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zLabs\Documents\"/>
    </mc:Choice>
  </mc:AlternateContent>
  <xr:revisionPtr revIDLastSave="0" documentId="8_{555878CF-D81C-4E82-A741-FF6FAE30D2AC}" xr6:coauthVersionLast="47" xr6:coauthVersionMax="47" xr10:uidLastSave="{00000000-0000-0000-0000-000000000000}"/>
  <bookViews>
    <workbookView xWindow="-120" yWindow="-120" windowWidth="29040" windowHeight="15840" xr2:uid="{74788A30-6B3F-424C-9733-248DA77CA9D9}"/>
  </bookViews>
  <sheets>
    <sheet name="Лист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445" i="1" l="1"/>
  <c r="J4445" i="1" s="1"/>
  <c r="G4445" i="1" a="1"/>
  <c r="G4445" i="1" s="1"/>
  <c r="H4445" i="1" s="1"/>
  <c r="E4445" i="1" a="1"/>
  <c r="E4445" i="1" s="1"/>
  <c r="C4445" i="1" a="1"/>
  <c r="C4445" i="1" s="1"/>
  <c r="A4445" i="1" a="1"/>
  <c r="A4445" i="1" s="1"/>
  <c r="B4445" i="1" s="1"/>
  <c r="N4445" i="1" s="1"/>
  <c r="J4444" i="1"/>
  <c r="I4444" i="1"/>
  <c r="G4444" i="1"/>
  <c r="H4444" i="1" s="1"/>
  <c r="G4444" i="1" a="1"/>
  <c r="E4444" i="1"/>
  <c r="F4444" i="1" s="1"/>
  <c r="L4444" i="1" s="1"/>
  <c r="E4444" i="1" a="1"/>
  <c r="C4444" i="1" a="1"/>
  <c r="C4444" i="1" s="1"/>
  <c r="A4444" i="1"/>
  <c r="B4444" i="1" s="1"/>
  <c r="A4444" i="1" a="1"/>
  <c r="I4443" i="1"/>
  <c r="J4443" i="1" s="1"/>
  <c r="G4443" i="1"/>
  <c r="H4443" i="1" s="1"/>
  <c r="G4443" i="1" a="1"/>
  <c r="F4443" i="1"/>
  <c r="E4443" i="1"/>
  <c r="E4443" i="1" a="1"/>
  <c r="C4443" i="1" a="1"/>
  <c r="C4443" i="1" s="1"/>
  <c r="A4443" i="1" a="1"/>
  <c r="A4443" i="1" s="1"/>
  <c r="B4443" i="1" s="1"/>
  <c r="I4442" i="1"/>
  <c r="J4442" i="1" s="1"/>
  <c r="G4442" i="1" a="1"/>
  <c r="G4442" i="1" s="1"/>
  <c r="H4442" i="1" s="1"/>
  <c r="E4442" i="1"/>
  <c r="F4442" i="1" s="1"/>
  <c r="E4442" i="1" a="1"/>
  <c r="C4442" i="1" a="1"/>
  <c r="C4442" i="1" s="1"/>
  <c r="A4442" i="1" a="1"/>
  <c r="A4442" i="1" s="1"/>
  <c r="B4442" i="1" s="1"/>
  <c r="I4441" i="1"/>
  <c r="J4441" i="1" s="1"/>
  <c r="G4441" i="1"/>
  <c r="H4441" i="1" s="1"/>
  <c r="G4441" i="1" a="1"/>
  <c r="E4441" i="1"/>
  <c r="F4441" i="1" s="1"/>
  <c r="E4441" i="1" a="1"/>
  <c r="C4441" i="1"/>
  <c r="C4441" i="1" a="1"/>
  <c r="A4441" i="1" a="1"/>
  <c r="A4441" i="1" s="1"/>
  <c r="B4441" i="1" s="1"/>
  <c r="I4440" i="1"/>
  <c r="J4440" i="1" s="1"/>
  <c r="G4440" i="1" a="1"/>
  <c r="G4440" i="1" s="1"/>
  <c r="H4440" i="1" s="1"/>
  <c r="E4440" i="1"/>
  <c r="E4440" i="1" a="1"/>
  <c r="C4440" i="1"/>
  <c r="C4440" i="1" a="1"/>
  <c r="A4440" i="1" a="1"/>
  <c r="A4440" i="1" s="1"/>
  <c r="B4440" i="1" s="1"/>
  <c r="O4440" i="1" s="1"/>
  <c r="I4439" i="1"/>
  <c r="J4439" i="1" s="1"/>
  <c r="G4439" i="1" a="1"/>
  <c r="G4439" i="1" s="1"/>
  <c r="H4439" i="1" s="1"/>
  <c r="E4439" i="1" a="1"/>
  <c r="E4439" i="1" s="1"/>
  <c r="C4439" i="1"/>
  <c r="C4439" i="1" a="1"/>
  <c r="A4439" i="1" a="1"/>
  <c r="A4439" i="1" s="1"/>
  <c r="B4439" i="1" s="1"/>
  <c r="J4438" i="1"/>
  <c r="I4438" i="1"/>
  <c r="G4438" i="1" a="1"/>
  <c r="G4438" i="1" s="1"/>
  <c r="H4438" i="1" s="1"/>
  <c r="E4438" i="1"/>
  <c r="E4438" i="1" a="1"/>
  <c r="C4438" i="1"/>
  <c r="C4438" i="1" a="1"/>
  <c r="A4438" i="1"/>
  <c r="B4438" i="1" s="1"/>
  <c r="A4438" i="1" a="1"/>
  <c r="J4437" i="1"/>
  <c r="I4437" i="1"/>
  <c r="G4437" i="1" a="1"/>
  <c r="G4437" i="1" s="1"/>
  <c r="H4437" i="1" s="1"/>
  <c r="F4437" i="1"/>
  <c r="E4437" i="1"/>
  <c r="E4437" i="1" a="1"/>
  <c r="C4437" i="1"/>
  <c r="C4437" i="1" a="1"/>
  <c r="B4437" i="1"/>
  <c r="A4437" i="1"/>
  <c r="A4437" i="1" a="1"/>
  <c r="J4436" i="1"/>
  <c r="I4436" i="1"/>
  <c r="G4436" i="1" a="1"/>
  <c r="G4436" i="1" s="1"/>
  <c r="H4436" i="1" s="1"/>
  <c r="E4436" i="1" a="1"/>
  <c r="E4436" i="1" s="1"/>
  <c r="C4436" i="1" a="1"/>
  <c r="C4436" i="1" s="1"/>
  <c r="A4436" i="1"/>
  <c r="B4436" i="1" s="1"/>
  <c r="A4436" i="1" a="1"/>
  <c r="J4435" i="1"/>
  <c r="I4435" i="1"/>
  <c r="G4435" i="1"/>
  <c r="H4435" i="1" s="1"/>
  <c r="G4435" i="1" a="1"/>
  <c r="E4435" i="1" a="1"/>
  <c r="E4435" i="1" s="1"/>
  <c r="C4435" i="1"/>
  <c r="C4435" i="1" a="1"/>
  <c r="A4435" i="1"/>
  <c r="B4435" i="1" s="1"/>
  <c r="A4435" i="1" a="1"/>
  <c r="J4434" i="1"/>
  <c r="I4434" i="1"/>
  <c r="H4434" i="1"/>
  <c r="G4434" i="1"/>
  <c r="G4434" i="1" a="1"/>
  <c r="E4434" i="1" a="1"/>
  <c r="E4434" i="1" s="1"/>
  <c r="C4434" i="1" a="1"/>
  <c r="C4434" i="1" s="1"/>
  <c r="A4434" i="1"/>
  <c r="B4434" i="1" s="1"/>
  <c r="A4434" i="1" a="1"/>
  <c r="I4433" i="1"/>
  <c r="J4433" i="1" s="1"/>
  <c r="G4433" i="1"/>
  <c r="H4433" i="1" s="1"/>
  <c r="G4433" i="1" a="1"/>
  <c r="E4433" i="1" a="1"/>
  <c r="E4433" i="1" s="1"/>
  <c r="C4433" i="1" a="1"/>
  <c r="C4433" i="1" s="1"/>
  <c r="A4433" i="1" a="1"/>
  <c r="A4433" i="1" s="1"/>
  <c r="B4433" i="1" s="1"/>
  <c r="J4432" i="1"/>
  <c r="I4432" i="1"/>
  <c r="G4432" i="1"/>
  <c r="H4432" i="1" s="1"/>
  <c r="G4432" i="1" a="1"/>
  <c r="E4432" i="1"/>
  <c r="E4432" i="1" a="1"/>
  <c r="C4432" i="1" a="1"/>
  <c r="C4432" i="1" s="1"/>
  <c r="A4432" i="1"/>
  <c r="B4432" i="1" s="1"/>
  <c r="A4432" i="1" a="1"/>
  <c r="I4431" i="1"/>
  <c r="J4431" i="1" s="1"/>
  <c r="G4431" i="1"/>
  <c r="G4431" i="1" a="1"/>
  <c r="F4431" i="1"/>
  <c r="E4431" i="1"/>
  <c r="E4431" i="1" a="1"/>
  <c r="C4431" i="1" a="1"/>
  <c r="C4431" i="1" s="1"/>
  <c r="A4431" i="1" a="1"/>
  <c r="A4431" i="1" s="1"/>
  <c r="B4431" i="1" s="1"/>
  <c r="I4430" i="1"/>
  <c r="J4430" i="1" s="1"/>
  <c r="G4430" i="1" a="1"/>
  <c r="G4430" i="1" s="1"/>
  <c r="H4430" i="1" s="1"/>
  <c r="E4430" i="1"/>
  <c r="F4430" i="1" s="1"/>
  <c r="E4430" i="1" a="1"/>
  <c r="C4430" i="1" a="1"/>
  <c r="C4430" i="1" s="1"/>
  <c r="A4430" i="1" a="1"/>
  <c r="A4430" i="1" s="1"/>
  <c r="B4430" i="1" s="1"/>
  <c r="I4429" i="1"/>
  <c r="J4429" i="1" s="1"/>
  <c r="G4429" i="1"/>
  <c r="H4429" i="1" s="1"/>
  <c r="G4429" i="1" a="1"/>
  <c r="E4429" i="1"/>
  <c r="F4429" i="1" s="1"/>
  <c r="M4429" i="1" s="1"/>
  <c r="E4429" i="1" a="1"/>
  <c r="C4429" i="1"/>
  <c r="C4429" i="1" a="1"/>
  <c r="A4429" i="1" a="1"/>
  <c r="A4429" i="1" s="1"/>
  <c r="B4429" i="1" s="1"/>
  <c r="I4428" i="1"/>
  <c r="J4428" i="1" s="1"/>
  <c r="H4428" i="1"/>
  <c r="G4428" i="1" a="1"/>
  <c r="G4428" i="1" s="1"/>
  <c r="E4428" i="1"/>
  <c r="E4428" i="1" a="1"/>
  <c r="C4428" i="1"/>
  <c r="C4428" i="1" a="1"/>
  <c r="A4428" i="1" a="1"/>
  <c r="A4428" i="1" s="1"/>
  <c r="B4428" i="1" s="1"/>
  <c r="O4427" i="1"/>
  <c r="I4427" i="1"/>
  <c r="J4427" i="1" s="1"/>
  <c r="G4427" i="1" a="1"/>
  <c r="G4427" i="1" s="1"/>
  <c r="H4427" i="1" s="1"/>
  <c r="E4427" i="1" a="1"/>
  <c r="E4427" i="1" s="1"/>
  <c r="C4427" i="1"/>
  <c r="C4427" i="1" a="1"/>
  <c r="B4427" i="1"/>
  <c r="N4427" i="1" s="1"/>
  <c r="A4427" i="1" a="1"/>
  <c r="A4427" i="1" s="1"/>
  <c r="J4426" i="1"/>
  <c r="I4426" i="1"/>
  <c r="G4426" i="1" a="1"/>
  <c r="G4426" i="1" s="1"/>
  <c r="H4426" i="1" s="1"/>
  <c r="E4426" i="1"/>
  <c r="E4426" i="1" a="1"/>
  <c r="C4426" i="1"/>
  <c r="C4426" i="1" a="1"/>
  <c r="A4426" i="1"/>
  <c r="B4426" i="1" s="1"/>
  <c r="A4426" i="1" a="1"/>
  <c r="J4425" i="1"/>
  <c r="I4425" i="1"/>
  <c r="H4425" i="1"/>
  <c r="M4425" i="1" s="1"/>
  <c r="G4425" i="1" a="1"/>
  <c r="G4425" i="1" s="1"/>
  <c r="F4425" i="1"/>
  <c r="E4425" i="1" a="1"/>
  <c r="E4425" i="1" s="1"/>
  <c r="C4425" i="1"/>
  <c r="C4425" i="1" a="1"/>
  <c r="B4425" i="1"/>
  <c r="A4425" i="1"/>
  <c r="A4425" i="1" a="1"/>
  <c r="J4424" i="1"/>
  <c r="I4424" i="1"/>
  <c r="H4424" i="1"/>
  <c r="G4424" i="1" a="1"/>
  <c r="G4424" i="1" s="1"/>
  <c r="E4424" i="1" a="1"/>
  <c r="E4424" i="1" s="1"/>
  <c r="C4424" i="1" a="1"/>
  <c r="C4424" i="1" s="1"/>
  <c r="A4424" i="1"/>
  <c r="B4424" i="1" s="1"/>
  <c r="A4424" i="1" a="1"/>
  <c r="O4423" i="1"/>
  <c r="J4423" i="1"/>
  <c r="I4423" i="1"/>
  <c r="G4423" i="1"/>
  <c r="H4423" i="1" s="1"/>
  <c r="G4423" i="1" a="1"/>
  <c r="E4423" i="1" a="1"/>
  <c r="E4423" i="1" s="1"/>
  <c r="C4423" i="1" a="1"/>
  <c r="C4423" i="1" s="1"/>
  <c r="A4423" i="1"/>
  <c r="B4423" i="1" s="1"/>
  <c r="N4423" i="1" s="1"/>
  <c r="A4423" i="1" a="1"/>
  <c r="J4422" i="1"/>
  <c r="I4422" i="1"/>
  <c r="G4422" i="1"/>
  <c r="H4422" i="1" s="1"/>
  <c r="G4422" i="1" a="1"/>
  <c r="F4422" i="1"/>
  <c r="E4422" i="1" a="1"/>
  <c r="E4422" i="1" s="1"/>
  <c r="C4422" i="1" a="1"/>
  <c r="C4422" i="1" s="1"/>
  <c r="A4422" i="1"/>
  <c r="B4422" i="1" s="1"/>
  <c r="O4422" i="1" s="1"/>
  <c r="A4422" i="1" a="1"/>
  <c r="I4421" i="1"/>
  <c r="J4421" i="1" s="1"/>
  <c r="G4421" i="1"/>
  <c r="H4421" i="1" s="1"/>
  <c r="G4421" i="1" a="1"/>
  <c r="F4421" i="1"/>
  <c r="E4421" i="1" a="1"/>
  <c r="E4421" i="1" s="1"/>
  <c r="D4421" i="1"/>
  <c r="C4421" i="1" a="1"/>
  <c r="C4421" i="1" s="1"/>
  <c r="A4421" i="1" a="1"/>
  <c r="A4421" i="1" s="1"/>
  <c r="B4421" i="1" s="1"/>
  <c r="N4421" i="1" s="1"/>
  <c r="J4420" i="1"/>
  <c r="I4420" i="1"/>
  <c r="G4420" i="1"/>
  <c r="H4420" i="1" s="1"/>
  <c r="G4420" i="1" a="1"/>
  <c r="E4420" i="1"/>
  <c r="E4420" i="1" a="1"/>
  <c r="C4420" i="1" a="1"/>
  <c r="C4420" i="1" s="1"/>
  <c r="A4420" i="1" a="1"/>
  <c r="A4420" i="1" s="1"/>
  <c r="B4420" i="1" s="1"/>
  <c r="K4419" i="1"/>
  <c r="I4419" i="1"/>
  <c r="J4419" i="1" s="1"/>
  <c r="G4419" i="1"/>
  <c r="H4419" i="1" s="1"/>
  <c r="G4419" i="1" a="1"/>
  <c r="F4419" i="1"/>
  <c r="D4419" i="1" s="1"/>
  <c r="E4419" i="1"/>
  <c r="E4419" i="1" a="1"/>
  <c r="C4419" i="1" a="1"/>
  <c r="C4419" i="1" s="1"/>
  <c r="A4419" i="1" a="1"/>
  <c r="A4419" i="1" s="1"/>
  <c r="B4419" i="1" s="1"/>
  <c r="O4419" i="1" s="1"/>
  <c r="I4418" i="1"/>
  <c r="G4418" i="1" a="1"/>
  <c r="G4418" i="1" s="1"/>
  <c r="H4418" i="1" s="1"/>
  <c r="E4418" i="1"/>
  <c r="F4418" i="1" s="1"/>
  <c r="E4418" i="1" a="1"/>
  <c r="C4418" i="1" a="1"/>
  <c r="C4418" i="1" s="1"/>
  <c r="B4418" i="1"/>
  <c r="O4418" i="1" s="1"/>
  <c r="A4418" i="1" a="1"/>
  <c r="A4418" i="1" s="1"/>
  <c r="I4417" i="1"/>
  <c r="J4417" i="1" s="1"/>
  <c r="G4417" i="1"/>
  <c r="H4417" i="1" s="1"/>
  <c r="G4417" i="1" a="1"/>
  <c r="E4417" i="1"/>
  <c r="E4417" i="1" a="1"/>
  <c r="C4417" i="1"/>
  <c r="C4417" i="1" a="1"/>
  <c r="A4417" i="1" a="1"/>
  <c r="A4417" i="1" s="1"/>
  <c r="B4417" i="1" s="1"/>
  <c r="I4416" i="1"/>
  <c r="J4416" i="1" s="1"/>
  <c r="G4416" i="1" a="1"/>
  <c r="G4416" i="1" s="1"/>
  <c r="H4416" i="1" s="1"/>
  <c r="E4416" i="1"/>
  <c r="E4416" i="1" a="1"/>
  <c r="C4416" i="1"/>
  <c r="C4416" i="1" a="1"/>
  <c r="A4416" i="1" a="1"/>
  <c r="A4416" i="1" s="1"/>
  <c r="B4416" i="1" s="1"/>
  <c r="I4415" i="1"/>
  <c r="J4415" i="1" s="1"/>
  <c r="H4415" i="1"/>
  <c r="G4415" i="1" a="1"/>
  <c r="G4415" i="1" s="1"/>
  <c r="E4415" i="1" a="1"/>
  <c r="E4415" i="1" s="1"/>
  <c r="C4415" i="1"/>
  <c r="C4415" i="1" a="1"/>
  <c r="B4415" i="1"/>
  <c r="A4415" i="1" a="1"/>
  <c r="A4415" i="1" s="1"/>
  <c r="O4414" i="1"/>
  <c r="J4414" i="1"/>
  <c r="I4414" i="1"/>
  <c r="G4414" i="1" a="1"/>
  <c r="G4414" i="1" s="1"/>
  <c r="H4414" i="1" s="1"/>
  <c r="E4414" i="1"/>
  <c r="E4414" i="1" a="1"/>
  <c r="C4414" i="1"/>
  <c r="C4414" i="1" a="1"/>
  <c r="A4414" i="1"/>
  <c r="B4414" i="1" s="1"/>
  <c r="N4414" i="1" s="1"/>
  <c r="A4414" i="1" a="1"/>
  <c r="J4413" i="1"/>
  <c r="I4413" i="1"/>
  <c r="G4413" i="1" a="1"/>
  <c r="G4413" i="1" s="1"/>
  <c r="H4413" i="1" s="1"/>
  <c r="F4413" i="1"/>
  <c r="E4413" i="1" a="1"/>
  <c r="E4413" i="1" s="1"/>
  <c r="C4413" i="1"/>
  <c r="C4413" i="1" a="1"/>
  <c r="B4413" i="1"/>
  <c r="A4413" i="1"/>
  <c r="A4413" i="1" a="1"/>
  <c r="J4412" i="1"/>
  <c r="I4412" i="1"/>
  <c r="G4412" i="1" a="1"/>
  <c r="G4412" i="1" s="1"/>
  <c r="H4412" i="1" s="1"/>
  <c r="F4412" i="1"/>
  <c r="E4412" i="1" a="1"/>
  <c r="E4412" i="1" s="1"/>
  <c r="C4412" i="1" a="1"/>
  <c r="C4412" i="1" s="1"/>
  <c r="A4412" i="1"/>
  <c r="B4412" i="1" s="1"/>
  <c r="N4412" i="1" s="1"/>
  <c r="A4412" i="1" a="1"/>
  <c r="O4411" i="1"/>
  <c r="J4411" i="1"/>
  <c r="I4411" i="1"/>
  <c r="G4411" i="1"/>
  <c r="H4411" i="1" s="1"/>
  <c r="G4411" i="1" a="1"/>
  <c r="E4411" i="1" a="1"/>
  <c r="E4411" i="1" s="1"/>
  <c r="C4411" i="1" a="1"/>
  <c r="C4411" i="1" s="1"/>
  <c r="A4411" i="1"/>
  <c r="B4411" i="1" s="1"/>
  <c r="N4411" i="1" s="1"/>
  <c r="A4411" i="1" a="1"/>
  <c r="J4410" i="1"/>
  <c r="I4410" i="1"/>
  <c r="H4410" i="1"/>
  <c r="G4410" i="1"/>
  <c r="G4410" i="1" a="1"/>
  <c r="E4410" i="1" a="1"/>
  <c r="E4410" i="1" s="1"/>
  <c r="C4410" i="1" a="1"/>
  <c r="C4410" i="1" s="1"/>
  <c r="A4410" i="1"/>
  <c r="B4410" i="1" s="1"/>
  <c r="O4410" i="1" s="1"/>
  <c r="A4410" i="1" a="1"/>
  <c r="L4409" i="1"/>
  <c r="I4409" i="1"/>
  <c r="J4409" i="1" s="1"/>
  <c r="G4409" i="1"/>
  <c r="H4409" i="1" s="1"/>
  <c r="G4409" i="1" a="1"/>
  <c r="F4409" i="1"/>
  <c r="E4409" i="1" a="1"/>
  <c r="E4409" i="1" s="1"/>
  <c r="C4409" i="1" a="1"/>
  <c r="C4409" i="1" s="1"/>
  <c r="A4409" i="1" a="1"/>
  <c r="A4409" i="1" s="1"/>
  <c r="B4409" i="1" s="1"/>
  <c r="O4409" i="1" s="1"/>
  <c r="J4408" i="1"/>
  <c r="I4408" i="1"/>
  <c r="G4408" i="1"/>
  <c r="H4408" i="1" s="1"/>
  <c r="G4408" i="1" a="1"/>
  <c r="E4408" i="1"/>
  <c r="E4408" i="1" a="1"/>
  <c r="C4408" i="1" a="1"/>
  <c r="C4408" i="1" s="1"/>
  <c r="A4408" i="1"/>
  <c r="B4408" i="1" s="1"/>
  <c r="A4408" i="1" a="1"/>
  <c r="I4407" i="1"/>
  <c r="J4407" i="1" s="1"/>
  <c r="G4407" i="1"/>
  <c r="H4407" i="1" s="1"/>
  <c r="G4407" i="1" a="1"/>
  <c r="E4407" i="1"/>
  <c r="E4407" i="1" a="1"/>
  <c r="C4407" i="1" a="1"/>
  <c r="C4407" i="1" s="1"/>
  <c r="B4407" i="1"/>
  <c r="O4407" i="1" s="1"/>
  <c r="A4407" i="1" a="1"/>
  <c r="A4407" i="1" s="1"/>
  <c r="I4406" i="1"/>
  <c r="J4406" i="1" s="1"/>
  <c r="G4406" i="1" a="1"/>
  <c r="G4406" i="1" s="1"/>
  <c r="H4406" i="1" s="1"/>
  <c r="E4406" i="1"/>
  <c r="F4406" i="1" s="1"/>
  <c r="E4406" i="1" a="1"/>
  <c r="C4406" i="1" a="1"/>
  <c r="C4406" i="1" s="1"/>
  <c r="A4406" i="1" a="1"/>
  <c r="A4406" i="1" s="1"/>
  <c r="B4406" i="1" s="1"/>
  <c r="I4405" i="1"/>
  <c r="J4405" i="1" s="1"/>
  <c r="G4405" i="1" a="1"/>
  <c r="G4405" i="1" s="1"/>
  <c r="H4405" i="1" s="1"/>
  <c r="E4405" i="1"/>
  <c r="E4405" i="1" a="1"/>
  <c r="C4405" i="1"/>
  <c r="C4405" i="1" a="1"/>
  <c r="A4405" i="1" a="1"/>
  <c r="A4405" i="1" s="1"/>
  <c r="B4405" i="1" s="1"/>
  <c r="N4404" i="1"/>
  <c r="I4404" i="1"/>
  <c r="J4404" i="1" s="1"/>
  <c r="H4404" i="1"/>
  <c r="G4404" i="1" a="1"/>
  <c r="G4404" i="1" s="1"/>
  <c r="E4404" i="1"/>
  <c r="E4404" i="1" a="1"/>
  <c r="C4404" i="1"/>
  <c r="C4404" i="1" a="1"/>
  <c r="A4404" i="1" a="1"/>
  <c r="A4404" i="1" s="1"/>
  <c r="B4404" i="1" s="1"/>
  <c r="O4404" i="1" s="1"/>
  <c r="I4403" i="1"/>
  <c r="J4403" i="1" s="1"/>
  <c r="G4403" i="1" a="1"/>
  <c r="G4403" i="1" s="1"/>
  <c r="H4403" i="1" s="1"/>
  <c r="E4403" i="1" a="1"/>
  <c r="E4403" i="1" s="1"/>
  <c r="C4403" i="1"/>
  <c r="C4403" i="1" a="1"/>
  <c r="A4403" i="1" a="1"/>
  <c r="A4403" i="1" s="1"/>
  <c r="B4403" i="1" s="1"/>
  <c r="N4403" i="1" s="1"/>
  <c r="J4402" i="1"/>
  <c r="I4402" i="1"/>
  <c r="G4402" i="1" a="1"/>
  <c r="G4402" i="1" s="1"/>
  <c r="H4402" i="1" s="1"/>
  <c r="E4402" i="1" a="1"/>
  <c r="E4402" i="1" s="1"/>
  <c r="C4402" i="1"/>
  <c r="C4402" i="1" a="1"/>
  <c r="A4402" i="1"/>
  <c r="B4402" i="1" s="1"/>
  <c r="A4402" i="1" a="1"/>
  <c r="J4401" i="1"/>
  <c r="I4401" i="1"/>
  <c r="H4401" i="1"/>
  <c r="G4401" i="1" a="1"/>
  <c r="G4401" i="1" s="1"/>
  <c r="E4401" i="1" a="1"/>
  <c r="E4401" i="1" s="1"/>
  <c r="C4401" i="1"/>
  <c r="C4401" i="1" a="1"/>
  <c r="A4401" i="1"/>
  <c r="B4401" i="1" s="1"/>
  <c r="A4401" i="1" a="1"/>
  <c r="J4400" i="1"/>
  <c r="I4400" i="1"/>
  <c r="G4400" i="1" a="1"/>
  <c r="G4400" i="1" s="1"/>
  <c r="H4400" i="1" s="1"/>
  <c r="F4400" i="1"/>
  <c r="L4400" i="1" s="1"/>
  <c r="E4400" i="1" a="1"/>
  <c r="E4400" i="1" s="1"/>
  <c r="C4400" i="1" a="1"/>
  <c r="C4400" i="1" s="1"/>
  <c r="A4400" i="1"/>
  <c r="B4400" i="1" s="1"/>
  <c r="A4400" i="1" a="1"/>
  <c r="J4399" i="1"/>
  <c r="I4399" i="1"/>
  <c r="G4399" i="1"/>
  <c r="H4399" i="1" s="1"/>
  <c r="G4399" i="1" a="1"/>
  <c r="E4399" i="1" a="1"/>
  <c r="E4399" i="1" s="1"/>
  <c r="C4399" i="1"/>
  <c r="C4399" i="1" a="1"/>
  <c r="A4399" i="1"/>
  <c r="B4399" i="1" s="1"/>
  <c r="N4399" i="1" s="1"/>
  <c r="A4399" i="1" a="1"/>
  <c r="N4398" i="1"/>
  <c r="J4398" i="1"/>
  <c r="I4398" i="1"/>
  <c r="H4398" i="1"/>
  <c r="G4398" i="1"/>
  <c r="G4398" i="1" a="1"/>
  <c r="F4398" i="1"/>
  <c r="E4398" i="1" a="1"/>
  <c r="E4398" i="1" s="1"/>
  <c r="D4398" i="1"/>
  <c r="C4398" i="1" a="1"/>
  <c r="C4398" i="1" s="1"/>
  <c r="A4398" i="1"/>
  <c r="B4398" i="1" s="1"/>
  <c r="O4398" i="1" s="1"/>
  <c r="A4398" i="1" a="1"/>
  <c r="O4397" i="1"/>
  <c r="I4397" i="1"/>
  <c r="J4397" i="1" s="1"/>
  <c r="G4397" i="1"/>
  <c r="H4397" i="1" s="1"/>
  <c r="G4397" i="1" a="1"/>
  <c r="F4397" i="1"/>
  <c r="E4397" i="1" a="1"/>
  <c r="E4397" i="1" s="1"/>
  <c r="D4397" i="1" s="1"/>
  <c r="C4397" i="1" a="1"/>
  <c r="C4397" i="1" s="1"/>
  <c r="A4397" i="1" a="1"/>
  <c r="A4397" i="1" s="1"/>
  <c r="B4397" i="1" s="1"/>
  <c r="N4397" i="1" s="1"/>
  <c r="J4396" i="1"/>
  <c r="I4396" i="1"/>
  <c r="G4396" i="1"/>
  <c r="H4396" i="1" s="1"/>
  <c r="G4396" i="1" a="1"/>
  <c r="E4396" i="1"/>
  <c r="E4396" i="1" a="1"/>
  <c r="C4396" i="1" a="1"/>
  <c r="C4396" i="1" s="1"/>
  <c r="A4396" i="1"/>
  <c r="B4396" i="1" s="1"/>
  <c r="A4396" i="1" a="1"/>
  <c r="N4395" i="1"/>
  <c r="I4395" i="1"/>
  <c r="J4395" i="1" s="1"/>
  <c r="G4395" i="1"/>
  <c r="H4395" i="1" s="1"/>
  <c r="G4395" i="1" a="1"/>
  <c r="E4395" i="1"/>
  <c r="E4395" i="1" a="1"/>
  <c r="C4395" i="1" a="1"/>
  <c r="C4395" i="1" s="1"/>
  <c r="B4395" i="1"/>
  <c r="O4395" i="1" s="1"/>
  <c r="A4395" i="1" a="1"/>
  <c r="A4395" i="1" s="1"/>
  <c r="L4394" i="1"/>
  <c r="I4394" i="1"/>
  <c r="J4394" i="1" s="1"/>
  <c r="G4394" i="1" a="1"/>
  <c r="G4394" i="1" s="1"/>
  <c r="H4394" i="1" s="1"/>
  <c r="E4394" i="1"/>
  <c r="F4394" i="1" s="1"/>
  <c r="K4394" i="1" s="1"/>
  <c r="E4394" i="1" a="1"/>
  <c r="C4394" i="1" a="1"/>
  <c r="C4394" i="1" s="1"/>
  <c r="A4394" i="1" a="1"/>
  <c r="A4394" i="1" s="1"/>
  <c r="B4394" i="1" s="1"/>
  <c r="I4393" i="1"/>
  <c r="J4393" i="1" s="1"/>
  <c r="G4393" i="1"/>
  <c r="H4393" i="1" s="1"/>
  <c r="G4393" i="1" a="1"/>
  <c r="E4393" i="1"/>
  <c r="E4393" i="1" a="1"/>
  <c r="C4393" i="1"/>
  <c r="C4393" i="1" a="1"/>
  <c r="A4393" i="1" a="1"/>
  <c r="A4393" i="1" s="1"/>
  <c r="B4393" i="1" s="1"/>
  <c r="I4392" i="1"/>
  <c r="J4392" i="1" s="1"/>
  <c r="H4392" i="1"/>
  <c r="G4392" i="1" a="1"/>
  <c r="G4392" i="1" s="1"/>
  <c r="E4392" i="1"/>
  <c r="E4392" i="1" a="1"/>
  <c r="C4392" i="1"/>
  <c r="C4392" i="1" a="1"/>
  <c r="B4392" i="1"/>
  <c r="A4392" i="1" a="1"/>
  <c r="A4392" i="1" s="1"/>
  <c r="O4391" i="1"/>
  <c r="I4391" i="1"/>
  <c r="J4391" i="1" s="1"/>
  <c r="H4391" i="1"/>
  <c r="G4391" i="1" a="1"/>
  <c r="G4391" i="1" s="1"/>
  <c r="E4391" i="1" a="1"/>
  <c r="E4391" i="1" s="1"/>
  <c r="C4391" i="1"/>
  <c r="C4391" i="1" a="1"/>
  <c r="B4391" i="1"/>
  <c r="N4391" i="1" s="1"/>
  <c r="A4391" i="1" a="1"/>
  <c r="A4391" i="1" s="1"/>
  <c r="O4390" i="1"/>
  <c r="J4390" i="1"/>
  <c r="I4390" i="1"/>
  <c r="G4390" i="1" a="1"/>
  <c r="G4390" i="1" s="1"/>
  <c r="H4390" i="1" s="1"/>
  <c r="E4390" i="1" a="1"/>
  <c r="E4390" i="1" s="1"/>
  <c r="C4390" i="1"/>
  <c r="C4390" i="1" a="1"/>
  <c r="A4390" i="1"/>
  <c r="B4390" i="1" s="1"/>
  <c r="N4390" i="1" s="1"/>
  <c r="A4390" i="1" a="1"/>
  <c r="J4389" i="1"/>
  <c r="I4389" i="1"/>
  <c r="H4389" i="1"/>
  <c r="G4389" i="1" a="1"/>
  <c r="G4389" i="1" s="1"/>
  <c r="E4389" i="1" a="1"/>
  <c r="E4389" i="1" s="1"/>
  <c r="C4389" i="1"/>
  <c r="C4389" i="1" a="1"/>
  <c r="B4389" i="1"/>
  <c r="A4389" i="1"/>
  <c r="A4389" i="1" a="1"/>
  <c r="J4388" i="1"/>
  <c r="I4388" i="1"/>
  <c r="H4388" i="1"/>
  <c r="G4388" i="1" a="1"/>
  <c r="G4388" i="1" s="1"/>
  <c r="E4388" i="1" a="1"/>
  <c r="E4388" i="1" s="1"/>
  <c r="C4388" i="1" a="1"/>
  <c r="C4388" i="1" s="1"/>
  <c r="A4388" i="1"/>
  <c r="B4388" i="1" s="1"/>
  <c r="N4388" i="1" s="1"/>
  <c r="A4388" i="1" a="1"/>
  <c r="M4387" i="1"/>
  <c r="J4387" i="1"/>
  <c r="I4387" i="1"/>
  <c r="G4387" i="1"/>
  <c r="H4387" i="1" s="1"/>
  <c r="G4387" i="1" a="1"/>
  <c r="F4387" i="1"/>
  <c r="E4387" i="1" a="1"/>
  <c r="E4387" i="1" s="1"/>
  <c r="C4387" i="1"/>
  <c r="C4387" i="1" a="1"/>
  <c r="A4387" i="1"/>
  <c r="B4387" i="1" s="1"/>
  <c r="N4387" i="1" s="1"/>
  <c r="A4387" i="1" a="1"/>
  <c r="J4386" i="1"/>
  <c r="I4386" i="1"/>
  <c r="H4386" i="1"/>
  <c r="G4386" i="1"/>
  <c r="G4386" i="1" a="1"/>
  <c r="F4386" i="1"/>
  <c r="E4386" i="1" a="1"/>
  <c r="E4386" i="1" s="1"/>
  <c r="D4386" i="1"/>
  <c r="C4386" i="1" a="1"/>
  <c r="C4386" i="1" s="1"/>
  <c r="A4386" i="1"/>
  <c r="B4386" i="1" s="1"/>
  <c r="O4386" i="1" s="1"/>
  <c r="A4386" i="1" a="1"/>
  <c r="I4385" i="1"/>
  <c r="J4385" i="1" s="1"/>
  <c r="G4385" i="1"/>
  <c r="H4385" i="1" s="1"/>
  <c r="G4385" i="1" a="1"/>
  <c r="F4385" i="1"/>
  <c r="L4385" i="1" s="1"/>
  <c r="E4385" i="1" a="1"/>
  <c r="E4385" i="1" s="1"/>
  <c r="D4385" i="1" s="1"/>
  <c r="C4385" i="1" a="1"/>
  <c r="C4385" i="1" s="1"/>
  <c r="A4385" i="1" a="1"/>
  <c r="A4385" i="1" s="1"/>
  <c r="B4385" i="1" s="1"/>
  <c r="O4385" i="1" s="1"/>
  <c r="J4384" i="1"/>
  <c r="I4384" i="1"/>
  <c r="G4384" i="1"/>
  <c r="H4384" i="1" s="1"/>
  <c r="G4384" i="1" a="1"/>
  <c r="E4384" i="1"/>
  <c r="E4384" i="1" a="1"/>
  <c r="C4384" i="1" a="1"/>
  <c r="C4384" i="1" s="1"/>
  <c r="A4384" i="1" a="1"/>
  <c r="A4384" i="1" s="1"/>
  <c r="B4384" i="1" s="1"/>
  <c r="N4383" i="1"/>
  <c r="I4383" i="1"/>
  <c r="J4383" i="1" s="1"/>
  <c r="G4383" i="1"/>
  <c r="H4383" i="1" s="1"/>
  <c r="G4383" i="1" a="1"/>
  <c r="F4383" i="1"/>
  <c r="E4383" i="1"/>
  <c r="D4383" i="1" s="1"/>
  <c r="E4383" i="1" a="1"/>
  <c r="C4383" i="1" a="1"/>
  <c r="C4383" i="1" s="1"/>
  <c r="B4383" i="1"/>
  <c r="O4383" i="1" s="1"/>
  <c r="A4383" i="1" a="1"/>
  <c r="A4383" i="1" s="1"/>
  <c r="I4382" i="1"/>
  <c r="J4382" i="1" s="1"/>
  <c r="G4382" i="1" a="1"/>
  <c r="G4382" i="1" s="1"/>
  <c r="H4382" i="1" s="1"/>
  <c r="E4382" i="1"/>
  <c r="E4382" i="1" a="1"/>
  <c r="C4382" i="1" a="1"/>
  <c r="C4382" i="1" s="1"/>
  <c r="A4382" i="1" a="1"/>
  <c r="A4382" i="1" s="1"/>
  <c r="B4382" i="1" s="1"/>
  <c r="I4381" i="1"/>
  <c r="J4381" i="1" s="1"/>
  <c r="G4381" i="1" a="1"/>
  <c r="G4381" i="1" s="1"/>
  <c r="H4381" i="1" s="1"/>
  <c r="E4381" i="1"/>
  <c r="E4381" i="1" a="1"/>
  <c r="C4381" i="1"/>
  <c r="C4381" i="1" a="1"/>
  <c r="B4381" i="1"/>
  <c r="A4381" i="1" a="1"/>
  <c r="A4381" i="1" s="1"/>
  <c r="I4380" i="1"/>
  <c r="J4380" i="1" s="1"/>
  <c r="G4380" i="1" a="1"/>
  <c r="G4380" i="1" s="1"/>
  <c r="H4380" i="1" s="1"/>
  <c r="E4380" i="1"/>
  <c r="E4380" i="1" a="1"/>
  <c r="C4380" i="1"/>
  <c r="C4380" i="1" a="1"/>
  <c r="A4380" i="1" a="1"/>
  <c r="A4380" i="1" s="1"/>
  <c r="B4380" i="1" s="1"/>
  <c r="I4379" i="1"/>
  <c r="J4379" i="1" s="1"/>
  <c r="G4379" i="1" a="1"/>
  <c r="G4379" i="1" s="1"/>
  <c r="H4379" i="1" s="1"/>
  <c r="E4379" i="1" a="1"/>
  <c r="E4379" i="1" s="1"/>
  <c r="C4379" i="1"/>
  <c r="C4379" i="1" a="1"/>
  <c r="A4379" i="1" a="1"/>
  <c r="A4379" i="1" s="1"/>
  <c r="B4379" i="1" s="1"/>
  <c r="J4378" i="1"/>
  <c r="I4378" i="1"/>
  <c r="H4378" i="1"/>
  <c r="G4378" i="1" a="1"/>
  <c r="G4378" i="1" s="1"/>
  <c r="E4378" i="1" a="1"/>
  <c r="E4378" i="1" s="1"/>
  <c r="C4378" i="1"/>
  <c r="C4378" i="1" a="1"/>
  <c r="A4378" i="1"/>
  <c r="B4378" i="1" s="1"/>
  <c r="N4378" i="1" s="1"/>
  <c r="A4378" i="1" a="1"/>
  <c r="J4377" i="1"/>
  <c r="I4377" i="1"/>
  <c r="G4377" i="1" a="1"/>
  <c r="G4377" i="1" s="1"/>
  <c r="H4377" i="1" s="1"/>
  <c r="F4377" i="1"/>
  <c r="E4377" i="1" a="1"/>
  <c r="E4377" i="1" s="1"/>
  <c r="C4377" i="1"/>
  <c r="C4377" i="1" a="1"/>
  <c r="B4377" i="1"/>
  <c r="N4377" i="1" s="1"/>
  <c r="A4377" i="1"/>
  <c r="A4377" i="1" a="1"/>
  <c r="O4376" i="1"/>
  <c r="J4376" i="1"/>
  <c r="I4376" i="1"/>
  <c r="G4376" i="1" a="1"/>
  <c r="G4376" i="1" s="1"/>
  <c r="H4376" i="1" s="1"/>
  <c r="F4376" i="1"/>
  <c r="E4376" i="1" a="1"/>
  <c r="E4376" i="1" s="1"/>
  <c r="C4376" i="1" a="1"/>
  <c r="C4376" i="1" s="1"/>
  <c r="A4376" i="1"/>
  <c r="B4376" i="1" s="1"/>
  <c r="N4376" i="1" s="1"/>
  <c r="A4376" i="1" a="1"/>
  <c r="J4375" i="1"/>
  <c r="I4375" i="1"/>
  <c r="G4375" i="1"/>
  <c r="H4375" i="1" s="1"/>
  <c r="G4375" i="1" a="1"/>
  <c r="E4375" i="1" a="1"/>
  <c r="E4375" i="1" s="1"/>
  <c r="C4375" i="1" a="1"/>
  <c r="C4375" i="1" s="1"/>
  <c r="A4375" i="1"/>
  <c r="B4375" i="1" s="1"/>
  <c r="N4375" i="1" s="1"/>
  <c r="A4375" i="1" a="1"/>
  <c r="J4374" i="1"/>
  <c r="I4374" i="1"/>
  <c r="G4374" i="1"/>
  <c r="H4374" i="1" s="1"/>
  <c r="G4374" i="1" a="1"/>
  <c r="E4374" i="1" a="1"/>
  <c r="E4374" i="1" s="1"/>
  <c r="C4374" i="1" a="1"/>
  <c r="C4374" i="1" s="1"/>
  <c r="A4374" i="1"/>
  <c r="B4374" i="1" s="1"/>
  <c r="A4374" i="1" a="1"/>
  <c r="J4373" i="1"/>
  <c r="I4373" i="1"/>
  <c r="G4373" i="1" a="1"/>
  <c r="G4373" i="1" s="1"/>
  <c r="H4373" i="1" s="1"/>
  <c r="E4373" i="1"/>
  <c r="E4373" i="1" a="1"/>
  <c r="C4373" i="1" a="1"/>
  <c r="C4373" i="1" s="1"/>
  <c r="B4373" i="1"/>
  <c r="O4373" i="1" s="1"/>
  <c r="A4373" i="1"/>
  <c r="A4373" i="1" a="1"/>
  <c r="I4372" i="1"/>
  <c r="J4372" i="1" s="1"/>
  <c r="L4372" i="1" s="1"/>
  <c r="G4372" i="1"/>
  <c r="H4372" i="1" s="1"/>
  <c r="G4372" i="1" a="1"/>
  <c r="F4372" i="1"/>
  <c r="E4372" i="1"/>
  <c r="E4372" i="1" a="1"/>
  <c r="C4372" i="1" a="1"/>
  <c r="C4372" i="1" s="1"/>
  <c r="A4372" i="1" a="1"/>
  <c r="A4372" i="1" s="1"/>
  <c r="B4372" i="1" s="1"/>
  <c r="J4371" i="1"/>
  <c r="I4371" i="1"/>
  <c r="G4371" i="1" a="1"/>
  <c r="G4371" i="1" s="1"/>
  <c r="H4371" i="1" s="1"/>
  <c r="F4371" i="1"/>
  <c r="E4371" i="1"/>
  <c r="E4371" i="1" a="1"/>
  <c r="C4371" i="1"/>
  <c r="C4371" i="1" a="1"/>
  <c r="B4371" i="1"/>
  <c r="O4371" i="1" s="1"/>
  <c r="A4371" i="1"/>
  <c r="A4371" i="1" a="1"/>
  <c r="I4370" i="1"/>
  <c r="J4370" i="1" s="1"/>
  <c r="G4370" i="1"/>
  <c r="H4370" i="1" s="1"/>
  <c r="L4370" i="1" s="1"/>
  <c r="G4370" i="1" a="1"/>
  <c r="F4370" i="1"/>
  <c r="D4370" i="1" s="1"/>
  <c r="E4370" i="1"/>
  <c r="K4370" i="1" s="1"/>
  <c r="E4370" i="1" a="1"/>
  <c r="C4370" i="1" a="1"/>
  <c r="C4370" i="1" s="1"/>
  <c r="B4370" i="1"/>
  <c r="A4370" i="1" a="1"/>
  <c r="A4370" i="1" s="1"/>
  <c r="J4369" i="1"/>
  <c r="I4369" i="1"/>
  <c r="G4369" i="1" a="1"/>
  <c r="G4369" i="1" s="1"/>
  <c r="H4369" i="1" s="1"/>
  <c r="E4369" i="1"/>
  <c r="E4369" i="1" a="1"/>
  <c r="C4369" i="1" a="1"/>
  <c r="C4369" i="1" s="1"/>
  <c r="A4369" i="1"/>
  <c r="B4369" i="1" s="1"/>
  <c r="A4369" i="1" a="1"/>
  <c r="J4368" i="1"/>
  <c r="I4368" i="1"/>
  <c r="G4368" i="1" a="1"/>
  <c r="G4368" i="1" s="1"/>
  <c r="H4368" i="1" s="1"/>
  <c r="E4368" i="1"/>
  <c r="E4368" i="1" a="1"/>
  <c r="C4368" i="1"/>
  <c r="C4368" i="1" a="1"/>
  <c r="A4368" i="1"/>
  <c r="B4368" i="1" s="1"/>
  <c r="A4368" i="1" a="1"/>
  <c r="J4367" i="1"/>
  <c r="I4367" i="1"/>
  <c r="H4367" i="1"/>
  <c r="G4367" i="1" a="1"/>
  <c r="G4367" i="1" s="1"/>
  <c r="E4367" i="1"/>
  <c r="E4367" i="1" a="1"/>
  <c r="C4367" i="1" a="1"/>
  <c r="C4367" i="1" s="1"/>
  <c r="A4367" i="1"/>
  <c r="B4367" i="1" s="1"/>
  <c r="A4367" i="1" a="1"/>
  <c r="J4366" i="1"/>
  <c r="I4366" i="1"/>
  <c r="G4366" i="1" a="1"/>
  <c r="G4366" i="1" s="1"/>
  <c r="H4366" i="1" s="1"/>
  <c r="E4366" i="1"/>
  <c r="E4366" i="1" a="1"/>
  <c r="C4366" i="1" a="1"/>
  <c r="C4366" i="1" s="1"/>
  <c r="A4366" i="1" a="1"/>
  <c r="A4366" i="1" s="1"/>
  <c r="B4366" i="1" s="1"/>
  <c r="J4365" i="1"/>
  <c r="I4365" i="1"/>
  <c r="G4365" i="1"/>
  <c r="H4365" i="1" s="1"/>
  <c r="G4365" i="1" a="1"/>
  <c r="E4365" i="1"/>
  <c r="E4365" i="1" a="1"/>
  <c r="C4365" i="1" a="1"/>
  <c r="C4365" i="1" s="1"/>
  <c r="A4365" i="1"/>
  <c r="B4365" i="1" s="1"/>
  <c r="A4365" i="1" a="1"/>
  <c r="I4364" i="1"/>
  <c r="J4364" i="1" s="1"/>
  <c r="K4364" i="1" s="1"/>
  <c r="G4364" i="1"/>
  <c r="H4364" i="1" s="1"/>
  <c r="G4364" i="1" a="1"/>
  <c r="F4364" i="1"/>
  <c r="E4364" i="1" a="1"/>
  <c r="E4364" i="1" s="1"/>
  <c r="C4364" i="1"/>
  <c r="C4364" i="1" a="1"/>
  <c r="A4364" i="1"/>
  <c r="B4364" i="1" s="1"/>
  <c r="A4364" i="1" a="1"/>
  <c r="J4363" i="1"/>
  <c r="I4363" i="1"/>
  <c r="G4363" i="1"/>
  <c r="H4363" i="1" s="1"/>
  <c r="G4363" i="1" a="1"/>
  <c r="E4363" i="1"/>
  <c r="E4363" i="1" a="1"/>
  <c r="C4363" i="1" a="1"/>
  <c r="C4363" i="1" s="1"/>
  <c r="A4363" i="1" a="1"/>
  <c r="A4363" i="1" s="1"/>
  <c r="B4363" i="1" s="1"/>
  <c r="J4362" i="1"/>
  <c r="I4362" i="1"/>
  <c r="H4362" i="1"/>
  <c r="G4362" i="1"/>
  <c r="G4362" i="1" a="1"/>
  <c r="E4362" i="1"/>
  <c r="F4362" i="1" s="1"/>
  <c r="E4362" i="1" a="1"/>
  <c r="C4362" i="1" a="1"/>
  <c r="C4362" i="1" s="1"/>
  <c r="A4362" i="1"/>
  <c r="B4362" i="1" s="1"/>
  <c r="A4362" i="1" a="1"/>
  <c r="J4361" i="1"/>
  <c r="I4361" i="1"/>
  <c r="G4361" i="1" a="1"/>
  <c r="G4361" i="1" s="1"/>
  <c r="H4361" i="1" s="1"/>
  <c r="E4361" i="1"/>
  <c r="E4361" i="1" a="1"/>
  <c r="C4361" i="1" a="1"/>
  <c r="C4361" i="1" s="1"/>
  <c r="A4361" i="1" a="1"/>
  <c r="A4361" i="1" s="1"/>
  <c r="B4361" i="1" s="1"/>
  <c r="J4360" i="1"/>
  <c r="I4360" i="1"/>
  <c r="G4360" i="1"/>
  <c r="H4360" i="1" s="1"/>
  <c r="G4360" i="1" a="1"/>
  <c r="E4360" i="1" a="1"/>
  <c r="E4360" i="1" s="1"/>
  <c r="C4360" i="1" a="1"/>
  <c r="C4360" i="1" s="1"/>
  <c r="A4360" i="1" a="1"/>
  <c r="A4360" i="1" s="1"/>
  <c r="B4360" i="1" s="1"/>
  <c r="I4359" i="1"/>
  <c r="J4359" i="1" s="1"/>
  <c r="G4359" i="1" a="1"/>
  <c r="G4359" i="1" s="1"/>
  <c r="F4359" i="1"/>
  <c r="E4359" i="1"/>
  <c r="E4359" i="1" a="1"/>
  <c r="C4359" i="1"/>
  <c r="C4359" i="1" a="1"/>
  <c r="A4359" i="1" a="1"/>
  <c r="A4359" i="1" s="1"/>
  <c r="B4359" i="1" s="1"/>
  <c r="I4358" i="1"/>
  <c r="J4358" i="1" s="1"/>
  <c r="G4358" i="1"/>
  <c r="H4358" i="1" s="1"/>
  <c r="G4358" i="1" a="1"/>
  <c r="E4358" i="1" a="1"/>
  <c r="E4358" i="1" s="1"/>
  <c r="C4358" i="1" a="1"/>
  <c r="C4358" i="1" s="1"/>
  <c r="B4358" i="1"/>
  <c r="O4358" i="1" s="1"/>
  <c r="A4358" i="1" a="1"/>
  <c r="A4358" i="1" s="1"/>
  <c r="I4357" i="1"/>
  <c r="J4357" i="1" s="1"/>
  <c r="G4357" i="1" a="1"/>
  <c r="G4357" i="1" s="1"/>
  <c r="E4357" i="1"/>
  <c r="F4357" i="1" s="1"/>
  <c r="E4357" i="1" a="1"/>
  <c r="C4357" i="1" a="1"/>
  <c r="C4357" i="1" s="1"/>
  <c r="A4357" i="1"/>
  <c r="B4357" i="1" s="1"/>
  <c r="N4357" i="1" s="1"/>
  <c r="A4357" i="1" a="1"/>
  <c r="J4356" i="1"/>
  <c r="I4356" i="1"/>
  <c r="G4356" i="1" a="1"/>
  <c r="G4356" i="1" s="1"/>
  <c r="H4356" i="1" s="1"/>
  <c r="E4356" i="1"/>
  <c r="E4356" i="1" a="1"/>
  <c r="C4356" i="1"/>
  <c r="C4356" i="1" a="1"/>
  <c r="A4356" i="1"/>
  <c r="B4356" i="1" s="1"/>
  <c r="N4356" i="1" s="1"/>
  <c r="A4356" i="1" a="1"/>
  <c r="O4355" i="1"/>
  <c r="I4355" i="1"/>
  <c r="J4355" i="1" s="1"/>
  <c r="H4355" i="1"/>
  <c r="G4355" i="1" a="1"/>
  <c r="G4355" i="1" s="1"/>
  <c r="E4355" i="1"/>
  <c r="E4355" i="1" a="1"/>
  <c r="C4355" i="1" a="1"/>
  <c r="C4355" i="1" s="1"/>
  <c r="A4355" i="1"/>
  <c r="B4355" i="1" s="1"/>
  <c r="N4355" i="1" s="1"/>
  <c r="A4355" i="1" a="1"/>
  <c r="J4354" i="1"/>
  <c r="I4354" i="1"/>
  <c r="G4354" i="1" a="1"/>
  <c r="G4354" i="1" s="1"/>
  <c r="H4354" i="1" s="1"/>
  <c r="E4354" i="1"/>
  <c r="E4354" i="1" a="1"/>
  <c r="C4354" i="1"/>
  <c r="C4354" i="1" a="1"/>
  <c r="A4354" i="1" a="1"/>
  <c r="A4354" i="1" s="1"/>
  <c r="B4354" i="1" s="1"/>
  <c r="J4353" i="1"/>
  <c r="I4353" i="1"/>
  <c r="H4353" i="1"/>
  <c r="G4353" i="1"/>
  <c r="G4353" i="1" a="1"/>
  <c r="E4353" i="1"/>
  <c r="E4353" i="1" a="1"/>
  <c r="C4353" i="1" a="1"/>
  <c r="C4353" i="1" s="1"/>
  <c r="A4353" i="1"/>
  <c r="B4353" i="1" s="1"/>
  <c r="O4353" i="1" s="1"/>
  <c r="A4353" i="1" a="1"/>
  <c r="I4352" i="1"/>
  <c r="J4352" i="1" s="1"/>
  <c r="G4352" i="1"/>
  <c r="H4352" i="1" s="1"/>
  <c r="G4352" i="1" a="1"/>
  <c r="F4352" i="1"/>
  <c r="D4352" i="1" s="1"/>
  <c r="E4352" i="1" a="1"/>
  <c r="E4352" i="1" s="1"/>
  <c r="C4352" i="1"/>
  <c r="C4352" i="1" a="1"/>
  <c r="A4352" i="1"/>
  <c r="B4352" i="1" s="1"/>
  <c r="N4352" i="1" s="1"/>
  <c r="A4352" i="1" a="1"/>
  <c r="J4351" i="1"/>
  <c r="I4351" i="1"/>
  <c r="H4351" i="1"/>
  <c r="G4351" i="1"/>
  <c r="G4351" i="1" a="1"/>
  <c r="E4351" i="1"/>
  <c r="E4351" i="1" a="1"/>
  <c r="C4351" i="1" a="1"/>
  <c r="C4351" i="1" s="1"/>
  <c r="A4351" i="1" a="1"/>
  <c r="A4351" i="1" s="1"/>
  <c r="B4351" i="1" s="1"/>
  <c r="N4351" i="1" s="1"/>
  <c r="J4350" i="1"/>
  <c r="I4350" i="1"/>
  <c r="H4350" i="1"/>
  <c r="G4350" i="1"/>
  <c r="G4350" i="1" a="1"/>
  <c r="E4350" i="1"/>
  <c r="E4350" i="1" a="1"/>
  <c r="C4350" i="1"/>
  <c r="C4350" i="1" a="1"/>
  <c r="A4350" i="1" a="1"/>
  <c r="A4350" i="1" s="1"/>
  <c r="B4350" i="1" s="1"/>
  <c r="O4350" i="1" s="1"/>
  <c r="J4349" i="1"/>
  <c r="I4349" i="1"/>
  <c r="H4349" i="1"/>
  <c r="G4349" i="1"/>
  <c r="G4349" i="1" a="1"/>
  <c r="E4349" i="1"/>
  <c r="E4349" i="1" a="1"/>
  <c r="C4349" i="1" a="1"/>
  <c r="C4349" i="1" s="1"/>
  <c r="A4349" i="1" a="1"/>
  <c r="A4349" i="1" s="1"/>
  <c r="B4349" i="1" s="1"/>
  <c r="N4349" i="1" s="1"/>
  <c r="N4348" i="1"/>
  <c r="J4348" i="1"/>
  <c r="I4348" i="1"/>
  <c r="G4348" i="1"/>
  <c r="H4348" i="1" s="1"/>
  <c r="G4348" i="1" a="1"/>
  <c r="E4348" i="1" a="1"/>
  <c r="E4348" i="1" s="1"/>
  <c r="C4348" i="1"/>
  <c r="C4348" i="1" a="1"/>
  <c r="A4348" i="1" a="1"/>
  <c r="A4348" i="1" s="1"/>
  <c r="B4348" i="1" s="1"/>
  <c r="O4348" i="1" s="1"/>
  <c r="N4347" i="1"/>
  <c r="I4347" i="1"/>
  <c r="J4347" i="1" s="1"/>
  <c r="G4347" i="1"/>
  <c r="H4347" i="1" s="1"/>
  <c r="G4347" i="1" a="1"/>
  <c r="E4347" i="1"/>
  <c r="E4347" i="1" a="1"/>
  <c r="C4347" i="1"/>
  <c r="C4347" i="1" a="1"/>
  <c r="A4347" i="1" a="1"/>
  <c r="A4347" i="1" s="1"/>
  <c r="B4347" i="1" s="1"/>
  <c r="O4347" i="1" s="1"/>
  <c r="I4346" i="1"/>
  <c r="J4346" i="1" s="1"/>
  <c r="G4346" i="1"/>
  <c r="H4346" i="1" s="1"/>
  <c r="G4346" i="1" a="1"/>
  <c r="E4346" i="1" a="1"/>
  <c r="E4346" i="1" s="1"/>
  <c r="C4346" i="1"/>
  <c r="C4346" i="1" a="1"/>
  <c r="A4346" i="1" a="1"/>
  <c r="A4346" i="1" s="1"/>
  <c r="B4346" i="1" s="1"/>
  <c r="O4346" i="1" s="1"/>
  <c r="I4345" i="1"/>
  <c r="J4345" i="1" s="1"/>
  <c r="G4345" i="1"/>
  <c r="H4345" i="1" s="1"/>
  <c r="G4345" i="1" a="1"/>
  <c r="E4345" i="1" a="1"/>
  <c r="E4345" i="1" s="1"/>
  <c r="C4345" i="1"/>
  <c r="C4345" i="1" a="1"/>
  <c r="A4345" i="1"/>
  <c r="B4345" i="1" s="1"/>
  <c r="O4345" i="1" s="1"/>
  <c r="A4345" i="1" a="1"/>
  <c r="I4344" i="1"/>
  <c r="J4344" i="1" s="1"/>
  <c r="G4344" i="1"/>
  <c r="H4344" i="1" s="1"/>
  <c r="G4344" i="1" a="1"/>
  <c r="E4344" i="1"/>
  <c r="E4344" i="1" a="1"/>
  <c r="C4344" i="1"/>
  <c r="C4344" i="1" a="1"/>
  <c r="A4344" i="1" a="1"/>
  <c r="A4344" i="1" s="1"/>
  <c r="B4344" i="1" s="1"/>
  <c r="N4344" i="1" s="1"/>
  <c r="O4343" i="1"/>
  <c r="I4343" i="1"/>
  <c r="J4343" i="1" s="1"/>
  <c r="G4343" i="1" a="1"/>
  <c r="G4343" i="1" s="1"/>
  <c r="H4343" i="1" s="1"/>
  <c r="E4343" i="1" a="1"/>
  <c r="E4343" i="1" s="1"/>
  <c r="C4343" i="1"/>
  <c r="C4343" i="1" a="1"/>
  <c r="A4343" i="1"/>
  <c r="B4343" i="1" s="1"/>
  <c r="N4343" i="1" s="1"/>
  <c r="A4343" i="1" a="1"/>
  <c r="O4342" i="1"/>
  <c r="I4342" i="1"/>
  <c r="J4342" i="1" s="1"/>
  <c r="G4342" i="1" a="1"/>
  <c r="G4342" i="1" s="1"/>
  <c r="H4342" i="1" s="1"/>
  <c r="E4342" i="1"/>
  <c r="E4342" i="1" a="1"/>
  <c r="C4342" i="1"/>
  <c r="C4342" i="1" a="1"/>
  <c r="B4342" i="1"/>
  <c r="N4342" i="1" s="1"/>
  <c r="A4342" i="1"/>
  <c r="A4342" i="1" a="1"/>
  <c r="J4341" i="1"/>
  <c r="I4341" i="1"/>
  <c r="G4341" i="1" a="1"/>
  <c r="G4341" i="1" s="1"/>
  <c r="H4341" i="1" s="1"/>
  <c r="E4341" i="1" a="1"/>
  <c r="E4341" i="1" s="1"/>
  <c r="C4341" i="1" a="1"/>
  <c r="C4341" i="1" s="1"/>
  <c r="A4341" i="1"/>
  <c r="B4341" i="1" s="1"/>
  <c r="O4341" i="1" s="1"/>
  <c r="A4341" i="1" a="1"/>
  <c r="O4340" i="1"/>
  <c r="J4340" i="1"/>
  <c r="I4340" i="1"/>
  <c r="G4340" i="1"/>
  <c r="G4340" i="1" a="1"/>
  <c r="F4340" i="1"/>
  <c r="E4340" i="1" a="1"/>
  <c r="E4340" i="1" s="1"/>
  <c r="C4340" i="1" a="1"/>
  <c r="C4340" i="1" s="1"/>
  <c r="A4340" i="1" a="1"/>
  <c r="A4340" i="1" s="1"/>
  <c r="B4340" i="1" s="1"/>
  <c r="N4340" i="1" s="1"/>
  <c r="O4339" i="1"/>
  <c r="J4339" i="1"/>
  <c r="I4339" i="1"/>
  <c r="H4339" i="1"/>
  <c r="G4339" i="1" a="1"/>
  <c r="G4339" i="1" s="1"/>
  <c r="E4339" i="1" a="1"/>
  <c r="E4339" i="1" s="1"/>
  <c r="C4339" i="1"/>
  <c r="C4339" i="1" a="1"/>
  <c r="A4339" i="1" a="1"/>
  <c r="A4339" i="1" s="1"/>
  <c r="B4339" i="1" s="1"/>
  <c r="N4339" i="1" s="1"/>
  <c r="I4338" i="1"/>
  <c r="J4338" i="1" s="1"/>
  <c r="G4338" i="1"/>
  <c r="G4338" i="1" a="1"/>
  <c r="E4338" i="1"/>
  <c r="F4338" i="1" s="1"/>
  <c r="E4338" i="1" a="1"/>
  <c r="C4338" i="1" a="1"/>
  <c r="C4338" i="1" s="1"/>
  <c r="A4338" i="1" a="1"/>
  <c r="A4338" i="1" s="1"/>
  <c r="B4338" i="1" s="1"/>
  <c r="O4338" i="1" s="1"/>
  <c r="J4337" i="1"/>
  <c r="I4337" i="1"/>
  <c r="G4337" i="1" a="1"/>
  <c r="G4337" i="1" s="1"/>
  <c r="H4337" i="1" s="1"/>
  <c r="E4337" i="1" a="1"/>
  <c r="E4337" i="1" s="1"/>
  <c r="C4337" i="1" a="1"/>
  <c r="C4337" i="1" s="1"/>
  <c r="A4337" i="1" a="1"/>
  <c r="A4337" i="1" s="1"/>
  <c r="B4337" i="1" s="1"/>
  <c r="I4336" i="1"/>
  <c r="J4336" i="1" s="1"/>
  <c r="G4336" i="1"/>
  <c r="H4336" i="1" s="1"/>
  <c r="G4336" i="1" a="1"/>
  <c r="E4336" i="1" a="1"/>
  <c r="E4336" i="1" s="1"/>
  <c r="C4336" i="1"/>
  <c r="C4336" i="1" a="1"/>
  <c r="B4336" i="1"/>
  <c r="O4336" i="1" s="1"/>
  <c r="A4336" i="1"/>
  <c r="A4336" i="1" a="1"/>
  <c r="I4335" i="1"/>
  <c r="J4335" i="1" s="1"/>
  <c r="G4335" i="1"/>
  <c r="H4335" i="1" s="1"/>
  <c r="G4335" i="1" a="1"/>
  <c r="F4335" i="1"/>
  <c r="M4335" i="1" s="1"/>
  <c r="E4335" i="1"/>
  <c r="E4335" i="1" a="1"/>
  <c r="C4335" i="1"/>
  <c r="C4335" i="1" a="1"/>
  <c r="B4335" i="1"/>
  <c r="O4335" i="1" s="1"/>
  <c r="A4335" i="1" a="1"/>
  <c r="A4335" i="1" s="1"/>
  <c r="N4334" i="1"/>
  <c r="I4334" i="1"/>
  <c r="J4334" i="1" s="1"/>
  <c r="H4334" i="1"/>
  <c r="G4334" i="1"/>
  <c r="G4334" i="1" a="1"/>
  <c r="F4334" i="1"/>
  <c r="E4334" i="1" a="1"/>
  <c r="E4334" i="1" s="1"/>
  <c r="C4334" i="1"/>
  <c r="C4334" i="1" a="1"/>
  <c r="B4334" i="1"/>
  <c r="O4334" i="1" s="1"/>
  <c r="A4334" i="1" a="1"/>
  <c r="A4334" i="1" s="1"/>
  <c r="I4333" i="1"/>
  <c r="J4333" i="1" s="1"/>
  <c r="G4333" i="1"/>
  <c r="H4333" i="1" s="1"/>
  <c r="G4333" i="1" a="1"/>
  <c r="E4333" i="1"/>
  <c r="E4333" i="1" a="1"/>
  <c r="C4333" i="1" a="1"/>
  <c r="C4333" i="1" s="1"/>
  <c r="A4333" i="1"/>
  <c r="B4333" i="1" s="1"/>
  <c r="A4333" i="1" a="1"/>
  <c r="M4332" i="1"/>
  <c r="J4332" i="1"/>
  <c r="I4332" i="1"/>
  <c r="G4332" i="1"/>
  <c r="H4332" i="1" s="1"/>
  <c r="G4332" i="1" a="1"/>
  <c r="F4332" i="1"/>
  <c r="E4332" i="1"/>
  <c r="D4332" i="1" s="1"/>
  <c r="E4332" i="1" a="1"/>
  <c r="C4332" i="1"/>
  <c r="C4332" i="1" a="1"/>
  <c r="A4332" i="1" a="1"/>
  <c r="A4332" i="1" s="1"/>
  <c r="B4332" i="1" s="1"/>
  <c r="I4331" i="1"/>
  <c r="J4331" i="1" s="1"/>
  <c r="G4331" i="1" a="1"/>
  <c r="G4331" i="1" s="1"/>
  <c r="H4331" i="1" s="1"/>
  <c r="E4331" i="1"/>
  <c r="E4331" i="1" a="1"/>
  <c r="C4331" i="1"/>
  <c r="C4331" i="1" a="1"/>
  <c r="A4331" i="1"/>
  <c r="B4331" i="1" s="1"/>
  <c r="A4331" i="1" a="1"/>
  <c r="I4330" i="1"/>
  <c r="J4330" i="1" s="1"/>
  <c r="G4330" i="1" a="1"/>
  <c r="G4330" i="1" s="1"/>
  <c r="H4330" i="1" s="1"/>
  <c r="E4330" i="1"/>
  <c r="E4330" i="1" a="1"/>
  <c r="C4330" i="1"/>
  <c r="C4330" i="1" a="1"/>
  <c r="B4330" i="1"/>
  <c r="N4330" i="1" s="1"/>
  <c r="A4330" i="1" a="1"/>
  <c r="A4330" i="1" s="1"/>
  <c r="J4329" i="1"/>
  <c r="I4329" i="1"/>
  <c r="H4329" i="1"/>
  <c r="G4329" i="1" a="1"/>
  <c r="G4329" i="1" s="1"/>
  <c r="E4329" i="1" a="1"/>
  <c r="E4329" i="1" s="1"/>
  <c r="C4329" i="1"/>
  <c r="C4329" i="1" a="1"/>
  <c r="B4329" i="1"/>
  <c r="N4329" i="1" s="1"/>
  <c r="A4329" i="1"/>
  <c r="A4329" i="1" a="1"/>
  <c r="J4328" i="1"/>
  <c r="I4328" i="1"/>
  <c r="G4328" i="1"/>
  <c r="G4328" i="1" a="1"/>
  <c r="F4328" i="1"/>
  <c r="E4328" i="1" a="1"/>
  <c r="E4328" i="1" s="1"/>
  <c r="C4328" i="1"/>
  <c r="C4328" i="1" a="1"/>
  <c r="A4328" i="1"/>
  <c r="B4328" i="1" s="1"/>
  <c r="N4328" i="1" s="1"/>
  <c r="A4328" i="1" a="1"/>
  <c r="J4327" i="1"/>
  <c r="I4327" i="1"/>
  <c r="G4327" i="1"/>
  <c r="H4327" i="1" s="1"/>
  <c r="G4327" i="1" a="1"/>
  <c r="E4327" i="1"/>
  <c r="E4327" i="1" a="1"/>
  <c r="C4327" i="1"/>
  <c r="C4327" i="1" a="1"/>
  <c r="A4327" i="1"/>
  <c r="B4327" i="1" s="1"/>
  <c r="O4327" i="1" s="1"/>
  <c r="A4327" i="1" a="1"/>
  <c r="I4326" i="1"/>
  <c r="J4326" i="1" s="1"/>
  <c r="G4326" i="1"/>
  <c r="H4326" i="1" s="1"/>
  <c r="G4326" i="1" a="1"/>
  <c r="E4326" i="1"/>
  <c r="E4326" i="1" a="1"/>
  <c r="C4326" i="1" a="1"/>
  <c r="C4326" i="1" s="1"/>
  <c r="A4326" i="1"/>
  <c r="B4326" i="1" s="1"/>
  <c r="A4326" i="1" a="1"/>
  <c r="J4325" i="1"/>
  <c r="I4325" i="1"/>
  <c r="G4325" i="1" a="1"/>
  <c r="G4325" i="1" s="1"/>
  <c r="H4325" i="1" s="1"/>
  <c r="E4325" i="1" a="1"/>
  <c r="E4325" i="1" s="1"/>
  <c r="C4325" i="1" a="1"/>
  <c r="C4325" i="1" s="1"/>
  <c r="A4325" i="1" a="1"/>
  <c r="A4325" i="1" s="1"/>
  <c r="B4325" i="1" s="1"/>
  <c r="J4324" i="1"/>
  <c r="I4324" i="1"/>
  <c r="G4324" i="1" a="1"/>
  <c r="G4324" i="1" s="1"/>
  <c r="H4324" i="1" s="1"/>
  <c r="E4324" i="1" a="1"/>
  <c r="E4324" i="1" s="1"/>
  <c r="C4324" i="1"/>
  <c r="C4324" i="1" a="1"/>
  <c r="B4324" i="1"/>
  <c r="O4324" i="1" s="1"/>
  <c r="A4324" i="1" a="1"/>
  <c r="A4324" i="1" s="1"/>
  <c r="J4323" i="1"/>
  <c r="I4323" i="1"/>
  <c r="G4323" i="1"/>
  <c r="H4323" i="1" s="1"/>
  <c r="G4323" i="1" a="1"/>
  <c r="E4323" i="1" a="1"/>
  <c r="E4323" i="1" s="1"/>
  <c r="C4323" i="1" a="1"/>
  <c r="C4323" i="1" s="1"/>
  <c r="A4323" i="1"/>
  <c r="B4323" i="1" s="1"/>
  <c r="A4323" i="1" a="1"/>
  <c r="J4322" i="1"/>
  <c r="I4322" i="1"/>
  <c r="G4322" i="1" a="1"/>
  <c r="G4322" i="1" s="1"/>
  <c r="H4322" i="1" s="1"/>
  <c r="E4322" i="1"/>
  <c r="E4322" i="1" a="1"/>
  <c r="C4322" i="1"/>
  <c r="C4322" i="1" a="1"/>
  <c r="B4322" i="1"/>
  <c r="A4322" i="1"/>
  <c r="A4322" i="1" a="1"/>
  <c r="I4321" i="1"/>
  <c r="J4321" i="1" s="1"/>
  <c r="G4321" i="1" a="1"/>
  <c r="G4321" i="1" s="1"/>
  <c r="H4321" i="1" s="1"/>
  <c r="F4321" i="1"/>
  <c r="M4321" i="1" s="1"/>
  <c r="E4321" i="1" a="1"/>
  <c r="E4321" i="1" s="1"/>
  <c r="D4321" i="1" s="1"/>
  <c r="C4321" i="1"/>
  <c r="C4321" i="1" a="1"/>
  <c r="A4321" i="1" a="1"/>
  <c r="A4321" i="1" s="1"/>
  <c r="B4321" i="1" s="1"/>
  <c r="I4320" i="1"/>
  <c r="J4320" i="1" s="1"/>
  <c r="G4320" i="1" a="1"/>
  <c r="G4320" i="1" s="1"/>
  <c r="H4320" i="1" s="1"/>
  <c r="E4320" i="1"/>
  <c r="E4320" i="1" a="1"/>
  <c r="C4320" i="1"/>
  <c r="C4320" i="1" a="1"/>
  <c r="A4320" i="1"/>
  <c r="B4320" i="1" s="1"/>
  <c r="N4320" i="1" s="1"/>
  <c r="A4320" i="1" a="1"/>
  <c r="N4319" i="1"/>
  <c r="J4319" i="1"/>
  <c r="I4319" i="1"/>
  <c r="G4319" i="1"/>
  <c r="H4319" i="1" s="1"/>
  <c r="G4319" i="1" a="1"/>
  <c r="E4319" i="1" a="1"/>
  <c r="E4319" i="1" s="1"/>
  <c r="C4319" i="1"/>
  <c r="C4319" i="1" a="1"/>
  <c r="B4319" i="1"/>
  <c r="O4319" i="1" s="1"/>
  <c r="A4319" i="1"/>
  <c r="A4319" i="1" a="1"/>
  <c r="I4318" i="1"/>
  <c r="J4318" i="1" s="1"/>
  <c r="H4318" i="1"/>
  <c r="G4318" i="1"/>
  <c r="G4318" i="1" a="1"/>
  <c r="F4318" i="1"/>
  <c r="E4318" i="1" a="1"/>
  <c r="E4318" i="1" s="1"/>
  <c r="C4318" i="1" a="1"/>
  <c r="C4318" i="1" s="1"/>
  <c r="A4318" i="1" a="1"/>
  <c r="A4318" i="1" s="1"/>
  <c r="B4318" i="1" s="1"/>
  <c r="I4317" i="1"/>
  <c r="J4317" i="1" s="1"/>
  <c r="G4317" i="1" a="1"/>
  <c r="G4317" i="1" s="1"/>
  <c r="H4317" i="1" s="1"/>
  <c r="E4317" i="1"/>
  <c r="E4317" i="1" a="1"/>
  <c r="C4317" i="1" a="1"/>
  <c r="C4317" i="1" s="1"/>
  <c r="A4317" i="1"/>
  <c r="B4317" i="1" s="1"/>
  <c r="A4317" i="1" a="1"/>
  <c r="I4316" i="1"/>
  <c r="J4316" i="1" s="1"/>
  <c r="G4316" i="1"/>
  <c r="H4316" i="1" s="1"/>
  <c r="G4316" i="1" a="1"/>
  <c r="E4316" i="1"/>
  <c r="E4316" i="1" a="1"/>
  <c r="C4316" i="1"/>
  <c r="C4316" i="1" a="1"/>
  <c r="A4316" i="1" a="1"/>
  <c r="A4316" i="1" s="1"/>
  <c r="B4316" i="1" s="1"/>
  <c r="I4315" i="1"/>
  <c r="J4315" i="1" s="1"/>
  <c r="G4315" i="1" a="1"/>
  <c r="G4315" i="1" s="1"/>
  <c r="H4315" i="1" s="1"/>
  <c r="E4315" i="1"/>
  <c r="E4315" i="1" a="1"/>
  <c r="C4315" i="1" a="1"/>
  <c r="C4315" i="1" s="1"/>
  <c r="B4315" i="1"/>
  <c r="O4315" i="1" s="1"/>
  <c r="A4315" i="1" a="1"/>
  <c r="A4315" i="1" s="1"/>
  <c r="I4314" i="1"/>
  <c r="J4314" i="1" s="1"/>
  <c r="G4314" i="1" a="1"/>
  <c r="G4314" i="1" s="1"/>
  <c r="H4314" i="1" s="1"/>
  <c r="E4314" i="1" a="1"/>
  <c r="E4314" i="1" s="1"/>
  <c r="C4314" i="1" a="1"/>
  <c r="C4314" i="1" s="1"/>
  <c r="A4314" i="1" a="1"/>
  <c r="A4314" i="1" s="1"/>
  <c r="B4314" i="1" s="1"/>
  <c r="O4314" i="1" s="1"/>
  <c r="C4313" i="1"/>
  <c r="C4313" i="1" a="1"/>
  <c r="A4313" i="1" a="1"/>
  <c r="A4313" i="1" s="1"/>
  <c r="B4313" i="1" s="1"/>
  <c r="C4312" i="1"/>
  <c r="G4312" i="1" s="1" a="1"/>
  <c r="G4312" i="1" s="1"/>
  <c r="H4312" i="1" s="1"/>
  <c r="C4312" i="1" a="1"/>
  <c r="A4312" i="1"/>
  <c r="B4312" i="1" s="1"/>
  <c r="A4312" i="1" a="1"/>
  <c r="G4311" i="1" a="1"/>
  <c r="G4311" i="1" s="1"/>
  <c r="H4311" i="1" s="1"/>
  <c r="C4311" i="1" a="1"/>
  <c r="C4311" i="1" s="1"/>
  <c r="A4311" i="1"/>
  <c r="B4311" i="1" s="1"/>
  <c r="O4311" i="1" s="1"/>
  <c r="A4311" i="1" a="1"/>
  <c r="C4310" i="1"/>
  <c r="C4310" i="1" a="1"/>
  <c r="A4310" i="1" a="1"/>
  <c r="A4310" i="1" s="1"/>
  <c r="B4310" i="1" s="1"/>
  <c r="C4309" i="1" a="1"/>
  <c r="C4309" i="1" s="1"/>
  <c r="A4309" i="1"/>
  <c r="B4309" i="1" s="1"/>
  <c r="A4309" i="1" a="1"/>
  <c r="C4308" i="1"/>
  <c r="C4308" i="1" a="1"/>
  <c r="B4308" i="1"/>
  <c r="O4308" i="1" s="1"/>
  <c r="A4308" i="1" a="1"/>
  <c r="A4308" i="1" s="1"/>
  <c r="I4308" i="1" s="1"/>
  <c r="J4308" i="1" s="1"/>
  <c r="C4307" i="1" a="1"/>
  <c r="C4307" i="1" s="1"/>
  <c r="A4307" i="1" a="1"/>
  <c r="A4307" i="1" s="1"/>
  <c r="B4307" i="1" s="1"/>
  <c r="C4306" i="1"/>
  <c r="C4306" i="1" a="1"/>
  <c r="B4306" i="1"/>
  <c r="A4306" i="1" a="1"/>
  <c r="A4306" i="1" s="1"/>
  <c r="C4305" i="1" a="1"/>
  <c r="C4305" i="1" s="1"/>
  <c r="B4305" i="1"/>
  <c r="A4305" i="1"/>
  <c r="A4305" i="1" a="1"/>
  <c r="C4304" i="1"/>
  <c r="C4304" i="1" a="1"/>
  <c r="A4304" i="1" a="1"/>
  <c r="A4304" i="1" s="1"/>
  <c r="B4304" i="1" s="1"/>
  <c r="O4304" i="1" s="1"/>
  <c r="C4303" i="1"/>
  <c r="C4303" i="1" a="1"/>
  <c r="A4303" i="1"/>
  <c r="B4303" i="1" s="1"/>
  <c r="O4303" i="1" s="1"/>
  <c r="A4303" i="1" a="1"/>
  <c r="I4302" i="1"/>
  <c r="J4302" i="1" s="1"/>
  <c r="E4302" i="1" a="1"/>
  <c r="E4302" i="1" s="1"/>
  <c r="C4302" i="1"/>
  <c r="C4302" i="1" a="1"/>
  <c r="B4302" i="1"/>
  <c r="O4302" i="1" s="1"/>
  <c r="A4302" i="1" a="1"/>
  <c r="A4302" i="1" s="1"/>
  <c r="C4301" i="1" a="1"/>
  <c r="C4301" i="1" s="1"/>
  <c r="A4301" i="1"/>
  <c r="B4301" i="1" s="1"/>
  <c r="A4301" i="1" a="1"/>
  <c r="C4300" i="1"/>
  <c r="C4300" i="1" a="1"/>
  <c r="A4300" i="1"/>
  <c r="B4300" i="1" s="1"/>
  <c r="A4300" i="1" a="1"/>
  <c r="C4299" i="1" a="1"/>
  <c r="C4299" i="1" s="1"/>
  <c r="A4299" i="1"/>
  <c r="B4299" i="1" s="1"/>
  <c r="O4299" i="1" s="1"/>
  <c r="A4299" i="1" a="1"/>
  <c r="I4298" i="1"/>
  <c r="J4298" i="1" s="1"/>
  <c r="C4298" i="1"/>
  <c r="G4298" i="1" s="1" a="1"/>
  <c r="G4298" i="1" s="1"/>
  <c r="H4298" i="1" s="1"/>
  <c r="C4298" i="1" a="1"/>
  <c r="A4298" i="1" a="1"/>
  <c r="A4298" i="1" s="1"/>
  <c r="B4298" i="1" s="1"/>
  <c r="O4298" i="1" s="1"/>
  <c r="C4297" i="1" a="1"/>
  <c r="C4297" i="1" s="1"/>
  <c r="A4297" i="1"/>
  <c r="B4297" i="1" s="1"/>
  <c r="O4297" i="1" s="1"/>
  <c r="A4297" i="1" a="1"/>
  <c r="I4296" i="1"/>
  <c r="J4296" i="1" s="1"/>
  <c r="E4296" i="1" a="1"/>
  <c r="E4296" i="1" s="1"/>
  <c r="C4296" i="1"/>
  <c r="C4296" i="1" a="1"/>
  <c r="B4296" i="1"/>
  <c r="A4296" i="1" a="1"/>
  <c r="A4296" i="1" s="1"/>
  <c r="C4295" i="1" a="1"/>
  <c r="C4295" i="1" s="1"/>
  <c r="A4295" i="1"/>
  <c r="A4295" i="1" a="1"/>
  <c r="C4294" i="1"/>
  <c r="C4294" i="1" a="1"/>
  <c r="A4294" i="1" a="1"/>
  <c r="A4294" i="1" s="1"/>
  <c r="B4294" i="1" s="1"/>
  <c r="C4293" i="1" a="1"/>
  <c r="C4293" i="1" s="1"/>
  <c r="B4293" i="1"/>
  <c r="O4293" i="1" s="1"/>
  <c r="A4293" i="1"/>
  <c r="A4293" i="1" a="1"/>
  <c r="I4292" i="1"/>
  <c r="J4292" i="1" s="1"/>
  <c r="C4292" i="1"/>
  <c r="C4292" i="1" a="1"/>
  <c r="B4292" i="1"/>
  <c r="A4292" i="1" a="1"/>
  <c r="A4292" i="1" s="1"/>
  <c r="C4291" i="1"/>
  <c r="C4291" i="1" a="1"/>
  <c r="A4291" i="1"/>
  <c r="A4291" i="1" a="1"/>
  <c r="I4290" i="1"/>
  <c r="J4290" i="1" s="1"/>
  <c r="C4290" i="1"/>
  <c r="C4290" i="1" a="1"/>
  <c r="A4290" i="1" a="1"/>
  <c r="A4290" i="1" s="1"/>
  <c r="B4290" i="1" s="1"/>
  <c r="O4290" i="1" s="1"/>
  <c r="G4289" i="1" a="1"/>
  <c r="G4289" i="1" s="1"/>
  <c r="H4289" i="1" s="1"/>
  <c r="C4289" i="1" a="1"/>
  <c r="C4289" i="1" s="1"/>
  <c r="I4289" i="1" s="1"/>
  <c r="J4289" i="1" s="1"/>
  <c r="B4289" i="1"/>
  <c r="A4289" i="1"/>
  <c r="A4289" i="1" a="1"/>
  <c r="C4288" i="1"/>
  <c r="C4288" i="1" a="1"/>
  <c r="A4288" i="1"/>
  <c r="B4288" i="1" s="1"/>
  <c r="A4288" i="1" a="1"/>
  <c r="C4287" i="1" a="1"/>
  <c r="C4287" i="1" s="1"/>
  <c r="A4287" i="1"/>
  <c r="B4287" i="1" s="1"/>
  <c r="A4287" i="1" a="1"/>
  <c r="C4286" i="1" a="1"/>
  <c r="C4286" i="1" s="1"/>
  <c r="B4286" i="1"/>
  <c r="A4286" i="1" a="1"/>
  <c r="A4286" i="1" s="1"/>
  <c r="O4285" i="1"/>
  <c r="J4285" i="1"/>
  <c r="E4285" i="1" a="1"/>
  <c r="E4285" i="1" s="1"/>
  <c r="C4285" i="1" a="1"/>
  <c r="C4285" i="1" s="1"/>
  <c r="I4285" i="1" s="1"/>
  <c r="A4285" i="1"/>
  <c r="B4285" i="1" s="1"/>
  <c r="A4285" i="1" a="1"/>
  <c r="C4284" i="1"/>
  <c r="C4284" i="1" a="1"/>
  <c r="A4284" i="1" a="1"/>
  <c r="A4284" i="1" s="1"/>
  <c r="G4283" i="1" a="1"/>
  <c r="G4283" i="1" s="1"/>
  <c r="H4283" i="1" s="1"/>
  <c r="C4283" i="1" a="1"/>
  <c r="C4283" i="1" s="1"/>
  <c r="I4283" i="1" s="1"/>
  <c r="J4283" i="1" s="1"/>
  <c r="A4283" i="1" a="1"/>
  <c r="A4283" i="1" s="1"/>
  <c r="B4283" i="1" s="1"/>
  <c r="I4282" i="1"/>
  <c r="J4282" i="1" s="1"/>
  <c r="C4282" i="1" a="1"/>
  <c r="C4282" i="1" s="1"/>
  <c r="B4282" i="1"/>
  <c r="A4282" i="1" a="1"/>
  <c r="A4282" i="1" s="1"/>
  <c r="C4281" i="1" a="1"/>
  <c r="C4281" i="1" s="1"/>
  <c r="B4281" i="1"/>
  <c r="A4281" i="1"/>
  <c r="A4281" i="1" a="1"/>
  <c r="G4280" i="1" a="1"/>
  <c r="G4280" i="1" s="1"/>
  <c r="H4280" i="1" s="1"/>
  <c r="C4280" i="1"/>
  <c r="C4280" i="1" a="1"/>
  <c r="A4280" i="1" a="1"/>
  <c r="A4280" i="1" s="1"/>
  <c r="B4280" i="1" s="1"/>
  <c r="C4279" i="1"/>
  <c r="C4279" i="1" a="1"/>
  <c r="A4279" i="1" a="1"/>
  <c r="A4279" i="1" s="1"/>
  <c r="B4279" i="1" s="1"/>
  <c r="C4278" i="1"/>
  <c r="C4278" i="1" a="1"/>
  <c r="B4278" i="1"/>
  <c r="A4278" i="1" a="1"/>
  <c r="A4278" i="1" s="1"/>
  <c r="I4278" i="1" s="1"/>
  <c r="J4278" i="1" s="1"/>
  <c r="G4277" i="1" a="1"/>
  <c r="G4277" i="1" s="1"/>
  <c r="H4277" i="1" s="1"/>
  <c r="C4277" i="1" a="1"/>
  <c r="C4277" i="1" s="1"/>
  <c r="B4277" i="1"/>
  <c r="A4277" i="1"/>
  <c r="A4277" i="1" a="1"/>
  <c r="J4276" i="1"/>
  <c r="I4276" i="1"/>
  <c r="C4276" i="1"/>
  <c r="C4276" i="1" a="1"/>
  <c r="A4276" i="1"/>
  <c r="B4276" i="1" s="1"/>
  <c r="O4276" i="1" s="1"/>
  <c r="A4276" i="1" a="1"/>
  <c r="C4275" i="1" a="1"/>
  <c r="C4275" i="1" s="1"/>
  <c r="A4275" i="1" a="1"/>
  <c r="A4275" i="1" s="1"/>
  <c r="B4275" i="1" s="1"/>
  <c r="E4274" i="1" a="1"/>
  <c r="E4274" i="1" s="1"/>
  <c r="C4274" i="1" a="1"/>
  <c r="C4274" i="1" s="1"/>
  <c r="B4274" i="1"/>
  <c r="O4274" i="1" s="1"/>
  <c r="A4274" i="1" a="1"/>
  <c r="A4274" i="1" s="1"/>
  <c r="O4273" i="1"/>
  <c r="E4273" i="1" a="1"/>
  <c r="E4273" i="1" s="1"/>
  <c r="C4273" i="1"/>
  <c r="C4273" i="1" a="1"/>
  <c r="A4273" i="1"/>
  <c r="B4273" i="1" s="1"/>
  <c r="A4273" i="1" a="1"/>
  <c r="I4272" i="1"/>
  <c r="J4272" i="1" s="1"/>
  <c r="C4272" i="1"/>
  <c r="C4272" i="1" a="1"/>
  <c r="B4272" i="1"/>
  <c r="A4272" i="1" a="1"/>
  <c r="A4272" i="1" s="1"/>
  <c r="E4272" i="1" s="1" a="1"/>
  <c r="E4272" i="1" s="1"/>
  <c r="I4271" i="1"/>
  <c r="J4271" i="1" s="1"/>
  <c r="C4271" i="1"/>
  <c r="E4271" i="1" s="1" a="1"/>
  <c r="E4271" i="1" s="1"/>
  <c r="C4271" i="1" a="1"/>
  <c r="A4271" i="1" a="1"/>
  <c r="A4271" i="1" s="1"/>
  <c r="B4271" i="1" s="1"/>
  <c r="O4270" i="1"/>
  <c r="C4270" i="1"/>
  <c r="C4270" i="1" a="1"/>
  <c r="A4270" i="1"/>
  <c r="B4270" i="1" s="1"/>
  <c r="A4270" i="1" a="1"/>
  <c r="I4269" i="1"/>
  <c r="J4269" i="1" s="1"/>
  <c r="C4269" i="1"/>
  <c r="C4269" i="1" a="1"/>
  <c r="A4269" i="1" a="1"/>
  <c r="A4269" i="1" s="1"/>
  <c r="B4269" i="1" s="1"/>
  <c r="C4268" i="1" a="1"/>
  <c r="C4268" i="1" s="1"/>
  <c r="A4268" i="1"/>
  <c r="B4268" i="1" s="1"/>
  <c r="N4268" i="1" s="1"/>
  <c r="A4268" i="1" a="1"/>
  <c r="O4267" i="1"/>
  <c r="C4267" i="1" a="1"/>
  <c r="C4267" i="1" s="1"/>
  <c r="B4267" i="1"/>
  <c r="N4267" i="1" s="1"/>
  <c r="A4267" i="1"/>
  <c r="A4267" i="1" a="1"/>
  <c r="C4266" i="1" a="1"/>
  <c r="C4266" i="1" s="1"/>
  <c r="A4266" i="1"/>
  <c r="B4266" i="1" s="1"/>
  <c r="A4266" i="1" a="1"/>
  <c r="I4265" i="1"/>
  <c r="J4265" i="1" s="1"/>
  <c r="C4265" i="1"/>
  <c r="C4265" i="1" a="1"/>
  <c r="B4265" i="1"/>
  <c r="A4265" i="1" a="1"/>
  <c r="A4265" i="1" s="1"/>
  <c r="C4264" i="1" a="1"/>
  <c r="C4264" i="1" s="1"/>
  <c r="B4264" i="1"/>
  <c r="O4264" i="1" s="1"/>
  <c r="A4264" i="1" a="1"/>
  <c r="A4264" i="1" s="1"/>
  <c r="C4263" i="1"/>
  <c r="C4263" i="1" a="1"/>
  <c r="A4263" i="1" a="1"/>
  <c r="A4263" i="1" s="1"/>
  <c r="G4262" i="1" a="1"/>
  <c r="G4262" i="1" s="1"/>
  <c r="H4262" i="1" s="1"/>
  <c r="C4262" i="1"/>
  <c r="I4262" i="1" s="1"/>
  <c r="J4262" i="1" s="1"/>
  <c r="C4262" i="1" a="1"/>
  <c r="A4262" i="1" a="1"/>
  <c r="A4262" i="1" s="1"/>
  <c r="B4262" i="1" s="1"/>
  <c r="C4261" i="1" a="1"/>
  <c r="C4261" i="1" s="1"/>
  <c r="A4261" i="1"/>
  <c r="B4261" i="1" s="1"/>
  <c r="A4261" i="1" a="1"/>
  <c r="O4260" i="1"/>
  <c r="C4260" i="1" a="1"/>
  <c r="C4260" i="1" s="1"/>
  <c r="A4260" i="1"/>
  <c r="B4260" i="1" s="1"/>
  <c r="N4260" i="1" s="1"/>
  <c r="A4260" i="1" a="1"/>
  <c r="C4259" i="1"/>
  <c r="C4259" i="1" a="1"/>
  <c r="A4259" i="1"/>
  <c r="B4259" i="1" s="1"/>
  <c r="A4259" i="1" a="1"/>
  <c r="C4258" i="1" a="1"/>
  <c r="C4258" i="1" s="1"/>
  <c r="A4258" i="1"/>
  <c r="B4258" i="1" s="1"/>
  <c r="O4258" i="1" s="1"/>
  <c r="A4258" i="1" a="1"/>
  <c r="N4257" i="1"/>
  <c r="C4257" i="1" a="1"/>
  <c r="C4257" i="1" s="1"/>
  <c r="A4257" i="1" a="1"/>
  <c r="A4257" i="1" s="1"/>
  <c r="B4257" i="1" s="1"/>
  <c r="O4257" i="1" s="1"/>
  <c r="C4256" i="1" a="1"/>
  <c r="C4256" i="1" s="1"/>
  <c r="B4256" i="1"/>
  <c r="A4256" i="1" a="1"/>
  <c r="A4256" i="1" s="1"/>
  <c r="I4255" i="1"/>
  <c r="J4255" i="1" s="1"/>
  <c r="C4255" i="1" a="1"/>
  <c r="C4255" i="1" s="1"/>
  <c r="G4255" i="1" s="1" a="1"/>
  <c r="G4255" i="1" s="1"/>
  <c r="H4255" i="1" s="1"/>
  <c r="B4255" i="1"/>
  <c r="O4255" i="1" s="1"/>
  <c r="A4255" i="1"/>
  <c r="A4255" i="1" a="1"/>
  <c r="I4254" i="1"/>
  <c r="J4254" i="1" s="1"/>
  <c r="C4254" i="1" a="1"/>
  <c r="C4254" i="1" s="1"/>
  <c r="B4254" i="1"/>
  <c r="O4254" i="1" s="1"/>
  <c r="A4254" i="1"/>
  <c r="A4254" i="1" a="1"/>
  <c r="I4253" i="1"/>
  <c r="J4253" i="1" s="1"/>
  <c r="C4253" i="1" a="1"/>
  <c r="C4253" i="1" s="1"/>
  <c r="B4253" i="1"/>
  <c r="A4253" i="1" a="1"/>
  <c r="A4253" i="1" s="1"/>
  <c r="C4252" i="1" a="1"/>
  <c r="C4252" i="1" s="1"/>
  <c r="B4252" i="1"/>
  <c r="A4252" i="1" a="1"/>
  <c r="A4252" i="1" s="1"/>
  <c r="I4251" i="1"/>
  <c r="J4251" i="1" s="1"/>
  <c r="C4251" i="1"/>
  <c r="C4251" i="1" a="1"/>
  <c r="B4251" i="1"/>
  <c r="A4251" i="1"/>
  <c r="A4251" i="1" a="1"/>
  <c r="C4250" i="1"/>
  <c r="C4250" i="1" a="1"/>
  <c r="A4250" i="1" a="1"/>
  <c r="A4250" i="1" s="1"/>
  <c r="O4249" i="1"/>
  <c r="C4249" i="1" a="1"/>
  <c r="C4249" i="1" s="1"/>
  <c r="A4249" i="1" a="1"/>
  <c r="A4249" i="1" s="1"/>
  <c r="B4249" i="1" s="1"/>
  <c r="N4249" i="1" s="1"/>
  <c r="O4248" i="1"/>
  <c r="G4248" i="1" a="1"/>
  <c r="G4248" i="1" s="1"/>
  <c r="H4248" i="1" s="1"/>
  <c r="C4248" i="1"/>
  <c r="C4248" i="1" a="1"/>
  <c r="B4248" i="1"/>
  <c r="N4248" i="1" s="1"/>
  <c r="A4248" i="1"/>
  <c r="A4248" i="1" a="1"/>
  <c r="O4247" i="1"/>
  <c r="N4247" i="1"/>
  <c r="C4247" i="1"/>
  <c r="C4247" i="1" a="1"/>
  <c r="A4247" i="1"/>
  <c r="B4247" i="1" s="1"/>
  <c r="A4247" i="1" a="1"/>
  <c r="C4246" i="1"/>
  <c r="C4246" i="1" a="1"/>
  <c r="A4246" i="1"/>
  <c r="A4246" i="1" a="1"/>
  <c r="E4245" i="1" a="1"/>
  <c r="E4245" i="1" s="1"/>
  <c r="C4245" i="1"/>
  <c r="C4245" i="1" a="1"/>
  <c r="A4245" i="1" a="1"/>
  <c r="A4245" i="1" s="1"/>
  <c r="B4245" i="1" s="1"/>
  <c r="O4244" i="1"/>
  <c r="C4244" i="1" a="1"/>
  <c r="C4244" i="1" s="1"/>
  <c r="A4244" i="1"/>
  <c r="B4244" i="1" s="1"/>
  <c r="N4244" i="1" s="1"/>
  <c r="A4244" i="1" a="1"/>
  <c r="C4243" i="1" a="1"/>
  <c r="C4243" i="1" s="1"/>
  <c r="A4243" i="1" a="1"/>
  <c r="A4243" i="1" s="1"/>
  <c r="N4242" i="1"/>
  <c r="C4242" i="1"/>
  <c r="C4242" i="1" a="1"/>
  <c r="A4242" i="1" a="1"/>
  <c r="A4242" i="1" s="1"/>
  <c r="B4242" i="1" s="1"/>
  <c r="O4242" i="1" s="1"/>
  <c r="C4241" i="1"/>
  <c r="C4241" i="1" a="1"/>
  <c r="A4241" i="1" a="1"/>
  <c r="A4241" i="1" s="1"/>
  <c r="O4240" i="1"/>
  <c r="E4240" i="1"/>
  <c r="C4240" i="1"/>
  <c r="E4240" i="1" s="1" a="1"/>
  <c r="C4240" i="1" a="1"/>
  <c r="A4240" i="1" a="1"/>
  <c r="A4240" i="1" s="1"/>
  <c r="B4240" i="1" s="1"/>
  <c r="N4240" i="1" s="1"/>
  <c r="O4239" i="1"/>
  <c r="N4239" i="1"/>
  <c r="C4239" i="1"/>
  <c r="E4239" i="1" s="1" a="1"/>
  <c r="E4239" i="1" s="1"/>
  <c r="C4239" i="1" a="1"/>
  <c r="A4239" i="1" a="1"/>
  <c r="A4239" i="1" s="1"/>
  <c r="B4239" i="1" s="1"/>
  <c r="C4238" i="1"/>
  <c r="C4238" i="1" a="1"/>
  <c r="B4238" i="1"/>
  <c r="N4238" i="1" s="1"/>
  <c r="A4238" i="1"/>
  <c r="A4238" i="1" a="1"/>
  <c r="C4237" i="1"/>
  <c r="C4237" i="1" a="1"/>
  <c r="B4237" i="1"/>
  <c r="A4237" i="1"/>
  <c r="A4237" i="1" a="1"/>
  <c r="C4236" i="1"/>
  <c r="C4236" i="1" a="1"/>
  <c r="A4236" i="1"/>
  <c r="B4236" i="1" s="1"/>
  <c r="A4236" i="1" a="1"/>
  <c r="C4235" i="1" a="1"/>
  <c r="C4235" i="1" s="1"/>
  <c r="A4235" i="1"/>
  <c r="B4235" i="1" s="1"/>
  <c r="A4235" i="1" a="1"/>
  <c r="C4234" i="1"/>
  <c r="C4234" i="1" a="1"/>
  <c r="A4234" i="1" a="1"/>
  <c r="A4234" i="1" s="1"/>
  <c r="B4234" i="1" s="1"/>
  <c r="O4234" i="1" s="1"/>
  <c r="C4233" i="1" a="1"/>
  <c r="C4233" i="1" s="1"/>
  <c r="A4233" i="1" a="1"/>
  <c r="A4233" i="1" s="1"/>
  <c r="B4233" i="1" s="1"/>
  <c r="C4232" i="1" a="1"/>
  <c r="C4232" i="1" s="1"/>
  <c r="A4232" i="1" a="1"/>
  <c r="A4232" i="1" s="1"/>
  <c r="B4232" i="1" s="1"/>
  <c r="C4231" i="1" a="1"/>
  <c r="C4231" i="1" s="1"/>
  <c r="B4231" i="1"/>
  <c r="A4231" i="1"/>
  <c r="A4231" i="1" a="1"/>
  <c r="C4230" i="1"/>
  <c r="C4230" i="1" a="1"/>
  <c r="A4230" i="1"/>
  <c r="B4230" i="1" s="1"/>
  <c r="A4230" i="1" a="1"/>
  <c r="C4229" i="1" a="1"/>
  <c r="C4229" i="1" s="1"/>
  <c r="A4229" i="1" a="1"/>
  <c r="A4229" i="1" s="1"/>
  <c r="B4229" i="1" s="1"/>
  <c r="O4229" i="1" s="1"/>
  <c r="C4228" i="1" a="1"/>
  <c r="C4228" i="1" s="1"/>
  <c r="A4228" i="1" a="1"/>
  <c r="A4228" i="1" s="1"/>
  <c r="B4228" i="1" s="1"/>
  <c r="C4227" i="1" a="1"/>
  <c r="C4227" i="1" s="1"/>
  <c r="A4227" i="1"/>
  <c r="B4227" i="1" s="1"/>
  <c r="N4227" i="1" s="1"/>
  <c r="A4227" i="1" a="1"/>
  <c r="C4226" i="1"/>
  <c r="I4226" i="1" s="1"/>
  <c r="J4226" i="1" s="1"/>
  <c r="C4226" i="1" a="1"/>
  <c r="A4226" i="1" a="1"/>
  <c r="A4226" i="1" s="1"/>
  <c r="B4226" i="1" s="1"/>
  <c r="N4226" i="1" s="1"/>
  <c r="C4225" i="1" a="1"/>
  <c r="C4225" i="1" s="1"/>
  <c r="G4225" i="1" s="1" a="1"/>
  <c r="G4225" i="1" s="1"/>
  <c r="H4225" i="1" s="1"/>
  <c r="A4225" i="1"/>
  <c r="B4225" i="1" s="1"/>
  <c r="O4225" i="1" s="1"/>
  <c r="A4225" i="1" a="1"/>
  <c r="I4224" i="1"/>
  <c r="J4224" i="1" s="1"/>
  <c r="E4224" i="1" a="1"/>
  <c r="E4224" i="1" s="1"/>
  <c r="C4224" i="1"/>
  <c r="G4224" i="1" s="1" a="1"/>
  <c r="G4224" i="1" s="1"/>
  <c r="H4224" i="1" s="1"/>
  <c r="C4224" i="1" a="1"/>
  <c r="A4224" i="1" a="1"/>
  <c r="A4224" i="1" s="1"/>
  <c r="B4224" i="1" s="1"/>
  <c r="J4223" i="1"/>
  <c r="G4223" i="1" a="1"/>
  <c r="G4223" i="1" s="1"/>
  <c r="H4223" i="1" s="1"/>
  <c r="C4223" i="1" a="1"/>
  <c r="C4223" i="1" s="1"/>
  <c r="I4223" i="1" s="1"/>
  <c r="B4223" i="1"/>
  <c r="O4223" i="1" s="1"/>
  <c r="A4223" i="1"/>
  <c r="A4223" i="1" a="1"/>
  <c r="C4222" i="1"/>
  <c r="C4222" i="1" a="1"/>
  <c r="A4222" i="1" a="1"/>
  <c r="A4222" i="1" s="1"/>
  <c r="B4222" i="1" s="1"/>
  <c r="C4221" i="1" a="1"/>
  <c r="C4221" i="1" s="1"/>
  <c r="A4221" i="1"/>
  <c r="B4221" i="1" s="1"/>
  <c r="O4221" i="1" s="1"/>
  <c r="A4221" i="1" a="1"/>
  <c r="N4220" i="1"/>
  <c r="E4220" i="1" a="1"/>
  <c r="E4220" i="1" s="1"/>
  <c r="C4220" i="1" a="1"/>
  <c r="C4220" i="1" s="1"/>
  <c r="B4220" i="1"/>
  <c r="O4220" i="1" s="1"/>
  <c r="A4220" i="1" a="1"/>
  <c r="A4220" i="1" s="1"/>
  <c r="O4219" i="1"/>
  <c r="I4219" i="1"/>
  <c r="J4219" i="1" s="1"/>
  <c r="C4219" i="1" a="1"/>
  <c r="C4219" i="1" s="1"/>
  <c r="A4219" i="1"/>
  <c r="B4219" i="1" s="1"/>
  <c r="N4219" i="1" s="1"/>
  <c r="A4219" i="1" a="1"/>
  <c r="C4218" i="1" a="1"/>
  <c r="C4218" i="1" s="1"/>
  <c r="A4218" i="1" a="1"/>
  <c r="A4218" i="1" s="1"/>
  <c r="B4218" i="1" s="1"/>
  <c r="O4218" i="1" s="1"/>
  <c r="C4217" i="1"/>
  <c r="C4217" i="1" a="1"/>
  <c r="B4217" i="1"/>
  <c r="A4217" i="1" a="1"/>
  <c r="A4217" i="1" s="1"/>
  <c r="I4217" i="1" s="1"/>
  <c r="J4217" i="1" s="1"/>
  <c r="C4216" i="1" a="1"/>
  <c r="C4216" i="1" s="1"/>
  <c r="B4216" i="1"/>
  <c r="A4216" i="1" a="1"/>
  <c r="A4216" i="1" s="1"/>
  <c r="I4215" i="1"/>
  <c r="J4215" i="1" s="1"/>
  <c r="G4215" i="1" a="1"/>
  <c r="G4215" i="1" s="1"/>
  <c r="H4215" i="1" s="1"/>
  <c r="E4215" i="1"/>
  <c r="C4215" i="1"/>
  <c r="E4215" i="1" s="1" a="1"/>
  <c r="C4215" i="1" a="1"/>
  <c r="A4215" i="1"/>
  <c r="B4215" i="1" s="1"/>
  <c r="A4215" i="1" a="1"/>
  <c r="C4214" i="1"/>
  <c r="C4214" i="1" a="1"/>
  <c r="B4214" i="1"/>
  <c r="A4214" i="1"/>
  <c r="A4214" i="1" a="1"/>
  <c r="I4213" i="1"/>
  <c r="J4213" i="1" s="1"/>
  <c r="C4213" i="1"/>
  <c r="E4213" i="1" s="1" a="1"/>
  <c r="E4213" i="1" s="1"/>
  <c r="C4213" i="1" a="1"/>
  <c r="A4213" i="1"/>
  <c r="B4213" i="1" s="1"/>
  <c r="A4213" i="1" a="1"/>
  <c r="C4212" i="1" a="1"/>
  <c r="C4212" i="1" s="1"/>
  <c r="A4212" i="1"/>
  <c r="B4212" i="1" s="1"/>
  <c r="A4212" i="1" a="1"/>
  <c r="C4211" i="1"/>
  <c r="C4211" i="1" a="1"/>
  <c r="A4211" i="1"/>
  <c r="A4211" i="1" a="1"/>
  <c r="C4210" i="1" a="1"/>
  <c r="C4210" i="1" s="1"/>
  <c r="A4210" i="1" a="1"/>
  <c r="A4210" i="1" s="1"/>
  <c r="B4210" i="1" s="1"/>
  <c r="C4209" i="1" a="1"/>
  <c r="C4209" i="1" s="1"/>
  <c r="A4209" i="1" a="1"/>
  <c r="A4209" i="1" s="1"/>
  <c r="B4209" i="1" s="1"/>
  <c r="O4208" i="1"/>
  <c r="N4208" i="1"/>
  <c r="G4208" i="1"/>
  <c r="H4208" i="1" s="1"/>
  <c r="G4208" i="1" a="1"/>
  <c r="E4208" i="1" a="1"/>
  <c r="E4208" i="1" s="1"/>
  <c r="C4208" i="1"/>
  <c r="I4208" i="1" s="1"/>
  <c r="J4208" i="1" s="1"/>
  <c r="C4208" i="1" a="1"/>
  <c r="B4208" i="1"/>
  <c r="A4208" i="1"/>
  <c r="A4208" i="1" a="1"/>
  <c r="C4207" i="1"/>
  <c r="C4207" i="1" a="1"/>
  <c r="A4207" i="1" a="1"/>
  <c r="A4207" i="1" s="1"/>
  <c r="G4206" i="1" a="1"/>
  <c r="G4206" i="1" s="1"/>
  <c r="H4206" i="1" s="1"/>
  <c r="E4206" i="1" a="1"/>
  <c r="E4206" i="1" s="1"/>
  <c r="C4206" i="1"/>
  <c r="C4206" i="1" a="1"/>
  <c r="B4206" i="1"/>
  <c r="A4206" i="1"/>
  <c r="A4206" i="1" a="1"/>
  <c r="I4205" i="1"/>
  <c r="J4205" i="1" s="1"/>
  <c r="C4205" i="1"/>
  <c r="C4205" i="1" a="1"/>
  <c r="A4205" i="1" a="1"/>
  <c r="A4205" i="1" s="1"/>
  <c r="C4204" i="1"/>
  <c r="C4204" i="1" a="1"/>
  <c r="A4204" i="1" a="1"/>
  <c r="A4204" i="1" s="1"/>
  <c r="B4204" i="1" s="1"/>
  <c r="C4203" i="1" a="1"/>
  <c r="C4203" i="1" s="1"/>
  <c r="B4203" i="1"/>
  <c r="A4203" i="1"/>
  <c r="A4203" i="1" a="1"/>
  <c r="C4202" i="1" a="1"/>
  <c r="C4202" i="1" s="1"/>
  <c r="B4202" i="1"/>
  <c r="A4202" i="1"/>
  <c r="A4202" i="1" a="1"/>
  <c r="G4201" i="1" a="1"/>
  <c r="G4201" i="1" s="1"/>
  <c r="H4201" i="1" s="1"/>
  <c r="C4201" i="1"/>
  <c r="C4201" i="1" a="1"/>
  <c r="A4201" i="1"/>
  <c r="B4201" i="1" s="1"/>
  <c r="A4201" i="1" a="1"/>
  <c r="C4200" i="1"/>
  <c r="C4200" i="1" a="1"/>
  <c r="A4200" i="1" a="1"/>
  <c r="A4200" i="1" s="1"/>
  <c r="B4200" i="1" s="1"/>
  <c r="O4199" i="1"/>
  <c r="C4199" i="1" a="1"/>
  <c r="C4199" i="1" s="1"/>
  <c r="A4199" i="1" a="1"/>
  <c r="A4199" i="1" s="1"/>
  <c r="B4199" i="1" s="1"/>
  <c r="N4199" i="1" s="1"/>
  <c r="C4198" i="1"/>
  <c r="C4198" i="1" a="1"/>
  <c r="A4198" i="1"/>
  <c r="A4198" i="1" a="1"/>
  <c r="J4197" i="1"/>
  <c r="I4197" i="1"/>
  <c r="C4197" i="1"/>
  <c r="C4197" i="1" a="1"/>
  <c r="B4197" i="1"/>
  <c r="A4197" i="1"/>
  <c r="A4197" i="1" a="1"/>
  <c r="I4196" i="1"/>
  <c r="J4196" i="1" s="1"/>
  <c r="G4196" i="1" a="1"/>
  <c r="G4196" i="1" s="1"/>
  <c r="H4196" i="1" s="1"/>
  <c r="C4196" i="1"/>
  <c r="C4196" i="1" a="1"/>
  <c r="A4196" i="1" a="1"/>
  <c r="A4196" i="1" s="1"/>
  <c r="B4196" i="1" s="1"/>
  <c r="C4195" i="1"/>
  <c r="C4195" i="1" a="1"/>
  <c r="B4195" i="1"/>
  <c r="A4195" i="1"/>
  <c r="A4195" i="1" a="1"/>
  <c r="O4194" i="1"/>
  <c r="N4194" i="1"/>
  <c r="G4194" i="1" a="1"/>
  <c r="G4194" i="1" s="1"/>
  <c r="H4194" i="1" s="1"/>
  <c r="E4194" i="1" a="1"/>
  <c r="E4194" i="1" s="1"/>
  <c r="C4194" i="1"/>
  <c r="I4194" i="1" s="1"/>
  <c r="J4194" i="1" s="1"/>
  <c r="C4194" i="1" a="1"/>
  <c r="B4194" i="1"/>
  <c r="A4194" i="1"/>
  <c r="A4194" i="1" a="1"/>
  <c r="O4193" i="1"/>
  <c r="N4193" i="1"/>
  <c r="I4193" i="1"/>
  <c r="J4193" i="1" s="1"/>
  <c r="G4193" i="1" a="1"/>
  <c r="G4193" i="1" s="1"/>
  <c r="H4193" i="1" s="1"/>
  <c r="E4193" i="1" a="1"/>
  <c r="E4193" i="1" s="1"/>
  <c r="C4193" i="1"/>
  <c r="C4193" i="1" a="1"/>
  <c r="A4193" i="1" a="1"/>
  <c r="A4193" i="1" s="1"/>
  <c r="B4193" i="1" s="1"/>
  <c r="C4192" i="1"/>
  <c r="C4192" i="1" a="1"/>
  <c r="A4192" i="1" a="1"/>
  <c r="A4192" i="1" s="1"/>
  <c r="B4192" i="1" s="1"/>
  <c r="C4191" i="1" a="1"/>
  <c r="C4191" i="1" s="1"/>
  <c r="B4191" i="1"/>
  <c r="A4191" i="1"/>
  <c r="A4191" i="1" a="1"/>
  <c r="C4190" i="1" a="1"/>
  <c r="C4190" i="1" s="1"/>
  <c r="B4190" i="1"/>
  <c r="A4190" i="1"/>
  <c r="A4190" i="1" a="1"/>
  <c r="E4189" i="1"/>
  <c r="E4189" i="1" a="1"/>
  <c r="C4189" i="1" a="1"/>
  <c r="C4189" i="1" s="1"/>
  <c r="B4189" i="1"/>
  <c r="A4189" i="1"/>
  <c r="A4189" i="1" a="1"/>
  <c r="C4188" i="1" a="1"/>
  <c r="C4188" i="1" s="1"/>
  <c r="A4188" i="1"/>
  <c r="A4188" i="1" a="1"/>
  <c r="C4187" i="1"/>
  <c r="C4187" i="1" a="1"/>
  <c r="A4187" i="1"/>
  <c r="A4187" i="1" a="1"/>
  <c r="C4186" i="1" a="1"/>
  <c r="C4186" i="1" s="1"/>
  <c r="B4186" i="1"/>
  <c r="A4186" i="1" a="1"/>
  <c r="A4186" i="1" s="1"/>
  <c r="C4185" i="1" a="1"/>
  <c r="C4185" i="1" s="1"/>
  <c r="A4185" i="1" a="1"/>
  <c r="A4185" i="1" s="1"/>
  <c r="N4184" i="1"/>
  <c r="E4184" i="1" a="1"/>
  <c r="E4184" i="1" s="1"/>
  <c r="C4184" i="1"/>
  <c r="C4184" i="1" a="1"/>
  <c r="B4184" i="1"/>
  <c r="O4184" i="1" s="1"/>
  <c r="A4184" i="1"/>
  <c r="A4184" i="1" a="1"/>
  <c r="C4183" i="1"/>
  <c r="C4183" i="1" a="1"/>
  <c r="A4183" i="1" a="1"/>
  <c r="A4183" i="1" s="1"/>
  <c r="N4182" i="1"/>
  <c r="C4182" i="1"/>
  <c r="C4182" i="1" a="1"/>
  <c r="A4182" i="1" a="1"/>
  <c r="A4182" i="1" s="1"/>
  <c r="B4182" i="1" s="1"/>
  <c r="O4182" i="1" s="1"/>
  <c r="C4181" i="1"/>
  <c r="C4181" i="1" a="1"/>
  <c r="B4181" i="1"/>
  <c r="A4181" i="1" a="1"/>
  <c r="A4181" i="1" s="1"/>
  <c r="C4180" i="1"/>
  <c r="C4180" i="1" a="1"/>
  <c r="A4180" i="1"/>
  <c r="A4180" i="1" a="1"/>
  <c r="E4179" i="1" a="1"/>
  <c r="E4179" i="1" s="1"/>
  <c r="C4179" i="1"/>
  <c r="C4179" i="1" a="1"/>
  <c r="A4179" i="1"/>
  <c r="B4179" i="1" s="1"/>
  <c r="A4179" i="1" a="1"/>
  <c r="G4178" i="1" a="1"/>
  <c r="G4178" i="1" s="1"/>
  <c r="H4178" i="1" s="1"/>
  <c r="C4178" i="1" a="1"/>
  <c r="C4178" i="1" s="1"/>
  <c r="A4178" i="1"/>
  <c r="B4178" i="1" s="1"/>
  <c r="A4178" i="1" a="1"/>
  <c r="O4177" i="1"/>
  <c r="C4177" i="1"/>
  <c r="C4177" i="1" a="1"/>
  <c r="B4177" i="1"/>
  <c r="N4177" i="1" s="1"/>
  <c r="A4177" i="1"/>
  <c r="A4177" i="1" a="1"/>
  <c r="C4176" i="1" a="1"/>
  <c r="C4176" i="1" s="1"/>
  <c r="A4176" i="1"/>
  <c r="A4176" i="1" a="1"/>
  <c r="C4175" i="1"/>
  <c r="C4175" i="1" a="1"/>
  <c r="A4175" i="1" a="1"/>
  <c r="A4175" i="1" s="1"/>
  <c r="B4175" i="1" s="1"/>
  <c r="N4174" i="1"/>
  <c r="C4174" i="1"/>
  <c r="C4174" i="1" a="1"/>
  <c r="A4174" i="1"/>
  <c r="B4174" i="1" s="1"/>
  <c r="O4174" i="1" s="1"/>
  <c r="A4174" i="1" a="1"/>
  <c r="I4173" i="1"/>
  <c r="J4173" i="1" s="1"/>
  <c r="G4173" i="1" a="1"/>
  <c r="G4173" i="1" s="1"/>
  <c r="H4173" i="1" s="1"/>
  <c r="C4173" i="1" a="1"/>
  <c r="C4173" i="1" s="1"/>
  <c r="A4173" i="1" a="1"/>
  <c r="A4173" i="1" s="1"/>
  <c r="B4173" i="1" s="1"/>
  <c r="N4172" i="1"/>
  <c r="I4172" i="1"/>
  <c r="J4172" i="1" s="1"/>
  <c r="C4172" i="1"/>
  <c r="C4172" i="1" a="1"/>
  <c r="A4172" i="1" a="1"/>
  <c r="A4172" i="1" s="1"/>
  <c r="B4172" i="1" s="1"/>
  <c r="O4172" i="1" s="1"/>
  <c r="C4171" i="1"/>
  <c r="C4171" i="1" a="1"/>
  <c r="B4171" i="1"/>
  <c r="A4171" i="1"/>
  <c r="A4171" i="1" a="1"/>
  <c r="C4170" i="1"/>
  <c r="C4170" i="1" a="1"/>
  <c r="B4170" i="1"/>
  <c r="A4170" i="1" a="1"/>
  <c r="A4170" i="1" s="1"/>
  <c r="E4169" i="1" a="1"/>
  <c r="E4169" i="1" s="1"/>
  <c r="C4169" i="1" a="1"/>
  <c r="C4169" i="1" s="1"/>
  <c r="A4169" i="1" a="1"/>
  <c r="A4169" i="1" s="1"/>
  <c r="B4169" i="1" s="1"/>
  <c r="O4168" i="1"/>
  <c r="N4168" i="1"/>
  <c r="G4168" i="1" a="1"/>
  <c r="G4168" i="1" s="1"/>
  <c r="H4168" i="1" s="1"/>
  <c r="C4168" i="1"/>
  <c r="C4168" i="1" a="1"/>
  <c r="B4168" i="1"/>
  <c r="A4168" i="1"/>
  <c r="A4168" i="1" a="1"/>
  <c r="N4167" i="1"/>
  <c r="C4167" i="1"/>
  <c r="C4167" i="1" a="1"/>
  <c r="A4167" i="1" a="1"/>
  <c r="A4167" i="1" s="1"/>
  <c r="B4167" i="1" s="1"/>
  <c r="O4167" i="1" s="1"/>
  <c r="I4166" i="1"/>
  <c r="J4166" i="1" s="1"/>
  <c r="C4166" i="1"/>
  <c r="C4166" i="1" a="1"/>
  <c r="A4166" i="1" a="1"/>
  <c r="A4166" i="1" s="1"/>
  <c r="B4166" i="1" s="1"/>
  <c r="O4166" i="1" s="1"/>
  <c r="C4165" i="1"/>
  <c r="C4165" i="1" a="1"/>
  <c r="B4165" i="1"/>
  <c r="A4165" i="1"/>
  <c r="A4165" i="1" a="1"/>
  <c r="C4164" i="1"/>
  <c r="C4164" i="1" a="1"/>
  <c r="A4164" i="1" a="1"/>
  <c r="A4164" i="1" s="1"/>
  <c r="C4163" i="1" a="1"/>
  <c r="C4163" i="1" s="1"/>
  <c r="A4163" i="1"/>
  <c r="B4163" i="1" s="1"/>
  <c r="A4163" i="1" a="1"/>
  <c r="C4162" i="1"/>
  <c r="C4162" i="1" a="1"/>
  <c r="A4162" i="1" a="1"/>
  <c r="A4162" i="1" s="1"/>
  <c r="C4161" i="1" a="1"/>
  <c r="C4161" i="1" s="1"/>
  <c r="A4161" i="1"/>
  <c r="B4161" i="1" s="1"/>
  <c r="A4161" i="1" a="1"/>
  <c r="C4160" i="1" a="1"/>
  <c r="C4160" i="1" s="1"/>
  <c r="B4160" i="1"/>
  <c r="A4160" i="1"/>
  <c r="A4160" i="1" a="1"/>
  <c r="C4159" i="1" a="1"/>
  <c r="C4159" i="1" s="1"/>
  <c r="A4159" i="1"/>
  <c r="B4159" i="1" s="1"/>
  <c r="A4159" i="1" a="1"/>
  <c r="O4158" i="1"/>
  <c r="C4158" i="1"/>
  <c r="G4158" i="1" s="1" a="1"/>
  <c r="G4158" i="1" s="1"/>
  <c r="H4158" i="1" s="1"/>
  <c r="C4158" i="1" a="1"/>
  <c r="A4158" i="1"/>
  <c r="B4158" i="1" s="1"/>
  <c r="N4158" i="1" s="1"/>
  <c r="A4158" i="1" a="1"/>
  <c r="I4157" i="1"/>
  <c r="J4157" i="1" s="1"/>
  <c r="H4157" i="1"/>
  <c r="E4157" i="1" a="1"/>
  <c r="E4157" i="1" s="1"/>
  <c r="C4157" i="1" a="1"/>
  <c r="C4157" i="1" s="1"/>
  <c r="G4157" i="1" s="1" a="1"/>
  <c r="G4157" i="1" s="1"/>
  <c r="A4157" i="1" a="1"/>
  <c r="A4157" i="1" s="1"/>
  <c r="B4157" i="1" s="1"/>
  <c r="C4156" i="1" a="1"/>
  <c r="C4156" i="1" s="1"/>
  <c r="A4156" i="1"/>
  <c r="B4156" i="1" s="1"/>
  <c r="A4156" i="1" a="1"/>
  <c r="N4155" i="1"/>
  <c r="G4155" i="1"/>
  <c r="H4155" i="1" s="1"/>
  <c r="G4155" i="1" a="1"/>
  <c r="C4155" i="1" a="1"/>
  <c r="C4155" i="1" s="1"/>
  <c r="B4155" i="1"/>
  <c r="O4155" i="1" s="1"/>
  <c r="A4155" i="1"/>
  <c r="A4155" i="1" a="1"/>
  <c r="I4154" i="1"/>
  <c r="J4154" i="1" s="1"/>
  <c r="C4154" i="1"/>
  <c r="C4154" i="1" a="1"/>
  <c r="B4154" i="1"/>
  <c r="A4154" i="1" a="1"/>
  <c r="A4154" i="1" s="1"/>
  <c r="N4153" i="1"/>
  <c r="I4153" i="1"/>
  <c r="J4153" i="1" s="1"/>
  <c r="C4153" i="1" a="1"/>
  <c r="C4153" i="1" s="1"/>
  <c r="E4153" i="1" s="1" a="1"/>
  <c r="E4153" i="1" s="1"/>
  <c r="A4153" i="1" a="1"/>
  <c r="A4153" i="1" s="1"/>
  <c r="B4153" i="1" s="1"/>
  <c r="O4153" i="1" s="1"/>
  <c r="C4152" i="1"/>
  <c r="C4152" i="1" a="1"/>
  <c r="A4152" i="1" a="1"/>
  <c r="A4152" i="1" s="1"/>
  <c r="C4151" i="1"/>
  <c r="C4151" i="1" a="1"/>
  <c r="A4151" i="1" a="1"/>
  <c r="A4151" i="1" s="1"/>
  <c r="I4151" i="1" s="1"/>
  <c r="J4151" i="1" s="1"/>
  <c r="C4150" i="1"/>
  <c r="C4150" i="1" a="1"/>
  <c r="A4150" i="1" a="1"/>
  <c r="A4150" i="1" s="1"/>
  <c r="B4150" i="1" s="1"/>
  <c r="G4149" i="1" a="1"/>
  <c r="G4149" i="1" s="1"/>
  <c r="H4149" i="1" s="1"/>
  <c r="C4149" i="1" a="1"/>
  <c r="C4149" i="1" s="1"/>
  <c r="A4149" i="1"/>
  <c r="B4149" i="1" s="1"/>
  <c r="A4149" i="1" a="1"/>
  <c r="O4148" i="1"/>
  <c r="H4148" i="1"/>
  <c r="G4148" i="1" a="1"/>
  <c r="G4148" i="1" s="1"/>
  <c r="E4148" i="1" a="1"/>
  <c r="E4148" i="1" s="1"/>
  <c r="C4148" i="1" a="1"/>
  <c r="C4148" i="1" s="1"/>
  <c r="I4148" i="1" s="1"/>
  <c r="J4148" i="1" s="1"/>
  <c r="B4148" i="1"/>
  <c r="N4148" i="1" s="1"/>
  <c r="A4148" i="1"/>
  <c r="A4148" i="1" a="1"/>
  <c r="C4147" i="1"/>
  <c r="C4147" i="1" a="1"/>
  <c r="A4147" i="1"/>
  <c r="B4147" i="1" s="1"/>
  <c r="N4147" i="1" s="1"/>
  <c r="A4147" i="1" a="1"/>
  <c r="C4146" i="1"/>
  <c r="C4146" i="1" a="1"/>
  <c r="A4146" i="1" a="1"/>
  <c r="A4146" i="1" s="1"/>
  <c r="O4145" i="1"/>
  <c r="N4145" i="1"/>
  <c r="C4145" i="1" a="1"/>
  <c r="C4145" i="1" s="1"/>
  <c r="A4145" i="1"/>
  <c r="B4145" i="1" s="1"/>
  <c r="A4145" i="1" a="1"/>
  <c r="O4144" i="1"/>
  <c r="N4144" i="1"/>
  <c r="C4144" i="1"/>
  <c r="C4144" i="1" a="1"/>
  <c r="A4144" i="1"/>
  <c r="B4144" i="1" s="1"/>
  <c r="A4144" i="1" a="1"/>
  <c r="O4143" i="1"/>
  <c r="N4143" i="1"/>
  <c r="I4143" i="1"/>
  <c r="J4143" i="1" s="1"/>
  <c r="F4143" i="1"/>
  <c r="E4143" i="1" a="1"/>
  <c r="E4143" i="1" s="1"/>
  <c r="C4143" i="1" a="1"/>
  <c r="C4143" i="1" s="1"/>
  <c r="A4143" i="1"/>
  <c r="B4143" i="1" s="1"/>
  <c r="A4143" i="1" a="1"/>
  <c r="C4142" i="1" a="1"/>
  <c r="C4142" i="1" s="1"/>
  <c r="B4142" i="1"/>
  <c r="A4142" i="1" a="1"/>
  <c r="A4142" i="1" s="1"/>
  <c r="C4141" i="1" a="1"/>
  <c r="C4141" i="1" s="1"/>
  <c r="A4141" i="1" a="1"/>
  <c r="A4141" i="1" s="1"/>
  <c r="C4140" i="1" a="1"/>
  <c r="C4140" i="1" s="1"/>
  <c r="B4140" i="1"/>
  <c r="A4140" i="1" a="1"/>
  <c r="A4140" i="1" s="1"/>
  <c r="C4139" i="1" a="1"/>
  <c r="C4139" i="1" s="1"/>
  <c r="E4139" i="1" s="1" a="1"/>
  <c r="E4139" i="1" s="1"/>
  <c r="A4139" i="1" a="1"/>
  <c r="A4139" i="1" s="1"/>
  <c r="B4139" i="1" s="1"/>
  <c r="O4139" i="1" s="1"/>
  <c r="N4138" i="1"/>
  <c r="G4138" i="1"/>
  <c r="H4138" i="1" s="1"/>
  <c r="G4138" i="1" a="1"/>
  <c r="C4138" i="1"/>
  <c r="C4138" i="1" a="1"/>
  <c r="B4138" i="1"/>
  <c r="O4138" i="1" s="1"/>
  <c r="A4138" i="1"/>
  <c r="A4138" i="1" a="1"/>
  <c r="C4137" i="1"/>
  <c r="C4137" i="1" a="1"/>
  <c r="A4137" i="1"/>
  <c r="B4137" i="1" s="1"/>
  <c r="A4137" i="1" a="1"/>
  <c r="E4136" i="1" a="1"/>
  <c r="E4136" i="1" s="1"/>
  <c r="C4136" i="1"/>
  <c r="C4136" i="1" a="1"/>
  <c r="A4136" i="1" a="1"/>
  <c r="A4136" i="1" s="1"/>
  <c r="B4136" i="1" s="1"/>
  <c r="C4135" i="1" a="1"/>
  <c r="C4135" i="1" s="1"/>
  <c r="A4135" i="1" a="1"/>
  <c r="A4135" i="1" s="1"/>
  <c r="O4134" i="1"/>
  <c r="I4134" i="1"/>
  <c r="J4134" i="1" s="1"/>
  <c r="G4134" i="1"/>
  <c r="H4134" i="1" s="1"/>
  <c r="G4134" i="1" a="1"/>
  <c r="C4134" i="1"/>
  <c r="E4134" i="1" s="1" a="1"/>
  <c r="E4134" i="1" s="1"/>
  <c r="C4134" i="1" a="1"/>
  <c r="B4134" i="1"/>
  <c r="N4134" i="1" s="1"/>
  <c r="A4134" i="1"/>
  <c r="A4134" i="1" a="1"/>
  <c r="J4133" i="1"/>
  <c r="I4133" i="1"/>
  <c r="E4133" i="1" a="1"/>
  <c r="E4133" i="1" s="1"/>
  <c r="C4133" i="1"/>
  <c r="G4133" i="1" s="1" a="1"/>
  <c r="G4133" i="1" s="1"/>
  <c r="H4133" i="1" s="1"/>
  <c r="C4133" i="1" a="1"/>
  <c r="A4133" i="1"/>
  <c r="B4133" i="1" s="1"/>
  <c r="N4133" i="1" s="1"/>
  <c r="A4133" i="1" a="1"/>
  <c r="C4132" i="1"/>
  <c r="C4132" i="1" a="1"/>
  <c r="B4132" i="1"/>
  <c r="A4132" i="1" a="1"/>
  <c r="A4132" i="1" s="1"/>
  <c r="C4131" i="1" a="1"/>
  <c r="C4131" i="1" s="1"/>
  <c r="A4131" i="1"/>
  <c r="B4131" i="1" s="1"/>
  <c r="O4131" i="1" s="1"/>
  <c r="A4131" i="1" a="1"/>
  <c r="N4130" i="1"/>
  <c r="C4130" i="1" a="1"/>
  <c r="C4130" i="1" s="1"/>
  <c r="I4130" i="1" s="1"/>
  <c r="J4130" i="1" s="1"/>
  <c r="A4130" i="1"/>
  <c r="B4130" i="1" s="1"/>
  <c r="O4130" i="1" s="1"/>
  <c r="A4130" i="1" a="1"/>
  <c r="O4129" i="1"/>
  <c r="C4129" i="1"/>
  <c r="C4129" i="1" a="1"/>
  <c r="A4129" i="1"/>
  <c r="B4129" i="1" s="1"/>
  <c r="N4129" i="1" s="1"/>
  <c r="A4129" i="1" a="1"/>
  <c r="N4128" i="1"/>
  <c r="I4128" i="1"/>
  <c r="J4128" i="1" s="1"/>
  <c r="E4128" i="1" a="1"/>
  <c r="E4128" i="1" s="1"/>
  <c r="C4128" i="1"/>
  <c r="C4128" i="1" a="1"/>
  <c r="A4128" i="1" a="1"/>
  <c r="A4128" i="1" s="1"/>
  <c r="B4128" i="1" s="1"/>
  <c r="O4128" i="1" s="1"/>
  <c r="N4127" i="1"/>
  <c r="I4127" i="1"/>
  <c r="J4127" i="1" s="1"/>
  <c r="C4127" i="1" a="1"/>
  <c r="C4127" i="1" s="1"/>
  <c r="E4127" i="1" s="1" a="1"/>
  <c r="E4127" i="1" s="1"/>
  <c r="A4127" i="1" a="1"/>
  <c r="A4127" i="1" s="1"/>
  <c r="B4127" i="1" s="1"/>
  <c r="O4127" i="1" s="1"/>
  <c r="C4126" i="1"/>
  <c r="C4126" i="1" a="1"/>
  <c r="A4126" i="1" a="1"/>
  <c r="A4126" i="1" s="1"/>
  <c r="B4126" i="1" s="1"/>
  <c r="J4125" i="1"/>
  <c r="I4125" i="1"/>
  <c r="E4125" i="1" a="1"/>
  <c r="E4125" i="1" s="1"/>
  <c r="C4125" i="1"/>
  <c r="G4125" i="1" s="1" a="1"/>
  <c r="G4125" i="1" s="1"/>
  <c r="H4125" i="1" s="1"/>
  <c r="C4125" i="1" a="1"/>
  <c r="A4125" i="1"/>
  <c r="B4125" i="1" s="1"/>
  <c r="N4125" i="1" s="1"/>
  <c r="A4125" i="1" a="1"/>
  <c r="C4124" i="1"/>
  <c r="C4124" i="1" a="1"/>
  <c r="A4124" i="1" a="1"/>
  <c r="A4124" i="1" s="1"/>
  <c r="C4123" i="1" a="1"/>
  <c r="C4123" i="1" s="1"/>
  <c r="A4123" i="1"/>
  <c r="B4123" i="1" s="1"/>
  <c r="O4123" i="1" s="1"/>
  <c r="A4123" i="1" a="1"/>
  <c r="N4122" i="1"/>
  <c r="I4122" i="1"/>
  <c r="J4122" i="1" s="1"/>
  <c r="C4122" i="1" a="1"/>
  <c r="C4122" i="1" s="1"/>
  <c r="A4122" i="1"/>
  <c r="B4122" i="1" s="1"/>
  <c r="O4122" i="1" s="1"/>
  <c r="A4122" i="1" a="1"/>
  <c r="C4121" i="1" a="1"/>
  <c r="C4121" i="1" s="1"/>
  <c r="A4121" i="1"/>
  <c r="B4121" i="1" s="1"/>
  <c r="A4121" i="1" a="1"/>
  <c r="C4120" i="1" a="1"/>
  <c r="C4120" i="1" s="1"/>
  <c r="A4120" i="1" a="1"/>
  <c r="A4120" i="1" s="1"/>
  <c r="B4120" i="1" s="1"/>
  <c r="N4119" i="1"/>
  <c r="I4119" i="1"/>
  <c r="J4119" i="1" s="1"/>
  <c r="C4119" i="1" a="1"/>
  <c r="C4119" i="1" s="1"/>
  <c r="A4119" i="1" a="1"/>
  <c r="A4119" i="1" s="1"/>
  <c r="B4119" i="1" s="1"/>
  <c r="O4119" i="1" s="1"/>
  <c r="C4118" i="1" a="1"/>
  <c r="C4118" i="1" s="1"/>
  <c r="A4118" i="1" a="1"/>
  <c r="A4118" i="1" s="1"/>
  <c r="B4118" i="1" s="1"/>
  <c r="O4117" i="1"/>
  <c r="N4117" i="1"/>
  <c r="C4117" i="1" a="1"/>
  <c r="C4117" i="1" s="1"/>
  <c r="B4117" i="1"/>
  <c r="A4117" i="1"/>
  <c r="A4117" i="1" a="1"/>
  <c r="N4116" i="1"/>
  <c r="C4116" i="1" a="1"/>
  <c r="C4116" i="1" s="1"/>
  <c r="A4116" i="1" a="1"/>
  <c r="A4116" i="1" s="1"/>
  <c r="B4116" i="1" s="1"/>
  <c r="O4116" i="1" s="1"/>
  <c r="N4115" i="1"/>
  <c r="G4115" i="1" a="1"/>
  <c r="G4115" i="1" s="1"/>
  <c r="H4115" i="1" s="1"/>
  <c r="C4115" i="1" a="1"/>
  <c r="C4115" i="1" s="1"/>
  <c r="B4115" i="1"/>
  <c r="O4115" i="1" s="1"/>
  <c r="A4115" i="1"/>
  <c r="A4115" i="1" a="1"/>
  <c r="I4114" i="1"/>
  <c r="J4114" i="1" s="1"/>
  <c r="E4114" i="1" a="1"/>
  <c r="E4114" i="1" s="1"/>
  <c r="C4114" i="1" a="1"/>
  <c r="C4114" i="1" s="1"/>
  <c r="G4114" i="1" s="1" a="1"/>
  <c r="G4114" i="1" s="1"/>
  <c r="H4114" i="1" s="1"/>
  <c r="B4114" i="1"/>
  <c r="O4114" i="1" s="1"/>
  <c r="A4114" i="1" a="1"/>
  <c r="A4114" i="1" s="1"/>
  <c r="E4113" i="1" a="1"/>
  <c r="E4113" i="1" s="1"/>
  <c r="C4113" i="1"/>
  <c r="C4113" i="1" a="1"/>
  <c r="B4113" i="1"/>
  <c r="A4113" i="1"/>
  <c r="A4113" i="1" a="1"/>
  <c r="E4112" i="1" a="1"/>
  <c r="E4112" i="1" s="1"/>
  <c r="C4112" i="1"/>
  <c r="I4112" i="1" s="1"/>
  <c r="J4112" i="1" s="1"/>
  <c r="C4112" i="1" a="1"/>
  <c r="B4112" i="1"/>
  <c r="A4112" i="1" a="1"/>
  <c r="A4112" i="1" s="1"/>
  <c r="C4111" i="1" a="1"/>
  <c r="C4111" i="1" s="1"/>
  <c r="A4111" i="1" a="1"/>
  <c r="A4111" i="1" s="1"/>
  <c r="B4111" i="1" s="1"/>
  <c r="N4110" i="1"/>
  <c r="C4110" i="1" a="1"/>
  <c r="C4110" i="1" s="1"/>
  <c r="B4110" i="1"/>
  <c r="O4110" i="1" s="1"/>
  <c r="A4110" i="1" a="1"/>
  <c r="A4110" i="1" s="1"/>
  <c r="N4109" i="1"/>
  <c r="C4109" i="1"/>
  <c r="C4109" i="1" a="1"/>
  <c r="B4109" i="1"/>
  <c r="O4109" i="1" s="1"/>
  <c r="A4109" i="1"/>
  <c r="A4109" i="1" a="1"/>
  <c r="C4108" i="1" a="1"/>
  <c r="C4108" i="1" s="1"/>
  <c r="A4108" i="1" a="1"/>
  <c r="A4108" i="1" s="1"/>
  <c r="B4108" i="1" s="1"/>
  <c r="N4107" i="1"/>
  <c r="C4107" i="1" a="1"/>
  <c r="C4107" i="1" s="1"/>
  <c r="B4107" i="1"/>
  <c r="O4107" i="1" s="1"/>
  <c r="A4107" i="1" a="1"/>
  <c r="A4107" i="1" s="1"/>
  <c r="N4106" i="1"/>
  <c r="C4106" i="1"/>
  <c r="C4106" i="1" a="1"/>
  <c r="A4106" i="1" a="1"/>
  <c r="A4106" i="1" s="1"/>
  <c r="B4106" i="1" s="1"/>
  <c r="O4106" i="1" s="1"/>
  <c r="C4105" i="1"/>
  <c r="C4105" i="1" a="1"/>
  <c r="A4105" i="1" a="1"/>
  <c r="A4105" i="1" s="1"/>
  <c r="B4105" i="1" s="1"/>
  <c r="C4104" i="1" a="1"/>
  <c r="C4104" i="1" s="1"/>
  <c r="A4104" i="1" a="1"/>
  <c r="A4104" i="1" s="1"/>
  <c r="B4104" i="1" s="1"/>
  <c r="C4103" i="1" a="1"/>
  <c r="C4103" i="1" s="1"/>
  <c r="B4103" i="1"/>
  <c r="A4103" i="1" a="1"/>
  <c r="A4103" i="1" s="1"/>
  <c r="C4102" i="1"/>
  <c r="C4102" i="1" a="1"/>
  <c r="A4102" i="1"/>
  <c r="B4102" i="1" s="1"/>
  <c r="O4102" i="1" s="1"/>
  <c r="A4102" i="1" a="1"/>
  <c r="C4101" i="1" a="1"/>
  <c r="C4101" i="1" s="1"/>
  <c r="B4101" i="1"/>
  <c r="A4101" i="1"/>
  <c r="A4101" i="1" a="1"/>
  <c r="G4100" i="1"/>
  <c r="H4100" i="1" s="1"/>
  <c r="G4100" i="1" a="1"/>
  <c r="E4100" i="1"/>
  <c r="C4100" i="1"/>
  <c r="E4100" i="1" s="1" a="1"/>
  <c r="C4100" i="1" a="1"/>
  <c r="B4100" i="1"/>
  <c r="O4100" i="1" s="1"/>
  <c r="A4100" i="1" a="1"/>
  <c r="A4100" i="1" s="1"/>
  <c r="G4099" i="1" a="1"/>
  <c r="G4099" i="1" s="1"/>
  <c r="H4099" i="1" s="1"/>
  <c r="C4099" i="1"/>
  <c r="C4099" i="1" a="1"/>
  <c r="B4099" i="1"/>
  <c r="E4099" i="1" s="1" a="1"/>
  <c r="E4099" i="1" s="1"/>
  <c r="A4099" i="1" a="1"/>
  <c r="A4099" i="1" s="1"/>
  <c r="C4098" i="1"/>
  <c r="C4098" i="1" a="1"/>
  <c r="B4098" i="1"/>
  <c r="O4098" i="1" s="1"/>
  <c r="A4098" i="1" a="1"/>
  <c r="A4098" i="1" s="1"/>
  <c r="N4097" i="1"/>
  <c r="C4097" i="1"/>
  <c r="C4097" i="1" a="1"/>
  <c r="A4097" i="1"/>
  <c r="B4097" i="1" s="1"/>
  <c r="O4097" i="1" s="1"/>
  <c r="A4097" i="1" a="1"/>
  <c r="I4096" i="1" a="1"/>
  <c r="I4096" i="1" s="1"/>
  <c r="J4096" i="1" s="1"/>
  <c r="C4096" i="1"/>
  <c r="C4096" i="1" a="1"/>
  <c r="A4096" i="1" a="1"/>
  <c r="A4096" i="1" s="1"/>
  <c r="B4096" i="1" s="1"/>
  <c r="E4096" i="1" s="1" a="1"/>
  <c r="E4096" i="1" s="1"/>
  <c r="C4095" i="1" a="1"/>
  <c r="C4095" i="1" s="1"/>
  <c r="B4095" i="1"/>
  <c r="N4095" i="1" s="1"/>
  <c r="A4095" i="1"/>
  <c r="A4095" i="1" a="1"/>
  <c r="C4094" i="1"/>
  <c r="C4094" i="1" a="1"/>
  <c r="A4094" i="1"/>
  <c r="B4094" i="1" s="1"/>
  <c r="N4094" i="1" s="1"/>
  <c r="A4094" i="1" a="1"/>
  <c r="O4093" i="1"/>
  <c r="C4093" i="1"/>
  <c r="C4093" i="1" a="1"/>
  <c r="A4093" i="1" a="1"/>
  <c r="A4093" i="1" s="1"/>
  <c r="B4093" i="1" s="1"/>
  <c r="C4092" i="1" a="1"/>
  <c r="C4092" i="1" s="1"/>
  <c r="A4092" i="1" a="1"/>
  <c r="A4092" i="1" s="1"/>
  <c r="B4092" i="1" s="1"/>
  <c r="C4091" i="1" a="1"/>
  <c r="C4091" i="1" s="1"/>
  <c r="A4091" i="1"/>
  <c r="B4091" i="1" s="1"/>
  <c r="O4091" i="1" s="1"/>
  <c r="A4091" i="1" a="1"/>
  <c r="C4090" i="1"/>
  <c r="C4090" i="1" a="1"/>
  <c r="A4090" i="1" a="1"/>
  <c r="A4090" i="1" s="1"/>
  <c r="C4089" i="1" a="1"/>
  <c r="C4089" i="1" s="1"/>
  <c r="B4089" i="1"/>
  <c r="A4089" i="1" a="1"/>
  <c r="A4089" i="1" s="1"/>
  <c r="C4088" i="1"/>
  <c r="C4088" i="1" a="1"/>
  <c r="A4088" i="1"/>
  <c r="B4088" i="1" s="1"/>
  <c r="O4088" i="1" s="1"/>
  <c r="A4088" i="1" a="1"/>
  <c r="J4087" i="1"/>
  <c r="I4087" i="1" a="1"/>
  <c r="I4087" i="1" s="1"/>
  <c r="G4087" i="1" a="1"/>
  <c r="G4087" i="1" s="1"/>
  <c r="H4087" i="1" s="1"/>
  <c r="C4087" i="1"/>
  <c r="C4087" i="1" a="1"/>
  <c r="B4087" i="1"/>
  <c r="A4087" i="1"/>
  <c r="A4087" i="1" a="1"/>
  <c r="O4086" i="1"/>
  <c r="C4086" i="1"/>
  <c r="C4086" i="1" a="1"/>
  <c r="A4086" i="1"/>
  <c r="B4086" i="1" s="1"/>
  <c r="A4086" i="1" a="1"/>
  <c r="C4085" i="1" a="1"/>
  <c r="C4085" i="1" s="1"/>
  <c r="A4085" i="1"/>
  <c r="B4085" i="1" s="1"/>
  <c r="A4085" i="1" a="1"/>
  <c r="O4084" i="1"/>
  <c r="C4084" i="1"/>
  <c r="C4084" i="1" a="1"/>
  <c r="A4084" i="1" a="1"/>
  <c r="A4084" i="1" s="1"/>
  <c r="B4084" i="1" s="1"/>
  <c r="C4083" i="1" a="1"/>
  <c r="C4083" i="1" s="1"/>
  <c r="A4083" i="1" a="1"/>
  <c r="A4083" i="1" s="1"/>
  <c r="B4083" i="1" s="1"/>
  <c r="O4082" i="1"/>
  <c r="G4082" i="1" a="1"/>
  <c r="G4082" i="1" s="1"/>
  <c r="H4082" i="1" s="1"/>
  <c r="C4082" i="1" a="1"/>
  <c r="C4082" i="1" s="1"/>
  <c r="E4082" i="1" s="1" a="1"/>
  <c r="E4082" i="1" s="1"/>
  <c r="A4082" i="1" a="1"/>
  <c r="A4082" i="1" s="1"/>
  <c r="B4082" i="1" s="1"/>
  <c r="C4081" i="1" a="1"/>
  <c r="C4081" i="1" s="1"/>
  <c r="A4081" i="1"/>
  <c r="B4081" i="1" s="1"/>
  <c r="A4081" i="1" a="1"/>
  <c r="O4080" i="1"/>
  <c r="C4080" i="1" a="1"/>
  <c r="C4080" i="1" s="1"/>
  <c r="A4080" i="1" a="1"/>
  <c r="A4080" i="1" s="1"/>
  <c r="B4080" i="1" s="1"/>
  <c r="C4079" i="1"/>
  <c r="C4079" i="1" a="1"/>
  <c r="A4079" i="1" a="1"/>
  <c r="A4079" i="1" s="1"/>
  <c r="B4079" i="1" s="1"/>
  <c r="O4078" i="1"/>
  <c r="I4078" i="1" a="1"/>
  <c r="I4078" i="1" s="1"/>
  <c r="J4078" i="1" s="1"/>
  <c r="C4078" i="1"/>
  <c r="G4078" i="1" s="1" a="1"/>
  <c r="G4078" i="1" s="1"/>
  <c r="H4078" i="1" s="1"/>
  <c r="C4078" i="1" a="1"/>
  <c r="A4078" i="1"/>
  <c r="B4078" i="1" s="1"/>
  <c r="E4078" i="1" s="1" a="1"/>
  <c r="E4078" i="1" s="1"/>
  <c r="A4078" i="1" a="1"/>
  <c r="C4077" i="1"/>
  <c r="C4077" i="1" a="1"/>
  <c r="A4077" i="1" a="1"/>
  <c r="A4077" i="1" s="1"/>
  <c r="B4077" i="1" s="1"/>
  <c r="C4076" i="1" a="1"/>
  <c r="C4076" i="1" s="1"/>
  <c r="A4076" i="1"/>
  <c r="A4076" i="1" a="1"/>
  <c r="C4075" i="1" a="1"/>
  <c r="C4075" i="1" s="1"/>
  <c r="A4075" i="1"/>
  <c r="B4075" i="1" s="1"/>
  <c r="O4075" i="1" s="1"/>
  <c r="A4075" i="1" a="1"/>
  <c r="C4074" i="1" a="1"/>
  <c r="C4074" i="1" s="1"/>
  <c r="A4074" i="1" a="1"/>
  <c r="A4074" i="1" s="1"/>
  <c r="G4073" i="1" a="1"/>
  <c r="G4073" i="1" s="1"/>
  <c r="H4073" i="1" s="1"/>
  <c r="E4073" i="1" a="1"/>
  <c r="E4073" i="1" s="1"/>
  <c r="C4073" i="1"/>
  <c r="I4073" i="1" s="1" a="1"/>
  <c r="I4073" i="1" s="1"/>
  <c r="J4073" i="1" s="1"/>
  <c r="C4073" i="1" a="1"/>
  <c r="A4073" i="1"/>
  <c r="B4073" i="1" s="1"/>
  <c r="O4073" i="1" s="1"/>
  <c r="A4073" i="1" a="1"/>
  <c r="C4072" i="1" a="1"/>
  <c r="C4072" i="1" s="1"/>
  <c r="G4072" i="1" s="1" a="1"/>
  <c r="G4072" i="1" s="1"/>
  <c r="H4072" i="1" s="1"/>
  <c r="A4072" i="1" a="1"/>
  <c r="A4072" i="1" s="1"/>
  <c r="B4072" i="1" s="1"/>
  <c r="C4071" i="1"/>
  <c r="C4071" i="1" a="1"/>
  <c r="B4071" i="1"/>
  <c r="A4071" i="1" a="1"/>
  <c r="A4071" i="1" s="1"/>
  <c r="G4070" i="1" a="1"/>
  <c r="G4070" i="1" s="1"/>
  <c r="H4070" i="1" s="1"/>
  <c r="C4070" i="1"/>
  <c r="C4070" i="1" a="1"/>
  <c r="A4070" i="1"/>
  <c r="B4070" i="1" s="1"/>
  <c r="A4070" i="1" a="1"/>
  <c r="C4069" i="1"/>
  <c r="C4069" i="1" a="1"/>
  <c r="A4069" i="1"/>
  <c r="B4069" i="1" s="1"/>
  <c r="O4069" i="1" s="1"/>
  <c r="A4069" i="1" a="1"/>
  <c r="C4068" i="1" a="1"/>
  <c r="C4068" i="1" s="1"/>
  <c r="A4068" i="1" a="1"/>
  <c r="A4068" i="1" s="1"/>
  <c r="B4068" i="1" s="1"/>
  <c r="C4067" i="1" a="1"/>
  <c r="C4067" i="1" s="1"/>
  <c r="A4067" i="1" a="1"/>
  <c r="A4067" i="1" s="1"/>
  <c r="C4066" i="1" a="1"/>
  <c r="C4066" i="1" s="1"/>
  <c r="A4066" i="1"/>
  <c r="B4066" i="1" s="1"/>
  <c r="O4066" i="1" s="1"/>
  <c r="A4066" i="1" a="1"/>
  <c r="C4065" i="1"/>
  <c r="C4065" i="1" a="1"/>
  <c r="A4065" i="1" a="1"/>
  <c r="A4065" i="1" s="1"/>
  <c r="B4065" i="1" s="1"/>
  <c r="O4064" i="1"/>
  <c r="I4064" i="1" a="1"/>
  <c r="I4064" i="1" s="1"/>
  <c r="J4064" i="1" s="1"/>
  <c r="C4064" i="1" a="1"/>
  <c r="C4064" i="1" s="1"/>
  <c r="G4064" i="1" s="1" a="1"/>
  <c r="G4064" i="1" s="1"/>
  <c r="H4064" i="1" s="1"/>
  <c r="B4064" i="1"/>
  <c r="A4064" i="1" a="1"/>
  <c r="A4064" i="1" s="1"/>
  <c r="C4063" i="1" a="1"/>
  <c r="C4063" i="1" s="1"/>
  <c r="A4063" i="1"/>
  <c r="B4063" i="1" s="1"/>
  <c r="O4063" i="1" s="1"/>
  <c r="A4063" i="1" a="1"/>
  <c r="I4062" i="1" a="1"/>
  <c r="I4062" i="1" s="1"/>
  <c r="J4062" i="1" s="1"/>
  <c r="C4062" i="1"/>
  <c r="C4062" i="1" a="1"/>
  <c r="A4062" i="1" a="1"/>
  <c r="A4062" i="1" s="1"/>
  <c r="B4062" i="1" s="1"/>
  <c r="C4061" i="1" a="1"/>
  <c r="C4061" i="1" s="1"/>
  <c r="B4061" i="1"/>
  <c r="A4061" i="1" a="1"/>
  <c r="A4061" i="1" s="1"/>
  <c r="G4061" i="1" s="1" a="1"/>
  <c r="G4061" i="1" s="1"/>
  <c r="H4061" i="1" s="1"/>
  <c r="C4060" i="1"/>
  <c r="C4060" i="1" a="1"/>
  <c r="A4060" i="1"/>
  <c r="B4060" i="1" s="1"/>
  <c r="A4060" i="1" a="1"/>
  <c r="C4059" i="1"/>
  <c r="C4059" i="1" a="1"/>
  <c r="A4059" i="1" a="1"/>
  <c r="A4059" i="1" s="1"/>
  <c r="B4059" i="1" s="1"/>
  <c r="C4058" i="1" a="1"/>
  <c r="C4058" i="1" s="1"/>
  <c r="B4058" i="1"/>
  <c r="A4058" i="1" a="1"/>
  <c r="A4058" i="1" s="1"/>
  <c r="G4058" i="1" s="1" a="1"/>
  <c r="G4058" i="1" s="1"/>
  <c r="H4058" i="1" s="1"/>
  <c r="C4057" i="1"/>
  <c r="C4057" i="1" a="1"/>
  <c r="A4057" i="1"/>
  <c r="B4057" i="1" s="1"/>
  <c r="A4057" i="1" a="1"/>
  <c r="C4056" i="1" a="1"/>
  <c r="C4056" i="1" s="1"/>
  <c r="A4056" i="1" a="1"/>
  <c r="A4056" i="1" s="1"/>
  <c r="B4056" i="1" s="1"/>
  <c r="C4055" i="1" a="1"/>
  <c r="C4055" i="1" s="1"/>
  <c r="A4055" i="1" a="1"/>
  <c r="A4055" i="1" s="1"/>
  <c r="C4054" i="1" a="1"/>
  <c r="C4054" i="1" s="1"/>
  <c r="A4054" i="1"/>
  <c r="B4054" i="1" s="1"/>
  <c r="O4054" i="1" s="1"/>
  <c r="A4054" i="1" a="1"/>
  <c r="C4053" i="1"/>
  <c r="C4053" i="1" a="1"/>
  <c r="A4053" i="1" a="1"/>
  <c r="A4053" i="1" s="1"/>
  <c r="B4053" i="1" s="1"/>
  <c r="O4052" i="1"/>
  <c r="C4052" i="1" a="1"/>
  <c r="C4052" i="1" s="1"/>
  <c r="B4052" i="1"/>
  <c r="A4052" i="1" a="1"/>
  <c r="A4052" i="1" s="1"/>
  <c r="C4051" i="1" a="1"/>
  <c r="C4051" i="1" s="1"/>
  <c r="A4051" i="1"/>
  <c r="B4051" i="1" s="1"/>
  <c r="A4051" i="1" a="1"/>
  <c r="C4050" i="1"/>
  <c r="C4050" i="1" a="1"/>
  <c r="A4050" i="1" a="1"/>
  <c r="A4050" i="1" s="1"/>
  <c r="B4050" i="1" s="1"/>
  <c r="C4049" i="1" a="1"/>
  <c r="C4049" i="1" s="1"/>
  <c r="B4049" i="1"/>
  <c r="A4049" i="1" a="1"/>
  <c r="A4049" i="1" s="1"/>
  <c r="C4048" i="1"/>
  <c r="C4048" i="1" a="1"/>
  <c r="A4048" i="1"/>
  <c r="B4048" i="1" s="1"/>
  <c r="A4048" i="1" a="1"/>
  <c r="C4047" i="1"/>
  <c r="C4047" i="1" a="1"/>
  <c r="A4047" i="1" a="1"/>
  <c r="A4047" i="1" s="1"/>
  <c r="B4047" i="1" s="1"/>
  <c r="I4046" i="1" a="1"/>
  <c r="I4046" i="1" s="1"/>
  <c r="J4046" i="1" s="1"/>
  <c r="C4046" i="1" a="1"/>
  <c r="C4046" i="1" s="1"/>
  <c r="B4046" i="1"/>
  <c r="A4046" i="1" a="1"/>
  <c r="A4046" i="1" s="1"/>
  <c r="G4046" i="1" s="1" a="1"/>
  <c r="G4046" i="1" s="1"/>
  <c r="H4046" i="1" s="1"/>
  <c r="C4045" i="1"/>
  <c r="C4045" i="1" a="1"/>
  <c r="A4045" i="1"/>
  <c r="B4045" i="1" s="1"/>
  <c r="A4045" i="1" a="1"/>
  <c r="I4044" i="1" a="1"/>
  <c r="I4044" i="1" s="1"/>
  <c r="J4044" i="1" s="1"/>
  <c r="C4044" i="1" a="1"/>
  <c r="C4044" i="1" s="1"/>
  <c r="A4044" i="1" a="1"/>
  <c r="A4044" i="1" s="1"/>
  <c r="B4044" i="1" s="1"/>
  <c r="C4043" i="1" a="1"/>
  <c r="C4043" i="1" s="1"/>
  <c r="A4043" i="1" a="1"/>
  <c r="A4043" i="1" s="1"/>
  <c r="C4042" i="1" a="1"/>
  <c r="C4042" i="1" s="1"/>
  <c r="A4042" i="1"/>
  <c r="B4042" i="1" s="1"/>
  <c r="O4042" i="1" s="1"/>
  <c r="A4042" i="1" a="1"/>
  <c r="I4041" i="1" a="1"/>
  <c r="I4041" i="1" s="1"/>
  <c r="J4041" i="1" s="1"/>
  <c r="C4041" i="1"/>
  <c r="C4041" i="1" a="1"/>
  <c r="A4041" i="1" a="1"/>
  <c r="A4041" i="1" s="1"/>
  <c r="B4041" i="1" s="1"/>
  <c r="O4040" i="1"/>
  <c r="G4040" i="1" a="1"/>
  <c r="G4040" i="1" s="1"/>
  <c r="H4040" i="1" s="1"/>
  <c r="C4040" i="1" a="1"/>
  <c r="C4040" i="1" s="1"/>
  <c r="A4040" i="1" a="1"/>
  <c r="A4040" i="1" s="1"/>
  <c r="B4040" i="1" s="1"/>
  <c r="O4039" i="1"/>
  <c r="C4039" i="1" a="1"/>
  <c r="C4039" i="1" s="1"/>
  <c r="A4039" i="1"/>
  <c r="B4039" i="1" s="1"/>
  <c r="A4039" i="1" a="1"/>
  <c r="C4038" i="1"/>
  <c r="C4038" i="1" a="1"/>
  <c r="A4038" i="1"/>
  <c r="B4038" i="1" s="1"/>
  <c r="A4038" i="1" a="1"/>
  <c r="I4037" i="1" a="1"/>
  <c r="I4037" i="1" s="1"/>
  <c r="J4037" i="1" s="1"/>
  <c r="C4037" i="1" a="1"/>
  <c r="C4037" i="1" s="1"/>
  <c r="B4037" i="1"/>
  <c r="O4037" i="1" s="1"/>
  <c r="A4037" i="1" a="1"/>
  <c r="A4037" i="1" s="1"/>
  <c r="C4036" i="1"/>
  <c r="C4036" i="1" a="1"/>
  <c r="A4036" i="1"/>
  <c r="B4036" i="1" s="1"/>
  <c r="A4036" i="1" a="1"/>
  <c r="I4035" i="1" a="1"/>
  <c r="I4035" i="1" s="1"/>
  <c r="J4035" i="1" s="1"/>
  <c r="G4035" i="1" a="1"/>
  <c r="G4035" i="1" s="1"/>
  <c r="H4035" i="1" s="1"/>
  <c r="C4035" i="1"/>
  <c r="E4035" i="1" s="1" a="1"/>
  <c r="E4035" i="1" s="1"/>
  <c r="C4035" i="1" a="1"/>
  <c r="A4035" i="1" a="1"/>
  <c r="A4035" i="1" s="1"/>
  <c r="B4035" i="1" s="1"/>
  <c r="O4035" i="1" s="1"/>
  <c r="C4034" i="1" a="1"/>
  <c r="C4034" i="1" s="1"/>
  <c r="B4034" i="1"/>
  <c r="A4034" i="1" a="1"/>
  <c r="A4034" i="1" s="1"/>
  <c r="C4033" i="1" a="1"/>
  <c r="C4033" i="1" s="1"/>
  <c r="A4033" i="1" a="1"/>
  <c r="A4033" i="1" s="1"/>
  <c r="B4033" i="1" s="1"/>
  <c r="G4032" i="1" a="1"/>
  <c r="G4032" i="1" s="1"/>
  <c r="H4032" i="1" s="1"/>
  <c r="C4032" i="1"/>
  <c r="C4032" i="1" a="1"/>
  <c r="A4032" i="1"/>
  <c r="B4032" i="1" s="1"/>
  <c r="O4032" i="1" s="1"/>
  <c r="A4032" i="1" a="1"/>
  <c r="C4031" i="1"/>
  <c r="C4031" i="1" a="1"/>
  <c r="B4031" i="1"/>
  <c r="A4031" i="1" a="1"/>
  <c r="A4031" i="1" s="1"/>
  <c r="C4030" i="1" a="1"/>
  <c r="C4030" i="1" s="1"/>
  <c r="A4030" i="1"/>
  <c r="A4030" i="1" a="1"/>
  <c r="E4029" i="1" a="1"/>
  <c r="E4029" i="1" s="1"/>
  <c r="C4029" i="1" a="1"/>
  <c r="C4029" i="1" s="1"/>
  <c r="G4029" i="1" s="1" a="1"/>
  <c r="G4029" i="1" s="1"/>
  <c r="H4029" i="1" s="1"/>
  <c r="A4029" i="1"/>
  <c r="B4029" i="1" s="1"/>
  <c r="O4029" i="1" s="1"/>
  <c r="A4029" i="1" a="1"/>
  <c r="C4028" i="1"/>
  <c r="C4028" i="1" a="1"/>
  <c r="B4028" i="1"/>
  <c r="G4028" i="1" s="1" a="1"/>
  <c r="G4028" i="1" s="1"/>
  <c r="H4028" i="1" s="1"/>
  <c r="A4028" i="1" a="1"/>
  <c r="A4028" i="1" s="1"/>
  <c r="C4027" i="1"/>
  <c r="C4027" i="1" a="1"/>
  <c r="A4027" i="1"/>
  <c r="B4027" i="1" s="1"/>
  <c r="A4027" i="1" a="1"/>
  <c r="C4026" i="1" a="1"/>
  <c r="C4026" i="1" s="1"/>
  <c r="A4026" i="1"/>
  <c r="B4026" i="1" s="1"/>
  <c r="O4026" i="1" s="1"/>
  <c r="A4026" i="1" a="1"/>
  <c r="C4025" i="1" a="1"/>
  <c r="C4025" i="1" s="1"/>
  <c r="A4025" i="1" a="1"/>
  <c r="A4025" i="1" s="1"/>
  <c r="B4025" i="1" s="1"/>
  <c r="C4024" i="1"/>
  <c r="C4024" i="1" a="1"/>
  <c r="B4024" i="1"/>
  <c r="A4024" i="1"/>
  <c r="A4024" i="1" a="1"/>
  <c r="O4023" i="1"/>
  <c r="C4023" i="1"/>
  <c r="C4023" i="1" a="1"/>
  <c r="A4023" i="1" a="1"/>
  <c r="A4023" i="1" s="1"/>
  <c r="B4023" i="1" s="1"/>
  <c r="E4022" i="1" a="1"/>
  <c r="E4022" i="1" s="1"/>
  <c r="C4022" i="1" a="1"/>
  <c r="C4022" i="1" s="1"/>
  <c r="B4022" i="1"/>
  <c r="A4022" i="1" a="1"/>
  <c r="A4022" i="1" s="1"/>
  <c r="O4021" i="1"/>
  <c r="I4021" i="1" a="1"/>
  <c r="I4021" i="1" s="1"/>
  <c r="J4021" i="1" s="1"/>
  <c r="C4021" i="1"/>
  <c r="C4021" i="1" a="1"/>
  <c r="A4021" i="1"/>
  <c r="B4021" i="1" s="1"/>
  <c r="A4021" i="1" a="1"/>
  <c r="C4020" i="1" a="1"/>
  <c r="C4020" i="1" s="1"/>
  <c r="A4020" i="1" a="1"/>
  <c r="A4020" i="1" s="1"/>
  <c r="C4019" i="1"/>
  <c r="C4019" i="1" a="1"/>
  <c r="B4019" i="1"/>
  <c r="A4019" i="1" a="1"/>
  <c r="A4019" i="1" s="1"/>
  <c r="C4018" i="1" a="1"/>
  <c r="C4018" i="1" s="1"/>
  <c r="A4018" i="1" a="1"/>
  <c r="A4018" i="1" s="1"/>
  <c r="B4018" i="1" s="1"/>
  <c r="C4017" i="1" a="1"/>
  <c r="C4017" i="1" s="1"/>
  <c r="A4017" i="1" a="1"/>
  <c r="A4017" i="1" s="1"/>
  <c r="E4016" i="1" a="1"/>
  <c r="E4016" i="1" s="1"/>
  <c r="C4016" i="1" a="1"/>
  <c r="C4016" i="1" s="1"/>
  <c r="A4016" i="1" a="1"/>
  <c r="A4016" i="1" s="1"/>
  <c r="B4016" i="1" s="1"/>
  <c r="O4016" i="1" s="1"/>
  <c r="I4015" i="1" a="1"/>
  <c r="I4015" i="1" s="1"/>
  <c r="J4015" i="1" s="1"/>
  <c r="C4015" i="1" a="1"/>
  <c r="C4015" i="1" s="1"/>
  <c r="A4015" i="1" a="1"/>
  <c r="A4015" i="1" s="1"/>
  <c r="B4015" i="1" s="1"/>
  <c r="G4014" i="1" a="1"/>
  <c r="G4014" i="1" s="1"/>
  <c r="H4014" i="1" s="1"/>
  <c r="C4014" i="1"/>
  <c r="C4014" i="1" a="1"/>
  <c r="A4014" i="1" a="1"/>
  <c r="A4014" i="1" s="1"/>
  <c r="B4014" i="1" s="1"/>
  <c r="O4014" i="1" s="1"/>
  <c r="C4013" i="1" a="1"/>
  <c r="C4013" i="1" s="1"/>
  <c r="A4013" i="1" a="1"/>
  <c r="A4013" i="1" s="1"/>
  <c r="B4013" i="1" s="1"/>
  <c r="I4012" i="1" a="1"/>
  <c r="I4012" i="1" s="1"/>
  <c r="J4012" i="1" s="1"/>
  <c r="C4012" i="1"/>
  <c r="C4012" i="1" a="1"/>
  <c r="A4012" i="1"/>
  <c r="B4012" i="1" s="1"/>
  <c r="A4012" i="1" a="1"/>
  <c r="E4011" i="1" a="1"/>
  <c r="E4011" i="1" s="1"/>
  <c r="C4011" i="1" a="1"/>
  <c r="C4011" i="1" s="1"/>
  <c r="A4011" i="1"/>
  <c r="B4011" i="1" s="1"/>
  <c r="O4011" i="1" s="1"/>
  <c r="A4011" i="1" a="1"/>
  <c r="O4010" i="1"/>
  <c r="C4010" i="1" a="1"/>
  <c r="C4010" i="1" s="1"/>
  <c r="B4010" i="1"/>
  <c r="A4010" i="1" a="1"/>
  <c r="A4010" i="1" s="1"/>
  <c r="C4009" i="1" a="1"/>
  <c r="C4009" i="1" s="1"/>
  <c r="A4009" i="1" a="1"/>
  <c r="A4009" i="1" s="1"/>
  <c r="B4009" i="1" s="1"/>
  <c r="I4008" i="1" a="1"/>
  <c r="I4008" i="1" s="1"/>
  <c r="J4008" i="1" s="1"/>
  <c r="C4008" i="1"/>
  <c r="C4008" i="1" a="1"/>
  <c r="A4008" i="1"/>
  <c r="B4008" i="1" s="1"/>
  <c r="A4008" i="1" a="1"/>
  <c r="C4007" i="1"/>
  <c r="C4007" i="1" a="1"/>
  <c r="A4007" i="1" a="1"/>
  <c r="A4007" i="1" s="1"/>
  <c r="B4007" i="1" s="1"/>
  <c r="C4006" i="1"/>
  <c r="C4006" i="1" a="1"/>
  <c r="B4006" i="1"/>
  <c r="A4006" i="1"/>
  <c r="A4006" i="1" a="1"/>
  <c r="C4005" i="1"/>
  <c r="C4005" i="1" a="1"/>
  <c r="A4005" i="1"/>
  <c r="B4005" i="1" s="1"/>
  <c r="A4005" i="1" a="1"/>
  <c r="C4004" i="1" a="1"/>
  <c r="C4004" i="1" s="1"/>
  <c r="B4004" i="1"/>
  <c r="A4004" i="1" a="1"/>
  <c r="A4004" i="1" s="1"/>
  <c r="C4003" i="1" a="1"/>
  <c r="C4003" i="1" s="1"/>
  <c r="A4003" i="1"/>
  <c r="A4003" i="1" a="1"/>
  <c r="C4002" i="1"/>
  <c r="C4002" i="1" a="1"/>
  <c r="B4002" i="1"/>
  <c r="A4002" i="1"/>
  <c r="A4002" i="1" a="1"/>
  <c r="C4001" i="1"/>
  <c r="C4001" i="1" a="1"/>
  <c r="A4001" i="1"/>
  <c r="B4001" i="1" s="1"/>
  <c r="A4001" i="1" a="1"/>
  <c r="C4000" i="1" a="1"/>
  <c r="C4000" i="1" s="1"/>
  <c r="A4000" i="1"/>
  <c r="B4000" i="1" s="1"/>
  <c r="O4000" i="1" s="1"/>
  <c r="A4000" i="1" a="1"/>
  <c r="C3999" i="1"/>
  <c r="C3999" i="1" a="1"/>
  <c r="B3999" i="1"/>
  <c r="A3999" i="1"/>
  <c r="A3999" i="1" a="1"/>
  <c r="C3998" i="1"/>
  <c r="C3998" i="1" a="1"/>
  <c r="A3998" i="1"/>
  <c r="B3998" i="1" s="1"/>
  <c r="A3998" i="1" a="1"/>
  <c r="C3997" i="1" a="1"/>
  <c r="C3997" i="1" s="1"/>
  <c r="A3997" i="1"/>
  <c r="A3997" i="1" a="1"/>
  <c r="C3996" i="1"/>
  <c r="C3996" i="1" a="1"/>
  <c r="B3996" i="1"/>
  <c r="A3996" i="1"/>
  <c r="A3996" i="1" a="1"/>
  <c r="C3995" i="1"/>
  <c r="C3995" i="1" a="1"/>
  <c r="A3995" i="1"/>
  <c r="B3995" i="1" s="1"/>
  <c r="A3995" i="1" a="1"/>
  <c r="C3994" i="1" a="1"/>
  <c r="C3994" i="1" s="1"/>
  <c r="A3994" i="1"/>
  <c r="A3994" i="1" a="1"/>
  <c r="C3993" i="1"/>
  <c r="C3993" i="1" a="1"/>
  <c r="B3993" i="1"/>
  <c r="A3993" i="1"/>
  <c r="A3993" i="1" a="1"/>
  <c r="C3992" i="1"/>
  <c r="C3992" i="1" a="1"/>
  <c r="A3992" i="1"/>
  <c r="B3992" i="1" s="1"/>
  <c r="O3992" i="1" s="1"/>
  <c r="A3992" i="1" a="1"/>
  <c r="I3991" i="1" a="1"/>
  <c r="I3991" i="1" s="1"/>
  <c r="J3991" i="1" s="1"/>
  <c r="G3991" i="1" a="1"/>
  <c r="G3991" i="1" s="1"/>
  <c r="H3991" i="1" s="1"/>
  <c r="F3991" i="1"/>
  <c r="E3991" i="1" a="1"/>
  <c r="E3991" i="1" s="1"/>
  <c r="C3991" i="1" a="1"/>
  <c r="C3991" i="1" s="1"/>
  <c r="A3991" i="1"/>
  <c r="B3991" i="1" s="1"/>
  <c r="O3991" i="1" s="1"/>
  <c r="A3991" i="1" a="1"/>
  <c r="G3990" i="1" a="1"/>
  <c r="G3990" i="1" s="1"/>
  <c r="H3990" i="1" s="1"/>
  <c r="C3990" i="1"/>
  <c r="C3990" i="1" a="1"/>
  <c r="B3990" i="1"/>
  <c r="A3990" i="1"/>
  <c r="A3990" i="1" a="1"/>
  <c r="C3989" i="1"/>
  <c r="C3989" i="1" a="1"/>
  <c r="A3989" i="1"/>
  <c r="A3989" i="1" a="1"/>
  <c r="C3988" i="1" a="1"/>
  <c r="C3988" i="1" s="1"/>
  <c r="A3988" i="1"/>
  <c r="A3988" i="1" a="1"/>
  <c r="C3987" i="1"/>
  <c r="C3987" i="1" a="1"/>
  <c r="B3987" i="1"/>
  <c r="A3987" i="1"/>
  <c r="A3987" i="1" a="1"/>
  <c r="C3986" i="1"/>
  <c r="C3986" i="1" a="1"/>
  <c r="A3986" i="1"/>
  <c r="B3986" i="1" s="1"/>
  <c r="O3986" i="1" s="1"/>
  <c r="A3986" i="1" a="1"/>
  <c r="C3985" i="1" a="1"/>
  <c r="C3985" i="1" s="1"/>
  <c r="A3985" i="1" a="1"/>
  <c r="A3985" i="1" s="1"/>
  <c r="C3984" i="1"/>
  <c r="C3984" i="1" a="1"/>
  <c r="B3984" i="1"/>
  <c r="A3984" i="1"/>
  <c r="A3984" i="1" a="1"/>
  <c r="C3983" i="1"/>
  <c r="C3983" i="1" a="1"/>
  <c r="A3983" i="1" a="1"/>
  <c r="A3983" i="1" s="1"/>
  <c r="B3983" i="1" s="1"/>
  <c r="C3982" i="1" a="1"/>
  <c r="C3982" i="1" s="1"/>
  <c r="A3982" i="1" a="1"/>
  <c r="A3982" i="1" s="1"/>
  <c r="B3982" i="1" s="1"/>
  <c r="C3981" i="1"/>
  <c r="C3981" i="1" a="1"/>
  <c r="A3981" i="1"/>
  <c r="B3981" i="1" s="1"/>
  <c r="A3981" i="1" a="1"/>
  <c r="C3980" i="1"/>
  <c r="C3980" i="1" a="1"/>
  <c r="A3980" i="1"/>
  <c r="B3980" i="1" s="1"/>
  <c r="A3980" i="1" a="1"/>
  <c r="C3979" i="1" a="1"/>
  <c r="C3979" i="1" s="1"/>
  <c r="A3979" i="1"/>
  <c r="B3979" i="1" s="1"/>
  <c r="O3979" i="1" s="1"/>
  <c r="A3979" i="1" a="1"/>
  <c r="C3978" i="1"/>
  <c r="C3978" i="1" a="1"/>
  <c r="B3978" i="1"/>
  <c r="A3978" i="1"/>
  <c r="A3978" i="1" a="1"/>
  <c r="C3977" i="1"/>
  <c r="G3977" i="1" s="1" a="1"/>
  <c r="G3977" i="1" s="1"/>
  <c r="H3977" i="1" s="1"/>
  <c r="C3977" i="1" a="1"/>
  <c r="A3977" i="1"/>
  <c r="B3977" i="1" s="1"/>
  <c r="A3977" i="1" a="1"/>
  <c r="C3976" i="1" a="1"/>
  <c r="C3976" i="1" s="1"/>
  <c r="A3976" i="1"/>
  <c r="B3976" i="1" s="1"/>
  <c r="A3976" i="1" a="1"/>
  <c r="G3975" i="1" a="1"/>
  <c r="G3975" i="1" s="1"/>
  <c r="H3975" i="1" s="1"/>
  <c r="C3975" i="1"/>
  <c r="C3975" i="1" a="1"/>
  <c r="B3975" i="1"/>
  <c r="A3975" i="1"/>
  <c r="A3975" i="1" a="1"/>
  <c r="G3974" i="1" a="1"/>
  <c r="G3974" i="1" s="1"/>
  <c r="H3974" i="1" s="1"/>
  <c r="E3974" i="1"/>
  <c r="C3974" i="1"/>
  <c r="E3974" i="1" s="1" a="1"/>
  <c r="C3974" i="1" a="1"/>
  <c r="A3974" i="1"/>
  <c r="B3974" i="1" s="1"/>
  <c r="O3974" i="1" s="1"/>
  <c r="A3974" i="1" a="1"/>
  <c r="C3973" i="1" a="1"/>
  <c r="C3973" i="1" s="1"/>
  <c r="A3973" i="1"/>
  <c r="A3973" i="1" a="1"/>
  <c r="C3972" i="1" a="1"/>
  <c r="C3972" i="1" s="1"/>
  <c r="A3972" i="1"/>
  <c r="B3972" i="1" s="1"/>
  <c r="A3972" i="1" a="1"/>
  <c r="I3971" i="1" a="1"/>
  <c r="I3971" i="1" s="1"/>
  <c r="J3971" i="1" s="1"/>
  <c r="C3971" i="1"/>
  <c r="C3971" i="1" a="1"/>
  <c r="A3971" i="1" a="1"/>
  <c r="A3971" i="1" s="1"/>
  <c r="B3971" i="1" s="1"/>
  <c r="C3970" i="1" a="1"/>
  <c r="C3970" i="1" s="1"/>
  <c r="A3970" i="1" a="1"/>
  <c r="A3970" i="1" s="1"/>
  <c r="B3970" i="1" s="1"/>
  <c r="C3969" i="1" a="1"/>
  <c r="C3969" i="1" s="1"/>
  <c r="A3969" i="1"/>
  <c r="B3969" i="1" s="1"/>
  <c r="A3969" i="1" a="1"/>
  <c r="I3968" i="1" a="1"/>
  <c r="I3968" i="1" s="1"/>
  <c r="J3968" i="1" s="1"/>
  <c r="G3968" i="1"/>
  <c r="H3968" i="1" s="1"/>
  <c r="G3968" i="1" a="1"/>
  <c r="E3968" i="1"/>
  <c r="C3968" i="1"/>
  <c r="E3968" i="1" s="1" a="1"/>
  <c r="C3968" i="1" a="1"/>
  <c r="A3968" i="1"/>
  <c r="B3968" i="1" s="1"/>
  <c r="A3968" i="1" a="1"/>
  <c r="C3967" i="1" a="1"/>
  <c r="C3967" i="1" s="1"/>
  <c r="A3967" i="1"/>
  <c r="A3967" i="1" a="1"/>
  <c r="C3966" i="1" a="1"/>
  <c r="C3966" i="1" s="1"/>
  <c r="A3966" i="1"/>
  <c r="A3966" i="1" a="1"/>
  <c r="C3965" i="1"/>
  <c r="C3965" i="1" a="1"/>
  <c r="A3965" i="1"/>
  <c r="B3965" i="1" s="1"/>
  <c r="O3965" i="1" s="1"/>
  <c r="A3965" i="1" a="1"/>
  <c r="C3964" i="1" a="1"/>
  <c r="C3964" i="1" s="1"/>
  <c r="A3964" i="1" a="1"/>
  <c r="A3964" i="1" s="1"/>
  <c r="C3963" i="1" a="1"/>
  <c r="C3963" i="1" s="1"/>
  <c r="B3963" i="1"/>
  <c r="A3963" i="1"/>
  <c r="A3963" i="1" a="1"/>
  <c r="I3962" i="1" a="1"/>
  <c r="I3962" i="1" s="1"/>
  <c r="J3962" i="1" s="1"/>
  <c r="G3962" i="1" a="1"/>
  <c r="G3962" i="1" s="1"/>
  <c r="H3962" i="1" s="1"/>
  <c r="C3962" i="1"/>
  <c r="E3962" i="1" s="1" a="1"/>
  <c r="E3962" i="1" s="1"/>
  <c r="C3962" i="1" a="1"/>
  <c r="A3962" i="1"/>
  <c r="B3962" i="1" s="1"/>
  <c r="A3962" i="1" a="1"/>
  <c r="C3961" i="1" a="1"/>
  <c r="C3961" i="1" s="1"/>
  <c r="A3961" i="1"/>
  <c r="A3961" i="1" a="1"/>
  <c r="G3960" i="1" a="1"/>
  <c r="G3960" i="1" s="1"/>
  <c r="H3960" i="1" s="1"/>
  <c r="C3960" i="1" a="1"/>
  <c r="C3960" i="1" s="1"/>
  <c r="A3960" i="1"/>
  <c r="B3960" i="1" s="1"/>
  <c r="A3960" i="1" a="1"/>
  <c r="C3959" i="1"/>
  <c r="C3959" i="1" a="1"/>
  <c r="A3959" i="1"/>
  <c r="A3959" i="1" a="1"/>
  <c r="C3958" i="1"/>
  <c r="C3958" i="1" a="1"/>
  <c r="A3958" i="1"/>
  <c r="A3958" i="1" a="1"/>
  <c r="C3957" i="1"/>
  <c r="C3957" i="1" a="1"/>
  <c r="A3957" i="1" a="1"/>
  <c r="A3957" i="1" s="1"/>
  <c r="B3957" i="1" s="1"/>
  <c r="I3956" i="1" a="1"/>
  <c r="I3956" i="1" s="1"/>
  <c r="J3956" i="1" s="1"/>
  <c r="C3956" i="1"/>
  <c r="C3956" i="1" a="1"/>
  <c r="A3956" i="1"/>
  <c r="B3956" i="1" s="1"/>
  <c r="A3956" i="1" a="1"/>
  <c r="C3955" i="1" a="1"/>
  <c r="C3955" i="1" s="1"/>
  <c r="A3955" i="1"/>
  <c r="B3955" i="1" s="1"/>
  <c r="O3955" i="1" s="1"/>
  <c r="A3955" i="1" a="1"/>
  <c r="C3954" i="1"/>
  <c r="C3954" i="1" a="1"/>
  <c r="A3954" i="1" a="1"/>
  <c r="A3954" i="1" s="1"/>
  <c r="B3954" i="1" s="1"/>
  <c r="C3953" i="1"/>
  <c r="C3953" i="1" a="1"/>
  <c r="A3953" i="1"/>
  <c r="B3953" i="1" s="1"/>
  <c r="A3953" i="1" a="1"/>
  <c r="O3952" i="1"/>
  <c r="C3952" i="1" a="1"/>
  <c r="C3952" i="1" s="1"/>
  <c r="A3952" i="1" a="1"/>
  <c r="A3952" i="1" s="1"/>
  <c r="B3952" i="1" s="1"/>
  <c r="C3951" i="1" a="1"/>
  <c r="C3951" i="1" s="1"/>
  <c r="A3951" i="1"/>
  <c r="B3951" i="1" s="1"/>
  <c r="O3951" i="1" s="1"/>
  <c r="A3951" i="1" a="1"/>
  <c r="C3950" i="1"/>
  <c r="C3950" i="1" a="1"/>
  <c r="A3950" i="1"/>
  <c r="A3950" i="1" a="1"/>
  <c r="I3949" i="1" a="1"/>
  <c r="I3949" i="1" s="1"/>
  <c r="G3949" i="1" a="1"/>
  <c r="G3949" i="1" s="1"/>
  <c r="H3949" i="1" s="1"/>
  <c r="F3949" i="1"/>
  <c r="C3949" i="1"/>
  <c r="E3949" i="1" s="1" a="1"/>
  <c r="E3949" i="1" s="1"/>
  <c r="C3949" i="1" a="1"/>
  <c r="A3949" i="1"/>
  <c r="B3949" i="1" s="1"/>
  <c r="O3949" i="1" s="1"/>
  <c r="A3949" i="1" a="1"/>
  <c r="C3948" i="1" a="1"/>
  <c r="C3948" i="1" s="1"/>
  <c r="A3948" i="1"/>
  <c r="B3948" i="1" s="1"/>
  <c r="A3948" i="1" a="1"/>
  <c r="C3947" i="1"/>
  <c r="C3947" i="1" a="1"/>
  <c r="A3947" i="1" a="1"/>
  <c r="A3947" i="1" s="1"/>
  <c r="B3947" i="1" s="1"/>
  <c r="O3947" i="1" s="1"/>
  <c r="I3946" i="1" a="1"/>
  <c r="I3946" i="1" s="1"/>
  <c r="J3946" i="1" s="1"/>
  <c r="C3946" i="1" a="1"/>
  <c r="C3946" i="1" s="1"/>
  <c r="A3946" i="1" a="1"/>
  <c r="A3946" i="1" s="1"/>
  <c r="B3946" i="1" s="1"/>
  <c r="C3945" i="1"/>
  <c r="C3945" i="1" a="1"/>
  <c r="A3945" i="1"/>
  <c r="A3945" i="1" a="1"/>
  <c r="E3944" i="1" a="1"/>
  <c r="E3944" i="1" s="1"/>
  <c r="C3944" i="1"/>
  <c r="C3944" i="1" a="1"/>
  <c r="A3944" i="1" a="1"/>
  <c r="A3944" i="1" s="1"/>
  <c r="B3944" i="1" s="1"/>
  <c r="O3944" i="1" s="1"/>
  <c r="I3943" i="1" a="1"/>
  <c r="I3943" i="1" s="1"/>
  <c r="J3943" i="1" s="1"/>
  <c r="F3943" i="1"/>
  <c r="N3943" i="1" s="1"/>
  <c r="E3943" i="1" a="1"/>
  <c r="E3943" i="1" s="1"/>
  <c r="C3943" i="1" a="1"/>
  <c r="C3943" i="1" s="1"/>
  <c r="G3943" i="1" s="1" a="1"/>
  <c r="G3943" i="1" s="1"/>
  <c r="H3943" i="1" s="1"/>
  <c r="B3943" i="1"/>
  <c r="O3943" i="1" s="1"/>
  <c r="A3943" i="1"/>
  <c r="A3943" i="1" a="1"/>
  <c r="C3942" i="1"/>
  <c r="C3942" i="1" a="1"/>
  <c r="A3942" i="1" a="1"/>
  <c r="A3942" i="1" s="1"/>
  <c r="C3941" i="1"/>
  <c r="C3941" i="1" a="1"/>
  <c r="B3941" i="1"/>
  <c r="A3941" i="1" a="1"/>
  <c r="A3941" i="1" s="1"/>
  <c r="C3940" i="1" a="1"/>
  <c r="C3940" i="1" s="1"/>
  <c r="A3940" i="1"/>
  <c r="B3940" i="1" s="1"/>
  <c r="A3940" i="1" a="1"/>
  <c r="I3939" i="1" a="1"/>
  <c r="I3939" i="1" s="1"/>
  <c r="J3939" i="1" s="1"/>
  <c r="C3939" i="1"/>
  <c r="C3939" i="1" a="1"/>
  <c r="B3939" i="1"/>
  <c r="A3939" i="1" a="1"/>
  <c r="A3939" i="1" s="1"/>
  <c r="O3938" i="1"/>
  <c r="I3938" i="1" a="1"/>
  <c r="I3938" i="1" s="1"/>
  <c r="J3938" i="1" s="1"/>
  <c r="C3938" i="1"/>
  <c r="C3938" i="1" a="1"/>
  <c r="A3938" i="1" a="1"/>
  <c r="A3938" i="1" s="1"/>
  <c r="B3938" i="1" s="1"/>
  <c r="O3937" i="1"/>
  <c r="I3937" i="1" a="1"/>
  <c r="I3937" i="1" s="1"/>
  <c r="J3937" i="1" s="1"/>
  <c r="C3937" i="1" a="1"/>
  <c r="C3937" i="1" s="1"/>
  <c r="A3937" i="1"/>
  <c r="B3937" i="1" s="1"/>
  <c r="A3937" i="1" a="1"/>
  <c r="E3936" i="1" a="1"/>
  <c r="E3936" i="1" s="1"/>
  <c r="C3936" i="1" a="1"/>
  <c r="C3936" i="1" s="1"/>
  <c r="A3936" i="1"/>
  <c r="B3936" i="1" s="1"/>
  <c r="A3936" i="1" a="1"/>
  <c r="C3935" i="1"/>
  <c r="C3935" i="1" a="1"/>
  <c r="A3935" i="1" a="1"/>
  <c r="A3935" i="1" s="1"/>
  <c r="C3934" i="1"/>
  <c r="C3934" i="1" a="1"/>
  <c r="A3934" i="1"/>
  <c r="B3934" i="1" s="1"/>
  <c r="A3934" i="1" a="1"/>
  <c r="C3933" i="1" a="1"/>
  <c r="C3933" i="1" s="1"/>
  <c r="A3933" i="1" a="1"/>
  <c r="A3933" i="1" s="1"/>
  <c r="B3933" i="1" s="1"/>
  <c r="O3933" i="1" s="1"/>
  <c r="O3932" i="1"/>
  <c r="C3932" i="1"/>
  <c r="C3932" i="1" a="1"/>
  <c r="B3932" i="1"/>
  <c r="A3932" i="1" a="1"/>
  <c r="A3932" i="1" s="1"/>
  <c r="C3931" i="1" a="1"/>
  <c r="C3931" i="1" s="1"/>
  <c r="A3931" i="1" a="1"/>
  <c r="A3931" i="1" s="1"/>
  <c r="B3931" i="1" s="1"/>
  <c r="O3931" i="1" s="1"/>
  <c r="C3930" i="1"/>
  <c r="C3930" i="1" a="1"/>
  <c r="A3930" i="1" a="1"/>
  <c r="A3930" i="1" s="1"/>
  <c r="B3930" i="1" s="1"/>
  <c r="C3929" i="1"/>
  <c r="C3929" i="1" a="1"/>
  <c r="A3929" i="1" a="1"/>
  <c r="A3929" i="1" s="1"/>
  <c r="I3928" i="1" a="1"/>
  <c r="I3928" i="1" s="1"/>
  <c r="J3928" i="1" s="1"/>
  <c r="C3928" i="1" a="1"/>
  <c r="C3928" i="1" s="1"/>
  <c r="A3928" i="1" a="1"/>
  <c r="A3928" i="1" s="1"/>
  <c r="B3928" i="1" s="1"/>
  <c r="O3928" i="1" s="1"/>
  <c r="C3927" i="1"/>
  <c r="C3927" i="1" a="1"/>
  <c r="A3927" i="1" a="1"/>
  <c r="A3927" i="1" s="1"/>
  <c r="O3926" i="1"/>
  <c r="I3926" i="1" a="1"/>
  <c r="I3926" i="1" s="1"/>
  <c r="J3926" i="1" s="1"/>
  <c r="C3926" i="1"/>
  <c r="G3926" i="1" s="1" a="1"/>
  <c r="G3926" i="1" s="1"/>
  <c r="H3926" i="1" s="1"/>
  <c r="C3926" i="1" a="1"/>
  <c r="A3926" i="1" a="1"/>
  <c r="A3926" i="1" s="1"/>
  <c r="B3926" i="1" s="1"/>
  <c r="C3925" i="1" a="1"/>
  <c r="C3925" i="1" s="1"/>
  <c r="A3925" i="1" a="1"/>
  <c r="A3925" i="1" s="1"/>
  <c r="B3925" i="1" s="1"/>
  <c r="O3925" i="1" s="1"/>
  <c r="I3924" i="1"/>
  <c r="J3924" i="1" s="1"/>
  <c r="I3924" i="1" a="1"/>
  <c r="G3924" i="1" a="1"/>
  <c r="G3924" i="1" s="1"/>
  <c r="H3924" i="1" s="1"/>
  <c r="C3924" i="1"/>
  <c r="C3924" i="1" a="1"/>
  <c r="A3924" i="1" a="1"/>
  <c r="A3924" i="1" s="1"/>
  <c r="B3924" i="1" s="1"/>
  <c r="O3924" i="1" s="1"/>
  <c r="C3923" i="1"/>
  <c r="C3923" i="1" a="1"/>
  <c r="A3923" i="1" a="1"/>
  <c r="A3923" i="1" s="1"/>
  <c r="B3923" i="1" s="1"/>
  <c r="C3922" i="1" a="1"/>
  <c r="C3922" i="1" s="1"/>
  <c r="A3922" i="1"/>
  <c r="B3922" i="1" s="1"/>
  <c r="A3922" i="1" a="1"/>
  <c r="C3921" i="1" a="1"/>
  <c r="C3921" i="1" s="1"/>
  <c r="B3921" i="1"/>
  <c r="O3921" i="1" s="1"/>
  <c r="A3921" i="1"/>
  <c r="A3921" i="1" a="1"/>
  <c r="O3920" i="1"/>
  <c r="C3920" i="1" a="1"/>
  <c r="C3920" i="1" s="1"/>
  <c r="A3920" i="1" a="1"/>
  <c r="A3920" i="1" s="1"/>
  <c r="B3920" i="1" s="1"/>
  <c r="C3919" i="1"/>
  <c r="C3919" i="1" a="1"/>
  <c r="A3919" i="1" a="1"/>
  <c r="A3919" i="1" s="1"/>
  <c r="B3919" i="1" s="1"/>
  <c r="C3918" i="1" a="1"/>
  <c r="C3918" i="1" s="1"/>
  <c r="A3918" i="1"/>
  <c r="B3918" i="1" s="1"/>
  <c r="A3918" i="1" a="1"/>
  <c r="E3917" i="1" a="1"/>
  <c r="E3917" i="1" s="1"/>
  <c r="C3917" i="1"/>
  <c r="C3917" i="1" a="1"/>
  <c r="A3917" i="1" a="1"/>
  <c r="A3917" i="1" s="1"/>
  <c r="B3917" i="1" s="1"/>
  <c r="O3917" i="1" s="1"/>
  <c r="C3916" i="1" a="1"/>
  <c r="C3916" i="1" s="1"/>
  <c r="B3916" i="1"/>
  <c r="A3916" i="1" a="1"/>
  <c r="A3916" i="1" s="1"/>
  <c r="O3915" i="1"/>
  <c r="C3915" i="1"/>
  <c r="C3915" i="1" a="1"/>
  <c r="A3915" i="1"/>
  <c r="B3915" i="1" s="1"/>
  <c r="A3915" i="1" a="1"/>
  <c r="C3914" i="1"/>
  <c r="C3914" i="1" a="1"/>
  <c r="A3914" i="1" a="1"/>
  <c r="A3914" i="1" s="1"/>
  <c r="B3914" i="1" s="1"/>
  <c r="G3913" i="1"/>
  <c r="H3913" i="1" s="1"/>
  <c r="E3913" i="1" a="1"/>
  <c r="E3913" i="1" s="1"/>
  <c r="C3913" i="1"/>
  <c r="G3913" i="1" s="1" a="1"/>
  <c r="C3913" i="1" a="1"/>
  <c r="B3913" i="1"/>
  <c r="O3913" i="1" s="1"/>
  <c r="A3913" i="1"/>
  <c r="A3913" i="1" a="1"/>
  <c r="C3912" i="1"/>
  <c r="C3912" i="1" a="1"/>
  <c r="A3912" i="1" a="1"/>
  <c r="A3912" i="1" s="1"/>
  <c r="C3911" i="1" a="1"/>
  <c r="C3911" i="1" s="1"/>
  <c r="I3911" i="1" s="1" a="1"/>
  <c r="I3911" i="1" s="1"/>
  <c r="J3911" i="1" s="1"/>
  <c r="A3911" i="1" a="1"/>
  <c r="A3911" i="1" s="1"/>
  <c r="B3911" i="1" s="1"/>
  <c r="O3911" i="1" s="1"/>
  <c r="I3910" i="1" a="1"/>
  <c r="I3910" i="1" s="1"/>
  <c r="J3910" i="1" s="1"/>
  <c r="C3910" i="1"/>
  <c r="C3910" i="1" a="1"/>
  <c r="A3910" i="1" a="1"/>
  <c r="A3910" i="1" s="1"/>
  <c r="B3910" i="1" s="1"/>
  <c r="I3909" i="1" a="1"/>
  <c r="I3909" i="1" s="1"/>
  <c r="J3909" i="1" s="1"/>
  <c r="E3909" i="1" a="1"/>
  <c r="E3909" i="1" s="1"/>
  <c r="C3909" i="1" a="1"/>
  <c r="C3909" i="1" s="1"/>
  <c r="A3909" i="1" a="1"/>
  <c r="A3909" i="1" s="1"/>
  <c r="B3909" i="1" s="1"/>
  <c r="O3909" i="1" s="1"/>
  <c r="O3908" i="1"/>
  <c r="C3908" i="1" a="1"/>
  <c r="C3908" i="1" s="1"/>
  <c r="B3908" i="1"/>
  <c r="A3908" i="1" a="1"/>
  <c r="A3908" i="1" s="1"/>
  <c r="C3907" i="1"/>
  <c r="C3907" i="1" a="1"/>
  <c r="A3907" i="1" a="1"/>
  <c r="A3907" i="1" s="1"/>
  <c r="C3906" i="1" a="1"/>
  <c r="C3906" i="1" s="1"/>
  <c r="B3906" i="1"/>
  <c r="A3906" i="1"/>
  <c r="A3906" i="1" a="1"/>
  <c r="E3905" i="1" a="1"/>
  <c r="E3905" i="1" s="1"/>
  <c r="C3905" i="1" a="1"/>
  <c r="C3905" i="1" s="1"/>
  <c r="G3905" i="1" s="1" a="1"/>
  <c r="G3905" i="1" s="1"/>
  <c r="H3905" i="1" s="1"/>
  <c r="A3905" i="1" a="1"/>
  <c r="A3905" i="1" s="1"/>
  <c r="B3905" i="1" s="1"/>
  <c r="O3904" i="1"/>
  <c r="C3904" i="1" a="1"/>
  <c r="C3904" i="1" s="1"/>
  <c r="B3904" i="1"/>
  <c r="A3904" i="1" a="1"/>
  <c r="A3904" i="1" s="1"/>
  <c r="O3903" i="1"/>
  <c r="C3903" i="1" a="1"/>
  <c r="C3903" i="1" s="1"/>
  <c r="B3903" i="1"/>
  <c r="A3903" i="1"/>
  <c r="A3903" i="1" a="1"/>
  <c r="C3902" i="1"/>
  <c r="C3902" i="1" a="1"/>
  <c r="A3902" i="1" a="1"/>
  <c r="A3902" i="1" s="1"/>
  <c r="B3902" i="1" s="1"/>
  <c r="C3901" i="1" a="1"/>
  <c r="C3901" i="1" s="1"/>
  <c r="B3901" i="1"/>
  <c r="A3901" i="1"/>
  <c r="A3901" i="1" a="1"/>
  <c r="C3900" i="1"/>
  <c r="C3900" i="1" a="1"/>
  <c r="A3900" i="1" a="1"/>
  <c r="A3900" i="1" s="1"/>
  <c r="B3900" i="1" s="1"/>
  <c r="I3899" i="1" a="1"/>
  <c r="I3899" i="1" s="1"/>
  <c r="J3899" i="1" s="1"/>
  <c r="G3899" i="1" a="1"/>
  <c r="G3899" i="1" s="1"/>
  <c r="H3899" i="1" s="1"/>
  <c r="C3899" i="1"/>
  <c r="C3899" i="1" a="1"/>
  <c r="B3899" i="1"/>
  <c r="A3899" i="1" a="1"/>
  <c r="A3899" i="1" s="1"/>
  <c r="C3898" i="1"/>
  <c r="C3898" i="1" a="1"/>
  <c r="A3898" i="1"/>
  <c r="B3898" i="1" s="1"/>
  <c r="O3898" i="1" s="1"/>
  <c r="A3898" i="1" a="1"/>
  <c r="C3897" i="1" a="1"/>
  <c r="C3897" i="1" s="1"/>
  <c r="A3897" i="1" a="1"/>
  <c r="A3897" i="1" s="1"/>
  <c r="B3897" i="1" s="1"/>
  <c r="O3897" i="1" s="1"/>
  <c r="O3896" i="1"/>
  <c r="C3896" i="1" a="1"/>
  <c r="C3896" i="1" s="1"/>
  <c r="B3896" i="1"/>
  <c r="A3896" i="1" a="1"/>
  <c r="A3896" i="1" s="1"/>
  <c r="C3895" i="1"/>
  <c r="C3895" i="1" a="1"/>
  <c r="A3895" i="1"/>
  <c r="B3895" i="1" s="1"/>
  <c r="O3895" i="1" s="1"/>
  <c r="A3895" i="1" a="1"/>
  <c r="C3894" i="1"/>
  <c r="C3894" i="1" a="1"/>
  <c r="A3894" i="1" a="1"/>
  <c r="A3894" i="1" s="1"/>
  <c r="B3894" i="1" s="1"/>
  <c r="O3894" i="1" s="1"/>
  <c r="J3893" i="1"/>
  <c r="I3893" i="1" a="1"/>
  <c r="I3893" i="1" s="1"/>
  <c r="C3893" i="1"/>
  <c r="C3893" i="1" a="1"/>
  <c r="B3893" i="1"/>
  <c r="A3893" i="1" a="1"/>
  <c r="A3893" i="1" s="1"/>
  <c r="C3892" i="1"/>
  <c r="C3892" i="1" a="1"/>
  <c r="B3892" i="1"/>
  <c r="I3892" i="1" s="1" a="1"/>
  <c r="I3892" i="1" s="1"/>
  <c r="J3892" i="1" s="1"/>
  <c r="A3892" i="1"/>
  <c r="A3892" i="1" a="1"/>
  <c r="C3891" i="1"/>
  <c r="C3891" i="1" a="1"/>
  <c r="B3891" i="1"/>
  <c r="A3891" i="1"/>
  <c r="A3891" i="1" a="1"/>
  <c r="O3890" i="1"/>
  <c r="I3890" i="1" a="1"/>
  <c r="I3890" i="1" s="1"/>
  <c r="J3890" i="1" s="1"/>
  <c r="C3890" i="1" a="1"/>
  <c r="C3890" i="1" s="1"/>
  <c r="A3890" i="1"/>
  <c r="B3890" i="1" s="1"/>
  <c r="A3890" i="1" a="1"/>
  <c r="G3889" i="1" a="1"/>
  <c r="G3889" i="1" s="1"/>
  <c r="H3889" i="1" s="1"/>
  <c r="C3889" i="1" a="1"/>
  <c r="C3889" i="1" s="1"/>
  <c r="E3889" i="1" s="1" a="1"/>
  <c r="E3889" i="1" s="1"/>
  <c r="A3889" i="1" a="1"/>
  <c r="A3889" i="1" s="1"/>
  <c r="B3889" i="1" s="1"/>
  <c r="O3888" i="1"/>
  <c r="I3888" i="1" a="1"/>
  <c r="I3888" i="1" s="1"/>
  <c r="J3888" i="1" s="1"/>
  <c r="G3888" i="1" a="1"/>
  <c r="G3888" i="1" s="1"/>
  <c r="H3888" i="1" s="1"/>
  <c r="C3888" i="1"/>
  <c r="E3888" i="1" s="1" a="1"/>
  <c r="E3888" i="1" s="1"/>
  <c r="C3888" i="1" a="1"/>
  <c r="A3888" i="1" a="1"/>
  <c r="A3888" i="1" s="1"/>
  <c r="B3888" i="1" s="1"/>
  <c r="I3887" i="1" a="1"/>
  <c r="I3887" i="1" s="1"/>
  <c r="J3887" i="1" s="1"/>
  <c r="C3887" i="1"/>
  <c r="G3887" i="1" s="1" a="1"/>
  <c r="G3887" i="1" s="1"/>
  <c r="H3887" i="1" s="1"/>
  <c r="C3887" i="1" a="1"/>
  <c r="A3887" i="1" a="1"/>
  <c r="A3887" i="1" s="1"/>
  <c r="B3887" i="1" s="1"/>
  <c r="O3887" i="1" s="1"/>
  <c r="C3886" i="1"/>
  <c r="C3886" i="1" a="1"/>
  <c r="A3886" i="1" a="1"/>
  <c r="A3886" i="1" s="1"/>
  <c r="B3886" i="1" s="1"/>
  <c r="O3886" i="1" s="1"/>
  <c r="I3885" i="1" a="1"/>
  <c r="I3885" i="1" s="1"/>
  <c r="J3885" i="1" s="1"/>
  <c r="C3885" i="1" a="1"/>
  <c r="C3885" i="1" s="1"/>
  <c r="A3885" i="1" a="1"/>
  <c r="A3885" i="1" s="1"/>
  <c r="B3885" i="1" s="1"/>
  <c r="C3884" i="1"/>
  <c r="C3884" i="1" a="1"/>
  <c r="A3884" i="1" a="1"/>
  <c r="A3884" i="1" s="1"/>
  <c r="I3883" i="1" a="1"/>
  <c r="I3883" i="1" s="1"/>
  <c r="J3883" i="1" s="1"/>
  <c r="C3883" i="1"/>
  <c r="C3883" i="1" a="1"/>
  <c r="A3883" i="1"/>
  <c r="B3883" i="1" s="1"/>
  <c r="O3883" i="1" s="1"/>
  <c r="A3883" i="1" a="1"/>
  <c r="C3882" i="1"/>
  <c r="C3882" i="1" a="1"/>
  <c r="A3882" i="1"/>
  <c r="A3882" i="1" a="1"/>
  <c r="C3881" i="1" a="1"/>
  <c r="C3881" i="1" s="1"/>
  <c r="A3881" i="1" a="1"/>
  <c r="A3881" i="1" s="1"/>
  <c r="B3881" i="1" s="1"/>
  <c r="C3880" i="1" a="1"/>
  <c r="C3880" i="1" s="1"/>
  <c r="A3880" i="1" a="1"/>
  <c r="A3880" i="1" s="1"/>
  <c r="B3880" i="1" s="1"/>
  <c r="C3879" i="1" a="1"/>
  <c r="C3879" i="1" s="1"/>
  <c r="A3879" i="1" a="1"/>
  <c r="A3879" i="1" s="1"/>
  <c r="B3879" i="1" s="1"/>
  <c r="I3878" i="1" a="1"/>
  <c r="I3878" i="1" s="1"/>
  <c r="J3878" i="1" s="1"/>
  <c r="C3878" i="1"/>
  <c r="C3878" i="1" a="1"/>
  <c r="A3878" i="1" a="1"/>
  <c r="A3878" i="1" s="1"/>
  <c r="B3878" i="1" s="1"/>
  <c r="C3877" i="1"/>
  <c r="C3877" i="1" a="1"/>
  <c r="A3877" i="1"/>
  <c r="B3877" i="1" s="1"/>
  <c r="A3877" i="1" a="1"/>
  <c r="C3876" i="1" a="1"/>
  <c r="C3876" i="1" s="1"/>
  <c r="A3876" i="1"/>
  <c r="B3876" i="1" s="1"/>
  <c r="A3876" i="1" a="1"/>
  <c r="C3875" i="1" a="1"/>
  <c r="C3875" i="1" s="1"/>
  <c r="A3875" i="1"/>
  <c r="B3875" i="1" s="1"/>
  <c r="O3875" i="1" s="1"/>
  <c r="A3875" i="1" a="1"/>
  <c r="I3874" i="1" a="1"/>
  <c r="I3874" i="1" s="1"/>
  <c r="J3874" i="1" s="1"/>
  <c r="G3874" i="1" a="1"/>
  <c r="G3874" i="1" s="1"/>
  <c r="H3874" i="1" s="1"/>
  <c r="C3874" i="1"/>
  <c r="E3874" i="1" s="1" a="1"/>
  <c r="E3874" i="1" s="1"/>
  <c r="C3874" i="1" a="1"/>
  <c r="B3874" i="1"/>
  <c r="O3874" i="1" s="1"/>
  <c r="A3874" i="1"/>
  <c r="A3874" i="1" a="1"/>
  <c r="I3873" i="1" a="1"/>
  <c r="I3873" i="1" s="1"/>
  <c r="J3873" i="1" s="1"/>
  <c r="C3873" i="1"/>
  <c r="C3873" i="1" a="1"/>
  <c r="B3873" i="1"/>
  <c r="A3873" i="1"/>
  <c r="A3873" i="1" a="1"/>
  <c r="O3872" i="1"/>
  <c r="I3872" i="1" a="1"/>
  <c r="I3872" i="1" s="1"/>
  <c r="J3872" i="1" s="1"/>
  <c r="G3872" i="1" a="1"/>
  <c r="G3872" i="1" s="1"/>
  <c r="H3872" i="1" s="1"/>
  <c r="C3872" i="1" a="1"/>
  <c r="C3872" i="1" s="1"/>
  <c r="A3872" i="1"/>
  <c r="B3872" i="1" s="1"/>
  <c r="A3872" i="1" a="1"/>
  <c r="C3871" i="1" a="1"/>
  <c r="C3871" i="1" s="1"/>
  <c r="A3871" i="1" a="1"/>
  <c r="A3871" i="1" s="1"/>
  <c r="B3871" i="1" s="1"/>
  <c r="O3871" i="1" s="1"/>
  <c r="C3870" i="1" a="1"/>
  <c r="C3870" i="1" s="1"/>
  <c r="B3870" i="1"/>
  <c r="O3870" i="1" s="1"/>
  <c r="A3870" i="1" a="1"/>
  <c r="A3870" i="1" s="1"/>
  <c r="C3869" i="1"/>
  <c r="C3869" i="1" a="1"/>
  <c r="A3869" i="1" a="1"/>
  <c r="A3869" i="1" s="1"/>
  <c r="B3869" i="1" s="1"/>
  <c r="C3868" i="1"/>
  <c r="C3868" i="1" a="1"/>
  <c r="A3868" i="1"/>
  <c r="B3868" i="1" s="1"/>
  <c r="A3868" i="1" a="1"/>
  <c r="C3867" i="1"/>
  <c r="C3867" i="1" a="1"/>
  <c r="A3867" i="1" a="1"/>
  <c r="A3867" i="1" s="1"/>
  <c r="B3867" i="1" s="1"/>
  <c r="O3867" i="1" s="1"/>
  <c r="C3866" i="1"/>
  <c r="C3866" i="1" a="1"/>
  <c r="A3866" i="1" a="1"/>
  <c r="A3866" i="1" s="1"/>
  <c r="C3865" i="1"/>
  <c r="C3865" i="1" a="1"/>
  <c r="A3865" i="1"/>
  <c r="B3865" i="1" s="1"/>
  <c r="A3865" i="1" a="1"/>
  <c r="C3864" i="1"/>
  <c r="C3864" i="1" a="1"/>
  <c r="A3864" i="1"/>
  <c r="A3864" i="1" a="1"/>
  <c r="H3863" i="1"/>
  <c r="G3863" i="1" a="1"/>
  <c r="G3863" i="1" s="1"/>
  <c r="C3863" i="1" a="1"/>
  <c r="C3863" i="1" s="1"/>
  <c r="A3863" i="1"/>
  <c r="B3863" i="1" s="1"/>
  <c r="O3863" i="1" s="1"/>
  <c r="A3863" i="1" a="1"/>
  <c r="C3862" i="1" a="1"/>
  <c r="C3862" i="1" s="1"/>
  <c r="A3862" i="1"/>
  <c r="B3862" i="1" s="1"/>
  <c r="A3862" i="1" a="1"/>
  <c r="O3861" i="1"/>
  <c r="C3861" i="1" a="1"/>
  <c r="C3861" i="1" s="1"/>
  <c r="A3861" i="1" a="1"/>
  <c r="A3861" i="1" s="1"/>
  <c r="B3861" i="1" s="1"/>
  <c r="C3860" i="1" a="1"/>
  <c r="C3860" i="1" s="1"/>
  <c r="A3860" i="1"/>
  <c r="B3860" i="1" s="1"/>
  <c r="O3860" i="1" s="1"/>
  <c r="A3860" i="1" a="1"/>
  <c r="C3859" i="1"/>
  <c r="C3859" i="1" a="1"/>
  <c r="A3859" i="1"/>
  <c r="B3859" i="1" s="1"/>
  <c r="A3859" i="1" a="1"/>
  <c r="C3858" i="1" a="1"/>
  <c r="C3858" i="1" s="1"/>
  <c r="A3858" i="1"/>
  <c r="B3858" i="1" s="1"/>
  <c r="A3858" i="1" a="1"/>
  <c r="C3857" i="1"/>
  <c r="C3857" i="1" a="1"/>
  <c r="A3857" i="1"/>
  <c r="B3857" i="1" s="1"/>
  <c r="A3857" i="1" a="1"/>
  <c r="E3856" i="1" a="1"/>
  <c r="E3856" i="1" s="1"/>
  <c r="C3856" i="1"/>
  <c r="C3856" i="1" a="1"/>
  <c r="A3856" i="1"/>
  <c r="B3856" i="1" s="1"/>
  <c r="A3856" i="1" a="1"/>
  <c r="C3855" i="1" a="1"/>
  <c r="C3855" i="1" s="1"/>
  <c r="A3855" i="1"/>
  <c r="B3855" i="1" s="1"/>
  <c r="A3855" i="1" a="1"/>
  <c r="O3854" i="1"/>
  <c r="G3854" i="1" a="1"/>
  <c r="G3854" i="1" s="1"/>
  <c r="H3854" i="1" s="1"/>
  <c r="C3854" i="1"/>
  <c r="C3854" i="1" a="1"/>
  <c r="A3854" i="1"/>
  <c r="B3854" i="1" s="1"/>
  <c r="A3854" i="1" a="1"/>
  <c r="G3853" i="1" a="1"/>
  <c r="G3853" i="1" s="1"/>
  <c r="H3853" i="1" s="1"/>
  <c r="C3853" i="1" a="1"/>
  <c r="C3853" i="1" s="1"/>
  <c r="E3853" i="1" s="1" a="1"/>
  <c r="E3853" i="1" s="1"/>
  <c r="A3853" i="1" a="1"/>
  <c r="A3853" i="1" s="1"/>
  <c r="B3853" i="1" s="1"/>
  <c r="O3853" i="1" s="1"/>
  <c r="C3852" i="1" a="1"/>
  <c r="C3852" i="1" s="1"/>
  <c r="B3852" i="1"/>
  <c r="O3852" i="1" s="1"/>
  <c r="A3852" i="1" a="1"/>
  <c r="A3852" i="1" s="1"/>
  <c r="C3851" i="1"/>
  <c r="C3851" i="1" a="1"/>
  <c r="B3851" i="1"/>
  <c r="A3851" i="1"/>
  <c r="A3851" i="1" a="1"/>
  <c r="O3850" i="1"/>
  <c r="C3850" i="1"/>
  <c r="C3850" i="1" a="1"/>
  <c r="A3850" i="1"/>
  <c r="B3850" i="1" s="1"/>
  <c r="A3850" i="1" a="1"/>
  <c r="C3849" i="1" a="1"/>
  <c r="C3849" i="1" s="1"/>
  <c r="B3849" i="1"/>
  <c r="O3849" i="1" s="1"/>
  <c r="A3849" i="1"/>
  <c r="A3849" i="1" a="1"/>
  <c r="G3848" i="1" a="1"/>
  <c r="G3848" i="1" s="1"/>
  <c r="H3848" i="1" s="1"/>
  <c r="C3848" i="1"/>
  <c r="C3848" i="1" a="1"/>
  <c r="A3848" i="1"/>
  <c r="B3848" i="1" s="1"/>
  <c r="O3848" i="1" s="1"/>
  <c r="A3848" i="1" a="1"/>
  <c r="G3847" i="1" a="1"/>
  <c r="G3847" i="1" s="1"/>
  <c r="H3847" i="1" s="1"/>
  <c r="E3847" i="1" a="1"/>
  <c r="E3847" i="1" s="1"/>
  <c r="C3847" i="1" a="1"/>
  <c r="C3847" i="1" s="1"/>
  <c r="I3847" i="1" s="1" a="1"/>
  <c r="I3847" i="1" s="1"/>
  <c r="J3847" i="1" s="1"/>
  <c r="A3847" i="1" a="1"/>
  <c r="A3847" i="1" s="1"/>
  <c r="B3847" i="1" s="1"/>
  <c r="O3847" i="1" s="1"/>
  <c r="C3846" i="1" a="1"/>
  <c r="C3846" i="1" s="1"/>
  <c r="A3846" i="1"/>
  <c r="B3846" i="1" s="1"/>
  <c r="A3846" i="1" a="1"/>
  <c r="C3845" i="1"/>
  <c r="C3845" i="1" a="1"/>
  <c r="B3845" i="1"/>
  <c r="A3845" i="1"/>
  <c r="A3845" i="1" a="1"/>
  <c r="C3844" i="1" a="1"/>
  <c r="C3844" i="1" s="1"/>
  <c r="I3844" i="1" s="1" a="1"/>
  <c r="I3844" i="1" s="1"/>
  <c r="J3844" i="1" s="1"/>
  <c r="A3844" i="1"/>
  <c r="B3844" i="1" s="1"/>
  <c r="A3844" i="1" a="1"/>
  <c r="C3843" i="1" a="1"/>
  <c r="C3843" i="1" s="1"/>
  <c r="E3843" i="1" s="1" a="1"/>
  <c r="E3843" i="1" s="1"/>
  <c r="B3843" i="1"/>
  <c r="O3843" i="1" s="1"/>
  <c r="A3843" i="1" a="1"/>
  <c r="A3843" i="1" s="1"/>
  <c r="G3843" i="1" s="1" a="1"/>
  <c r="G3843" i="1" s="1"/>
  <c r="H3843" i="1" s="1"/>
  <c r="O3842" i="1"/>
  <c r="G3842" i="1" a="1"/>
  <c r="G3842" i="1" s="1"/>
  <c r="H3842" i="1" s="1"/>
  <c r="C3842" i="1"/>
  <c r="C3842" i="1" a="1"/>
  <c r="A3842" i="1"/>
  <c r="B3842" i="1" s="1"/>
  <c r="A3842" i="1" a="1"/>
  <c r="O3841" i="1"/>
  <c r="G3841" i="1" a="1"/>
  <c r="G3841" i="1" s="1"/>
  <c r="H3841" i="1" s="1"/>
  <c r="C3841" i="1"/>
  <c r="C3841" i="1" a="1"/>
  <c r="A3841" i="1" a="1"/>
  <c r="A3841" i="1" s="1"/>
  <c r="B3841" i="1" s="1"/>
  <c r="C3840" i="1" a="1"/>
  <c r="C3840" i="1" s="1"/>
  <c r="A3840" i="1"/>
  <c r="B3840" i="1" s="1"/>
  <c r="A3840" i="1" a="1"/>
  <c r="O3839" i="1"/>
  <c r="C3839" i="1"/>
  <c r="C3839" i="1" a="1"/>
  <c r="B3839" i="1"/>
  <c r="A3839" i="1"/>
  <c r="A3839" i="1" a="1"/>
  <c r="C3838" i="1" a="1"/>
  <c r="C3838" i="1" s="1"/>
  <c r="A3838" i="1" a="1"/>
  <c r="A3838" i="1" s="1"/>
  <c r="B3838" i="1" s="1"/>
  <c r="O3838" i="1" s="1"/>
  <c r="E3837" i="1" a="1"/>
  <c r="E3837" i="1" s="1"/>
  <c r="C3837" i="1" a="1"/>
  <c r="C3837" i="1" s="1"/>
  <c r="A3837" i="1" a="1"/>
  <c r="A3837" i="1" s="1"/>
  <c r="B3837" i="1" s="1"/>
  <c r="O3837" i="1" s="1"/>
  <c r="C3836" i="1"/>
  <c r="C3836" i="1" a="1"/>
  <c r="A3836" i="1"/>
  <c r="B3836" i="1" s="1"/>
  <c r="A3836" i="1" a="1"/>
  <c r="C3835" i="1"/>
  <c r="C3835" i="1" a="1"/>
  <c r="A3835" i="1"/>
  <c r="B3835" i="1" s="1"/>
  <c r="A3835" i="1" a="1"/>
  <c r="C3834" i="1" a="1"/>
  <c r="C3834" i="1" s="1"/>
  <c r="A3834" i="1"/>
  <c r="A3834" i="1" a="1"/>
  <c r="C3833" i="1"/>
  <c r="C3833" i="1" a="1"/>
  <c r="A3833" i="1"/>
  <c r="B3833" i="1" s="1"/>
  <c r="A3833" i="1" a="1"/>
  <c r="I3832" i="1" a="1"/>
  <c r="I3832" i="1" s="1"/>
  <c r="J3832" i="1" s="1"/>
  <c r="G3832" i="1" a="1"/>
  <c r="G3832" i="1" s="1"/>
  <c r="H3832" i="1" s="1"/>
  <c r="E3832" i="1" a="1"/>
  <c r="E3832" i="1" s="1"/>
  <c r="C3832" i="1" a="1"/>
  <c r="C3832" i="1" s="1"/>
  <c r="A3832" i="1" a="1"/>
  <c r="A3832" i="1" s="1"/>
  <c r="B3832" i="1" s="1"/>
  <c r="O3832" i="1" s="1"/>
  <c r="E3831" i="1" a="1"/>
  <c r="E3831" i="1" s="1"/>
  <c r="C3831" i="1" a="1"/>
  <c r="C3831" i="1" s="1"/>
  <c r="A3831" i="1" a="1"/>
  <c r="A3831" i="1" s="1"/>
  <c r="B3831" i="1" s="1"/>
  <c r="O3830" i="1"/>
  <c r="C3830" i="1"/>
  <c r="C3830" i="1" a="1"/>
  <c r="B3830" i="1"/>
  <c r="A3830" i="1"/>
  <c r="A3830" i="1" a="1"/>
  <c r="O3829" i="1"/>
  <c r="C3829" i="1"/>
  <c r="C3829" i="1" a="1"/>
  <c r="A3829" i="1"/>
  <c r="B3829" i="1" s="1"/>
  <c r="A3829" i="1" a="1"/>
  <c r="C3828" i="1" a="1"/>
  <c r="C3828" i="1" s="1"/>
  <c r="E3828" i="1" s="1" a="1"/>
  <c r="E3828" i="1" s="1"/>
  <c r="B3828" i="1"/>
  <c r="O3828" i="1" s="1"/>
  <c r="A3828" i="1" a="1"/>
  <c r="A3828" i="1" s="1"/>
  <c r="I3828" i="1" s="1" a="1"/>
  <c r="I3828" i="1" s="1"/>
  <c r="J3828" i="1" s="1"/>
  <c r="C3827" i="1"/>
  <c r="C3827" i="1" a="1"/>
  <c r="A3827" i="1"/>
  <c r="A3827" i="1" a="1"/>
  <c r="C3826" i="1" a="1"/>
  <c r="C3826" i="1" s="1"/>
  <c r="A3826" i="1" a="1"/>
  <c r="A3826" i="1" s="1"/>
  <c r="B3826" i="1" s="1"/>
  <c r="O3826" i="1" s="1"/>
  <c r="C3825" i="1" a="1"/>
  <c r="C3825" i="1" s="1"/>
  <c r="E3825" i="1" s="1" a="1"/>
  <c r="E3825" i="1" s="1"/>
  <c r="A3825" i="1" a="1"/>
  <c r="A3825" i="1" s="1"/>
  <c r="B3825" i="1" s="1"/>
  <c r="O3824" i="1"/>
  <c r="G3824" i="1"/>
  <c r="H3824" i="1" s="1"/>
  <c r="G3824" i="1" a="1"/>
  <c r="C3824" i="1" a="1"/>
  <c r="C3824" i="1" s="1"/>
  <c r="A3824" i="1"/>
  <c r="B3824" i="1" s="1"/>
  <c r="A3824" i="1" a="1"/>
  <c r="C3823" i="1" a="1"/>
  <c r="C3823" i="1" s="1"/>
  <c r="A3823" i="1" a="1"/>
  <c r="A3823" i="1" s="1"/>
  <c r="B3823" i="1" s="1"/>
  <c r="O3823" i="1" s="1"/>
  <c r="G3822" i="1" a="1"/>
  <c r="G3822" i="1" s="1"/>
  <c r="H3822" i="1" s="1"/>
  <c r="E3822" i="1"/>
  <c r="E3822" i="1" a="1"/>
  <c r="C3822" i="1"/>
  <c r="C3822" i="1" a="1"/>
  <c r="A3822" i="1" a="1"/>
  <c r="A3822" i="1" s="1"/>
  <c r="B3822" i="1" s="1"/>
  <c r="C3821" i="1"/>
  <c r="C3821" i="1" a="1"/>
  <c r="A3821" i="1" a="1"/>
  <c r="A3821" i="1" s="1"/>
  <c r="B3821" i="1" s="1"/>
  <c r="C3820" i="1" a="1"/>
  <c r="C3820" i="1" s="1"/>
  <c r="A3820" i="1" a="1"/>
  <c r="A3820" i="1" s="1"/>
  <c r="B3820" i="1" s="1"/>
  <c r="O3820" i="1" s="1"/>
  <c r="C3819" i="1"/>
  <c r="C3819" i="1" a="1"/>
  <c r="A3819" i="1"/>
  <c r="B3819" i="1" s="1"/>
  <c r="A3819" i="1" a="1"/>
  <c r="O3818" i="1"/>
  <c r="G3818" i="1" a="1"/>
  <c r="G3818" i="1" s="1"/>
  <c r="H3818" i="1" s="1"/>
  <c r="C3818" i="1" a="1"/>
  <c r="C3818" i="1" s="1"/>
  <c r="A3818" i="1" a="1"/>
  <c r="A3818" i="1" s="1"/>
  <c r="B3818" i="1" s="1"/>
  <c r="C3817" i="1" a="1"/>
  <c r="C3817" i="1" s="1"/>
  <c r="A3817" i="1"/>
  <c r="B3817" i="1" s="1"/>
  <c r="O3817" i="1" s="1"/>
  <c r="A3817" i="1" a="1"/>
  <c r="O3816" i="1"/>
  <c r="G3816" i="1" a="1"/>
  <c r="G3816" i="1" s="1"/>
  <c r="H3816" i="1" s="1"/>
  <c r="C3816" i="1"/>
  <c r="C3816" i="1" a="1"/>
  <c r="B3816" i="1"/>
  <c r="A3816" i="1" a="1"/>
  <c r="A3816" i="1" s="1"/>
  <c r="O3815" i="1"/>
  <c r="C3815" i="1" a="1"/>
  <c r="C3815" i="1" s="1"/>
  <c r="A3815" i="1" a="1"/>
  <c r="A3815" i="1" s="1"/>
  <c r="B3815" i="1" s="1"/>
  <c r="C3814" i="1"/>
  <c r="C3814" i="1" a="1"/>
  <c r="A3814" i="1"/>
  <c r="B3814" i="1" s="1"/>
  <c r="O3814" i="1" s="1"/>
  <c r="A3814" i="1" a="1"/>
  <c r="G3813" i="1" a="1"/>
  <c r="G3813" i="1" s="1"/>
  <c r="H3813" i="1" s="1"/>
  <c r="C3813" i="1"/>
  <c r="C3813" i="1" a="1"/>
  <c r="B3813" i="1"/>
  <c r="A3813" i="1" a="1"/>
  <c r="A3813" i="1" s="1"/>
  <c r="O3812" i="1"/>
  <c r="I3812" i="1" a="1"/>
  <c r="I3812" i="1" s="1"/>
  <c r="J3812" i="1" s="1"/>
  <c r="C3812" i="1" a="1"/>
  <c r="C3812" i="1" s="1"/>
  <c r="A3812" i="1" a="1"/>
  <c r="A3812" i="1" s="1"/>
  <c r="B3812" i="1" s="1"/>
  <c r="G3811" i="1" a="1"/>
  <c r="G3811" i="1" s="1"/>
  <c r="H3811" i="1" s="1"/>
  <c r="C3811" i="1" a="1"/>
  <c r="C3811" i="1" s="1"/>
  <c r="A3811" i="1"/>
  <c r="B3811" i="1" s="1"/>
  <c r="A3811" i="1" a="1"/>
  <c r="C3810" i="1"/>
  <c r="C3810" i="1" a="1"/>
  <c r="A3810" i="1" a="1"/>
  <c r="A3810" i="1" s="1"/>
  <c r="B3810" i="1" s="1"/>
  <c r="O3809" i="1"/>
  <c r="C3809" i="1" a="1"/>
  <c r="C3809" i="1" s="1"/>
  <c r="I3809" i="1" s="1" a="1"/>
  <c r="I3809" i="1" s="1"/>
  <c r="J3809" i="1" s="1"/>
  <c r="A3809" i="1"/>
  <c r="B3809" i="1" s="1"/>
  <c r="A3809" i="1" a="1"/>
  <c r="C3808" i="1"/>
  <c r="C3808" i="1" a="1"/>
  <c r="A3808" i="1"/>
  <c r="B3808" i="1" s="1"/>
  <c r="A3808" i="1" a="1"/>
  <c r="I3807" i="1" a="1"/>
  <c r="I3807" i="1" s="1"/>
  <c r="J3807" i="1" s="1"/>
  <c r="C3807" i="1"/>
  <c r="C3807" i="1" a="1"/>
  <c r="B3807" i="1"/>
  <c r="A3807" i="1" a="1"/>
  <c r="A3807" i="1" s="1"/>
  <c r="C3806" i="1" a="1"/>
  <c r="C3806" i="1" s="1"/>
  <c r="A3806" i="1" a="1"/>
  <c r="A3806" i="1" s="1"/>
  <c r="B3806" i="1" s="1"/>
  <c r="C3805" i="1" a="1"/>
  <c r="C3805" i="1" s="1"/>
  <c r="A3805" i="1"/>
  <c r="B3805" i="1" s="1"/>
  <c r="O3805" i="1" s="1"/>
  <c r="A3805" i="1" a="1"/>
  <c r="O3804" i="1"/>
  <c r="C3804" i="1" a="1"/>
  <c r="C3804" i="1" s="1"/>
  <c r="B3804" i="1"/>
  <c r="A3804" i="1" a="1"/>
  <c r="A3804" i="1" s="1"/>
  <c r="C3803" i="1" a="1"/>
  <c r="C3803" i="1" s="1"/>
  <c r="A3803" i="1" a="1"/>
  <c r="A3803" i="1" s="1"/>
  <c r="B3803" i="1" s="1"/>
  <c r="O3802" i="1"/>
  <c r="C3802" i="1" a="1"/>
  <c r="C3802" i="1" s="1"/>
  <c r="A3802" i="1"/>
  <c r="B3802" i="1" s="1"/>
  <c r="A3802" i="1" a="1"/>
  <c r="O3801" i="1"/>
  <c r="H3801" i="1"/>
  <c r="G3801" i="1" a="1"/>
  <c r="G3801" i="1" s="1"/>
  <c r="C3801" i="1" a="1"/>
  <c r="C3801" i="1" s="1"/>
  <c r="A3801" i="1" a="1"/>
  <c r="A3801" i="1" s="1"/>
  <c r="B3801" i="1" s="1"/>
  <c r="O3800" i="1"/>
  <c r="C3800" i="1"/>
  <c r="C3800" i="1" a="1"/>
  <c r="A3800" i="1"/>
  <c r="B3800" i="1" s="1"/>
  <c r="A3800" i="1" a="1"/>
  <c r="C3799" i="1" a="1"/>
  <c r="C3799" i="1" s="1"/>
  <c r="A3799" i="1"/>
  <c r="B3799" i="1" s="1"/>
  <c r="A3799" i="1" a="1"/>
  <c r="O3798" i="1"/>
  <c r="I3798" i="1" a="1"/>
  <c r="I3798" i="1" s="1"/>
  <c r="J3798" i="1" s="1"/>
  <c r="C3798" i="1"/>
  <c r="C3798" i="1" a="1"/>
  <c r="B3798" i="1"/>
  <c r="A3798" i="1" a="1"/>
  <c r="A3798" i="1" s="1"/>
  <c r="O3797" i="1"/>
  <c r="C3797" i="1" a="1"/>
  <c r="C3797" i="1" s="1"/>
  <c r="A3797" i="1" a="1"/>
  <c r="A3797" i="1" s="1"/>
  <c r="B3797" i="1" s="1"/>
  <c r="O3796" i="1"/>
  <c r="I3796" i="1" a="1"/>
  <c r="I3796" i="1" s="1"/>
  <c r="J3796" i="1" s="1"/>
  <c r="C3796" i="1"/>
  <c r="C3796" i="1" a="1"/>
  <c r="A3796" i="1"/>
  <c r="B3796" i="1" s="1"/>
  <c r="A3796" i="1" a="1"/>
  <c r="C3795" i="1" a="1"/>
  <c r="C3795" i="1" s="1"/>
  <c r="B3795" i="1"/>
  <c r="A3795" i="1" a="1"/>
  <c r="A3795" i="1" s="1"/>
  <c r="O3794" i="1"/>
  <c r="C3794" i="1" a="1"/>
  <c r="C3794" i="1" s="1"/>
  <c r="A3794" i="1"/>
  <c r="B3794" i="1" s="1"/>
  <c r="A3794" i="1" a="1"/>
  <c r="O3793" i="1"/>
  <c r="C3793" i="1" a="1"/>
  <c r="C3793" i="1" s="1"/>
  <c r="A3793" i="1" a="1"/>
  <c r="A3793" i="1" s="1"/>
  <c r="B3793" i="1" s="1"/>
  <c r="O3792" i="1"/>
  <c r="C3792" i="1"/>
  <c r="C3792" i="1" a="1"/>
  <c r="B3792" i="1"/>
  <c r="A3792" i="1" a="1"/>
  <c r="A3792" i="1" s="1"/>
  <c r="O3791" i="1"/>
  <c r="C3791" i="1" a="1"/>
  <c r="C3791" i="1" s="1"/>
  <c r="A3791" i="1" a="1"/>
  <c r="A3791" i="1" s="1"/>
  <c r="B3791" i="1" s="1"/>
  <c r="O3790" i="1"/>
  <c r="E3790" i="1" a="1"/>
  <c r="E3790" i="1" s="1"/>
  <c r="C3790" i="1"/>
  <c r="I3790" i="1" s="1" a="1"/>
  <c r="I3790" i="1" s="1"/>
  <c r="J3790" i="1" s="1"/>
  <c r="C3790" i="1" a="1"/>
  <c r="A3790" i="1"/>
  <c r="B3790" i="1" s="1"/>
  <c r="A3790" i="1" a="1"/>
  <c r="C3789" i="1" a="1"/>
  <c r="C3789" i="1" s="1"/>
  <c r="A3789" i="1" a="1"/>
  <c r="A3789" i="1" s="1"/>
  <c r="C3788" i="1"/>
  <c r="C3788" i="1" a="1"/>
  <c r="A3788" i="1"/>
  <c r="B3788" i="1" s="1"/>
  <c r="O3788" i="1" s="1"/>
  <c r="A3788" i="1" a="1"/>
  <c r="C3787" i="1" a="1"/>
  <c r="C3787" i="1" s="1"/>
  <c r="A3787" i="1" a="1"/>
  <c r="A3787" i="1" s="1"/>
  <c r="B3787" i="1" s="1"/>
  <c r="G3786" i="1" a="1"/>
  <c r="G3786" i="1" s="1"/>
  <c r="H3786" i="1" s="1"/>
  <c r="C3786" i="1" a="1"/>
  <c r="C3786" i="1" s="1"/>
  <c r="A3786" i="1" a="1"/>
  <c r="A3786" i="1" s="1"/>
  <c r="B3786" i="1" s="1"/>
  <c r="C3785" i="1"/>
  <c r="C3785" i="1" a="1"/>
  <c r="A3785" i="1"/>
  <c r="B3785" i="1" s="1"/>
  <c r="O3785" i="1" s="1"/>
  <c r="A3785" i="1" a="1"/>
  <c r="C3784" i="1"/>
  <c r="C3784" i="1" a="1"/>
  <c r="A3784" i="1" a="1"/>
  <c r="A3784" i="1" s="1"/>
  <c r="I3783" i="1" a="1"/>
  <c r="I3783" i="1" s="1"/>
  <c r="J3783" i="1" s="1"/>
  <c r="C3783" i="1" a="1"/>
  <c r="C3783" i="1" s="1"/>
  <c r="A3783" i="1"/>
  <c r="B3783" i="1" s="1"/>
  <c r="A3783" i="1" a="1"/>
  <c r="C3782" i="1" a="1"/>
  <c r="C3782" i="1" s="1"/>
  <c r="A3782" i="1" a="1"/>
  <c r="A3782" i="1" s="1"/>
  <c r="B3782" i="1" s="1"/>
  <c r="C3781" i="1" a="1"/>
  <c r="C3781" i="1" s="1"/>
  <c r="A3781" i="1" a="1"/>
  <c r="A3781" i="1" s="1"/>
  <c r="C3780" i="1"/>
  <c r="C3780" i="1" a="1"/>
  <c r="A3780" i="1"/>
  <c r="A3780" i="1" a="1"/>
  <c r="O3779" i="1"/>
  <c r="C3779" i="1" a="1"/>
  <c r="C3779" i="1" s="1"/>
  <c r="A3779" i="1"/>
  <c r="B3779" i="1" s="1"/>
  <c r="A3779" i="1" a="1"/>
  <c r="C3778" i="1" a="1"/>
  <c r="C3778" i="1" s="1"/>
  <c r="A3778" i="1"/>
  <c r="B3778" i="1" s="1"/>
  <c r="A3778" i="1" a="1"/>
  <c r="C3777" i="1" a="1"/>
  <c r="C3777" i="1" s="1"/>
  <c r="B3777" i="1"/>
  <c r="A3777" i="1"/>
  <c r="A3777" i="1" a="1"/>
  <c r="G3776" i="1" a="1"/>
  <c r="G3776" i="1" s="1"/>
  <c r="H3776" i="1" s="1"/>
  <c r="C3776" i="1"/>
  <c r="C3776" i="1" a="1"/>
  <c r="A3776" i="1"/>
  <c r="B3776" i="1" s="1"/>
  <c r="A3776" i="1" a="1"/>
  <c r="C3775" i="1"/>
  <c r="C3775" i="1" a="1"/>
  <c r="A3775" i="1" a="1"/>
  <c r="A3775" i="1" s="1"/>
  <c r="B3775" i="1" s="1"/>
  <c r="O3775" i="1" s="1"/>
  <c r="G3774" i="1" a="1"/>
  <c r="G3774" i="1" s="1"/>
  <c r="H3774" i="1" s="1"/>
  <c r="E3774" i="1" a="1"/>
  <c r="E3774" i="1" s="1"/>
  <c r="C3774" i="1" a="1"/>
  <c r="C3774" i="1" s="1"/>
  <c r="A3774" i="1" a="1"/>
  <c r="A3774" i="1" s="1"/>
  <c r="B3774" i="1" s="1"/>
  <c r="C3773" i="1" a="1"/>
  <c r="C3773" i="1" s="1"/>
  <c r="A3773" i="1" a="1"/>
  <c r="A3773" i="1" s="1"/>
  <c r="C3772" i="1" a="1"/>
  <c r="C3772" i="1" s="1"/>
  <c r="A3772" i="1" a="1"/>
  <c r="A3772" i="1" s="1"/>
  <c r="C3771" i="1" a="1"/>
  <c r="C3771" i="1" s="1"/>
  <c r="A3771" i="1"/>
  <c r="B3771" i="1" s="1"/>
  <c r="A3771" i="1" a="1"/>
  <c r="C3770" i="1" a="1"/>
  <c r="C3770" i="1" s="1"/>
  <c r="A3770" i="1" a="1"/>
  <c r="A3770" i="1" s="1"/>
  <c r="B3770" i="1" s="1"/>
  <c r="I3769" i="1" a="1"/>
  <c r="I3769" i="1" s="1"/>
  <c r="J3769" i="1" s="1"/>
  <c r="G3769" i="1" a="1"/>
  <c r="G3769" i="1" s="1"/>
  <c r="H3769" i="1" s="1"/>
  <c r="C3769" i="1" a="1"/>
  <c r="C3769" i="1" s="1"/>
  <c r="A3769" i="1"/>
  <c r="B3769" i="1" s="1"/>
  <c r="O3769" i="1" s="1"/>
  <c r="A3769" i="1" a="1"/>
  <c r="O3768" i="1"/>
  <c r="C3768" i="1" a="1"/>
  <c r="C3768" i="1" s="1"/>
  <c r="B3768" i="1"/>
  <c r="A3768" i="1"/>
  <c r="A3768" i="1" a="1"/>
  <c r="O3767" i="1"/>
  <c r="C3767" i="1"/>
  <c r="C3767" i="1" a="1"/>
  <c r="A3767" i="1" a="1"/>
  <c r="A3767" i="1" s="1"/>
  <c r="B3767" i="1" s="1"/>
  <c r="I3766" i="1" a="1"/>
  <c r="I3766" i="1" s="1"/>
  <c r="J3766" i="1" s="1"/>
  <c r="G3766" i="1" a="1"/>
  <c r="G3766" i="1" s="1"/>
  <c r="H3766" i="1" s="1"/>
  <c r="C3766" i="1" a="1"/>
  <c r="C3766" i="1" s="1"/>
  <c r="A3766" i="1"/>
  <c r="B3766" i="1" s="1"/>
  <c r="O3766" i="1" s="1"/>
  <c r="A3766" i="1" a="1"/>
  <c r="C3765" i="1" a="1"/>
  <c r="C3765" i="1" s="1"/>
  <c r="A3765" i="1"/>
  <c r="B3765" i="1" s="1"/>
  <c r="O3765" i="1" s="1"/>
  <c r="A3765" i="1" a="1"/>
  <c r="C3764" i="1" a="1"/>
  <c r="C3764" i="1" s="1"/>
  <c r="A3764" i="1" a="1"/>
  <c r="A3764" i="1" s="1"/>
  <c r="B3764" i="1" s="1"/>
  <c r="I3763" i="1" a="1"/>
  <c r="I3763" i="1" s="1"/>
  <c r="J3763" i="1" s="1"/>
  <c r="G3763" i="1" a="1"/>
  <c r="G3763" i="1" s="1"/>
  <c r="H3763" i="1" s="1"/>
  <c r="E3763" i="1" a="1"/>
  <c r="E3763" i="1" s="1"/>
  <c r="C3763" i="1" a="1"/>
  <c r="C3763" i="1" s="1"/>
  <c r="A3763" i="1"/>
  <c r="B3763" i="1" s="1"/>
  <c r="O3763" i="1" s="1"/>
  <c r="A3763" i="1" a="1"/>
  <c r="C3762" i="1" a="1"/>
  <c r="C3762" i="1" s="1"/>
  <c r="A3762" i="1"/>
  <c r="B3762" i="1" s="1"/>
  <c r="A3762" i="1" a="1"/>
  <c r="C3761" i="1" a="1"/>
  <c r="C3761" i="1" s="1"/>
  <c r="A3761" i="1" a="1"/>
  <c r="A3761" i="1" s="1"/>
  <c r="B3761" i="1" s="1"/>
  <c r="E3760" i="1" a="1"/>
  <c r="E3760" i="1" s="1"/>
  <c r="C3760" i="1" a="1"/>
  <c r="C3760" i="1" s="1"/>
  <c r="I3760" i="1" s="1" a="1"/>
  <c r="I3760" i="1" s="1"/>
  <c r="J3760" i="1" s="1"/>
  <c r="A3760" i="1"/>
  <c r="B3760" i="1" s="1"/>
  <c r="O3760" i="1" s="1"/>
  <c r="A3760" i="1" a="1"/>
  <c r="C3759" i="1" a="1"/>
  <c r="C3759" i="1" s="1"/>
  <c r="A3759" i="1"/>
  <c r="B3759" i="1" s="1"/>
  <c r="O3759" i="1" s="1"/>
  <c r="A3759" i="1" a="1"/>
  <c r="O3758" i="1"/>
  <c r="C3758" i="1" a="1"/>
  <c r="C3758" i="1" s="1"/>
  <c r="A3758" i="1" a="1"/>
  <c r="A3758" i="1" s="1"/>
  <c r="B3758" i="1" s="1"/>
  <c r="O3757" i="1"/>
  <c r="I3757" i="1" a="1"/>
  <c r="I3757" i="1" s="1"/>
  <c r="J3757" i="1" s="1"/>
  <c r="C3757" i="1" a="1"/>
  <c r="C3757" i="1" s="1"/>
  <c r="A3757" i="1"/>
  <c r="B3757" i="1" s="1"/>
  <c r="A3757" i="1" a="1"/>
  <c r="C3756" i="1"/>
  <c r="C3756" i="1" a="1"/>
  <c r="A3756" i="1"/>
  <c r="B3756" i="1" s="1"/>
  <c r="A3756" i="1" a="1"/>
  <c r="C3755" i="1" a="1"/>
  <c r="C3755" i="1" s="1"/>
  <c r="A3755" i="1" a="1"/>
  <c r="A3755" i="1" s="1"/>
  <c r="C3754" i="1" a="1"/>
  <c r="C3754" i="1" s="1"/>
  <c r="A3754" i="1"/>
  <c r="A3754" i="1" a="1"/>
  <c r="C3753" i="1" a="1"/>
  <c r="C3753" i="1" s="1"/>
  <c r="A3753" i="1"/>
  <c r="B3753" i="1" s="1"/>
  <c r="A3753" i="1" a="1"/>
  <c r="O3752" i="1"/>
  <c r="C3752" i="1" a="1"/>
  <c r="C3752" i="1" s="1"/>
  <c r="A3752" i="1" a="1"/>
  <c r="A3752" i="1" s="1"/>
  <c r="B3752" i="1" s="1"/>
  <c r="C3751" i="1" a="1"/>
  <c r="C3751" i="1" s="1"/>
  <c r="E3751" i="1" s="1" a="1"/>
  <c r="E3751" i="1" s="1"/>
  <c r="A3751" i="1"/>
  <c r="B3751" i="1" s="1"/>
  <c r="O3751" i="1" s="1"/>
  <c r="A3751" i="1" a="1"/>
  <c r="O3750" i="1"/>
  <c r="C3750" i="1" a="1"/>
  <c r="C3750" i="1" s="1"/>
  <c r="B3750" i="1"/>
  <c r="A3750" i="1"/>
  <c r="A3750" i="1" a="1"/>
  <c r="I3749" i="1" a="1"/>
  <c r="I3749" i="1" s="1"/>
  <c r="J3749" i="1" s="1"/>
  <c r="G3749" i="1" a="1"/>
  <c r="G3749" i="1" s="1"/>
  <c r="H3749" i="1" s="1"/>
  <c r="C3749" i="1"/>
  <c r="C3749" i="1" a="1"/>
  <c r="A3749" i="1" a="1"/>
  <c r="A3749" i="1" s="1"/>
  <c r="B3749" i="1" s="1"/>
  <c r="O3749" i="1" s="1"/>
  <c r="C3748" i="1" a="1"/>
  <c r="C3748" i="1" s="1"/>
  <c r="A3748" i="1" a="1"/>
  <c r="A3748" i="1" s="1"/>
  <c r="C3747" i="1"/>
  <c r="C3747" i="1" a="1"/>
  <c r="B3747" i="1"/>
  <c r="O3747" i="1" s="1"/>
  <c r="A3747" i="1"/>
  <c r="A3747" i="1" a="1"/>
  <c r="C3746" i="1" a="1"/>
  <c r="C3746" i="1" s="1"/>
  <c r="A3746" i="1"/>
  <c r="A3746" i="1" a="1"/>
  <c r="O3745" i="1"/>
  <c r="G3745" i="1" a="1"/>
  <c r="G3745" i="1" s="1"/>
  <c r="H3745" i="1" s="1"/>
  <c r="C3745" i="1" a="1"/>
  <c r="C3745" i="1" s="1"/>
  <c r="A3745" i="1"/>
  <c r="B3745" i="1" s="1"/>
  <c r="A3745" i="1" a="1"/>
  <c r="O3744" i="1"/>
  <c r="C3744" i="1" a="1"/>
  <c r="C3744" i="1" s="1"/>
  <c r="A3744" i="1"/>
  <c r="B3744" i="1" s="1"/>
  <c r="A3744" i="1" a="1"/>
  <c r="C3743" i="1"/>
  <c r="C3743" i="1" a="1"/>
  <c r="A3743" i="1" a="1"/>
  <c r="A3743" i="1" s="1"/>
  <c r="B3743" i="1" s="1"/>
  <c r="O3742" i="1"/>
  <c r="I3742" i="1" a="1"/>
  <c r="I3742" i="1" s="1"/>
  <c r="J3742" i="1" s="1"/>
  <c r="C3742" i="1" a="1"/>
  <c r="C3742" i="1" s="1"/>
  <c r="A3742" i="1" a="1"/>
  <c r="A3742" i="1" s="1"/>
  <c r="B3742" i="1" s="1"/>
  <c r="C3741" i="1"/>
  <c r="C3741" i="1" a="1"/>
  <c r="B3741" i="1"/>
  <c r="O3741" i="1" s="1"/>
  <c r="A3741" i="1"/>
  <c r="A3741" i="1" a="1"/>
  <c r="C3740" i="1"/>
  <c r="C3740" i="1" a="1"/>
  <c r="A3740" i="1" a="1"/>
  <c r="A3740" i="1" s="1"/>
  <c r="B3740" i="1" s="1"/>
  <c r="C3739" i="1" a="1"/>
  <c r="C3739" i="1" s="1"/>
  <c r="I3739" i="1" s="1" a="1"/>
  <c r="I3739" i="1" s="1"/>
  <c r="J3739" i="1" s="1"/>
  <c r="A3739" i="1" a="1"/>
  <c r="A3739" i="1" s="1"/>
  <c r="B3739" i="1" s="1"/>
  <c r="O3739" i="1" s="1"/>
  <c r="O3738" i="1"/>
  <c r="I3738" i="1" a="1"/>
  <c r="I3738" i="1" s="1"/>
  <c r="J3738" i="1" s="1"/>
  <c r="C3738" i="1" a="1"/>
  <c r="C3738" i="1" s="1"/>
  <c r="A3738" i="1"/>
  <c r="B3738" i="1" s="1"/>
  <c r="A3738" i="1" a="1"/>
  <c r="C3737" i="1" a="1"/>
  <c r="C3737" i="1" s="1"/>
  <c r="A3737" i="1" a="1"/>
  <c r="A3737" i="1" s="1"/>
  <c r="B3737" i="1" s="1"/>
  <c r="C3736" i="1"/>
  <c r="C3736" i="1" a="1"/>
  <c r="A3736" i="1"/>
  <c r="B3736" i="1" s="1"/>
  <c r="O3736" i="1" s="1"/>
  <c r="A3736" i="1" a="1"/>
  <c r="C3735" i="1"/>
  <c r="C3735" i="1" a="1"/>
  <c r="A3735" i="1" a="1"/>
  <c r="A3735" i="1" s="1"/>
  <c r="B3735" i="1" s="1"/>
  <c r="C3734" i="1"/>
  <c r="C3734" i="1" a="1"/>
  <c r="B3734" i="1"/>
  <c r="A3734" i="1" a="1"/>
  <c r="A3734" i="1" s="1"/>
  <c r="I3733" i="1" a="1"/>
  <c r="I3733" i="1" s="1"/>
  <c r="J3733" i="1" s="1"/>
  <c r="C3733" i="1" a="1"/>
  <c r="C3733" i="1" s="1"/>
  <c r="A3733" i="1"/>
  <c r="B3733" i="1" s="1"/>
  <c r="A3733" i="1" a="1"/>
  <c r="O3732" i="1"/>
  <c r="I3732" i="1" a="1"/>
  <c r="I3732" i="1" s="1"/>
  <c r="J3732" i="1" s="1"/>
  <c r="G3732" i="1" a="1"/>
  <c r="G3732" i="1" s="1"/>
  <c r="H3732" i="1" s="1"/>
  <c r="E3732" i="1" a="1"/>
  <c r="E3732" i="1" s="1"/>
  <c r="C3732" i="1" a="1"/>
  <c r="C3732" i="1" s="1"/>
  <c r="A3732" i="1"/>
  <c r="B3732" i="1" s="1"/>
  <c r="A3732" i="1" a="1"/>
  <c r="C3731" i="1" a="1"/>
  <c r="C3731" i="1" s="1"/>
  <c r="A3731" i="1"/>
  <c r="B3731" i="1" s="1"/>
  <c r="A3731" i="1" a="1"/>
  <c r="O3730" i="1"/>
  <c r="I3730" i="1" a="1"/>
  <c r="I3730" i="1" s="1"/>
  <c r="J3730" i="1" s="1"/>
  <c r="G3730" i="1"/>
  <c r="H3730" i="1" s="1"/>
  <c r="G3730" i="1" a="1"/>
  <c r="E3730" i="1" a="1"/>
  <c r="E3730" i="1" s="1"/>
  <c r="C3730" i="1"/>
  <c r="C3730" i="1" a="1"/>
  <c r="A3730" i="1"/>
  <c r="B3730" i="1" s="1"/>
  <c r="A3730" i="1" a="1"/>
  <c r="C3729" i="1" a="1"/>
  <c r="C3729" i="1" s="1"/>
  <c r="B3729" i="1"/>
  <c r="A3729" i="1" a="1"/>
  <c r="A3729" i="1" s="1"/>
  <c r="G3728" i="1" a="1"/>
  <c r="G3728" i="1" s="1"/>
  <c r="H3728" i="1" s="1"/>
  <c r="C3728" i="1"/>
  <c r="C3728" i="1" a="1"/>
  <c r="A3728" i="1" a="1"/>
  <c r="A3728" i="1" s="1"/>
  <c r="B3728" i="1" s="1"/>
  <c r="C3727" i="1" a="1"/>
  <c r="C3727" i="1" s="1"/>
  <c r="A3727" i="1" a="1"/>
  <c r="A3727" i="1" s="1"/>
  <c r="B3727" i="1" s="1"/>
  <c r="C3726" i="1"/>
  <c r="C3726" i="1" a="1"/>
  <c r="A3726" i="1" a="1"/>
  <c r="A3726" i="1" s="1"/>
  <c r="B3726" i="1" s="1"/>
  <c r="C3725" i="1"/>
  <c r="C3725" i="1" a="1"/>
  <c r="A3725" i="1" a="1"/>
  <c r="A3725" i="1" s="1"/>
  <c r="B3725" i="1" s="1"/>
  <c r="O3725" i="1" s="1"/>
  <c r="C3724" i="1" a="1"/>
  <c r="C3724" i="1" s="1"/>
  <c r="A3724" i="1" a="1"/>
  <c r="A3724" i="1" s="1"/>
  <c r="B3724" i="1" s="1"/>
  <c r="C3723" i="1"/>
  <c r="C3723" i="1" a="1"/>
  <c r="A3723" i="1" a="1"/>
  <c r="A3723" i="1" s="1"/>
  <c r="B3723" i="1" s="1"/>
  <c r="I3722" i="1" a="1"/>
  <c r="I3722" i="1" s="1"/>
  <c r="J3722" i="1" s="1"/>
  <c r="C3722" i="1"/>
  <c r="E3722" i="1" s="1" a="1"/>
  <c r="E3722" i="1" s="1"/>
  <c r="C3722" i="1" a="1"/>
  <c r="A3722" i="1" a="1"/>
  <c r="A3722" i="1" s="1"/>
  <c r="B3722" i="1" s="1"/>
  <c r="O3722" i="1" s="1"/>
  <c r="C3721" i="1" a="1"/>
  <c r="C3721" i="1" s="1"/>
  <c r="A3721" i="1" a="1"/>
  <c r="A3721" i="1" s="1"/>
  <c r="B3721" i="1" s="1"/>
  <c r="C3720" i="1"/>
  <c r="C3720" i="1" a="1"/>
  <c r="A3720" i="1"/>
  <c r="B3720" i="1" s="1"/>
  <c r="A3720" i="1" a="1"/>
  <c r="E3719" i="1" a="1"/>
  <c r="E3719" i="1" s="1"/>
  <c r="C3719" i="1"/>
  <c r="C3719" i="1" a="1"/>
  <c r="A3719" i="1" a="1"/>
  <c r="A3719" i="1" s="1"/>
  <c r="B3719" i="1" s="1"/>
  <c r="O3719" i="1" s="1"/>
  <c r="C3718" i="1" a="1"/>
  <c r="C3718" i="1" s="1"/>
  <c r="A3718" i="1" a="1"/>
  <c r="A3718" i="1" s="1"/>
  <c r="B3718" i="1" s="1"/>
  <c r="I3718" i="1" s="1" a="1"/>
  <c r="I3718" i="1" s="1"/>
  <c r="J3718" i="1" s="1"/>
  <c r="C3717" i="1"/>
  <c r="C3717" i="1" a="1"/>
  <c r="A3717" i="1" a="1"/>
  <c r="A3717" i="1" s="1"/>
  <c r="B3717" i="1" s="1"/>
  <c r="C3716" i="1"/>
  <c r="C3716" i="1" a="1"/>
  <c r="A3716" i="1" a="1"/>
  <c r="A3716" i="1" s="1"/>
  <c r="C3715" i="1" a="1"/>
  <c r="C3715" i="1" s="1"/>
  <c r="B3715" i="1"/>
  <c r="O3715" i="1" s="1"/>
  <c r="A3715" i="1" a="1"/>
  <c r="A3715" i="1" s="1"/>
  <c r="C3714" i="1"/>
  <c r="C3714" i="1" a="1"/>
  <c r="A3714" i="1" a="1"/>
  <c r="A3714" i="1" s="1"/>
  <c r="B3714" i="1" s="1"/>
  <c r="E3713" i="1" a="1"/>
  <c r="E3713" i="1" s="1"/>
  <c r="C3713" i="1"/>
  <c r="C3713" i="1" a="1"/>
  <c r="A3713" i="1" a="1"/>
  <c r="A3713" i="1" s="1"/>
  <c r="B3713" i="1" s="1"/>
  <c r="O3713" i="1" s="1"/>
  <c r="E3712" i="1" a="1"/>
  <c r="E3712" i="1" s="1"/>
  <c r="C3712" i="1" a="1"/>
  <c r="C3712" i="1" s="1"/>
  <c r="A3712" i="1" a="1"/>
  <c r="A3712" i="1" s="1"/>
  <c r="B3712" i="1" s="1"/>
  <c r="C3711" i="1"/>
  <c r="C3711" i="1" a="1"/>
  <c r="A3711" i="1" a="1"/>
  <c r="A3711" i="1" s="1"/>
  <c r="B3711" i="1" s="1"/>
  <c r="C3710" i="1"/>
  <c r="C3710" i="1" a="1"/>
  <c r="A3710" i="1" a="1"/>
  <c r="A3710" i="1" s="1"/>
  <c r="C3709" i="1" a="1"/>
  <c r="C3709" i="1" s="1"/>
  <c r="A3709" i="1" a="1"/>
  <c r="A3709" i="1" s="1"/>
  <c r="B3709" i="1" s="1"/>
  <c r="C3708" i="1"/>
  <c r="C3708" i="1" a="1"/>
  <c r="A3708" i="1" a="1"/>
  <c r="A3708" i="1" s="1"/>
  <c r="B3708" i="1" s="1"/>
  <c r="C3707" i="1"/>
  <c r="C3707" i="1" a="1"/>
  <c r="A3707" i="1" a="1"/>
  <c r="A3707" i="1" s="1"/>
  <c r="B3707" i="1" s="1"/>
  <c r="O3707" i="1" s="1"/>
  <c r="E3706" i="1" a="1"/>
  <c r="E3706" i="1" s="1"/>
  <c r="C3706" i="1" a="1"/>
  <c r="C3706" i="1" s="1"/>
  <c r="A3706" i="1" a="1"/>
  <c r="A3706" i="1" s="1"/>
  <c r="B3706" i="1" s="1"/>
  <c r="C3705" i="1"/>
  <c r="C3705" i="1" a="1"/>
  <c r="A3705" i="1" a="1"/>
  <c r="A3705" i="1" s="1"/>
  <c r="C3704" i="1"/>
  <c r="C3704" i="1" a="1"/>
  <c r="A3704" i="1" a="1"/>
  <c r="A3704" i="1" s="1"/>
  <c r="I3703" i="1" a="1"/>
  <c r="I3703" i="1" s="1"/>
  <c r="J3703" i="1" s="1"/>
  <c r="C3703" i="1" a="1"/>
  <c r="C3703" i="1" s="1"/>
  <c r="A3703" i="1" a="1"/>
  <c r="A3703" i="1" s="1"/>
  <c r="B3703" i="1" s="1"/>
  <c r="C3702" i="1"/>
  <c r="C3702" i="1" a="1"/>
  <c r="A3702" i="1"/>
  <c r="B3702" i="1" s="1"/>
  <c r="A3702" i="1" a="1"/>
  <c r="E3701" i="1" a="1"/>
  <c r="E3701" i="1" s="1"/>
  <c r="C3701" i="1"/>
  <c r="C3701" i="1" a="1"/>
  <c r="A3701" i="1" a="1"/>
  <c r="A3701" i="1" s="1"/>
  <c r="B3701" i="1" s="1"/>
  <c r="O3701" i="1" s="1"/>
  <c r="C3700" i="1" a="1"/>
  <c r="C3700" i="1" s="1"/>
  <c r="A3700" i="1" a="1"/>
  <c r="A3700" i="1" s="1"/>
  <c r="B3700" i="1" s="1"/>
  <c r="I3700" i="1" s="1" a="1"/>
  <c r="I3700" i="1" s="1"/>
  <c r="J3700" i="1" s="1"/>
  <c r="C3699" i="1"/>
  <c r="C3699" i="1" a="1"/>
  <c r="A3699" i="1" a="1"/>
  <c r="A3699" i="1" s="1"/>
  <c r="B3699" i="1" s="1"/>
  <c r="C3698" i="1"/>
  <c r="C3698" i="1" a="1"/>
  <c r="A3698" i="1" a="1"/>
  <c r="A3698" i="1" s="1"/>
  <c r="C3697" i="1"/>
  <c r="C3697" i="1" a="1"/>
  <c r="A3697" i="1" a="1"/>
  <c r="A3697" i="1" s="1"/>
  <c r="B3697" i="1" s="1"/>
  <c r="O3697" i="1" s="1"/>
  <c r="O3696" i="1"/>
  <c r="C3696" i="1"/>
  <c r="C3696" i="1" a="1"/>
  <c r="A3696" i="1"/>
  <c r="B3696" i="1" s="1"/>
  <c r="A3696" i="1" a="1"/>
  <c r="I3695" i="1" a="1"/>
  <c r="I3695" i="1" s="1"/>
  <c r="J3695" i="1" s="1"/>
  <c r="C3695" i="1"/>
  <c r="C3695" i="1" a="1"/>
  <c r="B3695" i="1"/>
  <c r="A3695" i="1" a="1"/>
  <c r="A3695" i="1" s="1"/>
  <c r="C3694" i="1" a="1"/>
  <c r="C3694" i="1" s="1"/>
  <c r="A3694" i="1" a="1"/>
  <c r="A3694" i="1" s="1"/>
  <c r="B3694" i="1" s="1"/>
  <c r="C3693" i="1" a="1"/>
  <c r="C3693" i="1" s="1"/>
  <c r="A3693" i="1"/>
  <c r="B3693" i="1" s="1"/>
  <c r="O3693" i="1" s="1"/>
  <c r="A3693" i="1" a="1"/>
  <c r="O3692" i="1"/>
  <c r="C3692" i="1"/>
  <c r="C3692" i="1" a="1"/>
  <c r="B3692" i="1"/>
  <c r="A3692" i="1" a="1"/>
  <c r="A3692" i="1" s="1"/>
  <c r="O3691" i="1"/>
  <c r="C3691" i="1" a="1"/>
  <c r="C3691" i="1" s="1"/>
  <c r="A3691" i="1" a="1"/>
  <c r="A3691" i="1" s="1"/>
  <c r="B3691" i="1" s="1"/>
  <c r="C3690" i="1" a="1"/>
  <c r="C3690" i="1" s="1"/>
  <c r="A3690" i="1" a="1"/>
  <c r="A3690" i="1" s="1"/>
  <c r="B3690" i="1" s="1"/>
  <c r="C3689" i="1" a="1"/>
  <c r="C3689" i="1" s="1"/>
  <c r="A3689" i="1" a="1"/>
  <c r="A3689" i="1" s="1"/>
  <c r="B3689" i="1" s="1"/>
  <c r="C3688" i="1" a="1"/>
  <c r="C3688" i="1" s="1"/>
  <c r="G3688" i="1" s="1" a="1"/>
  <c r="G3688" i="1" s="1"/>
  <c r="H3688" i="1" s="1"/>
  <c r="A3688" i="1" a="1"/>
  <c r="A3688" i="1" s="1"/>
  <c r="B3688" i="1" s="1"/>
  <c r="O3688" i="1" s="1"/>
  <c r="C3687" i="1" a="1"/>
  <c r="C3687" i="1" s="1"/>
  <c r="A3687" i="1" a="1"/>
  <c r="A3687" i="1" s="1"/>
  <c r="C3686" i="1"/>
  <c r="C3686" i="1" a="1"/>
  <c r="B3686" i="1"/>
  <c r="A3686" i="1" a="1"/>
  <c r="A3686" i="1" s="1"/>
  <c r="C3685" i="1"/>
  <c r="C3685" i="1" a="1"/>
  <c r="A3685" i="1" a="1"/>
  <c r="A3685" i="1" s="1"/>
  <c r="B3685" i="1" s="1"/>
  <c r="C3684" i="1" a="1"/>
  <c r="C3684" i="1" s="1"/>
  <c r="B3684" i="1"/>
  <c r="O3684" i="1" s="1"/>
  <c r="A3684" i="1" a="1"/>
  <c r="A3684" i="1" s="1"/>
  <c r="C3683" i="1" a="1"/>
  <c r="C3683" i="1" s="1"/>
  <c r="A3683" i="1" a="1"/>
  <c r="A3683" i="1" s="1"/>
  <c r="B3683" i="1" s="1"/>
  <c r="O3682" i="1"/>
  <c r="C3682" i="1" a="1"/>
  <c r="C3682" i="1" s="1"/>
  <c r="A3682" i="1"/>
  <c r="B3682" i="1" s="1"/>
  <c r="A3682" i="1" a="1"/>
  <c r="C3681" i="1" a="1"/>
  <c r="C3681" i="1" s="1"/>
  <c r="A3681" i="1" a="1"/>
  <c r="A3681" i="1" s="1"/>
  <c r="E3680" i="1" a="1"/>
  <c r="E3680" i="1" s="1"/>
  <c r="C3680" i="1"/>
  <c r="C3680" i="1" a="1"/>
  <c r="B3680" i="1"/>
  <c r="O3680" i="1" s="1"/>
  <c r="A3680" i="1" a="1"/>
  <c r="A3680" i="1" s="1"/>
  <c r="O3679" i="1"/>
  <c r="I3679" i="1" a="1"/>
  <c r="I3679" i="1" s="1"/>
  <c r="J3679" i="1" s="1"/>
  <c r="C3679" i="1" a="1"/>
  <c r="C3679" i="1" s="1"/>
  <c r="B3679" i="1"/>
  <c r="A3679" i="1"/>
  <c r="A3679" i="1" a="1"/>
  <c r="C3678" i="1"/>
  <c r="C3678" i="1" a="1"/>
  <c r="A3678" i="1" a="1"/>
  <c r="A3678" i="1" s="1"/>
  <c r="B3678" i="1" s="1"/>
  <c r="O3678" i="1" s="1"/>
  <c r="G3677" i="1" a="1"/>
  <c r="G3677" i="1" s="1"/>
  <c r="H3677" i="1" s="1"/>
  <c r="C3677" i="1" a="1"/>
  <c r="C3677" i="1" s="1"/>
  <c r="A3677" i="1" a="1"/>
  <c r="A3677" i="1" s="1"/>
  <c r="B3677" i="1" s="1"/>
  <c r="I3676" i="1" a="1"/>
  <c r="I3676" i="1" s="1"/>
  <c r="J3676" i="1" s="1"/>
  <c r="C3676" i="1" a="1"/>
  <c r="C3676" i="1" s="1"/>
  <c r="G3676" i="1" s="1" a="1"/>
  <c r="G3676" i="1" s="1"/>
  <c r="H3676" i="1" s="1"/>
  <c r="A3676" i="1"/>
  <c r="B3676" i="1" s="1"/>
  <c r="O3676" i="1" s="1"/>
  <c r="A3676" i="1" a="1"/>
  <c r="C3675" i="1" a="1"/>
  <c r="C3675" i="1" s="1"/>
  <c r="A3675" i="1" a="1"/>
  <c r="A3675" i="1" s="1"/>
  <c r="B3675" i="1" s="1"/>
  <c r="O3674" i="1"/>
  <c r="G3674" i="1" a="1"/>
  <c r="G3674" i="1" s="1"/>
  <c r="H3674" i="1" s="1"/>
  <c r="C3674" i="1"/>
  <c r="E3674" i="1" s="1" a="1"/>
  <c r="E3674" i="1" s="1"/>
  <c r="C3674" i="1" a="1"/>
  <c r="B3674" i="1"/>
  <c r="A3674" i="1" a="1"/>
  <c r="A3674" i="1" s="1"/>
  <c r="C3673" i="1" a="1"/>
  <c r="C3673" i="1" s="1"/>
  <c r="A3673" i="1" a="1"/>
  <c r="A3673" i="1" s="1"/>
  <c r="B3673" i="1" s="1"/>
  <c r="C3672" i="1"/>
  <c r="C3672" i="1" a="1"/>
  <c r="A3672" i="1"/>
  <c r="B3672" i="1" s="1"/>
  <c r="A3672" i="1" a="1"/>
  <c r="E3671" i="1" a="1"/>
  <c r="E3671" i="1" s="1"/>
  <c r="C3671" i="1" a="1"/>
  <c r="C3671" i="1" s="1"/>
  <c r="B3671" i="1"/>
  <c r="O3671" i="1" s="1"/>
  <c r="A3671" i="1" a="1"/>
  <c r="A3671" i="1" s="1"/>
  <c r="E3670" i="1" a="1"/>
  <c r="E3670" i="1" s="1"/>
  <c r="C3670" i="1"/>
  <c r="C3670" i="1" a="1"/>
  <c r="A3670" i="1"/>
  <c r="B3670" i="1" s="1"/>
  <c r="A3670" i="1" a="1"/>
  <c r="I3669" i="1" a="1"/>
  <c r="I3669" i="1" s="1"/>
  <c r="J3669" i="1" s="1"/>
  <c r="H3669" i="1"/>
  <c r="C3669" i="1"/>
  <c r="G3669" i="1" s="1" a="1"/>
  <c r="G3669" i="1" s="1"/>
  <c r="C3669" i="1" a="1"/>
  <c r="A3669" i="1" a="1"/>
  <c r="A3669" i="1" s="1"/>
  <c r="B3669" i="1" s="1"/>
  <c r="O3669" i="1" s="1"/>
  <c r="C3668" i="1"/>
  <c r="C3668" i="1" a="1"/>
  <c r="A3668" i="1" a="1"/>
  <c r="A3668" i="1" s="1"/>
  <c r="B3668" i="1" s="1"/>
  <c r="O3668" i="1" s="1"/>
  <c r="C3667" i="1" a="1"/>
  <c r="C3667" i="1" s="1"/>
  <c r="B3667" i="1"/>
  <c r="A3667" i="1" a="1"/>
  <c r="A3667" i="1" s="1"/>
  <c r="G3666" i="1"/>
  <c r="H3666" i="1" s="1"/>
  <c r="G3666" i="1" a="1"/>
  <c r="E3666" i="1" a="1"/>
  <c r="E3666" i="1" s="1"/>
  <c r="C3666" i="1"/>
  <c r="I3666" i="1" s="1" a="1"/>
  <c r="I3666" i="1" s="1"/>
  <c r="J3666" i="1" s="1"/>
  <c r="C3666" i="1" a="1"/>
  <c r="B3666" i="1"/>
  <c r="A3666" i="1" a="1"/>
  <c r="A3666" i="1" s="1"/>
  <c r="C3665" i="1" a="1"/>
  <c r="C3665" i="1" s="1"/>
  <c r="A3665" i="1"/>
  <c r="B3665" i="1" s="1"/>
  <c r="A3665" i="1" a="1"/>
  <c r="C3664" i="1" a="1"/>
  <c r="C3664" i="1" s="1"/>
  <c r="A3664" i="1" a="1"/>
  <c r="A3664" i="1" s="1"/>
  <c r="B3664" i="1" s="1"/>
  <c r="O3664" i="1" s="1"/>
  <c r="I3663" i="1" a="1"/>
  <c r="I3663" i="1" s="1"/>
  <c r="J3663" i="1" s="1"/>
  <c r="E3663" i="1" a="1"/>
  <c r="E3663" i="1" s="1"/>
  <c r="C3663" i="1"/>
  <c r="C3663" i="1" a="1"/>
  <c r="A3663" i="1" a="1"/>
  <c r="A3663" i="1" s="1"/>
  <c r="B3663" i="1" s="1"/>
  <c r="O3663" i="1" s="1"/>
  <c r="O3662" i="1"/>
  <c r="I3662" i="1" a="1"/>
  <c r="I3662" i="1" s="1"/>
  <c r="J3662" i="1" s="1"/>
  <c r="C3662" i="1"/>
  <c r="G3662" i="1" s="1" a="1"/>
  <c r="G3662" i="1" s="1"/>
  <c r="H3662" i="1" s="1"/>
  <c r="C3662" i="1" a="1"/>
  <c r="B3662" i="1"/>
  <c r="A3662" i="1" a="1"/>
  <c r="A3662" i="1" s="1"/>
  <c r="I3661" i="1" a="1"/>
  <c r="I3661" i="1" s="1"/>
  <c r="J3661" i="1" s="1"/>
  <c r="C3661" i="1" a="1"/>
  <c r="C3661" i="1" s="1"/>
  <c r="B3661" i="1"/>
  <c r="O3661" i="1" s="1"/>
  <c r="A3661" i="1"/>
  <c r="A3661" i="1" a="1"/>
  <c r="I3660" i="1" a="1"/>
  <c r="I3660" i="1" s="1"/>
  <c r="J3660" i="1" s="1"/>
  <c r="C3660" i="1"/>
  <c r="E3660" i="1" s="1" a="1"/>
  <c r="E3660" i="1" s="1"/>
  <c r="C3660" i="1" a="1"/>
  <c r="B3660" i="1"/>
  <c r="O3660" i="1" s="1"/>
  <c r="A3660" i="1" a="1"/>
  <c r="A3660" i="1" s="1"/>
  <c r="C3659" i="1" a="1"/>
  <c r="C3659" i="1" s="1"/>
  <c r="A3659" i="1"/>
  <c r="B3659" i="1" s="1"/>
  <c r="A3659" i="1" a="1"/>
  <c r="C3658" i="1"/>
  <c r="C3658" i="1" a="1"/>
  <c r="A3658" i="1" a="1"/>
  <c r="A3658" i="1" s="1"/>
  <c r="O3657" i="1"/>
  <c r="C3657" i="1"/>
  <c r="C3657" i="1" a="1"/>
  <c r="A3657" i="1" a="1"/>
  <c r="A3657" i="1" s="1"/>
  <c r="B3657" i="1" s="1"/>
  <c r="I3657" i="1" s="1" a="1"/>
  <c r="I3657" i="1" s="1"/>
  <c r="J3657" i="1" s="1"/>
  <c r="C3656" i="1"/>
  <c r="I3656" i="1" s="1" a="1"/>
  <c r="I3656" i="1" s="1"/>
  <c r="J3656" i="1" s="1"/>
  <c r="C3656" i="1" a="1"/>
  <c r="A3656" i="1" a="1"/>
  <c r="A3656" i="1" s="1"/>
  <c r="B3656" i="1" s="1"/>
  <c r="O3656" i="1" s="1"/>
  <c r="C3655" i="1"/>
  <c r="C3655" i="1" a="1"/>
  <c r="A3655" i="1" a="1"/>
  <c r="A3655" i="1" s="1"/>
  <c r="B3655" i="1" s="1"/>
  <c r="O3655" i="1" s="1"/>
  <c r="G3654" i="1" a="1"/>
  <c r="G3654" i="1" s="1"/>
  <c r="H3654" i="1" s="1"/>
  <c r="F3654" i="1"/>
  <c r="E3654" i="1" a="1"/>
  <c r="E3654" i="1" s="1"/>
  <c r="C3654" i="1"/>
  <c r="I3654" i="1" s="1" a="1"/>
  <c r="I3654" i="1" s="1"/>
  <c r="J3654" i="1" s="1"/>
  <c r="C3654" i="1" a="1"/>
  <c r="B3654" i="1"/>
  <c r="A3654" i="1"/>
  <c r="A3654" i="1" a="1"/>
  <c r="C3653" i="1" a="1"/>
  <c r="C3653" i="1" s="1"/>
  <c r="A3653" i="1"/>
  <c r="B3653" i="1" s="1"/>
  <c r="O3653" i="1" s="1"/>
  <c r="A3653" i="1" a="1"/>
  <c r="C3652" i="1"/>
  <c r="C3652" i="1" a="1"/>
  <c r="A3652" i="1" a="1"/>
  <c r="A3652" i="1" s="1"/>
  <c r="B3652" i="1" s="1"/>
  <c r="C3651" i="1"/>
  <c r="C3651" i="1" a="1"/>
  <c r="A3651" i="1" a="1"/>
  <c r="A3651" i="1" s="1"/>
  <c r="B3651" i="1" s="1"/>
  <c r="C3650" i="1"/>
  <c r="C3650" i="1" a="1"/>
  <c r="A3650" i="1" a="1"/>
  <c r="A3650" i="1" s="1"/>
  <c r="C3649" i="1" a="1"/>
  <c r="C3649" i="1" s="1"/>
  <c r="A3649" i="1" a="1"/>
  <c r="A3649" i="1" s="1"/>
  <c r="C3648" i="1"/>
  <c r="C3648" i="1" a="1"/>
  <c r="A3648" i="1" a="1"/>
  <c r="A3648" i="1" s="1"/>
  <c r="C3647" i="1" a="1"/>
  <c r="C3647" i="1" s="1"/>
  <c r="B3647" i="1"/>
  <c r="O3647" i="1" s="1"/>
  <c r="A3647" i="1"/>
  <c r="A3647" i="1" a="1"/>
  <c r="C3646" i="1" a="1"/>
  <c r="C3646" i="1" s="1"/>
  <c r="A3646" i="1"/>
  <c r="A3646" i="1" a="1"/>
  <c r="E3645" i="1" a="1"/>
  <c r="E3645" i="1" s="1"/>
  <c r="C3645" i="1"/>
  <c r="C3645" i="1" a="1"/>
  <c r="B3645" i="1"/>
  <c r="A3645" i="1"/>
  <c r="A3645" i="1" a="1"/>
  <c r="G3644" i="1" a="1"/>
  <c r="G3644" i="1" s="1"/>
  <c r="H3644" i="1" s="1"/>
  <c r="C3644" i="1"/>
  <c r="C3644" i="1" a="1"/>
  <c r="A3644" i="1"/>
  <c r="B3644" i="1" s="1"/>
  <c r="O3644" i="1" s="1"/>
  <c r="A3644" i="1" a="1"/>
  <c r="C3643" i="1" a="1"/>
  <c r="C3643" i="1" s="1"/>
  <c r="A3643" i="1" a="1"/>
  <c r="A3643" i="1" s="1"/>
  <c r="B3643" i="1" s="1"/>
  <c r="C3642" i="1"/>
  <c r="C3642" i="1" a="1"/>
  <c r="B3642" i="1"/>
  <c r="A3642" i="1" a="1"/>
  <c r="A3642" i="1" s="1"/>
  <c r="C3641" i="1"/>
  <c r="C3641" i="1" a="1"/>
  <c r="A3641" i="1"/>
  <c r="A3641" i="1" a="1"/>
  <c r="C3640" i="1" a="1"/>
  <c r="C3640" i="1" s="1"/>
  <c r="G3640" i="1" s="1" a="1"/>
  <c r="G3640" i="1" s="1"/>
  <c r="H3640" i="1" s="1"/>
  <c r="A3640" i="1" a="1"/>
  <c r="A3640" i="1" s="1"/>
  <c r="B3640" i="1" s="1"/>
  <c r="O3640" i="1" s="1"/>
  <c r="C3639" i="1" a="1"/>
  <c r="C3639" i="1" s="1"/>
  <c r="A3639" i="1"/>
  <c r="A3639" i="1" a="1"/>
  <c r="J3638" i="1"/>
  <c r="E3638" i="1" a="1"/>
  <c r="E3638" i="1" s="1"/>
  <c r="C3638" i="1" a="1"/>
  <c r="C3638" i="1" s="1"/>
  <c r="I3638" i="1" s="1" a="1"/>
  <c r="I3638" i="1" s="1"/>
  <c r="B3638" i="1"/>
  <c r="O3638" i="1" s="1"/>
  <c r="A3638" i="1"/>
  <c r="A3638" i="1" a="1"/>
  <c r="C3637" i="1"/>
  <c r="C3637" i="1" a="1"/>
  <c r="A3637" i="1" a="1"/>
  <c r="A3637" i="1" s="1"/>
  <c r="C3636" i="1" a="1"/>
  <c r="C3636" i="1" s="1"/>
  <c r="A3636" i="1" a="1"/>
  <c r="A3636" i="1" s="1"/>
  <c r="C3635" i="1" a="1"/>
  <c r="C3635" i="1" s="1"/>
  <c r="B3635" i="1"/>
  <c r="O3635" i="1" s="1"/>
  <c r="A3635" i="1"/>
  <c r="A3635" i="1" a="1"/>
  <c r="C3634" i="1"/>
  <c r="C3634" i="1" a="1"/>
  <c r="A3634" i="1" a="1"/>
  <c r="A3634" i="1" s="1"/>
  <c r="B3634" i="1" s="1"/>
  <c r="O3634" i="1" s="1"/>
  <c r="I3633" i="1" a="1"/>
  <c r="I3633" i="1" s="1"/>
  <c r="J3633" i="1" s="1"/>
  <c r="C3633" i="1" a="1"/>
  <c r="C3633" i="1" s="1"/>
  <c r="A3633" i="1" a="1"/>
  <c r="A3633" i="1" s="1"/>
  <c r="B3633" i="1" s="1"/>
  <c r="O3633" i="1" s="1"/>
  <c r="C3632" i="1" a="1"/>
  <c r="C3632" i="1" s="1"/>
  <c r="B3632" i="1"/>
  <c r="O3632" i="1" s="1"/>
  <c r="A3632" i="1"/>
  <c r="A3632" i="1" a="1"/>
  <c r="C3631" i="1"/>
  <c r="C3631" i="1" a="1"/>
  <c r="B3631" i="1"/>
  <c r="O3631" i="1" s="1"/>
  <c r="A3631" i="1" a="1"/>
  <c r="A3631" i="1" s="1"/>
  <c r="C3630" i="1" a="1"/>
  <c r="C3630" i="1" s="1"/>
  <c r="B3630" i="1"/>
  <c r="A3630" i="1"/>
  <c r="A3630" i="1" a="1"/>
  <c r="G3629" i="1" a="1"/>
  <c r="G3629" i="1" s="1"/>
  <c r="H3629" i="1" s="1"/>
  <c r="C3629" i="1" a="1"/>
  <c r="C3629" i="1" s="1"/>
  <c r="B3629" i="1"/>
  <c r="A3629" i="1"/>
  <c r="A3629" i="1" a="1"/>
  <c r="C3628" i="1"/>
  <c r="C3628" i="1" a="1"/>
  <c r="A3628" i="1" a="1"/>
  <c r="A3628" i="1" s="1"/>
  <c r="B3628" i="1" s="1"/>
  <c r="O3628" i="1" s="1"/>
  <c r="C3627" i="1" a="1"/>
  <c r="C3627" i="1" s="1"/>
  <c r="A3627" i="1"/>
  <c r="A3627" i="1" a="1"/>
  <c r="C3626" i="1" a="1"/>
  <c r="C3626" i="1" s="1"/>
  <c r="B3626" i="1"/>
  <c r="O3626" i="1" s="1"/>
  <c r="A3626" i="1"/>
  <c r="A3626" i="1" a="1"/>
  <c r="C3625" i="1"/>
  <c r="C3625" i="1" a="1"/>
  <c r="A3625" i="1" a="1"/>
  <c r="A3625" i="1" s="1"/>
  <c r="B3625" i="1" s="1"/>
  <c r="C3624" i="1" a="1"/>
  <c r="C3624" i="1" s="1"/>
  <c r="A3624" i="1" a="1"/>
  <c r="A3624" i="1" s="1"/>
  <c r="J3623" i="1"/>
  <c r="H3623" i="1"/>
  <c r="G3623" i="1"/>
  <c r="G3623" i="1" a="1"/>
  <c r="E3623" i="1" a="1"/>
  <c r="E3623" i="1" s="1"/>
  <c r="C3623" i="1" a="1"/>
  <c r="C3623" i="1" s="1"/>
  <c r="I3623" i="1" s="1" a="1"/>
  <c r="I3623" i="1" s="1"/>
  <c r="B3623" i="1"/>
  <c r="O3623" i="1" s="1"/>
  <c r="A3623" i="1"/>
  <c r="A3623" i="1" a="1"/>
  <c r="C3622" i="1"/>
  <c r="C3622" i="1" a="1"/>
  <c r="B3622" i="1"/>
  <c r="O3622" i="1" s="1"/>
  <c r="A3622" i="1" a="1"/>
  <c r="A3622" i="1" s="1"/>
  <c r="C3621" i="1" a="1"/>
  <c r="C3621" i="1" s="1"/>
  <c r="A3621" i="1" a="1"/>
  <c r="A3621" i="1" s="1"/>
  <c r="B3621" i="1" s="1"/>
  <c r="O3621" i="1" s="1"/>
  <c r="C3620" i="1" a="1"/>
  <c r="C3620" i="1" s="1"/>
  <c r="B3620" i="1"/>
  <c r="O3620" i="1" s="1"/>
  <c r="A3620" i="1"/>
  <c r="A3620" i="1" a="1"/>
  <c r="O3619" i="1"/>
  <c r="E3619" i="1" a="1"/>
  <c r="E3619" i="1" s="1"/>
  <c r="C3619" i="1"/>
  <c r="C3619" i="1" a="1"/>
  <c r="B3619" i="1"/>
  <c r="A3619" i="1" a="1"/>
  <c r="A3619" i="1" s="1"/>
  <c r="C3618" i="1" a="1"/>
  <c r="C3618" i="1" s="1"/>
  <c r="B3618" i="1"/>
  <c r="A3618" i="1"/>
  <c r="A3618" i="1" a="1"/>
  <c r="G3617" i="1" a="1"/>
  <c r="G3617" i="1" s="1"/>
  <c r="H3617" i="1" s="1"/>
  <c r="C3617" i="1" a="1"/>
  <c r="C3617" i="1" s="1"/>
  <c r="B3617" i="1"/>
  <c r="O3617" i="1" s="1"/>
  <c r="A3617" i="1"/>
  <c r="A3617" i="1" a="1"/>
  <c r="O3616" i="1"/>
  <c r="C3616" i="1"/>
  <c r="C3616" i="1" a="1"/>
  <c r="A3616" i="1" a="1"/>
  <c r="A3616" i="1" s="1"/>
  <c r="B3616" i="1" s="1"/>
  <c r="C3615" i="1" a="1"/>
  <c r="C3615" i="1" s="1"/>
  <c r="A3615" i="1"/>
  <c r="A3615" i="1" a="1"/>
  <c r="C3614" i="1" a="1"/>
  <c r="C3614" i="1" s="1"/>
  <c r="B3614" i="1"/>
  <c r="A3614" i="1"/>
  <c r="A3614" i="1" a="1"/>
  <c r="C3613" i="1"/>
  <c r="C3613" i="1" a="1"/>
  <c r="A3613" i="1" a="1"/>
  <c r="A3613" i="1" s="1"/>
  <c r="B3613" i="1" s="1"/>
  <c r="C3612" i="1" a="1"/>
  <c r="C3612" i="1" s="1"/>
  <c r="A3612" i="1" a="1"/>
  <c r="A3612" i="1" s="1"/>
  <c r="J3611" i="1"/>
  <c r="H3611" i="1"/>
  <c r="G3611" i="1"/>
  <c r="G3611" i="1" a="1"/>
  <c r="F3611" i="1"/>
  <c r="E3611" i="1" a="1"/>
  <c r="E3611" i="1" s="1"/>
  <c r="C3611" i="1" a="1"/>
  <c r="C3611" i="1" s="1"/>
  <c r="I3611" i="1" s="1" a="1"/>
  <c r="I3611" i="1" s="1"/>
  <c r="B3611" i="1"/>
  <c r="O3611" i="1" s="1"/>
  <c r="A3611" i="1"/>
  <c r="A3611" i="1" a="1"/>
  <c r="C3610" i="1"/>
  <c r="C3610" i="1" a="1"/>
  <c r="B3610" i="1"/>
  <c r="O3610" i="1" s="1"/>
  <c r="A3610" i="1" a="1"/>
  <c r="A3610" i="1" s="1"/>
  <c r="C3609" i="1" a="1"/>
  <c r="C3609" i="1" s="1"/>
  <c r="A3609" i="1" a="1"/>
  <c r="A3609" i="1" s="1"/>
  <c r="B3609" i="1" s="1"/>
  <c r="O3609" i="1" s="1"/>
  <c r="C3608" i="1" a="1"/>
  <c r="C3608" i="1" s="1"/>
  <c r="B3608" i="1"/>
  <c r="O3608" i="1" s="1"/>
  <c r="A3608" i="1"/>
  <c r="A3608" i="1" a="1"/>
  <c r="C3607" i="1"/>
  <c r="C3607" i="1" a="1"/>
  <c r="B3607" i="1"/>
  <c r="A3607" i="1" a="1"/>
  <c r="A3607" i="1" s="1"/>
  <c r="C3606" i="1" a="1"/>
  <c r="C3606" i="1" s="1"/>
  <c r="B3606" i="1"/>
  <c r="A3606" i="1"/>
  <c r="A3606" i="1" a="1"/>
  <c r="G3605" i="1" a="1"/>
  <c r="G3605" i="1" s="1"/>
  <c r="H3605" i="1" s="1"/>
  <c r="C3605" i="1" a="1"/>
  <c r="C3605" i="1" s="1"/>
  <c r="B3605" i="1"/>
  <c r="O3605" i="1" s="1"/>
  <c r="A3605" i="1"/>
  <c r="A3605" i="1" a="1"/>
  <c r="C3604" i="1"/>
  <c r="C3604" i="1" a="1"/>
  <c r="B3604" i="1"/>
  <c r="O3604" i="1" s="1"/>
  <c r="A3604" i="1" a="1"/>
  <c r="A3604" i="1" s="1"/>
  <c r="C3603" i="1" a="1"/>
  <c r="C3603" i="1" s="1"/>
  <c r="B3603" i="1"/>
  <c r="A3603" i="1"/>
  <c r="A3603" i="1" a="1"/>
  <c r="C3602" i="1"/>
  <c r="C3602" i="1" a="1"/>
  <c r="B3602" i="1"/>
  <c r="O3602" i="1" s="1"/>
  <c r="A3602" i="1"/>
  <c r="A3602" i="1" a="1"/>
  <c r="C3601" i="1"/>
  <c r="C3601" i="1" a="1"/>
  <c r="A3601" i="1" a="1"/>
  <c r="A3601" i="1" s="1"/>
  <c r="B3601" i="1" s="1"/>
  <c r="C3600" i="1" a="1"/>
  <c r="C3600" i="1" s="1"/>
  <c r="A3600" i="1"/>
  <c r="A3600" i="1" a="1"/>
  <c r="G3599" i="1" a="1"/>
  <c r="G3599" i="1" s="1"/>
  <c r="H3599" i="1" s="1"/>
  <c r="C3599" i="1" a="1"/>
  <c r="C3599" i="1" s="1"/>
  <c r="B3599" i="1"/>
  <c r="O3599" i="1" s="1"/>
  <c r="A3599" i="1"/>
  <c r="A3599" i="1" a="1"/>
  <c r="O3598" i="1"/>
  <c r="G3598" i="1" a="1"/>
  <c r="G3598" i="1" s="1"/>
  <c r="H3598" i="1" s="1"/>
  <c r="C3598" i="1"/>
  <c r="C3598" i="1" a="1"/>
  <c r="A3598" i="1" a="1"/>
  <c r="A3598" i="1" s="1"/>
  <c r="B3598" i="1" s="1"/>
  <c r="O3597" i="1"/>
  <c r="C3597" i="1" a="1"/>
  <c r="C3597" i="1" s="1"/>
  <c r="A3597" i="1" a="1"/>
  <c r="A3597" i="1" s="1"/>
  <c r="B3597" i="1" s="1"/>
  <c r="C3596" i="1" a="1"/>
  <c r="C3596" i="1" s="1"/>
  <c r="B3596" i="1"/>
  <c r="O3596" i="1" s="1"/>
  <c r="A3596" i="1"/>
  <c r="A3596" i="1" a="1"/>
  <c r="O3595" i="1"/>
  <c r="C3595" i="1"/>
  <c r="C3595" i="1" a="1"/>
  <c r="B3595" i="1"/>
  <c r="A3595" i="1" a="1"/>
  <c r="A3595" i="1" s="1"/>
  <c r="C3594" i="1" a="1"/>
  <c r="C3594" i="1" s="1"/>
  <c r="B3594" i="1"/>
  <c r="O3594" i="1" s="1"/>
  <c r="A3594" i="1"/>
  <c r="A3594" i="1" a="1"/>
  <c r="C3593" i="1"/>
  <c r="G3593" i="1" s="1" a="1"/>
  <c r="G3593" i="1" s="1"/>
  <c r="H3593" i="1" s="1"/>
  <c r="C3593" i="1" a="1"/>
  <c r="A3593" i="1"/>
  <c r="B3593" i="1" s="1"/>
  <c r="A3593" i="1" a="1"/>
  <c r="I3592" i="1" a="1"/>
  <c r="I3592" i="1" s="1"/>
  <c r="J3592" i="1" s="1"/>
  <c r="E3592" i="1" a="1"/>
  <c r="E3592" i="1" s="1"/>
  <c r="C3592" i="1"/>
  <c r="C3592" i="1" a="1"/>
  <c r="B3592" i="1"/>
  <c r="O3592" i="1" s="1"/>
  <c r="A3592" i="1" a="1"/>
  <c r="A3592" i="1" s="1"/>
  <c r="C3591" i="1" a="1"/>
  <c r="C3591" i="1" s="1"/>
  <c r="A3591" i="1"/>
  <c r="A3591" i="1" a="1"/>
  <c r="E3590" i="1" a="1"/>
  <c r="E3590" i="1" s="1"/>
  <c r="C3590" i="1"/>
  <c r="C3590" i="1" a="1"/>
  <c r="A3590" i="1"/>
  <c r="B3590" i="1" s="1"/>
  <c r="A3590" i="1" a="1"/>
  <c r="C3589" i="1"/>
  <c r="C3589" i="1" a="1"/>
  <c r="B3589" i="1"/>
  <c r="A3589" i="1" a="1"/>
  <c r="A3589" i="1" s="1"/>
  <c r="C3588" i="1" a="1"/>
  <c r="C3588" i="1" s="1"/>
  <c r="A3588" i="1" a="1"/>
  <c r="A3588" i="1" s="1"/>
  <c r="C3587" i="1" a="1"/>
  <c r="C3587" i="1" s="1"/>
  <c r="B3587" i="1"/>
  <c r="O3587" i="1" s="1"/>
  <c r="A3587" i="1"/>
  <c r="A3587" i="1" a="1"/>
  <c r="C3586" i="1"/>
  <c r="C3586" i="1" a="1"/>
  <c r="A3586" i="1" a="1"/>
  <c r="A3586" i="1" s="1"/>
  <c r="B3586" i="1" s="1"/>
  <c r="O3586" i="1" s="1"/>
  <c r="O3585" i="1"/>
  <c r="C3585" i="1" a="1"/>
  <c r="C3585" i="1" s="1"/>
  <c r="A3585" i="1" a="1"/>
  <c r="A3585" i="1" s="1"/>
  <c r="B3585" i="1" s="1"/>
  <c r="G3584" i="1" a="1"/>
  <c r="G3584" i="1" s="1"/>
  <c r="H3584" i="1" s="1"/>
  <c r="C3584" i="1" a="1"/>
  <c r="C3584" i="1" s="1"/>
  <c r="B3584" i="1"/>
  <c r="O3584" i="1" s="1"/>
  <c r="A3584" i="1"/>
  <c r="A3584" i="1" a="1"/>
  <c r="I3583" i="1" a="1"/>
  <c r="I3583" i="1" s="1"/>
  <c r="J3583" i="1" s="1"/>
  <c r="G3583" i="1" a="1"/>
  <c r="G3583" i="1" s="1"/>
  <c r="H3583" i="1" s="1"/>
  <c r="C3583" i="1"/>
  <c r="E3583" i="1" s="1" a="1"/>
  <c r="E3583" i="1" s="1"/>
  <c r="C3583" i="1" a="1"/>
  <c r="B3583" i="1"/>
  <c r="O3583" i="1" s="1"/>
  <c r="A3583" i="1" a="1"/>
  <c r="A3583" i="1" s="1"/>
  <c r="C3582" i="1"/>
  <c r="C3582" i="1" a="1"/>
  <c r="A3582" i="1"/>
  <c r="B3582" i="1" s="1"/>
  <c r="A3582" i="1" a="1"/>
  <c r="C3581" i="1"/>
  <c r="C3581" i="1" a="1"/>
  <c r="A3581" i="1" a="1"/>
  <c r="A3581" i="1" s="1"/>
  <c r="B3581" i="1" s="1"/>
  <c r="O3580" i="1"/>
  <c r="I3580" i="1" a="1"/>
  <c r="I3580" i="1" s="1"/>
  <c r="J3580" i="1" s="1"/>
  <c r="H3580" i="1"/>
  <c r="C3580" i="1"/>
  <c r="G3580" i="1" s="1" a="1"/>
  <c r="G3580" i="1" s="1"/>
  <c r="C3580" i="1" a="1"/>
  <c r="B3580" i="1"/>
  <c r="A3580" i="1" a="1"/>
  <c r="A3580" i="1" s="1"/>
  <c r="C3579" i="1"/>
  <c r="C3579" i="1" a="1"/>
  <c r="A3579" i="1" a="1"/>
  <c r="A3579" i="1" s="1"/>
  <c r="C3578" i="1"/>
  <c r="C3578" i="1" a="1"/>
  <c r="A3578" i="1" a="1"/>
  <c r="A3578" i="1" s="1"/>
  <c r="B3578" i="1" s="1"/>
  <c r="O3578" i="1" s="1"/>
  <c r="C3577" i="1" a="1"/>
  <c r="C3577" i="1" s="1"/>
  <c r="A3577" i="1" a="1"/>
  <c r="A3577" i="1" s="1"/>
  <c r="B3577" i="1" s="1"/>
  <c r="C3576" i="1"/>
  <c r="C3576" i="1" a="1"/>
  <c r="A3576" i="1"/>
  <c r="B3576" i="1" s="1"/>
  <c r="A3576" i="1" a="1"/>
  <c r="C3575" i="1" a="1"/>
  <c r="C3575" i="1" s="1"/>
  <c r="B3575" i="1"/>
  <c r="A3575" i="1" a="1"/>
  <c r="A3575" i="1" s="1"/>
  <c r="C3574" i="1"/>
  <c r="C3574" i="1" a="1"/>
  <c r="B3574" i="1"/>
  <c r="A3574" i="1" a="1"/>
  <c r="A3574" i="1" s="1"/>
  <c r="E3574" i="1" s="1" a="1"/>
  <c r="E3574" i="1" s="1"/>
  <c r="C3573" i="1" a="1"/>
  <c r="C3573" i="1" s="1"/>
  <c r="A3573" i="1" a="1"/>
  <c r="A3573" i="1" s="1"/>
  <c r="C3572" i="1"/>
  <c r="C3572" i="1" a="1"/>
  <c r="A3572" i="1"/>
  <c r="A3572" i="1" a="1"/>
  <c r="C3571" i="1" a="1"/>
  <c r="C3571" i="1" s="1"/>
  <c r="A3571" i="1" a="1"/>
  <c r="A3571" i="1" s="1"/>
  <c r="B3571" i="1" s="1"/>
  <c r="C3570" i="1" a="1"/>
  <c r="C3570" i="1" s="1"/>
  <c r="B3570" i="1"/>
  <c r="A3570" i="1"/>
  <c r="A3570" i="1" a="1"/>
  <c r="C3569" i="1" a="1"/>
  <c r="C3569" i="1" s="1"/>
  <c r="A3569" i="1" a="1"/>
  <c r="A3569" i="1" s="1"/>
  <c r="B3569" i="1" s="1"/>
  <c r="C3568" i="1" a="1"/>
  <c r="C3568" i="1" s="1"/>
  <c r="B3568" i="1"/>
  <c r="O3568" i="1" s="1"/>
  <c r="A3568" i="1" a="1"/>
  <c r="A3568" i="1" s="1"/>
  <c r="C3567" i="1" a="1"/>
  <c r="C3567" i="1" s="1"/>
  <c r="B3567" i="1"/>
  <c r="O3567" i="1" s="1"/>
  <c r="A3567" i="1"/>
  <c r="A3567" i="1" a="1"/>
  <c r="C3566" i="1" a="1"/>
  <c r="C3566" i="1" s="1"/>
  <c r="A3566" i="1" a="1"/>
  <c r="A3566" i="1" s="1"/>
  <c r="B3566" i="1" s="1"/>
  <c r="C3565" i="1" a="1"/>
  <c r="C3565" i="1" s="1"/>
  <c r="B3565" i="1"/>
  <c r="O3565" i="1" s="1"/>
  <c r="A3565" i="1" a="1"/>
  <c r="A3565" i="1" s="1"/>
  <c r="C3564" i="1"/>
  <c r="C3564" i="1" a="1"/>
  <c r="A3564" i="1" a="1"/>
  <c r="A3564" i="1" s="1"/>
  <c r="B3564" i="1" s="1"/>
  <c r="O3564" i="1" s="1"/>
  <c r="O3563" i="1"/>
  <c r="C3563" i="1"/>
  <c r="C3563" i="1" a="1"/>
  <c r="B3563" i="1"/>
  <c r="A3563" i="1"/>
  <c r="A3563" i="1" a="1"/>
  <c r="O3562" i="1"/>
  <c r="E3562" i="1" a="1"/>
  <c r="E3562" i="1" s="1"/>
  <c r="C3562" i="1"/>
  <c r="C3562" i="1" a="1"/>
  <c r="A3562" i="1" a="1"/>
  <c r="A3562" i="1" s="1"/>
  <c r="B3562" i="1" s="1"/>
  <c r="O3561" i="1"/>
  <c r="E3561" i="1" a="1"/>
  <c r="E3561" i="1" s="1"/>
  <c r="C3561" i="1" a="1"/>
  <c r="C3561" i="1" s="1"/>
  <c r="A3561" i="1" a="1"/>
  <c r="A3561" i="1" s="1"/>
  <c r="B3561" i="1" s="1"/>
  <c r="C3560" i="1"/>
  <c r="C3560" i="1" a="1"/>
  <c r="A3560" i="1"/>
  <c r="A3560" i="1" a="1"/>
  <c r="O3559" i="1"/>
  <c r="E3559" i="1" a="1"/>
  <c r="E3559" i="1" s="1"/>
  <c r="C3559" i="1"/>
  <c r="C3559" i="1" a="1"/>
  <c r="A3559" i="1" a="1"/>
  <c r="A3559" i="1" s="1"/>
  <c r="B3559" i="1" s="1"/>
  <c r="C3558" i="1" a="1"/>
  <c r="C3558" i="1" s="1"/>
  <c r="A3558" i="1" a="1"/>
  <c r="A3558" i="1" s="1"/>
  <c r="C3557" i="1"/>
  <c r="C3557" i="1" a="1"/>
  <c r="A3557" i="1" a="1"/>
  <c r="A3557" i="1" s="1"/>
  <c r="C3556" i="1" a="1"/>
  <c r="C3556" i="1" s="1"/>
  <c r="A3556" i="1" a="1"/>
  <c r="A3556" i="1" s="1"/>
  <c r="B3556" i="1" s="1"/>
  <c r="C3555" i="1"/>
  <c r="C3555" i="1" a="1"/>
  <c r="A3555" i="1"/>
  <c r="B3555" i="1" s="1"/>
  <c r="A3555" i="1" a="1"/>
  <c r="G3554" i="1" a="1"/>
  <c r="G3554" i="1" s="1"/>
  <c r="H3554" i="1" s="1"/>
  <c r="C3554" i="1"/>
  <c r="C3554" i="1" a="1"/>
  <c r="A3554" i="1" a="1"/>
  <c r="A3554" i="1" s="1"/>
  <c r="B3554" i="1" s="1"/>
  <c r="O3553" i="1"/>
  <c r="G3553" i="1" a="1"/>
  <c r="G3553" i="1" s="1"/>
  <c r="H3553" i="1" s="1"/>
  <c r="C3553" i="1" a="1"/>
  <c r="C3553" i="1" s="1"/>
  <c r="I3553" i="1" s="1" a="1"/>
  <c r="I3553" i="1" s="1"/>
  <c r="J3553" i="1" s="1"/>
  <c r="B3553" i="1"/>
  <c r="A3553" i="1" a="1"/>
  <c r="A3553" i="1" s="1"/>
  <c r="C3552" i="1"/>
  <c r="C3552" i="1" a="1"/>
  <c r="A3552" i="1"/>
  <c r="B3552" i="1" s="1"/>
  <c r="A3552" i="1" a="1"/>
  <c r="I3551" i="1" a="1"/>
  <c r="I3551" i="1" s="1"/>
  <c r="J3551" i="1" s="1"/>
  <c r="G3551" i="1"/>
  <c r="H3551" i="1" s="1"/>
  <c r="G3551" i="1" a="1"/>
  <c r="C3551" i="1" a="1"/>
  <c r="C3551" i="1" s="1"/>
  <c r="B3551" i="1"/>
  <c r="A3551" i="1"/>
  <c r="A3551" i="1" a="1"/>
  <c r="O3550" i="1"/>
  <c r="C3550" i="1"/>
  <c r="C3550" i="1" a="1"/>
  <c r="B3550" i="1"/>
  <c r="A3550" i="1" a="1"/>
  <c r="A3550" i="1" s="1"/>
  <c r="C3549" i="1"/>
  <c r="C3549" i="1" a="1"/>
  <c r="A3549" i="1" a="1"/>
  <c r="A3549" i="1" s="1"/>
  <c r="B3549" i="1" s="1"/>
  <c r="C3548" i="1"/>
  <c r="C3548" i="1" a="1"/>
  <c r="B3548" i="1"/>
  <c r="A3548" i="1"/>
  <c r="A3548" i="1" a="1"/>
  <c r="C3547" i="1"/>
  <c r="C3547" i="1" a="1"/>
  <c r="A3547" i="1" a="1"/>
  <c r="A3547" i="1" s="1"/>
  <c r="B3547" i="1" s="1"/>
  <c r="O3547" i="1" s="1"/>
  <c r="C3546" i="1" a="1"/>
  <c r="C3546" i="1" s="1"/>
  <c r="B3546" i="1"/>
  <c r="O3546" i="1" s="1"/>
  <c r="A3546" i="1"/>
  <c r="A3546" i="1" a="1"/>
  <c r="C3545" i="1"/>
  <c r="C3545" i="1" a="1"/>
  <c r="A3545" i="1"/>
  <c r="B3545" i="1" s="1"/>
  <c r="A3545" i="1" a="1"/>
  <c r="O3544" i="1"/>
  <c r="E3544" i="1" a="1"/>
  <c r="E3544" i="1" s="1"/>
  <c r="C3544" i="1"/>
  <c r="C3544" i="1" a="1"/>
  <c r="B3544" i="1"/>
  <c r="A3544" i="1" a="1"/>
  <c r="A3544" i="1" s="1"/>
  <c r="C3543" i="1"/>
  <c r="C3543" i="1" a="1"/>
  <c r="A3543" i="1"/>
  <c r="B3543" i="1" s="1"/>
  <c r="A3543" i="1" a="1"/>
  <c r="O3542" i="1"/>
  <c r="H3542" i="1"/>
  <c r="C3542" i="1"/>
  <c r="G3542" i="1" s="1" a="1"/>
  <c r="G3542" i="1" s="1"/>
  <c r="C3542" i="1" a="1"/>
  <c r="A3542" i="1" a="1"/>
  <c r="A3542" i="1" s="1"/>
  <c r="B3542" i="1" s="1"/>
  <c r="C3541" i="1" a="1"/>
  <c r="C3541" i="1" s="1"/>
  <c r="A3541" i="1" a="1"/>
  <c r="A3541" i="1" s="1"/>
  <c r="B3541" i="1" s="1"/>
  <c r="C3540" i="1"/>
  <c r="C3540" i="1" a="1"/>
  <c r="A3540" i="1" a="1"/>
  <c r="A3540" i="1" s="1"/>
  <c r="C3539" i="1" a="1"/>
  <c r="C3539" i="1" s="1"/>
  <c r="A3539" i="1"/>
  <c r="A3539" i="1" a="1"/>
  <c r="C3538" i="1"/>
  <c r="C3538" i="1" a="1"/>
  <c r="A3538" i="1" a="1"/>
  <c r="A3538" i="1" s="1"/>
  <c r="J3537" i="1"/>
  <c r="I3537" i="1" a="1"/>
  <c r="I3537" i="1" s="1"/>
  <c r="C3537" i="1"/>
  <c r="C3537" i="1" a="1"/>
  <c r="A3537" i="1"/>
  <c r="B3537" i="1" s="1"/>
  <c r="A3537" i="1" a="1"/>
  <c r="C3536" i="1"/>
  <c r="C3536" i="1" a="1"/>
  <c r="A3536" i="1"/>
  <c r="B3536" i="1" s="1"/>
  <c r="A3536" i="1" a="1"/>
  <c r="C3535" i="1" a="1"/>
  <c r="C3535" i="1" s="1"/>
  <c r="B3535" i="1"/>
  <c r="O3535" i="1" s="1"/>
  <c r="A3535" i="1" a="1"/>
  <c r="A3535" i="1" s="1"/>
  <c r="O3534" i="1"/>
  <c r="J3534" i="1"/>
  <c r="I3534" i="1" a="1"/>
  <c r="I3534" i="1" s="1"/>
  <c r="C3534" i="1" a="1"/>
  <c r="C3534" i="1" s="1"/>
  <c r="A3534" i="1"/>
  <c r="B3534" i="1" s="1"/>
  <c r="A3534" i="1" a="1"/>
  <c r="C3533" i="1"/>
  <c r="C3533" i="1" a="1"/>
  <c r="B3533" i="1"/>
  <c r="A3533" i="1" a="1"/>
  <c r="A3533" i="1" s="1"/>
  <c r="C3532" i="1"/>
  <c r="E3532" i="1" s="1" a="1"/>
  <c r="E3532" i="1" s="1"/>
  <c r="C3532" i="1" a="1"/>
  <c r="B3532" i="1"/>
  <c r="A3532" i="1" a="1"/>
  <c r="A3532" i="1" s="1"/>
  <c r="C3531" i="1" a="1"/>
  <c r="C3531" i="1" s="1"/>
  <c r="A3531" i="1" a="1"/>
  <c r="A3531" i="1" s="1"/>
  <c r="B3531" i="1" s="1"/>
  <c r="O3531" i="1" s="1"/>
  <c r="C3530" i="1" a="1"/>
  <c r="C3530" i="1" s="1"/>
  <c r="B3530" i="1"/>
  <c r="O3530" i="1" s="1"/>
  <c r="A3530" i="1" a="1"/>
  <c r="A3530" i="1" s="1"/>
  <c r="C3529" i="1" a="1"/>
  <c r="C3529" i="1" s="1"/>
  <c r="A3529" i="1" a="1"/>
  <c r="A3529" i="1" s="1"/>
  <c r="B3529" i="1" s="1"/>
  <c r="O3529" i="1" s="1"/>
  <c r="C3528" i="1" a="1"/>
  <c r="C3528" i="1" s="1"/>
  <c r="A3528" i="1" a="1"/>
  <c r="A3528" i="1" s="1"/>
  <c r="B3528" i="1" s="1"/>
  <c r="C3527" i="1"/>
  <c r="C3527" i="1" a="1"/>
  <c r="A3527" i="1"/>
  <c r="B3527" i="1" s="1"/>
  <c r="A3527" i="1" a="1"/>
  <c r="I3526" i="1" a="1"/>
  <c r="I3526" i="1" s="1"/>
  <c r="J3526" i="1" s="1"/>
  <c r="C3526" i="1"/>
  <c r="C3526" i="1" a="1"/>
  <c r="B3526" i="1"/>
  <c r="O3526" i="1" s="1"/>
  <c r="A3526" i="1" a="1"/>
  <c r="A3526" i="1" s="1"/>
  <c r="C3525" i="1" a="1"/>
  <c r="C3525" i="1" s="1"/>
  <c r="I3525" i="1" s="1" a="1"/>
  <c r="I3525" i="1" s="1"/>
  <c r="J3525" i="1" s="1"/>
  <c r="A3525" i="1" a="1"/>
  <c r="A3525" i="1" s="1"/>
  <c r="B3525" i="1" s="1"/>
  <c r="O3525" i="1" s="1"/>
  <c r="C3524" i="1"/>
  <c r="C3524" i="1" a="1"/>
  <c r="A3524" i="1"/>
  <c r="B3524" i="1" s="1"/>
  <c r="A3524" i="1" a="1"/>
  <c r="E3523" i="1" a="1"/>
  <c r="E3523" i="1" s="1"/>
  <c r="C3523" i="1"/>
  <c r="G3523" i="1" s="1" a="1"/>
  <c r="G3523" i="1" s="1"/>
  <c r="H3523" i="1" s="1"/>
  <c r="C3523" i="1" a="1"/>
  <c r="A3523" i="1" a="1"/>
  <c r="A3523" i="1" s="1"/>
  <c r="B3523" i="1" s="1"/>
  <c r="C3522" i="1" a="1"/>
  <c r="C3522" i="1" s="1"/>
  <c r="A3522" i="1"/>
  <c r="A3522" i="1" a="1"/>
  <c r="G3521" i="1" a="1"/>
  <c r="G3521" i="1" s="1"/>
  <c r="H3521" i="1" s="1"/>
  <c r="E3521" i="1" a="1"/>
  <c r="E3521" i="1" s="1"/>
  <c r="C3521" i="1" a="1"/>
  <c r="C3521" i="1" s="1"/>
  <c r="I3521" i="1" s="1" a="1"/>
  <c r="I3521" i="1" s="1"/>
  <c r="J3521" i="1" s="1"/>
  <c r="A3521" i="1" a="1"/>
  <c r="A3521" i="1" s="1"/>
  <c r="B3521" i="1" s="1"/>
  <c r="O3521" i="1" s="1"/>
  <c r="C3520" i="1" a="1"/>
  <c r="C3520" i="1" s="1"/>
  <c r="A3520" i="1" a="1"/>
  <c r="A3520" i="1" s="1"/>
  <c r="B3520" i="1" s="1"/>
  <c r="C3519" i="1"/>
  <c r="C3519" i="1" a="1"/>
  <c r="A3519" i="1" a="1"/>
  <c r="A3519" i="1" s="1"/>
  <c r="B3519" i="1" s="1"/>
  <c r="O3519" i="1" s="1"/>
  <c r="I3518" i="1" a="1"/>
  <c r="I3518" i="1" s="1"/>
  <c r="J3518" i="1" s="1"/>
  <c r="C3518" i="1" a="1"/>
  <c r="C3518" i="1" s="1"/>
  <c r="A3518" i="1"/>
  <c r="B3518" i="1" s="1"/>
  <c r="A3518" i="1" a="1"/>
  <c r="C3517" i="1" a="1"/>
  <c r="C3517" i="1" s="1"/>
  <c r="B3517" i="1"/>
  <c r="O3517" i="1" s="1"/>
  <c r="A3517" i="1" a="1"/>
  <c r="A3517" i="1" s="1"/>
  <c r="E3517" i="1" s="1" a="1"/>
  <c r="E3517" i="1" s="1"/>
  <c r="C3516" i="1" a="1"/>
  <c r="C3516" i="1" s="1"/>
  <c r="A3516" i="1"/>
  <c r="B3516" i="1" s="1"/>
  <c r="O3516" i="1" s="1"/>
  <c r="A3516" i="1" a="1"/>
  <c r="C3515" i="1" a="1"/>
  <c r="C3515" i="1" s="1"/>
  <c r="A3515" i="1"/>
  <c r="A3515" i="1" a="1"/>
  <c r="O3514" i="1"/>
  <c r="C3514" i="1"/>
  <c r="C3514" i="1" a="1"/>
  <c r="A3514" i="1" a="1"/>
  <c r="A3514" i="1" s="1"/>
  <c r="B3514" i="1" s="1"/>
  <c r="C3513" i="1" a="1"/>
  <c r="C3513" i="1" s="1"/>
  <c r="B3513" i="1"/>
  <c r="O3513" i="1" s="1"/>
  <c r="A3513" i="1" a="1"/>
  <c r="A3513" i="1" s="1"/>
  <c r="O3512" i="1"/>
  <c r="C3512" i="1" a="1"/>
  <c r="C3512" i="1" s="1"/>
  <c r="B3512" i="1"/>
  <c r="A3512" i="1" a="1"/>
  <c r="A3512" i="1" s="1"/>
  <c r="C3511" i="1"/>
  <c r="C3511" i="1" a="1"/>
  <c r="A3511" i="1" a="1"/>
  <c r="A3511" i="1" s="1"/>
  <c r="B3511" i="1" s="1"/>
  <c r="I3510" i="1" a="1"/>
  <c r="I3510" i="1" s="1"/>
  <c r="J3510" i="1" s="1"/>
  <c r="E3510" i="1" a="1"/>
  <c r="E3510" i="1" s="1"/>
  <c r="C3510" i="1"/>
  <c r="C3510" i="1" a="1"/>
  <c r="B3510" i="1"/>
  <c r="O3510" i="1" s="1"/>
  <c r="A3510" i="1" a="1"/>
  <c r="A3510" i="1" s="1"/>
  <c r="C3509" i="1"/>
  <c r="I3509" i="1" s="1" a="1"/>
  <c r="I3509" i="1" s="1"/>
  <c r="J3509" i="1" s="1"/>
  <c r="C3509" i="1" a="1"/>
  <c r="B3509" i="1"/>
  <c r="O3509" i="1" s="1"/>
  <c r="A3509" i="1" a="1"/>
  <c r="A3509" i="1" s="1"/>
  <c r="C3508" i="1" a="1"/>
  <c r="C3508" i="1" s="1"/>
  <c r="A3508" i="1"/>
  <c r="B3508" i="1" s="1"/>
  <c r="A3508" i="1" a="1"/>
  <c r="C3507" i="1"/>
  <c r="C3507" i="1" a="1"/>
  <c r="A3507" i="1" a="1"/>
  <c r="A3507" i="1" s="1"/>
  <c r="C3506" i="1"/>
  <c r="C3506" i="1" a="1"/>
  <c r="A3506" i="1" a="1"/>
  <c r="A3506" i="1" s="1"/>
  <c r="B3506" i="1" s="1"/>
  <c r="O3506" i="1" s="1"/>
  <c r="C3505" i="1" a="1"/>
  <c r="C3505" i="1" s="1"/>
  <c r="A3505" i="1"/>
  <c r="B3505" i="1" s="1"/>
  <c r="O3505" i="1" s="1"/>
  <c r="A3505" i="1" a="1"/>
  <c r="G3504" i="1" a="1"/>
  <c r="G3504" i="1" s="1"/>
  <c r="H3504" i="1" s="1"/>
  <c r="C3504" i="1" a="1"/>
  <c r="C3504" i="1" s="1"/>
  <c r="A3504" i="1" a="1"/>
  <c r="A3504" i="1" s="1"/>
  <c r="B3504" i="1" s="1"/>
  <c r="O3504" i="1" s="1"/>
  <c r="C3503" i="1" a="1"/>
  <c r="C3503" i="1" s="1"/>
  <c r="A3503" i="1" a="1"/>
  <c r="A3503" i="1" s="1"/>
  <c r="I3502" i="1" a="1"/>
  <c r="I3502" i="1" s="1"/>
  <c r="J3502" i="1" s="1"/>
  <c r="E3502" i="1"/>
  <c r="E3502" i="1" a="1"/>
  <c r="C3502" i="1" a="1"/>
  <c r="C3502" i="1" s="1"/>
  <c r="A3502" i="1" a="1"/>
  <c r="A3502" i="1" s="1"/>
  <c r="B3502" i="1" s="1"/>
  <c r="O3502" i="1" s="1"/>
  <c r="I3501" i="1" a="1"/>
  <c r="I3501" i="1" s="1"/>
  <c r="J3501" i="1" s="1"/>
  <c r="C3501" i="1" a="1"/>
  <c r="C3501" i="1" s="1"/>
  <c r="G3501" i="1" s="1" a="1"/>
  <c r="G3501" i="1" s="1"/>
  <c r="H3501" i="1" s="1"/>
  <c r="A3501" i="1" a="1"/>
  <c r="A3501" i="1" s="1"/>
  <c r="B3501" i="1" s="1"/>
  <c r="O3501" i="1" s="1"/>
  <c r="O3500" i="1"/>
  <c r="C3500" i="1"/>
  <c r="C3500" i="1" a="1"/>
  <c r="A3500" i="1" a="1"/>
  <c r="A3500" i="1" s="1"/>
  <c r="B3500" i="1" s="1"/>
  <c r="C3499" i="1" a="1"/>
  <c r="C3499" i="1" s="1"/>
  <c r="A3499" i="1" a="1"/>
  <c r="A3499" i="1" s="1"/>
  <c r="B3499" i="1" s="1"/>
  <c r="C3498" i="1" a="1"/>
  <c r="C3498" i="1" s="1"/>
  <c r="A3498" i="1" a="1"/>
  <c r="A3498" i="1" s="1"/>
  <c r="B3498" i="1" s="1"/>
  <c r="C3497" i="1" a="1"/>
  <c r="C3497" i="1" s="1"/>
  <c r="A3497" i="1" a="1"/>
  <c r="A3497" i="1" s="1"/>
  <c r="B3497" i="1" s="1"/>
  <c r="O3497" i="1" s="1"/>
  <c r="C3496" i="1"/>
  <c r="C3496" i="1" a="1"/>
  <c r="A3496" i="1" a="1"/>
  <c r="A3496" i="1" s="1"/>
  <c r="B3496" i="1" s="1"/>
  <c r="C3495" i="1" a="1"/>
  <c r="C3495" i="1" s="1"/>
  <c r="B3495" i="1"/>
  <c r="A3495" i="1" a="1"/>
  <c r="A3495" i="1" s="1"/>
  <c r="O3494" i="1"/>
  <c r="C3494" i="1" a="1"/>
  <c r="C3494" i="1" s="1"/>
  <c r="B3494" i="1"/>
  <c r="A3494" i="1" a="1"/>
  <c r="A3494" i="1" s="1"/>
  <c r="C3493" i="1"/>
  <c r="C3493" i="1" a="1"/>
  <c r="A3493" i="1" a="1"/>
  <c r="A3493" i="1" s="1"/>
  <c r="B3493" i="1" s="1"/>
  <c r="I3492" i="1" a="1"/>
  <c r="I3492" i="1" s="1"/>
  <c r="J3492" i="1" s="1"/>
  <c r="E3492" i="1" a="1"/>
  <c r="E3492" i="1" s="1"/>
  <c r="C3492" i="1"/>
  <c r="C3492" i="1" a="1"/>
  <c r="B3492" i="1"/>
  <c r="O3492" i="1" s="1"/>
  <c r="A3492" i="1" a="1"/>
  <c r="A3492" i="1" s="1"/>
  <c r="C3491" i="1"/>
  <c r="I3491" i="1" s="1" a="1"/>
  <c r="I3491" i="1" s="1"/>
  <c r="J3491" i="1" s="1"/>
  <c r="C3491" i="1" a="1"/>
  <c r="B3491" i="1"/>
  <c r="O3491" i="1" s="1"/>
  <c r="A3491" i="1" a="1"/>
  <c r="A3491" i="1" s="1"/>
  <c r="C3490" i="1" a="1"/>
  <c r="C3490" i="1" s="1"/>
  <c r="A3490" i="1"/>
  <c r="B3490" i="1" s="1"/>
  <c r="A3490" i="1" a="1"/>
  <c r="C3489" i="1"/>
  <c r="C3489" i="1" a="1"/>
  <c r="A3489" i="1" a="1"/>
  <c r="A3489" i="1" s="1"/>
  <c r="E3488" i="1" a="1"/>
  <c r="E3488" i="1" s="1"/>
  <c r="C3488" i="1"/>
  <c r="C3488" i="1" a="1"/>
  <c r="A3488" i="1" a="1"/>
  <c r="A3488" i="1" s="1"/>
  <c r="B3488" i="1" s="1"/>
  <c r="O3488" i="1" s="1"/>
  <c r="C3487" i="1" a="1"/>
  <c r="C3487" i="1" s="1"/>
  <c r="A3487" i="1"/>
  <c r="B3487" i="1" s="1"/>
  <c r="O3487" i="1" s="1"/>
  <c r="A3487" i="1" a="1"/>
  <c r="G3486" i="1" a="1"/>
  <c r="G3486" i="1" s="1"/>
  <c r="H3486" i="1" s="1"/>
  <c r="C3486" i="1" a="1"/>
  <c r="C3486" i="1" s="1"/>
  <c r="A3486" i="1" a="1"/>
  <c r="A3486" i="1" s="1"/>
  <c r="B3486" i="1" s="1"/>
  <c r="O3486" i="1" s="1"/>
  <c r="C3485" i="1" a="1"/>
  <c r="C3485" i="1" s="1"/>
  <c r="A3485" i="1" a="1"/>
  <c r="A3485" i="1" s="1"/>
  <c r="I3484" i="1" a="1"/>
  <c r="I3484" i="1" s="1"/>
  <c r="J3484" i="1" s="1"/>
  <c r="E3484" i="1" a="1"/>
  <c r="E3484" i="1" s="1"/>
  <c r="C3484" i="1" a="1"/>
  <c r="C3484" i="1" s="1"/>
  <c r="A3484" i="1" a="1"/>
  <c r="A3484" i="1" s="1"/>
  <c r="B3484" i="1" s="1"/>
  <c r="O3484" i="1" s="1"/>
  <c r="I3483" i="1" a="1"/>
  <c r="I3483" i="1" s="1"/>
  <c r="J3483" i="1" s="1"/>
  <c r="C3483" i="1" a="1"/>
  <c r="C3483" i="1" s="1"/>
  <c r="G3483" i="1" s="1" a="1"/>
  <c r="G3483" i="1" s="1"/>
  <c r="H3483" i="1" s="1"/>
  <c r="A3483" i="1" a="1"/>
  <c r="A3483" i="1" s="1"/>
  <c r="B3483" i="1" s="1"/>
  <c r="O3483" i="1" s="1"/>
  <c r="O3482" i="1"/>
  <c r="C3482" i="1"/>
  <c r="C3482" i="1" a="1"/>
  <c r="A3482" i="1" a="1"/>
  <c r="A3482" i="1" s="1"/>
  <c r="B3482" i="1" s="1"/>
  <c r="C3481" i="1" a="1"/>
  <c r="C3481" i="1" s="1"/>
  <c r="A3481" i="1" a="1"/>
  <c r="A3481" i="1" s="1"/>
  <c r="B3481" i="1" s="1"/>
  <c r="C3480" i="1" a="1"/>
  <c r="C3480" i="1" s="1"/>
  <c r="A3480" i="1" a="1"/>
  <c r="A3480" i="1" s="1"/>
  <c r="B3480" i="1" s="1"/>
  <c r="C3479" i="1" a="1"/>
  <c r="C3479" i="1" s="1"/>
  <c r="A3479" i="1" a="1"/>
  <c r="A3479" i="1" s="1"/>
  <c r="B3479" i="1" s="1"/>
  <c r="O3479" i="1" s="1"/>
  <c r="C3478" i="1"/>
  <c r="C3478" i="1" a="1"/>
  <c r="A3478" i="1" a="1"/>
  <c r="A3478" i="1" s="1"/>
  <c r="B3478" i="1" s="1"/>
  <c r="O3477" i="1"/>
  <c r="N3477" i="1"/>
  <c r="C3477" i="1" a="1"/>
  <c r="C3477" i="1" s="1"/>
  <c r="B3477" i="1"/>
  <c r="A3477" i="1" a="1"/>
  <c r="A3477" i="1" s="1"/>
  <c r="C3476" i="1" a="1"/>
  <c r="C3476" i="1" s="1"/>
  <c r="B3476" i="1"/>
  <c r="N3476" i="1" s="1"/>
  <c r="A3476" i="1" a="1"/>
  <c r="A3476" i="1" s="1"/>
  <c r="C3475" i="1"/>
  <c r="C3475" i="1" a="1"/>
  <c r="A3475" i="1"/>
  <c r="B3475" i="1" s="1"/>
  <c r="A3475" i="1" a="1"/>
  <c r="O3474" i="1"/>
  <c r="E3474" i="1" a="1"/>
  <c r="E3474" i="1" s="1"/>
  <c r="C3474" i="1"/>
  <c r="C3474" i="1" a="1"/>
  <c r="B3474" i="1"/>
  <c r="N3474" i="1" s="1"/>
  <c r="A3474" i="1" a="1"/>
  <c r="A3474" i="1" s="1"/>
  <c r="N3473" i="1"/>
  <c r="C3473" i="1"/>
  <c r="C3473" i="1" a="1"/>
  <c r="B3473" i="1"/>
  <c r="O3473" i="1" s="1"/>
  <c r="A3473" i="1" a="1"/>
  <c r="A3473" i="1" s="1"/>
  <c r="C3472" i="1" a="1"/>
  <c r="C3472" i="1" s="1"/>
  <c r="B3472" i="1"/>
  <c r="A3472" i="1"/>
  <c r="A3472" i="1" a="1"/>
  <c r="C3471" i="1"/>
  <c r="C3471" i="1" a="1"/>
  <c r="A3471" i="1" a="1"/>
  <c r="A3471" i="1" s="1"/>
  <c r="C3470" i="1"/>
  <c r="C3470" i="1" a="1"/>
  <c r="A3470" i="1" a="1"/>
  <c r="A3470" i="1" s="1"/>
  <c r="O3469" i="1"/>
  <c r="C3469" i="1" a="1"/>
  <c r="C3469" i="1" s="1"/>
  <c r="A3469" i="1"/>
  <c r="B3469" i="1" s="1"/>
  <c r="N3469" i="1" s="1"/>
  <c r="A3469" i="1" a="1"/>
  <c r="N3468" i="1"/>
  <c r="C3468" i="1" a="1"/>
  <c r="C3468" i="1" s="1"/>
  <c r="E3468" i="1" s="1" a="1"/>
  <c r="E3468" i="1" s="1"/>
  <c r="A3468" i="1" a="1"/>
  <c r="A3468" i="1" s="1"/>
  <c r="B3468" i="1" s="1"/>
  <c r="O3468" i="1" s="1"/>
  <c r="C3467" i="1"/>
  <c r="C3467" i="1" a="1"/>
  <c r="A3467" i="1" a="1"/>
  <c r="A3467" i="1" s="1"/>
  <c r="B3467" i="1" s="1"/>
  <c r="C3466" i="1" a="1"/>
  <c r="C3466" i="1" s="1"/>
  <c r="A3466" i="1" a="1"/>
  <c r="A3466" i="1" s="1"/>
  <c r="B3466" i="1" s="1"/>
  <c r="O3466" i="1" s="1"/>
  <c r="C3465" i="1" a="1"/>
  <c r="C3465" i="1" s="1"/>
  <c r="A3465" i="1" a="1"/>
  <c r="A3465" i="1" s="1"/>
  <c r="B3465" i="1" s="1"/>
  <c r="C3464" i="1"/>
  <c r="C3464" i="1" a="1"/>
  <c r="A3464" i="1" a="1"/>
  <c r="A3464" i="1" s="1"/>
  <c r="B3464" i="1" s="1"/>
  <c r="C3463" i="1" a="1"/>
  <c r="C3463" i="1" s="1"/>
  <c r="A3463" i="1" a="1"/>
  <c r="A3463" i="1" s="1"/>
  <c r="C3462" i="1" a="1"/>
  <c r="C3462" i="1" s="1"/>
  <c r="B3462" i="1"/>
  <c r="O3462" i="1" s="1"/>
  <c r="A3462" i="1" a="1"/>
  <c r="A3462" i="1" s="1"/>
  <c r="C3461" i="1" a="1"/>
  <c r="C3461" i="1" s="1"/>
  <c r="A3461" i="1" a="1"/>
  <c r="A3461" i="1" s="1"/>
  <c r="B3461" i="1" s="1"/>
  <c r="N3461" i="1" s="1"/>
  <c r="O3460" i="1"/>
  <c r="C3460" i="1"/>
  <c r="I3460" i="1" s="1" a="1"/>
  <c r="I3460" i="1" s="1"/>
  <c r="J3460" i="1" s="1"/>
  <c r="C3460" i="1" a="1"/>
  <c r="B3460" i="1"/>
  <c r="N3460" i="1" s="1"/>
  <c r="A3460" i="1" a="1"/>
  <c r="A3460" i="1" s="1"/>
  <c r="O3459" i="1"/>
  <c r="N3459" i="1"/>
  <c r="E3459" i="1" a="1"/>
  <c r="E3459" i="1" s="1"/>
  <c r="C3459" i="1"/>
  <c r="C3459" i="1" a="1"/>
  <c r="B3459" i="1"/>
  <c r="A3459" i="1" a="1"/>
  <c r="A3459" i="1" s="1"/>
  <c r="O3458" i="1"/>
  <c r="C3458" i="1" a="1"/>
  <c r="C3458" i="1" s="1"/>
  <c r="B3458" i="1"/>
  <c r="N3458" i="1" s="1"/>
  <c r="A3458" i="1" a="1"/>
  <c r="A3458" i="1" s="1"/>
  <c r="C3457" i="1"/>
  <c r="C3457" i="1" a="1"/>
  <c r="B3457" i="1"/>
  <c r="A3457" i="1" a="1"/>
  <c r="A3457" i="1" s="1"/>
  <c r="C3456" i="1"/>
  <c r="C3456" i="1" a="1"/>
  <c r="B3456" i="1"/>
  <c r="A3456" i="1" a="1"/>
  <c r="A3456" i="1" s="1"/>
  <c r="C3455" i="1"/>
  <c r="C3455" i="1" a="1"/>
  <c r="B3455" i="1"/>
  <c r="A3455" i="1" a="1"/>
  <c r="A3455" i="1" s="1"/>
  <c r="C3454" i="1" a="1"/>
  <c r="C3454" i="1" s="1"/>
  <c r="A3454" i="1" a="1"/>
  <c r="A3454" i="1" s="1"/>
  <c r="B3454" i="1" s="1"/>
  <c r="O3453" i="1"/>
  <c r="C3453" i="1"/>
  <c r="C3453" i="1" a="1"/>
  <c r="A3453" i="1" a="1"/>
  <c r="A3453" i="1" s="1"/>
  <c r="B3453" i="1" s="1"/>
  <c r="N3453" i="1" s="1"/>
  <c r="C3452" i="1"/>
  <c r="C3452" i="1" a="1"/>
  <c r="B3452" i="1"/>
  <c r="A3452" i="1" a="1"/>
  <c r="A3452" i="1" s="1"/>
  <c r="E3451" i="1" a="1"/>
  <c r="E3451" i="1" s="1"/>
  <c r="C3451" i="1"/>
  <c r="C3451" i="1" a="1"/>
  <c r="A3451" i="1"/>
  <c r="B3451" i="1" s="1"/>
  <c r="A3451" i="1" a="1"/>
  <c r="G3450" i="1" a="1"/>
  <c r="G3450" i="1" s="1"/>
  <c r="H3450" i="1" s="1"/>
  <c r="C3450" i="1"/>
  <c r="I3450" i="1" s="1" a="1"/>
  <c r="I3450" i="1" s="1"/>
  <c r="J3450" i="1" s="1"/>
  <c r="C3450" i="1" a="1"/>
  <c r="A3450" i="1" a="1"/>
  <c r="A3450" i="1" s="1"/>
  <c r="B3450" i="1" s="1"/>
  <c r="O3450" i="1" s="1"/>
  <c r="I3449" i="1" a="1"/>
  <c r="I3449" i="1" s="1"/>
  <c r="J3449" i="1" s="1"/>
  <c r="C3449" i="1" a="1"/>
  <c r="C3449" i="1" s="1"/>
  <c r="A3449" i="1" a="1"/>
  <c r="A3449" i="1" s="1"/>
  <c r="B3449" i="1" s="1"/>
  <c r="E3448" i="1" a="1"/>
  <c r="E3448" i="1" s="1"/>
  <c r="C3448" i="1" a="1"/>
  <c r="C3448" i="1" s="1"/>
  <c r="A3448" i="1"/>
  <c r="B3448" i="1" s="1"/>
  <c r="O3448" i="1" s="1"/>
  <c r="A3448" i="1" a="1"/>
  <c r="O3447" i="1"/>
  <c r="N3447" i="1"/>
  <c r="I3447" i="1" a="1"/>
  <c r="I3447" i="1" s="1"/>
  <c r="J3447" i="1" s="1"/>
  <c r="G3447" i="1" a="1"/>
  <c r="G3447" i="1" s="1"/>
  <c r="H3447" i="1" s="1"/>
  <c r="C3447" i="1"/>
  <c r="E3447" i="1" s="1" a="1"/>
  <c r="E3447" i="1" s="1"/>
  <c r="C3447" i="1" a="1"/>
  <c r="A3447" i="1" a="1"/>
  <c r="A3447" i="1" s="1"/>
  <c r="B3447" i="1" s="1"/>
  <c r="O3446" i="1"/>
  <c r="C3446" i="1"/>
  <c r="C3446" i="1" a="1"/>
  <c r="A3446" i="1" a="1"/>
  <c r="A3446" i="1" s="1"/>
  <c r="B3446" i="1" s="1"/>
  <c r="N3446" i="1" s="1"/>
  <c r="N3445" i="1"/>
  <c r="J3445" i="1"/>
  <c r="E3445" i="1" a="1"/>
  <c r="E3445" i="1" s="1"/>
  <c r="C3445" i="1" a="1"/>
  <c r="C3445" i="1" s="1"/>
  <c r="I3445" i="1" s="1" a="1"/>
  <c r="I3445" i="1" s="1"/>
  <c r="A3445" i="1"/>
  <c r="B3445" i="1" s="1"/>
  <c r="O3445" i="1" s="1"/>
  <c r="A3445" i="1" a="1"/>
  <c r="G3444" i="1" a="1"/>
  <c r="G3444" i="1" s="1"/>
  <c r="H3444" i="1" s="1"/>
  <c r="C3444" i="1" a="1"/>
  <c r="C3444" i="1" s="1"/>
  <c r="A3444" i="1" a="1"/>
  <c r="A3444" i="1" s="1"/>
  <c r="B3444" i="1" s="1"/>
  <c r="O3443" i="1"/>
  <c r="I3443" i="1" a="1"/>
  <c r="I3443" i="1" s="1"/>
  <c r="J3443" i="1" s="1"/>
  <c r="C3443" i="1" a="1"/>
  <c r="C3443" i="1" s="1"/>
  <c r="G3443" i="1" s="1" a="1"/>
  <c r="G3443" i="1" s="1"/>
  <c r="H3443" i="1" s="1"/>
  <c r="A3443" i="1" a="1"/>
  <c r="A3443" i="1" s="1"/>
  <c r="B3443" i="1" s="1"/>
  <c r="N3443" i="1" s="1"/>
  <c r="C3442" i="1"/>
  <c r="C3442" i="1" a="1"/>
  <c r="A3442" i="1" a="1"/>
  <c r="A3442" i="1" s="1"/>
  <c r="B3442" i="1" s="1"/>
  <c r="N3441" i="1"/>
  <c r="C3441" i="1" a="1"/>
  <c r="C3441" i="1" s="1"/>
  <c r="A3441" i="1" a="1"/>
  <c r="A3441" i="1" s="1"/>
  <c r="B3441" i="1" s="1"/>
  <c r="O3441" i="1" s="1"/>
  <c r="O3440" i="1"/>
  <c r="C3440" i="1" a="1"/>
  <c r="C3440" i="1" s="1"/>
  <c r="B3440" i="1"/>
  <c r="N3440" i="1" s="1"/>
  <c r="A3440" i="1" a="1"/>
  <c r="A3440" i="1" s="1"/>
  <c r="C3439" i="1"/>
  <c r="C3439" i="1" a="1"/>
  <c r="A3439" i="1"/>
  <c r="B3439" i="1" s="1"/>
  <c r="A3439" i="1" a="1"/>
  <c r="N3438" i="1"/>
  <c r="C3438" i="1"/>
  <c r="C3438" i="1" a="1"/>
  <c r="B3438" i="1"/>
  <c r="O3438" i="1" s="1"/>
  <c r="A3438" i="1" a="1"/>
  <c r="A3438" i="1" s="1"/>
  <c r="I3437" i="1" a="1"/>
  <c r="I3437" i="1" s="1"/>
  <c r="J3437" i="1" s="1"/>
  <c r="C3437" i="1"/>
  <c r="C3437" i="1" a="1"/>
  <c r="B3437" i="1"/>
  <c r="O3437" i="1" s="1"/>
  <c r="A3437" i="1" a="1"/>
  <c r="A3437" i="1" s="1"/>
  <c r="C3436" i="1" a="1"/>
  <c r="C3436" i="1" s="1"/>
  <c r="A3436" i="1" a="1"/>
  <c r="A3436" i="1" s="1"/>
  <c r="B3436" i="1" s="1"/>
  <c r="C3435" i="1"/>
  <c r="C3435" i="1" a="1"/>
  <c r="A3435" i="1" a="1"/>
  <c r="A3435" i="1" s="1"/>
  <c r="B3435" i="1" s="1"/>
  <c r="E3434" i="1" a="1"/>
  <c r="E3434" i="1" s="1"/>
  <c r="C3434" i="1"/>
  <c r="I3434" i="1" s="1" a="1"/>
  <c r="I3434" i="1" s="1"/>
  <c r="J3434" i="1" s="1"/>
  <c r="C3434" i="1" a="1"/>
  <c r="A3434" i="1" a="1"/>
  <c r="A3434" i="1" s="1"/>
  <c r="B3434" i="1" s="1"/>
  <c r="N3434" i="1" s="1"/>
  <c r="O3433" i="1"/>
  <c r="E3433" i="1" a="1"/>
  <c r="E3433" i="1" s="1"/>
  <c r="C3433" i="1" a="1"/>
  <c r="C3433" i="1" s="1"/>
  <c r="G3433" i="1" s="1" a="1"/>
  <c r="G3433" i="1" s="1"/>
  <c r="H3433" i="1" s="1"/>
  <c r="B3433" i="1"/>
  <c r="A3433" i="1"/>
  <c r="A3433" i="1" a="1"/>
  <c r="C3432" i="1" a="1"/>
  <c r="C3432" i="1" s="1"/>
  <c r="B3432" i="1"/>
  <c r="O3432" i="1" s="1"/>
  <c r="A3432" i="1" a="1"/>
  <c r="A3432" i="1" s="1"/>
  <c r="C3431" i="1"/>
  <c r="C3431" i="1" a="1"/>
  <c r="B3431" i="1"/>
  <c r="A3431" i="1" a="1"/>
  <c r="A3431" i="1" s="1"/>
  <c r="C3430" i="1" a="1"/>
  <c r="C3430" i="1" s="1"/>
  <c r="A3430" i="1" a="1"/>
  <c r="A3430" i="1" s="1"/>
  <c r="B3430" i="1" s="1"/>
  <c r="C3429" i="1" a="1"/>
  <c r="C3429" i="1" s="1"/>
  <c r="A3429" i="1" a="1"/>
  <c r="A3429" i="1" s="1"/>
  <c r="B3429" i="1" s="1"/>
  <c r="C3428" i="1"/>
  <c r="C3428" i="1" a="1"/>
  <c r="A3428" i="1" a="1"/>
  <c r="A3428" i="1" s="1"/>
  <c r="B3428" i="1" s="1"/>
  <c r="C3427" i="1" a="1"/>
  <c r="C3427" i="1" s="1"/>
  <c r="B3427" i="1"/>
  <c r="A3427" i="1" a="1"/>
  <c r="A3427" i="1" s="1"/>
  <c r="G3426" i="1" a="1"/>
  <c r="G3426" i="1" s="1"/>
  <c r="H3426" i="1" s="1"/>
  <c r="C3426" i="1" a="1"/>
  <c r="C3426" i="1" s="1"/>
  <c r="I3426" i="1" s="1" a="1"/>
  <c r="I3426" i="1" s="1"/>
  <c r="J3426" i="1" s="1"/>
  <c r="A3426" i="1" a="1"/>
  <c r="A3426" i="1" s="1"/>
  <c r="B3426" i="1" s="1"/>
  <c r="C3425" i="1"/>
  <c r="C3425" i="1" a="1"/>
  <c r="A3425" i="1" a="1"/>
  <c r="A3425" i="1" s="1"/>
  <c r="B3425" i="1" s="1"/>
  <c r="O3425" i="1" s="1"/>
  <c r="I3424" i="1" a="1"/>
  <c r="I3424" i="1" s="1"/>
  <c r="J3424" i="1" s="1"/>
  <c r="C3424" i="1" a="1"/>
  <c r="C3424" i="1" s="1"/>
  <c r="B3424" i="1"/>
  <c r="A3424" i="1" a="1"/>
  <c r="A3424" i="1" s="1"/>
  <c r="C3423" i="1"/>
  <c r="C3423" i="1" a="1"/>
  <c r="A3423" i="1" a="1"/>
  <c r="A3423" i="1" s="1"/>
  <c r="B3423" i="1" s="1"/>
  <c r="O3423" i="1" s="1"/>
  <c r="C3422" i="1" a="1"/>
  <c r="C3422" i="1" s="1"/>
  <c r="A3422" i="1" a="1"/>
  <c r="A3422" i="1" s="1"/>
  <c r="B3422" i="1" s="1"/>
  <c r="O3421" i="1"/>
  <c r="E3421" i="1" a="1"/>
  <c r="E3421" i="1" s="1"/>
  <c r="C3421" i="1"/>
  <c r="C3421" i="1" a="1"/>
  <c r="B3421" i="1"/>
  <c r="A3421" i="1" a="1"/>
  <c r="A3421" i="1" s="1"/>
  <c r="I3421" i="1" s="1" a="1"/>
  <c r="I3421" i="1" s="1"/>
  <c r="J3421" i="1" s="1"/>
  <c r="E3420" i="1" a="1"/>
  <c r="E3420" i="1" s="1"/>
  <c r="C3420" i="1" a="1"/>
  <c r="C3420" i="1" s="1"/>
  <c r="B3420" i="1"/>
  <c r="O3420" i="1" s="1"/>
  <c r="A3420" i="1" a="1"/>
  <c r="A3420" i="1" s="1"/>
  <c r="C3419" i="1" a="1"/>
  <c r="C3419" i="1" s="1"/>
  <c r="A3419" i="1" a="1"/>
  <c r="A3419" i="1" s="1"/>
  <c r="B3419" i="1" s="1"/>
  <c r="O3418" i="1"/>
  <c r="G3418" i="1" a="1"/>
  <c r="G3418" i="1" s="1"/>
  <c r="H3418" i="1" s="1"/>
  <c r="C3418" i="1"/>
  <c r="C3418" i="1" a="1"/>
  <c r="B3418" i="1"/>
  <c r="A3418" i="1" a="1"/>
  <c r="A3418" i="1" s="1"/>
  <c r="C3417" i="1"/>
  <c r="C3417" i="1" a="1"/>
  <c r="A3417" i="1"/>
  <c r="A3417" i="1" a="1"/>
  <c r="F3416" i="1"/>
  <c r="E3416" i="1" a="1"/>
  <c r="E3416" i="1" s="1"/>
  <c r="C3416" i="1" a="1"/>
  <c r="C3416" i="1" s="1"/>
  <c r="A3416" i="1" a="1"/>
  <c r="A3416" i="1" s="1"/>
  <c r="B3416" i="1" s="1"/>
  <c r="C3415" i="1"/>
  <c r="C3415" i="1" a="1"/>
  <c r="A3415" i="1" a="1"/>
  <c r="A3415" i="1" s="1"/>
  <c r="O3414" i="1"/>
  <c r="I3414" i="1" a="1"/>
  <c r="I3414" i="1" s="1"/>
  <c r="J3414" i="1" s="1"/>
  <c r="C3414" i="1"/>
  <c r="C3414" i="1" a="1"/>
  <c r="A3414" i="1"/>
  <c r="B3414" i="1" s="1"/>
  <c r="A3414" i="1" a="1"/>
  <c r="C3413" i="1" a="1"/>
  <c r="C3413" i="1" s="1"/>
  <c r="A3413" i="1" a="1"/>
  <c r="A3413" i="1" s="1"/>
  <c r="B3413" i="1" s="1"/>
  <c r="O3413" i="1" s="1"/>
  <c r="C3412" i="1"/>
  <c r="C3412" i="1" a="1"/>
  <c r="B3412" i="1"/>
  <c r="A3412" i="1" a="1"/>
  <c r="A3412" i="1" s="1"/>
  <c r="C3411" i="1"/>
  <c r="C3411" i="1" a="1"/>
  <c r="A3411" i="1"/>
  <c r="B3411" i="1" s="1"/>
  <c r="A3411" i="1" a="1"/>
  <c r="C3410" i="1" a="1"/>
  <c r="C3410" i="1" s="1"/>
  <c r="A3410" i="1" a="1"/>
  <c r="A3410" i="1" s="1"/>
  <c r="B3410" i="1" s="1"/>
  <c r="C3409" i="1"/>
  <c r="C3409" i="1" a="1"/>
  <c r="B3409" i="1"/>
  <c r="E3409" i="1" s="1" a="1"/>
  <c r="E3409" i="1" s="1"/>
  <c r="A3409" i="1" a="1"/>
  <c r="A3409" i="1" s="1"/>
  <c r="C3408" i="1"/>
  <c r="C3408" i="1" a="1"/>
  <c r="A3408" i="1"/>
  <c r="B3408" i="1" s="1"/>
  <c r="A3408" i="1" a="1"/>
  <c r="C3407" i="1" a="1"/>
  <c r="C3407" i="1" s="1"/>
  <c r="A3407" i="1" a="1"/>
  <c r="A3407" i="1" s="1"/>
  <c r="G3406" i="1" a="1"/>
  <c r="G3406" i="1" s="1"/>
  <c r="H3406" i="1" s="1"/>
  <c r="C3406" i="1" a="1"/>
  <c r="C3406" i="1" s="1"/>
  <c r="B3406" i="1"/>
  <c r="A3406" i="1" a="1"/>
  <c r="A3406" i="1" s="1"/>
  <c r="O3405" i="1"/>
  <c r="C3405" i="1"/>
  <c r="C3405" i="1" a="1"/>
  <c r="A3405" i="1"/>
  <c r="B3405" i="1" s="1"/>
  <c r="A3405" i="1" a="1"/>
  <c r="C3404" i="1" a="1"/>
  <c r="C3404" i="1" s="1"/>
  <c r="A3404" i="1"/>
  <c r="B3404" i="1" s="1"/>
  <c r="A3404" i="1" a="1"/>
  <c r="C3403" i="1" a="1"/>
  <c r="C3403" i="1" s="1"/>
  <c r="B3403" i="1"/>
  <c r="A3403" i="1" a="1"/>
  <c r="A3403" i="1" s="1"/>
  <c r="O3402" i="1"/>
  <c r="C3402" i="1"/>
  <c r="C3402" i="1" a="1"/>
  <c r="A3402" i="1"/>
  <c r="B3402" i="1" s="1"/>
  <c r="A3402" i="1" a="1"/>
  <c r="O3401" i="1"/>
  <c r="E3401" i="1" a="1"/>
  <c r="E3401" i="1" s="1"/>
  <c r="C3401" i="1" a="1"/>
  <c r="C3401" i="1" s="1"/>
  <c r="G3401" i="1" s="1" a="1"/>
  <c r="G3401" i="1" s="1"/>
  <c r="H3401" i="1" s="1"/>
  <c r="A3401" i="1"/>
  <c r="B3401" i="1" s="1"/>
  <c r="A3401" i="1" a="1"/>
  <c r="C3400" i="1" a="1"/>
  <c r="C3400" i="1" s="1"/>
  <c r="A3400" i="1" a="1"/>
  <c r="A3400" i="1" s="1"/>
  <c r="B3400" i="1" s="1"/>
  <c r="C3399" i="1"/>
  <c r="C3399" i="1" a="1"/>
  <c r="A3399" i="1"/>
  <c r="B3399" i="1" s="1"/>
  <c r="A3399" i="1" a="1"/>
  <c r="C3398" i="1" a="1"/>
  <c r="C3398" i="1" s="1"/>
  <c r="A3398" i="1" a="1"/>
  <c r="A3398" i="1" s="1"/>
  <c r="B3398" i="1" s="1"/>
  <c r="C3397" i="1" a="1"/>
  <c r="C3397" i="1" s="1"/>
  <c r="A3397" i="1" a="1"/>
  <c r="A3397" i="1" s="1"/>
  <c r="B3397" i="1" s="1"/>
  <c r="O3396" i="1"/>
  <c r="C3396" i="1"/>
  <c r="C3396" i="1" a="1"/>
  <c r="A3396" i="1"/>
  <c r="B3396" i="1" s="1"/>
  <c r="A3396" i="1" a="1"/>
  <c r="C3395" i="1" a="1"/>
  <c r="C3395" i="1" s="1"/>
  <c r="A3395" i="1"/>
  <c r="B3395" i="1" s="1"/>
  <c r="O3395" i="1" s="1"/>
  <c r="A3395" i="1" a="1"/>
  <c r="G3394" i="1" a="1"/>
  <c r="G3394" i="1" s="1"/>
  <c r="H3394" i="1" s="1"/>
  <c r="C3394" i="1" a="1"/>
  <c r="C3394" i="1" s="1"/>
  <c r="A3394" i="1" a="1"/>
  <c r="A3394" i="1" s="1"/>
  <c r="B3394" i="1" s="1"/>
  <c r="C3393" i="1"/>
  <c r="C3393" i="1" a="1"/>
  <c r="A3393" i="1"/>
  <c r="B3393" i="1" s="1"/>
  <c r="O3393" i="1" s="1"/>
  <c r="A3393" i="1" a="1"/>
  <c r="C3392" i="1" a="1"/>
  <c r="C3392" i="1" s="1"/>
  <c r="A3392" i="1"/>
  <c r="A3392" i="1" a="1"/>
  <c r="C3391" i="1" a="1"/>
  <c r="C3391" i="1" s="1"/>
  <c r="B3391" i="1"/>
  <c r="A3391" i="1" a="1"/>
  <c r="A3391" i="1" s="1"/>
  <c r="C3390" i="1"/>
  <c r="C3390" i="1" a="1"/>
  <c r="A3390" i="1"/>
  <c r="B3390" i="1" s="1"/>
  <c r="O3390" i="1" s="1"/>
  <c r="A3390" i="1" a="1"/>
  <c r="C3389" i="1" a="1"/>
  <c r="C3389" i="1" s="1"/>
  <c r="A3389" i="1" a="1"/>
  <c r="A3389" i="1" s="1"/>
  <c r="B3389" i="1" s="1"/>
  <c r="C3388" i="1" a="1"/>
  <c r="C3388" i="1" s="1"/>
  <c r="B3388" i="1"/>
  <c r="A3388" i="1" a="1"/>
  <c r="A3388" i="1" s="1"/>
  <c r="C3387" i="1"/>
  <c r="C3387" i="1" a="1"/>
  <c r="A3387" i="1"/>
  <c r="B3387" i="1" s="1"/>
  <c r="A3387" i="1" a="1"/>
  <c r="C3386" i="1" a="1"/>
  <c r="C3386" i="1" s="1"/>
  <c r="A3386" i="1" a="1"/>
  <c r="A3386" i="1" s="1"/>
  <c r="C3385" i="1" a="1"/>
  <c r="C3385" i="1" s="1"/>
  <c r="A3385" i="1" a="1"/>
  <c r="A3385" i="1" s="1"/>
  <c r="O3384" i="1"/>
  <c r="C3384" i="1"/>
  <c r="C3384" i="1" a="1"/>
  <c r="A3384" i="1"/>
  <c r="B3384" i="1" s="1"/>
  <c r="A3384" i="1" a="1"/>
  <c r="E3383" i="1" a="1"/>
  <c r="E3383" i="1" s="1"/>
  <c r="C3383" i="1" a="1"/>
  <c r="C3383" i="1" s="1"/>
  <c r="I3383" i="1" s="1" a="1"/>
  <c r="I3383" i="1" s="1"/>
  <c r="J3383" i="1" s="1"/>
  <c r="A3383" i="1" a="1"/>
  <c r="A3383" i="1" s="1"/>
  <c r="B3383" i="1" s="1"/>
  <c r="C3382" i="1" a="1"/>
  <c r="C3382" i="1" s="1"/>
  <c r="A3382" i="1" a="1"/>
  <c r="A3382" i="1" s="1"/>
  <c r="O3381" i="1"/>
  <c r="C3381" i="1"/>
  <c r="C3381" i="1" a="1"/>
  <c r="A3381" i="1"/>
  <c r="B3381" i="1" s="1"/>
  <c r="A3381" i="1" a="1"/>
  <c r="C3380" i="1" a="1"/>
  <c r="C3380" i="1" s="1"/>
  <c r="A3380" i="1" a="1"/>
  <c r="A3380" i="1" s="1"/>
  <c r="G3379" i="1" a="1"/>
  <c r="G3379" i="1" s="1"/>
  <c r="H3379" i="1" s="1"/>
  <c r="C3379" i="1" a="1"/>
  <c r="C3379" i="1" s="1"/>
  <c r="B3379" i="1"/>
  <c r="A3379" i="1" a="1"/>
  <c r="A3379" i="1" s="1"/>
  <c r="C3378" i="1"/>
  <c r="C3378" i="1" a="1"/>
  <c r="A3378" i="1"/>
  <c r="B3378" i="1" s="1"/>
  <c r="O3378" i="1" s="1"/>
  <c r="A3378" i="1" a="1"/>
  <c r="C3377" i="1" a="1"/>
  <c r="C3377" i="1" s="1"/>
  <c r="A3377" i="1"/>
  <c r="A3377" i="1" a="1"/>
  <c r="H3376" i="1"/>
  <c r="G3376" i="1" a="1"/>
  <c r="G3376" i="1" s="1"/>
  <c r="C3376" i="1" a="1"/>
  <c r="C3376" i="1" s="1"/>
  <c r="A3376" i="1" a="1"/>
  <c r="A3376" i="1" s="1"/>
  <c r="B3376" i="1" s="1"/>
  <c r="O3375" i="1"/>
  <c r="C3375" i="1"/>
  <c r="C3375" i="1" a="1"/>
  <c r="A3375" i="1"/>
  <c r="B3375" i="1" s="1"/>
  <c r="A3375" i="1" a="1"/>
  <c r="O3374" i="1"/>
  <c r="G3374" i="1" a="1"/>
  <c r="G3374" i="1" s="1"/>
  <c r="H3374" i="1" s="1"/>
  <c r="E3374" i="1"/>
  <c r="C3374" i="1" a="1"/>
  <c r="C3374" i="1" s="1"/>
  <c r="E3374" i="1" s="1" a="1"/>
  <c r="A3374" i="1"/>
  <c r="B3374" i="1" s="1"/>
  <c r="A3374" i="1" a="1"/>
  <c r="C3373" i="1" a="1"/>
  <c r="C3373" i="1" s="1"/>
  <c r="A3373" i="1" a="1"/>
  <c r="A3373" i="1" s="1"/>
  <c r="B3373" i="1" s="1"/>
  <c r="O3372" i="1"/>
  <c r="C3372" i="1"/>
  <c r="C3372" i="1" a="1"/>
  <c r="A3372" i="1"/>
  <c r="B3372" i="1" s="1"/>
  <c r="A3372" i="1" a="1"/>
  <c r="C3371" i="1" a="1"/>
  <c r="C3371" i="1" s="1"/>
  <c r="A3371" i="1"/>
  <c r="B3371" i="1" s="1"/>
  <c r="A3371" i="1" a="1"/>
  <c r="G3370" i="1" a="1"/>
  <c r="G3370" i="1" s="1"/>
  <c r="H3370" i="1" s="1"/>
  <c r="C3370" i="1" a="1"/>
  <c r="C3370" i="1" s="1"/>
  <c r="A3370" i="1" a="1"/>
  <c r="A3370" i="1" s="1"/>
  <c r="B3370" i="1" s="1"/>
  <c r="O3369" i="1"/>
  <c r="C3369" i="1"/>
  <c r="C3369" i="1" a="1"/>
  <c r="A3369" i="1"/>
  <c r="B3369" i="1" s="1"/>
  <c r="A3369" i="1" a="1"/>
  <c r="C3368" i="1" a="1"/>
  <c r="C3368" i="1" s="1"/>
  <c r="A3368" i="1" a="1"/>
  <c r="A3368" i="1" s="1"/>
  <c r="G3367" i="1" a="1"/>
  <c r="G3367" i="1" s="1"/>
  <c r="H3367" i="1" s="1"/>
  <c r="C3367" i="1" a="1"/>
  <c r="C3367" i="1" s="1"/>
  <c r="B3367" i="1"/>
  <c r="A3367" i="1" a="1"/>
  <c r="A3367" i="1" s="1"/>
  <c r="C3366" i="1"/>
  <c r="C3366" i="1" a="1"/>
  <c r="A3366" i="1"/>
  <c r="B3366" i="1" s="1"/>
  <c r="O3366" i="1" s="1"/>
  <c r="A3366" i="1" a="1"/>
  <c r="C3365" i="1" a="1"/>
  <c r="C3365" i="1" s="1"/>
  <c r="A3365" i="1"/>
  <c r="A3365" i="1" a="1"/>
  <c r="C3364" i="1" a="1"/>
  <c r="C3364" i="1" s="1"/>
  <c r="A3364" i="1" a="1"/>
  <c r="A3364" i="1" s="1"/>
  <c r="B3364" i="1" s="1"/>
  <c r="O3363" i="1"/>
  <c r="C3363" i="1"/>
  <c r="C3363" i="1" a="1"/>
  <c r="A3363" i="1"/>
  <c r="B3363" i="1" s="1"/>
  <c r="A3363" i="1" a="1"/>
  <c r="C3362" i="1" a="1"/>
  <c r="C3362" i="1" s="1"/>
  <c r="A3362" i="1"/>
  <c r="B3362" i="1" s="1"/>
  <c r="A3362" i="1" a="1"/>
  <c r="C3361" i="1" a="1"/>
  <c r="C3361" i="1" s="1"/>
  <c r="A3361" i="1" a="1"/>
  <c r="A3361" i="1" s="1"/>
  <c r="C3360" i="1"/>
  <c r="C3360" i="1" a="1"/>
  <c r="A3360" i="1"/>
  <c r="B3360" i="1" s="1"/>
  <c r="A3360" i="1" a="1"/>
  <c r="C3359" i="1" a="1"/>
  <c r="C3359" i="1" s="1"/>
  <c r="A3359" i="1"/>
  <c r="B3359" i="1" s="1"/>
  <c r="O3359" i="1" s="1"/>
  <c r="A3359" i="1" a="1"/>
  <c r="C3358" i="1" a="1"/>
  <c r="C3358" i="1" s="1"/>
  <c r="B3358" i="1"/>
  <c r="A3358" i="1" a="1"/>
  <c r="A3358" i="1" s="1"/>
  <c r="C3357" i="1"/>
  <c r="C3357" i="1" a="1"/>
  <c r="A3357" i="1"/>
  <c r="B3357" i="1" s="1"/>
  <c r="O3357" i="1" s="1"/>
  <c r="A3357" i="1" a="1"/>
  <c r="G3356" i="1" a="1"/>
  <c r="G3356" i="1" s="1"/>
  <c r="H3356" i="1" s="1"/>
  <c r="C3356" i="1"/>
  <c r="C3356" i="1" a="1"/>
  <c r="A3356" i="1"/>
  <c r="B3356" i="1" s="1"/>
  <c r="O3356" i="1" s="1"/>
  <c r="A3356" i="1" a="1"/>
  <c r="G3355" i="1" a="1"/>
  <c r="G3355" i="1" s="1"/>
  <c r="H3355" i="1" s="1"/>
  <c r="C3355" i="1" a="1"/>
  <c r="C3355" i="1" s="1"/>
  <c r="B3355" i="1"/>
  <c r="A3355" i="1" a="1"/>
  <c r="A3355" i="1" s="1"/>
  <c r="C3354" i="1"/>
  <c r="C3354" i="1" a="1"/>
  <c r="A3354" i="1"/>
  <c r="B3354" i="1" s="1"/>
  <c r="O3354" i="1" s="1"/>
  <c r="A3354" i="1" a="1"/>
  <c r="C3353" i="1"/>
  <c r="C3353" i="1" a="1"/>
  <c r="A3353" i="1" a="1"/>
  <c r="A3353" i="1" s="1"/>
  <c r="B3353" i="1" s="1"/>
  <c r="C3352" i="1" a="1"/>
  <c r="C3352" i="1" s="1"/>
  <c r="B3352" i="1"/>
  <c r="A3352" i="1" a="1"/>
  <c r="A3352" i="1" s="1"/>
  <c r="O3351" i="1"/>
  <c r="C3351" i="1"/>
  <c r="C3351" i="1" a="1"/>
  <c r="A3351" i="1"/>
  <c r="B3351" i="1" s="1"/>
  <c r="A3351" i="1" a="1"/>
  <c r="C3350" i="1"/>
  <c r="C3350" i="1" a="1"/>
  <c r="A3350" i="1" a="1"/>
  <c r="A3350" i="1" s="1"/>
  <c r="I3349" i="1" a="1"/>
  <c r="I3349" i="1" s="1"/>
  <c r="J3349" i="1" s="1"/>
  <c r="C3349" i="1" a="1"/>
  <c r="C3349" i="1" s="1"/>
  <c r="A3349" i="1" a="1"/>
  <c r="A3349" i="1" s="1"/>
  <c r="B3349" i="1" s="1"/>
  <c r="O3348" i="1"/>
  <c r="C3348" i="1"/>
  <c r="C3348" i="1" a="1"/>
  <c r="A3348" i="1"/>
  <c r="B3348" i="1" s="1"/>
  <c r="A3348" i="1" a="1"/>
  <c r="C3347" i="1" a="1"/>
  <c r="C3347" i="1" s="1"/>
  <c r="A3347" i="1" a="1"/>
  <c r="A3347" i="1" s="1"/>
  <c r="G3346" i="1" a="1"/>
  <c r="G3346" i="1" s="1"/>
  <c r="H3346" i="1" s="1"/>
  <c r="C3346" i="1" a="1"/>
  <c r="C3346" i="1" s="1"/>
  <c r="A3346" i="1" a="1"/>
  <c r="A3346" i="1" s="1"/>
  <c r="B3346" i="1" s="1"/>
  <c r="C3345" i="1"/>
  <c r="C3345" i="1" a="1"/>
  <c r="A3345" i="1"/>
  <c r="B3345" i="1" s="1"/>
  <c r="A3345" i="1" a="1"/>
  <c r="I3344" i="1" a="1"/>
  <c r="I3344" i="1" s="1"/>
  <c r="J3344" i="1" s="1"/>
  <c r="C3344" i="1" a="1"/>
  <c r="C3344" i="1" s="1"/>
  <c r="E3344" i="1" s="1" a="1"/>
  <c r="E3344" i="1" s="1"/>
  <c r="A3344" i="1"/>
  <c r="B3344" i="1" s="1"/>
  <c r="A3344" i="1" a="1"/>
  <c r="C3343" i="1" a="1"/>
  <c r="C3343" i="1" s="1"/>
  <c r="B3343" i="1"/>
  <c r="A3343" i="1" a="1"/>
  <c r="A3343" i="1" s="1"/>
  <c r="C3342" i="1"/>
  <c r="C3342" i="1" a="1"/>
  <c r="A3342" i="1"/>
  <c r="B3342" i="1" s="1"/>
  <c r="A3342" i="1" a="1"/>
  <c r="C3341" i="1"/>
  <c r="C3341" i="1" a="1"/>
  <c r="A3341" i="1" a="1"/>
  <c r="A3341" i="1" s="1"/>
  <c r="B3341" i="1" s="1"/>
  <c r="I3340" i="1" a="1"/>
  <c r="I3340" i="1" s="1"/>
  <c r="J3340" i="1" s="1"/>
  <c r="C3340" i="1" a="1"/>
  <c r="C3340" i="1" s="1"/>
  <c r="B3340" i="1"/>
  <c r="A3340" i="1" a="1"/>
  <c r="A3340" i="1" s="1"/>
  <c r="O3339" i="1"/>
  <c r="C3339" i="1"/>
  <c r="C3339" i="1" a="1"/>
  <c r="A3339" i="1"/>
  <c r="B3339" i="1" s="1"/>
  <c r="A3339" i="1" a="1"/>
  <c r="O3338" i="1"/>
  <c r="C3338" i="1"/>
  <c r="C3338" i="1" a="1"/>
  <c r="A3338" i="1" a="1"/>
  <c r="A3338" i="1" s="1"/>
  <c r="B3338" i="1" s="1"/>
  <c r="C3337" i="1" a="1"/>
  <c r="C3337" i="1" s="1"/>
  <c r="B3337" i="1"/>
  <c r="A3337" i="1" a="1"/>
  <c r="A3337" i="1" s="1"/>
  <c r="O3336" i="1"/>
  <c r="C3336" i="1"/>
  <c r="C3336" i="1" a="1"/>
  <c r="A3336" i="1"/>
  <c r="B3336" i="1" s="1"/>
  <c r="A3336" i="1" a="1"/>
  <c r="E3335" i="1" a="1"/>
  <c r="E3335" i="1" s="1"/>
  <c r="C3335" i="1" a="1"/>
  <c r="C3335" i="1" s="1"/>
  <c r="A3335" i="1"/>
  <c r="B3335" i="1" s="1"/>
  <c r="A3335" i="1" a="1"/>
  <c r="C3334" i="1" a="1"/>
  <c r="C3334" i="1" s="1"/>
  <c r="A3334" i="1" a="1"/>
  <c r="A3334" i="1" s="1"/>
  <c r="C3333" i="1"/>
  <c r="C3333" i="1" a="1"/>
  <c r="A3333" i="1"/>
  <c r="B3333" i="1" s="1"/>
  <c r="A3333" i="1" a="1"/>
  <c r="C3332" i="1" a="1"/>
  <c r="C3332" i="1" s="1"/>
  <c r="A3332" i="1" a="1"/>
  <c r="A3332" i="1" s="1"/>
  <c r="B3332" i="1" s="1"/>
  <c r="O3332" i="1" s="1"/>
  <c r="G3331" i="1" a="1"/>
  <c r="G3331" i="1" s="1"/>
  <c r="H3331" i="1" s="1"/>
  <c r="C3331" i="1" a="1"/>
  <c r="C3331" i="1" s="1"/>
  <c r="I3331" i="1" s="1" a="1"/>
  <c r="I3331" i="1" s="1"/>
  <c r="J3331" i="1" s="1"/>
  <c r="B3331" i="1"/>
  <c r="A3331" i="1" a="1"/>
  <c r="A3331" i="1" s="1"/>
  <c r="O3330" i="1"/>
  <c r="C3330" i="1"/>
  <c r="C3330" i="1" a="1"/>
  <c r="A3330" i="1"/>
  <c r="B3330" i="1" s="1"/>
  <c r="A3330" i="1" a="1"/>
  <c r="C3329" i="1"/>
  <c r="C3329" i="1" a="1"/>
  <c r="A3329" i="1" a="1"/>
  <c r="A3329" i="1" s="1"/>
  <c r="C3328" i="1" a="1"/>
  <c r="C3328" i="1" s="1"/>
  <c r="A3328" i="1" a="1"/>
  <c r="A3328" i="1" s="1"/>
  <c r="B3328" i="1" s="1"/>
  <c r="O3327" i="1"/>
  <c r="C3327" i="1"/>
  <c r="C3327" i="1" a="1"/>
  <c r="A3327" i="1"/>
  <c r="B3327" i="1" s="1"/>
  <c r="A3327" i="1" a="1"/>
  <c r="C3326" i="1" a="1"/>
  <c r="C3326" i="1" s="1"/>
  <c r="A3326" i="1" a="1"/>
  <c r="A3326" i="1" s="1"/>
  <c r="B3326" i="1" s="1"/>
  <c r="C3325" i="1" a="1"/>
  <c r="C3325" i="1" s="1"/>
  <c r="B3325" i="1"/>
  <c r="A3325" i="1" a="1"/>
  <c r="A3325" i="1" s="1"/>
  <c r="C3324" i="1"/>
  <c r="C3324" i="1" a="1"/>
  <c r="A3324" i="1"/>
  <c r="B3324" i="1" s="1"/>
  <c r="A3324" i="1" a="1"/>
  <c r="C3323" i="1" a="1"/>
  <c r="C3323" i="1" s="1"/>
  <c r="A3323" i="1" a="1"/>
  <c r="A3323" i="1" s="1"/>
  <c r="C3322" i="1" a="1"/>
  <c r="C3322" i="1" s="1"/>
  <c r="B3322" i="1"/>
  <c r="A3322" i="1" a="1"/>
  <c r="A3322" i="1" s="1"/>
  <c r="C3321" i="1"/>
  <c r="C3321" i="1" a="1"/>
  <c r="A3321" i="1"/>
  <c r="B3321" i="1" s="1"/>
  <c r="A3321" i="1" a="1"/>
  <c r="G3320" i="1" a="1"/>
  <c r="G3320" i="1" s="1"/>
  <c r="H3320" i="1" s="1"/>
  <c r="C3320" i="1" a="1"/>
  <c r="C3320" i="1" s="1"/>
  <c r="A3320" i="1" a="1"/>
  <c r="A3320" i="1" s="1"/>
  <c r="B3320" i="1" s="1"/>
  <c r="C3319" i="1" a="1"/>
  <c r="C3319" i="1" s="1"/>
  <c r="A3319" i="1" a="1"/>
  <c r="A3319" i="1" s="1"/>
  <c r="C3318" i="1" a="1"/>
  <c r="C3318" i="1" s="1"/>
  <c r="A3318" i="1"/>
  <c r="B3318" i="1" s="1"/>
  <c r="O3318" i="1" s="1"/>
  <c r="A3318" i="1" a="1"/>
  <c r="C3317" i="1"/>
  <c r="C3317" i="1" a="1"/>
  <c r="A3317" i="1" a="1"/>
  <c r="A3317" i="1" s="1"/>
  <c r="B3317" i="1" s="1"/>
  <c r="C3316" i="1" a="1"/>
  <c r="C3316" i="1" s="1"/>
  <c r="A3316" i="1" a="1"/>
  <c r="A3316" i="1" s="1"/>
  <c r="C3315" i="1" a="1"/>
  <c r="C3315" i="1" s="1"/>
  <c r="A3315" i="1"/>
  <c r="B3315" i="1" s="1"/>
  <c r="A3315" i="1" a="1"/>
  <c r="C3314" i="1"/>
  <c r="G3314" i="1" s="1" a="1"/>
  <c r="G3314" i="1" s="1"/>
  <c r="H3314" i="1" s="1"/>
  <c r="C3314" i="1" a="1"/>
  <c r="A3314" i="1" a="1"/>
  <c r="A3314" i="1" s="1"/>
  <c r="B3314" i="1" s="1"/>
  <c r="O3314" i="1" s="1"/>
  <c r="C3313" i="1" a="1"/>
  <c r="C3313" i="1" s="1"/>
  <c r="B3313" i="1"/>
  <c r="A3313" i="1" a="1"/>
  <c r="A3313" i="1" s="1"/>
  <c r="C3312" i="1"/>
  <c r="C3312" i="1" a="1"/>
  <c r="A3312" i="1" a="1"/>
  <c r="A3312" i="1" s="1"/>
  <c r="B3312" i="1" s="1"/>
  <c r="O3311" i="1"/>
  <c r="C3311" i="1" a="1"/>
  <c r="C3311" i="1" s="1"/>
  <c r="A3311" i="1"/>
  <c r="B3311" i="1" s="1"/>
  <c r="A3311" i="1" a="1"/>
  <c r="C3310" i="1" a="1"/>
  <c r="C3310" i="1" s="1"/>
  <c r="A3310" i="1" a="1"/>
  <c r="A3310" i="1" s="1"/>
  <c r="B3310" i="1" s="1"/>
  <c r="I3309" i="1" a="1"/>
  <c r="I3309" i="1" s="1"/>
  <c r="J3309" i="1" s="1"/>
  <c r="C3309" i="1"/>
  <c r="C3309" i="1" a="1"/>
  <c r="A3309" i="1" a="1"/>
  <c r="A3309" i="1" s="1"/>
  <c r="B3309" i="1" s="1"/>
  <c r="G3308" i="1" a="1"/>
  <c r="G3308" i="1" s="1"/>
  <c r="H3308" i="1" s="1"/>
  <c r="C3308" i="1"/>
  <c r="C3308" i="1" a="1"/>
  <c r="A3308" i="1" a="1"/>
  <c r="A3308" i="1" s="1"/>
  <c r="B3308" i="1" s="1"/>
  <c r="O3307" i="1"/>
  <c r="C3307" i="1"/>
  <c r="C3307" i="1" a="1"/>
  <c r="B3307" i="1"/>
  <c r="A3307" i="1" a="1"/>
  <c r="A3307" i="1" s="1"/>
  <c r="C3306" i="1" a="1"/>
  <c r="C3306" i="1" s="1"/>
  <c r="A3306" i="1" a="1"/>
  <c r="A3306" i="1" s="1"/>
  <c r="B3306" i="1" s="1"/>
  <c r="H3305" i="1"/>
  <c r="E3305" i="1" a="1"/>
  <c r="E3305" i="1" s="1"/>
  <c r="C3305" i="1"/>
  <c r="G3305" i="1" s="1" a="1"/>
  <c r="G3305" i="1" s="1"/>
  <c r="C3305" i="1" a="1"/>
  <c r="A3305" i="1" a="1"/>
  <c r="A3305" i="1" s="1"/>
  <c r="B3305" i="1" s="1"/>
  <c r="G3304" i="1" a="1"/>
  <c r="G3304" i="1" s="1"/>
  <c r="H3304" i="1" s="1"/>
  <c r="C3304" i="1"/>
  <c r="C3304" i="1" a="1"/>
  <c r="A3304" i="1" a="1"/>
  <c r="A3304" i="1" s="1"/>
  <c r="B3304" i="1" s="1"/>
  <c r="O3303" i="1"/>
  <c r="C3303" i="1" a="1"/>
  <c r="C3303" i="1" s="1"/>
  <c r="A3303" i="1"/>
  <c r="B3303" i="1" s="1"/>
  <c r="A3303" i="1" a="1"/>
  <c r="C3302" i="1" a="1"/>
  <c r="C3302" i="1" s="1"/>
  <c r="A3302" i="1" a="1"/>
  <c r="A3302" i="1" s="1"/>
  <c r="B3302" i="1" s="1"/>
  <c r="I3301" i="1" a="1"/>
  <c r="I3301" i="1" s="1"/>
  <c r="J3301" i="1" s="1"/>
  <c r="C3301" i="1"/>
  <c r="C3301" i="1" a="1"/>
  <c r="A3301" i="1" a="1"/>
  <c r="A3301" i="1" s="1"/>
  <c r="B3301" i="1" s="1"/>
  <c r="C3300" i="1"/>
  <c r="C3300" i="1" a="1"/>
  <c r="A3300" i="1" a="1"/>
  <c r="A3300" i="1" s="1"/>
  <c r="B3300" i="1" s="1"/>
  <c r="O3299" i="1"/>
  <c r="C3299" i="1"/>
  <c r="C3299" i="1" a="1"/>
  <c r="A3299" i="1"/>
  <c r="B3299" i="1" s="1"/>
  <c r="A3299" i="1" a="1"/>
  <c r="C3298" i="1" a="1"/>
  <c r="C3298" i="1" s="1"/>
  <c r="A3298" i="1" a="1"/>
  <c r="A3298" i="1" s="1"/>
  <c r="B3298" i="1" s="1"/>
  <c r="C3297" i="1"/>
  <c r="I3297" i="1" s="1" a="1"/>
  <c r="I3297" i="1" s="1"/>
  <c r="J3297" i="1" s="1"/>
  <c r="C3297" i="1" a="1"/>
  <c r="A3297" i="1" a="1"/>
  <c r="A3297" i="1" s="1"/>
  <c r="B3297" i="1" s="1"/>
  <c r="G3296" i="1" a="1"/>
  <c r="G3296" i="1" s="1"/>
  <c r="H3296" i="1" s="1"/>
  <c r="C3296" i="1"/>
  <c r="C3296" i="1" a="1"/>
  <c r="A3296" i="1" a="1"/>
  <c r="A3296" i="1" s="1"/>
  <c r="B3296" i="1" s="1"/>
  <c r="O3295" i="1"/>
  <c r="C3295" i="1" a="1"/>
  <c r="C3295" i="1" s="1"/>
  <c r="B3295" i="1"/>
  <c r="A3295" i="1" a="1"/>
  <c r="A3295" i="1" s="1"/>
  <c r="C3294" i="1" a="1"/>
  <c r="C3294" i="1" s="1"/>
  <c r="A3294" i="1" a="1"/>
  <c r="A3294" i="1" s="1"/>
  <c r="B3294" i="1" s="1"/>
  <c r="I3293" i="1" a="1"/>
  <c r="I3293" i="1" s="1"/>
  <c r="J3293" i="1" s="1"/>
  <c r="E3293" i="1" a="1"/>
  <c r="E3293" i="1" s="1"/>
  <c r="C3293" i="1"/>
  <c r="C3293" i="1" a="1"/>
  <c r="A3293" i="1" a="1"/>
  <c r="A3293" i="1" s="1"/>
  <c r="B3293" i="1" s="1"/>
  <c r="G3292" i="1" a="1"/>
  <c r="G3292" i="1" s="1"/>
  <c r="H3292" i="1" s="1"/>
  <c r="C3292" i="1"/>
  <c r="C3292" i="1" a="1"/>
  <c r="A3292" i="1" a="1"/>
  <c r="A3292" i="1" s="1"/>
  <c r="B3292" i="1" s="1"/>
  <c r="O3291" i="1"/>
  <c r="C3291" i="1"/>
  <c r="C3291" i="1" a="1"/>
  <c r="A3291" i="1"/>
  <c r="B3291" i="1" s="1"/>
  <c r="A3291" i="1" a="1"/>
  <c r="C3290" i="1" a="1"/>
  <c r="C3290" i="1" s="1"/>
  <c r="A3290" i="1" a="1"/>
  <c r="A3290" i="1" s="1"/>
  <c r="B3290" i="1" s="1"/>
  <c r="I3289" i="1" a="1"/>
  <c r="I3289" i="1" s="1"/>
  <c r="J3289" i="1" s="1"/>
  <c r="H3289" i="1"/>
  <c r="G3289" i="1" a="1"/>
  <c r="G3289" i="1" s="1"/>
  <c r="C3289" i="1"/>
  <c r="E3289" i="1" s="1" a="1"/>
  <c r="E3289" i="1" s="1"/>
  <c r="C3289" i="1" a="1"/>
  <c r="A3289" i="1" a="1"/>
  <c r="A3289" i="1" s="1"/>
  <c r="B3289" i="1" s="1"/>
  <c r="C3288" i="1"/>
  <c r="C3288" i="1" a="1"/>
  <c r="A3288" i="1" a="1"/>
  <c r="A3288" i="1" s="1"/>
  <c r="B3288" i="1" s="1"/>
  <c r="O3287" i="1"/>
  <c r="C3287" i="1"/>
  <c r="C3287" i="1" a="1"/>
  <c r="A3287" i="1"/>
  <c r="B3287" i="1" s="1"/>
  <c r="A3287" i="1" a="1"/>
  <c r="I3286" i="1" a="1"/>
  <c r="I3286" i="1" s="1"/>
  <c r="J3286" i="1" s="1"/>
  <c r="E3286" i="1" a="1"/>
  <c r="E3286" i="1" s="1"/>
  <c r="C3286" i="1" a="1"/>
  <c r="C3286" i="1" s="1"/>
  <c r="B3286" i="1"/>
  <c r="A3286" i="1" a="1"/>
  <c r="A3286" i="1" s="1"/>
  <c r="J3285" i="1"/>
  <c r="I3285" i="1" a="1"/>
  <c r="I3285" i="1" s="1"/>
  <c r="C3285" i="1" a="1"/>
  <c r="C3285" i="1" s="1"/>
  <c r="A3285" i="1" a="1"/>
  <c r="A3285" i="1" s="1"/>
  <c r="B3285" i="1" s="1"/>
  <c r="C3284" i="1"/>
  <c r="C3284" i="1" a="1"/>
  <c r="A3284" i="1" a="1"/>
  <c r="A3284" i="1" s="1"/>
  <c r="B3284" i="1" s="1"/>
  <c r="C3283" i="1"/>
  <c r="C3283" i="1" a="1"/>
  <c r="A3283" i="1" a="1"/>
  <c r="A3283" i="1" s="1"/>
  <c r="C3282" i="1" a="1"/>
  <c r="C3282" i="1" s="1"/>
  <c r="A3282" i="1"/>
  <c r="B3282" i="1" s="1"/>
  <c r="A3282" i="1" a="1"/>
  <c r="C3281" i="1" a="1"/>
  <c r="C3281" i="1" s="1"/>
  <c r="A3281" i="1"/>
  <c r="B3281" i="1" s="1"/>
  <c r="A3281" i="1" a="1"/>
  <c r="C3280" i="1" a="1"/>
  <c r="C3280" i="1" s="1"/>
  <c r="A3280" i="1" a="1"/>
  <c r="A3280" i="1" s="1"/>
  <c r="B3280" i="1" s="1"/>
  <c r="O3279" i="1"/>
  <c r="C3279" i="1" a="1"/>
  <c r="C3279" i="1" s="1"/>
  <c r="B3279" i="1"/>
  <c r="A3279" i="1" a="1"/>
  <c r="A3279" i="1" s="1"/>
  <c r="O3278" i="1"/>
  <c r="C3278" i="1" a="1"/>
  <c r="C3278" i="1" s="1"/>
  <c r="A3278" i="1" a="1"/>
  <c r="A3278" i="1" s="1"/>
  <c r="B3278" i="1" s="1"/>
  <c r="O3277" i="1"/>
  <c r="C3277" i="1" a="1"/>
  <c r="C3277" i="1" s="1"/>
  <c r="A3277" i="1" a="1"/>
  <c r="A3277" i="1" s="1"/>
  <c r="B3277" i="1" s="1"/>
  <c r="C3276" i="1"/>
  <c r="C3276" i="1" a="1"/>
  <c r="A3276" i="1" a="1"/>
  <c r="A3276" i="1" s="1"/>
  <c r="B3276" i="1" s="1"/>
  <c r="C3275" i="1" a="1"/>
  <c r="C3275" i="1" s="1"/>
  <c r="A3275" i="1"/>
  <c r="B3275" i="1" s="1"/>
  <c r="A3275" i="1" a="1"/>
  <c r="C3274" i="1" a="1"/>
  <c r="C3274" i="1" s="1"/>
  <c r="B3274" i="1"/>
  <c r="O3274" i="1" s="1"/>
  <c r="A3274" i="1" a="1"/>
  <c r="A3274" i="1" s="1"/>
  <c r="C3273" i="1" a="1"/>
  <c r="C3273" i="1" s="1"/>
  <c r="B3273" i="1"/>
  <c r="A3273" i="1" a="1"/>
  <c r="A3273" i="1" s="1"/>
  <c r="O3272" i="1"/>
  <c r="I3272" i="1" a="1"/>
  <c r="I3272" i="1" s="1"/>
  <c r="G3272" i="1" a="1"/>
  <c r="G3272" i="1" s="1"/>
  <c r="H3272" i="1" s="1"/>
  <c r="F3272" i="1"/>
  <c r="C3272" i="1"/>
  <c r="E3272" i="1" s="1" a="1"/>
  <c r="E3272" i="1" s="1"/>
  <c r="C3272" i="1" a="1"/>
  <c r="A3272" i="1" a="1"/>
  <c r="A3272" i="1" s="1"/>
  <c r="B3272" i="1" s="1"/>
  <c r="G3271" i="1" a="1"/>
  <c r="G3271" i="1" s="1"/>
  <c r="H3271" i="1" s="1"/>
  <c r="E3271" i="1" a="1"/>
  <c r="E3271" i="1" s="1"/>
  <c r="C3271" i="1"/>
  <c r="I3271" i="1" s="1" a="1"/>
  <c r="I3271" i="1" s="1"/>
  <c r="J3271" i="1" s="1"/>
  <c r="C3271" i="1" a="1"/>
  <c r="A3271" i="1" a="1"/>
  <c r="A3271" i="1" s="1"/>
  <c r="B3271" i="1" s="1"/>
  <c r="O3271" i="1" s="1"/>
  <c r="C3270" i="1"/>
  <c r="C3270" i="1" a="1"/>
  <c r="A3270" i="1"/>
  <c r="B3270" i="1" s="1"/>
  <c r="A3270" i="1" a="1"/>
  <c r="C3269" i="1" a="1"/>
  <c r="C3269" i="1" s="1"/>
  <c r="A3269" i="1"/>
  <c r="B3269" i="1" s="1"/>
  <c r="O3269" i="1" s="1"/>
  <c r="A3269" i="1" a="1"/>
  <c r="C3268" i="1" a="1"/>
  <c r="C3268" i="1" s="1"/>
  <c r="A3268" i="1" a="1"/>
  <c r="A3268" i="1" s="1"/>
  <c r="B3268" i="1" s="1"/>
  <c r="C3267" i="1" a="1"/>
  <c r="C3267" i="1" s="1"/>
  <c r="A3267" i="1" a="1"/>
  <c r="A3267" i="1" s="1"/>
  <c r="B3267" i="1" s="1"/>
  <c r="I3266" i="1" a="1"/>
  <c r="I3266" i="1" s="1"/>
  <c r="J3266" i="1" s="1"/>
  <c r="C3266" i="1" a="1"/>
  <c r="C3266" i="1" s="1"/>
  <c r="A3266" i="1" a="1"/>
  <c r="A3266" i="1" s="1"/>
  <c r="B3266" i="1" s="1"/>
  <c r="C3265" i="1" a="1"/>
  <c r="C3265" i="1" s="1"/>
  <c r="B3265" i="1"/>
  <c r="A3265" i="1" a="1"/>
  <c r="A3265" i="1" s="1"/>
  <c r="C3264" i="1" a="1"/>
  <c r="C3264" i="1" s="1"/>
  <c r="A3264" i="1" a="1"/>
  <c r="A3264" i="1" s="1"/>
  <c r="B3264" i="1" s="1"/>
  <c r="C3263" i="1" a="1"/>
  <c r="C3263" i="1" s="1"/>
  <c r="A3263" i="1" a="1"/>
  <c r="A3263" i="1" s="1"/>
  <c r="B3263" i="1" s="1"/>
  <c r="C3262" i="1" a="1"/>
  <c r="C3262" i="1" s="1"/>
  <c r="B3262" i="1"/>
  <c r="O3262" i="1" s="1"/>
  <c r="A3262" i="1" a="1"/>
  <c r="A3262" i="1" s="1"/>
  <c r="C3261" i="1"/>
  <c r="C3261" i="1" a="1"/>
  <c r="A3261" i="1" a="1"/>
  <c r="A3261" i="1" s="1"/>
  <c r="B3261" i="1" s="1"/>
  <c r="O3260" i="1"/>
  <c r="I3260" i="1" a="1"/>
  <c r="I3260" i="1" s="1"/>
  <c r="J3260" i="1" s="1"/>
  <c r="G3260" i="1"/>
  <c r="H3260" i="1" s="1"/>
  <c r="C3260" i="1" a="1"/>
  <c r="C3260" i="1" s="1"/>
  <c r="G3260" i="1" s="1" a="1"/>
  <c r="A3260" i="1" a="1"/>
  <c r="A3260" i="1" s="1"/>
  <c r="B3260" i="1" s="1"/>
  <c r="O3259" i="1"/>
  <c r="C3259" i="1" a="1"/>
  <c r="C3259" i="1" s="1"/>
  <c r="A3259" i="1" a="1"/>
  <c r="A3259" i="1" s="1"/>
  <c r="B3259" i="1" s="1"/>
  <c r="E3259" i="1" s="1" a="1"/>
  <c r="E3259" i="1" s="1"/>
  <c r="C3258" i="1" a="1"/>
  <c r="C3258" i="1" s="1"/>
  <c r="A3258" i="1" a="1"/>
  <c r="A3258" i="1" s="1"/>
  <c r="B3258" i="1" s="1"/>
  <c r="E3257" i="1"/>
  <c r="E3257" i="1" a="1"/>
  <c r="C3257" i="1" a="1"/>
  <c r="C3257" i="1" s="1"/>
  <c r="A3257" i="1" a="1"/>
  <c r="A3257" i="1" s="1"/>
  <c r="B3257" i="1" s="1"/>
  <c r="F3256" i="1"/>
  <c r="E3256" i="1" a="1"/>
  <c r="E3256" i="1" s="1"/>
  <c r="C3256" i="1" a="1"/>
  <c r="C3256" i="1" s="1"/>
  <c r="B3256" i="1"/>
  <c r="A3256" i="1" a="1"/>
  <c r="A3256" i="1" s="1"/>
  <c r="C3255" i="1" a="1"/>
  <c r="C3255" i="1" s="1"/>
  <c r="A3255" i="1" a="1"/>
  <c r="A3255" i="1" s="1"/>
  <c r="B3255" i="1" s="1"/>
  <c r="C3254" i="1" a="1"/>
  <c r="C3254" i="1" s="1"/>
  <c r="A3254" i="1" a="1"/>
  <c r="A3254" i="1" s="1"/>
  <c r="B3254" i="1" s="1"/>
  <c r="O3254" i="1" s="1"/>
  <c r="C3253" i="1" a="1"/>
  <c r="C3253" i="1" s="1"/>
  <c r="A3253" i="1" a="1"/>
  <c r="A3253" i="1" s="1"/>
  <c r="B3253" i="1" s="1"/>
  <c r="O3252" i="1"/>
  <c r="C3252" i="1"/>
  <c r="C3252" i="1" a="1"/>
  <c r="A3252" i="1" a="1"/>
  <c r="A3252" i="1" s="1"/>
  <c r="B3252" i="1" s="1"/>
  <c r="O3251" i="1"/>
  <c r="I3251" i="1" a="1"/>
  <c r="I3251" i="1" s="1"/>
  <c r="J3251" i="1" s="1"/>
  <c r="G3251" i="1"/>
  <c r="H3251" i="1" s="1"/>
  <c r="C3251" i="1" a="1"/>
  <c r="C3251" i="1" s="1"/>
  <c r="G3251" i="1" s="1" a="1"/>
  <c r="A3251" i="1" a="1"/>
  <c r="A3251" i="1" s="1"/>
  <c r="B3251" i="1" s="1"/>
  <c r="C3250" i="1" a="1"/>
  <c r="C3250" i="1" s="1"/>
  <c r="A3250" i="1" a="1"/>
  <c r="A3250" i="1" s="1"/>
  <c r="B3250" i="1" s="1"/>
  <c r="C3249" i="1" a="1"/>
  <c r="C3249" i="1" s="1"/>
  <c r="A3249" i="1" a="1"/>
  <c r="A3249" i="1" s="1"/>
  <c r="B3249" i="1" s="1"/>
  <c r="C3248" i="1" a="1"/>
  <c r="C3248" i="1" s="1"/>
  <c r="A3248" i="1" a="1"/>
  <c r="A3248" i="1" s="1"/>
  <c r="B3248" i="1" s="1"/>
  <c r="E3247" i="1" a="1"/>
  <c r="E3247" i="1" s="1"/>
  <c r="C3247" i="1" a="1"/>
  <c r="C3247" i="1" s="1"/>
  <c r="B3247" i="1"/>
  <c r="A3247" i="1" a="1"/>
  <c r="A3247" i="1" s="1"/>
  <c r="O3246" i="1"/>
  <c r="C3246" i="1"/>
  <c r="C3246" i="1" a="1"/>
  <c r="B3246" i="1"/>
  <c r="A3246" i="1" a="1"/>
  <c r="A3246" i="1" s="1"/>
  <c r="O3245" i="1"/>
  <c r="E3245" i="1" a="1"/>
  <c r="E3245" i="1" s="1"/>
  <c r="C3245" i="1"/>
  <c r="C3245" i="1" a="1"/>
  <c r="A3245" i="1" a="1"/>
  <c r="A3245" i="1" s="1"/>
  <c r="B3245" i="1" s="1"/>
  <c r="E3244" i="1" a="1"/>
  <c r="E3244" i="1" s="1"/>
  <c r="C3244" i="1" a="1"/>
  <c r="C3244" i="1" s="1"/>
  <c r="B3244" i="1"/>
  <c r="A3244" i="1" a="1"/>
  <c r="A3244" i="1" s="1"/>
  <c r="O3243" i="1"/>
  <c r="C3243" i="1"/>
  <c r="C3243" i="1" a="1"/>
  <c r="B3243" i="1"/>
  <c r="A3243" i="1" a="1"/>
  <c r="A3243" i="1" s="1"/>
  <c r="O3242" i="1"/>
  <c r="E3242" i="1" a="1"/>
  <c r="E3242" i="1" s="1"/>
  <c r="C3242" i="1"/>
  <c r="C3242" i="1" a="1"/>
  <c r="A3242" i="1" a="1"/>
  <c r="A3242" i="1" s="1"/>
  <c r="B3242" i="1" s="1"/>
  <c r="E3241" i="1" a="1"/>
  <c r="E3241" i="1" s="1"/>
  <c r="C3241" i="1" a="1"/>
  <c r="C3241" i="1" s="1"/>
  <c r="B3241" i="1"/>
  <c r="A3241" i="1" a="1"/>
  <c r="A3241" i="1" s="1"/>
  <c r="O3240" i="1"/>
  <c r="C3240" i="1"/>
  <c r="C3240" i="1" a="1"/>
  <c r="B3240" i="1"/>
  <c r="A3240" i="1" a="1"/>
  <c r="A3240" i="1" s="1"/>
  <c r="O3239" i="1"/>
  <c r="C3239" i="1"/>
  <c r="C3239" i="1" a="1"/>
  <c r="A3239" i="1" a="1"/>
  <c r="A3239" i="1" s="1"/>
  <c r="B3239" i="1" s="1"/>
  <c r="E3238" i="1" a="1"/>
  <c r="E3238" i="1" s="1"/>
  <c r="C3238" i="1" a="1"/>
  <c r="C3238" i="1" s="1"/>
  <c r="B3238" i="1"/>
  <c r="A3238" i="1" a="1"/>
  <c r="A3238" i="1" s="1"/>
  <c r="O3237" i="1"/>
  <c r="C3237" i="1"/>
  <c r="C3237" i="1" a="1"/>
  <c r="B3237" i="1"/>
  <c r="A3237" i="1" a="1"/>
  <c r="A3237" i="1" s="1"/>
  <c r="O3236" i="1"/>
  <c r="E3236" i="1" a="1"/>
  <c r="E3236" i="1" s="1"/>
  <c r="C3236" i="1"/>
  <c r="C3236" i="1" a="1"/>
  <c r="A3236" i="1" a="1"/>
  <c r="A3236" i="1" s="1"/>
  <c r="B3236" i="1" s="1"/>
  <c r="E3235" i="1" a="1"/>
  <c r="E3235" i="1" s="1"/>
  <c r="C3235" i="1" a="1"/>
  <c r="C3235" i="1" s="1"/>
  <c r="B3235" i="1"/>
  <c r="A3235" i="1" a="1"/>
  <c r="A3235" i="1" s="1"/>
  <c r="O3234" i="1"/>
  <c r="C3234" i="1"/>
  <c r="C3234" i="1" a="1"/>
  <c r="B3234" i="1"/>
  <c r="A3234" i="1" a="1"/>
  <c r="A3234" i="1" s="1"/>
  <c r="O3233" i="1"/>
  <c r="E3233" i="1" a="1"/>
  <c r="E3233" i="1" s="1"/>
  <c r="C3233" i="1"/>
  <c r="C3233" i="1" a="1"/>
  <c r="A3233" i="1" a="1"/>
  <c r="A3233" i="1" s="1"/>
  <c r="B3233" i="1" s="1"/>
  <c r="E3232" i="1" a="1"/>
  <c r="E3232" i="1" s="1"/>
  <c r="C3232" i="1" a="1"/>
  <c r="C3232" i="1" s="1"/>
  <c r="B3232" i="1"/>
  <c r="A3232" i="1" a="1"/>
  <c r="A3232" i="1" s="1"/>
  <c r="O3231" i="1"/>
  <c r="C3231" i="1"/>
  <c r="C3231" i="1" a="1"/>
  <c r="B3231" i="1"/>
  <c r="A3231" i="1" a="1"/>
  <c r="A3231" i="1" s="1"/>
  <c r="O3230" i="1"/>
  <c r="C3230" i="1"/>
  <c r="C3230" i="1" a="1"/>
  <c r="A3230" i="1" a="1"/>
  <c r="A3230" i="1" s="1"/>
  <c r="B3230" i="1" s="1"/>
  <c r="E3229" i="1" a="1"/>
  <c r="E3229" i="1" s="1"/>
  <c r="C3229" i="1" a="1"/>
  <c r="C3229" i="1" s="1"/>
  <c r="B3229" i="1"/>
  <c r="A3229" i="1" a="1"/>
  <c r="A3229" i="1" s="1"/>
  <c r="O3228" i="1"/>
  <c r="C3228" i="1"/>
  <c r="C3228" i="1" a="1"/>
  <c r="B3228" i="1"/>
  <c r="A3228" i="1" a="1"/>
  <c r="A3228" i="1" s="1"/>
  <c r="O3227" i="1"/>
  <c r="C3227" i="1"/>
  <c r="C3227" i="1" a="1"/>
  <c r="A3227" i="1" a="1"/>
  <c r="A3227" i="1" s="1"/>
  <c r="B3227" i="1" s="1"/>
  <c r="E3226" i="1" a="1"/>
  <c r="E3226" i="1" s="1"/>
  <c r="C3226" i="1" a="1"/>
  <c r="C3226" i="1" s="1"/>
  <c r="B3226" i="1"/>
  <c r="A3226" i="1" a="1"/>
  <c r="A3226" i="1" s="1"/>
  <c r="O3225" i="1"/>
  <c r="C3225" i="1"/>
  <c r="C3225" i="1" a="1"/>
  <c r="B3225" i="1"/>
  <c r="A3225" i="1" a="1"/>
  <c r="A3225" i="1" s="1"/>
  <c r="O3224" i="1"/>
  <c r="E3224" i="1"/>
  <c r="E3224" i="1" a="1"/>
  <c r="C3224" i="1"/>
  <c r="C3224" i="1" a="1"/>
  <c r="A3224" i="1" a="1"/>
  <c r="A3224" i="1" s="1"/>
  <c r="B3224" i="1" s="1"/>
  <c r="C3223" i="1" a="1"/>
  <c r="C3223" i="1" s="1"/>
  <c r="A3223" i="1" a="1"/>
  <c r="A3223" i="1" s="1"/>
  <c r="B3223" i="1" s="1"/>
  <c r="I3222" i="1" a="1"/>
  <c r="I3222" i="1" s="1"/>
  <c r="J3222" i="1" s="1"/>
  <c r="C3222" i="1"/>
  <c r="C3222" i="1" a="1"/>
  <c r="A3222" i="1" a="1"/>
  <c r="A3222" i="1" s="1"/>
  <c r="B3222" i="1" s="1"/>
  <c r="I3221" i="1" a="1"/>
  <c r="I3221" i="1" s="1"/>
  <c r="J3221" i="1" s="1"/>
  <c r="C3221" i="1" a="1"/>
  <c r="C3221" i="1" s="1"/>
  <c r="A3221" i="1" a="1"/>
  <c r="A3221" i="1" s="1"/>
  <c r="B3221" i="1" s="1"/>
  <c r="O3221" i="1" s="1"/>
  <c r="I3220" i="1" a="1"/>
  <c r="I3220" i="1" s="1"/>
  <c r="J3220" i="1" s="1"/>
  <c r="C3220" i="1"/>
  <c r="C3220" i="1" a="1"/>
  <c r="B3220" i="1"/>
  <c r="O3220" i="1" s="1"/>
  <c r="A3220" i="1" a="1"/>
  <c r="A3220" i="1" s="1"/>
  <c r="C3219" i="1" a="1"/>
  <c r="C3219" i="1" s="1"/>
  <c r="A3219" i="1" a="1"/>
  <c r="A3219" i="1" s="1"/>
  <c r="B3219" i="1" s="1"/>
  <c r="C3218" i="1" a="1"/>
  <c r="C3218" i="1" s="1"/>
  <c r="A3218" i="1" a="1"/>
  <c r="A3218" i="1" s="1"/>
  <c r="B3218" i="1" s="1"/>
  <c r="O3218" i="1" s="1"/>
  <c r="C3217" i="1"/>
  <c r="C3217" i="1" a="1"/>
  <c r="A3217" i="1" a="1"/>
  <c r="A3217" i="1" s="1"/>
  <c r="B3217" i="1" s="1"/>
  <c r="C3216" i="1" a="1"/>
  <c r="C3216" i="1" s="1"/>
  <c r="B3216" i="1"/>
  <c r="A3216" i="1" a="1"/>
  <c r="A3216" i="1" s="1"/>
  <c r="O3215" i="1"/>
  <c r="E3215" i="1" a="1"/>
  <c r="E3215" i="1" s="1"/>
  <c r="C3215" i="1"/>
  <c r="C3215" i="1" a="1"/>
  <c r="A3215" i="1" a="1"/>
  <c r="A3215" i="1" s="1"/>
  <c r="B3215" i="1" s="1"/>
  <c r="J3214" i="1"/>
  <c r="I3214" i="1" a="1"/>
  <c r="I3214" i="1" s="1"/>
  <c r="C3214" i="1" a="1"/>
  <c r="C3214" i="1" s="1"/>
  <c r="G3214" i="1" s="1" a="1"/>
  <c r="G3214" i="1" s="1"/>
  <c r="H3214" i="1" s="1"/>
  <c r="A3214" i="1" a="1"/>
  <c r="A3214" i="1" s="1"/>
  <c r="B3214" i="1" s="1"/>
  <c r="I3213" i="1" a="1"/>
  <c r="I3213" i="1" s="1"/>
  <c r="J3213" i="1" s="1"/>
  <c r="C3213" i="1"/>
  <c r="C3213" i="1" a="1"/>
  <c r="A3213" i="1" a="1"/>
  <c r="A3213" i="1" s="1"/>
  <c r="B3213" i="1" s="1"/>
  <c r="I3212" i="1" a="1"/>
  <c r="I3212" i="1" s="1"/>
  <c r="J3212" i="1" s="1"/>
  <c r="C3212" i="1" a="1"/>
  <c r="C3212" i="1" s="1"/>
  <c r="A3212" i="1" a="1"/>
  <c r="A3212" i="1" s="1"/>
  <c r="B3212" i="1" s="1"/>
  <c r="O3212" i="1" s="1"/>
  <c r="C3211" i="1"/>
  <c r="C3211" i="1" a="1"/>
  <c r="A3211" i="1" a="1"/>
  <c r="A3211" i="1" s="1"/>
  <c r="C3210" i="1" a="1"/>
  <c r="C3210" i="1" s="1"/>
  <c r="A3210" i="1" a="1"/>
  <c r="A3210" i="1" s="1"/>
  <c r="B3210" i="1" s="1"/>
  <c r="O3209" i="1"/>
  <c r="E3209" i="1" a="1"/>
  <c r="E3209" i="1" s="1"/>
  <c r="C3209" i="1" a="1"/>
  <c r="C3209" i="1" s="1"/>
  <c r="A3209" i="1" a="1"/>
  <c r="A3209" i="1" s="1"/>
  <c r="B3209" i="1" s="1"/>
  <c r="C3208" i="1"/>
  <c r="C3208" i="1" a="1"/>
  <c r="B3208" i="1"/>
  <c r="A3208" i="1" a="1"/>
  <c r="A3208" i="1" s="1"/>
  <c r="C3207" i="1"/>
  <c r="C3207" i="1" a="1"/>
  <c r="B3207" i="1"/>
  <c r="A3207" i="1" a="1"/>
  <c r="A3207" i="1" s="1"/>
  <c r="C3206" i="1"/>
  <c r="C3206" i="1" a="1"/>
  <c r="A3206" i="1" a="1"/>
  <c r="A3206" i="1" s="1"/>
  <c r="B3206" i="1" s="1"/>
  <c r="O3206" i="1" s="1"/>
  <c r="E3205" i="1" a="1"/>
  <c r="E3205" i="1" s="1"/>
  <c r="C3205" i="1" a="1"/>
  <c r="C3205" i="1" s="1"/>
  <c r="G3205" i="1" s="1" a="1"/>
  <c r="G3205" i="1" s="1"/>
  <c r="H3205" i="1" s="1"/>
  <c r="A3205" i="1" a="1"/>
  <c r="A3205" i="1" s="1"/>
  <c r="B3205" i="1" s="1"/>
  <c r="C3204" i="1"/>
  <c r="C3204" i="1" a="1"/>
  <c r="A3204" i="1" a="1"/>
  <c r="A3204" i="1" s="1"/>
  <c r="B3204" i="1" s="1"/>
  <c r="I3203" i="1" a="1"/>
  <c r="I3203" i="1" s="1"/>
  <c r="J3203" i="1" s="1"/>
  <c r="C3203" i="1" a="1"/>
  <c r="C3203" i="1" s="1"/>
  <c r="A3203" i="1" a="1"/>
  <c r="A3203" i="1" s="1"/>
  <c r="B3203" i="1" s="1"/>
  <c r="O3203" i="1" s="1"/>
  <c r="C3202" i="1"/>
  <c r="C3202" i="1" a="1"/>
  <c r="B3202" i="1"/>
  <c r="O3202" i="1" s="1"/>
  <c r="A3202" i="1" a="1"/>
  <c r="A3202" i="1" s="1"/>
  <c r="O3201" i="1"/>
  <c r="C3201" i="1" a="1"/>
  <c r="C3201" i="1" s="1"/>
  <c r="B3201" i="1"/>
  <c r="A3201" i="1" a="1"/>
  <c r="A3201" i="1" s="1"/>
  <c r="C3200" i="1" a="1"/>
  <c r="C3200" i="1" s="1"/>
  <c r="A3200" i="1" a="1"/>
  <c r="A3200" i="1" s="1"/>
  <c r="B3200" i="1" s="1"/>
  <c r="C3199" i="1"/>
  <c r="C3199" i="1" a="1"/>
  <c r="B3199" i="1"/>
  <c r="O3199" i="1" s="1"/>
  <c r="A3199" i="1" a="1"/>
  <c r="A3199" i="1" s="1"/>
  <c r="C3198" i="1" a="1"/>
  <c r="C3198" i="1" s="1"/>
  <c r="A3198" i="1" a="1"/>
  <c r="A3198" i="1" s="1"/>
  <c r="B3198" i="1" s="1"/>
  <c r="C3197" i="1"/>
  <c r="C3197" i="1" a="1"/>
  <c r="A3197" i="1" a="1"/>
  <c r="A3197" i="1" s="1"/>
  <c r="B3197" i="1" s="1"/>
  <c r="O3197" i="1" s="1"/>
  <c r="C3196" i="1" a="1"/>
  <c r="C3196" i="1" s="1"/>
  <c r="A3196" i="1" a="1"/>
  <c r="A3196" i="1" s="1"/>
  <c r="B3196" i="1" s="1"/>
  <c r="I3195" i="1" a="1"/>
  <c r="I3195" i="1" s="1"/>
  <c r="J3195" i="1" s="1"/>
  <c r="C3195" i="1"/>
  <c r="C3195" i="1" a="1"/>
  <c r="A3195" i="1" a="1"/>
  <c r="A3195" i="1" s="1"/>
  <c r="B3195" i="1" s="1"/>
  <c r="O3195" i="1" s="1"/>
  <c r="I3194" i="1" a="1"/>
  <c r="I3194" i="1" s="1"/>
  <c r="J3194" i="1" s="1"/>
  <c r="C3194" i="1" a="1"/>
  <c r="C3194" i="1" s="1"/>
  <c r="A3194" i="1" a="1"/>
  <c r="A3194" i="1" s="1"/>
  <c r="B3194" i="1" s="1"/>
  <c r="O3194" i="1" s="1"/>
  <c r="C3193" i="1" a="1"/>
  <c r="C3193" i="1" s="1"/>
  <c r="A3193" i="1" a="1"/>
  <c r="A3193" i="1" s="1"/>
  <c r="B3193" i="1" s="1"/>
  <c r="C3192" i="1" a="1"/>
  <c r="C3192" i="1" s="1"/>
  <c r="B3192" i="1"/>
  <c r="A3192" i="1" a="1"/>
  <c r="A3192" i="1" s="1"/>
  <c r="C3191" i="1" a="1"/>
  <c r="C3191" i="1" s="1"/>
  <c r="A3191" i="1" a="1"/>
  <c r="A3191" i="1" s="1"/>
  <c r="B3191" i="1" s="1"/>
  <c r="C3190" i="1"/>
  <c r="C3190" i="1" a="1"/>
  <c r="A3190" i="1"/>
  <c r="B3190" i="1" s="1"/>
  <c r="A3190" i="1" a="1"/>
  <c r="C3189" i="1"/>
  <c r="C3189" i="1" a="1"/>
  <c r="B3189" i="1"/>
  <c r="A3189" i="1" a="1"/>
  <c r="A3189" i="1" s="1"/>
  <c r="G3189" i="1" s="1" a="1"/>
  <c r="G3189" i="1" s="1"/>
  <c r="H3189" i="1" s="1"/>
  <c r="C3188" i="1" a="1"/>
  <c r="C3188" i="1" s="1"/>
  <c r="A3188" i="1" a="1"/>
  <c r="A3188" i="1" s="1"/>
  <c r="B3188" i="1" s="1"/>
  <c r="C3187" i="1"/>
  <c r="C3187" i="1" a="1"/>
  <c r="A3187" i="1"/>
  <c r="B3187" i="1" s="1"/>
  <c r="A3187" i="1" a="1"/>
  <c r="C3186" i="1"/>
  <c r="C3186" i="1" a="1"/>
  <c r="B3186" i="1"/>
  <c r="A3186" i="1" a="1"/>
  <c r="A3186" i="1" s="1"/>
  <c r="C3185" i="1" a="1"/>
  <c r="C3185" i="1" s="1"/>
  <c r="A3185" i="1" a="1"/>
  <c r="A3185" i="1" s="1"/>
  <c r="B3185" i="1" s="1"/>
  <c r="C3184" i="1"/>
  <c r="C3184" i="1" a="1"/>
  <c r="A3184" i="1"/>
  <c r="B3184" i="1" s="1"/>
  <c r="A3184" i="1" a="1"/>
  <c r="G3183" i="1" a="1"/>
  <c r="G3183" i="1" s="1"/>
  <c r="H3183" i="1" s="1"/>
  <c r="C3183" i="1"/>
  <c r="C3183" i="1" a="1"/>
  <c r="A3183" i="1" a="1"/>
  <c r="A3183" i="1" s="1"/>
  <c r="B3183" i="1" s="1"/>
  <c r="C3182" i="1" a="1"/>
  <c r="C3182" i="1" s="1"/>
  <c r="A3182" i="1" a="1"/>
  <c r="A3182" i="1" s="1"/>
  <c r="C3181" i="1" a="1"/>
  <c r="C3181" i="1" s="1"/>
  <c r="A3181" i="1" a="1"/>
  <c r="A3181" i="1" s="1"/>
  <c r="C3180" i="1" a="1"/>
  <c r="C3180" i="1" s="1"/>
  <c r="A3180" i="1" a="1"/>
  <c r="A3180" i="1" s="1"/>
  <c r="B3180" i="1" s="1"/>
  <c r="I3179" i="1" a="1"/>
  <c r="I3179" i="1" s="1"/>
  <c r="J3179" i="1" s="1"/>
  <c r="E3179" i="1" a="1"/>
  <c r="E3179" i="1" s="1"/>
  <c r="C3179" i="1" a="1"/>
  <c r="C3179" i="1" s="1"/>
  <c r="G3179" i="1" s="1" a="1"/>
  <c r="G3179" i="1" s="1"/>
  <c r="H3179" i="1" s="1"/>
  <c r="A3179" i="1" a="1"/>
  <c r="A3179" i="1" s="1"/>
  <c r="B3179" i="1" s="1"/>
  <c r="C3178" i="1"/>
  <c r="C3178" i="1" a="1"/>
  <c r="A3178" i="1" a="1"/>
  <c r="A3178" i="1" s="1"/>
  <c r="B3178" i="1" s="1"/>
  <c r="O3178" i="1" s="1"/>
  <c r="O3177" i="1"/>
  <c r="C3177" i="1"/>
  <c r="C3177" i="1" a="1"/>
  <c r="B3177" i="1"/>
  <c r="A3177" i="1" a="1"/>
  <c r="A3177" i="1" s="1"/>
  <c r="O3176" i="1"/>
  <c r="C3176" i="1" a="1"/>
  <c r="C3176" i="1" s="1"/>
  <c r="A3176" i="1" a="1"/>
  <c r="A3176" i="1" s="1"/>
  <c r="B3176" i="1" s="1"/>
  <c r="C3175" i="1"/>
  <c r="C3175" i="1" a="1"/>
  <c r="A3175" i="1"/>
  <c r="B3175" i="1" s="1"/>
  <c r="A3175" i="1" a="1"/>
  <c r="O3174" i="1"/>
  <c r="C3174" i="1"/>
  <c r="C3174" i="1" a="1"/>
  <c r="B3174" i="1"/>
  <c r="A3174" i="1" a="1"/>
  <c r="A3174" i="1" s="1"/>
  <c r="O3173" i="1"/>
  <c r="C3173" i="1" a="1"/>
  <c r="C3173" i="1" s="1"/>
  <c r="A3173" i="1" a="1"/>
  <c r="A3173" i="1" s="1"/>
  <c r="B3173" i="1" s="1"/>
  <c r="O3172" i="1"/>
  <c r="C3172" i="1"/>
  <c r="C3172" i="1" a="1"/>
  <c r="B3172" i="1"/>
  <c r="A3172" i="1"/>
  <c r="A3172" i="1" a="1"/>
  <c r="F3171" i="1"/>
  <c r="C3171" i="1" a="1"/>
  <c r="C3171" i="1" s="1"/>
  <c r="E3171" i="1" s="1" a="1"/>
  <c r="E3171" i="1" s="1"/>
  <c r="A3171" i="1" a="1"/>
  <c r="A3171" i="1" s="1"/>
  <c r="B3171" i="1" s="1"/>
  <c r="O3170" i="1"/>
  <c r="E3170" i="1" a="1"/>
  <c r="E3170" i="1" s="1"/>
  <c r="C3170" i="1"/>
  <c r="C3170" i="1" a="1"/>
  <c r="A3170" i="1"/>
  <c r="B3170" i="1" s="1"/>
  <c r="A3170" i="1" a="1"/>
  <c r="C3169" i="1" a="1"/>
  <c r="C3169" i="1" s="1"/>
  <c r="A3169" i="1" a="1"/>
  <c r="A3169" i="1" s="1"/>
  <c r="B3169" i="1" s="1"/>
  <c r="C3168" i="1" a="1"/>
  <c r="C3168" i="1" s="1"/>
  <c r="A3168" i="1" a="1"/>
  <c r="A3168" i="1" s="1"/>
  <c r="C3167" i="1" a="1"/>
  <c r="C3167" i="1" s="1"/>
  <c r="A3167" i="1" a="1"/>
  <c r="A3167" i="1" s="1"/>
  <c r="B3167" i="1" s="1"/>
  <c r="C3166" i="1" a="1"/>
  <c r="C3166" i="1" s="1"/>
  <c r="A3166" i="1" a="1"/>
  <c r="A3166" i="1" s="1"/>
  <c r="B3166" i="1" s="1"/>
  <c r="C3165" i="1"/>
  <c r="C3165" i="1" a="1"/>
  <c r="B3165" i="1"/>
  <c r="A3165" i="1" a="1"/>
  <c r="A3165" i="1" s="1"/>
  <c r="C3164" i="1"/>
  <c r="C3164" i="1" a="1"/>
  <c r="A3164" i="1" a="1"/>
  <c r="A3164" i="1" s="1"/>
  <c r="B3164" i="1" s="1"/>
  <c r="O3164" i="1" s="1"/>
  <c r="C3163" i="1"/>
  <c r="C3163" i="1" a="1"/>
  <c r="A3163" i="1"/>
  <c r="B3163" i="1" s="1"/>
  <c r="A3163" i="1" a="1"/>
  <c r="C3162" i="1" a="1"/>
  <c r="C3162" i="1" s="1"/>
  <c r="A3162" i="1" a="1"/>
  <c r="A3162" i="1" s="1"/>
  <c r="B3162" i="1" s="1"/>
  <c r="C3161" i="1" a="1"/>
  <c r="C3161" i="1" s="1"/>
  <c r="A3161" i="1"/>
  <c r="A3161" i="1" a="1"/>
  <c r="C3160" i="1" a="1"/>
  <c r="C3160" i="1" s="1"/>
  <c r="A3160" i="1"/>
  <c r="B3160" i="1" s="1"/>
  <c r="A3160" i="1" a="1"/>
  <c r="O3159" i="1"/>
  <c r="I3159" i="1" a="1"/>
  <c r="I3159" i="1" s="1"/>
  <c r="J3159" i="1" s="1"/>
  <c r="C3159" i="1" a="1"/>
  <c r="C3159" i="1" s="1"/>
  <c r="B3159" i="1"/>
  <c r="A3159" i="1" a="1"/>
  <c r="A3159" i="1" s="1"/>
  <c r="C3158" i="1"/>
  <c r="C3158" i="1" a="1"/>
  <c r="A3158" i="1" a="1"/>
  <c r="A3158" i="1" s="1"/>
  <c r="B3158" i="1" s="1"/>
  <c r="G3157" i="1" a="1"/>
  <c r="G3157" i="1" s="1"/>
  <c r="H3157" i="1" s="1"/>
  <c r="C3157" i="1" a="1"/>
  <c r="C3157" i="1" s="1"/>
  <c r="B3157" i="1"/>
  <c r="O3157" i="1" s="1"/>
  <c r="A3157" i="1" a="1"/>
  <c r="A3157" i="1" s="1"/>
  <c r="C3156" i="1"/>
  <c r="C3156" i="1" a="1"/>
  <c r="A3156" i="1" a="1"/>
  <c r="A3156" i="1" s="1"/>
  <c r="B3156" i="1" s="1"/>
  <c r="C3155" i="1"/>
  <c r="C3155" i="1" a="1"/>
  <c r="A3155" i="1"/>
  <c r="B3155" i="1" s="1"/>
  <c r="A3155" i="1" a="1"/>
  <c r="C3154" i="1" a="1"/>
  <c r="C3154" i="1" s="1"/>
  <c r="B3154" i="1"/>
  <c r="O3154" i="1" s="1"/>
  <c r="A3154" i="1"/>
  <c r="A3154" i="1" a="1"/>
  <c r="C3153" i="1" a="1"/>
  <c r="C3153" i="1" s="1"/>
  <c r="A3153" i="1" a="1"/>
  <c r="A3153" i="1" s="1"/>
  <c r="C3152" i="1"/>
  <c r="C3152" i="1" a="1"/>
  <c r="A3152" i="1"/>
  <c r="B3152" i="1" s="1"/>
  <c r="O3152" i="1" s="1"/>
  <c r="A3152" i="1" a="1"/>
  <c r="O3151" i="1"/>
  <c r="C3151" i="1"/>
  <c r="C3151" i="1" a="1"/>
  <c r="B3151" i="1"/>
  <c r="A3151" i="1"/>
  <c r="A3151" i="1" a="1"/>
  <c r="I3150" i="1" a="1"/>
  <c r="I3150" i="1" s="1"/>
  <c r="J3150" i="1" s="1"/>
  <c r="G3150" i="1"/>
  <c r="H3150" i="1" s="1"/>
  <c r="G3150" i="1" a="1"/>
  <c r="C3150" i="1" a="1"/>
  <c r="C3150" i="1" s="1"/>
  <c r="A3150" i="1"/>
  <c r="B3150" i="1" s="1"/>
  <c r="A3150" i="1" a="1"/>
  <c r="O3149" i="1"/>
  <c r="C3149" i="1"/>
  <c r="C3149" i="1" a="1"/>
  <c r="A3149" i="1"/>
  <c r="B3149" i="1" s="1"/>
  <c r="A3149" i="1" a="1"/>
  <c r="E3148" i="1" a="1"/>
  <c r="E3148" i="1" s="1"/>
  <c r="C3148" i="1"/>
  <c r="I3148" i="1" s="1" a="1"/>
  <c r="I3148" i="1" s="1"/>
  <c r="J3148" i="1" s="1"/>
  <c r="C3148" i="1" a="1"/>
  <c r="A3148" i="1"/>
  <c r="B3148" i="1" s="1"/>
  <c r="O3148" i="1" s="1"/>
  <c r="A3148" i="1" a="1"/>
  <c r="G3147" i="1" a="1"/>
  <c r="G3147" i="1" s="1"/>
  <c r="H3147" i="1" s="1"/>
  <c r="C3147" i="1" a="1"/>
  <c r="C3147" i="1" s="1"/>
  <c r="A3147" i="1" a="1"/>
  <c r="A3147" i="1" s="1"/>
  <c r="B3147" i="1" s="1"/>
  <c r="C3146" i="1"/>
  <c r="C3146" i="1" a="1"/>
  <c r="A3146" i="1"/>
  <c r="B3146" i="1" s="1"/>
  <c r="O3146" i="1" s="1"/>
  <c r="A3146" i="1" a="1"/>
  <c r="C3145" i="1" a="1"/>
  <c r="C3145" i="1" s="1"/>
  <c r="A3145" i="1" a="1"/>
  <c r="A3145" i="1" s="1"/>
  <c r="B3145" i="1" s="1"/>
  <c r="I3144" i="1" a="1"/>
  <c r="I3144" i="1" s="1"/>
  <c r="J3144" i="1" s="1"/>
  <c r="C3144" i="1" a="1"/>
  <c r="C3144" i="1" s="1"/>
  <c r="B3144" i="1"/>
  <c r="A3144" i="1"/>
  <c r="A3144" i="1" a="1"/>
  <c r="C3143" i="1"/>
  <c r="C3143" i="1" a="1"/>
  <c r="A3143" i="1"/>
  <c r="B3143" i="1" s="1"/>
  <c r="A3143" i="1" a="1"/>
  <c r="C3142" i="1"/>
  <c r="C3142" i="1" a="1"/>
  <c r="B3142" i="1"/>
  <c r="A3142" i="1"/>
  <c r="A3142" i="1" a="1"/>
  <c r="C3141" i="1" a="1"/>
  <c r="C3141" i="1" s="1"/>
  <c r="A3141" i="1"/>
  <c r="B3141" i="1" s="1"/>
  <c r="A3141" i="1" a="1"/>
  <c r="O3140" i="1"/>
  <c r="I3140" i="1"/>
  <c r="J3140" i="1" s="1"/>
  <c r="H3140" i="1"/>
  <c r="G3140" i="1" a="1"/>
  <c r="G3140" i="1" s="1"/>
  <c r="F3140" i="1"/>
  <c r="E3140" i="1" a="1"/>
  <c r="E3140" i="1" s="1"/>
  <c r="C3140" i="1"/>
  <c r="I3140" i="1" s="1" a="1"/>
  <c r="C3140" i="1" a="1"/>
  <c r="A3140" i="1"/>
  <c r="B3140" i="1" s="1"/>
  <c r="A3140" i="1" a="1"/>
  <c r="C3139" i="1" a="1"/>
  <c r="C3139" i="1" s="1"/>
  <c r="A3139" i="1"/>
  <c r="B3139" i="1" s="1"/>
  <c r="O3139" i="1" s="1"/>
  <c r="A3139" i="1" a="1"/>
  <c r="C3138" i="1" a="1"/>
  <c r="C3138" i="1" s="1"/>
  <c r="B3138" i="1"/>
  <c r="A3138" i="1" a="1"/>
  <c r="A3138" i="1" s="1"/>
  <c r="C3137" i="1"/>
  <c r="C3137" i="1" a="1"/>
  <c r="A3137" i="1"/>
  <c r="A3137" i="1" a="1"/>
  <c r="I3136" i="1" a="1"/>
  <c r="I3136" i="1" s="1"/>
  <c r="J3136" i="1" s="1"/>
  <c r="C3136" i="1"/>
  <c r="C3136" i="1" a="1"/>
  <c r="A3136" i="1" a="1"/>
  <c r="A3136" i="1" s="1"/>
  <c r="B3136" i="1" s="1"/>
  <c r="C3135" i="1" a="1"/>
  <c r="C3135" i="1" s="1"/>
  <c r="B3135" i="1"/>
  <c r="A3135" i="1"/>
  <c r="A3135" i="1" a="1"/>
  <c r="O3134" i="1"/>
  <c r="G3134" i="1" a="1"/>
  <c r="G3134" i="1" s="1"/>
  <c r="H3134" i="1" s="1"/>
  <c r="E3134" i="1"/>
  <c r="E3134" i="1" a="1"/>
  <c r="C3134" i="1"/>
  <c r="I3134" i="1" s="1" a="1"/>
  <c r="I3134" i="1" s="1"/>
  <c r="J3134" i="1" s="1"/>
  <c r="C3134" i="1" a="1"/>
  <c r="A3134" i="1"/>
  <c r="B3134" i="1" s="1"/>
  <c r="A3134" i="1" a="1"/>
  <c r="C3133" i="1" a="1"/>
  <c r="C3133" i="1" s="1"/>
  <c r="A3133" i="1"/>
  <c r="B3133" i="1" s="1"/>
  <c r="O3133" i="1" s="1"/>
  <c r="A3133" i="1" a="1"/>
  <c r="C3132" i="1" a="1"/>
  <c r="C3132" i="1" s="1"/>
  <c r="A3132" i="1" a="1"/>
  <c r="A3132" i="1" s="1"/>
  <c r="B3132" i="1" s="1"/>
  <c r="G3131" i="1"/>
  <c r="H3131" i="1" s="1"/>
  <c r="G3131" i="1" a="1"/>
  <c r="E3131" i="1" a="1"/>
  <c r="E3131" i="1" s="1"/>
  <c r="C3131" i="1"/>
  <c r="C3131" i="1" a="1"/>
  <c r="A3131" i="1"/>
  <c r="B3131" i="1" s="1"/>
  <c r="O3131" i="1" s="1"/>
  <c r="A3131" i="1" a="1"/>
  <c r="C3130" i="1"/>
  <c r="C3130" i="1" a="1"/>
  <c r="A3130" i="1" a="1"/>
  <c r="A3130" i="1" s="1"/>
  <c r="B3130" i="1" s="1"/>
  <c r="C3129" i="1" a="1"/>
  <c r="C3129" i="1" s="1"/>
  <c r="A3129" i="1" a="1"/>
  <c r="A3129" i="1" s="1"/>
  <c r="B3129" i="1" s="1"/>
  <c r="O3128" i="1"/>
  <c r="C3128" i="1"/>
  <c r="C3128" i="1" a="1"/>
  <c r="A3128" i="1"/>
  <c r="B3128" i="1" s="1"/>
  <c r="A3128" i="1" a="1"/>
  <c r="I3127" i="1" a="1"/>
  <c r="I3127" i="1" s="1"/>
  <c r="J3127" i="1" s="1"/>
  <c r="G3127" i="1" a="1"/>
  <c r="G3127" i="1" s="1"/>
  <c r="H3127" i="1" s="1"/>
  <c r="E3127" i="1" a="1"/>
  <c r="E3127" i="1" s="1"/>
  <c r="C3127" i="1" a="1"/>
  <c r="C3127" i="1" s="1"/>
  <c r="A3127" i="1"/>
  <c r="B3127" i="1" s="1"/>
  <c r="O3127" i="1" s="1"/>
  <c r="A3127" i="1" a="1"/>
  <c r="C3126" i="1" a="1"/>
  <c r="C3126" i="1" s="1"/>
  <c r="A3126" i="1"/>
  <c r="B3126" i="1" s="1"/>
  <c r="A3126" i="1" a="1"/>
  <c r="O3125" i="1"/>
  <c r="E3125" i="1" a="1"/>
  <c r="E3125" i="1" s="1"/>
  <c r="C3125" i="1"/>
  <c r="C3125" i="1" a="1"/>
  <c r="A3125" i="1"/>
  <c r="B3125" i="1" s="1"/>
  <c r="A3125" i="1" a="1"/>
  <c r="C3124" i="1"/>
  <c r="C3124" i="1" a="1"/>
  <c r="B3124" i="1"/>
  <c r="A3124" i="1" a="1"/>
  <c r="A3124" i="1" s="1"/>
  <c r="C3123" i="1" a="1"/>
  <c r="C3123" i="1" s="1"/>
  <c r="A3123" i="1" a="1"/>
  <c r="A3123" i="1" s="1"/>
  <c r="C3122" i="1"/>
  <c r="C3122" i="1" a="1"/>
  <c r="A3122" i="1"/>
  <c r="A3122" i="1" a="1"/>
  <c r="C3121" i="1"/>
  <c r="C3121" i="1" a="1"/>
  <c r="A3121" i="1"/>
  <c r="A3121" i="1" a="1"/>
  <c r="C3120" i="1" a="1"/>
  <c r="C3120" i="1" s="1"/>
  <c r="E3120" i="1" s="1" a="1"/>
  <c r="E3120" i="1" s="1"/>
  <c r="A3120" i="1"/>
  <c r="B3120" i="1" s="1"/>
  <c r="A3120" i="1" a="1"/>
  <c r="C3119" i="1"/>
  <c r="C3119" i="1" a="1"/>
  <c r="A3119" i="1"/>
  <c r="B3119" i="1" s="1"/>
  <c r="O3119" i="1" s="1"/>
  <c r="A3119" i="1" a="1"/>
  <c r="G3118" i="1" a="1"/>
  <c r="G3118" i="1" s="1"/>
  <c r="H3118" i="1" s="1"/>
  <c r="E3118" i="1" a="1"/>
  <c r="E3118" i="1" s="1"/>
  <c r="C3118" i="1" a="1"/>
  <c r="C3118" i="1" s="1"/>
  <c r="I3118" i="1" s="1" a="1"/>
  <c r="I3118" i="1" s="1"/>
  <c r="J3118" i="1" s="1"/>
  <c r="A3118" i="1" a="1"/>
  <c r="A3118" i="1" s="1"/>
  <c r="B3118" i="1" s="1"/>
  <c r="O3118" i="1" s="1"/>
  <c r="C3117" i="1" a="1"/>
  <c r="C3117" i="1" s="1"/>
  <c r="A3117" i="1" a="1"/>
  <c r="A3117" i="1" s="1"/>
  <c r="I3116" i="1"/>
  <c r="J3116" i="1" s="1"/>
  <c r="C3116" i="1"/>
  <c r="I3116" i="1" s="1" a="1"/>
  <c r="C3116" i="1" a="1"/>
  <c r="A3116" i="1"/>
  <c r="B3116" i="1" s="1"/>
  <c r="O3116" i="1" s="1"/>
  <c r="A3116" i="1" a="1"/>
  <c r="J3115" i="1"/>
  <c r="I3115" i="1" a="1"/>
  <c r="I3115" i="1" s="1"/>
  <c r="C3115" i="1"/>
  <c r="C3115" i="1" a="1"/>
  <c r="B3115" i="1"/>
  <c r="O3115" i="1" s="1"/>
  <c r="A3115" i="1"/>
  <c r="A3115" i="1" a="1"/>
  <c r="I3114" i="1" a="1"/>
  <c r="I3114" i="1" s="1"/>
  <c r="J3114" i="1" s="1"/>
  <c r="G3114" i="1"/>
  <c r="H3114" i="1" s="1"/>
  <c r="G3114" i="1" a="1"/>
  <c r="C3114" i="1" a="1"/>
  <c r="C3114" i="1" s="1"/>
  <c r="A3114" i="1"/>
  <c r="B3114" i="1" s="1"/>
  <c r="A3114" i="1" a="1"/>
  <c r="C3113" i="1"/>
  <c r="C3113" i="1" a="1"/>
  <c r="A3113" i="1"/>
  <c r="B3113" i="1" s="1"/>
  <c r="O3113" i="1" s="1"/>
  <c r="A3113" i="1" a="1"/>
  <c r="C3112" i="1" a="1"/>
  <c r="C3112" i="1" s="1"/>
  <c r="A3112" i="1"/>
  <c r="B3112" i="1" s="1"/>
  <c r="A3112" i="1" a="1"/>
  <c r="C3111" i="1" a="1"/>
  <c r="C3111" i="1" s="1"/>
  <c r="A3111" i="1" a="1"/>
  <c r="A3111" i="1" s="1"/>
  <c r="B3111" i="1" s="1"/>
  <c r="C3110" i="1"/>
  <c r="C3110" i="1" a="1"/>
  <c r="A3110" i="1"/>
  <c r="B3110" i="1" s="1"/>
  <c r="O3110" i="1" s="1"/>
  <c r="A3110" i="1" a="1"/>
  <c r="C3109" i="1" a="1"/>
  <c r="C3109" i="1" s="1"/>
  <c r="I3109" i="1" s="1" a="1"/>
  <c r="I3109" i="1" s="1"/>
  <c r="J3109" i="1" s="1"/>
  <c r="B3109" i="1"/>
  <c r="O3109" i="1" s="1"/>
  <c r="A3109" i="1" a="1"/>
  <c r="A3109" i="1" s="1"/>
  <c r="I3108" i="1" a="1"/>
  <c r="I3108" i="1" s="1"/>
  <c r="J3108" i="1" s="1"/>
  <c r="C3108" i="1" a="1"/>
  <c r="C3108" i="1" s="1"/>
  <c r="B3108" i="1"/>
  <c r="A3108" i="1"/>
  <c r="A3108" i="1" a="1"/>
  <c r="O3107" i="1"/>
  <c r="C3107" i="1"/>
  <c r="C3107" i="1" a="1"/>
  <c r="A3107" i="1"/>
  <c r="B3107" i="1" s="1"/>
  <c r="A3107" i="1" a="1"/>
  <c r="C3106" i="1"/>
  <c r="C3106" i="1" a="1"/>
  <c r="B3106" i="1"/>
  <c r="A3106" i="1"/>
  <c r="A3106" i="1" a="1"/>
  <c r="H3105" i="1"/>
  <c r="G3105" i="1" a="1"/>
  <c r="G3105" i="1" s="1"/>
  <c r="C3105" i="1"/>
  <c r="C3105" i="1" a="1"/>
  <c r="B3105" i="1"/>
  <c r="A3105" i="1"/>
  <c r="A3105" i="1" a="1"/>
  <c r="C3104" i="1"/>
  <c r="C3104" i="1" a="1"/>
  <c r="A3104" i="1" a="1"/>
  <c r="A3104" i="1" s="1"/>
  <c r="C3103" i="1"/>
  <c r="C3103" i="1" a="1"/>
  <c r="A3103" i="1"/>
  <c r="B3103" i="1" s="1"/>
  <c r="O3103" i="1" s="1"/>
  <c r="A3103" i="1" a="1"/>
  <c r="C3102" i="1"/>
  <c r="C3102" i="1" a="1"/>
  <c r="B3102" i="1"/>
  <c r="A3102" i="1" a="1"/>
  <c r="A3102" i="1" s="1"/>
  <c r="C3101" i="1"/>
  <c r="C3101" i="1" a="1"/>
  <c r="A3101" i="1" a="1"/>
  <c r="A3101" i="1" s="1"/>
  <c r="C3100" i="1"/>
  <c r="C3100" i="1" a="1"/>
  <c r="A3100" i="1"/>
  <c r="B3100" i="1" s="1"/>
  <c r="O3100" i="1" s="1"/>
  <c r="A3100" i="1" a="1"/>
  <c r="I3099" i="1"/>
  <c r="J3099" i="1" s="1"/>
  <c r="I3099" i="1" a="1"/>
  <c r="C3099" i="1" a="1"/>
  <c r="C3099" i="1" s="1"/>
  <c r="A3099" i="1"/>
  <c r="B3099" i="1" s="1"/>
  <c r="A3099" i="1" a="1"/>
  <c r="O3098" i="1"/>
  <c r="G3098" i="1" a="1"/>
  <c r="G3098" i="1" s="1"/>
  <c r="H3098" i="1" s="1"/>
  <c r="C3098" i="1"/>
  <c r="C3098" i="1" a="1"/>
  <c r="A3098" i="1"/>
  <c r="B3098" i="1" s="1"/>
  <c r="A3098" i="1" a="1"/>
  <c r="C3097" i="1"/>
  <c r="C3097" i="1" a="1"/>
  <c r="B3097" i="1"/>
  <c r="O3097" i="1" s="1"/>
  <c r="A3097" i="1" a="1"/>
  <c r="A3097" i="1" s="1"/>
  <c r="C3096" i="1"/>
  <c r="C3096" i="1" a="1"/>
  <c r="B3096" i="1"/>
  <c r="A3096" i="1"/>
  <c r="A3096" i="1" a="1"/>
  <c r="C3095" i="1"/>
  <c r="C3095" i="1" a="1"/>
  <c r="A3095" i="1"/>
  <c r="A3095" i="1" a="1"/>
  <c r="O3094" i="1"/>
  <c r="C3094" i="1" a="1"/>
  <c r="C3094" i="1" s="1"/>
  <c r="A3094" i="1"/>
  <c r="B3094" i="1" s="1"/>
  <c r="A3094" i="1" a="1"/>
  <c r="H3093" i="1"/>
  <c r="G3093" i="1" a="1"/>
  <c r="G3093" i="1" s="1"/>
  <c r="C3093" i="1"/>
  <c r="C3093" i="1" a="1"/>
  <c r="B3093" i="1"/>
  <c r="A3093" i="1"/>
  <c r="A3093" i="1" a="1"/>
  <c r="C3092" i="1"/>
  <c r="C3092" i="1" a="1"/>
  <c r="A3092" i="1" a="1"/>
  <c r="A3092" i="1" s="1"/>
  <c r="F3091" i="1"/>
  <c r="E3091" i="1" a="1"/>
  <c r="E3091" i="1" s="1"/>
  <c r="C3091" i="1"/>
  <c r="G3091" i="1" s="1" a="1"/>
  <c r="G3091" i="1" s="1"/>
  <c r="H3091" i="1" s="1"/>
  <c r="C3091" i="1" a="1"/>
  <c r="A3091" i="1"/>
  <c r="B3091" i="1" s="1"/>
  <c r="O3091" i="1" s="1"/>
  <c r="A3091" i="1" a="1"/>
  <c r="I3090" i="1" a="1"/>
  <c r="I3090" i="1" s="1"/>
  <c r="J3090" i="1" s="1"/>
  <c r="C3090" i="1"/>
  <c r="C3090" i="1" a="1"/>
  <c r="B3090" i="1"/>
  <c r="A3090" i="1" a="1"/>
  <c r="A3090" i="1" s="1"/>
  <c r="G3090" i="1" s="1" a="1"/>
  <c r="G3090" i="1" s="1"/>
  <c r="H3090" i="1" s="1"/>
  <c r="C3089" i="1"/>
  <c r="C3089" i="1" a="1"/>
  <c r="A3089" i="1" a="1"/>
  <c r="A3089" i="1" s="1"/>
  <c r="C3088" i="1"/>
  <c r="C3088" i="1" a="1"/>
  <c r="A3088" i="1"/>
  <c r="B3088" i="1" s="1"/>
  <c r="O3088" i="1" s="1"/>
  <c r="A3088" i="1" a="1"/>
  <c r="I3087" i="1"/>
  <c r="J3087" i="1" s="1"/>
  <c r="I3087" i="1" a="1"/>
  <c r="C3087" i="1" a="1"/>
  <c r="C3087" i="1" s="1"/>
  <c r="A3087" i="1"/>
  <c r="B3087" i="1" s="1"/>
  <c r="A3087" i="1" a="1"/>
  <c r="O3086" i="1"/>
  <c r="H3086" i="1"/>
  <c r="G3086" i="1" a="1"/>
  <c r="G3086" i="1" s="1"/>
  <c r="C3086" i="1"/>
  <c r="C3086" i="1" a="1"/>
  <c r="A3086" i="1"/>
  <c r="B3086" i="1" s="1"/>
  <c r="A3086" i="1" a="1"/>
  <c r="G3085" i="1" a="1"/>
  <c r="G3085" i="1" s="1"/>
  <c r="H3085" i="1" s="1"/>
  <c r="E3085" i="1"/>
  <c r="C3085" i="1"/>
  <c r="E3085" i="1" s="1" a="1"/>
  <c r="C3085" i="1" a="1"/>
  <c r="B3085" i="1"/>
  <c r="O3085" i="1" s="1"/>
  <c r="A3085" i="1" a="1"/>
  <c r="A3085" i="1" s="1"/>
  <c r="C3084" i="1"/>
  <c r="C3084" i="1" a="1"/>
  <c r="B3084" i="1"/>
  <c r="A3084" i="1"/>
  <c r="A3084" i="1" a="1"/>
  <c r="C3083" i="1"/>
  <c r="C3083" i="1" a="1"/>
  <c r="A3083" i="1"/>
  <c r="A3083" i="1" a="1"/>
  <c r="C3082" i="1" a="1"/>
  <c r="C3082" i="1" s="1"/>
  <c r="A3082" i="1" a="1"/>
  <c r="A3082" i="1" s="1"/>
  <c r="C3081" i="1"/>
  <c r="C3081" i="1" a="1"/>
  <c r="B3081" i="1"/>
  <c r="A3081" i="1"/>
  <c r="A3081" i="1" a="1"/>
  <c r="C3080" i="1"/>
  <c r="C3080" i="1" a="1"/>
  <c r="A3080" i="1" a="1"/>
  <c r="A3080" i="1" s="1"/>
  <c r="I3079" i="1" a="1"/>
  <c r="I3079" i="1" s="1"/>
  <c r="J3079" i="1" s="1"/>
  <c r="G3079" i="1" a="1"/>
  <c r="G3079" i="1" s="1"/>
  <c r="H3079" i="1" s="1"/>
  <c r="C3079" i="1"/>
  <c r="C3079" i="1" a="1"/>
  <c r="B3079" i="1"/>
  <c r="O3079" i="1" s="1"/>
  <c r="A3079" i="1"/>
  <c r="A3079" i="1" a="1"/>
  <c r="O3078" i="1"/>
  <c r="I3078" i="1" a="1"/>
  <c r="I3078" i="1" s="1"/>
  <c r="J3078" i="1" s="1"/>
  <c r="H3078" i="1"/>
  <c r="G3078" i="1" a="1"/>
  <c r="G3078" i="1" s="1"/>
  <c r="C3078" i="1" a="1"/>
  <c r="C3078" i="1" s="1"/>
  <c r="E3078" i="1" s="1" a="1"/>
  <c r="E3078" i="1" s="1"/>
  <c r="A3078" i="1"/>
  <c r="B3078" i="1" s="1"/>
  <c r="A3078" i="1" a="1"/>
  <c r="O3077" i="1"/>
  <c r="E3077" i="1" a="1"/>
  <c r="E3077" i="1" s="1"/>
  <c r="C3077" i="1" a="1"/>
  <c r="C3077" i="1" s="1"/>
  <c r="G3077" i="1" s="1" a="1"/>
  <c r="G3077" i="1" s="1"/>
  <c r="H3077" i="1" s="1"/>
  <c r="A3077" i="1"/>
  <c r="B3077" i="1" s="1"/>
  <c r="A3077" i="1" a="1"/>
  <c r="E3076" i="1" a="1"/>
  <c r="E3076" i="1" s="1"/>
  <c r="C3076" i="1"/>
  <c r="C3076" i="1" a="1"/>
  <c r="B3076" i="1"/>
  <c r="O3076" i="1" s="1"/>
  <c r="A3076" i="1" a="1"/>
  <c r="A3076" i="1" s="1"/>
  <c r="C3075" i="1" a="1"/>
  <c r="C3075" i="1" s="1"/>
  <c r="A3075" i="1" a="1"/>
  <c r="A3075" i="1" s="1"/>
  <c r="B3075" i="1" s="1"/>
  <c r="C3074" i="1" a="1"/>
  <c r="C3074" i="1" s="1"/>
  <c r="A3074" i="1" a="1"/>
  <c r="A3074" i="1" s="1"/>
  <c r="B3074" i="1" s="1"/>
  <c r="O3074" i="1" s="1"/>
  <c r="C3073" i="1"/>
  <c r="C3073" i="1" a="1"/>
  <c r="A3073" i="1"/>
  <c r="A3073" i="1" a="1"/>
  <c r="C3072" i="1" a="1"/>
  <c r="C3072" i="1" s="1"/>
  <c r="A3072" i="1" a="1"/>
  <c r="A3072" i="1" s="1"/>
  <c r="B3072" i="1" s="1"/>
  <c r="C3071" i="1"/>
  <c r="C3071" i="1" a="1"/>
  <c r="A3071" i="1"/>
  <c r="A3071" i="1" a="1"/>
  <c r="O3070" i="1"/>
  <c r="E3070" i="1" a="1"/>
  <c r="E3070" i="1" s="1"/>
  <c r="C3070" i="1"/>
  <c r="G3070" i="1" s="1" a="1"/>
  <c r="G3070" i="1" s="1"/>
  <c r="H3070" i="1" s="1"/>
  <c r="C3070" i="1" a="1"/>
  <c r="B3070" i="1"/>
  <c r="A3070" i="1"/>
  <c r="A3070" i="1" a="1"/>
  <c r="O3069" i="1"/>
  <c r="C3069" i="1"/>
  <c r="C3069" i="1" a="1"/>
  <c r="B3069" i="1"/>
  <c r="G3069" i="1" s="1" a="1"/>
  <c r="G3069" i="1" s="1"/>
  <c r="H3069" i="1" s="1"/>
  <c r="A3069" i="1" a="1"/>
  <c r="A3069" i="1" s="1"/>
  <c r="O3068" i="1"/>
  <c r="E3068" i="1" a="1"/>
  <c r="E3068" i="1" s="1"/>
  <c r="C3068" i="1"/>
  <c r="I3068" i="1" s="1" a="1"/>
  <c r="I3068" i="1" s="1"/>
  <c r="J3068" i="1" s="1"/>
  <c r="C3068" i="1" a="1"/>
  <c r="A3068" i="1"/>
  <c r="B3068" i="1" s="1"/>
  <c r="A3068" i="1" a="1"/>
  <c r="C3067" i="1" a="1"/>
  <c r="C3067" i="1" s="1"/>
  <c r="A3067" i="1" a="1"/>
  <c r="A3067" i="1" s="1"/>
  <c r="C3066" i="1"/>
  <c r="C3066" i="1" a="1"/>
  <c r="A3066" i="1" a="1"/>
  <c r="A3066" i="1" s="1"/>
  <c r="B3066" i="1" s="1"/>
  <c r="G3065" i="1" a="1"/>
  <c r="G3065" i="1" s="1"/>
  <c r="H3065" i="1" s="1"/>
  <c r="C3065" i="1"/>
  <c r="I3065" i="1" s="1" a="1"/>
  <c r="I3065" i="1" s="1"/>
  <c r="J3065" i="1" s="1"/>
  <c r="C3065" i="1" a="1"/>
  <c r="A3065" i="1" a="1"/>
  <c r="A3065" i="1" s="1"/>
  <c r="B3065" i="1" s="1"/>
  <c r="C3064" i="1" a="1"/>
  <c r="C3064" i="1" s="1"/>
  <c r="A3064" i="1"/>
  <c r="B3064" i="1" s="1"/>
  <c r="A3064" i="1" a="1"/>
  <c r="I3063" i="1" a="1"/>
  <c r="I3063" i="1" s="1"/>
  <c r="J3063" i="1" s="1"/>
  <c r="C3063" i="1"/>
  <c r="C3063" i="1" a="1"/>
  <c r="B3063" i="1"/>
  <c r="A3063" i="1"/>
  <c r="A3063" i="1" a="1"/>
  <c r="C3062" i="1"/>
  <c r="I3062" i="1" s="1" a="1"/>
  <c r="I3062" i="1" s="1"/>
  <c r="J3062" i="1" s="1"/>
  <c r="C3062" i="1" a="1"/>
  <c r="A3062" i="1"/>
  <c r="B3062" i="1" s="1"/>
  <c r="O3062" i="1" s="1"/>
  <c r="A3062" i="1" a="1"/>
  <c r="C3061" i="1" a="1"/>
  <c r="C3061" i="1" s="1"/>
  <c r="A3061" i="1" a="1"/>
  <c r="A3061" i="1" s="1"/>
  <c r="C3060" i="1"/>
  <c r="C3060" i="1" a="1"/>
  <c r="B3060" i="1"/>
  <c r="A3060" i="1"/>
  <c r="A3060" i="1" a="1"/>
  <c r="E3059" i="1" a="1"/>
  <c r="E3059" i="1" s="1"/>
  <c r="C3059" i="1"/>
  <c r="C3059" i="1" a="1"/>
  <c r="A3059" i="1"/>
  <c r="B3059" i="1" s="1"/>
  <c r="O3059" i="1" s="1"/>
  <c r="A3059" i="1" a="1"/>
  <c r="I3058" i="1"/>
  <c r="J3058" i="1" s="1"/>
  <c r="E3058" i="1" a="1"/>
  <c r="E3058" i="1" s="1"/>
  <c r="C3058" i="1" a="1"/>
  <c r="C3058" i="1" s="1"/>
  <c r="I3058" i="1" s="1" a="1"/>
  <c r="A3058" i="1" a="1"/>
  <c r="A3058" i="1" s="1"/>
  <c r="B3058" i="1" s="1"/>
  <c r="O3058" i="1" s="1"/>
  <c r="C3057" i="1"/>
  <c r="C3057" i="1" a="1"/>
  <c r="B3057" i="1"/>
  <c r="A3057" i="1"/>
  <c r="A3057" i="1" a="1"/>
  <c r="O3056" i="1"/>
  <c r="I3056" i="1"/>
  <c r="J3056" i="1" s="1"/>
  <c r="F3056" i="1"/>
  <c r="E3056" i="1"/>
  <c r="E3056" i="1" a="1"/>
  <c r="C3056" i="1"/>
  <c r="I3056" i="1" s="1" a="1"/>
  <c r="C3056" i="1" a="1"/>
  <c r="A3056" i="1" a="1"/>
  <c r="A3056" i="1" s="1"/>
  <c r="B3056" i="1" s="1"/>
  <c r="C3055" i="1"/>
  <c r="C3055" i="1" a="1"/>
  <c r="A3055" i="1" a="1"/>
  <c r="A3055" i="1" s="1"/>
  <c r="B3055" i="1" s="1"/>
  <c r="G3054" i="1" a="1"/>
  <c r="G3054" i="1" s="1"/>
  <c r="H3054" i="1" s="1"/>
  <c r="F3054" i="1"/>
  <c r="E3054" i="1"/>
  <c r="C3054" i="1"/>
  <c r="E3054" i="1" s="1" a="1"/>
  <c r="C3054" i="1" a="1"/>
  <c r="A3054" i="1"/>
  <c r="B3054" i="1" s="1"/>
  <c r="A3054" i="1" a="1"/>
  <c r="C3053" i="1" a="1"/>
  <c r="C3053" i="1" s="1"/>
  <c r="A3053" i="1"/>
  <c r="B3053" i="1" s="1"/>
  <c r="O3053" i="1" s="1"/>
  <c r="A3053" i="1" a="1"/>
  <c r="I3052" i="1" a="1"/>
  <c r="I3052" i="1" s="1"/>
  <c r="J3052" i="1" s="1"/>
  <c r="H3052" i="1"/>
  <c r="G3052" i="1" a="1"/>
  <c r="G3052" i="1" s="1"/>
  <c r="C3052" i="1"/>
  <c r="C3052" i="1" a="1"/>
  <c r="B3052" i="1"/>
  <c r="O3052" i="1" s="1"/>
  <c r="A3052" i="1" a="1"/>
  <c r="A3052" i="1" s="1"/>
  <c r="C3051" i="1"/>
  <c r="C3051" i="1" a="1"/>
  <c r="B3051" i="1"/>
  <c r="O3051" i="1" s="1"/>
  <c r="A3051" i="1"/>
  <c r="A3051" i="1" a="1"/>
  <c r="C3050" i="1"/>
  <c r="C3050" i="1" a="1"/>
  <c r="A3050" i="1" a="1"/>
  <c r="A3050" i="1" s="1"/>
  <c r="C3049" i="1" a="1"/>
  <c r="C3049" i="1" s="1"/>
  <c r="A3049" i="1" a="1"/>
  <c r="A3049" i="1" s="1"/>
  <c r="B3049" i="1" s="1"/>
  <c r="E3048" i="1" a="1"/>
  <c r="E3048" i="1" s="1"/>
  <c r="C3048" i="1"/>
  <c r="C3048" i="1" a="1"/>
  <c r="B3048" i="1"/>
  <c r="O3048" i="1" s="1"/>
  <c r="A3048" i="1"/>
  <c r="A3048" i="1" a="1"/>
  <c r="G3047" i="1" a="1"/>
  <c r="G3047" i="1" s="1"/>
  <c r="H3047" i="1" s="1"/>
  <c r="C3047" i="1"/>
  <c r="I3047" i="1" s="1" a="1"/>
  <c r="I3047" i="1" s="1"/>
  <c r="J3047" i="1" s="1"/>
  <c r="C3047" i="1" a="1"/>
  <c r="A3047" i="1" a="1"/>
  <c r="A3047" i="1" s="1"/>
  <c r="B3047" i="1" s="1"/>
  <c r="I3046" i="1" a="1"/>
  <c r="I3046" i="1" s="1"/>
  <c r="J3046" i="1" s="1"/>
  <c r="G3046" i="1"/>
  <c r="H3046" i="1" s="1"/>
  <c r="G3046" i="1" a="1"/>
  <c r="C3046" i="1" a="1"/>
  <c r="C3046" i="1" s="1"/>
  <c r="E3046" i="1" s="1" a="1"/>
  <c r="E3046" i="1" s="1"/>
  <c r="A3046" i="1" a="1"/>
  <c r="A3046" i="1" s="1"/>
  <c r="B3046" i="1" s="1"/>
  <c r="O3046" i="1" s="1"/>
  <c r="C3045" i="1"/>
  <c r="C3045" i="1" a="1"/>
  <c r="B3045" i="1"/>
  <c r="O3045" i="1" s="1"/>
  <c r="A3045" i="1"/>
  <c r="A3045" i="1" a="1"/>
  <c r="G3044" i="1" a="1"/>
  <c r="G3044" i="1" s="1"/>
  <c r="H3044" i="1" s="1"/>
  <c r="C3044" i="1"/>
  <c r="C3044" i="1" a="1"/>
  <c r="B3044" i="1"/>
  <c r="O3044" i="1" s="1"/>
  <c r="A3044" i="1"/>
  <c r="A3044" i="1" a="1"/>
  <c r="E3043" i="1" a="1"/>
  <c r="E3043" i="1" s="1"/>
  <c r="C3043" i="1" a="1"/>
  <c r="C3043" i="1" s="1"/>
  <c r="A3043" i="1" a="1"/>
  <c r="A3043" i="1" s="1"/>
  <c r="B3043" i="1" s="1"/>
  <c r="E3042" i="1" a="1"/>
  <c r="E3042" i="1" s="1"/>
  <c r="C3042" i="1"/>
  <c r="C3042" i="1" a="1"/>
  <c r="B3042" i="1"/>
  <c r="O3042" i="1" s="1"/>
  <c r="A3042" i="1"/>
  <c r="A3042" i="1" a="1"/>
  <c r="C3041" i="1"/>
  <c r="I3041" i="1" s="1" a="1"/>
  <c r="I3041" i="1" s="1"/>
  <c r="J3041" i="1" s="1"/>
  <c r="C3041" i="1" a="1"/>
  <c r="A3041" i="1" a="1"/>
  <c r="A3041" i="1" s="1"/>
  <c r="B3041" i="1" s="1"/>
  <c r="C3040" i="1" a="1"/>
  <c r="C3040" i="1" s="1"/>
  <c r="A3040" i="1" a="1"/>
  <c r="A3040" i="1" s="1"/>
  <c r="B3040" i="1" s="1"/>
  <c r="O3040" i="1" s="1"/>
  <c r="C3039" i="1"/>
  <c r="C3039" i="1" a="1"/>
  <c r="B3039" i="1"/>
  <c r="O3039" i="1" s="1"/>
  <c r="A3039" i="1"/>
  <c r="A3039" i="1" a="1"/>
  <c r="C3038" i="1"/>
  <c r="C3038" i="1" a="1"/>
  <c r="A3038" i="1" a="1"/>
  <c r="A3038" i="1" s="1"/>
  <c r="O3037" i="1"/>
  <c r="C3037" i="1" a="1"/>
  <c r="C3037" i="1" s="1"/>
  <c r="A3037" i="1" a="1"/>
  <c r="A3037" i="1" s="1"/>
  <c r="B3037" i="1" s="1"/>
  <c r="C3036" i="1"/>
  <c r="C3036" i="1" a="1"/>
  <c r="B3036" i="1"/>
  <c r="O3036" i="1" s="1"/>
  <c r="A3036" i="1"/>
  <c r="A3036" i="1" a="1"/>
  <c r="C3035" i="1"/>
  <c r="C3035" i="1" a="1"/>
  <c r="A3035" i="1" a="1"/>
  <c r="A3035" i="1" s="1"/>
  <c r="I3034" i="1" a="1"/>
  <c r="I3034" i="1" s="1"/>
  <c r="J3034" i="1" s="1"/>
  <c r="G3034" i="1"/>
  <c r="H3034" i="1" s="1"/>
  <c r="G3034" i="1" a="1"/>
  <c r="C3034" i="1" a="1"/>
  <c r="C3034" i="1" s="1"/>
  <c r="E3034" i="1" s="1" a="1"/>
  <c r="E3034" i="1" s="1"/>
  <c r="A3034" i="1" a="1"/>
  <c r="A3034" i="1" s="1"/>
  <c r="B3034" i="1" s="1"/>
  <c r="O3034" i="1" s="1"/>
  <c r="C3033" i="1"/>
  <c r="C3033" i="1" a="1"/>
  <c r="B3033" i="1"/>
  <c r="O3033" i="1" s="1"/>
  <c r="A3033" i="1"/>
  <c r="A3033" i="1" a="1"/>
  <c r="C3032" i="1"/>
  <c r="C3032" i="1" a="1"/>
  <c r="A3032" i="1"/>
  <c r="A3032" i="1" a="1"/>
  <c r="E3031" i="1" a="1"/>
  <c r="E3031" i="1" s="1"/>
  <c r="C3031" i="1" a="1"/>
  <c r="C3031" i="1" s="1"/>
  <c r="A3031" i="1" a="1"/>
  <c r="A3031" i="1" s="1"/>
  <c r="B3031" i="1" s="1"/>
  <c r="C3030" i="1" a="1"/>
  <c r="C3030" i="1" s="1"/>
  <c r="B3030" i="1"/>
  <c r="O3030" i="1" s="1"/>
  <c r="A3030" i="1"/>
  <c r="A3030" i="1" a="1"/>
  <c r="G3029" i="1" a="1"/>
  <c r="G3029" i="1" s="1"/>
  <c r="H3029" i="1" s="1"/>
  <c r="C3029" i="1"/>
  <c r="I3029" i="1" s="1" a="1"/>
  <c r="I3029" i="1" s="1"/>
  <c r="J3029" i="1" s="1"/>
  <c r="C3029" i="1" a="1"/>
  <c r="A3029" i="1" a="1"/>
  <c r="A3029" i="1" s="1"/>
  <c r="B3029" i="1" s="1"/>
  <c r="I3028" i="1" a="1"/>
  <c r="I3028" i="1" s="1"/>
  <c r="J3028" i="1" s="1"/>
  <c r="G3028" i="1" a="1"/>
  <c r="G3028" i="1" s="1"/>
  <c r="H3028" i="1" s="1"/>
  <c r="C3028" i="1" a="1"/>
  <c r="C3028" i="1" s="1"/>
  <c r="E3028" i="1" s="1" a="1"/>
  <c r="E3028" i="1" s="1"/>
  <c r="A3028" i="1" a="1"/>
  <c r="A3028" i="1" s="1"/>
  <c r="B3028" i="1" s="1"/>
  <c r="O3028" i="1" s="1"/>
  <c r="C3027" i="1"/>
  <c r="C3027" i="1" a="1"/>
  <c r="B3027" i="1"/>
  <c r="O3027" i="1" s="1"/>
  <c r="A3027" i="1"/>
  <c r="A3027" i="1" a="1"/>
  <c r="C3026" i="1"/>
  <c r="C3026" i="1" a="1"/>
  <c r="A3026" i="1" a="1"/>
  <c r="A3026" i="1" s="1"/>
  <c r="O3025" i="1"/>
  <c r="C3025" i="1" a="1"/>
  <c r="C3025" i="1" s="1"/>
  <c r="A3025" i="1" a="1"/>
  <c r="A3025" i="1" s="1"/>
  <c r="B3025" i="1" s="1"/>
  <c r="C3024" i="1" a="1"/>
  <c r="C3024" i="1" s="1"/>
  <c r="B3024" i="1"/>
  <c r="O3024" i="1" s="1"/>
  <c r="A3024" i="1"/>
  <c r="A3024" i="1" a="1"/>
  <c r="J3023" i="1"/>
  <c r="G3023" i="1" a="1"/>
  <c r="G3023" i="1" s="1"/>
  <c r="H3023" i="1" s="1"/>
  <c r="C3023" i="1"/>
  <c r="I3023" i="1" s="1" a="1"/>
  <c r="I3023" i="1" s="1"/>
  <c r="C3023" i="1" a="1"/>
  <c r="A3023" i="1" a="1"/>
  <c r="A3023" i="1" s="1"/>
  <c r="B3023" i="1" s="1"/>
  <c r="O3022" i="1"/>
  <c r="G3022" i="1" a="1"/>
  <c r="G3022" i="1" s="1"/>
  <c r="H3022" i="1" s="1"/>
  <c r="C3022" i="1" a="1"/>
  <c r="C3022" i="1" s="1"/>
  <c r="E3022" i="1" s="1" a="1"/>
  <c r="E3022" i="1" s="1"/>
  <c r="A3022" i="1" a="1"/>
  <c r="A3022" i="1" s="1"/>
  <c r="B3022" i="1" s="1"/>
  <c r="C3021" i="1" a="1"/>
  <c r="C3021" i="1" s="1"/>
  <c r="B3021" i="1"/>
  <c r="O3021" i="1" s="1"/>
  <c r="A3021" i="1"/>
  <c r="A3021" i="1" a="1"/>
  <c r="C3020" i="1"/>
  <c r="C3020" i="1" a="1"/>
  <c r="A3020" i="1" a="1"/>
  <c r="A3020" i="1" s="1"/>
  <c r="C3019" i="1" a="1"/>
  <c r="C3019" i="1" s="1"/>
  <c r="A3019" i="1" a="1"/>
  <c r="A3019" i="1" s="1"/>
  <c r="C3018" i="1"/>
  <c r="C3018" i="1" a="1"/>
  <c r="B3018" i="1"/>
  <c r="O3018" i="1" s="1"/>
  <c r="A3018" i="1"/>
  <c r="A3018" i="1" a="1"/>
  <c r="C3017" i="1"/>
  <c r="I3017" i="1" s="1" a="1"/>
  <c r="I3017" i="1" s="1"/>
  <c r="J3017" i="1" s="1"/>
  <c r="C3017" i="1" a="1"/>
  <c r="A3017" i="1" a="1"/>
  <c r="A3017" i="1" s="1"/>
  <c r="B3017" i="1" s="1"/>
  <c r="O3016" i="1"/>
  <c r="C3016" i="1" a="1"/>
  <c r="C3016" i="1" s="1"/>
  <c r="A3016" i="1" a="1"/>
  <c r="A3016" i="1" s="1"/>
  <c r="B3016" i="1" s="1"/>
  <c r="C3015" i="1" a="1"/>
  <c r="C3015" i="1" s="1"/>
  <c r="B3015" i="1"/>
  <c r="O3015" i="1" s="1"/>
  <c r="A3015" i="1"/>
  <c r="A3015" i="1" a="1"/>
  <c r="C3014" i="1"/>
  <c r="C3014" i="1" a="1"/>
  <c r="A3014" i="1" a="1"/>
  <c r="A3014" i="1" s="1"/>
  <c r="G3013" i="1" a="1"/>
  <c r="G3013" i="1" s="1"/>
  <c r="H3013" i="1" s="1"/>
  <c r="E3013" i="1" a="1"/>
  <c r="E3013" i="1" s="1"/>
  <c r="C3013" i="1" a="1"/>
  <c r="C3013" i="1" s="1"/>
  <c r="A3013" i="1" a="1"/>
  <c r="A3013" i="1" s="1"/>
  <c r="B3013" i="1" s="1"/>
  <c r="C3012" i="1"/>
  <c r="C3012" i="1" a="1"/>
  <c r="B3012" i="1"/>
  <c r="O3012" i="1" s="1"/>
  <c r="A3012" i="1"/>
  <c r="A3012" i="1" a="1"/>
  <c r="G3011" i="1" a="1"/>
  <c r="G3011" i="1" s="1"/>
  <c r="H3011" i="1" s="1"/>
  <c r="C3011" i="1"/>
  <c r="I3011" i="1" s="1" a="1"/>
  <c r="I3011" i="1" s="1"/>
  <c r="J3011" i="1" s="1"/>
  <c r="C3011" i="1" a="1"/>
  <c r="A3011" i="1" a="1"/>
  <c r="A3011" i="1" s="1"/>
  <c r="B3011" i="1" s="1"/>
  <c r="O3010" i="1"/>
  <c r="C3010" i="1" a="1"/>
  <c r="C3010" i="1" s="1"/>
  <c r="B3010" i="1"/>
  <c r="A3010" i="1" a="1"/>
  <c r="A3010" i="1" s="1"/>
  <c r="C3009" i="1" a="1"/>
  <c r="C3009" i="1" s="1"/>
  <c r="A3009" i="1"/>
  <c r="B3009" i="1" s="1"/>
  <c r="A3009" i="1" a="1"/>
  <c r="C3008" i="1"/>
  <c r="C3008" i="1" a="1"/>
  <c r="A3008" i="1" a="1"/>
  <c r="A3008" i="1" s="1"/>
  <c r="I3007" i="1" a="1"/>
  <c r="I3007" i="1" s="1"/>
  <c r="J3007" i="1" s="1"/>
  <c r="C3007" i="1" a="1"/>
  <c r="C3007" i="1" s="1"/>
  <c r="E3007" i="1" s="1" a="1"/>
  <c r="E3007" i="1" s="1"/>
  <c r="B3007" i="1"/>
  <c r="O3007" i="1" s="1"/>
  <c r="A3007" i="1" a="1"/>
  <c r="A3007" i="1" s="1"/>
  <c r="C3006" i="1"/>
  <c r="C3006" i="1" a="1"/>
  <c r="A3006" i="1"/>
  <c r="B3006" i="1" s="1"/>
  <c r="A3006" i="1" a="1"/>
  <c r="C3005" i="1"/>
  <c r="C3005" i="1" a="1"/>
  <c r="A3005" i="1" a="1"/>
  <c r="A3005" i="1" s="1"/>
  <c r="C3004" i="1" a="1"/>
  <c r="C3004" i="1" s="1"/>
  <c r="B3004" i="1"/>
  <c r="A3004" i="1" a="1"/>
  <c r="A3004" i="1" s="1"/>
  <c r="G3004" i="1" s="1" a="1"/>
  <c r="G3004" i="1" s="1"/>
  <c r="H3004" i="1" s="1"/>
  <c r="C3003" i="1"/>
  <c r="C3003" i="1" a="1"/>
  <c r="A3003" i="1"/>
  <c r="B3003" i="1" s="1"/>
  <c r="A3003" i="1" a="1"/>
  <c r="O3002" i="1"/>
  <c r="C3002" i="1"/>
  <c r="C3002" i="1" a="1"/>
  <c r="B3002" i="1"/>
  <c r="A3002" i="1"/>
  <c r="A3002" i="1" a="1"/>
  <c r="C3001" i="1" a="1"/>
  <c r="C3001" i="1" s="1"/>
  <c r="A3001" i="1" a="1"/>
  <c r="A3001" i="1" s="1"/>
  <c r="C3000" i="1" a="1"/>
  <c r="C3000" i="1" s="1"/>
  <c r="B3000" i="1"/>
  <c r="O3000" i="1" s="1"/>
  <c r="A3000" i="1"/>
  <c r="A3000" i="1" a="1"/>
  <c r="C2999" i="1"/>
  <c r="C2999" i="1" a="1"/>
  <c r="A2999" i="1"/>
  <c r="B2999" i="1" s="1"/>
  <c r="A2999" i="1" a="1"/>
  <c r="C2998" i="1" a="1"/>
  <c r="C2998" i="1" s="1"/>
  <c r="A2998" i="1" a="1"/>
  <c r="A2998" i="1" s="1"/>
  <c r="B2998" i="1" s="1"/>
  <c r="G2998" i="1" s="1" a="1"/>
  <c r="G2998" i="1" s="1"/>
  <c r="H2998" i="1" s="1"/>
  <c r="C2997" i="1" a="1"/>
  <c r="C2997" i="1" s="1"/>
  <c r="B2997" i="1"/>
  <c r="A2997" i="1"/>
  <c r="A2997" i="1" a="1"/>
  <c r="C2996" i="1"/>
  <c r="C2996" i="1" a="1"/>
  <c r="A2996" i="1" a="1"/>
  <c r="A2996" i="1" s="1"/>
  <c r="I2995" i="1" a="1"/>
  <c r="I2995" i="1" s="1"/>
  <c r="J2995" i="1" s="1"/>
  <c r="C2995" i="1" a="1"/>
  <c r="C2995" i="1" s="1"/>
  <c r="G2995" i="1" s="1" a="1"/>
  <c r="G2995" i="1" s="1"/>
  <c r="H2995" i="1" s="1"/>
  <c r="A2995" i="1" a="1"/>
  <c r="A2995" i="1" s="1"/>
  <c r="B2995" i="1" s="1"/>
  <c r="C2994" i="1" a="1"/>
  <c r="C2994" i="1" s="1"/>
  <c r="B2994" i="1"/>
  <c r="A2994" i="1"/>
  <c r="A2994" i="1" a="1"/>
  <c r="E2993" i="1"/>
  <c r="E2993" i="1" a="1"/>
  <c r="C2993" i="1"/>
  <c r="C2993" i="1" a="1"/>
  <c r="B2993" i="1"/>
  <c r="O2993" i="1" s="1"/>
  <c r="A2993" i="1"/>
  <c r="A2993" i="1" a="1"/>
  <c r="O2992" i="1"/>
  <c r="I2992" i="1" a="1"/>
  <c r="I2992" i="1" s="1"/>
  <c r="J2992" i="1" s="1"/>
  <c r="C2992" i="1" a="1"/>
  <c r="C2992" i="1" s="1"/>
  <c r="B2992" i="1"/>
  <c r="A2992" i="1" a="1"/>
  <c r="A2992" i="1" s="1"/>
  <c r="F2991" i="1"/>
  <c r="E2991" i="1" a="1"/>
  <c r="E2991" i="1" s="1"/>
  <c r="C2991" i="1" a="1"/>
  <c r="C2991" i="1" s="1"/>
  <c r="A2991" i="1"/>
  <c r="B2991" i="1" s="1"/>
  <c r="A2991" i="1" a="1"/>
  <c r="C2990" i="1"/>
  <c r="C2990" i="1" a="1"/>
  <c r="A2990" i="1"/>
  <c r="A2990" i="1" a="1"/>
  <c r="G2989" i="1" a="1"/>
  <c r="G2989" i="1" s="1"/>
  <c r="H2989" i="1" s="1"/>
  <c r="C2989" i="1" a="1"/>
  <c r="C2989" i="1" s="1"/>
  <c r="B2989" i="1"/>
  <c r="O2989" i="1" s="1"/>
  <c r="A2989" i="1" a="1"/>
  <c r="A2989" i="1" s="1"/>
  <c r="C2988" i="1"/>
  <c r="C2988" i="1" a="1"/>
  <c r="A2988" i="1"/>
  <c r="B2988" i="1" s="1"/>
  <c r="A2988" i="1" a="1"/>
  <c r="I2987" i="1" a="1"/>
  <c r="I2987" i="1" s="1"/>
  <c r="J2987" i="1" s="1"/>
  <c r="C2987" i="1"/>
  <c r="C2987" i="1" a="1"/>
  <c r="A2987" i="1" a="1"/>
  <c r="A2987" i="1" s="1"/>
  <c r="B2987" i="1" s="1"/>
  <c r="C2986" i="1" a="1"/>
  <c r="C2986" i="1" s="1"/>
  <c r="B2986" i="1"/>
  <c r="A2986" i="1" a="1"/>
  <c r="A2986" i="1" s="1"/>
  <c r="C2985" i="1"/>
  <c r="C2985" i="1" a="1"/>
  <c r="A2985" i="1"/>
  <c r="B2985" i="1" s="1"/>
  <c r="A2985" i="1" a="1"/>
  <c r="C2984" i="1"/>
  <c r="C2984" i="1" a="1"/>
  <c r="B2984" i="1"/>
  <c r="A2984" i="1"/>
  <c r="A2984" i="1" a="1"/>
  <c r="C2983" i="1" a="1"/>
  <c r="C2983" i="1" s="1"/>
  <c r="B2983" i="1"/>
  <c r="A2983" i="1" a="1"/>
  <c r="A2983" i="1" s="1"/>
  <c r="C2982" i="1"/>
  <c r="C2982" i="1" a="1"/>
  <c r="B2982" i="1"/>
  <c r="O2982" i="1" s="1"/>
  <c r="A2982" i="1"/>
  <c r="A2982" i="1" a="1"/>
  <c r="I2981" i="1" a="1"/>
  <c r="I2981" i="1" s="1"/>
  <c r="J2981" i="1" s="1"/>
  <c r="C2981" i="1"/>
  <c r="C2981" i="1" a="1"/>
  <c r="B2981" i="1"/>
  <c r="O2981" i="1" s="1"/>
  <c r="A2981" i="1"/>
  <c r="A2981" i="1" a="1"/>
  <c r="C2980" i="1" a="1"/>
  <c r="C2980" i="1" s="1"/>
  <c r="A2980" i="1" a="1"/>
  <c r="A2980" i="1" s="1"/>
  <c r="C2979" i="1" a="1"/>
  <c r="C2979" i="1" s="1"/>
  <c r="B2979" i="1"/>
  <c r="A2979" i="1"/>
  <c r="A2979" i="1" a="1"/>
  <c r="C2978" i="1"/>
  <c r="C2978" i="1" a="1"/>
  <c r="A2978" i="1"/>
  <c r="A2978" i="1" a="1"/>
  <c r="C2977" i="1" a="1"/>
  <c r="C2977" i="1" s="1"/>
  <c r="A2977" i="1" a="1"/>
  <c r="A2977" i="1" s="1"/>
  <c r="C2976" i="1" a="1"/>
  <c r="C2976" i="1" s="1"/>
  <c r="B2976" i="1"/>
  <c r="O2976" i="1" s="1"/>
  <c r="A2976" i="1"/>
  <c r="A2976" i="1" a="1"/>
  <c r="E2975" i="1" a="1"/>
  <c r="E2975" i="1" s="1"/>
  <c r="C2975" i="1"/>
  <c r="C2975" i="1" a="1"/>
  <c r="A2975" i="1" a="1"/>
  <c r="A2975" i="1" s="1"/>
  <c r="B2975" i="1" s="1"/>
  <c r="O2974" i="1"/>
  <c r="I2974" i="1" a="1"/>
  <c r="I2974" i="1" s="1"/>
  <c r="J2974" i="1" s="1"/>
  <c r="C2974" i="1" a="1"/>
  <c r="C2974" i="1" s="1"/>
  <c r="B2974" i="1"/>
  <c r="A2974" i="1" a="1"/>
  <c r="A2974" i="1" s="1"/>
  <c r="C2973" i="1" a="1"/>
  <c r="C2973" i="1" s="1"/>
  <c r="B2973" i="1"/>
  <c r="A2973" i="1"/>
  <c r="A2973" i="1" a="1"/>
  <c r="I2972" i="1" a="1"/>
  <c r="I2972" i="1" s="1"/>
  <c r="J2972" i="1" s="1"/>
  <c r="C2972" i="1"/>
  <c r="C2972" i="1" a="1"/>
  <c r="A2972" i="1" a="1"/>
  <c r="A2972" i="1" s="1"/>
  <c r="B2972" i="1" s="1"/>
  <c r="O2971" i="1"/>
  <c r="G2971" i="1" a="1"/>
  <c r="G2971" i="1" s="1"/>
  <c r="H2971" i="1" s="1"/>
  <c r="C2971" i="1" a="1"/>
  <c r="C2971" i="1" s="1"/>
  <c r="E2971" i="1" s="1" a="1"/>
  <c r="E2971" i="1" s="1"/>
  <c r="B2971" i="1"/>
  <c r="A2971" i="1" a="1"/>
  <c r="A2971" i="1" s="1"/>
  <c r="E2970" i="1" a="1"/>
  <c r="E2970" i="1" s="1"/>
  <c r="C2970" i="1"/>
  <c r="C2970" i="1" a="1"/>
  <c r="B2970" i="1"/>
  <c r="A2970" i="1"/>
  <c r="A2970" i="1" a="1"/>
  <c r="O2969" i="1"/>
  <c r="C2969" i="1"/>
  <c r="C2969" i="1" a="1"/>
  <c r="A2969" i="1" a="1"/>
  <c r="A2969" i="1" s="1"/>
  <c r="B2969" i="1" s="1"/>
  <c r="C2968" i="1" a="1"/>
  <c r="C2968" i="1" s="1"/>
  <c r="A2968" i="1" a="1"/>
  <c r="A2968" i="1" s="1"/>
  <c r="B2968" i="1" s="1"/>
  <c r="C2967" i="1"/>
  <c r="C2967" i="1" a="1"/>
  <c r="A2967" i="1"/>
  <c r="B2967" i="1" s="1"/>
  <c r="A2967" i="1" a="1"/>
  <c r="O2966" i="1"/>
  <c r="C2966" i="1"/>
  <c r="C2966" i="1" a="1"/>
  <c r="A2966" i="1" a="1"/>
  <c r="A2966" i="1" s="1"/>
  <c r="B2966" i="1" s="1"/>
  <c r="C2965" i="1" a="1"/>
  <c r="C2965" i="1" s="1"/>
  <c r="B2965" i="1"/>
  <c r="O2965" i="1" s="1"/>
  <c r="A2965" i="1" a="1"/>
  <c r="A2965" i="1" s="1"/>
  <c r="C2964" i="1" a="1"/>
  <c r="C2964" i="1" s="1"/>
  <c r="A2964" i="1"/>
  <c r="B2964" i="1" s="1"/>
  <c r="A2964" i="1" a="1"/>
  <c r="C2963" i="1"/>
  <c r="C2963" i="1" a="1"/>
  <c r="A2963" i="1" a="1"/>
  <c r="A2963" i="1" s="1"/>
  <c r="C2962" i="1" a="1"/>
  <c r="C2962" i="1" s="1"/>
  <c r="B2962" i="1"/>
  <c r="A2962" i="1" a="1"/>
  <c r="A2962" i="1" s="1"/>
  <c r="I2961" i="1" a="1"/>
  <c r="I2961" i="1" s="1"/>
  <c r="J2961" i="1" s="1"/>
  <c r="C2961" i="1"/>
  <c r="C2961" i="1" a="1"/>
  <c r="A2961" i="1" a="1"/>
  <c r="A2961" i="1" s="1"/>
  <c r="B2961" i="1" s="1"/>
  <c r="O2961" i="1" s="1"/>
  <c r="C2960" i="1"/>
  <c r="C2960" i="1" a="1"/>
  <c r="A2960" i="1" a="1"/>
  <c r="A2960" i="1" s="1"/>
  <c r="B2960" i="1" s="1"/>
  <c r="O2960" i="1" s="1"/>
  <c r="O2959" i="1"/>
  <c r="G2959" i="1" a="1"/>
  <c r="G2959" i="1" s="1"/>
  <c r="H2959" i="1" s="1"/>
  <c r="C2959" i="1" a="1"/>
  <c r="C2959" i="1" s="1"/>
  <c r="B2959" i="1"/>
  <c r="A2959" i="1" a="1"/>
  <c r="A2959" i="1" s="1"/>
  <c r="C2958" i="1" a="1"/>
  <c r="C2958" i="1" s="1"/>
  <c r="A2958" i="1"/>
  <c r="B2958" i="1" s="1"/>
  <c r="A2958" i="1" a="1"/>
  <c r="C2957" i="1"/>
  <c r="C2957" i="1" a="1"/>
  <c r="A2957" i="1" a="1"/>
  <c r="A2957" i="1" s="1"/>
  <c r="C2956" i="1" a="1"/>
  <c r="C2956" i="1" s="1"/>
  <c r="A2956" i="1" a="1"/>
  <c r="A2956" i="1" s="1"/>
  <c r="B2956" i="1" s="1"/>
  <c r="I2955" i="1" a="1"/>
  <c r="I2955" i="1" s="1"/>
  <c r="J2955" i="1" s="1"/>
  <c r="E2955" i="1" a="1"/>
  <c r="E2955" i="1" s="1"/>
  <c r="C2955" i="1"/>
  <c r="C2955" i="1" a="1"/>
  <c r="A2955" i="1" a="1"/>
  <c r="A2955" i="1" s="1"/>
  <c r="B2955" i="1" s="1"/>
  <c r="O2955" i="1" s="1"/>
  <c r="O2954" i="1"/>
  <c r="C2954" i="1"/>
  <c r="C2954" i="1" a="1"/>
  <c r="A2954" i="1" a="1"/>
  <c r="A2954" i="1" s="1"/>
  <c r="B2954" i="1" s="1"/>
  <c r="C2953" i="1" a="1"/>
  <c r="C2953" i="1" s="1"/>
  <c r="A2953" i="1" a="1"/>
  <c r="A2953" i="1" s="1"/>
  <c r="B2953" i="1" s="1"/>
  <c r="C2952" i="1" a="1"/>
  <c r="C2952" i="1" s="1"/>
  <c r="A2952" i="1"/>
  <c r="B2952" i="1" s="1"/>
  <c r="A2952" i="1" a="1"/>
  <c r="C2951" i="1" a="1"/>
  <c r="C2951" i="1" s="1"/>
  <c r="A2951" i="1" a="1"/>
  <c r="A2951" i="1" s="1"/>
  <c r="B2951" i="1" s="1"/>
  <c r="G2950" i="1" a="1"/>
  <c r="G2950" i="1" s="1"/>
  <c r="H2950" i="1" s="1"/>
  <c r="C2950" i="1" a="1"/>
  <c r="C2950" i="1" s="1"/>
  <c r="A2950" i="1" a="1"/>
  <c r="A2950" i="1" s="1"/>
  <c r="B2950" i="1" s="1"/>
  <c r="C2949" i="1"/>
  <c r="C2949" i="1" a="1"/>
  <c r="B2949" i="1"/>
  <c r="A2949" i="1"/>
  <c r="A2949" i="1" a="1"/>
  <c r="C2948" i="1" a="1"/>
  <c r="C2948" i="1" s="1"/>
  <c r="A2948" i="1"/>
  <c r="A2948" i="1" a="1"/>
  <c r="C2947" i="1"/>
  <c r="C2947" i="1" a="1"/>
  <c r="B2947" i="1"/>
  <c r="A2947" i="1" a="1"/>
  <c r="A2947" i="1" s="1"/>
  <c r="C2946" i="1" a="1"/>
  <c r="C2946" i="1" s="1"/>
  <c r="B2946" i="1"/>
  <c r="A2946" i="1"/>
  <c r="A2946" i="1" a="1"/>
  <c r="O2945" i="1"/>
  <c r="C2945" i="1" a="1"/>
  <c r="C2945" i="1" s="1"/>
  <c r="G2945" i="1" s="1" a="1"/>
  <c r="G2945" i="1" s="1"/>
  <c r="H2945" i="1" s="1"/>
  <c r="B2945" i="1"/>
  <c r="A2945" i="1"/>
  <c r="A2945" i="1" a="1"/>
  <c r="G2944" i="1" a="1"/>
  <c r="G2944" i="1" s="1"/>
  <c r="H2944" i="1" s="1"/>
  <c r="C2944" i="1"/>
  <c r="E2944" i="1" s="1" a="1"/>
  <c r="E2944" i="1" s="1"/>
  <c r="C2944" i="1" a="1"/>
  <c r="B2944" i="1"/>
  <c r="O2944" i="1" s="1"/>
  <c r="A2944" i="1" a="1"/>
  <c r="A2944" i="1" s="1"/>
  <c r="O2943" i="1"/>
  <c r="C2943" i="1"/>
  <c r="C2943" i="1" a="1"/>
  <c r="A2943" i="1" a="1"/>
  <c r="A2943" i="1" s="1"/>
  <c r="B2943" i="1" s="1"/>
  <c r="C2942" i="1" a="1"/>
  <c r="C2942" i="1" s="1"/>
  <c r="A2942" i="1" a="1"/>
  <c r="A2942" i="1" s="1"/>
  <c r="B2942" i="1" s="1"/>
  <c r="O2942" i="1" s="1"/>
  <c r="O2941" i="1"/>
  <c r="E2941" i="1" a="1"/>
  <c r="E2941" i="1" s="1"/>
  <c r="C2941" i="1"/>
  <c r="C2941" i="1" a="1"/>
  <c r="A2941" i="1" a="1"/>
  <c r="A2941" i="1" s="1"/>
  <c r="B2941" i="1" s="1"/>
  <c r="I2940" i="1" a="1"/>
  <c r="I2940" i="1" s="1"/>
  <c r="J2940" i="1" s="1"/>
  <c r="C2940" i="1"/>
  <c r="C2940" i="1" a="1"/>
  <c r="A2940" i="1"/>
  <c r="B2940" i="1" s="1"/>
  <c r="O2940" i="1" s="1"/>
  <c r="A2940" i="1" a="1"/>
  <c r="C2939" i="1"/>
  <c r="C2939" i="1" a="1"/>
  <c r="A2939" i="1" a="1"/>
  <c r="A2939" i="1" s="1"/>
  <c r="C2938" i="1"/>
  <c r="C2938" i="1" a="1"/>
  <c r="A2938" i="1" a="1"/>
  <c r="A2938" i="1" s="1"/>
  <c r="C2937" i="1"/>
  <c r="C2937" i="1" a="1"/>
  <c r="A2937" i="1" a="1"/>
  <c r="A2937" i="1" s="1"/>
  <c r="C2936" i="1"/>
  <c r="C2936" i="1" a="1"/>
  <c r="A2936" i="1" a="1"/>
  <c r="A2936" i="1" s="1"/>
  <c r="C2935" i="1" a="1"/>
  <c r="C2935" i="1" s="1"/>
  <c r="A2935" i="1" a="1"/>
  <c r="A2935" i="1" s="1"/>
  <c r="O2934" i="1"/>
  <c r="C2934" i="1"/>
  <c r="C2934" i="1" a="1"/>
  <c r="A2934" i="1"/>
  <c r="B2934" i="1" s="1"/>
  <c r="A2934" i="1" a="1"/>
  <c r="C2933" i="1" a="1"/>
  <c r="C2933" i="1" s="1"/>
  <c r="A2933" i="1" a="1"/>
  <c r="A2933" i="1" s="1"/>
  <c r="B2933" i="1" s="1"/>
  <c r="I2932" i="1" a="1"/>
  <c r="I2932" i="1" s="1"/>
  <c r="J2932" i="1" s="1"/>
  <c r="C2932" i="1"/>
  <c r="C2932" i="1" a="1"/>
  <c r="A2932" i="1" a="1"/>
  <c r="A2932" i="1" s="1"/>
  <c r="B2932" i="1" s="1"/>
  <c r="O2932" i="1" s="1"/>
  <c r="C2931" i="1"/>
  <c r="C2931" i="1" a="1"/>
  <c r="A2931" i="1"/>
  <c r="B2931" i="1" s="1"/>
  <c r="A2931" i="1" a="1"/>
  <c r="I2930" i="1" a="1"/>
  <c r="I2930" i="1" s="1"/>
  <c r="J2930" i="1" s="1"/>
  <c r="H2930" i="1"/>
  <c r="G2930" i="1" a="1"/>
  <c r="G2930" i="1" s="1"/>
  <c r="C2930" i="1"/>
  <c r="C2930" i="1" a="1"/>
  <c r="A2930" i="1" a="1"/>
  <c r="A2930" i="1" s="1"/>
  <c r="B2930" i="1" s="1"/>
  <c r="O2929" i="1"/>
  <c r="E2929" i="1" a="1"/>
  <c r="E2929" i="1" s="1"/>
  <c r="C2929" i="1"/>
  <c r="C2929" i="1" a="1"/>
  <c r="A2929" i="1" a="1"/>
  <c r="A2929" i="1" s="1"/>
  <c r="B2929" i="1" s="1"/>
  <c r="C2928" i="1"/>
  <c r="C2928" i="1" a="1"/>
  <c r="A2928" i="1"/>
  <c r="B2928" i="1" s="1"/>
  <c r="A2928" i="1" a="1"/>
  <c r="I2927" i="1" a="1"/>
  <c r="I2927" i="1" s="1"/>
  <c r="J2927" i="1" s="1"/>
  <c r="G2927" i="1" a="1"/>
  <c r="G2927" i="1" s="1"/>
  <c r="H2927" i="1" s="1"/>
  <c r="C2927" i="1"/>
  <c r="C2927" i="1" a="1"/>
  <c r="A2927" i="1" a="1"/>
  <c r="A2927" i="1" s="1"/>
  <c r="B2927" i="1" s="1"/>
  <c r="C2926" i="1"/>
  <c r="C2926" i="1" a="1"/>
  <c r="A2926" i="1" a="1"/>
  <c r="A2926" i="1" s="1"/>
  <c r="C2925" i="1"/>
  <c r="C2925" i="1" a="1"/>
  <c r="A2925" i="1"/>
  <c r="B2925" i="1" s="1"/>
  <c r="A2925" i="1" a="1"/>
  <c r="I2924" i="1" a="1"/>
  <c r="I2924" i="1" s="1"/>
  <c r="J2924" i="1" s="1"/>
  <c r="G2924" i="1" a="1"/>
  <c r="G2924" i="1" s="1"/>
  <c r="H2924" i="1" s="1"/>
  <c r="C2924" i="1"/>
  <c r="C2924" i="1" a="1"/>
  <c r="A2924" i="1" a="1"/>
  <c r="A2924" i="1" s="1"/>
  <c r="B2924" i="1" s="1"/>
  <c r="C2923" i="1"/>
  <c r="C2923" i="1" a="1"/>
  <c r="A2923" i="1" a="1"/>
  <c r="A2923" i="1" s="1"/>
  <c r="C2922" i="1"/>
  <c r="C2922" i="1" a="1"/>
  <c r="A2922" i="1"/>
  <c r="B2922" i="1" s="1"/>
  <c r="A2922" i="1" a="1"/>
  <c r="I2921" i="1" a="1"/>
  <c r="I2921" i="1" s="1"/>
  <c r="J2921" i="1" s="1"/>
  <c r="G2921" i="1" a="1"/>
  <c r="G2921" i="1" s="1"/>
  <c r="H2921" i="1" s="1"/>
  <c r="C2921" i="1"/>
  <c r="C2921" i="1" a="1"/>
  <c r="A2921" i="1" a="1"/>
  <c r="A2921" i="1" s="1"/>
  <c r="B2921" i="1" s="1"/>
  <c r="C2920" i="1"/>
  <c r="C2920" i="1" a="1"/>
  <c r="A2920" i="1" a="1"/>
  <c r="A2920" i="1" s="1"/>
  <c r="O2919" i="1"/>
  <c r="C2919" i="1"/>
  <c r="C2919" i="1" a="1"/>
  <c r="A2919" i="1" a="1"/>
  <c r="A2919" i="1" s="1"/>
  <c r="B2919" i="1" s="1"/>
  <c r="I2918" i="1" a="1"/>
  <c r="I2918" i="1" s="1"/>
  <c r="J2918" i="1" s="1"/>
  <c r="G2918" i="1" a="1"/>
  <c r="G2918" i="1" s="1"/>
  <c r="H2918" i="1" s="1"/>
  <c r="C2918" i="1"/>
  <c r="C2918" i="1" a="1"/>
  <c r="A2918" i="1" a="1"/>
  <c r="A2918" i="1" s="1"/>
  <c r="B2918" i="1" s="1"/>
  <c r="C2917" i="1"/>
  <c r="C2917" i="1" a="1"/>
  <c r="A2917" i="1" a="1"/>
  <c r="A2917" i="1" s="1"/>
  <c r="C2916" i="1"/>
  <c r="C2916" i="1" a="1"/>
  <c r="A2916" i="1"/>
  <c r="B2916" i="1" s="1"/>
  <c r="O2916" i="1" s="1"/>
  <c r="A2916" i="1" a="1"/>
  <c r="I2915" i="1" a="1"/>
  <c r="I2915" i="1" s="1"/>
  <c r="J2915" i="1" s="1"/>
  <c r="G2915" i="1" a="1"/>
  <c r="G2915" i="1" s="1"/>
  <c r="H2915" i="1" s="1"/>
  <c r="C2915" i="1"/>
  <c r="C2915" i="1" a="1"/>
  <c r="A2915" i="1" a="1"/>
  <c r="A2915" i="1" s="1"/>
  <c r="B2915" i="1" s="1"/>
  <c r="O2914" i="1"/>
  <c r="E2914" i="1" a="1"/>
  <c r="E2914" i="1" s="1"/>
  <c r="C2914" i="1"/>
  <c r="C2914" i="1" a="1"/>
  <c r="A2914" i="1" a="1"/>
  <c r="A2914" i="1" s="1"/>
  <c r="B2914" i="1" s="1"/>
  <c r="C2913" i="1"/>
  <c r="C2913" i="1" a="1"/>
  <c r="A2913" i="1" a="1"/>
  <c r="A2913" i="1" s="1"/>
  <c r="B2913" i="1" s="1"/>
  <c r="I2912" i="1" a="1"/>
  <c r="I2912" i="1" s="1"/>
  <c r="J2912" i="1" s="1"/>
  <c r="H2912" i="1"/>
  <c r="G2912" i="1" a="1"/>
  <c r="G2912" i="1" s="1"/>
  <c r="C2912" i="1"/>
  <c r="C2912" i="1" a="1"/>
  <c r="A2912" i="1" a="1"/>
  <c r="A2912" i="1" s="1"/>
  <c r="B2912" i="1" s="1"/>
  <c r="O2911" i="1"/>
  <c r="I2911" i="1" a="1"/>
  <c r="I2911" i="1" s="1"/>
  <c r="J2911" i="1" s="1"/>
  <c r="E2911" i="1" a="1"/>
  <c r="E2911" i="1" s="1"/>
  <c r="C2911" i="1"/>
  <c r="C2911" i="1" a="1"/>
  <c r="A2911" i="1" a="1"/>
  <c r="A2911" i="1" s="1"/>
  <c r="B2911" i="1" s="1"/>
  <c r="C2910" i="1"/>
  <c r="C2910" i="1" a="1"/>
  <c r="A2910" i="1"/>
  <c r="B2910" i="1" s="1"/>
  <c r="A2910" i="1" a="1"/>
  <c r="I2909" i="1" a="1"/>
  <c r="I2909" i="1" s="1"/>
  <c r="J2909" i="1" s="1"/>
  <c r="G2909" i="1" a="1"/>
  <c r="G2909" i="1" s="1"/>
  <c r="H2909" i="1" s="1"/>
  <c r="C2909" i="1"/>
  <c r="C2909" i="1" a="1"/>
  <c r="A2909" i="1" a="1"/>
  <c r="A2909" i="1" s="1"/>
  <c r="B2909" i="1" s="1"/>
  <c r="I2908" i="1" a="1"/>
  <c r="I2908" i="1" s="1"/>
  <c r="J2908" i="1" s="1"/>
  <c r="E2908" i="1"/>
  <c r="E2908" i="1" a="1"/>
  <c r="C2908" i="1"/>
  <c r="C2908" i="1" a="1"/>
  <c r="A2908" i="1" a="1"/>
  <c r="A2908" i="1" s="1"/>
  <c r="B2908" i="1" s="1"/>
  <c r="O2908" i="1" s="1"/>
  <c r="C2907" i="1"/>
  <c r="C2907" i="1" a="1"/>
  <c r="A2907" i="1"/>
  <c r="B2907" i="1" s="1"/>
  <c r="A2907" i="1" a="1"/>
  <c r="I2906" i="1" a="1"/>
  <c r="I2906" i="1" s="1"/>
  <c r="J2906" i="1" s="1"/>
  <c r="G2906" i="1" a="1"/>
  <c r="G2906" i="1" s="1"/>
  <c r="H2906" i="1" s="1"/>
  <c r="C2906" i="1"/>
  <c r="C2906" i="1" a="1"/>
  <c r="A2906" i="1" a="1"/>
  <c r="A2906" i="1" s="1"/>
  <c r="B2906" i="1" s="1"/>
  <c r="O2905" i="1"/>
  <c r="I2905" i="1" a="1"/>
  <c r="I2905" i="1" s="1"/>
  <c r="J2905" i="1" s="1"/>
  <c r="C2905" i="1"/>
  <c r="C2905" i="1" a="1"/>
  <c r="A2905" i="1" a="1"/>
  <c r="A2905" i="1" s="1"/>
  <c r="B2905" i="1" s="1"/>
  <c r="O2904" i="1"/>
  <c r="C2904" i="1"/>
  <c r="C2904" i="1" a="1"/>
  <c r="A2904" i="1"/>
  <c r="B2904" i="1" s="1"/>
  <c r="A2904" i="1" a="1"/>
  <c r="I2903" i="1" a="1"/>
  <c r="I2903" i="1" s="1"/>
  <c r="J2903" i="1" s="1"/>
  <c r="G2903" i="1" a="1"/>
  <c r="G2903" i="1" s="1"/>
  <c r="H2903" i="1" s="1"/>
  <c r="C2903" i="1"/>
  <c r="C2903" i="1" a="1"/>
  <c r="A2903" i="1" a="1"/>
  <c r="A2903" i="1" s="1"/>
  <c r="B2903" i="1" s="1"/>
  <c r="C2902" i="1"/>
  <c r="C2902" i="1" a="1"/>
  <c r="A2902" i="1" a="1"/>
  <c r="A2902" i="1" s="1"/>
  <c r="C2901" i="1"/>
  <c r="C2901" i="1" a="1"/>
  <c r="A2901" i="1" a="1"/>
  <c r="A2901" i="1" s="1"/>
  <c r="B2901" i="1" s="1"/>
  <c r="G2900" i="1" a="1"/>
  <c r="G2900" i="1" s="1"/>
  <c r="H2900" i="1" s="1"/>
  <c r="C2900" i="1"/>
  <c r="C2900" i="1" a="1"/>
  <c r="A2900" i="1" a="1"/>
  <c r="A2900" i="1" s="1"/>
  <c r="B2900" i="1" s="1"/>
  <c r="O2899" i="1"/>
  <c r="I2899" i="1" a="1"/>
  <c r="I2899" i="1" s="1"/>
  <c r="J2899" i="1" s="1"/>
  <c r="C2899" i="1"/>
  <c r="C2899" i="1" a="1"/>
  <c r="A2899" i="1" a="1"/>
  <c r="A2899" i="1" s="1"/>
  <c r="B2899" i="1" s="1"/>
  <c r="C2898" i="1"/>
  <c r="C2898" i="1" a="1"/>
  <c r="A2898" i="1" a="1"/>
  <c r="A2898" i="1" s="1"/>
  <c r="B2898" i="1" s="1"/>
  <c r="C2897" i="1"/>
  <c r="C2897" i="1" a="1"/>
  <c r="A2897" i="1" a="1"/>
  <c r="A2897" i="1" s="1"/>
  <c r="C2896" i="1"/>
  <c r="C2896" i="1" a="1"/>
  <c r="A2896" i="1" a="1"/>
  <c r="A2896" i="1" s="1"/>
  <c r="C2895" i="1"/>
  <c r="C2895" i="1" a="1"/>
  <c r="A2895" i="1" a="1"/>
  <c r="A2895" i="1" s="1"/>
  <c r="B2895" i="1" s="1"/>
  <c r="H2894" i="1"/>
  <c r="G2894" i="1" a="1"/>
  <c r="G2894" i="1" s="1"/>
  <c r="C2894" i="1"/>
  <c r="C2894" i="1" a="1"/>
  <c r="A2894" i="1" a="1"/>
  <c r="A2894" i="1" s="1"/>
  <c r="B2894" i="1" s="1"/>
  <c r="C2893" i="1"/>
  <c r="C2893" i="1" a="1"/>
  <c r="A2893" i="1" a="1"/>
  <c r="A2893" i="1" s="1"/>
  <c r="C2892" i="1"/>
  <c r="C2892" i="1" a="1"/>
  <c r="B2892" i="1"/>
  <c r="A2892" i="1" a="1"/>
  <c r="A2892" i="1" s="1"/>
  <c r="I2891" i="1" a="1"/>
  <c r="I2891" i="1" s="1"/>
  <c r="J2891" i="1" s="1"/>
  <c r="H2891" i="1"/>
  <c r="G2891" i="1" a="1"/>
  <c r="G2891" i="1" s="1"/>
  <c r="C2891" i="1"/>
  <c r="C2891" i="1" a="1"/>
  <c r="A2891" i="1" a="1"/>
  <c r="A2891" i="1" s="1"/>
  <c r="B2891" i="1" s="1"/>
  <c r="E2890" i="1" a="1"/>
  <c r="E2890" i="1" s="1"/>
  <c r="C2890" i="1"/>
  <c r="C2890" i="1" a="1"/>
  <c r="A2890" i="1" a="1"/>
  <c r="A2890" i="1" s="1"/>
  <c r="B2890" i="1" s="1"/>
  <c r="O2890" i="1" s="1"/>
  <c r="C2889" i="1"/>
  <c r="C2889" i="1" a="1"/>
  <c r="A2889" i="1"/>
  <c r="B2889" i="1" s="1"/>
  <c r="A2889" i="1" a="1"/>
  <c r="C2888" i="1"/>
  <c r="C2888" i="1" a="1"/>
  <c r="A2888" i="1" a="1"/>
  <c r="A2888" i="1" s="1"/>
  <c r="O2887" i="1"/>
  <c r="I2887" i="1" a="1"/>
  <c r="I2887" i="1" s="1"/>
  <c r="J2887" i="1" s="1"/>
  <c r="E2887" i="1"/>
  <c r="E2887" i="1" a="1"/>
  <c r="C2887" i="1"/>
  <c r="C2887" i="1" a="1"/>
  <c r="A2887" i="1" a="1"/>
  <c r="A2887" i="1" s="1"/>
  <c r="B2887" i="1" s="1"/>
  <c r="C2886" i="1"/>
  <c r="C2886" i="1" a="1"/>
  <c r="A2886" i="1" a="1"/>
  <c r="A2886" i="1" s="1"/>
  <c r="B2886" i="1" s="1"/>
  <c r="I2885" i="1" a="1"/>
  <c r="I2885" i="1" s="1"/>
  <c r="J2885" i="1" s="1"/>
  <c r="G2885" i="1" a="1"/>
  <c r="G2885" i="1" s="1"/>
  <c r="H2885" i="1" s="1"/>
  <c r="C2885" i="1"/>
  <c r="C2885" i="1" a="1"/>
  <c r="A2885" i="1" a="1"/>
  <c r="A2885" i="1" s="1"/>
  <c r="B2885" i="1" s="1"/>
  <c r="O2884" i="1"/>
  <c r="I2884" i="1" a="1"/>
  <c r="I2884" i="1" s="1"/>
  <c r="J2884" i="1" s="1"/>
  <c r="C2884" i="1"/>
  <c r="C2884" i="1" a="1"/>
  <c r="A2884" i="1" a="1"/>
  <c r="A2884" i="1" s="1"/>
  <c r="B2884" i="1" s="1"/>
  <c r="C2883" i="1"/>
  <c r="C2883" i="1" a="1"/>
  <c r="B2883" i="1"/>
  <c r="O2883" i="1" s="1"/>
  <c r="A2883" i="1"/>
  <c r="A2883" i="1" a="1"/>
  <c r="C2882" i="1"/>
  <c r="C2882" i="1" a="1"/>
  <c r="A2882" i="1" a="1"/>
  <c r="A2882" i="1" s="1"/>
  <c r="C2881" i="1"/>
  <c r="C2881" i="1" a="1"/>
  <c r="A2881" i="1" a="1"/>
  <c r="A2881" i="1" s="1"/>
  <c r="C2880" i="1"/>
  <c r="C2880" i="1" a="1"/>
  <c r="A2880" i="1" a="1"/>
  <c r="A2880" i="1" s="1"/>
  <c r="B2880" i="1" s="1"/>
  <c r="C2879" i="1"/>
  <c r="C2879" i="1" a="1"/>
  <c r="A2879" i="1" a="1"/>
  <c r="A2879" i="1" s="1"/>
  <c r="C2878" i="1"/>
  <c r="C2878" i="1" a="1"/>
  <c r="A2878" i="1" a="1"/>
  <c r="A2878" i="1" s="1"/>
  <c r="C2877" i="1"/>
  <c r="C2877" i="1" a="1"/>
  <c r="A2877" i="1" a="1"/>
  <c r="A2877" i="1" s="1"/>
  <c r="B2877" i="1" s="1"/>
  <c r="G2876" i="1" a="1"/>
  <c r="G2876" i="1" s="1"/>
  <c r="H2876" i="1" s="1"/>
  <c r="C2876" i="1"/>
  <c r="C2876" i="1" a="1"/>
  <c r="A2876" i="1" a="1"/>
  <c r="A2876" i="1" s="1"/>
  <c r="B2876" i="1" s="1"/>
  <c r="C2875" i="1"/>
  <c r="C2875" i="1" a="1"/>
  <c r="A2875" i="1" a="1"/>
  <c r="A2875" i="1" s="1"/>
  <c r="C2874" i="1"/>
  <c r="C2874" i="1" a="1"/>
  <c r="A2874" i="1" a="1"/>
  <c r="A2874" i="1" s="1"/>
  <c r="B2874" i="1" s="1"/>
  <c r="I2873" i="1" a="1"/>
  <c r="I2873" i="1" s="1"/>
  <c r="J2873" i="1" s="1"/>
  <c r="G2873" i="1" a="1"/>
  <c r="G2873" i="1" s="1"/>
  <c r="H2873" i="1" s="1"/>
  <c r="C2873" i="1"/>
  <c r="C2873" i="1" a="1"/>
  <c r="A2873" i="1" a="1"/>
  <c r="A2873" i="1" s="1"/>
  <c r="B2873" i="1" s="1"/>
  <c r="E2872" i="1" a="1"/>
  <c r="E2872" i="1" s="1"/>
  <c r="C2872" i="1"/>
  <c r="C2872" i="1" a="1"/>
  <c r="A2872" i="1" a="1"/>
  <c r="A2872" i="1" s="1"/>
  <c r="B2872" i="1" s="1"/>
  <c r="O2872" i="1" s="1"/>
  <c r="C2871" i="1"/>
  <c r="C2871" i="1" a="1"/>
  <c r="A2871" i="1" a="1"/>
  <c r="A2871" i="1" s="1"/>
  <c r="B2871" i="1" s="1"/>
  <c r="C2870" i="1"/>
  <c r="C2870" i="1" a="1"/>
  <c r="A2870" i="1" a="1"/>
  <c r="A2870" i="1" s="1"/>
  <c r="O2869" i="1"/>
  <c r="I2869" i="1" a="1"/>
  <c r="I2869" i="1" s="1"/>
  <c r="J2869" i="1" s="1"/>
  <c r="E2869" i="1" a="1"/>
  <c r="E2869" i="1" s="1"/>
  <c r="C2869" i="1"/>
  <c r="C2869" i="1" a="1"/>
  <c r="A2869" i="1" a="1"/>
  <c r="A2869" i="1" s="1"/>
  <c r="B2869" i="1" s="1"/>
  <c r="C2868" i="1" a="1"/>
  <c r="C2868" i="1" s="1"/>
  <c r="A2868" i="1"/>
  <c r="B2868" i="1" s="1"/>
  <c r="A2868" i="1" a="1"/>
  <c r="C2867" i="1" a="1"/>
  <c r="C2867" i="1" s="1"/>
  <c r="A2867" i="1" a="1"/>
  <c r="A2867" i="1" s="1"/>
  <c r="B2867" i="1" s="1"/>
  <c r="O2866" i="1"/>
  <c r="I2866" i="1" a="1"/>
  <c r="I2866" i="1" s="1"/>
  <c r="J2866" i="1" s="1"/>
  <c r="E2866" i="1"/>
  <c r="E2866" i="1" a="1"/>
  <c r="C2866" i="1"/>
  <c r="C2866" i="1" a="1"/>
  <c r="A2866" i="1" a="1"/>
  <c r="A2866" i="1" s="1"/>
  <c r="B2866" i="1" s="1"/>
  <c r="C2865" i="1" a="1"/>
  <c r="C2865" i="1" s="1"/>
  <c r="A2865" i="1" a="1"/>
  <c r="A2865" i="1" s="1"/>
  <c r="B2865" i="1" s="1"/>
  <c r="C2864" i="1" a="1"/>
  <c r="C2864" i="1" s="1"/>
  <c r="A2864" i="1" a="1"/>
  <c r="A2864" i="1" s="1"/>
  <c r="B2864" i="1" s="1"/>
  <c r="O2863" i="1"/>
  <c r="I2863" i="1" a="1"/>
  <c r="I2863" i="1" s="1"/>
  <c r="J2863" i="1" s="1"/>
  <c r="E2863" i="1" a="1"/>
  <c r="E2863" i="1" s="1"/>
  <c r="C2863" i="1"/>
  <c r="C2863" i="1" a="1"/>
  <c r="A2863" i="1" a="1"/>
  <c r="A2863" i="1" s="1"/>
  <c r="B2863" i="1" s="1"/>
  <c r="C2862" i="1" a="1"/>
  <c r="C2862" i="1" s="1"/>
  <c r="A2862" i="1"/>
  <c r="B2862" i="1" s="1"/>
  <c r="A2862" i="1" a="1"/>
  <c r="C2861" i="1" a="1"/>
  <c r="C2861" i="1" s="1"/>
  <c r="A2861" i="1" a="1"/>
  <c r="A2861" i="1" s="1"/>
  <c r="B2861" i="1" s="1"/>
  <c r="O2860" i="1"/>
  <c r="I2860" i="1" a="1"/>
  <c r="I2860" i="1" s="1"/>
  <c r="J2860" i="1" s="1"/>
  <c r="E2860" i="1"/>
  <c r="E2860" i="1" a="1"/>
  <c r="C2860" i="1"/>
  <c r="C2860" i="1" a="1"/>
  <c r="A2860" i="1" a="1"/>
  <c r="A2860" i="1" s="1"/>
  <c r="B2860" i="1" s="1"/>
  <c r="C2859" i="1" a="1"/>
  <c r="C2859" i="1" s="1"/>
  <c r="A2859" i="1" a="1"/>
  <c r="A2859" i="1" s="1"/>
  <c r="B2859" i="1" s="1"/>
  <c r="C2858" i="1" a="1"/>
  <c r="C2858" i="1" s="1"/>
  <c r="A2858" i="1" a="1"/>
  <c r="A2858" i="1" s="1"/>
  <c r="B2858" i="1" s="1"/>
  <c r="O2857" i="1"/>
  <c r="I2857" i="1" a="1"/>
  <c r="I2857" i="1" s="1"/>
  <c r="J2857" i="1" s="1"/>
  <c r="E2857" i="1" a="1"/>
  <c r="E2857" i="1" s="1"/>
  <c r="C2857" i="1"/>
  <c r="C2857" i="1" a="1"/>
  <c r="A2857" i="1" a="1"/>
  <c r="A2857" i="1" s="1"/>
  <c r="B2857" i="1" s="1"/>
  <c r="C2856" i="1" a="1"/>
  <c r="C2856" i="1" s="1"/>
  <c r="A2856" i="1"/>
  <c r="B2856" i="1" s="1"/>
  <c r="A2856" i="1" a="1"/>
  <c r="C2855" i="1" a="1"/>
  <c r="C2855" i="1" s="1"/>
  <c r="A2855" i="1" a="1"/>
  <c r="A2855" i="1" s="1"/>
  <c r="B2855" i="1" s="1"/>
  <c r="O2854" i="1"/>
  <c r="I2854" i="1" a="1"/>
  <c r="I2854" i="1" s="1"/>
  <c r="J2854" i="1" s="1"/>
  <c r="E2854" i="1"/>
  <c r="E2854" i="1" a="1"/>
  <c r="C2854" i="1"/>
  <c r="C2854" i="1" a="1"/>
  <c r="A2854" i="1" a="1"/>
  <c r="A2854" i="1" s="1"/>
  <c r="B2854" i="1" s="1"/>
  <c r="C2853" i="1" a="1"/>
  <c r="C2853" i="1" s="1"/>
  <c r="A2853" i="1" a="1"/>
  <c r="A2853" i="1" s="1"/>
  <c r="B2853" i="1" s="1"/>
  <c r="C2852" i="1" a="1"/>
  <c r="C2852" i="1" s="1"/>
  <c r="A2852" i="1" a="1"/>
  <c r="A2852" i="1" s="1"/>
  <c r="B2852" i="1" s="1"/>
  <c r="O2851" i="1"/>
  <c r="I2851" i="1" a="1"/>
  <c r="I2851" i="1" s="1"/>
  <c r="J2851" i="1" s="1"/>
  <c r="E2851" i="1" a="1"/>
  <c r="E2851" i="1" s="1"/>
  <c r="C2851" i="1"/>
  <c r="C2851" i="1" a="1"/>
  <c r="A2851" i="1" a="1"/>
  <c r="A2851" i="1" s="1"/>
  <c r="B2851" i="1" s="1"/>
  <c r="C2850" i="1" a="1"/>
  <c r="C2850" i="1" s="1"/>
  <c r="A2850" i="1"/>
  <c r="B2850" i="1" s="1"/>
  <c r="A2850" i="1" a="1"/>
  <c r="C2849" i="1"/>
  <c r="C2849" i="1" a="1"/>
  <c r="B2849" i="1"/>
  <c r="A2849" i="1" a="1"/>
  <c r="A2849" i="1" s="1"/>
  <c r="C2848" i="1"/>
  <c r="E2848" i="1" s="1" a="1"/>
  <c r="E2848" i="1" s="1"/>
  <c r="C2848" i="1" a="1"/>
  <c r="A2848" i="1" a="1"/>
  <c r="A2848" i="1" s="1"/>
  <c r="B2848" i="1" s="1"/>
  <c r="O2848" i="1" s="1"/>
  <c r="I2847" i="1" a="1"/>
  <c r="I2847" i="1" s="1"/>
  <c r="J2847" i="1" s="1"/>
  <c r="C2847" i="1" a="1"/>
  <c r="C2847" i="1" s="1"/>
  <c r="A2847" i="1"/>
  <c r="B2847" i="1" s="1"/>
  <c r="O2847" i="1" s="1"/>
  <c r="A2847" i="1" a="1"/>
  <c r="I2846" i="1" a="1"/>
  <c r="I2846" i="1" s="1"/>
  <c r="J2846" i="1" s="1"/>
  <c r="C2846" i="1" a="1"/>
  <c r="C2846" i="1" s="1"/>
  <c r="E2846" i="1" s="1" a="1"/>
  <c r="E2846" i="1" s="1"/>
  <c r="B2846" i="1"/>
  <c r="A2846" i="1" a="1"/>
  <c r="A2846" i="1" s="1"/>
  <c r="I2845" i="1" a="1"/>
  <c r="I2845" i="1" s="1"/>
  <c r="J2845" i="1" s="1"/>
  <c r="E2845" i="1" a="1"/>
  <c r="E2845" i="1" s="1"/>
  <c r="C2845" i="1"/>
  <c r="C2845" i="1" a="1"/>
  <c r="A2845" i="1" a="1"/>
  <c r="A2845" i="1" s="1"/>
  <c r="B2845" i="1" s="1"/>
  <c r="O2845" i="1" s="1"/>
  <c r="C2844" i="1"/>
  <c r="C2844" i="1" a="1"/>
  <c r="A2844" i="1"/>
  <c r="B2844" i="1" s="1"/>
  <c r="A2844" i="1" a="1"/>
  <c r="C2843" i="1"/>
  <c r="C2843" i="1" a="1"/>
  <c r="A2843" i="1" a="1"/>
  <c r="A2843" i="1" s="1"/>
  <c r="B2843" i="1" s="1"/>
  <c r="O2842" i="1"/>
  <c r="I2842" i="1" a="1"/>
  <c r="I2842" i="1" s="1"/>
  <c r="J2842" i="1" s="1"/>
  <c r="C2842" i="1"/>
  <c r="C2842" i="1" a="1"/>
  <c r="A2842" i="1" a="1"/>
  <c r="A2842" i="1" s="1"/>
  <c r="B2842" i="1" s="1"/>
  <c r="C2841" i="1" a="1"/>
  <c r="C2841" i="1" s="1"/>
  <c r="G2841" i="1" s="1" a="1"/>
  <c r="G2841" i="1" s="1"/>
  <c r="H2841" i="1" s="1"/>
  <c r="A2841" i="1" a="1"/>
  <c r="A2841" i="1" s="1"/>
  <c r="B2841" i="1" s="1"/>
  <c r="C2840" i="1"/>
  <c r="E2840" i="1" s="1" a="1"/>
  <c r="E2840" i="1" s="1"/>
  <c r="C2840" i="1" a="1"/>
  <c r="A2840" i="1" a="1"/>
  <c r="A2840" i="1" s="1"/>
  <c r="B2840" i="1" s="1"/>
  <c r="O2839" i="1"/>
  <c r="C2839" i="1"/>
  <c r="C2839" i="1" a="1"/>
  <c r="A2839" i="1" a="1"/>
  <c r="A2839" i="1" s="1"/>
  <c r="B2839" i="1" s="1"/>
  <c r="C2838" i="1"/>
  <c r="C2838" i="1" a="1"/>
  <c r="A2838" i="1"/>
  <c r="B2838" i="1" s="1"/>
  <c r="A2838" i="1" a="1"/>
  <c r="C2837" i="1" a="1"/>
  <c r="C2837" i="1" s="1"/>
  <c r="B2837" i="1"/>
  <c r="A2837" i="1" a="1"/>
  <c r="A2837" i="1" s="1"/>
  <c r="O2836" i="1"/>
  <c r="E2836" i="1" a="1"/>
  <c r="E2836" i="1" s="1"/>
  <c r="C2836" i="1"/>
  <c r="I2836" i="1" s="1" a="1"/>
  <c r="I2836" i="1" s="1"/>
  <c r="J2836" i="1" s="1"/>
  <c r="C2836" i="1" a="1"/>
  <c r="A2836" i="1" a="1"/>
  <c r="A2836" i="1" s="1"/>
  <c r="B2836" i="1" s="1"/>
  <c r="C2835" i="1" a="1"/>
  <c r="C2835" i="1" s="1"/>
  <c r="A2835" i="1"/>
  <c r="B2835" i="1" s="1"/>
  <c r="O2835" i="1" s="1"/>
  <c r="A2835" i="1" a="1"/>
  <c r="C2834" i="1"/>
  <c r="C2834" i="1" a="1"/>
  <c r="B2834" i="1"/>
  <c r="A2834" i="1" a="1"/>
  <c r="A2834" i="1" s="1"/>
  <c r="I2833" i="1" a="1"/>
  <c r="I2833" i="1" s="1"/>
  <c r="J2833" i="1" s="1"/>
  <c r="E2833" i="1" a="1"/>
  <c r="E2833" i="1" s="1"/>
  <c r="C2833" i="1"/>
  <c r="C2833" i="1" a="1"/>
  <c r="A2833" i="1" a="1"/>
  <c r="A2833" i="1" s="1"/>
  <c r="B2833" i="1" s="1"/>
  <c r="O2833" i="1" s="1"/>
  <c r="C2832" i="1" a="1"/>
  <c r="C2832" i="1" s="1"/>
  <c r="A2832" i="1" a="1"/>
  <c r="A2832" i="1" s="1"/>
  <c r="B2832" i="1" s="1"/>
  <c r="C2831" i="1"/>
  <c r="C2831" i="1" a="1"/>
  <c r="A2831" i="1" a="1"/>
  <c r="A2831" i="1" s="1"/>
  <c r="B2831" i="1" s="1"/>
  <c r="O2830" i="1"/>
  <c r="I2830" i="1" a="1"/>
  <c r="I2830" i="1" s="1"/>
  <c r="J2830" i="1" s="1"/>
  <c r="H2830" i="1"/>
  <c r="E2830" i="1" a="1"/>
  <c r="E2830" i="1" s="1"/>
  <c r="C2830" i="1"/>
  <c r="G2830" i="1" s="1" a="1"/>
  <c r="G2830" i="1" s="1"/>
  <c r="C2830" i="1" a="1"/>
  <c r="A2830" i="1" a="1"/>
  <c r="A2830" i="1" s="1"/>
  <c r="B2830" i="1" s="1"/>
  <c r="C2829" i="1"/>
  <c r="C2829" i="1" a="1"/>
  <c r="A2829" i="1" a="1"/>
  <c r="A2829" i="1" s="1"/>
  <c r="C2828" i="1" a="1"/>
  <c r="C2828" i="1" s="1"/>
  <c r="B2828" i="1"/>
  <c r="A2828" i="1" a="1"/>
  <c r="A2828" i="1" s="1"/>
  <c r="O2827" i="1"/>
  <c r="C2827" i="1"/>
  <c r="I2827" i="1" s="1" a="1"/>
  <c r="I2827" i="1" s="1"/>
  <c r="J2827" i="1" s="1"/>
  <c r="C2827" i="1" a="1"/>
  <c r="A2827" i="1" a="1"/>
  <c r="A2827" i="1" s="1"/>
  <c r="B2827" i="1" s="1"/>
  <c r="C2826" i="1"/>
  <c r="C2826" i="1" a="1"/>
  <c r="A2826" i="1" a="1"/>
  <c r="A2826" i="1" s="1"/>
  <c r="C2825" i="1" a="1"/>
  <c r="C2825" i="1" s="1"/>
  <c r="B2825" i="1"/>
  <c r="A2825" i="1" a="1"/>
  <c r="A2825" i="1" s="1"/>
  <c r="I2824" i="1" a="1"/>
  <c r="I2824" i="1" s="1"/>
  <c r="J2824" i="1" s="1"/>
  <c r="C2824" i="1"/>
  <c r="C2824" i="1" a="1"/>
  <c r="A2824" i="1" a="1"/>
  <c r="A2824" i="1" s="1"/>
  <c r="B2824" i="1" s="1"/>
  <c r="O2824" i="1" s="1"/>
  <c r="C2823" i="1" a="1"/>
  <c r="C2823" i="1" s="1"/>
  <c r="B2823" i="1"/>
  <c r="A2823" i="1" a="1"/>
  <c r="A2823" i="1" s="1"/>
  <c r="G2822" i="1" a="1"/>
  <c r="G2822" i="1" s="1"/>
  <c r="H2822" i="1" s="1"/>
  <c r="C2822" i="1"/>
  <c r="C2822" i="1" a="1"/>
  <c r="A2822" i="1" a="1"/>
  <c r="A2822" i="1" s="1"/>
  <c r="B2822" i="1" s="1"/>
  <c r="O2821" i="1"/>
  <c r="E2821" i="1"/>
  <c r="E2821" i="1" a="1"/>
  <c r="C2821" i="1"/>
  <c r="C2821" i="1" a="1"/>
  <c r="A2821" i="1" a="1"/>
  <c r="A2821" i="1" s="1"/>
  <c r="B2821" i="1" s="1"/>
  <c r="O2820" i="1"/>
  <c r="C2820" i="1" a="1"/>
  <c r="C2820" i="1" s="1"/>
  <c r="B2820" i="1"/>
  <c r="A2820" i="1" a="1"/>
  <c r="A2820" i="1" s="1"/>
  <c r="I2819" i="1" a="1"/>
  <c r="I2819" i="1" s="1"/>
  <c r="J2819" i="1" s="1"/>
  <c r="G2819" i="1" a="1"/>
  <c r="G2819" i="1" s="1"/>
  <c r="H2819" i="1" s="1"/>
  <c r="C2819" i="1"/>
  <c r="C2819" i="1" a="1"/>
  <c r="A2819" i="1" a="1"/>
  <c r="A2819" i="1" s="1"/>
  <c r="B2819" i="1" s="1"/>
  <c r="O2818" i="1"/>
  <c r="I2818" i="1" a="1"/>
  <c r="I2818" i="1" s="1"/>
  <c r="J2818" i="1" s="1"/>
  <c r="E2818" i="1" a="1"/>
  <c r="E2818" i="1" s="1"/>
  <c r="C2818" i="1"/>
  <c r="C2818" i="1" a="1"/>
  <c r="A2818" i="1" a="1"/>
  <c r="A2818" i="1" s="1"/>
  <c r="B2818" i="1" s="1"/>
  <c r="C2817" i="1"/>
  <c r="C2817" i="1" a="1"/>
  <c r="A2817" i="1"/>
  <c r="B2817" i="1" s="1"/>
  <c r="O2817" i="1" s="1"/>
  <c r="A2817" i="1" a="1"/>
  <c r="C2816" i="1"/>
  <c r="C2816" i="1" a="1"/>
  <c r="A2816" i="1" a="1"/>
  <c r="A2816" i="1" s="1"/>
  <c r="B2816" i="1" s="1"/>
  <c r="C2815" i="1"/>
  <c r="C2815" i="1" a="1"/>
  <c r="A2815" i="1" a="1"/>
  <c r="A2815" i="1" s="1"/>
  <c r="B2815" i="1" s="1"/>
  <c r="O2815" i="1" s="1"/>
  <c r="C2814" i="1" a="1"/>
  <c r="C2814" i="1" s="1"/>
  <c r="A2814" i="1"/>
  <c r="B2814" i="1" s="1"/>
  <c r="A2814" i="1" a="1"/>
  <c r="C2813" i="1"/>
  <c r="C2813" i="1" a="1"/>
  <c r="A2813" i="1" a="1"/>
  <c r="A2813" i="1" s="1"/>
  <c r="E2812" i="1" a="1"/>
  <c r="E2812" i="1" s="1"/>
  <c r="C2812" i="1"/>
  <c r="C2812" i="1" a="1"/>
  <c r="A2812" i="1" a="1"/>
  <c r="A2812" i="1" s="1"/>
  <c r="B2812" i="1" s="1"/>
  <c r="O2812" i="1" s="1"/>
  <c r="O2811" i="1"/>
  <c r="C2811" i="1" a="1"/>
  <c r="C2811" i="1" s="1"/>
  <c r="G2811" i="1" s="1" a="1"/>
  <c r="G2811" i="1" s="1"/>
  <c r="H2811" i="1" s="1"/>
  <c r="B2811" i="1"/>
  <c r="A2811" i="1"/>
  <c r="A2811" i="1" a="1"/>
  <c r="C2810" i="1"/>
  <c r="C2810" i="1" a="1"/>
  <c r="B2810" i="1"/>
  <c r="A2810" i="1" a="1"/>
  <c r="A2810" i="1" s="1"/>
  <c r="C2809" i="1"/>
  <c r="C2809" i="1" a="1"/>
  <c r="A2809" i="1"/>
  <c r="A2809" i="1" a="1"/>
  <c r="C2808" i="1" a="1"/>
  <c r="C2808" i="1" s="1"/>
  <c r="A2808" i="1" a="1"/>
  <c r="A2808" i="1" s="1"/>
  <c r="B2808" i="1" s="1"/>
  <c r="G2807" i="1" a="1"/>
  <c r="G2807" i="1" s="1"/>
  <c r="H2807" i="1" s="1"/>
  <c r="C2807" i="1" a="1"/>
  <c r="C2807" i="1" s="1"/>
  <c r="B2807" i="1"/>
  <c r="A2807" i="1" a="1"/>
  <c r="A2807" i="1" s="1"/>
  <c r="O2806" i="1"/>
  <c r="C2806" i="1"/>
  <c r="C2806" i="1" a="1"/>
  <c r="A2806" i="1" a="1"/>
  <c r="A2806" i="1" s="1"/>
  <c r="B2806" i="1" s="1"/>
  <c r="C2805" i="1" a="1"/>
  <c r="C2805" i="1" s="1"/>
  <c r="A2805" i="1"/>
  <c r="B2805" i="1" s="1"/>
  <c r="A2805" i="1" a="1"/>
  <c r="C2804" i="1"/>
  <c r="I2804" i="1" s="1" a="1"/>
  <c r="I2804" i="1" s="1"/>
  <c r="J2804" i="1" s="1"/>
  <c r="C2804" i="1" a="1"/>
  <c r="A2804" i="1" a="1"/>
  <c r="A2804" i="1" s="1"/>
  <c r="B2804" i="1" s="1"/>
  <c r="C2803" i="1"/>
  <c r="C2803" i="1" a="1"/>
  <c r="A2803" i="1"/>
  <c r="B2803" i="1" s="1"/>
  <c r="A2803" i="1" a="1"/>
  <c r="C2802" i="1" a="1"/>
  <c r="C2802" i="1" s="1"/>
  <c r="B2802" i="1"/>
  <c r="O2802" i="1" s="1"/>
  <c r="A2802" i="1" a="1"/>
  <c r="A2802" i="1" s="1"/>
  <c r="I2801" i="1" a="1"/>
  <c r="I2801" i="1" s="1"/>
  <c r="J2801" i="1" s="1"/>
  <c r="C2801" i="1" a="1"/>
  <c r="C2801" i="1" s="1"/>
  <c r="B2801" i="1"/>
  <c r="A2801" i="1" a="1"/>
  <c r="A2801" i="1" s="1"/>
  <c r="I2800" i="1"/>
  <c r="J2800" i="1" s="1"/>
  <c r="I2800" i="1" a="1"/>
  <c r="E2800" i="1" a="1"/>
  <c r="E2800" i="1" s="1"/>
  <c r="C2800" i="1"/>
  <c r="C2800" i="1" a="1"/>
  <c r="A2800" i="1"/>
  <c r="B2800" i="1" s="1"/>
  <c r="O2800" i="1" s="1"/>
  <c r="A2800" i="1" a="1"/>
  <c r="C2799" i="1" a="1"/>
  <c r="C2799" i="1" s="1"/>
  <c r="A2799" i="1" a="1"/>
  <c r="A2799" i="1" s="1"/>
  <c r="C2798" i="1" a="1"/>
  <c r="C2798" i="1" s="1"/>
  <c r="A2798" i="1" a="1"/>
  <c r="A2798" i="1" s="1"/>
  <c r="B2798" i="1" s="1"/>
  <c r="O2797" i="1"/>
  <c r="E2797" i="1" a="1"/>
  <c r="E2797" i="1" s="1"/>
  <c r="C2797" i="1"/>
  <c r="C2797" i="1" a="1"/>
  <c r="A2797" i="1" a="1"/>
  <c r="A2797" i="1" s="1"/>
  <c r="B2797" i="1" s="1"/>
  <c r="I2796" i="1" a="1"/>
  <c r="I2796" i="1" s="1"/>
  <c r="J2796" i="1" s="1"/>
  <c r="C2796" i="1"/>
  <c r="C2796" i="1" a="1"/>
  <c r="A2796" i="1" a="1"/>
  <c r="A2796" i="1" s="1"/>
  <c r="B2796" i="1" s="1"/>
  <c r="O2796" i="1" s="1"/>
  <c r="C2795" i="1" a="1"/>
  <c r="C2795" i="1" s="1"/>
  <c r="B2795" i="1"/>
  <c r="A2795" i="1" a="1"/>
  <c r="A2795" i="1" s="1"/>
  <c r="O2794" i="1"/>
  <c r="C2794" i="1"/>
  <c r="C2794" i="1" a="1"/>
  <c r="A2794" i="1"/>
  <c r="B2794" i="1" s="1"/>
  <c r="A2794" i="1" a="1"/>
  <c r="I2793" i="1"/>
  <c r="J2793" i="1" s="1"/>
  <c r="I2793" i="1" a="1"/>
  <c r="E2793" i="1" a="1"/>
  <c r="E2793" i="1" s="1"/>
  <c r="C2793" i="1" a="1"/>
  <c r="C2793" i="1" s="1"/>
  <c r="G2793" i="1" s="1" a="1"/>
  <c r="G2793" i="1" s="1"/>
  <c r="H2793" i="1" s="1"/>
  <c r="A2793" i="1"/>
  <c r="B2793" i="1" s="1"/>
  <c r="O2793" i="1" s="1"/>
  <c r="A2793" i="1" a="1"/>
  <c r="C2792" i="1"/>
  <c r="C2792" i="1" a="1"/>
  <c r="A2792" i="1" a="1"/>
  <c r="A2792" i="1" s="1"/>
  <c r="B2792" i="1" s="1"/>
  <c r="C2791" i="1"/>
  <c r="C2791" i="1" a="1"/>
  <c r="A2791" i="1"/>
  <c r="B2791" i="1" s="1"/>
  <c r="O2791" i="1" s="1"/>
  <c r="A2791" i="1" a="1"/>
  <c r="O2790" i="1"/>
  <c r="J2790" i="1"/>
  <c r="I2790" i="1" a="1"/>
  <c r="I2790" i="1" s="1"/>
  <c r="E2790" i="1" a="1"/>
  <c r="E2790" i="1" s="1"/>
  <c r="C2790" i="1" a="1"/>
  <c r="C2790" i="1" s="1"/>
  <c r="G2790" i="1" s="1" a="1"/>
  <c r="G2790" i="1" s="1"/>
  <c r="H2790" i="1" s="1"/>
  <c r="A2790" i="1" a="1"/>
  <c r="A2790" i="1" s="1"/>
  <c r="B2790" i="1" s="1"/>
  <c r="I2789" i="1" a="1"/>
  <c r="I2789" i="1" s="1"/>
  <c r="J2789" i="1" s="1"/>
  <c r="F2789" i="1"/>
  <c r="C2789" i="1" a="1"/>
  <c r="C2789" i="1" s="1"/>
  <c r="E2789" i="1" s="1" a="1"/>
  <c r="E2789" i="1" s="1"/>
  <c r="B2789" i="1"/>
  <c r="A2789" i="1" a="1"/>
  <c r="A2789" i="1" s="1"/>
  <c r="I2788" i="1" a="1"/>
  <c r="I2788" i="1" s="1"/>
  <c r="J2788" i="1" s="1"/>
  <c r="E2788" i="1" a="1"/>
  <c r="E2788" i="1" s="1"/>
  <c r="C2788" i="1"/>
  <c r="C2788" i="1" a="1"/>
  <c r="A2788" i="1"/>
  <c r="B2788" i="1" s="1"/>
  <c r="O2788" i="1" s="1"/>
  <c r="A2788" i="1" a="1"/>
  <c r="O2787" i="1"/>
  <c r="I2787" i="1"/>
  <c r="J2787" i="1" s="1"/>
  <c r="I2787" i="1" a="1"/>
  <c r="E2787" i="1" a="1"/>
  <c r="E2787" i="1" s="1"/>
  <c r="C2787" i="1"/>
  <c r="C2787" i="1" a="1"/>
  <c r="B2787" i="1"/>
  <c r="A2787" i="1"/>
  <c r="A2787" i="1" a="1"/>
  <c r="I2786" i="1" a="1"/>
  <c r="I2786" i="1" s="1"/>
  <c r="J2786" i="1" s="1"/>
  <c r="H2786" i="1"/>
  <c r="G2786" i="1"/>
  <c r="G2786" i="1" a="1"/>
  <c r="C2786" i="1"/>
  <c r="C2786" i="1" a="1"/>
  <c r="A2786" i="1" a="1"/>
  <c r="A2786" i="1" s="1"/>
  <c r="B2786" i="1" s="1"/>
  <c r="I2785" i="1" a="1"/>
  <c r="I2785" i="1" s="1"/>
  <c r="J2785" i="1" s="1"/>
  <c r="C2785" i="1"/>
  <c r="C2785" i="1" a="1"/>
  <c r="A2785" i="1" a="1"/>
  <c r="A2785" i="1" s="1"/>
  <c r="B2785" i="1" s="1"/>
  <c r="C2784" i="1" a="1"/>
  <c r="C2784" i="1" s="1"/>
  <c r="A2784" i="1" a="1"/>
  <c r="A2784" i="1" s="1"/>
  <c r="B2784" i="1" s="1"/>
  <c r="I2783" i="1" a="1"/>
  <c r="I2783" i="1" s="1"/>
  <c r="J2783" i="1" s="1"/>
  <c r="G2783" i="1"/>
  <c r="H2783" i="1" s="1"/>
  <c r="E2783" i="1" a="1"/>
  <c r="E2783" i="1" s="1"/>
  <c r="C2783" i="1" a="1"/>
  <c r="C2783" i="1" s="1"/>
  <c r="G2783" i="1" s="1" a="1"/>
  <c r="A2783" i="1" a="1"/>
  <c r="A2783" i="1" s="1"/>
  <c r="B2783" i="1" s="1"/>
  <c r="I2782" i="1"/>
  <c r="J2782" i="1" s="1"/>
  <c r="I2782" i="1" a="1"/>
  <c r="C2782" i="1"/>
  <c r="C2782" i="1" a="1"/>
  <c r="A2782" i="1" a="1"/>
  <c r="A2782" i="1" s="1"/>
  <c r="B2782" i="1" s="1"/>
  <c r="C2781" i="1"/>
  <c r="C2781" i="1" a="1"/>
  <c r="A2781" i="1"/>
  <c r="B2781" i="1" s="1"/>
  <c r="A2781" i="1" a="1"/>
  <c r="J2780" i="1"/>
  <c r="G2780" i="1" a="1"/>
  <c r="G2780" i="1" s="1"/>
  <c r="H2780" i="1" s="1"/>
  <c r="E2780" i="1" a="1"/>
  <c r="E2780" i="1" s="1"/>
  <c r="C2780" i="1" a="1"/>
  <c r="C2780" i="1" s="1"/>
  <c r="I2780" i="1" s="1" a="1"/>
  <c r="I2780" i="1" s="1"/>
  <c r="B2780" i="1"/>
  <c r="A2780" i="1" a="1"/>
  <c r="A2780" i="1" s="1"/>
  <c r="C2779" i="1"/>
  <c r="C2779" i="1" a="1"/>
  <c r="A2779" i="1" a="1"/>
  <c r="A2779" i="1" s="1"/>
  <c r="B2779" i="1" s="1"/>
  <c r="J2778" i="1"/>
  <c r="I2778" i="1" a="1"/>
  <c r="I2778" i="1" s="1"/>
  <c r="G2778" i="1" a="1"/>
  <c r="G2778" i="1" s="1"/>
  <c r="H2778" i="1" s="1"/>
  <c r="E2778" i="1"/>
  <c r="E2778" i="1" a="1"/>
  <c r="C2778" i="1"/>
  <c r="C2778" i="1" a="1"/>
  <c r="A2778" i="1"/>
  <c r="B2778" i="1" s="1"/>
  <c r="A2778" i="1" a="1"/>
  <c r="I2777" i="1" a="1"/>
  <c r="I2777" i="1" s="1"/>
  <c r="J2777" i="1" s="1"/>
  <c r="G2777" i="1"/>
  <c r="H2777" i="1" s="1"/>
  <c r="C2777" i="1" a="1"/>
  <c r="C2777" i="1" s="1"/>
  <c r="G2777" i="1" s="1" a="1"/>
  <c r="B2777" i="1"/>
  <c r="A2777" i="1" a="1"/>
  <c r="A2777" i="1" s="1"/>
  <c r="C2776" i="1"/>
  <c r="C2776" i="1" a="1"/>
  <c r="A2776" i="1" a="1"/>
  <c r="A2776" i="1" s="1"/>
  <c r="C2775" i="1" a="1"/>
  <c r="C2775" i="1" s="1"/>
  <c r="A2775" i="1"/>
  <c r="A2775" i="1" a="1"/>
  <c r="C2774" i="1" a="1"/>
  <c r="C2774" i="1" s="1"/>
  <c r="B2774" i="1"/>
  <c r="A2774" i="1" a="1"/>
  <c r="A2774" i="1" s="1"/>
  <c r="C2773" i="1"/>
  <c r="C2773" i="1" a="1"/>
  <c r="B2773" i="1"/>
  <c r="A2773" i="1"/>
  <c r="I2773" i="1" s="1" a="1"/>
  <c r="I2773" i="1" s="1"/>
  <c r="J2773" i="1" s="1"/>
  <c r="A2773" i="1" a="1"/>
  <c r="O2772" i="1"/>
  <c r="C2772" i="1"/>
  <c r="C2772" i="1" a="1"/>
  <c r="A2772" i="1" a="1"/>
  <c r="A2772" i="1" s="1"/>
  <c r="B2772" i="1" s="1"/>
  <c r="C2771" i="1"/>
  <c r="C2771" i="1" a="1"/>
  <c r="A2771" i="1" a="1"/>
  <c r="A2771" i="1" s="1"/>
  <c r="B2771" i="1" s="1"/>
  <c r="O2771" i="1" s="1"/>
  <c r="O2770" i="1"/>
  <c r="C2770" i="1"/>
  <c r="C2770" i="1" a="1"/>
  <c r="A2770" i="1"/>
  <c r="B2770" i="1" s="1"/>
  <c r="A2770" i="1" a="1"/>
  <c r="C2769" i="1"/>
  <c r="C2769" i="1" a="1"/>
  <c r="B2769" i="1"/>
  <c r="O2769" i="1" s="1"/>
  <c r="A2769" i="1" a="1"/>
  <c r="A2769" i="1" s="1"/>
  <c r="G2768" i="1" a="1"/>
  <c r="G2768" i="1" s="1"/>
  <c r="H2768" i="1" s="1"/>
  <c r="C2768" i="1" a="1"/>
  <c r="C2768" i="1" s="1"/>
  <c r="E2768" i="1" s="1" a="1"/>
  <c r="E2768" i="1" s="1"/>
  <c r="B2768" i="1"/>
  <c r="O2768" i="1" s="1"/>
  <c r="A2768" i="1" a="1"/>
  <c r="A2768" i="1" s="1"/>
  <c r="C2767" i="1"/>
  <c r="C2767" i="1" a="1"/>
  <c r="A2767" i="1" a="1"/>
  <c r="A2767" i="1" s="1"/>
  <c r="B2767" i="1" s="1"/>
  <c r="O2767" i="1" s="1"/>
  <c r="C2766" i="1" a="1"/>
  <c r="C2766" i="1" s="1"/>
  <c r="A2766" i="1"/>
  <c r="B2766" i="1" s="1"/>
  <c r="A2766" i="1" a="1"/>
  <c r="G2765" i="1" a="1"/>
  <c r="G2765" i="1" s="1"/>
  <c r="H2765" i="1" s="1"/>
  <c r="C2765" i="1"/>
  <c r="I2765" i="1" s="1" a="1"/>
  <c r="I2765" i="1" s="1"/>
  <c r="J2765" i="1" s="1"/>
  <c r="C2765" i="1" a="1"/>
  <c r="A2765" i="1" a="1"/>
  <c r="A2765" i="1" s="1"/>
  <c r="B2765" i="1" s="1"/>
  <c r="O2765" i="1" s="1"/>
  <c r="O2764" i="1"/>
  <c r="C2764" i="1"/>
  <c r="C2764" i="1" a="1"/>
  <c r="A2764" i="1" a="1"/>
  <c r="A2764" i="1" s="1"/>
  <c r="B2764" i="1" s="1"/>
  <c r="C2763" i="1"/>
  <c r="C2763" i="1" a="1"/>
  <c r="A2763" i="1"/>
  <c r="A2763" i="1" a="1"/>
  <c r="C2762" i="1"/>
  <c r="C2762" i="1" a="1"/>
  <c r="A2762" i="1" a="1"/>
  <c r="A2762" i="1" s="1"/>
  <c r="B2762" i="1" s="1"/>
  <c r="C2761" i="1" a="1"/>
  <c r="C2761" i="1" s="1"/>
  <c r="A2761" i="1"/>
  <c r="B2761" i="1" s="1"/>
  <c r="O2761" i="1" s="1"/>
  <c r="A2761" i="1" a="1"/>
  <c r="C2760" i="1"/>
  <c r="C2760" i="1" a="1"/>
  <c r="A2760" i="1" a="1"/>
  <c r="A2760" i="1" s="1"/>
  <c r="B2760" i="1" s="1"/>
  <c r="C2759" i="1" a="1"/>
  <c r="C2759" i="1" s="1"/>
  <c r="B2759" i="1"/>
  <c r="A2759" i="1" a="1"/>
  <c r="A2759" i="1" s="1"/>
  <c r="O2758" i="1"/>
  <c r="C2758" i="1" a="1"/>
  <c r="C2758" i="1" s="1"/>
  <c r="B2758" i="1"/>
  <c r="A2758" i="1"/>
  <c r="A2758" i="1" a="1"/>
  <c r="C2757" i="1"/>
  <c r="C2757" i="1" a="1"/>
  <c r="B2757" i="1"/>
  <c r="O2757" i="1" s="1"/>
  <c r="A2757" i="1" a="1"/>
  <c r="A2757" i="1" s="1"/>
  <c r="C2756" i="1"/>
  <c r="C2756" i="1" a="1"/>
  <c r="B2756" i="1"/>
  <c r="O2756" i="1" s="1"/>
  <c r="A2756" i="1" a="1"/>
  <c r="A2756" i="1" s="1"/>
  <c r="C2755" i="1"/>
  <c r="C2755" i="1" a="1"/>
  <c r="A2755" i="1" a="1"/>
  <c r="A2755" i="1" s="1"/>
  <c r="B2755" i="1" s="1"/>
  <c r="C2754" i="1" a="1"/>
  <c r="C2754" i="1" s="1"/>
  <c r="A2754" i="1"/>
  <c r="B2754" i="1" s="1"/>
  <c r="A2754" i="1" a="1"/>
  <c r="H2753" i="1"/>
  <c r="C2753" i="1"/>
  <c r="C2753" i="1" a="1"/>
  <c r="B2753" i="1"/>
  <c r="O2753" i="1" s="1"/>
  <c r="A2753" i="1" a="1"/>
  <c r="A2753" i="1" s="1"/>
  <c r="G2753" i="1" s="1" a="1"/>
  <c r="G2753" i="1" s="1"/>
  <c r="O2752" i="1"/>
  <c r="E2752" i="1"/>
  <c r="E2752" i="1" a="1"/>
  <c r="C2752" i="1" a="1"/>
  <c r="C2752" i="1" s="1"/>
  <c r="A2752" i="1" a="1"/>
  <c r="A2752" i="1" s="1"/>
  <c r="B2752" i="1" s="1"/>
  <c r="C2751" i="1"/>
  <c r="C2751" i="1" a="1"/>
  <c r="A2751" i="1" a="1"/>
  <c r="A2751" i="1" s="1"/>
  <c r="G2750" i="1" a="1"/>
  <c r="G2750" i="1" s="1"/>
  <c r="H2750" i="1" s="1"/>
  <c r="C2750" i="1" a="1"/>
  <c r="C2750" i="1" s="1"/>
  <c r="I2750" i="1" s="1" a="1"/>
  <c r="I2750" i="1" s="1"/>
  <c r="J2750" i="1" s="1"/>
  <c r="A2750" i="1" a="1"/>
  <c r="A2750" i="1" s="1"/>
  <c r="B2750" i="1" s="1"/>
  <c r="O2750" i="1" s="1"/>
  <c r="C2749" i="1" a="1"/>
  <c r="C2749" i="1" s="1"/>
  <c r="A2749" i="1" a="1"/>
  <c r="A2749" i="1" s="1"/>
  <c r="B2749" i="1" s="1"/>
  <c r="C2748" i="1"/>
  <c r="C2748" i="1" a="1"/>
  <c r="A2748" i="1"/>
  <c r="B2748" i="1" s="1"/>
  <c r="O2748" i="1" s="1"/>
  <c r="A2748" i="1" a="1"/>
  <c r="O2747" i="1"/>
  <c r="E2747" i="1" a="1"/>
  <c r="E2747" i="1" s="1"/>
  <c r="C2747" i="1"/>
  <c r="I2747" i="1" s="1" a="1"/>
  <c r="I2747" i="1" s="1"/>
  <c r="J2747" i="1" s="1"/>
  <c r="C2747" i="1" a="1"/>
  <c r="B2747" i="1"/>
  <c r="A2747" i="1" a="1"/>
  <c r="A2747" i="1" s="1"/>
  <c r="O2746" i="1"/>
  <c r="E2746" i="1" a="1"/>
  <c r="E2746" i="1" s="1"/>
  <c r="C2746" i="1"/>
  <c r="C2746" i="1" a="1"/>
  <c r="A2746" i="1" a="1"/>
  <c r="A2746" i="1" s="1"/>
  <c r="B2746" i="1" s="1"/>
  <c r="G2745" i="1" a="1"/>
  <c r="G2745" i="1" s="1"/>
  <c r="H2745" i="1" s="1"/>
  <c r="C2745" i="1"/>
  <c r="C2745" i="1" a="1"/>
  <c r="A2745" i="1" a="1"/>
  <c r="A2745" i="1" s="1"/>
  <c r="B2745" i="1" s="1"/>
  <c r="C2744" i="1" a="1"/>
  <c r="C2744" i="1" s="1"/>
  <c r="B2744" i="1"/>
  <c r="O2744" i="1" s="1"/>
  <c r="A2744" i="1" a="1"/>
  <c r="A2744" i="1" s="1"/>
  <c r="G2744" i="1" s="1" a="1"/>
  <c r="G2744" i="1" s="1"/>
  <c r="H2744" i="1" s="1"/>
  <c r="C2743" i="1"/>
  <c r="C2743" i="1" a="1"/>
  <c r="A2743" i="1" a="1"/>
  <c r="A2743" i="1" s="1"/>
  <c r="B2743" i="1" s="1"/>
  <c r="G2742" i="1" a="1"/>
  <c r="G2742" i="1" s="1"/>
  <c r="H2742" i="1" s="1"/>
  <c r="C2742" i="1" a="1"/>
  <c r="C2742" i="1" s="1"/>
  <c r="B2742" i="1"/>
  <c r="A2742" i="1"/>
  <c r="A2742" i="1" a="1"/>
  <c r="E2741" i="1" a="1"/>
  <c r="E2741" i="1" s="1"/>
  <c r="C2741" i="1"/>
  <c r="C2741" i="1" a="1"/>
  <c r="A2741" i="1" a="1"/>
  <c r="A2741" i="1" s="1"/>
  <c r="B2741" i="1" s="1"/>
  <c r="C2740" i="1" a="1"/>
  <c r="C2740" i="1" s="1"/>
  <c r="A2740" i="1" a="1"/>
  <c r="A2740" i="1" s="1"/>
  <c r="B2740" i="1" s="1"/>
  <c r="C2739" i="1"/>
  <c r="C2739" i="1" a="1"/>
  <c r="A2739" i="1"/>
  <c r="B2739" i="1" s="1"/>
  <c r="A2739" i="1" a="1"/>
  <c r="C2738" i="1"/>
  <c r="C2738" i="1" a="1"/>
  <c r="A2738" i="1" a="1"/>
  <c r="A2738" i="1" s="1"/>
  <c r="B2738" i="1" s="1"/>
  <c r="O2738" i="1" s="1"/>
  <c r="C2737" i="1"/>
  <c r="C2737" i="1" a="1"/>
  <c r="B2737" i="1"/>
  <c r="O2737" i="1" s="1"/>
  <c r="A2737" i="1"/>
  <c r="A2737" i="1" a="1"/>
  <c r="I2736" i="1" a="1"/>
  <c r="I2736" i="1" s="1"/>
  <c r="J2736" i="1" s="1"/>
  <c r="C2736" i="1" a="1"/>
  <c r="C2736" i="1" s="1"/>
  <c r="A2736" i="1"/>
  <c r="B2736" i="1" s="1"/>
  <c r="O2736" i="1" s="1"/>
  <c r="A2736" i="1" a="1"/>
  <c r="O2735" i="1"/>
  <c r="E2735" i="1" a="1"/>
  <c r="E2735" i="1" s="1"/>
  <c r="C2735" i="1" a="1"/>
  <c r="C2735" i="1" s="1"/>
  <c r="B2735" i="1"/>
  <c r="A2735" i="1" a="1"/>
  <c r="A2735" i="1" s="1"/>
  <c r="C2734" i="1"/>
  <c r="C2734" i="1" a="1"/>
  <c r="B2734" i="1"/>
  <c r="O2734" i="1" s="1"/>
  <c r="A2734" i="1"/>
  <c r="A2734" i="1" a="1"/>
  <c r="O2733" i="1"/>
  <c r="I2733" i="1" a="1"/>
  <c r="I2733" i="1" s="1"/>
  <c r="J2733" i="1" s="1"/>
  <c r="C2733" i="1" a="1"/>
  <c r="C2733" i="1" s="1"/>
  <c r="B2733" i="1"/>
  <c r="A2733" i="1" a="1"/>
  <c r="A2733" i="1" s="1"/>
  <c r="O2732" i="1"/>
  <c r="C2732" i="1" a="1"/>
  <c r="C2732" i="1" s="1"/>
  <c r="B2732" i="1"/>
  <c r="A2732" i="1" a="1"/>
  <c r="A2732" i="1" s="1"/>
  <c r="J2731" i="1"/>
  <c r="I2731" i="1" a="1"/>
  <c r="I2731" i="1" s="1"/>
  <c r="C2731" i="1"/>
  <c r="C2731" i="1" a="1"/>
  <c r="A2731" i="1"/>
  <c r="B2731" i="1" s="1"/>
  <c r="O2731" i="1" s="1"/>
  <c r="A2731" i="1" a="1"/>
  <c r="C2730" i="1" a="1"/>
  <c r="C2730" i="1" s="1"/>
  <c r="A2730" i="1" a="1"/>
  <c r="A2730" i="1" s="1"/>
  <c r="B2730" i="1" s="1"/>
  <c r="C2729" i="1"/>
  <c r="C2729" i="1" a="1"/>
  <c r="B2729" i="1"/>
  <c r="O2729" i="1" s="1"/>
  <c r="A2729" i="1" a="1"/>
  <c r="A2729" i="1" s="1"/>
  <c r="C2728" i="1"/>
  <c r="C2728" i="1" a="1"/>
  <c r="A2728" i="1"/>
  <c r="B2728" i="1" s="1"/>
  <c r="A2728" i="1" a="1"/>
  <c r="O2727" i="1"/>
  <c r="C2727" i="1"/>
  <c r="C2727" i="1" a="1"/>
  <c r="B2727" i="1"/>
  <c r="A2727" i="1" a="1"/>
  <c r="A2727" i="1" s="1"/>
  <c r="C2726" i="1"/>
  <c r="C2726" i="1" a="1"/>
  <c r="A2726" i="1" a="1"/>
  <c r="A2726" i="1" s="1"/>
  <c r="B2726" i="1" s="1"/>
  <c r="C2725" i="1" a="1"/>
  <c r="C2725" i="1" s="1"/>
  <c r="A2725" i="1"/>
  <c r="B2725" i="1" s="1"/>
  <c r="A2725" i="1" a="1"/>
  <c r="O2724" i="1"/>
  <c r="I2724" i="1" a="1"/>
  <c r="I2724" i="1" s="1"/>
  <c r="J2724" i="1" s="1"/>
  <c r="C2724" i="1" a="1"/>
  <c r="C2724" i="1" s="1"/>
  <c r="B2724" i="1"/>
  <c r="A2724" i="1"/>
  <c r="A2724" i="1" a="1"/>
  <c r="C2723" i="1" a="1"/>
  <c r="C2723" i="1" s="1"/>
  <c r="B2723" i="1"/>
  <c r="A2723" i="1" a="1"/>
  <c r="A2723" i="1" s="1"/>
  <c r="C2722" i="1" a="1"/>
  <c r="C2722" i="1" s="1"/>
  <c r="A2722" i="1" a="1"/>
  <c r="A2722" i="1" s="1"/>
  <c r="B2722" i="1" s="1"/>
  <c r="I2721" i="1" a="1"/>
  <c r="I2721" i="1" s="1"/>
  <c r="J2721" i="1" s="1"/>
  <c r="C2721" i="1"/>
  <c r="C2721" i="1" a="1"/>
  <c r="B2721" i="1"/>
  <c r="A2721" i="1" a="1"/>
  <c r="A2721" i="1" s="1"/>
  <c r="C2720" i="1"/>
  <c r="C2720" i="1" a="1"/>
  <c r="B2720" i="1"/>
  <c r="A2720" i="1" a="1"/>
  <c r="A2720" i="1" s="1"/>
  <c r="C2719" i="1"/>
  <c r="C2719" i="1" a="1"/>
  <c r="A2719" i="1"/>
  <c r="B2719" i="1" s="1"/>
  <c r="O2719" i="1" s="1"/>
  <c r="A2719" i="1" a="1"/>
  <c r="E2718" i="1"/>
  <c r="E2718" i="1" a="1"/>
  <c r="C2718" i="1"/>
  <c r="C2718" i="1" a="1"/>
  <c r="B2718" i="1"/>
  <c r="A2718" i="1"/>
  <c r="A2718" i="1" a="1"/>
  <c r="O2717" i="1"/>
  <c r="C2717" i="1"/>
  <c r="C2717" i="1" a="1"/>
  <c r="A2717" i="1" a="1"/>
  <c r="A2717" i="1" s="1"/>
  <c r="B2717" i="1" s="1"/>
  <c r="C2716" i="1" a="1"/>
  <c r="C2716" i="1" s="1"/>
  <c r="A2716" i="1" a="1"/>
  <c r="A2716" i="1" s="1"/>
  <c r="B2716" i="1" s="1"/>
  <c r="O2716" i="1" s="1"/>
  <c r="C2715" i="1"/>
  <c r="C2715" i="1" a="1"/>
  <c r="B2715" i="1"/>
  <c r="A2715" i="1"/>
  <c r="A2715" i="1" a="1"/>
  <c r="O2714" i="1"/>
  <c r="J2714" i="1"/>
  <c r="G2714" i="1" a="1"/>
  <c r="G2714" i="1" s="1"/>
  <c r="H2714" i="1" s="1"/>
  <c r="E2714" i="1" a="1"/>
  <c r="E2714" i="1" s="1"/>
  <c r="C2714" i="1"/>
  <c r="I2714" i="1" s="1" a="1"/>
  <c r="I2714" i="1" s="1"/>
  <c r="C2714" i="1" a="1"/>
  <c r="A2714" i="1" a="1"/>
  <c r="A2714" i="1" s="1"/>
  <c r="B2714" i="1" s="1"/>
  <c r="C2713" i="1" a="1"/>
  <c r="C2713" i="1" s="1"/>
  <c r="A2713" i="1"/>
  <c r="B2713" i="1" s="1"/>
  <c r="O2713" i="1" s="1"/>
  <c r="A2713" i="1" a="1"/>
  <c r="E2712" i="1" a="1"/>
  <c r="E2712" i="1" s="1"/>
  <c r="C2712" i="1" a="1"/>
  <c r="C2712" i="1" s="1"/>
  <c r="B2712" i="1"/>
  <c r="O2712" i="1" s="1"/>
  <c r="A2712" i="1"/>
  <c r="G2712" i="1" s="1" a="1"/>
  <c r="G2712" i="1" s="1"/>
  <c r="H2712" i="1" s="1"/>
  <c r="A2712" i="1" a="1"/>
  <c r="O2711" i="1"/>
  <c r="C2711" i="1"/>
  <c r="C2711" i="1" a="1"/>
  <c r="B2711" i="1"/>
  <c r="A2711" i="1"/>
  <c r="A2711" i="1" a="1"/>
  <c r="G2710" i="1" a="1"/>
  <c r="G2710" i="1" s="1"/>
  <c r="H2710" i="1" s="1"/>
  <c r="C2710" i="1" a="1"/>
  <c r="C2710" i="1" s="1"/>
  <c r="E2710" i="1" s="1" a="1"/>
  <c r="E2710" i="1" s="1"/>
  <c r="B2710" i="1"/>
  <c r="O2710" i="1" s="1"/>
  <c r="A2710" i="1"/>
  <c r="A2710" i="1" a="1"/>
  <c r="O2709" i="1"/>
  <c r="C2709" i="1" a="1"/>
  <c r="C2709" i="1" s="1"/>
  <c r="B2709" i="1"/>
  <c r="A2709" i="1"/>
  <c r="A2709" i="1" a="1"/>
  <c r="C2708" i="1"/>
  <c r="C2708" i="1" a="1"/>
  <c r="A2708" i="1"/>
  <c r="B2708" i="1" s="1"/>
  <c r="A2708" i="1" a="1"/>
  <c r="O2707" i="1"/>
  <c r="E2707" i="1" a="1"/>
  <c r="E2707" i="1" s="1"/>
  <c r="C2707" i="1" a="1"/>
  <c r="C2707" i="1" s="1"/>
  <c r="B2707" i="1"/>
  <c r="A2707" i="1"/>
  <c r="A2707" i="1" a="1"/>
  <c r="G2706" i="1" a="1"/>
  <c r="G2706" i="1" s="1"/>
  <c r="H2706" i="1" s="1"/>
  <c r="C2706" i="1" a="1"/>
  <c r="C2706" i="1" s="1"/>
  <c r="A2706" i="1"/>
  <c r="B2706" i="1" s="1"/>
  <c r="A2706" i="1" a="1"/>
  <c r="C2705" i="1"/>
  <c r="G2705" i="1" s="1" a="1"/>
  <c r="G2705" i="1" s="1"/>
  <c r="H2705" i="1" s="1"/>
  <c r="C2705" i="1" a="1"/>
  <c r="B2705" i="1"/>
  <c r="A2705" i="1"/>
  <c r="A2705" i="1" a="1"/>
  <c r="C2704" i="1" a="1"/>
  <c r="C2704" i="1" s="1"/>
  <c r="A2704" i="1" a="1"/>
  <c r="A2704" i="1" s="1"/>
  <c r="B2704" i="1" s="1"/>
  <c r="C2703" i="1" a="1"/>
  <c r="C2703" i="1" s="1"/>
  <c r="A2703" i="1"/>
  <c r="B2703" i="1" s="1"/>
  <c r="A2703" i="1" a="1"/>
  <c r="C2702" i="1"/>
  <c r="C2702" i="1" a="1"/>
  <c r="B2702" i="1"/>
  <c r="A2702" i="1"/>
  <c r="A2702" i="1" a="1"/>
  <c r="I2701" i="1"/>
  <c r="J2701" i="1" s="1"/>
  <c r="I2701" i="1" a="1"/>
  <c r="C2701" i="1" a="1"/>
  <c r="C2701" i="1" s="1"/>
  <c r="A2701" i="1"/>
  <c r="B2701" i="1" s="1"/>
  <c r="A2701" i="1" a="1"/>
  <c r="G2700" i="1" a="1"/>
  <c r="G2700" i="1" s="1"/>
  <c r="H2700" i="1" s="1"/>
  <c r="E2700" i="1" a="1"/>
  <c r="E2700" i="1" s="1"/>
  <c r="C2700" i="1" a="1"/>
  <c r="C2700" i="1" s="1"/>
  <c r="B2700" i="1"/>
  <c r="O2700" i="1" s="1"/>
  <c r="A2700" i="1"/>
  <c r="A2700" i="1" a="1"/>
  <c r="C2699" i="1" a="1"/>
  <c r="C2699" i="1" s="1"/>
  <c r="A2699" i="1"/>
  <c r="A2699" i="1" a="1"/>
  <c r="G2698" i="1" a="1"/>
  <c r="G2698" i="1" s="1"/>
  <c r="H2698" i="1" s="1"/>
  <c r="C2698" i="1" a="1"/>
  <c r="C2698" i="1" s="1"/>
  <c r="B2698" i="1"/>
  <c r="A2698" i="1"/>
  <c r="A2698" i="1" a="1"/>
  <c r="C2697" i="1" a="1"/>
  <c r="C2697" i="1" s="1"/>
  <c r="B2697" i="1"/>
  <c r="O2697" i="1" s="1"/>
  <c r="A2697" i="1"/>
  <c r="A2697" i="1" a="1"/>
  <c r="O2696" i="1"/>
  <c r="C2696" i="1" a="1"/>
  <c r="C2696" i="1" s="1"/>
  <c r="B2696" i="1"/>
  <c r="A2696" i="1"/>
  <c r="A2696" i="1" a="1"/>
  <c r="E2695" i="1" a="1"/>
  <c r="E2695" i="1" s="1"/>
  <c r="C2695" i="1" a="1"/>
  <c r="C2695" i="1" s="1"/>
  <c r="B2695" i="1"/>
  <c r="A2695" i="1"/>
  <c r="A2695" i="1" a="1"/>
  <c r="I2694" i="1" a="1"/>
  <c r="I2694" i="1" s="1"/>
  <c r="J2694" i="1" s="1"/>
  <c r="C2694" i="1" a="1"/>
  <c r="C2694" i="1" s="1"/>
  <c r="B2694" i="1"/>
  <c r="A2694" i="1" a="1"/>
  <c r="A2694" i="1" s="1"/>
  <c r="C2693" i="1"/>
  <c r="C2693" i="1" a="1"/>
  <c r="A2693" i="1"/>
  <c r="B2693" i="1" s="1"/>
  <c r="O2693" i="1" s="1"/>
  <c r="A2693" i="1" a="1"/>
  <c r="C2692" i="1"/>
  <c r="C2692" i="1" a="1"/>
  <c r="A2692" i="1"/>
  <c r="A2692" i="1" a="1"/>
  <c r="C2691" i="1" a="1"/>
  <c r="C2691" i="1" s="1"/>
  <c r="A2691" i="1" a="1"/>
  <c r="A2691" i="1" s="1"/>
  <c r="O2690" i="1"/>
  <c r="C2690" i="1" a="1"/>
  <c r="C2690" i="1" s="1"/>
  <c r="A2690" i="1"/>
  <c r="B2690" i="1" s="1"/>
  <c r="A2690" i="1" a="1"/>
  <c r="C2689" i="1"/>
  <c r="C2689" i="1" a="1"/>
  <c r="B2689" i="1"/>
  <c r="A2689" i="1" a="1"/>
  <c r="A2689" i="1" s="1"/>
  <c r="C2688" i="1" a="1"/>
  <c r="C2688" i="1" s="1"/>
  <c r="B2688" i="1"/>
  <c r="O2688" i="1" s="1"/>
  <c r="A2688" i="1"/>
  <c r="A2688" i="1" a="1"/>
  <c r="O2687" i="1"/>
  <c r="C2687" i="1" a="1"/>
  <c r="C2687" i="1" s="1"/>
  <c r="B2687" i="1"/>
  <c r="A2687" i="1"/>
  <c r="A2687" i="1" a="1"/>
  <c r="E2686" i="1" a="1"/>
  <c r="E2686" i="1" s="1"/>
  <c r="C2686" i="1" a="1"/>
  <c r="C2686" i="1" s="1"/>
  <c r="B2686" i="1"/>
  <c r="A2686" i="1"/>
  <c r="A2686" i="1" a="1"/>
  <c r="O2685" i="1"/>
  <c r="G2685" i="1" a="1"/>
  <c r="G2685" i="1" s="1"/>
  <c r="H2685" i="1" s="1"/>
  <c r="E2685" i="1"/>
  <c r="C2685" i="1" a="1"/>
  <c r="C2685" i="1" s="1"/>
  <c r="B2685" i="1"/>
  <c r="A2685" i="1" a="1"/>
  <c r="A2685" i="1" s="1"/>
  <c r="E2685" i="1" s="1" a="1"/>
  <c r="C2684" i="1"/>
  <c r="C2684" i="1" a="1"/>
  <c r="A2684" i="1"/>
  <c r="B2684" i="1" s="1"/>
  <c r="O2684" i="1" s="1"/>
  <c r="A2684" i="1" a="1"/>
  <c r="C2683" i="1"/>
  <c r="C2683" i="1" a="1"/>
  <c r="A2683" i="1"/>
  <c r="A2683" i="1" a="1"/>
  <c r="J2682" i="1"/>
  <c r="I2682" i="1"/>
  <c r="I2682" i="1" a="1"/>
  <c r="G2682" i="1" a="1"/>
  <c r="G2682" i="1" s="1"/>
  <c r="H2682" i="1" s="1"/>
  <c r="C2682" i="1" a="1"/>
  <c r="C2682" i="1" s="1"/>
  <c r="A2682" i="1" a="1"/>
  <c r="A2682" i="1" s="1"/>
  <c r="B2682" i="1" s="1"/>
  <c r="O2682" i="1" s="1"/>
  <c r="O2681" i="1"/>
  <c r="C2681" i="1" a="1"/>
  <c r="C2681" i="1" s="1"/>
  <c r="A2681" i="1"/>
  <c r="B2681" i="1" s="1"/>
  <c r="A2681" i="1" a="1"/>
  <c r="C2680" i="1"/>
  <c r="C2680" i="1" a="1"/>
  <c r="A2680" i="1" a="1"/>
  <c r="A2680" i="1" s="1"/>
  <c r="B2680" i="1" s="1"/>
  <c r="C2679" i="1" a="1"/>
  <c r="C2679" i="1" s="1"/>
  <c r="B2679" i="1"/>
  <c r="O2679" i="1" s="1"/>
  <c r="A2679" i="1"/>
  <c r="A2679" i="1" a="1"/>
  <c r="G2678" i="1" a="1"/>
  <c r="G2678" i="1" s="1"/>
  <c r="H2678" i="1" s="1"/>
  <c r="C2678" i="1" a="1"/>
  <c r="C2678" i="1" s="1"/>
  <c r="B2678" i="1"/>
  <c r="A2678" i="1"/>
  <c r="A2678" i="1" a="1"/>
  <c r="C2677" i="1" a="1"/>
  <c r="C2677" i="1" s="1"/>
  <c r="A2677" i="1"/>
  <c r="A2677" i="1" a="1"/>
  <c r="C2676" i="1" a="1"/>
  <c r="C2676" i="1" s="1"/>
  <c r="B2676" i="1"/>
  <c r="A2676" i="1" a="1"/>
  <c r="A2676" i="1" s="1"/>
  <c r="E2675" i="1" a="1"/>
  <c r="E2675" i="1" s="1"/>
  <c r="C2675" i="1"/>
  <c r="C2675" i="1" a="1"/>
  <c r="A2675" i="1"/>
  <c r="B2675" i="1" s="1"/>
  <c r="O2675" i="1" s="1"/>
  <c r="A2675" i="1" a="1"/>
  <c r="C2674" i="1"/>
  <c r="C2674" i="1" a="1"/>
  <c r="A2674" i="1" a="1"/>
  <c r="A2674" i="1" s="1"/>
  <c r="C2673" i="1" a="1"/>
  <c r="C2673" i="1" s="1"/>
  <c r="A2673" i="1" a="1"/>
  <c r="A2673" i="1" s="1"/>
  <c r="B2673" i="1" s="1"/>
  <c r="O2673" i="1" s="1"/>
  <c r="O2672" i="1"/>
  <c r="H2672" i="1"/>
  <c r="G2672" i="1" a="1"/>
  <c r="G2672" i="1" s="1"/>
  <c r="E2672" i="1" a="1"/>
  <c r="E2672" i="1" s="1"/>
  <c r="C2672" i="1" a="1"/>
  <c r="C2672" i="1" s="1"/>
  <c r="A2672" i="1"/>
  <c r="B2672" i="1" s="1"/>
  <c r="A2672" i="1" a="1"/>
  <c r="C2671" i="1"/>
  <c r="C2671" i="1" a="1"/>
  <c r="A2671" i="1" a="1"/>
  <c r="A2671" i="1" s="1"/>
  <c r="B2671" i="1" s="1"/>
  <c r="O2671" i="1" s="1"/>
  <c r="C2670" i="1" a="1"/>
  <c r="C2670" i="1" s="1"/>
  <c r="B2670" i="1"/>
  <c r="A2670" i="1"/>
  <c r="A2670" i="1" a="1"/>
  <c r="C2669" i="1" a="1"/>
  <c r="C2669" i="1" s="1"/>
  <c r="B2669" i="1"/>
  <c r="A2669" i="1"/>
  <c r="A2669" i="1" a="1"/>
  <c r="C2668" i="1" a="1"/>
  <c r="C2668" i="1" s="1"/>
  <c r="B2668" i="1"/>
  <c r="A2668" i="1"/>
  <c r="E2668" i="1" s="1" a="1"/>
  <c r="E2668" i="1" s="1"/>
  <c r="A2668" i="1" a="1"/>
  <c r="C2667" i="1" a="1"/>
  <c r="C2667" i="1" s="1"/>
  <c r="A2667" i="1" a="1"/>
  <c r="A2667" i="1" s="1"/>
  <c r="E2666" i="1" a="1"/>
  <c r="E2666" i="1" s="1"/>
  <c r="C2666" i="1"/>
  <c r="C2666" i="1" a="1"/>
  <c r="A2666" i="1"/>
  <c r="B2666" i="1" s="1"/>
  <c r="O2666" i="1" s="1"/>
  <c r="A2666" i="1" a="1"/>
  <c r="C2665" i="1"/>
  <c r="C2665" i="1" a="1"/>
  <c r="A2665" i="1"/>
  <c r="A2665" i="1" a="1"/>
  <c r="C2664" i="1" a="1"/>
  <c r="C2664" i="1" s="1"/>
  <c r="A2664" i="1" a="1"/>
  <c r="A2664" i="1" s="1"/>
  <c r="B2664" i="1" s="1"/>
  <c r="O2663" i="1"/>
  <c r="C2663" i="1" a="1"/>
  <c r="C2663" i="1" s="1"/>
  <c r="A2663" i="1"/>
  <c r="B2663" i="1" s="1"/>
  <c r="A2663" i="1" a="1"/>
  <c r="O2662" i="1"/>
  <c r="C2662" i="1"/>
  <c r="C2662" i="1" a="1"/>
  <c r="A2662" i="1" a="1"/>
  <c r="A2662" i="1" s="1"/>
  <c r="B2662" i="1" s="1"/>
  <c r="C2661" i="1" a="1"/>
  <c r="C2661" i="1" s="1"/>
  <c r="A2661" i="1"/>
  <c r="B2661" i="1" s="1"/>
  <c r="A2661" i="1" a="1"/>
  <c r="O2660" i="1"/>
  <c r="G2660" i="1" a="1"/>
  <c r="G2660" i="1" s="1"/>
  <c r="H2660" i="1" s="1"/>
  <c r="C2660" i="1" a="1"/>
  <c r="C2660" i="1" s="1"/>
  <c r="B2660" i="1"/>
  <c r="A2660" i="1"/>
  <c r="A2660" i="1" a="1"/>
  <c r="C2659" i="1" a="1"/>
  <c r="C2659" i="1" s="1"/>
  <c r="E2659" i="1" s="1" a="1"/>
  <c r="E2659" i="1" s="1"/>
  <c r="B2659" i="1"/>
  <c r="A2659" i="1"/>
  <c r="A2659" i="1" a="1"/>
  <c r="I2658" i="1" a="1"/>
  <c r="I2658" i="1" s="1"/>
  <c r="J2658" i="1" s="1"/>
  <c r="G2658" i="1" a="1"/>
  <c r="G2658" i="1" s="1"/>
  <c r="H2658" i="1" s="1"/>
  <c r="C2658" i="1" a="1"/>
  <c r="C2658" i="1" s="1"/>
  <c r="B2658" i="1"/>
  <c r="A2658" i="1" a="1"/>
  <c r="A2658" i="1" s="1"/>
  <c r="E2657" i="1" a="1"/>
  <c r="E2657" i="1" s="1"/>
  <c r="C2657" i="1"/>
  <c r="C2657" i="1" a="1"/>
  <c r="A2657" i="1"/>
  <c r="B2657" i="1" s="1"/>
  <c r="O2657" i="1" s="1"/>
  <c r="A2657" i="1" a="1"/>
  <c r="C2656" i="1"/>
  <c r="C2656" i="1" a="1"/>
  <c r="A2656" i="1" a="1"/>
  <c r="A2656" i="1" s="1"/>
  <c r="E2655" i="1" a="1"/>
  <c r="E2655" i="1" s="1"/>
  <c r="C2655" i="1" a="1"/>
  <c r="C2655" i="1" s="1"/>
  <c r="I2655" i="1" s="1" a="1"/>
  <c r="I2655" i="1" s="1"/>
  <c r="J2655" i="1" s="1"/>
  <c r="A2655" i="1" a="1"/>
  <c r="A2655" i="1" s="1"/>
  <c r="B2655" i="1" s="1"/>
  <c r="E2654" i="1" a="1"/>
  <c r="E2654" i="1" s="1"/>
  <c r="C2654" i="1" a="1"/>
  <c r="C2654" i="1" s="1"/>
  <c r="A2654" i="1"/>
  <c r="B2654" i="1" s="1"/>
  <c r="A2654" i="1" a="1"/>
  <c r="C2653" i="1"/>
  <c r="C2653" i="1" a="1"/>
  <c r="A2653" i="1" a="1"/>
  <c r="A2653" i="1" s="1"/>
  <c r="B2653" i="1" s="1"/>
  <c r="C2652" i="1" a="1"/>
  <c r="C2652" i="1" s="1"/>
  <c r="A2652" i="1"/>
  <c r="B2652" i="1" s="1"/>
  <c r="O2652" i="1" s="1"/>
  <c r="A2652" i="1" a="1"/>
  <c r="C2651" i="1" a="1"/>
  <c r="C2651" i="1" s="1"/>
  <c r="B2651" i="1"/>
  <c r="A2651" i="1"/>
  <c r="A2651" i="1" a="1"/>
  <c r="C2650" i="1" a="1"/>
  <c r="C2650" i="1" s="1"/>
  <c r="A2650" i="1"/>
  <c r="B2650" i="1" s="1"/>
  <c r="A2650" i="1" a="1"/>
  <c r="C2649" i="1" a="1"/>
  <c r="C2649" i="1" s="1"/>
  <c r="A2649" i="1" a="1"/>
  <c r="A2649" i="1" s="1"/>
  <c r="E2648" i="1" a="1"/>
  <c r="E2648" i="1" s="1"/>
  <c r="C2648" i="1"/>
  <c r="C2648" i="1" a="1"/>
  <c r="A2648" i="1"/>
  <c r="B2648" i="1" s="1"/>
  <c r="O2648" i="1" s="1"/>
  <c r="A2648" i="1" a="1"/>
  <c r="C2647" i="1"/>
  <c r="C2647" i="1" a="1"/>
  <c r="A2647" i="1" a="1"/>
  <c r="A2647" i="1" s="1"/>
  <c r="C2646" i="1" a="1"/>
  <c r="C2646" i="1" s="1"/>
  <c r="E2646" i="1" s="1" a="1"/>
  <c r="E2646" i="1" s="1"/>
  <c r="A2646" i="1" a="1"/>
  <c r="A2646" i="1" s="1"/>
  <c r="B2646" i="1" s="1"/>
  <c r="O2646" i="1" s="1"/>
  <c r="O2645" i="1"/>
  <c r="G2645" i="1" a="1"/>
  <c r="G2645" i="1" s="1"/>
  <c r="H2645" i="1" s="1"/>
  <c r="E2645" i="1" a="1"/>
  <c r="E2645" i="1" s="1"/>
  <c r="C2645" i="1" a="1"/>
  <c r="C2645" i="1" s="1"/>
  <c r="A2645" i="1"/>
  <c r="B2645" i="1" s="1"/>
  <c r="A2645" i="1" a="1"/>
  <c r="C2644" i="1"/>
  <c r="C2644" i="1" a="1"/>
  <c r="A2644" i="1" a="1"/>
  <c r="A2644" i="1" s="1"/>
  <c r="B2644" i="1" s="1"/>
  <c r="O2644" i="1" s="1"/>
  <c r="H2643" i="1"/>
  <c r="G2643" i="1" a="1"/>
  <c r="G2643" i="1" s="1"/>
  <c r="C2643" i="1"/>
  <c r="E2643" i="1" s="1" a="1"/>
  <c r="E2643" i="1" s="1"/>
  <c r="C2643" i="1" a="1"/>
  <c r="A2643" i="1"/>
  <c r="B2643" i="1" s="1"/>
  <c r="O2643" i="1" s="1"/>
  <c r="A2643" i="1" a="1"/>
  <c r="C2642" i="1"/>
  <c r="C2642" i="1" a="1"/>
  <c r="A2642" i="1" a="1"/>
  <c r="A2642" i="1" s="1"/>
  <c r="C2641" i="1" a="1"/>
  <c r="C2641" i="1" s="1"/>
  <c r="A2641" i="1" a="1"/>
  <c r="A2641" i="1" s="1"/>
  <c r="B2641" i="1" s="1"/>
  <c r="O2641" i="1" s="1"/>
  <c r="E2640" i="1" a="1"/>
  <c r="E2640" i="1" s="1"/>
  <c r="C2640" i="1"/>
  <c r="G2640" i="1" s="1" a="1"/>
  <c r="G2640" i="1" s="1"/>
  <c r="H2640" i="1" s="1"/>
  <c r="C2640" i="1" a="1"/>
  <c r="A2640" i="1" a="1"/>
  <c r="A2640" i="1" s="1"/>
  <c r="B2640" i="1" s="1"/>
  <c r="C2639" i="1"/>
  <c r="C2639" i="1" a="1"/>
  <c r="A2639" i="1"/>
  <c r="B2639" i="1" s="1"/>
  <c r="A2639" i="1" a="1"/>
  <c r="F2638" i="1"/>
  <c r="E2638" i="1" a="1"/>
  <c r="E2638" i="1" s="1"/>
  <c r="C2638" i="1" a="1"/>
  <c r="C2638" i="1" s="1"/>
  <c r="A2638" i="1"/>
  <c r="B2638" i="1" s="1"/>
  <c r="A2638" i="1" a="1"/>
  <c r="C2637" i="1" a="1"/>
  <c r="C2637" i="1" s="1"/>
  <c r="A2637" i="1" a="1"/>
  <c r="A2637" i="1" s="1"/>
  <c r="B2637" i="1" s="1"/>
  <c r="C2636" i="1"/>
  <c r="C2636" i="1" a="1"/>
  <c r="B2636" i="1"/>
  <c r="A2636" i="1" a="1"/>
  <c r="A2636" i="1" s="1"/>
  <c r="C2635" i="1"/>
  <c r="C2635" i="1" a="1"/>
  <c r="B2635" i="1"/>
  <c r="A2635" i="1" a="1"/>
  <c r="A2635" i="1" s="1"/>
  <c r="C2634" i="1"/>
  <c r="C2634" i="1" a="1"/>
  <c r="A2634" i="1"/>
  <c r="B2634" i="1" s="1"/>
  <c r="A2634" i="1" a="1"/>
  <c r="C2633" i="1"/>
  <c r="C2633" i="1" a="1"/>
  <c r="A2633" i="1" a="1"/>
  <c r="A2633" i="1" s="1"/>
  <c r="E2632" i="1" a="1"/>
  <c r="E2632" i="1" s="1"/>
  <c r="C2632" i="1"/>
  <c r="C2632" i="1" a="1"/>
  <c r="A2632" i="1"/>
  <c r="B2632" i="1" s="1"/>
  <c r="O2632" i="1" s="1"/>
  <c r="A2632" i="1" a="1"/>
  <c r="C2631" i="1"/>
  <c r="C2631" i="1" a="1"/>
  <c r="A2631" i="1" a="1"/>
  <c r="A2631" i="1" s="1"/>
  <c r="B2631" i="1" s="1"/>
  <c r="I2630" i="1" a="1"/>
  <c r="I2630" i="1" s="1"/>
  <c r="J2630" i="1" s="1"/>
  <c r="F2630" i="1"/>
  <c r="E2630" i="1" a="1"/>
  <c r="E2630" i="1" s="1"/>
  <c r="C2630" i="1" a="1"/>
  <c r="C2630" i="1" s="1"/>
  <c r="A2630" i="1" a="1"/>
  <c r="A2630" i="1" s="1"/>
  <c r="B2630" i="1" s="1"/>
  <c r="O2630" i="1" s="1"/>
  <c r="O2629" i="1"/>
  <c r="C2629" i="1"/>
  <c r="C2629" i="1" a="1"/>
  <c r="A2629" i="1"/>
  <c r="B2629" i="1" s="1"/>
  <c r="A2629" i="1" a="1"/>
  <c r="C2628" i="1" a="1"/>
  <c r="C2628" i="1" s="1"/>
  <c r="B2628" i="1"/>
  <c r="A2628" i="1" a="1"/>
  <c r="A2628" i="1" s="1"/>
  <c r="F2627" i="1"/>
  <c r="E2627" i="1" a="1"/>
  <c r="E2627" i="1" s="1"/>
  <c r="C2627" i="1" a="1"/>
  <c r="C2627" i="1" s="1"/>
  <c r="A2627" i="1" a="1"/>
  <c r="A2627" i="1" s="1"/>
  <c r="B2627" i="1" s="1"/>
  <c r="O2627" i="1" s="1"/>
  <c r="E2626" i="1" a="1"/>
  <c r="E2626" i="1" s="1"/>
  <c r="C2626" i="1"/>
  <c r="C2626" i="1" a="1"/>
  <c r="B2626" i="1"/>
  <c r="O2626" i="1" s="1"/>
  <c r="A2626" i="1"/>
  <c r="A2626" i="1" a="1"/>
  <c r="C2625" i="1" a="1"/>
  <c r="C2625" i="1" s="1"/>
  <c r="A2625" i="1" a="1"/>
  <c r="A2625" i="1" s="1"/>
  <c r="B2625" i="1" s="1"/>
  <c r="C2624" i="1" a="1"/>
  <c r="C2624" i="1" s="1"/>
  <c r="A2624" i="1" a="1"/>
  <c r="A2624" i="1" s="1"/>
  <c r="B2624" i="1" s="1"/>
  <c r="O2624" i="1" s="1"/>
  <c r="C2623" i="1"/>
  <c r="C2623" i="1" a="1"/>
  <c r="A2623" i="1"/>
  <c r="B2623" i="1" s="1"/>
  <c r="A2623" i="1" a="1"/>
  <c r="I2622" i="1" a="1"/>
  <c r="I2622" i="1" s="1"/>
  <c r="J2622" i="1" s="1"/>
  <c r="C2622" i="1"/>
  <c r="C2622" i="1" a="1"/>
  <c r="B2622" i="1"/>
  <c r="O2622" i="1" s="1"/>
  <c r="A2622" i="1" a="1"/>
  <c r="A2622" i="1" s="1"/>
  <c r="C2621" i="1" a="1"/>
  <c r="C2621" i="1" s="1"/>
  <c r="A2621" i="1" a="1"/>
  <c r="A2621" i="1" s="1"/>
  <c r="B2621" i="1" s="1"/>
  <c r="O2621" i="1" s="1"/>
  <c r="C2620" i="1"/>
  <c r="C2620" i="1" a="1"/>
  <c r="B2620" i="1"/>
  <c r="A2620" i="1"/>
  <c r="A2620" i="1" a="1"/>
  <c r="I2619" i="1" a="1"/>
  <c r="I2619" i="1" s="1"/>
  <c r="J2619" i="1" s="1"/>
  <c r="C2619" i="1" a="1"/>
  <c r="C2619" i="1" s="1"/>
  <c r="A2619" i="1" a="1"/>
  <c r="A2619" i="1" s="1"/>
  <c r="B2619" i="1" s="1"/>
  <c r="I2618" i="1" a="1"/>
  <c r="I2618" i="1" s="1"/>
  <c r="J2618" i="1" s="1"/>
  <c r="H2618" i="1"/>
  <c r="C2618" i="1" a="1"/>
  <c r="C2618" i="1" s="1"/>
  <c r="G2618" i="1" s="1" a="1"/>
  <c r="G2618" i="1" s="1"/>
  <c r="A2618" i="1" a="1"/>
  <c r="A2618" i="1" s="1"/>
  <c r="B2618" i="1" s="1"/>
  <c r="O2618" i="1" s="1"/>
  <c r="O2617" i="1"/>
  <c r="E2617" i="1" a="1"/>
  <c r="E2617" i="1" s="1"/>
  <c r="C2617" i="1"/>
  <c r="C2617" i="1" a="1"/>
  <c r="A2617" i="1"/>
  <c r="B2617" i="1" s="1"/>
  <c r="A2617" i="1" a="1"/>
  <c r="C2616" i="1"/>
  <c r="C2616" i="1" a="1"/>
  <c r="B2616" i="1"/>
  <c r="A2616" i="1" a="1"/>
  <c r="A2616" i="1" s="1"/>
  <c r="G2616" i="1" s="1" a="1"/>
  <c r="G2616" i="1" s="1"/>
  <c r="H2616" i="1" s="1"/>
  <c r="C2615" i="1" a="1"/>
  <c r="C2615" i="1" s="1"/>
  <c r="A2615" i="1" a="1"/>
  <c r="A2615" i="1" s="1"/>
  <c r="C2614" i="1"/>
  <c r="C2614" i="1" a="1"/>
  <c r="B2614" i="1"/>
  <c r="O2614" i="1" s="1"/>
  <c r="A2614" i="1"/>
  <c r="A2614" i="1" a="1"/>
  <c r="C2613" i="1" a="1"/>
  <c r="C2613" i="1" s="1"/>
  <c r="A2613" i="1" a="1"/>
  <c r="A2613" i="1" s="1"/>
  <c r="B2613" i="1" s="1"/>
  <c r="C2612" i="1" a="1"/>
  <c r="C2612" i="1" s="1"/>
  <c r="A2612" i="1" a="1"/>
  <c r="A2612" i="1" s="1"/>
  <c r="C2611" i="1"/>
  <c r="C2611" i="1" a="1"/>
  <c r="A2611" i="1"/>
  <c r="A2611" i="1" a="1"/>
  <c r="O2610" i="1"/>
  <c r="C2610" i="1" a="1"/>
  <c r="C2610" i="1" s="1"/>
  <c r="A2610" i="1" a="1"/>
  <c r="A2610" i="1" s="1"/>
  <c r="B2610" i="1" s="1"/>
  <c r="C2609" i="1" a="1"/>
  <c r="C2609" i="1" s="1"/>
  <c r="A2609" i="1" a="1"/>
  <c r="A2609" i="1" s="1"/>
  <c r="B2609" i="1" s="1"/>
  <c r="O2609" i="1" s="1"/>
  <c r="C2608" i="1"/>
  <c r="C2608" i="1" a="1"/>
  <c r="B2608" i="1"/>
  <c r="O2608" i="1" s="1"/>
  <c r="A2608" i="1"/>
  <c r="A2608" i="1" a="1"/>
  <c r="O2607" i="1"/>
  <c r="C2607" i="1"/>
  <c r="C2607" i="1" a="1"/>
  <c r="B2607" i="1"/>
  <c r="A2607" i="1" a="1"/>
  <c r="A2607" i="1" s="1"/>
  <c r="E2606" i="1" a="1"/>
  <c r="E2606" i="1" s="1"/>
  <c r="C2606" i="1" a="1"/>
  <c r="C2606" i="1" s="1"/>
  <c r="G2606" i="1" s="1" a="1"/>
  <c r="G2606" i="1" s="1"/>
  <c r="H2606" i="1" s="1"/>
  <c r="A2606" i="1" a="1"/>
  <c r="A2606" i="1" s="1"/>
  <c r="B2606" i="1" s="1"/>
  <c r="O2606" i="1" s="1"/>
  <c r="C2605" i="1"/>
  <c r="C2605" i="1" a="1"/>
  <c r="B2605" i="1"/>
  <c r="A2605" i="1"/>
  <c r="A2605" i="1" a="1"/>
  <c r="E2604" i="1"/>
  <c r="C2604" i="1"/>
  <c r="E2604" i="1" s="1" a="1"/>
  <c r="C2604" i="1" a="1"/>
  <c r="B2604" i="1"/>
  <c r="A2604" i="1" a="1"/>
  <c r="A2604" i="1" s="1"/>
  <c r="I2603" i="1" a="1"/>
  <c r="I2603" i="1" s="1"/>
  <c r="J2603" i="1" s="1"/>
  <c r="C2603" i="1" a="1"/>
  <c r="C2603" i="1" s="1"/>
  <c r="A2603" i="1" a="1"/>
  <c r="A2603" i="1" s="1"/>
  <c r="B2603" i="1" s="1"/>
  <c r="C2602" i="1"/>
  <c r="C2602" i="1" a="1"/>
  <c r="A2602" i="1"/>
  <c r="B2602" i="1" s="1"/>
  <c r="A2602" i="1" a="1"/>
  <c r="C2601" i="1"/>
  <c r="C2601" i="1" a="1"/>
  <c r="B2601" i="1"/>
  <c r="A2601" i="1" a="1"/>
  <c r="A2601" i="1" s="1"/>
  <c r="I2600" i="1" a="1"/>
  <c r="I2600" i="1" s="1"/>
  <c r="J2600" i="1" s="1"/>
  <c r="C2600" i="1" a="1"/>
  <c r="C2600" i="1" s="1"/>
  <c r="A2600" i="1" a="1"/>
  <c r="A2600" i="1" s="1"/>
  <c r="B2600" i="1" s="1"/>
  <c r="E2599" i="1" a="1"/>
  <c r="E2599" i="1" s="1"/>
  <c r="C2599" i="1"/>
  <c r="C2599" i="1" a="1"/>
  <c r="B2599" i="1"/>
  <c r="A2599" i="1"/>
  <c r="A2599" i="1" a="1"/>
  <c r="O2598" i="1"/>
  <c r="E2598" i="1"/>
  <c r="C2598" i="1"/>
  <c r="E2598" i="1" s="1" a="1"/>
  <c r="C2598" i="1" a="1"/>
  <c r="A2598" i="1" a="1"/>
  <c r="A2598" i="1" s="1"/>
  <c r="B2598" i="1" s="1"/>
  <c r="C2597" i="1" a="1"/>
  <c r="C2597" i="1" s="1"/>
  <c r="A2597" i="1" a="1"/>
  <c r="A2597" i="1" s="1"/>
  <c r="B2597" i="1" s="1"/>
  <c r="O2597" i="1" s="1"/>
  <c r="F2596" i="1"/>
  <c r="E2596" i="1"/>
  <c r="E2596" i="1" a="1"/>
  <c r="C2596" i="1"/>
  <c r="C2596" i="1" a="1"/>
  <c r="A2596" i="1"/>
  <c r="B2596" i="1" s="1"/>
  <c r="O2596" i="1" s="1"/>
  <c r="A2596" i="1" a="1"/>
  <c r="O2595" i="1"/>
  <c r="G2595" i="1" a="1"/>
  <c r="G2595" i="1" s="1"/>
  <c r="H2595" i="1" s="1"/>
  <c r="E2595" i="1"/>
  <c r="C2595" i="1"/>
  <c r="E2595" i="1" s="1" a="1"/>
  <c r="C2595" i="1" a="1"/>
  <c r="A2595" i="1" a="1"/>
  <c r="A2595" i="1" s="1"/>
  <c r="B2595" i="1" s="1"/>
  <c r="I2594" i="1" a="1"/>
  <c r="I2594" i="1" s="1"/>
  <c r="J2594" i="1" s="1"/>
  <c r="E2594" i="1" a="1"/>
  <c r="E2594" i="1" s="1"/>
  <c r="C2594" i="1" a="1"/>
  <c r="C2594" i="1" s="1"/>
  <c r="A2594" i="1" a="1"/>
  <c r="A2594" i="1" s="1"/>
  <c r="B2594" i="1" s="1"/>
  <c r="O2594" i="1" s="1"/>
  <c r="C2593" i="1"/>
  <c r="C2593" i="1" a="1"/>
  <c r="B2593" i="1"/>
  <c r="O2593" i="1" s="1"/>
  <c r="A2593" i="1"/>
  <c r="A2593" i="1" a="1"/>
  <c r="C2592" i="1" a="1"/>
  <c r="C2592" i="1" s="1"/>
  <c r="B2592" i="1"/>
  <c r="A2592" i="1" a="1"/>
  <c r="A2592" i="1" s="1"/>
  <c r="G2591" i="1"/>
  <c r="H2591" i="1" s="1"/>
  <c r="C2591" i="1" a="1"/>
  <c r="C2591" i="1" s="1"/>
  <c r="G2591" i="1" s="1" a="1"/>
  <c r="A2591" i="1" a="1"/>
  <c r="A2591" i="1" s="1"/>
  <c r="B2591" i="1" s="1"/>
  <c r="O2591" i="1" s="1"/>
  <c r="O2590" i="1"/>
  <c r="E2590" i="1" a="1"/>
  <c r="E2590" i="1" s="1"/>
  <c r="C2590" i="1"/>
  <c r="C2590" i="1" a="1"/>
  <c r="B2590" i="1"/>
  <c r="A2590" i="1"/>
  <c r="A2590" i="1" a="1"/>
  <c r="C2589" i="1" a="1"/>
  <c r="C2589" i="1" s="1"/>
  <c r="A2589" i="1" a="1"/>
  <c r="A2589" i="1" s="1"/>
  <c r="B2589" i="1" s="1"/>
  <c r="C2588" i="1" a="1"/>
  <c r="C2588" i="1" s="1"/>
  <c r="A2588" i="1" a="1"/>
  <c r="A2588" i="1" s="1"/>
  <c r="B2588" i="1" s="1"/>
  <c r="O2587" i="1"/>
  <c r="C2587" i="1"/>
  <c r="C2587" i="1" a="1"/>
  <c r="B2587" i="1"/>
  <c r="A2587" i="1"/>
  <c r="A2587" i="1" a="1"/>
  <c r="O2586" i="1"/>
  <c r="I2586" i="1" a="1"/>
  <c r="I2586" i="1" s="1"/>
  <c r="J2586" i="1" s="1"/>
  <c r="C2586" i="1"/>
  <c r="C2586" i="1" a="1"/>
  <c r="B2586" i="1"/>
  <c r="A2586" i="1" a="1"/>
  <c r="A2586" i="1" s="1"/>
  <c r="G2585" i="1"/>
  <c r="H2585" i="1" s="1"/>
  <c r="E2585" i="1" a="1"/>
  <c r="E2585" i="1" s="1"/>
  <c r="C2585" i="1" a="1"/>
  <c r="C2585" i="1" s="1"/>
  <c r="G2585" i="1" s="1" a="1"/>
  <c r="A2585" i="1" a="1"/>
  <c r="A2585" i="1" s="1"/>
  <c r="B2585" i="1" s="1"/>
  <c r="O2585" i="1" s="1"/>
  <c r="C2584" i="1"/>
  <c r="C2584" i="1" a="1"/>
  <c r="B2584" i="1"/>
  <c r="O2584" i="1" s="1"/>
  <c r="A2584" i="1"/>
  <c r="A2584" i="1" a="1"/>
  <c r="C2583" i="1" a="1"/>
  <c r="C2583" i="1" s="1"/>
  <c r="A2583" i="1" a="1"/>
  <c r="A2583" i="1" s="1"/>
  <c r="B2583" i="1" s="1"/>
  <c r="I2582" i="1" a="1"/>
  <c r="I2582" i="1" s="1"/>
  <c r="J2582" i="1" s="1"/>
  <c r="H2582" i="1"/>
  <c r="F2582" i="1"/>
  <c r="E2582" i="1" a="1"/>
  <c r="E2582" i="1" s="1"/>
  <c r="C2582" i="1" a="1"/>
  <c r="C2582" i="1" s="1"/>
  <c r="G2582" i="1" s="1" a="1"/>
  <c r="G2582" i="1" s="1"/>
  <c r="A2582" i="1" a="1"/>
  <c r="A2582" i="1" s="1"/>
  <c r="B2582" i="1" s="1"/>
  <c r="O2582" i="1" s="1"/>
  <c r="O2581" i="1"/>
  <c r="E2581" i="1" a="1"/>
  <c r="E2581" i="1" s="1"/>
  <c r="C2581" i="1"/>
  <c r="C2581" i="1" a="1"/>
  <c r="A2581" i="1"/>
  <c r="B2581" i="1" s="1"/>
  <c r="A2581" i="1" a="1"/>
  <c r="O2580" i="1"/>
  <c r="C2580" i="1"/>
  <c r="C2580" i="1" a="1"/>
  <c r="B2580" i="1"/>
  <c r="A2580" i="1" a="1"/>
  <c r="A2580" i="1" s="1"/>
  <c r="I2579" i="1" a="1"/>
  <c r="I2579" i="1" s="1"/>
  <c r="J2579" i="1" s="1"/>
  <c r="E2579" i="1" a="1"/>
  <c r="E2579" i="1" s="1"/>
  <c r="C2579" i="1" a="1"/>
  <c r="C2579" i="1" s="1"/>
  <c r="A2579" i="1" a="1"/>
  <c r="A2579" i="1" s="1"/>
  <c r="B2579" i="1" s="1"/>
  <c r="O2579" i="1" s="1"/>
  <c r="C2578" i="1"/>
  <c r="C2578" i="1" a="1"/>
  <c r="B2578" i="1"/>
  <c r="A2578" i="1"/>
  <c r="A2578" i="1" a="1"/>
  <c r="C2577" i="1" a="1"/>
  <c r="C2577" i="1" s="1"/>
  <c r="A2577" i="1" a="1"/>
  <c r="A2577" i="1" s="1"/>
  <c r="B2577" i="1" s="1"/>
  <c r="F2576" i="1"/>
  <c r="E2576" i="1" a="1"/>
  <c r="E2576" i="1" s="1"/>
  <c r="C2576" i="1" a="1"/>
  <c r="C2576" i="1" s="1"/>
  <c r="A2576" i="1" a="1"/>
  <c r="A2576" i="1" s="1"/>
  <c r="B2576" i="1" s="1"/>
  <c r="O2576" i="1" s="1"/>
  <c r="E2575" i="1" a="1"/>
  <c r="E2575" i="1" s="1"/>
  <c r="C2575" i="1"/>
  <c r="C2575" i="1" a="1"/>
  <c r="A2575" i="1"/>
  <c r="B2575" i="1" s="1"/>
  <c r="O2575" i="1" s="1"/>
  <c r="A2575" i="1" a="1"/>
  <c r="O2574" i="1"/>
  <c r="C2574" i="1"/>
  <c r="C2574" i="1" a="1"/>
  <c r="A2574" i="1" a="1"/>
  <c r="A2574" i="1" s="1"/>
  <c r="B2574" i="1" s="1"/>
  <c r="O2573" i="1"/>
  <c r="E2573" i="1" a="1"/>
  <c r="E2573" i="1" s="1"/>
  <c r="C2573" i="1" a="1"/>
  <c r="C2573" i="1" s="1"/>
  <c r="G2573" i="1" s="1" a="1"/>
  <c r="G2573" i="1" s="1"/>
  <c r="H2573" i="1" s="1"/>
  <c r="A2573" i="1" a="1"/>
  <c r="A2573" i="1" s="1"/>
  <c r="B2573" i="1" s="1"/>
  <c r="C2572" i="1" a="1"/>
  <c r="C2572" i="1" s="1"/>
  <c r="A2572" i="1"/>
  <c r="B2572" i="1" s="1"/>
  <c r="A2572" i="1" a="1"/>
  <c r="C2571" i="1" a="1"/>
  <c r="C2571" i="1" s="1"/>
  <c r="B2571" i="1"/>
  <c r="A2571" i="1" a="1"/>
  <c r="A2571" i="1" s="1"/>
  <c r="C2570" i="1" a="1"/>
  <c r="C2570" i="1" s="1"/>
  <c r="A2570" i="1" a="1"/>
  <c r="A2570" i="1" s="1"/>
  <c r="B2570" i="1" s="1"/>
  <c r="C2569" i="1"/>
  <c r="C2569" i="1" a="1"/>
  <c r="B2569" i="1"/>
  <c r="O2569" i="1" s="1"/>
  <c r="A2569" i="1"/>
  <c r="A2569" i="1" a="1"/>
  <c r="C2568" i="1" a="1"/>
  <c r="C2568" i="1" s="1"/>
  <c r="A2568" i="1" a="1"/>
  <c r="A2568" i="1" s="1"/>
  <c r="B2568" i="1" s="1"/>
  <c r="C2567" i="1" a="1"/>
  <c r="C2567" i="1" s="1"/>
  <c r="A2567" i="1" a="1"/>
  <c r="A2567" i="1" s="1"/>
  <c r="O2566" i="1"/>
  <c r="G2566" i="1" a="1"/>
  <c r="G2566" i="1" s="1"/>
  <c r="H2566" i="1" s="1"/>
  <c r="E2566" i="1" a="1"/>
  <c r="E2566" i="1" s="1"/>
  <c r="C2566" i="1" a="1"/>
  <c r="C2566" i="1" s="1"/>
  <c r="I2566" i="1" s="1" a="1"/>
  <c r="I2566" i="1" s="1"/>
  <c r="J2566" i="1" s="1"/>
  <c r="B2566" i="1"/>
  <c r="A2566" i="1"/>
  <c r="A2566" i="1" a="1"/>
  <c r="C2565" i="1" a="1"/>
  <c r="C2565" i="1" s="1"/>
  <c r="B2565" i="1"/>
  <c r="A2565" i="1" a="1"/>
  <c r="A2565" i="1" s="1"/>
  <c r="O2564" i="1"/>
  <c r="C2564" i="1" a="1"/>
  <c r="C2564" i="1" s="1"/>
  <c r="A2564" i="1"/>
  <c r="B2564" i="1" s="1"/>
  <c r="A2564" i="1" a="1"/>
  <c r="E2563" i="1"/>
  <c r="E2563" i="1" a="1"/>
  <c r="C2563" i="1" a="1"/>
  <c r="C2563" i="1" s="1"/>
  <c r="B2563" i="1"/>
  <c r="G2563" i="1" s="1" a="1"/>
  <c r="G2563" i="1" s="1"/>
  <c r="H2563" i="1" s="1"/>
  <c r="A2563" i="1"/>
  <c r="A2563" i="1" a="1"/>
  <c r="C2562" i="1"/>
  <c r="C2562" i="1" a="1"/>
  <c r="A2562" i="1" a="1"/>
  <c r="A2562" i="1" s="1"/>
  <c r="B2562" i="1" s="1"/>
  <c r="C2561" i="1" a="1"/>
  <c r="C2561" i="1" s="1"/>
  <c r="A2561" i="1" a="1"/>
  <c r="A2561" i="1" s="1"/>
  <c r="B2561" i="1" s="1"/>
  <c r="O2560" i="1"/>
  <c r="C2560" i="1" a="1"/>
  <c r="C2560" i="1" s="1"/>
  <c r="A2560" i="1"/>
  <c r="B2560" i="1" s="1"/>
  <c r="A2560" i="1" a="1"/>
  <c r="C2559" i="1" a="1"/>
  <c r="C2559" i="1" s="1"/>
  <c r="A2559" i="1" a="1"/>
  <c r="A2559" i="1" s="1"/>
  <c r="B2559" i="1" s="1"/>
  <c r="C2558" i="1" a="1"/>
  <c r="C2558" i="1" s="1"/>
  <c r="A2558" i="1" a="1"/>
  <c r="A2558" i="1" s="1"/>
  <c r="G2557" i="1" a="1"/>
  <c r="G2557" i="1" s="1"/>
  <c r="H2557" i="1" s="1"/>
  <c r="C2557" i="1" a="1"/>
  <c r="C2557" i="1" s="1"/>
  <c r="B2557" i="1"/>
  <c r="O2557" i="1" s="1"/>
  <c r="A2557" i="1"/>
  <c r="A2557" i="1" a="1"/>
  <c r="C2556" i="1"/>
  <c r="C2556" i="1" a="1"/>
  <c r="A2556" i="1" a="1"/>
  <c r="A2556" i="1" s="1"/>
  <c r="B2556" i="1" s="1"/>
  <c r="C2555" i="1" a="1"/>
  <c r="C2555" i="1" s="1"/>
  <c r="A2555" i="1" a="1"/>
  <c r="A2555" i="1" s="1"/>
  <c r="C2554" i="1"/>
  <c r="C2554" i="1" a="1"/>
  <c r="A2554" i="1"/>
  <c r="B2554" i="1" s="1"/>
  <c r="A2554" i="1" a="1"/>
  <c r="I2553" i="1" a="1"/>
  <c r="I2553" i="1" s="1"/>
  <c r="J2553" i="1" s="1"/>
  <c r="C2553" i="1"/>
  <c r="C2553" i="1" a="1"/>
  <c r="A2553" i="1"/>
  <c r="B2553" i="1" s="1"/>
  <c r="O2553" i="1" s="1"/>
  <c r="A2553" i="1" a="1"/>
  <c r="O2552" i="1"/>
  <c r="G2552" i="1" a="1"/>
  <c r="G2552" i="1" s="1"/>
  <c r="H2552" i="1" s="1"/>
  <c r="C2552" i="1"/>
  <c r="C2552" i="1" a="1"/>
  <c r="B2552" i="1"/>
  <c r="A2552" i="1" a="1"/>
  <c r="A2552" i="1" s="1"/>
  <c r="C2551" i="1" a="1"/>
  <c r="C2551" i="1" s="1"/>
  <c r="B2551" i="1"/>
  <c r="A2551" i="1" a="1"/>
  <c r="A2551" i="1" s="1"/>
  <c r="C2550" i="1" a="1"/>
  <c r="C2550" i="1" s="1"/>
  <c r="A2550" i="1" a="1"/>
  <c r="A2550" i="1" s="1"/>
  <c r="C2549" i="1"/>
  <c r="C2549" i="1" a="1"/>
  <c r="A2549" i="1" a="1"/>
  <c r="A2549" i="1" s="1"/>
  <c r="C2548" i="1" a="1"/>
  <c r="C2548" i="1" s="1"/>
  <c r="A2548" i="1" a="1"/>
  <c r="A2548" i="1" s="1"/>
  <c r="E2547" i="1" a="1"/>
  <c r="E2547" i="1" s="1"/>
  <c r="C2547" i="1"/>
  <c r="C2547" i="1" a="1"/>
  <c r="A2547" i="1" a="1"/>
  <c r="A2547" i="1" s="1"/>
  <c r="B2547" i="1" s="1"/>
  <c r="O2547" i="1" s="1"/>
  <c r="C2546" i="1"/>
  <c r="C2546" i="1" a="1"/>
  <c r="A2546" i="1"/>
  <c r="B2546" i="1" s="1"/>
  <c r="A2546" i="1" a="1"/>
  <c r="C2545" i="1" a="1"/>
  <c r="C2545" i="1" s="1"/>
  <c r="A2545" i="1"/>
  <c r="B2545" i="1" s="1"/>
  <c r="A2545" i="1" a="1"/>
  <c r="C2544" i="1" a="1"/>
  <c r="C2544" i="1" s="1"/>
  <c r="A2544" i="1" a="1"/>
  <c r="A2544" i="1" s="1"/>
  <c r="C2543" i="1"/>
  <c r="C2543" i="1" a="1"/>
  <c r="A2543" i="1" a="1"/>
  <c r="A2543" i="1" s="1"/>
  <c r="O2542" i="1"/>
  <c r="C2542" i="1"/>
  <c r="C2542" i="1" a="1"/>
  <c r="A2542" i="1" a="1"/>
  <c r="A2542" i="1" s="1"/>
  <c r="B2542" i="1" s="1"/>
  <c r="C2541" i="1"/>
  <c r="C2541" i="1" a="1"/>
  <c r="A2541" i="1"/>
  <c r="B2541" i="1" s="1"/>
  <c r="O2541" i="1" s="1"/>
  <c r="A2541" i="1" a="1"/>
  <c r="C2540" i="1"/>
  <c r="C2540" i="1" a="1"/>
  <c r="B2540" i="1"/>
  <c r="O2540" i="1" s="1"/>
  <c r="A2540" i="1" a="1"/>
  <c r="A2540" i="1" s="1"/>
  <c r="C2539" i="1" a="1"/>
  <c r="C2539" i="1" s="1"/>
  <c r="A2539" i="1" a="1"/>
  <c r="A2539" i="1" s="1"/>
  <c r="B2539" i="1" s="1"/>
  <c r="C2538" i="1" a="1"/>
  <c r="C2538" i="1" s="1"/>
  <c r="A2538" i="1" a="1"/>
  <c r="A2538" i="1" s="1"/>
  <c r="B2538" i="1" s="1"/>
  <c r="C2537" i="1" a="1"/>
  <c r="C2537" i="1" s="1"/>
  <c r="A2537" i="1"/>
  <c r="A2537" i="1" a="1"/>
  <c r="G2536" i="1" a="1"/>
  <c r="G2536" i="1" s="1"/>
  <c r="H2536" i="1" s="1"/>
  <c r="C2536" i="1" a="1"/>
  <c r="C2536" i="1" s="1"/>
  <c r="B2536" i="1"/>
  <c r="A2536" i="1"/>
  <c r="A2536" i="1" a="1"/>
  <c r="C2535" i="1" a="1"/>
  <c r="C2535" i="1" s="1"/>
  <c r="A2535" i="1"/>
  <c r="B2535" i="1" s="1"/>
  <c r="A2535" i="1" a="1"/>
  <c r="C2534" i="1" a="1"/>
  <c r="C2534" i="1" s="1"/>
  <c r="A2534" i="1"/>
  <c r="B2534" i="1" s="1"/>
  <c r="A2534" i="1" a="1"/>
  <c r="C2533" i="1" a="1"/>
  <c r="C2533" i="1" s="1"/>
  <c r="A2533" i="1" a="1"/>
  <c r="A2533" i="1" s="1"/>
  <c r="C2532" i="1" a="1"/>
  <c r="C2532" i="1" s="1"/>
  <c r="A2532" i="1" a="1"/>
  <c r="A2532" i="1" s="1"/>
  <c r="B2532" i="1" s="1"/>
  <c r="O2532" i="1" s="1"/>
  <c r="C2531" i="1"/>
  <c r="C2531" i="1" a="1"/>
  <c r="A2531" i="1" a="1"/>
  <c r="A2531" i="1" s="1"/>
  <c r="C2530" i="1" a="1"/>
  <c r="C2530" i="1" s="1"/>
  <c r="A2530" i="1" a="1"/>
  <c r="A2530" i="1" s="1"/>
  <c r="B2530" i="1" s="1"/>
  <c r="C2529" i="1" a="1"/>
  <c r="C2529" i="1" s="1"/>
  <c r="A2529" i="1" a="1"/>
  <c r="A2529" i="1" s="1"/>
  <c r="B2529" i="1" s="1"/>
  <c r="O2529" i="1" s="1"/>
  <c r="C2528" i="1"/>
  <c r="C2528" i="1" a="1"/>
  <c r="A2528" i="1" a="1"/>
  <c r="A2528" i="1" s="1"/>
  <c r="C2527" i="1" a="1"/>
  <c r="C2527" i="1" s="1"/>
  <c r="A2527" i="1" a="1"/>
  <c r="A2527" i="1" s="1"/>
  <c r="B2527" i="1" s="1"/>
  <c r="C2526" i="1"/>
  <c r="E2526" i="1" s="1" a="1"/>
  <c r="E2526" i="1" s="1"/>
  <c r="C2526" i="1" a="1"/>
  <c r="A2526" i="1" a="1"/>
  <c r="A2526" i="1" s="1"/>
  <c r="B2526" i="1" s="1"/>
  <c r="O2526" i="1" s="1"/>
  <c r="C2525" i="1"/>
  <c r="C2525" i="1" a="1"/>
  <c r="A2525" i="1" a="1"/>
  <c r="A2525" i="1" s="1"/>
  <c r="G2524" i="1" a="1"/>
  <c r="G2524" i="1" s="1"/>
  <c r="H2524" i="1" s="1"/>
  <c r="C2524" i="1" a="1"/>
  <c r="C2524" i="1" s="1"/>
  <c r="B2524" i="1"/>
  <c r="O2524" i="1" s="1"/>
  <c r="A2524" i="1" a="1"/>
  <c r="A2524" i="1" s="1"/>
  <c r="E2523" i="1" a="1"/>
  <c r="E2523" i="1" s="1"/>
  <c r="C2523" i="1"/>
  <c r="C2523" i="1" a="1"/>
  <c r="A2523" i="1" a="1"/>
  <c r="A2523" i="1" s="1"/>
  <c r="B2523" i="1" s="1"/>
  <c r="O2523" i="1" s="1"/>
  <c r="E2522" i="1" a="1"/>
  <c r="E2522" i="1" s="1"/>
  <c r="C2522" i="1"/>
  <c r="G2522" i="1" s="1" a="1"/>
  <c r="G2522" i="1" s="1"/>
  <c r="H2522" i="1" s="1"/>
  <c r="C2522" i="1" a="1"/>
  <c r="A2522" i="1"/>
  <c r="B2522" i="1" s="1"/>
  <c r="A2522" i="1" a="1"/>
  <c r="C2521" i="1" a="1"/>
  <c r="C2521" i="1" s="1"/>
  <c r="B2521" i="1"/>
  <c r="A2521" i="1" a="1"/>
  <c r="A2521" i="1" s="1"/>
  <c r="C2520" i="1" a="1"/>
  <c r="C2520" i="1" s="1"/>
  <c r="A2520" i="1" a="1"/>
  <c r="A2520" i="1" s="1"/>
  <c r="B2520" i="1" s="1"/>
  <c r="O2520" i="1" s="1"/>
  <c r="C2519" i="1"/>
  <c r="C2519" i="1" a="1"/>
  <c r="B2519" i="1"/>
  <c r="A2519" i="1"/>
  <c r="A2519" i="1" a="1"/>
  <c r="C2518" i="1" a="1"/>
  <c r="C2518" i="1" s="1"/>
  <c r="B2518" i="1"/>
  <c r="A2518" i="1" a="1"/>
  <c r="A2518" i="1" s="1"/>
  <c r="C2517" i="1" a="1"/>
  <c r="C2517" i="1" s="1"/>
  <c r="A2517" i="1" a="1"/>
  <c r="A2517" i="1" s="1"/>
  <c r="B2517" i="1" s="1"/>
  <c r="C2516" i="1"/>
  <c r="C2516" i="1" a="1"/>
  <c r="A2516" i="1" a="1"/>
  <c r="A2516" i="1" s="1"/>
  <c r="C2515" i="1" a="1"/>
  <c r="C2515" i="1" s="1"/>
  <c r="A2515" i="1" a="1"/>
  <c r="A2515" i="1" s="1"/>
  <c r="C2514" i="1" a="1"/>
  <c r="C2514" i="1" s="1"/>
  <c r="A2514" i="1" a="1"/>
  <c r="A2514" i="1" s="1"/>
  <c r="B2514" i="1" s="1"/>
  <c r="O2514" i="1" s="1"/>
  <c r="C2513" i="1"/>
  <c r="C2513" i="1" a="1"/>
  <c r="A2513" i="1" a="1"/>
  <c r="A2513" i="1" s="1"/>
  <c r="O2512" i="1"/>
  <c r="C2512" i="1" a="1"/>
  <c r="C2512" i="1" s="1"/>
  <c r="A2512" i="1" a="1"/>
  <c r="A2512" i="1" s="1"/>
  <c r="B2512" i="1" s="1"/>
  <c r="C2511" i="1" a="1"/>
  <c r="C2511" i="1" s="1"/>
  <c r="A2511" i="1" a="1"/>
  <c r="A2511" i="1" s="1"/>
  <c r="B2511" i="1" s="1"/>
  <c r="O2511" i="1" s="1"/>
  <c r="C2510" i="1"/>
  <c r="C2510" i="1" a="1"/>
  <c r="A2510" i="1" a="1"/>
  <c r="A2510" i="1" s="1"/>
  <c r="C2509" i="1" a="1"/>
  <c r="C2509" i="1" s="1"/>
  <c r="A2509" i="1" a="1"/>
  <c r="A2509" i="1" s="1"/>
  <c r="B2509" i="1" s="1"/>
  <c r="C2508" i="1"/>
  <c r="E2508" i="1" s="1" a="1"/>
  <c r="E2508" i="1" s="1"/>
  <c r="C2508" i="1" a="1"/>
  <c r="A2508" i="1" a="1"/>
  <c r="A2508" i="1" s="1"/>
  <c r="B2508" i="1" s="1"/>
  <c r="O2508" i="1" s="1"/>
  <c r="C2507" i="1"/>
  <c r="C2507" i="1" a="1"/>
  <c r="A2507" i="1" a="1"/>
  <c r="A2507" i="1" s="1"/>
  <c r="G2506" i="1" a="1"/>
  <c r="G2506" i="1" s="1"/>
  <c r="H2506" i="1" s="1"/>
  <c r="C2506" i="1" a="1"/>
  <c r="C2506" i="1" s="1"/>
  <c r="B2506" i="1"/>
  <c r="O2506" i="1" s="1"/>
  <c r="A2506" i="1" a="1"/>
  <c r="A2506" i="1" s="1"/>
  <c r="E2505" i="1" a="1"/>
  <c r="E2505" i="1" s="1"/>
  <c r="C2505" i="1" a="1"/>
  <c r="C2505" i="1" s="1"/>
  <c r="A2505" i="1" a="1"/>
  <c r="A2505" i="1" s="1"/>
  <c r="B2505" i="1" s="1"/>
  <c r="O2505" i="1" s="1"/>
  <c r="C2504" i="1"/>
  <c r="C2504" i="1" a="1"/>
  <c r="A2504" i="1" a="1"/>
  <c r="A2504" i="1" s="1"/>
  <c r="I2503" i="1" a="1"/>
  <c r="I2503" i="1" s="1"/>
  <c r="J2503" i="1" s="1"/>
  <c r="G2503" i="1"/>
  <c r="H2503" i="1" s="1"/>
  <c r="G2503" i="1" a="1"/>
  <c r="C2503" i="1" a="1"/>
  <c r="C2503" i="1" s="1"/>
  <c r="E2503" i="1" s="1" a="1"/>
  <c r="E2503" i="1" s="1"/>
  <c r="B2503" i="1"/>
  <c r="O2503" i="1" s="1"/>
  <c r="A2503" i="1" a="1"/>
  <c r="A2503" i="1" s="1"/>
  <c r="F2502" i="1"/>
  <c r="C2502" i="1"/>
  <c r="E2502" i="1" s="1" a="1"/>
  <c r="E2502" i="1" s="1"/>
  <c r="C2502" i="1" a="1"/>
  <c r="A2502" i="1" a="1"/>
  <c r="A2502" i="1" s="1"/>
  <c r="B2502" i="1" s="1"/>
  <c r="O2502" i="1" s="1"/>
  <c r="I2501" i="1" a="1"/>
  <c r="I2501" i="1" s="1"/>
  <c r="J2501" i="1" s="1"/>
  <c r="C2501" i="1"/>
  <c r="C2501" i="1" a="1"/>
  <c r="A2501" i="1"/>
  <c r="B2501" i="1" s="1"/>
  <c r="A2501" i="1" a="1"/>
  <c r="I2500" i="1" a="1"/>
  <c r="I2500" i="1" s="1"/>
  <c r="J2500" i="1" s="1"/>
  <c r="C2500" i="1" a="1"/>
  <c r="C2500" i="1" s="1"/>
  <c r="G2500" i="1" s="1" a="1"/>
  <c r="G2500" i="1" s="1"/>
  <c r="H2500" i="1" s="1"/>
  <c r="A2500" i="1" a="1"/>
  <c r="A2500" i="1" s="1"/>
  <c r="B2500" i="1" s="1"/>
  <c r="C2499" i="1"/>
  <c r="C2499" i="1" a="1"/>
  <c r="A2499" i="1" a="1"/>
  <c r="A2499" i="1" s="1"/>
  <c r="B2499" i="1" s="1"/>
  <c r="O2499" i="1" s="1"/>
  <c r="C2498" i="1"/>
  <c r="C2498" i="1" a="1"/>
  <c r="A2498" i="1" a="1"/>
  <c r="A2498" i="1" s="1"/>
  <c r="J2497" i="1"/>
  <c r="I2497" i="1" a="1"/>
  <c r="I2497" i="1" s="1"/>
  <c r="C2497" i="1" a="1"/>
  <c r="C2497" i="1" s="1"/>
  <c r="B2497" i="1"/>
  <c r="O2497" i="1" s="1"/>
  <c r="A2497" i="1" a="1"/>
  <c r="A2497" i="1" s="1"/>
  <c r="C2496" i="1" a="1"/>
  <c r="C2496" i="1" s="1"/>
  <c r="A2496" i="1" a="1"/>
  <c r="A2496" i="1" s="1"/>
  <c r="B2496" i="1" s="1"/>
  <c r="O2496" i="1" s="1"/>
  <c r="C2495" i="1"/>
  <c r="C2495" i="1" a="1"/>
  <c r="A2495" i="1" a="1"/>
  <c r="A2495" i="1" s="1"/>
  <c r="C2494" i="1" a="1"/>
  <c r="C2494" i="1" s="1"/>
  <c r="I2494" i="1" s="1" a="1"/>
  <c r="I2494" i="1" s="1"/>
  <c r="J2494" i="1" s="1"/>
  <c r="A2494" i="1" a="1"/>
  <c r="A2494" i="1" s="1"/>
  <c r="B2494" i="1" s="1"/>
  <c r="C2493" i="1"/>
  <c r="C2493" i="1" a="1"/>
  <c r="A2493" i="1" a="1"/>
  <c r="A2493" i="1" s="1"/>
  <c r="B2493" i="1" s="1"/>
  <c r="O2493" i="1" s="1"/>
  <c r="C2492" i="1"/>
  <c r="C2492" i="1" a="1"/>
  <c r="A2492" i="1" a="1"/>
  <c r="A2492" i="1" s="1"/>
  <c r="B2492" i="1" s="1"/>
  <c r="C2491" i="1" a="1"/>
  <c r="C2491" i="1" s="1"/>
  <c r="A2491" i="1" a="1"/>
  <c r="A2491" i="1" s="1"/>
  <c r="C2490" i="1" a="1"/>
  <c r="C2490" i="1" s="1"/>
  <c r="A2490" i="1" a="1"/>
  <c r="A2490" i="1" s="1"/>
  <c r="B2490" i="1" s="1"/>
  <c r="O2490" i="1" s="1"/>
  <c r="C2489" i="1"/>
  <c r="C2489" i="1" a="1"/>
  <c r="A2489" i="1"/>
  <c r="A2489" i="1" a="1"/>
  <c r="C2488" i="1" a="1"/>
  <c r="C2488" i="1" s="1"/>
  <c r="B2488" i="1"/>
  <c r="A2488" i="1" a="1"/>
  <c r="A2488" i="1" s="1"/>
  <c r="C2487" i="1"/>
  <c r="C2487" i="1" a="1"/>
  <c r="A2487" i="1" a="1"/>
  <c r="A2487" i="1" s="1"/>
  <c r="B2487" i="1" s="1"/>
  <c r="O2487" i="1" s="1"/>
  <c r="E2486" i="1"/>
  <c r="E2486" i="1" a="1"/>
  <c r="C2486" i="1"/>
  <c r="C2486" i="1" a="1"/>
  <c r="B2486" i="1"/>
  <c r="O2486" i="1" s="1"/>
  <c r="A2486" i="1"/>
  <c r="A2486" i="1" a="1"/>
  <c r="C2485" i="1"/>
  <c r="C2485" i="1" a="1"/>
  <c r="A2485" i="1" a="1"/>
  <c r="A2485" i="1" s="1"/>
  <c r="B2485" i="1" s="1"/>
  <c r="C2484" i="1" a="1"/>
  <c r="C2484" i="1" s="1"/>
  <c r="A2484" i="1" a="1"/>
  <c r="A2484" i="1" s="1"/>
  <c r="B2484" i="1" s="1"/>
  <c r="O2484" i="1" s="1"/>
  <c r="C2483" i="1"/>
  <c r="C2483" i="1" a="1"/>
  <c r="A2483" i="1" a="1"/>
  <c r="A2483" i="1" s="1"/>
  <c r="B2483" i="1" s="1"/>
  <c r="O2482" i="1"/>
  <c r="C2482" i="1" a="1"/>
  <c r="C2482" i="1" s="1"/>
  <c r="A2482" i="1" a="1"/>
  <c r="A2482" i="1" s="1"/>
  <c r="B2482" i="1" s="1"/>
  <c r="C2481" i="1" a="1"/>
  <c r="C2481" i="1" s="1"/>
  <c r="A2481" i="1" a="1"/>
  <c r="A2481" i="1" s="1"/>
  <c r="B2481" i="1" s="1"/>
  <c r="C2480" i="1"/>
  <c r="C2480" i="1" a="1"/>
  <c r="A2480" i="1" a="1"/>
  <c r="A2480" i="1" s="1"/>
  <c r="B2480" i="1" s="1"/>
  <c r="G2479" i="1" a="1"/>
  <c r="G2479" i="1" s="1"/>
  <c r="H2479" i="1" s="1"/>
  <c r="C2479" i="1"/>
  <c r="C2479" i="1" a="1"/>
  <c r="B2479" i="1"/>
  <c r="O2479" i="1" s="1"/>
  <c r="A2479" i="1" a="1"/>
  <c r="A2479" i="1" s="1"/>
  <c r="G2478" i="1"/>
  <c r="H2478" i="1" s="1"/>
  <c r="C2478" i="1"/>
  <c r="G2478" i="1" s="1" a="1"/>
  <c r="C2478" i="1" a="1"/>
  <c r="A2478" i="1" a="1"/>
  <c r="A2478" i="1" s="1"/>
  <c r="B2478" i="1" s="1"/>
  <c r="O2478" i="1" s="1"/>
  <c r="C2477" i="1"/>
  <c r="C2477" i="1" a="1"/>
  <c r="A2477" i="1" a="1"/>
  <c r="A2477" i="1" s="1"/>
  <c r="C2476" i="1"/>
  <c r="I2476" i="1" s="1" a="1"/>
  <c r="I2476" i="1" s="1"/>
  <c r="J2476" i="1" s="1"/>
  <c r="C2476" i="1" a="1"/>
  <c r="A2476" i="1" a="1"/>
  <c r="A2476" i="1" s="1"/>
  <c r="B2476" i="1" s="1"/>
  <c r="C2475" i="1" a="1"/>
  <c r="C2475" i="1" s="1"/>
  <c r="A2475" i="1" a="1"/>
  <c r="A2475" i="1" s="1"/>
  <c r="B2475" i="1" s="1"/>
  <c r="O2475" i="1" s="1"/>
  <c r="C2474" i="1"/>
  <c r="C2474" i="1" a="1"/>
  <c r="A2474" i="1"/>
  <c r="A2474" i="1" a="1"/>
  <c r="C2473" i="1"/>
  <c r="C2473" i="1" a="1"/>
  <c r="B2473" i="1"/>
  <c r="A2473" i="1" a="1"/>
  <c r="A2473" i="1" s="1"/>
  <c r="E2472" i="1" a="1"/>
  <c r="E2472" i="1" s="1"/>
  <c r="C2472" i="1"/>
  <c r="C2472" i="1" a="1"/>
  <c r="A2472" i="1" a="1"/>
  <c r="A2472" i="1" s="1"/>
  <c r="B2472" i="1" s="1"/>
  <c r="O2472" i="1" s="1"/>
  <c r="C2471" i="1"/>
  <c r="C2471" i="1" a="1"/>
  <c r="A2471" i="1" a="1"/>
  <c r="A2471" i="1" s="1"/>
  <c r="I2470" i="1" a="1"/>
  <c r="I2470" i="1" s="1"/>
  <c r="J2470" i="1" s="1"/>
  <c r="C2470" i="1"/>
  <c r="C2470" i="1" a="1"/>
  <c r="B2470" i="1"/>
  <c r="O2470" i="1" s="1"/>
  <c r="A2470" i="1" a="1"/>
  <c r="A2470" i="1" s="1"/>
  <c r="I2469" i="1" a="1"/>
  <c r="I2469" i="1" s="1"/>
  <c r="J2469" i="1" s="1"/>
  <c r="C2469" i="1"/>
  <c r="G2469" i="1" s="1" a="1"/>
  <c r="G2469" i="1" s="1"/>
  <c r="H2469" i="1" s="1"/>
  <c r="C2469" i="1" a="1"/>
  <c r="A2469" i="1" a="1"/>
  <c r="A2469" i="1" s="1"/>
  <c r="B2469" i="1" s="1"/>
  <c r="O2469" i="1" s="1"/>
  <c r="C2468" i="1"/>
  <c r="C2468" i="1" a="1"/>
  <c r="A2468" i="1" a="1"/>
  <c r="A2468" i="1" s="1"/>
  <c r="C2467" i="1" a="1"/>
  <c r="C2467" i="1" s="1"/>
  <c r="A2467" i="1" a="1"/>
  <c r="A2467" i="1" s="1"/>
  <c r="B2467" i="1" s="1"/>
  <c r="C2466" i="1" a="1"/>
  <c r="C2466" i="1" s="1"/>
  <c r="A2466" i="1" a="1"/>
  <c r="A2466" i="1" s="1"/>
  <c r="B2466" i="1" s="1"/>
  <c r="O2466" i="1" s="1"/>
  <c r="C2465" i="1"/>
  <c r="C2465" i="1" a="1"/>
  <c r="A2465" i="1"/>
  <c r="B2465" i="1" s="1"/>
  <c r="A2465" i="1" a="1"/>
  <c r="C2464" i="1" a="1"/>
  <c r="C2464" i="1" s="1"/>
  <c r="B2464" i="1"/>
  <c r="O2464" i="1" s="1"/>
  <c r="A2464" i="1" a="1"/>
  <c r="A2464" i="1" s="1"/>
  <c r="I2463" i="1" a="1"/>
  <c r="I2463" i="1" s="1"/>
  <c r="J2463" i="1" s="1"/>
  <c r="C2463" i="1"/>
  <c r="C2463" i="1" a="1"/>
  <c r="A2463" i="1" a="1"/>
  <c r="A2463" i="1" s="1"/>
  <c r="B2463" i="1" s="1"/>
  <c r="O2463" i="1" s="1"/>
  <c r="C2462" i="1"/>
  <c r="C2462" i="1" a="1"/>
  <c r="A2462" i="1" a="1"/>
  <c r="A2462" i="1" s="1"/>
  <c r="C2461" i="1" a="1"/>
  <c r="C2461" i="1" s="1"/>
  <c r="A2461" i="1" a="1"/>
  <c r="A2461" i="1" s="1"/>
  <c r="B2461" i="1" s="1"/>
  <c r="C2460" i="1" a="1"/>
  <c r="C2460" i="1" s="1"/>
  <c r="A2460" i="1" a="1"/>
  <c r="A2460" i="1" s="1"/>
  <c r="B2460" i="1" s="1"/>
  <c r="O2460" i="1" s="1"/>
  <c r="C2459" i="1"/>
  <c r="C2459" i="1" a="1"/>
  <c r="B2459" i="1"/>
  <c r="A2459" i="1"/>
  <c r="A2459" i="1" a="1"/>
  <c r="C2458" i="1"/>
  <c r="C2458" i="1" a="1"/>
  <c r="A2458" i="1" a="1"/>
  <c r="A2458" i="1" s="1"/>
  <c r="B2458" i="1" s="1"/>
  <c r="E2457" i="1" a="1"/>
  <c r="E2457" i="1" s="1"/>
  <c r="C2457" i="1" a="1"/>
  <c r="C2457" i="1" s="1"/>
  <c r="A2457" i="1" a="1"/>
  <c r="A2457" i="1" s="1"/>
  <c r="B2457" i="1" s="1"/>
  <c r="O2457" i="1" s="1"/>
  <c r="C2456" i="1"/>
  <c r="C2456" i="1" a="1"/>
  <c r="A2456" i="1"/>
  <c r="B2456" i="1" s="1"/>
  <c r="A2456" i="1" a="1"/>
  <c r="C2455" i="1" a="1"/>
  <c r="C2455" i="1" s="1"/>
  <c r="A2455" i="1" a="1"/>
  <c r="A2455" i="1" s="1"/>
  <c r="B2455" i="1" s="1"/>
  <c r="C2454" i="1" a="1"/>
  <c r="C2454" i="1" s="1"/>
  <c r="A2454" i="1" a="1"/>
  <c r="A2454" i="1" s="1"/>
  <c r="B2454" i="1" s="1"/>
  <c r="O2454" i="1" s="1"/>
  <c r="C2453" i="1"/>
  <c r="C2453" i="1" a="1"/>
  <c r="A2453" i="1"/>
  <c r="A2453" i="1" a="1"/>
  <c r="C2452" i="1" a="1"/>
  <c r="C2452" i="1" s="1"/>
  <c r="B2452" i="1"/>
  <c r="A2452" i="1" a="1"/>
  <c r="A2452" i="1" s="1"/>
  <c r="C2451" i="1"/>
  <c r="C2451" i="1" a="1"/>
  <c r="A2451" i="1" a="1"/>
  <c r="A2451" i="1" s="1"/>
  <c r="B2451" i="1" s="1"/>
  <c r="O2451" i="1" s="1"/>
  <c r="E2450" i="1" a="1"/>
  <c r="E2450" i="1" s="1"/>
  <c r="C2450" i="1"/>
  <c r="C2450" i="1" a="1"/>
  <c r="B2450" i="1"/>
  <c r="O2450" i="1" s="1"/>
  <c r="A2450" i="1"/>
  <c r="A2450" i="1" a="1"/>
  <c r="I2449" i="1" a="1"/>
  <c r="I2449" i="1" s="1"/>
  <c r="J2449" i="1" s="1"/>
  <c r="G2449" i="1" a="1"/>
  <c r="G2449" i="1" s="1"/>
  <c r="H2449" i="1" s="1"/>
  <c r="C2449" i="1"/>
  <c r="C2449" i="1" a="1"/>
  <c r="A2449" i="1" a="1"/>
  <c r="A2449" i="1" s="1"/>
  <c r="B2449" i="1" s="1"/>
  <c r="C2448" i="1" a="1"/>
  <c r="C2448" i="1" s="1"/>
  <c r="A2448" i="1" a="1"/>
  <c r="A2448" i="1" s="1"/>
  <c r="B2448" i="1" s="1"/>
  <c r="O2448" i="1" s="1"/>
  <c r="C2447" i="1"/>
  <c r="C2447" i="1" a="1"/>
  <c r="A2447" i="1" a="1"/>
  <c r="A2447" i="1" s="1"/>
  <c r="B2447" i="1" s="1"/>
  <c r="C2446" i="1" a="1"/>
  <c r="C2446" i="1" s="1"/>
  <c r="A2446" i="1" a="1"/>
  <c r="A2446" i="1" s="1"/>
  <c r="B2446" i="1" s="1"/>
  <c r="C2445" i="1" a="1"/>
  <c r="C2445" i="1" s="1"/>
  <c r="A2445" i="1" a="1"/>
  <c r="A2445" i="1" s="1"/>
  <c r="B2445" i="1" s="1"/>
  <c r="O2445" i="1" s="1"/>
  <c r="C2444" i="1"/>
  <c r="C2444" i="1" a="1"/>
  <c r="A2444" i="1" a="1"/>
  <c r="A2444" i="1" s="1"/>
  <c r="B2444" i="1" s="1"/>
  <c r="G2443" i="1" a="1"/>
  <c r="G2443" i="1" s="1"/>
  <c r="H2443" i="1" s="1"/>
  <c r="C2443" i="1"/>
  <c r="C2443" i="1" a="1"/>
  <c r="B2443" i="1"/>
  <c r="O2443" i="1" s="1"/>
  <c r="A2443" i="1" a="1"/>
  <c r="A2443" i="1" s="1"/>
  <c r="G2442" i="1"/>
  <c r="H2442" i="1" s="1"/>
  <c r="C2442" i="1"/>
  <c r="G2442" i="1" s="1" a="1"/>
  <c r="C2442" i="1" a="1"/>
  <c r="A2442" i="1" a="1"/>
  <c r="A2442" i="1" s="1"/>
  <c r="B2442" i="1" s="1"/>
  <c r="O2442" i="1" s="1"/>
  <c r="C2441" i="1"/>
  <c r="C2441" i="1" a="1"/>
  <c r="A2441" i="1" a="1"/>
  <c r="A2441" i="1" s="1"/>
  <c r="C2440" i="1"/>
  <c r="I2440" i="1" s="1" a="1"/>
  <c r="I2440" i="1" s="1"/>
  <c r="J2440" i="1" s="1"/>
  <c r="C2440" i="1" a="1"/>
  <c r="A2440" i="1" a="1"/>
  <c r="A2440" i="1" s="1"/>
  <c r="B2440" i="1" s="1"/>
  <c r="C2439" i="1" a="1"/>
  <c r="C2439" i="1" s="1"/>
  <c r="A2439" i="1" a="1"/>
  <c r="A2439" i="1" s="1"/>
  <c r="B2439" i="1" s="1"/>
  <c r="O2439" i="1" s="1"/>
  <c r="C2438" i="1"/>
  <c r="C2438" i="1" a="1"/>
  <c r="B2438" i="1"/>
  <c r="A2438" i="1"/>
  <c r="A2438" i="1" a="1"/>
  <c r="C2437" i="1" a="1"/>
  <c r="C2437" i="1" s="1"/>
  <c r="B2437" i="1"/>
  <c r="A2437" i="1" a="1"/>
  <c r="A2437" i="1" s="1"/>
  <c r="F2436" i="1"/>
  <c r="E2436" i="1" a="1"/>
  <c r="E2436" i="1" s="1"/>
  <c r="C2436" i="1"/>
  <c r="C2436" i="1" a="1"/>
  <c r="A2436" i="1" a="1"/>
  <c r="A2436" i="1" s="1"/>
  <c r="B2436" i="1" s="1"/>
  <c r="O2436" i="1" s="1"/>
  <c r="C2435" i="1"/>
  <c r="C2435" i="1" a="1"/>
  <c r="A2435" i="1" a="1"/>
  <c r="A2435" i="1" s="1"/>
  <c r="J2434" i="1"/>
  <c r="I2434" i="1" a="1"/>
  <c r="I2434" i="1" s="1"/>
  <c r="C2434" i="1"/>
  <c r="C2434" i="1" a="1"/>
  <c r="B2434" i="1"/>
  <c r="O2434" i="1" s="1"/>
  <c r="A2434" i="1" a="1"/>
  <c r="A2434" i="1" s="1"/>
  <c r="C2433" i="1"/>
  <c r="C2433" i="1" a="1"/>
  <c r="A2433" i="1" a="1"/>
  <c r="A2433" i="1" s="1"/>
  <c r="B2433" i="1" s="1"/>
  <c r="O2433" i="1" s="1"/>
  <c r="C2432" i="1"/>
  <c r="C2432" i="1" a="1"/>
  <c r="A2432" i="1"/>
  <c r="A2432" i="1" a="1"/>
  <c r="O2431" i="1"/>
  <c r="C2431" i="1" a="1"/>
  <c r="C2431" i="1" s="1"/>
  <c r="B2431" i="1"/>
  <c r="A2431" i="1" a="1"/>
  <c r="A2431" i="1" s="1"/>
  <c r="C2430" i="1" a="1"/>
  <c r="C2430" i="1" s="1"/>
  <c r="A2430" i="1" a="1"/>
  <c r="A2430" i="1" s="1"/>
  <c r="B2430" i="1" s="1"/>
  <c r="O2430" i="1" s="1"/>
  <c r="C2429" i="1"/>
  <c r="C2429" i="1" a="1"/>
  <c r="A2429" i="1"/>
  <c r="B2429" i="1" s="1"/>
  <c r="O2429" i="1" s="1"/>
  <c r="A2429" i="1" a="1"/>
  <c r="C2428" i="1" a="1"/>
  <c r="C2428" i="1" s="1"/>
  <c r="B2428" i="1"/>
  <c r="O2428" i="1" s="1"/>
  <c r="A2428" i="1" a="1"/>
  <c r="A2428" i="1" s="1"/>
  <c r="I2427" i="1" a="1"/>
  <c r="I2427" i="1" s="1"/>
  <c r="J2427" i="1" s="1"/>
  <c r="C2427" i="1"/>
  <c r="C2427" i="1" a="1"/>
  <c r="A2427" i="1" a="1"/>
  <c r="A2427" i="1" s="1"/>
  <c r="B2427" i="1" s="1"/>
  <c r="O2427" i="1" s="1"/>
  <c r="C2426" i="1"/>
  <c r="C2426" i="1" a="1"/>
  <c r="A2426" i="1" a="1"/>
  <c r="A2426" i="1" s="1"/>
  <c r="C2425" i="1" a="1"/>
  <c r="C2425" i="1" s="1"/>
  <c r="A2425" i="1" a="1"/>
  <c r="A2425" i="1" s="1"/>
  <c r="B2425" i="1" s="1"/>
  <c r="I2424" i="1" a="1"/>
  <c r="I2424" i="1" s="1"/>
  <c r="J2424" i="1" s="1"/>
  <c r="C2424" i="1" a="1"/>
  <c r="C2424" i="1" s="1"/>
  <c r="A2424" i="1" a="1"/>
  <c r="A2424" i="1" s="1"/>
  <c r="B2424" i="1" s="1"/>
  <c r="O2424" i="1" s="1"/>
  <c r="C2423" i="1"/>
  <c r="C2423" i="1" a="1"/>
  <c r="B2423" i="1"/>
  <c r="A2423" i="1"/>
  <c r="A2423" i="1" a="1"/>
  <c r="O2422" i="1"/>
  <c r="C2422" i="1"/>
  <c r="C2422" i="1" a="1"/>
  <c r="A2422" i="1" a="1"/>
  <c r="A2422" i="1" s="1"/>
  <c r="B2422" i="1" s="1"/>
  <c r="F2421" i="1"/>
  <c r="E2421" i="1" a="1"/>
  <c r="E2421" i="1" s="1"/>
  <c r="C2421" i="1" a="1"/>
  <c r="C2421" i="1" s="1"/>
  <c r="A2421" i="1" a="1"/>
  <c r="A2421" i="1" s="1"/>
  <c r="B2421" i="1" s="1"/>
  <c r="O2421" i="1" s="1"/>
  <c r="C2420" i="1"/>
  <c r="C2420" i="1" a="1"/>
  <c r="A2420" i="1"/>
  <c r="B2420" i="1" s="1"/>
  <c r="O2420" i="1" s="1"/>
  <c r="A2420" i="1" a="1"/>
  <c r="C2419" i="1" a="1"/>
  <c r="C2419" i="1" s="1"/>
  <c r="A2419" i="1" a="1"/>
  <c r="A2419" i="1" s="1"/>
  <c r="B2419" i="1" s="1"/>
  <c r="C2418" i="1" a="1"/>
  <c r="C2418" i="1" s="1"/>
  <c r="A2418" i="1" a="1"/>
  <c r="A2418" i="1" s="1"/>
  <c r="B2418" i="1" s="1"/>
  <c r="O2418" i="1" s="1"/>
  <c r="C2417" i="1"/>
  <c r="C2417" i="1" a="1"/>
  <c r="A2417" i="1" a="1"/>
  <c r="A2417" i="1" s="1"/>
  <c r="B2417" i="1" s="1"/>
  <c r="C2416" i="1"/>
  <c r="C2416" i="1" a="1"/>
  <c r="B2416" i="1"/>
  <c r="A2416" i="1" a="1"/>
  <c r="A2416" i="1" s="1"/>
  <c r="I2415" i="1" a="1"/>
  <c r="I2415" i="1" s="1"/>
  <c r="J2415" i="1" s="1"/>
  <c r="C2415" i="1"/>
  <c r="G2415" i="1" s="1" a="1"/>
  <c r="G2415" i="1" s="1"/>
  <c r="H2415" i="1" s="1"/>
  <c r="C2415" i="1" a="1"/>
  <c r="A2415" i="1" a="1"/>
  <c r="A2415" i="1" s="1"/>
  <c r="B2415" i="1" s="1"/>
  <c r="O2415" i="1" s="1"/>
  <c r="O2414" i="1"/>
  <c r="E2414" i="1" a="1"/>
  <c r="E2414" i="1" s="1"/>
  <c r="C2414" i="1"/>
  <c r="C2414" i="1" a="1"/>
  <c r="B2414" i="1"/>
  <c r="A2414" i="1"/>
  <c r="A2414" i="1" a="1"/>
  <c r="C2413" i="1"/>
  <c r="C2413" i="1" a="1"/>
  <c r="A2413" i="1" a="1"/>
  <c r="A2413" i="1" s="1"/>
  <c r="I2412" i="1" a="1"/>
  <c r="I2412" i="1" s="1"/>
  <c r="J2412" i="1" s="1"/>
  <c r="C2412" i="1" a="1"/>
  <c r="C2412" i="1" s="1"/>
  <c r="G2412" i="1" s="1" a="1"/>
  <c r="G2412" i="1" s="1"/>
  <c r="H2412" i="1" s="1"/>
  <c r="A2412" i="1" a="1"/>
  <c r="A2412" i="1" s="1"/>
  <c r="B2412" i="1" s="1"/>
  <c r="O2412" i="1" s="1"/>
  <c r="C2411" i="1"/>
  <c r="C2411" i="1" a="1"/>
  <c r="A2411" i="1" a="1"/>
  <c r="A2411" i="1" s="1"/>
  <c r="B2411" i="1" s="1"/>
  <c r="C2410" i="1" a="1"/>
  <c r="C2410" i="1" s="1"/>
  <c r="A2410" i="1" a="1"/>
  <c r="A2410" i="1" s="1"/>
  <c r="B2410" i="1" s="1"/>
  <c r="C2409" i="1"/>
  <c r="C2409" i="1" a="1"/>
  <c r="A2409" i="1" a="1"/>
  <c r="A2409" i="1" s="1"/>
  <c r="B2409" i="1" s="1"/>
  <c r="O2409" i="1" s="1"/>
  <c r="C2408" i="1"/>
  <c r="C2408" i="1" a="1"/>
  <c r="A2408" i="1" a="1"/>
  <c r="A2408" i="1" s="1"/>
  <c r="G2407" i="1" a="1"/>
  <c r="G2407" i="1" s="1"/>
  <c r="H2407" i="1" s="1"/>
  <c r="C2407" i="1"/>
  <c r="C2407" i="1" a="1"/>
  <c r="B2407" i="1"/>
  <c r="A2407" i="1" a="1"/>
  <c r="A2407" i="1" s="1"/>
  <c r="C2406" i="1"/>
  <c r="C2406" i="1" a="1"/>
  <c r="A2406" i="1" a="1"/>
  <c r="A2406" i="1" s="1"/>
  <c r="B2406" i="1" s="1"/>
  <c r="C2405" i="1"/>
  <c r="C2405" i="1" a="1"/>
  <c r="A2405" i="1" a="1"/>
  <c r="A2405" i="1" s="1"/>
  <c r="B2405" i="1" s="1"/>
  <c r="O2404" i="1"/>
  <c r="C2404" i="1" a="1"/>
  <c r="C2404" i="1" s="1"/>
  <c r="A2404" i="1" a="1"/>
  <c r="A2404" i="1" s="1"/>
  <c r="B2404" i="1" s="1"/>
  <c r="C2403" i="1"/>
  <c r="C2403" i="1" a="1"/>
  <c r="A2403" i="1" a="1"/>
  <c r="A2403" i="1" s="1"/>
  <c r="B2403" i="1" s="1"/>
  <c r="I2402" i="1" a="1"/>
  <c r="I2402" i="1" s="1"/>
  <c r="J2402" i="1" s="1"/>
  <c r="C2402" i="1"/>
  <c r="C2402" i="1" a="1"/>
  <c r="A2402" i="1"/>
  <c r="B2402" i="1" s="1"/>
  <c r="A2402" i="1" a="1"/>
  <c r="C2401" i="1"/>
  <c r="E2401" i="1" s="1" a="1"/>
  <c r="E2401" i="1" s="1"/>
  <c r="C2401" i="1" a="1"/>
  <c r="A2401" i="1" a="1"/>
  <c r="A2401" i="1" s="1"/>
  <c r="B2401" i="1" s="1"/>
  <c r="O2400" i="1"/>
  <c r="C2400" i="1" a="1"/>
  <c r="C2400" i="1" s="1"/>
  <c r="A2400" i="1" a="1"/>
  <c r="A2400" i="1" s="1"/>
  <c r="B2400" i="1" s="1"/>
  <c r="E2399" i="1"/>
  <c r="C2399" i="1"/>
  <c r="E2399" i="1" s="1" a="1"/>
  <c r="C2399" i="1" a="1"/>
  <c r="A2399" i="1"/>
  <c r="B2399" i="1" s="1"/>
  <c r="A2399" i="1" a="1"/>
  <c r="C2398" i="1"/>
  <c r="C2398" i="1" a="1"/>
  <c r="A2398" i="1" a="1"/>
  <c r="A2398" i="1" s="1"/>
  <c r="B2398" i="1" s="1"/>
  <c r="C2397" i="1" a="1"/>
  <c r="C2397" i="1" s="1"/>
  <c r="A2397" i="1" a="1"/>
  <c r="A2397" i="1" s="1"/>
  <c r="B2397" i="1" s="1"/>
  <c r="O2397" i="1" s="1"/>
  <c r="O2396" i="1"/>
  <c r="C2396" i="1" a="1"/>
  <c r="C2396" i="1" s="1"/>
  <c r="B2396" i="1"/>
  <c r="A2396" i="1"/>
  <c r="A2396" i="1" a="1"/>
  <c r="C2395" i="1"/>
  <c r="C2395" i="1" a="1"/>
  <c r="B2395" i="1"/>
  <c r="A2395" i="1" a="1"/>
  <c r="A2395" i="1" s="1"/>
  <c r="C2394" i="1"/>
  <c r="C2394" i="1" a="1"/>
  <c r="A2394" i="1" a="1"/>
  <c r="A2394" i="1" s="1"/>
  <c r="B2394" i="1" s="1"/>
  <c r="O2394" i="1" s="1"/>
  <c r="C2393" i="1"/>
  <c r="C2393" i="1" a="1"/>
  <c r="B2393" i="1"/>
  <c r="O2393" i="1" s="1"/>
  <c r="A2393" i="1"/>
  <c r="A2393" i="1" a="1"/>
  <c r="O2392" i="1"/>
  <c r="G2392" i="1" a="1"/>
  <c r="G2392" i="1" s="1"/>
  <c r="H2392" i="1" s="1"/>
  <c r="C2392" i="1"/>
  <c r="C2392" i="1" a="1"/>
  <c r="A2392" i="1" a="1"/>
  <c r="A2392" i="1" s="1"/>
  <c r="B2392" i="1" s="1"/>
  <c r="E2391" i="1" a="1"/>
  <c r="E2391" i="1" s="1"/>
  <c r="C2391" i="1" a="1"/>
  <c r="C2391" i="1" s="1"/>
  <c r="A2391" i="1" a="1"/>
  <c r="A2391" i="1" s="1"/>
  <c r="B2391" i="1" s="1"/>
  <c r="O2390" i="1"/>
  <c r="I2390" i="1" a="1"/>
  <c r="I2390" i="1" s="1"/>
  <c r="J2390" i="1" s="1"/>
  <c r="C2390" i="1"/>
  <c r="G2390" i="1" s="1" a="1"/>
  <c r="G2390" i="1" s="1"/>
  <c r="H2390" i="1" s="1"/>
  <c r="C2390" i="1" a="1"/>
  <c r="A2390" i="1"/>
  <c r="B2390" i="1" s="1"/>
  <c r="A2390" i="1" a="1"/>
  <c r="C2389" i="1" a="1"/>
  <c r="C2389" i="1" s="1"/>
  <c r="I2389" i="1" s="1" a="1"/>
  <c r="I2389" i="1" s="1"/>
  <c r="J2389" i="1" s="1"/>
  <c r="A2389" i="1" a="1"/>
  <c r="A2389" i="1" s="1"/>
  <c r="B2389" i="1" s="1"/>
  <c r="O2389" i="1" s="1"/>
  <c r="C2388" i="1" a="1"/>
  <c r="C2388" i="1" s="1"/>
  <c r="B2388" i="1"/>
  <c r="O2388" i="1" s="1"/>
  <c r="A2388" i="1" a="1"/>
  <c r="A2388" i="1" s="1"/>
  <c r="C2387" i="1" a="1"/>
  <c r="C2387" i="1" s="1"/>
  <c r="A2387" i="1" a="1"/>
  <c r="A2387" i="1" s="1"/>
  <c r="B2387" i="1" s="1"/>
  <c r="O2387" i="1" s="1"/>
  <c r="G2386" i="1" a="1"/>
  <c r="G2386" i="1" s="1"/>
  <c r="H2386" i="1" s="1"/>
  <c r="E2386" i="1" a="1"/>
  <c r="E2386" i="1" s="1"/>
  <c r="C2386" i="1" a="1"/>
  <c r="C2386" i="1" s="1"/>
  <c r="A2386" i="1" a="1"/>
  <c r="A2386" i="1" s="1"/>
  <c r="B2386" i="1" s="1"/>
  <c r="C2385" i="1"/>
  <c r="C2385" i="1" a="1"/>
  <c r="A2385" i="1" a="1"/>
  <c r="A2385" i="1" s="1"/>
  <c r="B2385" i="1" s="1"/>
  <c r="C2384" i="1"/>
  <c r="C2384" i="1" a="1"/>
  <c r="A2384" i="1" a="1"/>
  <c r="A2384" i="1" s="1"/>
  <c r="I2383" i="1" a="1"/>
  <c r="I2383" i="1" s="1"/>
  <c r="J2383" i="1" s="1"/>
  <c r="C2383" i="1"/>
  <c r="E2383" i="1" s="1" a="1"/>
  <c r="E2383" i="1" s="1"/>
  <c r="C2383" i="1" a="1"/>
  <c r="B2383" i="1"/>
  <c r="O2383" i="1" s="1"/>
  <c r="A2383" i="1" a="1"/>
  <c r="A2383" i="1" s="1"/>
  <c r="E2382" i="1" a="1"/>
  <c r="E2382" i="1" s="1"/>
  <c r="C2382" i="1" a="1"/>
  <c r="C2382" i="1" s="1"/>
  <c r="A2382" i="1" a="1"/>
  <c r="A2382" i="1" s="1"/>
  <c r="B2382" i="1" s="1"/>
  <c r="O2382" i="1" s="1"/>
  <c r="C2381" i="1" a="1"/>
  <c r="C2381" i="1" s="1"/>
  <c r="A2381" i="1" a="1"/>
  <c r="A2381" i="1" s="1"/>
  <c r="B2381" i="1" s="1"/>
  <c r="C2380" i="1"/>
  <c r="I2380" i="1" s="1" a="1"/>
  <c r="I2380" i="1" s="1"/>
  <c r="J2380" i="1" s="1"/>
  <c r="C2380" i="1" a="1"/>
  <c r="A2380" i="1" a="1"/>
  <c r="A2380" i="1" s="1"/>
  <c r="B2380" i="1" s="1"/>
  <c r="O2379" i="1"/>
  <c r="C2379" i="1"/>
  <c r="E2379" i="1" s="1" a="1"/>
  <c r="E2379" i="1" s="1"/>
  <c r="C2379" i="1" a="1"/>
  <c r="A2379" i="1"/>
  <c r="B2379" i="1" s="1"/>
  <c r="A2379" i="1" a="1"/>
  <c r="C2378" i="1"/>
  <c r="C2378" i="1" a="1"/>
  <c r="A2378" i="1" a="1"/>
  <c r="A2378" i="1" s="1"/>
  <c r="B2378" i="1" s="1"/>
  <c r="O2378" i="1" s="1"/>
  <c r="C2377" i="1"/>
  <c r="C2377" i="1" a="1"/>
  <c r="B2377" i="1"/>
  <c r="A2377" i="1" a="1"/>
  <c r="A2377" i="1" s="1"/>
  <c r="C2376" i="1" a="1"/>
  <c r="C2376" i="1" s="1"/>
  <c r="A2376" i="1" a="1"/>
  <c r="A2376" i="1" s="1"/>
  <c r="B2376" i="1" s="1"/>
  <c r="O2375" i="1"/>
  <c r="I2375" i="1" a="1"/>
  <c r="I2375" i="1" s="1"/>
  <c r="J2375" i="1" s="1"/>
  <c r="C2375" i="1"/>
  <c r="G2375" i="1" s="1" a="1"/>
  <c r="G2375" i="1" s="1"/>
  <c r="H2375" i="1" s="1"/>
  <c r="C2375" i="1" a="1"/>
  <c r="B2375" i="1"/>
  <c r="A2375" i="1"/>
  <c r="A2375" i="1" a="1"/>
  <c r="G2374" i="1" a="1"/>
  <c r="G2374" i="1" s="1"/>
  <c r="H2374" i="1" s="1"/>
  <c r="C2374" i="1" a="1"/>
  <c r="C2374" i="1" s="1"/>
  <c r="B2374" i="1"/>
  <c r="O2374" i="1" s="1"/>
  <c r="A2374" i="1" a="1"/>
  <c r="A2374" i="1" s="1"/>
  <c r="E2374" i="1" s="1" a="1"/>
  <c r="E2374" i="1" s="1"/>
  <c r="E2373" i="1"/>
  <c r="E2373" i="1" a="1"/>
  <c r="C2373" i="1" a="1"/>
  <c r="C2373" i="1" s="1"/>
  <c r="A2373" i="1" a="1"/>
  <c r="A2373" i="1" s="1"/>
  <c r="B2373" i="1" s="1"/>
  <c r="O2373" i="1" s="1"/>
  <c r="C2372" i="1" a="1"/>
  <c r="C2372" i="1" s="1"/>
  <c r="A2372" i="1" a="1"/>
  <c r="A2372" i="1" s="1"/>
  <c r="B2372" i="1" s="1"/>
  <c r="C2371" i="1"/>
  <c r="C2371" i="1" a="1"/>
  <c r="B2371" i="1"/>
  <c r="A2371" i="1" a="1"/>
  <c r="A2371" i="1" s="1"/>
  <c r="G2371" i="1" s="1" a="1"/>
  <c r="G2371" i="1" s="1"/>
  <c r="H2371" i="1" s="1"/>
  <c r="C2370" i="1"/>
  <c r="C2370" i="1" a="1"/>
  <c r="A2370" i="1"/>
  <c r="B2370" i="1" s="1"/>
  <c r="O2370" i="1" s="1"/>
  <c r="A2370" i="1" a="1"/>
  <c r="I2369" i="1" a="1"/>
  <c r="I2369" i="1" s="1"/>
  <c r="J2369" i="1" s="1"/>
  <c r="C2369" i="1" a="1"/>
  <c r="C2369" i="1" s="1"/>
  <c r="A2369" i="1"/>
  <c r="B2369" i="1" s="1"/>
  <c r="A2369" i="1" a="1"/>
  <c r="G2368" i="1" a="1"/>
  <c r="G2368" i="1" s="1"/>
  <c r="H2368" i="1" s="1"/>
  <c r="F2368" i="1"/>
  <c r="C2368" i="1"/>
  <c r="E2368" i="1" s="1" a="1"/>
  <c r="E2368" i="1" s="1"/>
  <c r="C2368" i="1" a="1"/>
  <c r="B2368" i="1"/>
  <c r="A2368" i="1" a="1"/>
  <c r="A2368" i="1" s="1"/>
  <c r="C2367" i="1"/>
  <c r="C2367" i="1" a="1"/>
  <c r="A2367" i="1"/>
  <c r="B2367" i="1" s="1"/>
  <c r="O2367" i="1" s="1"/>
  <c r="A2367" i="1" a="1"/>
  <c r="G2366" i="1" a="1"/>
  <c r="G2366" i="1" s="1"/>
  <c r="H2366" i="1" s="1"/>
  <c r="C2366" i="1" a="1"/>
  <c r="C2366" i="1" s="1"/>
  <c r="I2366" i="1" s="1" a="1"/>
  <c r="I2366" i="1" s="1"/>
  <c r="J2366" i="1" s="1"/>
  <c r="B2366" i="1"/>
  <c r="A2366" i="1"/>
  <c r="A2366" i="1" a="1"/>
  <c r="C2365" i="1"/>
  <c r="C2365" i="1" a="1"/>
  <c r="A2365" i="1" a="1"/>
  <c r="A2365" i="1" s="1"/>
  <c r="E2364" i="1" a="1"/>
  <c r="E2364" i="1" s="1"/>
  <c r="C2364" i="1"/>
  <c r="C2364" i="1" a="1"/>
  <c r="A2364" i="1"/>
  <c r="B2364" i="1" s="1"/>
  <c r="O2364" i="1" s="1"/>
  <c r="A2364" i="1" a="1"/>
  <c r="C2363" i="1" a="1"/>
  <c r="C2363" i="1" s="1"/>
  <c r="A2363" i="1" a="1"/>
  <c r="A2363" i="1" s="1"/>
  <c r="G2362" i="1"/>
  <c r="H2362" i="1" s="1"/>
  <c r="G2362" i="1" a="1"/>
  <c r="C2362" i="1"/>
  <c r="C2362" i="1" a="1"/>
  <c r="B2362" i="1"/>
  <c r="A2362" i="1" a="1"/>
  <c r="A2362" i="1" s="1"/>
  <c r="E2361" i="1" a="1"/>
  <c r="E2361" i="1" s="1"/>
  <c r="C2361" i="1"/>
  <c r="C2361" i="1" a="1"/>
  <c r="A2361" i="1"/>
  <c r="B2361" i="1" s="1"/>
  <c r="O2361" i="1" s="1"/>
  <c r="A2361" i="1" a="1"/>
  <c r="C2360" i="1" a="1"/>
  <c r="C2360" i="1" s="1"/>
  <c r="A2360" i="1"/>
  <c r="B2360" i="1" s="1"/>
  <c r="A2360" i="1" a="1"/>
  <c r="C2359" i="1"/>
  <c r="C2359" i="1" a="1"/>
  <c r="B2359" i="1"/>
  <c r="A2359" i="1" a="1"/>
  <c r="A2359" i="1" s="1"/>
  <c r="G2359" i="1" s="1" a="1"/>
  <c r="G2359" i="1" s="1"/>
  <c r="H2359" i="1" s="1"/>
  <c r="C2358" i="1"/>
  <c r="C2358" i="1" a="1"/>
  <c r="A2358" i="1"/>
  <c r="B2358" i="1" s="1"/>
  <c r="A2358" i="1" a="1"/>
  <c r="C2357" i="1" a="1"/>
  <c r="C2357" i="1" s="1"/>
  <c r="A2357" i="1" a="1"/>
  <c r="A2357" i="1" s="1"/>
  <c r="B2357" i="1" s="1"/>
  <c r="C2356" i="1"/>
  <c r="C2356" i="1" a="1"/>
  <c r="A2356" i="1" a="1"/>
  <c r="A2356" i="1" s="1"/>
  <c r="B2356" i="1" s="1"/>
  <c r="C2355" i="1"/>
  <c r="C2355" i="1" a="1"/>
  <c r="A2355" i="1" a="1"/>
  <c r="A2355" i="1" s="1"/>
  <c r="C2354" i="1" a="1"/>
  <c r="C2354" i="1" s="1"/>
  <c r="A2354" i="1"/>
  <c r="A2354" i="1" a="1"/>
  <c r="C2353" i="1"/>
  <c r="C2353" i="1" a="1"/>
  <c r="A2353" i="1" a="1"/>
  <c r="A2353" i="1" s="1"/>
  <c r="C2352" i="1"/>
  <c r="C2352" i="1" a="1"/>
  <c r="A2352" i="1" a="1"/>
  <c r="A2352" i="1" s="1"/>
  <c r="B2352" i="1" s="1"/>
  <c r="I2351" i="1"/>
  <c r="J2351" i="1" s="1"/>
  <c r="I2351" i="1" a="1"/>
  <c r="C2351" i="1" a="1"/>
  <c r="C2351" i="1" s="1"/>
  <c r="B2351" i="1"/>
  <c r="O2351" i="1" s="1"/>
  <c r="A2351" i="1"/>
  <c r="E2351" i="1" s="1" a="1"/>
  <c r="E2351" i="1" s="1"/>
  <c r="A2351" i="1" a="1"/>
  <c r="G2350" i="1" a="1"/>
  <c r="G2350" i="1" s="1"/>
  <c r="H2350" i="1" s="1"/>
  <c r="C2350" i="1"/>
  <c r="C2350" i="1" a="1"/>
  <c r="B2350" i="1"/>
  <c r="A2350" i="1" a="1"/>
  <c r="A2350" i="1" s="1"/>
  <c r="I2349" i="1" a="1"/>
  <c r="I2349" i="1" s="1"/>
  <c r="J2349" i="1" s="1"/>
  <c r="C2349" i="1"/>
  <c r="C2349" i="1" a="1"/>
  <c r="A2349" i="1"/>
  <c r="B2349" i="1" s="1"/>
  <c r="O2349" i="1" s="1"/>
  <c r="A2349" i="1" a="1"/>
  <c r="C2348" i="1" a="1"/>
  <c r="C2348" i="1" s="1"/>
  <c r="I2348" i="1" s="1" a="1"/>
  <c r="I2348" i="1" s="1"/>
  <c r="J2348" i="1" s="1"/>
  <c r="A2348" i="1" a="1"/>
  <c r="A2348" i="1" s="1"/>
  <c r="B2348" i="1" s="1"/>
  <c r="G2347" i="1" a="1"/>
  <c r="G2347" i="1" s="1"/>
  <c r="H2347" i="1" s="1"/>
  <c r="C2347" i="1"/>
  <c r="C2347" i="1" a="1"/>
  <c r="B2347" i="1"/>
  <c r="A2347" i="1" a="1"/>
  <c r="A2347" i="1" s="1"/>
  <c r="G2346" i="1"/>
  <c r="H2346" i="1" s="1"/>
  <c r="E2346" i="1" a="1"/>
  <c r="E2346" i="1" s="1"/>
  <c r="C2346" i="1"/>
  <c r="G2346" i="1" s="1" a="1"/>
  <c r="C2346" i="1" a="1"/>
  <c r="A2346" i="1"/>
  <c r="B2346" i="1" s="1"/>
  <c r="O2346" i="1" s="1"/>
  <c r="A2346" i="1" a="1"/>
  <c r="I2345" i="1" a="1"/>
  <c r="I2345" i="1" s="1"/>
  <c r="J2345" i="1" s="1"/>
  <c r="E2345" i="1" a="1"/>
  <c r="E2345" i="1" s="1"/>
  <c r="C2345" i="1" a="1"/>
  <c r="C2345" i="1" s="1"/>
  <c r="A2345" i="1"/>
  <c r="B2345" i="1" s="1"/>
  <c r="A2345" i="1" a="1"/>
  <c r="C2344" i="1"/>
  <c r="C2344" i="1" a="1"/>
  <c r="A2344" i="1" a="1"/>
  <c r="A2344" i="1" s="1"/>
  <c r="B2344" i="1" s="1"/>
  <c r="C2343" i="1"/>
  <c r="C2343" i="1" a="1"/>
  <c r="A2343" i="1" a="1"/>
  <c r="A2343" i="1" s="1"/>
  <c r="B2343" i="1" s="1"/>
  <c r="C2342" i="1" a="1"/>
  <c r="C2342" i="1" s="1"/>
  <c r="B2342" i="1"/>
  <c r="A2342" i="1"/>
  <c r="A2342" i="1" a="1"/>
  <c r="C2341" i="1"/>
  <c r="C2341" i="1" a="1"/>
  <c r="B2341" i="1"/>
  <c r="A2341" i="1" a="1"/>
  <c r="A2341" i="1" s="1"/>
  <c r="C2340" i="1"/>
  <c r="C2340" i="1" a="1"/>
  <c r="A2340" i="1" a="1"/>
  <c r="A2340" i="1" s="1"/>
  <c r="C2339" i="1" a="1"/>
  <c r="C2339" i="1" s="1"/>
  <c r="A2339" i="1" a="1"/>
  <c r="A2339" i="1" s="1"/>
  <c r="B2339" i="1" s="1"/>
  <c r="C2338" i="1"/>
  <c r="C2338" i="1" a="1"/>
  <c r="A2338" i="1" a="1"/>
  <c r="A2338" i="1" s="1"/>
  <c r="B2338" i="1" s="1"/>
  <c r="C2337" i="1"/>
  <c r="C2337" i="1" a="1"/>
  <c r="A2337" i="1" a="1"/>
  <c r="A2337" i="1" s="1"/>
  <c r="C2336" i="1" a="1"/>
  <c r="C2336" i="1" s="1"/>
  <c r="B2336" i="1"/>
  <c r="A2336" i="1" a="1"/>
  <c r="A2336" i="1" s="1"/>
  <c r="C2335" i="1"/>
  <c r="C2335" i="1" a="1"/>
  <c r="A2335" i="1" a="1"/>
  <c r="A2335" i="1" s="1"/>
  <c r="B2335" i="1" s="1"/>
  <c r="C2334" i="1" a="1"/>
  <c r="C2334" i="1" s="1"/>
  <c r="A2334" i="1" a="1"/>
  <c r="A2334" i="1" s="1"/>
  <c r="B2334" i="1" s="1"/>
  <c r="E2333" i="1" a="1"/>
  <c r="E2333" i="1" s="1"/>
  <c r="C2333" i="1" a="1"/>
  <c r="C2333" i="1" s="1"/>
  <c r="I2333" i="1" s="1" a="1"/>
  <c r="I2333" i="1" s="1"/>
  <c r="J2333" i="1" s="1"/>
  <c r="A2333" i="1"/>
  <c r="B2333" i="1" s="1"/>
  <c r="A2333" i="1" a="1"/>
  <c r="C2332" i="1"/>
  <c r="C2332" i="1" a="1"/>
  <c r="B2332" i="1"/>
  <c r="A2332" i="1" a="1"/>
  <c r="A2332" i="1" s="1"/>
  <c r="C2331" i="1" a="1"/>
  <c r="C2331" i="1" s="1"/>
  <c r="A2331" i="1" a="1"/>
  <c r="A2331" i="1" s="1"/>
  <c r="B2331" i="1" s="1"/>
  <c r="G2330" i="1" a="1"/>
  <c r="G2330" i="1" s="1"/>
  <c r="H2330" i="1" s="1"/>
  <c r="C2330" i="1" a="1"/>
  <c r="C2330" i="1" s="1"/>
  <c r="B2330" i="1"/>
  <c r="A2330" i="1" a="1"/>
  <c r="A2330" i="1" s="1"/>
  <c r="C2329" i="1"/>
  <c r="C2329" i="1" a="1"/>
  <c r="B2329" i="1"/>
  <c r="O2329" i="1" s="1"/>
  <c r="A2329" i="1" a="1"/>
  <c r="A2329" i="1" s="1"/>
  <c r="E2328" i="1" a="1"/>
  <c r="E2328" i="1" s="1"/>
  <c r="C2328" i="1" a="1"/>
  <c r="C2328" i="1" s="1"/>
  <c r="A2328" i="1"/>
  <c r="B2328" i="1" s="1"/>
  <c r="O2328" i="1" s="1"/>
  <c r="A2328" i="1" a="1"/>
  <c r="I2327" i="1" a="1"/>
  <c r="I2327" i="1" s="1"/>
  <c r="J2327" i="1" s="1"/>
  <c r="E2327" i="1" a="1"/>
  <c r="E2327" i="1" s="1"/>
  <c r="C2327" i="1" a="1"/>
  <c r="C2327" i="1" s="1"/>
  <c r="B2327" i="1"/>
  <c r="O2327" i="1" s="1"/>
  <c r="A2327" i="1"/>
  <c r="A2327" i="1" a="1"/>
  <c r="C2326" i="1"/>
  <c r="C2326" i="1" a="1"/>
  <c r="A2326" i="1" a="1"/>
  <c r="A2326" i="1" s="1"/>
  <c r="B2326" i="1" s="1"/>
  <c r="I2325" i="1" a="1"/>
  <c r="I2325" i="1" s="1"/>
  <c r="J2325" i="1" s="1"/>
  <c r="C2325" i="1"/>
  <c r="C2325" i="1" a="1"/>
  <c r="A2325" i="1"/>
  <c r="B2325" i="1" s="1"/>
  <c r="O2325" i="1" s="1"/>
  <c r="A2325" i="1" a="1"/>
  <c r="C2324" i="1" a="1"/>
  <c r="C2324" i="1" s="1"/>
  <c r="A2324" i="1"/>
  <c r="B2324" i="1" s="1"/>
  <c r="A2324" i="1" a="1"/>
  <c r="G2323" i="1" a="1"/>
  <c r="G2323" i="1" s="1"/>
  <c r="H2323" i="1" s="1"/>
  <c r="C2323" i="1"/>
  <c r="C2323" i="1" a="1"/>
  <c r="B2323" i="1"/>
  <c r="O2323" i="1" s="1"/>
  <c r="A2323" i="1" a="1"/>
  <c r="A2323" i="1" s="1"/>
  <c r="C2322" i="1"/>
  <c r="C2322" i="1" a="1"/>
  <c r="A2322" i="1" a="1"/>
  <c r="A2322" i="1" s="1"/>
  <c r="B2322" i="1" s="1"/>
  <c r="O2322" i="1" s="1"/>
  <c r="C2321" i="1" a="1"/>
  <c r="C2321" i="1" s="1"/>
  <c r="A2321" i="1" a="1"/>
  <c r="A2321" i="1" s="1"/>
  <c r="C2320" i="1"/>
  <c r="C2320" i="1" a="1"/>
  <c r="B2320" i="1"/>
  <c r="A2320" i="1" a="1"/>
  <c r="A2320" i="1" s="1"/>
  <c r="C2319" i="1" a="1"/>
  <c r="C2319" i="1" s="1"/>
  <c r="A2319" i="1" a="1"/>
  <c r="A2319" i="1" s="1"/>
  <c r="B2319" i="1" s="1"/>
  <c r="C2318" i="1" a="1"/>
  <c r="C2318" i="1" s="1"/>
  <c r="G2318" i="1" s="1" a="1"/>
  <c r="G2318" i="1" s="1"/>
  <c r="H2318" i="1" s="1"/>
  <c r="B2318" i="1"/>
  <c r="O2318" i="1" s="1"/>
  <c r="A2318" i="1" a="1"/>
  <c r="A2318" i="1" s="1"/>
  <c r="C2317" i="1"/>
  <c r="C2317" i="1" a="1"/>
  <c r="A2317" i="1" a="1"/>
  <c r="A2317" i="1" s="1"/>
  <c r="B2317" i="1" s="1"/>
  <c r="C2316" i="1" a="1"/>
  <c r="C2316" i="1" s="1"/>
  <c r="A2316" i="1" a="1"/>
  <c r="A2316" i="1" s="1"/>
  <c r="B2316" i="1" s="1"/>
  <c r="C2315" i="1" a="1"/>
  <c r="C2315" i="1" s="1"/>
  <c r="A2315" i="1"/>
  <c r="A2315" i="1" a="1"/>
  <c r="C2314" i="1"/>
  <c r="C2314" i="1" a="1"/>
  <c r="B2314" i="1"/>
  <c r="A2314" i="1" a="1"/>
  <c r="A2314" i="1" s="1"/>
  <c r="C2313" i="1" a="1"/>
  <c r="C2313" i="1" s="1"/>
  <c r="A2313" i="1" a="1"/>
  <c r="A2313" i="1" s="1"/>
  <c r="B2313" i="1" s="1"/>
  <c r="C2312" i="1" a="1"/>
  <c r="C2312" i="1" s="1"/>
  <c r="A2312" i="1" a="1"/>
  <c r="A2312" i="1" s="1"/>
  <c r="B2312" i="1" s="1"/>
  <c r="G2311" i="1" a="1"/>
  <c r="G2311" i="1" s="1"/>
  <c r="H2311" i="1" s="1"/>
  <c r="C2311" i="1"/>
  <c r="C2311" i="1" a="1"/>
  <c r="B2311" i="1"/>
  <c r="A2311" i="1" a="1"/>
  <c r="A2311" i="1" s="1"/>
  <c r="E2310" i="1" a="1"/>
  <c r="E2310" i="1" s="1"/>
  <c r="C2310" i="1" a="1"/>
  <c r="C2310" i="1" s="1"/>
  <c r="A2310" i="1"/>
  <c r="B2310" i="1" s="1"/>
  <c r="O2310" i="1" s="1"/>
  <c r="A2310" i="1" a="1"/>
  <c r="I2309" i="1" a="1"/>
  <c r="I2309" i="1" s="1"/>
  <c r="J2309" i="1" s="1"/>
  <c r="C2309" i="1" a="1"/>
  <c r="C2309" i="1" s="1"/>
  <c r="B2309" i="1"/>
  <c r="A2309" i="1"/>
  <c r="A2309" i="1" a="1"/>
  <c r="C2308" i="1"/>
  <c r="C2308" i="1" a="1"/>
  <c r="A2308" i="1" a="1"/>
  <c r="A2308" i="1" s="1"/>
  <c r="B2308" i="1" s="1"/>
  <c r="I2307" i="1" a="1"/>
  <c r="I2307" i="1" s="1"/>
  <c r="J2307" i="1" s="1"/>
  <c r="C2307" i="1"/>
  <c r="C2307" i="1" a="1"/>
  <c r="A2307" i="1"/>
  <c r="B2307" i="1" s="1"/>
  <c r="O2307" i="1" s="1"/>
  <c r="A2307" i="1" a="1"/>
  <c r="G2306" i="1" a="1"/>
  <c r="G2306" i="1" s="1"/>
  <c r="H2306" i="1" s="1"/>
  <c r="E2306" i="1" a="1"/>
  <c r="E2306" i="1" s="1"/>
  <c r="C2306" i="1" a="1"/>
  <c r="C2306" i="1" s="1"/>
  <c r="A2306" i="1"/>
  <c r="B2306" i="1" s="1"/>
  <c r="A2306" i="1" a="1"/>
  <c r="G2305" i="1"/>
  <c r="H2305" i="1" s="1"/>
  <c r="C2305" i="1"/>
  <c r="G2305" i="1" s="1" a="1"/>
  <c r="C2305" i="1" a="1"/>
  <c r="A2305" i="1" a="1"/>
  <c r="A2305" i="1" s="1"/>
  <c r="B2305" i="1" s="1"/>
  <c r="C2304" i="1"/>
  <c r="C2304" i="1" a="1"/>
  <c r="A2304" i="1" a="1"/>
  <c r="A2304" i="1" s="1"/>
  <c r="B2304" i="1" s="1"/>
  <c r="C2303" i="1" a="1"/>
  <c r="C2303" i="1" s="1"/>
  <c r="A2303" i="1"/>
  <c r="A2303" i="1" a="1"/>
  <c r="C2302" i="1"/>
  <c r="C2302" i="1" a="1"/>
  <c r="A2302" i="1" a="1"/>
  <c r="A2302" i="1" s="1"/>
  <c r="B2302" i="1" s="1"/>
  <c r="E2301" i="1" a="1"/>
  <c r="E2301" i="1" s="1"/>
  <c r="C2301" i="1"/>
  <c r="C2301" i="1" a="1"/>
  <c r="A2301" i="1" a="1"/>
  <c r="A2301" i="1" s="1"/>
  <c r="B2301" i="1" s="1"/>
  <c r="H2300" i="1"/>
  <c r="G2300" i="1" a="1"/>
  <c r="G2300" i="1" s="1"/>
  <c r="E2300" i="1" a="1"/>
  <c r="E2300" i="1" s="1"/>
  <c r="C2300" i="1" a="1"/>
  <c r="C2300" i="1" s="1"/>
  <c r="A2300" i="1"/>
  <c r="B2300" i="1" s="1"/>
  <c r="A2300" i="1" a="1"/>
  <c r="C2299" i="1"/>
  <c r="C2299" i="1" a="1"/>
  <c r="A2299" i="1" a="1"/>
  <c r="A2299" i="1" s="1"/>
  <c r="B2299" i="1" s="1"/>
  <c r="C2298" i="1"/>
  <c r="C2298" i="1" a="1"/>
  <c r="A2298" i="1" a="1"/>
  <c r="A2298" i="1" s="1"/>
  <c r="B2298" i="1" s="1"/>
  <c r="C2297" i="1" a="1"/>
  <c r="C2297" i="1" s="1"/>
  <c r="A2297" i="1" a="1"/>
  <c r="A2297" i="1" s="1"/>
  <c r="C2296" i="1"/>
  <c r="C2296" i="1" a="1"/>
  <c r="A2296" i="1" a="1"/>
  <c r="A2296" i="1" s="1"/>
  <c r="B2296" i="1" s="1"/>
  <c r="E2295" i="1"/>
  <c r="E2295" i="1" a="1"/>
  <c r="C2295" i="1"/>
  <c r="C2295" i="1" a="1"/>
  <c r="A2295" i="1" a="1"/>
  <c r="A2295" i="1" s="1"/>
  <c r="B2295" i="1" s="1"/>
  <c r="G2294" i="1" a="1"/>
  <c r="G2294" i="1" s="1"/>
  <c r="H2294" i="1" s="1"/>
  <c r="C2294" i="1" a="1"/>
  <c r="C2294" i="1" s="1"/>
  <c r="A2294" i="1"/>
  <c r="B2294" i="1" s="1"/>
  <c r="A2294" i="1" a="1"/>
  <c r="C2293" i="1"/>
  <c r="C2293" i="1" a="1"/>
  <c r="A2293" i="1" a="1"/>
  <c r="A2293" i="1" s="1"/>
  <c r="B2293" i="1" s="1"/>
  <c r="C2292" i="1"/>
  <c r="C2292" i="1" a="1"/>
  <c r="A2292" i="1" a="1"/>
  <c r="A2292" i="1" s="1"/>
  <c r="B2292" i="1" s="1"/>
  <c r="C2291" i="1" a="1"/>
  <c r="C2291" i="1" s="1"/>
  <c r="A2291" i="1"/>
  <c r="A2291" i="1" a="1"/>
  <c r="C2290" i="1"/>
  <c r="C2290" i="1" a="1"/>
  <c r="A2290" i="1" a="1"/>
  <c r="A2290" i="1" s="1"/>
  <c r="B2290" i="1" s="1"/>
  <c r="C2289" i="1"/>
  <c r="C2289" i="1" a="1"/>
  <c r="A2289" i="1" a="1"/>
  <c r="A2289" i="1" s="1"/>
  <c r="B2289" i="1" s="1"/>
  <c r="C2288" i="1" a="1"/>
  <c r="C2288" i="1" s="1"/>
  <c r="A2288" i="1"/>
  <c r="B2288" i="1" s="1"/>
  <c r="A2288" i="1" a="1"/>
  <c r="C2287" i="1"/>
  <c r="C2287" i="1" a="1"/>
  <c r="A2287" i="1" a="1"/>
  <c r="A2287" i="1" s="1"/>
  <c r="B2287" i="1" s="1"/>
  <c r="C2286" i="1"/>
  <c r="C2286" i="1" a="1"/>
  <c r="A2286" i="1" a="1"/>
  <c r="A2286" i="1" s="1"/>
  <c r="B2286" i="1" s="1"/>
  <c r="C2285" i="1" a="1"/>
  <c r="C2285" i="1" s="1"/>
  <c r="A2285" i="1" a="1"/>
  <c r="A2285" i="1" s="1"/>
  <c r="C2284" i="1"/>
  <c r="C2284" i="1" a="1"/>
  <c r="A2284" i="1" a="1"/>
  <c r="A2284" i="1" s="1"/>
  <c r="B2284" i="1" s="1"/>
  <c r="C2283" i="1"/>
  <c r="C2283" i="1" a="1"/>
  <c r="A2283" i="1" a="1"/>
  <c r="A2283" i="1" s="1"/>
  <c r="B2283" i="1" s="1"/>
  <c r="C2282" i="1" a="1"/>
  <c r="C2282" i="1" s="1"/>
  <c r="A2282" i="1"/>
  <c r="B2282" i="1" s="1"/>
  <c r="A2282" i="1" a="1"/>
  <c r="C2281" i="1"/>
  <c r="G2281" i="1" s="1" a="1"/>
  <c r="G2281" i="1" s="1"/>
  <c r="H2281" i="1" s="1"/>
  <c r="C2281" i="1" a="1"/>
  <c r="A2281" i="1" a="1"/>
  <c r="A2281" i="1" s="1"/>
  <c r="B2281" i="1" s="1"/>
  <c r="C2280" i="1" a="1"/>
  <c r="C2280" i="1" s="1"/>
  <c r="A2280" i="1"/>
  <c r="B2280" i="1" s="1"/>
  <c r="A2280" i="1" a="1"/>
  <c r="C2279" i="1" a="1"/>
  <c r="C2279" i="1" s="1"/>
  <c r="I2279" i="1" s="1" a="1"/>
  <c r="I2279" i="1" s="1"/>
  <c r="J2279" i="1" s="1"/>
  <c r="A2279" i="1"/>
  <c r="B2279" i="1" s="1"/>
  <c r="O2279" i="1" s="1"/>
  <c r="A2279" i="1" a="1"/>
  <c r="G2278" i="1" a="1"/>
  <c r="G2278" i="1" s="1"/>
  <c r="H2278" i="1" s="1"/>
  <c r="C2278" i="1"/>
  <c r="C2278" i="1" a="1"/>
  <c r="B2278" i="1"/>
  <c r="A2278" i="1" a="1"/>
  <c r="A2278" i="1" s="1"/>
  <c r="C2277" i="1" a="1"/>
  <c r="C2277" i="1" s="1"/>
  <c r="A2277" i="1" a="1"/>
  <c r="A2277" i="1" s="1"/>
  <c r="B2277" i="1" s="1"/>
  <c r="O2277" i="1" s="1"/>
  <c r="O2276" i="1"/>
  <c r="C2276" i="1" a="1"/>
  <c r="C2276" i="1" s="1"/>
  <c r="B2276" i="1"/>
  <c r="A2276" i="1"/>
  <c r="A2276" i="1" a="1"/>
  <c r="O2275" i="1"/>
  <c r="C2275" i="1" a="1"/>
  <c r="C2275" i="1" s="1"/>
  <c r="B2275" i="1"/>
  <c r="A2275" i="1" a="1"/>
  <c r="A2275" i="1" s="1"/>
  <c r="C2274" i="1"/>
  <c r="C2274" i="1" a="1"/>
  <c r="A2274" i="1" a="1"/>
  <c r="A2274" i="1" s="1"/>
  <c r="B2274" i="1" s="1"/>
  <c r="I2273" i="1" a="1"/>
  <c r="I2273" i="1" s="1"/>
  <c r="J2273" i="1" s="1"/>
  <c r="C2273" i="1" a="1"/>
  <c r="C2273" i="1" s="1"/>
  <c r="A2273" i="1" a="1"/>
  <c r="A2273" i="1" s="1"/>
  <c r="B2273" i="1" s="1"/>
  <c r="O2272" i="1"/>
  <c r="C2272" i="1" a="1"/>
  <c r="C2272" i="1" s="1"/>
  <c r="A2272" i="1" a="1"/>
  <c r="A2272" i="1" s="1"/>
  <c r="B2272" i="1" s="1"/>
  <c r="C2271" i="1"/>
  <c r="I2271" i="1" s="1" a="1"/>
  <c r="I2271" i="1" s="1"/>
  <c r="J2271" i="1" s="1"/>
  <c r="C2271" i="1" a="1"/>
  <c r="A2271" i="1"/>
  <c r="B2271" i="1" s="1"/>
  <c r="O2271" i="1" s="1"/>
  <c r="A2271" i="1" a="1"/>
  <c r="C2270" i="1" a="1"/>
  <c r="C2270" i="1" s="1"/>
  <c r="A2270" i="1"/>
  <c r="A2270" i="1" a="1"/>
  <c r="C2269" i="1" a="1"/>
  <c r="C2269" i="1" s="1"/>
  <c r="B2269" i="1"/>
  <c r="A2269" i="1" a="1"/>
  <c r="A2269" i="1" s="1"/>
  <c r="C2268" i="1" a="1"/>
  <c r="C2268" i="1" s="1"/>
  <c r="A2268" i="1"/>
  <c r="B2268" i="1" s="1"/>
  <c r="O2268" i="1" s="1"/>
  <c r="A2268" i="1" a="1"/>
  <c r="H2267" i="1"/>
  <c r="G2267" i="1" a="1"/>
  <c r="G2267" i="1" s="1"/>
  <c r="C2267" i="1" a="1"/>
  <c r="C2267" i="1" s="1"/>
  <c r="B2267" i="1"/>
  <c r="A2267" i="1"/>
  <c r="A2267" i="1" a="1"/>
  <c r="O2266" i="1"/>
  <c r="C2266" i="1" a="1"/>
  <c r="C2266" i="1" s="1"/>
  <c r="A2266" i="1" a="1"/>
  <c r="A2266" i="1" s="1"/>
  <c r="B2266" i="1" s="1"/>
  <c r="O2265" i="1"/>
  <c r="C2265" i="1"/>
  <c r="C2265" i="1" a="1"/>
  <c r="A2265" i="1" a="1"/>
  <c r="A2265" i="1" s="1"/>
  <c r="B2265" i="1" s="1"/>
  <c r="C2264" i="1" a="1"/>
  <c r="C2264" i="1" s="1"/>
  <c r="A2264" i="1" a="1"/>
  <c r="A2264" i="1" s="1"/>
  <c r="B2264" i="1" s="1"/>
  <c r="C2263" i="1"/>
  <c r="C2263" i="1" a="1"/>
  <c r="A2263" i="1" a="1"/>
  <c r="A2263" i="1" s="1"/>
  <c r="B2263" i="1" s="1"/>
  <c r="C2262" i="1" a="1"/>
  <c r="C2262" i="1" s="1"/>
  <c r="A2262" i="1" a="1"/>
  <c r="A2262" i="1" s="1"/>
  <c r="B2262" i="1" s="1"/>
  <c r="C2261" i="1" a="1"/>
  <c r="C2261" i="1" s="1"/>
  <c r="A2261" i="1"/>
  <c r="B2261" i="1" s="1"/>
  <c r="O2261" i="1" s="1"/>
  <c r="A2261" i="1" a="1"/>
  <c r="C2260" i="1" a="1"/>
  <c r="C2260" i="1" s="1"/>
  <c r="B2260" i="1"/>
  <c r="A2260" i="1" a="1"/>
  <c r="A2260" i="1" s="1"/>
  <c r="C2259" i="1" a="1"/>
  <c r="C2259" i="1" s="1"/>
  <c r="A2259" i="1" a="1"/>
  <c r="A2259" i="1" s="1"/>
  <c r="C2258" i="1" a="1"/>
  <c r="C2258" i="1" s="1"/>
  <c r="A2258" i="1" a="1"/>
  <c r="A2258" i="1" s="1"/>
  <c r="B2258" i="1" s="1"/>
  <c r="O2258" i="1" s="1"/>
  <c r="C2257" i="1"/>
  <c r="C2257" i="1" a="1"/>
  <c r="B2257" i="1"/>
  <c r="I2257" i="1" s="1" a="1"/>
  <c r="I2257" i="1" s="1"/>
  <c r="J2257" i="1" s="1"/>
  <c r="A2257" i="1" a="1"/>
  <c r="A2257" i="1" s="1"/>
  <c r="C2256" i="1"/>
  <c r="C2256" i="1" a="1"/>
  <c r="A2256" i="1" a="1"/>
  <c r="A2256" i="1" s="1"/>
  <c r="B2256" i="1" s="1"/>
  <c r="O2256" i="1" s="1"/>
  <c r="C2255" i="1"/>
  <c r="C2255" i="1" a="1"/>
  <c r="B2255" i="1"/>
  <c r="A2255" i="1"/>
  <c r="A2255" i="1" a="1"/>
  <c r="C2254" i="1"/>
  <c r="C2254" i="1" a="1"/>
  <c r="A2254" i="1" a="1"/>
  <c r="A2254" i="1" s="1"/>
  <c r="B2254" i="1" s="1"/>
  <c r="O2254" i="1" s="1"/>
  <c r="O2253" i="1"/>
  <c r="C2253" i="1" a="1"/>
  <c r="C2253" i="1" s="1"/>
  <c r="A2253" i="1"/>
  <c r="B2253" i="1" s="1"/>
  <c r="A2253" i="1" a="1"/>
  <c r="O2252" i="1"/>
  <c r="I2252" i="1" a="1"/>
  <c r="I2252" i="1" s="1"/>
  <c r="J2252" i="1" s="1"/>
  <c r="C2252" i="1"/>
  <c r="C2252" i="1" a="1"/>
  <c r="A2252" i="1"/>
  <c r="B2252" i="1" s="1"/>
  <c r="A2252" i="1" a="1"/>
  <c r="C2251" i="1" a="1"/>
  <c r="C2251" i="1" s="1"/>
  <c r="B2251" i="1"/>
  <c r="A2251" i="1" a="1"/>
  <c r="A2251" i="1" s="1"/>
  <c r="O2250" i="1"/>
  <c r="I2250" i="1" a="1"/>
  <c r="I2250" i="1" s="1"/>
  <c r="J2250" i="1" s="1"/>
  <c r="E2250" i="1"/>
  <c r="C2250" i="1"/>
  <c r="E2250" i="1" s="1" a="1"/>
  <c r="C2250" i="1" a="1"/>
  <c r="A2250" i="1"/>
  <c r="B2250" i="1" s="1"/>
  <c r="A2250" i="1" a="1"/>
  <c r="C2249" i="1" a="1"/>
  <c r="C2249" i="1" s="1"/>
  <c r="A2249" i="1" a="1"/>
  <c r="A2249" i="1" s="1"/>
  <c r="B2249" i="1" s="1"/>
  <c r="O2248" i="1"/>
  <c r="C2248" i="1"/>
  <c r="E2248" i="1" s="1" a="1"/>
  <c r="E2248" i="1" s="1"/>
  <c r="C2248" i="1" a="1"/>
  <c r="B2248" i="1"/>
  <c r="A2248" i="1" a="1"/>
  <c r="A2248" i="1" s="1"/>
  <c r="C2247" i="1"/>
  <c r="C2247" i="1" a="1"/>
  <c r="A2247" i="1" a="1"/>
  <c r="A2247" i="1" s="1"/>
  <c r="B2247" i="1" s="1"/>
  <c r="O2247" i="1" s="1"/>
  <c r="C2246" i="1" a="1"/>
  <c r="C2246" i="1" s="1"/>
  <c r="B2246" i="1"/>
  <c r="A2246" i="1"/>
  <c r="A2246" i="1" a="1"/>
  <c r="C2245" i="1"/>
  <c r="C2245" i="1" a="1"/>
  <c r="A2245" i="1" a="1"/>
  <c r="A2245" i="1" s="1"/>
  <c r="B2245" i="1" s="1"/>
  <c r="C2244" i="1" a="1"/>
  <c r="C2244" i="1" s="1"/>
  <c r="A2244" i="1" a="1"/>
  <c r="A2244" i="1" s="1"/>
  <c r="B2244" i="1" s="1"/>
  <c r="O2243" i="1"/>
  <c r="C2243" i="1" a="1"/>
  <c r="C2243" i="1" s="1"/>
  <c r="A2243" i="1"/>
  <c r="B2243" i="1" s="1"/>
  <c r="A2243" i="1" a="1"/>
  <c r="G2242" i="1"/>
  <c r="H2242" i="1" s="1"/>
  <c r="G2242" i="1" a="1"/>
  <c r="C2242" i="1" a="1"/>
  <c r="C2242" i="1" s="1"/>
  <c r="B2242" i="1"/>
  <c r="A2242" i="1" a="1"/>
  <c r="A2242" i="1" s="1"/>
  <c r="C2241" i="1" a="1"/>
  <c r="C2241" i="1" s="1"/>
  <c r="A2241" i="1" a="1"/>
  <c r="A2241" i="1" s="1"/>
  <c r="B2241" i="1" s="1"/>
  <c r="E2240" i="1" a="1"/>
  <c r="E2240" i="1" s="1"/>
  <c r="C2240" i="1" a="1"/>
  <c r="C2240" i="1" s="1"/>
  <c r="A2240" i="1" a="1"/>
  <c r="A2240" i="1" s="1"/>
  <c r="B2240" i="1" s="1"/>
  <c r="O2240" i="1" s="1"/>
  <c r="H2239" i="1"/>
  <c r="G2239" i="1" a="1"/>
  <c r="G2239" i="1" s="1"/>
  <c r="C2239" i="1"/>
  <c r="C2239" i="1" a="1"/>
  <c r="B2239" i="1"/>
  <c r="A2239" i="1" a="1"/>
  <c r="A2239" i="1" s="1"/>
  <c r="C2238" i="1"/>
  <c r="C2238" i="1" a="1"/>
  <c r="A2238" i="1" a="1"/>
  <c r="A2238" i="1" s="1"/>
  <c r="B2238" i="1" s="1"/>
  <c r="O2238" i="1" s="1"/>
  <c r="G2237" i="1" a="1"/>
  <c r="G2237" i="1" s="1"/>
  <c r="H2237" i="1" s="1"/>
  <c r="E2237" i="1" a="1"/>
  <c r="E2237" i="1" s="1"/>
  <c r="C2237" i="1"/>
  <c r="I2237" i="1" s="1" a="1"/>
  <c r="I2237" i="1" s="1"/>
  <c r="J2237" i="1" s="1"/>
  <c r="C2237" i="1" a="1"/>
  <c r="B2237" i="1"/>
  <c r="A2237" i="1"/>
  <c r="A2237" i="1" a="1"/>
  <c r="O2236" i="1"/>
  <c r="C2236" i="1"/>
  <c r="C2236" i="1" a="1"/>
  <c r="A2236" i="1" a="1"/>
  <c r="A2236" i="1" s="1"/>
  <c r="B2236" i="1" s="1"/>
  <c r="O2235" i="1"/>
  <c r="E2235" i="1" a="1"/>
  <c r="E2235" i="1" s="1"/>
  <c r="C2235" i="1" a="1"/>
  <c r="C2235" i="1" s="1"/>
  <c r="A2235" i="1"/>
  <c r="B2235" i="1" s="1"/>
  <c r="A2235" i="1" a="1"/>
  <c r="O2234" i="1"/>
  <c r="C2234" i="1"/>
  <c r="C2234" i="1" a="1"/>
  <c r="A2234" i="1"/>
  <c r="B2234" i="1" s="1"/>
  <c r="A2234" i="1" a="1"/>
  <c r="C2233" i="1" a="1"/>
  <c r="C2233" i="1" s="1"/>
  <c r="B2233" i="1"/>
  <c r="A2233" i="1" a="1"/>
  <c r="A2233" i="1" s="1"/>
  <c r="C2232" i="1"/>
  <c r="C2232" i="1" a="1"/>
  <c r="A2232" i="1"/>
  <c r="A2232" i="1" a="1"/>
  <c r="C2231" i="1" a="1"/>
  <c r="C2231" i="1" s="1"/>
  <c r="A2231" i="1" a="1"/>
  <c r="A2231" i="1" s="1"/>
  <c r="B2231" i="1" s="1"/>
  <c r="O2231" i="1" s="1"/>
  <c r="O2230" i="1"/>
  <c r="I2230" i="1" a="1"/>
  <c r="I2230" i="1" s="1"/>
  <c r="J2230" i="1" s="1"/>
  <c r="G2230" i="1" a="1"/>
  <c r="G2230" i="1" s="1"/>
  <c r="H2230" i="1" s="1"/>
  <c r="C2230" i="1"/>
  <c r="E2230" i="1" s="1" a="1"/>
  <c r="E2230" i="1" s="1"/>
  <c r="C2230" i="1" a="1"/>
  <c r="B2230" i="1"/>
  <c r="A2230" i="1" a="1"/>
  <c r="A2230" i="1" s="1"/>
  <c r="C2229" i="1"/>
  <c r="C2229" i="1" a="1"/>
  <c r="A2229" i="1" a="1"/>
  <c r="A2229" i="1" s="1"/>
  <c r="B2229" i="1" s="1"/>
  <c r="O2229" i="1" s="1"/>
  <c r="C2228" i="1" a="1"/>
  <c r="C2228" i="1" s="1"/>
  <c r="A2228" i="1"/>
  <c r="B2228" i="1" s="1"/>
  <c r="A2228" i="1" a="1"/>
  <c r="O2227" i="1"/>
  <c r="C2227" i="1"/>
  <c r="C2227" i="1" a="1"/>
  <c r="A2227" i="1" a="1"/>
  <c r="A2227" i="1" s="1"/>
  <c r="B2227" i="1" s="1"/>
  <c r="C2226" i="1" a="1"/>
  <c r="C2226" i="1" s="1"/>
  <c r="A2226" i="1" a="1"/>
  <c r="A2226" i="1" s="1"/>
  <c r="B2226" i="1" s="1"/>
  <c r="O2225" i="1"/>
  <c r="C2225" i="1"/>
  <c r="C2225" i="1" a="1"/>
  <c r="A2225" i="1"/>
  <c r="B2225" i="1" s="1"/>
  <c r="A2225" i="1" a="1"/>
  <c r="G2224" i="1"/>
  <c r="H2224" i="1" s="1"/>
  <c r="G2224" i="1" a="1"/>
  <c r="C2224" i="1" a="1"/>
  <c r="C2224" i="1" s="1"/>
  <c r="B2224" i="1"/>
  <c r="A2224" i="1" a="1"/>
  <c r="A2224" i="1" s="1"/>
  <c r="O2223" i="1"/>
  <c r="C2223" i="1" a="1"/>
  <c r="C2223" i="1" s="1"/>
  <c r="I2223" i="1" s="1" a="1"/>
  <c r="I2223" i="1" s="1"/>
  <c r="J2223" i="1" s="1"/>
  <c r="A2223" i="1"/>
  <c r="B2223" i="1" s="1"/>
  <c r="A2223" i="1" a="1"/>
  <c r="C2222" i="1" a="1"/>
  <c r="C2222" i="1" s="1"/>
  <c r="A2222" i="1" a="1"/>
  <c r="A2222" i="1" s="1"/>
  <c r="B2222" i="1" s="1"/>
  <c r="O2222" i="1" s="1"/>
  <c r="I2221" i="1" a="1"/>
  <c r="I2221" i="1" s="1"/>
  <c r="J2221" i="1" s="1"/>
  <c r="C2221" i="1"/>
  <c r="C2221" i="1" a="1"/>
  <c r="B2221" i="1"/>
  <c r="A2221" i="1" a="1"/>
  <c r="A2221" i="1" s="1"/>
  <c r="C2220" i="1"/>
  <c r="C2220" i="1" a="1"/>
  <c r="A2220" i="1" a="1"/>
  <c r="A2220" i="1" s="1"/>
  <c r="B2220" i="1" s="1"/>
  <c r="O2220" i="1" s="1"/>
  <c r="C2219" i="1"/>
  <c r="C2219" i="1" a="1"/>
  <c r="B2219" i="1"/>
  <c r="A2219" i="1"/>
  <c r="A2219" i="1" a="1"/>
  <c r="O2218" i="1"/>
  <c r="C2218" i="1"/>
  <c r="C2218" i="1" a="1"/>
  <c r="A2218" i="1" a="1"/>
  <c r="A2218" i="1" s="1"/>
  <c r="B2218" i="1" s="1"/>
  <c r="O2217" i="1"/>
  <c r="E2217" i="1" a="1"/>
  <c r="E2217" i="1" s="1"/>
  <c r="C2217" i="1" a="1"/>
  <c r="C2217" i="1" s="1"/>
  <c r="A2217" i="1"/>
  <c r="B2217" i="1" s="1"/>
  <c r="A2217" i="1" a="1"/>
  <c r="O2216" i="1"/>
  <c r="C2216" i="1"/>
  <c r="C2216" i="1" a="1"/>
  <c r="A2216" i="1"/>
  <c r="B2216" i="1" s="1"/>
  <c r="A2216" i="1" a="1"/>
  <c r="C2215" i="1" a="1"/>
  <c r="C2215" i="1" s="1"/>
  <c r="B2215" i="1"/>
  <c r="A2215" i="1" a="1"/>
  <c r="A2215" i="1" s="1"/>
  <c r="O2214" i="1"/>
  <c r="I2214" i="1" a="1"/>
  <c r="I2214" i="1" s="1"/>
  <c r="J2214" i="1" s="1"/>
  <c r="C2214" i="1"/>
  <c r="E2214" i="1" s="1" a="1"/>
  <c r="E2214" i="1" s="1"/>
  <c r="C2214" i="1" a="1"/>
  <c r="A2214" i="1"/>
  <c r="B2214" i="1" s="1"/>
  <c r="A2214" i="1" a="1"/>
  <c r="C2213" i="1" a="1"/>
  <c r="C2213" i="1" s="1"/>
  <c r="A2213" i="1" a="1"/>
  <c r="A2213" i="1" s="1"/>
  <c r="B2213" i="1" s="1"/>
  <c r="O2213" i="1" s="1"/>
  <c r="C2212" i="1"/>
  <c r="C2212" i="1" a="1"/>
  <c r="B2212" i="1"/>
  <c r="A2212" i="1" a="1"/>
  <c r="A2212" i="1" s="1"/>
  <c r="C2211" i="1"/>
  <c r="C2211" i="1" a="1"/>
  <c r="A2211" i="1" a="1"/>
  <c r="A2211" i="1" s="1"/>
  <c r="B2211" i="1" s="1"/>
  <c r="O2211" i="1" s="1"/>
  <c r="C2210" i="1" a="1"/>
  <c r="C2210" i="1" s="1"/>
  <c r="A2210" i="1"/>
  <c r="A2210" i="1" a="1"/>
  <c r="O2209" i="1"/>
  <c r="C2209" i="1"/>
  <c r="C2209" i="1" a="1"/>
  <c r="A2209" i="1" a="1"/>
  <c r="A2209" i="1" s="1"/>
  <c r="B2209" i="1" s="1"/>
  <c r="I2208" i="1" a="1"/>
  <c r="I2208" i="1" s="1"/>
  <c r="J2208" i="1" s="1"/>
  <c r="E2208" i="1" a="1"/>
  <c r="E2208" i="1" s="1"/>
  <c r="C2208" i="1" a="1"/>
  <c r="C2208" i="1" s="1"/>
  <c r="A2208" i="1" a="1"/>
  <c r="A2208" i="1" s="1"/>
  <c r="B2208" i="1" s="1"/>
  <c r="C2207" i="1"/>
  <c r="C2207" i="1" a="1"/>
  <c r="A2207" i="1"/>
  <c r="B2207" i="1" s="1"/>
  <c r="O2207" i="1" s="1"/>
  <c r="A2207" i="1" a="1"/>
  <c r="C2206" i="1" a="1"/>
  <c r="C2206" i="1" s="1"/>
  <c r="B2206" i="1"/>
  <c r="A2206" i="1" a="1"/>
  <c r="A2206" i="1" s="1"/>
  <c r="C2205" i="1" a="1"/>
  <c r="C2205" i="1" s="1"/>
  <c r="A2205" i="1" a="1"/>
  <c r="A2205" i="1" s="1"/>
  <c r="C2204" i="1" a="1"/>
  <c r="C2204" i="1" s="1"/>
  <c r="A2204" i="1" a="1"/>
  <c r="A2204" i="1" s="1"/>
  <c r="B2204" i="1" s="1"/>
  <c r="O2204" i="1" s="1"/>
  <c r="C2203" i="1"/>
  <c r="C2203" i="1" a="1"/>
  <c r="B2203" i="1"/>
  <c r="I2203" i="1" s="1" a="1"/>
  <c r="I2203" i="1" s="1"/>
  <c r="J2203" i="1" s="1"/>
  <c r="A2203" i="1" a="1"/>
  <c r="A2203" i="1" s="1"/>
  <c r="C2202" i="1" a="1"/>
  <c r="C2202" i="1" s="1"/>
  <c r="A2202" i="1" a="1"/>
  <c r="A2202" i="1" s="1"/>
  <c r="B2202" i="1" s="1"/>
  <c r="O2202" i="1" s="1"/>
  <c r="C2201" i="1"/>
  <c r="C2201" i="1" a="1"/>
  <c r="B2201" i="1"/>
  <c r="A2201" i="1"/>
  <c r="A2201" i="1" a="1"/>
  <c r="C2200" i="1"/>
  <c r="C2200" i="1" a="1"/>
  <c r="A2200" i="1" a="1"/>
  <c r="A2200" i="1" s="1"/>
  <c r="B2200" i="1" s="1"/>
  <c r="O2200" i="1" s="1"/>
  <c r="O2199" i="1"/>
  <c r="C2199" i="1" a="1"/>
  <c r="C2199" i="1" s="1"/>
  <c r="A2199" i="1"/>
  <c r="B2199" i="1" s="1"/>
  <c r="A2199" i="1" a="1"/>
  <c r="I2198" i="1" a="1"/>
  <c r="I2198" i="1" s="1"/>
  <c r="J2198" i="1" s="1"/>
  <c r="C2198" i="1"/>
  <c r="C2198" i="1" a="1"/>
  <c r="A2198" i="1"/>
  <c r="B2198" i="1" s="1"/>
  <c r="A2198" i="1" a="1"/>
  <c r="C2197" i="1" a="1"/>
  <c r="C2197" i="1" s="1"/>
  <c r="B2197" i="1"/>
  <c r="A2197" i="1" a="1"/>
  <c r="A2197" i="1" s="1"/>
  <c r="O2196" i="1"/>
  <c r="I2196" i="1" a="1"/>
  <c r="I2196" i="1" s="1"/>
  <c r="J2196" i="1" s="1"/>
  <c r="E2196" i="1"/>
  <c r="C2196" i="1"/>
  <c r="E2196" i="1" s="1" a="1"/>
  <c r="C2196" i="1" a="1"/>
  <c r="A2196" i="1"/>
  <c r="B2196" i="1" s="1"/>
  <c r="A2196" i="1" a="1"/>
  <c r="C2195" i="1" a="1"/>
  <c r="C2195" i="1" s="1"/>
  <c r="A2195" i="1" a="1"/>
  <c r="A2195" i="1" s="1"/>
  <c r="B2195" i="1" s="1"/>
  <c r="O2194" i="1"/>
  <c r="C2194" i="1"/>
  <c r="E2194" i="1" s="1" a="1"/>
  <c r="E2194" i="1" s="1"/>
  <c r="C2194" i="1" a="1"/>
  <c r="B2194" i="1"/>
  <c r="A2194" i="1" a="1"/>
  <c r="A2194" i="1" s="1"/>
  <c r="C2193" i="1"/>
  <c r="C2193" i="1" a="1"/>
  <c r="A2193" i="1" a="1"/>
  <c r="A2193" i="1" s="1"/>
  <c r="B2193" i="1" s="1"/>
  <c r="O2193" i="1" s="1"/>
  <c r="C2192" i="1" a="1"/>
  <c r="C2192" i="1" s="1"/>
  <c r="B2192" i="1"/>
  <c r="A2192" i="1"/>
  <c r="A2192" i="1" a="1"/>
  <c r="C2191" i="1"/>
  <c r="C2191" i="1" a="1"/>
  <c r="A2191" i="1" a="1"/>
  <c r="A2191" i="1" s="1"/>
  <c r="B2191" i="1" s="1"/>
  <c r="C2190" i="1" a="1"/>
  <c r="C2190" i="1" s="1"/>
  <c r="A2190" i="1" a="1"/>
  <c r="A2190" i="1" s="1"/>
  <c r="B2190" i="1" s="1"/>
  <c r="O2189" i="1"/>
  <c r="C2189" i="1" a="1"/>
  <c r="C2189" i="1" s="1"/>
  <c r="A2189" i="1"/>
  <c r="B2189" i="1" s="1"/>
  <c r="A2189" i="1" a="1"/>
  <c r="G2188" i="1"/>
  <c r="H2188" i="1" s="1"/>
  <c r="G2188" i="1" a="1"/>
  <c r="C2188" i="1" a="1"/>
  <c r="C2188" i="1" s="1"/>
  <c r="B2188" i="1"/>
  <c r="A2188" i="1" a="1"/>
  <c r="A2188" i="1" s="1"/>
  <c r="C2187" i="1" a="1"/>
  <c r="C2187" i="1" s="1"/>
  <c r="A2187" i="1" a="1"/>
  <c r="A2187" i="1" s="1"/>
  <c r="B2187" i="1" s="1"/>
  <c r="E2186" i="1" a="1"/>
  <c r="E2186" i="1" s="1"/>
  <c r="C2186" i="1" a="1"/>
  <c r="C2186" i="1" s="1"/>
  <c r="A2186" i="1" a="1"/>
  <c r="A2186" i="1" s="1"/>
  <c r="B2186" i="1" s="1"/>
  <c r="O2186" i="1" s="1"/>
  <c r="H2185" i="1"/>
  <c r="G2185" i="1" a="1"/>
  <c r="G2185" i="1" s="1"/>
  <c r="C2185" i="1"/>
  <c r="C2185" i="1" a="1"/>
  <c r="B2185" i="1"/>
  <c r="A2185" i="1" a="1"/>
  <c r="A2185" i="1" s="1"/>
  <c r="C2184" i="1"/>
  <c r="C2184" i="1" a="1"/>
  <c r="A2184" i="1" a="1"/>
  <c r="A2184" i="1" s="1"/>
  <c r="B2184" i="1" s="1"/>
  <c r="O2184" i="1" s="1"/>
  <c r="G2183" i="1" a="1"/>
  <c r="G2183" i="1" s="1"/>
  <c r="H2183" i="1" s="1"/>
  <c r="E2183" i="1" a="1"/>
  <c r="E2183" i="1" s="1"/>
  <c r="C2183" i="1"/>
  <c r="I2183" i="1" s="1" a="1"/>
  <c r="I2183" i="1" s="1"/>
  <c r="J2183" i="1" s="1"/>
  <c r="C2183" i="1" a="1"/>
  <c r="B2183" i="1"/>
  <c r="A2183" i="1"/>
  <c r="A2183" i="1" a="1"/>
  <c r="O2182" i="1"/>
  <c r="C2182" i="1"/>
  <c r="C2182" i="1" a="1"/>
  <c r="A2182" i="1" a="1"/>
  <c r="A2182" i="1" s="1"/>
  <c r="B2182" i="1" s="1"/>
  <c r="O2181" i="1"/>
  <c r="E2181" i="1" a="1"/>
  <c r="E2181" i="1" s="1"/>
  <c r="C2181" i="1" a="1"/>
  <c r="C2181" i="1" s="1"/>
  <c r="A2181" i="1"/>
  <c r="B2181" i="1" s="1"/>
  <c r="A2181" i="1" a="1"/>
  <c r="C2180" i="1"/>
  <c r="C2180" i="1" a="1"/>
  <c r="A2180" i="1"/>
  <c r="B2180" i="1" s="1"/>
  <c r="O2180" i="1" s="1"/>
  <c r="A2180" i="1" a="1"/>
  <c r="C2179" i="1" a="1"/>
  <c r="C2179" i="1" s="1"/>
  <c r="B2179" i="1"/>
  <c r="A2179" i="1" a="1"/>
  <c r="A2179" i="1" s="1"/>
  <c r="C2178" i="1"/>
  <c r="C2178" i="1" a="1"/>
  <c r="A2178" i="1"/>
  <c r="A2178" i="1" a="1"/>
  <c r="C2177" i="1" a="1"/>
  <c r="C2177" i="1" s="1"/>
  <c r="A2177" i="1" a="1"/>
  <c r="A2177" i="1" s="1"/>
  <c r="B2177" i="1" s="1"/>
  <c r="O2177" i="1" s="1"/>
  <c r="O2176" i="1"/>
  <c r="I2176" i="1" a="1"/>
  <c r="I2176" i="1" s="1"/>
  <c r="J2176" i="1" s="1"/>
  <c r="G2176" i="1" a="1"/>
  <c r="G2176" i="1" s="1"/>
  <c r="H2176" i="1" s="1"/>
  <c r="C2176" i="1"/>
  <c r="E2176" i="1" s="1" a="1"/>
  <c r="E2176" i="1" s="1"/>
  <c r="C2176" i="1" a="1"/>
  <c r="B2176" i="1"/>
  <c r="A2176" i="1" a="1"/>
  <c r="A2176" i="1" s="1"/>
  <c r="C2175" i="1"/>
  <c r="C2175" i="1" a="1"/>
  <c r="A2175" i="1" a="1"/>
  <c r="A2175" i="1" s="1"/>
  <c r="B2175" i="1" s="1"/>
  <c r="O2175" i="1" s="1"/>
  <c r="C2174" i="1" a="1"/>
  <c r="C2174" i="1" s="1"/>
  <c r="A2174" i="1"/>
  <c r="B2174" i="1" s="1"/>
  <c r="A2174" i="1" a="1"/>
  <c r="C2173" i="1"/>
  <c r="C2173" i="1" a="1"/>
  <c r="A2173" i="1" a="1"/>
  <c r="A2173" i="1" s="1"/>
  <c r="B2173" i="1" s="1"/>
  <c r="O2173" i="1" s="1"/>
  <c r="C2172" i="1" a="1"/>
  <c r="C2172" i="1" s="1"/>
  <c r="A2172" i="1" a="1"/>
  <c r="A2172" i="1" s="1"/>
  <c r="B2172" i="1" s="1"/>
  <c r="O2171" i="1"/>
  <c r="C2171" i="1"/>
  <c r="C2171" i="1" a="1"/>
  <c r="A2171" i="1"/>
  <c r="B2171" i="1" s="1"/>
  <c r="A2171" i="1" a="1"/>
  <c r="G2170" i="1"/>
  <c r="H2170" i="1" s="1"/>
  <c r="G2170" i="1" a="1"/>
  <c r="C2170" i="1" a="1"/>
  <c r="C2170" i="1" s="1"/>
  <c r="B2170" i="1"/>
  <c r="A2170" i="1" a="1"/>
  <c r="A2170" i="1" s="1"/>
  <c r="O2169" i="1"/>
  <c r="C2169" i="1" a="1"/>
  <c r="C2169" i="1" s="1"/>
  <c r="I2169" i="1" s="1" a="1"/>
  <c r="I2169" i="1" s="1"/>
  <c r="J2169" i="1" s="1"/>
  <c r="A2169" i="1"/>
  <c r="B2169" i="1" s="1"/>
  <c r="A2169" i="1" a="1"/>
  <c r="C2168" i="1" a="1"/>
  <c r="C2168" i="1" s="1"/>
  <c r="A2168" i="1" a="1"/>
  <c r="A2168" i="1" s="1"/>
  <c r="B2168" i="1" s="1"/>
  <c r="O2168" i="1" s="1"/>
  <c r="I2167" i="1" a="1"/>
  <c r="I2167" i="1" s="1"/>
  <c r="J2167" i="1" s="1"/>
  <c r="C2167" i="1"/>
  <c r="C2167" i="1" a="1"/>
  <c r="B2167" i="1"/>
  <c r="A2167" i="1" a="1"/>
  <c r="A2167" i="1" s="1"/>
  <c r="C2166" i="1"/>
  <c r="C2166" i="1" a="1"/>
  <c r="A2166" i="1" a="1"/>
  <c r="A2166" i="1" s="1"/>
  <c r="B2166" i="1" s="1"/>
  <c r="O2166" i="1" s="1"/>
  <c r="G2165" i="1" a="1"/>
  <c r="G2165" i="1" s="1"/>
  <c r="H2165" i="1" s="1"/>
  <c r="C2165" i="1"/>
  <c r="C2165" i="1" a="1"/>
  <c r="B2165" i="1"/>
  <c r="A2165" i="1"/>
  <c r="A2165" i="1" a="1"/>
  <c r="O2164" i="1"/>
  <c r="C2164" i="1"/>
  <c r="C2164" i="1" a="1"/>
  <c r="A2164" i="1" a="1"/>
  <c r="A2164" i="1" s="1"/>
  <c r="B2164" i="1" s="1"/>
  <c r="O2163" i="1"/>
  <c r="E2163" i="1" a="1"/>
  <c r="E2163" i="1" s="1"/>
  <c r="C2163" i="1" a="1"/>
  <c r="C2163" i="1" s="1"/>
  <c r="A2163" i="1"/>
  <c r="B2163" i="1" s="1"/>
  <c r="A2163" i="1" a="1"/>
  <c r="O2162" i="1"/>
  <c r="C2162" i="1"/>
  <c r="I2162" i="1" s="1" a="1"/>
  <c r="I2162" i="1" s="1"/>
  <c r="J2162" i="1" s="1"/>
  <c r="C2162" i="1" a="1"/>
  <c r="A2162" i="1"/>
  <c r="B2162" i="1" s="1"/>
  <c r="A2162" i="1" a="1"/>
  <c r="O2161" i="1"/>
  <c r="C2161" i="1"/>
  <c r="C2161" i="1" a="1"/>
  <c r="B2161" i="1"/>
  <c r="A2161" i="1" a="1"/>
  <c r="A2161" i="1" s="1"/>
  <c r="I2160" i="1" a="1"/>
  <c r="I2160" i="1" s="1"/>
  <c r="J2160" i="1" s="1"/>
  <c r="C2160" i="1"/>
  <c r="E2160" i="1" s="1" a="1"/>
  <c r="E2160" i="1" s="1"/>
  <c r="C2160" i="1" a="1"/>
  <c r="A2160" i="1"/>
  <c r="B2160" i="1" s="1"/>
  <c r="O2160" i="1" s="1"/>
  <c r="A2160" i="1" a="1"/>
  <c r="C2159" i="1" a="1"/>
  <c r="C2159" i="1" s="1"/>
  <c r="A2159" i="1"/>
  <c r="B2159" i="1" s="1"/>
  <c r="A2159" i="1" a="1"/>
  <c r="G2158" i="1" a="1"/>
  <c r="G2158" i="1" s="1"/>
  <c r="H2158" i="1" s="1"/>
  <c r="C2158" i="1"/>
  <c r="C2158" i="1" a="1"/>
  <c r="B2158" i="1"/>
  <c r="A2158" i="1" a="1"/>
  <c r="A2158" i="1" s="1"/>
  <c r="C2157" i="1" a="1"/>
  <c r="C2157" i="1" s="1"/>
  <c r="A2157" i="1" a="1"/>
  <c r="A2157" i="1" s="1"/>
  <c r="B2157" i="1" s="1"/>
  <c r="O2157" i="1" s="1"/>
  <c r="C2156" i="1" a="1"/>
  <c r="C2156" i="1" s="1"/>
  <c r="B2156" i="1"/>
  <c r="O2156" i="1" s="1"/>
  <c r="A2156" i="1"/>
  <c r="A2156" i="1" a="1"/>
  <c r="C2155" i="1"/>
  <c r="C2155" i="1" a="1"/>
  <c r="A2155" i="1" a="1"/>
  <c r="A2155" i="1" s="1"/>
  <c r="B2155" i="1" s="1"/>
  <c r="O2155" i="1" s="1"/>
  <c r="C2154" i="1"/>
  <c r="C2154" i="1" a="1"/>
  <c r="B2154" i="1"/>
  <c r="A2154" i="1"/>
  <c r="E2154" i="1" s="1" a="1"/>
  <c r="E2154" i="1" s="1"/>
  <c r="A2154" i="1" a="1"/>
  <c r="I2153" i="1" a="1"/>
  <c r="I2153" i="1" s="1"/>
  <c r="J2153" i="1" s="1"/>
  <c r="C2153" i="1" a="1"/>
  <c r="C2153" i="1" s="1"/>
  <c r="G2153" i="1" s="1" a="1"/>
  <c r="G2153" i="1" s="1"/>
  <c r="H2153" i="1" s="1"/>
  <c r="B2153" i="1"/>
  <c r="A2153" i="1" a="1"/>
  <c r="A2153" i="1" s="1"/>
  <c r="C2152" i="1"/>
  <c r="C2152" i="1" a="1"/>
  <c r="B2152" i="1"/>
  <c r="O2152" i="1" s="1"/>
  <c r="A2152" i="1"/>
  <c r="A2152" i="1" a="1"/>
  <c r="C2151" i="1"/>
  <c r="C2151" i="1" a="1"/>
  <c r="A2151" i="1" a="1"/>
  <c r="A2151" i="1" s="1"/>
  <c r="B2151" i="1" s="1"/>
  <c r="C2150" i="1" a="1"/>
  <c r="C2150" i="1" s="1"/>
  <c r="I2150" i="1" s="1" a="1"/>
  <c r="I2150" i="1" s="1"/>
  <c r="J2150" i="1" s="1"/>
  <c r="A2150" i="1" a="1"/>
  <c r="A2150" i="1" s="1"/>
  <c r="B2150" i="1" s="1"/>
  <c r="E2149" i="1" a="1"/>
  <c r="E2149" i="1" s="1"/>
  <c r="C2149" i="1"/>
  <c r="C2149" i="1" a="1"/>
  <c r="B2149" i="1"/>
  <c r="O2149" i="1" s="1"/>
  <c r="A2149" i="1"/>
  <c r="A2149" i="1" a="1"/>
  <c r="I2148" i="1" a="1"/>
  <c r="I2148" i="1" s="1"/>
  <c r="J2148" i="1" s="1"/>
  <c r="C2148" i="1"/>
  <c r="C2148" i="1" a="1"/>
  <c r="B2148" i="1"/>
  <c r="A2148" i="1"/>
  <c r="A2148" i="1" a="1"/>
  <c r="C2147" i="1" a="1"/>
  <c r="C2147" i="1" s="1"/>
  <c r="B2147" i="1"/>
  <c r="A2147" i="1" a="1"/>
  <c r="A2147" i="1" s="1"/>
  <c r="C2146" i="1"/>
  <c r="C2146" i="1" a="1"/>
  <c r="B2146" i="1"/>
  <c r="O2146" i="1" s="1"/>
  <c r="A2146" i="1"/>
  <c r="A2146" i="1" a="1"/>
  <c r="C2145" i="1"/>
  <c r="C2145" i="1" a="1"/>
  <c r="A2145" i="1"/>
  <c r="A2145" i="1" a="1"/>
  <c r="I2144" i="1" a="1"/>
  <c r="I2144" i="1" s="1"/>
  <c r="J2144" i="1" s="1"/>
  <c r="C2144" i="1" a="1"/>
  <c r="C2144" i="1" s="1"/>
  <c r="B2144" i="1"/>
  <c r="A2144" i="1" a="1"/>
  <c r="A2144" i="1" s="1"/>
  <c r="C2143" i="1"/>
  <c r="C2143" i="1" a="1"/>
  <c r="A2143" i="1"/>
  <c r="B2143" i="1" s="1"/>
  <c r="A2143" i="1" a="1"/>
  <c r="O2142" i="1"/>
  <c r="G2142" i="1" a="1"/>
  <c r="G2142" i="1" s="1"/>
  <c r="H2142" i="1" s="1"/>
  <c r="C2142" i="1"/>
  <c r="C2142" i="1" a="1"/>
  <c r="B2142" i="1"/>
  <c r="A2142" i="1"/>
  <c r="A2142" i="1" a="1"/>
  <c r="I2141" i="1" a="1"/>
  <c r="I2141" i="1" s="1"/>
  <c r="J2141" i="1" s="1"/>
  <c r="E2141" i="1" a="1"/>
  <c r="E2141" i="1" s="1"/>
  <c r="C2141" i="1" a="1"/>
  <c r="C2141" i="1" s="1"/>
  <c r="G2141" i="1" s="1" a="1"/>
  <c r="G2141" i="1" s="1"/>
  <c r="H2141" i="1" s="1"/>
  <c r="B2141" i="1"/>
  <c r="O2141" i="1" s="1"/>
  <c r="A2141" i="1" a="1"/>
  <c r="A2141" i="1" s="1"/>
  <c r="E2140" i="1" a="1"/>
  <c r="E2140" i="1" s="1"/>
  <c r="C2140" i="1"/>
  <c r="C2140" i="1" a="1"/>
  <c r="A2140" i="1"/>
  <c r="B2140" i="1" s="1"/>
  <c r="A2140" i="1" a="1"/>
  <c r="C2139" i="1"/>
  <c r="G2139" i="1" s="1" a="1"/>
  <c r="G2139" i="1" s="1"/>
  <c r="H2139" i="1" s="1"/>
  <c r="C2139" i="1" a="1"/>
  <c r="B2139" i="1"/>
  <c r="A2139" i="1" a="1"/>
  <c r="A2139" i="1" s="1"/>
  <c r="I2139" i="1" s="1" a="1"/>
  <c r="I2139" i="1" s="1"/>
  <c r="J2139" i="1" s="1"/>
  <c r="E2138" i="1" a="1"/>
  <c r="E2138" i="1" s="1"/>
  <c r="C2138" i="1" a="1"/>
  <c r="C2138" i="1" s="1"/>
  <c r="G2138" i="1" s="1" a="1"/>
  <c r="G2138" i="1" s="1"/>
  <c r="H2138" i="1" s="1"/>
  <c r="A2138" i="1" a="1"/>
  <c r="A2138" i="1" s="1"/>
  <c r="B2138" i="1" s="1"/>
  <c r="C2137" i="1"/>
  <c r="C2137" i="1" a="1"/>
  <c r="A2137" i="1"/>
  <c r="B2137" i="1" s="1"/>
  <c r="A2137" i="1" a="1"/>
  <c r="I2136" i="1" a="1"/>
  <c r="I2136" i="1" s="1"/>
  <c r="J2136" i="1" s="1"/>
  <c r="C2136" i="1"/>
  <c r="C2136" i="1" a="1"/>
  <c r="B2136" i="1"/>
  <c r="O2136" i="1" s="1"/>
  <c r="A2136" i="1"/>
  <c r="A2136" i="1" a="1"/>
  <c r="C2135" i="1" a="1"/>
  <c r="C2135" i="1" s="1"/>
  <c r="A2135" i="1" a="1"/>
  <c r="A2135" i="1" s="1"/>
  <c r="C2134" i="1"/>
  <c r="C2134" i="1" a="1"/>
  <c r="B2134" i="1"/>
  <c r="O2134" i="1" s="1"/>
  <c r="A2134" i="1"/>
  <c r="A2134" i="1" a="1"/>
  <c r="C2133" i="1"/>
  <c r="C2133" i="1" a="1"/>
  <c r="A2133" i="1" a="1"/>
  <c r="A2133" i="1" s="1"/>
  <c r="B2133" i="1" s="1"/>
  <c r="C2132" i="1" a="1"/>
  <c r="C2132" i="1" s="1"/>
  <c r="A2132" i="1" a="1"/>
  <c r="A2132" i="1" s="1"/>
  <c r="B2132" i="1" s="1"/>
  <c r="O2132" i="1" s="1"/>
  <c r="C2131" i="1"/>
  <c r="C2131" i="1" a="1"/>
  <c r="A2131" i="1"/>
  <c r="B2131" i="1" s="1"/>
  <c r="A2131" i="1" a="1"/>
  <c r="C2130" i="1"/>
  <c r="C2130" i="1" a="1"/>
  <c r="A2130" i="1" a="1"/>
  <c r="A2130" i="1" s="1"/>
  <c r="C2129" i="1" a="1"/>
  <c r="C2129" i="1" s="1"/>
  <c r="A2129" i="1" a="1"/>
  <c r="A2129" i="1" s="1"/>
  <c r="C2128" i="1"/>
  <c r="C2128" i="1" a="1"/>
  <c r="A2128" i="1"/>
  <c r="B2128" i="1" s="1"/>
  <c r="A2128" i="1" a="1"/>
  <c r="G2127" i="1" a="1"/>
  <c r="G2127" i="1" s="1"/>
  <c r="H2127" i="1" s="1"/>
  <c r="C2127" i="1"/>
  <c r="I2127" i="1" s="1" a="1"/>
  <c r="I2127" i="1" s="1"/>
  <c r="J2127" i="1" s="1"/>
  <c r="C2127" i="1" a="1"/>
  <c r="A2127" i="1"/>
  <c r="B2127" i="1" s="1"/>
  <c r="O2127" i="1" s="1"/>
  <c r="A2127" i="1" a="1"/>
  <c r="C2126" i="1" a="1"/>
  <c r="C2126" i="1" s="1"/>
  <c r="I2126" i="1" s="1" a="1"/>
  <c r="I2126" i="1" s="1"/>
  <c r="J2126" i="1" s="1"/>
  <c r="B2126" i="1"/>
  <c r="O2126" i="1" s="1"/>
  <c r="A2126" i="1" a="1"/>
  <c r="A2126" i="1" s="1"/>
  <c r="E2125" i="1" a="1"/>
  <c r="E2125" i="1" s="1"/>
  <c r="C2125" i="1"/>
  <c r="C2125" i="1" a="1"/>
  <c r="B2125" i="1"/>
  <c r="O2125" i="1" s="1"/>
  <c r="A2125" i="1"/>
  <c r="A2125" i="1" a="1"/>
  <c r="O2124" i="1"/>
  <c r="C2124" i="1"/>
  <c r="C2124" i="1" a="1"/>
  <c r="B2124" i="1"/>
  <c r="A2124" i="1"/>
  <c r="A2124" i="1" a="1"/>
  <c r="C2123" i="1" a="1"/>
  <c r="C2123" i="1" s="1"/>
  <c r="A2123" i="1" a="1"/>
  <c r="A2123" i="1" s="1"/>
  <c r="B2123" i="1" s="1"/>
  <c r="C2122" i="1"/>
  <c r="C2122" i="1" a="1"/>
  <c r="A2122" i="1"/>
  <c r="A2122" i="1" a="1"/>
  <c r="I2121" i="1" a="1"/>
  <c r="I2121" i="1" s="1"/>
  <c r="J2121" i="1" s="1"/>
  <c r="C2121" i="1"/>
  <c r="C2121" i="1" a="1"/>
  <c r="B2121" i="1"/>
  <c r="O2121" i="1" s="1"/>
  <c r="A2121" i="1"/>
  <c r="A2121" i="1" a="1"/>
  <c r="J2120" i="1"/>
  <c r="E2120" i="1" a="1"/>
  <c r="E2120" i="1" s="1"/>
  <c r="C2120" i="1" a="1"/>
  <c r="C2120" i="1" s="1"/>
  <c r="I2120" i="1" s="1" a="1"/>
  <c r="I2120" i="1" s="1"/>
  <c r="B2120" i="1"/>
  <c r="O2120" i="1" s="1"/>
  <c r="A2120" i="1" a="1"/>
  <c r="A2120" i="1" s="1"/>
  <c r="C2119" i="1"/>
  <c r="C2119" i="1" a="1"/>
  <c r="A2119" i="1"/>
  <c r="A2119" i="1" a="1"/>
  <c r="C2118" i="1"/>
  <c r="C2118" i="1" a="1"/>
  <c r="A2118" i="1" a="1"/>
  <c r="A2118" i="1" s="1"/>
  <c r="B2118" i="1" s="1"/>
  <c r="C2117" i="1" a="1"/>
  <c r="C2117" i="1" s="1"/>
  <c r="A2117" i="1" a="1"/>
  <c r="A2117" i="1" s="1"/>
  <c r="C2116" i="1"/>
  <c r="C2116" i="1" a="1"/>
  <c r="B2116" i="1"/>
  <c r="O2116" i="1" s="1"/>
  <c r="A2116" i="1"/>
  <c r="A2116" i="1" a="1"/>
  <c r="E2115" i="1"/>
  <c r="E2115" i="1" a="1"/>
  <c r="C2115" i="1"/>
  <c r="I2115" i="1" s="1" a="1"/>
  <c r="I2115" i="1" s="1"/>
  <c r="J2115" i="1" s="1"/>
  <c r="C2115" i="1" a="1"/>
  <c r="A2115" i="1" a="1"/>
  <c r="A2115" i="1" s="1"/>
  <c r="B2115" i="1" s="1"/>
  <c r="C2114" i="1" a="1"/>
  <c r="C2114" i="1" s="1"/>
  <c r="A2114" i="1" a="1"/>
  <c r="A2114" i="1" s="1"/>
  <c r="C2113" i="1"/>
  <c r="C2113" i="1" a="1"/>
  <c r="B2113" i="1"/>
  <c r="O2113" i="1" s="1"/>
  <c r="A2113" i="1"/>
  <c r="A2113" i="1" a="1"/>
  <c r="C2112" i="1"/>
  <c r="C2112" i="1" a="1"/>
  <c r="A2112" i="1"/>
  <c r="A2112" i="1" a="1"/>
  <c r="C2111" i="1" a="1"/>
  <c r="C2111" i="1" s="1"/>
  <c r="B2111" i="1"/>
  <c r="A2111" i="1" a="1"/>
  <c r="A2111" i="1" s="1"/>
  <c r="E2110" i="1" a="1"/>
  <c r="E2110" i="1" s="1"/>
  <c r="C2110" i="1"/>
  <c r="C2110" i="1" a="1"/>
  <c r="B2110" i="1"/>
  <c r="O2110" i="1" s="1"/>
  <c r="A2110" i="1"/>
  <c r="A2110" i="1" a="1"/>
  <c r="C2109" i="1"/>
  <c r="C2109" i="1" a="1"/>
  <c r="A2109" i="1" a="1"/>
  <c r="A2109" i="1" s="1"/>
  <c r="C2108" i="1" a="1"/>
  <c r="C2108" i="1" s="1"/>
  <c r="I2108" i="1" s="1" a="1"/>
  <c r="I2108" i="1" s="1"/>
  <c r="J2108" i="1" s="1"/>
  <c r="B2108" i="1"/>
  <c r="O2108" i="1" s="1"/>
  <c r="A2108" i="1" a="1"/>
  <c r="A2108" i="1" s="1"/>
  <c r="C2107" i="1"/>
  <c r="C2107" i="1" a="1"/>
  <c r="B2107" i="1"/>
  <c r="O2107" i="1" s="1"/>
  <c r="A2107" i="1"/>
  <c r="A2107" i="1" a="1"/>
  <c r="C2106" i="1"/>
  <c r="C2106" i="1" a="1"/>
  <c r="B2106" i="1"/>
  <c r="O2106" i="1" s="1"/>
  <c r="A2106" i="1"/>
  <c r="A2106" i="1" a="1"/>
  <c r="C2105" i="1" a="1"/>
  <c r="C2105" i="1" s="1"/>
  <c r="E2105" i="1" s="1" a="1"/>
  <c r="E2105" i="1" s="1"/>
  <c r="B2105" i="1"/>
  <c r="A2105" i="1" a="1"/>
  <c r="A2105" i="1" s="1"/>
  <c r="C2104" i="1"/>
  <c r="C2104" i="1" a="1"/>
  <c r="A2104" i="1"/>
  <c r="B2104" i="1" s="1"/>
  <c r="A2104" i="1" a="1"/>
  <c r="C2103" i="1"/>
  <c r="C2103" i="1" a="1"/>
  <c r="A2103" i="1" a="1"/>
  <c r="A2103" i="1" s="1"/>
  <c r="B2103" i="1" s="1"/>
  <c r="O2103" i="1" s="1"/>
  <c r="O2102" i="1"/>
  <c r="I2102" i="1" a="1"/>
  <c r="I2102" i="1" s="1"/>
  <c r="J2102" i="1" s="1"/>
  <c r="E2102" i="1" a="1"/>
  <c r="E2102" i="1" s="1"/>
  <c r="C2102" i="1" a="1"/>
  <c r="C2102" i="1" s="1"/>
  <c r="G2102" i="1" s="1" a="1"/>
  <c r="G2102" i="1" s="1"/>
  <c r="H2102" i="1" s="1"/>
  <c r="B2102" i="1"/>
  <c r="A2102" i="1" a="1"/>
  <c r="A2102" i="1" s="1"/>
  <c r="C2101" i="1"/>
  <c r="C2101" i="1" a="1"/>
  <c r="B2101" i="1"/>
  <c r="A2101" i="1"/>
  <c r="A2101" i="1" a="1"/>
  <c r="C2100" i="1" a="1"/>
  <c r="C2100" i="1" s="1"/>
  <c r="B2100" i="1"/>
  <c r="O2100" i="1" s="1"/>
  <c r="A2100" i="1"/>
  <c r="A2100" i="1" a="1"/>
  <c r="C2099" i="1" a="1"/>
  <c r="C2099" i="1" s="1"/>
  <c r="A2099" i="1" a="1"/>
  <c r="A2099" i="1" s="1"/>
  <c r="E2098" i="1" a="1"/>
  <c r="E2098" i="1" s="1"/>
  <c r="C2098" i="1" a="1"/>
  <c r="C2098" i="1" s="1"/>
  <c r="A2098" i="1"/>
  <c r="B2098" i="1" s="1"/>
  <c r="A2098" i="1" a="1"/>
  <c r="C2097" i="1"/>
  <c r="C2097" i="1" a="1"/>
  <c r="A2097" i="1" a="1"/>
  <c r="A2097" i="1" s="1"/>
  <c r="C2096" i="1" a="1"/>
  <c r="C2096" i="1" s="1"/>
  <c r="G2096" i="1" s="1" a="1"/>
  <c r="G2096" i="1" s="1"/>
  <c r="H2096" i="1" s="1"/>
  <c r="A2096" i="1" a="1"/>
  <c r="A2096" i="1" s="1"/>
  <c r="B2096" i="1" s="1"/>
  <c r="O2096" i="1" s="1"/>
  <c r="C2095" i="1"/>
  <c r="C2095" i="1" a="1"/>
  <c r="B2095" i="1"/>
  <c r="O2095" i="1" s="1"/>
  <c r="A2095" i="1"/>
  <c r="A2095" i="1" a="1"/>
  <c r="C2094" i="1" a="1"/>
  <c r="C2094" i="1" s="1"/>
  <c r="A2094" i="1"/>
  <c r="B2094" i="1" s="1"/>
  <c r="A2094" i="1" a="1"/>
  <c r="C2093" i="1" a="1"/>
  <c r="C2093" i="1" s="1"/>
  <c r="E2093" i="1" s="1" a="1"/>
  <c r="E2093" i="1" s="1"/>
  <c r="B2093" i="1"/>
  <c r="A2093" i="1" a="1"/>
  <c r="A2093" i="1" s="1"/>
  <c r="C2092" i="1"/>
  <c r="C2092" i="1" a="1"/>
  <c r="A2092" i="1"/>
  <c r="B2092" i="1" s="1"/>
  <c r="A2092" i="1" a="1"/>
  <c r="O2091" i="1"/>
  <c r="C2091" i="1"/>
  <c r="C2091" i="1" a="1"/>
  <c r="A2091" i="1" a="1"/>
  <c r="A2091" i="1" s="1"/>
  <c r="B2091" i="1" s="1"/>
  <c r="O2090" i="1"/>
  <c r="I2090" i="1" a="1"/>
  <c r="I2090" i="1" s="1"/>
  <c r="J2090" i="1" s="1"/>
  <c r="E2090" i="1" a="1"/>
  <c r="E2090" i="1" s="1"/>
  <c r="C2090" i="1" a="1"/>
  <c r="C2090" i="1" s="1"/>
  <c r="G2090" i="1" s="1" a="1"/>
  <c r="G2090" i="1" s="1"/>
  <c r="H2090" i="1" s="1"/>
  <c r="B2090" i="1"/>
  <c r="A2090" i="1" a="1"/>
  <c r="A2090" i="1" s="1"/>
  <c r="C2089" i="1"/>
  <c r="C2089" i="1" a="1"/>
  <c r="B2089" i="1"/>
  <c r="O2089" i="1" s="1"/>
  <c r="A2089" i="1"/>
  <c r="A2089" i="1" a="1"/>
  <c r="C2088" i="1" a="1"/>
  <c r="C2088" i="1" s="1"/>
  <c r="B2088" i="1"/>
  <c r="O2088" i="1" s="1"/>
  <c r="A2088" i="1"/>
  <c r="A2088" i="1" a="1"/>
  <c r="G2087" i="1" a="1"/>
  <c r="G2087" i="1" s="1"/>
  <c r="H2087" i="1" s="1"/>
  <c r="C2087" i="1" a="1"/>
  <c r="C2087" i="1" s="1"/>
  <c r="B2087" i="1"/>
  <c r="A2087" i="1" a="1"/>
  <c r="A2087" i="1" s="1"/>
  <c r="C2086" i="1" a="1"/>
  <c r="C2086" i="1" s="1"/>
  <c r="A2086" i="1"/>
  <c r="A2086" i="1" a="1"/>
  <c r="C2085" i="1"/>
  <c r="C2085" i="1" a="1"/>
  <c r="A2085" i="1" a="1"/>
  <c r="A2085" i="1" s="1"/>
  <c r="B2085" i="1" s="1"/>
  <c r="I2084" i="1" a="1"/>
  <c r="I2084" i="1" s="1"/>
  <c r="J2084" i="1" s="1"/>
  <c r="E2084" i="1" a="1"/>
  <c r="E2084" i="1" s="1"/>
  <c r="C2084" i="1" a="1"/>
  <c r="C2084" i="1" s="1"/>
  <c r="A2084" i="1" a="1"/>
  <c r="A2084" i="1" s="1"/>
  <c r="B2084" i="1" s="1"/>
  <c r="O2084" i="1" s="1"/>
  <c r="C2083" i="1" a="1"/>
  <c r="C2083" i="1" s="1"/>
  <c r="B2083" i="1"/>
  <c r="O2083" i="1" s="1"/>
  <c r="A2083" i="1"/>
  <c r="A2083" i="1" a="1"/>
  <c r="C2082" i="1" a="1"/>
  <c r="C2082" i="1" s="1"/>
  <c r="A2082" i="1"/>
  <c r="B2082" i="1" s="1"/>
  <c r="A2082" i="1" a="1"/>
  <c r="C2081" i="1" a="1"/>
  <c r="C2081" i="1" s="1"/>
  <c r="B2081" i="1"/>
  <c r="G2081" i="1" s="1" a="1"/>
  <c r="G2081" i="1" s="1"/>
  <c r="H2081" i="1" s="1"/>
  <c r="A2081" i="1" a="1"/>
  <c r="A2081" i="1" s="1"/>
  <c r="C2080" i="1"/>
  <c r="C2080" i="1" a="1"/>
  <c r="A2080" i="1"/>
  <c r="B2080" i="1" s="1"/>
  <c r="A2080" i="1" a="1"/>
  <c r="C2079" i="1"/>
  <c r="C2079" i="1" a="1"/>
  <c r="A2079" i="1" a="1"/>
  <c r="A2079" i="1" s="1"/>
  <c r="B2079" i="1" s="1"/>
  <c r="O2078" i="1"/>
  <c r="I2078" i="1" a="1"/>
  <c r="I2078" i="1" s="1"/>
  <c r="J2078" i="1" s="1"/>
  <c r="G2078" i="1"/>
  <c r="H2078" i="1" s="1"/>
  <c r="E2078" i="1" a="1"/>
  <c r="E2078" i="1" s="1"/>
  <c r="C2078" i="1" a="1"/>
  <c r="C2078" i="1" s="1"/>
  <c r="G2078" i="1" s="1" a="1"/>
  <c r="B2078" i="1"/>
  <c r="A2078" i="1" a="1"/>
  <c r="A2078" i="1" s="1"/>
  <c r="C2077" i="1" a="1"/>
  <c r="C2077" i="1" s="1"/>
  <c r="B2077" i="1"/>
  <c r="O2077" i="1" s="1"/>
  <c r="A2077" i="1"/>
  <c r="A2077" i="1" a="1"/>
  <c r="C2076" i="1" a="1"/>
  <c r="C2076" i="1" s="1"/>
  <c r="B2076" i="1"/>
  <c r="O2076" i="1" s="1"/>
  <c r="A2076" i="1"/>
  <c r="A2076" i="1" a="1"/>
  <c r="C2075" i="1" a="1"/>
  <c r="C2075" i="1" s="1"/>
  <c r="B2075" i="1"/>
  <c r="A2075" i="1" a="1"/>
  <c r="A2075" i="1" s="1"/>
  <c r="O2074" i="1"/>
  <c r="C2074" i="1" a="1"/>
  <c r="C2074" i="1" s="1"/>
  <c r="A2074" i="1"/>
  <c r="B2074" i="1" s="1"/>
  <c r="A2074" i="1" a="1"/>
  <c r="E2073" i="1"/>
  <c r="E2073" i="1" a="1"/>
  <c r="C2073" i="1"/>
  <c r="C2073" i="1" a="1"/>
  <c r="A2073" i="1" a="1"/>
  <c r="A2073" i="1" s="1"/>
  <c r="B2073" i="1" s="1"/>
  <c r="C2072" i="1" a="1"/>
  <c r="C2072" i="1" s="1"/>
  <c r="A2072" i="1" a="1"/>
  <c r="A2072" i="1" s="1"/>
  <c r="B2072" i="1" s="1"/>
  <c r="O2072" i="1" s="1"/>
  <c r="C2071" i="1" a="1"/>
  <c r="C2071" i="1" s="1"/>
  <c r="B2071" i="1"/>
  <c r="O2071" i="1" s="1"/>
  <c r="A2071" i="1"/>
  <c r="A2071" i="1" a="1"/>
  <c r="C2070" i="1" a="1"/>
  <c r="C2070" i="1" s="1"/>
  <c r="B2070" i="1"/>
  <c r="O2070" i="1" s="1"/>
  <c r="A2070" i="1"/>
  <c r="A2070" i="1" a="1"/>
  <c r="C2069" i="1" a="1"/>
  <c r="C2069" i="1" s="1"/>
  <c r="A2069" i="1" a="1"/>
  <c r="A2069" i="1" s="1"/>
  <c r="E2068" i="1"/>
  <c r="E2068" i="1" a="1"/>
  <c r="C2068" i="1"/>
  <c r="C2068" i="1" a="1"/>
  <c r="A2068" i="1"/>
  <c r="B2068" i="1" s="1"/>
  <c r="A2068" i="1" a="1"/>
  <c r="E2067" i="1" a="1"/>
  <c r="E2067" i="1" s="1"/>
  <c r="C2067" i="1"/>
  <c r="C2067" i="1" a="1"/>
  <c r="A2067" i="1" a="1"/>
  <c r="A2067" i="1" s="1"/>
  <c r="B2067" i="1" s="1"/>
  <c r="O2067" i="1" s="1"/>
  <c r="O2066" i="1"/>
  <c r="I2066" i="1" a="1"/>
  <c r="I2066" i="1" s="1"/>
  <c r="J2066" i="1" s="1"/>
  <c r="G2066" i="1"/>
  <c r="H2066" i="1" s="1"/>
  <c r="E2066" i="1" a="1"/>
  <c r="E2066" i="1" s="1"/>
  <c r="C2066" i="1" a="1"/>
  <c r="C2066" i="1" s="1"/>
  <c r="G2066" i="1" s="1" a="1"/>
  <c r="B2066" i="1"/>
  <c r="A2066" i="1" a="1"/>
  <c r="A2066" i="1" s="1"/>
  <c r="C2065" i="1" a="1"/>
  <c r="C2065" i="1" s="1"/>
  <c r="B2065" i="1"/>
  <c r="O2065" i="1" s="1"/>
  <c r="A2065" i="1"/>
  <c r="A2065" i="1" a="1"/>
  <c r="C2064" i="1" a="1"/>
  <c r="C2064" i="1" s="1"/>
  <c r="B2064" i="1"/>
  <c r="A2064" i="1"/>
  <c r="A2064" i="1" a="1"/>
  <c r="C2063" i="1" a="1"/>
  <c r="C2063" i="1" s="1"/>
  <c r="B2063" i="1"/>
  <c r="A2063" i="1" a="1"/>
  <c r="A2063" i="1" s="1"/>
  <c r="C2062" i="1"/>
  <c r="C2062" i="1" a="1"/>
  <c r="B2062" i="1"/>
  <c r="O2062" i="1" s="1"/>
  <c r="A2062" i="1"/>
  <c r="A2062" i="1" a="1"/>
  <c r="C2061" i="1" a="1"/>
  <c r="C2061" i="1" s="1"/>
  <c r="A2061" i="1" a="1"/>
  <c r="A2061" i="1" s="1"/>
  <c r="B2061" i="1" s="1"/>
  <c r="C2060" i="1"/>
  <c r="C2060" i="1" a="1"/>
  <c r="B2060" i="1"/>
  <c r="O2060" i="1" s="1"/>
  <c r="A2060" i="1" a="1"/>
  <c r="A2060" i="1" s="1"/>
  <c r="C2059" i="1"/>
  <c r="C2059" i="1" a="1"/>
  <c r="A2059" i="1" a="1"/>
  <c r="A2059" i="1" s="1"/>
  <c r="B2059" i="1" s="1"/>
  <c r="O2059" i="1" s="1"/>
  <c r="O2058" i="1"/>
  <c r="C2058" i="1"/>
  <c r="C2058" i="1" a="1"/>
  <c r="B2058" i="1"/>
  <c r="A2058" i="1"/>
  <c r="A2058" i="1" a="1"/>
  <c r="C2057" i="1"/>
  <c r="C2057" i="1" a="1"/>
  <c r="A2057" i="1" a="1"/>
  <c r="A2057" i="1" s="1"/>
  <c r="B2057" i="1" s="1"/>
  <c r="O2057" i="1" s="1"/>
  <c r="C2056" i="1"/>
  <c r="C2056" i="1" a="1"/>
  <c r="A2056" i="1" a="1"/>
  <c r="A2056" i="1" s="1"/>
  <c r="B2056" i="1" s="1"/>
  <c r="O2056" i="1" s="1"/>
  <c r="C2055" i="1"/>
  <c r="C2055" i="1" a="1"/>
  <c r="A2055" i="1" a="1"/>
  <c r="A2055" i="1" s="1"/>
  <c r="E2054" i="1" a="1"/>
  <c r="E2054" i="1" s="1"/>
  <c r="C2054" i="1"/>
  <c r="G2054" i="1" s="1" a="1"/>
  <c r="G2054" i="1" s="1"/>
  <c r="H2054" i="1" s="1"/>
  <c r="C2054" i="1" a="1"/>
  <c r="A2054" i="1" a="1"/>
  <c r="A2054" i="1" s="1"/>
  <c r="B2054" i="1" s="1"/>
  <c r="O2054" i="1" s="1"/>
  <c r="O2053" i="1"/>
  <c r="C2053" i="1" a="1"/>
  <c r="C2053" i="1" s="1"/>
  <c r="A2053" i="1"/>
  <c r="B2053" i="1" s="1"/>
  <c r="A2053" i="1" a="1"/>
  <c r="C2052" i="1"/>
  <c r="C2052" i="1" a="1"/>
  <c r="A2052" i="1" a="1"/>
  <c r="A2052" i="1" s="1"/>
  <c r="C2051" i="1" a="1"/>
  <c r="C2051" i="1" s="1"/>
  <c r="A2051" i="1" a="1"/>
  <c r="A2051" i="1" s="1"/>
  <c r="B2051" i="1" s="1"/>
  <c r="C2050" i="1"/>
  <c r="C2050" i="1" a="1"/>
  <c r="A2050" i="1" a="1"/>
  <c r="A2050" i="1" s="1"/>
  <c r="C2049" i="1" a="1"/>
  <c r="C2049" i="1" s="1"/>
  <c r="A2049" i="1" a="1"/>
  <c r="A2049" i="1" s="1"/>
  <c r="B2049" i="1" s="1"/>
  <c r="C2048" i="1" a="1"/>
  <c r="C2048" i="1" s="1"/>
  <c r="I2048" i="1" s="1" a="1"/>
  <c r="I2048" i="1" s="1"/>
  <c r="J2048" i="1" s="1"/>
  <c r="B2048" i="1"/>
  <c r="A2048" i="1" a="1"/>
  <c r="A2048" i="1" s="1"/>
  <c r="C2047" i="1" a="1"/>
  <c r="C2047" i="1" s="1"/>
  <c r="A2047" i="1"/>
  <c r="B2047" i="1" s="1"/>
  <c r="A2047" i="1" a="1"/>
  <c r="C2046" i="1" a="1"/>
  <c r="C2046" i="1" s="1"/>
  <c r="B2046" i="1"/>
  <c r="A2046" i="1"/>
  <c r="A2046" i="1" a="1"/>
  <c r="C2045" i="1"/>
  <c r="C2045" i="1" a="1"/>
  <c r="B2045" i="1"/>
  <c r="A2045" i="1" a="1"/>
  <c r="A2045" i="1" s="1"/>
  <c r="C2044" i="1"/>
  <c r="C2044" i="1" a="1"/>
  <c r="A2044" i="1" a="1"/>
  <c r="A2044" i="1" s="1"/>
  <c r="B2044" i="1" s="1"/>
  <c r="C2043" i="1" a="1"/>
  <c r="C2043" i="1" s="1"/>
  <c r="B2043" i="1"/>
  <c r="O2043" i="1" s="1"/>
  <c r="A2043" i="1"/>
  <c r="A2043" i="1" a="1"/>
  <c r="C2042" i="1"/>
  <c r="C2042" i="1" a="1"/>
  <c r="A2042" i="1" a="1"/>
  <c r="A2042" i="1" s="1"/>
  <c r="B2042" i="1" s="1"/>
  <c r="O2042" i="1" s="1"/>
  <c r="C2041" i="1" a="1"/>
  <c r="C2041" i="1" s="1"/>
  <c r="B2041" i="1"/>
  <c r="O2041" i="1" s="1"/>
  <c r="A2041" i="1"/>
  <c r="A2041" i="1" a="1"/>
  <c r="C2040" i="1"/>
  <c r="I2040" i="1" s="1" a="1"/>
  <c r="I2040" i="1" s="1"/>
  <c r="J2040" i="1" s="1"/>
  <c r="C2040" i="1" a="1"/>
  <c r="A2040" i="1" a="1"/>
  <c r="A2040" i="1" s="1"/>
  <c r="B2040" i="1" s="1"/>
  <c r="O2040" i="1" s="1"/>
  <c r="O2039" i="1"/>
  <c r="C2039" i="1"/>
  <c r="G2039" i="1" s="1" a="1"/>
  <c r="G2039" i="1" s="1"/>
  <c r="H2039" i="1" s="1"/>
  <c r="C2039" i="1" a="1"/>
  <c r="B2039" i="1"/>
  <c r="A2039" i="1" a="1"/>
  <c r="A2039" i="1" s="1"/>
  <c r="C2038" i="1"/>
  <c r="C2038" i="1" a="1"/>
  <c r="A2038" i="1" a="1"/>
  <c r="A2038" i="1" s="1"/>
  <c r="B2038" i="1" s="1"/>
  <c r="C2037" i="1"/>
  <c r="G2037" i="1" s="1" a="1"/>
  <c r="G2037" i="1" s="1"/>
  <c r="H2037" i="1" s="1"/>
  <c r="C2037" i="1" a="1"/>
  <c r="A2037" i="1" a="1"/>
  <c r="A2037" i="1" s="1"/>
  <c r="B2037" i="1" s="1"/>
  <c r="O2037" i="1" s="1"/>
  <c r="O2036" i="1"/>
  <c r="C2036" i="1" a="1"/>
  <c r="C2036" i="1" s="1"/>
  <c r="G2036" i="1" s="1" a="1"/>
  <c r="G2036" i="1" s="1"/>
  <c r="H2036" i="1" s="1"/>
  <c r="A2036" i="1" a="1"/>
  <c r="A2036" i="1" s="1"/>
  <c r="B2036" i="1" s="1"/>
  <c r="C2035" i="1"/>
  <c r="C2035" i="1" a="1"/>
  <c r="A2035" i="1"/>
  <c r="B2035" i="1" s="1"/>
  <c r="O2035" i="1" s="1"/>
  <c r="A2035" i="1" a="1"/>
  <c r="O2034" i="1"/>
  <c r="C2034" i="1" a="1"/>
  <c r="C2034" i="1" s="1"/>
  <c r="A2034" i="1"/>
  <c r="B2034" i="1" s="1"/>
  <c r="A2034" i="1" a="1"/>
  <c r="C2033" i="1"/>
  <c r="C2033" i="1" a="1"/>
  <c r="B2033" i="1"/>
  <c r="O2033" i="1" s="1"/>
  <c r="A2033" i="1" a="1"/>
  <c r="A2033" i="1" s="1"/>
  <c r="O2032" i="1"/>
  <c r="C2032" i="1" a="1"/>
  <c r="C2032" i="1" s="1"/>
  <c r="B2032" i="1"/>
  <c r="A2032" i="1"/>
  <c r="A2032" i="1" a="1"/>
  <c r="C2031" i="1"/>
  <c r="C2031" i="1" a="1"/>
  <c r="A2031" i="1" a="1"/>
  <c r="A2031" i="1" s="1"/>
  <c r="C2030" i="1" a="1"/>
  <c r="C2030" i="1" s="1"/>
  <c r="B2030" i="1"/>
  <c r="A2030" i="1" a="1"/>
  <c r="A2030" i="1" s="1"/>
  <c r="G2030" i="1" s="1" a="1"/>
  <c r="G2030" i="1" s="1"/>
  <c r="H2030" i="1" s="1"/>
  <c r="C2029" i="1" a="1"/>
  <c r="C2029" i="1" s="1"/>
  <c r="A2029" i="1"/>
  <c r="B2029" i="1" s="1"/>
  <c r="A2029" i="1" a="1"/>
  <c r="C2028" i="1" a="1"/>
  <c r="C2028" i="1" s="1"/>
  <c r="A2028" i="1" a="1"/>
  <c r="A2028" i="1" s="1"/>
  <c r="B2028" i="1" s="1"/>
  <c r="G2027" i="1" a="1"/>
  <c r="G2027" i="1" s="1"/>
  <c r="H2027" i="1" s="1"/>
  <c r="C2027" i="1"/>
  <c r="C2027" i="1" a="1"/>
  <c r="B2027" i="1"/>
  <c r="A2027" i="1" a="1"/>
  <c r="A2027" i="1" s="1"/>
  <c r="C2026" i="1" a="1"/>
  <c r="C2026" i="1" s="1"/>
  <c r="A2026" i="1"/>
  <c r="B2026" i="1" s="1"/>
  <c r="A2026" i="1" a="1"/>
  <c r="C2025" i="1" a="1"/>
  <c r="C2025" i="1" s="1"/>
  <c r="A2025" i="1" a="1"/>
  <c r="A2025" i="1" s="1"/>
  <c r="B2025" i="1" s="1"/>
  <c r="C2024" i="1" a="1"/>
  <c r="C2024" i="1" s="1"/>
  <c r="B2024" i="1"/>
  <c r="O2024" i="1" s="1"/>
  <c r="A2024" i="1" a="1"/>
  <c r="A2024" i="1" s="1"/>
  <c r="C2023" i="1" a="1"/>
  <c r="C2023" i="1" s="1"/>
  <c r="A2023" i="1" a="1"/>
  <c r="A2023" i="1" s="1"/>
  <c r="B2023" i="1" s="1"/>
  <c r="O2023" i="1" s="1"/>
  <c r="O2022" i="1"/>
  <c r="H2022" i="1"/>
  <c r="E2022" i="1" a="1"/>
  <c r="E2022" i="1" s="1"/>
  <c r="C2022" i="1"/>
  <c r="G2022" i="1" s="1" a="1"/>
  <c r="G2022" i="1" s="1"/>
  <c r="C2022" i="1" a="1"/>
  <c r="B2022" i="1"/>
  <c r="A2022" i="1"/>
  <c r="A2022" i="1" a="1"/>
  <c r="G2021" i="1" a="1"/>
  <c r="G2021" i="1" s="1"/>
  <c r="H2021" i="1" s="1"/>
  <c r="C2021" i="1"/>
  <c r="I2021" i="1" s="1" a="1"/>
  <c r="I2021" i="1" s="1"/>
  <c r="J2021" i="1" s="1"/>
  <c r="C2021" i="1" a="1"/>
  <c r="A2021" i="1" a="1"/>
  <c r="A2021" i="1" s="1"/>
  <c r="B2021" i="1" s="1"/>
  <c r="O2021" i="1" s="1"/>
  <c r="I2020" i="1"/>
  <c r="J2020" i="1" s="1"/>
  <c r="C2020" i="1"/>
  <c r="I2020" i="1" s="1" a="1"/>
  <c r="C2020" i="1" a="1"/>
  <c r="A2020" i="1" a="1"/>
  <c r="A2020" i="1" s="1"/>
  <c r="B2020" i="1" s="1"/>
  <c r="O2020" i="1" s="1"/>
  <c r="I2019" i="1"/>
  <c r="J2019" i="1" s="1"/>
  <c r="I2019" i="1" a="1"/>
  <c r="E2019" i="1"/>
  <c r="E2019" i="1" a="1"/>
  <c r="C2019" i="1"/>
  <c r="C2019" i="1" a="1"/>
  <c r="A2019" i="1" a="1"/>
  <c r="A2019" i="1" s="1"/>
  <c r="B2019" i="1" s="1"/>
  <c r="O2019" i="1" s="1"/>
  <c r="O2018" i="1"/>
  <c r="I2018" i="1" a="1"/>
  <c r="I2018" i="1" s="1"/>
  <c r="J2018" i="1" s="1"/>
  <c r="E2018" i="1" a="1"/>
  <c r="E2018" i="1" s="1"/>
  <c r="C2018" i="1"/>
  <c r="C2018" i="1" a="1"/>
  <c r="A2018" i="1" a="1"/>
  <c r="A2018" i="1" s="1"/>
  <c r="B2018" i="1" s="1"/>
  <c r="O2017" i="1"/>
  <c r="I2017" i="1" a="1"/>
  <c r="I2017" i="1" s="1"/>
  <c r="J2017" i="1" s="1"/>
  <c r="E2017" i="1" a="1"/>
  <c r="E2017" i="1" s="1"/>
  <c r="C2017" i="1" a="1"/>
  <c r="C2017" i="1" s="1"/>
  <c r="A2017" i="1"/>
  <c r="B2017" i="1" s="1"/>
  <c r="A2017" i="1" a="1"/>
  <c r="O2016" i="1"/>
  <c r="I2016" i="1" a="1"/>
  <c r="I2016" i="1" s="1"/>
  <c r="J2016" i="1" s="1"/>
  <c r="E2016" i="1" a="1"/>
  <c r="E2016" i="1" s="1"/>
  <c r="C2016" i="1"/>
  <c r="G2016" i="1" s="1" a="1"/>
  <c r="G2016" i="1" s="1"/>
  <c r="H2016" i="1" s="1"/>
  <c r="C2016" i="1" a="1"/>
  <c r="A2016" i="1"/>
  <c r="B2016" i="1" s="1"/>
  <c r="A2016" i="1" a="1"/>
  <c r="C2015" i="1" a="1"/>
  <c r="C2015" i="1" s="1"/>
  <c r="A2015" i="1" a="1"/>
  <c r="A2015" i="1" s="1"/>
  <c r="B2015" i="1" s="1"/>
  <c r="E2015" i="1" s="1" a="1"/>
  <c r="E2015" i="1" s="1"/>
  <c r="C2014" i="1"/>
  <c r="C2014" i="1" a="1"/>
  <c r="A2014" i="1" a="1"/>
  <c r="A2014" i="1" s="1"/>
  <c r="G2013" i="1" a="1"/>
  <c r="G2013" i="1" s="1"/>
  <c r="H2013" i="1" s="1"/>
  <c r="C2013" i="1" a="1"/>
  <c r="C2013" i="1" s="1"/>
  <c r="A2013" i="1"/>
  <c r="B2013" i="1" s="1"/>
  <c r="A2013" i="1" a="1"/>
  <c r="C2012" i="1" a="1"/>
  <c r="C2012" i="1" s="1"/>
  <c r="A2012" i="1" a="1"/>
  <c r="A2012" i="1" s="1"/>
  <c r="B2012" i="1" s="1"/>
  <c r="C2011" i="1" a="1"/>
  <c r="C2011" i="1" s="1"/>
  <c r="B2011" i="1"/>
  <c r="A2011" i="1"/>
  <c r="A2011" i="1" a="1"/>
  <c r="C2010" i="1" a="1"/>
  <c r="C2010" i="1" s="1"/>
  <c r="A2010" i="1"/>
  <c r="B2010" i="1" s="1"/>
  <c r="A2010" i="1" a="1"/>
  <c r="C2009" i="1" a="1"/>
  <c r="C2009" i="1" s="1"/>
  <c r="A2009" i="1" a="1"/>
  <c r="A2009" i="1" s="1"/>
  <c r="B2009" i="1" s="1"/>
  <c r="C2008" i="1" a="1"/>
  <c r="C2008" i="1" s="1"/>
  <c r="B2008" i="1"/>
  <c r="A2008" i="1" a="1"/>
  <c r="A2008" i="1" s="1"/>
  <c r="C2007" i="1"/>
  <c r="C2007" i="1" a="1"/>
  <c r="A2007" i="1"/>
  <c r="B2007" i="1" s="1"/>
  <c r="A2007" i="1" a="1"/>
  <c r="C2006" i="1" a="1"/>
  <c r="C2006" i="1" s="1"/>
  <c r="A2006" i="1" a="1"/>
  <c r="A2006" i="1" s="1"/>
  <c r="B2006" i="1" s="1"/>
  <c r="O2006" i="1" s="1"/>
  <c r="C2005" i="1"/>
  <c r="C2005" i="1" a="1"/>
  <c r="B2005" i="1"/>
  <c r="O2005" i="1" s="1"/>
  <c r="A2005" i="1"/>
  <c r="A2005" i="1" a="1"/>
  <c r="O2004" i="1"/>
  <c r="C2004" i="1" a="1"/>
  <c r="C2004" i="1" s="1"/>
  <c r="A2004" i="1" a="1"/>
  <c r="A2004" i="1" s="1"/>
  <c r="B2004" i="1" s="1"/>
  <c r="O2003" i="1"/>
  <c r="C2003" i="1" a="1"/>
  <c r="C2003" i="1" s="1"/>
  <c r="B2003" i="1"/>
  <c r="A2003" i="1" a="1"/>
  <c r="A2003" i="1" s="1"/>
  <c r="O2002" i="1"/>
  <c r="E2002" i="1" a="1"/>
  <c r="E2002" i="1" s="1"/>
  <c r="C2002" i="1"/>
  <c r="G2002" i="1" s="1" a="1"/>
  <c r="G2002" i="1" s="1"/>
  <c r="H2002" i="1" s="1"/>
  <c r="C2002" i="1" a="1"/>
  <c r="A2002" i="1" a="1"/>
  <c r="A2002" i="1" s="1"/>
  <c r="B2002" i="1" s="1"/>
  <c r="O2001" i="1"/>
  <c r="C2001" i="1" a="1"/>
  <c r="C2001" i="1" s="1"/>
  <c r="A2001" i="1" a="1"/>
  <c r="A2001" i="1" s="1"/>
  <c r="B2001" i="1" s="1"/>
  <c r="C2000" i="1" a="1"/>
  <c r="C2000" i="1" s="1"/>
  <c r="A2000" i="1" a="1"/>
  <c r="A2000" i="1" s="1"/>
  <c r="B2000" i="1" s="1"/>
  <c r="O2000" i="1" s="1"/>
  <c r="C1999" i="1"/>
  <c r="C1999" i="1" a="1"/>
  <c r="A1999" i="1" a="1"/>
  <c r="A1999" i="1" s="1"/>
  <c r="B1999" i="1" s="1"/>
  <c r="C1998" i="1" a="1"/>
  <c r="C1998" i="1" s="1"/>
  <c r="A1998" i="1" a="1"/>
  <c r="A1998" i="1" s="1"/>
  <c r="B1998" i="1" s="1"/>
  <c r="C1997" i="1"/>
  <c r="C1997" i="1" a="1"/>
  <c r="A1997" i="1" a="1"/>
  <c r="A1997" i="1" s="1"/>
  <c r="C1996" i="1" a="1"/>
  <c r="C1996" i="1" s="1"/>
  <c r="A1996" i="1" a="1"/>
  <c r="A1996" i="1" s="1"/>
  <c r="B1996" i="1" s="1"/>
  <c r="C1995" i="1"/>
  <c r="C1995" i="1" a="1"/>
  <c r="A1995" i="1"/>
  <c r="A1995" i="1" a="1"/>
  <c r="C1994" i="1" a="1"/>
  <c r="C1994" i="1" s="1"/>
  <c r="A1994" i="1" a="1"/>
  <c r="A1994" i="1" s="1"/>
  <c r="B1994" i="1" s="1"/>
  <c r="O1993" i="1"/>
  <c r="C1993" i="1" a="1"/>
  <c r="C1993" i="1" s="1"/>
  <c r="B1993" i="1"/>
  <c r="A1993" i="1"/>
  <c r="A1993" i="1" a="1"/>
  <c r="C1992" i="1" a="1"/>
  <c r="C1992" i="1" s="1"/>
  <c r="A1992" i="1"/>
  <c r="B1992" i="1" s="1"/>
  <c r="A1992" i="1" a="1"/>
  <c r="C1991" i="1" a="1"/>
  <c r="C1991" i="1" s="1"/>
  <c r="B1991" i="1"/>
  <c r="A1991" i="1" a="1"/>
  <c r="A1991" i="1" s="1"/>
  <c r="C1990" i="1"/>
  <c r="C1990" i="1" a="1"/>
  <c r="B1990" i="1"/>
  <c r="A1990" i="1"/>
  <c r="A1990" i="1" a="1"/>
  <c r="G1989" i="1"/>
  <c r="H1989" i="1" s="1"/>
  <c r="G1989" i="1" a="1"/>
  <c r="C1989" i="1"/>
  <c r="C1989" i="1" a="1"/>
  <c r="B1989" i="1"/>
  <c r="O1989" i="1" s="1"/>
  <c r="A1989" i="1" a="1"/>
  <c r="A1989" i="1" s="1"/>
  <c r="G1988" i="1"/>
  <c r="H1988" i="1" s="1"/>
  <c r="G1988" i="1" a="1"/>
  <c r="C1988" i="1"/>
  <c r="C1988" i="1" a="1"/>
  <c r="B1988" i="1"/>
  <c r="O1988" i="1" s="1"/>
  <c r="A1988" i="1" a="1"/>
  <c r="A1988" i="1" s="1"/>
  <c r="I1987" i="1" a="1"/>
  <c r="I1987" i="1" s="1"/>
  <c r="J1987" i="1" s="1"/>
  <c r="C1987" i="1"/>
  <c r="C1987" i="1" a="1"/>
  <c r="A1987" i="1" a="1"/>
  <c r="A1987" i="1" s="1"/>
  <c r="B1987" i="1" s="1"/>
  <c r="O1987" i="1" s="1"/>
  <c r="I1986" i="1" a="1"/>
  <c r="I1986" i="1" s="1"/>
  <c r="J1986" i="1" s="1"/>
  <c r="C1986" i="1" a="1"/>
  <c r="C1986" i="1" s="1"/>
  <c r="B1986" i="1"/>
  <c r="O1986" i="1" s="1"/>
  <c r="A1986" i="1"/>
  <c r="A1986" i="1" a="1"/>
  <c r="O1985" i="1"/>
  <c r="I1985" i="1" a="1"/>
  <c r="I1985" i="1" s="1"/>
  <c r="J1985" i="1" s="1"/>
  <c r="G1985" i="1"/>
  <c r="H1985" i="1" s="1"/>
  <c r="G1985" i="1" a="1"/>
  <c r="C1985" i="1"/>
  <c r="E1985" i="1" s="1" a="1"/>
  <c r="E1985" i="1" s="1"/>
  <c r="C1985" i="1" a="1"/>
  <c r="A1985" i="1" a="1"/>
  <c r="A1985" i="1" s="1"/>
  <c r="B1985" i="1" s="1"/>
  <c r="O1984" i="1"/>
  <c r="C1984" i="1" a="1"/>
  <c r="C1984" i="1" s="1"/>
  <c r="I1984" i="1" s="1" a="1"/>
  <c r="I1984" i="1" s="1"/>
  <c r="J1984" i="1" s="1"/>
  <c r="A1984" i="1" a="1"/>
  <c r="A1984" i="1" s="1"/>
  <c r="B1984" i="1" s="1"/>
  <c r="O1983" i="1"/>
  <c r="I1983" i="1" a="1"/>
  <c r="I1983" i="1" s="1"/>
  <c r="J1983" i="1" s="1"/>
  <c r="C1983" i="1"/>
  <c r="C1983" i="1" a="1"/>
  <c r="A1983" i="1" a="1"/>
  <c r="A1983" i="1" s="1"/>
  <c r="B1983" i="1" s="1"/>
  <c r="I1982" i="1" a="1"/>
  <c r="I1982" i="1" s="1"/>
  <c r="J1982" i="1" s="1"/>
  <c r="E1982" i="1"/>
  <c r="E1982" i="1" a="1"/>
  <c r="C1982" i="1"/>
  <c r="C1982" i="1" a="1"/>
  <c r="A1982" i="1" a="1"/>
  <c r="A1982" i="1" s="1"/>
  <c r="B1982" i="1" s="1"/>
  <c r="O1982" i="1" s="1"/>
  <c r="C1981" i="1" a="1"/>
  <c r="C1981" i="1" s="1"/>
  <c r="A1981" i="1" a="1"/>
  <c r="A1981" i="1" s="1"/>
  <c r="C1980" i="1"/>
  <c r="C1980" i="1" a="1"/>
  <c r="A1980" i="1" a="1"/>
  <c r="A1980" i="1" s="1"/>
  <c r="I1979" i="1" a="1"/>
  <c r="I1979" i="1" s="1"/>
  <c r="J1979" i="1" s="1"/>
  <c r="E1979" i="1"/>
  <c r="E1979" i="1" a="1"/>
  <c r="C1979" i="1" a="1"/>
  <c r="C1979" i="1" s="1"/>
  <c r="B1979" i="1"/>
  <c r="O1979" i="1" s="1"/>
  <c r="A1979" i="1" a="1"/>
  <c r="A1979" i="1" s="1"/>
  <c r="C1978" i="1"/>
  <c r="C1978" i="1" a="1"/>
  <c r="A1978" i="1"/>
  <c r="B1978" i="1" s="1"/>
  <c r="A1978" i="1" a="1"/>
  <c r="C1977" i="1" a="1"/>
  <c r="C1977" i="1" s="1"/>
  <c r="A1977" i="1"/>
  <c r="B1977" i="1" s="1"/>
  <c r="A1977" i="1" a="1"/>
  <c r="I1976" i="1" a="1"/>
  <c r="I1976" i="1" s="1"/>
  <c r="J1976" i="1" s="1"/>
  <c r="G1976" i="1"/>
  <c r="H1976" i="1" s="1"/>
  <c r="G1976" i="1" a="1"/>
  <c r="C1976" i="1"/>
  <c r="E1976" i="1" s="1" a="1"/>
  <c r="E1976" i="1" s="1"/>
  <c r="C1976" i="1" a="1"/>
  <c r="A1976" i="1" a="1"/>
  <c r="A1976" i="1" s="1"/>
  <c r="B1976" i="1" s="1"/>
  <c r="O1976" i="1" s="1"/>
  <c r="I1975" i="1" a="1"/>
  <c r="I1975" i="1" s="1"/>
  <c r="J1975" i="1" s="1"/>
  <c r="C1975" i="1"/>
  <c r="C1975" i="1" a="1"/>
  <c r="A1975" i="1" a="1"/>
  <c r="A1975" i="1" s="1"/>
  <c r="B1975" i="1" s="1"/>
  <c r="C1974" i="1"/>
  <c r="C1974" i="1" a="1"/>
  <c r="B1974" i="1"/>
  <c r="A1974" i="1"/>
  <c r="A1974" i="1" a="1"/>
  <c r="C1973" i="1"/>
  <c r="C1973" i="1" a="1"/>
  <c r="A1973" i="1" a="1"/>
  <c r="A1973" i="1" s="1"/>
  <c r="B1973" i="1" s="1"/>
  <c r="O1973" i="1" s="1"/>
  <c r="C1972" i="1"/>
  <c r="C1972" i="1" a="1"/>
  <c r="A1972" i="1" a="1"/>
  <c r="A1972" i="1" s="1"/>
  <c r="C1971" i="1" a="1"/>
  <c r="C1971" i="1" s="1"/>
  <c r="B1971" i="1"/>
  <c r="A1971" i="1"/>
  <c r="A1971" i="1" a="1"/>
  <c r="C1970" i="1"/>
  <c r="C1970" i="1" a="1"/>
  <c r="A1970" i="1" a="1"/>
  <c r="A1970" i="1" s="1"/>
  <c r="B1970" i="1" s="1"/>
  <c r="O1970" i="1" s="1"/>
  <c r="O1969" i="1"/>
  <c r="C1969" i="1"/>
  <c r="C1969" i="1" a="1"/>
  <c r="B1969" i="1"/>
  <c r="A1969" i="1" a="1"/>
  <c r="A1969" i="1" s="1"/>
  <c r="C1968" i="1" a="1"/>
  <c r="C1968" i="1" s="1"/>
  <c r="B1968" i="1"/>
  <c r="A1968" i="1"/>
  <c r="A1968" i="1" a="1"/>
  <c r="C1967" i="1"/>
  <c r="E1967" i="1" s="1" a="1"/>
  <c r="E1967" i="1" s="1"/>
  <c r="C1967" i="1" a="1"/>
  <c r="A1967" i="1" a="1"/>
  <c r="A1967" i="1" s="1"/>
  <c r="B1967" i="1" s="1"/>
  <c r="O1967" i="1" s="1"/>
  <c r="C1966" i="1"/>
  <c r="C1966" i="1" a="1"/>
  <c r="A1966" i="1"/>
  <c r="A1966" i="1" a="1"/>
  <c r="C1965" i="1" a="1"/>
  <c r="C1965" i="1" s="1"/>
  <c r="A1965" i="1"/>
  <c r="B1965" i="1" s="1"/>
  <c r="A1965" i="1" a="1"/>
  <c r="I1964" i="1" a="1"/>
  <c r="I1964" i="1" s="1"/>
  <c r="J1964" i="1" s="1"/>
  <c r="G1964" i="1"/>
  <c r="H1964" i="1" s="1"/>
  <c r="G1964" i="1" a="1"/>
  <c r="C1964" i="1"/>
  <c r="E1964" i="1" s="1" a="1"/>
  <c r="E1964" i="1" s="1"/>
  <c r="C1964" i="1" a="1"/>
  <c r="A1964" i="1" a="1"/>
  <c r="A1964" i="1" s="1"/>
  <c r="B1964" i="1" s="1"/>
  <c r="O1964" i="1" s="1"/>
  <c r="C1963" i="1"/>
  <c r="C1963" i="1" a="1"/>
  <c r="A1963" i="1" a="1"/>
  <c r="A1963" i="1" s="1"/>
  <c r="C1962" i="1"/>
  <c r="C1962" i="1" a="1"/>
  <c r="B1962" i="1"/>
  <c r="A1962" i="1"/>
  <c r="A1962" i="1" a="1"/>
  <c r="C1961" i="1"/>
  <c r="C1961" i="1" a="1"/>
  <c r="A1961" i="1" a="1"/>
  <c r="A1961" i="1" s="1"/>
  <c r="B1961" i="1" s="1"/>
  <c r="O1961" i="1" s="1"/>
  <c r="C1960" i="1"/>
  <c r="C1960" i="1" a="1"/>
  <c r="B1960" i="1"/>
  <c r="O1960" i="1" s="1"/>
  <c r="A1960" i="1" a="1"/>
  <c r="A1960" i="1" s="1"/>
  <c r="C1959" i="1" a="1"/>
  <c r="C1959" i="1" s="1"/>
  <c r="B1959" i="1"/>
  <c r="A1959" i="1"/>
  <c r="A1959" i="1" a="1"/>
  <c r="C1958" i="1"/>
  <c r="C1958" i="1" a="1"/>
  <c r="A1958" i="1" a="1"/>
  <c r="A1958" i="1" s="1"/>
  <c r="B1958" i="1" s="1"/>
  <c r="O1958" i="1" s="1"/>
  <c r="C1957" i="1"/>
  <c r="C1957" i="1" a="1"/>
  <c r="A1957" i="1" a="1"/>
  <c r="A1957" i="1" s="1"/>
  <c r="B1957" i="1" s="1"/>
  <c r="C1956" i="1" a="1"/>
  <c r="C1956" i="1" s="1"/>
  <c r="B1956" i="1"/>
  <c r="A1956" i="1"/>
  <c r="A1956" i="1" a="1"/>
  <c r="I1955" i="1" a="1"/>
  <c r="I1955" i="1" s="1"/>
  <c r="J1955" i="1" s="1"/>
  <c r="G1955" i="1" a="1"/>
  <c r="G1955" i="1" s="1"/>
  <c r="H1955" i="1" s="1"/>
  <c r="C1955" i="1"/>
  <c r="E1955" i="1" s="1" a="1"/>
  <c r="E1955" i="1" s="1"/>
  <c r="C1955" i="1" a="1"/>
  <c r="A1955" i="1" a="1"/>
  <c r="A1955" i="1" s="1"/>
  <c r="B1955" i="1" s="1"/>
  <c r="O1955" i="1" s="1"/>
  <c r="C1954" i="1"/>
  <c r="C1954" i="1" a="1"/>
  <c r="A1954" i="1"/>
  <c r="A1954" i="1" a="1"/>
  <c r="C1953" i="1" a="1"/>
  <c r="C1953" i="1" s="1"/>
  <c r="G1953" i="1" s="1" a="1"/>
  <c r="G1953" i="1" s="1"/>
  <c r="H1953" i="1" s="1"/>
  <c r="A1953" i="1"/>
  <c r="B1953" i="1" s="1"/>
  <c r="A1953" i="1" a="1"/>
  <c r="I1952" i="1" a="1"/>
  <c r="I1952" i="1" s="1"/>
  <c r="J1952" i="1" s="1"/>
  <c r="G1952" i="1" a="1"/>
  <c r="G1952" i="1" s="1"/>
  <c r="H1952" i="1" s="1"/>
  <c r="C1952" i="1"/>
  <c r="E1952" i="1" s="1" a="1"/>
  <c r="E1952" i="1" s="1"/>
  <c r="C1952" i="1" a="1"/>
  <c r="A1952" i="1" a="1"/>
  <c r="A1952" i="1" s="1"/>
  <c r="B1952" i="1" s="1"/>
  <c r="O1952" i="1" s="1"/>
  <c r="C1951" i="1"/>
  <c r="C1951" i="1" a="1"/>
  <c r="B1951" i="1"/>
  <c r="O1951" i="1" s="1"/>
  <c r="A1951" i="1" a="1"/>
  <c r="A1951" i="1" s="1"/>
  <c r="C1950" i="1"/>
  <c r="C1950" i="1" a="1"/>
  <c r="B1950" i="1"/>
  <c r="A1950" i="1"/>
  <c r="A1950" i="1" a="1"/>
  <c r="C1949" i="1"/>
  <c r="C1949" i="1" a="1"/>
  <c r="A1949" i="1" a="1"/>
  <c r="A1949" i="1" s="1"/>
  <c r="C1948" i="1"/>
  <c r="C1948" i="1" a="1"/>
  <c r="B1948" i="1"/>
  <c r="O1948" i="1" s="1"/>
  <c r="A1948" i="1" a="1"/>
  <c r="A1948" i="1" s="1"/>
  <c r="C1947" i="1" a="1"/>
  <c r="C1947" i="1" s="1"/>
  <c r="B1947" i="1"/>
  <c r="A1947" i="1"/>
  <c r="A1947" i="1" a="1"/>
  <c r="G1946" i="1" a="1"/>
  <c r="G1946" i="1" s="1"/>
  <c r="H1946" i="1" s="1"/>
  <c r="C1946" i="1"/>
  <c r="C1946" i="1" a="1"/>
  <c r="A1946" i="1" a="1"/>
  <c r="A1946" i="1" s="1"/>
  <c r="B1946" i="1" s="1"/>
  <c r="O1946" i="1" s="1"/>
  <c r="C1945" i="1"/>
  <c r="C1945" i="1" a="1"/>
  <c r="A1945" i="1" a="1"/>
  <c r="A1945" i="1" s="1"/>
  <c r="C1944" i="1" a="1"/>
  <c r="C1944" i="1" s="1"/>
  <c r="B1944" i="1"/>
  <c r="A1944" i="1"/>
  <c r="A1944" i="1" a="1"/>
  <c r="I1943" i="1" a="1"/>
  <c r="I1943" i="1" s="1"/>
  <c r="J1943" i="1" s="1"/>
  <c r="C1943" i="1"/>
  <c r="E1943" i="1" s="1" a="1"/>
  <c r="E1943" i="1" s="1"/>
  <c r="C1943" i="1" a="1"/>
  <c r="A1943" i="1" a="1"/>
  <c r="A1943" i="1" s="1"/>
  <c r="B1943" i="1" s="1"/>
  <c r="O1943" i="1" s="1"/>
  <c r="C1942" i="1"/>
  <c r="C1942" i="1" a="1"/>
  <c r="A1942" i="1"/>
  <c r="A1942" i="1" a="1"/>
  <c r="G1941" i="1" a="1"/>
  <c r="G1941" i="1" s="1"/>
  <c r="H1941" i="1" s="1"/>
  <c r="C1941" i="1" a="1"/>
  <c r="C1941" i="1" s="1"/>
  <c r="A1941" i="1"/>
  <c r="B1941" i="1" s="1"/>
  <c r="A1941" i="1" a="1"/>
  <c r="I1940" i="1" a="1"/>
  <c r="I1940" i="1" s="1"/>
  <c r="J1940" i="1" s="1"/>
  <c r="G1940" i="1" a="1"/>
  <c r="G1940" i="1" s="1"/>
  <c r="H1940" i="1" s="1"/>
  <c r="C1940" i="1"/>
  <c r="E1940" i="1" s="1" a="1"/>
  <c r="E1940" i="1" s="1"/>
  <c r="C1940" i="1" a="1"/>
  <c r="A1940" i="1" a="1"/>
  <c r="A1940" i="1" s="1"/>
  <c r="B1940" i="1" s="1"/>
  <c r="O1940" i="1" s="1"/>
  <c r="C1939" i="1"/>
  <c r="C1939" i="1" a="1"/>
  <c r="A1939" i="1" a="1"/>
  <c r="A1939" i="1" s="1"/>
  <c r="C1938" i="1"/>
  <c r="C1938" i="1" a="1"/>
  <c r="B1938" i="1"/>
  <c r="A1938" i="1"/>
  <c r="A1938" i="1" a="1"/>
  <c r="C1937" i="1"/>
  <c r="I1937" i="1" s="1" a="1"/>
  <c r="I1937" i="1" s="1"/>
  <c r="J1937" i="1" s="1"/>
  <c r="C1937" i="1" a="1"/>
  <c r="A1937" i="1" a="1"/>
  <c r="A1937" i="1" s="1"/>
  <c r="B1937" i="1" s="1"/>
  <c r="O1937" i="1" s="1"/>
  <c r="O1936" i="1"/>
  <c r="C1936" i="1"/>
  <c r="C1936" i="1" a="1"/>
  <c r="B1936" i="1"/>
  <c r="A1936" i="1" a="1"/>
  <c r="A1936" i="1" s="1"/>
  <c r="C1935" i="1" a="1"/>
  <c r="C1935" i="1" s="1"/>
  <c r="B1935" i="1"/>
  <c r="A1935" i="1"/>
  <c r="A1935" i="1" a="1"/>
  <c r="C1934" i="1"/>
  <c r="C1934" i="1" a="1"/>
  <c r="A1934" i="1" a="1"/>
  <c r="A1934" i="1" s="1"/>
  <c r="B1934" i="1" s="1"/>
  <c r="O1934" i="1" s="1"/>
  <c r="C1933" i="1"/>
  <c r="C1933" i="1" a="1"/>
  <c r="B1933" i="1"/>
  <c r="O1933" i="1" s="1"/>
  <c r="A1933" i="1" a="1"/>
  <c r="A1933" i="1" s="1"/>
  <c r="G1932" i="1" a="1"/>
  <c r="G1932" i="1" s="1"/>
  <c r="H1932" i="1" s="1"/>
  <c r="C1932" i="1" a="1"/>
  <c r="C1932" i="1" s="1"/>
  <c r="B1932" i="1"/>
  <c r="A1932" i="1"/>
  <c r="A1932" i="1" a="1"/>
  <c r="C1931" i="1"/>
  <c r="E1931" i="1" s="1" a="1"/>
  <c r="E1931" i="1" s="1"/>
  <c r="C1931" i="1" a="1"/>
  <c r="A1931" i="1" a="1"/>
  <c r="A1931" i="1" s="1"/>
  <c r="B1931" i="1" s="1"/>
  <c r="O1931" i="1" s="1"/>
  <c r="C1930" i="1"/>
  <c r="C1930" i="1" a="1"/>
  <c r="A1930" i="1"/>
  <c r="A1930" i="1" a="1"/>
  <c r="C1929" i="1" a="1"/>
  <c r="C1929" i="1" s="1"/>
  <c r="A1929" i="1"/>
  <c r="B1929" i="1" s="1"/>
  <c r="G1929" i="1" s="1" a="1"/>
  <c r="G1929" i="1" s="1"/>
  <c r="H1929" i="1" s="1"/>
  <c r="A1929" i="1" a="1"/>
  <c r="I1928" i="1" a="1"/>
  <c r="I1928" i="1" s="1"/>
  <c r="J1928" i="1" s="1"/>
  <c r="G1928" i="1"/>
  <c r="H1928" i="1" s="1"/>
  <c r="G1928" i="1" a="1"/>
  <c r="C1928" i="1"/>
  <c r="E1928" i="1" s="1" a="1"/>
  <c r="E1928" i="1" s="1"/>
  <c r="C1928" i="1" a="1"/>
  <c r="A1928" i="1" a="1"/>
  <c r="A1928" i="1" s="1"/>
  <c r="B1928" i="1" s="1"/>
  <c r="O1928" i="1" s="1"/>
  <c r="C1927" i="1"/>
  <c r="C1927" i="1" a="1"/>
  <c r="B1927" i="1"/>
  <c r="O1927" i="1" s="1"/>
  <c r="A1927" i="1" a="1"/>
  <c r="A1927" i="1" s="1"/>
  <c r="C1926" i="1"/>
  <c r="C1926" i="1" a="1"/>
  <c r="B1926" i="1"/>
  <c r="A1926" i="1"/>
  <c r="A1926" i="1" a="1"/>
  <c r="C1925" i="1"/>
  <c r="C1925" i="1" a="1"/>
  <c r="A1925" i="1" a="1"/>
  <c r="A1925" i="1" s="1"/>
  <c r="C1924" i="1"/>
  <c r="C1924" i="1" a="1"/>
  <c r="B1924" i="1"/>
  <c r="O1924" i="1" s="1"/>
  <c r="A1924" i="1" a="1"/>
  <c r="A1924" i="1" s="1"/>
  <c r="C1923" i="1" a="1"/>
  <c r="C1923" i="1" s="1"/>
  <c r="B1923" i="1"/>
  <c r="A1923" i="1"/>
  <c r="A1923" i="1" a="1"/>
  <c r="G1922" i="1" a="1"/>
  <c r="G1922" i="1" s="1"/>
  <c r="H1922" i="1" s="1"/>
  <c r="C1922" i="1"/>
  <c r="C1922" i="1" a="1"/>
  <c r="A1922" i="1" a="1"/>
  <c r="A1922" i="1" s="1"/>
  <c r="B1922" i="1" s="1"/>
  <c r="O1922" i="1" s="1"/>
  <c r="C1921" i="1"/>
  <c r="C1921" i="1" a="1"/>
  <c r="A1921" i="1" a="1"/>
  <c r="A1921" i="1" s="1"/>
  <c r="C1920" i="1" a="1"/>
  <c r="C1920" i="1" s="1"/>
  <c r="B1920" i="1"/>
  <c r="A1920" i="1"/>
  <c r="A1920" i="1" a="1"/>
  <c r="I1919" i="1" a="1"/>
  <c r="I1919" i="1" s="1"/>
  <c r="J1919" i="1" s="1"/>
  <c r="C1919" i="1"/>
  <c r="E1919" i="1" s="1" a="1"/>
  <c r="E1919" i="1" s="1"/>
  <c r="C1919" i="1" a="1"/>
  <c r="A1919" i="1" a="1"/>
  <c r="A1919" i="1" s="1"/>
  <c r="B1919" i="1" s="1"/>
  <c r="O1919" i="1" s="1"/>
  <c r="C1918" i="1"/>
  <c r="C1918" i="1" a="1"/>
  <c r="A1918" i="1"/>
  <c r="A1918" i="1" a="1"/>
  <c r="G1917" i="1" a="1"/>
  <c r="G1917" i="1" s="1"/>
  <c r="H1917" i="1" s="1"/>
  <c r="C1917" i="1" a="1"/>
  <c r="C1917" i="1" s="1"/>
  <c r="A1917" i="1"/>
  <c r="B1917" i="1" s="1"/>
  <c r="A1917" i="1" a="1"/>
  <c r="I1916" i="1" a="1"/>
  <c r="I1916" i="1" s="1"/>
  <c r="J1916" i="1" s="1"/>
  <c r="G1916" i="1" a="1"/>
  <c r="G1916" i="1" s="1"/>
  <c r="H1916" i="1" s="1"/>
  <c r="C1916" i="1"/>
  <c r="E1916" i="1" s="1" a="1"/>
  <c r="E1916" i="1" s="1"/>
  <c r="C1916" i="1" a="1"/>
  <c r="A1916" i="1" a="1"/>
  <c r="A1916" i="1" s="1"/>
  <c r="B1916" i="1" s="1"/>
  <c r="O1916" i="1" s="1"/>
  <c r="C1915" i="1"/>
  <c r="C1915" i="1" a="1"/>
  <c r="A1915" i="1" a="1"/>
  <c r="A1915" i="1" s="1"/>
  <c r="C1914" i="1"/>
  <c r="C1914" i="1" a="1"/>
  <c r="B1914" i="1"/>
  <c r="A1914" i="1"/>
  <c r="A1914" i="1" a="1"/>
  <c r="C1913" i="1"/>
  <c r="I1913" i="1" s="1" a="1"/>
  <c r="I1913" i="1" s="1"/>
  <c r="J1913" i="1" s="1"/>
  <c r="C1913" i="1" a="1"/>
  <c r="A1913" i="1" a="1"/>
  <c r="A1913" i="1" s="1"/>
  <c r="B1913" i="1" s="1"/>
  <c r="O1913" i="1" s="1"/>
  <c r="C1912" i="1"/>
  <c r="C1912" i="1" a="1"/>
  <c r="A1912" i="1" a="1"/>
  <c r="A1912" i="1" s="1"/>
  <c r="C1911" i="1" a="1"/>
  <c r="C1911" i="1" s="1"/>
  <c r="B1911" i="1"/>
  <c r="A1911" i="1"/>
  <c r="A1911" i="1" a="1"/>
  <c r="C1910" i="1"/>
  <c r="C1910" i="1" a="1"/>
  <c r="A1910" i="1" a="1"/>
  <c r="A1910" i="1" s="1"/>
  <c r="B1910" i="1" s="1"/>
  <c r="O1910" i="1" s="1"/>
  <c r="C1909" i="1"/>
  <c r="C1909" i="1" a="1"/>
  <c r="B1909" i="1"/>
  <c r="O1909" i="1" s="1"/>
  <c r="A1909" i="1" a="1"/>
  <c r="A1909" i="1" s="1"/>
  <c r="G1908" i="1" a="1"/>
  <c r="G1908" i="1" s="1"/>
  <c r="H1908" i="1" s="1"/>
  <c r="C1908" i="1" a="1"/>
  <c r="C1908" i="1" s="1"/>
  <c r="B1908" i="1"/>
  <c r="A1908" i="1"/>
  <c r="A1908" i="1" a="1"/>
  <c r="C1907" i="1"/>
  <c r="E1907" i="1" s="1" a="1"/>
  <c r="E1907" i="1" s="1"/>
  <c r="C1907" i="1" a="1"/>
  <c r="A1907" i="1" a="1"/>
  <c r="A1907" i="1" s="1"/>
  <c r="B1907" i="1" s="1"/>
  <c r="O1907" i="1" s="1"/>
  <c r="C1906" i="1"/>
  <c r="C1906" i="1" a="1"/>
  <c r="A1906" i="1"/>
  <c r="A1906" i="1" a="1"/>
  <c r="C1905" i="1" a="1"/>
  <c r="C1905" i="1" s="1"/>
  <c r="A1905" i="1"/>
  <c r="B1905" i="1" s="1"/>
  <c r="G1905" i="1" s="1" a="1"/>
  <c r="G1905" i="1" s="1"/>
  <c r="H1905" i="1" s="1"/>
  <c r="A1905" i="1" a="1"/>
  <c r="I1904" i="1" a="1"/>
  <c r="I1904" i="1" s="1"/>
  <c r="J1904" i="1" s="1"/>
  <c r="G1904" i="1"/>
  <c r="H1904" i="1" s="1"/>
  <c r="G1904" i="1" a="1"/>
  <c r="C1904" i="1"/>
  <c r="E1904" i="1" s="1" a="1"/>
  <c r="E1904" i="1" s="1"/>
  <c r="C1904" i="1" a="1"/>
  <c r="A1904" i="1" a="1"/>
  <c r="A1904" i="1" s="1"/>
  <c r="B1904" i="1" s="1"/>
  <c r="O1904" i="1" s="1"/>
  <c r="C1903" i="1"/>
  <c r="C1903" i="1" a="1"/>
  <c r="B1903" i="1"/>
  <c r="O1903" i="1" s="1"/>
  <c r="A1903" i="1" a="1"/>
  <c r="A1903" i="1" s="1"/>
  <c r="C1902" i="1"/>
  <c r="C1902" i="1" a="1"/>
  <c r="B1902" i="1"/>
  <c r="A1902" i="1"/>
  <c r="A1902" i="1" a="1"/>
  <c r="C1901" i="1"/>
  <c r="C1901" i="1" a="1"/>
  <c r="A1901" i="1" a="1"/>
  <c r="A1901" i="1" s="1"/>
  <c r="C1900" i="1"/>
  <c r="C1900" i="1" a="1"/>
  <c r="A1900" i="1" a="1"/>
  <c r="A1900" i="1" s="1"/>
  <c r="G1899" i="1" a="1"/>
  <c r="G1899" i="1" s="1"/>
  <c r="H1899" i="1" s="1"/>
  <c r="C1899" i="1"/>
  <c r="C1899" i="1" a="1"/>
  <c r="B1899" i="1"/>
  <c r="A1899" i="1"/>
  <c r="A1899" i="1" a="1"/>
  <c r="C1898" i="1"/>
  <c r="C1898" i="1" a="1"/>
  <c r="A1898" i="1" a="1"/>
  <c r="A1898" i="1" s="1"/>
  <c r="C1897" i="1"/>
  <c r="C1897" i="1" a="1"/>
  <c r="A1897" i="1"/>
  <c r="A1897" i="1" a="1"/>
  <c r="C1896" i="1" a="1"/>
  <c r="C1896" i="1" s="1"/>
  <c r="B1896" i="1"/>
  <c r="A1896" i="1"/>
  <c r="A1896" i="1" a="1"/>
  <c r="C1895" i="1"/>
  <c r="C1895" i="1" a="1"/>
  <c r="A1895" i="1" a="1"/>
  <c r="A1895" i="1" s="1"/>
  <c r="C1894" i="1"/>
  <c r="C1894" i="1" a="1"/>
  <c r="B1894" i="1"/>
  <c r="O1894" i="1" s="1"/>
  <c r="A1894" i="1" a="1"/>
  <c r="A1894" i="1" s="1"/>
  <c r="C1893" i="1"/>
  <c r="C1893" i="1" a="1"/>
  <c r="B1893" i="1"/>
  <c r="A1893" i="1"/>
  <c r="A1893" i="1" a="1"/>
  <c r="G1892" i="1" a="1"/>
  <c r="G1892" i="1" s="1"/>
  <c r="H1892" i="1" s="1"/>
  <c r="C1892" i="1"/>
  <c r="C1892" i="1" a="1"/>
  <c r="A1892" i="1"/>
  <c r="B1892" i="1" s="1"/>
  <c r="O1892" i="1" s="1"/>
  <c r="A1892" i="1" a="1"/>
  <c r="C1891" i="1"/>
  <c r="C1891" i="1" a="1"/>
  <c r="A1891" i="1" a="1"/>
  <c r="A1891" i="1" s="1"/>
  <c r="G1890" i="1" a="1"/>
  <c r="G1890" i="1" s="1"/>
  <c r="H1890" i="1" s="1"/>
  <c r="C1890" i="1"/>
  <c r="C1890" i="1" a="1"/>
  <c r="B1890" i="1"/>
  <c r="A1890" i="1"/>
  <c r="A1890" i="1" a="1"/>
  <c r="C1889" i="1"/>
  <c r="C1889" i="1" a="1"/>
  <c r="A1889" i="1" a="1"/>
  <c r="A1889" i="1" s="1"/>
  <c r="C1888" i="1"/>
  <c r="C1888" i="1" a="1"/>
  <c r="A1888" i="1"/>
  <c r="A1888" i="1" a="1"/>
  <c r="C1887" i="1" a="1"/>
  <c r="C1887" i="1" s="1"/>
  <c r="B1887" i="1"/>
  <c r="A1887" i="1"/>
  <c r="A1887" i="1" a="1"/>
  <c r="C1886" i="1"/>
  <c r="C1886" i="1" a="1"/>
  <c r="A1886" i="1" a="1"/>
  <c r="A1886" i="1" s="1"/>
  <c r="C1885" i="1"/>
  <c r="C1885" i="1" a="1"/>
  <c r="B1885" i="1"/>
  <c r="O1885" i="1" s="1"/>
  <c r="A1885" i="1" a="1"/>
  <c r="A1885" i="1" s="1"/>
  <c r="C1884" i="1"/>
  <c r="C1884" i="1" a="1"/>
  <c r="B1884" i="1"/>
  <c r="A1884" i="1"/>
  <c r="A1884" i="1" a="1"/>
  <c r="G1883" i="1" a="1"/>
  <c r="G1883" i="1" s="1"/>
  <c r="H1883" i="1" s="1"/>
  <c r="C1883" i="1"/>
  <c r="C1883" i="1" a="1"/>
  <c r="A1883" i="1"/>
  <c r="B1883" i="1" s="1"/>
  <c r="O1883" i="1" s="1"/>
  <c r="A1883" i="1" a="1"/>
  <c r="C1882" i="1"/>
  <c r="C1882" i="1" a="1"/>
  <c r="A1882" i="1" a="1"/>
  <c r="A1882" i="1" s="1"/>
  <c r="G1881" i="1" a="1"/>
  <c r="G1881" i="1" s="1"/>
  <c r="H1881" i="1" s="1"/>
  <c r="C1881" i="1"/>
  <c r="C1881" i="1" a="1"/>
  <c r="B1881" i="1"/>
  <c r="A1881" i="1"/>
  <c r="A1881" i="1" a="1"/>
  <c r="C1880" i="1"/>
  <c r="C1880" i="1" a="1"/>
  <c r="A1880" i="1" a="1"/>
  <c r="A1880" i="1" s="1"/>
  <c r="C1879" i="1"/>
  <c r="C1879" i="1" a="1"/>
  <c r="A1879" i="1"/>
  <c r="A1879" i="1" a="1"/>
  <c r="C1878" i="1" a="1"/>
  <c r="C1878" i="1" s="1"/>
  <c r="B1878" i="1"/>
  <c r="A1878" i="1"/>
  <c r="A1878" i="1" a="1"/>
  <c r="C1877" i="1"/>
  <c r="C1877" i="1" a="1"/>
  <c r="A1877" i="1" a="1"/>
  <c r="A1877" i="1" s="1"/>
  <c r="C1876" i="1"/>
  <c r="C1876" i="1" a="1"/>
  <c r="B1876" i="1"/>
  <c r="O1876" i="1" s="1"/>
  <c r="A1876" i="1" a="1"/>
  <c r="A1876" i="1" s="1"/>
  <c r="C1875" i="1"/>
  <c r="C1875" i="1" a="1"/>
  <c r="B1875" i="1"/>
  <c r="A1875" i="1"/>
  <c r="A1875" i="1" a="1"/>
  <c r="G1874" i="1" a="1"/>
  <c r="G1874" i="1" s="1"/>
  <c r="H1874" i="1" s="1"/>
  <c r="C1874" i="1"/>
  <c r="C1874" i="1" a="1"/>
  <c r="A1874" i="1"/>
  <c r="B1874" i="1" s="1"/>
  <c r="O1874" i="1" s="1"/>
  <c r="A1874" i="1" a="1"/>
  <c r="C1873" i="1"/>
  <c r="C1873" i="1" a="1"/>
  <c r="A1873" i="1" a="1"/>
  <c r="A1873" i="1" s="1"/>
  <c r="G1872" i="1" a="1"/>
  <c r="G1872" i="1" s="1"/>
  <c r="H1872" i="1" s="1"/>
  <c r="C1872" i="1"/>
  <c r="C1872" i="1" a="1"/>
  <c r="B1872" i="1"/>
  <c r="A1872" i="1"/>
  <c r="A1872" i="1" a="1"/>
  <c r="C1871" i="1"/>
  <c r="C1871" i="1" a="1"/>
  <c r="A1871" i="1" a="1"/>
  <c r="A1871" i="1" s="1"/>
  <c r="C1870" i="1"/>
  <c r="C1870" i="1" a="1"/>
  <c r="A1870" i="1"/>
  <c r="A1870" i="1" a="1"/>
  <c r="C1869" i="1" a="1"/>
  <c r="C1869" i="1" s="1"/>
  <c r="B1869" i="1"/>
  <c r="A1869" i="1"/>
  <c r="A1869" i="1" a="1"/>
  <c r="C1868" i="1"/>
  <c r="C1868" i="1" a="1"/>
  <c r="A1868" i="1" a="1"/>
  <c r="A1868" i="1" s="1"/>
  <c r="C1867" i="1"/>
  <c r="C1867" i="1" a="1"/>
  <c r="B1867" i="1"/>
  <c r="O1867" i="1" s="1"/>
  <c r="A1867" i="1" a="1"/>
  <c r="A1867" i="1" s="1"/>
  <c r="C1866" i="1"/>
  <c r="C1866" i="1" a="1"/>
  <c r="B1866" i="1"/>
  <c r="A1866" i="1"/>
  <c r="A1866" i="1" a="1"/>
  <c r="G1865" i="1" a="1"/>
  <c r="G1865" i="1" s="1"/>
  <c r="H1865" i="1" s="1"/>
  <c r="C1865" i="1"/>
  <c r="C1865" i="1" a="1"/>
  <c r="A1865" i="1"/>
  <c r="B1865" i="1" s="1"/>
  <c r="O1865" i="1" s="1"/>
  <c r="A1865" i="1" a="1"/>
  <c r="C1864" i="1"/>
  <c r="C1864" i="1" a="1"/>
  <c r="A1864" i="1" a="1"/>
  <c r="A1864" i="1" s="1"/>
  <c r="G1863" i="1" a="1"/>
  <c r="G1863" i="1" s="1"/>
  <c r="H1863" i="1" s="1"/>
  <c r="C1863" i="1"/>
  <c r="C1863" i="1" a="1"/>
  <c r="B1863" i="1"/>
  <c r="A1863" i="1"/>
  <c r="A1863" i="1" a="1"/>
  <c r="C1862" i="1"/>
  <c r="C1862" i="1" a="1"/>
  <c r="A1862" i="1" a="1"/>
  <c r="A1862" i="1" s="1"/>
  <c r="C1861" i="1"/>
  <c r="C1861" i="1" a="1"/>
  <c r="A1861" i="1"/>
  <c r="A1861" i="1" a="1"/>
  <c r="C1860" i="1" a="1"/>
  <c r="C1860" i="1" s="1"/>
  <c r="B1860" i="1"/>
  <c r="A1860" i="1"/>
  <c r="A1860" i="1" a="1"/>
  <c r="C1859" i="1"/>
  <c r="C1859" i="1" a="1"/>
  <c r="A1859" i="1" a="1"/>
  <c r="A1859" i="1" s="1"/>
  <c r="C1858" i="1"/>
  <c r="C1858" i="1" a="1"/>
  <c r="B1858" i="1"/>
  <c r="O1858" i="1" s="1"/>
  <c r="A1858" i="1" a="1"/>
  <c r="A1858" i="1" s="1"/>
  <c r="C1857" i="1"/>
  <c r="C1857" i="1" a="1"/>
  <c r="B1857" i="1"/>
  <c r="A1857" i="1"/>
  <c r="A1857" i="1" a="1"/>
  <c r="G1856" i="1" a="1"/>
  <c r="G1856" i="1" s="1"/>
  <c r="H1856" i="1" s="1"/>
  <c r="C1856" i="1"/>
  <c r="C1856" i="1" a="1"/>
  <c r="A1856" i="1"/>
  <c r="B1856" i="1" s="1"/>
  <c r="O1856" i="1" s="1"/>
  <c r="A1856" i="1" a="1"/>
  <c r="C1855" i="1"/>
  <c r="C1855" i="1" a="1"/>
  <c r="A1855" i="1" a="1"/>
  <c r="A1855" i="1" s="1"/>
  <c r="G1854" i="1" a="1"/>
  <c r="G1854" i="1" s="1"/>
  <c r="H1854" i="1" s="1"/>
  <c r="C1854" i="1"/>
  <c r="C1854" i="1" a="1"/>
  <c r="B1854" i="1"/>
  <c r="A1854" i="1"/>
  <c r="A1854" i="1" a="1"/>
  <c r="C1853" i="1"/>
  <c r="C1853" i="1" a="1"/>
  <c r="A1853" i="1" a="1"/>
  <c r="A1853" i="1" s="1"/>
  <c r="C1852" i="1"/>
  <c r="C1852" i="1" a="1"/>
  <c r="A1852" i="1"/>
  <c r="A1852" i="1" a="1"/>
  <c r="C1851" i="1" a="1"/>
  <c r="C1851" i="1" s="1"/>
  <c r="B1851" i="1"/>
  <c r="A1851" i="1"/>
  <c r="A1851" i="1" a="1"/>
  <c r="C1850" i="1"/>
  <c r="C1850" i="1" a="1"/>
  <c r="A1850" i="1"/>
  <c r="B1850" i="1" s="1"/>
  <c r="O1850" i="1" s="1"/>
  <c r="A1850" i="1" a="1"/>
  <c r="C1849" i="1"/>
  <c r="C1849" i="1" a="1"/>
  <c r="B1849" i="1"/>
  <c r="A1849" i="1"/>
  <c r="A1849" i="1" a="1"/>
  <c r="C1848" i="1"/>
  <c r="C1848" i="1" a="1"/>
  <c r="B1848" i="1"/>
  <c r="A1848" i="1"/>
  <c r="I1848" i="1" s="1" a="1"/>
  <c r="I1848" i="1" s="1"/>
  <c r="J1848" i="1" s="1"/>
  <c r="A1848" i="1" a="1"/>
  <c r="C1847" i="1"/>
  <c r="C1847" i="1" a="1"/>
  <c r="A1847" i="1" a="1"/>
  <c r="A1847" i="1" s="1"/>
  <c r="I1846" i="1" a="1"/>
  <c r="I1846" i="1" s="1"/>
  <c r="J1846" i="1" s="1"/>
  <c r="C1846" i="1"/>
  <c r="C1846" i="1" a="1"/>
  <c r="A1846" i="1"/>
  <c r="B1846" i="1" s="1"/>
  <c r="O1846" i="1" s="1"/>
  <c r="A1846" i="1" a="1"/>
  <c r="C1845" i="1"/>
  <c r="C1845" i="1" a="1"/>
  <c r="A1845" i="1"/>
  <c r="B1845" i="1" s="1"/>
  <c r="A1845" i="1" a="1"/>
  <c r="G1844" i="1" a="1"/>
  <c r="G1844" i="1" s="1"/>
  <c r="H1844" i="1" s="1"/>
  <c r="C1844" i="1"/>
  <c r="C1844" i="1" a="1"/>
  <c r="A1844" i="1"/>
  <c r="B1844" i="1" s="1"/>
  <c r="A1844" i="1" a="1"/>
  <c r="C1843" i="1"/>
  <c r="C1843" i="1" a="1"/>
  <c r="B1843" i="1"/>
  <c r="O1843" i="1" s="1"/>
  <c r="A1843" i="1" a="1"/>
  <c r="A1843" i="1" s="1"/>
  <c r="C1842" i="1" a="1"/>
  <c r="C1842" i="1" s="1"/>
  <c r="B1842" i="1"/>
  <c r="A1842" i="1" a="1"/>
  <c r="A1842" i="1" s="1"/>
  <c r="C1841" i="1"/>
  <c r="G1841" i="1" s="1" a="1"/>
  <c r="G1841" i="1" s="1"/>
  <c r="H1841" i="1" s="1"/>
  <c r="C1841" i="1" a="1"/>
  <c r="A1841" i="1" a="1"/>
  <c r="A1841" i="1" s="1"/>
  <c r="B1841" i="1" s="1"/>
  <c r="O1841" i="1" s="1"/>
  <c r="C1840" i="1"/>
  <c r="C1840" i="1" a="1"/>
  <c r="A1840" i="1"/>
  <c r="B1840" i="1" s="1"/>
  <c r="O1840" i="1" s="1"/>
  <c r="A1840" i="1" a="1"/>
  <c r="C1839" i="1"/>
  <c r="C1839" i="1" a="1"/>
  <c r="B1839" i="1"/>
  <c r="A1839" i="1"/>
  <c r="A1839" i="1" a="1"/>
  <c r="C1838" i="1"/>
  <c r="C1838" i="1" a="1"/>
  <c r="A1838" i="1"/>
  <c r="A1838" i="1" a="1"/>
  <c r="I1837" i="1" a="1"/>
  <c r="I1837" i="1" s="1"/>
  <c r="J1837" i="1" s="1"/>
  <c r="C1837" i="1"/>
  <c r="G1837" i="1" s="1" a="1"/>
  <c r="G1837" i="1" s="1"/>
  <c r="H1837" i="1" s="1"/>
  <c r="C1837" i="1" a="1"/>
  <c r="A1837" i="1" a="1"/>
  <c r="A1837" i="1" s="1"/>
  <c r="B1837" i="1" s="1"/>
  <c r="C1836" i="1" a="1"/>
  <c r="C1836" i="1" s="1"/>
  <c r="A1836" i="1" a="1"/>
  <c r="A1836" i="1" s="1"/>
  <c r="B1836" i="1" s="1"/>
  <c r="C1835" i="1"/>
  <c r="C1835" i="1" a="1"/>
  <c r="A1835" i="1"/>
  <c r="B1835" i="1" s="1"/>
  <c r="A1835" i="1" a="1"/>
  <c r="C1834" i="1"/>
  <c r="C1834" i="1" a="1"/>
  <c r="A1834" i="1"/>
  <c r="A1834" i="1" a="1"/>
  <c r="C1833" i="1"/>
  <c r="C1833" i="1" a="1"/>
  <c r="B1833" i="1"/>
  <c r="A1833" i="1" a="1"/>
  <c r="A1833" i="1" s="1"/>
  <c r="I1833" i="1" s="1" a="1"/>
  <c r="I1833" i="1" s="1"/>
  <c r="J1833" i="1" s="1"/>
  <c r="G1832" i="1" a="1"/>
  <c r="G1832" i="1" s="1"/>
  <c r="H1832" i="1" s="1"/>
  <c r="E1832" i="1" a="1"/>
  <c r="E1832" i="1" s="1"/>
  <c r="C1832" i="1"/>
  <c r="C1832" i="1" a="1"/>
  <c r="A1832" i="1" a="1"/>
  <c r="A1832" i="1" s="1"/>
  <c r="B1832" i="1" s="1"/>
  <c r="O1832" i="1" s="1"/>
  <c r="I1831" i="1" a="1"/>
  <c r="I1831" i="1" s="1"/>
  <c r="J1831" i="1" s="1"/>
  <c r="C1831" i="1"/>
  <c r="C1831" i="1" a="1"/>
  <c r="A1831" i="1" a="1"/>
  <c r="A1831" i="1" s="1"/>
  <c r="B1831" i="1" s="1"/>
  <c r="G1830" i="1" a="1"/>
  <c r="G1830" i="1" s="1"/>
  <c r="H1830" i="1" s="1"/>
  <c r="C1830" i="1" a="1"/>
  <c r="C1830" i="1" s="1"/>
  <c r="A1830" i="1"/>
  <c r="B1830" i="1" s="1"/>
  <c r="A1830" i="1" a="1"/>
  <c r="C1829" i="1"/>
  <c r="G1829" i="1" s="1" a="1"/>
  <c r="G1829" i="1" s="1"/>
  <c r="H1829" i="1" s="1"/>
  <c r="C1829" i="1" a="1"/>
  <c r="A1829" i="1"/>
  <c r="B1829" i="1" s="1"/>
  <c r="O1829" i="1" s="1"/>
  <c r="A1829" i="1" a="1"/>
  <c r="O1828" i="1"/>
  <c r="C1828" i="1"/>
  <c r="C1828" i="1" a="1"/>
  <c r="A1828" i="1"/>
  <c r="B1828" i="1" s="1"/>
  <c r="A1828" i="1" a="1"/>
  <c r="C1827" i="1"/>
  <c r="C1827" i="1" a="1"/>
  <c r="A1827" i="1" a="1"/>
  <c r="A1827" i="1" s="1"/>
  <c r="B1827" i="1" s="1"/>
  <c r="C1826" i="1"/>
  <c r="G1826" i="1" s="1" a="1"/>
  <c r="G1826" i="1" s="1"/>
  <c r="H1826" i="1" s="1"/>
  <c r="C1826" i="1" a="1"/>
  <c r="A1826" i="1"/>
  <c r="B1826" i="1" s="1"/>
  <c r="A1826" i="1" a="1"/>
  <c r="C1825" i="1"/>
  <c r="C1825" i="1" a="1"/>
  <c r="A1825" i="1" a="1"/>
  <c r="A1825" i="1" s="1"/>
  <c r="I1824" i="1" a="1"/>
  <c r="I1824" i="1" s="1"/>
  <c r="J1824" i="1" s="1"/>
  <c r="C1824" i="1" a="1"/>
  <c r="C1824" i="1" s="1"/>
  <c r="A1824" i="1"/>
  <c r="B1824" i="1" s="1"/>
  <c r="A1824" i="1" a="1"/>
  <c r="C1823" i="1"/>
  <c r="C1823" i="1" a="1"/>
  <c r="A1823" i="1" a="1"/>
  <c r="A1823" i="1" s="1"/>
  <c r="B1823" i="1" s="1"/>
  <c r="O1823" i="1" s="1"/>
  <c r="C1822" i="1"/>
  <c r="C1822" i="1" a="1"/>
  <c r="B1822" i="1"/>
  <c r="A1822" i="1"/>
  <c r="A1822" i="1" a="1"/>
  <c r="G1821" i="1" a="1"/>
  <c r="G1821" i="1" s="1"/>
  <c r="H1821" i="1" s="1"/>
  <c r="C1821" i="1"/>
  <c r="C1821" i="1" a="1"/>
  <c r="B1821" i="1"/>
  <c r="A1821" i="1" a="1"/>
  <c r="A1821" i="1" s="1"/>
  <c r="C1820" i="1"/>
  <c r="I1820" i="1" s="1" a="1"/>
  <c r="I1820" i="1" s="1"/>
  <c r="J1820" i="1" s="1"/>
  <c r="C1820" i="1" a="1"/>
  <c r="A1820" i="1"/>
  <c r="B1820" i="1" s="1"/>
  <c r="A1820" i="1" a="1"/>
  <c r="C1819" i="1"/>
  <c r="C1819" i="1" a="1"/>
  <c r="A1819" i="1"/>
  <c r="B1819" i="1" s="1"/>
  <c r="A1819" i="1" a="1"/>
  <c r="C1818" i="1"/>
  <c r="C1818" i="1" a="1"/>
  <c r="A1818" i="1" a="1"/>
  <c r="A1818" i="1" s="1"/>
  <c r="B1818" i="1" s="1"/>
  <c r="C1817" i="1" a="1"/>
  <c r="C1817" i="1" s="1"/>
  <c r="A1817" i="1"/>
  <c r="B1817" i="1" s="1"/>
  <c r="A1817" i="1" a="1"/>
  <c r="C1816" i="1"/>
  <c r="C1816" i="1" a="1"/>
  <c r="B1816" i="1"/>
  <c r="O1816" i="1" s="1"/>
  <c r="A1816" i="1" a="1"/>
  <c r="A1816" i="1" s="1"/>
  <c r="C1815" i="1" a="1"/>
  <c r="C1815" i="1" s="1"/>
  <c r="A1815" i="1"/>
  <c r="B1815" i="1" s="1"/>
  <c r="A1815" i="1" a="1"/>
  <c r="C1814" i="1" a="1"/>
  <c r="C1814" i="1" s="1"/>
  <c r="I1814" i="1" s="1" a="1"/>
  <c r="I1814" i="1" s="1"/>
  <c r="J1814" i="1" s="1"/>
  <c r="A1814" i="1"/>
  <c r="B1814" i="1" s="1"/>
  <c r="A1814" i="1" a="1"/>
  <c r="O1813" i="1"/>
  <c r="J1813" i="1"/>
  <c r="I1813" i="1" a="1"/>
  <c r="I1813" i="1" s="1"/>
  <c r="C1813" i="1"/>
  <c r="C1813" i="1" a="1"/>
  <c r="A1813" i="1"/>
  <c r="B1813" i="1" s="1"/>
  <c r="A1813" i="1" a="1"/>
  <c r="G1812" i="1" a="1"/>
  <c r="G1812" i="1" s="1"/>
  <c r="H1812" i="1" s="1"/>
  <c r="C1812" i="1"/>
  <c r="C1812" i="1" a="1"/>
  <c r="A1812" i="1"/>
  <c r="B1812" i="1" s="1"/>
  <c r="O1812" i="1" s="1"/>
  <c r="A1812" i="1" a="1"/>
  <c r="C1811" i="1" a="1"/>
  <c r="C1811" i="1" s="1"/>
  <c r="I1811" i="1" s="1" a="1"/>
  <c r="I1811" i="1" s="1"/>
  <c r="J1811" i="1" s="1"/>
  <c r="A1811" i="1" a="1"/>
  <c r="A1811" i="1" s="1"/>
  <c r="B1811" i="1" s="1"/>
  <c r="C1810" i="1"/>
  <c r="C1810" i="1" a="1"/>
  <c r="B1810" i="1"/>
  <c r="A1810" i="1"/>
  <c r="A1810" i="1" a="1"/>
  <c r="C1809" i="1"/>
  <c r="C1809" i="1" a="1"/>
  <c r="A1809" i="1"/>
  <c r="B1809" i="1" s="1"/>
  <c r="A1809" i="1" a="1"/>
  <c r="C1808" i="1"/>
  <c r="I1808" i="1" s="1" a="1"/>
  <c r="I1808" i="1" s="1"/>
  <c r="J1808" i="1" s="1"/>
  <c r="C1808" i="1" a="1"/>
  <c r="A1808" i="1"/>
  <c r="B1808" i="1" s="1"/>
  <c r="O1808" i="1" s="1"/>
  <c r="A1808" i="1" a="1"/>
  <c r="C1807" i="1"/>
  <c r="C1807" i="1" a="1"/>
  <c r="A1807" i="1"/>
  <c r="B1807" i="1" s="1"/>
  <c r="A1807" i="1" a="1"/>
  <c r="C1806" i="1"/>
  <c r="C1806" i="1" a="1"/>
  <c r="A1806" i="1" a="1"/>
  <c r="A1806" i="1" s="1"/>
  <c r="B1806" i="1" s="1"/>
  <c r="C1805" i="1" a="1"/>
  <c r="C1805" i="1" s="1"/>
  <c r="A1805" i="1"/>
  <c r="B1805" i="1" s="1"/>
  <c r="A1805" i="1" a="1"/>
  <c r="C1804" i="1"/>
  <c r="C1804" i="1" a="1"/>
  <c r="B1804" i="1"/>
  <c r="O1804" i="1" s="1"/>
  <c r="A1804" i="1" a="1"/>
  <c r="A1804" i="1" s="1"/>
  <c r="C1803" i="1" a="1"/>
  <c r="C1803" i="1" s="1"/>
  <c r="A1803" i="1"/>
  <c r="B1803" i="1" s="1"/>
  <c r="A1803" i="1" a="1"/>
  <c r="C1802" i="1" a="1"/>
  <c r="C1802" i="1" s="1"/>
  <c r="I1802" i="1" s="1" a="1"/>
  <c r="I1802" i="1" s="1"/>
  <c r="J1802" i="1" s="1"/>
  <c r="A1802" i="1"/>
  <c r="B1802" i="1" s="1"/>
  <c r="A1802" i="1" a="1"/>
  <c r="O1801" i="1"/>
  <c r="J1801" i="1"/>
  <c r="I1801" i="1" a="1"/>
  <c r="I1801" i="1" s="1"/>
  <c r="C1801" i="1"/>
  <c r="C1801" i="1" a="1"/>
  <c r="A1801" i="1"/>
  <c r="B1801" i="1" s="1"/>
  <c r="A1801" i="1" a="1"/>
  <c r="G1800" i="1" a="1"/>
  <c r="G1800" i="1" s="1"/>
  <c r="H1800" i="1" s="1"/>
  <c r="C1800" i="1"/>
  <c r="C1800" i="1" a="1"/>
  <c r="A1800" i="1"/>
  <c r="B1800" i="1" s="1"/>
  <c r="O1800" i="1" s="1"/>
  <c r="A1800" i="1" a="1"/>
  <c r="C1799" i="1" a="1"/>
  <c r="C1799" i="1" s="1"/>
  <c r="I1799" i="1" s="1" a="1"/>
  <c r="I1799" i="1" s="1"/>
  <c r="J1799" i="1" s="1"/>
  <c r="A1799" i="1" a="1"/>
  <c r="A1799" i="1" s="1"/>
  <c r="B1799" i="1" s="1"/>
  <c r="C1798" i="1"/>
  <c r="C1798" i="1" a="1"/>
  <c r="B1798" i="1"/>
  <c r="A1798" i="1"/>
  <c r="A1798" i="1" a="1"/>
  <c r="C1797" i="1"/>
  <c r="C1797" i="1" a="1"/>
  <c r="B1797" i="1"/>
  <c r="O1797" i="1" s="1"/>
  <c r="A1797" i="1" a="1"/>
  <c r="A1797" i="1" s="1"/>
  <c r="C1796" i="1" a="1"/>
  <c r="C1796" i="1" s="1"/>
  <c r="A1796" i="1"/>
  <c r="B1796" i="1" s="1"/>
  <c r="A1796" i="1" a="1"/>
  <c r="C1795" i="1" a="1"/>
  <c r="C1795" i="1" s="1"/>
  <c r="A1795" i="1"/>
  <c r="A1795" i="1" a="1"/>
  <c r="C1794" i="1" a="1"/>
  <c r="C1794" i="1" s="1"/>
  <c r="A1794" i="1" a="1"/>
  <c r="A1794" i="1" s="1"/>
  <c r="B1794" i="1" s="1"/>
  <c r="O1793" i="1"/>
  <c r="C1793" i="1"/>
  <c r="I1793" i="1" s="1" a="1"/>
  <c r="I1793" i="1" s="1"/>
  <c r="J1793" i="1" s="1"/>
  <c r="C1793" i="1" a="1"/>
  <c r="A1793" i="1"/>
  <c r="B1793" i="1" s="1"/>
  <c r="A1793" i="1" a="1"/>
  <c r="C1792" i="1"/>
  <c r="C1792" i="1" a="1"/>
  <c r="A1792" i="1" a="1"/>
  <c r="A1792" i="1" s="1"/>
  <c r="B1792" i="1" s="1"/>
  <c r="C1791" i="1"/>
  <c r="C1791" i="1" a="1"/>
  <c r="B1791" i="1"/>
  <c r="A1791" i="1" a="1"/>
  <c r="A1791" i="1" s="1"/>
  <c r="C1790" i="1"/>
  <c r="C1790" i="1" a="1"/>
  <c r="A1790" i="1"/>
  <c r="B1790" i="1" s="1"/>
  <c r="O1790" i="1" s="1"/>
  <c r="A1790" i="1" a="1"/>
  <c r="C1789" i="1" a="1"/>
  <c r="C1789" i="1" s="1"/>
  <c r="I1789" i="1" s="1" a="1"/>
  <c r="I1789" i="1" s="1"/>
  <c r="J1789" i="1" s="1"/>
  <c r="A1789" i="1"/>
  <c r="B1789" i="1" s="1"/>
  <c r="O1789" i="1" s="1"/>
  <c r="A1789" i="1" a="1"/>
  <c r="C1788" i="1"/>
  <c r="I1788" i="1" s="1" a="1"/>
  <c r="I1788" i="1" s="1"/>
  <c r="J1788" i="1" s="1"/>
  <c r="C1788" i="1" a="1"/>
  <c r="B1788" i="1"/>
  <c r="O1788" i="1" s="1"/>
  <c r="A1788" i="1"/>
  <c r="A1788" i="1" a="1"/>
  <c r="O1787" i="1"/>
  <c r="C1787" i="1"/>
  <c r="I1787" i="1" s="1" a="1"/>
  <c r="I1787" i="1" s="1"/>
  <c r="J1787" i="1" s="1"/>
  <c r="C1787" i="1" a="1"/>
  <c r="A1787" i="1"/>
  <c r="B1787" i="1" s="1"/>
  <c r="A1787" i="1" a="1"/>
  <c r="O1786" i="1"/>
  <c r="C1786" i="1" a="1"/>
  <c r="C1786" i="1" s="1"/>
  <c r="B1786" i="1"/>
  <c r="A1786" i="1" a="1"/>
  <c r="A1786" i="1" s="1"/>
  <c r="C1785" i="1"/>
  <c r="I1785" i="1" s="1" a="1"/>
  <c r="I1785" i="1" s="1"/>
  <c r="J1785" i="1" s="1"/>
  <c r="C1785" i="1" a="1"/>
  <c r="B1785" i="1"/>
  <c r="A1785" i="1" a="1"/>
  <c r="A1785" i="1" s="1"/>
  <c r="C1784" i="1"/>
  <c r="C1784" i="1" a="1"/>
  <c r="A1784" i="1" a="1"/>
  <c r="A1784" i="1" s="1"/>
  <c r="B1784" i="1" s="1"/>
  <c r="O1784" i="1" s="1"/>
  <c r="C1783" i="1" a="1"/>
  <c r="C1783" i="1" s="1"/>
  <c r="G1783" i="1" s="1" a="1"/>
  <c r="G1783" i="1" s="1"/>
  <c r="H1783" i="1" s="1"/>
  <c r="A1783" i="1"/>
  <c r="B1783" i="1" s="1"/>
  <c r="O1783" i="1" s="1"/>
  <c r="A1783" i="1" a="1"/>
  <c r="I1782" i="1" a="1"/>
  <c r="I1782" i="1" s="1"/>
  <c r="J1782" i="1" s="1"/>
  <c r="C1782" i="1"/>
  <c r="C1782" i="1" a="1"/>
  <c r="A1782" i="1"/>
  <c r="B1782" i="1" s="1"/>
  <c r="A1782" i="1" a="1"/>
  <c r="C1781" i="1"/>
  <c r="E1781" i="1" s="1" a="1"/>
  <c r="E1781" i="1" s="1"/>
  <c r="C1781" i="1" a="1"/>
  <c r="A1781" i="1" a="1"/>
  <c r="A1781" i="1" s="1"/>
  <c r="B1781" i="1" s="1"/>
  <c r="H1780" i="1"/>
  <c r="G1780" i="1" a="1"/>
  <c r="G1780" i="1" s="1"/>
  <c r="C1780" i="1"/>
  <c r="C1780" i="1" a="1"/>
  <c r="B1780" i="1"/>
  <c r="O1780" i="1" s="1"/>
  <c r="A1780" i="1" a="1"/>
  <c r="A1780" i="1" s="1"/>
  <c r="J1779" i="1"/>
  <c r="I1779" i="1" a="1"/>
  <c r="I1779" i="1" s="1"/>
  <c r="C1779" i="1"/>
  <c r="G1779" i="1" s="1" a="1"/>
  <c r="G1779" i="1" s="1"/>
  <c r="H1779" i="1" s="1"/>
  <c r="C1779" i="1" a="1"/>
  <c r="B1779" i="1"/>
  <c r="A1779" i="1"/>
  <c r="A1779" i="1" a="1"/>
  <c r="C1778" i="1" a="1"/>
  <c r="C1778" i="1" s="1"/>
  <c r="A1778" i="1" a="1"/>
  <c r="A1778" i="1" s="1"/>
  <c r="B1778" i="1" s="1"/>
  <c r="O1778" i="1" s="1"/>
  <c r="C1777" i="1"/>
  <c r="I1777" i="1" s="1" a="1"/>
  <c r="I1777" i="1" s="1"/>
  <c r="J1777" i="1" s="1"/>
  <c r="C1777" i="1" a="1"/>
  <c r="B1777" i="1"/>
  <c r="O1777" i="1" s="1"/>
  <c r="A1777" i="1" a="1"/>
  <c r="A1777" i="1" s="1"/>
  <c r="C1776" i="1" a="1"/>
  <c r="C1776" i="1" s="1"/>
  <c r="A1776" i="1"/>
  <c r="B1776" i="1" s="1"/>
  <c r="O1776" i="1" s="1"/>
  <c r="A1776" i="1" a="1"/>
  <c r="C1775" i="1"/>
  <c r="G1775" i="1" s="1" a="1"/>
  <c r="G1775" i="1" s="1"/>
  <c r="H1775" i="1" s="1"/>
  <c r="C1775" i="1" a="1"/>
  <c r="A1775" i="1" a="1"/>
  <c r="A1775" i="1" s="1"/>
  <c r="B1775" i="1" s="1"/>
  <c r="O1775" i="1" s="1"/>
  <c r="C1774" i="1"/>
  <c r="C1774" i="1" a="1"/>
  <c r="A1774" i="1" a="1"/>
  <c r="A1774" i="1" s="1"/>
  <c r="B1774" i="1" s="1"/>
  <c r="C1773" i="1"/>
  <c r="C1773" i="1" a="1"/>
  <c r="A1773" i="1"/>
  <c r="B1773" i="1" s="1"/>
  <c r="A1773" i="1" a="1"/>
  <c r="C1772" i="1" a="1"/>
  <c r="C1772" i="1" s="1"/>
  <c r="A1772" i="1" a="1"/>
  <c r="A1772" i="1" s="1"/>
  <c r="B1772" i="1" s="1"/>
  <c r="E1771" i="1" a="1"/>
  <c r="E1771" i="1" s="1"/>
  <c r="C1771" i="1"/>
  <c r="I1771" i="1" s="1" a="1"/>
  <c r="I1771" i="1" s="1"/>
  <c r="J1771" i="1" s="1"/>
  <c r="C1771" i="1" a="1"/>
  <c r="B1771" i="1"/>
  <c r="G1771" i="1" s="1" a="1"/>
  <c r="G1771" i="1" s="1"/>
  <c r="H1771" i="1" s="1"/>
  <c r="A1771" i="1"/>
  <c r="A1771" i="1" a="1"/>
  <c r="O1770" i="1"/>
  <c r="C1770" i="1" a="1"/>
  <c r="C1770" i="1" s="1"/>
  <c r="E1770" i="1" s="1" a="1"/>
  <c r="E1770" i="1" s="1"/>
  <c r="A1770" i="1"/>
  <c r="B1770" i="1" s="1"/>
  <c r="A1770" i="1" a="1"/>
  <c r="O1769" i="1"/>
  <c r="G1769" i="1"/>
  <c r="H1769" i="1" s="1"/>
  <c r="E1769" i="1" a="1"/>
  <c r="E1769" i="1" s="1"/>
  <c r="C1769" i="1" a="1"/>
  <c r="C1769" i="1" s="1"/>
  <c r="G1769" i="1" s="1" a="1"/>
  <c r="A1769" i="1"/>
  <c r="B1769" i="1" s="1"/>
  <c r="A1769" i="1" a="1"/>
  <c r="C1768" i="1"/>
  <c r="G1768" i="1" s="1" a="1"/>
  <c r="G1768" i="1" s="1"/>
  <c r="H1768" i="1" s="1"/>
  <c r="C1768" i="1" a="1"/>
  <c r="B1768" i="1"/>
  <c r="O1768" i="1" s="1"/>
  <c r="A1768" i="1"/>
  <c r="A1768" i="1" a="1"/>
  <c r="O1767" i="1"/>
  <c r="G1767" i="1" a="1"/>
  <c r="G1767" i="1" s="1"/>
  <c r="H1767" i="1" s="1"/>
  <c r="C1767" i="1" a="1"/>
  <c r="C1767" i="1" s="1"/>
  <c r="B1767" i="1"/>
  <c r="A1767" i="1" a="1"/>
  <c r="A1767" i="1" s="1"/>
  <c r="C1766" i="1" a="1"/>
  <c r="C1766" i="1" s="1"/>
  <c r="E1766" i="1" s="1" a="1"/>
  <c r="E1766" i="1" s="1"/>
  <c r="A1766" i="1"/>
  <c r="B1766" i="1" s="1"/>
  <c r="O1766" i="1" s="1"/>
  <c r="A1766" i="1" a="1"/>
  <c r="O1765" i="1"/>
  <c r="G1765" i="1" a="1"/>
  <c r="G1765" i="1" s="1"/>
  <c r="H1765" i="1" s="1"/>
  <c r="C1765" i="1"/>
  <c r="I1765" i="1" s="1" a="1"/>
  <c r="I1765" i="1" s="1"/>
  <c r="J1765" i="1" s="1"/>
  <c r="C1765" i="1" a="1"/>
  <c r="A1765" i="1"/>
  <c r="B1765" i="1" s="1"/>
  <c r="A1765" i="1" a="1"/>
  <c r="C1764" i="1" a="1"/>
  <c r="C1764" i="1" s="1"/>
  <c r="A1764" i="1"/>
  <c r="B1764" i="1" s="1"/>
  <c r="A1764" i="1" a="1"/>
  <c r="I1763" i="1" a="1"/>
  <c r="I1763" i="1" s="1"/>
  <c r="J1763" i="1" s="1"/>
  <c r="G1763" i="1"/>
  <c r="H1763" i="1" s="1"/>
  <c r="G1763" i="1" a="1"/>
  <c r="C1763" i="1"/>
  <c r="C1763" i="1" a="1"/>
  <c r="A1763" i="1"/>
  <c r="B1763" i="1" s="1"/>
  <c r="O1763" i="1" s="1"/>
  <c r="A1763" i="1" a="1"/>
  <c r="C1762" i="1"/>
  <c r="C1762" i="1" a="1"/>
  <c r="B1762" i="1"/>
  <c r="A1762" i="1"/>
  <c r="A1762" i="1" a="1"/>
  <c r="O1761" i="1"/>
  <c r="C1761" i="1"/>
  <c r="C1761" i="1" a="1"/>
  <c r="A1761" i="1" a="1"/>
  <c r="A1761" i="1" s="1"/>
  <c r="B1761" i="1" s="1"/>
  <c r="C1760" i="1"/>
  <c r="C1760" i="1" a="1"/>
  <c r="A1760" i="1"/>
  <c r="B1760" i="1" s="1"/>
  <c r="A1760" i="1" a="1"/>
  <c r="C1759" i="1" a="1"/>
  <c r="C1759" i="1" s="1"/>
  <c r="A1759" i="1"/>
  <c r="B1759" i="1" s="1"/>
  <c r="O1759" i="1" s="1"/>
  <c r="A1759" i="1" a="1"/>
  <c r="C1758" i="1"/>
  <c r="C1758" i="1" a="1"/>
  <c r="B1758" i="1"/>
  <c r="O1758" i="1" s="1"/>
  <c r="A1758" i="1" a="1"/>
  <c r="A1758" i="1" s="1"/>
  <c r="O1757" i="1"/>
  <c r="E1757" i="1" a="1"/>
  <c r="E1757" i="1" s="1"/>
  <c r="C1757" i="1"/>
  <c r="I1757" i="1" s="1" a="1"/>
  <c r="I1757" i="1" s="1"/>
  <c r="J1757" i="1" s="1"/>
  <c r="C1757" i="1" a="1"/>
  <c r="A1757" i="1"/>
  <c r="B1757" i="1" s="1"/>
  <c r="A1757" i="1" a="1"/>
  <c r="C1756" i="1" a="1"/>
  <c r="C1756" i="1" s="1"/>
  <c r="A1756" i="1"/>
  <c r="B1756" i="1" s="1"/>
  <c r="O1756" i="1" s="1"/>
  <c r="A1756" i="1" a="1"/>
  <c r="I1755" i="1"/>
  <c r="J1755" i="1" s="1"/>
  <c r="I1755" i="1" a="1"/>
  <c r="C1755" i="1"/>
  <c r="C1755" i="1" a="1"/>
  <c r="B1755" i="1"/>
  <c r="A1755" i="1" a="1"/>
  <c r="A1755" i="1" s="1"/>
  <c r="H1754" i="1"/>
  <c r="G1754" i="1" a="1"/>
  <c r="G1754" i="1" s="1"/>
  <c r="C1754" i="1"/>
  <c r="E1754" i="1" s="1" a="1"/>
  <c r="E1754" i="1" s="1"/>
  <c r="C1754" i="1" a="1"/>
  <c r="A1754" i="1"/>
  <c r="B1754" i="1" s="1"/>
  <c r="O1754" i="1" s="1"/>
  <c r="A1754" i="1" a="1"/>
  <c r="I1753" i="1"/>
  <c r="J1753" i="1" s="1"/>
  <c r="I1753" i="1" a="1"/>
  <c r="C1753" i="1" a="1"/>
  <c r="C1753" i="1" s="1"/>
  <c r="A1753" i="1"/>
  <c r="B1753" i="1" s="1"/>
  <c r="O1753" i="1" s="1"/>
  <c r="A1753" i="1" a="1"/>
  <c r="C1752" i="1"/>
  <c r="C1752" i="1" a="1"/>
  <c r="A1752" i="1"/>
  <c r="A1752" i="1" a="1"/>
  <c r="C1751" i="1"/>
  <c r="I1751" i="1" s="1" a="1"/>
  <c r="I1751" i="1" s="1"/>
  <c r="J1751" i="1" s="1"/>
  <c r="C1751" i="1" a="1"/>
  <c r="A1751" i="1"/>
  <c r="B1751" i="1" s="1"/>
  <c r="O1751" i="1" s="1"/>
  <c r="A1751" i="1" a="1"/>
  <c r="O1750" i="1"/>
  <c r="C1750" i="1" a="1"/>
  <c r="C1750" i="1" s="1"/>
  <c r="A1750" i="1" a="1"/>
  <c r="A1750" i="1" s="1"/>
  <c r="B1750" i="1" s="1"/>
  <c r="C1749" i="1"/>
  <c r="C1749" i="1" a="1"/>
  <c r="A1749" i="1"/>
  <c r="B1749" i="1" s="1"/>
  <c r="A1749" i="1" a="1"/>
  <c r="C1748" i="1" a="1"/>
  <c r="C1748" i="1" s="1"/>
  <c r="A1748" i="1" a="1"/>
  <c r="A1748" i="1" s="1"/>
  <c r="B1748" i="1" s="1"/>
  <c r="O1748" i="1" s="1"/>
  <c r="C1747" i="1" a="1"/>
  <c r="C1747" i="1" s="1"/>
  <c r="B1747" i="1"/>
  <c r="A1747" i="1"/>
  <c r="A1747" i="1" a="1"/>
  <c r="C1746" i="1" a="1"/>
  <c r="C1746" i="1" s="1"/>
  <c r="A1746" i="1"/>
  <c r="B1746" i="1" s="1"/>
  <c r="A1746" i="1" a="1"/>
  <c r="C1745" i="1"/>
  <c r="C1745" i="1" a="1"/>
  <c r="A1745" i="1" a="1"/>
  <c r="A1745" i="1" s="1"/>
  <c r="B1745" i="1" s="1"/>
  <c r="I1744" i="1" a="1"/>
  <c r="I1744" i="1" s="1"/>
  <c r="J1744" i="1" s="1"/>
  <c r="C1744" i="1" a="1"/>
  <c r="C1744" i="1" s="1"/>
  <c r="A1744" i="1"/>
  <c r="B1744" i="1" s="1"/>
  <c r="O1744" i="1" s="1"/>
  <c r="A1744" i="1" a="1"/>
  <c r="G1743" i="1" a="1"/>
  <c r="G1743" i="1" s="1"/>
  <c r="H1743" i="1" s="1"/>
  <c r="C1743" i="1"/>
  <c r="I1743" i="1" s="1" a="1"/>
  <c r="I1743" i="1" s="1"/>
  <c r="J1743" i="1" s="1"/>
  <c r="C1743" i="1" a="1"/>
  <c r="A1743" i="1"/>
  <c r="B1743" i="1" s="1"/>
  <c r="O1743" i="1" s="1"/>
  <c r="A1743" i="1" a="1"/>
  <c r="C1742" i="1" a="1"/>
  <c r="C1742" i="1" s="1"/>
  <c r="A1742" i="1" a="1"/>
  <c r="A1742" i="1" s="1"/>
  <c r="B1742" i="1" s="1"/>
  <c r="C1741" i="1" a="1"/>
  <c r="C1741" i="1" s="1"/>
  <c r="A1741" i="1"/>
  <c r="A1741" i="1" a="1"/>
  <c r="C1740" i="1"/>
  <c r="C1740" i="1" a="1"/>
  <c r="A1740" i="1"/>
  <c r="B1740" i="1" s="1"/>
  <c r="O1740" i="1" s="1"/>
  <c r="A1740" i="1" a="1"/>
  <c r="C1739" i="1" a="1"/>
  <c r="C1739" i="1" s="1"/>
  <c r="B1739" i="1"/>
  <c r="A1739" i="1" a="1"/>
  <c r="A1739" i="1" s="1"/>
  <c r="C1738" i="1" a="1"/>
  <c r="C1738" i="1" s="1"/>
  <c r="A1738" i="1"/>
  <c r="B1738" i="1" s="1"/>
  <c r="O1738" i="1" s="1"/>
  <c r="A1738" i="1" a="1"/>
  <c r="C1737" i="1"/>
  <c r="C1737" i="1" a="1"/>
  <c r="A1737" i="1"/>
  <c r="B1737" i="1" s="1"/>
  <c r="O1737" i="1" s="1"/>
  <c r="A1737" i="1" a="1"/>
  <c r="C1736" i="1"/>
  <c r="C1736" i="1" a="1"/>
  <c r="A1736" i="1" a="1"/>
  <c r="A1736" i="1" s="1"/>
  <c r="B1736" i="1" s="1"/>
  <c r="I1735" i="1" a="1"/>
  <c r="I1735" i="1" s="1"/>
  <c r="J1735" i="1" s="1"/>
  <c r="C1735" i="1" a="1"/>
  <c r="C1735" i="1" s="1"/>
  <c r="A1735" i="1"/>
  <c r="B1735" i="1" s="1"/>
  <c r="O1735" i="1" s="1"/>
  <c r="A1735" i="1" a="1"/>
  <c r="C1734" i="1"/>
  <c r="C1734" i="1" a="1"/>
  <c r="A1734" i="1"/>
  <c r="B1734" i="1" s="1"/>
  <c r="A1734" i="1" a="1"/>
  <c r="C1733" i="1"/>
  <c r="C1733" i="1" a="1"/>
  <c r="A1733" i="1" a="1"/>
  <c r="A1733" i="1" s="1"/>
  <c r="B1733" i="1" s="1"/>
  <c r="C1732" i="1" a="1"/>
  <c r="C1732" i="1" s="1"/>
  <c r="A1732" i="1"/>
  <c r="B1732" i="1" s="1"/>
  <c r="A1732" i="1" a="1"/>
  <c r="C1731" i="1"/>
  <c r="C1731" i="1" a="1"/>
  <c r="A1731" i="1"/>
  <c r="B1731" i="1" s="1"/>
  <c r="O1731" i="1" s="1"/>
  <c r="A1731" i="1" a="1"/>
  <c r="C1730" i="1"/>
  <c r="C1730" i="1" a="1"/>
  <c r="B1730" i="1"/>
  <c r="A1730" i="1" a="1"/>
  <c r="A1730" i="1" s="1"/>
  <c r="C1729" i="1" a="1"/>
  <c r="C1729" i="1" s="1"/>
  <c r="A1729" i="1"/>
  <c r="B1729" i="1" s="1"/>
  <c r="O1729" i="1" s="1"/>
  <c r="A1729" i="1" a="1"/>
  <c r="G1728" i="1" a="1"/>
  <c r="G1728" i="1" s="1"/>
  <c r="H1728" i="1" s="1"/>
  <c r="E1728" i="1" a="1"/>
  <c r="E1728" i="1" s="1"/>
  <c r="C1728" i="1"/>
  <c r="C1728" i="1" a="1"/>
  <c r="A1728" i="1"/>
  <c r="B1728" i="1" s="1"/>
  <c r="O1728" i="1" s="1"/>
  <c r="A1728" i="1" a="1"/>
  <c r="O1727" i="1"/>
  <c r="G1727" i="1" a="1"/>
  <c r="G1727" i="1" s="1"/>
  <c r="H1727" i="1" s="1"/>
  <c r="C1727" i="1"/>
  <c r="C1727" i="1" a="1"/>
  <c r="B1727" i="1"/>
  <c r="A1727" i="1" a="1"/>
  <c r="A1727" i="1" s="1"/>
  <c r="C1726" i="1" a="1"/>
  <c r="C1726" i="1" s="1"/>
  <c r="A1726" i="1"/>
  <c r="B1726" i="1" s="1"/>
  <c r="O1726" i="1" s="1"/>
  <c r="A1726" i="1" a="1"/>
  <c r="O1725" i="1"/>
  <c r="E1725" i="1" a="1"/>
  <c r="E1725" i="1" s="1"/>
  <c r="C1725" i="1"/>
  <c r="C1725" i="1" a="1"/>
  <c r="A1725" i="1"/>
  <c r="B1725" i="1" s="1"/>
  <c r="A1725" i="1" a="1"/>
  <c r="C1724" i="1"/>
  <c r="C1724" i="1" a="1"/>
  <c r="B1724" i="1"/>
  <c r="A1724" i="1" a="1"/>
  <c r="A1724" i="1" s="1"/>
  <c r="C1723" i="1" a="1"/>
  <c r="C1723" i="1" s="1"/>
  <c r="A1723" i="1" a="1"/>
  <c r="A1723" i="1" s="1"/>
  <c r="B1723" i="1" s="1"/>
  <c r="C1722" i="1" a="1"/>
  <c r="C1722" i="1" s="1"/>
  <c r="A1722" i="1"/>
  <c r="B1722" i="1" s="1"/>
  <c r="O1722" i="1" s="1"/>
  <c r="A1722" i="1" a="1"/>
  <c r="I1721" i="1" a="1"/>
  <c r="I1721" i="1" s="1"/>
  <c r="J1721" i="1" s="1"/>
  <c r="H1721" i="1"/>
  <c r="G1721" i="1" a="1"/>
  <c r="G1721" i="1" s="1"/>
  <c r="C1721" i="1"/>
  <c r="C1721" i="1" a="1"/>
  <c r="B1721" i="1"/>
  <c r="A1721" i="1" a="1"/>
  <c r="A1721" i="1" s="1"/>
  <c r="I1720" i="1" a="1"/>
  <c r="I1720" i="1" s="1"/>
  <c r="J1720" i="1" s="1"/>
  <c r="C1720" i="1" a="1"/>
  <c r="C1720" i="1" s="1"/>
  <c r="A1720" i="1" a="1"/>
  <c r="A1720" i="1" s="1"/>
  <c r="B1720" i="1" s="1"/>
  <c r="O1720" i="1" s="1"/>
  <c r="G1719" i="1" a="1"/>
  <c r="G1719" i="1" s="1"/>
  <c r="H1719" i="1" s="1"/>
  <c r="C1719" i="1" a="1"/>
  <c r="C1719" i="1" s="1"/>
  <c r="A1719" i="1"/>
  <c r="B1719" i="1" s="1"/>
  <c r="O1719" i="1" s="1"/>
  <c r="A1719" i="1" a="1"/>
  <c r="C1718" i="1"/>
  <c r="C1718" i="1" a="1"/>
  <c r="B1718" i="1"/>
  <c r="O1718" i="1" s="1"/>
  <c r="A1718" i="1" a="1"/>
  <c r="A1718" i="1" s="1"/>
  <c r="C1717" i="1" a="1"/>
  <c r="C1717" i="1" s="1"/>
  <c r="A1717" i="1"/>
  <c r="B1717" i="1" s="1"/>
  <c r="A1717" i="1" a="1"/>
  <c r="G1716" i="1" a="1"/>
  <c r="G1716" i="1" s="1"/>
  <c r="H1716" i="1" s="1"/>
  <c r="C1716" i="1"/>
  <c r="I1716" i="1" s="1" a="1"/>
  <c r="I1716" i="1" s="1"/>
  <c r="J1716" i="1" s="1"/>
  <c r="C1716" i="1" a="1"/>
  <c r="A1716" i="1"/>
  <c r="B1716" i="1" s="1"/>
  <c r="O1716" i="1" s="1"/>
  <c r="A1716" i="1" a="1"/>
  <c r="C1715" i="1" a="1"/>
  <c r="C1715" i="1" s="1"/>
  <c r="B1715" i="1"/>
  <c r="A1715" i="1" a="1"/>
  <c r="A1715" i="1" s="1"/>
  <c r="C1714" i="1" a="1"/>
  <c r="C1714" i="1" s="1"/>
  <c r="I1714" i="1" s="1" a="1"/>
  <c r="I1714" i="1" s="1"/>
  <c r="J1714" i="1" s="1"/>
  <c r="A1714" i="1" a="1"/>
  <c r="A1714" i="1" s="1"/>
  <c r="B1714" i="1" s="1"/>
  <c r="C1713" i="1" a="1"/>
  <c r="C1713" i="1" s="1"/>
  <c r="A1713" i="1"/>
  <c r="B1713" i="1" s="1"/>
  <c r="O1713" i="1" s="1"/>
  <c r="A1713" i="1" a="1"/>
  <c r="C1712" i="1" a="1"/>
  <c r="C1712" i="1" s="1"/>
  <c r="B1712" i="1"/>
  <c r="A1712" i="1" a="1"/>
  <c r="A1712" i="1" s="1"/>
  <c r="C1711" i="1" a="1"/>
  <c r="C1711" i="1" s="1"/>
  <c r="A1711" i="1" a="1"/>
  <c r="A1711" i="1" s="1"/>
  <c r="C1710" i="1" a="1"/>
  <c r="C1710" i="1" s="1"/>
  <c r="A1710" i="1"/>
  <c r="B1710" i="1" s="1"/>
  <c r="A1710" i="1" a="1"/>
  <c r="C1709" i="1"/>
  <c r="C1709" i="1" a="1"/>
  <c r="A1709" i="1" a="1"/>
  <c r="A1709" i="1" s="1"/>
  <c r="B1709" i="1" s="1"/>
  <c r="C1708" i="1" a="1"/>
  <c r="C1708" i="1" s="1"/>
  <c r="A1708" i="1"/>
  <c r="B1708" i="1" s="1"/>
  <c r="A1708" i="1" a="1"/>
  <c r="G1707" i="1" a="1"/>
  <c r="G1707" i="1" s="1"/>
  <c r="H1707" i="1" s="1"/>
  <c r="C1707" i="1"/>
  <c r="C1707" i="1" a="1"/>
  <c r="A1707" i="1"/>
  <c r="B1707" i="1" s="1"/>
  <c r="O1707" i="1" s="1"/>
  <c r="A1707" i="1" a="1"/>
  <c r="C1706" i="1" a="1"/>
  <c r="C1706" i="1" s="1"/>
  <c r="A1706" i="1" a="1"/>
  <c r="A1706" i="1" s="1"/>
  <c r="B1706" i="1" s="1"/>
  <c r="C1705" i="1" a="1"/>
  <c r="C1705" i="1" s="1"/>
  <c r="A1705" i="1"/>
  <c r="A1705" i="1" a="1"/>
  <c r="C1704" i="1"/>
  <c r="C1704" i="1" a="1"/>
  <c r="A1704" i="1"/>
  <c r="B1704" i="1" s="1"/>
  <c r="O1704" i="1" s="1"/>
  <c r="A1704" i="1" a="1"/>
  <c r="O1703" i="1"/>
  <c r="C1703" i="1" a="1"/>
  <c r="C1703" i="1" s="1"/>
  <c r="B1703" i="1"/>
  <c r="A1703" i="1" a="1"/>
  <c r="A1703" i="1" s="1"/>
  <c r="C1702" i="1" a="1"/>
  <c r="C1702" i="1" s="1"/>
  <c r="A1702" i="1"/>
  <c r="B1702" i="1" s="1"/>
  <c r="A1702" i="1" a="1"/>
  <c r="G1701" i="1" a="1"/>
  <c r="G1701" i="1" s="1"/>
  <c r="H1701" i="1" s="1"/>
  <c r="E1701" i="1" a="1"/>
  <c r="E1701" i="1" s="1"/>
  <c r="C1701" i="1"/>
  <c r="C1701" i="1" a="1"/>
  <c r="A1701" i="1"/>
  <c r="B1701" i="1" s="1"/>
  <c r="O1701" i="1" s="1"/>
  <c r="A1701" i="1" a="1"/>
  <c r="C1700" i="1"/>
  <c r="C1700" i="1" a="1"/>
  <c r="A1700" i="1" a="1"/>
  <c r="A1700" i="1" s="1"/>
  <c r="B1700" i="1" s="1"/>
  <c r="C1699" i="1"/>
  <c r="C1699" i="1" a="1"/>
  <c r="B1699" i="1"/>
  <c r="A1699" i="1"/>
  <c r="A1699" i="1" a="1"/>
  <c r="C1698" i="1"/>
  <c r="C1698" i="1" a="1"/>
  <c r="A1698" i="1"/>
  <c r="B1698" i="1" s="1"/>
  <c r="A1698" i="1" a="1"/>
  <c r="C1697" i="1"/>
  <c r="C1697" i="1" a="1"/>
  <c r="B1697" i="1"/>
  <c r="O1697" i="1" s="1"/>
  <c r="A1697" i="1" a="1"/>
  <c r="A1697" i="1" s="1"/>
  <c r="C1696" i="1"/>
  <c r="C1696" i="1" a="1"/>
  <c r="A1696" i="1"/>
  <c r="B1696" i="1" s="1"/>
  <c r="A1696" i="1" a="1"/>
  <c r="O1695" i="1"/>
  <c r="C1695" i="1"/>
  <c r="C1695" i="1" a="1"/>
  <c r="A1695" i="1" a="1"/>
  <c r="A1695" i="1" s="1"/>
  <c r="B1695" i="1" s="1"/>
  <c r="O1694" i="1"/>
  <c r="G1694" i="1" a="1"/>
  <c r="G1694" i="1" s="1"/>
  <c r="H1694" i="1" s="1"/>
  <c r="E1694" i="1" a="1"/>
  <c r="E1694" i="1" s="1"/>
  <c r="C1694" i="1"/>
  <c r="I1694" i="1" s="1" a="1"/>
  <c r="I1694" i="1" s="1"/>
  <c r="J1694" i="1" s="1"/>
  <c r="C1694" i="1" a="1"/>
  <c r="B1694" i="1"/>
  <c r="A1694" i="1" a="1"/>
  <c r="A1694" i="1" s="1"/>
  <c r="C1693" i="1" a="1"/>
  <c r="C1693" i="1" s="1"/>
  <c r="A1693" i="1"/>
  <c r="B1693" i="1" s="1"/>
  <c r="A1693" i="1" a="1"/>
  <c r="C1692" i="1" a="1"/>
  <c r="C1692" i="1" s="1"/>
  <c r="A1692" i="1"/>
  <c r="B1692" i="1" s="1"/>
  <c r="O1692" i="1" s="1"/>
  <c r="A1692" i="1" a="1"/>
  <c r="C1691" i="1"/>
  <c r="C1691" i="1" a="1"/>
  <c r="A1691" i="1" a="1"/>
  <c r="A1691" i="1" s="1"/>
  <c r="B1691" i="1" s="1"/>
  <c r="C1690" i="1" a="1"/>
  <c r="C1690" i="1" s="1"/>
  <c r="A1690" i="1" a="1"/>
  <c r="A1690" i="1" s="1"/>
  <c r="B1690" i="1" s="1"/>
  <c r="O1689" i="1"/>
  <c r="G1689" i="1" a="1"/>
  <c r="G1689" i="1" s="1"/>
  <c r="H1689" i="1" s="1"/>
  <c r="C1689" i="1"/>
  <c r="I1689" i="1" s="1" a="1"/>
  <c r="I1689" i="1" s="1"/>
  <c r="J1689" i="1" s="1"/>
  <c r="C1689" i="1" a="1"/>
  <c r="A1689" i="1" a="1"/>
  <c r="A1689" i="1" s="1"/>
  <c r="B1689" i="1" s="1"/>
  <c r="C1688" i="1" a="1"/>
  <c r="C1688" i="1" s="1"/>
  <c r="I1688" i="1" s="1" a="1"/>
  <c r="I1688" i="1" s="1"/>
  <c r="J1688" i="1" s="1"/>
  <c r="A1688" i="1" a="1"/>
  <c r="A1688" i="1" s="1"/>
  <c r="B1688" i="1" s="1"/>
  <c r="C1687" i="1"/>
  <c r="C1687" i="1" a="1"/>
  <c r="A1687" i="1"/>
  <c r="B1687" i="1" s="1"/>
  <c r="A1687" i="1" a="1"/>
  <c r="C1686" i="1" a="1"/>
  <c r="C1686" i="1" s="1"/>
  <c r="A1686" i="1"/>
  <c r="B1686" i="1" s="1"/>
  <c r="O1686" i="1" s="1"/>
  <c r="A1686" i="1" a="1"/>
  <c r="I1685" i="1" a="1"/>
  <c r="I1685" i="1" s="1"/>
  <c r="J1685" i="1" s="1"/>
  <c r="C1685" i="1" a="1"/>
  <c r="C1685" i="1" s="1"/>
  <c r="B1685" i="1"/>
  <c r="O1685" i="1" s="1"/>
  <c r="A1685" i="1" a="1"/>
  <c r="A1685" i="1" s="1"/>
  <c r="O1684" i="1"/>
  <c r="C1684" i="1" a="1"/>
  <c r="C1684" i="1" s="1"/>
  <c r="A1684" i="1" a="1"/>
  <c r="A1684" i="1" s="1"/>
  <c r="B1684" i="1" s="1"/>
  <c r="I1683" i="1"/>
  <c r="J1683" i="1" s="1"/>
  <c r="I1683" i="1" a="1"/>
  <c r="G1683" i="1"/>
  <c r="H1683" i="1" s="1"/>
  <c r="G1683" i="1" a="1"/>
  <c r="E1683" i="1" a="1"/>
  <c r="E1683" i="1" s="1"/>
  <c r="C1683" i="1"/>
  <c r="C1683" i="1" a="1"/>
  <c r="A1683" i="1"/>
  <c r="B1683" i="1" s="1"/>
  <c r="O1683" i="1" s="1"/>
  <c r="A1683" i="1" a="1"/>
  <c r="C1682" i="1"/>
  <c r="C1682" i="1" a="1"/>
  <c r="B1682" i="1"/>
  <c r="O1682" i="1" s="1"/>
  <c r="A1682" i="1" a="1"/>
  <c r="A1682" i="1" s="1"/>
  <c r="C1681" i="1"/>
  <c r="C1681" i="1" a="1"/>
  <c r="B1681" i="1"/>
  <c r="A1681" i="1"/>
  <c r="A1681" i="1" a="1"/>
  <c r="I1680" i="1" a="1"/>
  <c r="I1680" i="1" s="1"/>
  <c r="J1680" i="1" s="1"/>
  <c r="C1680" i="1"/>
  <c r="E1680" i="1" s="1" a="1"/>
  <c r="E1680" i="1" s="1"/>
  <c r="C1680" i="1" a="1"/>
  <c r="A1680" i="1"/>
  <c r="B1680" i="1" s="1"/>
  <c r="A1680" i="1" a="1"/>
  <c r="C1679" i="1" a="1"/>
  <c r="C1679" i="1" s="1"/>
  <c r="B1679" i="1"/>
  <c r="O1679" i="1" s="1"/>
  <c r="A1679" i="1" a="1"/>
  <c r="A1679" i="1" s="1"/>
  <c r="O1678" i="1"/>
  <c r="C1678" i="1"/>
  <c r="C1678" i="1" a="1"/>
  <c r="A1678" i="1"/>
  <c r="B1678" i="1" s="1"/>
  <c r="A1678" i="1" a="1"/>
  <c r="C1677" i="1"/>
  <c r="C1677" i="1" a="1"/>
  <c r="A1677" i="1" a="1"/>
  <c r="A1677" i="1" s="1"/>
  <c r="B1677" i="1" s="1"/>
  <c r="O1676" i="1"/>
  <c r="C1676" i="1"/>
  <c r="C1676" i="1" a="1"/>
  <c r="B1676" i="1"/>
  <c r="A1676" i="1" a="1"/>
  <c r="A1676" i="1" s="1"/>
  <c r="C1675" i="1" a="1"/>
  <c r="C1675" i="1" s="1"/>
  <c r="A1675" i="1"/>
  <c r="B1675" i="1" s="1"/>
  <c r="A1675" i="1" a="1"/>
  <c r="I1674" i="1" a="1"/>
  <c r="I1674" i="1" s="1"/>
  <c r="J1674" i="1" s="1"/>
  <c r="C1674" i="1" a="1"/>
  <c r="C1674" i="1" s="1"/>
  <c r="A1674" i="1"/>
  <c r="B1674" i="1" s="1"/>
  <c r="O1674" i="1" s="1"/>
  <c r="A1674" i="1" a="1"/>
  <c r="I1673" i="1" a="1"/>
  <c r="I1673" i="1" s="1"/>
  <c r="J1673" i="1" s="1"/>
  <c r="C1673" i="1"/>
  <c r="C1673" i="1" a="1"/>
  <c r="A1673" i="1" a="1"/>
  <c r="A1673" i="1" s="1"/>
  <c r="B1673" i="1" s="1"/>
  <c r="O1673" i="1" s="1"/>
  <c r="C1672" i="1" a="1"/>
  <c r="C1672" i="1" s="1"/>
  <c r="A1672" i="1" a="1"/>
  <c r="A1672" i="1" s="1"/>
  <c r="B1672" i="1" s="1"/>
  <c r="O1671" i="1"/>
  <c r="C1671" i="1"/>
  <c r="C1671" i="1" a="1"/>
  <c r="A1671" i="1" a="1"/>
  <c r="A1671" i="1" s="1"/>
  <c r="B1671" i="1" s="1"/>
  <c r="C1670" i="1" a="1"/>
  <c r="C1670" i="1" s="1"/>
  <c r="A1670" i="1" a="1"/>
  <c r="A1670" i="1" s="1"/>
  <c r="C1669" i="1"/>
  <c r="C1669" i="1" a="1"/>
  <c r="B1669" i="1"/>
  <c r="A1669" i="1"/>
  <c r="A1669" i="1" a="1"/>
  <c r="C1668" i="1" a="1"/>
  <c r="C1668" i="1" s="1"/>
  <c r="A1668" i="1"/>
  <c r="B1668" i="1" s="1"/>
  <c r="O1668" i="1" s="1"/>
  <c r="A1668" i="1" a="1"/>
  <c r="C1667" i="1" a="1"/>
  <c r="C1667" i="1" s="1"/>
  <c r="B1667" i="1"/>
  <c r="O1667" i="1" s="1"/>
  <c r="A1667" i="1" a="1"/>
  <c r="A1667" i="1" s="1"/>
  <c r="O1666" i="1"/>
  <c r="C1666" i="1"/>
  <c r="C1666" i="1" a="1"/>
  <c r="A1666" i="1" a="1"/>
  <c r="A1666" i="1" s="1"/>
  <c r="B1666" i="1" s="1"/>
  <c r="I1665" i="1"/>
  <c r="J1665" i="1" s="1"/>
  <c r="I1665" i="1" a="1"/>
  <c r="G1665" i="1"/>
  <c r="H1665" i="1" s="1"/>
  <c r="G1665" i="1" a="1"/>
  <c r="E1665" i="1" a="1"/>
  <c r="E1665" i="1" s="1"/>
  <c r="C1665" i="1"/>
  <c r="C1665" i="1" a="1"/>
  <c r="A1665" i="1"/>
  <c r="B1665" i="1" s="1"/>
  <c r="O1665" i="1" s="1"/>
  <c r="A1665" i="1" a="1"/>
  <c r="C1664" i="1"/>
  <c r="C1664" i="1" a="1"/>
  <c r="B1664" i="1"/>
  <c r="A1664" i="1" a="1"/>
  <c r="A1664" i="1" s="1"/>
  <c r="C1663" i="1"/>
  <c r="C1663" i="1" a="1"/>
  <c r="B1663" i="1"/>
  <c r="A1663" i="1"/>
  <c r="A1663" i="1" a="1"/>
  <c r="C1662" i="1"/>
  <c r="C1662" i="1" a="1"/>
  <c r="A1662" i="1"/>
  <c r="B1662" i="1" s="1"/>
  <c r="A1662" i="1" a="1"/>
  <c r="C1661" i="1"/>
  <c r="C1661" i="1" a="1"/>
  <c r="B1661" i="1"/>
  <c r="O1661" i="1" s="1"/>
  <c r="A1661" i="1" a="1"/>
  <c r="A1661" i="1" s="1"/>
  <c r="O1660" i="1"/>
  <c r="C1660" i="1"/>
  <c r="C1660" i="1" a="1"/>
  <c r="A1660" i="1"/>
  <c r="B1660" i="1" s="1"/>
  <c r="A1660" i="1" a="1"/>
  <c r="O1659" i="1"/>
  <c r="C1659" i="1" a="1"/>
  <c r="C1659" i="1" s="1"/>
  <c r="A1659" i="1" a="1"/>
  <c r="A1659" i="1" s="1"/>
  <c r="B1659" i="1" s="1"/>
  <c r="O1658" i="1"/>
  <c r="C1658" i="1"/>
  <c r="C1658" i="1" a="1"/>
  <c r="B1658" i="1"/>
  <c r="A1658" i="1" a="1"/>
  <c r="A1658" i="1" s="1"/>
  <c r="I1657" i="1" a="1"/>
  <c r="I1657" i="1" s="1"/>
  <c r="J1657" i="1" s="1"/>
  <c r="C1657" i="1" a="1"/>
  <c r="C1657" i="1" s="1"/>
  <c r="A1657" i="1"/>
  <c r="B1657" i="1" s="1"/>
  <c r="A1657" i="1" a="1"/>
  <c r="E1656" i="1" a="1"/>
  <c r="E1656" i="1" s="1"/>
  <c r="C1656" i="1" a="1"/>
  <c r="C1656" i="1" s="1"/>
  <c r="A1656" i="1"/>
  <c r="B1656" i="1" s="1"/>
  <c r="O1656" i="1" s="1"/>
  <c r="A1656" i="1" a="1"/>
  <c r="C1655" i="1"/>
  <c r="C1655" i="1" a="1"/>
  <c r="A1655" i="1" a="1"/>
  <c r="A1655" i="1" s="1"/>
  <c r="B1655" i="1" s="1"/>
  <c r="O1655" i="1" s="1"/>
  <c r="C1654" i="1" a="1"/>
  <c r="C1654" i="1" s="1"/>
  <c r="B1654" i="1"/>
  <c r="A1654" i="1" a="1"/>
  <c r="A1654" i="1" s="1"/>
  <c r="C1653" i="1"/>
  <c r="C1653" i="1" a="1"/>
  <c r="A1653" i="1" a="1"/>
  <c r="A1653" i="1" s="1"/>
  <c r="C1652" i="1" a="1"/>
  <c r="C1652" i="1" s="1"/>
  <c r="I1652" i="1" s="1" a="1"/>
  <c r="I1652" i="1" s="1"/>
  <c r="J1652" i="1" s="1"/>
  <c r="A1652" i="1" a="1"/>
  <c r="A1652" i="1" s="1"/>
  <c r="B1652" i="1" s="1"/>
  <c r="I1651" i="1" a="1"/>
  <c r="I1651" i="1" s="1"/>
  <c r="J1651" i="1" s="1"/>
  <c r="C1651" i="1"/>
  <c r="C1651" i="1" a="1"/>
  <c r="B1651" i="1"/>
  <c r="O1651" i="1" s="1"/>
  <c r="A1651" i="1"/>
  <c r="A1651" i="1" a="1"/>
  <c r="C1650" i="1" a="1"/>
  <c r="C1650" i="1" s="1"/>
  <c r="A1650" i="1"/>
  <c r="B1650" i="1" s="1"/>
  <c r="O1650" i="1" s="1"/>
  <c r="A1650" i="1" a="1"/>
  <c r="C1649" i="1" a="1"/>
  <c r="C1649" i="1" s="1"/>
  <c r="B1649" i="1"/>
  <c r="A1649" i="1" a="1"/>
  <c r="A1649" i="1" s="1"/>
  <c r="O1648" i="1"/>
  <c r="C1648" i="1"/>
  <c r="C1648" i="1" a="1"/>
  <c r="A1648" i="1" a="1"/>
  <c r="A1648" i="1" s="1"/>
  <c r="B1648" i="1" s="1"/>
  <c r="I1647" i="1"/>
  <c r="J1647" i="1" s="1"/>
  <c r="I1647" i="1" a="1"/>
  <c r="G1647" i="1" a="1"/>
  <c r="G1647" i="1" s="1"/>
  <c r="H1647" i="1" s="1"/>
  <c r="E1647" i="1" a="1"/>
  <c r="E1647" i="1" s="1"/>
  <c r="C1647" i="1"/>
  <c r="C1647" i="1" a="1"/>
  <c r="A1647" i="1"/>
  <c r="B1647" i="1" s="1"/>
  <c r="O1647" i="1" s="1"/>
  <c r="A1647" i="1" a="1"/>
  <c r="C1646" i="1"/>
  <c r="C1646" i="1" a="1"/>
  <c r="A1646" i="1" a="1"/>
  <c r="A1646" i="1" s="1"/>
  <c r="B1646" i="1" s="1"/>
  <c r="C1645" i="1"/>
  <c r="C1645" i="1" a="1"/>
  <c r="B1645" i="1"/>
  <c r="A1645" i="1"/>
  <c r="A1645" i="1" a="1"/>
  <c r="C1644" i="1"/>
  <c r="C1644" i="1" a="1"/>
  <c r="A1644" i="1"/>
  <c r="B1644" i="1" s="1"/>
  <c r="A1644" i="1" a="1"/>
  <c r="E1643" i="1" a="1"/>
  <c r="E1643" i="1" s="1"/>
  <c r="C1643" i="1" a="1"/>
  <c r="C1643" i="1" s="1"/>
  <c r="B1643" i="1"/>
  <c r="O1643" i="1" s="1"/>
  <c r="A1643" i="1" a="1"/>
  <c r="A1643" i="1" s="1"/>
  <c r="C1642" i="1"/>
  <c r="C1642" i="1" a="1"/>
  <c r="A1642" i="1"/>
  <c r="B1642" i="1" s="1"/>
  <c r="A1642" i="1" a="1"/>
  <c r="C1641" i="1"/>
  <c r="C1641" i="1" a="1"/>
  <c r="A1641" i="1" a="1"/>
  <c r="A1641" i="1" s="1"/>
  <c r="B1641" i="1" s="1"/>
  <c r="O1641" i="1" s="1"/>
  <c r="G1640" i="1" a="1"/>
  <c r="G1640" i="1" s="1"/>
  <c r="H1640" i="1" s="1"/>
  <c r="C1640" i="1"/>
  <c r="C1640" i="1" a="1"/>
  <c r="B1640" i="1"/>
  <c r="O1640" i="1" s="1"/>
  <c r="A1640" i="1" a="1"/>
  <c r="A1640" i="1" s="1"/>
  <c r="C1639" i="1" a="1"/>
  <c r="C1639" i="1" s="1"/>
  <c r="A1639" i="1" a="1"/>
  <c r="A1639" i="1" s="1"/>
  <c r="I1638" i="1" a="1"/>
  <c r="I1638" i="1" s="1"/>
  <c r="J1638" i="1" s="1"/>
  <c r="C1638" i="1" a="1"/>
  <c r="C1638" i="1" s="1"/>
  <c r="G1638" i="1" s="1" a="1"/>
  <c r="G1638" i="1" s="1"/>
  <c r="H1638" i="1" s="1"/>
  <c r="A1638" i="1"/>
  <c r="B1638" i="1" s="1"/>
  <c r="O1638" i="1" s="1"/>
  <c r="A1638" i="1" a="1"/>
  <c r="C1637" i="1"/>
  <c r="C1637" i="1" a="1"/>
  <c r="A1637" i="1" a="1"/>
  <c r="A1637" i="1" s="1"/>
  <c r="B1637" i="1" s="1"/>
  <c r="O1637" i="1" s="1"/>
  <c r="C1636" i="1" a="1"/>
  <c r="C1636" i="1" s="1"/>
  <c r="A1636" i="1" a="1"/>
  <c r="A1636" i="1" s="1"/>
  <c r="B1636" i="1" s="1"/>
  <c r="G1635" i="1" a="1"/>
  <c r="G1635" i="1" s="1"/>
  <c r="H1635" i="1" s="1"/>
  <c r="C1635" i="1"/>
  <c r="I1635" i="1" s="1" a="1"/>
  <c r="I1635" i="1" s="1"/>
  <c r="J1635" i="1" s="1"/>
  <c r="C1635" i="1" a="1"/>
  <c r="A1635" i="1" a="1"/>
  <c r="A1635" i="1" s="1"/>
  <c r="B1635" i="1" s="1"/>
  <c r="C1634" i="1" a="1"/>
  <c r="C1634" i="1" s="1"/>
  <c r="A1634" i="1" a="1"/>
  <c r="A1634" i="1" s="1"/>
  <c r="B1634" i="1" s="1"/>
  <c r="C1633" i="1"/>
  <c r="C1633" i="1" a="1"/>
  <c r="A1633" i="1"/>
  <c r="B1633" i="1" s="1"/>
  <c r="A1633" i="1" a="1"/>
  <c r="C1632" i="1" a="1"/>
  <c r="C1632" i="1" s="1"/>
  <c r="A1632" i="1"/>
  <c r="B1632" i="1" s="1"/>
  <c r="O1632" i="1" s="1"/>
  <c r="A1632" i="1" a="1"/>
  <c r="C1631" i="1" a="1"/>
  <c r="C1631" i="1" s="1"/>
  <c r="B1631" i="1"/>
  <c r="A1631" i="1" a="1"/>
  <c r="A1631" i="1" s="1"/>
  <c r="O1630" i="1"/>
  <c r="C1630" i="1" a="1"/>
  <c r="C1630" i="1" s="1"/>
  <c r="A1630" i="1" a="1"/>
  <c r="A1630" i="1" s="1"/>
  <c r="B1630" i="1" s="1"/>
  <c r="I1629" i="1" a="1"/>
  <c r="I1629" i="1" s="1"/>
  <c r="J1629" i="1" s="1"/>
  <c r="G1629" i="1"/>
  <c r="H1629" i="1" s="1"/>
  <c r="G1629" i="1" a="1"/>
  <c r="E1629" i="1" a="1"/>
  <c r="E1629" i="1" s="1"/>
  <c r="C1629" i="1"/>
  <c r="C1629" i="1" a="1"/>
  <c r="A1629" i="1"/>
  <c r="B1629" i="1" s="1"/>
  <c r="O1629" i="1" s="1"/>
  <c r="A1629" i="1" a="1"/>
  <c r="C1628" i="1"/>
  <c r="C1628" i="1" a="1"/>
  <c r="A1628" i="1" a="1"/>
  <c r="A1628" i="1" s="1"/>
  <c r="B1628" i="1" s="1"/>
  <c r="C1627" i="1"/>
  <c r="C1627" i="1" a="1"/>
  <c r="B1627" i="1"/>
  <c r="A1627" i="1"/>
  <c r="A1627" i="1" a="1"/>
  <c r="C1626" i="1"/>
  <c r="C1626" i="1" a="1"/>
  <c r="A1626" i="1" a="1"/>
  <c r="A1626" i="1" s="1"/>
  <c r="B1626" i="1" s="1"/>
  <c r="C1625" i="1"/>
  <c r="C1625" i="1" a="1"/>
  <c r="B1625" i="1"/>
  <c r="O1625" i="1" s="1"/>
  <c r="A1625" i="1" a="1"/>
  <c r="A1625" i="1" s="1"/>
  <c r="I1624" i="1" a="1"/>
  <c r="I1624" i="1" s="1"/>
  <c r="J1624" i="1" s="1"/>
  <c r="C1624" i="1"/>
  <c r="C1624" i="1" a="1"/>
  <c r="A1624" i="1"/>
  <c r="B1624" i="1" s="1"/>
  <c r="A1624" i="1" a="1"/>
  <c r="C1623" i="1"/>
  <c r="C1623" i="1" a="1"/>
  <c r="A1623" i="1" a="1"/>
  <c r="A1623" i="1" s="1"/>
  <c r="B1623" i="1" s="1"/>
  <c r="O1623" i="1" s="1"/>
  <c r="O1622" i="1"/>
  <c r="G1622" i="1" a="1"/>
  <c r="G1622" i="1" s="1"/>
  <c r="H1622" i="1" s="1"/>
  <c r="C1622" i="1"/>
  <c r="I1622" i="1" s="1" a="1"/>
  <c r="I1622" i="1" s="1"/>
  <c r="J1622" i="1" s="1"/>
  <c r="C1622" i="1" a="1"/>
  <c r="B1622" i="1"/>
  <c r="A1622" i="1" a="1"/>
  <c r="A1622" i="1" s="1"/>
  <c r="C1621" i="1" a="1"/>
  <c r="C1621" i="1" s="1"/>
  <c r="A1621" i="1" a="1"/>
  <c r="A1621" i="1" s="1"/>
  <c r="B1621" i="1" s="1"/>
  <c r="C1620" i="1" a="1"/>
  <c r="C1620" i="1" s="1"/>
  <c r="A1620" i="1"/>
  <c r="B1620" i="1" s="1"/>
  <c r="O1620" i="1" s="1"/>
  <c r="A1620" i="1" a="1"/>
  <c r="I1619" i="1" a="1"/>
  <c r="I1619" i="1" s="1"/>
  <c r="J1619" i="1" s="1"/>
  <c r="C1619" i="1"/>
  <c r="C1619" i="1" a="1"/>
  <c r="A1619" i="1" a="1"/>
  <c r="A1619" i="1" s="1"/>
  <c r="B1619" i="1" s="1"/>
  <c r="O1619" i="1" s="1"/>
  <c r="C1618" i="1" a="1"/>
  <c r="C1618" i="1" s="1"/>
  <c r="A1618" i="1" a="1"/>
  <c r="A1618" i="1" s="1"/>
  <c r="B1618" i="1" s="1"/>
  <c r="O1617" i="1"/>
  <c r="F1617" i="1"/>
  <c r="E1617" i="1" a="1"/>
  <c r="E1617" i="1" s="1"/>
  <c r="C1617" i="1"/>
  <c r="C1617" i="1" a="1"/>
  <c r="A1617" i="1" a="1"/>
  <c r="A1617" i="1" s="1"/>
  <c r="B1617" i="1" s="1"/>
  <c r="J1616" i="1"/>
  <c r="G1616" i="1" a="1"/>
  <c r="G1616" i="1" s="1"/>
  <c r="H1616" i="1" s="1"/>
  <c r="E1616" i="1" a="1"/>
  <c r="E1616" i="1" s="1"/>
  <c r="C1616" i="1" a="1"/>
  <c r="C1616" i="1" s="1"/>
  <c r="I1616" i="1" s="1" a="1"/>
  <c r="I1616" i="1" s="1"/>
  <c r="A1616" i="1" a="1"/>
  <c r="A1616" i="1" s="1"/>
  <c r="B1616" i="1" s="1"/>
  <c r="C1615" i="1"/>
  <c r="C1615" i="1" a="1"/>
  <c r="A1615" i="1"/>
  <c r="B1615" i="1" s="1"/>
  <c r="A1615" i="1" a="1"/>
  <c r="C1614" i="1" a="1"/>
  <c r="C1614" i="1" s="1"/>
  <c r="A1614" i="1"/>
  <c r="B1614" i="1" s="1"/>
  <c r="O1614" i="1" s="1"/>
  <c r="A1614" i="1" a="1"/>
  <c r="C1613" i="1" a="1"/>
  <c r="C1613" i="1" s="1"/>
  <c r="B1613" i="1"/>
  <c r="A1613" i="1" a="1"/>
  <c r="A1613" i="1" s="1"/>
  <c r="C1612" i="1"/>
  <c r="C1612" i="1" a="1"/>
  <c r="A1612" i="1" a="1"/>
  <c r="A1612" i="1" s="1"/>
  <c r="B1612" i="1" s="1"/>
  <c r="I1611" i="1"/>
  <c r="J1611" i="1" s="1"/>
  <c r="I1611" i="1" a="1"/>
  <c r="G1611" i="1"/>
  <c r="H1611" i="1" s="1"/>
  <c r="G1611" i="1" a="1"/>
  <c r="E1611" i="1" a="1"/>
  <c r="E1611" i="1" s="1"/>
  <c r="C1611" i="1"/>
  <c r="C1611" i="1" a="1"/>
  <c r="A1611" i="1"/>
  <c r="B1611" i="1" s="1"/>
  <c r="O1611" i="1" s="1"/>
  <c r="A1611" i="1" a="1"/>
  <c r="C1610" i="1"/>
  <c r="C1610" i="1" a="1"/>
  <c r="A1610" i="1" a="1"/>
  <c r="A1610" i="1" s="1"/>
  <c r="B1610" i="1" s="1"/>
  <c r="C1609" i="1"/>
  <c r="C1609" i="1" a="1"/>
  <c r="B1609" i="1"/>
  <c r="A1609" i="1"/>
  <c r="A1609" i="1" a="1"/>
  <c r="C1608" i="1"/>
  <c r="C1608" i="1" a="1"/>
  <c r="A1608" i="1" a="1"/>
  <c r="A1608" i="1" s="1"/>
  <c r="E1607" i="1" a="1"/>
  <c r="E1607" i="1" s="1"/>
  <c r="C1607" i="1"/>
  <c r="C1607" i="1" a="1"/>
  <c r="B1607" i="1"/>
  <c r="O1607" i="1" s="1"/>
  <c r="A1607" i="1" a="1"/>
  <c r="A1607" i="1" s="1"/>
  <c r="O1606" i="1"/>
  <c r="C1606" i="1"/>
  <c r="C1606" i="1" a="1"/>
  <c r="A1606" i="1"/>
  <c r="B1606" i="1" s="1"/>
  <c r="A1606" i="1" a="1"/>
  <c r="O1605" i="1"/>
  <c r="C1605" i="1"/>
  <c r="C1605" i="1" a="1"/>
  <c r="A1605" i="1" a="1"/>
  <c r="A1605" i="1" s="1"/>
  <c r="B1605" i="1" s="1"/>
  <c r="O1604" i="1"/>
  <c r="G1604" i="1" a="1"/>
  <c r="G1604" i="1" s="1"/>
  <c r="H1604" i="1" s="1"/>
  <c r="E1604" i="1" a="1"/>
  <c r="E1604" i="1" s="1"/>
  <c r="C1604" i="1"/>
  <c r="C1604" i="1" a="1"/>
  <c r="B1604" i="1"/>
  <c r="A1604" i="1" a="1"/>
  <c r="A1604" i="1" s="1"/>
  <c r="C1603" i="1" a="1"/>
  <c r="C1603" i="1" s="1"/>
  <c r="A1603" i="1"/>
  <c r="B1603" i="1" s="1"/>
  <c r="A1603" i="1" a="1"/>
  <c r="C1602" i="1" a="1"/>
  <c r="C1602" i="1" s="1"/>
  <c r="A1602" i="1"/>
  <c r="B1602" i="1" s="1"/>
  <c r="O1602" i="1" s="1"/>
  <c r="A1602" i="1" a="1"/>
  <c r="I1601" i="1" a="1"/>
  <c r="I1601" i="1" s="1"/>
  <c r="J1601" i="1" s="1"/>
  <c r="C1601" i="1"/>
  <c r="C1601" i="1" a="1"/>
  <c r="A1601" i="1" a="1"/>
  <c r="A1601" i="1" s="1"/>
  <c r="B1601" i="1" s="1"/>
  <c r="O1601" i="1" s="1"/>
  <c r="I1600" i="1" a="1"/>
  <c r="I1600" i="1" s="1"/>
  <c r="J1600" i="1" s="1"/>
  <c r="C1600" i="1" a="1"/>
  <c r="C1600" i="1" s="1"/>
  <c r="B1600" i="1"/>
  <c r="A1600" i="1" a="1"/>
  <c r="A1600" i="1" s="1"/>
  <c r="O1599" i="1"/>
  <c r="C1599" i="1" a="1"/>
  <c r="C1599" i="1" s="1"/>
  <c r="A1599" i="1" a="1"/>
  <c r="A1599" i="1" s="1"/>
  <c r="B1599" i="1" s="1"/>
  <c r="C1598" i="1" a="1"/>
  <c r="C1598" i="1" s="1"/>
  <c r="A1598" i="1" a="1"/>
  <c r="A1598" i="1" s="1"/>
  <c r="B1598" i="1" s="1"/>
  <c r="C1597" i="1"/>
  <c r="C1597" i="1" a="1"/>
  <c r="B1597" i="1"/>
  <c r="O1597" i="1" s="1"/>
  <c r="A1597" i="1"/>
  <c r="I1597" i="1" s="1" a="1"/>
  <c r="I1597" i="1" s="1"/>
  <c r="J1597" i="1" s="1"/>
  <c r="A1597" i="1" a="1"/>
  <c r="C1596" i="1" a="1"/>
  <c r="C1596" i="1" s="1"/>
  <c r="A1596" i="1"/>
  <c r="B1596" i="1" s="1"/>
  <c r="O1596" i="1" s="1"/>
  <c r="A1596" i="1" a="1"/>
  <c r="C1595" i="1" a="1"/>
  <c r="C1595" i="1" s="1"/>
  <c r="B1595" i="1"/>
  <c r="A1595" i="1" a="1"/>
  <c r="A1595" i="1" s="1"/>
  <c r="C1594" i="1"/>
  <c r="C1594" i="1" a="1"/>
  <c r="A1594" i="1" a="1"/>
  <c r="A1594" i="1" s="1"/>
  <c r="B1594" i="1" s="1"/>
  <c r="I1593" i="1" a="1"/>
  <c r="I1593" i="1" s="1"/>
  <c r="J1593" i="1" s="1"/>
  <c r="G1593" i="1"/>
  <c r="H1593" i="1" s="1"/>
  <c r="G1593" i="1" a="1"/>
  <c r="E1593" i="1" a="1"/>
  <c r="E1593" i="1" s="1"/>
  <c r="C1593" i="1"/>
  <c r="C1593" i="1" a="1"/>
  <c r="A1593" i="1"/>
  <c r="B1593" i="1" s="1"/>
  <c r="O1593" i="1" s="1"/>
  <c r="A1593" i="1" a="1"/>
  <c r="C1592" i="1"/>
  <c r="C1592" i="1" a="1"/>
  <c r="B1592" i="1"/>
  <c r="O1592" i="1" s="1"/>
  <c r="A1592" i="1" a="1"/>
  <c r="A1592" i="1" s="1"/>
  <c r="O1591" i="1"/>
  <c r="C1591" i="1"/>
  <c r="C1591" i="1" a="1"/>
  <c r="B1591" i="1"/>
  <c r="A1591" i="1"/>
  <c r="A1591" i="1" a="1"/>
  <c r="C1590" i="1"/>
  <c r="C1590" i="1" a="1"/>
  <c r="A1590" i="1" a="1"/>
  <c r="A1590" i="1" s="1"/>
  <c r="B1590" i="1" s="1"/>
  <c r="C1589" i="1" a="1"/>
  <c r="C1589" i="1" s="1"/>
  <c r="B1589" i="1"/>
  <c r="O1589" i="1" s="1"/>
  <c r="A1589" i="1" a="1"/>
  <c r="A1589" i="1" s="1"/>
  <c r="C1588" i="1"/>
  <c r="C1588" i="1" a="1"/>
  <c r="A1588" i="1"/>
  <c r="B1588" i="1" s="1"/>
  <c r="A1588" i="1" a="1"/>
  <c r="O1587" i="1"/>
  <c r="I1587" i="1" a="1"/>
  <c r="I1587" i="1" s="1"/>
  <c r="J1587" i="1" s="1"/>
  <c r="C1587" i="1"/>
  <c r="C1587" i="1" a="1"/>
  <c r="A1587" i="1" a="1"/>
  <c r="A1587" i="1" s="1"/>
  <c r="B1587" i="1" s="1"/>
  <c r="O1586" i="1"/>
  <c r="I1586" i="1" a="1"/>
  <c r="I1586" i="1" s="1"/>
  <c r="J1586" i="1" s="1"/>
  <c r="G1586" i="1" a="1"/>
  <c r="G1586" i="1" s="1"/>
  <c r="H1586" i="1" s="1"/>
  <c r="E1586" i="1" a="1"/>
  <c r="E1586" i="1" s="1"/>
  <c r="C1586" i="1"/>
  <c r="C1586" i="1" a="1"/>
  <c r="B1586" i="1"/>
  <c r="A1586" i="1" a="1"/>
  <c r="A1586" i="1" s="1"/>
  <c r="C1585" i="1" a="1"/>
  <c r="C1585" i="1" s="1"/>
  <c r="A1585" i="1" a="1"/>
  <c r="A1585" i="1" s="1"/>
  <c r="C1584" i="1" a="1"/>
  <c r="C1584" i="1" s="1"/>
  <c r="I1584" i="1" s="1" a="1"/>
  <c r="I1584" i="1" s="1"/>
  <c r="J1584" i="1" s="1"/>
  <c r="A1584" i="1"/>
  <c r="B1584" i="1" s="1"/>
  <c r="A1584" i="1" a="1"/>
  <c r="C1583" i="1"/>
  <c r="G1583" i="1" s="1" a="1"/>
  <c r="G1583" i="1" s="1"/>
  <c r="H1583" i="1" s="1"/>
  <c r="C1583" i="1" a="1"/>
  <c r="A1583" i="1" a="1"/>
  <c r="A1583" i="1" s="1"/>
  <c r="B1583" i="1" s="1"/>
  <c r="O1583" i="1" s="1"/>
  <c r="C1582" i="1" a="1"/>
  <c r="C1582" i="1" s="1"/>
  <c r="A1582" i="1" a="1"/>
  <c r="A1582" i="1" s="1"/>
  <c r="B1582" i="1" s="1"/>
  <c r="C1581" i="1" a="1"/>
  <c r="C1581" i="1" s="1"/>
  <c r="A1581" i="1" a="1"/>
  <c r="A1581" i="1" s="1"/>
  <c r="B1581" i="1" s="1"/>
  <c r="O1581" i="1" s="1"/>
  <c r="G1580" i="1" a="1"/>
  <c r="G1580" i="1" s="1"/>
  <c r="H1580" i="1" s="1"/>
  <c r="C1580" i="1" a="1"/>
  <c r="C1580" i="1" s="1"/>
  <c r="I1580" i="1" s="1" a="1"/>
  <c r="I1580" i="1" s="1"/>
  <c r="J1580" i="1" s="1"/>
  <c r="A1580" i="1" a="1"/>
  <c r="A1580" i="1" s="1"/>
  <c r="B1580" i="1" s="1"/>
  <c r="I1579" i="1" a="1"/>
  <c r="I1579" i="1" s="1"/>
  <c r="J1579" i="1" s="1"/>
  <c r="C1579" i="1"/>
  <c r="C1579" i="1" a="1"/>
  <c r="A1579" i="1"/>
  <c r="B1579" i="1" s="1"/>
  <c r="A1579" i="1" a="1"/>
  <c r="C1578" i="1" a="1"/>
  <c r="C1578" i="1" s="1"/>
  <c r="A1578" i="1"/>
  <c r="B1578" i="1" s="1"/>
  <c r="O1578" i="1" s="1"/>
  <c r="A1578" i="1" a="1"/>
  <c r="C1577" i="1" a="1"/>
  <c r="C1577" i="1" s="1"/>
  <c r="B1577" i="1"/>
  <c r="A1577" i="1" a="1"/>
  <c r="A1577" i="1" s="1"/>
  <c r="C1576" i="1"/>
  <c r="C1576" i="1" a="1"/>
  <c r="A1576" i="1" a="1"/>
  <c r="A1576" i="1" s="1"/>
  <c r="B1576" i="1" s="1"/>
  <c r="I1575" i="1" a="1"/>
  <c r="I1575" i="1" s="1"/>
  <c r="J1575" i="1" s="1"/>
  <c r="F1575" i="1"/>
  <c r="E1575" i="1" a="1"/>
  <c r="E1575" i="1" s="1"/>
  <c r="C1575" i="1"/>
  <c r="C1575" i="1" a="1"/>
  <c r="A1575" i="1"/>
  <c r="B1575" i="1" s="1"/>
  <c r="A1575" i="1" a="1"/>
  <c r="C1574" i="1"/>
  <c r="C1574" i="1" a="1"/>
  <c r="A1574" i="1" a="1"/>
  <c r="A1574" i="1" s="1"/>
  <c r="B1574" i="1" s="1"/>
  <c r="O1574" i="1" s="1"/>
  <c r="O1573" i="1"/>
  <c r="C1573" i="1"/>
  <c r="C1573" i="1" a="1"/>
  <c r="B1573" i="1"/>
  <c r="A1573" i="1"/>
  <c r="A1573" i="1" a="1"/>
  <c r="C1572" i="1"/>
  <c r="C1572" i="1" a="1"/>
  <c r="A1572" i="1"/>
  <c r="B1572" i="1" s="1"/>
  <c r="O1572" i="1" s="1"/>
  <c r="A1572" i="1" a="1"/>
  <c r="C1571" i="1"/>
  <c r="C1571" i="1" a="1"/>
  <c r="B1571" i="1"/>
  <c r="O1571" i="1" s="1"/>
  <c r="A1571" i="1" a="1"/>
  <c r="A1571" i="1" s="1"/>
  <c r="C1570" i="1"/>
  <c r="C1570" i="1" a="1"/>
  <c r="A1570" i="1"/>
  <c r="B1570" i="1" s="1"/>
  <c r="O1570" i="1" s="1"/>
  <c r="A1570" i="1" a="1"/>
  <c r="C1569" i="1"/>
  <c r="C1569" i="1" a="1"/>
  <c r="A1569" i="1" a="1"/>
  <c r="A1569" i="1" s="1"/>
  <c r="B1569" i="1" s="1"/>
  <c r="O1568" i="1"/>
  <c r="G1568" i="1" a="1"/>
  <c r="G1568" i="1" s="1"/>
  <c r="H1568" i="1" s="1"/>
  <c r="C1568" i="1"/>
  <c r="E1568" i="1" s="1" a="1"/>
  <c r="E1568" i="1" s="1"/>
  <c r="C1568" i="1" a="1"/>
  <c r="B1568" i="1"/>
  <c r="A1568" i="1" a="1"/>
  <c r="A1568" i="1" s="1"/>
  <c r="C1567" i="1" a="1"/>
  <c r="C1567" i="1" s="1"/>
  <c r="A1567" i="1"/>
  <c r="B1567" i="1" s="1"/>
  <c r="A1567" i="1" a="1"/>
  <c r="C1566" i="1" a="1"/>
  <c r="C1566" i="1" s="1"/>
  <c r="A1566" i="1" a="1"/>
  <c r="A1566" i="1" s="1"/>
  <c r="B1566" i="1" s="1"/>
  <c r="C1565" i="1"/>
  <c r="C1565" i="1" a="1"/>
  <c r="A1565" i="1" a="1"/>
  <c r="A1565" i="1" s="1"/>
  <c r="B1565" i="1" s="1"/>
  <c r="C1564" i="1" a="1"/>
  <c r="C1564" i="1" s="1"/>
  <c r="B1564" i="1"/>
  <c r="A1564" i="1" a="1"/>
  <c r="A1564" i="1" s="1"/>
  <c r="O1563" i="1"/>
  <c r="C1563" i="1"/>
  <c r="C1563" i="1" a="1"/>
  <c r="A1563" i="1" a="1"/>
  <c r="A1563" i="1" s="1"/>
  <c r="B1563" i="1" s="1"/>
  <c r="J1562" i="1"/>
  <c r="E1562" i="1" a="1"/>
  <c r="E1562" i="1" s="1"/>
  <c r="C1562" i="1" a="1"/>
  <c r="C1562" i="1" s="1"/>
  <c r="I1562" i="1" s="1" a="1"/>
  <c r="I1562" i="1" s="1"/>
  <c r="A1562" i="1" a="1"/>
  <c r="A1562" i="1" s="1"/>
  <c r="B1562" i="1" s="1"/>
  <c r="O1561" i="1"/>
  <c r="C1561" i="1"/>
  <c r="C1561" i="1" a="1"/>
  <c r="B1561" i="1"/>
  <c r="I1561" i="1" s="1" a="1"/>
  <c r="I1561" i="1" s="1"/>
  <c r="J1561" i="1" s="1"/>
  <c r="A1561" i="1"/>
  <c r="A1561" i="1" a="1"/>
  <c r="E1560" i="1" a="1"/>
  <c r="E1560" i="1" s="1"/>
  <c r="C1560" i="1" a="1"/>
  <c r="C1560" i="1" s="1"/>
  <c r="A1560" i="1"/>
  <c r="B1560" i="1" s="1"/>
  <c r="O1560" i="1" s="1"/>
  <c r="A1560" i="1" a="1"/>
  <c r="O1559" i="1"/>
  <c r="C1559" i="1" a="1"/>
  <c r="C1559" i="1" s="1"/>
  <c r="B1559" i="1"/>
  <c r="A1559" i="1" a="1"/>
  <c r="A1559" i="1" s="1"/>
  <c r="C1558" i="1" a="1"/>
  <c r="C1558" i="1" s="1"/>
  <c r="B1558" i="1"/>
  <c r="A1558" i="1" a="1"/>
  <c r="A1558" i="1" s="1"/>
  <c r="G1557" i="1" a="1"/>
  <c r="G1557" i="1" s="1"/>
  <c r="H1557" i="1" s="1"/>
  <c r="C1557" i="1"/>
  <c r="C1557" i="1" a="1"/>
  <c r="A1557" i="1"/>
  <c r="B1557" i="1" s="1"/>
  <c r="A1557" i="1" a="1"/>
  <c r="C1556" i="1"/>
  <c r="C1556" i="1" a="1"/>
  <c r="A1556" i="1" a="1"/>
  <c r="A1556" i="1" s="1"/>
  <c r="B1556" i="1" s="1"/>
  <c r="C1555" i="1"/>
  <c r="C1555" i="1" a="1"/>
  <c r="B1555" i="1"/>
  <c r="A1555" i="1"/>
  <c r="A1555" i="1" a="1"/>
  <c r="C1554" i="1"/>
  <c r="C1554" i="1" a="1"/>
  <c r="A1554" i="1" a="1"/>
  <c r="A1554" i="1" s="1"/>
  <c r="C1553" i="1"/>
  <c r="C1553" i="1" a="1"/>
  <c r="B1553" i="1"/>
  <c r="O1553" i="1" s="1"/>
  <c r="A1553" i="1" a="1"/>
  <c r="A1553" i="1" s="1"/>
  <c r="C1552" i="1"/>
  <c r="C1552" i="1" a="1"/>
  <c r="B1552" i="1"/>
  <c r="A1552" i="1" a="1"/>
  <c r="A1552" i="1" s="1"/>
  <c r="I1552" i="1" s="1" a="1"/>
  <c r="I1552" i="1" s="1"/>
  <c r="J1552" i="1" s="1"/>
  <c r="O1551" i="1"/>
  <c r="C1551" i="1" a="1"/>
  <c r="C1551" i="1" s="1"/>
  <c r="A1551" i="1"/>
  <c r="B1551" i="1" s="1"/>
  <c r="A1551" i="1" a="1"/>
  <c r="G1550" i="1" a="1"/>
  <c r="G1550" i="1" s="1"/>
  <c r="H1550" i="1" s="1"/>
  <c r="C1550" i="1" a="1"/>
  <c r="C1550" i="1" s="1"/>
  <c r="A1550" i="1" a="1"/>
  <c r="A1550" i="1" s="1"/>
  <c r="B1550" i="1" s="1"/>
  <c r="O1550" i="1" s="1"/>
  <c r="C1549" i="1"/>
  <c r="C1549" i="1" a="1"/>
  <c r="A1549" i="1" a="1"/>
  <c r="A1549" i="1" s="1"/>
  <c r="C1548" i="1" a="1"/>
  <c r="C1548" i="1" s="1"/>
  <c r="A1548" i="1"/>
  <c r="B1548" i="1" s="1"/>
  <c r="A1548" i="1" a="1"/>
  <c r="C1547" i="1" a="1"/>
  <c r="C1547" i="1" s="1"/>
  <c r="I1547" i="1" s="1" a="1"/>
  <c r="I1547" i="1" s="1"/>
  <c r="J1547" i="1" s="1"/>
  <c r="A1547" i="1"/>
  <c r="B1547" i="1" s="1"/>
  <c r="A1547" i="1" a="1"/>
  <c r="C1546" i="1"/>
  <c r="C1546" i="1" a="1"/>
  <c r="A1546" i="1" a="1"/>
  <c r="A1546" i="1" s="1"/>
  <c r="B1546" i="1" s="1"/>
  <c r="O1545" i="1"/>
  <c r="C1545" i="1"/>
  <c r="C1545" i="1" a="1"/>
  <c r="A1545" i="1"/>
  <c r="B1545" i="1" s="1"/>
  <c r="A1545" i="1" a="1"/>
  <c r="C1544" i="1"/>
  <c r="C1544" i="1" a="1"/>
  <c r="A1544" i="1" a="1"/>
  <c r="A1544" i="1" s="1"/>
  <c r="B1544" i="1" s="1"/>
  <c r="J1543" i="1"/>
  <c r="I1543" i="1" a="1"/>
  <c r="I1543" i="1" s="1"/>
  <c r="G1543" i="1" a="1"/>
  <c r="G1543" i="1" s="1"/>
  <c r="H1543" i="1" s="1"/>
  <c r="C1543" i="1"/>
  <c r="C1543" i="1" a="1"/>
  <c r="B1543" i="1"/>
  <c r="O1543" i="1" s="1"/>
  <c r="A1543" i="1" a="1"/>
  <c r="A1543" i="1" s="1"/>
  <c r="C1542" i="1" a="1"/>
  <c r="C1542" i="1" s="1"/>
  <c r="A1542" i="1"/>
  <c r="B1542" i="1" s="1"/>
  <c r="O1542" i="1" s="1"/>
  <c r="A1542" i="1" a="1"/>
  <c r="C1541" i="1" a="1"/>
  <c r="C1541" i="1" s="1"/>
  <c r="A1541" i="1"/>
  <c r="B1541" i="1" s="1"/>
  <c r="O1541" i="1" s="1"/>
  <c r="A1541" i="1" a="1"/>
  <c r="C1540" i="1"/>
  <c r="C1540" i="1" a="1"/>
  <c r="A1540" i="1" a="1"/>
  <c r="A1540" i="1" s="1"/>
  <c r="C1539" i="1"/>
  <c r="C1539" i="1" a="1"/>
  <c r="A1539" i="1"/>
  <c r="B1539" i="1" s="1"/>
  <c r="A1539" i="1" a="1"/>
  <c r="C1538" i="1"/>
  <c r="C1538" i="1" a="1"/>
  <c r="A1538" i="1"/>
  <c r="A1538" i="1" a="1"/>
  <c r="I1537" i="1" a="1"/>
  <c r="I1537" i="1" s="1"/>
  <c r="J1537" i="1" s="1"/>
  <c r="C1537" i="1"/>
  <c r="C1537" i="1" a="1"/>
  <c r="B1537" i="1"/>
  <c r="O1537" i="1" s="1"/>
  <c r="A1537" i="1" a="1"/>
  <c r="A1537" i="1" s="1"/>
  <c r="G1537" i="1" s="1" a="1"/>
  <c r="G1537" i="1" s="1"/>
  <c r="H1537" i="1" s="1"/>
  <c r="O1536" i="1"/>
  <c r="C1536" i="1"/>
  <c r="C1536" i="1" a="1"/>
  <c r="A1536" i="1"/>
  <c r="B1536" i="1" s="1"/>
  <c r="A1536" i="1" a="1"/>
  <c r="C1535" i="1"/>
  <c r="I1535" i="1" s="1" a="1"/>
  <c r="I1535" i="1" s="1"/>
  <c r="J1535" i="1" s="1"/>
  <c r="C1535" i="1" a="1"/>
  <c r="A1535" i="1"/>
  <c r="B1535" i="1" s="1"/>
  <c r="A1535" i="1" a="1"/>
  <c r="C1534" i="1"/>
  <c r="C1534" i="1" a="1"/>
  <c r="A1534" i="1" a="1"/>
  <c r="A1534" i="1" s="1"/>
  <c r="B1534" i="1" s="1"/>
  <c r="C1533" i="1" a="1"/>
  <c r="C1533" i="1" s="1"/>
  <c r="I1533" i="1" s="1" a="1"/>
  <c r="I1533" i="1" s="1"/>
  <c r="J1533" i="1" s="1"/>
  <c r="A1533" i="1" a="1"/>
  <c r="A1533" i="1" s="1"/>
  <c r="B1533" i="1" s="1"/>
  <c r="C1532" i="1"/>
  <c r="C1532" i="1" a="1"/>
  <c r="A1532" i="1" a="1"/>
  <c r="A1532" i="1" s="1"/>
  <c r="B1532" i="1" s="1"/>
  <c r="H1531" i="1"/>
  <c r="G1531" i="1" a="1"/>
  <c r="G1531" i="1" s="1"/>
  <c r="C1531" i="1"/>
  <c r="C1531" i="1" a="1"/>
  <c r="B1531" i="1"/>
  <c r="I1531" i="1" s="1" a="1"/>
  <c r="I1531" i="1" s="1"/>
  <c r="J1531" i="1" s="1"/>
  <c r="A1531" i="1" a="1"/>
  <c r="A1531" i="1" s="1"/>
  <c r="C1530" i="1"/>
  <c r="C1530" i="1" a="1"/>
  <c r="A1530" i="1"/>
  <c r="A1530" i="1" a="1"/>
  <c r="I1529" i="1" a="1"/>
  <c r="I1529" i="1" s="1"/>
  <c r="J1529" i="1" s="1"/>
  <c r="C1529" i="1" a="1"/>
  <c r="C1529" i="1" s="1"/>
  <c r="A1529" i="1"/>
  <c r="B1529" i="1" s="1"/>
  <c r="O1529" i="1" s="1"/>
  <c r="A1529" i="1" a="1"/>
  <c r="O1528" i="1"/>
  <c r="C1528" i="1"/>
  <c r="C1528" i="1" a="1"/>
  <c r="B1528" i="1"/>
  <c r="A1528" i="1" a="1"/>
  <c r="A1528" i="1" s="1"/>
  <c r="C1527" i="1"/>
  <c r="C1527" i="1" a="1"/>
  <c r="A1527" i="1" a="1"/>
  <c r="A1527" i="1" s="1"/>
  <c r="B1527" i="1" s="1"/>
  <c r="E1526" i="1" a="1"/>
  <c r="E1526" i="1" s="1"/>
  <c r="C1526" i="1" a="1"/>
  <c r="C1526" i="1" s="1"/>
  <c r="A1526" i="1"/>
  <c r="B1526" i="1" s="1"/>
  <c r="A1526" i="1" a="1"/>
  <c r="C1525" i="1"/>
  <c r="C1525" i="1" a="1"/>
  <c r="A1525" i="1" a="1"/>
  <c r="A1525" i="1" s="1"/>
  <c r="B1525" i="1" s="1"/>
  <c r="C1524" i="1" a="1"/>
  <c r="C1524" i="1" s="1"/>
  <c r="A1524" i="1"/>
  <c r="B1524" i="1" s="1"/>
  <c r="A1524" i="1" a="1"/>
  <c r="G1523" i="1" a="1"/>
  <c r="G1523" i="1" s="1"/>
  <c r="H1523" i="1" s="1"/>
  <c r="C1523" i="1"/>
  <c r="C1523" i="1" a="1"/>
  <c r="A1523" i="1" a="1"/>
  <c r="A1523" i="1" s="1"/>
  <c r="B1523" i="1" s="1"/>
  <c r="O1523" i="1" s="1"/>
  <c r="I1522" i="1" a="1"/>
  <c r="I1522" i="1" s="1"/>
  <c r="J1522" i="1" s="1"/>
  <c r="C1522" i="1"/>
  <c r="C1522" i="1" a="1"/>
  <c r="B1522" i="1"/>
  <c r="A1522" i="1" a="1"/>
  <c r="A1522" i="1" s="1"/>
  <c r="C1521" i="1"/>
  <c r="C1521" i="1" a="1"/>
  <c r="A1521" i="1"/>
  <c r="B1521" i="1" s="1"/>
  <c r="O1521" i="1" s="1"/>
  <c r="A1521" i="1" a="1"/>
  <c r="C1520" i="1" a="1"/>
  <c r="C1520" i="1" s="1"/>
  <c r="A1520" i="1" a="1"/>
  <c r="A1520" i="1" s="1"/>
  <c r="B1520" i="1" s="1"/>
  <c r="O1519" i="1"/>
  <c r="C1519" i="1"/>
  <c r="C1519" i="1" a="1"/>
  <c r="B1519" i="1"/>
  <c r="G1519" i="1" s="1" a="1"/>
  <c r="G1519" i="1" s="1"/>
  <c r="H1519" i="1" s="1"/>
  <c r="A1519" i="1" a="1"/>
  <c r="A1519" i="1" s="1"/>
  <c r="C1518" i="1"/>
  <c r="C1518" i="1" a="1"/>
  <c r="A1518" i="1" a="1"/>
  <c r="A1518" i="1" s="1"/>
  <c r="B1518" i="1" s="1"/>
  <c r="E1517" i="1" a="1"/>
  <c r="E1517" i="1" s="1"/>
  <c r="C1517" i="1" a="1"/>
  <c r="C1517" i="1" s="1"/>
  <c r="A1517" i="1"/>
  <c r="B1517" i="1" s="1"/>
  <c r="O1517" i="1" s="1"/>
  <c r="A1517" i="1" a="1"/>
  <c r="C1516" i="1"/>
  <c r="C1516" i="1" a="1"/>
  <c r="A1516" i="1" a="1"/>
  <c r="A1516" i="1" s="1"/>
  <c r="C1515" i="1" a="1"/>
  <c r="C1515" i="1" s="1"/>
  <c r="A1515" i="1"/>
  <c r="B1515" i="1" s="1"/>
  <c r="A1515" i="1" a="1"/>
  <c r="C1514" i="1"/>
  <c r="C1514" i="1" a="1"/>
  <c r="A1514" i="1" a="1"/>
  <c r="A1514" i="1" s="1"/>
  <c r="B1514" i="1" s="1"/>
  <c r="O1514" i="1" s="1"/>
  <c r="C1513" i="1"/>
  <c r="C1513" i="1" a="1"/>
  <c r="A1513" i="1" a="1"/>
  <c r="A1513" i="1" s="1"/>
  <c r="C1512" i="1" a="1"/>
  <c r="C1512" i="1" s="1"/>
  <c r="A1512" i="1"/>
  <c r="B1512" i="1" s="1"/>
  <c r="O1512" i="1" s="1"/>
  <c r="A1512" i="1" a="1"/>
  <c r="I1511" i="1" a="1"/>
  <c r="I1511" i="1" s="1"/>
  <c r="J1511" i="1" s="1"/>
  <c r="C1511" i="1" a="1"/>
  <c r="C1511" i="1" s="1"/>
  <c r="A1511" i="1" a="1"/>
  <c r="A1511" i="1" s="1"/>
  <c r="B1511" i="1" s="1"/>
  <c r="J1510" i="1"/>
  <c r="I1510" i="1" a="1"/>
  <c r="I1510" i="1" s="1"/>
  <c r="G1510" i="1" a="1"/>
  <c r="G1510" i="1" s="1"/>
  <c r="H1510" i="1" s="1"/>
  <c r="C1510" i="1"/>
  <c r="C1510" i="1" a="1"/>
  <c r="B1510" i="1"/>
  <c r="A1510" i="1" a="1"/>
  <c r="A1510" i="1" s="1"/>
  <c r="C1509" i="1"/>
  <c r="C1509" i="1" a="1"/>
  <c r="A1509" i="1" a="1"/>
  <c r="A1509" i="1" s="1"/>
  <c r="B1509" i="1" s="1"/>
  <c r="C1508" i="1"/>
  <c r="C1508" i="1" a="1"/>
  <c r="A1508" i="1"/>
  <c r="A1508" i="1" a="1"/>
  <c r="C1507" i="1"/>
  <c r="C1507" i="1" a="1"/>
  <c r="A1507" i="1" a="1"/>
  <c r="A1507" i="1" s="1"/>
  <c r="B1507" i="1" s="1"/>
  <c r="C1506" i="1" a="1"/>
  <c r="C1506" i="1" s="1"/>
  <c r="A1506" i="1" a="1"/>
  <c r="A1506" i="1" s="1"/>
  <c r="B1506" i="1" s="1"/>
  <c r="C1505" i="1"/>
  <c r="C1505" i="1" a="1"/>
  <c r="A1505" i="1" a="1"/>
  <c r="A1505" i="1" s="1"/>
  <c r="B1505" i="1" s="1"/>
  <c r="O1505" i="1" s="1"/>
  <c r="C1504" i="1"/>
  <c r="C1504" i="1" a="1"/>
  <c r="A1504" i="1" a="1"/>
  <c r="A1504" i="1" s="1"/>
  <c r="B1504" i="1" s="1"/>
  <c r="C1503" i="1" a="1"/>
  <c r="C1503" i="1" s="1"/>
  <c r="A1503" i="1"/>
  <c r="B1503" i="1" s="1"/>
  <c r="A1503" i="1" a="1"/>
  <c r="I1502" i="1" a="1"/>
  <c r="I1502" i="1" s="1"/>
  <c r="J1502" i="1" s="1"/>
  <c r="C1502" i="1" a="1"/>
  <c r="C1502" i="1" s="1"/>
  <c r="A1502" i="1"/>
  <c r="B1502" i="1" s="1"/>
  <c r="O1502" i="1" s="1"/>
  <c r="A1502" i="1" a="1"/>
  <c r="C1501" i="1"/>
  <c r="C1501" i="1" a="1"/>
  <c r="B1501" i="1"/>
  <c r="O1501" i="1" s="1"/>
  <c r="A1501" i="1" a="1"/>
  <c r="A1501" i="1" s="1"/>
  <c r="C1500" i="1"/>
  <c r="C1500" i="1" a="1"/>
  <c r="A1500" i="1" a="1"/>
  <c r="A1500" i="1" s="1"/>
  <c r="B1500" i="1" s="1"/>
  <c r="C1499" i="1"/>
  <c r="I1499" i="1" s="1" a="1"/>
  <c r="I1499" i="1" s="1"/>
  <c r="J1499" i="1" s="1"/>
  <c r="C1499" i="1" a="1"/>
  <c r="A1499" i="1"/>
  <c r="B1499" i="1" s="1"/>
  <c r="A1499" i="1" a="1"/>
  <c r="C1498" i="1"/>
  <c r="C1498" i="1" a="1"/>
  <c r="A1498" i="1" a="1"/>
  <c r="A1498" i="1" s="1"/>
  <c r="B1498" i="1" s="1"/>
  <c r="C1497" i="1" a="1"/>
  <c r="C1497" i="1" s="1"/>
  <c r="I1497" i="1" s="1" a="1"/>
  <c r="I1497" i="1" s="1"/>
  <c r="J1497" i="1" s="1"/>
  <c r="A1497" i="1" a="1"/>
  <c r="A1497" i="1" s="1"/>
  <c r="B1497" i="1" s="1"/>
  <c r="C1496" i="1"/>
  <c r="C1496" i="1" a="1"/>
  <c r="A1496" i="1" a="1"/>
  <c r="A1496" i="1" s="1"/>
  <c r="B1496" i="1" s="1"/>
  <c r="H1495" i="1"/>
  <c r="G1495" i="1" a="1"/>
  <c r="G1495" i="1" s="1"/>
  <c r="C1495" i="1"/>
  <c r="C1495" i="1" a="1"/>
  <c r="B1495" i="1"/>
  <c r="I1495" i="1" s="1" a="1"/>
  <c r="I1495" i="1" s="1"/>
  <c r="J1495" i="1" s="1"/>
  <c r="A1495" i="1" a="1"/>
  <c r="A1495" i="1" s="1"/>
  <c r="C1494" i="1"/>
  <c r="C1494" i="1" a="1"/>
  <c r="A1494" i="1"/>
  <c r="A1494" i="1" a="1"/>
  <c r="I1493" i="1" a="1"/>
  <c r="I1493" i="1" s="1"/>
  <c r="J1493" i="1" s="1"/>
  <c r="C1493" i="1" a="1"/>
  <c r="C1493" i="1" s="1"/>
  <c r="A1493" i="1"/>
  <c r="B1493" i="1" s="1"/>
  <c r="O1493" i="1" s="1"/>
  <c r="A1493" i="1" a="1"/>
  <c r="O1492" i="1"/>
  <c r="C1492" i="1"/>
  <c r="C1492" i="1" a="1"/>
  <c r="B1492" i="1"/>
  <c r="A1492" i="1" a="1"/>
  <c r="A1492" i="1" s="1"/>
  <c r="C1491" i="1"/>
  <c r="C1491" i="1" a="1"/>
  <c r="A1491" i="1" a="1"/>
  <c r="A1491" i="1" s="1"/>
  <c r="B1491" i="1" s="1"/>
  <c r="E1490" i="1" a="1"/>
  <c r="E1490" i="1" s="1"/>
  <c r="C1490" i="1" a="1"/>
  <c r="C1490" i="1" s="1"/>
  <c r="A1490" i="1"/>
  <c r="B1490" i="1" s="1"/>
  <c r="A1490" i="1" a="1"/>
  <c r="C1489" i="1"/>
  <c r="C1489" i="1" a="1"/>
  <c r="A1489" i="1" a="1"/>
  <c r="A1489" i="1" s="1"/>
  <c r="B1489" i="1" s="1"/>
  <c r="C1488" i="1" a="1"/>
  <c r="C1488" i="1" s="1"/>
  <c r="A1488" i="1"/>
  <c r="B1488" i="1" s="1"/>
  <c r="A1488" i="1" a="1"/>
  <c r="G1487" i="1" a="1"/>
  <c r="G1487" i="1" s="1"/>
  <c r="H1487" i="1" s="1"/>
  <c r="C1487" i="1"/>
  <c r="C1487" i="1" a="1"/>
  <c r="A1487" i="1" a="1"/>
  <c r="A1487" i="1" s="1"/>
  <c r="B1487" i="1" s="1"/>
  <c r="O1487" i="1" s="1"/>
  <c r="I1486" i="1" a="1"/>
  <c r="I1486" i="1" s="1"/>
  <c r="J1486" i="1" s="1"/>
  <c r="C1486" i="1"/>
  <c r="C1486" i="1" a="1"/>
  <c r="B1486" i="1"/>
  <c r="A1486" i="1" a="1"/>
  <c r="A1486" i="1" s="1"/>
  <c r="C1485" i="1"/>
  <c r="C1485" i="1" a="1"/>
  <c r="A1485" i="1"/>
  <c r="B1485" i="1" s="1"/>
  <c r="O1485" i="1" s="1"/>
  <c r="A1485" i="1" a="1"/>
  <c r="C1484" i="1" a="1"/>
  <c r="C1484" i="1" s="1"/>
  <c r="A1484" i="1" a="1"/>
  <c r="A1484" i="1" s="1"/>
  <c r="B1484" i="1" s="1"/>
  <c r="O1484" i="1" s="1"/>
  <c r="O1483" i="1"/>
  <c r="C1483" i="1"/>
  <c r="C1483" i="1" a="1"/>
  <c r="B1483" i="1"/>
  <c r="G1483" i="1" s="1" a="1"/>
  <c r="G1483" i="1" s="1"/>
  <c r="H1483" i="1" s="1"/>
  <c r="A1483" i="1" a="1"/>
  <c r="A1483" i="1" s="1"/>
  <c r="C1482" i="1"/>
  <c r="C1482" i="1" a="1"/>
  <c r="A1482" i="1" a="1"/>
  <c r="A1482" i="1" s="1"/>
  <c r="B1482" i="1" s="1"/>
  <c r="E1481" i="1" a="1"/>
  <c r="E1481" i="1" s="1"/>
  <c r="C1481" i="1" a="1"/>
  <c r="C1481" i="1" s="1"/>
  <c r="A1481" i="1"/>
  <c r="B1481" i="1" s="1"/>
  <c r="O1481" i="1" s="1"/>
  <c r="A1481" i="1" a="1"/>
  <c r="I1480" i="1" a="1"/>
  <c r="I1480" i="1" s="1"/>
  <c r="J1480" i="1" s="1"/>
  <c r="C1480" i="1"/>
  <c r="C1480" i="1" a="1"/>
  <c r="A1480" i="1" a="1"/>
  <c r="A1480" i="1" s="1"/>
  <c r="B1480" i="1" s="1"/>
  <c r="I1479" i="1"/>
  <c r="J1479" i="1" s="1"/>
  <c r="I1479" i="1" a="1"/>
  <c r="C1479" i="1" a="1"/>
  <c r="C1479" i="1" s="1"/>
  <c r="A1479" i="1"/>
  <c r="B1479" i="1" s="1"/>
  <c r="A1479" i="1" a="1"/>
  <c r="C1478" i="1"/>
  <c r="C1478" i="1" a="1"/>
  <c r="A1478" i="1" a="1"/>
  <c r="A1478" i="1" s="1"/>
  <c r="B1478" i="1" s="1"/>
  <c r="O1478" i="1" s="1"/>
  <c r="C1477" i="1"/>
  <c r="C1477" i="1" a="1"/>
  <c r="A1477" i="1" a="1"/>
  <c r="A1477" i="1" s="1"/>
  <c r="O1476" i="1"/>
  <c r="C1476" i="1" a="1"/>
  <c r="C1476" i="1" s="1"/>
  <c r="A1476" i="1"/>
  <c r="B1476" i="1" s="1"/>
  <c r="A1476" i="1" a="1"/>
  <c r="C1475" i="1"/>
  <c r="C1475" i="1" a="1"/>
  <c r="A1475" i="1" a="1"/>
  <c r="A1475" i="1" s="1"/>
  <c r="B1475" i="1" s="1"/>
  <c r="J1474" i="1"/>
  <c r="I1474" i="1" a="1"/>
  <c r="I1474" i="1" s="1"/>
  <c r="G1474" i="1" a="1"/>
  <c r="G1474" i="1" s="1"/>
  <c r="H1474" i="1" s="1"/>
  <c r="C1474" i="1"/>
  <c r="C1474" i="1" a="1"/>
  <c r="B1474" i="1"/>
  <c r="A1474" i="1" a="1"/>
  <c r="A1474" i="1" s="1"/>
  <c r="C1473" i="1"/>
  <c r="I1473" i="1" s="1" a="1"/>
  <c r="I1473" i="1" s="1"/>
  <c r="J1473" i="1" s="1"/>
  <c r="C1473" i="1" a="1"/>
  <c r="A1473" i="1" a="1"/>
  <c r="A1473" i="1" s="1"/>
  <c r="B1473" i="1" s="1"/>
  <c r="C1472" i="1"/>
  <c r="C1472" i="1" a="1"/>
  <c r="A1472" i="1"/>
  <c r="A1472" i="1" a="1"/>
  <c r="I1471" i="1" a="1"/>
  <c r="I1471" i="1" s="1"/>
  <c r="J1471" i="1" s="1"/>
  <c r="C1471" i="1"/>
  <c r="C1471" i="1" a="1"/>
  <c r="A1471" i="1" a="1"/>
  <c r="A1471" i="1" s="1"/>
  <c r="B1471" i="1" s="1"/>
  <c r="C1470" i="1" a="1"/>
  <c r="C1470" i="1" s="1"/>
  <c r="A1470" i="1" a="1"/>
  <c r="A1470" i="1" s="1"/>
  <c r="B1470" i="1" s="1"/>
  <c r="C1469" i="1"/>
  <c r="C1469" i="1" a="1"/>
  <c r="A1469" i="1"/>
  <c r="B1469" i="1" s="1"/>
  <c r="O1469" i="1" s="1"/>
  <c r="A1469" i="1" a="1"/>
  <c r="C1468" i="1"/>
  <c r="C1468" i="1" a="1"/>
  <c r="A1468" i="1" a="1"/>
  <c r="A1468" i="1" s="1"/>
  <c r="B1468" i="1" s="1"/>
  <c r="C1467" i="1" a="1"/>
  <c r="C1467" i="1" s="1"/>
  <c r="A1467" i="1"/>
  <c r="B1467" i="1" s="1"/>
  <c r="A1467" i="1" a="1"/>
  <c r="C1466" i="1" a="1"/>
  <c r="C1466" i="1" s="1"/>
  <c r="E1466" i="1" s="1" a="1"/>
  <c r="E1466" i="1" s="1"/>
  <c r="A1466" i="1"/>
  <c r="B1466" i="1" s="1"/>
  <c r="O1466" i="1" s="1"/>
  <c r="A1466" i="1" a="1"/>
  <c r="G1465" i="1" a="1"/>
  <c r="G1465" i="1" s="1"/>
  <c r="H1465" i="1" s="1"/>
  <c r="C1465" i="1"/>
  <c r="C1465" i="1" a="1"/>
  <c r="B1465" i="1"/>
  <c r="O1465" i="1" s="1"/>
  <c r="A1465" i="1" a="1"/>
  <c r="A1465" i="1" s="1"/>
  <c r="C1464" i="1"/>
  <c r="C1464" i="1" a="1"/>
  <c r="A1464" i="1" a="1"/>
  <c r="A1464" i="1" s="1"/>
  <c r="B1464" i="1" s="1"/>
  <c r="E1463" i="1" a="1"/>
  <c r="E1463" i="1" s="1"/>
  <c r="C1463" i="1"/>
  <c r="C1463" i="1" a="1"/>
  <c r="A1463" i="1"/>
  <c r="B1463" i="1" s="1"/>
  <c r="A1463" i="1" a="1"/>
  <c r="C1462" i="1"/>
  <c r="C1462" i="1" a="1"/>
  <c r="B1462" i="1"/>
  <c r="O1462" i="1" s="1"/>
  <c r="A1462" i="1" a="1"/>
  <c r="A1462" i="1" s="1"/>
  <c r="C1461" i="1"/>
  <c r="C1461" i="1" a="1"/>
  <c r="A1461" i="1" a="1"/>
  <c r="A1461" i="1" s="1"/>
  <c r="B1461" i="1" s="1"/>
  <c r="C1460" i="1"/>
  <c r="E1460" i="1" s="1" a="1"/>
  <c r="E1460" i="1" s="1"/>
  <c r="C1460" i="1" a="1"/>
  <c r="A1460" i="1" a="1"/>
  <c r="A1460" i="1" s="1"/>
  <c r="B1460" i="1" s="1"/>
  <c r="H1459" i="1"/>
  <c r="G1459" i="1" a="1"/>
  <c r="G1459" i="1" s="1"/>
  <c r="C1459" i="1"/>
  <c r="C1459" i="1" a="1"/>
  <c r="B1459" i="1"/>
  <c r="I1459" i="1" s="1" a="1"/>
  <c r="I1459" i="1" s="1"/>
  <c r="J1459" i="1" s="1"/>
  <c r="A1459" i="1" a="1"/>
  <c r="A1459" i="1" s="1"/>
  <c r="C1458" i="1"/>
  <c r="C1458" i="1" a="1"/>
  <c r="A1458" i="1"/>
  <c r="B1458" i="1" s="1"/>
  <c r="A1458" i="1" a="1"/>
  <c r="I1457" i="1" a="1"/>
  <c r="I1457" i="1" s="1"/>
  <c r="J1457" i="1" s="1"/>
  <c r="C1457" i="1" a="1"/>
  <c r="C1457" i="1" s="1"/>
  <c r="A1457" i="1"/>
  <c r="B1457" i="1" s="1"/>
  <c r="A1457" i="1" a="1"/>
  <c r="C1456" i="1"/>
  <c r="C1456" i="1" a="1"/>
  <c r="B1456" i="1"/>
  <c r="A1456" i="1" a="1"/>
  <c r="A1456" i="1" s="1"/>
  <c r="O1455" i="1"/>
  <c r="C1455" i="1"/>
  <c r="C1455" i="1" a="1"/>
  <c r="A1455" i="1"/>
  <c r="B1455" i="1" s="1"/>
  <c r="A1455" i="1" a="1"/>
  <c r="C1454" i="1" a="1"/>
  <c r="C1454" i="1" s="1"/>
  <c r="G1454" i="1" s="1" a="1"/>
  <c r="G1454" i="1" s="1"/>
  <c r="H1454" i="1" s="1"/>
  <c r="A1454" i="1"/>
  <c r="B1454" i="1" s="1"/>
  <c r="A1454" i="1" a="1"/>
  <c r="C1453" i="1"/>
  <c r="C1453" i="1" a="1"/>
  <c r="A1453" i="1" a="1"/>
  <c r="A1453" i="1" s="1"/>
  <c r="B1453" i="1" s="1"/>
  <c r="C1452" i="1" a="1"/>
  <c r="C1452" i="1" s="1"/>
  <c r="A1452" i="1"/>
  <c r="B1452" i="1" s="1"/>
  <c r="A1452" i="1" a="1"/>
  <c r="C1451" i="1"/>
  <c r="C1451" i="1" a="1"/>
  <c r="A1451" i="1" a="1"/>
  <c r="A1451" i="1" s="1"/>
  <c r="B1451" i="1" s="1"/>
  <c r="O1451" i="1" s="1"/>
  <c r="O1450" i="1"/>
  <c r="I1450" i="1" a="1"/>
  <c r="I1450" i="1" s="1"/>
  <c r="J1450" i="1" s="1"/>
  <c r="C1450" i="1"/>
  <c r="C1450" i="1" a="1"/>
  <c r="B1450" i="1"/>
  <c r="A1450" i="1" a="1"/>
  <c r="A1450" i="1" s="1"/>
  <c r="C1449" i="1"/>
  <c r="C1449" i="1" a="1"/>
  <c r="A1449" i="1"/>
  <c r="B1449" i="1" s="1"/>
  <c r="O1449" i="1" s="1"/>
  <c r="A1449" i="1" a="1"/>
  <c r="E1448" i="1" a="1"/>
  <c r="E1448" i="1" s="1"/>
  <c r="C1448" i="1" a="1"/>
  <c r="C1448" i="1" s="1"/>
  <c r="A1448" i="1" a="1"/>
  <c r="A1448" i="1" s="1"/>
  <c r="B1448" i="1" s="1"/>
  <c r="O1448" i="1" s="1"/>
  <c r="G1447" i="1" a="1"/>
  <c r="G1447" i="1" s="1"/>
  <c r="H1447" i="1" s="1"/>
  <c r="C1447" i="1"/>
  <c r="C1447" i="1" a="1"/>
  <c r="B1447" i="1"/>
  <c r="A1447" i="1" a="1"/>
  <c r="A1447" i="1" s="1"/>
  <c r="I1446" i="1" a="1"/>
  <c r="I1446" i="1" s="1"/>
  <c r="J1446" i="1" s="1"/>
  <c r="C1446" i="1"/>
  <c r="C1446" i="1" a="1"/>
  <c r="A1446" i="1" a="1"/>
  <c r="A1446" i="1" s="1"/>
  <c r="B1446" i="1" s="1"/>
  <c r="F1445" i="1"/>
  <c r="E1445" i="1" a="1"/>
  <c r="E1445" i="1" s="1"/>
  <c r="C1445" i="1" a="1"/>
  <c r="C1445" i="1" s="1"/>
  <c r="A1445" i="1"/>
  <c r="B1445" i="1" s="1"/>
  <c r="O1445" i="1" s="1"/>
  <c r="A1445" i="1" a="1"/>
  <c r="I1444" i="1" a="1"/>
  <c r="I1444" i="1" s="1"/>
  <c r="J1444" i="1" s="1"/>
  <c r="C1444" i="1"/>
  <c r="C1444" i="1" a="1"/>
  <c r="A1444" i="1" a="1"/>
  <c r="A1444" i="1" s="1"/>
  <c r="B1444" i="1" s="1"/>
  <c r="O1443" i="1"/>
  <c r="C1443" i="1" a="1"/>
  <c r="C1443" i="1" s="1"/>
  <c r="A1443" i="1"/>
  <c r="B1443" i="1" s="1"/>
  <c r="A1443" i="1" a="1"/>
  <c r="C1442" i="1" a="1"/>
  <c r="C1442" i="1" s="1"/>
  <c r="A1442" i="1" a="1"/>
  <c r="A1442" i="1" s="1"/>
  <c r="B1442" i="1" s="1"/>
  <c r="O1442" i="1" s="1"/>
  <c r="C1441" i="1"/>
  <c r="C1441" i="1" a="1"/>
  <c r="A1441" i="1" a="1"/>
  <c r="A1441" i="1" s="1"/>
  <c r="O1440" i="1"/>
  <c r="C1440" i="1" a="1"/>
  <c r="C1440" i="1" s="1"/>
  <c r="A1440" i="1"/>
  <c r="B1440" i="1" s="1"/>
  <c r="A1440" i="1" a="1"/>
  <c r="C1439" i="1"/>
  <c r="I1439" i="1" s="1" a="1"/>
  <c r="I1439" i="1" s="1"/>
  <c r="J1439" i="1" s="1"/>
  <c r="C1439" i="1" a="1"/>
  <c r="A1439" i="1" a="1"/>
  <c r="A1439" i="1" s="1"/>
  <c r="B1439" i="1" s="1"/>
  <c r="J1438" i="1"/>
  <c r="I1438" i="1" a="1"/>
  <c r="I1438" i="1" s="1"/>
  <c r="G1438" i="1" a="1"/>
  <c r="G1438" i="1" s="1"/>
  <c r="H1438" i="1" s="1"/>
  <c r="C1438" i="1"/>
  <c r="C1438" i="1" a="1"/>
  <c r="B1438" i="1"/>
  <c r="A1438" i="1" a="1"/>
  <c r="A1438" i="1" s="1"/>
  <c r="C1437" i="1"/>
  <c r="I1437" i="1" s="1" a="1"/>
  <c r="I1437" i="1" s="1"/>
  <c r="J1437" i="1" s="1"/>
  <c r="C1437" i="1" a="1"/>
  <c r="A1437" i="1" a="1"/>
  <c r="A1437" i="1" s="1"/>
  <c r="B1437" i="1" s="1"/>
  <c r="C1436" i="1"/>
  <c r="C1436" i="1" a="1"/>
  <c r="A1436" i="1" a="1"/>
  <c r="A1436" i="1" s="1"/>
  <c r="J1435" i="1"/>
  <c r="I1435" i="1" a="1"/>
  <c r="I1435" i="1" s="1"/>
  <c r="C1435" i="1"/>
  <c r="C1435" i="1" a="1"/>
  <c r="A1435" i="1" a="1"/>
  <c r="A1435" i="1" s="1"/>
  <c r="B1435" i="1" s="1"/>
  <c r="C1434" i="1" a="1"/>
  <c r="C1434" i="1" s="1"/>
  <c r="A1434" i="1" a="1"/>
  <c r="A1434" i="1" s="1"/>
  <c r="B1434" i="1" s="1"/>
  <c r="C1433" i="1" a="1"/>
  <c r="C1433" i="1" s="1"/>
  <c r="A1433" i="1" a="1"/>
  <c r="A1433" i="1" s="1"/>
  <c r="B1433" i="1" s="1"/>
  <c r="O1432" i="1"/>
  <c r="J1432" i="1"/>
  <c r="I1432" i="1" a="1"/>
  <c r="I1432" i="1" s="1"/>
  <c r="G1432" i="1"/>
  <c r="H1432" i="1" s="1"/>
  <c r="G1432" i="1" a="1"/>
  <c r="C1432" i="1"/>
  <c r="C1432" i="1" a="1"/>
  <c r="B1432" i="1"/>
  <c r="A1432" i="1" a="1"/>
  <c r="A1432" i="1" s="1"/>
  <c r="C1431" i="1"/>
  <c r="C1431" i="1" a="1"/>
  <c r="A1431" i="1" a="1"/>
  <c r="A1431" i="1" s="1"/>
  <c r="B1431" i="1" s="1"/>
  <c r="C1430" i="1" a="1"/>
  <c r="C1430" i="1" s="1"/>
  <c r="A1430" i="1" a="1"/>
  <c r="A1430" i="1" s="1"/>
  <c r="B1430" i="1" s="1"/>
  <c r="C1429" i="1"/>
  <c r="C1429" i="1" a="1"/>
  <c r="A1429" i="1" a="1"/>
  <c r="A1429" i="1" s="1"/>
  <c r="B1429" i="1" s="1"/>
  <c r="C1428" i="1" a="1"/>
  <c r="C1428" i="1" s="1"/>
  <c r="A1428" i="1"/>
  <c r="B1428" i="1" s="1"/>
  <c r="A1428" i="1" a="1"/>
  <c r="C1427" i="1"/>
  <c r="C1427" i="1" a="1"/>
  <c r="A1427" i="1"/>
  <c r="B1427" i="1" s="1"/>
  <c r="A1427" i="1" a="1"/>
  <c r="C1426" i="1" a="1"/>
  <c r="C1426" i="1" s="1"/>
  <c r="I1426" i="1" s="1" a="1"/>
  <c r="I1426" i="1" s="1"/>
  <c r="J1426" i="1" s="1"/>
  <c r="B1426" i="1"/>
  <c r="A1426" i="1" a="1"/>
  <c r="A1426" i="1" s="1"/>
  <c r="O1425" i="1"/>
  <c r="I1425" i="1"/>
  <c r="J1425" i="1" s="1"/>
  <c r="I1425" i="1" a="1"/>
  <c r="C1425" i="1"/>
  <c r="C1425" i="1" a="1"/>
  <c r="A1425" i="1"/>
  <c r="B1425" i="1" s="1"/>
  <c r="A1425" i="1" a="1"/>
  <c r="O1424" i="1"/>
  <c r="C1424" i="1" a="1"/>
  <c r="C1424" i="1" s="1"/>
  <c r="A1424" i="1" a="1"/>
  <c r="A1424" i="1" s="1"/>
  <c r="B1424" i="1" s="1"/>
  <c r="I1423" i="1" a="1"/>
  <c r="I1423" i="1" s="1"/>
  <c r="J1423" i="1" s="1"/>
  <c r="C1423" i="1"/>
  <c r="C1423" i="1" a="1"/>
  <c r="B1423" i="1"/>
  <c r="A1423" i="1" a="1"/>
  <c r="A1423" i="1" s="1"/>
  <c r="C1422" i="1"/>
  <c r="C1422" i="1" a="1"/>
  <c r="A1422" i="1" a="1"/>
  <c r="A1422" i="1" s="1"/>
  <c r="C1421" i="1" a="1"/>
  <c r="C1421" i="1" s="1"/>
  <c r="B1421" i="1"/>
  <c r="A1421" i="1"/>
  <c r="A1421" i="1" a="1"/>
  <c r="C1420" i="1"/>
  <c r="C1420" i="1" a="1"/>
  <c r="A1420" i="1" a="1"/>
  <c r="A1420" i="1" s="1"/>
  <c r="B1420" i="1" s="1"/>
  <c r="C1419" i="1" a="1"/>
  <c r="C1419" i="1" s="1"/>
  <c r="A1419" i="1" a="1"/>
  <c r="A1419" i="1" s="1"/>
  <c r="B1419" i="1" s="1"/>
  <c r="O1419" i="1" s="1"/>
  <c r="J1418" i="1"/>
  <c r="I1418" i="1" a="1"/>
  <c r="I1418" i="1" s="1"/>
  <c r="C1418" i="1"/>
  <c r="C1418" i="1" a="1"/>
  <c r="A1418" i="1"/>
  <c r="B1418" i="1" s="1"/>
  <c r="O1418" i="1" s="1"/>
  <c r="A1418" i="1" a="1"/>
  <c r="C1417" i="1" a="1"/>
  <c r="C1417" i="1" s="1"/>
  <c r="A1417" i="1" a="1"/>
  <c r="A1417" i="1" s="1"/>
  <c r="B1417" i="1" s="1"/>
  <c r="C1416" i="1" a="1"/>
  <c r="C1416" i="1" s="1"/>
  <c r="A1416" i="1"/>
  <c r="A1416" i="1" a="1"/>
  <c r="C1415" i="1" a="1"/>
  <c r="C1415" i="1" s="1"/>
  <c r="A1415" i="1" a="1"/>
  <c r="A1415" i="1" s="1"/>
  <c r="B1415" i="1" s="1"/>
  <c r="C1414" i="1" a="1"/>
  <c r="C1414" i="1" s="1"/>
  <c r="B1414" i="1"/>
  <c r="A1414" i="1" a="1"/>
  <c r="A1414" i="1" s="1"/>
  <c r="C1413" i="1"/>
  <c r="C1413" i="1" a="1"/>
  <c r="A1413" i="1" a="1"/>
  <c r="A1413" i="1" s="1"/>
  <c r="B1413" i="1" s="1"/>
  <c r="O1413" i="1" s="1"/>
  <c r="O1412" i="1"/>
  <c r="C1412" i="1"/>
  <c r="G1412" i="1" s="1" a="1"/>
  <c r="G1412" i="1" s="1"/>
  <c r="H1412" i="1" s="1"/>
  <c r="C1412" i="1" a="1"/>
  <c r="B1412" i="1"/>
  <c r="E1412" i="1" s="1" a="1"/>
  <c r="E1412" i="1" s="1"/>
  <c r="A1412" i="1" a="1"/>
  <c r="A1412" i="1" s="1"/>
  <c r="O1411" i="1"/>
  <c r="C1411" i="1"/>
  <c r="C1411" i="1" a="1"/>
  <c r="A1411" i="1" a="1"/>
  <c r="A1411" i="1" s="1"/>
  <c r="B1411" i="1" s="1"/>
  <c r="E1410" i="1" a="1"/>
  <c r="E1410" i="1" s="1"/>
  <c r="C1410" i="1" a="1"/>
  <c r="C1410" i="1" s="1"/>
  <c r="A1410" i="1"/>
  <c r="B1410" i="1" s="1"/>
  <c r="A1410" i="1" a="1"/>
  <c r="C1409" i="1"/>
  <c r="C1409" i="1" a="1"/>
  <c r="B1409" i="1"/>
  <c r="A1409" i="1"/>
  <c r="A1409" i="1" a="1"/>
  <c r="I1408" i="1" a="1"/>
  <c r="I1408" i="1" s="1"/>
  <c r="J1408" i="1" s="1"/>
  <c r="C1408" i="1" a="1"/>
  <c r="C1408" i="1" s="1"/>
  <c r="B1408" i="1"/>
  <c r="A1408" i="1" a="1"/>
  <c r="A1408" i="1" s="1"/>
  <c r="O1407" i="1"/>
  <c r="C1407" i="1"/>
  <c r="C1407" i="1" a="1"/>
  <c r="A1407" i="1"/>
  <c r="B1407" i="1" s="1"/>
  <c r="A1407" i="1" a="1"/>
  <c r="C1406" i="1"/>
  <c r="C1406" i="1" a="1"/>
  <c r="A1406" i="1" a="1"/>
  <c r="A1406" i="1" s="1"/>
  <c r="C1405" i="1"/>
  <c r="C1405" i="1" a="1"/>
  <c r="A1405" i="1" a="1"/>
  <c r="A1405" i="1" s="1"/>
  <c r="B1405" i="1" s="1"/>
  <c r="G1405" i="1" s="1" a="1"/>
  <c r="G1405" i="1" s="1"/>
  <c r="H1405" i="1" s="1"/>
  <c r="C1404" i="1"/>
  <c r="C1404" i="1" a="1"/>
  <c r="A1404" i="1" a="1"/>
  <c r="A1404" i="1" s="1"/>
  <c r="B1404" i="1" s="1"/>
  <c r="G1403" i="1" a="1"/>
  <c r="G1403" i="1" s="1"/>
  <c r="H1403" i="1" s="1"/>
  <c r="C1403" i="1" a="1"/>
  <c r="C1403" i="1" s="1"/>
  <c r="I1403" i="1" s="1" a="1"/>
  <c r="I1403" i="1" s="1"/>
  <c r="J1403" i="1" s="1"/>
  <c r="B1403" i="1"/>
  <c r="A1403" i="1"/>
  <c r="A1403" i="1" a="1"/>
  <c r="C1402" i="1"/>
  <c r="I1402" i="1" s="1" a="1"/>
  <c r="I1402" i="1" s="1"/>
  <c r="J1402" i="1" s="1"/>
  <c r="C1402" i="1" a="1"/>
  <c r="A1402" i="1" a="1"/>
  <c r="A1402" i="1" s="1"/>
  <c r="B1402" i="1" s="1"/>
  <c r="O1402" i="1" s="1"/>
  <c r="C1401" i="1"/>
  <c r="C1401" i="1" a="1"/>
  <c r="A1401" i="1" a="1"/>
  <c r="A1401" i="1" s="1"/>
  <c r="B1401" i="1" s="1"/>
  <c r="O1401" i="1" s="1"/>
  <c r="C1400" i="1"/>
  <c r="C1400" i="1" a="1"/>
  <c r="A1400" i="1"/>
  <c r="A1400" i="1" a="1"/>
  <c r="C1399" i="1" a="1"/>
  <c r="C1399" i="1" s="1"/>
  <c r="B1399" i="1"/>
  <c r="A1399" i="1" a="1"/>
  <c r="A1399" i="1" s="1"/>
  <c r="O1398" i="1"/>
  <c r="C1398" i="1" a="1"/>
  <c r="C1398" i="1" s="1"/>
  <c r="G1398" i="1" s="1" a="1"/>
  <c r="G1398" i="1" s="1"/>
  <c r="H1398" i="1" s="1"/>
  <c r="A1398" i="1"/>
  <c r="B1398" i="1" s="1"/>
  <c r="A1398" i="1" a="1"/>
  <c r="C1397" i="1" a="1"/>
  <c r="C1397" i="1" s="1"/>
  <c r="A1397" i="1" a="1"/>
  <c r="A1397" i="1" s="1"/>
  <c r="C1396" i="1" a="1"/>
  <c r="C1396" i="1" s="1"/>
  <c r="B1396" i="1"/>
  <c r="O1396" i="1" s="1"/>
  <c r="A1396" i="1" a="1"/>
  <c r="A1396" i="1" s="1"/>
  <c r="C1395" i="1"/>
  <c r="C1395" i="1" a="1"/>
  <c r="A1395" i="1" a="1"/>
  <c r="A1395" i="1" s="1"/>
  <c r="B1395" i="1" s="1"/>
  <c r="C1394" i="1" a="1"/>
  <c r="C1394" i="1" s="1"/>
  <c r="A1394" i="1"/>
  <c r="B1394" i="1" s="1"/>
  <c r="A1394" i="1" a="1"/>
  <c r="C1393" i="1"/>
  <c r="C1393" i="1" a="1"/>
  <c r="A1393" i="1" a="1"/>
  <c r="A1393" i="1" s="1"/>
  <c r="B1393" i="1" s="1"/>
  <c r="C1392" i="1" a="1"/>
  <c r="C1392" i="1" s="1"/>
  <c r="A1392" i="1"/>
  <c r="B1392" i="1" s="1"/>
  <c r="O1392" i="1" s="1"/>
  <c r="A1392" i="1" a="1"/>
  <c r="C1391" i="1"/>
  <c r="C1391" i="1" a="1"/>
  <c r="A1391" i="1"/>
  <c r="A1391" i="1" a="1"/>
  <c r="G1390" i="1" a="1"/>
  <c r="G1390" i="1" s="1"/>
  <c r="H1390" i="1" s="1"/>
  <c r="C1390" i="1"/>
  <c r="C1390" i="1" a="1"/>
  <c r="B1390" i="1"/>
  <c r="A1390" i="1" a="1"/>
  <c r="A1390" i="1" s="1"/>
  <c r="G1389" i="1"/>
  <c r="H1389" i="1" s="1"/>
  <c r="C1389" i="1" a="1"/>
  <c r="C1389" i="1" s="1"/>
  <c r="G1389" i="1" s="1" a="1"/>
  <c r="A1389" i="1"/>
  <c r="B1389" i="1" s="1"/>
  <c r="O1389" i="1" s="1"/>
  <c r="A1389" i="1" a="1"/>
  <c r="C1388" i="1"/>
  <c r="C1388" i="1" a="1"/>
  <c r="A1388" i="1" a="1"/>
  <c r="A1388" i="1" s="1"/>
  <c r="B1388" i="1" s="1"/>
  <c r="C1387" i="1" a="1"/>
  <c r="C1387" i="1" s="1"/>
  <c r="A1387" i="1" a="1"/>
  <c r="A1387" i="1" s="1"/>
  <c r="B1387" i="1" s="1"/>
  <c r="C1386" i="1"/>
  <c r="G1386" i="1" s="1" a="1"/>
  <c r="G1386" i="1" s="1"/>
  <c r="H1386" i="1" s="1"/>
  <c r="C1386" i="1" a="1"/>
  <c r="A1386" i="1" a="1"/>
  <c r="A1386" i="1" s="1"/>
  <c r="B1386" i="1" s="1"/>
  <c r="O1386" i="1" s="1"/>
  <c r="C1385" i="1" a="1"/>
  <c r="C1385" i="1" s="1"/>
  <c r="A1385" i="1"/>
  <c r="B1385" i="1" s="1"/>
  <c r="A1385" i="1" a="1"/>
  <c r="O1384" i="1"/>
  <c r="C1384" i="1"/>
  <c r="C1384" i="1" a="1"/>
  <c r="A1384" i="1"/>
  <c r="B1384" i="1" s="1"/>
  <c r="A1384" i="1" a="1"/>
  <c r="C1383" i="1"/>
  <c r="I1383" i="1" s="1" a="1"/>
  <c r="I1383" i="1" s="1"/>
  <c r="J1383" i="1" s="1"/>
  <c r="C1383" i="1" a="1"/>
  <c r="A1383" i="1"/>
  <c r="B1383" i="1" s="1"/>
  <c r="O1383" i="1" s="1"/>
  <c r="A1383" i="1" a="1"/>
  <c r="O1382" i="1"/>
  <c r="C1382" i="1" a="1"/>
  <c r="C1382" i="1" s="1"/>
  <c r="B1382" i="1"/>
  <c r="A1382" i="1"/>
  <c r="A1382" i="1" a="1"/>
  <c r="C1381" i="1"/>
  <c r="C1381" i="1" a="1"/>
  <c r="A1381" i="1"/>
  <c r="B1381" i="1" s="1"/>
  <c r="A1381" i="1" a="1"/>
  <c r="O1380" i="1"/>
  <c r="E1380" i="1" a="1"/>
  <c r="E1380" i="1" s="1"/>
  <c r="C1380" i="1" a="1"/>
  <c r="C1380" i="1" s="1"/>
  <c r="I1380" i="1" s="1" a="1"/>
  <c r="I1380" i="1" s="1"/>
  <c r="J1380" i="1" s="1"/>
  <c r="A1380" i="1"/>
  <c r="B1380" i="1" s="1"/>
  <c r="A1380" i="1" a="1"/>
  <c r="C1379" i="1" a="1"/>
  <c r="C1379" i="1" s="1"/>
  <c r="A1379" i="1"/>
  <c r="B1379" i="1" s="1"/>
  <c r="A1379" i="1" a="1"/>
  <c r="C1378" i="1" a="1"/>
  <c r="C1378" i="1" s="1"/>
  <c r="A1378" i="1" a="1"/>
  <c r="A1378" i="1" s="1"/>
  <c r="B1378" i="1" s="1"/>
  <c r="C1377" i="1"/>
  <c r="C1377" i="1" a="1"/>
  <c r="A1377" i="1"/>
  <c r="B1377" i="1" s="1"/>
  <c r="A1377" i="1" a="1"/>
  <c r="C1376" i="1"/>
  <c r="C1376" i="1" a="1"/>
  <c r="A1376" i="1" a="1"/>
  <c r="A1376" i="1" s="1"/>
  <c r="C1375" i="1"/>
  <c r="C1375" i="1" a="1"/>
  <c r="B1375" i="1"/>
  <c r="A1375" i="1"/>
  <c r="A1375" i="1" a="1"/>
  <c r="C1374" i="1"/>
  <c r="C1374" i="1" a="1"/>
  <c r="A1374" i="1" a="1"/>
  <c r="A1374" i="1" s="1"/>
  <c r="I1373" i="1" a="1"/>
  <c r="I1373" i="1" s="1"/>
  <c r="J1373" i="1" s="1"/>
  <c r="C1373" i="1" a="1"/>
  <c r="C1373" i="1" s="1"/>
  <c r="A1373" i="1" a="1"/>
  <c r="A1373" i="1" s="1"/>
  <c r="B1373" i="1" s="1"/>
  <c r="C1372" i="1"/>
  <c r="C1372" i="1" a="1"/>
  <c r="A1372" i="1"/>
  <c r="A1372" i="1" a="1"/>
  <c r="C1371" i="1"/>
  <c r="C1371" i="1" a="1"/>
  <c r="A1371" i="1" a="1"/>
  <c r="A1371" i="1" s="1"/>
  <c r="B1371" i="1" s="1"/>
  <c r="O1371" i="1" s="1"/>
  <c r="C1370" i="1" a="1"/>
  <c r="C1370" i="1" s="1"/>
  <c r="A1370" i="1" a="1"/>
  <c r="A1370" i="1" s="1"/>
  <c r="B1370" i="1" s="1"/>
  <c r="C1369" i="1"/>
  <c r="G1369" i="1" s="1" a="1"/>
  <c r="G1369" i="1" s="1"/>
  <c r="H1369" i="1" s="1"/>
  <c r="C1369" i="1" a="1"/>
  <c r="A1369" i="1" a="1"/>
  <c r="A1369" i="1" s="1"/>
  <c r="B1369" i="1" s="1"/>
  <c r="O1369" i="1" s="1"/>
  <c r="E1368" i="1" a="1"/>
  <c r="E1368" i="1" s="1"/>
  <c r="C1368" i="1"/>
  <c r="C1368" i="1" a="1"/>
  <c r="A1368" i="1"/>
  <c r="B1368" i="1" s="1"/>
  <c r="O1368" i="1" s="1"/>
  <c r="A1368" i="1" a="1"/>
  <c r="O1367" i="1"/>
  <c r="C1367" i="1" a="1"/>
  <c r="C1367" i="1" s="1"/>
  <c r="G1367" i="1" s="1" a="1"/>
  <c r="G1367" i="1" s="1"/>
  <c r="H1367" i="1" s="1"/>
  <c r="A1367" i="1" a="1"/>
  <c r="A1367" i="1" s="1"/>
  <c r="B1367" i="1" s="1"/>
  <c r="C1366" i="1" a="1"/>
  <c r="C1366" i="1" s="1"/>
  <c r="B1366" i="1"/>
  <c r="A1366" i="1" a="1"/>
  <c r="A1366" i="1" s="1"/>
  <c r="E1365" i="1" a="1"/>
  <c r="E1365" i="1" s="1"/>
  <c r="C1365" i="1"/>
  <c r="C1365" i="1" a="1"/>
  <c r="A1365" i="1"/>
  <c r="B1365" i="1" s="1"/>
  <c r="O1365" i="1" s="1"/>
  <c r="A1365" i="1" a="1"/>
  <c r="C1364" i="1" a="1"/>
  <c r="C1364" i="1" s="1"/>
  <c r="A1364" i="1" a="1"/>
  <c r="A1364" i="1" s="1"/>
  <c r="B1364" i="1" s="1"/>
  <c r="C1363" i="1" a="1"/>
  <c r="C1363" i="1" s="1"/>
  <c r="A1363" i="1" a="1"/>
  <c r="A1363" i="1" s="1"/>
  <c r="B1363" i="1" s="1"/>
  <c r="C1362" i="1" a="1"/>
  <c r="C1362" i="1" s="1"/>
  <c r="A1362" i="1"/>
  <c r="B1362" i="1" s="1"/>
  <c r="O1362" i="1" s="1"/>
  <c r="A1362" i="1" a="1"/>
  <c r="E1361" i="1" a="1"/>
  <c r="E1361" i="1" s="1"/>
  <c r="C1361" i="1" a="1"/>
  <c r="C1361" i="1" s="1"/>
  <c r="A1361" i="1" a="1"/>
  <c r="A1361" i="1" s="1"/>
  <c r="B1361" i="1" s="1"/>
  <c r="C1360" i="1" a="1"/>
  <c r="C1360" i="1" s="1"/>
  <c r="A1360" i="1" a="1"/>
  <c r="A1360" i="1" s="1"/>
  <c r="B1360" i="1" s="1"/>
  <c r="C1359" i="1" a="1"/>
  <c r="C1359" i="1" s="1"/>
  <c r="A1359" i="1"/>
  <c r="B1359" i="1" s="1"/>
  <c r="O1359" i="1" s="1"/>
  <c r="A1359" i="1" a="1"/>
  <c r="C1358" i="1" a="1"/>
  <c r="C1358" i="1" s="1"/>
  <c r="A1358" i="1" a="1"/>
  <c r="A1358" i="1" s="1"/>
  <c r="B1358" i="1" s="1"/>
  <c r="C1357" i="1" a="1"/>
  <c r="C1357" i="1" s="1"/>
  <c r="A1357" i="1" a="1"/>
  <c r="A1357" i="1" s="1"/>
  <c r="B1357" i="1" s="1"/>
  <c r="C1356" i="1" a="1"/>
  <c r="C1356" i="1" s="1"/>
  <c r="A1356" i="1" a="1"/>
  <c r="A1356" i="1" s="1"/>
  <c r="B1356" i="1" s="1"/>
  <c r="O1356" i="1" s="1"/>
  <c r="C1355" i="1" a="1"/>
  <c r="C1355" i="1" s="1"/>
  <c r="B1355" i="1"/>
  <c r="A1355" i="1" a="1"/>
  <c r="A1355" i="1" s="1"/>
  <c r="C1354" i="1"/>
  <c r="C1354" i="1" a="1"/>
  <c r="A1354" i="1" a="1"/>
  <c r="A1354" i="1" s="1"/>
  <c r="B1354" i="1" s="1"/>
  <c r="C1353" i="1" a="1"/>
  <c r="C1353" i="1" s="1"/>
  <c r="A1353" i="1" a="1"/>
  <c r="A1353" i="1" s="1"/>
  <c r="B1353" i="1" s="1"/>
  <c r="O1353" i="1" s="1"/>
  <c r="G1352" i="1" a="1"/>
  <c r="G1352" i="1" s="1"/>
  <c r="H1352" i="1" s="1"/>
  <c r="E1352" i="1" a="1"/>
  <c r="E1352" i="1" s="1"/>
  <c r="C1352" i="1" a="1"/>
  <c r="C1352" i="1" s="1"/>
  <c r="B1352" i="1"/>
  <c r="A1352" i="1" a="1"/>
  <c r="A1352" i="1" s="1"/>
  <c r="C1351" i="1"/>
  <c r="C1351" i="1" a="1"/>
  <c r="A1351" i="1" a="1"/>
  <c r="A1351" i="1" s="1"/>
  <c r="B1351" i="1" s="1"/>
  <c r="C1350" i="1" a="1"/>
  <c r="C1350" i="1" s="1"/>
  <c r="A1350" i="1" a="1"/>
  <c r="A1350" i="1" s="1"/>
  <c r="B1350" i="1" s="1"/>
  <c r="I1349" i="1" a="1"/>
  <c r="I1349" i="1" s="1"/>
  <c r="J1349" i="1" s="1"/>
  <c r="G1349" i="1" a="1"/>
  <c r="G1349" i="1" s="1"/>
  <c r="H1349" i="1" s="1"/>
  <c r="E1349" i="1" a="1"/>
  <c r="E1349" i="1" s="1"/>
  <c r="C1349" i="1" a="1"/>
  <c r="C1349" i="1" s="1"/>
  <c r="B1349" i="1"/>
  <c r="O1349" i="1" s="1"/>
  <c r="A1349" i="1" a="1"/>
  <c r="A1349" i="1" s="1"/>
  <c r="C1348" i="1"/>
  <c r="C1348" i="1" a="1"/>
  <c r="B1348" i="1"/>
  <c r="O1348" i="1" s="1"/>
  <c r="A1348" i="1" a="1"/>
  <c r="A1348" i="1" s="1"/>
  <c r="C1347" i="1"/>
  <c r="C1347" i="1" a="1"/>
  <c r="A1347" i="1" a="1"/>
  <c r="A1347" i="1" s="1"/>
  <c r="B1347" i="1" s="1"/>
  <c r="O1347" i="1" s="1"/>
  <c r="I1346" i="1" a="1"/>
  <c r="I1346" i="1" s="1"/>
  <c r="J1346" i="1" s="1"/>
  <c r="C1346" i="1" a="1"/>
  <c r="C1346" i="1" s="1"/>
  <c r="B1346" i="1"/>
  <c r="A1346" i="1" a="1"/>
  <c r="A1346" i="1" s="1"/>
  <c r="C1345" i="1"/>
  <c r="C1345" i="1" a="1"/>
  <c r="B1345" i="1"/>
  <c r="A1345" i="1" a="1"/>
  <c r="A1345" i="1" s="1"/>
  <c r="C1344" i="1"/>
  <c r="I1344" i="1" s="1" a="1"/>
  <c r="I1344" i="1" s="1"/>
  <c r="J1344" i="1" s="1"/>
  <c r="C1344" i="1" a="1"/>
  <c r="A1344" i="1" a="1"/>
  <c r="A1344" i="1" s="1"/>
  <c r="B1344" i="1" s="1"/>
  <c r="O1344" i="1" s="1"/>
  <c r="C1343" i="1" a="1"/>
  <c r="C1343" i="1" s="1"/>
  <c r="B1343" i="1"/>
  <c r="A1343" i="1" a="1"/>
  <c r="A1343" i="1" s="1"/>
  <c r="C1342" i="1"/>
  <c r="C1342" i="1" a="1"/>
  <c r="B1342" i="1"/>
  <c r="A1342" i="1" a="1"/>
  <c r="A1342" i="1" s="1"/>
  <c r="I1341" i="1" a="1"/>
  <c r="I1341" i="1" s="1"/>
  <c r="J1341" i="1" s="1"/>
  <c r="C1341" i="1"/>
  <c r="C1341" i="1" a="1"/>
  <c r="A1341" i="1"/>
  <c r="B1341" i="1" s="1"/>
  <c r="A1341" i="1" a="1"/>
  <c r="G1340" i="1" a="1"/>
  <c r="G1340" i="1" s="1"/>
  <c r="H1340" i="1" s="1"/>
  <c r="C1340" i="1" a="1"/>
  <c r="C1340" i="1" s="1"/>
  <c r="B1340" i="1"/>
  <c r="O1340" i="1" s="1"/>
  <c r="A1340" i="1" a="1"/>
  <c r="A1340" i="1" s="1"/>
  <c r="C1339" i="1"/>
  <c r="C1339" i="1" a="1"/>
  <c r="B1339" i="1"/>
  <c r="O1339" i="1" s="1"/>
  <c r="A1339" i="1" a="1"/>
  <c r="A1339" i="1" s="1"/>
  <c r="O1338" i="1"/>
  <c r="C1338" i="1"/>
  <c r="C1338" i="1" a="1"/>
  <c r="A1338" i="1"/>
  <c r="B1338" i="1" s="1"/>
  <c r="A1338" i="1" a="1"/>
  <c r="C1337" i="1" a="1"/>
  <c r="C1337" i="1" s="1"/>
  <c r="B1337" i="1"/>
  <c r="O1337" i="1" s="1"/>
  <c r="A1337" i="1" a="1"/>
  <c r="A1337" i="1" s="1"/>
  <c r="C1336" i="1"/>
  <c r="C1336" i="1" a="1"/>
  <c r="B1336" i="1"/>
  <c r="A1336" i="1" a="1"/>
  <c r="A1336" i="1" s="1"/>
  <c r="I1335" i="1" a="1"/>
  <c r="I1335" i="1" s="1"/>
  <c r="J1335" i="1" s="1"/>
  <c r="C1335" i="1"/>
  <c r="C1335" i="1" a="1"/>
  <c r="A1335" i="1"/>
  <c r="B1335" i="1" s="1"/>
  <c r="A1335" i="1" a="1"/>
  <c r="O1334" i="1"/>
  <c r="C1334" i="1" a="1"/>
  <c r="C1334" i="1" s="1"/>
  <c r="A1334" i="1" a="1"/>
  <c r="A1334" i="1" s="1"/>
  <c r="B1334" i="1" s="1"/>
  <c r="C1333" i="1" a="1"/>
  <c r="C1333" i="1" s="1"/>
  <c r="B1333" i="1"/>
  <c r="A1333" i="1" a="1"/>
  <c r="A1333" i="1" s="1"/>
  <c r="E1332" i="1" a="1"/>
  <c r="E1332" i="1" s="1"/>
  <c r="C1332" i="1"/>
  <c r="C1332" i="1" a="1"/>
  <c r="A1332" i="1"/>
  <c r="B1332" i="1" s="1"/>
  <c r="O1332" i="1" s="1"/>
  <c r="A1332" i="1" a="1"/>
  <c r="O1331" i="1"/>
  <c r="C1331" i="1" a="1"/>
  <c r="C1331" i="1" s="1"/>
  <c r="A1331" i="1" a="1"/>
  <c r="A1331" i="1" s="1"/>
  <c r="B1331" i="1" s="1"/>
  <c r="C1330" i="1" a="1"/>
  <c r="C1330" i="1" s="1"/>
  <c r="B1330" i="1"/>
  <c r="A1330" i="1" a="1"/>
  <c r="A1330" i="1" s="1"/>
  <c r="C1329" i="1"/>
  <c r="C1329" i="1" a="1"/>
  <c r="A1329" i="1"/>
  <c r="A1329" i="1" a="1"/>
  <c r="C1328" i="1" a="1"/>
  <c r="C1328" i="1" s="1"/>
  <c r="A1328" i="1" a="1"/>
  <c r="A1328" i="1" s="1"/>
  <c r="B1328" i="1" s="1"/>
  <c r="C1327" i="1" a="1"/>
  <c r="C1327" i="1" s="1"/>
  <c r="A1327" i="1" a="1"/>
  <c r="A1327" i="1" s="1"/>
  <c r="B1327" i="1" s="1"/>
  <c r="C1326" i="1" a="1"/>
  <c r="C1326" i="1" s="1"/>
  <c r="A1326" i="1"/>
  <c r="B1326" i="1" s="1"/>
  <c r="O1326" i="1" s="1"/>
  <c r="A1326" i="1" a="1"/>
  <c r="O1325" i="1"/>
  <c r="C1325" i="1" a="1"/>
  <c r="C1325" i="1" s="1"/>
  <c r="A1325" i="1" a="1"/>
  <c r="A1325" i="1" s="1"/>
  <c r="B1325" i="1" s="1"/>
  <c r="C1324" i="1" a="1"/>
  <c r="C1324" i="1" s="1"/>
  <c r="A1324" i="1" a="1"/>
  <c r="A1324" i="1" s="1"/>
  <c r="B1324" i="1" s="1"/>
  <c r="E1323" i="1" a="1"/>
  <c r="E1323" i="1" s="1"/>
  <c r="C1323" i="1" a="1"/>
  <c r="C1323" i="1" s="1"/>
  <c r="A1323" i="1"/>
  <c r="B1323" i="1" s="1"/>
  <c r="O1323" i="1" s="1"/>
  <c r="A1323" i="1" a="1"/>
  <c r="C1322" i="1" a="1"/>
  <c r="C1322" i="1" s="1"/>
  <c r="A1322" i="1" a="1"/>
  <c r="A1322" i="1" s="1"/>
  <c r="B1322" i="1" s="1"/>
  <c r="O1322" i="1" s="1"/>
  <c r="C1321" i="1" a="1"/>
  <c r="C1321" i="1" s="1"/>
  <c r="A1321" i="1" a="1"/>
  <c r="A1321" i="1" s="1"/>
  <c r="B1321" i="1" s="1"/>
  <c r="N1320" i="1"/>
  <c r="E1320" i="1" a="1"/>
  <c r="E1320" i="1" s="1"/>
  <c r="C1320" i="1" a="1"/>
  <c r="C1320" i="1" s="1"/>
  <c r="A1320" i="1" a="1"/>
  <c r="A1320" i="1" s="1"/>
  <c r="B1320" i="1" s="1"/>
  <c r="O1320" i="1" s="1"/>
  <c r="K1319" i="1"/>
  <c r="I1319" i="1" a="1"/>
  <c r="I1319" i="1" s="1"/>
  <c r="J1319" i="1" s="1"/>
  <c r="F1319" i="1"/>
  <c r="C1319" i="1" a="1"/>
  <c r="C1319" i="1" s="1"/>
  <c r="G1319" i="1" s="1" a="1"/>
  <c r="G1319" i="1" s="1"/>
  <c r="H1319" i="1" s="1"/>
  <c r="B1319" i="1"/>
  <c r="A1319" i="1" a="1"/>
  <c r="A1319" i="1" s="1"/>
  <c r="E1319" i="1" s="1" a="1"/>
  <c r="E1319" i="1" s="1"/>
  <c r="C1318" i="1"/>
  <c r="C1318" i="1" a="1"/>
  <c r="A1318" i="1" a="1"/>
  <c r="A1318" i="1" s="1"/>
  <c r="B1318" i="1" s="1"/>
  <c r="N1317" i="1"/>
  <c r="C1317" i="1"/>
  <c r="C1317" i="1" a="1"/>
  <c r="A1317" i="1"/>
  <c r="B1317" i="1" s="1"/>
  <c r="O1317" i="1" s="1"/>
  <c r="A1317" i="1" a="1"/>
  <c r="N1316" i="1"/>
  <c r="I1316" i="1" a="1"/>
  <c r="I1316" i="1" s="1"/>
  <c r="J1316" i="1" s="1"/>
  <c r="C1316" i="1"/>
  <c r="G1316" i="1" s="1" a="1"/>
  <c r="G1316" i="1" s="1"/>
  <c r="H1316" i="1" s="1"/>
  <c r="C1316" i="1" a="1"/>
  <c r="B1316" i="1"/>
  <c r="O1316" i="1" s="1"/>
  <c r="A1316" i="1" a="1"/>
  <c r="A1316" i="1" s="1"/>
  <c r="C1315" i="1" a="1"/>
  <c r="C1315" i="1" s="1"/>
  <c r="A1315" i="1" a="1"/>
  <c r="A1315" i="1" s="1"/>
  <c r="B1315" i="1" s="1"/>
  <c r="C1314" i="1"/>
  <c r="C1314" i="1" a="1"/>
  <c r="A1314" i="1" a="1"/>
  <c r="A1314" i="1" s="1"/>
  <c r="B1314" i="1" s="1"/>
  <c r="C1313" i="1"/>
  <c r="C1313" i="1" a="1"/>
  <c r="B1313" i="1"/>
  <c r="O1313" i="1" s="1"/>
  <c r="A1313" i="1" a="1"/>
  <c r="A1313" i="1" s="1"/>
  <c r="I1312" i="1" a="1"/>
  <c r="I1312" i="1" s="1"/>
  <c r="J1312" i="1" s="1"/>
  <c r="C1312" i="1"/>
  <c r="C1312" i="1" a="1"/>
  <c r="B1312" i="1"/>
  <c r="A1312" i="1" a="1"/>
  <c r="A1312" i="1" s="1"/>
  <c r="E1311" i="1" a="1"/>
  <c r="E1311" i="1" s="1"/>
  <c r="C1311" i="1" a="1"/>
  <c r="C1311" i="1" s="1"/>
  <c r="A1311" i="1" a="1"/>
  <c r="A1311" i="1" s="1"/>
  <c r="B1311" i="1" s="1"/>
  <c r="G1310" i="1" a="1"/>
  <c r="G1310" i="1" s="1"/>
  <c r="H1310" i="1" s="1"/>
  <c r="C1310" i="1"/>
  <c r="C1310" i="1" a="1"/>
  <c r="A1310" i="1" a="1"/>
  <c r="A1310" i="1" s="1"/>
  <c r="B1310" i="1" s="1"/>
  <c r="C1309" i="1"/>
  <c r="C1309" i="1" a="1"/>
  <c r="B1309" i="1"/>
  <c r="A1309" i="1" a="1"/>
  <c r="A1309" i="1" s="1"/>
  <c r="I1308" i="1" a="1"/>
  <c r="I1308" i="1" s="1"/>
  <c r="J1308" i="1" s="1"/>
  <c r="C1308" i="1"/>
  <c r="C1308" i="1" a="1"/>
  <c r="A1308" i="1"/>
  <c r="B1308" i="1" s="1"/>
  <c r="O1308" i="1" s="1"/>
  <c r="A1308" i="1" a="1"/>
  <c r="E1307" i="1" a="1"/>
  <c r="E1307" i="1" s="1"/>
  <c r="C1307" i="1" a="1"/>
  <c r="C1307" i="1" s="1"/>
  <c r="I1307" i="1" s="1" a="1"/>
  <c r="I1307" i="1" s="1"/>
  <c r="J1307" i="1" s="1"/>
  <c r="A1307" i="1" a="1"/>
  <c r="A1307" i="1" s="1"/>
  <c r="B1307" i="1" s="1"/>
  <c r="C1306" i="1"/>
  <c r="C1306" i="1" a="1"/>
  <c r="A1306" i="1" a="1"/>
  <c r="A1306" i="1" s="1"/>
  <c r="B1306" i="1" s="1"/>
  <c r="N1305" i="1"/>
  <c r="C1305" i="1"/>
  <c r="C1305" i="1" a="1"/>
  <c r="A1305" i="1"/>
  <c r="B1305" i="1" s="1"/>
  <c r="O1305" i="1" s="1"/>
  <c r="A1305" i="1" a="1"/>
  <c r="I1304" i="1" a="1"/>
  <c r="I1304" i="1" s="1"/>
  <c r="J1304" i="1" s="1"/>
  <c r="E1304" i="1" a="1"/>
  <c r="E1304" i="1" s="1"/>
  <c r="C1304" i="1"/>
  <c r="G1304" i="1" s="1" a="1"/>
  <c r="G1304" i="1" s="1"/>
  <c r="H1304" i="1" s="1"/>
  <c r="C1304" i="1" a="1"/>
  <c r="B1304" i="1"/>
  <c r="O1304" i="1" s="1"/>
  <c r="A1304" i="1" a="1"/>
  <c r="A1304" i="1" s="1"/>
  <c r="C1303" i="1" a="1"/>
  <c r="C1303" i="1" s="1"/>
  <c r="A1303" i="1" a="1"/>
  <c r="A1303" i="1" s="1"/>
  <c r="B1303" i="1" s="1"/>
  <c r="C1302" i="1"/>
  <c r="C1302" i="1" a="1"/>
  <c r="A1302" i="1" a="1"/>
  <c r="A1302" i="1" s="1"/>
  <c r="B1302" i="1" s="1"/>
  <c r="N1301" i="1"/>
  <c r="C1301" i="1"/>
  <c r="C1301" i="1" a="1"/>
  <c r="B1301" i="1"/>
  <c r="O1301" i="1" s="1"/>
  <c r="A1301" i="1" a="1"/>
  <c r="A1301" i="1" s="1"/>
  <c r="I1300" i="1" a="1"/>
  <c r="I1300" i="1" s="1"/>
  <c r="J1300" i="1" s="1"/>
  <c r="C1300" i="1"/>
  <c r="C1300" i="1" a="1"/>
  <c r="B1300" i="1"/>
  <c r="A1300" i="1" a="1"/>
  <c r="A1300" i="1" s="1"/>
  <c r="C1299" i="1" a="1"/>
  <c r="C1299" i="1" s="1"/>
  <c r="A1299" i="1" a="1"/>
  <c r="A1299" i="1" s="1"/>
  <c r="B1299" i="1" s="1"/>
  <c r="C1298" i="1"/>
  <c r="C1298" i="1" a="1"/>
  <c r="A1298" i="1" a="1"/>
  <c r="A1298" i="1" s="1"/>
  <c r="B1298" i="1" s="1"/>
  <c r="C1297" i="1"/>
  <c r="C1297" i="1" a="1"/>
  <c r="B1297" i="1"/>
  <c r="A1297" i="1" a="1"/>
  <c r="A1297" i="1" s="1"/>
  <c r="I1296" i="1" a="1"/>
  <c r="I1296" i="1" s="1"/>
  <c r="J1296" i="1" s="1"/>
  <c r="F1296" i="1"/>
  <c r="E1296" i="1" a="1"/>
  <c r="E1296" i="1" s="1"/>
  <c r="C1296" i="1"/>
  <c r="C1296" i="1" a="1"/>
  <c r="A1296" i="1"/>
  <c r="B1296" i="1" s="1"/>
  <c r="O1296" i="1" s="1"/>
  <c r="A1296" i="1" a="1"/>
  <c r="G1295" i="1" a="1"/>
  <c r="G1295" i="1" s="1"/>
  <c r="H1295" i="1" s="1"/>
  <c r="E1295" i="1" a="1"/>
  <c r="E1295" i="1" s="1"/>
  <c r="C1295" i="1" a="1"/>
  <c r="C1295" i="1" s="1"/>
  <c r="A1295" i="1" a="1"/>
  <c r="A1295" i="1" s="1"/>
  <c r="B1295" i="1" s="1"/>
  <c r="C1294" i="1"/>
  <c r="C1294" i="1" a="1"/>
  <c r="A1294" i="1" a="1"/>
  <c r="A1294" i="1" s="1"/>
  <c r="B1294" i="1" s="1"/>
  <c r="C1293" i="1"/>
  <c r="C1293" i="1" a="1"/>
  <c r="A1293" i="1"/>
  <c r="B1293" i="1" s="1"/>
  <c r="O1293" i="1" s="1"/>
  <c r="A1293" i="1" a="1"/>
  <c r="I1292" i="1" a="1"/>
  <c r="I1292" i="1" s="1"/>
  <c r="J1292" i="1" s="1"/>
  <c r="C1292" i="1"/>
  <c r="C1292" i="1" a="1"/>
  <c r="B1292" i="1"/>
  <c r="O1292" i="1" s="1"/>
  <c r="A1292" i="1" a="1"/>
  <c r="A1292" i="1" s="1"/>
  <c r="C1291" i="1" a="1"/>
  <c r="C1291" i="1" s="1"/>
  <c r="I1291" i="1" s="1" a="1"/>
  <c r="I1291" i="1" s="1"/>
  <c r="J1291" i="1" s="1"/>
  <c r="A1291" i="1" a="1"/>
  <c r="A1291" i="1" s="1"/>
  <c r="B1291" i="1" s="1"/>
  <c r="C1290" i="1"/>
  <c r="C1290" i="1" a="1"/>
  <c r="A1290" i="1" a="1"/>
  <c r="A1290" i="1" s="1"/>
  <c r="B1290" i="1" s="1"/>
  <c r="N1289" i="1"/>
  <c r="C1289" i="1"/>
  <c r="C1289" i="1" a="1"/>
  <c r="B1289" i="1"/>
  <c r="O1289" i="1" s="1"/>
  <c r="A1289" i="1" a="1"/>
  <c r="A1289" i="1" s="1"/>
  <c r="I1288" i="1" a="1"/>
  <c r="I1288" i="1" s="1"/>
  <c r="J1288" i="1" s="1"/>
  <c r="C1288" i="1"/>
  <c r="C1288" i="1" a="1"/>
  <c r="B1288" i="1"/>
  <c r="A1288" i="1" a="1"/>
  <c r="A1288" i="1" s="1"/>
  <c r="C1287" i="1" a="1"/>
  <c r="C1287" i="1" s="1"/>
  <c r="A1287" i="1" a="1"/>
  <c r="A1287" i="1" s="1"/>
  <c r="B1287" i="1" s="1"/>
  <c r="C1286" i="1"/>
  <c r="C1286" i="1" a="1"/>
  <c r="A1286" i="1" a="1"/>
  <c r="A1286" i="1" s="1"/>
  <c r="B1286" i="1" s="1"/>
  <c r="C1285" i="1"/>
  <c r="C1285" i="1" a="1"/>
  <c r="B1285" i="1"/>
  <c r="A1285" i="1" a="1"/>
  <c r="A1285" i="1" s="1"/>
  <c r="N1284" i="1"/>
  <c r="I1284" i="1" a="1"/>
  <c r="I1284" i="1" s="1"/>
  <c r="J1284" i="1" s="1"/>
  <c r="C1284" i="1"/>
  <c r="C1284" i="1" a="1"/>
  <c r="A1284" i="1"/>
  <c r="B1284" i="1" s="1"/>
  <c r="O1284" i="1" s="1"/>
  <c r="A1284" i="1" a="1"/>
  <c r="C1283" i="1" a="1"/>
  <c r="C1283" i="1" s="1"/>
  <c r="I1283" i="1" s="1" a="1"/>
  <c r="I1283" i="1" s="1"/>
  <c r="J1283" i="1" s="1"/>
  <c r="A1283" i="1" a="1"/>
  <c r="A1283" i="1" s="1"/>
  <c r="B1283" i="1" s="1"/>
  <c r="C1282" i="1"/>
  <c r="C1282" i="1" a="1"/>
  <c r="A1282" i="1" a="1"/>
  <c r="A1282" i="1" s="1"/>
  <c r="B1282" i="1" s="1"/>
  <c r="C1281" i="1"/>
  <c r="C1281" i="1" a="1"/>
  <c r="A1281" i="1"/>
  <c r="B1281" i="1" s="1"/>
  <c r="O1281" i="1" s="1"/>
  <c r="A1281" i="1" a="1"/>
  <c r="I1280" i="1" a="1"/>
  <c r="I1280" i="1" s="1"/>
  <c r="J1280" i="1" s="1"/>
  <c r="F1280" i="1"/>
  <c r="E1280" i="1" a="1"/>
  <c r="E1280" i="1" s="1"/>
  <c r="C1280" i="1"/>
  <c r="G1280" i="1" s="1" a="1"/>
  <c r="G1280" i="1" s="1"/>
  <c r="H1280" i="1" s="1"/>
  <c r="C1280" i="1" a="1"/>
  <c r="B1280" i="1"/>
  <c r="O1280" i="1" s="1"/>
  <c r="A1280" i="1" a="1"/>
  <c r="A1280" i="1" s="1"/>
  <c r="C1279" i="1" a="1"/>
  <c r="C1279" i="1" s="1"/>
  <c r="A1279" i="1" a="1"/>
  <c r="A1279" i="1" s="1"/>
  <c r="B1279" i="1" s="1"/>
  <c r="C1278" i="1"/>
  <c r="C1278" i="1" a="1"/>
  <c r="A1278" i="1" a="1"/>
  <c r="A1278" i="1" s="1"/>
  <c r="B1278" i="1" s="1"/>
  <c r="C1277" i="1"/>
  <c r="C1277" i="1" a="1"/>
  <c r="B1277" i="1"/>
  <c r="O1277" i="1" s="1"/>
  <c r="A1277" i="1" a="1"/>
  <c r="A1277" i="1" s="1"/>
  <c r="I1276" i="1" a="1"/>
  <c r="I1276" i="1" s="1"/>
  <c r="J1276" i="1" s="1"/>
  <c r="C1276" i="1"/>
  <c r="C1276" i="1" a="1"/>
  <c r="B1276" i="1"/>
  <c r="A1276" i="1" a="1"/>
  <c r="A1276" i="1" s="1"/>
  <c r="C1275" i="1"/>
  <c r="C1275" i="1" a="1"/>
  <c r="B1275" i="1"/>
  <c r="A1275" i="1"/>
  <c r="A1275" i="1" a="1"/>
  <c r="C1274" i="1"/>
  <c r="C1274" i="1" a="1"/>
  <c r="B1274" i="1"/>
  <c r="N1274" i="1" s="1"/>
  <c r="A1274" i="1" a="1"/>
  <c r="A1274" i="1" s="1"/>
  <c r="N1273" i="1"/>
  <c r="C1273" i="1"/>
  <c r="C1273" i="1" a="1"/>
  <c r="B1273" i="1"/>
  <c r="O1273" i="1" s="1"/>
  <c r="A1273" i="1" a="1"/>
  <c r="A1273" i="1" s="1"/>
  <c r="C1272" i="1"/>
  <c r="C1272" i="1" a="1"/>
  <c r="A1272" i="1"/>
  <c r="B1272" i="1" s="1"/>
  <c r="N1272" i="1" s="1"/>
  <c r="A1272" i="1" a="1"/>
  <c r="G1271" i="1" a="1"/>
  <c r="G1271" i="1" s="1"/>
  <c r="H1271" i="1" s="1"/>
  <c r="C1271" i="1"/>
  <c r="C1271" i="1" a="1"/>
  <c r="A1271" i="1" a="1"/>
  <c r="A1271" i="1" s="1"/>
  <c r="B1271" i="1" s="1"/>
  <c r="N1271" i="1" s="1"/>
  <c r="C1270" i="1"/>
  <c r="C1270" i="1" a="1"/>
  <c r="B1270" i="1"/>
  <c r="A1270" i="1" a="1"/>
  <c r="A1270" i="1" s="1"/>
  <c r="N1269" i="1"/>
  <c r="C1269" i="1" a="1"/>
  <c r="C1269" i="1" s="1"/>
  <c r="A1269" i="1"/>
  <c r="B1269" i="1" s="1"/>
  <c r="O1269" i="1" s="1"/>
  <c r="A1269" i="1" a="1"/>
  <c r="N1268" i="1"/>
  <c r="C1268" i="1" a="1"/>
  <c r="C1268" i="1" s="1"/>
  <c r="E1268" i="1" s="1" a="1"/>
  <c r="E1268" i="1" s="1"/>
  <c r="A1268" i="1" a="1"/>
  <c r="A1268" i="1" s="1"/>
  <c r="B1268" i="1" s="1"/>
  <c r="O1268" i="1" s="1"/>
  <c r="C1267" i="1" a="1"/>
  <c r="C1267" i="1" s="1"/>
  <c r="A1267" i="1" a="1"/>
  <c r="A1267" i="1" s="1"/>
  <c r="B1267" i="1" s="1"/>
  <c r="E1266" i="1" a="1"/>
  <c r="E1266" i="1" s="1"/>
  <c r="C1266" i="1" a="1"/>
  <c r="C1266" i="1" s="1"/>
  <c r="A1266" i="1" a="1"/>
  <c r="A1266" i="1" s="1"/>
  <c r="B1266" i="1" s="1"/>
  <c r="O1266" i="1" s="1"/>
  <c r="G1265" i="1" a="1"/>
  <c r="G1265" i="1" s="1"/>
  <c r="H1265" i="1" s="1"/>
  <c r="E1265" i="1" a="1"/>
  <c r="E1265" i="1" s="1"/>
  <c r="C1265" i="1" a="1"/>
  <c r="C1265" i="1" s="1"/>
  <c r="A1265" i="1" a="1"/>
  <c r="A1265" i="1" s="1"/>
  <c r="B1265" i="1" s="1"/>
  <c r="O1264" i="1"/>
  <c r="C1264" i="1" a="1"/>
  <c r="C1264" i="1" s="1"/>
  <c r="A1264" i="1" a="1"/>
  <c r="A1264" i="1" s="1"/>
  <c r="B1264" i="1" s="1"/>
  <c r="N1264" i="1" s="1"/>
  <c r="I1263" i="1" a="1"/>
  <c r="I1263" i="1" s="1"/>
  <c r="J1263" i="1" s="1"/>
  <c r="E1263" i="1" a="1"/>
  <c r="E1263" i="1" s="1"/>
  <c r="C1263" i="1"/>
  <c r="C1263" i="1" a="1"/>
  <c r="B1263" i="1"/>
  <c r="A1263" i="1" a="1"/>
  <c r="A1263" i="1" s="1"/>
  <c r="C1262" i="1" a="1"/>
  <c r="C1262" i="1" s="1"/>
  <c r="B1262" i="1"/>
  <c r="O1262" i="1" s="1"/>
  <c r="A1262" i="1" a="1"/>
  <c r="A1262" i="1" s="1"/>
  <c r="O1261" i="1"/>
  <c r="C1261" i="1" a="1"/>
  <c r="C1261" i="1" s="1"/>
  <c r="B1261" i="1"/>
  <c r="N1261" i="1" s="1"/>
  <c r="A1261" i="1" a="1"/>
  <c r="A1261" i="1" s="1"/>
  <c r="C1260" i="1"/>
  <c r="C1260" i="1" a="1"/>
  <c r="A1260" i="1" a="1"/>
  <c r="A1260" i="1" s="1"/>
  <c r="B1260" i="1" s="1"/>
  <c r="N1260" i="1" s="1"/>
  <c r="C1259" i="1"/>
  <c r="E1259" i="1" s="1" a="1"/>
  <c r="E1259" i="1" s="1"/>
  <c r="C1259" i="1" a="1"/>
  <c r="B1259" i="1"/>
  <c r="N1259" i="1" s="1"/>
  <c r="A1259" i="1" a="1"/>
  <c r="A1259" i="1" s="1"/>
  <c r="C1258" i="1"/>
  <c r="C1258" i="1" a="1"/>
  <c r="B1258" i="1"/>
  <c r="N1258" i="1" s="1"/>
  <c r="A1258" i="1" a="1"/>
  <c r="A1258" i="1" s="1"/>
  <c r="C1257" i="1"/>
  <c r="C1257" i="1" a="1"/>
  <c r="B1257" i="1"/>
  <c r="A1257" i="1"/>
  <c r="A1257" i="1" a="1"/>
  <c r="C1256" i="1"/>
  <c r="C1256" i="1" a="1"/>
  <c r="A1256" i="1" a="1"/>
  <c r="A1256" i="1" s="1"/>
  <c r="I1255" i="1" a="1"/>
  <c r="I1255" i="1" s="1"/>
  <c r="J1255" i="1" s="1"/>
  <c r="E1255" i="1"/>
  <c r="E1255" i="1" a="1"/>
  <c r="C1255" i="1"/>
  <c r="C1255" i="1" a="1"/>
  <c r="B1255" i="1"/>
  <c r="O1255" i="1" s="1"/>
  <c r="A1255" i="1" a="1"/>
  <c r="A1255" i="1" s="1"/>
  <c r="O1254" i="1"/>
  <c r="N1254" i="1"/>
  <c r="I1254" i="1" a="1"/>
  <c r="I1254" i="1" s="1"/>
  <c r="J1254" i="1" s="1"/>
  <c r="C1254" i="1"/>
  <c r="C1254" i="1" a="1"/>
  <c r="A1254" i="1"/>
  <c r="B1254" i="1" s="1"/>
  <c r="A1254" i="1" a="1"/>
  <c r="O1253" i="1"/>
  <c r="N1253" i="1"/>
  <c r="G1253" i="1" a="1"/>
  <c r="G1253" i="1" s="1"/>
  <c r="H1253" i="1" s="1"/>
  <c r="C1253" i="1"/>
  <c r="E1253" i="1" s="1" a="1"/>
  <c r="E1253" i="1" s="1"/>
  <c r="C1253" i="1" a="1"/>
  <c r="A1253" i="1" a="1"/>
  <c r="A1253" i="1" s="1"/>
  <c r="B1253" i="1" s="1"/>
  <c r="G1252" i="1"/>
  <c r="H1252" i="1" s="1"/>
  <c r="C1252" i="1"/>
  <c r="G1252" i="1" s="1" a="1"/>
  <c r="C1252" i="1" a="1"/>
  <c r="B1252" i="1"/>
  <c r="O1252" i="1" s="1"/>
  <c r="A1252" i="1" a="1"/>
  <c r="A1252" i="1" s="1"/>
  <c r="C1251" i="1" a="1"/>
  <c r="C1251" i="1" s="1"/>
  <c r="I1251" i="1" s="1" a="1"/>
  <c r="I1251" i="1" s="1"/>
  <c r="J1251" i="1" s="1"/>
  <c r="A1251" i="1"/>
  <c r="B1251" i="1" s="1"/>
  <c r="O1251" i="1" s="1"/>
  <c r="A1251" i="1" a="1"/>
  <c r="N1250" i="1"/>
  <c r="C1250" i="1" a="1"/>
  <c r="C1250" i="1" s="1"/>
  <c r="A1250" i="1" a="1"/>
  <c r="A1250" i="1" s="1"/>
  <c r="B1250" i="1" s="1"/>
  <c r="O1250" i="1" s="1"/>
  <c r="C1249" i="1" a="1"/>
  <c r="C1249" i="1" s="1"/>
  <c r="A1249" i="1" a="1"/>
  <c r="A1249" i="1" s="1"/>
  <c r="B1249" i="1" s="1"/>
  <c r="O1249" i="1" s="1"/>
  <c r="N1248" i="1"/>
  <c r="I1248" i="1" a="1"/>
  <c r="I1248" i="1" s="1"/>
  <c r="J1248" i="1" s="1"/>
  <c r="C1248" i="1" a="1"/>
  <c r="C1248" i="1" s="1"/>
  <c r="B1248" i="1"/>
  <c r="O1248" i="1" s="1"/>
  <c r="A1248" i="1" a="1"/>
  <c r="A1248" i="1" s="1"/>
  <c r="N1247" i="1"/>
  <c r="J1247" i="1"/>
  <c r="C1247" i="1" a="1"/>
  <c r="C1247" i="1" s="1"/>
  <c r="I1247" i="1" s="1" a="1"/>
  <c r="I1247" i="1" s="1"/>
  <c r="A1247" i="1" a="1"/>
  <c r="A1247" i="1" s="1"/>
  <c r="B1247" i="1" s="1"/>
  <c r="O1247" i="1" s="1"/>
  <c r="F1246" i="1"/>
  <c r="C1246" i="1" a="1"/>
  <c r="C1246" i="1" s="1"/>
  <c r="E1246" i="1" s="1" a="1"/>
  <c r="E1246" i="1" s="1"/>
  <c r="A1246" i="1" a="1"/>
  <c r="A1246" i="1" s="1"/>
  <c r="B1246" i="1" s="1"/>
  <c r="N1246" i="1" s="1"/>
  <c r="C1245" i="1"/>
  <c r="C1245" i="1" a="1"/>
  <c r="A1245" i="1" a="1"/>
  <c r="A1245" i="1" s="1"/>
  <c r="B1245" i="1" s="1"/>
  <c r="C1244" i="1" a="1"/>
  <c r="C1244" i="1" s="1"/>
  <c r="B1244" i="1"/>
  <c r="A1244" i="1" a="1"/>
  <c r="A1244" i="1" s="1"/>
  <c r="C1243" i="1" a="1"/>
  <c r="C1243" i="1" s="1"/>
  <c r="B1243" i="1"/>
  <c r="N1243" i="1" s="1"/>
  <c r="A1243" i="1" a="1"/>
  <c r="A1243" i="1" s="1"/>
  <c r="C1242" i="1"/>
  <c r="C1242" i="1" a="1"/>
  <c r="A1242" i="1" a="1"/>
  <c r="A1242" i="1" s="1"/>
  <c r="B1242" i="1" s="1"/>
  <c r="O1241" i="1"/>
  <c r="I1241" i="1" a="1"/>
  <c r="I1241" i="1" s="1"/>
  <c r="J1241" i="1" s="1"/>
  <c r="F1241" i="1"/>
  <c r="E1241" i="1" a="1"/>
  <c r="E1241" i="1" s="1"/>
  <c r="C1241" i="1"/>
  <c r="C1241" i="1" a="1"/>
  <c r="B1241" i="1"/>
  <c r="N1241" i="1" s="1"/>
  <c r="A1241" i="1" a="1"/>
  <c r="A1241" i="1" s="1"/>
  <c r="O1240" i="1"/>
  <c r="N1240" i="1"/>
  <c r="C1240" i="1"/>
  <c r="C1240" i="1" a="1"/>
  <c r="B1240" i="1"/>
  <c r="A1240" i="1" a="1"/>
  <c r="A1240" i="1" s="1"/>
  <c r="O1239" i="1"/>
  <c r="C1239" i="1"/>
  <c r="C1239" i="1" a="1"/>
  <c r="B1239" i="1"/>
  <c r="N1239" i="1" s="1"/>
  <c r="A1239" i="1"/>
  <c r="A1239" i="1" a="1"/>
  <c r="O1238" i="1"/>
  <c r="I1238" i="1" a="1"/>
  <c r="I1238" i="1" s="1"/>
  <c r="J1238" i="1" s="1"/>
  <c r="C1238" i="1"/>
  <c r="C1238" i="1" a="1"/>
  <c r="B1238" i="1"/>
  <c r="N1238" i="1" s="1"/>
  <c r="A1238" i="1" a="1"/>
  <c r="A1238" i="1" s="1"/>
  <c r="N1237" i="1"/>
  <c r="C1237" i="1"/>
  <c r="G1237" i="1" s="1" a="1"/>
  <c r="G1237" i="1" s="1"/>
  <c r="H1237" i="1" s="1"/>
  <c r="C1237" i="1" a="1"/>
  <c r="B1237" i="1"/>
  <c r="O1237" i="1" s="1"/>
  <c r="A1237" i="1" a="1"/>
  <c r="A1237" i="1" s="1"/>
  <c r="C1236" i="1" a="1"/>
  <c r="C1236" i="1" s="1"/>
  <c r="A1236" i="1"/>
  <c r="B1236" i="1" s="1"/>
  <c r="O1236" i="1" s="1"/>
  <c r="A1236" i="1" a="1"/>
  <c r="C1235" i="1"/>
  <c r="E1235" i="1" s="1" a="1"/>
  <c r="E1235" i="1" s="1"/>
  <c r="C1235" i="1" a="1"/>
  <c r="A1235" i="1" a="1"/>
  <c r="A1235" i="1" s="1"/>
  <c r="B1235" i="1" s="1"/>
  <c r="O1235" i="1" s="1"/>
  <c r="E1234" i="1" a="1"/>
  <c r="E1234" i="1" s="1"/>
  <c r="C1234" i="1"/>
  <c r="C1234" i="1" a="1"/>
  <c r="B1234" i="1"/>
  <c r="O1234" i="1" s="1"/>
  <c r="A1234" i="1" a="1"/>
  <c r="A1234" i="1" s="1"/>
  <c r="I1234" i="1" s="1" a="1"/>
  <c r="I1234" i="1" s="1"/>
  <c r="J1234" i="1" s="1"/>
  <c r="C1233" i="1" a="1"/>
  <c r="C1233" i="1" s="1"/>
  <c r="A1233" i="1" a="1"/>
  <c r="A1233" i="1" s="1"/>
  <c r="B1233" i="1" s="1"/>
  <c r="N1232" i="1"/>
  <c r="I1232" i="1" a="1"/>
  <c r="I1232" i="1" s="1"/>
  <c r="J1232" i="1" s="1"/>
  <c r="C1232" i="1" a="1"/>
  <c r="C1232" i="1" s="1"/>
  <c r="G1232" i="1" s="1" a="1"/>
  <c r="G1232" i="1" s="1"/>
  <c r="H1232" i="1" s="1"/>
  <c r="A1232" i="1" a="1"/>
  <c r="A1232" i="1" s="1"/>
  <c r="B1232" i="1" s="1"/>
  <c r="O1232" i="1" s="1"/>
  <c r="N1231" i="1"/>
  <c r="C1231" i="1" a="1"/>
  <c r="C1231" i="1" s="1"/>
  <c r="A1231" i="1" a="1"/>
  <c r="A1231" i="1" s="1"/>
  <c r="B1231" i="1" s="1"/>
  <c r="O1231" i="1" s="1"/>
  <c r="C1230" i="1" a="1"/>
  <c r="C1230" i="1" s="1"/>
  <c r="G1230" i="1" s="1" a="1"/>
  <c r="G1230" i="1" s="1"/>
  <c r="H1230" i="1" s="1"/>
  <c r="B1230" i="1"/>
  <c r="O1230" i="1" s="1"/>
  <c r="A1230" i="1" a="1"/>
  <c r="A1230" i="1" s="1"/>
  <c r="N1229" i="1"/>
  <c r="G1229" i="1" a="1"/>
  <c r="G1229" i="1" s="1"/>
  <c r="H1229" i="1" s="1"/>
  <c r="C1229" i="1" a="1"/>
  <c r="C1229" i="1" s="1"/>
  <c r="I1229" i="1" s="1" a="1"/>
  <c r="I1229" i="1" s="1"/>
  <c r="J1229" i="1" s="1"/>
  <c r="A1229" i="1" a="1"/>
  <c r="A1229" i="1" s="1"/>
  <c r="B1229" i="1" s="1"/>
  <c r="O1229" i="1" s="1"/>
  <c r="O1228" i="1"/>
  <c r="E1228" i="1" a="1"/>
  <c r="E1228" i="1" s="1"/>
  <c r="C1228" i="1" a="1"/>
  <c r="C1228" i="1" s="1"/>
  <c r="A1228" i="1" a="1"/>
  <c r="A1228" i="1" s="1"/>
  <c r="B1228" i="1" s="1"/>
  <c r="N1228" i="1" s="1"/>
  <c r="C1227" i="1"/>
  <c r="C1227" i="1" a="1"/>
  <c r="B1227" i="1"/>
  <c r="A1227" i="1" a="1"/>
  <c r="A1227" i="1" s="1"/>
  <c r="N1226" i="1"/>
  <c r="C1226" i="1" a="1"/>
  <c r="C1226" i="1" s="1"/>
  <c r="B1226" i="1"/>
  <c r="O1226" i="1" s="1"/>
  <c r="A1226" i="1" a="1"/>
  <c r="A1226" i="1" s="1"/>
  <c r="O1225" i="1"/>
  <c r="C1225" i="1" a="1"/>
  <c r="C1225" i="1" s="1"/>
  <c r="B1225" i="1"/>
  <c r="N1225" i="1" s="1"/>
  <c r="A1225" i="1" a="1"/>
  <c r="A1225" i="1" s="1"/>
  <c r="O1224" i="1"/>
  <c r="C1224" i="1"/>
  <c r="C1224" i="1" a="1"/>
  <c r="B1224" i="1"/>
  <c r="N1224" i="1" s="1"/>
  <c r="A1224" i="1" a="1"/>
  <c r="A1224" i="1" s="1"/>
  <c r="O1223" i="1"/>
  <c r="C1223" i="1"/>
  <c r="G1223" i="1" s="1" a="1"/>
  <c r="G1223" i="1" s="1"/>
  <c r="H1223" i="1" s="1"/>
  <c r="C1223" i="1" a="1"/>
  <c r="B1223" i="1"/>
  <c r="N1223" i="1" s="1"/>
  <c r="A1223" i="1" a="1"/>
  <c r="A1223" i="1" s="1"/>
  <c r="O1222" i="1"/>
  <c r="N1222" i="1"/>
  <c r="C1222" i="1"/>
  <c r="C1222" i="1" a="1"/>
  <c r="B1222" i="1"/>
  <c r="A1222" i="1" a="1"/>
  <c r="A1222" i="1" s="1"/>
  <c r="C1221" i="1"/>
  <c r="C1221" i="1" a="1"/>
  <c r="B1221" i="1"/>
  <c r="N1221" i="1" s="1"/>
  <c r="A1221" i="1"/>
  <c r="A1221" i="1" a="1"/>
  <c r="I1220" i="1" a="1"/>
  <c r="I1220" i="1" s="1"/>
  <c r="J1220" i="1" s="1"/>
  <c r="C1220" i="1"/>
  <c r="C1220" i="1" a="1"/>
  <c r="B1220" i="1"/>
  <c r="N1220" i="1" s="1"/>
  <c r="A1220" i="1" a="1"/>
  <c r="A1220" i="1" s="1"/>
  <c r="G1219" i="1"/>
  <c r="H1219" i="1" s="1"/>
  <c r="C1219" i="1"/>
  <c r="G1219" i="1" s="1" a="1"/>
  <c r="C1219" i="1" a="1"/>
  <c r="B1219" i="1"/>
  <c r="O1219" i="1" s="1"/>
  <c r="A1219" i="1" a="1"/>
  <c r="A1219" i="1" s="1"/>
  <c r="N1218" i="1"/>
  <c r="C1218" i="1" a="1"/>
  <c r="C1218" i="1" s="1"/>
  <c r="A1218" i="1"/>
  <c r="B1218" i="1" s="1"/>
  <c r="O1218" i="1" s="1"/>
  <c r="A1218" i="1" a="1"/>
  <c r="C1217" i="1" a="1"/>
  <c r="C1217" i="1" s="1"/>
  <c r="A1217" i="1" a="1"/>
  <c r="A1217" i="1" s="1"/>
  <c r="B1217" i="1" s="1"/>
  <c r="C1216" i="1"/>
  <c r="C1216" i="1" a="1"/>
  <c r="A1216" i="1" a="1"/>
  <c r="A1216" i="1" s="1"/>
  <c r="B1216" i="1" s="1"/>
  <c r="C1215" i="1" a="1"/>
  <c r="C1215" i="1" s="1"/>
  <c r="A1215" i="1" a="1"/>
  <c r="A1215" i="1" s="1"/>
  <c r="I1214" i="1" a="1"/>
  <c r="I1214" i="1" s="1"/>
  <c r="J1214" i="1" s="1"/>
  <c r="G1214" i="1" a="1"/>
  <c r="G1214" i="1" s="1"/>
  <c r="H1214" i="1" s="1"/>
  <c r="C1214" i="1" a="1"/>
  <c r="C1214" i="1" s="1"/>
  <c r="E1214" i="1" s="1" a="1"/>
  <c r="E1214" i="1" s="1"/>
  <c r="A1214" i="1" a="1"/>
  <c r="A1214" i="1" s="1"/>
  <c r="B1214" i="1" s="1"/>
  <c r="O1214" i="1" s="1"/>
  <c r="N1213" i="1"/>
  <c r="C1213" i="1"/>
  <c r="G1213" i="1" s="1" a="1"/>
  <c r="G1213" i="1" s="1"/>
  <c r="H1213" i="1" s="1"/>
  <c r="C1213" i="1" a="1"/>
  <c r="A1213" i="1" a="1"/>
  <c r="A1213" i="1" s="1"/>
  <c r="B1213" i="1" s="1"/>
  <c r="O1213" i="1" s="1"/>
  <c r="C1212" i="1" a="1"/>
  <c r="C1212" i="1" s="1"/>
  <c r="A1212" i="1" a="1"/>
  <c r="A1212" i="1" s="1"/>
  <c r="B1212" i="1" s="1"/>
  <c r="E1211" i="1" a="1"/>
  <c r="E1211" i="1" s="1"/>
  <c r="C1211" i="1" a="1"/>
  <c r="C1211" i="1" s="1"/>
  <c r="A1211" i="1" a="1"/>
  <c r="A1211" i="1" s="1"/>
  <c r="B1211" i="1" s="1"/>
  <c r="O1211" i="1" s="1"/>
  <c r="O1210" i="1"/>
  <c r="C1210" i="1" a="1"/>
  <c r="C1210" i="1" s="1"/>
  <c r="A1210" i="1" a="1"/>
  <c r="A1210" i="1" s="1"/>
  <c r="B1210" i="1" s="1"/>
  <c r="N1210" i="1" s="1"/>
  <c r="C1209" i="1"/>
  <c r="C1209" i="1" a="1"/>
  <c r="A1209" i="1" a="1"/>
  <c r="A1209" i="1" s="1"/>
  <c r="B1209" i="1" s="1"/>
  <c r="N1208" i="1"/>
  <c r="F1208" i="1"/>
  <c r="E1208" i="1" a="1"/>
  <c r="E1208" i="1" s="1"/>
  <c r="C1208" i="1" a="1"/>
  <c r="C1208" i="1" s="1"/>
  <c r="B1208" i="1"/>
  <c r="O1208" i="1" s="1"/>
  <c r="A1208" i="1" a="1"/>
  <c r="A1208" i="1" s="1"/>
  <c r="O1207" i="1"/>
  <c r="C1207" i="1" a="1"/>
  <c r="C1207" i="1" s="1"/>
  <c r="B1207" i="1"/>
  <c r="N1207" i="1" s="1"/>
  <c r="A1207" i="1" a="1"/>
  <c r="A1207" i="1" s="1"/>
  <c r="C1206" i="1"/>
  <c r="C1206" i="1" a="1"/>
  <c r="B1206" i="1"/>
  <c r="N1206" i="1" s="1"/>
  <c r="A1206" i="1" a="1"/>
  <c r="A1206" i="1" s="1"/>
  <c r="C1205" i="1"/>
  <c r="C1205" i="1" a="1"/>
  <c r="B1205" i="1"/>
  <c r="N1205" i="1" s="1"/>
  <c r="A1205" i="1" a="1"/>
  <c r="A1205" i="1" s="1"/>
  <c r="C1204" i="1"/>
  <c r="C1204" i="1" a="1"/>
  <c r="B1204" i="1"/>
  <c r="A1204" i="1" a="1"/>
  <c r="A1204" i="1" s="1"/>
  <c r="C1203" i="1"/>
  <c r="C1203" i="1" a="1"/>
  <c r="A1203" i="1"/>
  <c r="B1203" i="1" s="1"/>
  <c r="A1203" i="1" a="1"/>
  <c r="C1202" i="1"/>
  <c r="C1202" i="1" a="1"/>
  <c r="A1202" i="1" a="1"/>
  <c r="A1202" i="1" s="1"/>
  <c r="B1202" i="1" s="1"/>
  <c r="C1201" i="1"/>
  <c r="C1201" i="1" a="1"/>
  <c r="B1201" i="1"/>
  <c r="A1201" i="1" a="1"/>
  <c r="A1201" i="1" s="1"/>
  <c r="O1200" i="1"/>
  <c r="C1200" i="1"/>
  <c r="C1200" i="1" a="1"/>
  <c r="A1200" i="1"/>
  <c r="B1200" i="1" s="1"/>
  <c r="N1200" i="1" s="1"/>
  <c r="A1200" i="1" a="1"/>
  <c r="O1199" i="1"/>
  <c r="N1199" i="1"/>
  <c r="C1199" i="1" a="1"/>
  <c r="C1199" i="1" s="1"/>
  <c r="A1199" i="1" a="1"/>
  <c r="A1199" i="1" s="1"/>
  <c r="B1199" i="1" s="1"/>
  <c r="C1198" i="1"/>
  <c r="C1198" i="1" a="1"/>
  <c r="A1198" i="1" a="1"/>
  <c r="A1198" i="1" s="1"/>
  <c r="C1197" i="1" a="1"/>
  <c r="C1197" i="1" s="1"/>
  <c r="A1197" i="1" a="1"/>
  <c r="A1197" i="1" s="1"/>
  <c r="B1197" i="1" s="1"/>
  <c r="N1196" i="1"/>
  <c r="G1196" i="1" a="1"/>
  <c r="G1196" i="1" s="1"/>
  <c r="H1196" i="1" s="1"/>
  <c r="E1196" i="1" a="1"/>
  <c r="E1196" i="1" s="1"/>
  <c r="C1196" i="1" a="1"/>
  <c r="C1196" i="1" s="1"/>
  <c r="I1196" i="1" s="1" a="1"/>
  <c r="I1196" i="1" s="1"/>
  <c r="J1196" i="1" s="1"/>
  <c r="A1196" i="1" a="1"/>
  <c r="A1196" i="1" s="1"/>
  <c r="B1196" i="1" s="1"/>
  <c r="O1196" i="1" s="1"/>
  <c r="C1195" i="1"/>
  <c r="C1195" i="1" a="1"/>
  <c r="A1195" i="1" a="1"/>
  <c r="A1195" i="1" s="1"/>
  <c r="B1195" i="1" s="1"/>
  <c r="C1194" i="1" a="1"/>
  <c r="C1194" i="1" s="1"/>
  <c r="A1194" i="1" a="1"/>
  <c r="A1194" i="1" s="1"/>
  <c r="C1193" i="1" a="1"/>
  <c r="C1193" i="1" s="1"/>
  <c r="A1193" i="1" a="1"/>
  <c r="A1193" i="1" s="1"/>
  <c r="B1193" i="1" s="1"/>
  <c r="C1192" i="1" a="1"/>
  <c r="C1192" i="1" s="1"/>
  <c r="A1192" i="1" a="1"/>
  <c r="A1192" i="1" s="1"/>
  <c r="B1192" i="1" s="1"/>
  <c r="N1192" i="1" s="1"/>
  <c r="O1191" i="1"/>
  <c r="I1191" i="1" a="1"/>
  <c r="I1191" i="1" s="1"/>
  <c r="J1191" i="1" s="1"/>
  <c r="H1191" i="1"/>
  <c r="E1191" i="1" a="1"/>
  <c r="E1191" i="1" s="1"/>
  <c r="C1191" i="1"/>
  <c r="G1191" i="1" s="1" a="1"/>
  <c r="G1191" i="1" s="1"/>
  <c r="C1191" i="1" a="1"/>
  <c r="B1191" i="1"/>
  <c r="N1191" i="1" s="1"/>
  <c r="A1191" i="1" a="1"/>
  <c r="A1191" i="1" s="1"/>
  <c r="C1190" i="1" a="1"/>
  <c r="C1190" i="1" s="1"/>
  <c r="B1190" i="1"/>
  <c r="O1190" i="1" s="1"/>
  <c r="A1190" i="1" a="1"/>
  <c r="A1190" i="1" s="1"/>
  <c r="C1189" i="1" a="1"/>
  <c r="C1189" i="1" s="1"/>
  <c r="B1189" i="1"/>
  <c r="A1189" i="1" a="1"/>
  <c r="A1189" i="1" s="1"/>
  <c r="C1188" i="1"/>
  <c r="C1188" i="1" a="1"/>
  <c r="A1188" i="1" a="1"/>
  <c r="A1188" i="1" s="1"/>
  <c r="B1188" i="1" s="1"/>
  <c r="E1187" i="1" a="1"/>
  <c r="E1187" i="1" s="1"/>
  <c r="C1187" i="1"/>
  <c r="C1187" i="1" a="1"/>
  <c r="B1187" i="1"/>
  <c r="A1187" i="1" a="1"/>
  <c r="A1187" i="1" s="1"/>
  <c r="C1186" i="1"/>
  <c r="C1186" i="1" a="1"/>
  <c r="B1186" i="1"/>
  <c r="A1186" i="1" a="1"/>
  <c r="A1186" i="1" s="1"/>
  <c r="O1185" i="1"/>
  <c r="C1185" i="1"/>
  <c r="C1185" i="1" a="1"/>
  <c r="A1185" i="1"/>
  <c r="B1185" i="1" s="1"/>
  <c r="N1185" i="1" s="1"/>
  <c r="A1185" i="1" a="1"/>
  <c r="O1184" i="1"/>
  <c r="C1184" i="1"/>
  <c r="C1184" i="1" a="1"/>
  <c r="A1184" i="1" a="1"/>
  <c r="A1184" i="1" s="1"/>
  <c r="B1184" i="1" s="1"/>
  <c r="N1184" i="1" s="1"/>
  <c r="N1183" i="1"/>
  <c r="C1183" i="1"/>
  <c r="G1183" i="1" s="1" a="1"/>
  <c r="G1183" i="1" s="1"/>
  <c r="H1183" i="1" s="1"/>
  <c r="C1183" i="1" a="1"/>
  <c r="B1183" i="1"/>
  <c r="O1183" i="1" s="1"/>
  <c r="A1183" i="1" a="1"/>
  <c r="A1183" i="1" s="1"/>
  <c r="C1182" i="1" a="1"/>
  <c r="C1182" i="1" s="1"/>
  <c r="A1182" i="1"/>
  <c r="B1182" i="1" s="1"/>
  <c r="N1182" i="1" s="1"/>
  <c r="A1182" i="1" a="1"/>
  <c r="N1181" i="1"/>
  <c r="C1181" i="1" a="1"/>
  <c r="C1181" i="1" s="1"/>
  <c r="A1181" i="1" a="1"/>
  <c r="A1181" i="1" s="1"/>
  <c r="B1181" i="1" s="1"/>
  <c r="O1181" i="1" s="1"/>
  <c r="C1180" i="1"/>
  <c r="C1180" i="1" a="1"/>
  <c r="A1180" i="1" a="1"/>
  <c r="A1180" i="1" s="1"/>
  <c r="B1180" i="1" s="1"/>
  <c r="C1179" i="1" a="1"/>
  <c r="C1179" i="1" s="1"/>
  <c r="A1179" i="1" a="1"/>
  <c r="A1179" i="1" s="1"/>
  <c r="C1178" i="1" a="1"/>
  <c r="C1178" i="1" s="1"/>
  <c r="A1178" i="1" a="1"/>
  <c r="A1178" i="1" s="1"/>
  <c r="C1177" i="1" a="1"/>
  <c r="C1177" i="1" s="1"/>
  <c r="A1177" i="1" a="1"/>
  <c r="A1177" i="1" s="1"/>
  <c r="B1177" i="1" s="1"/>
  <c r="C1176" i="1" a="1"/>
  <c r="C1176" i="1" s="1"/>
  <c r="B1176" i="1"/>
  <c r="A1176" i="1" a="1"/>
  <c r="A1176" i="1" s="1"/>
  <c r="N1175" i="1"/>
  <c r="H1175" i="1"/>
  <c r="G1175" i="1" a="1"/>
  <c r="G1175" i="1" s="1"/>
  <c r="C1175" i="1" a="1"/>
  <c r="C1175" i="1" s="1"/>
  <c r="A1175" i="1" a="1"/>
  <c r="A1175" i="1" s="1"/>
  <c r="B1175" i="1" s="1"/>
  <c r="O1175" i="1" s="1"/>
  <c r="O1174" i="1"/>
  <c r="E1174" i="1" a="1"/>
  <c r="E1174" i="1" s="1"/>
  <c r="C1174" i="1" a="1"/>
  <c r="C1174" i="1" s="1"/>
  <c r="A1174" i="1" a="1"/>
  <c r="A1174" i="1" s="1"/>
  <c r="B1174" i="1" s="1"/>
  <c r="N1174" i="1" s="1"/>
  <c r="I1173" i="1" a="1"/>
  <c r="I1173" i="1" s="1"/>
  <c r="J1173" i="1" s="1"/>
  <c r="E1173" i="1" a="1"/>
  <c r="E1173" i="1" s="1"/>
  <c r="C1173" i="1"/>
  <c r="C1173" i="1" a="1"/>
  <c r="B1173" i="1"/>
  <c r="N1173" i="1" s="1"/>
  <c r="A1173" i="1" a="1"/>
  <c r="A1173" i="1" s="1"/>
  <c r="N1172" i="1"/>
  <c r="C1172" i="1" a="1"/>
  <c r="C1172" i="1" s="1"/>
  <c r="B1172" i="1"/>
  <c r="O1172" i="1" s="1"/>
  <c r="A1172" i="1" a="1"/>
  <c r="A1172" i="1" s="1"/>
  <c r="C1171" i="1" a="1"/>
  <c r="C1171" i="1" s="1"/>
  <c r="B1171" i="1"/>
  <c r="A1171" i="1" a="1"/>
  <c r="A1171" i="1" s="1"/>
  <c r="O1170" i="1"/>
  <c r="C1170" i="1"/>
  <c r="C1170" i="1" a="1"/>
  <c r="A1170" i="1" a="1"/>
  <c r="A1170" i="1" s="1"/>
  <c r="B1170" i="1" s="1"/>
  <c r="N1170" i="1" s="1"/>
  <c r="O1169" i="1"/>
  <c r="C1169" i="1"/>
  <c r="G1169" i="1" s="1" a="1"/>
  <c r="G1169" i="1" s="1"/>
  <c r="H1169" i="1" s="1"/>
  <c r="C1169" i="1" a="1"/>
  <c r="B1169" i="1"/>
  <c r="N1169" i="1" s="1"/>
  <c r="A1169" i="1" a="1"/>
  <c r="A1169" i="1" s="1"/>
  <c r="O1168" i="1"/>
  <c r="N1168" i="1"/>
  <c r="C1168" i="1"/>
  <c r="C1168" i="1" a="1"/>
  <c r="B1168" i="1"/>
  <c r="A1168" i="1" a="1"/>
  <c r="A1168" i="1" s="1"/>
  <c r="C1167" i="1"/>
  <c r="C1167" i="1" a="1"/>
  <c r="B1167" i="1"/>
  <c r="A1167" i="1"/>
  <c r="A1167" i="1" a="1"/>
  <c r="C1166" i="1"/>
  <c r="C1166" i="1" a="1"/>
  <c r="B1166" i="1"/>
  <c r="A1166" i="1" a="1"/>
  <c r="A1166" i="1" s="1"/>
  <c r="I1165" i="1" a="1"/>
  <c r="I1165" i="1" s="1"/>
  <c r="J1165" i="1" s="1"/>
  <c r="C1165" i="1"/>
  <c r="C1165" i="1" a="1"/>
  <c r="B1165" i="1"/>
  <c r="O1165" i="1" s="1"/>
  <c r="A1165" i="1" a="1"/>
  <c r="A1165" i="1" s="1"/>
  <c r="N1164" i="1"/>
  <c r="I1164" i="1" a="1"/>
  <c r="I1164" i="1" s="1"/>
  <c r="J1164" i="1" s="1"/>
  <c r="C1164" i="1"/>
  <c r="C1164" i="1" a="1"/>
  <c r="A1164" i="1"/>
  <c r="B1164" i="1" s="1"/>
  <c r="O1164" i="1" s="1"/>
  <c r="A1164" i="1" a="1"/>
  <c r="O1163" i="1"/>
  <c r="I1163" i="1" a="1"/>
  <c r="I1163" i="1" s="1"/>
  <c r="J1163" i="1" s="1"/>
  <c r="G1163" i="1" a="1"/>
  <c r="G1163" i="1" s="1"/>
  <c r="H1163" i="1" s="1"/>
  <c r="C1163" i="1" a="1"/>
  <c r="C1163" i="1" s="1"/>
  <c r="E1163" i="1" s="1" a="1"/>
  <c r="E1163" i="1" s="1"/>
  <c r="A1163" i="1" a="1"/>
  <c r="A1163" i="1" s="1"/>
  <c r="B1163" i="1" s="1"/>
  <c r="N1163" i="1" s="1"/>
  <c r="C1162" i="1"/>
  <c r="C1162" i="1" a="1"/>
  <c r="A1162" i="1" a="1"/>
  <c r="A1162" i="1" s="1"/>
  <c r="B1162" i="1" s="1"/>
  <c r="I1161" i="1" a="1"/>
  <c r="I1161" i="1" s="1"/>
  <c r="J1161" i="1" s="1"/>
  <c r="C1161" i="1" a="1"/>
  <c r="C1161" i="1" s="1"/>
  <c r="A1161" i="1"/>
  <c r="B1161" i="1" s="1"/>
  <c r="A1161" i="1" a="1"/>
  <c r="C1160" i="1" a="1"/>
  <c r="C1160" i="1" s="1"/>
  <c r="A1160" i="1" a="1"/>
  <c r="A1160" i="1" s="1"/>
  <c r="N1159" i="1"/>
  <c r="C1159" i="1" a="1"/>
  <c r="C1159" i="1" s="1"/>
  <c r="A1159" i="1" a="1"/>
  <c r="A1159" i="1" s="1"/>
  <c r="B1159" i="1" s="1"/>
  <c r="O1159" i="1" s="1"/>
  <c r="C1158" i="1" a="1"/>
  <c r="C1158" i="1" s="1"/>
  <c r="A1158" i="1" a="1"/>
  <c r="A1158" i="1" s="1"/>
  <c r="N1157" i="1"/>
  <c r="F1157" i="1"/>
  <c r="E1157" i="1" a="1"/>
  <c r="E1157" i="1" s="1"/>
  <c r="C1157" i="1" a="1"/>
  <c r="C1157" i="1" s="1"/>
  <c r="A1157" i="1" a="1"/>
  <c r="A1157" i="1" s="1"/>
  <c r="B1157" i="1" s="1"/>
  <c r="O1157" i="1" s="1"/>
  <c r="C1156" i="1" a="1"/>
  <c r="C1156" i="1" s="1"/>
  <c r="A1156" i="1" a="1"/>
  <c r="A1156" i="1" s="1"/>
  <c r="B1156" i="1" s="1"/>
  <c r="N1156" i="1" s="1"/>
  <c r="C1155" i="1"/>
  <c r="C1155" i="1" a="1"/>
  <c r="B1155" i="1"/>
  <c r="A1155" i="1"/>
  <c r="A1155" i="1" a="1"/>
  <c r="C1154" i="1" a="1"/>
  <c r="C1154" i="1" s="1"/>
  <c r="B1154" i="1"/>
  <c r="A1154" i="1" a="1"/>
  <c r="A1154" i="1" s="1"/>
  <c r="C1153" i="1" a="1"/>
  <c r="C1153" i="1" s="1"/>
  <c r="B1153" i="1"/>
  <c r="A1153" i="1" a="1"/>
  <c r="A1153" i="1" s="1"/>
  <c r="C1152" i="1"/>
  <c r="C1152" i="1" a="1"/>
  <c r="B1152" i="1"/>
  <c r="A1152" i="1" a="1"/>
  <c r="A1152" i="1" s="1"/>
  <c r="E1151" i="1" a="1"/>
  <c r="E1151" i="1" s="1"/>
  <c r="C1151" i="1" a="1"/>
  <c r="C1151" i="1" s="1"/>
  <c r="B1151" i="1"/>
  <c r="O1151" i="1" s="1"/>
  <c r="A1151" i="1" a="1"/>
  <c r="A1151" i="1" s="1"/>
  <c r="C1150" i="1"/>
  <c r="C1150" i="1" a="1"/>
  <c r="B1150" i="1"/>
  <c r="O1150" i="1" s="1"/>
  <c r="A1150" i="1" a="1"/>
  <c r="A1150" i="1" s="1"/>
  <c r="C1149" i="1"/>
  <c r="C1149" i="1" a="1"/>
  <c r="A1149" i="1" a="1"/>
  <c r="A1149" i="1" s="1"/>
  <c r="C1148" i="1"/>
  <c r="C1148" i="1" a="1"/>
  <c r="A1148" i="1" a="1"/>
  <c r="A1148" i="1" s="1"/>
  <c r="I1147" i="1" a="1"/>
  <c r="I1147" i="1" s="1"/>
  <c r="J1147" i="1" s="1"/>
  <c r="C1147" i="1" a="1"/>
  <c r="C1147" i="1" s="1"/>
  <c r="B1147" i="1"/>
  <c r="A1147" i="1" a="1"/>
  <c r="A1147" i="1" s="1"/>
  <c r="N1146" i="1"/>
  <c r="C1146" i="1" a="1"/>
  <c r="C1146" i="1" s="1"/>
  <c r="A1146" i="1"/>
  <c r="B1146" i="1" s="1"/>
  <c r="O1146" i="1" s="1"/>
  <c r="A1146" i="1" a="1"/>
  <c r="C1145" i="1" a="1"/>
  <c r="C1145" i="1" s="1"/>
  <c r="A1145" i="1" a="1"/>
  <c r="A1145" i="1" s="1"/>
  <c r="B1145" i="1" s="1"/>
  <c r="O1145" i="1" s="1"/>
  <c r="E1144" i="1" a="1"/>
  <c r="E1144" i="1" s="1"/>
  <c r="C1144" i="1"/>
  <c r="I1144" i="1" s="1" a="1"/>
  <c r="I1144" i="1" s="1"/>
  <c r="J1144" i="1" s="1"/>
  <c r="C1144" i="1" a="1"/>
  <c r="A1144" i="1" a="1"/>
  <c r="A1144" i="1" s="1"/>
  <c r="B1144" i="1" s="1"/>
  <c r="O1144" i="1" s="1"/>
  <c r="C1143" i="1"/>
  <c r="C1143" i="1" a="1"/>
  <c r="A1143" i="1"/>
  <c r="B1143" i="1" s="1"/>
  <c r="A1143" i="1" a="1"/>
  <c r="E1142" i="1" a="1"/>
  <c r="E1142" i="1" s="1"/>
  <c r="C1142" i="1" a="1"/>
  <c r="C1142" i="1" s="1"/>
  <c r="B1142" i="1"/>
  <c r="A1142" i="1" a="1"/>
  <c r="A1142" i="1" s="1"/>
  <c r="I1142" i="1" s="1" a="1"/>
  <c r="I1142" i="1" s="1"/>
  <c r="J1142" i="1" s="1"/>
  <c r="E1141" i="1" a="1"/>
  <c r="E1141" i="1" s="1"/>
  <c r="C1141" i="1" a="1"/>
  <c r="C1141" i="1" s="1"/>
  <c r="B1141" i="1"/>
  <c r="O1141" i="1" s="1"/>
  <c r="A1141" i="1" a="1"/>
  <c r="A1141" i="1" s="1"/>
  <c r="C1140" i="1" a="1"/>
  <c r="C1140" i="1" s="1"/>
  <c r="B1140" i="1"/>
  <c r="O1140" i="1" s="1"/>
  <c r="A1140" i="1" a="1"/>
  <c r="A1140" i="1" s="1"/>
  <c r="O1139" i="1"/>
  <c r="N1139" i="1"/>
  <c r="I1139" i="1" a="1"/>
  <c r="I1139" i="1" s="1"/>
  <c r="J1139" i="1" s="1"/>
  <c r="C1139" i="1"/>
  <c r="C1139" i="1" a="1"/>
  <c r="A1139" i="1" a="1"/>
  <c r="A1139" i="1" s="1"/>
  <c r="B1139" i="1" s="1"/>
  <c r="C1138" i="1"/>
  <c r="C1138" i="1" a="1"/>
  <c r="A1138" i="1" a="1"/>
  <c r="A1138" i="1" s="1"/>
  <c r="B1138" i="1" s="1"/>
  <c r="O1138" i="1" s="1"/>
  <c r="C1137" i="1" a="1"/>
  <c r="C1137" i="1" s="1"/>
  <c r="A1137" i="1" a="1"/>
  <c r="A1137" i="1" s="1"/>
  <c r="B1137" i="1" s="1"/>
  <c r="C1136" i="1" a="1"/>
  <c r="C1136" i="1" s="1"/>
  <c r="A1136" i="1" a="1"/>
  <c r="A1136" i="1" s="1"/>
  <c r="B1136" i="1" s="1"/>
  <c r="O1136" i="1" s="1"/>
  <c r="C1135" i="1" a="1"/>
  <c r="C1135" i="1" s="1"/>
  <c r="A1135" i="1" a="1"/>
  <c r="A1135" i="1" s="1"/>
  <c r="B1135" i="1" s="1"/>
  <c r="O1135" i="1" s="1"/>
  <c r="N1134" i="1"/>
  <c r="C1134" i="1"/>
  <c r="C1134" i="1" a="1"/>
  <c r="B1134" i="1"/>
  <c r="A1134" i="1"/>
  <c r="I1134" i="1" s="1" a="1"/>
  <c r="I1134" i="1" s="1"/>
  <c r="J1134" i="1" s="1"/>
  <c r="A1134" i="1" a="1"/>
  <c r="C1133" i="1" a="1"/>
  <c r="C1133" i="1" s="1"/>
  <c r="A1133" i="1"/>
  <c r="B1133" i="1" s="1"/>
  <c r="O1133" i="1" s="1"/>
  <c r="A1133" i="1" a="1"/>
  <c r="I1132" i="1" a="1"/>
  <c r="I1132" i="1" s="1"/>
  <c r="J1132" i="1" s="1"/>
  <c r="E1132" i="1" a="1"/>
  <c r="E1132" i="1" s="1"/>
  <c r="C1132" i="1" a="1"/>
  <c r="C1132" i="1" s="1"/>
  <c r="B1132" i="1"/>
  <c r="O1132" i="1" s="1"/>
  <c r="A1132" i="1" a="1"/>
  <c r="A1132" i="1" s="1"/>
  <c r="C1131" i="1"/>
  <c r="C1131" i="1" a="1"/>
  <c r="A1131" i="1"/>
  <c r="B1131" i="1" s="1"/>
  <c r="A1131" i="1" a="1"/>
  <c r="C1130" i="1" a="1"/>
  <c r="C1130" i="1" s="1"/>
  <c r="A1130" i="1" a="1"/>
  <c r="A1130" i="1" s="1"/>
  <c r="B1130" i="1" s="1"/>
  <c r="C1129" i="1" a="1"/>
  <c r="C1129" i="1" s="1"/>
  <c r="B1129" i="1"/>
  <c r="N1129" i="1" s="1"/>
  <c r="A1129" i="1" a="1"/>
  <c r="A1129" i="1" s="1"/>
  <c r="O1128" i="1"/>
  <c r="C1128" i="1"/>
  <c r="C1128" i="1" a="1"/>
  <c r="A1128" i="1"/>
  <c r="B1128" i="1" s="1"/>
  <c r="N1128" i="1" s="1"/>
  <c r="A1128" i="1" a="1"/>
  <c r="C1127" i="1" a="1"/>
  <c r="C1127" i="1" s="1"/>
  <c r="A1127" i="1" a="1"/>
  <c r="A1127" i="1" s="1"/>
  <c r="B1127" i="1" s="1"/>
  <c r="J1126" i="1"/>
  <c r="G1126" i="1" a="1"/>
  <c r="G1126" i="1" s="1"/>
  <c r="H1126" i="1" s="1"/>
  <c r="C1126" i="1"/>
  <c r="I1126" i="1" s="1" a="1"/>
  <c r="I1126" i="1" s="1"/>
  <c r="C1126" i="1" a="1"/>
  <c r="A1126" i="1" a="1"/>
  <c r="A1126" i="1" s="1"/>
  <c r="B1126" i="1" s="1"/>
  <c r="C1125" i="1" a="1"/>
  <c r="C1125" i="1" s="1"/>
  <c r="A1125" i="1" a="1"/>
  <c r="A1125" i="1" s="1"/>
  <c r="B1125" i="1" s="1"/>
  <c r="O1125" i="1" s="1"/>
  <c r="N1124" i="1"/>
  <c r="E1124" i="1" a="1"/>
  <c r="E1124" i="1" s="1"/>
  <c r="C1124" i="1"/>
  <c r="I1124" i="1" s="1" a="1"/>
  <c r="I1124" i="1" s="1"/>
  <c r="J1124" i="1" s="1"/>
  <c r="C1124" i="1" a="1"/>
  <c r="A1124" i="1"/>
  <c r="B1124" i="1" s="1"/>
  <c r="O1124" i="1" s="1"/>
  <c r="A1124" i="1" a="1"/>
  <c r="C1123" i="1"/>
  <c r="C1123" i="1" a="1"/>
  <c r="A1123" i="1" a="1"/>
  <c r="A1123" i="1" s="1"/>
  <c r="C1122" i="1" a="1"/>
  <c r="C1122" i="1" s="1"/>
  <c r="A1122" i="1"/>
  <c r="B1122" i="1" s="1"/>
  <c r="A1122" i="1" a="1"/>
  <c r="C1121" i="1"/>
  <c r="C1121" i="1" a="1"/>
  <c r="A1121" i="1" a="1"/>
  <c r="A1121" i="1" s="1"/>
  <c r="C1120" i="1"/>
  <c r="C1120" i="1" a="1"/>
  <c r="A1120" i="1"/>
  <c r="B1120" i="1" s="1"/>
  <c r="A1120" i="1" a="1"/>
  <c r="G1119" i="1" a="1"/>
  <c r="G1119" i="1" s="1"/>
  <c r="H1119" i="1" s="1"/>
  <c r="C1119" i="1" a="1"/>
  <c r="C1119" i="1" s="1"/>
  <c r="A1119" i="1" a="1"/>
  <c r="A1119" i="1" s="1"/>
  <c r="B1119" i="1" s="1"/>
  <c r="C1118" i="1" a="1"/>
  <c r="C1118" i="1" s="1"/>
  <c r="A1118" i="1" a="1"/>
  <c r="A1118" i="1" s="1"/>
  <c r="B1118" i="1" s="1"/>
  <c r="C1117" i="1"/>
  <c r="C1117" i="1" a="1"/>
  <c r="A1117" i="1" a="1"/>
  <c r="A1117" i="1" s="1"/>
  <c r="N1116" i="1"/>
  <c r="E1116" i="1" a="1"/>
  <c r="E1116" i="1" s="1"/>
  <c r="C1116" i="1" a="1"/>
  <c r="C1116" i="1" s="1"/>
  <c r="A1116" i="1"/>
  <c r="B1116" i="1" s="1"/>
  <c r="O1116" i="1" s="1"/>
  <c r="A1116" i="1" a="1"/>
  <c r="C1115" i="1" a="1"/>
  <c r="C1115" i="1" s="1"/>
  <c r="A1115" i="1" a="1"/>
  <c r="A1115" i="1" s="1"/>
  <c r="B1115" i="1" s="1"/>
  <c r="O1114" i="1"/>
  <c r="C1114" i="1"/>
  <c r="C1114" i="1" a="1"/>
  <c r="A1114" i="1" a="1"/>
  <c r="A1114" i="1" s="1"/>
  <c r="B1114" i="1" s="1"/>
  <c r="N1114" i="1" s="1"/>
  <c r="N1113" i="1"/>
  <c r="C1113" i="1" a="1"/>
  <c r="C1113" i="1" s="1"/>
  <c r="A1113" i="1"/>
  <c r="B1113" i="1" s="1"/>
  <c r="O1113" i="1" s="1"/>
  <c r="A1113" i="1" a="1"/>
  <c r="C1112" i="1" a="1"/>
  <c r="C1112" i="1" s="1"/>
  <c r="A1112" i="1" a="1"/>
  <c r="A1112" i="1" s="1"/>
  <c r="E1111" i="1"/>
  <c r="C1111" i="1"/>
  <c r="E1111" i="1" s="1" a="1"/>
  <c r="C1111" i="1" a="1"/>
  <c r="A1111" i="1" a="1"/>
  <c r="A1111" i="1" s="1"/>
  <c r="B1111" i="1" s="1"/>
  <c r="N1111" i="1" s="1"/>
  <c r="E1110" i="1" a="1"/>
  <c r="E1110" i="1" s="1"/>
  <c r="C1110" i="1" a="1"/>
  <c r="C1110" i="1" s="1"/>
  <c r="A1110" i="1"/>
  <c r="B1110" i="1" s="1"/>
  <c r="O1110" i="1" s="1"/>
  <c r="A1110" i="1" a="1"/>
  <c r="G1109" i="1" a="1"/>
  <c r="G1109" i="1" s="1"/>
  <c r="H1109" i="1" s="1"/>
  <c r="C1109" i="1" a="1"/>
  <c r="C1109" i="1" s="1"/>
  <c r="B1109" i="1"/>
  <c r="A1109" i="1" a="1"/>
  <c r="A1109" i="1" s="1"/>
  <c r="C1108" i="1"/>
  <c r="E1108" i="1" s="1" a="1"/>
  <c r="E1108" i="1" s="1"/>
  <c r="C1108" i="1" a="1"/>
  <c r="A1108" i="1" a="1"/>
  <c r="A1108" i="1" s="1"/>
  <c r="B1108" i="1" s="1"/>
  <c r="N1108" i="1" s="1"/>
  <c r="N1107" i="1"/>
  <c r="C1107" i="1" a="1"/>
  <c r="C1107" i="1" s="1"/>
  <c r="A1107" i="1"/>
  <c r="B1107" i="1" s="1"/>
  <c r="O1107" i="1" s="1"/>
  <c r="A1107" i="1" a="1"/>
  <c r="C1106" i="1" a="1"/>
  <c r="C1106" i="1" s="1"/>
  <c r="A1106" i="1" a="1"/>
  <c r="A1106" i="1" s="1"/>
  <c r="B1106" i="1" s="1"/>
  <c r="C1105" i="1"/>
  <c r="E1105" i="1" s="1" a="1"/>
  <c r="E1105" i="1" s="1"/>
  <c r="C1105" i="1" a="1"/>
  <c r="A1105" i="1" a="1"/>
  <c r="A1105" i="1" s="1"/>
  <c r="B1105" i="1" s="1"/>
  <c r="N1105" i="1" s="1"/>
  <c r="N1104" i="1"/>
  <c r="E1104" i="1" a="1"/>
  <c r="E1104" i="1" s="1"/>
  <c r="C1104" i="1" a="1"/>
  <c r="C1104" i="1" s="1"/>
  <c r="A1104" i="1"/>
  <c r="B1104" i="1" s="1"/>
  <c r="O1104" i="1" s="1"/>
  <c r="A1104" i="1" a="1"/>
  <c r="C1103" i="1" a="1"/>
  <c r="C1103" i="1" s="1"/>
  <c r="A1103" i="1" a="1"/>
  <c r="A1103" i="1" s="1"/>
  <c r="B1103" i="1" s="1"/>
  <c r="O1102" i="1"/>
  <c r="C1102" i="1"/>
  <c r="C1102" i="1" a="1"/>
  <c r="A1102" i="1" a="1"/>
  <c r="A1102" i="1" s="1"/>
  <c r="B1102" i="1" s="1"/>
  <c r="N1102" i="1" s="1"/>
  <c r="N1101" i="1"/>
  <c r="C1101" i="1" a="1"/>
  <c r="C1101" i="1" s="1"/>
  <c r="A1101" i="1"/>
  <c r="B1101" i="1" s="1"/>
  <c r="O1101" i="1" s="1"/>
  <c r="A1101" i="1" a="1"/>
  <c r="C1100" i="1" a="1"/>
  <c r="C1100" i="1" s="1"/>
  <c r="A1100" i="1" a="1"/>
  <c r="A1100" i="1" s="1"/>
  <c r="O1099" i="1"/>
  <c r="E1099" i="1"/>
  <c r="C1099" i="1"/>
  <c r="E1099" i="1" s="1" a="1"/>
  <c r="C1099" i="1" a="1"/>
  <c r="A1099" i="1" a="1"/>
  <c r="A1099" i="1" s="1"/>
  <c r="B1099" i="1" s="1"/>
  <c r="N1099" i="1" s="1"/>
  <c r="C1098" i="1" a="1"/>
  <c r="C1098" i="1" s="1"/>
  <c r="A1098" i="1"/>
  <c r="B1098" i="1" s="1"/>
  <c r="O1098" i="1" s="1"/>
  <c r="A1098" i="1" a="1"/>
  <c r="C1097" i="1" a="1"/>
  <c r="C1097" i="1" s="1"/>
  <c r="B1097" i="1"/>
  <c r="A1097" i="1" a="1"/>
  <c r="A1097" i="1" s="1"/>
  <c r="O1096" i="1"/>
  <c r="E1096" i="1"/>
  <c r="C1096" i="1"/>
  <c r="E1096" i="1" s="1" a="1"/>
  <c r="C1096" i="1" a="1"/>
  <c r="A1096" i="1" a="1"/>
  <c r="A1096" i="1" s="1"/>
  <c r="B1096" i="1" s="1"/>
  <c r="N1096" i="1" s="1"/>
  <c r="N1095" i="1"/>
  <c r="E1095" i="1" a="1"/>
  <c r="E1095" i="1" s="1"/>
  <c r="C1095" i="1" a="1"/>
  <c r="C1095" i="1" s="1"/>
  <c r="A1095" i="1"/>
  <c r="B1095" i="1" s="1"/>
  <c r="O1095" i="1" s="1"/>
  <c r="A1095" i="1" a="1"/>
  <c r="C1094" i="1" a="1"/>
  <c r="C1094" i="1" s="1"/>
  <c r="A1094" i="1" a="1"/>
  <c r="A1094" i="1" s="1"/>
  <c r="B1094" i="1" s="1"/>
  <c r="O1093" i="1"/>
  <c r="C1093" i="1"/>
  <c r="C1093" i="1" a="1"/>
  <c r="A1093" i="1" a="1"/>
  <c r="A1093" i="1" s="1"/>
  <c r="B1093" i="1" s="1"/>
  <c r="N1093" i="1" s="1"/>
  <c r="O1092" i="1"/>
  <c r="N1092" i="1"/>
  <c r="C1092" i="1" a="1"/>
  <c r="C1092" i="1" s="1"/>
  <c r="A1092" i="1"/>
  <c r="B1092" i="1" s="1"/>
  <c r="A1092" i="1" a="1"/>
  <c r="C1091" i="1" a="1"/>
  <c r="C1091" i="1" s="1"/>
  <c r="A1091" i="1" a="1"/>
  <c r="A1091" i="1" s="1"/>
  <c r="B1091" i="1" s="1"/>
  <c r="O1090" i="1"/>
  <c r="C1090" i="1"/>
  <c r="C1090" i="1" a="1"/>
  <c r="A1090" i="1" a="1"/>
  <c r="A1090" i="1" s="1"/>
  <c r="B1090" i="1" s="1"/>
  <c r="N1090" i="1" s="1"/>
  <c r="N1089" i="1"/>
  <c r="E1089" i="1" a="1"/>
  <c r="E1089" i="1" s="1"/>
  <c r="C1089" i="1" a="1"/>
  <c r="C1089" i="1" s="1"/>
  <c r="A1089" i="1"/>
  <c r="B1089" i="1" s="1"/>
  <c r="O1089" i="1" s="1"/>
  <c r="A1089" i="1" a="1"/>
  <c r="C1088" i="1" a="1"/>
  <c r="C1088" i="1" s="1"/>
  <c r="A1088" i="1" a="1"/>
  <c r="A1088" i="1" s="1"/>
  <c r="B1088" i="1" s="1"/>
  <c r="O1087" i="1"/>
  <c r="C1087" i="1"/>
  <c r="E1087" i="1" s="1" a="1"/>
  <c r="E1087" i="1" s="1"/>
  <c r="C1087" i="1" a="1"/>
  <c r="A1087" i="1" a="1"/>
  <c r="A1087" i="1" s="1"/>
  <c r="B1087" i="1" s="1"/>
  <c r="N1087" i="1" s="1"/>
  <c r="O1086" i="1"/>
  <c r="N1086" i="1"/>
  <c r="C1086" i="1" a="1"/>
  <c r="C1086" i="1" s="1"/>
  <c r="A1086" i="1"/>
  <c r="B1086" i="1" s="1"/>
  <c r="A1086" i="1" a="1"/>
  <c r="C1085" i="1" a="1"/>
  <c r="C1085" i="1" s="1"/>
  <c r="B1085" i="1"/>
  <c r="A1085" i="1" a="1"/>
  <c r="A1085" i="1" s="1"/>
  <c r="O1084" i="1"/>
  <c r="C1084" i="1"/>
  <c r="E1084" i="1" s="1" a="1"/>
  <c r="E1084" i="1" s="1"/>
  <c r="C1084" i="1" a="1"/>
  <c r="A1084" i="1" a="1"/>
  <c r="A1084" i="1" s="1"/>
  <c r="B1084" i="1" s="1"/>
  <c r="N1084" i="1" s="1"/>
  <c r="O1083" i="1"/>
  <c r="N1083" i="1"/>
  <c r="E1083" i="1" a="1"/>
  <c r="E1083" i="1" s="1"/>
  <c r="C1083" i="1" a="1"/>
  <c r="C1083" i="1" s="1"/>
  <c r="A1083" i="1"/>
  <c r="B1083" i="1" s="1"/>
  <c r="A1083" i="1" a="1"/>
  <c r="C1082" i="1" a="1"/>
  <c r="C1082" i="1" s="1"/>
  <c r="A1082" i="1" a="1"/>
  <c r="A1082" i="1" s="1"/>
  <c r="B1082" i="1" s="1"/>
  <c r="C1081" i="1"/>
  <c r="C1081" i="1" a="1"/>
  <c r="A1081" i="1" a="1"/>
  <c r="A1081" i="1" s="1"/>
  <c r="B1081" i="1" s="1"/>
  <c r="N1081" i="1" s="1"/>
  <c r="O1080" i="1"/>
  <c r="C1080" i="1" a="1"/>
  <c r="C1080" i="1" s="1"/>
  <c r="A1080" i="1"/>
  <c r="B1080" i="1" s="1"/>
  <c r="N1080" i="1" s="1"/>
  <c r="A1080" i="1" a="1"/>
  <c r="G1079" i="1" a="1"/>
  <c r="G1079" i="1" s="1"/>
  <c r="H1079" i="1" s="1"/>
  <c r="C1079" i="1" a="1"/>
  <c r="C1079" i="1" s="1"/>
  <c r="B1079" i="1"/>
  <c r="A1079" i="1" a="1"/>
  <c r="A1079" i="1" s="1"/>
  <c r="C1078" i="1"/>
  <c r="C1078" i="1" a="1"/>
  <c r="A1078" i="1" a="1"/>
  <c r="A1078" i="1" s="1"/>
  <c r="B1078" i="1" s="1"/>
  <c r="C1077" i="1" a="1"/>
  <c r="C1077" i="1" s="1"/>
  <c r="A1077" i="1"/>
  <c r="B1077" i="1" s="1"/>
  <c r="O1077" i="1" s="1"/>
  <c r="A1077" i="1" a="1"/>
  <c r="C1076" i="1" a="1"/>
  <c r="C1076" i="1" s="1"/>
  <c r="A1076" i="1" a="1"/>
  <c r="A1076" i="1" s="1"/>
  <c r="B1076" i="1" s="1"/>
  <c r="C1075" i="1"/>
  <c r="E1075" i="1" s="1" a="1"/>
  <c r="E1075" i="1" s="1"/>
  <c r="C1075" i="1" a="1"/>
  <c r="A1075" i="1" a="1"/>
  <c r="A1075" i="1" s="1"/>
  <c r="B1075" i="1" s="1"/>
  <c r="N1075" i="1" s="1"/>
  <c r="O1074" i="1"/>
  <c r="C1074" i="1" a="1"/>
  <c r="C1074" i="1" s="1"/>
  <c r="A1074" i="1"/>
  <c r="B1074" i="1" s="1"/>
  <c r="N1074" i="1" s="1"/>
  <c r="A1074" i="1" a="1"/>
  <c r="G1073" i="1" a="1"/>
  <c r="G1073" i="1" s="1"/>
  <c r="H1073" i="1" s="1"/>
  <c r="C1073" i="1" a="1"/>
  <c r="C1073" i="1" s="1"/>
  <c r="B1073" i="1"/>
  <c r="A1073" i="1" a="1"/>
  <c r="A1073" i="1" s="1"/>
  <c r="C1072" i="1"/>
  <c r="E1072" i="1" s="1" a="1"/>
  <c r="E1072" i="1" s="1"/>
  <c r="C1072" i="1" a="1"/>
  <c r="A1072" i="1" a="1"/>
  <c r="A1072" i="1" s="1"/>
  <c r="B1072" i="1" s="1"/>
  <c r="N1072" i="1" s="1"/>
  <c r="E1071" i="1" a="1"/>
  <c r="E1071" i="1" s="1"/>
  <c r="C1071" i="1" a="1"/>
  <c r="C1071" i="1" s="1"/>
  <c r="A1071" i="1"/>
  <c r="B1071" i="1" s="1"/>
  <c r="O1071" i="1" s="1"/>
  <c r="A1071" i="1" a="1"/>
  <c r="C1070" i="1" a="1"/>
  <c r="C1070" i="1" s="1"/>
  <c r="B1070" i="1"/>
  <c r="A1070" i="1" a="1"/>
  <c r="A1070" i="1" s="1"/>
  <c r="O1069" i="1"/>
  <c r="E1069" i="1"/>
  <c r="C1069" i="1"/>
  <c r="E1069" i="1" s="1" a="1"/>
  <c r="C1069" i="1" a="1"/>
  <c r="A1069" i="1" a="1"/>
  <c r="A1069" i="1" s="1"/>
  <c r="B1069" i="1" s="1"/>
  <c r="N1069" i="1" s="1"/>
  <c r="C1068" i="1" a="1"/>
  <c r="C1068" i="1" s="1"/>
  <c r="A1068" i="1"/>
  <c r="B1068" i="1" s="1"/>
  <c r="O1068" i="1" s="1"/>
  <c r="A1068" i="1" a="1"/>
  <c r="C1067" i="1" a="1"/>
  <c r="C1067" i="1" s="1"/>
  <c r="A1067" i="1" a="1"/>
  <c r="A1067" i="1" s="1"/>
  <c r="O1066" i="1"/>
  <c r="E1066" i="1"/>
  <c r="C1066" i="1"/>
  <c r="E1066" i="1" s="1" a="1"/>
  <c r="C1066" i="1" a="1"/>
  <c r="A1066" i="1" a="1"/>
  <c r="A1066" i="1" s="1"/>
  <c r="B1066" i="1" s="1"/>
  <c r="N1066" i="1" s="1"/>
  <c r="C1065" i="1" a="1"/>
  <c r="C1065" i="1" s="1"/>
  <c r="A1065" i="1"/>
  <c r="B1065" i="1" s="1"/>
  <c r="A1065" i="1" a="1"/>
  <c r="C1064" i="1" a="1"/>
  <c r="C1064" i="1" s="1"/>
  <c r="A1064" i="1" a="1"/>
  <c r="A1064" i="1" s="1"/>
  <c r="O1063" i="1"/>
  <c r="E1063" i="1"/>
  <c r="C1063" i="1"/>
  <c r="E1063" i="1" s="1" a="1"/>
  <c r="C1063" i="1" a="1"/>
  <c r="A1063" i="1" a="1"/>
  <c r="A1063" i="1" s="1"/>
  <c r="B1063" i="1" s="1"/>
  <c r="N1063" i="1" s="1"/>
  <c r="C1062" i="1" a="1"/>
  <c r="C1062" i="1" s="1"/>
  <c r="A1062" i="1"/>
  <c r="B1062" i="1" s="1"/>
  <c r="O1062" i="1" s="1"/>
  <c r="A1062" i="1" a="1"/>
  <c r="C1061" i="1" a="1"/>
  <c r="C1061" i="1" s="1"/>
  <c r="B1061" i="1"/>
  <c r="A1061" i="1" a="1"/>
  <c r="A1061" i="1" s="1"/>
  <c r="O1060" i="1"/>
  <c r="E1060" i="1"/>
  <c r="C1060" i="1"/>
  <c r="E1060" i="1" s="1" a="1"/>
  <c r="C1060" i="1" a="1"/>
  <c r="A1060" i="1" a="1"/>
  <c r="A1060" i="1" s="1"/>
  <c r="B1060" i="1" s="1"/>
  <c r="N1060" i="1" s="1"/>
  <c r="N1059" i="1"/>
  <c r="E1059" i="1" a="1"/>
  <c r="E1059" i="1" s="1"/>
  <c r="C1059" i="1" a="1"/>
  <c r="C1059" i="1" s="1"/>
  <c r="A1059" i="1"/>
  <c r="B1059" i="1" s="1"/>
  <c r="O1059" i="1" s="1"/>
  <c r="A1059" i="1" a="1"/>
  <c r="C1058" i="1" a="1"/>
  <c r="C1058" i="1" s="1"/>
  <c r="A1058" i="1" a="1"/>
  <c r="A1058" i="1" s="1"/>
  <c r="B1058" i="1" s="1"/>
  <c r="O1057" i="1"/>
  <c r="C1057" i="1"/>
  <c r="C1057" i="1" a="1"/>
  <c r="A1057" i="1" a="1"/>
  <c r="A1057" i="1" s="1"/>
  <c r="B1057" i="1" s="1"/>
  <c r="N1057" i="1" s="1"/>
  <c r="O1056" i="1"/>
  <c r="C1056" i="1" a="1"/>
  <c r="C1056" i="1" s="1"/>
  <c r="A1056" i="1"/>
  <c r="B1056" i="1" s="1"/>
  <c r="N1056" i="1" s="1"/>
  <c r="A1056" i="1" a="1"/>
  <c r="C1055" i="1" a="1"/>
  <c r="C1055" i="1" s="1"/>
  <c r="A1055" i="1" a="1"/>
  <c r="A1055" i="1" s="1"/>
  <c r="B1055" i="1" s="1"/>
  <c r="O1054" i="1"/>
  <c r="C1054" i="1"/>
  <c r="C1054" i="1" a="1"/>
  <c r="A1054" i="1" a="1"/>
  <c r="A1054" i="1" s="1"/>
  <c r="B1054" i="1" s="1"/>
  <c r="N1054" i="1" s="1"/>
  <c r="E1053" i="1" a="1"/>
  <c r="E1053" i="1" s="1"/>
  <c r="C1053" i="1" a="1"/>
  <c r="C1053" i="1" s="1"/>
  <c r="A1053" i="1"/>
  <c r="B1053" i="1" s="1"/>
  <c r="O1053" i="1" s="1"/>
  <c r="A1053" i="1" a="1"/>
  <c r="C1052" i="1" a="1"/>
  <c r="C1052" i="1" s="1"/>
  <c r="A1052" i="1" a="1"/>
  <c r="A1052" i="1" s="1"/>
  <c r="B1052" i="1" s="1"/>
  <c r="O1051" i="1"/>
  <c r="C1051" i="1"/>
  <c r="E1051" i="1" s="1" a="1"/>
  <c r="E1051" i="1" s="1"/>
  <c r="C1051" i="1" a="1"/>
  <c r="A1051" i="1" a="1"/>
  <c r="A1051" i="1" s="1"/>
  <c r="B1051" i="1" s="1"/>
  <c r="N1051" i="1" s="1"/>
  <c r="O1050" i="1"/>
  <c r="N1050" i="1"/>
  <c r="C1050" i="1" a="1"/>
  <c r="C1050" i="1" s="1"/>
  <c r="A1050" i="1"/>
  <c r="B1050" i="1" s="1"/>
  <c r="A1050" i="1" a="1"/>
  <c r="C1049" i="1" a="1"/>
  <c r="C1049" i="1" s="1"/>
  <c r="A1049" i="1" a="1"/>
  <c r="A1049" i="1" s="1"/>
  <c r="B1049" i="1" s="1"/>
  <c r="C1048" i="1"/>
  <c r="C1048" i="1" a="1"/>
  <c r="A1048" i="1" a="1"/>
  <c r="A1048" i="1" s="1"/>
  <c r="B1048" i="1" s="1"/>
  <c r="N1048" i="1" s="1"/>
  <c r="C1047" i="1" a="1"/>
  <c r="C1047" i="1" s="1"/>
  <c r="A1047" i="1"/>
  <c r="B1047" i="1" s="1"/>
  <c r="A1047" i="1" a="1"/>
  <c r="C1046" i="1" a="1"/>
  <c r="C1046" i="1" s="1"/>
  <c r="A1046" i="1" a="1"/>
  <c r="A1046" i="1" s="1"/>
  <c r="B1046" i="1" s="1"/>
  <c r="O1045" i="1"/>
  <c r="C1045" i="1"/>
  <c r="C1045" i="1" a="1"/>
  <c r="A1045" i="1" a="1"/>
  <c r="A1045" i="1" s="1"/>
  <c r="B1045" i="1" s="1"/>
  <c r="N1045" i="1" s="1"/>
  <c r="C1044" i="1" a="1"/>
  <c r="C1044" i="1" s="1"/>
  <c r="A1044" i="1"/>
  <c r="B1044" i="1" s="1"/>
  <c r="O1044" i="1" s="1"/>
  <c r="A1044" i="1" a="1"/>
  <c r="I1043" i="1" a="1"/>
  <c r="I1043" i="1" s="1"/>
  <c r="J1043" i="1" s="1"/>
  <c r="G1043" i="1" a="1"/>
  <c r="G1043" i="1" s="1"/>
  <c r="H1043" i="1" s="1"/>
  <c r="C1043" i="1" a="1"/>
  <c r="C1043" i="1" s="1"/>
  <c r="E1043" i="1" s="1" a="1"/>
  <c r="E1043" i="1" s="1"/>
  <c r="B1043" i="1"/>
  <c r="A1043" i="1" a="1"/>
  <c r="A1043" i="1" s="1"/>
  <c r="O1042" i="1"/>
  <c r="C1042" i="1"/>
  <c r="C1042" i="1" a="1"/>
  <c r="A1042" i="1" a="1"/>
  <c r="A1042" i="1" s="1"/>
  <c r="B1042" i="1" s="1"/>
  <c r="N1042" i="1" s="1"/>
  <c r="N1041" i="1"/>
  <c r="C1041" i="1"/>
  <c r="G1041" i="1" s="1" a="1"/>
  <c r="G1041" i="1" s="1"/>
  <c r="H1041" i="1" s="1"/>
  <c r="C1041" i="1" a="1"/>
  <c r="A1041" i="1"/>
  <c r="B1041" i="1" s="1"/>
  <c r="O1041" i="1" s="1"/>
  <c r="A1041" i="1" a="1"/>
  <c r="C1040" i="1" a="1"/>
  <c r="C1040" i="1" s="1"/>
  <c r="A1040" i="1" a="1"/>
  <c r="A1040" i="1" s="1"/>
  <c r="B1040" i="1" s="1"/>
  <c r="C1039" i="1"/>
  <c r="C1039" i="1" a="1"/>
  <c r="A1039" i="1" a="1"/>
  <c r="A1039" i="1" s="1"/>
  <c r="B1039" i="1" s="1"/>
  <c r="N1039" i="1" s="1"/>
  <c r="C1038" i="1" a="1"/>
  <c r="C1038" i="1" s="1"/>
  <c r="A1038" i="1"/>
  <c r="B1038" i="1" s="1"/>
  <c r="A1038" i="1" a="1"/>
  <c r="C1037" i="1" a="1"/>
  <c r="C1037" i="1" s="1"/>
  <c r="A1037" i="1" a="1"/>
  <c r="A1037" i="1" s="1"/>
  <c r="B1037" i="1" s="1"/>
  <c r="O1036" i="1"/>
  <c r="C1036" i="1"/>
  <c r="C1036" i="1" a="1"/>
  <c r="A1036" i="1" a="1"/>
  <c r="A1036" i="1" s="1"/>
  <c r="B1036" i="1" s="1"/>
  <c r="N1036" i="1" s="1"/>
  <c r="C1035" i="1" a="1"/>
  <c r="C1035" i="1" s="1"/>
  <c r="A1035" i="1"/>
  <c r="B1035" i="1" s="1"/>
  <c r="O1035" i="1" s="1"/>
  <c r="A1035" i="1" a="1"/>
  <c r="I1034" i="1" a="1"/>
  <c r="I1034" i="1" s="1"/>
  <c r="J1034" i="1" s="1"/>
  <c r="G1034" i="1" a="1"/>
  <c r="G1034" i="1" s="1"/>
  <c r="H1034" i="1" s="1"/>
  <c r="C1034" i="1" a="1"/>
  <c r="C1034" i="1" s="1"/>
  <c r="E1034" i="1" s="1" a="1"/>
  <c r="E1034" i="1" s="1"/>
  <c r="B1034" i="1"/>
  <c r="A1034" i="1" a="1"/>
  <c r="A1034" i="1" s="1"/>
  <c r="O1033" i="1"/>
  <c r="C1033" i="1"/>
  <c r="C1033" i="1" a="1"/>
  <c r="A1033" i="1" a="1"/>
  <c r="A1033" i="1" s="1"/>
  <c r="B1033" i="1" s="1"/>
  <c r="N1033" i="1" s="1"/>
  <c r="N1032" i="1"/>
  <c r="C1032" i="1"/>
  <c r="G1032" i="1" s="1" a="1"/>
  <c r="G1032" i="1" s="1"/>
  <c r="H1032" i="1" s="1"/>
  <c r="C1032" i="1" a="1"/>
  <c r="A1032" i="1"/>
  <c r="B1032" i="1" s="1"/>
  <c r="O1032" i="1" s="1"/>
  <c r="A1032" i="1" a="1"/>
  <c r="C1031" i="1" a="1"/>
  <c r="C1031" i="1" s="1"/>
  <c r="A1031" i="1" a="1"/>
  <c r="A1031" i="1" s="1"/>
  <c r="B1031" i="1" s="1"/>
  <c r="C1030" i="1"/>
  <c r="C1030" i="1" a="1"/>
  <c r="A1030" i="1" a="1"/>
  <c r="A1030" i="1" s="1"/>
  <c r="B1030" i="1" s="1"/>
  <c r="N1030" i="1" s="1"/>
  <c r="C1029" i="1" a="1"/>
  <c r="C1029" i="1" s="1"/>
  <c r="A1029" i="1"/>
  <c r="B1029" i="1" s="1"/>
  <c r="A1029" i="1" a="1"/>
  <c r="C1028" i="1" a="1"/>
  <c r="C1028" i="1" s="1"/>
  <c r="A1028" i="1" a="1"/>
  <c r="A1028" i="1" s="1"/>
  <c r="B1028" i="1" s="1"/>
  <c r="O1027" i="1"/>
  <c r="C1027" i="1"/>
  <c r="C1027" i="1" a="1"/>
  <c r="A1027" i="1" a="1"/>
  <c r="A1027" i="1" s="1"/>
  <c r="B1027" i="1" s="1"/>
  <c r="N1027" i="1" s="1"/>
  <c r="C1026" i="1" a="1"/>
  <c r="C1026" i="1" s="1"/>
  <c r="A1026" i="1"/>
  <c r="B1026" i="1" s="1"/>
  <c r="O1026" i="1" s="1"/>
  <c r="A1026" i="1" a="1"/>
  <c r="I1025" i="1" a="1"/>
  <c r="I1025" i="1" s="1"/>
  <c r="J1025" i="1" s="1"/>
  <c r="G1025" i="1" a="1"/>
  <c r="G1025" i="1" s="1"/>
  <c r="H1025" i="1" s="1"/>
  <c r="C1025" i="1" a="1"/>
  <c r="C1025" i="1" s="1"/>
  <c r="E1025" i="1" s="1" a="1"/>
  <c r="E1025" i="1" s="1"/>
  <c r="B1025" i="1"/>
  <c r="A1025" i="1" a="1"/>
  <c r="A1025" i="1" s="1"/>
  <c r="O1024" i="1"/>
  <c r="C1024" i="1"/>
  <c r="C1024" i="1" a="1"/>
  <c r="A1024" i="1" a="1"/>
  <c r="A1024" i="1" s="1"/>
  <c r="B1024" i="1" s="1"/>
  <c r="N1024" i="1" s="1"/>
  <c r="C1023" i="1"/>
  <c r="C1023" i="1" a="1"/>
  <c r="A1023" i="1"/>
  <c r="B1023" i="1" s="1"/>
  <c r="O1023" i="1" s="1"/>
  <c r="A1023" i="1" a="1"/>
  <c r="C1022" i="1" a="1"/>
  <c r="C1022" i="1" s="1"/>
  <c r="A1022" i="1" a="1"/>
  <c r="A1022" i="1" s="1"/>
  <c r="B1022" i="1" s="1"/>
  <c r="C1021" i="1"/>
  <c r="C1021" i="1" a="1"/>
  <c r="A1021" i="1" a="1"/>
  <c r="A1021" i="1" s="1"/>
  <c r="B1021" i="1" s="1"/>
  <c r="N1021" i="1" s="1"/>
  <c r="O1020" i="1"/>
  <c r="C1020" i="1" a="1"/>
  <c r="C1020" i="1" s="1"/>
  <c r="A1020" i="1"/>
  <c r="B1020" i="1" s="1"/>
  <c r="N1020" i="1" s="1"/>
  <c r="A1020" i="1" a="1"/>
  <c r="C1019" i="1" a="1"/>
  <c r="C1019" i="1" s="1"/>
  <c r="A1019" i="1" a="1"/>
  <c r="A1019" i="1" s="1"/>
  <c r="B1019" i="1" s="1"/>
  <c r="O1018" i="1"/>
  <c r="C1018" i="1"/>
  <c r="C1018" i="1" a="1"/>
  <c r="A1018" i="1" a="1"/>
  <c r="A1018" i="1" s="1"/>
  <c r="B1018" i="1" s="1"/>
  <c r="N1018" i="1" s="1"/>
  <c r="C1017" i="1" a="1"/>
  <c r="C1017" i="1" s="1"/>
  <c r="A1017" i="1"/>
  <c r="B1017" i="1" s="1"/>
  <c r="O1017" i="1" s="1"/>
  <c r="A1017" i="1" a="1"/>
  <c r="I1016" i="1" a="1"/>
  <c r="I1016" i="1" s="1"/>
  <c r="J1016" i="1" s="1"/>
  <c r="G1016" i="1" a="1"/>
  <c r="G1016" i="1" s="1"/>
  <c r="H1016" i="1" s="1"/>
  <c r="C1016" i="1" a="1"/>
  <c r="C1016" i="1" s="1"/>
  <c r="E1016" i="1" s="1" a="1"/>
  <c r="E1016" i="1" s="1"/>
  <c r="B1016" i="1"/>
  <c r="A1016" i="1" a="1"/>
  <c r="A1016" i="1" s="1"/>
  <c r="O1015" i="1"/>
  <c r="C1015" i="1"/>
  <c r="C1015" i="1" a="1"/>
  <c r="A1015" i="1" a="1"/>
  <c r="A1015" i="1" s="1"/>
  <c r="B1015" i="1" s="1"/>
  <c r="N1015" i="1" s="1"/>
  <c r="C1014" i="1"/>
  <c r="C1014" i="1" a="1"/>
  <c r="A1014" i="1"/>
  <c r="B1014" i="1" s="1"/>
  <c r="O1014" i="1" s="1"/>
  <c r="A1014" i="1" a="1"/>
  <c r="C1013" i="1" a="1"/>
  <c r="C1013" i="1" s="1"/>
  <c r="A1013" i="1" a="1"/>
  <c r="A1013" i="1" s="1"/>
  <c r="B1013" i="1" s="1"/>
  <c r="C1012" i="1"/>
  <c r="C1012" i="1" a="1"/>
  <c r="A1012" i="1" a="1"/>
  <c r="A1012" i="1" s="1"/>
  <c r="B1012" i="1" s="1"/>
  <c r="N1012" i="1" s="1"/>
  <c r="C1011" i="1" a="1"/>
  <c r="C1011" i="1" s="1"/>
  <c r="A1011" i="1"/>
  <c r="B1011" i="1" s="1"/>
  <c r="N1011" i="1" s="1"/>
  <c r="A1011" i="1" a="1"/>
  <c r="C1010" i="1" a="1"/>
  <c r="C1010" i="1" s="1"/>
  <c r="A1010" i="1" a="1"/>
  <c r="A1010" i="1" s="1"/>
  <c r="B1010" i="1" s="1"/>
  <c r="O1009" i="1"/>
  <c r="C1009" i="1"/>
  <c r="C1009" i="1" a="1"/>
  <c r="A1009" i="1" a="1"/>
  <c r="A1009" i="1" s="1"/>
  <c r="B1009" i="1" s="1"/>
  <c r="N1009" i="1" s="1"/>
  <c r="C1008" i="1" a="1"/>
  <c r="C1008" i="1" s="1"/>
  <c r="A1008" i="1"/>
  <c r="B1008" i="1" s="1"/>
  <c r="O1008" i="1" s="1"/>
  <c r="A1008" i="1" a="1"/>
  <c r="I1007" i="1" a="1"/>
  <c r="I1007" i="1" s="1"/>
  <c r="J1007" i="1" s="1"/>
  <c r="G1007" i="1" a="1"/>
  <c r="G1007" i="1" s="1"/>
  <c r="H1007" i="1" s="1"/>
  <c r="C1007" i="1" a="1"/>
  <c r="C1007" i="1" s="1"/>
  <c r="E1007" i="1" s="1" a="1"/>
  <c r="E1007" i="1" s="1"/>
  <c r="B1007" i="1"/>
  <c r="A1007" i="1" a="1"/>
  <c r="A1007" i="1" s="1"/>
  <c r="O1006" i="1"/>
  <c r="C1006" i="1"/>
  <c r="C1006" i="1" a="1"/>
  <c r="A1006" i="1" a="1"/>
  <c r="A1006" i="1" s="1"/>
  <c r="B1006" i="1" s="1"/>
  <c r="N1006" i="1" s="1"/>
  <c r="C1005" i="1"/>
  <c r="C1005" i="1" a="1"/>
  <c r="A1005" i="1"/>
  <c r="B1005" i="1" s="1"/>
  <c r="O1005" i="1" s="1"/>
  <c r="A1005" i="1" a="1"/>
  <c r="C1004" i="1" a="1"/>
  <c r="C1004" i="1" s="1"/>
  <c r="A1004" i="1" a="1"/>
  <c r="A1004" i="1" s="1"/>
  <c r="B1004" i="1" s="1"/>
  <c r="C1003" i="1"/>
  <c r="C1003" i="1" a="1"/>
  <c r="A1003" i="1" a="1"/>
  <c r="A1003" i="1" s="1"/>
  <c r="B1003" i="1" s="1"/>
  <c r="N1003" i="1" s="1"/>
  <c r="O1002" i="1"/>
  <c r="C1002" i="1" a="1"/>
  <c r="C1002" i="1" s="1"/>
  <c r="A1002" i="1" a="1"/>
  <c r="A1002" i="1" s="1"/>
  <c r="B1002" i="1" s="1"/>
  <c r="N1002" i="1" s="1"/>
  <c r="G1001" i="1" a="1"/>
  <c r="G1001" i="1" s="1"/>
  <c r="H1001" i="1" s="1"/>
  <c r="C1001" i="1" a="1"/>
  <c r="C1001" i="1" s="1"/>
  <c r="B1001" i="1"/>
  <c r="A1001" i="1" a="1"/>
  <c r="A1001" i="1" s="1"/>
  <c r="O1000" i="1"/>
  <c r="C1000" i="1"/>
  <c r="C1000" i="1" a="1"/>
  <c r="A1000" i="1" a="1"/>
  <c r="A1000" i="1" s="1"/>
  <c r="B1000" i="1" s="1"/>
  <c r="N1000" i="1" s="1"/>
  <c r="C999" i="1" a="1"/>
  <c r="C999" i="1" s="1"/>
  <c r="A999" i="1" a="1"/>
  <c r="A999" i="1" s="1"/>
  <c r="B999" i="1" s="1"/>
  <c r="N999" i="1" s="1"/>
  <c r="C998" i="1" a="1"/>
  <c r="C998" i="1" s="1"/>
  <c r="B998" i="1"/>
  <c r="A998" i="1" a="1"/>
  <c r="A998" i="1" s="1"/>
  <c r="O997" i="1"/>
  <c r="C997" i="1"/>
  <c r="C997" i="1" a="1"/>
  <c r="A997" i="1" a="1"/>
  <c r="A997" i="1" s="1"/>
  <c r="B997" i="1" s="1"/>
  <c r="N997" i="1" s="1"/>
  <c r="O996" i="1"/>
  <c r="C996" i="1" a="1"/>
  <c r="C996" i="1" s="1"/>
  <c r="A996" i="1" a="1"/>
  <c r="A996" i="1" s="1"/>
  <c r="B996" i="1" s="1"/>
  <c r="N996" i="1" s="1"/>
  <c r="C995" i="1" a="1"/>
  <c r="C995" i="1" s="1"/>
  <c r="B995" i="1"/>
  <c r="A995" i="1" a="1"/>
  <c r="A995" i="1" s="1"/>
  <c r="O994" i="1"/>
  <c r="C994" i="1"/>
  <c r="C994" i="1" a="1"/>
  <c r="A994" i="1" a="1"/>
  <c r="A994" i="1" s="1"/>
  <c r="B994" i="1" s="1"/>
  <c r="N994" i="1" s="1"/>
  <c r="C993" i="1" a="1"/>
  <c r="C993" i="1" s="1"/>
  <c r="A993" i="1" a="1"/>
  <c r="A993" i="1" s="1"/>
  <c r="B993" i="1" s="1"/>
  <c r="N993" i="1" s="1"/>
  <c r="C992" i="1" a="1"/>
  <c r="C992" i="1" s="1"/>
  <c r="B992" i="1"/>
  <c r="A992" i="1" a="1"/>
  <c r="A992" i="1" s="1"/>
  <c r="O991" i="1"/>
  <c r="C991" i="1"/>
  <c r="C991" i="1" a="1"/>
  <c r="A991" i="1" a="1"/>
  <c r="A991" i="1" s="1"/>
  <c r="B991" i="1" s="1"/>
  <c r="N991" i="1" s="1"/>
  <c r="O990" i="1"/>
  <c r="C990" i="1" a="1"/>
  <c r="C990" i="1" s="1"/>
  <c r="A990" i="1" a="1"/>
  <c r="A990" i="1" s="1"/>
  <c r="B990" i="1" s="1"/>
  <c r="N990" i="1" s="1"/>
  <c r="C989" i="1" a="1"/>
  <c r="C989" i="1" s="1"/>
  <c r="B989" i="1"/>
  <c r="A989" i="1" a="1"/>
  <c r="A989" i="1" s="1"/>
  <c r="O988" i="1"/>
  <c r="C988" i="1"/>
  <c r="C988" i="1" a="1"/>
  <c r="A988" i="1" a="1"/>
  <c r="A988" i="1" s="1"/>
  <c r="B988" i="1" s="1"/>
  <c r="N988" i="1" s="1"/>
  <c r="C987" i="1" a="1"/>
  <c r="C987" i="1" s="1"/>
  <c r="A987" i="1" a="1"/>
  <c r="A987" i="1" s="1"/>
  <c r="B987" i="1" s="1"/>
  <c r="N987" i="1" s="1"/>
  <c r="G986" i="1" a="1"/>
  <c r="G986" i="1" s="1"/>
  <c r="H986" i="1" s="1"/>
  <c r="C986" i="1" a="1"/>
  <c r="C986" i="1" s="1"/>
  <c r="B986" i="1"/>
  <c r="A986" i="1" a="1"/>
  <c r="A986" i="1" s="1"/>
  <c r="O985" i="1"/>
  <c r="C985" i="1"/>
  <c r="C985" i="1" a="1"/>
  <c r="A985" i="1" a="1"/>
  <c r="A985" i="1" s="1"/>
  <c r="B985" i="1" s="1"/>
  <c r="N985" i="1" s="1"/>
  <c r="C984" i="1" a="1"/>
  <c r="C984" i="1" s="1"/>
  <c r="A984" i="1" a="1"/>
  <c r="A984" i="1" s="1"/>
  <c r="B984" i="1" s="1"/>
  <c r="G983" i="1" a="1"/>
  <c r="G983" i="1" s="1"/>
  <c r="H983" i="1" s="1"/>
  <c r="C983" i="1" a="1"/>
  <c r="C983" i="1" s="1"/>
  <c r="B983" i="1"/>
  <c r="A983" i="1" a="1"/>
  <c r="A983" i="1" s="1"/>
  <c r="O982" i="1"/>
  <c r="C982" i="1"/>
  <c r="C982" i="1" a="1"/>
  <c r="A982" i="1" a="1"/>
  <c r="A982" i="1" s="1"/>
  <c r="B982" i="1" s="1"/>
  <c r="N982" i="1" s="1"/>
  <c r="C981" i="1" a="1"/>
  <c r="C981" i="1" s="1"/>
  <c r="A981" i="1" a="1"/>
  <c r="A981" i="1" s="1"/>
  <c r="B981" i="1" s="1"/>
  <c r="N981" i="1" s="1"/>
  <c r="C980" i="1" a="1"/>
  <c r="C980" i="1" s="1"/>
  <c r="B980" i="1"/>
  <c r="A980" i="1" a="1"/>
  <c r="A980" i="1" s="1"/>
  <c r="O979" i="1"/>
  <c r="C979" i="1"/>
  <c r="C979" i="1" a="1"/>
  <c r="A979" i="1" a="1"/>
  <c r="A979" i="1" s="1"/>
  <c r="B979" i="1" s="1"/>
  <c r="N979" i="1" s="1"/>
  <c r="O978" i="1"/>
  <c r="C978" i="1" a="1"/>
  <c r="C978" i="1" s="1"/>
  <c r="A978" i="1" a="1"/>
  <c r="A978" i="1" s="1"/>
  <c r="B978" i="1" s="1"/>
  <c r="N978" i="1" s="1"/>
  <c r="C977" i="1" a="1"/>
  <c r="C977" i="1" s="1"/>
  <c r="B977" i="1"/>
  <c r="A977" i="1" a="1"/>
  <c r="A977" i="1" s="1"/>
  <c r="O976" i="1"/>
  <c r="C976" i="1"/>
  <c r="C976" i="1" a="1"/>
  <c r="A976" i="1" a="1"/>
  <c r="A976" i="1" s="1"/>
  <c r="B976" i="1" s="1"/>
  <c r="N976" i="1" s="1"/>
  <c r="O975" i="1"/>
  <c r="C975" i="1" a="1"/>
  <c r="C975" i="1" s="1"/>
  <c r="A975" i="1" a="1"/>
  <c r="A975" i="1" s="1"/>
  <c r="B975" i="1" s="1"/>
  <c r="N975" i="1" s="1"/>
  <c r="C974" i="1" a="1"/>
  <c r="C974" i="1" s="1"/>
  <c r="B974" i="1"/>
  <c r="A974" i="1" a="1"/>
  <c r="A974" i="1" s="1"/>
  <c r="O973" i="1"/>
  <c r="C973" i="1"/>
  <c r="C973" i="1" a="1"/>
  <c r="A973" i="1" a="1"/>
  <c r="A973" i="1" s="1"/>
  <c r="B973" i="1" s="1"/>
  <c r="N973" i="1" s="1"/>
  <c r="O972" i="1"/>
  <c r="C972" i="1" a="1"/>
  <c r="C972" i="1" s="1"/>
  <c r="A972" i="1" a="1"/>
  <c r="A972" i="1" s="1"/>
  <c r="B972" i="1" s="1"/>
  <c r="N972" i="1" s="1"/>
  <c r="G971" i="1" a="1"/>
  <c r="G971" i="1" s="1"/>
  <c r="H971" i="1" s="1"/>
  <c r="C971" i="1" a="1"/>
  <c r="C971" i="1" s="1"/>
  <c r="B971" i="1"/>
  <c r="A971" i="1" a="1"/>
  <c r="A971" i="1" s="1"/>
  <c r="O970" i="1"/>
  <c r="C970" i="1"/>
  <c r="C970" i="1" a="1"/>
  <c r="A970" i="1" a="1"/>
  <c r="A970" i="1" s="1"/>
  <c r="B970" i="1" s="1"/>
  <c r="N970" i="1" s="1"/>
  <c r="C969" i="1" a="1"/>
  <c r="C969" i="1" s="1"/>
  <c r="A969" i="1" a="1"/>
  <c r="A969" i="1" s="1"/>
  <c r="B969" i="1" s="1"/>
  <c r="C968" i="1" a="1"/>
  <c r="C968" i="1" s="1"/>
  <c r="B968" i="1"/>
  <c r="A968" i="1" a="1"/>
  <c r="A968" i="1" s="1"/>
  <c r="O967" i="1"/>
  <c r="C967" i="1"/>
  <c r="C967" i="1" a="1"/>
  <c r="A967" i="1" a="1"/>
  <c r="A967" i="1" s="1"/>
  <c r="B967" i="1" s="1"/>
  <c r="N967" i="1" s="1"/>
  <c r="O966" i="1"/>
  <c r="C966" i="1" a="1"/>
  <c r="C966" i="1" s="1"/>
  <c r="A966" i="1" a="1"/>
  <c r="A966" i="1" s="1"/>
  <c r="B966" i="1" s="1"/>
  <c r="N966" i="1" s="1"/>
  <c r="G965" i="1" a="1"/>
  <c r="G965" i="1" s="1"/>
  <c r="H965" i="1" s="1"/>
  <c r="C965" i="1" a="1"/>
  <c r="C965" i="1" s="1"/>
  <c r="B965" i="1"/>
  <c r="A965" i="1" a="1"/>
  <c r="A965" i="1" s="1"/>
  <c r="O964" i="1"/>
  <c r="C964" i="1"/>
  <c r="C964" i="1" a="1"/>
  <c r="A964" i="1" a="1"/>
  <c r="A964" i="1" s="1"/>
  <c r="B964" i="1" s="1"/>
  <c r="N964" i="1" s="1"/>
  <c r="C963" i="1" a="1"/>
  <c r="C963" i="1" s="1"/>
  <c r="A963" i="1" a="1"/>
  <c r="A963" i="1" s="1"/>
  <c r="B963" i="1" s="1"/>
  <c r="N963" i="1" s="1"/>
  <c r="C962" i="1" a="1"/>
  <c r="C962" i="1" s="1"/>
  <c r="B962" i="1"/>
  <c r="A962" i="1" a="1"/>
  <c r="A962" i="1" s="1"/>
  <c r="O961" i="1"/>
  <c r="C961" i="1"/>
  <c r="C961" i="1" a="1"/>
  <c r="A961" i="1" a="1"/>
  <c r="A961" i="1" s="1"/>
  <c r="B961" i="1" s="1"/>
  <c r="N961" i="1" s="1"/>
  <c r="O960" i="1"/>
  <c r="C960" i="1" a="1"/>
  <c r="C960" i="1" s="1"/>
  <c r="A960" i="1" a="1"/>
  <c r="A960" i="1" s="1"/>
  <c r="B960" i="1" s="1"/>
  <c r="N960" i="1" s="1"/>
  <c r="C959" i="1" a="1"/>
  <c r="C959" i="1" s="1"/>
  <c r="B959" i="1"/>
  <c r="A959" i="1" a="1"/>
  <c r="A959" i="1" s="1"/>
  <c r="O958" i="1"/>
  <c r="C958" i="1"/>
  <c r="C958" i="1" a="1"/>
  <c r="A958" i="1" a="1"/>
  <c r="A958" i="1" s="1"/>
  <c r="B958" i="1" s="1"/>
  <c r="N958" i="1" s="1"/>
  <c r="C957" i="1" a="1"/>
  <c r="C957" i="1" s="1"/>
  <c r="A957" i="1" a="1"/>
  <c r="A957" i="1" s="1"/>
  <c r="B957" i="1" s="1"/>
  <c r="N957" i="1" s="1"/>
  <c r="C956" i="1" a="1"/>
  <c r="C956" i="1" s="1"/>
  <c r="B956" i="1"/>
  <c r="A956" i="1" a="1"/>
  <c r="A956" i="1" s="1"/>
  <c r="O955" i="1"/>
  <c r="C955" i="1"/>
  <c r="C955" i="1" a="1"/>
  <c r="A955" i="1" a="1"/>
  <c r="A955" i="1" s="1"/>
  <c r="B955" i="1" s="1"/>
  <c r="N955" i="1" s="1"/>
  <c r="O954" i="1"/>
  <c r="C954" i="1" a="1"/>
  <c r="C954" i="1" s="1"/>
  <c r="A954" i="1" a="1"/>
  <c r="A954" i="1" s="1"/>
  <c r="B954" i="1" s="1"/>
  <c r="N954" i="1" s="1"/>
  <c r="C953" i="1" a="1"/>
  <c r="C953" i="1" s="1"/>
  <c r="B953" i="1"/>
  <c r="A953" i="1" a="1"/>
  <c r="A953" i="1" s="1"/>
  <c r="O952" i="1"/>
  <c r="C952" i="1"/>
  <c r="C952" i="1" a="1"/>
  <c r="A952" i="1" a="1"/>
  <c r="A952" i="1" s="1"/>
  <c r="B952" i="1" s="1"/>
  <c r="N952" i="1" s="1"/>
  <c r="C951" i="1" a="1"/>
  <c r="C951" i="1" s="1"/>
  <c r="A951" i="1" a="1"/>
  <c r="A951" i="1" s="1"/>
  <c r="B951" i="1" s="1"/>
  <c r="N951" i="1" s="1"/>
  <c r="G950" i="1" a="1"/>
  <c r="G950" i="1" s="1"/>
  <c r="H950" i="1" s="1"/>
  <c r="C950" i="1" a="1"/>
  <c r="C950" i="1" s="1"/>
  <c r="B950" i="1"/>
  <c r="A950" i="1" a="1"/>
  <c r="A950" i="1" s="1"/>
  <c r="O949" i="1"/>
  <c r="C949" i="1"/>
  <c r="C949" i="1" a="1"/>
  <c r="A949" i="1" a="1"/>
  <c r="A949" i="1" s="1"/>
  <c r="B949" i="1" s="1"/>
  <c r="N949" i="1" s="1"/>
  <c r="C948" i="1" a="1"/>
  <c r="C948" i="1" s="1"/>
  <c r="A948" i="1" a="1"/>
  <c r="A948" i="1" s="1"/>
  <c r="B948" i="1" s="1"/>
  <c r="G947" i="1" a="1"/>
  <c r="G947" i="1" s="1"/>
  <c r="H947" i="1" s="1"/>
  <c r="C947" i="1" a="1"/>
  <c r="C947" i="1" s="1"/>
  <c r="B947" i="1"/>
  <c r="A947" i="1" a="1"/>
  <c r="A947" i="1" s="1"/>
  <c r="O946" i="1"/>
  <c r="C946" i="1"/>
  <c r="C946" i="1" a="1"/>
  <c r="A946" i="1" a="1"/>
  <c r="A946" i="1" s="1"/>
  <c r="B946" i="1" s="1"/>
  <c r="N946" i="1" s="1"/>
  <c r="C945" i="1" a="1"/>
  <c r="C945" i="1" s="1"/>
  <c r="A945" i="1" a="1"/>
  <c r="A945" i="1" s="1"/>
  <c r="B945" i="1" s="1"/>
  <c r="N945" i="1" s="1"/>
  <c r="C944" i="1" a="1"/>
  <c r="C944" i="1" s="1"/>
  <c r="B944" i="1"/>
  <c r="A944" i="1" a="1"/>
  <c r="A944" i="1" s="1"/>
  <c r="O943" i="1"/>
  <c r="C943" i="1"/>
  <c r="C943" i="1" a="1"/>
  <c r="A943" i="1" a="1"/>
  <c r="A943" i="1" s="1"/>
  <c r="B943" i="1" s="1"/>
  <c r="N943" i="1" s="1"/>
  <c r="O942" i="1"/>
  <c r="C942" i="1"/>
  <c r="C942" i="1" a="1"/>
  <c r="A942" i="1"/>
  <c r="B942" i="1" s="1"/>
  <c r="N942" i="1" s="1"/>
  <c r="A942" i="1" a="1"/>
  <c r="I941" i="1" a="1"/>
  <c r="I941" i="1" s="1"/>
  <c r="J941" i="1" s="1"/>
  <c r="C941" i="1" a="1"/>
  <c r="C941" i="1" s="1"/>
  <c r="A941" i="1" a="1"/>
  <c r="A941" i="1" s="1"/>
  <c r="B941" i="1" s="1"/>
  <c r="C940" i="1" a="1"/>
  <c r="C940" i="1" s="1"/>
  <c r="A940" i="1" a="1"/>
  <c r="A940" i="1" s="1"/>
  <c r="B940" i="1" s="1"/>
  <c r="N940" i="1" s="1"/>
  <c r="C939" i="1"/>
  <c r="C939" i="1" a="1"/>
  <c r="A939" i="1" a="1"/>
  <c r="A939" i="1" s="1"/>
  <c r="C938" i="1"/>
  <c r="C938" i="1" a="1"/>
  <c r="A938" i="1" a="1"/>
  <c r="A938" i="1" s="1"/>
  <c r="B938" i="1" s="1"/>
  <c r="N938" i="1" s="1"/>
  <c r="C937" i="1" a="1"/>
  <c r="C937" i="1" s="1"/>
  <c r="A937" i="1" a="1"/>
  <c r="A937" i="1" s="1"/>
  <c r="B937" i="1" s="1"/>
  <c r="N937" i="1" s="1"/>
  <c r="C936" i="1"/>
  <c r="C936" i="1" a="1"/>
  <c r="A936" i="1" a="1"/>
  <c r="A936" i="1" s="1"/>
  <c r="B936" i="1" s="1"/>
  <c r="O935" i="1"/>
  <c r="C935" i="1" a="1"/>
  <c r="C935" i="1" s="1"/>
  <c r="A935" i="1" a="1"/>
  <c r="A935" i="1" s="1"/>
  <c r="B935" i="1" s="1"/>
  <c r="N935" i="1" s="1"/>
  <c r="C934" i="1" a="1"/>
  <c r="C934" i="1" s="1"/>
  <c r="A934" i="1" a="1"/>
  <c r="A934" i="1" s="1"/>
  <c r="B934" i="1" s="1"/>
  <c r="N934" i="1" s="1"/>
  <c r="C933" i="1"/>
  <c r="C933" i="1" a="1"/>
  <c r="A933" i="1"/>
  <c r="B933" i="1" s="1"/>
  <c r="A933" i="1" a="1"/>
  <c r="C932" i="1" a="1"/>
  <c r="C932" i="1" s="1"/>
  <c r="A932" i="1" a="1"/>
  <c r="A932" i="1" s="1"/>
  <c r="B932" i="1" s="1"/>
  <c r="C931" i="1" a="1"/>
  <c r="C931" i="1" s="1"/>
  <c r="A931" i="1" a="1"/>
  <c r="A931" i="1" s="1"/>
  <c r="B931" i="1" s="1"/>
  <c r="N931" i="1" s="1"/>
  <c r="C930" i="1"/>
  <c r="C930" i="1" a="1"/>
  <c r="A930" i="1" a="1"/>
  <c r="A930" i="1" s="1"/>
  <c r="O929" i="1"/>
  <c r="G929" i="1" a="1"/>
  <c r="G929" i="1" s="1"/>
  <c r="H929" i="1" s="1"/>
  <c r="C929" i="1"/>
  <c r="C929" i="1" a="1"/>
  <c r="A929" i="1" a="1"/>
  <c r="A929" i="1" s="1"/>
  <c r="B929" i="1" s="1"/>
  <c r="N929" i="1" s="1"/>
  <c r="C928" i="1" a="1"/>
  <c r="C928" i="1" s="1"/>
  <c r="A928" i="1" a="1"/>
  <c r="A928" i="1" s="1"/>
  <c r="B928" i="1" s="1"/>
  <c r="N928" i="1" s="1"/>
  <c r="C927" i="1"/>
  <c r="C927" i="1" a="1"/>
  <c r="A927" i="1" a="1"/>
  <c r="A927" i="1" s="1"/>
  <c r="B927" i="1" s="1"/>
  <c r="C926" i="1" a="1"/>
  <c r="C926" i="1" s="1"/>
  <c r="A926" i="1" a="1"/>
  <c r="A926" i="1" s="1"/>
  <c r="B926" i="1" s="1"/>
  <c r="C925" i="1" a="1"/>
  <c r="C925" i="1" s="1"/>
  <c r="A925" i="1" a="1"/>
  <c r="A925" i="1" s="1"/>
  <c r="B925" i="1" s="1"/>
  <c r="N925" i="1" s="1"/>
  <c r="O924" i="1"/>
  <c r="C924" i="1"/>
  <c r="C924" i="1" a="1"/>
  <c r="A924" i="1"/>
  <c r="B924" i="1" s="1"/>
  <c r="N924" i="1" s="1"/>
  <c r="A924" i="1" a="1"/>
  <c r="C923" i="1" a="1"/>
  <c r="C923" i="1" s="1"/>
  <c r="A923" i="1" a="1"/>
  <c r="A923" i="1" s="1"/>
  <c r="B923" i="1" s="1"/>
  <c r="C922" i="1" a="1"/>
  <c r="C922" i="1" s="1"/>
  <c r="A922" i="1" a="1"/>
  <c r="A922" i="1" s="1"/>
  <c r="B922" i="1" s="1"/>
  <c r="N922" i="1" s="1"/>
  <c r="C921" i="1"/>
  <c r="C921" i="1" a="1"/>
  <c r="A921" i="1" a="1"/>
  <c r="A921" i="1" s="1"/>
  <c r="C920" i="1"/>
  <c r="C920" i="1" a="1"/>
  <c r="A920" i="1" a="1"/>
  <c r="A920" i="1" s="1"/>
  <c r="B920" i="1" s="1"/>
  <c r="N920" i="1" s="1"/>
  <c r="C919" i="1" a="1"/>
  <c r="C919" i="1" s="1"/>
  <c r="A919" i="1" a="1"/>
  <c r="A919" i="1" s="1"/>
  <c r="B919" i="1" s="1"/>
  <c r="N919" i="1" s="1"/>
  <c r="C918" i="1"/>
  <c r="C918" i="1" a="1"/>
  <c r="A918" i="1" a="1"/>
  <c r="A918" i="1" s="1"/>
  <c r="B918" i="1" s="1"/>
  <c r="O917" i="1"/>
  <c r="C917" i="1" a="1"/>
  <c r="C917" i="1" s="1"/>
  <c r="A917" i="1" a="1"/>
  <c r="A917" i="1" s="1"/>
  <c r="B917" i="1" s="1"/>
  <c r="N917" i="1" s="1"/>
  <c r="C916" i="1" a="1"/>
  <c r="C916" i="1" s="1"/>
  <c r="A916" i="1" a="1"/>
  <c r="A916" i="1" s="1"/>
  <c r="B916" i="1" s="1"/>
  <c r="N916" i="1" s="1"/>
  <c r="C915" i="1"/>
  <c r="C915" i="1" a="1"/>
  <c r="A915" i="1"/>
  <c r="B915" i="1" s="1"/>
  <c r="N915" i="1" s="1"/>
  <c r="A915" i="1" a="1"/>
  <c r="C914" i="1" a="1"/>
  <c r="C914" i="1" s="1"/>
  <c r="A914" i="1" a="1"/>
  <c r="A914" i="1" s="1"/>
  <c r="B914" i="1" s="1"/>
  <c r="C913" i="1" a="1"/>
  <c r="C913" i="1" s="1"/>
  <c r="A913" i="1" a="1"/>
  <c r="A913" i="1" s="1"/>
  <c r="B913" i="1" s="1"/>
  <c r="N913" i="1" s="1"/>
  <c r="C912" i="1"/>
  <c r="C912" i="1" a="1"/>
  <c r="A912" i="1" a="1"/>
  <c r="A912" i="1" s="1"/>
  <c r="O911" i="1"/>
  <c r="I911" i="1" a="1"/>
  <c r="I911" i="1" s="1"/>
  <c r="J911" i="1" s="1"/>
  <c r="G911" i="1" a="1"/>
  <c r="G911" i="1" s="1"/>
  <c r="H911" i="1" s="1"/>
  <c r="C911" i="1"/>
  <c r="C911" i="1" a="1"/>
  <c r="A911" i="1" a="1"/>
  <c r="A911" i="1" s="1"/>
  <c r="B911" i="1" s="1"/>
  <c r="N911" i="1" s="1"/>
  <c r="C910" i="1" a="1"/>
  <c r="C910" i="1" s="1"/>
  <c r="A910" i="1" a="1"/>
  <c r="A910" i="1" s="1"/>
  <c r="B910" i="1" s="1"/>
  <c r="N910" i="1" s="1"/>
  <c r="C909" i="1"/>
  <c r="C909" i="1" a="1"/>
  <c r="A909" i="1" a="1"/>
  <c r="A909" i="1" s="1"/>
  <c r="B909" i="1" s="1"/>
  <c r="C908" i="1" a="1"/>
  <c r="C908" i="1" s="1"/>
  <c r="A908" i="1" a="1"/>
  <c r="A908" i="1" s="1"/>
  <c r="B908" i="1" s="1"/>
  <c r="N908" i="1" s="1"/>
  <c r="C907" i="1" a="1"/>
  <c r="C907" i="1" s="1"/>
  <c r="A907" i="1" a="1"/>
  <c r="A907" i="1" s="1"/>
  <c r="B907" i="1" s="1"/>
  <c r="N907" i="1" s="1"/>
  <c r="O906" i="1"/>
  <c r="C906" i="1"/>
  <c r="C906" i="1" a="1"/>
  <c r="A906" i="1"/>
  <c r="B906" i="1" s="1"/>
  <c r="N906" i="1" s="1"/>
  <c r="A906" i="1" a="1"/>
  <c r="I905" i="1" a="1"/>
  <c r="I905" i="1" s="1"/>
  <c r="J905" i="1" s="1"/>
  <c r="C905" i="1" a="1"/>
  <c r="C905" i="1" s="1"/>
  <c r="A905" i="1" a="1"/>
  <c r="A905" i="1" s="1"/>
  <c r="B905" i="1" s="1"/>
  <c r="C904" i="1" a="1"/>
  <c r="C904" i="1" s="1"/>
  <c r="A904" i="1" a="1"/>
  <c r="A904" i="1" s="1"/>
  <c r="B904" i="1" s="1"/>
  <c r="N904" i="1" s="1"/>
  <c r="C903" i="1"/>
  <c r="C903" i="1" a="1"/>
  <c r="A903" i="1" a="1"/>
  <c r="A903" i="1" s="1"/>
  <c r="C902" i="1"/>
  <c r="C902" i="1" a="1"/>
  <c r="A902" i="1" a="1"/>
  <c r="A902" i="1" s="1"/>
  <c r="B902" i="1" s="1"/>
  <c r="N902" i="1" s="1"/>
  <c r="C901" i="1" a="1"/>
  <c r="C901" i="1" s="1"/>
  <c r="A901" i="1" a="1"/>
  <c r="A901" i="1" s="1"/>
  <c r="B901" i="1" s="1"/>
  <c r="N901" i="1" s="1"/>
  <c r="C900" i="1"/>
  <c r="C900" i="1" a="1"/>
  <c r="A900" i="1" a="1"/>
  <c r="A900" i="1" s="1"/>
  <c r="B900" i="1" s="1"/>
  <c r="C899" i="1"/>
  <c r="C899" i="1" a="1"/>
  <c r="A899" i="1" a="1"/>
  <c r="A899" i="1" s="1"/>
  <c r="C898" i="1" a="1"/>
  <c r="C898" i="1" s="1"/>
  <c r="A898" i="1" a="1"/>
  <c r="A898" i="1" s="1"/>
  <c r="B898" i="1" s="1"/>
  <c r="N898" i="1" s="1"/>
  <c r="C897" i="1"/>
  <c r="C897" i="1" a="1"/>
  <c r="A897" i="1"/>
  <c r="B897" i="1" s="1"/>
  <c r="N897" i="1" s="1"/>
  <c r="A897" i="1" a="1"/>
  <c r="C896" i="1" a="1"/>
  <c r="C896" i="1" s="1"/>
  <c r="A896" i="1" a="1"/>
  <c r="A896" i="1" s="1"/>
  <c r="B896" i="1" s="1"/>
  <c r="C895" i="1" a="1"/>
  <c r="C895" i="1" s="1"/>
  <c r="A895" i="1" a="1"/>
  <c r="A895" i="1" s="1"/>
  <c r="B895" i="1" s="1"/>
  <c r="N895" i="1" s="1"/>
  <c r="C894" i="1"/>
  <c r="C894" i="1" a="1"/>
  <c r="A894" i="1" a="1"/>
  <c r="A894" i="1" s="1"/>
  <c r="I893" i="1" a="1"/>
  <c r="I893" i="1" s="1"/>
  <c r="J893" i="1" s="1"/>
  <c r="C893" i="1"/>
  <c r="C893" i="1" a="1"/>
  <c r="A893" i="1" a="1"/>
  <c r="A893" i="1" s="1"/>
  <c r="B893" i="1" s="1"/>
  <c r="N893" i="1" s="1"/>
  <c r="C892" i="1" a="1"/>
  <c r="C892" i="1" s="1"/>
  <c r="A892" i="1" a="1"/>
  <c r="A892" i="1" s="1"/>
  <c r="B892" i="1" s="1"/>
  <c r="N892" i="1" s="1"/>
  <c r="C891" i="1"/>
  <c r="C891" i="1" a="1"/>
  <c r="A891" i="1" a="1"/>
  <c r="A891" i="1" s="1"/>
  <c r="B891" i="1" s="1"/>
  <c r="C890" i="1"/>
  <c r="C890" i="1" a="1"/>
  <c r="A890" i="1" a="1"/>
  <c r="A890" i="1" s="1"/>
  <c r="C889" i="1" a="1"/>
  <c r="C889" i="1" s="1"/>
  <c r="A889" i="1" a="1"/>
  <c r="A889" i="1" s="1"/>
  <c r="B889" i="1" s="1"/>
  <c r="N889" i="1" s="1"/>
  <c r="O888" i="1"/>
  <c r="C888" i="1"/>
  <c r="C888" i="1" a="1"/>
  <c r="A888" i="1"/>
  <c r="B888" i="1" s="1"/>
  <c r="N888" i="1" s="1"/>
  <c r="A888" i="1" a="1"/>
  <c r="I887" i="1" a="1"/>
  <c r="I887" i="1" s="1"/>
  <c r="J887" i="1" s="1"/>
  <c r="C887" i="1" a="1"/>
  <c r="C887" i="1" s="1"/>
  <c r="A887" i="1" a="1"/>
  <c r="A887" i="1" s="1"/>
  <c r="B887" i="1" s="1"/>
  <c r="C886" i="1" a="1"/>
  <c r="C886" i="1" s="1"/>
  <c r="A886" i="1" a="1"/>
  <c r="A886" i="1" s="1"/>
  <c r="B886" i="1" s="1"/>
  <c r="N886" i="1" s="1"/>
  <c r="C885" i="1"/>
  <c r="C885" i="1" a="1"/>
  <c r="A885" i="1" a="1"/>
  <c r="A885" i="1" s="1"/>
  <c r="I884" i="1" a="1"/>
  <c r="I884" i="1" s="1"/>
  <c r="J884" i="1" s="1"/>
  <c r="C884" i="1"/>
  <c r="C884" i="1" a="1"/>
  <c r="A884" i="1" a="1"/>
  <c r="A884" i="1" s="1"/>
  <c r="B884" i="1" s="1"/>
  <c r="N884" i="1" s="1"/>
  <c r="C883" i="1" a="1"/>
  <c r="C883" i="1" s="1"/>
  <c r="A883" i="1" a="1"/>
  <c r="A883" i="1" s="1"/>
  <c r="B883" i="1" s="1"/>
  <c r="N883" i="1" s="1"/>
  <c r="C882" i="1"/>
  <c r="C882" i="1" a="1"/>
  <c r="A882" i="1" a="1"/>
  <c r="A882" i="1" s="1"/>
  <c r="B882" i="1" s="1"/>
  <c r="C881" i="1"/>
  <c r="C881" i="1" a="1"/>
  <c r="A881" i="1" a="1"/>
  <c r="A881" i="1" s="1"/>
  <c r="C880" i="1" a="1"/>
  <c r="C880" i="1" s="1"/>
  <c r="A880" i="1" a="1"/>
  <c r="A880" i="1" s="1"/>
  <c r="B880" i="1" s="1"/>
  <c r="O879" i="1"/>
  <c r="C879" i="1"/>
  <c r="C879" i="1" a="1"/>
  <c r="A879" i="1"/>
  <c r="B879" i="1" s="1"/>
  <c r="A879" i="1" a="1"/>
  <c r="C878" i="1" a="1"/>
  <c r="C878" i="1" s="1"/>
  <c r="A878" i="1" a="1"/>
  <c r="A878" i="1" s="1"/>
  <c r="B878" i="1" s="1"/>
  <c r="C877" i="1" a="1"/>
  <c r="C877" i="1" s="1"/>
  <c r="A877" i="1" a="1"/>
  <c r="A877" i="1" s="1"/>
  <c r="B877" i="1" s="1"/>
  <c r="C876" i="1"/>
  <c r="C876" i="1" a="1"/>
  <c r="A876" i="1" a="1"/>
  <c r="A876" i="1" s="1"/>
  <c r="C875" i="1"/>
  <c r="C875" i="1" a="1"/>
  <c r="A875" i="1" a="1"/>
  <c r="A875" i="1" s="1"/>
  <c r="B875" i="1" s="1"/>
  <c r="O875" i="1" s="1"/>
  <c r="C874" i="1" a="1"/>
  <c r="C874" i="1" s="1"/>
  <c r="A874" i="1" a="1"/>
  <c r="A874" i="1" s="1"/>
  <c r="B874" i="1" s="1"/>
  <c r="C873" i="1"/>
  <c r="C873" i="1" a="1"/>
  <c r="A873" i="1" a="1"/>
  <c r="A873" i="1" s="1"/>
  <c r="B873" i="1" s="1"/>
  <c r="C872" i="1"/>
  <c r="C872" i="1" a="1"/>
  <c r="A872" i="1" a="1"/>
  <c r="A872" i="1" s="1"/>
  <c r="C871" i="1" a="1"/>
  <c r="C871" i="1" s="1"/>
  <c r="A871" i="1" a="1"/>
  <c r="A871" i="1" s="1"/>
  <c r="B871" i="1" s="1"/>
  <c r="C870" i="1"/>
  <c r="C870" i="1" a="1"/>
  <c r="A870" i="1"/>
  <c r="B870" i="1" s="1"/>
  <c r="O870" i="1" s="1"/>
  <c r="A870" i="1" a="1"/>
  <c r="C869" i="1" a="1"/>
  <c r="C869" i="1" s="1"/>
  <c r="A869" i="1" a="1"/>
  <c r="A869" i="1" s="1"/>
  <c r="B869" i="1" s="1"/>
  <c r="C868" i="1" a="1"/>
  <c r="C868" i="1" s="1"/>
  <c r="A868" i="1" a="1"/>
  <c r="A868" i="1" s="1"/>
  <c r="B868" i="1" s="1"/>
  <c r="C867" i="1"/>
  <c r="C867" i="1" a="1"/>
  <c r="A867" i="1" a="1"/>
  <c r="A867" i="1" s="1"/>
  <c r="C866" i="1"/>
  <c r="C866" i="1" a="1"/>
  <c r="A866" i="1" a="1"/>
  <c r="A866" i="1" s="1"/>
  <c r="B866" i="1" s="1"/>
  <c r="O866" i="1" s="1"/>
  <c r="C865" i="1" a="1"/>
  <c r="C865" i="1" s="1"/>
  <c r="B865" i="1"/>
  <c r="A865" i="1" a="1"/>
  <c r="A865" i="1" s="1"/>
  <c r="C864" i="1" a="1"/>
  <c r="C864" i="1" s="1"/>
  <c r="A864" i="1"/>
  <c r="B864" i="1" s="1"/>
  <c r="O864" i="1" s="1"/>
  <c r="A864" i="1" a="1"/>
  <c r="O863" i="1"/>
  <c r="C863" i="1" a="1"/>
  <c r="C863" i="1" s="1"/>
  <c r="A863" i="1" a="1"/>
  <c r="A863" i="1" s="1"/>
  <c r="B863" i="1" s="1"/>
  <c r="C862" i="1"/>
  <c r="I862" i="1" s="1" a="1"/>
  <c r="I862" i="1" s="1"/>
  <c r="J862" i="1" s="1"/>
  <c r="C862" i="1" a="1"/>
  <c r="A862" i="1" a="1"/>
  <c r="A862" i="1" s="1"/>
  <c r="B862" i="1" s="1"/>
  <c r="O861" i="1"/>
  <c r="C861" i="1" a="1"/>
  <c r="C861" i="1" s="1"/>
  <c r="A861" i="1"/>
  <c r="B861" i="1" s="1"/>
  <c r="A861" i="1" a="1"/>
  <c r="C860" i="1" a="1"/>
  <c r="C860" i="1" s="1"/>
  <c r="B860" i="1"/>
  <c r="A860" i="1" a="1"/>
  <c r="A860" i="1" s="1"/>
  <c r="C859" i="1"/>
  <c r="C859" i="1" a="1"/>
  <c r="A859" i="1" a="1"/>
  <c r="A859" i="1" s="1"/>
  <c r="B859" i="1" s="1"/>
  <c r="O859" i="1" s="1"/>
  <c r="C858" i="1"/>
  <c r="I858" i="1" s="1" a="1"/>
  <c r="I858" i="1" s="1"/>
  <c r="J858" i="1" s="1"/>
  <c r="C858" i="1" a="1"/>
  <c r="A858" i="1" a="1"/>
  <c r="A858" i="1" s="1"/>
  <c r="B858" i="1" s="1"/>
  <c r="O857" i="1"/>
  <c r="I857" i="1" a="1"/>
  <c r="I857" i="1" s="1"/>
  <c r="J857" i="1" s="1"/>
  <c r="C857" i="1" a="1"/>
  <c r="C857" i="1" s="1"/>
  <c r="B857" i="1"/>
  <c r="A857" i="1" a="1"/>
  <c r="A857" i="1" s="1"/>
  <c r="C856" i="1" a="1"/>
  <c r="C856" i="1" s="1"/>
  <c r="A856" i="1" a="1"/>
  <c r="A856" i="1" s="1"/>
  <c r="B856" i="1" s="1"/>
  <c r="O855" i="1"/>
  <c r="C855" i="1" a="1"/>
  <c r="C855" i="1" s="1"/>
  <c r="A855" i="1" a="1"/>
  <c r="A855" i="1" s="1"/>
  <c r="B855" i="1" s="1"/>
  <c r="C854" i="1"/>
  <c r="C854" i="1" a="1"/>
  <c r="A854" i="1" a="1"/>
  <c r="A854" i="1" s="1"/>
  <c r="B854" i="1" s="1"/>
  <c r="O853" i="1"/>
  <c r="C853" i="1" a="1"/>
  <c r="C853" i="1" s="1"/>
  <c r="B853" i="1"/>
  <c r="A853" i="1" a="1"/>
  <c r="A853" i="1" s="1"/>
  <c r="C852" i="1" a="1"/>
  <c r="C852" i="1" s="1"/>
  <c r="A852" i="1" a="1"/>
  <c r="A852" i="1" s="1"/>
  <c r="B852" i="1" s="1"/>
  <c r="C851" i="1" a="1"/>
  <c r="C851" i="1" s="1"/>
  <c r="A851" i="1" a="1"/>
  <c r="A851" i="1" s="1"/>
  <c r="B851" i="1" s="1"/>
  <c r="C850" i="1"/>
  <c r="I850" i="1" s="1" a="1"/>
  <c r="I850" i="1" s="1"/>
  <c r="J850" i="1" s="1"/>
  <c r="C850" i="1" a="1"/>
  <c r="A850" i="1" a="1"/>
  <c r="A850" i="1" s="1"/>
  <c r="B850" i="1" s="1"/>
  <c r="O849" i="1"/>
  <c r="C849" i="1" a="1"/>
  <c r="C849" i="1" s="1"/>
  <c r="A849" i="1"/>
  <c r="B849" i="1" s="1"/>
  <c r="A849" i="1" a="1"/>
  <c r="C848" i="1" a="1"/>
  <c r="C848" i="1" s="1"/>
  <c r="B848" i="1"/>
  <c r="O848" i="1" s="1"/>
  <c r="A848" i="1" a="1"/>
  <c r="A848" i="1" s="1"/>
  <c r="O847" i="1"/>
  <c r="C847" i="1" a="1"/>
  <c r="C847" i="1" s="1"/>
  <c r="A847" i="1" a="1"/>
  <c r="A847" i="1" s="1"/>
  <c r="B847" i="1" s="1"/>
  <c r="C846" i="1"/>
  <c r="I846" i="1" s="1" a="1"/>
  <c r="I846" i="1" s="1"/>
  <c r="J846" i="1" s="1"/>
  <c r="C846" i="1" a="1"/>
  <c r="A846" i="1" a="1"/>
  <c r="A846" i="1" s="1"/>
  <c r="B846" i="1" s="1"/>
  <c r="O845" i="1"/>
  <c r="C845" i="1" a="1"/>
  <c r="C845" i="1" s="1"/>
  <c r="B845" i="1"/>
  <c r="A845" i="1" a="1"/>
  <c r="A845" i="1" s="1"/>
  <c r="C844" i="1" a="1"/>
  <c r="C844" i="1" s="1"/>
  <c r="B844" i="1"/>
  <c r="A844" i="1" a="1"/>
  <c r="A844" i="1" s="1"/>
  <c r="C843" i="1"/>
  <c r="C843" i="1" a="1"/>
  <c r="A843" i="1" a="1"/>
  <c r="A843" i="1" s="1"/>
  <c r="B843" i="1" s="1"/>
  <c r="O843" i="1" s="1"/>
  <c r="G842" i="1" a="1"/>
  <c r="G842" i="1" s="1"/>
  <c r="H842" i="1" s="1"/>
  <c r="C842" i="1"/>
  <c r="E842" i="1" s="1" a="1"/>
  <c r="E842" i="1" s="1"/>
  <c r="C842" i="1" a="1"/>
  <c r="A842" i="1" a="1"/>
  <c r="A842" i="1" s="1"/>
  <c r="B842" i="1" s="1"/>
  <c r="O841" i="1"/>
  <c r="I841" i="1" a="1"/>
  <c r="I841" i="1" s="1"/>
  <c r="J841" i="1" s="1"/>
  <c r="C841" i="1" a="1"/>
  <c r="C841" i="1" s="1"/>
  <c r="B841" i="1"/>
  <c r="A841" i="1" a="1"/>
  <c r="A841" i="1" s="1"/>
  <c r="C840" i="1" a="1"/>
  <c r="C840" i="1" s="1"/>
  <c r="A840" i="1" a="1"/>
  <c r="A840" i="1" s="1"/>
  <c r="B840" i="1" s="1"/>
  <c r="O839" i="1"/>
  <c r="C839" i="1" a="1"/>
  <c r="C839" i="1" s="1"/>
  <c r="A839" i="1" a="1"/>
  <c r="A839" i="1" s="1"/>
  <c r="B839" i="1" s="1"/>
  <c r="C838" i="1"/>
  <c r="C838" i="1" a="1"/>
  <c r="A838" i="1" a="1"/>
  <c r="A838" i="1" s="1"/>
  <c r="B838" i="1" s="1"/>
  <c r="O837" i="1"/>
  <c r="C837" i="1" a="1"/>
  <c r="C837" i="1" s="1"/>
  <c r="A837" i="1"/>
  <c r="B837" i="1" s="1"/>
  <c r="A837" i="1" a="1"/>
  <c r="C836" i="1" a="1"/>
  <c r="C836" i="1" s="1"/>
  <c r="A836" i="1" a="1"/>
  <c r="A836" i="1" s="1"/>
  <c r="B836" i="1" s="1"/>
  <c r="C835" i="1" a="1"/>
  <c r="C835" i="1" s="1"/>
  <c r="A835" i="1" a="1"/>
  <c r="A835" i="1" s="1"/>
  <c r="B835" i="1" s="1"/>
  <c r="C834" i="1"/>
  <c r="I834" i="1" s="1" a="1"/>
  <c r="I834" i="1" s="1"/>
  <c r="J834" i="1" s="1"/>
  <c r="C834" i="1" a="1"/>
  <c r="A834" i="1" a="1"/>
  <c r="A834" i="1" s="1"/>
  <c r="B834" i="1" s="1"/>
  <c r="O833" i="1"/>
  <c r="C833" i="1" a="1"/>
  <c r="C833" i="1" s="1"/>
  <c r="B833" i="1"/>
  <c r="A833" i="1" a="1"/>
  <c r="A833" i="1" s="1"/>
  <c r="C832" i="1" a="1"/>
  <c r="C832" i="1" s="1"/>
  <c r="B832" i="1"/>
  <c r="A832" i="1" a="1"/>
  <c r="A832" i="1" s="1"/>
  <c r="O831" i="1"/>
  <c r="C831" i="1" a="1"/>
  <c r="C831" i="1" s="1"/>
  <c r="A831" i="1" a="1"/>
  <c r="A831" i="1" s="1"/>
  <c r="B831" i="1" s="1"/>
  <c r="G830" i="1" a="1"/>
  <c r="G830" i="1" s="1"/>
  <c r="H830" i="1" s="1"/>
  <c r="C830" i="1"/>
  <c r="E830" i="1" s="1" a="1"/>
  <c r="E830" i="1" s="1"/>
  <c r="C830" i="1" a="1"/>
  <c r="A830" i="1" a="1"/>
  <c r="A830" i="1" s="1"/>
  <c r="B830" i="1" s="1"/>
  <c r="O829" i="1"/>
  <c r="C829" i="1" a="1"/>
  <c r="C829" i="1" s="1"/>
  <c r="B829" i="1"/>
  <c r="A829" i="1" a="1"/>
  <c r="A829" i="1" s="1"/>
  <c r="C828" i="1" a="1"/>
  <c r="C828" i="1" s="1"/>
  <c r="A828" i="1"/>
  <c r="B828" i="1" s="1"/>
  <c r="A828" i="1" a="1"/>
  <c r="C827" i="1"/>
  <c r="C827" i="1" a="1"/>
  <c r="A827" i="1" a="1"/>
  <c r="A827" i="1" s="1"/>
  <c r="B827" i="1" s="1"/>
  <c r="O827" i="1" s="1"/>
  <c r="C826" i="1"/>
  <c r="I826" i="1" s="1" a="1"/>
  <c r="I826" i="1" s="1"/>
  <c r="J826" i="1" s="1"/>
  <c r="C826" i="1" a="1"/>
  <c r="A826" i="1" a="1"/>
  <c r="A826" i="1" s="1"/>
  <c r="B826" i="1" s="1"/>
  <c r="O825" i="1"/>
  <c r="I825" i="1" a="1"/>
  <c r="I825" i="1" s="1"/>
  <c r="J825" i="1" s="1"/>
  <c r="C825" i="1" a="1"/>
  <c r="C825" i="1" s="1"/>
  <c r="A825" i="1"/>
  <c r="B825" i="1" s="1"/>
  <c r="A825" i="1" a="1"/>
  <c r="C824" i="1" a="1"/>
  <c r="C824" i="1" s="1"/>
  <c r="A824" i="1" a="1"/>
  <c r="A824" i="1" s="1"/>
  <c r="B824" i="1" s="1"/>
  <c r="O823" i="1"/>
  <c r="C823" i="1" a="1"/>
  <c r="C823" i="1" s="1"/>
  <c r="A823" i="1" a="1"/>
  <c r="A823" i="1" s="1"/>
  <c r="B823" i="1" s="1"/>
  <c r="C822" i="1"/>
  <c r="C822" i="1" a="1"/>
  <c r="A822" i="1" a="1"/>
  <c r="A822" i="1" s="1"/>
  <c r="B822" i="1" s="1"/>
  <c r="O821" i="1"/>
  <c r="C821" i="1" a="1"/>
  <c r="C821" i="1" s="1"/>
  <c r="B821" i="1"/>
  <c r="A821" i="1" a="1"/>
  <c r="A821" i="1" s="1"/>
  <c r="C820" i="1" a="1"/>
  <c r="C820" i="1" s="1"/>
  <c r="A820" i="1" a="1"/>
  <c r="A820" i="1" s="1"/>
  <c r="B820" i="1" s="1"/>
  <c r="C819" i="1" a="1"/>
  <c r="C819" i="1" s="1"/>
  <c r="A819" i="1" a="1"/>
  <c r="A819" i="1" s="1"/>
  <c r="B819" i="1" s="1"/>
  <c r="G818" i="1" a="1"/>
  <c r="G818" i="1" s="1"/>
  <c r="H818" i="1" s="1"/>
  <c r="E818" i="1"/>
  <c r="C818" i="1"/>
  <c r="E818" i="1" s="1" a="1"/>
  <c r="C818" i="1" a="1"/>
  <c r="A818" i="1" a="1"/>
  <c r="A818" i="1" s="1"/>
  <c r="B818" i="1" s="1"/>
  <c r="O817" i="1"/>
  <c r="C817" i="1" a="1"/>
  <c r="C817" i="1" s="1"/>
  <c r="B817" i="1"/>
  <c r="A817" i="1" a="1"/>
  <c r="A817" i="1" s="1"/>
  <c r="C816" i="1" a="1"/>
  <c r="C816" i="1" s="1"/>
  <c r="A816" i="1"/>
  <c r="B816" i="1" s="1"/>
  <c r="O816" i="1" s="1"/>
  <c r="A816" i="1" a="1"/>
  <c r="O815" i="1"/>
  <c r="C815" i="1" a="1"/>
  <c r="C815" i="1" s="1"/>
  <c r="A815" i="1" a="1"/>
  <c r="A815" i="1" s="1"/>
  <c r="B815" i="1" s="1"/>
  <c r="C814" i="1"/>
  <c r="I814" i="1" s="1" a="1"/>
  <c r="I814" i="1" s="1"/>
  <c r="J814" i="1" s="1"/>
  <c r="C814" i="1" a="1"/>
  <c r="A814" i="1" a="1"/>
  <c r="A814" i="1" s="1"/>
  <c r="B814" i="1" s="1"/>
  <c r="O813" i="1"/>
  <c r="C813" i="1" a="1"/>
  <c r="C813" i="1" s="1"/>
  <c r="A813" i="1"/>
  <c r="B813" i="1" s="1"/>
  <c r="A813" i="1" a="1"/>
  <c r="C812" i="1" a="1"/>
  <c r="C812" i="1" s="1"/>
  <c r="B812" i="1"/>
  <c r="A812" i="1" a="1"/>
  <c r="A812" i="1" s="1"/>
  <c r="C811" i="1"/>
  <c r="C811" i="1" a="1"/>
  <c r="A811" i="1" a="1"/>
  <c r="A811" i="1" s="1"/>
  <c r="B811" i="1" s="1"/>
  <c r="O811" i="1" s="1"/>
  <c r="C810" i="1"/>
  <c r="I810" i="1" s="1" a="1"/>
  <c r="I810" i="1" s="1"/>
  <c r="J810" i="1" s="1"/>
  <c r="C810" i="1" a="1"/>
  <c r="A810" i="1" a="1"/>
  <c r="A810" i="1" s="1"/>
  <c r="B810" i="1" s="1"/>
  <c r="O809" i="1"/>
  <c r="I809" i="1" a="1"/>
  <c r="I809" i="1" s="1"/>
  <c r="J809" i="1" s="1"/>
  <c r="C809" i="1" a="1"/>
  <c r="C809" i="1" s="1"/>
  <c r="B809" i="1"/>
  <c r="A809" i="1" a="1"/>
  <c r="A809" i="1" s="1"/>
  <c r="C808" i="1" a="1"/>
  <c r="C808" i="1" s="1"/>
  <c r="A808" i="1" a="1"/>
  <c r="A808" i="1" s="1"/>
  <c r="B808" i="1" s="1"/>
  <c r="O807" i="1"/>
  <c r="C807" i="1" a="1"/>
  <c r="C807" i="1" s="1"/>
  <c r="A807" i="1" a="1"/>
  <c r="A807" i="1" s="1"/>
  <c r="B807" i="1" s="1"/>
  <c r="C806" i="1"/>
  <c r="C806" i="1" a="1"/>
  <c r="A806" i="1" a="1"/>
  <c r="A806" i="1" s="1"/>
  <c r="B806" i="1" s="1"/>
  <c r="O805" i="1"/>
  <c r="C805" i="1" a="1"/>
  <c r="C805" i="1" s="1"/>
  <c r="B805" i="1"/>
  <c r="A805" i="1" a="1"/>
  <c r="A805" i="1" s="1"/>
  <c r="C804" i="1" a="1"/>
  <c r="C804" i="1" s="1"/>
  <c r="A804" i="1" a="1"/>
  <c r="A804" i="1" s="1"/>
  <c r="B804" i="1" s="1"/>
  <c r="C803" i="1" a="1"/>
  <c r="C803" i="1" s="1"/>
  <c r="A803" i="1" a="1"/>
  <c r="A803" i="1" s="1"/>
  <c r="B803" i="1" s="1"/>
  <c r="C802" i="1"/>
  <c r="I802" i="1" s="1" a="1"/>
  <c r="I802" i="1" s="1"/>
  <c r="J802" i="1" s="1"/>
  <c r="C802" i="1" a="1"/>
  <c r="A802" i="1" a="1"/>
  <c r="A802" i="1" s="1"/>
  <c r="B802" i="1" s="1"/>
  <c r="O801" i="1"/>
  <c r="C801" i="1" a="1"/>
  <c r="C801" i="1" s="1"/>
  <c r="A801" i="1"/>
  <c r="B801" i="1" s="1"/>
  <c r="A801" i="1" a="1"/>
  <c r="C800" i="1" a="1"/>
  <c r="C800" i="1" s="1"/>
  <c r="B800" i="1"/>
  <c r="O800" i="1" s="1"/>
  <c r="A800" i="1" a="1"/>
  <c r="A800" i="1" s="1"/>
  <c r="C799" i="1"/>
  <c r="C799" i="1" a="1"/>
  <c r="A799" i="1" a="1"/>
  <c r="A799" i="1" s="1"/>
  <c r="B799" i="1" s="1"/>
  <c r="C798" i="1"/>
  <c r="C798" i="1" a="1"/>
  <c r="A798" i="1"/>
  <c r="A798" i="1" a="1"/>
  <c r="E797" i="1" a="1"/>
  <c r="E797" i="1" s="1"/>
  <c r="C797" i="1"/>
  <c r="C797" i="1" a="1"/>
  <c r="A797" i="1" a="1"/>
  <c r="A797" i="1" s="1"/>
  <c r="B797" i="1" s="1"/>
  <c r="O797" i="1" s="1"/>
  <c r="C796" i="1" a="1"/>
  <c r="C796" i="1" s="1"/>
  <c r="B796" i="1"/>
  <c r="A796" i="1" a="1"/>
  <c r="A796" i="1" s="1"/>
  <c r="G795" i="1" a="1"/>
  <c r="G795" i="1" s="1"/>
  <c r="H795" i="1" s="1"/>
  <c r="C795" i="1"/>
  <c r="E795" i="1" s="1" a="1"/>
  <c r="E795" i="1" s="1"/>
  <c r="C795" i="1" a="1"/>
  <c r="A795" i="1" a="1"/>
  <c r="A795" i="1" s="1"/>
  <c r="B795" i="1" s="1"/>
  <c r="C794" i="1" a="1"/>
  <c r="C794" i="1" s="1"/>
  <c r="A794" i="1" a="1"/>
  <c r="A794" i="1" s="1"/>
  <c r="B794" i="1" s="1"/>
  <c r="C793" i="1"/>
  <c r="C793" i="1" a="1"/>
  <c r="A793" i="1"/>
  <c r="B793" i="1" s="1"/>
  <c r="A793" i="1" a="1"/>
  <c r="C792" i="1" a="1"/>
  <c r="C792" i="1" s="1"/>
  <c r="A792" i="1"/>
  <c r="B792" i="1" s="1"/>
  <c r="A792" i="1" a="1"/>
  <c r="C791" i="1" a="1"/>
  <c r="C791" i="1" s="1"/>
  <c r="G791" i="1" s="1" a="1"/>
  <c r="G791" i="1" s="1"/>
  <c r="H791" i="1" s="1"/>
  <c r="B791" i="1"/>
  <c r="A791" i="1" a="1"/>
  <c r="A791" i="1" s="1"/>
  <c r="C790" i="1"/>
  <c r="C790" i="1" a="1"/>
  <c r="A790" i="1" a="1"/>
  <c r="A790" i="1" s="1"/>
  <c r="B790" i="1" s="1"/>
  <c r="C789" i="1" a="1"/>
  <c r="C789" i="1" s="1"/>
  <c r="B789" i="1"/>
  <c r="A789" i="1"/>
  <c r="A789" i="1" a="1"/>
  <c r="C788" i="1" a="1"/>
  <c r="C788" i="1" s="1"/>
  <c r="A788" i="1" a="1"/>
  <c r="A788" i="1" s="1"/>
  <c r="B788" i="1" s="1"/>
  <c r="O788" i="1" s="1"/>
  <c r="C787" i="1" a="1"/>
  <c r="C787" i="1" s="1"/>
  <c r="A787" i="1" a="1"/>
  <c r="A787" i="1" s="1"/>
  <c r="B787" i="1" s="1"/>
  <c r="C786" i="1" a="1"/>
  <c r="C786" i="1" s="1"/>
  <c r="A786" i="1"/>
  <c r="B786" i="1" s="1"/>
  <c r="O786" i="1" s="1"/>
  <c r="A786" i="1" a="1"/>
  <c r="I785" i="1" a="1"/>
  <c r="I785" i="1" s="1"/>
  <c r="J785" i="1" s="1"/>
  <c r="C785" i="1"/>
  <c r="C785" i="1" a="1"/>
  <c r="A785" i="1" a="1"/>
  <c r="A785" i="1" s="1"/>
  <c r="B785" i="1" s="1"/>
  <c r="O784" i="1"/>
  <c r="C784" i="1"/>
  <c r="C784" i="1" a="1"/>
  <c r="B784" i="1"/>
  <c r="A784" i="1"/>
  <c r="A784" i="1" a="1"/>
  <c r="C783" i="1"/>
  <c r="C783" i="1" a="1"/>
  <c r="A783" i="1" a="1"/>
  <c r="A783" i="1" s="1"/>
  <c r="B783" i="1" s="1"/>
  <c r="O782" i="1"/>
  <c r="E782" i="1" a="1"/>
  <c r="E782" i="1" s="1"/>
  <c r="C782" i="1" a="1"/>
  <c r="C782" i="1" s="1"/>
  <c r="B782" i="1"/>
  <c r="A782" i="1" a="1"/>
  <c r="A782" i="1" s="1"/>
  <c r="C781" i="1"/>
  <c r="C781" i="1" a="1"/>
  <c r="A781" i="1"/>
  <c r="A781" i="1" a="1"/>
  <c r="O780" i="1"/>
  <c r="C780" i="1" a="1"/>
  <c r="C780" i="1" s="1"/>
  <c r="A780" i="1" a="1"/>
  <c r="A780" i="1" s="1"/>
  <c r="B780" i="1" s="1"/>
  <c r="C779" i="1" a="1"/>
  <c r="C779" i="1" s="1"/>
  <c r="A779" i="1" a="1"/>
  <c r="A779" i="1" s="1"/>
  <c r="B779" i="1" s="1"/>
  <c r="C778" i="1"/>
  <c r="C778" i="1" a="1"/>
  <c r="A778" i="1" a="1"/>
  <c r="A778" i="1" s="1"/>
  <c r="C777" i="1" a="1"/>
  <c r="C777" i="1" s="1"/>
  <c r="A777" i="1"/>
  <c r="B777" i="1" s="1"/>
  <c r="A777" i="1" a="1"/>
  <c r="G776" i="1" a="1"/>
  <c r="G776" i="1" s="1"/>
  <c r="H776" i="1" s="1"/>
  <c r="E776" i="1"/>
  <c r="C776" i="1"/>
  <c r="E776" i="1" s="1" a="1"/>
  <c r="C776" i="1" a="1"/>
  <c r="A776" i="1" a="1"/>
  <c r="A776" i="1" s="1"/>
  <c r="B776" i="1" s="1"/>
  <c r="C775" i="1" a="1"/>
  <c r="C775" i="1" s="1"/>
  <c r="A775" i="1"/>
  <c r="B775" i="1" s="1"/>
  <c r="A775" i="1" a="1"/>
  <c r="C774" i="1"/>
  <c r="C774" i="1" a="1"/>
  <c r="A774" i="1"/>
  <c r="A774" i="1" a="1"/>
  <c r="C773" i="1"/>
  <c r="C773" i="1" a="1"/>
  <c r="B773" i="1"/>
  <c r="A773" i="1" a="1"/>
  <c r="A773" i="1" s="1"/>
  <c r="C772" i="1" a="1"/>
  <c r="C772" i="1" s="1"/>
  <c r="B772" i="1"/>
  <c r="A772" i="1"/>
  <c r="A772" i="1" a="1"/>
  <c r="C771" i="1"/>
  <c r="C771" i="1" a="1"/>
  <c r="A771" i="1" a="1"/>
  <c r="A771" i="1" s="1"/>
  <c r="B771" i="1" s="1"/>
  <c r="O771" i="1" s="1"/>
  <c r="O770" i="1"/>
  <c r="G770" i="1" a="1"/>
  <c r="G770" i="1" s="1"/>
  <c r="H770" i="1" s="1"/>
  <c r="C770" i="1" a="1"/>
  <c r="C770" i="1" s="1"/>
  <c r="B770" i="1"/>
  <c r="A770" i="1" a="1"/>
  <c r="A770" i="1" s="1"/>
  <c r="C769" i="1" a="1"/>
  <c r="C769" i="1" s="1"/>
  <c r="A769" i="1"/>
  <c r="B769" i="1" s="1"/>
  <c r="O769" i="1" s="1"/>
  <c r="A769" i="1" a="1"/>
  <c r="C768" i="1"/>
  <c r="C768" i="1" a="1"/>
  <c r="A768" i="1"/>
  <c r="A768" i="1" a="1"/>
  <c r="G767" i="1" a="1"/>
  <c r="G767" i="1" s="1"/>
  <c r="H767" i="1" s="1"/>
  <c r="C767" i="1"/>
  <c r="C767" i="1" a="1"/>
  <c r="A767" i="1"/>
  <c r="B767" i="1" s="1"/>
  <c r="O767" i="1" s="1"/>
  <c r="A767" i="1" a="1"/>
  <c r="C766" i="1"/>
  <c r="C766" i="1" a="1"/>
  <c r="A766" i="1"/>
  <c r="B766" i="1" s="1"/>
  <c r="A766" i="1" a="1"/>
  <c r="C765" i="1"/>
  <c r="C765" i="1" a="1"/>
  <c r="A765" i="1" a="1"/>
  <c r="A765" i="1" s="1"/>
  <c r="C764" i="1"/>
  <c r="C764" i="1" a="1"/>
  <c r="A764" i="1"/>
  <c r="B764" i="1" s="1"/>
  <c r="A764" i="1" a="1"/>
  <c r="C763" i="1" a="1"/>
  <c r="C763" i="1" s="1"/>
  <c r="A763" i="1"/>
  <c r="B763" i="1" s="1"/>
  <c r="A763" i="1" a="1"/>
  <c r="C762" i="1"/>
  <c r="C762" i="1" a="1"/>
  <c r="A762" i="1"/>
  <c r="A762" i="1" a="1"/>
  <c r="O761" i="1"/>
  <c r="C761" i="1"/>
  <c r="C761" i="1" a="1"/>
  <c r="A761" i="1"/>
  <c r="B761" i="1" s="1"/>
  <c r="A761" i="1" a="1"/>
  <c r="C760" i="1" a="1"/>
  <c r="C760" i="1" s="1"/>
  <c r="A760" i="1"/>
  <c r="B760" i="1" s="1"/>
  <c r="A760" i="1" a="1"/>
  <c r="C759" i="1"/>
  <c r="C759" i="1" a="1"/>
  <c r="A759" i="1"/>
  <c r="A759" i="1" a="1"/>
  <c r="O758" i="1"/>
  <c r="C758" i="1"/>
  <c r="E758" i="1" s="1" a="1"/>
  <c r="E758" i="1" s="1"/>
  <c r="C758" i="1" a="1"/>
  <c r="A758" i="1"/>
  <c r="B758" i="1" s="1"/>
  <c r="A758" i="1" a="1"/>
  <c r="G757" i="1" a="1"/>
  <c r="G757" i="1" s="1"/>
  <c r="H757" i="1" s="1"/>
  <c r="C757" i="1" a="1"/>
  <c r="C757" i="1" s="1"/>
  <c r="A757" i="1"/>
  <c r="B757" i="1" s="1"/>
  <c r="A757" i="1" a="1"/>
  <c r="C756" i="1"/>
  <c r="C756" i="1" a="1"/>
  <c r="A756" i="1"/>
  <c r="A756" i="1" a="1"/>
  <c r="G755" i="1" a="1"/>
  <c r="G755" i="1" s="1"/>
  <c r="H755" i="1" s="1"/>
  <c r="C755" i="1"/>
  <c r="C755" i="1" a="1"/>
  <c r="A755" i="1"/>
  <c r="B755" i="1" s="1"/>
  <c r="O755" i="1" s="1"/>
  <c r="A755" i="1" a="1"/>
  <c r="C754" i="1"/>
  <c r="C754" i="1" a="1"/>
  <c r="A754" i="1"/>
  <c r="B754" i="1" s="1"/>
  <c r="A754" i="1" a="1"/>
  <c r="C753" i="1"/>
  <c r="C753" i="1" a="1"/>
  <c r="A753" i="1" a="1"/>
  <c r="A753" i="1" s="1"/>
  <c r="C752" i="1"/>
  <c r="C752" i="1" a="1"/>
  <c r="A752" i="1"/>
  <c r="B752" i="1" s="1"/>
  <c r="A752" i="1" a="1"/>
  <c r="C751" i="1" a="1"/>
  <c r="C751" i="1" s="1"/>
  <c r="A751" i="1"/>
  <c r="B751" i="1" s="1"/>
  <c r="A751" i="1" a="1"/>
  <c r="C750" i="1"/>
  <c r="C750" i="1" a="1"/>
  <c r="A750" i="1"/>
  <c r="A750" i="1" a="1"/>
  <c r="O749" i="1"/>
  <c r="C749" i="1"/>
  <c r="C749" i="1" a="1"/>
  <c r="A749" i="1"/>
  <c r="B749" i="1" s="1"/>
  <c r="A749" i="1" a="1"/>
  <c r="C748" i="1" a="1"/>
  <c r="C748" i="1" s="1"/>
  <c r="A748" i="1"/>
  <c r="B748" i="1" s="1"/>
  <c r="A748" i="1" a="1"/>
  <c r="C747" i="1"/>
  <c r="C747" i="1" a="1"/>
  <c r="A747" i="1"/>
  <c r="A747" i="1" a="1"/>
  <c r="O746" i="1"/>
  <c r="C746" i="1"/>
  <c r="E746" i="1" s="1" a="1"/>
  <c r="E746" i="1" s="1"/>
  <c r="C746" i="1" a="1"/>
  <c r="A746" i="1"/>
  <c r="B746" i="1" s="1"/>
  <c r="A746" i="1" a="1"/>
  <c r="C745" i="1" a="1"/>
  <c r="C745" i="1" s="1"/>
  <c r="A745" i="1"/>
  <c r="B745" i="1" s="1"/>
  <c r="A745" i="1" a="1"/>
  <c r="C744" i="1"/>
  <c r="C744" i="1" a="1"/>
  <c r="A744" i="1"/>
  <c r="A744" i="1" a="1"/>
  <c r="G743" i="1" a="1"/>
  <c r="G743" i="1" s="1"/>
  <c r="H743" i="1" s="1"/>
  <c r="C743" i="1"/>
  <c r="C743" i="1" a="1"/>
  <c r="A743" i="1"/>
  <c r="B743" i="1" s="1"/>
  <c r="O743" i="1" s="1"/>
  <c r="A743" i="1" a="1"/>
  <c r="C742" i="1"/>
  <c r="C742" i="1" a="1"/>
  <c r="A742" i="1"/>
  <c r="B742" i="1" s="1"/>
  <c r="A742" i="1" a="1"/>
  <c r="C741" i="1"/>
  <c r="C741" i="1" a="1"/>
  <c r="A741" i="1" a="1"/>
  <c r="A741" i="1" s="1"/>
  <c r="C740" i="1"/>
  <c r="C740" i="1" a="1"/>
  <c r="A740" i="1"/>
  <c r="B740" i="1" s="1"/>
  <c r="A740" i="1" a="1"/>
  <c r="C739" i="1" a="1"/>
  <c r="C739" i="1" s="1"/>
  <c r="A739" i="1"/>
  <c r="B739" i="1" s="1"/>
  <c r="A739" i="1" a="1"/>
  <c r="C738" i="1"/>
  <c r="C738" i="1" a="1"/>
  <c r="A738" i="1"/>
  <c r="A738" i="1" a="1"/>
  <c r="O737" i="1"/>
  <c r="C737" i="1"/>
  <c r="C737" i="1" a="1"/>
  <c r="A737" i="1"/>
  <c r="B737" i="1" s="1"/>
  <c r="A737" i="1" a="1"/>
  <c r="C736" i="1" a="1"/>
  <c r="C736" i="1" s="1"/>
  <c r="A736" i="1"/>
  <c r="B736" i="1" s="1"/>
  <c r="A736" i="1" a="1"/>
  <c r="C735" i="1"/>
  <c r="C735" i="1" a="1"/>
  <c r="A735" i="1"/>
  <c r="A735" i="1" a="1"/>
  <c r="O734" i="1"/>
  <c r="C734" i="1"/>
  <c r="E734" i="1" s="1" a="1"/>
  <c r="E734" i="1" s="1"/>
  <c r="C734" i="1" a="1"/>
  <c r="A734" i="1"/>
  <c r="B734" i="1" s="1"/>
  <c r="A734" i="1" a="1"/>
  <c r="G733" i="1" a="1"/>
  <c r="G733" i="1" s="1"/>
  <c r="H733" i="1" s="1"/>
  <c r="C733" i="1" a="1"/>
  <c r="C733" i="1" s="1"/>
  <c r="A733" i="1"/>
  <c r="B733" i="1" s="1"/>
  <c r="A733" i="1" a="1"/>
  <c r="C732" i="1"/>
  <c r="C732" i="1" a="1"/>
  <c r="A732" i="1"/>
  <c r="A732" i="1" a="1"/>
  <c r="G731" i="1" a="1"/>
  <c r="G731" i="1" s="1"/>
  <c r="H731" i="1" s="1"/>
  <c r="C731" i="1"/>
  <c r="C731" i="1" a="1"/>
  <c r="A731" i="1"/>
  <c r="B731" i="1" s="1"/>
  <c r="O731" i="1" s="1"/>
  <c r="A731" i="1" a="1"/>
  <c r="C730" i="1"/>
  <c r="C730" i="1" a="1"/>
  <c r="A730" i="1"/>
  <c r="B730" i="1" s="1"/>
  <c r="A730" i="1" a="1"/>
  <c r="C729" i="1"/>
  <c r="C729" i="1" a="1"/>
  <c r="A729" i="1" a="1"/>
  <c r="A729" i="1" s="1"/>
  <c r="O728" i="1"/>
  <c r="G728" i="1" a="1"/>
  <c r="G728" i="1" s="1"/>
  <c r="H728" i="1" s="1"/>
  <c r="C728" i="1"/>
  <c r="E728" i="1" s="1" a="1"/>
  <c r="E728" i="1" s="1"/>
  <c r="C728" i="1" a="1"/>
  <c r="A728" i="1"/>
  <c r="B728" i="1" s="1"/>
  <c r="A728" i="1" a="1"/>
  <c r="C727" i="1" a="1"/>
  <c r="C727" i="1" s="1"/>
  <c r="A727" i="1"/>
  <c r="B727" i="1" s="1"/>
  <c r="A727" i="1" a="1"/>
  <c r="C726" i="1"/>
  <c r="C726" i="1" a="1"/>
  <c r="A726" i="1" a="1"/>
  <c r="A726" i="1" s="1"/>
  <c r="O725" i="1"/>
  <c r="C725" i="1"/>
  <c r="C725" i="1" a="1"/>
  <c r="A725" i="1"/>
  <c r="B725" i="1" s="1"/>
  <c r="A725" i="1" a="1"/>
  <c r="C724" i="1" a="1"/>
  <c r="C724" i="1" s="1"/>
  <c r="A724" i="1"/>
  <c r="B724" i="1" s="1"/>
  <c r="A724" i="1" a="1"/>
  <c r="C723" i="1"/>
  <c r="C723" i="1" a="1"/>
  <c r="A723" i="1" a="1"/>
  <c r="A723" i="1" s="1"/>
  <c r="C722" i="1"/>
  <c r="C722" i="1" a="1"/>
  <c r="A722" i="1"/>
  <c r="A722" i="1" a="1"/>
  <c r="C721" i="1"/>
  <c r="C721" i="1" a="1"/>
  <c r="A721" i="1"/>
  <c r="B721" i="1" s="1"/>
  <c r="A721" i="1" a="1"/>
  <c r="I720" i="1" a="1"/>
  <c r="I720" i="1" s="1"/>
  <c r="J720" i="1" s="1"/>
  <c r="C720" i="1"/>
  <c r="C720" i="1" a="1"/>
  <c r="A720" i="1"/>
  <c r="B720" i="1" s="1"/>
  <c r="A720" i="1" a="1"/>
  <c r="C719" i="1"/>
  <c r="C719" i="1" a="1"/>
  <c r="A719" i="1"/>
  <c r="A719" i="1" a="1"/>
  <c r="C718" i="1" a="1"/>
  <c r="C718" i="1" s="1"/>
  <c r="A718" i="1"/>
  <c r="B718" i="1" s="1"/>
  <c r="A718" i="1" a="1"/>
  <c r="C717" i="1"/>
  <c r="C717" i="1" a="1"/>
  <c r="A717" i="1" a="1"/>
  <c r="A717" i="1" s="1"/>
  <c r="C716" i="1"/>
  <c r="C716" i="1" a="1"/>
  <c r="A716" i="1"/>
  <c r="A716" i="1" a="1"/>
  <c r="C715" i="1"/>
  <c r="C715" i="1" a="1"/>
  <c r="A715" i="1"/>
  <c r="A715" i="1" a="1"/>
  <c r="I714" i="1" a="1"/>
  <c r="I714" i="1" s="1"/>
  <c r="J714" i="1" s="1"/>
  <c r="C714" i="1"/>
  <c r="E714" i="1" s="1" a="1"/>
  <c r="E714" i="1" s="1"/>
  <c r="C714" i="1" a="1"/>
  <c r="A714" i="1"/>
  <c r="B714" i="1" s="1"/>
  <c r="A714" i="1" a="1"/>
  <c r="O713" i="1"/>
  <c r="C713" i="1"/>
  <c r="E713" i="1" s="1" a="1"/>
  <c r="E713" i="1" s="1"/>
  <c r="C713" i="1" a="1"/>
  <c r="A713" i="1"/>
  <c r="B713" i="1" s="1"/>
  <c r="A713" i="1" a="1"/>
  <c r="C712" i="1"/>
  <c r="C712" i="1" a="1"/>
  <c r="A712" i="1"/>
  <c r="B712" i="1" s="1"/>
  <c r="A712" i="1" a="1"/>
  <c r="H711" i="1"/>
  <c r="G711" i="1" a="1"/>
  <c r="G711" i="1" s="1"/>
  <c r="C711" i="1"/>
  <c r="C711" i="1" a="1"/>
  <c r="A711" i="1"/>
  <c r="B711" i="1" s="1"/>
  <c r="A711" i="1" a="1"/>
  <c r="O710" i="1"/>
  <c r="E710" i="1"/>
  <c r="C710" i="1"/>
  <c r="E710" i="1" s="1" a="1"/>
  <c r="C710" i="1" a="1"/>
  <c r="A710" i="1"/>
  <c r="B710" i="1" s="1"/>
  <c r="A710" i="1" a="1"/>
  <c r="C709" i="1"/>
  <c r="C709" i="1" a="1"/>
  <c r="A709" i="1"/>
  <c r="B709" i="1" s="1"/>
  <c r="A709" i="1" a="1"/>
  <c r="C708" i="1"/>
  <c r="C708" i="1" a="1"/>
  <c r="A708" i="1"/>
  <c r="A708" i="1" a="1"/>
  <c r="O707" i="1"/>
  <c r="G707" i="1" a="1"/>
  <c r="G707" i="1" s="1"/>
  <c r="H707" i="1" s="1"/>
  <c r="C707" i="1"/>
  <c r="C707" i="1" a="1"/>
  <c r="A707" i="1"/>
  <c r="B707" i="1" s="1"/>
  <c r="A707" i="1" a="1"/>
  <c r="C706" i="1"/>
  <c r="C706" i="1" a="1"/>
  <c r="A706" i="1"/>
  <c r="B706" i="1" s="1"/>
  <c r="A706" i="1" a="1"/>
  <c r="C705" i="1"/>
  <c r="C705" i="1" a="1"/>
  <c r="A705" i="1"/>
  <c r="A705" i="1" a="1"/>
  <c r="G704" i="1" a="1"/>
  <c r="G704" i="1" s="1"/>
  <c r="H704" i="1" s="1"/>
  <c r="E704" i="1"/>
  <c r="C704" i="1"/>
  <c r="E704" i="1" s="1" a="1"/>
  <c r="C704" i="1" a="1"/>
  <c r="A704" i="1"/>
  <c r="B704" i="1" s="1"/>
  <c r="O704" i="1" s="1"/>
  <c r="A704" i="1" a="1"/>
  <c r="G703" i="1" a="1"/>
  <c r="G703" i="1" s="1"/>
  <c r="H703" i="1" s="1"/>
  <c r="C703" i="1"/>
  <c r="C703" i="1" a="1"/>
  <c r="A703" i="1"/>
  <c r="B703" i="1" s="1"/>
  <c r="A703" i="1" a="1"/>
  <c r="C702" i="1"/>
  <c r="C702" i="1" a="1"/>
  <c r="A702" i="1"/>
  <c r="A702" i="1" a="1"/>
  <c r="O701" i="1"/>
  <c r="G701" i="1" a="1"/>
  <c r="G701" i="1" s="1"/>
  <c r="H701" i="1" s="1"/>
  <c r="C701" i="1"/>
  <c r="C701" i="1" a="1"/>
  <c r="A701" i="1"/>
  <c r="B701" i="1" s="1"/>
  <c r="A701" i="1" a="1"/>
  <c r="C700" i="1" a="1"/>
  <c r="C700" i="1" s="1"/>
  <c r="A700" i="1"/>
  <c r="B700" i="1" s="1"/>
  <c r="A700" i="1" a="1"/>
  <c r="H699" i="1"/>
  <c r="G699" i="1" a="1"/>
  <c r="G699" i="1" s="1"/>
  <c r="C699" i="1"/>
  <c r="E699" i="1" s="1" a="1"/>
  <c r="E699" i="1" s="1"/>
  <c r="C699" i="1" a="1"/>
  <c r="A699" i="1"/>
  <c r="B699" i="1" s="1"/>
  <c r="A699" i="1" a="1"/>
  <c r="O698" i="1"/>
  <c r="C698" i="1"/>
  <c r="C698" i="1" a="1"/>
  <c r="A698" i="1"/>
  <c r="B698" i="1" s="1"/>
  <c r="A698" i="1" a="1"/>
  <c r="C697" i="1"/>
  <c r="C697" i="1" a="1"/>
  <c r="A697" i="1" a="1"/>
  <c r="A697" i="1" s="1"/>
  <c r="B697" i="1" s="1"/>
  <c r="C696" i="1"/>
  <c r="C696" i="1" a="1"/>
  <c r="A696" i="1"/>
  <c r="B696" i="1" s="1"/>
  <c r="A696" i="1" a="1"/>
  <c r="G695" i="1" a="1"/>
  <c r="G695" i="1" s="1"/>
  <c r="H695" i="1" s="1"/>
  <c r="C695" i="1"/>
  <c r="C695" i="1" a="1"/>
  <c r="A695" i="1"/>
  <c r="B695" i="1" s="1"/>
  <c r="O695" i="1" s="1"/>
  <c r="A695" i="1" a="1"/>
  <c r="I694" i="1" a="1"/>
  <c r="I694" i="1" s="1"/>
  <c r="J694" i="1" s="1"/>
  <c r="C694" i="1"/>
  <c r="C694" i="1" a="1"/>
  <c r="A694" i="1"/>
  <c r="B694" i="1" s="1"/>
  <c r="A694" i="1" a="1"/>
  <c r="C693" i="1"/>
  <c r="C693" i="1" a="1"/>
  <c r="A693" i="1" a="1"/>
  <c r="A693" i="1" s="1"/>
  <c r="O692" i="1"/>
  <c r="G692" i="1" a="1"/>
  <c r="G692" i="1" s="1"/>
  <c r="H692" i="1" s="1"/>
  <c r="C692" i="1"/>
  <c r="C692" i="1" a="1"/>
  <c r="A692" i="1"/>
  <c r="B692" i="1" s="1"/>
  <c r="A692" i="1" a="1"/>
  <c r="C691" i="1" a="1"/>
  <c r="C691" i="1" s="1"/>
  <c r="A691" i="1"/>
  <c r="B691" i="1" s="1"/>
  <c r="A691" i="1" a="1"/>
  <c r="C690" i="1"/>
  <c r="E690" i="1" s="1" a="1"/>
  <c r="E690" i="1" s="1"/>
  <c r="C690" i="1" a="1"/>
  <c r="A690" i="1"/>
  <c r="B690" i="1" s="1"/>
  <c r="A690" i="1" a="1"/>
  <c r="C689" i="1"/>
  <c r="C689" i="1" a="1"/>
  <c r="A689" i="1"/>
  <c r="B689" i="1" s="1"/>
  <c r="O689" i="1" s="1"/>
  <c r="A689" i="1" a="1"/>
  <c r="C688" i="1" a="1"/>
  <c r="C688" i="1" s="1"/>
  <c r="A688" i="1" a="1"/>
  <c r="A688" i="1" s="1"/>
  <c r="B688" i="1" s="1"/>
  <c r="C687" i="1"/>
  <c r="C687" i="1" a="1"/>
  <c r="A687" i="1"/>
  <c r="A687" i="1" a="1"/>
  <c r="C686" i="1"/>
  <c r="C686" i="1" a="1"/>
  <c r="A686" i="1"/>
  <c r="B686" i="1" s="1"/>
  <c r="A686" i="1" a="1"/>
  <c r="C685" i="1"/>
  <c r="C685" i="1" a="1"/>
  <c r="A685" i="1"/>
  <c r="B685" i="1" s="1"/>
  <c r="A685" i="1" a="1"/>
  <c r="C684" i="1"/>
  <c r="C684" i="1" a="1"/>
  <c r="A684" i="1"/>
  <c r="B684" i="1" s="1"/>
  <c r="A684" i="1" a="1"/>
  <c r="C683" i="1"/>
  <c r="C683" i="1" a="1"/>
  <c r="A683" i="1" a="1"/>
  <c r="A683" i="1" s="1"/>
  <c r="C682" i="1" a="1"/>
  <c r="C682" i="1" s="1"/>
  <c r="A682" i="1" a="1"/>
  <c r="A682" i="1" s="1"/>
  <c r="B682" i="1" s="1"/>
  <c r="C681" i="1"/>
  <c r="C681" i="1" a="1"/>
  <c r="A681" i="1" a="1"/>
  <c r="A681" i="1" s="1"/>
  <c r="C680" i="1"/>
  <c r="C680" i="1" a="1"/>
  <c r="A680" i="1"/>
  <c r="B680" i="1" s="1"/>
  <c r="O680" i="1" s="1"/>
  <c r="A680" i="1" a="1"/>
  <c r="C679" i="1"/>
  <c r="C679" i="1" a="1"/>
  <c r="A679" i="1"/>
  <c r="B679" i="1" s="1"/>
  <c r="A679" i="1" a="1"/>
  <c r="C678" i="1"/>
  <c r="C678" i="1" a="1"/>
  <c r="A678" i="1"/>
  <c r="B678" i="1" s="1"/>
  <c r="A678" i="1" a="1"/>
  <c r="C677" i="1"/>
  <c r="C677" i="1" a="1"/>
  <c r="A677" i="1"/>
  <c r="B677" i="1" s="1"/>
  <c r="O677" i="1" s="1"/>
  <c r="A677" i="1" a="1"/>
  <c r="C676" i="1" a="1"/>
  <c r="C676" i="1" s="1"/>
  <c r="A676" i="1"/>
  <c r="B676" i="1" s="1"/>
  <c r="A676" i="1" a="1"/>
  <c r="G675" i="1" a="1"/>
  <c r="G675" i="1" s="1"/>
  <c r="H675" i="1" s="1"/>
  <c r="C675" i="1"/>
  <c r="C675" i="1" a="1"/>
  <c r="A675" i="1"/>
  <c r="B675" i="1" s="1"/>
  <c r="A675" i="1" a="1"/>
  <c r="C674" i="1"/>
  <c r="C674" i="1" a="1"/>
  <c r="A674" i="1" a="1"/>
  <c r="A674" i="1" s="1"/>
  <c r="C673" i="1"/>
  <c r="C673" i="1" a="1"/>
  <c r="A673" i="1" a="1"/>
  <c r="A673" i="1" s="1"/>
  <c r="B673" i="1" s="1"/>
  <c r="C672" i="1"/>
  <c r="C672" i="1" a="1"/>
  <c r="A672" i="1" a="1"/>
  <c r="A672" i="1" s="1"/>
  <c r="B672" i="1" s="1"/>
  <c r="I671" i="1" a="1"/>
  <c r="I671" i="1" s="1"/>
  <c r="J671" i="1" s="1"/>
  <c r="C671" i="1"/>
  <c r="C671" i="1" a="1"/>
  <c r="A671" i="1"/>
  <c r="B671" i="1" s="1"/>
  <c r="A671" i="1" a="1"/>
  <c r="C670" i="1"/>
  <c r="C670" i="1" a="1"/>
  <c r="A670" i="1"/>
  <c r="B670" i="1" s="1"/>
  <c r="A670" i="1" a="1"/>
  <c r="C669" i="1"/>
  <c r="C669" i="1" a="1"/>
  <c r="A669" i="1" a="1"/>
  <c r="A669" i="1" s="1"/>
  <c r="C668" i="1"/>
  <c r="C668" i="1" a="1"/>
  <c r="A668" i="1" a="1"/>
  <c r="A668" i="1" s="1"/>
  <c r="C667" i="1" a="1"/>
  <c r="C667" i="1" s="1"/>
  <c r="A667" i="1" a="1"/>
  <c r="A667" i="1" s="1"/>
  <c r="B667" i="1" s="1"/>
  <c r="C666" i="1"/>
  <c r="C666" i="1" a="1"/>
  <c r="B666" i="1"/>
  <c r="A666" i="1" a="1"/>
  <c r="A666" i="1" s="1"/>
  <c r="C665" i="1"/>
  <c r="C665" i="1" a="1"/>
  <c r="A665" i="1"/>
  <c r="B665" i="1" s="1"/>
  <c r="A665" i="1" a="1"/>
  <c r="I664" i="1" a="1"/>
  <c r="I664" i="1" s="1"/>
  <c r="J664" i="1" s="1"/>
  <c r="C664" i="1"/>
  <c r="C664" i="1" a="1"/>
  <c r="A664" i="1"/>
  <c r="B664" i="1" s="1"/>
  <c r="O664" i="1" s="1"/>
  <c r="A664" i="1" a="1"/>
  <c r="C663" i="1"/>
  <c r="C663" i="1" a="1"/>
  <c r="A663" i="1" a="1"/>
  <c r="A663" i="1" s="1"/>
  <c r="C662" i="1"/>
  <c r="C662" i="1" a="1"/>
  <c r="A662" i="1" a="1"/>
  <c r="A662" i="1" s="1"/>
  <c r="C661" i="1" a="1"/>
  <c r="C661" i="1" s="1"/>
  <c r="A661" i="1" a="1"/>
  <c r="A661" i="1" s="1"/>
  <c r="I660" i="1" a="1"/>
  <c r="I660" i="1" s="1"/>
  <c r="J660" i="1" s="1"/>
  <c r="C660" i="1"/>
  <c r="C660" i="1" a="1"/>
  <c r="B660" i="1"/>
  <c r="A660" i="1" a="1"/>
  <c r="A660" i="1" s="1"/>
  <c r="C659" i="1"/>
  <c r="C659" i="1" a="1"/>
  <c r="A659" i="1" a="1"/>
  <c r="A659" i="1" s="1"/>
  <c r="B659" i="1" s="1"/>
  <c r="O658" i="1"/>
  <c r="I658" i="1" a="1"/>
  <c r="I658" i="1" s="1"/>
  <c r="J658" i="1" s="1"/>
  <c r="C658" i="1"/>
  <c r="G658" i="1" s="1" a="1"/>
  <c r="G658" i="1" s="1"/>
  <c r="H658" i="1" s="1"/>
  <c r="C658" i="1" a="1"/>
  <c r="A658" i="1"/>
  <c r="B658" i="1" s="1"/>
  <c r="A658" i="1" a="1"/>
  <c r="C657" i="1"/>
  <c r="C657" i="1" a="1"/>
  <c r="B657" i="1"/>
  <c r="A657" i="1" a="1"/>
  <c r="A657" i="1" s="1"/>
  <c r="I656" i="1" a="1"/>
  <c r="I656" i="1" s="1"/>
  <c r="J656" i="1" s="1"/>
  <c r="C656" i="1"/>
  <c r="C656" i="1" a="1"/>
  <c r="A656" i="1"/>
  <c r="B656" i="1" s="1"/>
  <c r="A656" i="1" a="1"/>
  <c r="C655" i="1" a="1"/>
  <c r="C655" i="1" s="1"/>
  <c r="A655" i="1"/>
  <c r="B655" i="1" s="1"/>
  <c r="O655" i="1" s="1"/>
  <c r="A655" i="1" a="1"/>
  <c r="C654" i="1"/>
  <c r="C654" i="1" a="1"/>
  <c r="A654" i="1" a="1"/>
  <c r="A654" i="1" s="1"/>
  <c r="B654" i="1" s="1"/>
  <c r="C653" i="1"/>
  <c r="C653" i="1" a="1"/>
  <c r="A653" i="1"/>
  <c r="B653" i="1" s="1"/>
  <c r="A653" i="1" a="1"/>
  <c r="C652" i="1"/>
  <c r="C652" i="1" a="1"/>
  <c r="A652" i="1" a="1"/>
  <c r="A652" i="1" s="1"/>
  <c r="B652" i="1" s="1"/>
  <c r="C651" i="1" a="1"/>
  <c r="C651" i="1" s="1"/>
  <c r="A651" i="1" a="1"/>
  <c r="A651" i="1" s="1"/>
  <c r="B651" i="1" s="1"/>
  <c r="C650" i="1"/>
  <c r="C650" i="1" a="1"/>
  <c r="A650" i="1"/>
  <c r="B650" i="1" s="1"/>
  <c r="A650" i="1" a="1"/>
  <c r="O649" i="1"/>
  <c r="E649" i="1" a="1"/>
  <c r="E649" i="1" s="1"/>
  <c r="C649" i="1"/>
  <c r="C649" i="1" a="1"/>
  <c r="A649" i="1"/>
  <c r="B649" i="1" s="1"/>
  <c r="A649" i="1" a="1"/>
  <c r="C648" i="1"/>
  <c r="C648" i="1" a="1"/>
  <c r="A648" i="1"/>
  <c r="B648" i="1" s="1"/>
  <c r="A648" i="1" a="1"/>
  <c r="G647" i="1" a="1"/>
  <c r="G647" i="1" s="1"/>
  <c r="H647" i="1" s="1"/>
  <c r="C647" i="1"/>
  <c r="E647" i="1" s="1" a="1"/>
  <c r="E647" i="1" s="1"/>
  <c r="C647" i="1" a="1"/>
  <c r="A647" i="1"/>
  <c r="B647" i="1" s="1"/>
  <c r="A647" i="1" a="1"/>
  <c r="O646" i="1"/>
  <c r="G646" i="1" a="1"/>
  <c r="G646" i="1" s="1"/>
  <c r="H646" i="1" s="1"/>
  <c r="C646" i="1"/>
  <c r="C646" i="1" a="1"/>
  <c r="A646" i="1"/>
  <c r="B646" i="1" s="1"/>
  <c r="A646" i="1" a="1"/>
  <c r="C645" i="1"/>
  <c r="C645" i="1" a="1"/>
  <c r="B645" i="1"/>
  <c r="A645" i="1"/>
  <c r="A645" i="1" a="1"/>
  <c r="O644" i="1"/>
  <c r="G644" i="1" a="1"/>
  <c r="G644" i="1" s="1"/>
  <c r="H644" i="1" s="1"/>
  <c r="C644" i="1"/>
  <c r="I644" i="1" s="1" a="1"/>
  <c r="I644" i="1" s="1"/>
  <c r="J644" i="1" s="1"/>
  <c r="C644" i="1" a="1"/>
  <c r="A644" i="1"/>
  <c r="B644" i="1" s="1"/>
  <c r="A644" i="1" a="1"/>
  <c r="C643" i="1"/>
  <c r="C643" i="1" a="1"/>
  <c r="A643" i="1"/>
  <c r="A643" i="1" a="1"/>
  <c r="C642" i="1"/>
  <c r="C642" i="1" a="1"/>
  <c r="B642" i="1"/>
  <c r="A642" i="1" a="1"/>
  <c r="A642" i="1" s="1"/>
  <c r="G641" i="1" a="1"/>
  <c r="G641" i="1" s="1"/>
  <c r="H641" i="1" s="1"/>
  <c r="C641" i="1"/>
  <c r="I641" i="1" s="1" a="1"/>
  <c r="I641" i="1" s="1"/>
  <c r="J641" i="1" s="1"/>
  <c r="C641" i="1" a="1"/>
  <c r="A641" i="1" a="1"/>
  <c r="A641" i="1" s="1"/>
  <c r="B641" i="1" s="1"/>
  <c r="O640" i="1"/>
  <c r="I640" i="1" a="1"/>
  <c r="I640" i="1" s="1"/>
  <c r="J640" i="1" s="1"/>
  <c r="C640" i="1"/>
  <c r="G640" i="1" s="1" a="1"/>
  <c r="G640" i="1" s="1"/>
  <c r="H640" i="1" s="1"/>
  <c r="C640" i="1" a="1"/>
  <c r="A640" i="1"/>
  <c r="B640" i="1" s="1"/>
  <c r="A640" i="1" a="1"/>
  <c r="C639" i="1"/>
  <c r="C639" i="1" a="1"/>
  <c r="A639" i="1" a="1"/>
  <c r="A639" i="1" s="1"/>
  <c r="I638" i="1" a="1"/>
  <c r="I638" i="1" s="1"/>
  <c r="J638" i="1" s="1"/>
  <c r="C638" i="1"/>
  <c r="C638" i="1" a="1"/>
  <c r="A638" i="1"/>
  <c r="B638" i="1" s="1"/>
  <c r="A638" i="1" a="1"/>
  <c r="C637" i="1" a="1"/>
  <c r="C637" i="1" s="1"/>
  <c r="A637" i="1"/>
  <c r="B637" i="1" s="1"/>
  <c r="O637" i="1" s="1"/>
  <c r="A637" i="1" a="1"/>
  <c r="C636" i="1"/>
  <c r="C636" i="1" a="1"/>
  <c r="A636" i="1" a="1"/>
  <c r="A636" i="1" s="1"/>
  <c r="B636" i="1" s="1"/>
  <c r="C635" i="1"/>
  <c r="C635" i="1" a="1"/>
  <c r="A635" i="1"/>
  <c r="B635" i="1" s="1"/>
  <c r="A635" i="1" a="1"/>
  <c r="O634" i="1"/>
  <c r="E634" i="1" a="1"/>
  <c r="E634" i="1" s="1"/>
  <c r="C634" i="1"/>
  <c r="C634" i="1" a="1"/>
  <c r="A634" i="1" a="1"/>
  <c r="A634" i="1" s="1"/>
  <c r="B634" i="1" s="1"/>
  <c r="C633" i="1" a="1"/>
  <c r="C633" i="1" s="1"/>
  <c r="A633" i="1" a="1"/>
  <c r="A633" i="1" s="1"/>
  <c r="B633" i="1" s="1"/>
  <c r="C632" i="1"/>
  <c r="C632" i="1" a="1"/>
  <c r="A632" i="1"/>
  <c r="B632" i="1" s="1"/>
  <c r="A632" i="1" a="1"/>
  <c r="O631" i="1"/>
  <c r="E631" i="1" a="1"/>
  <c r="E631" i="1" s="1"/>
  <c r="C631" i="1"/>
  <c r="C631" i="1" a="1"/>
  <c r="A631" i="1"/>
  <c r="B631" i="1" s="1"/>
  <c r="A631" i="1" a="1"/>
  <c r="C630" i="1"/>
  <c r="C630" i="1" a="1"/>
  <c r="A630" i="1"/>
  <c r="B630" i="1" s="1"/>
  <c r="A630" i="1" a="1"/>
  <c r="G629" i="1" a="1"/>
  <c r="G629" i="1" s="1"/>
  <c r="H629" i="1" s="1"/>
  <c r="C629" i="1"/>
  <c r="E629" i="1" s="1" a="1"/>
  <c r="E629" i="1" s="1"/>
  <c r="C629" i="1" a="1"/>
  <c r="A629" i="1"/>
  <c r="B629" i="1" s="1"/>
  <c r="A629" i="1" a="1"/>
  <c r="G628" i="1" a="1"/>
  <c r="G628" i="1" s="1"/>
  <c r="H628" i="1" s="1"/>
  <c r="C628" i="1"/>
  <c r="C628" i="1" a="1"/>
  <c r="A628" i="1"/>
  <c r="B628" i="1" s="1"/>
  <c r="O628" i="1" s="1"/>
  <c r="A628" i="1" a="1"/>
  <c r="C627" i="1"/>
  <c r="C627" i="1" a="1"/>
  <c r="B627" i="1"/>
  <c r="A627" i="1"/>
  <c r="A627" i="1" a="1"/>
  <c r="O626" i="1"/>
  <c r="G626" i="1" a="1"/>
  <c r="G626" i="1" s="1"/>
  <c r="H626" i="1" s="1"/>
  <c r="C626" i="1"/>
  <c r="C626" i="1" a="1"/>
  <c r="A626" i="1"/>
  <c r="B626" i="1" s="1"/>
  <c r="A626" i="1" a="1"/>
  <c r="C625" i="1"/>
  <c r="C625" i="1" a="1"/>
  <c r="A625" i="1"/>
  <c r="A625" i="1" a="1"/>
  <c r="C624" i="1"/>
  <c r="C624" i="1" a="1"/>
  <c r="B624" i="1"/>
  <c r="A624" i="1" a="1"/>
  <c r="A624" i="1" s="1"/>
  <c r="C623" i="1"/>
  <c r="C623" i="1" a="1"/>
  <c r="A623" i="1" a="1"/>
  <c r="A623" i="1" s="1"/>
  <c r="B623" i="1" s="1"/>
  <c r="O622" i="1"/>
  <c r="I622" i="1" a="1"/>
  <c r="I622" i="1" s="1"/>
  <c r="J622" i="1" s="1"/>
  <c r="C622" i="1"/>
  <c r="C622" i="1" a="1"/>
  <c r="A622" i="1"/>
  <c r="B622" i="1" s="1"/>
  <c r="A622" i="1" a="1"/>
  <c r="G621" i="1" a="1"/>
  <c r="G621" i="1" s="1"/>
  <c r="H621" i="1" s="1"/>
  <c r="C621" i="1"/>
  <c r="C621" i="1" a="1"/>
  <c r="B621" i="1"/>
  <c r="A621" i="1" a="1"/>
  <c r="A621" i="1" s="1"/>
  <c r="C620" i="1"/>
  <c r="C620" i="1" a="1"/>
  <c r="A620" i="1"/>
  <c r="B620" i="1" s="1"/>
  <c r="A620" i="1" a="1"/>
  <c r="I619" i="1" a="1"/>
  <c r="I619" i="1" s="1"/>
  <c r="J619" i="1" s="1"/>
  <c r="E619" i="1" a="1"/>
  <c r="E619" i="1" s="1"/>
  <c r="C619" i="1" a="1"/>
  <c r="C619" i="1" s="1"/>
  <c r="A619" i="1"/>
  <c r="B619" i="1" s="1"/>
  <c r="O619" i="1" s="1"/>
  <c r="A619" i="1" a="1"/>
  <c r="C618" i="1"/>
  <c r="C618" i="1" a="1"/>
  <c r="A618" i="1" a="1"/>
  <c r="A618" i="1" s="1"/>
  <c r="B618" i="1" s="1"/>
  <c r="G617" i="1" a="1"/>
  <c r="G617" i="1" s="1"/>
  <c r="H617" i="1" s="1"/>
  <c r="C617" i="1"/>
  <c r="C617" i="1" a="1"/>
  <c r="A617" i="1"/>
  <c r="B617" i="1" s="1"/>
  <c r="A617" i="1" a="1"/>
  <c r="C616" i="1"/>
  <c r="C616" i="1" a="1"/>
  <c r="A616" i="1" a="1"/>
  <c r="A616" i="1" s="1"/>
  <c r="B616" i="1" s="1"/>
  <c r="O616" i="1" s="1"/>
  <c r="C615" i="1" a="1"/>
  <c r="C615" i="1" s="1"/>
  <c r="B615" i="1"/>
  <c r="A615" i="1" a="1"/>
  <c r="A615" i="1" s="1"/>
  <c r="C614" i="1"/>
  <c r="C614" i="1" a="1"/>
  <c r="A614" i="1"/>
  <c r="B614" i="1" s="1"/>
  <c r="A614" i="1" a="1"/>
  <c r="C613" i="1"/>
  <c r="G613" i="1" s="1" a="1"/>
  <c r="G613" i="1" s="1"/>
  <c r="H613" i="1" s="1"/>
  <c r="C613" i="1" a="1"/>
  <c r="A613" i="1"/>
  <c r="B613" i="1" s="1"/>
  <c r="O613" i="1" s="1"/>
  <c r="A613" i="1" a="1"/>
  <c r="C612" i="1"/>
  <c r="C612" i="1" a="1"/>
  <c r="A612" i="1"/>
  <c r="B612" i="1" s="1"/>
  <c r="A612" i="1" a="1"/>
  <c r="G611" i="1" a="1"/>
  <c r="G611" i="1" s="1"/>
  <c r="H611" i="1" s="1"/>
  <c r="C611" i="1"/>
  <c r="C611" i="1" a="1"/>
  <c r="A611" i="1"/>
  <c r="B611" i="1" s="1"/>
  <c r="A611" i="1" a="1"/>
  <c r="O610" i="1"/>
  <c r="G610" i="1" a="1"/>
  <c r="G610" i="1" s="1"/>
  <c r="H610" i="1" s="1"/>
  <c r="C610" i="1"/>
  <c r="C610" i="1" a="1"/>
  <c r="A610" i="1"/>
  <c r="B610" i="1" s="1"/>
  <c r="A610" i="1" a="1"/>
  <c r="C609" i="1"/>
  <c r="C609" i="1" a="1"/>
  <c r="B609" i="1"/>
  <c r="A609" i="1"/>
  <c r="A609" i="1" a="1"/>
  <c r="C608" i="1"/>
  <c r="C608" i="1" a="1"/>
  <c r="A608" i="1"/>
  <c r="A608" i="1" a="1"/>
  <c r="C607" i="1"/>
  <c r="C607" i="1" a="1"/>
  <c r="A607" i="1"/>
  <c r="A607" i="1" a="1"/>
  <c r="C606" i="1"/>
  <c r="C606" i="1" a="1"/>
  <c r="B606" i="1"/>
  <c r="A606" i="1" a="1"/>
  <c r="A606" i="1" s="1"/>
  <c r="C605" i="1"/>
  <c r="C605" i="1" a="1"/>
  <c r="A605" i="1" a="1"/>
  <c r="A605" i="1" s="1"/>
  <c r="B605" i="1" s="1"/>
  <c r="O604" i="1"/>
  <c r="C604" i="1"/>
  <c r="C604" i="1" a="1"/>
  <c r="A604" i="1"/>
  <c r="B604" i="1" s="1"/>
  <c r="A604" i="1" a="1"/>
  <c r="C603" i="1"/>
  <c r="C603" i="1" a="1"/>
  <c r="A603" i="1" a="1"/>
  <c r="A603" i="1" s="1"/>
  <c r="C602" i="1"/>
  <c r="C602" i="1" a="1"/>
  <c r="A602" i="1"/>
  <c r="B602" i="1" s="1"/>
  <c r="A602" i="1" a="1"/>
  <c r="C601" i="1" a="1"/>
  <c r="C601" i="1" s="1"/>
  <c r="G601" i="1" s="1" a="1"/>
  <c r="G601" i="1" s="1"/>
  <c r="H601" i="1" s="1"/>
  <c r="A601" i="1"/>
  <c r="B601" i="1" s="1"/>
  <c r="O601" i="1" s="1"/>
  <c r="A601" i="1" a="1"/>
  <c r="C600" i="1"/>
  <c r="C600" i="1" a="1"/>
  <c r="A600" i="1" a="1"/>
  <c r="A600" i="1" s="1"/>
  <c r="B600" i="1" s="1"/>
  <c r="C599" i="1"/>
  <c r="C599" i="1" a="1"/>
  <c r="A599" i="1"/>
  <c r="B599" i="1" s="1"/>
  <c r="A599" i="1" a="1"/>
  <c r="O598" i="1"/>
  <c r="E598" i="1" a="1"/>
  <c r="E598" i="1" s="1"/>
  <c r="C598" i="1"/>
  <c r="C598" i="1" a="1"/>
  <c r="A598" i="1" a="1"/>
  <c r="A598" i="1" s="1"/>
  <c r="B598" i="1" s="1"/>
  <c r="C597" i="1" a="1"/>
  <c r="C597" i="1" s="1"/>
  <c r="A597" i="1" a="1"/>
  <c r="A597" i="1" s="1"/>
  <c r="B597" i="1" s="1"/>
  <c r="C596" i="1"/>
  <c r="C596" i="1" a="1"/>
  <c r="A596" i="1"/>
  <c r="B596" i="1" s="1"/>
  <c r="A596" i="1" a="1"/>
  <c r="O595" i="1"/>
  <c r="E595" i="1" a="1"/>
  <c r="E595" i="1" s="1"/>
  <c r="C595" i="1"/>
  <c r="C595" i="1" a="1"/>
  <c r="A595" i="1"/>
  <c r="B595" i="1" s="1"/>
  <c r="A595" i="1" a="1"/>
  <c r="C594" i="1"/>
  <c r="C594" i="1" a="1"/>
  <c r="A594" i="1" a="1"/>
  <c r="A594" i="1" s="1"/>
  <c r="B594" i="1" s="1"/>
  <c r="C593" i="1"/>
  <c r="C593" i="1" a="1"/>
  <c r="A593" i="1"/>
  <c r="B593" i="1" s="1"/>
  <c r="A593" i="1" a="1"/>
  <c r="C592" i="1"/>
  <c r="C592" i="1" a="1"/>
  <c r="A592" i="1"/>
  <c r="B592" i="1" s="1"/>
  <c r="A592" i="1" a="1"/>
  <c r="C591" i="1"/>
  <c r="C591" i="1" a="1"/>
  <c r="B591" i="1"/>
  <c r="A591" i="1"/>
  <c r="A591" i="1" a="1"/>
  <c r="C590" i="1"/>
  <c r="C590" i="1" a="1"/>
  <c r="A590" i="1"/>
  <c r="A590" i="1" a="1"/>
  <c r="C589" i="1"/>
  <c r="C589" i="1" a="1"/>
  <c r="A589" i="1"/>
  <c r="A589" i="1" a="1"/>
  <c r="C588" i="1"/>
  <c r="C588" i="1" a="1"/>
  <c r="A588" i="1" a="1"/>
  <c r="A588" i="1" s="1"/>
  <c r="G587" i="1" a="1"/>
  <c r="G587" i="1" s="1"/>
  <c r="H587" i="1" s="1"/>
  <c r="C587" i="1"/>
  <c r="C587" i="1" a="1"/>
  <c r="A587" i="1" a="1"/>
  <c r="A587" i="1" s="1"/>
  <c r="B587" i="1" s="1"/>
  <c r="O586" i="1"/>
  <c r="C586" i="1"/>
  <c r="C586" i="1" a="1"/>
  <c r="A586" i="1"/>
  <c r="B586" i="1" s="1"/>
  <c r="A586" i="1" a="1"/>
  <c r="C585" i="1"/>
  <c r="C585" i="1" a="1"/>
  <c r="A585" i="1" a="1"/>
  <c r="A585" i="1" s="1"/>
  <c r="C584" i="1"/>
  <c r="C584" i="1" a="1"/>
  <c r="A584" i="1"/>
  <c r="B584" i="1" s="1"/>
  <c r="A584" i="1" a="1"/>
  <c r="I583" i="1" a="1"/>
  <c r="I583" i="1" s="1"/>
  <c r="J583" i="1" s="1"/>
  <c r="C583" i="1" a="1"/>
  <c r="C583" i="1" s="1"/>
  <c r="A583" i="1"/>
  <c r="B583" i="1" s="1"/>
  <c r="O583" i="1" s="1"/>
  <c r="A583" i="1" a="1"/>
  <c r="C582" i="1"/>
  <c r="C582" i="1" a="1"/>
  <c r="A582" i="1" a="1"/>
  <c r="A582" i="1" s="1"/>
  <c r="B582" i="1" s="1"/>
  <c r="G581" i="1" a="1"/>
  <c r="G581" i="1" s="1"/>
  <c r="H581" i="1" s="1"/>
  <c r="C581" i="1"/>
  <c r="C581" i="1" a="1"/>
  <c r="A581" i="1"/>
  <c r="B581" i="1" s="1"/>
  <c r="A581" i="1" a="1"/>
  <c r="E580" i="1" a="1"/>
  <c r="E580" i="1" s="1"/>
  <c r="C580" i="1"/>
  <c r="C580" i="1" a="1"/>
  <c r="A580" i="1" a="1"/>
  <c r="A580" i="1" s="1"/>
  <c r="B580" i="1" s="1"/>
  <c r="O580" i="1" s="1"/>
  <c r="C579" i="1" a="1"/>
  <c r="C579" i="1" s="1"/>
  <c r="B579" i="1"/>
  <c r="A579" i="1" a="1"/>
  <c r="A579" i="1" s="1"/>
  <c r="C578" i="1"/>
  <c r="C578" i="1" a="1"/>
  <c r="A578" i="1"/>
  <c r="B578" i="1" s="1"/>
  <c r="A578" i="1" a="1"/>
  <c r="I577" i="1" a="1"/>
  <c r="I577" i="1" s="1"/>
  <c r="J577" i="1" s="1"/>
  <c r="E577" i="1" a="1"/>
  <c r="E577" i="1" s="1"/>
  <c r="C577" i="1"/>
  <c r="C577" i="1" a="1"/>
  <c r="A577" i="1"/>
  <c r="B577" i="1" s="1"/>
  <c r="O577" i="1" s="1"/>
  <c r="A577" i="1" a="1"/>
  <c r="C576" i="1"/>
  <c r="C576" i="1" a="1"/>
  <c r="A576" i="1"/>
  <c r="B576" i="1" s="1"/>
  <c r="A576" i="1" a="1"/>
  <c r="G575" i="1" a="1"/>
  <c r="G575" i="1" s="1"/>
  <c r="H575" i="1" s="1"/>
  <c r="C575" i="1"/>
  <c r="C575" i="1" a="1"/>
  <c r="A575" i="1"/>
  <c r="B575" i="1" s="1"/>
  <c r="A575" i="1" a="1"/>
  <c r="O574" i="1"/>
  <c r="G574" i="1" a="1"/>
  <c r="G574" i="1" s="1"/>
  <c r="H574" i="1" s="1"/>
  <c r="C574" i="1"/>
  <c r="C574" i="1" a="1"/>
  <c r="A574" i="1"/>
  <c r="B574" i="1" s="1"/>
  <c r="A574" i="1" a="1"/>
  <c r="C573" i="1"/>
  <c r="C573" i="1" a="1"/>
  <c r="B573" i="1"/>
  <c r="A573" i="1"/>
  <c r="A573" i="1" a="1"/>
  <c r="O572" i="1"/>
  <c r="I572" i="1" a="1"/>
  <c r="I572" i="1" s="1"/>
  <c r="J572" i="1" s="1"/>
  <c r="C572" i="1"/>
  <c r="C572" i="1" a="1"/>
  <c r="A572" i="1"/>
  <c r="B572" i="1" s="1"/>
  <c r="A572" i="1" a="1"/>
  <c r="O571" i="1"/>
  <c r="C571" i="1" a="1"/>
  <c r="C571" i="1" s="1"/>
  <c r="A571" i="1" a="1"/>
  <c r="A571" i="1" s="1"/>
  <c r="B571" i="1" s="1"/>
  <c r="C570" i="1"/>
  <c r="C570" i="1" a="1"/>
  <c r="B570" i="1"/>
  <c r="A570" i="1"/>
  <c r="A570" i="1" a="1"/>
  <c r="C569" i="1"/>
  <c r="C569" i="1" a="1"/>
  <c r="B569" i="1"/>
  <c r="A569" i="1" a="1"/>
  <c r="A569" i="1" s="1"/>
  <c r="C568" i="1"/>
  <c r="C568" i="1" a="1"/>
  <c r="A568" i="1"/>
  <c r="A568" i="1" a="1"/>
  <c r="C567" i="1"/>
  <c r="C567" i="1" a="1"/>
  <c r="A567" i="1" a="1"/>
  <c r="A567" i="1" s="1"/>
  <c r="B567" i="1" s="1"/>
  <c r="I566" i="1" a="1"/>
  <c r="I566" i="1" s="1"/>
  <c r="J566" i="1" s="1"/>
  <c r="C566" i="1"/>
  <c r="C566" i="1" a="1"/>
  <c r="A566" i="1" a="1"/>
  <c r="A566" i="1" s="1"/>
  <c r="B566" i="1" s="1"/>
  <c r="F565" i="1"/>
  <c r="E565" i="1" a="1"/>
  <c r="E565" i="1" s="1"/>
  <c r="C565" i="1"/>
  <c r="I565" i="1" s="1" a="1"/>
  <c r="I565" i="1" s="1"/>
  <c r="J565" i="1" s="1"/>
  <c r="C565" i="1" a="1"/>
  <c r="A565" i="1"/>
  <c r="B565" i="1" s="1"/>
  <c r="O565" i="1" s="1"/>
  <c r="A565" i="1" a="1"/>
  <c r="C564" i="1"/>
  <c r="C564" i="1" a="1"/>
  <c r="B564" i="1"/>
  <c r="A564" i="1" a="1"/>
  <c r="A564" i="1" s="1"/>
  <c r="C563" i="1"/>
  <c r="C563" i="1" a="1"/>
  <c r="A563" i="1" a="1"/>
  <c r="A563" i="1" s="1"/>
  <c r="B563" i="1" s="1"/>
  <c r="C562" i="1"/>
  <c r="C562" i="1" a="1"/>
  <c r="A562" i="1"/>
  <c r="B562" i="1" s="1"/>
  <c r="O562" i="1" s="1"/>
  <c r="A562" i="1" a="1"/>
  <c r="G561" i="1" a="1"/>
  <c r="G561" i="1" s="1"/>
  <c r="H561" i="1" s="1"/>
  <c r="C561" i="1"/>
  <c r="C561" i="1" a="1"/>
  <c r="A561" i="1" a="1"/>
  <c r="A561" i="1" s="1"/>
  <c r="B561" i="1" s="1"/>
  <c r="I561" i="1" s="1" a="1"/>
  <c r="I561" i="1" s="1"/>
  <c r="J561" i="1" s="1"/>
  <c r="C560" i="1"/>
  <c r="C560" i="1" a="1"/>
  <c r="A560" i="1" a="1"/>
  <c r="A560" i="1" s="1"/>
  <c r="B560" i="1" s="1"/>
  <c r="C559" i="1"/>
  <c r="C559" i="1" a="1"/>
  <c r="A559" i="1"/>
  <c r="B559" i="1" s="1"/>
  <c r="A559" i="1" a="1"/>
  <c r="C558" i="1"/>
  <c r="C558" i="1" a="1"/>
  <c r="A558" i="1" a="1"/>
  <c r="A558" i="1" s="1"/>
  <c r="B558" i="1" s="1"/>
  <c r="I557" i="1" a="1"/>
  <c r="I557" i="1" s="1"/>
  <c r="J557" i="1" s="1"/>
  <c r="C557" i="1"/>
  <c r="C557" i="1" a="1"/>
  <c r="A557" i="1" a="1"/>
  <c r="A557" i="1" s="1"/>
  <c r="B557" i="1" s="1"/>
  <c r="F556" i="1"/>
  <c r="E556" i="1" a="1"/>
  <c r="E556" i="1" s="1"/>
  <c r="C556" i="1"/>
  <c r="I556" i="1" s="1" a="1"/>
  <c r="I556" i="1" s="1"/>
  <c r="J556" i="1" s="1"/>
  <c r="C556" i="1" a="1"/>
  <c r="A556" i="1"/>
  <c r="B556" i="1" s="1"/>
  <c r="O556" i="1" s="1"/>
  <c r="A556" i="1" a="1"/>
  <c r="C555" i="1"/>
  <c r="C555" i="1" a="1"/>
  <c r="B555" i="1"/>
  <c r="A555" i="1" a="1"/>
  <c r="A555" i="1" s="1"/>
  <c r="C554" i="1"/>
  <c r="C554" i="1" a="1"/>
  <c r="A554" i="1" a="1"/>
  <c r="A554" i="1" s="1"/>
  <c r="B554" i="1" s="1"/>
  <c r="C553" i="1"/>
  <c r="C553" i="1" a="1"/>
  <c r="A553" i="1"/>
  <c r="B553" i="1" s="1"/>
  <c r="O553" i="1" s="1"/>
  <c r="A553" i="1" a="1"/>
  <c r="I552" i="1" a="1"/>
  <c r="I552" i="1" s="1"/>
  <c r="J552" i="1" s="1"/>
  <c r="G552" i="1" a="1"/>
  <c r="G552" i="1" s="1"/>
  <c r="H552" i="1" s="1"/>
  <c r="C552" i="1"/>
  <c r="C552" i="1" a="1"/>
  <c r="A552" i="1" a="1"/>
  <c r="A552" i="1" s="1"/>
  <c r="B552" i="1" s="1"/>
  <c r="C551" i="1"/>
  <c r="C551" i="1" a="1"/>
  <c r="A551" i="1" a="1"/>
  <c r="A551" i="1" s="1"/>
  <c r="B551" i="1" s="1"/>
  <c r="C550" i="1"/>
  <c r="C550" i="1" a="1"/>
  <c r="A550" i="1" a="1"/>
  <c r="A550" i="1" s="1"/>
  <c r="B550" i="1" s="1"/>
  <c r="C549" i="1"/>
  <c r="C549" i="1" a="1"/>
  <c r="A549" i="1" a="1"/>
  <c r="A549" i="1" s="1"/>
  <c r="B549" i="1" s="1"/>
  <c r="I548" i="1" a="1"/>
  <c r="I548" i="1" s="1"/>
  <c r="J548" i="1" s="1"/>
  <c r="C548" i="1"/>
  <c r="C548" i="1" a="1"/>
  <c r="A548" i="1" a="1"/>
  <c r="A548" i="1" s="1"/>
  <c r="B548" i="1" s="1"/>
  <c r="F547" i="1"/>
  <c r="E547" i="1" a="1"/>
  <c r="E547" i="1" s="1"/>
  <c r="C547" i="1"/>
  <c r="I547" i="1" s="1" a="1"/>
  <c r="I547" i="1" s="1"/>
  <c r="J547" i="1" s="1"/>
  <c r="C547" i="1" a="1"/>
  <c r="A547" i="1"/>
  <c r="B547" i="1" s="1"/>
  <c r="O547" i="1" s="1"/>
  <c r="A547" i="1" a="1"/>
  <c r="C546" i="1"/>
  <c r="C546" i="1" a="1"/>
  <c r="B546" i="1"/>
  <c r="A546" i="1" a="1"/>
  <c r="A546" i="1" s="1"/>
  <c r="C545" i="1"/>
  <c r="C545" i="1" a="1"/>
  <c r="A545" i="1" a="1"/>
  <c r="A545" i="1" s="1"/>
  <c r="B545" i="1" s="1"/>
  <c r="C544" i="1"/>
  <c r="C544" i="1" a="1"/>
  <c r="A544" i="1"/>
  <c r="B544" i="1" s="1"/>
  <c r="O544" i="1" s="1"/>
  <c r="A544" i="1" a="1"/>
  <c r="G543" i="1" a="1"/>
  <c r="G543" i="1" s="1"/>
  <c r="H543" i="1" s="1"/>
  <c r="C543" i="1"/>
  <c r="C543" i="1" a="1"/>
  <c r="A543" i="1" a="1"/>
  <c r="A543" i="1" s="1"/>
  <c r="B543" i="1" s="1"/>
  <c r="C542" i="1"/>
  <c r="C542" i="1" a="1"/>
  <c r="A542" i="1" a="1"/>
  <c r="A542" i="1" s="1"/>
  <c r="B542" i="1" s="1"/>
  <c r="C541" i="1"/>
  <c r="C541" i="1" a="1"/>
  <c r="A541" i="1"/>
  <c r="B541" i="1" s="1"/>
  <c r="A541" i="1" a="1"/>
  <c r="C540" i="1"/>
  <c r="C540" i="1" a="1"/>
  <c r="A540" i="1" a="1"/>
  <c r="A540" i="1" s="1"/>
  <c r="B540" i="1" s="1"/>
  <c r="I539" i="1" a="1"/>
  <c r="I539" i="1" s="1"/>
  <c r="J539" i="1" s="1"/>
  <c r="C539" i="1"/>
  <c r="C539" i="1" a="1"/>
  <c r="A539" i="1" a="1"/>
  <c r="A539" i="1" s="1"/>
  <c r="B539" i="1" s="1"/>
  <c r="F538" i="1"/>
  <c r="E538" i="1" a="1"/>
  <c r="E538" i="1" s="1"/>
  <c r="C538" i="1"/>
  <c r="I538" i="1" s="1" a="1"/>
  <c r="I538" i="1" s="1"/>
  <c r="J538" i="1" s="1"/>
  <c r="C538" i="1" a="1"/>
  <c r="A538" i="1"/>
  <c r="B538" i="1" s="1"/>
  <c r="O538" i="1" s="1"/>
  <c r="A538" i="1" a="1"/>
  <c r="C537" i="1"/>
  <c r="C537" i="1" a="1"/>
  <c r="B537" i="1"/>
  <c r="A537" i="1" a="1"/>
  <c r="A537" i="1" s="1"/>
  <c r="C536" i="1"/>
  <c r="C536" i="1" a="1"/>
  <c r="A536" i="1" a="1"/>
  <c r="A536" i="1" s="1"/>
  <c r="B536" i="1" s="1"/>
  <c r="C535" i="1"/>
  <c r="C535" i="1" a="1"/>
  <c r="A535" i="1"/>
  <c r="B535" i="1" s="1"/>
  <c r="O535" i="1" s="1"/>
  <c r="A535" i="1" a="1"/>
  <c r="G534" i="1" a="1"/>
  <c r="G534" i="1" s="1"/>
  <c r="H534" i="1" s="1"/>
  <c r="C534" i="1"/>
  <c r="C534" i="1" a="1"/>
  <c r="A534" i="1" a="1"/>
  <c r="A534" i="1" s="1"/>
  <c r="B534" i="1" s="1"/>
  <c r="I534" i="1" s="1" a="1"/>
  <c r="I534" i="1" s="1"/>
  <c r="J534" i="1" s="1"/>
  <c r="C533" i="1"/>
  <c r="C533" i="1" a="1"/>
  <c r="A533" i="1" a="1"/>
  <c r="A533" i="1" s="1"/>
  <c r="B533" i="1" s="1"/>
  <c r="C532" i="1"/>
  <c r="C532" i="1" a="1"/>
  <c r="A532" i="1"/>
  <c r="B532" i="1" s="1"/>
  <c r="A532" i="1" a="1"/>
  <c r="C531" i="1"/>
  <c r="C531" i="1" a="1"/>
  <c r="A531" i="1" a="1"/>
  <c r="A531" i="1" s="1"/>
  <c r="B531" i="1" s="1"/>
  <c r="I530" i="1" a="1"/>
  <c r="I530" i="1" s="1"/>
  <c r="J530" i="1" s="1"/>
  <c r="C530" i="1"/>
  <c r="C530" i="1" a="1"/>
  <c r="A530" i="1" a="1"/>
  <c r="A530" i="1" s="1"/>
  <c r="B530" i="1" s="1"/>
  <c r="F529" i="1"/>
  <c r="E529" i="1" a="1"/>
  <c r="E529" i="1" s="1"/>
  <c r="C529" i="1"/>
  <c r="I529" i="1" s="1" a="1"/>
  <c r="I529" i="1" s="1"/>
  <c r="J529" i="1" s="1"/>
  <c r="C529" i="1" a="1"/>
  <c r="A529" i="1"/>
  <c r="B529" i="1" s="1"/>
  <c r="O529" i="1" s="1"/>
  <c r="A529" i="1" a="1"/>
  <c r="C528" i="1"/>
  <c r="C528" i="1" a="1"/>
  <c r="B528" i="1"/>
  <c r="A528" i="1" a="1"/>
  <c r="A528" i="1" s="1"/>
  <c r="C527" i="1"/>
  <c r="C527" i="1" a="1"/>
  <c r="A527" i="1" a="1"/>
  <c r="A527" i="1" s="1"/>
  <c r="B527" i="1" s="1"/>
  <c r="C526" i="1"/>
  <c r="C526" i="1" a="1"/>
  <c r="A526" i="1"/>
  <c r="B526" i="1" s="1"/>
  <c r="O526" i="1" s="1"/>
  <c r="A526" i="1" a="1"/>
  <c r="I525" i="1" a="1"/>
  <c r="I525" i="1" s="1"/>
  <c r="J525" i="1" s="1"/>
  <c r="G525" i="1" a="1"/>
  <c r="G525" i="1" s="1"/>
  <c r="H525" i="1" s="1"/>
  <c r="C525" i="1"/>
  <c r="C525" i="1" a="1"/>
  <c r="A525" i="1" a="1"/>
  <c r="A525" i="1" s="1"/>
  <c r="B525" i="1" s="1"/>
  <c r="C524" i="1"/>
  <c r="C524" i="1" a="1"/>
  <c r="A524" i="1" a="1"/>
  <c r="A524" i="1" s="1"/>
  <c r="B524" i="1" s="1"/>
  <c r="C523" i="1"/>
  <c r="C523" i="1" a="1"/>
  <c r="A523" i="1" a="1"/>
  <c r="A523" i="1" s="1"/>
  <c r="B523" i="1" s="1"/>
  <c r="C522" i="1"/>
  <c r="C522" i="1" a="1"/>
  <c r="A522" i="1" a="1"/>
  <c r="A522" i="1" s="1"/>
  <c r="B522" i="1" s="1"/>
  <c r="I521" i="1" a="1"/>
  <c r="I521" i="1" s="1"/>
  <c r="J521" i="1" s="1"/>
  <c r="C521" i="1"/>
  <c r="C521" i="1" a="1"/>
  <c r="A521" i="1" a="1"/>
  <c r="A521" i="1" s="1"/>
  <c r="B521" i="1" s="1"/>
  <c r="F520" i="1"/>
  <c r="E520" i="1" a="1"/>
  <c r="E520" i="1" s="1"/>
  <c r="C520" i="1"/>
  <c r="I520" i="1" s="1" a="1"/>
  <c r="I520" i="1" s="1"/>
  <c r="J520" i="1" s="1"/>
  <c r="C520" i="1" a="1"/>
  <c r="A520" i="1"/>
  <c r="B520" i="1" s="1"/>
  <c r="O520" i="1" s="1"/>
  <c r="A520" i="1" a="1"/>
  <c r="C519" i="1"/>
  <c r="C519" i="1" a="1"/>
  <c r="B519" i="1"/>
  <c r="A519" i="1" a="1"/>
  <c r="A519" i="1" s="1"/>
  <c r="C518" i="1"/>
  <c r="C518" i="1" a="1"/>
  <c r="A518" i="1" a="1"/>
  <c r="A518" i="1" s="1"/>
  <c r="B518" i="1" s="1"/>
  <c r="C517" i="1"/>
  <c r="C517" i="1" a="1"/>
  <c r="A517" i="1"/>
  <c r="B517" i="1" s="1"/>
  <c r="O517" i="1" s="1"/>
  <c r="A517" i="1" a="1"/>
  <c r="G516" i="1" a="1"/>
  <c r="G516" i="1" s="1"/>
  <c r="H516" i="1" s="1"/>
  <c r="C516" i="1"/>
  <c r="C516" i="1" a="1"/>
  <c r="A516" i="1" a="1"/>
  <c r="A516" i="1" s="1"/>
  <c r="B516" i="1" s="1"/>
  <c r="C515" i="1"/>
  <c r="C515" i="1" a="1"/>
  <c r="A515" i="1" a="1"/>
  <c r="A515" i="1" s="1"/>
  <c r="B515" i="1" s="1"/>
  <c r="C514" i="1"/>
  <c r="C514" i="1" a="1"/>
  <c r="A514" i="1"/>
  <c r="B514" i="1" s="1"/>
  <c r="A514" i="1" a="1"/>
  <c r="C513" i="1"/>
  <c r="C513" i="1" a="1"/>
  <c r="A513" i="1" a="1"/>
  <c r="A513" i="1" s="1"/>
  <c r="B513" i="1" s="1"/>
  <c r="I512" i="1" a="1"/>
  <c r="I512" i="1" s="1"/>
  <c r="J512" i="1" s="1"/>
  <c r="C512" i="1"/>
  <c r="C512" i="1" a="1"/>
  <c r="A512" i="1" a="1"/>
  <c r="A512" i="1" s="1"/>
  <c r="B512" i="1" s="1"/>
  <c r="F511" i="1"/>
  <c r="E511" i="1" a="1"/>
  <c r="E511" i="1" s="1"/>
  <c r="C511" i="1"/>
  <c r="I511" i="1" s="1" a="1"/>
  <c r="I511" i="1" s="1"/>
  <c r="J511" i="1" s="1"/>
  <c r="C511" i="1" a="1"/>
  <c r="A511" i="1"/>
  <c r="B511" i="1" s="1"/>
  <c r="O511" i="1" s="1"/>
  <c r="A511" i="1" a="1"/>
  <c r="C510" i="1"/>
  <c r="C510" i="1" a="1"/>
  <c r="B510" i="1"/>
  <c r="A510" i="1" a="1"/>
  <c r="A510" i="1" s="1"/>
  <c r="C509" i="1"/>
  <c r="C509" i="1" a="1"/>
  <c r="A509" i="1" a="1"/>
  <c r="A509" i="1" s="1"/>
  <c r="B509" i="1" s="1"/>
  <c r="C508" i="1"/>
  <c r="C508" i="1" a="1"/>
  <c r="A508" i="1"/>
  <c r="B508" i="1" s="1"/>
  <c r="O508" i="1" s="1"/>
  <c r="A508" i="1" a="1"/>
  <c r="G507" i="1" a="1"/>
  <c r="G507" i="1" s="1"/>
  <c r="H507" i="1" s="1"/>
  <c r="C507" i="1"/>
  <c r="C507" i="1" a="1"/>
  <c r="A507" i="1" a="1"/>
  <c r="A507" i="1" s="1"/>
  <c r="B507" i="1" s="1"/>
  <c r="I507" i="1" s="1" a="1"/>
  <c r="I507" i="1" s="1"/>
  <c r="J507" i="1" s="1"/>
  <c r="C506" i="1"/>
  <c r="C506" i="1" a="1"/>
  <c r="A506" i="1" a="1"/>
  <c r="A506" i="1" s="1"/>
  <c r="B506" i="1" s="1"/>
  <c r="C505" i="1"/>
  <c r="C505" i="1" a="1"/>
  <c r="A505" i="1"/>
  <c r="B505" i="1" s="1"/>
  <c r="A505" i="1" a="1"/>
  <c r="I504" i="1" a="1"/>
  <c r="I504" i="1" s="1"/>
  <c r="J504" i="1" s="1"/>
  <c r="C504" i="1"/>
  <c r="C504" i="1" a="1"/>
  <c r="B504" i="1"/>
  <c r="A504" i="1" a="1"/>
  <c r="A504" i="1" s="1"/>
  <c r="O503" i="1"/>
  <c r="C503" i="1"/>
  <c r="C503" i="1" a="1"/>
  <c r="A503" i="1" a="1"/>
  <c r="A503" i="1" s="1"/>
  <c r="B503" i="1" s="1"/>
  <c r="I502" i="1" a="1"/>
  <c r="I502" i="1" s="1"/>
  <c r="J502" i="1" s="1"/>
  <c r="C502" i="1"/>
  <c r="C502" i="1" a="1"/>
  <c r="A502" i="1"/>
  <c r="B502" i="1" s="1"/>
  <c r="O502" i="1" s="1"/>
  <c r="A502" i="1" a="1"/>
  <c r="I501" i="1" a="1"/>
  <c r="I501" i="1" s="1"/>
  <c r="J501" i="1" s="1"/>
  <c r="C501" i="1"/>
  <c r="E501" i="1" s="1" a="1"/>
  <c r="E501" i="1" s="1"/>
  <c r="C501" i="1" a="1"/>
  <c r="B501" i="1"/>
  <c r="A501" i="1" a="1"/>
  <c r="A501" i="1" s="1"/>
  <c r="O500" i="1"/>
  <c r="C500" i="1"/>
  <c r="I500" i="1" s="1" a="1"/>
  <c r="I500" i="1" s="1"/>
  <c r="J500" i="1" s="1"/>
  <c r="C500" i="1" a="1"/>
  <c r="A500" i="1" a="1"/>
  <c r="A500" i="1" s="1"/>
  <c r="B500" i="1" s="1"/>
  <c r="E499" i="1" a="1"/>
  <c r="E499" i="1" s="1"/>
  <c r="C499" i="1" a="1"/>
  <c r="C499" i="1" s="1"/>
  <c r="A499" i="1"/>
  <c r="B499" i="1" s="1"/>
  <c r="O499" i="1" s="1"/>
  <c r="A499" i="1" a="1"/>
  <c r="C498" i="1"/>
  <c r="C498" i="1" a="1"/>
  <c r="A498" i="1" a="1"/>
  <c r="A498" i="1" s="1"/>
  <c r="B498" i="1" s="1"/>
  <c r="O497" i="1"/>
  <c r="C497" i="1"/>
  <c r="C497" i="1" a="1"/>
  <c r="A497" i="1" a="1"/>
  <c r="A497" i="1" s="1"/>
  <c r="B497" i="1" s="1"/>
  <c r="C496" i="1"/>
  <c r="C496" i="1" a="1"/>
  <c r="A496" i="1" a="1"/>
  <c r="A496" i="1" s="1"/>
  <c r="B496" i="1" s="1"/>
  <c r="I495" i="1" a="1"/>
  <c r="I495" i="1" s="1"/>
  <c r="J495" i="1" s="1"/>
  <c r="C495" i="1"/>
  <c r="C495" i="1" a="1"/>
  <c r="B495" i="1"/>
  <c r="A495" i="1" a="1"/>
  <c r="A495" i="1" s="1"/>
  <c r="O494" i="1"/>
  <c r="C494" i="1"/>
  <c r="C494" i="1" a="1"/>
  <c r="A494" i="1" a="1"/>
  <c r="A494" i="1" s="1"/>
  <c r="B494" i="1" s="1"/>
  <c r="I493" i="1" a="1"/>
  <c r="I493" i="1" s="1"/>
  <c r="J493" i="1" s="1"/>
  <c r="C493" i="1"/>
  <c r="C493" i="1" a="1"/>
  <c r="A493" i="1"/>
  <c r="B493" i="1" s="1"/>
  <c r="O493" i="1" s="1"/>
  <c r="A493" i="1" a="1"/>
  <c r="I492" i="1" a="1"/>
  <c r="I492" i="1" s="1"/>
  <c r="J492" i="1" s="1"/>
  <c r="C492" i="1"/>
  <c r="E492" i="1" s="1" a="1"/>
  <c r="E492" i="1" s="1"/>
  <c r="C492" i="1" a="1"/>
  <c r="B492" i="1"/>
  <c r="A492" i="1" a="1"/>
  <c r="A492" i="1" s="1"/>
  <c r="O491" i="1"/>
  <c r="C491" i="1"/>
  <c r="I491" i="1" s="1" a="1"/>
  <c r="I491" i="1" s="1"/>
  <c r="J491" i="1" s="1"/>
  <c r="C491" i="1" a="1"/>
  <c r="A491" i="1" a="1"/>
  <c r="A491" i="1" s="1"/>
  <c r="B491" i="1" s="1"/>
  <c r="C490" i="1" a="1"/>
  <c r="C490" i="1" s="1"/>
  <c r="A490" i="1"/>
  <c r="B490" i="1" s="1"/>
  <c r="O490" i="1" s="1"/>
  <c r="A490" i="1" a="1"/>
  <c r="C489" i="1"/>
  <c r="C489" i="1" a="1"/>
  <c r="A489" i="1" a="1"/>
  <c r="A489" i="1" s="1"/>
  <c r="B489" i="1" s="1"/>
  <c r="O488" i="1"/>
  <c r="C488" i="1"/>
  <c r="C488" i="1" a="1"/>
  <c r="A488" i="1" a="1"/>
  <c r="A488" i="1" s="1"/>
  <c r="B488" i="1" s="1"/>
  <c r="C487" i="1"/>
  <c r="C487" i="1" a="1"/>
  <c r="A487" i="1"/>
  <c r="B487" i="1" s="1"/>
  <c r="A487" i="1" a="1"/>
  <c r="I486" i="1" a="1"/>
  <c r="I486" i="1" s="1"/>
  <c r="J486" i="1" s="1"/>
  <c r="C486" i="1"/>
  <c r="C486" i="1" a="1"/>
  <c r="B486" i="1"/>
  <c r="A486" i="1" a="1"/>
  <c r="A486" i="1" s="1"/>
  <c r="O485" i="1"/>
  <c r="C485" i="1"/>
  <c r="C485" i="1" a="1"/>
  <c r="A485" i="1" a="1"/>
  <c r="A485" i="1" s="1"/>
  <c r="B485" i="1" s="1"/>
  <c r="I484" i="1" a="1"/>
  <c r="I484" i="1" s="1"/>
  <c r="J484" i="1" s="1"/>
  <c r="C484" i="1"/>
  <c r="C484" i="1" a="1"/>
  <c r="A484" i="1"/>
  <c r="B484" i="1" s="1"/>
  <c r="O484" i="1" s="1"/>
  <c r="A484" i="1" a="1"/>
  <c r="I483" i="1" a="1"/>
  <c r="I483" i="1" s="1"/>
  <c r="J483" i="1" s="1"/>
  <c r="C483" i="1"/>
  <c r="E483" i="1" s="1" a="1"/>
  <c r="E483" i="1" s="1"/>
  <c r="C483" i="1" a="1"/>
  <c r="B483" i="1"/>
  <c r="A483" i="1" a="1"/>
  <c r="A483" i="1" s="1"/>
  <c r="C482" i="1"/>
  <c r="I482" i="1" s="1" a="1"/>
  <c r="I482" i="1" s="1"/>
  <c r="J482" i="1" s="1"/>
  <c r="C482" i="1" a="1"/>
  <c r="A482" i="1" a="1"/>
  <c r="A482" i="1" s="1"/>
  <c r="B482" i="1" s="1"/>
  <c r="O482" i="1" s="1"/>
  <c r="C481" i="1" a="1"/>
  <c r="C481" i="1" s="1"/>
  <c r="E481" i="1" s="1" a="1"/>
  <c r="E481" i="1" s="1"/>
  <c r="A481" i="1"/>
  <c r="B481" i="1" s="1"/>
  <c r="O481" i="1" s="1"/>
  <c r="A481" i="1" a="1"/>
  <c r="C480" i="1"/>
  <c r="C480" i="1" a="1"/>
  <c r="A480" i="1" a="1"/>
  <c r="A480" i="1" s="1"/>
  <c r="B480" i="1" s="1"/>
  <c r="O479" i="1"/>
  <c r="C479" i="1"/>
  <c r="C479" i="1" a="1"/>
  <c r="A479" i="1" a="1"/>
  <c r="A479" i="1" s="1"/>
  <c r="B479" i="1" s="1"/>
  <c r="C478" i="1"/>
  <c r="C478" i="1" a="1"/>
  <c r="A478" i="1"/>
  <c r="B478" i="1" s="1"/>
  <c r="A478" i="1" a="1"/>
  <c r="I477" i="1" a="1"/>
  <c r="I477" i="1" s="1"/>
  <c r="J477" i="1" s="1"/>
  <c r="C477" i="1"/>
  <c r="C477" i="1" a="1"/>
  <c r="B477" i="1"/>
  <c r="A477" i="1" a="1"/>
  <c r="A477" i="1" s="1"/>
  <c r="O476" i="1"/>
  <c r="C476" i="1"/>
  <c r="C476" i="1" a="1"/>
  <c r="A476" i="1" a="1"/>
  <c r="A476" i="1" s="1"/>
  <c r="B476" i="1" s="1"/>
  <c r="I475" i="1" a="1"/>
  <c r="I475" i="1" s="1"/>
  <c r="J475" i="1" s="1"/>
  <c r="C475" i="1"/>
  <c r="G475" i="1" s="1" a="1"/>
  <c r="G475" i="1" s="1"/>
  <c r="H475" i="1" s="1"/>
  <c r="C475" i="1" a="1"/>
  <c r="A475" i="1"/>
  <c r="B475" i="1" s="1"/>
  <c r="O475" i="1" s="1"/>
  <c r="A475" i="1" a="1"/>
  <c r="I474" i="1" a="1"/>
  <c r="I474" i="1" s="1"/>
  <c r="J474" i="1" s="1"/>
  <c r="C474" i="1"/>
  <c r="C474" i="1" a="1"/>
  <c r="B474" i="1"/>
  <c r="A474" i="1" a="1"/>
  <c r="A474" i="1" s="1"/>
  <c r="C473" i="1"/>
  <c r="C473" i="1" a="1"/>
  <c r="A473" i="1" a="1"/>
  <c r="A473" i="1" s="1"/>
  <c r="B473" i="1" s="1"/>
  <c r="O473" i="1" s="1"/>
  <c r="C472" i="1" a="1"/>
  <c r="C472" i="1" s="1"/>
  <c r="A472" i="1"/>
  <c r="B472" i="1" s="1"/>
  <c r="A472" i="1" a="1"/>
  <c r="C471" i="1"/>
  <c r="C471" i="1" a="1"/>
  <c r="A471" i="1" a="1"/>
  <c r="A471" i="1" s="1"/>
  <c r="B471" i="1" s="1"/>
  <c r="O470" i="1"/>
  <c r="C470" i="1"/>
  <c r="C470" i="1" a="1"/>
  <c r="A470" i="1" a="1"/>
  <c r="A470" i="1" s="1"/>
  <c r="B470" i="1" s="1"/>
  <c r="C469" i="1"/>
  <c r="C469" i="1" a="1"/>
  <c r="A469" i="1" a="1"/>
  <c r="A469" i="1" s="1"/>
  <c r="B469" i="1" s="1"/>
  <c r="I468" i="1" a="1"/>
  <c r="I468" i="1" s="1"/>
  <c r="J468" i="1" s="1"/>
  <c r="C468" i="1"/>
  <c r="C468" i="1" a="1"/>
  <c r="B468" i="1"/>
  <c r="A468" i="1" a="1"/>
  <c r="A468" i="1" s="1"/>
  <c r="O467" i="1"/>
  <c r="C467" i="1"/>
  <c r="C467" i="1" a="1"/>
  <c r="A467" i="1" a="1"/>
  <c r="A467" i="1" s="1"/>
  <c r="B467" i="1" s="1"/>
  <c r="C466" i="1" a="1"/>
  <c r="C466" i="1" s="1"/>
  <c r="A466" i="1" a="1"/>
  <c r="A466" i="1" s="1"/>
  <c r="B466" i="1" s="1"/>
  <c r="G465" i="1" a="1"/>
  <c r="G465" i="1" s="1"/>
  <c r="H465" i="1" s="1"/>
  <c r="C465" i="1"/>
  <c r="E465" i="1" s="1" a="1"/>
  <c r="E465" i="1" s="1"/>
  <c r="C465" i="1" a="1"/>
  <c r="B465" i="1"/>
  <c r="A465" i="1" a="1"/>
  <c r="A465" i="1" s="1"/>
  <c r="O464" i="1"/>
  <c r="I464" i="1" a="1"/>
  <c r="I464" i="1" s="1"/>
  <c r="J464" i="1" s="1"/>
  <c r="C464" i="1"/>
  <c r="C464" i="1" a="1"/>
  <c r="A464" i="1" a="1"/>
  <c r="A464" i="1" s="1"/>
  <c r="B464" i="1" s="1"/>
  <c r="C463" i="1" a="1"/>
  <c r="C463" i="1" s="1"/>
  <c r="A463" i="1" a="1"/>
  <c r="A463" i="1" s="1"/>
  <c r="B463" i="1" s="1"/>
  <c r="G462" i="1" a="1"/>
  <c r="G462" i="1" s="1"/>
  <c r="H462" i="1" s="1"/>
  <c r="C462" i="1"/>
  <c r="E462" i="1" s="1" a="1"/>
  <c r="E462" i="1" s="1"/>
  <c r="C462" i="1" a="1"/>
  <c r="B462" i="1"/>
  <c r="A462" i="1" a="1"/>
  <c r="A462" i="1" s="1"/>
  <c r="O461" i="1"/>
  <c r="I461" i="1" a="1"/>
  <c r="I461" i="1" s="1"/>
  <c r="J461" i="1" s="1"/>
  <c r="C461" i="1"/>
  <c r="C461" i="1" a="1"/>
  <c r="A461" i="1" a="1"/>
  <c r="A461" i="1" s="1"/>
  <c r="B461" i="1" s="1"/>
  <c r="C460" i="1" a="1"/>
  <c r="C460" i="1" s="1"/>
  <c r="A460" i="1" a="1"/>
  <c r="A460" i="1" s="1"/>
  <c r="B460" i="1" s="1"/>
  <c r="G459" i="1" a="1"/>
  <c r="G459" i="1" s="1"/>
  <c r="H459" i="1" s="1"/>
  <c r="C459" i="1"/>
  <c r="E459" i="1" s="1" a="1"/>
  <c r="E459" i="1" s="1"/>
  <c r="C459" i="1" a="1"/>
  <c r="B459" i="1"/>
  <c r="A459" i="1" a="1"/>
  <c r="A459" i="1" s="1"/>
  <c r="O458" i="1"/>
  <c r="I458" i="1" a="1"/>
  <c r="I458" i="1" s="1"/>
  <c r="J458" i="1" s="1"/>
  <c r="C458" i="1"/>
  <c r="C458" i="1" a="1"/>
  <c r="A458" i="1" a="1"/>
  <c r="A458" i="1" s="1"/>
  <c r="B458" i="1" s="1"/>
  <c r="C457" i="1" a="1"/>
  <c r="C457" i="1" s="1"/>
  <c r="A457" i="1" a="1"/>
  <c r="A457" i="1" s="1"/>
  <c r="B457" i="1" s="1"/>
  <c r="G456" i="1" a="1"/>
  <c r="G456" i="1" s="1"/>
  <c r="H456" i="1" s="1"/>
  <c r="C456" i="1"/>
  <c r="E456" i="1" s="1" a="1"/>
  <c r="E456" i="1" s="1"/>
  <c r="C456" i="1" a="1"/>
  <c r="B456" i="1"/>
  <c r="A456" i="1" a="1"/>
  <c r="A456" i="1" s="1"/>
  <c r="O455" i="1"/>
  <c r="I455" i="1" a="1"/>
  <c r="I455" i="1" s="1"/>
  <c r="J455" i="1" s="1"/>
  <c r="C455" i="1"/>
  <c r="C455" i="1" a="1"/>
  <c r="A455" i="1" a="1"/>
  <c r="A455" i="1" s="1"/>
  <c r="B455" i="1" s="1"/>
  <c r="C454" i="1" a="1"/>
  <c r="C454" i="1" s="1"/>
  <c r="A454" i="1" a="1"/>
  <c r="A454" i="1" s="1"/>
  <c r="B454" i="1" s="1"/>
  <c r="G453" i="1" a="1"/>
  <c r="G453" i="1" s="1"/>
  <c r="H453" i="1" s="1"/>
  <c r="C453" i="1"/>
  <c r="E453" i="1" s="1" a="1"/>
  <c r="E453" i="1" s="1"/>
  <c r="C453" i="1" a="1"/>
  <c r="B453" i="1"/>
  <c r="A453" i="1" a="1"/>
  <c r="A453" i="1" s="1"/>
  <c r="O452" i="1"/>
  <c r="I452" i="1" a="1"/>
  <c r="I452" i="1" s="1"/>
  <c r="J452" i="1" s="1"/>
  <c r="C452" i="1"/>
  <c r="C452" i="1" a="1"/>
  <c r="A452" i="1" a="1"/>
  <c r="A452" i="1" s="1"/>
  <c r="B452" i="1" s="1"/>
  <c r="C451" i="1" a="1"/>
  <c r="C451" i="1" s="1"/>
  <c r="A451" i="1" a="1"/>
  <c r="A451" i="1" s="1"/>
  <c r="B451" i="1" s="1"/>
  <c r="G450" i="1" a="1"/>
  <c r="G450" i="1" s="1"/>
  <c r="H450" i="1" s="1"/>
  <c r="C450" i="1"/>
  <c r="E450" i="1" s="1" a="1"/>
  <c r="E450" i="1" s="1"/>
  <c r="C450" i="1" a="1"/>
  <c r="B450" i="1"/>
  <c r="A450" i="1" a="1"/>
  <c r="A450" i="1" s="1"/>
  <c r="O449" i="1"/>
  <c r="I449" i="1" a="1"/>
  <c r="I449" i="1" s="1"/>
  <c r="J449" i="1" s="1"/>
  <c r="C449" i="1"/>
  <c r="C449" i="1" a="1"/>
  <c r="A449" i="1" a="1"/>
  <c r="A449" i="1" s="1"/>
  <c r="B449" i="1" s="1"/>
  <c r="C448" i="1" a="1"/>
  <c r="C448" i="1" s="1"/>
  <c r="A448" i="1" a="1"/>
  <c r="A448" i="1" s="1"/>
  <c r="B448" i="1" s="1"/>
  <c r="G447" i="1" a="1"/>
  <c r="G447" i="1" s="1"/>
  <c r="H447" i="1" s="1"/>
  <c r="C447" i="1"/>
  <c r="E447" i="1" s="1" a="1"/>
  <c r="E447" i="1" s="1"/>
  <c r="C447" i="1" a="1"/>
  <c r="B447" i="1"/>
  <c r="A447" i="1" a="1"/>
  <c r="A447" i="1" s="1"/>
  <c r="O446" i="1"/>
  <c r="I446" i="1" a="1"/>
  <c r="I446" i="1" s="1"/>
  <c r="J446" i="1" s="1"/>
  <c r="C446" i="1"/>
  <c r="C446" i="1" a="1"/>
  <c r="A446" i="1" a="1"/>
  <c r="A446" i="1" s="1"/>
  <c r="B446" i="1" s="1"/>
  <c r="C445" i="1" a="1"/>
  <c r="C445" i="1" s="1"/>
  <c r="A445" i="1" a="1"/>
  <c r="A445" i="1" s="1"/>
  <c r="B445" i="1" s="1"/>
  <c r="G444" i="1" a="1"/>
  <c r="G444" i="1" s="1"/>
  <c r="H444" i="1" s="1"/>
  <c r="C444" i="1"/>
  <c r="E444" i="1" s="1" a="1"/>
  <c r="E444" i="1" s="1"/>
  <c r="C444" i="1" a="1"/>
  <c r="B444" i="1"/>
  <c r="A444" i="1" a="1"/>
  <c r="A444" i="1" s="1"/>
  <c r="O443" i="1"/>
  <c r="I443" i="1" a="1"/>
  <c r="I443" i="1" s="1"/>
  <c r="J443" i="1" s="1"/>
  <c r="C443" i="1"/>
  <c r="C443" i="1" a="1"/>
  <c r="A443" i="1" a="1"/>
  <c r="A443" i="1" s="1"/>
  <c r="B443" i="1" s="1"/>
  <c r="C442" i="1" a="1"/>
  <c r="C442" i="1" s="1"/>
  <c r="A442" i="1" a="1"/>
  <c r="A442" i="1" s="1"/>
  <c r="B442" i="1" s="1"/>
  <c r="G441" i="1" a="1"/>
  <c r="G441" i="1" s="1"/>
  <c r="H441" i="1" s="1"/>
  <c r="C441" i="1"/>
  <c r="E441" i="1" s="1" a="1"/>
  <c r="E441" i="1" s="1"/>
  <c r="C441" i="1" a="1"/>
  <c r="B441" i="1"/>
  <c r="A441" i="1" a="1"/>
  <c r="A441" i="1" s="1"/>
  <c r="O440" i="1"/>
  <c r="I440" i="1" a="1"/>
  <c r="I440" i="1" s="1"/>
  <c r="J440" i="1" s="1"/>
  <c r="C440" i="1"/>
  <c r="C440" i="1" a="1"/>
  <c r="A440" i="1" a="1"/>
  <c r="A440" i="1" s="1"/>
  <c r="B440" i="1" s="1"/>
  <c r="C439" i="1" a="1"/>
  <c r="C439" i="1" s="1"/>
  <c r="A439" i="1" a="1"/>
  <c r="A439" i="1" s="1"/>
  <c r="B439" i="1" s="1"/>
  <c r="G438" i="1" a="1"/>
  <c r="G438" i="1" s="1"/>
  <c r="H438" i="1" s="1"/>
  <c r="C438" i="1"/>
  <c r="E438" i="1" s="1" a="1"/>
  <c r="E438" i="1" s="1"/>
  <c r="C438" i="1" a="1"/>
  <c r="B438" i="1"/>
  <c r="A438" i="1" a="1"/>
  <c r="A438" i="1" s="1"/>
  <c r="O437" i="1"/>
  <c r="I437" i="1" a="1"/>
  <c r="I437" i="1" s="1"/>
  <c r="J437" i="1" s="1"/>
  <c r="C437" i="1"/>
  <c r="C437" i="1" a="1"/>
  <c r="A437" i="1" a="1"/>
  <c r="A437" i="1" s="1"/>
  <c r="B437" i="1" s="1"/>
  <c r="C436" i="1" a="1"/>
  <c r="C436" i="1" s="1"/>
  <c r="A436" i="1" a="1"/>
  <c r="A436" i="1" s="1"/>
  <c r="B436" i="1" s="1"/>
  <c r="G435" i="1" a="1"/>
  <c r="G435" i="1" s="1"/>
  <c r="H435" i="1" s="1"/>
  <c r="C435" i="1"/>
  <c r="E435" i="1" s="1" a="1"/>
  <c r="E435" i="1" s="1"/>
  <c r="C435" i="1" a="1"/>
  <c r="B435" i="1"/>
  <c r="A435" i="1" a="1"/>
  <c r="A435" i="1" s="1"/>
  <c r="O434" i="1"/>
  <c r="I434" i="1" a="1"/>
  <c r="I434" i="1" s="1"/>
  <c r="J434" i="1" s="1"/>
  <c r="C434" i="1"/>
  <c r="C434" i="1" a="1"/>
  <c r="A434" i="1" a="1"/>
  <c r="A434" i="1" s="1"/>
  <c r="B434" i="1" s="1"/>
  <c r="C433" i="1" a="1"/>
  <c r="C433" i="1" s="1"/>
  <c r="A433" i="1" a="1"/>
  <c r="A433" i="1" s="1"/>
  <c r="B433" i="1" s="1"/>
  <c r="G432" i="1" a="1"/>
  <c r="G432" i="1" s="1"/>
  <c r="H432" i="1" s="1"/>
  <c r="C432" i="1"/>
  <c r="E432" i="1" s="1" a="1"/>
  <c r="E432" i="1" s="1"/>
  <c r="C432" i="1" a="1"/>
  <c r="B432" i="1"/>
  <c r="A432" i="1" a="1"/>
  <c r="A432" i="1" s="1"/>
  <c r="O431" i="1"/>
  <c r="I431" i="1" a="1"/>
  <c r="I431" i="1" s="1"/>
  <c r="J431" i="1" s="1"/>
  <c r="C431" i="1"/>
  <c r="C431" i="1" a="1"/>
  <c r="A431" i="1" a="1"/>
  <c r="A431" i="1" s="1"/>
  <c r="B431" i="1" s="1"/>
  <c r="C430" i="1" a="1"/>
  <c r="C430" i="1" s="1"/>
  <c r="A430" i="1" a="1"/>
  <c r="A430" i="1" s="1"/>
  <c r="B430" i="1" s="1"/>
  <c r="G429" i="1" a="1"/>
  <c r="G429" i="1" s="1"/>
  <c r="H429" i="1" s="1"/>
  <c r="C429" i="1"/>
  <c r="E429" i="1" s="1" a="1"/>
  <c r="E429" i="1" s="1"/>
  <c r="C429" i="1" a="1"/>
  <c r="B429" i="1"/>
  <c r="A429" i="1" a="1"/>
  <c r="A429" i="1" s="1"/>
  <c r="O428" i="1"/>
  <c r="I428" i="1" a="1"/>
  <c r="I428" i="1" s="1"/>
  <c r="J428" i="1" s="1"/>
  <c r="C428" i="1"/>
  <c r="C428" i="1" a="1"/>
  <c r="A428" i="1" a="1"/>
  <c r="A428" i="1" s="1"/>
  <c r="B428" i="1" s="1"/>
  <c r="C427" i="1" a="1"/>
  <c r="C427" i="1" s="1"/>
  <c r="A427" i="1" a="1"/>
  <c r="A427" i="1" s="1"/>
  <c r="B427" i="1" s="1"/>
  <c r="G426" i="1" a="1"/>
  <c r="G426" i="1" s="1"/>
  <c r="H426" i="1" s="1"/>
  <c r="C426" i="1"/>
  <c r="E426" i="1" s="1" a="1"/>
  <c r="E426" i="1" s="1"/>
  <c r="C426" i="1" a="1"/>
  <c r="B426" i="1"/>
  <c r="A426" i="1" a="1"/>
  <c r="A426" i="1" s="1"/>
  <c r="O425" i="1"/>
  <c r="I425" i="1" a="1"/>
  <c r="I425" i="1" s="1"/>
  <c r="J425" i="1" s="1"/>
  <c r="C425" i="1"/>
  <c r="C425" i="1" a="1"/>
  <c r="A425" i="1" a="1"/>
  <c r="A425" i="1" s="1"/>
  <c r="B425" i="1" s="1"/>
  <c r="C424" i="1" a="1"/>
  <c r="C424" i="1" s="1"/>
  <c r="A424" i="1" a="1"/>
  <c r="A424" i="1" s="1"/>
  <c r="B424" i="1" s="1"/>
  <c r="G423" i="1" a="1"/>
  <c r="G423" i="1" s="1"/>
  <c r="H423" i="1" s="1"/>
  <c r="C423" i="1"/>
  <c r="E423" i="1" s="1" a="1"/>
  <c r="E423" i="1" s="1"/>
  <c r="C423" i="1" a="1"/>
  <c r="B423" i="1"/>
  <c r="A423" i="1" a="1"/>
  <c r="A423" i="1" s="1"/>
  <c r="O422" i="1"/>
  <c r="I422" i="1" a="1"/>
  <c r="I422" i="1" s="1"/>
  <c r="J422" i="1" s="1"/>
  <c r="C422" i="1"/>
  <c r="C422" i="1" a="1"/>
  <c r="A422" i="1" a="1"/>
  <c r="A422" i="1" s="1"/>
  <c r="B422" i="1" s="1"/>
  <c r="C421" i="1" a="1"/>
  <c r="C421" i="1" s="1"/>
  <c r="A421" i="1" a="1"/>
  <c r="A421" i="1" s="1"/>
  <c r="B421" i="1" s="1"/>
  <c r="G420" i="1" a="1"/>
  <c r="G420" i="1" s="1"/>
  <c r="H420" i="1" s="1"/>
  <c r="C420" i="1"/>
  <c r="E420" i="1" s="1" a="1"/>
  <c r="E420" i="1" s="1"/>
  <c r="C420" i="1" a="1"/>
  <c r="B420" i="1"/>
  <c r="A420" i="1" a="1"/>
  <c r="A420" i="1" s="1"/>
  <c r="O419" i="1"/>
  <c r="I419" i="1" a="1"/>
  <c r="I419" i="1" s="1"/>
  <c r="J419" i="1" s="1"/>
  <c r="C419" i="1"/>
  <c r="C419" i="1" a="1"/>
  <c r="A419" i="1" a="1"/>
  <c r="A419" i="1" s="1"/>
  <c r="B419" i="1" s="1"/>
  <c r="C418" i="1" a="1"/>
  <c r="C418" i="1" s="1"/>
  <c r="A418" i="1" a="1"/>
  <c r="A418" i="1" s="1"/>
  <c r="B418" i="1" s="1"/>
  <c r="G417" i="1" a="1"/>
  <c r="G417" i="1" s="1"/>
  <c r="H417" i="1" s="1"/>
  <c r="C417" i="1"/>
  <c r="C417" i="1" a="1"/>
  <c r="B417" i="1"/>
  <c r="A417" i="1" a="1"/>
  <c r="A417" i="1" s="1"/>
  <c r="O416" i="1"/>
  <c r="I416" i="1" a="1"/>
  <c r="I416" i="1" s="1"/>
  <c r="J416" i="1" s="1"/>
  <c r="C416" i="1"/>
  <c r="C416" i="1" a="1"/>
  <c r="A416" i="1" a="1"/>
  <c r="A416" i="1" s="1"/>
  <c r="B416" i="1" s="1"/>
  <c r="C415" i="1"/>
  <c r="C415" i="1" a="1"/>
  <c r="A415" i="1"/>
  <c r="B415" i="1" s="1"/>
  <c r="O415" i="1" s="1"/>
  <c r="A415" i="1" a="1"/>
  <c r="G414" i="1" a="1"/>
  <c r="G414" i="1" s="1"/>
  <c r="H414" i="1" s="1"/>
  <c r="C414" i="1" a="1"/>
  <c r="C414" i="1" s="1"/>
  <c r="A414" i="1" a="1"/>
  <c r="A414" i="1" s="1"/>
  <c r="B414" i="1" s="1"/>
  <c r="O414" i="1" s="1"/>
  <c r="O413" i="1"/>
  <c r="C413" i="1" a="1"/>
  <c r="C413" i="1" s="1"/>
  <c r="A413" i="1" a="1"/>
  <c r="A413" i="1" s="1"/>
  <c r="B413" i="1" s="1"/>
  <c r="C412" i="1"/>
  <c r="C412" i="1" a="1"/>
  <c r="A412" i="1" a="1"/>
  <c r="A412" i="1" s="1"/>
  <c r="B412" i="1" s="1"/>
  <c r="C411" i="1"/>
  <c r="C411" i="1" a="1"/>
  <c r="A411" i="1" a="1"/>
  <c r="A411" i="1" s="1"/>
  <c r="B411" i="1" s="1"/>
  <c r="O411" i="1" s="1"/>
  <c r="C410" i="1" a="1"/>
  <c r="C410" i="1" s="1"/>
  <c r="A410" i="1" a="1"/>
  <c r="A410" i="1" s="1"/>
  <c r="B410" i="1" s="1"/>
  <c r="O409" i="1"/>
  <c r="C409" i="1"/>
  <c r="C409" i="1" a="1"/>
  <c r="A409" i="1"/>
  <c r="B409" i="1" s="1"/>
  <c r="A409" i="1" a="1"/>
  <c r="C408" i="1" a="1"/>
  <c r="C408" i="1" s="1"/>
  <c r="A408" i="1" a="1"/>
  <c r="A408" i="1" s="1"/>
  <c r="B408" i="1" s="1"/>
  <c r="C407" i="1" a="1"/>
  <c r="C407" i="1" s="1"/>
  <c r="I407" i="1" s="1" a="1"/>
  <c r="I407" i="1" s="1"/>
  <c r="J407" i="1" s="1"/>
  <c r="A407" i="1" a="1"/>
  <c r="A407" i="1" s="1"/>
  <c r="B407" i="1" s="1"/>
  <c r="C406" i="1"/>
  <c r="C406" i="1" a="1"/>
  <c r="A406" i="1"/>
  <c r="B406" i="1" s="1"/>
  <c r="O406" i="1" s="1"/>
  <c r="A406" i="1" a="1"/>
  <c r="O405" i="1"/>
  <c r="I405" i="1" a="1"/>
  <c r="I405" i="1" s="1"/>
  <c r="J405" i="1" s="1"/>
  <c r="C405" i="1" a="1"/>
  <c r="C405" i="1" s="1"/>
  <c r="E405" i="1" s="1" a="1"/>
  <c r="E405" i="1" s="1"/>
  <c r="A405" i="1" a="1"/>
  <c r="A405" i="1" s="1"/>
  <c r="B405" i="1" s="1"/>
  <c r="C404" i="1" a="1"/>
  <c r="C404" i="1" s="1"/>
  <c r="A404" i="1" a="1"/>
  <c r="A404" i="1" s="1"/>
  <c r="B404" i="1" s="1"/>
  <c r="O404" i="1" s="1"/>
  <c r="C403" i="1" a="1"/>
  <c r="C403" i="1" s="1"/>
  <c r="A403" i="1" a="1"/>
  <c r="A403" i="1" s="1"/>
  <c r="B403" i="1" s="1"/>
  <c r="O402" i="1"/>
  <c r="C402" i="1"/>
  <c r="C402" i="1" a="1"/>
  <c r="A402" i="1" a="1"/>
  <c r="A402" i="1" s="1"/>
  <c r="B402" i="1" s="1"/>
  <c r="C401" i="1" a="1"/>
  <c r="C401" i="1" s="1"/>
  <c r="A401" i="1" a="1"/>
  <c r="A401" i="1" s="1"/>
  <c r="B401" i="1" s="1"/>
  <c r="C400" i="1"/>
  <c r="C400" i="1" a="1"/>
  <c r="A400" i="1"/>
  <c r="B400" i="1" s="1"/>
  <c r="A400" i="1" a="1"/>
  <c r="I399" i="1" a="1"/>
  <c r="I399" i="1" s="1"/>
  <c r="J399" i="1" s="1"/>
  <c r="C399" i="1" a="1"/>
  <c r="C399" i="1" s="1"/>
  <c r="A399" i="1" a="1"/>
  <c r="A399" i="1" s="1"/>
  <c r="B399" i="1" s="1"/>
  <c r="I398" i="1" a="1"/>
  <c r="I398" i="1" s="1"/>
  <c r="J398" i="1" s="1"/>
  <c r="C398" i="1" a="1"/>
  <c r="C398" i="1" s="1"/>
  <c r="A398" i="1" a="1"/>
  <c r="A398" i="1" s="1"/>
  <c r="B398" i="1" s="1"/>
  <c r="C397" i="1"/>
  <c r="C397" i="1" a="1"/>
  <c r="A397" i="1"/>
  <c r="B397" i="1" s="1"/>
  <c r="O397" i="1" s="1"/>
  <c r="A397" i="1" a="1"/>
  <c r="C396" i="1" a="1"/>
  <c r="C396" i="1" s="1"/>
  <c r="A396" i="1" a="1"/>
  <c r="A396" i="1" s="1"/>
  <c r="B396" i="1" s="1"/>
  <c r="O395" i="1"/>
  <c r="C395" i="1" a="1"/>
  <c r="C395" i="1" s="1"/>
  <c r="A395" i="1" a="1"/>
  <c r="A395" i="1" s="1"/>
  <c r="B395" i="1" s="1"/>
  <c r="C394" i="1"/>
  <c r="C394" i="1" a="1"/>
  <c r="A394" i="1" a="1"/>
  <c r="A394" i="1" s="1"/>
  <c r="B394" i="1" s="1"/>
  <c r="C393" i="1"/>
  <c r="C393" i="1" a="1"/>
  <c r="A393" i="1" a="1"/>
  <c r="A393" i="1" s="1"/>
  <c r="B393" i="1" s="1"/>
  <c r="O393" i="1" s="1"/>
  <c r="C392" i="1" a="1"/>
  <c r="C392" i="1" s="1"/>
  <c r="A392" i="1" a="1"/>
  <c r="A392" i="1" s="1"/>
  <c r="B392" i="1" s="1"/>
  <c r="C391" i="1"/>
  <c r="C391" i="1" a="1"/>
  <c r="A391" i="1"/>
  <c r="B391" i="1" s="1"/>
  <c r="O391" i="1" s="1"/>
  <c r="A391" i="1" a="1"/>
  <c r="C390" i="1" a="1"/>
  <c r="C390" i="1" s="1"/>
  <c r="A390" i="1" a="1"/>
  <c r="A390" i="1" s="1"/>
  <c r="B390" i="1" s="1"/>
  <c r="C389" i="1" a="1"/>
  <c r="C389" i="1" s="1"/>
  <c r="I389" i="1" s="1" a="1"/>
  <c r="I389" i="1" s="1"/>
  <c r="J389" i="1" s="1"/>
  <c r="A389" i="1" a="1"/>
  <c r="A389" i="1" s="1"/>
  <c r="B389" i="1" s="1"/>
  <c r="C388" i="1"/>
  <c r="C388" i="1" a="1"/>
  <c r="A388" i="1"/>
  <c r="B388" i="1" s="1"/>
  <c r="O388" i="1" s="1"/>
  <c r="A388" i="1" a="1"/>
  <c r="O387" i="1"/>
  <c r="C387" i="1" a="1"/>
  <c r="C387" i="1" s="1"/>
  <c r="E387" i="1" s="1" a="1"/>
  <c r="E387" i="1" s="1"/>
  <c r="A387" i="1" a="1"/>
  <c r="A387" i="1" s="1"/>
  <c r="B387" i="1" s="1"/>
  <c r="O386" i="1"/>
  <c r="C386" i="1" a="1"/>
  <c r="C386" i="1" s="1"/>
  <c r="A386" i="1" a="1"/>
  <c r="A386" i="1" s="1"/>
  <c r="B386" i="1" s="1"/>
  <c r="C385" i="1" a="1"/>
  <c r="C385" i="1" s="1"/>
  <c r="A385" i="1" a="1"/>
  <c r="A385" i="1" s="1"/>
  <c r="B385" i="1" s="1"/>
  <c r="O384" i="1"/>
  <c r="C384" i="1"/>
  <c r="C384" i="1" a="1"/>
  <c r="A384" i="1" a="1"/>
  <c r="A384" i="1" s="1"/>
  <c r="B384" i="1" s="1"/>
  <c r="C383" i="1" a="1"/>
  <c r="C383" i="1" s="1"/>
  <c r="A383" i="1" a="1"/>
  <c r="A383" i="1" s="1"/>
  <c r="B383" i="1" s="1"/>
  <c r="C382" i="1"/>
  <c r="C382" i="1" a="1"/>
  <c r="A382" i="1"/>
  <c r="B382" i="1" s="1"/>
  <c r="A382" i="1" a="1"/>
  <c r="C381" i="1" a="1"/>
  <c r="C381" i="1" s="1"/>
  <c r="A381" i="1" a="1"/>
  <c r="A381" i="1" s="1"/>
  <c r="B381" i="1" s="1"/>
  <c r="I381" i="1" s="1" a="1"/>
  <c r="I381" i="1" s="1"/>
  <c r="J381" i="1" s="1"/>
  <c r="I380" i="1" a="1"/>
  <c r="I380" i="1" s="1"/>
  <c r="J380" i="1" s="1"/>
  <c r="C380" i="1" a="1"/>
  <c r="C380" i="1" s="1"/>
  <c r="A380" i="1" a="1"/>
  <c r="A380" i="1" s="1"/>
  <c r="B380" i="1" s="1"/>
  <c r="C379" i="1"/>
  <c r="C379" i="1" a="1"/>
  <c r="A379" i="1"/>
  <c r="B379" i="1" s="1"/>
  <c r="O379" i="1" s="1"/>
  <c r="A379" i="1" a="1"/>
  <c r="G378" i="1" a="1"/>
  <c r="G378" i="1" s="1"/>
  <c r="H378" i="1" s="1"/>
  <c r="C378" i="1" a="1"/>
  <c r="C378" i="1" s="1"/>
  <c r="E378" i="1" s="1" a="1"/>
  <c r="E378" i="1" s="1"/>
  <c r="A378" i="1" a="1"/>
  <c r="A378" i="1" s="1"/>
  <c r="B378" i="1" s="1"/>
  <c r="C377" i="1" a="1"/>
  <c r="C377" i="1" s="1"/>
  <c r="A377" i="1" a="1"/>
  <c r="A377" i="1" s="1"/>
  <c r="B377" i="1" s="1"/>
  <c r="O377" i="1" s="1"/>
  <c r="C376" i="1"/>
  <c r="C376" i="1" a="1"/>
  <c r="A376" i="1" a="1"/>
  <c r="A376" i="1" s="1"/>
  <c r="B376" i="1" s="1"/>
  <c r="O375" i="1"/>
  <c r="C375" i="1"/>
  <c r="C375" i="1" a="1"/>
  <c r="A375" i="1" a="1"/>
  <c r="A375" i="1" s="1"/>
  <c r="B375" i="1" s="1"/>
  <c r="C374" i="1" a="1"/>
  <c r="C374" i="1" s="1"/>
  <c r="A374" i="1" a="1"/>
  <c r="A374" i="1" s="1"/>
  <c r="B374" i="1" s="1"/>
  <c r="O373" i="1"/>
  <c r="C373" i="1"/>
  <c r="C373" i="1" a="1"/>
  <c r="A373" i="1"/>
  <c r="B373" i="1" s="1"/>
  <c r="A373" i="1" a="1"/>
  <c r="C372" i="1" a="1"/>
  <c r="C372" i="1" s="1"/>
  <c r="A372" i="1" a="1"/>
  <c r="A372" i="1" s="1"/>
  <c r="B372" i="1" s="1"/>
  <c r="C371" i="1" a="1"/>
  <c r="C371" i="1" s="1"/>
  <c r="I371" i="1" s="1" a="1"/>
  <c r="I371" i="1" s="1"/>
  <c r="J371" i="1" s="1"/>
  <c r="A371" i="1" a="1"/>
  <c r="A371" i="1" s="1"/>
  <c r="B371" i="1" s="1"/>
  <c r="C370" i="1"/>
  <c r="C370" i="1" a="1"/>
  <c r="A370" i="1"/>
  <c r="B370" i="1" s="1"/>
  <c r="O370" i="1" s="1"/>
  <c r="A370" i="1" a="1"/>
  <c r="I369" i="1" a="1"/>
  <c r="I369" i="1" s="1"/>
  <c r="J369" i="1" s="1"/>
  <c r="C369" i="1" a="1"/>
  <c r="C369" i="1" s="1"/>
  <c r="E369" i="1" s="1" a="1"/>
  <c r="E369" i="1" s="1"/>
  <c r="A369" i="1" a="1"/>
  <c r="A369" i="1" s="1"/>
  <c r="B369" i="1" s="1"/>
  <c r="O369" i="1" s="1"/>
  <c r="O368" i="1"/>
  <c r="C368" i="1" a="1"/>
  <c r="C368" i="1" s="1"/>
  <c r="A368" i="1" a="1"/>
  <c r="A368" i="1" s="1"/>
  <c r="B368" i="1" s="1"/>
  <c r="C367" i="1" a="1"/>
  <c r="C367" i="1" s="1"/>
  <c r="A367" i="1" a="1"/>
  <c r="A367" i="1" s="1"/>
  <c r="B367" i="1" s="1"/>
  <c r="O367" i="1" s="1"/>
  <c r="I366" i="1" a="1"/>
  <c r="I366" i="1" s="1"/>
  <c r="J366" i="1" s="1"/>
  <c r="C366" i="1"/>
  <c r="C366" i="1" a="1"/>
  <c r="B366" i="1"/>
  <c r="O366" i="1" s="1"/>
  <c r="A366" i="1" a="1"/>
  <c r="A366" i="1" s="1"/>
  <c r="C365" i="1" a="1"/>
  <c r="C365" i="1" s="1"/>
  <c r="A365" i="1" a="1"/>
  <c r="A365" i="1" s="1"/>
  <c r="B365" i="1" s="1"/>
  <c r="C364" i="1"/>
  <c r="C364" i="1" a="1"/>
  <c r="A364" i="1" a="1"/>
  <c r="A364" i="1" s="1"/>
  <c r="B364" i="1" s="1"/>
  <c r="C363" i="1" a="1"/>
  <c r="C363" i="1" s="1"/>
  <c r="A363" i="1" a="1"/>
  <c r="A363" i="1" s="1"/>
  <c r="B363" i="1" s="1"/>
  <c r="O363" i="1" s="1"/>
  <c r="C362" i="1"/>
  <c r="C362" i="1" a="1"/>
  <c r="B362" i="1"/>
  <c r="A362" i="1" a="1"/>
  <c r="A362" i="1" s="1"/>
  <c r="C361" i="1" a="1"/>
  <c r="C361" i="1" s="1"/>
  <c r="A361" i="1" a="1"/>
  <c r="A361" i="1" s="1"/>
  <c r="B361" i="1" s="1"/>
  <c r="O360" i="1"/>
  <c r="I360" i="1" a="1"/>
  <c r="I360" i="1" s="1"/>
  <c r="J360" i="1" s="1"/>
  <c r="C360" i="1"/>
  <c r="C360" i="1" a="1"/>
  <c r="A360" i="1" a="1"/>
  <c r="A360" i="1" s="1"/>
  <c r="B360" i="1" s="1"/>
  <c r="O359" i="1"/>
  <c r="C359" i="1" a="1"/>
  <c r="C359" i="1" s="1"/>
  <c r="A359" i="1" a="1"/>
  <c r="A359" i="1" s="1"/>
  <c r="B359" i="1" s="1"/>
  <c r="I358" i="1" a="1"/>
  <c r="I358" i="1" s="1"/>
  <c r="J358" i="1" s="1"/>
  <c r="C358" i="1"/>
  <c r="C358" i="1" a="1"/>
  <c r="A358" i="1"/>
  <c r="B358" i="1" s="1"/>
  <c r="O358" i="1" s="1"/>
  <c r="A358" i="1" a="1"/>
  <c r="C357" i="1" a="1"/>
  <c r="C357" i="1" s="1"/>
  <c r="A357" i="1" a="1"/>
  <c r="A357" i="1" s="1"/>
  <c r="B357" i="1" s="1"/>
  <c r="C356" i="1"/>
  <c r="C356" i="1" a="1"/>
  <c r="A356" i="1" a="1"/>
  <c r="A356" i="1" s="1"/>
  <c r="B356" i="1" s="1"/>
  <c r="I356" i="1" s="1" a="1"/>
  <c r="I356" i="1" s="1"/>
  <c r="J356" i="1" s="1"/>
  <c r="C355" i="1" a="1"/>
  <c r="C355" i="1" s="1"/>
  <c r="A355" i="1" a="1"/>
  <c r="A355" i="1" s="1"/>
  <c r="B355" i="1" s="1"/>
  <c r="O355" i="1" s="1"/>
  <c r="C354" i="1"/>
  <c r="C354" i="1" a="1"/>
  <c r="B354" i="1"/>
  <c r="O354" i="1" s="1"/>
  <c r="A354" i="1" a="1"/>
  <c r="A354" i="1" s="1"/>
  <c r="C353" i="1" a="1"/>
  <c r="C353" i="1" s="1"/>
  <c r="A353" i="1" a="1"/>
  <c r="A353" i="1" s="1"/>
  <c r="B353" i="1" s="1"/>
  <c r="O352" i="1"/>
  <c r="C352" i="1" a="1"/>
  <c r="C352" i="1" s="1"/>
  <c r="A352" i="1" a="1"/>
  <c r="A352" i="1" s="1"/>
  <c r="B352" i="1" s="1"/>
  <c r="O351" i="1"/>
  <c r="C351" i="1" a="1"/>
  <c r="C351" i="1" s="1"/>
  <c r="A351" i="1" a="1"/>
  <c r="A351" i="1" s="1"/>
  <c r="B351" i="1" s="1"/>
  <c r="I350" i="1" a="1"/>
  <c r="I350" i="1" s="1"/>
  <c r="J350" i="1" s="1"/>
  <c r="C350" i="1"/>
  <c r="C350" i="1" a="1"/>
  <c r="B350" i="1"/>
  <c r="A350" i="1" a="1"/>
  <c r="A350" i="1" s="1"/>
  <c r="C349" i="1" a="1"/>
  <c r="C349" i="1" s="1"/>
  <c r="A349" i="1" a="1"/>
  <c r="A349" i="1" s="1"/>
  <c r="B349" i="1" s="1"/>
  <c r="C348" i="1"/>
  <c r="I348" i="1" s="1" a="1"/>
  <c r="I348" i="1" s="1"/>
  <c r="J348" i="1" s="1"/>
  <c r="C348" i="1" a="1"/>
  <c r="A348" i="1" a="1"/>
  <c r="A348" i="1" s="1"/>
  <c r="B348" i="1" s="1"/>
  <c r="O348" i="1" s="1"/>
  <c r="C347" i="1" a="1"/>
  <c r="C347" i="1" s="1"/>
  <c r="A347" i="1" a="1"/>
  <c r="A347" i="1" s="1"/>
  <c r="B347" i="1" s="1"/>
  <c r="C346" i="1"/>
  <c r="C346" i="1" a="1"/>
  <c r="A346" i="1"/>
  <c r="B346" i="1" s="1"/>
  <c r="O346" i="1" s="1"/>
  <c r="A346" i="1" a="1"/>
  <c r="C345" i="1" a="1"/>
  <c r="C345" i="1" s="1"/>
  <c r="A345" i="1" a="1"/>
  <c r="A345" i="1" s="1"/>
  <c r="B345" i="1" s="1"/>
  <c r="C344" i="1" a="1"/>
  <c r="C344" i="1" s="1"/>
  <c r="A344" i="1" a="1"/>
  <c r="A344" i="1" s="1"/>
  <c r="B344" i="1" s="1"/>
  <c r="O344" i="1" s="1"/>
  <c r="O343" i="1"/>
  <c r="C343" i="1" a="1"/>
  <c r="C343" i="1" s="1"/>
  <c r="A343" i="1" a="1"/>
  <c r="A343" i="1" s="1"/>
  <c r="B343" i="1" s="1"/>
  <c r="I342" i="1" a="1"/>
  <c r="I342" i="1" s="1"/>
  <c r="J342" i="1" s="1"/>
  <c r="C342" i="1"/>
  <c r="C342" i="1" a="1"/>
  <c r="B342" i="1"/>
  <c r="O342" i="1" s="1"/>
  <c r="A342" i="1" a="1"/>
  <c r="A342" i="1" s="1"/>
  <c r="C341" i="1" a="1"/>
  <c r="C341" i="1" s="1"/>
  <c r="A341" i="1" a="1"/>
  <c r="A341" i="1" s="1"/>
  <c r="B341" i="1" s="1"/>
  <c r="C340" i="1"/>
  <c r="I340" i="1" s="1" a="1"/>
  <c r="I340" i="1" s="1"/>
  <c r="J340" i="1" s="1"/>
  <c r="C340" i="1" a="1"/>
  <c r="A340" i="1" a="1"/>
  <c r="A340" i="1" s="1"/>
  <c r="B340" i="1" s="1"/>
  <c r="O340" i="1" s="1"/>
  <c r="C339" i="1" a="1"/>
  <c r="C339" i="1" s="1"/>
  <c r="A339" i="1" a="1"/>
  <c r="A339" i="1" s="1"/>
  <c r="B339" i="1" s="1"/>
  <c r="C338" i="1"/>
  <c r="I338" i="1" s="1" a="1"/>
  <c r="I338" i="1" s="1"/>
  <c r="J338" i="1" s="1"/>
  <c r="C338" i="1" a="1"/>
  <c r="B338" i="1"/>
  <c r="A338" i="1" a="1"/>
  <c r="A338" i="1" s="1"/>
  <c r="C337" i="1" a="1"/>
  <c r="C337" i="1" s="1"/>
  <c r="A337" i="1" a="1"/>
  <c r="A337" i="1" s="1"/>
  <c r="B337" i="1" s="1"/>
  <c r="O336" i="1"/>
  <c r="C336" i="1" a="1"/>
  <c r="C336" i="1" s="1"/>
  <c r="A336" i="1" a="1"/>
  <c r="A336" i="1" s="1"/>
  <c r="B336" i="1" s="1"/>
  <c r="O335" i="1"/>
  <c r="C335" i="1" a="1"/>
  <c r="C335" i="1" s="1"/>
  <c r="A335" i="1" a="1"/>
  <c r="A335" i="1" s="1"/>
  <c r="B335" i="1" s="1"/>
  <c r="I334" i="1" a="1"/>
  <c r="I334" i="1" s="1"/>
  <c r="J334" i="1" s="1"/>
  <c r="C334" i="1"/>
  <c r="C334" i="1" a="1"/>
  <c r="A334" i="1"/>
  <c r="B334" i="1" s="1"/>
  <c r="O334" i="1" s="1"/>
  <c r="A334" i="1" a="1"/>
  <c r="C333" i="1" a="1"/>
  <c r="C333" i="1" s="1"/>
  <c r="A333" i="1" a="1"/>
  <c r="A333" i="1" s="1"/>
  <c r="B333" i="1" s="1"/>
  <c r="C332" i="1"/>
  <c r="C332" i="1" a="1"/>
  <c r="A332" i="1" a="1"/>
  <c r="A332" i="1" s="1"/>
  <c r="B332" i="1" s="1"/>
  <c r="O332" i="1" s="1"/>
  <c r="C331" i="1" a="1"/>
  <c r="C331" i="1" s="1"/>
  <c r="A331" i="1" a="1"/>
  <c r="A331" i="1" s="1"/>
  <c r="B331" i="1" s="1"/>
  <c r="C330" i="1"/>
  <c r="I330" i="1" s="1" a="1"/>
  <c r="I330" i="1" s="1"/>
  <c r="J330" i="1" s="1"/>
  <c r="C330" i="1" a="1"/>
  <c r="B330" i="1"/>
  <c r="O330" i="1" s="1"/>
  <c r="A330" i="1" a="1"/>
  <c r="A330" i="1" s="1"/>
  <c r="C329" i="1" a="1"/>
  <c r="C329" i="1" s="1"/>
  <c r="A329" i="1" a="1"/>
  <c r="A329" i="1" s="1"/>
  <c r="B329" i="1" s="1"/>
  <c r="O328" i="1"/>
  <c r="C328" i="1" a="1"/>
  <c r="C328" i="1" s="1"/>
  <c r="A328" i="1" a="1"/>
  <c r="A328" i="1" s="1"/>
  <c r="B328" i="1" s="1"/>
  <c r="O327" i="1"/>
  <c r="C327" i="1" a="1"/>
  <c r="C327" i="1" s="1"/>
  <c r="A327" i="1" a="1"/>
  <c r="A327" i="1" s="1"/>
  <c r="B327" i="1" s="1"/>
  <c r="I326" i="1" a="1"/>
  <c r="I326" i="1" s="1"/>
  <c r="J326" i="1" s="1"/>
  <c r="C326" i="1"/>
  <c r="C326" i="1" a="1"/>
  <c r="B326" i="1"/>
  <c r="A326" i="1" a="1"/>
  <c r="A326" i="1" s="1"/>
  <c r="C325" i="1" a="1"/>
  <c r="C325" i="1" s="1"/>
  <c r="A325" i="1" a="1"/>
  <c r="A325" i="1" s="1"/>
  <c r="B325" i="1" s="1"/>
  <c r="C324" i="1"/>
  <c r="C324" i="1" a="1"/>
  <c r="A324" i="1" a="1"/>
  <c r="A324" i="1" s="1"/>
  <c r="B324" i="1" s="1"/>
  <c r="C323" i="1" a="1"/>
  <c r="C323" i="1" s="1"/>
  <c r="A323" i="1" a="1"/>
  <c r="A323" i="1" s="1"/>
  <c r="B323" i="1" s="1"/>
  <c r="O323" i="1" s="1"/>
  <c r="C322" i="1"/>
  <c r="C322" i="1" a="1"/>
  <c r="A322" i="1"/>
  <c r="B322" i="1" s="1"/>
  <c r="O322" i="1" s="1"/>
  <c r="A322" i="1" a="1"/>
  <c r="C321" i="1" a="1"/>
  <c r="C321" i="1" s="1"/>
  <c r="A321" i="1" a="1"/>
  <c r="A321" i="1" s="1"/>
  <c r="B321" i="1" s="1"/>
  <c r="O320" i="1"/>
  <c r="C320" i="1" a="1"/>
  <c r="C320" i="1" s="1"/>
  <c r="A320" i="1" a="1"/>
  <c r="A320" i="1" s="1"/>
  <c r="B320" i="1" s="1"/>
  <c r="C319" i="1" a="1"/>
  <c r="C319" i="1" s="1"/>
  <c r="A319" i="1" a="1"/>
  <c r="A319" i="1" s="1"/>
  <c r="B319" i="1" s="1"/>
  <c r="O319" i="1" s="1"/>
  <c r="I318" i="1" a="1"/>
  <c r="I318" i="1" s="1"/>
  <c r="J318" i="1" s="1"/>
  <c r="C318" i="1"/>
  <c r="C318" i="1" a="1"/>
  <c r="B318" i="1"/>
  <c r="O318" i="1" s="1"/>
  <c r="A318" i="1" a="1"/>
  <c r="A318" i="1" s="1"/>
  <c r="C317" i="1" a="1"/>
  <c r="C317" i="1" s="1"/>
  <c r="A317" i="1" a="1"/>
  <c r="A317" i="1" s="1"/>
  <c r="B317" i="1" s="1"/>
  <c r="C316" i="1"/>
  <c r="C316" i="1" a="1"/>
  <c r="A316" i="1" a="1"/>
  <c r="A316" i="1" s="1"/>
  <c r="B316" i="1" s="1"/>
  <c r="O315" i="1"/>
  <c r="C315" i="1" a="1"/>
  <c r="C315" i="1" s="1"/>
  <c r="G315" i="1" s="1" a="1"/>
  <c r="G315" i="1" s="1"/>
  <c r="H315" i="1" s="1"/>
  <c r="A315" i="1" a="1"/>
  <c r="A315" i="1" s="1"/>
  <c r="B315" i="1" s="1"/>
  <c r="C314" i="1" a="1"/>
  <c r="C314" i="1" s="1"/>
  <c r="A314" i="1" a="1"/>
  <c r="A314" i="1" s="1"/>
  <c r="B314" i="1" s="1"/>
  <c r="E313" i="1" a="1"/>
  <c r="E313" i="1" s="1"/>
  <c r="C313" i="1" a="1"/>
  <c r="C313" i="1" s="1"/>
  <c r="A313" i="1"/>
  <c r="B313" i="1" s="1"/>
  <c r="A313" i="1" a="1"/>
  <c r="O312" i="1"/>
  <c r="C312" i="1" a="1"/>
  <c r="C312" i="1" s="1"/>
  <c r="I312" i="1" s="1" a="1"/>
  <c r="I312" i="1" s="1"/>
  <c r="J312" i="1" s="1"/>
  <c r="A312" i="1" a="1"/>
  <c r="A312" i="1" s="1"/>
  <c r="B312" i="1" s="1"/>
  <c r="C311" i="1" a="1"/>
  <c r="C311" i="1" s="1"/>
  <c r="B311" i="1"/>
  <c r="A311" i="1" a="1"/>
  <c r="A311" i="1" s="1"/>
  <c r="O310" i="1"/>
  <c r="H310" i="1"/>
  <c r="G310" i="1" a="1"/>
  <c r="G310" i="1" s="1"/>
  <c r="C310" i="1"/>
  <c r="C310" i="1" a="1"/>
  <c r="A310" i="1"/>
  <c r="B310" i="1" s="1"/>
  <c r="A310" i="1" a="1"/>
  <c r="C309" i="1"/>
  <c r="C309" i="1" a="1"/>
  <c r="B309" i="1"/>
  <c r="A309" i="1" a="1"/>
  <c r="A309" i="1" s="1"/>
  <c r="C308" i="1"/>
  <c r="C308" i="1" a="1"/>
  <c r="A308" i="1" a="1"/>
  <c r="A308" i="1" s="1"/>
  <c r="B308" i="1" s="1"/>
  <c r="I307" i="1" a="1"/>
  <c r="I307" i="1" s="1"/>
  <c r="J307" i="1" s="1"/>
  <c r="E307" i="1" a="1"/>
  <c r="E307" i="1" s="1"/>
  <c r="C307" i="1"/>
  <c r="G307" i="1" s="1" a="1"/>
  <c r="G307" i="1" s="1"/>
  <c r="H307" i="1" s="1"/>
  <c r="C307" i="1" a="1"/>
  <c r="A307" i="1" a="1"/>
  <c r="A307" i="1" s="1"/>
  <c r="B307" i="1" s="1"/>
  <c r="O307" i="1" s="1"/>
  <c r="C306" i="1"/>
  <c r="C306" i="1" a="1"/>
  <c r="B306" i="1"/>
  <c r="O306" i="1" s="1"/>
  <c r="A306" i="1" a="1"/>
  <c r="A306" i="1" s="1"/>
  <c r="E306" i="1" s="1" a="1"/>
  <c r="E306" i="1" s="1"/>
  <c r="C305" i="1"/>
  <c r="C305" i="1" a="1"/>
  <c r="B305" i="1"/>
  <c r="O305" i="1" s="1"/>
  <c r="A305" i="1" a="1"/>
  <c r="A305" i="1" s="1"/>
  <c r="C304" i="1"/>
  <c r="I304" i="1" s="1" a="1"/>
  <c r="I304" i="1" s="1"/>
  <c r="J304" i="1" s="1"/>
  <c r="C304" i="1" a="1"/>
  <c r="A304" i="1" a="1"/>
  <c r="A304" i="1" s="1"/>
  <c r="B304" i="1" s="1"/>
  <c r="O304" i="1" s="1"/>
  <c r="C303" i="1"/>
  <c r="C303" i="1" a="1"/>
  <c r="A303" i="1" a="1"/>
  <c r="A303" i="1" s="1"/>
  <c r="C302" i="1"/>
  <c r="C302" i="1" a="1"/>
  <c r="A302" i="1" a="1"/>
  <c r="A302" i="1" s="1"/>
  <c r="B302" i="1" s="1"/>
  <c r="C301" i="1" a="1"/>
  <c r="C301" i="1" s="1"/>
  <c r="A301" i="1" a="1"/>
  <c r="A301" i="1" s="1"/>
  <c r="B301" i="1" s="1"/>
  <c r="O301" i="1" s="1"/>
  <c r="I300" i="1" a="1"/>
  <c r="I300" i="1" s="1"/>
  <c r="J300" i="1" s="1"/>
  <c r="C300" i="1"/>
  <c r="G300" i="1" s="1" a="1"/>
  <c r="G300" i="1" s="1"/>
  <c r="H300" i="1" s="1"/>
  <c r="C300" i="1" a="1"/>
  <c r="B300" i="1"/>
  <c r="O300" i="1" s="1"/>
  <c r="A300" i="1" a="1"/>
  <c r="A300" i="1" s="1"/>
  <c r="C299" i="1"/>
  <c r="C299" i="1" a="1"/>
  <c r="B299" i="1"/>
  <c r="O299" i="1" s="1"/>
  <c r="A299" i="1" a="1"/>
  <c r="A299" i="1" s="1"/>
  <c r="C298" i="1"/>
  <c r="G298" i="1" s="1" a="1"/>
  <c r="G298" i="1" s="1"/>
  <c r="H298" i="1" s="1"/>
  <c r="C298" i="1" a="1"/>
  <c r="A298" i="1" a="1"/>
  <c r="A298" i="1" s="1"/>
  <c r="B298" i="1" s="1"/>
  <c r="O298" i="1" s="1"/>
  <c r="C297" i="1"/>
  <c r="C297" i="1" a="1"/>
  <c r="A297" i="1" a="1"/>
  <c r="A297" i="1" s="1"/>
  <c r="C296" i="1"/>
  <c r="C296" i="1" a="1"/>
  <c r="B296" i="1"/>
  <c r="O296" i="1" s="1"/>
  <c r="A296" i="1" a="1"/>
  <c r="A296" i="1" s="1"/>
  <c r="C295" i="1"/>
  <c r="C295" i="1" a="1"/>
  <c r="A295" i="1" a="1"/>
  <c r="A295" i="1" s="1"/>
  <c r="B295" i="1" s="1"/>
  <c r="O295" i="1" s="1"/>
  <c r="I294" i="1" a="1"/>
  <c r="I294" i="1" s="1"/>
  <c r="J294" i="1" s="1"/>
  <c r="C294" i="1"/>
  <c r="G294" i="1" s="1" a="1"/>
  <c r="G294" i="1" s="1"/>
  <c r="H294" i="1" s="1"/>
  <c r="C294" i="1" a="1"/>
  <c r="B294" i="1"/>
  <c r="O294" i="1" s="1"/>
  <c r="A294" i="1" a="1"/>
  <c r="A294" i="1" s="1"/>
  <c r="C293" i="1"/>
  <c r="C293" i="1" a="1"/>
  <c r="A293" i="1" a="1"/>
  <c r="A293" i="1" s="1"/>
  <c r="B293" i="1" s="1"/>
  <c r="C292" i="1"/>
  <c r="I292" i="1" s="1" a="1"/>
  <c r="I292" i="1" s="1"/>
  <c r="J292" i="1" s="1"/>
  <c r="C292" i="1" a="1"/>
  <c r="A292" i="1" a="1"/>
  <c r="A292" i="1" s="1"/>
  <c r="B292" i="1" s="1"/>
  <c r="O292" i="1" s="1"/>
  <c r="C291" i="1"/>
  <c r="G291" i="1" s="1" a="1"/>
  <c r="G291" i="1" s="1"/>
  <c r="H291" i="1" s="1"/>
  <c r="C291" i="1" a="1"/>
  <c r="B291" i="1"/>
  <c r="O291" i="1" s="1"/>
  <c r="A291" i="1" a="1"/>
  <c r="A291" i="1" s="1"/>
  <c r="C290" i="1"/>
  <c r="C290" i="1" a="1"/>
  <c r="A290" i="1" a="1"/>
  <c r="A290" i="1" s="1"/>
  <c r="B290" i="1" s="1"/>
  <c r="C289" i="1"/>
  <c r="C289" i="1" a="1"/>
  <c r="A289" i="1" a="1"/>
  <c r="A289" i="1" s="1"/>
  <c r="B289" i="1" s="1"/>
  <c r="O289" i="1" s="1"/>
  <c r="I288" i="1" a="1"/>
  <c r="I288" i="1" s="1"/>
  <c r="J288" i="1" s="1"/>
  <c r="C288" i="1"/>
  <c r="G288" i="1" s="1" a="1"/>
  <c r="G288" i="1" s="1"/>
  <c r="H288" i="1" s="1"/>
  <c r="C288" i="1" a="1"/>
  <c r="B288" i="1"/>
  <c r="O288" i="1" s="1"/>
  <c r="A288" i="1" a="1"/>
  <c r="A288" i="1" s="1"/>
  <c r="O287" i="1"/>
  <c r="C287" i="1"/>
  <c r="C287" i="1" a="1"/>
  <c r="B287" i="1"/>
  <c r="A287" i="1" a="1"/>
  <c r="A287" i="1" s="1"/>
  <c r="C286" i="1"/>
  <c r="C286" i="1" a="1"/>
  <c r="A286" i="1" a="1"/>
  <c r="A286" i="1" s="1"/>
  <c r="B286" i="1" s="1"/>
  <c r="O286" i="1" s="1"/>
  <c r="I285" i="1" a="1"/>
  <c r="I285" i="1" s="1"/>
  <c r="J285" i="1" s="1"/>
  <c r="C285" i="1"/>
  <c r="G285" i="1" s="1" a="1"/>
  <c r="G285" i="1" s="1"/>
  <c r="H285" i="1" s="1"/>
  <c r="C285" i="1" a="1"/>
  <c r="B285" i="1"/>
  <c r="O285" i="1" s="1"/>
  <c r="A285" i="1" a="1"/>
  <c r="A285" i="1" s="1"/>
  <c r="C284" i="1"/>
  <c r="I284" i="1" s="1" a="1"/>
  <c r="I284" i="1" s="1"/>
  <c r="J284" i="1" s="1"/>
  <c r="C284" i="1" a="1"/>
  <c r="A284" i="1" a="1"/>
  <c r="A284" i="1" s="1"/>
  <c r="B284" i="1" s="1"/>
  <c r="C283" i="1"/>
  <c r="I283" i="1" s="1" a="1"/>
  <c r="I283" i="1" s="1"/>
  <c r="J283" i="1" s="1"/>
  <c r="C283" i="1" a="1"/>
  <c r="A283" i="1" a="1"/>
  <c r="A283" i="1" s="1"/>
  <c r="B283" i="1" s="1"/>
  <c r="O283" i="1" s="1"/>
  <c r="C282" i="1"/>
  <c r="G282" i="1" s="1" a="1"/>
  <c r="G282" i="1" s="1"/>
  <c r="H282" i="1" s="1"/>
  <c r="C282" i="1" a="1"/>
  <c r="B282" i="1"/>
  <c r="O282" i="1" s="1"/>
  <c r="A282" i="1" a="1"/>
  <c r="A282" i="1" s="1"/>
  <c r="C281" i="1"/>
  <c r="C281" i="1" a="1"/>
  <c r="A281" i="1" a="1"/>
  <c r="A281" i="1" s="1"/>
  <c r="B281" i="1" s="1"/>
  <c r="C280" i="1"/>
  <c r="C280" i="1" a="1"/>
  <c r="A280" i="1" a="1"/>
  <c r="A280" i="1" s="1"/>
  <c r="B280" i="1" s="1"/>
  <c r="O280" i="1" s="1"/>
  <c r="I279" i="1" a="1"/>
  <c r="I279" i="1" s="1"/>
  <c r="J279" i="1" s="1"/>
  <c r="C279" i="1"/>
  <c r="G279" i="1" s="1" a="1"/>
  <c r="G279" i="1" s="1"/>
  <c r="H279" i="1" s="1"/>
  <c r="C279" i="1" a="1"/>
  <c r="B279" i="1"/>
  <c r="O279" i="1" s="1"/>
  <c r="A279" i="1" a="1"/>
  <c r="A279" i="1" s="1"/>
  <c r="O278" i="1"/>
  <c r="J278" i="1"/>
  <c r="I278" i="1" a="1"/>
  <c r="I278" i="1" s="1"/>
  <c r="C278" i="1"/>
  <c r="C278" i="1" a="1"/>
  <c r="B278" i="1"/>
  <c r="A278" i="1" a="1"/>
  <c r="A278" i="1" s="1"/>
  <c r="C277" i="1"/>
  <c r="C277" i="1" a="1"/>
  <c r="A277" i="1" a="1"/>
  <c r="A277" i="1" s="1"/>
  <c r="B277" i="1" s="1"/>
  <c r="O277" i="1" s="1"/>
  <c r="I276" i="1" a="1"/>
  <c r="I276" i="1" s="1"/>
  <c r="J276" i="1" s="1"/>
  <c r="C276" i="1"/>
  <c r="G276" i="1" s="1" a="1"/>
  <c r="G276" i="1" s="1"/>
  <c r="H276" i="1" s="1"/>
  <c r="C276" i="1" a="1"/>
  <c r="B276" i="1"/>
  <c r="O276" i="1" s="1"/>
  <c r="A276" i="1" a="1"/>
  <c r="A276" i="1" s="1"/>
  <c r="O275" i="1"/>
  <c r="C275" i="1"/>
  <c r="I275" i="1" s="1" a="1"/>
  <c r="I275" i="1" s="1"/>
  <c r="J275" i="1" s="1"/>
  <c r="C275" i="1" a="1"/>
  <c r="B275" i="1"/>
  <c r="A275" i="1" a="1"/>
  <c r="A275" i="1" s="1"/>
  <c r="O274" i="1"/>
  <c r="C274" i="1" a="1"/>
  <c r="C274" i="1" s="1"/>
  <c r="A274" i="1" a="1"/>
  <c r="A274" i="1" s="1"/>
  <c r="B274" i="1" s="1"/>
  <c r="I273" i="1" a="1"/>
  <c r="I273" i="1" s="1"/>
  <c r="J273" i="1" s="1"/>
  <c r="C273" i="1"/>
  <c r="G273" i="1" s="1" a="1"/>
  <c r="G273" i="1" s="1"/>
  <c r="H273" i="1" s="1"/>
  <c r="C273" i="1" a="1"/>
  <c r="B273" i="1"/>
  <c r="O273" i="1" s="1"/>
  <c r="A273" i="1" a="1"/>
  <c r="A273" i="1" s="1"/>
  <c r="O272" i="1"/>
  <c r="C272" i="1"/>
  <c r="I272" i="1" s="1" a="1"/>
  <c r="I272" i="1" s="1"/>
  <c r="J272" i="1" s="1"/>
  <c r="C272" i="1" a="1"/>
  <c r="B272" i="1"/>
  <c r="A272" i="1" a="1"/>
  <c r="A272" i="1" s="1"/>
  <c r="O271" i="1"/>
  <c r="C271" i="1" a="1"/>
  <c r="C271" i="1" s="1"/>
  <c r="A271" i="1" a="1"/>
  <c r="A271" i="1" s="1"/>
  <c r="B271" i="1" s="1"/>
  <c r="I270" i="1" a="1"/>
  <c r="I270" i="1" s="1"/>
  <c r="J270" i="1" s="1"/>
  <c r="C270" i="1"/>
  <c r="G270" i="1" s="1" a="1"/>
  <c r="G270" i="1" s="1"/>
  <c r="H270" i="1" s="1"/>
  <c r="C270" i="1" a="1"/>
  <c r="B270" i="1"/>
  <c r="O270" i="1" s="1"/>
  <c r="A270" i="1" a="1"/>
  <c r="A270" i="1" s="1"/>
  <c r="I269" i="1" a="1"/>
  <c r="I269" i="1" s="1"/>
  <c r="J269" i="1" s="1"/>
  <c r="C269" i="1"/>
  <c r="C269" i="1" a="1"/>
  <c r="B269" i="1"/>
  <c r="A269" i="1" a="1"/>
  <c r="A269" i="1" s="1"/>
  <c r="G268" i="1"/>
  <c r="H268" i="1" s="1"/>
  <c r="C268" i="1"/>
  <c r="G268" i="1" s="1" a="1"/>
  <c r="C268" i="1" a="1"/>
  <c r="A268" i="1"/>
  <c r="B268" i="1" s="1"/>
  <c r="O268" i="1" s="1"/>
  <c r="A268" i="1" a="1"/>
  <c r="C267" i="1"/>
  <c r="C267" i="1" a="1"/>
  <c r="A267" i="1" a="1"/>
  <c r="A267" i="1" s="1"/>
  <c r="C266" i="1"/>
  <c r="C266" i="1" a="1"/>
  <c r="A266" i="1" a="1"/>
  <c r="A266" i="1" s="1"/>
  <c r="B266" i="1" s="1"/>
  <c r="C265" i="1" a="1"/>
  <c r="C265" i="1" s="1"/>
  <c r="A265" i="1" a="1"/>
  <c r="A265" i="1" s="1"/>
  <c r="B265" i="1" s="1"/>
  <c r="C264" i="1"/>
  <c r="I264" i="1" s="1" a="1"/>
  <c r="I264" i="1" s="1"/>
  <c r="J264" i="1" s="1"/>
  <c r="C264" i="1" a="1"/>
  <c r="B264" i="1"/>
  <c r="O264" i="1" s="1"/>
  <c r="A264" i="1" a="1"/>
  <c r="A264" i="1" s="1"/>
  <c r="C263" i="1"/>
  <c r="I263" i="1" s="1" a="1"/>
  <c r="I263" i="1" s="1"/>
  <c r="J263" i="1" s="1"/>
  <c r="C263" i="1" a="1"/>
  <c r="B263" i="1"/>
  <c r="A263" i="1" a="1"/>
  <c r="A263" i="1" s="1"/>
  <c r="C262" i="1"/>
  <c r="I262" i="1" s="1" a="1"/>
  <c r="I262" i="1" s="1"/>
  <c r="J262" i="1" s="1"/>
  <c r="C262" i="1" a="1"/>
  <c r="A262" i="1"/>
  <c r="B262" i="1" s="1"/>
  <c r="O262" i="1" s="1"/>
  <c r="A262" i="1" a="1"/>
  <c r="C261" i="1" a="1"/>
  <c r="C261" i="1" s="1"/>
  <c r="B261" i="1"/>
  <c r="O261" i="1" s="1"/>
  <c r="A261" i="1" a="1"/>
  <c r="A261" i="1" s="1"/>
  <c r="C260" i="1"/>
  <c r="C260" i="1" a="1"/>
  <c r="A260" i="1" a="1"/>
  <c r="A260" i="1" s="1"/>
  <c r="C259" i="1" a="1"/>
  <c r="C259" i="1" s="1"/>
  <c r="A259" i="1" a="1"/>
  <c r="A259" i="1" s="1"/>
  <c r="B259" i="1" s="1"/>
  <c r="C258" i="1"/>
  <c r="I258" i="1" s="1" a="1"/>
  <c r="I258" i="1" s="1"/>
  <c r="J258" i="1" s="1"/>
  <c r="C258" i="1" a="1"/>
  <c r="B258" i="1"/>
  <c r="O258" i="1" s="1"/>
  <c r="A258" i="1" a="1"/>
  <c r="A258" i="1" s="1"/>
  <c r="C257" i="1"/>
  <c r="C257" i="1" a="1"/>
  <c r="B257" i="1"/>
  <c r="I257" i="1" s="1" a="1"/>
  <c r="I257" i="1" s="1"/>
  <c r="J257" i="1" s="1"/>
  <c r="A257" i="1" a="1"/>
  <c r="A257" i="1" s="1"/>
  <c r="G256" i="1"/>
  <c r="H256" i="1" s="1"/>
  <c r="C256" i="1"/>
  <c r="G256" i="1" s="1" a="1"/>
  <c r="C256" i="1" a="1"/>
  <c r="A256" i="1"/>
  <c r="B256" i="1" s="1"/>
  <c r="O256" i="1" s="1"/>
  <c r="A256" i="1" a="1"/>
  <c r="C255" i="1" a="1"/>
  <c r="C255" i="1" s="1"/>
  <c r="A255" i="1" a="1"/>
  <c r="A255" i="1" s="1"/>
  <c r="B255" i="1" s="1"/>
  <c r="C254" i="1"/>
  <c r="I254" i="1" s="1" a="1"/>
  <c r="I254" i="1" s="1"/>
  <c r="J254" i="1" s="1"/>
  <c r="C254" i="1" a="1"/>
  <c r="B254" i="1"/>
  <c r="A254" i="1" a="1"/>
  <c r="A254" i="1" s="1"/>
  <c r="C253" i="1"/>
  <c r="C253" i="1" a="1"/>
  <c r="A253" i="1" a="1"/>
  <c r="A253" i="1" s="1"/>
  <c r="C252" i="1"/>
  <c r="I252" i="1" s="1" a="1"/>
  <c r="I252" i="1" s="1"/>
  <c r="J252" i="1" s="1"/>
  <c r="C252" i="1" a="1"/>
  <c r="B252" i="1"/>
  <c r="O252" i="1" s="1"/>
  <c r="A252" i="1" a="1"/>
  <c r="A252" i="1" s="1"/>
  <c r="C251" i="1"/>
  <c r="C251" i="1" a="1"/>
  <c r="B251" i="1"/>
  <c r="A251" i="1" a="1"/>
  <c r="A251" i="1" s="1"/>
  <c r="C250" i="1"/>
  <c r="I250" i="1" s="1" a="1"/>
  <c r="I250" i="1" s="1"/>
  <c r="J250" i="1" s="1"/>
  <c r="C250" i="1" a="1"/>
  <c r="A250" i="1"/>
  <c r="B250" i="1" s="1"/>
  <c r="O250" i="1" s="1"/>
  <c r="A250" i="1" a="1"/>
  <c r="C249" i="1" a="1"/>
  <c r="C249" i="1" s="1"/>
  <c r="A249" i="1" a="1"/>
  <c r="A249" i="1" s="1"/>
  <c r="B249" i="1" s="1"/>
  <c r="C248" i="1"/>
  <c r="C248" i="1" a="1"/>
  <c r="A248" i="1" a="1"/>
  <c r="A248" i="1" s="1"/>
  <c r="B248" i="1" s="1"/>
  <c r="C247" i="1" a="1"/>
  <c r="C247" i="1" s="1"/>
  <c r="A247" i="1"/>
  <c r="B247" i="1" s="1"/>
  <c r="O247" i="1" s="1"/>
  <c r="A247" i="1" a="1"/>
  <c r="C246" i="1"/>
  <c r="I246" i="1" s="1" a="1"/>
  <c r="I246" i="1" s="1"/>
  <c r="J246" i="1" s="1"/>
  <c r="C246" i="1" a="1"/>
  <c r="B246" i="1"/>
  <c r="O246" i="1" s="1"/>
  <c r="A246" i="1" a="1"/>
  <c r="A246" i="1" s="1"/>
  <c r="C245" i="1"/>
  <c r="C245" i="1" a="1"/>
  <c r="B245" i="1"/>
  <c r="O245" i="1" s="1"/>
  <c r="A245" i="1" a="1"/>
  <c r="A245" i="1" s="1"/>
  <c r="C244" i="1"/>
  <c r="G244" i="1" s="1" a="1"/>
  <c r="G244" i="1" s="1"/>
  <c r="H244" i="1" s="1"/>
  <c r="C244" i="1" a="1"/>
  <c r="A244" i="1"/>
  <c r="B244" i="1" s="1"/>
  <c r="O244" i="1" s="1"/>
  <c r="A244" i="1" a="1"/>
  <c r="C243" i="1" a="1"/>
  <c r="C243" i="1" s="1"/>
  <c r="A243" i="1" a="1"/>
  <c r="A243" i="1" s="1"/>
  <c r="B243" i="1" s="1"/>
  <c r="C242" i="1"/>
  <c r="C242" i="1" a="1"/>
  <c r="A242" i="1" a="1"/>
  <c r="A242" i="1" s="1"/>
  <c r="B242" i="1" s="1"/>
  <c r="C241" i="1" a="1"/>
  <c r="C241" i="1" s="1"/>
  <c r="A241" i="1" a="1"/>
  <c r="A241" i="1" s="1"/>
  <c r="B241" i="1" s="1"/>
  <c r="C240" i="1"/>
  <c r="G240" i="1" s="1" a="1"/>
  <c r="G240" i="1" s="1"/>
  <c r="H240" i="1" s="1"/>
  <c r="C240" i="1" a="1"/>
  <c r="B240" i="1"/>
  <c r="O240" i="1" s="1"/>
  <c r="A240" i="1" a="1"/>
  <c r="A240" i="1" s="1"/>
  <c r="C239" i="1"/>
  <c r="C239" i="1" a="1"/>
  <c r="B239" i="1"/>
  <c r="A239" i="1" a="1"/>
  <c r="A239" i="1" s="1"/>
  <c r="C238" i="1"/>
  <c r="C238" i="1" a="1"/>
  <c r="A238" i="1"/>
  <c r="B238" i="1" s="1"/>
  <c r="O238" i="1" s="1"/>
  <c r="A238" i="1" a="1"/>
  <c r="C237" i="1" a="1"/>
  <c r="C237" i="1" s="1"/>
  <c r="A237" i="1" a="1"/>
  <c r="A237" i="1" s="1"/>
  <c r="B237" i="1" s="1"/>
  <c r="C236" i="1"/>
  <c r="C236" i="1" a="1"/>
  <c r="A236" i="1" a="1"/>
  <c r="A236" i="1" s="1"/>
  <c r="B236" i="1" s="1"/>
  <c r="C235" i="1" a="1"/>
  <c r="C235" i="1" s="1"/>
  <c r="A235" i="1" a="1"/>
  <c r="A235" i="1" s="1"/>
  <c r="B235" i="1" s="1"/>
  <c r="C234" i="1"/>
  <c r="E234" i="1" s="1" a="1"/>
  <c r="E234" i="1" s="1"/>
  <c r="C234" i="1" a="1"/>
  <c r="B234" i="1"/>
  <c r="O234" i="1" s="1"/>
  <c r="A234" i="1" a="1"/>
  <c r="A234" i="1" s="1"/>
  <c r="I233" i="1" a="1"/>
  <c r="I233" i="1" s="1"/>
  <c r="J233" i="1" s="1"/>
  <c r="C233" i="1"/>
  <c r="C233" i="1" a="1"/>
  <c r="B233" i="1"/>
  <c r="A233" i="1" a="1"/>
  <c r="A233" i="1" s="1"/>
  <c r="G232" i="1"/>
  <c r="H232" i="1" s="1"/>
  <c r="C232" i="1"/>
  <c r="G232" i="1" s="1" a="1"/>
  <c r="C232" i="1" a="1"/>
  <c r="A232" i="1"/>
  <c r="B232" i="1" s="1"/>
  <c r="O232" i="1" s="1"/>
  <c r="A232" i="1" a="1"/>
  <c r="C231" i="1"/>
  <c r="C231" i="1" a="1"/>
  <c r="A231" i="1" a="1"/>
  <c r="A231" i="1" s="1"/>
  <c r="C230" i="1"/>
  <c r="C230" i="1" a="1"/>
  <c r="A230" i="1" a="1"/>
  <c r="A230" i="1" s="1"/>
  <c r="B230" i="1" s="1"/>
  <c r="C229" i="1" a="1"/>
  <c r="C229" i="1" s="1"/>
  <c r="A229" i="1" a="1"/>
  <c r="A229" i="1" s="1"/>
  <c r="B229" i="1" s="1"/>
  <c r="C228" i="1"/>
  <c r="I228" i="1" s="1" a="1"/>
  <c r="I228" i="1" s="1"/>
  <c r="J228" i="1" s="1"/>
  <c r="C228" i="1" a="1"/>
  <c r="B228" i="1"/>
  <c r="O228" i="1" s="1"/>
  <c r="A228" i="1" a="1"/>
  <c r="A228" i="1" s="1"/>
  <c r="C227" i="1"/>
  <c r="I227" i="1" s="1" a="1"/>
  <c r="I227" i="1" s="1"/>
  <c r="J227" i="1" s="1"/>
  <c r="C227" i="1" a="1"/>
  <c r="B227" i="1"/>
  <c r="A227" i="1" a="1"/>
  <c r="A227" i="1" s="1"/>
  <c r="C226" i="1"/>
  <c r="I226" i="1" s="1" a="1"/>
  <c r="I226" i="1" s="1"/>
  <c r="J226" i="1" s="1"/>
  <c r="C226" i="1" a="1"/>
  <c r="A226" i="1"/>
  <c r="B226" i="1" s="1"/>
  <c r="O226" i="1" s="1"/>
  <c r="A226" i="1" a="1"/>
  <c r="C225" i="1" a="1"/>
  <c r="C225" i="1" s="1"/>
  <c r="B225" i="1"/>
  <c r="O225" i="1" s="1"/>
  <c r="A225" i="1" a="1"/>
  <c r="A225" i="1" s="1"/>
  <c r="C224" i="1"/>
  <c r="C224" i="1" a="1"/>
  <c r="A224" i="1" a="1"/>
  <c r="A224" i="1" s="1"/>
  <c r="B224" i="1" s="1"/>
  <c r="C223" i="1" a="1"/>
  <c r="C223" i="1" s="1"/>
  <c r="A223" i="1" a="1"/>
  <c r="A223" i="1" s="1"/>
  <c r="B223" i="1" s="1"/>
  <c r="C222" i="1"/>
  <c r="I222" i="1" s="1" a="1"/>
  <c r="I222" i="1" s="1"/>
  <c r="J222" i="1" s="1"/>
  <c r="C222" i="1" a="1"/>
  <c r="B222" i="1"/>
  <c r="O222" i="1" s="1"/>
  <c r="A222" i="1" a="1"/>
  <c r="A222" i="1" s="1"/>
  <c r="C221" i="1"/>
  <c r="C221" i="1" a="1"/>
  <c r="B221" i="1"/>
  <c r="I221" i="1" s="1" a="1"/>
  <c r="I221" i="1" s="1"/>
  <c r="J221" i="1" s="1"/>
  <c r="A221" i="1" a="1"/>
  <c r="A221" i="1" s="1"/>
  <c r="G220" i="1"/>
  <c r="H220" i="1" s="1"/>
  <c r="C220" i="1"/>
  <c r="G220" i="1" s="1" a="1"/>
  <c r="C220" i="1" a="1"/>
  <c r="A220" i="1"/>
  <c r="B220" i="1" s="1"/>
  <c r="O220" i="1" s="1"/>
  <c r="A220" i="1" a="1"/>
  <c r="C219" i="1" a="1"/>
  <c r="C219" i="1" s="1"/>
  <c r="A219" i="1" a="1"/>
  <c r="A219" i="1" s="1"/>
  <c r="B219" i="1" s="1"/>
  <c r="C218" i="1"/>
  <c r="I218" i="1" s="1" a="1"/>
  <c r="I218" i="1" s="1"/>
  <c r="J218" i="1" s="1"/>
  <c r="C218" i="1" a="1"/>
  <c r="B218" i="1"/>
  <c r="A218" i="1" a="1"/>
  <c r="A218" i="1" s="1"/>
  <c r="C217" i="1"/>
  <c r="C217" i="1" a="1"/>
  <c r="A217" i="1" a="1"/>
  <c r="A217" i="1" s="1"/>
  <c r="C216" i="1"/>
  <c r="I216" i="1" s="1" a="1"/>
  <c r="I216" i="1" s="1"/>
  <c r="J216" i="1" s="1"/>
  <c r="C216" i="1" a="1"/>
  <c r="B216" i="1"/>
  <c r="O216" i="1" s="1"/>
  <c r="A216" i="1" a="1"/>
  <c r="A216" i="1" s="1"/>
  <c r="C215" i="1"/>
  <c r="I215" i="1" s="1" a="1"/>
  <c r="I215" i="1" s="1"/>
  <c r="J215" i="1" s="1"/>
  <c r="C215" i="1" a="1"/>
  <c r="B215" i="1"/>
  <c r="A215" i="1" a="1"/>
  <c r="A215" i="1" s="1"/>
  <c r="C214" i="1"/>
  <c r="I214" i="1" s="1" a="1"/>
  <c r="I214" i="1" s="1"/>
  <c r="J214" i="1" s="1"/>
  <c r="C214" i="1" a="1"/>
  <c r="A214" i="1"/>
  <c r="B214" i="1" s="1"/>
  <c r="O214" i="1" s="1"/>
  <c r="A214" i="1" a="1"/>
  <c r="C213" i="1" a="1"/>
  <c r="C213" i="1" s="1"/>
  <c r="A213" i="1" a="1"/>
  <c r="A213" i="1" s="1"/>
  <c r="B213" i="1" s="1"/>
  <c r="C212" i="1"/>
  <c r="C212" i="1" a="1"/>
  <c r="A212" i="1" a="1"/>
  <c r="A212" i="1" s="1"/>
  <c r="B212" i="1" s="1"/>
  <c r="C211" i="1" a="1"/>
  <c r="C211" i="1" s="1"/>
  <c r="A211" i="1"/>
  <c r="B211" i="1" s="1"/>
  <c r="O211" i="1" s="1"/>
  <c r="A211" i="1" a="1"/>
  <c r="C210" i="1"/>
  <c r="I210" i="1" s="1" a="1"/>
  <c r="I210" i="1" s="1"/>
  <c r="J210" i="1" s="1"/>
  <c r="C210" i="1" a="1"/>
  <c r="B210" i="1"/>
  <c r="O210" i="1" s="1"/>
  <c r="A210" i="1" a="1"/>
  <c r="A210" i="1" s="1"/>
  <c r="C209" i="1"/>
  <c r="C209" i="1" a="1"/>
  <c r="B209" i="1"/>
  <c r="A209" i="1" a="1"/>
  <c r="A209" i="1" s="1"/>
  <c r="C208" i="1"/>
  <c r="G208" i="1" s="1" a="1"/>
  <c r="G208" i="1" s="1"/>
  <c r="H208" i="1" s="1"/>
  <c r="C208" i="1" a="1"/>
  <c r="A208" i="1"/>
  <c r="B208" i="1" s="1"/>
  <c r="O208" i="1" s="1"/>
  <c r="A208" i="1" a="1"/>
  <c r="C207" i="1" a="1"/>
  <c r="C207" i="1" s="1"/>
  <c r="A207" i="1" a="1"/>
  <c r="A207" i="1" s="1"/>
  <c r="B207" i="1" s="1"/>
  <c r="C206" i="1"/>
  <c r="C206" i="1" a="1"/>
  <c r="A206" i="1" a="1"/>
  <c r="A206" i="1" s="1"/>
  <c r="B206" i="1" s="1"/>
  <c r="C205" i="1" a="1"/>
  <c r="C205" i="1" s="1"/>
  <c r="A205" i="1" a="1"/>
  <c r="A205" i="1" s="1"/>
  <c r="B205" i="1" s="1"/>
  <c r="C204" i="1"/>
  <c r="G204" i="1" s="1" a="1"/>
  <c r="G204" i="1" s="1"/>
  <c r="H204" i="1" s="1"/>
  <c r="C204" i="1" a="1"/>
  <c r="B204" i="1"/>
  <c r="O204" i="1" s="1"/>
  <c r="A204" i="1" a="1"/>
  <c r="A204" i="1" s="1"/>
  <c r="C203" i="1"/>
  <c r="C203" i="1" a="1"/>
  <c r="B203" i="1"/>
  <c r="A203" i="1" a="1"/>
  <c r="A203" i="1" s="1"/>
  <c r="C202" i="1"/>
  <c r="C202" i="1" a="1"/>
  <c r="A202" i="1"/>
  <c r="B202" i="1" s="1"/>
  <c r="O202" i="1" s="1"/>
  <c r="A202" i="1" a="1"/>
  <c r="C201" i="1" a="1"/>
  <c r="C201" i="1" s="1"/>
  <c r="A201" i="1" a="1"/>
  <c r="A201" i="1" s="1"/>
  <c r="B201" i="1" s="1"/>
  <c r="C200" i="1"/>
  <c r="C200" i="1" a="1"/>
  <c r="A200" i="1" a="1"/>
  <c r="A200" i="1" s="1"/>
  <c r="B200" i="1" s="1"/>
  <c r="C199" i="1" a="1"/>
  <c r="C199" i="1" s="1"/>
  <c r="A199" i="1" a="1"/>
  <c r="A199" i="1" s="1"/>
  <c r="B199" i="1" s="1"/>
  <c r="C198" i="1"/>
  <c r="E198" i="1" s="1" a="1"/>
  <c r="E198" i="1" s="1"/>
  <c r="C198" i="1" a="1"/>
  <c r="B198" i="1"/>
  <c r="O198" i="1" s="1"/>
  <c r="A198" i="1" a="1"/>
  <c r="A198" i="1" s="1"/>
  <c r="I197" i="1" a="1"/>
  <c r="I197" i="1" s="1"/>
  <c r="J197" i="1" s="1"/>
  <c r="C197" i="1"/>
  <c r="C197" i="1" a="1"/>
  <c r="B197" i="1"/>
  <c r="A197" i="1" a="1"/>
  <c r="A197" i="1" s="1"/>
  <c r="G196" i="1"/>
  <c r="H196" i="1" s="1"/>
  <c r="C196" i="1"/>
  <c r="G196" i="1" s="1" a="1"/>
  <c r="C196" i="1" a="1"/>
  <c r="A196" i="1"/>
  <c r="B196" i="1" s="1"/>
  <c r="O196" i="1" s="1"/>
  <c r="A196" i="1" a="1"/>
  <c r="C195" i="1"/>
  <c r="C195" i="1" a="1"/>
  <c r="A195" i="1" a="1"/>
  <c r="A195" i="1" s="1"/>
  <c r="C194" i="1"/>
  <c r="C194" i="1" a="1"/>
  <c r="A194" i="1" a="1"/>
  <c r="A194" i="1" s="1"/>
  <c r="B194" i="1" s="1"/>
  <c r="C193" i="1" a="1"/>
  <c r="C193" i="1" s="1"/>
  <c r="A193" i="1" a="1"/>
  <c r="A193" i="1" s="1"/>
  <c r="B193" i="1" s="1"/>
  <c r="C192" i="1"/>
  <c r="I192" i="1" s="1" a="1"/>
  <c r="I192" i="1" s="1"/>
  <c r="J192" i="1" s="1"/>
  <c r="C192" i="1" a="1"/>
  <c r="B192" i="1"/>
  <c r="O192" i="1" s="1"/>
  <c r="A192" i="1" a="1"/>
  <c r="A192" i="1" s="1"/>
  <c r="C191" i="1"/>
  <c r="I191" i="1" s="1" a="1"/>
  <c r="I191" i="1" s="1"/>
  <c r="J191" i="1" s="1"/>
  <c r="C191" i="1" a="1"/>
  <c r="B191" i="1"/>
  <c r="A191" i="1" a="1"/>
  <c r="A191" i="1" s="1"/>
  <c r="C190" i="1"/>
  <c r="I190" i="1" s="1" a="1"/>
  <c r="I190" i="1" s="1"/>
  <c r="J190" i="1" s="1"/>
  <c r="C190" i="1" a="1"/>
  <c r="A190" i="1"/>
  <c r="B190" i="1" s="1"/>
  <c r="O190" i="1" s="1"/>
  <c r="A190" i="1" a="1"/>
  <c r="C189" i="1" a="1"/>
  <c r="C189" i="1" s="1"/>
  <c r="B189" i="1"/>
  <c r="O189" i="1" s="1"/>
  <c r="A189" i="1" a="1"/>
  <c r="A189" i="1" s="1"/>
  <c r="C188" i="1"/>
  <c r="C188" i="1" a="1"/>
  <c r="A188" i="1" a="1"/>
  <c r="A188" i="1" s="1"/>
  <c r="B188" i="1" s="1"/>
  <c r="C187" i="1" a="1"/>
  <c r="C187" i="1" s="1"/>
  <c r="A187" i="1" a="1"/>
  <c r="A187" i="1" s="1"/>
  <c r="B187" i="1" s="1"/>
  <c r="C186" i="1"/>
  <c r="I186" i="1" s="1" a="1"/>
  <c r="I186" i="1" s="1"/>
  <c r="J186" i="1" s="1"/>
  <c r="C186" i="1" a="1"/>
  <c r="B186" i="1"/>
  <c r="O186" i="1" s="1"/>
  <c r="A186" i="1" a="1"/>
  <c r="A186" i="1" s="1"/>
  <c r="C185" i="1"/>
  <c r="C185" i="1" a="1"/>
  <c r="B185" i="1"/>
  <c r="I185" i="1" s="1" a="1"/>
  <c r="I185" i="1" s="1"/>
  <c r="J185" i="1" s="1"/>
  <c r="A185" i="1" a="1"/>
  <c r="A185" i="1" s="1"/>
  <c r="G184" i="1"/>
  <c r="H184" i="1" s="1"/>
  <c r="C184" i="1"/>
  <c r="G184" i="1" s="1" a="1"/>
  <c r="C184" i="1" a="1"/>
  <c r="A184" i="1"/>
  <c r="B184" i="1" s="1"/>
  <c r="O184" i="1" s="1"/>
  <c r="A184" i="1" a="1"/>
  <c r="C183" i="1" a="1"/>
  <c r="C183" i="1" s="1"/>
  <c r="A183" i="1" a="1"/>
  <c r="A183" i="1" s="1"/>
  <c r="B183" i="1" s="1"/>
  <c r="C182" i="1"/>
  <c r="I182" i="1" s="1" a="1"/>
  <c r="I182" i="1" s="1"/>
  <c r="J182" i="1" s="1"/>
  <c r="C182" i="1" a="1"/>
  <c r="B182" i="1"/>
  <c r="A182" i="1" a="1"/>
  <c r="A182" i="1" s="1"/>
  <c r="C181" i="1"/>
  <c r="C181" i="1" a="1"/>
  <c r="A181" i="1" a="1"/>
  <c r="A181" i="1" s="1"/>
  <c r="C180" i="1"/>
  <c r="I180" i="1" s="1" a="1"/>
  <c r="I180" i="1" s="1"/>
  <c r="J180" i="1" s="1"/>
  <c r="C180" i="1" a="1"/>
  <c r="B180" i="1"/>
  <c r="O180" i="1" s="1"/>
  <c r="A180" i="1" a="1"/>
  <c r="A180" i="1" s="1"/>
  <c r="C179" i="1"/>
  <c r="I179" i="1" s="1" a="1"/>
  <c r="I179" i="1" s="1"/>
  <c r="J179" i="1" s="1"/>
  <c r="C179" i="1" a="1"/>
  <c r="B179" i="1"/>
  <c r="A179" i="1" a="1"/>
  <c r="A179" i="1" s="1"/>
  <c r="C178" i="1"/>
  <c r="I178" i="1" s="1" a="1"/>
  <c r="I178" i="1" s="1"/>
  <c r="J178" i="1" s="1"/>
  <c r="C178" i="1" a="1"/>
  <c r="A178" i="1"/>
  <c r="B178" i="1" s="1"/>
  <c r="O178" i="1" s="1"/>
  <c r="A178" i="1" a="1"/>
  <c r="C177" i="1" a="1"/>
  <c r="C177" i="1" s="1"/>
  <c r="A177" i="1" a="1"/>
  <c r="A177" i="1" s="1"/>
  <c r="B177" i="1" s="1"/>
  <c r="C176" i="1"/>
  <c r="C176" i="1" a="1"/>
  <c r="A176" i="1" a="1"/>
  <c r="A176" i="1" s="1"/>
  <c r="B176" i="1" s="1"/>
  <c r="C175" i="1" a="1"/>
  <c r="C175" i="1" s="1"/>
  <c r="A175" i="1"/>
  <c r="B175" i="1" s="1"/>
  <c r="O175" i="1" s="1"/>
  <c r="A175" i="1" a="1"/>
  <c r="C174" i="1"/>
  <c r="I174" i="1" s="1" a="1"/>
  <c r="I174" i="1" s="1"/>
  <c r="J174" i="1" s="1"/>
  <c r="C174" i="1" a="1"/>
  <c r="B174" i="1"/>
  <c r="O174" i="1" s="1"/>
  <c r="A174" i="1" a="1"/>
  <c r="A174" i="1" s="1"/>
  <c r="C173" i="1"/>
  <c r="C173" i="1" a="1"/>
  <c r="B173" i="1"/>
  <c r="I173" i="1" s="1" a="1"/>
  <c r="I173" i="1" s="1"/>
  <c r="J173" i="1" s="1"/>
  <c r="A173" i="1" a="1"/>
  <c r="A173" i="1" s="1"/>
  <c r="C172" i="1"/>
  <c r="G172" i="1" s="1" a="1"/>
  <c r="G172" i="1" s="1"/>
  <c r="H172" i="1" s="1"/>
  <c r="C172" i="1" a="1"/>
  <c r="A172" i="1"/>
  <c r="B172" i="1" s="1"/>
  <c r="O172" i="1" s="1"/>
  <c r="A172" i="1" a="1"/>
  <c r="C171" i="1" a="1"/>
  <c r="C171" i="1" s="1"/>
  <c r="A171" i="1" a="1"/>
  <c r="A171" i="1" s="1"/>
  <c r="B171" i="1" s="1"/>
  <c r="C170" i="1"/>
  <c r="C170" i="1" a="1"/>
  <c r="A170" i="1" a="1"/>
  <c r="A170" i="1" s="1"/>
  <c r="B170" i="1" s="1"/>
  <c r="C169" i="1" a="1"/>
  <c r="C169" i="1" s="1"/>
  <c r="A169" i="1" a="1"/>
  <c r="A169" i="1" s="1"/>
  <c r="B169" i="1" s="1"/>
  <c r="C168" i="1"/>
  <c r="G168" i="1" s="1" a="1"/>
  <c r="G168" i="1" s="1"/>
  <c r="H168" i="1" s="1"/>
  <c r="C168" i="1" a="1"/>
  <c r="B168" i="1"/>
  <c r="O168" i="1" s="1"/>
  <c r="A168" i="1" a="1"/>
  <c r="A168" i="1" s="1"/>
  <c r="C167" i="1"/>
  <c r="C167" i="1" a="1"/>
  <c r="B167" i="1"/>
  <c r="A167" i="1" a="1"/>
  <c r="A167" i="1" s="1"/>
  <c r="C166" i="1"/>
  <c r="C166" i="1" a="1"/>
  <c r="A166" i="1"/>
  <c r="B166" i="1" s="1"/>
  <c r="O166" i="1" s="1"/>
  <c r="A166" i="1" a="1"/>
  <c r="C165" i="1" a="1"/>
  <c r="C165" i="1" s="1"/>
  <c r="A165" i="1" a="1"/>
  <c r="A165" i="1" s="1"/>
  <c r="B165" i="1" s="1"/>
  <c r="C164" i="1"/>
  <c r="C164" i="1" a="1"/>
  <c r="A164" i="1" a="1"/>
  <c r="A164" i="1" s="1"/>
  <c r="B164" i="1" s="1"/>
  <c r="C163" i="1" a="1"/>
  <c r="C163" i="1" s="1"/>
  <c r="A163" i="1" a="1"/>
  <c r="A163" i="1" s="1"/>
  <c r="B163" i="1" s="1"/>
  <c r="C162" i="1"/>
  <c r="E162" i="1" s="1" a="1"/>
  <c r="E162" i="1" s="1"/>
  <c r="C162" i="1" a="1"/>
  <c r="B162" i="1"/>
  <c r="O162" i="1" s="1"/>
  <c r="A162" i="1" a="1"/>
  <c r="A162" i="1" s="1"/>
  <c r="I161" i="1" a="1"/>
  <c r="I161" i="1" s="1"/>
  <c r="J161" i="1" s="1"/>
  <c r="C161" i="1"/>
  <c r="C161" i="1" a="1"/>
  <c r="B161" i="1"/>
  <c r="A161" i="1" a="1"/>
  <c r="A161" i="1" s="1"/>
  <c r="G160" i="1"/>
  <c r="H160" i="1" s="1"/>
  <c r="C160" i="1"/>
  <c r="G160" i="1" s="1" a="1"/>
  <c r="C160" i="1" a="1"/>
  <c r="A160" i="1"/>
  <c r="B160" i="1" s="1"/>
  <c r="O160" i="1" s="1"/>
  <c r="A160" i="1" a="1"/>
  <c r="C159" i="1"/>
  <c r="C159" i="1" a="1"/>
  <c r="A159" i="1" a="1"/>
  <c r="A159" i="1" s="1"/>
  <c r="C158" i="1"/>
  <c r="C158" i="1" a="1"/>
  <c r="A158" i="1" a="1"/>
  <c r="A158" i="1" s="1"/>
  <c r="B158" i="1" s="1"/>
  <c r="C157" i="1" a="1"/>
  <c r="C157" i="1" s="1"/>
  <c r="A157" i="1" a="1"/>
  <c r="A157" i="1" s="1"/>
  <c r="B157" i="1" s="1"/>
  <c r="C156" i="1"/>
  <c r="G156" i="1" s="1" a="1"/>
  <c r="G156" i="1" s="1"/>
  <c r="H156" i="1" s="1"/>
  <c r="C156" i="1" a="1"/>
  <c r="B156" i="1"/>
  <c r="O156" i="1" s="1"/>
  <c r="A156" i="1" a="1"/>
  <c r="A156" i="1" s="1"/>
  <c r="C155" i="1"/>
  <c r="I155" i="1" s="1" a="1"/>
  <c r="I155" i="1" s="1"/>
  <c r="J155" i="1" s="1"/>
  <c r="C155" i="1" a="1"/>
  <c r="B155" i="1"/>
  <c r="A155" i="1" a="1"/>
  <c r="A155" i="1" s="1"/>
  <c r="C154" i="1"/>
  <c r="I154" i="1" s="1" a="1"/>
  <c r="I154" i="1" s="1"/>
  <c r="J154" i="1" s="1"/>
  <c r="C154" i="1" a="1"/>
  <c r="A154" i="1"/>
  <c r="B154" i="1" s="1"/>
  <c r="O154" i="1" s="1"/>
  <c r="A154" i="1" a="1"/>
  <c r="C153" i="1" a="1"/>
  <c r="C153" i="1" s="1"/>
  <c r="B153" i="1"/>
  <c r="O153" i="1" s="1"/>
  <c r="A153" i="1" a="1"/>
  <c r="A153" i="1" s="1"/>
  <c r="C152" i="1"/>
  <c r="C152" i="1" a="1"/>
  <c r="A152" i="1" a="1"/>
  <c r="A152" i="1" s="1"/>
  <c r="B152" i="1" s="1"/>
  <c r="C151" i="1" a="1"/>
  <c r="C151" i="1" s="1"/>
  <c r="A151" i="1" a="1"/>
  <c r="A151" i="1" s="1"/>
  <c r="B151" i="1" s="1"/>
  <c r="C150" i="1"/>
  <c r="I150" i="1" s="1" a="1"/>
  <c r="I150" i="1" s="1"/>
  <c r="J150" i="1" s="1"/>
  <c r="C150" i="1" a="1"/>
  <c r="B150" i="1"/>
  <c r="O150" i="1" s="1"/>
  <c r="A150" i="1" a="1"/>
  <c r="A150" i="1" s="1"/>
  <c r="C149" i="1"/>
  <c r="C149" i="1" a="1"/>
  <c r="B149" i="1"/>
  <c r="I149" i="1" s="1" a="1"/>
  <c r="I149" i="1" s="1"/>
  <c r="J149" i="1" s="1"/>
  <c r="A149" i="1" a="1"/>
  <c r="A149" i="1" s="1"/>
  <c r="C148" i="1" a="1"/>
  <c r="C148" i="1" s="1"/>
  <c r="A148" i="1" a="1"/>
  <c r="A148" i="1" s="1"/>
  <c r="B148" i="1" s="1"/>
  <c r="O147" i="1"/>
  <c r="G147" i="1" a="1"/>
  <c r="G147" i="1" s="1"/>
  <c r="H147" i="1" s="1"/>
  <c r="C147" i="1"/>
  <c r="I147" i="1" s="1" a="1"/>
  <c r="I147" i="1" s="1"/>
  <c r="J147" i="1" s="1"/>
  <c r="C147" i="1" a="1"/>
  <c r="B147" i="1"/>
  <c r="A147" i="1" a="1"/>
  <c r="A147" i="1" s="1"/>
  <c r="C146" i="1" a="1"/>
  <c r="C146" i="1" s="1"/>
  <c r="A146" i="1" a="1"/>
  <c r="A146" i="1" s="1"/>
  <c r="B146" i="1" s="1"/>
  <c r="C145" i="1"/>
  <c r="E145" i="1" s="1" a="1"/>
  <c r="E145" i="1" s="1"/>
  <c r="C145" i="1" a="1"/>
  <c r="A145" i="1"/>
  <c r="B145" i="1" s="1"/>
  <c r="O145" i="1" s="1"/>
  <c r="A145" i="1" a="1"/>
  <c r="C144" i="1" a="1"/>
  <c r="C144" i="1" s="1"/>
  <c r="A144" i="1" a="1"/>
  <c r="A144" i="1" s="1"/>
  <c r="B144" i="1" s="1"/>
  <c r="O143" i="1"/>
  <c r="C143" i="1"/>
  <c r="C143" i="1" a="1"/>
  <c r="B143" i="1"/>
  <c r="A143" i="1" a="1"/>
  <c r="A143" i="1" s="1"/>
  <c r="C142" i="1" a="1"/>
  <c r="C142" i="1" s="1"/>
  <c r="A142" i="1" a="1"/>
  <c r="A142" i="1" s="1"/>
  <c r="B142" i="1" s="1"/>
  <c r="C141" i="1"/>
  <c r="G141" i="1" s="1" a="1"/>
  <c r="G141" i="1" s="1"/>
  <c r="H141" i="1" s="1"/>
  <c r="C141" i="1" a="1"/>
  <c r="B141" i="1"/>
  <c r="O141" i="1" s="1"/>
  <c r="A141" i="1" a="1"/>
  <c r="A141" i="1" s="1"/>
  <c r="C140" i="1" a="1"/>
  <c r="C140" i="1" s="1"/>
  <c r="A140" i="1" a="1"/>
  <c r="A140" i="1" s="1"/>
  <c r="B140" i="1" s="1"/>
  <c r="O139" i="1"/>
  <c r="G139" i="1"/>
  <c r="H139" i="1" s="1"/>
  <c r="C139" i="1"/>
  <c r="G139" i="1" s="1" a="1"/>
  <c r="C139" i="1" a="1"/>
  <c r="A139" i="1"/>
  <c r="B139" i="1" s="1"/>
  <c r="A139" i="1" a="1"/>
  <c r="C138" i="1" a="1"/>
  <c r="C138" i="1" s="1"/>
  <c r="A138" i="1" a="1"/>
  <c r="A138" i="1" s="1"/>
  <c r="B138" i="1" s="1"/>
  <c r="C137" i="1"/>
  <c r="C137" i="1" a="1"/>
  <c r="B137" i="1"/>
  <c r="I137" i="1" s="1" a="1"/>
  <c r="I137" i="1" s="1"/>
  <c r="J137" i="1" s="1"/>
  <c r="A137" i="1" a="1"/>
  <c r="A137" i="1" s="1"/>
  <c r="C136" i="1" a="1"/>
  <c r="C136" i="1" s="1"/>
  <c r="A136" i="1" a="1"/>
  <c r="A136" i="1" s="1"/>
  <c r="B136" i="1" s="1"/>
  <c r="O135" i="1"/>
  <c r="G135" i="1" a="1"/>
  <c r="G135" i="1" s="1"/>
  <c r="H135" i="1" s="1"/>
  <c r="C135" i="1"/>
  <c r="I135" i="1" s="1" a="1"/>
  <c r="I135" i="1" s="1"/>
  <c r="J135" i="1" s="1"/>
  <c r="C135" i="1" a="1"/>
  <c r="B135" i="1"/>
  <c r="A135" i="1" a="1"/>
  <c r="A135" i="1" s="1"/>
  <c r="C134" i="1" a="1"/>
  <c r="C134" i="1" s="1"/>
  <c r="A134" i="1" a="1"/>
  <c r="A134" i="1" s="1"/>
  <c r="B134" i="1" s="1"/>
  <c r="C133" i="1"/>
  <c r="E133" i="1" s="1" a="1"/>
  <c r="E133" i="1" s="1"/>
  <c r="C133" i="1" a="1"/>
  <c r="A133" i="1"/>
  <c r="B133" i="1" s="1"/>
  <c r="O133" i="1" s="1"/>
  <c r="A133" i="1" a="1"/>
  <c r="C132" i="1" a="1"/>
  <c r="C132" i="1" s="1"/>
  <c r="A132" i="1" a="1"/>
  <c r="A132" i="1" s="1"/>
  <c r="B132" i="1" s="1"/>
  <c r="O131" i="1"/>
  <c r="C131" i="1"/>
  <c r="C131" i="1" a="1"/>
  <c r="B131" i="1"/>
  <c r="A131" i="1" a="1"/>
  <c r="A131" i="1" s="1"/>
  <c r="C130" i="1" a="1"/>
  <c r="C130" i="1" s="1"/>
  <c r="A130" i="1" a="1"/>
  <c r="A130" i="1" s="1"/>
  <c r="B130" i="1" s="1"/>
  <c r="C129" i="1"/>
  <c r="G129" i="1" s="1" a="1"/>
  <c r="G129" i="1" s="1"/>
  <c r="H129" i="1" s="1"/>
  <c r="C129" i="1" a="1"/>
  <c r="B129" i="1"/>
  <c r="O129" i="1" s="1"/>
  <c r="A129" i="1" a="1"/>
  <c r="A129" i="1" s="1"/>
  <c r="C128" i="1" a="1"/>
  <c r="C128" i="1" s="1"/>
  <c r="A128" i="1" a="1"/>
  <c r="A128" i="1" s="1"/>
  <c r="B128" i="1" s="1"/>
  <c r="O127" i="1"/>
  <c r="G127" i="1"/>
  <c r="H127" i="1" s="1"/>
  <c r="C127" i="1"/>
  <c r="G127" i="1" s="1" a="1"/>
  <c r="C127" i="1" a="1"/>
  <c r="A127" i="1"/>
  <c r="B127" i="1" s="1"/>
  <c r="A127" i="1" a="1"/>
  <c r="C126" i="1" a="1"/>
  <c r="C126" i="1" s="1"/>
  <c r="A126" i="1" a="1"/>
  <c r="A126" i="1" s="1"/>
  <c r="B126" i="1" s="1"/>
  <c r="C125" i="1"/>
  <c r="C125" i="1" a="1"/>
  <c r="B125" i="1"/>
  <c r="I125" i="1" s="1" a="1"/>
  <c r="I125" i="1" s="1"/>
  <c r="J125" i="1" s="1"/>
  <c r="A125" i="1" a="1"/>
  <c r="A125" i="1" s="1"/>
  <c r="C124" i="1" a="1"/>
  <c r="C124" i="1" s="1"/>
  <c r="A124" i="1" a="1"/>
  <c r="A124" i="1" s="1"/>
  <c r="B124" i="1" s="1"/>
  <c r="O123" i="1"/>
  <c r="G123" i="1" a="1"/>
  <c r="G123" i="1" s="1"/>
  <c r="H123" i="1" s="1"/>
  <c r="C123" i="1"/>
  <c r="I123" i="1" s="1" a="1"/>
  <c r="I123" i="1" s="1"/>
  <c r="J123" i="1" s="1"/>
  <c r="C123" i="1" a="1"/>
  <c r="B123" i="1"/>
  <c r="A123" i="1" a="1"/>
  <c r="A123" i="1" s="1"/>
  <c r="C122" i="1" a="1"/>
  <c r="C122" i="1" s="1"/>
  <c r="A122" i="1" a="1"/>
  <c r="A122" i="1" s="1"/>
  <c r="B122" i="1" s="1"/>
  <c r="C121" i="1"/>
  <c r="E121" i="1" s="1" a="1"/>
  <c r="E121" i="1" s="1"/>
  <c r="C121" i="1" a="1"/>
  <c r="A121" i="1"/>
  <c r="B121" i="1" s="1"/>
  <c r="O121" i="1" s="1"/>
  <c r="A121" i="1" a="1"/>
  <c r="C120" i="1" a="1"/>
  <c r="C120" i="1" s="1"/>
  <c r="A120" i="1" a="1"/>
  <c r="A120" i="1" s="1"/>
  <c r="B120" i="1" s="1"/>
  <c r="O119" i="1"/>
  <c r="C119" i="1"/>
  <c r="C119" i="1" a="1"/>
  <c r="B119" i="1"/>
  <c r="A119" i="1" a="1"/>
  <c r="A119" i="1" s="1"/>
  <c r="C118" i="1" a="1"/>
  <c r="C118" i="1" s="1"/>
  <c r="A118" i="1" a="1"/>
  <c r="A118" i="1" s="1"/>
  <c r="B118" i="1" s="1"/>
  <c r="C117" i="1"/>
  <c r="G117" i="1" s="1" a="1"/>
  <c r="G117" i="1" s="1"/>
  <c r="H117" i="1" s="1"/>
  <c r="C117" i="1" a="1"/>
  <c r="B117" i="1"/>
  <c r="O117" i="1" s="1"/>
  <c r="A117" i="1" a="1"/>
  <c r="A117" i="1" s="1"/>
  <c r="C116" i="1" a="1"/>
  <c r="C116" i="1" s="1"/>
  <c r="A116" i="1" a="1"/>
  <c r="A116" i="1" s="1"/>
  <c r="B116" i="1" s="1"/>
  <c r="O115" i="1"/>
  <c r="G115" i="1"/>
  <c r="H115" i="1" s="1"/>
  <c r="C115" i="1"/>
  <c r="G115" i="1" s="1" a="1"/>
  <c r="C115" i="1" a="1"/>
  <c r="A115" i="1"/>
  <c r="B115" i="1" s="1"/>
  <c r="A115" i="1" a="1"/>
  <c r="C114" i="1" a="1"/>
  <c r="C114" i="1" s="1"/>
  <c r="A114" i="1" a="1"/>
  <c r="A114" i="1" s="1"/>
  <c r="B114" i="1" s="1"/>
  <c r="C113" i="1"/>
  <c r="C113" i="1" a="1"/>
  <c r="B113" i="1"/>
  <c r="I113" i="1" s="1" a="1"/>
  <c r="I113" i="1" s="1"/>
  <c r="J113" i="1" s="1"/>
  <c r="A113" i="1" a="1"/>
  <c r="A113" i="1" s="1"/>
  <c r="C112" i="1" a="1"/>
  <c r="C112" i="1" s="1"/>
  <c r="A112" i="1" a="1"/>
  <c r="A112" i="1" s="1"/>
  <c r="B112" i="1" s="1"/>
  <c r="O111" i="1"/>
  <c r="G111" i="1" a="1"/>
  <c r="G111" i="1" s="1"/>
  <c r="H111" i="1" s="1"/>
  <c r="C111" i="1"/>
  <c r="I111" i="1" s="1" a="1"/>
  <c r="I111" i="1" s="1"/>
  <c r="J111" i="1" s="1"/>
  <c r="C111" i="1" a="1"/>
  <c r="B111" i="1"/>
  <c r="A111" i="1" a="1"/>
  <c r="A111" i="1" s="1"/>
  <c r="C110" i="1" a="1"/>
  <c r="C110" i="1" s="1"/>
  <c r="A110" i="1" a="1"/>
  <c r="A110" i="1" s="1"/>
  <c r="B110" i="1" s="1"/>
  <c r="C109" i="1"/>
  <c r="E109" i="1" s="1" a="1"/>
  <c r="E109" i="1" s="1"/>
  <c r="C109" i="1" a="1"/>
  <c r="A109" i="1"/>
  <c r="B109" i="1" s="1"/>
  <c r="O109" i="1" s="1"/>
  <c r="A109" i="1" a="1"/>
  <c r="C108" i="1" a="1"/>
  <c r="C108" i="1" s="1"/>
  <c r="A108" i="1" a="1"/>
  <c r="A108" i="1" s="1"/>
  <c r="B108" i="1" s="1"/>
  <c r="O107" i="1"/>
  <c r="C107" i="1"/>
  <c r="C107" i="1" a="1"/>
  <c r="B107" i="1"/>
  <c r="A107" i="1" a="1"/>
  <c r="A107" i="1" s="1"/>
  <c r="C106" i="1" a="1"/>
  <c r="C106" i="1" s="1"/>
  <c r="A106" i="1" a="1"/>
  <c r="A106" i="1" s="1"/>
  <c r="B106" i="1" s="1"/>
  <c r="C105" i="1"/>
  <c r="G105" i="1" s="1" a="1"/>
  <c r="G105" i="1" s="1"/>
  <c r="H105" i="1" s="1"/>
  <c r="C105" i="1" a="1"/>
  <c r="B105" i="1"/>
  <c r="O105" i="1" s="1"/>
  <c r="A105" i="1" a="1"/>
  <c r="A105" i="1" s="1"/>
  <c r="C104" i="1" a="1"/>
  <c r="C104" i="1" s="1"/>
  <c r="A104" i="1" a="1"/>
  <c r="A104" i="1" s="1"/>
  <c r="B104" i="1" s="1"/>
  <c r="O103" i="1"/>
  <c r="G103" i="1"/>
  <c r="H103" i="1" s="1"/>
  <c r="C103" i="1"/>
  <c r="G103" i="1" s="1" a="1"/>
  <c r="C103" i="1" a="1"/>
  <c r="A103" i="1"/>
  <c r="B103" i="1" s="1"/>
  <c r="A103" i="1" a="1"/>
  <c r="C102" i="1" a="1"/>
  <c r="C102" i="1" s="1"/>
  <c r="A102" i="1" a="1"/>
  <c r="A102" i="1" s="1"/>
  <c r="B102" i="1" s="1"/>
  <c r="C101" i="1"/>
  <c r="C101" i="1" a="1"/>
  <c r="B101" i="1"/>
  <c r="I101" i="1" s="1" a="1"/>
  <c r="I101" i="1" s="1"/>
  <c r="J101" i="1" s="1"/>
  <c r="A101" i="1" a="1"/>
  <c r="A101" i="1" s="1"/>
  <c r="C100" i="1" a="1"/>
  <c r="C100" i="1" s="1"/>
  <c r="A100" i="1" a="1"/>
  <c r="A100" i="1" s="1"/>
  <c r="B100" i="1" s="1"/>
  <c r="O99" i="1"/>
  <c r="G99" i="1" a="1"/>
  <c r="G99" i="1" s="1"/>
  <c r="H99" i="1" s="1"/>
  <c r="C99" i="1"/>
  <c r="I99" i="1" s="1" a="1"/>
  <c r="I99" i="1" s="1"/>
  <c r="J99" i="1" s="1"/>
  <c r="C99" i="1" a="1"/>
  <c r="B99" i="1"/>
  <c r="A99" i="1" a="1"/>
  <c r="A99" i="1" s="1"/>
  <c r="C98" i="1" a="1"/>
  <c r="C98" i="1" s="1"/>
  <c r="A98" i="1" a="1"/>
  <c r="A98" i="1" s="1"/>
  <c r="B98" i="1" s="1"/>
  <c r="C97" i="1"/>
  <c r="E97" i="1" s="1" a="1"/>
  <c r="E97" i="1" s="1"/>
  <c r="C97" i="1" a="1"/>
  <c r="A97" i="1"/>
  <c r="B97" i="1" s="1"/>
  <c r="O97" i="1" s="1"/>
  <c r="A97" i="1" a="1"/>
  <c r="C96" i="1" a="1"/>
  <c r="C96" i="1" s="1"/>
  <c r="A96" i="1" a="1"/>
  <c r="A96" i="1" s="1"/>
  <c r="B96" i="1" s="1"/>
  <c r="O95" i="1"/>
  <c r="C95" i="1"/>
  <c r="C95" i="1" a="1"/>
  <c r="B95" i="1"/>
  <c r="A95" i="1" a="1"/>
  <c r="A95" i="1" s="1"/>
  <c r="C94" i="1" a="1"/>
  <c r="C94" i="1" s="1"/>
  <c r="A94" i="1" a="1"/>
  <c r="A94" i="1" s="1"/>
  <c r="B94" i="1" s="1"/>
  <c r="C93" i="1"/>
  <c r="G93" i="1" s="1" a="1"/>
  <c r="G93" i="1" s="1"/>
  <c r="H93" i="1" s="1"/>
  <c r="C93" i="1" a="1"/>
  <c r="B93" i="1"/>
  <c r="O93" i="1" s="1"/>
  <c r="A93" i="1" a="1"/>
  <c r="A93" i="1" s="1"/>
  <c r="C92" i="1" a="1"/>
  <c r="C92" i="1" s="1"/>
  <c r="A92" i="1" a="1"/>
  <c r="A92" i="1" s="1"/>
  <c r="B92" i="1" s="1"/>
  <c r="O91" i="1"/>
  <c r="G91" i="1"/>
  <c r="H91" i="1" s="1"/>
  <c r="C91" i="1"/>
  <c r="G91" i="1" s="1" a="1"/>
  <c r="C91" i="1" a="1"/>
  <c r="A91" i="1"/>
  <c r="B91" i="1" s="1"/>
  <c r="A91" i="1" a="1"/>
  <c r="C90" i="1" a="1"/>
  <c r="C90" i="1" s="1"/>
  <c r="A90" i="1" a="1"/>
  <c r="A90" i="1" s="1"/>
  <c r="B90" i="1" s="1"/>
  <c r="C89" i="1"/>
  <c r="C89" i="1" a="1"/>
  <c r="B89" i="1"/>
  <c r="I89" i="1" s="1" a="1"/>
  <c r="I89" i="1" s="1"/>
  <c r="J89" i="1" s="1"/>
  <c r="A89" i="1" a="1"/>
  <c r="A89" i="1" s="1"/>
  <c r="C88" i="1" a="1"/>
  <c r="C88" i="1" s="1"/>
  <c r="A88" i="1" a="1"/>
  <c r="A88" i="1" s="1"/>
  <c r="B88" i="1" s="1"/>
  <c r="O87" i="1"/>
  <c r="G87" i="1" a="1"/>
  <c r="G87" i="1" s="1"/>
  <c r="H87" i="1" s="1"/>
  <c r="C87" i="1"/>
  <c r="I87" i="1" s="1" a="1"/>
  <c r="I87" i="1" s="1"/>
  <c r="J87" i="1" s="1"/>
  <c r="C87" i="1" a="1"/>
  <c r="B87" i="1"/>
  <c r="A87" i="1" a="1"/>
  <c r="A87" i="1" s="1"/>
  <c r="C86" i="1" a="1"/>
  <c r="C86" i="1" s="1"/>
  <c r="A86" i="1" a="1"/>
  <c r="A86" i="1" s="1"/>
  <c r="B86" i="1" s="1"/>
  <c r="C85" i="1"/>
  <c r="C85" i="1" a="1"/>
  <c r="A85" i="1" a="1"/>
  <c r="A85" i="1" s="1"/>
  <c r="C84" i="1" a="1"/>
  <c r="C84" i="1" s="1"/>
  <c r="B84" i="1"/>
  <c r="O84" i="1" s="1"/>
  <c r="A84" i="1" a="1"/>
  <c r="A84" i="1" s="1"/>
  <c r="C83" i="1"/>
  <c r="G83" i="1" s="1" a="1"/>
  <c r="G83" i="1" s="1"/>
  <c r="H83" i="1" s="1"/>
  <c r="C83" i="1" a="1"/>
  <c r="B83" i="1"/>
  <c r="O83" i="1" s="1"/>
  <c r="A83" i="1" a="1"/>
  <c r="A83" i="1" s="1"/>
  <c r="C82" i="1"/>
  <c r="C82" i="1" a="1"/>
  <c r="A82" i="1" a="1"/>
  <c r="A82" i="1" s="1"/>
  <c r="B82" i="1" s="1"/>
  <c r="C81" i="1"/>
  <c r="C81" i="1" a="1"/>
  <c r="A81" i="1" a="1"/>
  <c r="A81" i="1" s="1"/>
  <c r="E80" i="1" a="1"/>
  <c r="E80" i="1" s="1"/>
  <c r="C80" i="1"/>
  <c r="I80" i="1" s="1" a="1"/>
  <c r="I80" i="1" s="1"/>
  <c r="J80" i="1" s="1"/>
  <c r="C80" i="1" a="1"/>
  <c r="B80" i="1"/>
  <c r="A80" i="1" a="1"/>
  <c r="A80" i="1" s="1"/>
  <c r="I79" i="1" a="1"/>
  <c r="I79" i="1" s="1"/>
  <c r="J79" i="1" s="1"/>
  <c r="C79" i="1"/>
  <c r="C79" i="1" a="1"/>
  <c r="B79" i="1"/>
  <c r="O79" i="1" s="1"/>
  <c r="A79" i="1"/>
  <c r="A79" i="1" a="1"/>
  <c r="C78" i="1" a="1"/>
  <c r="C78" i="1" s="1"/>
  <c r="A78" i="1" a="1"/>
  <c r="A78" i="1" s="1"/>
  <c r="B78" i="1" s="1"/>
  <c r="C77" i="1"/>
  <c r="G77" i="1" s="1" a="1"/>
  <c r="G77" i="1" s="1"/>
  <c r="H77" i="1" s="1"/>
  <c r="C77" i="1" a="1"/>
  <c r="B77" i="1"/>
  <c r="O77" i="1" s="1"/>
  <c r="A77" i="1" a="1"/>
  <c r="A77" i="1" s="1"/>
  <c r="C76" i="1"/>
  <c r="C76" i="1" a="1"/>
  <c r="A76" i="1"/>
  <c r="A76" i="1" a="1"/>
  <c r="C75" i="1" a="1"/>
  <c r="C75" i="1" s="1"/>
  <c r="A75" i="1"/>
  <c r="B75" i="1" s="1"/>
  <c r="A75" i="1" a="1"/>
  <c r="C74" i="1" a="1"/>
  <c r="C74" i="1" s="1"/>
  <c r="A74" i="1"/>
  <c r="B74" i="1" s="1"/>
  <c r="A74" i="1" a="1"/>
  <c r="C73" i="1"/>
  <c r="C73" i="1" a="1"/>
  <c r="A73" i="1"/>
  <c r="A73" i="1" a="1"/>
  <c r="C72" i="1" a="1"/>
  <c r="C72" i="1" s="1"/>
  <c r="A72" i="1"/>
  <c r="B72" i="1" s="1"/>
  <c r="A72" i="1" a="1"/>
  <c r="C71" i="1" a="1"/>
  <c r="C71" i="1" s="1"/>
  <c r="A71" i="1"/>
  <c r="B71" i="1" s="1"/>
  <c r="A71" i="1" a="1"/>
  <c r="C70" i="1"/>
  <c r="C70" i="1" a="1"/>
  <c r="A70" i="1"/>
  <c r="B70" i="1" s="1"/>
  <c r="A70" i="1" a="1"/>
  <c r="C69" i="1" a="1"/>
  <c r="C69" i="1" s="1"/>
  <c r="A69" i="1"/>
  <c r="B69" i="1" s="1"/>
  <c r="A69" i="1" a="1"/>
  <c r="C68" i="1" a="1"/>
  <c r="C68" i="1" s="1"/>
  <c r="A68" i="1"/>
  <c r="B68" i="1" s="1"/>
  <c r="A68" i="1" a="1"/>
  <c r="C67" i="1"/>
  <c r="C67" i="1" a="1"/>
  <c r="A67" i="1"/>
  <c r="A67" i="1" a="1"/>
  <c r="C66" i="1" a="1"/>
  <c r="C66" i="1" s="1"/>
  <c r="A66" i="1"/>
  <c r="B66" i="1" s="1"/>
  <c r="A66" i="1" a="1"/>
  <c r="C65" i="1" a="1"/>
  <c r="C65" i="1" s="1"/>
  <c r="A65" i="1"/>
  <c r="B65" i="1" s="1"/>
  <c r="A65" i="1" a="1"/>
  <c r="C64" i="1"/>
  <c r="C64" i="1" a="1"/>
  <c r="A64" i="1"/>
  <c r="B64" i="1" s="1"/>
  <c r="A64" i="1" a="1"/>
  <c r="C63" i="1" a="1"/>
  <c r="C63" i="1" s="1"/>
  <c r="A63" i="1"/>
  <c r="B63" i="1" s="1"/>
  <c r="A63" i="1" a="1"/>
  <c r="C62" i="1" a="1"/>
  <c r="C62" i="1" s="1"/>
  <c r="A62" i="1"/>
  <c r="B62" i="1" s="1"/>
  <c r="A62" i="1" a="1"/>
  <c r="C61" i="1"/>
  <c r="C61" i="1" a="1"/>
  <c r="A61" i="1"/>
  <c r="A61" i="1" a="1"/>
  <c r="C60" i="1" a="1"/>
  <c r="C60" i="1" s="1"/>
  <c r="A60" i="1"/>
  <c r="B60" i="1" s="1"/>
  <c r="A60" i="1" a="1"/>
  <c r="C59" i="1" a="1"/>
  <c r="C59" i="1" s="1"/>
  <c r="A59" i="1"/>
  <c r="B59" i="1" s="1"/>
  <c r="A59" i="1" a="1"/>
  <c r="C58" i="1"/>
  <c r="E58" i="1" s="1" a="1"/>
  <c r="E58" i="1" s="1"/>
  <c r="C58" i="1" a="1"/>
  <c r="A58" i="1"/>
  <c r="B58" i="1" s="1"/>
  <c r="A58" i="1" a="1"/>
  <c r="C57" i="1" a="1"/>
  <c r="C57" i="1" s="1"/>
  <c r="A57" i="1"/>
  <c r="B57" i="1" s="1"/>
  <c r="A57" i="1" a="1"/>
  <c r="C56" i="1" a="1"/>
  <c r="C56" i="1" s="1"/>
  <c r="A56" i="1"/>
  <c r="B56" i="1" s="1"/>
  <c r="A56" i="1" a="1"/>
  <c r="C55" i="1"/>
  <c r="C55" i="1" a="1"/>
  <c r="A55" i="1"/>
  <c r="A55" i="1" a="1"/>
  <c r="C54" i="1" a="1"/>
  <c r="C54" i="1" s="1"/>
  <c r="A54" i="1"/>
  <c r="B54" i="1" s="1"/>
  <c r="A54" i="1" a="1"/>
  <c r="C53" i="1" a="1"/>
  <c r="C53" i="1" s="1"/>
  <c r="A53" i="1"/>
  <c r="B53" i="1" s="1"/>
  <c r="A53" i="1" a="1"/>
  <c r="C52" i="1"/>
  <c r="C52" i="1" a="1"/>
  <c r="A52" i="1"/>
  <c r="A52" i="1" a="1"/>
  <c r="C51" i="1" a="1"/>
  <c r="C51" i="1" s="1"/>
  <c r="A51" i="1"/>
  <c r="B51" i="1" s="1"/>
  <c r="A51" i="1" a="1"/>
  <c r="C50" i="1" a="1"/>
  <c r="C50" i="1" s="1"/>
  <c r="A50" i="1"/>
  <c r="B50" i="1" s="1"/>
  <c r="A50" i="1" a="1"/>
  <c r="C49" i="1"/>
  <c r="C49" i="1" a="1"/>
  <c r="A49" i="1"/>
  <c r="B49" i="1" s="1"/>
  <c r="A49" i="1" a="1"/>
  <c r="C48" i="1" a="1"/>
  <c r="C48" i="1" s="1"/>
  <c r="A48" i="1"/>
  <c r="B48" i="1" s="1"/>
  <c r="A48" i="1" a="1"/>
  <c r="C47" i="1" a="1"/>
  <c r="C47" i="1" s="1"/>
  <c r="A47" i="1"/>
  <c r="B47" i="1" s="1"/>
  <c r="A47" i="1" a="1"/>
  <c r="C46" i="1"/>
  <c r="C46" i="1" a="1"/>
  <c r="A46" i="1"/>
  <c r="A46" i="1" a="1"/>
  <c r="C45" i="1" a="1"/>
  <c r="C45" i="1" s="1"/>
  <c r="A45" i="1"/>
  <c r="B45" i="1" s="1"/>
  <c r="A45" i="1" a="1"/>
  <c r="C44" i="1" a="1"/>
  <c r="C44" i="1" s="1"/>
  <c r="A44" i="1"/>
  <c r="B44" i="1" s="1"/>
  <c r="A44" i="1" a="1"/>
  <c r="C43" i="1"/>
  <c r="C43" i="1" a="1"/>
  <c r="A43" i="1"/>
  <c r="A43" i="1" a="1"/>
  <c r="C42" i="1" a="1"/>
  <c r="C42" i="1" s="1"/>
  <c r="A42" i="1"/>
  <c r="B42" i="1" s="1"/>
  <c r="A42" i="1" a="1"/>
  <c r="C41" i="1" a="1"/>
  <c r="C41" i="1" s="1"/>
  <c r="A41" i="1"/>
  <c r="B41" i="1" s="1"/>
  <c r="A41" i="1" a="1"/>
  <c r="C40" i="1"/>
  <c r="E40" i="1" s="1" a="1"/>
  <c r="E40" i="1" s="1"/>
  <c r="C40" i="1" a="1"/>
  <c r="A40" i="1"/>
  <c r="B40" i="1" s="1"/>
  <c r="A40" i="1" a="1"/>
  <c r="C39" i="1" a="1"/>
  <c r="C39" i="1" s="1"/>
  <c r="A39" i="1"/>
  <c r="B39" i="1" s="1"/>
  <c r="A39" i="1" a="1"/>
  <c r="C38" i="1" a="1"/>
  <c r="C38" i="1" s="1"/>
  <c r="A38" i="1"/>
  <c r="B38" i="1" s="1"/>
  <c r="A38" i="1" a="1"/>
  <c r="C37" i="1"/>
  <c r="C37" i="1" a="1"/>
  <c r="A37" i="1"/>
  <c r="A37" i="1" a="1"/>
  <c r="C36" i="1" a="1"/>
  <c r="C36" i="1" s="1"/>
  <c r="A36" i="1"/>
  <c r="B36" i="1" s="1"/>
  <c r="A36" i="1" a="1"/>
  <c r="C35" i="1" a="1"/>
  <c r="C35" i="1" s="1"/>
  <c r="A35" i="1"/>
  <c r="B35" i="1" s="1"/>
  <c r="A35" i="1" a="1"/>
  <c r="C34" i="1"/>
  <c r="C34" i="1" a="1"/>
  <c r="A34" i="1"/>
  <c r="A34" i="1" a="1"/>
  <c r="C33" i="1" a="1"/>
  <c r="C33" i="1" s="1"/>
  <c r="A33" i="1"/>
  <c r="B33" i="1" s="1"/>
  <c r="A33" i="1" a="1"/>
  <c r="C32" i="1" a="1"/>
  <c r="C32" i="1" s="1"/>
  <c r="A32" i="1"/>
  <c r="B32" i="1" s="1"/>
  <c r="A32" i="1" a="1"/>
  <c r="C31" i="1"/>
  <c r="C31" i="1" a="1"/>
  <c r="A31" i="1"/>
  <c r="A31" i="1" a="1"/>
  <c r="C30" i="1" a="1"/>
  <c r="C30" i="1" s="1"/>
  <c r="A30" i="1"/>
  <c r="B30" i="1" s="1"/>
  <c r="A30" i="1" a="1"/>
  <c r="C29" i="1" a="1"/>
  <c r="C29" i="1" s="1"/>
  <c r="A29" i="1"/>
  <c r="B29" i="1" s="1"/>
  <c r="A29" i="1" a="1"/>
  <c r="C28" i="1"/>
  <c r="C28" i="1" a="1"/>
  <c r="A28" i="1"/>
  <c r="B28" i="1" s="1"/>
  <c r="A28" i="1" a="1"/>
  <c r="C27" i="1" a="1"/>
  <c r="C27" i="1" s="1"/>
  <c r="A27" i="1"/>
  <c r="B27" i="1" s="1"/>
  <c r="A27" i="1" a="1"/>
  <c r="C26" i="1" a="1"/>
  <c r="C26" i="1" s="1"/>
  <c r="A26" i="1"/>
  <c r="B26" i="1" s="1"/>
  <c r="A26" i="1" a="1"/>
  <c r="C25" i="1"/>
  <c r="C25" i="1" a="1"/>
  <c r="A25" i="1"/>
  <c r="A25" i="1" a="1"/>
  <c r="C24" i="1" a="1"/>
  <c r="C24" i="1" s="1"/>
  <c r="A24" i="1"/>
  <c r="B24" i="1" s="1"/>
  <c r="A24" i="1" a="1"/>
  <c r="C23" i="1" a="1"/>
  <c r="C23" i="1" s="1"/>
  <c r="A23" i="1"/>
  <c r="B23" i="1" s="1"/>
  <c r="A23" i="1" a="1"/>
  <c r="C22" i="1"/>
  <c r="C22" i="1" a="1"/>
  <c r="A22" i="1"/>
  <c r="A22" i="1" a="1"/>
  <c r="C21" i="1" a="1"/>
  <c r="C21" i="1" s="1"/>
  <c r="A21" i="1"/>
  <c r="B21" i="1" s="1"/>
  <c r="A21" i="1" a="1"/>
  <c r="C20" i="1" a="1"/>
  <c r="C20" i="1" s="1"/>
  <c r="A20" i="1"/>
  <c r="B20" i="1" s="1"/>
  <c r="A20" i="1" a="1"/>
  <c r="C19" i="1"/>
  <c r="C19" i="1" a="1"/>
  <c r="A19" i="1"/>
  <c r="A19" i="1" a="1"/>
  <c r="C18" i="1" a="1"/>
  <c r="C18" i="1" s="1"/>
  <c r="A18" i="1"/>
  <c r="B18" i="1" s="1"/>
  <c r="A18" i="1" a="1"/>
  <c r="C17" i="1" a="1"/>
  <c r="C17" i="1" s="1"/>
  <c r="A17" i="1"/>
  <c r="B17" i="1" s="1"/>
  <c r="A17" i="1" a="1"/>
  <c r="C16" i="1"/>
  <c r="C16" i="1" a="1"/>
  <c r="A16" i="1"/>
  <c r="B16" i="1" s="1"/>
  <c r="A16" i="1" a="1"/>
  <c r="C15" i="1" a="1"/>
  <c r="C15" i="1" s="1"/>
  <c r="A15" i="1"/>
  <c r="B15" i="1" s="1"/>
  <c r="A15" i="1" a="1"/>
  <c r="C14" i="1" a="1"/>
  <c r="C14" i="1" s="1"/>
  <c r="A14" i="1"/>
  <c r="B14" i="1" s="1"/>
  <c r="A14" i="1" a="1"/>
  <c r="C13" i="1"/>
  <c r="C13" i="1" a="1"/>
  <c r="A13" i="1"/>
  <c r="A13" i="1" a="1"/>
  <c r="C12" i="1" a="1"/>
  <c r="C12" i="1" s="1"/>
  <c r="A12" i="1"/>
  <c r="B12" i="1" s="1"/>
  <c r="A12" i="1" a="1"/>
  <c r="C11" i="1" a="1"/>
  <c r="C11" i="1" s="1"/>
  <c r="A11" i="1"/>
  <c r="B11" i="1" s="1"/>
  <c r="A11" i="1" a="1"/>
  <c r="C10" i="1"/>
  <c r="C10" i="1" a="1"/>
  <c r="A10" i="1"/>
  <c r="B10" i="1" s="1"/>
  <c r="A10" i="1" a="1"/>
  <c r="C9" i="1" a="1"/>
  <c r="C9" i="1" s="1"/>
  <c r="A9" i="1"/>
  <c r="B9" i="1" s="1"/>
  <c r="A9" i="1" a="1"/>
  <c r="C8" i="1" a="1"/>
  <c r="C8" i="1" s="1"/>
  <c r="A8" i="1"/>
  <c r="B8" i="1" s="1"/>
  <c r="A8" i="1" a="1"/>
  <c r="C7" i="1"/>
  <c r="C7" i="1" a="1"/>
  <c r="A7" i="1"/>
  <c r="A7" i="1" a="1"/>
  <c r="C6" i="1" a="1"/>
  <c r="C6" i="1" s="1"/>
  <c r="A6" i="1"/>
  <c r="B6" i="1" s="1"/>
  <c r="A6" i="1" a="1"/>
  <c r="C5" i="1" a="1"/>
  <c r="C5" i="1" s="1"/>
  <c r="A5" i="1"/>
  <c r="B5" i="1" s="1"/>
  <c r="A5" i="1" a="1"/>
  <c r="C4" i="1"/>
  <c r="C4" i="1" a="1"/>
  <c r="A4" i="1"/>
  <c r="A4" i="1" a="1"/>
  <c r="C3" i="1" a="1"/>
  <c r="C3" i="1" s="1"/>
  <c r="A3" i="1"/>
  <c r="B3" i="1" s="1"/>
  <c r="A3" i="1" a="1"/>
  <c r="C2" i="1" a="1"/>
  <c r="C2" i="1" s="1"/>
  <c r="A2" i="1"/>
  <c r="B2" i="1" s="1"/>
  <c r="A2" i="1" a="1"/>
  <c r="I8" i="1" l="1" a="1"/>
  <c r="I8" i="1" s="1"/>
  <c r="J8" i="1" s="1"/>
  <c r="G8" i="1" a="1"/>
  <c r="G8" i="1" s="1"/>
  <c r="H8" i="1" s="1"/>
  <c r="E8" i="1" a="1"/>
  <c r="E8" i="1" s="1"/>
  <c r="O12" i="1"/>
  <c r="I26" i="1" a="1"/>
  <c r="I26" i="1" s="1"/>
  <c r="J26" i="1" s="1"/>
  <c r="G26" i="1" a="1"/>
  <c r="G26" i="1" s="1"/>
  <c r="H26" i="1" s="1"/>
  <c r="E26" i="1" a="1"/>
  <c r="E26" i="1" s="1"/>
  <c r="O30" i="1"/>
  <c r="I44" i="1" a="1"/>
  <c r="I44" i="1" s="1"/>
  <c r="J44" i="1" s="1"/>
  <c r="G44" i="1" a="1"/>
  <c r="G44" i="1" s="1"/>
  <c r="H44" i="1" s="1"/>
  <c r="E44" i="1" a="1"/>
  <c r="E44" i="1" s="1"/>
  <c r="O48" i="1"/>
  <c r="I62" i="1" a="1"/>
  <c r="I62" i="1" s="1"/>
  <c r="J62" i="1" s="1"/>
  <c r="G62" i="1" a="1"/>
  <c r="G62" i="1" s="1"/>
  <c r="H62" i="1" s="1"/>
  <c r="E62" i="1" a="1"/>
  <c r="E62" i="1" s="1"/>
  <c r="O66" i="1"/>
  <c r="I90" i="1" a="1"/>
  <c r="I90" i="1" s="1"/>
  <c r="J90" i="1" s="1"/>
  <c r="G90" i="1" a="1"/>
  <c r="G90" i="1" s="1"/>
  <c r="H90" i="1" s="1"/>
  <c r="E90" i="1" a="1"/>
  <c r="E90" i="1" s="1"/>
  <c r="O104" i="1"/>
  <c r="G118" i="1" a="1"/>
  <c r="G118" i="1" s="1"/>
  <c r="H118" i="1" s="1"/>
  <c r="I118" i="1" a="1"/>
  <c r="I118" i="1" s="1"/>
  <c r="J118" i="1" s="1"/>
  <c r="E118" i="1" a="1"/>
  <c r="E118" i="1" s="1"/>
  <c r="O122" i="1"/>
  <c r="E132" i="1" a="1"/>
  <c r="E132" i="1" s="1"/>
  <c r="I132" i="1" a="1"/>
  <c r="I132" i="1" s="1"/>
  <c r="J132" i="1" s="1"/>
  <c r="G132" i="1" a="1"/>
  <c r="G132" i="1" s="1"/>
  <c r="H132" i="1" s="1"/>
  <c r="O157" i="1"/>
  <c r="O164" i="1"/>
  <c r="O199" i="1"/>
  <c r="O207" i="1"/>
  <c r="B253" i="1"/>
  <c r="I253" i="1" a="1"/>
  <c r="I253" i="1" s="1"/>
  <c r="J253" i="1" s="1"/>
  <c r="E253" i="1" a="1"/>
  <c r="E253" i="1" s="1"/>
  <c r="O5" i="1"/>
  <c r="E12" i="1" a="1"/>
  <c r="E12" i="1" s="1"/>
  <c r="I12" i="1" a="1"/>
  <c r="I12" i="1" s="1"/>
  <c r="J12" i="1" s="1"/>
  <c r="G12" i="1" a="1"/>
  <c r="G12" i="1" s="1"/>
  <c r="H12" i="1" s="1"/>
  <c r="O23" i="1"/>
  <c r="O70" i="1"/>
  <c r="F97" i="1"/>
  <c r="D97" i="1" s="1"/>
  <c r="E122" i="1" a="1"/>
  <c r="E122" i="1" s="1"/>
  <c r="G122" i="1" a="1"/>
  <c r="G122" i="1" s="1"/>
  <c r="H122" i="1" s="1"/>
  <c r="I122" i="1" a="1"/>
  <c r="I122" i="1" s="1"/>
  <c r="J122" i="1" s="1"/>
  <c r="O136" i="1"/>
  <c r="G157" i="1" a="1"/>
  <c r="G157" i="1" s="1"/>
  <c r="H157" i="1" s="1"/>
  <c r="I157" i="1" a="1"/>
  <c r="I157" i="1" s="1"/>
  <c r="J157" i="1" s="1"/>
  <c r="E157" i="1" a="1"/>
  <c r="E157" i="1" s="1"/>
  <c r="G199" i="1" a="1"/>
  <c r="G199" i="1" s="1"/>
  <c r="H199" i="1" s="1"/>
  <c r="E199" i="1" a="1"/>
  <c r="E199" i="1" s="1"/>
  <c r="I199" i="1" a="1"/>
  <c r="I199" i="1" s="1"/>
  <c r="J199" i="1" s="1"/>
  <c r="E207" i="1" a="1"/>
  <c r="E207" i="1" s="1"/>
  <c r="I207" i="1" a="1"/>
  <c r="I207" i="1" s="1"/>
  <c r="J207" i="1" s="1"/>
  <c r="G207" i="1" a="1"/>
  <c r="G207" i="1" s="1"/>
  <c r="H207" i="1" s="1"/>
  <c r="F234" i="1"/>
  <c r="M234" i="1" s="1"/>
  <c r="O281" i="1"/>
  <c r="G385" i="1" a="1"/>
  <c r="G385" i="1" s="1"/>
  <c r="H385" i="1" s="1"/>
  <c r="I385" i="1" a="1"/>
  <c r="I385" i="1" s="1"/>
  <c r="J385" i="1" s="1"/>
  <c r="E385" i="1" a="1"/>
  <c r="E385" i="1" s="1"/>
  <c r="O550" i="1"/>
  <c r="O59" i="1"/>
  <c r="E66" i="1" a="1"/>
  <c r="E66" i="1" s="1"/>
  <c r="I66" i="1" a="1"/>
  <c r="I66" i="1" s="1"/>
  <c r="J66" i="1" s="1"/>
  <c r="G66" i="1" a="1"/>
  <c r="G66" i="1" s="1"/>
  <c r="H66" i="1" s="1"/>
  <c r="O94" i="1"/>
  <c r="E104" i="1" a="1"/>
  <c r="E104" i="1" s="1"/>
  <c r="G104" i="1" a="1"/>
  <c r="G104" i="1" s="1"/>
  <c r="H104" i="1" s="1"/>
  <c r="I104" i="1" a="1"/>
  <c r="I104" i="1" s="1"/>
  <c r="J104" i="1" s="1"/>
  <c r="O108" i="1"/>
  <c r="I189" i="1" a="1"/>
  <c r="I189" i="1" s="1"/>
  <c r="J189" i="1" s="1"/>
  <c r="G189" i="1" a="1"/>
  <c r="G189" i="1" s="1"/>
  <c r="H189" i="1" s="1"/>
  <c r="E189" i="1" a="1"/>
  <c r="E189" i="1" s="1"/>
  <c r="I5" i="1" a="1"/>
  <c r="I5" i="1" s="1"/>
  <c r="J5" i="1" s="1"/>
  <c r="G5" i="1" a="1"/>
  <c r="G5" i="1" s="1"/>
  <c r="H5" i="1" s="1"/>
  <c r="E5" i="1" a="1"/>
  <c r="E5" i="1" s="1"/>
  <c r="O9" i="1"/>
  <c r="I23" i="1" a="1"/>
  <c r="I23" i="1" s="1"/>
  <c r="J23" i="1" s="1"/>
  <c r="G23" i="1" a="1"/>
  <c r="G23" i="1" s="1"/>
  <c r="H23" i="1" s="1"/>
  <c r="E23" i="1" a="1"/>
  <c r="E23" i="1" s="1"/>
  <c r="O27" i="1"/>
  <c r="I41" i="1" a="1"/>
  <c r="I41" i="1" s="1"/>
  <c r="J41" i="1" s="1"/>
  <c r="G41" i="1" a="1"/>
  <c r="G41" i="1" s="1"/>
  <c r="H41" i="1" s="1"/>
  <c r="E41" i="1" a="1"/>
  <c r="E41" i="1" s="1"/>
  <c r="O45" i="1"/>
  <c r="I59" i="1" a="1"/>
  <c r="I59" i="1" s="1"/>
  <c r="J59" i="1" s="1"/>
  <c r="G59" i="1" a="1"/>
  <c r="G59" i="1" s="1"/>
  <c r="H59" i="1" s="1"/>
  <c r="E59" i="1" a="1"/>
  <c r="E59" i="1" s="1"/>
  <c r="O63" i="1"/>
  <c r="G94" i="1" a="1"/>
  <c r="G94" i="1" s="1"/>
  <c r="H94" i="1" s="1"/>
  <c r="I94" i="1" a="1"/>
  <c r="I94" i="1" s="1"/>
  <c r="J94" i="1" s="1"/>
  <c r="E94" i="1" a="1"/>
  <c r="E94" i="1" s="1"/>
  <c r="O98" i="1"/>
  <c r="E108" i="1" a="1"/>
  <c r="E108" i="1" s="1"/>
  <c r="I108" i="1" a="1"/>
  <c r="I108" i="1" s="1"/>
  <c r="J108" i="1" s="1"/>
  <c r="G108" i="1" a="1"/>
  <c r="G108" i="1" s="1"/>
  <c r="H108" i="1" s="1"/>
  <c r="O126" i="1"/>
  <c r="G136" i="1" a="1"/>
  <c r="G136" i="1" s="1"/>
  <c r="H136" i="1" s="1"/>
  <c r="E136" i="1" a="1"/>
  <c r="E136" i="1" s="1"/>
  <c r="I136" i="1" a="1"/>
  <c r="I136" i="1" s="1"/>
  <c r="J136" i="1" s="1"/>
  <c r="O158" i="1"/>
  <c r="G175" i="1" a="1"/>
  <c r="G175" i="1" s="1"/>
  <c r="H175" i="1" s="1"/>
  <c r="I175" i="1" a="1"/>
  <c r="I175" i="1" s="1"/>
  <c r="J175" i="1" s="1"/>
  <c r="E175" i="1" a="1"/>
  <c r="E175" i="1" s="1"/>
  <c r="O193" i="1"/>
  <c r="O200" i="1"/>
  <c r="O235" i="1"/>
  <c r="O243" i="1"/>
  <c r="F313" i="1"/>
  <c r="M313" i="1" s="1"/>
  <c r="E30" i="1" a="1"/>
  <c r="E30" i="1" s="1"/>
  <c r="G30" i="1" a="1"/>
  <c r="G30" i="1" s="1"/>
  <c r="H30" i="1" s="1"/>
  <c r="I30" i="1" a="1"/>
  <c r="I30" i="1" s="1"/>
  <c r="J30" i="1" s="1"/>
  <c r="O2" i="1"/>
  <c r="E9" i="1" a="1"/>
  <c r="E9" i="1" s="1"/>
  <c r="I9" i="1" a="1"/>
  <c r="I9" i="1" s="1"/>
  <c r="J9" i="1" s="1"/>
  <c r="G9" i="1" a="1"/>
  <c r="G9" i="1" s="1"/>
  <c r="H9" i="1" s="1"/>
  <c r="E16" i="1" a="1"/>
  <c r="E16" i="1" s="1"/>
  <c r="O20" i="1"/>
  <c r="E27" i="1" a="1"/>
  <c r="E27" i="1" s="1"/>
  <c r="I27" i="1" a="1"/>
  <c r="I27" i="1" s="1"/>
  <c r="J27" i="1" s="1"/>
  <c r="G27" i="1" a="1"/>
  <c r="G27" i="1" s="1"/>
  <c r="H27" i="1" s="1"/>
  <c r="O38" i="1"/>
  <c r="E45" i="1" a="1"/>
  <c r="E45" i="1" s="1"/>
  <c r="G45" i="1" a="1"/>
  <c r="G45" i="1" s="1"/>
  <c r="H45" i="1" s="1"/>
  <c r="I45" i="1" a="1"/>
  <c r="I45" i="1" s="1"/>
  <c r="J45" i="1" s="1"/>
  <c r="O49" i="1"/>
  <c r="O56" i="1"/>
  <c r="E63" i="1" a="1"/>
  <c r="E63" i="1" s="1"/>
  <c r="G63" i="1" a="1"/>
  <c r="G63" i="1" s="1"/>
  <c r="H63" i="1" s="1"/>
  <c r="I63" i="1" a="1"/>
  <c r="I63" i="1" s="1"/>
  <c r="J63" i="1" s="1"/>
  <c r="E70" i="1" a="1"/>
  <c r="E70" i="1" s="1"/>
  <c r="O74" i="1"/>
  <c r="E98" i="1" a="1"/>
  <c r="E98" i="1" s="1"/>
  <c r="G98" i="1" a="1"/>
  <c r="G98" i="1" s="1"/>
  <c r="H98" i="1" s="1"/>
  <c r="I98" i="1" a="1"/>
  <c r="I98" i="1" s="1"/>
  <c r="J98" i="1" s="1"/>
  <c r="O112" i="1"/>
  <c r="I126" i="1" a="1"/>
  <c r="I126" i="1" s="1"/>
  <c r="J126" i="1" s="1"/>
  <c r="G126" i="1" a="1"/>
  <c r="G126" i="1" s="1"/>
  <c r="H126" i="1" s="1"/>
  <c r="E126" i="1" a="1"/>
  <c r="E126" i="1" s="1"/>
  <c r="O140" i="1"/>
  <c r="O165" i="1"/>
  <c r="O176" i="1"/>
  <c r="O183" i="1"/>
  <c r="G193" i="1" a="1"/>
  <c r="G193" i="1" s="1"/>
  <c r="H193" i="1" s="1"/>
  <c r="E193" i="1" a="1"/>
  <c r="E193" i="1" s="1"/>
  <c r="I193" i="1" a="1"/>
  <c r="I193" i="1" s="1"/>
  <c r="J193" i="1" s="1"/>
  <c r="I225" i="1" a="1"/>
  <c r="I225" i="1" s="1"/>
  <c r="J225" i="1" s="1"/>
  <c r="G225" i="1" a="1"/>
  <c r="G225" i="1" s="1"/>
  <c r="H225" i="1" s="1"/>
  <c r="E225" i="1" a="1"/>
  <c r="E225" i="1" s="1"/>
  <c r="G235" i="1" a="1"/>
  <c r="G235" i="1" s="1"/>
  <c r="H235" i="1" s="1"/>
  <c r="E235" i="1" a="1"/>
  <c r="E235" i="1" s="1"/>
  <c r="I235" i="1" a="1"/>
  <c r="I235" i="1" s="1"/>
  <c r="J235" i="1" s="1"/>
  <c r="I243" i="1" a="1"/>
  <c r="I243" i="1" s="1"/>
  <c r="J243" i="1" s="1"/>
  <c r="G243" i="1" a="1"/>
  <c r="G243" i="1" s="1"/>
  <c r="H243" i="1" s="1"/>
  <c r="E243" i="1" a="1"/>
  <c r="E243" i="1" s="1"/>
  <c r="O308" i="1"/>
  <c r="O314" i="1"/>
  <c r="I2" i="1" a="1"/>
  <c r="I2" i="1" s="1"/>
  <c r="J2" i="1" s="1"/>
  <c r="G2" i="1" a="1"/>
  <c r="G2" i="1" s="1"/>
  <c r="H2" i="1" s="1"/>
  <c r="E2" i="1" a="1"/>
  <c r="E2" i="1" s="1"/>
  <c r="O6" i="1"/>
  <c r="I20" i="1" a="1"/>
  <c r="I20" i="1" s="1"/>
  <c r="J20" i="1" s="1"/>
  <c r="G20" i="1" a="1"/>
  <c r="G20" i="1" s="1"/>
  <c r="H20" i="1" s="1"/>
  <c r="E20" i="1" a="1"/>
  <c r="E20" i="1" s="1"/>
  <c r="O24" i="1"/>
  <c r="I38" i="1" a="1"/>
  <c r="I38" i="1" s="1"/>
  <c r="J38" i="1" s="1"/>
  <c r="G38" i="1" a="1"/>
  <c r="G38" i="1" s="1"/>
  <c r="H38" i="1" s="1"/>
  <c r="E38" i="1" a="1"/>
  <c r="E38" i="1" s="1"/>
  <c r="O42" i="1"/>
  <c r="I56" i="1" a="1"/>
  <c r="I56" i="1" s="1"/>
  <c r="J56" i="1" s="1"/>
  <c r="G56" i="1" a="1"/>
  <c r="G56" i="1" s="1"/>
  <c r="H56" i="1" s="1"/>
  <c r="E56" i="1" a="1"/>
  <c r="E56" i="1" s="1"/>
  <c r="O60" i="1"/>
  <c r="I74" i="1" a="1"/>
  <c r="I74" i="1" s="1"/>
  <c r="J74" i="1" s="1"/>
  <c r="G74" i="1" a="1"/>
  <c r="G74" i="1" s="1"/>
  <c r="H74" i="1" s="1"/>
  <c r="E74" i="1" a="1"/>
  <c r="E74" i="1" s="1"/>
  <c r="O78" i="1"/>
  <c r="F80" i="1"/>
  <c r="M80" i="1" s="1"/>
  <c r="O102" i="1"/>
  <c r="G112" i="1" a="1"/>
  <c r="G112" i="1" s="1"/>
  <c r="H112" i="1" s="1"/>
  <c r="E112" i="1" a="1"/>
  <c r="E112" i="1" s="1"/>
  <c r="I112" i="1" a="1"/>
  <c r="I112" i="1" s="1"/>
  <c r="J112" i="1" s="1"/>
  <c r="O130" i="1"/>
  <c r="F133" i="1"/>
  <c r="L133" i="1" s="1"/>
  <c r="E140" i="1" a="1"/>
  <c r="E140" i="1" s="1"/>
  <c r="G140" i="1" a="1"/>
  <c r="G140" i="1" s="1"/>
  <c r="H140" i="1" s="1"/>
  <c r="I140" i="1" a="1"/>
  <c r="I140" i="1" s="1"/>
  <c r="J140" i="1" s="1"/>
  <c r="O144" i="1"/>
  <c r="O151" i="1"/>
  <c r="I165" i="1" a="1"/>
  <c r="I165" i="1" s="1"/>
  <c r="J165" i="1" s="1"/>
  <c r="G165" i="1" a="1"/>
  <c r="G165" i="1" s="1"/>
  <c r="H165" i="1" s="1"/>
  <c r="E165" i="1" a="1"/>
  <c r="E165" i="1" s="1"/>
  <c r="G183" i="1" a="1"/>
  <c r="G183" i="1" s="1"/>
  <c r="H183" i="1" s="1"/>
  <c r="I183" i="1" a="1"/>
  <c r="I183" i="1" s="1"/>
  <c r="J183" i="1" s="1"/>
  <c r="E183" i="1" a="1"/>
  <c r="E183" i="1" s="1"/>
  <c r="O194" i="1"/>
  <c r="G211" i="1" a="1"/>
  <c r="G211" i="1" s="1"/>
  <c r="H211" i="1" s="1"/>
  <c r="I211" i="1" a="1"/>
  <c r="I211" i="1" s="1"/>
  <c r="J211" i="1" s="1"/>
  <c r="E211" i="1" a="1"/>
  <c r="E211" i="1" s="1"/>
  <c r="O229" i="1"/>
  <c r="O236" i="1"/>
  <c r="G301" i="1" a="1"/>
  <c r="G301" i="1" s="1"/>
  <c r="H301" i="1" s="1"/>
  <c r="I301" i="1" a="1"/>
  <c r="I301" i="1" s="1"/>
  <c r="J301" i="1" s="1"/>
  <c r="E301" i="1" a="1"/>
  <c r="E301" i="1" s="1"/>
  <c r="O523" i="1"/>
  <c r="E6" i="1" a="1"/>
  <c r="E6" i="1" s="1"/>
  <c r="G6" i="1" a="1"/>
  <c r="G6" i="1" s="1"/>
  <c r="H6" i="1" s="1"/>
  <c r="I6" i="1" a="1"/>
  <c r="I6" i="1" s="1"/>
  <c r="J6" i="1" s="1"/>
  <c r="O10" i="1"/>
  <c r="O17" i="1"/>
  <c r="E24" i="1" a="1"/>
  <c r="E24" i="1" s="1"/>
  <c r="G24" i="1" a="1"/>
  <c r="G24" i="1" s="1"/>
  <c r="H24" i="1" s="1"/>
  <c r="I24" i="1" a="1"/>
  <c r="I24" i="1" s="1"/>
  <c r="J24" i="1" s="1"/>
  <c r="O28" i="1"/>
  <c r="O35" i="1"/>
  <c r="E42" i="1" a="1"/>
  <c r="E42" i="1" s="1"/>
  <c r="G42" i="1" a="1"/>
  <c r="G42" i="1" s="1"/>
  <c r="H42" i="1" s="1"/>
  <c r="I42" i="1" a="1"/>
  <c r="I42" i="1" s="1"/>
  <c r="J42" i="1" s="1"/>
  <c r="E49" i="1" a="1"/>
  <c r="E49" i="1" s="1"/>
  <c r="O53" i="1"/>
  <c r="E60" i="1" a="1"/>
  <c r="E60" i="1" s="1"/>
  <c r="I60" i="1" a="1"/>
  <c r="I60" i="1" s="1"/>
  <c r="J60" i="1" s="1"/>
  <c r="G60" i="1" a="1"/>
  <c r="G60" i="1" s="1"/>
  <c r="H60" i="1" s="1"/>
  <c r="O64" i="1"/>
  <c r="O71" i="1"/>
  <c r="I78" i="1" a="1"/>
  <c r="I78" i="1" s="1"/>
  <c r="J78" i="1" s="1"/>
  <c r="G78" i="1" a="1"/>
  <c r="G78" i="1" s="1"/>
  <c r="H78" i="1" s="1"/>
  <c r="E78" i="1" a="1"/>
  <c r="E78" i="1" s="1"/>
  <c r="G84" i="1" a="1"/>
  <c r="G84" i="1" s="1"/>
  <c r="H84" i="1" s="1"/>
  <c r="E84" i="1" a="1"/>
  <c r="E84" i="1" s="1"/>
  <c r="I84" i="1" a="1"/>
  <c r="I84" i="1" s="1"/>
  <c r="J84" i="1" s="1"/>
  <c r="O88" i="1"/>
  <c r="I102" i="1" a="1"/>
  <c r="I102" i="1" s="1"/>
  <c r="J102" i="1" s="1"/>
  <c r="G102" i="1" a="1"/>
  <c r="G102" i="1" s="1"/>
  <c r="H102" i="1" s="1"/>
  <c r="E102" i="1" a="1"/>
  <c r="E102" i="1" s="1"/>
  <c r="O116" i="1"/>
  <c r="G130" i="1" a="1"/>
  <c r="G130" i="1" s="1"/>
  <c r="H130" i="1" s="1"/>
  <c r="I130" i="1" a="1"/>
  <c r="I130" i="1" s="1"/>
  <c r="J130" i="1" s="1"/>
  <c r="E130" i="1" a="1"/>
  <c r="E130" i="1" s="1"/>
  <c r="O134" i="1"/>
  <c r="E144" i="1" a="1"/>
  <c r="E144" i="1" s="1"/>
  <c r="I144" i="1" a="1"/>
  <c r="I144" i="1" s="1"/>
  <c r="J144" i="1" s="1"/>
  <c r="G144" i="1" a="1"/>
  <c r="G144" i="1" s="1"/>
  <c r="H144" i="1" s="1"/>
  <c r="G151" i="1" a="1"/>
  <c r="G151" i="1" s="1"/>
  <c r="H151" i="1" s="1"/>
  <c r="I151" i="1" a="1"/>
  <c r="I151" i="1" s="1"/>
  <c r="J151" i="1" s="1"/>
  <c r="E151" i="1" a="1"/>
  <c r="E151" i="1" s="1"/>
  <c r="O169" i="1"/>
  <c r="O201" i="1"/>
  <c r="O212" i="1"/>
  <c r="O219" i="1"/>
  <c r="G229" i="1" a="1"/>
  <c r="G229" i="1" s="1"/>
  <c r="H229" i="1" s="1"/>
  <c r="E229" i="1" a="1"/>
  <c r="E229" i="1" s="1"/>
  <c r="I229" i="1" a="1"/>
  <c r="I229" i="1" s="1"/>
  <c r="J229" i="1" s="1"/>
  <c r="I261" i="1" a="1"/>
  <c r="I261" i="1" s="1"/>
  <c r="J261" i="1" s="1"/>
  <c r="G261" i="1" a="1"/>
  <c r="G261" i="1" s="1"/>
  <c r="H261" i="1" s="1"/>
  <c r="E261" i="1" a="1"/>
  <c r="E261" i="1" s="1"/>
  <c r="O302" i="1"/>
  <c r="O469" i="1"/>
  <c r="F481" i="1"/>
  <c r="D481" i="1" s="1"/>
  <c r="O496" i="1"/>
  <c r="O41" i="1"/>
  <c r="O3" i="1"/>
  <c r="I17" i="1" a="1"/>
  <c r="I17" i="1" s="1"/>
  <c r="J17" i="1" s="1"/>
  <c r="G17" i="1" a="1"/>
  <c r="G17" i="1" s="1"/>
  <c r="H17" i="1" s="1"/>
  <c r="E17" i="1" a="1"/>
  <c r="E17" i="1" s="1"/>
  <c r="O21" i="1"/>
  <c r="I35" i="1" a="1"/>
  <c r="I35" i="1" s="1"/>
  <c r="J35" i="1" s="1"/>
  <c r="G35" i="1" a="1"/>
  <c r="G35" i="1" s="1"/>
  <c r="H35" i="1" s="1"/>
  <c r="E35" i="1" a="1"/>
  <c r="E35" i="1" s="1"/>
  <c r="O39" i="1"/>
  <c r="I53" i="1" a="1"/>
  <c r="I53" i="1" s="1"/>
  <c r="J53" i="1" s="1"/>
  <c r="G53" i="1" a="1"/>
  <c r="G53" i="1" s="1"/>
  <c r="H53" i="1" s="1"/>
  <c r="E53" i="1" a="1"/>
  <c r="E53" i="1" s="1"/>
  <c r="O57" i="1"/>
  <c r="I71" i="1" a="1"/>
  <c r="I71" i="1" s="1"/>
  <c r="J71" i="1" s="1"/>
  <c r="G71" i="1" a="1"/>
  <c r="G71" i="1" s="1"/>
  <c r="H71" i="1" s="1"/>
  <c r="E71" i="1" a="1"/>
  <c r="E71" i="1" s="1"/>
  <c r="O75" i="1"/>
  <c r="B85" i="1"/>
  <c r="G88" i="1" a="1"/>
  <c r="G88" i="1" s="1"/>
  <c r="H88" i="1" s="1"/>
  <c r="I88" i="1" a="1"/>
  <c r="I88" i="1" s="1"/>
  <c r="J88" i="1" s="1"/>
  <c r="E88" i="1" a="1"/>
  <c r="E88" i="1" s="1"/>
  <c r="O106" i="1"/>
  <c r="F109" i="1"/>
  <c r="D109" i="1" s="1"/>
  <c r="E116" i="1" a="1"/>
  <c r="E116" i="1" s="1"/>
  <c r="G116" i="1" a="1"/>
  <c r="G116" i="1" s="1"/>
  <c r="H116" i="1" s="1"/>
  <c r="I116" i="1" a="1"/>
  <c r="I116" i="1" s="1"/>
  <c r="J116" i="1" s="1"/>
  <c r="O120" i="1"/>
  <c r="E134" i="1" a="1"/>
  <c r="E134" i="1" s="1"/>
  <c r="G134" i="1" a="1"/>
  <c r="G134" i="1" s="1"/>
  <c r="H134" i="1" s="1"/>
  <c r="I134" i="1" a="1"/>
  <c r="I134" i="1" s="1"/>
  <c r="J134" i="1" s="1"/>
  <c r="O148" i="1"/>
  <c r="O152" i="1"/>
  <c r="G169" i="1" a="1"/>
  <c r="G169" i="1" s="1"/>
  <c r="H169" i="1" s="1"/>
  <c r="E169" i="1" a="1"/>
  <c r="E169" i="1" s="1"/>
  <c r="I169" i="1" a="1"/>
  <c r="I169" i="1" s="1"/>
  <c r="J169" i="1" s="1"/>
  <c r="O177" i="1"/>
  <c r="O187" i="1"/>
  <c r="I201" i="1" a="1"/>
  <c r="I201" i="1" s="1"/>
  <c r="J201" i="1" s="1"/>
  <c r="G201" i="1" a="1"/>
  <c r="G201" i="1" s="1"/>
  <c r="H201" i="1" s="1"/>
  <c r="E201" i="1" a="1"/>
  <c r="E201" i="1" s="1"/>
  <c r="G219" i="1" a="1"/>
  <c r="G219" i="1" s="1"/>
  <c r="H219" i="1" s="1"/>
  <c r="E219" i="1" a="1"/>
  <c r="E219" i="1" s="1"/>
  <c r="I219" i="1" a="1"/>
  <c r="I219" i="1" s="1"/>
  <c r="J219" i="1" s="1"/>
  <c r="O230" i="1"/>
  <c r="G247" i="1" a="1"/>
  <c r="G247" i="1" s="1"/>
  <c r="H247" i="1" s="1"/>
  <c r="I247" i="1" a="1"/>
  <c r="I247" i="1" s="1"/>
  <c r="J247" i="1" s="1"/>
  <c r="E247" i="1" a="1"/>
  <c r="E247" i="1" s="1"/>
  <c r="O265" i="1"/>
  <c r="G271" i="1" a="1"/>
  <c r="G271" i="1" s="1"/>
  <c r="H271" i="1" s="1"/>
  <c r="E271" i="1" a="1"/>
  <c r="E271" i="1" s="1"/>
  <c r="I271" i="1" a="1"/>
  <c r="I271" i="1" s="1"/>
  <c r="J271" i="1" s="1"/>
  <c r="F306" i="1"/>
  <c r="G403" i="1" a="1"/>
  <c r="G403" i="1" s="1"/>
  <c r="H403" i="1" s="1"/>
  <c r="I403" i="1" a="1"/>
  <c r="I403" i="1" s="1"/>
  <c r="J403" i="1" s="1"/>
  <c r="E403" i="1" a="1"/>
  <c r="E403" i="1" s="1"/>
  <c r="E48" i="1" a="1"/>
  <c r="E48" i="1" s="1"/>
  <c r="I48" i="1" a="1"/>
  <c r="I48" i="1" s="1"/>
  <c r="J48" i="1" s="1"/>
  <c r="G48" i="1" a="1"/>
  <c r="G48" i="1" s="1"/>
  <c r="H48" i="1" s="1"/>
  <c r="E3" i="1" a="1"/>
  <c r="E3" i="1" s="1"/>
  <c r="G3" i="1" a="1"/>
  <c r="G3" i="1" s="1"/>
  <c r="H3" i="1" s="1"/>
  <c r="I3" i="1" a="1"/>
  <c r="I3" i="1" s="1"/>
  <c r="J3" i="1" s="1"/>
  <c r="E10" i="1" a="1"/>
  <c r="E10" i="1" s="1"/>
  <c r="O14" i="1"/>
  <c r="E21" i="1" a="1"/>
  <c r="E21" i="1" s="1"/>
  <c r="G21" i="1" a="1"/>
  <c r="G21" i="1" s="1"/>
  <c r="H21" i="1" s="1"/>
  <c r="I21" i="1" a="1"/>
  <c r="I21" i="1" s="1"/>
  <c r="J21" i="1" s="1"/>
  <c r="E28" i="1" a="1"/>
  <c r="E28" i="1" s="1"/>
  <c r="O32" i="1"/>
  <c r="E39" i="1" a="1"/>
  <c r="E39" i="1" s="1"/>
  <c r="I39" i="1" a="1"/>
  <c r="I39" i="1" s="1"/>
  <c r="J39" i="1" s="1"/>
  <c r="G39" i="1" a="1"/>
  <c r="G39" i="1" s="1"/>
  <c r="H39" i="1" s="1"/>
  <c r="O50" i="1"/>
  <c r="E57" i="1" a="1"/>
  <c r="E57" i="1" s="1"/>
  <c r="I57" i="1" a="1"/>
  <c r="I57" i="1" s="1"/>
  <c r="J57" i="1" s="1"/>
  <c r="G57" i="1" a="1"/>
  <c r="G57" i="1" s="1"/>
  <c r="H57" i="1" s="1"/>
  <c r="E64" i="1" a="1"/>
  <c r="E64" i="1" s="1"/>
  <c r="O68" i="1"/>
  <c r="E75" i="1" a="1"/>
  <c r="E75" i="1" s="1"/>
  <c r="I75" i="1" a="1"/>
  <c r="I75" i="1" s="1"/>
  <c r="J75" i="1" s="1"/>
  <c r="G75" i="1" a="1"/>
  <c r="G75" i="1" s="1"/>
  <c r="H75" i="1" s="1"/>
  <c r="O92" i="1"/>
  <c r="G106" i="1" a="1"/>
  <c r="G106" i="1" s="1"/>
  <c r="H106" i="1" s="1"/>
  <c r="I106" i="1" a="1"/>
  <c r="I106" i="1" s="1"/>
  <c r="J106" i="1" s="1"/>
  <c r="E106" i="1" a="1"/>
  <c r="E106" i="1" s="1"/>
  <c r="O110" i="1"/>
  <c r="E120" i="1" a="1"/>
  <c r="E120" i="1" s="1"/>
  <c r="I120" i="1" a="1"/>
  <c r="I120" i="1" s="1"/>
  <c r="J120" i="1" s="1"/>
  <c r="G120" i="1" a="1"/>
  <c r="G120" i="1" s="1"/>
  <c r="H120" i="1" s="1"/>
  <c r="O138" i="1"/>
  <c r="G148" i="1" a="1"/>
  <c r="G148" i="1" s="1"/>
  <c r="H148" i="1" s="1"/>
  <c r="E148" i="1" a="1"/>
  <c r="E148" i="1" s="1"/>
  <c r="I148" i="1" a="1"/>
  <c r="I148" i="1" s="1"/>
  <c r="J148" i="1" s="1"/>
  <c r="O170" i="1"/>
  <c r="E177" i="1" a="1"/>
  <c r="E177" i="1" s="1"/>
  <c r="G177" i="1" a="1"/>
  <c r="G177" i="1" s="1"/>
  <c r="H177" i="1" s="1"/>
  <c r="I177" i="1" a="1"/>
  <c r="I177" i="1" s="1"/>
  <c r="J177" i="1" s="1"/>
  <c r="G187" i="1" a="1"/>
  <c r="G187" i="1" s="1"/>
  <c r="H187" i="1" s="1"/>
  <c r="I187" i="1" a="1"/>
  <c r="I187" i="1" s="1"/>
  <c r="J187" i="1" s="1"/>
  <c r="E187" i="1" a="1"/>
  <c r="E187" i="1" s="1"/>
  <c r="O205" i="1"/>
  <c r="O237" i="1"/>
  <c r="O248" i="1"/>
  <c r="O255" i="1"/>
  <c r="G265" i="1" a="1"/>
  <c r="G265" i="1" s="1"/>
  <c r="H265" i="1" s="1"/>
  <c r="I265" i="1" a="1"/>
  <c r="I265" i="1" s="1"/>
  <c r="J265" i="1" s="1"/>
  <c r="E265" i="1" a="1"/>
  <c r="E265" i="1" s="1"/>
  <c r="G274" i="1" a="1"/>
  <c r="G274" i="1" s="1"/>
  <c r="H274" i="1" s="1"/>
  <c r="E274" i="1" a="1"/>
  <c r="E274" i="1" s="1"/>
  <c r="I274" i="1" a="1"/>
  <c r="I274" i="1" s="1"/>
  <c r="J274" i="1" s="1"/>
  <c r="O16" i="1"/>
  <c r="I14" i="1" a="1"/>
  <c r="I14" i="1" s="1"/>
  <c r="J14" i="1" s="1"/>
  <c r="G14" i="1" a="1"/>
  <c r="G14" i="1" s="1"/>
  <c r="H14" i="1" s="1"/>
  <c r="E14" i="1" a="1"/>
  <c r="E14" i="1" s="1"/>
  <c r="O18" i="1"/>
  <c r="I32" i="1" a="1"/>
  <c r="I32" i="1" s="1"/>
  <c r="J32" i="1" s="1"/>
  <c r="G32" i="1" a="1"/>
  <c r="G32" i="1" s="1"/>
  <c r="H32" i="1" s="1"/>
  <c r="E32" i="1" a="1"/>
  <c r="E32" i="1" s="1"/>
  <c r="O36" i="1"/>
  <c r="I50" i="1" a="1"/>
  <c r="I50" i="1" s="1"/>
  <c r="J50" i="1" s="1"/>
  <c r="G50" i="1" a="1"/>
  <c r="G50" i="1" s="1"/>
  <c r="H50" i="1" s="1"/>
  <c r="E50" i="1" a="1"/>
  <c r="E50" i="1" s="1"/>
  <c r="O54" i="1"/>
  <c r="I68" i="1" a="1"/>
  <c r="I68" i="1" s="1"/>
  <c r="J68" i="1" s="1"/>
  <c r="G68" i="1" a="1"/>
  <c r="G68" i="1" s="1"/>
  <c r="H68" i="1" s="1"/>
  <c r="E68" i="1" a="1"/>
  <c r="E68" i="1" s="1"/>
  <c r="O72" i="1"/>
  <c r="O82" i="1"/>
  <c r="E85" i="1" a="1"/>
  <c r="E85" i="1" s="1"/>
  <c r="E92" i="1" a="1"/>
  <c r="E92" i="1" s="1"/>
  <c r="G92" i="1" a="1"/>
  <c r="G92" i="1" s="1"/>
  <c r="H92" i="1" s="1"/>
  <c r="I92" i="1" a="1"/>
  <c r="I92" i="1" s="1"/>
  <c r="J92" i="1" s="1"/>
  <c r="O96" i="1"/>
  <c r="E110" i="1" a="1"/>
  <c r="E110" i="1" s="1"/>
  <c r="G110" i="1" a="1"/>
  <c r="G110" i="1" s="1"/>
  <c r="H110" i="1" s="1"/>
  <c r="I110" i="1" a="1"/>
  <c r="I110" i="1" s="1"/>
  <c r="J110" i="1" s="1"/>
  <c r="O124" i="1"/>
  <c r="I138" i="1" a="1"/>
  <c r="I138" i="1" s="1"/>
  <c r="J138" i="1" s="1"/>
  <c r="G138" i="1" a="1"/>
  <c r="G138" i="1" s="1"/>
  <c r="H138" i="1" s="1"/>
  <c r="E138" i="1" a="1"/>
  <c r="E138" i="1" s="1"/>
  <c r="B181" i="1"/>
  <c r="I181" i="1" s="1" a="1"/>
  <c r="I181" i="1" s="1"/>
  <c r="J181" i="1" s="1"/>
  <c r="E181" i="1" a="1"/>
  <c r="E181" i="1" s="1"/>
  <c r="O188" i="1"/>
  <c r="G205" i="1" a="1"/>
  <c r="G205" i="1" s="1"/>
  <c r="H205" i="1" s="1"/>
  <c r="E205" i="1" a="1"/>
  <c r="E205" i="1" s="1"/>
  <c r="I205" i="1" a="1"/>
  <c r="I205" i="1" s="1"/>
  <c r="J205" i="1" s="1"/>
  <c r="O213" i="1"/>
  <c r="O223" i="1"/>
  <c r="I237" i="1" a="1"/>
  <c r="I237" i="1" s="1"/>
  <c r="J237" i="1" s="1"/>
  <c r="G237" i="1" a="1"/>
  <c r="G237" i="1" s="1"/>
  <c r="H237" i="1" s="1"/>
  <c r="E237" i="1" a="1"/>
  <c r="E237" i="1" s="1"/>
  <c r="G255" i="1" a="1"/>
  <c r="G255" i="1" s="1"/>
  <c r="H255" i="1" s="1"/>
  <c r="E255" i="1" a="1"/>
  <c r="E255" i="1" s="1"/>
  <c r="I255" i="1" a="1"/>
  <c r="I255" i="1" s="1"/>
  <c r="J255" i="1" s="1"/>
  <c r="O266" i="1"/>
  <c r="G352" i="1" a="1"/>
  <c r="G352" i="1" s="1"/>
  <c r="H352" i="1" s="1"/>
  <c r="E352" i="1" a="1"/>
  <c r="E352" i="1" s="1"/>
  <c r="I352" i="1" a="1"/>
  <c r="I352" i="1" s="1"/>
  <c r="J352" i="1" s="1"/>
  <c r="O11" i="1"/>
  <c r="E18" i="1" a="1"/>
  <c r="E18" i="1" s="1"/>
  <c r="I18" i="1" a="1"/>
  <c r="I18" i="1" s="1"/>
  <c r="J18" i="1" s="1"/>
  <c r="G18" i="1" a="1"/>
  <c r="G18" i="1" s="1"/>
  <c r="H18" i="1" s="1"/>
  <c r="O29" i="1"/>
  <c r="E36" i="1" a="1"/>
  <c r="E36" i="1" s="1"/>
  <c r="I36" i="1" a="1"/>
  <c r="I36" i="1" s="1"/>
  <c r="J36" i="1" s="1"/>
  <c r="G36" i="1" a="1"/>
  <c r="G36" i="1" s="1"/>
  <c r="H36" i="1" s="1"/>
  <c r="O40" i="1"/>
  <c r="O47" i="1"/>
  <c r="G54" i="1" a="1"/>
  <c r="G54" i="1" s="1"/>
  <c r="H54" i="1" s="1"/>
  <c r="E54" i="1" a="1"/>
  <c r="E54" i="1" s="1"/>
  <c r="I54" i="1" a="1"/>
  <c r="I54" i="1" s="1"/>
  <c r="J54" i="1" s="1"/>
  <c r="O58" i="1"/>
  <c r="O65" i="1"/>
  <c r="E72" i="1" a="1"/>
  <c r="E72" i="1" s="1"/>
  <c r="G72" i="1" a="1"/>
  <c r="G72" i="1" s="1"/>
  <c r="H72" i="1" s="1"/>
  <c r="I72" i="1" a="1"/>
  <c r="I72" i="1" s="1"/>
  <c r="J72" i="1" s="1"/>
  <c r="O86" i="1"/>
  <c r="E96" i="1" a="1"/>
  <c r="E96" i="1" s="1"/>
  <c r="I96" i="1" a="1"/>
  <c r="I96" i="1" s="1"/>
  <c r="J96" i="1" s="1"/>
  <c r="G96" i="1" a="1"/>
  <c r="G96" i="1" s="1"/>
  <c r="H96" i="1" s="1"/>
  <c r="O114" i="1"/>
  <c r="G124" i="1" a="1"/>
  <c r="G124" i="1" s="1"/>
  <c r="H124" i="1" s="1"/>
  <c r="E124" i="1" a="1"/>
  <c r="E124" i="1" s="1"/>
  <c r="I124" i="1" a="1"/>
  <c r="I124" i="1" s="1"/>
  <c r="J124" i="1" s="1"/>
  <c r="O142" i="1"/>
  <c r="F145" i="1"/>
  <c r="F162" i="1"/>
  <c r="M162" i="1" s="1"/>
  <c r="O206" i="1"/>
  <c r="E213" i="1" a="1"/>
  <c r="E213" i="1" s="1"/>
  <c r="G213" i="1" a="1"/>
  <c r="G213" i="1" s="1"/>
  <c r="H213" i="1" s="1"/>
  <c r="I213" i="1" a="1"/>
  <c r="I213" i="1" s="1"/>
  <c r="J213" i="1" s="1"/>
  <c r="G223" i="1" a="1"/>
  <c r="G223" i="1" s="1"/>
  <c r="H223" i="1" s="1"/>
  <c r="I223" i="1" a="1"/>
  <c r="I223" i="1" s="1"/>
  <c r="J223" i="1" s="1"/>
  <c r="E223" i="1" a="1"/>
  <c r="E223" i="1" s="1"/>
  <c r="O241" i="1"/>
  <c r="O293" i="1"/>
  <c r="G320" i="1" a="1"/>
  <c r="G320" i="1" s="1"/>
  <c r="H320" i="1" s="1"/>
  <c r="E320" i="1" a="1"/>
  <c r="E320" i="1" s="1"/>
  <c r="I320" i="1" a="1"/>
  <c r="I320" i="1" s="1"/>
  <c r="J320" i="1" s="1"/>
  <c r="G328" i="1" a="1"/>
  <c r="G328" i="1" s="1"/>
  <c r="H328" i="1" s="1"/>
  <c r="E328" i="1" a="1"/>
  <c r="E328" i="1" s="1"/>
  <c r="I328" i="1" a="1"/>
  <c r="I328" i="1" s="1"/>
  <c r="J328" i="1" s="1"/>
  <c r="G336" i="1" a="1"/>
  <c r="G336" i="1" s="1"/>
  <c r="H336" i="1" s="1"/>
  <c r="E336" i="1" a="1"/>
  <c r="E336" i="1" s="1"/>
  <c r="I336" i="1" a="1"/>
  <c r="I336" i="1" s="1"/>
  <c r="J336" i="1" s="1"/>
  <c r="G344" i="1" a="1"/>
  <c r="G344" i="1" s="1"/>
  <c r="H344" i="1" s="1"/>
  <c r="E344" i="1" a="1"/>
  <c r="E344" i="1" s="1"/>
  <c r="I344" i="1" a="1"/>
  <c r="I344" i="1" s="1"/>
  <c r="J344" i="1" s="1"/>
  <c r="G368" i="1" a="1"/>
  <c r="G368" i="1" s="1"/>
  <c r="H368" i="1" s="1"/>
  <c r="E368" i="1" a="1"/>
  <c r="E368" i="1" s="1"/>
  <c r="I368" i="1" a="1"/>
  <c r="I368" i="1" s="1"/>
  <c r="J368" i="1" s="1"/>
  <c r="I11" i="1" a="1"/>
  <c r="I11" i="1" s="1"/>
  <c r="J11" i="1" s="1"/>
  <c r="G11" i="1" a="1"/>
  <c r="G11" i="1" s="1"/>
  <c r="H11" i="1" s="1"/>
  <c r="E11" i="1" a="1"/>
  <c r="E11" i="1" s="1"/>
  <c r="O15" i="1"/>
  <c r="I29" i="1" a="1"/>
  <c r="I29" i="1" s="1"/>
  <c r="J29" i="1" s="1"/>
  <c r="G29" i="1" a="1"/>
  <c r="G29" i="1" s="1"/>
  <c r="H29" i="1" s="1"/>
  <c r="E29" i="1" a="1"/>
  <c r="E29" i="1" s="1"/>
  <c r="O33" i="1"/>
  <c r="I47" i="1" a="1"/>
  <c r="I47" i="1" s="1"/>
  <c r="J47" i="1" s="1"/>
  <c r="G47" i="1" a="1"/>
  <c r="G47" i="1" s="1"/>
  <c r="H47" i="1" s="1"/>
  <c r="E47" i="1" a="1"/>
  <c r="E47" i="1" s="1"/>
  <c r="O51" i="1"/>
  <c r="I65" i="1" a="1"/>
  <c r="I65" i="1" s="1"/>
  <c r="J65" i="1" s="1"/>
  <c r="G65" i="1" a="1"/>
  <c r="G65" i="1" s="1"/>
  <c r="H65" i="1" s="1"/>
  <c r="E65" i="1" a="1"/>
  <c r="E65" i="1" s="1"/>
  <c r="O69" i="1"/>
  <c r="I82" i="1" a="1"/>
  <c r="I82" i="1" s="1"/>
  <c r="J82" i="1" s="1"/>
  <c r="E86" i="1" a="1"/>
  <c r="E86" i="1" s="1"/>
  <c r="G86" i="1" a="1"/>
  <c r="G86" i="1" s="1"/>
  <c r="H86" i="1" s="1"/>
  <c r="I86" i="1" a="1"/>
  <c r="I86" i="1" s="1"/>
  <c r="J86" i="1" s="1"/>
  <c r="O100" i="1"/>
  <c r="I114" i="1" a="1"/>
  <c r="I114" i="1" s="1"/>
  <c r="J114" i="1" s="1"/>
  <c r="G114" i="1" a="1"/>
  <c r="G114" i="1" s="1"/>
  <c r="H114" i="1" s="1"/>
  <c r="E114" i="1" a="1"/>
  <c r="E114" i="1" s="1"/>
  <c r="O128" i="1"/>
  <c r="G142" i="1" a="1"/>
  <c r="G142" i="1" s="1"/>
  <c r="H142" i="1" s="1"/>
  <c r="I142" i="1" a="1"/>
  <c r="I142" i="1" s="1"/>
  <c r="J142" i="1" s="1"/>
  <c r="E142" i="1" a="1"/>
  <c r="E142" i="1" s="1"/>
  <c r="O146" i="1"/>
  <c r="O163" i="1"/>
  <c r="O171" i="1"/>
  <c r="B217" i="1"/>
  <c r="I217" i="1" a="1"/>
  <c r="I217" i="1" s="1"/>
  <c r="J217" i="1" s="1"/>
  <c r="E217" i="1" a="1"/>
  <c r="E217" i="1" s="1"/>
  <c r="O224" i="1"/>
  <c r="G241" i="1" a="1"/>
  <c r="G241" i="1" s="1"/>
  <c r="H241" i="1" s="1"/>
  <c r="E241" i="1" a="1"/>
  <c r="E241" i="1" s="1"/>
  <c r="I241" i="1" a="1"/>
  <c r="I241" i="1" s="1"/>
  <c r="J241" i="1" s="1"/>
  <c r="O249" i="1"/>
  <c r="O259" i="1"/>
  <c r="O8" i="1"/>
  <c r="G15" i="1" a="1"/>
  <c r="G15" i="1" s="1"/>
  <c r="H15" i="1" s="1"/>
  <c r="E15" i="1" a="1"/>
  <c r="E15" i="1" s="1"/>
  <c r="I15" i="1" a="1"/>
  <c r="I15" i="1" s="1"/>
  <c r="J15" i="1" s="1"/>
  <c r="O26" i="1"/>
  <c r="E33" i="1" a="1"/>
  <c r="E33" i="1" s="1"/>
  <c r="G33" i="1" a="1"/>
  <c r="G33" i="1" s="1"/>
  <c r="H33" i="1" s="1"/>
  <c r="I33" i="1" a="1"/>
  <c r="I33" i="1" s="1"/>
  <c r="J33" i="1" s="1"/>
  <c r="F40" i="1"/>
  <c r="K40" i="1" s="1"/>
  <c r="O44" i="1"/>
  <c r="E51" i="1" a="1"/>
  <c r="E51" i="1" s="1"/>
  <c r="G51" i="1" a="1"/>
  <c r="G51" i="1" s="1"/>
  <c r="H51" i="1" s="1"/>
  <c r="I51" i="1" a="1"/>
  <c r="I51" i="1" s="1"/>
  <c r="J51" i="1" s="1"/>
  <c r="F58" i="1"/>
  <c r="N58" i="1" s="1"/>
  <c r="D58" i="1"/>
  <c r="O62" i="1"/>
  <c r="E69" i="1" a="1"/>
  <c r="E69" i="1" s="1"/>
  <c r="G69" i="1" a="1"/>
  <c r="G69" i="1" s="1"/>
  <c r="H69" i="1" s="1"/>
  <c r="I69" i="1" a="1"/>
  <c r="I69" i="1" s="1"/>
  <c r="J69" i="1" s="1"/>
  <c r="O90" i="1"/>
  <c r="G100" i="1" a="1"/>
  <c r="G100" i="1" s="1"/>
  <c r="H100" i="1" s="1"/>
  <c r="E100" i="1" a="1"/>
  <c r="E100" i="1" s="1"/>
  <c r="I100" i="1" a="1"/>
  <c r="I100" i="1" s="1"/>
  <c r="J100" i="1" s="1"/>
  <c r="O118" i="1"/>
  <c r="F121" i="1"/>
  <c r="M121" i="1" s="1"/>
  <c r="E128" i="1" a="1"/>
  <c r="E128" i="1" s="1"/>
  <c r="G128" i="1" a="1"/>
  <c r="G128" i="1" s="1"/>
  <c r="H128" i="1" s="1"/>
  <c r="I128" i="1" a="1"/>
  <c r="I128" i="1" s="1"/>
  <c r="J128" i="1" s="1"/>
  <c r="O132" i="1"/>
  <c r="E146" i="1" a="1"/>
  <c r="E146" i="1" s="1"/>
  <c r="G146" i="1" a="1"/>
  <c r="G146" i="1" s="1"/>
  <c r="H146" i="1" s="1"/>
  <c r="I146" i="1" a="1"/>
  <c r="I146" i="1" s="1"/>
  <c r="J146" i="1" s="1"/>
  <c r="I153" i="1" a="1"/>
  <c r="I153" i="1" s="1"/>
  <c r="J153" i="1" s="1"/>
  <c r="G153" i="1" a="1"/>
  <c r="G153" i="1" s="1"/>
  <c r="H153" i="1" s="1"/>
  <c r="E153" i="1" a="1"/>
  <c r="E153" i="1" s="1"/>
  <c r="G163" i="1" a="1"/>
  <c r="G163" i="1" s="1"/>
  <c r="H163" i="1" s="1"/>
  <c r="E163" i="1" a="1"/>
  <c r="E163" i="1" s="1"/>
  <c r="I163" i="1" a="1"/>
  <c r="I163" i="1" s="1"/>
  <c r="J163" i="1" s="1"/>
  <c r="E171" i="1" a="1"/>
  <c r="E171" i="1" s="1"/>
  <c r="I171" i="1" a="1"/>
  <c r="I171" i="1" s="1"/>
  <c r="J171" i="1" s="1"/>
  <c r="G171" i="1" a="1"/>
  <c r="G171" i="1" s="1"/>
  <c r="H171" i="1" s="1"/>
  <c r="F198" i="1"/>
  <c r="L198" i="1" s="1"/>
  <c r="O242" i="1"/>
  <c r="E249" i="1" a="1"/>
  <c r="E249" i="1" s="1"/>
  <c r="I249" i="1" a="1"/>
  <c r="I249" i="1" s="1"/>
  <c r="J249" i="1" s="1"/>
  <c r="G249" i="1" a="1"/>
  <c r="G249" i="1" s="1"/>
  <c r="H249" i="1" s="1"/>
  <c r="G259" i="1" a="1"/>
  <c r="G259" i="1" s="1"/>
  <c r="H259" i="1" s="1"/>
  <c r="I259" i="1" a="1"/>
  <c r="I259" i="1" s="1"/>
  <c r="J259" i="1" s="1"/>
  <c r="E259" i="1" a="1"/>
  <c r="E259" i="1" s="1"/>
  <c r="O284" i="1"/>
  <c r="O290" i="1"/>
  <c r="I293" i="1" a="1"/>
  <c r="I293" i="1" s="1"/>
  <c r="J293" i="1" s="1"/>
  <c r="G10" i="1" a="1"/>
  <c r="G10" i="1" s="1"/>
  <c r="H10" i="1" s="1"/>
  <c r="G16" i="1" a="1"/>
  <c r="G16" i="1" s="1"/>
  <c r="H16" i="1" s="1"/>
  <c r="G28" i="1" a="1"/>
  <c r="G28" i="1" s="1"/>
  <c r="H28" i="1" s="1"/>
  <c r="G40" i="1" a="1"/>
  <c r="G40" i="1" s="1"/>
  <c r="H40" i="1" s="1"/>
  <c r="G49" i="1" a="1"/>
  <c r="G49" i="1" s="1"/>
  <c r="H49" i="1" s="1"/>
  <c r="G58" i="1" a="1"/>
  <c r="G58" i="1" s="1"/>
  <c r="H58" i="1" s="1"/>
  <c r="G64" i="1" a="1"/>
  <c r="G64" i="1" s="1"/>
  <c r="H64" i="1" s="1"/>
  <c r="G70" i="1" a="1"/>
  <c r="G70" i="1" s="1"/>
  <c r="H70" i="1" s="1"/>
  <c r="I10" i="1" a="1"/>
  <c r="I10" i="1" s="1"/>
  <c r="J10" i="1" s="1"/>
  <c r="I16" i="1" a="1"/>
  <c r="I16" i="1" s="1"/>
  <c r="J16" i="1" s="1"/>
  <c r="I28" i="1" a="1"/>
  <c r="I28" i="1" s="1"/>
  <c r="J28" i="1" s="1"/>
  <c r="I40" i="1" a="1"/>
  <c r="I40" i="1" s="1"/>
  <c r="J40" i="1" s="1"/>
  <c r="I49" i="1" a="1"/>
  <c r="I49" i="1" s="1"/>
  <c r="J49" i="1" s="1"/>
  <c r="I52" i="1" a="1"/>
  <c r="I52" i="1" s="1"/>
  <c r="J52" i="1" s="1"/>
  <c r="I58" i="1" a="1"/>
  <c r="I58" i="1" s="1"/>
  <c r="J58" i="1" s="1"/>
  <c r="L58" i="1" s="1"/>
  <c r="I64" i="1" a="1"/>
  <c r="I64" i="1" s="1"/>
  <c r="J64" i="1" s="1"/>
  <c r="I70" i="1" a="1"/>
  <c r="I70" i="1" s="1"/>
  <c r="J70" i="1" s="1"/>
  <c r="O80" i="1"/>
  <c r="E93" i="1" a="1"/>
  <c r="E93" i="1" s="1"/>
  <c r="E105" i="1" a="1"/>
  <c r="E105" i="1" s="1"/>
  <c r="E117" i="1" a="1"/>
  <c r="E117" i="1" s="1"/>
  <c r="E129" i="1" a="1"/>
  <c r="E129" i="1" s="1"/>
  <c r="E141" i="1" a="1"/>
  <c r="E141" i="1" s="1"/>
  <c r="E156" i="1" a="1"/>
  <c r="E156" i="1" s="1"/>
  <c r="G162" i="1" a="1"/>
  <c r="G162" i="1" s="1"/>
  <c r="H162" i="1" s="1"/>
  <c r="E164" i="1" a="1"/>
  <c r="E164" i="1" s="1"/>
  <c r="G164" i="1" a="1"/>
  <c r="G164" i="1" s="1"/>
  <c r="H164" i="1" s="1"/>
  <c r="I168" i="1" a="1"/>
  <c r="I168" i="1" s="1"/>
  <c r="J168" i="1" s="1"/>
  <c r="E178" i="1" a="1"/>
  <c r="E178" i="1" s="1"/>
  <c r="E192" i="1" a="1"/>
  <c r="E192" i="1" s="1"/>
  <c r="G198" i="1" a="1"/>
  <c r="G198" i="1" s="1"/>
  <c r="H198" i="1" s="1"/>
  <c r="E200" i="1" a="1"/>
  <c r="E200" i="1" s="1"/>
  <c r="G200" i="1" a="1"/>
  <c r="G200" i="1" s="1"/>
  <c r="H200" i="1" s="1"/>
  <c r="I204" i="1" a="1"/>
  <c r="I204" i="1" s="1"/>
  <c r="J204" i="1" s="1"/>
  <c r="E214" i="1" a="1"/>
  <c r="E214" i="1" s="1"/>
  <c r="E228" i="1" a="1"/>
  <c r="E228" i="1" s="1"/>
  <c r="G234" i="1" a="1"/>
  <c r="G234" i="1" s="1"/>
  <c r="H234" i="1" s="1"/>
  <c r="E236" i="1" a="1"/>
  <c r="E236" i="1" s="1"/>
  <c r="G236" i="1" a="1"/>
  <c r="G236" i="1" s="1"/>
  <c r="H236" i="1" s="1"/>
  <c r="I240" i="1" a="1"/>
  <c r="I240" i="1" s="1"/>
  <c r="J240" i="1" s="1"/>
  <c r="E250" i="1" a="1"/>
  <c r="E250" i="1" s="1"/>
  <c r="E264" i="1" a="1"/>
  <c r="E264" i="1" s="1"/>
  <c r="E283" i="1" a="1"/>
  <c r="E283" i="1" s="1"/>
  <c r="E292" i="1" a="1"/>
  <c r="E292" i="1" s="1"/>
  <c r="B303" i="1"/>
  <c r="I303" i="1" s="1" a="1"/>
  <c r="I303" i="1" s="1"/>
  <c r="J303" i="1" s="1"/>
  <c r="E304" i="1" a="1"/>
  <c r="E304" i="1" s="1"/>
  <c r="G323" i="1" a="1"/>
  <c r="G323" i="1" s="1"/>
  <c r="H323" i="1" s="1"/>
  <c r="E323" i="1" a="1"/>
  <c r="E323" i="1" s="1"/>
  <c r="I323" i="1" a="1"/>
  <c r="I323" i="1" s="1"/>
  <c r="J323" i="1" s="1"/>
  <c r="G325" i="1" a="1"/>
  <c r="G325" i="1" s="1"/>
  <c r="H325" i="1" s="1"/>
  <c r="I325" i="1" a="1"/>
  <c r="I325" i="1" s="1"/>
  <c r="J325" i="1" s="1"/>
  <c r="E325" i="1" a="1"/>
  <c r="E325" i="1" s="1"/>
  <c r="O329" i="1"/>
  <c r="G342" i="1" a="1"/>
  <c r="G342" i="1" s="1"/>
  <c r="H342" i="1" s="1"/>
  <c r="E342" i="1" a="1"/>
  <c r="E342" i="1" s="1"/>
  <c r="G369" i="1" a="1"/>
  <c r="G369" i="1" s="1"/>
  <c r="H369" i="1" s="1"/>
  <c r="E381" i="1" a="1"/>
  <c r="E381" i="1" s="1"/>
  <c r="G381" i="1" a="1"/>
  <c r="G381" i="1" s="1"/>
  <c r="H381" i="1" s="1"/>
  <c r="G383" i="1" a="1"/>
  <c r="G383" i="1" s="1"/>
  <c r="H383" i="1" s="1"/>
  <c r="E383" i="1" a="1"/>
  <c r="E383" i="1" s="1"/>
  <c r="I383" i="1" a="1"/>
  <c r="I383" i="1" s="1"/>
  <c r="J383" i="1" s="1"/>
  <c r="G391" i="1" a="1"/>
  <c r="G391" i="1" s="1"/>
  <c r="H391" i="1" s="1"/>
  <c r="E391" i="1" a="1"/>
  <c r="E391" i="1" s="1"/>
  <c r="I391" i="1" a="1"/>
  <c r="I391" i="1" s="1"/>
  <c r="J391" i="1" s="1"/>
  <c r="E414" i="1" a="1"/>
  <c r="E414" i="1" s="1"/>
  <c r="E417" i="1" a="1"/>
  <c r="E417" i="1" s="1"/>
  <c r="I417" i="1" a="1"/>
  <c r="I417" i="1" s="1"/>
  <c r="J417" i="1" s="1"/>
  <c r="O421" i="1"/>
  <c r="G436" i="1" a="1"/>
  <c r="G436" i="1" s="1"/>
  <c r="H436" i="1" s="1"/>
  <c r="I436" i="1" a="1"/>
  <c r="I436" i="1" s="1"/>
  <c r="J436" i="1" s="1"/>
  <c r="E436" i="1" a="1"/>
  <c r="E436" i="1" s="1"/>
  <c r="O457" i="1"/>
  <c r="E471" i="1" a="1"/>
  <c r="E471" i="1" s="1"/>
  <c r="I471" i="1" a="1"/>
  <c r="I471" i="1" s="1"/>
  <c r="J471" i="1" s="1"/>
  <c r="G471" i="1" a="1"/>
  <c r="G471" i="1" s="1"/>
  <c r="H471" i="1" s="1"/>
  <c r="G515" i="1" a="1"/>
  <c r="G515" i="1" s="1"/>
  <c r="H515" i="1" s="1"/>
  <c r="E515" i="1" a="1"/>
  <c r="E515" i="1" s="1"/>
  <c r="I515" i="1" a="1"/>
  <c r="I515" i="1" s="1"/>
  <c r="J515" i="1" s="1"/>
  <c r="G542" i="1" a="1"/>
  <c r="G542" i="1" s="1"/>
  <c r="H542" i="1" s="1"/>
  <c r="E542" i="1" a="1"/>
  <c r="E542" i="1" s="1"/>
  <c r="I542" i="1" a="1"/>
  <c r="I542" i="1" s="1"/>
  <c r="J542" i="1" s="1"/>
  <c r="I564" i="1" a="1"/>
  <c r="I564" i="1" s="1"/>
  <c r="J564" i="1" s="1"/>
  <c r="O576" i="1"/>
  <c r="G586" i="1" a="1"/>
  <c r="G586" i="1" s="1"/>
  <c r="H586" i="1" s="1"/>
  <c r="E586" i="1" a="1"/>
  <c r="E586" i="1" s="1"/>
  <c r="I586" i="1" a="1"/>
  <c r="I586" i="1" s="1"/>
  <c r="J586" i="1" s="1"/>
  <c r="O594" i="1"/>
  <c r="B661" i="1"/>
  <c r="G661" i="1" a="1"/>
  <c r="G661" i="1" s="1"/>
  <c r="H661" i="1" s="1"/>
  <c r="B674" i="1"/>
  <c r="G674" i="1" a="1"/>
  <c r="G674" i="1" s="1"/>
  <c r="H674" i="1" s="1"/>
  <c r="O682" i="1"/>
  <c r="G1293" i="1" a="1"/>
  <c r="G1293" i="1" s="1"/>
  <c r="H1293" i="1" s="1"/>
  <c r="E1293" i="1" a="1"/>
  <c r="E1293" i="1" s="1"/>
  <c r="I1293" i="1" a="1"/>
  <c r="I1293" i="1" s="1"/>
  <c r="J1293" i="1" s="1"/>
  <c r="E251" i="1" a="1"/>
  <c r="E251" i="1" s="1"/>
  <c r="G251" i="1" a="1"/>
  <c r="G251" i="1" s="1"/>
  <c r="H251" i="1" s="1"/>
  <c r="G346" i="1" a="1"/>
  <c r="G346" i="1" s="1"/>
  <c r="H346" i="1" s="1"/>
  <c r="E346" i="1" a="1"/>
  <c r="E346" i="1" s="1"/>
  <c r="O790" i="1"/>
  <c r="B4" i="1"/>
  <c r="B7" i="1"/>
  <c r="B13" i="1"/>
  <c r="B19" i="1"/>
  <c r="B22" i="1"/>
  <c r="B25" i="1"/>
  <c r="B31" i="1"/>
  <c r="G31" i="1" s="1" a="1"/>
  <c r="G31" i="1" s="1"/>
  <c r="H31" i="1" s="1"/>
  <c r="B34" i="1"/>
  <c r="E34" i="1" s="1" a="1"/>
  <c r="E34" i="1" s="1"/>
  <c r="B37" i="1"/>
  <c r="E37" i="1" s="1" a="1"/>
  <c r="E37" i="1" s="1"/>
  <c r="B43" i="1"/>
  <c r="G43" i="1" s="1" a="1"/>
  <c r="G43" i="1" s="1"/>
  <c r="H43" i="1" s="1"/>
  <c r="B46" i="1"/>
  <c r="E46" i="1" s="1" a="1"/>
  <c r="E46" i="1" s="1"/>
  <c r="B52" i="1"/>
  <c r="E52" i="1" s="1" a="1"/>
  <c r="E52" i="1" s="1"/>
  <c r="B55" i="1"/>
  <c r="I55" i="1" s="1" a="1"/>
  <c r="I55" i="1" s="1"/>
  <c r="J55" i="1" s="1"/>
  <c r="B61" i="1"/>
  <c r="I61" i="1" s="1" a="1"/>
  <c r="I61" i="1" s="1"/>
  <c r="J61" i="1" s="1"/>
  <c r="B67" i="1"/>
  <c r="I67" i="1" s="1" a="1"/>
  <c r="I67" i="1" s="1"/>
  <c r="J67" i="1" s="1"/>
  <c r="B73" i="1"/>
  <c r="B76" i="1"/>
  <c r="B81" i="1"/>
  <c r="E150" i="1" a="1"/>
  <c r="E150" i="1" s="1"/>
  <c r="E158" i="1" a="1"/>
  <c r="E158" i="1" s="1"/>
  <c r="G158" i="1" a="1"/>
  <c r="G158" i="1" s="1"/>
  <c r="H158" i="1" s="1"/>
  <c r="B159" i="1"/>
  <c r="I159" i="1" s="1" a="1"/>
  <c r="I159" i="1" s="1"/>
  <c r="J159" i="1" s="1"/>
  <c r="I162" i="1" a="1"/>
  <c r="I162" i="1" s="1"/>
  <c r="J162" i="1" s="1"/>
  <c r="E172" i="1" a="1"/>
  <c r="E172" i="1" s="1"/>
  <c r="I176" i="1" a="1"/>
  <c r="I176" i="1" s="1"/>
  <c r="J176" i="1" s="1"/>
  <c r="I184" i="1" a="1"/>
  <c r="I184" i="1" s="1"/>
  <c r="J184" i="1" s="1"/>
  <c r="E186" i="1" a="1"/>
  <c r="E186" i="1" s="1"/>
  <c r="G192" i="1" a="1"/>
  <c r="G192" i="1" s="1"/>
  <c r="H192" i="1" s="1"/>
  <c r="E194" i="1" a="1"/>
  <c r="E194" i="1" s="1"/>
  <c r="G194" i="1" a="1"/>
  <c r="G194" i="1" s="1"/>
  <c r="H194" i="1" s="1"/>
  <c r="B195" i="1"/>
  <c r="I195" i="1" s="1" a="1"/>
  <c r="I195" i="1" s="1"/>
  <c r="J195" i="1" s="1"/>
  <c r="I198" i="1" a="1"/>
  <c r="I198" i="1" s="1"/>
  <c r="J198" i="1" s="1"/>
  <c r="E208" i="1" a="1"/>
  <c r="E208" i="1" s="1"/>
  <c r="I212" i="1" a="1"/>
  <c r="I212" i="1" s="1"/>
  <c r="J212" i="1" s="1"/>
  <c r="I220" i="1" a="1"/>
  <c r="I220" i="1" s="1"/>
  <c r="J220" i="1" s="1"/>
  <c r="E222" i="1" a="1"/>
  <c r="E222" i="1" s="1"/>
  <c r="G228" i="1" a="1"/>
  <c r="G228" i="1" s="1"/>
  <c r="H228" i="1" s="1"/>
  <c r="E230" i="1" a="1"/>
  <c r="E230" i="1" s="1"/>
  <c r="G230" i="1" a="1"/>
  <c r="G230" i="1" s="1"/>
  <c r="H230" i="1" s="1"/>
  <c r="B231" i="1"/>
  <c r="I231" i="1" s="1" a="1"/>
  <c r="I231" i="1" s="1"/>
  <c r="J231" i="1" s="1"/>
  <c r="I234" i="1" a="1"/>
  <c r="I234" i="1" s="1"/>
  <c r="J234" i="1" s="1"/>
  <c r="E244" i="1" a="1"/>
  <c r="E244" i="1" s="1"/>
  <c r="I248" i="1" a="1"/>
  <c r="I248" i="1" s="1"/>
  <c r="J248" i="1" s="1"/>
  <c r="I256" i="1" a="1"/>
  <c r="I256" i="1" s="1"/>
  <c r="J256" i="1" s="1"/>
  <c r="E258" i="1" a="1"/>
  <c r="E258" i="1" s="1"/>
  <c r="B260" i="1"/>
  <c r="I260" i="1" s="1" a="1"/>
  <c r="I260" i="1" s="1"/>
  <c r="J260" i="1" s="1"/>
  <c r="G264" i="1" a="1"/>
  <c r="G264" i="1" s="1"/>
  <c r="H264" i="1" s="1"/>
  <c r="E266" i="1" a="1"/>
  <c r="E266" i="1" s="1"/>
  <c r="G266" i="1" a="1"/>
  <c r="G266" i="1" s="1"/>
  <c r="H266" i="1" s="1"/>
  <c r="B267" i="1"/>
  <c r="E281" i="1" a="1"/>
  <c r="E281" i="1" s="1"/>
  <c r="G281" i="1" a="1"/>
  <c r="G281" i="1" s="1"/>
  <c r="H281" i="1" s="1"/>
  <c r="E282" i="1" a="1"/>
  <c r="E282" i="1" s="1"/>
  <c r="E290" i="1" a="1"/>
  <c r="E290" i="1" s="1"/>
  <c r="G290" i="1" a="1"/>
  <c r="G290" i="1" s="1"/>
  <c r="H290" i="1" s="1"/>
  <c r="E291" i="1" a="1"/>
  <c r="E291" i="1" s="1"/>
  <c r="B297" i="1"/>
  <c r="I297" i="1" s="1" a="1"/>
  <c r="I297" i="1" s="1"/>
  <c r="J297" i="1" s="1"/>
  <c r="E298" i="1" a="1"/>
  <c r="E298" i="1" s="1"/>
  <c r="G303" i="1" a="1"/>
  <c r="G303" i="1" s="1"/>
  <c r="H303" i="1" s="1"/>
  <c r="G308" i="1" a="1"/>
  <c r="G308" i="1" s="1"/>
  <c r="H308" i="1" s="1"/>
  <c r="E308" i="1" a="1"/>
  <c r="E308" i="1" s="1"/>
  <c r="I308" i="1" a="1"/>
  <c r="I308" i="1" s="1"/>
  <c r="J308" i="1" s="1"/>
  <c r="G331" i="1" a="1"/>
  <c r="G331" i="1" s="1"/>
  <c r="H331" i="1" s="1"/>
  <c r="E331" i="1" a="1"/>
  <c r="E331" i="1" s="1"/>
  <c r="I331" i="1" a="1"/>
  <c r="I331" i="1" s="1"/>
  <c r="J331" i="1" s="1"/>
  <c r="I333" i="1" a="1"/>
  <c r="I333" i="1" s="1"/>
  <c r="J333" i="1" s="1"/>
  <c r="G333" i="1" a="1"/>
  <c r="G333" i="1" s="1"/>
  <c r="H333" i="1" s="1"/>
  <c r="E333" i="1" a="1"/>
  <c r="E333" i="1" s="1"/>
  <c r="O337" i="1"/>
  <c r="G350" i="1" a="1"/>
  <c r="G350" i="1" s="1"/>
  <c r="H350" i="1" s="1"/>
  <c r="E350" i="1" a="1"/>
  <c r="E350" i="1" s="1"/>
  <c r="G373" i="1" a="1"/>
  <c r="G373" i="1" s="1"/>
  <c r="H373" i="1" s="1"/>
  <c r="E373" i="1" a="1"/>
  <c r="E373" i="1" s="1"/>
  <c r="I373" i="1" a="1"/>
  <c r="I373" i="1" s="1"/>
  <c r="J373" i="1" s="1"/>
  <c r="E396" i="1" a="1"/>
  <c r="E396" i="1" s="1"/>
  <c r="G404" i="1" a="1"/>
  <c r="G404" i="1" s="1"/>
  <c r="H404" i="1" s="1"/>
  <c r="E404" i="1" a="1"/>
  <c r="E404" i="1" s="1"/>
  <c r="I404" i="1" a="1"/>
  <c r="I404" i="1" s="1"/>
  <c r="J404" i="1" s="1"/>
  <c r="O408" i="1"/>
  <c r="I414" i="1" a="1"/>
  <c r="I414" i="1" s="1"/>
  <c r="J414" i="1" s="1"/>
  <c r="O427" i="1"/>
  <c r="G442" i="1" a="1"/>
  <c r="G442" i="1" s="1"/>
  <c r="H442" i="1" s="1"/>
  <c r="I442" i="1" a="1"/>
  <c r="I442" i="1" s="1"/>
  <c r="J442" i="1" s="1"/>
  <c r="E442" i="1" a="1"/>
  <c r="E442" i="1" s="1"/>
  <c r="O463" i="1"/>
  <c r="O472" i="1"/>
  <c r="E474" i="1" a="1"/>
  <c r="E474" i="1" s="1"/>
  <c r="G474" i="1" a="1"/>
  <c r="G474" i="1" s="1"/>
  <c r="H474" i="1" s="1"/>
  <c r="G488" i="1" a="1"/>
  <c r="G488" i="1" s="1"/>
  <c r="H488" i="1" s="1"/>
  <c r="E488" i="1" a="1"/>
  <c r="E488" i="1" s="1"/>
  <c r="I488" i="1" a="1"/>
  <c r="I488" i="1" s="1"/>
  <c r="J488" i="1" s="1"/>
  <c r="O516" i="1"/>
  <c r="O543" i="1"/>
  <c r="O597" i="1"/>
  <c r="E599" i="1" a="1"/>
  <c r="E599" i="1" s="1"/>
  <c r="I599" i="1" a="1"/>
  <c r="I599" i="1" s="1"/>
  <c r="J599" i="1" s="1"/>
  <c r="G599" i="1" a="1"/>
  <c r="G599" i="1" s="1"/>
  <c r="H599" i="1" s="1"/>
  <c r="I786" i="1" a="1"/>
  <c r="I786" i="1" s="1"/>
  <c r="J786" i="1" s="1"/>
  <c r="G786" i="1" a="1"/>
  <c r="G786" i="1" s="1"/>
  <c r="H786" i="1" s="1"/>
  <c r="E786" i="1" a="1"/>
  <c r="E786" i="1" s="1"/>
  <c r="F1108" i="1"/>
  <c r="D1108" i="1" s="1"/>
  <c r="O498" i="1"/>
  <c r="O564" i="1"/>
  <c r="E642" i="1" a="1"/>
  <c r="E642" i="1" s="1"/>
  <c r="G642" i="1" a="1"/>
  <c r="G642" i="1" s="1"/>
  <c r="H642" i="1" s="1"/>
  <c r="I642" i="1" a="1"/>
  <c r="I642" i="1" s="1"/>
  <c r="J642" i="1" s="1"/>
  <c r="O812" i="1"/>
  <c r="E83" i="1" a="1"/>
  <c r="E83" i="1" s="1"/>
  <c r="G166" i="1" a="1"/>
  <c r="G166" i="1" s="1"/>
  <c r="H166" i="1" s="1"/>
  <c r="O167" i="1"/>
  <c r="E173" i="1" a="1"/>
  <c r="E173" i="1" s="1"/>
  <c r="G173" i="1" a="1"/>
  <c r="G173" i="1" s="1"/>
  <c r="H173" i="1" s="1"/>
  <c r="G202" i="1" a="1"/>
  <c r="G202" i="1" s="1"/>
  <c r="H202" i="1" s="1"/>
  <c r="O203" i="1"/>
  <c r="E209" i="1" a="1"/>
  <c r="E209" i="1" s="1"/>
  <c r="G209" i="1" a="1"/>
  <c r="G209" i="1" s="1"/>
  <c r="H209" i="1" s="1"/>
  <c r="G238" i="1" a="1"/>
  <c r="G238" i="1" s="1"/>
  <c r="H238" i="1" s="1"/>
  <c r="O239" i="1"/>
  <c r="E245" i="1" a="1"/>
  <c r="E245" i="1" s="1"/>
  <c r="G245" i="1" a="1"/>
  <c r="G245" i="1" s="1"/>
  <c r="H245" i="1" s="1"/>
  <c r="G280" i="1" a="1"/>
  <c r="G280" i="1" s="1"/>
  <c r="H280" i="1" s="1"/>
  <c r="G289" i="1" a="1"/>
  <c r="G289" i="1" s="1"/>
  <c r="H289" i="1" s="1"/>
  <c r="E303" i="1" a="1"/>
  <c r="E303" i="1" s="1"/>
  <c r="O311" i="1"/>
  <c r="G314" i="1" a="1"/>
  <c r="G314" i="1" s="1"/>
  <c r="H314" i="1" s="1"/>
  <c r="E314" i="1" a="1"/>
  <c r="E314" i="1" s="1"/>
  <c r="I314" i="1" a="1"/>
  <c r="I314" i="1" s="1"/>
  <c r="J314" i="1" s="1"/>
  <c r="G335" i="1" a="1"/>
  <c r="G335" i="1" s="1"/>
  <c r="H335" i="1" s="1"/>
  <c r="E335" i="1" a="1"/>
  <c r="E335" i="1" s="1"/>
  <c r="I335" i="1" a="1"/>
  <c r="I335" i="1" s="1"/>
  <c r="J335" i="1" s="1"/>
  <c r="G337" i="1" a="1"/>
  <c r="G337" i="1" s="1"/>
  <c r="H337" i="1" s="1"/>
  <c r="I337" i="1" a="1"/>
  <c r="I337" i="1" s="1"/>
  <c r="J337" i="1" s="1"/>
  <c r="E337" i="1" a="1"/>
  <c r="E337" i="1" s="1"/>
  <c r="O341" i="1"/>
  <c r="G354" i="1" a="1"/>
  <c r="G354" i="1" s="1"/>
  <c r="H354" i="1" s="1"/>
  <c r="E354" i="1" a="1"/>
  <c r="E354" i="1" s="1"/>
  <c r="G356" i="1" a="1"/>
  <c r="G356" i="1" s="1"/>
  <c r="H356" i="1" s="1"/>
  <c r="E356" i="1" a="1"/>
  <c r="E356" i="1" s="1"/>
  <c r="O394" i="1"/>
  <c r="G396" i="1" a="1"/>
  <c r="G396" i="1" s="1"/>
  <c r="H396" i="1" s="1"/>
  <c r="E408" i="1" a="1"/>
  <c r="E408" i="1" s="1"/>
  <c r="G408" i="1" a="1"/>
  <c r="G408" i="1" s="1"/>
  <c r="H408" i="1" s="1"/>
  <c r="G410" i="1" a="1"/>
  <c r="G410" i="1" s="1"/>
  <c r="H410" i="1" s="1"/>
  <c r="E410" i="1" a="1"/>
  <c r="E410" i="1" s="1"/>
  <c r="I410" i="1" a="1"/>
  <c r="I410" i="1" s="1"/>
  <c r="J410" i="1" s="1"/>
  <c r="G412" i="1" a="1"/>
  <c r="G412" i="1" s="1"/>
  <c r="H412" i="1" s="1"/>
  <c r="I412" i="1" a="1"/>
  <c r="I412" i="1" s="1"/>
  <c r="J412" i="1" s="1"/>
  <c r="E412" i="1" a="1"/>
  <c r="E412" i="1" s="1"/>
  <c r="G427" i="1" a="1"/>
  <c r="G427" i="1" s="1"/>
  <c r="H427" i="1" s="1"/>
  <c r="I427" i="1" a="1"/>
  <c r="I427" i="1" s="1"/>
  <c r="J427" i="1" s="1"/>
  <c r="E427" i="1" a="1"/>
  <c r="E427" i="1" s="1"/>
  <c r="O448" i="1"/>
  <c r="G463" i="1" a="1"/>
  <c r="G463" i="1" s="1"/>
  <c r="H463" i="1" s="1"/>
  <c r="I463" i="1" a="1"/>
  <c r="I463" i="1" s="1"/>
  <c r="J463" i="1" s="1"/>
  <c r="E463" i="1" a="1"/>
  <c r="E463" i="1" s="1"/>
  <c r="G472" i="1" a="1"/>
  <c r="G472" i="1" s="1"/>
  <c r="H472" i="1" s="1"/>
  <c r="I472" i="1" a="1"/>
  <c r="I472" i="1" s="1"/>
  <c r="J472" i="1" s="1"/>
  <c r="E498" i="1" a="1"/>
  <c r="E498" i="1" s="1"/>
  <c r="I498" i="1" a="1"/>
  <c r="I498" i="1" s="1"/>
  <c r="J498" i="1" s="1"/>
  <c r="G498" i="1" a="1"/>
  <c r="G498" i="1" s="1"/>
  <c r="H498" i="1" s="1"/>
  <c r="O505" i="1"/>
  <c r="O513" i="1"/>
  <c r="I513" i="1" a="1"/>
  <c r="I513" i="1" s="1"/>
  <c r="J513" i="1" s="1"/>
  <c r="O532" i="1"/>
  <c r="O540" i="1"/>
  <c r="I540" i="1" a="1"/>
  <c r="I540" i="1" s="1"/>
  <c r="J540" i="1" s="1"/>
  <c r="O559" i="1"/>
  <c r="O567" i="1"/>
  <c r="I567" i="1" a="1"/>
  <c r="I567" i="1" s="1"/>
  <c r="J567" i="1" s="1"/>
  <c r="E605" i="1" a="1"/>
  <c r="E605" i="1" s="1"/>
  <c r="I605" i="1" a="1"/>
  <c r="I605" i="1" s="1"/>
  <c r="J605" i="1" s="1"/>
  <c r="G605" i="1" a="1"/>
  <c r="G605" i="1" s="1"/>
  <c r="H605" i="1" s="1"/>
  <c r="B608" i="1"/>
  <c r="I608" i="1" a="1"/>
  <c r="I608" i="1" s="1"/>
  <c r="J608" i="1" s="1"/>
  <c r="G608" i="1" a="1"/>
  <c r="G608" i="1" s="1"/>
  <c r="H608" i="1" s="1"/>
  <c r="E612" i="1" a="1"/>
  <c r="E612" i="1" s="1"/>
  <c r="G612" i="1" a="1"/>
  <c r="G612" i="1" s="1"/>
  <c r="H612" i="1" s="1"/>
  <c r="I612" i="1" a="1"/>
  <c r="I612" i="1" s="1"/>
  <c r="J612" i="1" s="1"/>
  <c r="O615" i="1"/>
  <c r="O653" i="1"/>
  <c r="E689" i="1" a="1"/>
  <c r="E689" i="1" s="1"/>
  <c r="I689" i="1" a="1"/>
  <c r="I689" i="1" s="1"/>
  <c r="J689" i="1" s="1"/>
  <c r="G689" i="1" a="1"/>
  <c r="G689" i="1" s="1"/>
  <c r="H689" i="1" s="1"/>
  <c r="N969" i="1"/>
  <c r="O969" i="1"/>
  <c r="O478" i="1"/>
  <c r="G481" i="1" a="1"/>
  <c r="G481" i="1" s="1"/>
  <c r="H481" i="1" s="1"/>
  <c r="I481" i="1" a="1"/>
  <c r="I481" i="1" s="1"/>
  <c r="J481" i="1" s="1"/>
  <c r="E602" i="1" a="1"/>
  <c r="E602" i="1" s="1"/>
  <c r="G602" i="1" a="1"/>
  <c r="G602" i="1" s="1"/>
  <c r="H602" i="1" s="1"/>
  <c r="I602" i="1" a="1"/>
  <c r="I602" i="1" s="1"/>
  <c r="J602" i="1" s="1"/>
  <c r="O1115" i="1"/>
  <c r="N1115" i="1"/>
  <c r="G1115" i="1" a="1"/>
  <c r="G1115" i="1" s="1"/>
  <c r="H1115" i="1" s="1"/>
  <c r="G76" i="1" a="1"/>
  <c r="G76" i="1" s="1"/>
  <c r="H76" i="1" s="1"/>
  <c r="I77" i="1" a="1"/>
  <c r="I77" i="1" s="1"/>
  <c r="J77" i="1" s="1"/>
  <c r="G150" i="1" a="1"/>
  <c r="G150" i="1" s="1"/>
  <c r="H150" i="1" s="1"/>
  <c r="E152" i="1" a="1"/>
  <c r="E152" i="1" s="1"/>
  <c r="G152" i="1" a="1"/>
  <c r="G152" i="1" s="1"/>
  <c r="H152" i="1" s="1"/>
  <c r="I156" i="1" a="1"/>
  <c r="I156" i="1" s="1"/>
  <c r="J156" i="1" s="1"/>
  <c r="E166" i="1" a="1"/>
  <c r="E166" i="1" s="1"/>
  <c r="I170" i="1" a="1"/>
  <c r="I170" i="1" s="1"/>
  <c r="J170" i="1" s="1"/>
  <c r="E180" i="1" a="1"/>
  <c r="E180" i="1" s="1"/>
  <c r="G181" i="1" a="1"/>
  <c r="G181" i="1" s="1"/>
  <c r="H181" i="1" s="1"/>
  <c r="O182" i="1"/>
  <c r="G186" i="1" a="1"/>
  <c r="G186" i="1" s="1"/>
  <c r="H186" i="1" s="1"/>
  <c r="E188" i="1" a="1"/>
  <c r="E188" i="1" s="1"/>
  <c r="G188" i="1" a="1"/>
  <c r="G188" i="1" s="1"/>
  <c r="H188" i="1" s="1"/>
  <c r="E202" i="1" a="1"/>
  <c r="E202" i="1" s="1"/>
  <c r="I206" i="1" a="1"/>
  <c r="I206" i="1" s="1"/>
  <c r="J206" i="1" s="1"/>
  <c r="E216" i="1" a="1"/>
  <c r="E216" i="1" s="1"/>
  <c r="G217" i="1" a="1"/>
  <c r="G217" i="1" s="1"/>
  <c r="H217" i="1" s="1"/>
  <c r="O218" i="1"/>
  <c r="G222" i="1" a="1"/>
  <c r="G222" i="1" s="1"/>
  <c r="H222" i="1" s="1"/>
  <c r="E224" i="1" a="1"/>
  <c r="E224" i="1" s="1"/>
  <c r="G224" i="1" a="1"/>
  <c r="G224" i="1" s="1"/>
  <c r="H224" i="1" s="1"/>
  <c r="E238" i="1" a="1"/>
  <c r="E238" i="1" s="1"/>
  <c r="I242" i="1" a="1"/>
  <c r="I242" i="1" s="1"/>
  <c r="J242" i="1" s="1"/>
  <c r="E252" i="1" a="1"/>
  <c r="E252" i="1" s="1"/>
  <c r="G253" i="1" a="1"/>
  <c r="G253" i="1" s="1"/>
  <c r="H253" i="1" s="1"/>
  <c r="O254" i="1"/>
  <c r="G258" i="1" a="1"/>
  <c r="G258" i="1" s="1"/>
  <c r="H258" i="1" s="1"/>
  <c r="E260" i="1" a="1"/>
  <c r="E260" i="1" s="1"/>
  <c r="G260" i="1" a="1"/>
  <c r="G260" i="1" s="1"/>
  <c r="H260" i="1" s="1"/>
  <c r="E280" i="1" a="1"/>
  <c r="E280" i="1" s="1"/>
  <c r="E289" i="1" a="1"/>
  <c r="E289" i="1" s="1"/>
  <c r="G297" i="1" a="1"/>
  <c r="G297" i="1" s="1"/>
  <c r="H297" i="1" s="1"/>
  <c r="I298" i="1" a="1"/>
  <c r="I298" i="1" s="1"/>
  <c r="J298" i="1" s="1"/>
  <c r="E302" i="1" a="1"/>
  <c r="E302" i="1" s="1"/>
  <c r="I302" i="1" a="1"/>
  <c r="I302" i="1" s="1"/>
  <c r="J302" i="1" s="1"/>
  <c r="G302" i="1" a="1"/>
  <c r="G302" i="1" s="1"/>
  <c r="H302" i="1" s="1"/>
  <c r="G311" i="1" a="1"/>
  <c r="G311" i="1" s="1"/>
  <c r="H311" i="1" s="1"/>
  <c r="E311" i="1" a="1"/>
  <c r="E311" i="1" s="1"/>
  <c r="I311" i="1" a="1"/>
  <c r="I311" i="1" s="1"/>
  <c r="J311" i="1" s="1"/>
  <c r="E339" i="1" a="1"/>
  <c r="E339" i="1" s="1"/>
  <c r="I339" i="1" a="1"/>
  <c r="I339" i="1" s="1"/>
  <c r="J339" i="1" s="1"/>
  <c r="G339" i="1" a="1"/>
  <c r="G339" i="1" s="1"/>
  <c r="H339" i="1" s="1"/>
  <c r="G341" i="1" a="1"/>
  <c r="G341" i="1" s="1"/>
  <c r="H341" i="1" s="1"/>
  <c r="E341" i="1" a="1"/>
  <c r="E341" i="1" s="1"/>
  <c r="I341" i="1" a="1"/>
  <c r="I341" i="1" s="1"/>
  <c r="J341" i="1" s="1"/>
  <c r="O345" i="1"/>
  <c r="I346" i="1" a="1"/>
  <c r="I346" i="1" s="1"/>
  <c r="J346" i="1" s="1"/>
  <c r="G358" i="1" a="1"/>
  <c r="G358" i="1" s="1"/>
  <c r="H358" i="1" s="1"/>
  <c r="E358" i="1" a="1"/>
  <c r="E358" i="1" s="1"/>
  <c r="G360" i="1" a="1"/>
  <c r="G360" i="1" s="1"/>
  <c r="H360" i="1" s="1"/>
  <c r="E360" i="1" a="1"/>
  <c r="E360" i="1" s="1"/>
  <c r="F378" i="1"/>
  <c r="G386" i="1" a="1"/>
  <c r="G386" i="1" s="1"/>
  <c r="H386" i="1" s="1"/>
  <c r="E386" i="1" a="1"/>
  <c r="E386" i="1" s="1"/>
  <c r="I386" i="1" a="1"/>
  <c r="I386" i="1" s="1"/>
  <c r="J386" i="1" s="1"/>
  <c r="O390" i="1"/>
  <c r="I396" i="1" a="1"/>
  <c r="I396" i="1" s="1"/>
  <c r="J396" i="1" s="1"/>
  <c r="G398" i="1" a="1"/>
  <c r="G398" i="1" s="1"/>
  <c r="H398" i="1" s="1"/>
  <c r="E398" i="1" a="1"/>
  <c r="E398" i="1" s="1"/>
  <c r="E402" i="1" a="1"/>
  <c r="E402" i="1" s="1"/>
  <c r="I402" i="1" a="1"/>
  <c r="I402" i="1" s="1"/>
  <c r="J402" i="1" s="1"/>
  <c r="G402" i="1" a="1"/>
  <c r="G402" i="1" s="1"/>
  <c r="H402" i="1" s="1"/>
  <c r="O418" i="1"/>
  <c r="O433" i="1"/>
  <c r="G448" i="1" a="1"/>
  <c r="G448" i="1" s="1"/>
  <c r="H448" i="1" s="1"/>
  <c r="I448" i="1" a="1"/>
  <c r="I448" i="1" s="1"/>
  <c r="J448" i="1" s="1"/>
  <c r="E448" i="1" a="1"/>
  <c r="E448" i="1" s="1"/>
  <c r="E472" i="1" a="1"/>
  <c r="E472" i="1" s="1"/>
  <c r="O489" i="1"/>
  <c r="G524" i="1" a="1"/>
  <c r="G524" i="1" s="1"/>
  <c r="H524" i="1" s="1"/>
  <c r="E524" i="1" a="1"/>
  <c r="E524" i="1" s="1"/>
  <c r="I524" i="1" a="1"/>
  <c r="I524" i="1" s="1"/>
  <c r="J524" i="1" s="1"/>
  <c r="I546" i="1" a="1"/>
  <c r="I546" i="1" s="1"/>
  <c r="J546" i="1" s="1"/>
  <c r="G551" i="1" a="1"/>
  <c r="G551" i="1" s="1"/>
  <c r="H551" i="1" s="1"/>
  <c r="E551" i="1" a="1"/>
  <c r="E551" i="1" s="1"/>
  <c r="I551" i="1" a="1"/>
  <c r="I551" i="1" s="1"/>
  <c r="J551" i="1" s="1"/>
  <c r="O592" i="1"/>
  <c r="E327" i="1" a="1"/>
  <c r="E327" i="1" s="1"/>
  <c r="I327" i="1" a="1"/>
  <c r="I327" i="1" s="1"/>
  <c r="J327" i="1" s="1"/>
  <c r="G327" i="1" a="1"/>
  <c r="G327" i="1" s="1"/>
  <c r="H327" i="1" s="1"/>
  <c r="E81" i="1" a="1"/>
  <c r="E81" i="1" s="1"/>
  <c r="I93" i="1" a="1"/>
  <c r="I93" i="1" s="1"/>
  <c r="J93" i="1" s="1"/>
  <c r="E95" i="1" a="1"/>
  <c r="E95" i="1" s="1"/>
  <c r="G95" i="1" a="1"/>
  <c r="G95" i="1" s="1"/>
  <c r="H95" i="1" s="1"/>
  <c r="I97" i="1" a="1"/>
  <c r="I97" i="1" s="1"/>
  <c r="J97" i="1" s="1"/>
  <c r="I105" i="1" a="1"/>
  <c r="I105" i="1" s="1"/>
  <c r="J105" i="1" s="1"/>
  <c r="E107" i="1" a="1"/>
  <c r="E107" i="1" s="1"/>
  <c r="G107" i="1" a="1"/>
  <c r="G107" i="1" s="1"/>
  <c r="H107" i="1" s="1"/>
  <c r="I109" i="1" a="1"/>
  <c r="I109" i="1" s="1"/>
  <c r="J109" i="1" s="1"/>
  <c r="I117" i="1" a="1"/>
  <c r="I117" i="1" s="1"/>
  <c r="J117" i="1" s="1"/>
  <c r="E119" i="1" a="1"/>
  <c r="E119" i="1" s="1"/>
  <c r="G119" i="1" a="1"/>
  <c r="G119" i="1" s="1"/>
  <c r="H119" i="1" s="1"/>
  <c r="I121" i="1" a="1"/>
  <c r="I121" i="1" s="1"/>
  <c r="J121" i="1" s="1"/>
  <c r="I129" i="1" a="1"/>
  <c r="I129" i="1" s="1"/>
  <c r="J129" i="1" s="1"/>
  <c r="E131" i="1" a="1"/>
  <c r="E131" i="1" s="1"/>
  <c r="G131" i="1" a="1"/>
  <c r="G131" i="1" s="1"/>
  <c r="H131" i="1" s="1"/>
  <c r="I133" i="1" a="1"/>
  <c r="I133" i="1" s="1"/>
  <c r="J133" i="1" s="1"/>
  <c r="I141" i="1" a="1"/>
  <c r="I141" i="1" s="1"/>
  <c r="J141" i="1" s="1"/>
  <c r="E143" i="1" a="1"/>
  <c r="E143" i="1" s="1"/>
  <c r="G143" i="1" a="1"/>
  <c r="G143" i="1" s="1"/>
  <c r="H143" i="1" s="1"/>
  <c r="I145" i="1" a="1"/>
  <c r="I145" i="1" s="1"/>
  <c r="J145" i="1" s="1"/>
  <c r="E159" i="1" a="1"/>
  <c r="E159" i="1" s="1"/>
  <c r="O161" i="1"/>
  <c r="E167" i="1" a="1"/>
  <c r="E167" i="1" s="1"/>
  <c r="G167" i="1" a="1"/>
  <c r="G167" i="1" s="1"/>
  <c r="H167" i="1" s="1"/>
  <c r="E195" i="1" a="1"/>
  <c r="E195" i="1" s="1"/>
  <c r="O197" i="1"/>
  <c r="E203" i="1" a="1"/>
  <c r="E203" i="1" s="1"/>
  <c r="G203" i="1" a="1"/>
  <c r="G203" i="1" s="1"/>
  <c r="H203" i="1" s="1"/>
  <c r="E231" i="1" a="1"/>
  <c r="E231" i="1" s="1"/>
  <c r="O233" i="1"/>
  <c r="E239" i="1" a="1"/>
  <c r="E239" i="1" s="1"/>
  <c r="G239" i="1" a="1"/>
  <c r="G239" i="1" s="1"/>
  <c r="H239" i="1" s="1"/>
  <c r="E267" i="1" a="1"/>
  <c r="E267" i="1" s="1"/>
  <c r="O269" i="1"/>
  <c r="I282" i="1" a="1"/>
  <c r="I282" i="1" s="1"/>
  <c r="J282" i="1" s="1"/>
  <c r="I291" i="1" a="1"/>
  <c r="I291" i="1" s="1"/>
  <c r="J291" i="1" s="1"/>
  <c r="E297" i="1" a="1"/>
  <c r="E297" i="1" s="1"/>
  <c r="F307" i="1"/>
  <c r="L307" i="1" s="1"/>
  <c r="G316" i="1" a="1"/>
  <c r="G316" i="1" s="1"/>
  <c r="H316" i="1" s="1"/>
  <c r="E316" i="1" a="1"/>
  <c r="E316" i="1" s="1"/>
  <c r="G343" i="1" a="1"/>
  <c r="G343" i="1" s="1"/>
  <c r="H343" i="1" s="1"/>
  <c r="E343" i="1" a="1"/>
  <c r="E343" i="1" s="1"/>
  <c r="I343" i="1" a="1"/>
  <c r="I343" i="1" s="1"/>
  <c r="J343" i="1" s="1"/>
  <c r="I345" i="1" a="1"/>
  <c r="I345" i="1" s="1"/>
  <c r="J345" i="1" s="1"/>
  <c r="G345" i="1" a="1"/>
  <c r="G345" i="1" s="1"/>
  <c r="H345" i="1" s="1"/>
  <c r="E345" i="1" a="1"/>
  <c r="E345" i="1" s="1"/>
  <c r="O349" i="1"/>
  <c r="G362" i="1" a="1"/>
  <c r="G362" i="1" s="1"/>
  <c r="H362" i="1" s="1"/>
  <c r="E362" i="1" a="1"/>
  <c r="E362" i="1" s="1"/>
  <c r="G364" i="1" a="1"/>
  <c r="G364" i="1" s="1"/>
  <c r="H364" i="1" s="1"/>
  <c r="E364" i="1" a="1"/>
  <c r="E364" i="1" s="1"/>
  <c r="O376" i="1"/>
  <c r="E390" i="1" a="1"/>
  <c r="E390" i="1" s="1"/>
  <c r="G390" i="1" a="1"/>
  <c r="G390" i="1" s="1"/>
  <c r="H390" i="1" s="1"/>
  <c r="G392" i="1" a="1"/>
  <c r="G392" i="1" s="1"/>
  <c r="H392" i="1" s="1"/>
  <c r="E392" i="1" a="1"/>
  <c r="E392" i="1" s="1"/>
  <c r="I392" i="1" a="1"/>
  <c r="I392" i="1" s="1"/>
  <c r="J392" i="1" s="1"/>
  <c r="G394" i="1" a="1"/>
  <c r="G394" i="1" s="1"/>
  <c r="H394" i="1" s="1"/>
  <c r="I394" i="1" a="1"/>
  <c r="I394" i="1" s="1"/>
  <c r="J394" i="1" s="1"/>
  <c r="E394" i="1" a="1"/>
  <c r="E394" i="1" s="1"/>
  <c r="G400" i="1" a="1"/>
  <c r="G400" i="1" s="1"/>
  <c r="H400" i="1" s="1"/>
  <c r="E400" i="1" a="1"/>
  <c r="E400" i="1" s="1"/>
  <c r="I400" i="1" a="1"/>
  <c r="I400" i="1" s="1"/>
  <c r="J400" i="1" s="1"/>
  <c r="G418" i="1" a="1"/>
  <c r="G418" i="1" s="1"/>
  <c r="H418" i="1" s="1"/>
  <c r="I418" i="1" a="1"/>
  <c r="I418" i="1" s="1"/>
  <c r="J418" i="1" s="1"/>
  <c r="G433" i="1" a="1"/>
  <c r="G433" i="1" s="1"/>
  <c r="H433" i="1" s="1"/>
  <c r="I433" i="1" a="1"/>
  <c r="I433" i="1" s="1"/>
  <c r="J433" i="1" s="1"/>
  <c r="E433" i="1" a="1"/>
  <c r="E433" i="1" s="1"/>
  <c r="O454" i="1"/>
  <c r="O519" i="1"/>
  <c r="I519" i="1" a="1"/>
  <c r="I519" i="1" s="1"/>
  <c r="J519" i="1" s="1"/>
  <c r="O546" i="1"/>
  <c r="O582" i="1"/>
  <c r="E618" i="1" a="1"/>
  <c r="E618" i="1" s="1"/>
  <c r="I618" i="1" a="1"/>
  <c r="I618" i="1" s="1"/>
  <c r="J618" i="1" s="1"/>
  <c r="G618" i="1" a="1"/>
  <c r="G618" i="1" s="1"/>
  <c r="H618" i="1" s="1"/>
  <c r="O630" i="1"/>
  <c r="O635" i="1"/>
  <c r="O712" i="1"/>
  <c r="G329" i="1" a="1"/>
  <c r="G329" i="1" s="1"/>
  <c r="H329" i="1" s="1"/>
  <c r="E329" i="1" a="1"/>
  <c r="E329" i="1" s="1"/>
  <c r="I329" i="1" a="1"/>
  <c r="I329" i="1" s="1"/>
  <c r="J329" i="1" s="1"/>
  <c r="O412" i="1"/>
  <c r="O510" i="1"/>
  <c r="I510" i="1" a="1"/>
  <c r="I510" i="1" s="1"/>
  <c r="J510" i="1" s="1"/>
  <c r="O537" i="1"/>
  <c r="I537" i="1" a="1"/>
  <c r="I537" i="1" s="1"/>
  <c r="J537" i="1" s="1"/>
  <c r="E76" i="1" a="1"/>
  <c r="E76" i="1" s="1"/>
  <c r="E87" i="1" a="1"/>
  <c r="E87" i="1" s="1"/>
  <c r="E91" i="1" a="1"/>
  <c r="E91" i="1" s="1"/>
  <c r="E99" i="1" a="1"/>
  <c r="E99" i="1" s="1"/>
  <c r="E103" i="1" a="1"/>
  <c r="E103" i="1" s="1"/>
  <c r="E111" i="1" a="1"/>
  <c r="E111" i="1" s="1"/>
  <c r="E115" i="1" a="1"/>
  <c r="E115" i="1" s="1"/>
  <c r="E123" i="1" a="1"/>
  <c r="E123" i="1" s="1"/>
  <c r="E127" i="1" a="1"/>
  <c r="E127" i="1" s="1"/>
  <c r="E135" i="1" a="1"/>
  <c r="E135" i="1" s="1"/>
  <c r="E139" i="1" a="1"/>
  <c r="E139" i="1" s="1"/>
  <c r="E147" i="1" a="1"/>
  <c r="E147" i="1" s="1"/>
  <c r="E160" i="1" a="1"/>
  <c r="E160" i="1" s="1"/>
  <c r="N162" i="1"/>
  <c r="I164" i="1" a="1"/>
  <c r="I164" i="1" s="1"/>
  <c r="J164" i="1" s="1"/>
  <c r="I172" i="1" a="1"/>
  <c r="I172" i="1" s="1"/>
  <c r="J172" i="1" s="1"/>
  <c r="E174" i="1" a="1"/>
  <c r="E174" i="1" s="1"/>
  <c r="G180" i="1" a="1"/>
  <c r="G180" i="1" s="1"/>
  <c r="H180" i="1" s="1"/>
  <c r="E182" i="1" a="1"/>
  <c r="E182" i="1" s="1"/>
  <c r="G182" i="1" a="1"/>
  <c r="G182" i="1" s="1"/>
  <c r="H182" i="1" s="1"/>
  <c r="E196" i="1" a="1"/>
  <c r="E196" i="1" s="1"/>
  <c r="N198" i="1"/>
  <c r="I200" i="1" a="1"/>
  <c r="I200" i="1" s="1"/>
  <c r="J200" i="1" s="1"/>
  <c r="I208" i="1" a="1"/>
  <c r="I208" i="1" s="1"/>
  <c r="J208" i="1" s="1"/>
  <c r="E210" i="1" a="1"/>
  <c r="E210" i="1" s="1"/>
  <c r="G216" i="1" a="1"/>
  <c r="G216" i="1" s="1"/>
  <c r="H216" i="1" s="1"/>
  <c r="E218" i="1" a="1"/>
  <c r="E218" i="1" s="1"/>
  <c r="G218" i="1" a="1"/>
  <c r="G218" i="1" s="1"/>
  <c r="H218" i="1" s="1"/>
  <c r="E232" i="1" a="1"/>
  <c r="E232" i="1" s="1"/>
  <c r="N234" i="1"/>
  <c r="I236" i="1" a="1"/>
  <c r="I236" i="1" s="1"/>
  <c r="J236" i="1" s="1"/>
  <c r="I244" i="1" a="1"/>
  <c r="I244" i="1" s="1"/>
  <c r="J244" i="1" s="1"/>
  <c r="E246" i="1" a="1"/>
  <c r="E246" i="1" s="1"/>
  <c r="G252" i="1" a="1"/>
  <c r="G252" i="1" s="1"/>
  <c r="H252" i="1" s="1"/>
  <c r="E254" i="1" a="1"/>
  <c r="E254" i="1" s="1"/>
  <c r="G254" i="1" a="1"/>
  <c r="G254" i="1" s="1"/>
  <c r="H254" i="1" s="1"/>
  <c r="E268" i="1" a="1"/>
  <c r="E268" i="1" s="1"/>
  <c r="E278" i="1" a="1"/>
  <c r="E278" i="1" s="1"/>
  <c r="G278" i="1" a="1"/>
  <c r="G278" i="1" s="1"/>
  <c r="H278" i="1" s="1"/>
  <c r="E279" i="1" a="1"/>
  <c r="E279" i="1" s="1"/>
  <c r="I281" i="1" a="1"/>
  <c r="I281" i="1" s="1"/>
  <c r="J281" i="1" s="1"/>
  <c r="E287" i="1" a="1"/>
  <c r="E287" i="1" s="1"/>
  <c r="G287" i="1" a="1"/>
  <c r="G287" i="1" s="1"/>
  <c r="H287" i="1" s="1"/>
  <c r="E288" i="1" a="1"/>
  <c r="E288" i="1" s="1"/>
  <c r="I290" i="1" a="1"/>
  <c r="I290" i="1" s="1"/>
  <c r="J290" i="1" s="1"/>
  <c r="E296" i="1" a="1"/>
  <c r="E296" i="1" s="1"/>
  <c r="I296" i="1" a="1"/>
  <c r="I296" i="1" s="1"/>
  <c r="J296" i="1" s="1"/>
  <c r="G296" i="1" a="1"/>
  <c r="G296" i="1" s="1"/>
  <c r="H296" i="1" s="1"/>
  <c r="I316" i="1" a="1"/>
  <c r="I316" i="1" s="1"/>
  <c r="J316" i="1" s="1"/>
  <c r="G318" i="1" a="1"/>
  <c r="G318" i="1" s="1"/>
  <c r="H318" i="1" s="1"/>
  <c r="E318" i="1" a="1"/>
  <c r="E318" i="1" s="1"/>
  <c r="O331" i="1"/>
  <c r="G347" i="1" a="1"/>
  <c r="G347" i="1" s="1"/>
  <c r="H347" i="1" s="1"/>
  <c r="E347" i="1" a="1"/>
  <c r="E347" i="1" s="1"/>
  <c r="I347" i="1" a="1"/>
  <c r="I347" i="1" s="1"/>
  <c r="J347" i="1" s="1"/>
  <c r="G349" i="1" a="1"/>
  <c r="G349" i="1" s="1"/>
  <c r="H349" i="1" s="1"/>
  <c r="I349" i="1" a="1"/>
  <c r="I349" i="1" s="1"/>
  <c r="J349" i="1" s="1"/>
  <c r="E349" i="1" a="1"/>
  <c r="E349" i="1" s="1"/>
  <c r="O353" i="1"/>
  <c r="I354" i="1" a="1"/>
  <c r="I354" i="1" s="1"/>
  <c r="J354" i="1" s="1"/>
  <c r="O356" i="1"/>
  <c r="I364" i="1" a="1"/>
  <c r="I364" i="1" s="1"/>
  <c r="J364" i="1" s="1"/>
  <c r="G366" i="1" a="1"/>
  <c r="G366" i="1" s="1"/>
  <c r="H366" i="1" s="1"/>
  <c r="E366" i="1" a="1"/>
  <c r="E366" i="1" s="1"/>
  <c r="O372" i="1"/>
  <c r="I378" i="1" a="1"/>
  <c r="I378" i="1" s="1"/>
  <c r="J378" i="1" s="1"/>
  <c r="G380" i="1" a="1"/>
  <c r="G380" i="1" s="1"/>
  <c r="H380" i="1" s="1"/>
  <c r="E380" i="1" a="1"/>
  <c r="E380" i="1" s="1"/>
  <c r="E384" i="1" a="1"/>
  <c r="E384" i="1" s="1"/>
  <c r="I384" i="1" a="1"/>
  <c r="I384" i="1" s="1"/>
  <c r="J384" i="1" s="1"/>
  <c r="G384" i="1" a="1"/>
  <c r="G384" i="1" s="1"/>
  <c r="H384" i="1" s="1"/>
  <c r="O396" i="1"/>
  <c r="I408" i="1" a="1"/>
  <c r="I408" i="1" s="1"/>
  <c r="J408" i="1" s="1"/>
  <c r="E418" i="1" a="1"/>
  <c r="E418" i="1" s="1"/>
  <c r="O439" i="1"/>
  <c r="G454" i="1" a="1"/>
  <c r="G454" i="1" s="1"/>
  <c r="H454" i="1" s="1"/>
  <c r="I454" i="1" a="1"/>
  <c r="I454" i="1" s="1"/>
  <c r="J454" i="1" s="1"/>
  <c r="E454" i="1" a="1"/>
  <c r="E454" i="1" s="1"/>
  <c r="G479" i="1" a="1"/>
  <c r="G479" i="1" s="1"/>
  <c r="H479" i="1" s="1"/>
  <c r="E479" i="1" a="1"/>
  <c r="E479" i="1" s="1"/>
  <c r="I479" i="1" a="1"/>
  <c r="I479" i="1" s="1"/>
  <c r="J479" i="1" s="1"/>
  <c r="E489" i="1" a="1"/>
  <c r="E489" i="1" s="1"/>
  <c r="I489" i="1" a="1"/>
  <c r="I489" i="1" s="1"/>
  <c r="J489" i="1" s="1"/>
  <c r="G489" i="1" a="1"/>
  <c r="G489" i="1" s="1"/>
  <c r="H489" i="1" s="1"/>
  <c r="G499" i="1" a="1"/>
  <c r="G499" i="1" s="1"/>
  <c r="H499" i="1" s="1"/>
  <c r="I499" i="1" a="1"/>
  <c r="I499" i="1" s="1"/>
  <c r="J499" i="1" s="1"/>
  <c r="I516" i="1" a="1"/>
  <c r="I516" i="1" s="1"/>
  <c r="J516" i="1" s="1"/>
  <c r="O525" i="1"/>
  <c r="I543" i="1" a="1"/>
  <c r="I543" i="1" s="1"/>
  <c r="J543" i="1" s="1"/>
  <c r="O552" i="1"/>
  <c r="B585" i="1"/>
  <c r="I585" i="1" s="1" a="1"/>
  <c r="I585" i="1" s="1"/>
  <c r="J585" i="1" s="1"/>
  <c r="O657" i="1"/>
  <c r="G657" i="1" a="1"/>
  <c r="G657" i="1" s="1"/>
  <c r="H657" i="1" s="1"/>
  <c r="O1052" i="1"/>
  <c r="N1052" i="1"/>
  <c r="O333" i="1"/>
  <c r="G348" i="1" a="1"/>
  <c r="G348" i="1" s="1"/>
  <c r="H348" i="1" s="1"/>
  <c r="E348" i="1" a="1"/>
  <c r="E348" i="1" s="1"/>
  <c r="G421" i="1" a="1"/>
  <c r="G421" i="1" s="1"/>
  <c r="H421" i="1" s="1"/>
  <c r="I421" i="1" a="1"/>
  <c r="I421" i="1" s="1"/>
  <c r="J421" i="1" s="1"/>
  <c r="E421" i="1" a="1"/>
  <c r="E421" i="1" s="1"/>
  <c r="G79" i="1" a="1"/>
  <c r="G79" i="1" s="1"/>
  <c r="H79" i="1" s="1"/>
  <c r="G154" i="1" a="1"/>
  <c r="G154" i="1" s="1"/>
  <c r="H154" i="1" s="1"/>
  <c r="O155" i="1"/>
  <c r="G159" i="1" a="1"/>
  <c r="G159" i="1" s="1"/>
  <c r="H159" i="1" s="1"/>
  <c r="E161" i="1" a="1"/>
  <c r="E161" i="1" s="1"/>
  <c r="G161" i="1" a="1"/>
  <c r="G161" i="1" s="1"/>
  <c r="H161" i="1" s="1"/>
  <c r="G190" i="1" a="1"/>
  <c r="G190" i="1" s="1"/>
  <c r="H190" i="1" s="1"/>
  <c r="O191" i="1"/>
  <c r="G195" i="1" a="1"/>
  <c r="G195" i="1" s="1"/>
  <c r="H195" i="1" s="1"/>
  <c r="E197" i="1" a="1"/>
  <c r="E197" i="1" s="1"/>
  <c r="G197" i="1" a="1"/>
  <c r="G197" i="1" s="1"/>
  <c r="H197" i="1" s="1"/>
  <c r="G226" i="1" a="1"/>
  <c r="G226" i="1" s="1"/>
  <c r="H226" i="1" s="1"/>
  <c r="O227" i="1"/>
  <c r="G231" i="1" a="1"/>
  <c r="G231" i="1" s="1"/>
  <c r="H231" i="1" s="1"/>
  <c r="E233" i="1" a="1"/>
  <c r="E233" i="1" s="1"/>
  <c r="G233" i="1" a="1"/>
  <c r="G233" i="1" s="1"/>
  <c r="H233" i="1" s="1"/>
  <c r="I251" i="1" a="1"/>
  <c r="I251" i="1" s="1"/>
  <c r="J251" i="1" s="1"/>
  <c r="G262" i="1" a="1"/>
  <c r="G262" i="1" s="1"/>
  <c r="H262" i="1" s="1"/>
  <c r="O263" i="1"/>
  <c r="G267" i="1" a="1"/>
  <c r="G267" i="1" s="1"/>
  <c r="H267" i="1" s="1"/>
  <c r="E269" i="1" a="1"/>
  <c r="E269" i="1" s="1"/>
  <c r="G269" i="1" a="1"/>
  <c r="G269" i="1" s="1"/>
  <c r="H269" i="1" s="1"/>
  <c r="G277" i="1" a="1"/>
  <c r="G277" i="1" s="1"/>
  <c r="H277" i="1" s="1"/>
  <c r="I280" i="1" a="1"/>
  <c r="I280" i="1" s="1"/>
  <c r="J280" i="1" s="1"/>
  <c r="G286" i="1" a="1"/>
  <c r="G286" i="1" s="1"/>
  <c r="H286" i="1" s="1"/>
  <c r="I289" i="1" a="1"/>
  <c r="I289" i="1" s="1"/>
  <c r="J289" i="1" s="1"/>
  <c r="G295" i="1" a="1"/>
  <c r="G295" i="1" s="1"/>
  <c r="H295" i="1" s="1"/>
  <c r="G306" i="1" a="1"/>
  <c r="G306" i="1" s="1"/>
  <c r="H306" i="1" s="1"/>
  <c r="O313" i="1"/>
  <c r="G322" i="1" a="1"/>
  <c r="G322" i="1" s="1"/>
  <c r="H322" i="1" s="1"/>
  <c r="E322" i="1" a="1"/>
  <c r="E322" i="1" s="1"/>
  <c r="G324" i="1" a="1"/>
  <c r="G324" i="1" s="1"/>
  <c r="H324" i="1" s="1"/>
  <c r="E324" i="1" a="1"/>
  <c r="E324" i="1" s="1"/>
  <c r="E351" i="1" a="1"/>
  <c r="E351" i="1" s="1"/>
  <c r="I351" i="1" a="1"/>
  <c r="I351" i="1" s="1"/>
  <c r="J351" i="1" s="1"/>
  <c r="G351" i="1" a="1"/>
  <c r="G351" i="1" s="1"/>
  <c r="H351" i="1" s="1"/>
  <c r="G353" i="1" a="1"/>
  <c r="G353" i="1" s="1"/>
  <c r="H353" i="1" s="1"/>
  <c r="E353" i="1" a="1"/>
  <c r="E353" i="1" s="1"/>
  <c r="I353" i="1" a="1"/>
  <c r="I353" i="1" s="1"/>
  <c r="J353" i="1" s="1"/>
  <c r="O357" i="1"/>
  <c r="E372" i="1" a="1"/>
  <c r="E372" i="1" s="1"/>
  <c r="G372" i="1" a="1"/>
  <c r="G372" i="1" s="1"/>
  <c r="H372" i="1" s="1"/>
  <c r="G374" i="1" a="1"/>
  <c r="G374" i="1" s="1"/>
  <c r="H374" i="1" s="1"/>
  <c r="E374" i="1" a="1"/>
  <c r="E374" i="1" s="1"/>
  <c r="I374" i="1" a="1"/>
  <c r="I374" i="1" s="1"/>
  <c r="J374" i="1" s="1"/>
  <c r="G376" i="1" a="1"/>
  <c r="G376" i="1" s="1"/>
  <c r="H376" i="1" s="1"/>
  <c r="I376" i="1" a="1"/>
  <c r="I376" i="1" s="1"/>
  <c r="J376" i="1" s="1"/>
  <c r="E376" i="1" a="1"/>
  <c r="E376" i="1" s="1"/>
  <c r="G382" i="1" a="1"/>
  <c r="G382" i="1" s="1"/>
  <c r="H382" i="1" s="1"/>
  <c r="E382" i="1" a="1"/>
  <c r="E382" i="1" s="1"/>
  <c r="I382" i="1" a="1"/>
  <c r="I382" i="1" s="1"/>
  <c r="J382" i="1" s="1"/>
  <c r="M405" i="1"/>
  <c r="K405" i="1"/>
  <c r="F405" i="1"/>
  <c r="D405" i="1" s="1"/>
  <c r="G413" i="1" a="1"/>
  <c r="G413" i="1" s="1"/>
  <c r="H413" i="1" s="1"/>
  <c r="E413" i="1" a="1"/>
  <c r="E413" i="1" s="1"/>
  <c r="I413" i="1" a="1"/>
  <c r="I413" i="1" s="1"/>
  <c r="J413" i="1" s="1"/>
  <c r="O424" i="1"/>
  <c r="G439" i="1" a="1"/>
  <c r="G439" i="1" s="1"/>
  <c r="H439" i="1" s="1"/>
  <c r="I439" i="1" a="1"/>
  <c r="I439" i="1" s="1"/>
  <c r="J439" i="1" s="1"/>
  <c r="E439" i="1" a="1"/>
  <c r="E439" i="1" s="1"/>
  <c r="O460" i="1"/>
  <c r="D499" i="1"/>
  <c r="O514" i="1"/>
  <c r="O522" i="1"/>
  <c r="I522" i="1" a="1"/>
  <c r="I522" i="1" s="1"/>
  <c r="J522" i="1" s="1"/>
  <c r="O541" i="1"/>
  <c r="O549" i="1"/>
  <c r="I549" i="1" a="1"/>
  <c r="I549" i="1" s="1"/>
  <c r="J549" i="1" s="1"/>
  <c r="B568" i="1"/>
  <c r="G568" i="1" s="1" a="1"/>
  <c r="G568" i="1" s="1"/>
  <c r="H568" i="1" s="1"/>
  <c r="F577" i="1"/>
  <c r="D577" i="1" s="1"/>
  <c r="I718" i="1" a="1"/>
  <c r="I718" i="1" s="1"/>
  <c r="J718" i="1" s="1"/>
  <c r="E718" i="1" a="1"/>
  <c r="E718" i="1" s="1"/>
  <c r="G718" i="1" a="1"/>
  <c r="G718" i="1" s="1"/>
  <c r="H718" i="1" s="1"/>
  <c r="O775" i="1"/>
  <c r="O799" i="1"/>
  <c r="E799" i="1" a="1"/>
  <c r="E799" i="1" s="1"/>
  <c r="O1049" i="1"/>
  <c r="N1049" i="1"/>
  <c r="O173" i="1"/>
  <c r="E179" i="1" a="1"/>
  <c r="E179" i="1" s="1"/>
  <c r="G179" i="1" a="1"/>
  <c r="G179" i="1" s="1"/>
  <c r="H179" i="1" s="1"/>
  <c r="G371" i="1" a="1"/>
  <c r="G371" i="1" s="1"/>
  <c r="H371" i="1" s="1"/>
  <c r="E371" i="1" a="1"/>
  <c r="E371" i="1" s="1"/>
  <c r="E375" i="1" a="1"/>
  <c r="E375" i="1" s="1"/>
  <c r="I375" i="1" a="1"/>
  <c r="I375" i="1" s="1"/>
  <c r="J375" i="1" s="1"/>
  <c r="G375" i="1" a="1"/>
  <c r="G375" i="1" s="1"/>
  <c r="H375" i="1" s="1"/>
  <c r="O442" i="1"/>
  <c r="G457" i="1" a="1"/>
  <c r="G457" i="1" s="1"/>
  <c r="H457" i="1" s="1"/>
  <c r="I457" i="1" a="1"/>
  <c r="I457" i="1" s="1"/>
  <c r="J457" i="1" s="1"/>
  <c r="E457" i="1" a="1"/>
  <c r="E457" i="1" s="1"/>
  <c r="E79" i="1" a="1"/>
  <c r="E79" i="1" s="1"/>
  <c r="I83" i="1" a="1"/>
  <c r="I83" i="1" s="1"/>
  <c r="J83" i="1" s="1"/>
  <c r="E154" i="1" a="1"/>
  <c r="E154" i="1" s="1"/>
  <c r="I158" i="1" a="1"/>
  <c r="I158" i="1" s="1"/>
  <c r="J158" i="1" s="1"/>
  <c r="I166" i="1" a="1"/>
  <c r="I166" i="1" s="1"/>
  <c r="J166" i="1" s="1"/>
  <c r="E168" i="1" a="1"/>
  <c r="E168" i="1" s="1"/>
  <c r="G174" i="1" a="1"/>
  <c r="G174" i="1" s="1"/>
  <c r="H174" i="1" s="1"/>
  <c r="E176" i="1" a="1"/>
  <c r="E176" i="1" s="1"/>
  <c r="G176" i="1" a="1"/>
  <c r="G176" i="1" s="1"/>
  <c r="H176" i="1" s="1"/>
  <c r="E190" i="1" a="1"/>
  <c r="E190" i="1" s="1"/>
  <c r="I194" i="1" a="1"/>
  <c r="I194" i="1" s="1"/>
  <c r="J194" i="1" s="1"/>
  <c r="I202" i="1" a="1"/>
  <c r="I202" i="1" s="1"/>
  <c r="J202" i="1" s="1"/>
  <c r="E204" i="1" a="1"/>
  <c r="E204" i="1" s="1"/>
  <c r="G210" i="1" a="1"/>
  <c r="G210" i="1" s="1"/>
  <c r="H210" i="1" s="1"/>
  <c r="E212" i="1" a="1"/>
  <c r="E212" i="1" s="1"/>
  <c r="G212" i="1" a="1"/>
  <c r="G212" i="1" s="1"/>
  <c r="H212" i="1" s="1"/>
  <c r="E226" i="1" a="1"/>
  <c r="E226" i="1" s="1"/>
  <c r="I230" i="1" a="1"/>
  <c r="I230" i="1" s="1"/>
  <c r="J230" i="1" s="1"/>
  <c r="I238" i="1" a="1"/>
  <c r="I238" i="1" s="1"/>
  <c r="J238" i="1" s="1"/>
  <c r="E240" i="1" a="1"/>
  <c r="E240" i="1" s="1"/>
  <c r="G246" i="1" a="1"/>
  <c r="G246" i="1" s="1"/>
  <c r="H246" i="1" s="1"/>
  <c r="E248" i="1" a="1"/>
  <c r="E248" i="1" s="1"/>
  <c r="G248" i="1" a="1"/>
  <c r="G248" i="1" s="1"/>
  <c r="H248" i="1" s="1"/>
  <c r="E262" i="1" a="1"/>
  <c r="E262" i="1" s="1"/>
  <c r="I266" i="1" a="1"/>
  <c r="I266" i="1" s="1"/>
  <c r="J266" i="1" s="1"/>
  <c r="E277" i="1" a="1"/>
  <c r="E277" i="1" s="1"/>
  <c r="E286" i="1" a="1"/>
  <c r="E286" i="1" s="1"/>
  <c r="E295" i="1" a="1"/>
  <c r="E295" i="1" s="1"/>
  <c r="K307" i="1"/>
  <c r="E310" i="1" a="1"/>
  <c r="E310" i="1" s="1"/>
  <c r="I310" i="1" a="1"/>
  <c r="I310" i="1" s="1"/>
  <c r="J310" i="1" s="1"/>
  <c r="I313" i="1" a="1"/>
  <c r="I313" i="1" s="1"/>
  <c r="J313" i="1" s="1"/>
  <c r="G313" i="1" a="1"/>
  <c r="G313" i="1" s="1"/>
  <c r="H313" i="1" s="1"/>
  <c r="O316" i="1"/>
  <c r="I324" i="1" a="1"/>
  <c r="I324" i="1" s="1"/>
  <c r="J324" i="1" s="1"/>
  <c r="G326" i="1" a="1"/>
  <c r="G326" i="1" s="1"/>
  <c r="H326" i="1" s="1"/>
  <c r="E326" i="1" a="1"/>
  <c r="E326" i="1" s="1"/>
  <c r="O339" i="1"/>
  <c r="G355" i="1" a="1"/>
  <c r="G355" i="1" s="1"/>
  <c r="H355" i="1" s="1"/>
  <c r="E355" i="1" a="1"/>
  <c r="E355" i="1" s="1"/>
  <c r="I355" i="1" a="1"/>
  <c r="I355" i="1" s="1"/>
  <c r="J355" i="1" s="1"/>
  <c r="I357" i="1" a="1"/>
  <c r="I357" i="1" s="1"/>
  <c r="J357" i="1" s="1"/>
  <c r="G357" i="1" a="1"/>
  <c r="G357" i="1" s="1"/>
  <c r="H357" i="1" s="1"/>
  <c r="E357" i="1" a="1"/>
  <c r="E357" i="1" s="1"/>
  <c r="O361" i="1"/>
  <c r="I362" i="1" a="1"/>
  <c r="I362" i="1" s="1"/>
  <c r="J362" i="1" s="1"/>
  <c r="O364" i="1"/>
  <c r="O378" i="1"/>
  <c r="I390" i="1" a="1"/>
  <c r="I390" i="1" s="1"/>
  <c r="J390" i="1" s="1"/>
  <c r="O400" i="1"/>
  <c r="O403" i="1"/>
  <c r="G405" i="1" a="1"/>
  <c r="G405" i="1" s="1"/>
  <c r="H405" i="1" s="1"/>
  <c r="G424" i="1" a="1"/>
  <c r="G424" i="1" s="1"/>
  <c r="H424" i="1" s="1"/>
  <c r="I424" i="1" a="1"/>
  <c r="I424" i="1" s="1"/>
  <c r="J424" i="1" s="1"/>
  <c r="E424" i="1" a="1"/>
  <c r="E424" i="1" s="1"/>
  <c r="O445" i="1"/>
  <c r="G460" i="1" a="1"/>
  <c r="G460" i="1" s="1"/>
  <c r="H460" i="1" s="1"/>
  <c r="I460" i="1" a="1"/>
  <c r="I460" i="1" s="1"/>
  <c r="J460" i="1" s="1"/>
  <c r="E460" i="1" a="1"/>
  <c r="E460" i="1" s="1"/>
  <c r="G470" i="1" a="1"/>
  <c r="G470" i="1" s="1"/>
  <c r="H470" i="1" s="1"/>
  <c r="E470" i="1" a="1"/>
  <c r="E470" i="1" s="1"/>
  <c r="I470" i="1" a="1"/>
  <c r="I470" i="1" s="1"/>
  <c r="J470" i="1" s="1"/>
  <c r="G473" i="1" a="1"/>
  <c r="G473" i="1" s="1"/>
  <c r="H473" i="1" s="1"/>
  <c r="E473" i="1" a="1"/>
  <c r="E473" i="1" s="1"/>
  <c r="I473" i="1" a="1"/>
  <c r="I473" i="1" s="1"/>
  <c r="J473" i="1" s="1"/>
  <c r="O480" i="1"/>
  <c r="F499" i="1"/>
  <c r="M499" i="1" s="1"/>
  <c r="G506" i="1" a="1"/>
  <c r="G506" i="1" s="1"/>
  <c r="H506" i="1" s="1"/>
  <c r="E506" i="1" a="1"/>
  <c r="E506" i="1" s="1"/>
  <c r="I506" i="1" a="1"/>
  <c r="I506" i="1" s="1"/>
  <c r="J506" i="1" s="1"/>
  <c r="G533" i="1" a="1"/>
  <c r="G533" i="1" s="1"/>
  <c r="H533" i="1" s="1"/>
  <c r="E533" i="1" a="1"/>
  <c r="E533" i="1" s="1"/>
  <c r="I533" i="1" a="1"/>
  <c r="I533" i="1" s="1"/>
  <c r="J533" i="1" s="1"/>
  <c r="I555" i="1" a="1"/>
  <c r="I555" i="1" s="1"/>
  <c r="J555" i="1" s="1"/>
  <c r="G560" i="1" a="1"/>
  <c r="G560" i="1" s="1"/>
  <c r="H560" i="1" s="1"/>
  <c r="E560" i="1" a="1"/>
  <c r="E560" i="1" s="1"/>
  <c r="I560" i="1" a="1"/>
  <c r="I560" i="1" s="1"/>
  <c r="J560" i="1" s="1"/>
  <c r="O573" i="1"/>
  <c r="I588" i="1" a="1"/>
  <c r="I588" i="1" s="1"/>
  <c r="J588" i="1" s="1"/>
  <c r="B588" i="1"/>
  <c r="B639" i="1"/>
  <c r="I639" i="1" s="1" a="1"/>
  <c r="I639" i="1" s="1"/>
  <c r="J639" i="1" s="1"/>
  <c r="E684" i="1" a="1"/>
  <c r="E684" i="1" s="1"/>
  <c r="G684" i="1" a="1"/>
  <c r="G684" i="1" s="1"/>
  <c r="H684" i="1" s="1"/>
  <c r="I684" i="1" a="1"/>
  <c r="I684" i="1" s="1"/>
  <c r="J684" i="1" s="1"/>
  <c r="O209" i="1"/>
  <c r="G82" i="1" a="1"/>
  <c r="G82" i="1" s="1"/>
  <c r="H82" i="1" s="1"/>
  <c r="N145" i="1"/>
  <c r="O149" i="1"/>
  <c r="E155" i="1" a="1"/>
  <c r="E155" i="1" s="1"/>
  <c r="G155" i="1" a="1"/>
  <c r="G155" i="1" s="1"/>
  <c r="H155" i="1" s="1"/>
  <c r="O185" i="1"/>
  <c r="E191" i="1" a="1"/>
  <c r="E191" i="1" s="1"/>
  <c r="G191" i="1" a="1"/>
  <c r="G191" i="1" s="1"/>
  <c r="H191" i="1" s="1"/>
  <c r="I209" i="1" a="1"/>
  <c r="I209" i="1" s="1"/>
  <c r="J209" i="1" s="1"/>
  <c r="O221" i="1"/>
  <c r="E227" i="1" a="1"/>
  <c r="E227" i="1" s="1"/>
  <c r="G227" i="1" a="1"/>
  <c r="G227" i="1" s="1"/>
  <c r="H227" i="1" s="1"/>
  <c r="I245" i="1" a="1"/>
  <c r="I245" i="1" s="1"/>
  <c r="J245" i="1" s="1"/>
  <c r="O257" i="1"/>
  <c r="E263" i="1" a="1"/>
  <c r="E263" i="1" s="1"/>
  <c r="G263" i="1" a="1"/>
  <c r="G263" i="1" s="1"/>
  <c r="H263" i="1" s="1"/>
  <c r="E272" i="1" a="1"/>
  <c r="E272" i="1" s="1"/>
  <c r="G272" i="1" a="1"/>
  <c r="G272" i="1" s="1"/>
  <c r="H272" i="1" s="1"/>
  <c r="E275" i="1" a="1"/>
  <c r="E275" i="1" s="1"/>
  <c r="G275" i="1" a="1"/>
  <c r="G275" i="1" s="1"/>
  <c r="H275" i="1" s="1"/>
  <c r="E305" i="1" a="1"/>
  <c r="E305" i="1" s="1"/>
  <c r="I305" i="1" a="1"/>
  <c r="I305" i="1" s="1"/>
  <c r="J305" i="1" s="1"/>
  <c r="G305" i="1" a="1"/>
  <c r="G305" i="1" s="1"/>
  <c r="H305" i="1" s="1"/>
  <c r="O309" i="1"/>
  <c r="E315" i="1" a="1"/>
  <c r="E315" i="1" s="1"/>
  <c r="I315" i="1" a="1"/>
  <c r="I315" i="1" s="1"/>
  <c r="J315" i="1" s="1"/>
  <c r="O317" i="1"/>
  <c r="G330" i="1" a="1"/>
  <c r="G330" i="1" s="1"/>
  <c r="H330" i="1" s="1"/>
  <c r="E330" i="1" a="1"/>
  <c r="E330" i="1" s="1"/>
  <c r="G332" i="1" a="1"/>
  <c r="G332" i="1" s="1"/>
  <c r="H332" i="1" s="1"/>
  <c r="E332" i="1" a="1"/>
  <c r="E332" i="1" s="1"/>
  <c r="G359" i="1" a="1"/>
  <c r="G359" i="1" s="1"/>
  <c r="H359" i="1" s="1"/>
  <c r="E359" i="1" a="1"/>
  <c r="E359" i="1" s="1"/>
  <c r="I359" i="1" a="1"/>
  <c r="I359" i="1" s="1"/>
  <c r="J359" i="1" s="1"/>
  <c r="G361" i="1" a="1"/>
  <c r="G361" i="1" s="1"/>
  <c r="H361" i="1" s="1"/>
  <c r="I361" i="1" a="1"/>
  <c r="I361" i="1" s="1"/>
  <c r="J361" i="1" s="1"/>
  <c r="E361" i="1" a="1"/>
  <c r="E361" i="1" s="1"/>
  <c r="O365" i="1"/>
  <c r="F387" i="1"/>
  <c r="L387" i="1" s="1"/>
  <c r="G395" i="1" a="1"/>
  <c r="G395" i="1" s="1"/>
  <c r="H395" i="1" s="1"/>
  <c r="E395" i="1" a="1"/>
  <c r="E395" i="1" s="1"/>
  <c r="I395" i="1" a="1"/>
  <c r="I395" i="1" s="1"/>
  <c r="J395" i="1" s="1"/>
  <c r="O399" i="1"/>
  <c r="G407" i="1" a="1"/>
  <c r="G407" i="1" s="1"/>
  <c r="H407" i="1" s="1"/>
  <c r="E407" i="1" a="1"/>
  <c r="E407" i="1" s="1"/>
  <c r="E411" i="1" a="1"/>
  <c r="E411" i="1" s="1"/>
  <c r="I411" i="1" a="1"/>
  <c r="I411" i="1" s="1"/>
  <c r="J411" i="1" s="1"/>
  <c r="G411" i="1" a="1"/>
  <c r="G411" i="1" s="1"/>
  <c r="H411" i="1" s="1"/>
  <c r="O430" i="1"/>
  <c r="G445" i="1" a="1"/>
  <c r="G445" i="1" s="1"/>
  <c r="H445" i="1" s="1"/>
  <c r="I445" i="1" a="1"/>
  <c r="I445" i="1" s="1"/>
  <c r="J445" i="1" s="1"/>
  <c r="E445" i="1" a="1"/>
  <c r="E445" i="1" s="1"/>
  <c r="O466" i="1"/>
  <c r="O487" i="1"/>
  <c r="G490" i="1" a="1"/>
  <c r="G490" i="1" s="1"/>
  <c r="H490" i="1" s="1"/>
  <c r="I490" i="1" a="1"/>
  <c r="I490" i="1" s="1"/>
  <c r="J490" i="1" s="1"/>
  <c r="O528" i="1"/>
  <c r="I528" i="1" a="1"/>
  <c r="I528" i="1" s="1"/>
  <c r="J528" i="1" s="1"/>
  <c r="O555" i="1"/>
  <c r="O624" i="1"/>
  <c r="E633" i="1" a="1"/>
  <c r="E633" i="1" s="1"/>
  <c r="I633" i="1" a="1"/>
  <c r="I633" i="1" s="1"/>
  <c r="J633" i="1" s="1"/>
  <c r="G633" i="1" a="1"/>
  <c r="G633" i="1" s="1"/>
  <c r="H633" i="1" s="1"/>
  <c r="O651" i="1"/>
  <c r="I748" i="1" a="1"/>
  <c r="I748" i="1" s="1"/>
  <c r="J748" i="1" s="1"/>
  <c r="E748" i="1" a="1"/>
  <c r="E748" i="1" s="1"/>
  <c r="G748" i="1" a="1"/>
  <c r="G748" i="1" s="1"/>
  <c r="H748" i="1" s="1"/>
  <c r="O796" i="1"/>
  <c r="N933" i="1"/>
  <c r="O933" i="1"/>
  <c r="E82" i="1" a="1"/>
  <c r="E82" i="1" s="1"/>
  <c r="O89" i="1"/>
  <c r="O101" i="1"/>
  <c r="O113" i="1"/>
  <c r="O125" i="1"/>
  <c r="O137" i="1"/>
  <c r="I152" i="1" a="1"/>
  <c r="I152" i="1" s="1"/>
  <c r="J152" i="1" s="1"/>
  <c r="I160" i="1" a="1"/>
  <c r="I160" i="1" s="1"/>
  <c r="J160" i="1" s="1"/>
  <c r="E170" i="1" a="1"/>
  <c r="E170" i="1" s="1"/>
  <c r="G170" i="1" a="1"/>
  <c r="G170" i="1" s="1"/>
  <c r="H170" i="1" s="1"/>
  <c r="E184" i="1" a="1"/>
  <c r="E184" i="1" s="1"/>
  <c r="I188" i="1" a="1"/>
  <c r="I188" i="1" s="1"/>
  <c r="J188" i="1" s="1"/>
  <c r="I196" i="1" a="1"/>
  <c r="I196" i="1" s="1"/>
  <c r="J196" i="1" s="1"/>
  <c r="E206" i="1" a="1"/>
  <c r="E206" i="1" s="1"/>
  <c r="G206" i="1" a="1"/>
  <c r="G206" i="1" s="1"/>
  <c r="H206" i="1" s="1"/>
  <c r="E220" i="1" a="1"/>
  <c r="E220" i="1" s="1"/>
  <c r="I224" i="1" a="1"/>
  <c r="I224" i="1" s="1"/>
  <c r="J224" i="1" s="1"/>
  <c r="I232" i="1" a="1"/>
  <c r="I232" i="1" s="1"/>
  <c r="J232" i="1" s="1"/>
  <c r="E242" i="1" a="1"/>
  <c r="E242" i="1" s="1"/>
  <c r="G242" i="1" a="1"/>
  <c r="G242" i="1" s="1"/>
  <c r="H242" i="1" s="1"/>
  <c r="E256" i="1" a="1"/>
  <c r="E256" i="1" s="1"/>
  <c r="I268" i="1" a="1"/>
  <c r="I268" i="1" s="1"/>
  <c r="J268" i="1" s="1"/>
  <c r="E270" i="1" a="1"/>
  <c r="E270" i="1" s="1"/>
  <c r="E273" i="1" a="1"/>
  <c r="E273" i="1" s="1"/>
  <c r="E276" i="1" a="1"/>
  <c r="E276" i="1" s="1"/>
  <c r="E284" i="1" a="1"/>
  <c r="E284" i="1" s="1"/>
  <c r="G284" i="1" a="1"/>
  <c r="G284" i="1" s="1"/>
  <c r="H284" i="1" s="1"/>
  <c r="E285" i="1" a="1"/>
  <c r="E285" i="1" s="1"/>
  <c r="I287" i="1" a="1"/>
  <c r="I287" i="1" s="1"/>
  <c r="J287" i="1" s="1"/>
  <c r="E293" i="1" a="1"/>
  <c r="E293" i="1" s="1"/>
  <c r="G293" i="1" a="1"/>
  <c r="G293" i="1" s="1"/>
  <c r="H293" i="1" s="1"/>
  <c r="E294" i="1" a="1"/>
  <c r="E294" i="1" s="1"/>
  <c r="E300" i="1" a="1"/>
  <c r="E300" i="1" s="1"/>
  <c r="N307" i="1"/>
  <c r="G317" i="1" a="1"/>
  <c r="G317" i="1" s="1"/>
  <c r="H317" i="1" s="1"/>
  <c r="E317" i="1" a="1"/>
  <c r="E317" i="1" s="1"/>
  <c r="I317" i="1" a="1"/>
  <c r="I317" i="1" s="1"/>
  <c r="J317" i="1" s="1"/>
  <c r="O321" i="1"/>
  <c r="I322" i="1" a="1"/>
  <c r="I322" i="1" s="1"/>
  <c r="J322" i="1" s="1"/>
  <c r="O324" i="1"/>
  <c r="I332" i="1" a="1"/>
  <c r="I332" i="1" s="1"/>
  <c r="J332" i="1" s="1"/>
  <c r="G334" i="1" a="1"/>
  <c r="G334" i="1" s="1"/>
  <c r="H334" i="1" s="1"/>
  <c r="E334" i="1" a="1"/>
  <c r="E334" i="1" s="1"/>
  <c r="O347" i="1"/>
  <c r="E363" i="1" a="1"/>
  <c r="E363" i="1" s="1"/>
  <c r="I363" i="1" a="1"/>
  <c r="I363" i="1" s="1"/>
  <c r="J363" i="1" s="1"/>
  <c r="G363" i="1" a="1"/>
  <c r="G363" i="1" s="1"/>
  <c r="H363" i="1" s="1"/>
  <c r="G365" i="1" a="1"/>
  <c r="G365" i="1" s="1"/>
  <c r="H365" i="1" s="1"/>
  <c r="E365" i="1" a="1"/>
  <c r="E365" i="1" s="1"/>
  <c r="I365" i="1" a="1"/>
  <c r="I365" i="1" s="1"/>
  <c r="J365" i="1" s="1"/>
  <c r="I372" i="1" a="1"/>
  <c r="I372" i="1" s="1"/>
  <c r="J372" i="1" s="1"/>
  <c r="O382" i="1"/>
  <c r="O385" i="1"/>
  <c r="G387" i="1" a="1"/>
  <c r="G387" i="1" s="1"/>
  <c r="H387" i="1" s="1"/>
  <c r="E399" i="1" a="1"/>
  <c r="E399" i="1" s="1"/>
  <c r="G399" i="1" a="1"/>
  <c r="G399" i="1" s="1"/>
  <c r="H399" i="1" s="1"/>
  <c r="G401" i="1" a="1"/>
  <c r="G401" i="1" s="1"/>
  <c r="H401" i="1" s="1"/>
  <c r="E401" i="1" a="1"/>
  <c r="E401" i="1" s="1"/>
  <c r="I401" i="1" a="1"/>
  <c r="I401" i="1" s="1"/>
  <c r="J401" i="1" s="1"/>
  <c r="L405" i="1"/>
  <c r="G409" i="1" a="1"/>
  <c r="G409" i="1" s="1"/>
  <c r="H409" i="1" s="1"/>
  <c r="E409" i="1" a="1"/>
  <c r="E409" i="1" s="1"/>
  <c r="I409" i="1" a="1"/>
  <c r="I409" i="1" s="1"/>
  <c r="J409" i="1" s="1"/>
  <c r="G430" i="1" a="1"/>
  <c r="G430" i="1" s="1"/>
  <c r="H430" i="1" s="1"/>
  <c r="I430" i="1" a="1"/>
  <c r="I430" i="1" s="1"/>
  <c r="J430" i="1" s="1"/>
  <c r="E430" i="1" a="1"/>
  <c r="E430" i="1" s="1"/>
  <c r="O451" i="1"/>
  <c r="G466" i="1" a="1"/>
  <c r="G466" i="1" s="1"/>
  <c r="H466" i="1" s="1"/>
  <c r="I466" i="1" a="1"/>
  <c r="I466" i="1" s="1"/>
  <c r="J466" i="1" s="1"/>
  <c r="E466" i="1" a="1"/>
  <c r="E466" i="1" s="1"/>
  <c r="O471" i="1"/>
  <c r="E480" i="1" a="1"/>
  <c r="E480" i="1" s="1"/>
  <c r="I480" i="1" a="1"/>
  <c r="I480" i="1" s="1"/>
  <c r="J480" i="1" s="1"/>
  <c r="G480" i="1" a="1"/>
  <c r="G480" i="1" s="1"/>
  <c r="H480" i="1" s="1"/>
  <c r="E490" i="1" a="1"/>
  <c r="E490" i="1" s="1"/>
  <c r="O507" i="1"/>
  <c r="O534" i="1"/>
  <c r="O561" i="1"/>
  <c r="F580" i="1"/>
  <c r="D580" i="1" s="1"/>
  <c r="E593" i="1" a="1"/>
  <c r="E593" i="1" s="1"/>
  <c r="I593" i="1" a="1"/>
  <c r="I593" i="1" s="1"/>
  <c r="J593" i="1" s="1"/>
  <c r="G593" i="1" a="1"/>
  <c r="G593" i="1" s="1"/>
  <c r="H593" i="1" s="1"/>
  <c r="E609" i="1" a="1"/>
  <c r="E609" i="1" s="1"/>
  <c r="I609" i="1" a="1"/>
  <c r="I609" i="1" s="1"/>
  <c r="J609" i="1" s="1"/>
  <c r="G609" i="1" a="1"/>
  <c r="G609" i="1" s="1"/>
  <c r="H609" i="1" s="1"/>
  <c r="I667" i="1" a="1"/>
  <c r="I667" i="1" s="1"/>
  <c r="J667" i="1" s="1"/>
  <c r="E667" i="1" a="1"/>
  <c r="E667" i="1" s="1"/>
  <c r="E691" i="1" a="1"/>
  <c r="E691" i="1" s="1"/>
  <c r="G691" i="1" a="1"/>
  <c r="G691" i="1" s="1"/>
  <c r="H691" i="1" s="1"/>
  <c r="I691" i="1" a="1"/>
  <c r="I691" i="1" s="1"/>
  <c r="J691" i="1" s="1"/>
  <c r="O822" i="1"/>
  <c r="G855" i="1" a="1"/>
  <c r="G855" i="1" s="1"/>
  <c r="H855" i="1" s="1"/>
  <c r="I855" i="1" a="1"/>
  <c r="I855" i="1" s="1"/>
  <c r="J855" i="1" s="1"/>
  <c r="E855" i="1" a="1"/>
  <c r="E855" i="1" s="1"/>
  <c r="E215" i="1" a="1"/>
  <c r="E215" i="1" s="1"/>
  <c r="G215" i="1" a="1"/>
  <c r="G215" i="1" s="1"/>
  <c r="H215" i="1" s="1"/>
  <c r="E77" i="1" a="1"/>
  <c r="E77" i="1" s="1"/>
  <c r="G80" i="1" a="1"/>
  <c r="G80" i="1" s="1"/>
  <c r="H80" i="1" s="1"/>
  <c r="G85" i="1" a="1"/>
  <c r="G85" i="1" s="1"/>
  <c r="H85" i="1" s="1"/>
  <c r="E89" i="1" a="1"/>
  <c r="E89" i="1" s="1"/>
  <c r="G89" i="1" a="1"/>
  <c r="G89" i="1" s="1"/>
  <c r="H89" i="1" s="1"/>
  <c r="I91" i="1" a="1"/>
  <c r="I91" i="1" s="1"/>
  <c r="J91" i="1" s="1"/>
  <c r="I95" i="1" a="1"/>
  <c r="I95" i="1" s="1"/>
  <c r="J95" i="1" s="1"/>
  <c r="G97" i="1" a="1"/>
  <c r="G97" i="1" s="1"/>
  <c r="H97" i="1" s="1"/>
  <c r="E101" i="1" a="1"/>
  <c r="E101" i="1" s="1"/>
  <c r="G101" i="1" a="1"/>
  <c r="G101" i="1" s="1"/>
  <c r="H101" i="1" s="1"/>
  <c r="I103" i="1" a="1"/>
  <c r="I103" i="1" s="1"/>
  <c r="J103" i="1" s="1"/>
  <c r="I107" i="1" a="1"/>
  <c r="I107" i="1" s="1"/>
  <c r="J107" i="1" s="1"/>
  <c r="G109" i="1" a="1"/>
  <c r="G109" i="1" s="1"/>
  <c r="H109" i="1" s="1"/>
  <c r="E113" i="1" a="1"/>
  <c r="E113" i="1" s="1"/>
  <c r="G113" i="1" a="1"/>
  <c r="G113" i="1" s="1"/>
  <c r="H113" i="1" s="1"/>
  <c r="I115" i="1" a="1"/>
  <c r="I115" i="1" s="1"/>
  <c r="J115" i="1" s="1"/>
  <c r="I119" i="1" a="1"/>
  <c r="I119" i="1" s="1"/>
  <c r="J119" i="1" s="1"/>
  <c r="G121" i="1" a="1"/>
  <c r="G121" i="1" s="1"/>
  <c r="H121" i="1" s="1"/>
  <c r="E125" i="1" a="1"/>
  <c r="E125" i="1" s="1"/>
  <c r="G125" i="1" a="1"/>
  <c r="G125" i="1" s="1"/>
  <c r="H125" i="1" s="1"/>
  <c r="I127" i="1" a="1"/>
  <c r="I127" i="1" s="1"/>
  <c r="J127" i="1" s="1"/>
  <c r="I131" i="1" a="1"/>
  <c r="I131" i="1" s="1"/>
  <c r="J131" i="1" s="1"/>
  <c r="G133" i="1" a="1"/>
  <c r="G133" i="1" s="1"/>
  <c r="H133" i="1" s="1"/>
  <c r="E137" i="1" a="1"/>
  <c r="E137" i="1" s="1"/>
  <c r="G137" i="1" a="1"/>
  <c r="G137" i="1" s="1"/>
  <c r="H137" i="1" s="1"/>
  <c r="I139" i="1" a="1"/>
  <c r="I139" i="1" s="1"/>
  <c r="J139" i="1" s="1"/>
  <c r="I143" i="1" a="1"/>
  <c r="I143" i="1" s="1"/>
  <c r="J143" i="1" s="1"/>
  <c r="G145" i="1" a="1"/>
  <c r="G145" i="1" s="1"/>
  <c r="H145" i="1" s="1"/>
  <c r="E149" i="1" a="1"/>
  <c r="E149" i="1" s="1"/>
  <c r="G149" i="1" a="1"/>
  <c r="G149" i="1" s="1"/>
  <c r="H149" i="1" s="1"/>
  <c r="I167" i="1" a="1"/>
  <c r="I167" i="1" s="1"/>
  <c r="J167" i="1" s="1"/>
  <c r="G178" i="1" a="1"/>
  <c r="G178" i="1" s="1"/>
  <c r="H178" i="1" s="1"/>
  <c r="O179" i="1"/>
  <c r="E185" i="1" a="1"/>
  <c r="E185" i="1" s="1"/>
  <c r="G185" i="1" a="1"/>
  <c r="G185" i="1" s="1"/>
  <c r="H185" i="1" s="1"/>
  <c r="I203" i="1" a="1"/>
  <c r="I203" i="1" s="1"/>
  <c r="J203" i="1" s="1"/>
  <c r="G214" i="1" a="1"/>
  <c r="G214" i="1" s="1"/>
  <c r="H214" i="1" s="1"/>
  <c r="O215" i="1"/>
  <c r="E221" i="1" a="1"/>
  <c r="E221" i="1" s="1"/>
  <c r="G221" i="1" a="1"/>
  <c r="G221" i="1" s="1"/>
  <c r="H221" i="1" s="1"/>
  <c r="I239" i="1" a="1"/>
  <c r="I239" i="1" s="1"/>
  <c r="J239" i="1" s="1"/>
  <c r="G250" i="1" a="1"/>
  <c r="G250" i="1" s="1"/>
  <c r="H250" i="1" s="1"/>
  <c r="O251" i="1"/>
  <c r="E257" i="1" a="1"/>
  <c r="E257" i="1" s="1"/>
  <c r="G257" i="1" a="1"/>
  <c r="G257" i="1" s="1"/>
  <c r="H257" i="1" s="1"/>
  <c r="I277" i="1" a="1"/>
  <c r="I277" i="1" s="1"/>
  <c r="J277" i="1" s="1"/>
  <c r="G283" i="1" a="1"/>
  <c r="G283" i="1" s="1"/>
  <c r="H283" i="1" s="1"/>
  <c r="I286" i="1" a="1"/>
  <c r="I286" i="1" s="1"/>
  <c r="J286" i="1" s="1"/>
  <c r="G292" i="1" a="1"/>
  <c r="G292" i="1" s="1"/>
  <c r="H292" i="1" s="1"/>
  <c r="I295" i="1" a="1"/>
  <c r="I295" i="1" s="1"/>
  <c r="J295" i="1" s="1"/>
  <c r="E299" i="1" a="1"/>
  <c r="E299" i="1" s="1"/>
  <c r="I299" i="1" a="1"/>
  <c r="I299" i="1" s="1"/>
  <c r="J299" i="1" s="1"/>
  <c r="G299" i="1" a="1"/>
  <c r="G299" i="1" s="1"/>
  <c r="H299" i="1" s="1"/>
  <c r="G304" i="1" a="1"/>
  <c r="G304" i="1" s="1"/>
  <c r="H304" i="1" s="1"/>
  <c r="I306" i="1" a="1"/>
  <c r="I306" i="1" s="1"/>
  <c r="J306" i="1" s="1"/>
  <c r="I309" i="1" a="1"/>
  <c r="I309" i="1" s="1"/>
  <c r="J309" i="1" s="1"/>
  <c r="G309" i="1" a="1"/>
  <c r="G309" i="1" s="1"/>
  <c r="H309" i="1" s="1"/>
  <c r="E309" i="1" a="1"/>
  <c r="E309" i="1" s="1"/>
  <c r="G312" i="1" a="1"/>
  <c r="G312" i="1" s="1"/>
  <c r="H312" i="1" s="1"/>
  <c r="E312" i="1" a="1"/>
  <c r="E312" i="1" s="1"/>
  <c r="G319" i="1" a="1"/>
  <c r="G319" i="1" s="1"/>
  <c r="H319" i="1" s="1"/>
  <c r="E319" i="1" a="1"/>
  <c r="E319" i="1" s="1"/>
  <c r="I319" i="1" a="1"/>
  <c r="I319" i="1" s="1"/>
  <c r="J319" i="1" s="1"/>
  <c r="I321" i="1" a="1"/>
  <c r="I321" i="1" s="1"/>
  <c r="J321" i="1" s="1"/>
  <c r="G321" i="1" a="1"/>
  <c r="G321" i="1" s="1"/>
  <c r="H321" i="1" s="1"/>
  <c r="E321" i="1" a="1"/>
  <c r="E321" i="1" s="1"/>
  <c r="O325" i="1"/>
  <c r="G338" i="1" a="1"/>
  <c r="G338" i="1" s="1"/>
  <c r="H338" i="1" s="1"/>
  <c r="E338" i="1" a="1"/>
  <c r="E338" i="1" s="1"/>
  <c r="G340" i="1" a="1"/>
  <c r="G340" i="1" s="1"/>
  <c r="H340" i="1" s="1"/>
  <c r="E340" i="1" a="1"/>
  <c r="E340" i="1" s="1"/>
  <c r="G367" i="1" a="1"/>
  <c r="G367" i="1" s="1"/>
  <c r="H367" i="1" s="1"/>
  <c r="E367" i="1" a="1"/>
  <c r="E367" i="1" s="1"/>
  <c r="I367" i="1" a="1"/>
  <c r="I367" i="1" s="1"/>
  <c r="J367" i="1" s="1"/>
  <c r="M369" i="1"/>
  <c r="F369" i="1"/>
  <c r="L369" i="1" s="1"/>
  <c r="G377" i="1" a="1"/>
  <c r="G377" i="1" s="1"/>
  <c r="H377" i="1" s="1"/>
  <c r="E377" i="1" a="1"/>
  <c r="E377" i="1" s="1"/>
  <c r="I377" i="1" a="1"/>
  <c r="I377" i="1" s="1"/>
  <c r="J377" i="1" s="1"/>
  <c r="O381" i="1"/>
  <c r="I387" i="1" a="1"/>
  <c r="I387" i="1" s="1"/>
  <c r="J387" i="1" s="1"/>
  <c r="G389" i="1" a="1"/>
  <c r="G389" i="1" s="1"/>
  <c r="H389" i="1" s="1"/>
  <c r="E389" i="1" a="1"/>
  <c r="E389" i="1" s="1"/>
  <c r="E393" i="1" a="1"/>
  <c r="E393" i="1" s="1"/>
  <c r="I393" i="1" a="1"/>
  <c r="I393" i="1" s="1"/>
  <c r="J393" i="1" s="1"/>
  <c r="G393" i="1" a="1"/>
  <c r="G393" i="1" s="1"/>
  <c r="H393" i="1" s="1"/>
  <c r="O436" i="1"/>
  <c r="G451" i="1" a="1"/>
  <c r="G451" i="1" s="1"/>
  <c r="H451" i="1" s="1"/>
  <c r="I451" i="1" a="1"/>
  <c r="I451" i="1" s="1"/>
  <c r="J451" i="1" s="1"/>
  <c r="E451" i="1" a="1"/>
  <c r="E451" i="1" s="1"/>
  <c r="G497" i="1" a="1"/>
  <c r="G497" i="1" s="1"/>
  <c r="H497" i="1" s="1"/>
  <c r="E497" i="1" a="1"/>
  <c r="E497" i="1" s="1"/>
  <c r="I497" i="1" a="1"/>
  <c r="I497" i="1" s="1"/>
  <c r="J497" i="1" s="1"/>
  <c r="O531" i="1"/>
  <c r="I531" i="1" a="1"/>
  <c r="I531" i="1" s="1"/>
  <c r="J531" i="1" s="1"/>
  <c r="O558" i="1"/>
  <c r="I558" i="1" a="1"/>
  <c r="I558" i="1" s="1"/>
  <c r="J558" i="1" s="1"/>
  <c r="G655" i="1" a="1"/>
  <c r="G655" i="1" s="1"/>
  <c r="H655" i="1" s="1"/>
  <c r="E655" i="1" a="1"/>
  <c r="E655" i="1" s="1"/>
  <c r="I655" i="1" a="1"/>
  <c r="I655" i="1" s="1"/>
  <c r="J655" i="1" s="1"/>
  <c r="G667" i="1" a="1"/>
  <c r="G667" i="1" s="1"/>
  <c r="H667" i="1" s="1"/>
  <c r="B716" i="1"/>
  <c r="I851" i="1" a="1"/>
  <c r="I851" i="1" s="1"/>
  <c r="J851" i="1" s="1"/>
  <c r="G851" i="1" a="1"/>
  <c r="G851" i="1" s="1"/>
  <c r="H851" i="1" s="1"/>
  <c r="E851" i="1" a="1"/>
  <c r="E851" i="1" s="1"/>
  <c r="O509" i="1"/>
  <c r="E510" i="1" a="1"/>
  <c r="E510" i="1" s="1"/>
  <c r="O518" i="1"/>
  <c r="E519" i="1" a="1"/>
  <c r="E519" i="1" s="1"/>
  <c r="O527" i="1"/>
  <c r="E528" i="1" a="1"/>
  <c r="E528" i="1" s="1"/>
  <c r="O536" i="1"/>
  <c r="E537" i="1" a="1"/>
  <c r="E537" i="1" s="1"/>
  <c r="O545" i="1"/>
  <c r="E546" i="1" a="1"/>
  <c r="E546" i="1" s="1"/>
  <c r="O554" i="1"/>
  <c r="E555" i="1" a="1"/>
  <c r="E555" i="1" s="1"/>
  <c r="O563" i="1"/>
  <c r="E564" i="1" a="1"/>
  <c r="E564" i="1" s="1"/>
  <c r="E573" i="1" a="1"/>
  <c r="E573" i="1" s="1"/>
  <c r="I573" i="1" a="1"/>
  <c r="I573" i="1" s="1"/>
  <c r="J573" i="1" s="1"/>
  <c r="G573" i="1" a="1"/>
  <c r="G573" i="1" s="1"/>
  <c r="H573" i="1" s="1"/>
  <c r="E615" i="1" a="1"/>
  <c r="E615" i="1" s="1"/>
  <c r="I615" i="1" a="1"/>
  <c r="I615" i="1" s="1"/>
  <c r="J615" i="1" s="1"/>
  <c r="G615" i="1" a="1"/>
  <c r="G615" i="1" s="1"/>
  <c r="H615" i="1" s="1"/>
  <c r="E624" i="1" a="1"/>
  <c r="E624" i="1" s="1"/>
  <c r="G624" i="1" a="1"/>
  <c r="G624" i="1" s="1"/>
  <c r="H624" i="1" s="1"/>
  <c r="O627" i="1"/>
  <c r="E635" i="1" a="1"/>
  <c r="E635" i="1" s="1"/>
  <c r="I635" i="1" a="1"/>
  <c r="I635" i="1" s="1"/>
  <c r="J635" i="1" s="1"/>
  <c r="G635" i="1" a="1"/>
  <c r="G635" i="1" s="1"/>
  <c r="H635" i="1" s="1"/>
  <c r="I649" i="1" a="1"/>
  <c r="I649" i="1" s="1"/>
  <c r="J649" i="1" s="1"/>
  <c r="G649" i="1" a="1"/>
  <c r="G649" i="1" s="1"/>
  <c r="H649" i="1" s="1"/>
  <c r="E651" i="1" a="1"/>
  <c r="E651" i="1" s="1"/>
  <c r="I651" i="1" a="1"/>
  <c r="I651" i="1" s="1"/>
  <c r="J651" i="1" s="1"/>
  <c r="G651" i="1" a="1"/>
  <c r="G651" i="1" s="1"/>
  <c r="H651" i="1" s="1"/>
  <c r="E653" i="1" a="1"/>
  <c r="E653" i="1" s="1"/>
  <c r="I653" i="1" a="1"/>
  <c r="I653" i="1" s="1"/>
  <c r="J653" i="1" s="1"/>
  <c r="G653" i="1" a="1"/>
  <c r="G653" i="1" s="1"/>
  <c r="H653" i="1" s="1"/>
  <c r="O659" i="1"/>
  <c r="I661" i="1" a="1"/>
  <c r="I661" i="1" s="1"/>
  <c r="J661" i="1" s="1"/>
  <c r="E661" i="1" a="1"/>
  <c r="E661" i="1" s="1"/>
  <c r="O672" i="1"/>
  <c r="I674" i="1" a="1"/>
  <c r="I674" i="1" s="1"/>
  <c r="J674" i="1" s="1"/>
  <c r="E682" i="1" a="1"/>
  <c r="E682" i="1" s="1"/>
  <c r="I682" i="1" a="1"/>
  <c r="I682" i="1" s="1"/>
  <c r="J682" i="1" s="1"/>
  <c r="G682" i="1" a="1"/>
  <c r="G682" i="1" s="1"/>
  <c r="H682" i="1" s="1"/>
  <c r="B687" i="1"/>
  <c r="G687" i="1" s="1" a="1"/>
  <c r="G687" i="1" s="1"/>
  <c r="H687" i="1" s="1"/>
  <c r="B708" i="1"/>
  <c r="I708" i="1" a="1"/>
  <c r="I708" i="1" s="1"/>
  <c r="J708" i="1" s="1"/>
  <c r="G708" i="1" a="1"/>
  <c r="G708" i="1" s="1"/>
  <c r="H708" i="1" s="1"/>
  <c r="B723" i="1"/>
  <c r="G723" i="1" s="1" a="1"/>
  <c r="G723" i="1" s="1"/>
  <c r="H723" i="1" s="1"/>
  <c r="G741" i="1" a="1"/>
  <c r="G741" i="1" s="1"/>
  <c r="H741" i="1" s="1"/>
  <c r="B741" i="1"/>
  <c r="I741" i="1" s="1" a="1"/>
  <c r="I741" i="1" s="1"/>
  <c r="J741" i="1" s="1"/>
  <c r="I751" i="1" a="1"/>
  <c r="I751" i="1" s="1"/>
  <c r="J751" i="1" s="1"/>
  <c r="E751" i="1" a="1"/>
  <c r="E751" i="1" s="1"/>
  <c r="G751" i="1" a="1"/>
  <c r="G751" i="1" s="1"/>
  <c r="H751" i="1" s="1"/>
  <c r="G765" i="1" a="1"/>
  <c r="G765" i="1" s="1"/>
  <c r="H765" i="1" s="1"/>
  <c r="B765" i="1"/>
  <c r="I765" i="1" a="1"/>
  <c r="I765" i="1" s="1"/>
  <c r="J765" i="1" s="1"/>
  <c r="O806" i="1"/>
  <c r="F818" i="1"/>
  <c r="D818" i="1" s="1"/>
  <c r="O852" i="1"/>
  <c r="N948" i="1"/>
  <c r="O948" i="1"/>
  <c r="I1062" i="1" a="1"/>
  <c r="I1062" i="1" s="1"/>
  <c r="J1062" i="1" s="1"/>
  <c r="G1062" i="1" a="1"/>
  <c r="G1062" i="1" s="1"/>
  <c r="H1062" i="1" s="1"/>
  <c r="E1062" i="1" a="1"/>
  <c r="E1062" i="1" s="1"/>
  <c r="I1098" i="1" a="1"/>
  <c r="I1098" i="1" s="1"/>
  <c r="J1098" i="1" s="1"/>
  <c r="G1098" i="1" a="1"/>
  <c r="G1098" i="1" s="1"/>
  <c r="H1098" i="1" s="1"/>
  <c r="E1098" i="1" a="1"/>
  <c r="E1098" i="1" s="1"/>
  <c r="O468" i="1"/>
  <c r="G469" i="1" a="1"/>
  <c r="G469" i="1" s="1"/>
  <c r="H469" i="1" s="1"/>
  <c r="O477" i="1"/>
  <c r="G478" i="1" a="1"/>
  <c r="G478" i="1" s="1"/>
  <c r="H478" i="1" s="1"/>
  <c r="O486" i="1"/>
  <c r="G487" i="1" a="1"/>
  <c r="G487" i="1" s="1"/>
  <c r="H487" i="1" s="1"/>
  <c r="O495" i="1"/>
  <c r="G496" i="1" a="1"/>
  <c r="G496" i="1" s="1"/>
  <c r="H496" i="1" s="1"/>
  <c r="O504" i="1"/>
  <c r="G505" i="1" a="1"/>
  <c r="G505" i="1" s="1"/>
  <c r="H505" i="1" s="1"/>
  <c r="G514" i="1" a="1"/>
  <c r="G514" i="1" s="1"/>
  <c r="H514" i="1" s="1"/>
  <c r="G523" i="1" a="1"/>
  <c r="G523" i="1" s="1"/>
  <c r="H523" i="1" s="1"/>
  <c r="G532" i="1" a="1"/>
  <c r="G532" i="1" s="1"/>
  <c r="H532" i="1" s="1"/>
  <c r="G541" i="1" a="1"/>
  <c r="G541" i="1" s="1"/>
  <c r="H541" i="1" s="1"/>
  <c r="G550" i="1" a="1"/>
  <c r="G550" i="1" s="1"/>
  <c r="H550" i="1" s="1"/>
  <c r="G559" i="1" a="1"/>
  <c r="G559" i="1" s="1"/>
  <c r="H559" i="1" s="1"/>
  <c r="E568" i="1" a="1"/>
  <c r="E568" i="1" s="1"/>
  <c r="E576" i="1" a="1"/>
  <c r="E576" i="1" s="1"/>
  <c r="G576" i="1" a="1"/>
  <c r="G576" i="1" s="1"/>
  <c r="H576" i="1" s="1"/>
  <c r="I576" i="1" a="1"/>
  <c r="I576" i="1" s="1"/>
  <c r="J576" i="1" s="1"/>
  <c r="O579" i="1"/>
  <c r="E582" i="1" a="1"/>
  <c r="E582" i="1" s="1"/>
  <c r="I582" i="1" a="1"/>
  <c r="I582" i="1" s="1"/>
  <c r="J582" i="1" s="1"/>
  <c r="G582" i="1" a="1"/>
  <c r="G582" i="1" s="1"/>
  <c r="H582" i="1" s="1"/>
  <c r="I592" i="1" a="1"/>
  <c r="I592" i="1" s="1"/>
  <c r="J592" i="1" s="1"/>
  <c r="E592" i="1" a="1"/>
  <c r="E592" i="1" s="1"/>
  <c r="B607" i="1"/>
  <c r="G607" i="1" a="1"/>
  <c r="G607" i="1" s="1"/>
  <c r="H607" i="1" s="1"/>
  <c r="O620" i="1"/>
  <c r="E630" i="1" a="1"/>
  <c r="E630" i="1" s="1"/>
  <c r="G630" i="1" a="1"/>
  <c r="G630" i="1" s="1"/>
  <c r="H630" i="1" s="1"/>
  <c r="I630" i="1" a="1"/>
  <c r="I630" i="1" s="1"/>
  <c r="J630" i="1" s="1"/>
  <c r="G637" i="1" a="1"/>
  <c r="G637" i="1" s="1"/>
  <c r="H637" i="1" s="1"/>
  <c r="E637" i="1" a="1"/>
  <c r="E637" i="1" s="1"/>
  <c r="D649" i="1"/>
  <c r="F649" i="1"/>
  <c r="K649" i="1" s="1"/>
  <c r="B668" i="1"/>
  <c r="G668" i="1" a="1"/>
  <c r="G668" i="1" s="1"/>
  <c r="H668" i="1" s="1"/>
  <c r="O670" i="1"/>
  <c r="E676" i="1" a="1"/>
  <c r="E676" i="1" s="1"/>
  <c r="I676" i="1" a="1"/>
  <c r="I676" i="1" s="1"/>
  <c r="J676" i="1" s="1"/>
  <c r="F710" i="1"/>
  <c r="E716" i="1" a="1"/>
  <c r="E716" i="1" s="1"/>
  <c r="I730" i="1" a="1"/>
  <c r="I730" i="1" s="1"/>
  <c r="J730" i="1" s="1"/>
  <c r="E730" i="1" a="1"/>
  <c r="E730" i="1" s="1"/>
  <c r="G730" i="1" a="1"/>
  <c r="G730" i="1" s="1"/>
  <c r="H730" i="1" s="1"/>
  <c r="F746" i="1"/>
  <c r="M746" i="1" s="1"/>
  <c r="I754" i="1" a="1"/>
  <c r="I754" i="1" s="1"/>
  <c r="J754" i="1" s="1"/>
  <c r="E754" i="1" a="1"/>
  <c r="E754" i="1" s="1"/>
  <c r="G754" i="1" a="1"/>
  <c r="G754" i="1" s="1"/>
  <c r="H754" i="1" s="1"/>
  <c r="O779" i="1"/>
  <c r="E835" i="1" a="1"/>
  <c r="E835" i="1" s="1"/>
  <c r="G835" i="1" a="1"/>
  <c r="G835" i="1" s="1"/>
  <c r="H835" i="1" s="1"/>
  <c r="I835" i="1" a="1"/>
  <c r="I835" i="1" s="1"/>
  <c r="J835" i="1" s="1"/>
  <c r="I839" i="1" a="1"/>
  <c r="I839" i="1" s="1"/>
  <c r="J839" i="1" s="1"/>
  <c r="G839" i="1" a="1"/>
  <c r="G839" i="1" s="1"/>
  <c r="H839" i="1" s="1"/>
  <c r="E839" i="1" a="1"/>
  <c r="E839" i="1" s="1"/>
  <c r="F842" i="1"/>
  <c r="L842" i="1" s="1"/>
  <c r="G852" i="1" a="1"/>
  <c r="G852" i="1" s="1"/>
  <c r="H852" i="1" s="1"/>
  <c r="I852" i="1" a="1"/>
  <c r="I852" i="1" s="1"/>
  <c r="J852" i="1" s="1"/>
  <c r="E852" i="1" a="1"/>
  <c r="E852" i="1" s="1"/>
  <c r="O856" i="1"/>
  <c r="E869" i="1" a="1"/>
  <c r="E869" i="1" s="1"/>
  <c r="G869" i="1" a="1"/>
  <c r="G869" i="1" s="1"/>
  <c r="H869" i="1" s="1"/>
  <c r="I869" i="1" a="1"/>
  <c r="I869" i="1" s="1"/>
  <c r="J869" i="1" s="1"/>
  <c r="N926" i="1"/>
  <c r="O926" i="1"/>
  <c r="O1201" i="1"/>
  <c r="N1201" i="1"/>
  <c r="I1201" i="1" a="1"/>
  <c r="I1201" i="1" s="1"/>
  <c r="J1201" i="1" s="1"/>
  <c r="E1201" i="1" a="1"/>
  <c r="E1201" i="1" s="1"/>
  <c r="O371" i="1"/>
  <c r="O380" i="1"/>
  <c r="O389" i="1"/>
  <c r="O398" i="1"/>
  <c r="O407" i="1"/>
  <c r="E469" i="1" a="1"/>
  <c r="E469" i="1" s="1"/>
  <c r="E478" i="1" a="1"/>
  <c r="E478" i="1" s="1"/>
  <c r="E487" i="1" a="1"/>
  <c r="E487" i="1" s="1"/>
  <c r="E496" i="1" a="1"/>
  <c r="E496" i="1" s="1"/>
  <c r="E505" i="1" a="1"/>
  <c r="E505" i="1" s="1"/>
  <c r="G509" i="1" a="1"/>
  <c r="G509" i="1" s="1"/>
  <c r="H509" i="1" s="1"/>
  <c r="E509" i="1" a="1"/>
  <c r="E509" i="1" s="1"/>
  <c r="G510" i="1" a="1"/>
  <c r="G510" i="1" s="1"/>
  <c r="H510" i="1" s="1"/>
  <c r="E514" i="1" a="1"/>
  <c r="E514" i="1" s="1"/>
  <c r="G518" i="1" a="1"/>
  <c r="G518" i="1" s="1"/>
  <c r="H518" i="1" s="1"/>
  <c r="E518" i="1" a="1"/>
  <c r="E518" i="1" s="1"/>
  <c r="G519" i="1" a="1"/>
  <c r="G519" i="1" s="1"/>
  <c r="H519" i="1" s="1"/>
  <c r="E523" i="1" a="1"/>
  <c r="E523" i="1" s="1"/>
  <c r="G527" i="1" a="1"/>
  <c r="G527" i="1" s="1"/>
  <c r="H527" i="1" s="1"/>
  <c r="E527" i="1" a="1"/>
  <c r="E527" i="1" s="1"/>
  <c r="G528" i="1" a="1"/>
  <c r="G528" i="1" s="1"/>
  <c r="H528" i="1" s="1"/>
  <c r="E532" i="1" a="1"/>
  <c r="E532" i="1" s="1"/>
  <c r="G536" i="1" a="1"/>
  <c r="G536" i="1" s="1"/>
  <c r="H536" i="1" s="1"/>
  <c r="E536" i="1" a="1"/>
  <c r="E536" i="1" s="1"/>
  <c r="G537" i="1" a="1"/>
  <c r="G537" i="1" s="1"/>
  <c r="H537" i="1" s="1"/>
  <c r="E541" i="1" a="1"/>
  <c r="E541" i="1" s="1"/>
  <c r="G545" i="1" a="1"/>
  <c r="G545" i="1" s="1"/>
  <c r="H545" i="1" s="1"/>
  <c r="E545" i="1" a="1"/>
  <c r="E545" i="1" s="1"/>
  <c r="G546" i="1" a="1"/>
  <c r="G546" i="1" s="1"/>
  <c r="H546" i="1" s="1"/>
  <c r="E550" i="1" a="1"/>
  <c r="E550" i="1" s="1"/>
  <c r="G554" i="1" a="1"/>
  <c r="G554" i="1" s="1"/>
  <c r="H554" i="1" s="1"/>
  <c r="E554" i="1" a="1"/>
  <c r="E554" i="1" s="1"/>
  <c r="G555" i="1" a="1"/>
  <c r="G555" i="1" s="1"/>
  <c r="H555" i="1" s="1"/>
  <c r="E559" i="1" a="1"/>
  <c r="E559" i="1" s="1"/>
  <c r="G563" i="1" a="1"/>
  <c r="G563" i="1" s="1"/>
  <c r="H563" i="1" s="1"/>
  <c r="E563" i="1" a="1"/>
  <c r="E563" i="1" s="1"/>
  <c r="G564" i="1" a="1"/>
  <c r="G564" i="1" s="1"/>
  <c r="H564" i="1" s="1"/>
  <c r="E572" i="1" a="1"/>
  <c r="E572" i="1" s="1"/>
  <c r="G572" i="1" a="1"/>
  <c r="G572" i="1" s="1"/>
  <c r="H572" i="1" s="1"/>
  <c r="E579" i="1" a="1"/>
  <c r="E579" i="1" s="1"/>
  <c r="I579" i="1" a="1"/>
  <c r="I579" i="1" s="1"/>
  <c r="J579" i="1" s="1"/>
  <c r="G579" i="1" a="1"/>
  <c r="G579" i="1" s="1"/>
  <c r="H579" i="1" s="1"/>
  <c r="E588" i="1" a="1"/>
  <c r="E588" i="1" s="1"/>
  <c r="G588" i="1" a="1"/>
  <c r="G588" i="1" s="1"/>
  <c r="H588" i="1" s="1"/>
  <c r="G595" i="1" a="1"/>
  <c r="G595" i="1" s="1"/>
  <c r="H595" i="1" s="1"/>
  <c r="I598" i="1" a="1"/>
  <c r="I598" i="1" s="1"/>
  <c r="J598" i="1" s="1"/>
  <c r="G598" i="1" a="1"/>
  <c r="G598" i="1" s="1"/>
  <c r="H598" i="1" s="1"/>
  <c r="E601" i="1" a="1"/>
  <c r="E601" i="1" s="1"/>
  <c r="O614" i="1"/>
  <c r="O617" i="1"/>
  <c r="O623" i="1"/>
  <c r="I624" i="1" a="1"/>
  <c r="I624" i="1" s="1"/>
  <c r="J624" i="1" s="1"/>
  <c r="E627" i="1" a="1"/>
  <c r="E627" i="1" s="1"/>
  <c r="I627" i="1" a="1"/>
  <c r="I627" i="1" s="1"/>
  <c r="J627" i="1" s="1"/>
  <c r="G627" i="1" a="1"/>
  <c r="G627" i="1" s="1"/>
  <c r="H627" i="1" s="1"/>
  <c r="O632" i="1"/>
  <c r="O641" i="1"/>
  <c r="I646" i="1" a="1"/>
  <c r="I646" i="1" s="1"/>
  <c r="J646" i="1" s="1"/>
  <c r="E646" i="1" a="1"/>
  <c r="E646" i="1" s="1"/>
  <c r="I659" i="1" a="1"/>
  <c r="I659" i="1" s="1"/>
  <c r="J659" i="1" s="1"/>
  <c r="I672" i="1" a="1"/>
  <c r="I672" i="1" s="1"/>
  <c r="J672" i="1" s="1"/>
  <c r="O685" i="1"/>
  <c r="O694" i="1"/>
  <c r="B702" i="1"/>
  <c r="I702" i="1" s="1" a="1"/>
  <c r="I702" i="1" s="1"/>
  <c r="J702" i="1" s="1"/>
  <c r="I706" i="1" a="1"/>
  <c r="I706" i="1" s="1"/>
  <c r="J706" i="1" s="1"/>
  <c r="E706" i="1" a="1"/>
  <c r="E706" i="1" s="1"/>
  <c r="G706" i="1" a="1"/>
  <c r="G706" i="1" s="1"/>
  <c r="H706" i="1" s="1"/>
  <c r="B719" i="1"/>
  <c r="G719" i="1" s="1" a="1"/>
  <c r="G719" i="1" s="1"/>
  <c r="H719" i="1" s="1"/>
  <c r="F728" i="1"/>
  <c r="I733" i="1" a="1"/>
  <c r="I733" i="1" s="1"/>
  <c r="J733" i="1" s="1"/>
  <c r="E733" i="1" a="1"/>
  <c r="E733" i="1" s="1"/>
  <c r="I757" i="1" a="1"/>
  <c r="I757" i="1" s="1"/>
  <c r="J757" i="1" s="1"/>
  <c r="E757" i="1" a="1"/>
  <c r="E757" i="1" s="1"/>
  <c r="O836" i="1"/>
  <c r="E859" i="1" a="1"/>
  <c r="E859" i="1" s="1"/>
  <c r="G859" i="1" a="1"/>
  <c r="G859" i="1" s="1"/>
  <c r="H859" i="1" s="1"/>
  <c r="I859" i="1" a="1"/>
  <c r="I859" i="1" s="1"/>
  <c r="J859" i="1" s="1"/>
  <c r="B881" i="1"/>
  <c r="G966" i="1" a="1"/>
  <c r="G966" i="1" s="1"/>
  <c r="H966" i="1" s="1"/>
  <c r="I966" i="1" a="1"/>
  <c r="I966" i="1" s="1"/>
  <c r="J966" i="1" s="1"/>
  <c r="E966" i="1" a="1"/>
  <c r="E966" i="1" s="1"/>
  <c r="N984" i="1"/>
  <c r="O984" i="1"/>
  <c r="E1022" i="1" a="1"/>
  <c r="E1022" i="1" s="1"/>
  <c r="I1022" i="1" a="1"/>
  <c r="I1022" i="1" s="1"/>
  <c r="J1022" i="1" s="1"/>
  <c r="G1022" i="1" a="1"/>
  <c r="G1022" i="1" s="1"/>
  <c r="H1022" i="1" s="1"/>
  <c r="G370" i="1" a="1"/>
  <c r="G370" i="1" s="1"/>
  <c r="H370" i="1" s="1"/>
  <c r="G379" i="1" a="1"/>
  <c r="G379" i="1" s="1"/>
  <c r="H379" i="1" s="1"/>
  <c r="G388" i="1" a="1"/>
  <c r="G388" i="1" s="1"/>
  <c r="H388" i="1" s="1"/>
  <c r="G397" i="1" a="1"/>
  <c r="G397" i="1" s="1"/>
  <c r="H397" i="1" s="1"/>
  <c r="G406" i="1" a="1"/>
  <c r="G406" i="1" s="1"/>
  <c r="H406" i="1" s="1"/>
  <c r="G415" i="1" a="1"/>
  <c r="G415" i="1" s="1"/>
  <c r="H415" i="1" s="1"/>
  <c r="O417" i="1"/>
  <c r="O420" i="1"/>
  <c r="O423" i="1"/>
  <c r="O426" i="1"/>
  <c r="O429" i="1"/>
  <c r="O432" i="1"/>
  <c r="O435" i="1"/>
  <c r="O438" i="1"/>
  <c r="O441" i="1"/>
  <c r="O444" i="1"/>
  <c r="O447" i="1"/>
  <c r="O450" i="1"/>
  <c r="O453" i="1"/>
  <c r="O456" i="1"/>
  <c r="O459" i="1"/>
  <c r="O462" i="1"/>
  <c r="O465" i="1"/>
  <c r="G467" i="1" a="1"/>
  <c r="G467" i="1" s="1"/>
  <c r="H467" i="1" s="1"/>
  <c r="E467" i="1" a="1"/>
  <c r="E467" i="1" s="1"/>
  <c r="E468" i="1" a="1"/>
  <c r="E468" i="1" s="1"/>
  <c r="G476" i="1" a="1"/>
  <c r="G476" i="1" s="1"/>
  <c r="H476" i="1" s="1"/>
  <c r="E476" i="1" a="1"/>
  <c r="E476" i="1" s="1"/>
  <c r="E477" i="1" a="1"/>
  <c r="E477" i="1" s="1"/>
  <c r="G485" i="1" a="1"/>
  <c r="G485" i="1" s="1"/>
  <c r="H485" i="1" s="1"/>
  <c r="E485" i="1" a="1"/>
  <c r="E485" i="1" s="1"/>
  <c r="E486" i="1" a="1"/>
  <c r="E486" i="1" s="1"/>
  <c r="G494" i="1" a="1"/>
  <c r="G494" i="1" s="1"/>
  <c r="H494" i="1" s="1"/>
  <c r="E494" i="1" a="1"/>
  <c r="E494" i="1" s="1"/>
  <c r="E495" i="1" a="1"/>
  <c r="E495" i="1" s="1"/>
  <c r="G503" i="1" a="1"/>
  <c r="G503" i="1" s="1"/>
  <c r="H503" i="1" s="1"/>
  <c r="E503" i="1" a="1"/>
  <c r="E503" i="1" s="1"/>
  <c r="E504" i="1" a="1"/>
  <c r="E504" i="1" s="1"/>
  <c r="O584" i="1"/>
  <c r="O591" i="1"/>
  <c r="G592" i="1" a="1"/>
  <c r="G592" i="1" s="1"/>
  <c r="H592" i="1" s="1"/>
  <c r="D595" i="1"/>
  <c r="F595" i="1"/>
  <c r="N595" i="1" s="1"/>
  <c r="I603" i="1" a="1"/>
  <c r="I603" i="1" s="1"/>
  <c r="J603" i="1" s="1"/>
  <c r="G604" i="1" a="1"/>
  <c r="G604" i="1" s="1"/>
  <c r="H604" i="1" s="1"/>
  <c r="E604" i="1" a="1"/>
  <c r="E604" i="1" s="1"/>
  <c r="E611" i="1" a="1"/>
  <c r="E611" i="1" s="1"/>
  <c r="I611" i="1" a="1"/>
  <c r="I611" i="1" s="1"/>
  <c r="J611" i="1" s="1"/>
  <c r="E620" i="1" a="1"/>
  <c r="E620" i="1" s="1"/>
  <c r="G620" i="1" a="1"/>
  <c r="G620" i="1" s="1"/>
  <c r="H620" i="1" s="1"/>
  <c r="I637" i="1" a="1"/>
  <c r="I637" i="1" s="1"/>
  <c r="J637" i="1" s="1"/>
  <c r="B643" i="1"/>
  <c r="I643" i="1" a="1"/>
  <c r="I643" i="1" s="1"/>
  <c r="J643" i="1" s="1"/>
  <c r="G643" i="1" a="1"/>
  <c r="G643" i="1" s="1"/>
  <c r="H643" i="1" s="1"/>
  <c r="E643" i="1" a="1"/>
  <c r="E643" i="1" s="1"/>
  <c r="O648" i="1"/>
  <c r="O652" i="1"/>
  <c r="O654" i="1"/>
  <c r="B662" i="1"/>
  <c r="G662" i="1" s="1" a="1"/>
  <c r="G662" i="1" s="1"/>
  <c r="H662" i="1" s="1"/>
  <c r="G676" i="1" a="1"/>
  <c r="G676" i="1" s="1"/>
  <c r="H676" i="1" s="1"/>
  <c r="E678" i="1" a="1"/>
  <c r="E678" i="1" s="1"/>
  <c r="I678" i="1" a="1"/>
  <c r="I678" i="1" s="1"/>
  <c r="J678" i="1" s="1"/>
  <c r="G678" i="1" a="1"/>
  <c r="G678" i="1" s="1"/>
  <c r="H678" i="1" s="1"/>
  <c r="E680" i="1" a="1"/>
  <c r="E680" i="1" s="1"/>
  <c r="I680" i="1" a="1"/>
  <c r="I680" i="1" s="1"/>
  <c r="J680" i="1" s="1"/>
  <c r="G680" i="1" a="1"/>
  <c r="G680" i="1" s="1"/>
  <c r="H680" i="1" s="1"/>
  <c r="B683" i="1"/>
  <c r="I683" i="1" s="1" a="1"/>
  <c r="I683" i="1" s="1"/>
  <c r="J683" i="1" s="1"/>
  <c r="F704" i="1"/>
  <c r="D704" i="1" s="1"/>
  <c r="B717" i="1"/>
  <c r="I717" i="1" a="1"/>
  <c r="I717" i="1" s="1"/>
  <c r="J717" i="1" s="1"/>
  <c r="G717" i="1" a="1"/>
  <c r="G717" i="1" s="1"/>
  <c r="H717" i="1" s="1"/>
  <c r="B726" i="1"/>
  <c r="G726" i="1" a="1"/>
  <c r="G726" i="1" s="1"/>
  <c r="H726" i="1" s="1"/>
  <c r="I773" i="1" a="1"/>
  <c r="I773" i="1" s="1"/>
  <c r="J773" i="1" s="1"/>
  <c r="G773" i="1" a="1"/>
  <c r="G773" i="1" s="1"/>
  <c r="H773" i="1" s="1"/>
  <c r="E773" i="1" a="1"/>
  <c r="E773" i="1" s="1"/>
  <c r="I779" i="1" a="1"/>
  <c r="I779" i="1" s="1"/>
  <c r="J779" i="1" s="1"/>
  <c r="F782" i="1"/>
  <c r="L782" i="1" s="1"/>
  <c r="O794" i="1"/>
  <c r="G806" i="1" a="1"/>
  <c r="G806" i="1" s="1"/>
  <c r="H806" i="1" s="1"/>
  <c r="G819" i="1" a="1"/>
  <c r="G819" i="1" s="1"/>
  <c r="H819" i="1" s="1"/>
  <c r="I819" i="1" a="1"/>
  <c r="I819" i="1" s="1"/>
  <c r="J819" i="1" s="1"/>
  <c r="E819" i="1" a="1"/>
  <c r="E819" i="1" s="1"/>
  <c r="E823" i="1" a="1"/>
  <c r="E823" i="1" s="1"/>
  <c r="G823" i="1" a="1"/>
  <c r="G823" i="1" s="1"/>
  <c r="H823" i="1" s="1"/>
  <c r="I823" i="1" a="1"/>
  <c r="I823" i="1" s="1"/>
  <c r="J823" i="1" s="1"/>
  <c r="I836" i="1" a="1"/>
  <c r="I836" i="1" s="1"/>
  <c r="J836" i="1" s="1"/>
  <c r="G836" i="1" a="1"/>
  <c r="G836" i="1" s="1"/>
  <c r="H836" i="1" s="1"/>
  <c r="E836" i="1" a="1"/>
  <c r="E836" i="1" s="1"/>
  <c r="O840" i="1"/>
  <c r="I863" i="1" a="1"/>
  <c r="I863" i="1" s="1"/>
  <c r="J863" i="1" s="1"/>
  <c r="G863" i="1" a="1"/>
  <c r="G863" i="1" s="1"/>
  <c r="H863" i="1" s="1"/>
  <c r="E863" i="1" a="1"/>
  <c r="E863" i="1" s="1"/>
  <c r="G945" i="1" a="1"/>
  <c r="G945" i="1" s="1"/>
  <c r="H945" i="1" s="1"/>
  <c r="I945" i="1" a="1"/>
  <c r="I945" i="1" s="1"/>
  <c r="J945" i="1" s="1"/>
  <c r="E945" i="1" a="1"/>
  <c r="E945" i="1" s="1"/>
  <c r="O977" i="1"/>
  <c r="N977" i="1"/>
  <c r="G977" i="1" a="1"/>
  <c r="G977" i="1" s="1"/>
  <c r="H977" i="1" s="1"/>
  <c r="O326" i="1"/>
  <c r="O338" i="1"/>
  <c r="O350" i="1"/>
  <c r="O362" i="1"/>
  <c r="E370" i="1" a="1"/>
  <c r="E370" i="1" s="1"/>
  <c r="E379" i="1" a="1"/>
  <c r="E379" i="1" s="1"/>
  <c r="E388" i="1" a="1"/>
  <c r="E388" i="1" s="1"/>
  <c r="E397" i="1" a="1"/>
  <c r="E397" i="1" s="1"/>
  <c r="E406" i="1" a="1"/>
  <c r="E406" i="1" s="1"/>
  <c r="E415" i="1" a="1"/>
  <c r="E415" i="1" s="1"/>
  <c r="G416" i="1" a="1"/>
  <c r="G416" i="1" s="1"/>
  <c r="H416" i="1" s="1"/>
  <c r="E416" i="1" a="1"/>
  <c r="E416" i="1" s="1"/>
  <c r="G419" i="1" a="1"/>
  <c r="G419" i="1" s="1"/>
  <c r="H419" i="1" s="1"/>
  <c r="E419" i="1" a="1"/>
  <c r="E419" i="1" s="1"/>
  <c r="G422" i="1" a="1"/>
  <c r="G422" i="1" s="1"/>
  <c r="H422" i="1" s="1"/>
  <c r="E422" i="1" a="1"/>
  <c r="E422" i="1" s="1"/>
  <c r="G425" i="1" a="1"/>
  <c r="G425" i="1" s="1"/>
  <c r="H425" i="1" s="1"/>
  <c r="E425" i="1" a="1"/>
  <c r="E425" i="1" s="1"/>
  <c r="G428" i="1" a="1"/>
  <c r="G428" i="1" s="1"/>
  <c r="H428" i="1" s="1"/>
  <c r="E428" i="1" a="1"/>
  <c r="E428" i="1" s="1"/>
  <c r="G431" i="1" a="1"/>
  <c r="G431" i="1" s="1"/>
  <c r="H431" i="1" s="1"/>
  <c r="E431" i="1" a="1"/>
  <c r="E431" i="1" s="1"/>
  <c r="G434" i="1" a="1"/>
  <c r="G434" i="1" s="1"/>
  <c r="H434" i="1" s="1"/>
  <c r="E434" i="1" a="1"/>
  <c r="E434" i="1" s="1"/>
  <c r="G437" i="1" a="1"/>
  <c r="G437" i="1" s="1"/>
  <c r="H437" i="1" s="1"/>
  <c r="E437" i="1" a="1"/>
  <c r="E437" i="1" s="1"/>
  <c r="G440" i="1" a="1"/>
  <c r="G440" i="1" s="1"/>
  <c r="H440" i="1" s="1"/>
  <c r="E440" i="1" a="1"/>
  <c r="E440" i="1" s="1"/>
  <c r="G443" i="1" a="1"/>
  <c r="G443" i="1" s="1"/>
  <c r="H443" i="1" s="1"/>
  <c r="E443" i="1" a="1"/>
  <c r="E443" i="1" s="1"/>
  <c r="G446" i="1" a="1"/>
  <c r="G446" i="1" s="1"/>
  <c r="H446" i="1" s="1"/>
  <c r="E446" i="1" a="1"/>
  <c r="E446" i="1" s="1"/>
  <c r="G449" i="1" a="1"/>
  <c r="G449" i="1" s="1"/>
  <c r="H449" i="1" s="1"/>
  <c r="E449" i="1" a="1"/>
  <c r="E449" i="1" s="1"/>
  <c r="G452" i="1" a="1"/>
  <c r="G452" i="1" s="1"/>
  <c r="H452" i="1" s="1"/>
  <c r="E452" i="1" a="1"/>
  <c r="E452" i="1" s="1"/>
  <c r="G455" i="1" a="1"/>
  <c r="G455" i="1" s="1"/>
  <c r="H455" i="1" s="1"/>
  <c r="E455" i="1" a="1"/>
  <c r="E455" i="1" s="1"/>
  <c r="G458" i="1" a="1"/>
  <c r="G458" i="1" s="1"/>
  <c r="H458" i="1" s="1"/>
  <c r="E458" i="1" a="1"/>
  <c r="E458" i="1" s="1"/>
  <c r="G461" i="1" a="1"/>
  <c r="G461" i="1" s="1"/>
  <c r="H461" i="1" s="1"/>
  <c r="E461" i="1" a="1"/>
  <c r="E461" i="1" s="1"/>
  <c r="G464" i="1" a="1"/>
  <c r="G464" i="1" s="1"/>
  <c r="H464" i="1" s="1"/>
  <c r="E464" i="1" a="1"/>
  <c r="E464" i="1" s="1"/>
  <c r="I469" i="1" a="1"/>
  <c r="I469" i="1" s="1"/>
  <c r="J469" i="1" s="1"/>
  <c r="I478" i="1" a="1"/>
  <c r="I478" i="1" s="1"/>
  <c r="J478" i="1" s="1"/>
  <c r="N481" i="1"/>
  <c r="I487" i="1" a="1"/>
  <c r="I487" i="1" s="1"/>
  <c r="J487" i="1" s="1"/>
  <c r="I496" i="1" a="1"/>
  <c r="I496" i="1" s="1"/>
  <c r="J496" i="1" s="1"/>
  <c r="N499" i="1"/>
  <c r="I505" i="1" a="1"/>
  <c r="I505" i="1" s="1"/>
  <c r="J505" i="1" s="1"/>
  <c r="O512" i="1"/>
  <c r="E513" i="1" a="1"/>
  <c r="E513" i="1" s="1"/>
  <c r="I514" i="1" a="1"/>
  <c r="I514" i="1" s="1"/>
  <c r="J514" i="1" s="1"/>
  <c r="O521" i="1"/>
  <c r="E522" i="1" a="1"/>
  <c r="E522" i="1" s="1"/>
  <c r="I523" i="1" a="1"/>
  <c r="I523" i="1" s="1"/>
  <c r="J523" i="1" s="1"/>
  <c r="O530" i="1"/>
  <c r="E531" i="1" a="1"/>
  <c r="E531" i="1" s="1"/>
  <c r="I532" i="1" a="1"/>
  <c r="I532" i="1" s="1"/>
  <c r="J532" i="1" s="1"/>
  <c r="O539" i="1"/>
  <c r="E540" i="1" a="1"/>
  <c r="E540" i="1" s="1"/>
  <c r="I541" i="1" a="1"/>
  <c r="I541" i="1" s="1"/>
  <c r="J541" i="1" s="1"/>
  <c r="O548" i="1"/>
  <c r="E549" i="1" a="1"/>
  <c r="E549" i="1" s="1"/>
  <c r="I550" i="1" a="1"/>
  <c r="I550" i="1" s="1"/>
  <c r="J550" i="1" s="1"/>
  <c r="O557" i="1"/>
  <c r="E558" i="1" a="1"/>
  <c r="E558" i="1" s="1"/>
  <c r="I559" i="1" a="1"/>
  <c r="I559" i="1" s="1"/>
  <c r="J559" i="1" s="1"/>
  <c r="O566" i="1"/>
  <c r="E567" i="1" a="1"/>
  <c r="E567" i="1" s="1"/>
  <c r="I571" i="1" a="1"/>
  <c r="I571" i="1" s="1"/>
  <c r="J571" i="1" s="1"/>
  <c r="E571" i="1" a="1"/>
  <c r="E571" i="1" s="1"/>
  <c r="O578" i="1"/>
  <c r="O581" i="1"/>
  <c r="O587" i="1"/>
  <c r="I595" i="1" a="1"/>
  <c r="I595" i="1" s="1"/>
  <c r="J595" i="1" s="1"/>
  <c r="F598" i="1"/>
  <c r="D598" i="1" s="1"/>
  <c r="O600" i="1"/>
  <c r="I601" i="1" a="1"/>
  <c r="I601" i="1" s="1"/>
  <c r="J601" i="1" s="1"/>
  <c r="B603" i="1"/>
  <c r="E607" i="1" a="1"/>
  <c r="E607" i="1" s="1"/>
  <c r="E617" i="1" a="1"/>
  <c r="E617" i="1" s="1"/>
  <c r="I617" i="1" a="1"/>
  <c r="I617" i="1" s="1"/>
  <c r="J617" i="1" s="1"/>
  <c r="E623" i="1" a="1"/>
  <c r="E623" i="1" s="1"/>
  <c r="I623" i="1" a="1"/>
  <c r="I623" i="1" s="1"/>
  <c r="J623" i="1" s="1"/>
  <c r="I634" i="1" a="1"/>
  <c r="I634" i="1" s="1"/>
  <c r="J634" i="1" s="1"/>
  <c r="G634" i="1" a="1"/>
  <c r="G634" i="1" s="1"/>
  <c r="H634" i="1" s="1"/>
  <c r="O636" i="1"/>
  <c r="G659" i="1" a="1"/>
  <c r="G659" i="1" s="1"/>
  <c r="H659" i="1" s="1"/>
  <c r="G670" i="1" a="1"/>
  <c r="G670" i="1" s="1"/>
  <c r="H670" i="1" s="1"/>
  <c r="E685" i="1" a="1"/>
  <c r="E685" i="1" s="1"/>
  <c r="I685" i="1" a="1"/>
  <c r="I685" i="1" s="1"/>
  <c r="J685" i="1" s="1"/>
  <c r="G685" i="1" a="1"/>
  <c r="G685" i="1" s="1"/>
  <c r="H685" i="1" s="1"/>
  <c r="O688" i="1"/>
  <c r="E702" i="1" a="1"/>
  <c r="E702" i="1" s="1"/>
  <c r="I736" i="1" a="1"/>
  <c r="I736" i="1" s="1"/>
  <c r="J736" i="1" s="1"/>
  <c r="E736" i="1" a="1"/>
  <c r="E736" i="1" s="1"/>
  <c r="G736" i="1" a="1"/>
  <c r="G736" i="1" s="1"/>
  <c r="H736" i="1" s="1"/>
  <c r="I760" i="1" a="1"/>
  <c r="I760" i="1" s="1"/>
  <c r="J760" i="1" s="1"/>
  <c r="E760" i="1" a="1"/>
  <c r="E760" i="1" s="1"/>
  <c r="G760" i="1" a="1"/>
  <c r="G760" i="1" s="1"/>
  <c r="H760" i="1" s="1"/>
  <c r="F776" i="1"/>
  <c r="I788" i="1" a="1"/>
  <c r="I788" i="1" s="1"/>
  <c r="J788" i="1" s="1"/>
  <c r="E788" i="1" a="1"/>
  <c r="E788" i="1" s="1"/>
  <c r="G788" i="1" a="1"/>
  <c r="G788" i="1" s="1"/>
  <c r="H788" i="1" s="1"/>
  <c r="O820" i="1"/>
  <c r="F830" i="1"/>
  <c r="D830" i="1" s="1"/>
  <c r="O860" i="1"/>
  <c r="E896" i="1" a="1"/>
  <c r="E896" i="1" s="1"/>
  <c r="G896" i="1" a="1"/>
  <c r="G896" i="1" s="1"/>
  <c r="H896" i="1" s="1"/>
  <c r="I896" i="1" a="1"/>
  <c r="I896" i="1" s="1"/>
  <c r="J896" i="1" s="1"/>
  <c r="E904" i="1" a="1"/>
  <c r="E904" i="1" s="1"/>
  <c r="G904" i="1" a="1"/>
  <c r="G904" i="1" s="1"/>
  <c r="H904" i="1" s="1"/>
  <c r="I904" i="1" a="1"/>
  <c r="I904" i="1" s="1"/>
  <c r="J904" i="1" s="1"/>
  <c r="O956" i="1"/>
  <c r="N956" i="1"/>
  <c r="G956" i="1" a="1"/>
  <c r="G956" i="1" s="1"/>
  <c r="H956" i="1" s="1"/>
  <c r="G1002" i="1" a="1"/>
  <c r="G1002" i="1" s="1"/>
  <c r="H1002" i="1" s="1"/>
  <c r="I1002" i="1" a="1"/>
  <c r="I1002" i="1" s="1"/>
  <c r="J1002" i="1" s="1"/>
  <c r="E1002" i="1" a="1"/>
  <c r="E1002" i="1" s="1"/>
  <c r="F1053" i="1"/>
  <c r="L1053" i="1" s="1"/>
  <c r="I1106" i="1" a="1"/>
  <c r="I1106" i="1" s="1"/>
  <c r="J1106" i="1" s="1"/>
  <c r="E1106" i="1" a="1"/>
  <c r="E1106" i="1" s="1"/>
  <c r="G1106" i="1" a="1"/>
  <c r="G1106" i="1" s="1"/>
  <c r="H1106" i="1" s="1"/>
  <c r="M450" i="1"/>
  <c r="G468" i="1" a="1"/>
  <c r="G468" i="1" s="1"/>
  <c r="H468" i="1" s="1"/>
  <c r="O474" i="1"/>
  <c r="G477" i="1" a="1"/>
  <c r="G477" i="1" s="1"/>
  <c r="H477" i="1" s="1"/>
  <c r="O483" i="1"/>
  <c r="G484" i="1" a="1"/>
  <c r="G484" i="1" s="1"/>
  <c r="H484" i="1" s="1"/>
  <c r="G486" i="1" a="1"/>
  <c r="G486" i="1" s="1"/>
  <c r="H486" i="1" s="1"/>
  <c r="O492" i="1"/>
  <c r="N492" i="1"/>
  <c r="G493" i="1" a="1"/>
  <c r="G493" i="1" s="1"/>
  <c r="H493" i="1" s="1"/>
  <c r="G495" i="1" a="1"/>
  <c r="G495" i="1" s="1"/>
  <c r="H495" i="1" s="1"/>
  <c r="O501" i="1"/>
  <c r="G502" i="1" a="1"/>
  <c r="G502" i="1" s="1"/>
  <c r="H502" i="1" s="1"/>
  <c r="G504" i="1" a="1"/>
  <c r="G504" i="1" s="1"/>
  <c r="H504" i="1" s="1"/>
  <c r="G508" i="1" a="1"/>
  <c r="G508" i="1" s="1"/>
  <c r="H508" i="1" s="1"/>
  <c r="G517" i="1" a="1"/>
  <c r="G517" i="1" s="1"/>
  <c r="H517" i="1" s="1"/>
  <c r="G526" i="1" a="1"/>
  <c r="G526" i="1" s="1"/>
  <c r="H526" i="1" s="1"/>
  <c r="G535" i="1" a="1"/>
  <c r="G535" i="1" s="1"/>
  <c r="H535" i="1" s="1"/>
  <c r="G544" i="1" a="1"/>
  <c r="G544" i="1" s="1"/>
  <c r="H544" i="1" s="1"/>
  <c r="G553" i="1" a="1"/>
  <c r="G553" i="1" s="1"/>
  <c r="H553" i="1" s="1"/>
  <c r="G562" i="1" a="1"/>
  <c r="G562" i="1" s="1"/>
  <c r="H562" i="1" s="1"/>
  <c r="E575" i="1" a="1"/>
  <c r="E575" i="1" s="1"/>
  <c r="I575" i="1" a="1"/>
  <c r="I575" i="1" s="1"/>
  <c r="J575" i="1" s="1"/>
  <c r="E584" i="1" a="1"/>
  <c r="E584" i="1" s="1"/>
  <c r="G584" i="1" a="1"/>
  <c r="G584" i="1" s="1"/>
  <c r="H584" i="1" s="1"/>
  <c r="B590" i="1"/>
  <c r="I590" i="1" s="1" a="1"/>
  <c r="I590" i="1" s="1"/>
  <c r="J590" i="1" s="1"/>
  <c r="E591" i="1" a="1"/>
  <c r="E591" i="1" s="1"/>
  <c r="I591" i="1" a="1"/>
  <c r="I591" i="1" s="1"/>
  <c r="J591" i="1" s="1"/>
  <c r="G591" i="1" a="1"/>
  <c r="G591" i="1" s="1"/>
  <c r="H591" i="1" s="1"/>
  <c r="K598" i="1"/>
  <c r="O606" i="1"/>
  <c r="F629" i="1"/>
  <c r="K629" i="1" s="1"/>
  <c r="I648" i="1" a="1"/>
  <c r="I648" i="1" s="1"/>
  <c r="J648" i="1" s="1"/>
  <c r="O650" i="1"/>
  <c r="I652" i="1" a="1"/>
  <c r="I652" i="1" s="1"/>
  <c r="J652" i="1" s="1"/>
  <c r="G664" i="1" a="1"/>
  <c r="G664" i="1" s="1"/>
  <c r="H664" i="1" s="1"/>
  <c r="O666" i="1"/>
  <c r="O673" i="1"/>
  <c r="G683" i="1" a="1"/>
  <c r="G683" i="1" s="1"/>
  <c r="H683" i="1" s="1"/>
  <c r="E688" i="1" a="1"/>
  <c r="E688" i="1" s="1"/>
  <c r="I688" i="1" a="1"/>
  <c r="I688" i="1" s="1"/>
  <c r="J688" i="1" s="1"/>
  <c r="G688" i="1" a="1"/>
  <c r="G688" i="1" s="1"/>
  <c r="H688" i="1" s="1"/>
  <c r="I700" i="1" a="1"/>
  <c r="I700" i="1" s="1"/>
  <c r="J700" i="1" s="1"/>
  <c r="E700" i="1" a="1"/>
  <c r="E700" i="1" s="1"/>
  <c r="O709" i="1"/>
  <c r="G780" i="1" a="1"/>
  <c r="G780" i="1" s="1"/>
  <c r="H780" i="1" s="1"/>
  <c r="I780" i="1" a="1"/>
  <c r="I780" i="1" s="1"/>
  <c r="J780" i="1" s="1"/>
  <c r="E780" i="1" a="1"/>
  <c r="E780" i="1" s="1"/>
  <c r="O783" i="1"/>
  <c r="I803" i="1" a="1"/>
  <c r="I803" i="1" s="1"/>
  <c r="J803" i="1" s="1"/>
  <c r="G803" i="1" a="1"/>
  <c r="G803" i="1" s="1"/>
  <c r="H803" i="1" s="1"/>
  <c r="E803" i="1" a="1"/>
  <c r="E803" i="1" s="1"/>
  <c r="G807" i="1" a="1"/>
  <c r="G807" i="1" s="1"/>
  <c r="H807" i="1" s="1"/>
  <c r="I807" i="1" a="1"/>
  <c r="I807" i="1" s="1"/>
  <c r="J807" i="1" s="1"/>
  <c r="E807" i="1" a="1"/>
  <c r="E807" i="1" s="1"/>
  <c r="E820" i="1" a="1"/>
  <c r="E820" i="1" s="1"/>
  <c r="G820" i="1" a="1"/>
  <c r="G820" i="1" s="1"/>
  <c r="H820" i="1" s="1"/>
  <c r="I820" i="1" a="1"/>
  <c r="I820" i="1" s="1"/>
  <c r="J820" i="1" s="1"/>
  <c r="O824" i="1"/>
  <c r="G843" i="1" a="1"/>
  <c r="G843" i="1" s="1"/>
  <c r="H843" i="1" s="1"/>
  <c r="I843" i="1" a="1"/>
  <c r="I843" i="1" s="1"/>
  <c r="J843" i="1" s="1"/>
  <c r="E843" i="1" a="1"/>
  <c r="E843" i="1" s="1"/>
  <c r="G870" i="1" a="1"/>
  <c r="G870" i="1" s="1"/>
  <c r="H870" i="1" s="1"/>
  <c r="I870" i="1" a="1"/>
  <c r="I870" i="1" s="1"/>
  <c r="J870" i="1" s="1"/>
  <c r="E870" i="1" a="1"/>
  <c r="E870" i="1" s="1"/>
  <c r="E908" i="1" a="1"/>
  <c r="E908" i="1" s="1"/>
  <c r="I908" i="1" a="1"/>
  <c r="I908" i="1" s="1"/>
  <c r="J908" i="1" s="1"/>
  <c r="G908" i="1" a="1"/>
  <c r="G908" i="1" s="1"/>
  <c r="H908" i="1" s="1"/>
  <c r="G927" i="1" a="1"/>
  <c r="G927" i="1" s="1"/>
  <c r="H927" i="1" s="1"/>
  <c r="I927" i="1" a="1"/>
  <c r="I927" i="1" s="1"/>
  <c r="J927" i="1" s="1"/>
  <c r="E927" i="1" a="1"/>
  <c r="E927" i="1" s="1"/>
  <c r="G981" i="1" a="1"/>
  <c r="G981" i="1" s="1"/>
  <c r="H981" i="1" s="1"/>
  <c r="I981" i="1" a="1"/>
  <c r="I981" i="1" s="1"/>
  <c r="J981" i="1" s="1"/>
  <c r="E981" i="1" a="1"/>
  <c r="E981" i="1" s="1"/>
  <c r="O1103" i="1"/>
  <c r="N1103" i="1"/>
  <c r="G1103" i="1" a="1"/>
  <c r="G1103" i="1" s="1"/>
  <c r="H1103" i="1" s="1"/>
  <c r="O374" i="1"/>
  <c r="O383" i="1"/>
  <c r="O392" i="1"/>
  <c r="O401" i="1"/>
  <c r="O410" i="1"/>
  <c r="F420" i="1"/>
  <c r="N420" i="1" s="1"/>
  <c r="F423" i="1"/>
  <c r="K423" i="1" s="1"/>
  <c r="F426" i="1"/>
  <c r="F429" i="1"/>
  <c r="F432" i="1"/>
  <c r="F435" i="1"/>
  <c r="F438" i="1"/>
  <c r="D438" i="1" s="1"/>
  <c r="F441" i="1"/>
  <c r="D441" i="1" s="1"/>
  <c r="F444" i="1"/>
  <c r="M444" i="1" s="1"/>
  <c r="F447" i="1"/>
  <c r="N447" i="1" s="1"/>
  <c r="F450" i="1"/>
  <c r="L450" i="1" s="1"/>
  <c r="F453" i="1"/>
  <c r="N453" i="1" s="1"/>
  <c r="F456" i="1"/>
  <c r="L456" i="1" s="1"/>
  <c r="F459" i="1"/>
  <c r="K459" i="1" s="1"/>
  <c r="F462" i="1"/>
  <c r="F465" i="1"/>
  <c r="E475" i="1" a="1"/>
  <c r="E475" i="1" s="1"/>
  <c r="E484" i="1" a="1"/>
  <c r="E484" i="1" s="1"/>
  <c r="E493" i="1" a="1"/>
  <c r="E493" i="1" s="1"/>
  <c r="E502" i="1" a="1"/>
  <c r="E502" i="1" s="1"/>
  <c r="E508" i="1" a="1"/>
  <c r="E508" i="1" s="1"/>
  <c r="I509" i="1" a="1"/>
  <c r="I509" i="1" s="1"/>
  <c r="J509" i="1" s="1"/>
  <c r="G512" i="1" a="1"/>
  <c r="G512" i="1" s="1"/>
  <c r="H512" i="1" s="1"/>
  <c r="E512" i="1" a="1"/>
  <c r="E512" i="1" s="1"/>
  <c r="G513" i="1" a="1"/>
  <c r="G513" i="1" s="1"/>
  <c r="H513" i="1" s="1"/>
  <c r="E517" i="1" a="1"/>
  <c r="E517" i="1" s="1"/>
  <c r="I518" i="1" a="1"/>
  <c r="I518" i="1" s="1"/>
  <c r="J518" i="1" s="1"/>
  <c r="G521" i="1" a="1"/>
  <c r="G521" i="1" s="1"/>
  <c r="H521" i="1" s="1"/>
  <c r="E521" i="1" a="1"/>
  <c r="E521" i="1" s="1"/>
  <c r="G522" i="1" a="1"/>
  <c r="G522" i="1" s="1"/>
  <c r="H522" i="1" s="1"/>
  <c r="E526" i="1" a="1"/>
  <c r="E526" i="1" s="1"/>
  <c r="I527" i="1" a="1"/>
  <c r="I527" i="1" s="1"/>
  <c r="J527" i="1" s="1"/>
  <c r="G530" i="1" a="1"/>
  <c r="G530" i="1" s="1"/>
  <c r="H530" i="1" s="1"/>
  <c r="E530" i="1" a="1"/>
  <c r="E530" i="1" s="1"/>
  <c r="G531" i="1" a="1"/>
  <c r="G531" i="1" s="1"/>
  <c r="H531" i="1" s="1"/>
  <c r="E535" i="1" a="1"/>
  <c r="E535" i="1" s="1"/>
  <c r="I536" i="1" a="1"/>
  <c r="I536" i="1" s="1"/>
  <c r="J536" i="1" s="1"/>
  <c r="G539" i="1" a="1"/>
  <c r="G539" i="1" s="1"/>
  <c r="H539" i="1" s="1"/>
  <c r="E539" i="1" a="1"/>
  <c r="E539" i="1" s="1"/>
  <c r="G540" i="1" a="1"/>
  <c r="G540" i="1" s="1"/>
  <c r="H540" i="1" s="1"/>
  <c r="E544" i="1" a="1"/>
  <c r="E544" i="1" s="1"/>
  <c r="I545" i="1" a="1"/>
  <c r="I545" i="1" s="1"/>
  <c r="J545" i="1" s="1"/>
  <c r="G548" i="1" a="1"/>
  <c r="G548" i="1" s="1"/>
  <c r="H548" i="1" s="1"/>
  <c r="E548" i="1" a="1"/>
  <c r="E548" i="1" s="1"/>
  <c r="G549" i="1" a="1"/>
  <c r="G549" i="1" s="1"/>
  <c r="H549" i="1" s="1"/>
  <c r="E553" i="1" a="1"/>
  <c r="E553" i="1" s="1"/>
  <c r="I554" i="1" a="1"/>
  <c r="I554" i="1" s="1"/>
  <c r="J554" i="1" s="1"/>
  <c r="G557" i="1" a="1"/>
  <c r="G557" i="1" s="1"/>
  <c r="H557" i="1" s="1"/>
  <c r="E557" i="1" a="1"/>
  <c r="E557" i="1" s="1"/>
  <c r="G558" i="1" a="1"/>
  <c r="G558" i="1" s="1"/>
  <c r="H558" i="1" s="1"/>
  <c r="E562" i="1" a="1"/>
  <c r="E562" i="1" s="1"/>
  <c r="I563" i="1" a="1"/>
  <c r="I563" i="1" s="1"/>
  <c r="J563" i="1" s="1"/>
  <c r="G566" i="1" a="1"/>
  <c r="G566" i="1" s="1"/>
  <c r="H566" i="1" s="1"/>
  <c r="E566" i="1" a="1"/>
  <c r="E566" i="1" s="1"/>
  <c r="G567" i="1" a="1"/>
  <c r="G567" i="1" s="1"/>
  <c r="H567" i="1" s="1"/>
  <c r="G571" i="1" a="1"/>
  <c r="G571" i="1" s="1"/>
  <c r="H571" i="1" s="1"/>
  <c r="E581" i="1" a="1"/>
  <c r="E581" i="1" s="1"/>
  <c r="I581" i="1" a="1"/>
  <c r="I581" i="1" s="1"/>
  <c r="J581" i="1" s="1"/>
  <c r="E587" i="1" a="1"/>
  <c r="E587" i="1" s="1"/>
  <c r="I587" i="1" a="1"/>
  <c r="I587" i="1" s="1"/>
  <c r="J587" i="1" s="1"/>
  <c r="E594" i="1" a="1"/>
  <c r="E594" i="1" s="1"/>
  <c r="G594" i="1" a="1"/>
  <c r="G594" i="1" s="1"/>
  <c r="H594" i="1" s="1"/>
  <c r="I594" i="1" a="1"/>
  <c r="I594" i="1" s="1"/>
  <c r="J594" i="1" s="1"/>
  <c r="M595" i="1"/>
  <c r="L598" i="1"/>
  <c r="E600" i="1" a="1"/>
  <c r="E600" i="1" s="1"/>
  <c r="I600" i="1" a="1"/>
  <c r="I600" i="1" s="1"/>
  <c r="J600" i="1" s="1"/>
  <c r="G600" i="1" a="1"/>
  <c r="G600" i="1" s="1"/>
  <c r="H600" i="1" s="1"/>
  <c r="I604" i="1" a="1"/>
  <c r="I604" i="1" s="1"/>
  <c r="J604" i="1" s="1"/>
  <c r="I607" i="1" a="1"/>
  <c r="I607" i="1" s="1"/>
  <c r="J607" i="1" s="1"/>
  <c r="I610" i="1" a="1"/>
  <c r="I610" i="1" s="1"/>
  <c r="J610" i="1" s="1"/>
  <c r="E610" i="1" a="1"/>
  <c r="E610" i="1" s="1"/>
  <c r="G619" i="1" a="1"/>
  <c r="G619" i="1" s="1"/>
  <c r="H619" i="1" s="1"/>
  <c r="I620" i="1" a="1"/>
  <c r="I620" i="1" s="1"/>
  <c r="J620" i="1" s="1"/>
  <c r="G623" i="1" a="1"/>
  <c r="G623" i="1" s="1"/>
  <c r="H623" i="1" s="1"/>
  <c r="B625" i="1"/>
  <c r="G625" i="1" a="1"/>
  <c r="G625" i="1" s="1"/>
  <c r="H625" i="1" s="1"/>
  <c r="F634" i="1"/>
  <c r="L634" i="1" s="1"/>
  <c r="E652" i="1" a="1"/>
  <c r="E652" i="1" s="1"/>
  <c r="E656" i="1" a="1"/>
  <c r="E656" i="1" s="1"/>
  <c r="G656" i="1" a="1"/>
  <c r="G656" i="1" s="1"/>
  <c r="H656" i="1" s="1"/>
  <c r="B681" i="1"/>
  <c r="I681" i="1" a="1"/>
  <c r="I681" i="1" s="1"/>
  <c r="J681" i="1" s="1"/>
  <c r="F690" i="1"/>
  <c r="L690" i="1" s="1"/>
  <c r="G700" i="1" a="1"/>
  <c r="G700" i="1" s="1"/>
  <c r="H700" i="1" s="1"/>
  <c r="B705" i="1"/>
  <c r="I705" i="1" a="1"/>
  <c r="I705" i="1" s="1"/>
  <c r="J705" i="1" s="1"/>
  <c r="G705" i="1" a="1"/>
  <c r="G705" i="1" s="1"/>
  <c r="H705" i="1" s="1"/>
  <c r="B715" i="1"/>
  <c r="G715" i="1" s="1" a="1"/>
  <c r="G715" i="1" s="1"/>
  <c r="H715" i="1" s="1"/>
  <c r="I724" i="1" a="1"/>
  <c r="I724" i="1" s="1"/>
  <c r="J724" i="1" s="1"/>
  <c r="E724" i="1" a="1"/>
  <c r="E724" i="1" s="1"/>
  <c r="G724" i="1" a="1"/>
  <c r="G724" i="1" s="1"/>
  <c r="H724" i="1" s="1"/>
  <c r="I726" i="1" a="1"/>
  <c r="I726" i="1" s="1"/>
  <c r="J726" i="1" s="1"/>
  <c r="G729" i="1" a="1"/>
  <c r="G729" i="1" s="1"/>
  <c r="H729" i="1" s="1"/>
  <c r="B729" i="1"/>
  <c r="I729" i="1" s="1" a="1"/>
  <c r="I729" i="1" s="1"/>
  <c r="J729" i="1" s="1"/>
  <c r="I739" i="1" a="1"/>
  <c r="I739" i="1" s="1"/>
  <c r="J739" i="1" s="1"/>
  <c r="E739" i="1" a="1"/>
  <c r="E739" i="1" s="1"/>
  <c r="G739" i="1" a="1"/>
  <c r="G739" i="1" s="1"/>
  <c r="H739" i="1" s="1"/>
  <c r="G753" i="1" a="1"/>
  <c r="G753" i="1" s="1"/>
  <c r="H753" i="1" s="1"/>
  <c r="B753" i="1"/>
  <c r="I753" i="1" a="1"/>
  <c r="I753" i="1" s="1"/>
  <c r="J753" i="1" s="1"/>
  <c r="I763" i="1" a="1"/>
  <c r="I763" i="1" s="1"/>
  <c r="J763" i="1" s="1"/>
  <c r="E763" i="1" a="1"/>
  <c r="E763" i="1" s="1"/>
  <c r="G763" i="1" a="1"/>
  <c r="G763" i="1" s="1"/>
  <c r="H763" i="1" s="1"/>
  <c r="F797" i="1"/>
  <c r="M797" i="1" s="1"/>
  <c r="O804" i="1"/>
  <c r="I827" i="1" a="1"/>
  <c r="I827" i="1" s="1"/>
  <c r="J827" i="1" s="1"/>
  <c r="G827" i="1" a="1"/>
  <c r="G827" i="1" s="1"/>
  <c r="H827" i="1" s="1"/>
  <c r="E827" i="1" a="1"/>
  <c r="E827" i="1" s="1"/>
  <c r="E847" i="1" a="1"/>
  <c r="E847" i="1" s="1"/>
  <c r="G847" i="1" a="1"/>
  <c r="G847" i="1" s="1"/>
  <c r="H847" i="1" s="1"/>
  <c r="I847" i="1" a="1"/>
  <c r="I847" i="1" s="1"/>
  <c r="J847" i="1" s="1"/>
  <c r="O854" i="1"/>
  <c r="E889" i="1" a="1"/>
  <c r="E889" i="1" s="1"/>
  <c r="G889" i="1" a="1"/>
  <c r="G889" i="1" s="1"/>
  <c r="H889" i="1" s="1"/>
  <c r="I889" i="1" a="1"/>
  <c r="I889" i="1" s="1"/>
  <c r="J889" i="1" s="1"/>
  <c r="E974" i="1" a="1"/>
  <c r="E974" i="1" s="1"/>
  <c r="I974" i="1" a="1"/>
  <c r="I974" i="1" s="1"/>
  <c r="J974" i="1" s="1"/>
  <c r="G974" i="1" a="1"/>
  <c r="G974" i="1" s="1"/>
  <c r="H974" i="1" s="1"/>
  <c r="O992" i="1"/>
  <c r="N992" i="1"/>
  <c r="G992" i="1" a="1"/>
  <c r="G992" i="1" s="1"/>
  <c r="H992" i="1" s="1"/>
  <c r="G482" i="1" a="1"/>
  <c r="G482" i="1" s="1"/>
  <c r="H482" i="1" s="1"/>
  <c r="E482" i="1" a="1"/>
  <c r="E482" i="1" s="1"/>
  <c r="G491" i="1" a="1"/>
  <c r="G491" i="1" s="1"/>
  <c r="H491" i="1" s="1"/>
  <c r="E491" i="1" a="1"/>
  <c r="E491" i="1" s="1"/>
  <c r="D492" i="1"/>
  <c r="G500" i="1" a="1"/>
  <c r="G500" i="1" s="1"/>
  <c r="H500" i="1" s="1"/>
  <c r="E500" i="1" a="1"/>
  <c r="E500" i="1" s="1"/>
  <c r="K501" i="1"/>
  <c r="O570" i="1"/>
  <c r="E597" i="1" a="1"/>
  <c r="E597" i="1" s="1"/>
  <c r="I597" i="1" a="1"/>
  <c r="I597" i="1" s="1"/>
  <c r="J597" i="1" s="1"/>
  <c r="G597" i="1" a="1"/>
  <c r="G597" i="1" s="1"/>
  <c r="H597" i="1" s="1"/>
  <c r="E606" i="1" a="1"/>
  <c r="E606" i="1" s="1"/>
  <c r="G606" i="1" a="1"/>
  <c r="G606" i="1" s="1"/>
  <c r="H606" i="1" s="1"/>
  <c r="I616" i="1" a="1"/>
  <c r="I616" i="1" s="1"/>
  <c r="J616" i="1" s="1"/>
  <c r="G616" i="1" a="1"/>
  <c r="G616" i="1" s="1"/>
  <c r="H616" i="1" s="1"/>
  <c r="K619" i="1"/>
  <c r="O660" i="1"/>
  <c r="E666" i="1" a="1"/>
  <c r="E666" i="1" s="1"/>
  <c r="G666" i="1" a="1"/>
  <c r="G666" i="1" s="1"/>
  <c r="H666" i="1" s="1"/>
  <c r="B669" i="1"/>
  <c r="O671" i="1"/>
  <c r="O686" i="1"/>
  <c r="O697" i="1"/>
  <c r="I709" i="1" a="1"/>
  <c r="I709" i="1" s="1"/>
  <c r="J709" i="1" s="1"/>
  <c r="E709" i="1" a="1"/>
  <c r="E709" i="1" s="1"/>
  <c r="G709" i="1" a="1"/>
  <c r="G709" i="1" s="1"/>
  <c r="H709" i="1" s="1"/>
  <c r="F713" i="1"/>
  <c r="K713" i="1" s="1"/>
  <c r="F734" i="1"/>
  <c r="M734" i="1" s="1"/>
  <c r="I742" i="1" a="1"/>
  <c r="I742" i="1" s="1"/>
  <c r="J742" i="1" s="1"/>
  <c r="E742" i="1" a="1"/>
  <c r="E742" i="1" s="1"/>
  <c r="G742" i="1" a="1"/>
  <c r="G742" i="1" s="1"/>
  <c r="H742" i="1" s="1"/>
  <c r="F758" i="1"/>
  <c r="I766" i="1" a="1"/>
  <c r="I766" i="1" s="1"/>
  <c r="J766" i="1" s="1"/>
  <c r="E766" i="1" a="1"/>
  <c r="E766" i="1" s="1"/>
  <c r="G766" i="1" a="1"/>
  <c r="G766" i="1" s="1"/>
  <c r="H766" i="1" s="1"/>
  <c r="O777" i="1"/>
  <c r="G804" i="1" a="1"/>
  <c r="G804" i="1" s="1"/>
  <c r="H804" i="1" s="1"/>
  <c r="I804" i="1" a="1"/>
  <c r="I804" i="1" s="1"/>
  <c r="J804" i="1" s="1"/>
  <c r="E804" i="1" a="1"/>
  <c r="E804" i="1" s="1"/>
  <c r="O808" i="1"/>
  <c r="O844" i="1"/>
  <c r="E953" i="1" a="1"/>
  <c r="E953" i="1" s="1"/>
  <c r="I953" i="1" a="1"/>
  <c r="I953" i="1" s="1"/>
  <c r="J953" i="1" s="1"/>
  <c r="G953" i="1" a="1"/>
  <c r="G953" i="1" s="1"/>
  <c r="H953" i="1" s="1"/>
  <c r="O1037" i="1"/>
  <c r="N1037" i="1"/>
  <c r="O1091" i="1"/>
  <c r="N1091" i="1"/>
  <c r="G1091" i="1" a="1"/>
  <c r="G1091" i="1" s="1"/>
  <c r="H1091" i="1" s="1"/>
  <c r="F1124" i="1"/>
  <c r="I370" i="1" a="1"/>
  <c r="I370" i="1" s="1"/>
  <c r="J370" i="1" s="1"/>
  <c r="I379" i="1" a="1"/>
  <c r="I379" i="1" s="1"/>
  <c r="J379" i="1" s="1"/>
  <c r="I388" i="1" a="1"/>
  <c r="I388" i="1" s="1"/>
  <c r="J388" i="1" s="1"/>
  <c r="I397" i="1" a="1"/>
  <c r="I397" i="1" s="1"/>
  <c r="J397" i="1" s="1"/>
  <c r="I406" i="1" a="1"/>
  <c r="I406" i="1" s="1"/>
  <c r="J406" i="1" s="1"/>
  <c r="I415" i="1" a="1"/>
  <c r="I415" i="1" s="1"/>
  <c r="J415" i="1" s="1"/>
  <c r="I467" i="1" a="1"/>
  <c r="I467" i="1" s="1"/>
  <c r="J467" i="1" s="1"/>
  <c r="I476" i="1" a="1"/>
  <c r="I476" i="1" s="1"/>
  <c r="J476" i="1" s="1"/>
  <c r="F483" i="1"/>
  <c r="M483" i="1" s="1"/>
  <c r="I485" i="1" a="1"/>
  <c r="I485" i="1" s="1"/>
  <c r="J485" i="1" s="1"/>
  <c r="F492" i="1"/>
  <c r="K492" i="1" s="1"/>
  <c r="I494" i="1" a="1"/>
  <c r="I494" i="1" s="1"/>
  <c r="J494" i="1" s="1"/>
  <c r="F501" i="1"/>
  <c r="N501" i="1" s="1"/>
  <c r="I503" i="1" a="1"/>
  <c r="I503" i="1" s="1"/>
  <c r="J503" i="1" s="1"/>
  <c r="O506" i="1"/>
  <c r="E507" i="1" a="1"/>
  <c r="E507" i="1" s="1"/>
  <c r="I508" i="1" a="1"/>
  <c r="I508" i="1" s="1"/>
  <c r="J508" i="1" s="1"/>
  <c r="O515" i="1"/>
  <c r="E516" i="1" a="1"/>
  <c r="E516" i="1" s="1"/>
  <c r="I517" i="1" a="1"/>
  <c r="I517" i="1" s="1"/>
  <c r="J517" i="1" s="1"/>
  <c r="O524" i="1"/>
  <c r="E525" i="1" a="1"/>
  <c r="E525" i="1" s="1"/>
  <c r="I526" i="1" a="1"/>
  <c r="I526" i="1" s="1"/>
  <c r="J526" i="1" s="1"/>
  <c r="O533" i="1"/>
  <c r="E534" i="1" a="1"/>
  <c r="E534" i="1" s="1"/>
  <c r="I535" i="1" a="1"/>
  <c r="I535" i="1" s="1"/>
  <c r="J535" i="1" s="1"/>
  <c r="O542" i="1"/>
  <c r="E543" i="1" a="1"/>
  <c r="E543" i="1" s="1"/>
  <c r="I544" i="1" a="1"/>
  <c r="I544" i="1" s="1"/>
  <c r="J544" i="1" s="1"/>
  <c r="O551" i="1"/>
  <c r="E552" i="1" a="1"/>
  <c r="E552" i="1" s="1"/>
  <c r="I553" i="1" a="1"/>
  <c r="I553" i="1" s="1"/>
  <c r="J553" i="1" s="1"/>
  <c r="O560" i="1"/>
  <c r="E561" i="1" a="1"/>
  <c r="E561" i="1" s="1"/>
  <c r="I562" i="1" a="1"/>
  <c r="I562" i="1" s="1"/>
  <c r="J562" i="1" s="1"/>
  <c r="I574" i="1" a="1"/>
  <c r="I574" i="1" s="1"/>
  <c r="J574" i="1" s="1"/>
  <c r="E574" i="1" a="1"/>
  <c r="E574" i="1" s="1"/>
  <c r="G583" i="1" a="1"/>
  <c r="G583" i="1" s="1"/>
  <c r="H583" i="1" s="1"/>
  <c r="I584" i="1" a="1"/>
  <c r="I584" i="1" s="1"/>
  <c r="J584" i="1" s="1"/>
  <c r="B589" i="1"/>
  <c r="G589" i="1" a="1"/>
  <c r="G589" i="1" s="1"/>
  <c r="H589" i="1" s="1"/>
  <c r="O602" i="1"/>
  <c r="G603" i="1" a="1"/>
  <c r="G603" i="1" s="1"/>
  <c r="H603" i="1" s="1"/>
  <c r="O609" i="1"/>
  <c r="E613" i="1" a="1"/>
  <c r="E613" i="1" s="1"/>
  <c r="E616" i="1" a="1"/>
  <c r="E616" i="1" s="1"/>
  <c r="F619" i="1"/>
  <c r="I621" i="1" a="1"/>
  <c r="I621" i="1" s="1"/>
  <c r="J621" i="1" s="1"/>
  <c r="G622" i="1" a="1"/>
  <c r="G622" i="1" s="1"/>
  <c r="H622" i="1" s="1"/>
  <c r="E622" i="1" a="1"/>
  <c r="E622" i="1" s="1"/>
  <c r="I631" i="1" a="1"/>
  <c r="I631" i="1" s="1"/>
  <c r="J631" i="1" s="1"/>
  <c r="G631" i="1" a="1"/>
  <c r="G631" i="1" s="1"/>
  <c r="H631" i="1" s="1"/>
  <c r="E638" i="1" a="1"/>
  <c r="E638" i="1" s="1"/>
  <c r="G638" i="1" a="1"/>
  <c r="G638" i="1" s="1"/>
  <c r="H638" i="1" s="1"/>
  <c r="E645" i="1" a="1"/>
  <c r="E645" i="1" s="1"/>
  <c r="I645" i="1" a="1"/>
  <c r="I645" i="1" s="1"/>
  <c r="J645" i="1" s="1"/>
  <c r="G645" i="1" a="1"/>
  <c r="G645" i="1" s="1"/>
  <c r="H645" i="1" s="1"/>
  <c r="I666" i="1" a="1"/>
  <c r="I666" i="1" s="1"/>
  <c r="J666" i="1" s="1"/>
  <c r="B693" i="1"/>
  <c r="G693" i="1" s="1" a="1"/>
  <c r="G693" i="1" s="1"/>
  <c r="H693" i="1" s="1"/>
  <c r="I693" i="1" a="1"/>
  <c r="I693" i="1" s="1"/>
  <c r="J693" i="1" s="1"/>
  <c r="B722" i="1"/>
  <c r="G722" i="1" s="1" a="1"/>
  <c r="G722" i="1" s="1"/>
  <c r="H722" i="1" s="1"/>
  <c r="I745" i="1" a="1"/>
  <c r="I745" i="1" s="1"/>
  <c r="J745" i="1" s="1"/>
  <c r="E745" i="1" a="1"/>
  <c r="E745" i="1" s="1"/>
  <c r="G769" i="1" a="1"/>
  <c r="G769" i="1" s="1"/>
  <c r="H769" i="1" s="1"/>
  <c r="I769" i="1" a="1"/>
  <c r="I769" i="1" s="1"/>
  <c r="J769" i="1" s="1"/>
  <c r="E769" i="1" a="1"/>
  <c r="E769" i="1" s="1"/>
  <c r="B781" i="1"/>
  <c r="I781" i="1" s="1" a="1"/>
  <c r="I781" i="1" s="1"/>
  <c r="J781" i="1" s="1"/>
  <c r="O792" i="1"/>
  <c r="F795" i="1"/>
  <c r="M795" i="1" s="1"/>
  <c r="E811" i="1" a="1"/>
  <c r="E811" i="1" s="1"/>
  <c r="G811" i="1" a="1"/>
  <c r="G811" i="1" s="1"/>
  <c r="H811" i="1" s="1"/>
  <c r="I811" i="1" a="1"/>
  <c r="I811" i="1" s="1"/>
  <c r="J811" i="1" s="1"/>
  <c r="O828" i="1"/>
  <c r="G831" i="1" a="1"/>
  <c r="G831" i="1" s="1"/>
  <c r="H831" i="1" s="1"/>
  <c r="I831" i="1" a="1"/>
  <c r="I831" i="1" s="1"/>
  <c r="J831" i="1" s="1"/>
  <c r="E831" i="1" a="1"/>
  <c r="E831" i="1" s="1"/>
  <c r="O838" i="1"/>
  <c r="E916" i="1" a="1"/>
  <c r="E916" i="1" s="1"/>
  <c r="G916" i="1" a="1"/>
  <c r="G916" i="1" s="1"/>
  <c r="H916" i="1" s="1"/>
  <c r="I916" i="1" a="1"/>
  <c r="I916" i="1" s="1"/>
  <c r="J916" i="1" s="1"/>
  <c r="N932" i="1"/>
  <c r="O932" i="1"/>
  <c r="I932" i="1" a="1"/>
  <c r="I932" i="1" s="1"/>
  <c r="J932" i="1" s="1"/>
  <c r="O1088" i="1"/>
  <c r="N1088" i="1"/>
  <c r="I420" i="1" a="1"/>
  <c r="I420" i="1" s="1"/>
  <c r="J420" i="1" s="1"/>
  <c r="I423" i="1" a="1"/>
  <c r="I423" i="1" s="1"/>
  <c r="J423" i="1" s="1"/>
  <c r="I426" i="1" a="1"/>
  <c r="I426" i="1" s="1"/>
  <c r="J426" i="1" s="1"/>
  <c r="I429" i="1" a="1"/>
  <c r="I429" i="1" s="1"/>
  <c r="J429" i="1" s="1"/>
  <c r="I432" i="1" a="1"/>
  <c r="I432" i="1" s="1"/>
  <c r="J432" i="1" s="1"/>
  <c r="I435" i="1" a="1"/>
  <c r="I435" i="1" s="1"/>
  <c r="J435" i="1" s="1"/>
  <c r="I438" i="1" a="1"/>
  <c r="I438" i="1" s="1"/>
  <c r="J438" i="1" s="1"/>
  <c r="I441" i="1" a="1"/>
  <c r="I441" i="1" s="1"/>
  <c r="J441" i="1" s="1"/>
  <c r="I444" i="1" a="1"/>
  <c r="I444" i="1" s="1"/>
  <c r="J444" i="1" s="1"/>
  <c r="I447" i="1" a="1"/>
  <c r="I447" i="1" s="1"/>
  <c r="J447" i="1" s="1"/>
  <c r="I450" i="1" a="1"/>
  <c r="I450" i="1" s="1"/>
  <c r="J450" i="1" s="1"/>
  <c r="I453" i="1" a="1"/>
  <c r="I453" i="1" s="1"/>
  <c r="J453" i="1" s="1"/>
  <c r="I456" i="1" a="1"/>
  <c r="I456" i="1" s="1"/>
  <c r="J456" i="1" s="1"/>
  <c r="I459" i="1" a="1"/>
  <c r="I459" i="1" s="1"/>
  <c r="J459" i="1" s="1"/>
  <c r="I462" i="1" a="1"/>
  <c r="I462" i="1" s="1"/>
  <c r="J462" i="1" s="1"/>
  <c r="I465" i="1" a="1"/>
  <c r="I465" i="1" s="1"/>
  <c r="J465" i="1" s="1"/>
  <c r="G483" i="1" a="1"/>
  <c r="G483" i="1" s="1"/>
  <c r="H483" i="1" s="1"/>
  <c r="G492" i="1" a="1"/>
  <c r="G492" i="1" s="1"/>
  <c r="H492" i="1" s="1"/>
  <c r="G501" i="1" a="1"/>
  <c r="G501" i="1" s="1"/>
  <c r="H501" i="1" s="1"/>
  <c r="G511" i="1" a="1"/>
  <c r="G511" i="1" s="1"/>
  <c r="H511" i="1" s="1"/>
  <c r="G520" i="1" a="1"/>
  <c r="G520" i="1" s="1"/>
  <c r="H520" i="1" s="1"/>
  <c r="G529" i="1" a="1"/>
  <c r="G529" i="1" s="1"/>
  <c r="H529" i="1" s="1"/>
  <c r="G538" i="1" a="1"/>
  <c r="G538" i="1" s="1"/>
  <c r="H538" i="1" s="1"/>
  <c r="G547" i="1" a="1"/>
  <c r="G547" i="1" s="1"/>
  <c r="H547" i="1" s="1"/>
  <c r="G556" i="1" a="1"/>
  <c r="G556" i="1" s="1"/>
  <c r="H556" i="1" s="1"/>
  <c r="G565" i="1" a="1"/>
  <c r="G565" i="1" s="1"/>
  <c r="H565" i="1" s="1"/>
  <c r="O569" i="1"/>
  <c r="G570" i="1" a="1"/>
  <c r="G570" i="1" s="1"/>
  <c r="H570" i="1" s="1"/>
  <c r="G577" i="1" a="1"/>
  <c r="G577" i="1" s="1"/>
  <c r="H577" i="1" s="1"/>
  <c r="I580" i="1" a="1"/>
  <c r="I580" i="1" s="1"/>
  <c r="J580" i="1" s="1"/>
  <c r="G580" i="1" a="1"/>
  <c r="G580" i="1" s="1"/>
  <c r="H580" i="1" s="1"/>
  <c r="E583" i="1" a="1"/>
  <c r="E583" i="1" s="1"/>
  <c r="O596" i="1"/>
  <c r="O599" i="1"/>
  <c r="O605" i="1"/>
  <c r="I606" i="1" a="1"/>
  <c r="I606" i="1" s="1"/>
  <c r="J606" i="1" s="1"/>
  <c r="O612" i="1"/>
  <c r="I613" i="1" a="1"/>
  <c r="I613" i="1" s="1"/>
  <c r="J613" i="1" s="1"/>
  <c r="O618" i="1"/>
  <c r="O621" i="1"/>
  <c r="I628" i="1" a="1"/>
  <c r="I628" i="1" s="1"/>
  <c r="J628" i="1" s="1"/>
  <c r="E628" i="1" a="1"/>
  <c r="E628" i="1" s="1"/>
  <c r="D631" i="1"/>
  <c r="F631" i="1"/>
  <c r="O633" i="1"/>
  <c r="O642" i="1"/>
  <c r="F647" i="1"/>
  <c r="L647" i="1" s="1"/>
  <c r="I657" i="1" a="1"/>
  <c r="I657" i="1" s="1"/>
  <c r="J657" i="1" s="1"/>
  <c r="E660" i="1" a="1"/>
  <c r="E660" i="1" s="1"/>
  <c r="G660" i="1" a="1"/>
  <c r="G660" i="1" s="1"/>
  <c r="H660" i="1" s="1"/>
  <c r="B663" i="1"/>
  <c r="O667" i="1"/>
  <c r="I673" i="1" a="1"/>
  <c r="I673" i="1" s="1"/>
  <c r="J673" i="1" s="1"/>
  <c r="E679" i="1" a="1"/>
  <c r="E679" i="1" s="1"/>
  <c r="I679" i="1" a="1"/>
  <c r="I679" i="1" s="1"/>
  <c r="J679" i="1" s="1"/>
  <c r="G679" i="1" a="1"/>
  <c r="G679" i="1" s="1"/>
  <c r="H679" i="1" s="1"/>
  <c r="O684" i="1"/>
  <c r="E686" i="1" a="1"/>
  <c r="E686" i="1" s="1"/>
  <c r="I686" i="1" a="1"/>
  <c r="I686" i="1" s="1"/>
  <c r="J686" i="1" s="1"/>
  <c r="G686" i="1" a="1"/>
  <c r="G686" i="1" s="1"/>
  <c r="H686" i="1" s="1"/>
  <c r="E697" i="1" a="1"/>
  <c r="E697" i="1" s="1"/>
  <c r="I697" i="1" a="1"/>
  <c r="I697" i="1" s="1"/>
  <c r="J697" i="1" s="1"/>
  <c r="G697" i="1" a="1"/>
  <c r="G697" i="1" s="1"/>
  <c r="H697" i="1" s="1"/>
  <c r="I703" i="1" a="1"/>
  <c r="I703" i="1" s="1"/>
  <c r="J703" i="1" s="1"/>
  <c r="E703" i="1" a="1"/>
  <c r="E703" i="1" s="1"/>
  <c r="I727" i="1" a="1"/>
  <c r="I727" i="1" s="1"/>
  <c r="J727" i="1" s="1"/>
  <c r="E727" i="1" a="1"/>
  <c r="E727" i="1" s="1"/>
  <c r="G727" i="1" a="1"/>
  <c r="G727" i="1" s="1"/>
  <c r="H727" i="1" s="1"/>
  <c r="G745" i="1" a="1"/>
  <c r="G745" i="1" s="1"/>
  <c r="H745" i="1" s="1"/>
  <c r="B778" i="1"/>
  <c r="E778" i="1" s="1" a="1"/>
  <c r="E778" i="1" s="1"/>
  <c r="I815" i="1" a="1"/>
  <c r="I815" i="1" s="1"/>
  <c r="J815" i="1" s="1"/>
  <c r="G815" i="1" a="1"/>
  <c r="G815" i="1" s="1"/>
  <c r="H815" i="1" s="1"/>
  <c r="E815" i="1" a="1"/>
  <c r="E815" i="1" s="1"/>
  <c r="G854" i="1" a="1"/>
  <c r="G854" i="1" s="1"/>
  <c r="H854" i="1" s="1"/>
  <c r="E883" i="1" a="1"/>
  <c r="E883" i="1" s="1"/>
  <c r="G883" i="1" a="1"/>
  <c r="G883" i="1" s="1"/>
  <c r="H883" i="1" s="1"/>
  <c r="I883" i="1" a="1"/>
  <c r="I883" i="1" s="1"/>
  <c r="J883" i="1" s="1"/>
  <c r="B894" i="1"/>
  <c r="I894" i="1" s="1" a="1"/>
  <c r="I894" i="1" s="1"/>
  <c r="J894" i="1" s="1"/>
  <c r="E940" i="1" a="1"/>
  <c r="E940" i="1" s="1"/>
  <c r="G940" i="1" a="1"/>
  <c r="G940" i="1" s="1"/>
  <c r="H940" i="1" s="1"/>
  <c r="I940" i="1" a="1"/>
  <c r="I940" i="1" s="1"/>
  <c r="J940" i="1" s="1"/>
  <c r="E989" i="1" a="1"/>
  <c r="E989" i="1" s="1"/>
  <c r="I989" i="1" a="1"/>
  <c r="I989" i="1" s="1"/>
  <c r="J989" i="1" s="1"/>
  <c r="G989" i="1" a="1"/>
  <c r="G989" i="1" s="1"/>
  <c r="H989" i="1" s="1"/>
  <c r="I1082" i="1" a="1"/>
  <c r="I1082" i="1" s="1"/>
  <c r="J1082" i="1" s="1"/>
  <c r="E1082" i="1" a="1"/>
  <c r="E1082" i="1" s="1"/>
  <c r="G1082" i="1" a="1"/>
  <c r="G1082" i="1" s="1"/>
  <c r="H1082" i="1" s="1"/>
  <c r="O1085" i="1"/>
  <c r="N1085" i="1"/>
  <c r="I570" i="1" a="1"/>
  <c r="I570" i="1" s="1"/>
  <c r="J570" i="1" s="1"/>
  <c r="I626" i="1" a="1"/>
  <c r="I626" i="1" s="1"/>
  <c r="J626" i="1" s="1"/>
  <c r="G652" i="1" a="1"/>
  <c r="G652" i="1" s="1"/>
  <c r="H652" i="1" s="1"/>
  <c r="G665" i="1" a="1"/>
  <c r="G665" i="1" s="1"/>
  <c r="H665" i="1" s="1"/>
  <c r="G677" i="1" a="1"/>
  <c r="G677" i="1" s="1"/>
  <c r="H677" i="1" s="1"/>
  <c r="G690" i="1" a="1"/>
  <c r="G690" i="1" s="1"/>
  <c r="H690" i="1" s="1"/>
  <c r="O700" i="1"/>
  <c r="E701" i="1" a="1"/>
  <c r="E701" i="1" s="1"/>
  <c r="I711" i="1" a="1"/>
  <c r="I711" i="1" s="1"/>
  <c r="J711" i="1" s="1"/>
  <c r="E723" i="1" a="1"/>
  <c r="E723" i="1" s="1"/>
  <c r="G725" i="1" a="1"/>
  <c r="G725" i="1" s="1"/>
  <c r="H725" i="1" s="1"/>
  <c r="O733" i="1"/>
  <c r="O745" i="1"/>
  <c r="O757" i="1"/>
  <c r="G785" i="1" a="1"/>
  <c r="G785" i="1" s="1"/>
  <c r="H785" i="1" s="1"/>
  <c r="E785" i="1" a="1"/>
  <c r="E785" i="1" s="1"/>
  <c r="O793" i="1"/>
  <c r="G796" i="1" a="1"/>
  <c r="G796" i="1" s="1"/>
  <c r="H796" i="1" s="1"/>
  <c r="I796" i="1" a="1"/>
  <c r="I796" i="1" s="1"/>
  <c r="J796" i="1" s="1"/>
  <c r="I797" i="1" a="1"/>
  <c r="I797" i="1" s="1"/>
  <c r="J797" i="1" s="1"/>
  <c r="G813" i="1" a="1"/>
  <c r="G813" i="1" s="1"/>
  <c r="H813" i="1" s="1"/>
  <c r="E813" i="1" a="1"/>
  <c r="E813" i="1" s="1"/>
  <c r="E829" i="1" a="1"/>
  <c r="E829" i="1" s="1"/>
  <c r="G829" i="1" a="1"/>
  <c r="G829" i="1" s="1"/>
  <c r="H829" i="1" s="1"/>
  <c r="G845" i="1" a="1"/>
  <c r="G845" i="1" s="1"/>
  <c r="H845" i="1" s="1"/>
  <c r="E845" i="1" a="1"/>
  <c r="E845" i="1" s="1"/>
  <c r="G861" i="1" a="1"/>
  <c r="G861" i="1" s="1"/>
  <c r="H861" i="1" s="1"/>
  <c r="E861" i="1" a="1"/>
  <c r="E861" i="1" s="1"/>
  <c r="I866" i="1" a="1"/>
  <c r="I866" i="1" s="1"/>
  <c r="J866" i="1" s="1"/>
  <c r="O873" i="1"/>
  <c r="G875" i="1" a="1"/>
  <c r="G875" i="1" s="1"/>
  <c r="H875" i="1" s="1"/>
  <c r="G882" i="1" a="1"/>
  <c r="G882" i="1" s="1"/>
  <c r="H882" i="1" s="1"/>
  <c r="I882" i="1" a="1"/>
  <c r="I882" i="1" s="1"/>
  <c r="J882" i="1" s="1"/>
  <c r="E882" i="1" a="1"/>
  <c r="E882" i="1" s="1"/>
  <c r="O884" i="1"/>
  <c r="N887" i="1"/>
  <c r="O887" i="1"/>
  <c r="B899" i="1"/>
  <c r="E901" i="1" a="1"/>
  <c r="E901" i="1" s="1"/>
  <c r="G901" i="1" a="1"/>
  <c r="G901" i="1" s="1"/>
  <c r="H901" i="1" s="1"/>
  <c r="I901" i="1" a="1"/>
  <c r="I901" i="1" s="1"/>
  <c r="J901" i="1" s="1"/>
  <c r="G915" i="1" a="1"/>
  <c r="G915" i="1" s="1"/>
  <c r="H915" i="1" s="1"/>
  <c r="I915" i="1" a="1"/>
  <c r="I915" i="1" s="1"/>
  <c r="J915" i="1" s="1"/>
  <c r="E915" i="1" a="1"/>
  <c r="E915" i="1" s="1"/>
  <c r="O918" i="1"/>
  <c r="N918" i="1"/>
  <c r="G920" i="1" a="1"/>
  <c r="G920" i="1" s="1"/>
  <c r="H920" i="1" s="1"/>
  <c r="B930" i="1"/>
  <c r="I930" i="1" s="1" a="1"/>
  <c r="I930" i="1" s="1"/>
  <c r="J930" i="1" s="1"/>
  <c r="E932" i="1" a="1"/>
  <c r="E932" i="1" s="1"/>
  <c r="G932" i="1" a="1"/>
  <c r="G932" i="1" s="1"/>
  <c r="H932" i="1" s="1"/>
  <c r="E937" i="1" a="1"/>
  <c r="E937" i="1" s="1"/>
  <c r="G937" i="1" a="1"/>
  <c r="G937" i="1" s="1"/>
  <c r="H937" i="1" s="1"/>
  <c r="I937" i="1" a="1"/>
  <c r="I937" i="1" s="1"/>
  <c r="J937" i="1" s="1"/>
  <c r="O944" i="1"/>
  <c r="N944" i="1"/>
  <c r="O963" i="1"/>
  <c r="G969" i="1" a="1"/>
  <c r="G969" i="1" s="1"/>
  <c r="H969" i="1" s="1"/>
  <c r="I969" i="1" a="1"/>
  <c r="I969" i="1" s="1"/>
  <c r="J969" i="1" s="1"/>
  <c r="E969" i="1" a="1"/>
  <c r="E969" i="1" s="1"/>
  <c r="E977" i="1" a="1"/>
  <c r="E977" i="1" s="1"/>
  <c r="I977" i="1" a="1"/>
  <c r="I977" i="1" s="1"/>
  <c r="J977" i="1" s="1"/>
  <c r="O980" i="1"/>
  <c r="N980" i="1"/>
  <c r="O999" i="1"/>
  <c r="G1005" i="1" a="1"/>
  <c r="G1005" i="1" s="1"/>
  <c r="H1005" i="1" s="1"/>
  <c r="E1005" i="1" a="1"/>
  <c r="E1005" i="1" s="1"/>
  <c r="I1005" i="1" a="1"/>
  <c r="I1005" i="1" s="1"/>
  <c r="J1005" i="1" s="1"/>
  <c r="O1013" i="1"/>
  <c r="N1013" i="1"/>
  <c r="O1040" i="1"/>
  <c r="N1040" i="1"/>
  <c r="I1049" i="1" a="1"/>
  <c r="I1049" i="1" s="1"/>
  <c r="J1049" i="1" s="1"/>
  <c r="E1049" i="1" a="1"/>
  <c r="E1049" i="1" s="1"/>
  <c r="G1049" i="1" a="1"/>
  <c r="G1049" i="1" s="1"/>
  <c r="H1049" i="1" s="1"/>
  <c r="F1111" i="1"/>
  <c r="D1111" i="1" s="1"/>
  <c r="B1179" i="1"/>
  <c r="I1179" i="1" a="1"/>
  <c r="I1179" i="1" s="1"/>
  <c r="J1179" i="1" s="1"/>
  <c r="E1179" i="1" a="1"/>
  <c r="E1179" i="1" s="1"/>
  <c r="O1336" i="1"/>
  <c r="E569" i="1" a="1"/>
  <c r="E569" i="1" s="1"/>
  <c r="E578" i="1" a="1"/>
  <c r="E578" i="1" s="1"/>
  <c r="E585" i="1" a="1"/>
  <c r="E585" i="1" s="1"/>
  <c r="E596" i="1" a="1"/>
  <c r="E596" i="1" s="1"/>
  <c r="E603" i="1" a="1"/>
  <c r="E603" i="1" s="1"/>
  <c r="E614" i="1" a="1"/>
  <c r="E614" i="1" s="1"/>
  <c r="E621" i="1" a="1"/>
  <c r="E621" i="1" s="1"/>
  <c r="E632" i="1" a="1"/>
  <c r="E632" i="1" s="1"/>
  <c r="E639" i="1" a="1"/>
  <c r="E639" i="1" s="1"/>
  <c r="E650" i="1" a="1"/>
  <c r="E650" i="1" s="1"/>
  <c r="E657" i="1" a="1"/>
  <c r="E657" i="1" s="1"/>
  <c r="I675" i="1" a="1"/>
  <c r="I675" i="1" s="1"/>
  <c r="J675" i="1" s="1"/>
  <c r="I677" i="1" a="1"/>
  <c r="I677" i="1" s="1"/>
  <c r="J677" i="1" s="1"/>
  <c r="O699" i="1"/>
  <c r="E708" i="1" a="1"/>
  <c r="E708" i="1" s="1"/>
  <c r="G710" i="1" a="1"/>
  <c r="G710" i="1" s="1"/>
  <c r="H710" i="1" s="1"/>
  <c r="O714" i="1"/>
  <c r="I715" i="1" a="1"/>
  <c r="I715" i="1" s="1"/>
  <c r="J715" i="1" s="1"/>
  <c r="E715" i="1" a="1"/>
  <c r="E715" i="1" s="1"/>
  <c r="O721" i="1"/>
  <c r="E722" i="1" a="1"/>
  <c r="E722" i="1" s="1"/>
  <c r="E796" i="1" a="1"/>
  <c r="E796" i="1" s="1"/>
  <c r="I799" i="1" a="1"/>
  <c r="I799" i="1" s="1"/>
  <c r="J799" i="1" s="1"/>
  <c r="E806" i="1" a="1"/>
  <c r="E806" i="1" s="1"/>
  <c r="I822" i="1" a="1"/>
  <c r="I822" i="1" s="1"/>
  <c r="J822" i="1" s="1"/>
  <c r="I838" i="1" a="1"/>
  <c r="I838" i="1" s="1"/>
  <c r="J838" i="1" s="1"/>
  <c r="E854" i="1" a="1"/>
  <c r="E854" i="1" s="1"/>
  <c r="I875" i="1" a="1"/>
  <c r="I875" i="1" s="1"/>
  <c r="J875" i="1" s="1"/>
  <c r="E880" i="1" a="1"/>
  <c r="E880" i="1" s="1"/>
  <c r="G880" i="1" a="1"/>
  <c r="G880" i="1" s="1"/>
  <c r="H880" i="1" s="1"/>
  <c r="I880" i="1" a="1"/>
  <c r="I880" i="1" s="1"/>
  <c r="J880" i="1" s="1"/>
  <c r="B885" i="1"/>
  <c r="I885" i="1" s="1" a="1"/>
  <c r="I885" i="1" s="1"/>
  <c r="J885" i="1" s="1"/>
  <c r="E887" i="1" a="1"/>
  <c r="E887" i="1" s="1"/>
  <c r="G887" i="1" a="1"/>
  <c r="G887" i="1" s="1"/>
  <c r="H887" i="1" s="1"/>
  <c r="E913" i="1" a="1"/>
  <c r="E913" i="1" s="1"/>
  <c r="G913" i="1" a="1"/>
  <c r="G913" i="1" s="1"/>
  <c r="H913" i="1" s="1"/>
  <c r="I913" i="1" a="1"/>
  <c r="I913" i="1" s="1"/>
  <c r="J913" i="1" s="1"/>
  <c r="I920" i="1" a="1"/>
  <c r="I920" i="1" s="1"/>
  <c r="J920" i="1" s="1"/>
  <c r="E925" i="1" a="1"/>
  <c r="E925" i="1" s="1"/>
  <c r="G925" i="1" a="1"/>
  <c r="G925" i="1" s="1"/>
  <c r="H925" i="1" s="1"/>
  <c r="I925" i="1" a="1"/>
  <c r="I925" i="1" s="1"/>
  <c r="J925" i="1" s="1"/>
  <c r="E944" i="1" a="1"/>
  <c r="E944" i="1" s="1"/>
  <c r="I944" i="1" a="1"/>
  <c r="I944" i="1" s="1"/>
  <c r="J944" i="1" s="1"/>
  <c r="O947" i="1"/>
  <c r="N947" i="1"/>
  <c r="G972" i="1" a="1"/>
  <c r="G972" i="1" s="1"/>
  <c r="H972" i="1" s="1"/>
  <c r="I972" i="1" a="1"/>
  <c r="I972" i="1" s="1"/>
  <c r="J972" i="1" s="1"/>
  <c r="E972" i="1" a="1"/>
  <c r="E972" i="1" s="1"/>
  <c r="E980" i="1" a="1"/>
  <c r="E980" i="1" s="1"/>
  <c r="I980" i="1" a="1"/>
  <c r="I980" i="1" s="1"/>
  <c r="J980" i="1" s="1"/>
  <c r="O983" i="1"/>
  <c r="N983" i="1"/>
  <c r="E1013" i="1" a="1"/>
  <c r="E1013" i="1" s="1"/>
  <c r="I1013" i="1" a="1"/>
  <c r="I1013" i="1" s="1"/>
  <c r="J1013" i="1" s="1"/>
  <c r="G1013" i="1" a="1"/>
  <c r="G1013" i="1" s="1"/>
  <c r="H1013" i="1" s="1"/>
  <c r="O1031" i="1"/>
  <c r="N1031" i="1"/>
  <c r="E1040" i="1" a="1"/>
  <c r="E1040" i="1" s="1"/>
  <c r="I1040" i="1" a="1"/>
  <c r="I1040" i="1" s="1"/>
  <c r="J1040" i="1" s="1"/>
  <c r="G1040" i="1" a="1"/>
  <c r="G1040" i="1" s="1"/>
  <c r="H1040" i="1" s="1"/>
  <c r="N1078" i="1"/>
  <c r="O1078" i="1"/>
  <c r="F1084" i="1"/>
  <c r="M1084" i="1" s="1"/>
  <c r="N1167" i="1"/>
  <c r="O1167" i="1"/>
  <c r="I568" i="1" a="1"/>
  <c r="I568" i="1" s="1"/>
  <c r="J568" i="1" s="1"/>
  <c r="O575" i="1"/>
  <c r="O593" i="1"/>
  <c r="O611" i="1"/>
  <c r="O629" i="1"/>
  <c r="O647" i="1"/>
  <c r="E662" i="1" a="1"/>
  <c r="E662" i="1" s="1"/>
  <c r="I665" i="1" a="1"/>
  <c r="I665" i="1" s="1"/>
  <c r="J665" i="1" s="1"/>
  <c r="E668" i="1" a="1"/>
  <c r="E668" i="1" s="1"/>
  <c r="I690" i="1" a="1"/>
  <c r="I690" i="1" s="1"/>
  <c r="J690" i="1" s="1"/>
  <c r="O706" i="1"/>
  <c r="E707" i="1" a="1"/>
  <c r="E707" i="1" s="1"/>
  <c r="E729" i="1" a="1"/>
  <c r="E729" i="1" s="1"/>
  <c r="G734" i="1" a="1"/>
  <c r="G734" i="1" s="1"/>
  <c r="H734" i="1" s="1"/>
  <c r="E737" i="1" a="1"/>
  <c r="E737" i="1" s="1"/>
  <c r="E741" i="1" a="1"/>
  <c r="E741" i="1" s="1"/>
  <c r="G746" i="1" a="1"/>
  <c r="G746" i="1" s="1"/>
  <c r="H746" i="1" s="1"/>
  <c r="E749" i="1" a="1"/>
  <c r="E749" i="1" s="1"/>
  <c r="E753" i="1" a="1"/>
  <c r="E753" i="1" s="1"/>
  <c r="G758" i="1" a="1"/>
  <c r="G758" i="1" s="1"/>
  <c r="H758" i="1" s="1"/>
  <c r="E761" i="1" a="1"/>
  <c r="E761" i="1" s="1"/>
  <c r="E765" i="1" a="1"/>
  <c r="E765" i="1" s="1"/>
  <c r="O772" i="1"/>
  <c r="O787" i="1"/>
  <c r="I793" i="1" a="1"/>
  <c r="I793" i="1" s="1"/>
  <c r="J793" i="1" s="1"/>
  <c r="O795" i="1"/>
  <c r="E808" i="1" a="1"/>
  <c r="E808" i="1" s="1"/>
  <c r="G808" i="1" a="1"/>
  <c r="G808" i="1" s="1"/>
  <c r="H808" i="1" s="1"/>
  <c r="I808" i="1" a="1"/>
  <c r="I808" i="1" s="1"/>
  <c r="J808" i="1" s="1"/>
  <c r="O810" i="1"/>
  <c r="I813" i="1" a="1"/>
  <c r="I813" i="1" s="1"/>
  <c r="J813" i="1" s="1"/>
  <c r="I824" i="1" a="1"/>
  <c r="I824" i="1" s="1"/>
  <c r="J824" i="1" s="1"/>
  <c r="G824" i="1" a="1"/>
  <c r="G824" i="1" s="1"/>
  <c r="H824" i="1" s="1"/>
  <c r="E824" i="1" a="1"/>
  <c r="E824" i="1" s="1"/>
  <c r="O826" i="1"/>
  <c r="I829" i="1" a="1"/>
  <c r="I829" i="1" s="1"/>
  <c r="J829" i="1" s="1"/>
  <c r="G840" i="1" a="1"/>
  <c r="G840" i="1" s="1"/>
  <c r="H840" i="1" s="1"/>
  <c r="I840" i="1" a="1"/>
  <c r="I840" i="1" s="1"/>
  <c r="J840" i="1" s="1"/>
  <c r="E840" i="1" a="1"/>
  <c r="E840" i="1" s="1"/>
  <c r="O842" i="1"/>
  <c r="I845" i="1" a="1"/>
  <c r="I845" i="1" s="1"/>
  <c r="J845" i="1" s="1"/>
  <c r="E856" i="1" a="1"/>
  <c r="E856" i="1" s="1"/>
  <c r="G856" i="1" a="1"/>
  <c r="G856" i="1" s="1"/>
  <c r="H856" i="1" s="1"/>
  <c r="I856" i="1" a="1"/>
  <c r="I856" i="1" s="1"/>
  <c r="J856" i="1" s="1"/>
  <c r="O858" i="1"/>
  <c r="I861" i="1" a="1"/>
  <c r="I861" i="1" s="1"/>
  <c r="J861" i="1" s="1"/>
  <c r="B867" i="1"/>
  <c r="I867" i="1" s="1" a="1"/>
  <c r="I867" i="1" s="1"/>
  <c r="J867" i="1" s="1"/>
  <c r="G873" i="1" a="1"/>
  <c r="G873" i="1" s="1"/>
  <c r="H873" i="1" s="1"/>
  <c r="I873" i="1" a="1"/>
  <c r="I873" i="1" s="1"/>
  <c r="J873" i="1" s="1"/>
  <c r="E873" i="1" a="1"/>
  <c r="E873" i="1" s="1"/>
  <c r="O878" i="1"/>
  <c r="I890" i="1" a="1"/>
  <c r="I890" i="1" s="1"/>
  <c r="J890" i="1" s="1"/>
  <c r="B890" i="1"/>
  <c r="E892" i="1" a="1"/>
  <c r="E892" i="1" s="1"/>
  <c r="G892" i="1" a="1"/>
  <c r="G892" i="1" s="1"/>
  <c r="H892" i="1" s="1"/>
  <c r="I892" i="1" a="1"/>
  <c r="I892" i="1" s="1"/>
  <c r="J892" i="1" s="1"/>
  <c r="O908" i="1"/>
  <c r="O915" i="1"/>
  <c r="G918" i="1" a="1"/>
  <c r="G918" i="1" s="1"/>
  <c r="H918" i="1" s="1"/>
  <c r="I918" i="1" a="1"/>
  <c r="I918" i="1" s="1"/>
  <c r="J918" i="1" s="1"/>
  <c r="E918" i="1" a="1"/>
  <c r="E918" i="1" s="1"/>
  <c r="O920" i="1"/>
  <c r="N923" i="1"/>
  <c r="O923" i="1"/>
  <c r="E935" i="1" a="1"/>
  <c r="E935" i="1" s="1"/>
  <c r="I935" i="1" a="1"/>
  <c r="I935" i="1" s="1"/>
  <c r="J935" i="1" s="1"/>
  <c r="G935" i="1" a="1"/>
  <c r="G935" i="1" s="1"/>
  <c r="H935" i="1" s="1"/>
  <c r="G944" i="1" a="1"/>
  <c r="G944" i="1" s="1"/>
  <c r="H944" i="1" s="1"/>
  <c r="E947" i="1" a="1"/>
  <c r="E947" i="1" s="1"/>
  <c r="I947" i="1" a="1"/>
  <c r="I947" i="1" s="1"/>
  <c r="J947" i="1" s="1"/>
  <c r="O950" i="1"/>
  <c r="N950" i="1"/>
  <c r="G975" i="1" a="1"/>
  <c r="G975" i="1" s="1"/>
  <c r="H975" i="1" s="1"/>
  <c r="I975" i="1" a="1"/>
  <c r="I975" i="1" s="1"/>
  <c r="J975" i="1" s="1"/>
  <c r="E975" i="1" a="1"/>
  <c r="E975" i="1" s="1"/>
  <c r="G980" i="1" a="1"/>
  <c r="G980" i="1" s="1"/>
  <c r="H980" i="1" s="1"/>
  <c r="E983" i="1" a="1"/>
  <c r="E983" i="1" s="1"/>
  <c r="I983" i="1" a="1"/>
  <c r="I983" i="1" s="1"/>
  <c r="J983" i="1" s="1"/>
  <c r="O986" i="1"/>
  <c r="N986" i="1"/>
  <c r="O1010" i="1"/>
  <c r="N1010" i="1"/>
  <c r="E1031" i="1" a="1"/>
  <c r="E1031" i="1" s="1"/>
  <c r="I1031" i="1" a="1"/>
  <c r="I1031" i="1" s="1"/>
  <c r="J1031" i="1" s="1"/>
  <c r="G1031" i="1" a="1"/>
  <c r="G1031" i="1" s="1"/>
  <c r="H1031" i="1" s="1"/>
  <c r="O1065" i="1"/>
  <c r="N1065" i="1"/>
  <c r="F1087" i="1"/>
  <c r="L1087" i="1" s="1"/>
  <c r="F1105" i="1"/>
  <c r="L1105" i="1" s="1"/>
  <c r="E636" i="1" a="1"/>
  <c r="E636" i="1" s="1"/>
  <c r="E654" i="1" a="1"/>
  <c r="E654" i="1" s="1"/>
  <c r="O696" i="1"/>
  <c r="E698" i="1" a="1"/>
  <c r="E698" i="1" s="1"/>
  <c r="I698" i="1" a="1"/>
  <c r="I698" i="1" s="1"/>
  <c r="J698" i="1" s="1"/>
  <c r="F714" i="1"/>
  <c r="L714" i="1" s="1"/>
  <c r="K714" i="1"/>
  <c r="O720" i="1"/>
  <c r="I721" i="1" a="1"/>
  <c r="I721" i="1" s="1"/>
  <c r="J721" i="1" s="1"/>
  <c r="E721" i="1" a="1"/>
  <c r="E721" i="1" s="1"/>
  <c r="O727" i="1"/>
  <c r="G732" i="1" a="1"/>
  <c r="G732" i="1" s="1"/>
  <c r="H732" i="1" s="1"/>
  <c r="B732" i="1"/>
  <c r="O736" i="1"/>
  <c r="G744" i="1" a="1"/>
  <c r="G744" i="1" s="1"/>
  <c r="H744" i="1" s="1"/>
  <c r="B744" i="1"/>
  <c r="O748" i="1"/>
  <c r="B756" i="1"/>
  <c r="I756" i="1" s="1" a="1"/>
  <c r="I756" i="1" s="1"/>
  <c r="J756" i="1" s="1"/>
  <c r="O760" i="1"/>
  <c r="B768" i="1"/>
  <c r="G772" i="1" a="1"/>
  <c r="G772" i="1" s="1"/>
  <c r="H772" i="1" s="1"/>
  <c r="E772" i="1" a="1"/>
  <c r="E772" i="1" s="1"/>
  <c r="I772" i="1" a="1"/>
  <c r="I772" i="1" s="1"/>
  <c r="J772" i="1" s="1"/>
  <c r="G775" i="1" a="1"/>
  <c r="G775" i="1" s="1"/>
  <c r="H775" i="1" s="1"/>
  <c r="I775" i="1" a="1"/>
  <c r="I775" i="1" s="1"/>
  <c r="J775" i="1" s="1"/>
  <c r="E775" i="1" a="1"/>
  <c r="E775" i="1" s="1"/>
  <c r="G784" i="1" a="1"/>
  <c r="G784" i="1" s="1"/>
  <c r="H784" i="1" s="1"/>
  <c r="I784" i="1" a="1"/>
  <c r="I784" i="1" s="1"/>
  <c r="J784" i="1" s="1"/>
  <c r="G787" i="1" a="1"/>
  <c r="G787" i="1" s="1"/>
  <c r="H787" i="1" s="1"/>
  <c r="E787" i="1" a="1"/>
  <c r="E787" i="1" s="1"/>
  <c r="G790" i="1" a="1"/>
  <c r="G790" i="1" s="1"/>
  <c r="H790" i="1" s="1"/>
  <c r="I790" i="1" a="1"/>
  <c r="I790" i="1" s="1"/>
  <c r="J790" i="1" s="1"/>
  <c r="E790" i="1" a="1"/>
  <c r="E790" i="1" s="1"/>
  <c r="B798" i="1"/>
  <c r="E798" i="1" s="1" a="1"/>
  <c r="E798" i="1" s="1"/>
  <c r="G801" i="1" a="1"/>
  <c r="G801" i="1" s="1"/>
  <c r="H801" i="1" s="1"/>
  <c r="E801" i="1" a="1"/>
  <c r="E801" i="1" s="1"/>
  <c r="E817" i="1" a="1"/>
  <c r="E817" i="1" s="1"/>
  <c r="G817" i="1" a="1"/>
  <c r="G817" i="1" s="1"/>
  <c r="H817" i="1" s="1"/>
  <c r="G833" i="1" a="1"/>
  <c r="G833" i="1" s="1"/>
  <c r="H833" i="1" s="1"/>
  <c r="E833" i="1" a="1"/>
  <c r="E833" i="1" s="1"/>
  <c r="G849" i="1" a="1"/>
  <c r="G849" i="1" s="1"/>
  <c r="H849" i="1" s="1"/>
  <c r="E849" i="1" a="1"/>
  <c r="E849" i="1" s="1"/>
  <c r="E865" i="1" a="1"/>
  <c r="E865" i="1" s="1"/>
  <c r="G865" i="1" a="1"/>
  <c r="G865" i="1" s="1"/>
  <c r="H865" i="1" s="1"/>
  <c r="O869" i="1"/>
  <c r="E871" i="1" a="1"/>
  <c r="E871" i="1" s="1"/>
  <c r="G871" i="1" a="1"/>
  <c r="G871" i="1" s="1"/>
  <c r="H871" i="1" s="1"/>
  <c r="I871" i="1" a="1"/>
  <c r="I871" i="1" s="1"/>
  <c r="J871" i="1" s="1"/>
  <c r="B876" i="1"/>
  <c r="I876" i="1" s="1" a="1"/>
  <c r="I876" i="1" s="1"/>
  <c r="J876" i="1" s="1"/>
  <c r="E878" i="1" a="1"/>
  <c r="E878" i="1" s="1"/>
  <c r="G878" i="1" a="1"/>
  <c r="G878" i="1" s="1"/>
  <c r="H878" i="1" s="1"/>
  <c r="G906" i="1" a="1"/>
  <c r="G906" i="1" s="1"/>
  <c r="H906" i="1" s="1"/>
  <c r="I906" i="1" a="1"/>
  <c r="I906" i="1" s="1"/>
  <c r="J906" i="1" s="1"/>
  <c r="E906" i="1" a="1"/>
  <c r="E906" i="1" s="1"/>
  <c r="O909" i="1"/>
  <c r="N909" i="1"/>
  <c r="B921" i="1"/>
  <c r="I921" i="1" a="1"/>
  <c r="I921" i="1" s="1"/>
  <c r="J921" i="1" s="1"/>
  <c r="E923" i="1" a="1"/>
  <c r="E923" i="1" s="1"/>
  <c r="G923" i="1" a="1"/>
  <c r="G923" i="1" s="1"/>
  <c r="H923" i="1" s="1"/>
  <c r="E928" i="1" a="1"/>
  <c r="E928" i="1" s="1"/>
  <c r="G928" i="1" a="1"/>
  <c r="G928" i="1" s="1"/>
  <c r="H928" i="1" s="1"/>
  <c r="I928" i="1" a="1"/>
  <c r="I928" i="1" s="1"/>
  <c r="J928" i="1" s="1"/>
  <c r="G942" i="1" a="1"/>
  <c r="G942" i="1" s="1"/>
  <c r="H942" i="1" s="1"/>
  <c r="I942" i="1" a="1"/>
  <c r="I942" i="1" s="1"/>
  <c r="J942" i="1" s="1"/>
  <c r="E942" i="1" a="1"/>
  <c r="E942" i="1" s="1"/>
  <c r="E950" i="1" a="1"/>
  <c r="E950" i="1" s="1"/>
  <c r="I950" i="1" a="1"/>
  <c r="I950" i="1" s="1"/>
  <c r="J950" i="1" s="1"/>
  <c r="O953" i="1"/>
  <c r="N953" i="1"/>
  <c r="G978" i="1" a="1"/>
  <c r="G978" i="1" s="1"/>
  <c r="H978" i="1" s="1"/>
  <c r="I978" i="1" a="1"/>
  <c r="I978" i="1" s="1"/>
  <c r="J978" i="1" s="1"/>
  <c r="E978" i="1" a="1"/>
  <c r="E978" i="1" s="1"/>
  <c r="E986" i="1" a="1"/>
  <c r="E986" i="1" s="1"/>
  <c r="I986" i="1" a="1"/>
  <c r="I986" i="1" s="1"/>
  <c r="J986" i="1" s="1"/>
  <c r="O989" i="1"/>
  <c r="N989" i="1"/>
  <c r="O1022" i="1"/>
  <c r="N1022" i="1"/>
  <c r="O1046" i="1"/>
  <c r="N1046" i="1"/>
  <c r="F1059" i="1"/>
  <c r="D1059" i="1" s="1"/>
  <c r="F1071" i="1"/>
  <c r="L1071" i="1" s="1"/>
  <c r="O1082" i="1"/>
  <c r="N1082" i="1"/>
  <c r="O1106" i="1"/>
  <c r="N1106" i="1"/>
  <c r="E1149" i="1" a="1"/>
  <c r="E1149" i="1" s="1"/>
  <c r="B1149" i="1"/>
  <c r="N1186" i="1"/>
  <c r="O1186" i="1"/>
  <c r="G569" i="1" a="1"/>
  <c r="G569" i="1" s="1"/>
  <c r="H569" i="1" s="1"/>
  <c r="G578" i="1" a="1"/>
  <c r="G578" i="1" s="1"/>
  <c r="H578" i="1" s="1"/>
  <c r="E590" i="1" a="1"/>
  <c r="E590" i="1" s="1"/>
  <c r="G596" i="1" a="1"/>
  <c r="G596" i="1" s="1"/>
  <c r="H596" i="1" s="1"/>
  <c r="E608" i="1" a="1"/>
  <c r="E608" i="1" s="1"/>
  <c r="G614" i="1" a="1"/>
  <c r="G614" i="1" s="1"/>
  <c r="H614" i="1" s="1"/>
  <c r="E626" i="1" a="1"/>
  <c r="E626" i="1" s="1"/>
  <c r="G632" i="1" a="1"/>
  <c r="G632" i="1" s="1"/>
  <c r="H632" i="1" s="1"/>
  <c r="E640" i="1" a="1"/>
  <c r="E640" i="1" s="1"/>
  <c r="E644" i="1" a="1"/>
  <c r="E644" i="1" s="1"/>
  <c r="G650" i="1" a="1"/>
  <c r="G650" i="1" s="1"/>
  <c r="H650" i="1" s="1"/>
  <c r="E658" i="1" a="1"/>
  <c r="E658" i="1" s="1"/>
  <c r="E663" i="1" a="1"/>
  <c r="E663" i="1" s="1"/>
  <c r="E669" i="1" a="1"/>
  <c r="E669" i="1" s="1"/>
  <c r="E695" i="1" a="1"/>
  <c r="E695" i="1" s="1"/>
  <c r="I695" i="1" a="1"/>
  <c r="I695" i="1" s="1"/>
  <c r="J695" i="1" s="1"/>
  <c r="E696" i="1" a="1"/>
  <c r="E696" i="1" s="1"/>
  <c r="F699" i="1"/>
  <c r="G714" i="1" a="1"/>
  <c r="G714" i="1" s="1"/>
  <c r="H714" i="1" s="1"/>
  <c r="E720" i="1" a="1"/>
  <c r="E720" i="1" s="1"/>
  <c r="G721" i="1" a="1"/>
  <c r="G721" i="1" s="1"/>
  <c r="H721" i="1" s="1"/>
  <c r="E732" i="1" a="1"/>
  <c r="E732" i="1" s="1"/>
  <c r="G737" i="1" a="1"/>
  <c r="G737" i="1" s="1"/>
  <c r="H737" i="1" s="1"/>
  <c r="E740" i="1" a="1"/>
  <c r="E740" i="1" s="1"/>
  <c r="E744" i="1" a="1"/>
  <c r="E744" i="1" s="1"/>
  <c r="G749" i="1" a="1"/>
  <c r="G749" i="1" s="1"/>
  <c r="H749" i="1" s="1"/>
  <c r="E752" i="1" a="1"/>
  <c r="E752" i="1" s="1"/>
  <c r="G761" i="1" a="1"/>
  <c r="G761" i="1" s="1"/>
  <c r="H761" i="1" s="1"/>
  <c r="E764" i="1" a="1"/>
  <c r="E764" i="1" s="1"/>
  <c r="E774" i="1" a="1"/>
  <c r="E774" i="1" s="1"/>
  <c r="B774" i="1"/>
  <c r="E784" i="1" a="1"/>
  <c r="E784" i="1" s="1"/>
  <c r="I801" i="1" a="1"/>
  <c r="I801" i="1" s="1"/>
  <c r="J801" i="1" s="1"/>
  <c r="I812" i="1" a="1"/>
  <c r="I812" i="1" s="1"/>
  <c r="J812" i="1" s="1"/>
  <c r="G812" i="1" a="1"/>
  <c r="G812" i="1" s="1"/>
  <c r="H812" i="1" s="1"/>
  <c r="E812" i="1" a="1"/>
  <c r="E812" i="1" s="1"/>
  <c r="O814" i="1"/>
  <c r="I817" i="1" a="1"/>
  <c r="I817" i="1" s="1"/>
  <c r="J817" i="1" s="1"/>
  <c r="G828" i="1" a="1"/>
  <c r="G828" i="1" s="1"/>
  <c r="H828" i="1" s="1"/>
  <c r="I828" i="1" a="1"/>
  <c r="I828" i="1" s="1"/>
  <c r="J828" i="1" s="1"/>
  <c r="E828" i="1" a="1"/>
  <c r="E828" i="1" s="1"/>
  <c r="O830" i="1"/>
  <c r="I833" i="1" a="1"/>
  <c r="I833" i="1" s="1"/>
  <c r="J833" i="1" s="1"/>
  <c r="E844" i="1" a="1"/>
  <c r="E844" i="1" s="1"/>
  <c r="G844" i="1" a="1"/>
  <c r="G844" i="1" s="1"/>
  <c r="H844" i="1" s="1"/>
  <c r="I844" i="1" a="1"/>
  <c r="I844" i="1" s="1"/>
  <c r="J844" i="1" s="1"/>
  <c r="O846" i="1"/>
  <c r="I849" i="1" a="1"/>
  <c r="I849" i="1" s="1"/>
  <c r="J849" i="1" s="1"/>
  <c r="I860" i="1" a="1"/>
  <c r="I860" i="1" s="1"/>
  <c r="J860" i="1" s="1"/>
  <c r="G860" i="1" a="1"/>
  <c r="G860" i="1" s="1"/>
  <c r="H860" i="1" s="1"/>
  <c r="E860" i="1" a="1"/>
  <c r="E860" i="1" s="1"/>
  <c r="O862" i="1"/>
  <c r="I865" i="1" a="1"/>
  <c r="I865" i="1" s="1"/>
  <c r="J865" i="1" s="1"/>
  <c r="I878" i="1" a="1"/>
  <c r="I878" i="1" s="1"/>
  <c r="J878" i="1" s="1"/>
  <c r="G897" i="1" a="1"/>
  <c r="G897" i="1" s="1"/>
  <c r="H897" i="1" s="1"/>
  <c r="I897" i="1" a="1"/>
  <c r="I897" i="1" s="1"/>
  <c r="J897" i="1" s="1"/>
  <c r="E897" i="1" a="1"/>
  <c r="E897" i="1" s="1"/>
  <c r="G909" i="1" a="1"/>
  <c r="G909" i="1" s="1"/>
  <c r="H909" i="1" s="1"/>
  <c r="I909" i="1" a="1"/>
  <c r="I909" i="1" s="1"/>
  <c r="J909" i="1" s="1"/>
  <c r="E909" i="1" a="1"/>
  <c r="E909" i="1" s="1"/>
  <c r="N914" i="1"/>
  <c r="O914" i="1"/>
  <c r="I923" i="1" a="1"/>
  <c r="I923" i="1" s="1"/>
  <c r="J923" i="1" s="1"/>
  <c r="E926" i="1" a="1"/>
  <c r="E926" i="1" s="1"/>
  <c r="I926" i="1" a="1"/>
  <c r="I926" i="1" s="1"/>
  <c r="J926" i="1" s="1"/>
  <c r="G926" i="1" a="1"/>
  <c r="G926" i="1" s="1"/>
  <c r="H926" i="1" s="1"/>
  <c r="G948" i="1" a="1"/>
  <c r="G948" i="1" s="1"/>
  <c r="H948" i="1" s="1"/>
  <c r="I948" i="1" a="1"/>
  <c r="I948" i="1" s="1"/>
  <c r="J948" i="1" s="1"/>
  <c r="E948" i="1" a="1"/>
  <c r="E948" i="1" s="1"/>
  <c r="E956" i="1" a="1"/>
  <c r="E956" i="1" s="1"/>
  <c r="I956" i="1" a="1"/>
  <c r="I956" i="1" s="1"/>
  <c r="J956" i="1" s="1"/>
  <c r="O959" i="1"/>
  <c r="N959" i="1"/>
  <c r="G984" i="1" a="1"/>
  <c r="G984" i="1" s="1"/>
  <c r="H984" i="1" s="1"/>
  <c r="I984" i="1" a="1"/>
  <c r="I984" i="1" s="1"/>
  <c r="J984" i="1" s="1"/>
  <c r="E984" i="1" a="1"/>
  <c r="E984" i="1" s="1"/>
  <c r="E992" i="1" a="1"/>
  <c r="E992" i="1" s="1"/>
  <c r="I992" i="1" a="1"/>
  <c r="I992" i="1" s="1"/>
  <c r="J992" i="1" s="1"/>
  <c r="O995" i="1"/>
  <c r="N995" i="1"/>
  <c r="G1008" i="1" a="1"/>
  <c r="G1008" i="1" s="1"/>
  <c r="H1008" i="1" s="1"/>
  <c r="I1008" i="1" a="1"/>
  <c r="I1008" i="1" s="1"/>
  <c r="J1008" i="1" s="1"/>
  <c r="E1008" i="1" a="1"/>
  <c r="E1008" i="1" s="1"/>
  <c r="G1014" i="1" a="1"/>
  <c r="G1014" i="1" s="1"/>
  <c r="H1014" i="1" s="1"/>
  <c r="E1014" i="1" a="1"/>
  <c r="E1014" i="1" s="1"/>
  <c r="I1014" i="1" a="1"/>
  <c r="I1014" i="1" s="1"/>
  <c r="J1014" i="1" s="1"/>
  <c r="O1019" i="1"/>
  <c r="N1019" i="1"/>
  <c r="O1028" i="1"/>
  <c r="N1028" i="1"/>
  <c r="O1094" i="1"/>
  <c r="N1094" i="1"/>
  <c r="I1113" i="1" a="1"/>
  <c r="I1113" i="1" s="1"/>
  <c r="J1113" i="1" s="1"/>
  <c r="G1113" i="1" a="1"/>
  <c r="G1113" i="1" s="1"/>
  <c r="H1113" i="1" s="1"/>
  <c r="E1113" i="1" a="1"/>
  <c r="E1113" i="1" s="1"/>
  <c r="G636" i="1" a="1"/>
  <c r="G636" i="1" s="1"/>
  <c r="H636" i="1" s="1"/>
  <c r="G654" i="1" a="1"/>
  <c r="G654" i="1" s="1"/>
  <c r="H654" i="1" s="1"/>
  <c r="O665" i="1"/>
  <c r="E670" i="1" a="1"/>
  <c r="E670" i="1" s="1"/>
  <c r="E671" i="1" a="1"/>
  <c r="E671" i="1" s="1"/>
  <c r="O675" i="1"/>
  <c r="O676" i="1"/>
  <c r="O691" i="1"/>
  <c r="E694" i="1" a="1"/>
  <c r="E694" i="1" s="1"/>
  <c r="E705" i="1" a="1"/>
  <c r="E705" i="1" s="1"/>
  <c r="O711" i="1"/>
  <c r="I712" i="1" a="1"/>
  <c r="I712" i="1" s="1"/>
  <c r="J712" i="1" s="1"/>
  <c r="E712" i="1" a="1"/>
  <c r="E712" i="1" s="1"/>
  <c r="O718" i="1"/>
  <c r="E719" i="1" a="1"/>
  <c r="E719" i="1" s="1"/>
  <c r="B735" i="1"/>
  <c r="E735" i="1" s="1" a="1"/>
  <c r="E735" i="1" s="1"/>
  <c r="O739" i="1"/>
  <c r="G747" i="1" a="1"/>
  <c r="G747" i="1" s="1"/>
  <c r="H747" i="1" s="1"/>
  <c r="B747" i="1"/>
  <c r="O751" i="1"/>
  <c r="B759" i="1"/>
  <c r="O763" i="1"/>
  <c r="I777" i="1" a="1"/>
  <c r="I777" i="1" s="1"/>
  <c r="J777" i="1" s="1"/>
  <c r="G777" i="1" a="1"/>
  <c r="G777" i="1" s="1"/>
  <c r="H777" i="1" s="1"/>
  <c r="E777" i="1" a="1"/>
  <c r="E777" i="1" s="1"/>
  <c r="G783" i="1" a="1"/>
  <c r="G783" i="1" s="1"/>
  <c r="H783" i="1" s="1"/>
  <c r="E783" i="1" a="1"/>
  <c r="E783" i="1" s="1"/>
  <c r="I787" i="1" a="1"/>
  <c r="I787" i="1" s="1"/>
  <c r="J787" i="1" s="1"/>
  <c r="O789" i="1"/>
  <c r="I792" i="1" a="1"/>
  <c r="I792" i="1" s="1"/>
  <c r="J792" i="1" s="1"/>
  <c r="G792" i="1" a="1"/>
  <c r="G792" i="1" s="1"/>
  <c r="H792" i="1" s="1"/>
  <c r="E792" i="1" a="1"/>
  <c r="E792" i="1" s="1"/>
  <c r="E805" i="1" a="1"/>
  <c r="E805" i="1" s="1"/>
  <c r="G805" i="1" a="1"/>
  <c r="G805" i="1" s="1"/>
  <c r="H805" i="1" s="1"/>
  <c r="G821" i="1" a="1"/>
  <c r="G821" i="1" s="1"/>
  <c r="H821" i="1" s="1"/>
  <c r="E821" i="1" a="1"/>
  <c r="E821" i="1" s="1"/>
  <c r="G837" i="1" a="1"/>
  <c r="G837" i="1" s="1"/>
  <c r="H837" i="1" s="1"/>
  <c r="E837" i="1" a="1"/>
  <c r="E837" i="1" s="1"/>
  <c r="E853" i="1" a="1"/>
  <c r="E853" i="1" s="1"/>
  <c r="G853" i="1" a="1"/>
  <c r="G853" i="1" s="1"/>
  <c r="H853" i="1" s="1"/>
  <c r="B872" i="1"/>
  <c r="E874" i="1" a="1"/>
  <c r="E874" i="1" s="1"/>
  <c r="G874" i="1" a="1"/>
  <c r="G874" i="1" s="1"/>
  <c r="H874" i="1" s="1"/>
  <c r="I874" i="1" a="1"/>
  <c r="I874" i="1" s="1"/>
  <c r="J874" i="1" s="1"/>
  <c r="E895" i="1" a="1"/>
  <c r="E895" i="1" s="1"/>
  <c r="G895" i="1" a="1"/>
  <c r="G895" i="1" s="1"/>
  <c r="H895" i="1" s="1"/>
  <c r="I895" i="1" a="1"/>
  <c r="I895" i="1" s="1"/>
  <c r="J895" i="1" s="1"/>
  <c r="O900" i="1"/>
  <c r="N900" i="1"/>
  <c r="G902" i="1" a="1"/>
  <c r="G902" i="1" s="1"/>
  <c r="H902" i="1" s="1"/>
  <c r="B912" i="1"/>
  <c r="I912" i="1" a="1"/>
  <c r="I912" i="1" s="1"/>
  <c r="J912" i="1" s="1"/>
  <c r="E914" i="1" a="1"/>
  <c r="E914" i="1" s="1"/>
  <c r="G914" i="1" a="1"/>
  <c r="G914" i="1" s="1"/>
  <c r="H914" i="1" s="1"/>
  <c r="E919" i="1" a="1"/>
  <c r="E919" i="1" s="1"/>
  <c r="G919" i="1" a="1"/>
  <c r="G919" i="1" s="1"/>
  <c r="H919" i="1" s="1"/>
  <c r="I919" i="1" a="1"/>
  <c r="I919" i="1" s="1"/>
  <c r="J919" i="1" s="1"/>
  <c r="G933" i="1" a="1"/>
  <c r="G933" i="1" s="1"/>
  <c r="H933" i="1" s="1"/>
  <c r="I933" i="1" a="1"/>
  <c r="I933" i="1" s="1"/>
  <c r="J933" i="1" s="1"/>
  <c r="E933" i="1" a="1"/>
  <c r="E933" i="1" s="1"/>
  <c r="O936" i="1"/>
  <c r="N936" i="1"/>
  <c r="G938" i="1" a="1"/>
  <c r="G938" i="1" s="1"/>
  <c r="H938" i="1" s="1"/>
  <c r="O945" i="1"/>
  <c r="G951" i="1" a="1"/>
  <c r="G951" i="1" s="1"/>
  <c r="H951" i="1" s="1"/>
  <c r="I951" i="1" a="1"/>
  <c r="I951" i="1" s="1"/>
  <c r="J951" i="1" s="1"/>
  <c r="E951" i="1" a="1"/>
  <c r="E951" i="1" s="1"/>
  <c r="E959" i="1" a="1"/>
  <c r="E959" i="1" s="1"/>
  <c r="I959" i="1" a="1"/>
  <c r="I959" i="1" s="1"/>
  <c r="J959" i="1" s="1"/>
  <c r="O962" i="1"/>
  <c r="N962" i="1"/>
  <c r="O981" i="1"/>
  <c r="G987" i="1" a="1"/>
  <c r="G987" i="1" s="1"/>
  <c r="H987" i="1" s="1"/>
  <c r="I987" i="1" a="1"/>
  <c r="I987" i="1" s="1"/>
  <c r="J987" i="1" s="1"/>
  <c r="E987" i="1" a="1"/>
  <c r="E987" i="1" s="1"/>
  <c r="E995" i="1" a="1"/>
  <c r="E995" i="1" s="1"/>
  <c r="I995" i="1" a="1"/>
  <c r="I995" i="1" s="1"/>
  <c r="J995" i="1" s="1"/>
  <c r="O998" i="1"/>
  <c r="N998" i="1"/>
  <c r="O1004" i="1"/>
  <c r="N1004" i="1"/>
  <c r="O1047" i="1"/>
  <c r="N1047" i="1"/>
  <c r="F1072" i="1"/>
  <c r="M1072" i="1" s="1"/>
  <c r="F1075" i="1"/>
  <c r="L1075" i="1" s="1"/>
  <c r="E1181" i="1" a="1"/>
  <c r="E1181" i="1" s="1"/>
  <c r="G1181" i="1" a="1"/>
  <c r="G1181" i="1" s="1"/>
  <c r="H1181" i="1" s="1"/>
  <c r="I1181" i="1" a="1"/>
  <c r="I1181" i="1" s="1"/>
  <c r="J1181" i="1" s="1"/>
  <c r="O1363" i="1"/>
  <c r="E641" i="1" a="1"/>
  <c r="E641" i="1" s="1"/>
  <c r="O645" i="1"/>
  <c r="E648" i="1" a="1"/>
  <c r="E648" i="1" s="1"/>
  <c r="E659" i="1" a="1"/>
  <c r="E659" i="1" s="1"/>
  <c r="E672" i="1" a="1"/>
  <c r="E672" i="1" s="1"/>
  <c r="E673" i="1" a="1"/>
  <c r="E673" i="1" s="1"/>
  <c r="E674" i="1" a="1"/>
  <c r="E674" i="1" s="1"/>
  <c r="O678" i="1"/>
  <c r="O679" i="1"/>
  <c r="O690" i="1"/>
  <c r="N690" i="1"/>
  <c r="E692" i="1" a="1"/>
  <c r="E692" i="1" s="1"/>
  <c r="I692" i="1" a="1"/>
  <c r="I692" i="1" s="1"/>
  <c r="J692" i="1" s="1"/>
  <c r="E693" i="1" a="1"/>
  <c r="E693" i="1" s="1"/>
  <c r="G698" i="1" a="1"/>
  <c r="G698" i="1" s="1"/>
  <c r="H698" i="1" s="1"/>
  <c r="O703" i="1"/>
  <c r="G720" i="1" a="1"/>
  <c r="G720" i="1" s="1"/>
  <c r="H720" i="1" s="1"/>
  <c r="E726" i="1" a="1"/>
  <c r="E726" i="1" s="1"/>
  <c r="I771" i="1" a="1"/>
  <c r="I771" i="1" s="1"/>
  <c r="J771" i="1" s="1"/>
  <c r="E771" i="1" a="1"/>
  <c r="E771" i="1" s="1"/>
  <c r="I774" i="1" a="1"/>
  <c r="I774" i="1" s="1"/>
  <c r="J774" i="1" s="1"/>
  <c r="E789" i="1" a="1"/>
  <c r="E789" i="1" s="1"/>
  <c r="I789" i="1" a="1"/>
  <c r="I789" i="1" s="1"/>
  <c r="J789" i="1" s="1"/>
  <c r="I798" i="1" a="1"/>
  <c r="I798" i="1" s="1"/>
  <c r="J798" i="1" s="1"/>
  <c r="O832" i="1"/>
  <c r="G888" i="1" a="1"/>
  <c r="G888" i="1" s="1"/>
  <c r="H888" i="1" s="1"/>
  <c r="I888" i="1" a="1"/>
  <c r="I888" i="1" s="1"/>
  <c r="J888" i="1" s="1"/>
  <c r="E888" i="1" a="1"/>
  <c r="E888" i="1" s="1"/>
  <c r="O897" i="1"/>
  <c r="I902" i="1" a="1"/>
  <c r="I902" i="1" s="1"/>
  <c r="J902" i="1" s="1"/>
  <c r="E907" i="1" a="1"/>
  <c r="E907" i="1" s="1"/>
  <c r="G907" i="1" a="1"/>
  <c r="G907" i="1" s="1"/>
  <c r="H907" i="1" s="1"/>
  <c r="I907" i="1" a="1"/>
  <c r="I907" i="1" s="1"/>
  <c r="J907" i="1" s="1"/>
  <c r="E931" i="1" a="1"/>
  <c r="E931" i="1" s="1"/>
  <c r="G931" i="1" a="1"/>
  <c r="G931" i="1" s="1"/>
  <c r="H931" i="1" s="1"/>
  <c r="I931" i="1" a="1"/>
  <c r="I931" i="1" s="1"/>
  <c r="J931" i="1" s="1"/>
  <c r="I938" i="1" a="1"/>
  <c r="I938" i="1" s="1"/>
  <c r="J938" i="1" s="1"/>
  <c r="G954" i="1" a="1"/>
  <c r="G954" i="1" s="1"/>
  <c r="H954" i="1" s="1"/>
  <c r="I954" i="1" a="1"/>
  <c r="I954" i="1" s="1"/>
  <c r="J954" i="1" s="1"/>
  <c r="E954" i="1" a="1"/>
  <c r="E954" i="1" s="1"/>
  <c r="G959" i="1" a="1"/>
  <c r="G959" i="1" s="1"/>
  <c r="H959" i="1" s="1"/>
  <c r="E962" i="1" a="1"/>
  <c r="E962" i="1" s="1"/>
  <c r="I962" i="1" a="1"/>
  <c r="I962" i="1" s="1"/>
  <c r="J962" i="1" s="1"/>
  <c r="O965" i="1"/>
  <c r="N965" i="1"/>
  <c r="G990" i="1" a="1"/>
  <c r="G990" i="1" s="1"/>
  <c r="H990" i="1" s="1"/>
  <c r="I990" i="1" a="1"/>
  <c r="I990" i="1" s="1"/>
  <c r="J990" i="1" s="1"/>
  <c r="E990" i="1" a="1"/>
  <c r="E990" i="1" s="1"/>
  <c r="G995" i="1" a="1"/>
  <c r="G995" i="1" s="1"/>
  <c r="H995" i="1" s="1"/>
  <c r="E998" i="1" a="1"/>
  <c r="E998" i="1" s="1"/>
  <c r="I998" i="1" a="1"/>
  <c r="I998" i="1" s="1"/>
  <c r="J998" i="1" s="1"/>
  <c r="O1001" i="1"/>
  <c r="N1001" i="1"/>
  <c r="E1004" i="1" a="1"/>
  <c r="E1004" i="1" s="1"/>
  <c r="G1004" i="1" a="1"/>
  <c r="G1004" i="1" s="1"/>
  <c r="H1004" i="1" s="1"/>
  <c r="G1011" i="1" a="1"/>
  <c r="G1011" i="1" s="1"/>
  <c r="H1011" i="1" s="1"/>
  <c r="I1011" i="1" a="1"/>
  <c r="I1011" i="1" s="1"/>
  <c r="J1011" i="1" s="1"/>
  <c r="E1011" i="1" a="1"/>
  <c r="E1011" i="1" s="1"/>
  <c r="O1038" i="1"/>
  <c r="N1038" i="1"/>
  <c r="G1047" i="1" a="1"/>
  <c r="G1047" i="1" s="1"/>
  <c r="H1047" i="1" s="1"/>
  <c r="I1047" i="1" a="1"/>
  <c r="I1047" i="1" s="1"/>
  <c r="J1047" i="1" s="1"/>
  <c r="E1047" i="1" a="1"/>
  <c r="E1047" i="1" s="1"/>
  <c r="F1066" i="1"/>
  <c r="D1066" i="1" s="1"/>
  <c r="O1076" i="1"/>
  <c r="N1076" i="1"/>
  <c r="I569" i="1" a="1"/>
  <c r="I569" i="1" s="1"/>
  <c r="J569" i="1" s="1"/>
  <c r="E570" i="1" a="1"/>
  <c r="E570" i="1" s="1"/>
  <c r="I578" i="1" a="1"/>
  <c r="I578" i="1" s="1"/>
  <c r="J578" i="1" s="1"/>
  <c r="I596" i="1" a="1"/>
  <c r="I596" i="1" s="1"/>
  <c r="J596" i="1" s="1"/>
  <c r="I614" i="1" a="1"/>
  <c r="I614" i="1" s="1"/>
  <c r="J614" i="1" s="1"/>
  <c r="I632" i="1" a="1"/>
  <c r="I632" i="1" s="1"/>
  <c r="J632" i="1" s="1"/>
  <c r="I636" i="1" a="1"/>
  <c r="I636" i="1" s="1"/>
  <c r="J636" i="1" s="1"/>
  <c r="O638" i="1"/>
  <c r="I650" i="1" a="1"/>
  <c r="I650" i="1" s="1"/>
  <c r="J650" i="1" s="1"/>
  <c r="I654" i="1" a="1"/>
  <c r="I654" i="1" s="1"/>
  <c r="J654" i="1" s="1"/>
  <c r="O656" i="1"/>
  <c r="I662" i="1" a="1"/>
  <c r="I662" i="1" s="1"/>
  <c r="J662" i="1" s="1"/>
  <c r="G663" i="1" a="1"/>
  <c r="G663" i="1" s="1"/>
  <c r="H663" i="1" s="1"/>
  <c r="E664" i="1" a="1"/>
  <c r="E664" i="1" s="1"/>
  <c r="E665" i="1" a="1"/>
  <c r="E665" i="1" s="1"/>
  <c r="I668" i="1" a="1"/>
  <c r="I668" i="1" s="1"/>
  <c r="J668" i="1" s="1"/>
  <c r="G669" i="1" a="1"/>
  <c r="G669" i="1" s="1"/>
  <c r="H669" i="1" s="1"/>
  <c r="E675" i="1" a="1"/>
  <c r="E675" i="1" s="1"/>
  <c r="E677" i="1" a="1"/>
  <c r="E677" i="1" s="1"/>
  <c r="G694" i="1" a="1"/>
  <c r="G694" i="1" s="1"/>
  <c r="H694" i="1" s="1"/>
  <c r="G696" i="1" a="1"/>
  <c r="G696" i="1" s="1"/>
  <c r="H696" i="1" s="1"/>
  <c r="I699" i="1" a="1"/>
  <c r="I699" i="1" s="1"/>
  <c r="J699" i="1" s="1"/>
  <c r="E711" i="1" a="1"/>
  <c r="E711" i="1" s="1"/>
  <c r="G712" i="1" a="1"/>
  <c r="G712" i="1" s="1"/>
  <c r="H712" i="1" s="1"/>
  <c r="G713" i="1" a="1"/>
  <c r="G713" i="1" s="1"/>
  <c r="H713" i="1" s="1"/>
  <c r="O724" i="1"/>
  <c r="E725" i="1" a="1"/>
  <c r="E725" i="1" s="1"/>
  <c r="E731" i="1" a="1"/>
  <c r="E731" i="1" s="1"/>
  <c r="I732" i="1" a="1"/>
  <c r="I732" i="1" s="1"/>
  <c r="J732" i="1" s="1"/>
  <c r="G740" i="1" a="1"/>
  <c r="G740" i="1" s="1"/>
  <c r="H740" i="1" s="1"/>
  <c r="E743" i="1" a="1"/>
  <c r="E743" i="1" s="1"/>
  <c r="I744" i="1" a="1"/>
  <c r="I744" i="1" s="1"/>
  <c r="J744" i="1" s="1"/>
  <c r="G752" i="1" a="1"/>
  <c r="G752" i="1" s="1"/>
  <c r="H752" i="1" s="1"/>
  <c r="E755" i="1" a="1"/>
  <c r="E755" i="1" s="1"/>
  <c r="E759" i="1" a="1"/>
  <c r="E759" i="1" s="1"/>
  <c r="G764" i="1" a="1"/>
  <c r="G764" i="1" s="1"/>
  <c r="H764" i="1" s="1"/>
  <c r="E767" i="1" a="1"/>
  <c r="E767" i="1" s="1"/>
  <c r="I768" i="1" a="1"/>
  <c r="I768" i="1" s="1"/>
  <c r="J768" i="1" s="1"/>
  <c r="G771" i="1" a="1"/>
  <c r="G771" i="1" s="1"/>
  <c r="H771" i="1" s="1"/>
  <c r="O776" i="1"/>
  <c r="I783" i="1" a="1"/>
  <c r="I783" i="1" s="1"/>
  <c r="J783" i="1" s="1"/>
  <c r="G789" i="1" a="1"/>
  <c r="G789" i="1" s="1"/>
  <c r="H789" i="1" s="1"/>
  <c r="G797" i="1" a="1"/>
  <c r="G797" i="1" s="1"/>
  <c r="H797" i="1" s="1"/>
  <c r="I800" i="1" a="1"/>
  <c r="I800" i="1" s="1"/>
  <c r="J800" i="1" s="1"/>
  <c r="G800" i="1" a="1"/>
  <c r="G800" i="1" s="1"/>
  <c r="H800" i="1" s="1"/>
  <c r="E800" i="1" a="1"/>
  <c r="E800" i="1" s="1"/>
  <c r="O802" i="1"/>
  <c r="O803" i="1"/>
  <c r="I805" i="1" a="1"/>
  <c r="I805" i="1" s="1"/>
  <c r="J805" i="1" s="1"/>
  <c r="G816" i="1" a="1"/>
  <c r="G816" i="1" s="1"/>
  <c r="H816" i="1" s="1"/>
  <c r="I816" i="1" a="1"/>
  <c r="I816" i="1" s="1"/>
  <c r="J816" i="1" s="1"/>
  <c r="E816" i="1" a="1"/>
  <c r="E816" i="1" s="1"/>
  <c r="O818" i="1"/>
  <c r="O819" i="1"/>
  <c r="I821" i="1" a="1"/>
  <c r="I821" i="1" s="1"/>
  <c r="J821" i="1" s="1"/>
  <c r="E832" i="1" a="1"/>
  <c r="E832" i="1" s="1"/>
  <c r="G832" i="1" a="1"/>
  <c r="G832" i="1" s="1"/>
  <c r="H832" i="1" s="1"/>
  <c r="I832" i="1" a="1"/>
  <c r="I832" i="1" s="1"/>
  <c r="J832" i="1" s="1"/>
  <c r="O834" i="1"/>
  <c r="O835" i="1"/>
  <c r="I837" i="1" a="1"/>
  <c r="I837" i="1" s="1"/>
  <c r="J837" i="1" s="1"/>
  <c r="I848" i="1" a="1"/>
  <c r="I848" i="1" s="1"/>
  <c r="J848" i="1" s="1"/>
  <c r="G848" i="1" a="1"/>
  <c r="G848" i="1" s="1"/>
  <c r="H848" i="1" s="1"/>
  <c r="E848" i="1" a="1"/>
  <c r="E848" i="1" s="1"/>
  <c r="O850" i="1"/>
  <c r="O851" i="1"/>
  <c r="I853" i="1" a="1"/>
  <c r="I853" i="1" s="1"/>
  <c r="J853" i="1" s="1"/>
  <c r="G864" i="1" a="1"/>
  <c r="G864" i="1" s="1"/>
  <c r="H864" i="1" s="1"/>
  <c r="I864" i="1" a="1"/>
  <c r="I864" i="1" s="1"/>
  <c r="J864" i="1" s="1"/>
  <c r="E864" i="1" a="1"/>
  <c r="E864" i="1" s="1"/>
  <c r="E886" i="1" a="1"/>
  <c r="E886" i="1" s="1"/>
  <c r="G886" i="1" a="1"/>
  <c r="G886" i="1" s="1"/>
  <c r="H886" i="1" s="1"/>
  <c r="I886" i="1" a="1"/>
  <c r="I886" i="1" s="1"/>
  <c r="J886" i="1" s="1"/>
  <c r="O891" i="1"/>
  <c r="N891" i="1"/>
  <c r="G893" i="1" a="1"/>
  <c r="G893" i="1" s="1"/>
  <c r="H893" i="1" s="1"/>
  <c r="G900" i="1" a="1"/>
  <c r="G900" i="1" s="1"/>
  <c r="H900" i="1" s="1"/>
  <c r="I900" i="1" a="1"/>
  <c r="I900" i="1" s="1"/>
  <c r="J900" i="1" s="1"/>
  <c r="E900" i="1" a="1"/>
  <c r="E900" i="1" s="1"/>
  <c r="O902" i="1"/>
  <c r="N905" i="1"/>
  <c r="O905" i="1"/>
  <c r="I914" i="1" a="1"/>
  <c r="I914" i="1" s="1"/>
  <c r="J914" i="1" s="1"/>
  <c r="E917" i="1" a="1"/>
  <c r="E917" i="1" s="1"/>
  <c r="I917" i="1" a="1"/>
  <c r="I917" i="1" s="1"/>
  <c r="J917" i="1" s="1"/>
  <c r="G917" i="1" a="1"/>
  <c r="G917" i="1" s="1"/>
  <c r="H917" i="1" s="1"/>
  <c r="G936" i="1" a="1"/>
  <c r="G936" i="1" s="1"/>
  <c r="H936" i="1" s="1"/>
  <c r="I936" i="1" a="1"/>
  <c r="I936" i="1" s="1"/>
  <c r="J936" i="1" s="1"/>
  <c r="E936" i="1" a="1"/>
  <c r="E936" i="1" s="1"/>
  <c r="O938" i="1"/>
  <c r="N941" i="1"/>
  <c r="O941" i="1"/>
  <c r="O951" i="1"/>
  <c r="G957" i="1" a="1"/>
  <c r="G957" i="1" s="1"/>
  <c r="H957" i="1" s="1"/>
  <c r="I957" i="1" a="1"/>
  <c r="I957" i="1" s="1"/>
  <c r="J957" i="1" s="1"/>
  <c r="E957" i="1" a="1"/>
  <c r="E957" i="1" s="1"/>
  <c r="G962" i="1" a="1"/>
  <c r="G962" i="1" s="1"/>
  <c r="H962" i="1" s="1"/>
  <c r="E965" i="1" a="1"/>
  <c r="E965" i="1" s="1"/>
  <c r="I965" i="1" a="1"/>
  <c r="I965" i="1" s="1"/>
  <c r="J965" i="1" s="1"/>
  <c r="O968" i="1"/>
  <c r="N968" i="1"/>
  <c r="O987" i="1"/>
  <c r="G993" i="1" a="1"/>
  <c r="G993" i="1" s="1"/>
  <c r="H993" i="1" s="1"/>
  <c r="I993" i="1" a="1"/>
  <c r="I993" i="1" s="1"/>
  <c r="J993" i="1" s="1"/>
  <c r="E993" i="1" a="1"/>
  <c r="E993" i="1" s="1"/>
  <c r="G998" i="1" a="1"/>
  <c r="G998" i="1" s="1"/>
  <c r="H998" i="1" s="1"/>
  <c r="E1001" i="1" a="1"/>
  <c r="E1001" i="1" s="1"/>
  <c r="I1001" i="1" a="1"/>
  <c r="I1001" i="1" s="1"/>
  <c r="J1001" i="1" s="1"/>
  <c r="I1004" i="1" a="1"/>
  <c r="I1004" i="1" s="1"/>
  <c r="J1004" i="1" s="1"/>
  <c r="O1011" i="1"/>
  <c r="G1017" i="1" a="1"/>
  <c r="G1017" i="1" s="1"/>
  <c r="H1017" i="1" s="1"/>
  <c r="I1017" i="1" a="1"/>
  <c r="I1017" i="1" s="1"/>
  <c r="J1017" i="1" s="1"/>
  <c r="E1017" i="1" a="1"/>
  <c r="E1017" i="1" s="1"/>
  <c r="G1023" i="1" a="1"/>
  <c r="G1023" i="1" s="1"/>
  <c r="H1023" i="1" s="1"/>
  <c r="E1023" i="1" a="1"/>
  <c r="E1023" i="1" s="1"/>
  <c r="I1023" i="1" a="1"/>
  <c r="I1023" i="1" s="1"/>
  <c r="J1023" i="1" s="1"/>
  <c r="O1029" i="1"/>
  <c r="N1029" i="1"/>
  <c r="G1038" i="1" a="1"/>
  <c r="G1038" i="1" s="1"/>
  <c r="H1038" i="1" s="1"/>
  <c r="I1038" i="1" a="1"/>
  <c r="I1038" i="1" s="1"/>
  <c r="J1038" i="1" s="1"/>
  <c r="E1038" i="1" a="1"/>
  <c r="E1038" i="1" s="1"/>
  <c r="G1044" i="1" a="1"/>
  <c r="G1044" i="1" s="1"/>
  <c r="H1044" i="1" s="1"/>
  <c r="I1044" i="1" a="1"/>
  <c r="I1044" i="1" s="1"/>
  <c r="J1044" i="1" s="1"/>
  <c r="E1044" i="1" a="1"/>
  <c r="E1044" i="1" s="1"/>
  <c r="F1083" i="1"/>
  <c r="K1083" i="1" s="1"/>
  <c r="N1153" i="1"/>
  <c r="O1153" i="1"/>
  <c r="I1153" i="1" a="1"/>
  <c r="I1153" i="1" s="1"/>
  <c r="J1153" i="1" s="1"/>
  <c r="O730" i="1"/>
  <c r="G738" i="1" a="1"/>
  <c r="G738" i="1" s="1"/>
  <c r="H738" i="1" s="1"/>
  <c r="B738" i="1"/>
  <c r="O742" i="1"/>
  <c r="B750" i="1"/>
  <c r="E750" i="1" s="1" a="1"/>
  <c r="E750" i="1" s="1"/>
  <c r="O754" i="1"/>
  <c r="G762" i="1" a="1"/>
  <c r="G762" i="1" s="1"/>
  <c r="H762" i="1" s="1"/>
  <c r="B762" i="1"/>
  <c r="O766" i="1"/>
  <c r="O773" i="1"/>
  <c r="G779" i="1" a="1"/>
  <c r="G779" i="1" s="1"/>
  <c r="H779" i="1" s="1"/>
  <c r="I782" i="1" a="1"/>
  <c r="I782" i="1" s="1"/>
  <c r="J782" i="1" s="1"/>
  <c r="G782" i="1" a="1"/>
  <c r="G782" i="1" s="1"/>
  <c r="H782" i="1" s="1"/>
  <c r="O791" i="1"/>
  <c r="I794" i="1" a="1"/>
  <c r="I794" i="1" s="1"/>
  <c r="J794" i="1" s="1"/>
  <c r="G794" i="1" a="1"/>
  <c r="G794" i="1" s="1"/>
  <c r="H794" i="1" s="1"/>
  <c r="E794" i="1" a="1"/>
  <c r="E794" i="1" s="1"/>
  <c r="G809" i="1" a="1"/>
  <c r="G809" i="1" s="1"/>
  <c r="H809" i="1" s="1"/>
  <c r="E809" i="1" a="1"/>
  <c r="E809" i="1" s="1"/>
  <c r="G825" i="1" a="1"/>
  <c r="G825" i="1" s="1"/>
  <c r="H825" i="1" s="1"/>
  <c r="E825" i="1" a="1"/>
  <c r="E825" i="1" s="1"/>
  <c r="E841" i="1" a="1"/>
  <c r="E841" i="1" s="1"/>
  <c r="G841" i="1" a="1"/>
  <c r="G841" i="1" s="1"/>
  <c r="H841" i="1" s="1"/>
  <c r="G857" i="1" a="1"/>
  <c r="G857" i="1" s="1"/>
  <c r="H857" i="1" s="1"/>
  <c r="E857" i="1" a="1"/>
  <c r="E857" i="1" s="1"/>
  <c r="G879" i="1" a="1"/>
  <c r="G879" i="1" s="1"/>
  <c r="H879" i="1" s="1"/>
  <c r="I879" i="1" a="1"/>
  <c r="I879" i="1" s="1"/>
  <c r="J879" i="1" s="1"/>
  <c r="E879" i="1" a="1"/>
  <c r="E879" i="1" s="1"/>
  <c r="E898" i="1" a="1"/>
  <c r="E898" i="1" s="1"/>
  <c r="G898" i="1" a="1"/>
  <c r="G898" i="1" s="1"/>
  <c r="H898" i="1" s="1"/>
  <c r="I898" i="1" a="1"/>
  <c r="I898" i="1" s="1"/>
  <c r="J898" i="1" s="1"/>
  <c r="B903" i="1"/>
  <c r="I903" i="1" a="1"/>
  <c r="I903" i="1" s="1"/>
  <c r="J903" i="1" s="1"/>
  <c r="E905" i="1" a="1"/>
  <c r="E905" i="1" s="1"/>
  <c r="G905" i="1" a="1"/>
  <c r="G905" i="1" s="1"/>
  <c r="H905" i="1" s="1"/>
  <c r="E910" i="1" a="1"/>
  <c r="E910" i="1" s="1"/>
  <c r="G910" i="1" a="1"/>
  <c r="G910" i="1" s="1"/>
  <c r="H910" i="1" s="1"/>
  <c r="I910" i="1" a="1"/>
  <c r="I910" i="1" s="1"/>
  <c r="J910" i="1" s="1"/>
  <c r="G924" i="1" a="1"/>
  <c r="G924" i="1" s="1"/>
  <c r="H924" i="1" s="1"/>
  <c r="I924" i="1" a="1"/>
  <c r="I924" i="1" s="1"/>
  <c r="J924" i="1" s="1"/>
  <c r="E924" i="1" a="1"/>
  <c r="E924" i="1" s="1"/>
  <c r="O927" i="1"/>
  <c r="N927" i="1"/>
  <c r="B939" i="1"/>
  <c r="I939" i="1" a="1"/>
  <c r="I939" i="1" s="1"/>
  <c r="J939" i="1" s="1"/>
  <c r="E941" i="1" a="1"/>
  <c r="E941" i="1" s="1"/>
  <c r="G941" i="1" a="1"/>
  <c r="G941" i="1" s="1"/>
  <c r="H941" i="1" s="1"/>
  <c r="G960" i="1" a="1"/>
  <c r="G960" i="1" s="1"/>
  <c r="H960" i="1" s="1"/>
  <c r="I960" i="1" a="1"/>
  <c r="I960" i="1" s="1"/>
  <c r="J960" i="1" s="1"/>
  <c r="E960" i="1" a="1"/>
  <c r="E960" i="1" s="1"/>
  <c r="E968" i="1" a="1"/>
  <c r="E968" i="1" s="1"/>
  <c r="I968" i="1" a="1"/>
  <c r="I968" i="1" s="1"/>
  <c r="J968" i="1" s="1"/>
  <c r="O971" i="1"/>
  <c r="N971" i="1"/>
  <c r="G996" i="1" a="1"/>
  <c r="G996" i="1" s="1"/>
  <c r="H996" i="1" s="1"/>
  <c r="I996" i="1" a="1"/>
  <c r="I996" i="1" s="1"/>
  <c r="J996" i="1" s="1"/>
  <c r="E996" i="1" a="1"/>
  <c r="E996" i="1" s="1"/>
  <c r="G1029" i="1" a="1"/>
  <c r="G1029" i="1" s="1"/>
  <c r="H1029" i="1" s="1"/>
  <c r="I1029" i="1" a="1"/>
  <c r="I1029" i="1" s="1"/>
  <c r="J1029" i="1" s="1"/>
  <c r="E1029" i="1" a="1"/>
  <c r="E1029" i="1" s="1"/>
  <c r="G1035" i="1" a="1"/>
  <c r="G1035" i="1" s="1"/>
  <c r="H1035" i="1" s="1"/>
  <c r="I1035" i="1" a="1"/>
  <c r="I1035" i="1" s="1"/>
  <c r="J1035" i="1" s="1"/>
  <c r="E1035" i="1" a="1"/>
  <c r="E1035" i="1" s="1"/>
  <c r="F1051" i="1"/>
  <c r="M1051" i="1" s="1"/>
  <c r="F1089" i="1"/>
  <c r="K1089" i="1" s="1"/>
  <c r="E1217" i="1" a="1"/>
  <c r="E1217" i="1" s="1"/>
  <c r="I1217" i="1" a="1"/>
  <c r="I1217" i="1" s="1"/>
  <c r="J1217" i="1" s="1"/>
  <c r="G1217" i="1" a="1"/>
  <c r="G1217" i="1" s="1"/>
  <c r="H1217" i="1" s="1"/>
  <c r="N1245" i="1"/>
  <c r="O1245" i="1"/>
  <c r="I629" i="1" a="1"/>
  <c r="I629" i="1" s="1"/>
  <c r="J629" i="1" s="1"/>
  <c r="I647" i="1" a="1"/>
  <c r="I647" i="1" s="1"/>
  <c r="J647" i="1" s="1"/>
  <c r="G648" i="1" a="1"/>
  <c r="G648" i="1" s="1"/>
  <c r="H648" i="1" s="1"/>
  <c r="I670" i="1" a="1"/>
  <c r="I670" i="1" s="1"/>
  <c r="J670" i="1" s="1"/>
  <c r="G671" i="1" a="1"/>
  <c r="G671" i="1" s="1"/>
  <c r="H671" i="1" s="1"/>
  <c r="G672" i="1" a="1"/>
  <c r="G672" i="1" s="1"/>
  <c r="H672" i="1" s="1"/>
  <c r="G673" i="1" a="1"/>
  <c r="G673" i="1" s="1"/>
  <c r="H673" i="1" s="1"/>
  <c r="E681" i="1" a="1"/>
  <c r="E681" i="1" s="1"/>
  <c r="E683" i="1" a="1"/>
  <c r="E683" i="1" s="1"/>
  <c r="I696" i="1" a="1"/>
  <c r="I696" i="1" s="1"/>
  <c r="J696" i="1" s="1"/>
  <c r="M699" i="1"/>
  <c r="E717" i="1" a="1"/>
  <c r="E717" i="1" s="1"/>
  <c r="O740" i="1"/>
  <c r="O752" i="1"/>
  <c r="O764" i="1"/>
  <c r="E770" i="1" a="1"/>
  <c r="E770" i="1" s="1"/>
  <c r="I770" i="1" a="1"/>
  <c r="I770" i="1" s="1"/>
  <c r="J770" i="1" s="1"/>
  <c r="E779" i="1" a="1"/>
  <c r="E779" i="1" s="1"/>
  <c r="O785" i="1"/>
  <c r="E791" i="1" a="1"/>
  <c r="E791" i="1" s="1"/>
  <c r="I791" i="1" a="1"/>
  <c r="I791" i="1" s="1"/>
  <c r="J791" i="1" s="1"/>
  <c r="G866" i="1" a="1"/>
  <c r="G866" i="1" s="1"/>
  <c r="H866" i="1" s="1"/>
  <c r="E868" i="1" a="1"/>
  <c r="E868" i="1" s="1"/>
  <c r="G868" i="1" a="1"/>
  <c r="G868" i="1" s="1"/>
  <c r="H868" i="1" s="1"/>
  <c r="I868" i="1" a="1"/>
  <c r="I868" i="1" s="1"/>
  <c r="J868" i="1" s="1"/>
  <c r="E877" i="1" a="1"/>
  <c r="E877" i="1" s="1"/>
  <c r="G877" i="1" a="1"/>
  <c r="G877" i="1" s="1"/>
  <c r="H877" i="1" s="1"/>
  <c r="I877" i="1" a="1"/>
  <c r="I877" i="1" s="1"/>
  <c r="J877" i="1" s="1"/>
  <c r="O882" i="1"/>
  <c r="N882" i="1"/>
  <c r="G884" i="1" a="1"/>
  <c r="G884" i="1" s="1"/>
  <c r="H884" i="1" s="1"/>
  <c r="G891" i="1" a="1"/>
  <c r="G891" i="1" s="1"/>
  <c r="H891" i="1" s="1"/>
  <c r="I891" i="1" a="1"/>
  <c r="I891" i="1" s="1"/>
  <c r="J891" i="1" s="1"/>
  <c r="E891" i="1" a="1"/>
  <c r="E891" i="1" s="1"/>
  <c r="O893" i="1"/>
  <c r="N896" i="1"/>
  <c r="O896" i="1"/>
  <c r="E922" i="1" a="1"/>
  <c r="E922" i="1" s="1"/>
  <c r="G922" i="1" a="1"/>
  <c r="G922" i="1" s="1"/>
  <c r="H922" i="1" s="1"/>
  <c r="I922" i="1" a="1"/>
  <c r="I922" i="1" s="1"/>
  <c r="J922" i="1" s="1"/>
  <c r="I929" i="1" a="1"/>
  <c r="I929" i="1" s="1"/>
  <c r="J929" i="1" s="1"/>
  <c r="E934" i="1" a="1"/>
  <c r="E934" i="1" s="1"/>
  <c r="G934" i="1" a="1"/>
  <c r="G934" i="1" s="1"/>
  <c r="H934" i="1" s="1"/>
  <c r="I934" i="1" a="1"/>
  <c r="I934" i="1" s="1"/>
  <c r="J934" i="1" s="1"/>
  <c r="O957" i="1"/>
  <c r="G963" i="1" a="1"/>
  <c r="G963" i="1" s="1"/>
  <c r="H963" i="1" s="1"/>
  <c r="I963" i="1" a="1"/>
  <c r="I963" i="1" s="1"/>
  <c r="J963" i="1" s="1"/>
  <c r="E963" i="1" a="1"/>
  <c r="E963" i="1" s="1"/>
  <c r="G968" i="1" a="1"/>
  <c r="G968" i="1" s="1"/>
  <c r="H968" i="1" s="1"/>
  <c r="E971" i="1" a="1"/>
  <c r="E971" i="1" s="1"/>
  <c r="I971" i="1" a="1"/>
  <c r="I971" i="1" s="1"/>
  <c r="J971" i="1" s="1"/>
  <c r="O974" i="1"/>
  <c r="N974" i="1"/>
  <c r="O993" i="1"/>
  <c r="G999" i="1" a="1"/>
  <c r="G999" i="1" s="1"/>
  <c r="H999" i="1" s="1"/>
  <c r="I999" i="1" a="1"/>
  <c r="I999" i="1" s="1"/>
  <c r="J999" i="1" s="1"/>
  <c r="E999" i="1" a="1"/>
  <c r="E999" i="1" s="1"/>
  <c r="G1020" i="1" a="1"/>
  <c r="G1020" i="1" s="1"/>
  <c r="H1020" i="1" s="1"/>
  <c r="I1020" i="1" a="1"/>
  <c r="I1020" i="1" s="1"/>
  <c r="J1020" i="1" s="1"/>
  <c r="E1020" i="1" a="1"/>
  <c r="E1020" i="1" s="1"/>
  <c r="G1026" i="1" a="1"/>
  <c r="G1026" i="1" s="1"/>
  <c r="H1026" i="1" s="1"/>
  <c r="I1026" i="1" a="1"/>
  <c r="I1026" i="1" s="1"/>
  <c r="J1026" i="1" s="1"/>
  <c r="E1026" i="1" a="1"/>
  <c r="E1026" i="1" s="1"/>
  <c r="O1055" i="1"/>
  <c r="N1055" i="1"/>
  <c r="G1055" i="1" a="1"/>
  <c r="G1055" i="1" s="1"/>
  <c r="H1055" i="1" s="1"/>
  <c r="O1058" i="1"/>
  <c r="N1058" i="1"/>
  <c r="F1095" i="1"/>
  <c r="I1101" i="1" a="1"/>
  <c r="I1101" i="1" s="1"/>
  <c r="J1101" i="1" s="1"/>
  <c r="G1101" i="1" a="1"/>
  <c r="G1101" i="1" s="1"/>
  <c r="H1101" i="1" s="1"/>
  <c r="E1101" i="1" a="1"/>
  <c r="E1101" i="1" s="1"/>
  <c r="O1118" i="1"/>
  <c r="N1118" i="1"/>
  <c r="E943" i="1" a="1"/>
  <c r="E943" i="1" s="1"/>
  <c r="G943" i="1" a="1"/>
  <c r="G943" i="1" s="1"/>
  <c r="H943" i="1" s="1"/>
  <c r="E946" i="1" a="1"/>
  <c r="E946" i="1" s="1"/>
  <c r="G946" i="1" a="1"/>
  <c r="G946" i="1" s="1"/>
  <c r="H946" i="1" s="1"/>
  <c r="E949" i="1" a="1"/>
  <c r="E949" i="1" s="1"/>
  <c r="G949" i="1" a="1"/>
  <c r="G949" i="1" s="1"/>
  <c r="H949" i="1" s="1"/>
  <c r="E952" i="1" a="1"/>
  <c r="E952" i="1" s="1"/>
  <c r="G952" i="1" a="1"/>
  <c r="G952" i="1" s="1"/>
  <c r="H952" i="1" s="1"/>
  <c r="E955" i="1" a="1"/>
  <c r="E955" i="1" s="1"/>
  <c r="G955" i="1" a="1"/>
  <c r="G955" i="1" s="1"/>
  <c r="H955" i="1" s="1"/>
  <c r="E958" i="1" a="1"/>
  <c r="E958" i="1" s="1"/>
  <c r="G958" i="1" a="1"/>
  <c r="G958" i="1" s="1"/>
  <c r="H958" i="1" s="1"/>
  <c r="E961" i="1" a="1"/>
  <c r="E961" i="1" s="1"/>
  <c r="G961" i="1" a="1"/>
  <c r="G961" i="1" s="1"/>
  <c r="H961" i="1" s="1"/>
  <c r="E964" i="1" a="1"/>
  <c r="E964" i="1" s="1"/>
  <c r="G964" i="1" a="1"/>
  <c r="G964" i="1" s="1"/>
  <c r="H964" i="1" s="1"/>
  <c r="E967" i="1" a="1"/>
  <c r="E967" i="1" s="1"/>
  <c r="G967" i="1" a="1"/>
  <c r="G967" i="1" s="1"/>
  <c r="H967" i="1" s="1"/>
  <c r="E970" i="1" a="1"/>
  <c r="E970" i="1" s="1"/>
  <c r="G970" i="1" a="1"/>
  <c r="G970" i="1" s="1"/>
  <c r="H970" i="1" s="1"/>
  <c r="E973" i="1" a="1"/>
  <c r="E973" i="1" s="1"/>
  <c r="G973" i="1" a="1"/>
  <c r="G973" i="1" s="1"/>
  <c r="H973" i="1" s="1"/>
  <c r="E976" i="1" a="1"/>
  <c r="E976" i="1" s="1"/>
  <c r="G976" i="1" a="1"/>
  <c r="G976" i="1" s="1"/>
  <c r="H976" i="1" s="1"/>
  <c r="E979" i="1" a="1"/>
  <c r="E979" i="1" s="1"/>
  <c r="G979" i="1" a="1"/>
  <c r="G979" i="1" s="1"/>
  <c r="H979" i="1" s="1"/>
  <c r="E982" i="1" a="1"/>
  <c r="E982" i="1" s="1"/>
  <c r="G982" i="1" a="1"/>
  <c r="G982" i="1" s="1"/>
  <c r="H982" i="1" s="1"/>
  <c r="E985" i="1" a="1"/>
  <c r="E985" i="1" s="1"/>
  <c r="G985" i="1" a="1"/>
  <c r="G985" i="1" s="1"/>
  <c r="H985" i="1" s="1"/>
  <c r="E988" i="1" a="1"/>
  <c r="E988" i="1" s="1"/>
  <c r="G988" i="1" a="1"/>
  <c r="G988" i="1" s="1"/>
  <c r="H988" i="1" s="1"/>
  <c r="E991" i="1" a="1"/>
  <c r="E991" i="1" s="1"/>
  <c r="G991" i="1" a="1"/>
  <c r="G991" i="1" s="1"/>
  <c r="H991" i="1" s="1"/>
  <c r="E994" i="1" a="1"/>
  <c r="E994" i="1" s="1"/>
  <c r="G994" i="1" a="1"/>
  <c r="G994" i="1" s="1"/>
  <c r="H994" i="1" s="1"/>
  <c r="E997" i="1" a="1"/>
  <c r="E997" i="1" s="1"/>
  <c r="G997" i="1" a="1"/>
  <c r="G997" i="1" s="1"/>
  <c r="H997" i="1" s="1"/>
  <c r="E1000" i="1" a="1"/>
  <c r="E1000" i="1" s="1"/>
  <c r="G1000" i="1" a="1"/>
  <c r="G1000" i="1" s="1"/>
  <c r="H1000" i="1" s="1"/>
  <c r="E1003" i="1" a="1"/>
  <c r="E1003" i="1" s="1"/>
  <c r="I1003" i="1" a="1"/>
  <c r="I1003" i="1" s="1"/>
  <c r="J1003" i="1" s="1"/>
  <c r="G1003" i="1" a="1"/>
  <c r="G1003" i="1" s="1"/>
  <c r="H1003" i="1" s="1"/>
  <c r="N1008" i="1"/>
  <c r="E1012" i="1" a="1"/>
  <c r="E1012" i="1" s="1"/>
  <c r="I1012" i="1" a="1"/>
  <c r="I1012" i="1" s="1"/>
  <c r="J1012" i="1" s="1"/>
  <c r="G1012" i="1" a="1"/>
  <c r="G1012" i="1" s="1"/>
  <c r="H1012" i="1" s="1"/>
  <c r="N1017" i="1"/>
  <c r="E1021" i="1" a="1"/>
  <c r="E1021" i="1" s="1"/>
  <c r="I1021" i="1" a="1"/>
  <c r="I1021" i="1" s="1"/>
  <c r="J1021" i="1" s="1"/>
  <c r="G1021" i="1" a="1"/>
  <c r="G1021" i="1" s="1"/>
  <c r="H1021" i="1" s="1"/>
  <c r="N1026" i="1"/>
  <c r="E1030" i="1" a="1"/>
  <c r="E1030" i="1" s="1"/>
  <c r="I1030" i="1" a="1"/>
  <c r="I1030" i="1" s="1"/>
  <c r="J1030" i="1" s="1"/>
  <c r="G1030" i="1" a="1"/>
  <c r="G1030" i="1" s="1"/>
  <c r="H1030" i="1" s="1"/>
  <c r="I1032" i="1" a="1"/>
  <c r="I1032" i="1" s="1"/>
  <c r="J1032" i="1" s="1"/>
  <c r="N1035" i="1"/>
  <c r="E1039" i="1" a="1"/>
  <c r="E1039" i="1" s="1"/>
  <c r="I1039" i="1" a="1"/>
  <c r="I1039" i="1" s="1"/>
  <c r="J1039" i="1" s="1"/>
  <c r="G1039" i="1" a="1"/>
  <c r="G1039" i="1" s="1"/>
  <c r="H1039" i="1" s="1"/>
  <c r="I1041" i="1" a="1"/>
  <c r="I1041" i="1" s="1"/>
  <c r="J1041" i="1" s="1"/>
  <c r="N1044" i="1"/>
  <c r="E1048" i="1" a="1"/>
  <c r="E1048" i="1" s="1"/>
  <c r="I1048" i="1" a="1"/>
  <c r="I1048" i="1" s="1"/>
  <c r="J1048" i="1" s="1"/>
  <c r="G1048" i="1" a="1"/>
  <c r="G1048" i="1" s="1"/>
  <c r="H1048" i="1" s="1"/>
  <c r="I1065" i="1" a="1"/>
  <c r="I1065" i="1" s="1"/>
  <c r="J1065" i="1" s="1"/>
  <c r="G1065" i="1" a="1"/>
  <c r="G1065" i="1" s="1"/>
  <c r="H1065" i="1" s="1"/>
  <c r="F1069" i="1"/>
  <c r="L1069" i="1" s="1"/>
  <c r="I1085" i="1" a="1"/>
  <c r="I1085" i="1" s="1"/>
  <c r="J1085" i="1" s="1"/>
  <c r="E1085" i="1" a="1"/>
  <c r="E1085" i="1" s="1"/>
  <c r="I1133" i="1" a="1"/>
  <c r="I1133" i="1" s="1"/>
  <c r="J1133" i="1" s="1"/>
  <c r="G1133" i="1" a="1"/>
  <c r="G1133" i="1" s="1"/>
  <c r="H1133" i="1" s="1"/>
  <c r="G1135" i="1" a="1"/>
  <c r="G1135" i="1" s="1"/>
  <c r="H1135" i="1" s="1"/>
  <c r="E1135" i="1" a="1"/>
  <c r="E1135" i="1" s="1"/>
  <c r="G1155" i="1" a="1"/>
  <c r="G1155" i="1" s="1"/>
  <c r="H1155" i="1" s="1"/>
  <c r="E1155" i="1" a="1"/>
  <c r="E1155" i="1" s="1"/>
  <c r="I1155" i="1" a="1"/>
  <c r="I1155" i="1" s="1"/>
  <c r="J1155" i="1" s="1"/>
  <c r="O1161" i="1"/>
  <c r="N1161" i="1"/>
  <c r="O1193" i="1"/>
  <c r="N1193" i="1"/>
  <c r="F1196" i="1"/>
  <c r="K1196" i="1" s="1"/>
  <c r="F1268" i="1"/>
  <c r="L1268" i="1" s="1"/>
  <c r="K1268" i="1"/>
  <c r="G1350" i="1" a="1"/>
  <c r="G1350" i="1" s="1"/>
  <c r="H1350" i="1" s="1"/>
  <c r="I1350" i="1" a="1"/>
  <c r="I1350" i="1" s="1"/>
  <c r="J1350" i="1" s="1"/>
  <c r="E1350" i="1" a="1"/>
  <c r="E1350" i="1" s="1"/>
  <c r="I806" i="1" a="1"/>
  <c r="I806" i="1" s="1"/>
  <c r="J806" i="1" s="1"/>
  <c r="I818" i="1" a="1"/>
  <c r="I818" i="1" s="1"/>
  <c r="J818" i="1" s="1"/>
  <c r="I830" i="1" a="1"/>
  <c r="I830" i="1" s="1"/>
  <c r="J830" i="1" s="1"/>
  <c r="I842" i="1" a="1"/>
  <c r="I842" i="1" s="1"/>
  <c r="J842" i="1" s="1"/>
  <c r="I854" i="1" a="1"/>
  <c r="I854" i="1" s="1"/>
  <c r="J854" i="1" s="1"/>
  <c r="I1052" i="1" a="1"/>
  <c r="I1052" i="1" s="1"/>
  <c r="J1052" i="1" s="1"/>
  <c r="E1052" i="1" a="1"/>
  <c r="E1052" i="1" s="1"/>
  <c r="N1053" i="1"/>
  <c r="E1065" i="1" a="1"/>
  <c r="E1065" i="1" s="1"/>
  <c r="I1068" i="1" a="1"/>
  <c r="I1068" i="1" s="1"/>
  <c r="J1068" i="1" s="1"/>
  <c r="G1068" i="1" a="1"/>
  <c r="G1068" i="1" s="1"/>
  <c r="H1068" i="1" s="1"/>
  <c r="E1078" i="1" a="1"/>
  <c r="E1078" i="1" s="1"/>
  <c r="G1085" i="1" a="1"/>
  <c r="G1085" i="1" s="1"/>
  <c r="H1085" i="1" s="1"/>
  <c r="I1088" i="1" a="1"/>
  <c r="I1088" i="1" s="1"/>
  <c r="J1088" i="1" s="1"/>
  <c r="E1088" i="1" a="1"/>
  <c r="E1088" i="1" s="1"/>
  <c r="B1117" i="1"/>
  <c r="I1117" i="1" s="1" a="1"/>
  <c r="I1117" i="1" s="1"/>
  <c r="J1117" i="1" s="1"/>
  <c r="O1119" i="1"/>
  <c r="N1119" i="1"/>
  <c r="B1121" i="1"/>
  <c r="I1121" i="1" s="1" a="1"/>
  <c r="I1121" i="1" s="1"/>
  <c r="J1121" i="1" s="1"/>
  <c r="B1123" i="1"/>
  <c r="N1127" i="1"/>
  <c r="O1127" i="1"/>
  <c r="I1129" i="1" a="1"/>
  <c r="I1129" i="1" s="1"/>
  <c r="J1129" i="1" s="1"/>
  <c r="E1133" i="1" a="1"/>
  <c r="E1133" i="1" s="1"/>
  <c r="I1135" i="1" a="1"/>
  <c r="I1135" i="1" s="1"/>
  <c r="J1135" i="1" s="1"/>
  <c r="O1142" i="1"/>
  <c r="N1142" i="1"/>
  <c r="F1144" i="1"/>
  <c r="L1144" i="1" s="1"/>
  <c r="O1147" i="1"/>
  <c r="N1147" i="1"/>
  <c r="O1176" i="1"/>
  <c r="N1176" i="1"/>
  <c r="O1204" i="1"/>
  <c r="N1204" i="1"/>
  <c r="F1214" i="1"/>
  <c r="D1214" i="1" s="1"/>
  <c r="O1233" i="1"/>
  <c r="N1233" i="1"/>
  <c r="G1245" i="1" a="1"/>
  <c r="G1245" i="1" s="1"/>
  <c r="H1245" i="1" s="1"/>
  <c r="I1245" i="1" a="1"/>
  <c r="I1245" i="1" s="1"/>
  <c r="J1245" i="1" s="1"/>
  <c r="E1245" i="1" a="1"/>
  <c r="E1245" i="1" s="1"/>
  <c r="I1256" i="1" a="1"/>
  <c r="I1256" i="1" s="1"/>
  <c r="J1256" i="1" s="1"/>
  <c r="B1256" i="1"/>
  <c r="G1302" i="1" a="1"/>
  <c r="G1302" i="1" s="1"/>
  <c r="H1302" i="1" s="1"/>
  <c r="E1302" i="1" a="1"/>
  <c r="E1302" i="1" s="1"/>
  <c r="I1302" i="1" a="1"/>
  <c r="I1302" i="1" s="1"/>
  <c r="J1302" i="1" s="1"/>
  <c r="F1311" i="1"/>
  <c r="I701" i="1" a="1"/>
  <c r="I701" i="1" s="1"/>
  <c r="J701" i="1" s="1"/>
  <c r="I704" i="1" a="1"/>
  <c r="I704" i="1" s="1"/>
  <c r="J704" i="1" s="1"/>
  <c r="I707" i="1" a="1"/>
  <c r="I707" i="1" s="1"/>
  <c r="J707" i="1" s="1"/>
  <c r="I710" i="1" a="1"/>
  <c r="I710" i="1" s="1"/>
  <c r="J710" i="1" s="1"/>
  <c r="I713" i="1" a="1"/>
  <c r="I713" i="1" s="1"/>
  <c r="J713" i="1" s="1"/>
  <c r="I716" i="1" a="1"/>
  <c r="I716" i="1" s="1"/>
  <c r="J716" i="1" s="1"/>
  <c r="I719" i="1" a="1"/>
  <c r="I719" i="1" s="1"/>
  <c r="J719" i="1" s="1"/>
  <c r="I722" i="1" a="1"/>
  <c r="I722" i="1" s="1"/>
  <c r="J722" i="1" s="1"/>
  <c r="I725" i="1" a="1"/>
  <c r="I725" i="1" s="1"/>
  <c r="J725" i="1" s="1"/>
  <c r="I728" i="1" a="1"/>
  <c r="I728" i="1" s="1"/>
  <c r="J728" i="1" s="1"/>
  <c r="I731" i="1" a="1"/>
  <c r="I731" i="1" s="1"/>
  <c r="J731" i="1" s="1"/>
  <c r="I734" i="1" a="1"/>
  <c r="I734" i="1" s="1"/>
  <c r="J734" i="1" s="1"/>
  <c r="I737" i="1" a="1"/>
  <c r="I737" i="1" s="1"/>
  <c r="J737" i="1" s="1"/>
  <c r="I740" i="1" a="1"/>
  <c r="I740" i="1" s="1"/>
  <c r="J740" i="1" s="1"/>
  <c r="I743" i="1" a="1"/>
  <c r="I743" i="1" s="1"/>
  <c r="J743" i="1" s="1"/>
  <c r="I746" i="1" a="1"/>
  <c r="I746" i="1" s="1"/>
  <c r="J746" i="1" s="1"/>
  <c r="I749" i="1" a="1"/>
  <c r="I749" i="1" s="1"/>
  <c r="J749" i="1" s="1"/>
  <c r="I752" i="1" a="1"/>
  <c r="I752" i="1" s="1"/>
  <c r="J752" i="1" s="1"/>
  <c r="I755" i="1" a="1"/>
  <c r="I755" i="1" s="1"/>
  <c r="J755" i="1" s="1"/>
  <c r="I758" i="1" a="1"/>
  <c r="I758" i="1" s="1"/>
  <c r="J758" i="1" s="1"/>
  <c r="I761" i="1" a="1"/>
  <c r="I761" i="1" s="1"/>
  <c r="J761" i="1" s="1"/>
  <c r="I764" i="1" a="1"/>
  <c r="I764" i="1" s="1"/>
  <c r="J764" i="1" s="1"/>
  <c r="I767" i="1" a="1"/>
  <c r="I767" i="1" s="1"/>
  <c r="J767" i="1" s="1"/>
  <c r="I776" i="1" a="1"/>
  <c r="I776" i="1" s="1"/>
  <c r="J776" i="1" s="1"/>
  <c r="G781" i="1" a="1"/>
  <c r="G781" i="1" s="1"/>
  <c r="H781" i="1" s="1"/>
  <c r="I795" i="1" a="1"/>
  <c r="I795" i="1" s="1"/>
  <c r="J795" i="1" s="1"/>
  <c r="O865" i="1"/>
  <c r="E872" i="1" a="1"/>
  <c r="E872" i="1" s="1"/>
  <c r="O874" i="1"/>
  <c r="E881" i="1" a="1"/>
  <c r="E881" i="1" s="1"/>
  <c r="O883" i="1"/>
  <c r="E890" i="1" a="1"/>
  <c r="E890" i="1" s="1"/>
  <c r="O892" i="1"/>
  <c r="E899" i="1" a="1"/>
  <c r="E899" i="1" s="1"/>
  <c r="O901" i="1"/>
  <c r="O910" i="1"/>
  <c r="O919" i="1"/>
  <c r="O928" i="1"/>
  <c r="O937" i="1"/>
  <c r="G1052" i="1" a="1"/>
  <c r="G1052" i="1" s="1"/>
  <c r="H1052" i="1" s="1"/>
  <c r="I1055" i="1" a="1"/>
  <c r="I1055" i="1" s="1"/>
  <c r="J1055" i="1" s="1"/>
  <c r="E1055" i="1" a="1"/>
  <c r="E1055" i="1" s="1"/>
  <c r="E1068" i="1" a="1"/>
  <c r="E1068" i="1" s="1"/>
  <c r="I1071" i="1" a="1"/>
  <c r="I1071" i="1" s="1"/>
  <c r="J1071" i="1" s="1"/>
  <c r="G1071" i="1" a="1"/>
  <c r="G1071" i="1" s="1"/>
  <c r="H1071" i="1" s="1"/>
  <c r="E1081" i="1" a="1"/>
  <c r="E1081" i="1" s="1"/>
  <c r="G1088" i="1" a="1"/>
  <c r="G1088" i="1" s="1"/>
  <c r="H1088" i="1" s="1"/>
  <c r="I1091" i="1" a="1"/>
  <c r="I1091" i="1" s="1"/>
  <c r="J1091" i="1" s="1"/>
  <c r="E1091" i="1" a="1"/>
  <c r="E1091" i="1" s="1"/>
  <c r="I1103" i="1" a="1"/>
  <c r="I1103" i="1" s="1"/>
  <c r="J1103" i="1" s="1"/>
  <c r="E1103" i="1" a="1"/>
  <c r="E1103" i="1" s="1"/>
  <c r="I1110" i="1" a="1"/>
  <c r="I1110" i="1" s="1"/>
  <c r="J1110" i="1" s="1"/>
  <c r="G1110" i="1" a="1"/>
  <c r="G1110" i="1" s="1"/>
  <c r="H1110" i="1" s="1"/>
  <c r="O1111" i="1"/>
  <c r="I1115" i="1" a="1"/>
  <c r="I1115" i="1" s="1"/>
  <c r="J1115" i="1" s="1"/>
  <c r="E1115" i="1" a="1"/>
  <c r="E1115" i="1" s="1"/>
  <c r="E1119" i="1" a="1"/>
  <c r="E1119" i="1" s="1"/>
  <c r="I1127" i="1" a="1"/>
  <c r="I1127" i="1" s="1"/>
  <c r="J1127" i="1" s="1"/>
  <c r="G1127" i="1" a="1"/>
  <c r="G1127" i="1" s="1"/>
  <c r="H1127" i="1" s="1"/>
  <c r="E1127" i="1" a="1"/>
  <c r="E1127" i="1" s="1"/>
  <c r="E1129" i="1" a="1"/>
  <c r="E1129" i="1" s="1"/>
  <c r="G1142" i="1" a="1"/>
  <c r="G1142" i="1" s="1"/>
  <c r="H1142" i="1" s="1"/>
  <c r="N1144" i="1"/>
  <c r="G1147" i="1" a="1"/>
  <c r="G1147" i="1" s="1"/>
  <c r="H1147" i="1" s="1"/>
  <c r="E1147" i="1" a="1"/>
  <c r="E1147" i="1" s="1"/>
  <c r="I1151" i="1" a="1"/>
  <c r="I1151" i="1" s="1"/>
  <c r="J1151" i="1" s="1"/>
  <c r="G1151" i="1" a="1"/>
  <c r="G1151" i="1" s="1"/>
  <c r="H1151" i="1" s="1"/>
  <c r="E1161" i="1" a="1"/>
  <c r="E1161" i="1" s="1"/>
  <c r="F1174" i="1"/>
  <c r="K1174" i="1"/>
  <c r="N1189" i="1"/>
  <c r="O1189" i="1"/>
  <c r="E1199" i="1" a="1"/>
  <c r="E1199" i="1" s="1"/>
  <c r="I1199" i="1" a="1"/>
  <c r="I1199" i="1" s="1"/>
  <c r="J1199" i="1" s="1"/>
  <c r="G1199" i="1" a="1"/>
  <c r="G1199" i="1" s="1"/>
  <c r="H1199" i="1" s="1"/>
  <c r="F1211" i="1"/>
  <c r="N1227" i="1"/>
  <c r="O1227" i="1"/>
  <c r="I1227" i="1" a="1"/>
  <c r="I1227" i="1" s="1"/>
  <c r="J1227" i="1" s="1"/>
  <c r="G1233" i="1" a="1"/>
  <c r="G1233" i="1" s="1"/>
  <c r="H1233" i="1" s="1"/>
  <c r="I1233" i="1" a="1"/>
  <c r="I1233" i="1" s="1"/>
  <c r="J1233" i="1" s="1"/>
  <c r="E1233" i="1" a="1"/>
  <c r="E1233" i="1" s="1"/>
  <c r="G1236" i="1" a="1"/>
  <c r="G1236" i="1" s="1"/>
  <c r="H1236" i="1" s="1"/>
  <c r="E1236" i="1" a="1"/>
  <c r="E1236" i="1" s="1"/>
  <c r="I1236" i="1" a="1"/>
  <c r="I1236" i="1" s="1"/>
  <c r="J1236" i="1" s="1"/>
  <c r="N1242" i="1"/>
  <c r="O1242" i="1"/>
  <c r="E1010" i="1" a="1"/>
  <c r="E1010" i="1" s="1"/>
  <c r="E1019" i="1" a="1"/>
  <c r="E1019" i="1" s="1"/>
  <c r="E1028" i="1" a="1"/>
  <c r="E1028" i="1" s="1"/>
  <c r="E1037" i="1" a="1"/>
  <c r="E1037" i="1" s="1"/>
  <c r="E1046" i="1" a="1"/>
  <c r="E1046" i="1" s="1"/>
  <c r="I1058" i="1" a="1"/>
  <c r="I1058" i="1" s="1"/>
  <c r="J1058" i="1" s="1"/>
  <c r="E1058" i="1" a="1"/>
  <c r="E1058" i="1" s="1"/>
  <c r="O1061" i="1"/>
  <c r="N1061" i="1"/>
  <c r="I1074" i="1" a="1"/>
  <c r="I1074" i="1" s="1"/>
  <c r="J1074" i="1" s="1"/>
  <c r="G1074" i="1" a="1"/>
  <c r="G1074" i="1" s="1"/>
  <c r="H1074" i="1" s="1"/>
  <c r="I1094" i="1" a="1"/>
  <c r="I1094" i="1" s="1"/>
  <c r="J1094" i="1" s="1"/>
  <c r="E1094" i="1" a="1"/>
  <c r="E1094" i="1" s="1"/>
  <c r="O1097" i="1"/>
  <c r="N1097" i="1"/>
  <c r="L1110" i="1"/>
  <c r="F1110" i="1"/>
  <c r="M1110" i="1" s="1"/>
  <c r="D1110" i="1"/>
  <c r="G1125" i="1" a="1"/>
  <c r="G1125" i="1" s="1"/>
  <c r="H1125" i="1" s="1"/>
  <c r="E1125" i="1" a="1"/>
  <c r="E1125" i="1" s="1"/>
  <c r="M1142" i="1"/>
  <c r="F1142" i="1"/>
  <c r="L1142" i="1" s="1"/>
  <c r="K1142" i="1"/>
  <c r="F1151" i="1"/>
  <c r="G1156" i="1" a="1"/>
  <c r="G1156" i="1" s="1"/>
  <c r="H1156" i="1" s="1"/>
  <c r="I1156" i="1" a="1"/>
  <c r="I1156" i="1" s="1"/>
  <c r="J1156" i="1" s="1"/>
  <c r="I1172" i="1" a="1"/>
  <c r="I1172" i="1" s="1"/>
  <c r="J1172" i="1" s="1"/>
  <c r="G1172" i="1" a="1"/>
  <c r="G1172" i="1" s="1"/>
  <c r="H1172" i="1" s="1"/>
  <c r="E1172" i="1" a="1"/>
  <c r="E1172" i="1" s="1"/>
  <c r="G1184" i="1" a="1"/>
  <c r="G1184" i="1" s="1"/>
  <c r="H1184" i="1" s="1"/>
  <c r="E1184" i="1" a="1"/>
  <c r="E1184" i="1" s="1"/>
  <c r="I1184" i="1" a="1"/>
  <c r="I1184" i="1" s="1"/>
  <c r="J1184" i="1" s="1"/>
  <c r="M1191" i="1"/>
  <c r="F1191" i="1"/>
  <c r="L1191" i="1" s="1"/>
  <c r="B1194" i="1"/>
  <c r="I1194" i="1" s="1" a="1"/>
  <c r="I1194" i="1" s="1"/>
  <c r="J1194" i="1" s="1"/>
  <c r="N1202" i="1"/>
  <c r="O1202" i="1"/>
  <c r="G1204" i="1" a="1"/>
  <c r="G1204" i="1" s="1"/>
  <c r="H1204" i="1" s="1"/>
  <c r="I1204" i="1" a="1"/>
  <c r="I1204" i="1" s="1"/>
  <c r="J1204" i="1" s="1"/>
  <c r="E1204" i="1" a="1"/>
  <c r="E1204" i="1" s="1"/>
  <c r="O1212" i="1"/>
  <c r="N1212" i="1"/>
  <c r="G1218" i="1" a="1"/>
  <c r="G1218" i="1" s="1"/>
  <c r="H1218" i="1" s="1"/>
  <c r="E1218" i="1" a="1"/>
  <c r="E1218" i="1" s="1"/>
  <c r="I1218" i="1" a="1"/>
  <c r="I1218" i="1" s="1"/>
  <c r="J1218" i="1" s="1"/>
  <c r="G1249" i="1" a="1"/>
  <c r="G1249" i="1" s="1"/>
  <c r="H1249" i="1" s="1"/>
  <c r="I1249" i="1" a="1"/>
  <c r="I1249" i="1" s="1"/>
  <c r="J1249" i="1" s="1"/>
  <c r="E1249" i="1" a="1"/>
  <c r="E1249" i="1" s="1"/>
  <c r="O1355" i="1"/>
  <c r="I1355" i="1" a="1"/>
  <c r="I1355" i="1" s="1"/>
  <c r="J1355" i="1" s="1"/>
  <c r="O1360" i="1"/>
  <c r="E1381" i="1" a="1"/>
  <c r="E1381" i="1" s="1"/>
  <c r="I1381" i="1" a="1"/>
  <c r="I1381" i="1" s="1"/>
  <c r="J1381" i="1" s="1"/>
  <c r="G1381" i="1" a="1"/>
  <c r="G1381" i="1" s="1"/>
  <c r="H1381" i="1" s="1"/>
  <c r="N1005" i="1"/>
  <c r="E1009" i="1" a="1"/>
  <c r="E1009" i="1" s="1"/>
  <c r="I1009" i="1" a="1"/>
  <c r="I1009" i="1" s="1"/>
  <c r="J1009" i="1" s="1"/>
  <c r="G1009" i="1" a="1"/>
  <c r="G1009" i="1" s="1"/>
  <c r="H1009" i="1" s="1"/>
  <c r="N1014" i="1"/>
  <c r="E1018" i="1" a="1"/>
  <c r="E1018" i="1" s="1"/>
  <c r="I1018" i="1" a="1"/>
  <c r="I1018" i="1" s="1"/>
  <c r="J1018" i="1" s="1"/>
  <c r="G1018" i="1" a="1"/>
  <c r="G1018" i="1" s="1"/>
  <c r="H1018" i="1" s="1"/>
  <c r="N1023" i="1"/>
  <c r="E1027" i="1" a="1"/>
  <c r="E1027" i="1" s="1"/>
  <c r="I1027" i="1" a="1"/>
  <c r="I1027" i="1" s="1"/>
  <c r="J1027" i="1" s="1"/>
  <c r="G1027" i="1" a="1"/>
  <c r="G1027" i="1" s="1"/>
  <c r="H1027" i="1" s="1"/>
  <c r="E1036" i="1" a="1"/>
  <c r="E1036" i="1" s="1"/>
  <c r="I1036" i="1" a="1"/>
  <c r="I1036" i="1" s="1"/>
  <c r="J1036" i="1" s="1"/>
  <c r="G1036" i="1" a="1"/>
  <c r="G1036" i="1" s="1"/>
  <c r="H1036" i="1" s="1"/>
  <c r="E1045" i="1" a="1"/>
  <c r="E1045" i="1" s="1"/>
  <c r="I1045" i="1" a="1"/>
  <c r="I1045" i="1" s="1"/>
  <c r="J1045" i="1" s="1"/>
  <c r="G1045" i="1" a="1"/>
  <c r="G1045" i="1" s="1"/>
  <c r="H1045" i="1" s="1"/>
  <c r="G1058" i="1" a="1"/>
  <c r="G1058" i="1" s="1"/>
  <c r="H1058" i="1" s="1"/>
  <c r="I1061" i="1" a="1"/>
  <c r="I1061" i="1" s="1"/>
  <c r="J1061" i="1" s="1"/>
  <c r="E1061" i="1" a="1"/>
  <c r="E1061" i="1" s="1"/>
  <c r="N1062" i="1"/>
  <c r="B1064" i="1"/>
  <c r="E1074" i="1" a="1"/>
  <c r="E1074" i="1" s="1"/>
  <c r="I1077" i="1" a="1"/>
  <c r="I1077" i="1" s="1"/>
  <c r="J1077" i="1" s="1"/>
  <c r="G1077" i="1" a="1"/>
  <c r="G1077" i="1" s="1"/>
  <c r="H1077" i="1" s="1"/>
  <c r="G1094" i="1" a="1"/>
  <c r="G1094" i="1" s="1"/>
  <c r="H1094" i="1" s="1"/>
  <c r="I1097" i="1" a="1"/>
  <c r="I1097" i="1" s="1"/>
  <c r="J1097" i="1" s="1"/>
  <c r="E1097" i="1" a="1"/>
  <c r="E1097" i="1" s="1"/>
  <c r="N1098" i="1"/>
  <c r="B1100" i="1"/>
  <c r="B1112" i="1"/>
  <c r="I1119" i="1" a="1"/>
  <c r="I1119" i="1" s="1"/>
  <c r="J1119" i="1" s="1"/>
  <c r="I1125" i="1" a="1"/>
  <c r="I1125" i="1" s="1"/>
  <c r="J1125" i="1" s="1"/>
  <c r="O1129" i="1"/>
  <c r="I1136" i="1" a="1"/>
  <c r="I1136" i="1" s="1"/>
  <c r="J1136" i="1" s="1"/>
  <c r="G1136" i="1" a="1"/>
  <c r="G1136" i="1" s="1"/>
  <c r="H1136" i="1" s="1"/>
  <c r="E1136" i="1" a="1"/>
  <c r="E1136" i="1" s="1"/>
  <c r="G1140" i="1" a="1"/>
  <c r="G1140" i="1" s="1"/>
  <c r="H1140" i="1" s="1"/>
  <c r="E1140" i="1" a="1"/>
  <c r="E1140" i="1" s="1"/>
  <c r="E1145" i="1" a="1"/>
  <c r="E1145" i="1" s="1"/>
  <c r="I1145" i="1" a="1"/>
  <c r="I1145" i="1" s="1"/>
  <c r="J1145" i="1" s="1"/>
  <c r="G1145" i="1" a="1"/>
  <c r="G1145" i="1" s="1"/>
  <c r="H1145" i="1" s="1"/>
  <c r="O1154" i="1"/>
  <c r="N1154" i="1"/>
  <c r="E1156" i="1" a="1"/>
  <c r="E1156" i="1" s="1"/>
  <c r="O1162" i="1"/>
  <c r="N1162" i="1"/>
  <c r="N1166" i="1"/>
  <c r="I1166" i="1" a="1"/>
  <c r="I1166" i="1" s="1"/>
  <c r="J1166" i="1" s="1"/>
  <c r="O1177" i="1"/>
  <c r="N1177" i="1"/>
  <c r="O1180" i="1"/>
  <c r="E1180" i="1" a="1"/>
  <c r="E1180" i="1" s="1"/>
  <c r="G1182" i="1" a="1"/>
  <c r="G1182" i="1" s="1"/>
  <c r="H1182" i="1" s="1"/>
  <c r="E1182" i="1" a="1"/>
  <c r="E1182" i="1" s="1"/>
  <c r="I1182" i="1" a="1"/>
  <c r="I1182" i="1" s="1"/>
  <c r="J1182" i="1" s="1"/>
  <c r="O1197" i="1"/>
  <c r="N1197" i="1"/>
  <c r="G1212" i="1" a="1"/>
  <c r="G1212" i="1" s="1"/>
  <c r="H1212" i="1" s="1"/>
  <c r="E1212" i="1" a="1"/>
  <c r="E1212" i="1" s="1"/>
  <c r="I1212" i="1" a="1"/>
  <c r="I1212" i="1" s="1"/>
  <c r="J1212" i="1" s="1"/>
  <c r="B1215" i="1"/>
  <c r="I1215" i="1" a="1"/>
  <c r="I1215" i="1" s="1"/>
  <c r="J1215" i="1" s="1"/>
  <c r="F1259" i="1"/>
  <c r="F1265" i="1"/>
  <c r="F1320" i="1"/>
  <c r="D1320" i="1" s="1"/>
  <c r="G872" i="1" a="1"/>
  <c r="G872" i="1" s="1"/>
  <c r="H872" i="1" s="1"/>
  <c r="G881" i="1" a="1"/>
  <c r="G881" i="1" s="1"/>
  <c r="H881" i="1" s="1"/>
  <c r="G890" i="1" a="1"/>
  <c r="G890" i="1" s="1"/>
  <c r="H890" i="1" s="1"/>
  <c r="G899" i="1" a="1"/>
  <c r="G899" i="1" s="1"/>
  <c r="H899" i="1" s="1"/>
  <c r="G1010" i="1" a="1"/>
  <c r="G1010" i="1" s="1"/>
  <c r="H1010" i="1" s="1"/>
  <c r="G1019" i="1" a="1"/>
  <c r="G1019" i="1" s="1"/>
  <c r="H1019" i="1" s="1"/>
  <c r="G1028" i="1" a="1"/>
  <c r="G1028" i="1" s="1"/>
  <c r="H1028" i="1" s="1"/>
  <c r="G1037" i="1" a="1"/>
  <c r="G1037" i="1" s="1"/>
  <c r="H1037" i="1" s="1"/>
  <c r="G1046" i="1" a="1"/>
  <c r="G1046" i="1" s="1"/>
  <c r="H1046" i="1" s="1"/>
  <c r="E1054" i="1" a="1"/>
  <c r="E1054" i="1" s="1"/>
  <c r="G1061" i="1" a="1"/>
  <c r="G1061" i="1" s="1"/>
  <c r="H1061" i="1" s="1"/>
  <c r="B1067" i="1"/>
  <c r="G1067" i="1" s="1" a="1"/>
  <c r="G1067" i="1" s="1"/>
  <c r="H1067" i="1" s="1"/>
  <c r="O1072" i="1"/>
  <c r="E1077" i="1" a="1"/>
  <c r="E1077" i="1" s="1"/>
  <c r="I1080" i="1" a="1"/>
  <c r="I1080" i="1" s="1"/>
  <c r="J1080" i="1" s="1"/>
  <c r="G1080" i="1" a="1"/>
  <c r="G1080" i="1" s="1"/>
  <c r="H1080" i="1" s="1"/>
  <c r="E1090" i="1" a="1"/>
  <c r="E1090" i="1" s="1"/>
  <c r="G1097" i="1" a="1"/>
  <c r="G1097" i="1" s="1"/>
  <c r="H1097" i="1" s="1"/>
  <c r="I1100" i="1" a="1"/>
  <c r="I1100" i="1" s="1"/>
  <c r="J1100" i="1" s="1"/>
  <c r="I1107" i="1" a="1"/>
  <c r="I1107" i="1" s="1"/>
  <c r="J1107" i="1" s="1"/>
  <c r="G1107" i="1" a="1"/>
  <c r="G1107" i="1" s="1"/>
  <c r="H1107" i="1" s="1"/>
  <c r="O1108" i="1"/>
  <c r="K1110" i="1"/>
  <c r="I1112" i="1" a="1"/>
  <c r="I1112" i="1" s="1"/>
  <c r="J1112" i="1" s="1"/>
  <c r="E1112" i="1" a="1"/>
  <c r="E1112" i="1" s="1"/>
  <c r="N1130" i="1"/>
  <c r="O1130" i="1"/>
  <c r="O1134" i="1"/>
  <c r="E1134" i="1" a="1"/>
  <c r="E1134" i="1" s="1"/>
  <c r="E1148" i="1" a="1"/>
  <c r="E1148" i="1" s="1"/>
  <c r="B1148" i="1"/>
  <c r="G1159" i="1" a="1"/>
  <c r="G1159" i="1" s="1"/>
  <c r="H1159" i="1" s="1"/>
  <c r="I1159" i="1" a="1"/>
  <c r="I1159" i="1" s="1"/>
  <c r="J1159" i="1" s="1"/>
  <c r="E1159" i="1" a="1"/>
  <c r="E1159" i="1" s="1"/>
  <c r="G1177" i="1" a="1"/>
  <c r="G1177" i="1" s="1"/>
  <c r="H1177" i="1" s="1"/>
  <c r="I1177" i="1" a="1"/>
  <c r="I1177" i="1" s="1"/>
  <c r="J1177" i="1" s="1"/>
  <c r="N1187" i="1"/>
  <c r="O1187" i="1"/>
  <c r="I1187" i="1" a="1"/>
  <c r="I1187" i="1" s="1"/>
  <c r="J1187" i="1" s="1"/>
  <c r="I1202" i="1" a="1"/>
  <c r="I1202" i="1" s="1"/>
  <c r="J1202" i="1" s="1"/>
  <c r="N1209" i="1"/>
  <c r="O1209" i="1"/>
  <c r="I1250" i="1" a="1"/>
  <c r="I1250" i="1" s="1"/>
  <c r="J1250" i="1" s="1"/>
  <c r="G1250" i="1" a="1"/>
  <c r="G1250" i="1" s="1"/>
  <c r="H1250" i="1" s="1"/>
  <c r="E1250" i="1" a="1"/>
  <c r="E1250" i="1" s="1"/>
  <c r="F1295" i="1"/>
  <c r="M1295" i="1" s="1"/>
  <c r="O1379" i="1"/>
  <c r="G793" i="1" a="1"/>
  <c r="G793" i="1" s="1"/>
  <c r="H793" i="1" s="1"/>
  <c r="E866" i="1" a="1"/>
  <c r="E866" i="1" s="1"/>
  <c r="O868" i="1"/>
  <c r="E875" i="1" a="1"/>
  <c r="E875" i="1" s="1"/>
  <c r="O877" i="1"/>
  <c r="E884" i="1" a="1"/>
  <c r="E884" i="1" s="1"/>
  <c r="O886" i="1"/>
  <c r="E893" i="1" a="1"/>
  <c r="E893" i="1" s="1"/>
  <c r="O895" i="1"/>
  <c r="E902" i="1" a="1"/>
  <c r="E902" i="1" s="1"/>
  <c r="O904" i="1"/>
  <c r="E911" i="1" a="1"/>
  <c r="E911" i="1" s="1"/>
  <c r="O913" i="1"/>
  <c r="E920" i="1" a="1"/>
  <c r="E920" i="1" s="1"/>
  <c r="O922" i="1"/>
  <c r="E929" i="1" a="1"/>
  <c r="E929" i="1" s="1"/>
  <c r="O931" i="1"/>
  <c r="E938" i="1" a="1"/>
  <c r="E938" i="1" s="1"/>
  <c r="O940" i="1"/>
  <c r="I943" i="1" a="1"/>
  <c r="I943" i="1" s="1"/>
  <c r="J943" i="1" s="1"/>
  <c r="I946" i="1" a="1"/>
  <c r="I946" i="1" s="1"/>
  <c r="J946" i="1" s="1"/>
  <c r="I949" i="1" a="1"/>
  <c r="I949" i="1" s="1"/>
  <c r="J949" i="1" s="1"/>
  <c r="I952" i="1" a="1"/>
  <c r="I952" i="1" s="1"/>
  <c r="J952" i="1" s="1"/>
  <c r="I955" i="1" a="1"/>
  <c r="I955" i="1" s="1"/>
  <c r="J955" i="1" s="1"/>
  <c r="I958" i="1" a="1"/>
  <c r="I958" i="1" s="1"/>
  <c r="J958" i="1" s="1"/>
  <c r="I961" i="1" a="1"/>
  <c r="I961" i="1" s="1"/>
  <c r="J961" i="1" s="1"/>
  <c r="I964" i="1" a="1"/>
  <c r="I964" i="1" s="1"/>
  <c r="J964" i="1" s="1"/>
  <c r="I967" i="1" a="1"/>
  <c r="I967" i="1" s="1"/>
  <c r="J967" i="1" s="1"/>
  <c r="I970" i="1" a="1"/>
  <c r="I970" i="1" s="1"/>
  <c r="J970" i="1" s="1"/>
  <c r="I973" i="1" a="1"/>
  <c r="I973" i="1" s="1"/>
  <c r="J973" i="1" s="1"/>
  <c r="I976" i="1" a="1"/>
  <c r="I976" i="1" s="1"/>
  <c r="J976" i="1" s="1"/>
  <c r="I979" i="1" a="1"/>
  <c r="I979" i="1" s="1"/>
  <c r="J979" i="1" s="1"/>
  <c r="I982" i="1" a="1"/>
  <c r="I982" i="1" s="1"/>
  <c r="J982" i="1" s="1"/>
  <c r="I985" i="1" a="1"/>
  <c r="I985" i="1" s="1"/>
  <c r="J985" i="1" s="1"/>
  <c r="I988" i="1" a="1"/>
  <c r="I988" i="1" s="1"/>
  <c r="J988" i="1" s="1"/>
  <c r="I991" i="1" a="1"/>
  <c r="I991" i="1" s="1"/>
  <c r="J991" i="1" s="1"/>
  <c r="I994" i="1" a="1"/>
  <c r="I994" i="1" s="1"/>
  <c r="J994" i="1" s="1"/>
  <c r="I997" i="1" a="1"/>
  <c r="I997" i="1" s="1"/>
  <c r="J997" i="1" s="1"/>
  <c r="I1000" i="1" a="1"/>
  <c r="I1000" i="1" s="1"/>
  <c r="J1000" i="1" s="1"/>
  <c r="O1007" i="1"/>
  <c r="N1007" i="1"/>
  <c r="O1016" i="1"/>
  <c r="N1016" i="1"/>
  <c r="O1025" i="1"/>
  <c r="N1025" i="1"/>
  <c r="O1034" i="1"/>
  <c r="N1034" i="1"/>
  <c r="O1043" i="1"/>
  <c r="N1043" i="1"/>
  <c r="E1057" i="1" a="1"/>
  <c r="E1057" i="1" s="1"/>
  <c r="E1067" i="1" a="1"/>
  <c r="E1067" i="1" s="1"/>
  <c r="N1068" i="1"/>
  <c r="O1070" i="1"/>
  <c r="N1070" i="1"/>
  <c r="O1075" i="1"/>
  <c r="E1080" i="1" a="1"/>
  <c r="E1080" i="1" s="1"/>
  <c r="I1083" i="1" a="1"/>
  <c r="I1083" i="1" s="1"/>
  <c r="J1083" i="1" s="1"/>
  <c r="G1083" i="1" a="1"/>
  <c r="G1083" i="1" s="1"/>
  <c r="H1083" i="1" s="1"/>
  <c r="E1093" i="1" a="1"/>
  <c r="E1093" i="1" s="1"/>
  <c r="E1102" i="1" a="1"/>
  <c r="E1102" i="1" s="1"/>
  <c r="E1107" i="1" a="1"/>
  <c r="E1107" i="1" s="1"/>
  <c r="N1110" i="1"/>
  <c r="E1114" i="1" a="1"/>
  <c r="E1114" i="1" s="1"/>
  <c r="I1123" i="1" a="1"/>
  <c r="I1123" i="1" s="1"/>
  <c r="J1123" i="1" s="1"/>
  <c r="N1125" i="1"/>
  <c r="I1130" i="1" a="1"/>
  <c r="I1130" i="1" s="1"/>
  <c r="J1130" i="1" s="1"/>
  <c r="G1130" i="1" a="1"/>
  <c r="G1130" i="1" s="1"/>
  <c r="H1130" i="1" s="1"/>
  <c r="E1130" i="1" a="1"/>
  <c r="E1130" i="1" s="1"/>
  <c r="I1140" i="1" a="1"/>
  <c r="I1140" i="1" s="1"/>
  <c r="J1140" i="1" s="1"/>
  <c r="O1143" i="1"/>
  <c r="N1143" i="1"/>
  <c r="N1145" i="1"/>
  <c r="O1152" i="1"/>
  <c r="N1152" i="1"/>
  <c r="E1154" i="1" a="1"/>
  <c r="E1154" i="1" s="1"/>
  <c r="G1162" i="1" a="1"/>
  <c r="G1162" i="1" s="1"/>
  <c r="H1162" i="1" s="1"/>
  <c r="E1162" i="1" a="1"/>
  <c r="E1162" i="1" s="1"/>
  <c r="I1162" i="1" a="1"/>
  <c r="I1162" i="1" s="1"/>
  <c r="J1162" i="1" s="1"/>
  <c r="E1177" i="1" a="1"/>
  <c r="E1177" i="1" s="1"/>
  <c r="O1182" i="1"/>
  <c r="O1195" i="1"/>
  <c r="N1195" i="1"/>
  <c r="F1253" i="1"/>
  <c r="N1257" i="1"/>
  <c r="O1257" i="1"/>
  <c r="G1309" i="1" a="1"/>
  <c r="G1309" i="1" s="1"/>
  <c r="H1309" i="1" s="1"/>
  <c r="E1309" i="1" a="1"/>
  <c r="E1309" i="1" s="1"/>
  <c r="I1309" i="1" a="1"/>
  <c r="I1309" i="1" s="1"/>
  <c r="J1309" i="1" s="1"/>
  <c r="G778" i="1" a="1"/>
  <c r="G778" i="1" s="1"/>
  <c r="H778" i="1" s="1"/>
  <c r="G799" i="1" a="1"/>
  <c r="G799" i="1" s="1"/>
  <c r="H799" i="1" s="1"/>
  <c r="E802" i="1" a="1"/>
  <c r="E802" i="1" s="1"/>
  <c r="G802" i="1" a="1"/>
  <c r="G802" i="1" s="1"/>
  <c r="H802" i="1" s="1"/>
  <c r="G810" i="1" a="1"/>
  <c r="G810" i="1" s="1"/>
  <c r="H810" i="1" s="1"/>
  <c r="E814" i="1" a="1"/>
  <c r="E814" i="1" s="1"/>
  <c r="G814" i="1" a="1"/>
  <c r="G814" i="1" s="1"/>
  <c r="H814" i="1" s="1"/>
  <c r="G822" i="1" a="1"/>
  <c r="G822" i="1" s="1"/>
  <c r="H822" i="1" s="1"/>
  <c r="E826" i="1" a="1"/>
  <c r="E826" i="1" s="1"/>
  <c r="G826" i="1" a="1"/>
  <c r="G826" i="1" s="1"/>
  <c r="H826" i="1" s="1"/>
  <c r="G834" i="1" a="1"/>
  <c r="G834" i="1" s="1"/>
  <c r="H834" i="1" s="1"/>
  <c r="E838" i="1" a="1"/>
  <c r="E838" i="1" s="1"/>
  <c r="G838" i="1" a="1"/>
  <c r="G838" i="1" s="1"/>
  <c r="H838" i="1" s="1"/>
  <c r="G846" i="1" a="1"/>
  <c r="G846" i="1" s="1"/>
  <c r="H846" i="1" s="1"/>
  <c r="E850" i="1" a="1"/>
  <c r="E850" i="1" s="1"/>
  <c r="G850" i="1" a="1"/>
  <c r="G850" i="1" s="1"/>
  <c r="H850" i="1" s="1"/>
  <c r="G858" i="1" a="1"/>
  <c r="G858" i="1" s="1"/>
  <c r="H858" i="1" s="1"/>
  <c r="E862" i="1" a="1"/>
  <c r="E862" i="1" s="1"/>
  <c r="G862" i="1" a="1"/>
  <c r="G862" i="1" s="1"/>
  <c r="H862" i="1" s="1"/>
  <c r="G867" i="1" a="1"/>
  <c r="G867" i="1" s="1"/>
  <c r="H867" i="1" s="1"/>
  <c r="G876" i="1" a="1"/>
  <c r="G876" i="1" s="1"/>
  <c r="H876" i="1" s="1"/>
  <c r="G885" i="1" a="1"/>
  <c r="G885" i="1" s="1"/>
  <c r="H885" i="1" s="1"/>
  <c r="G894" i="1" a="1"/>
  <c r="G894" i="1" s="1"/>
  <c r="H894" i="1" s="1"/>
  <c r="G903" i="1" a="1"/>
  <c r="G903" i="1" s="1"/>
  <c r="H903" i="1" s="1"/>
  <c r="G912" i="1" a="1"/>
  <c r="G912" i="1" s="1"/>
  <c r="H912" i="1" s="1"/>
  <c r="G921" i="1" a="1"/>
  <c r="G921" i="1" s="1"/>
  <c r="H921" i="1" s="1"/>
  <c r="G930" i="1" a="1"/>
  <c r="G930" i="1" s="1"/>
  <c r="H930" i="1" s="1"/>
  <c r="G939" i="1" a="1"/>
  <c r="G939" i="1" s="1"/>
  <c r="H939" i="1" s="1"/>
  <c r="I1010" i="1" a="1"/>
  <c r="I1010" i="1" s="1"/>
  <c r="J1010" i="1" s="1"/>
  <c r="M1016" i="1"/>
  <c r="I1019" i="1" a="1"/>
  <c r="I1019" i="1" s="1"/>
  <c r="J1019" i="1" s="1"/>
  <c r="M1025" i="1"/>
  <c r="L1025" i="1"/>
  <c r="I1028" i="1" a="1"/>
  <c r="I1028" i="1" s="1"/>
  <c r="J1028" i="1" s="1"/>
  <c r="D1034" i="1"/>
  <c r="L1034" i="1"/>
  <c r="I1037" i="1" a="1"/>
  <c r="I1037" i="1" s="1"/>
  <c r="J1037" i="1" s="1"/>
  <c r="I1046" i="1" a="1"/>
  <c r="I1046" i="1" s="1"/>
  <c r="J1046" i="1" s="1"/>
  <c r="I1050" i="1" a="1"/>
  <c r="I1050" i="1" s="1"/>
  <c r="J1050" i="1" s="1"/>
  <c r="G1050" i="1" a="1"/>
  <c r="G1050" i="1" s="1"/>
  <c r="H1050" i="1" s="1"/>
  <c r="I1070" i="1" a="1"/>
  <c r="I1070" i="1" s="1"/>
  <c r="J1070" i="1" s="1"/>
  <c r="E1070" i="1" a="1"/>
  <c r="E1070" i="1" s="1"/>
  <c r="N1071" i="1"/>
  <c r="O1073" i="1"/>
  <c r="N1073" i="1"/>
  <c r="I1086" i="1" a="1"/>
  <c r="I1086" i="1" s="1"/>
  <c r="J1086" i="1" s="1"/>
  <c r="G1086" i="1" a="1"/>
  <c r="G1086" i="1" s="1"/>
  <c r="H1086" i="1" s="1"/>
  <c r="O1109" i="1"/>
  <c r="N1109" i="1"/>
  <c r="N1120" i="1"/>
  <c r="O1120" i="1"/>
  <c r="O1126" i="1"/>
  <c r="N1126" i="1"/>
  <c r="K1132" i="1"/>
  <c r="N1136" i="1"/>
  <c r="G1170" i="1" a="1"/>
  <c r="G1170" i="1" s="1"/>
  <c r="H1170" i="1" s="1"/>
  <c r="I1170" i="1" a="1"/>
  <c r="I1170" i="1" s="1"/>
  <c r="J1170" i="1" s="1"/>
  <c r="E1170" i="1" a="1"/>
  <c r="E1170" i="1" s="1"/>
  <c r="B1178" i="1"/>
  <c r="I1178" i="1" a="1"/>
  <c r="I1178" i="1" s="1"/>
  <c r="J1178" i="1" s="1"/>
  <c r="O1216" i="1"/>
  <c r="N1216" i="1"/>
  <c r="G1231" i="1" a="1"/>
  <c r="G1231" i="1" s="1"/>
  <c r="H1231" i="1" s="1"/>
  <c r="I1231" i="1" a="1"/>
  <c r="I1231" i="1" s="1"/>
  <c r="J1231" i="1" s="1"/>
  <c r="E1231" i="1" a="1"/>
  <c r="E1231" i="1" s="1"/>
  <c r="M1234" i="1"/>
  <c r="D1234" i="1"/>
  <c r="L1234" i="1"/>
  <c r="F1234" i="1"/>
  <c r="K1234" i="1" s="1"/>
  <c r="G1277" i="1" a="1"/>
  <c r="G1277" i="1" s="1"/>
  <c r="H1277" i="1" s="1"/>
  <c r="E1277" i="1" a="1"/>
  <c r="E1277" i="1" s="1"/>
  <c r="I1277" i="1" a="1"/>
  <c r="I1277" i="1" s="1"/>
  <c r="J1277" i="1" s="1"/>
  <c r="I1318" i="1" a="1"/>
  <c r="I1318" i="1" s="1"/>
  <c r="J1318" i="1" s="1"/>
  <c r="G1318" i="1" a="1"/>
  <c r="G1318" i="1" s="1"/>
  <c r="H1318" i="1" s="1"/>
  <c r="E1318" i="1" a="1"/>
  <c r="E1318" i="1" s="1"/>
  <c r="F1352" i="1"/>
  <c r="M1352" i="1" s="1"/>
  <c r="F1365" i="1"/>
  <c r="K1365" i="1" s="1"/>
  <c r="D1365" i="1"/>
  <c r="B1406" i="1"/>
  <c r="G1406" i="1" s="1" a="1"/>
  <c r="G1406" i="1" s="1"/>
  <c r="H1406" i="1" s="1"/>
  <c r="E793" i="1" a="1"/>
  <c r="E793" i="1" s="1"/>
  <c r="E810" i="1" a="1"/>
  <c r="E810" i="1" s="1"/>
  <c r="E822" i="1" a="1"/>
  <c r="E822" i="1" s="1"/>
  <c r="E834" i="1" a="1"/>
  <c r="E834" i="1" s="1"/>
  <c r="E846" i="1" a="1"/>
  <c r="E846" i="1" s="1"/>
  <c r="E858" i="1" a="1"/>
  <c r="E858" i="1" s="1"/>
  <c r="E867" i="1" a="1"/>
  <c r="E867" i="1" s="1"/>
  <c r="E876" i="1" a="1"/>
  <c r="E876" i="1" s="1"/>
  <c r="E885" i="1" a="1"/>
  <c r="E885" i="1" s="1"/>
  <c r="E894" i="1" a="1"/>
  <c r="E894" i="1" s="1"/>
  <c r="E903" i="1" a="1"/>
  <c r="E903" i="1" s="1"/>
  <c r="E912" i="1" a="1"/>
  <c r="E912" i="1" s="1"/>
  <c r="E921" i="1" a="1"/>
  <c r="E921" i="1" s="1"/>
  <c r="E930" i="1" a="1"/>
  <c r="E930" i="1" s="1"/>
  <c r="E939" i="1" a="1"/>
  <c r="E939" i="1" s="1"/>
  <c r="O1003" i="1"/>
  <c r="E1006" i="1" a="1"/>
  <c r="E1006" i="1" s="1"/>
  <c r="I1006" i="1" a="1"/>
  <c r="I1006" i="1" s="1"/>
  <c r="J1006" i="1" s="1"/>
  <c r="G1006" i="1" a="1"/>
  <c r="G1006" i="1" s="1"/>
  <c r="H1006" i="1" s="1"/>
  <c r="F1007" i="1"/>
  <c r="K1007" i="1" s="1"/>
  <c r="O1012" i="1"/>
  <c r="E1015" i="1" a="1"/>
  <c r="E1015" i="1" s="1"/>
  <c r="I1015" i="1" a="1"/>
  <c r="I1015" i="1" s="1"/>
  <c r="J1015" i="1" s="1"/>
  <c r="G1015" i="1" a="1"/>
  <c r="G1015" i="1" s="1"/>
  <c r="H1015" i="1" s="1"/>
  <c r="F1016" i="1"/>
  <c r="K1016" i="1" s="1"/>
  <c r="O1021" i="1"/>
  <c r="E1024" i="1" a="1"/>
  <c r="E1024" i="1" s="1"/>
  <c r="I1024" i="1" a="1"/>
  <c r="I1024" i="1" s="1"/>
  <c r="J1024" i="1" s="1"/>
  <c r="G1024" i="1" a="1"/>
  <c r="G1024" i="1" s="1"/>
  <c r="H1024" i="1" s="1"/>
  <c r="F1025" i="1"/>
  <c r="D1025" i="1" s="1"/>
  <c r="O1030" i="1"/>
  <c r="E1033" i="1" a="1"/>
  <c r="E1033" i="1" s="1"/>
  <c r="I1033" i="1" a="1"/>
  <c r="I1033" i="1" s="1"/>
  <c r="J1033" i="1" s="1"/>
  <c r="G1033" i="1" a="1"/>
  <c r="G1033" i="1" s="1"/>
  <c r="H1033" i="1" s="1"/>
  <c r="F1034" i="1"/>
  <c r="K1034" i="1" s="1"/>
  <c r="O1039" i="1"/>
  <c r="E1042" i="1" a="1"/>
  <c r="E1042" i="1" s="1"/>
  <c r="I1042" i="1" a="1"/>
  <c r="I1042" i="1" s="1"/>
  <c r="J1042" i="1" s="1"/>
  <c r="G1042" i="1" a="1"/>
  <c r="G1042" i="1" s="1"/>
  <c r="H1042" i="1" s="1"/>
  <c r="F1043" i="1"/>
  <c r="K1043" i="1" s="1"/>
  <c r="O1048" i="1"/>
  <c r="E1050" i="1" a="1"/>
  <c r="E1050" i="1" s="1"/>
  <c r="I1053" i="1" a="1"/>
  <c r="I1053" i="1" s="1"/>
  <c r="J1053" i="1" s="1"/>
  <c r="G1053" i="1" a="1"/>
  <c r="G1053" i="1" s="1"/>
  <c r="H1053" i="1" s="1"/>
  <c r="G1070" i="1" a="1"/>
  <c r="G1070" i="1" s="1"/>
  <c r="H1070" i="1" s="1"/>
  <c r="I1073" i="1" a="1"/>
  <c r="I1073" i="1" s="1"/>
  <c r="J1073" i="1" s="1"/>
  <c r="E1073" i="1" a="1"/>
  <c r="E1073" i="1" s="1"/>
  <c r="O1081" i="1"/>
  <c r="E1086" i="1" a="1"/>
  <c r="E1086" i="1" s="1"/>
  <c r="I1089" i="1" a="1"/>
  <c r="I1089" i="1" s="1"/>
  <c r="J1089" i="1" s="1"/>
  <c r="G1089" i="1" a="1"/>
  <c r="G1089" i="1" s="1"/>
  <c r="H1089" i="1" s="1"/>
  <c r="I1104" i="1" a="1"/>
  <c r="I1104" i="1" s="1"/>
  <c r="J1104" i="1" s="1"/>
  <c r="G1104" i="1" a="1"/>
  <c r="G1104" i="1" s="1"/>
  <c r="H1104" i="1" s="1"/>
  <c r="O1105" i="1"/>
  <c r="I1109" i="1" a="1"/>
  <c r="I1109" i="1" s="1"/>
  <c r="J1109" i="1" s="1"/>
  <c r="E1109" i="1" a="1"/>
  <c r="E1109" i="1" s="1"/>
  <c r="I1116" i="1" a="1"/>
  <c r="I1116" i="1" s="1"/>
  <c r="J1116" i="1" s="1"/>
  <c r="G1116" i="1" a="1"/>
  <c r="G1116" i="1" s="1"/>
  <c r="H1116" i="1" s="1"/>
  <c r="O1122" i="1"/>
  <c r="N1122" i="1"/>
  <c r="G1128" i="1" a="1"/>
  <c r="G1128" i="1" s="1"/>
  <c r="H1128" i="1" s="1"/>
  <c r="E1128" i="1" a="1"/>
  <c r="E1128" i="1" s="1"/>
  <c r="I1128" i="1" a="1"/>
  <c r="I1128" i="1" s="1"/>
  <c r="J1128" i="1" s="1"/>
  <c r="F1132" i="1"/>
  <c r="M1132" i="1" s="1"/>
  <c r="N1137" i="1"/>
  <c r="O1137" i="1"/>
  <c r="G1143" i="1" a="1"/>
  <c r="G1143" i="1" s="1"/>
  <c r="H1143" i="1" s="1"/>
  <c r="E1143" i="1" a="1"/>
  <c r="E1143" i="1" s="1"/>
  <c r="I1143" i="1" a="1"/>
  <c r="I1143" i="1" s="1"/>
  <c r="J1143" i="1" s="1"/>
  <c r="G1152" i="1" a="1"/>
  <c r="G1152" i="1" s="1"/>
  <c r="H1152" i="1" s="1"/>
  <c r="I1152" i="1" a="1"/>
  <c r="I1152" i="1" s="1"/>
  <c r="J1152" i="1" s="1"/>
  <c r="E1152" i="1" a="1"/>
  <c r="E1152" i="1" s="1"/>
  <c r="B1160" i="1"/>
  <c r="G1160" i="1" s="1" a="1"/>
  <c r="G1160" i="1" s="1"/>
  <c r="H1160" i="1" s="1"/>
  <c r="O1166" i="1"/>
  <c r="G1178" i="1" a="1"/>
  <c r="G1178" i="1" s="1"/>
  <c r="H1178" i="1" s="1"/>
  <c r="I1180" i="1" a="1"/>
  <c r="I1180" i="1" s="1"/>
  <c r="J1180" i="1" s="1"/>
  <c r="G1185" i="1" a="1"/>
  <c r="G1185" i="1" s="1"/>
  <c r="H1185" i="1" s="1"/>
  <c r="I1185" i="1" a="1"/>
  <c r="I1185" i="1" s="1"/>
  <c r="J1185" i="1" s="1"/>
  <c r="E1185" i="1" a="1"/>
  <c r="E1185" i="1" s="1"/>
  <c r="F1187" i="1"/>
  <c r="M1187" i="1" s="1"/>
  <c r="I1190" i="1" a="1"/>
  <c r="I1190" i="1" s="1"/>
  <c r="J1190" i="1" s="1"/>
  <c r="G1190" i="1" a="1"/>
  <c r="G1190" i="1" s="1"/>
  <c r="H1190" i="1" s="1"/>
  <c r="E1190" i="1" a="1"/>
  <c r="E1190" i="1" s="1"/>
  <c r="G1195" i="1" a="1"/>
  <c r="G1195" i="1" s="1"/>
  <c r="H1195" i="1" s="1"/>
  <c r="E1195" i="1" a="1"/>
  <c r="E1195" i="1" s="1"/>
  <c r="I1195" i="1" a="1"/>
  <c r="I1195" i="1" s="1"/>
  <c r="J1195" i="1" s="1"/>
  <c r="B1198" i="1"/>
  <c r="G1198" i="1" s="1" a="1"/>
  <c r="G1198" i="1" s="1"/>
  <c r="H1198" i="1" s="1"/>
  <c r="G1200" i="1" a="1"/>
  <c r="G1200" i="1" s="1"/>
  <c r="H1200" i="1" s="1"/>
  <c r="E1200" i="1" a="1"/>
  <c r="E1200" i="1" s="1"/>
  <c r="I1200" i="1" a="1"/>
  <c r="I1200" i="1" s="1"/>
  <c r="J1200" i="1" s="1"/>
  <c r="N1203" i="1"/>
  <c r="O1203" i="1"/>
  <c r="G1205" i="1" a="1"/>
  <c r="G1205" i="1" s="1"/>
  <c r="H1205" i="1" s="1"/>
  <c r="E1205" i="1" a="1"/>
  <c r="E1205" i="1" s="1"/>
  <c r="I1205" i="1" a="1"/>
  <c r="I1205" i="1" s="1"/>
  <c r="J1205" i="1" s="1"/>
  <c r="O1270" i="1"/>
  <c r="N1270" i="1"/>
  <c r="I1270" i="1" a="1"/>
  <c r="I1270" i="1" s="1"/>
  <c r="J1270" i="1" s="1"/>
  <c r="E1270" i="1" a="1"/>
  <c r="E1270" i="1" s="1"/>
  <c r="E1286" i="1" a="1"/>
  <c r="E1286" i="1" s="1"/>
  <c r="I1286" i="1" a="1"/>
  <c r="I1286" i="1" s="1"/>
  <c r="J1286" i="1" s="1"/>
  <c r="G1286" i="1" a="1"/>
  <c r="G1286" i="1" s="1"/>
  <c r="H1286" i="1" s="1"/>
  <c r="I1056" i="1" a="1"/>
  <c r="I1056" i="1" s="1"/>
  <c r="J1056" i="1" s="1"/>
  <c r="G1056" i="1" a="1"/>
  <c r="G1056" i="1" s="1"/>
  <c r="H1056" i="1" s="1"/>
  <c r="F1060" i="1"/>
  <c r="M1060" i="1" s="1"/>
  <c r="I1076" i="1" a="1"/>
  <c r="I1076" i="1" s="1"/>
  <c r="J1076" i="1" s="1"/>
  <c r="E1076" i="1" a="1"/>
  <c r="E1076" i="1" s="1"/>
  <c r="N1077" i="1"/>
  <c r="O1079" i="1"/>
  <c r="N1079" i="1"/>
  <c r="I1092" i="1" a="1"/>
  <c r="I1092" i="1" s="1"/>
  <c r="J1092" i="1" s="1"/>
  <c r="G1092" i="1" a="1"/>
  <c r="G1092" i="1" s="1"/>
  <c r="H1092" i="1" s="1"/>
  <c r="F1096" i="1"/>
  <c r="M1096" i="1" s="1"/>
  <c r="F1104" i="1"/>
  <c r="D1104" i="1"/>
  <c r="F1116" i="1"/>
  <c r="K1116" i="1" s="1"/>
  <c r="I1118" i="1" a="1"/>
  <c r="I1118" i="1" s="1"/>
  <c r="J1118" i="1" s="1"/>
  <c r="G1118" i="1" a="1"/>
  <c r="G1118" i="1" s="1"/>
  <c r="H1118" i="1" s="1"/>
  <c r="E1118" i="1" a="1"/>
  <c r="E1118" i="1" s="1"/>
  <c r="E1120" i="1" a="1"/>
  <c r="E1120" i="1" s="1"/>
  <c r="I1120" i="1" a="1"/>
  <c r="I1120" i="1" s="1"/>
  <c r="J1120" i="1" s="1"/>
  <c r="G1120" i="1" a="1"/>
  <c r="G1120" i="1" s="1"/>
  <c r="H1120" i="1" s="1"/>
  <c r="I1122" i="1" a="1"/>
  <c r="I1122" i="1" s="1"/>
  <c r="J1122" i="1" s="1"/>
  <c r="G1122" i="1" a="1"/>
  <c r="G1122" i="1" s="1"/>
  <c r="H1122" i="1" s="1"/>
  <c r="E1122" i="1" a="1"/>
  <c r="E1122" i="1" s="1"/>
  <c r="G1137" i="1" a="1"/>
  <c r="G1137" i="1" s="1"/>
  <c r="H1137" i="1" s="1"/>
  <c r="I1137" i="1" a="1"/>
  <c r="I1137" i="1" s="1"/>
  <c r="J1137" i="1" s="1"/>
  <c r="E1137" i="1" a="1"/>
  <c r="E1137" i="1" s="1"/>
  <c r="G1139" i="1" a="1"/>
  <c r="G1139" i="1" s="1"/>
  <c r="H1139" i="1" s="1"/>
  <c r="E1139" i="1" a="1"/>
  <c r="E1139" i="1" s="1"/>
  <c r="G1141" i="1" a="1"/>
  <c r="G1141" i="1" s="1"/>
  <c r="H1141" i="1" s="1"/>
  <c r="I1141" i="1" a="1"/>
  <c r="I1141" i="1" s="1"/>
  <c r="J1141" i="1" s="1"/>
  <c r="G1146" i="1" a="1"/>
  <c r="G1146" i="1" s="1"/>
  <c r="H1146" i="1" s="1"/>
  <c r="E1146" i="1" a="1"/>
  <c r="E1146" i="1" s="1"/>
  <c r="I1146" i="1" a="1"/>
  <c r="I1146" i="1" s="1"/>
  <c r="J1146" i="1" s="1"/>
  <c r="E1178" i="1" a="1"/>
  <c r="E1178" i="1" s="1"/>
  <c r="N1180" i="1"/>
  <c r="N1188" i="1"/>
  <c r="O1188" i="1"/>
  <c r="O1244" i="1"/>
  <c r="N1244" i="1"/>
  <c r="O1267" i="1"/>
  <c r="N1267" i="1"/>
  <c r="F1332" i="1"/>
  <c r="K1332" i="1" s="1"/>
  <c r="D1332" i="1"/>
  <c r="O871" i="1"/>
  <c r="O880" i="1"/>
  <c r="O889" i="1"/>
  <c r="O898" i="1"/>
  <c r="O907" i="1"/>
  <c r="O916" i="1"/>
  <c r="O925" i="1"/>
  <c r="O934" i="1"/>
  <c r="E1032" i="1" a="1"/>
  <c r="E1032" i="1" s="1"/>
  <c r="E1041" i="1" a="1"/>
  <c r="E1041" i="1" s="1"/>
  <c r="E1056" i="1" a="1"/>
  <c r="E1056" i="1" s="1"/>
  <c r="I1059" i="1" a="1"/>
  <c r="I1059" i="1" s="1"/>
  <c r="J1059" i="1" s="1"/>
  <c r="G1059" i="1" a="1"/>
  <c r="G1059" i="1" s="1"/>
  <c r="H1059" i="1" s="1"/>
  <c r="F1063" i="1"/>
  <c r="K1063" i="1" s="1"/>
  <c r="L1063" i="1"/>
  <c r="G1076" i="1" a="1"/>
  <c r="G1076" i="1" s="1"/>
  <c r="H1076" i="1" s="1"/>
  <c r="I1079" i="1" a="1"/>
  <c r="I1079" i="1" s="1"/>
  <c r="J1079" i="1" s="1"/>
  <c r="E1079" i="1" a="1"/>
  <c r="E1079" i="1" s="1"/>
  <c r="E1092" i="1" a="1"/>
  <c r="E1092" i="1" s="1"/>
  <c r="I1095" i="1" a="1"/>
  <c r="I1095" i="1" s="1"/>
  <c r="J1095" i="1" s="1"/>
  <c r="G1095" i="1" a="1"/>
  <c r="G1095" i="1" s="1"/>
  <c r="H1095" i="1" s="1"/>
  <c r="F1099" i="1"/>
  <c r="L1099" i="1" s="1"/>
  <c r="O1131" i="1"/>
  <c r="N1131" i="1"/>
  <c r="M1141" i="1"/>
  <c r="F1141" i="1"/>
  <c r="L1141" i="1" s="1"/>
  <c r="N1155" i="1"/>
  <c r="O1155" i="1"/>
  <c r="M1163" i="1"/>
  <c r="D1163" i="1"/>
  <c r="F1163" i="1"/>
  <c r="L1163" i="1"/>
  <c r="K1163" i="1"/>
  <c r="N1171" i="1"/>
  <c r="O1171" i="1"/>
  <c r="F1173" i="1"/>
  <c r="K1173" i="1" s="1"/>
  <c r="O1217" i="1"/>
  <c r="N1217" i="1"/>
  <c r="F1235" i="1"/>
  <c r="M1235" i="1" s="1"/>
  <c r="G1267" i="1" a="1"/>
  <c r="G1267" i="1" s="1"/>
  <c r="H1267" i="1" s="1"/>
  <c r="E1267" i="1" a="1"/>
  <c r="E1267" i="1" s="1"/>
  <c r="I1267" i="1" a="1"/>
  <c r="I1267" i="1" s="1"/>
  <c r="J1267" i="1" s="1"/>
  <c r="G1051" i="1" a="1"/>
  <c r="G1051" i="1" s="1"/>
  <c r="H1051" i="1" s="1"/>
  <c r="G1054" i="1" a="1"/>
  <c r="G1054" i="1" s="1"/>
  <c r="H1054" i="1" s="1"/>
  <c r="G1057" i="1" a="1"/>
  <c r="G1057" i="1" s="1"/>
  <c r="H1057" i="1" s="1"/>
  <c r="G1060" i="1" a="1"/>
  <c r="G1060" i="1" s="1"/>
  <c r="H1060" i="1" s="1"/>
  <c r="G1063" i="1" a="1"/>
  <c r="G1063" i="1" s="1"/>
  <c r="H1063" i="1" s="1"/>
  <c r="G1066" i="1" a="1"/>
  <c r="G1066" i="1" s="1"/>
  <c r="H1066" i="1" s="1"/>
  <c r="G1069" i="1" a="1"/>
  <c r="G1069" i="1" s="1"/>
  <c r="H1069" i="1" s="1"/>
  <c r="G1072" i="1" a="1"/>
  <c r="G1072" i="1" s="1"/>
  <c r="H1072" i="1" s="1"/>
  <c r="G1075" i="1" a="1"/>
  <c r="G1075" i="1" s="1"/>
  <c r="H1075" i="1" s="1"/>
  <c r="G1078" i="1" a="1"/>
  <c r="G1078" i="1" s="1"/>
  <c r="H1078" i="1" s="1"/>
  <c r="G1081" i="1" a="1"/>
  <c r="G1081" i="1" s="1"/>
  <c r="H1081" i="1" s="1"/>
  <c r="G1084" i="1" a="1"/>
  <c r="G1084" i="1" s="1"/>
  <c r="H1084" i="1" s="1"/>
  <c r="G1087" i="1" a="1"/>
  <c r="G1087" i="1" s="1"/>
  <c r="H1087" i="1" s="1"/>
  <c r="G1090" i="1" a="1"/>
  <c r="G1090" i="1" s="1"/>
  <c r="H1090" i="1" s="1"/>
  <c r="G1093" i="1" a="1"/>
  <c r="G1093" i="1" s="1"/>
  <c r="H1093" i="1" s="1"/>
  <c r="G1096" i="1" a="1"/>
  <c r="G1096" i="1" s="1"/>
  <c r="H1096" i="1" s="1"/>
  <c r="G1099" i="1" a="1"/>
  <c r="G1099" i="1" s="1"/>
  <c r="H1099" i="1" s="1"/>
  <c r="G1102" i="1" a="1"/>
  <c r="G1102" i="1" s="1"/>
  <c r="H1102" i="1" s="1"/>
  <c r="G1105" i="1" a="1"/>
  <c r="G1105" i="1" s="1"/>
  <c r="H1105" i="1" s="1"/>
  <c r="G1108" i="1" a="1"/>
  <c r="G1108" i="1" s="1"/>
  <c r="H1108" i="1" s="1"/>
  <c r="G1111" i="1" a="1"/>
  <c r="G1111" i="1" s="1"/>
  <c r="H1111" i="1" s="1"/>
  <c r="G1114" i="1" a="1"/>
  <c r="G1114" i="1" s="1"/>
  <c r="H1114" i="1" s="1"/>
  <c r="G1134" i="1" a="1"/>
  <c r="G1134" i="1" s="1"/>
  <c r="H1134" i="1" s="1"/>
  <c r="N1135" i="1"/>
  <c r="G1186" i="1" a="1"/>
  <c r="G1186" i="1" s="1"/>
  <c r="H1186" i="1" s="1"/>
  <c r="I1186" i="1" a="1"/>
  <c r="I1186" i="1" s="1"/>
  <c r="J1186" i="1" s="1"/>
  <c r="E1186" i="1" a="1"/>
  <c r="E1186" i="1" s="1"/>
  <c r="G1187" i="1" a="1"/>
  <c r="G1187" i="1" s="1"/>
  <c r="H1187" i="1" s="1"/>
  <c r="O1192" i="1"/>
  <c r="G1201" i="1" a="1"/>
  <c r="G1201" i="1" s="1"/>
  <c r="H1201" i="1" s="1"/>
  <c r="I1211" i="1" a="1"/>
  <c r="I1211" i="1" s="1"/>
  <c r="J1211" i="1" s="1"/>
  <c r="I1213" i="1" a="1"/>
  <c r="I1213" i="1" s="1"/>
  <c r="J1213" i="1" s="1"/>
  <c r="N1214" i="1"/>
  <c r="I1223" i="1" a="1"/>
  <c r="I1223" i="1" s="1"/>
  <c r="J1223" i="1" s="1"/>
  <c r="G1228" i="1" a="1"/>
  <c r="G1228" i="1" s="1"/>
  <c r="H1228" i="1" s="1"/>
  <c r="I1228" i="1" a="1"/>
  <c r="I1228" i="1" s="1"/>
  <c r="J1228" i="1" s="1"/>
  <c r="I1230" i="1" a="1"/>
  <c r="I1230" i="1" s="1"/>
  <c r="J1230" i="1" s="1"/>
  <c r="G1234" i="1" a="1"/>
  <c r="G1234" i="1" s="1"/>
  <c r="H1234" i="1" s="1"/>
  <c r="G1235" i="1" a="1"/>
  <c r="G1235" i="1" s="1"/>
  <c r="H1235" i="1" s="1"/>
  <c r="I1237" i="1" a="1"/>
  <c r="I1237" i="1" s="1"/>
  <c r="J1237" i="1" s="1"/>
  <c r="E1251" i="1" a="1"/>
  <c r="E1251" i="1" s="1"/>
  <c r="I1253" i="1" a="1"/>
  <c r="I1253" i="1" s="1"/>
  <c r="J1253" i="1" s="1"/>
  <c r="N1255" i="1"/>
  <c r="O1260" i="1"/>
  <c r="I1262" i="1" a="1"/>
  <c r="I1262" i="1" s="1"/>
  <c r="J1262" i="1" s="1"/>
  <c r="G1262" i="1" a="1"/>
  <c r="G1262" i="1" s="1"/>
  <c r="H1262" i="1" s="1"/>
  <c r="E1262" i="1" a="1"/>
  <c r="E1262" i="1" s="1"/>
  <c r="I1265" i="1" a="1"/>
  <c r="I1265" i="1" s="1"/>
  <c r="J1265" i="1" s="1"/>
  <c r="N1266" i="1"/>
  <c r="G1268" i="1" a="1"/>
  <c r="G1268" i="1" s="1"/>
  <c r="H1268" i="1" s="1"/>
  <c r="O1272" i="1"/>
  <c r="G1274" i="1" a="1"/>
  <c r="G1274" i="1" s="1"/>
  <c r="H1274" i="1" s="1"/>
  <c r="E1274" i="1" a="1"/>
  <c r="E1274" i="1" s="1"/>
  <c r="G1279" i="1" a="1"/>
  <c r="G1279" i="1" s="1"/>
  <c r="H1279" i="1" s="1"/>
  <c r="E1279" i="1" a="1"/>
  <c r="E1279" i="1" s="1"/>
  <c r="N1280" i="1"/>
  <c r="E1284" i="1" a="1"/>
  <c r="E1284" i="1" s="1"/>
  <c r="N1288" i="1"/>
  <c r="O1288" i="1"/>
  <c r="N1296" i="1"/>
  <c r="G1311" i="1" a="1"/>
  <c r="G1311" i="1" s="1"/>
  <c r="H1311" i="1" s="1"/>
  <c r="E1316" i="1" a="1"/>
  <c r="E1316" i="1" s="1"/>
  <c r="G1320" i="1" a="1"/>
  <c r="G1320" i="1" s="1"/>
  <c r="H1320" i="1" s="1"/>
  <c r="I1320" i="1" a="1"/>
  <c r="I1320" i="1" s="1"/>
  <c r="J1320" i="1" s="1"/>
  <c r="E1322" i="1" a="1"/>
  <c r="E1322" i="1" s="1"/>
  <c r="I1330" i="1" a="1"/>
  <c r="I1330" i="1" s="1"/>
  <c r="J1330" i="1" s="1"/>
  <c r="G1330" i="1" a="1"/>
  <c r="G1330" i="1" s="1"/>
  <c r="H1330" i="1" s="1"/>
  <c r="E1330" i="1" a="1"/>
  <c r="E1330" i="1" s="1"/>
  <c r="I1334" i="1" a="1"/>
  <c r="I1334" i="1" s="1"/>
  <c r="J1334" i="1" s="1"/>
  <c r="O1350" i="1"/>
  <c r="E1355" i="1" a="1"/>
  <c r="E1355" i="1" s="1"/>
  <c r="G1373" i="1" a="1"/>
  <c r="G1373" i="1" s="1"/>
  <c r="H1373" i="1" s="1"/>
  <c r="E1373" i="1" a="1"/>
  <c r="E1373" i="1" s="1"/>
  <c r="B1376" i="1"/>
  <c r="G1376" i="1" s="1" a="1"/>
  <c r="G1376" i="1" s="1"/>
  <c r="H1376" i="1" s="1"/>
  <c r="I1394" i="1" a="1"/>
  <c r="I1394" i="1" s="1"/>
  <c r="J1394" i="1" s="1"/>
  <c r="G1394" i="1" a="1"/>
  <c r="G1394" i="1" s="1"/>
  <c r="H1394" i="1" s="1"/>
  <c r="E1394" i="1" a="1"/>
  <c r="E1394" i="1" s="1"/>
  <c r="B1400" i="1"/>
  <c r="G1400" i="1" a="1"/>
  <c r="G1400" i="1" s="1"/>
  <c r="H1400" i="1" s="1"/>
  <c r="F1410" i="1"/>
  <c r="L1410" i="1" s="1"/>
  <c r="O1420" i="1"/>
  <c r="G1168" i="1" a="1"/>
  <c r="G1168" i="1" s="1"/>
  <c r="H1168" i="1" s="1"/>
  <c r="I1168" i="1" a="1"/>
  <c r="I1168" i="1" s="1"/>
  <c r="J1168" i="1" s="1"/>
  <c r="E1168" i="1" a="1"/>
  <c r="E1168" i="1" s="1"/>
  <c r="G1176" i="1" a="1"/>
  <c r="G1176" i="1" s="1"/>
  <c r="H1176" i="1" s="1"/>
  <c r="I1193" i="1" a="1"/>
  <c r="I1193" i="1" s="1"/>
  <c r="J1193" i="1" s="1"/>
  <c r="G1210" i="1" a="1"/>
  <c r="G1210" i="1" s="1"/>
  <c r="H1210" i="1" s="1"/>
  <c r="I1210" i="1" a="1"/>
  <c r="I1210" i="1" s="1"/>
  <c r="J1210" i="1" s="1"/>
  <c r="G1216" i="1" a="1"/>
  <c r="G1216" i="1" s="1"/>
  <c r="H1216" i="1" s="1"/>
  <c r="I1219" i="1" a="1"/>
  <c r="I1219" i="1" s="1"/>
  <c r="J1219" i="1" s="1"/>
  <c r="I1235" i="1" a="1"/>
  <c r="I1235" i="1" s="1"/>
  <c r="J1235" i="1" s="1"/>
  <c r="I1244" i="1" a="1"/>
  <c r="I1244" i="1" s="1"/>
  <c r="J1244" i="1" s="1"/>
  <c r="G1244" i="1" a="1"/>
  <c r="G1244" i="1" s="1"/>
  <c r="H1244" i="1" s="1"/>
  <c r="I1252" i="1" a="1"/>
  <c r="I1252" i="1" s="1"/>
  <c r="J1252" i="1" s="1"/>
  <c r="I1268" i="1" a="1"/>
  <c r="I1268" i="1" s="1"/>
  <c r="J1268" i="1" s="1"/>
  <c r="I1274" i="1" a="1"/>
  <c r="I1274" i="1" s="1"/>
  <c r="J1274" i="1" s="1"/>
  <c r="N1283" i="1"/>
  <c r="O1283" i="1"/>
  <c r="O1290" i="1"/>
  <c r="N1290" i="1"/>
  <c r="N1297" i="1"/>
  <c r="O1297" i="1"/>
  <c r="N1299" i="1"/>
  <c r="O1299" i="1"/>
  <c r="N1306" i="1"/>
  <c r="O1306" i="1"/>
  <c r="N1315" i="1"/>
  <c r="O1315" i="1"/>
  <c r="I1322" i="1" a="1"/>
  <c r="I1322" i="1" s="1"/>
  <c r="J1322" i="1" s="1"/>
  <c r="I1332" i="1" a="1"/>
  <c r="I1332" i="1" s="1"/>
  <c r="J1332" i="1" s="1"/>
  <c r="G1355" i="1" a="1"/>
  <c r="G1355" i="1" s="1"/>
  <c r="H1355" i="1" s="1"/>
  <c r="I1360" i="1" a="1"/>
  <c r="I1360" i="1" s="1"/>
  <c r="J1360" i="1" s="1"/>
  <c r="G1360" i="1" a="1"/>
  <c r="G1360" i="1" s="1"/>
  <c r="H1360" i="1" s="1"/>
  <c r="E1360" i="1" a="1"/>
  <c r="E1360" i="1" s="1"/>
  <c r="I1363" i="1" a="1"/>
  <c r="I1363" i="1" s="1"/>
  <c r="J1363" i="1" s="1"/>
  <c r="G1363" i="1" a="1"/>
  <c r="G1363" i="1" s="1"/>
  <c r="H1363" i="1" s="1"/>
  <c r="E1363" i="1" a="1"/>
  <c r="E1363" i="1" s="1"/>
  <c r="B1374" i="1"/>
  <c r="G1374" i="1" a="1"/>
  <c r="G1374" i="1" s="1"/>
  <c r="H1374" i="1" s="1"/>
  <c r="G1379" i="1" a="1"/>
  <c r="G1379" i="1" s="1"/>
  <c r="H1379" i="1" s="1"/>
  <c r="O1395" i="1"/>
  <c r="B1436" i="1"/>
  <c r="E1436" i="1" s="1" a="1"/>
  <c r="E1436" i="1" s="1"/>
  <c r="I1442" i="1" a="1"/>
  <c r="I1442" i="1" s="1"/>
  <c r="J1442" i="1" s="1"/>
  <c r="G1442" i="1" a="1"/>
  <c r="G1442" i="1" s="1"/>
  <c r="H1442" i="1" s="1"/>
  <c r="E1442" i="1" a="1"/>
  <c r="E1442" i="1" s="1"/>
  <c r="I1051" i="1" a="1"/>
  <c r="I1051" i="1" s="1"/>
  <c r="J1051" i="1" s="1"/>
  <c r="I1054" i="1" a="1"/>
  <c r="I1054" i="1" s="1"/>
  <c r="J1054" i="1" s="1"/>
  <c r="I1057" i="1" a="1"/>
  <c r="I1057" i="1" s="1"/>
  <c r="J1057" i="1" s="1"/>
  <c r="I1060" i="1" a="1"/>
  <c r="I1060" i="1" s="1"/>
  <c r="J1060" i="1" s="1"/>
  <c r="I1063" i="1" a="1"/>
  <c r="I1063" i="1" s="1"/>
  <c r="J1063" i="1" s="1"/>
  <c r="I1066" i="1" a="1"/>
  <c r="I1066" i="1" s="1"/>
  <c r="J1066" i="1" s="1"/>
  <c r="I1069" i="1" a="1"/>
  <c r="I1069" i="1" s="1"/>
  <c r="J1069" i="1" s="1"/>
  <c r="I1072" i="1" a="1"/>
  <c r="I1072" i="1" s="1"/>
  <c r="J1072" i="1" s="1"/>
  <c r="I1075" i="1" a="1"/>
  <c r="I1075" i="1" s="1"/>
  <c r="J1075" i="1" s="1"/>
  <c r="I1078" i="1" a="1"/>
  <c r="I1078" i="1" s="1"/>
  <c r="J1078" i="1" s="1"/>
  <c r="I1081" i="1" a="1"/>
  <c r="I1081" i="1" s="1"/>
  <c r="J1081" i="1" s="1"/>
  <c r="I1084" i="1" a="1"/>
  <c r="I1084" i="1" s="1"/>
  <c r="J1084" i="1" s="1"/>
  <c r="I1087" i="1" a="1"/>
  <c r="I1087" i="1" s="1"/>
  <c r="J1087" i="1" s="1"/>
  <c r="I1090" i="1" a="1"/>
  <c r="I1090" i="1" s="1"/>
  <c r="J1090" i="1" s="1"/>
  <c r="I1093" i="1" a="1"/>
  <c r="I1093" i="1" s="1"/>
  <c r="J1093" i="1" s="1"/>
  <c r="I1096" i="1" a="1"/>
  <c r="I1096" i="1" s="1"/>
  <c r="J1096" i="1" s="1"/>
  <c r="I1099" i="1" a="1"/>
  <c r="I1099" i="1" s="1"/>
  <c r="J1099" i="1" s="1"/>
  <c r="I1102" i="1" a="1"/>
  <c r="I1102" i="1" s="1"/>
  <c r="J1102" i="1" s="1"/>
  <c r="I1105" i="1" a="1"/>
  <c r="I1105" i="1" s="1"/>
  <c r="J1105" i="1" s="1"/>
  <c r="I1108" i="1" a="1"/>
  <c r="I1108" i="1" s="1"/>
  <c r="J1108" i="1" s="1"/>
  <c r="I1111" i="1" a="1"/>
  <c r="I1111" i="1" s="1"/>
  <c r="J1111" i="1" s="1"/>
  <c r="I1114" i="1" a="1"/>
  <c r="I1114" i="1" s="1"/>
  <c r="J1114" i="1" s="1"/>
  <c r="G1124" i="1" a="1"/>
  <c r="G1124" i="1" s="1"/>
  <c r="H1124" i="1" s="1"/>
  <c r="G1129" i="1" a="1"/>
  <c r="G1129" i="1" s="1"/>
  <c r="H1129" i="1" s="1"/>
  <c r="B1158" i="1"/>
  <c r="G1166" i="1" a="1"/>
  <c r="G1166" i="1" s="1"/>
  <c r="H1166" i="1" s="1"/>
  <c r="E1166" i="1" a="1"/>
  <c r="E1166" i="1" s="1"/>
  <c r="G1167" i="1" a="1"/>
  <c r="G1167" i="1" s="1"/>
  <c r="H1167" i="1" s="1"/>
  <c r="I1167" i="1" a="1"/>
  <c r="I1167" i="1" s="1"/>
  <c r="J1167" i="1" s="1"/>
  <c r="E1167" i="1" a="1"/>
  <c r="E1167" i="1" s="1"/>
  <c r="E1169" i="1" a="1"/>
  <c r="E1169" i="1" s="1"/>
  <c r="E1176" i="1" a="1"/>
  <c r="E1176" i="1" s="1"/>
  <c r="E1183" i="1" a="1"/>
  <c r="E1183" i="1" s="1"/>
  <c r="N1190" i="1"/>
  <c r="E1193" i="1" a="1"/>
  <c r="E1193" i="1" s="1"/>
  <c r="G1211" i="1" a="1"/>
  <c r="G1211" i="1" s="1"/>
  <c r="H1211" i="1" s="1"/>
  <c r="G1215" i="1" a="1"/>
  <c r="G1215" i="1" s="1"/>
  <c r="H1215" i="1" s="1"/>
  <c r="E1216" i="1" a="1"/>
  <c r="E1216" i="1" s="1"/>
  <c r="G1227" i="1" a="1"/>
  <c r="G1227" i="1" s="1"/>
  <c r="H1227" i="1" s="1"/>
  <c r="F1228" i="1"/>
  <c r="N1230" i="1"/>
  <c r="N1236" i="1"/>
  <c r="G1243" i="1" a="1"/>
  <c r="G1243" i="1" s="1"/>
  <c r="H1243" i="1" s="1"/>
  <c r="E1243" i="1" a="1"/>
  <c r="E1243" i="1" s="1"/>
  <c r="I1243" i="1" a="1"/>
  <c r="I1243" i="1" s="1"/>
  <c r="J1243" i="1" s="1"/>
  <c r="E1244" i="1" a="1"/>
  <c r="E1244" i="1" s="1"/>
  <c r="G1261" i="1" a="1"/>
  <c r="G1261" i="1" s="1"/>
  <c r="H1261" i="1" s="1"/>
  <c r="E1261" i="1" a="1"/>
  <c r="E1261" i="1" s="1"/>
  <c r="I1261" i="1" a="1"/>
  <c r="I1261" i="1" s="1"/>
  <c r="J1261" i="1" s="1"/>
  <c r="N1276" i="1"/>
  <c r="O1276" i="1"/>
  <c r="I1279" i="1" a="1"/>
  <c r="I1279" i="1" s="1"/>
  <c r="J1279" i="1" s="1"/>
  <c r="I1295" i="1" a="1"/>
  <c r="I1295" i="1" s="1"/>
  <c r="J1295" i="1" s="1"/>
  <c r="G1299" i="1" a="1"/>
  <c r="G1299" i="1" s="1"/>
  <c r="H1299" i="1" s="1"/>
  <c r="M1304" i="1"/>
  <c r="K1304" i="1"/>
  <c r="I1311" i="1" a="1"/>
  <c r="I1311" i="1" s="1"/>
  <c r="J1311" i="1" s="1"/>
  <c r="G1315" i="1" a="1"/>
  <c r="G1315" i="1" s="1"/>
  <c r="H1315" i="1" s="1"/>
  <c r="E1315" i="1" a="1"/>
  <c r="E1315" i="1" s="1"/>
  <c r="O1327" i="1"/>
  <c r="B1329" i="1"/>
  <c r="I1329" i="1" s="1" a="1"/>
  <c r="I1329" i="1" s="1"/>
  <c r="J1329" i="1" s="1"/>
  <c r="I1343" i="1" a="1"/>
  <c r="I1343" i="1" s="1"/>
  <c r="J1343" i="1" s="1"/>
  <c r="E1343" i="1" a="1"/>
  <c r="E1343" i="1" s="1"/>
  <c r="O1343" i="1"/>
  <c r="O1358" i="1"/>
  <c r="F1368" i="1"/>
  <c r="L1368" i="1" s="1"/>
  <c r="O1430" i="1"/>
  <c r="L1460" i="1"/>
  <c r="F1460" i="1"/>
  <c r="M1460" i="1" s="1"/>
  <c r="G1131" i="1" a="1"/>
  <c r="G1131" i="1" s="1"/>
  <c r="H1131" i="1" s="1"/>
  <c r="N1132" i="1"/>
  <c r="N1138" i="1"/>
  <c r="G1148" i="1" a="1"/>
  <c r="G1148" i="1" s="1"/>
  <c r="H1148" i="1" s="1"/>
  <c r="N1150" i="1"/>
  <c r="O1156" i="1"/>
  <c r="G1165" i="1" a="1"/>
  <c r="G1165" i="1" s="1"/>
  <c r="H1165" i="1" s="1"/>
  <c r="O1173" i="1"/>
  <c r="I1175" i="1" a="1"/>
  <c r="I1175" i="1" s="1"/>
  <c r="J1175" i="1" s="1"/>
  <c r="G1192" i="1" a="1"/>
  <c r="G1192" i="1" s="1"/>
  <c r="H1192" i="1" s="1"/>
  <c r="I1192" i="1" a="1"/>
  <c r="I1192" i="1" s="1"/>
  <c r="J1192" i="1" s="1"/>
  <c r="O1206" i="1"/>
  <c r="E1210" i="1" a="1"/>
  <c r="E1210" i="1" s="1"/>
  <c r="E1215" i="1" a="1"/>
  <c r="E1215" i="1" s="1"/>
  <c r="O1220" i="1"/>
  <c r="O1221" i="1"/>
  <c r="I1226" i="1" a="1"/>
  <c r="I1226" i="1" s="1"/>
  <c r="J1226" i="1" s="1"/>
  <c r="G1226" i="1" a="1"/>
  <c r="G1226" i="1" s="1"/>
  <c r="H1226" i="1" s="1"/>
  <c r="E1227" i="1" a="1"/>
  <c r="E1227" i="1" s="1"/>
  <c r="E1232" i="1" a="1"/>
  <c r="E1232" i="1" s="1"/>
  <c r="N1235" i="1"/>
  <c r="G1256" i="1" a="1"/>
  <c r="G1256" i="1" s="1"/>
  <c r="H1256" i="1" s="1"/>
  <c r="E1256" i="1" a="1"/>
  <c r="E1256" i="1" s="1"/>
  <c r="O1259" i="1"/>
  <c r="G1264" i="1" a="1"/>
  <c r="G1264" i="1" s="1"/>
  <c r="H1264" i="1" s="1"/>
  <c r="I1264" i="1" a="1"/>
  <c r="I1264" i="1" s="1"/>
  <c r="J1264" i="1" s="1"/>
  <c r="O1271" i="1"/>
  <c r="G1273" i="1" a="1"/>
  <c r="G1273" i="1" s="1"/>
  <c r="H1273" i="1" s="1"/>
  <c r="I1273" i="1" a="1"/>
  <c r="I1273" i="1" s="1"/>
  <c r="J1273" i="1" s="1"/>
  <c r="E1273" i="1" a="1"/>
  <c r="E1273" i="1" s="1"/>
  <c r="O1274" i="1"/>
  <c r="N1277" i="1"/>
  <c r="G1281" i="1" a="1"/>
  <c r="G1281" i="1" s="1"/>
  <c r="H1281" i="1" s="1"/>
  <c r="E1281" i="1" a="1"/>
  <c r="E1281" i="1" s="1"/>
  <c r="I1281" i="1" a="1"/>
  <c r="I1281" i="1" s="1"/>
  <c r="J1281" i="1" s="1"/>
  <c r="E1283" i="1" a="1"/>
  <c r="E1283" i="1" s="1"/>
  <c r="G1290" i="1" a="1"/>
  <c r="G1290" i="1" s="1"/>
  <c r="H1290" i="1" s="1"/>
  <c r="E1290" i="1" a="1"/>
  <c r="E1290" i="1" s="1"/>
  <c r="I1290" i="1" a="1"/>
  <c r="I1290" i="1" s="1"/>
  <c r="J1290" i="1" s="1"/>
  <c r="N1293" i="1"/>
  <c r="G1297" i="1" a="1"/>
  <c r="G1297" i="1" s="1"/>
  <c r="H1297" i="1" s="1"/>
  <c r="E1297" i="1" a="1"/>
  <c r="E1297" i="1" s="1"/>
  <c r="I1297" i="1" a="1"/>
  <c r="I1297" i="1" s="1"/>
  <c r="J1297" i="1" s="1"/>
  <c r="E1299" i="1" a="1"/>
  <c r="E1299" i="1" s="1"/>
  <c r="F1304" i="1"/>
  <c r="D1304" i="1" s="1"/>
  <c r="G1306" i="1" a="1"/>
  <c r="G1306" i="1" s="1"/>
  <c r="H1306" i="1" s="1"/>
  <c r="E1306" i="1" a="1"/>
  <c r="E1306" i="1" s="1"/>
  <c r="I1306" i="1" a="1"/>
  <c r="I1306" i="1" s="1"/>
  <c r="J1306" i="1" s="1"/>
  <c r="G1313" i="1" a="1"/>
  <c r="G1313" i="1" s="1"/>
  <c r="H1313" i="1" s="1"/>
  <c r="E1313" i="1" a="1"/>
  <c r="E1313" i="1" s="1"/>
  <c r="I1313" i="1" a="1"/>
  <c r="I1313" i="1" s="1"/>
  <c r="J1313" i="1" s="1"/>
  <c r="I1325" i="1" a="1"/>
  <c r="I1325" i="1" s="1"/>
  <c r="J1325" i="1" s="1"/>
  <c r="I1327" i="1" a="1"/>
  <c r="I1327" i="1" s="1"/>
  <c r="J1327" i="1" s="1"/>
  <c r="G1327" i="1" a="1"/>
  <c r="G1327" i="1" s="1"/>
  <c r="H1327" i="1" s="1"/>
  <c r="E1327" i="1" a="1"/>
  <c r="E1327" i="1" s="1"/>
  <c r="G1353" i="1" a="1"/>
  <c r="G1353" i="1" s="1"/>
  <c r="H1353" i="1" s="1"/>
  <c r="E1353" i="1" a="1"/>
  <c r="E1353" i="1" s="1"/>
  <c r="I1353" i="1" a="1"/>
  <c r="I1353" i="1" s="1"/>
  <c r="J1353" i="1" s="1"/>
  <c r="G1358" i="1" a="1"/>
  <c r="G1358" i="1" s="1"/>
  <c r="H1358" i="1" s="1"/>
  <c r="I1371" i="1" a="1"/>
  <c r="I1371" i="1" s="1"/>
  <c r="J1371" i="1" s="1"/>
  <c r="G1371" i="1" a="1"/>
  <c r="G1371" i="1" s="1"/>
  <c r="H1371" i="1" s="1"/>
  <c r="E1371" i="1" a="1"/>
  <c r="E1371" i="1" s="1"/>
  <c r="I1392" i="1" a="1"/>
  <c r="I1392" i="1" s="1"/>
  <c r="J1392" i="1" s="1"/>
  <c r="G1392" i="1" a="1"/>
  <c r="G1392" i="1" s="1"/>
  <c r="H1392" i="1" s="1"/>
  <c r="E1392" i="1" a="1"/>
  <c r="E1392" i="1" s="1"/>
  <c r="N1140" i="1"/>
  <c r="N1151" i="1"/>
  <c r="G1164" i="1" a="1"/>
  <c r="G1164" i="1" s="1"/>
  <c r="H1164" i="1" s="1"/>
  <c r="E1164" i="1" a="1"/>
  <c r="E1164" i="1" s="1"/>
  <c r="E1165" i="1" a="1"/>
  <c r="E1165" i="1" s="1"/>
  <c r="E1175" i="1" a="1"/>
  <c r="E1175" i="1" s="1"/>
  <c r="G1193" i="1" a="1"/>
  <c r="G1193" i="1" s="1"/>
  <c r="H1193" i="1" s="1"/>
  <c r="G1197" i="1" a="1"/>
  <c r="G1197" i="1" s="1"/>
  <c r="H1197" i="1" s="1"/>
  <c r="O1205" i="1"/>
  <c r="G1209" i="1" a="1"/>
  <c r="G1209" i="1" s="1"/>
  <c r="H1209" i="1" s="1"/>
  <c r="N1219" i="1"/>
  <c r="G1225" i="1" a="1"/>
  <c r="G1225" i="1" s="1"/>
  <c r="H1225" i="1" s="1"/>
  <c r="E1225" i="1" a="1"/>
  <c r="E1225" i="1" s="1"/>
  <c r="I1225" i="1" a="1"/>
  <c r="I1225" i="1" s="1"/>
  <c r="J1225" i="1" s="1"/>
  <c r="E1226" i="1" a="1"/>
  <c r="E1226" i="1" s="1"/>
  <c r="G1242" i="1" a="1"/>
  <c r="G1242" i="1" s="1"/>
  <c r="H1242" i="1" s="1"/>
  <c r="I1242" i="1" a="1"/>
  <c r="I1242" i="1" s="1"/>
  <c r="J1242" i="1" s="1"/>
  <c r="E1242" i="1" a="1"/>
  <c r="E1242" i="1" s="1"/>
  <c r="N1252" i="1"/>
  <c r="N1262" i="1"/>
  <c r="O1278" i="1"/>
  <c r="N1278" i="1"/>
  <c r="G1283" i="1" a="1"/>
  <c r="G1283" i="1" s="1"/>
  <c r="H1283" i="1" s="1"/>
  <c r="N1285" i="1"/>
  <c r="O1285" i="1"/>
  <c r="N1287" i="1"/>
  <c r="O1287" i="1"/>
  <c r="G1292" i="1" a="1"/>
  <c r="G1292" i="1" s="1"/>
  <c r="H1292" i="1" s="1"/>
  <c r="N1294" i="1"/>
  <c r="O1294" i="1"/>
  <c r="N1303" i="1"/>
  <c r="O1303" i="1"/>
  <c r="O1310" i="1"/>
  <c r="N1310" i="1"/>
  <c r="M1319" i="1"/>
  <c r="D1319" i="1"/>
  <c r="L1319" i="1"/>
  <c r="N1321" i="1"/>
  <c r="O1321" i="1"/>
  <c r="E1325" i="1" a="1"/>
  <c r="E1325" i="1" s="1"/>
  <c r="G1331" i="1" a="1"/>
  <c r="G1331" i="1" s="1"/>
  <c r="H1331" i="1" s="1"/>
  <c r="E1331" i="1" a="1"/>
  <c r="E1331" i="1" s="1"/>
  <c r="I1331" i="1" a="1"/>
  <c r="I1331" i="1" s="1"/>
  <c r="J1331" i="1" s="1"/>
  <c r="G1338" i="1" a="1"/>
  <c r="G1338" i="1" s="1"/>
  <c r="H1338" i="1" s="1"/>
  <c r="E1338" i="1" a="1"/>
  <c r="E1338" i="1" s="1"/>
  <c r="I1338" i="1" a="1"/>
  <c r="I1338" i="1" s="1"/>
  <c r="J1338" i="1" s="1"/>
  <c r="I1345" i="1" a="1"/>
  <c r="I1345" i="1" s="1"/>
  <c r="J1345" i="1" s="1"/>
  <c r="G1345" i="1" a="1"/>
  <c r="G1345" i="1" s="1"/>
  <c r="H1345" i="1" s="1"/>
  <c r="E1345" i="1" a="1"/>
  <c r="E1345" i="1" s="1"/>
  <c r="G1347" i="1" a="1"/>
  <c r="G1347" i="1" s="1"/>
  <c r="H1347" i="1" s="1"/>
  <c r="E1347" i="1" a="1"/>
  <c r="E1347" i="1" s="1"/>
  <c r="I1347" i="1" a="1"/>
  <c r="I1347" i="1" s="1"/>
  <c r="J1347" i="1" s="1"/>
  <c r="O1351" i="1"/>
  <c r="E1358" i="1" a="1"/>
  <c r="E1358" i="1" s="1"/>
  <c r="O1361" i="1"/>
  <c r="O1364" i="1"/>
  <c r="I1366" i="1" a="1"/>
  <c r="I1366" i="1" s="1"/>
  <c r="J1366" i="1" s="1"/>
  <c r="G1366" i="1" a="1"/>
  <c r="G1366" i="1" s="1"/>
  <c r="H1366" i="1" s="1"/>
  <c r="E1366" i="1" a="1"/>
  <c r="E1366" i="1" s="1"/>
  <c r="O1377" i="1"/>
  <c r="O1387" i="1"/>
  <c r="O1390" i="1"/>
  <c r="O1404" i="1"/>
  <c r="O1409" i="1"/>
  <c r="I1424" i="1" a="1"/>
  <c r="I1424" i="1" s="1"/>
  <c r="J1424" i="1" s="1"/>
  <c r="E1424" i="1" a="1"/>
  <c r="E1424" i="1" s="1"/>
  <c r="G1424" i="1" a="1"/>
  <c r="G1424" i="1" s="1"/>
  <c r="H1424" i="1" s="1"/>
  <c r="O1433" i="1"/>
  <c r="E1126" i="1" a="1"/>
  <c r="E1126" i="1" s="1"/>
  <c r="E1131" i="1" a="1"/>
  <c r="E1131" i="1" s="1"/>
  <c r="G1132" i="1" a="1"/>
  <c r="G1132" i="1" s="1"/>
  <c r="H1132" i="1" s="1"/>
  <c r="N1133" i="1"/>
  <c r="N1141" i="1"/>
  <c r="G1149" i="1" a="1"/>
  <c r="G1149" i="1" s="1"/>
  <c r="H1149" i="1" s="1"/>
  <c r="I1149" i="1" a="1"/>
  <c r="I1149" i="1" s="1"/>
  <c r="J1149" i="1" s="1"/>
  <c r="I1157" i="1" a="1"/>
  <c r="I1157" i="1" s="1"/>
  <c r="J1157" i="1" s="1"/>
  <c r="I1169" i="1" a="1"/>
  <c r="I1169" i="1" s="1"/>
  <c r="J1169" i="1" s="1"/>
  <c r="G1174" i="1" a="1"/>
  <c r="G1174" i="1" s="1"/>
  <c r="H1174" i="1" s="1"/>
  <c r="I1174" i="1" a="1"/>
  <c r="I1174" i="1" s="1"/>
  <c r="J1174" i="1" s="1"/>
  <c r="I1176" i="1" a="1"/>
  <c r="I1176" i="1" s="1"/>
  <c r="J1176" i="1" s="1"/>
  <c r="G1180" i="1" a="1"/>
  <c r="G1180" i="1" s="1"/>
  <c r="H1180" i="1" s="1"/>
  <c r="I1183" i="1" a="1"/>
  <c r="I1183" i="1" s="1"/>
  <c r="J1183" i="1" s="1"/>
  <c r="E1192" i="1" a="1"/>
  <c r="E1192" i="1" s="1"/>
  <c r="E1197" i="1" a="1"/>
  <c r="E1197" i="1" s="1"/>
  <c r="I1208" i="1" a="1"/>
  <c r="I1208" i="1" s="1"/>
  <c r="J1208" i="1" s="1"/>
  <c r="G1208" i="1" a="1"/>
  <c r="G1208" i="1" s="1"/>
  <c r="H1208" i="1" s="1"/>
  <c r="E1209" i="1" a="1"/>
  <c r="E1209" i="1" s="1"/>
  <c r="I1216" i="1" a="1"/>
  <c r="I1216" i="1" s="1"/>
  <c r="J1216" i="1" s="1"/>
  <c r="G1240" i="1" a="1"/>
  <c r="G1240" i="1" s="1"/>
  <c r="H1240" i="1" s="1"/>
  <c r="I1240" i="1" a="1"/>
  <c r="I1240" i="1" s="1"/>
  <c r="J1240" i="1" s="1"/>
  <c r="E1240" i="1" a="1"/>
  <c r="E1240" i="1" s="1"/>
  <c r="G1241" i="1" a="1"/>
  <c r="G1241" i="1" s="1"/>
  <c r="H1241" i="1" s="1"/>
  <c r="O1246" i="1"/>
  <c r="G1248" i="1" a="1"/>
  <c r="G1248" i="1" s="1"/>
  <c r="H1248" i="1" s="1"/>
  <c r="N1251" i="1"/>
  <c r="G1255" i="1" a="1"/>
  <c r="G1255" i="1" s="1"/>
  <c r="H1255" i="1" s="1"/>
  <c r="E1264" i="1" a="1"/>
  <c r="E1264" i="1" s="1"/>
  <c r="G1269" i="1" a="1"/>
  <c r="G1269" i="1" s="1"/>
  <c r="H1269" i="1" s="1"/>
  <c r="G1287" i="1" a="1"/>
  <c r="G1287" i="1" s="1"/>
  <c r="H1287" i="1" s="1"/>
  <c r="E1292" i="1" a="1"/>
  <c r="E1292" i="1" s="1"/>
  <c r="I1299" i="1" a="1"/>
  <c r="I1299" i="1" s="1"/>
  <c r="J1299" i="1" s="1"/>
  <c r="G1303" i="1" a="1"/>
  <c r="G1303" i="1" s="1"/>
  <c r="H1303" i="1" s="1"/>
  <c r="E1303" i="1" a="1"/>
  <c r="E1303" i="1" s="1"/>
  <c r="N1304" i="1"/>
  <c r="E1308" i="1" a="1"/>
  <c r="E1308" i="1" s="1"/>
  <c r="N1312" i="1"/>
  <c r="O1312" i="1"/>
  <c r="I1315" i="1" a="1"/>
  <c r="I1315" i="1" s="1"/>
  <c r="J1315" i="1" s="1"/>
  <c r="O1319" i="1"/>
  <c r="N1319" i="1"/>
  <c r="I1321" i="1" a="1"/>
  <c r="I1321" i="1" s="1"/>
  <c r="J1321" i="1" s="1"/>
  <c r="G1321" i="1" a="1"/>
  <c r="G1321" i="1" s="1"/>
  <c r="H1321" i="1" s="1"/>
  <c r="E1321" i="1" a="1"/>
  <c r="E1321" i="1" s="1"/>
  <c r="G1323" i="1" a="1"/>
  <c r="G1323" i="1" s="1"/>
  <c r="H1323" i="1" s="1"/>
  <c r="I1323" i="1" a="1"/>
  <c r="I1323" i="1" s="1"/>
  <c r="J1323" i="1" s="1"/>
  <c r="O1341" i="1"/>
  <c r="G1343" i="1" a="1"/>
  <c r="G1343" i="1" s="1"/>
  <c r="H1343" i="1" s="1"/>
  <c r="G1356" i="1" a="1"/>
  <c r="G1356" i="1" s="1"/>
  <c r="H1356" i="1" s="1"/>
  <c r="I1356" i="1" a="1"/>
  <c r="I1356" i="1" s="1"/>
  <c r="J1356" i="1" s="1"/>
  <c r="E1356" i="1" a="1"/>
  <c r="E1356" i="1" s="1"/>
  <c r="I1361" i="1" a="1"/>
  <c r="I1361" i="1" s="1"/>
  <c r="J1361" i="1" s="1"/>
  <c r="I1364" i="1" a="1"/>
  <c r="I1364" i="1" s="1"/>
  <c r="J1364" i="1" s="1"/>
  <c r="G1382" i="1" a="1"/>
  <c r="G1382" i="1" s="1"/>
  <c r="H1382" i="1" s="1"/>
  <c r="I1382" i="1" a="1"/>
  <c r="I1382" i="1" s="1"/>
  <c r="J1382" i="1" s="1"/>
  <c r="E1382" i="1" a="1"/>
  <c r="E1382" i="1" s="1"/>
  <c r="I1387" i="1" a="1"/>
  <c r="I1387" i="1" s="1"/>
  <c r="J1387" i="1" s="1"/>
  <c r="O1393" i="1"/>
  <c r="G1401" i="1" a="1"/>
  <c r="G1401" i="1" s="1"/>
  <c r="H1401" i="1" s="1"/>
  <c r="I1401" i="1" a="1"/>
  <c r="I1401" i="1" s="1"/>
  <c r="J1401" i="1" s="1"/>
  <c r="E1401" i="1" a="1"/>
  <c r="E1401" i="1" s="1"/>
  <c r="E1414" i="1" a="1"/>
  <c r="E1414" i="1" s="1"/>
  <c r="I1414" i="1" a="1"/>
  <c r="I1414" i="1" s="1"/>
  <c r="J1414" i="1" s="1"/>
  <c r="G1414" i="1" a="1"/>
  <c r="G1414" i="1" s="1"/>
  <c r="H1414" i="1" s="1"/>
  <c r="E1421" i="1" a="1"/>
  <c r="E1421" i="1" s="1"/>
  <c r="I1421" i="1" a="1"/>
  <c r="I1421" i="1" s="1"/>
  <c r="J1421" i="1" s="1"/>
  <c r="G1421" i="1" a="1"/>
  <c r="G1421" i="1" s="1"/>
  <c r="H1421" i="1" s="1"/>
  <c r="O1427" i="1"/>
  <c r="E1117" i="1" a="1"/>
  <c r="E1117" i="1" s="1"/>
  <c r="E1123" i="1" a="1"/>
  <c r="E1123" i="1" s="1"/>
  <c r="G1138" i="1" a="1"/>
  <c r="G1138" i="1" s="1"/>
  <c r="H1138" i="1" s="1"/>
  <c r="I1138" i="1" a="1"/>
  <c r="I1138" i="1" s="1"/>
  <c r="J1138" i="1" s="1"/>
  <c r="G1150" i="1" a="1"/>
  <c r="G1150" i="1" s="1"/>
  <c r="H1150" i="1" s="1"/>
  <c r="I1150" i="1" a="1"/>
  <c r="I1150" i="1" s="1"/>
  <c r="J1150" i="1" s="1"/>
  <c r="E1150" i="1" a="1"/>
  <c r="E1150" i="1" s="1"/>
  <c r="D1157" i="1"/>
  <c r="G1179" i="1" a="1"/>
  <c r="G1179" i="1" s="1"/>
  <c r="H1179" i="1" s="1"/>
  <c r="G1207" i="1" a="1"/>
  <c r="G1207" i="1" s="1"/>
  <c r="H1207" i="1" s="1"/>
  <c r="E1207" i="1" a="1"/>
  <c r="E1207" i="1" s="1"/>
  <c r="I1207" i="1" a="1"/>
  <c r="I1207" i="1" s="1"/>
  <c r="J1207" i="1" s="1"/>
  <c r="M1208" i="1"/>
  <c r="N1211" i="1"/>
  <c r="G1224" i="1" a="1"/>
  <c r="G1224" i="1" s="1"/>
  <c r="H1224" i="1" s="1"/>
  <c r="I1224" i="1" a="1"/>
  <c r="I1224" i="1" s="1"/>
  <c r="J1224" i="1" s="1"/>
  <c r="E1224" i="1" a="1"/>
  <c r="E1224" i="1" s="1"/>
  <c r="N1234" i="1"/>
  <c r="G1238" i="1" a="1"/>
  <c r="G1238" i="1" s="1"/>
  <c r="H1238" i="1" s="1"/>
  <c r="E1238" i="1" a="1"/>
  <c r="E1238" i="1" s="1"/>
  <c r="G1239" i="1" a="1"/>
  <c r="G1239" i="1" s="1"/>
  <c r="H1239" i="1" s="1"/>
  <c r="I1239" i="1" a="1"/>
  <c r="I1239" i="1" s="1"/>
  <c r="J1239" i="1" s="1"/>
  <c r="E1239" i="1" a="1"/>
  <c r="E1239" i="1" s="1"/>
  <c r="M1241" i="1"/>
  <c r="D1241" i="1"/>
  <c r="K1241" i="1"/>
  <c r="E1248" i="1" a="1"/>
  <c r="E1248" i="1" s="1"/>
  <c r="G1254" i="1" a="1"/>
  <c r="G1254" i="1" s="1"/>
  <c r="H1254" i="1" s="1"/>
  <c r="E1254" i="1" a="1"/>
  <c r="E1254" i="1" s="1"/>
  <c r="O1258" i="1"/>
  <c r="G1260" i="1" a="1"/>
  <c r="G1260" i="1" s="1"/>
  <c r="H1260" i="1" s="1"/>
  <c r="I1260" i="1" a="1"/>
  <c r="I1260" i="1" s="1"/>
  <c r="J1260" i="1" s="1"/>
  <c r="E1260" i="1" a="1"/>
  <c r="E1260" i="1" s="1"/>
  <c r="O1263" i="1"/>
  <c r="N1263" i="1"/>
  <c r="G1266" i="1" a="1"/>
  <c r="G1266" i="1" s="1"/>
  <c r="H1266" i="1" s="1"/>
  <c r="I1266" i="1" a="1"/>
  <c r="I1266" i="1" s="1"/>
  <c r="J1266" i="1" s="1"/>
  <c r="E1269" i="1" a="1"/>
  <c r="E1269" i="1" s="1"/>
  <c r="N1275" i="1"/>
  <c r="O1275" i="1"/>
  <c r="G1278" i="1" a="1"/>
  <c r="G1278" i="1" s="1"/>
  <c r="H1278" i="1" s="1"/>
  <c r="E1278" i="1" a="1"/>
  <c r="E1278" i="1" s="1"/>
  <c r="I1278" i="1" a="1"/>
  <c r="I1278" i="1" s="1"/>
  <c r="J1278" i="1" s="1"/>
  <c r="N1281" i="1"/>
  <c r="G1285" i="1" a="1"/>
  <c r="G1285" i="1" s="1"/>
  <c r="H1285" i="1" s="1"/>
  <c r="E1285" i="1" a="1"/>
  <c r="E1285" i="1" s="1"/>
  <c r="I1285" i="1" a="1"/>
  <c r="I1285" i="1" s="1"/>
  <c r="J1285" i="1" s="1"/>
  <c r="E1287" i="1" a="1"/>
  <c r="E1287" i="1" s="1"/>
  <c r="G1294" i="1" a="1"/>
  <c r="G1294" i="1" s="1"/>
  <c r="H1294" i="1" s="1"/>
  <c r="E1294" i="1" a="1"/>
  <c r="E1294" i="1" s="1"/>
  <c r="I1294" i="1" a="1"/>
  <c r="I1294" i="1" s="1"/>
  <c r="J1294" i="1" s="1"/>
  <c r="G1301" i="1" a="1"/>
  <c r="G1301" i="1" s="1"/>
  <c r="H1301" i="1" s="1"/>
  <c r="E1301" i="1" a="1"/>
  <c r="E1301" i="1" s="1"/>
  <c r="I1301" i="1" a="1"/>
  <c r="I1301" i="1" s="1"/>
  <c r="J1301" i="1" s="1"/>
  <c r="E1310" i="1" a="1"/>
  <c r="E1310" i="1" s="1"/>
  <c r="I1310" i="1" a="1"/>
  <c r="I1310" i="1" s="1"/>
  <c r="J1310" i="1" s="1"/>
  <c r="N1313" i="1"/>
  <c r="G1317" i="1" a="1"/>
  <c r="G1317" i="1" s="1"/>
  <c r="H1317" i="1" s="1"/>
  <c r="E1317" i="1" a="1"/>
  <c r="E1317" i="1" s="1"/>
  <c r="I1317" i="1" a="1"/>
  <c r="I1317" i="1" s="1"/>
  <c r="J1317" i="1" s="1"/>
  <c r="F1323" i="1"/>
  <c r="D1323" i="1" s="1"/>
  <c r="K1323" i="1"/>
  <c r="I1333" i="1" a="1"/>
  <c r="I1333" i="1" s="1"/>
  <c r="J1333" i="1" s="1"/>
  <c r="G1333" i="1" a="1"/>
  <c r="G1333" i="1" s="1"/>
  <c r="H1333" i="1" s="1"/>
  <c r="E1333" i="1" a="1"/>
  <c r="E1333" i="1" s="1"/>
  <c r="E1340" i="1" a="1"/>
  <c r="E1340" i="1" s="1"/>
  <c r="I1340" i="1" a="1"/>
  <c r="I1340" i="1" s="1"/>
  <c r="J1340" i="1" s="1"/>
  <c r="I1351" i="1" a="1"/>
  <c r="I1351" i="1" s="1"/>
  <c r="J1351" i="1" s="1"/>
  <c r="G1351" i="1" a="1"/>
  <c r="G1351" i="1" s="1"/>
  <c r="H1351" i="1" s="1"/>
  <c r="E1351" i="1" a="1"/>
  <c r="E1351" i="1" s="1"/>
  <c r="O1354" i="1"/>
  <c r="I1358" i="1" a="1"/>
  <c r="I1358" i="1" s="1"/>
  <c r="J1358" i="1" s="1"/>
  <c r="M1361" i="1"/>
  <c r="F1361" i="1"/>
  <c r="B1372" i="1"/>
  <c r="G1372" i="1" s="1" a="1"/>
  <c r="G1372" i="1" s="1"/>
  <c r="H1372" i="1" s="1"/>
  <c r="I1372" i="1" a="1"/>
  <c r="I1372" i="1" s="1"/>
  <c r="J1372" i="1" s="1"/>
  <c r="G1404" i="1" a="1"/>
  <c r="G1404" i="1" s="1"/>
  <c r="H1404" i="1" s="1"/>
  <c r="I1404" i="1" a="1"/>
  <c r="I1404" i="1" s="1"/>
  <c r="J1404" i="1" s="1"/>
  <c r="E1404" i="1" a="1"/>
  <c r="E1404" i="1" s="1"/>
  <c r="B1422" i="1"/>
  <c r="E1422" i="1" a="1"/>
  <c r="E1422" i="1" s="1"/>
  <c r="G1222" i="1" a="1"/>
  <c r="G1222" i="1" s="1"/>
  <c r="H1222" i="1" s="1"/>
  <c r="I1222" i="1" a="1"/>
  <c r="I1222" i="1" s="1"/>
  <c r="J1222" i="1" s="1"/>
  <c r="E1222" i="1" a="1"/>
  <c r="E1222" i="1" s="1"/>
  <c r="F1255" i="1"/>
  <c r="K1255" i="1" s="1"/>
  <c r="D1255" i="1"/>
  <c r="L1255" i="1"/>
  <c r="K1266" i="1"/>
  <c r="G1272" i="1" a="1"/>
  <c r="G1272" i="1" s="1"/>
  <c r="H1272" i="1" s="1"/>
  <c r="E1272" i="1" a="1"/>
  <c r="E1272" i="1" s="1"/>
  <c r="I1272" i="1" a="1"/>
  <c r="I1272" i="1" s="1"/>
  <c r="J1272" i="1" s="1"/>
  <c r="N1282" i="1"/>
  <c r="O1282" i="1"/>
  <c r="N1291" i="1"/>
  <c r="O1291" i="1"/>
  <c r="O1298" i="1"/>
  <c r="N1298" i="1"/>
  <c r="N1307" i="1"/>
  <c r="O1307" i="1"/>
  <c r="O1314" i="1"/>
  <c r="N1314" i="1"/>
  <c r="G1335" i="1" a="1"/>
  <c r="G1335" i="1" s="1"/>
  <c r="H1335" i="1" s="1"/>
  <c r="E1335" i="1" a="1"/>
  <c r="E1335" i="1" s="1"/>
  <c r="O1345" i="1"/>
  <c r="M1349" i="1"/>
  <c r="D1349" i="1"/>
  <c r="L1349" i="1"/>
  <c r="K1349" i="1"/>
  <c r="F1349" i="1"/>
  <c r="M1380" i="1"/>
  <c r="L1380" i="1"/>
  <c r="F1380" i="1"/>
  <c r="D1380" i="1" s="1"/>
  <c r="O1388" i="1"/>
  <c r="E1396" i="1" a="1"/>
  <c r="E1396" i="1" s="1"/>
  <c r="G1396" i="1" a="1"/>
  <c r="G1396" i="1" s="1"/>
  <c r="H1396" i="1" s="1"/>
  <c r="G1407" i="1" a="1"/>
  <c r="G1407" i="1" s="1"/>
  <c r="H1407" i="1" s="1"/>
  <c r="E1407" i="1" a="1"/>
  <c r="E1407" i="1" s="1"/>
  <c r="I1407" i="1" a="1"/>
  <c r="I1407" i="1" s="1"/>
  <c r="J1407" i="1" s="1"/>
  <c r="I1409" i="1" a="1"/>
  <c r="I1409" i="1" s="1"/>
  <c r="J1409" i="1" s="1"/>
  <c r="M1412" i="1"/>
  <c r="F1412" i="1"/>
  <c r="D1412" i="1" s="1"/>
  <c r="O1415" i="1"/>
  <c r="I1415" i="1" a="1"/>
  <c r="I1415" i="1" s="1"/>
  <c r="J1415" i="1" s="1"/>
  <c r="I1427" i="1" a="1"/>
  <c r="I1427" i="1" s="1"/>
  <c r="J1427" i="1" s="1"/>
  <c r="I1131" i="1" a="1"/>
  <c r="I1131" i="1" s="1"/>
  <c r="J1131" i="1" s="1"/>
  <c r="E1138" i="1" a="1"/>
  <c r="E1138" i="1" s="1"/>
  <c r="G1153" i="1" a="1"/>
  <c r="G1153" i="1" s="1"/>
  <c r="H1153" i="1" s="1"/>
  <c r="E1153" i="1" a="1"/>
  <c r="E1153" i="1" s="1"/>
  <c r="I1154" i="1" a="1"/>
  <c r="I1154" i="1" s="1"/>
  <c r="J1154" i="1" s="1"/>
  <c r="G1154" i="1" a="1"/>
  <c r="G1154" i="1" s="1"/>
  <c r="H1154" i="1" s="1"/>
  <c r="G1157" i="1" a="1"/>
  <c r="G1157" i="1" s="1"/>
  <c r="H1157" i="1" s="1"/>
  <c r="G1161" i="1" a="1"/>
  <c r="G1161" i="1" s="1"/>
  <c r="H1161" i="1" s="1"/>
  <c r="G1173" i="1" a="1"/>
  <c r="G1173" i="1" s="1"/>
  <c r="H1173" i="1" s="1"/>
  <c r="G1189" i="1" a="1"/>
  <c r="G1189" i="1" s="1"/>
  <c r="H1189" i="1" s="1"/>
  <c r="E1189" i="1" a="1"/>
  <c r="E1189" i="1" s="1"/>
  <c r="I1189" i="1" a="1"/>
  <c r="I1189" i="1" s="1"/>
  <c r="J1189" i="1" s="1"/>
  <c r="I1197" i="1" a="1"/>
  <c r="I1197" i="1" s="1"/>
  <c r="J1197" i="1" s="1"/>
  <c r="G1206" i="1" a="1"/>
  <c r="G1206" i="1" s="1"/>
  <c r="H1206" i="1" s="1"/>
  <c r="I1206" i="1" a="1"/>
  <c r="I1206" i="1" s="1"/>
  <c r="J1206" i="1" s="1"/>
  <c r="E1206" i="1" a="1"/>
  <c r="E1206" i="1" s="1"/>
  <c r="I1209" i="1" a="1"/>
  <c r="I1209" i="1" s="1"/>
  <c r="J1209" i="1" s="1"/>
  <c r="E1213" i="1" a="1"/>
  <c r="E1213" i="1" s="1"/>
  <c r="G1220" i="1" a="1"/>
  <c r="G1220" i="1" s="1"/>
  <c r="H1220" i="1" s="1"/>
  <c r="E1220" i="1" a="1"/>
  <c r="E1220" i="1" s="1"/>
  <c r="G1221" i="1" a="1"/>
  <c r="G1221" i="1" s="1"/>
  <c r="H1221" i="1" s="1"/>
  <c r="I1221" i="1" a="1"/>
  <c r="I1221" i="1" s="1"/>
  <c r="J1221" i="1" s="1"/>
  <c r="E1221" i="1" a="1"/>
  <c r="E1221" i="1" s="1"/>
  <c r="E1223" i="1" a="1"/>
  <c r="E1223" i="1" s="1"/>
  <c r="E1230" i="1" a="1"/>
  <c r="E1230" i="1" s="1"/>
  <c r="E1237" i="1" a="1"/>
  <c r="E1237" i="1" s="1"/>
  <c r="E1247" i="1" a="1"/>
  <c r="E1247" i="1" s="1"/>
  <c r="F1266" i="1"/>
  <c r="I1269" i="1" a="1"/>
  <c r="I1269" i="1" s="1"/>
  <c r="J1269" i="1" s="1"/>
  <c r="M1280" i="1"/>
  <c r="D1280" i="1"/>
  <c r="L1280" i="1"/>
  <c r="K1280" i="1"/>
  <c r="I1287" i="1" a="1"/>
  <c r="I1287" i="1" s="1"/>
  <c r="J1287" i="1" s="1"/>
  <c r="G1291" i="1" a="1"/>
  <c r="G1291" i="1" s="1"/>
  <c r="H1291" i="1" s="1"/>
  <c r="E1291" i="1" a="1"/>
  <c r="E1291" i="1" s="1"/>
  <c r="N1292" i="1"/>
  <c r="N1300" i="1"/>
  <c r="O1300" i="1"/>
  <c r="I1303" i="1" a="1"/>
  <c r="I1303" i="1" s="1"/>
  <c r="J1303" i="1" s="1"/>
  <c r="N1308" i="1"/>
  <c r="O1328" i="1"/>
  <c r="I1354" i="1" a="1"/>
  <c r="I1354" i="1" s="1"/>
  <c r="J1354" i="1" s="1"/>
  <c r="G1354" i="1" a="1"/>
  <c r="G1354" i="1" s="1"/>
  <c r="H1354" i="1" s="1"/>
  <c r="E1354" i="1" a="1"/>
  <c r="E1354" i="1" s="1"/>
  <c r="G1393" i="1" a="1"/>
  <c r="G1393" i="1" s="1"/>
  <c r="H1393" i="1" s="1"/>
  <c r="I1396" i="1" a="1"/>
  <c r="I1396" i="1" s="1"/>
  <c r="J1396" i="1" s="1"/>
  <c r="O1405" i="1"/>
  <c r="I1405" i="1" a="1"/>
  <c r="I1405" i="1" s="1"/>
  <c r="J1405" i="1" s="1"/>
  <c r="G1246" i="1" a="1"/>
  <c r="G1246" i="1" s="1"/>
  <c r="H1246" i="1" s="1"/>
  <c r="I1246" i="1" a="1"/>
  <c r="I1246" i="1" s="1"/>
  <c r="J1246" i="1" s="1"/>
  <c r="G1282" i="1" a="1"/>
  <c r="G1282" i="1" s="1"/>
  <c r="H1282" i="1" s="1"/>
  <c r="E1282" i="1" a="1"/>
  <c r="E1282" i="1" s="1"/>
  <c r="I1282" i="1" a="1"/>
  <c r="I1282" i="1" s="1"/>
  <c r="J1282" i="1" s="1"/>
  <c r="G1289" i="1" a="1"/>
  <c r="G1289" i="1" s="1"/>
  <c r="H1289" i="1" s="1"/>
  <c r="E1289" i="1" a="1"/>
  <c r="E1289" i="1" s="1"/>
  <c r="I1289" i="1" a="1"/>
  <c r="I1289" i="1" s="1"/>
  <c r="J1289" i="1" s="1"/>
  <c r="E1298" i="1" a="1"/>
  <c r="E1298" i="1" s="1"/>
  <c r="I1298" i="1" a="1"/>
  <c r="I1298" i="1" s="1"/>
  <c r="J1298" i="1" s="1"/>
  <c r="G1305" i="1" a="1"/>
  <c r="G1305" i="1" s="1"/>
  <c r="H1305" i="1" s="1"/>
  <c r="E1305" i="1" a="1"/>
  <c r="E1305" i="1" s="1"/>
  <c r="I1305" i="1" a="1"/>
  <c r="I1305" i="1" s="1"/>
  <c r="J1305" i="1" s="1"/>
  <c r="D1307" i="1"/>
  <c r="F1307" i="1"/>
  <c r="L1307" i="1" s="1"/>
  <c r="G1314" i="1" a="1"/>
  <c r="G1314" i="1" s="1"/>
  <c r="H1314" i="1" s="1"/>
  <c r="E1314" i="1" a="1"/>
  <c r="E1314" i="1" s="1"/>
  <c r="I1314" i="1" a="1"/>
  <c r="I1314" i="1" s="1"/>
  <c r="J1314" i="1" s="1"/>
  <c r="O1324" i="1"/>
  <c r="I1328" i="1" a="1"/>
  <c r="I1328" i="1" s="1"/>
  <c r="J1328" i="1" s="1"/>
  <c r="G1328" i="1" a="1"/>
  <c r="G1328" i="1" s="1"/>
  <c r="H1328" i="1" s="1"/>
  <c r="E1328" i="1" a="1"/>
  <c r="E1328" i="1" s="1"/>
  <c r="N1332" i="1"/>
  <c r="I1337" i="1" a="1"/>
  <c r="I1337" i="1" s="1"/>
  <c r="J1337" i="1" s="1"/>
  <c r="G1337" i="1" a="1"/>
  <c r="G1337" i="1" s="1"/>
  <c r="H1337" i="1" s="1"/>
  <c r="E1337" i="1" a="1"/>
  <c r="E1337" i="1" s="1"/>
  <c r="I1342" i="1" a="1"/>
  <c r="I1342" i="1" s="1"/>
  <c r="J1342" i="1" s="1"/>
  <c r="G1342" i="1" a="1"/>
  <c r="G1342" i="1" s="1"/>
  <c r="H1342" i="1" s="1"/>
  <c r="E1342" i="1" a="1"/>
  <c r="E1342" i="1" s="1"/>
  <c r="G1344" i="1" a="1"/>
  <c r="G1344" i="1" s="1"/>
  <c r="H1344" i="1" s="1"/>
  <c r="E1344" i="1" a="1"/>
  <c r="E1344" i="1" s="1"/>
  <c r="E1346" i="1" a="1"/>
  <c r="E1346" i="1" s="1"/>
  <c r="O1346" i="1"/>
  <c r="G1346" i="1" a="1"/>
  <c r="G1346" i="1" s="1"/>
  <c r="H1346" i="1" s="1"/>
  <c r="O1357" i="1"/>
  <c r="G1359" i="1" a="1"/>
  <c r="G1359" i="1" s="1"/>
  <c r="H1359" i="1" s="1"/>
  <c r="I1359" i="1" a="1"/>
  <c r="I1359" i="1" s="1"/>
  <c r="J1359" i="1" s="1"/>
  <c r="O1370" i="1"/>
  <c r="E1378" i="1" a="1"/>
  <c r="E1378" i="1" s="1"/>
  <c r="I1378" i="1" a="1"/>
  <c r="I1378" i="1" s="1"/>
  <c r="J1378" i="1" s="1"/>
  <c r="G1378" i="1" a="1"/>
  <c r="G1378" i="1" s="1"/>
  <c r="H1378" i="1" s="1"/>
  <c r="G1385" i="1" a="1"/>
  <c r="G1385" i="1" s="1"/>
  <c r="H1385" i="1" s="1"/>
  <c r="E1385" i="1" a="1"/>
  <c r="E1385" i="1" s="1"/>
  <c r="I1385" i="1" a="1"/>
  <c r="I1385" i="1" s="1"/>
  <c r="J1385" i="1" s="1"/>
  <c r="G1391" i="1" a="1"/>
  <c r="G1391" i="1" s="1"/>
  <c r="H1391" i="1" s="1"/>
  <c r="B1391" i="1"/>
  <c r="I1391" i="1" s="1" a="1"/>
  <c r="I1391" i="1" s="1"/>
  <c r="J1391" i="1" s="1"/>
  <c r="G1144" i="1" a="1"/>
  <c r="G1144" i="1" s="1"/>
  <c r="H1144" i="1" s="1"/>
  <c r="N1165" i="1"/>
  <c r="G1171" i="1" a="1"/>
  <c r="G1171" i="1" s="1"/>
  <c r="H1171" i="1" s="1"/>
  <c r="E1171" i="1" a="1"/>
  <c r="E1171" i="1" s="1"/>
  <c r="I1171" i="1" a="1"/>
  <c r="I1171" i="1" s="1"/>
  <c r="J1171" i="1" s="1"/>
  <c r="G1188" i="1" a="1"/>
  <c r="G1188" i="1" s="1"/>
  <c r="H1188" i="1" s="1"/>
  <c r="I1188" i="1" a="1"/>
  <c r="I1188" i="1" s="1"/>
  <c r="J1188" i="1" s="1"/>
  <c r="E1188" i="1" a="1"/>
  <c r="E1188" i="1" s="1"/>
  <c r="G1202" i="1" a="1"/>
  <c r="G1202" i="1" s="1"/>
  <c r="H1202" i="1" s="1"/>
  <c r="E1202" i="1" a="1"/>
  <c r="E1202" i="1" s="1"/>
  <c r="G1203" i="1" a="1"/>
  <c r="G1203" i="1" s="1"/>
  <c r="H1203" i="1" s="1"/>
  <c r="I1203" i="1" a="1"/>
  <c r="I1203" i="1" s="1"/>
  <c r="J1203" i="1" s="1"/>
  <c r="E1203" i="1" a="1"/>
  <c r="E1203" i="1" s="1"/>
  <c r="E1219" i="1" a="1"/>
  <c r="E1219" i="1" s="1"/>
  <c r="E1229" i="1" a="1"/>
  <c r="E1229" i="1" s="1"/>
  <c r="O1243" i="1"/>
  <c r="G1247" i="1" a="1"/>
  <c r="G1247" i="1" s="1"/>
  <c r="H1247" i="1" s="1"/>
  <c r="N1249" i="1"/>
  <c r="G1251" i="1" a="1"/>
  <c r="G1251" i="1" s="1"/>
  <c r="H1251" i="1" s="1"/>
  <c r="E1252" i="1" a="1"/>
  <c r="E1252" i="1" s="1"/>
  <c r="I1259" i="1" a="1"/>
  <c r="I1259" i="1" s="1"/>
  <c r="J1259" i="1" s="1"/>
  <c r="G1259" i="1" a="1"/>
  <c r="G1259" i="1" s="1"/>
  <c r="H1259" i="1" s="1"/>
  <c r="F1263" i="1"/>
  <c r="K1263" i="1" s="1"/>
  <c r="O1265" i="1"/>
  <c r="N1265" i="1"/>
  <c r="E1271" i="1" a="1"/>
  <c r="E1271" i="1" s="1"/>
  <c r="I1271" i="1" a="1"/>
  <c r="I1271" i="1" s="1"/>
  <c r="J1271" i="1" s="1"/>
  <c r="N1279" i="1"/>
  <c r="O1279" i="1"/>
  <c r="O1286" i="1"/>
  <c r="N1286" i="1"/>
  <c r="N1295" i="1"/>
  <c r="O1295" i="1"/>
  <c r="G1298" i="1" a="1"/>
  <c r="G1298" i="1" s="1"/>
  <c r="H1298" i="1" s="1"/>
  <c r="O1302" i="1"/>
  <c r="N1302" i="1"/>
  <c r="G1307" i="1" a="1"/>
  <c r="G1307" i="1" s="1"/>
  <c r="H1307" i="1" s="1"/>
  <c r="N1309" i="1"/>
  <c r="O1309" i="1"/>
  <c r="N1311" i="1"/>
  <c r="O1311" i="1"/>
  <c r="N1318" i="1"/>
  <c r="O1318" i="1"/>
  <c r="G1322" i="1" a="1"/>
  <c r="G1322" i="1" s="1"/>
  <c r="H1322" i="1" s="1"/>
  <c r="I1324" i="1" a="1"/>
  <c r="I1324" i="1" s="1"/>
  <c r="J1324" i="1" s="1"/>
  <c r="G1324" i="1" a="1"/>
  <c r="G1324" i="1" s="1"/>
  <c r="H1324" i="1" s="1"/>
  <c r="E1324" i="1" a="1"/>
  <c r="E1324" i="1" s="1"/>
  <c r="G1326" i="1" a="1"/>
  <c r="G1326" i="1" s="1"/>
  <c r="H1326" i="1" s="1"/>
  <c r="I1326" i="1" a="1"/>
  <c r="I1326" i="1" s="1"/>
  <c r="J1326" i="1" s="1"/>
  <c r="E1326" i="1" a="1"/>
  <c r="E1326" i="1" s="1"/>
  <c r="N1349" i="1"/>
  <c r="O1352" i="1"/>
  <c r="N1352" i="1"/>
  <c r="I1352" i="1" a="1"/>
  <c r="I1352" i="1" s="1"/>
  <c r="J1352" i="1" s="1"/>
  <c r="I1357" i="1" a="1"/>
  <c r="I1357" i="1" s="1"/>
  <c r="J1357" i="1" s="1"/>
  <c r="G1357" i="1" a="1"/>
  <c r="G1357" i="1" s="1"/>
  <c r="H1357" i="1" s="1"/>
  <c r="E1357" i="1" a="1"/>
  <c r="E1357" i="1" s="1"/>
  <c r="E1359" i="1" a="1"/>
  <c r="E1359" i="1" s="1"/>
  <c r="G1362" i="1" a="1"/>
  <c r="G1362" i="1" s="1"/>
  <c r="H1362" i="1" s="1"/>
  <c r="I1362" i="1" a="1"/>
  <c r="I1362" i="1" s="1"/>
  <c r="J1362" i="1" s="1"/>
  <c r="E1362" i="1" a="1"/>
  <c r="E1362" i="1" s="1"/>
  <c r="E1370" i="1" a="1"/>
  <c r="E1370" i="1" s="1"/>
  <c r="O1373" i="1"/>
  <c r="O1381" i="1"/>
  <c r="O1394" i="1"/>
  <c r="B1416" i="1"/>
  <c r="E1416" i="1" s="1" a="1"/>
  <c r="E1416" i="1" s="1"/>
  <c r="I1416" i="1" a="1"/>
  <c r="I1416" i="1" s="1"/>
  <c r="J1416" i="1" s="1"/>
  <c r="G1419" i="1" a="1"/>
  <c r="G1419" i="1" s="1"/>
  <c r="H1419" i="1" s="1"/>
  <c r="I1419" i="1" a="1"/>
  <c r="I1419" i="1" s="1"/>
  <c r="J1419" i="1" s="1"/>
  <c r="E1419" i="1" a="1"/>
  <c r="E1419" i="1" s="1"/>
  <c r="G1257" i="1" a="1"/>
  <c r="G1257" i="1" s="1"/>
  <c r="H1257" i="1" s="1"/>
  <c r="G1270" i="1" a="1"/>
  <c r="G1270" i="1" s="1"/>
  <c r="H1270" i="1" s="1"/>
  <c r="G1275" i="1" a="1"/>
  <c r="G1275" i="1" s="1"/>
  <c r="H1275" i="1" s="1"/>
  <c r="O1335" i="1"/>
  <c r="G1341" i="1" a="1"/>
  <c r="G1341" i="1" s="1"/>
  <c r="H1341" i="1" s="1"/>
  <c r="O1342" i="1"/>
  <c r="I1348" i="1" a="1"/>
  <c r="I1348" i="1" s="1"/>
  <c r="J1348" i="1" s="1"/>
  <c r="G1348" i="1" a="1"/>
  <c r="G1348" i="1" s="1"/>
  <c r="H1348" i="1" s="1"/>
  <c r="E1348" i="1" a="1"/>
  <c r="E1348" i="1" s="1"/>
  <c r="G1370" i="1" a="1"/>
  <c r="G1370" i="1" s="1"/>
  <c r="H1370" i="1" s="1"/>
  <c r="O1375" i="1"/>
  <c r="I1377" i="1" a="1"/>
  <c r="I1377" i="1" s="1"/>
  <c r="J1377" i="1" s="1"/>
  <c r="G1377" i="1" a="1"/>
  <c r="G1377" i="1" s="1"/>
  <c r="H1377" i="1" s="1"/>
  <c r="I1389" i="1" a="1"/>
  <c r="I1389" i="1" s="1"/>
  <c r="J1389" i="1" s="1"/>
  <c r="O1399" i="1"/>
  <c r="E1400" i="1" a="1"/>
  <c r="E1400" i="1" s="1"/>
  <c r="I1406" i="1" a="1"/>
  <c r="I1406" i="1" s="1"/>
  <c r="J1406" i="1" s="1"/>
  <c r="E1406" i="1" a="1"/>
  <c r="E1406" i="1" s="1"/>
  <c r="E1420" i="1" a="1"/>
  <c r="E1420" i="1" s="1"/>
  <c r="G1420" i="1" a="1"/>
  <c r="G1420" i="1" s="1"/>
  <c r="H1420" i="1" s="1"/>
  <c r="I1430" i="1" a="1"/>
  <c r="I1430" i="1" s="1"/>
  <c r="J1430" i="1" s="1"/>
  <c r="G1430" i="1" a="1"/>
  <c r="G1430" i="1" s="1"/>
  <c r="H1430" i="1" s="1"/>
  <c r="O1431" i="1"/>
  <c r="G1443" i="1" a="1"/>
  <c r="G1443" i="1" s="1"/>
  <c r="H1443" i="1" s="1"/>
  <c r="E1443" i="1" a="1"/>
  <c r="E1443" i="1" s="1"/>
  <c r="E1451" i="1" a="1"/>
  <c r="E1451" i="1" s="1"/>
  <c r="E1454" i="1" a="1"/>
  <c r="E1454" i="1" s="1"/>
  <c r="G1460" i="1" a="1"/>
  <c r="G1460" i="1" s="1"/>
  <c r="H1460" i="1" s="1"/>
  <c r="E1462" i="1" a="1"/>
  <c r="E1462" i="1" s="1"/>
  <c r="I1462" i="1" a="1"/>
  <c r="I1462" i="1" s="1"/>
  <c r="J1462" i="1" s="1"/>
  <c r="G1462" i="1" a="1"/>
  <c r="G1462" i="1" s="1"/>
  <c r="H1462" i="1" s="1"/>
  <c r="O1464" i="1"/>
  <c r="O1480" i="1"/>
  <c r="G1506" i="1" a="1"/>
  <c r="G1506" i="1" s="1"/>
  <c r="H1506" i="1" s="1"/>
  <c r="E1506" i="1" a="1"/>
  <c r="E1506" i="1" s="1"/>
  <c r="I1506" i="1" a="1"/>
  <c r="I1506" i="1" s="1"/>
  <c r="J1506" i="1" s="1"/>
  <c r="I1545" i="1" a="1"/>
  <c r="I1545" i="1" s="1"/>
  <c r="J1545" i="1" s="1"/>
  <c r="G1545" i="1" a="1"/>
  <c r="G1545" i="1" s="1"/>
  <c r="H1545" i="1" s="1"/>
  <c r="E1545" i="1" a="1"/>
  <c r="E1545" i="1" s="1"/>
  <c r="E1547" i="1" a="1"/>
  <c r="E1547" i="1" s="1"/>
  <c r="E1559" i="1" a="1"/>
  <c r="E1559" i="1" s="1"/>
  <c r="G1559" i="1" a="1"/>
  <c r="G1559" i="1" s="1"/>
  <c r="H1559" i="1" s="1"/>
  <c r="I1559" i="1" a="1"/>
  <c r="I1559" i="1" s="1"/>
  <c r="J1559" i="1" s="1"/>
  <c r="E1565" i="1" a="1"/>
  <c r="E1565" i="1" s="1"/>
  <c r="I1581" i="1" a="1"/>
  <c r="I1581" i="1" s="1"/>
  <c r="J1581" i="1" s="1"/>
  <c r="G1581" i="1" a="1"/>
  <c r="G1581" i="1" s="1"/>
  <c r="H1581" i="1" s="1"/>
  <c r="E1581" i="1" a="1"/>
  <c r="E1581" i="1" s="1"/>
  <c r="E1591" i="1" a="1"/>
  <c r="E1591" i="1" s="1"/>
  <c r="G1591" i="1" a="1"/>
  <c r="G1591" i="1" s="1"/>
  <c r="H1591" i="1" s="1"/>
  <c r="I1591" i="1" a="1"/>
  <c r="I1591" i="1" s="1"/>
  <c r="J1591" i="1" s="1"/>
  <c r="I1599" i="1" a="1"/>
  <c r="I1599" i="1" s="1"/>
  <c r="J1599" i="1" s="1"/>
  <c r="G1599" i="1" a="1"/>
  <c r="G1599" i="1" s="1"/>
  <c r="H1599" i="1" s="1"/>
  <c r="E1599" i="1" a="1"/>
  <c r="E1599" i="1" s="1"/>
  <c r="O1610" i="1"/>
  <c r="O1612" i="1"/>
  <c r="O1615" i="1"/>
  <c r="I1615" i="1" a="1"/>
  <c r="I1615" i="1" s="1"/>
  <c r="J1615" i="1" s="1"/>
  <c r="E1621" i="1" a="1"/>
  <c r="E1621" i="1" s="1"/>
  <c r="G1621" i="1" a="1"/>
  <c r="G1621" i="1" s="1"/>
  <c r="H1621" i="1" s="1"/>
  <c r="I1621" i="1" a="1"/>
  <c r="I1621" i="1" s="1"/>
  <c r="J1621" i="1" s="1"/>
  <c r="E1703" i="1" a="1"/>
  <c r="E1703" i="1" s="1"/>
  <c r="I1703" i="1" a="1"/>
  <c r="I1703" i="1" s="1"/>
  <c r="J1703" i="1" s="1"/>
  <c r="G1703" i="1" a="1"/>
  <c r="G1703" i="1" s="1"/>
  <c r="H1703" i="1" s="1"/>
  <c r="E1257" i="1" a="1"/>
  <c r="E1257" i="1" s="1"/>
  <c r="E1275" i="1" a="1"/>
  <c r="E1275" i="1" s="1"/>
  <c r="G1325" i="1" a="1"/>
  <c r="G1325" i="1" s="1"/>
  <c r="H1325" i="1" s="1"/>
  <c r="E1334" i="1" a="1"/>
  <c r="E1334" i="1" s="1"/>
  <c r="E1341" i="1" a="1"/>
  <c r="E1341" i="1" s="1"/>
  <c r="G1361" i="1" a="1"/>
  <c r="G1361" i="1" s="1"/>
  <c r="H1361" i="1" s="1"/>
  <c r="I1367" i="1" a="1"/>
  <c r="I1367" i="1" s="1"/>
  <c r="J1367" i="1" s="1"/>
  <c r="E1374" i="1" a="1"/>
  <c r="E1374" i="1" s="1"/>
  <c r="E1376" i="1" a="1"/>
  <c r="E1376" i="1" s="1"/>
  <c r="E1377" i="1" a="1"/>
  <c r="E1377" i="1" s="1"/>
  <c r="G1380" i="1" a="1"/>
  <c r="G1380" i="1" s="1"/>
  <c r="H1380" i="1" s="1"/>
  <c r="E1399" i="1" a="1"/>
  <c r="E1399" i="1" s="1"/>
  <c r="I1399" i="1" a="1"/>
  <c r="I1399" i="1" s="1"/>
  <c r="J1399" i="1" s="1"/>
  <c r="G1399" i="1" a="1"/>
  <c r="G1399" i="1" s="1"/>
  <c r="H1399" i="1" s="1"/>
  <c r="E1411" i="1" a="1"/>
  <c r="E1411" i="1" s="1"/>
  <c r="I1411" i="1" a="1"/>
  <c r="I1411" i="1" s="1"/>
  <c r="J1411" i="1" s="1"/>
  <c r="G1411" i="1" a="1"/>
  <c r="G1411" i="1" s="1"/>
  <c r="H1411" i="1" s="1"/>
  <c r="G1425" i="1" a="1"/>
  <c r="G1425" i="1" s="1"/>
  <c r="H1425" i="1" s="1"/>
  <c r="E1425" i="1" a="1"/>
  <c r="E1425" i="1" s="1"/>
  <c r="E1430" i="1" a="1"/>
  <c r="E1430" i="1" s="1"/>
  <c r="O1435" i="1"/>
  <c r="I1443" i="1" a="1"/>
  <c r="I1443" i="1" s="1"/>
  <c r="J1443" i="1" s="1"/>
  <c r="I1448" i="1" a="1"/>
  <c r="I1448" i="1" s="1"/>
  <c r="J1448" i="1" s="1"/>
  <c r="G1448" i="1" a="1"/>
  <c r="G1448" i="1" s="1"/>
  <c r="H1448" i="1" s="1"/>
  <c r="G1451" i="1" a="1"/>
  <c r="G1451" i="1" s="1"/>
  <c r="H1451" i="1" s="1"/>
  <c r="I1460" i="1" a="1"/>
  <c r="I1460" i="1" s="1"/>
  <c r="J1460" i="1" s="1"/>
  <c r="G1467" i="1" a="1"/>
  <c r="G1467" i="1" s="1"/>
  <c r="H1467" i="1" s="1"/>
  <c r="E1467" i="1" a="1"/>
  <c r="E1467" i="1" s="1"/>
  <c r="I1467" i="1" a="1"/>
  <c r="I1467" i="1" s="1"/>
  <c r="J1467" i="1" s="1"/>
  <c r="E1487" i="1" a="1"/>
  <c r="E1487" i="1" s="1"/>
  <c r="E1489" i="1" a="1"/>
  <c r="E1489" i="1" s="1"/>
  <c r="G1489" i="1" a="1"/>
  <c r="G1489" i="1" s="1"/>
  <c r="H1489" i="1" s="1"/>
  <c r="O1500" i="1"/>
  <c r="O1504" i="1"/>
  <c r="I1517" i="1" a="1"/>
  <c r="I1517" i="1" s="1"/>
  <c r="J1517" i="1" s="1"/>
  <c r="G1517" i="1" a="1"/>
  <c r="G1517" i="1" s="1"/>
  <c r="H1517" i="1" s="1"/>
  <c r="E1523" i="1" a="1"/>
  <c r="E1523" i="1" s="1"/>
  <c r="E1525" i="1" a="1"/>
  <c r="E1525" i="1" s="1"/>
  <c r="G1525" i="1" a="1"/>
  <c r="G1525" i="1" s="1"/>
  <c r="H1525" i="1" s="1"/>
  <c r="I1550" i="1" a="1"/>
  <c r="I1550" i="1" s="1"/>
  <c r="J1550" i="1" s="1"/>
  <c r="E1550" i="1" a="1"/>
  <c r="E1550" i="1" s="1"/>
  <c r="E1576" i="1" a="1"/>
  <c r="E1576" i="1" s="1"/>
  <c r="G1576" i="1" a="1"/>
  <c r="G1576" i="1" s="1"/>
  <c r="H1576" i="1" s="1"/>
  <c r="I1576" i="1" a="1"/>
  <c r="I1576" i="1" s="1"/>
  <c r="J1576" i="1" s="1"/>
  <c r="M1593" i="1"/>
  <c r="D1593" i="1"/>
  <c r="L1593" i="1"/>
  <c r="K1593" i="1"/>
  <c r="F1593" i="1"/>
  <c r="B1639" i="1"/>
  <c r="I1639" i="1" a="1"/>
  <c r="I1639" i="1" s="1"/>
  <c r="J1639" i="1" s="1"/>
  <c r="O1642" i="1"/>
  <c r="I1642" i="1" a="1"/>
  <c r="I1642" i="1" s="1"/>
  <c r="J1642" i="1" s="1"/>
  <c r="B1653" i="1"/>
  <c r="E1653" i="1" a="1"/>
  <c r="E1653" i="1" s="1"/>
  <c r="B1711" i="1"/>
  <c r="I1711" i="1" a="1"/>
  <c r="I1711" i="1" s="1"/>
  <c r="J1711" i="1" s="1"/>
  <c r="I1368" i="1" a="1"/>
  <c r="I1368" i="1" s="1"/>
  <c r="J1368" i="1" s="1"/>
  <c r="I1369" i="1" a="1"/>
  <c r="I1369" i="1" s="1"/>
  <c r="J1369" i="1" s="1"/>
  <c r="I1370" i="1" a="1"/>
  <c r="I1370" i="1" s="1"/>
  <c r="J1370" i="1" s="1"/>
  <c r="E1375" i="1" a="1"/>
  <c r="E1375" i="1" s="1"/>
  <c r="I1375" i="1" a="1"/>
  <c r="I1375" i="1" s="1"/>
  <c r="J1375" i="1" s="1"/>
  <c r="G1375" i="1" a="1"/>
  <c r="G1375" i="1" s="1"/>
  <c r="H1375" i="1" s="1"/>
  <c r="G1415" i="1" a="1"/>
  <c r="G1415" i="1" s="1"/>
  <c r="H1415" i="1" s="1"/>
  <c r="E1415" i="1" a="1"/>
  <c r="E1415" i="1" s="1"/>
  <c r="O1429" i="1"/>
  <c r="I1433" i="1" a="1"/>
  <c r="I1433" i="1" s="1"/>
  <c r="J1433" i="1" s="1"/>
  <c r="O1453" i="1"/>
  <c r="E1456" i="1" a="1"/>
  <c r="E1456" i="1" s="1"/>
  <c r="I1456" i="1" a="1"/>
  <c r="I1456" i="1" s="1"/>
  <c r="J1456" i="1" s="1"/>
  <c r="G1456" i="1" a="1"/>
  <c r="G1456" i="1" s="1"/>
  <c r="H1456" i="1" s="1"/>
  <c r="G1464" i="1" a="1"/>
  <c r="G1464" i="1" s="1"/>
  <c r="H1464" i="1" s="1"/>
  <c r="E1464" i="1" a="1"/>
  <c r="E1464" i="1" s="1"/>
  <c r="I1464" i="1" a="1"/>
  <c r="I1464" i="1" s="1"/>
  <c r="J1464" i="1" s="1"/>
  <c r="O1471" i="1"/>
  <c r="G1476" i="1" a="1"/>
  <c r="G1476" i="1" s="1"/>
  <c r="H1476" i="1" s="1"/>
  <c r="E1476" i="1" a="1"/>
  <c r="E1476" i="1" s="1"/>
  <c r="I1476" i="1" a="1"/>
  <c r="I1476" i="1" s="1"/>
  <c r="J1476" i="1" s="1"/>
  <c r="I1478" i="1" a="1"/>
  <c r="I1478" i="1" s="1"/>
  <c r="J1478" i="1" s="1"/>
  <c r="G1478" i="1" a="1"/>
  <c r="G1478" i="1" s="1"/>
  <c r="H1478" i="1" s="1"/>
  <c r="E1478" i="1" a="1"/>
  <c r="E1478" i="1" s="1"/>
  <c r="O1482" i="1"/>
  <c r="O1498" i="1"/>
  <c r="O1509" i="1"/>
  <c r="G1515" i="1" a="1"/>
  <c r="G1515" i="1" s="1"/>
  <c r="H1515" i="1" s="1"/>
  <c r="E1515" i="1" a="1"/>
  <c r="E1515" i="1" s="1"/>
  <c r="F1517" i="1"/>
  <c r="O1534" i="1"/>
  <c r="B1540" i="1"/>
  <c r="G1540" i="1" a="1"/>
  <c r="G1540" i="1" s="1"/>
  <c r="H1540" i="1" s="1"/>
  <c r="I1563" i="1" a="1"/>
  <c r="I1563" i="1" s="1"/>
  <c r="J1563" i="1" s="1"/>
  <c r="G1563" i="1" a="1"/>
  <c r="G1563" i="1" s="1"/>
  <c r="H1563" i="1" s="1"/>
  <c r="E1563" i="1" a="1"/>
  <c r="E1563" i="1" s="1"/>
  <c r="O1566" i="1"/>
  <c r="O1579" i="1"/>
  <c r="O1582" i="1"/>
  <c r="B1585" i="1"/>
  <c r="I1585" i="1" a="1"/>
  <c r="I1585" i="1" s="1"/>
  <c r="J1585" i="1" s="1"/>
  <c r="I1589" i="1" a="1"/>
  <c r="I1589" i="1" s="1"/>
  <c r="J1589" i="1" s="1"/>
  <c r="G1589" i="1" a="1"/>
  <c r="G1589" i="1" s="1"/>
  <c r="H1589" i="1" s="1"/>
  <c r="E1589" i="1" a="1"/>
  <c r="E1589" i="1" s="1"/>
  <c r="O1603" i="1"/>
  <c r="G1610" i="1" a="1"/>
  <c r="G1610" i="1" s="1"/>
  <c r="H1610" i="1" s="1"/>
  <c r="E1610" i="1" a="1"/>
  <c r="E1610" i="1" s="1"/>
  <c r="I1610" i="1" a="1"/>
  <c r="I1610" i="1" s="1"/>
  <c r="J1610" i="1" s="1"/>
  <c r="O1618" i="1"/>
  <c r="O1636" i="1"/>
  <c r="F1656" i="1"/>
  <c r="D1656" i="1" s="1"/>
  <c r="O1664" i="1"/>
  <c r="F1781" i="1"/>
  <c r="D1781" i="1" s="1"/>
  <c r="B1949" i="1"/>
  <c r="I1949" i="1" a="1"/>
  <c r="I1949" i="1" s="1"/>
  <c r="J1949" i="1" s="1"/>
  <c r="E1364" i="1" a="1"/>
  <c r="E1364" i="1" s="1"/>
  <c r="B1397" i="1"/>
  <c r="I1397" i="1" s="1" a="1"/>
  <c r="I1397" i="1" s="1"/>
  <c r="J1397" i="1" s="1"/>
  <c r="O1410" i="1"/>
  <c r="N1410" i="1"/>
  <c r="I1420" i="1" a="1"/>
  <c r="I1420" i="1" s="1"/>
  <c r="J1420" i="1" s="1"/>
  <c r="E1433" i="1" a="1"/>
  <c r="E1433" i="1" s="1"/>
  <c r="E1435" i="1" a="1"/>
  <c r="E1435" i="1" s="1"/>
  <c r="G1435" i="1" a="1"/>
  <c r="G1435" i="1" s="1"/>
  <c r="H1435" i="1" s="1"/>
  <c r="O1437" i="1"/>
  <c r="I1445" i="1" a="1"/>
  <c r="I1445" i="1" s="1"/>
  <c r="J1445" i="1" s="1"/>
  <c r="G1445" i="1" a="1"/>
  <c r="G1445" i="1" s="1"/>
  <c r="H1445" i="1" s="1"/>
  <c r="F1448" i="1"/>
  <c r="N1448" i="1" s="1"/>
  <c r="O1461" i="1"/>
  <c r="O1473" i="1"/>
  <c r="I1489" i="1" a="1"/>
  <c r="I1489" i="1" s="1"/>
  <c r="J1489" i="1" s="1"/>
  <c r="B1494" i="1"/>
  <c r="I1494" i="1" s="1" a="1"/>
  <c r="I1494" i="1" s="1"/>
  <c r="J1494" i="1" s="1"/>
  <c r="G1500" i="1" a="1"/>
  <c r="G1500" i="1" s="1"/>
  <c r="H1500" i="1" s="1"/>
  <c r="E1500" i="1" a="1"/>
  <c r="E1500" i="1" s="1"/>
  <c r="I1500" i="1" a="1"/>
  <c r="I1500" i="1" s="1"/>
  <c r="J1500" i="1" s="1"/>
  <c r="E1502" i="1" a="1"/>
  <c r="E1502" i="1" s="1"/>
  <c r="G1502" i="1" a="1"/>
  <c r="G1502" i="1" s="1"/>
  <c r="H1502" i="1" s="1"/>
  <c r="O1507" i="1"/>
  <c r="I1515" i="1" a="1"/>
  <c r="I1515" i="1" s="1"/>
  <c r="J1515" i="1" s="1"/>
  <c r="I1525" i="1" a="1"/>
  <c r="I1525" i="1" s="1"/>
  <c r="J1525" i="1" s="1"/>
  <c r="B1530" i="1"/>
  <c r="I1530" i="1" s="1" a="1"/>
  <c r="I1530" i="1" s="1"/>
  <c r="J1530" i="1" s="1"/>
  <c r="B1538" i="1"/>
  <c r="O1548" i="1"/>
  <c r="I1566" i="1" a="1"/>
  <c r="I1566" i="1" s="1"/>
  <c r="J1566" i="1" s="1"/>
  <c r="E1566" i="1" a="1"/>
  <c r="E1566" i="1" s="1"/>
  <c r="F1568" i="1"/>
  <c r="M1568" i="1" s="1"/>
  <c r="F1607" i="1"/>
  <c r="N1607" i="1" s="1"/>
  <c r="E1618" i="1" a="1"/>
  <c r="E1618" i="1" s="1"/>
  <c r="G1618" i="1" a="1"/>
  <c r="G1618" i="1" s="1"/>
  <c r="H1618" i="1" s="1"/>
  <c r="I1618" i="1" a="1"/>
  <c r="I1618" i="1" s="1"/>
  <c r="J1618" i="1" s="1"/>
  <c r="G1659" i="1" a="1"/>
  <c r="G1659" i="1" s="1"/>
  <c r="H1659" i="1" s="1"/>
  <c r="E1659" i="1" a="1"/>
  <c r="E1659" i="1" s="1"/>
  <c r="I1659" i="1" a="1"/>
  <c r="I1659" i="1" s="1"/>
  <c r="J1659" i="1" s="1"/>
  <c r="G1258" i="1" a="1"/>
  <c r="G1258" i="1" s="1"/>
  <c r="H1258" i="1" s="1"/>
  <c r="G1263" i="1" a="1"/>
  <c r="G1263" i="1" s="1"/>
  <c r="H1263" i="1" s="1"/>
  <c r="G1276" i="1" a="1"/>
  <c r="G1276" i="1" s="1"/>
  <c r="H1276" i="1" s="1"/>
  <c r="E1276" i="1" a="1"/>
  <c r="E1276" i="1" s="1"/>
  <c r="G1284" i="1" a="1"/>
  <c r="G1284" i="1" s="1"/>
  <c r="H1284" i="1" s="1"/>
  <c r="G1288" i="1" a="1"/>
  <c r="G1288" i="1" s="1"/>
  <c r="H1288" i="1" s="1"/>
  <c r="E1288" i="1" a="1"/>
  <c r="E1288" i="1" s="1"/>
  <c r="G1296" i="1" a="1"/>
  <c r="G1296" i="1" s="1"/>
  <c r="H1296" i="1" s="1"/>
  <c r="G1300" i="1" a="1"/>
  <c r="G1300" i="1" s="1"/>
  <c r="H1300" i="1" s="1"/>
  <c r="E1300" i="1" a="1"/>
  <c r="E1300" i="1" s="1"/>
  <c r="G1308" i="1" a="1"/>
  <c r="G1308" i="1" s="1"/>
  <c r="H1308" i="1" s="1"/>
  <c r="G1312" i="1" a="1"/>
  <c r="G1312" i="1" s="1"/>
  <c r="H1312" i="1" s="1"/>
  <c r="E1312" i="1" a="1"/>
  <c r="E1312" i="1" s="1"/>
  <c r="G1329" i="1" a="1"/>
  <c r="G1329" i="1" s="1"/>
  <c r="H1329" i="1" s="1"/>
  <c r="O1330" i="1"/>
  <c r="G1334" i="1" a="1"/>
  <c r="G1334" i="1" s="1"/>
  <c r="H1334" i="1" s="1"/>
  <c r="I1336" i="1" a="1"/>
  <c r="I1336" i="1" s="1"/>
  <c r="J1336" i="1" s="1"/>
  <c r="G1336" i="1" a="1"/>
  <c r="G1336" i="1" s="1"/>
  <c r="H1336" i="1" s="1"/>
  <c r="E1336" i="1" a="1"/>
  <c r="E1336" i="1" s="1"/>
  <c r="G1365" i="1" a="1"/>
  <c r="G1365" i="1" s="1"/>
  <c r="H1365" i="1" s="1"/>
  <c r="O1366" i="1"/>
  <c r="E1397" i="1" a="1"/>
  <c r="E1397" i="1" s="1"/>
  <c r="E1398" i="1" a="1"/>
  <c r="E1398" i="1" s="1"/>
  <c r="I1400" i="1" a="1"/>
  <c r="I1400" i="1" s="1"/>
  <c r="J1400" i="1" s="1"/>
  <c r="G1410" i="1" a="1"/>
  <c r="G1410" i="1" s="1"/>
  <c r="H1410" i="1" s="1"/>
  <c r="I1410" i="1" a="1"/>
  <c r="I1410" i="1" s="1"/>
  <c r="J1410" i="1" s="1"/>
  <c r="O1414" i="1"/>
  <c r="O1423" i="1"/>
  <c r="E1429" i="1" a="1"/>
  <c r="E1429" i="1" s="1"/>
  <c r="I1429" i="1" a="1"/>
  <c r="I1429" i="1" s="1"/>
  <c r="J1429" i="1" s="1"/>
  <c r="G1429" i="1" a="1"/>
  <c r="G1429" i="1" s="1"/>
  <c r="H1429" i="1" s="1"/>
  <c r="G1433" i="1" a="1"/>
  <c r="G1433" i="1" s="1"/>
  <c r="H1433" i="1" s="1"/>
  <c r="G1440" i="1" a="1"/>
  <c r="G1440" i="1" s="1"/>
  <c r="H1440" i="1" s="1"/>
  <c r="E1440" i="1" a="1"/>
  <c r="E1440" i="1" s="1"/>
  <c r="I1440" i="1" a="1"/>
  <c r="I1440" i="1" s="1"/>
  <c r="J1440" i="1" s="1"/>
  <c r="M1445" i="1"/>
  <c r="D1445" i="1"/>
  <c r="E1453" i="1" a="1"/>
  <c r="E1453" i="1" s="1"/>
  <c r="G1453" i="1" a="1"/>
  <c r="G1453" i="1" s="1"/>
  <c r="H1453" i="1" s="1"/>
  <c r="I1469" i="1" a="1"/>
  <c r="I1469" i="1" s="1"/>
  <c r="J1469" i="1" s="1"/>
  <c r="E1469" i="1" a="1"/>
  <c r="E1469" i="1" s="1"/>
  <c r="E1471" i="1" a="1"/>
  <c r="E1471" i="1" s="1"/>
  <c r="G1471" i="1" a="1"/>
  <c r="G1471" i="1" s="1"/>
  <c r="H1471" i="1" s="1"/>
  <c r="G1480" i="1" a="1"/>
  <c r="G1480" i="1" s="1"/>
  <c r="H1480" i="1" s="1"/>
  <c r="G1482" i="1" a="1"/>
  <c r="G1482" i="1" s="1"/>
  <c r="H1482" i="1" s="1"/>
  <c r="E1482" i="1" a="1"/>
  <c r="E1482" i="1" s="1"/>
  <c r="I1482" i="1" a="1"/>
  <c r="I1482" i="1" s="1"/>
  <c r="J1482" i="1" s="1"/>
  <c r="I1484" i="1" a="1"/>
  <c r="I1484" i="1" s="1"/>
  <c r="J1484" i="1" s="1"/>
  <c r="G1484" i="1" a="1"/>
  <c r="G1484" i="1" s="1"/>
  <c r="H1484" i="1" s="1"/>
  <c r="E1484" i="1" a="1"/>
  <c r="E1484" i="1" s="1"/>
  <c r="E1498" i="1" a="1"/>
  <c r="E1498" i="1" s="1"/>
  <c r="I1498" i="1" a="1"/>
  <c r="I1498" i="1" s="1"/>
  <c r="J1498" i="1" s="1"/>
  <c r="G1498" i="1" a="1"/>
  <c r="G1498" i="1" s="1"/>
  <c r="H1498" i="1" s="1"/>
  <c r="I1509" i="1" a="1"/>
  <c r="I1509" i="1" s="1"/>
  <c r="J1509" i="1" s="1"/>
  <c r="O1511" i="1"/>
  <c r="K1517" i="1"/>
  <c r="E1534" i="1" a="1"/>
  <c r="E1534" i="1" s="1"/>
  <c r="I1534" i="1" a="1"/>
  <c r="I1534" i="1" s="1"/>
  <c r="J1534" i="1" s="1"/>
  <c r="G1534" i="1" a="1"/>
  <c r="G1534" i="1" s="1"/>
  <c r="H1534" i="1" s="1"/>
  <c r="I1536" i="1" a="1"/>
  <c r="I1536" i="1" s="1"/>
  <c r="J1536" i="1" s="1"/>
  <c r="G1536" i="1" a="1"/>
  <c r="G1536" i="1" s="1"/>
  <c r="H1536" i="1" s="1"/>
  <c r="E1536" i="1" a="1"/>
  <c r="E1536" i="1" s="1"/>
  <c r="I1542" i="1" a="1"/>
  <c r="I1542" i="1" s="1"/>
  <c r="J1542" i="1" s="1"/>
  <c r="G1542" i="1" a="1"/>
  <c r="G1542" i="1" s="1"/>
  <c r="H1542" i="1" s="1"/>
  <c r="E1542" i="1" a="1"/>
  <c r="E1542" i="1" s="1"/>
  <c r="O1544" i="1"/>
  <c r="O1546" i="1"/>
  <c r="G1546" i="1" a="1"/>
  <c r="G1546" i="1" s="1"/>
  <c r="H1546" i="1" s="1"/>
  <c r="I1548" i="1" a="1"/>
  <c r="I1548" i="1" s="1"/>
  <c r="J1548" i="1" s="1"/>
  <c r="G1548" i="1" a="1"/>
  <c r="G1548" i="1" s="1"/>
  <c r="H1548" i="1" s="1"/>
  <c r="E1548" i="1" a="1"/>
  <c r="E1548" i="1" s="1"/>
  <c r="G1566" i="1" a="1"/>
  <c r="G1566" i="1" s="1"/>
  <c r="H1566" i="1" s="1"/>
  <c r="O1577" i="1"/>
  <c r="E1579" i="1" a="1"/>
  <c r="E1579" i="1" s="1"/>
  <c r="G1579" i="1" a="1"/>
  <c r="G1579" i="1" s="1"/>
  <c r="H1579" i="1" s="1"/>
  <c r="O1590" i="1"/>
  <c r="B1608" i="1"/>
  <c r="I1608" i="1" a="1"/>
  <c r="I1608" i="1" s="1"/>
  <c r="J1608" i="1" s="1"/>
  <c r="O1633" i="1"/>
  <c r="O1444" i="1"/>
  <c r="G1461" i="1" a="1"/>
  <c r="G1461" i="1" s="1"/>
  <c r="H1461" i="1" s="1"/>
  <c r="E1461" i="1" a="1"/>
  <c r="E1461" i="1" s="1"/>
  <c r="D1466" i="1"/>
  <c r="O1490" i="1"/>
  <c r="O1496" i="1"/>
  <c r="E1507" i="1" a="1"/>
  <c r="E1507" i="1" s="1"/>
  <c r="G1507" i="1" a="1"/>
  <c r="G1507" i="1" s="1"/>
  <c r="H1507" i="1" s="1"/>
  <c r="G1511" i="1" a="1"/>
  <c r="G1511" i="1" s="1"/>
  <c r="H1511" i="1" s="1"/>
  <c r="E1511" i="1" a="1"/>
  <c r="E1511" i="1" s="1"/>
  <c r="B1516" i="1"/>
  <c r="G1516" i="1" s="1" a="1"/>
  <c r="G1516" i="1" s="1"/>
  <c r="H1516" i="1" s="1"/>
  <c r="O1518" i="1"/>
  <c r="O1520" i="1"/>
  <c r="O1526" i="1"/>
  <c r="O1532" i="1"/>
  <c r="G1538" i="1" a="1"/>
  <c r="G1538" i="1" s="1"/>
  <c r="H1538" i="1" s="1"/>
  <c r="O1594" i="1"/>
  <c r="I1934" i="1" a="1"/>
  <c r="I1934" i="1" s="1"/>
  <c r="J1934" i="1" s="1"/>
  <c r="E1934" i="1" a="1"/>
  <c r="E1934" i="1" s="1"/>
  <c r="G1934" i="1" a="1"/>
  <c r="G1934" i="1" s="1"/>
  <c r="H1934" i="1" s="1"/>
  <c r="I1257" i="1" a="1"/>
  <c r="I1257" i="1" s="1"/>
  <c r="J1257" i="1" s="1"/>
  <c r="E1258" i="1" a="1"/>
  <c r="E1258" i="1" s="1"/>
  <c r="I1275" i="1" a="1"/>
  <c r="I1275" i="1" s="1"/>
  <c r="J1275" i="1" s="1"/>
  <c r="G1364" i="1" a="1"/>
  <c r="G1364" i="1" s="1"/>
  <c r="H1364" i="1" s="1"/>
  <c r="O1403" i="1"/>
  <c r="E1418" i="1" a="1"/>
  <c r="E1418" i="1" s="1"/>
  <c r="O1428" i="1"/>
  <c r="G1455" i="1" a="1"/>
  <c r="G1455" i="1" s="1"/>
  <c r="H1455" i="1" s="1"/>
  <c r="E1455" i="1" a="1"/>
  <c r="E1455" i="1" s="1"/>
  <c r="I1455" i="1" a="1"/>
  <c r="I1455" i="1" s="1"/>
  <c r="J1455" i="1" s="1"/>
  <c r="O1456" i="1"/>
  <c r="I1458" i="1" a="1"/>
  <c r="I1458" i="1" s="1"/>
  <c r="J1458" i="1" s="1"/>
  <c r="O1463" i="1"/>
  <c r="I1465" i="1" a="1"/>
  <c r="I1465" i="1" s="1"/>
  <c r="J1465" i="1" s="1"/>
  <c r="F1466" i="1"/>
  <c r="M1466" i="1" s="1"/>
  <c r="G1469" i="1" a="1"/>
  <c r="G1469" i="1" s="1"/>
  <c r="H1469" i="1" s="1"/>
  <c r="G1477" i="1" a="1"/>
  <c r="G1477" i="1" s="1"/>
  <c r="H1477" i="1" s="1"/>
  <c r="B1477" i="1"/>
  <c r="I1490" i="1" a="1"/>
  <c r="I1490" i="1" s="1"/>
  <c r="J1490" i="1" s="1"/>
  <c r="G1490" i="1" a="1"/>
  <c r="G1490" i="1" s="1"/>
  <c r="H1490" i="1" s="1"/>
  <c r="I1501" i="1" a="1"/>
  <c r="I1501" i="1" s="1"/>
  <c r="J1501" i="1" s="1"/>
  <c r="I1507" i="1" a="1"/>
  <c r="I1507" i="1" s="1"/>
  <c r="J1507" i="1" s="1"/>
  <c r="I1520" i="1" a="1"/>
  <c r="I1520" i="1" s="1"/>
  <c r="J1520" i="1" s="1"/>
  <c r="G1520" i="1" a="1"/>
  <c r="G1520" i="1" s="1"/>
  <c r="H1520" i="1" s="1"/>
  <c r="E1520" i="1" a="1"/>
  <c r="E1520" i="1" s="1"/>
  <c r="I1526" i="1" a="1"/>
  <c r="I1526" i="1" s="1"/>
  <c r="J1526" i="1" s="1"/>
  <c r="G1526" i="1" a="1"/>
  <c r="G1526" i="1" s="1"/>
  <c r="H1526" i="1" s="1"/>
  <c r="I1540" i="1" a="1"/>
  <c r="I1540" i="1" s="1"/>
  <c r="J1540" i="1" s="1"/>
  <c r="I1544" i="1" a="1"/>
  <c r="I1544" i="1" s="1"/>
  <c r="J1544" i="1" s="1"/>
  <c r="G1544" i="1" a="1"/>
  <c r="G1544" i="1" s="1"/>
  <c r="H1544" i="1" s="1"/>
  <c r="E1544" i="1" a="1"/>
  <c r="E1544" i="1" s="1"/>
  <c r="I1551" i="1" a="1"/>
  <c r="I1551" i="1" s="1"/>
  <c r="J1551" i="1" s="1"/>
  <c r="G1551" i="1" a="1"/>
  <c r="G1551" i="1" s="1"/>
  <c r="H1551" i="1" s="1"/>
  <c r="E1551" i="1" a="1"/>
  <c r="E1551" i="1" s="1"/>
  <c r="O1558" i="1"/>
  <c r="O1564" i="1"/>
  <c r="E1590" i="1" a="1"/>
  <c r="E1590" i="1" s="1"/>
  <c r="G1590" i="1" a="1"/>
  <c r="G1590" i="1" s="1"/>
  <c r="H1590" i="1" s="1"/>
  <c r="I1590" i="1" a="1"/>
  <c r="I1590" i="1" s="1"/>
  <c r="J1590" i="1" s="1"/>
  <c r="O1628" i="1"/>
  <c r="E1630" i="1" a="1"/>
  <c r="E1630" i="1" s="1"/>
  <c r="G1630" i="1" a="1"/>
  <c r="G1630" i="1" s="1"/>
  <c r="H1630" i="1" s="1"/>
  <c r="I1630" i="1" a="1"/>
  <c r="I1630" i="1" s="1"/>
  <c r="J1630" i="1" s="1"/>
  <c r="E1633" i="1" a="1"/>
  <c r="E1633" i="1" s="1"/>
  <c r="G1633" i="1" a="1"/>
  <c r="G1633" i="1" s="1"/>
  <c r="H1633" i="1" s="1"/>
  <c r="I1633" i="1" a="1"/>
  <c r="I1633" i="1" s="1"/>
  <c r="J1633" i="1" s="1"/>
  <c r="I1643" i="1" a="1"/>
  <c r="I1643" i="1" s="1"/>
  <c r="J1643" i="1" s="1"/>
  <c r="G1643" i="1" a="1"/>
  <c r="G1643" i="1" s="1"/>
  <c r="H1643" i="1" s="1"/>
  <c r="O1646" i="1"/>
  <c r="B1670" i="1"/>
  <c r="G1670" i="1" s="1" a="1"/>
  <c r="G1670" i="1" s="1"/>
  <c r="H1670" i="1" s="1"/>
  <c r="I1679" i="1" a="1"/>
  <c r="I1679" i="1" s="1"/>
  <c r="J1679" i="1" s="1"/>
  <c r="G1679" i="1" a="1"/>
  <c r="G1679" i="1" s="1"/>
  <c r="H1679" i="1" s="1"/>
  <c r="E1679" i="1" a="1"/>
  <c r="E1679" i="1" s="1"/>
  <c r="I1388" i="1" a="1"/>
  <c r="I1388" i="1" s="1"/>
  <c r="J1388" i="1" s="1"/>
  <c r="E1390" i="1" a="1"/>
  <c r="E1390" i="1" s="1"/>
  <c r="G1395" i="1" a="1"/>
  <c r="G1395" i="1" s="1"/>
  <c r="H1395" i="1" s="1"/>
  <c r="E1395" i="1" a="1"/>
  <c r="E1395" i="1" s="1"/>
  <c r="I1395" i="1" a="1"/>
  <c r="I1395" i="1" s="1"/>
  <c r="J1395" i="1" s="1"/>
  <c r="G1409" i="1" a="1"/>
  <c r="G1409" i="1" s="1"/>
  <c r="H1409" i="1" s="1"/>
  <c r="E1409" i="1" a="1"/>
  <c r="E1409" i="1" s="1"/>
  <c r="O1417" i="1"/>
  <c r="G1428" i="1" a="1"/>
  <c r="G1428" i="1" s="1"/>
  <c r="H1428" i="1" s="1"/>
  <c r="I1428" i="1" a="1"/>
  <c r="I1428" i="1" s="1"/>
  <c r="J1428" i="1" s="1"/>
  <c r="G1431" i="1" a="1"/>
  <c r="G1431" i="1" s="1"/>
  <c r="H1431" i="1" s="1"/>
  <c r="E1431" i="1" a="1"/>
  <c r="E1431" i="1" s="1"/>
  <c r="O1434" i="1"/>
  <c r="G1466" i="1" a="1"/>
  <c r="G1466" i="1" s="1"/>
  <c r="H1466" i="1" s="1"/>
  <c r="O1468" i="1"/>
  <c r="O1475" i="1"/>
  <c r="G1488" i="1" a="1"/>
  <c r="G1488" i="1" s="1"/>
  <c r="H1488" i="1" s="1"/>
  <c r="E1488" i="1" a="1"/>
  <c r="E1488" i="1" s="1"/>
  <c r="K1490" i="1"/>
  <c r="F1490" i="1"/>
  <c r="I1496" i="1" a="1"/>
  <c r="I1496" i="1" s="1"/>
  <c r="J1496" i="1" s="1"/>
  <c r="E1496" i="1" a="1"/>
  <c r="E1496" i="1" s="1"/>
  <c r="G1518" i="1" a="1"/>
  <c r="G1518" i="1" s="1"/>
  <c r="H1518" i="1" s="1"/>
  <c r="E1518" i="1" a="1"/>
  <c r="E1518" i="1" s="1"/>
  <c r="I1518" i="1" a="1"/>
  <c r="I1518" i="1" s="1"/>
  <c r="J1518" i="1" s="1"/>
  <c r="G1524" i="1" a="1"/>
  <c r="G1524" i="1" s="1"/>
  <c r="H1524" i="1" s="1"/>
  <c r="E1524" i="1" a="1"/>
  <c r="E1524" i="1" s="1"/>
  <c r="L1526" i="1"/>
  <c r="F1526" i="1"/>
  <c r="D1526" i="1" s="1"/>
  <c r="I1532" i="1" a="1"/>
  <c r="I1532" i="1" s="1"/>
  <c r="J1532" i="1" s="1"/>
  <c r="E1532" i="1" a="1"/>
  <c r="E1532" i="1" s="1"/>
  <c r="G1549" i="1" a="1"/>
  <c r="G1549" i="1" s="1"/>
  <c r="H1549" i="1" s="1"/>
  <c r="B1549" i="1"/>
  <c r="E1558" i="1" a="1"/>
  <c r="E1558" i="1" s="1"/>
  <c r="G1558" i="1" a="1"/>
  <c r="G1558" i="1" s="1"/>
  <c r="H1558" i="1" s="1"/>
  <c r="I1558" i="1" a="1"/>
  <c r="I1558" i="1" s="1"/>
  <c r="J1558" i="1" s="1"/>
  <c r="F1560" i="1"/>
  <c r="M1560" i="1" s="1"/>
  <c r="M1611" i="1"/>
  <c r="D1611" i="1"/>
  <c r="L1611" i="1"/>
  <c r="K1611" i="1"/>
  <c r="F1611" i="1"/>
  <c r="I1625" i="1" a="1"/>
  <c r="I1625" i="1" s="1"/>
  <c r="J1625" i="1" s="1"/>
  <c r="G1625" i="1" a="1"/>
  <c r="G1625" i="1" s="1"/>
  <c r="H1625" i="1" s="1"/>
  <c r="E1625" i="1" a="1"/>
  <c r="E1625" i="1" s="1"/>
  <c r="F1643" i="1"/>
  <c r="K1643" i="1" s="1"/>
  <c r="D1643" i="1"/>
  <c r="M1643" i="1"/>
  <c r="O1687" i="1"/>
  <c r="O1691" i="1"/>
  <c r="I1691" i="1" a="1"/>
  <c r="I1691" i="1" s="1"/>
  <c r="J1691" i="1" s="1"/>
  <c r="B1705" i="1"/>
  <c r="I1705" i="1" s="1" a="1"/>
  <c r="I1705" i="1" s="1"/>
  <c r="J1705" i="1" s="1"/>
  <c r="O1709" i="1"/>
  <c r="O1747" i="1"/>
  <c r="O1792" i="1"/>
  <c r="E1367" i="1" a="1"/>
  <c r="E1367" i="1" s="1"/>
  <c r="N1380" i="1"/>
  <c r="E1389" i="1" a="1"/>
  <c r="E1389" i="1" s="1"/>
  <c r="E1391" i="1" a="1"/>
  <c r="E1391" i="1" s="1"/>
  <c r="E1393" i="1" a="1"/>
  <c r="E1393" i="1" s="1"/>
  <c r="I1393" i="1" a="1"/>
  <c r="I1393" i="1" s="1"/>
  <c r="J1393" i="1" s="1"/>
  <c r="I1398" i="1" a="1"/>
  <c r="I1398" i="1" s="1"/>
  <c r="J1398" i="1" s="1"/>
  <c r="E1403" i="1" a="1"/>
  <c r="E1403" i="1" s="1"/>
  <c r="E1408" i="1" a="1"/>
  <c r="E1408" i="1" s="1"/>
  <c r="G1408" i="1" a="1"/>
  <c r="G1408" i="1" s="1"/>
  <c r="H1408" i="1" s="1"/>
  <c r="G1413" i="1" a="1"/>
  <c r="G1413" i="1" s="1"/>
  <c r="H1413" i="1" s="1"/>
  <c r="E1413" i="1" a="1"/>
  <c r="E1413" i="1" s="1"/>
  <c r="I1413" i="1" a="1"/>
  <c r="I1413" i="1" s="1"/>
  <c r="J1413" i="1" s="1"/>
  <c r="E1417" i="1" a="1"/>
  <c r="E1417" i="1" s="1"/>
  <c r="I1417" i="1" a="1"/>
  <c r="I1417" i="1" s="1"/>
  <c r="J1417" i="1" s="1"/>
  <c r="G1417" i="1" a="1"/>
  <c r="G1417" i="1" s="1"/>
  <c r="H1417" i="1" s="1"/>
  <c r="G1418" i="1" a="1"/>
  <c r="G1418" i="1" s="1"/>
  <c r="H1418" i="1" s="1"/>
  <c r="G1422" i="1" a="1"/>
  <c r="G1422" i="1" s="1"/>
  <c r="H1422" i="1" s="1"/>
  <c r="I1422" i="1" a="1"/>
  <c r="I1422" i="1" s="1"/>
  <c r="J1422" i="1" s="1"/>
  <c r="G1423" i="1" a="1"/>
  <c r="G1423" i="1" s="1"/>
  <c r="H1423" i="1" s="1"/>
  <c r="E1428" i="1" a="1"/>
  <c r="E1428" i="1" s="1"/>
  <c r="I1431" i="1" a="1"/>
  <c r="I1431" i="1" s="1"/>
  <c r="J1431" i="1" s="1"/>
  <c r="G1434" i="1" a="1"/>
  <c r="G1434" i="1" s="1"/>
  <c r="H1434" i="1" s="1"/>
  <c r="E1434" i="1" a="1"/>
  <c r="E1434" i="1" s="1"/>
  <c r="I1434" i="1" a="1"/>
  <c r="I1434" i="1" s="1"/>
  <c r="J1434" i="1" s="1"/>
  <c r="O1439" i="1"/>
  <c r="K1445" i="1"/>
  <c r="G1452" i="1" a="1"/>
  <c r="G1452" i="1" s="1"/>
  <c r="H1452" i="1" s="1"/>
  <c r="E1452" i="1" a="1"/>
  <c r="E1452" i="1" s="1"/>
  <c r="I1453" i="1" a="1"/>
  <c r="I1453" i="1" s="1"/>
  <c r="J1453" i="1" s="1"/>
  <c r="O1457" i="1"/>
  <c r="O1460" i="1"/>
  <c r="I1461" i="1" a="1"/>
  <c r="I1461" i="1" s="1"/>
  <c r="J1461" i="1" s="1"/>
  <c r="I1463" i="1" a="1"/>
  <c r="I1463" i="1" s="1"/>
  <c r="J1463" i="1" s="1"/>
  <c r="G1463" i="1" a="1"/>
  <c r="G1463" i="1" s="1"/>
  <c r="H1463" i="1" s="1"/>
  <c r="I1466" i="1" a="1"/>
  <c r="I1466" i="1" s="1"/>
  <c r="J1466" i="1" s="1"/>
  <c r="O1470" i="1"/>
  <c r="G1479" i="1" a="1"/>
  <c r="G1479" i="1" s="1"/>
  <c r="H1479" i="1" s="1"/>
  <c r="E1479" i="1" a="1"/>
  <c r="E1479" i="1" s="1"/>
  <c r="G1496" i="1" a="1"/>
  <c r="G1496" i="1" s="1"/>
  <c r="H1496" i="1" s="1"/>
  <c r="O1499" i="1"/>
  <c r="I1505" i="1" a="1"/>
  <c r="I1505" i="1" s="1"/>
  <c r="J1505" i="1" s="1"/>
  <c r="E1505" i="1" a="1"/>
  <c r="E1505" i="1" s="1"/>
  <c r="G1532" i="1" a="1"/>
  <c r="G1532" i="1" s="1"/>
  <c r="H1532" i="1" s="1"/>
  <c r="O1535" i="1"/>
  <c r="E1553" i="1" a="1"/>
  <c r="E1553" i="1" s="1"/>
  <c r="O1556" i="1"/>
  <c r="K1562" i="1"/>
  <c r="I1571" i="1" a="1"/>
  <c r="I1571" i="1" s="1"/>
  <c r="J1571" i="1" s="1"/>
  <c r="G1571" i="1" a="1"/>
  <c r="G1571" i="1" s="1"/>
  <c r="H1571" i="1" s="1"/>
  <c r="E1571" i="1" a="1"/>
  <c r="E1571" i="1" s="1"/>
  <c r="O1588" i="1"/>
  <c r="O1626" i="1"/>
  <c r="E1684" i="1" a="1"/>
  <c r="E1684" i="1" s="1"/>
  <c r="G1684" i="1" a="1"/>
  <c r="G1684" i="1" s="1"/>
  <c r="H1684" i="1" s="1"/>
  <c r="I1684" i="1" a="1"/>
  <c r="I1684" i="1" s="1"/>
  <c r="J1684" i="1" s="1"/>
  <c r="G1332" i="1" a="1"/>
  <c r="G1332" i="1" s="1"/>
  <c r="H1332" i="1" s="1"/>
  <c r="O1333" i="1"/>
  <c r="I1339" i="1" a="1"/>
  <c r="I1339" i="1" s="1"/>
  <c r="J1339" i="1" s="1"/>
  <c r="G1339" i="1" a="1"/>
  <c r="G1339" i="1" s="1"/>
  <c r="H1339" i="1" s="1"/>
  <c r="E1339" i="1" a="1"/>
  <c r="E1339" i="1" s="1"/>
  <c r="I1365" i="1" a="1"/>
  <c r="I1365" i="1" s="1"/>
  <c r="J1365" i="1" s="1"/>
  <c r="G1368" i="1" a="1"/>
  <c r="G1368" i="1" s="1"/>
  <c r="H1368" i="1" s="1"/>
  <c r="E1369" i="1" a="1"/>
  <c r="E1369" i="1" s="1"/>
  <c r="O1378" i="1"/>
  <c r="I1379" i="1" a="1"/>
  <c r="I1379" i="1" s="1"/>
  <c r="J1379" i="1" s="1"/>
  <c r="O1385" i="1"/>
  <c r="I1386" i="1" a="1"/>
  <c r="I1386" i="1" s="1"/>
  <c r="J1386" i="1" s="1"/>
  <c r="E1387" i="1" a="1"/>
  <c r="E1387" i="1" s="1"/>
  <c r="G1387" i="1" a="1"/>
  <c r="G1387" i="1" s="1"/>
  <c r="H1387" i="1" s="1"/>
  <c r="E1388" i="1" a="1"/>
  <c r="E1388" i="1" s="1"/>
  <c r="E1402" i="1" a="1"/>
  <c r="E1402" i="1" s="1"/>
  <c r="G1402" i="1" a="1"/>
  <c r="G1402" i="1" s="1"/>
  <c r="H1402" i="1" s="1"/>
  <c r="N1412" i="1"/>
  <c r="O1421" i="1"/>
  <c r="B1441" i="1"/>
  <c r="G1444" i="1" a="1"/>
  <c r="G1444" i="1" s="1"/>
  <c r="H1444" i="1" s="1"/>
  <c r="O1446" i="1"/>
  <c r="G1449" i="1" a="1"/>
  <c r="G1449" i="1" s="1"/>
  <c r="H1449" i="1" s="1"/>
  <c r="E1449" i="1" a="1"/>
  <c r="E1449" i="1" s="1"/>
  <c r="I1449" i="1" a="1"/>
  <c r="I1449" i="1" s="1"/>
  <c r="J1449" i="1" s="1"/>
  <c r="G1457" i="1" a="1"/>
  <c r="G1457" i="1" s="1"/>
  <c r="H1457" i="1" s="1"/>
  <c r="E1457" i="1" a="1"/>
  <c r="E1457" i="1" s="1"/>
  <c r="O1458" i="1"/>
  <c r="F1463" i="1"/>
  <c r="K1463" i="1" s="1"/>
  <c r="E1468" i="1" a="1"/>
  <c r="E1468" i="1" s="1"/>
  <c r="I1468" i="1" a="1"/>
  <c r="I1468" i="1" s="1"/>
  <c r="J1468" i="1" s="1"/>
  <c r="G1470" i="1" a="1"/>
  <c r="G1470" i="1" s="1"/>
  <c r="H1470" i="1" s="1"/>
  <c r="E1470" i="1" a="1"/>
  <c r="E1470" i="1" s="1"/>
  <c r="I1470" i="1" a="1"/>
  <c r="I1470" i="1" s="1"/>
  <c r="J1470" i="1" s="1"/>
  <c r="B1472" i="1"/>
  <c r="I1472" i="1" s="1" a="1"/>
  <c r="I1472" i="1" s="1"/>
  <c r="J1472" i="1" s="1"/>
  <c r="E1472" i="1" a="1"/>
  <c r="E1472" i="1" s="1"/>
  <c r="G1475" i="1" a="1"/>
  <c r="G1475" i="1" s="1"/>
  <c r="H1475" i="1" s="1"/>
  <c r="E1475" i="1" a="1"/>
  <c r="E1475" i="1" s="1"/>
  <c r="I1481" i="1" a="1"/>
  <c r="I1481" i="1" s="1"/>
  <c r="J1481" i="1" s="1"/>
  <c r="G1481" i="1" a="1"/>
  <c r="G1481" i="1" s="1"/>
  <c r="H1481" i="1" s="1"/>
  <c r="I1488" i="1" a="1"/>
  <c r="I1488" i="1" s="1"/>
  <c r="J1488" i="1" s="1"/>
  <c r="O1491" i="1"/>
  <c r="G1503" i="1" a="1"/>
  <c r="G1503" i="1" s="1"/>
  <c r="H1503" i="1" s="1"/>
  <c r="E1503" i="1" a="1"/>
  <c r="E1503" i="1" s="1"/>
  <c r="I1503" i="1" a="1"/>
  <c r="I1503" i="1" s="1"/>
  <c r="J1503" i="1" s="1"/>
  <c r="G1505" i="1" a="1"/>
  <c r="G1505" i="1" s="1"/>
  <c r="H1505" i="1" s="1"/>
  <c r="B1508" i="1"/>
  <c r="E1508" i="1" a="1"/>
  <c r="E1508" i="1" s="1"/>
  <c r="I1508" i="1" a="1"/>
  <c r="I1508" i="1" s="1"/>
  <c r="J1508" i="1" s="1"/>
  <c r="I1514" i="1" a="1"/>
  <c r="I1514" i="1" s="1"/>
  <c r="J1514" i="1" s="1"/>
  <c r="G1514" i="1" a="1"/>
  <c r="G1514" i="1" s="1"/>
  <c r="H1514" i="1" s="1"/>
  <c r="E1514" i="1" a="1"/>
  <c r="E1514" i="1" s="1"/>
  <c r="I1516" i="1" a="1"/>
  <c r="I1516" i="1" s="1"/>
  <c r="J1516" i="1" s="1"/>
  <c r="I1524" i="1" a="1"/>
  <c r="I1524" i="1" s="1"/>
  <c r="J1524" i="1" s="1"/>
  <c r="O1527" i="1"/>
  <c r="O1539" i="1"/>
  <c r="E1549" i="1" a="1"/>
  <c r="E1549" i="1" s="1"/>
  <c r="O1565" i="1"/>
  <c r="O1609" i="1"/>
  <c r="G1427" i="1" a="1"/>
  <c r="G1427" i="1" s="1"/>
  <c r="H1427" i="1" s="1"/>
  <c r="E1427" i="1" a="1"/>
  <c r="E1427" i="1" s="1"/>
  <c r="G1436" i="1" a="1"/>
  <c r="G1436" i="1" s="1"/>
  <c r="H1436" i="1" s="1"/>
  <c r="G1439" i="1" a="1"/>
  <c r="G1439" i="1" s="1"/>
  <c r="H1439" i="1" s="1"/>
  <c r="E1439" i="1" a="1"/>
  <c r="E1439" i="1" s="1"/>
  <c r="O1454" i="1"/>
  <c r="O1497" i="1"/>
  <c r="G1501" i="1" a="1"/>
  <c r="G1501" i="1" s="1"/>
  <c r="H1501" i="1" s="1"/>
  <c r="G1512" i="1" a="1"/>
  <c r="G1512" i="1" s="1"/>
  <c r="H1512" i="1" s="1"/>
  <c r="E1512" i="1" a="1"/>
  <c r="E1512" i="1" s="1"/>
  <c r="I1512" i="1" a="1"/>
  <c r="I1512" i="1" s="1"/>
  <c r="J1512" i="1" s="1"/>
  <c r="O1533" i="1"/>
  <c r="E1541" i="1" a="1"/>
  <c r="E1541" i="1" s="1"/>
  <c r="I1541" i="1" a="1"/>
  <c r="I1541" i="1" s="1"/>
  <c r="J1541" i="1" s="1"/>
  <c r="O1547" i="1"/>
  <c r="B1554" i="1"/>
  <c r="I1554" i="1" a="1"/>
  <c r="I1554" i="1" s="1"/>
  <c r="J1554" i="1" s="1"/>
  <c r="G1556" i="1" a="1"/>
  <c r="G1556" i="1" s="1"/>
  <c r="H1556" i="1" s="1"/>
  <c r="E1556" i="1" a="1"/>
  <c r="E1556" i="1" s="1"/>
  <c r="I1556" i="1" a="1"/>
  <c r="I1556" i="1" s="1"/>
  <c r="J1556" i="1" s="1"/>
  <c r="I1578" i="1" a="1"/>
  <c r="I1578" i="1" s="1"/>
  <c r="J1578" i="1" s="1"/>
  <c r="G1578" i="1" a="1"/>
  <c r="G1578" i="1" s="1"/>
  <c r="H1578" i="1" s="1"/>
  <c r="E1578" i="1" a="1"/>
  <c r="E1578" i="1" s="1"/>
  <c r="N1586" i="1"/>
  <c r="F1586" i="1"/>
  <c r="D1586" i="1" s="1"/>
  <c r="E1595" i="1" a="1"/>
  <c r="E1595" i="1" s="1"/>
  <c r="G1595" i="1" a="1"/>
  <c r="G1595" i="1" s="1"/>
  <c r="H1595" i="1" s="1"/>
  <c r="I1595" i="1" a="1"/>
  <c r="I1595" i="1" s="1"/>
  <c r="J1595" i="1" s="1"/>
  <c r="O1700" i="1"/>
  <c r="E1758" i="1" a="1"/>
  <c r="E1758" i="1" s="1"/>
  <c r="G1758" i="1" a="1"/>
  <c r="G1758" i="1" s="1"/>
  <c r="H1758" i="1" s="1"/>
  <c r="I1758" i="1" a="1"/>
  <c r="I1758" i="1" s="1"/>
  <c r="J1758" i="1" s="1"/>
  <c r="I1258" i="1" a="1"/>
  <c r="I1258" i="1" s="1"/>
  <c r="J1258" i="1" s="1"/>
  <c r="E1379" i="1" a="1"/>
  <c r="E1379" i="1" s="1"/>
  <c r="G1383" i="1" a="1"/>
  <c r="G1383" i="1" s="1"/>
  <c r="H1383" i="1" s="1"/>
  <c r="E1383" i="1" a="1"/>
  <c r="E1383" i="1" s="1"/>
  <c r="E1384" i="1" a="1"/>
  <c r="E1384" i="1" s="1"/>
  <c r="I1384" i="1" a="1"/>
  <c r="I1384" i="1" s="1"/>
  <c r="J1384" i="1" s="1"/>
  <c r="G1384" i="1" a="1"/>
  <c r="G1384" i="1" s="1"/>
  <c r="H1384" i="1" s="1"/>
  <c r="E1386" i="1" a="1"/>
  <c r="E1386" i="1" s="1"/>
  <c r="G1388" i="1" a="1"/>
  <c r="G1388" i="1" s="1"/>
  <c r="H1388" i="1" s="1"/>
  <c r="I1390" i="1" a="1"/>
  <c r="I1390" i="1" s="1"/>
  <c r="J1390" i="1" s="1"/>
  <c r="I1412" i="1" a="1"/>
  <c r="I1412" i="1" s="1"/>
  <c r="J1412" i="1" s="1"/>
  <c r="G1416" i="1" a="1"/>
  <c r="G1416" i="1" s="1"/>
  <c r="H1416" i="1" s="1"/>
  <c r="E1426" i="1" a="1"/>
  <c r="E1426" i="1" s="1"/>
  <c r="G1426" i="1" a="1"/>
  <c r="G1426" i="1" s="1"/>
  <c r="H1426" i="1" s="1"/>
  <c r="G1446" i="1" a="1"/>
  <c r="G1446" i="1" s="1"/>
  <c r="H1446" i="1" s="1"/>
  <c r="E1446" i="1" a="1"/>
  <c r="E1446" i="1" s="1"/>
  <c r="O1447" i="1"/>
  <c r="I1452" i="1" a="1"/>
  <c r="I1452" i="1" s="1"/>
  <c r="J1452" i="1" s="1"/>
  <c r="I1454" i="1" a="1"/>
  <c r="I1454" i="1" s="1"/>
  <c r="J1454" i="1" s="1"/>
  <c r="G1468" i="1" a="1"/>
  <c r="G1468" i="1" s="1"/>
  <c r="H1468" i="1" s="1"/>
  <c r="G1472" i="1" a="1"/>
  <c r="G1472" i="1" s="1"/>
  <c r="H1472" i="1" s="1"/>
  <c r="I1475" i="1" a="1"/>
  <c r="I1475" i="1" s="1"/>
  <c r="J1475" i="1" s="1"/>
  <c r="F1481" i="1"/>
  <c r="L1481" i="1" s="1"/>
  <c r="O1489" i="1"/>
  <c r="G1491" i="1" a="1"/>
  <c r="G1491" i="1" s="1"/>
  <c r="H1491" i="1" s="1"/>
  <c r="E1491" i="1" a="1"/>
  <c r="E1491" i="1" s="1"/>
  <c r="I1491" i="1" a="1"/>
  <c r="I1491" i="1" s="1"/>
  <c r="J1491" i="1" s="1"/>
  <c r="G1493" i="1" a="1"/>
  <c r="G1493" i="1" s="1"/>
  <c r="H1493" i="1" s="1"/>
  <c r="E1493" i="1" a="1"/>
  <c r="E1493" i="1" s="1"/>
  <c r="G1497" i="1" a="1"/>
  <c r="G1497" i="1" s="1"/>
  <c r="H1497" i="1" s="1"/>
  <c r="E1497" i="1" a="1"/>
  <c r="E1497" i="1" s="1"/>
  <c r="E1499" i="1" a="1"/>
  <c r="E1499" i="1" s="1"/>
  <c r="O1506" i="1"/>
  <c r="G1508" i="1" a="1"/>
  <c r="G1508" i="1" s="1"/>
  <c r="H1508" i="1" s="1"/>
  <c r="O1525" i="1"/>
  <c r="G1527" i="1" a="1"/>
  <c r="G1527" i="1" s="1"/>
  <c r="H1527" i="1" s="1"/>
  <c r="E1527" i="1" a="1"/>
  <c r="E1527" i="1" s="1"/>
  <c r="I1527" i="1" a="1"/>
  <c r="I1527" i="1" s="1"/>
  <c r="J1527" i="1" s="1"/>
  <c r="G1529" i="1" a="1"/>
  <c r="G1529" i="1" s="1"/>
  <c r="H1529" i="1" s="1"/>
  <c r="E1529" i="1" a="1"/>
  <c r="E1529" i="1" s="1"/>
  <c r="G1533" i="1" a="1"/>
  <c r="G1533" i="1" s="1"/>
  <c r="H1533" i="1" s="1"/>
  <c r="E1533" i="1" a="1"/>
  <c r="E1533" i="1" s="1"/>
  <c r="E1535" i="1" a="1"/>
  <c r="E1535" i="1" s="1"/>
  <c r="G1541" i="1" a="1"/>
  <c r="G1541" i="1" s="1"/>
  <c r="H1541" i="1" s="1"/>
  <c r="G1547" i="1" a="1"/>
  <c r="G1547" i="1" s="1"/>
  <c r="H1547" i="1" s="1"/>
  <c r="O1552" i="1"/>
  <c r="O1569" i="1"/>
  <c r="O1576" i="1"/>
  <c r="O1584" i="1"/>
  <c r="I1588" i="1" a="1"/>
  <c r="I1588" i="1" s="1"/>
  <c r="J1588" i="1" s="1"/>
  <c r="O1621" i="1"/>
  <c r="I1626" i="1" a="1"/>
  <c r="I1626" i="1" s="1"/>
  <c r="J1626" i="1" s="1"/>
  <c r="I1697" i="1" a="1"/>
  <c r="I1697" i="1" s="1"/>
  <c r="J1697" i="1" s="1"/>
  <c r="G1697" i="1" a="1"/>
  <c r="G1697" i="1" s="1"/>
  <c r="H1697" i="1" s="1"/>
  <c r="E1697" i="1" a="1"/>
  <c r="E1697" i="1" s="1"/>
  <c r="E1504" i="1" a="1"/>
  <c r="E1504" i="1" s="1"/>
  <c r="E1546" i="1" a="1"/>
  <c r="E1546" i="1" s="1"/>
  <c r="O1557" i="1"/>
  <c r="E1577" i="1" a="1"/>
  <c r="E1577" i="1" s="1"/>
  <c r="G1577" i="1" a="1"/>
  <c r="G1577" i="1" s="1"/>
  <c r="H1577" i="1" s="1"/>
  <c r="E1603" i="1" a="1"/>
  <c r="E1603" i="1" s="1"/>
  <c r="G1603" i="1" a="1"/>
  <c r="G1603" i="1" s="1"/>
  <c r="H1603" i="1" s="1"/>
  <c r="E1615" i="1" a="1"/>
  <c r="E1615" i="1" s="1"/>
  <c r="G1615" i="1" a="1"/>
  <c r="G1615" i="1" s="1"/>
  <c r="H1615" i="1" s="1"/>
  <c r="I1650" i="1" a="1"/>
  <c r="I1650" i="1" s="1"/>
  <c r="J1650" i="1" s="1"/>
  <c r="G1650" i="1" a="1"/>
  <c r="G1650" i="1" s="1"/>
  <c r="H1650" i="1" s="1"/>
  <c r="E1650" i="1" a="1"/>
  <c r="E1650" i="1" s="1"/>
  <c r="E1660" i="1" a="1"/>
  <c r="E1660" i="1" s="1"/>
  <c r="G1660" i="1" a="1"/>
  <c r="G1660" i="1" s="1"/>
  <c r="H1660" i="1" s="1"/>
  <c r="L1665" i="1"/>
  <c r="F1665" i="1"/>
  <c r="M1665" i="1" s="1"/>
  <c r="O1672" i="1"/>
  <c r="O1680" i="1"/>
  <c r="G1700" i="1" a="1"/>
  <c r="G1700" i="1" s="1"/>
  <c r="H1700" i="1" s="1"/>
  <c r="E1733" i="1" a="1"/>
  <c r="E1733" i="1" s="1"/>
  <c r="G1733" i="1" a="1"/>
  <c r="G1733" i="1" s="1"/>
  <c r="H1733" i="1" s="1"/>
  <c r="O1745" i="1"/>
  <c r="E1761" i="1" a="1"/>
  <c r="E1761" i="1" s="1"/>
  <c r="I1761" i="1" a="1"/>
  <c r="I1761" i="1" s="1"/>
  <c r="J1761" i="1" s="1"/>
  <c r="G1761" i="1" a="1"/>
  <c r="G1761" i="1" s="1"/>
  <c r="H1761" i="1" s="1"/>
  <c r="O1807" i="1"/>
  <c r="O1818" i="1"/>
  <c r="E1889" i="1" a="1"/>
  <c r="E1889" i="1" s="1"/>
  <c r="O1923" i="1"/>
  <c r="E1447" i="1" a="1"/>
  <c r="E1447" i="1" s="1"/>
  <c r="I1451" i="1" a="1"/>
  <c r="I1451" i="1" s="1"/>
  <c r="J1451" i="1" s="1"/>
  <c r="E1483" i="1" a="1"/>
  <c r="E1483" i="1" s="1"/>
  <c r="I1487" i="1" a="1"/>
  <c r="I1487" i="1" s="1"/>
  <c r="J1487" i="1" s="1"/>
  <c r="B1513" i="1"/>
  <c r="G1513" i="1" s="1" a="1"/>
  <c r="G1513" i="1" s="1"/>
  <c r="H1513" i="1" s="1"/>
  <c r="E1519" i="1" a="1"/>
  <c r="E1519" i="1" s="1"/>
  <c r="I1523" i="1" a="1"/>
  <c r="I1523" i="1" s="1"/>
  <c r="J1523" i="1" s="1"/>
  <c r="G1565" i="1" a="1"/>
  <c r="G1565" i="1" s="1"/>
  <c r="H1565" i="1" s="1"/>
  <c r="I1567" i="1" a="1"/>
  <c r="I1567" i="1" s="1"/>
  <c r="J1567" i="1" s="1"/>
  <c r="I1568" i="1" a="1"/>
  <c r="I1568" i="1" s="1"/>
  <c r="J1568" i="1" s="1"/>
  <c r="O1575" i="1"/>
  <c r="N1575" i="1"/>
  <c r="E1584" i="1" a="1"/>
  <c r="E1584" i="1" s="1"/>
  <c r="F1604" i="1"/>
  <c r="K1604" i="1" s="1"/>
  <c r="E1609" i="1" a="1"/>
  <c r="E1609" i="1" s="1"/>
  <c r="G1609" i="1" a="1"/>
  <c r="G1609" i="1" s="1"/>
  <c r="H1609" i="1" s="1"/>
  <c r="I1609" i="1" a="1"/>
  <c r="I1609" i="1" s="1"/>
  <c r="J1609" i="1" s="1"/>
  <c r="I1632" i="1" a="1"/>
  <c r="I1632" i="1" s="1"/>
  <c r="J1632" i="1" s="1"/>
  <c r="G1632" i="1" a="1"/>
  <c r="G1632" i="1" s="1"/>
  <c r="H1632" i="1" s="1"/>
  <c r="E1632" i="1" a="1"/>
  <c r="E1632" i="1" s="1"/>
  <c r="E1642" i="1" a="1"/>
  <c r="E1642" i="1" s="1"/>
  <c r="G1642" i="1" a="1"/>
  <c r="G1642" i="1" s="1"/>
  <c r="H1642" i="1" s="1"/>
  <c r="D1647" i="1"/>
  <c r="F1647" i="1"/>
  <c r="M1647" i="1" s="1"/>
  <c r="I1653" i="1" a="1"/>
  <c r="I1653" i="1" s="1"/>
  <c r="J1653" i="1" s="1"/>
  <c r="G1656" i="1" a="1"/>
  <c r="G1656" i="1" s="1"/>
  <c r="H1656" i="1" s="1"/>
  <c r="G1664" i="1" a="1"/>
  <c r="G1664" i="1" s="1"/>
  <c r="H1664" i="1" s="1"/>
  <c r="E1664" i="1" a="1"/>
  <c r="E1664" i="1" s="1"/>
  <c r="I1664" i="1" a="1"/>
  <c r="I1664" i="1" s="1"/>
  <c r="J1664" i="1" s="1"/>
  <c r="E1672" i="1" a="1"/>
  <c r="E1672" i="1" s="1"/>
  <c r="G1672" i="1" a="1"/>
  <c r="G1672" i="1" s="1"/>
  <c r="H1672" i="1" s="1"/>
  <c r="I1672" i="1" a="1"/>
  <c r="I1672" i="1" s="1"/>
  <c r="J1672" i="1" s="1"/>
  <c r="I1675" i="1" a="1"/>
  <c r="I1675" i="1" s="1"/>
  <c r="J1675" i="1" s="1"/>
  <c r="I1687" i="1" a="1"/>
  <c r="I1687" i="1" s="1"/>
  <c r="J1687" i="1" s="1"/>
  <c r="E1689" i="1" a="1"/>
  <c r="E1689" i="1" s="1"/>
  <c r="G1691" i="1" a="1"/>
  <c r="G1691" i="1" s="1"/>
  <c r="H1691" i="1" s="1"/>
  <c r="E1691" i="1" a="1"/>
  <c r="E1691" i="1" s="1"/>
  <c r="K1694" i="1"/>
  <c r="F1694" i="1"/>
  <c r="D1694" i="1" s="1"/>
  <c r="I1707" i="1" a="1"/>
  <c r="I1707" i="1" s="1"/>
  <c r="J1707" i="1" s="1"/>
  <c r="E1707" i="1" a="1"/>
  <c r="E1707" i="1" s="1"/>
  <c r="E1709" i="1" a="1"/>
  <c r="E1709" i="1" s="1"/>
  <c r="I1709" i="1" a="1"/>
  <c r="I1709" i="1" s="1"/>
  <c r="J1709" i="1" s="1"/>
  <c r="G1709" i="1" a="1"/>
  <c r="G1709" i="1" s="1"/>
  <c r="H1709" i="1" s="1"/>
  <c r="I1713" i="1" a="1"/>
  <c r="I1713" i="1" s="1"/>
  <c r="J1713" i="1" s="1"/>
  <c r="E1713" i="1" a="1"/>
  <c r="E1713" i="1" s="1"/>
  <c r="G1713" i="1" a="1"/>
  <c r="G1713" i="1" s="1"/>
  <c r="H1713" i="1" s="1"/>
  <c r="I1722" i="1" a="1"/>
  <c r="I1722" i="1" s="1"/>
  <c r="J1722" i="1" s="1"/>
  <c r="G1722" i="1" a="1"/>
  <c r="G1722" i="1" s="1"/>
  <c r="H1722" i="1" s="1"/>
  <c r="E1722" i="1" a="1"/>
  <c r="E1722" i="1" s="1"/>
  <c r="E1729" i="1" a="1"/>
  <c r="E1729" i="1" s="1"/>
  <c r="G1729" i="1" a="1"/>
  <c r="G1729" i="1" s="1"/>
  <c r="H1729" i="1" s="1"/>
  <c r="I1729" i="1" a="1"/>
  <c r="I1729" i="1" s="1"/>
  <c r="J1729" i="1" s="1"/>
  <c r="I1733" i="1" a="1"/>
  <c r="I1733" i="1" s="1"/>
  <c r="J1733" i="1" s="1"/>
  <c r="K1769" i="1"/>
  <c r="F1769" i="1"/>
  <c r="M1769" i="1" s="1"/>
  <c r="O1796" i="1"/>
  <c r="O1810" i="1"/>
  <c r="E1810" i="1" a="1"/>
  <c r="E1810" i="1" s="1"/>
  <c r="O1827" i="1"/>
  <c r="E2063" i="1" a="1"/>
  <c r="E2063" i="1" s="1"/>
  <c r="I2063" i="1" a="1"/>
  <c r="I2063" i="1" s="1"/>
  <c r="J2063" i="1" s="1"/>
  <c r="G2063" i="1" a="1"/>
  <c r="G2063" i="1" s="1"/>
  <c r="H2063" i="1" s="1"/>
  <c r="E1594" i="1" a="1"/>
  <c r="E1594" i="1" s="1"/>
  <c r="G1594" i="1" a="1"/>
  <c r="G1594" i="1" s="1"/>
  <c r="H1594" i="1" s="1"/>
  <c r="I1594" i="1" a="1"/>
  <c r="I1594" i="1" s="1"/>
  <c r="J1594" i="1" s="1"/>
  <c r="O1598" i="1"/>
  <c r="E1608" i="1" a="1"/>
  <c r="E1608" i="1" s="1"/>
  <c r="I1614" i="1" a="1"/>
  <c r="I1614" i="1" s="1"/>
  <c r="J1614" i="1" s="1"/>
  <c r="G1614" i="1" a="1"/>
  <c r="G1614" i="1" s="1"/>
  <c r="H1614" i="1" s="1"/>
  <c r="E1614" i="1" a="1"/>
  <c r="E1614" i="1" s="1"/>
  <c r="E1624" i="1" a="1"/>
  <c r="E1624" i="1" s="1"/>
  <c r="G1624" i="1" a="1"/>
  <c r="G1624" i="1" s="1"/>
  <c r="H1624" i="1" s="1"/>
  <c r="M1629" i="1"/>
  <c r="D1629" i="1"/>
  <c r="L1629" i="1"/>
  <c r="K1629" i="1"/>
  <c r="F1629" i="1"/>
  <c r="G1646" i="1" a="1"/>
  <c r="G1646" i="1" s="1"/>
  <c r="H1646" i="1" s="1"/>
  <c r="E1646" i="1" a="1"/>
  <c r="E1646" i="1" s="1"/>
  <c r="I1646" i="1" a="1"/>
  <c r="I1646" i="1" s="1"/>
  <c r="J1646" i="1" s="1"/>
  <c r="O1663" i="1"/>
  <c r="E1667" i="1" a="1"/>
  <c r="E1667" i="1" s="1"/>
  <c r="G1667" i="1" a="1"/>
  <c r="G1667" i="1" s="1"/>
  <c r="H1667" i="1" s="1"/>
  <c r="G1677" i="1" a="1"/>
  <c r="G1677" i="1" s="1"/>
  <c r="H1677" i="1" s="1"/>
  <c r="E1677" i="1" a="1"/>
  <c r="E1677" i="1" s="1"/>
  <c r="I1677" i="1" a="1"/>
  <c r="I1677" i="1" s="1"/>
  <c r="J1677" i="1" s="1"/>
  <c r="I1686" i="1" a="1"/>
  <c r="I1686" i="1" s="1"/>
  <c r="J1686" i="1" s="1"/>
  <c r="G1686" i="1" a="1"/>
  <c r="G1686" i="1" s="1"/>
  <c r="H1686" i="1" s="1"/>
  <c r="E1686" i="1" a="1"/>
  <c r="E1686" i="1" s="1"/>
  <c r="O1693" i="1"/>
  <c r="O1699" i="1"/>
  <c r="E1715" i="1" a="1"/>
  <c r="E1715" i="1" s="1"/>
  <c r="I1715" i="1" a="1"/>
  <c r="I1715" i="1" s="1"/>
  <c r="J1715" i="1" s="1"/>
  <c r="O1717" i="1"/>
  <c r="E1724" i="1" a="1"/>
  <c r="E1724" i="1" s="1"/>
  <c r="I1724" i="1" a="1"/>
  <c r="I1724" i="1" s="1"/>
  <c r="J1724" i="1" s="1"/>
  <c r="I1731" i="1" a="1"/>
  <c r="I1731" i="1" s="1"/>
  <c r="J1731" i="1" s="1"/>
  <c r="G1731" i="1" a="1"/>
  <c r="G1731" i="1" s="1"/>
  <c r="H1731" i="1" s="1"/>
  <c r="E1731" i="1" a="1"/>
  <c r="E1731" i="1" s="1"/>
  <c r="I1774" i="1" a="1"/>
  <c r="I1774" i="1" s="1"/>
  <c r="J1774" i="1" s="1"/>
  <c r="G1774" i="1" a="1"/>
  <c r="G1774" i="1" s="1"/>
  <c r="H1774" i="1" s="1"/>
  <c r="E1774" i="1" a="1"/>
  <c r="E1774" i="1" s="1"/>
  <c r="F1952" i="1"/>
  <c r="D1952" i="1" s="1"/>
  <c r="M1952" i="1"/>
  <c r="N1952" i="1"/>
  <c r="I1374" i="1" a="1"/>
  <c r="I1374" i="1" s="1"/>
  <c r="J1374" i="1" s="1"/>
  <c r="E1477" i="1" a="1"/>
  <c r="E1477" i="1" s="1"/>
  <c r="E1513" i="1" a="1"/>
  <c r="E1513" i="1" s="1"/>
  <c r="E1554" i="1" a="1"/>
  <c r="E1554" i="1" s="1"/>
  <c r="G1554" i="1" a="1"/>
  <c r="G1554" i="1" s="1"/>
  <c r="H1554" i="1" s="1"/>
  <c r="E1555" i="1" a="1"/>
  <c r="E1555" i="1" s="1"/>
  <c r="G1555" i="1" a="1"/>
  <c r="G1555" i="1" s="1"/>
  <c r="H1555" i="1" s="1"/>
  <c r="I1555" i="1" a="1"/>
  <c r="I1555" i="1" s="1"/>
  <c r="J1555" i="1" s="1"/>
  <c r="E1557" i="1" a="1"/>
  <c r="E1557" i="1" s="1"/>
  <c r="E1564" i="1" a="1"/>
  <c r="E1564" i="1" s="1"/>
  <c r="G1564" i="1" a="1"/>
  <c r="G1564" i="1" s="1"/>
  <c r="H1564" i="1" s="1"/>
  <c r="G1574" i="1" a="1"/>
  <c r="G1574" i="1" s="1"/>
  <c r="H1574" i="1" s="1"/>
  <c r="E1574" i="1" a="1"/>
  <c r="E1574" i="1" s="1"/>
  <c r="I1574" i="1" a="1"/>
  <c r="I1574" i="1" s="1"/>
  <c r="J1574" i="1" s="1"/>
  <c r="E1583" i="1" a="1"/>
  <c r="E1583" i="1" s="1"/>
  <c r="G1584" i="1" a="1"/>
  <c r="G1584" i="1" s="1"/>
  <c r="H1584" i="1" s="1"/>
  <c r="I1598" i="1" a="1"/>
  <c r="I1598" i="1" s="1"/>
  <c r="J1598" i="1" s="1"/>
  <c r="G1602" i="1" a="1"/>
  <c r="G1602" i="1" s="1"/>
  <c r="H1602" i="1" s="1"/>
  <c r="I1617" i="1" a="1"/>
  <c r="I1617" i="1" s="1"/>
  <c r="J1617" i="1" s="1"/>
  <c r="G1620" i="1" a="1"/>
  <c r="G1620" i="1" s="1"/>
  <c r="H1620" i="1" s="1"/>
  <c r="G1628" i="1" a="1"/>
  <c r="G1628" i="1" s="1"/>
  <c r="H1628" i="1" s="1"/>
  <c r="E1628" i="1" a="1"/>
  <c r="E1628" i="1" s="1"/>
  <c r="I1628" i="1" a="1"/>
  <c r="I1628" i="1" s="1"/>
  <c r="J1628" i="1" s="1"/>
  <c r="E1635" i="1" a="1"/>
  <c r="E1635" i="1" s="1"/>
  <c r="E1638" i="1" a="1"/>
  <c r="E1638" i="1" s="1"/>
  <c r="O1645" i="1"/>
  <c r="O1649" i="1"/>
  <c r="I1660" i="1" a="1"/>
  <c r="I1660" i="1" s="1"/>
  <c r="J1660" i="1" s="1"/>
  <c r="G1674" i="1" a="1"/>
  <c r="G1674" i="1" s="1"/>
  <c r="H1674" i="1" s="1"/>
  <c r="E1674" i="1" a="1"/>
  <c r="E1674" i="1" s="1"/>
  <c r="F1680" i="1"/>
  <c r="D1680" i="1" s="1"/>
  <c r="E1693" i="1" a="1"/>
  <c r="E1693" i="1" s="1"/>
  <c r="G1693" i="1" a="1"/>
  <c r="G1693" i="1" s="1"/>
  <c r="H1693" i="1" s="1"/>
  <c r="L1694" i="1"/>
  <c r="E1696" i="1" a="1"/>
  <c r="E1696" i="1" s="1"/>
  <c r="G1696" i="1" a="1"/>
  <c r="G1696" i="1" s="1"/>
  <c r="H1696" i="1" s="1"/>
  <c r="I1696" i="1" a="1"/>
  <c r="I1696" i="1" s="1"/>
  <c r="J1696" i="1" s="1"/>
  <c r="O1702" i="1"/>
  <c r="E1717" i="1" a="1"/>
  <c r="E1717" i="1" s="1"/>
  <c r="G1717" i="1" a="1"/>
  <c r="G1717" i="1" s="1"/>
  <c r="H1717" i="1" s="1"/>
  <c r="I1717" i="1" a="1"/>
  <c r="I1717" i="1" s="1"/>
  <c r="J1717" i="1" s="1"/>
  <c r="G1724" i="1" a="1"/>
  <c r="G1724" i="1" s="1"/>
  <c r="H1724" i="1" s="1"/>
  <c r="E1726" i="1" a="1"/>
  <c r="E1726" i="1" s="1"/>
  <c r="G1726" i="1" a="1"/>
  <c r="G1726" i="1" s="1"/>
  <c r="H1726" i="1" s="1"/>
  <c r="I1726" i="1" a="1"/>
  <c r="I1726" i="1" s="1"/>
  <c r="J1726" i="1" s="1"/>
  <c r="I1740" i="1" a="1"/>
  <c r="I1740" i="1" s="1"/>
  <c r="J1740" i="1" s="1"/>
  <c r="G1740" i="1" a="1"/>
  <c r="G1740" i="1" s="1"/>
  <c r="H1740" i="1" s="1"/>
  <c r="E1740" i="1" a="1"/>
  <c r="E1740" i="1" s="1"/>
  <c r="I1748" i="1" a="1"/>
  <c r="I1748" i="1" s="1"/>
  <c r="J1748" i="1" s="1"/>
  <c r="G1748" i="1" a="1"/>
  <c r="G1748" i="1" s="1"/>
  <c r="H1748" i="1" s="1"/>
  <c r="E1748" i="1" a="1"/>
  <c r="E1748" i="1" s="1"/>
  <c r="I1759" i="1" a="1"/>
  <c r="I1759" i="1" s="1"/>
  <c r="J1759" i="1" s="1"/>
  <c r="G1759" i="1" a="1"/>
  <c r="G1759" i="1" s="1"/>
  <c r="H1759" i="1" s="1"/>
  <c r="E1759" i="1" a="1"/>
  <c r="E1759" i="1" s="1"/>
  <c r="F1771" i="1"/>
  <c r="M1771" i="1" s="1"/>
  <c r="L1771" i="1"/>
  <c r="O1774" i="1"/>
  <c r="O1836" i="1"/>
  <c r="B1901" i="1"/>
  <c r="G1901" i="1" s="1" a="1"/>
  <c r="G1901" i="1" s="1"/>
  <c r="H1901" i="1" s="1"/>
  <c r="G1961" i="1" a="1"/>
  <c r="G1961" i="1" s="1"/>
  <c r="H1961" i="1" s="1"/>
  <c r="E1961" i="1" a="1"/>
  <c r="E1961" i="1" s="1"/>
  <c r="I1961" i="1" a="1"/>
  <c r="I1961" i="1" s="1"/>
  <c r="J1961" i="1" s="1"/>
  <c r="O1479" i="1"/>
  <c r="G1485" i="1" a="1"/>
  <c r="G1485" i="1" s="1"/>
  <c r="H1485" i="1" s="1"/>
  <c r="E1485" i="1" a="1"/>
  <c r="E1485" i="1" s="1"/>
  <c r="O1486" i="1"/>
  <c r="E1492" i="1" a="1"/>
  <c r="E1492" i="1" s="1"/>
  <c r="G1504" i="1" a="1"/>
  <c r="G1504" i="1" s="1"/>
  <c r="H1504" i="1" s="1"/>
  <c r="O1515" i="1"/>
  <c r="G1521" i="1" a="1"/>
  <c r="G1521" i="1" s="1"/>
  <c r="H1521" i="1" s="1"/>
  <c r="E1521" i="1" a="1"/>
  <c r="E1521" i="1" s="1"/>
  <c r="O1522" i="1"/>
  <c r="E1528" i="1" a="1"/>
  <c r="E1528" i="1" s="1"/>
  <c r="E1552" i="1" a="1"/>
  <c r="E1552" i="1" s="1"/>
  <c r="I1553" i="1" a="1"/>
  <c r="I1553" i="1" s="1"/>
  <c r="J1553" i="1" s="1"/>
  <c r="E1572" i="1" a="1"/>
  <c r="E1572" i="1" s="1"/>
  <c r="G1572" i="1" a="1"/>
  <c r="G1572" i="1" s="1"/>
  <c r="H1572" i="1" s="1"/>
  <c r="E1573" i="1" a="1"/>
  <c r="E1573" i="1" s="1"/>
  <c r="G1573" i="1" a="1"/>
  <c r="G1573" i="1" s="1"/>
  <c r="H1573" i="1" s="1"/>
  <c r="I1573" i="1" a="1"/>
  <c r="I1573" i="1" s="1"/>
  <c r="J1573" i="1" s="1"/>
  <c r="I1577" i="1" a="1"/>
  <c r="I1577" i="1" s="1"/>
  <c r="J1577" i="1" s="1"/>
  <c r="E1582" i="1" a="1"/>
  <c r="E1582" i="1" s="1"/>
  <c r="G1582" i="1" a="1"/>
  <c r="G1582" i="1" s="1"/>
  <c r="H1582" i="1" s="1"/>
  <c r="G1592" i="1" a="1"/>
  <c r="G1592" i="1" s="1"/>
  <c r="H1592" i="1" s="1"/>
  <c r="E1592" i="1" a="1"/>
  <c r="E1592" i="1" s="1"/>
  <c r="I1592" i="1" a="1"/>
  <c r="I1592" i="1" s="1"/>
  <c r="J1592" i="1" s="1"/>
  <c r="E1598" i="1" a="1"/>
  <c r="E1598" i="1" s="1"/>
  <c r="E1602" i="1" a="1"/>
  <c r="E1602" i="1" s="1"/>
  <c r="I1603" i="1" a="1"/>
  <c r="I1603" i="1" s="1"/>
  <c r="J1603" i="1" s="1"/>
  <c r="I1607" i="1" a="1"/>
  <c r="I1607" i="1" s="1"/>
  <c r="J1607" i="1" s="1"/>
  <c r="G1607" i="1" a="1"/>
  <c r="G1607" i="1" s="1"/>
  <c r="H1607" i="1" s="1"/>
  <c r="O1613" i="1"/>
  <c r="M1617" i="1"/>
  <c r="L1617" i="1"/>
  <c r="E1620" i="1" a="1"/>
  <c r="E1620" i="1" s="1"/>
  <c r="O1627" i="1"/>
  <c r="O1631" i="1"/>
  <c r="G1641" i="1" a="1"/>
  <c r="G1641" i="1" s="1"/>
  <c r="H1641" i="1" s="1"/>
  <c r="E1641" i="1" a="1"/>
  <c r="E1641" i="1" s="1"/>
  <c r="I1641" i="1" a="1"/>
  <c r="I1641" i="1" s="1"/>
  <c r="J1641" i="1" s="1"/>
  <c r="E1649" i="1" a="1"/>
  <c r="E1649" i="1" s="1"/>
  <c r="G1649" i="1" a="1"/>
  <c r="G1649" i="1" s="1"/>
  <c r="H1649" i="1" s="1"/>
  <c r="O1652" i="1"/>
  <c r="I1656" i="1" a="1"/>
  <c r="I1656" i="1" s="1"/>
  <c r="J1656" i="1" s="1"/>
  <c r="O1662" i="1"/>
  <c r="I1667" i="1" a="1"/>
  <c r="I1667" i="1" s="1"/>
  <c r="J1667" i="1" s="1"/>
  <c r="O1669" i="1"/>
  <c r="O1688" i="1"/>
  <c r="O1706" i="1"/>
  <c r="G1715" i="1" a="1"/>
  <c r="G1715" i="1" s="1"/>
  <c r="H1715" i="1" s="1"/>
  <c r="I1719" i="1" a="1"/>
  <c r="I1719" i="1" s="1"/>
  <c r="J1719" i="1" s="1"/>
  <c r="E1719" i="1" a="1"/>
  <c r="E1719" i="1" s="1"/>
  <c r="O1736" i="1"/>
  <c r="O1762" i="1"/>
  <c r="O1772" i="1"/>
  <c r="O1819" i="1"/>
  <c r="B1847" i="1"/>
  <c r="I1847" i="1" s="1" a="1"/>
  <c r="I1847" i="1" s="1"/>
  <c r="J1847" i="1" s="1"/>
  <c r="I1882" i="1" a="1"/>
  <c r="I1882" i="1" s="1"/>
  <c r="J1882" i="1" s="1"/>
  <c r="E1613" i="1" a="1"/>
  <c r="E1613" i="1" s="1"/>
  <c r="G1613" i="1" a="1"/>
  <c r="G1613" i="1" s="1"/>
  <c r="H1613" i="1" s="1"/>
  <c r="G1623" i="1" a="1"/>
  <c r="G1623" i="1" s="1"/>
  <c r="H1623" i="1" s="1"/>
  <c r="E1623" i="1" a="1"/>
  <c r="E1623" i="1" s="1"/>
  <c r="I1623" i="1" a="1"/>
  <c r="I1623" i="1" s="1"/>
  <c r="J1623" i="1" s="1"/>
  <c r="E1631" i="1" a="1"/>
  <c r="E1631" i="1" s="1"/>
  <c r="G1631" i="1" a="1"/>
  <c r="G1631" i="1" s="1"/>
  <c r="H1631" i="1" s="1"/>
  <c r="O1634" i="1"/>
  <c r="O1644" i="1"/>
  <c r="G1655" i="1" a="1"/>
  <c r="G1655" i="1" s="1"/>
  <c r="H1655" i="1" s="1"/>
  <c r="E1655" i="1" a="1"/>
  <c r="E1655" i="1" s="1"/>
  <c r="F1683" i="1"/>
  <c r="K1683" i="1" s="1"/>
  <c r="O1690" i="1"/>
  <c r="O1698" i="1"/>
  <c r="E1706" i="1" a="1"/>
  <c r="E1706" i="1" s="1"/>
  <c r="G1706" i="1" a="1"/>
  <c r="G1706" i="1" s="1"/>
  <c r="H1706" i="1" s="1"/>
  <c r="F1757" i="1"/>
  <c r="L1757" i="1" s="1"/>
  <c r="O1764" i="1"/>
  <c r="O1831" i="1"/>
  <c r="G1836" i="1" a="1"/>
  <c r="G1836" i="1" s="1"/>
  <c r="H1836" i="1" s="1"/>
  <c r="O1947" i="1"/>
  <c r="B2055" i="1"/>
  <c r="E2055" i="1" a="1"/>
  <c r="E2055" i="1" s="1"/>
  <c r="E2206" i="1" a="1"/>
  <c r="E2206" i="1" s="1"/>
  <c r="I2206" i="1" a="1"/>
  <c r="I2206" i="1" s="1"/>
  <c r="J2206" i="1" s="1"/>
  <c r="G2206" i="1" a="1"/>
  <c r="G2206" i="1" s="1"/>
  <c r="H2206" i="1" s="1"/>
  <c r="E1450" i="1" a="1"/>
  <c r="E1450" i="1" s="1"/>
  <c r="E1486" i="1" a="1"/>
  <c r="E1486" i="1" s="1"/>
  <c r="I1504" i="1" a="1"/>
  <c r="I1504" i="1" s="1"/>
  <c r="J1504" i="1" s="1"/>
  <c r="E1522" i="1" a="1"/>
  <c r="E1522" i="1" s="1"/>
  <c r="E1537" i="1" a="1"/>
  <c r="E1537" i="1" s="1"/>
  <c r="I1546" i="1" a="1"/>
  <c r="I1546" i="1" s="1"/>
  <c r="J1546" i="1" s="1"/>
  <c r="O1562" i="1"/>
  <c r="I1564" i="1" a="1"/>
  <c r="I1564" i="1" s="1"/>
  <c r="J1564" i="1" s="1"/>
  <c r="I1565" i="1" a="1"/>
  <c r="I1565" i="1" s="1"/>
  <c r="J1565" i="1" s="1"/>
  <c r="E1570" i="1" a="1"/>
  <c r="E1570" i="1" s="1"/>
  <c r="G1570" i="1" a="1"/>
  <c r="G1570" i="1" s="1"/>
  <c r="H1570" i="1" s="1"/>
  <c r="G1575" i="1" a="1"/>
  <c r="G1575" i="1" s="1"/>
  <c r="H1575" i="1" s="1"/>
  <c r="G1598" i="1" a="1"/>
  <c r="G1598" i="1" s="1"/>
  <c r="H1598" i="1" s="1"/>
  <c r="G1601" i="1" a="1"/>
  <c r="G1601" i="1" s="1"/>
  <c r="H1601" i="1" s="1"/>
  <c r="I1602" i="1" a="1"/>
  <c r="I1602" i="1" s="1"/>
  <c r="J1602" i="1" s="1"/>
  <c r="E1606" i="1" a="1"/>
  <c r="E1606" i="1" s="1"/>
  <c r="G1606" i="1" a="1"/>
  <c r="G1606" i="1" s="1"/>
  <c r="H1606" i="1" s="1"/>
  <c r="O1616" i="1"/>
  <c r="G1617" i="1" a="1"/>
  <c r="G1617" i="1" s="1"/>
  <c r="H1617" i="1" s="1"/>
  <c r="I1620" i="1" a="1"/>
  <c r="I1620" i="1" s="1"/>
  <c r="J1620" i="1" s="1"/>
  <c r="I1634" i="1" a="1"/>
  <c r="I1634" i="1" s="1"/>
  <c r="J1634" i="1" s="1"/>
  <c r="G1637" i="1" a="1"/>
  <c r="G1637" i="1" s="1"/>
  <c r="H1637" i="1" s="1"/>
  <c r="E1637" i="1" a="1"/>
  <c r="E1637" i="1" s="1"/>
  <c r="I1649" i="1" a="1"/>
  <c r="I1649" i="1" s="1"/>
  <c r="J1649" i="1" s="1"/>
  <c r="E1652" i="1" a="1"/>
  <c r="E1652" i="1" s="1"/>
  <c r="I1658" i="1" a="1"/>
  <c r="I1658" i="1" s="1"/>
  <c r="J1658" i="1" s="1"/>
  <c r="E1662" i="1" a="1"/>
  <c r="E1662" i="1" s="1"/>
  <c r="I1676" i="1" a="1"/>
  <c r="I1676" i="1" s="1"/>
  <c r="J1676" i="1" s="1"/>
  <c r="O1677" i="1"/>
  <c r="L1680" i="1"/>
  <c r="E1688" i="1" a="1"/>
  <c r="E1688" i="1" s="1"/>
  <c r="E1690" i="1" a="1"/>
  <c r="E1690" i="1" s="1"/>
  <c r="G1690" i="1" a="1"/>
  <c r="G1690" i="1" s="1"/>
  <c r="H1690" i="1" s="1"/>
  <c r="I1690" i="1" a="1"/>
  <c r="I1690" i="1" s="1"/>
  <c r="J1690" i="1" s="1"/>
  <c r="I1693" i="1" a="1"/>
  <c r="I1693" i="1" s="1"/>
  <c r="J1693" i="1" s="1"/>
  <c r="I1704" i="1" a="1"/>
  <c r="I1704" i="1" s="1"/>
  <c r="J1704" i="1" s="1"/>
  <c r="G1704" i="1" a="1"/>
  <c r="G1704" i="1" s="1"/>
  <c r="H1704" i="1" s="1"/>
  <c r="E1704" i="1" a="1"/>
  <c r="E1704" i="1" s="1"/>
  <c r="O1708" i="1"/>
  <c r="O1714" i="1"/>
  <c r="O1732" i="1"/>
  <c r="G1734" i="1" a="1"/>
  <c r="G1734" i="1" s="1"/>
  <c r="H1734" i="1" s="1"/>
  <c r="I1736" i="1" a="1"/>
  <c r="I1736" i="1" s="1"/>
  <c r="J1736" i="1" s="1"/>
  <c r="B1741" i="1"/>
  <c r="I1741" i="1" s="1" a="1"/>
  <c r="I1741" i="1" s="1"/>
  <c r="J1741" i="1" s="1"/>
  <c r="O1749" i="1"/>
  <c r="O1760" i="1"/>
  <c r="I1762" i="1" a="1"/>
  <c r="I1762" i="1" s="1"/>
  <c r="J1762" i="1" s="1"/>
  <c r="F1766" i="1"/>
  <c r="N1766" i="1" s="1"/>
  <c r="O1837" i="1"/>
  <c r="B1925" i="1"/>
  <c r="I1925" i="1" s="1" a="1"/>
  <c r="I1925" i="1" s="1"/>
  <c r="J1925" i="1" s="1"/>
  <c r="B2052" i="1"/>
  <c r="E2052" i="1" a="1"/>
  <c r="E2052" i="1" s="1"/>
  <c r="I2052" i="1" a="1"/>
  <c r="I2052" i="1" s="1"/>
  <c r="J2052" i="1" s="1"/>
  <c r="E1372" i="1" a="1"/>
  <c r="E1372" i="1" s="1"/>
  <c r="E1405" i="1" a="1"/>
  <c r="E1405" i="1" s="1"/>
  <c r="E1423" i="1" a="1"/>
  <c r="E1423" i="1" s="1"/>
  <c r="N1445" i="1"/>
  <c r="I1447" i="1" a="1"/>
  <c r="I1447" i="1" s="1"/>
  <c r="J1447" i="1" s="1"/>
  <c r="O1452" i="1"/>
  <c r="G1458" i="1" a="1"/>
  <c r="G1458" i="1" s="1"/>
  <c r="H1458" i="1" s="1"/>
  <c r="E1458" i="1" a="1"/>
  <c r="E1458" i="1" s="1"/>
  <c r="O1459" i="1"/>
  <c r="E1465" i="1" a="1"/>
  <c r="E1465" i="1" s="1"/>
  <c r="I1483" i="1" a="1"/>
  <c r="I1483" i="1" s="1"/>
  <c r="J1483" i="1" s="1"/>
  <c r="O1488" i="1"/>
  <c r="G1494" i="1" a="1"/>
  <c r="G1494" i="1" s="1"/>
  <c r="H1494" i="1" s="1"/>
  <c r="E1494" i="1" a="1"/>
  <c r="E1494" i="1" s="1"/>
  <c r="O1495" i="1"/>
  <c r="G1499" i="1" a="1"/>
  <c r="G1499" i="1" s="1"/>
  <c r="H1499" i="1" s="1"/>
  <c r="E1501" i="1" a="1"/>
  <c r="E1501" i="1" s="1"/>
  <c r="N1517" i="1"/>
  <c r="I1519" i="1" a="1"/>
  <c r="I1519" i="1" s="1"/>
  <c r="J1519" i="1" s="1"/>
  <c r="O1524" i="1"/>
  <c r="G1530" i="1" a="1"/>
  <c r="G1530" i="1" s="1"/>
  <c r="H1530" i="1" s="1"/>
  <c r="E1530" i="1" a="1"/>
  <c r="E1530" i="1" s="1"/>
  <c r="O1531" i="1"/>
  <c r="G1535" i="1" a="1"/>
  <c r="G1535" i="1" s="1"/>
  <c r="H1535" i="1" s="1"/>
  <c r="I1539" i="1" a="1"/>
  <c r="I1539" i="1" s="1"/>
  <c r="J1539" i="1" s="1"/>
  <c r="G1539" i="1" a="1"/>
  <c r="G1539" i="1" s="1"/>
  <c r="H1539" i="1" s="1"/>
  <c r="E1539" i="1" a="1"/>
  <c r="E1539" i="1" s="1"/>
  <c r="G1553" i="1" a="1"/>
  <c r="G1553" i="1" s="1"/>
  <c r="H1553" i="1" s="1"/>
  <c r="I1557" i="1" a="1"/>
  <c r="I1557" i="1" s="1"/>
  <c r="J1557" i="1" s="1"/>
  <c r="G1569" i="1" a="1"/>
  <c r="G1569" i="1" s="1"/>
  <c r="H1569" i="1" s="1"/>
  <c r="E1569" i="1" a="1"/>
  <c r="E1569" i="1" s="1"/>
  <c r="O1580" i="1"/>
  <c r="I1582" i="1" a="1"/>
  <c r="I1582" i="1" s="1"/>
  <c r="J1582" i="1" s="1"/>
  <c r="I1583" i="1" a="1"/>
  <c r="I1583" i="1" s="1"/>
  <c r="J1583" i="1" s="1"/>
  <c r="E1588" i="1" a="1"/>
  <c r="E1588" i="1" s="1"/>
  <c r="G1588" i="1" a="1"/>
  <c r="G1588" i="1" s="1"/>
  <c r="H1588" i="1" s="1"/>
  <c r="E1597" i="1" a="1"/>
  <c r="E1597" i="1" s="1"/>
  <c r="G1597" i="1" a="1"/>
  <c r="G1597" i="1" s="1"/>
  <c r="H1597" i="1" s="1"/>
  <c r="E1601" i="1" a="1"/>
  <c r="E1601" i="1" s="1"/>
  <c r="K1617" i="1"/>
  <c r="G1619" i="1" a="1"/>
  <c r="G1619" i="1" s="1"/>
  <c r="H1619" i="1" s="1"/>
  <c r="E1619" i="1" a="1"/>
  <c r="E1619" i="1" s="1"/>
  <c r="O1624" i="1"/>
  <c r="I1631" i="1" a="1"/>
  <c r="I1631" i="1" s="1"/>
  <c r="J1631" i="1" s="1"/>
  <c r="E1634" i="1" a="1"/>
  <c r="E1634" i="1" s="1"/>
  <c r="O1635" i="1"/>
  <c r="I1640" i="1" a="1"/>
  <c r="I1640" i="1" s="1"/>
  <c r="J1640" i="1" s="1"/>
  <c r="E1644" i="1" a="1"/>
  <c r="E1644" i="1" s="1"/>
  <c r="G1652" i="1" a="1"/>
  <c r="G1652" i="1" s="1"/>
  <c r="H1652" i="1" s="1"/>
  <c r="E1666" i="1" a="1"/>
  <c r="E1666" i="1" s="1"/>
  <c r="G1666" i="1" a="1"/>
  <c r="G1666" i="1" s="1"/>
  <c r="H1666" i="1" s="1"/>
  <c r="I1666" i="1" a="1"/>
  <c r="I1666" i="1" s="1"/>
  <c r="J1666" i="1" s="1"/>
  <c r="I1671" i="1" a="1"/>
  <c r="I1671" i="1" s="1"/>
  <c r="J1671" i="1" s="1"/>
  <c r="G1682" i="1" a="1"/>
  <c r="G1682" i="1" s="1"/>
  <c r="H1682" i="1" s="1"/>
  <c r="E1685" i="1" a="1"/>
  <c r="E1685" i="1" s="1"/>
  <c r="G1685" i="1" a="1"/>
  <c r="G1685" i="1" s="1"/>
  <c r="H1685" i="1" s="1"/>
  <c r="G1688" i="1" a="1"/>
  <c r="G1688" i="1" s="1"/>
  <c r="H1688" i="1" s="1"/>
  <c r="G1695" i="1" a="1"/>
  <c r="G1695" i="1" s="1"/>
  <c r="H1695" i="1" s="1"/>
  <c r="E1695" i="1" a="1"/>
  <c r="E1695" i="1" s="1"/>
  <c r="I1695" i="1" a="1"/>
  <c r="I1695" i="1" s="1"/>
  <c r="J1695" i="1" s="1"/>
  <c r="O1696" i="1"/>
  <c r="E1698" i="1" a="1"/>
  <c r="E1698" i="1" s="1"/>
  <c r="I1706" i="1" a="1"/>
  <c r="I1706" i="1" s="1"/>
  <c r="J1706" i="1" s="1"/>
  <c r="I1710" i="1" a="1"/>
  <c r="I1710" i="1" s="1"/>
  <c r="J1710" i="1" s="1"/>
  <c r="G1710" i="1" a="1"/>
  <c r="G1710" i="1" s="1"/>
  <c r="H1710" i="1" s="1"/>
  <c r="E1710" i="1" a="1"/>
  <c r="E1710" i="1" s="1"/>
  <c r="E1712" i="1" a="1"/>
  <c r="E1712" i="1" s="1"/>
  <c r="G1712" i="1" a="1"/>
  <c r="G1712" i="1" s="1"/>
  <c r="H1712" i="1" s="1"/>
  <c r="I1712" i="1" a="1"/>
  <c r="I1712" i="1" s="1"/>
  <c r="J1712" i="1" s="1"/>
  <c r="F1728" i="1"/>
  <c r="E1746" i="1" a="1"/>
  <c r="E1746" i="1" s="1"/>
  <c r="I1746" i="1" a="1"/>
  <c r="I1746" i="1" s="1"/>
  <c r="J1746" i="1" s="1"/>
  <c r="G1746" i="1" a="1"/>
  <c r="G1746" i="1" s="1"/>
  <c r="H1746" i="1" s="1"/>
  <c r="B1752" i="1"/>
  <c r="I1752" i="1" s="1" a="1"/>
  <c r="I1752" i="1" s="1"/>
  <c r="J1752" i="1" s="1"/>
  <c r="O1794" i="1"/>
  <c r="E1842" i="1" a="1"/>
  <c r="E1842" i="1" s="1"/>
  <c r="I1842" i="1" a="1"/>
  <c r="I1842" i="1" s="1"/>
  <c r="J1842" i="1" s="1"/>
  <c r="G1842" i="1" a="1"/>
  <c r="G1842" i="1" s="1"/>
  <c r="H1842" i="1" s="1"/>
  <c r="O2007" i="1"/>
  <c r="G1437" i="1" a="1"/>
  <c r="G1437" i="1" s="1"/>
  <c r="H1437" i="1" s="1"/>
  <c r="E1437" i="1" a="1"/>
  <c r="E1437" i="1" s="1"/>
  <c r="O1438" i="1"/>
  <c r="E1444" i="1" a="1"/>
  <c r="E1444" i="1" s="1"/>
  <c r="O1467" i="1"/>
  <c r="G1473" i="1" a="1"/>
  <c r="G1473" i="1" s="1"/>
  <c r="H1473" i="1" s="1"/>
  <c r="E1473" i="1" a="1"/>
  <c r="E1473" i="1" s="1"/>
  <c r="O1474" i="1"/>
  <c r="E1480" i="1" a="1"/>
  <c r="E1480" i="1" s="1"/>
  <c r="G1492" i="1" a="1"/>
  <c r="G1492" i="1" s="1"/>
  <c r="H1492" i="1" s="1"/>
  <c r="O1503" i="1"/>
  <c r="G1509" i="1" a="1"/>
  <c r="G1509" i="1" s="1"/>
  <c r="H1509" i="1" s="1"/>
  <c r="E1509" i="1" a="1"/>
  <c r="E1509" i="1" s="1"/>
  <c r="O1510" i="1"/>
  <c r="E1516" i="1" a="1"/>
  <c r="E1516" i="1" s="1"/>
  <c r="G1528" i="1" a="1"/>
  <c r="G1528" i="1" s="1"/>
  <c r="H1528" i="1" s="1"/>
  <c r="E1540" i="1" a="1"/>
  <c r="E1540" i="1" s="1"/>
  <c r="O1567" i="1"/>
  <c r="I1572" i="1" a="1"/>
  <c r="I1572" i="1" s="1"/>
  <c r="J1572" i="1" s="1"/>
  <c r="G1587" i="1" a="1"/>
  <c r="G1587" i="1" s="1"/>
  <c r="H1587" i="1" s="1"/>
  <c r="E1587" i="1" a="1"/>
  <c r="E1587" i="1" s="1"/>
  <c r="I1596" i="1" a="1"/>
  <c r="I1596" i="1" s="1"/>
  <c r="J1596" i="1" s="1"/>
  <c r="G1596" i="1" a="1"/>
  <c r="G1596" i="1" s="1"/>
  <c r="H1596" i="1" s="1"/>
  <c r="O1600" i="1"/>
  <c r="G1605" i="1" a="1"/>
  <c r="G1605" i="1" s="1"/>
  <c r="H1605" i="1" s="1"/>
  <c r="E1605" i="1" a="1"/>
  <c r="E1605" i="1" s="1"/>
  <c r="E1612" i="1" a="1"/>
  <c r="E1612" i="1" s="1"/>
  <c r="G1612" i="1" a="1"/>
  <c r="G1612" i="1" s="1"/>
  <c r="H1612" i="1" s="1"/>
  <c r="I1612" i="1" a="1"/>
  <c r="I1612" i="1" s="1"/>
  <c r="J1612" i="1" s="1"/>
  <c r="I1613" i="1" a="1"/>
  <c r="I1613" i="1" s="1"/>
  <c r="J1613" i="1" s="1"/>
  <c r="D1616" i="1"/>
  <c r="M1616" i="1"/>
  <c r="L1616" i="1"/>
  <c r="F1616" i="1"/>
  <c r="K1616" i="1" s="1"/>
  <c r="E1626" i="1" a="1"/>
  <c r="E1626" i="1" s="1"/>
  <c r="G1634" i="1" a="1"/>
  <c r="G1634" i="1" s="1"/>
  <c r="H1634" i="1" s="1"/>
  <c r="E1648" i="1" a="1"/>
  <c r="E1648" i="1" s="1"/>
  <c r="G1648" i="1" a="1"/>
  <c r="G1648" i="1" s="1"/>
  <c r="H1648" i="1" s="1"/>
  <c r="I1648" i="1" a="1"/>
  <c r="I1648" i="1" s="1"/>
  <c r="J1648" i="1" s="1"/>
  <c r="O1654" i="1"/>
  <c r="O1657" i="1"/>
  <c r="E1658" i="1" a="1"/>
  <c r="E1658" i="1" s="1"/>
  <c r="I1669" i="1" a="1"/>
  <c r="I1669" i="1" s="1"/>
  <c r="J1669" i="1" s="1"/>
  <c r="E1671" i="1" a="1"/>
  <c r="E1671" i="1" s="1"/>
  <c r="G1673" i="1" a="1"/>
  <c r="G1673" i="1" s="1"/>
  <c r="H1673" i="1" s="1"/>
  <c r="E1673" i="1" a="1"/>
  <c r="E1673" i="1" s="1"/>
  <c r="E1676" i="1" a="1"/>
  <c r="E1676" i="1" s="1"/>
  <c r="G1692" i="1" a="1"/>
  <c r="G1692" i="1" s="1"/>
  <c r="H1692" i="1" s="1"/>
  <c r="E1692" i="1" a="1"/>
  <c r="E1692" i="1" s="1"/>
  <c r="E1749" i="1" a="1"/>
  <c r="E1749" i="1" s="1"/>
  <c r="I1749" i="1" a="1"/>
  <c r="I1749" i="1" s="1"/>
  <c r="J1749" i="1" s="1"/>
  <c r="G1749" i="1" a="1"/>
  <c r="G1749" i="1" s="1"/>
  <c r="H1749" i="1" s="1"/>
  <c r="O1773" i="1"/>
  <c r="O1806" i="1"/>
  <c r="O1809" i="1"/>
  <c r="I1822" i="1" a="1"/>
  <c r="I1822" i="1" s="1"/>
  <c r="J1822" i="1" s="1"/>
  <c r="E1822" i="1" a="1"/>
  <c r="E1822" i="1" s="1"/>
  <c r="G1822" i="1" a="1"/>
  <c r="G1822" i="1" s="1"/>
  <c r="H1822" i="1" s="1"/>
  <c r="B1834" i="1"/>
  <c r="I1834" i="1" s="1" a="1"/>
  <c r="I1834" i="1" s="1"/>
  <c r="J1834" i="1" s="1"/>
  <c r="E1834" i="1" a="1"/>
  <c r="E1834" i="1" s="1"/>
  <c r="I1850" i="1" a="1"/>
  <c r="I1850" i="1" s="1"/>
  <c r="J1850" i="1" s="1"/>
  <c r="G1850" i="1" a="1"/>
  <c r="G1850" i="1" s="1"/>
  <c r="H1850" i="1" s="1"/>
  <c r="E1850" i="1" a="1"/>
  <c r="E1850" i="1" s="1"/>
  <c r="E1880" i="1" a="1"/>
  <c r="E1880" i="1" s="1"/>
  <c r="I1910" i="1" a="1"/>
  <c r="I1910" i="1" s="1"/>
  <c r="J1910" i="1" s="1"/>
  <c r="E1910" i="1" a="1"/>
  <c r="E1910" i="1" s="1"/>
  <c r="G1910" i="1" a="1"/>
  <c r="G1910" i="1" s="1"/>
  <c r="H1910" i="1" s="1"/>
  <c r="G1972" i="1" a="1"/>
  <c r="G1972" i="1" s="1"/>
  <c r="H1972" i="1" s="1"/>
  <c r="E1972" i="1" a="1"/>
  <c r="E1972" i="1" s="1"/>
  <c r="B1972" i="1"/>
  <c r="O1975" i="1"/>
  <c r="I1977" i="1" a="1"/>
  <c r="I1977" i="1" s="1"/>
  <c r="J1977" i="1" s="1"/>
  <c r="E1977" i="1" a="1"/>
  <c r="E1977" i="1" s="1"/>
  <c r="G1977" i="1" a="1"/>
  <c r="G1977" i="1" s="1"/>
  <c r="H1977" i="1" s="1"/>
  <c r="F2015" i="1"/>
  <c r="L2015" i="1" s="1"/>
  <c r="O1408" i="1"/>
  <c r="O1426" i="1"/>
  <c r="E1432" i="1" a="1"/>
  <c r="E1432" i="1" s="1"/>
  <c r="E1459" i="1" a="1"/>
  <c r="E1459" i="1" s="1"/>
  <c r="I1477" i="1" a="1"/>
  <c r="I1477" i="1" s="1"/>
  <c r="J1477" i="1" s="1"/>
  <c r="I1485" i="1" a="1"/>
  <c r="I1485" i="1" s="1"/>
  <c r="J1485" i="1" s="1"/>
  <c r="E1495" i="1" a="1"/>
  <c r="E1495" i="1" s="1"/>
  <c r="I1513" i="1" a="1"/>
  <c r="I1513" i="1" s="1"/>
  <c r="J1513" i="1" s="1"/>
  <c r="I1521" i="1" a="1"/>
  <c r="I1521" i="1" s="1"/>
  <c r="J1521" i="1" s="1"/>
  <c r="E1531" i="1" a="1"/>
  <c r="E1531" i="1" s="1"/>
  <c r="F1562" i="1"/>
  <c r="M1562" i="1" s="1"/>
  <c r="E1567" i="1" a="1"/>
  <c r="E1567" i="1" s="1"/>
  <c r="G1567" i="1" a="1"/>
  <c r="G1567" i="1" s="1"/>
  <c r="H1567" i="1" s="1"/>
  <c r="E1580" i="1" a="1"/>
  <c r="E1580" i="1" s="1"/>
  <c r="E1596" i="1" a="1"/>
  <c r="E1596" i="1" s="1"/>
  <c r="E1600" i="1" a="1"/>
  <c r="E1600" i="1" s="1"/>
  <c r="G1600" i="1" a="1"/>
  <c r="G1600" i="1" s="1"/>
  <c r="H1600" i="1" s="1"/>
  <c r="E1640" i="1" a="1"/>
  <c r="E1640" i="1" s="1"/>
  <c r="E1654" i="1" a="1"/>
  <c r="E1654" i="1" s="1"/>
  <c r="G1654" i="1" a="1"/>
  <c r="G1654" i="1" s="1"/>
  <c r="H1654" i="1" s="1"/>
  <c r="I1654" i="1" a="1"/>
  <c r="I1654" i="1" s="1"/>
  <c r="J1654" i="1" s="1"/>
  <c r="I1655" i="1" a="1"/>
  <c r="I1655" i="1" s="1"/>
  <c r="J1655" i="1" s="1"/>
  <c r="E1657" i="1" a="1"/>
  <c r="E1657" i="1" s="1"/>
  <c r="G1657" i="1" a="1"/>
  <c r="G1657" i="1" s="1"/>
  <c r="H1657" i="1" s="1"/>
  <c r="I1661" i="1" a="1"/>
  <c r="I1661" i="1" s="1"/>
  <c r="J1661" i="1" s="1"/>
  <c r="G1661" i="1" a="1"/>
  <c r="G1661" i="1" s="1"/>
  <c r="H1661" i="1" s="1"/>
  <c r="I1662" i="1" a="1"/>
  <c r="I1662" i="1" s="1"/>
  <c r="J1662" i="1" s="1"/>
  <c r="I1668" i="1" a="1"/>
  <c r="I1668" i="1" s="1"/>
  <c r="J1668" i="1" s="1"/>
  <c r="G1668" i="1" a="1"/>
  <c r="G1668" i="1" s="1"/>
  <c r="H1668" i="1" s="1"/>
  <c r="E1668" i="1" a="1"/>
  <c r="E1668" i="1" s="1"/>
  <c r="G1671" i="1" a="1"/>
  <c r="G1671" i="1" s="1"/>
  <c r="H1671" i="1" s="1"/>
  <c r="O1675" i="1"/>
  <c r="G1676" i="1" a="1"/>
  <c r="G1676" i="1" s="1"/>
  <c r="H1676" i="1" s="1"/>
  <c r="O1681" i="1"/>
  <c r="N1694" i="1"/>
  <c r="F1725" i="1"/>
  <c r="L1725" i="1" s="1"/>
  <c r="I1730" i="1" a="1"/>
  <c r="I1730" i="1" s="1"/>
  <c r="J1730" i="1" s="1"/>
  <c r="O1734" i="1"/>
  <c r="O1742" i="1"/>
  <c r="F1754" i="1"/>
  <c r="D1754" i="1" s="1"/>
  <c r="L1754" i="1"/>
  <c r="O1781" i="1"/>
  <c r="O1798" i="1"/>
  <c r="E1798" i="1" a="1"/>
  <c r="E1798" i="1" s="1"/>
  <c r="O1848" i="1"/>
  <c r="O1957" i="1"/>
  <c r="G1963" i="1" a="1"/>
  <c r="G1963" i="1" s="1"/>
  <c r="H1963" i="1" s="1"/>
  <c r="E1963" i="1" a="1"/>
  <c r="E1963" i="1" s="1"/>
  <c r="I1963" i="1" a="1"/>
  <c r="I1963" i="1" s="1"/>
  <c r="J1963" i="1" s="1"/>
  <c r="B1963" i="1"/>
  <c r="I2004" i="1" a="1"/>
  <c r="I2004" i="1" s="1"/>
  <c r="J2004" i="1" s="1"/>
  <c r="G2004" i="1" a="1"/>
  <c r="G2004" i="1" s="1"/>
  <c r="H2004" i="1" s="1"/>
  <c r="E2004" i="1" a="1"/>
  <c r="E2004" i="1" s="1"/>
  <c r="E1438" i="1" a="1"/>
  <c r="E1438" i="1" s="1"/>
  <c r="G1450" i="1" a="1"/>
  <c r="G1450" i="1" s="1"/>
  <c r="H1450" i="1" s="1"/>
  <c r="E1474" i="1" a="1"/>
  <c r="E1474" i="1" s="1"/>
  <c r="G1486" i="1" a="1"/>
  <c r="G1486" i="1" s="1"/>
  <c r="H1486" i="1" s="1"/>
  <c r="I1492" i="1" a="1"/>
  <c r="I1492" i="1" s="1"/>
  <c r="J1492" i="1" s="1"/>
  <c r="E1510" i="1" a="1"/>
  <c r="E1510" i="1" s="1"/>
  <c r="G1522" i="1" a="1"/>
  <c r="G1522" i="1" s="1"/>
  <c r="H1522" i="1" s="1"/>
  <c r="I1528" i="1" a="1"/>
  <c r="I1528" i="1" s="1"/>
  <c r="J1528" i="1" s="1"/>
  <c r="E1543" i="1" a="1"/>
  <c r="E1543" i="1" s="1"/>
  <c r="O1555" i="1"/>
  <c r="I1560" i="1" a="1"/>
  <c r="I1560" i="1" s="1"/>
  <c r="J1560" i="1" s="1"/>
  <c r="G1560" i="1" a="1"/>
  <c r="G1560" i="1" s="1"/>
  <c r="H1560" i="1" s="1"/>
  <c r="E1561" i="1" a="1"/>
  <c r="E1561" i="1" s="1"/>
  <c r="G1561" i="1" a="1"/>
  <c r="G1561" i="1" s="1"/>
  <c r="H1561" i="1" s="1"/>
  <c r="G1562" i="1" a="1"/>
  <c r="G1562" i="1" s="1"/>
  <c r="H1562" i="1" s="1"/>
  <c r="I1569" i="1" a="1"/>
  <c r="I1569" i="1" s="1"/>
  <c r="J1569" i="1" s="1"/>
  <c r="I1570" i="1" a="1"/>
  <c r="I1570" i="1" s="1"/>
  <c r="J1570" i="1" s="1"/>
  <c r="E1585" i="1" a="1"/>
  <c r="E1585" i="1" s="1"/>
  <c r="G1585" i="1" a="1"/>
  <c r="G1585" i="1" s="1"/>
  <c r="H1585" i="1" s="1"/>
  <c r="O1595" i="1"/>
  <c r="I1604" i="1" a="1"/>
  <c r="I1604" i="1" s="1"/>
  <c r="J1604" i="1" s="1"/>
  <c r="I1605" i="1" a="1"/>
  <c r="I1605" i="1" s="1"/>
  <c r="J1605" i="1" s="1"/>
  <c r="I1606" i="1" a="1"/>
  <c r="I1606" i="1" s="1"/>
  <c r="J1606" i="1" s="1"/>
  <c r="E1622" i="1" a="1"/>
  <c r="E1622" i="1" s="1"/>
  <c r="E1636" i="1" a="1"/>
  <c r="E1636" i="1" s="1"/>
  <c r="G1636" i="1" a="1"/>
  <c r="G1636" i="1" s="1"/>
  <c r="H1636" i="1" s="1"/>
  <c r="I1636" i="1" a="1"/>
  <c r="I1636" i="1" s="1"/>
  <c r="J1636" i="1" s="1"/>
  <c r="I1637" i="1" a="1"/>
  <c r="I1637" i="1" s="1"/>
  <c r="J1637" i="1" s="1"/>
  <c r="E1639" i="1" a="1"/>
  <c r="E1639" i="1" s="1"/>
  <c r="G1639" i="1" a="1"/>
  <c r="G1639" i="1" s="1"/>
  <c r="H1639" i="1" s="1"/>
  <c r="I1644" i="1" a="1"/>
  <c r="I1644" i="1" s="1"/>
  <c r="J1644" i="1" s="1"/>
  <c r="E1651" i="1" a="1"/>
  <c r="E1651" i="1" s="1"/>
  <c r="G1651" i="1" a="1"/>
  <c r="G1651" i="1" s="1"/>
  <c r="H1651" i="1" s="1"/>
  <c r="G1658" i="1" a="1"/>
  <c r="G1658" i="1" s="1"/>
  <c r="H1658" i="1" s="1"/>
  <c r="E1661" i="1" a="1"/>
  <c r="E1661" i="1" s="1"/>
  <c r="E1675" i="1" a="1"/>
  <c r="E1675" i="1" s="1"/>
  <c r="G1675" i="1" a="1"/>
  <c r="G1675" i="1" s="1"/>
  <c r="H1675" i="1" s="1"/>
  <c r="E1678" i="1" a="1"/>
  <c r="E1678" i="1" s="1"/>
  <c r="G1678" i="1" a="1"/>
  <c r="G1678" i="1" s="1"/>
  <c r="H1678" i="1" s="1"/>
  <c r="I1678" i="1" a="1"/>
  <c r="I1678" i="1" s="1"/>
  <c r="J1678" i="1" s="1"/>
  <c r="I1692" i="1" a="1"/>
  <c r="I1692" i="1" s="1"/>
  <c r="J1692" i="1" s="1"/>
  <c r="I1698" i="1" a="1"/>
  <c r="I1698" i="1" s="1"/>
  <c r="J1698" i="1" s="1"/>
  <c r="F1701" i="1"/>
  <c r="K1701" i="1" s="1"/>
  <c r="I1708" i="1" a="1"/>
  <c r="I1708" i="1" s="1"/>
  <c r="J1708" i="1" s="1"/>
  <c r="O1710" i="1"/>
  <c r="E1716" i="1" a="1"/>
  <c r="E1716" i="1" s="1"/>
  <c r="O1723" i="1"/>
  <c r="I1727" i="1" a="1"/>
  <c r="I1727" i="1" s="1"/>
  <c r="J1727" i="1" s="1"/>
  <c r="O1730" i="1"/>
  <c r="O1733" i="1"/>
  <c r="E1739" i="1" a="1"/>
  <c r="E1739" i="1" s="1"/>
  <c r="I1739" i="1" a="1"/>
  <c r="I1739" i="1" s="1"/>
  <c r="J1739" i="1" s="1"/>
  <c r="G1739" i="1" a="1"/>
  <c r="G1739" i="1" s="1"/>
  <c r="H1739" i="1" s="1"/>
  <c r="E1742" i="1" a="1"/>
  <c r="E1742" i="1" s="1"/>
  <c r="I1742" i="1" a="1"/>
  <c r="I1742" i="1" s="1"/>
  <c r="J1742" i="1" s="1"/>
  <c r="G1742" i="1" a="1"/>
  <c r="G1742" i="1" s="1"/>
  <c r="H1742" i="1" s="1"/>
  <c r="I1756" i="1" a="1"/>
  <c r="I1756" i="1" s="1"/>
  <c r="J1756" i="1" s="1"/>
  <c r="G1756" i="1" a="1"/>
  <c r="G1756" i="1" s="1"/>
  <c r="H1756" i="1" s="1"/>
  <c r="E1756" i="1" a="1"/>
  <c r="E1756" i="1" s="1"/>
  <c r="B1795" i="1"/>
  <c r="G1795" i="1" s="1" a="1"/>
  <c r="G1795" i="1" s="1"/>
  <c r="H1795" i="1" s="1"/>
  <c r="E1795" i="1" a="1"/>
  <c r="E1795" i="1" s="1"/>
  <c r="O2045" i="1"/>
  <c r="G1608" i="1" a="1"/>
  <c r="G1608" i="1" s="1"/>
  <c r="H1608" i="1" s="1"/>
  <c r="G1626" i="1" a="1"/>
  <c r="G1626" i="1" s="1"/>
  <c r="H1626" i="1" s="1"/>
  <c r="G1644" i="1" a="1"/>
  <c r="G1644" i="1" s="1"/>
  <c r="H1644" i="1" s="1"/>
  <c r="G1662" i="1" a="1"/>
  <c r="G1662" i="1" s="1"/>
  <c r="H1662" i="1" s="1"/>
  <c r="G1680" i="1" a="1"/>
  <c r="G1680" i="1" s="1"/>
  <c r="H1680" i="1" s="1"/>
  <c r="I1682" i="1" a="1"/>
  <c r="I1682" i="1" s="1"/>
  <c r="J1682" i="1" s="1"/>
  <c r="G1698" i="1" a="1"/>
  <c r="G1698" i="1" s="1"/>
  <c r="H1698" i="1" s="1"/>
  <c r="I1700" i="1" a="1"/>
  <c r="I1700" i="1" s="1"/>
  <c r="J1700" i="1" s="1"/>
  <c r="E1708" i="1" a="1"/>
  <c r="E1708" i="1" s="1"/>
  <c r="G1708" i="1" a="1"/>
  <c r="G1708" i="1" s="1"/>
  <c r="H1708" i="1" s="1"/>
  <c r="E1743" i="1" a="1"/>
  <c r="E1743" i="1" s="1"/>
  <c r="E1744" i="1" a="1"/>
  <c r="E1744" i="1" s="1"/>
  <c r="G1744" i="1" a="1"/>
  <c r="G1744" i="1" s="1"/>
  <c r="H1744" i="1" s="1"/>
  <c r="E1755" i="1" a="1"/>
  <c r="E1755" i="1" s="1"/>
  <c r="G1755" i="1" a="1"/>
  <c r="G1755" i="1" s="1"/>
  <c r="H1755" i="1" s="1"/>
  <c r="N1757" i="1"/>
  <c r="E1765" i="1" a="1"/>
  <c r="E1765" i="1" s="1"/>
  <c r="E1801" i="1" a="1"/>
  <c r="E1801" i="1" s="1"/>
  <c r="E1813" i="1" a="1"/>
  <c r="E1813" i="1" s="1"/>
  <c r="I1826" i="1" a="1"/>
  <c r="I1826" i="1" s="1"/>
  <c r="J1826" i="1" s="1"/>
  <c r="O1830" i="1"/>
  <c r="E1837" i="1" a="1"/>
  <c r="E1837" i="1" s="1"/>
  <c r="I1840" i="1" a="1"/>
  <c r="I1840" i="1" s="1"/>
  <c r="J1840" i="1" s="1"/>
  <c r="I1844" i="1" a="1"/>
  <c r="I1844" i="1" s="1"/>
  <c r="J1844" i="1" s="1"/>
  <c r="E1844" i="1" a="1"/>
  <c r="E1844" i="1" s="1"/>
  <c r="I1851" i="1" a="1"/>
  <c r="I1851" i="1" s="1"/>
  <c r="J1851" i="1" s="1"/>
  <c r="E1851" i="1" a="1"/>
  <c r="E1851" i="1" s="1"/>
  <c r="G1851" i="1" a="1"/>
  <c r="G1851" i="1" s="1"/>
  <c r="H1851" i="1" s="1"/>
  <c r="O1860" i="1"/>
  <c r="O1869" i="1"/>
  <c r="O1878" i="1"/>
  <c r="O1887" i="1"/>
  <c r="O1896" i="1"/>
  <c r="I1905" i="1" a="1"/>
  <c r="I1905" i="1" s="1"/>
  <c r="J1905" i="1" s="1"/>
  <c r="E1905" i="1" a="1"/>
  <c r="E1905" i="1" s="1"/>
  <c r="O1908" i="1"/>
  <c r="B1915" i="1"/>
  <c r="I1915" i="1" s="1" a="1"/>
  <c r="I1915" i="1" s="1"/>
  <c r="J1915" i="1" s="1"/>
  <c r="B1921" i="1"/>
  <c r="I1929" i="1" a="1"/>
  <c r="I1929" i="1" s="1"/>
  <c r="J1929" i="1" s="1"/>
  <c r="E1929" i="1" a="1"/>
  <c r="E1929" i="1" s="1"/>
  <c r="O1932" i="1"/>
  <c r="B1939" i="1"/>
  <c r="I1939" i="1" s="1" a="1"/>
  <c r="I1939" i="1" s="1"/>
  <c r="J1939" i="1" s="1"/>
  <c r="B1945" i="1"/>
  <c r="E1945" i="1" s="1" a="1"/>
  <c r="E1945" i="1" s="1"/>
  <c r="I1971" i="1" a="1"/>
  <c r="I1971" i="1" s="1"/>
  <c r="J1971" i="1" s="1"/>
  <c r="E1971" i="1" a="1"/>
  <c r="E1971" i="1" s="1"/>
  <c r="G1971" i="1" a="1"/>
  <c r="G1971" i="1" s="1"/>
  <c r="H1971" i="1" s="1"/>
  <c r="O1992" i="1"/>
  <c r="E2006" i="1" a="1"/>
  <c r="E2006" i="1" s="1"/>
  <c r="I2006" i="1" a="1"/>
  <c r="I2006" i="1" s="1"/>
  <c r="J2006" i="1" s="1"/>
  <c r="G2006" i="1" a="1"/>
  <c r="G2006" i="1" s="1"/>
  <c r="H2006" i="1" s="1"/>
  <c r="O2026" i="1"/>
  <c r="O2038" i="1"/>
  <c r="G2047" i="1" a="1"/>
  <c r="G2047" i="1" s="1"/>
  <c r="H2047" i="1" s="1"/>
  <c r="I2047" i="1" a="1"/>
  <c r="I2047" i="1" s="1"/>
  <c r="J2047" i="1" s="1"/>
  <c r="E2047" i="1" a="1"/>
  <c r="E2047" i="1" s="1"/>
  <c r="O2051" i="1"/>
  <c r="M2102" i="1"/>
  <c r="F2102" i="1"/>
  <c r="N2102" i="1" s="1"/>
  <c r="E2145" i="1" a="1"/>
  <c r="E2145" i="1" s="1"/>
  <c r="B2145" i="1"/>
  <c r="G2145" i="1" a="1"/>
  <c r="G2145" i="1" s="1"/>
  <c r="H2145" i="1" s="1"/>
  <c r="E1627" i="1" a="1"/>
  <c r="E1627" i="1" s="1"/>
  <c r="G1627" i="1" a="1"/>
  <c r="G1627" i="1" s="1"/>
  <c r="H1627" i="1" s="1"/>
  <c r="E1645" i="1" a="1"/>
  <c r="E1645" i="1" s="1"/>
  <c r="G1645" i="1" a="1"/>
  <c r="G1645" i="1" s="1"/>
  <c r="H1645" i="1" s="1"/>
  <c r="E1663" i="1" a="1"/>
  <c r="E1663" i="1" s="1"/>
  <c r="G1663" i="1" a="1"/>
  <c r="G1663" i="1" s="1"/>
  <c r="H1663" i="1" s="1"/>
  <c r="E1681" i="1" a="1"/>
  <c r="E1681" i="1" s="1"/>
  <c r="G1681" i="1" a="1"/>
  <c r="G1681" i="1" s="1"/>
  <c r="H1681" i="1" s="1"/>
  <c r="E1699" i="1" a="1"/>
  <c r="E1699" i="1" s="1"/>
  <c r="G1699" i="1" a="1"/>
  <c r="G1699" i="1" s="1"/>
  <c r="H1699" i="1" s="1"/>
  <c r="E1702" i="1" a="1"/>
  <c r="E1702" i="1" s="1"/>
  <c r="G1702" i="1" a="1"/>
  <c r="G1702" i="1" s="1"/>
  <c r="H1702" i="1" s="1"/>
  <c r="E1723" i="1" a="1"/>
  <c r="E1723" i="1" s="1"/>
  <c r="G1723" i="1" a="1"/>
  <c r="G1723" i="1" s="1"/>
  <c r="H1723" i="1" s="1"/>
  <c r="O1724" i="1"/>
  <c r="E1730" i="1" a="1"/>
  <c r="E1730" i="1" s="1"/>
  <c r="I1737" i="1" a="1"/>
  <c r="I1737" i="1" s="1"/>
  <c r="J1737" i="1" s="1"/>
  <c r="N1771" i="1"/>
  <c r="I1776" i="1" a="1"/>
  <c r="I1776" i="1" s="1"/>
  <c r="J1776" i="1" s="1"/>
  <c r="O1799" i="1"/>
  <c r="E1800" i="1" a="1"/>
  <c r="E1800" i="1" s="1"/>
  <c r="E1802" i="1" a="1"/>
  <c r="E1802" i="1" s="1"/>
  <c r="I1803" i="1" a="1"/>
  <c r="I1803" i="1" s="1"/>
  <c r="J1803" i="1" s="1"/>
  <c r="O1811" i="1"/>
  <c r="E1812" i="1" a="1"/>
  <c r="E1812" i="1" s="1"/>
  <c r="E1814" i="1" a="1"/>
  <c r="E1814" i="1" s="1"/>
  <c r="I1815" i="1" a="1"/>
  <c r="I1815" i="1" s="1"/>
  <c r="J1815" i="1" s="1"/>
  <c r="G1823" i="1" a="1"/>
  <c r="G1823" i="1" s="1"/>
  <c r="H1823" i="1" s="1"/>
  <c r="E1830" i="1" a="1"/>
  <c r="E1830" i="1" s="1"/>
  <c r="I1830" i="1" a="1"/>
  <c r="I1830" i="1" s="1"/>
  <c r="J1830" i="1" s="1"/>
  <c r="E1836" i="1" a="1"/>
  <c r="E1836" i="1" s="1"/>
  <c r="I1843" i="1" a="1"/>
  <c r="I1843" i="1" s="1"/>
  <c r="J1843" i="1" s="1"/>
  <c r="B1853" i="1"/>
  <c r="G1853" i="1" a="1"/>
  <c r="G1853" i="1" s="1"/>
  <c r="H1853" i="1" s="1"/>
  <c r="I1857" i="1" a="1"/>
  <c r="I1857" i="1" s="1"/>
  <c r="J1857" i="1" s="1"/>
  <c r="E1857" i="1" a="1"/>
  <c r="E1857" i="1" s="1"/>
  <c r="G1857" i="1" a="1"/>
  <c r="G1857" i="1" s="1"/>
  <c r="H1857" i="1" s="1"/>
  <c r="I1860" i="1" a="1"/>
  <c r="I1860" i="1" s="1"/>
  <c r="J1860" i="1" s="1"/>
  <c r="E1860" i="1" a="1"/>
  <c r="E1860" i="1" s="1"/>
  <c r="G1860" i="1" a="1"/>
  <c r="G1860" i="1" s="1"/>
  <c r="H1860" i="1" s="1"/>
  <c r="B1862" i="1"/>
  <c r="E1862" i="1" s="1" a="1"/>
  <c r="E1862" i="1" s="1"/>
  <c r="G1862" i="1" a="1"/>
  <c r="G1862" i="1" s="1"/>
  <c r="H1862" i="1" s="1"/>
  <c r="I1866" i="1" a="1"/>
  <c r="I1866" i="1" s="1"/>
  <c r="J1866" i="1" s="1"/>
  <c r="E1866" i="1" a="1"/>
  <c r="E1866" i="1" s="1"/>
  <c r="G1866" i="1" a="1"/>
  <c r="G1866" i="1" s="1"/>
  <c r="H1866" i="1" s="1"/>
  <c r="I1869" i="1" a="1"/>
  <c r="I1869" i="1" s="1"/>
  <c r="J1869" i="1" s="1"/>
  <c r="E1869" i="1" a="1"/>
  <c r="E1869" i="1" s="1"/>
  <c r="G1869" i="1" a="1"/>
  <c r="G1869" i="1" s="1"/>
  <c r="H1869" i="1" s="1"/>
  <c r="B1871" i="1"/>
  <c r="I1875" i="1" a="1"/>
  <c r="I1875" i="1" s="1"/>
  <c r="J1875" i="1" s="1"/>
  <c r="E1875" i="1" a="1"/>
  <c r="E1875" i="1" s="1"/>
  <c r="G1875" i="1" a="1"/>
  <c r="G1875" i="1" s="1"/>
  <c r="H1875" i="1" s="1"/>
  <c r="I1878" i="1" a="1"/>
  <c r="I1878" i="1" s="1"/>
  <c r="J1878" i="1" s="1"/>
  <c r="E1878" i="1" a="1"/>
  <c r="E1878" i="1" s="1"/>
  <c r="G1878" i="1" a="1"/>
  <c r="G1878" i="1" s="1"/>
  <c r="H1878" i="1" s="1"/>
  <c r="B1880" i="1"/>
  <c r="G1880" i="1" a="1"/>
  <c r="G1880" i="1" s="1"/>
  <c r="H1880" i="1" s="1"/>
  <c r="I1884" i="1" a="1"/>
  <c r="I1884" i="1" s="1"/>
  <c r="J1884" i="1" s="1"/>
  <c r="E1884" i="1" a="1"/>
  <c r="E1884" i="1" s="1"/>
  <c r="G1884" i="1" a="1"/>
  <c r="G1884" i="1" s="1"/>
  <c r="H1884" i="1" s="1"/>
  <c r="I1887" i="1" a="1"/>
  <c r="I1887" i="1" s="1"/>
  <c r="J1887" i="1" s="1"/>
  <c r="E1887" i="1" a="1"/>
  <c r="E1887" i="1" s="1"/>
  <c r="G1887" i="1" a="1"/>
  <c r="G1887" i="1" s="1"/>
  <c r="H1887" i="1" s="1"/>
  <c r="B1889" i="1"/>
  <c r="G1889" i="1" a="1"/>
  <c r="G1889" i="1" s="1"/>
  <c r="H1889" i="1" s="1"/>
  <c r="I1893" i="1" a="1"/>
  <c r="I1893" i="1" s="1"/>
  <c r="J1893" i="1" s="1"/>
  <c r="E1893" i="1" a="1"/>
  <c r="E1893" i="1" s="1"/>
  <c r="G1893" i="1" a="1"/>
  <c r="G1893" i="1" s="1"/>
  <c r="H1893" i="1" s="1"/>
  <c r="I1896" i="1" a="1"/>
  <c r="I1896" i="1" s="1"/>
  <c r="J1896" i="1" s="1"/>
  <c r="E1896" i="1" a="1"/>
  <c r="E1896" i="1" s="1"/>
  <c r="G1896" i="1" a="1"/>
  <c r="G1896" i="1" s="1"/>
  <c r="H1896" i="1" s="1"/>
  <c r="B1898" i="1"/>
  <c r="G1898" i="1" a="1"/>
  <c r="G1898" i="1" s="1"/>
  <c r="H1898" i="1" s="1"/>
  <c r="I1902" i="1" a="1"/>
  <c r="I1902" i="1" s="1"/>
  <c r="J1902" i="1" s="1"/>
  <c r="E1902" i="1" a="1"/>
  <c r="E1902" i="1" s="1"/>
  <c r="G1902" i="1" a="1"/>
  <c r="G1902" i="1" s="1"/>
  <c r="H1902" i="1" s="1"/>
  <c r="I1908" i="1" a="1"/>
  <c r="I1908" i="1" s="1"/>
  <c r="J1908" i="1" s="1"/>
  <c r="E1908" i="1" a="1"/>
  <c r="E1908" i="1" s="1"/>
  <c r="G1912" i="1" a="1"/>
  <c r="G1912" i="1" s="1"/>
  <c r="H1912" i="1" s="1"/>
  <c r="I1912" i="1" a="1"/>
  <c r="I1912" i="1" s="1"/>
  <c r="J1912" i="1" s="1"/>
  <c r="G1919" i="1" a="1"/>
  <c r="G1919" i="1" s="1"/>
  <c r="H1919" i="1" s="1"/>
  <c r="I1932" i="1" a="1"/>
  <c r="I1932" i="1" s="1"/>
  <c r="J1932" i="1" s="1"/>
  <c r="E1932" i="1" a="1"/>
  <c r="E1932" i="1" s="1"/>
  <c r="G1936" i="1" a="1"/>
  <c r="G1936" i="1" s="1"/>
  <c r="H1936" i="1" s="1"/>
  <c r="I1936" i="1" a="1"/>
  <c r="I1936" i="1" s="1"/>
  <c r="J1936" i="1" s="1"/>
  <c r="E1936" i="1" a="1"/>
  <c r="E1936" i="1" s="1"/>
  <c r="G1943" i="1" a="1"/>
  <c r="G1943" i="1" s="1"/>
  <c r="H1943" i="1" s="1"/>
  <c r="F1955" i="1"/>
  <c r="D1955" i="1" s="1"/>
  <c r="O1959" i="1"/>
  <c r="F1964" i="1"/>
  <c r="N1964" i="1" s="1"/>
  <c r="G1967" i="1" a="1"/>
  <c r="G1967" i="1" s="1"/>
  <c r="H1967" i="1" s="1"/>
  <c r="G1973" i="1" a="1"/>
  <c r="G1973" i="1" s="1"/>
  <c r="H1973" i="1" s="1"/>
  <c r="E1973" i="1" a="1"/>
  <c r="E1973" i="1" s="1"/>
  <c r="I1973" i="1" a="1"/>
  <c r="I1973" i="1" s="1"/>
  <c r="J1973" i="1" s="1"/>
  <c r="F1982" i="1"/>
  <c r="D1982" i="1"/>
  <c r="G1986" i="1" a="1"/>
  <c r="G1986" i="1" s="1"/>
  <c r="H1986" i="1" s="1"/>
  <c r="E1986" i="1" a="1"/>
  <c r="E1986" i="1" s="1"/>
  <c r="O2010" i="1"/>
  <c r="O2013" i="1"/>
  <c r="I2013" i="1" a="1"/>
  <c r="I2013" i="1" s="1"/>
  <c r="J2013" i="1" s="1"/>
  <c r="F2017" i="1"/>
  <c r="G2026" i="1" a="1"/>
  <c r="G2026" i="1" s="1"/>
  <c r="H2026" i="1" s="1"/>
  <c r="I2026" i="1" a="1"/>
  <c r="I2026" i="1" s="1"/>
  <c r="J2026" i="1" s="1"/>
  <c r="E2026" i="1" a="1"/>
  <c r="E2026" i="1" s="1"/>
  <c r="O2029" i="1"/>
  <c r="I2051" i="1" a="1"/>
  <c r="I2051" i="1" s="1"/>
  <c r="J2051" i="1" s="1"/>
  <c r="F2105" i="1"/>
  <c r="L2105" i="1" s="1"/>
  <c r="B2122" i="1"/>
  <c r="E2122" i="1" a="1"/>
  <c r="E2122" i="1" s="1"/>
  <c r="O2174" i="1"/>
  <c r="E2174" i="1" a="1"/>
  <c r="E2174" i="1" s="1"/>
  <c r="G1736" i="1" a="1"/>
  <c r="G1736" i="1" s="1"/>
  <c r="H1736" i="1" s="1"/>
  <c r="E1737" i="1" a="1"/>
  <c r="E1737" i="1" s="1"/>
  <c r="E1738" i="1" a="1"/>
  <c r="E1738" i="1" s="1"/>
  <c r="G1738" i="1" a="1"/>
  <c r="G1738" i="1" s="1"/>
  <c r="H1738" i="1" s="1"/>
  <c r="O1739" i="1"/>
  <c r="E1745" i="1" a="1"/>
  <c r="E1745" i="1" s="1"/>
  <c r="O1746" i="1"/>
  <c r="G1766" i="1" a="1"/>
  <c r="G1766" i="1" s="1"/>
  <c r="H1766" i="1" s="1"/>
  <c r="E1768" i="1" a="1"/>
  <c r="E1768" i="1" s="1"/>
  <c r="K1770" i="1"/>
  <c r="O1771" i="1"/>
  <c r="G1802" i="1" a="1"/>
  <c r="G1802" i="1" s="1"/>
  <c r="H1802" i="1" s="1"/>
  <c r="G1814" i="1" a="1"/>
  <c r="G1814" i="1" s="1"/>
  <c r="H1814" i="1" s="1"/>
  <c r="O1821" i="1"/>
  <c r="O1835" i="1"/>
  <c r="O1842" i="1"/>
  <c r="E1843" i="1" a="1"/>
  <c r="E1843" i="1" s="1"/>
  <c r="B1859" i="1"/>
  <c r="I1859" i="1" a="1"/>
  <c r="I1859" i="1" s="1"/>
  <c r="J1859" i="1" s="1"/>
  <c r="G1859" i="1" a="1"/>
  <c r="G1859" i="1" s="1"/>
  <c r="H1859" i="1" s="1"/>
  <c r="B1868" i="1"/>
  <c r="G1868" i="1" a="1"/>
  <c r="G1868" i="1" s="1"/>
  <c r="H1868" i="1" s="1"/>
  <c r="B1877" i="1"/>
  <c r="G1877" i="1" s="1" a="1"/>
  <c r="G1877" i="1" s="1"/>
  <c r="H1877" i="1" s="1"/>
  <c r="I1877" i="1" a="1"/>
  <c r="I1877" i="1" s="1"/>
  <c r="J1877" i="1" s="1"/>
  <c r="B1886" i="1"/>
  <c r="I1886" i="1" a="1"/>
  <c r="I1886" i="1" s="1"/>
  <c r="J1886" i="1" s="1"/>
  <c r="G1886" i="1" a="1"/>
  <c r="G1886" i="1" s="1"/>
  <c r="H1886" i="1" s="1"/>
  <c r="B1895" i="1"/>
  <c r="I1895" i="1" a="1"/>
  <c r="I1895" i="1" s="1"/>
  <c r="J1895" i="1" s="1"/>
  <c r="G1895" i="1" a="1"/>
  <c r="G1895" i="1" s="1"/>
  <c r="H1895" i="1" s="1"/>
  <c r="B1912" i="1"/>
  <c r="I1959" i="1" a="1"/>
  <c r="I1959" i="1" s="1"/>
  <c r="J1959" i="1" s="1"/>
  <c r="E1959" i="1" a="1"/>
  <c r="E1959" i="1" s="1"/>
  <c r="G1959" i="1" a="1"/>
  <c r="G1959" i="1" s="1"/>
  <c r="H1959" i="1" s="1"/>
  <c r="I1967" i="1" a="1"/>
  <c r="I1967" i="1" s="1"/>
  <c r="J1967" i="1" s="1"/>
  <c r="O1977" i="1"/>
  <c r="G1995" i="1" a="1"/>
  <c r="G1995" i="1" s="1"/>
  <c r="H1995" i="1" s="1"/>
  <c r="B1995" i="1"/>
  <c r="O1998" i="1"/>
  <c r="G2001" i="1" a="1"/>
  <c r="G2001" i="1" s="1"/>
  <c r="H2001" i="1" s="1"/>
  <c r="I2001" i="1" a="1"/>
  <c r="I2001" i="1" s="1"/>
  <c r="J2001" i="1" s="1"/>
  <c r="E2001" i="1" a="1"/>
  <c r="E2001" i="1" s="1"/>
  <c r="E2010" i="1" a="1"/>
  <c r="E2010" i="1" s="1"/>
  <c r="I2010" i="1" a="1"/>
  <c r="I2010" i="1" s="1"/>
  <c r="J2010" i="1" s="1"/>
  <c r="G2010" i="1" a="1"/>
  <c r="G2010" i="1" s="1"/>
  <c r="H2010" i="1" s="1"/>
  <c r="G2023" i="1" a="1"/>
  <c r="G2023" i="1" s="1"/>
  <c r="H2023" i="1" s="1"/>
  <c r="E2023" i="1" a="1"/>
  <c r="E2023" i="1" s="1"/>
  <c r="I2023" i="1" a="1"/>
  <c r="I2023" i="1" s="1"/>
  <c r="J2023" i="1" s="1"/>
  <c r="G2041" i="1" a="1"/>
  <c r="G2041" i="1" s="1"/>
  <c r="H2041" i="1" s="1"/>
  <c r="E2041" i="1" a="1"/>
  <c r="E2041" i="1" s="1"/>
  <c r="I2041" i="1" a="1"/>
  <c r="I2041" i="1" s="1"/>
  <c r="J2041" i="1" s="1"/>
  <c r="M2054" i="1"/>
  <c r="F2054" i="1"/>
  <c r="D2054" i="1" s="1"/>
  <c r="O2082" i="1"/>
  <c r="F2093" i="1"/>
  <c r="K2093" i="1" s="1"/>
  <c r="B2097" i="1"/>
  <c r="E2097" i="1" s="1" a="1"/>
  <c r="E2097" i="1" s="1"/>
  <c r="I2097" i="1" a="1"/>
  <c r="I2097" i="1" s="1"/>
  <c r="J2097" i="1" s="1"/>
  <c r="E2209" i="1" a="1"/>
  <c r="E2209" i="1" s="1"/>
  <c r="I2209" i="1" a="1"/>
  <c r="I2209" i="1" s="1"/>
  <c r="J2209" i="1" s="1"/>
  <c r="G2209" i="1" a="1"/>
  <c r="G2209" i="1" s="1"/>
  <c r="H2209" i="1" s="1"/>
  <c r="O2249" i="1"/>
  <c r="F2301" i="1"/>
  <c r="M2301" i="1" s="1"/>
  <c r="G1730" i="1" a="1"/>
  <c r="G1730" i="1" s="1"/>
  <c r="H1730" i="1" s="1"/>
  <c r="E1732" i="1" a="1"/>
  <c r="E1732" i="1" s="1"/>
  <c r="G1732" i="1" a="1"/>
  <c r="G1732" i="1" s="1"/>
  <c r="H1732" i="1" s="1"/>
  <c r="E1747" i="1" a="1"/>
  <c r="E1747" i="1" s="1"/>
  <c r="I1747" i="1" a="1"/>
  <c r="I1747" i="1" s="1"/>
  <c r="J1747" i="1" s="1"/>
  <c r="I1766" i="1" a="1"/>
  <c r="I1766" i="1" s="1"/>
  <c r="J1766" i="1" s="1"/>
  <c r="F1770" i="1"/>
  <c r="E1772" i="1" a="1"/>
  <c r="E1772" i="1" s="1"/>
  <c r="G1772" i="1" a="1"/>
  <c r="G1772" i="1" s="1"/>
  <c r="H1772" i="1" s="1"/>
  <c r="E1796" i="1" a="1"/>
  <c r="E1796" i="1" s="1"/>
  <c r="E1797" i="1" a="1"/>
  <c r="E1797" i="1" s="1"/>
  <c r="I1797" i="1" a="1"/>
  <c r="I1797" i="1" s="1"/>
  <c r="J1797" i="1" s="1"/>
  <c r="E1799" i="1" a="1"/>
  <c r="E1799" i="1" s="1"/>
  <c r="I1800" i="1" a="1"/>
  <c r="I1800" i="1" s="1"/>
  <c r="J1800" i="1" s="1"/>
  <c r="E1811" i="1" a="1"/>
  <c r="E1811" i="1" s="1"/>
  <c r="I1812" i="1" a="1"/>
  <c r="I1812" i="1" s="1"/>
  <c r="J1812" i="1" s="1"/>
  <c r="O1820" i="1"/>
  <c r="E1821" i="1" a="1"/>
  <c r="E1821" i="1" s="1"/>
  <c r="I1821" i="1" a="1"/>
  <c r="I1821" i="1" s="1"/>
  <c r="J1821" i="1" s="1"/>
  <c r="I1828" i="1" a="1"/>
  <c r="I1828" i="1" s="1"/>
  <c r="J1828" i="1" s="1"/>
  <c r="G1835" i="1" a="1"/>
  <c r="G1835" i="1" s="1"/>
  <c r="H1835" i="1" s="1"/>
  <c r="E1835" i="1" a="1"/>
  <c r="E1835" i="1" s="1"/>
  <c r="I1836" i="1" a="1"/>
  <c r="I1836" i="1" s="1"/>
  <c r="J1836" i="1" s="1"/>
  <c r="G1843" i="1" a="1"/>
  <c r="G1843" i="1" s="1"/>
  <c r="H1843" i="1" s="1"/>
  <c r="G1849" i="1" a="1"/>
  <c r="G1849" i="1" s="1"/>
  <c r="H1849" i="1" s="1"/>
  <c r="I1856" i="1" a="1"/>
  <c r="I1856" i="1" s="1"/>
  <c r="J1856" i="1" s="1"/>
  <c r="E1856" i="1" a="1"/>
  <c r="E1856" i="1" s="1"/>
  <c r="I1865" i="1" a="1"/>
  <c r="I1865" i="1" s="1"/>
  <c r="J1865" i="1" s="1"/>
  <c r="E1865" i="1" a="1"/>
  <c r="E1865" i="1" s="1"/>
  <c r="I1874" i="1" a="1"/>
  <c r="I1874" i="1" s="1"/>
  <c r="J1874" i="1" s="1"/>
  <c r="E1874" i="1" a="1"/>
  <c r="E1874" i="1" s="1"/>
  <c r="I1883" i="1" a="1"/>
  <c r="I1883" i="1" s="1"/>
  <c r="J1883" i="1" s="1"/>
  <c r="E1883" i="1" a="1"/>
  <c r="E1883" i="1" s="1"/>
  <c r="I1892" i="1" a="1"/>
  <c r="I1892" i="1" s="1"/>
  <c r="J1892" i="1" s="1"/>
  <c r="E1892" i="1" a="1"/>
  <c r="E1892" i="1" s="1"/>
  <c r="I1901" i="1" a="1"/>
  <c r="I1901" i="1" s="1"/>
  <c r="J1901" i="1" s="1"/>
  <c r="E1901" i="1" a="1"/>
  <c r="E1901" i="1" s="1"/>
  <c r="F1904" i="1"/>
  <c r="L1904" i="1" s="1"/>
  <c r="I1923" i="1" a="1"/>
  <c r="I1923" i="1" s="1"/>
  <c r="J1923" i="1" s="1"/>
  <c r="E1923" i="1" a="1"/>
  <c r="E1923" i="1" s="1"/>
  <c r="G1923" i="1" a="1"/>
  <c r="G1923" i="1" s="1"/>
  <c r="H1923" i="1" s="1"/>
  <c r="F1928" i="1"/>
  <c r="L1928" i="1" s="1"/>
  <c r="D1928" i="1"/>
  <c r="M1928" i="1"/>
  <c r="I1947" i="1" a="1"/>
  <c r="I1947" i="1" s="1"/>
  <c r="J1947" i="1" s="1"/>
  <c r="E1947" i="1" a="1"/>
  <c r="E1947" i="1" s="1"/>
  <c r="G1947" i="1" a="1"/>
  <c r="G1947" i="1" s="1"/>
  <c r="H1947" i="1" s="1"/>
  <c r="B1981" i="1"/>
  <c r="O2061" i="1"/>
  <c r="I2071" i="1" a="1"/>
  <c r="I2071" i="1" s="1"/>
  <c r="J2071" i="1" s="1"/>
  <c r="G2071" i="1" a="1"/>
  <c r="G2071" i="1" s="1"/>
  <c r="H2071" i="1" s="1"/>
  <c r="E2071" i="1" a="1"/>
  <c r="E2071" i="1" s="1"/>
  <c r="B2086" i="1"/>
  <c r="E2086" i="1" s="1" a="1"/>
  <c r="E2086" i="1" s="1"/>
  <c r="O2094" i="1"/>
  <c r="F2120" i="1"/>
  <c r="L2120" i="1" s="1"/>
  <c r="G2202" i="1" a="1"/>
  <c r="G2202" i="1" s="1"/>
  <c r="H2202" i="1" s="1"/>
  <c r="I2202" i="1" a="1"/>
  <c r="I2202" i="1" s="1"/>
  <c r="J2202" i="1" s="1"/>
  <c r="E2202" i="1" a="1"/>
  <c r="E2202" i="1" s="1"/>
  <c r="E1669" i="1" a="1"/>
  <c r="E1669" i="1" s="1"/>
  <c r="G1669" i="1" a="1"/>
  <c r="G1669" i="1" s="1"/>
  <c r="H1669" i="1" s="1"/>
  <c r="E1687" i="1" a="1"/>
  <c r="E1687" i="1" s="1"/>
  <c r="G1687" i="1" a="1"/>
  <c r="G1687" i="1" s="1"/>
  <c r="H1687" i="1" s="1"/>
  <c r="E1711" i="1" a="1"/>
  <c r="E1711" i="1" s="1"/>
  <c r="G1711" i="1" a="1"/>
  <c r="G1711" i="1" s="1"/>
  <c r="H1711" i="1" s="1"/>
  <c r="O1712" i="1"/>
  <c r="E1718" i="1" a="1"/>
  <c r="E1718" i="1" s="1"/>
  <c r="I1725" i="1" a="1"/>
  <c r="I1725" i="1" s="1"/>
  <c r="J1725" i="1" s="1"/>
  <c r="G1737" i="1" a="1"/>
  <c r="G1737" i="1" s="1"/>
  <c r="H1737" i="1" s="1"/>
  <c r="G1745" i="1" a="1"/>
  <c r="G1745" i="1" s="1"/>
  <c r="H1745" i="1" s="1"/>
  <c r="I1750" i="1" a="1"/>
  <c r="I1750" i="1" s="1"/>
  <c r="J1750" i="1" s="1"/>
  <c r="G1750" i="1" a="1"/>
  <c r="G1750" i="1" s="1"/>
  <c r="H1750" i="1" s="1"/>
  <c r="G1757" i="1" a="1"/>
  <c r="G1757" i="1" s="1"/>
  <c r="H1757" i="1" s="1"/>
  <c r="E1760" i="1" a="1"/>
  <c r="E1760" i="1" s="1"/>
  <c r="I1768" i="1" a="1"/>
  <c r="I1768" i="1" s="1"/>
  <c r="J1768" i="1" s="1"/>
  <c r="G1770" i="1" a="1"/>
  <c r="G1770" i="1" s="1"/>
  <c r="H1770" i="1" s="1"/>
  <c r="E1773" i="1" a="1"/>
  <c r="E1773" i="1" s="1"/>
  <c r="I1773" i="1" a="1"/>
  <c r="I1773" i="1" s="1"/>
  <c r="J1773" i="1" s="1"/>
  <c r="O1791" i="1"/>
  <c r="E1794" i="1" a="1"/>
  <c r="E1794" i="1" s="1"/>
  <c r="G1794" i="1" a="1"/>
  <c r="G1794" i="1" s="1"/>
  <c r="H1794" i="1" s="1"/>
  <c r="G1798" i="1" a="1"/>
  <c r="G1798" i="1" s="1"/>
  <c r="H1798" i="1" s="1"/>
  <c r="G1799" i="1" a="1"/>
  <c r="G1799" i="1" s="1"/>
  <c r="H1799" i="1" s="1"/>
  <c r="E1809" i="1" a="1"/>
  <c r="E1809" i="1" s="1"/>
  <c r="I1809" i="1" a="1"/>
  <c r="I1809" i="1" s="1"/>
  <c r="J1809" i="1" s="1"/>
  <c r="G1809" i="1" a="1"/>
  <c r="G1809" i="1" s="1"/>
  <c r="H1809" i="1" s="1"/>
  <c r="G1810" i="1" a="1"/>
  <c r="G1810" i="1" s="1"/>
  <c r="H1810" i="1" s="1"/>
  <c r="G1811" i="1" a="1"/>
  <c r="G1811" i="1" s="1"/>
  <c r="H1811" i="1" s="1"/>
  <c r="E1828" i="1" a="1"/>
  <c r="E1828" i="1" s="1"/>
  <c r="O1833" i="1"/>
  <c r="E1848" i="1" a="1"/>
  <c r="E1848" i="1" s="1"/>
  <c r="E1849" i="1" a="1"/>
  <c r="E1849" i="1" s="1"/>
  <c r="E1858" i="1" a="1"/>
  <c r="E1858" i="1" s="1"/>
  <c r="I1858" i="1" a="1"/>
  <c r="I1858" i="1" s="1"/>
  <c r="J1858" i="1" s="1"/>
  <c r="E1867" i="1" a="1"/>
  <c r="E1867" i="1" s="1"/>
  <c r="I1867" i="1" a="1"/>
  <c r="I1867" i="1" s="1"/>
  <c r="J1867" i="1" s="1"/>
  <c r="E1876" i="1" a="1"/>
  <c r="E1876" i="1" s="1"/>
  <c r="I1876" i="1" a="1"/>
  <c r="I1876" i="1" s="1"/>
  <c r="J1876" i="1" s="1"/>
  <c r="E1885" i="1" a="1"/>
  <c r="E1885" i="1" s="1"/>
  <c r="I1885" i="1" a="1"/>
  <c r="I1885" i="1" s="1"/>
  <c r="J1885" i="1" s="1"/>
  <c r="E1894" i="1" a="1"/>
  <c r="E1894" i="1" s="1"/>
  <c r="I1894" i="1" a="1"/>
  <c r="I1894" i="1" s="1"/>
  <c r="J1894" i="1" s="1"/>
  <c r="G1903" i="1" a="1"/>
  <c r="G1903" i="1" s="1"/>
  <c r="H1903" i="1" s="1"/>
  <c r="E1903" i="1" a="1"/>
  <c r="E1903" i="1" s="1"/>
  <c r="F1907" i="1"/>
  <c r="G1909" i="1" a="1"/>
  <c r="G1909" i="1" s="1"/>
  <c r="H1909" i="1" s="1"/>
  <c r="I1909" i="1" a="1"/>
  <c r="I1909" i="1" s="1"/>
  <c r="J1909" i="1" s="1"/>
  <c r="O1914" i="1"/>
  <c r="G1914" i="1" a="1"/>
  <c r="G1914" i="1" s="1"/>
  <c r="H1914" i="1" s="1"/>
  <c r="O1917" i="1"/>
  <c r="G1927" i="1" a="1"/>
  <c r="G1927" i="1" s="1"/>
  <c r="H1927" i="1" s="1"/>
  <c r="E1927" i="1" a="1"/>
  <c r="E1927" i="1" s="1"/>
  <c r="F1931" i="1"/>
  <c r="K1931" i="1" s="1"/>
  <c r="G1933" i="1" a="1"/>
  <c r="G1933" i="1" s="1"/>
  <c r="H1933" i="1" s="1"/>
  <c r="I1933" i="1" a="1"/>
  <c r="I1933" i="1" s="1"/>
  <c r="J1933" i="1" s="1"/>
  <c r="O1938" i="1"/>
  <c r="O1941" i="1"/>
  <c r="G1949" i="1" a="1"/>
  <c r="G1949" i="1" s="1"/>
  <c r="H1949" i="1" s="1"/>
  <c r="E1949" i="1" a="1"/>
  <c r="E1949" i="1" s="1"/>
  <c r="G1951" i="1" a="1"/>
  <c r="G1951" i="1" s="1"/>
  <c r="H1951" i="1" s="1"/>
  <c r="E1951" i="1" a="1"/>
  <c r="E1951" i="1" s="1"/>
  <c r="G1960" i="1" a="1"/>
  <c r="G1960" i="1" s="1"/>
  <c r="H1960" i="1" s="1"/>
  <c r="I1960" i="1" a="1"/>
  <c r="I1960" i="1" s="1"/>
  <c r="J1960" i="1" s="1"/>
  <c r="E1960" i="1" a="1"/>
  <c r="E1960" i="1" s="1"/>
  <c r="O1968" i="1"/>
  <c r="F1985" i="1"/>
  <c r="K1985" i="1" s="1"/>
  <c r="D1985" i="1"/>
  <c r="M1985" i="1"/>
  <c r="O2011" i="1"/>
  <c r="B2014" i="1"/>
  <c r="E2014" i="1" s="1" a="1"/>
  <c r="E2014" i="1" s="1"/>
  <c r="O2049" i="1"/>
  <c r="G2058" i="1" a="1"/>
  <c r="G2058" i="1" s="1"/>
  <c r="H2058" i="1" s="1"/>
  <c r="I2058" i="1" a="1"/>
  <c r="I2058" i="1" s="1"/>
  <c r="J2058" i="1" s="1"/>
  <c r="E2058" i="1" a="1"/>
  <c r="E2058" i="1" s="1"/>
  <c r="E2061" i="1" a="1"/>
  <c r="E2061" i="1" s="1"/>
  <c r="I2061" i="1" a="1"/>
  <c r="I2061" i="1" s="1"/>
  <c r="J2061" i="1" s="1"/>
  <c r="G2061" i="1" a="1"/>
  <c r="G2061" i="1" s="1"/>
  <c r="H2061" i="1" s="1"/>
  <c r="I2077" i="1" a="1"/>
  <c r="I2077" i="1" s="1"/>
  <c r="J2077" i="1" s="1"/>
  <c r="G2077" i="1" a="1"/>
  <c r="G2077" i="1" s="1"/>
  <c r="H2077" i="1" s="1"/>
  <c r="E2077" i="1" a="1"/>
  <c r="E2077" i="1" s="1"/>
  <c r="G2094" i="1" a="1"/>
  <c r="G2094" i="1" s="1"/>
  <c r="H2094" i="1" s="1"/>
  <c r="E2094" i="1" a="1"/>
  <c r="E2094" i="1" s="1"/>
  <c r="I2094" i="1" a="1"/>
  <c r="I2094" i="1" s="1"/>
  <c r="J2094" i="1" s="1"/>
  <c r="O1785" i="1"/>
  <c r="I1786" i="1" a="1"/>
  <c r="I1786" i="1" s="1"/>
  <c r="J1786" i="1" s="1"/>
  <c r="G1786" i="1" a="1"/>
  <c r="G1786" i="1" s="1"/>
  <c r="H1786" i="1" s="1"/>
  <c r="I1792" i="1" a="1"/>
  <c r="I1792" i="1" s="1"/>
  <c r="J1792" i="1" s="1"/>
  <c r="G1792" i="1" a="1"/>
  <c r="G1792" i="1" s="1"/>
  <c r="H1792" i="1" s="1"/>
  <c r="O1805" i="1"/>
  <c r="E1806" i="1" a="1"/>
  <c r="E1806" i="1" s="1"/>
  <c r="G1806" i="1" a="1"/>
  <c r="G1806" i="1" s="1"/>
  <c r="H1806" i="1" s="1"/>
  <c r="E1807" i="1" a="1"/>
  <c r="E1807" i="1" s="1"/>
  <c r="O1817" i="1"/>
  <c r="E1818" i="1" a="1"/>
  <c r="E1818" i="1" s="1"/>
  <c r="G1818" i="1" a="1"/>
  <c r="G1818" i="1" s="1"/>
  <c r="H1818" i="1" s="1"/>
  <c r="E1819" i="1" a="1"/>
  <c r="E1819" i="1" s="1"/>
  <c r="O1826" i="1"/>
  <c r="E1827" i="1" a="1"/>
  <c r="E1827" i="1" s="1"/>
  <c r="G1852" i="1" a="1"/>
  <c r="G1852" i="1" s="1"/>
  <c r="H1852" i="1" s="1"/>
  <c r="B1852" i="1"/>
  <c r="B1855" i="1"/>
  <c r="G1855" i="1" s="1" a="1"/>
  <c r="G1855" i="1" s="1"/>
  <c r="H1855" i="1" s="1"/>
  <c r="I1861" i="1" a="1"/>
  <c r="I1861" i="1" s="1"/>
  <c r="J1861" i="1" s="1"/>
  <c r="G1861" i="1" a="1"/>
  <c r="G1861" i="1" s="1"/>
  <c r="H1861" i="1" s="1"/>
  <c r="B1861" i="1"/>
  <c r="B1864" i="1"/>
  <c r="G1864" i="1" s="1" a="1"/>
  <c r="G1864" i="1" s="1"/>
  <c r="H1864" i="1" s="1"/>
  <c r="G1870" i="1" a="1"/>
  <c r="G1870" i="1" s="1"/>
  <c r="H1870" i="1" s="1"/>
  <c r="B1870" i="1"/>
  <c r="B1873" i="1"/>
  <c r="G1873" i="1" s="1" a="1"/>
  <c r="G1873" i="1" s="1"/>
  <c r="H1873" i="1" s="1"/>
  <c r="I1879" i="1" a="1"/>
  <c r="I1879" i="1" s="1"/>
  <c r="J1879" i="1" s="1"/>
  <c r="G1879" i="1" a="1"/>
  <c r="G1879" i="1" s="1"/>
  <c r="H1879" i="1" s="1"/>
  <c r="B1879" i="1"/>
  <c r="B1882" i="1"/>
  <c r="G1882" i="1" s="1" a="1"/>
  <c r="G1882" i="1" s="1"/>
  <c r="H1882" i="1" s="1"/>
  <c r="G1888" i="1" a="1"/>
  <c r="G1888" i="1" s="1"/>
  <c r="H1888" i="1" s="1"/>
  <c r="B1888" i="1"/>
  <c r="B1891" i="1"/>
  <c r="G1891" i="1" s="1" a="1"/>
  <c r="G1891" i="1" s="1"/>
  <c r="H1891" i="1" s="1"/>
  <c r="I1897" i="1" a="1"/>
  <c r="I1897" i="1" s="1"/>
  <c r="J1897" i="1" s="1"/>
  <c r="G1897" i="1" a="1"/>
  <c r="G1897" i="1" s="1"/>
  <c r="H1897" i="1" s="1"/>
  <c r="B1897" i="1"/>
  <c r="B1900" i="1"/>
  <c r="G1900" i="1" s="1" a="1"/>
  <c r="G1900" i="1" s="1"/>
  <c r="H1900" i="1" s="1"/>
  <c r="I1917" i="1" a="1"/>
  <c r="I1917" i="1" s="1"/>
  <c r="J1917" i="1" s="1"/>
  <c r="E1917" i="1" a="1"/>
  <c r="E1917" i="1" s="1"/>
  <c r="O1920" i="1"/>
  <c r="I1941" i="1" a="1"/>
  <c r="I1941" i="1" s="1"/>
  <c r="J1941" i="1" s="1"/>
  <c r="E1941" i="1" a="1"/>
  <c r="E1941" i="1" s="1"/>
  <c r="O1944" i="1"/>
  <c r="I1968" i="1" a="1"/>
  <c r="I1968" i="1" s="1"/>
  <c r="J1968" i="1" s="1"/>
  <c r="E1968" i="1" a="1"/>
  <c r="E1968" i="1" s="1"/>
  <c r="G1968" i="1" a="1"/>
  <c r="G1968" i="1" s="1"/>
  <c r="H1968" i="1" s="1"/>
  <c r="I1970" i="1" a="1"/>
  <c r="I1970" i="1" s="1"/>
  <c r="J1970" i="1" s="1"/>
  <c r="E1970" i="1" a="1"/>
  <c r="E1970" i="1" s="1"/>
  <c r="O1974" i="1"/>
  <c r="F1979" i="1"/>
  <c r="O1996" i="1"/>
  <c r="M2016" i="1"/>
  <c r="K2016" i="1"/>
  <c r="I2024" i="1" a="1"/>
  <c r="I2024" i="1" s="1"/>
  <c r="J2024" i="1" s="1"/>
  <c r="E2024" i="1" a="1"/>
  <c r="E2024" i="1" s="1"/>
  <c r="G2024" i="1" a="1"/>
  <c r="G2024" i="1" s="1"/>
  <c r="H2024" i="1" s="1"/>
  <c r="O2064" i="1"/>
  <c r="G2064" i="1" a="1"/>
  <c r="G2064" i="1" s="1"/>
  <c r="H2064" i="1" s="1"/>
  <c r="O2101" i="1"/>
  <c r="I1627" i="1" a="1"/>
  <c r="I1627" i="1" s="1"/>
  <c r="J1627" i="1" s="1"/>
  <c r="I1645" i="1" a="1"/>
  <c r="I1645" i="1" s="1"/>
  <c r="J1645" i="1" s="1"/>
  <c r="I1663" i="1" a="1"/>
  <c r="I1663" i="1" s="1"/>
  <c r="J1663" i="1" s="1"/>
  <c r="I1681" i="1" a="1"/>
  <c r="I1681" i="1" s="1"/>
  <c r="J1681" i="1" s="1"/>
  <c r="E1682" i="1" a="1"/>
  <c r="E1682" i="1" s="1"/>
  <c r="I1699" i="1" a="1"/>
  <c r="I1699" i="1" s="1"/>
  <c r="J1699" i="1" s="1"/>
  <c r="E1700" i="1" a="1"/>
  <c r="E1700" i="1" s="1"/>
  <c r="I1702" i="1" a="1"/>
  <c r="I1702" i="1" s="1"/>
  <c r="J1702" i="1" s="1"/>
  <c r="G1705" i="1" a="1"/>
  <c r="G1705" i="1" s="1"/>
  <c r="H1705" i="1" s="1"/>
  <c r="I1723" i="1" a="1"/>
  <c r="I1723" i="1" s="1"/>
  <c r="J1723" i="1" s="1"/>
  <c r="G1741" i="1" a="1"/>
  <c r="G1741" i="1" s="1"/>
  <c r="H1741" i="1" s="1"/>
  <c r="I1745" i="1" a="1"/>
  <c r="I1745" i="1" s="1"/>
  <c r="J1745" i="1" s="1"/>
  <c r="G1747" i="1" a="1"/>
  <c r="G1747" i="1" s="1"/>
  <c r="H1747" i="1" s="1"/>
  <c r="E1750" i="1" a="1"/>
  <c r="E1750" i="1" s="1"/>
  <c r="I1769" i="1" a="1"/>
  <c r="I1769" i="1" s="1"/>
  <c r="J1769" i="1" s="1"/>
  <c r="I1770" i="1" a="1"/>
  <c r="I1770" i="1" s="1"/>
  <c r="J1770" i="1" s="1"/>
  <c r="E1776" i="1" a="1"/>
  <c r="E1776" i="1" s="1"/>
  <c r="I1778" i="1" a="1"/>
  <c r="I1778" i="1" s="1"/>
  <c r="J1778" i="1" s="1"/>
  <c r="E1789" i="1" a="1"/>
  <c r="E1789" i="1" s="1"/>
  <c r="G1789" i="1" a="1"/>
  <c r="G1789" i="1" s="1"/>
  <c r="H1789" i="1" s="1"/>
  <c r="I1790" i="1" a="1"/>
  <c r="I1790" i="1" s="1"/>
  <c r="J1790" i="1" s="1"/>
  <c r="E1790" i="1" a="1"/>
  <c r="E1790" i="1" s="1"/>
  <c r="E1791" i="1" a="1"/>
  <c r="E1791" i="1" s="1"/>
  <c r="I1791" i="1" a="1"/>
  <c r="I1791" i="1" s="1"/>
  <c r="J1791" i="1" s="1"/>
  <c r="G1791" i="1" a="1"/>
  <c r="G1791" i="1" s="1"/>
  <c r="H1791" i="1" s="1"/>
  <c r="E1792" i="1" a="1"/>
  <c r="E1792" i="1" s="1"/>
  <c r="E1793" i="1" a="1"/>
  <c r="E1793" i="1" s="1"/>
  <c r="G1796" i="1" a="1"/>
  <c r="G1796" i="1" s="1"/>
  <c r="H1796" i="1" s="1"/>
  <c r="G1797" i="1" a="1"/>
  <c r="G1797" i="1" s="1"/>
  <c r="H1797" i="1" s="1"/>
  <c r="G1805" i="1" a="1"/>
  <c r="G1805" i="1" s="1"/>
  <c r="H1805" i="1" s="1"/>
  <c r="E1805" i="1" a="1"/>
  <c r="E1805" i="1" s="1"/>
  <c r="E1808" i="1" a="1"/>
  <c r="E1808" i="1" s="1"/>
  <c r="G1817" i="1" a="1"/>
  <c r="G1817" i="1" s="1"/>
  <c r="H1817" i="1" s="1"/>
  <c r="E1817" i="1" a="1"/>
  <c r="E1817" i="1" s="1"/>
  <c r="E1820" i="1" a="1"/>
  <c r="E1820" i="1" s="1"/>
  <c r="B1825" i="1"/>
  <c r="G1828" i="1" a="1"/>
  <c r="G1828" i="1" s="1"/>
  <c r="H1828" i="1" s="1"/>
  <c r="I1829" i="1" a="1"/>
  <c r="I1829" i="1" s="1"/>
  <c r="J1829" i="1" s="1"/>
  <c r="E1833" i="1" a="1"/>
  <c r="E1833" i="1" s="1"/>
  <c r="G1833" i="1" a="1"/>
  <c r="G1833" i="1" s="1"/>
  <c r="H1833" i="1" s="1"/>
  <c r="E1841" i="1" a="1"/>
  <c r="E1841" i="1" s="1"/>
  <c r="E1846" i="1" a="1"/>
  <c r="E1846" i="1" s="1"/>
  <c r="G1848" i="1" a="1"/>
  <c r="G1848" i="1" s="1"/>
  <c r="H1848" i="1" s="1"/>
  <c r="I1849" i="1" a="1"/>
  <c r="I1849" i="1" s="1"/>
  <c r="J1849" i="1" s="1"/>
  <c r="G1907" i="1" a="1"/>
  <c r="G1907" i="1" s="1"/>
  <c r="H1907" i="1" s="1"/>
  <c r="I1920" i="1" a="1"/>
  <c r="I1920" i="1" s="1"/>
  <c r="J1920" i="1" s="1"/>
  <c r="E1920" i="1" a="1"/>
  <c r="E1920" i="1" s="1"/>
  <c r="G1924" i="1" a="1"/>
  <c r="G1924" i="1" s="1"/>
  <c r="H1924" i="1" s="1"/>
  <c r="I1924" i="1" a="1"/>
  <c r="I1924" i="1" s="1"/>
  <c r="J1924" i="1" s="1"/>
  <c r="E1924" i="1" a="1"/>
  <c r="E1924" i="1" s="1"/>
  <c r="G1931" i="1" a="1"/>
  <c r="G1931" i="1" s="1"/>
  <c r="H1931" i="1" s="1"/>
  <c r="I1944" i="1" a="1"/>
  <c r="I1944" i="1" s="1"/>
  <c r="J1944" i="1" s="1"/>
  <c r="E1944" i="1" a="1"/>
  <c r="E1944" i="1" s="1"/>
  <c r="G1948" i="1" a="1"/>
  <c r="G1948" i="1" s="1"/>
  <c r="H1948" i="1" s="1"/>
  <c r="I1948" i="1" a="1"/>
  <c r="I1948" i="1" s="1"/>
  <c r="J1948" i="1" s="1"/>
  <c r="E1948" i="1" a="1"/>
  <c r="E1948" i="1" s="1"/>
  <c r="O1956" i="1"/>
  <c r="O1965" i="1"/>
  <c r="G1970" i="1" a="1"/>
  <c r="G1970" i="1" s="1"/>
  <c r="H1970" i="1" s="1"/>
  <c r="I1981" i="1" a="1"/>
  <c r="I1981" i="1" s="1"/>
  <c r="J1981" i="1" s="1"/>
  <c r="D2002" i="1"/>
  <c r="F2016" i="1"/>
  <c r="N2016" i="1" s="1"/>
  <c r="N2022" i="1"/>
  <c r="B2031" i="1"/>
  <c r="O2075" i="1"/>
  <c r="G2075" i="1" a="1"/>
  <c r="G2075" i="1" s="1"/>
  <c r="H2075" i="1" s="1"/>
  <c r="I2083" i="1" a="1"/>
  <c r="I2083" i="1" s="1"/>
  <c r="J2083" i="1" s="1"/>
  <c r="G2083" i="1" a="1"/>
  <c r="G2083" i="1" s="1"/>
  <c r="H2083" i="1" s="1"/>
  <c r="E2083" i="1" a="1"/>
  <c r="E2083" i="1" s="1"/>
  <c r="G2129" i="1" a="1"/>
  <c r="G2129" i="1" s="1"/>
  <c r="H2129" i="1" s="1"/>
  <c r="G1718" i="1" a="1"/>
  <c r="G1718" i="1" s="1"/>
  <c r="H1718" i="1" s="1"/>
  <c r="E1720" i="1" a="1"/>
  <c r="E1720" i="1" s="1"/>
  <c r="G1720" i="1" a="1"/>
  <c r="G1720" i="1" s="1"/>
  <c r="H1720" i="1" s="1"/>
  <c r="O1721" i="1"/>
  <c r="E1727" i="1" a="1"/>
  <c r="E1727" i="1" s="1"/>
  <c r="I1734" i="1" a="1"/>
  <c r="I1734" i="1" s="1"/>
  <c r="J1734" i="1" s="1"/>
  <c r="I1738" i="1" a="1"/>
  <c r="I1738" i="1" s="1"/>
  <c r="J1738" i="1" s="1"/>
  <c r="E1751" i="1" a="1"/>
  <c r="E1751" i="1" s="1"/>
  <c r="G1760" i="1" a="1"/>
  <c r="G1760" i="1" s="1"/>
  <c r="H1760" i="1" s="1"/>
  <c r="G1762" i="1" a="1"/>
  <c r="G1762" i="1" s="1"/>
  <c r="H1762" i="1" s="1"/>
  <c r="G1773" i="1" a="1"/>
  <c r="G1773" i="1" s="1"/>
  <c r="H1773" i="1" s="1"/>
  <c r="E1775" i="1" a="1"/>
  <c r="E1775" i="1" s="1"/>
  <c r="E1777" i="1" a="1"/>
  <c r="E1777" i="1" s="1"/>
  <c r="O1779" i="1"/>
  <c r="I1784" i="1" a="1"/>
  <c r="I1784" i="1" s="1"/>
  <c r="J1784" i="1" s="1"/>
  <c r="E1785" i="1" a="1"/>
  <c r="E1785" i="1" s="1"/>
  <c r="E1786" i="1" a="1"/>
  <c r="E1786" i="1" s="1"/>
  <c r="E1787" i="1" a="1"/>
  <c r="E1787" i="1" s="1"/>
  <c r="E1788" i="1" a="1"/>
  <c r="E1788" i="1" s="1"/>
  <c r="G1788" i="1" a="1"/>
  <c r="G1788" i="1" s="1"/>
  <c r="H1788" i="1" s="1"/>
  <c r="O1803" i="1"/>
  <c r="I1804" i="1" a="1"/>
  <c r="I1804" i="1" s="1"/>
  <c r="J1804" i="1" s="1"/>
  <c r="G1804" i="1" a="1"/>
  <c r="G1804" i="1" s="1"/>
  <c r="H1804" i="1" s="1"/>
  <c r="E1804" i="1" a="1"/>
  <c r="E1804" i="1" s="1"/>
  <c r="G1808" i="1" a="1"/>
  <c r="G1808" i="1" s="1"/>
  <c r="H1808" i="1" s="1"/>
  <c r="O1815" i="1"/>
  <c r="I1816" i="1" a="1"/>
  <c r="I1816" i="1" s="1"/>
  <c r="J1816" i="1" s="1"/>
  <c r="G1816" i="1" a="1"/>
  <c r="G1816" i="1" s="1"/>
  <c r="H1816" i="1" s="1"/>
  <c r="E1816" i="1" a="1"/>
  <c r="E1816" i="1" s="1"/>
  <c r="G1820" i="1" a="1"/>
  <c r="G1820" i="1" s="1"/>
  <c r="H1820" i="1" s="1"/>
  <c r="G1827" i="1" a="1"/>
  <c r="G1827" i="1" s="1"/>
  <c r="H1827" i="1" s="1"/>
  <c r="I1835" i="1" a="1"/>
  <c r="I1835" i="1" s="1"/>
  <c r="J1835" i="1" s="1"/>
  <c r="B1838" i="1"/>
  <c r="G1838" i="1" s="1" a="1"/>
  <c r="G1838" i="1" s="1"/>
  <c r="H1838" i="1" s="1"/>
  <c r="I1838" i="1" a="1"/>
  <c r="I1838" i="1" s="1"/>
  <c r="J1838" i="1" s="1"/>
  <c r="O1839" i="1"/>
  <c r="E1840" i="1" a="1"/>
  <c r="E1840" i="1" s="1"/>
  <c r="O1845" i="1"/>
  <c r="I1956" i="1" a="1"/>
  <c r="I1956" i="1" s="1"/>
  <c r="J1956" i="1" s="1"/>
  <c r="E1956" i="1" a="1"/>
  <c r="E1956" i="1" s="1"/>
  <c r="G1956" i="1" a="1"/>
  <c r="G1956" i="1" s="1"/>
  <c r="H1956" i="1" s="1"/>
  <c r="I1958" i="1" a="1"/>
  <c r="I1958" i="1" s="1"/>
  <c r="J1958" i="1" s="1"/>
  <c r="E1958" i="1" a="1"/>
  <c r="E1958" i="1" s="1"/>
  <c r="I1965" i="1" a="1"/>
  <c r="I1965" i="1" s="1"/>
  <c r="J1965" i="1" s="1"/>
  <c r="E1965" i="1" a="1"/>
  <c r="E1965" i="1" s="1"/>
  <c r="F1976" i="1"/>
  <c r="K1976" i="1" s="1"/>
  <c r="D1976" i="1"/>
  <c r="M1976" i="1"/>
  <c r="L1976" i="1"/>
  <c r="O1978" i="1"/>
  <c r="E1991" i="1" a="1"/>
  <c r="E1991" i="1" s="1"/>
  <c r="I1991" i="1" a="1"/>
  <c r="I1991" i="1" s="1"/>
  <c r="J1991" i="1" s="1"/>
  <c r="G1991" i="1" a="1"/>
  <c r="G1991" i="1" s="1"/>
  <c r="H1991" i="1" s="1"/>
  <c r="O2008" i="1"/>
  <c r="O2012" i="1"/>
  <c r="L2018" i="1"/>
  <c r="F2018" i="1"/>
  <c r="K2018" i="1" s="1"/>
  <c r="O2025" i="1"/>
  <c r="O2046" i="1"/>
  <c r="B2050" i="1"/>
  <c r="E2050" i="1" s="1" a="1"/>
  <c r="E2050" i="1" s="1"/>
  <c r="G2056" i="1" a="1"/>
  <c r="G2056" i="1" s="1"/>
  <c r="H2056" i="1" s="1"/>
  <c r="I2056" i="1" a="1"/>
  <c r="I2056" i="1" s="1"/>
  <c r="J2056" i="1" s="1"/>
  <c r="E2056" i="1" a="1"/>
  <c r="E2056" i="1" s="1"/>
  <c r="F2098" i="1"/>
  <c r="M2098" i="1" s="1"/>
  <c r="N1593" i="1"/>
  <c r="N1611" i="1"/>
  <c r="N1629" i="1"/>
  <c r="N1647" i="1"/>
  <c r="N1665" i="1"/>
  <c r="N1683" i="1"/>
  <c r="G1725" i="1" a="1"/>
  <c r="G1725" i="1" s="1"/>
  <c r="H1725" i="1" s="1"/>
  <c r="E1734" i="1" a="1"/>
  <c r="E1734" i="1" s="1"/>
  <c r="E1735" i="1" a="1"/>
  <c r="E1735" i="1" s="1"/>
  <c r="G1735" i="1" a="1"/>
  <c r="G1735" i="1" s="1"/>
  <c r="H1735" i="1" s="1"/>
  <c r="E1752" i="1" a="1"/>
  <c r="E1752" i="1" s="1"/>
  <c r="G1752" i="1" a="1"/>
  <c r="G1752" i="1" s="1"/>
  <c r="H1752" i="1" s="1"/>
  <c r="E1753" i="1" a="1"/>
  <c r="E1753" i="1" s="1"/>
  <c r="G1753" i="1" a="1"/>
  <c r="G1753" i="1" s="1"/>
  <c r="H1753" i="1" s="1"/>
  <c r="E1762" i="1" a="1"/>
  <c r="E1762" i="1" s="1"/>
  <c r="E1763" i="1" a="1"/>
  <c r="E1763" i="1" s="1"/>
  <c r="E1778" i="1" a="1"/>
  <c r="E1778" i="1" s="1"/>
  <c r="O1782" i="1"/>
  <c r="E1783" i="1" a="1"/>
  <c r="E1783" i="1" s="1"/>
  <c r="I1783" i="1" a="1"/>
  <c r="I1783" i="1" s="1"/>
  <c r="J1783" i="1" s="1"/>
  <c r="E1784" i="1" a="1"/>
  <c r="E1784" i="1" s="1"/>
  <c r="G1793" i="1" a="1"/>
  <c r="G1793" i="1" s="1"/>
  <c r="H1793" i="1" s="1"/>
  <c r="I1794" i="1" a="1"/>
  <c r="I1794" i="1" s="1"/>
  <c r="J1794" i="1" s="1"/>
  <c r="I1796" i="1" a="1"/>
  <c r="I1796" i="1" s="1"/>
  <c r="J1796" i="1" s="1"/>
  <c r="I1798" i="1" a="1"/>
  <c r="I1798" i="1" s="1"/>
  <c r="J1798" i="1" s="1"/>
  <c r="E1803" i="1" a="1"/>
  <c r="E1803" i="1" s="1"/>
  <c r="G1803" i="1" a="1"/>
  <c r="G1803" i="1" s="1"/>
  <c r="H1803" i="1" s="1"/>
  <c r="G1807" i="1" a="1"/>
  <c r="G1807" i="1" s="1"/>
  <c r="H1807" i="1" s="1"/>
  <c r="I1810" i="1" a="1"/>
  <c r="I1810" i="1" s="1"/>
  <c r="J1810" i="1" s="1"/>
  <c r="E1815" i="1" a="1"/>
  <c r="E1815" i="1" s="1"/>
  <c r="G1815" i="1" a="1"/>
  <c r="G1815" i="1" s="1"/>
  <c r="H1815" i="1" s="1"/>
  <c r="G1819" i="1" a="1"/>
  <c r="G1819" i="1" s="1"/>
  <c r="H1819" i="1" s="1"/>
  <c r="E1826" i="1" a="1"/>
  <c r="E1826" i="1" s="1"/>
  <c r="I1827" i="1" a="1"/>
  <c r="I1827" i="1" s="1"/>
  <c r="J1827" i="1" s="1"/>
  <c r="I1832" i="1" a="1"/>
  <c r="I1832" i="1" s="1"/>
  <c r="J1832" i="1" s="1"/>
  <c r="E1852" i="1" a="1"/>
  <c r="E1852" i="1" s="1"/>
  <c r="E1861" i="1" a="1"/>
  <c r="E1861" i="1" s="1"/>
  <c r="E1870" i="1" a="1"/>
  <c r="E1870" i="1" s="1"/>
  <c r="E1879" i="1" a="1"/>
  <c r="E1879" i="1" s="1"/>
  <c r="E1888" i="1" a="1"/>
  <c r="E1888" i="1" s="1"/>
  <c r="E1897" i="1" a="1"/>
  <c r="E1897" i="1" s="1"/>
  <c r="N1904" i="1"/>
  <c r="I1907" i="1" a="1"/>
  <c r="I1907" i="1" s="1"/>
  <c r="J1907" i="1" s="1"/>
  <c r="O1911" i="1"/>
  <c r="G1920" i="1" a="1"/>
  <c r="G1920" i="1" s="1"/>
  <c r="H1920" i="1" s="1"/>
  <c r="I1922" i="1" a="1"/>
  <c r="I1922" i="1" s="1"/>
  <c r="J1922" i="1" s="1"/>
  <c r="E1922" i="1" a="1"/>
  <c r="E1922" i="1" s="1"/>
  <c r="N1928" i="1"/>
  <c r="I1931" i="1" a="1"/>
  <c r="I1931" i="1" s="1"/>
  <c r="J1931" i="1" s="1"/>
  <c r="O1935" i="1"/>
  <c r="G1944" i="1" a="1"/>
  <c r="G1944" i="1" s="1"/>
  <c r="H1944" i="1" s="1"/>
  <c r="I1946" i="1" a="1"/>
  <c r="I1946" i="1" s="1"/>
  <c r="J1946" i="1" s="1"/>
  <c r="E1946" i="1" a="1"/>
  <c r="E1946" i="1" s="1"/>
  <c r="O1953" i="1"/>
  <c r="G1958" i="1" a="1"/>
  <c r="G1958" i="1" s="1"/>
  <c r="H1958" i="1" s="1"/>
  <c r="O1962" i="1"/>
  <c r="G1969" i="1" a="1"/>
  <c r="G1969" i="1" s="1"/>
  <c r="H1969" i="1" s="1"/>
  <c r="I1969" i="1" a="1"/>
  <c r="I1969" i="1" s="1"/>
  <c r="J1969" i="1" s="1"/>
  <c r="E1969" i="1" a="1"/>
  <c r="E1969" i="1" s="1"/>
  <c r="I1997" i="1" a="1"/>
  <c r="I1997" i="1" s="1"/>
  <c r="J1997" i="1" s="1"/>
  <c r="B1997" i="1"/>
  <c r="O1999" i="1"/>
  <c r="G2008" i="1" a="1"/>
  <c r="G2008" i="1" s="1"/>
  <c r="H2008" i="1" s="1"/>
  <c r="E2008" i="1" a="1"/>
  <c r="E2008" i="1" s="1"/>
  <c r="I2008" i="1" a="1"/>
  <c r="I2008" i="1" s="1"/>
  <c r="J2008" i="1" s="1"/>
  <c r="E2025" i="1" a="1"/>
  <c r="E2025" i="1" s="1"/>
  <c r="I2025" i="1" a="1"/>
  <c r="I2025" i="1" s="1"/>
  <c r="J2025" i="1" s="1"/>
  <c r="G2025" i="1" a="1"/>
  <c r="G2025" i="1" s="1"/>
  <c r="H2025" i="1" s="1"/>
  <c r="O2028" i="1"/>
  <c r="G2099" i="1" a="1"/>
  <c r="G2099" i="1" s="1"/>
  <c r="H2099" i="1" s="1"/>
  <c r="G1552" i="1" a="1"/>
  <c r="G1552" i="1" s="1"/>
  <c r="H1552" i="1" s="1"/>
  <c r="I1701" i="1" a="1"/>
  <c r="I1701" i="1" s="1"/>
  <c r="J1701" i="1" s="1"/>
  <c r="E1714" i="1" a="1"/>
  <c r="E1714" i="1" s="1"/>
  <c r="G1714" i="1" a="1"/>
  <c r="G1714" i="1" s="1"/>
  <c r="H1714" i="1" s="1"/>
  <c r="O1715" i="1"/>
  <c r="I1718" i="1" a="1"/>
  <c r="I1718" i="1" s="1"/>
  <c r="J1718" i="1" s="1"/>
  <c r="E1721" i="1" a="1"/>
  <c r="E1721" i="1" s="1"/>
  <c r="I1728" i="1" a="1"/>
  <c r="I1728" i="1" s="1"/>
  <c r="J1728" i="1" s="1"/>
  <c r="I1732" i="1" a="1"/>
  <c r="I1732" i="1" s="1"/>
  <c r="J1732" i="1" s="1"/>
  <c r="G1751" i="1" a="1"/>
  <c r="G1751" i="1" s="1"/>
  <c r="H1751" i="1" s="1"/>
  <c r="I1754" i="1" a="1"/>
  <c r="I1754" i="1" s="1"/>
  <c r="J1754" i="1" s="1"/>
  <c r="O1755" i="1"/>
  <c r="I1760" i="1" a="1"/>
  <c r="I1760" i="1" s="1"/>
  <c r="J1760" i="1" s="1"/>
  <c r="E1764" i="1" a="1"/>
  <c r="E1764" i="1" s="1"/>
  <c r="G1764" i="1" a="1"/>
  <c r="G1764" i="1" s="1"/>
  <c r="H1764" i="1" s="1"/>
  <c r="I1764" i="1" a="1"/>
  <c r="I1764" i="1" s="1"/>
  <c r="J1764" i="1" s="1"/>
  <c r="I1772" i="1" a="1"/>
  <c r="I1772" i="1" s="1"/>
  <c r="J1772" i="1" s="1"/>
  <c r="G1776" i="1" a="1"/>
  <c r="G1776" i="1" s="1"/>
  <c r="H1776" i="1" s="1"/>
  <c r="E1779" i="1" a="1"/>
  <c r="E1779" i="1" s="1"/>
  <c r="I1780" i="1" a="1"/>
  <c r="I1780" i="1" s="1"/>
  <c r="J1780" i="1" s="1"/>
  <c r="E1780" i="1" a="1"/>
  <c r="E1780" i="1" s="1"/>
  <c r="G1785" i="1" a="1"/>
  <c r="G1785" i="1" s="1"/>
  <c r="H1785" i="1" s="1"/>
  <c r="G1787" i="1" a="1"/>
  <c r="G1787" i="1" s="1"/>
  <c r="H1787" i="1" s="1"/>
  <c r="G1790" i="1" a="1"/>
  <c r="G1790" i="1" s="1"/>
  <c r="H1790" i="1" s="1"/>
  <c r="O1802" i="1"/>
  <c r="I1806" i="1" a="1"/>
  <c r="I1806" i="1" s="1"/>
  <c r="J1806" i="1" s="1"/>
  <c r="I1807" i="1" a="1"/>
  <c r="I1807" i="1" s="1"/>
  <c r="J1807" i="1" s="1"/>
  <c r="O1814" i="1"/>
  <c r="I1818" i="1" a="1"/>
  <c r="I1818" i="1" s="1"/>
  <c r="J1818" i="1" s="1"/>
  <c r="I1819" i="1" a="1"/>
  <c r="I1819" i="1" s="1"/>
  <c r="J1819" i="1" s="1"/>
  <c r="O1822" i="1"/>
  <c r="O1824" i="1"/>
  <c r="F1832" i="1"/>
  <c r="M1832" i="1" s="1"/>
  <c r="D1832" i="1"/>
  <c r="E1839" i="1" a="1"/>
  <c r="E1839" i="1" s="1"/>
  <c r="I1839" i="1" a="1"/>
  <c r="I1839" i="1" s="1"/>
  <c r="J1839" i="1" s="1"/>
  <c r="G1839" i="1" a="1"/>
  <c r="G1839" i="1" s="1"/>
  <c r="H1839" i="1" s="1"/>
  <c r="I1841" i="1" a="1"/>
  <c r="I1841" i="1" s="1"/>
  <c r="J1841" i="1" s="1"/>
  <c r="O1844" i="1"/>
  <c r="E1845" i="1" a="1"/>
  <c r="E1845" i="1" s="1"/>
  <c r="I1845" i="1" a="1"/>
  <c r="I1845" i="1" s="1"/>
  <c r="J1845" i="1" s="1"/>
  <c r="G1845" i="1" a="1"/>
  <c r="G1845" i="1" s="1"/>
  <c r="H1845" i="1" s="1"/>
  <c r="G1846" i="1" a="1"/>
  <c r="G1846" i="1" s="1"/>
  <c r="H1846" i="1" s="1"/>
  <c r="G1858" i="1" a="1"/>
  <c r="G1858" i="1" s="1"/>
  <c r="H1858" i="1" s="1"/>
  <c r="G1867" i="1" a="1"/>
  <c r="G1867" i="1" s="1"/>
  <c r="H1867" i="1" s="1"/>
  <c r="G1876" i="1" a="1"/>
  <c r="G1876" i="1" s="1"/>
  <c r="H1876" i="1" s="1"/>
  <c r="G1885" i="1" a="1"/>
  <c r="G1885" i="1" s="1"/>
  <c r="H1885" i="1" s="1"/>
  <c r="G1894" i="1" a="1"/>
  <c r="G1894" i="1" s="1"/>
  <c r="H1894" i="1" s="1"/>
  <c r="I1903" i="1" a="1"/>
  <c r="I1903" i="1" s="1"/>
  <c r="J1903" i="1" s="1"/>
  <c r="E1909" i="1" a="1"/>
  <c r="E1909" i="1" s="1"/>
  <c r="I1911" i="1" a="1"/>
  <c r="I1911" i="1" s="1"/>
  <c r="J1911" i="1" s="1"/>
  <c r="E1911" i="1" a="1"/>
  <c r="E1911" i="1" s="1"/>
  <c r="G1911" i="1" a="1"/>
  <c r="G1911" i="1" s="1"/>
  <c r="H1911" i="1" s="1"/>
  <c r="F1916" i="1"/>
  <c r="K1916" i="1"/>
  <c r="D1916" i="1"/>
  <c r="M1916" i="1"/>
  <c r="I1927" i="1" a="1"/>
  <c r="I1927" i="1" s="1"/>
  <c r="J1927" i="1" s="1"/>
  <c r="E1933" i="1" a="1"/>
  <c r="E1933" i="1" s="1"/>
  <c r="I1935" i="1" a="1"/>
  <c r="I1935" i="1" s="1"/>
  <c r="J1935" i="1" s="1"/>
  <c r="E1935" i="1" a="1"/>
  <c r="E1935" i="1" s="1"/>
  <c r="G1935" i="1" a="1"/>
  <c r="G1935" i="1" s="1"/>
  <c r="H1935" i="1" s="1"/>
  <c r="F1940" i="1"/>
  <c r="M1940" i="1" s="1"/>
  <c r="K1940" i="1"/>
  <c r="D1940" i="1"/>
  <c r="I1951" i="1" a="1"/>
  <c r="I1951" i="1" s="1"/>
  <c r="J1951" i="1" s="1"/>
  <c r="I1953" i="1" a="1"/>
  <c r="I1953" i="1" s="1"/>
  <c r="J1953" i="1" s="1"/>
  <c r="E1953" i="1" a="1"/>
  <c r="E1953" i="1" s="1"/>
  <c r="G1965" i="1" a="1"/>
  <c r="G1965" i="1" s="1"/>
  <c r="H1965" i="1" s="1"/>
  <c r="B1980" i="1"/>
  <c r="E1980" i="1" a="1"/>
  <c r="E1980" i="1" s="1"/>
  <c r="O1994" i="1"/>
  <c r="O2009" i="1"/>
  <c r="E2012" i="1" a="1"/>
  <c r="E2012" i="1" s="1"/>
  <c r="O2015" i="1"/>
  <c r="I2043" i="1" a="1"/>
  <c r="I2043" i="1" s="1"/>
  <c r="J2043" i="1" s="1"/>
  <c r="E2043" i="1" a="1"/>
  <c r="E2043" i="1" s="1"/>
  <c r="G2043" i="1" a="1"/>
  <c r="G2043" i="1" s="1"/>
  <c r="H2043" i="1" s="1"/>
  <c r="E1736" i="1" a="1"/>
  <c r="E1736" i="1" s="1"/>
  <c r="E1767" i="1" a="1"/>
  <c r="E1767" i="1" s="1"/>
  <c r="I1767" i="1" a="1"/>
  <c r="I1767" i="1" s="1"/>
  <c r="J1767" i="1" s="1"/>
  <c r="I1775" i="1" a="1"/>
  <c r="I1775" i="1" s="1"/>
  <c r="J1775" i="1" s="1"/>
  <c r="G1777" i="1" a="1"/>
  <c r="G1777" i="1" s="1"/>
  <c r="H1777" i="1" s="1"/>
  <c r="G1778" i="1" a="1"/>
  <c r="G1778" i="1" s="1"/>
  <c r="H1778" i="1" s="1"/>
  <c r="G1781" i="1" a="1"/>
  <c r="G1781" i="1" s="1"/>
  <c r="H1781" i="1" s="1"/>
  <c r="I1781" i="1" a="1"/>
  <c r="I1781" i="1" s="1"/>
  <c r="J1781" i="1" s="1"/>
  <c r="E1782" i="1" a="1"/>
  <c r="E1782" i="1" s="1"/>
  <c r="G1782" i="1" a="1"/>
  <c r="G1782" i="1" s="1"/>
  <c r="H1782" i="1" s="1"/>
  <c r="G1784" i="1" a="1"/>
  <c r="G1784" i="1" s="1"/>
  <c r="H1784" i="1" s="1"/>
  <c r="I1805" i="1" a="1"/>
  <c r="I1805" i="1" s="1"/>
  <c r="J1805" i="1" s="1"/>
  <c r="I1817" i="1" a="1"/>
  <c r="I1817" i="1" s="1"/>
  <c r="J1817" i="1" s="1"/>
  <c r="E1824" i="1" a="1"/>
  <c r="E1824" i="1" s="1"/>
  <c r="G1824" i="1" a="1"/>
  <c r="G1824" i="1" s="1"/>
  <c r="H1824" i="1" s="1"/>
  <c r="E1825" i="1" a="1"/>
  <c r="E1825" i="1" s="1"/>
  <c r="G1831" i="1" a="1"/>
  <c r="G1831" i="1" s="1"/>
  <c r="H1831" i="1" s="1"/>
  <c r="E1831" i="1" a="1"/>
  <c r="E1831" i="1" s="1"/>
  <c r="O1849" i="1"/>
  <c r="O1851" i="1"/>
  <c r="O1857" i="1"/>
  <c r="O1866" i="1"/>
  <c r="O1875" i="1"/>
  <c r="O1884" i="1"/>
  <c r="O1893" i="1"/>
  <c r="O1902" i="1"/>
  <c r="O1905" i="1"/>
  <c r="G1913" i="1" a="1"/>
  <c r="G1913" i="1" s="1"/>
  <c r="H1913" i="1" s="1"/>
  <c r="E1913" i="1" a="1"/>
  <c r="E1913" i="1" s="1"/>
  <c r="G1915" i="1" a="1"/>
  <c r="G1915" i="1" s="1"/>
  <c r="H1915" i="1" s="1"/>
  <c r="E1915" i="1" a="1"/>
  <c r="E1915" i="1" s="1"/>
  <c r="F1919" i="1"/>
  <c r="D1919" i="1" s="1"/>
  <c r="G1921" i="1" a="1"/>
  <c r="G1921" i="1" s="1"/>
  <c r="H1921" i="1" s="1"/>
  <c r="I1921" i="1" a="1"/>
  <c r="I1921" i="1" s="1"/>
  <c r="J1921" i="1" s="1"/>
  <c r="O1926" i="1"/>
  <c r="O1929" i="1"/>
  <c r="G1937" i="1" a="1"/>
  <c r="G1937" i="1" s="1"/>
  <c r="H1937" i="1" s="1"/>
  <c r="E1937" i="1" a="1"/>
  <c r="E1937" i="1" s="1"/>
  <c r="G1939" i="1" a="1"/>
  <c r="G1939" i="1" s="1"/>
  <c r="H1939" i="1" s="1"/>
  <c r="E1939" i="1" a="1"/>
  <c r="E1939" i="1" s="1"/>
  <c r="F1943" i="1"/>
  <c r="K1943" i="1" s="1"/>
  <c r="M1943" i="1"/>
  <c r="L1943" i="1"/>
  <c r="G1945" i="1" a="1"/>
  <c r="G1945" i="1" s="1"/>
  <c r="H1945" i="1" s="1"/>
  <c r="I1945" i="1" a="1"/>
  <c r="I1945" i="1" s="1"/>
  <c r="J1945" i="1" s="1"/>
  <c r="O1950" i="1"/>
  <c r="G1957" i="1" a="1"/>
  <c r="G1957" i="1" s="1"/>
  <c r="H1957" i="1" s="1"/>
  <c r="I1957" i="1" a="1"/>
  <c r="I1957" i="1" s="1"/>
  <c r="J1957" i="1" s="1"/>
  <c r="E1957" i="1" a="1"/>
  <c r="E1957" i="1" s="1"/>
  <c r="F1967" i="1"/>
  <c r="M1967" i="1" s="1"/>
  <c r="L1967" i="1"/>
  <c r="O1971" i="1"/>
  <c r="G1975" i="1" a="1"/>
  <c r="G1975" i="1" s="1"/>
  <c r="H1975" i="1" s="1"/>
  <c r="E1975" i="1" a="1"/>
  <c r="E1975" i="1" s="1"/>
  <c r="E1978" i="1" a="1"/>
  <c r="E1978" i="1" s="1"/>
  <c r="G1984" i="1" a="1"/>
  <c r="G1984" i="1" s="1"/>
  <c r="H1984" i="1" s="1"/>
  <c r="E1984" i="1" a="1"/>
  <c r="E1984" i="1" s="1"/>
  <c r="G2003" i="1" a="1"/>
  <c r="G2003" i="1" s="1"/>
  <c r="H2003" i="1" s="1"/>
  <c r="I2003" i="1" a="1"/>
  <c r="I2003" i="1" s="1"/>
  <c r="J2003" i="1" s="1"/>
  <c r="E2003" i="1" a="1"/>
  <c r="E2003" i="1" s="1"/>
  <c r="I2009" i="1" a="1"/>
  <c r="I2009" i="1" s="1"/>
  <c r="J2009" i="1" s="1"/>
  <c r="E2009" i="1" a="1"/>
  <c r="E2009" i="1" s="1"/>
  <c r="G2009" i="1" a="1"/>
  <c r="G2009" i="1" s="1"/>
  <c r="H2009" i="1" s="1"/>
  <c r="O2044" i="1"/>
  <c r="O2047" i="1"/>
  <c r="I2065" i="1" a="1"/>
  <c r="I2065" i="1" s="1"/>
  <c r="J2065" i="1" s="1"/>
  <c r="G2065" i="1" a="1"/>
  <c r="G2065" i="1" s="1"/>
  <c r="H2065" i="1" s="1"/>
  <c r="E2065" i="1" a="1"/>
  <c r="E2065" i="1" s="1"/>
  <c r="F2067" i="1"/>
  <c r="M2067" i="1" s="1"/>
  <c r="D2067" i="1"/>
  <c r="K2067" i="1"/>
  <c r="I2012" i="1" a="1"/>
  <c r="I2012" i="1" s="1"/>
  <c r="J2012" i="1" s="1"/>
  <c r="E2013" i="1" a="1"/>
  <c r="E2013" i="1" s="1"/>
  <c r="G2015" i="1" a="1"/>
  <c r="G2015" i="1" s="1"/>
  <c r="H2015" i="1" s="1"/>
  <c r="E2020" i="1" a="1"/>
  <c r="E2020" i="1" s="1"/>
  <c r="E2021" i="1" a="1"/>
  <c r="E2021" i="1" s="1"/>
  <c r="I2033" i="1" a="1"/>
  <c r="I2033" i="1" s="1"/>
  <c r="J2033" i="1" s="1"/>
  <c r="I2034" i="1" a="1"/>
  <c r="I2034" i="1" s="1"/>
  <c r="J2034" i="1" s="1"/>
  <c r="I2036" i="1" a="1"/>
  <c r="I2036" i="1" s="1"/>
  <c r="J2036" i="1" s="1"/>
  <c r="I2060" i="1" a="1"/>
  <c r="I2060" i="1" s="1"/>
  <c r="J2060" i="1" s="1"/>
  <c r="E2060" i="1" a="1"/>
  <c r="E2060" i="1" s="1"/>
  <c r="L2066" i="1"/>
  <c r="N2066" i="1"/>
  <c r="M2066" i="1"/>
  <c r="K2066" i="1"/>
  <c r="F2066" i="1"/>
  <c r="O2087" i="1"/>
  <c r="I2096" i="1" a="1"/>
  <c r="I2096" i="1" s="1"/>
  <c r="J2096" i="1" s="1"/>
  <c r="O2105" i="1"/>
  <c r="O2111" i="1"/>
  <c r="E2142" i="1" a="1"/>
  <c r="E2142" i="1" s="1"/>
  <c r="G2144" i="1" a="1"/>
  <c r="G2144" i="1" s="1"/>
  <c r="H2144" i="1" s="1"/>
  <c r="E2144" i="1" a="1"/>
  <c r="E2144" i="1" s="1"/>
  <c r="O2150" i="1"/>
  <c r="G2150" i="1" a="1"/>
  <c r="G2150" i="1" s="1"/>
  <c r="H2150" i="1" s="1"/>
  <c r="E2150" i="1" a="1"/>
  <c r="E2150" i="1" s="1"/>
  <c r="L2160" i="1"/>
  <c r="F2160" i="1"/>
  <c r="M2160" i="1" s="1"/>
  <c r="F2196" i="1"/>
  <c r="K2196" i="1" s="1"/>
  <c r="G2253" i="1" a="1"/>
  <c r="G2253" i="1" s="1"/>
  <c r="H2253" i="1" s="1"/>
  <c r="I2253" i="1" a="1"/>
  <c r="I2253" i="1" s="1"/>
  <c r="J2253" i="1" s="1"/>
  <c r="E2253" i="1" a="1"/>
  <c r="E2253" i="1" s="1"/>
  <c r="E2344" i="1" a="1"/>
  <c r="E2344" i="1" s="1"/>
  <c r="I2344" i="1" a="1"/>
  <c r="I2344" i="1" s="1"/>
  <c r="J2344" i="1" s="1"/>
  <c r="G2344" i="1" a="1"/>
  <c r="G2344" i="1" s="1"/>
  <c r="H2344" i="1" s="1"/>
  <c r="O2653" i="1"/>
  <c r="F2019" i="1"/>
  <c r="M2019" i="1" s="1"/>
  <c r="M2022" i="1"/>
  <c r="F2022" i="1"/>
  <c r="L2022" i="1" s="1"/>
  <c r="I2049" i="1" a="1"/>
  <c r="I2049" i="1" s="1"/>
  <c r="J2049" i="1" s="1"/>
  <c r="E2049" i="1" a="1"/>
  <c r="E2049" i="1" s="1"/>
  <c r="G2059" i="1" a="1"/>
  <c r="G2059" i="1" s="1"/>
  <c r="H2059" i="1" s="1"/>
  <c r="E2059" i="1" a="1"/>
  <c r="E2059" i="1" s="1"/>
  <c r="F2073" i="1"/>
  <c r="L2073" i="1" s="1"/>
  <c r="M2073" i="1"/>
  <c r="I2076" i="1" a="1"/>
  <c r="I2076" i="1" s="1"/>
  <c r="J2076" i="1" s="1"/>
  <c r="E2076" i="1" a="1"/>
  <c r="E2076" i="1" s="1"/>
  <c r="L2084" i="1"/>
  <c r="F2084" i="1"/>
  <c r="D2084" i="1" s="1"/>
  <c r="I2091" i="1" a="1"/>
  <c r="I2091" i="1" s="1"/>
  <c r="J2091" i="1" s="1"/>
  <c r="G2091" i="1" a="1"/>
  <c r="G2091" i="1" s="1"/>
  <c r="H2091" i="1" s="1"/>
  <c r="I2095" i="1" a="1"/>
  <c r="I2095" i="1" s="1"/>
  <c r="J2095" i="1" s="1"/>
  <c r="G2095" i="1" a="1"/>
  <c r="G2095" i="1" s="1"/>
  <c r="H2095" i="1" s="1"/>
  <c r="E2095" i="1" a="1"/>
  <c r="E2095" i="1" s="1"/>
  <c r="I2098" i="1" a="1"/>
  <c r="I2098" i="1" s="1"/>
  <c r="J2098" i="1" s="1"/>
  <c r="G2098" i="1" a="1"/>
  <c r="G2098" i="1" s="1"/>
  <c r="H2098" i="1" s="1"/>
  <c r="I2111" i="1" a="1"/>
  <c r="I2111" i="1" s="1"/>
  <c r="J2111" i="1" s="1"/>
  <c r="E2111" i="1" a="1"/>
  <c r="E2111" i="1" s="1"/>
  <c r="I2118" i="1" a="1"/>
  <c r="I2118" i="1" s="1"/>
  <c r="J2118" i="1" s="1"/>
  <c r="G2118" i="1" a="1"/>
  <c r="G2118" i="1" s="1"/>
  <c r="H2118" i="1" s="1"/>
  <c r="E2118" i="1" a="1"/>
  <c r="E2118" i="1" s="1"/>
  <c r="I2129" i="1" a="1"/>
  <c r="I2129" i="1" s="1"/>
  <c r="J2129" i="1" s="1"/>
  <c r="O2131" i="1"/>
  <c r="I2133" i="1" a="1"/>
  <c r="I2133" i="1" s="1"/>
  <c r="J2133" i="1" s="1"/>
  <c r="G2133" i="1" a="1"/>
  <c r="G2133" i="1" s="1"/>
  <c r="H2133" i="1" s="1"/>
  <c r="O2137" i="1"/>
  <c r="I2146" i="1" a="1"/>
  <c r="I2146" i="1" s="1"/>
  <c r="J2146" i="1" s="1"/>
  <c r="G2146" i="1" a="1"/>
  <c r="G2146" i="1" s="1"/>
  <c r="H2146" i="1" s="1"/>
  <c r="E2146" i="1" a="1"/>
  <c r="E2146" i="1" s="1"/>
  <c r="O2212" i="1"/>
  <c r="I2212" i="1" a="1"/>
  <c r="I2212" i="1" s="1"/>
  <c r="J2212" i="1" s="1"/>
  <c r="O2284" i="1"/>
  <c r="O2292" i="1"/>
  <c r="G2313" i="1" a="1"/>
  <c r="G2313" i="1" s="1"/>
  <c r="H2313" i="1" s="1"/>
  <c r="I2313" i="1" a="1"/>
  <c r="I2313" i="1" s="1"/>
  <c r="J2313" i="1" s="1"/>
  <c r="E2313" i="1" a="1"/>
  <c r="E2313" i="1" s="1"/>
  <c r="K2333" i="1"/>
  <c r="F2333" i="1"/>
  <c r="L2333" i="1" s="1"/>
  <c r="G1801" i="1" a="1"/>
  <c r="G1801" i="1" s="1"/>
  <c r="H1801" i="1" s="1"/>
  <c r="G1813" i="1" a="1"/>
  <c r="G1813" i="1" s="1"/>
  <c r="H1813" i="1" s="1"/>
  <c r="I1823" i="1" a="1"/>
  <c r="I1823" i="1" s="1"/>
  <c r="J1823" i="1" s="1"/>
  <c r="G1840" i="1" a="1"/>
  <c r="G1840" i="1" s="1"/>
  <c r="H1840" i="1" s="1"/>
  <c r="G2011" i="1" a="1"/>
  <c r="G2011" i="1" s="1"/>
  <c r="H2011" i="1" s="1"/>
  <c r="I2011" i="1" a="1"/>
  <c r="I2011" i="1" s="1"/>
  <c r="J2011" i="1" s="1"/>
  <c r="E2011" i="1" a="1"/>
  <c r="E2011" i="1" s="1"/>
  <c r="E2048" i="1" a="1"/>
  <c r="E2048" i="1" s="1"/>
  <c r="G2057" i="1" a="1"/>
  <c r="G2057" i="1" s="1"/>
  <c r="H2057" i="1" s="1"/>
  <c r="G2060" i="1" a="1"/>
  <c r="G2060" i="1" s="1"/>
  <c r="H2060" i="1" s="1"/>
  <c r="O2068" i="1"/>
  <c r="G2072" i="1" a="1"/>
  <c r="G2072" i="1" s="1"/>
  <c r="H2072" i="1" s="1"/>
  <c r="I2073" i="1" a="1"/>
  <c r="I2073" i="1" s="1"/>
  <c r="J2073" i="1" s="1"/>
  <c r="E2075" i="1" a="1"/>
  <c r="E2075" i="1" s="1"/>
  <c r="I2075" i="1" a="1"/>
  <c r="I2075" i="1" s="1"/>
  <c r="J2075" i="1" s="1"/>
  <c r="G2076" i="1" a="1"/>
  <c r="G2076" i="1" s="1"/>
  <c r="H2076" i="1" s="1"/>
  <c r="E2080" i="1" a="1"/>
  <c r="E2080" i="1" s="1"/>
  <c r="E2091" i="1" a="1"/>
  <c r="E2091" i="1" s="1"/>
  <c r="G2111" i="1" a="1"/>
  <c r="G2111" i="1" s="1"/>
  <c r="H2111" i="1" s="1"/>
  <c r="O2115" i="1"/>
  <c r="N2115" i="1"/>
  <c r="B2129" i="1"/>
  <c r="E2133" i="1" a="1"/>
  <c r="E2133" i="1" s="1"/>
  <c r="G2199" i="1" a="1"/>
  <c r="G2199" i="1" s="1"/>
  <c r="H2199" i="1" s="1"/>
  <c r="I2199" i="1" a="1"/>
  <c r="I2199" i="1" s="1"/>
  <c r="J2199" i="1" s="1"/>
  <c r="E2199" i="1" a="1"/>
  <c r="E2199" i="1" s="1"/>
  <c r="B2232" i="1"/>
  <c r="I2232" i="1" s="1" a="1"/>
  <c r="I2232" i="1" s="1"/>
  <c r="J2232" i="1" s="1"/>
  <c r="E2260" i="1" a="1"/>
  <c r="E2260" i="1" s="1"/>
  <c r="I2260" i="1" a="1"/>
  <c r="I2260" i="1" s="1"/>
  <c r="J2260" i="1" s="1"/>
  <c r="G2260" i="1" a="1"/>
  <c r="G2260" i="1" s="1"/>
  <c r="H2260" i="1" s="1"/>
  <c r="O2334" i="1"/>
  <c r="O2357" i="1"/>
  <c r="G2012" i="1" a="1"/>
  <c r="G2012" i="1" s="1"/>
  <c r="H2012" i="1" s="1"/>
  <c r="I2022" i="1" a="1"/>
  <c r="I2022" i="1" s="1"/>
  <c r="J2022" i="1" s="1"/>
  <c r="G2033" i="1" a="1"/>
  <c r="G2033" i="1" s="1"/>
  <c r="H2033" i="1" s="1"/>
  <c r="E2046" i="1" a="1"/>
  <c r="E2046" i="1" s="1"/>
  <c r="I2046" i="1" a="1"/>
  <c r="I2046" i="1" s="1"/>
  <c r="J2046" i="1" s="1"/>
  <c r="G2049" i="1" a="1"/>
  <c r="G2049" i="1" s="1"/>
  <c r="H2049" i="1" s="1"/>
  <c r="E2057" i="1" a="1"/>
  <c r="E2057" i="1" s="1"/>
  <c r="I2064" i="1" a="1"/>
  <c r="I2064" i="1" s="1"/>
  <c r="J2064" i="1" s="1"/>
  <c r="E2064" i="1" a="1"/>
  <c r="E2064" i="1" s="1"/>
  <c r="E2072" i="1" a="1"/>
  <c r="E2072" i="1" s="1"/>
  <c r="I2079" i="1" a="1"/>
  <c r="I2079" i="1" s="1"/>
  <c r="J2079" i="1" s="1"/>
  <c r="G2079" i="1" a="1"/>
  <c r="G2079" i="1" s="1"/>
  <c r="H2079" i="1" s="1"/>
  <c r="N2084" i="1"/>
  <c r="I2093" i="1" a="1"/>
  <c r="I2093" i="1" s="1"/>
  <c r="J2093" i="1" s="1"/>
  <c r="O2104" i="1"/>
  <c r="G2124" i="1" a="1"/>
  <c r="G2124" i="1" s="1"/>
  <c r="H2124" i="1" s="1"/>
  <c r="E2124" i="1" a="1"/>
  <c r="E2124" i="1" s="1"/>
  <c r="I2124" i="1" a="1"/>
  <c r="I2124" i="1" s="1"/>
  <c r="J2124" i="1" s="1"/>
  <c r="E2137" i="1" a="1"/>
  <c r="E2137" i="1" s="1"/>
  <c r="O2151" i="1"/>
  <c r="O2153" i="1"/>
  <c r="G2226" i="1" a="1"/>
  <c r="G2226" i="1" s="1"/>
  <c r="H2226" i="1" s="1"/>
  <c r="I2226" i="1" a="1"/>
  <c r="I2226" i="1" s="1"/>
  <c r="J2226" i="1" s="1"/>
  <c r="E2226" i="1" a="1"/>
  <c r="E2226" i="1" s="1"/>
  <c r="O2246" i="1"/>
  <c r="G2285" i="1" a="1"/>
  <c r="G2285" i="1" s="1"/>
  <c r="H2285" i="1" s="1"/>
  <c r="B2285" i="1"/>
  <c r="E2285" i="1" a="1"/>
  <c r="E2285" i="1" s="1"/>
  <c r="F2295" i="1"/>
  <c r="L2295" i="1" s="1"/>
  <c r="O2331" i="1"/>
  <c r="G2000" i="1" a="1"/>
  <c r="G2000" i="1" s="1"/>
  <c r="H2000" i="1" s="1"/>
  <c r="I2015" i="1" a="1"/>
  <c r="I2015" i="1" s="1"/>
  <c r="J2015" i="1" s="1"/>
  <c r="G2038" i="1" a="1"/>
  <c r="G2038" i="1" s="1"/>
  <c r="H2038" i="1" s="1"/>
  <c r="I2045" i="1" a="1"/>
  <c r="I2045" i="1" s="1"/>
  <c r="J2045" i="1" s="1"/>
  <c r="E2045" i="1" a="1"/>
  <c r="E2045" i="1" s="1"/>
  <c r="G2048" i="1" a="1"/>
  <c r="G2048" i="1" s="1"/>
  <c r="H2048" i="1" s="1"/>
  <c r="G2055" i="1" a="1"/>
  <c r="G2055" i="1" s="1"/>
  <c r="H2055" i="1" s="1"/>
  <c r="I2059" i="1" a="1"/>
  <c r="I2059" i="1" s="1"/>
  <c r="J2059" i="1" s="1"/>
  <c r="O2063" i="1"/>
  <c r="E2079" i="1" a="1"/>
  <c r="E2079" i="1" s="1"/>
  <c r="O2093" i="1"/>
  <c r="G2097" i="1" a="1"/>
  <c r="G2097" i="1" s="1"/>
  <c r="H2097" i="1" s="1"/>
  <c r="I2101" i="1" a="1"/>
  <c r="I2101" i="1" s="1"/>
  <c r="J2101" i="1" s="1"/>
  <c r="G2101" i="1" a="1"/>
  <c r="G2101" i="1" s="1"/>
  <c r="H2101" i="1" s="1"/>
  <c r="E2101" i="1" a="1"/>
  <c r="E2101" i="1" s="1"/>
  <c r="I2112" i="1" a="1"/>
  <c r="I2112" i="1" s="1"/>
  <c r="J2112" i="1" s="1"/>
  <c r="B2112" i="1"/>
  <c r="G2117" i="1" a="1"/>
  <c r="G2117" i="1" s="1"/>
  <c r="H2117" i="1" s="1"/>
  <c r="B2117" i="1"/>
  <c r="B2119" i="1"/>
  <c r="I2119" i="1" s="1" a="1"/>
  <c r="I2119" i="1" s="1"/>
  <c r="J2119" i="1" s="1"/>
  <c r="E2134" i="1" a="1"/>
  <c r="E2134" i="1" s="1"/>
  <c r="O2139" i="1"/>
  <c r="O2143" i="1"/>
  <c r="O2147" i="1"/>
  <c r="E2161" i="1" a="1"/>
  <c r="E2161" i="1" s="1"/>
  <c r="I2161" i="1" a="1"/>
  <c r="I2161" i="1" s="1"/>
  <c r="J2161" i="1" s="1"/>
  <c r="G2161" i="1" a="1"/>
  <c r="G2161" i="1" s="1"/>
  <c r="H2161" i="1" s="1"/>
  <c r="K2237" i="1"/>
  <c r="F2237" i="1"/>
  <c r="M2237" i="1" s="1"/>
  <c r="G2265" i="1" a="1"/>
  <c r="G2265" i="1" s="1"/>
  <c r="H2265" i="1" s="1"/>
  <c r="E2265" i="1" a="1"/>
  <c r="E2265" i="1" s="1"/>
  <c r="I2265" i="1" a="1"/>
  <c r="I2265" i="1" s="1"/>
  <c r="J2265" i="1" s="1"/>
  <c r="G2331" i="1" a="1"/>
  <c r="G2331" i="1" s="1"/>
  <c r="H2331" i="1" s="1"/>
  <c r="I2331" i="1" a="1"/>
  <c r="I2331" i="1" s="1"/>
  <c r="J2331" i="1" s="1"/>
  <c r="E2331" i="1" a="1"/>
  <c r="E2331" i="1" s="1"/>
  <c r="E1994" i="1" a="1"/>
  <c r="E1994" i="1" s="1"/>
  <c r="I1995" i="1" a="1"/>
  <c r="I1995" i="1" s="1"/>
  <c r="J1995" i="1" s="1"/>
  <c r="G1996" i="1" a="1"/>
  <c r="G1996" i="1" s="1"/>
  <c r="H1996" i="1" s="1"/>
  <c r="G1998" i="1" a="1"/>
  <c r="G1998" i="1" s="1"/>
  <c r="H1998" i="1" s="1"/>
  <c r="G1999" i="1" a="1"/>
  <c r="G1999" i="1" s="1"/>
  <c r="H1999" i="1" s="1"/>
  <c r="F2002" i="1"/>
  <c r="K2002" i="1" s="1"/>
  <c r="G2005" i="1" a="1"/>
  <c r="G2005" i="1" s="1"/>
  <c r="H2005" i="1" s="1"/>
  <c r="E2005" i="1" a="1"/>
  <c r="E2005" i="1" s="1"/>
  <c r="I2007" i="1" a="1"/>
  <c r="I2007" i="1" s="1"/>
  <c r="J2007" i="1" s="1"/>
  <c r="E2007" i="1" a="1"/>
  <c r="E2007" i="1" s="1"/>
  <c r="O2030" i="1"/>
  <c r="E2042" i="1" a="1"/>
  <c r="E2042" i="1" s="1"/>
  <c r="I2042" i="1" a="1"/>
  <c r="I2042" i="1" s="1"/>
  <c r="J2042" i="1" s="1"/>
  <c r="G2044" i="1" a="1"/>
  <c r="G2044" i="1" s="1"/>
  <c r="H2044" i="1" s="1"/>
  <c r="E2044" i="1" a="1"/>
  <c r="E2044" i="1" s="1"/>
  <c r="I2044" i="1" a="1"/>
  <c r="I2044" i="1" s="1"/>
  <c r="J2044" i="1" s="1"/>
  <c r="F2068" i="1"/>
  <c r="D2068" i="1" s="1"/>
  <c r="I2072" i="1" a="1"/>
  <c r="I2072" i="1" s="1"/>
  <c r="J2072" i="1" s="1"/>
  <c r="G2082" i="1" a="1"/>
  <c r="G2082" i="1" s="1"/>
  <c r="H2082" i="1" s="1"/>
  <c r="E2082" i="1" a="1"/>
  <c r="E2082" i="1" s="1"/>
  <c r="I2082" i="1" a="1"/>
  <c r="I2082" i="1" s="1"/>
  <c r="J2082" i="1" s="1"/>
  <c r="O2085" i="1"/>
  <c r="F2090" i="1"/>
  <c r="L2090" i="1" s="1"/>
  <c r="F2115" i="1"/>
  <c r="L2115" i="1" s="1"/>
  <c r="M2115" i="1"/>
  <c r="I2117" i="1" a="1"/>
  <c r="I2117" i="1" s="1"/>
  <c r="J2117" i="1" s="1"/>
  <c r="B2130" i="1"/>
  <c r="G2130" i="1" s="1" a="1"/>
  <c r="G2130" i="1" s="1"/>
  <c r="H2130" i="1" s="1"/>
  <c r="G2147" i="1" a="1"/>
  <c r="G2147" i="1" s="1"/>
  <c r="H2147" i="1" s="1"/>
  <c r="B2178" i="1"/>
  <c r="I2178" i="1" a="1"/>
  <c r="I2178" i="1" s="1"/>
  <c r="J2178" i="1" s="1"/>
  <c r="O2195" i="1"/>
  <c r="G2243" i="1" a="1"/>
  <c r="G2243" i="1" s="1"/>
  <c r="H2243" i="1" s="1"/>
  <c r="E2243" i="1" a="1"/>
  <c r="E2243" i="1" s="1"/>
  <c r="I2243" i="1" a="1"/>
  <c r="I2243" i="1" s="1"/>
  <c r="J2243" i="1" s="1"/>
  <c r="G2268" i="1" a="1"/>
  <c r="G2268" i="1" s="1"/>
  <c r="H2268" i="1" s="1"/>
  <c r="I2268" i="1" a="1"/>
  <c r="I2268" i="1" s="1"/>
  <c r="J2268" i="1" s="1"/>
  <c r="E2268" i="1" a="1"/>
  <c r="E2268" i="1" s="1"/>
  <c r="E2275" i="1" a="1"/>
  <c r="E2275" i="1" s="1"/>
  <c r="I2275" i="1" a="1"/>
  <c r="I2275" i="1" s="1"/>
  <c r="J2275" i="1" s="1"/>
  <c r="G2275" i="1" a="1"/>
  <c r="G2275" i="1" s="1"/>
  <c r="H2275" i="1" s="1"/>
  <c r="G2378" i="1" a="1"/>
  <c r="G2378" i="1" s="1"/>
  <c r="H2378" i="1" s="1"/>
  <c r="E2378" i="1" a="1"/>
  <c r="E2378" i="1" s="1"/>
  <c r="I2378" i="1" a="1"/>
  <c r="I2378" i="1" s="1"/>
  <c r="J2378" i="1" s="1"/>
  <c r="E1829" i="1" a="1"/>
  <c r="E1829" i="1" s="1"/>
  <c r="O1991" i="1"/>
  <c r="G1993" i="1" a="1"/>
  <c r="G1993" i="1" s="1"/>
  <c r="H1993" i="1" s="1"/>
  <c r="I1993" i="1" a="1"/>
  <c r="I1993" i="1" s="1"/>
  <c r="J1993" i="1" s="1"/>
  <c r="E1996" i="1" a="1"/>
  <c r="E1996" i="1" s="1"/>
  <c r="E1998" i="1" a="1"/>
  <c r="E1998" i="1" s="1"/>
  <c r="E2000" i="1" a="1"/>
  <c r="E2000" i="1" s="1"/>
  <c r="G2007" i="1" a="1"/>
  <c r="G2007" i="1" s="1"/>
  <c r="H2007" i="1" s="1"/>
  <c r="E2030" i="1" a="1"/>
  <c r="E2030" i="1" s="1"/>
  <c r="I2031" i="1" a="1"/>
  <c r="I2031" i="1" s="1"/>
  <c r="J2031" i="1" s="1"/>
  <c r="G2032" i="1" a="1"/>
  <c r="G2032" i="1" s="1"/>
  <c r="H2032" i="1" s="1"/>
  <c r="G2034" i="1" a="1"/>
  <c r="G2034" i="1" s="1"/>
  <c r="H2034" i="1" s="1"/>
  <c r="G2035" i="1" a="1"/>
  <c r="G2035" i="1" s="1"/>
  <c r="H2035" i="1" s="1"/>
  <c r="E2037" i="1" a="1"/>
  <c r="E2037" i="1" s="1"/>
  <c r="E2038" i="1" a="1"/>
  <c r="E2038" i="1" s="1"/>
  <c r="E2040" i="1" a="1"/>
  <c r="E2040" i="1" s="1"/>
  <c r="G2045" i="1" a="1"/>
  <c r="G2045" i="1" s="1"/>
  <c r="H2045" i="1" s="1"/>
  <c r="G2046" i="1" a="1"/>
  <c r="G2046" i="1" s="1"/>
  <c r="H2046" i="1" s="1"/>
  <c r="G2053" i="1" a="1"/>
  <c r="G2053" i="1" s="1"/>
  <c r="H2053" i="1" s="1"/>
  <c r="I2057" i="1" a="1"/>
  <c r="I2057" i="1" s="1"/>
  <c r="J2057" i="1" s="1"/>
  <c r="I2067" i="1" a="1"/>
  <c r="I2067" i="1" s="1"/>
  <c r="J2067" i="1" s="1"/>
  <c r="G2067" i="1" a="1"/>
  <c r="G2067" i="1" s="1"/>
  <c r="H2067" i="1" s="1"/>
  <c r="I2074" i="1" a="1"/>
  <c r="I2074" i="1" s="1"/>
  <c r="J2074" i="1" s="1"/>
  <c r="G2074" i="1" a="1"/>
  <c r="G2074" i="1" s="1"/>
  <c r="H2074" i="1" s="1"/>
  <c r="I2081" i="1" a="1"/>
  <c r="I2081" i="1" s="1"/>
  <c r="J2081" i="1" s="1"/>
  <c r="O2098" i="1"/>
  <c r="I2100" i="1" a="1"/>
  <c r="I2100" i="1" s="1"/>
  <c r="J2100" i="1" s="1"/>
  <c r="E2100" i="1" a="1"/>
  <c r="E2100" i="1" s="1"/>
  <c r="E2104" i="1" a="1"/>
  <c r="E2104" i="1" s="1"/>
  <c r="G2106" i="1" a="1"/>
  <c r="G2106" i="1" s="1"/>
  <c r="H2106" i="1" s="1"/>
  <c r="E2106" i="1" a="1"/>
  <c r="E2106" i="1" s="1"/>
  <c r="I2106" i="1" a="1"/>
  <c r="I2106" i="1" s="1"/>
  <c r="J2106" i="1" s="1"/>
  <c r="I2107" i="1" a="1"/>
  <c r="I2107" i="1" s="1"/>
  <c r="J2107" i="1" s="1"/>
  <c r="G2107" i="1" a="1"/>
  <c r="G2107" i="1" s="1"/>
  <c r="H2107" i="1" s="1"/>
  <c r="E2107" i="1" a="1"/>
  <c r="E2107" i="1" s="1"/>
  <c r="B2109" i="1"/>
  <c r="I2109" i="1" s="1" a="1"/>
  <c r="I2109" i="1" s="1"/>
  <c r="J2109" i="1" s="1"/>
  <c r="E2117" i="1" a="1"/>
  <c r="E2117" i="1" s="1"/>
  <c r="I2132" i="1" a="1"/>
  <c r="I2132" i="1" s="1"/>
  <c r="J2132" i="1" s="1"/>
  <c r="O2138" i="1"/>
  <c r="I2138" i="1" a="1"/>
  <c r="I2138" i="1" s="1"/>
  <c r="J2138" i="1" s="1"/>
  <c r="O2140" i="1"/>
  <c r="I2143" i="1" a="1"/>
  <c r="I2143" i="1" s="1"/>
  <c r="J2143" i="1" s="1"/>
  <c r="G2143" i="1" a="1"/>
  <c r="G2143" i="1" s="1"/>
  <c r="H2143" i="1" s="1"/>
  <c r="E2143" i="1" a="1"/>
  <c r="E2143" i="1" s="1"/>
  <c r="E2151" i="1" a="1"/>
  <c r="E2151" i="1" s="1"/>
  <c r="O2159" i="1"/>
  <c r="O2192" i="1"/>
  <c r="E2216" i="1" a="1"/>
  <c r="E2216" i="1" s="1"/>
  <c r="G2216" i="1" a="1"/>
  <c r="G2216" i="1" s="1"/>
  <c r="H2216" i="1" s="1"/>
  <c r="I2216" i="1" a="1"/>
  <c r="I2216" i="1" s="1"/>
  <c r="J2216" i="1" s="1"/>
  <c r="K2240" i="1"/>
  <c r="F2240" i="1"/>
  <c r="L2240" i="1" s="1"/>
  <c r="O2262" i="1"/>
  <c r="F2328" i="1"/>
  <c r="L2328" i="1"/>
  <c r="B2340" i="1"/>
  <c r="I2340" i="1" s="1" a="1"/>
  <c r="I2340" i="1" s="1"/>
  <c r="J2340" i="1" s="1"/>
  <c r="O1854" i="1"/>
  <c r="O1863" i="1"/>
  <c r="O1872" i="1"/>
  <c r="O1881" i="1"/>
  <c r="O1890" i="1"/>
  <c r="O1899" i="1"/>
  <c r="G1906" i="1" a="1"/>
  <c r="G1906" i="1" s="1"/>
  <c r="H1906" i="1" s="1"/>
  <c r="I1914" i="1" a="1"/>
  <c r="I1914" i="1" s="1"/>
  <c r="J1914" i="1" s="1"/>
  <c r="E1914" i="1" a="1"/>
  <c r="E1914" i="1" s="1"/>
  <c r="I1926" i="1" a="1"/>
  <c r="I1926" i="1" s="1"/>
  <c r="J1926" i="1" s="1"/>
  <c r="E1926" i="1" a="1"/>
  <c r="E1926" i="1" s="1"/>
  <c r="G1930" i="1" a="1"/>
  <c r="G1930" i="1" s="1"/>
  <c r="H1930" i="1" s="1"/>
  <c r="I1938" i="1" a="1"/>
  <c r="I1938" i="1" s="1"/>
  <c r="J1938" i="1" s="1"/>
  <c r="E1938" i="1" a="1"/>
  <c r="E1938" i="1" s="1"/>
  <c r="G1942" i="1" a="1"/>
  <c r="G1942" i="1" s="1"/>
  <c r="H1942" i="1" s="1"/>
  <c r="I1950" i="1" a="1"/>
  <c r="I1950" i="1" s="1"/>
  <c r="J1950" i="1" s="1"/>
  <c r="E1950" i="1" a="1"/>
  <c r="E1950" i="1" s="1"/>
  <c r="I1962" i="1" a="1"/>
  <c r="I1962" i="1" s="1"/>
  <c r="J1962" i="1" s="1"/>
  <c r="E1962" i="1" a="1"/>
  <c r="E1962" i="1" s="1"/>
  <c r="I1974" i="1" a="1"/>
  <c r="I1974" i="1" s="1"/>
  <c r="J1974" i="1" s="1"/>
  <c r="E1974" i="1" a="1"/>
  <c r="E1974" i="1" s="1"/>
  <c r="O1990" i="1"/>
  <c r="I1992" i="1" a="1"/>
  <c r="I1992" i="1" s="1"/>
  <c r="J1992" i="1" s="1"/>
  <c r="E1992" i="1" a="1"/>
  <c r="E1992" i="1" s="1"/>
  <c r="E1993" i="1" a="1"/>
  <c r="E1993" i="1" s="1"/>
  <c r="E1999" i="1" a="1"/>
  <c r="E1999" i="1" s="1"/>
  <c r="O2027" i="1"/>
  <c r="G2029" i="1" a="1"/>
  <c r="G2029" i="1" s="1"/>
  <c r="H2029" i="1" s="1"/>
  <c r="I2029" i="1" a="1"/>
  <c r="I2029" i="1" s="1"/>
  <c r="J2029" i="1" s="1"/>
  <c r="E2032" i="1" a="1"/>
  <c r="E2032" i="1" s="1"/>
  <c r="E2034" i="1" a="1"/>
  <c r="E2034" i="1" s="1"/>
  <c r="E2036" i="1" a="1"/>
  <c r="E2036" i="1" s="1"/>
  <c r="E2039" i="1" a="1"/>
  <c r="E2039" i="1" s="1"/>
  <c r="G2040" i="1" a="1"/>
  <c r="G2040" i="1" s="1"/>
  <c r="H2040" i="1" s="1"/>
  <c r="O2081" i="1"/>
  <c r="G2085" i="1" a="1"/>
  <c r="G2085" i="1" s="1"/>
  <c r="H2085" i="1" s="1"/>
  <c r="I2089" i="1" a="1"/>
  <c r="I2089" i="1" s="1"/>
  <c r="J2089" i="1" s="1"/>
  <c r="G2089" i="1" a="1"/>
  <c r="G2089" i="1" s="1"/>
  <c r="H2089" i="1" s="1"/>
  <c r="E2089" i="1" a="1"/>
  <c r="E2089" i="1" s="1"/>
  <c r="O2092" i="1"/>
  <c r="I2099" i="1" a="1"/>
  <c r="I2099" i="1" s="1"/>
  <c r="J2099" i="1" s="1"/>
  <c r="G2100" i="1" a="1"/>
  <c r="G2100" i="1" s="1"/>
  <c r="H2100" i="1" s="1"/>
  <c r="K2110" i="1"/>
  <c r="F2110" i="1"/>
  <c r="L2110" i="1" s="1"/>
  <c r="E2112" i="1" a="1"/>
  <c r="E2112" i="1" s="1"/>
  <c r="E2114" i="1" a="1"/>
  <c r="E2114" i="1" s="1"/>
  <c r="B2114" i="1"/>
  <c r="I2114" i="1" a="1"/>
  <c r="I2114" i="1" s="1"/>
  <c r="J2114" i="1" s="1"/>
  <c r="I2130" i="1" a="1"/>
  <c r="I2130" i="1" s="1"/>
  <c r="J2130" i="1" s="1"/>
  <c r="I2147" i="1" a="1"/>
  <c r="I2147" i="1" s="1"/>
  <c r="J2147" i="1" s="1"/>
  <c r="F2154" i="1"/>
  <c r="M2154" i="1" s="1"/>
  <c r="K2154" i="1"/>
  <c r="I2156" i="1" a="1"/>
  <c r="I2156" i="1" s="1"/>
  <c r="J2156" i="1" s="1"/>
  <c r="G2156" i="1" a="1"/>
  <c r="G2156" i="1" s="1"/>
  <c r="H2156" i="1" s="1"/>
  <c r="E2156" i="1" a="1"/>
  <c r="E2156" i="1" s="1"/>
  <c r="K2183" i="1"/>
  <c r="F2183" i="1"/>
  <c r="M2183" i="1" s="1"/>
  <c r="O2241" i="1"/>
  <c r="E2272" i="1" a="1"/>
  <c r="E2272" i="1" s="1"/>
  <c r="I2272" i="1" a="1"/>
  <c r="I2272" i="1" s="1"/>
  <c r="J2272" i="1" s="1"/>
  <c r="G2272" i="1" a="1"/>
  <c r="G2272" i="1" s="1"/>
  <c r="H2272" i="1" s="1"/>
  <c r="O2282" i="1"/>
  <c r="G2282" i="1" a="1"/>
  <c r="G2282" i="1" s="1"/>
  <c r="H2282" i="1" s="1"/>
  <c r="E2282" i="1" a="1"/>
  <c r="E2282" i="1" s="1"/>
  <c r="G2297" i="1" a="1"/>
  <c r="G2297" i="1" s="1"/>
  <c r="H2297" i="1" s="1"/>
  <c r="B2297" i="1"/>
  <c r="E2297" i="1" a="1"/>
  <c r="E2297" i="1" s="1"/>
  <c r="O2336" i="1"/>
  <c r="E2521" i="1" a="1"/>
  <c r="E2521" i="1" s="1"/>
  <c r="I2521" i="1" a="1"/>
  <c r="I2521" i="1" s="1"/>
  <c r="J2521" i="1" s="1"/>
  <c r="G2521" i="1" a="1"/>
  <c r="G2521" i="1" s="1"/>
  <c r="H2521" i="1" s="1"/>
  <c r="E1823" i="1" a="1"/>
  <c r="E1823" i="1" s="1"/>
  <c r="B1906" i="1"/>
  <c r="B1918" i="1"/>
  <c r="B1930" i="1"/>
  <c r="B1942" i="1"/>
  <c r="N1943" i="1"/>
  <c r="B1954" i="1"/>
  <c r="B1966" i="1"/>
  <c r="G1966" i="1" s="1" a="1"/>
  <c r="G1966" i="1" s="1"/>
  <c r="H1966" i="1" s="1"/>
  <c r="N1967" i="1"/>
  <c r="G1994" i="1" a="1"/>
  <c r="G1994" i="1" s="1"/>
  <c r="H1994" i="1" s="1"/>
  <c r="I2002" i="1" a="1"/>
  <c r="I2002" i="1" s="1"/>
  <c r="J2002" i="1" s="1"/>
  <c r="I2028" i="1" a="1"/>
  <c r="I2028" i="1" s="1"/>
  <c r="J2028" i="1" s="1"/>
  <c r="E2028" i="1" a="1"/>
  <c r="E2028" i="1" s="1"/>
  <c r="E2029" i="1" a="1"/>
  <c r="E2029" i="1" s="1"/>
  <c r="E2033" i="1" a="1"/>
  <c r="E2033" i="1" s="1"/>
  <c r="E2035" i="1" a="1"/>
  <c r="E2035" i="1" s="1"/>
  <c r="G2042" i="1" a="1"/>
  <c r="G2042" i="1" s="1"/>
  <c r="H2042" i="1" s="1"/>
  <c r="O2048" i="1"/>
  <c r="G2052" i="1" a="1"/>
  <c r="G2052" i="1" s="1"/>
  <c r="H2052" i="1" s="1"/>
  <c r="E2053" i="1" a="1"/>
  <c r="E2053" i="1" s="1"/>
  <c r="I2055" i="1" a="1"/>
  <c r="I2055" i="1" s="1"/>
  <c r="J2055" i="1" s="1"/>
  <c r="G2070" i="1" a="1"/>
  <c r="G2070" i="1" s="1"/>
  <c r="H2070" i="1" s="1"/>
  <c r="E2070" i="1" a="1"/>
  <c r="E2070" i="1" s="1"/>
  <c r="I2070" i="1" a="1"/>
  <c r="I2070" i="1" s="1"/>
  <c r="J2070" i="1" s="1"/>
  <c r="O2073" i="1"/>
  <c r="E2074" i="1" a="1"/>
  <c r="E2074" i="1" s="1"/>
  <c r="L2078" i="1"/>
  <c r="N2078" i="1"/>
  <c r="M2078" i="1"/>
  <c r="K2078" i="1"/>
  <c r="F2078" i="1"/>
  <c r="D2078" i="1" s="1"/>
  <c r="O2079" i="1"/>
  <c r="E2081" i="1" a="1"/>
  <c r="E2081" i="1" s="1"/>
  <c r="E2085" i="1" a="1"/>
  <c r="E2085" i="1" s="1"/>
  <c r="G2093" i="1" a="1"/>
  <c r="G2093" i="1" s="1"/>
  <c r="H2093" i="1" s="1"/>
  <c r="B2099" i="1"/>
  <c r="O2128" i="1"/>
  <c r="G2132" i="1" a="1"/>
  <c r="G2132" i="1" s="1"/>
  <c r="H2132" i="1" s="1"/>
  <c r="G2136" i="1" a="1"/>
  <c r="G2136" i="1" s="1"/>
  <c r="H2136" i="1" s="1"/>
  <c r="E2136" i="1" a="1"/>
  <c r="E2136" i="1" s="1"/>
  <c r="O2154" i="1"/>
  <c r="G2172" i="1" a="1"/>
  <c r="G2172" i="1" s="1"/>
  <c r="H2172" i="1" s="1"/>
  <c r="I2172" i="1" a="1"/>
  <c r="I2172" i="1" s="1"/>
  <c r="J2172" i="1" s="1"/>
  <c r="E2172" i="1" a="1"/>
  <c r="E2172" i="1" s="1"/>
  <c r="G2189" i="1" a="1"/>
  <c r="G2189" i="1" s="1"/>
  <c r="H2189" i="1" s="1"/>
  <c r="E2189" i="1" a="1"/>
  <c r="E2189" i="1" s="1"/>
  <c r="I2189" i="1" a="1"/>
  <c r="I2189" i="1" s="1"/>
  <c r="J2189" i="1" s="1"/>
  <c r="F2250" i="1"/>
  <c r="O2316" i="1"/>
  <c r="G2409" i="1" a="1"/>
  <c r="G2409" i="1" s="1"/>
  <c r="H2409" i="1" s="1"/>
  <c r="I2409" i="1" a="1"/>
  <c r="I2409" i="1" s="1"/>
  <c r="J2409" i="1" s="1"/>
  <c r="E2409" i="1" a="1"/>
  <c r="E2409" i="1" s="1"/>
  <c r="I1854" i="1" a="1"/>
  <c r="I1854" i="1" s="1"/>
  <c r="J1854" i="1" s="1"/>
  <c r="E1854" i="1" a="1"/>
  <c r="E1854" i="1" s="1"/>
  <c r="I1863" i="1" a="1"/>
  <c r="I1863" i="1" s="1"/>
  <c r="J1863" i="1" s="1"/>
  <c r="E1863" i="1" a="1"/>
  <c r="E1863" i="1" s="1"/>
  <c r="I1872" i="1" a="1"/>
  <c r="I1872" i="1" s="1"/>
  <c r="J1872" i="1" s="1"/>
  <c r="E1872" i="1" a="1"/>
  <c r="E1872" i="1" s="1"/>
  <c r="I1881" i="1" a="1"/>
  <c r="I1881" i="1" s="1"/>
  <c r="J1881" i="1" s="1"/>
  <c r="E1881" i="1" a="1"/>
  <c r="E1881" i="1" s="1"/>
  <c r="I1890" i="1" a="1"/>
  <c r="I1890" i="1" s="1"/>
  <c r="J1890" i="1" s="1"/>
  <c r="E1890" i="1" a="1"/>
  <c r="E1890" i="1" s="1"/>
  <c r="I1899" i="1" a="1"/>
  <c r="I1899" i="1" s="1"/>
  <c r="J1899" i="1" s="1"/>
  <c r="E1899" i="1" a="1"/>
  <c r="E1899" i="1" s="1"/>
  <c r="G1926" i="1" a="1"/>
  <c r="G1926" i="1" s="1"/>
  <c r="H1926" i="1" s="1"/>
  <c r="G1938" i="1" a="1"/>
  <c r="G1938" i="1" s="1"/>
  <c r="H1938" i="1" s="1"/>
  <c r="G1950" i="1" a="1"/>
  <c r="G1950" i="1" s="1"/>
  <c r="H1950" i="1" s="1"/>
  <c r="G1962" i="1" a="1"/>
  <c r="G1962" i="1" s="1"/>
  <c r="H1962" i="1" s="1"/>
  <c r="G1974" i="1" a="1"/>
  <c r="G1974" i="1" s="1"/>
  <c r="H1974" i="1" s="1"/>
  <c r="G1981" i="1" a="1"/>
  <c r="G1981" i="1" s="1"/>
  <c r="H1981" i="1" s="1"/>
  <c r="G1982" i="1" a="1"/>
  <c r="G1982" i="1" s="1"/>
  <c r="H1982" i="1" s="1"/>
  <c r="G1983" i="1" a="1"/>
  <c r="G1983" i="1" s="1"/>
  <c r="H1983" i="1" s="1"/>
  <c r="G1987" i="1" a="1"/>
  <c r="G1987" i="1" s="1"/>
  <c r="H1987" i="1" s="1"/>
  <c r="E1987" i="1" a="1"/>
  <c r="E1987" i="1" s="1"/>
  <c r="I1988" i="1" a="1"/>
  <c r="I1988" i="1" s="1"/>
  <c r="J1988" i="1" s="1"/>
  <c r="E1988" i="1" a="1"/>
  <c r="E1988" i="1" s="1"/>
  <c r="E1989" i="1" a="1"/>
  <c r="E1989" i="1" s="1"/>
  <c r="I1989" i="1" a="1"/>
  <c r="I1989" i="1" s="1"/>
  <c r="J1989" i="1" s="1"/>
  <c r="G1990" i="1" a="1"/>
  <c r="G1990" i="1" s="1"/>
  <c r="H1990" i="1" s="1"/>
  <c r="I1990" i="1" a="1"/>
  <c r="I1990" i="1" s="1"/>
  <c r="J1990" i="1" s="1"/>
  <c r="E1990" i="1" a="1"/>
  <c r="E1990" i="1" s="1"/>
  <c r="G1992" i="1" a="1"/>
  <c r="G1992" i="1" s="1"/>
  <c r="H1992" i="1" s="1"/>
  <c r="I1994" i="1" a="1"/>
  <c r="I1994" i="1" s="1"/>
  <c r="J1994" i="1" s="1"/>
  <c r="I1996" i="1" a="1"/>
  <c r="I1996" i="1" s="1"/>
  <c r="J1996" i="1" s="1"/>
  <c r="I1999" i="1" a="1"/>
  <c r="I1999" i="1" s="1"/>
  <c r="J1999" i="1" s="1"/>
  <c r="I2005" i="1" a="1"/>
  <c r="I2005" i="1" s="1"/>
  <c r="J2005" i="1" s="1"/>
  <c r="G2020" i="1" a="1"/>
  <c r="G2020" i="1" s="1"/>
  <c r="H2020" i="1" s="1"/>
  <c r="E2027" i="1" a="1"/>
  <c r="E2027" i="1" s="1"/>
  <c r="I2027" i="1" a="1"/>
  <c r="I2027" i="1" s="1"/>
  <c r="J2027" i="1" s="1"/>
  <c r="I2037" i="1" a="1"/>
  <c r="I2037" i="1" s="1"/>
  <c r="J2037" i="1" s="1"/>
  <c r="I2038" i="1" a="1"/>
  <c r="I2038" i="1" s="1"/>
  <c r="J2038" i="1" s="1"/>
  <c r="G2051" i="1" a="1"/>
  <c r="G2051" i="1" s="1"/>
  <c r="H2051" i="1" s="1"/>
  <c r="G2062" i="1" a="1"/>
  <c r="G2062" i="1" s="1"/>
  <c r="H2062" i="1" s="1"/>
  <c r="I2062" i="1" a="1"/>
  <c r="I2062" i="1" s="1"/>
  <c r="J2062" i="1" s="1"/>
  <c r="E2062" i="1" a="1"/>
  <c r="E2062" i="1" s="1"/>
  <c r="I2088" i="1" a="1"/>
  <c r="I2088" i="1" s="1"/>
  <c r="J2088" i="1" s="1"/>
  <c r="E2088" i="1" a="1"/>
  <c r="E2088" i="1" s="1"/>
  <c r="E2096" i="1" a="1"/>
  <c r="E2096" i="1" s="1"/>
  <c r="I2103" i="1" a="1"/>
  <c r="I2103" i="1" s="1"/>
  <c r="J2103" i="1" s="1"/>
  <c r="G2103" i="1" a="1"/>
  <c r="G2103" i="1" s="1"/>
  <c r="H2103" i="1" s="1"/>
  <c r="O2123" i="1"/>
  <c r="G2126" i="1" a="1"/>
  <c r="G2126" i="1" s="1"/>
  <c r="H2126" i="1" s="1"/>
  <c r="E2126" i="1" a="1"/>
  <c r="E2126" i="1" s="1"/>
  <c r="F2138" i="1"/>
  <c r="D2138" i="1" s="1"/>
  <c r="F2140" i="1"/>
  <c r="L2140" i="1" s="1"/>
  <c r="I2142" i="1" a="1"/>
  <c r="I2142" i="1" s="1"/>
  <c r="J2142" i="1" s="1"/>
  <c r="F2149" i="1"/>
  <c r="D2149" i="1" s="1"/>
  <c r="M2186" i="1"/>
  <c r="F2186" i="1"/>
  <c r="F2214" i="1"/>
  <c r="M2214" i="1" s="1"/>
  <c r="B2259" i="1"/>
  <c r="I2259" i="1" a="1"/>
  <c r="I2259" i="1" s="1"/>
  <c r="J2259" i="1" s="1"/>
  <c r="O2312" i="1"/>
  <c r="F2346" i="1"/>
  <c r="N2346" i="1" s="1"/>
  <c r="M2346" i="1"/>
  <c r="O2509" i="1"/>
  <c r="I1978" i="1" a="1"/>
  <c r="I1978" i="1" s="1"/>
  <c r="J1978" i="1" s="1"/>
  <c r="G1979" i="1" a="1"/>
  <c r="G1979" i="1" s="1"/>
  <c r="H1979" i="1" s="1"/>
  <c r="G1980" i="1" a="1"/>
  <c r="G1980" i="1" s="1"/>
  <c r="H1980" i="1" s="1"/>
  <c r="E1983" i="1" a="1"/>
  <c r="E1983" i="1" s="1"/>
  <c r="I1998" i="1" a="1"/>
  <c r="I1998" i="1" s="1"/>
  <c r="J1998" i="1" s="1"/>
  <c r="I2000" i="1" a="1"/>
  <c r="I2000" i="1" s="1"/>
  <c r="J2000" i="1" s="1"/>
  <c r="G2017" i="1" a="1"/>
  <c r="G2017" i="1" s="1"/>
  <c r="H2017" i="1" s="1"/>
  <c r="G2018" i="1" a="1"/>
  <c r="G2018" i="1" s="1"/>
  <c r="H2018" i="1" s="1"/>
  <c r="G2019" i="1" a="1"/>
  <c r="G2019" i="1" s="1"/>
  <c r="H2019" i="1" s="1"/>
  <c r="G2028" i="1" a="1"/>
  <c r="G2028" i="1" s="1"/>
  <c r="H2028" i="1" s="1"/>
  <c r="I2030" i="1" a="1"/>
  <c r="I2030" i="1" s="1"/>
  <c r="J2030" i="1" s="1"/>
  <c r="I2032" i="1" a="1"/>
  <c r="I2032" i="1" s="1"/>
  <c r="J2032" i="1" s="1"/>
  <c r="I2035" i="1" a="1"/>
  <c r="I2035" i="1" s="1"/>
  <c r="J2035" i="1" s="1"/>
  <c r="I2039" i="1" a="1"/>
  <c r="I2039" i="1" s="1"/>
  <c r="J2039" i="1" s="1"/>
  <c r="E2051" i="1" a="1"/>
  <c r="E2051" i="1" s="1"/>
  <c r="I2053" i="1" a="1"/>
  <c r="I2053" i="1" s="1"/>
  <c r="J2053" i="1" s="1"/>
  <c r="I2054" i="1" a="1"/>
  <c r="I2054" i="1" s="1"/>
  <c r="J2054" i="1" s="1"/>
  <c r="D2066" i="1"/>
  <c r="B2069" i="1"/>
  <c r="I2069" i="1" s="1" a="1"/>
  <c r="I2069" i="1" s="1"/>
  <c r="J2069" i="1" s="1"/>
  <c r="G2073" i="1" a="1"/>
  <c r="G2073" i="1" s="1"/>
  <c r="H2073" i="1" s="1"/>
  <c r="O2080" i="1"/>
  <c r="G2084" i="1" a="1"/>
  <c r="G2084" i="1" s="1"/>
  <c r="H2084" i="1" s="1"/>
  <c r="I2085" i="1" a="1"/>
  <c r="I2085" i="1" s="1"/>
  <c r="J2085" i="1" s="1"/>
  <c r="E2087" i="1" a="1"/>
  <c r="E2087" i="1" s="1"/>
  <c r="I2087" i="1" a="1"/>
  <c r="I2087" i="1" s="1"/>
  <c r="J2087" i="1" s="1"/>
  <c r="G2088" i="1" a="1"/>
  <c r="G2088" i="1" s="1"/>
  <c r="H2088" i="1" s="1"/>
  <c r="E2092" i="1" a="1"/>
  <c r="E2092" i="1" s="1"/>
  <c r="E2103" i="1" a="1"/>
  <c r="E2103" i="1" s="1"/>
  <c r="I2105" i="1" a="1"/>
  <c r="I2105" i="1" s="1"/>
  <c r="J2105" i="1" s="1"/>
  <c r="G2105" i="1" a="1"/>
  <c r="G2105" i="1" s="1"/>
  <c r="H2105" i="1" s="1"/>
  <c r="G2108" i="1" a="1"/>
  <c r="G2108" i="1" s="1"/>
  <c r="H2108" i="1" s="1"/>
  <c r="O2118" i="1"/>
  <c r="G2121" i="1" a="1"/>
  <c r="G2121" i="1" s="1"/>
  <c r="H2121" i="1" s="1"/>
  <c r="E2121" i="1" a="1"/>
  <c r="E2121" i="1" s="1"/>
  <c r="I2123" i="1" a="1"/>
  <c r="I2123" i="1" s="1"/>
  <c r="J2123" i="1" s="1"/>
  <c r="G2123" i="1" a="1"/>
  <c r="G2123" i="1" s="1"/>
  <c r="H2123" i="1" s="1"/>
  <c r="E2123" i="1" a="1"/>
  <c r="E2123" i="1" s="1"/>
  <c r="I2128" i="1" a="1"/>
  <c r="I2128" i="1" s="1"/>
  <c r="J2128" i="1" s="1"/>
  <c r="G2128" i="1" a="1"/>
  <c r="G2128" i="1" s="1"/>
  <c r="H2128" i="1" s="1"/>
  <c r="E2128" i="1" a="1"/>
  <c r="E2128" i="1" s="1"/>
  <c r="O2133" i="1"/>
  <c r="O2144" i="1"/>
  <c r="O2148" i="1"/>
  <c r="G2157" i="1" a="1"/>
  <c r="G2157" i="1" s="1"/>
  <c r="H2157" i="1" s="1"/>
  <c r="E2157" i="1" a="1"/>
  <c r="E2157" i="1" s="1"/>
  <c r="I2157" i="1" a="1"/>
  <c r="I2157" i="1" s="1"/>
  <c r="J2157" i="1" s="1"/>
  <c r="O2187" i="1"/>
  <c r="B2205" i="1"/>
  <c r="I2205" i="1" a="1"/>
  <c r="I2205" i="1" s="1"/>
  <c r="J2205" i="1" s="1"/>
  <c r="O2228" i="1"/>
  <c r="O2352" i="1"/>
  <c r="K2125" i="1"/>
  <c r="I2131" i="1" a="1"/>
  <c r="I2131" i="1" s="1"/>
  <c r="J2131" i="1" s="1"/>
  <c r="G2131" i="1" a="1"/>
  <c r="G2131" i="1" s="1"/>
  <c r="H2131" i="1" s="1"/>
  <c r="G2159" i="1" a="1"/>
  <c r="G2159" i="1" s="1"/>
  <c r="H2159" i="1" s="1"/>
  <c r="I2159" i="1" a="1"/>
  <c r="I2159" i="1" s="1"/>
  <c r="J2159" i="1" s="1"/>
  <c r="O2165" i="1"/>
  <c r="G2175" i="1" a="1"/>
  <c r="G2175" i="1" s="1"/>
  <c r="H2175" i="1" s="1"/>
  <c r="E2175" i="1" a="1"/>
  <c r="E2175" i="1" s="1"/>
  <c r="I2175" i="1" a="1"/>
  <c r="I2175" i="1" s="1"/>
  <c r="J2175" i="1" s="1"/>
  <c r="E2182" i="1" a="1"/>
  <c r="E2182" i="1" s="1"/>
  <c r="G2182" i="1" a="1"/>
  <c r="G2182" i="1" s="1"/>
  <c r="H2182" i="1" s="1"/>
  <c r="I2182" i="1" a="1"/>
  <c r="I2182" i="1" s="1"/>
  <c r="J2182" i="1" s="1"/>
  <c r="I2192" i="1" a="1"/>
  <c r="I2192" i="1" s="1"/>
  <c r="J2192" i="1" s="1"/>
  <c r="G2195" i="1" a="1"/>
  <c r="G2195" i="1" s="1"/>
  <c r="H2195" i="1" s="1"/>
  <c r="E2195" i="1" a="1"/>
  <c r="E2195" i="1" s="1"/>
  <c r="I2195" i="1" a="1"/>
  <c r="I2195" i="1" s="1"/>
  <c r="J2195" i="1" s="1"/>
  <c r="O2219" i="1"/>
  <c r="G2229" i="1" a="1"/>
  <c r="G2229" i="1" s="1"/>
  <c r="H2229" i="1" s="1"/>
  <c r="E2229" i="1" a="1"/>
  <c r="E2229" i="1" s="1"/>
  <c r="I2229" i="1" a="1"/>
  <c r="I2229" i="1" s="1"/>
  <c r="J2229" i="1" s="1"/>
  <c r="E2236" i="1" a="1"/>
  <c r="E2236" i="1" s="1"/>
  <c r="G2236" i="1" a="1"/>
  <c r="G2236" i="1" s="1"/>
  <c r="H2236" i="1" s="1"/>
  <c r="I2236" i="1" a="1"/>
  <c r="I2236" i="1" s="1"/>
  <c r="J2236" i="1" s="1"/>
  <c r="I2246" i="1" a="1"/>
  <c r="I2246" i="1" s="1"/>
  <c r="J2246" i="1" s="1"/>
  <c r="G2249" i="1" a="1"/>
  <c r="G2249" i="1" s="1"/>
  <c r="H2249" i="1" s="1"/>
  <c r="E2249" i="1" a="1"/>
  <c r="E2249" i="1" s="1"/>
  <c r="I2249" i="1" a="1"/>
  <c r="I2249" i="1" s="1"/>
  <c r="J2249" i="1" s="1"/>
  <c r="G2286" i="1" a="1"/>
  <c r="G2286" i="1" s="1"/>
  <c r="H2286" i="1" s="1"/>
  <c r="I2286" i="1" a="1"/>
  <c r="I2286" i="1" s="1"/>
  <c r="J2286" i="1" s="1"/>
  <c r="E2286" i="1" a="1"/>
  <c r="E2286" i="1" s="1"/>
  <c r="O2288" i="1"/>
  <c r="O2290" i="1"/>
  <c r="O2298" i="1"/>
  <c r="B2321" i="1"/>
  <c r="E2321" i="1" s="1" a="1"/>
  <c r="E2321" i="1" s="1"/>
  <c r="G2336" i="1" a="1"/>
  <c r="G2336" i="1" s="1"/>
  <c r="H2336" i="1" s="1"/>
  <c r="O2339" i="1"/>
  <c r="I2357" i="1" a="1"/>
  <c r="I2357" i="1" s="1"/>
  <c r="J2357" i="1" s="1"/>
  <c r="G2357" i="1" a="1"/>
  <c r="G2357" i="1" s="1"/>
  <c r="H2357" i="1" s="1"/>
  <c r="E2357" i="1" a="1"/>
  <c r="E2357" i="1" s="1"/>
  <c r="O2360" i="1"/>
  <c r="F2374" i="1"/>
  <c r="D2374" i="1" s="1"/>
  <c r="L2374" i="1"/>
  <c r="G2400" i="1" a="1"/>
  <c r="G2400" i="1" s="1"/>
  <c r="H2400" i="1" s="1"/>
  <c r="E2400" i="1" a="1"/>
  <c r="E2400" i="1" s="1"/>
  <c r="I2400" i="1" a="1"/>
  <c r="I2400" i="1" s="1"/>
  <c r="J2400" i="1" s="1"/>
  <c r="O2410" i="1"/>
  <c r="E2419" i="1" a="1"/>
  <c r="E2419" i="1" s="1"/>
  <c r="G2419" i="1" a="1"/>
  <c r="G2419" i="1" s="1"/>
  <c r="H2419" i="1" s="1"/>
  <c r="I2419" i="1" a="1"/>
  <c r="I2419" i="1" s="1"/>
  <c r="J2419" i="1" s="1"/>
  <c r="L2450" i="1"/>
  <c r="O2518" i="1"/>
  <c r="F2547" i="1"/>
  <c r="G2115" i="1" a="1"/>
  <c r="G2115" i="1" s="1"/>
  <c r="H2115" i="1" s="1"/>
  <c r="I2116" i="1" a="1"/>
  <c r="I2116" i="1" s="1"/>
  <c r="J2116" i="1" s="1"/>
  <c r="G2116" i="1" a="1"/>
  <c r="G2116" i="1" s="1"/>
  <c r="H2116" i="1" s="1"/>
  <c r="G2120" i="1" a="1"/>
  <c r="G2120" i="1" s="1"/>
  <c r="H2120" i="1" s="1"/>
  <c r="F2125" i="1"/>
  <c r="F2141" i="1"/>
  <c r="D2141" i="1" s="1"/>
  <c r="E2147" i="1" a="1"/>
  <c r="E2147" i="1" s="1"/>
  <c r="G2148" i="1" a="1"/>
  <c r="G2148" i="1" s="1"/>
  <c r="H2148" i="1" s="1"/>
  <c r="E2159" i="1" a="1"/>
  <c r="E2159" i="1" s="1"/>
  <c r="E2178" i="1" a="1"/>
  <c r="E2178" i="1" s="1"/>
  <c r="O2185" i="1"/>
  <c r="E2192" i="1" a="1"/>
  <c r="E2192" i="1" s="1"/>
  <c r="G2203" i="1" a="1"/>
  <c r="G2203" i="1" s="1"/>
  <c r="H2203" i="1" s="1"/>
  <c r="E2212" i="1" a="1"/>
  <c r="E2212" i="1" s="1"/>
  <c r="O2215" i="1"/>
  <c r="O2239" i="1"/>
  <c r="E2246" i="1" a="1"/>
  <c r="E2246" i="1" s="1"/>
  <c r="G2257" i="1" a="1"/>
  <c r="G2257" i="1" s="1"/>
  <c r="H2257" i="1" s="1"/>
  <c r="B2270" i="1"/>
  <c r="G2277" i="1" a="1"/>
  <c r="G2277" i="1" s="1"/>
  <c r="H2277" i="1" s="1"/>
  <c r="E2277" i="1" a="1"/>
  <c r="E2277" i="1" s="1"/>
  <c r="I2277" i="1" a="1"/>
  <c r="I2277" i="1" s="1"/>
  <c r="J2277" i="1" s="1"/>
  <c r="E2284" i="1" a="1"/>
  <c r="E2284" i="1" s="1"/>
  <c r="I2284" i="1" a="1"/>
  <c r="I2284" i="1" s="1"/>
  <c r="J2284" i="1" s="1"/>
  <c r="G2284" i="1" a="1"/>
  <c r="G2284" i="1" s="1"/>
  <c r="H2284" i="1" s="1"/>
  <c r="G2292" i="1" a="1"/>
  <c r="G2292" i="1" s="1"/>
  <c r="H2292" i="1" s="1"/>
  <c r="I2292" i="1" a="1"/>
  <c r="I2292" i="1" s="1"/>
  <c r="J2292" i="1" s="1"/>
  <c r="E2292" i="1" a="1"/>
  <c r="E2292" i="1" s="1"/>
  <c r="O2294" i="1"/>
  <c r="O2296" i="1"/>
  <c r="O2304" i="1"/>
  <c r="O2309" i="1"/>
  <c r="G2309" i="1" a="1"/>
  <c r="G2309" i="1" s="1"/>
  <c r="H2309" i="1" s="1"/>
  <c r="O2311" i="1"/>
  <c r="G2316" i="1" a="1"/>
  <c r="G2316" i="1" s="1"/>
  <c r="H2316" i="1" s="1"/>
  <c r="I2316" i="1" a="1"/>
  <c r="I2316" i="1" s="1"/>
  <c r="J2316" i="1" s="1"/>
  <c r="E2316" i="1" a="1"/>
  <c r="E2316" i="1" s="1"/>
  <c r="I2339" i="1" a="1"/>
  <c r="I2339" i="1" s="1"/>
  <c r="J2339" i="1" s="1"/>
  <c r="G2339" i="1" a="1"/>
  <c r="G2339" i="1" s="1"/>
  <c r="H2339" i="1" s="1"/>
  <c r="E2339" i="1" a="1"/>
  <c r="E2339" i="1" s="1"/>
  <c r="G2348" i="1" a="1"/>
  <c r="G2348" i="1" s="1"/>
  <c r="H2348" i="1" s="1"/>
  <c r="I2352" i="1" a="1"/>
  <c r="I2352" i="1" s="1"/>
  <c r="J2352" i="1" s="1"/>
  <c r="I2360" i="1" a="1"/>
  <c r="I2360" i="1" s="1"/>
  <c r="J2360" i="1" s="1"/>
  <c r="G2360" i="1" a="1"/>
  <c r="G2360" i="1" s="1"/>
  <c r="H2360" i="1" s="1"/>
  <c r="O2371" i="1"/>
  <c r="O2381" i="1"/>
  <c r="F2386" i="1"/>
  <c r="D2386" i="1" s="1"/>
  <c r="O2425" i="1"/>
  <c r="E2428" i="1" a="1"/>
  <c r="E2428" i="1" s="1"/>
  <c r="I2428" i="1" a="1"/>
  <c r="I2428" i="1" s="1"/>
  <c r="J2428" i="1" s="1"/>
  <c r="G2428" i="1" a="1"/>
  <c r="G2428" i="1" s="1"/>
  <c r="H2428" i="1" s="1"/>
  <c r="E2437" i="1" a="1"/>
  <c r="E2437" i="1" s="1"/>
  <c r="I2437" i="1" a="1"/>
  <c r="I2437" i="1" s="1"/>
  <c r="J2437" i="1" s="1"/>
  <c r="G2437" i="1" a="1"/>
  <c r="G2437" i="1" s="1"/>
  <c r="H2437" i="1" s="1"/>
  <c r="E2441" i="1" a="1"/>
  <c r="E2441" i="1" s="1"/>
  <c r="B2441" i="1"/>
  <c r="I2441" i="1" a="1"/>
  <c r="I2441" i="1" s="1"/>
  <c r="J2441" i="1" s="1"/>
  <c r="F2450" i="1"/>
  <c r="M2450" i="1" s="1"/>
  <c r="E2482" i="1" a="1"/>
  <c r="E2482" i="1" s="1"/>
  <c r="I2482" i="1" a="1"/>
  <c r="I2482" i="1" s="1"/>
  <c r="J2482" i="1" s="1"/>
  <c r="G2482" i="1" a="1"/>
  <c r="G2482" i="1" s="1"/>
  <c r="H2482" i="1" s="1"/>
  <c r="B2489" i="1"/>
  <c r="B2510" i="1"/>
  <c r="I2510" i="1" s="1" a="1"/>
  <c r="I2510" i="1" s="1"/>
  <c r="J2510" i="1" s="1"/>
  <c r="E2131" i="1" a="1"/>
  <c r="E2131" i="1" s="1"/>
  <c r="I2137" i="1" a="1"/>
  <c r="I2137" i="1" s="1"/>
  <c r="J2137" i="1" s="1"/>
  <c r="G2137" i="1" a="1"/>
  <c r="G2137" i="1" s="1"/>
  <c r="H2137" i="1" s="1"/>
  <c r="E2148" i="1" a="1"/>
  <c r="E2148" i="1" s="1"/>
  <c r="E2158" i="1" a="1"/>
  <c r="E2158" i="1" s="1"/>
  <c r="I2165" i="1" a="1"/>
  <c r="I2165" i="1" s="1"/>
  <c r="J2165" i="1" s="1"/>
  <c r="I2168" i="1" a="1"/>
  <c r="I2168" i="1" s="1"/>
  <c r="J2168" i="1" s="1"/>
  <c r="G2168" i="1" a="1"/>
  <c r="G2168" i="1" s="1"/>
  <c r="H2168" i="1" s="1"/>
  <c r="G2192" i="1" a="1"/>
  <c r="G2192" i="1" s="1"/>
  <c r="H2192" i="1" s="1"/>
  <c r="G2205" i="1" a="1"/>
  <c r="G2205" i="1" s="1"/>
  <c r="H2205" i="1" s="1"/>
  <c r="E2205" i="1" a="1"/>
  <c r="E2205" i="1" s="1"/>
  <c r="O2208" i="1"/>
  <c r="E2215" i="1" a="1"/>
  <c r="E2215" i="1" s="1"/>
  <c r="I2215" i="1" a="1"/>
  <c r="I2215" i="1" s="1"/>
  <c r="J2215" i="1" s="1"/>
  <c r="G2215" i="1" a="1"/>
  <c r="G2215" i="1" s="1"/>
  <c r="H2215" i="1" s="1"/>
  <c r="I2219" i="1" a="1"/>
  <c r="I2219" i="1" s="1"/>
  <c r="J2219" i="1" s="1"/>
  <c r="I2222" i="1" a="1"/>
  <c r="I2222" i="1" s="1"/>
  <c r="J2222" i="1" s="1"/>
  <c r="G2222" i="1" a="1"/>
  <c r="G2222" i="1" s="1"/>
  <c r="H2222" i="1" s="1"/>
  <c r="G2246" i="1" a="1"/>
  <c r="G2246" i="1" s="1"/>
  <c r="H2246" i="1" s="1"/>
  <c r="G2256" i="1" a="1"/>
  <c r="G2256" i="1" s="1"/>
  <c r="H2256" i="1" s="1"/>
  <c r="I2256" i="1" a="1"/>
  <c r="I2256" i="1" s="1"/>
  <c r="J2256" i="1" s="1"/>
  <c r="E2256" i="1" a="1"/>
  <c r="E2256" i="1" s="1"/>
  <c r="G2259" i="1" a="1"/>
  <c r="G2259" i="1" s="1"/>
  <c r="H2259" i="1" s="1"/>
  <c r="E2259" i="1" a="1"/>
  <c r="E2259" i="1" s="1"/>
  <c r="G2262" i="1" a="1"/>
  <c r="G2262" i="1" s="1"/>
  <c r="H2262" i="1" s="1"/>
  <c r="I2262" i="1" a="1"/>
  <c r="I2262" i="1" s="1"/>
  <c r="J2262" i="1" s="1"/>
  <c r="E2262" i="1" a="1"/>
  <c r="E2262" i="1" s="1"/>
  <c r="E2267" i="1" a="1"/>
  <c r="E2267" i="1" s="1"/>
  <c r="I2267" i="1" a="1"/>
  <c r="I2267" i="1" s="1"/>
  <c r="J2267" i="1" s="1"/>
  <c r="O2274" i="1"/>
  <c r="E2288" i="1" a="1"/>
  <c r="E2288" i="1" s="1"/>
  <c r="E2290" i="1" a="1"/>
  <c r="E2290" i="1" s="1"/>
  <c r="I2290" i="1" a="1"/>
  <c r="I2290" i="1" s="1"/>
  <c r="J2290" i="1" s="1"/>
  <c r="G2290" i="1" a="1"/>
  <c r="G2290" i="1" s="1"/>
  <c r="H2290" i="1" s="1"/>
  <c r="G2298" i="1" a="1"/>
  <c r="G2298" i="1" s="1"/>
  <c r="H2298" i="1" s="1"/>
  <c r="I2298" i="1" a="1"/>
  <c r="I2298" i="1" s="1"/>
  <c r="J2298" i="1" s="1"/>
  <c r="E2298" i="1" a="1"/>
  <c r="E2298" i="1" s="1"/>
  <c r="O2300" i="1"/>
  <c r="O2302" i="1"/>
  <c r="O2319" i="1"/>
  <c r="G2334" i="1" a="1"/>
  <c r="G2334" i="1" s="1"/>
  <c r="H2334" i="1" s="1"/>
  <c r="I2334" i="1" a="1"/>
  <c r="I2334" i="1" s="1"/>
  <c r="J2334" i="1" s="1"/>
  <c r="E2334" i="1" a="1"/>
  <c r="E2334" i="1" s="1"/>
  <c r="O2342" i="1"/>
  <c r="O2345" i="1"/>
  <c r="B2355" i="1"/>
  <c r="I2355" i="1" s="1" a="1"/>
  <c r="I2355" i="1" s="1"/>
  <c r="J2355" i="1" s="1"/>
  <c r="O2358" i="1"/>
  <c r="E2360" i="1" a="1"/>
  <c r="E2360" i="1" s="1"/>
  <c r="I2367" i="1" a="1"/>
  <c r="I2367" i="1" s="1"/>
  <c r="J2367" i="1" s="1"/>
  <c r="G2367" i="1" a="1"/>
  <c r="G2367" i="1" s="1"/>
  <c r="H2367" i="1" s="1"/>
  <c r="E2367" i="1" a="1"/>
  <c r="E2367" i="1" s="1"/>
  <c r="O2369" i="1"/>
  <c r="E2369" i="1" a="1"/>
  <c r="E2369" i="1" s="1"/>
  <c r="O2376" i="1"/>
  <c r="I2381" i="1" a="1"/>
  <c r="I2381" i="1" s="1"/>
  <c r="J2381" i="1" s="1"/>
  <c r="G2381" i="1" a="1"/>
  <c r="G2381" i="1" s="1"/>
  <c r="H2381" i="1" s="1"/>
  <c r="O2395" i="1"/>
  <c r="I2395" i="1" a="1"/>
  <c r="I2395" i="1" s="1"/>
  <c r="J2395" i="1" s="1"/>
  <c r="E2395" i="1" a="1"/>
  <c r="E2395" i="1" s="1"/>
  <c r="O2398" i="1"/>
  <c r="O2530" i="1"/>
  <c r="O2534" i="1"/>
  <c r="E2108" i="1" a="1"/>
  <c r="E2108" i="1" s="1"/>
  <c r="E2116" i="1" a="1"/>
  <c r="E2116" i="1" s="1"/>
  <c r="I2122" i="1" a="1"/>
  <c r="I2122" i="1" s="1"/>
  <c r="J2122" i="1" s="1"/>
  <c r="G2122" i="1" a="1"/>
  <c r="G2122" i="1" s="1"/>
  <c r="H2122" i="1" s="1"/>
  <c r="E2127" i="1" a="1"/>
  <c r="E2127" i="1" s="1"/>
  <c r="E2132" i="1" a="1"/>
  <c r="E2132" i="1" s="1"/>
  <c r="I2149" i="1" a="1"/>
  <c r="I2149" i="1" s="1"/>
  <c r="J2149" i="1" s="1"/>
  <c r="G2149" i="1" a="1"/>
  <c r="G2149" i="1" s="1"/>
  <c r="H2149" i="1" s="1"/>
  <c r="E2165" i="1" a="1"/>
  <c r="E2165" i="1" s="1"/>
  <c r="E2168" i="1" a="1"/>
  <c r="E2168" i="1" s="1"/>
  <c r="G2181" i="1" a="1"/>
  <c r="G2181" i="1" s="1"/>
  <c r="H2181" i="1" s="1"/>
  <c r="I2181" i="1" a="1"/>
  <c r="I2181" i="1" s="1"/>
  <c r="J2181" i="1" s="1"/>
  <c r="E2188" i="1" a="1"/>
  <c r="E2188" i="1" s="1"/>
  <c r="I2188" i="1" a="1"/>
  <c r="I2188" i="1" s="1"/>
  <c r="J2188" i="1" s="1"/>
  <c r="E2191" i="1" a="1"/>
  <c r="E2191" i="1" s="1"/>
  <c r="I2191" i="1" a="1"/>
  <c r="I2191" i="1" s="1"/>
  <c r="J2191" i="1" s="1"/>
  <c r="G2191" i="1" a="1"/>
  <c r="G2191" i="1" s="1"/>
  <c r="H2191" i="1" s="1"/>
  <c r="N2194" i="1"/>
  <c r="E2198" i="1" a="1"/>
  <c r="E2198" i="1" s="1"/>
  <c r="G2198" i="1" a="1"/>
  <c r="G2198" i="1" s="1"/>
  <c r="H2198" i="1" s="1"/>
  <c r="G2208" i="1" a="1"/>
  <c r="G2208" i="1" s="1"/>
  <c r="H2208" i="1" s="1"/>
  <c r="G2212" i="1" a="1"/>
  <c r="G2212" i="1" s="1"/>
  <c r="H2212" i="1" s="1"/>
  <c r="E2219" i="1" a="1"/>
  <c r="E2219" i="1" s="1"/>
  <c r="E2222" i="1" a="1"/>
  <c r="E2222" i="1" s="1"/>
  <c r="G2235" i="1" a="1"/>
  <c r="G2235" i="1" s="1"/>
  <c r="H2235" i="1" s="1"/>
  <c r="I2235" i="1" a="1"/>
  <c r="I2235" i="1" s="1"/>
  <c r="J2235" i="1" s="1"/>
  <c r="E2242" i="1" a="1"/>
  <c r="E2242" i="1" s="1"/>
  <c r="I2242" i="1" a="1"/>
  <c r="I2242" i="1" s="1"/>
  <c r="J2242" i="1" s="1"/>
  <c r="E2245" i="1" a="1"/>
  <c r="E2245" i="1" s="1"/>
  <c r="I2245" i="1" a="1"/>
  <c r="I2245" i="1" s="1"/>
  <c r="J2245" i="1" s="1"/>
  <c r="G2245" i="1" a="1"/>
  <c r="G2245" i="1" s="1"/>
  <c r="H2245" i="1" s="1"/>
  <c r="E2252" i="1" a="1"/>
  <c r="E2252" i="1" s="1"/>
  <c r="G2252" i="1" a="1"/>
  <c r="G2252" i="1" s="1"/>
  <c r="H2252" i="1" s="1"/>
  <c r="O2264" i="1"/>
  <c r="G2270" i="1" a="1"/>
  <c r="G2270" i="1" s="1"/>
  <c r="H2270" i="1" s="1"/>
  <c r="O2281" i="1"/>
  <c r="G2288" i="1" a="1"/>
  <c r="G2288" i="1" s="1"/>
  <c r="H2288" i="1" s="1"/>
  <c r="E2294" i="1" a="1"/>
  <c r="E2294" i="1" s="1"/>
  <c r="E2296" i="1" a="1"/>
  <c r="E2296" i="1" s="1"/>
  <c r="I2296" i="1" a="1"/>
  <c r="I2296" i="1" s="1"/>
  <c r="J2296" i="1" s="1"/>
  <c r="G2296" i="1" a="1"/>
  <c r="G2296" i="1" s="1"/>
  <c r="H2296" i="1" s="1"/>
  <c r="G2304" i="1" a="1"/>
  <c r="G2304" i="1" s="1"/>
  <c r="H2304" i="1" s="1"/>
  <c r="I2304" i="1" a="1"/>
  <c r="I2304" i="1" s="1"/>
  <c r="J2304" i="1" s="1"/>
  <c r="E2304" i="1" a="1"/>
  <c r="E2304" i="1" s="1"/>
  <c r="O2306" i="1"/>
  <c r="E2309" i="1" a="1"/>
  <c r="E2309" i="1" s="1"/>
  <c r="E2311" i="1" a="1"/>
  <c r="E2311" i="1" s="1"/>
  <c r="I2311" i="1" a="1"/>
  <c r="I2311" i="1" s="1"/>
  <c r="J2311" i="1" s="1"/>
  <c r="O2314" i="1"/>
  <c r="G2319" i="1" a="1"/>
  <c r="G2319" i="1" s="1"/>
  <c r="H2319" i="1" s="1"/>
  <c r="I2319" i="1" a="1"/>
  <c r="I2319" i="1" s="1"/>
  <c r="J2319" i="1" s="1"/>
  <c r="E2319" i="1" a="1"/>
  <c r="E2319" i="1" s="1"/>
  <c r="B2337" i="1"/>
  <c r="I2337" i="1" a="1"/>
  <c r="I2337" i="1" s="1"/>
  <c r="J2337" i="1" s="1"/>
  <c r="E2337" i="1" a="1"/>
  <c r="E2337" i="1" s="1"/>
  <c r="I2342" i="1" a="1"/>
  <c r="I2342" i="1" s="1"/>
  <c r="J2342" i="1" s="1"/>
  <c r="G2345" i="1" a="1"/>
  <c r="G2345" i="1" s="1"/>
  <c r="H2345" i="1" s="1"/>
  <c r="G2365" i="1" a="1"/>
  <c r="G2365" i="1" s="1"/>
  <c r="H2365" i="1" s="1"/>
  <c r="B2365" i="1"/>
  <c r="G2376" i="1" a="1"/>
  <c r="G2376" i="1" s="1"/>
  <c r="H2376" i="1" s="1"/>
  <c r="E2376" i="1" a="1"/>
  <c r="E2376" i="1" s="1"/>
  <c r="I2376" i="1" a="1"/>
  <c r="I2376" i="1" s="1"/>
  <c r="J2376" i="1" s="1"/>
  <c r="E2381" i="1" a="1"/>
  <c r="E2381" i="1" s="1"/>
  <c r="B2384" i="1"/>
  <c r="I2384" i="1" a="1"/>
  <c r="I2384" i="1" s="1"/>
  <c r="J2384" i="1" s="1"/>
  <c r="E2404" i="1" a="1"/>
  <c r="E2404" i="1" s="1"/>
  <c r="I2404" i="1" a="1"/>
  <c r="I2404" i="1" s="1"/>
  <c r="J2404" i="1" s="1"/>
  <c r="G2404" i="1" a="1"/>
  <c r="G2404" i="1" s="1"/>
  <c r="H2404" i="1" s="1"/>
  <c r="E2583" i="1" a="1"/>
  <c r="E2583" i="1" s="1"/>
  <c r="I2583" i="1" a="1"/>
  <c r="I2583" i="1" s="1"/>
  <c r="J2583" i="1" s="1"/>
  <c r="G2583" i="1" a="1"/>
  <c r="G2583" i="1" s="1"/>
  <c r="H2583" i="1" s="1"/>
  <c r="G2151" i="1" a="1"/>
  <c r="G2151" i="1" s="1"/>
  <c r="H2151" i="1" s="1"/>
  <c r="E2164" i="1" a="1"/>
  <c r="E2164" i="1" s="1"/>
  <c r="G2164" i="1" a="1"/>
  <c r="G2164" i="1" s="1"/>
  <c r="H2164" i="1" s="1"/>
  <c r="I2164" i="1" a="1"/>
  <c r="I2164" i="1" s="1"/>
  <c r="J2164" i="1" s="1"/>
  <c r="G2171" i="1" a="1"/>
  <c r="G2171" i="1" s="1"/>
  <c r="H2171" i="1" s="1"/>
  <c r="E2171" i="1" a="1"/>
  <c r="E2171" i="1" s="1"/>
  <c r="I2174" i="1" a="1"/>
  <c r="I2174" i="1" s="1"/>
  <c r="J2174" i="1" s="1"/>
  <c r="G2177" i="1" a="1"/>
  <c r="G2177" i="1" s="1"/>
  <c r="H2177" i="1" s="1"/>
  <c r="E2177" i="1" a="1"/>
  <c r="E2177" i="1" s="1"/>
  <c r="I2177" i="1" a="1"/>
  <c r="I2177" i="1" s="1"/>
  <c r="J2177" i="1" s="1"/>
  <c r="O2201" i="1"/>
  <c r="F2208" i="1"/>
  <c r="N2208" i="1" s="1"/>
  <c r="L2208" i="1"/>
  <c r="K2208" i="1"/>
  <c r="G2211" i="1" a="1"/>
  <c r="G2211" i="1" s="1"/>
  <c r="H2211" i="1" s="1"/>
  <c r="E2211" i="1" a="1"/>
  <c r="E2211" i="1" s="1"/>
  <c r="I2211" i="1" a="1"/>
  <c r="I2211" i="1" s="1"/>
  <c r="J2211" i="1" s="1"/>
  <c r="E2218" i="1" a="1"/>
  <c r="E2218" i="1" s="1"/>
  <c r="G2218" i="1" a="1"/>
  <c r="G2218" i="1" s="1"/>
  <c r="H2218" i="1" s="1"/>
  <c r="I2218" i="1" a="1"/>
  <c r="I2218" i="1" s="1"/>
  <c r="J2218" i="1" s="1"/>
  <c r="G2225" i="1" a="1"/>
  <c r="G2225" i="1" s="1"/>
  <c r="H2225" i="1" s="1"/>
  <c r="E2225" i="1" a="1"/>
  <c r="E2225" i="1" s="1"/>
  <c r="I2228" i="1" a="1"/>
  <c r="I2228" i="1" s="1"/>
  <c r="J2228" i="1" s="1"/>
  <c r="G2231" i="1" a="1"/>
  <c r="G2231" i="1" s="1"/>
  <c r="H2231" i="1" s="1"/>
  <c r="E2231" i="1" a="1"/>
  <c r="E2231" i="1" s="1"/>
  <c r="I2231" i="1" a="1"/>
  <c r="I2231" i="1" s="1"/>
  <c r="J2231" i="1" s="1"/>
  <c r="O2255" i="1"/>
  <c r="G2264" i="1" a="1"/>
  <c r="G2264" i="1" s="1"/>
  <c r="H2264" i="1" s="1"/>
  <c r="E2264" i="1" a="1"/>
  <c r="E2264" i="1" s="1"/>
  <c r="O2287" i="1"/>
  <c r="D2300" i="1"/>
  <c r="F2300" i="1"/>
  <c r="M2300" i="1" s="1"/>
  <c r="E2302" i="1" a="1"/>
  <c r="E2302" i="1" s="1"/>
  <c r="I2302" i="1" a="1"/>
  <c r="I2302" i="1" s="1"/>
  <c r="J2302" i="1" s="1"/>
  <c r="G2302" i="1" a="1"/>
  <c r="G2302" i="1" s="1"/>
  <c r="H2302" i="1" s="1"/>
  <c r="E2329" i="1" a="1"/>
  <c r="E2329" i="1" s="1"/>
  <c r="I2329" i="1" a="1"/>
  <c r="I2329" i="1" s="1"/>
  <c r="J2329" i="1" s="1"/>
  <c r="O2332" i="1"/>
  <c r="M2345" i="1"/>
  <c r="L2345" i="1"/>
  <c r="F2345" i="1"/>
  <c r="B2353" i="1"/>
  <c r="E2353" i="1" s="1" a="1"/>
  <c r="E2353" i="1" s="1"/>
  <c r="O2519" i="1"/>
  <c r="I2519" i="1" a="1"/>
  <c r="I2519" i="1" s="1"/>
  <c r="J2519" i="1" s="1"/>
  <c r="E2589" i="1" a="1"/>
  <c r="E2589" i="1" s="1"/>
  <c r="I2589" i="1" a="1"/>
  <c r="I2589" i="1" s="1"/>
  <c r="J2589" i="1" s="1"/>
  <c r="G2589" i="1" a="1"/>
  <c r="G2589" i="1" s="1"/>
  <c r="H2589" i="1" s="1"/>
  <c r="O2167" i="1"/>
  <c r="F2181" i="1"/>
  <c r="F2194" i="1"/>
  <c r="D2194" i="1" s="1"/>
  <c r="M2194" i="1"/>
  <c r="O2197" i="1"/>
  <c r="G2219" i="1" a="1"/>
  <c r="G2219" i="1" s="1"/>
  <c r="H2219" i="1" s="1"/>
  <c r="O2221" i="1"/>
  <c r="E2228" i="1" a="1"/>
  <c r="E2228" i="1" s="1"/>
  <c r="F2235" i="1"/>
  <c r="N2235" i="1" s="1"/>
  <c r="F2248" i="1"/>
  <c r="O2251" i="1"/>
  <c r="E2279" i="1" a="1"/>
  <c r="E2279" i="1" s="1"/>
  <c r="O2283" i="1"/>
  <c r="O2293" i="1"/>
  <c r="M2306" i="1"/>
  <c r="F2306" i="1"/>
  <c r="O2308" i="1"/>
  <c r="F2327" i="1"/>
  <c r="D2327" i="1" s="1"/>
  <c r="O2343" i="1"/>
  <c r="B2363" i="1"/>
  <c r="E2365" i="1" a="1"/>
  <c r="E2365" i="1" s="1"/>
  <c r="O2372" i="1"/>
  <c r="O2377" i="1"/>
  <c r="F2379" i="1"/>
  <c r="K2379" i="1" s="1"/>
  <c r="O2417" i="1"/>
  <c r="G2429" i="1" a="1"/>
  <c r="G2429" i="1" s="1"/>
  <c r="H2429" i="1" s="1"/>
  <c r="I2429" i="1" a="1"/>
  <c r="I2429" i="1" s="1"/>
  <c r="J2429" i="1" s="1"/>
  <c r="E2429" i="1" a="1"/>
  <c r="E2429" i="1" s="1"/>
  <c r="G2445" i="1" a="1"/>
  <c r="G2445" i="1" s="1"/>
  <c r="H2445" i="1" s="1"/>
  <c r="I2445" i="1" a="1"/>
  <c r="I2445" i="1" s="1"/>
  <c r="J2445" i="1" s="1"/>
  <c r="E2445" i="1" a="1"/>
  <c r="E2445" i="1" s="1"/>
  <c r="B2504" i="1"/>
  <c r="I2504" i="1" s="1" a="1"/>
  <c r="I2504" i="1" s="1"/>
  <c r="J2504" i="1" s="1"/>
  <c r="I2113" i="1" a="1"/>
  <c r="I2113" i="1" s="1"/>
  <c r="J2113" i="1" s="1"/>
  <c r="G2113" i="1" a="1"/>
  <c r="G2113" i="1" s="1"/>
  <c r="H2113" i="1" s="1"/>
  <c r="K2141" i="1"/>
  <c r="I2152" i="1" a="1"/>
  <c r="I2152" i="1" s="1"/>
  <c r="J2152" i="1" s="1"/>
  <c r="G2152" i="1" a="1"/>
  <c r="G2152" i="1" s="1"/>
  <c r="H2152" i="1" s="1"/>
  <c r="E2155" i="1" a="1"/>
  <c r="E2155" i="1" s="1"/>
  <c r="I2155" i="1" a="1"/>
  <c r="I2155" i="1" s="1"/>
  <c r="J2155" i="1" s="1"/>
  <c r="I2171" i="1" a="1"/>
  <c r="I2171" i="1" s="1"/>
  <c r="J2171" i="1" s="1"/>
  <c r="G2174" i="1" a="1"/>
  <c r="G2174" i="1" s="1"/>
  <c r="H2174" i="1" s="1"/>
  <c r="G2184" i="1" a="1"/>
  <c r="G2184" i="1" s="1"/>
  <c r="H2184" i="1" s="1"/>
  <c r="I2184" i="1" a="1"/>
  <c r="I2184" i="1" s="1"/>
  <c r="J2184" i="1" s="1"/>
  <c r="E2184" i="1" a="1"/>
  <c r="E2184" i="1" s="1"/>
  <c r="G2187" i="1" a="1"/>
  <c r="G2187" i="1" s="1"/>
  <c r="H2187" i="1" s="1"/>
  <c r="E2187" i="1" a="1"/>
  <c r="E2187" i="1" s="1"/>
  <c r="O2190" i="1"/>
  <c r="E2197" i="1" a="1"/>
  <c r="E2197" i="1" s="1"/>
  <c r="I2197" i="1" a="1"/>
  <c r="I2197" i="1" s="1"/>
  <c r="J2197" i="1" s="1"/>
  <c r="G2197" i="1" a="1"/>
  <c r="G2197" i="1" s="1"/>
  <c r="H2197" i="1" s="1"/>
  <c r="I2201" i="1" a="1"/>
  <c r="I2201" i="1" s="1"/>
  <c r="J2201" i="1" s="1"/>
  <c r="I2204" i="1" a="1"/>
  <c r="I2204" i="1" s="1"/>
  <c r="J2204" i="1" s="1"/>
  <c r="G2204" i="1" a="1"/>
  <c r="G2204" i="1" s="1"/>
  <c r="H2204" i="1" s="1"/>
  <c r="I2225" i="1" a="1"/>
  <c r="I2225" i="1" s="1"/>
  <c r="J2225" i="1" s="1"/>
  <c r="G2228" i="1" a="1"/>
  <c r="G2228" i="1" s="1"/>
  <c r="H2228" i="1" s="1"/>
  <c r="G2238" i="1" a="1"/>
  <c r="G2238" i="1" s="1"/>
  <c r="H2238" i="1" s="1"/>
  <c r="I2238" i="1" a="1"/>
  <c r="I2238" i="1" s="1"/>
  <c r="J2238" i="1" s="1"/>
  <c r="E2238" i="1" a="1"/>
  <c r="E2238" i="1" s="1"/>
  <c r="G2241" i="1" a="1"/>
  <c r="G2241" i="1" s="1"/>
  <c r="H2241" i="1" s="1"/>
  <c r="E2241" i="1" a="1"/>
  <c r="E2241" i="1" s="1"/>
  <c r="O2244" i="1"/>
  <c r="E2251" i="1" a="1"/>
  <c r="E2251" i="1" s="1"/>
  <c r="I2251" i="1" a="1"/>
  <c r="I2251" i="1" s="1"/>
  <c r="J2251" i="1" s="1"/>
  <c r="G2251" i="1" a="1"/>
  <c r="G2251" i="1" s="1"/>
  <c r="H2251" i="1" s="1"/>
  <c r="I2255" i="1" a="1"/>
  <c r="I2255" i="1" s="1"/>
  <c r="J2255" i="1" s="1"/>
  <c r="I2258" i="1" a="1"/>
  <c r="I2258" i="1" s="1"/>
  <c r="J2258" i="1" s="1"/>
  <c r="G2258" i="1" a="1"/>
  <c r="G2258" i="1" s="1"/>
  <c r="H2258" i="1" s="1"/>
  <c r="E2266" i="1" a="1"/>
  <c r="E2266" i="1" s="1"/>
  <c r="I2266" i="1" a="1"/>
  <c r="I2266" i="1" s="1"/>
  <c r="J2266" i="1" s="1"/>
  <c r="G2266" i="1" a="1"/>
  <c r="G2266" i="1" s="1"/>
  <c r="H2266" i="1" s="1"/>
  <c r="O2269" i="1"/>
  <c r="G2279" i="1" a="1"/>
  <c r="G2279" i="1" s="1"/>
  <c r="H2279" i="1" s="1"/>
  <c r="I2285" i="1" a="1"/>
  <c r="I2285" i="1" s="1"/>
  <c r="J2285" i="1" s="1"/>
  <c r="G2287" i="1" a="1"/>
  <c r="G2287" i="1" s="1"/>
  <c r="H2287" i="1" s="1"/>
  <c r="O2289" i="1"/>
  <c r="G2291" i="1" a="1"/>
  <c r="G2291" i="1" s="1"/>
  <c r="H2291" i="1" s="1"/>
  <c r="B2291" i="1"/>
  <c r="O2299" i="1"/>
  <c r="E2317" i="1" a="1"/>
  <c r="E2317" i="1" s="1"/>
  <c r="I2317" i="1" a="1"/>
  <c r="I2317" i="1" s="1"/>
  <c r="J2317" i="1" s="1"/>
  <c r="G2317" i="1" a="1"/>
  <c r="G2317" i="1" s="1"/>
  <c r="H2317" i="1" s="1"/>
  <c r="I2322" i="1" a="1"/>
  <c r="I2322" i="1" s="1"/>
  <c r="J2322" i="1" s="1"/>
  <c r="O2324" i="1"/>
  <c r="E2324" i="1" a="1"/>
  <c r="E2324" i="1" s="1"/>
  <c r="O2326" i="1"/>
  <c r="G2329" i="1" a="1"/>
  <c r="G2329" i="1" s="1"/>
  <c r="H2329" i="1" s="1"/>
  <c r="D2351" i="1"/>
  <c r="F2351" i="1"/>
  <c r="M2351" i="1" s="1"/>
  <c r="G2372" i="1" a="1"/>
  <c r="G2372" i="1" s="1"/>
  <c r="H2372" i="1" s="1"/>
  <c r="E2372" i="1" a="1"/>
  <c r="E2372" i="1" s="1"/>
  <c r="I2372" i="1" a="1"/>
  <c r="I2372" i="1" s="1"/>
  <c r="J2372" i="1" s="1"/>
  <c r="F2382" i="1"/>
  <c r="B2408" i="1"/>
  <c r="E2408" i="1" s="1" a="1"/>
  <c r="E2408" i="1" s="1"/>
  <c r="F2414" i="1"/>
  <c r="M2414" i="1" s="1"/>
  <c r="O2423" i="1"/>
  <c r="O2446" i="1"/>
  <c r="B2477" i="1"/>
  <c r="I2477" i="1" s="1" a="1"/>
  <c r="I2477" i="1" s="1"/>
  <c r="J2477" i="1" s="1"/>
  <c r="I2516" i="1" a="1"/>
  <c r="I2516" i="1" s="1"/>
  <c r="J2516" i="1" s="1"/>
  <c r="E2516" i="1" a="1"/>
  <c r="E2516" i="1" s="1"/>
  <c r="B2516" i="1"/>
  <c r="F2526" i="1"/>
  <c r="M2526" i="1" s="1"/>
  <c r="D2526" i="1"/>
  <c r="M2125" i="1"/>
  <c r="I2134" i="1" a="1"/>
  <c r="I2134" i="1" s="1"/>
  <c r="J2134" i="1" s="1"/>
  <c r="G2134" i="1" a="1"/>
  <c r="G2134" i="1" s="1"/>
  <c r="H2134" i="1" s="1"/>
  <c r="B2135" i="1"/>
  <c r="E2135" i="1" s="1" a="1"/>
  <c r="E2135" i="1" s="1"/>
  <c r="E2139" i="1" a="1"/>
  <c r="E2139" i="1" s="1"/>
  <c r="M2141" i="1"/>
  <c r="E2153" i="1" a="1"/>
  <c r="E2153" i="1" s="1"/>
  <c r="G2154" i="1" a="1"/>
  <c r="G2154" i="1" s="1"/>
  <c r="H2154" i="1" s="1"/>
  <c r="I2154" i="1" a="1"/>
  <c r="I2154" i="1" s="1"/>
  <c r="J2154" i="1" s="1"/>
  <c r="I2158" i="1" a="1"/>
  <c r="I2158" i="1" s="1"/>
  <c r="J2158" i="1" s="1"/>
  <c r="G2163" i="1" a="1"/>
  <c r="G2163" i="1" s="1"/>
  <c r="H2163" i="1" s="1"/>
  <c r="I2163" i="1" a="1"/>
  <c r="I2163" i="1" s="1"/>
  <c r="J2163" i="1" s="1"/>
  <c r="E2170" i="1" a="1"/>
  <c r="E2170" i="1" s="1"/>
  <c r="I2170" i="1" a="1"/>
  <c r="I2170" i="1" s="1"/>
  <c r="J2170" i="1" s="1"/>
  <c r="E2173" i="1" a="1"/>
  <c r="E2173" i="1" s="1"/>
  <c r="I2173" i="1" a="1"/>
  <c r="I2173" i="1" s="1"/>
  <c r="J2173" i="1" s="1"/>
  <c r="G2173" i="1" a="1"/>
  <c r="G2173" i="1" s="1"/>
  <c r="H2173" i="1" s="1"/>
  <c r="N2176" i="1"/>
  <c r="E2180" i="1" a="1"/>
  <c r="E2180" i="1" s="1"/>
  <c r="G2180" i="1" a="1"/>
  <c r="G2180" i="1" s="1"/>
  <c r="H2180" i="1" s="1"/>
  <c r="I2185" i="1" a="1"/>
  <c r="I2185" i="1" s="1"/>
  <c r="J2185" i="1" s="1"/>
  <c r="G2190" i="1" a="1"/>
  <c r="G2190" i="1" s="1"/>
  <c r="H2190" i="1" s="1"/>
  <c r="G2194" i="1" a="1"/>
  <c r="G2194" i="1" s="1"/>
  <c r="H2194" i="1" s="1"/>
  <c r="N2196" i="1"/>
  <c r="E2201" i="1" a="1"/>
  <c r="E2201" i="1" s="1"/>
  <c r="E2204" i="1" a="1"/>
  <c r="E2204" i="1" s="1"/>
  <c r="B2210" i="1"/>
  <c r="G2210" i="1" s="1" a="1"/>
  <c r="G2210" i="1" s="1"/>
  <c r="H2210" i="1" s="1"/>
  <c r="G2217" i="1" a="1"/>
  <c r="G2217" i="1" s="1"/>
  <c r="H2217" i="1" s="1"/>
  <c r="I2217" i="1" a="1"/>
  <c r="I2217" i="1" s="1"/>
  <c r="J2217" i="1" s="1"/>
  <c r="E2224" i="1" a="1"/>
  <c r="E2224" i="1" s="1"/>
  <c r="I2224" i="1" a="1"/>
  <c r="I2224" i="1" s="1"/>
  <c r="J2224" i="1" s="1"/>
  <c r="E2227" i="1" a="1"/>
  <c r="E2227" i="1" s="1"/>
  <c r="I2227" i="1" a="1"/>
  <c r="I2227" i="1" s="1"/>
  <c r="J2227" i="1" s="1"/>
  <c r="G2227" i="1" a="1"/>
  <c r="G2227" i="1" s="1"/>
  <c r="H2227" i="1" s="1"/>
  <c r="E2234" i="1" a="1"/>
  <c r="E2234" i="1" s="1"/>
  <c r="G2234" i="1" a="1"/>
  <c r="G2234" i="1" s="1"/>
  <c r="H2234" i="1" s="1"/>
  <c r="I2239" i="1" a="1"/>
  <c r="I2239" i="1" s="1"/>
  <c r="J2239" i="1" s="1"/>
  <c r="G2244" i="1" a="1"/>
  <c r="G2244" i="1" s="1"/>
  <c r="H2244" i="1" s="1"/>
  <c r="G2248" i="1" a="1"/>
  <c r="G2248" i="1" s="1"/>
  <c r="H2248" i="1" s="1"/>
  <c r="E2255" i="1" a="1"/>
  <c r="E2255" i="1" s="1"/>
  <c r="E2258" i="1" a="1"/>
  <c r="E2258" i="1" s="1"/>
  <c r="I2261" i="1" a="1"/>
  <c r="I2261" i="1" s="1"/>
  <c r="J2261" i="1" s="1"/>
  <c r="I2264" i="1" a="1"/>
  <c r="I2264" i="1" s="1"/>
  <c r="J2264" i="1" s="1"/>
  <c r="E2269" i="1" a="1"/>
  <c r="E2269" i="1" s="1"/>
  <c r="I2269" i="1" a="1"/>
  <c r="I2269" i="1" s="1"/>
  <c r="J2269" i="1" s="1"/>
  <c r="G2269" i="1" a="1"/>
  <c r="G2269" i="1" s="1"/>
  <c r="H2269" i="1" s="1"/>
  <c r="I2274" i="1" a="1"/>
  <c r="I2274" i="1" s="1"/>
  <c r="J2274" i="1" s="1"/>
  <c r="I2276" i="1" a="1"/>
  <c r="I2276" i="1" s="1"/>
  <c r="J2276" i="1" s="1"/>
  <c r="G2283" i="1" a="1"/>
  <c r="G2283" i="1" s="1"/>
  <c r="H2283" i="1" s="1"/>
  <c r="I2283" i="1" a="1"/>
  <c r="I2283" i="1" s="1"/>
  <c r="J2283" i="1" s="1"/>
  <c r="I2291" i="1" a="1"/>
  <c r="I2291" i="1" s="1"/>
  <c r="J2291" i="1" s="1"/>
  <c r="G2293" i="1" a="1"/>
  <c r="G2293" i="1" s="1"/>
  <c r="H2293" i="1" s="1"/>
  <c r="O2295" i="1"/>
  <c r="O2305" i="1"/>
  <c r="E2308" i="1" a="1"/>
  <c r="E2308" i="1" s="1"/>
  <c r="I2308" i="1" a="1"/>
  <c r="I2308" i="1" s="1"/>
  <c r="J2308" i="1" s="1"/>
  <c r="G2308" i="1" a="1"/>
  <c r="G2308" i="1" s="1"/>
  <c r="H2308" i="1" s="1"/>
  <c r="G2320" i="1" a="1"/>
  <c r="G2320" i="1" s="1"/>
  <c r="H2320" i="1" s="1"/>
  <c r="O2320" i="1"/>
  <c r="E2335" i="1" a="1"/>
  <c r="E2335" i="1" s="1"/>
  <c r="I2335" i="1" a="1"/>
  <c r="I2335" i="1" s="1"/>
  <c r="J2335" i="1" s="1"/>
  <c r="G2335" i="1" a="1"/>
  <c r="G2335" i="1" s="1"/>
  <c r="H2335" i="1" s="1"/>
  <c r="G2343" i="1" a="1"/>
  <c r="G2343" i="1" s="1"/>
  <c r="H2343" i="1" s="1"/>
  <c r="I2343" i="1" a="1"/>
  <c r="I2343" i="1" s="1"/>
  <c r="J2343" i="1" s="1"/>
  <c r="E2343" i="1" a="1"/>
  <c r="E2343" i="1" s="1"/>
  <c r="O2356" i="1"/>
  <c r="O2359" i="1"/>
  <c r="O2385" i="1"/>
  <c r="O2391" i="1"/>
  <c r="O2438" i="1"/>
  <c r="G2466" i="1" a="1"/>
  <c r="G2466" i="1" s="1"/>
  <c r="H2466" i="1" s="1"/>
  <c r="I2466" i="1" a="1"/>
  <c r="I2466" i="1" s="1"/>
  <c r="J2466" i="1" s="1"/>
  <c r="E2466" i="1" a="1"/>
  <c r="E2466" i="1" s="1"/>
  <c r="G1978" i="1" a="1"/>
  <c r="G1978" i="1" s="1"/>
  <c r="H1978" i="1" s="1"/>
  <c r="G2050" i="1" a="1"/>
  <c r="G2050" i="1" s="1"/>
  <c r="H2050" i="1" s="1"/>
  <c r="E2113" i="1" a="1"/>
  <c r="E2113" i="1" s="1"/>
  <c r="N2125" i="1"/>
  <c r="E2129" i="1" a="1"/>
  <c r="E2129" i="1" s="1"/>
  <c r="N2141" i="1"/>
  <c r="I2151" i="1" a="1"/>
  <c r="I2151" i="1" s="1"/>
  <c r="J2151" i="1" s="1"/>
  <c r="E2152" i="1" a="1"/>
  <c r="E2152" i="1" s="1"/>
  <c r="O2183" i="1"/>
  <c r="N2183" i="1"/>
  <c r="E2190" i="1" a="1"/>
  <c r="E2190" i="1" s="1"/>
  <c r="O2191" i="1"/>
  <c r="G2193" i="1" a="1"/>
  <c r="G2193" i="1" s="1"/>
  <c r="H2193" i="1" s="1"/>
  <c r="E2193" i="1" a="1"/>
  <c r="E2193" i="1" s="1"/>
  <c r="I2193" i="1" a="1"/>
  <c r="I2193" i="1" s="1"/>
  <c r="J2193" i="1" s="1"/>
  <c r="I2194" i="1" a="1"/>
  <c r="I2194" i="1" s="1"/>
  <c r="J2194" i="1" s="1"/>
  <c r="O2198" i="1"/>
  <c r="E2200" i="1" a="1"/>
  <c r="E2200" i="1" s="1"/>
  <c r="G2200" i="1" a="1"/>
  <c r="G2200" i="1" s="1"/>
  <c r="H2200" i="1" s="1"/>
  <c r="I2200" i="1" a="1"/>
  <c r="I2200" i="1" s="1"/>
  <c r="J2200" i="1" s="1"/>
  <c r="G2207" i="1" a="1"/>
  <c r="G2207" i="1" s="1"/>
  <c r="H2207" i="1" s="1"/>
  <c r="E2207" i="1" a="1"/>
  <c r="E2207" i="1" s="1"/>
  <c r="M2208" i="1"/>
  <c r="I2210" i="1" a="1"/>
  <c r="I2210" i="1" s="1"/>
  <c r="J2210" i="1" s="1"/>
  <c r="G2213" i="1" a="1"/>
  <c r="G2213" i="1" s="1"/>
  <c r="H2213" i="1" s="1"/>
  <c r="E2213" i="1" a="1"/>
  <c r="E2213" i="1" s="1"/>
  <c r="I2213" i="1" a="1"/>
  <c r="I2213" i="1" s="1"/>
  <c r="J2213" i="1" s="1"/>
  <c r="O2237" i="1"/>
  <c r="N2237" i="1"/>
  <c r="E2244" i="1" a="1"/>
  <c r="E2244" i="1" s="1"/>
  <c r="O2245" i="1"/>
  <c r="G2247" i="1" a="1"/>
  <c r="G2247" i="1" s="1"/>
  <c r="H2247" i="1" s="1"/>
  <c r="E2247" i="1" a="1"/>
  <c r="E2247" i="1" s="1"/>
  <c r="I2247" i="1" a="1"/>
  <c r="I2247" i="1" s="1"/>
  <c r="J2247" i="1" s="1"/>
  <c r="I2248" i="1" a="1"/>
  <c r="I2248" i="1" s="1"/>
  <c r="J2248" i="1" s="1"/>
  <c r="E2254" i="1" a="1"/>
  <c r="E2254" i="1" s="1"/>
  <c r="G2254" i="1" a="1"/>
  <c r="G2254" i="1" s="1"/>
  <c r="H2254" i="1" s="1"/>
  <c r="I2254" i="1" a="1"/>
  <c r="I2254" i="1" s="1"/>
  <c r="J2254" i="1" s="1"/>
  <c r="E2261" i="1" a="1"/>
  <c r="E2261" i="1" s="1"/>
  <c r="O2263" i="1"/>
  <c r="O2267" i="1"/>
  <c r="E2283" i="1" a="1"/>
  <c r="E2283" i="1" s="1"/>
  <c r="G2289" i="1" a="1"/>
  <c r="G2289" i="1" s="1"/>
  <c r="H2289" i="1" s="1"/>
  <c r="I2289" i="1" a="1"/>
  <c r="I2289" i="1" s="1"/>
  <c r="J2289" i="1" s="1"/>
  <c r="E2291" i="1" a="1"/>
  <c r="E2291" i="1" s="1"/>
  <c r="I2297" i="1" a="1"/>
  <c r="I2297" i="1" s="1"/>
  <c r="J2297" i="1" s="1"/>
  <c r="G2299" i="1" a="1"/>
  <c r="G2299" i="1" s="1"/>
  <c r="H2299" i="1" s="1"/>
  <c r="O2301" i="1"/>
  <c r="B2303" i="1"/>
  <c r="I2303" i="1" s="1" a="1"/>
  <c r="I2303" i="1" s="1"/>
  <c r="J2303" i="1" s="1"/>
  <c r="G2310" i="1" a="1"/>
  <c r="G2310" i="1" s="1"/>
  <c r="H2310" i="1" s="1"/>
  <c r="I2310" i="1" a="1"/>
  <c r="I2310" i="1" s="1"/>
  <c r="J2310" i="1" s="1"/>
  <c r="I2312" i="1" a="1"/>
  <c r="I2312" i="1" s="1"/>
  <c r="J2312" i="1" s="1"/>
  <c r="E2312" i="1" a="1"/>
  <c r="E2312" i="1" s="1"/>
  <c r="B2315" i="1"/>
  <c r="O2317" i="1"/>
  <c r="G2324" i="1" a="1"/>
  <c r="G2324" i="1" s="1"/>
  <c r="H2324" i="1" s="1"/>
  <c r="G2326" i="1" a="1"/>
  <c r="G2326" i="1" s="1"/>
  <c r="H2326" i="1" s="1"/>
  <c r="O2330" i="1"/>
  <c r="O2338" i="1"/>
  <c r="O2341" i="1"/>
  <c r="F2361" i="1"/>
  <c r="N2361" i="1"/>
  <c r="O2366" i="1"/>
  <c r="E2377" i="1" a="1"/>
  <c r="E2377" i="1" s="1"/>
  <c r="L2382" i="1"/>
  <c r="G2388" i="1" a="1"/>
  <c r="G2388" i="1" s="1"/>
  <c r="H2388" i="1" s="1"/>
  <c r="E2388" i="1" a="1"/>
  <c r="E2388" i="1" s="1"/>
  <c r="I2388" i="1" a="1"/>
  <c r="I2388" i="1" s="1"/>
  <c r="J2388" i="1" s="1"/>
  <c r="O2406" i="1"/>
  <c r="I2417" i="1" a="1"/>
  <c r="I2417" i="1" s="1"/>
  <c r="J2417" i="1" s="1"/>
  <c r="G2430" i="1" a="1"/>
  <c r="G2430" i="1" s="1"/>
  <c r="H2430" i="1" s="1"/>
  <c r="I2430" i="1" a="1"/>
  <c r="I2430" i="1" s="1"/>
  <c r="J2430" i="1" s="1"/>
  <c r="E2430" i="1" a="1"/>
  <c r="E2430" i="1" s="1"/>
  <c r="G2433" i="1" a="1"/>
  <c r="G2433" i="1" s="1"/>
  <c r="H2433" i="1" s="1"/>
  <c r="E2433" i="1" a="1"/>
  <c r="E2433" i="1" s="1"/>
  <c r="I2433" i="1" a="1"/>
  <c r="I2433" i="1" s="1"/>
  <c r="J2433" i="1" s="1"/>
  <c r="O2447" i="1"/>
  <c r="O2467" i="1"/>
  <c r="O2485" i="1"/>
  <c r="I2485" i="1" a="1"/>
  <c r="I2485" i="1" s="1"/>
  <c r="J2485" i="1" s="1"/>
  <c r="G2485" i="1" a="1"/>
  <c r="G2485" i="1" s="1"/>
  <c r="H2485" i="1" s="1"/>
  <c r="I2520" i="1" a="1"/>
  <c r="I2520" i="1" s="1"/>
  <c r="J2520" i="1" s="1"/>
  <c r="G2520" i="1" a="1"/>
  <c r="G2520" i="1" s="1"/>
  <c r="H2520" i="1" s="1"/>
  <c r="E2520" i="1" a="1"/>
  <c r="E2520" i="1" s="1"/>
  <c r="I2068" i="1" a="1"/>
  <c r="I2068" i="1" s="1"/>
  <c r="J2068" i="1" s="1"/>
  <c r="G2068" i="1" a="1"/>
  <c r="G2068" i="1" s="1"/>
  <c r="H2068" i="1" s="1"/>
  <c r="I2080" i="1" a="1"/>
  <c r="I2080" i="1" s="1"/>
  <c r="J2080" i="1" s="1"/>
  <c r="G2080" i="1" a="1"/>
  <c r="G2080" i="1" s="1"/>
  <c r="H2080" i="1" s="1"/>
  <c r="I2092" i="1" a="1"/>
  <c r="I2092" i="1" s="1"/>
  <c r="J2092" i="1" s="1"/>
  <c r="G2092" i="1" a="1"/>
  <c r="G2092" i="1" s="1"/>
  <c r="H2092" i="1" s="1"/>
  <c r="I2104" i="1" a="1"/>
  <c r="I2104" i="1" s="1"/>
  <c r="J2104" i="1" s="1"/>
  <c r="G2104" i="1" a="1"/>
  <c r="G2104" i="1" s="1"/>
  <c r="H2104" i="1" s="1"/>
  <c r="I2140" i="1" a="1"/>
  <c r="I2140" i="1" s="1"/>
  <c r="J2140" i="1" s="1"/>
  <c r="G2140" i="1" a="1"/>
  <c r="G2140" i="1" s="1"/>
  <c r="H2140" i="1" s="1"/>
  <c r="G2155" i="1" a="1"/>
  <c r="G2155" i="1" s="1"/>
  <c r="H2155" i="1" s="1"/>
  <c r="O2158" i="1"/>
  <c r="N2160" i="1"/>
  <c r="L2163" i="1"/>
  <c r="K2163" i="1"/>
  <c r="F2163" i="1"/>
  <c r="M2163" i="1" s="1"/>
  <c r="G2167" i="1" a="1"/>
  <c r="G2167" i="1" s="1"/>
  <c r="H2167" i="1" s="1"/>
  <c r="F2176" i="1"/>
  <c r="D2176" i="1" s="1"/>
  <c r="O2179" i="1"/>
  <c r="I2187" i="1" a="1"/>
  <c r="I2187" i="1" s="1"/>
  <c r="J2187" i="1" s="1"/>
  <c r="L2194" i="1"/>
  <c r="G2201" i="1" a="1"/>
  <c r="G2201" i="1" s="1"/>
  <c r="H2201" i="1" s="1"/>
  <c r="O2203" i="1"/>
  <c r="E2210" i="1" a="1"/>
  <c r="E2210" i="1" s="1"/>
  <c r="F2217" i="1"/>
  <c r="G2221" i="1" a="1"/>
  <c r="G2221" i="1" s="1"/>
  <c r="H2221" i="1" s="1"/>
  <c r="F2230" i="1"/>
  <c r="D2230" i="1" s="1"/>
  <c r="O2233" i="1"/>
  <c r="I2241" i="1" a="1"/>
  <c r="I2241" i="1" s="1"/>
  <c r="J2241" i="1" s="1"/>
  <c r="G2255" i="1" a="1"/>
  <c r="G2255" i="1" s="1"/>
  <c r="H2255" i="1" s="1"/>
  <c r="O2257" i="1"/>
  <c r="G2261" i="1" a="1"/>
  <c r="G2261" i="1" s="1"/>
  <c r="H2261" i="1" s="1"/>
  <c r="O2273" i="1"/>
  <c r="O2280" i="1"/>
  <c r="E2289" i="1" a="1"/>
  <c r="E2289" i="1" s="1"/>
  <c r="G2295" i="1" a="1"/>
  <c r="G2295" i="1" s="1"/>
  <c r="H2295" i="1" s="1"/>
  <c r="I2295" i="1" a="1"/>
  <c r="I2295" i="1" s="1"/>
  <c r="J2295" i="1" s="1"/>
  <c r="G2312" i="1" a="1"/>
  <c r="G2312" i="1" s="1"/>
  <c r="H2312" i="1" s="1"/>
  <c r="I2318" i="1" a="1"/>
  <c r="I2318" i="1" s="1"/>
  <c r="J2318" i="1" s="1"/>
  <c r="E2318" i="1" a="1"/>
  <c r="E2318" i="1" s="1"/>
  <c r="G2328" i="1" a="1"/>
  <c r="G2328" i="1" s="1"/>
  <c r="H2328" i="1" s="1"/>
  <c r="I2328" i="1" a="1"/>
  <c r="I2328" i="1" s="1"/>
  <c r="J2328" i="1" s="1"/>
  <c r="I2330" i="1" a="1"/>
  <c r="I2330" i="1" s="1"/>
  <c r="J2330" i="1" s="1"/>
  <c r="E2330" i="1" a="1"/>
  <c r="E2330" i="1" s="1"/>
  <c r="O2333" i="1"/>
  <c r="N2333" i="1"/>
  <c r="O2335" i="1"/>
  <c r="O2344" i="1"/>
  <c r="F2391" i="1"/>
  <c r="N2391" i="1" s="1"/>
  <c r="B2413" i="1"/>
  <c r="G2413" i="1" s="1" a="1"/>
  <c r="G2413" i="1" s="1"/>
  <c r="H2413" i="1" s="1"/>
  <c r="E2467" i="1" a="1"/>
  <c r="E2467" i="1" s="1"/>
  <c r="I2467" i="1" a="1"/>
  <c r="I2467" i="1" s="1"/>
  <c r="J2467" i="1" s="1"/>
  <c r="G2467" i="1" a="1"/>
  <c r="G2467" i="1" s="1"/>
  <c r="H2467" i="1" s="1"/>
  <c r="M2566" i="1"/>
  <c r="K2566" i="1"/>
  <c r="N2566" i="1"/>
  <c r="F2566" i="1"/>
  <c r="D2566" i="1" s="1"/>
  <c r="I2110" i="1" a="1"/>
  <c r="I2110" i="1" s="1"/>
  <c r="J2110" i="1" s="1"/>
  <c r="G2110" i="1" a="1"/>
  <c r="G2110" i="1" s="1"/>
  <c r="H2110" i="1" s="1"/>
  <c r="I2125" i="1" a="1"/>
  <c r="I2125" i="1" s="1"/>
  <c r="J2125" i="1" s="1"/>
  <c r="G2125" i="1" a="1"/>
  <c r="G2125" i="1" s="1"/>
  <c r="H2125" i="1" s="1"/>
  <c r="E2162" i="1" a="1"/>
  <c r="E2162" i="1" s="1"/>
  <c r="G2162" i="1" a="1"/>
  <c r="G2162" i="1" s="1"/>
  <c r="H2162" i="1" s="1"/>
  <c r="G2166" i="1" a="1"/>
  <c r="G2166" i="1" s="1"/>
  <c r="H2166" i="1" s="1"/>
  <c r="I2166" i="1" a="1"/>
  <c r="I2166" i="1" s="1"/>
  <c r="J2166" i="1" s="1"/>
  <c r="E2166" i="1" a="1"/>
  <c r="E2166" i="1" s="1"/>
  <c r="G2169" i="1" a="1"/>
  <c r="G2169" i="1" s="1"/>
  <c r="H2169" i="1" s="1"/>
  <c r="E2169" i="1" a="1"/>
  <c r="E2169" i="1" s="1"/>
  <c r="O2172" i="1"/>
  <c r="E2179" i="1" a="1"/>
  <c r="E2179" i="1" s="1"/>
  <c r="I2179" i="1" a="1"/>
  <c r="I2179" i="1" s="1"/>
  <c r="J2179" i="1" s="1"/>
  <c r="G2179" i="1" a="1"/>
  <c r="G2179" i="1" s="1"/>
  <c r="H2179" i="1" s="1"/>
  <c r="I2180" i="1" a="1"/>
  <c r="I2180" i="1" s="1"/>
  <c r="J2180" i="1" s="1"/>
  <c r="I2186" i="1" a="1"/>
  <c r="I2186" i="1" s="1"/>
  <c r="J2186" i="1" s="1"/>
  <c r="G2186" i="1" a="1"/>
  <c r="G2186" i="1" s="1"/>
  <c r="H2186" i="1" s="1"/>
  <c r="I2190" i="1" a="1"/>
  <c r="I2190" i="1" s="1"/>
  <c r="J2190" i="1" s="1"/>
  <c r="I2207" i="1" a="1"/>
  <c r="I2207" i="1" s="1"/>
  <c r="J2207" i="1" s="1"/>
  <c r="G2220" i="1" a="1"/>
  <c r="G2220" i="1" s="1"/>
  <c r="H2220" i="1" s="1"/>
  <c r="I2220" i="1" a="1"/>
  <c r="I2220" i="1" s="1"/>
  <c r="J2220" i="1" s="1"/>
  <c r="E2220" i="1" a="1"/>
  <c r="E2220" i="1" s="1"/>
  <c r="G2223" i="1" a="1"/>
  <c r="G2223" i="1" s="1"/>
  <c r="H2223" i="1" s="1"/>
  <c r="E2223" i="1" a="1"/>
  <c r="E2223" i="1" s="1"/>
  <c r="O2226" i="1"/>
  <c r="E2233" i="1" a="1"/>
  <c r="E2233" i="1" s="1"/>
  <c r="I2233" i="1" a="1"/>
  <c r="I2233" i="1" s="1"/>
  <c r="J2233" i="1" s="1"/>
  <c r="G2233" i="1" a="1"/>
  <c r="G2233" i="1" s="1"/>
  <c r="H2233" i="1" s="1"/>
  <c r="I2234" i="1" a="1"/>
  <c r="I2234" i="1" s="1"/>
  <c r="J2234" i="1" s="1"/>
  <c r="I2240" i="1" a="1"/>
  <c r="I2240" i="1" s="1"/>
  <c r="J2240" i="1" s="1"/>
  <c r="G2240" i="1" a="1"/>
  <c r="G2240" i="1" s="1"/>
  <c r="H2240" i="1" s="1"/>
  <c r="I2244" i="1" a="1"/>
  <c r="I2244" i="1" s="1"/>
  <c r="J2244" i="1" s="1"/>
  <c r="E2263" i="1" a="1"/>
  <c r="E2263" i="1" s="1"/>
  <c r="I2263" i="1" a="1"/>
  <c r="I2263" i="1" s="1"/>
  <c r="J2263" i="1" s="1"/>
  <c r="G2263" i="1" a="1"/>
  <c r="G2263" i="1" s="1"/>
  <c r="H2263" i="1" s="1"/>
  <c r="G2273" i="1" a="1"/>
  <c r="G2273" i="1" s="1"/>
  <c r="H2273" i="1" s="1"/>
  <c r="E2273" i="1" a="1"/>
  <c r="E2273" i="1" s="1"/>
  <c r="G2280" i="1" a="1"/>
  <c r="G2280" i="1" s="1"/>
  <c r="H2280" i="1" s="1"/>
  <c r="I2280" i="1" a="1"/>
  <c r="I2280" i="1" s="1"/>
  <c r="J2280" i="1" s="1"/>
  <c r="E2280" i="1" a="1"/>
  <c r="E2280" i="1" s="1"/>
  <c r="O2286" i="1"/>
  <c r="G2301" i="1" a="1"/>
  <c r="G2301" i="1" s="1"/>
  <c r="H2301" i="1" s="1"/>
  <c r="I2301" i="1" a="1"/>
  <c r="I2301" i="1" s="1"/>
  <c r="J2301" i="1" s="1"/>
  <c r="F2310" i="1"/>
  <c r="D2310" i="1" s="1"/>
  <c r="M2310" i="1"/>
  <c r="K2310" i="1"/>
  <c r="O2313" i="1"/>
  <c r="I2336" i="1" a="1"/>
  <c r="I2336" i="1" s="1"/>
  <c r="J2336" i="1" s="1"/>
  <c r="E2336" i="1" a="1"/>
  <c r="E2336" i="1" s="1"/>
  <c r="O2348" i="1"/>
  <c r="I2354" i="1" a="1"/>
  <c r="I2354" i="1" s="1"/>
  <c r="J2354" i="1" s="1"/>
  <c r="E2354" i="1" a="1"/>
  <c r="E2354" i="1" s="1"/>
  <c r="B2354" i="1"/>
  <c r="M2373" i="1"/>
  <c r="F2373" i="1"/>
  <c r="F2399" i="1"/>
  <c r="M2399" i="1" s="1"/>
  <c r="O2481" i="1"/>
  <c r="E2271" i="1" a="1"/>
  <c r="E2271" i="1" s="1"/>
  <c r="E2307" i="1" a="1"/>
  <c r="E2307" i="1" s="1"/>
  <c r="E2325" i="1" a="1"/>
  <c r="E2325" i="1" s="1"/>
  <c r="E2347" i="1" a="1"/>
  <c r="E2347" i="1" s="1"/>
  <c r="I2347" i="1" a="1"/>
  <c r="I2347" i="1" s="1"/>
  <c r="J2347" i="1" s="1"/>
  <c r="E2348" i="1" a="1"/>
  <c r="E2348" i="1" s="1"/>
  <c r="E2349" i="1" a="1"/>
  <c r="E2349" i="1" s="1"/>
  <c r="G2351" i="1" a="1"/>
  <c r="G2351" i="1" s="1"/>
  <c r="H2351" i="1" s="1"/>
  <c r="G2369" i="1" a="1"/>
  <c r="G2369" i="1" s="1"/>
  <c r="H2369" i="1" s="1"/>
  <c r="G2373" i="1" a="1"/>
  <c r="G2373" i="1" s="1"/>
  <c r="H2373" i="1" s="1"/>
  <c r="I2373" i="1" a="1"/>
  <c r="I2373" i="1" s="1"/>
  <c r="J2373" i="1" s="1"/>
  <c r="I2374" i="1" a="1"/>
  <c r="I2374" i="1" s="1"/>
  <c r="J2374" i="1" s="1"/>
  <c r="G2382" i="1" a="1"/>
  <c r="G2382" i="1" s="1"/>
  <c r="H2382" i="1" s="1"/>
  <c r="G2383" i="1" a="1"/>
  <c r="G2383" i="1" s="1"/>
  <c r="H2383" i="1" s="1"/>
  <c r="E2392" i="1" a="1"/>
  <c r="E2392" i="1" s="1"/>
  <c r="I2392" i="1" a="1"/>
  <c r="I2392" i="1" s="1"/>
  <c r="J2392" i="1" s="1"/>
  <c r="G2396" i="1" a="1"/>
  <c r="G2396" i="1" s="1"/>
  <c r="H2396" i="1" s="1"/>
  <c r="I2396" i="1" a="1"/>
  <c r="I2396" i="1" s="1"/>
  <c r="J2396" i="1" s="1"/>
  <c r="E2396" i="1" a="1"/>
  <c r="E2396" i="1" s="1"/>
  <c r="O2401" i="1"/>
  <c r="O2411" i="1"/>
  <c r="O2419" i="1"/>
  <c r="I2420" i="1" a="1"/>
  <c r="I2420" i="1" s="1"/>
  <c r="J2420" i="1" s="1"/>
  <c r="G2424" i="1" a="1"/>
  <c r="G2424" i="1" s="1"/>
  <c r="H2424" i="1" s="1"/>
  <c r="E2424" i="1" a="1"/>
  <c r="E2424" i="1" s="1"/>
  <c r="E2426" i="1" a="1"/>
  <c r="E2426" i="1" s="1"/>
  <c r="B2426" i="1"/>
  <c r="I2438" i="1" a="1"/>
  <c r="I2438" i="1" s="1"/>
  <c r="J2438" i="1" s="1"/>
  <c r="O2444" i="1"/>
  <c r="O2449" i="1"/>
  <c r="O2456" i="1"/>
  <c r="I2456" i="1" a="1"/>
  <c r="I2456" i="1" s="1"/>
  <c r="J2456" i="1" s="1"/>
  <c r="E2461" i="1" a="1"/>
  <c r="E2461" i="1" s="1"/>
  <c r="I2461" i="1" a="1"/>
  <c r="I2461" i="1" s="1"/>
  <c r="J2461" i="1" s="1"/>
  <c r="G2461" i="1" a="1"/>
  <c r="G2461" i="1" s="1"/>
  <c r="H2461" i="1" s="1"/>
  <c r="E2473" i="1" a="1"/>
  <c r="E2473" i="1" s="1"/>
  <c r="I2473" i="1" a="1"/>
  <c r="I2473" i="1" s="1"/>
  <c r="J2473" i="1" s="1"/>
  <c r="G2473" i="1" a="1"/>
  <c r="G2473" i="1" s="1"/>
  <c r="H2473" i="1" s="1"/>
  <c r="G2476" i="1" a="1"/>
  <c r="G2476" i="1" s="1"/>
  <c r="H2476" i="1" s="1"/>
  <c r="O2476" i="1"/>
  <c r="G2480" i="1" a="1"/>
  <c r="G2480" i="1" s="1"/>
  <c r="H2480" i="1" s="1"/>
  <c r="I2480" i="1" a="1"/>
  <c r="I2480" i="1" s="1"/>
  <c r="J2480" i="1" s="1"/>
  <c r="E2480" i="1" a="1"/>
  <c r="E2480" i="1" s="1"/>
  <c r="O2494" i="1"/>
  <c r="I2514" i="1" a="1"/>
  <c r="I2514" i="1" s="1"/>
  <c r="J2514" i="1" s="1"/>
  <c r="G2514" i="1" a="1"/>
  <c r="G2514" i="1" s="1"/>
  <c r="H2514" i="1" s="1"/>
  <c r="E2514" i="1" a="1"/>
  <c r="E2514" i="1" s="1"/>
  <c r="F2523" i="1"/>
  <c r="O2561" i="1"/>
  <c r="I2572" i="1" a="1"/>
  <c r="I2572" i="1" s="1"/>
  <c r="J2572" i="1" s="1"/>
  <c r="G2572" i="1" a="1"/>
  <c r="G2572" i="1" s="1"/>
  <c r="H2572" i="1" s="1"/>
  <c r="E2572" i="1" a="1"/>
  <c r="E2572" i="1" s="1"/>
  <c r="O2578" i="1"/>
  <c r="F2585" i="1"/>
  <c r="D2585" i="1"/>
  <c r="N2585" i="1"/>
  <c r="F2401" i="1"/>
  <c r="N2401" i="1" s="1"/>
  <c r="G2411" i="1" a="1"/>
  <c r="G2411" i="1" s="1"/>
  <c r="H2411" i="1" s="1"/>
  <c r="E2411" i="1" a="1"/>
  <c r="E2411" i="1" s="1"/>
  <c r="I2411" i="1" a="1"/>
  <c r="I2411" i="1" s="1"/>
  <c r="J2411" i="1" s="1"/>
  <c r="O2416" i="1"/>
  <c r="E2431" i="1" a="1"/>
  <c r="E2431" i="1" s="1"/>
  <c r="I2431" i="1" a="1"/>
  <c r="I2431" i="1" s="1"/>
  <c r="J2431" i="1" s="1"/>
  <c r="G2444" i="1" a="1"/>
  <c r="G2444" i="1" s="1"/>
  <c r="H2444" i="1" s="1"/>
  <c r="I2444" i="1" a="1"/>
  <c r="I2444" i="1" s="1"/>
  <c r="J2444" i="1" s="1"/>
  <c r="I2474" i="1" a="1"/>
  <c r="I2474" i="1" s="1"/>
  <c r="J2474" i="1" s="1"/>
  <c r="G2481" i="1" a="1"/>
  <c r="G2481" i="1" s="1"/>
  <c r="H2481" i="1" s="1"/>
  <c r="I2481" i="1" a="1"/>
  <c r="I2481" i="1" s="1"/>
  <c r="J2481" i="1" s="1"/>
  <c r="E2481" i="1" a="1"/>
  <c r="E2481" i="1" s="1"/>
  <c r="G2484" i="1" a="1"/>
  <c r="G2484" i="1" s="1"/>
  <c r="H2484" i="1" s="1"/>
  <c r="E2484" i="1" a="1"/>
  <c r="E2484" i="1" s="1"/>
  <c r="O2492" i="1"/>
  <c r="I2529" i="1" a="1"/>
  <c r="I2529" i="1" s="1"/>
  <c r="J2529" i="1" s="1"/>
  <c r="G2529" i="1" a="1"/>
  <c r="G2529" i="1" s="1"/>
  <c r="H2529" i="1" s="1"/>
  <c r="E2529" i="1" a="1"/>
  <c r="E2529" i="1" s="1"/>
  <c r="E2535" i="1" a="1"/>
  <c r="E2535" i="1" s="1"/>
  <c r="I2535" i="1" a="1"/>
  <c r="I2535" i="1" s="1"/>
  <c r="J2535" i="1" s="1"/>
  <c r="G2535" i="1" a="1"/>
  <c r="G2535" i="1" s="1"/>
  <c r="H2535" i="1" s="1"/>
  <c r="O2562" i="1"/>
  <c r="G2562" i="1" a="1"/>
  <c r="G2562" i="1" s="1"/>
  <c r="H2562" i="1" s="1"/>
  <c r="F2857" i="1"/>
  <c r="K2857" i="1" s="1"/>
  <c r="I2282" i="1" a="1"/>
  <c r="I2282" i="1" s="1"/>
  <c r="J2282" i="1" s="1"/>
  <c r="I2288" i="1" a="1"/>
  <c r="I2288" i="1" s="1"/>
  <c r="J2288" i="1" s="1"/>
  <c r="I2294" i="1" a="1"/>
  <c r="I2294" i="1" s="1"/>
  <c r="J2294" i="1" s="1"/>
  <c r="I2300" i="1" a="1"/>
  <c r="I2300" i="1" s="1"/>
  <c r="J2300" i="1" s="1"/>
  <c r="I2306" i="1" a="1"/>
  <c r="I2306" i="1" s="1"/>
  <c r="J2306" i="1" s="1"/>
  <c r="E2314" i="1" a="1"/>
  <c r="E2314" i="1" s="1"/>
  <c r="I2314" i="1" a="1"/>
  <c r="I2314" i="1" s="1"/>
  <c r="J2314" i="1" s="1"/>
  <c r="I2324" i="1" a="1"/>
  <c r="I2324" i="1" s="1"/>
  <c r="J2324" i="1" s="1"/>
  <c r="G2327" i="1" a="1"/>
  <c r="G2327" i="1" s="1"/>
  <c r="H2327" i="1" s="1"/>
  <c r="E2332" i="1" a="1"/>
  <c r="E2332" i="1" s="1"/>
  <c r="I2332" i="1" a="1"/>
  <c r="I2332" i="1" s="1"/>
  <c r="J2332" i="1" s="1"/>
  <c r="E2359" i="1" a="1"/>
  <c r="E2359" i="1" s="1"/>
  <c r="I2377" i="1" a="1"/>
  <c r="I2377" i="1" s="1"/>
  <c r="J2377" i="1" s="1"/>
  <c r="I2386" i="1" a="1"/>
  <c r="I2386" i="1" s="1"/>
  <c r="J2386" i="1" s="1"/>
  <c r="G2395" i="1" a="1"/>
  <c r="G2395" i="1" s="1"/>
  <c r="H2395" i="1" s="1"/>
  <c r="E2398" i="1" a="1"/>
  <c r="E2398" i="1" s="1"/>
  <c r="I2398" i="1" a="1"/>
  <c r="I2398" i="1" s="1"/>
  <c r="J2398" i="1" s="1"/>
  <c r="G2401" i="1" a="1"/>
  <c r="G2401" i="1" s="1"/>
  <c r="H2401" i="1" s="1"/>
  <c r="O2403" i="1"/>
  <c r="I2406" i="1" a="1"/>
  <c r="I2406" i="1" s="1"/>
  <c r="J2406" i="1" s="1"/>
  <c r="G2421" i="1" a="1"/>
  <c r="G2421" i="1" s="1"/>
  <c r="H2421" i="1" s="1"/>
  <c r="I2421" i="1" a="1"/>
  <c r="I2421" i="1" s="1"/>
  <c r="J2421" i="1" s="1"/>
  <c r="G2431" i="1" a="1"/>
  <c r="G2431" i="1" s="1"/>
  <c r="H2431" i="1" s="1"/>
  <c r="E2444" i="1" a="1"/>
  <c r="E2444" i="1" s="1"/>
  <c r="I2447" i="1" a="1"/>
  <c r="I2447" i="1" s="1"/>
  <c r="J2447" i="1" s="1"/>
  <c r="E2462" i="1" a="1"/>
  <c r="E2462" i="1" s="1"/>
  <c r="B2462" i="1"/>
  <c r="B2474" i="1"/>
  <c r="B2507" i="1"/>
  <c r="I2507" i="1" a="1"/>
  <c r="I2507" i="1" s="1"/>
  <c r="J2507" i="1" s="1"/>
  <c r="E2507" i="1" a="1"/>
  <c r="E2507" i="1" s="1"/>
  <c r="G2515" i="1" a="1"/>
  <c r="G2515" i="1" s="1"/>
  <c r="H2515" i="1" s="1"/>
  <c r="I2532" i="1" a="1"/>
  <c r="I2532" i="1" s="1"/>
  <c r="J2532" i="1" s="1"/>
  <c r="G2532" i="1" a="1"/>
  <c r="G2532" i="1" s="1"/>
  <c r="H2532" i="1" s="1"/>
  <c r="E2532" i="1" a="1"/>
  <c r="E2532" i="1" s="1"/>
  <c r="O2538" i="1"/>
  <c r="G2541" i="1" a="1"/>
  <c r="G2541" i="1" s="1"/>
  <c r="H2541" i="1" s="1"/>
  <c r="E2541" i="1" a="1"/>
  <c r="E2541" i="1" s="1"/>
  <c r="I2541" i="1" a="1"/>
  <c r="I2541" i="1" s="1"/>
  <c r="J2541" i="1" s="1"/>
  <c r="B2550" i="1"/>
  <c r="G2550" i="1" a="1"/>
  <c r="G2550" i="1" s="1"/>
  <c r="H2550" i="1" s="1"/>
  <c r="I2569" i="1" a="1"/>
  <c r="I2569" i="1" s="1"/>
  <c r="J2569" i="1" s="1"/>
  <c r="G2569" i="1" a="1"/>
  <c r="G2569" i="1" s="1"/>
  <c r="H2569" i="1" s="1"/>
  <c r="E2569" i="1" a="1"/>
  <c r="E2569" i="1" s="1"/>
  <c r="K2575" i="1"/>
  <c r="F2575" i="1"/>
  <c r="M2575" i="1" s="1"/>
  <c r="E2276" i="1" a="1"/>
  <c r="E2276" i="1" s="1"/>
  <c r="G2340" i="1" a="1"/>
  <c r="G2340" i="1" s="1"/>
  <c r="H2340" i="1" s="1"/>
  <c r="E2341" i="1" a="1"/>
  <c r="E2341" i="1" s="1"/>
  <c r="I2341" i="1" a="1"/>
  <c r="I2341" i="1" s="1"/>
  <c r="J2341" i="1" s="1"/>
  <c r="E2342" i="1" a="1"/>
  <c r="E2342" i="1" s="1"/>
  <c r="I2346" i="1" a="1"/>
  <c r="I2346" i="1" s="1"/>
  <c r="J2346" i="1" s="1"/>
  <c r="I2358" i="1" a="1"/>
  <c r="I2358" i="1" s="1"/>
  <c r="J2358" i="1" s="1"/>
  <c r="G2358" i="1" a="1"/>
  <c r="G2358" i="1" s="1"/>
  <c r="H2358" i="1" s="1"/>
  <c r="E2366" i="1" a="1"/>
  <c r="E2366" i="1" s="1"/>
  <c r="I2382" i="1" a="1"/>
  <c r="I2382" i="1" s="1"/>
  <c r="J2382" i="1" s="1"/>
  <c r="G2385" i="1" a="1"/>
  <c r="G2385" i="1" s="1"/>
  <c r="H2385" i="1" s="1"/>
  <c r="I2385" i="1" a="1"/>
  <c r="I2385" i="1" s="1"/>
  <c r="J2385" i="1" s="1"/>
  <c r="G2391" i="1" a="1"/>
  <c r="G2391" i="1" s="1"/>
  <c r="H2391" i="1" s="1"/>
  <c r="I2391" i="1" a="1"/>
  <c r="I2391" i="1" s="1"/>
  <c r="J2391" i="1" s="1"/>
  <c r="G2398" i="1" a="1"/>
  <c r="G2398" i="1" s="1"/>
  <c r="H2398" i="1" s="1"/>
  <c r="I2401" i="1" a="1"/>
  <c r="I2401" i="1" s="1"/>
  <c r="J2401" i="1" s="1"/>
  <c r="E2416" i="1" a="1"/>
  <c r="E2416" i="1" s="1"/>
  <c r="I2416" i="1" a="1"/>
  <c r="I2416" i="1" s="1"/>
  <c r="J2416" i="1" s="1"/>
  <c r="G2416" i="1" a="1"/>
  <c r="G2416" i="1" s="1"/>
  <c r="H2416" i="1" s="1"/>
  <c r="L2436" i="1"/>
  <c r="G2451" i="1" a="1"/>
  <c r="G2451" i="1" s="1"/>
  <c r="H2451" i="1" s="1"/>
  <c r="I2451" i="1" a="1"/>
  <c r="I2451" i="1" s="1"/>
  <c r="J2451" i="1" s="1"/>
  <c r="E2451" i="1" a="1"/>
  <c r="E2451" i="1" s="1"/>
  <c r="G2454" i="1" a="1"/>
  <c r="G2454" i="1" s="1"/>
  <c r="H2454" i="1" s="1"/>
  <c r="E2454" i="1" a="1"/>
  <c r="E2454" i="1" s="1"/>
  <c r="I2454" i="1" a="1"/>
  <c r="I2454" i="1" s="1"/>
  <c r="J2454" i="1" s="1"/>
  <c r="E2464" i="1" a="1"/>
  <c r="E2464" i="1" s="1"/>
  <c r="I2464" i="1" a="1"/>
  <c r="I2464" i="1" s="1"/>
  <c r="J2464" i="1" s="1"/>
  <c r="I2484" i="1" a="1"/>
  <c r="I2484" i="1" s="1"/>
  <c r="J2484" i="1" s="1"/>
  <c r="M2486" i="1"/>
  <c r="K2486" i="1"/>
  <c r="F2486" i="1"/>
  <c r="B2495" i="1"/>
  <c r="I2495" i="1" s="1" a="1"/>
  <c r="I2495" i="1" s="1"/>
  <c r="J2495" i="1" s="1"/>
  <c r="O2500" i="1"/>
  <c r="M2502" i="1"/>
  <c r="E2519" i="1" a="1"/>
  <c r="E2519" i="1" s="1"/>
  <c r="O2522" i="1"/>
  <c r="O2527" i="1"/>
  <c r="B2544" i="1"/>
  <c r="G2544" i="1" s="1" a="1"/>
  <c r="G2544" i="1" s="1"/>
  <c r="H2544" i="1" s="1"/>
  <c r="B2555" i="1"/>
  <c r="F2573" i="1"/>
  <c r="M2573" i="1" s="1"/>
  <c r="O2589" i="1"/>
  <c r="B2647" i="1"/>
  <c r="G2647" i="1" a="1"/>
  <c r="G2647" i="1" s="1"/>
  <c r="H2647" i="1" s="1"/>
  <c r="E2647" i="1" a="1"/>
  <c r="E2647" i="1" s="1"/>
  <c r="G2337" i="1" a="1"/>
  <c r="G2337" i="1" s="1"/>
  <c r="H2337" i="1" s="1"/>
  <c r="E2338" i="1" a="1"/>
  <c r="E2338" i="1" s="1"/>
  <c r="I2338" i="1" a="1"/>
  <c r="I2338" i="1" s="1"/>
  <c r="J2338" i="1" s="1"/>
  <c r="E2340" i="1" a="1"/>
  <c r="E2340" i="1" s="1"/>
  <c r="G2342" i="1" a="1"/>
  <c r="G2342" i="1" s="1"/>
  <c r="H2342" i="1" s="1"/>
  <c r="G2355" i="1" a="1"/>
  <c r="G2355" i="1" s="1"/>
  <c r="H2355" i="1" s="1"/>
  <c r="E2356" i="1" a="1"/>
  <c r="E2356" i="1" s="1"/>
  <c r="I2356" i="1" a="1"/>
  <c r="I2356" i="1" s="1"/>
  <c r="J2356" i="1" s="1"/>
  <c r="E2358" i="1" a="1"/>
  <c r="E2358" i="1" s="1"/>
  <c r="I2364" i="1" a="1"/>
  <c r="I2364" i="1" s="1"/>
  <c r="J2364" i="1" s="1"/>
  <c r="G2364" i="1" a="1"/>
  <c r="G2364" i="1" s="1"/>
  <c r="H2364" i="1" s="1"/>
  <c r="O2380" i="1"/>
  <c r="E2385" i="1" a="1"/>
  <c r="E2385" i="1" s="1"/>
  <c r="G2394" i="1" a="1"/>
  <c r="G2394" i="1" s="1"/>
  <c r="H2394" i="1" s="1"/>
  <c r="E2394" i="1" a="1"/>
  <c r="E2394" i="1" s="1"/>
  <c r="O2405" i="1"/>
  <c r="G2418" i="1" a="1"/>
  <c r="G2418" i="1" s="1"/>
  <c r="H2418" i="1" s="1"/>
  <c r="E2418" i="1" a="1"/>
  <c r="E2418" i="1" s="1"/>
  <c r="I2418" i="1" a="1"/>
  <c r="I2418" i="1" s="1"/>
  <c r="J2418" i="1" s="1"/>
  <c r="E2425" i="1" a="1"/>
  <c r="E2425" i="1" s="1"/>
  <c r="I2425" i="1" a="1"/>
  <c r="I2425" i="1" s="1"/>
  <c r="J2425" i="1" s="1"/>
  <c r="G2425" i="1" a="1"/>
  <c r="G2425" i="1" s="1"/>
  <c r="H2425" i="1" s="1"/>
  <c r="B2435" i="1"/>
  <c r="E2435" i="1" s="1" a="1"/>
  <c r="E2435" i="1" s="1"/>
  <c r="I2435" i="1" a="1"/>
  <c r="I2435" i="1" s="1"/>
  <c r="J2435" i="1" s="1"/>
  <c r="G2457" i="1" a="1"/>
  <c r="G2457" i="1" s="1"/>
  <c r="H2457" i="1" s="1"/>
  <c r="I2457" i="1" a="1"/>
  <c r="I2457" i="1" s="1"/>
  <c r="J2457" i="1" s="1"/>
  <c r="O2459" i="1"/>
  <c r="G2464" i="1" a="1"/>
  <c r="G2464" i="1" s="1"/>
  <c r="H2464" i="1" s="1"/>
  <c r="B2498" i="1"/>
  <c r="I2498" i="1" s="1" a="1"/>
  <c r="I2498" i="1" s="1"/>
  <c r="J2498" i="1" s="1"/>
  <c r="B2513" i="1"/>
  <c r="B2525" i="1"/>
  <c r="I2525" i="1" s="1" a="1"/>
  <c r="I2525" i="1" s="1"/>
  <c r="J2525" i="1" s="1"/>
  <c r="G2533" i="1" a="1"/>
  <c r="G2533" i="1" s="1"/>
  <c r="H2533" i="1" s="1"/>
  <c r="O2539" i="1"/>
  <c r="B2548" i="1"/>
  <c r="I2548" i="1" s="1" a="1"/>
  <c r="I2548" i="1" s="1"/>
  <c r="J2548" i="1" s="1"/>
  <c r="O2551" i="1"/>
  <c r="G2559" i="1" a="1"/>
  <c r="G2559" i="1" s="1"/>
  <c r="H2559" i="1" s="1"/>
  <c r="I2559" i="1" a="1"/>
  <c r="I2559" i="1" s="1"/>
  <c r="J2559" i="1" s="1"/>
  <c r="E2559" i="1" a="1"/>
  <c r="E2559" i="1" s="1"/>
  <c r="F2581" i="1"/>
  <c r="L2581" i="1"/>
  <c r="F2657" i="1"/>
  <c r="D2657" i="1" s="1"/>
  <c r="E2167" i="1" a="1"/>
  <c r="E2167" i="1" s="1"/>
  <c r="E2185" i="1" a="1"/>
  <c r="E2185" i="1" s="1"/>
  <c r="E2203" i="1" a="1"/>
  <c r="E2203" i="1" s="1"/>
  <c r="E2221" i="1" a="1"/>
  <c r="E2221" i="1" s="1"/>
  <c r="E2239" i="1" a="1"/>
  <c r="E2239" i="1" s="1"/>
  <c r="E2257" i="1" a="1"/>
  <c r="E2257" i="1" s="1"/>
  <c r="G2276" i="1" a="1"/>
  <c r="G2276" i="1" s="1"/>
  <c r="H2276" i="1" s="1"/>
  <c r="G2314" i="1" a="1"/>
  <c r="G2314" i="1" s="1"/>
  <c r="H2314" i="1" s="1"/>
  <c r="E2320" i="1" a="1"/>
  <c r="E2320" i="1" s="1"/>
  <c r="I2320" i="1" a="1"/>
  <c r="I2320" i="1" s="1"/>
  <c r="J2320" i="1" s="1"/>
  <c r="G2332" i="1" a="1"/>
  <c r="G2332" i="1" s="1"/>
  <c r="H2332" i="1" s="1"/>
  <c r="G2333" i="1" a="1"/>
  <c r="G2333" i="1" s="1"/>
  <c r="H2333" i="1" s="1"/>
  <c r="G2341" i="1" a="1"/>
  <c r="G2341" i="1" s="1"/>
  <c r="H2341" i="1" s="1"/>
  <c r="E2371" i="1" a="1"/>
  <c r="E2371" i="1" s="1"/>
  <c r="G2387" i="1" a="1"/>
  <c r="G2387" i="1" s="1"/>
  <c r="H2387" i="1" s="1"/>
  <c r="I2387" i="1" a="1"/>
  <c r="I2387" i="1" s="1"/>
  <c r="J2387" i="1" s="1"/>
  <c r="E2387" i="1" a="1"/>
  <c r="E2387" i="1" s="1"/>
  <c r="G2397" i="1" a="1"/>
  <c r="G2397" i="1" s="1"/>
  <c r="H2397" i="1" s="1"/>
  <c r="E2397" i="1" a="1"/>
  <c r="E2397" i="1" s="1"/>
  <c r="E2403" i="1" a="1"/>
  <c r="E2403" i="1" s="1"/>
  <c r="E2410" i="1" a="1"/>
  <c r="E2410" i="1" s="1"/>
  <c r="G2410" i="1" a="1"/>
  <c r="G2410" i="1" s="1"/>
  <c r="H2410" i="1" s="1"/>
  <c r="G2423" i="1" a="1"/>
  <c r="G2423" i="1" s="1"/>
  <c r="H2423" i="1" s="1"/>
  <c r="I2423" i="1" a="1"/>
  <c r="I2423" i="1" s="1"/>
  <c r="J2423" i="1" s="1"/>
  <c r="E2423" i="1" a="1"/>
  <c r="E2423" i="1" s="1"/>
  <c r="I2432" i="1" a="1"/>
  <c r="I2432" i="1" s="1"/>
  <c r="J2432" i="1" s="1"/>
  <c r="B2432" i="1"/>
  <c r="G2439" i="1" a="1"/>
  <c r="G2439" i="1" s="1"/>
  <c r="H2439" i="1" s="1"/>
  <c r="I2439" i="1" a="1"/>
  <c r="I2439" i="1" s="1"/>
  <c r="J2439" i="1" s="1"/>
  <c r="E2439" i="1" a="1"/>
  <c r="E2439" i="1" s="1"/>
  <c r="O2452" i="1"/>
  <c r="O2455" i="1"/>
  <c r="I2468" i="1" a="1"/>
  <c r="I2468" i="1" s="1"/>
  <c r="J2468" i="1" s="1"/>
  <c r="E2468" i="1" a="1"/>
  <c r="E2468" i="1" s="1"/>
  <c r="B2468" i="1"/>
  <c r="G2487" i="1" a="1"/>
  <c r="G2487" i="1" s="1"/>
  <c r="H2487" i="1" s="1"/>
  <c r="I2487" i="1" a="1"/>
  <c r="I2487" i="1" s="1"/>
  <c r="J2487" i="1" s="1"/>
  <c r="E2487" i="1" a="1"/>
  <c r="E2487" i="1" s="1"/>
  <c r="I2490" i="1" a="1"/>
  <c r="I2490" i="1" s="1"/>
  <c r="J2490" i="1" s="1"/>
  <c r="G2490" i="1" a="1"/>
  <c r="G2490" i="1" s="1"/>
  <c r="H2490" i="1" s="1"/>
  <c r="E2490" i="1" a="1"/>
  <c r="E2490" i="1" s="1"/>
  <c r="I2505" i="1" a="1"/>
  <c r="I2505" i="1" s="1"/>
  <c r="J2505" i="1" s="1"/>
  <c r="G2505" i="1" a="1"/>
  <c r="G2505" i="1" s="1"/>
  <c r="H2505" i="1" s="1"/>
  <c r="F2522" i="1"/>
  <c r="L2522" i="1" s="1"/>
  <c r="K2522" i="1"/>
  <c r="O2545" i="1"/>
  <c r="E2551" i="1" a="1"/>
  <c r="E2551" i="1" s="1"/>
  <c r="I2551" i="1" a="1"/>
  <c r="I2551" i="1" s="1"/>
  <c r="J2551" i="1" s="1"/>
  <c r="G2551" i="1" a="1"/>
  <c r="G2551" i="1" s="1"/>
  <c r="H2551" i="1" s="1"/>
  <c r="L2595" i="1"/>
  <c r="F2626" i="1"/>
  <c r="G2274" i="1" a="1"/>
  <c r="G2274" i="1" s="1"/>
  <c r="H2274" i="1" s="1"/>
  <c r="E2281" i="1" a="1"/>
  <c r="E2281" i="1" s="1"/>
  <c r="I2281" i="1" a="1"/>
  <c r="I2281" i="1" s="1"/>
  <c r="J2281" i="1" s="1"/>
  <c r="E2287" i="1" a="1"/>
  <c r="E2287" i="1" s="1"/>
  <c r="I2287" i="1" a="1"/>
  <c r="I2287" i="1" s="1"/>
  <c r="J2287" i="1" s="1"/>
  <c r="E2293" i="1" a="1"/>
  <c r="E2293" i="1" s="1"/>
  <c r="I2293" i="1" a="1"/>
  <c r="I2293" i="1" s="1"/>
  <c r="J2293" i="1" s="1"/>
  <c r="E2299" i="1" a="1"/>
  <c r="E2299" i="1" s="1"/>
  <c r="I2299" i="1" a="1"/>
  <c r="I2299" i="1" s="1"/>
  <c r="J2299" i="1" s="1"/>
  <c r="E2305" i="1" a="1"/>
  <c r="E2305" i="1" s="1"/>
  <c r="I2305" i="1" a="1"/>
  <c r="I2305" i="1" s="1"/>
  <c r="J2305" i="1" s="1"/>
  <c r="G2322" i="1" a="1"/>
  <c r="G2322" i="1" s="1"/>
  <c r="H2322" i="1" s="1"/>
  <c r="O2350" i="1"/>
  <c r="G2352" i="1" a="1"/>
  <c r="G2352" i="1" s="1"/>
  <c r="H2352" i="1" s="1"/>
  <c r="I2353" i="1" a="1"/>
  <c r="I2353" i="1" s="1"/>
  <c r="J2353" i="1" s="1"/>
  <c r="O2362" i="1"/>
  <c r="F2364" i="1"/>
  <c r="K2364" i="1" s="1"/>
  <c r="I2370" i="1" a="1"/>
  <c r="I2370" i="1" s="1"/>
  <c r="J2370" i="1" s="1"/>
  <c r="G2370" i="1" a="1"/>
  <c r="G2370" i="1" s="1"/>
  <c r="H2370" i="1" s="1"/>
  <c r="N2374" i="1"/>
  <c r="E2380" i="1" a="1"/>
  <c r="E2380" i="1" s="1"/>
  <c r="G2380" i="1" a="1"/>
  <c r="G2380" i="1" s="1"/>
  <c r="H2380" i="1" s="1"/>
  <c r="O2402" i="1"/>
  <c r="G2405" i="1" a="1"/>
  <c r="G2405" i="1" s="1"/>
  <c r="H2405" i="1" s="1"/>
  <c r="E2405" i="1" a="1"/>
  <c r="E2405" i="1" s="1"/>
  <c r="I2405" i="1" a="1"/>
  <c r="I2405" i="1" s="1"/>
  <c r="J2405" i="1" s="1"/>
  <c r="G2448" i="1" a="1"/>
  <c r="G2448" i="1" s="1"/>
  <c r="H2448" i="1" s="1"/>
  <c r="E2448" i="1" a="1"/>
  <c r="E2448" i="1" s="1"/>
  <c r="E2452" i="1" a="1"/>
  <c r="E2452" i="1" s="1"/>
  <c r="I2452" i="1" a="1"/>
  <c r="I2452" i="1" s="1"/>
  <c r="J2452" i="1" s="1"/>
  <c r="G2452" i="1" a="1"/>
  <c r="G2452" i="1" s="1"/>
  <c r="H2452" i="1" s="1"/>
  <c r="E2455" i="1" a="1"/>
  <c r="E2455" i="1" s="1"/>
  <c r="G2455" i="1" a="1"/>
  <c r="G2455" i="1" s="1"/>
  <c r="H2455" i="1" s="1"/>
  <c r="F2457" i="1"/>
  <c r="M2457" i="1" s="1"/>
  <c r="G2460" i="1" a="1"/>
  <c r="G2460" i="1" s="1"/>
  <c r="H2460" i="1" s="1"/>
  <c r="I2460" i="1" a="1"/>
  <c r="I2460" i="1" s="1"/>
  <c r="J2460" i="1" s="1"/>
  <c r="E2460" i="1" a="1"/>
  <c r="E2460" i="1" s="1"/>
  <c r="O2465" i="1"/>
  <c r="F2472" i="1"/>
  <c r="L2472" i="1" s="1"/>
  <c r="O2483" i="1"/>
  <c r="M2505" i="1"/>
  <c r="E2528" i="1" a="1"/>
  <c r="E2528" i="1" s="1"/>
  <c r="B2528" i="1"/>
  <c r="E2545" i="1" a="1"/>
  <c r="E2545" i="1" s="1"/>
  <c r="I2545" i="1" a="1"/>
  <c r="I2545" i="1" s="1"/>
  <c r="J2545" i="1" s="1"/>
  <c r="G2545" i="1" a="1"/>
  <c r="G2545" i="1" s="1"/>
  <c r="H2545" i="1" s="1"/>
  <c r="G2556" i="1" a="1"/>
  <c r="G2556" i="1" s="1"/>
  <c r="H2556" i="1" s="1"/>
  <c r="I2556" i="1" a="1"/>
  <c r="I2556" i="1" s="1"/>
  <c r="J2556" i="1" s="1"/>
  <c r="E2556" i="1" a="1"/>
  <c r="E2556" i="1" s="1"/>
  <c r="E2571" i="1" a="1"/>
  <c r="E2571" i="1" s="1"/>
  <c r="G2571" i="1" a="1"/>
  <c r="G2571" i="1" s="1"/>
  <c r="H2571" i="1" s="1"/>
  <c r="I2571" i="1" a="1"/>
  <c r="I2571" i="1" s="1"/>
  <c r="J2571" i="1" s="1"/>
  <c r="O2577" i="1"/>
  <c r="I2577" i="1" a="1"/>
  <c r="I2577" i="1" s="1"/>
  <c r="J2577" i="1" s="1"/>
  <c r="O2170" i="1"/>
  <c r="O2188" i="1"/>
  <c r="O2206" i="1"/>
  <c r="O2224" i="1"/>
  <c r="O2242" i="1"/>
  <c r="O2260" i="1"/>
  <c r="O2278" i="1"/>
  <c r="N2310" i="1"/>
  <c r="E2323" i="1" a="1"/>
  <c r="E2323" i="1" s="1"/>
  <c r="I2323" i="1" a="1"/>
  <c r="I2323" i="1" s="1"/>
  <c r="J2323" i="1" s="1"/>
  <c r="G2338" i="1" a="1"/>
  <c r="G2338" i="1" s="1"/>
  <c r="H2338" i="1" s="1"/>
  <c r="G2356" i="1" a="1"/>
  <c r="G2356" i="1" s="1"/>
  <c r="H2356" i="1" s="1"/>
  <c r="E2375" i="1" a="1"/>
  <c r="E2375" i="1" s="1"/>
  <c r="E2390" i="1" a="1"/>
  <c r="E2390" i="1" s="1"/>
  <c r="I2394" i="1" a="1"/>
  <c r="I2394" i="1" s="1"/>
  <c r="J2394" i="1" s="1"/>
  <c r="O2399" i="1"/>
  <c r="I2403" i="1" a="1"/>
  <c r="I2403" i="1" s="1"/>
  <c r="J2403" i="1" s="1"/>
  <c r="I2410" i="1" a="1"/>
  <c r="I2410" i="1" s="1"/>
  <c r="J2410" i="1" s="1"/>
  <c r="E2412" i="1" a="1"/>
  <c r="E2412" i="1" s="1"/>
  <c r="G2420" i="1" a="1"/>
  <c r="G2420" i="1" s="1"/>
  <c r="H2420" i="1" s="1"/>
  <c r="E2420" i="1" a="1"/>
  <c r="E2420" i="1" s="1"/>
  <c r="I2455" i="1" a="1"/>
  <c r="I2455" i="1" s="1"/>
  <c r="J2455" i="1" s="1"/>
  <c r="O2458" i="1"/>
  <c r="G2475" i="1" a="1"/>
  <c r="G2475" i="1" s="1"/>
  <c r="H2475" i="1" s="1"/>
  <c r="I2475" i="1" a="1"/>
  <c r="I2475" i="1" s="1"/>
  <c r="J2475" i="1" s="1"/>
  <c r="E2475" i="1" a="1"/>
  <c r="E2475" i="1" s="1"/>
  <c r="O2501" i="1"/>
  <c r="M2503" i="1"/>
  <c r="D2503" i="1"/>
  <c r="L2503" i="1"/>
  <c r="K2503" i="1"/>
  <c r="F2503" i="1"/>
  <c r="F2505" i="1"/>
  <c r="L2505" i="1" s="1"/>
  <c r="I2531" i="1" a="1"/>
  <c r="I2531" i="1" s="1"/>
  <c r="J2531" i="1" s="1"/>
  <c r="B2531" i="1"/>
  <c r="I2560" i="1" a="1"/>
  <c r="I2560" i="1" s="1"/>
  <c r="J2560" i="1" s="1"/>
  <c r="E2560" i="1" a="1"/>
  <c r="E2560" i="1" s="1"/>
  <c r="G2560" i="1" a="1"/>
  <c r="G2560" i="1" s="1"/>
  <c r="H2560" i="1" s="1"/>
  <c r="B2612" i="1"/>
  <c r="E2612" i="1" a="1"/>
  <c r="E2612" i="1" s="1"/>
  <c r="G2160" i="1" a="1"/>
  <c r="G2160" i="1" s="1"/>
  <c r="H2160" i="1" s="1"/>
  <c r="G2178" i="1" a="1"/>
  <c r="G2178" i="1" s="1"/>
  <c r="H2178" i="1" s="1"/>
  <c r="G2196" i="1" a="1"/>
  <c r="G2196" i="1" s="1"/>
  <c r="H2196" i="1" s="1"/>
  <c r="G2214" i="1" a="1"/>
  <c r="G2214" i="1" s="1"/>
  <c r="H2214" i="1" s="1"/>
  <c r="G2250" i="1" a="1"/>
  <c r="G2250" i="1" s="1"/>
  <c r="H2250" i="1" s="1"/>
  <c r="G2271" i="1" a="1"/>
  <c r="G2271" i="1" s="1"/>
  <c r="H2271" i="1" s="1"/>
  <c r="E2274" i="1" a="1"/>
  <c r="E2274" i="1" s="1"/>
  <c r="E2278" i="1" a="1"/>
  <c r="E2278" i="1" s="1"/>
  <c r="I2278" i="1" a="1"/>
  <c r="I2278" i="1" s="1"/>
  <c r="J2278" i="1" s="1"/>
  <c r="G2307" i="1" a="1"/>
  <c r="G2307" i="1" s="1"/>
  <c r="H2307" i="1" s="1"/>
  <c r="E2322" i="1" a="1"/>
  <c r="E2322" i="1" s="1"/>
  <c r="G2325" i="1" a="1"/>
  <c r="G2325" i="1" s="1"/>
  <c r="H2325" i="1" s="1"/>
  <c r="O2347" i="1"/>
  <c r="G2349" i="1" a="1"/>
  <c r="G2349" i="1" s="1"/>
  <c r="H2349" i="1" s="1"/>
  <c r="E2350" i="1" a="1"/>
  <c r="E2350" i="1" s="1"/>
  <c r="I2350" i="1" a="1"/>
  <c r="I2350" i="1" s="1"/>
  <c r="J2350" i="1" s="1"/>
  <c r="E2352" i="1" a="1"/>
  <c r="E2352" i="1" s="1"/>
  <c r="E2362" i="1" a="1"/>
  <c r="E2362" i="1" s="1"/>
  <c r="N2368" i="1"/>
  <c r="O2368" i="1"/>
  <c r="E2370" i="1" a="1"/>
  <c r="E2370" i="1" s="1"/>
  <c r="G2379" i="1" a="1"/>
  <c r="G2379" i="1" s="1"/>
  <c r="H2379" i="1" s="1"/>
  <c r="I2379" i="1" a="1"/>
  <c r="I2379" i="1" s="1"/>
  <c r="J2379" i="1" s="1"/>
  <c r="F2383" i="1"/>
  <c r="K2383" i="1"/>
  <c r="G2393" i="1" a="1"/>
  <c r="G2393" i="1" s="1"/>
  <c r="H2393" i="1" s="1"/>
  <c r="I2393" i="1" a="1"/>
  <c r="I2393" i="1" s="1"/>
  <c r="J2393" i="1" s="1"/>
  <c r="E2393" i="1" a="1"/>
  <c r="E2393" i="1" s="1"/>
  <c r="I2397" i="1" a="1"/>
  <c r="I2397" i="1" s="1"/>
  <c r="J2397" i="1" s="1"/>
  <c r="G2402" i="1" a="1"/>
  <c r="G2402" i="1" s="1"/>
  <c r="H2402" i="1" s="1"/>
  <c r="E2402" i="1" a="1"/>
  <c r="E2402" i="1" s="1"/>
  <c r="O2407" i="1"/>
  <c r="E2415" i="1" a="1"/>
  <c r="E2415" i="1" s="1"/>
  <c r="E2422" i="1" a="1"/>
  <c r="E2422" i="1" s="1"/>
  <c r="I2422" i="1" a="1"/>
  <c r="I2422" i="1" s="1"/>
  <c r="J2422" i="1" s="1"/>
  <c r="G2422" i="1" a="1"/>
  <c r="G2422" i="1" s="1"/>
  <c r="H2422" i="1" s="1"/>
  <c r="E2432" i="1" a="1"/>
  <c r="E2432" i="1" s="1"/>
  <c r="E2446" i="1" a="1"/>
  <c r="E2446" i="1" s="1"/>
  <c r="I2446" i="1" a="1"/>
  <c r="I2446" i="1" s="1"/>
  <c r="J2446" i="1" s="1"/>
  <c r="G2446" i="1" a="1"/>
  <c r="G2446" i="1" s="1"/>
  <c r="H2446" i="1" s="1"/>
  <c r="I2448" i="1" a="1"/>
  <c r="I2448" i="1" s="1"/>
  <c r="J2448" i="1" s="1"/>
  <c r="I2453" i="1" a="1"/>
  <c r="I2453" i="1" s="1"/>
  <c r="J2453" i="1" s="1"/>
  <c r="B2453" i="1"/>
  <c r="G2465" i="1" a="1"/>
  <c r="G2465" i="1" s="1"/>
  <c r="H2465" i="1" s="1"/>
  <c r="I2465" i="1" a="1"/>
  <c r="I2465" i="1" s="1"/>
  <c r="J2465" i="1" s="1"/>
  <c r="O2480" i="1"/>
  <c r="I2483" i="1" a="1"/>
  <c r="I2483" i="1" s="1"/>
  <c r="J2483" i="1" s="1"/>
  <c r="O2488" i="1"/>
  <c r="I2491" i="1" a="1"/>
  <c r="I2491" i="1" s="1"/>
  <c r="J2491" i="1" s="1"/>
  <c r="I2496" i="1" a="1"/>
  <c r="I2496" i="1" s="1"/>
  <c r="J2496" i="1" s="1"/>
  <c r="G2496" i="1" a="1"/>
  <c r="G2496" i="1" s="1"/>
  <c r="H2496" i="1" s="1"/>
  <c r="E2496" i="1" a="1"/>
  <c r="E2496" i="1" s="1"/>
  <c r="F2508" i="1"/>
  <c r="O2517" i="1"/>
  <c r="O2546" i="1"/>
  <c r="B2549" i="1"/>
  <c r="I2549" i="1" a="1"/>
  <c r="I2549" i="1" s="1"/>
  <c r="J2549" i="1" s="1"/>
  <c r="E2549" i="1" a="1"/>
  <c r="E2549" i="1" s="1"/>
  <c r="E2568" i="1" a="1"/>
  <c r="E2568" i="1" s="1"/>
  <c r="G2568" i="1" a="1"/>
  <c r="G2568" i="1" s="1"/>
  <c r="H2568" i="1" s="1"/>
  <c r="I2568" i="1" a="1"/>
  <c r="I2568" i="1" s="1"/>
  <c r="J2568" i="1" s="1"/>
  <c r="F2632" i="1"/>
  <c r="N2632" i="1" s="1"/>
  <c r="E2326" i="1" a="1"/>
  <c r="E2326" i="1" s="1"/>
  <c r="I2326" i="1" a="1"/>
  <c r="I2326" i="1" s="1"/>
  <c r="J2326" i="1" s="1"/>
  <c r="I2361" i="1" a="1"/>
  <c r="I2361" i="1" s="1"/>
  <c r="J2361" i="1" s="1"/>
  <c r="G2361" i="1" a="1"/>
  <c r="G2361" i="1" s="1"/>
  <c r="H2361" i="1" s="1"/>
  <c r="N2373" i="1"/>
  <c r="O2386" i="1"/>
  <c r="E2389" i="1" a="1"/>
  <c r="E2389" i="1" s="1"/>
  <c r="G2389" i="1" a="1"/>
  <c r="G2389" i="1" s="1"/>
  <c r="H2389" i="1" s="1"/>
  <c r="G2399" i="1" a="1"/>
  <c r="G2399" i="1" s="1"/>
  <c r="H2399" i="1" s="1"/>
  <c r="I2399" i="1" a="1"/>
  <c r="I2399" i="1" s="1"/>
  <c r="J2399" i="1" s="1"/>
  <c r="G2440" i="1" a="1"/>
  <c r="G2440" i="1" s="1"/>
  <c r="H2440" i="1" s="1"/>
  <c r="O2440" i="1"/>
  <c r="E2458" i="1" a="1"/>
  <c r="E2458" i="1" s="1"/>
  <c r="I2458" i="1" a="1"/>
  <c r="I2458" i="1" s="1"/>
  <c r="J2458" i="1" s="1"/>
  <c r="G2458" i="1" a="1"/>
  <c r="G2458" i="1" s="1"/>
  <c r="H2458" i="1" s="1"/>
  <c r="O2461" i="1"/>
  <c r="E2465" i="1" a="1"/>
  <c r="E2465" i="1" s="1"/>
  <c r="B2471" i="1"/>
  <c r="I2471" i="1" a="1"/>
  <c r="I2471" i="1" s="1"/>
  <c r="J2471" i="1" s="1"/>
  <c r="E2471" i="1" a="1"/>
  <c r="E2471" i="1" s="1"/>
  <c r="E2488" i="1" a="1"/>
  <c r="E2488" i="1" s="1"/>
  <c r="I2488" i="1" a="1"/>
  <c r="I2488" i="1" s="1"/>
  <c r="J2488" i="1" s="1"/>
  <c r="G2488" i="1" a="1"/>
  <c r="G2488" i="1" s="1"/>
  <c r="H2488" i="1" s="1"/>
  <c r="I2511" i="1" a="1"/>
  <c r="I2511" i="1" s="1"/>
  <c r="J2511" i="1" s="1"/>
  <c r="G2511" i="1" a="1"/>
  <c r="G2511" i="1" s="1"/>
  <c r="H2511" i="1" s="1"/>
  <c r="E2511" i="1" a="1"/>
  <c r="E2511" i="1" s="1"/>
  <c r="I2517" i="1" a="1"/>
  <c r="I2517" i="1" s="1"/>
  <c r="J2517" i="1" s="1"/>
  <c r="G2517" i="1" a="1"/>
  <c r="G2517" i="1" s="1"/>
  <c r="H2517" i="1" s="1"/>
  <c r="E2517" i="1" a="1"/>
  <c r="E2517" i="1" s="1"/>
  <c r="I2528" i="1" a="1"/>
  <c r="I2528" i="1" s="1"/>
  <c r="J2528" i="1" s="1"/>
  <c r="I2534" i="1" a="1"/>
  <c r="I2534" i="1" s="1"/>
  <c r="J2534" i="1" s="1"/>
  <c r="E2534" i="1" a="1"/>
  <c r="E2534" i="1" s="1"/>
  <c r="G2534" i="1" a="1"/>
  <c r="G2534" i="1" s="1"/>
  <c r="H2534" i="1" s="1"/>
  <c r="I2540" i="1" a="1"/>
  <c r="I2540" i="1" s="1"/>
  <c r="J2540" i="1" s="1"/>
  <c r="E2540" i="1" a="1"/>
  <c r="E2540" i="1" s="1"/>
  <c r="G2540" i="1" a="1"/>
  <c r="G2540" i="1" s="1"/>
  <c r="H2540" i="1" s="1"/>
  <c r="B2543" i="1"/>
  <c r="I2543" i="1" s="1" a="1"/>
  <c r="I2543" i="1" s="1"/>
  <c r="J2543" i="1" s="1"/>
  <c r="I2593" i="1" a="1"/>
  <c r="I2593" i="1" s="1"/>
  <c r="J2593" i="1" s="1"/>
  <c r="G2593" i="1" a="1"/>
  <c r="G2593" i="1" s="1"/>
  <c r="H2593" i="1" s="1"/>
  <c r="E2593" i="1" a="1"/>
  <c r="E2593" i="1" s="1"/>
  <c r="F2606" i="1"/>
  <c r="D2606" i="1" s="1"/>
  <c r="G2403" i="1" a="1"/>
  <c r="G2403" i="1" s="1"/>
  <c r="H2403" i="1" s="1"/>
  <c r="E2407" i="1" a="1"/>
  <c r="E2407" i="1" s="1"/>
  <c r="G2414" i="1" a="1"/>
  <c r="G2414" i="1" s="1"/>
  <c r="H2414" i="1" s="1"/>
  <c r="G2434" i="1" a="1"/>
  <c r="G2434" i="1" s="1"/>
  <c r="H2434" i="1" s="1"/>
  <c r="G2436" i="1" a="1"/>
  <c r="G2436" i="1" s="1"/>
  <c r="H2436" i="1" s="1"/>
  <c r="E2442" i="1" a="1"/>
  <c r="E2442" i="1" s="1"/>
  <c r="E2443" i="1" a="1"/>
  <c r="E2443" i="1" s="1"/>
  <c r="G2450" i="1" a="1"/>
  <c r="G2450" i="1" s="1"/>
  <c r="H2450" i="1" s="1"/>
  <c r="G2470" i="1" a="1"/>
  <c r="G2470" i="1" s="1"/>
  <c r="H2470" i="1" s="1"/>
  <c r="G2472" i="1" a="1"/>
  <c r="G2472" i="1" s="1"/>
  <c r="H2472" i="1" s="1"/>
  <c r="E2478" i="1" a="1"/>
  <c r="E2478" i="1" s="1"/>
  <c r="E2479" i="1" a="1"/>
  <c r="E2479" i="1" s="1"/>
  <c r="G2486" i="1" a="1"/>
  <c r="G2486" i="1" s="1"/>
  <c r="H2486" i="1" s="1"/>
  <c r="G2509" i="1" a="1"/>
  <c r="G2509" i="1" s="1"/>
  <c r="H2509" i="1" s="1"/>
  <c r="I2523" i="1" a="1"/>
  <c r="I2523" i="1" s="1"/>
  <c r="J2523" i="1" s="1"/>
  <c r="G2523" i="1" a="1"/>
  <c r="G2523" i="1" s="1"/>
  <c r="H2523" i="1" s="1"/>
  <c r="G2527" i="1" a="1"/>
  <c r="G2527" i="1" s="1"/>
  <c r="H2527" i="1" s="1"/>
  <c r="O2535" i="1"/>
  <c r="G2547" i="1" a="1"/>
  <c r="G2547" i="1" s="1"/>
  <c r="H2547" i="1" s="1"/>
  <c r="I2552" i="1" a="1"/>
  <c r="I2552" i="1" s="1"/>
  <c r="J2552" i="1" s="1"/>
  <c r="E2552" i="1" a="1"/>
  <c r="E2552" i="1" s="1"/>
  <c r="O2556" i="1"/>
  <c r="F2563" i="1"/>
  <c r="N2563" i="1" s="1"/>
  <c r="O2571" i="1"/>
  <c r="E2679" i="1" a="1"/>
  <c r="E2679" i="1" s="1"/>
  <c r="I2679" i="1" a="1"/>
  <c r="I2679" i="1" s="1"/>
  <c r="J2679" i="1" s="1"/>
  <c r="G2679" i="1" a="1"/>
  <c r="G2679" i="1" s="1"/>
  <c r="H2679" i="1" s="1"/>
  <c r="F2686" i="1"/>
  <c r="K2686" i="1" s="1"/>
  <c r="L2686" i="1"/>
  <c r="G2743" i="1" a="1"/>
  <c r="G2743" i="1" s="1"/>
  <c r="H2743" i="1" s="1"/>
  <c r="E2743" i="1" a="1"/>
  <c r="E2743" i="1" s="1"/>
  <c r="I2743" i="1" a="1"/>
  <c r="I2743" i="1" s="1"/>
  <c r="J2743" i="1" s="1"/>
  <c r="O2749" i="1"/>
  <c r="G2459" i="1" a="1"/>
  <c r="G2459" i="1" s="1"/>
  <c r="H2459" i="1" s="1"/>
  <c r="E2518" i="1" a="1"/>
  <c r="E2518" i="1" s="1"/>
  <c r="I2518" i="1" a="1"/>
  <c r="I2518" i="1" s="1"/>
  <c r="J2518" i="1" s="1"/>
  <c r="G2519" i="1" a="1"/>
  <c r="G2519" i="1" s="1"/>
  <c r="H2519" i="1" s="1"/>
  <c r="E2546" i="1" a="1"/>
  <c r="E2546" i="1" s="1"/>
  <c r="O2565" i="1"/>
  <c r="O2568" i="1"/>
  <c r="G2597" i="1" a="1"/>
  <c r="G2597" i="1" s="1"/>
  <c r="H2597" i="1" s="1"/>
  <c r="I2597" i="1" a="1"/>
  <c r="I2597" i="1" s="1"/>
  <c r="J2597" i="1" s="1"/>
  <c r="E2597" i="1" a="1"/>
  <c r="E2597" i="1" s="1"/>
  <c r="O2602" i="1"/>
  <c r="G2609" i="1" a="1"/>
  <c r="G2609" i="1" s="1"/>
  <c r="H2609" i="1" s="1"/>
  <c r="I2609" i="1" a="1"/>
  <c r="I2609" i="1" s="1"/>
  <c r="J2609" i="1" s="1"/>
  <c r="E2609" i="1" a="1"/>
  <c r="E2609" i="1" s="1"/>
  <c r="I2644" i="1" a="1"/>
  <c r="I2644" i="1" s="1"/>
  <c r="J2644" i="1" s="1"/>
  <c r="G2644" i="1" a="1"/>
  <c r="G2644" i="1" s="1"/>
  <c r="H2644" i="1" s="1"/>
  <c r="E2644" i="1" a="1"/>
  <c r="E2644" i="1" s="1"/>
  <c r="O2650" i="1"/>
  <c r="E2650" i="1" a="1"/>
  <c r="E2650" i="1" s="1"/>
  <c r="O2661" i="1"/>
  <c r="O2664" i="1"/>
  <c r="G2817" i="1" a="1"/>
  <c r="G2817" i="1" s="1"/>
  <c r="H2817" i="1" s="1"/>
  <c r="E2817" i="1" a="1"/>
  <c r="E2817" i="1" s="1"/>
  <c r="I2817" i="1" a="1"/>
  <c r="I2817" i="1" s="1"/>
  <c r="J2817" i="1" s="1"/>
  <c r="F2851" i="1"/>
  <c r="G2438" i="1" a="1"/>
  <c r="G2438" i="1" s="1"/>
  <c r="H2438" i="1" s="1"/>
  <c r="I2442" i="1" a="1"/>
  <c r="I2442" i="1" s="1"/>
  <c r="J2442" i="1" s="1"/>
  <c r="E2459" i="1" a="1"/>
  <c r="E2459" i="1" s="1"/>
  <c r="G2474" i="1" a="1"/>
  <c r="G2474" i="1" s="1"/>
  <c r="H2474" i="1" s="1"/>
  <c r="I2478" i="1" a="1"/>
  <c r="I2478" i="1" s="1"/>
  <c r="J2478" i="1" s="1"/>
  <c r="B2515" i="1"/>
  <c r="B2533" i="1"/>
  <c r="E2539" i="1" a="1"/>
  <c r="E2539" i="1" s="1"/>
  <c r="I2547" i="1" a="1"/>
  <c r="I2547" i="1" s="1"/>
  <c r="J2547" i="1" s="1"/>
  <c r="E2565" i="1" a="1"/>
  <c r="E2565" i="1" s="1"/>
  <c r="I2565" i="1" a="1"/>
  <c r="I2565" i="1" s="1"/>
  <c r="J2565" i="1" s="1"/>
  <c r="G2565" i="1" a="1"/>
  <c r="G2565" i="1" s="1"/>
  <c r="H2565" i="1" s="1"/>
  <c r="F2599" i="1"/>
  <c r="F2604" i="1"/>
  <c r="D2604" i="1" s="1"/>
  <c r="M2604" i="1"/>
  <c r="F2617" i="1"/>
  <c r="M2617" i="1" s="1"/>
  <c r="E2631" i="1" a="1"/>
  <c r="E2631" i="1" s="1"/>
  <c r="I2631" i="1" a="1"/>
  <c r="I2631" i="1" s="1"/>
  <c r="J2631" i="1" s="1"/>
  <c r="G2631" i="1" a="1"/>
  <c r="G2631" i="1" s="1"/>
  <c r="H2631" i="1" s="1"/>
  <c r="E2636" i="1" a="1"/>
  <c r="E2636" i="1" s="1"/>
  <c r="I2636" i="1" a="1"/>
  <c r="I2636" i="1" s="1"/>
  <c r="J2636" i="1" s="1"/>
  <c r="G2636" i="1" a="1"/>
  <c r="G2636" i="1" s="1"/>
  <c r="H2636" i="1" s="1"/>
  <c r="O2639" i="1"/>
  <c r="E2639" i="1" a="1"/>
  <c r="E2639" i="1" s="1"/>
  <c r="E2661" i="1" a="1"/>
  <c r="E2661" i="1" s="1"/>
  <c r="I2661" i="1" a="1"/>
  <c r="I2661" i="1" s="1"/>
  <c r="J2661" i="1" s="1"/>
  <c r="G2661" i="1" a="1"/>
  <c r="G2661" i="1" s="1"/>
  <c r="H2661" i="1" s="1"/>
  <c r="G2664" i="1" a="1"/>
  <c r="G2664" i="1" s="1"/>
  <c r="H2664" i="1" s="1"/>
  <c r="E2664" i="1" a="1"/>
  <c r="E2664" i="1" s="1"/>
  <c r="I2664" i="1" a="1"/>
  <c r="I2664" i="1" s="1"/>
  <c r="J2664" i="1" s="1"/>
  <c r="D2672" i="1"/>
  <c r="I2359" i="1" a="1"/>
  <c r="I2359" i="1" s="1"/>
  <c r="J2359" i="1" s="1"/>
  <c r="I2362" i="1" a="1"/>
  <c r="I2362" i="1" s="1"/>
  <c r="J2362" i="1" s="1"/>
  <c r="I2365" i="1" a="1"/>
  <c r="I2365" i="1" s="1"/>
  <c r="J2365" i="1" s="1"/>
  <c r="I2368" i="1" a="1"/>
  <c r="I2368" i="1" s="1"/>
  <c r="J2368" i="1" s="1"/>
  <c r="I2371" i="1" a="1"/>
  <c r="I2371" i="1" s="1"/>
  <c r="J2371" i="1" s="1"/>
  <c r="G2377" i="1" a="1"/>
  <c r="G2377" i="1" s="1"/>
  <c r="H2377" i="1" s="1"/>
  <c r="I2407" i="1" a="1"/>
  <c r="I2407" i="1" s="1"/>
  <c r="J2407" i="1" s="1"/>
  <c r="I2414" i="1" a="1"/>
  <c r="I2414" i="1" s="1"/>
  <c r="J2414" i="1" s="1"/>
  <c r="G2417" i="1" a="1"/>
  <c r="G2417" i="1" s="1"/>
  <c r="H2417" i="1" s="1"/>
  <c r="E2438" i="1" a="1"/>
  <c r="E2438" i="1" s="1"/>
  <c r="I2443" i="1" a="1"/>
  <c r="I2443" i="1" s="1"/>
  <c r="J2443" i="1" s="1"/>
  <c r="I2450" i="1" a="1"/>
  <c r="I2450" i="1" s="1"/>
  <c r="J2450" i="1" s="1"/>
  <c r="G2453" i="1" a="1"/>
  <c r="G2453" i="1" s="1"/>
  <c r="H2453" i="1" s="1"/>
  <c r="E2474" i="1" a="1"/>
  <c r="E2474" i="1" s="1"/>
  <c r="I2479" i="1" a="1"/>
  <c r="I2479" i="1" s="1"/>
  <c r="J2479" i="1" s="1"/>
  <c r="I2486" i="1" a="1"/>
  <c r="I2486" i="1" s="1"/>
  <c r="J2486" i="1" s="1"/>
  <c r="B2491" i="1"/>
  <c r="E2515" i="1" a="1"/>
  <c r="E2515" i="1" s="1"/>
  <c r="I2515" i="1" a="1"/>
  <c r="I2515" i="1" s="1"/>
  <c r="J2515" i="1" s="1"/>
  <c r="G2516" i="1" a="1"/>
  <c r="G2516" i="1" s="1"/>
  <c r="H2516" i="1" s="1"/>
  <c r="I2522" i="1" a="1"/>
  <c r="I2522" i="1" s="1"/>
  <c r="J2522" i="1" s="1"/>
  <c r="I2533" i="1" a="1"/>
  <c r="I2533" i="1" s="1"/>
  <c r="J2533" i="1" s="1"/>
  <c r="G2546" i="1" a="1"/>
  <c r="G2546" i="1" s="1"/>
  <c r="H2546" i="1" s="1"/>
  <c r="I2550" i="1" a="1"/>
  <c r="I2550" i="1" s="1"/>
  <c r="J2550" i="1" s="1"/>
  <c r="E2550" i="1" a="1"/>
  <c r="E2550" i="1" s="1"/>
  <c r="B2558" i="1"/>
  <c r="I2558" i="1" a="1"/>
  <c r="I2558" i="1" s="1"/>
  <c r="J2558" i="1" s="1"/>
  <c r="G2561" i="1" a="1"/>
  <c r="G2561" i="1" s="1"/>
  <c r="H2561" i="1" s="1"/>
  <c r="I2561" i="1" a="1"/>
  <c r="I2561" i="1" s="1"/>
  <c r="J2561" i="1" s="1"/>
  <c r="E2561" i="1" a="1"/>
  <c r="E2561" i="1" s="1"/>
  <c r="O2600" i="1"/>
  <c r="O2613" i="1"/>
  <c r="I2693" i="1" a="1"/>
  <c r="I2693" i="1" s="1"/>
  <c r="J2693" i="1" s="1"/>
  <c r="G2693" i="1" a="1"/>
  <c r="G2693" i="1" s="1"/>
  <c r="H2693" i="1" s="1"/>
  <c r="E2693" i="1" a="1"/>
  <c r="E2693" i="1" s="1"/>
  <c r="F2718" i="1"/>
  <c r="L2718" i="1" s="1"/>
  <c r="F2735" i="1"/>
  <c r="D2735" i="1" s="1"/>
  <c r="E2417" i="1" a="1"/>
  <c r="E2417" i="1" s="1"/>
  <c r="G2432" i="1" a="1"/>
  <c r="G2432" i="1" s="1"/>
  <c r="H2432" i="1" s="1"/>
  <c r="I2436" i="1" a="1"/>
  <c r="I2436" i="1" s="1"/>
  <c r="J2436" i="1" s="1"/>
  <c r="E2453" i="1" a="1"/>
  <c r="E2453" i="1" s="1"/>
  <c r="G2468" i="1" a="1"/>
  <c r="G2468" i="1" s="1"/>
  <c r="H2468" i="1" s="1"/>
  <c r="I2472" i="1" a="1"/>
  <c r="I2472" i="1" s="1"/>
  <c r="J2472" i="1" s="1"/>
  <c r="G2518" i="1" a="1"/>
  <c r="G2518" i="1" s="1"/>
  <c r="H2518" i="1" s="1"/>
  <c r="G2539" i="1" a="1"/>
  <c r="G2539" i="1" s="1"/>
  <c r="H2539" i="1" s="1"/>
  <c r="I2544" i="1" a="1"/>
  <c r="I2544" i="1" s="1"/>
  <c r="J2544" i="1" s="1"/>
  <c r="E2555" i="1" a="1"/>
  <c r="E2555" i="1" s="1"/>
  <c r="O2570" i="1"/>
  <c r="O2572" i="1"/>
  <c r="E2580" i="1" a="1"/>
  <c r="E2580" i="1" s="1"/>
  <c r="I2580" i="1" a="1"/>
  <c r="I2580" i="1" s="1"/>
  <c r="J2580" i="1" s="1"/>
  <c r="G2580" i="1" a="1"/>
  <c r="G2580" i="1" s="1"/>
  <c r="H2580" i="1" s="1"/>
  <c r="O2592" i="1"/>
  <c r="G2600" i="1" a="1"/>
  <c r="G2600" i="1" s="1"/>
  <c r="H2600" i="1" s="1"/>
  <c r="E2600" i="1" a="1"/>
  <c r="E2600" i="1" s="1"/>
  <c r="E2602" i="1" a="1"/>
  <c r="E2602" i="1" s="1"/>
  <c r="E2610" i="1" a="1"/>
  <c r="E2610" i="1" s="1"/>
  <c r="I2610" i="1" a="1"/>
  <c r="I2610" i="1" s="1"/>
  <c r="J2610" i="1" s="1"/>
  <c r="G2610" i="1" a="1"/>
  <c r="G2610" i="1" s="1"/>
  <c r="H2610" i="1" s="1"/>
  <c r="O2620" i="1"/>
  <c r="O2625" i="1"/>
  <c r="I2629" i="1" a="1"/>
  <c r="I2629" i="1" s="1"/>
  <c r="J2629" i="1" s="1"/>
  <c r="G2629" i="1" a="1"/>
  <c r="G2629" i="1" s="1"/>
  <c r="H2629" i="1" s="1"/>
  <c r="E2629" i="1" a="1"/>
  <c r="E2629" i="1" s="1"/>
  <c r="O2670" i="1"/>
  <c r="E2440" i="1" a="1"/>
  <c r="E2440" i="1" s="1"/>
  <c r="G2447" i="1" a="1"/>
  <c r="G2447" i="1" s="1"/>
  <c r="H2447" i="1" s="1"/>
  <c r="E2476" i="1" a="1"/>
  <c r="E2476" i="1" s="1"/>
  <c r="G2483" i="1" a="1"/>
  <c r="G2483" i="1" s="1"/>
  <c r="H2483" i="1" s="1"/>
  <c r="G2492" i="1" a="1"/>
  <c r="G2492" i="1" s="1"/>
  <c r="H2492" i="1" s="1"/>
  <c r="I2493" i="1" a="1"/>
  <c r="I2493" i="1" s="1"/>
  <c r="J2493" i="1" s="1"/>
  <c r="G2493" i="1" a="1"/>
  <c r="G2493" i="1" s="1"/>
  <c r="H2493" i="1" s="1"/>
  <c r="E2494" i="1" a="1"/>
  <c r="E2494" i="1" s="1"/>
  <c r="E2512" i="1" a="1"/>
  <c r="E2512" i="1" s="1"/>
  <c r="I2512" i="1" a="1"/>
  <c r="I2512" i="1" s="1"/>
  <c r="J2512" i="1" s="1"/>
  <c r="G2513" i="1" a="1"/>
  <c r="G2513" i="1" s="1"/>
  <c r="H2513" i="1" s="1"/>
  <c r="E2530" i="1" a="1"/>
  <c r="E2530" i="1" s="1"/>
  <c r="I2530" i="1" a="1"/>
  <c r="I2530" i="1" s="1"/>
  <c r="J2530" i="1" s="1"/>
  <c r="I2538" i="1" a="1"/>
  <c r="I2538" i="1" s="1"/>
  <c r="J2538" i="1" s="1"/>
  <c r="E2538" i="1" a="1"/>
  <c r="E2538" i="1" s="1"/>
  <c r="I2546" i="1" a="1"/>
  <c r="I2546" i="1" s="1"/>
  <c r="J2546" i="1" s="1"/>
  <c r="G2549" i="1" a="1"/>
  <c r="G2549" i="1" s="1"/>
  <c r="H2549" i="1" s="1"/>
  <c r="O2554" i="1"/>
  <c r="G2564" i="1" a="1"/>
  <c r="G2564" i="1" s="1"/>
  <c r="H2564" i="1" s="1"/>
  <c r="E2564" i="1" a="1"/>
  <c r="E2564" i="1" s="1"/>
  <c r="B2567" i="1"/>
  <c r="I2567" i="1" a="1"/>
  <c r="I2567" i="1" s="1"/>
  <c r="J2567" i="1" s="1"/>
  <c r="G2570" i="1" a="1"/>
  <c r="G2570" i="1" s="1"/>
  <c r="H2570" i="1" s="1"/>
  <c r="E2570" i="1" a="1"/>
  <c r="E2570" i="1" s="1"/>
  <c r="E2592" i="1" a="1"/>
  <c r="E2592" i="1" s="1"/>
  <c r="G2592" i="1" a="1"/>
  <c r="G2592" i="1" s="1"/>
  <c r="H2592" i="1" s="1"/>
  <c r="O2605" i="1"/>
  <c r="E2625" i="1" a="1"/>
  <c r="E2625" i="1" s="1"/>
  <c r="I2625" i="1" a="1"/>
  <c r="I2625" i="1" s="1"/>
  <c r="J2625" i="1" s="1"/>
  <c r="G2625" i="1" a="1"/>
  <c r="G2625" i="1" s="1"/>
  <c r="H2625" i="1" s="1"/>
  <c r="O2651" i="1"/>
  <c r="E2670" i="1" a="1"/>
  <c r="E2670" i="1" s="1"/>
  <c r="I2670" i="1" a="1"/>
  <c r="I2670" i="1" s="1"/>
  <c r="J2670" i="1" s="1"/>
  <c r="G2670" i="1" a="1"/>
  <c r="G2670" i="1" s="1"/>
  <c r="H2670" i="1" s="1"/>
  <c r="G2704" i="1" a="1"/>
  <c r="G2704" i="1" s="1"/>
  <c r="H2704" i="1" s="1"/>
  <c r="E2704" i="1" a="1"/>
  <c r="E2704" i="1" s="1"/>
  <c r="I2704" i="1" a="1"/>
  <c r="I2704" i="1" s="1"/>
  <c r="J2704" i="1" s="1"/>
  <c r="G2426" i="1" a="1"/>
  <c r="G2426" i="1" s="1"/>
  <c r="H2426" i="1" s="1"/>
  <c r="E2447" i="1" a="1"/>
  <c r="E2447" i="1" s="1"/>
  <c r="I2459" i="1" a="1"/>
  <c r="I2459" i="1" s="1"/>
  <c r="J2459" i="1" s="1"/>
  <c r="G2462" i="1" a="1"/>
  <c r="G2462" i="1" s="1"/>
  <c r="H2462" i="1" s="1"/>
  <c r="E2483" i="1" a="1"/>
  <c r="E2483" i="1" s="1"/>
  <c r="E2492" i="1" a="1"/>
  <c r="E2492" i="1" s="1"/>
  <c r="E2497" i="1" a="1"/>
  <c r="E2497" i="1" s="1"/>
  <c r="O2521" i="1"/>
  <c r="N2523" i="1"/>
  <c r="B2537" i="1"/>
  <c r="E2537" i="1" s="1" a="1"/>
  <c r="E2537" i="1" s="1"/>
  <c r="I2539" i="1" a="1"/>
  <c r="I2539" i="1" s="1"/>
  <c r="J2539" i="1" s="1"/>
  <c r="I2592" i="1" a="1"/>
  <c r="I2592" i="1" s="1"/>
  <c r="J2592" i="1" s="1"/>
  <c r="F2594" i="1"/>
  <c r="O2603" i="1"/>
  <c r="O2616" i="1"/>
  <c r="D2645" i="1"/>
  <c r="I2651" i="1" a="1"/>
  <c r="I2651" i="1" s="1"/>
  <c r="J2651" i="1" s="1"/>
  <c r="E2651" i="1" a="1"/>
  <c r="E2651" i="1" s="1"/>
  <c r="G2651" i="1" a="1"/>
  <c r="G2651" i="1" s="1"/>
  <c r="H2651" i="1" s="1"/>
  <c r="M2654" i="1"/>
  <c r="F2654" i="1"/>
  <c r="K2654" i="1" s="1"/>
  <c r="F2668" i="1"/>
  <c r="D2668" i="1" s="1"/>
  <c r="L2668" i="1"/>
  <c r="G2384" i="1" a="1"/>
  <c r="G2384" i="1" s="1"/>
  <c r="H2384" i="1" s="1"/>
  <c r="G2406" i="1" a="1"/>
  <c r="G2406" i="1" s="1"/>
  <c r="H2406" i="1" s="1"/>
  <c r="G2427" i="1" a="1"/>
  <c r="G2427" i="1" s="1"/>
  <c r="H2427" i="1" s="1"/>
  <c r="E2434" i="1" a="1"/>
  <c r="E2434" i="1" s="1"/>
  <c r="G2441" i="1" a="1"/>
  <c r="G2441" i="1" s="1"/>
  <c r="H2441" i="1" s="1"/>
  <c r="G2463" i="1" a="1"/>
  <c r="G2463" i="1" s="1"/>
  <c r="H2463" i="1" s="1"/>
  <c r="E2469" i="1" a="1"/>
  <c r="E2469" i="1" s="1"/>
  <c r="E2470" i="1" a="1"/>
  <c r="E2470" i="1" s="1"/>
  <c r="E2493" i="1" a="1"/>
  <c r="E2493" i="1" s="1"/>
  <c r="G2498" i="1" a="1"/>
  <c r="G2498" i="1" s="1"/>
  <c r="H2498" i="1" s="1"/>
  <c r="I2499" i="1" a="1"/>
  <c r="I2499" i="1" s="1"/>
  <c r="J2499" i="1" s="1"/>
  <c r="G2499" i="1" a="1"/>
  <c r="G2499" i="1" s="1"/>
  <c r="H2499" i="1" s="1"/>
  <c r="E2500" i="1" a="1"/>
  <c r="E2500" i="1" s="1"/>
  <c r="N2503" i="1"/>
  <c r="E2509" i="1" a="1"/>
  <c r="E2509" i="1" s="1"/>
  <c r="I2509" i="1" a="1"/>
  <c r="I2509" i="1" s="1"/>
  <c r="J2509" i="1" s="1"/>
  <c r="G2510" i="1" a="1"/>
  <c r="G2510" i="1" s="1"/>
  <c r="H2510" i="1" s="1"/>
  <c r="E2527" i="1" a="1"/>
  <c r="E2527" i="1" s="1"/>
  <c r="I2527" i="1" a="1"/>
  <c r="I2527" i="1" s="1"/>
  <c r="J2527" i="1" s="1"/>
  <c r="G2528" i="1" a="1"/>
  <c r="G2528" i="1" s="1"/>
  <c r="H2528" i="1" s="1"/>
  <c r="I2537" i="1" a="1"/>
  <c r="I2537" i="1" s="1"/>
  <c r="J2537" i="1" s="1"/>
  <c r="G2538" i="1" a="1"/>
  <c r="G2538" i="1" s="1"/>
  <c r="H2538" i="1" s="1"/>
  <c r="I2554" i="1" a="1"/>
  <c r="I2554" i="1" s="1"/>
  <c r="J2554" i="1" s="1"/>
  <c r="E2554" i="1" a="1"/>
  <c r="E2554" i="1" s="1"/>
  <c r="G2554" i="1" a="1"/>
  <c r="G2554" i="1" s="1"/>
  <c r="H2554" i="1" s="1"/>
  <c r="N2582" i="1"/>
  <c r="K2582" i="1"/>
  <c r="D2582" i="1"/>
  <c r="I2584" i="1" a="1"/>
  <c r="I2584" i="1" s="1"/>
  <c r="J2584" i="1" s="1"/>
  <c r="G2584" i="1" a="1"/>
  <c r="G2584" i="1" s="1"/>
  <c r="H2584" i="1" s="1"/>
  <c r="E2584" i="1" a="1"/>
  <c r="E2584" i="1" s="1"/>
  <c r="O2588" i="1"/>
  <c r="F2598" i="1"/>
  <c r="M2598" i="1" s="1"/>
  <c r="D2598" i="1"/>
  <c r="K2598" i="1"/>
  <c r="F2648" i="1"/>
  <c r="D2648" i="1" s="1"/>
  <c r="L2648" i="1"/>
  <c r="E2673" i="1" a="1"/>
  <c r="E2673" i="1" s="1"/>
  <c r="I2673" i="1" a="1"/>
  <c r="I2673" i="1" s="1"/>
  <c r="J2673" i="1" s="1"/>
  <c r="G2673" i="1" a="1"/>
  <c r="G2673" i="1" s="1"/>
  <c r="H2673" i="1" s="1"/>
  <c r="N2436" i="1"/>
  <c r="E2449" i="1" a="1"/>
  <c r="E2449" i="1" s="1"/>
  <c r="G2456" i="1" a="1"/>
  <c r="G2456" i="1" s="1"/>
  <c r="H2456" i="1" s="1"/>
  <c r="E2485" i="1" a="1"/>
  <c r="E2485" i="1" s="1"/>
  <c r="G2494" i="1" a="1"/>
  <c r="G2494" i="1" s="1"/>
  <c r="H2494" i="1" s="1"/>
  <c r="G2501" i="1" a="1"/>
  <c r="G2501" i="1" s="1"/>
  <c r="H2501" i="1" s="1"/>
  <c r="I2502" i="1" a="1"/>
  <c r="I2502" i="1" s="1"/>
  <c r="J2502" i="1" s="1"/>
  <c r="G2502" i="1" a="1"/>
  <c r="G2502" i="1" s="1"/>
  <c r="H2502" i="1" s="1"/>
  <c r="I2508" i="1" a="1"/>
  <c r="I2508" i="1" s="1"/>
  <c r="J2508" i="1" s="1"/>
  <c r="G2508" i="1" a="1"/>
  <c r="G2508" i="1" s="1"/>
  <c r="H2508" i="1" s="1"/>
  <c r="G2512" i="1" a="1"/>
  <c r="G2512" i="1" s="1"/>
  <c r="H2512" i="1" s="1"/>
  <c r="I2526" i="1" a="1"/>
  <c r="I2526" i="1" s="1"/>
  <c r="J2526" i="1" s="1"/>
  <c r="G2526" i="1" a="1"/>
  <c r="G2526" i="1" s="1"/>
  <c r="H2526" i="1" s="1"/>
  <c r="G2530" i="1" a="1"/>
  <c r="G2530" i="1" s="1"/>
  <c r="H2530" i="1" s="1"/>
  <c r="O2536" i="1"/>
  <c r="E2542" i="1" a="1"/>
  <c r="E2542" i="1" s="1"/>
  <c r="I2542" i="1" a="1"/>
  <c r="I2542" i="1" s="1"/>
  <c r="J2542" i="1" s="1"/>
  <c r="G2542" i="1" a="1"/>
  <c r="G2542" i="1" s="1"/>
  <c r="H2542" i="1" s="1"/>
  <c r="I2564" i="1" a="1"/>
  <c r="I2564" i="1" s="1"/>
  <c r="J2564" i="1" s="1"/>
  <c r="E2567" i="1" a="1"/>
  <c r="E2567" i="1" s="1"/>
  <c r="I2570" i="1" a="1"/>
  <c r="I2570" i="1" s="1"/>
  <c r="J2570" i="1" s="1"/>
  <c r="E2574" i="1" a="1"/>
  <c r="E2574" i="1" s="1"/>
  <c r="G2574" i="1" a="1"/>
  <c r="G2574" i="1" s="1"/>
  <c r="H2574" i="1" s="1"/>
  <c r="I2574" i="1" a="1"/>
  <c r="I2574" i="1" s="1"/>
  <c r="J2574" i="1" s="1"/>
  <c r="M2590" i="1"/>
  <c r="F2590" i="1"/>
  <c r="O2623" i="1"/>
  <c r="O2635" i="1"/>
  <c r="G2635" i="1" a="1"/>
  <c r="G2635" i="1" s="1"/>
  <c r="H2635" i="1" s="1"/>
  <c r="D2640" i="1"/>
  <c r="L2640" i="1"/>
  <c r="M2640" i="1"/>
  <c r="E2406" i="1" a="1"/>
  <c r="E2406" i="1" s="1"/>
  <c r="E2427" i="1" a="1"/>
  <c r="E2427" i="1" s="1"/>
  <c r="G2435" i="1" a="1"/>
  <c r="G2435" i="1" s="1"/>
  <c r="H2435" i="1" s="1"/>
  <c r="O2437" i="1"/>
  <c r="E2456" i="1" a="1"/>
  <c r="E2456" i="1" s="1"/>
  <c r="E2463" i="1" a="1"/>
  <c r="E2463" i="1" s="1"/>
  <c r="G2471" i="1" a="1"/>
  <c r="G2471" i="1" s="1"/>
  <c r="H2471" i="1" s="1"/>
  <c r="O2473" i="1"/>
  <c r="I2492" i="1" a="1"/>
  <c r="I2492" i="1" s="1"/>
  <c r="J2492" i="1" s="1"/>
  <c r="G2497" i="1" a="1"/>
  <c r="G2497" i="1" s="1"/>
  <c r="H2497" i="1" s="1"/>
  <c r="E2499" i="1" a="1"/>
  <c r="E2499" i="1" s="1"/>
  <c r="E2501" i="1" a="1"/>
  <c r="E2501" i="1" s="1"/>
  <c r="G2504" i="1" a="1"/>
  <c r="G2504" i="1" s="1"/>
  <c r="H2504" i="1" s="1"/>
  <c r="E2506" i="1" a="1"/>
  <c r="E2506" i="1" s="1"/>
  <c r="I2506" i="1" a="1"/>
  <c r="I2506" i="1" s="1"/>
  <c r="J2506" i="1" s="1"/>
  <c r="G2507" i="1" a="1"/>
  <c r="G2507" i="1" s="1"/>
  <c r="H2507" i="1" s="1"/>
  <c r="E2524" i="1" a="1"/>
  <c r="E2524" i="1" s="1"/>
  <c r="I2524" i="1" a="1"/>
  <c r="I2524" i="1" s="1"/>
  <c r="J2524" i="1" s="1"/>
  <c r="G2525" i="1" a="1"/>
  <c r="G2525" i="1" s="1"/>
  <c r="H2525" i="1" s="1"/>
  <c r="E2536" i="1" a="1"/>
  <c r="E2536" i="1" s="1"/>
  <c r="I2536" i="1" a="1"/>
  <c r="I2536" i="1" s="1"/>
  <c r="J2536" i="1" s="1"/>
  <c r="G2553" i="1" a="1"/>
  <c r="G2553" i="1" s="1"/>
  <c r="H2553" i="1" s="1"/>
  <c r="E2553" i="1" a="1"/>
  <c r="E2553" i="1" s="1"/>
  <c r="I2588" i="1" a="1"/>
  <c r="I2588" i="1" s="1"/>
  <c r="J2588" i="1" s="1"/>
  <c r="N2590" i="1"/>
  <c r="E2601" i="1" a="1"/>
  <c r="E2601" i="1" s="1"/>
  <c r="I2601" i="1" a="1"/>
  <c r="I2601" i="1" s="1"/>
  <c r="J2601" i="1" s="1"/>
  <c r="G2601" i="1" a="1"/>
  <c r="G2601" i="1" s="1"/>
  <c r="H2601" i="1" s="1"/>
  <c r="I2628" i="1" a="1"/>
  <c r="I2628" i="1" s="1"/>
  <c r="J2628" i="1" s="1"/>
  <c r="O2628" i="1"/>
  <c r="F2640" i="1"/>
  <c r="K2640" i="1" s="1"/>
  <c r="F2655" i="1"/>
  <c r="D2655" i="1"/>
  <c r="K2655" i="1"/>
  <c r="I2686" i="1" a="1"/>
  <c r="I2686" i="1" s="1"/>
  <c r="J2686" i="1" s="1"/>
  <c r="G2686" i="1" a="1"/>
  <c r="G2686" i="1" s="1"/>
  <c r="H2686" i="1" s="1"/>
  <c r="O2563" i="1"/>
  <c r="I2595" i="1" a="1"/>
  <c r="I2595" i="1" s="1"/>
  <c r="J2595" i="1" s="1"/>
  <c r="G2612" i="1" a="1"/>
  <c r="G2612" i="1" s="1"/>
  <c r="H2612" i="1" s="1"/>
  <c r="I2612" i="1" a="1"/>
  <c r="I2612" i="1" s="1"/>
  <c r="J2612" i="1" s="1"/>
  <c r="E2616" i="1" a="1"/>
  <c r="E2616" i="1" s="1"/>
  <c r="I2616" i="1" a="1"/>
  <c r="I2616" i="1" s="1"/>
  <c r="J2616" i="1" s="1"/>
  <c r="I2627" i="1" a="1"/>
  <c r="I2627" i="1" s="1"/>
  <c r="J2627" i="1" s="1"/>
  <c r="I2639" i="1" a="1"/>
  <c r="I2639" i="1" s="1"/>
  <c r="J2639" i="1" s="1"/>
  <c r="G2639" i="1" a="1"/>
  <c r="G2639" i="1" s="1"/>
  <c r="H2639" i="1" s="1"/>
  <c r="B2642" i="1"/>
  <c r="E2681" i="1" a="1"/>
  <c r="E2681" i="1" s="1"/>
  <c r="O2702" i="1"/>
  <c r="E2702" i="1" a="1"/>
  <c r="E2702" i="1" s="1"/>
  <c r="G2755" i="1" a="1"/>
  <c r="G2755" i="1" s="1"/>
  <c r="H2755" i="1" s="1"/>
  <c r="E2755" i="1" a="1"/>
  <c r="E2755" i="1" s="1"/>
  <c r="I2755" i="1" a="1"/>
  <c r="I2755" i="1" s="1"/>
  <c r="J2755" i="1" s="1"/>
  <c r="E2562" i="1" a="1"/>
  <c r="E2562" i="1" s="1"/>
  <c r="I2585" i="1" a="1"/>
  <c r="I2585" i="1" s="1"/>
  <c r="J2585" i="1" s="1"/>
  <c r="N2598" i="1"/>
  <c r="O2599" i="1"/>
  <c r="N2604" i="1"/>
  <c r="O2604" i="1"/>
  <c r="I2605" i="1" a="1"/>
  <c r="I2605" i="1" s="1"/>
  <c r="J2605" i="1" s="1"/>
  <c r="G2605" i="1" a="1"/>
  <c r="G2605" i="1" s="1"/>
  <c r="H2605" i="1" s="1"/>
  <c r="I2606" i="1" a="1"/>
  <c r="I2606" i="1" s="1"/>
  <c r="J2606" i="1" s="1"/>
  <c r="B2615" i="1"/>
  <c r="E2615" i="1" a="1"/>
  <c r="E2615" i="1" s="1"/>
  <c r="I2620" i="1" a="1"/>
  <c r="I2620" i="1" s="1"/>
  <c r="J2620" i="1" s="1"/>
  <c r="G2620" i="1" a="1"/>
  <c r="G2620" i="1" s="1"/>
  <c r="H2620" i="1" s="1"/>
  <c r="E2620" i="1" a="1"/>
  <c r="E2620" i="1" s="1"/>
  <c r="I2621" i="1" a="1"/>
  <c r="I2621" i="1" s="1"/>
  <c r="J2621" i="1" s="1"/>
  <c r="E2635" i="1" a="1"/>
  <c r="E2635" i="1" s="1"/>
  <c r="O2638" i="1"/>
  <c r="I2640" i="1" a="1"/>
  <c r="I2640" i="1" s="1"/>
  <c r="J2640" i="1" s="1"/>
  <c r="K2643" i="1"/>
  <c r="F2643" i="1"/>
  <c r="N2643" i="1"/>
  <c r="N2672" i="1"/>
  <c r="G2681" i="1" a="1"/>
  <c r="G2681" i="1" s="1"/>
  <c r="H2681" i="1" s="1"/>
  <c r="B2683" i="1"/>
  <c r="E2683" i="1" a="1"/>
  <c r="E2683" i="1" s="1"/>
  <c r="O2694" i="1"/>
  <c r="G2694" i="1" a="1"/>
  <c r="G2694" i="1" s="1"/>
  <c r="H2694" i="1" s="1"/>
  <c r="O2698" i="1"/>
  <c r="I2698" i="1" a="1"/>
  <c r="I2698" i="1" s="1"/>
  <c r="J2698" i="1" s="1"/>
  <c r="E2698" i="1" a="1"/>
  <c r="E2698" i="1" s="1"/>
  <c r="O2705" i="1"/>
  <c r="E2705" i="1" a="1"/>
  <c r="E2705" i="1" s="1"/>
  <c r="G2717" i="1" a="1"/>
  <c r="G2717" i="1" s="1"/>
  <c r="H2717" i="1" s="1"/>
  <c r="I2717" i="1" a="1"/>
  <c r="I2717" i="1" s="1"/>
  <c r="J2717" i="1" s="1"/>
  <c r="E2717" i="1" a="1"/>
  <c r="E2717" i="1" s="1"/>
  <c r="E2726" i="1" a="1"/>
  <c r="E2726" i="1" s="1"/>
  <c r="G2726" i="1" a="1"/>
  <c r="G2726" i="1" s="1"/>
  <c r="H2726" i="1" s="1"/>
  <c r="E2798" i="1" a="1"/>
  <c r="E2798" i="1" s="1"/>
  <c r="G2798" i="1" a="1"/>
  <c r="G2798" i="1" s="1"/>
  <c r="H2798" i="1" s="1"/>
  <c r="I2798" i="1" a="1"/>
  <c r="I2798" i="1" s="1"/>
  <c r="J2798" i="1" s="1"/>
  <c r="I2563" i="1" a="1"/>
  <c r="I2563" i="1" s="1"/>
  <c r="J2563" i="1" s="1"/>
  <c r="I2573" i="1" a="1"/>
  <c r="I2573" i="1" s="1"/>
  <c r="J2573" i="1" s="1"/>
  <c r="I2581" i="1" a="1"/>
  <c r="I2581" i="1" s="1"/>
  <c r="J2581" i="1" s="1"/>
  <c r="G2581" i="1" a="1"/>
  <c r="G2581" i="1" s="1"/>
  <c r="H2581" i="1" s="1"/>
  <c r="L2582" i="1"/>
  <c r="E2591" i="1" a="1"/>
  <c r="E2591" i="1" s="1"/>
  <c r="N2596" i="1"/>
  <c r="E2605" i="1" a="1"/>
  <c r="E2605" i="1" s="1"/>
  <c r="B2611" i="1"/>
  <c r="E2619" i="1" a="1"/>
  <c r="E2619" i="1" s="1"/>
  <c r="G2619" i="1" a="1"/>
  <c r="G2619" i="1" s="1"/>
  <c r="H2619" i="1" s="1"/>
  <c r="O2634" i="1"/>
  <c r="D2643" i="1"/>
  <c r="I2653" i="1" a="1"/>
  <c r="I2653" i="1" s="1"/>
  <c r="J2653" i="1" s="1"/>
  <c r="G2653" i="1" a="1"/>
  <c r="G2653" i="1" s="1"/>
  <c r="H2653" i="1" s="1"/>
  <c r="E2653" i="1" a="1"/>
  <c r="E2653" i="1" s="1"/>
  <c r="O2655" i="1"/>
  <c r="I2660" i="1" a="1"/>
  <c r="I2660" i="1" s="1"/>
  <c r="J2660" i="1" s="1"/>
  <c r="E2660" i="1" a="1"/>
  <c r="E2660" i="1" s="1"/>
  <c r="I2666" i="1" a="1"/>
  <c r="I2666" i="1" s="1"/>
  <c r="J2666" i="1" s="1"/>
  <c r="G2666" i="1" a="1"/>
  <c r="G2666" i="1" s="1"/>
  <c r="H2666" i="1" s="1"/>
  <c r="I2669" i="1" a="1"/>
  <c r="I2669" i="1" s="1"/>
  <c r="J2669" i="1" s="1"/>
  <c r="E2669" i="1" a="1"/>
  <c r="E2669" i="1" s="1"/>
  <c r="I2678" i="1" a="1"/>
  <c r="I2678" i="1" s="1"/>
  <c r="J2678" i="1" s="1"/>
  <c r="E2678" i="1" a="1"/>
  <c r="E2678" i="1" s="1"/>
  <c r="O2680" i="1"/>
  <c r="I2685" i="1" a="1"/>
  <c r="I2685" i="1" s="1"/>
  <c r="J2685" i="1" s="1"/>
  <c r="G2702" i="1" a="1"/>
  <c r="G2702" i="1" s="1"/>
  <c r="H2702" i="1" s="1"/>
  <c r="I2726" i="1" a="1"/>
  <c r="I2726" i="1" s="1"/>
  <c r="J2726" i="1" s="1"/>
  <c r="O2739" i="1"/>
  <c r="I2599" i="1" a="1"/>
  <c r="I2599" i="1" s="1"/>
  <c r="J2599" i="1" s="1"/>
  <c r="G2599" i="1" a="1"/>
  <c r="G2599" i="1" s="1"/>
  <c r="H2599" i="1" s="1"/>
  <c r="I2608" i="1" a="1"/>
  <c r="I2608" i="1" s="1"/>
  <c r="J2608" i="1" s="1"/>
  <c r="G2608" i="1" a="1"/>
  <c r="G2608" i="1" s="1"/>
  <c r="H2608" i="1" s="1"/>
  <c r="E2608" i="1" a="1"/>
  <c r="E2608" i="1" s="1"/>
  <c r="G2624" i="1" a="1"/>
  <c r="G2624" i="1" s="1"/>
  <c r="H2624" i="1" s="1"/>
  <c r="E2624" i="1" a="1"/>
  <c r="E2624" i="1" s="1"/>
  <c r="O2659" i="1"/>
  <c r="F2666" i="1"/>
  <c r="D2666" i="1" s="1"/>
  <c r="K2666" i="1"/>
  <c r="I2683" i="1" a="1"/>
  <c r="I2683" i="1" s="1"/>
  <c r="J2683" i="1" s="1"/>
  <c r="E2715" i="1" a="1"/>
  <c r="E2715" i="1" s="1"/>
  <c r="E2634" i="1" a="1"/>
  <c r="E2634" i="1" s="1"/>
  <c r="I2634" i="1" a="1"/>
  <c r="I2634" i="1" s="1"/>
  <c r="J2634" i="1" s="1"/>
  <c r="O2637" i="1"/>
  <c r="F2646" i="1"/>
  <c r="E2649" i="1" a="1"/>
  <c r="E2649" i="1" s="1"/>
  <c r="G2649" i="1" a="1"/>
  <c r="G2649" i="1" s="1"/>
  <c r="H2649" i="1" s="1"/>
  <c r="F2659" i="1"/>
  <c r="D2659" i="1"/>
  <c r="I2663" i="1" a="1"/>
  <c r="I2663" i="1" s="1"/>
  <c r="J2663" i="1" s="1"/>
  <c r="G2663" i="1" a="1"/>
  <c r="G2663" i="1" s="1"/>
  <c r="H2663" i="1" s="1"/>
  <c r="B2665" i="1"/>
  <c r="G2665" i="1" s="1" a="1"/>
  <c r="G2665" i="1" s="1"/>
  <c r="H2665" i="1" s="1"/>
  <c r="E2665" i="1" a="1"/>
  <c r="E2665" i="1" s="1"/>
  <c r="O2668" i="1"/>
  <c r="M2672" i="1"/>
  <c r="L2672" i="1"/>
  <c r="F2672" i="1"/>
  <c r="B2674" i="1"/>
  <c r="G2674" i="1" a="1"/>
  <c r="G2674" i="1" s="1"/>
  <c r="H2674" i="1" s="1"/>
  <c r="E2674" i="1" a="1"/>
  <c r="E2674" i="1" s="1"/>
  <c r="F2675" i="1"/>
  <c r="D2675" i="1" s="1"/>
  <c r="K2685" i="1"/>
  <c r="F2685" i="1"/>
  <c r="M2685" i="1" s="1"/>
  <c r="G2719" i="1" a="1"/>
  <c r="G2719" i="1" s="1"/>
  <c r="H2719" i="1" s="1"/>
  <c r="E2719" i="1" a="1"/>
  <c r="E2719" i="1" s="1"/>
  <c r="I2719" i="1" a="1"/>
  <c r="I2719" i="1" s="1"/>
  <c r="J2719" i="1" s="1"/>
  <c r="F2747" i="1"/>
  <c r="D2747" i="1" s="1"/>
  <c r="I2771" i="1" a="1"/>
  <c r="I2771" i="1" s="1"/>
  <c r="J2771" i="1" s="1"/>
  <c r="G2771" i="1" a="1"/>
  <c r="G2771" i="1" s="1"/>
  <c r="H2771" i="1" s="1"/>
  <c r="E2771" i="1" a="1"/>
  <c r="E2771" i="1" s="1"/>
  <c r="I2557" i="1" a="1"/>
  <c r="I2557" i="1" s="1"/>
  <c r="J2557" i="1" s="1"/>
  <c r="E2577" i="1" a="1"/>
  <c r="E2577" i="1" s="1"/>
  <c r="I2578" i="1" a="1"/>
  <c r="I2578" i="1" s="1"/>
  <c r="J2578" i="1" s="1"/>
  <c r="G2578" i="1" a="1"/>
  <c r="G2578" i="1" s="1"/>
  <c r="H2578" i="1" s="1"/>
  <c r="G2588" i="1" a="1"/>
  <c r="G2588" i="1" s="1"/>
  <c r="H2588" i="1" s="1"/>
  <c r="E2588" i="1" a="1"/>
  <c r="E2588" i="1" s="1"/>
  <c r="N2594" i="1"/>
  <c r="G2598" i="1" a="1"/>
  <c r="G2598" i="1" s="1"/>
  <c r="H2598" i="1" s="1"/>
  <c r="G2603" i="1" a="1"/>
  <c r="G2603" i="1" s="1"/>
  <c r="H2603" i="1" s="1"/>
  <c r="G2604" i="1" a="1"/>
  <c r="G2604" i="1" s="1"/>
  <c r="H2604" i="1" s="1"/>
  <c r="I2615" i="1" a="1"/>
  <c r="I2615" i="1" s="1"/>
  <c r="J2615" i="1" s="1"/>
  <c r="E2628" i="1" a="1"/>
  <c r="E2628" i="1" s="1"/>
  <c r="I2635" i="1" a="1"/>
  <c r="I2635" i="1" s="1"/>
  <c r="J2635" i="1" s="1"/>
  <c r="E2637" i="1" a="1"/>
  <c r="E2637" i="1" s="1"/>
  <c r="I2637" i="1" a="1"/>
  <c r="I2637" i="1" s="1"/>
  <c r="J2637" i="1" s="1"/>
  <c r="G2638" i="1" a="1"/>
  <c r="G2638" i="1" s="1"/>
  <c r="H2638" i="1" s="1"/>
  <c r="I2643" i="1" a="1"/>
  <c r="I2643" i="1" s="1"/>
  <c r="J2643" i="1" s="1"/>
  <c r="G2646" i="1" a="1"/>
  <c r="G2646" i="1" s="1"/>
  <c r="H2646" i="1" s="1"/>
  <c r="B2649" i="1"/>
  <c r="I2649" i="1" s="1" a="1"/>
  <c r="I2649" i="1" s="1"/>
  <c r="J2649" i="1" s="1"/>
  <c r="O2658" i="1"/>
  <c r="E2663" i="1" a="1"/>
  <c r="E2663" i="1" s="1"/>
  <c r="G2669" i="1" a="1"/>
  <c r="G2669" i="1" s="1"/>
  <c r="H2669" i="1" s="1"/>
  <c r="B2677" i="1"/>
  <c r="E2677" i="1" s="1" a="1"/>
  <c r="E2677" i="1" s="1"/>
  <c r="I2690" i="1" a="1"/>
  <c r="I2690" i="1" s="1"/>
  <c r="J2690" i="1" s="1"/>
  <c r="E2690" i="1" a="1"/>
  <c r="E2690" i="1" s="1"/>
  <c r="B2699" i="1"/>
  <c r="G2699" i="1" s="1" a="1"/>
  <c r="G2699" i="1" s="1"/>
  <c r="H2699" i="1" s="1"/>
  <c r="O2722" i="1"/>
  <c r="E2557" i="1" a="1"/>
  <c r="E2557" i="1" s="1"/>
  <c r="I2562" i="1" a="1"/>
  <c r="I2562" i="1" s="1"/>
  <c r="J2562" i="1" s="1"/>
  <c r="E2578" i="1" a="1"/>
  <c r="E2578" i="1" s="1"/>
  <c r="F2579" i="1"/>
  <c r="O2583" i="1"/>
  <c r="I2591" i="1" a="1"/>
  <c r="I2591" i="1" s="1"/>
  <c r="J2591" i="1" s="1"/>
  <c r="N2595" i="1"/>
  <c r="I2604" i="1" a="1"/>
  <c r="I2604" i="1" s="1"/>
  <c r="J2604" i="1" s="1"/>
  <c r="E2607" i="1" a="1"/>
  <c r="E2607" i="1" s="1"/>
  <c r="I2607" i="1" a="1"/>
  <c r="I2607" i="1" s="1"/>
  <c r="J2607" i="1" s="1"/>
  <c r="G2607" i="1" a="1"/>
  <c r="G2607" i="1" s="1"/>
  <c r="H2607" i="1" s="1"/>
  <c r="I2614" i="1" a="1"/>
  <c r="I2614" i="1" s="1"/>
  <c r="J2614" i="1" s="1"/>
  <c r="G2614" i="1" a="1"/>
  <c r="G2614" i="1" s="1"/>
  <c r="H2614" i="1" s="1"/>
  <c r="E2614" i="1" a="1"/>
  <c r="E2614" i="1" s="1"/>
  <c r="E2623" i="1" a="1"/>
  <c r="E2623" i="1" s="1"/>
  <c r="G2634" i="1" a="1"/>
  <c r="G2634" i="1" s="1"/>
  <c r="H2634" i="1" s="1"/>
  <c r="I2638" i="1" a="1"/>
  <c r="I2638" i="1" s="1"/>
  <c r="J2638" i="1" s="1"/>
  <c r="E2641" i="1" a="1"/>
  <c r="E2641" i="1" s="1"/>
  <c r="I2646" i="1" a="1"/>
  <c r="I2646" i="1" s="1"/>
  <c r="J2646" i="1" s="1"/>
  <c r="G2655" i="1" a="1"/>
  <c r="G2655" i="1" s="1"/>
  <c r="H2655" i="1" s="1"/>
  <c r="I2665" i="1" a="1"/>
  <c r="I2665" i="1" s="1"/>
  <c r="J2665" i="1" s="1"/>
  <c r="G2667" i="1" a="1"/>
  <c r="G2667" i="1" s="1"/>
  <c r="H2667" i="1" s="1"/>
  <c r="I2671" i="1" a="1"/>
  <c r="I2671" i="1" s="1"/>
  <c r="J2671" i="1" s="1"/>
  <c r="G2671" i="1" a="1"/>
  <c r="G2671" i="1" s="1"/>
  <c r="H2671" i="1" s="1"/>
  <c r="E2671" i="1" a="1"/>
  <c r="E2671" i="1" s="1"/>
  <c r="O2678" i="1"/>
  <c r="G2690" i="1" a="1"/>
  <c r="G2690" i="1" s="1"/>
  <c r="H2690" i="1" s="1"/>
  <c r="O2708" i="1"/>
  <c r="O2720" i="1"/>
  <c r="G2558" i="1" a="1"/>
  <c r="G2558" i="1" s="1"/>
  <c r="H2558" i="1" s="1"/>
  <c r="O2559" i="1"/>
  <c r="G2576" i="1" a="1"/>
  <c r="G2576" i="1" s="1"/>
  <c r="H2576" i="1" s="1"/>
  <c r="I2576" i="1" a="1"/>
  <c r="I2576" i="1" s="1"/>
  <c r="J2576" i="1" s="1"/>
  <c r="G2577" i="1" a="1"/>
  <c r="G2577" i="1" s="1"/>
  <c r="H2577" i="1" s="1"/>
  <c r="M2582" i="1"/>
  <c r="I2596" i="1" a="1"/>
  <c r="I2596" i="1" s="1"/>
  <c r="J2596" i="1" s="1"/>
  <c r="G2596" i="1" a="1"/>
  <c r="G2596" i="1" s="1"/>
  <c r="H2596" i="1" s="1"/>
  <c r="I2598" i="1" a="1"/>
  <c r="I2598" i="1" s="1"/>
  <c r="J2598" i="1" s="1"/>
  <c r="E2603" i="1" a="1"/>
  <c r="E2603" i="1" s="1"/>
  <c r="E2618" i="1" a="1"/>
  <c r="E2618" i="1" s="1"/>
  <c r="I2624" i="1" a="1"/>
  <c r="I2624" i="1" s="1"/>
  <c r="J2624" i="1" s="1"/>
  <c r="G2628" i="1" a="1"/>
  <c r="G2628" i="1" s="1"/>
  <c r="H2628" i="1" s="1"/>
  <c r="O2640" i="1"/>
  <c r="N2640" i="1"/>
  <c r="M2643" i="1"/>
  <c r="E2652" i="1" a="1"/>
  <c r="E2652" i="1" s="1"/>
  <c r="I2652" i="1" a="1"/>
  <c r="I2652" i="1" s="1"/>
  <c r="J2652" i="1" s="1"/>
  <c r="G2652" i="1" a="1"/>
  <c r="G2652" i="1" s="1"/>
  <c r="H2652" i="1" s="1"/>
  <c r="B2667" i="1"/>
  <c r="O2669" i="1"/>
  <c r="O2695" i="1"/>
  <c r="E2699" i="1" a="1"/>
  <c r="E2699" i="1" s="1"/>
  <c r="O2715" i="1"/>
  <c r="G2730" i="1" a="1"/>
  <c r="G2730" i="1" s="1"/>
  <c r="H2730" i="1" s="1"/>
  <c r="I2730" i="1" a="1"/>
  <c r="I2730" i="1" s="1"/>
  <c r="J2730" i="1" s="1"/>
  <c r="E2730" i="1" a="1"/>
  <c r="E2730" i="1" s="1"/>
  <c r="L2576" i="1"/>
  <c r="D2576" i="1"/>
  <c r="E2586" i="1" a="1"/>
  <c r="E2586" i="1" s="1"/>
  <c r="G2586" i="1" a="1"/>
  <c r="G2586" i="1" s="1"/>
  <c r="H2586" i="1" s="1"/>
  <c r="I2587" i="1" a="1"/>
  <c r="I2587" i="1" s="1"/>
  <c r="J2587" i="1" s="1"/>
  <c r="G2587" i="1" a="1"/>
  <c r="G2587" i="1" s="1"/>
  <c r="H2587" i="1" s="1"/>
  <c r="E2587" i="1" a="1"/>
  <c r="E2587" i="1" s="1"/>
  <c r="O2601" i="1"/>
  <c r="E2613" i="1" a="1"/>
  <c r="E2613" i="1" s="1"/>
  <c r="I2613" i="1" a="1"/>
  <c r="I2613" i="1" s="1"/>
  <c r="J2613" i="1" s="1"/>
  <c r="G2613" i="1" a="1"/>
  <c r="G2613" i="1" s="1"/>
  <c r="H2613" i="1" s="1"/>
  <c r="O2619" i="1"/>
  <c r="E2622" i="1" a="1"/>
  <c r="E2622" i="1" s="1"/>
  <c r="G2622" i="1" a="1"/>
  <c r="G2622" i="1" s="1"/>
  <c r="H2622" i="1" s="1"/>
  <c r="O2636" i="1"/>
  <c r="G2637" i="1" a="1"/>
  <c r="G2637" i="1" s="1"/>
  <c r="H2637" i="1" s="1"/>
  <c r="L2638" i="1"/>
  <c r="O2654" i="1"/>
  <c r="E2676" i="1" a="1"/>
  <c r="E2676" i="1" s="1"/>
  <c r="G2676" i="1" a="1"/>
  <c r="G2676" i="1" s="1"/>
  <c r="H2676" i="1" s="1"/>
  <c r="I2676" i="1" a="1"/>
  <c r="I2676" i="1" s="1"/>
  <c r="J2676" i="1" s="1"/>
  <c r="O2689" i="1"/>
  <c r="F2710" i="1"/>
  <c r="L2710" i="1" s="1"/>
  <c r="M2710" i="1"/>
  <c r="F2780" i="1"/>
  <c r="D2780" i="1" s="1"/>
  <c r="F2869" i="1"/>
  <c r="M2869" i="1"/>
  <c r="F2595" i="1"/>
  <c r="K2595" i="1" s="1"/>
  <c r="M2596" i="1"/>
  <c r="K2596" i="1"/>
  <c r="I2602" i="1" a="1"/>
  <c r="I2602" i="1" s="1"/>
  <c r="J2602" i="1" s="1"/>
  <c r="G2602" i="1" a="1"/>
  <c r="G2602" i="1" s="1"/>
  <c r="H2602" i="1" s="1"/>
  <c r="O2631" i="1"/>
  <c r="I2632" i="1" a="1"/>
  <c r="I2632" i="1" s="1"/>
  <c r="J2632" i="1" s="1"/>
  <c r="G2632" i="1" a="1"/>
  <c r="G2632" i="1" s="1"/>
  <c r="H2632" i="1" s="1"/>
  <c r="F2645" i="1"/>
  <c r="K2645" i="1" s="1"/>
  <c r="N2646" i="1"/>
  <c r="I2654" i="1" a="1"/>
  <c r="I2654" i="1" s="1"/>
  <c r="J2654" i="1" s="1"/>
  <c r="G2654" i="1" a="1"/>
  <c r="G2654" i="1" s="1"/>
  <c r="H2654" i="1" s="1"/>
  <c r="B2656" i="1"/>
  <c r="E2656" i="1" s="1" a="1"/>
  <c r="E2656" i="1" s="1"/>
  <c r="I2657" i="1" a="1"/>
  <c r="I2657" i="1" s="1"/>
  <c r="J2657" i="1" s="1"/>
  <c r="G2657" i="1" a="1"/>
  <c r="G2657" i="1" s="1"/>
  <c r="H2657" i="1" s="1"/>
  <c r="O2676" i="1"/>
  <c r="O2686" i="1"/>
  <c r="N2686" i="1"/>
  <c r="B2691" i="1"/>
  <c r="G2691" i="1" a="1"/>
  <c r="G2691" i="1" s="1"/>
  <c r="H2691" i="1" s="1"/>
  <c r="F2695" i="1"/>
  <c r="K2695" i="1" s="1"/>
  <c r="K2714" i="1"/>
  <c r="M2714" i="1"/>
  <c r="L2714" i="1"/>
  <c r="F2714" i="1"/>
  <c r="N2714" i="1"/>
  <c r="D2714" i="1"/>
  <c r="G2716" i="1" a="1"/>
  <c r="G2716" i="1" s="1"/>
  <c r="H2716" i="1" s="1"/>
  <c r="E2716" i="1" a="1"/>
  <c r="E2716" i="1" s="1"/>
  <c r="I2716" i="1" a="1"/>
  <c r="I2716" i="1" s="1"/>
  <c r="J2716" i="1" s="1"/>
  <c r="G2720" i="1" a="1"/>
  <c r="G2720" i="1" s="1"/>
  <c r="H2720" i="1" s="1"/>
  <c r="E2723" i="1" a="1"/>
  <c r="E2723" i="1" s="1"/>
  <c r="G2723" i="1" a="1"/>
  <c r="G2723" i="1" s="1"/>
  <c r="H2723" i="1" s="1"/>
  <c r="O2723" i="1"/>
  <c r="O2728" i="1"/>
  <c r="I2776" i="1" a="1"/>
  <c r="I2776" i="1" s="1"/>
  <c r="J2776" i="1" s="1"/>
  <c r="F2863" i="1"/>
  <c r="K2863" i="1" s="1"/>
  <c r="G2567" i="1" a="1"/>
  <c r="G2567" i="1" s="1"/>
  <c r="H2567" i="1" s="1"/>
  <c r="I2590" i="1" a="1"/>
  <c r="I2590" i="1" s="1"/>
  <c r="J2590" i="1" s="1"/>
  <c r="G2590" i="1" a="1"/>
  <c r="G2590" i="1" s="1"/>
  <c r="H2590" i="1" s="1"/>
  <c r="G2594" i="1" a="1"/>
  <c r="G2594" i="1" s="1"/>
  <c r="H2594" i="1" s="1"/>
  <c r="I2626" i="1" a="1"/>
  <c r="I2626" i="1" s="1"/>
  <c r="J2626" i="1" s="1"/>
  <c r="G2626" i="1" a="1"/>
  <c r="G2626" i="1" s="1"/>
  <c r="H2626" i="1" s="1"/>
  <c r="G2630" i="1" a="1"/>
  <c r="G2630" i="1" s="1"/>
  <c r="H2630" i="1" s="1"/>
  <c r="B2633" i="1"/>
  <c r="I2641" i="1" a="1"/>
  <c r="I2641" i="1" s="1"/>
  <c r="J2641" i="1" s="1"/>
  <c r="G2641" i="1" a="1"/>
  <c r="G2641" i="1" s="1"/>
  <c r="H2641" i="1" s="1"/>
  <c r="I2645" i="1" a="1"/>
  <c r="I2645" i="1" s="1"/>
  <c r="J2645" i="1" s="1"/>
  <c r="N2666" i="1"/>
  <c r="I2672" i="1" a="1"/>
  <c r="I2672" i="1" s="1"/>
  <c r="J2672" i="1" s="1"/>
  <c r="E2682" i="1" a="1"/>
  <c r="E2682" i="1" s="1"/>
  <c r="G2701" i="1" a="1"/>
  <c r="G2701" i="1" s="1"/>
  <c r="H2701" i="1" s="1"/>
  <c r="O2704" i="1"/>
  <c r="I2708" i="1" a="1"/>
  <c r="I2708" i="1" s="1"/>
  <c r="J2708" i="1" s="1"/>
  <c r="G2708" i="1" a="1"/>
  <c r="G2708" i="1" s="1"/>
  <c r="H2708" i="1" s="1"/>
  <c r="E2708" i="1" a="1"/>
  <c r="E2708" i="1" s="1"/>
  <c r="G2715" i="1" a="1"/>
  <c r="G2715" i="1" s="1"/>
  <c r="H2715" i="1" s="1"/>
  <c r="O2730" i="1"/>
  <c r="E2733" i="1" a="1"/>
  <c r="E2733" i="1" s="1"/>
  <c r="G2733" i="1" a="1"/>
  <c r="G2733" i="1" s="1"/>
  <c r="H2733" i="1" s="1"/>
  <c r="E2734" i="1" a="1"/>
  <c r="E2734" i="1" s="1"/>
  <c r="I2737" i="1" a="1"/>
  <c r="I2737" i="1" s="1"/>
  <c r="J2737" i="1" s="1"/>
  <c r="G2760" i="1" a="1"/>
  <c r="G2760" i="1" s="1"/>
  <c r="H2760" i="1" s="1"/>
  <c r="E2760" i="1" a="1"/>
  <c r="E2760" i="1" s="1"/>
  <c r="E2762" i="1" a="1"/>
  <c r="E2762" i="1" s="1"/>
  <c r="I2762" i="1" a="1"/>
  <c r="I2762" i="1" s="1"/>
  <c r="J2762" i="1" s="1"/>
  <c r="G2762" i="1" a="1"/>
  <c r="G2762" i="1" s="1"/>
  <c r="H2762" i="1" s="1"/>
  <c r="E2769" i="1" a="1"/>
  <c r="E2769" i="1" s="1"/>
  <c r="I2769" i="1" a="1"/>
  <c r="I2769" i="1" s="1"/>
  <c r="J2769" i="1" s="1"/>
  <c r="O2782" i="1"/>
  <c r="I2784" i="1" a="1"/>
  <c r="I2784" i="1" s="1"/>
  <c r="J2784" i="1" s="1"/>
  <c r="G2784" i="1" a="1"/>
  <c r="G2784" i="1" s="1"/>
  <c r="H2784" i="1" s="1"/>
  <c r="E2784" i="1" a="1"/>
  <c r="E2784" i="1" s="1"/>
  <c r="O2814" i="1"/>
  <c r="F2848" i="1"/>
  <c r="E2688" i="1" a="1"/>
  <c r="E2688" i="1" s="1"/>
  <c r="I2688" i="1" a="1"/>
  <c r="I2688" i="1" s="1"/>
  <c r="J2688" i="1" s="1"/>
  <c r="G2688" i="1" a="1"/>
  <c r="G2688" i="1" s="1"/>
  <c r="H2688" i="1" s="1"/>
  <c r="B2692" i="1"/>
  <c r="G2692" i="1" a="1"/>
  <c r="G2692" i="1" s="1"/>
  <c r="H2692" i="1" s="1"/>
  <c r="I2697" i="1" a="1"/>
  <c r="I2697" i="1" s="1"/>
  <c r="J2697" i="1" s="1"/>
  <c r="E2697" i="1" a="1"/>
  <c r="E2697" i="1" s="1"/>
  <c r="G2697" i="1" a="1"/>
  <c r="G2697" i="1" s="1"/>
  <c r="H2697" i="1" s="1"/>
  <c r="D2712" i="1"/>
  <c r="K2712" i="1"/>
  <c r="I2727" i="1" a="1"/>
  <c r="I2727" i="1" s="1"/>
  <c r="J2727" i="1" s="1"/>
  <c r="E2727" i="1" a="1"/>
  <c r="E2727" i="1" s="1"/>
  <c r="E2737" i="1" a="1"/>
  <c r="E2737" i="1" s="1"/>
  <c r="O2741" i="1"/>
  <c r="N2741" i="1"/>
  <c r="F2746" i="1"/>
  <c r="L2746" i="1" s="1"/>
  <c r="I2760" i="1" a="1"/>
  <c r="I2760" i="1" s="1"/>
  <c r="J2760" i="1" s="1"/>
  <c r="O2766" i="1"/>
  <c r="G2769" i="1" a="1"/>
  <c r="G2769" i="1" s="1"/>
  <c r="H2769" i="1" s="1"/>
  <c r="G2803" i="1" a="1"/>
  <c r="G2803" i="1" s="1"/>
  <c r="H2803" i="1" s="1"/>
  <c r="E2803" i="1" a="1"/>
  <c r="E2803" i="1" s="1"/>
  <c r="I2803" i="1" a="1"/>
  <c r="I2803" i="1" s="1"/>
  <c r="J2803" i="1" s="1"/>
  <c r="G2806" i="1" a="1"/>
  <c r="G2806" i="1" s="1"/>
  <c r="H2806" i="1" s="1"/>
  <c r="I2806" i="1" a="1"/>
  <c r="I2806" i="1" s="1"/>
  <c r="J2806" i="1" s="1"/>
  <c r="E2806" i="1" a="1"/>
  <c r="E2806" i="1" s="1"/>
  <c r="B2829" i="1"/>
  <c r="I2829" i="1" a="1"/>
  <c r="I2829" i="1" s="1"/>
  <c r="J2829" i="1" s="1"/>
  <c r="E2829" i="1" a="1"/>
  <c r="E2829" i="1" s="1"/>
  <c r="F2872" i="1"/>
  <c r="D2872" i="1"/>
  <c r="I2668" i="1" a="1"/>
  <c r="I2668" i="1" s="1"/>
  <c r="J2668" i="1" s="1"/>
  <c r="G2668" i="1" a="1"/>
  <c r="G2668" i="1" s="1"/>
  <c r="H2668" i="1" s="1"/>
  <c r="I2681" i="1" a="1"/>
  <c r="I2681" i="1" s="1"/>
  <c r="J2681" i="1" s="1"/>
  <c r="I2687" i="1" a="1"/>
  <c r="I2687" i="1" s="1"/>
  <c r="J2687" i="1" s="1"/>
  <c r="E2687" i="1" a="1"/>
  <c r="E2687" i="1" s="1"/>
  <c r="G2707" i="1" a="1"/>
  <c r="G2707" i="1" s="1"/>
  <c r="H2707" i="1" s="1"/>
  <c r="I2707" i="1" a="1"/>
  <c r="I2707" i="1" s="1"/>
  <c r="J2707" i="1" s="1"/>
  <c r="F2712" i="1"/>
  <c r="I2715" i="1" a="1"/>
  <c r="I2715" i="1" s="1"/>
  <c r="J2715" i="1" s="1"/>
  <c r="O2721" i="1"/>
  <c r="G2729" i="1" a="1"/>
  <c r="G2729" i="1" s="1"/>
  <c r="H2729" i="1" s="1"/>
  <c r="I2732" i="1" a="1"/>
  <c r="I2732" i="1" s="1"/>
  <c r="J2732" i="1" s="1"/>
  <c r="G2736" i="1" a="1"/>
  <c r="G2736" i="1" s="1"/>
  <c r="H2736" i="1" s="1"/>
  <c r="E2736" i="1" a="1"/>
  <c r="E2736" i="1" s="1"/>
  <c r="I2739" i="1" a="1"/>
  <c r="I2739" i="1" s="1"/>
  <c r="J2739" i="1" s="1"/>
  <c r="E2739" i="1" a="1"/>
  <c r="E2739" i="1" s="1"/>
  <c r="G2739" i="1" a="1"/>
  <c r="G2739" i="1" s="1"/>
  <c r="H2739" i="1" s="1"/>
  <c r="N2752" i="1"/>
  <c r="E2757" i="1" a="1"/>
  <c r="E2757" i="1" s="1"/>
  <c r="I2757" i="1" a="1"/>
  <c r="I2757" i="1" s="1"/>
  <c r="J2757" i="1" s="1"/>
  <c r="G2757" i="1" a="1"/>
  <c r="G2757" i="1" s="1"/>
  <c r="H2757" i="1" s="1"/>
  <c r="B2776" i="1"/>
  <c r="O2779" i="1"/>
  <c r="B2826" i="1"/>
  <c r="E2826" i="1" a="1"/>
  <c r="E2826" i="1" s="1"/>
  <c r="F2890" i="1"/>
  <c r="D2890" i="1" s="1"/>
  <c r="M2890" i="1"/>
  <c r="K2929" i="1"/>
  <c r="F2929" i="1"/>
  <c r="D2929" i="1" s="1"/>
  <c r="L2929" i="1"/>
  <c r="I2692" i="1" a="1"/>
  <c r="I2692" i="1" s="1"/>
  <c r="J2692" i="1" s="1"/>
  <c r="I2696" i="1" a="1"/>
  <c r="I2696" i="1" s="1"/>
  <c r="J2696" i="1" s="1"/>
  <c r="E2696" i="1" a="1"/>
  <c r="E2696" i="1" s="1"/>
  <c r="F2707" i="1"/>
  <c r="N2707" i="1" s="1"/>
  <c r="D2707" i="1"/>
  <c r="I2710" i="1" a="1"/>
  <c r="I2710" i="1" s="1"/>
  <c r="J2710" i="1" s="1"/>
  <c r="I2711" i="1" a="1"/>
  <c r="I2711" i="1" s="1"/>
  <c r="J2711" i="1" s="1"/>
  <c r="G2711" i="1" a="1"/>
  <c r="G2711" i="1" s="1"/>
  <c r="H2711" i="1" s="1"/>
  <c r="E2711" i="1" a="1"/>
  <c r="E2711" i="1" s="1"/>
  <c r="G2724" i="1" a="1"/>
  <c r="G2724" i="1" s="1"/>
  <c r="H2724" i="1" s="1"/>
  <c r="E2724" i="1" a="1"/>
  <c r="E2724" i="1" s="1"/>
  <c r="O2726" i="1"/>
  <c r="G2727" i="1" a="1"/>
  <c r="G2727" i="1" s="1"/>
  <c r="H2727" i="1" s="1"/>
  <c r="G2741" i="1" a="1"/>
  <c r="G2741" i="1" s="1"/>
  <c r="H2741" i="1" s="1"/>
  <c r="O2743" i="1"/>
  <c r="O2745" i="1"/>
  <c r="G2752" i="1" a="1"/>
  <c r="G2752" i="1" s="1"/>
  <c r="H2752" i="1" s="1"/>
  <c r="I2752" i="1" a="1"/>
  <c r="I2752" i="1" s="1"/>
  <c r="J2752" i="1" s="1"/>
  <c r="E2766" i="1" a="1"/>
  <c r="E2766" i="1" s="1"/>
  <c r="O2785" i="1"/>
  <c r="O2792" i="1"/>
  <c r="B2799" i="1"/>
  <c r="I2799" i="1" s="1" a="1"/>
  <c r="I2799" i="1" s="1"/>
  <c r="J2799" i="1" s="1"/>
  <c r="G2820" i="1" a="1"/>
  <c r="G2820" i="1" s="1"/>
  <c r="H2820" i="1" s="1"/>
  <c r="E2820" i="1" a="1"/>
  <c r="E2820" i="1" s="1"/>
  <c r="I2820" i="1" a="1"/>
  <c r="I2820" i="1" s="1"/>
  <c r="J2820" i="1" s="1"/>
  <c r="O2832" i="1"/>
  <c r="K2700" i="1"/>
  <c r="F2700" i="1"/>
  <c r="D2700" i="1"/>
  <c r="O2703" i="1"/>
  <c r="O2706" i="1"/>
  <c r="F2741" i="1"/>
  <c r="M2741" i="1" s="1"/>
  <c r="I2748" i="1" a="1"/>
  <c r="I2748" i="1" s="1"/>
  <c r="J2748" i="1" s="1"/>
  <c r="G2748" i="1" a="1"/>
  <c r="G2748" i="1" s="1"/>
  <c r="H2748" i="1" s="1"/>
  <c r="E2748" i="1" a="1"/>
  <c r="E2748" i="1" s="1"/>
  <c r="O2754" i="1"/>
  <c r="I2759" i="1" a="1"/>
  <c r="I2759" i="1" s="1"/>
  <c r="J2759" i="1" s="1"/>
  <c r="G2759" i="1" a="1"/>
  <c r="G2759" i="1" s="1"/>
  <c r="H2759" i="1" s="1"/>
  <c r="E2759" i="1" a="1"/>
  <c r="E2759" i="1" s="1"/>
  <c r="B2763" i="1"/>
  <c r="G2763" i="1" s="1" a="1"/>
  <c r="G2763" i="1" s="1"/>
  <c r="H2763" i="1" s="1"/>
  <c r="F2768" i="1"/>
  <c r="M2768" i="1" s="1"/>
  <c r="O2774" i="1"/>
  <c r="G2794" i="1" a="1"/>
  <c r="G2794" i="1" s="1"/>
  <c r="H2794" i="1" s="1"/>
  <c r="E2794" i="1" a="1"/>
  <c r="E2794" i="1" s="1"/>
  <c r="I2794" i="1" a="1"/>
  <c r="I2794" i="1" s="1"/>
  <c r="J2794" i="1" s="1"/>
  <c r="E2801" i="1" a="1"/>
  <c r="E2801" i="1" s="1"/>
  <c r="G2801" i="1" a="1"/>
  <c r="G2801" i="1" s="1"/>
  <c r="H2801" i="1" s="1"/>
  <c r="F2818" i="1"/>
  <c r="K2818" i="1" s="1"/>
  <c r="N2818" i="1"/>
  <c r="O2823" i="1"/>
  <c r="E2823" i="1" a="1"/>
  <c r="E2823" i="1" s="1"/>
  <c r="G2999" i="1" a="1"/>
  <c r="G2999" i="1" s="1"/>
  <c r="H2999" i="1" s="1"/>
  <c r="O2999" i="1"/>
  <c r="F2752" i="1"/>
  <c r="M2752" i="1" s="1"/>
  <c r="G2754" i="1" a="1"/>
  <c r="G2754" i="1" s="1"/>
  <c r="H2754" i="1" s="1"/>
  <c r="I2754" i="1" a="1"/>
  <c r="I2754" i="1" s="1"/>
  <c r="J2754" i="1" s="1"/>
  <c r="E2754" i="1" a="1"/>
  <c r="E2754" i="1" s="1"/>
  <c r="G2761" i="1" a="1"/>
  <c r="G2761" i="1" s="1"/>
  <c r="H2761" i="1" s="1"/>
  <c r="I2761" i="1" a="1"/>
  <c r="I2761" i="1" s="1"/>
  <c r="J2761" i="1" s="1"/>
  <c r="E2761" i="1" a="1"/>
  <c r="E2761" i="1" s="1"/>
  <c r="E2772" i="1" a="1"/>
  <c r="E2772" i="1" s="1"/>
  <c r="G2772" i="1" a="1"/>
  <c r="G2772" i="1" s="1"/>
  <c r="H2772" i="1" s="1"/>
  <c r="I2772" i="1" a="1"/>
  <c r="I2772" i="1" s="1"/>
  <c r="J2772" i="1" s="1"/>
  <c r="I2774" i="1" a="1"/>
  <c r="I2774" i="1" s="1"/>
  <c r="J2774" i="1" s="1"/>
  <c r="G2774" i="1" a="1"/>
  <c r="G2774" i="1" s="1"/>
  <c r="H2774" i="1" s="1"/>
  <c r="E2774" i="1" a="1"/>
  <c r="E2774" i="1" s="1"/>
  <c r="O2781" i="1"/>
  <c r="M2790" i="1"/>
  <c r="D2790" i="1"/>
  <c r="L2790" i="1"/>
  <c r="F2790" i="1"/>
  <c r="K2790" i="1"/>
  <c r="E2792" i="1" a="1"/>
  <c r="E2792" i="1" s="1"/>
  <c r="G2792" i="1" a="1"/>
  <c r="G2792" i="1" s="1"/>
  <c r="H2792" i="1" s="1"/>
  <c r="I2792" i="1" a="1"/>
  <c r="I2792" i="1" s="1"/>
  <c r="J2792" i="1" s="1"/>
  <c r="O2810" i="1"/>
  <c r="O2838" i="1"/>
  <c r="I2838" i="1" a="1"/>
  <c r="I2838" i="1" s="1"/>
  <c r="J2838" i="1" s="1"/>
  <c r="E2838" i="1" a="1"/>
  <c r="E2838" i="1" s="1"/>
  <c r="O2853" i="1"/>
  <c r="O2859" i="1"/>
  <c r="O2865" i="1"/>
  <c r="O2877" i="1"/>
  <c r="O2886" i="1"/>
  <c r="I2575" i="1" a="1"/>
  <c r="I2575" i="1" s="1"/>
  <c r="J2575" i="1" s="1"/>
  <c r="G2575" i="1" a="1"/>
  <c r="G2575" i="1" s="1"/>
  <c r="H2575" i="1" s="1"/>
  <c r="G2579" i="1" a="1"/>
  <c r="G2579" i="1" s="1"/>
  <c r="H2579" i="1" s="1"/>
  <c r="G2611" i="1" a="1"/>
  <c r="G2611" i="1" s="1"/>
  <c r="H2611" i="1" s="1"/>
  <c r="G2615" i="1" a="1"/>
  <c r="G2615" i="1" s="1"/>
  <c r="H2615" i="1" s="1"/>
  <c r="I2650" i="1" a="1"/>
  <c r="I2650" i="1" s="1"/>
  <c r="J2650" i="1" s="1"/>
  <c r="G2650" i="1" a="1"/>
  <c r="G2650" i="1" s="1"/>
  <c r="H2650" i="1" s="1"/>
  <c r="G2687" i="1" a="1"/>
  <c r="G2687" i="1" s="1"/>
  <c r="H2687" i="1" s="1"/>
  <c r="I2691" i="1" a="1"/>
  <c r="I2691" i="1" s="1"/>
  <c r="J2691" i="1" s="1"/>
  <c r="E2691" i="1" a="1"/>
  <c r="E2691" i="1" s="1"/>
  <c r="E2694" i="1" a="1"/>
  <c r="E2694" i="1" s="1"/>
  <c r="I2695" i="1" a="1"/>
  <c r="I2695" i="1" s="1"/>
  <c r="J2695" i="1" s="1"/>
  <c r="G2695" i="1" a="1"/>
  <c r="G2695" i="1" s="1"/>
  <c r="H2695" i="1" s="1"/>
  <c r="G2696" i="1" a="1"/>
  <c r="G2696" i="1" s="1"/>
  <c r="H2696" i="1" s="1"/>
  <c r="I2699" i="1" a="1"/>
  <c r="I2699" i="1" s="1"/>
  <c r="J2699" i="1" s="1"/>
  <c r="I2718" i="1" a="1"/>
  <c r="I2718" i="1" s="1"/>
  <c r="J2718" i="1" s="1"/>
  <c r="G2721" i="1" a="1"/>
  <c r="G2721" i="1" s="1"/>
  <c r="H2721" i="1" s="1"/>
  <c r="I2723" i="1" a="1"/>
  <c r="I2723" i="1" s="1"/>
  <c r="J2723" i="1" s="1"/>
  <c r="G2735" i="1" a="1"/>
  <c r="G2735" i="1" s="1"/>
  <c r="H2735" i="1" s="1"/>
  <c r="I2735" i="1" a="1"/>
  <c r="I2735" i="1" s="1"/>
  <c r="J2735" i="1" s="1"/>
  <c r="I2741" i="1" a="1"/>
  <c r="I2741" i="1" s="1"/>
  <c r="J2741" i="1" s="1"/>
  <c r="I2768" i="1" a="1"/>
  <c r="I2768" i="1" s="1"/>
  <c r="J2768" i="1" s="1"/>
  <c r="G2770" i="1" a="1"/>
  <c r="G2770" i="1" s="1"/>
  <c r="H2770" i="1" s="1"/>
  <c r="E2770" i="1" a="1"/>
  <c r="E2770" i="1" s="1"/>
  <c r="I2770" i="1" a="1"/>
  <c r="I2770" i="1" s="1"/>
  <c r="J2770" i="1" s="1"/>
  <c r="F2788" i="1"/>
  <c r="K2788" i="1" s="1"/>
  <c r="F2812" i="1"/>
  <c r="M2812" i="1"/>
  <c r="D2812" i="1"/>
  <c r="O2816" i="1"/>
  <c r="I2816" i="1" a="1"/>
  <c r="I2816" i="1" s="1"/>
  <c r="J2816" i="1" s="1"/>
  <c r="O2850" i="1"/>
  <c r="O2856" i="1"/>
  <c r="O2862" i="1"/>
  <c r="O2868" i="1"/>
  <c r="E2738" i="1" a="1"/>
  <c r="E2738" i="1" s="1"/>
  <c r="G2738" i="1" a="1"/>
  <c r="G2738" i="1" s="1"/>
  <c r="H2738" i="1" s="1"/>
  <c r="I2756" i="1" a="1"/>
  <c r="I2756" i="1" s="1"/>
  <c r="J2756" i="1" s="1"/>
  <c r="E2756" i="1" a="1"/>
  <c r="E2756" i="1" s="1"/>
  <c r="G2781" i="1" a="1"/>
  <c r="G2781" i="1" s="1"/>
  <c r="H2781" i="1" s="1"/>
  <c r="I2781" i="1" a="1"/>
  <c r="I2781" i="1" s="1"/>
  <c r="J2781" i="1" s="1"/>
  <c r="E2781" i="1" a="1"/>
  <c r="E2781" i="1" s="1"/>
  <c r="F2783" i="1"/>
  <c r="D2783" i="1" s="1"/>
  <c r="B2813" i="1"/>
  <c r="O2871" i="1"/>
  <c r="O2874" i="1"/>
  <c r="I2617" i="1" a="1"/>
  <c r="I2617" i="1" s="1"/>
  <c r="J2617" i="1" s="1"/>
  <c r="G2617" i="1" a="1"/>
  <c r="G2617" i="1" s="1"/>
  <c r="H2617" i="1" s="1"/>
  <c r="G2621" i="1" a="1"/>
  <c r="G2621" i="1" s="1"/>
  <c r="H2621" i="1" s="1"/>
  <c r="I2647" i="1" a="1"/>
  <c r="I2647" i="1" s="1"/>
  <c r="J2647" i="1" s="1"/>
  <c r="I2648" i="1" a="1"/>
  <c r="I2648" i="1" s="1"/>
  <c r="J2648" i="1" s="1"/>
  <c r="G2648" i="1" a="1"/>
  <c r="G2648" i="1" s="1"/>
  <c r="H2648" i="1" s="1"/>
  <c r="E2658" i="1" a="1"/>
  <c r="E2658" i="1" s="1"/>
  <c r="I2662" i="1" a="1"/>
  <c r="I2662" i="1" s="1"/>
  <c r="J2662" i="1" s="1"/>
  <c r="G2662" i="1" a="1"/>
  <c r="G2662" i="1" s="1"/>
  <c r="H2662" i="1" s="1"/>
  <c r="E2662" i="1" a="1"/>
  <c r="E2662" i="1" s="1"/>
  <c r="I2674" i="1" a="1"/>
  <c r="I2674" i="1" s="1"/>
  <c r="J2674" i="1" s="1"/>
  <c r="I2675" i="1" a="1"/>
  <c r="I2675" i="1" s="1"/>
  <c r="J2675" i="1" s="1"/>
  <c r="G2675" i="1" a="1"/>
  <c r="G2675" i="1" s="1"/>
  <c r="H2675" i="1" s="1"/>
  <c r="I2684" i="1" a="1"/>
  <c r="I2684" i="1" s="1"/>
  <c r="J2684" i="1" s="1"/>
  <c r="G2684" i="1" a="1"/>
  <c r="G2684" i="1" s="1"/>
  <c r="H2684" i="1" s="1"/>
  <c r="E2684" i="1" a="1"/>
  <c r="E2684" i="1" s="1"/>
  <c r="I2709" i="1" a="1"/>
  <c r="I2709" i="1" s="1"/>
  <c r="J2709" i="1" s="1"/>
  <c r="E2709" i="1" a="1"/>
  <c r="E2709" i="1" s="1"/>
  <c r="G2713" i="1" a="1"/>
  <c r="G2713" i="1" s="1"/>
  <c r="H2713" i="1" s="1"/>
  <c r="E2713" i="1" a="1"/>
  <c r="E2713" i="1" s="1"/>
  <c r="I2713" i="1" a="1"/>
  <c r="I2713" i="1" s="1"/>
  <c r="J2713" i="1" s="1"/>
  <c r="O2718" i="1"/>
  <c r="G2740" i="1" a="1"/>
  <c r="G2740" i="1" s="1"/>
  <c r="H2740" i="1" s="1"/>
  <c r="I2740" i="1" a="1"/>
  <c r="I2740" i="1" s="1"/>
  <c r="J2740" i="1" s="1"/>
  <c r="E2740" i="1" a="1"/>
  <c r="E2740" i="1" s="1"/>
  <c r="E2744" i="1" a="1"/>
  <c r="E2744" i="1" s="1"/>
  <c r="B2751" i="1"/>
  <c r="E2751" i="1" s="1" a="1"/>
  <c r="E2751" i="1" s="1"/>
  <c r="G2756" i="1" a="1"/>
  <c r="G2756" i="1" s="1"/>
  <c r="H2756" i="1" s="1"/>
  <c r="F2797" i="1"/>
  <c r="M2797" i="1" s="1"/>
  <c r="I2802" i="1" a="1"/>
  <c r="I2802" i="1" s="1"/>
  <c r="J2802" i="1" s="1"/>
  <c r="G2802" i="1" a="1"/>
  <c r="G2802" i="1" s="1"/>
  <c r="H2802" i="1" s="1"/>
  <c r="E2802" i="1" a="1"/>
  <c r="E2802" i="1" s="1"/>
  <c r="O2805" i="1"/>
  <c r="O2808" i="1"/>
  <c r="I2810" i="1" a="1"/>
  <c r="I2810" i="1" s="1"/>
  <c r="J2810" i="1" s="1"/>
  <c r="O2889" i="1"/>
  <c r="O2725" i="1"/>
  <c r="G2728" i="1" a="1"/>
  <c r="G2728" i="1" s="1"/>
  <c r="H2728" i="1" s="1"/>
  <c r="I2728" i="1" a="1"/>
  <c r="I2728" i="1" s="1"/>
  <c r="J2728" i="1" s="1"/>
  <c r="I2738" i="1" a="1"/>
  <c r="I2738" i="1" s="1"/>
  <c r="J2738" i="1" s="1"/>
  <c r="G2758" i="1" a="1"/>
  <c r="G2758" i="1" s="1"/>
  <c r="H2758" i="1" s="1"/>
  <c r="I2758" i="1" a="1"/>
  <c r="I2758" i="1" s="1"/>
  <c r="J2758" i="1" s="1"/>
  <c r="E2758" i="1" a="1"/>
  <c r="E2758" i="1" s="1"/>
  <c r="O2760" i="1"/>
  <c r="O2762" i="1"/>
  <c r="B2775" i="1"/>
  <c r="I2775" i="1" s="1" a="1"/>
  <c r="I2775" i="1" s="1"/>
  <c r="J2775" i="1" s="1"/>
  <c r="D2778" i="1"/>
  <c r="F2778" i="1"/>
  <c r="M2778" i="1" s="1"/>
  <c r="E2795" i="1" a="1"/>
  <c r="E2795" i="1" s="1"/>
  <c r="I2795" i="1" a="1"/>
  <c r="I2795" i="1" s="1"/>
  <c r="J2795" i="1" s="1"/>
  <c r="G2795" i="1" a="1"/>
  <c r="G2795" i="1" s="1"/>
  <c r="H2795" i="1" s="1"/>
  <c r="G2805" i="1" a="1"/>
  <c r="G2805" i="1" s="1"/>
  <c r="H2805" i="1" s="1"/>
  <c r="E2805" i="1" a="1"/>
  <c r="E2805" i="1" s="1"/>
  <c r="E2808" i="1" a="1"/>
  <c r="E2808" i="1" s="1"/>
  <c r="I2808" i="1" a="1"/>
  <c r="I2808" i="1" s="1"/>
  <c r="J2808" i="1" s="1"/>
  <c r="G2808" i="1" a="1"/>
  <c r="G2808" i="1" s="1"/>
  <c r="H2808" i="1" s="1"/>
  <c r="F2821" i="1"/>
  <c r="K2821" i="1" s="1"/>
  <c r="F2833" i="1"/>
  <c r="L2833" i="1" s="1"/>
  <c r="O2895" i="1"/>
  <c r="F2911" i="1"/>
  <c r="K2911" i="1" s="1"/>
  <c r="D2911" i="1"/>
  <c r="E2621" i="1" a="1"/>
  <c r="E2621" i="1" s="1"/>
  <c r="I2623" i="1" a="1"/>
  <c r="I2623" i="1" s="1"/>
  <c r="J2623" i="1" s="1"/>
  <c r="G2623" i="1" a="1"/>
  <c r="G2623" i="1" s="1"/>
  <c r="H2623" i="1" s="1"/>
  <c r="G2627" i="1" a="1"/>
  <c r="G2627" i="1" s="1"/>
  <c r="H2627" i="1" s="1"/>
  <c r="I2659" i="1" a="1"/>
  <c r="I2659" i="1" s="1"/>
  <c r="J2659" i="1" s="1"/>
  <c r="G2659" i="1" a="1"/>
  <c r="G2659" i="1" s="1"/>
  <c r="H2659" i="1" s="1"/>
  <c r="O2701" i="1"/>
  <c r="G2709" i="1" a="1"/>
  <c r="G2709" i="1" s="1"/>
  <c r="H2709" i="1" s="1"/>
  <c r="N2710" i="1"/>
  <c r="G2722" i="1" a="1"/>
  <c r="G2722" i="1" s="1"/>
  <c r="H2722" i="1" s="1"/>
  <c r="I2722" i="1" a="1"/>
  <c r="I2722" i="1" s="1"/>
  <c r="J2722" i="1" s="1"/>
  <c r="E2722" i="1" a="1"/>
  <c r="E2722" i="1" s="1"/>
  <c r="G2725" i="1" a="1"/>
  <c r="G2725" i="1" s="1"/>
  <c r="H2725" i="1" s="1"/>
  <c r="I2725" i="1" a="1"/>
  <c r="I2725" i="1" s="1"/>
  <c r="J2725" i="1" s="1"/>
  <c r="E2725" i="1" a="1"/>
  <c r="E2725" i="1" s="1"/>
  <c r="E2728" i="1" a="1"/>
  <c r="E2728" i="1" s="1"/>
  <c r="E2742" i="1" a="1"/>
  <c r="E2742" i="1" s="1"/>
  <c r="O2742" i="1"/>
  <c r="I2742" i="1" a="1"/>
  <c r="I2742" i="1" s="1"/>
  <c r="J2742" i="1" s="1"/>
  <c r="O2755" i="1"/>
  <c r="O2773" i="1"/>
  <c r="E2773" i="1" a="1"/>
  <c r="E2773" i="1" s="1"/>
  <c r="O2784" i="1"/>
  <c r="K2787" i="1"/>
  <c r="F2787" i="1"/>
  <c r="M2787" i="1" s="1"/>
  <c r="F2793" i="1"/>
  <c r="K2793" i="1" s="1"/>
  <c r="N2800" i="1"/>
  <c r="F2800" i="1"/>
  <c r="K2800" i="1" s="1"/>
  <c r="I2805" i="1" a="1"/>
  <c r="I2805" i="1" s="1"/>
  <c r="J2805" i="1" s="1"/>
  <c r="G2839" i="1" a="1"/>
  <c r="G2839" i="1" s="1"/>
  <c r="H2839" i="1" s="1"/>
  <c r="I2839" i="1" a="1"/>
  <c r="I2839" i="1" s="1"/>
  <c r="J2839" i="1" s="1"/>
  <c r="E2839" i="1" a="1"/>
  <c r="E2839" i="1" s="1"/>
  <c r="O2892" i="1"/>
  <c r="O2801" i="1"/>
  <c r="D2830" i="1"/>
  <c r="F2830" i="1"/>
  <c r="M2830" i="1" s="1"/>
  <c r="F2836" i="1"/>
  <c r="D2836" i="1" s="1"/>
  <c r="N2911" i="1"/>
  <c r="B2920" i="1"/>
  <c r="E2920" i="1" a="1"/>
  <c r="E2920" i="1" s="1"/>
  <c r="F2975" i="1"/>
  <c r="D2975" i="1" s="1"/>
  <c r="K2975" i="1"/>
  <c r="E2996" i="1" a="1"/>
  <c r="E2996" i="1" s="1"/>
  <c r="G2996" i="1" a="1"/>
  <c r="G2996" i="1" s="1"/>
  <c r="H2996" i="1" s="1"/>
  <c r="B2996" i="1"/>
  <c r="I2700" i="1" a="1"/>
  <c r="I2700" i="1" s="1"/>
  <c r="J2700" i="1" s="1"/>
  <c r="E2729" i="1" a="1"/>
  <c r="E2729" i="1" s="1"/>
  <c r="G2734" i="1" a="1"/>
  <c r="G2734" i="1" s="1"/>
  <c r="H2734" i="1" s="1"/>
  <c r="I2744" i="1" a="1"/>
  <c r="I2744" i="1" s="1"/>
  <c r="J2744" i="1" s="1"/>
  <c r="D2846" i="1"/>
  <c r="F2846" i="1"/>
  <c r="L2846" i="1" s="1"/>
  <c r="K2846" i="1"/>
  <c r="O2849" i="1"/>
  <c r="I2872" i="1" a="1"/>
  <c r="I2872" i="1" s="1"/>
  <c r="J2872" i="1" s="1"/>
  <c r="N2887" i="1"/>
  <c r="I2890" i="1" a="1"/>
  <c r="I2890" i="1" s="1"/>
  <c r="J2890" i="1" s="1"/>
  <c r="O2901" i="1"/>
  <c r="O2907" i="1"/>
  <c r="O2913" i="1"/>
  <c r="F3232" i="1"/>
  <c r="M3232" i="1" s="1"/>
  <c r="I2703" i="1" a="1"/>
  <c r="I2703" i="1" s="1"/>
  <c r="J2703" i="1" s="1"/>
  <c r="I2706" i="1" a="1"/>
  <c r="I2706" i="1" s="1"/>
  <c r="J2706" i="1" s="1"/>
  <c r="E2706" i="1" a="1"/>
  <c r="E2706" i="1" s="1"/>
  <c r="I2720" i="1" a="1"/>
  <c r="I2720" i="1" s="1"/>
  <c r="J2720" i="1" s="1"/>
  <c r="O2740" i="1"/>
  <c r="G2749" i="1" a="1"/>
  <c r="G2749" i="1" s="1"/>
  <c r="H2749" i="1" s="1"/>
  <c r="E2753" i="1" a="1"/>
  <c r="E2753" i="1" s="1"/>
  <c r="O2759" i="1"/>
  <c r="G2776" i="1" a="1"/>
  <c r="G2776" i="1" s="1"/>
  <c r="H2776" i="1" s="1"/>
  <c r="O2777" i="1"/>
  <c r="O2778" i="1"/>
  <c r="N2797" i="1"/>
  <c r="O2798" i="1"/>
  <c r="G2832" i="1" a="1"/>
  <c r="G2832" i="1" s="1"/>
  <c r="H2832" i="1" s="1"/>
  <c r="E2832" i="1" a="1"/>
  <c r="E2832" i="1" s="1"/>
  <c r="E2841" i="1" a="1"/>
  <c r="E2841" i="1" s="1"/>
  <c r="O2843" i="1"/>
  <c r="G2846" i="1" a="1"/>
  <c r="G2846" i="1" s="1"/>
  <c r="H2846" i="1" s="1"/>
  <c r="G2853" i="1" a="1"/>
  <c r="G2853" i="1" s="1"/>
  <c r="H2853" i="1" s="1"/>
  <c r="E2853" i="1" a="1"/>
  <c r="E2853" i="1" s="1"/>
  <c r="I2853" i="1" a="1"/>
  <c r="I2853" i="1" s="1"/>
  <c r="J2853" i="1" s="1"/>
  <c r="O2855" i="1"/>
  <c r="G2859" i="1" a="1"/>
  <c r="G2859" i="1" s="1"/>
  <c r="H2859" i="1" s="1"/>
  <c r="E2859" i="1" a="1"/>
  <c r="E2859" i="1" s="1"/>
  <c r="I2859" i="1" a="1"/>
  <c r="I2859" i="1" s="1"/>
  <c r="J2859" i="1" s="1"/>
  <c r="O2861" i="1"/>
  <c r="G2865" i="1" a="1"/>
  <c r="G2865" i="1" s="1"/>
  <c r="H2865" i="1" s="1"/>
  <c r="E2865" i="1" a="1"/>
  <c r="E2865" i="1" s="1"/>
  <c r="I2865" i="1" a="1"/>
  <c r="I2865" i="1" s="1"/>
  <c r="J2865" i="1" s="1"/>
  <c r="O2867" i="1"/>
  <c r="B2878" i="1"/>
  <c r="I2878" i="1" a="1"/>
  <c r="I2878" i="1" s="1"/>
  <c r="J2878" i="1" s="1"/>
  <c r="O2880" i="1"/>
  <c r="O3184" i="1"/>
  <c r="G2764" i="1" a="1"/>
  <c r="G2764" i="1" s="1"/>
  <c r="H2764" i="1" s="1"/>
  <c r="O2819" i="1"/>
  <c r="O2822" i="1"/>
  <c r="L2830" i="1"/>
  <c r="G2835" i="1" a="1"/>
  <c r="G2835" i="1" s="1"/>
  <c r="H2835" i="1" s="1"/>
  <c r="I2835" i="1" a="1"/>
  <c r="I2835" i="1" s="1"/>
  <c r="J2835" i="1" s="1"/>
  <c r="E2835" i="1" a="1"/>
  <c r="E2835" i="1" s="1"/>
  <c r="E2849" i="1" a="1"/>
  <c r="E2849" i="1" s="1"/>
  <c r="G2849" i="1" a="1"/>
  <c r="G2849" i="1" s="1"/>
  <c r="H2849" i="1" s="1"/>
  <c r="I2849" i="1" a="1"/>
  <c r="I2849" i="1" s="1"/>
  <c r="J2849" i="1" s="1"/>
  <c r="E2855" i="1" a="1"/>
  <c r="E2855" i="1" s="1"/>
  <c r="G2855" i="1" a="1"/>
  <c r="G2855" i="1" s="1"/>
  <c r="H2855" i="1" s="1"/>
  <c r="E2861" i="1" a="1"/>
  <c r="E2861" i="1" s="1"/>
  <c r="G2861" i="1" a="1"/>
  <c r="G2861" i="1" s="1"/>
  <c r="H2861" i="1" s="1"/>
  <c r="E2867" i="1" a="1"/>
  <c r="E2867" i="1" s="1"/>
  <c r="G2867" i="1" a="1"/>
  <c r="G2867" i="1" s="1"/>
  <c r="H2867" i="1" s="1"/>
  <c r="B2882" i="1"/>
  <c r="I2882" i="1" a="1"/>
  <c r="I2882" i="1" s="1"/>
  <c r="J2882" i="1" s="1"/>
  <c r="B2897" i="1"/>
  <c r="G2897" i="1" s="1" a="1"/>
  <c r="G2897" i="1" s="1"/>
  <c r="H2897" i="1" s="1"/>
  <c r="B2923" i="1"/>
  <c r="E2923" i="1" a="1"/>
  <c r="E2923" i="1" s="1"/>
  <c r="E2965" i="1" a="1"/>
  <c r="E2965" i="1" s="1"/>
  <c r="I2965" i="1" a="1"/>
  <c r="I2965" i="1" s="1"/>
  <c r="J2965" i="1" s="1"/>
  <c r="G2965" i="1" a="1"/>
  <c r="G2965" i="1" s="1"/>
  <c r="H2965" i="1" s="1"/>
  <c r="B3019" i="1"/>
  <c r="G3019" i="1" a="1"/>
  <c r="G3019" i="1" s="1"/>
  <c r="H3019" i="1" s="1"/>
  <c r="E2703" i="1" a="1"/>
  <c r="E2703" i="1" s="1"/>
  <c r="I2712" i="1" a="1"/>
  <c r="I2712" i="1" s="1"/>
  <c r="J2712" i="1" s="1"/>
  <c r="L2712" i="1" s="1"/>
  <c r="E2720" i="1" a="1"/>
  <c r="E2720" i="1" s="1"/>
  <c r="E2749" i="1" a="1"/>
  <c r="E2749" i="1" s="1"/>
  <c r="E2764" i="1" a="1"/>
  <c r="E2764" i="1" s="1"/>
  <c r="E2776" i="1" a="1"/>
  <c r="E2776" i="1" s="1"/>
  <c r="O2780" i="1"/>
  <c r="O2786" i="1"/>
  <c r="N2790" i="1"/>
  <c r="G2797" i="1" a="1"/>
  <c r="G2797" i="1" s="1"/>
  <c r="H2797" i="1" s="1"/>
  <c r="I2797" i="1" a="1"/>
  <c r="I2797" i="1" s="1"/>
  <c r="J2797" i="1" s="1"/>
  <c r="E2807" i="1" a="1"/>
  <c r="E2807" i="1" s="1"/>
  <c r="I2807" i="1" a="1"/>
  <c r="I2807" i="1" s="1"/>
  <c r="J2807" i="1" s="1"/>
  <c r="G2812" i="1" a="1"/>
  <c r="G2812" i="1" s="1"/>
  <c r="H2812" i="1" s="1"/>
  <c r="I2812" i="1" a="1"/>
  <c r="I2812" i="1" s="1"/>
  <c r="J2812" i="1" s="1"/>
  <c r="I2832" i="1" a="1"/>
  <c r="I2832" i="1" s="1"/>
  <c r="J2832" i="1" s="1"/>
  <c r="G2838" i="1" a="1"/>
  <c r="G2838" i="1" s="1"/>
  <c r="H2838" i="1" s="1"/>
  <c r="O2840" i="1"/>
  <c r="I2841" i="1" a="1"/>
  <c r="I2841" i="1" s="1"/>
  <c r="J2841" i="1" s="1"/>
  <c r="E2843" i="1" a="1"/>
  <c r="E2843" i="1" s="1"/>
  <c r="G2843" i="1" a="1"/>
  <c r="G2843" i="1" s="1"/>
  <c r="H2843" i="1" s="1"/>
  <c r="I2843" i="1" a="1"/>
  <c r="I2843" i="1" s="1"/>
  <c r="J2843" i="1" s="1"/>
  <c r="I2855" i="1" a="1"/>
  <c r="I2855" i="1" s="1"/>
  <c r="J2855" i="1" s="1"/>
  <c r="I2861" i="1" a="1"/>
  <c r="I2861" i="1" s="1"/>
  <c r="J2861" i="1" s="1"/>
  <c r="I2867" i="1" a="1"/>
  <c r="I2867" i="1" s="1"/>
  <c r="J2867" i="1" s="1"/>
  <c r="B2893" i="1"/>
  <c r="I2893" i="1" a="1"/>
  <c r="I2893" i="1" s="1"/>
  <c r="J2893" i="1" s="1"/>
  <c r="E2893" i="1" a="1"/>
  <c r="E2893" i="1" s="1"/>
  <c r="B3032" i="1"/>
  <c r="G3032" i="1" a="1"/>
  <c r="G3032" i="1" s="1"/>
  <c r="H3032" i="1" s="1"/>
  <c r="I2680" i="1" a="1"/>
  <c r="I2680" i="1" s="1"/>
  <c r="J2680" i="1" s="1"/>
  <c r="I2689" i="1" a="1"/>
  <c r="I2689" i="1" s="1"/>
  <c r="J2689" i="1" s="1"/>
  <c r="E2721" i="1" a="1"/>
  <c r="E2721" i="1" s="1"/>
  <c r="G2731" i="1" a="1"/>
  <c r="G2731" i="1" s="1"/>
  <c r="H2731" i="1" s="1"/>
  <c r="E2745" i="1" a="1"/>
  <c r="E2745" i="1" s="1"/>
  <c r="E2750" i="1" a="1"/>
  <c r="E2750" i="1" s="1"/>
  <c r="E2765" i="1" a="1"/>
  <c r="E2765" i="1" s="1"/>
  <c r="G2766" i="1" a="1"/>
  <c r="G2766" i="1" s="1"/>
  <c r="H2766" i="1" s="1"/>
  <c r="I2766" i="1" a="1"/>
  <c r="I2766" i="1" s="1"/>
  <c r="J2766" i="1" s="1"/>
  <c r="G2767" i="1" a="1"/>
  <c r="G2767" i="1" s="1"/>
  <c r="H2767" i="1" s="1"/>
  <c r="E2777" i="1" a="1"/>
  <c r="E2777" i="1" s="1"/>
  <c r="G2779" i="1" a="1"/>
  <c r="G2779" i="1" s="1"/>
  <c r="H2779" i="1" s="1"/>
  <c r="E2779" i="1" a="1"/>
  <c r="E2779" i="1" s="1"/>
  <c r="O2783" i="1"/>
  <c r="O2795" i="1"/>
  <c r="E2796" i="1" a="1"/>
  <c r="E2796" i="1" s="1"/>
  <c r="E2819" i="1" a="1"/>
  <c r="E2819" i="1" s="1"/>
  <c r="E2822" i="1" a="1"/>
  <c r="E2822" i="1" s="1"/>
  <c r="I2822" i="1" a="1"/>
  <c r="I2822" i="1" s="1"/>
  <c r="J2822" i="1" s="1"/>
  <c r="O2825" i="1"/>
  <c r="O2828" i="1"/>
  <c r="B2875" i="1"/>
  <c r="E2875" i="1" a="1"/>
  <c r="E2875" i="1" s="1"/>
  <c r="F2887" i="1"/>
  <c r="D2887" i="1" s="1"/>
  <c r="M2887" i="1"/>
  <c r="B2939" i="1"/>
  <c r="I2939" i="1" s="1" a="1"/>
  <c r="I2939" i="1" s="1"/>
  <c r="J2939" i="1" s="1"/>
  <c r="E3016" i="1" a="1"/>
  <c r="E3016" i="1" s="1"/>
  <c r="I3016" i="1" a="1"/>
  <c r="I3016" i="1" s="1"/>
  <c r="J3016" i="1" s="1"/>
  <c r="G3016" i="1" a="1"/>
  <c r="G3016" i="1" s="1"/>
  <c r="H3016" i="1" s="1"/>
  <c r="G3020" i="1" a="1"/>
  <c r="G3020" i="1" s="1"/>
  <c r="H3020" i="1" s="1"/>
  <c r="B3020" i="1"/>
  <c r="G2815" i="1" a="1"/>
  <c r="G2815" i="1" s="1"/>
  <c r="H2815" i="1" s="1"/>
  <c r="E2815" i="1" a="1"/>
  <c r="E2815" i="1" s="1"/>
  <c r="E2825" i="1" a="1"/>
  <c r="E2825" i="1" s="1"/>
  <c r="I2825" i="1" a="1"/>
  <c r="I2825" i="1" s="1"/>
  <c r="J2825" i="1" s="1"/>
  <c r="G2825" i="1" a="1"/>
  <c r="G2825" i="1" s="1"/>
  <c r="H2825" i="1" s="1"/>
  <c r="E2828" i="1" a="1"/>
  <c r="E2828" i="1" s="1"/>
  <c r="I2828" i="1" a="1"/>
  <c r="I2828" i="1" s="1"/>
  <c r="J2828" i="1" s="1"/>
  <c r="M2840" i="1"/>
  <c r="F2845" i="1"/>
  <c r="D2845" i="1" s="1"/>
  <c r="N2854" i="1"/>
  <c r="N2866" i="1"/>
  <c r="B2902" i="1"/>
  <c r="E2902" i="1" s="1" a="1"/>
  <c r="E2902" i="1" s="1"/>
  <c r="B2926" i="1"/>
  <c r="E2926" i="1" s="1" a="1"/>
  <c r="E2926" i="1" s="1"/>
  <c r="I2926" i="1" a="1"/>
  <c r="I2926" i="1" s="1"/>
  <c r="J2926" i="1" s="1"/>
  <c r="F2941" i="1"/>
  <c r="M2941" i="1" s="1"/>
  <c r="G2949" i="1" a="1"/>
  <c r="G2949" i="1" s="1"/>
  <c r="H2949" i="1" s="1"/>
  <c r="I2949" i="1" a="1"/>
  <c r="I2949" i="1" s="1"/>
  <c r="J2949" i="1" s="1"/>
  <c r="E2949" i="1" a="1"/>
  <c r="E2949" i="1" s="1"/>
  <c r="G2953" i="1" a="1"/>
  <c r="G2953" i="1" s="1"/>
  <c r="H2953" i="1" s="1"/>
  <c r="I2953" i="1" a="1"/>
  <c r="I2953" i="1" s="1"/>
  <c r="J2953" i="1" s="1"/>
  <c r="E2953" i="1" a="1"/>
  <c r="E2953" i="1" s="1"/>
  <c r="O2986" i="1"/>
  <c r="G2986" i="1" a="1"/>
  <c r="G2986" i="1" s="1"/>
  <c r="H2986" i="1" s="1"/>
  <c r="F3068" i="1"/>
  <c r="M3068" i="1" s="1"/>
  <c r="N3068" i="1"/>
  <c r="D3068" i="1"/>
  <c r="E2680" i="1" a="1"/>
  <c r="E2680" i="1" s="1"/>
  <c r="E2689" i="1" a="1"/>
  <c r="E2689" i="1" s="1"/>
  <c r="E2701" i="1" a="1"/>
  <c r="E2701" i="1" s="1"/>
  <c r="G2703" i="1" a="1"/>
  <c r="G2703" i="1" s="1"/>
  <c r="H2703" i="1" s="1"/>
  <c r="I2729" i="1" a="1"/>
  <c r="I2729" i="1" s="1"/>
  <c r="J2729" i="1" s="1"/>
  <c r="E2731" i="1" a="1"/>
  <c r="E2731" i="1" s="1"/>
  <c r="G2732" i="1" a="1"/>
  <c r="G2732" i="1" s="1"/>
  <c r="H2732" i="1" s="1"/>
  <c r="I2734" i="1" a="1"/>
  <c r="I2734" i="1" s="1"/>
  <c r="J2734" i="1" s="1"/>
  <c r="G2746" i="1" a="1"/>
  <c r="G2746" i="1" s="1"/>
  <c r="H2746" i="1" s="1"/>
  <c r="I2746" i="1" a="1"/>
  <c r="I2746" i="1" s="1"/>
  <c r="J2746" i="1" s="1"/>
  <c r="I2749" i="1" a="1"/>
  <c r="I2749" i="1" s="1"/>
  <c r="J2749" i="1" s="1"/>
  <c r="I2753" i="1" a="1"/>
  <c r="I2753" i="1" s="1"/>
  <c r="J2753" i="1" s="1"/>
  <c r="I2764" i="1" a="1"/>
  <c r="I2764" i="1" s="1"/>
  <c r="J2764" i="1" s="1"/>
  <c r="E2767" i="1" a="1"/>
  <c r="E2767" i="1" s="1"/>
  <c r="G2782" i="1" a="1"/>
  <c r="G2782" i="1" s="1"/>
  <c r="H2782" i="1" s="1"/>
  <c r="E2782" i="1" a="1"/>
  <c r="E2782" i="1" s="1"/>
  <c r="G2787" i="1" a="1"/>
  <c r="G2787" i="1" s="1"/>
  <c r="H2787" i="1" s="1"/>
  <c r="G2788" i="1" a="1"/>
  <c r="G2788" i="1" s="1"/>
  <c r="H2788" i="1" s="1"/>
  <c r="E2791" i="1" a="1"/>
  <c r="E2791" i="1" s="1"/>
  <c r="G2796" i="1" a="1"/>
  <c r="G2796" i="1" s="1"/>
  <c r="H2796" i="1" s="1"/>
  <c r="O2804" i="1"/>
  <c r="E2811" i="1" a="1"/>
  <c r="E2811" i="1" s="1"/>
  <c r="O2837" i="1"/>
  <c r="F2840" i="1"/>
  <c r="L2840" i="1" s="1"/>
  <c r="G2882" i="1" a="1"/>
  <c r="G2882" i="1" s="1"/>
  <c r="H2882" i="1" s="1"/>
  <c r="B2809" i="1"/>
  <c r="E2809" i="1" a="1"/>
  <c r="E2809" i="1" s="1"/>
  <c r="E2810" i="1" a="1"/>
  <c r="E2810" i="1" s="1"/>
  <c r="G2810" i="1" a="1"/>
  <c r="G2810" i="1" s="1"/>
  <c r="H2810" i="1" s="1"/>
  <c r="G2828" i="1" a="1"/>
  <c r="G2828" i="1" s="1"/>
  <c r="H2828" i="1" s="1"/>
  <c r="E2831" i="1" a="1"/>
  <c r="E2831" i="1" s="1"/>
  <c r="G2831" i="1" a="1"/>
  <c r="G2831" i="1" s="1"/>
  <c r="H2831" i="1" s="1"/>
  <c r="E2834" i="1" a="1"/>
  <c r="E2834" i="1" s="1"/>
  <c r="I2834" i="1" a="1"/>
  <c r="I2834" i="1" s="1"/>
  <c r="J2834" i="1" s="1"/>
  <c r="G2834" i="1" a="1"/>
  <c r="G2834" i="1" s="1"/>
  <c r="H2834" i="1" s="1"/>
  <c r="E2837" i="1" a="1"/>
  <c r="E2837" i="1" s="1"/>
  <c r="I2837" i="1" a="1"/>
  <c r="I2837" i="1" s="1"/>
  <c r="J2837" i="1" s="1"/>
  <c r="G2837" i="1" a="1"/>
  <c r="G2837" i="1" s="1"/>
  <c r="H2837" i="1" s="1"/>
  <c r="G2840" i="1" a="1"/>
  <c r="G2840" i="1" s="1"/>
  <c r="H2840" i="1" s="1"/>
  <c r="O2844" i="1"/>
  <c r="G2850" i="1" a="1"/>
  <c r="G2850" i="1" s="1"/>
  <c r="H2850" i="1" s="1"/>
  <c r="E2850" i="1" a="1"/>
  <c r="E2850" i="1" s="1"/>
  <c r="I2850" i="1" a="1"/>
  <c r="I2850" i="1" s="1"/>
  <c r="J2850" i="1" s="1"/>
  <c r="O2852" i="1"/>
  <c r="G2856" i="1" a="1"/>
  <c r="G2856" i="1" s="1"/>
  <c r="H2856" i="1" s="1"/>
  <c r="E2856" i="1" a="1"/>
  <c r="E2856" i="1" s="1"/>
  <c r="I2856" i="1" a="1"/>
  <c r="I2856" i="1" s="1"/>
  <c r="J2856" i="1" s="1"/>
  <c r="O2858" i="1"/>
  <c r="G2862" i="1" a="1"/>
  <c r="G2862" i="1" s="1"/>
  <c r="H2862" i="1" s="1"/>
  <c r="E2862" i="1" a="1"/>
  <c r="E2862" i="1" s="1"/>
  <c r="I2862" i="1" a="1"/>
  <c r="I2862" i="1" s="1"/>
  <c r="J2862" i="1" s="1"/>
  <c r="O2864" i="1"/>
  <c r="G2868" i="1" a="1"/>
  <c r="G2868" i="1" s="1"/>
  <c r="H2868" i="1" s="1"/>
  <c r="E2868" i="1" a="1"/>
  <c r="E2868" i="1" s="1"/>
  <c r="I2868" i="1" a="1"/>
  <c r="I2868" i="1" s="1"/>
  <c r="J2868" i="1" s="1"/>
  <c r="B2870" i="1"/>
  <c r="I2870" i="1" s="1" a="1"/>
  <c r="I2870" i="1" s="1"/>
  <c r="J2870" i="1" s="1"/>
  <c r="G2870" i="1" a="1"/>
  <c r="G2870" i="1" s="1"/>
  <c r="H2870" i="1" s="1"/>
  <c r="B2879" i="1"/>
  <c r="G2879" i="1" a="1"/>
  <c r="G2879" i="1" s="1"/>
  <c r="H2879" i="1" s="1"/>
  <c r="O2910" i="1"/>
  <c r="F2914" i="1"/>
  <c r="K2914" i="1" s="1"/>
  <c r="G2680" i="1" a="1"/>
  <c r="G2680" i="1" s="1"/>
  <c r="H2680" i="1" s="1"/>
  <c r="G2689" i="1" a="1"/>
  <c r="G2689" i="1" s="1"/>
  <c r="H2689" i="1" s="1"/>
  <c r="E2732" i="1" a="1"/>
  <c r="E2732" i="1" s="1"/>
  <c r="I2745" i="1" a="1"/>
  <c r="I2745" i="1" s="1"/>
  <c r="J2745" i="1" s="1"/>
  <c r="I2779" i="1" a="1"/>
  <c r="I2779" i="1" s="1"/>
  <c r="J2779" i="1" s="1"/>
  <c r="G2789" i="1" a="1"/>
  <c r="G2789" i="1" s="1"/>
  <c r="H2789" i="1" s="1"/>
  <c r="O2803" i="1"/>
  <c r="E2804" i="1" a="1"/>
  <c r="E2804" i="1" s="1"/>
  <c r="G2804" i="1" a="1"/>
  <c r="G2804" i="1" s="1"/>
  <c r="H2804" i="1" s="1"/>
  <c r="I2811" i="1" a="1"/>
  <c r="I2811" i="1" s="1"/>
  <c r="J2811" i="1" s="1"/>
  <c r="I2815" i="1" a="1"/>
  <c r="I2815" i="1" s="1"/>
  <c r="J2815" i="1" s="1"/>
  <c r="I2840" i="1" a="1"/>
  <c r="I2840" i="1" s="1"/>
  <c r="J2840" i="1" s="1"/>
  <c r="G2842" i="1" a="1"/>
  <c r="G2842" i="1" s="1"/>
  <c r="H2842" i="1" s="1"/>
  <c r="E2842" i="1" a="1"/>
  <c r="E2842" i="1" s="1"/>
  <c r="L2845" i="1"/>
  <c r="E2847" i="1" a="1"/>
  <c r="E2847" i="1" s="1"/>
  <c r="E2852" i="1" a="1"/>
  <c r="E2852" i="1" s="1"/>
  <c r="G2852" i="1" a="1"/>
  <c r="G2852" i="1" s="1"/>
  <c r="H2852" i="1" s="1"/>
  <c r="E2858" i="1" a="1"/>
  <c r="E2858" i="1" s="1"/>
  <c r="G2858" i="1" a="1"/>
  <c r="G2858" i="1" s="1"/>
  <c r="H2858" i="1" s="1"/>
  <c r="E2864" i="1" a="1"/>
  <c r="E2864" i="1" s="1"/>
  <c r="G2864" i="1" a="1"/>
  <c r="G2864" i="1" s="1"/>
  <c r="H2864" i="1" s="1"/>
  <c r="B2881" i="1"/>
  <c r="E2881" i="1" s="1" a="1"/>
  <c r="E2881" i="1" s="1"/>
  <c r="B2888" i="1"/>
  <c r="G2888" i="1" a="1"/>
  <c r="G2888" i="1" s="1"/>
  <c r="H2888" i="1" s="1"/>
  <c r="O2898" i="1"/>
  <c r="B2917" i="1"/>
  <c r="I2917" i="1" s="1" a="1"/>
  <c r="I2917" i="1" s="1"/>
  <c r="J2917" i="1" s="1"/>
  <c r="G2942" i="1" a="1"/>
  <c r="G2942" i="1" s="1"/>
  <c r="H2942" i="1" s="1"/>
  <c r="E2942" i="1" a="1"/>
  <c r="E2942" i="1" s="1"/>
  <c r="I2942" i="1" a="1"/>
  <c r="I2942" i="1" s="1"/>
  <c r="J2942" i="1" s="1"/>
  <c r="I2702" i="1" a="1"/>
  <c r="I2702" i="1" s="1"/>
  <c r="J2702" i="1" s="1"/>
  <c r="I2705" i="1" a="1"/>
  <c r="I2705" i="1" s="1"/>
  <c r="J2705" i="1" s="1"/>
  <c r="G2718" i="1" a="1"/>
  <c r="G2718" i="1" s="1"/>
  <c r="H2718" i="1" s="1"/>
  <c r="G2737" i="1" a="1"/>
  <c r="G2737" i="1" s="1"/>
  <c r="H2737" i="1" s="1"/>
  <c r="G2747" i="1" a="1"/>
  <c r="G2747" i="1" s="1"/>
  <c r="H2747" i="1" s="1"/>
  <c r="I2767" i="1" a="1"/>
  <c r="I2767" i="1" s="1"/>
  <c r="J2767" i="1" s="1"/>
  <c r="I2809" i="1" a="1"/>
  <c r="I2809" i="1" s="1"/>
  <c r="J2809" i="1" s="1"/>
  <c r="G2814" i="1" a="1"/>
  <c r="G2814" i="1" s="1"/>
  <c r="H2814" i="1" s="1"/>
  <c r="E2814" i="1" a="1"/>
  <c r="E2814" i="1" s="1"/>
  <c r="I2814" i="1" a="1"/>
  <c r="I2814" i="1" s="1"/>
  <c r="J2814" i="1" s="1"/>
  <c r="G2827" i="1" a="1"/>
  <c r="G2827" i="1" s="1"/>
  <c r="H2827" i="1" s="1"/>
  <c r="E2827" i="1" a="1"/>
  <c r="E2827" i="1" s="1"/>
  <c r="I2831" i="1" a="1"/>
  <c r="I2831" i="1" s="1"/>
  <c r="J2831" i="1" s="1"/>
  <c r="G2844" i="1" a="1"/>
  <c r="G2844" i="1" s="1"/>
  <c r="H2844" i="1" s="1"/>
  <c r="E2844" i="1" a="1"/>
  <c r="E2844" i="1" s="1"/>
  <c r="I2844" i="1" a="1"/>
  <c r="I2844" i="1" s="1"/>
  <c r="J2844" i="1" s="1"/>
  <c r="I2852" i="1" a="1"/>
  <c r="I2852" i="1" s="1"/>
  <c r="J2852" i="1" s="1"/>
  <c r="F2854" i="1"/>
  <c r="D2854" i="1"/>
  <c r="L2854" i="1"/>
  <c r="I2858" i="1" a="1"/>
  <c r="I2858" i="1" s="1"/>
  <c r="J2858" i="1" s="1"/>
  <c r="F2860" i="1"/>
  <c r="N2860" i="1" s="1"/>
  <c r="D2860" i="1"/>
  <c r="I2864" i="1" a="1"/>
  <c r="I2864" i="1" s="1"/>
  <c r="J2864" i="1" s="1"/>
  <c r="F2866" i="1"/>
  <c r="D2866" i="1"/>
  <c r="L2866" i="1"/>
  <c r="B2896" i="1"/>
  <c r="E2896" i="1" s="1" a="1"/>
  <c r="E2896" i="1" s="1"/>
  <c r="I2896" i="1" a="1"/>
  <c r="I2896" i="1" s="1"/>
  <c r="J2896" i="1" s="1"/>
  <c r="K2908" i="1"/>
  <c r="F2908" i="1"/>
  <c r="L2908" i="1" s="1"/>
  <c r="O2964" i="1"/>
  <c r="G2984" i="1" a="1"/>
  <c r="G2984" i="1" s="1"/>
  <c r="H2984" i="1" s="1"/>
  <c r="O2984" i="1"/>
  <c r="I2984" i="1" a="1"/>
  <c r="I2984" i="1" s="1"/>
  <c r="J2984" i="1" s="1"/>
  <c r="G2823" i="1" a="1"/>
  <c r="G2823" i="1" s="1"/>
  <c r="H2823" i="1" s="1"/>
  <c r="I2823" i="1" a="1"/>
  <c r="I2823" i="1" s="1"/>
  <c r="J2823" i="1" s="1"/>
  <c r="G2829" i="1" a="1"/>
  <c r="G2829" i="1" s="1"/>
  <c r="H2829" i="1" s="1"/>
  <c r="O2834" i="1"/>
  <c r="O2846" i="1"/>
  <c r="N2846" i="1"/>
  <c r="O2876" i="1"/>
  <c r="E2884" i="1" a="1"/>
  <c r="E2884" i="1" s="1"/>
  <c r="O2894" i="1"/>
  <c r="E2905" i="1" a="1"/>
  <c r="E2905" i="1" s="1"/>
  <c r="N2929" i="1"/>
  <c r="G2938" i="1" a="1"/>
  <c r="G2938" i="1" s="1"/>
  <c r="H2938" i="1" s="1"/>
  <c r="G2940" i="1" a="1"/>
  <c r="G2940" i="1" s="1"/>
  <c r="H2940" i="1" s="1"/>
  <c r="E2940" i="1" a="1"/>
  <c r="E2940" i="1" s="1"/>
  <c r="O2958" i="1"/>
  <c r="G2960" i="1" a="1"/>
  <c r="G2960" i="1" s="1"/>
  <c r="H2960" i="1" s="1"/>
  <c r="E2960" i="1" a="1"/>
  <c r="E2960" i="1" s="1"/>
  <c r="I2960" i="1" a="1"/>
  <c r="I2960" i="1" s="1"/>
  <c r="J2960" i="1" s="1"/>
  <c r="G2964" i="1" a="1"/>
  <c r="G2964" i="1" s="1"/>
  <c r="H2964" i="1" s="1"/>
  <c r="I2964" i="1" a="1"/>
  <c r="I2964" i="1" s="1"/>
  <c r="J2964" i="1" s="1"/>
  <c r="E2964" i="1" a="1"/>
  <c r="E2964" i="1" s="1"/>
  <c r="O3006" i="1"/>
  <c r="F3013" i="1"/>
  <c r="K3013" i="1" s="1"/>
  <c r="I3036" i="1" a="1"/>
  <c r="I3036" i="1" s="1"/>
  <c r="J3036" i="1" s="1"/>
  <c r="G3036" i="1" a="1"/>
  <c r="G3036" i="1" s="1"/>
  <c r="H3036" i="1" s="1"/>
  <c r="E3036" i="1" a="1"/>
  <c r="E3036" i="1" s="1"/>
  <c r="O3055" i="1"/>
  <c r="G3528" i="1" a="1"/>
  <c r="G3528" i="1" s="1"/>
  <c r="H3528" i="1" s="1"/>
  <c r="E3528" i="1" a="1"/>
  <c r="E3528" i="1" s="1"/>
  <c r="I3528" i="1" a="1"/>
  <c r="I3528" i="1" s="1"/>
  <c r="J3528" i="1" s="1"/>
  <c r="I2934" i="1" a="1"/>
  <c r="I2934" i="1" s="1"/>
  <c r="J2934" i="1" s="1"/>
  <c r="G2934" i="1" a="1"/>
  <c r="G2934" i="1" s="1"/>
  <c r="H2934" i="1" s="1"/>
  <c r="E2934" i="1" a="1"/>
  <c r="E2934" i="1" s="1"/>
  <c r="F2970" i="1"/>
  <c r="G2972" i="1" a="1"/>
  <c r="G2972" i="1" s="1"/>
  <c r="H2972" i="1" s="1"/>
  <c r="E2972" i="1" a="1"/>
  <c r="E2972" i="1" s="1"/>
  <c r="O3009" i="1"/>
  <c r="B3014" i="1"/>
  <c r="G3014" i="1" s="1" a="1"/>
  <c r="G3014" i="1" s="1"/>
  <c r="H3014" i="1" s="1"/>
  <c r="G3103" i="1" a="1"/>
  <c r="G3103" i="1" s="1"/>
  <c r="H3103" i="1" s="1"/>
  <c r="I3103" i="1" a="1"/>
  <c r="I3103" i="1" s="1"/>
  <c r="J3103" i="1" s="1"/>
  <c r="B2963" i="1"/>
  <c r="I2963" i="1" s="1" a="1"/>
  <c r="I2963" i="1" s="1"/>
  <c r="J2963" i="1" s="1"/>
  <c r="I2976" i="1" a="1"/>
  <c r="I2976" i="1" s="1"/>
  <c r="J2976" i="1" s="1"/>
  <c r="G2976" i="1" a="1"/>
  <c r="G2976" i="1" s="1"/>
  <c r="H2976" i="1" s="1"/>
  <c r="E2976" i="1" a="1"/>
  <c r="E2976" i="1" s="1"/>
  <c r="E2984" i="1" a="1"/>
  <c r="E2984" i="1" s="1"/>
  <c r="I3024" i="1" a="1"/>
  <c r="I3024" i="1" s="1"/>
  <c r="J3024" i="1" s="1"/>
  <c r="G3024" i="1" a="1"/>
  <c r="G3024" i="1" s="1"/>
  <c r="H3024" i="1" s="1"/>
  <c r="I3037" i="1" a="1"/>
  <c r="I3037" i="1" s="1"/>
  <c r="J3037" i="1" s="1"/>
  <c r="G3037" i="1" a="1"/>
  <c r="G3037" i="1" s="1"/>
  <c r="H3037" i="1" s="1"/>
  <c r="E3037" i="1" a="1"/>
  <c r="E3037" i="1" s="1"/>
  <c r="E3103" i="1" a="1"/>
  <c r="E3103" i="1" s="1"/>
  <c r="G3230" i="1" a="1"/>
  <c r="G3230" i="1" s="1"/>
  <c r="H3230" i="1" s="1"/>
  <c r="I3230" i="1" a="1"/>
  <c r="I3230" i="1" s="1"/>
  <c r="J3230" i="1" s="1"/>
  <c r="E3230" i="1" a="1"/>
  <c r="E3230" i="1" s="1"/>
  <c r="O2900" i="1"/>
  <c r="O2931" i="1"/>
  <c r="B2937" i="1"/>
  <c r="E2937" i="1" a="1"/>
  <c r="E2937" i="1" s="1"/>
  <c r="B2948" i="1"/>
  <c r="E2948" i="1" s="1" a="1"/>
  <c r="E2948" i="1" s="1"/>
  <c r="O2950" i="1"/>
  <c r="I2982" i="1" a="1"/>
  <c r="I2982" i="1" s="1"/>
  <c r="J2982" i="1" s="1"/>
  <c r="G2982" i="1" a="1"/>
  <c r="G2982" i="1" s="1"/>
  <c r="H2982" i="1" s="1"/>
  <c r="E2982" i="1" a="1"/>
  <c r="E2982" i="1" s="1"/>
  <c r="O3004" i="1"/>
  <c r="I3004" i="1" a="1"/>
  <c r="I3004" i="1" s="1"/>
  <c r="J3004" i="1" s="1"/>
  <c r="E3009" i="1" a="1"/>
  <c r="E3009" i="1" s="1"/>
  <c r="E3024" i="1" a="1"/>
  <c r="E3024" i="1" s="1"/>
  <c r="B3035" i="1"/>
  <c r="G3035" i="1" s="1" a="1"/>
  <c r="G3035" i="1" s="1"/>
  <c r="H3035" i="1" s="1"/>
  <c r="I3049" i="1" a="1"/>
  <c r="I3049" i="1" s="1"/>
  <c r="J3049" i="1" s="1"/>
  <c r="G3049" i="1" a="1"/>
  <c r="G3049" i="1" s="1"/>
  <c r="H3049" i="1" s="1"/>
  <c r="E3049" i="1" a="1"/>
  <c r="E3049" i="1" s="1"/>
  <c r="B3101" i="1"/>
  <c r="E3101" i="1" a="1"/>
  <c r="E3101" i="1" s="1"/>
  <c r="O3112" i="1"/>
  <c r="I3168" i="1" a="1"/>
  <c r="I3168" i="1" s="1"/>
  <c r="J3168" i="1" s="1"/>
  <c r="B3168" i="1"/>
  <c r="O2928" i="1"/>
  <c r="O2946" i="1"/>
  <c r="I2946" i="1" a="1"/>
  <c r="I2946" i="1" s="1"/>
  <c r="J2946" i="1" s="1"/>
  <c r="G2957" i="1" a="1"/>
  <c r="G2957" i="1" s="1"/>
  <c r="H2957" i="1" s="1"/>
  <c r="B2957" i="1"/>
  <c r="G2961" i="1" a="1"/>
  <c r="G2961" i="1" s="1"/>
  <c r="H2961" i="1" s="1"/>
  <c r="E2961" i="1" a="1"/>
  <c r="E2961" i="1" s="1"/>
  <c r="G2969" i="1" a="1"/>
  <c r="G2969" i="1" s="1"/>
  <c r="H2969" i="1" s="1"/>
  <c r="E2969" i="1" a="1"/>
  <c r="E2969" i="1" s="1"/>
  <c r="O2997" i="1"/>
  <c r="G3038" i="1" a="1"/>
  <c r="G3038" i="1" s="1"/>
  <c r="H3038" i="1" s="1"/>
  <c r="K3042" i="1"/>
  <c r="F3042" i="1"/>
  <c r="M3042" i="1" s="1"/>
  <c r="O3049" i="1"/>
  <c r="G3060" i="1" a="1"/>
  <c r="G3060" i="1" s="1"/>
  <c r="H3060" i="1" s="1"/>
  <c r="F3076" i="1"/>
  <c r="D3076" i="1" s="1"/>
  <c r="I3112" i="1" a="1"/>
  <c r="I3112" i="1" s="1"/>
  <c r="J3112" i="1" s="1"/>
  <c r="G3112" i="1" a="1"/>
  <c r="G3112" i="1" s="1"/>
  <c r="H3112" i="1" s="1"/>
  <c r="E3112" i="1" a="1"/>
  <c r="E3112" i="1" s="1"/>
  <c r="O3219" i="1"/>
  <c r="I2763" i="1" a="1"/>
  <c r="I2763" i="1" s="1"/>
  <c r="J2763" i="1" s="1"/>
  <c r="G2785" i="1" a="1"/>
  <c r="G2785" i="1" s="1"/>
  <c r="H2785" i="1" s="1"/>
  <c r="E2785" i="1" a="1"/>
  <c r="E2785" i="1" s="1"/>
  <c r="E2786" i="1" a="1"/>
  <c r="E2786" i="1" s="1"/>
  <c r="O2789" i="1"/>
  <c r="G2791" i="1" a="1"/>
  <c r="G2791" i="1" s="1"/>
  <c r="H2791" i="1" s="1"/>
  <c r="I2791" i="1" a="1"/>
  <c r="I2791" i="1" s="1"/>
  <c r="J2791" i="1" s="1"/>
  <c r="O2807" i="1"/>
  <c r="E2816" i="1" a="1"/>
  <c r="E2816" i="1" s="1"/>
  <c r="G2816" i="1" a="1"/>
  <c r="G2816" i="1" s="1"/>
  <c r="H2816" i="1" s="1"/>
  <c r="G2821" i="1" a="1"/>
  <c r="G2821" i="1" s="1"/>
  <c r="H2821" i="1" s="1"/>
  <c r="I2821" i="1" a="1"/>
  <c r="I2821" i="1" s="1"/>
  <c r="J2821" i="1" s="1"/>
  <c r="G2826" i="1" a="1"/>
  <c r="G2826" i="1" s="1"/>
  <c r="H2826" i="1" s="1"/>
  <c r="I2826" i="1" a="1"/>
  <c r="I2826" i="1" s="1"/>
  <c r="J2826" i="1" s="1"/>
  <c r="O2831" i="1"/>
  <c r="I2876" i="1" a="1"/>
  <c r="I2876" i="1" s="1"/>
  <c r="J2876" i="1" s="1"/>
  <c r="O2885" i="1"/>
  <c r="I2894" i="1" a="1"/>
  <c r="I2894" i="1" s="1"/>
  <c r="J2894" i="1" s="1"/>
  <c r="I2914" i="1" a="1"/>
  <c r="I2914" i="1" s="1"/>
  <c r="J2914" i="1" s="1"/>
  <c r="O2925" i="1"/>
  <c r="I2929" i="1" a="1"/>
  <c r="I2929" i="1" s="1"/>
  <c r="J2929" i="1" s="1"/>
  <c r="B2935" i="1"/>
  <c r="G2935" i="1" a="1"/>
  <c r="G2935" i="1" s="1"/>
  <c r="H2935" i="1" s="1"/>
  <c r="O2952" i="1"/>
  <c r="I2969" i="1" a="1"/>
  <c r="I2969" i="1" s="1"/>
  <c r="J2969" i="1" s="1"/>
  <c r="O2979" i="1"/>
  <c r="O2987" i="1"/>
  <c r="I2989" i="1" a="1"/>
  <c r="I2989" i="1" s="1"/>
  <c r="J2989" i="1" s="1"/>
  <c r="E2989" i="1" a="1"/>
  <c r="E2989" i="1" s="1"/>
  <c r="I3002" i="1" a="1"/>
  <c r="I3002" i="1" s="1"/>
  <c r="J3002" i="1" s="1"/>
  <c r="G3002" i="1" a="1"/>
  <c r="G3002" i="1" s="1"/>
  <c r="H3002" i="1" s="1"/>
  <c r="E3002" i="1" a="1"/>
  <c r="E3002" i="1" s="1"/>
  <c r="B3038" i="1"/>
  <c r="E3040" i="1" a="1"/>
  <c r="E3040" i="1" s="1"/>
  <c r="I3040" i="1" a="1"/>
  <c r="I3040" i="1" s="1"/>
  <c r="J3040" i="1" s="1"/>
  <c r="G3040" i="1" a="1"/>
  <c r="G3040" i="1" s="1"/>
  <c r="H3040" i="1" s="1"/>
  <c r="G3050" i="1" a="1"/>
  <c r="G3050" i="1" s="1"/>
  <c r="H3050" i="1" s="1"/>
  <c r="B3050" i="1"/>
  <c r="O3130" i="1"/>
  <c r="G3212" i="1" a="1"/>
  <c r="G3212" i="1" s="1"/>
  <c r="H3212" i="1" s="1"/>
  <c r="E3212" i="1" a="1"/>
  <c r="E3212" i="1" s="1"/>
  <c r="O2922" i="1"/>
  <c r="E2933" i="1" a="1"/>
  <c r="E2933" i="1" s="1"/>
  <c r="G2933" i="1" a="1"/>
  <c r="G2933" i="1" s="1"/>
  <c r="H2933" i="1" s="1"/>
  <c r="I2935" i="1" a="1"/>
  <c r="I2935" i="1" s="1"/>
  <c r="J2935" i="1" s="1"/>
  <c r="O2953" i="1"/>
  <c r="I2959" i="1" a="1"/>
  <c r="I2959" i="1" s="1"/>
  <c r="J2959" i="1" s="1"/>
  <c r="E2959" i="1" a="1"/>
  <c r="E2959" i="1" s="1"/>
  <c r="O2973" i="1"/>
  <c r="B2977" i="1"/>
  <c r="E2977" i="1" s="1" a="1"/>
  <c r="E2977" i="1" s="1"/>
  <c r="I2979" i="1" a="1"/>
  <c r="I2979" i="1" s="1"/>
  <c r="J2979" i="1" s="1"/>
  <c r="G2979" i="1" a="1"/>
  <c r="G2979" i="1" s="1"/>
  <c r="H2979" i="1" s="1"/>
  <c r="E2979" i="1" a="1"/>
  <c r="E2979" i="1" s="1"/>
  <c r="B3005" i="1"/>
  <c r="I3005" i="1" a="1"/>
  <c r="I3005" i="1" s="1"/>
  <c r="J3005" i="1" s="1"/>
  <c r="E3005" i="1" a="1"/>
  <c r="E3005" i="1" s="1"/>
  <c r="G3010" i="1" a="1"/>
  <c r="G3010" i="1" s="1"/>
  <c r="H3010" i="1" s="1"/>
  <c r="E3010" i="1" a="1"/>
  <c r="E3010" i="1" s="1"/>
  <c r="I3010" i="1" a="1"/>
  <c r="I3010" i="1" s="1"/>
  <c r="J3010" i="1" s="1"/>
  <c r="I3030" i="1" a="1"/>
  <c r="I3030" i="1" s="1"/>
  <c r="J3030" i="1" s="1"/>
  <c r="G3030" i="1" a="1"/>
  <c r="G3030" i="1" s="1"/>
  <c r="H3030" i="1" s="1"/>
  <c r="E3030" i="1" a="1"/>
  <c r="E3030" i="1" s="1"/>
  <c r="I3088" i="1" a="1"/>
  <c r="I3088" i="1" s="1"/>
  <c r="J3088" i="1" s="1"/>
  <c r="G3088" i="1" a="1"/>
  <c r="G3088" i="1" s="1"/>
  <c r="H3088" i="1" s="1"/>
  <c r="E3088" i="1" a="1"/>
  <c r="E3088" i="1" s="1"/>
  <c r="F2955" i="1"/>
  <c r="K2955" i="1" s="1"/>
  <c r="M2955" i="1"/>
  <c r="O2983" i="1"/>
  <c r="K3056" i="1"/>
  <c r="F3058" i="1"/>
  <c r="O3060" i="1"/>
  <c r="B3089" i="1"/>
  <c r="E3089" i="1" a="1"/>
  <c r="E3089" i="1" s="1"/>
  <c r="I2933" i="1" a="1"/>
  <c r="I2933" i="1" s="1"/>
  <c r="J2933" i="1" s="1"/>
  <c r="I2938" i="1" a="1"/>
  <c r="I2938" i="1" s="1"/>
  <c r="J2938" i="1" s="1"/>
  <c r="E2938" i="1" a="1"/>
  <c r="E2938" i="1" s="1"/>
  <c r="O2947" i="1"/>
  <c r="I2983" i="1" a="1"/>
  <c r="I2983" i="1" s="1"/>
  <c r="J2983" i="1" s="1"/>
  <c r="G2983" i="1" a="1"/>
  <c r="G2983" i="1" s="1"/>
  <c r="H2983" i="1" s="1"/>
  <c r="E2983" i="1" a="1"/>
  <c r="E2983" i="1" s="1"/>
  <c r="I2985" i="1" a="1"/>
  <c r="I2985" i="1" s="1"/>
  <c r="J2985" i="1" s="1"/>
  <c r="G2985" i="1" a="1"/>
  <c r="G2985" i="1" s="1"/>
  <c r="H2985" i="1" s="1"/>
  <c r="F2993" i="1"/>
  <c r="M2993" i="1" s="1"/>
  <c r="L2993" i="1"/>
  <c r="I3000" i="1" a="1"/>
  <c r="I3000" i="1" s="1"/>
  <c r="J3000" i="1" s="1"/>
  <c r="G3000" i="1" a="1"/>
  <c r="G3000" i="1" s="1"/>
  <c r="H3000" i="1" s="1"/>
  <c r="E3000" i="1" a="1"/>
  <c r="E3000" i="1" s="1"/>
  <c r="B3008" i="1"/>
  <c r="E3008" i="1" a="1"/>
  <c r="E3008" i="1" s="1"/>
  <c r="I3015" i="1" a="1"/>
  <c r="I3015" i="1" s="1"/>
  <c r="J3015" i="1" s="1"/>
  <c r="G3015" i="1" a="1"/>
  <c r="G3015" i="1" s="1"/>
  <c r="H3015" i="1" s="1"/>
  <c r="E3015" i="1" a="1"/>
  <c r="E3015" i="1" s="1"/>
  <c r="B3026" i="1"/>
  <c r="I3033" i="1" a="1"/>
  <c r="I3033" i="1" s="1"/>
  <c r="J3033" i="1" s="1"/>
  <c r="G3033" i="1" a="1"/>
  <c r="G3033" i="1" s="1"/>
  <c r="H3033" i="1" s="1"/>
  <c r="E3033" i="1" a="1"/>
  <c r="E3033" i="1" s="1"/>
  <c r="F3043" i="1"/>
  <c r="K3043" i="1" s="1"/>
  <c r="I3061" i="1" a="1"/>
  <c r="I3061" i="1" s="1"/>
  <c r="J3061" i="1" s="1"/>
  <c r="B3061" i="1"/>
  <c r="I3149" i="1" a="1"/>
  <c r="I3149" i="1" s="1"/>
  <c r="J3149" i="1" s="1"/>
  <c r="E3149" i="1" a="1"/>
  <c r="E3149" i="1" s="1"/>
  <c r="G3149" i="1" a="1"/>
  <c r="G3149" i="1" s="1"/>
  <c r="H3149" i="1" s="1"/>
  <c r="G2824" i="1" a="1"/>
  <c r="G2824" i="1" s="1"/>
  <c r="H2824" i="1" s="1"/>
  <c r="E2824" i="1" a="1"/>
  <c r="E2824" i="1" s="1"/>
  <c r="O2841" i="1"/>
  <c r="G2848" i="1" a="1"/>
  <c r="G2848" i="1" s="1"/>
  <c r="H2848" i="1" s="1"/>
  <c r="I2848" i="1" a="1"/>
  <c r="I2848" i="1" s="1"/>
  <c r="J2848" i="1" s="1"/>
  <c r="O2873" i="1"/>
  <c r="O2891" i="1"/>
  <c r="E2899" i="1" a="1"/>
  <c r="E2899" i="1" s="1"/>
  <c r="I2900" i="1" a="1"/>
  <c r="I2900" i="1" s="1"/>
  <c r="J2900" i="1" s="1"/>
  <c r="E2936" i="1" a="1"/>
  <c r="E2936" i="1" s="1"/>
  <c r="B2938" i="1"/>
  <c r="O2951" i="1"/>
  <c r="N2955" i="1"/>
  <c r="O2962" i="1"/>
  <c r="I2966" i="1" a="1"/>
  <c r="I2966" i="1" s="1"/>
  <c r="J2966" i="1" s="1"/>
  <c r="G2966" i="1" a="1"/>
  <c r="G2966" i="1" s="1"/>
  <c r="H2966" i="1" s="1"/>
  <c r="E2966" i="1" a="1"/>
  <c r="E2966" i="1" s="1"/>
  <c r="O2968" i="1"/>
  <c r="I2968" i="1" a="1"/>
  <c r="I2968" i="1" s="1"/>
  <c r="J2968" i="1" s="1"/>
  <c r="G2968" i="1" a="1"/>
  <c r="G2968" i="1" s="1"/>
  <c r="H2968" i="1" s="1"/>
  <c r="O2970" i="1"/>
  <c r="G2980" i="1" a="1"/>
  <c r="G2980" i="1" s="1"/>
  <c r="H2980" i="1" s="1"/>
  <c r="B2980" i="1"/>
  <c r="E2985" i="1" a="1"/>
  <c r="E2985" i="1" s="1"/>
  <c r="B3067" i="1"/>
  <c r="G3067" i="1" s="1" a="1"/>
  <c r="G3067" i="1" s="1"/>
  <c r="H3067" i="1" s="1"/>
  <c r="E3067" i="1" a="1"/>
  <c r="E3067" i="1" s="1"/>
  <c r="G2847" i="1" a="1"/>
  <c r="G2847" i="1" s="1"/>
  <c r="H2847" i="1" s="1"/>
  <c r="B2936" i="1"/>
  <c r="I2945" i="1" a="1"/>
  <c r="I2945" i="1" s="1"/>
  <c r="J2945" i="1" s="1"/>
  <c r="E2945" i="1" a="1"/>
  <c r="E2945" i="1" s="1"/>
  <c r="I2947" i="1" a="1"/>
  <c r="I2947" i="1" s="1"/>
  <c r="J2947" i="1" s="1"/>
  <c r="E2947" i="1" a="1"/>
  <c r="E2947" i="1" s="1"/>
  <c r="G2947" i="1" a="1"/>
  <c r="G2947" i="1" s="1"/>
  <c r="H2947" i="1" s="1"/>
  <c r="I2951" i="1" a="1"/>
  <c r="I2951" i="1" s="1"/>
  <c r="J2951" i="1" s="1"/>
  <c r="G2951" i="1" a="1"/>
  <c r="G2951" i="1" s="1"/>
  <c r="H2951" i="1" s="1"/>
  <c r="E2951" i="1" a="1"/>
  <c r="E2951" i="1" s="1"/>
  <c r="B2978" i="1"/>
  <c r="I2978" i="1" s="1" a="1"/>
  <c r="I2978" i="1" s="1"/>
  <c r="J2978" i="1" s="1"/>
  <c r="O2988" i="1"/>
  <c r="E2988" i="1" a="1"/>
  <c r="E2988" i="1" s="1"/>
  <c r="B2990" i="1"/>
  <c r="I2990" i="1" s="1" a="1"/>
  <c r="I2990" i="1" s="1"/>
  <c r="J2990" i="1" s="1"/>
  <c r="G2992" i="1" a="1"/>
  <c r="G2992" i="1" s="1"/>
  <c r="H2992" i="1" s="1"/>
  <c r="E2992" i="1" a="1"/>
  <c r="E2992" i="1" s="1"/>
  <c r="B3001" i="1"/>
  <c r="I3008" i="1" a="1"/>
  <c r="I3008" i="1" s="1"/>
  <c r="J3008" i="1" s="1"/>
  <c r="I3018" i="1" a="1"/>
  <c r="I3018" i="1" s="1"/>
  <c r="J3018" i="1" s="1"/>
  <c r="G3018" i="1" a="1"/>
  <c r="G3018" i="1" s="1"/>
  <c r="H3018" i="1" s="1"/>
  <c r="E3018" i="1" a="1"/>
  <c r="E3018" i="1" s="1"/>
  <c r="I3021" i="1" a="1"/>
  <c r="I3021" i="1" s="1"/>
  <c r="J3021" i="1" s="1"/>
  <c r="G3021" i="1" a="1"/>
  <c r="G3021" i="1" s="1"/>
  <c r="H3021" i="1" s="1"/>
  <c r="E3021" i="1" a="1"/>
  <c r="E3021" i="1" s="1"/>
  <c r="O3064" i="1"/>
  <c r="G2800" i="1" a="1"/>
  <c r="G2800" i="1" s="1"/>
  <c r="H2800" i="1" s="1"/>
  <c r="N2812" i="1"/>
  <c r="G2818" i="1" a="1"/>
  <c r="G2818" i="1" s="1"/>
  <c r="H2818" i="1" s="1"/>
  <c r="G2936" i="1" a="1"/>
  <c r="G2936" i="1" s="1"/>
  <c r="H2936" i="1" s="1"/>
  <c r="G2946" i="1" a="1"/>
  <c r="G2946" i="1" s="1"/>
  <c r="H2946" i="1" s="1"/>
  <c r="E2946" i="1" a="1"/>
  <c r="E2946" i="1" s="1"/>
  <c r="G2952" i="1" a="1"/>
  <c r="G2952" i="1" s="1"/>
  <c r="H2952" i="1" s="1"/>
  <c r="I2952" i="1" a="1"/>
  <c r="I2952" i="1" s="1"/>
  <c r="J2952" i="1" s="1"/>
  <c r="G2954" i="1" a="1"/>
  <c r="G2954" i="1" s="1"/>
  <c r="H2954" i="1" s="1"/>
  <c r="I2973" i="1" a="1"/>
  <c r="I2973" i="1" s="1"/>
  <c r="J2973" i="1" s="1"/>
  <c r="G2973" i="1" a="1"/>
  <c r="G2973" i="1" s="1"/>
  <c r="H2973" i="1" s="1"/>
  <c r="O2991" i="1"/>
  <c r="I2997" i="1" a="1"/>
  <c r="I2997" i="1" s="1"/>
  <c r="J2997" i="1" s="1"/>
  <c r="G2997" i="1" a="1"/>
  <c r="G2997" i="1" s="1"/>
  <c r="H2997" i="1" s="1"/>
  <c r="E2997" i="1" a="1"/>
  <c r="E2997" i="1" s="1"/>
  <c r="O3023" i="1"/>
  <c r="O3029" i="1"/>
  <c r="G3041" i="1" a="1"/>
  <c r="G3041" i="1" s="1"/>
  <c r="H3041" i="1" s="1"/>
  <c r="I3067" i="1" a="1"/>
  <c r="I3067" i="1" s="1"/>
  <c r="J3067" i="1" s="1"/>
  <c r="B3083" i="1"/>
  <c r="G3083" i="1" a="1"/>
  <c r="G3083" i="1" s="1"/>
  <c r="H3083" i="1" s="1"/>
  <c r="I3083" i="1" a="1"/>
  <c r="I3083" i="1" s="1"/>
  <c r="J3083" i="1" s="1"/>
  <c r="B3095" i="1"/>
  <c r="G3095" i="1" a="1"/>
  <c r="G3095" i="1" s="1"/>
  <c r="H3095" i="1" s="1"/>
  <c r="I3095" i="1" a="1"/>
  <c r="I3095" i="1" s="1"/>
  <c r="J3095" i="1" s="1"/>
  <c r="I3107" i="1" a="1"/>
  <c r="I3107" i="1" s="1"/>
  <c r="J3107" i="1" s="1"/>
  <c r="E3107" i="1" a="1"/>
  <c r="E3107" i="1" s="1"/>
  <c r="G3107" i="1" a="1"/>
  <c r="G3107" i="1" s="1"/>
  <c r="H3107" i="1" s="1"/>
  <c r="G3130" i="1" a="1"/>
  <c r="G3130" i="1" s="1"/>
  <c r="H3130" i="1" s="1"/>
  <c r="E3130" i="1" a="1"/>
  <c r="E3130" i="1" s="1"/>
  <c r="I3130" i="1" a="1"/>
  <c r="I3130" i="1" s="1"/>
  <c r="J3130" i="1" s="1"/>
  <c r="O3158" i="1"/>
  <c r="B3181" i="1"/>
  <c r="E3181" i="1" s="1" a="1"/>
  <c r="E3181" i="1" s="1"/>
  <c r="O3188" i="1"/>
  <c r="G2773" i="1" a="1"/>
  <c r="G2773" i="1" s="1"/>
  <c r="H2773" i="1" s="1"/>
  <c r="G2833" i="1" a="1"/>
  <c r="G2833" i="1" s="1"/>
  <c r="H2833" i="1" s="1"/>
  <c r="E2935" i="1" a="1"/>
  <c r="E2935" i="1" s="1"/>
  <c r="E2952" i="1" a="1"/>
  <c r="E2952" i="1" s="1"/>
  <c r="I2954" i="1" a="1"/>
  <c r="I2954" i="1" s="1"/>
  <c r="J2954" i="1" s="1"/>
  <c r="O2972" i="1"/>
  <c r="E2973" i="1" a="1"/>
  <c r="E2973" i="1" s="1"/>
  <c r="G2987" i="1" a="1"/>
  <c r="G2987" i="1" s="1"/>
  <c r="H2987" i="1" s="1"/>
  <c r="E2987" i="1" a="1"/>
  <c r="E2987" i="1" s="1"/>
  <c r="I2991" i="1" a="1"/>
  <c r="I2991" i="1" s="1"/>
  <c r="J2991" i="1" s="1"/>
  <c r="G2991" i="1" a="1"/>
  <c r="G2991" i="1" s="1"/>
  <c r="H2991" i="1" s="1"/>
  <c r="G3005" i="1" a="1"/>
  <c r="G3005" i="1" s="1"/>
  <c r="H3005" i="1" s="1"/>
  <c r="E3006" i="1" a="1"/>
  <c r="E3006" i="1" s="1"/>
  <c r="I3013" i="1" a="1"/>
  <c r="I3013" i="1" s="1"/>
  <c r="J3013" i="1" s="1"/>
  <c r="G3017" i="1" a="1"/>
  <c r="G3017" i="1" s="1"/>
  <c r="H3017" i="1" s="1"/>
  <c r="I3027" i="1" a="1"/>
  <c r="I3027" i="1" s="1"/>
  <c r="J3027" i="1" s="1"/>
  <c r="G3027" i="1" a="1"/>
  <c r="G3027" i="1" s="1"/>
  <c r="H3027" i="1" s="1"/>
  <c r="E3027" i="1" a="1"/>
  <c r="E3027" i="1" s="1"/>
  <c r="I3043" i="1" a="1"/>
  <c r="I3043" i="1" s="1"/>
  <c r="J3043" i="1" s="1"/>
  <c r="G3043" i="1" a="1"/>
  <c r="G3043" i="1" s="1"/>
  <c r="H3043" i="1" s="1"/>
  <c r="L3046" i="1"/>
  <c r="F3046" i="1"/>
  <c r="K3046" i="1" s="1"/>
  <c r="D3046" i="1"/>
  <c r="M3046" i="1"/>
  <c r="I3055" i="1" a="1"/>
  <c r="I3055" i="1" s="1"/>
  <c r="J3055" i="1" s="1"/>
  <c r="G3055" i="1" a="1"/>
  <c r="G3055" i="1" s="1"/>
  <c r="H3055" i="1" s="1"/>
  <c r="E3055" i="1" a="1"/>
  <c r="E3055" i="1" s="1"/>
  <c r="E3097" i="1" a="1"/>
  <c r="E3097" i="1" s="1"/>
  <c r="I3097" i="1" a="1"/>
  <c r="I3097" i="1" s="1"/>
  <c r="J3097" i="1" s="1"/>
  <c r="G3097" i="1" a="1"/>
  <c r="G3097" i="1" s="1"/>
  <c r="H3097" i="1" s="1"/>
  <c r="I3117" i="1" a="1"/>
  <c r="I3117" i="1" s="1"/>
  <c r="J3117" i="1" s="1"/>
  <c r="B3117" i="1"/>
  <c r="G3135" i="1" a="1"/>
  <c r="G3135" i="1" s="1"/>
  <c r="H3135" i="1" s="1"/>
  <c r="E3142" i="1" a="1"/>
  <c r="E3142" i="1" s="1"/>
  <c r="I3161" i="1" a="1"/>
  <c r="I3161" i="1" s="1"/>
  <c r="J3161" i="1" s="1"/>
  <c r="O3185" i="1"/>
  <c r="G3209" i="1" a="1"/>
  <c r="G3209" i="1" s="1"/>
  <c r="H3209" i="1" s="1"/>
  <c r="I3209" i="1" a="1"/>
  <c r="I3209" i="1" s="1"/>
  <c r="J3209" i="1" s="1"/>
  <c r="O2933" i="1"/>
  <c r="G2943" i="1" a="1"/>
  <c r="G2943" i="1" s="1"/>
  <c r="H2943" i="1" s="1"/>
  <c r="I2943" i="1" a="1"/>
  <c r="I2943" i="1" s="1"/>
  <c r="J2943" i="1" s="1"/>
  <c r="F2944" i="1"/>
  <c r="D2944" i="1" s="1"/>
  <c r="G2958" i="1" a="1"/>
  <c r="G2958" i="1" s="1"/>
  <c r="H2958" i="1" s="1"/>
  <c r="E2958" i="1" a="1"/>
  <c r="E2958" i="1" s="1"/>
  <c r="E2968" i="1" a="1"/>
  <c r="E2968" i="1" s="1"/>
  <c r="O2995" i="1"/>
  <c r="I2996" i="1" a="1"/>
  <c r="I2996" i="1" s="1"/>
  <c r="J2996" i="1" s="1"/>
  <c r="I3009" i="1" a="1"/>
  <c r="I3009" i="1" s="1"/>
  <c r="J3009" i="1" s="1"/>
  <c r="G3009" i="1" a="1"/>
  <c r="G3009" i="1" s="1"/>
  <c r="H3009" i="1" s="1"/>
  <c r="O3072" i="1"/>
  <c r="F3085" i="1"/>
  <c r="N3085" i="1" s="1"/>
  <c r="L3085" i="1"/>
  <c r="I3102" i="1" a="1"/>
  <c r="I3102" i="1" s="1"/>
  <c r="J3102" i="1" s="1"/>
  <c r="O3135" i="1"/>
  <c r="O3142" i="1"/>
  <c r="O3165" i="1"/>
  <c r="G3185" i="1" a="1"/>
  <c r="G3185" i="1" s="1"/>
  <c r="H3185" i="1" s="1"/>
  <c r="I3185" i="1" a="1"/>
  <c r="I3185" i="1" s="1"/>
  <c r="J3185" i="1" s="1"/>
  <c r="E3185" i="1" a="1"/>
  <c r="E3185" i="1" s="1"/>
  <c r="G3196" i="1" a="1"/>
  <c r="G3196" i="1" s="1"/>
  <c r="H3196" i="1" s="1"/>
  <c r="I3196" i="1" a="1"/>
  <c r="I3196" i="1" s="1"/>
  <c r="J3196" i="1" s="1"/>
  <c r="M3209" i="1"/>
  <c r="D3209" i="1"/>
  <c r="K3209" i="1"/>
  <c r="F3209" i="1"/>
  <c r="N3209" i="1" s="1"/>
  <c r="L3209" i="1"/>
  <c r="O3223" i="1"/>
  <c r="I3223" i="1" a="1"/>
  <c r="I3223" i="1" s="1"/>
  <c r="J3223" i="1" s="1"/>
  <c r="E3223" i="1" a="1"/>
  <c r="E3223" i="1" s="1"/>
  <c r="O3075" i="1"/>
  <c r="D3077" i="1"/>
  <c r="O3102" i="1"/>
  <c r="G3102" i="1" a="1"/>
  <c r="G3102" i="1" s="1"/>
  <c r="H3102" i="1" s="1"/>
  <c r="I3113" i="1" a="1"/>
  <c r="I3113" i="1" s="1"/>
  <c r="J3113" i="1" s="1"/>
  <c r="G3113" i="1" a="1"/>
  <c r="G3113" i="1" s="1"/>
  <c r="H3113" i="1" s="1"/>
  <c r="G3155" i="1" a="1"/>
  <c r="G3155" i="1" s="1"/>
  <c r="H3155" i="1" s="1"/>
  <c r="I3155" i="1" a="1"/>
  <c r="I3155" i="1" s="1"/>
  <c r="J3155" i="1" s="1"/>
  <c r="E3155" i="1" a="1"/>
  <c r="E3155" i="1" s="1"/>
  <c r="O3193" i="1"/>
  <c r="E3196" i="1" a="1"/>
  <c r="E3196" i="1" s="1"/>
  <c r="O2903" i="1"/>
  <c r="O2906" i="1"/>
  <c r="O2909" i="1"/>
  <c r="O2912" i="1"/>
  <c r="O2915" i="1"/>
  <c r="O2918" i="1"/>
  <c r="O2921" i="1"/>
  <c r="O2924" i="1"/>
  <c r="O2927" i="1"/>
  <c r="O2930" i="1"/>
  <c r="G2932" i="1" a="1"/>
  <c r="G2932" i="1" s="1"/>
  <c r="H2932" i="1" s="1"/>
  <c r="E2943" i="1" a="1"/>
  <c r="E2943" i="1" s="1"/>
  <c r="O2956" i="1"/>
  <c r="I2962" i="1" a="1"/>
  <c r="I2962" i="1" s="1"/>
  <c r="J2962" i="1" s="1"/>
  <c r="G2962" i="1" a="1"/>
  <c r="G2962" i="1" s="1"/>
  <c r="H2962" i="1" s="1"/>
  <c r="O2967" i="1"/>
  <c r="O2975" i="1"/>
  <c r="N2975" i="1"/>
  <c r="E2981" i="1" a="1"/>
  <c r="E2981" i="1" s="1"/>
  <c r="I2986" i="1" a="1"/>
  <c r="I2986" i="1" s="1"/>
  <c r="J2986" i="1" s="1"/>
  <c r="E2986" i="1" a="1"/>
  <c r="E2986" i="1" s="1"/>
  <c r="E3004" i="1" a="1"/>
  <c r="E3004" i="1" s="1"/>
  <c r="I3019" i="1" a="1"/>
  <c r="I3019" i="1" s="1"/>
  <c r="J3019" i="1" s="1"/>
  <c r="N3031" i="1"/>
  <c r="I3064" i="1" a="1"/>
  <c r="I3064" i="1" s="1"/>
  <c r="J3064" i="1" s="1"/>
  <c r="G3064" i="1" a="1"/>
  <c r="G3064" i="1" s="1"/>
  <c r="H3064" i="1" s="1"/>
  <c r="E3064" i="1" a="1"/>
  <c r="E3064" i="1" s="1"/>
  <c r="O3066" i="1"/>
  <c r="F3070" i="1"/>
  <c r="M3070" i="1" s="1"/>
  <c r="E3075" i="1" a="1"/>
  <c r="E3075" i="1" s="1"/>
  <c r="I3075" i="1" a="1"/>
  <c r="I3075" i="1" s="1"/>
  <c r="J3075" i="1" s="1"/>
  <c r="G3075" i="1" a="1"/>
  <c r="G3075" i="1" s="1"/>
  <c r="H3075" i="1" s="1"/>
  <c r="F3077" i="1"/>
  <c r="K3077" i="1" s="1"/>
  <c r="O3081" i="1"/>
  <c r="E3113" i="1" a="1"/>
  <c r="E3113" i="1" s="1"/>
  <c r="O3136" i="1"/>
  <c r="L3140" i="1"/>
  <c r="O3145" i="1"/>
  <c r="G3193" i="1" a="1"/>
  <c r="G3193" i="1" s="1"/>
  <c r="H3193" i="1" s="1"/>
  <c r="I3193" i="1" a="1"/>
  <c r="I3193" i="1" s="1"/>
  <c r="J3193" i="1" s="1"/>
  <c r="E3193" i="1" a="1"/>
  <c r="E3193" i="1" s="1"/>
  <c r="O3255" i="1"/>
  <c r="G2851" i="1" a="1"/>
  <c r="G2851" i="1" s="1"/>
  <c r="H2851" i="1" s="1"/>
  <c r="G2854" i="1" a="1"/>
  <c r="G2854" i="1" s="1"/>
  <c r="H2854" i="1" s="1"/>
  <c r="G2857" i="1" a="1"/>
  <c r="G2857" i="1" s="1"/>
  <c r="H2857" i="1" s="1"/>
  <c r="G2860" i="1" a="1"/>
  <c r="G2860" i="1" s="1"/>
  <c r="H2860" i="1" s="1"/>
  <c r="G2863" i="1" a="1"/>
  <c r="G2863" i="1" s="1"/>
  <c r="H2863" i="1" s="1"/>
  <c r="G2866" i="1" a="1"/>
  <c r="G2866" i="1" s="1"/>
  <c r="H2866" i="1" s="1"/>
  <c r="G2869" i="1" a="1"/>
  <c r="G2869" i="1" s="1"/>
  <c r="H2869" i="1" s="1"/>
  <c r="G2872" i="1" a="1"/>
  <c r="G2872" i="1" s="1"/>
  <c r="H2872" i="1" s="1"/>
  <c r="G2875" i="1" a="1"/>
  <c r="G2875" i="1" s="1"/>
  <c r="H2875" i="1" s="1"/>
  <c r="G2878" i="1" a="1"/>
  <c r="G2878" i="1" s="1"/>
  <c r="H2878" i="1" s="1"/>
  <c r="G2881" i="1" a="1"/>
  <c r="G2881" i="1" s="1"/>
  <c r="H2881" i="1" s="1"/>
  <c r="G2884" i="1" a="1"/>
  <c r="G2884" i="1" s="1"/>
  <c r="H2884" i="1" s="1"/>
  <c r="G2887" i="1" a="1"/>
  <c r="G2887" i="1" s="1"/>
  <c r="H2887" i="1" s="1"/>
  <c r="G2890" i="1" a="1"/>
  <c r="G2890" i="1" s="1"/>
  <c r="H2890" i="1" s="1"/>
  <c r="G2893" i="1" a="1"/>
  <c r="G2893" i="1" s="1"/>
  <c r="H2893" i="1" s="1"/>
  <c r="G2896" i="1" a="1"/>
  <c r="G2896" i="1" s="1"/>
  <c r="H2896" i="1" s="1"/>
  <c r="G2899" i="1" a="1"/>
  <c r="G2899" i="1" s="1"/>
  <c r="H2899" i="1" s="1"/>
  <c r="G2902" i="1" a="1"/>
  <c r="G2902" i="1" s="1"/>
  <c r="H2902" i="1" s="1"/>
  <c r="G2905" i="1" a="1"/>
  <c r="G2905" i="1" s="1"/>
  <c r="H2905" i="1" s="1"/>
  <c r="G2908" i="1" a="1"/>
  <c r="G2908" i="1" s="1"/>
  <c r="H2908" i="1" s="1"/>
  <c r="G2911" i="1" a="1"/>
  <c r="G2911" i="1" s="1"/>
  <c r="H2911" i="1" s="1"/>
  <c r="G2914" i="1" a="1"/>
  <c r="G2914" i="1" s="1"/>
  <c r="H2914" i="1" s="1"/>
  <c r="G2917" i="1" a="1"/>
  <c r="G2917" i="1" s="1"/>
  <c r="H2917" i="1" s="1"/>
  <c r="G2920" i="1" a="1"/>
  <c r="G2920" i="1" s="1"/>
  <c r="H2920" i="1" s="1"/>
  <c r="G2923" i="1" a="1"/>
  <c r="G2923" i="1" s="1"/>
  <c r="H2923" i="1" s="1"/>
  <c r="G2926" i="1" a="1"/>
  <c r="G2926" i="1" s="1"/>
  <c r="H2926" i="1" s="1"/>
  <c r="G2929" i="1" a="1"/>
  <c r="G2929" i="1" s="1"/>
  <c r="H2929" i="1" s="1"/>
  <c r="E2950" i="1" a="1"/>
  <c r="E2950" i="1" s="1"/>
  <c r="I2950" i="1" a="1"/>
  <c r="I2950" i="1" s="1"/>
  <c r="J2950" i="1" s="1"/>
  <c r="I2956" i="1" a="1"/>
  <c r="I2956" i="1" s="1"/>
  <c r="J2956" i="1" s="1"/>
  <c r="E2962" i="1" a="1"/>
  <c r="E2962" i="1" s="1"/>
  <c r="G2981" i="1" a="1"/>
  <c r="G2981" i="1" s="1"/>
  <c r="H2981" i="1" s="1"/>
  <c r="E2995" i="1" a="1"/>
  <c r="E2995" i="1" s="1"/>
  <c r="I3031" i="1" a="1"/>
  <c r="I3031" i="1" s="1"/>
  <c r="J3031" i="1" s="1"/>
  <c r="G3031" i="1" a="1"/>
  <c r="G3031" i="1" s="1"/>
  <c r="H3031" i="1" s="1"/>
  <c r="L3034" i="1"/>
  <c r="F3034" i="1"/>
  <c r="D3034" i="1"/>
  <c r="M3034" i="1"/>
  <c r="O3043" i="1"/>
  <c r="E3051" i="1" a="1"/>
  <c r="E3051" i="1" s="1"/>
  <c r="I3051" i="1" a="1"/>
  <c r="I3051" i="1" s="1"/>
  <c r="J3051" i="1" s="1"/>
  <c r="G3051" i="1" a="1"/>
  <c r="G3051" i="1" s="1"/>
  <c r="H3051" i="1" s="1"/>
  <c r="N3077" i="1"/>
  <c r="F3118" i="1"/>
  <c r="D3118" i="1" s="1"/>
  <c r="M3118" i="1"/>
  <c r="L3118" i="1"/>
  <c r="N3118" i="1"/>
  <c r="K3118" i="1"/>
  <c r="B3121" i="1"/>
  <c r="I3121" i="1" a="1"/>
  <c r="I3121" i="1" s="1"/>
  <c r="J3121" i="1" s="1"/>
  <c r="O3126" i="1"/>
  <c r="G2809" i="1" a="1"/>
  <c r="G2809" i="1" s="1"/>
  <c r="H2809" i="1" s="1"/>
  <c r="G2836" i="1" a="1"/>
  <c r="G2836" i="1" s="1"/>
  <c r="H2836" i="1" s="1"/>
  <c r="E2870" i="1" a="1"/>
  <c r="E2870" i="1" s="1"/>
  <c r="G2871" i="1" a="1"/>
  <c r="G2871" i="1" s="1"/>
  <c r="H2871" i="1" s="1"/>
  <c r="E2871" i="1" a="1"/>
  <c r="E2871" i="1" s="1"/>
  <c r="E2873" i="1" a="1"/>
  <c r="E2873" i="1" s="1"/>
  <c r="G2874" i="1" a="1"/>
  <c r="G2874" i="1" s="1"/>
  <c r="H2874" i="1" s="1"/>
  <c r="E2874" i="1" a="1"/>
  <c r="E2874" i="1" s="1"/>
  <c r="E2876" i="1" a="1"/>
  <c r="E2876" i="1" s="1"/>
  <c r="G2877" i="1" a="1"/>
  <c r="G2877" i="1" s="1"/>
  <c r="H2877" i="1" s="1"/>
  <c r="E2877" i="1" a="1"/>
  <c r="E2877" i="1" s="1"/>
  <c r="E2879" i="1" a="1"/>
  <c r="E2879" i="1" s="1"/>
  <c r="G2880" i="1" a="1"/>
  <c r="G2880" i="1" s="1"/>
  <c r="H2880" i="1" s="1"/>
  <c r="E2880" i="1" a="1"/>
  <c r="E2880" i="1" s="1"/>
  <c r="E2882" i="1" a="1"/>
  <c r="E2882" i="1" s="1"/>
  <c r="G2883" i="1" a="1"/>
  <c r="G2883" i="1" s="1"/>
  <c r="H2883" i="1" s="1"/>
  <c r="E2883" i="1" a="1"/>
  <c r="E2883" i="1" s="1"/>
  <c r="E2885" i="1" a="1"/>
  <c r="E2885" i="1" s="1"/>
  <c r="G2886" i="1" a="1"/>
  <c r="G2886" i="1" s="1"/>
  <c r="H2886" i="1" s="1"/>
  <c r="E2886" i="1" a="1"/>
  <c r="E2886" i="1" s="1"/>
  <c r="E2888" i="1" a="1"/>
  <c r="E2888" i="1" s="1"/>
  <c r="G2889" i="1" a="1"/>
  <c r="G2889" i="1" s="1"/>
  <c r="H2889" i="1" s="1"/>
  <c r="E2889" i="1" a="1"/>
  <c r="E2889" i="1" s="1"/>
  <c r="E2891" i="1" a="1"/>
  <c r="E2891" i="1" s="1"/>
  <c r="G2892" i="1" a="1"/>
  <c r="G2892" i="1" s="1"/>
  <c r="H2892" i="1" s="1"/>
  <c r="E2892" i="1" a="1"/>
  <c r="E2892" i="1" s="1"/>
  <c r="E2894" i="1" a="1"/>
  <c r="E2894" i="1" s="1"/>
  <c r="G2895" i="1" a="1"/>
  <c r="G2895" i="1" s="1"/>
  <c r="H2895" i="1" s="1"/>
  <c r="E2895" i="1" a="1"/>
  <c r="E2895" i="1" s="1"/>
  <c r="E2897" i="1" a="1"/>
  <c r="E2897" i="1" s="1"/>
  <c r="G2898" i="1" a="1"/>
  <c r="G2898" i="1" s="1"/>
  <c r="H2898" i="1" s="1"/>
  <c r="E2898" i="1" a="1"/>
  <c r="E2898" i="1" s="1"/>
  <c r="E2900" i="1" a="1"/>
  <c r="E2900" i="1" s="1"/>
  <c r="G2901" i="1" a="1"/>
  <c r="G2901" i="1" s="1"/>
  <c r="H2901" i="1" s="1"/>
  <c r="E2901" i="1" a="1"/>
  <c r="E2901" i="1" s="1"/>
  <c r="E2903" i="1" a="1"/>
  <c r="E2903" i="1" s="1"/>
  <c r="G2904" i="1" a="1"/>
  <c r="G2904" i="1" s="1"/>
  <c r="H2904" i="1" s="1"/>
  <c r="E2904" i="1" a="1"/>
  <c r="E2904" i="1" s="1"/>
  <c r="E2906" i="1" a="1"/>
  <c r="E2906" i="1" s="1"/>
  <c r="G2907" i="1" a="1"/>
  <c r="G2907" i="1" s="1"/>
  <c r="H2907" i="1" s="1"/>
  <c r="E2907" i="1" a="1"/>
  <c r="E2907" i="1" s="1"/>
  <c r="E2909" i="1" a="1"/>
  <c r="E2909" i="1" s="1"/>
  <c r="G2910" i="1" a="1"/>
  <c r="G2910" i="1" s="1"/>
  <c r="H2910" i="1" s="1"/>
  <c r="E2910" i="1" a="1"/>
  <c r="E2910" i="1" s="1"/>
  <c r="E2912" i="1" a="1"/>
  <c r="E2912" i="1" s="1"/>
  <c r="G2913" i="1" a="1"/>
  <c r="G2913" i="1" s="1"/>
  <c r="H2913" i="1" s="1"/>
  <c r="E2913" i="1" a="1"/>
  <c r="E2913" i="1" s="1"/>
  <c r="E2915" i="1" a="1"/>
  <c r="E2915" i="1" s="1"/>
  <c r="G2916" i="1" a="1"/>
  <c r="G2916" i="1" s="1"/>
  <c r="H2916" i="1" s="1"/>
  <c r="E2916" i="1" a="1"/>
  <c r="E2916" i="1" s="1"/>
  <c r="E2918" i="1" a="1"/>
  <c r="E2918" i="1" s="1"/>
  <c r="G2919" i="1" a="1"/>
  <c r="G2919" i="1" s="1"/>
  <c r="H2919" i="1" s="1"/>
  <c r="E2919" i="1" a="1"/>
  <c r="E2919" i="1" s="1"/>
  <c r="E2921" i="1" a="1"/>
  <c r="E2921" i="1" s="1"/>
  <c r="G2922" i="1" a="1"/>
  <c r="G2922" i="1" s="1"/>
  <c r="H2922" i="1" s="1"/>
  <c r="E2922" i="1" a="1"/>
  <c r="E2922" i="1" s="1"/>
  <c r="E2924" i="1" a="1"/>
  <c r="E2924" i="1" s="1"/>
  <c r="G2925" i="1" a="1"/>
  <c r="G2925" i="1" s="1"/>
  <c r="H2925" i="1" s="1"/>
  <c r="E2925" i="1" a="1"/>
  <c r="E2925" i="1" s="1"/>
  <c r="E2927" i="1" a="1"/>
  <c r="E2927" i="1" s="1"/>
  <c r="G2928" i="1" a="1"/>
  <c r="G2928" i="1" s="1"/>
  <c r="H2928" i="1" s="1"/>
  <c r="E2928" i="1" a="1"/>
  <c r="E2928" i="1" s="1"/>
  <c r="E2930" i="1" a="1"/>
  <c r="E2930" i="1" s="1"/>
  <c r="I2931" i="1" a="1"/>
  <c r="I2931" i="1" s="1"/>
  <c r="J2931" i="1" s="1"/>
  <c r="G2931" i="1" a="1"/>
  <c r="G2931" i="1" s="1"/>
  <c r="H2931" i="1" s="1"/>
  <c r="E2931" i="1" a="1"/>
  <c r="E2931" i="1" s="1"/>
  <c r="E2932" i="1" a="1"/>
  <c r="E2932" i="1" s="1"/>
  <c r="I2941" i="1" a="1"/>
  <c r="I2941" i="1" s="1"/>
  <c r="J2941" i="1" s="1"/>
  <c r="G2941" i="1" a="1"/>
  <c r="G2941" i="1" s="1"/>
  <c r="H2941" i="1" s="1"/>
  <c r="I2944" i="1" a="1"/>
  <c r="I2944" i="1" s="1"/>
  <c r="J2944" i="1" s="1"/>
  <c r="O2949" i="1"/>
  <c r="E2956" i="1" a="1"/>
  <c r="E2956" i="1" s="1"/>
  <c r="I2958" i="1" a="1"/>
  <c r="I2958" i="1" s="1"/>
  <c r="J2958" i="1" s="1"/>
  <c r="I2967" i="1" a="1"/>
  <c r="I2967" i="1" s="1"/>
  <c r="J2967" i="1" s="1"/>
  <c r="G2967" i="1" a="1"/>
  <c r="G2967" i="1" s="1"/>
  <c r="H2967" i="1" s="1"/>
  <c r="E2967" i="1" a="1"/>
  <c r="E2967" i="1" s="1"/>
  <c r="F2971" i="1"/>
  <c r="N2971" i="1" s="1"/>
  <c r="I2975" i="1" a="1"/>
  <c r="I2975" i="1" s="1"/>
  <c r="J2975" i="1" s="1"/>
  <c r="O2985" i="1"/>
  <c r="I2993" i="1" a="1"/>
  <c r="I2993" i="1" s="1"/>
  <c r="J2993" i="1" s="1"/>
  <c r="O2994" i="1"/>
  <c r="O3003" i="1"/>
  <c r="O3011" i="1"/>
  <c r="O3013" i="1"/>
  <c r="E3019" i="1" a="1"/>
  <c r="E3019" i="1" s="1"/>
  <c r="F3022" i="1"/>
  <c r="K3022" i="1" s="1"/>
  <c r="O3047" i="1"/>
  <c r="I3048" i="1" a="1"/>
  <c r="I3048" i="1" s="1"/>
  <c r="J3048" i="1" s="1"/>
  <c r="G3048" i="1" a="1"/>
  <c r="G3048" i="1" s="1"/>
  <c r="H3048" i="1" s="1"/>
  <c r="E3057" i="1" a="1"/>
  <c r="E3057" i="1" s="1"/>
  <c r="G3057" i="1" a="1"/>
  <c r="G3057" i="1" s="1"/>
  <c r="H3057" i="1" s="1"/>
  <c r="I3057" i="1" a="1"/>
  <c r="I3057" i="1" s="1"/>
  <c r="J3057" i="1" s="1"/>
  <c r="I3059" i="1" a="1"/>
  <c r="I3059" i="1" s="1"/>
  <c r="J3059" i="1" s="1"/>
  <c r="G3059" i="1" a="1"/>
  <c r="G3059" i="1" s="1"/>
  <c r="H3059" i="1" s="1"/>
  <c r="O3084" i="1"/>
  <c r="O3096" i="1"/>
  <c r="E3126" i="1" a="1"/>
  <c r="E3126" i="1" s="1"/>
  <c r="I3126" i="1" a="1"/>
  <c r="I3126" i="1" s="1"/>
  <c r="J3126" i="1" s="1"/>
  <c r="G3126" i="1" a="1"/>
  <c r="G3126" i="1" s="1"/>
  <c r="H3126" i="1" s="1"/>
  <c r="K3131" i="1"/>
  <c r="F3131" i="1"/>
  <c r="D3131" i="1" s="1"/>
  <c r="L3170" i="1"/>
  <c r="F3170" i="1"/>
  <c r="N3170" i="1" s="1"/>
  <c r="F3244" i="1"/>
  <c r="D3244" i="1" s="1"/>
  <c r="I2994" i="1" a="1"/>
  <c r="I2994" i="1" s="1"/>
  <c r="J2994" i="1" s="1"/>
  <c r="G2994" i="1" a="1"/>
  <c r="G2994" i="1" s="1"/>
  <c r="H2994" i="1" s="1"/>
  <c r="E2994" i="1" a="1"/>
  <c r="E2994" i="1" s="1"/>
  <c r="O2998" i="1"/>
  <c r="I2998" i="1" a="1"/>
  <c r="I2998" i="1" s="1"/>
  <c r="J2998" i="1" s="1"/>
  <c r="I2999" i="1" a="1"/>
  <c r="I2999" i="1" s="1"/>
  <c r="J2999" i="1" s="1"/>
  <c r="E2999" i="1" a="1"/>
  <c r="E2999" i="1" s="1"/>
  <c r="I3012" i="1" a="1"/>
  <c r="I3012" i="1" s="1"/>
  <c r="J3012" i="1" s="1"/>
  <c r="G3012" i="1" a="1"/>
  <c r="G3012" i="1" s="1"/>
  <c r="H3012" i="1" s="1"/>
  <c r="I3025" i="1" a="1"/>
  <c r="I3025" i="1" s="1"/>
  <c r="J3025" i="1" s="1"/>
  <c r="G3025" i="1" a="1"/>
  <c r="G3025" i="1" s="1"/>
  <c r="H3025" i="1" s="1"/>
  <c r="L3028" i="1"/>
  <c r="F3028" i="1"/>
  <c r="K3028" i="1" s="1"/>
  <c r="D3028" i="1"/>
  <c r="M3028" i="1"/>
  <c r="F3031" i="1"/>
  <c r="D3031" i="1" s="1"/>
  <c r="I3045" i="1" a="1"/>
  <c r="I3045" i="1" s="1"/>
  <c r="J3045" i="1" s="1"/>
  <c r="G3045" i="1" a="1"/>
  <c r="G3045" i="1" s="1"/>
  <c r="H3045" i="1" s="1"/>
  <c r="E3045" i="1" a="1"/>
  <c r="E3045" i="1" s="1"/>
  <c r="F3059" i="1"/>
  <c r="D3059" i="1" s="1"/>
  <c r="L3059" i="1"/>
  <c r="B3073" i="1"/>
  <c r="I3073" i="1" s="1" a="1"/>
  <c r="I3073" i="1" s="1"/>
  <c r="J3073" i="1" s="1"/>
  <c r="O3190" i="1"/>
  <c r="G3242" i="1" a="1"/>
  <c r="G3242" i="1" s="1"/>
  <c r="H3242" i="1" s="1"/>
  <c r="I3242" i="1" a="1"/>
  <c r="I3242" i="1" s="1"/>
  <c r="J3242" i="1" s="1"/>
  <c r="I3003" i="1" a="1"/>
  <c r="I3003" i="1" s="1"/>
  <c r="J3003" i="1" s="1"/>
  <c r="G3003" i="1" a="1"/>
  <c r="G3003" i="1" s="1"/>
  <c r="H3003" i="1" s="1"/>
  <c r="E3003" i="1" a="1"/>
  <c r="E3003" i="1" s="1"/>
  <c r="L3007" i="1"/>
  <c r="F3007" i="1"/>
  <c r="M3007" i="1" s="1"/>
  <c r="K3007" i="1"/>
  <c r="O3041" i="1"/>
  <c r="I3042" i="1" a="1"/>
  <c r="I3042" i="1" s="1"/>
  <c r="J3042" i="1" s="1"/>
  <c r="G3042" i="1" a="1"/>
  <c r="G3042" i="1" s="1"/>
  <c r="H3042" i="1" s="1"/>
  <c r="M3048" i="1"/>
  <c r="F3048" i="1"/>
  <c r="I3053" i="1" a="1"/>
  <c r="I3053" i="1" s="1"/>
  <c r="J3053" i="1" s="1"/>
  <c r="G3053" i="1" a="1"/>
  <c r="G3053" i="1" s="1"/>
  <c r="H3053" i="1" s="1"/>
  <c r="E3053" i="1" a="1"/>
  <c r="E3053" i="1" s="1"/>
  <c r="O3063" i="1"/>
  <c r="B3082" i="1"/>
  <c r="I3082" i="1" s="1" a="1"/>
  <c r="I3082" i="1" s="1"/>
  <c r="J3082" i="1" s="1"/>
  <c r="O3106" i="1"/>
  <c r="O3129" i="1"/>
  <c r="I3129" i="1" a="1"/>
  <c r="I3129" i="1" s="1"/>
  <c r="J3129" i="1" s="1"/>
  <c r="G3129" i="1" a="1"/>
  <c r="G3129" i="1" s="1"/>
  <c r="H3129" i="1" s="1"/>
  <c r="G3167" i="1" a="1"/>
  <c r="G3167" i="1" s="1"/>
  <c r="H3167" i="1" s="1"/>
  <c r="I3167" i="1" a="1"/>
  <c r="I3167" i="1" s="1"/>
  <c r="J3167" i="1" s="1"/>
  <c r="E3167" i="1" a="1"/>
  <c r="E3167" i="1" s="1"/>
  <c r="K3179" i="1"/>
  <c r="F3179" i="1"/>
  <c r="L3179" i="1" s="1"/>
  <c r="M3179" i="1"/>
  <c r="M3242" i="1"/>
  <c r="F3242" i="1"/>
  <c r="D3242" i="1" s="1"/>
  <c r="G3263" i="1" a="1"/>
  <c r="G3263" i="1" s="1"/>
  <c r="H3263" i="1" s="1"/>
  <c r="I3263" i="1" a="1"/>
  <c r="I3263" i="1" s="1"/>
  <c r="J3263" i="1" s="1"/>
  <c r="E3263" i="1" a="1"/>
  <c r="E3263" i="1" s="1"/>
  <c r="E3268" i="1" a="1"/>
  <c r="E3268" i="1" s="1"/>
  <c r="I3268" i="1" a="1"/>
  <c r="I3268" i="1" s="1"/>
  <c r="J3268" i="1" s="1"/>
  <c r="G3268" i="1" a="1"/>
  <c r="G3268" i="1" s="1"/>
  <c r="H3268" i="1" s="1"/>
  <c r="G2845" i="1" a="1"/>
  <c r="G2845" i="1" s="1"/>
  <c r="H2845" i="1" s="1"/>
  <c r="I2871" i="1" a="1"/>
  <c r="I2871" i="1" s="1"/>
  <c r="J2871" i="1" s="1"/>
  <c r="I2874" i="1" a="1"/>
  <c r="I2874" i="1" s="1"/>
  <c r="J2874" i="1" s="1"/>
  <c r="I2877" i="1" a="1"/>
  <c r="I2877" i="1" s="1"/>
  <c r="J2877" i="1" s="1"/>
  <c r="I2880" i="1" a="1"/>
  <c r="I2880" i="1" s="1"/>
  <c r="J2880" i="1" s="1"/>
  <c r="I2883" i="1" a="1"/>
  <c r="I2883" i="1" s="1"/>
  <c r="J2883" i="1" s="1"/>
  <c r="I2886" i="1" a="1"/>
  <c r="I2886" i="1" s="1"/>
  <c r="J2886" i="1" s="1"/>
  <c r="I2889" i="1" a="1"/>
  <c r="I2889" i="1" s="1"/>
  <c r="J2889" i="1" s="1"/>
  <c r="I2892" i="1" a="1"/>
  <c r="I2892" i="1" s="1"/>
  <c r="J2892" i="1" s="1"/>
  <c r="I2895" i="1" a="1"/>
  <c r="I2895" i="1" s="1"/>
  <c r="J2895" i="1" s="1"/>
  <c r="I2898" i="1" a="1"/>
  <c r="I2898" i="1" s="1"/>
  <c r="J2898" i="1" s="1"/>
  <c r="I2901" i="1" a="1"/>
  <c r="I2901" i="1" s="1"/>
  <c r="J2901" i="1" s="1"/>
  <c r="I2904" i="1" a="1"/>
  <c r="I2904" i="1" s="1"/>
  <c r="J2904" i="1" s="1"/>
  <c r="I2907" i="1" a="1"/>
  <c r="I2907" i="1" s="1"/>
  <c r="J2907" i="1" s="1"/>
  <c r="I2910" i="1" a="1"/>
  <c r="I2910" i="1" s="1"/>
  <c r="J2910" i="1" s="1"/>
  <c r="I2913" i="1" a="1"/>
  <c r="I2913" i="1" s="1"/>
  <c r="J2913" i="1" s="1"/>
  <c r="I2916" i="1" a="1"/>
  <c r="I2916" i="1" s="1"/>
  <c r="J2916" i="1" s="1"/>
  <c r="I2919" i="1" a="1"/>
  <c r="I2919" i="1" s="1"/>
  <c r="J2919" i="1" s="1"/>
  <c r="I2922" i="1" a="1"/>
  <c r="I2922" i="1" s="1"/>
  <c r="J2922" i="1" s="1"/>
  <c r="I2925" i="1" a="1"/>
  <c r="I2925" i="1" s="1"/>
  <c r="J2925" i="1" s="1"/>
  <c r="I2928" i="1" a="1"/>
  <c r="I2928" i="1" s="1"/>
  <c r="J2928" i="1" s="1"/>
  <c r="G2939" i="1" a="1"/>
  <c r="G2939" i="1" s="1"/>
  <c r="H2939" i="1" s="1"/>
  <c r="E2954" i="1" a="1"/>
  <c r="E2954" i="1" s="1"/>
  <c r="G2956" i="1" a="1"/>
  <c r="G2956" i="1" s="1"/>
  <c r="H2956" i="1" s="1"/>
  <c r="I2971" i="1" a="1"/>
  <c r="I2971" i="1" s="1"/>
  <c r="J2971" i="1" s="1"/>
  <c r="G2974" i="1" a="1"/>
  <c r="G2974" i="1" s="1"/>
  <c r="H2974" i="1" s="1"/>
  <c r="E2974" i="1" a="1"/>
  <c r="E2974" i="1" s="1"/>
  <c r="G2975" i="1" a="1"/>
  <c r="G2975" i="1" s="1"/>
  <c r="H2975" i="1" s="1"/>
  <c r="G2993" i="1" a="1"/>
  <c r="G2993" i="1" s="1"/>
  <c r="H2993" i="1" s="1"/>
  <c r="E2998" i="1" a="1"/>
  <c r="E2998" i="1" s="1"/>
  <c r="G3007" i="1" a="1"/>
  <c r="G3007" i="1" s="1"/>
  <c r="H3007" i="1" s="1"/>
  <c r="E3012" i="1" a="1"/>
  <c r="E3012" i="1" s="1"/>
  <c r="O3017" i="1"/>
  <c r="I3022" i="1" a="1"/>
  <c r="I3022" i="1" s="1"/>
  <c r="J3022" i="1" s="1"/>
  <c r="E3025" i="1" a="1"/>
  <c r="E3025" i="1" s="1"/>
  <c r="O3031" i="1"/>
  <c r="K3034" i="1"/>
  <c r="I3039" i="1" a="1"/>
  <c r="I3039" i="1" s="1"/>
  <c r="J3039" i="1" s="1"/>
  <c r="G3039" i="1" a="1"/>
  <c r="G3039" i="1" s="1"/>
  <c r="H3039" i="1" s="1"/>
  <c r="E3039" i="1" a="1"/>
  <c r="E3039" i="1" s="1"/>
  <c r="O3065" i="1"/>
  <c r="I3076" i="1" a="1"/>
  <c r="I3076" i="1" s="1"/>
  <c r="J3076" i="1" s="1"/>
  <c r="G3076" i="1" a="1"/>
  <c r="G3076" i="1" s="1"/>
  <c r="H3076" i="1" s="1"/>
  <c r="B3080" i="1"/>
  <c r="G3080" i="1" s="1" a="1"/>
  <c r="G3080" i="1" s="1"/>
  <c r="H3080" i="1" s="1"/>
  <c r="G3122" i="1" a="1"/>
  <c r="G3122" i="1" s="1"/>
  <c r="H3122" i="1" s="1"/>
  <c r="O3132" i="1"/>
  <c r="E3163" i="1" a="1"/>
  <c r="E3163" i="1" s="1"/>
  <c r="I3163" i="1" a="1"/>
  <c r="I3163" i="1" s="1"/>
  <c r="J3163" i="1" s="1"/>
  <c r="G3163" i="1" a="1"/>
  <c r="G3163" i="1" s="1"/>
  <c r="H3163" i="1" s="1"/>
  <c r="O3264" i="1"/>
  <c r="G3056" i="1" a="1"/>
  <c r="G3056" i="1" s="1"/>
  <c r="H3056" i="1" s="1"/>
  <c r="E3060" i="1" a="1"/>
  <c r="E3060" i="1" s="1"/>
  <c r="G3068" i="1" a="1"/>
  <c r="G3068" i="1" s="1"/>
  <c r="H3068" i="1" s="1"/>
  <c r="I3070" i="1" a="1"/>
  <c r="I3070" i="1" s="1"/>
  <c r="J3070" i="1" s="1"/>
  <c r="E3083" i="1" a="1"/>
  <c r="E3083" i="1" s="1"/>
  <c r="E3084" i="1" a="1"/>
  <c r="E3084" i="1" s="1"/>
  <c r="I3084" i="1" a="1"/>
  <c r="I3084" i="1" s="1"/>
  <c r="J3084" i="1" s="1"/>
  <c r="G3084" i="1" a="1"/>
  <c r="G3084" i="1" s="1"/>
  <c r="H3084" i="1" s="1"/>
  <c r="I3085" i="1" a="1"/>
  <c r="I3085" i="1" s="1"/>
  <c r="J3085" i="1" s="1"/>
  <c r="I3091" i="1" a="1"/>
  <c r="I3091" i="1" s="1"/>
  <c r="O3108" i="1"/>
  <c r="G3108" i="1" a="1"/>
  <c r="G3108" i="1" s="1"/>
  <c r="H3108" i="1" s="1"/>
  <c r="G3121" i="1" a="1"/>
  <c r="G3121" i="1" s="1"/>
  <c r="H3121" i="1" s="1"/>
  <c r="G3143" i="1" a="1"/>
  <c r="G3143" i="1" s="1"/>
  <c r="H3143" i="1" s="1"/>
  <c r="E3165" i="1" a="1"/>
  <c r="E3165" i="1" s="1"/>
  <c r="G3165" i="1" a="1"/>
  <c r="G3165" i="1" s="1"/>
  <c r="H3165" i="1" s="1"/>
  <c r="I3165" i="1" a="1"/>
  <c r="I3165" i="1" s="1"/>
  <c r="J3165" i="1" s="1"/>
  <c r="O3183" i="1"/>
  <c r="G3188" i="1" a="1"/>
  <c r="G3188" i="1" s="1"/>
  <c r="H3188" i="1" s="1"/>
  <c r="I3188" i="1" a="1"/>
  <c r="I3188" i="1" s="1"/>
  <c r="J3188" i="1" s="1"/>
  <c r="E3188" i="1" a="1"/>
  <c r="E3188" i="1" s="1"/>
  <c r="G3264" i="1" a="1"/>
  <c r="G3264" i="1" s="1"/>
  <c r="H3264" i="1" s="1"/>
  <c r="E3264" i="1" a="1"/>
  <c r="E3264" i="1" s="1"/>
  <c r="I3264" i="1" a="1"/>
  <c r="I3264" i="1" s="1"/>
  <c r="J3264" i="1" s="1"/>
  <c r="O3302" i="1"/>
  <c r="O3358" i="1"/>
  <c r="I3358" i="1" a="1"/>
  <c r="I3358" i="1" s="1"/>
  <c r="J3358" i="1" s="1"/>
  <c r="O3362" i="1"/>
  <c r="M3451" i="1"/>
  <c r="F3451" i="1"/>
  <c r="D3451" i="1" s="1"/>
  <c r="G2955" i="1" a="1"/>
  <c r="G2955" i="1" s="1"/>
  <c r="H2955" i="1" s="1"/>
  <c r="I2970" i="1" a="1"/>
  <c r="I2970" i="1" s="1"/>
  <c r="J2970" i="1" s="1"/>
  <c r="G2970" i="1" a="1"/>
  <c r="G2970" i="1" s="1"/>
  <c r="H2970" i="1" s="1"/>
  <c r="I3006" i="1" a="1"/>
  <c r="I3006" i="1" s="1"/>
  <c r="J3006" i="1" s="1"/>
  <c r="G3006" i="1" a="1"/>
  <c r="G3006" i="1" s="1"/>
  <c r="H3006" i="1" s="1"/>
  <c r="E3020" i="1" a="1"/>
  <c r="E3020" i="1" s="1"/>
  <c r="E3026" i="1" a="1"/>
  <c r="E3026" i="1" s="1"/>
  <c r="N3028" i="1"/>
  <c r="E3032" i="1" a="1"/>
  <c r="E3032" i="1" s="1"/>
  <c r="N3034" i="1"/>
  <c r="E3038" i="1" a="1"/>
  <c r="E3038" i="1" s="1"/>
  <c r="E3044" i="1" a="1"/>
  <c r="E3044" i="1" s="1"/>
  <c r="N3046" i="1"/>
  <c r="E3050" i="1" a="1"/>
  <c r="E3050" i="1" s="1"/>
  <c r="I3054" i="1" a="1"/>
  <c r="I3054" i="1" s="1"/>
  <c r="G3058" i="1" a="1"/>
  <c r="G3058" i="1" s="1"/>
  <c r="H3058" i="1" s="1"/>
  <c r="G3061" i="1" a="1"/>
  <c r="G3061" i="1" s="1"/>
  <c r="H3061" i="1" s="1"/>
  <c r="E3061" i="1" a="1"/>
  <c r="E3061" i="1" s="1"/>
  <c r="I3077" i="1" a="1"/>
  <c r="I3077" i="1" s="1"/>
  <c r="J3077" i="1" s="1"/>
  <c r="E3082" i="1" a="1"/>
  <c r="E3082" i="1" s="1"/>
  <c r="I3089" i="1" a="1"/>
  <c r="I3089" i="1" s="1"/>
  <c r="J3089" i="1" s="1"/>
  <c r="G3089" i="1" a="1"/>
  <c r="G3089" i="1" s="1"/>
  <c r="H3089" i="1" s="1"/>
  <c r="E3095" i="1" a="1"/>
  <c r="E3095" i="1" s="1"/>
  <c r="E3096" i="1" a="1"/>
  <c r="E3096" i="1" s="1"/>
  <c r="I3096" i="1" a="1"/>
  <c r="I3096" i="1" s="1"/>
  <c r="J3096" i="1" s="1"/>
  <c r="G3096" i="1" a="1"/>
  <c r="G3096" i="1" s="1"/>
  <c r="H3096" i="1" s="1"/>
  <c r="E3121" i="1" a="1"/>
  <c r="E3121" i="1" s="1"/>
  <c r="I3124" i="1" a="1"/>
  <c r="I3124" i="1" s="1"/>
  <c r="J3124" i="1" s="1"/>
  <c r="I3142" i="1" a="1"/>
  <c r="I3142" i="1" s="1"/>
  <c r="J3142" i="1" s="1"/>
  <c r="G3142" i="1" a="1"/>
  <c r="G3142" i="1" s="1"/>
  <c r="H3142" i="1" s="1"/>
  <c r="G3173" i="1" a="1"/>
  <c r="G3173" i="1" s="1"/>
  <c r="H3173" i="1" s="1"/>
  <c r="I3173" i="1" a="1"/>
  <c r="I3173" i="1" s="1"/>
  <c r="J3173" i="1" s="1"/>
  <c r="E3173" i="1" a="1"/>
  <c r="E3173" i="1" s="1"/>
  <c r="E3177" i="1" a="1"/>
  <c r="E3177" i="1" s="1"/>
  <c r="I3177" i="1" a="1"/>
  <c r="I3177" i="1" s="1"/>
  <c r="J3177" i="1" s="1"/>
  <c r="G3177" i="1" a="1"/>
  <c r="G3177" i="1" s="1"/>
  <c r="H3177" i="1" s="1"/>
  <c r="O3180" i="1"/>
  <c r="I3186" i="1" a="1"/>
  <c r="I3186" i="1" s="1"/>
  <c r="J3186" i="1" s="1"/>
  <c r="O3191" i="1"/>
  <c r="G3194" i="1" a="1"/>
  <c r="G3194" i="1" s="1"/>
  <c r="H3194" i="1" s="1"/>
  <c r="E3194" i="1" a="1"/>
  <c r="E3194" i="1" s="1"/>
  <c r="O3207" i="1"/>
  <c r="G3233" i="1" a="1"/>
  <c r="G3233" i="1" s="1"/>
  <c r="H3233" i="1" s="1"/>
  <c r="I3233" i="1" a="1"/>
  <c r="I3233" i="1" s="1"/>
  <c r="J3233" i="1" s="1"/>
  <c r="F3235" i="1"/>
  <c r="M3235" i="1" s="1"/>
  <c r="G3245" i="1" a="1"/>
  <c r="G3245" i="1" s="1"/>
  <c r="H3245" i="1" s="1"/>
  <c r="I3245" i="1" a="1"/>
  <c r="I3245" i="1" s="1"/>
  <c r="J3245" i="1" s="1"/>
  <c r="M3247" i="1"/>
  <c r="F3247" i="1"/>
  <c r="G3302" i="1" a="1"/>
  <c r="G3302" i="1" s="1"/>
  <c r="H3302" i="1" s="1"/>
  <c r="E3302" i="1" a="1"/>
  <c r="E3302" i="1" s="1"/>
  <c r="I3302" i="1" a="1"/>
  <c r="I3302" i="1" s="1"/>
  <c r="J3302" i="1" s="1"/>
  <c r="G3074" i="1" a="1"/>
  <c r="G3074" i="1" s="1"/>
  <c r="H3074" i="1" s="1"/>
  <c r="E3074" i="1" a="1"/>
  <c r="E3074" i="1" s="1"/>
  <c r="G3094" i="1" a="1"/>
  <c r="G3094" i="1" s="1"/>
  <c r="H3094" i="1" s="1"/>
  <c r="E3094" i="1" a="1"/>
  <c r="E3094" i="1" s="1"/>
  <c r="I3101" i="1" a="1"/>
  <c r="I3101" i="1" s="1"/>
  <c r="J3101" i="1" s="1"/>
  <c r="G3101" i="1" a="1"/>
  <c r="G3101" i="1" s="1"/>
  <c r="H3101" i="1" s="1"/>
  <c r="O3111" i="1"/>
  <c r="O3120" i="1"/>
  <c r="O3124" i="1"/>
  <c r="I3125" i="1" a="1"/>
  <c r="I3125" i="1" s="1"/>
  <c r="J3125" i="1" s="1"/>
  <c r="G3125" i="1" a="1"/>
  <c r="G3125" i="1" s="1"/>
  <c r="H3125" i="1" s="1"/>
  <c r="O3138" i="1"/>
  <c r="I3145" i="1" a="1"/>
  <c r="I3145" i="1" s="1"/>
  <c r="J3145" i="1" s="1"/>
  <c r="G3145" i="1" a="1"/>
  <c r="G3145" i="1" s="1"/>
  <c r="H3145" i="1" s="1"/>
  <c r="E3145" i="1" a="1"/>
  <c r="E3145" i="1" s="1"/>
  <c r="O3156" i="1"/>
  <c r="G3175" i="1" a="1"/>
  <c r="G3175" i="1" s="1"/>
  <c r="H3175" i="1" s="1"/>
  <c r="I3175" i="1" a="1"/>
  <c r="I3175" i="1" s="1"/>
  <c r="J3175" i="1" s="1"/>
  <c r="E3175" i="1" a="1"/>
  <c r="E3175" i="1" s="1"/>
  <c r="E3180" i="1" a="1"/>
  <c r="E3180" i="1" s="1"/>
  <c r="I3180" i="1" a="1"/>
  <c r="I3180" i="1" s="1"/>
  <c r="J3180" i="1" s="1"/>
  <c r="G3180" i="1" a="1"/>
  <c r="G3180" i="1" s="1"/>
  <c r="H3180" i="1" s="1"/>
  <c r="O3186" i="1"/>
  <c r="G3191" i="1" a="1"/>
  <c r="G3191" i="1" s="1"/>
  <c r="H3191" i="1" s="1"/>
  <c r="I3191" i="1" a="1"/>
  <c r="I3191" i="1" s="1"/>
  <c r="J3191" i="1" s="1"/>
  <c r="E3191" i="1" a="1"/>
  <c r="E3191" i="1" s="1"/>
  <c r="G3199" i="1" a="1"/>
  <c r="G3199" i="1" s="1"/>
  <c r="H3199" i="1" s="1"/>
  <c r="I3199" i="1" a="1"/>
  <c r="I3199" i="1" s="1"/>
  <c r="J3199" i="1" s="1"/>
  <c r="E3199" i="1" a="1"/>
  <c r="E3199" i="1" s="1"/>
  <c r="M3215" i="1"/>
  <c r="F3215" i="1"/>
  <c r="G3218" i="1" a="1"/>
  <c r="G3218" i="1" s="1"/>
  <c r="H3218" i="1" s="1"/>
  <c r="I3218" i="1" a="1"/>
  <c r="I3218" i="1" s="1"/>
  <c r="J3218" i="1" s="1"/>
  <c r="E3218" i="1" a="1"/>
  <c r="E3218" i="1" s="1"/>
  <c r="M3233" i="1"/>
  <c r="F3233" i="1"/>
  <c r="L3233" i="1"/>
  <c r="K3233" i="1"/>
  <c r="D3245" i="1"/>
  <c r="F3245" i="1"/>
  <c r="K3245" i="1" s="1"/>
  <c r="G3255" i="1" a="1"/>
  <c r="G3255" i="1" s="1"/>
  <c r="H3255" i="1" s="1"/>
  <c r="E3255" i="1" a="1"/>
  <c r="E3255" i="1" s="1"/>
  <c r="I3255" i="1" a="1"/>
  <c r="I3255" i="1" s="1"/>
  <c r="J3255" i="1" s="1"/>
  <c r="O3265" i="1"/>
  <c r="E3111" i="1" a="1"/>
  <c r="E3111" i="1" s="1"/>
  <c r="I3111" i="1" a="1"/>
  <c r="I3111" i="1" s="1"/>
  <c r="J3111" i="1" s="1"/>
  <c r="F3120" i="1"/>
  <c r="N3120" i="1" s="1"/>
  <c r="I3133" i="1" a="1"/>
  <c r="I3133" i="1" s="1"/>
  <c r="J3133" i="1" s="1"/>
  <c r="E3133" i="1" a="1"/>
  <c r="E3133" i="1" s="1"/>
  <c r="K3134" i="1"/>
  <c r="D3134" i="1"/>
  <c r="M3134" i="1"/>
  <c r="F3134" i="1"/>
  <c r="N3134" i="1" s="1"/>
  <c r="E3138" i="1" a="1"/>
  <c r="E3138" i="1" s="1"/>
  <c r="I3138" i="1" a="1"/>
  <c r="I3138" i="1" s="1"/>
  <c r="J3138" i="1" s="1"/>
  <c r="G3138" i="1" a="1"/>
  <c r="G3138" i="1" s="1"/>
  <c r="H3138" i="1" s="1"/>
  <c r="O3141" i="1"/>
  <c r="F3148" i="1"/>
  <c r="M3148" i="1" s="1"/>
  <c r="D3148" i="1"/>
  <c r="O3160" i="1"/>
  <c r="E3162" i="1" a="1"/>
  <c r="E3162" i="1" s="1"/>
  <c r="I3162" i="1" a="1"/>
  <c r="I3162" i="1" s="1"/>
  <c r="J3162" i="1" s="1"/>
  <c r="G3162" i="1" a="1"/>
  <c r="G3162" i="1" s="1"/>
  <c r="H3162" i="1" s="1"/>
  <c r="O3166" i="1"/>
  <c r="O3169" i="1"/>
  <c r="O3189" i="1"/>
  <c r="O3200" i="1"/>
  <c r="O3261" i="1"/>
  <c r="B3350" i="1"/>
  <c r="E3350" i="1" a="1"/>
  <c r="E3350" i="1" s="1"/>
  <c r="F3420" i="1"/>
  <c r="N2944" i="1"/>
  <c r="E3052" i="1" a="1"/>
  <c r="E3052" i="1" s="1"/>
  <c r="E3062" i="1" a="1"/>
  <c r="E3062" i="1" s="1"/>
  <c r="O3087" i="1"/>
  <c r="B3092" i="1"/>
  <c r="E3092" i="1" s="1" a="1"/>
  <c r="E3092" i="1" s="1"/>
  <c r="G3092" i="1" a="1"/>
  <c r="G3092" i="1" s="1"/>
  <c r="H3092" i="1" s="1"/>
  <c r="I3092" i="1" a="1"/>
  <c r="I3092" i="1" s="1"/>
  <c r="J3092" i="1" s="1"/>
  <c r="O3093" i="1"/>
  <c r="I3100" i="1" a="1"/>
  <c r="I3100" i="1" s="1"/>
  <c r="J3100" i="1" s="1"/>
  <c r="G3120" i="1" a="1"/>
  <c r="G3120" i="1" s="1"/>
  <c r="H3120" i="1" s="1"/>
  <c r="E3124" i="1" a="1"/>
  <c r="E3124" i="1" s="1"/>
  <c r="F3125" i="1"/>
  <c r="K3125" i="1" s="1"/>
  <c r="B3137" i="1"/>
  <c r="G3137" i="1" a="1"/>
  <c r="G3137" i="1" s="1"/>
  <c r="H3137" i="1" s="1"/>
  <c r="E3141" i="1" a="1"/>
  <c r="E3141" i="1" s="1"/>
  <c r="I3141" i="1" a="1"/>
  <c r="I3141" i="1" s="1"/>
  <c r="J3141" i="1" s="1"/>
  <c r="G3148" i="1" a="1"/>
  <c r="G3148" i="1" s="1"/>
  <c r="H3148" i="1" s="1"/>
  <c r="I3154" i="1" a="1"/>
  <c r="I3154" i="1" s="1"/>
  <c r="J3154" i="1" s="1"/>
  <c r="G3154" i="1" a="1"/>
  <c r="G3154" i="1" s="1"/>
  <c r="H3154" i="1" s="1"/>
  <c r="E3156" i="1" a="1"/>
  <c r="E3156" i="1" s="1"/>
  <c r="I3156" i="1" a="1"/>
  <c r="I3156" i="1" s="1"/>
  <c r="J3156" i="1" s="1"/>
  <c r="G3156" i="1" a="1"/>
  <c r="G3156" i="1" s="1"/>
  <c r="H3156" i="1" s="1"/>
  <c r="G3160" i="1" a="1"/>
  <c r="G3160" i="1" s="1"/>
  <c r="H3160" i="1" s="1"/>
  <c r="E3160" i="1" a="1"/>
  <c r="E3160" i="1" s="1"/>
  <c r="I3160" i="1" a="1"/>
  <c r="I3160" i="1" s="1"/>
  <c r="J3160" i="1" s="1"/>
  <c r="I3166" i="1" a="1"/>
  <c r="I3166" i="1" s="1"/>
  <c r="J3166" i="1" s="1"/>
  <c r="G3166" i="1" a="1"/>
  <c r="G3166" i="1" s="1"/>
  <c r="H3166" i="1" s="1"/>
  <c r="I3169" i="1" a="1"/>
  <c r="I3169" i="1" s="1"/>
  <c r="J3169" i="1" s="1"/>
  <c r="G3169" i="1" a="1"/>
  <c r="G3169" i="1" s="1"/>
  <c r="H3169" i="1" s="1"/>
  <c r="E3169" i="1" a="1"/>
  <c r="E3169" i="1" s="1"/>
  <c r="G3200" i="1" a="1"/>
  <c r="G3200" i="1" s="1"/>
  <c r="H3200" i="1" s="1"/>
  <c r="E3200" i="1" a="1"/>
  <c r="E3200" i="1" s="1"/>
  <c r="O3210" i="1"/>
  <c r="D3226" i="1"/>
  <c r="F3226" i="1"/>
  <c r="M3226" i="1" s="1"/>
  <c r="G3236" i="1" a="1"/>
  <c r="G3236" i="1" s="1"/>
  <c r="H3236" i="1" s="1"/>
  <c r="I3236" i="1" a="1"/>
  <c r="I3236" i="1" s="1"/>
  <c r="J3236" i="1" s="1"/>
  <c r="M3238" i="1"/>
  <c r="F3238" i="1"/>
  <c r="O3054" i="1"/>
  <c r="E3063" i="1" a="1"/>
  <c r="E3063" i="1" s="1"/>
  <c r="G3063" i="1" a="1"/>
  <c r="G3063" i="1" s="1"/>
  <c r="H3063" i="1" s="1"/>
  <c r="E3081" i="1" a="1"/>
  <c r="E3081" i="1" s="1"/>
  <c r="I3081" i="1" a="1"/>
  <c r="I3081" i="1" s="1"/>
  <c r="J3081" i="1" s="1"/>
  <c r="E3087" i="1" a="1"/>
  <c r="E3087" i="1" s="1"/>
  <c r="G3087" i="1" a="1"/>
  <c r="G3087" i="1" s="1"/>
  <c r="H3087" i="1" s="1"/>
  <c r="I3094" i="1" a="1"/>
  <c r="I3094" i="1" s="1"/>
  <c r="J3094" i="1" s="1"/>
  <c r="O3099" i="1"/>
  <c r="E3100" i="1" a="1"/>
  <c r="E3100" i="1" s="1"/>
  <c r="B3104" i="1"/>
  <c r="I3104" i="1" s="1" a="1"/>
  <c r="I3104" i="1" s="1"/>
  <c r="J3104" i="1" s="1"/>
  <c r="G3104" i="1" a="1"/>
  <c r="G3104" i="1" s="1"/>
  <c r="H3104" i="1" s="1"/>
  <c r="E3104" i="1" a="1"/>
  <c r="E3104" i="1" s="1"/>
  <c r="O3105" i="1"/>
  <c r="I3106" i="1" a="1"/>
  <c r="I3106" i="1" s="1"/>
  <c r="J3106" i="1" s="1"/>
  <c r="G3111" i="1" a="1"/>
  <c r="G3111" i="1" s="1"/>
  <c r="H3111" i="1" s="1"/>
  <c r="G3123" i="1" a="1"/>
  <c r="G3123" i="1" s="1"/>
  <c r="H3123" i="1" s="1"/>
  <c r="I3128" i="1" a="1"/>
  <c r="I3128" i="1" s="1"/>
  <c r="J3128" i="1" s="1"/>
  <c r="E3128" i="1" a="1"/>
  <c r="E3128" i="1" s="1"/>
  <c r="G3133" i="1" a="1"/>
  <c r="G3133" i="1" s="1"/>
  <c r="H3133" i="1" s="1"/>
  <c r="O3147" i="1"/>
  <c r="G3151" i="1" a="1"/>
  <c r="G3151" i="1" s="1"/>
  <c r="H3151" i="1" s="1"/>
  <c r="E3151" i="1" a="1"/>
  <c r="E3151" i="1" s="1"/>
  <c r="E3154" i="1" a="1"/>
  <c r="E3154" i="1" s="1"/>
  <c r="G3164" i="1" a="1"/>
  <c r="G3164" i="1" s="1"/>
  <c r="H3164" i="1" s="1"/>
  <c r="I3164" i="1" a="1"/>
  <c r="I3164" i="1" s="1"/>
  <c r="J3164" i="1" s="1"/>
  <c r="E3166" i="1" a="1"/>
  <c r="E3166" i="1" s="1"/>
  <c r="G3178" i="1" a="1"/>
  <c r="G3178" i="1" s="1"/>
  <c r="H3178" i="1" s="1"/>
  <c r="E3178" i="1" a="1"/>
  <c r="E3178" i="1" s="1"/>
  <c r="I3178" i="1" a="1"/>
  <c r="I3178" i="1" s="1"/>
  <c r="J3178" i="1" s="1"/>
  <c r="O3192" i="1"/>
  <c r="I3200" i="1" a="1"/>
  <c r="I3200" i="1" s="1"/>
  <c r="J3200" i="1" s="1"/>
  <c r="L3205" i="1"/>
  <c r="F3205" i="1"/>
  <c r="M3205" i="1" s="1"/>
  <c r="O3208" i="1"/>
  <c r="B3211" i="1"/>
  <c r="G3211" i="1" s="1" a="1"/>
  <c r="G3211" i="1" s="1"/>
  <c r="H3211" i="1" s="1"/>
  <c r="O3216" i="1"/>
  <c r="K3224" i="1"/>
  <c r="F3224" i="1"/>
  <c r="D3224" i="1" s="1"/>
  <c r="M3236" i="1"/>
  <c r="F3236" i="1"/>
  <c r="K3236" i="1"/>
  <c r="F3259" i="1"/>
  <c r="O3270" i="1"/>
  <c r="O3313" i="1"/>
  <c r="I3313" i="1" a="1"/>
  <c r="I3313" i="1" s="1"/>
  <c r="J3313" i="1" s="1"/>
  <c r="I3014" i="1" a="1"/>
  <c r="I3014" i="1" s="1"/>
  <c r="J3014" i="1" s="1"/>
  <c r="I3020" i="1" a="1"/>
  <c r="I3020" i="1" s="1"/>
  <c r="J3020" i="1" s="1"/>
  <c r="I3026" i="1" a="1"/>
  <c r="I3026" i="1" s="1"/>
  <c r="J3026" i="1" s="1"/>
  <c r="I3032" i="1" a="1"/>
  <c r="I3032" i="1" s="1"/>
  <c r="J3032" i="1" s="1"/>
  <c r="I3038" i="1" a="1"/>
  <c r="I3038" i="1" s="1"/>
  <c r="J3038" i="1" s="1"/>
  <c r="I3044" i="1" a="1"/>
  <c r="I3044" i="1" s="1"/>
  <c r="J3044" i="1" s="1"/>
  <c r="I3050" i="1" a="1"/>
  <c r="I3050" i="1" s="1"/>
  <c r="J3050" i="1" s="1"/>
  <c r="N3056" i="1"/>
  <c r="I3060" i="1" a="1"/>
  <c r="I3060" i="1" s="1"/>
  <c r="J3060" i="1" s="1"/>
  <c r="I3069" i="1" a="1"/>
  <c r="I3069" i="1" s="1"/>
  <c r="J3069" i="1" s="1"/>
  <c r="B3071" i="1"/>
  <c r="G3071" i="1" s="1" a="1"/>
  <c r="G3071" i="1" s="1"/>
  <c r="H3071" i="1" s="1"/>
  <c r="E3072" i="1" a="1"/>
  <c r="E3072" i="1" s="1"/>
  <c r="I3072" i="1" a="1"/>
  <c r="I3072" i="1" s="1"/>
  <c r="J3072" i="1" s="1"/>
  <c r="G3072" i="1" a="1"/>
  <c r="G3072" i="1" s="1"/>
  <c r="H3072" i="1" s="1"/>
  <c r="I3074" i="1" a="1"/>
  <c r="I3074" i="1" s="1"/>
  <c r="J3074" i="1" s="1"/>
  <c r="N3078" i="1"/>
  <c r="E3093" i="1" a="1"/>
  <c r="E3093" i="1" s="1"/>
  <c r="I3093" i="1" a="1"/>
  <c r="I3093" i="1" s="1"/>
  <c r="J3093" i="1" s="1"/>
  <c r="E3099" i="1" a="1"/>
  <c r="E3099" i="1" s="1"/>
  <c r="G3099" i="1" a="1"/>
  <c r="G3099" i="1" s="1"/>
  <c r="H3099" i="1" s="1"/>
  <c r="E3106" i="1" a="1"/>
  <c r="E3106" i="1" s="1"/>
  <c r="O3114" i="1"/>
  <c r="G3115" i="1" a="1"/>
  <c r="G3115" i="1" s="1"/>
  <c r="H3115" i="1" s="1"/>
  <c r="E3115" i="1" a="1"/>
  <c r="E3115" i="1" s="1"/>
  <c r="I3119" i="1" a="1"/>
  <c r="I3119" i="1" s="1"/>
  <c r="J3119" i="1" s="1"/>
  <c r="G3119" i="1" a="1"/>
  <c r="G3119" i="1" s="1"/>
  <c r="H3119" i="1" s="1"/>
  <c r="I3120" i="1" a="1"/>
  <c r="I3120" i="1" s="1"/>
  <c r="J3120" i="1" s="1"/>
  <c r="B3123" i="1"/>
  <c r="L3134" i="1"/>
  <c r="G3141" i="1" a="1"/>
  <c r="G3141" i="1" s="1"/>
  <c r="H3141" i="1" s="1"/>
  <c r="O3144" i="1"/>
  <c r="G3144" i="1" a="1"/>
  <c r="G3144" i="1" s="1"/>
  <c r="H3144" i="1" s="1"/>
  <c r="E3147" i="1" a="1"/>
  <c r="E3147" i="1" s="1"/>
  <c r="I3147" i="1" a="1"/>
  <c r="I3147" i="1" s="1"/>
  <c r="J3147" i="1" s="1"/>
  <c r="N3148" i="1"/>
  <c r="O3150" i="1"/>
  <c r="E3164" i="1" a="1"/>
  <c r="E3164" i="1" s="1"/>
  <c r="G3176" i="1" a="1"/>
  <c r="G3176" i="1" s="1"/>
  <c r="H3176" i="1" s="1"/>
  <c r="I3176" i="1" a="1"/>
  <c r="I3176" i="1" s="1"/>
  <c r="J3176" i="1" s="1"/>
  <c r="E3176" i="1" a="1"/>
  <c r="E3176" i="1" s="1"/>
  <c r="G3181" i="1" a="1"/>
  <c r="G3181" i="1" s="1"/>
  <c r="H3181" i="1" s="1"/>
  <c r="I3181" i="1" a="1"/>
  <c r="I3181" i="1" s="1"/>
  <c r="J3181" i="1" s="1"/>
  <c r="E3192" i="1" a="1"/>
  <c r="E3192" i="1" s="1"/>
  <c r="I3192" i="1" a="1"/>
  <c r="I3192" i="1" s="1"/>
  <c r="J3192" i="1" s="1"/>
  <c r="G3195" i="1" a="1"/>
  <c r="G3195" i="1" s="1"/>
  <c r="H3195" i="1" s="1"/>
  <c r="E3195" i="1" a="1"/>
  <c r="E3195" i="1" s="1"/>
  <c r="I3205" i="1" a="1"/>
  <c r="I3205" i="1" s="1"/>
  <c r="J3205" i="1" s="1"/>
  <c r="G3216" i="1" a="1"/>
  <c r="G3216" i="1" s="1"/>
  <c r="H3216" i="1" s="1"/>
  <c r="E3216" i="1" a="1"/>
  <c r="E3216" i="1" s="1"/>
  <c r="I3216" i="1" a="1"/>
  <c r="I3216" i="1" s="1"/>
  <c r="J3216" i="1" s="1"/>
  <c r="D3256" i="1"/>
  <c r="K3256" i="1"/>
  <c r="J3272" i="1"/>
  <c r="K3272" i="1" s="1"/>
  <c r="O3341" i="1"/>
  <c r="G2937" i="1" a="1"/>
  <c r="G2937" i="1" s="1"/>
  <c r="H2937" i="1" s="1"/>
  <c r="I2988" i="1" a="1"/>
  <c r="I2988" i="1" s="1"/>
  <c r="J2988" i="1" s="1"/>
  <c r="G2988" i="1" a="1"/>
  <c r="G2988" i="1" s="1"/>
  <c r="H2988" i="1" s="1"/>
  <c r="E3011" i="1" a="1"/>
  <c r="E3011" i="1" s="1"/>
  <c r="E3017" i="1" a="1"/>
  <c r="E3017" i="1" s="1"/>
  <c r="E3023" i="1" a="1"/>
  <c r="E3023" i="1" s="1"/>
  <c r="E3029" i="1" a="1"/>
  <c r="E3029" i="1" s="1"/>
  <c r="E3035" i="1" a="1"/>
  <c r="E3035" i="1" s="1"/>
  <c r="E3041" i="1" a="1"/>
  <c r="E3041" i="1" s="1"/>
  <c r="N3042" i="1"/>
  <c r="E3047" i="1" a="1"/>
  <c r="E3047" i="1" s="1"/>
  <c r="G3062" i="1" a="1"/>
  <c r="G3062" i="1" s="1"/>
  <c r="H3062" i="1" s="1"/>
  <c r="E3065" i="1" a="1"/>
  <c r="E3065" i="1" s="1"/>
  <c r="E3066" i="1" a="1"/>
  <c r="E3066" i="1" s="1"/>
  <c r="I3066" i="1" a="1"/>
  <c r="I3066" i="1" s="1"/>
  <c r="J3066" i="1" s="1"/>
  <c r="G3066" i="1" a="1"/>
  <c r="G3066" i="1" s="1"/>
  <c r="H3066" i="1" s="1"/>
  <c r="N3070" i="1"/>
  <c r="F3078" i="1"/>
  <c r="D3078" i="1" s="1"/>
  <c r="M3078" i="1"/>
  <c r="K3078" i="1"/>
  <c r="E3079" i="1" a="1"/>
  <c r="E3079" i="1" s="1"/>
  <c r="G3081" i="1" a="1"/>
  <c r="G3081" i="1" s="1"/>
  <c r="H3081" i="1" s="1"/>
  <c r="I3086" i="1" a="1"/>
  <c r="I3086" i="1" s="1"/>
  <c r="J3086" i="1" s="1"/>
  <c r="E3086" i="1" a="1"/>
  <c r="E3086" i="1" s="1"/>
  <c r="G3100" i="1" a="1"/>
  <c r="G3100" i="1" s="1"/>
  <c r="H3100" i="1" s="1"/>
  <c r="E3105" i="1" a="1"/>
  <c r="E3105" i="1" s="1"/>
  <c r="I3105" i="1" a="1"/>
  <c r="I3105" i="1" s="1"/>
  <c r="J3105" i="1" s="1"/>
  <c r="G3106" i="1" a="1"/>
  <c r="G3106" i="1" s="1"/>
  <c r="H3106" i="1" s="1"/>
  <c r="E3119" i="1" a="1"/>
  <c r="E3119" i="1" s="1"/>
  <c r="G3124" i="1" a="1"/>
  <c r="G3124" i="1" s="1"/>
  <c r="H3124" i="1" s="1"/>
  <c r="E3132" i="1" a="1"/>
  <c r="E3132" i="1" s="1"/>
  <c r="I3132" i="1" a="1"/>
  <c r="I3132" i="1" s="1"/>
  <c r="J3132" i="1" s="1"/>
  <c r="G3132" i="1" a="1"/>
  <c r="G3132" i="1" s="1"/>
  <c r="H3132" i="1" s="1"/>
  <c r="K3140" i="1"/>
  <c r="D3140" i="1"/>
  <c r="N3140" i="1"/>
  <c r="M3140" i="1"/>
  <c r="B3153" i="1"/>
  <c r="I3153" i="1" a="1"/>
  <c r="I3153" i="1" s="1"/>
  <c r="J3153" i="1" s="1"/>
  <c r="O3162" i="1"/>
  <c r="O3167" i="1"/>
  <c r="O3187" i="1"/>
  <c r="G3192" i="1" a="1"/>
  <c r="G3192" i="1" s="1"/>
  <c r="H3192" i="1" s="1"/>
  <c r="O3198" i="1"/>
  <c r="G3227" i="1" a="1"/>
  <c r="G3227" i="1" s="1"/>
  <c r="H3227" i="1" s="1"/>
  <c r="I3227" i="1" a="1"/>
  <c r="I3227" i="1" s="1"/>
  <c r="J3227" i="1" s="1"/>
  <c r="D3229" i="1"/>
  <c r="K3229" i="1"/>
  <c r="F3229" i="1"/>
  <c r="M3229" i="1" s="1"/>
  <c r="G3239" i="1" a="1"/>
  <c r="G3239" i="1" s="1"/>
  <c r="H3239" i="1" s="1"/>
  <c r="I3239" i="1" a="1"/>
  <c r="I3239" i="1" s="1"/>
  <c r="J3239" i="1" s="1"/>
  <c r="M3241" i="1"/>
  <c r="L3241" i="1"/>
  <c r="K3241" i="1"/>
  <c r="F3241" i="1"/>
  <c r="D3241" i="1" s="1"/>
  <c r="E3310" i="1" a="1"/>
  <c r="E3310" i="1" s="1"/>
  <c r="G3310" i="1" a="1"/>
  <c r="G3310" i="1" s="1"/>
  <c r="H3310" i="1" s="1"/>
  <c r="I3310" i="1" a="1"/>
  <c r="I3310" i="1" s="1"/>
  <c r="J3310" i="1" s="1"/>
  <c r="O3057" i="1"/>
  <c r="N3076" i="1"/>
  <c r="I3098" i="1" a="1"/>
  <c r="I3098" i="1" s="1"/>
  <c r="J3098" i="1" s="1"/>
  <c r="E3098" i="1" a="1"/>
  <c r="E3098" i="1" s="1"/>
  <c r="B3122" i="1"/>
  <c r="E3122" i="1" a="1"/>
  <c r="E3122" i="1" s="1"/>
  <c r="F3127" i="1"/>
  <c r="N3127" i="1" s="1"/>
  <c r="D3127" i="1"/>
  <c r="M3127" i="1"/>
  <c r="G3128" i="1" a="1"/>
  <c r="G3128" i="1" s="1"/>
  <c r="H3128" i="1" s="1"/>
  <c r="G3136" i="1" a="1"/>
  <c r="G3136" i="1" s="1"/>
  <c r="H3136" i="1" s="1"/>
  <c r="O3143" i="1"/>
  <c r="I3151" i="1" a="1"/>
  <c r="I3151" i="1" s="1"/>
  <c r="J3151" i="1" s="1"/>
  <c r="E3174" i="1" a="1"/>
  <c r="E3174" i="1" s="1"/>
  <c r="I3174" i="1" a="1"/>
  <c r="I3174" i="1" s="1"/>
  <c r="J3174" i="1" s="1"/>
  <c r="G3174" i="1" a="1"/>
  <c r="G3174" i="1" s="1"/>
  <c r="H3174" i="1" s="1"/>
  <c r="G3198" i="1" a="1"/>
  <c r="G3198" i="1" s="1"/>
  <c r="H3198" i="1" s="1"/>
  <c r="E3198" i="1" a="1"/>
  <c r="E3198" i="1" s="1"/>
  <c r="O3217" i="1"/>
  <c r="E3227" i="1" a="1"/>
  <c r="E3227" i="1" s="1"/>
  <c r="E3239" i="1" a="1"/>
  <c r="E3239" i="1" s="1"/>
  <c r="O3253" i="1"/>
  <c r="O3276" i="1"/>
  <c r="O3090" i="1"/>
  <c r="G3109" i="1" a="1"/>
  <c r="G3109" i="1" s="1"/>
  <c r="H3109" i="1" s="1"/>
  <c r="E3109" i="1" a="1"/>
  <c r="E3109" i="1" s="1"/>
  <c r="E3136" i="1" a="1"/>
  <c r="E3136" i="1" s="1"/>
  <c r="I3139" i="1" a="1"/>
  <c r="I3139" i="1" s="1"/>
  <c r="J3139" i="1" s="1"/>
  <c r="G3139" i="1" a="1"/>
  <c r="G3139" i="1" s="1"/>
  <c r="H3139" i="1" s="1"/>
  <c r="E3139" i="1" a="1"/>
  <c r="E3139" i="1" s="1"/>
  <c r="O3155" i="1"/>
  <c r="I3157" i="1" a="1"/>
  <c r="I3157" i="1" s="1"/>
  <c r="J3157" i="1" s="1"/>
  <c r="E3157" i="1" a="1"/>
  <c r="E3157" i="1" s="1"/>
  <c r="E3159" i="1" a="1"/>
  <c r="E3159" i="1" s="1"/>
  <c r="G3159" i="1" a="1"/>
  <c r="G3159" i="1" s="1"/>
  <c r="H3159" i="1" s="1"/>
  <c r="B3161" i="1"/>
  <c r="E3161" i="1" s="1" a="1"/>
  <c r="E3161" i="1" s="1"/>
  <c r="O3163" i="1"/>
  <c r="G3172" i="1" a="1"/>
  <c r="G3172" i="1" s="1"/>
  <c r="H3172" i="1" s="1"/>
  <c r="I3172" i="1" a="1"/>
  <c r="I3172" i="1" s="1"/>
  <c r="J3172" i="1" s="1"/>
  <c r="E3172" i="1" a="1"/>
  <c r="E3172" i="1" s="1"/>
  <c r="B3182" i="1"/>
  <c r="I3182" i="1" a="1"/>
  <c r="I3182" i="1" s="1"/>
  <c r="J3182" i="1" s="1"/>
  <c r="I3198" i="1" a="1"/>
  <c r="I3198" i="1" s="1"/>
  <c r="J3198" i="1" s="1"/>
  <c r="O3250" i="1"/>
  <c r="E3250" i="1" a="1"/>
  <c r="E3250" i="1" s="1"/>
  <c r="O3263" i="1"/>
  <c r="O3294" i="1"/>
  <c r="I3122" i="1" a="1"/>
  <c r="I3122" i="1" s="1"/>
  <c r="J3122" i="1" s="1"/>
  <c r="E3135" i="1" a="1"/>
  <c r="E3135" i="1" s="1"/>
  <c r="E3168" i="1" a="1"/>
  <c r="E3168" i="1" s="1"/>
  <c r="O3171" i="1"/>
  <c r="O3179" i="1"/>
  <c r="N3179" i="1"/>
  <c r="G3182" i="1" a="1"/>
  <c r="G3182" i="1" s="1"/>
  <c r="H3182" i="1" s="1"/>
  <c r="E3182" i="1" a="1"/>
  <c r="E3182" i="1" s="1"/>
  <c r="E3183" i="1" a="1"/>
  <c r="E3183" i="1" s="1"/>
  <c r="O3204" i="1"/>
  <c r="G3219" i="1" a="1"/>
  <c r="G3219" i="1" s="1"/>
  <c r="H3219" i="1" s="1"/>
  <c r="E3219" i="1" a="1"/>
  <c r="E3219" i="1" s="1"/>
  <c r="I3219" i="1" a="1"/>
  <c r="I3219" i="1" s="1"/>
  <c r="J3219" i="1" s="1"/>
  <c r="G3223" i="1" a="1"/>
  <c r="G3223" i="1" s="1"/>
  <c r="H3223" i="1" s="1"/>
  <c r="O3257" i="1"/>
  <c r="I3265" i="1" a="1"/>
  <c r="I3265" i="1" s="1"/>
  <c r="J3265" i="1" s="1"/>
  <c r="G3265" i="1" a="1"/>
  <c r="G3265" i="1" s="1"/>
  <c r="H3265" i="1" s="1"/>
  <c r="G3270" i="1" a="1"/>
  <c r="G3270" i="1" s="1"/>
  <c r="H3270" i="1" s="1"/>
  <c r="E3270" i="1" a="1"/>
  <c r="E3270" i="1" s="1"/>
  <c r="I3270" i="1" a="1"/>
  <c r="I3270" i="1" s="1"/>
  <c r="J3270" i="1" s="1"/>
  <c r="G3280" i="1" a="1"/>
  <c r="G3280" i="1" s="1"/>
  <c r="H3280" i="1" s="1"/>
  <c r="I3280" i="1" a="1"/>
  <c r="I3280" i="1" s="1"/>
  <c r="J3280" i="1" s="1"/>
  <c r="G3294" i="1" a="1"/>
  <c r="G3294" i="1" s="1"/>
  <c r="H3294" i="1" s="1"/>
  <c r="E3294" i="1" a="1"/>
  <c r="E3294" i="1" s="1"/>
  <c r="I3294" i="1" a="1"/>
  <c r="I3294" i="1" s="1"/>
  <c r="J3294" i="1" s="1"/>
  <c r="O3317" i="1"/>
  <c r="B3347" i="1"/>
  <c r="G3347" i="1" s="1" a="1"/>
  <c r="G3347" i="1" s="1"/>
  <c r="H3347" i="1" s="1"/>
  <c r="O3353" i="1"/>
  <c r="G3362" i="1" a="1"/>
  <c r="G3362" i="1" s="1"/>
  <c r="H3362" i="1" s="1"/>
  <c r="I3362" i="1" a="1"/>
  <c r="I3362" i="1" s="1"/>
  <c r="J3362" i="1" s="1"/>
  <c r="E3362" i="1" a="1"/>
  <c r="E3362" i="1" s="1"/>
  <c r="G3389" i="1" a="1"/>
  <c r="G3389" i="1" s="1"/>
  <c r="H3389" i="1" s="1"/>
  <c r="E3389" i="1" a="1"/>
  <c r="E3389" i="1" s="1"/>
  <c r="G3158" i="1" a="1"/>
  <c r="G3158" i="1" s="1"/>
  <c r="H3158" i="1" s="1"/>
  <c r="E3158" i="1" a="1"/>
  <c r="E3158" i="1" s="1"/>
  <c r="G3170" i="1" a="1"/>
  <c r="G3170" i="1" s="1"/>
  <c r="H3170" i="1" s="1"/>
  <c r="O3175" i="1"/>
  <c r="G3184" i="1" a="1"/>
  <c r="G3184" i="1" s="1"/>
  <c r="H3184" i="1" s="1"/>
  <c r="I3184" i="1" a="1"/>
  <c r="I3184" i="1" s="1"/>
  <c r="J3184" i="1" s="1"/>
  <c r="E3186" i="1" a="1"/>
  <c r="E3186" i="1" s="1"/>
  <c r="G3187" i="1" a="1"/>
  <c r="G3187" i="1" s="1"/>
  <c r="H3187" i="1" s="1"/>
  <c r="E3189" i="1" a="1"/>
  <c r="E3189" i="1" s="1"/>
  <c r="G3190" i="1" a="1"/>
  <c r="G3190" i="1" s="1"/>
  <c r="H3190" i="1" s="1"/>
  <c r="E3190" i="1" a="1"/>
  <c r="E3190" i="1" s="1"/>
  <c r="G3208" i="1" a="1"/>
  <c r="G3208" i="1" s="1"/>
  <c r="H3208" i="1" s="1"/>
  <c r="I3208" i="1" a="1"/>
  <c r="I3208" i="1" s="1"/>
  <c r="J3208" i="1" s="1"/>
  <c r="N3238" i="1"/>
  <c r="O3247" i="1"/>
  <c r="I3248" i="1" a="1"/>
  <c r="I3248" i="1" s="1"/>
  <c r="J3248" i="1" s="1"/>
  <c r="I3253" i="1" a="1"/>
  <c r="I3253" i="1" s="1"/>
  <c r="J3253" i="1" s="1"/>
  <c r="G3253" i="1" a="1"/>
  <c r="G3253" i="1" s="1"/>
  <c r="H3253" i="1" s="1"/>
  <c r="E3253" i="1" a="1"/>
  <c r="E3253" i="1" s="1"/>
  <c r="E3265" i="1" a="1"/>
  <c r="E3265" i="1" s="1"/>
  <c r="O3267" i="1"/>
  <c r="E3280" i="1" a="1"/>
  <c r="E3280" i="1" s="1"/>
  <c r="O3282" i="1"/>
  <c r="I3389" i="1" a="1"/>
  <c r="I3389" i="1" s="1"/>
  <c r="J3389" i="1" s="1"/>
  <c r="E3129" i="1" a="1"/>
  <c r="E3129" i="1" s="1"/>
  <c r="I3152" i="1" a="1"/>
  <c r="I3152" i="1" s="1"/>
  <c r="J3152" i="1" s="1"/>
  <c r="G3168" i="1" a="1"/>
  <c r="G3168" i="1" s="1"/>
  <c r="H3168" i="1" s="1"/>
  <c r="E3184" i="1" a="1"/>
  <c r="E3184" i="1" s="1"/>
  <c r="G3186" i="1" a="1"/>
  <c r="G3186" i="1" s="1"/>
  <c r="H3186" i="1" s="1"/>
  <c r="E3187" i="1" a="1"/>
  <c r="E3187" i="1" s="1"/>
  <c r="G3204" i="1" a="1"/>
  <c r="G3204" i="1" s="1"/>
  <c r="H3204" i="1" s="1"/>
  <c r="E3204" i="1" a="1"/>
  <c r="E3204" i="1" s="1"/>
  <c r="E3208" i="1" a="1"/>
  <c r="E3208" i="1" s="1"/>
  <c r="G3215" i="1" a="1"/>
  <c r="G3215" i="1" s="1"/>
  <c r="H3215" i="1" s="1"/>
  <c r="I3215" i="1" a="1"/>
  <c r="I3215" i="1" s="1"/>
  <c r="J3215" i="1" s="1"/>
  <c r="O3222" i="1"/>
  <c r="G3226" i="1" a="1"/>
  <c r="G3226" i="1" s="1"/>
  <c r="H3226" i="1" s="1"/>
  <c r="I3226" i="1" a="1"/>
  <c r="I3226" i="1" s="1"/>
  <c r="J3226" i="1" s="1"/>
  <c r="G3229" i="1" a="1"/>
  <c r="G3229" i="1" s="1"/>
  <c r="H3229" i="1" s="1"/>
  <c r="I3229" i="1" a="1"/>
  <c r="I3229" i="1" s="1"/>
  <c r="J3229" i="1" s="1"/>
  <c r="G3232" i="1" a="1"/>
  <c r="G3232" i="1" s="1"/>
  <c r="H3232" i="1" s="1"/>
  <c r="I3232" i="1" a="1"/>
  <c r="I3232" i="1" s="1"/>
  <c r="J3232" i="1" s="1"/>
  <c r="G3235" i="1" a="1"/>
  <c r="G3235" i="1" s="1"/>
  <c r="H3235" i="1" s="1"/>
  <c r="I3235" i="1" a="1"/>
  <c r="I3235" i="1" s="1"/>
  <c r="J3235" i="1" s="1"/>
  <c r="G3238" i="1" a="1"/>
  <c r="G3238" i="1" s="1"/>
  <c r="H3238" i="1" s="1"/>
  <c r="I3238" i="1" a="1"/>
  <c r="I3238" i="1" s="1"/>
  <c r="J3238" i="1" s="1"/>
  <c r="G3241" i="1" a="1"/>
  <c r="G3241" i="1" s="1"/>
  <c r="H3241" i="1" s="1"/>
  <c r="I3241" i="1" a="1"/>
  <c r="I3241" i="1" s="1"/>
  <c r="J3241" i="1" s="1"/>
  <c r="G3244" i="1" a="1"/>
  <c r="G3244" i="1" s="1"/>
  <c r="H3244" i="1" s="1"/>
  <c r="I3244" i="1" a="1"/>
  <c r="I3244" i="1" s="1"/>
  <c r="J3244" i="1" s="1"/>
  <c r="I3247" i="1" a="1"/>
  <c r="I3247" i="1" s="1"/>
  <c r="J3247" i="1" s="1"/>
  <c r="G3247" i="1" a="1"/>
  <c r="G3247" i="1" s="1"/>
  <c r="H3247" i="1" s="1"/>
  <c r="G3267" i="1" a="1"/>
  <c r="G3267" i="1" s="1"/>
  <c r="H3267" i="1" s="1"/>
  <c r="E3267" i="1" a="1"/>
  <c r="E3267" i="1" s="1"/>
  <c r="I3267" i="1" a="1"/>
  <c r="I3267" i="1" s="1"/>
  <c r="J3267" i="1" s="1"/>
  <c r="I3278" i="1" a="1"/>
  <c r="I3278" i="1" s="1"/>
  <c r="J3278" i="1" s="1"/>
  <c r="E3278" i="1" a="1"/>
  <c r="E3278" i="1" s="1"/>
  <c r="I3284" i="1" a="1"/>
  <c r="I3284" i="1" s="1"/>
  <c r="J3284" i="1" s="1"/>
  <c r="G3284" i="1" a="1"/>
  <c r="G3284" i="1" s="1"/>
  <c r="H3284" i="1" s="1"/>
  <c r="O3290" i="1"/>
  <c r="F3305" i="1"/>
  <c r="K3305" i="1" s="1"/>
  <c r="E3308" i="1" a="1"/>
  <c r="E3308" i="1" s="1"/>
  <c r="I3308" i="1" a="1"/>
  <c r="I3308" i="1" s="1"/>
  <c r="J3308" i="1" s="1"/>
  <c r="G3311" i="1" a="1"/>
  <c r="G3311" i="1" s="1"/>
  <c r="H3311" i="1" s="1"/>
  <c r="E3311" i="1" a="1"/>
  <c r="E3311" i="1" s="1"/>
  <c r="I3311" i="1" a="1"/>
  <c r="I3311" i="1" s="1"/>
  <c r="J3311" i="1" s="1"/>
  <c r="B3386" i="1"/>
  <c r="E3386" i="1" s="1" a="1"/>
  <c r="E3386" i="1" s="1"/>
  <c r="O3249" i="1"/>
  <c r="L3257" i="1"/>
  <c r="F3257" i="1"/>
  <c r="N3257" i="1" s="1"/>
  <c r="G3274" i="1" a="1"/>
  <c r="G3274" i="1" s="1"/>
  <c r="H3274" i="1" s="1"/>
  <c r="E3274" i="1" a="1"/>
  <c r="E3274" i="1" s="1"/>
  <c r="I3274" i="1" a="1"/>
  <c r="I3274" i="1" s="1"/>
  <c r="J3274" i="1" s="1"/>
  <c r="G3278" i="1" a="1"/>
  <c r="G3278" i="1" s="1"/>
  <c r="H3278" i="1" s="1"/>
  <c r="E3284" i="1" a="1"/>
  <c r="E3284" i="1" s="1"/>
  <c r="F3286" i="1"/>
  <c r="K3286" i="1" s="1"/>
  <c r="G3288" i="1" a="1"/>
  <c r="G3288" i="1" s="1"/>
  <c r="H3288" i="1" s="1"/>
  <c r="E3288" i="1" a="1"/>
  <c r="E3288" i="1" s="1"/>
  <c r="I3288" i="1" a="1"/>
  <c r="I3288" i="1" s="1"/>
  <c r="J3288" i="1" s="1"/>
  <c r="G3300" i="1" a="1"/>
  <c r="G3300" i="1" s="1"/>
  <c r="H3300" i="1" s="1"/>
  <c r="E3300" i="1" a="1"/>
  <c r="E3300" i="1" s="1"/>
  <c r="I3300" i="1" a="1"/>
  <c r="I3300" i="1" s="1"/>
  <c r="J3300" i="1" s="1"/>
  <c r="G3303" i="1" a="1"/>
  <c r="G3303" i="1" s="1"/>
  <c r="H3303" i="1" s="1"/>
  <c r="E3303" i="1" a="1"/>
  <c r="E3303" i="1" s="1"/>
  <c r="I3303" i="1" a="1"/>
  <c r="I3303" i="1" s="1"/>
  <c r="J3303" i="1" s="1"/>
  <c r="M3409" i="1"/>
  <c r="F3409" i="1"/>
  <c r="O3429" i="1"/>
  <c r="I3110" i="1" a="1"/>
  <c r="I3110" i="1" s="1"/>
  <c r="J3110" i="1" s="1"/>
  <c r="E3116" i="1" a="1"/>
  <c r="E3116" i="1" s="1"/>
  <c r="E3123" i="1" a="1"/>
  <c r="E3123" i="1" s="1"/>
  <c r="I3146" i="1" a="1"/>
  <c r="I3146" i="1" s="1"/>
  <c r="J3146" i="1" s="1"/>
  <c r="E3152" i="1" a="1"/>
  <c r="E3152" i="1" s="1"/>
  <c r="G3161" i="1" a="1"/>
  <c r="G3161" i="1" s="1"/>
  <c r="H3161" i="1" s="1"/>
  <c r="G3171" i="1" a="1"/>
  <c r="G3171" i="1" s="1"/>
  <c r="H3171" i="1" s="1"/>
  <c r="I3189" i="1" a="1"/>
  <c r="I3189" i="1" s="1"/>
  <c r="J3189" i="1" s="1"/>
  <c r="I3190" i="1" a="1"/>
  <c r="I3190" i="1" s="1"/>
  <c r="J3190" i="1" s="1"/>
  <c r="G3203" i="1" a="1"/>
  <c r="G3203" i="1" s="1"/>
  <c r="H3203" i="1" s="1"/>
  <c r="E3203" i="1" a="1"/>
  <c r="E3203" i="1" s="1"/>
  <c r="O3214" i="1"/>
  <c r="G3222" i="1" a="1"/>
  <c r="G3222" i="1" s="1"/>
  <c r="H3222" i="1" s="1"/>
  <c r="E3222" i="1" a="1"/>
  <c r="E3222" i="1" s="1"/>
  <c r="G3249" i="1" a="1"/>
  <c r="G3249" i="1" s="1"/>
  <c r="H3249" i="1" s="1"/>
  <c r="E3249" i="1" a="1"/>
  <c r="E3249" i="1" s="1"/>
  <c r="I3249" i="1" a="1"/>
  <c r="I3249" i="1" s="1"/>
  <c r="J3249" i="1" s="1"/>
  <c r="O3284" i="1"/>
  <c r="E3295" i="1" a="1"/>
  <c r="E3295" i="1" s="1"/>
  <c r="G3295" i="1" a="1"/>
  <c r="G3295" i="1" s="1"/>
  <c r="H3295" i="1" s="1"/>
  <c r="I3295" i="1" a="1"/>
  <c r="I3295" i="1" s="1"/>
  <c r="J3295" i="1" s="1"/>
  <c r="O3306" i="1"/>
  <c r="B3334" i="1"/>
  <c r="I3334" i="1" s="1" a="1"/>
  <c r="I3334" i="1" s="1"/>
  <c r="J3334" i="1" s="1"/>
  <c r="I3356" i="1" a="1"/>
  <c r="I3356" i="1" s="1"/>
  <c r="J3356" i="1" s="1"/>
  <c r="E3356" i="1" a="1"/>
  <c r="E3356" i="1" s="1"/>
  <c r="O3480" i="1"/>
  <c r="E3480" i="1" a="1"/>
  <c r="E3480" i="1" s="1"/>
  <c r="I3143" i="1" a="1"/>
  <c r="I3143" i="1" s="1"/>
  <c r="J3143" i="1" s="1"/>
  <c r="I3170" i="1" a="1"/>
  <c r="I3170" i="1" s="1"/>
  <c r="J3170" i="1" s="1"/>
  <c r="G3207" i="1" a="1"/>
  <c r="G3207" i="1" s="1"/>
  <c r="H3207" i="1" s="1"/>
  <c r="E3207" i="1" a="1"/>
  <c r="E3207" i="1" s="1"/>
  <c r="I3207" i="1" a="1"/>
  <c r="I3207" i="1" s="1"/>
  <c r="J3207" i="1" s="1"/>
  <c r="G3210" i="1" a="1"/>
  <c r="G3210" i="1" s="1"/>
  <c r="H3210" i="1" s="1"/>
  <c r="E3210" i="1" a="1"/>
  <c r="E3210" i="1" s="1"/>
  <c r="I3210" i="1" a="1"/>
  <c r="I3210" i="1" s="1"/>
  <c r="J3210" i="1" s="1"/>
  <c r="O3266" i="1"/>
  <c r="O3281" i="1"/>
  <c r="L3286" i="1"/>
  <c r="O3298" i="1"/>
  <c r="G3351" i="1" a="1"/>
  <c r="G3351" i="1" s="1"/>
  <c r="H3351" i="1" s="1"/>
  <c r="E3351" i="1" a="1"/>
  <c r="E3351" i="1" s="1"/>
  <c r="I3351" i="1" a="1"/>
  <c r="I3351" i="1" s="1"/>
  <c r="J3351" i="1" s="1"/>
  <c r="O3360" i="1"/>
  <c r="E3110" i="1" a="1"/>
  <c r="E3110" i="1" s="1"/>
  <c r="E3117" i="1" a="1"/>
  <c r="E3117" i="1" s="1"/>
  <c r="I3135" i="1" a="1"/>
  <c r="I3135" i="1" s="1"/>
  <c r="J3135" i="1" s="1"/>
  <c r="E3146" i="1" a="1"/>
  <c r="E3146" i="1" s="1"/>
  <c r="E3153" i="1" a="1"/>
  <c r="E3153" i="1" s="1"/>
  <c r="I3158" i="1" a="1"/>
  <c r="I3158" i="1" s="1"/>
  <c r="J3158" i="1" s="1"/>
  <c r="I3183" i="1" a="1"/>
  <c r="I3183" i="1" s="1"/>
  <c r="J3183" i="1" s="1"/>
  <c r="I3187" i="1" a="1"/>
  <c r="I3187" i="1" s="1"/>
  <c r="J3187" i="1" s="1"/>
  <c r="I3204" i="1" a="1"/>
  <c r="I3204" i="1" s="1"/>
  <c r="J3204" i="1" s="1"/>
  <c r="E3214" i="1" a="1"/>
  <c r="E3214" i="1" s="1"/>
  <c r="G3221" i="1" a="1"/>
  <c r="G3221" i="1" s="1"/>
  <c r="H3221" i="1" s="1"/>
  <c r="E3221" i="1" a="1"/>
  <c r="E3221" i="1" s="1"/>
  <c r="G3254" i="1" a="1"/>
  <c r="G3254" i="1" s="1"/>
  <c r="H3254" i="1" s="1"/>
  <c r="I3254" i="1" a="1"/>
  <c r="I3254" i="1" s="1"/>
  <c r="J3254" i="1" s="1"/>
  <c r="O3256" i="1"/>
  <c r="N3256" i="1"/>
  <c r="I3257" i="1" a="1"/>
  <c r="I3257" i="1" s="1"/>
  <c r="J3257" i="1" s="1"/>
  <c r="I3262" i="1" a="1"/>
  <c r="I3262" i="1" s="1"/>
  <c r="J3262" i="1" s="1"/>
  <c r="G3262" i="1" a="1"/>
  <c r="G3262" i="1" s="1"/>
  <c r="H3262" i="1" s="1"/>
  <c r="E3262" i="1" a="1"/>
  <c r="E3262" i="1" s="1"/>
  <c r="G3285" i="1" a="1"/>
  <c r="G3285" i="1" s="1"/>
  <c r="H3285" i="1" s="1"/>
  <c r="E3285" i="1" a="1"/>
  <c r="E3285" i="1" s="1"/>
  <c r="B3329" i="1"/>
  <c r="I3329" i="1" s="1" a="1"/>
  <c r="I3329" i="1" s="1"/>
  <c r="J3329" i="1" s="1"/>
  <c r="O3364" i="1"/>
  <c r="F3383" i="1"/>
  <c r="O3422" i="1"/>
  <c r="I3463" i="1" a="1"/>
  <c r="I3463" i="1" s="1"/>
  <c r="J3463" i="1" s="1"/>
  <c r="E3069" i="1" a="1"/>
  <c r="E3069" i="1" s="1"/>
  <c r="E3090" i="1" a="1"/>
  <c r="E3090" i="1" s="1"/>
  <c r="E3102" i="1" a="1"/>
  <c r="E3102" i="1" s="1"/>
  <c r="E3114" i="1" a="1"/>
  <c r="E3114" i="1" s="1"/>
  <c r="G3116" i="1" a="1"/>
  <c r="G3116" i="1" s="1"/>
  <c r="H3116" i="1" s="1"/>
  <c r="I3137" i="1" a="1"/>
  <c r="I3137" i="1" s="1"/>
  <c r="J3137" i="1" s="1"/>
  <c r="E3143" i="1" a="1"/>
  <c r="E3143" i="1" s="1"/>
  <c r="E3150" i="1" a="1"/>
  <c r="E3150" i="1" s="1"/>
  <c r="G3152" i="1" a="1"/>
  <c r="G3152" i="1" s="1"/>
  <c r="H3152" i="1" s="1"/>
  <c r="I3171" i="1" a="1"/>
  <c r="I3171" i="1" s="1"/>
  <c r="J3171" i="1" s="1"/>
  <c r="O3196" i="1"/>
  <c r="G3197" i="1" a="1"/>
  <c r="G3197" i="1" s="1"/>
  <c r="H3197" i="1" s="1"/>
  <c r="I3197" i="1" a="1"/>
  <c r="I3197" i="1" s="1"/>
  <c r="J3197" i="1" s="1"/>
  <c r="G3202" i="1" a="1"/>
  <c r="G3202" i="1" s="1"/>
  <c r="H3202" i="1" s="1"/>
  <c r="E3202" i="1" a="1"/>
  <c r="E3202" i="1" s="1"/>
  <c r="G3206" i="1" a="1"/>
  <c r="G3206" i="1" s="1"/>
  <c r="H3206" i="1" s="1"/>
  <c r="I3206" i="1" a="1"/>
  <c r="I3206" i="1" s="1"/>
  <c r="J3206" i="1" s="1"/>
  <c r="O3213" i="1"/>
  <c r="G3225" i="1" a="1"/>
  <c r="G3225" i="1" s="1"/>
  <c r="H3225" i="1" s="1"/>
  <c r="E3225" i="1" a="1"/>
  <c r="E3225" i="1" s="1"/>
  <c r="I3225" i="1" a="1"/>
  <c r="I3225" i="1" s="1"/>
  <c r="J3225" i="1" s="1"/>
  <c r="O3226" i="1"/>
  <c r="G3228" i="1" a="1"/>
  <c r="G3228" i="1" s="1"/>
  <c r="H3228" i="1" s="1"/>
  <c r="E3228" i="1" a="1"/>
  <c r="E3228" i="1" s="1"/>
  <c r="I3228" i="1" a="1"/>
  <c r="I3228" i="1" s="1"/>
  <c r="J3228" i="1" s="1"/>
  <c r="O3229" i="1"/>
  <c r="G3231" i="1" a="1"/>
  <c r="G3231" i="1" s="1"/>
  <c r="H3231" i="1" s="1"/>
  <c r="E3231" i="1" a="1"/>
  <c r="E3231" i="1" s="1"/>
  <c r="I3231" i="1" a="1"/>
  <c r="I3231" i="1" s="1"/>
  <c r="J3231" i="1" s="1"/>
  <c r="O3232" i="1"/>
  <c r="G3234" i="1" a="1"/>
  <c r="G3234" i="1" s="1"/>
  <c r="H3234" i="1" s="1"/>
  <c r="E3234" i="1" a="1"/>
  <c r="E3234" i="1" s="1"/>
  <c r="I3234" i="1" a="1"/>
  <c r="I3234" i="1" s="1"/>
  <c r="J3234" i="1" s="1"/>
  <c r="O3235" i="1"/>
  <c r="G3237" i="1" a="1"/>
  <c r="G3237" i="1" s="1"/>
  <c r="H3237" i="1" s="1"/>
  <c r="E3237" i="1" a="1"/>
  <c r="E3237" i="1" s="1"/>
  <c r="I3237" i="1" a="1"/>
  <c r="I3237" i="1" s="1"/>
  <c r="J3237" i="1" s="1"/>
  <c r="O3238" i="1"/>
  <c r="G3240" i="1" a="1"/>
  <c r="G3240" i="1" s="1"/>
  <c r="H3240" i="1" s="1"/>
  <c r="E3240" i="1" a="1"/>
  <c r="E3240" i="1" s="1"/>
  <c r="I3240" i="1" a="1"/>
  <c r="I3240" i="1" s="1"/>
  <c r="J3240" i="1" s="1"/>
  <c r="O3241" i="1"/>
  <c r="G3243" i="1" a="1"/>
  <c r="G3243" i="1" s="1"/>
  <c r="H3243" i="1" s="1"/>
  <c r="E3243" i="1" a="1"/>
  <c r="E3243" i="1" s="1"/>
  <c r="I3243" i="1" a="1"/>
  <c r="I3243" i="1" s="1"/>
  <c r="J3243" i="1" s="1"/>
  <c r="O3244" i="1"/>
  <c r="G3246" i="1" a="1"/>
  <c r="G3246" i="1" s="1"/>
  <c r="H3246" i="1" s="1"/>
  <c r="E3246" i="1" a="1"/>
  <c r="E3246" i="1" s="1"/>
  <c r="I3246" i="1" a="1"/>
  <c r="I3246" i="1" s="1"/>
  <c r="J3246" i="1" s="1"/>
  <c r="O3248" i="1"/>
  <c r="E3254" i="1" a="1"/>
  <c r="E3254" i="1" s="1"/>
  <c r="I3256" i="1" a="1"/>
  <c r="I3256" i="1" s="1"/>
  <c r="J3256" i="1" s="1"/>
  <c r="G3256" i="1" a="1"/>
  <c r="G3256" i="1" s="1"/>
  <c r="H3256" i="1" s="1"/>
  <c r="K3257" i="1"/>
  <c r="E3266" i="1" a="1"/>
  <c r="E3266" i="1" s="1"/>
  <c r="F3271" i="1"/>
  <c r="M3271" i="1" s="1"/>
  <c r="K3271" i="1"/>
  <c r="O3275" i="1"/>
  <c r="E3277" i="1" a="1"/>
  <c r="E3277" i="1" s="1"/>
  <c r="I3277" i="1" a="1"/>
  <c r="I3277" i="1" s="1"/>
  <c r="J3277" i="1" s="1"/>
  <c r="G3277" i="1" a="1"/>
  <c r="G3277" i="1" s="1"/>
  <c r="H3277" i="1" s="1"/>
  <c r="E3281" i="1" a="1"/>
  <c r="E3281" i="1" s="1"/>
  <c r="B3283" i="1"/>
  <c r="G3283" i="1" s="1" a="1"/>
  <c r="G3283" i="1" s="1"/>
  <c r="H3283" i="1" s="1"/>
  <c r="O3315" i="1"/>
  <c r="O3322" i="1"/>
  <c r="G3322" i="1" a="1"/>
  <c r="G3322" i="1" s="1"/>
  <c r="H3322" i="1" s="1"/>
  <c r="E3325" i="1" a="1"/>
  <c r="E3325" i="1" s="1"/>
  <c r="G3325" i="1" a="1"/>
  <c r="G3325" i="1" s="1"/>
  <c r="H3325" i="1" s="1"/>
  <c r="I3325" i="1" a="1"/>
  <c r="I3325" i="1" s="1"/>
  <c r="J3325" i="1" s="1"/>
  <c r="E3337" i="1" a="1"/>
  <c r="E3337" i="1" s="1"/>
  <c r="G3337" i="1" a="1"/>
  <c r="G3337" i="1" s="1"/>
  <c r="H3337" i="1" s="1"/>
  <c r="I3337" i="1" a="1"/>
  <c r="I3337" i="1" s="1"/>
  <c r="J3337" i="1" s="1"/>
  <c r="I3364" i="1" a="1"/>
  <c r="I3364" i="1" s="1"/>
  <c r="J3364" i="1" s="1"/>
  <c r="E3364" i="1" a="1"/>
  <c r="E3364" i="1" s="1"/>
  <c r="G3364" i="1" a="1"/>
  <c r="G3364" i="1" s="1"/>
  <c r="H3364" i="1" s="1"/>
  <c r="G3419" i="1" a="1"/>
  <c r="G3419" i="1" s="1"/>
  <c r="H3419" i="1" s="1"/>
  <c r="E3419" i="1" a="1"/>
  <c r="E3419" i="1" s="1"/>
  <c r="I3419" i="1" a="1"/>
  <c r="I3419" i="1" s="1"/>
  <c r="J3419" i="1" s="1"/>
  <c r="E3197" i="1" a="1"/>
  <c r="E3197" i="1" s="1"/>
  <c r="E3206" i="1" a="1"/>
  <c r="E3206" i="1" s="1"/>
  <c r="G3217" i="1" a="1"/>
  <c r="G3217" i="1" s="1"/>
  <c r="H3217" i="1" s="1"/>
  <c r="I3217" i="1" a="1"/>
  <c r="I3217" i="1" s="1"/>
  <c r="J3217" i="1" s="1"/>
  <c r="N3233" i="1"/>
  <c r="N3236" i="1"/>
  <c r="N3242" i="1"/>
  <c r="N3245" i="1"/>
  <c r="O3258" i="1"/>
  <c r="G3275" i="1" a="1"/>
  <c r="G3275" i="1" s="1"/>
  <c r="H3275" i="1" s="1"/>
  <c r="I3275" i="1" a="1"/>
  <c r="I3275" i="1" s="1"/>
  <c r="J3275" i="1" s="1"/>
  <c r="G3279" i="1" a="1"/>
  <c r="G3279" i="1" s="1"/>
  <c r="H3279" i="1" s="1"/>
  <c r="E3279" i="1" a="1"/>
  <c r="E3279" i="1" s="1"/>
  <c r="I3279" i="1" a="1"/>
  <c r="I3279" i="1" s="1"/>
  <c r="J3279" i="1" s="1"/>
  <c r="G3315" i="1" a="1"/>
  <c r="G3315" i="1" s="1"/>
  <c r="H3315" i="1" s="1"/>
  <c r="E3315" i="1" a="1"/>
  <c r="E3315" i="1" s="1"/>
  <c r="I3315" i="1" a="1"/>
  <c r="I3315" i="1" s="1"/>
  <c r="J3315" i="1" s="1"/>
  <c r="E3108" i="1" a="1"/>
  <c r="E3108" i="1" s="1"/>
  <c r="G3110" i="1" a="1"/>
  <c r="G3110" i="1" s="1"/>
  <c r="H3110" i="1" s="1"/>
  <c r="G3117" i="1" a="1"/>
  <c r="G3117" i="1" s="1"/>
  <c r="H3117" i="1" s="1"/>
  <c r="I3131" i="1" a="1"/>
  <c r="I3131" i="1" s="1"/>
  <c r="J3131" i="1" s="1"/>
  <c r="E3137" i="1" a="1"/>
  <c r="E3137" i="1" s="1"/>
  <c r="E3144" i="1" a="1"/>
  <c r="E3144" i="1" s="1"/>
  <c r="G3146" i="1" a="1"/>
  <c r="G3146" i="1" s="1"/>
  <c r="H3146" i="1" s="1"/>
  <c r="G3153" i="1" a="1"/>
  <c r="G3153" i="1" s="1"/>
  <c r="H3153" i="1" s="1"/>
  <c r="G3201" i="1" a="1"/>
  <c r="G3201" i="1" s="1"/>
  <c r="H3201" i="1" s="1"/>
  <c r="E3201" i="1" a="1"/>
  <c r="E3201" i="1" s="1"/>
  <c r="I3201" i="1" a="1"/>
  <c r="I3201" i="1" s="1"/>
  <c r="J3201" i="1" s="1"/>
  <c r="I3202" i="1" a="1"/>
  <c r="I3202" i="1" s="1"/>
  <c r="J3202" i="1" s="1"/>
  <c r="O3205" i="1"/>
  <c r="N3205" i="1"/>
  <c r="G3213" i="1" a="1"/>
  <c r="G3213" i="1" s="1"/>
  <c r="H3213" i="1" s="1"/>
  <c r="E3213" i="1" a="1"/>
  <c r="E3213" i="1" s="1"/>
  <c r="E3217" i="1" a="1"/>
  <c r="E3217" i="1" s="1"/>
  <c r="G3224" i="1" a="1"/>
  <c r="G3224" i="1" s="1"/>
  <c r="H3224" i="1" s="1"/>
  <c r="I3224" i="1" a="1"/>
  <c r="I3224" i="1" s="1"/>
  <c r="J3224" i="1" s="1"/>
  <c r="E3248" i="1" a="1"/>
  <c r="E3248" i="1" s="1"/>
  <c r="G3258" i="1" a="1"/>
  <c r="G3258" i="1" s="1"/>
  <c r="H3258" i="1" s="1"/>
  <c r="E3258" i="1" a="1"/>
  <c r="E3258" i="1" s="1"/>
  <c r="I3258" i="1" a="1"/>
  <c r="I3258" i="1" s="1"/>
  <c r="J3258" i="1" s="1"/>
  <c r="E3275" i="1" a="1"/>
  <c r="E3275" i="1" s="1"/>
  <c r="G3291" i="1" a="1"/>
  <c r="G3291" i="1" s="1"/>
  <c r="H3291" i="1" s="1"/>
  <c r="E3291" i="1" a="1"/>
  <c r="E3291" i="1" s="1"/>
  <c r="I3291" i="1" a="1"/>
  <c r="I3291" i="1" s="1"/>
  <c r="J3291" i="1" s="1"/>
  <c r="F3293" i="1"/>
  <c r="M3293" i="1" s="1"/>
  <c r="O3310" i="1"/>
  <c r="B3323" i="1"/>
  <c r="G3323" i="1" a="1"/>
  <c r="G3323" i="1" s="1"/>
  <c r="H3323" i="1" s="1"/>
  <c r="O3326" i="1"/>
  <c r="E3332" i="1" a="1"/>
  <c r="E3332" i="1" s="1"/>
  <c r="I3332" i="1" a="1"/>
  <c r="I3332" i="1" s="1"/>
  <c r="J3332" i="1" s="1"/>
  <c r="G3332" i="1" a="1"/>
  <c r="G3332" i="1" s="1"/>
  <c r="H3332" i="1" s="1"/>
  <c r="M3335" i="1"/>
  <c r="F3335" i="1"/>
  <c r="B3377" i="1"/>
  <c r="I3377" i="1" s="1" a="1"/>
  <c r="I3377" i="1" s="1"/>
  <c r="J3377" i="1" s="1"/>
  <c r="G3417" i="1" a="1"/>
  <c r="G3417" i="1" s="1"/>
  <c r="H3417" i="1" s="1"/>
  <c r="G3451" i="1" a="1"/>
  <c r="G3451" i="1" s="1"/>
  <c r="H3451" i="1" s="1"/>
  <c r="I3451" i="1" a="1"/>
  <c r="I3451" i="1" s="1"/>
  <c r="J3451" i="1" s="1"/>
  <c r="G3269" i="1" a="1"/>
  <c r="G3269" i="1" s="1"/>
  <c r="H3269" i="1" s="1"/>
  <c r="E3269" i="1" a="1"/>
  <c r="E3269" i="1" s="1"/>
  <c r="I3269" i="1" a="1"/>
  <c r="I3269" i="1" s="1"/>
  <c r="J3269" i="1" s="1"/>
  <c r="I3283" i="1" a="1"/>
  <c r="I3283" i="1" s="1"/>
  <c r="J3283" i="1" s="1"/>
  <c r="O3296" i="1"/>
  <c r="O3304" i="1"/>
  <c r="I3305" i="1" a="1"/>
  <c r="I3305" i="1" s="1"/>
  <c r="J3305" i="1" s="1"/>
  <c r="O3312" i="1"/>
  <c r="E3322" i="1" a="1"/>
  <c r="E3322" i="1" s="1"/>
  <c r="I3322" i="1" a="1"/>
  <c r="I3322" i="1" s="1"/>
  <c r="J3322" i="1" s="1"/>
  <c r="G3327" i="1" a="1"/>
  <c r="G3327" i="1" s="1"/>
  <c r="H3327" i="1" s="1"/>
  <c r="E3327" i="1" a="1"/>
  <c r="E3327" i="1" s="1"/>
  <c r="I3327" i="1" a="1"/>
  <c r="I3327" i="1" s="1"/>
  <c r="J3327" i="1" s="1"/>
  <c r="G3339" i="1" a="1"/>
  <c r="G3339" i="1" s="1"/>
  <c r="H3339" i="1" s="1"/>
  <c r="E3339" i="1" a="1"/>
  <c r="E3339" i="1" s="1"/>
  <c r="I3339" i="1" a="1"/>
  <c r="I3339" i="1" s="1"/>
  <c r="J3339" i="1" s="1"/>
  <c r="O3373" i="1"/>
  <c r="I3379" i="1" a="1"/>
  <c r="I3379" i="1" s="1"/>
  <c r="J3379" i="1" s="1"/>
  <c r="E3379" i="1" a="1"/>
  <c r="E3379" i="1" s="1"/>
  <c r="I3404" i="1" a="1"/>
  <c r="I3404" i="1" s="1"/>
  <c r="J3404" i="1" s="1"/>
  <c r="O3412" i="1"/>
  <c r="I3412" i="1" a="1"/>
  <c r="I3412" i="1" s="1"/>
  <c r="J3412" i="1" s="1"/>
  <c r="G3412" i="1" a="1"/>
  <c r="G3412" i="1" s="1"/>
  <c r="H3412" i="1" s="1"/>
  <c r="I3429" i="1" a="1"/>
  <c r="I3429" i="1" s="1"/>
  <c r="J3429" i="1" s="1"/>
  <c r="G3429" i="1" a="1"/>
  <c r="G3429" i="1" s="1"/>
  <c r="H3429" i="1" s="1"/>
  <c r="E3429" i="1" a="1"/>
  <c r="E3429" i="1" s="1"/>
  <c r="G3220" i="1" a="1"/>
  <c r="G3220" i="1" s="1"/>
  <c r="H3220" i="1" s="1"/>
  <c r="G3252" i="1" a="1"/>
  <c r="G3252" i="1" s="1"/>
  <c r="H3252" i="1" s="1"/>
  <c r="E3252" i="1" a="1"/>
  <c r="E3252" i="1" s="1"/>
  <c r="I3252" i="1" a="1"/>
  <c r="I3252" i="1" s="1"/>
  <c r="J3252" i="1" s="1"/>
  <c r="G3261" i="1" a="1"/>
  <c r="G3261" i="1" s="1"/>
  <c r="H3261" i="1" s="1"/>
  <c r="E3261" i="1" a="1"/>
  <c r="E3261" i="1" s="1"/>
  <c r="I3261" i="1" a="1"/>
  <c r="I3261" i="1" s="1"/>
  <c r="J3261" i="1" s="1"/>
  <c r="O3268" i="1"/>
  <c r="O3273" i="1"/>
  <c r="G3287" i="1" a="1"/>
  <c r="G3287" i="1" s="1"/>
  <c r="H3287" i="1" s="1"/>
  <c r="E3287" i="1" a="1"/>
  <c r="E3287" i="1" s="1"/>
  <c r="G3290" i="1" a="1"/>
  <c r="G3290" i="1" s="1"/>
  <c r="H3290" i="1" s="1"/>
  <c r="O3293" i="1"/>
  <c r="G3299" i="1" a="1"/>
  <c r="G3299" i="1" s="1"/>
  <c r="H3299" i="1" s="1"/>
  <c r="E3299" i="1" a="1"/>
  <c r="E3299" i="1" s="1"/>
  <c r="O3301" i="1"/>
  <c r="E3307" i="1" a="1"/>
  <c r="E3307" i="1" s="1"/>
  <c r="G3307" i="1" a="1"/>
  <c r="G3307" i="1" s="1"/>
  <c r="H3307" i="1" s="1"/>
  <c r="O3309" i="1"/>
  <c r="I3317" i="1" a="1"/>
  <c r="I3317" i="1" s="1"/>
  <c r="J3317" i="1" s="1"/>
  <c r="G3317" i="1" a="1"/>
  <c r="G3317" i="1" s="1"/>
  <c r="H3317" i="1" s="1"/>
  <c r="B3319" i="1"/>
  <c r="I3319" i="1" a="1"/>
  <c r="I3319" i="1" s="1"/>
  <c r="J3319" i="1" s="1"/>
  <c r="G3341" i="1" a="1"/>
  <c r="G3341" i="1" s="1"/>
  <c r="H3341" i="1" s="1"/>
  <c r="E3341" i="1" a="1"/>
  <c r="E3341" i="1" s="1"/>
  <c r="O3343" i="1"/>
  <c r="I3350" i="1" a="1"/>
  <c r="I3350" i="1" s="1"/>
  <c r="J3350" i="1" s="1"/>
  <c r="G3353" i="1" a="1"/>
  <c r="G3353" i="1" s="1"/>
  <c r="H3353" i="1" s="1"/>
  <c r="I3373" i="1" a="1"/>
  <c r="I3373" i="1" s="1"/>
  <c r="J3373" i="1" s="1"/>
  <c r="E3373" i="1" a="1"/>
  <c r="E3373" i="1" s="1"/>
  <c r="G3373" i="1" a="1"/>
  <c r="G3373" i="1" s="1"/>
  <c r="H3373" i="1" s="1"/>
  <c r="B3392" i="1"/>
  <c r="I3392" i="1" a="1"/>
  <c r="I3392" i="1" s="1"/>
  <c r="J3392" i="1" s="1"/>
  <c r="O3397" i="1"/>
  <c r="G3397" i="1" a="1"/>
  <c r="G3397" i="1" s="1"/>
  <c r="H3397" i="1" s="1"/>
  <c r="O3400" i="1"/>
  <c r="B3407" i="1"/>
  <c r="E3407" i="1" s="1" a="1"/>
  <c r="E3407" i="1" s="1"/>
  <c r="I3407" i="1" a="1"/>
  <c r="I3407" i="1" s="1"/>
  <c r="J3407" i="1" s="1"/>
  <c r="G3415" i="1" a="1"/>
  <c r="G3415" i="1" s="1"/>
  <c r="H3415" i="1" s="1"/>
  <c r="B3415" i="1"/>
  <c r="I3415" i="1" s="1" a="1"/>
  <c r="I3415" i="1" s="1"/>
  <c r="J3415" i="1" s="1"/>
  <c r="E3415" i="1" a="1"/>
  <c r="E3415" i="1" s="1"/>
  <c r="O3436" i="1"/>
  <c r="N3436" i="1"/>
  <c r="E3220" i="1" a="1"/>
  <c r="E3220" i="1" s="1"/>
  <c r="E3251" i="1" a="1"/>
  <c r="E3251" i="1" s="1"/>
  <c r="E3260" i="1" a="1"/>
  <c r="E3260" i="1" s="1"/>
  <c r="G3273" i="1" a="1"/>
  <c r="G3273" i="1" s="1"/>
  <c r="H3273" i="1" s="1"/>
  <c r="E3273" i="1" a="1"/>
  <c r="E3273" i="1" s="1"/>
  <c r="I3273" i="1" a="1"/>
  <c r="I3273" i="1" s="1"/>
  <c r="J3273" i="1" s="1"/>
  <c r="O3286" i="1"/>
  <c r="E3290" i="1" a="1"/>
  <c r="E3290" i="1" s="1"/>
  <c r="E3296" i="1" a="1"/>
  <c r="E3296" i="1" s="1"/>
  <c r="I3296" i="1" a="1"/>
  <c r="I3296" i="1" s="1"/>
  <c r="J3296" i="1" s="1"/>
  <c r="E3304" i="1" a="1"/>
  <c r="E3304" i="1" s="1"/>
  <c r="I3304" i="1" a="1"/>
  <c r="I3304" i="1" s="1"/>
  <c r="J3304" i="1" s="1"/>
  <c r="G3312" i="1" a="1"/>
  <c r="G3312" i="1" s="1"/>
  <c r="H3312" i="1" s="1"/>
  <c r="E3312" i="1" a="1"/>
  <c r="E3312" i="1" s="1"/>
  <c r="I3312" i="1" a="1"/>
  <c r="I3312" i="1" s="1"/>
  <c r="J3312" i="1" s="1"/>
  <c r="E3317" i="1" a="1"/>
  <c r="E3317" i="1" s="1"/>
  <c r="I3341" i="1" a="1"/>
  <c r="I3341" i="1" s="1"/>
  <c r="J3341" i="1" s="1"/>
  <c r="E3353" i="1" a="1"/>
  <c r="E3353" i="1" s="1"/>
  <c r="O3387" i="1"/>
  <c r="I3400" i="1" a="1"/>
  <c r="I3400" i="1" s="1"/>
  <c r="J3400" i="1" s="1"/>
  <c r="E3400" i="1" a="1"/>
  <c r="E3400" i="1" s="1"/>
  <c r="G3400" i="1" a="1"/>
  <c r="G3400" i="1" s="1"/>
  <c r="H3400" i="1" s="1"/>
  <c r="G3430" i="1" a="1"/>
  <c r="G3430" i="1" s="1"/>
  <c r="H3430" i="1" s="1"/>
  <c r="E3430" i="1" a="1"/>
  <c r="E3430" i="1" s="1"/>
  <c r="I3430" i="1" a="1"/>
  <c r="I3430" i="1" s="1"/>
  <c r="J3430" i="1" s="1"/>
  <c r="G3436" i="1" a="1"/>
  <c r="G3436" i="1" s="1"/>
  <c r="H3436" i="1" s="1"/>
  <c r="I3436" i="1" a="1"/>
  <c r="I3436" i="1" s="1"/>
  <c r="J3436" i="1" s="1"/>
  <c r="E3436" i="1" a="1"/>
  <c r="E3436" i="1" s="1"/>
  <c r="I3250" i="1" a="1"/>
  <c r="I3250" i="1" s="1"/>
  <c r="J3250" i="1" s="1"/>
  <c r="G3250" i="1" a="1"/>
  <c r="G3250" i="1" s="1"/>
  <c r="H3250" i="1" s="1"/>
  <c r="I3259" i="1" a="1"/>
  <c r="I3259" i="1" s="1"/>
  <c r="J3259" i="1" s="1"/>
  <c r="G3259" i="1" a="1"/>
  <c r="G3259" i="1" s="1"/>
  <c r="H3259" i="1" s="1"/>
  <c r="N3272" i="1"/>
  <c r="G3282" i="1" a="1"/>
  <c r="G3282" i="1" s="1"/>
  <c r="H3282" i="1" s="1"/>
  <c r="E3282" i="1" a="1"/>
  <c r="E3282" i="1" s="1"/>
  <c r="I3282" i="1" a="1"/>
  <c r="I3282" i="1" s="1"/>
  <c r="J3282" i="1" s="1"/>
  <c r="G3286" i="1" a="1"/>
  <c r="G3286" i="1" s="1"/>
  <c r="H3286" i="1" s="1"/>
  <c r="I3287" i="1" a="1"/>
  <c r="I3287" i="1" s="1"/>
  <c r="J3287" i="1" s="1"/>
  <c r="O3289" i="1"/>
  <c r="G3293" i="1" a="1"/>
  <c r="G3293" i="1" s="1"/>
  <c r="H3293" i="1" s="1"/>
  <c r="I3299" i="1" a="1"/>
  <c r="I3299" i="1" s="1"/>
  <c r="J3299" i="1" s="1"/>
  <c r="E3301" i="1" a="1"/>
  <c r="E3301" i="1" s="1"/>
  <c r="G3301" i="1" a="1"/>
  <c r="G3301" i="1" s="1"/>
  <c r="H3301" i="1" s="1"/>
  <c r="I3307" i="1" a="1"/>
  <c r="I3307" i="1" s="1"/>
  <c r="J3307" i="1" s="1"/>
  <c r="G3309" i="1" a="1"/>
  <c r="G3309" i="1" s="1"/>
  <c r="H3309" i="1" s="1"/>
  <c r="E3309" i="1" a="1"/>
  <c r="E3309" i="1" s="1"/>
  <c r="G3324" i="1" a="1"/>
  <c r="G3324" i="1" s="1"/>
  <c r="H3324" i="1" s="1"/>
  <c r="E3324" i="1" a="1"/>
  <c r="E3324" i="1" s="1"/>
  <c r="I3324" i="1" a="1"/>
  <c r="I3324" i="1" s="1"/>
  <c r="J3324" i="1" s="1"/>
  <c r="O3331" i="1"/>
  <c r="G3336" i="1" a="1"/>
  <c r="G3336" i="1" s="1"/>
  <c r="H3336" i="1" s="1"/>
  <c r="E3336" i="1" a="1"/>
  <c r="E3336" i="1" s="1"/>
  <c r="I3336" i="1" a="1"/>
  <c r="I3336" i="1" s="1"/>
  <c r="J3336" i="1" s="1"/>
  <c r="G3343" i="1" a="1"/>
  <c r="G3343" i="1" s="1"/>
  <c r="H3343" i="1" s="1"/>
  <c r="I3353" i="1" a="1"/>
  <c r="I3353" i="1" s="1"/>
  <c r="J3353" i="1" s="1"/>
  <c r="E3355" i="1" a="1"/>
  <c r="E3355" i="1" s="1"/>
  <c r="I3355" i="1" a="1"/>
  <c r="I3355" i="1" s="1"/>
  <c r="J3355" i="1" s="1"/>
  <c r="B3365" i="1"/>
  <c r="I3365" i="1" s="1" a="1"/>
  <c r="I3365" i="1" s="1"/>
  <c r="J3365" i="1" s="1"/>
  <c r="G3365" i="1" a="1"/>
  <c r="G3365" i="1" s="1"/>
  <c r="H3365" i="1" s="1"/>
  <c r="I3371" i="1" a="1"/>
  <c r="I3371" i="1" s="1"/>
  <c r="J3371" i="1" s="1"/>
  <c r="G3371" i="1" a="1"/>
  <c r="G3371" i="1" s="1"/>
  <c r="H3371" i="1" s="1"/>
  <c r="E3371" i="1" a="1"/>
  <c r="E3371" i="1" s="1"/>
  <c r="E3298" i="1" a="1"/>
  <c r="E3298" i="1" s="1"/>
  <c r="G3298" i="1" a="1"/>
  <c r="G3298" i="1" s="1"/>
  <c r="H3298" i="1" s="1"/>
  <c r="G3306" i="1" a="1"/>
  <c r="G3306" i="1" s="1"/>
  <c r="H3306" i="1" s="1"/>
  <c r="E3306" i="1" a="1"/>
  <c r="E3306" i="1" s="1"/>
  <c r="B3316" i="1"/>
  <c r="E3316" i="1" s="1" a="1"/>
  <c r="E3316" i="1" s="1"/>
  <c r="G3326" i="1" a="1"/>
  <c r="G3326" i="1" s="1"/>
  <c r="H3326" i="1" s="1"/>
  <c r="O3333" i="1"/>
  <c r="I3338" i="1" a="1"/>
  <c r="I3338" i="1" s="1"/>
  <c r="J3338" i="1" s="1"/>
  <c r="G3338" i="1" a="1"/>
  <c r="G3338" i="1" s="1"/>
  <c r="H3338" i="1" s="1"/>
  <c r="G3361" i="1" a="1"/>
  <c r="G3361" i="1" s="1"/>
  <c r="H3361" i="1" s="1"/>
  <c r="B3361" i="1"/>
  <c r="B3380" i="1"/>
  <c r="E3380" i="1" a="1"/>
  <c r="E3380" i="1" s="1"/>
  <c r="B3382" i="1"/>
  <c r="I3382" i="1" s="1" a="1"/>
  <c r="I3382" i="1" s="1"/>
  <c r="J3382" i="1" s="1"/>
  <c r="O3398" i="1"/>
  <c r="G3405" i="1" a="1"/>
  <c r="G3405" i="1" s="1"/>
  <c r="H3405" i="1" s="1"/>
  <c r="E3405" i="1" a="1"/>
  <c r="E3405" i="1" s="1"/>
  <c r="I3405" i="1" a="1"/>
  <c r="I3405" i="1" s="1"/>
  <c r="J3405" i="1" s="1"/>
  <c r="G3413" i="1" a="1"/>
  <c r="G3413" i="1" s="1"/>
  <c r="H3413" i="1" s="1"/>
  <c r="I3413" i="1" a="1"/>
  <c r="I3413" i="1" s="1"/>
  <c r="J3413" i="1" s="1"/>
  <c r="E3413" i="1" a="1"/>
  <c r="E3413" i="1" s="1"/>
  <c r="O3431" i="1"/>
  <c r="G3469" i="1" a="1"/>
  <c r="G3469" i="1" s="1"/>
  <c r="H3469" i="1" s="1"/>
  <c r="I3469" i="1" a="1"/>
  <c r="I3469" i="1" s="1"/>
  <c r="J3469" i="1" s="1"/>
  <c r="E3469" i="1" a="1"/>
  <c r="E3469" i="1" s="1"/>
  <c r="N3475" i="1"/>
  <c r="O3475" i="1"/>
  <c r="B3507" i="1"/>
  <c r="I3507" i="1" s="1" a="1"/>
  <c r="I3507" i="1" s="1"/>
  <c r="J3507" i="1" s="1"/>
  <c r="I3558" i="1" a="1"/>
  <c r="I3558" i="1" s="1"/>
  <c r="J3558" i="1" s="1"/>
  <c r="B3558" i="1"/>
  <c r="E3558" i="1" a="1"/>
  <c r="E3558" i="1" s="1"/>
  <c r="G3248" i="1" a="1"/>
  <c r="G3248" i="1" s="1"/>
  <c r="H3248" i="1" s="1"/>
  <c r="G3257" i="1" a="1"/>
  <c r="G3257" i="1" s="1"/>
  <c r="H3257" i="1" s="1"/>
  <c r="G3266" i="1" a="1"/>
  <c r="G3266" i="1" s="1"/>
  <c r="H3266" i="1" s="1"/>
  <c r="M3272" i="1"/>
  <c r="D3272" i="1"/>
  <c r="L3272" i="1"/>
  <c r="I3281" i="1" a="1"/>
  <c r="I3281" i="1" s="1"/>
  <c r="J3281" i="1" s="1"/>
  <c r="G3281" i="1" a="1"/>
  <c r="G3281" i="1" s="1"/>
  <c r="H3281" i="1" s="1"/>
  <c r="O3285" i="1"/>
  <c r="F3289" i="1"/>
  <c r="N3289" i="1" s="1"/>
  <c r="I3290" i="1" a="1"/>
  <c r="I3290" i="1" s="1"/>
  <c r="J3290" i="1" s="1"/>
  <c r="O3292" i="1"/>
  <c r="E3314" i="1" a="1"/>
  <c r="E3314" i="1" s="1"/>
  <c r="G3321" i="1" a="1"/>
  <c r="G3321" i="1" s="1"/>
  <c r="H3321" i="1" s="1"/>
  <c r="E3321" i="1" a="1"/>
  <c r="E3321" i="1" s="1"/>
  <c r="I3321" i="1" a="1"/>
  <c r="I3321" i="1" s="1"/>
  <c r="J3321" i="1" s="1"/>
  <c r="E3326" i="1" a="1"/>
  <c r="E3326" i="1" s="1"/>
  <c r="O3328" i="1"/>
  <c r="E3338" i="1" a="1"/>
  <c r="E3338" i="1" s="1"/>
  <c r="O3349" i="1"/>
  <c r="I3359" i="1" a="1"/>
  <c r="I3359" i="1" s="1"/>
  <c r="J3359" i="1" s="1"/>
  <c r="G3359" i="1" a="1"/>
  <c r="G3359" i="1" s="1"/>
  <c r="H3359" i="1" s="1"/>
  <c r="E3359" i="1" a="1"/>
  <c r="E3359" i="1" s="1"/>
  <c r="I3367" i="1" a="1"/>
  <c r="I3367" i="1" s="1"/>
  <c r="J3367" i="1" s="1"/>
  <c r="E3367" i="1" a="1"/>
  <c r="E3367" i="1" s="1"/>
  <c r="O3371" i="1"/>
  <c r="N3374" i="1"/>
  <c r="O3376" i="1"/>
  <c r="I3380" i="1" a="1"/>
  <c r="I3380" i="1" s="1"/>
  <c r="J3380" i="1" s="1"/>
  <c r="G3398" i="1" a="1"/>
  <c r="G3398" i="1" s="1"/>
  <c r="H3398" i="1" s="1"/>
  <c r="I3398" i="1" a="1"/>
  <c r="I3398" i="1" s="1"/>
  <c r="J3398" i="1" s="1"/>
  <c r="G3403" i="1" a="1"/>
  <c r="G3403" i="1" s="1"/>
  <c r="H3403" i="1" s="1"/>
  <c r="O3408" i="1"/>
  <c r="I3408" i="1" a="1"/>
  <c r="I3408" i="1" s="1"/>
  <c r="J3408" i="1" s="1"/>
  <c r="I3427" i="1" a="1"/>
  <c r="I3427" i="1" s="1"/>
  <c r="J3427" i="1" s="1"/>
  <c r="K3445" i="1"/>
  <c r="F3445" i="1"/>
  <c r="L3445" i="1" s="1"/>
  <c r="O3300" i="1"/>
  <c r="O3308" i="1"/>
  <c r="I3314" i="1" a="1"/>
  <c r="I3314" i="1" s="1"/>
  <c r="J3314" i="1" s="1"/>
  <c r="I3323" i="1" a="1"/>
  <c r="I3323" i="1" s="1"/>
  <c r="J3323" i="1" s="1"/>
  <c r="E3323" i="1" a="1"/>
  <c r="E3323" i="1" s="1"/>
  <c r="I3326" i="1" a="1"/>
  <c r="I3326" i="1" s="1"/>
  <c r="J3326" i="1" s="1"/>
  <c r="E3328" i="1" a="1"/>
  <c r="E3328" i="1" s="1"/>
  <c r="I3328" i="1" a="1"/>
  <c r="I3328" i="1" s="1"/>
  <c r="J3328" i="1" s="1"/>
  <c r="O3335" i="1"/>
  <c r="O3340" i="1"/>
  <c r="O3342" i="1"/>
  <c r="E3352" i="1" a="1"/>
  <c r="E3352" i="1" s="1"/>
  <c r="I3352" i="1" a="1"/>
  <c r="I3352" i="1" s="1"/>
  <c r="J3352" i="1" s="1"/>
  <c r="G3352" i="1" a="1"/>
  <c r="G3352" i="1" s="1"/>
  <c r="H3352" i="1" s="1"/>
  <c r="G3363" i="1" a="1"/>
  <c r="G3363" i="1" s="1"/>
  <c r="H3363" i="1" s="1"/>
  <c r="E3363" i="1" a="1"/>
  <c r="E3363" i="1" s="1"/>
  <c r="I3363" i="1" a="1"/>
  <c r="I3363" i="1" s="1"/>
  <c r="J3363" i="1" s="1"/>
  <c r="I3376" i="1" a="1"/>
  <c r="I3376" i="1" s="1"/>
  <c r="J3376" i="1" s="1"/>
  <c r="E3376" i="1" a="1"/>
  <c r="E3376" i="1" s="1"/>
  <c r="O3383" i="1"/>
  <c r="E3398" i="1" a="1"/>
  <c r="E3398" i="1" s="1"/>
  <c r="O3403" i="1"/>
  <c r="O3427" i="1"/>
  <c r="G3276" i="1" a="1"/>
  <c r="G3276" i="1" s="1"/>
  <c r="H3276" i="1" s="1"/>
  <c r="E3276" i="1" a="1"/>
  <c r="E3276" i="1" s="1"/>
  <c r="I3276" i="1" a="1"/>
  <c r="I3276" i="1" s="1"/>
  <c r="J3276" i="1" s="1"/>
  <c r="O3280" i="1"/>
  <c r="O3288" i="1"/>
  <c r="E3292" i="1" a="1"/>
  <c r="E3292" i="1" s="1"/>
  <c r="I3292" i="1" a="1"/>
  <c r="I3292" i="1" s="1"/>
  <c r="J3292" i="1" s="1"/>
  <c r="O3297" i="1"/>
  <c r="I3298" i="1" a="1"/>
  <c r="I3298" i="1" s="1"/>
  <c r="J3298" i="1" s="1"/>
  <c r="O3305" i="1"/>
  <c r="I3306" i="1" a="1"/>
  <c r="I3306" i="1" s="1"/>
  <c r="J3306" i="1" s="1"/>
  <c r="G3328" i="1" a="1"/>
  <c r="G3328" i="1" s="1"/>
  <c r="H3328" i="1" s="1"/>
  <c r="I3335" i="1" a="1"/>
  <c r="I3335" i="1" s="1"/>
  <c r="J3335" i="1" s="1"/>
  <c r="G3335" i="1" a="1"/>
  <c r="G3335" i="1" s="1"/>
  <c r="H3335" i="1" s="1"/>
  <c r="E3340" i="1" a="1"/>
  <c r="E3340" i="1" s="1"/>
  <c r="G3340" i="1" a="1"/>
  <c r="G3340" i="1" s="1"/>
  <c r="H3340" i="1" s="1"/>
  <c r="O3344" i="1"/>
  <c r="O3345" i="1"/>
  <c r="D3374" i="1"/>
  <c r="L3374" i="1"/>
  <c r="F3374" i="1"/>
  <c r="M3374" i="1" s="1"/>
  <c r="K3374" i="1"/>
  <c r="O3388" i="1"/>
  <c r="G3393" i="1" a="1"/>
  <c r="G3393" i="1" s="1"/>
  <c r="H3393" i="1" s="1"/>
  <c r="E3393" i="1" a="1"/>
  <c r="E3393" i="1" s="1"/>
  <c r="I3393" i="1" a="1"/>
  <c r="I3393" i="1" s="1"/>
  <c r="J3393" i="1" s="1"/>
  <c r="O3411" i="1"/>
  <c r="G3318" i="1" a="1"/>
  <c r="G3318" i="1" s="1"/>
  <c r="H3318" i="1" s="1"/>
  <c r="E3318" i="1" a="1"/>
  <c r="E3318" i="1" s="1"/>
  <c r="I3318" i="1" a="1"/>
  <c r="I3318" i="1" s="1"/>
  <c r="J3318" i="1" s="1"/>
  <c r="O3320" i="1"/>
  <c r="F3344" i="1"/>
  <c r="K3344" i="1" s="1"/>
  <c r="O3346" i="1"/>
  <c r="I3388" i="1" a="1"/>
  <c r="I3388" i="1" s="1"/>
  <c r="J3388" i="1" s="1"/>
  <c r="E3388" i="1" a="1"/>
  <c r="E3388" i="1" s="1"/>
  <c r="G3388" i="1" a="1"/>
  <c r="G3388" i="1" s="1"/>
  <c r="H3388" i="1" s="1"/>
  <c r="O3394" i="1"/>
  <c r="O3399" i="1"/>
  <c r="F3401" i="1"/>
  <c r="L3401" i="1" s="1"/>
  <c r="K3401" i="1"/>
  <c r="O3454" i="1"/>
  <c r="N3454" i="1"/>
  <c r="O3467" i="1"/>
  <c r="N3467" i="1"/>
  <c r="I3467" i="1" a="1"/>
  <c r="I3467" i="1" s="1"/>
  <c r="J3467" i="1" s="1"/>
  <c r="G3297" i="1" a="1"/>
  <c r="G3297" i="1" s="1"/>
  <c r="H3297" i="1" s="1"/>
  <c r="E3297" i="1" a="1"/>
  <c r="E3297" i="1" s="1"/>
  <c r="G3313" i="1" a="1"/>
  <c r="G3313" i="1" s="1"/>
  <c r="H3313" i="1" s="1"/>
  <c r="E3320" i="1" a="1"/>
  <c r="E3320" i="1" s="1"/>
  <c r="I3320" i="1" a="1"/>
  <c r="I3320" i="1" s="1"/>
  <c r="J3320" i="1" s="1"/>
  <c r="O3325" i="1"/>
  <c r="G3344" i="1" a="1"/>
  <c r="G3344" i="1" s="1"/>
  <c r="H3344" i="1" s="1"/>
  <c r="G3354" i="1" a="1"/>
  <c r="G3354" i="1" s="1"/>
  <c r="H3354" i="1" s="1"/>
  <c r="E3354" i="1" a="1"/>
  <c r="E3354" i="1" s="1"/>
  <c r="I3354" i="1" a="1"/>
  <c r="I3354" i="1" s="1"/>
  <c r="J3354" i="1" s="1"/>
  <c r="G3358" i="1" a="1"/>
  <c r="G3358" i="1" s="1"/>
  <c r="H3358" i="1" s="1"/>
  <c r="B3368" i="1"/>
  <c r="I3368" i="1" s="1" a="1"/>
  <c r="I3368" i="1" s="1"/>
  <c r="J3368" i="1" s="1"/>
  <c r="E3368" i="1" a="1"/>
  <c r="E3368" i="1" s="1"/>
  <c r="O3370" i="1"/>
  <c r="G3372" i="1" a="1"/>
  <c r="G3372" i="1" s="1"/>
  <c r="H3372" i="1" s="1"/>
  <c r="E3372" i="1" a="1"/>
  <c r="E3372" i="1" s="1"/>
  <c r="I3372" i="1" a="1"/>
  <c r="I3372" i="1" s="1"/>
  <c r="J3372" i="1" s="1"/>
  <c r="O3389" i="1"/>
  <c r="O3404" i="1"/>
  <c r="N3409" i="1"/>
  <c r="O3409" i="1"/>
  <c r="I3409" i="1" a="1"/>
  <c r="I3409" i="1" s="1"/>
  <c r="J3409" i="1" s="1"/>
  <c r="O3419" i="1"/>
  <c r="F3434" i="1"/>
  <c r="D3434" i="1" s="1"/>
  <c r="M3434" i="1"/>
  <c r="L3532" i="1"/>
  <c r="F3532" i="1"/>
  <c r="D3532" i="1" s="1"/>
  <c r="G3342" i="1" a="1"/>
  <c r="G3342" i="1" s="1"/>
  <c r="H3342" i="1" s="1"/>
  <c r="E3342" i="1" a="1"/>
  <c r="E3342" i="1" s="1"/>
  <c r="I3342" i="1" a="1"/>
  <c r="I3342" i="1" s="1"/>
  <c r="J3342" i="1" s="1"/>
  <c r="E3343" i="1" a="1"/>
  <c r="E3343" i="1" s="1"/>
  <c r="I3374" i="1" a="1"/>
  <c r="I3374" i="1" s="1"/>
  <c r="J3374" i="1" s="1"/>
  <c r="G3392" i="1" a="1"/>
  <c r="G3392" i="1" s="1"/>
  <c r="H3392" i="1" s="1"/>
  <c r="I3403" i="1" a="1"/>
  <c r="I3403" i="1" s="1"/>
  <c r="J3403" i="1" s="1"/>
  <c r="E3403" i="1" a="1"/>
  <c r="E3403" i="1" s="1"/>
  <c r="E3408" i="1" a="1"/>
  <c r="E3408" i="1" s="1"/>
  <c r="G3408" i="1" a="1"/>
  <c r="G3408" i="1" s="1"/>
  <c r="H3408" i="1" s="1"/>
  <c r="G3422" i="1" a="1"/>
  <c r="G3422" i="1" s="1"/>
  <c r="H3422" i="1" s="1"/>
  <c r="I3422" i="1" a="1"/>
  <c r="I3422" i="1" s="1"/>
  <c r="J3422" i="1" s="1"/>
  <c r="E3422" i="1" a="1"/>
  <c r="E3422" i="1" s="1"/>
  <c r="I3425" i="1" a="1"/>
  <c r="I3425" i="1" s="1"/>
  <c r="J3425" i="1" s="1"/>
  <c r="O3442" i="1"/>
  <c r="N3442" i="1"/>
  <c r="O3444" i="1"/>
  <c r="N3444" i="1"/>
  <c r="I3470" i="1" a="1"/>
  <c r="I3470" i="1" s="1"/>
  <c r="J3470" i="1" s="1"/>
  <c r="B3470" i="1"/>
  <c r="G3475" i="1" a="1"/>
  <c r="G3475" i="1" s="1"/>
  <c r="H3475" i="1" s="1"/>
  <c r="I3475" i="1" a="1"/>
  <c r="I3475" i="1" s="1"/>
  <c r="J3475" i="1" s="1"/>
  <c r="E3475" i="1" a="1"/>
  <c r="E3475" i="1" s="1"/>
  <c r="O3498" i="1"/>
  <c r="E3498" i="1" a="1"/>
  <c r="E3498" i="1" s="1"/>
  <c r="O3324" i="1"/>
  <c r="G3345" i="1" a="1"/>
  <c r="G3345" i="1" s="1"/>
  <c r="H3345" i="1" s="1"/>
  <c r="E3345" i="1" a="1"/>
  <c r="E3345" i="1" s="1"/>
  <c r="I3345" i="1" a="1"/>
  <c r="I3345" i="1" s="1"/>
  <c r="J3345" i="1" s="1"/>
  <c r="E3346" i="1" a="1"/>
  <c r="E3346" i="1" s="1"/>
  <c r="I3370" i="1" a="1"/>
  <c r="I3370" i="1" s="1"/>
  <c r="J3370" i="1" s="1"/>
  <c r="E3370" i="1" a="1"/>
  <c r="E3370" i="1" s="1"/>
  <c r="G3387" i="1" a="1"/>
  <c r="G3387" i="1" s="1"/>
  <c r="H3387" i="1" s="1"/>
  <c r="E3387" i="1" a="1"/>
  <c r="E3387" i="1" s="1"/>
  <c r="I3387" i="1" a="1"/>
  <c r="I3387" i="1" s="1"/>
  <c r="J3387" i="1" s="1"/>
  <c r="E3392" i="1" a="1"/>
  <c r="E3392" i="1" s="1"/>
  <c r="G3407" i="1" a="1"/>
  <c r="G3407" i="1" s="1"/>
  <c r="H3407" i="1" s="1"/>
  <c r="E3418" i="1" a="1"/>
  <c r="E3418" i="1" s="1"/>
  <c r="I3418" i="1" a="1"/>
  <c r="I3418" i="1" s="1"/>
  <c r="J3418" i="1" s="1"/>
  <c r="G3438" i="1" a="1"/>
  <c r="G3438" i="1" s="1"/>
  <c r="H3438" i="1" s="1"/>
  <c r="E3438" i="1" a="1"/>
  <c r="E3438" i="1" s="1"/>
  <c r="I3438" i="1" a="1"/>
  <c r="I3438" i="1" s="1"/>
  <c r="J3438" i="1" s="1"/>
  <c r="E3444" i="1" a="1"/>
  <c r="E3444" i="1" s="1"/>
  <c r="I3444" i="1" a="1"/>
  <c r="I3444" i="1" s="1"/>
  <c r="J3444" i="1" s="1"/>
  <c r="G3454" i="1" a="1"/>
  <c r="G3454" i="1" s="1"/>
  <c r="H3454" i="1" s="1"/>
  <c r="I3454" i="1" a="1"/>
  <c r="I3454" i="1" s="1"/>
  <c r="J3454" i="1" s="1"/>
  <c r="E3454" i="1" a="1"/>
  <c r="E3454" i="1" s="1"/>
  <c r="G3473" i="1" a="1"/>
  <c r="G3473" i="1" s="1"/>
  <c r="H3473" i="1" s="1"/>
  <c r="E3473" i="1" a="1"/>
  <c r="E3473" i="1" s="1"/>
  <c r="I3473" i="1" a="1"/>
  <c r="I3473" i="1" s="1"/>
  <c r="J3473" i="1" s="1"/>
  <c r="O3490" i="1"/>
  <c r="O3533" i="1"/>
  <c r="G3567" i="1" a="1"/>
  <c r="G3567" i="1" s="1"/>
  <c r="H3567" i="1" s="1"/>
  <c r="E3567" i="1" a="1"/>
  <c r="E3567" i="1" s="1"/>
  <c r="I3567" i="1" a="1"/>
  <c r="I3567" i="1" s="1"/>
  <c r="J3567" i="1" s="1"/>
  <c r="G3348" i="1" a="1"/>
  <c r="G3348" i="1" s="1"/>
  <c r="H3348" i="1" s="1"/>
  <c r="E3348" i="1" a="1"/>
  <c r="E3348" i="1" s="1"/>
  <c r="I3348" i="1" a="1"/>
  <c r="I3348" i="1" s="1"/>
  <c r="J3348" i="1" s="1"/>
  <c r="E3349" i="1" a="1"/>
  <c r="E3349" i="1" s="1"/>
  <c r="O3352" i="1"/>
  <c r="G3369" i="1" a="1"/>
  <c r="G3369" i="1" s="1"/>
  <c r="H3369" i="1" s="1"/>
  <c r="E3369" i="1" a="1"/>
  <c r="E3369" i="1" s="1"/>
  <c r="I3369" i="1" a="1"/>
  <c r="I3369" i="1" s="1"/>
  <c r="J3369" i="1" s="1"/>
  <c r="G3381" i="1" a="1"/>
  <c r="G3381" i="1" s="1"/>
  <c r="H3381" i="1" s="1"/>
  <c r="E3381" i="1" a="1"/>
  <c r="E3381" i="1" s="1"/>
  <c r="I3381" i="1" a="1"/>
  <c r="I3381" i="1" s="1"/>
  <c r="J3381" i="1" s="1"/>
  <c r="G3386" i="1" a="1"/>
  <c r="G3386" i="1" s="1"/>
  <c r="H3386" i="1" s="1"/>
  <c r="I3397" i="1" a="1"/>
  <c r="I3397" i="1" s="1"/>
  <c r="J3397" i="1" s="1"/>
  <c r="E3397" i="1" a="1"/>
  <c r="E3397" i="1" s="1"/>
  <c r="G3402" i="1" a="1"/>
  <c r="G3402" i="1" s="1"/>
  <c r="H3402" i="1" s="1"/>
  <c r="E3402" i="1" a="1"/>
  <c r="E3402" i="1" s="1"/>
  <c r="I3402" i="1" a="1"/>
  <c r="I3402" i="1" s="1"/>
  <c r="J3402" i="1" s="1"/>
  <c r="G3424" i="1" a="1"/>
  <c r="G3424" i="1" s="1"/>
  <c r="H3424" i="1" s="1"/>
  <c r="E3424" i="1" a="1"/>
  <c r="E3424" i="1" s="1"/>
  <c r="O3434" i="1"/>
  <c r="G3440" i="1" a="1"/>
  <c r="G3440" i="1" s="1"/>
  <c r="H3440" i="1" s="1"/>
  <c r="I3440" i="1" a="1"/>
  <c r="I3440" i="1" s="1"/>
  <c r="J3440" i="1" s="1"/>
  <c r="E3440" i="1" a="1"/>
  <c r="E3440" i="1" s="1"/>
  <c r="G3442" i="1" a="1"/>
  <c r="G3442" i="1" s="1"/>
  <c r="H3442" i="1" s="1"/>
  <c r="I3442" i="1" a="1"/>
  <c r="I3442" i="1" s="1"/>
  <c r="J3442" i="1" s="1"/>
  <c r="E3442" i="1" a="1"/>
  <c r="E3442" i="1" s="1"/>
  <c r="G3446" i="1" a="1"/>
  <c r="G3446" i="1" s="1"/>
  <c r="H3446" i="1" s="1"/>
  <c r="I3446" i="1" a="1"/>
  <c r="I3446" i="1" s="1"/>
  <c r="J3446" i="1" s="1"/>
  <c r="E3446" i="1" a="1"/>
  <c r="E3446" i="1" s="1"/>
  <c r="O3452" i="1"/>
  <c r="N3452" i="1"/>
  <c r="E3452" i="1" a="1"/>
  <c r="E3452" i="1" s="1"/>
  <c r="N3457" i="1"/>
  <c r="O3457" i="1"/>
  <c r="O3464" i="1"/>
  <c r="N3464" i="1"/>
  <c r="O3478" i="1"/>
  <c r="O3481" i="1"/>
  <c r="G3487" i="1" a="1"/>
  <c r="G3487" i="1" s="1"/>
  <c r="H3487" i="1" s="1"/>
  <c r="I3487" i="1" a="1"/>
  <c r="I3487" i="1" s="1"/>
  <c r="J3487" i="1" s="1"/>
  <c r="E3487" i="1" a="1"/>
  <c r="E3487" i="1" s="1"/>
  <c r="G3490" i="1" a="1"/>
  <c r="G3490" i="1" s="1"/>
  <c r="H3490" i="1" s="1"/>
  <c r="I3490" i="1" a="1"/>
  <c r="I3490" i="1" s="1"/>
  <c r="J3490" i="1" s="1"/>
  <c r="E3490" i="1" a="1"/>
  <c r="E3490" i="1" s="1"/>
  <c r="F3492" i="1"/>
  <c r="L3492" i="1" s="1"/>
  <c r="O3495" i="1"/>
  <c r="O3508" i="1"/>
  <c r="O3520" i="1"/>
  <c r="O3536" i="1"/>
  <c r="O3355" i="1"/>
  <c r="O3367" i="1"/>
  <c r="O3379" i="1"/>
  <c r="O3391" i="1"/>
  <c r="E3411" i="1" a="1"/>
  <c r="E3411" i="1" s="1"/>
  <c r="I3411" i="1" a="1"/>
  <c r="I3411" i="1" s="1"/>
  <c r="J3411" i="1" s="1"/>
  <c r="O3426" i="1"/>
  <c r="N3435" i="1"/>
  <c r="O3435" i="1"/>
  <c r="G3448" i="1" a="1"/>
  <c r="G3448" i="1" s="1"/>
  <c r="H3448" i="1" s="1"/>
  <c r="I3448" i="1" a="1"/>
  <c r="I3448" i="1" s="1"/>
  <c r="J3448" i="1" s="1"/>
  <c r="I3459" i="1" a="1"/>
  <c r="I3459" i="1" s="1"/>
  <c r="J3459" i="1" s="1"/>
  <c r="G3459" i="1" a="1"/>
  <c r="G3459" i="1" s="1"/>
  <c r="H3459" i="1" s="1"/>
  <c r="L3459" i="1" s="1"/>
  <c r="B3471" i="1"/>
  <c r="I3471" i="1" a="1"/>
  <c r="I3471" i="1" s="1"/>
  <c r="J3471" i="1" s="1"/>
  <c r="G3471" i="1" a="1"/>
  <c r="G3471" i="1" s="1"/>
  <c r="H3471" i="1" s="1"/>
  <c r="L3484" i="1"/>
  <c r="F3484" i="1"/>
  <c r="M3484" i="1" s="1"/>
  <c r="I3495" i="1" a="1"/>
  <c r="I3495" i="1" s="1"/>
  <c r="J3495" i="1" s="1"/>
  <c r="G3495" i="1" a="1"/>
  <c r="G3495" i="1" s="1"/>
  <c r="H3495" i="1" s="1"/>
  <c r="E3495" i="1" a="1"/>
  <c r="E3495" i="1" s="1"/>
  <c r="O3499" i="1"/>
  <c r="G3508" i="1" a="1"/>
  <c r="G3508" i="1" s="1"/>
  <c r="H3508" i="1" s="1"/>
  <c r="I3508" i="1" a="1"/>
  <c r="I3508" i="1" s="1"/>
  <c r="J3508" i="1" s="1"/>
  <c r="E3508" i="1" a="1"/>
  <c r="E3508" i="1" s="1"/>
  <c r="D3510" i="1"/>
  <c r="F3510" i="1"/>
  <c r="L3510" i="1" s="1"/>
  <c r="G3513" i="1" a="1"/>
  <c r="G3513" i="1" s="1"/>
  <c r="H3513" i="1" s="1"/>
  <c r="I3513" i="1" a="1"/>
  <c r="I3513" i="1" s="1"/>
  <c r="J3513" i="1" s="1"/>
  <c r="E3513" i="1" a="1"/>
  <c r="E3513" i="1" s="1"/>
  <c r="G3516" i="1" a="1"/>
  <c r="G3516" i="1" s="1"/>
  <c r="H3516" i="1" s="1"/>
  <c r="E3516" i="1" a="1"/>
  <c r="E3516" i="1" s="1"/>
  <c r="I3516" i="1" a="1"/>
  <c r="I3516" i="1" s="1"/>
  <c r="J3516" i="1" s="1"/>
  <c r="B3539" i="1"/>
  <c r="E3539" i="1" a="1"/>
  <c r="E3539" i="1" s="1"/>
  <c r="I3391" i="1" a="1"/>
  <c r="I3391" i="1" s="1"/>
  <c r="J3391" i="1" s="1"/>
  <c r="E3391" i="1" a="1"/>
  <c r="E3391" i="1" s="1"/>
  <c r="G3396" i="1" a="1"/>
  <c r="G3396" i="1" s="1"/>
  <c r="H3396" i="1" s="1"/>
  <c r="E3396" i="1" a="1"/>
  <c r="E3396" i="1" s="1"/>
  <c r="I3396" i="1" a="1"/>
  <c r="I3396" i="1" s="1"/>
  <c r="J3396" i="1" s="1"/>
  <c r="O3406" i="1"/>
  <c r="O3410" i="1"/>
  <c r="O3428" i="1"/>
  <c r="O3430" i="1"/>
  <c r="F3433" i="1"/>
  <c r="N3433" i="1" s="1"/>
  <c r="L3433" i="1"/>
  <c r="M3448" i="1"/>
  <c r="F3448" i="1"/>
  <c r="K3448" i="1" s="1"/>
  <c r="O3455" i="1"/>
  <c r="N3455" i="1"/>
  <c r="I3455" i="1" a="1"/>
  <c r="I3455" i="1" s="1"/>
  <c r="J3455" i="1" s="1"/>
  <c r="F3459" i="1"/>
  <c r="D3459" i="1" s="1"/>
  <c r="O3496" i="1"/>
  <c r="G3505" i="1" a="1"/>
  <c r="G3505" i="1" s="1"/>
  <c r="H3505" i="1" s="1"/>
  <c r="I3505" i="1" a="1"/>
  <c r="I3505" i="1" s="1"/>
  <c r="J3505" i="1" s="1"/>
  <c r="E3505" i="1" a="1"/>
  <c r="E3505" i="1" s="1"/>
  <c r="F3517" i="1"/>
  <c r="K3517" i="1" s="1"/>
  <c r="I3343" i="1" a="1"/>
  <c r="I3343" i="1" s="1"/>
  <c r="J3343" i="1" s="1"/>
  <c r="G3349" i="1" a="1"/>
  <c r="G3349" i="1" s="1"/>
  <c r="H3349" i="1" s="1"/>
  <c r="G3350" i="1" a="1"/>
  <c r="G3350" i="1" s="1"/>
  <c r="H3350" i="1" s="1"/>
  <c r="G3357" i="1" a="1"/>
  <c r="G3357" i="1" s="1"/>
  <c r="H3357" i="1" s="1"/>
  <c r="E3357" i="1" a="1"/>
  <c r="E3357" i="1" s="1"/>
  <c r="I3357" i="1" a="1"/>
  <c r="I3357" i="1" s="1"/>
  <c r="J3357" i="1" s="1"/>
  <c r="E3358" i="1" a="1"/>
  <c r="E3358" i="1" s="1"/>
  <c r="G3366" i="1" a="1"/>
  <c r="G3366" i="1" s="1"/>
  <c r="H3366" i="1" s="1"/>
  <c r="E3366" i="1" a="1"/>
  <c r="E3366" i="1" s="1"/>
  <c r="I3366" i="1" a="1"/>
  <c r="I3366" i="1" s="1"/>
  <c r="J3366" i="1" s="1"/>
  <c r="G3368" i="1" a="1"/>
  <c r="G3368" i="1" s="1"/>
  <c r="H3368" i="1" s="1"/>
  <c r="G3378" i="1" a="1"/>
  <c r="G3378" i="1" s="1"/>
  <c r="H3378" i="1" s="1"/>
  <c r="E3378" i="1" a="1"/>
  <c r="E3378" i="1" s="1"/>
  <c r="I3378" i="1" a="1"/>
  <c r="I3378" i="1" s="1"/>
  <c r="J3378" i="1" s="1"/>
  <c r="G3380" i="1" a="1"/>
  <c r="G3380" i="1" s="1"/>
  <c r="H3380" i="1" s="1"/>
  <c r="B3385" i="1"/>
  <c r="I3385" i="1" s="1" a="1"/>
  <c r="I3385" i="1" s="1"/>
  <c r="J3385" i="1" s="1"/>
  <c r="G3395" i="1" a="1"/>
  <c r="G3395" i="1" s="1"/>
  <c r="H3395" i="1" s="1"/>
  <c r="I3406" i="1" a="1"/>
  <c r="I3406" i="1" s="1"/>
  <c r="J3406" i="1" s="1"/>
  <c r="E3406" i="1" a="1"/>
  <c r="E3406" i="1" s="1"/>
  <c r="I3410" i="1" a="1"/>
  <c r="I3410" i="1" s="1"/>
  <c r="J3410" i="1" s="1"/>
  <c r="G3410" i="1" a="1"/>
  <c r="G3410" i="1" s="1"/>
  <c r="H3410" i="1" s="1"/>
  <c r="G3411" i="1" a="1"/>
  <c r="G3411" i="1" s="1"/>
  <c r="H3411" i="1" s="1"/>
  <c r="E3414" i="1" a="1"/>
  <c r="E3414" i="1" s="1"/>
  <c r="G3414" i="1" a="1"/>
  <c r="G3414" i="1" s="1"/>
  <c r="H3414" i="1" s="1"/>
  <c r="B3417" i="1"/>
  <c r="E3417" i="1" s="1" a="1"/>
  <c r="E3417" i="1" s="1"/>
  <c r="E3426" i="1" a="1"/>
  <c r="E3426" i="1" s="1"/>
  <c r="I3435" i="1" a="1"/>
  <c r="I3435" i="1" s="1"/>
  <c r="J3435" i="1" s="1"/>
  <c r="G3435" i="1" a="1"/>
  <c r="G3435" i="1" s="1"/>
  <c r="H3435" i="1" s="1"/>
  <c r="E3435" i="1" a="1"/>
  <c r="E3435" i="1" s="1"/>
  <c r="I3452" i="1" a="1"/>
  <c r="I3452" i="1" s="1"/>
  <c r="J3452" i="1" s="1"/>
  <c r="O3465" i="1"/>
  <c r="N3465" i="1"/>
  <c r="D3468" i="1"/>
  <c r="F3468" i="1"/>
  <c r="M3468" i="1" s="1"/>
  <c r="I3478" i="1" a="1"/>
  <c r="I3478" i="1" s="1"/>
  <c r="J3478" i="1" s="1"/>
  <c r="O3524" i="1"/>
  <c r="B3540" i="1"/>
  <c r="E3540" i="1" a="1"/>
  <c r="E3540" i="1" s="1"/>
  <c r="O3569" i="1"/>
  <c r="G3569" i="1" a="1"/>
  <c r="G3569" i="1" s="1"/>
  <c r="H3569" i="1" s="1"/>
  <c r="B3573" i="1"/>
  <c r="G3573" i="1" s="1" a="1"/>
  <c r="G3573" i="1" s="1"/>
  <c r="H3573" i="1" s="1"/>
  <c r="I3588" i="1" a="1"/>
  <c r="I3588" i="1" s="1"/>
  <c r="J3588" i="1" s="1"/>
  <c r="B3588" i="1"/>
  <c r="E3588" i="1" a="1"/>
  <c r="E3588" i="1" s="1"/>
  <c r="E3319" i="1" a="1"/>
  <c r="E3319" i="1" s="1"/>
  <c r="I3346" i="1" a="1"/>
  <c r="I3346" i="1" s="1"/>
  <c r="J3346" i="1" s="1"/>
  <c r="G3360" i="1" a="1"/>
  <c r="G3360" i="1" s="1"/>
  <c r="H3360" i="1" s="1"/>
  <c r="E3360" i="1" a="1"/>
  <c r="E3360" i="1" s="1"/>
  <c r="I3360" i="1" a="1"/>
  <c r="I3360" i="1" s="1"/>
  <c r="J3360" i="1" s="1"/>
  <c r="G3390" i="1" a="1"/>
  <c r="G3390" i="1" s="1"/>
  <c r="H3390" i="1" s="1"/>
  <c r="E3390" i="1" a="1"/>
  <c r="E3390" i="1" s="1"/>
  <c r="I3390" i="1" a="1"/>
  <c r="I3390" i="1" s="1"/>
  <c r="J3390" i="1" s="1"/>
  <c r="G3391" i="1" a="1"/>
  <c r="G3391" i="1" s="1"/>
  <c r="H3391" i="1" s="1"/>
  <c r="E3395" i="1" a="1"/>
  <c r="E3395" i="1" s="1"/>
  <c r="I3401" i="1" a="1"/>
  <c r="I3401" i="1" s="1"/>
  <c r="J3401" i="1" s="1"/>
  <c r="G3409" i="1" a="1"/>
  <c r="G3409" i="1" s="1"/>
  <c r="H3409" i="1" s="1"/>
  <c r="E3410" i="1" a="1"/>
  <c r="E3410" i="1" s="1"/>
  <c r="O3424" i="1"/>
  <c r="G3428" i="1" a="1"/>
  <c r="G3428" i="1" s="1"/>
  <c r="H3428" i="1" s="1"/>
  <c r="E3428" i="1" a="1"/>
  <c r="E3428" i="1" s="1"/>
  <c r="I3428" i="1" a="1"/>
  <c r="I3428" i="1" s="1"/>
  <c r="J3428" i="1" s="1"/>
  <c r="I3433" i="1" a="1"/>
  <c r="I3433" i="1" s="1"/>
  <c r="J3433" i="1" s="1"/>
  <c r="G3437" i="1" a="1"/>
  <c r="G3437" i="1" s="1"/>
  <c r="H3437" i="1" s="1"/>
  <c r="E3437" i="1" a="1"/>
  <c r="E3437" i="1" s="1"/>
  <c r="N3439" i="1"/>
  <c r="O3439" i="1"/>
  <c r="N3450" i="1"/>
  <c r="I3465" i="1" a="1"/>
  <c r="I3465" i="1" s="1"/>
  <c r="J3465" i="1" s="1"/>
  <c r="G3465" i="1" a="1"/>
  <c r="G3465" i="1" s="1"/>
  <c r="H3465" i="1" s="1"/>
  <c r="E3465" i="1" a="1"/>
  <c r="E3465" i="1" s="1"/>
  <c r="K3468" i="1"/>
  <c r="G3474" i="1" a="1"/>
  <c r="G3474" i="1" s="1"/>
  <c r="H3474" i="1" s="1"/>
  <c r="I3474" i="1" a="1"/>
  <c r="I3474" i="1" s="1"/>
  <c r="J3474" i="1" s="1"/>
  <c r="G3482" i="1" a="1"/>
  <c r="G3482" i="1" s="1"/>
  <c r="H3482" i="1" s="1"/>
  <c r="I3482" i="1" a="1"/>
  <c r="I3482" i="1" s="1"/>
  <c r="J3482" i="1" s="1"/>
  <c r="E3482" i="1" a="1"/>
  <c r="E3482" i="1" s="1"/>
  <c r="B3485" i="1"/>
  <c r="G3496" i="1" a="1"/>
  <c r="G3496" i="1" s="1"/>
  <c r="H3496" i="1" s="1"/>
  <c r="E3496" i="1" a="1"/>
  <c r="E3496" i="1" s="1"/>
  <c r="I3496" i="1" a="1"/>
  <c r="I3496" i="1" s="1"/>
  <c r="J3496" i="1" s="1"/>
  <c r="O3511" i="1"/>
  <c r="O3556" i="1"/>
  <c r="M3421" i="1"/>
  <c r="F3421" i="1"/>
  <c r="N3421" i="1" s="1"/>
  <c r="K3421" i="1"/>
  <c r="I3423" i="1" a="1"/>
  <c r="I3423" i="1" s="1"/>
  <c r="J3423" i="1" s="1"/>
  <c r="G3423" i="1" a="1"/>
  <c r="G3423" i="1" s="1"/>
  <c r="H3423" i="1" s="1"/>
  <c r="E3432" i="1" a="1"/>
  <c r="E3432" i="1" s="1"/>
  <c r="I3432" i="1" a="1"/>
  <c r="I3432" i="1" s="1"/>
  <c r="J3432" i="1" s="1"/>
  <c r="G3432" i="1" a="1"/>
  <c r="G3432" i="1" s="1"/>
  <c r="H3432" i="1" s="1"/>
  <c r="I3441" i="1" a="1"/>
  <c r="I3441" i="1" s="1"/>
  <c r="J3441" i="1" s="1"/>
  <c r="G3441" i="1" a="1"/>
  <c r="G3441" i="1" s="1"/>
  <c r="H3441" i="1" s="1"/>
  <c r="E3441" i="1" a="1"/>
  <c r="E3441" i="1" s="1"/>
  <c r="L3474" i="1"/>
  <c r="F3474" i="1"/>
  <c r="D3474" i="1" s="1"/>
  <c r="G3500" i="1" a="1"/>
  <c r="G3500" i="1" s="1"/>
  <c r="H3500" i="1" s="1"/>
  <c r="I3500" i="1" a="1"/>
  <c r="I3500" i="1" s="1"/>
  <c r="J3500" i="1" s="1"/>
  <c r="E3500" i="1" a="1"/>
  <c r="E3500" i="1" s="1"/>
  <c r="I3503" i="1" a="1"/>
  <c r="I3503" i="1" s="1"/>
  <c r="J3503" i="1" s="1"/>
  <c r="E3503" i="1" a="1"/>
  <c r="E3503" i="1" s="1"/>
  <c r="F3574" i="1"/>
  <c r="M3574" i="1" s="1"/>
  <c r="E3313" i="1" a="1"/>
  <c r="E3313" i="1" s="1"/>
  <c r="O3321" i="1"/>
  <c r="G3330" i="1" a="1"/>
  <c r="G3330" i="1" s="1"/>
  <c r="H3330" i="1" s="1"/>
  <c r="E3330" i="1" a="1"/>
  <c r="E3330" i="1" s="1"/>
  <c r="I3330" i="1" a="1"/>
  <c r="I3330" i="1" s="1"/>
  <c r="J3330" i="1" s="1"/>
  <c r="E3331" i="1" a="1"/>
  <c r="E3331" i="1" s="1"/>
  <c r="G3375" i="1" a="1"/>
  <c r="G3375" i="1" s="1"/>
  <c r="H3375" i="1" s="1"/>
  <c r="E3375" i="1" a="1"/>
  <c r="E3375" i="1" s="1"/>
  <c r="I3375" i="1" a="1"/>
  <c r="I3375" i="1" s="1"/>
  <c r="J3375" i="1" s="1"/>
  <c r="G3384" i="1" a="1"/>
  <c r="G3384" i="1" s="1"/>
  <c r="H3384" i="1" s="1"/>
  <c r="E3384" i="1" a="1"/>
  <c r="E3384" i="1" s="1"/>
  <c r="I3384" i="1" a="1"/>
  <c r="I3384" i="1" s="1"/>
  <c r="J3384" i="1" s="1"/>
  <c r="I3395" i="1" a="1"/>
  <c r="I3395" i="1" s="1"/>
  <c r="J3395" i="1" s="1"/>
  <c r="G3404" i="1" a="1"/>
  <c r="G3404" i="1" s="1"/>
  <c r="H3404" i="1" s="1"/>
  <c r="O3416" i="1"/>
  <c r="E3423" i="1" a="1"/>
  <c r="E3423" i="1" s="1"/>
  <c r="G3439" i="1" a="1"/>
  <c r="G3439" i="1" s="1"/>
  <c r="H3439" i="1" s="1"/>
  <c r="I3439" i="1" a="1"/>
  <c r="I3439" i="1" s="1"/>
  <c r="J3439" i="1" s="1"/>
  <c r="E3443" i="1" a="1"/>
  <c r="E3443" i="1" s="1"/>
  <c r="F3447" i="1"/>
  <c r="D3447" i="1" s="1"/>
  <c r="O3449" i="1"/>
  <c r="N3449" i="1"/>
  <c r="O3451" i="1"/>
  <c r="N3451" i="1"/>
  <c r="I3453" i="1" a="1"/>
  <c r="I3453" i="1" s="1"/>
  <c r="J3453" i="1" s="1"/>
  <c r="G3453" i="1" a="1"/>
  <c r="G3453" i="1" s="1"/>
  <c r="H3453" i="1" s="1"/>
  <c r="E3453" i="1" a="1"/>
  <c r="E3453" i="1" s="1"/>
  <c r="G3458" i="1" a="1"/>
  <c r="G3458" i="1" s="1"/>
  <c r="H3458" i="1" s="1"/>
  <c r="E3458" i="1" a="1"/>
  <c r="E3458" i="1" s="1"/>
  <c r="I3458" i="1" a="1"/>
  <c r="I3458" i="1" s="1"/>
  <c r="J3458" i="1" s="1"/>
  <c r="O3472" i="1"/>
  <c r="N3472" i="1"/>
  <c r="O3493" i="1"/>
  <c r="B3503" i="1"/>
  <c r="B3557" i="1"/>
  <c r="G3557" i="1" a="1"/>
  <c r="G3557" i="1" s="1"/>
  <c r="H3557" i="1" s="1"/>
  <c r="G3333" i="1" a="1"/>
  <c r="G3333" i="1" s="1"/>
  <c r="H3333" i="1" s="1"/>
  <c r="E3333" i="1" a="1"/>
  <c r="E3333" i="1" s="1"/>
  <c r="I3333" i="1" a="1"/>
  <c r="I3333" i="1" s="1"/>
  <c r="J3333" i="1" s="1"/>
  <c r="O3337" i="1"/>
  <c r="G3383" i="1" a="1"/>
  <c r="G3383" i="1" s="1"/>
  <c r="H3383" i="1" s="1"/>
  <c r="I3394" i="1" a="1"/>
  <c r="I3394" i="1" s="1"/>
  <c r="J3394" i="1" s="1"/>
  <c r="E3394" i="1" a="1"/>
  <c r="E3394" i="1" s="1"/>
  <c r="G3399" i="1" a="1"/>
  <c r="G3399" i="1" s="1"/>
  <c r="H3399" i="1" s="1"/>
  <c r="E3399" i="1" a="1"/>
  <c r="E3399" i="1" s="1"/>
  <c r="I3399" i="1" a="1"/>
  <c r="I3399" i="1" s="1"/>
  <c r="J3399" i="1" s="1"/>
  <c r="E3404" i="1" a="1"/>
  <c r="E3404" i="1" s="1"/>
  <c r="E3412" i="1" a="1"/>
  <c r="E3412" i="1" s="1"/>
  <c r="I3416" i="1" a="1"/>
  <c r="I3416" i="1" s="1"/>
  <c r="J3416" i="1" s="1"/>
  <c r="G3416" i="1" a="1"/>
  <c r="G3416" i="1" s="1"/>
  <c r="H3416" i="1" s="1"/>
  <c r="G3420" i="1" a="1"/>
  <c r="G3420" i="1" s="1"/>
  <c r="H3420" i="1" s="1"/>
  <c r="I3420" i="1" a="1"/>
  <c r="I3420" i="1" s="1"/>
  <c r="J3420" i="1" s="1"/>
  <c r="E3439" i="1" a="1"/>
  <c r="E3439" i="1" s="1"/>
  <c r="G3449" i="1" a="1"/>
  <c r="G3449" i="1" s="1"/>
  <c r="H3449" i="1" s="1"/>
  <c r="E3449" i="1" a="1"/>
  <c r="E3449" i="1" s="1"/>
  <c r="N3456" i="1"/>
  <c r="O3456" i="1"/>
  <c r="I3456" i="1" a="1"/>
  <c r="I3456" i="1" s="1"/>
  <c r="J3456" i="1" s="1"/>
  <c r="E3456" i="1" a="1"/>
  <c r="E3456" i="1" s="1"/>
  <c r="G3472" i="1" a="1"/>
  <c r="G3472" i="1" s="1"/>
  <c r="H3472" i="1" s="1"/>
  <c r="I3472" i="1" a="1"/>
  <c r="I3472" i="1" s="1"/>
  <c r="J3472" i="1" s="1"/>
  <c r="E3472" i="1" a="1"/>
  <c r="E3472" i="1" s="1"/>
  <c r="I3477" i="1" a="1"/>
  <c r="I3477" i="1" s="1"/>
  <c r="J3477" i="1" s="1"/>
  <c r="G3477" i="1" a="1"/>
  <c r="G3477" i="1" s="1"/>
  <c r="H3477" i="1" s="1"/>
  <c r="E3477" i="1" a="1"/>
  <c r="E3477" i="1" s="1"/>
  <c r="B3489" i="1"/>
  <c r="G3489" i="1" s="1" a="1"/>
  <c r="G3489" i="1" s="1"/>
  <c r="H3489" i="1" s="1"/>
  <c r="I3489" i="1" a="1"/>
  <c r="I3489" i="1" s="1"/>
  <c r="J3489" i="1" s="1"/>
  <c r="N3448" i="1"/>
  <c r="G3452" i="1" a="1"/>
  <c r="G3452" i="1" s="1"/>
  <c r="H3452" i="1" s="1"/>
  <c r="G3455" i="1" a="1"/>
  <c r="G3455" i="1" s="1"/>
  <c r="H3455" i="1" s="1"/>
  <c r="E3455" i="1" a="1"/>
  <c r="E3455" i="1" s="1"/>
  <c r="G3456" i="1" a="1"/>
  <c r="G3456" i="1" s="1"/>
  <c r="H3456" i="1" s="1"/>
  <c r="G3457" i="1" a="1"/>
  <c r="G3457" i="1" s="1"/>
  <c r="H3457" i="1" s="1"/>
  <c r="I3457" i="1" a="1"/>
  <c r="I3457" i="1" s="1"/>
  <c r="J3457" i="1" s="1"/>
  <c r="E3457" i="1" a="1"/>
  <c r="E3457" i="1" s="1"/>
  <c r="N3462" i="1"/>
  <c r="E3471" i="1" a="1"/>
  <c r="E3471" i="1" s="1"/>
  <c r="G3503" i="1" a="1"/>
  <c r="G3503" i="1" s="1"/>
  <c r="H3503" i="1" s="1"/>
  <c r="E3507" i="1" a="1"/>
  <c r="E3507" i="1" s="1"/>
  <c r="G3539" i="1" a="1"/>
  <c r="G3539" i="1" s="1"/>
  <c r="H3539" i="1" s="1"/>
  <c r="I3539" i="1" a="1"/>
  <c r="I3539" i="1" s="1"/>
  <c r="J3539" i="1" s="1"/>
  <c r="I3542" i="1" a="1"/>
  <c r="I3542" i="1" s="1"/>
  <c r="J3542" i="1" s="1"/>
  <c r="O3570" i="1"/>
  <c r="E3647" i="1" a="1"/>
  <c r="E3647" i="1" s="1"/>
  <c r="I3647" i="1" a="1"/>
  <c r="I3647" i="1" s="1"/>
  <c r="J3647" i="1" s="1"/>
  <c r="G3647" i="1" a="1"/>
  <c r="G3647" i="1" s="1"/>
  <c r="H3647" i="1" s="1"/>
  <c r="G3425" i="1" a="1"/>
  <c r="G3425" i="1" s="1"/>
  <c r="H3425" i="1" s="1"/>
  <c r="G3431" i="1" a="1"/>
  <c r="G3431" i="1" s="1"/>
  <c r="H3431" i="1" s="1"/>
  <c r="G3464" i="1" a="1"/>
  <c r="G3464" i="1" s="1"/>
  <c r="H3464" i="1" s="1"/>
  <c r="I3464" i="1" a="1"/>
  <c r="I3464" i="1" s="1"/>
  <c r="J3464" i="1" s="1"/>
  <c r="I3466" i="1" a="1"/>
  <c r="I3466" i="1" s="1"/>
  <c r="J3466" i="1" s="1"/>
  <c r="G3481" i="1" a="1"/>
  <c r="G3481" i="1" s="1"/>
  <c r="H3481" i="1" s="1"/>
  <c r="I3481" i="1" a="1"/>
  <c r="I3481" i="1" s="1"/>
  <c r="J3481" i="1" s="1"/>
  <c r="G3494" i="1" a="1"/>
  <c r="G3494" i="1" s="1"/>
  <c r="H3494" i="1" s="1"/>
  <c r="E3494" i="1" a="1"/>
  <c r="E3494" i="1" s="1"/>
  <c r="I3494" i="1" a="1"/>
  <c r="I3494" i="1" s="1"/>
  <c r="J3494" i="1" s="1"/>
  <c r="G3499" i="1" a="1"/>
  <c r="G3499" i="1" s="1"/>
  <c r="H3499" i="1" s="1"/>
  <c r="I3499" i="1" a="1"/>
  <c r="I3499" i="1" s="1"/>
  <c r="J3499" i="1" s="1"/>
  <c r="G3512" i="1" a="1"/>
  <c r="G3512" i="1" s="1"/>
  <c r="H3512" i="1" s="1"/>
  <c r="E3512" i="1" a="1"/>
  <c r="E3512" i="1" s="1"/>
  <c r="I3512" i="1" a="1"/>
  <c r="I3512" i="1" s="1"/>
  <c r="J3512" i="1" s="1"/>
  <c r="G3520" i="1" a="1"/>
  <c r="G3520" i="1" s="1"/>
  <c r="H3520" i="1" s="1"/>
  <c r="I3520" i="1" a="1"/>
  <c r="I3520" i="1" s="1"/>
  <c r="J3520" i="1" s="1"/>
  <c r="E3520" i="1" a="1"/>
  <c r="E3520" i="1" s="1"/>
  <c r="I3524" i="1" a="1"/>
  <c r="I3524" i="1" s="1"/>
  <c r="J3524" i="1" s="1"/>
  <c r="G3524" i="1" a="1"/>
  <c r="G3524" i="1" s="1"/>
  <c r="H3524" i="1" s="1"/>
  <c r="E3524" i="1" a="1"/>
  <c r="E3524" i="1" s="1"/>
  <c r="I3533" i="1" a="1"/>
  <c r="I3533" i="1" s="1"/>
  <c r="J3533" i="1" s="1"/>
  <c r="E3533" i="1" a="1"/>
  <c r="E3533" i="1" s="1"/>
  <c r="I3536" i="1" a="1"/>
  <c r="I3536" i="1" s="1"/>
  <c r="J3536" i="1" s="1"/>
  <c r="I3549" i="1" a="1"/>
  <c r="I3549" i="1" s="1"/>
  <c r="J3549" i="1" s="1"/>
  <c r="O3554" i="1"/>
  <c r="O3576" i="1"/>
  <c r="B3579" i="1"/>
  <c r="I3579" i="1" a="1"/>
  <c r="I3579" i="1" s="1"/>
  <c r="J3579" i="1" s="1"/>
  <c r="E3431" i="1" a="1"/>
  <c r="E3431" i="1" s="1"/>
  <c r="N3437" i="1"/>
  <c r="O3461" i="1"/>
  <c r="B3463" i="1"/>
  <c r="G3470" i="1" a="1"/>
  <c r="G3470" i="1" s="1"/>
  <c r="H3470" i="1" s="1"/>
  <c r="E3481" i="1" a="1"/>
  <c r="E3481" i="1" s="1"/>
  <c r="E3499" i="1" a="1"/>
  <c r="E3499" i="1" s="1"/>
  <c r="O3527" i="1"/>
  <c r="E3530" i="1" a="1"/>
  <c r="E3530" i="1" s="1"/>
  <c r="I3530" i="1" a="1"/>
  <c r="I3530" i="1" s="1"/>
  <c r="J3530" i="1" s="1"/>
  <c r="G3530" i="1" a="1"/>
  <c r="G3530" i="1" s="1"/>
  <c r="H3530" i="1" s="1"/>
  <c r="G3533" i="1" a="1"/>
  <c r="G3533" i="1" s="1"/>
  <c r="H3533" i="1" s="1"/>
  <c r="E3536" i="1" a="1"/>
  <c r="E3536" i="1" s="1"/>
  <c r="B3538" i="1"/>
  <c r="O3541" i="1"/>
  <c r="G3544" i="1" a="1"/>
  <c r="G3544" i="1" s="1"/>
  <c r="H3544" i="1" s="1"/>
  <c r="I3544" i="1" a="1"/>
  <c r="I3544" i="1" s="1"/>
  <c r="J3544" i="1" s="1"/>
  <c r="G3565" i="1" a="1"/>
  <c r="G3565" i="1" s="1"/>
  <c r="H3565" i="1" s="1"/>
  <c r="I3565" i="1" a="1"/>
  <c r="I3565" i="1" s="1"/>
  <c r="J3565" i="1" s="1"/>
  <c r="E3565" i="1" a="1"/>
  <c r="E3565" i="1" s="1"/>
  <c r="O3589" i="1"/>
  <c r="E3425" i="1" a="1"/>
  <c r="E3425" i="1" s="1"/>
  <c r="G3463" i="1" a="1"/>
  <c r="G3463" i="1" s="1"/>
  <c r="H3463" i="1" s="1"/>
  <c r="E3464" i="1" a="1"/>
  <c r="E3464" i="1" s="1"/>
  <c r="N3466" i="1"/>
  <c r="E3470" i="1" a="1"/>
  <c r="E3470" i="1" s="1"/>
  <c r="I3480" i="1" a="1"/>
  <c r="I3480" i="1" s="1"/>
  <c r="J3480" i="1" s="1"/>
  <c r="G3480" i="1" a="1"/>
  <c r="G3480" i="1" s="1"/>
  <c r="H3480" i="1" s="1"/>
  <c r="G3484" i="1" a="1"/>
  <c r="G3484" i="1" s="1"/>
  <c r="H3484" i="1" s="1"/>
  <c r="G3488" i="1" a="1"/>
  <c r="G3488" i="1" s="1"/>
  <c r="H3488" i="1" s="1"/>
  <c r="G3502" i="1" a="1"/>
  <c r="G3502" i="1" s="1"/>
  <c r="H3502" i="1" s="1"/>
  <c r="G3506" i="1" a="1"/>
  <c r="G3506" i="1" s="1"/>
  <c r="H3506" i="1" s="1"/>
  <c r="G3536" i="1" a="1"/>
  <c r="G3536" i="1" s="1"/>
  <c r="H3536" i="1" s="1"/>
  <c r="G3541" i="1" a="1"/>
  <c r="G3541" i="1" s="1"/>
  <c r="H3541" i="1" s="1"/>
  <c r="I3541" i="1" a="1"/>
  <c r="I3541" i="1" s="1"/>
  <c r="J3541" i="1" s="1"/>
  <c r="E3541" i="1" a="1"/>
  <c r="E3541" i="1" s="1"/>
  <c r="G3546" i="1" a="1"/>
  <c r="G3546" i="1" s="1"/>
  <c r="H3546" i="1" s="1"/>
  <c r="I3546" i="1" a="1"/>
  <c r="I3546" i="1" s="1"/>
  <c r="J3546" i="1" s="1"/>
  <c r="E3546" i="1" a="1"/>
  <c r="E3546" i="1" s="1"/>
  <c r="E3554" i="1" a="1"/>
  <c r="E3554" i="1" s="1"/>
  <c r="I3554" i="1" a="1"/>
  <c r="I3554" i="1" s="1"/>
  <c r="J3554" i="1" s="1"/>
  <c r="E3556" i="1" a="1"/>
  <c r="E3556" i="1" s="1"/>
  <c r="G3556" i="1" a="1"/>
  <c r="G3556" i="1" s="1"/>
  <c r="H3556" i="1" s="1"/>
  <c r="I3556" i="1" a="1"/>
  <c r="I3556" i="1" s="1"/>
  <c r="J3556" i="1" s="1"/>
  <c r="O3571" i="1"/>
  <c r="G3576" i="1" a="1"/>
  <c r="G3576" i="1" s="1"/>
  <c r="H3576" i="1" s="1"/>
  <c r="I3576" i="1" a="1"/>
  <c r="I3576" i="1" s="1"/>
  <c r="J3576" i="1" s="1"/>
  <c r="E3576" i="1" a="1"/>
  <c r="E3576" i="1" s="1"/>
  <c r="F3583" i="1"/>
  <c r="K3583" i="1" s="1"/>
  <c r="I3625" i="1" a="1"/>
  <c r="I3625" i="1" s="1"/>
  <c r="J3625" i="1" s="1"/>
  <c r="G3625" i="1" a="1"/>
  <c r="G3625" i="1" s="1"/>
  <c r="H3625" i="1" s="1"/>
  <c r="E3625" i="1" a="1"/>
  <c r="E3625" i="1" s="1"/>
  <c r="O3476" i="1"/>
  <c r="G3479" i="1" a="1"/>
  <c r="G3479" i="1" s="1"/>
  <c r="H3479" i="1" s="1"/>
  <c r="I3479" i="1" a="1"/>
  <c r="I3479" i="1" s="1"/>
  <c r="J3479" i="1" s="1"/>
  <c r="F3488" i="1"/>
  <c r="N3488" i="1" s="1"/>
  <c r="D3488" i="1"/>
  <c r="L3488" i="1"/>
  <c r="G3493" i="1" a="1"/>
  <c r="G3493" i="1" s="1"/>
  <c r="H3493" i="1" s="1"/>
  <c r="I3493" i="1" a="1"/>
  <c r="I3493" i="1" s="1"/>
  <c r="J3493" i="1" s="1"/>
  <c r="E3493" i="1" a="1"/>
  <c r="E3493" i="1" s="1"/>
  <c r="I3498" i="1" a="1"/>
  <c r="I3498" i="1" s="1"/>
  <c r="J3498" i="1" s="1"/>
  <c r="G3498" i="1" a="1"/>
  <c r="G3498" i="1" s="1"/>
  <c r="H3498" i="1" s="1"/>
  <c r="E3506" i="1" a="1"/>
  <c r="E3506" i="1" s="1"/>
  <c r="G3511" i="1" a="1"/>
  <c r="G3511" i="1" s="1"/>
  <c r="H3511" i="1" s="1"/>
  <c r="I3511" i="1" a="1"/>
  <c r="I3511" i="1" s="1"/>
  <c r="J3511" i="1" s="1"/>
  <c r="E3511" i="1" a="1"/>
  <c r="E3511" i="1" s="1"/>
  <c r="B3515" i="1"/>
  <c r="I3515" i="1" s="1" a="1"/>
  <c r="I3515" i="1" s="1"/>
  <c r="J3515" i="1" s="1"/>
  <c r="G3527" i="1" a="1"/>
  <c r="G3527" i="1" s="1"/>
  <c r="H3527" i="1" s="1"/>
  <c r="I3527" i="1" a="1"/>
  <c r="I3527" i="1" s="1"/>
  <c r="J3527" i="1" s="1"/>
  <c r="E3527" i="1" a="1"/>
  <c r="E3527" i="1" s="1"/>
  <c r="E3535" i="1" a="1"/>
  <c r="E3535" i="1" s="1"/>
  <c r="I3535" i="1" a="1"/>
  <c r="I3535" i="1" s="1"/>
  <c r="J3535" i="1" s="1"/>
  <c r="O3543" i="1"/>
  <c r="K3544" i="1"/>
  <c r="M3544" i="1"/>
  <c r="F3544" i="1"/>
  <c r="D3544" i="1" s="1"/>
  <c r="O3548" i="1"/>
  <c r="G3561" i="1" a="1"/>
  <c r="G3561" i="1" s="1"/>
  <c r="H3561" i="1" s="1"/>
  <c r="I3561" i="1" a="1"/>
  <c r="I3561" i="1" s="1"/>
  <c r="J3561" i="1" s="1"/>
  <c r="G3563" i="1" a="1"/>
  <c r="G3563" i="1" s="1"/>
  <c r="H3563" i="1" s="1"/>
  <c r="I3563" i="1" a="1"/>
  <c r="I3563" i="1" s="1"/>
  <c r="J3563" i="1" s="1"/>
  <c r="E3563" i="1" a="1"/>
  <c r="E3563" i="1" s="1"/>
  <c r="I3568" i="1" a="1"/>
  <c r="I3568" i="1" s="1"/>
  <c r="J3568" i="1" s="1"/>
  <c r="E3568" i="1" a="1"/>
  <c r="E3568" i="1" s="1"/>
  <c r="G3568" i="1" a="1"/>
  <c r="G3568" i="1" s="1"/>
  <c r="H3568" i="1" s="1"/>
  <c r="E3571" i="1" a="1"/>
  <c r="E3571" i="1" s="1"/>
  <c r="I3571" i="1" a="1"/>
  <c r="I3571" i="1" s="1"/>
  <c r="J3571" i="1" s="1"/>
  <c r="O3574" i="1"/>
  <c r="N3574" i="1"/>
  <c r="G3574" i="1" a="1"/>
  <c r="G3574" i="1" s="1"/>
  <c r="H3574" i="1" s="1"/>
  <c r="G3427" i="1" a="1"/>
  <c r="G3427" i="1" s="1"/>
  <c r="H3427" i="1" s="1"/>
  <c r="I3462" i="1" a="1"/>
  <c r="I3462" i="1" s="1"/>
  <c r="J3462" i="1" s="1"/>
  <c r="G3462" i="1" a="1"/>
  <c r="G3462" i="1" s="1"/>
  <c r="H3462" i="1" s="1"/>
  <c r="L3502" i="1"/>
  <c r="E3522" i="1" a="1"/>
  <c r="E3522" i="1" s="1"/>
  <c r="B3522" i="1"/>
  <c r="I3522" i="1" a="1"/>
  <c r="I3522" i="1" s="1"/>
  <c r="J3522" i="1" s="1"/>
  <c r="K3523" i="1"/>
  <c r="F3523" i="1"/>
  <c r="D3523" i="1" s="1"/>
  <c r="G3550" i="1" a="1"/>
  <c r="G3550" i="1" s="1"/>
  <c r="H3550" i="1" s="1"/>
  <c r="F3561" i="1"/>
  <c r="N3561" i="1" s="1"/>
  <c r="K3561" i="1"/>
  <c r="L3561" i="1"/>
  <c r="O3566" i="1"/>
  <c r="G3571" i="1" a="1"/>
  <c r="G3571" i="1" s="1"/>
  <c r="H3571" i="1" s="1"/>
  <c r="O3577" i="1"/>
  <c r="B3636" i="1"/>
  <c r="E3636" i="1" s="1" a="1"/>
  <c r="E3636" i="1" s="1"/>
  <c r="G3421" i="1" a="1"/>
  <c r="G3421" i="1" s="1"/>
  <c r="H3421" i="1" s="1"/>
  <c r="E3427" i="1" a="1"/>
  <c r="E3427" i="1" s="1"/>
  <c r="I3431" i="1" a="1"/>
  <c r="I3431" i="1" s="1"/>
  <c r="J3431" i="1" s="1"/>
  <c r="G3461" i="1" a="1"/>
  <c r="G3461" i="1" s="1"/>
  <c r="H3461" i="1" s="1"/>
  <c r="I3461" i="1" a="1"/>
  <c r="I3461" i="1" s="1"/>
  <c r="J3461" i="1" s="1"/>
  <c r="E3462" i="1" a="1"/>
  <c r="E3462" i="1" s="1"/>
  <c r="G3468" i="1" a="1"/>
  <c r="G3468" i="1" s="1"/>
  <c r="H3468" i="1" s="1"/>
  <c r="E3479" i="1" a="1"/>
  <c r="E3479" i="1" s="1"/>
  <c r="I3488" i="1" a="1"/>
  <c r="I3488" i="1" s="1"/>
  <c r="J3488" i="1" s="1"/>
  <c r="G3492" i="1" a="1"/>
  <c r="G3492" i="1" s="1"/>
  <c r="H3492" i="1" s="1"/>
  <c r="G3497" i="1" a="1"/>
  <c r="G3497" i="1" s="1"/>
  <c r="H3497" i="1" s="1"/>
  <c r="I3497" i="1" a="1"/>
  <c r="I3497" i="1" s="1"/>
  <c r="J3497" i="1" s="1"/>
  <c r="F3502" i="1"/>
  <c r="D3502" i="1" s="1"/>
  <c r="I3506" i="1" a="1"/>
  <c r="I3506" i="1" s="1"/>
  <c r="J3506" i="1" s="1"/>
  <c r="G3510" i="1" a="1"/>
  <c r="G3510" i="1" s="1"/>
  <c r="H3510" i="1" s="1"/>
  <c r="E3519" i="1" a="1"/>
  <c r="E3519" i="1" s="1"/>
  <c r="G3526" i="1" a="1"/>
  <c r="G3526" i="1" s="1"/>
  <c r="H3526" i="1" s="1"/>
  <c r="I3529" i="1" a="1"/>
  <c r="I3529" i="1" s="1"/>
  <c r="J3529" i="1" s="1"/>
  <c r="G3529" i="1" a="1"/>
  <c r="G3529" i="1" s="1"/>
  <c r="H3529" i="1" s="1"/>
  <c r="E3566" i="1" a="1"/>
  <c r="E3566" i="1" s="1"/>
  <c r="I3566" i="1" a="1"/>
  <c r="I3566" i="1" s="1"/>
  <c r="J3566" i="1" s="1"/>
  <c r="G3566" i="1" a="1"/>
  <c r="G3566" i="1" s="1"/>
  <c r="H3566" i="1" s="1"/>
  <c r="I3577" i="1" a="1"/>
  <c r="I3577" i="1" s="1"/>
  <c r="J3577" i="1" s="1"/>
  <c r="G3577" i="1" a="1"/>
  <c r="G3577" i="1" s="1"/>
  <c r="H3577" i="1" s="1"/>
  <c r="E3577" i="1" a="1"/>
  <c r="E3577" i="1" s="1"/>
  <c r="B3615" i="1"/>
  <c r="G3615" i="1" s="1" a="1"/>
  <c r="G3615" i="1" s="1"/>
  <c r="H3615" i="1" s="1"/>
  <c r="E3450" i="1" a="1"/>
  <c r="E3450" i="1" s="1"/>
  <c r="G3467" i="1" a="1"/>
  <c r="G3467" i="1" s="1"/>
  <c r="H3467" i="1" s="1"/>
  <c r="G3478" i="1" a="1"/>
  <c r="G3478" i="1" s="1"/>
  <c r="H3478" i="1" s="1"/>
  <c r="E3478" i="1" a="1"/>
  <c r="E3478" i="1" s="1"/>
  <c r="O3518" i="1"/>
  <c r="I3523" i="1" a="1"/>
  <c r="I3523" i="1" s="1"/>
  <c r="J3523" i="1" s="1"/>
  <c r="G3535" i="1" a="1"/>
  <c r="G3535" i="1" s="1"/>
  <c r="H3535" i="1" s="1"/>
  <c r="O3537" i="1"/>
  <c r="E3543" i="1" a="1"/>
  <c r="E3543" i="1" s="1"/>
  <c r="F3559" i="1"/>
  <c r="N3559" i="1" s="1"/>
  <c r="D3559" i="1"/>
  <c r="G3572" i="1" a="1"/>
  <c r="G3572" i="1" s="1"/>
  <c r="H3572" i="1" s="1"/>
  <c r="E3572" i="1" a="1"/>
  <c r="E3572" i="1" s="1"/>
  <c r="B3572" i="1"/>
  <c r="G3434" i="1" a="1"/>
  <c r="G3434" i="1" s="1"/>
  <c r="H3434" i="1" s="1"/>
  <c r="E3461" i="1" a="1"/>
  <c r="E3461" i="1" s="1"/>
  <c r="G3466" i="1" a="1"/>
  <c r="G3466" i="1" s="1"/>
  <c r="H3466" i="1" s="1"/>
  <c r="E3467" i="1" a="1"/>
  <c r="E3467" i="1" s="1"/>
  <c r="G3476" i="1" a="1"/>
  <c r="G3476" i="1" s="1"/>
  <c r="H3476" i="1" s="1"/>
  <c r="E3476" i="1" a="1"/>
  <c r="E3476" i="1" s="1"/>
  <c r="I3476" i="1" a="1"/>
  <c r="I3476" i="1" s="1"/>
  <c r="J3476" i="1" s="1"/>
  <c r="E3483" i="1" a="1"/>
  <c r="E3483" i="1" s="1"/>
  <c r="E3486" i="1" a="1"/>
  <c r="E3486" i="1" s="1"/>
  <c r="I3486" i="1" a="1"/>
  <c r="I3486" i="1" s="1"/>
  <c r="J3486" i="1" s="1"/>
  <c r="G3491" i="1" a="1"/>
  <c r="G3491" i="1" s="1"/>
  <c r="H3491" i="1" s="1"/>
  <c r="E3491" i="1" a="1"/>
  <c r="E3491" i="1" s="1"/>
  <c r="E3497" i="1" a="1"/>
  <c r="E3497" i="1" s="1"/>
  <c r="E3501" i="1" a="1"/>
  <c r="E3501" i="1" s="1"/>
  <c r="E3504" i="1" a="1"/>
  <c r="E3504" i="1" s="1"/>
  <c r="I3504" i="1" a="1"/>
  <c r="I3504" i="1" s="1"/>
  <c r="J3504" i="1" s="1"/>
  <c r="G3509" i="1" a="1"/>
  <c r="G3509" i="1" s="1"/>
  <c r="H3509" i="1" s="1"/>
  <c r="E3509" i="1" a="1"/>
  <c r="E3509" i="1" s="1"/>
  <c r="I3514" i="1" a="1"/>
  <c r="I3514" i="1" s="1"/>
  <c r="J3514" i="1" s="1"/>
  <c r="G3514" i="1" a="1"/>
  <c r="G3514" i="1" s="1"/>
  <c r="H3514" i="1" s="1"/>
  <c r="E3518" i="1" a="1"/>
  <c r="E3518" i="1" s="1"/>
  <c r="G3518" i="1" a="1"/>
  <c r="G3518" i="1" s="1"/>
  <c r="H3518" i="1" s="1"/>
  <c r="N3521" i="1"/>
  <c r="G3525" i="1" a="1"/>
  <c r="G3525" i="1" s="1"/>
  <c r="H3525" i="1" s="1"/>
  <c r="E3526" i="1" a="1"/>
  <c r="E3526" i="1" s="1"/>
  <c r="E3529" i="1" a="1"/>
  <c r="E3529" i="1" s="1"/>
  <c r="G3531" i="1" a="1"/>
  <c r="G3531" i="1" s="1"/>
  <c r="H3531" i="1" s="1"/>
  <c r="I3531" i="1" a="1"/>
  <c r="I3531" i="1" s="1"/>
  <c r="J3531" i="1" s="1"/>
  <c r="E3531" i="1" a="1"/>
  <c r="E3531" i="1" s="1"/>
  <c r="G3532" i="1" a="1"/>
  <c r="G3532" i="1" s="1"/>
  <c r="H3532" i="1" s="1"/>
  <c r="G3534" i="1" a="1"/>
  <c r="G3534" i="1" s="1"/>
  <c r="H3534" i="1" s="1"/>
  <c r="E3534" i="1" a="1"/>
  <c r="E3534" i="1" s="1"/>
  <c r="O3545" i="1"/>
  <c r="O3555" i="1"/>
  <c r="E3569" i="1" a="1"/>
  <c r="E3569" i="1" s="1"/>
  <c r="I3569" i="1" a="1"/>
  <c r="I3569" i="1" s="1"/>
  <c r="J3569" i="1" s="1"/>
  <c r="I3575" i="1" a="1"/>
  <c r="I3575" i="1" s="1"/>
  <c r="J3575" i="1" s="1"/>
  <c r="O3582" i="1"/>
  <c r="G3601" i="1" a="1"/>
  <c r="G3601" i="1" s="1"/>
  <c r="H3601" i="1" s="1"/>
  <c r="I3601" i="1" a="1"/>
  <c r="I3601" i="1" s="1"/>
  <c r="J3601" i="1" s="1"/>
  <c r="E3601" i="1" a="1"/>
  <c r="E3601" i="1" s="1"/>
  <c r="G3445" i="1" a="1"/>
  <c r="G3445" i="1" s="1"/>
  <c r="H3445" i="1" s="1"/>
  <c r="G3460" i="1" a="1"/>
  <c r="G3460" i="1" s="1"/>
  <c r="H3460" i="1" s="1"/>
  <c r="E3460" i="1" a="1"/>
  <c r="E3460" i="1" s="1"/>
  <c r="E3466" i="1" a="1"/>
  <c r="E3466" i="1" s="1"/>
  <c r="I3468" i="1" a="1"/>
  <c r="I3468" i="1" s="1"/>
  <c r="J3468" i="1" s="1"/>
  <c r="N3484" i="1"/>
  <c r="N3502" i="1"/>
  <c r="E3514" i="1" a="1"/>
  <c r="E3514" i="1" s="1"/>
  <c r="O3523" i="1"/>
  <c r="E3525" i="1" a="1"/>
  <c r="E3525" i="1" s="1"/>
  <c r="I3532" i="1" a="1"/>
  <c r="I3532" i="1" s="1"/>
  <c r="J3532" i="1" s="1"/>
  <c r="G3537" i="1" a="1"/>
  <c r="G3537" i="1" s="1"/>
  <c r="H3537" i="1" s="1"/>
  <c r="E3537" i="1" a="1"/>
  <c r="E3537" i="1" s="1"/>
  <c r="O3575" i="1"/>
  <c r="I3587" i="1" a="1"/>
  <c r="I3587" i="1" s="1"/>
  <c r="J3587" i="1" s="1"/>
  <c r="E3587" i="1" a="1"/>
  <c r="E3587" i="1" s="1"/>
  <c r="M3590" i="1"/>
  <c r="F3590" i="1"/>
  <c r="D3590" i="1" s="1"/>
  <c r="K3590" i="1"/>
  <c r="M3521" i="1"/>
  <c r="D3521" i="1"/>
  <c r="F3521" i="1"/>
  <c r="K3521" i="1" s="1"/>
  <c r="L3521" i="1"/>
  <c r="O3528" i="1"/>
  <c r="I3545" i="1" a="1"/>
  <c r="I3545" i="1" s="1"/>
  <c r="J3545" i="1" s="1"/>
  <c r="G3545" i="1" a="1"/>
  <c r="G3545" i="1" s="1"/>
  <c r="H3545" i="1" s="1"/>
  <c r="E3545" i="1" a="1"/>
  <c r="E3545" i="1" s="1"/>
  <c r="E3547" i="1" a="1"/>
  <c r="E3547" i="1" s="1"/>
  <c r="I3547" i="1" a="1"/>
  <c r="I3547" i="1" s="1"/>
  <c r="J3547" i="1" s="1"/>
  <c r="G3547" i="1" a="1"/>
  <c r="G3547" i="1" s="1"/>
  <c r="H3547" i="1" s="1"/>
  <c r="O3549" i="1"/>
  <c r="O3552" i="1"/>
  <c r="B3560" i="1"/>
  <c r="I3560" i="1" a="1"/>
  <c r="I3560" i="1" s="1"/>
  <c r="J3560" i="1" s="1"/>
  <c r="F3562" i="1"/>
  <c r="N3562" i="1" s="1"/>
  <c r="G3578" i="1" a="1"/>
  <c r="G3578" i="1" s="1"/>
  <c r="H3578" i="1" s="1"/>
  <c r="E3578" i="1" a="1"/>
  <c r="E3578" i="1" s="1"/>
  <c r="I3578" i="1" a="1"/>
  <c r="I3578" i="1" s="1"/>
  <c r="J3578" i="1" s="1"/>
  <c r="G3587" i="1" a="1"/>
  <c r="G3587" i="1" s="1"/>
  <c r="H3587" i="1" s="1"/>
  <c r="E3586" i="1" a="1"/>
  <c r="E3586" i="1" s="1"/>
  <c r="I3586" i="1" a="1"/>
  <c r="I3586" i="1" s="1"/>
  <c r="J3586" i="1" s="1"/>
  <c r="I3613" i="1" a="1"/>
  <c r="I3613" i="1" s="1"/>
  <c r="J3613" i="1" s="1"/>
  <c r="G3613" i="1" a="1"/>
  <c r="G3613" i="1" s="1"/>
  <c r="H3613" i="1" s="1"/>
  <c r="E3613" i="1" a="1"/>
  <c r="E3613" i="1" s="1"/>
  <c r="E3631" i="1" a="1"/>
  <c r="E3631" i="1" s="1"/>
  <c r="M3638" i="1"/>
  <c r="K3638" i="1"/>
  <c r="F3638" i="1"/>
  <c r="L3638" i="1" s="1"/>
  <c r="B3641" i="1"/>
  <c r="I3641" i="1" s="1" a="1"/>
  <c r="I3641" i="1" s="1"/>
  <c r="J3641" i="1" s="1"/>
  <c r="G3643" i="1" a="1"/>
  <c r="G3643" i="1" s="1"/>
  <c r="H3643" i="1" s="1"/>
  <c r="E3643" i="1" a="1"/>
  <c r="E3643" i="1" s="1"/>
  <c r="I3643" i="1" a="1"/>
  <c r="I3643" i="1" s="1"/>
  <c r="J3643" i="1" s="1"/>
  <c r="B3648" i="1"/>
  <c r="I3648" i="1" s="1" a="1"/>
  <c r="I3648" i="1" s="1"/>
  <c r="J3648" i="1" s="1"/>
  <c r="I3651" i="1" a="1"/>
  <c r="I3651" i="1" s="1"/>
  <c r="J3651" i="1" s="1"/>
  <c r="G3651" i="1" a="1"/>
  <c r="G3651" i="1" s="1"/>
  <c r="H3651" i="1" s="1"/>
  <c r="E3651" i="1" a="1"/>
  <c r="E3651" i="1" s="1"/>
  <c r="G3586" i="1" a="1"/>
  <c r="G3586" i="1" s="1"/>
  <c r="H3586" i="1" s="1"/>
  <c r="G3589" i="1" a="1"/>
  <c r="G3589" i="1" s="1"/>
  <c r="H3589" i="1" s="1"/>
  <c r="E3593" i="1" a="1"/>
  <c r="E3593" i="1" s="1"/>
  <c r="I3596" i="1" a="1"/>
  <c r="I3596" i="1" s="1"/>
  <c r="J3596" i="1" s="1"/>
  <c r="E3596" i="1" a="1"/>
  <c r="E3596" i="1" s="1"/>
  <c r="G3596" i="1" a="1"/>
  <c r="G3596" i="1" s="1"/>
  <c r="H3596" i="1" s="1"/>
  <c r="O3603" i="1"/>
  <c r="I3620" i="1" a="1"/>
  <c r="I3620" i="1" s="1"/>
  <c r="J3620" i="1" s="1"/>
  <c r="G3620" i="1" a="1"/>
  <c r="G3620" i="1" s="1"/>
  <c r="H3620" i="1" s="1"/>
  <c r="E3620" i="1" a="1"/>
  <c r="E3620" i="1" s="1"/>
  <c r="I3517" i="1" a="1"/>
  <c r="I3517" i="1" s="1"/>
  <c r="J3517" i="1" s="1"/>
  <c r="G3540" i="1" a="1"/>
  <c r="G3540" i="1" s="1"/>
  <c r="H3540" i="1" s="1"/>
  <c r="I3543" i="1" a="1"/>
  <c r="I3543" i="1" s="1"/>
  <c r="J3543" i="1" s="1"/>
  <c r="E3555" i="1" a="1"/>
  <c r="E3555" i="1" s="1"/>
  <c r="I3557" i="1" a="1"/>
  <c r="I3557" i="1" s="1"/>
  <c r="J3557" i="1" s="1"/>
  <c r="G3559" i="1" a="1"/>
  <c r="G3559" i="1" s="1"/>
  <c r="H3559" i="1" s="1"/>
  <c r="G3570" i="1" a="1"/>
  <c r="G3570" i="1" s="1"/>
  <c r="H3570" i="1" s="1"/>
  <c r="I3570" i="1" a="1"/>
  <c r="I3570" i="1" s="1"/>
  <c r="J3570" i="1" s="1"/>
  <c r="I3572" i="1" a="1"/>
  <c r="I3572" i="1" s="1"/>
  <c r="J3572" i="1" s="1"/>
  <c r="E3573" i="1" a="1"/>
  <c r="E3573" i="1" s="1"/>
  <c r="E3575" i="1" a="1"/>
  <c r="E3575" i="1" s="1"/>
  <c r="G3575" i="1" a="1"/>
  <c r="G3575" i="1" s="1"/>
  <c r="H3575" i="1" s="1"/>
  <c r="I3598" i="1" a="1"/>
  <c r="I3598" i="1" s="1"/>
  <c r="J3598" i="1" s="1"/>
  <c r="E3598" i="1" a="1"/>
  <c r="E3598" i="1" s="1"/>
  <c r="G3603" i="1" a="1"/>
  <c r="G3603" i="1" s="1"/>
  <c r="H3603" i="1" s="1"/>
  <c r="I3603" i="1" a="1"/>
  <c r="I3603" i="1" s="1"/>
  <c r="J3603" i="1" s="1"/>
  <c r="E3603" i="1" a="1"/>
  <c r="E3603" i="1" s="1"/>
  <c r="I3608" i="1" a="1"/>
  <c r="I3608" i="1" s="1"/>
  <c r="J3608" i="1" s="1"/>
  <c r="G3608" i="1" a="1"/>
  <c r="G3608" i="1" s="1"/>
  <c r="H3608" i="1" s="1"/>
  <c r="E3608" i="1" a="1"/>
  <c r="E3608" i="1" s="1"/>
  <c r="D3645" i="1"/>
  <c r="F3645" i="1"/>
  <c r="K3645" i="1" s="1"/>
  <c r="O3659" i="1"/>
  <c r="B3687" i="1"/>
  <c r="B3746" i="1"/>
  <c r="I3746" i="1" s="1" a="1"/>
  <c r="I3746" i="1" s="1"/>
  <c r="J3746" i="1" s="1"/>
  <c r="E3557" i="1" a="1"/>
  <c r="E3557" i="1" s="1"/>
  <c r="G3558" i="1" a="1"/>
  <c r="G3558" i="1" s="1"/>
  <c r="H3558" i="1" s="1"/>
  <c r="G3560" i="1" a="1"/>
  <c r="G3560" i="1" s="1"/>
  <c r="H3560" i="1" s="1"/>
  <c r="G3564" i="1" a="1"/>
  <c r="G3564" i="1" s="1"/>
  <c r="H3564" i="1" s="1"/>
  <c r="E3564" i="1" a="1"/>
  <c r="E3564" i="1" s="1"/>
  <c r="E3570" i="1" a="1"/>
  <c r="E3570" i="1" s="1"/>
  <c r="G3582" i="1" a="1"/>
  <c r="G3582" i="1" s="1"/>
  <c r="H3582" i="1" s="1"/>
  <c r="I3582" i="1" a="1"/>
  <c r="I3582" i="1" s="1"/>
  <c r="J3582" i="1" s="1"/>
  <c r="E3582" i="1" a="1"/>
  <c r="E3582" i="1" s="1"/>
  <c r="G3592" i="1" a="1"/>
  <c r="G3592" i="1" s="1"/>
  <c r="H3592" i="1" s="1"/>
  <c r="B3600" i="1"/>
  <c r="E3600" i="1" s="1" a="1"/>
  <c r="E3600" i="1" s="1"/>
  <c r="I3600" i="1" a="1"/>
  <c r="I3600" i="1" s="1"/>
  <c r="J3600" i="1" s="1"/>
  <c r="I3624" i="1" a="1"/>
  <c r="I3624" i="1" s="1"/>
  <c r="J3624" i="1" s="1"/>
  <c r="B3624" i="1"/>
  <c r="G3624" i="1" s="1" a="1"/>
  <c r="G3624" i="1" s="1"/>
  <c r="H3624" i="1" s="1"/>
  <c r="I3634" i="1" a="1"/>
  <c r="I3634" i="1" s="1"/>
  <c r="J3634" i="1" s="1"/>
  <c r="G3634" i="1" a="1"/>
  <c r="G3634" i="1" s="1"/>
  <c r="H3634" i="1" s="1"/>
  <c r="E3634" i="1" a="1"/>
  <c r="E3634" i="1" s="1"/>
  <c r="B3637" i="1"/>
  <c r="E3637" i="1" a="1"/>
  <c r="E3637" i="1" s="1"/>
  <c r="E3639" i="1" a="1"/>
  <c r="E3639" i="1" s="1"/>
  <c r="B3639" i="1"/>
  <c r="I3639" i="1" a="1"/>
  <c r="I3639" i="1" s="1"/>
  <c r="J3639" i="1" s="1"/>
  <c r="E3641" i="1" a="1"/>
  <c r="E3641" i="1" s="1"/>
  <c r="B3649" i="1"/>
  <c r="I3649" i="1" a="1"/>
  <c r="I3649" i="1" s="1"/>
  <c r="J3649" i="1" s="1"/>
  <c r="G3585" i="1" a="1"/>
  <c r="G3585" i="1" s="1"/>
  <c r="H3585" i="1" s="1"/>
  <c r="I3585" i="1" a="1"/>
  <c r="I3585" i="1" s="1"/>
  <c r="J3585" i="1" s="1"/>
  <c r="E3585" i="1" a="1"/>
  <c r="E3585" i="1" s="1"/>
  <c r="K3592" i="1"/>
  <c r="F3592" i="1"/>
  <c r="D3592" i="1"/>
  <c r="L3592" i="1"/>
  <c r="B3612" i="1"/>
  <c r="O3630" i="1"/>
  <c r="I3630" i="1" a="1"/>
  <c r="I3630" i="1" s="1"/>
  <c r="J3630" i="1" s="1"/>
  <c r="F3674" i="1"/>
  <c r="L3674" i="1" s="1"/>
  <c r="O3737" i="1"/>
  <c r="G3562" i="1" a="1"/>
  <c r="G3562" i="1" s="1"/>
  <c r="H3562" i="1" s="1"/>
  <c r="O3581" i="1"/>
  <c r="B3591" i="1"/>
  <c r="E3591" i="1" s="1" a="1"/>
  <c r="E3591" i="1" s="1"/>
  <c r="G3595" i="1" a="1"/>
  <c r="G3595" i="1" s="1"/>
  <c r="H3595" i="1" s="1"/>
  <c r="E3595" i="1" a="1"/>
  <c r="E3595" i="1" s="1"/>
  <c r="G3646" i="1" a="1"/>
  <c r="G3646" i="1" s="1"/>
  <c r="H3646" i="1" s="1"/>
  <c r="B3646" i="1"/>
  <c r="O3726" i="1"/>
  <c r="G3548" i="1" a="1"/>
  <c r="G3548" i="1" s="1"/>
  <c r="H3548" i="1" s="1"/>
  <c r="I3548" i="1" a="1"/>
  <c r="I3548" i="1" s="1"/>
  <c r="J3548" i="1" s="1"/>
  <c r="G3549" i="1" a="1"/>
  <c r="G3549" i="1" s="1"/>
  <c r="H3549" i="1" s="1"/>
  <c r="E3549" i="1" a="1"/>
  <c r="E3549" i="1" s="1"/>
  <c r="I3550" i="1" a="1"/>
  <c r="I3550" i="1" s="1"/>
  <c r="J3550" i="1" s="1"/>
  <c r="O3614" i="1"/>
  <c r="E3614" i="1" a="1"/>
  <c r="E3614" i="1" s="1"/>
  <c r="F3619" i="1"/>
  <c r="N3619" i="1" s="1"/>
  <c r="D3619" i="1"/>
  <c r="G3621" i="1" a="1"/>
  <c r="G3621" i="1" s="1"/>
  <c r="H3621" i="1" s="1"/>
  <c r="E3621" i="1" a="1"/>
  <c r="E3621" i="1" s="1"/>
  <c r="I3632" i="1" a="1"/>
  <c r="I3632" i="1" s="1"/>
  <c r="J3632" i="1" s="1"/>
  <c r="G3632" i="1" a="1"/>
  <c r="G3632" i="1" s="1"/>
  <c r="H3632" i="1" s="1"/>
  <c r="E3632" i="1" a="1"/>
  <c r="E3632" i="1" s="1"/>
  <c r="O3642" i="1"/>
  <c r="B3650" i="1"/>
  <c r="G3650" i="1" s="1" a="1"/>
  <c r="G3650" i="1" s="1"/>
  <c r="H3650" i="1" s="1"/>
  <c r="I3664" i="1" a="1"/>
  <c r="I3664" i="1" s="1"/>
  <c r="J3664" i="1" s="1"/>
  <c r="G3664" i="1" a="1"/>
  <c r="G3664" i="1" s="1"/>
  <c r="H3664" i="1" s="1"/>
  <c r="E3664" i="1" a="1"/>
  <c r="E3664" i="1" s="1"/>
  <c r="K3680" i="1"/>
  <c r="F3680" i="1"/>
  <c r="D3680" i="1" s="1"/>
  <c r="I3684" i="1" a="1"/>
  <c r="I3684" i="1" s="1"/>
  <c r="J3684" i="1" s="1"/>
  <c r="G3684" i="1" a="1"/>
  <c r="G3684" i="1" s="1"/>
  <c r="H3684" i="1" s="1"/>
  <c r="E3684" i="1" a="1"/>
  <c r="E3684" i="1" s="1"/>
  <c r="O3689" i="1"/>
  <c r="F3706" i="1"/>
  <c r="M3706" i="1" s="1"/>
  <c r="G3517" i="1" a="1"/>
  <c r="G3517" i="1" s="1"/>
  <c r="H3517" i="1" s="1"/>
  <c r="E3542" i="1" a="1"/>
  <c r="E3542" i="1" s="1"/>
  <c r="E3548" i="1" a="1"/>
  <c r="E3548" i="1" s="1"/>
  <c r="O3551" i="1"/>
  <c r="I3559" i="1" a="1"/>
  <c r="I3559" i="1" s="1"/>
  <c r="J3559" i="1" s="1"/>
  <c r="I3581" i="1" a="1"/>
  <c r="I3581" i="1" s="1"/>
  <c r="J3581" i="1" s="1"/>
  <c r="G3581" i="1" a="1"/>
  <c r="G3581" i="1" s="1"/>
  <c r="H3581" i="1" s="1"/>
  <c r="M3592" i="1"/>
  <c r="I3595" i="1" a="1"/>
  <c r="I3595" i="1" s="1"/>
  <c r="J3595" i="1" s="1"/>
  <c r="G3597" i="1" a="1"/>
  <c r="G3597" i="1" s="1"/>
  <c r="H3597" i="1" s="1"/>
  <c r="I3597" i="1" a="1"/>
  <c r="I3597" i="1" s="1"/>
  <c r="J3597" i="1" s="1"/>
  <c r="E3597" i="1" a="1"/>
  <c r="E3597" i="1" s="1"/>
  <c r="I3602" i="1" a="1"/>
  <c r="I3602" i="1" s="1"/>
  <c r="J3602" i="1" s="1"/>
  <c r="G3602" i="1" a="1"/>
  <c r="G3602" i="1" s="1"/>
  <c r="H3602" i="1" s="1"/>
  <c r="E3607" i="1" a="1"/>
  <c r="E3607" i="1" s="1"/>
  <c r="G3609" i="1" a="1"/>
  <c r="G3609" i="1" s="1"/>
  <c r="H3609" i="1" s="1"/>
  <c r="E3609" i="1" a="1"/>
  <c r="E3609" i="1" s="1"/>
  <c r="I3621" i="1" a="1"/>
  <c r="I3621" i="1" s="1"/>
  <c r="J3621" i="1" s="1"/>
  <c r="O3685" i="1"/>
  <c r="G3522" i="1" a="1"/>
  <c r="G3522" i="1" s="1"/>
  <c r="H3522" i="1" s="1"/>
  <c r="O3532" i="1"/>
  <c r="I3540" i="1" a="1"/>
  <c r="I3540" i="1" s="1"/>
  <c r="J3540" i="1" s="1"/>
  <c r="E3550" i="1" a="1"/>
  <c r="E3550" i="1" s="1"/>
  <c r="E3551" i="1" a="1"/>
  <c r="E3551" i="1" s="1"/>
  <c r="I3562" i="1" a="1"/>
  <c r="I3562" i="1" s="1"/>
  <c r="J3562" i="1" s="1"/>
  <c r="I3564" i="1" a="1"/>
  <c r="I3564" i="1" s="1"/>
  <c r="J3564" i="1" s="1"/>
  <c r="E3581" i="1" a="1"/>
  <c r="E3581" i="1" s="1"/>
  <c r="O3590" i="1"/>
  <c r="N3590" i="1"/>
  <c r="E3602" i="1" a="1"/>
  <c r="E3602" i="1" s="1"/>
  <c r="I3609" i="1" a="1"/>
  <c r="I3609" i="1" s="1"/>
  <c r="J3609" i="1" s="1"/>
  <c r="G3552" i="1" a="1"/>
  <c r="G3552" i="1" s="1"/>
  <c r="H3552" i="1" s="1"/>
  <c r="E3552" i="1" a="1"/>
  <c r="E3552" i="1" s="1"/>
  <c r="I3552" i="1" a="1"/>
  <c r="I3552" i="1" s="1"/>
  <c r="J3552" i="1" s="1"/>
  <c r="O3601" i="1"/>
  <c r="O3618" i="1"/>
  <c r="I3618" i="1" a="1"/>
  <c r="I3618" i="1" s="1"/>
  <c r="J3618" i="1" s="1"/>
  <c r="M3623" i="1"/>
  <c r="L3623" i="1"/>
  <c r="O3625" i="1"/>
  <c r="I3635" i="1" a="1"/>
  <c r="I3635" i="1" s="1"/>
  <c r="J3635" i="1" s="1"/>
  <c r="G3635" i="1" a="1"/>
  <c r="G3635" i="1" s="1"/>
  <c r="H3635" i="1" s="1"/>
  <c r="E3635" i="1" a="1"/>
  <c r="E3635" i="1" s="1"/>
  <c r="E3642" i="1" a="1"/>
  <c r="E3642" i="1" s="1"/>
  <c r="I3653" i="1" a="1"/>
  <c r="I3653" i="1" s="1"/>
  <c r="J3653" i="1" s="1"/>
  <c r="E3653" i="1" a="1"/>
  <c r="E3653" i="1" s="1"/>
  <c r="G3653" i="1" a="1"/>
  <c r="G3653" i="1" s="1"/>
  <c r="H3653" i="1" s="1"/>
  <c r="B3658" i="1"/>
  <c r="I3658" i="1" s="1" a="1"/>
  <c r="I3658" i="1" s="1"/>
  <c r="J3658" i="1" s="1"/>
  <c r="E3658" i="1" a="1"/>
  <c r="E3658" i="1" s="1"/>
  <c r="O3665" i="1"/>
  <c r="O3667" i="1"/>
  <c r="G3685" i="1" a="1"/>
  <c r="G3685" i="1" s="1"/>
  <c r="H3685" i="1" s="1"/>
  <c r="E3685" i="1" a="1"/>
  <c r="E3685" i="1" s="1"/>
  <c r="I3685" i="1" a="1"/>
  <c r="I3685" i="1" s="1"/>
  <c r="J3685" i="1" s="1"/>
  <c r="G3519" i="1" a="1"/>
  <c r="G3519" i="1" s="1"/>
  <c r="H3519" i="1" s="1"/>
  <c r="I3519" i="1" a="1"/>
  <c r="I3519" i="1" s="1"/>
  <c r="J3519" i="1" s="1"/>
  <c r="E3553" i="1" a="1"/>
  <c r="E3553" i="1" s="1"/>
  <c r="I3574" i="1" a="1"/>
  <c r="I3574" i="1" s="1"/>
  <c r="J3574" i="1" s="1"/>
  <c r="E3580" i="1" a="1"/>
  <c r="E3580" i="1" s="1"/>
  <c r="I3584" i="1" a="1"/>
  <c r="I3584" i="1" s="1"/>
  <c r="J3584" i="1" s="1"/>
  <c r="E3584" i="1" a="1"/>
  <c r="E3584" i="1" s="1"/>
  <c r="I3590" i="1" a="1"/>
  <c r="I3590" i="1" s="1"/>
  <c r="J3590" i="1" s="1"/>
  <c r="G3590" i="1" a="1"/>
  <c r="G3590" i="1" s="1"/>
  <c r="H3590" i="1" s="1"/>
  <c r="O3593" i="1"/>
  <c r="I3599" i="1" a="1"/>
  <c r="I3599" i="1" s="1"/>
  <c r="J3599" i="1" s="1"/>
  <c r="E3599" i="1" a="1"/>
  <c r="E3599" i="1" s="1"/>
  <c r="O3606" i="1"/>
  <c r="I3606" i="1" a="1"/>
  <c r="I3606" i="1" s="1"/>
  <c r="J3606" i="1" s="1"/>
  <c r="O3607" i="1"/>
  <c r="M3611" i="1"/>
  <c r="D3611" i="1"/>
  <c r="L3611" i="1"/>
  <c r="N3611" i="1"/>
  <c r="K3611" i="1"/>
  <c r="O3613" i="1"/>
  <c r="F3623" i="1"/>
  <c r="D3623" i="1" s="1"/>
  <c r="B3627" i="1"/>
  <c r="E3627" i="1" s="1" a="1"/>
  <c r="E3627" i="1" s="1"/>
  <c r="O3629" i="1"/>
  <c r="G3633" i="1" a="1"/>
  <c r="G3633" i="1" s="1"/>
  <c r="H3633" i="1" s="1"/>
  <c r="E3633" i="1" a="1"/>
  <c r="E3633" i="1" s="1"/>
  <c r="O3651" i="1"/>
  <c r="I3667" i="1" a="1"/>
  <c r="I3667" i="1" s="1"/>
  <c r="J3667" i="1" s="1"/>
  <c r="G3667" i="1" a="1"/>
  <c r="G3667" i="1" s="1"/>
  <c r="H3667" i="1" s="1"/>
  <c r="E3667" i="1" a="1"/>
  <c r="E3667" i="1" s="1"/>
  <c r="O3673" i="1"/>
  <c r="E3673" i="1" a="1"/>
  <c r="E3673" i="1" s="1"/>
  <c r="G3594" i="1" a="1"/>
  <c r="G3594" i="1" s="1"/>
  <c r="H3594" i="1" s="1"/>
  <c r="I3610" i="1" a="1"/>
  <c r="I3610" i="1" s="1"/>
  <c r="J3610" i="1" s="1"/>
  <c r="G3610" i="1" a="1"/>
  <c r="G3610" i="1" s="1"/>
  <c r="H3610" i="1" s="1"/>
  <c r="I3622" i="1" a="1"/>
  <c r="I3622" i="1" s="1"/>
  <c r="J3622" i="1" s="1"/>
  <c r="G3622" i="1" a="1"/>
  <c r="G3622" i="1" s="1"/>
  <c r="H3622" i="1" s="1"/>
  <c r="N3645" i="1"/>
  <c r="F3663" i="1"/>
  <c r="M3663" i="1" s="1"/>
  <c r="I3668" i="1" a="1"/>
  <c r="I3668" i="1" s="1"/>
  <c r="J3668" i="1" s="1"/>
  <c r="G3682" i="1" a="1"/>
  <c r="G3682" i="1" s="1"/>
  <c r="H3682" i="1" s="1"/>
  <c r="I3682" i="1" a="1"/>
  <c r="I3682" i="1" s="1"/>
  <c r="J3682" i="1" s="1"/>
  <c r="E3682" i="1" a="1"/>
  <c r="E3682" i="1" s="1"/>
  <c r="G3689" i="1" a="1"/>
  <c r="G3689" i="1" s="1"/>
  <c r="H3689" i="1" s="1"/>
  <c r="I3689" i="1" a="1"/>
  <c r="I3689" i="1" s="1"/>
  <c r="J3689" i="1" s="1"/>
  <c r="L3712" i="1"/>
  <c r="F3712" i="1"/>
  <c r="N3712" i="1" s="1"/>
  <c r="I3805" i="1" a="1"/>
  <c r="I3805" i="1" s="1"/>
  <c r="J3805" i="1" s="1"/>
  <c r="E3805" i="1" a="1"/>
  <c r="E3805" i="1" s="1"/>
  <c r="G3805" i="1" a="1"/>
  <c r="G3805" i="1" s="1"/>
  <c r="H3805" i="1" s="1"/>
  <c r="I3589" i="1" a="1"/>
  <c r="I3589" i="1" s="1"/>
  <c r="J3589" i="1" s="1"/>
  <c r="G3591" i="1" a="1"/>
  <c r="G3591" i="1" s="1"/>
  <c r="H3591" i="1" s="1"/>
  <c r="G3638" i="1" a="1"/>
  <c r="G3638" i="1" s="1"/>
  <c r="H3638" i="1" s="1"/>
  <c r="G3663" i="1" a="1"/>
  <c r="G3663" i="1" s="1"/>
  <c r="H3663" i="1" s="1"/>
  <c r="O3666" i="1"/>
  <c r="N3674" i="1"/>
  <c r="I3674" i="1" a="1"/>
  <c r="I3674" i="1" s="1"/>
  <c r="J3674" i="1" s="1"/>
  <c r="E3689" i="1" a="1"/>
  <c r="E3689" i="1" s="1"/>
  <c r="K3719" i="1"/>
  <c r="F3719" i="1"/>
  <c r="M3719" i="1" s="1"/>
  <c r="G3555" i="1" a="1"/>
  <c r="G3555" i="1" s="1"/>
  <c r="H3555" i="1" s="1"/>
  <c r="G3588" i="1" a="1"/>
  <c r="G3588" i="1" s="1"/>
  <c r="H3588" i="1" s="1"/>
  <c r="E3594" i="1" a="1"/>
  <c r="E3594" i="1" s="1"/>
  <c r="E3610" i="1" a="1"/>
  <c r="E3610" i="1" s="1"/>
  <c r="E3622" i="1" a="1"/>
  <c r="E3622" i="1" s="1"/>
  <c r="O3643" i="1"/>
  <c r="I3644" i="1" a="1"/>
  <c r="I3644" i="1" s="1"/>
  <c r="J3644" i="1" s="1"/>
  <c r="E3644" i="1" a="1"/>
  <c r="E3644" i="1" s="1"/>
  <c r="I3645" i="1" a="1"/>
  <c r="I3645" i="1" s="1"/>
  <c r="J3645" i="1" s="1"/>
  <c r="O3654" i="1"/>
  <c r="N3654" i="1"/>
  <c r="I3655" i="1" a="1"/>
  <c r="I3655" i="1" s="1"/>
  <c r="J3655" i="1" s="1"/>
  <c r="G3655" i="1" a="1"/>
  <c r="G3655" i="1" s="1"/>
  <c r="H3655" i="1" s="1"/>
  <c r="E3655" i="1" a="1"/>
  <c r="E3655" i="1" s="1"/>
  <c r="G3661" i="1" a="1"/>
  <c r="G3661" i="1" s="1"/>
  <c r="H3661" i="1" s="1"/>
  <c r="E3661" i="1" a="1"/>
  <c r="E3661" i="1" s="1"/>
  <c r="E3662" i="1" a="1"/>
  <c r="E3662" i="1" s="1"/>
  <c r="I3671" i="1" a="1"/>
  <c r="I3671" i="1" s="1"/>
  <c r="J3671" i="1" s="1"/>
  <c r="G3671" i="1" a="1"/>
  <c r="G3671" i="1" s="1"/>
  <c r="H3671" i="1" s="1"/>
  <c r="I3672" i="1" a="1"/>
  <c r="I3672" i="1" s="1"/>
  <c r="J3672" i="1" s="1"/>
  <c r="G3679" i="1" a="1"/>
  <c r="G3679" i="1" s="1"/>
  <c r="H3679" i="1" s="1"/>
  <c r="E3679" i="1" a="1"/>
  <c r="E3679" i="1" s="1"/>
  <c r="O3727" i="1"/>
  <c r="O3694" i="1"/>
  <c r="N3701" i="1"/>
  <c r="F3701" i="1"/>
  <c r="K3701" i="1" s="1"/>
  <c r="O3720" i="1"/>
  <c r="D3732" i="1"/>
  <c r="F3732" i="1"/>
  <c r="M3732" i="1" s="1"/>
  <c r="O3735" i="1"/>
  <c r="O3652" i="1"/>
  <c r="D3660" i="1"/>
  <c r="O3670" i="1"/>
  <c r="N3670" i="1"/>
  <c r="F3671" i="1"/>
  <c r="B3681" i="1"/>
  <c r="O3690" i="1"/>
  <c r="G3694" i="1" a="1"/>
  <c r="G3694" i="1" s="1"/>
  <c r="H3694" i="1" s="1"/>
  <c r="E3694" i="1" a="1"/>
  <c r="E3694" i="1" s="1"/>
  <c r="F3713" i="1"/>
  <c r="M3713" i="1" s="1"/>
  <c r="I3614" i="1" a="1"/>
  <c r="I3614" i="1" s="1"/>
  <c r="J3614" i="1" s="1"/>
  <c r="I3626" i="1" a="1"/>
  <c r="I3626" i="1" s="1"/>
  <c r="J3626" i="1" s="1"/>
  <c r="G3627" i="1" a="1"/>
  <c r="G3627" i="1" s="1"/>
  <c r="H3627" i="1" s="1"/>
  <c r="I3642" i="1" a="1"/>
  <c r="I3642" i="1" s="1"/>
  <c r="J3642" i="1" s="1"/>
  <c r="G3642" i="1" a="1"/>
  <c r="G3642" i="1" s="1"/>
  <c r="H3642" i="1" s="1"/>
  <c r="G3645" i="1" a="1"/>
  <c r="G3645" i="1" s="1"/>
  <c r="H3645" i="1" s="1"/>
  <c r="K3654" i="1"/>
  <c r="D3654" i="1"/>
  <c r="G3659" i="1" a="1"/>
  <c r="G3659" i="1" s="1"/>
  <c r="H3659" i="1" s="1"/>
  <c r="E3659" i="1" a="1"/>
  <c r="E3659" i="1" s="1"/>
  <c r="I3659" i="1" a="1"/>
  <c r="I3659" i="1" s="1"/>
  <c r="J3659" i="1" s="1"/>
  <c r="F3660" i="1"/>
  <c r="K3660" i="1" s="1"/>
  <c r="G3665" i="1" a="1"/>
  <c r="G3665" i="1" s="1"/>
  <c r="H3665" i="1" s="1"/>
  <c r="I3665" i="1" a="1"/>
  <c r="I3665" i="1" s="1"/>
  <c r="J3665" i="1" s="1"/>
  <c r="E3665" i="1" a="1"/>
  <c r="E3665" i="1" s="1"/>
  <c r="F3666" i="1"/>
  <c r="N3666" i="1" s="1"/>
  <c r="E3676" i="1" a="1"/>
  <c r="E3676" i="1" s="1"/>
  <c r="O3686" i="1"/>
  <c r="G3690" i="1" a="1"/>
  <c r="G3690" i="1" s="1"/>
  <c r="H3690" i="1" s="1"/>
  <c r="I3690" i="1" a="1"/>
  <c r="I3690" i="1" s="1"/>
  <c r="J3690" i="1" s="1"/>
  <c r="E3690" i="1" a="1"/>
  <c r="E3690" i="1" s="1"/>
  <c r="I3694" i="1" a="1"/>
  <c r="I3694" i="1" s="1"/>
  <c r="J3694" i="1" s="1"/>
  <c r="G3699" i="1" a="1"/>
  <c r="G3699" i="1" s="1"/>
  <c r="H3699" i="1" s="1"/>
  <c r="E3699" i="1" a="1"/>
  <c r="E3699" i="1" s="1"/>
  <c r="I3699" i="1" a="1"/>
  <c r="I3699" i="1" s="1"/>
  <c r="J3699" i="1" s="1"/>
  <c r="O3702" i="1"/>
  <c r="B3705" i="1"/>
  <c r="I3705" i="1" s="1" a="1"/>
  <c r="I3705" i="1" s="1"/>
  <c r="J3705" i="1" s="1"/>
  <c r="O3711" i="1"/>
  <c r="O3714" i="1"/>
  <c r="I3594" i="1" a="1"/>
  <c r="I3594" i="1" s="1"/>
  <c r="J3594" i="1" s="1"/>
  <c r="I3604" i="1" a="1"/>
  <c r="I3604" i="1" s="1"/>
  <c r="J3604" i="1" s="1"/>
  <c r="G3604" i="1" a="1"/>
  <c r="G3604" i="1" s="1"/>
  <c r="H3604" i="1" s="1"/>
  <c r="I3616" i="1" a="1"/>
  <c r="I3616" i="1" s="1"/>
  <c r="J3616" i="1" s="1"/>
  <c r="G3616" i="1" a="1"/>
  <c r="G3616" i="1" s="1"/>
  <c r="H3616" i="1" s="1"/>
  <c r="E3626" i="1" a="1"/>
  <c r="E3626" i="1" s="1"/>
  <c r="I3628" i="1" a="1"/>
  <c r="I3628" i="1" s="1"/>
  <c r="J3628" i="1" s="1"/>
  <c r="G3628" i="1" a="1"/>
  <c r="G3628" i="1" s="1"/>
  <c r="H3628" i="1" s="1"/>
  <c r="G3652" i="1" a="1"/>
  <c r="G3652" i="1" s="1"/>
  <c r="H3652" i="1" s="1"/>
  <c r="E3652" i="1" a="1"/>
  <c r="E3652" i="1" s="1"/>
  <c r="G3660" i="1" a="1"/>
  <c r="G3660" i="1" s="1"/>
  <c r="H3660" i="1" s="1"/>
  <c r="I3670" i="1" a="1"/>
  <c r="I3670" i="1" s="1"/>
  <c r="J3670" i="1" s="1"/>
  <c r="G3673" i="1" a="1"/>
  <c r="G3673" i="1" s="1"/>
  <c r="H3673" i="1" s="1"/>
  <c r="I3673" i="1" a="1"/>
  <c r="I3673" i="1" s="1"/>
  <c r="J3673" i="1" s="1"/>
  <c r="E3678" i="1" a="1"/>
  <c r="E3678" i="1" s="1"/>
  <c r="O3683" i="1"/>
  <c r="E3692" i="1" a="1"/>
  <c r="E3692" i="1" s="1"/>
  <c r="I3692" i="1" a="1"/>
  <c r="I3692" i="1" s="1"/>
  <c r="J3692" i="1" s="1"/>
  <c r="G3692" i="1" a="1"/>
  <c r="G3692" i="1" s="1"/>
  <c r="H3692" i="1" s="1"/>
  <c r="O3708" i="1"/>
  <c r="G3717" i="1" a="1"/>
  <c r="G3717" i="1" s="1"/>
  <c r="H3717" i="1" s="1"/>
  <c r="E3717" i="1" a="1"/>
  <c r="E3717" i="1" s="1"/>
  <c r="I3717" i="1" a="1"/>
  <c r="I3717" i="1" s="1"/>
  <c r="J3717" i="1" s="1"/>
  <c r="O3721" i="1"/>
  <c r="G3724" i="1" a="1"/>
  <c r="G3724" i="1" s="1"/>
  <c r="H3724" i="1" s="1"/>
  <c r="I3724" i="1" a="1"/>
  <c r="I3724" i="1" s="1"/>
  <c r="J3724" i="1" s="1"/>
  <c r="E3724" i="1" a="1"/>
  <c r="E3724" i="1" s="1"/>
  <c r="D3670" i="1"/>
  <c r="I3686" i="1" a="1"/>
  <c r="I3686" i="1" s="1"/>
  <c r="J3686" i="1" s="1"/>
  <c r="G3686" i="1" a="1"/>
  <c r="G3686" i="1" s="1"/>
  <c r="H3686" i="1" s="1"/>
  <c r="E3686" i="1" a="1"/>
  <c r="E3686" i="1" s="1"/>
  <c r="B3755" i="1"/>
  <c r="I3755" i="1" s="1" a="1"/>
  <c r="I3755" i="1" s="1"/>
  <c r="J3755" i="1" s="1"/>
  <c r="G3755" i="1" a="1"/>
  <c r="G3755" i="1" s="1"/>
  <c r="H3755" i="1" s="1"/>
  <c r="E3589" i="1" a="1"/>
  <c r="E3589" i="1" s="1"/>
  <c r="E3604" i="1" a="1"/>
  <c r="E3604" i="1" s="1"/>
  <c r="I3605" i="1" a="1"/>
  <c r="I3605" i="1" s="1"/>
  <c r="J3605" i="1" s="1"/>
  <c r="G3606" i="1" a="1"/>
  <c r="G3606" i="1" s="1"/>
  <c r="H3606" i="1" s="1"/>
  <c r="G3614" i="1" a="1"/>
  <c r="G3614" i="1" s="1"/>
  <c r="H3614" i="1" s="1"/>
  <c r="E3616" i="1" a="1"/>
  <c r="E3616" i="1" s="1"/>
  <c r="I3617" i="1" a="1"/>
  <c r="I3617" i="1" s="1"/>
  <c r="J3617" i="1" s="1"/>
  <c r="G3618" i="1" a="1"/>
  <c r="G3618" i="1" s="1"/>
  <c r="H3618" i="1" s="1"/>
  <c r="G3626" i="1" a="1"/>
  <c r="G3626" i="1" s="1"/>
  <c r="H3626" i="1" s="1"/>
  <c r="E3628" i="1" a="1"/>
  <c r="E3628" i="1" s="1"/>
  <c r="I3629" i="1" a="1"/>
  <c r="I3629" i="1" s="1"/>
  <c r="J3629" i="1" s="1"/>
  <c r="G3630" i="1" a="1"/>
  <c r="G3630" i="1" s="1"/>
  <c r="H3630" i="1" s="1"/>
  <c r="E3640" i="1" a="1"/>
  <c r="E3640" i="1" s="1"/>
  <c r="G3649" i="1" a="1"/>
  <c r="G3649" i="1" s="1"/>
  <c r="H3649" i="1" s="1"/>
  <c r="G3657" i="1" a="1"/>
  <c r="G3657" i="1" s="1"/>
  <c r="H3657" i="1" s="1"/>
  <c r="N3663" i="1"/>
  <c r="F3670" i="1"/>
  <c r="O3675" i="1"/>
  <c r="E3688" i="1" a="1"/>
  <c r="E3688" i="1" s="1"/>
  <c r="I3711" i="1" a="1"/>
  <c r="I3711" i="1" s="1"/>
  <c r="J3711" i="1" s="1"/>
  <c r="I3721" i="1" a="1"/>
  <c r="I3721" i="1" s="1"/>
  <c r="J3721" i="1" s="1"/>
  <c r="O3740" i="1"/>
  <c r="I3555" i="1" a="1"/>
  <c r="I3555" i="1" s="1"/>
  <c r="J3555" i="1" s="1"/>
  <c r="G3600" i="1" a="1"/>
  <c r="G3600" i="1" s="1"/>
  <c r="H3600" i="1" s="1"/>
  <c r="E3605" i="1" a="1"/>
  <c r="E3605" i="1" s="1"/>
  <c r="E3606" i="1" a="1"/>
  <c r="E3606" i="1" s="1"/>
  <c r="I3607" i="1" a="1"/>
  <c r="I3607" i="1" s="1"/>
  <c r="J3607" i="1" s="1"/>
  <c r="G3607" i="1" a="1"/>
  <c r="G3607" i="1" s="1"/>
  <c r="H3607" i="1" s="1"/>
  <c r="E3617" i="1" a="1"/>
  <c r="E3617" i="1" s="1"/>
  <c r="E3618" i="1" a="1"/>
  <c r="E3618" i="1" s="1"/>
  <c r="I3619" i="1" a="1"/>
  <c r="I3619" i="1" s="1"/>
  <c r="J3619" i="1" s="1"/>
  <c r="G3619" i="1" a="1"/>
  <c r="G3619" i="1" s="1"/>
  <c r="H3619" i="1" s="1"/>
  <c r="I3627" i="1" a="1"/>
  <c r="I3627" i="1" s="1"/>
  <c r="J3627" i="1" s="1"/>
  <c r="E3629" i="1" a="1"/>
  <c r="E3629" i="1" s="1"/>
  <c r="E3630" i="1" a="1"/>
  <c r="E3630" i="1" s="1"/>
  <c r="I3631" i="1" a="1"/>
  <c r="I3631" i="1" s="1"/>
  <c r="J3631" i="1" s="1"/>
  <c r="G3631" i="1" a="1"/>
  <c r="G3631" i="1" s="1"/>
  <c r="H3631" i="1" s="1"/>
  <c r="G3639" i="1" a="1"/>
  <c r="G3639" i="1" s="1"/>
  <c r="H3639" i="1" s="1"/>
  <c r="O3645" i="1"/>
  <c r="L3654" i="1"/>
  <c r="M3660" i="1"/>
  <c r="G3668" i="1" a="1"/>
  <c r="G3668" i="1" s="1"/>
  <c r="H3668" i="1" s="1"/>
  <c r="E3668" i="1" a="1"/>
  <c r="E3668" i="1" s="1"/>
  <c r="E3669" i="1" a="1"/>
  <c r="E3669" i="1" s="1"/>
  <c r="O3672" i="1"/>
  <c r="G3675" i="1" a="1"/>
  <c r="G3675" i="1" s="1"/>
  <c r="H3675" i="1" s="1"/>
  <c r="I3675" i="1" a="1"/>
  <c r="I3675" i="1" s="1"/>
  <c r="J3675" i="1" s="1"/>
  <c r="O3677" i="1"/>
  <c r="G3697" i="1" a="1"/>
  <c r="G3697" i="1" s="1"/>
  <c r="H3697" i="1" s="1"/>
  <c r="I3697" i="1" a="1"/>
  <c r="I3697" i="1" s="1"/>
  <c r="J3697" i="1" s="1"/>
  <c r="E3697" i="1" a="1"/>
  <c r="E3697" i="1" s="1"/>
  <c r="O3703" i="1"/>
  <c r="O3709" i="1"/>
  <c r="O3743" i="1"/>
  <c r="O3771" i="1"/>
  <c r="G3543" i="1" a="1"/>
  <c r="G3543" i="1" s="1"/>
  <c r="H3543" i="1" s="1"/>
  <c r="G3579" i="1" a="1"/>
  <c r="G3579" i="1" s="1"/>
  <c r="H3579" i="1" s="1"/>
  <c r="I3593" i="1" a="1"/>
  <c r="I3593" i="1" s="1"/>
  <c r="J3593" i="1" s="1"/>
  <c r="I3637" i="1" a="1"/>
  <c r="I3637" i="1" s="1"/>
  <c r="J3637" i="1" s="1"/>
  <c r="G3637" i="1" a="1"/>
  <c r="G3637" i="1" s="1"/>
  <c r="H3637" i="1" s="1"/>
  <c r="I3640" i="1" a="1"/>
  <c r="I3640" i="1" s="1"/>
  <c r="J3640" i="1" s="1"/>
  <c r="E3649" i="1" a="1"/>
  <c r="E3649" i="1" s="1"/>
  <c r="I3652" i="1" a="1"/>
  <c r="I3652" i="1" s="1"/>
  <c r="J3652" i="1" s="1"/>
  <c r="M3654" i="1"/>
  <c r="G3656" i="1" a="1"/>
  <c r="G3656" i="1" s="1"/>
  <c r="H3656" i="1" s="1"/>
  <c r="E3656" i="1" a="1"/>
  <c r="E3656" i="1" s="1"/>
  <c r="E3657" i="1" a="1"/>
  <c r="E3657" i="1" s="1"/>
  <c r="N3660" i="1"/>
  <c r="E3675" i="1" a="1"/>
  <c r="E3675" i="1" s="1"/>
  <c r="E3677" i="1" a="1"/>
  <c r="E3677" i="1" s="1"/>
  <c r="I3677" i="1" a="1"/>
  <c r="I3677" i="1" s="1"/>
  <c r="J3677" i="1" s="1"/>
  <c r="I3680" i="1" a="1"/>
  <c r="I3680" i="1" s="1"/>
  <c r="J3680" i="1" s="1"/>
  <c r="G3680" i="1" a="1"/>
  <c r="G3680" i="1" s="1"/>
  <c r="H3680" i="1" s="1"/>
  <c r="I3688" i="1" a="1"/>
  <c r="I3688" i="1" s="1"/>
  <c r="J3688" i="1" s="1"/>
  <c r="G3691" i="1" a="1"/>
  <c r="G3691" i="1" s="1"/>
  <c r="H3691" i="1" s="1"/>
  <c r="I3691" i="1" a="1"/>
  <c r="I3691" i="1" s="1"/>
  <c r="J3691" i="1" s="1"/>
  <c r="E3691" i="1" a="1"/>
  <c r="E3691" i="1" s="1"/>
  <c r="G3706" i="1" a="1"/>
  <c r="G3706" i="1" s="1"/>
  <c r="H3706" i="1" s="1"/>
  <c r="I3706" i="1" a="1"/>
  <c r="I3706" i="1" s="1"/>
  <c r="J3706" i="1" s="1"/>
  <c r="G3709" i="1" a="1"/>
  <c r="G3709" i="1" s="1"/>
  <c r="H3709" i="1" s="1"/>
  <c r="E3709" i="1" a="1"/>
  <c r="E3709" i="1" s="1"/>
  <c r="I3709" i="1" a="1"/>
  <c r="I3709" i="1" s="1"/>
  <c r="J3709" i="1" s="1"/>
  <c r="E3672" i="1" a="1"/>
  <c r="E3672" i="1" s="1"/>
  <c r="G3681" i="1" a="1"/>
  <c r="G3681" i="1" s="1"/>
  <c r="H3681" i="1" s="1"/>
  <c r="G3687" i="1" a="1"/>
  <c r="G3687" i="1" s="1"/>
  <c r="H3687" i="1" s="1"/>
  <c r="B3698" i="1"/>
  <c r="E3698" i="1" s="1" a="1"/>
  <c r="E3698" i="1" s="1"/>
  <c r="I3713" i="1" a="1"/>
  <c r="I3713" i="1" s="1"/>
  <c r="J3713" i="1" s="1"/>
  <c r="G3713" i="1" a="1"/>
  <c r="G3713" i="1" s="1"/>
  <c r="H3713" i="1" s="1"/>
  <c r="E3716" i="1" a="1"/>
  <c r="E3716" i="1" s="1"/>
  <c r="B3716" i="1"/>
  <c r="G3735" i="1" a="1"/>
  <c r="G3735" i="1" s="1"/>
  <c r="H3735" i="1" s="1"/>
  <c r="E3740" i="1" a="1"/>
  <c r="E3740" i="1" s="1"/>
  <c r="I3740" i="1" a="1"/>
  <c r="I3740" i="1" s="1"/>
  <c r="J3740" i="1" s="1"/>
  <c r="G3740" i="1" a="1"/>
  <c r="G3740" i="1" s="1"/>
  <c r="H3740" i="1" s="1"/>
  <c r="I3743" i="1" a="1"/>
  <c r="I3743" i="1" s="1"/>
  <c r="J3743" i="1" s="1"/>
  <c r="E3759" i="1" a="1"/>
  <c r="E3759" i="1" s="1"/>
  <c r="I3759" i="1" a="1"/>
  <c r="I3759" i="1" s="1"/>
  <c r="J3759" i="1" s="1"/>
  <c r="G3759" i="1" a="1"/>
  <c r="G3759" i="1" s="1"/>
  <c r="H3759" i="1" s="1"/>
  <c r="O3764" i="1"/>
  <c r="E3771" i="1" a="1"/>
  <c r="E3771" i="1" s="1"/>
  <c r="I3771" i="1" a="1"/>
  <c r="I3771" i="1" s="1"/>
  <c r="J3771" i="1" s="1"/>
  <c r="G3771" i="1" a="1"/>
  <c r="G3771" i="1" s="1"/>
  <c r="H3771" i="1" s="1"/>
  <c r="E3791" i="1" a="1"/>
  <c r="E3791" i="1" s="1"/>
  <c r="G3791" i="1" a="1"/>
  <c r="G3791" i="1" s="1"/>
  <c r="H3791" i="1" s="1"/>
  <c r="I3791" i="1" a="1"/>
  <c r="I3791" i="1" s="1"/>
  <c r="J3791" i="1" s="1"/>
  <c r="O3723" i="1"/>
  <c r="G3727" i="1" a="1"/>
  <c r="G3727" i="1" s="1"/>
  <c r="H3727" i="1" s="1"/>
  <c r="E3727" i="1" a="1"/>
  <c r="E3727" i="1" s="1"/>
  <c r="O3731" i="1"/>
  <c r="E3735" i="1" a="1"/>
  <c r="E3735" i="1" s="1"/>
  <c r="E3753" i="1" a="1"/>
  <c r="E3753" i="1" s="1"/>
  <c r="I3753" i="1" a="1"/>
  <c r="I3753" i="1" s="1"/>
  <c r="J3753" i="1" s="1"/>
  <c r="G3753" i="1" a="1"/>
  <c r="G3753" i="1" s="1"/>
  <c r="H3753" i="1" s="1"/>
  <c r="E3764" i="1" a="1"/>
  <c r="E3764" i="1" s="1"/>
  <c r="I3764" i="1" a="1"/>
  <c r="I3764" i="1" s="1"/>
  <c r="J3764" i="1" s="1"/>
  <c r="G3764" i="1" a="1"/>
  <c r="G3764" i="1" s="1"/>
  <c r="H3764" i="1" s="1"/>
  <c r="D3774" i="1"/>
  <c r="F3774" i="1"/>
  <c r="L3774" i="1" s="1"/>
  <c r="E3785" i="1" a="1"/>
  <c r="E3785" i="1" s="1"/>
  <c r="I3785" i="1" a="1"/>
  <c r="I3785" i="1" s="1"/>
  <c r="J3785" i="1" s="1"/>
  <c r="G3785" i="1" a="1"/>
  <c r="G3785" i="1" s="1"/>
  <c r="H3785" i="1" s="1"/>
  <c r="B3789" i="1"/>
  <c r="G3789" i="1" s="1" a="1"/>
  <c r="G3789" i="1" s="1"/>
  <c r="H3789" i="1" s="1"/>
  <c r="G3698" i="1" a="1"/>
  <c r="G3698" i="1" s="1"/>
  <c r="H3698" i="1" s="1"/>
  <c r="G3702" i="1" a="1"/>
  <c r="G3702" i="1" s="1"/>
  <c r="H3702" i="1" s="1"/>
  <c r="I3702" i="1" a="1"/>
  <c r="I3702" i="1" s="1"/>
  <c r="J3702" i="1" s="1"/>
  <c r="E3702" i="1" a="1"/>
  <c r="E3702" i="1" s="1"/>
  <c r="O3712" i="1"/>
  <c r="G3716" i="1" a="1"/>
  <c r="G3716" i="1" s="1"/>
  <c r="H3716" i="1" s="1"/>
  <c r="G3720" i="1" a="1"/>
  <c r="G3720" i="1" s="1"/>
  <c r="H3720" i="1" s="1"/>
  <c r="I3720" i="1" a="1"/>
  <c r="I3720" i="1" s="1"/>
  <c r="J3720" i="1" s="1"/>
  <c r="E3720" i="1" a="1"/>
  <c r="E3720" i="1" s="1"/>
  <c r="E3731" i="1" a="1"/>
  <c r="E3731" i="1" s="1"/>
  <c r="G3731" i="1" a="1"/>
  <c r="G3731" i="1" s="1"/>
  <c r="H3731" i="1" s="1"/>
  <c r="O3734" i="1"/>
  <c r="F3751" i="1"/>
  <c r="D3751" i="1" s="1"/>
  <c r="G3672" i="1" a="1"/>
  <c r="G3672" i="1" s="1"/>
  <c r="H3672" i="1" s="1"/>
  <c r="G3705" i="1" a="1"/>
  <c r="G3705" i="1" s="1"/>
  <c r="H3705" i="1" s="1"/>
  <c r="G3712" i="1" a="1"/>
  <c r="G3712" i="1" s="1"/>
  <c r="H3712" i="1" s="1"/>
  <c r="G3723" i="1" a="1"/>
  <c r="G3723" i="1" s="1"/>
  <c r="H3723" i="1" s="1"/>
  <c r="E3723" i="1" a="1"/>
  <c r="E3723" i="1" s="1"/>
  <c r="I3727" i="1" a="1"/>
  <c r="I3727" i="1" s="1"/>
  <c r="J3727" i="1" s="1"/>
  <c r="I3735" i="1" a="1"/>
  <c r="I3735" i="1" s="1"/>
  <c r="J3735" i="1" s="1"/>
  <c r="E3737" i="1" a="1"/>
  <c r="E3737" i="1" s="1"/>
  <c r="G3737" i="1" a="1"/>
  <c r="G3737" i="1" s="1"/>
  <c r="H3737" i="1" s="1"/>
  <c r="I3737" i="1" a="1"/>
  <c r="I3737" i="1" s="1"/>
  <c r="J3737" i="1" s="1"/>
  <c r="B3748" i="1"/>
  <c r="E3748" i="1" a="1"/>
  <c r="E3748" i="1" s="1"/>
  <c r="E3762" i="1" a="1"/>
  <c r="E3762" i="1" s="1"/>
  <c r="I3762" i="1" a="1"/>
  <c r="I3762" i="1" s="1"/>
  <c r="J3762" i="1" s="1"/>
  <c r="G3762" i="1" a="1"/>
  <c r="G3762" i="1" s="1"/>
  <c r="H3762" i="1" s="1"/>
  <c r="B3772" i="1"/>
  <c r="I3772" i="1" s="1" a="1"/>
  <c r="I3772" i="1" s="1"/>
  <c r="J3772" i="1" s="1"/>
  <c r="B3780" i="1"/>
  <c r="I3780" i="1" a="1"/>
  <c r="I3780" i="1" s="1"/>
  <c r="J3780" i="1" s="1"/>
  <c r="I3678" i="1" a="1"/>
  <c r="I3678" i="1" s="1"/>
  <c r="J3678" i="1" s="1"/>
  <c r="E3683" i="1" a="1"/>
  <c r="E3683" i="1" s="1"/>
  <c r="I3687" i="1" a="1"/>
  <c r="I3687" i="1" s="1"/>
  <c r="J3687" i="1" s="1"/>
  <c r="I3701" i="1" a="1"/>
  <c r="I3701" i="1" s="1"/>
  <c r="J3701" i="1" s="1"/>
  <c r="G3701" i="1" a="1"/>
  <c r="G3701" i="1" s="1"/>
  <c r="H3701" i="1" s="1"/>
  <c r="E3704" i="1" a="1"/>
  <c r="E3704" i="1" s="1"/>
  <c r="B3704" i="1"/>
  <c r="I3719" i="1" a="1"/>
  <c r="I3719" i="1" s="1"/>
  <c r="J3719" i="1" s="1"/>
  <c r="G3719" i="1" a="1"/>
  <c r="G3719" i="1" s="1"/>
  <c r="H3719" i="1" s="1"/>
  <c r="I3731" i="1" a="1"/>
  <c r="I3731" i="1" s="1"/>
  <c r="J3731" i="1" s="1"/>
  <c r="E3734" i="1" a="1"/>
  <c r="E3734" i="1" s="1"/>
  <c r="I3734" i="1" a="1"/>
  <c r="I3734" i="1" s="1"/>
  <c r="J3734" i="1" s="1"/>
  <c r="G3742" i="1" a="1"/>
  <c r="G3742" i="1" s="1"/>
  <c r="H3742" i="1" s="1"/>
  <c r="E3742" i="1" a="1"/>
  <c r="E3742" i="1" s="1"/>
  <c r="O3753" i="1"/>
  <c r="O3777" i="1"/>
  <c r="G3715" i="1" a="1"/>
  <c r="G3715" i="1" s="1"/>
  <c r="H3715" i="1" s="1"/>
  <c r="E3715" i="1" a="1"/>
  <c r="E3715" i="1" s="1"/>
  <c r="O3729" i="1"/>
  <c r="M3730" i="1"/>
  <c r="E3765" i="1" a="1"/>
  <c r="E3765" i="1" s="1"/>
  <c r="I3765" i="1" a="1"/>
  <c r="I3765" i="1" s="1"/>
  <c r="J3765" i="1" s="1"/>
  <c r="G3765" i="1" a="1"/>
  <c r="G3765" i="1" s="1"/>
  <c r="H3765" i="1" s="1"/>
  <c r="E3792" i="1" a="1"/>
  <c r="E3792" i="1" s="1"/>
  <c r="G3792" i="1" a="1"/>
  <c r="G3792" i="1" s="1"/>
  <c r="H3792" i="1" s="1"/>
  <c r="I3792" i="1" a="1"/>
  <c r="I3792" i="1" s="1"/>
  <c r="J3792" i="1" s="1"/>
  <c r="E3795" i="1" a="1"/>
  <c r="E3795" i="1" s="1"/>
  <c r="I3795" i="1" a="1"/>
  <c r="I3795" i="1" s="1"/>
  <c r="J3795" i="1" s="1"/>
  <c r="G3795" i="1" a="1"/>
  <c r="G3795" i="1" s="1"/>
  <c r="H3795" i="1" s="1"/>
  <c r="O3695" i="1"/>
  <c r="O3700" i="1"/>
  <c r="G3704" i="1" a="1"/>
  <c r="G3704" i="1" s="1"/>
  <c r="H3704" i="1" s="1"/>
  <c r="G3708" i="1" a="1"/>
  <c r="G3708" i="1" s="1"/>
  <c r="H3708" i="1" s="1"/>
  <c r="I3708" i="1" a="1"/>
  <c r="I3708" i="1" s="1"/>
  <c r="J3708" i="1" s="1"/>
  <c r="E3708" i="1" a="1"/>
  <c r="E3708" i="1" s="1"/>
  <c r="O3718" i="1"/>
  <c r="G3726" i="1" a="1"/>
  <c r="G3726" i="1" s="1"/>
  <c r="H3726" i="1" s="1"/>
  <c r="I3726" i="1" a="1"/>
  <c r="I3726" i="1" s="1"/>
  <c r="J3726" i="1" s="1"/>
  <c r="E3726" i="1" a="1"/>
  <c r="E3726" i="1" s="1"/>
  <c r="I3729" i="1" a="1"/>
  <c r="I3729" i="1" s="1"/>
  <c r="J3729" i="1" s="1"/>
  <c r="G3729" i="1" a="1"/>
  <c r="G3729" i="1" s="1"/>
  <c r="H3729" i="1" s="1"/>
  <c r="E3729" i="1" a="1"/>
  <c r="E3729" i="1" s="1"/>
  <c r="F3730" i="1"/>
  <c r="L3730" i="1" s="1"/>
  <c r="O3733" i="1"/>
  <c r="B3754" i="1"/>
  <c r="I3754" i="1" a="1"/>
  <c r="I3754" i="1" s="1"/>
  <c r="J3754" i="1" s="1"/>
  <c r="L3760" i="1"/>
  <c r="F3760" i="1"/>
  <c r="M3760" i="1" s="1"/>
  <c r="O3770" i="1"/>
  <c r="G3658" i="1" a="1"/>
  <c r="G3658" i="1" s="1"/>
  <c r="H3658" i="1" s="1"/>
  <c r="G3670" i="1" a="1"/>
  <c r="G3670" i="1" s="1"/>
  <c r="H3670" i="1" s="1"/>
  <c r="G3683" i="1" a="1"/>
  <c r="G3683" i="1" s="1"/>
  <c r="H3683" i="1" s="1"/>
  <c r="G3696" i="1" a="1"/>
  <c r="G3696" i="1" s="1"/>
  <c r="H3696" i="1" s="1"/>
  <c r="I3696" i="1" a="1"/>
  <c r="I3696" i="1" s="1"/>
  <c r="J3696" i="1" s="1"/>
  <c r="G3700" i="1" a="1"/>
  <c r="G3700" i="1" s="1"/>
  <c r="H3700" i="1" s="1"/>
  <c r="G3711" i="1" a="1"/>
  <c r="G3711" i="1" s="1"/>
  <c r="H3711" i="1" s="1"/>
  <c r="E3711" i="1" a="1"/>
  <c r="E3711" i="1" s="1"/>
  <c r="I3715" i="1" a="1"/>
  <c r="I3715" i="1" s="1"/>
  <c r="J3715" i="1" s="1"/>
  <c r="G3718" i="1" a="1"/>
  <c r="G3718" i="1" s="1"/>
  <c r="H3718" i="1" s="1"/>
  <c r="F3722" i="1"/>
  <c r="L3722" i="1" s="1"/>
  <c r="I3723" i="1" a="1"/>
  <c r="I3723" i="1" s="1"/>
  <c r="J3723" i="1" s="1"/>
  <c r="G3734" i="1" a="1"/>
  <c r="G3734" i="1" s="1"/>
  <c r="H3734" i="1" s="1"/>
  <c r="E3752" i="1" a="1"/>
  <c r="E3752" i="1" s="1"/>
  <c r="I3752" i="1" a="1"/>
  <c r="I3752" i="1" s="1"/>
  <c r="J3752" i="1" s="1"/>
  <c r="G3752" i="1" a="1"/>
  <c r="G3752" i="1" s="1"/>
  <c r="H3752" i="1" s="1"/>
  <c r="E3756" i="1" a="1"/>
  <c r="E3756" i="1" s="1"/>
  <c r="I3756" i="1" a="1"/>
  <c r="I3756" i="1" s="1"/>
  <c r="J3756" i="1" s="1"/>
  <c r="G3756" i="1" a="1"/>
  <c r="G3756" i="1" s="1"/>
  <c r="H3756" i="1" s="1"/>
  <c r="E3758" i="1" a="1"/>
  <c r="E3758" i="1" s="1"/>
  <c r="I3758" i="1" a="1"/>
  <c r="I3758" i="1" s="1"/>
  <c r="J3758" i="1" s="1"/>
  <c r="G3758" i="1" a="1"/>
  <c r="G3758" i="1" s="1"/>
  <c r="H3758" i="1" s="1"/>
  <c r="G3760" i="1" a="1"/>
  <c r="G3760" i="1" s="1"/>
  <c r="H3760" i="1" s="1"/>
  <c r="B3773" i="1"/>
  <c r="G3773" i="1" s="1" a="1"/>
  <c r="G3773" i="1" s="1"/>
  <c r="H3773" i="1" s="1"/>
  <c r="O3778" i="1"/>
  <c r="E3787" i="1" a="1"/>
  <c r="E3787" i="1" s="1"/>
  <c r="G3787" i="1" a="1"/>
  <c r="G3787" i="1" s="1"/>
  <c r="H3787" i="1" s="1"/>
  <c r="I3787" i="1" a="1"/>
  <c r="I3787" i="1" s="1"/>
  <c r="J3787" i="1" s="1"/>
  <c r="G3678" i="1" a="1"/>
  <c r="G3678" i="1" s="1"/>
  <c r="H3678" i="1" s="1"/>
  <c r="E3695" i="1" a="1"/>
  <c r="E3695" i="1" s="1"/>
  <c r="E3696" i="1" a="1"/>
  <c r="E3696" i="1" s="1"/>
  <c r="I3707" i="1" a="1"/>
  <c r="I3707" i="1" s="1"/>
  <c r="J3707" i="1" s="1"/>
  <c r="G3707" i="1" a="1"/>
  <c r="G3707" i="1" s="1"/>
  <c r="H3707" i="1" s="1"/>
  <c r="E3710" i="1" a="1"/>
  <c r="E3710" i="1" s="1"/>
  <c r="B3710" i="1"/>
  <c r="I3712" i="1" a="1"/>
  <c r="I3712" i="1" s="1"/>
  <c r="J3712" i="1" s="1"/>
  <c r="I3725" i="1" a="1"/>
  <c r="I3725" i="1" s="1"/>
  <c r="J3725" i="1" s="1"/>
  <c r="G3725" i="1" a="1"/>
  <c r="G3725" i="1" s="1"/>
  <c r="H3725" i="1" s="1"/>
  <c r="O3728" i="1"/>
  <c r="G3736" i="1" a="1"/>
  <c r="G3736" i="1" s="1"/>
  <c r="H3736" i="1" s="1"/>
  <c r="I3736" i="1" a="1"/>
  <c r="I3736" i="1" s="1"/>
  <c r="J3736" i="1" s="1"/>
  <c r="E3736" i="1" a="1"/>
  <c r="E3736" i="1" s="1"/>
  <c r="O3761" i="1"/>
  <c r="F3790" i="1"/>
  <c r="K3790" i="1" s="1"/>
  <c r="L3790" i="1"/>
  <c r="G3693" i="1" a="1"/>
  <c r="G3693" i="1" s="1"/>
  <c r="H3693" i="1" s="1"/>
  <c r="I3693" i="1" a="1"/>
  <c r="I3693" i="1" s="1"/>
  <c r="J3693" i="1" s="1"/>
  <c r="O3699" i="1"/>
  <c r="E3700" i="1" a="1"/>
  <c r="E3700" i="1" s="1"/>
  <c r="G3703" i="1" a="1"/>
  <c r="G3703" i="1" s="1"/>
  <c r="H3703" i="1" s="1"/>
  <c r="E3703" i="1" a="1"/>
  <c r="E3703" i="1" s="1"/>
  <c r="E3707" i="1" a="1"/>
  <c r="E3707" i="1" s="1"/>
  <c r="O3717" i="1"/>
  <c r="E3718" i="1" a="1"/>
  <c r="E3718" i="1" s="1"/>
  <c r="G3721" i="1" a="1"/>
  <c r="G3721" i="1" s="1"/>
  <c r="H3721" i="1" s="1"/>
  <c r="E3721" i="1" a="1"/>
  <c r="E3721" i="1" s="1"/>
  <c r="E3725" i="1" a="1"/>
  <c r="E3725" i="1" s="1"/>
  <c r="N3732" i="1"/>
  <c r="G3733" i="1" a="1"/>
  <c r="G3733" i="1" s="1"/>
  <c r="H3733" i="1" s="1"/>
  <c r="G3738" i="1" a="1"/>
  <c r="G3738" i="1" s="1"/>
  <c r="H3738" i="1" s="1"/>
  <c r="E3738" i="1" a="1"/>
  <c r="E3738" i="1" s="1"/>
  <c r="G3741" i="1" a="1"/>
  <c r="G3741" i="1" s="1"/>
  <c r="H3741" i="1" s="1"/>
  <c r="G3754" i="1" a="1"/>
  <c r="G3754" i="1" s="1"/>
  <c r="H3754" i="1" s="1"/>
  <c r="L3763" i="1"/>
  <c r="K3763" i="1"/>
  <c r="F3763" i="1"/>
  <c r="M3763" i="1" s="1"/>
  <c r="I3773" i="1" a="1"/>
  <c r="I3773" i="1" s="1"/>
  <c r="J3773" i="1" s="1"/>
  <c r="I3683" i="1" a="1"/>
  <c r="I3683" i="1" s="1"/>
  <c r="J3683" i="1" s="1"/>
  <c r="E3693" i="1" a="1"/>
  <c r="E3693" i="1" s="1"/>
  <c r="G3695" i="1" a="1"/>
  <c r="G3695" i="1" s="1"/>
  <c r="H3695" i="1" s="1"/>
  <c r="O3706" i="1"/>
  <c r="N3706" i="1"/>
  <c r="G3714" i="1" a="1"/>
  <c r="G3714" i="1" s="1"/>
  <c r="H3714" i="1" s="1"/>
  <c r="I3714" i="1" a="1"/>
  <c r="I3714" i="1" s="1"/>
  <c r="J3714" i="1" s="1"/>
  <c r="E3714" i="1" a="1"/>
  <c r="E3714" i="1" s="1"/>
  <c r="O3724" i="1"/>
  <c r="G3744" i="1" a="1"/>
  <c r="G3744" i="1" s="1"/>
  <c r="H3744" i="1" s="1"/>
  <c r="E3747" i="1" a="1"/>
  <c r="E3747" i="1" s="1"/>
  <c r="O3756" i="1"/>
  <c r="E3768" i="1" a="1"/>
  <c r="E3768" i="1" s="1"/>
  <c r="I3768" i="1" a="1"/>
  <c r="I3768" i="1" s="1"/>
  <c r="J3768" i="1" s="1"/>
  <c r="G3768" i="1" a="1"/>
  <c r="G3768" i="1" s="1"/>
  <c r="H3768" i="1" s="1"/>
  <c r="O3782" i="1"/>
  <c r="G3722" i="1" a="1"/>
  <c r="G3722" i="1" s="1"/>
  <c r="H3722" i="1" s="1"/>
  <c r="E3733" i="1" a="1"/>
  <c r="E3733" i="1" s="1"/>
  <c r="I3751" i="1" a="1"/>
  <c r="I3751" i="1" s="1"/>
  <c r="J3751" i="1" s="1"/>
  <c r="E3777" i="1" a="1"/>
  <c r="E3777" i="1" s="1"/>
  <c r="I3777" i="1" a="1"/>
  <c r="I3777" i="1" s="1"/>
  <c r="J3777" i="1" s="1"/>
  <c r="G3777" i="1" a="1"/>
  <c r="G3777" i="1" s="1"/>
  <c r="H3777" i="1" s="1"/>
  <c r="O3786" i="1"/>
  <c r="I3793" i="1" a="1"/>
  <c r="I3793" i="1" s="1"/>
  <c r="J3793" i="1" s="1"/>
  <c r="E3793" i="1" a="1"/>
  <c r="E3793" i="1" s="1"/>
  <c r="G3793" i="1" a="1"/>
  <c r="G3793" i="1" s="1"/>
  <c r="H3793" i="1" s="1"/>
  <c r="G3823" i="1" a="1"/>
  <c r="G3823" i="1" s="1"/>
  <c r="H3823" i="1" s="1"/>
  <c r="E3823" i="1" a="1"/>
  <c r="E3823" i="1" s="1"/>
  <c r="I3823" i="1" a="1"/>
  <c r="I3823" i="1" s="1"/>
  <c r="J3823" i="1" s="1"/>
  <c r="E3761" i="1" a="1"/>
  <c r="E3761" i="1" s="1"/>
  <c r="I3761" i="1" a="1"/>
  <c r="I3761" i="1" s="1"/>
  <c r="J3761" i="1" s="1"/>
  <c r="G3761" i="1" a="1"/>
  <c r="G3761" i="1" s="1"/>
  <c r="H3761" i="1" s="1"/>
  <c r="E3767" i="1" a="1"/>
  <c r="E3767" i="1" s="1"/>
  <c r="I3767" i="1" a="1"/>
  <c r="I3767" i="1" s="1"/>
  <c r="J3767" i="1" s="1"/>
  <c r="E3779" i="1" a="1"/>
  <c r="E3779" i="1" s="1"/>
  <c r="I3779" i="1" a="1"/>
  <c r="I3779" i="1" s="1"/>
  <c r="J3779" i="1" s="1"/>
  <c r="G3779" i="1" a="1"/>
  <c r="G3779" i="1" s="1"/>
  <c r="H3779" i="1" s="1"/>
  <c r="B3781" i="1"/>
  <c r="I3781" i="1" s="1" a="1"/>
  <c r="I3781" i="1" s="1"/>
  <c r="J3781" i="1" s="1"/>
  <c r="E3786" i="1" a="1"/>
  <c r="E3786" i="1" s="1"/>
  <c r="I3786" i="1" a="1"/>
  <c r="I3786" i="1" s="1"/>
  <c r="J3786" i="1" s="1"/>
  <c r="O3799" i="1"/>
  <c r="O3803" i="1"/>
  <c r="E3815" i="1" a="1"/>
  <c r="E3815" i="1" s="1"/>
  <c r="G3815" i="1" a="1"/>
  <c r="G3815" i="1" s="1"/>
  <c r="H3815" i="1" s="1"/>
  <c r="I3817" i="1" a="1"/>
  <c r="I3817" i="1" s="1"/>
  <c r="J3817" i="1" s="1"/>
  <c r="G3817" i="1" a="1"/>
  <c r="G3817" i="1" s="1"/>
  <c r="H3817" i="1" s="1"/>
  <c r="E3817" i="1" a="1"/>
  <c r="E3817" i="1" s="1"/>
  <c r="O3821" i="1"/>
  <c r="E3755" i="1" a="1"/>
  <c r="E3755" i="1" s="1"/>
  <c r="O3783" i="1"/>
  <c r="O3808" i="1"/>
  <c r="I3815" i="1" a="1"/>
  <c r="I3815" i="1" s="1"/>
  <c r="J3815" i="1" s="1"/>
  <c r="E3772" i="1" a="1"/>
  <c r="E3772" i="1" s="1"/>
  <c r="E3788" i="1" a="1"/>
  <c r="E3788" i="1" s="1"/>
  <c r="G3788" i="1" a="1"/>
  <c r="G3788" i="1" s="1"/>
  <c r="H3788" i="1" s="1"/>
  <c r="I3788" i="1" a="1"/>
  <c r="I3788" i="1" s="1"/>
  <c r="J3788" i="1" s="1"/>
  <c r="E3754" i="1" a="1"/>
  <c r="E3754" i="1" s="1"/>
  <c r="G3767" i="1" a="1"/>
  <c r="G3767" i="1" s="1"/>
  <c r="H3767" i="1" s="1"/>
  <c r="E3776" i="1" a="1"/>
  <c r="E3776" i="1" s="1"/>
  <c r="I3776" i="1" a="1"/>
  <c r="I3776" i="1" s="1"/>
  <c r="J3776" i="1" s="1"/>
  <c r="G3781" i="1" a="1"/>
  <c r="G3781" i="1" s="1"/>
  <c r="H3781" i="1" s="1"/>
  <c r="I3808" i="1" a="1"/>
  <c r="I3808" i="1" s="1"/>
  <c r="J3808" i="1" s="1"/>
  <c r="E3808" i="1" a="1"/>
  <c r="E3808" i="1" s="1"/>
  <c r="G3808" i="1" a="1"/>
  <c r="G3808" i="1" s="1"/>
  <c r="H3808" i="1" s="1"/>
  <c r="O3836" i="1"/>
  <c r="E3794" i="1" a="1"/>
  <c r="E3794" i="1" s="1"/>
  <c r="G3794" i="1" a="1"/>
  <c r="G3794" i="1" s="1"/>
  <c r="H3794" i="1" s="1"/>
  <c r="I3794" i="1" a="1"/>
  <c r="I3794" i="1" s="1"/>
  <c r="J3794" i="1" s="1"/>
  <c r="G3796" i="1" a="1"/>
  <c r="G3796" i="1" s="1"/>
  <c r="H3796" i="1" s="1"/>
  <c r="E3796" i="1" a="1"/>
  <c r="E3796" i="1" s="1"/>
  <c r="E3739" i="1" a="1"/>
  <c r="E3739" i="1" s="1"/>
  <c r="E3770" i="1" a="1"/>
  <c r="E3770" i="1" s="1"/>
  <c r="I3770" i="1" a="1"/>
  <c r="I3770" i="1" s="1"/>
  <c r="J3770" i="1" s="1"/>
  <c r="E3775" i="1" a="1"/>
  <c r="E3775" i="1" s="1"/>
  <c r="I3775" i="1" a="1"/>
  <c r="I3775" i="1" s="1"/>
  <c r="J3775" i="1" s="1"/>
  <c r="O3787" i="1"/>
  <c r="E3800" i="1" a="1"/>
  <c r="E3800" i="1" s="1"/>
  <c r="G3800" i="1" a="1"/>
  <c r="G3800" i="1" s="1"/>
  <c r="H3800" i="1" s="1"/>
  <c r="I3800" i="1" a="1"/>
  <c r="I3800" i="1" s="1"/>
  <c r="J3800" i="1" s="1"/>
  <c r="E3804" i="1" a="1"/>
  <c r="E3804" i="1" s="1"/>
  <c r="G3804" i="1" a="1"/>
  <c r="G3804" i="1" s="1"/>
  <c r="H3804" i="1" s="1"/>
  <c r="I3804" i="1" a="1"/>
  <c r="I3804" i="1" s="1"/>
  <c r="J3804" i="1" s="1"/>
  <c r="E3728" i="1" a="1"/>
  <c r="E3728" i="1" s="1"/>
  <c r="I3728" i="1" a="1"/>
  <c r="I3728" i="1" s="1"/>
  <c r="J3728" i="1" s="1"/>
  <c r="N3730" i="1"/>
  <c r="I3744" i="1" a="1"/>
  <c r="I3744" i="1" s="1"/>
  <c r="J3744" i="1" s="1"/>
  <c r="I3745" i="1" a="1"/>
  <c r="I3745" i="1" s="1"/>
  <c r="J3745" i="1" s="1"/>
  <c r="E3745" i="1" a="1"/>
  <c r="E3745" i="1" s="1"/>
  <c r="E3746" i="1" a="1"/>
  <c r="E3746" i="1" s="1"/>
  <c r="G3748" i="1" a="1"/>
  <c r="G3748" i="1" s="1"/>
  <c r="H3748" i="1" s="1"/>
  <c r="E3749" i="1" a="1"/>
  <c r="E3749" i="1" s="1"/>
  <c r="E3750" i="1" a="1"/>
  <c r="E3750" i="1" s="1"/>
  <c r="I3750" i="1" a="1"/>
  <c r="I3750" i="1" s="1"/>
  <c r="J3750" i="1" s="1"/>
  <c r="G3750" i="1" a="1"/>
  <c r="G3750" i="1" s="1"/>
  <c r="H3750" i="1" s="1"/>
  <c r="O3774" i="1"/>
  <c r="E3782" i="1" a="1"/>
  <c r="E3782" i="1" s="1"/>
  <c r="I3782" i="1" a="1"/>
  <c r="I3782" i="1" s="1"/>
  <c r="J3782" i="1" s="1"/>
  <c r="B3784" i="1"/>
  <c r="G3784" i="1" s="1" a="1"/>
  <c r="G3784" i="1" s="1"/>
  <c r="H3784" i="1" s="1"/>
  <c r="G3802" i="1" a="1"/>
  <c r="G3802" i="1" s="1"/>
  <c r="H3802" i="1" s="1"/>
  <c r="I3802" i="1" a="1"/>
  <c r="I3802" i="1" s="1"/>
  <c r="J3802" i="1" s="1"/>
  <c r="E3802" i="1" a="1"/>
  <c r="E3802" i="1" s="1"/>
  <c r="G3739" i="1" a="1"/>
  <c r="G3739" i="1" s="1"/>
  <c r="H3739" i="1" s="1"/>
  <c r="I3741" i="1" a="1"/>
  <c r="I3741" i="1" s="1"/>
  <c r="J3741" i="1" s="1"/>
  <c r="E3743" i="1" a="1"/>
  <c r="E3743" i="1" s="1"/>
  <c r="G3743" i="1" a="1"/>
  <c r="G3743" i="1" s="1"/>
  <c r="H3743" i="1" s="1"/>
  <c r="I3747" i="1" a="1"/>
  <c r="I3747" i="1" s="1"/>
  <c r="J3747" i="1" s="1"/>
  <c r="G3747" i="1" a="1"/>
  <c r="G3747" i="1" s="1"/>
  <c r="H3747" i="1" s="1"/>
  <c r="E3769" i="1" a="1"/>
  <c r="E3769" i="1" s="1"/>
  <c r="G3770" i="1" a="1"/>
  <c r="G3770" i="1" s="1"/>
  <c r="H3770" i="1" s="1"/>
  <c r="I3774" i="1" a="1"/>
  <c r="I3774" i="1" s="1"/>
  <c r="J3774" i="1" s="1"/>
  <c r="G3775" i="1" a="1"/>
  <c r="G3775" i="1" s="1"/>
  <c r="H3775" i="1" s="1"/>
  <c r="E3780" i="1" a="1"/>
  <c r="E3780" i="1" s="1"/>
  <c r="G3780" i="1" a="1"/>
  <c r="G3780" i="1" s="1"/>
  <c r="H3780" i="1" s="1"/>
  <c r="G3782" i="1" a="1"/>
  <c r="G3782" i="1" s="1"/>
  <c r="H3782" i="1" s="1"/>
  <c r="F3822" i="1"/>
  <c r="D3822" i="1" s="1"/>
  <c r="E3741" i="1" a="1"/>
  <c r="E3741" i="1" s="1"/>
  <c r="E3744" i="1" a="1"/>
  <c r="E3744" i="1" s="1"/>
  <c r="G3746" i="1" a="1"/>
  <c r="G3746" i="1" s="1"/>
  <c r="H3746" i="1" s="1"/>
  <c r="G3751" i="1" a="1"/>
  <c r="G3751" i="1" s="1"/>
  <c r="H3751" i="1" s="1"/>
  <c r="G3757" i="1" a="1"/>
  <c r="G3757" i="1" s="1"/>
  <c r="H3757" i="1" s="1"/>
  <c r="E3757" i="1" a="1"/>
  <c r="E3757" i="1" s="1"/>
  <c r="O3762" i="1"/>
  <c r="O3795" i="1"/>
  <c r="I3819" i="1" a="1"/>
  <c r="I3819" i="1" s="1"/>
  <c r="J3819" i="1" s="1"/>
  <c r="G3819" i="1" a="1"/>
  <c r="G3819" i="1" s="1"/>
  <c r="H3819" i="1" s="1"/>
  <c r="E3819" i="1" a="1"/>
  <c r="E3819" i="1" s="1"/>
  <c r="E3801" i="1" a="1"/>
  <c r="E3801" i="1" s="1"/>
  <c r="I3801" i="1" a="1"/>
  <c r="I3801" i="1" s="1"/>
  <c r="J3801" i="1" s="1"/>
  <c r="E3816" i="1" a="1"/>
  <c r="E3816" i="1" s="1"/>
  <c r="I3816" i="1" a="1"/>
  <c r="I3816" i="1" s="1"/>
  <c r="J3816" i="1" s="1"/>
  <c r="I3825" i="1" a="1"/>
  <c r="I3825" i="1" s="1"/>
  <c r="J3825" i="1" s="1"/>
  <c r="I3838" i="1" a="1"/>
  <c r="I3838" i="1" s="1"/>
  <c r="J3838" i="1" s="1"/>
  <c r="N3853" i="1"/>
  <c r="O3831" i="1"/>
  <c r="B3864" i="1"/>
  <c r="G3864" i="1" a="1"/>
  <c r="G3864" i="1" s="1"/>
  <c r="H3864" i="1" s="1"/>
  <c r="I3864" i="1" a="1"/>
  <c r="I3864" i="1" s="1"/>
  <c r="J3864" i="1" s="1"/>
  <c r="E3778" i="1" a="1"/>
  <c r="E3778" i="1" s="1"/>
  <c r="G3790" i="1" a="1"/>
  <c r="G3790" i="1" s="1"/>
  <c r="H3790" i="1" s="1"/>
  <c r="E3818" i="1" a="1"/>
  <c r="E3818" i="1" s="1"/>
  <c r="I3818" i="1" a="1"/>
  <c r="I3818" i="1" s="1"/>
  <c r="J3818" i="1" s="1"/>
  <c r="E3821" i="1" a="1"/>
  <c r="E3821" i="1" s="1"/>
  <c r="I3821" i="1" a="1"/>
  <c r="I3821" i="1" s="1"/>
  <c r="J3821" i="1" s="1"/>
  <c r="I3829" i="1" a="1"/>
  <c r="I3829" i="1" s="1"/>
  <c r="J3829" i="1" s="1"/>
  <c r="E3829" i="1" a="1"/>
  <c r="E3829" i="1" s="1"/>
  <c r="G3829" i="1" a="1"/>
  <c r="G3829" i="1" s="1"/>
  <c r="H3829" i="1" s="1"/>
  <c r="I3831" i="1" a="1"/>
  <c r="I3831" i="1" s="1"/>
  <c r="J3831" i="1" s="1"/>
  <c r="G3831" i="1" a="1"/>
  <c r="G3831" i="1" s="1"/>
  <c r="H3831" i="1" s="1"/>
  <c r="O3856" i="1"/>
  <c r="I3826" i="1" a="1"/>
  <c r="I3826" i="1" s="1"/>
  <c r="J3826" i="1" s="1"/>
  <c r="G3826" i="1" a="1"/>
  <c r="G3826" i="1" s="1"/>
  <c r="H3826" i="1" s="1"/>
  <c r="E3826" i="1" a="1"/>
  <c r="E3826" i="1" s="1"/>
  <c r="F3831" i="1"/>
  <c r="N3831" i="1" s="1"/>
  <c r="M3831" i="1"/>
  <c r="O3835" i="1"/>
  <c r="F3847" i="1"/>
  <c r="D3847" i="1"/>
  <c r="M3847" i="1"/>
  <c r="K3847" i="1"/>
  <c r="L3847" i="1"/>
  <c r="O3862" i="1"/>
  <c r="I3875" i="1" a="1"/>
  <c r="I3875" i="1" s="1"/>
  <c r="J3875" i="1" s="1"/>
  <c r="G3875" i="1" a="1"/>
  <c r="G3875" i="1" s="1"/>
  <c r="H3875" i="1" s="1"/>
  <c r="E3875" i="1" a="1"/>
  <c r="E3875" i="1" s="1"/>
  <c r="O3879" i="1"/>
  <c r="E3799" i="1" a="1"/>
  <c r="E3799" i="1" s="1"/>
  <c r="I3799" i="1" a="1"/>
  <c r="I3799" i="1" s="1"/>
  <c r="J3799" i="1" s="1"/>
  <c r="G3799" i="1" a="1"/>
  <c r="G3799" i="1" s="1"/>
  <c r="H3799" i="1" s="1"/>
  <c r="I3811" i="1" a="1"/>
  <c r="I3811" i="1" s="1"/>
  <c r="J3811" i="1" s="1"/>
  <c r="E3811" i="1" a="1"/>
  <c r="E3811" i="1" s="1"/>
  <c r="G3821" i="1" a="1"/>
  <c r="G3821" i="1" s="1"/>
  <c r="H3821" i="1" s="1"/>
  <c r="I3841" i="1" a="1"/>
  <c r="I3841" i="1" s="1"/>
  <c r="J3841" i="1" s="1"/>
  <c r="E3841" i="1" a="1"/>
  <c r="E3841" i="1" s="1"/>
  <c r="E3845" i="1" a="1"/>
  <c r="E3845" i="1" s="1"/>
  <c r="I3845" i="1" a="1"/>
  <c r="I3845" i="1" s="1"/>
  <c r="J3845" i="1" s="1"/>
  <c r="G3845" i="1" a="1"/>
  <c r="G3845" i="1" s="1"/>
  <c r="H3845" i="1" s="1"/>
  <c r="F3837" i="1"/>
  <c r="L3837" i="1" s="1"/>
  <c r="F3843" i="1"/>
  <c r="N3843" i="1" s="1"/>
  <c r="M3843" i="1"/>
  <c r="F3856" i="1"/>
  <c r="N3856" i="1" s="1"/>
  <c r="M3856" i="1"/>
  <c r="O3865" i="1"/>
  <c r="G3778" i="1" a="1"/>
  <c r="G3778" i="1" s="1"/>
  <c r="H3778" i="1" s="1"/>
  <c r="O3810" i="1"/>
  <c r="E3820" i="1" a="1"/>
  <c r="E3820" i="1" s="1"/>
  <c r="G3820" i="1" a="1"/>
  <c r="G3820" i="1" s="1"/>
  <c r="H3820" i="1" s="1"/>
  <c r="E3835" i="1" a="1"/>
  <c r="E3835" i="1" s="1"/>
  <c r="G3837" i="1" a="1"/>
  <c r="G3837" i="1" s="1"/>
  <c r="H3837" i="1" s="1"/>
  <c r="E3783" i="1" a="1"/>
  <c r="E3783" i="1" s="1"/>
  <c r="E3798" i="1" a="1"/>
  <c r="E3798" i="1" s="1"/>
  <c r="G3798" i="1" a="1"/>
  <c r="G3798" i="1" s="1"/>
  <c r="H3798" i="1" s="1"/>
  <c r="E3803" i="1" a="1"/>
  <c r="E3803" i="1" s="1"/>
  <c r="G3803" i="1" a="1"/>
  <c r="G3803" i="1" s="1"/>
  <c r="H3803" i="1" s="1"/>
  <c r="I3803" i="1" a="1"/>
  <c r="I3803" i="1" s="1"/>
  <c r="J3803" i="1" s="1"/>
  <c r="I3814" i="1" a="1"/>
  <c r="I3814" i="1" s="1"/>
  <c r="J3814" i="1" s="1"/>
  <c r="G3814" i="1" a="1"/>
  <c r="G3814" i="1" s="1"/>
  <c r="H3814" i="1" s="1"/>
  <c r="F3828" i="1"/>
  <c r="M3828" i="1" s="1"/>
  <c r="O3833" i="1"/>
  <c r="I3837" i="1" a="1"/>
  <c r="I3837" i="1" s="1"/>
  <c r="J3837" i="1" s="1"/>
  <c r="O3881" i="1"/>
  <c r="I3778" i="1" a="1"/>
  <c r="I3778" i="1" s="1"/>
  <c r="J3778" i="1" s="1"/>
  <c r="E3797" i="1" a="1"/>
  <c r="E3797" i="1" s="1"/>
  <c r="G3797" i="1" a="1"/>
  <c r="G3797" i="1" s="1"/>
  <c r="H3797" i="1" s="1"/>
  <c r="I3797" i="1" a="1"/>
  <c r="I3797" i="1" s="1"/>
  <c r="J3797" i="1" s="1"/>
  <c r="E3810" i="1" a="1"/>
  <c r="E3810" i="1" s="1"/>
  <c r="I3810" i="1" a="1"/>
  <c r="I3810" i="1" s="1"/>
  <c r="J3810" i="1" s="1"/>
  <c r="G3810" i="1" a="1"/>
  <c r="G3810" i="1" s="1"/>
  <c r="H3810" i="1" s="1"/>
  <c r="E3814" i="1" a="1"/>
  <c r="E3814" i="1" s="1"/>
  <c r="N3822" i="1"/>
  <c r="O3822" i="1"/>
  <c r="O3825" i="1"/>
  <c r="F3832" i="1"/>
  <c r="M3832" i="1"/>
  <c r="K3832" i="1"/>
  <c r="N3832" i="1"/>
  <c r="L3832" i="1"/>
  <c r="D3832" i="1"/>
  <c r="O3844" i="1"/>
  <c r="E3865" i="1" a="1"/>
  <c r="E3865" i="1" s="1"/>
  <c r="O3877" i="1"/>
  <c r="E3807" i="1" a="1"/>
  <c r="E3807" i="1" s="1"/>
  <c r="G3807" i="1" a="1"/>
  <c r="G3807" i="1" s="1"/>
  <c r="H3807" i="1" s="1"/>
  <c r="O3811" i="1"/>
  <c r="F3825" i="1"/>
  <c r="K3825" i="1" s="1"/>
  <c r="G3827" i="1" a="1"/>
  <c r="G3827" i="1" s="1"/>
  <c r="H3827" i="1" s="1"/>
  <c r="I3834" i="1" a="1"/>
  <c r="I3834" i="1" s="1"/>
  <c r="J3834" i="1" s="1"/>
  <c r="G3844" i="1" a="1"/>
  <c r="G3844" i="1" s="1"/>
  <c r="H3844" i="1" s="1"/>
  <c r="E3844" i="1" a="1"/>
  <c r="E3844" i="1" s="1"/>
  <c r="I3852" i="1" a="1"/>
  <c r="I3852" i="1" s="1"/>
  <c r="J3852" i="1" s="1"/>
  <c r="G3852" i="1" a="1"/>
  <c r="G3852" i="1" s="1"/>
  <c r="H3852" i="1" s="1"/>
  <c r="E3852" i="1" a="1"/>
  <c r="E3852" i="1" s="1"/>
  <c r="E3857" i="1" a="1"/>
  <c r="E3857" i="1" s="1"/>
  <c r="I3857" i="1" a="1"/>
  <c r="I3857" i="1" s="1"/>
  <c r="J3857" i="1" s="1"/>
  <c r="G3857" i="1" a="1"/>
  <c r="G3857" i="1" s="1"/>
  <c r="H3857" i="1" s="1"/>
  <c r="I3860" i="1" a="1"/>
  <c r="I3860" i="1" s="1"/>
  <c r="J3860" i="1" s="1"/>
  <c r="G3860" i="1" a="1"/>
  <c r="G3860" i="1" s="1"/>
  <c r="H3860" i="1" s="1"/>
  <c r="E3860" i="1" a="1"/>
  <c r="E3860" i="1" s="1"/>
  <c r="B3866" i="1"/>
  <c r="O3869" i="1"/>
  <c r="O3901" i="1"/>
  <c r="E3766" i="1" a="1"/>
  <c r="E3766" i="1" s="1"/>
  <c r="O3776" i="1"/>
  <c r="G3783" i="1" a="1"/>
  <c r="G3783" i="1" s="1"/>
  <c r="H3783" i="1" s="1"/>
  <c r="O3806" i="1"/>
  <c r="O3819" i="1"/>
  <c r="I3820" i="1" a="1"/>
  <c r="I3820" i="1" s="1"/>
  <c r="J3820" i="1" s="1"/>
  <c r="I3822" i="1" a="1"/>
  <c r="I3822" i="1" s="1"/>
  <c r="J3822" i="1" s="1"/>
  <c r="G3825" i="1" a="1"/>
  <c r="G3825" i="1" s="1"/>
  <c r="H3825" i="1" s="1"/>
  <c r="B3827" i="1"/>
  <c r="E3830" i="1" a="1"/>
  <c r="E3830" i="1" s="1"/>
  <c r="I3830" i="1" a="1"/>
  <c r="I3830" i="1" s="1"/>
  <c r="J3830" i="1" s="1"/>
  <c r="G3830" i="1" a="1"/>
  <c r="G3830" i="1" s="1"/>
  <c r="H3830" i="1" s="1"/>
  <c r="G3834" i="1" a="1"/>
  <c r="G3834" i="1" s="1"/>
  <c r="H3834" i="1" s="1"/>
  <c r="O3840" i="1"/>
  <c r="O3855" i="1"/>
  <c r="G3881" i="1" a="1"/>
  <c r="G3881" i="1" s="1"/>
  <c r="H3881" i="1" s="1"/>
  <c r="O3891" i="1"/>
  <c r="E3897" i="1" a="1"/>
  <c r="E3897" i="1" s="1"/>
  <c r="I3897" i="1" a="1"/>
  <c r="I3897" i="1" s="1"/>
  <c r="J3897" i="1" s="1"/>
  <c r="G3897" i="1" a="1"/>
  <c r="G3897" i="1" s="1"/>
  <c r="H3897" i="1" s="1"/>
  <c r="O3906" i="1"/>
  <c r="E3838" i="1" a="1"/>
  <c r="E3838" i="1" s="1"/>
  <c r="O3851" i="1"/>
  <c r="I3855" i="1" a="1"/>
  <c r="I3855" i="1" s="1"/>
  <c r="J3855" i="1" s="1"/>
  <c r="G3855" i="1" a="1"/>
  <c r="G3855" i="1" s="1"/>
  <c r="H3855" i="1" s="1"/>
  <c r="E3855" i="1" a="1"/>
  <c r="E3855" i="1" s="1"/>
  <c r="I3859" i="1" a="1"/>
  <c r="I3859" i="1" s="1"/>
  <c r="J3859" i="1" s="1"/>
  <c r="G3859" i="1" a="1"/>
  <c r="G3859" i="1" s="1"/>
  <c r="H3859" i="1" s="1"/>
  <c r="I3869" i="1" a="1"/>
  <c r="I3869" i="1" s="1"/>
  <c r="J3869" i="1" s="1"/>
  <c r="G3869" i="1" a="1"/>
  <c r="G3869" i="1" s="1"/>
  <c r="H3869" i="1" s="1"/>
  <c r="E3869" i="1" a="1"/>
  <c r="E3869" i="1" s="1"/>
  <c r="E3881" i="1" a="1"/>
  <c r="E3881" i="1" s="1"/>
  <c r="I3889" i="1" a="1"/>
  <c r="I3889" i="1" s="1"/>
  <c r="J3889" i="1" s="1"/>
  <c r="E3812" i="1" a="1"/>
  <c r="E3812" i="1" s="1"/>
  <c r="G3812" i="1" a="1"/>
  <c r="G3812" i="1" s="1"/>
  <c r="H3812" i="1" s="1"/>
  <c r="O3813" i="1"/>
  <c r="E3833" i="1" a="1"/>
  <c r="E3833" i="1" s="1"/>
  <c r="I3833" i="1" a="1"/>
  <c r="I3833" i="1" s="1"/>
  <c r="J3833" i="1" s="1"/>
  <c r="I3843" i="1" a="1"/>
  <c r="I3843" i="1" s="1"/>
  <c r="J3843" i="1" s="1"/>
  <c r="O3846" i="1"/>
  <c r="E3859" i="1" a="1"/>
  <c r="E3859" i="1" s="1"/>
  <c r="E3861" i="1" a="1"/>
  <c r="E3861" i="1" s="1"/>
  <c r="I3861" i="1" a="1"/>
  <c r="I3861" i="1" s="1"/>
  <c r="J3861" i="1" s="1"/>
  <c r="G3861" i="1" a="1"/>
  <c r="G3861" i="1" s="1"/>
  <c r="H3861" i="1" s="1"/>
  <c r="I3871" i="1" a="1"/>
  <c r="I3871" i="1" s="1"/>
  <c r="J3871" i="1" s="1"/>
  <c r="G3871" i="1" a="1"/>
  <c r="G3871" i="1" s="1"/>
  <c r="H3871" i="1" s="1"/>
  <c r="E3879" i="1" a="1"/>
  <c r="E3879" i="1" s="1"/>
  <c r="I3879" i="1" a="1"/>
  <c r="I3879" i="1" s="1"/>
  <c r="J3879" i="1" s="1"/>
  <c r="G3879" i="1" a="1"/>
  <c r="G3879" i="1" s="1"/>
  <c r="H3879" i="1" s="1"/>
  <c r="I3881" i="1" a="1"/>
  <c r="I3881" i="1" s="1"/>
  <c r="J3881" i="1" s="1"/>
  <c r="E3886" i="1" a="1"/>
  <c r="E3886" i="1" s="1"/>
  <c r="O3902" i="1"/>
  <c r="E3906" i="1" a="1"/>
  <c r="E3906" i="1" s="1"/>
  <c r="E3824" i="1" a="1"/>
  <c r="E3824" i="1" s="1"/>
  <c r="I3824" i="1" a="1"/>
  <c r="I3824" i="1" s="1"/>
  <c r="J3824" i="1" s="1"/>
  <c r="G3828" i="1" a="1"/>
  <c r="G3828" i="1" s="1"/>
  <c r="H3828" i="1" s="1"/>
  <c r="E3842" i="1" a="1"/>
  <c r="E3842" i="1" s="1"/>
  <c r="I3842" i="1" a="1"/>
  <c r="I3842" i="1" s="1"/>
  <c r="J3842" i="1" s="1"/>
  <c r="I3846" i="1" a="1"/>
  <c r="I3846" i="1" s="1"/>
  <c r="J3846" i="1" s="1"/>
  <c r="G3846" i="1" a="1"/>
  <c r="G3846" i="1" s="1"/>
  <c r="H3846" i="1" s="1"/>
  <c r="E3851" i="1" a="1"/>
  <c r="E3851" i="1" s="1"/>
  <c r="I3851" i="1" a="1"/>
  <c r="I3851" i="1" s="1"/>
  <c r="J3851" i="1" s="1"/>
  <c r="G3851" i="1" a="1"/>
  <c r="G3851" i="1" s="1"/>
  <c r="H3851" i="1" s="1"/>
  <c r="O3858" i="1"/>
  <c r="E3871" i="1" a="1"/>
  <c r="E3871" i="1" s="1"/>
  <c r="I3877" i="1" a="1"/>
  <c r="I3877" i="1" s="1"/>
  <c r="J3877" i="1" s="1"/>
  <c r="G3877" i="1" a="1"/>
  <c r="G3877" i="1" s="1"/>
  <c r="H3877" i="1" s="1"/>
  <c r="E3877" i="1" a="1"/>
  <c r="E3877" i="1" s="1"/>
  <c r="G3886" i="1" a="1"/>
  <c r="G3886" i="1" s="1"/>
  <c r="H3886" i="1" s="1"/>
  <c r="F3888" i="1"/>
  <c r="M3888" i="1" s="1"/>
  <c r="L3888" i="1"/>
  <c r="B3907" i="1"/>
  <c r="I3907" i="1" a="1"/>
  <c r="I3907" i="1" s="1"/>
  <c r="J3907" i="1" s="1"/>
  <c r="E3806" i="1" a="1"/>
  <c r="E3806" i="1" s="1"/>
  <c r="G3806" i="1" a="1"/>
  <c r="G3806" i="1" s="1"/>
  <c r="H3806" i="1" s="1"/>
  <c r="O3807" i="1"/>
  <c r="E3813" i="1" a="1"/>
  <c r="E3813" i="1" s="1"/>
  <c r="G3833" i="1" a="1"/>
  <c r="G3833" i="1" s="1"/>
  <c r="H3833" i="1" s="1"/>
  <c r="G3838" i="1" a="1"/>
  <c r="G3838" i="1" s="1"/>
  <c r="H3838" i="1" s="1"/>
  <c r="E3846" i="1" a="1"/>
  <c r="E3846" i="1" s="1"/>
  <c r="N3847" i="1"/>
  <c r="G3849" i="1" a="1"/>
  <c r="G3849" i="1" s="1"/>
  <c r="H3849" i="1" s="1"/>
  <c r="E3849" i="1" a="1"/>
  <c r="E3849" i="1" s="1"/>
  <c r="I3850" i="1" a="1"/>
  <c r="I3850" i="1" s="1"/>
  <c r="J3850" i="1" s="1"/>
  <c r="G3850" i="1" a="1"/>
  <c r="G3850" i="1" s="1"/>
  <c r="H3850" i="1" s="1"/>
  <c r="E3850" i="1" a="1"/>
  <c r="E3850" i="1" s="1"/>
  <c r="E3858" i="1" a="1"/>
  <c r="E3858" i="1" s="1"/>
  <c r="I3858" i="1" a="1"/>
  <c r="I3858" i="1" s="1"/>
  <c r="J3858" i="1" s="1"/>
  <c r="G3858" i="1" a="1"/>
  <c r="G3858" i="1" s="1"/>
  <c r="H3858" i="1" s="1"/>
  <c r="G3883" i="1" a="1"/>
  <c r="G3883" i="1" s="1"/>
  <c r="H3883" i="1" s="1"/>
  <c r="E3883" i="1" a="1"/>
  <c r="E3883" i="1" s="1"/>
  <c r="O3885" i="1"/>
  <c r="D3888" i="1"/>
  <c r="I3915" i="1" a="1"/>
  <c r="I3915" i="1" s="1"/>
  <c r="J3915" i="1" s="1"/>
  <c r="G3915" i="1" a="1"/>
  <c r="G3915" i="1" s="1"/>
  <c r="H3915" i="1" s="1"/>
  <c r="E3915" i="1" a="1"/>
  <c r="E3915" i="1" s="1"/>
  <c r="O3845" i="1"/>
  <c r="O3868" i="1"/>
  <c r="F3874" i="1"/>
  <c r="K3874" i="1" s="1"/>
  <c r="E3885" i="1" a="1"/>
  <c r="E3885" i="1" s="1"/>
  <c r="G3885" i="1" a="1"/>
  <c r="G3885" i="1" s="1"/>
  <c r="H3885" i="1" s="1"/>
  <c r="G3890" i="1" a="1"/>
  <c r="G3890" i="1" s="1"/>
  <c r="H3890" i="1" s="1"/>
  <c r="E3890" i="1" a="1"/>
  <c r="E3890" i="1" s="1"/>
  <c r="O3900" i="1"/>
  <c r="O3919" i="1"/>
  <c r="F3853" i="1"/>
  <c r="M3853" i="1"/>
  <c r="O3857" i="1"/>
  <c r="O3873" i="1"/>
  <c r="O3876" i="1"/>
  <c r="G3882" i="1" a="1"/>
  <c r="G3882" i="1" s="1"/>
  <c r="H3882" i="1" s="1"/>
  <c r="B3882" i="1"/>
  <c r="L3944" i="1"/>
  <c r="F3944" i="1"/>
  <c r="D3944" i="1"/>
  <c r="O3948" i="1"/>
  <c r="G3868" i="1" a="1"/>
  <c r="G3868" i="1" s="1"/>
  <c r="H3868" i="1" s="1"/>
  <c r="I3868" i="1" a="1"/>
  <c r="I3868" i="1" s="1"/>
  <c r="J3868" i="1" s="1"/>
  <c r="E3868" i="1" a="1"/>
  <c r="E3868" i="1" s="1"/>
  <c r="E3876" i="1" a="1"/>
  <c r="E3876" i="1" s="1"/>
  <c r="I3876" i="1" a="1"/>
  <c r="I3876" i="1" s="1"/>
  <c r="J3876" i="1" s="1"/>
  <c r="G3876" i="1" a="1"/>
  <c r="G3876" i="1" s="1"/>
  <c r="H3876" i="1" s="1"/>
  <c r="O3878" i="1"/>
  <c r="G3880" i="1" a="1"/>
  <c r="G3880" i="1" s="1"/>
  <c r="H3880" i="1" s="1"/>
  <c r="E3880" i="1" a="1"/>
  <c r="E3880" i="1" s="1"/>
  <c r="I3896" i="1" a="1"/>
  <c r="I3896" i="1" s="1"/>
  <c r="J3896" i="1" s="1"/>
  <c r="G3896" i="1" a="1"/>
  <c r="G3896" i="1" s="1"/>
  <c r="H3896" i="1" s="1"/>
  <c r="F3905" i="1"/>
  <c r="K3905" i="1" s="1"/>
  <c r="F3913" i="1"/>
  <c r="L3913" i="1" s="1"/>
  <c r="D3913" i="1"/>
  <c r="O3930" i="1"/>
  <c r="E3809" i="1" a="1"/>
  <c r="E3809" i="1" s="1"/>
  <c r="G3809" i="1" a="1"/>
  <c r="G3809" i="1" s="1"/>
  <c r="H3809" i="1" s="1"/>
  <c r="I3813" i="1" a="1"/>
  <c r="I3813" i="1" s="1"/>
  <c r="J3813" i="1" s="1"/>
  <c r="E3836" i="1" a="1"/>
  <c r="E3836" i="1" s="1"/>
  <c r="I3836" i="1" a="1"/>
  <c r="I3836" i="1" s="1"/>
  <c r="J3836" i="1" s="1"/>
  <c r="G3836" i="1" a="1"/>
  <c r="G3836" i="1" s="1"/>
  <c r="H3836" i="1" s="1"/>
  <c r="I3840" i="1" a="1"/>
  <c r="I3840" i="1" s="1"/>
  <c r="J3840" i="1" s="1"/>
  <c r="G3840" i="1" a="1"/>
  <c r="G3840" i="1" s="1"/>
  <c r="H3840" i="1" s="1"/>
  <c r="E3840" i="1" a="1"/>
  <c r="E3840" i="1" s="1"/>
  <c r="I3849" i="1" a="1"/>
  <c r="I3849" i="1" s="1"/>
  <c r="J3849" i="1" s="1"/>
  <c r="I3853" i="1" a="1"/>
  <c r="I3853" i="1" s="1"/>
  <c r="J3853" i="1" s="1"/>
  <c r="I3862" i="1" a="1"/>
  <c r="I3862" i="1" s="1"/>
  <c r="J3862" i="1" s="1"/>
  <c r="G3862" i="1" a="1"/>
  <c r="G3862" i="1" s="1"/>
  <c r="H3862" i="1" s="1"/>
  <c r="E3862" i="1" a="1"/>
  <c r="E3862" i="1" s="1"/>
  <c r="E3878" i="1" a="1"/>
  <c r="E3878" i="1" s="1"/>
  <c r="G3878" i="1" a="1"/>
  <c r="G3878" i="1" s="1"/>
  <c r="H3878" i="1" s="1"/>
  <c r="I3880" i="1" a="1"/>
  <c r="I3880" i="1" s="1"/>
  <c r="J3880" i="1" s="1"/>
  <c r="B3884" i="1"/>
  <c r="E3884" i="1" s="1" a="1"/>
  <c r="E3884" i="1" s="1"/>
  <c r="E3887" i="1" a="1"/>
  <c r="E3887" i="1" s="1"/>
  <c r="O3889" i="1"/>
  <c r="E3896" i="1" a="1"/>
  <c r="E3896" i="1" s="1"/>
  <c r="I3920" i="1" a="1"/>
  <c r="I3920" i="1" s="1"/>
  <c r="J3920" i="1" s="1"/>
  <c r="G3920" i="1" a="1"/>
  <c r="G3920" i="1" s="1"/>
  <c r="H3920" i="1" s="1"/>
  <c r="E3920" i="1" a="1"/>
  <c r="E3920" i="1" s="1"/>
  <c r="I3806" i="1" a="1"/>
  <c r="I3806" i="1" s="1"/>
  <c r="J3806" i="1" s="1"/>
  <c r="E3834" i="1" a="1"/>
  <c r="E3834" i="1" s="1"/>
  <c r="B3834" i="1"/>
  <c r="I3835" i="1" a="1"/>
  <c r="I3835" i="1" s="1"/>
  <c r="J3835" i="1" s="1"/>
  <c r="G3835" i="1" a="1"/>
  <c r="G3835" i="1" s="1"/>
  <c r="H3835" i="1" s="1"/>
  <c r="G3839" i="1" a="1"/>
  <c r="G3839" i="1" s="1"/>
  <c r="H3839" i="1" s="1"/>
  <c r="K3853" i="1"/>
  <c r="I3856" i="1" a="1"/>
  <c r="I3856" i="1" s="1"/>
  <c r="J3856" i="1" s="1"/>
  <c r="G3856" i="1" a="1"/>
  <c r="G3856" i="1" s="1"/>
  <c r="H3856" i="1" s="1"/>
  <c r="G3865" i="1" a="1"/>
  <c r="G3865" i="1" s="1"/>
  <c r="H3865" i="1" s="1"/>
  <c r="G3873" i="1" a="1"/>
  <c r="G3873" i="1" s="1"/>
  <c r="H3873" i="1" s="1"/>
  <c r="O3880" i="1"/>
  <c r="F3889" i="1"/>
  <c r="N3889" i="1" s="1"/>
  <c r="E3839" i="1" a="1"/>
  <c r="E3839" i="1" s="1"/>
  <c r="I3839" i="1" a="1"/>
  <c r="I3839" i="1" s="1"/>
  <c r="J3839" i="1" s="1"/>
  <c r="I3863" i="1" a="1"/>
  <c r="I3863" i="1" s="1"/>
  <c r="J3863" i="1" s="1"/>
  <c r="G3901" i="1" a="1"/>
  <c r="G3901" i="1" s="1"/>
  <c r="H3901" i="1" s="1"/>
  <c r="I3901" i="1" a="1"/>
  <c r="I3901" i="1" s="1"/>
  <c r="J3901" i="1" s="1"/>
  <c r="E3901" i="1" a="1"/>
  <c r="E3901" i="1" s="1"/>
  <c r="O3905" i="1"/>
  <c r="G3906" i="1" a="1"/>
  <c r="G3906" i="1" s="1"/>
  <c r="H3906" i="1" s="1"/>
  <c r="I3906" i="1" a="1"/>
  <c r="I3906" i="1" s="1"/>
  <c r="J3906" i="1" s="1"/>
  <c r="B3912" i="1"/>
  <c r="G3912" i="1" a="1"/>
  <c r="G3912" i="1" s="1"/>
  <c r="H3912" i="1" s="1"/>
  <c r="O3918" i="1"/>
  <c r="I3930" i="1" a="1"/>
  <c r="I3930" i="1" s="1"/>
  <c r="J3930" i="1" s="1"/>
  <c r="G3945" i="1" a="1"/>
  <c r="G3945" i="1" s="1"/>
  <c r="H3945" i="1" s="1"/>
  <c r="E3867" i="1" a="1"/>
  <c r="E3867" i="1" s="1"/>
  <c r="I3867" i="1" a="1"/>
  <c r="I3867" i="1" s="1"/>
  <c r="J3867" i="1" s="1"/>
  <c r="G3867" i="1" a="1"/>
  <c r="G3867" i="1" s="1"/>
  <c r="H3867" i="1" s="1"/>
  <c r="O3892" i="1"/>
  <c r="E3918" i="1" a="1"/>
  <c r="E3918" i="1" s="1"/>
  <c r="I3918" i="1" a="1"/>
  <c r="I3918" i="1" s="1"/>
  <c r="J3918" i="1" s="1"/>
  <c r="G3918" i="1" a="1"/>
  <c r="G3918" i="1" s="1"/>
  <c r="H3918" i="1" s="1"/>
  <c r="O3936" i="1"/>
  <c r="I3940" i="1" a="1"/>
  <c r="I3940" i="1" s="1"/>
  <c r="J3940" i="1" s="1"/>
  <c r="O3940" i="1"/>
  <c r="I3951" i="1" a="1"/>
  <c r="I3951" i="1" s="1"/>
  <c r="J3951" i="1" s="1"/>
  <c r="G3951" i="1" a="1"/>
  <c r="G3951" i="1" s="1"/>
  <c r="H3951" i="1" s="1"/>
  <c r="E3951" i="1" a="1"/>
  <c r="E3951" i="1" s="1"/>
  <c r="B3958" i="1"/>
  <c r="E3958" i="1" a="1"/>
  <c r="E3958" i="1" s="1"/>
  <c r="I3958" i="1" a="1"/>
  <c r="I3958" i="1" s="1"/>
  <c r="J3958" i="1" s="1"/>
  <c r="E3891" i="1" a="1"/>
  <c r="E3891" i="1" s="1"/>
  <c r="G3895" i="1" a="1"/>
  <c r="G3895" i="1" s="1"/>
  <c r="H3895" i="1" s="1"/>
  <c r="E3895" i="1" a="1"/>
  <c r="E3895" i="1" s="1"/>
  <c r="I3900" i="1" a="1"/>
  <c r="I3900" i="1" s="1"/>
  <c r="J3900" i="1" s="1"/>
  <c r="G3900" i="1" a="1"/>
  <c r="G3900" i="1" s="1"/>
  <c r="H3900" i="1" s="1"/>
  <c r="O3914" i="1"/>
  <c r="O3916" i="1"/>
  <c r="G3933" i="1" a="1"/>
  <c r="G3933" i="1" s="1"/>
  <c r="H3933" i="1" s="1"/>
  <c r="I3933" i="1" a="1"/>
  <c r="I3933" i="1" s="1"/>
  <c r="J3933" i="1" s="1"/>
  <c r="E3933" i="1" a="1"/>
  <c r="E3933" i="1" s="1"/>
  <c r="I3936" i="1" a="1"/>
  <c r="I3936" i="1" s="1"/>
  <c r="J3936" i="1" s="1"/>
  <c r="G3936" i="1" a="1"/>
  <c r="G3936" i="1" s="1"/>
  <c r="H3936" i="1" s="1"/>
  <c r="E3827" i="1" a="1"/>
  <c r="E3827" i="1" s="1"/>
  <c r="I3827" i="1" a="1"/>
  <c r="I3827" i="1" s="1"/>
  <c r="J3827" i="1" s="1"/>
  <c r="E3870" i="1" a="1"/>
  <c r="E3870" i="1" s="1"/>
  <c r="G3870" i="1" a="1"/>
  <c r="G3870" i="1" s="1"/>
  <c r="H3870" i="1" s="1"/>
  <c r="G3893" i="1" a="1"/>
  <c r="G3893" i="1" s="1"/>
  <c r="H3893" i="1" s="1"/>
  <c r="E3893" i="1" a="1"/>
  <c r="E3893" i="1" s="1"/>
  <c r="O3893" i="1"/>
  <c r="E3900" i="1" a="1"/>
  <c r="E3900" i="1" s="1"/>
  <c r="G3904" i="1" a="1"/>
  <c r="G3904" i="1" s="1"/>
  <c r="H3904" i="1" s="1"/>
  <c r="E3904" i="1" a="1"/>
  <c r="E3904" i="1" s="1"/>
  <c r="M3909" i="1"/>
  <c r="K3909" i="1"/>
  <c r="F3909" i="1"/>
  <c r="D3909" i="1" s="1"/>
  <c r="G3916" i="1" a="1"/>
  <c r="G3916" i="1" s="1"/>
  <c r="H3916" i="1" s="1"/>
  <c r="E3916" i="1" a="1"/>
  <c r="E3916" i="1" s="1"/>
  <c r="I3916" i="1" a="1"/>
  <c r="I3916" i="1" s="1"/>
  <c r="J3916" i="1" s="1"/>
  <c r="F3936" i="1"/>
  <c r="K3936" i="1" s="1"/>
  <c r="O3946" i="1"/>
  <c r="I3865" i="1" a="1"/>
  <c r="I3865" i="1" s="1"/>
  <c r="J3865" i="1" s="1"/>
  <c r="G3891" i="1" a="1"/>
  <c r="G3891" i="1" s="1"/>
  <c r="H3891" i="1" s="1"/>
  <c r="G3892" i="1" a="1"/>
  <c r="G3892" i="1" s="1"/>
  <c r="H3892" i="1" s="1"/>
  <c r="E3892" i="1" a="1"/>
  <c r="E3892" i="1" s="1"/>
  <c r="E3894" i="1" a="1"/>
  <c r="E3894" i="1" s="1"/>
  <c r="G3903" i="1" a="1"/>
  <c r="G3903" i="1" s="1"/>
  <c r="H3903" i="1" s="1"/>
  <c r="I3912" i="1" a="1"/>
  <c r="I3912" i="1" s="1"/>
  <c r="J3912" i="1" s="1"/>
  <c r="G3914" i="1" a="1"/>
  <c r="G3914" i="1" s="1"/>
  <c r="H3914" i="1" s="1"/>
  <c r="E3914" i="1" a="1"/>
  <c r="E3914" i="1" s="1"/>
  <c r="I3914" i="1" a="1"/>
  <c r="I3914" i="1" s="1"/>
  <c r="J3914" i="1" s="1"/>
  <c r="E3921" i="1" a="1"/>
  <c r="E3921" i="1" s="1"/>
  <c r="I3921" i="1" a="1"/>
  <c r="I3921" i="1" s="1"/>
  <c r="J3921" i="1" s="1"/>
  <c r="G3921" i="1" a="1"/>
  <c r="G3921" i="1" s="1"/>
  <c r="H3921" i="1" s="1"/>
  <c r="G3931" i="1" a="1"/>
  <c r="G3931" i="1" s="1"/>
  <c r="H3931" i="1" s="1"/>
  <c r="E3931" i="1" a="1"/>
  <c r="E3931" i="1" s="1"/>
  <c r="I3931" i="1" a="1"/>
  <c r="I3931" i="1" s="1"/>
  <c r="J3931" i="1" s="1"/>
  <c r="O3934" i="1"/>
  <c r="I3970" i="1" a="1"/>
  <c r="I3970" i="1" s="1"/>
  <c r="J3970" i="1" s="1"/>
  <c r="G3970" i="1" a="1"/>
  <c r="G3970" i="1" s="1"/>
  <c r="H3970" i="1" s="1"/>
  <c r="E3970" i="1" a="1"/>
  <c r="E3970" i="1" s="1"/>
  <c r="B3927" i="1"/>
  <c r="G3927" i="1" s="1" a="1"/>
  <c r="G3927" i="1" s="1"/>
  <c r="H3927" i="1" s="1"/>
  <c r="I3927" i="1" a="1"/>
  <c r="I3927" i="1" s="1"/>
  <c r="J3927" i="1" s="1"/>
  <c r="B3929" i="1"/>
  <c r="E3929" i="1" s="1" a="1"/>
  <c r="E3929" i="1" s="1"/>
  <c r="I3929" i="1" a="1"/>
  <c r="I3929" i="1" s="1"/>
  <c r="J3929" i="1" s="1"/>
  <c r="G3929" i="1" a="1"/>
  <c r="G3929" i="1" s="1"/>
  <c r="H3929" i="1" s="1"/>
  <c r="O3941" i="1"/>
  <c r="I3941" i="1" a="1"/>
  <c r="I3941" i="1" s="1"/>
  <c r="J3941" i="1" s="1"/>
  <c r="G3941" i="1" a="1"/>
  <c r="G3941" i="1" s="1"/>
  <c r="H3941" i="1" s="1"/>
  <c r="E3854" i="1" a="1"/>
  <c r="E3854" i="1" s="1"/>
  <c r="I3854" i="1" a="1"/>
  <c r="I3854" i="1" s="1"/>
  <c r="J3854" i="1" s="1"/>
  <c r="E3863" i="1" a="1"/>
  <c r="E3863" i="1" s="1"/>
  <c r="E3872" i="1" a="1"/>
  <c r="E3872" i="1" s="1"/>
  <c r="I3895" i="1" a="1"/>
  <c r="I3895" i="1" s="1"/>
  <c r="J3895" i="1" s="1"/>
  <c r="G3898" i="1" a="1"/>
  <c r="G3898" i="1" s="1"/>
  <c r="H3898" i="1" s="1"/>
  <c r="I3898" i="1" a="1"/>
  <c r="I3898" i="1" s="1"/>
  <c r="J3898" i="1" s="1"/>
  <c r="E3898" i="1" a="1"/>
  <c r="E3898" i="1" s="1"/>
  <c r="I3904" i="1" a="1"/>
  <c r="I3904" i="1" s="1"/>
  <c r="J3904" i="1" s="1"/>
  <c r="I3905" i="1" a="1"/>
  <c r="I3905" i="1" s="1"/>
  <c r="J3905" i="1" s="1"/>
  <c r="G3908" i="1" a="1"/>
  <c r="G3908" i="1" s="1"/>
  <c r="H3908" i="1" s="1"/>
  <c r="G3919" i="1" a="1"/>
  <c r="G3919" i="1" s="1"/>
  <c r="H3919" i="1" s="1"/>
  <c r="E3919" i="1" a="1"/>
  <c r="E3919" i="1" s="1"/>
  <c r="I3919" i="1" a="1"/>
  <c r="I3919" i="1" s="1"/>
  <c r="J3919" i="1" s="1"/>
  <c r="J3949" i="1"/>
  <c r="N3949" i="1" s="1"/>
  <c r="O3859" i="1"/>
  <c r="E3873" i="1" a="1"/>
  <c r="E3873" i="1" s="1"/>
  <c r="N3888" i="1"/>
  <c r="I3891" i="1" a="1"/>
  <c r="I3891" i="1" s="1"/>
  <c r="J3891" i="1" s="1"/>
  <c r="E3903" i="1" a="1"/>
  <c r="E3903" i="1" s="1"/>
  <c r="E3908" i="1" a="1"/>
  <c r="E3908" i="1" s="1"/>
  <c r="E3934" i="1" a="1"/>
  <c r="E3934" i="1" s="1"/>
  <c r="G3937" i="1" a="1"/>
  <c r="G3937" i="1" s="1"/>
  <c r="H3937" i="1" s="1"/>
  <c r="E3937" i="1" a="1"/>
  <c r="E3937" i="1" s="1"/>
  <c r="E3848" i="1" a="1"/>
  <c r="E3848" i="1" s="1"/>
  <c r="I3848" i="1" a="1"/>
  <c r="I3848" i="1" s="1"/>
  <c r="J3848" i="1" s="1"/>
  <c r="E3864" i="1" a="1"/>
  <c r="E3864" i="1" s="1"/>
  <c r="I3870" i="1" a="1"/>
  <c r="I3870" i="1" s="1"/>
  <c r="J3870" i="1" s="1"/>
  <c r="I3886" i="1" a="1"/>
  <c r="I3886" i="1" s="1"/>
  <c r="J3886" i="1" s="1"/>
  <c r="I3894" i="1" a="1"/>
  <c r="I3894" i="1" s="1"/>
  <c r="J3894" i="1" s="1"/>
  <c r="E3902" i="1" a="1"/>
  <c r="E3902" i="1" s="1"/>
  <c r="I3902" i="1" a="1"/>
  <c r="I3902" i="1" s="1"/>
  <c r="J3902" i="1" s="1"/>
  <c r="G3902" i="1" a="1"/>
  <c r="G3902" i="1" s="1"/>
  <c r="H3902" i="1" s="1"/>
  <c r="I3908" i="1" a="1"/>
  <c r="I3908" i="1" s="1"/>
  <c r="J3908" i="1" s="1"/>
  <c r="O3910" i="1"/>
  <c r="I3917" i="1" a="1"/>
  <c r="I3917" i="1" s="1"/>
  <c r="J3917" i="1" s="1"/>
  <c r="G3917" i="1" a="1"/>
  <c r="G3917" i="1" s="1"/>
  <c r="H3917" i="1" s="1"/>
  <c r="O3923" i="1"/>
  <c r="G3932" i="1" a="1"/>
  <c r="G3932" i="1" s="1"/>
  <c r="H3932" i="1" s="1"/>
  <c r="E3932" i="1" a="1"/>
  <c r="E3932" i="1" s="1"/>
  <c r="B3942" i="1"/>
  <c r="I3942" i="1" a="1"/>
  <c r="I3942" i="1" s="1"/>
  <c r="J3942" i="1" s="1"/>
  <c r="F3917" i="1"/>
  <c r="N3917" i="1" s="1"/>
  <c r="O3922" i="1"/>
  <c r="B3935" i="1"/>
  <c r="G3935" i="1" s="1" a="1"/>
  <c r="G3935" i="1" s="1"/>
  <c r="H3935" i="1" s="1"/>
  <c r="D3943" i="1"/>
  <c r="M3943" i="1"/>
  <c r="L3943" i="1"/>
  <c r="O3970" i="1"/>
  <c r="N3991" i="1"/>
  <c r="M4133" i="1"/>
  <c r="F4133" i="1"/>
  <c r="L4133" i="1" s="1"/>
  <c r="B3973" i="1"/>
  <c r="I3973" i="1" s="1" a="1"/>
  <c r="I3973" i="1" s="1"/>
  <c r="J3973" i="1" s="1"/>
  <c r="E3973" i="1" a="1"/>
  <c r="E3973" i="1" s="1"/>
  <c r="G3973" i="1" a="1"/>
  <c r="G3973" i="1" s="1"/>
  <c r="H3973" i="1" s="1"/>
  <c r="G3907" i="1" a="1"/>
  <c r="G3907" i="1" s="1"/>
  <c r="H3907" i="1" s="1"/>
  <c r="G3934" i="1" a="1"/>
  <c r="G3934" i="1" s="1"/>
  <c r="H3934" i="1" s="1"/>
  <c r="I3934" i="1" a="1"/>
  <c r="I3934" i="1" s="1"/>
  <c r="J3934" i="1" s="1"/>
  <c r="E3941" i="1" a="1"/>
  <c r="E3941" i="1" s="1"/>
  <c r="E3942" i="1" a="1"/>
  <c r="E3942" i="1" s="1"/>
  <c r="G3942" i="1" a="1"/>
  <c r="G3942" i="1" s="1"/>
  <c r="H3942" i="1" s="1"/>
  <c r="K3943" i="1"/>
  <c r="B3945" i="1"/>
  <c r="K3962" i="1"/>
  <c r="F3962" i="1"/>
  <c r="D3962" i="1" s="1"/>
  <c r="M3962" i="1"/>
  <c r="L3962" i="1"/>
  <c r="G3979" i="1" a="1"/>
  <c r="G3979" i="1" s="1"/>
  <c r="H3979" i="1" s="1"/>
  <c r="I3979" i="1" a="1"/>
  <c r="I3979" i="1" s="1"/>
  <c r="J3979" i="1" s="1"/>
  <c r="E3979" i="1" a="1"/>
  <c r="E3979" i="1" s="1"/>
  <c r="O3982" i="1"/>
  <c r="B3985" i="1"/>
  <c r="I3985" i="1" a="1"/>
  <c r="I3985" i="1" s="1"/>
  <c r="J3985" i="1" s="1"/>
  <c r="B3950" i="1"/>
  <c r="E3950" i="1" s="1" a="1"/>
  <c r="E3950" i="1" s="1"/>
  <c r="I3982" i="1" a="1"/>
  <c r="I3982" i="1" s="1"/>
  <c r="J3982" i="1" s="1"/>
  <c r="G3982" i="1" a="1"/>
  <c r="G3982" i="1" s="1"/>
  <c r="H3982" i="1" s="1"/>
  <c r="E3982" i="1" a="1"/>
  <c r="E3982" i="1" s="1"/>
  <c r="B4003" i="1"/>
  <c r="I4003" i="1" s="1" a="1"/>
  <c r="I4003" i="1" s="1"/>
  <c r="J4003" i="1" s="1"/>
  <c r="O4038" i="1"/>
  <c r="I3955" i="1" a="1"/>
  <c r="I3955" i="1" s="1"/>
  <c r="J3955" i="1" s="1"/>
  <c r="G3955" i="1" a="1"/>
  <c r="G3955" i="1" s="1"/>
  <c r="H3955" i="1" s="1"/>
  <c r="B3988" i="1"/>
  <c r="G3988" i="1" s="1" a="1"/>
  <c r="G3988" i="1" s="1"/>
  <c r="H3988" i="1" s="1"/>
  <c r="I3903" i="1" a="1"/>
  <c r="I3903" i="1" s="1"/>
  <c r="J3903" i="1" s="1"/>
  <c r="I3913" i="1" a="1"/>
  <c r="I3913" i="1" s="1"/>
  <c r="J3913" i="1" s="1"/>
  <c r="G3922" i="1" a="1"/>
  <c r="G3922" i="1" s="1"/>
  <c r="H3922" i="1" s="1"/>
  <c r="I3922" i="1" a="1"/>
  <c r="I3922" i="1" s="1"/>
  <c r="J3922" i="1" s="1"/>
  <c r="E3922" i="1" a="1"/>
  <c r="E3922" i="1" s="1"/>
  <c r="G3928" i="1" a="1"/>
  <c r="G3928" i="1" s="1"/>
  <c r="H3928" i="1" s="1"/>
  <c r="I3932" i="1" a="1"/>
  <c r="I3932" i="1" s="1"/>
  <c r="J3932" i="1" s="1"/>
  <c r="E3955" i="1" a="1"/>
  <c r="E3955" i="1" s="1"/>
  <c r="O3983" i="1"/>
  <c r="I3923" i="1" a="1"/>
  <c r="I3923" i="1" s="1"/>
  <c r="J3923" i="1" s="1"/>
  <c r="G3923" i="1" a="1"/>
  <c r="G3923" i="1" s="1"/>
  <c r="H3923" i="1" s="1"/>
  <c r="G3930" i="1" a="1"/>
  <c r="G3930" i="1" s="1"/>
  <c r="H3930" i="1" s="1"/>
  <c r="O3939" i="1"/>
  <c r="G3940" i="1" a="1"/>
  <c r="G3940" i="1" s="1"/>
  <c r="H3940" i="1" s="1"/>
  <c r="G3947" i="1" a="1"/>
  <c r="G3947" i="1" s="1"/>
  <c r="H3947" i="1" s="1"/>
  <c r="E3947" i="1" a="1"/>
  <c r="E3947" i="1" s="1"/>
  <c r="G3952" i="1" a="1"/>
  <c r="G3952" i="1" s="1"/>
  <c r="H3952" i="1" s="1"/>
  <c r="E3952" i="1" a="1"/>
  <c r="E3952" i="1" s="1"/>
  <c r="E4026" i="1" a="1"/>
  <c r="E4026" i="1" s="1"/>
  <c r="I4026" i="1" a="1"/>
  <c r="I4026" i="1" s="1"/>
  <c r="J4026" i="1" s="1"/>
  <c r="G4026" i="1" a="1"/>
  <c r="G4026" i="1" s="1"/>
  <c r="H4026" i="1" s="1"/>
  <c r="O3899" i="1"/>
  <c r="G3910" i="1" a="1"/>
  <c r="G3910" i="1" s="1"/>
  <c r="H3910" i="1" s="1"/>
  <c r="G3911" i="1" a="1"/>
  <c r="G3911" i="1" s="1"/>
  <c r="H3911" i="1" s="1"/>
  <c r="E3923" i="1" a="1"/>
  <c r="E3923" i="1" s="1"/>
  <c r="E3924" i="1" a="1"/>
  <c r="E3924" i="1" s="1"/>
  <c r="G3925" i="1" a="1"/>
  <c r="G3925" i="1" s="1"/>
  <c r="H3925" i="1" s="1"/>
  <c r="I3925" i="1" a="1"/>
  <c r="I3925" i="1" s="1"/>
  <c r="J3925" i="1" s="1"/>
  <c r="E3928" i="1" a="1"/>
  <c r="E3928" i="1" s="1"/>
  <c r="E3930" i="1" a="1"/>
  <c r="E3930" i="1" s="1"/>
  <c r="E3957" i="1" a="1"/>
  <c r="E3957" i="1" s="1"/>
  <c r="G3957" i="1" a="1"/>
  <c r="G3957" i="1" s="1"/>
  <c r="H3957" i="1" s="1"/>
  <c r="B3959" i="1"/>
  <c r="I3959" i="1" s="1" a="1"/>
  <c r="I3959" i="1" s="1"/>
  <c r="J3959" i="1" s="1"/>
  <c r="B3961" i="1"/>
  <c r="I3961" i="1" s="1" a="1"/>
  <c r="I3961" i="1" s="1"/>
  <c r="J3961" i="1" s="1"/>
  <c r="E3961" i="1" a="1"/>
  <c r="E3961" i="1" s="1"/>
  <c r="O3963" i="1"/>
  <c r="O3969" i="1"/>
  <c r="O3971" i="1"/>
  <c r="E3983" i="1" a="1"/>
  <c r="E3983" i="1" s="1"/>
  <c r="I3983" i="1" a="1"/>
  <c r="I3983" i="1" s="1"/>
  <c r="J3983" i="1" s="1"/>
  <c r="G3983" i="1" a="1"/>
  <c r="G3983" i="1" s="1"/>
  <c r="H3983" i="1" s="1"/>
  <c r="E3926" i="1" a="1"/>
  <c r="E3926" i="1" s="1"/>
  <c r="E3927" i="1" a="1"/>
  <c r="E3927" i="1" s="1"/>
  <c r="G3939" i="1" a="1"/>
  <c r="G3939" i="1" s="1"/>
  <c r="H3939" i="1" s="1"/>
  <c r="E3940" i="1" a="1"/>
  <c r="E3940" i="1" s="1"/>
  <c r="I3947" i="1" a="1"/>
  <c r="I3947" i="1" s="1"/>
  <c r="J3947" i="1" s="1"/>
  <c r="O3954" i="1"/>
  <c r="E3963" i="1" a="1"/>
  <c r="E3963" i="1" s="1"/>
  <c r="I3963" i="1" a="1"/>
  <c r="I3963" i="1" s="1"/>
  <c r="J3963" i="1" s="1"/>
  <c r="E3969" i="1" a="1"/>
  <c r="E3969" i="1" s="1"/>
  <c r="I3969" i="1" a="1"/>
  <c r="I3969" i="1" s="1"/>
  <c r="J3969" i="1" s="1"/>
  <c r="G3969" i="1" a="1"/>
  <c r="G3969" i="1" s="1"/>
  <c r="H3969" i="1" s="1"/>
  <c r="O3976" i="1"/>
  <c r="O3978" i="1"/>
  <c r="E3882" i="1" a="1"/>
  <c r="E3882" i="1" s="1"/>
  <c r="G3894" i="1" a="1"/>
  <c r="G3894" i="1" s="1"/>
  <c r="H3894" i="1" s="1"/>
  <c r="E3899" i="1" a="1"/>
  <c r="E3899" i="1" s="1"/>
  <c r="G3909" i="1" a="1"/>
  <c r="G3909" i="1" s="1"/>
  <c r="H3909" i="1" s="1"/>
  <c r="E3910" i="1" a="1"/>
  <c r="E3910" i="1" s="1"/>
  <c r="E3911" i="1" a="1"/>
  <c r="E3911" i="1" s="1"/>
  <c r="E3925" i="1" a="1"/>
  <c r="E3925" i="1" s="1"/>
  <c r="G3938" i="1" a="1"/>
  <c r="G3938" i="1" s="1"/>
  <c r="H3938" i="1" s="1"/>
  <c r="E3938" i="1" a="1"/>
  <c r="E3938" i="1" s="1"/>
  <c r="E3939" i="1" a="1"/>
  <c r="E3939" i="1" s="1"/>
  <c r="K3949" i="1"/>
  <c r="M3949" i="1"/>
  <c r="L3949" i="1"/>
  <c r="I3952" i="1" a="1"/>
  <c r="I3952" i="1" s="1"/>
  <c r="J3952" i="1" s="1"/>
  <c r="I3957" i="1" a="1"/>
  <c r="I3957" i="1" s="1"/>
  <c r="J3957" i="1" s="1"/>
  <c r="G3961" i="1" a="1"/>
  <c r="G3961" i="1" s="1"/>
  <c r="H3961" i="1" s="1"/>
  <c r="G3963" i="1" a="1"/>
  <c r="G3963" i="1" s="1"/>
  <c r="H3963" i="1" s="1"/>
  <c r="F3974" i="1"/>
  <c r="M3974" i="1" s="1"/>
  <c r="I3976" i="1" a="1"/>
  <c r="I3976" i="1" s="1"/>
  <c r="J3976" i="1" s="1"/>
  <c r="G3946" i="1" a="1"/>
  <c r="G3946" i="1" s="1"/>
  <c r="H3946" i="1" s="1"/>
  <c r="E3946" i="1" a="1"/>
  <c r="E3946" i="1" s="1"/>
  <c r="E3954" i="1" a="1"/>
  <c r="E3954" i="1" s="1"/>
  <c r="I3954" i="1" a="1"/>
  <c r="I3954" i="1" s="1"/>
  <c r="J3954" i="1" s="1"/>
  <c r="G3954" i="1" a="1"/>
  <c r="G3954" i="1" s="1"/>
  <c r="H3954" i="1" s="1"/>
  <c r="O3956" i="1"/>
  <c r="B3964" i="1"/>
  <c r="I3964" i="1" s="1" a="1"/>
  <c r="I3964" i="1" s="1"/>
  <c r="J3964" i="1" s="1"/>
  <c r="G3964" i="1" a="1"/>
  <c r="G3964" i="1" s="1"/>
  <c r="H3964" i="1" s="1"/>
  <c r="B3966" i="1"/>
  <c r="G3966" i="1" a="1"/>
  <c r="G3966" i="1" s="1"/>
  <c r="H3966" i="1" s="1"/>
  <c r="E3972" i="1" a="1"/>
  <c r="E3972" i="1" s="1"/>
  <c r="I3972" i="1" a="1"/>
  <c r="I3972" i="1" s="1"/>
  <c r="J3972" i="1" s="1"/>
  <c r="G3972" i="1" a="1"/>
  <c r="G3972" i="1" s="1"/>
  <c r="H3972" i="1" s="1"/>
  <c r="O3981" i="1"/>
  <c r="O3984" i="1"/>
  <c r="E3993" i="1" a="1"/>
  <c r="E3993" i="1" s="1"/>
  <c r="I3993" i="1" a="1"/>
  <c r="I3993" i="1" s="1"/>
  <c r="J3993" i="1" s="1"/>
  <c r="G3993" i="1" a="1"/>
  <c r="G3993" i="1" s="1"/>
  <c r="H3993" i="1" s="1"/>
  <c r="E3980" i="1" a="1"/>
  <c r="E3980" i="1" s="1"/>
  <c r="I3980" i="1" a="1"/>
  <c r="I3980" i="1" s="1"/>
  <c r="J3980" i="1" s="1"/>
  <c r="G3980" i="1" a="1"/>
  <c r="G3980" i="1" s="1"/>
  <c r="H3980" i="1" s="1"/>
  <c r="E3986" i="1" a="1"/>
  <c r="E3986" i="1" s="1"/>
  <c r="I3986" i="1" a="1"/>
  <c r="I3986" i="1" s="1"/>
  <c r="J3986" i="1" s="1"/>
  <c r="G3986" i="1" a="1"/>
  <c r="G3986" i="1" s="1"/>
  <c r="H3986" i="1" s="1"/>
  <c r="O3995" i="1"/>
  <c r="E3998" i="1" a="1"/>
  <c r="E3998" i="1" s="1"/>
  <c r="I3998" i="1" a="1"/>
  <c r="I3998" i="1" s="1"/>
  <c r="J3998" i="1" s="1"/>
  <c r="G3998" i="1" a="1"/>
  <c r="G3998" i="1" s="1"/>
  <c r="H3998" i="1" s="1"/>
  <c r="G4003" i="1" a="1"/>
  <c r="G4003" i="1" s="1"/>
  <c r="H4003" i="1" s="1"/>
  <c r="O4005" i="1"/>
  <c r="O4009" i="1"/>
  <c r="O4015" i="1"/>
  <c r="B4020" i="1"/>
  <c r="I4020" i="1" s="1" a="1"/>
  <c r="I4020" i="1" s="1"/>
  <c r="J4020" i="1" s="1"/>
  <c r="O4077" i="1"/>
  <c r="E3945" i="1" a="1"/>
  <c r="E3945" i="1" s="1"/>
  <c r="G3953" i="1" a="1"/>
  <c r="G3953" i="1" s="1"/>
  <c r="H3953" i="1" s="1"/>
  <c r="O3960" i="1"/>
  <c r="B3967" i="1"/>
  <c r="E3967" i="1" a="1"/>
  <c r="E3967" i="1" s="1"/>
  <c r="E3992" i="1" a="1"/>
  <c r="E3992" i="1" s="1"/>
  <c r="G3992" i="1" a="1"/>
  <c r="G3992" i="1" s="1"/>
  <c r="H3992" i="1" s="1"/>
  <c r="G4009" i="1" a="1"/>
  <c r="G4009" i="1" s="1"/>
  <c r="H4009" i="1" s="1"/>
  <c r="E4009" i="1" a="1"/>
  <c r="E4009" i="1" s="1"/>
  <c r="I4009" i="1" a="1"/>
  <c r="I4009" i="1" s="1"/>
  <c r="J4009" i="1" s="1"/>
  <c r="G4015" i="1" a="1"/>
  <c r="G4015" i="1" s="1"/>
  <c r="H4015" i="1" s="1"/>
  <c r="E4015" i="1" a="1"/>
  <c r="E4015" i="1" s="1"/>
  <c r="O4022" i="1"/>
  <c r="G4033" i="1" a="1"/>
  <c r="G4033" i="1" s="1"/>
  <c r="H4033" i="1" s="1"/>
  <c r="E4033" i="1" a="1"/>
  <c r="E4033" i="1" s="1"/>
  <c r="I4033" i="1" a="1"/>
  <c r="I4033" i="1" s="1"/>
  <c r="J4033" i="1" s="1"/>
  <c r="I4093" i="1" a="1"/>
  <c r="I4093" i="1" s="1"/>
  <c r="J4093" i="1" s="1"/>
  <c r="G4093" i="1" a="1"/>
  <c r="G4093" i="1" s="1"/>
  <c r="H4093" i="1" s="1"/>
  <c r="E4093" i="1" a="1"/>
  <c r="E4093" i="1" s="1"/>
  <c r="G3944" i="1" a="1"/>
  <c r="G3944" i="1" s="1"/>
  <c r="H3944" i="1" s="1"/>
  <c r="E3960" i="1" a="1"/>
  <c r="E3960" i="1" s="1"/>
  <c r="I3960" i="1" a="1"/>
  <c r="I3960" i="1" s="1"/>
  <c r="J3960" i="1" s="1"/>
  <c r="O3975" i="1"/>
  <c r="E3976" i="1" a="1"/>
  <c r="E3976" i="1" s="1"/>
  <c r="D3991" i="1"/>
  <c r="E3995" i="1" a="1"/>
  <c r="E3995" i="1" s="1"/>
  <c r="G3995" i="1" a="1"/>
  <c r="G3995" i="1" s="1"/>
  <c r="H3995" i="1" s="1"/>
  <c r="I3995" i="1" a="1"/>
  <c r="I3995" i="1" s="1"/>
  <c r="J3995" i="1" s="1"/>
  <c r="I4000" i="1" a="1"/>
  <c r="I4000" i="1" s="1"/>
  <c r="J4000" i="1" s="1"/>
  <c r="I4005" i="1" a="1"/>
  <c r="I4005" i="1" s="1"/>
  <c r="J4005" i="1" s="1"/>
  <c r="G4005" i="1" a="1"/>
  <c r="G4005" i="1" s="1"/>
  <c r="H4005" i="1" s="1"/>
  <c r="E4005" i="1" a="1"/>
  <c r="E4005" i="1" s="1"/>
  <c r="E4007" i="1" a="1"/>
  <c r="E4007" i="1" s="1"/>
  <c r="I4007" i="1" a="1"/>
  <c r="I4007" i="1" s="1"/>
  <c r="J4007" i="1" s="1"/>
  <c r="G4007" i="1" a="1"/>
  <c r="G4007" i="1" s="1"/>
  <c r="H4007" i="1" s="1"/>
  <c r="O4013" i="1"/>
  <c r="O4031" i="1"/>
  <c r="G4031" i="1" a="1"/>
  <c r="G4031" i="1" s="1"/>
  <c r="H4031" i="1" s="1"/>
  <c r="G3985" i="1" a="1"/>
  <c r="G3985" i="1" s="1"/>
  <c r="H3985" i="1" s="1"/>
  <c r="B3989" i="1"/>
  <c r="M3991" i="1"/>
  <c r="B3997" i="1"/>
  <c r="E3997" i="1" s="1" a="1"/>
  <c r="E3997" i="1" s="1"/>
  <c r="D4011" i="1"/>
  <c r="F4011" i="1"/>
  <c r="G4018" i="1" a="1"/>
  <c r="G4018" i="1" s="1"/>
  <c r="H4018" i="1" s="1"/>
  <c r="E4018" i="1" a="1"/>
  <c r="E4018" i="1" s="1"/>
  <c r="I4018" i="1" a="1"/>
  <c r="I4018" i="1" s="1"/>
  <c r="J4018" i="1" s="1"/>
  <c r="F4022" i="1"/>
  <c r="L4022" i="1" s="1"/>
  <c r="I4063" i="1" a="1"/>
  <c r="I4063" i="1" s="1"/>
  <c r="J4063" i="1" s="1"/>
  <c r="G4063" i="1" a="1"/>
  <c r="G4063" i="1" s="1"/>
  <c r="H4063" i="1" s="1"/>
  <c r="E4063" i="1" a="1"/>
  <c r="E4063" i="1" s="1"/>
  <c r="I3944" i="1" a="1"/>
  <c r="I3944" i="1" s="1"/>
  <c r="J3944" i="1" s="1"/>
  <c r="I3953" i="1" a="1"/>
  <c r="I3953" i="1" s="1"/>
  <c r="J3953" i="1" s="1"/>
  <c r="O3957" i="1"/>
  <c r="E3966" i="1" a="1"/>
  <c r="E3966" i="1" s="1"/>
  <c r="I3966" i="1" a="1"/>
  <c r="I3966" i="1" s="1"/>
  <c r="J3966" i="1" s="1"/>
  <c r="K3968" i="1"/>
  <c r="F3968" i="1"/>
  <c r="D3968" i="1" s="1"/>
  <c r="E3975" i="1" a="1"/>
  <c r="E3975" i="1" s="1"/>
  <c r="I3975" i="1" a="1"/>
  <c r="I3975" i="1" s="1"/>
  <c r="J3975" i="1" s="1"/>
  <c r="G3976" i="1" a="1"/>
  <c r="G3976" i="1" s="1"/>
  <c r="H3976" i="1" s="1"/>
  <c r="E3990" i="1" a="1"/>
  <c r="E3990" i="1" s="1"/>
  <c r="I3990" i="1" a="1"/>
  <c r="I3990" i="1" s="1"/>
  <c r="J3990" i="1" s="1"/>
  <c r="I3992" i="1" a="1"/>
  <c r="I3992" i="1" s="1"/>
  <c r="J3992" i="1" s="1"/>
  <c r="O4002" i="1"/>
  <c r="O4034" i="1"/>
  <c r="O4036" i="1"/>
  <c r="G3948" i="1" a="1"/>
  <c r="G3948" i="1" s="1"/>
  <c r="H3948" i="1" s="1"/>
  <c r="E3948" i="1" a="1"/>
  <c r="E3948" i="1" s="1"/>
  <c r="G3958" i="1" a="1"/>
  <c r="G3958" i="1" s="1"/>
  <c r="H3958" i="1" s="1"/>
  <c r="G3959" i="1" a="1"/>
  <c r="G3959" i="1" s="1"/>
  <c r="H3959" i="1" s="1"/>
  <c r="O3972" i="1"/>
  <c r="B3994" i="1"/>
  <c r="G3994" i="1" s="1" a="1"/>
  <c r="G3994" i="1" s="1"/>
  <c r="H3994" i="1" s="1"/>
  <c r="O4007" i="1"/>
  <c r="I4016" i="1" a="1"/>
  <c r="I4016" i="1" s="1"/>
  <c r="J4016" i="1" s="1"/>
  <c r="G4016" i="1" a="1"/>
  <c r="G4016" i="1" s="1"/>
  <c r="H4016" i="1" s="1"/>
  <c r="G4081" i="1" a="1"/>
  <c r="G4081" i="1" s="1"/>
  <c r="H4081" i="1" s="1"/>
  <c r="E4081" i="1" a="1"/>
  <c r="E4081" i="1" s="1"/>
  <c r="I4081" i="1" a="1"/>
  <c r="I4081" i="1" s="1"/>
  <c r="J4081" i="1" s="1"/>
  <c r="O3999" i="1"/>
  <c r="E4002" i="1" a="1"/>
  <c r="E4002" i="1" s="1"/>
  <c r="I4002" i="1" a="1"/>
  <c r="I4002" i="1" s="1"/>
  <c r="J4002" i="1" s="1"/>
  <c r="G4002" i="1" a="1"/>
  <c r="G4002" i="1" s="1"/>
  <c r="H4002" i="1" s="1"/>
  <c r="O4004" i="1"/>
  <c r="F4016" i="1"/>
  <c r="K4016" i="1" s="1"/>
  <c r="N4016" i="1"/>
  <c r="O4025" i="1"/>
  <c r="F4029" i="1"/>
  <c r="D4029" i="1" s="1"/>
  <c r="K4029" i="1"/>
  <c r="G4068" i="1" a="1"/>
  <c r="G4068" i="1" s="1"/>
  <c r="H4068" i="1" s="1"/>
  <c r="I4068" i="1" a="1"/>
  <c r="I4068" i="1" s="1"/>
  <c r="J4068" i="1" s="1"/>
  <c r="E4068" i="1" a="1"/>
  <c r="E4068" i="1" s="1"/>
  <c r="E3965" i="1" a="1"/>
  <c r="E3965" i="1" s="1"/>
  <c r="G3965" i="1" a="1"/>
  <c r="G3965" i="1" s="1"/>
  <c r="H3965" i="1" s="1"/>
  <c r="I3997" i="1" a="1"/>
  <c r="I3997" i="1" s="1"/>
  <c r="J3997" i="1" s="1"/>
  <c r="I4004" i="1" a="1"/>
  <c r="I4004" i="1" s="1"/>
  <c r="J4004" i="1" s="1"/>
  <c r="O4006" i="1"/>
  <c r="O4008" i="1"/>
  <c r="G4010" i="1" a="1"/>
  <c r="G4010" i="1" s="1"/>
  <c r="H4010" i="1" s="1"/>
  <c r="E4010" i="1" a="1"/>
  <c r="E4010" i="1" s="1"/>
  <c r="I4010" i="1" a="1"/>
  <c r="I4010" i="1" s="1"/>
  <c r="J4010" i="1" s="1"/>
  <c r="O4019" i="1"/>
  <c r="E4025" i="1" a="1"/>
  <c r="E4025" i="1" s="1"/>
  <c r="I4025" i="1" a="1"/>
  <c r="I4025" i="1" s="1"/>
  <c r="J4025" i="1" s="1"/>
  <c r="G4025" i="1" a="1"/>
  <c r="G4025" i="1" s="1"/>
  <c r="H4025" i="1" s="1"/>
  <c r="O3953" i="1"/>
  <c r="E3956" i="1" a="1"/>
  <c r="E3956" i="1" s="1"/>
  <c r="O3977" i="1"/>
  <c r="E3978" i="1" a="1"/>
  <c r="E3978" i="1" s="1"/>
  <c r="I3978" i="1" a="1"/>
  <c r="I3978" i="1" s="1"/>
  <c r="J3978" i="1" s="1"/>
  <c r="G3978" i="1" a="1"/>
  <c r="G3978" i="1" s="1"/>
  <c r="H3978" i="1" s="1"/>
  <c r="E3984" i="1" a="1"/>
  <c r="E3984" i="1" s="1"/>
  <c r="I3984" i="1" a="1"/>
  <c r="I3984" i="1" s="1"/>
  <c r="J3984" i="1" s="1"/>
  <c r="G3984" i="1" a="1"/>
  <c r="G3984" i="1" s="1"/>
  <c r="H3984" i="1" s="1"/>
  <c r="O3987" i="1"/>
  <c r="G3987" i="1" a="1"/>
  <c r="G3987" i="1" s="1"/>
  <c r="H3987" i="1" s="1"/>
  <c r="K3991" i="1"/>
  <c r="O3996" i="1"/>
  <c r="E3999" i="1" a="1"/>
  <c r="E3999" i="1" s="1"/>
  <c r="I3999" i="1" a="1"/>
  <c r="I3999" i="1" s="1"/>
  <c r="J3999" i="1" s="1"/>
  <c r="G3999" i="1" a="1"/>
  <c r="G3999" i="1" s="1"/>
  <c r="H3999" i="1" s="1"/>
  <c r="O4001" i="1"/>
  <c r="E4004" i="1" a="1"/>
  <c r="E4004" i="1" s="1"/>
  <c r="O4012" i="1"/>
  <c r="I3948" i="1" a="1"/>
  <c r="I3948" i="1" s="1"/>
  <c r="J3948" i="1" s="1"/>
  <c r="G3956" i="1" a="1"/>
  <c r="G3956" i="1" s="1"/>
  <c r="H3956" i="1" s="1"/>
  <c r="I3965" i="1" a="1"/>
  <c r="I3965" i="1" s="1"/>
  <c r="J3965" i="1" s="1"/>
  <c r="L3968" i="1"/>
  <c r="E3971" i="1" a="1"/>
  <c r="E3971" i="1" s="1"/>
  <c r="G3971" i="1" a="1"/>
  <c r="G3971" i="1" s="1"/>
  <c r="H3971" i="1" s="1"/>
  <c r="I3974" i="1" a="1"/>
  <c r="I3974" i="1" s="1"/>
  <c r="J3974" i="1" s="1"/>
  <c r="E3981" i="1" a="1"/>
  <c r="E3981" i="1" s="1"/>
  <c r="I3981" i="1" a="1"/>
  <c r="I3981" i="1" s="1"/>
  <c r="J3981" i="1" s="1"/>
  <c r="G3981" i="1" a="1"/>
  <c r="G3981" i="1" s="1"/>
  <c r="H3981" i="1" s="1"/>
  <c r="O3993" i="1"/>
  <c r="G4006" i="1" a="1"/>
  <c r="G4006" i="1" s="1"/>
  <c r="H4006" i="1" s="1"/>
  <c r="E4006" i="1" a="1"/>
  <c r="E4006" i="1" s="1"/>
  <c r="I4006" i="1" a="1"/>
  <c r="I4006" i="1" s="1"/>
  <c r="J4006" i="1" s="1"/>
  <c r="E4008" i="1" a="1"/>
  <c r="E4008" i="1" s="1"/>
  <c r="G4008" i="1" a="1"/>
  <c r="G4008" i="1" s="1"/>
  <c r="H4008" i="1" s="1"/>
  <c r="E4014" i="1" a="1"/>
  <c r="E4014" i="1" s="1"/>
  <c r="I4014" i="1" a="1"/>
  <c r="I4014" i="1" s="1"/>
  <c r="J4014" i="1" s="1"/>
  <c r="B4017" i="1"/>
  <c r="E4017" i="1" a="1"/>
  <c r="E4017" i="1" s="1"/>
  <c r="G4019" i="1" a="1"/>
  <c r="G4019" i="1" s="1"/>
  <c r="H4019" i="1" s="1"/>
  <c r="E4019" i="1" a="1"/>
  <c r="E4019" i="1" s="1"/>
  <c r="I4019" i="1" a="1"/>
  <c r="I4019" i="1" s="1"/>
  <c r="J4019" i="1" s="1"/>
  <c r="B4030" i="1"/>
  <c r="I4030" i="1" a="1"/>
  <c r="I4030" i="1" s="1"/>
  <c r="J4030" i="1" s="1"/>
  <c r="O4044" i="1"/>
  <c r="E3977" i="1" a="1"/>
  <c r="E3977" i="1" s="1"/>
  <c r="I3977" i="1" a="1"/>
  <c r="I3977" i="1" s="1"/>
  <c r="J3977" i="1" s="1"/>
  <c r="O3980" i="1"/>
  <c r="E3996" i="1" a="1"/>
  <c r="E3996" i="1" s="1"/>
  <c r="I3996" i="1" a="1"/>
  <c r="I3996" i="1" s="1"/>
  <c r="J3996" i="1" s="1"/>
  <c r="G3996" i="1" a="1"/>
  <c r="G3996" i="1" s="1"/>
  <c r="H3996" i="1" s="1"/>
  <c r="O3998" i="1"/>
  <c r="E4001" i="1" a="1"/>
  <c r="E4001" i="1" s="1"/>
  <c r="I4001" i="1" a="1"/>
  <c r="I4001" i="1" s="1"/>
  <c r="J4001" i="1" s="1"/>
  <c r="G4001" i="1" a="1"/>
  <c r="G4001" i="1" s="1"/>
  <c r="H4001" i="1" s="1"/>
  <c r="O4028" i="1"/>
  <c r="B4076" i="1"/>
  <c r="I4076" i="1" a="1"/>
  <c r="I4076" i="1" s="1"/>
  <c r="J4076" i="1" s="1"/>
  <c r="E4000" i="1" a="1"/>
  <c r="E4000" i="1" s="1"/>
  <c r="I4013" i="1" a="1"/>
  <c r="I4013" i="1" s="1"/>
  <c r="J4013" i="1" s="1"/>
  <c r="I4022" i="1" a="1"/>
  <c r="I4022" i="1" s="1"/>
  <c r="J4022" i="1" s="1"/>
  <c r="I4032" i="1" a="1"/>
  <c r="I4032" i="1" s="1"/>
  <c r="J4032" i="1" s="1"/>
  <c r="E4032" i="1" a="1"/>
  <c r="E4032" i="1" s="1"/>
  <c r="I4034" i="1" a="1"/>
  <c r="I4034" i="1" s="1"/>
  <c r="J4034" i="1" s="1"/>
  <c r="G4044" i="1" a="1"/>
  <c r="G4044" i="1" s="1"/>
  <c r="H4044" i="1" s="1"/>
  <c r="E4044" i="1" a="1"/>
  <c r="E4044" i="1" s="1"/>
  <c r="O4053" i="1"/>
  <c r="O4061" i="1"/>
  <c r="I4061" i="1" a="1"/>
  <c r="I4061" i="1" s="1"/>
  <c r="J4061" i="1" s="1"/>
  <c r="I4065" i="1" a="1"/>
  <c r="I4065" i="1" s="1"/>
  <c r="J4065" i="1" s="1"/>
  <c r="O4071" i="1"/>
  <c r="F4073" i="1"/>
  <c r="L4073" i="1" s="1"/>
  <c r="D4073" i="1"/>
  <c r="K4073" i="1"/>
  <c r="F4099" i="1"/>
  <c r="M4099" i="1"/>
  <c r="O4111" i="1"/>
  <c r="N4111" i="1"/>
  <c r="O4051" i="1"/>
  <c r="O4056" i="1"/>
  <c r="O4059" i="1"/>
  <c r="O4079" i="1"/>
  <c r="M4082" i="1"/>
  <c r="K4082" i="1"/>
  <c r="F4082" i="1"/>
  <c r="L4082" i="1" s="1"/>
  <c r="N4105" i="1"/>
  <c r="O4105" i="1"/>
  <c r="E3985" i="1" a="1"/>
  <c r="E3985" i="1" s="1"/>
  <c r="G4000" i="1" a="1"/>
  <c r="G4000" i="1" s="1"/>
  <c r="H4000" i="1" s="1"/>
  <c r="E4013" i="1" a="1"/>
  <c r="E4013" i="1" s="1"/>
  <c r="G4022" i="1" a="1"/>
  <c r="G4022" i="1" s="1"/>
  <c r="H4022" i="1" s="1"/>
  <c r="O4047" i="1"/>
  <c r="G4049" i="1" a="1"/>
  <c r="G4049" i="1" s="1"/>
  <c r="H4049" i="1" s="1"/>
  <c r="I4051" i="1" a="1"/>
  <c r="I4051" i="1" s="1"/>
  <c r="J4051" i="1" s="1"/>
  <c r="G4051" i="1" a="1"/>
  <c r="G4051" i="1" s="1"/>
  <c r="H4051" i="1" s="1"/>
  <c r="E4051" i="1" a="1"/>
  <c r="E4051" i="1" s="1"/>
  <c r="G4053" i="1" a="1"/>
  <c r="G4053" i="1" s="1"/>
  <c r="H4053" i="1" s="1"/>
  <c r="E4053" i="1" a="1"/>
  <c r="E4053" i="1" s="1"/>
  <c r="G4056" i="1" a="1"/>
  <c r="G4056" i="1" s="1"/>
  <c r="H4056" i="1" s="1"/>
  <c r="I4056" i="1" a="1"/>
  <c r="I4056" i="1" s="1"/>
  <c r="J4056" i="1" s="1"/>
  <c r="E4056" i="1" a="1"/>
  <c r="E4056" i="1" s="1"/>
  <c r="M4073" i="1"/>
  <c r="D4082" i="1"/>
  <c r="E3953" i="1" a="1"/>
  <c r="E3953" i="1" s="1"/>
  <c r="N3962" i="1"/>
  <c r="O3962" i="1"/>
  <c r="O3968" i="1"/>
  <c r="E3987" i="1" a="1"/>
  <c r="E3987" i="1" s="1"/>
  <c r="I3987" i="1" a="1"/>
  <c r="I3987" i="1" s="1"/>
  <c r="J3987" i="1" s="1"/>
  <c r="O3990" i="1"/>
  <c r="G4004" i="1" a="1"/>
  <c r="G4004" i="1" s="1"/>
  <c r="H4004" i="1" s="1"/>
  <c r="G4012" i="1" a="1"/>
  <c r="G4012" i="1" s="1"/>
  <c r="H4012" i="1" s="1"/>
  <c r="E4012" i="1" a="1"/>
  <c r="E4012" i="1" s="1"/>
  <c r="E4028" i="1" a="1"/>
  <c r="E4028" i="1" s="1"/>
  <c r="I4028" i="1" a="1"/>
  <c r="I4028" i="1" s="1"/>
  <c r="J4028" i="1" s="1"/>
  <c r="I4038" i="1" a="1"/>
  <c r="I4038" i="1" s="1"/>
  <c r="J4038" i="1" s="1"/>
  <c r="G4038" i="1" a="1"/>
  <c r="G4038" i="1" s="1"/>
  <c r="H4038" i="1" s="1"/>
  <c r="E4038" i="1" a="1"/>
  <c r="E4038" i="1" s="1"/>
  <c r="I4042" i="1" a="1"/>
  <c r="I4042" i="1" s="1"/>
  <c r="J4042" i="1" s="1"/>
  <c r="G4042" i="1" a="1"/>
  <c r="G4042" i="1" s="1"/>
  <c r="H4042" i="1" s="1"/>
  <c r="E4042" i="1" a="1"/>
  <c r="E4042" i="1" s="1"/>
  <c r="O4049" i="1"/>
  <c r="I4049" i="1" a="1"/>
  <c r="I4049" i="1" s="1"/>
  <c r="J4049" i="1" s="1"/>
  <c r="I4053" i="1" a="1"/>
  <c r="I4053" i="1" s="1"/>
  <c r="J4053" i="1" s="1"/>
  <c r="G4059" i="1" a="1"/>
  <c r="G4059" i="1" s="1"/>
  <c r="H4059" i="1" s="1"/>
  <c r="I4059" i="1" a="1"/>
  <c r="I4059" i="1" s="1"/>
  <c r="J4059" i="1" s="1"/>
  <c r="E4059" i="1" a="1"/>
  <c r="E4059" i="1" s="1"/>
  <c r="I4074" i="1" a="1"/>
  <c r="I4074" i="1" s="1"/>
  <c r="J4074" i="1" s="1"/>
  <c r="I4011" i="1" a="1"/>
  <c r="I4011" i="1" s="1"/>
  <c r="J4011" i="1" s="1"/>
  <c r="G4011" i="1" a="1"/>
  <c r="G4011" i="1" s="1"/>
  <c r="H4011" i="1" s="1"/>
  <c r="G4013" i="1" a="1"/>
  <c r="G4013" i="1" s="1"/>
  <c r="H4013" i="1" s="1"/>
  <c r="G4021" i="1" a="1"/>
  <c r="G4021" i="1" s="1"/>
  <c r="H4021" i="1" s="1"/>
  <c r="E4021" i="1" a="1"/>
  <c r="E4021" i="1" s="1"/>
  <c r="O4024" i="1"/>
  <c r="O4027" i="1"/>
  <c r="O4033" i="1"/>
  <c r="O4045" i="1"/>
  <c r="G4047" i="1" a="1"/>
  <c r="G4047" i="1" s="1"/>
  <c r="H4047" i="1" s="1"/>
  <c r="I4047" i="1" a="1"/>
  <c r="I4047" i="1" s="1"/>
  <c r="J4047" i="1" s="1"/>
  <c r="E4047" i="1" a="1"/>
  <c r="E4047" i="1" s="1"/>
  <c r="O4062" i="1"/>
  <c r="I4066" i="1" a="1"/>
  <c r="I4066" i="1" s="1"/>
  <c r="J4066" i="1" s="1"/>
  <c r="G4066" i="1" a="1"/>
  <c r="G4066" i="1" s="1"/>
  <c r="H4066" i="1" s="1"/>
  <c r="E4066" i="1" a="1"/>
  <c r="E4066" i="1" s="1"/>
  <c r="I4069" i="1" a="1"/>
  <c r="I4069" i="1" s="1"/>
  <c r="J4069" i="1" s="1"/>
  <c r="G4069" i="1" a="1"/>
  <c r="G4069" i="1" s="1"/>
  <c r="H4069" i="1" s="1"/>
  <c r="E4069" i="1" a="1"/>
  <c r="E4069" i="1" s="1"/>
  <c r="O4072" i="1"/>
  <c r="I4079" i="1" a="1"/>
  <c r="I4079" i="1" s="1"/>
  <c r="J4079" i="1" s="1"/>
  <c r="O4057" i="1"/>
  <c r="O4083" i="1"/>
  <c r="I4091" i="1" a="1"/>
  <c r="I4091" i="1" s="1"/>
  <c r="J4091" i="1" s="1"/>
  <c r="G4091" i="1" a="1"/>
  <c r="G4091" i="1" s="1"/>
  <c r="H4091" i="1" s="1"/>
  <c r="E4091" i="1" a="1"/>
  <c r="E4091" i="1" s="1"/>
  <c r="L3991" i="1"/>
  <c r="E4020" i="1" a="1"/>
  <c r="E4020" i="1" s="1"/>
  <c r="G4024" i="1" a="1"/>
  <c r="G4024" i="1" s="1"/>
  <c r="H4024" i="1" s="1"/>
  <c r="E4024" i="1" a="1"/>
  <c r="E4024" i="1" s="1"/>
  <c r="I4024" i="1" a="1"/>
  <c r="I4024" i="1" s="1"/>
  <c r="J4024" i="1" s="1"/>
  <c r="G4030" i="1" a="1"/>
  <c r="G4030" i="1" s="1"/>
  <c r="H4030" i="1" s="1"/>
  <c r="E4030" i="1" a="1"/>
  <c r="E4030" i="1" s="1"/>
  <c r="F4035" i="1"/>
  <c r="N4035" i="1" s="1"/>
  <c r="L4035" i="1"/>
  <c r="I4045" i="1" a="1"/>
  <c r="I4045" i="1" s="1"/>
  <c r="J4045" i="1" s="1"/>
  <c r="G4045" i="1" a="1"/>
  <c r="G4045" i="1" s="1"/>
  <c r="H4045" i="1" s="1"/>
  <c r="E4045" i="1" a="1"/>
  <c r="E4045" i="1" s="1"/>
  <c r="O4060" i="1"/>
  <c r="G4062" i="1" a="1"/>
  <c r="G4062" i="1" s="1"/>
  <c r="H4062" i="1" s="1"/>
  <c r="E4062" i="1" a="1"/>
  <c r="E4062" i="1" s="1"/>
  <c r="E4086" i="1" a="1"/>
  <c r="E4086" i="1" s="1"/>
  <c r="I4086" i="1" a="1"/>
  <c r="I4086" i="1" s="1"/>
  <c r="J4086" i="1" s="1"/>
  <c r="G4086" i="1" a="1"/>
  <c r="G4086" i="1" s="1"/>
  <c r="H4086" i="1" s="1"/>
  <c r="F4112" i="1"/>
  <c r="M4112" i="1" s="1"/>
  <c r="B4043" i="1"/>
  <c r="G4043" i="1" s="1" a="1"/>
  <c r="G4043" i="1" s="1"/>
  <c r="H4043" i="1" s="1"/>
  <c r="O4050" i="1"/>
  <c r="I4054" i="1" a="1"/>
  <c r="I4054" i="1" s="1"/>
  <c r="J4054" i="1" s="1"/>
  <c r="G4054" i="1" a="1"/>
  <c r="G4054" i="1" s="1"/>
  <c r="H4054" i="1" s="1"/>
  <c r="E4054" i="1" a="1"/>
  <c r="E4054" i="1" s="1"/>
  <c r="I4057" i="1" a="1"/>
  <c r="I4057" i="1" s="1"/>
  <c r="J4057" i="1" s="1"/>
  <c r="G4057" i="1" a="1"/>
  <c r="G4057" i="1" s="1"/>
  <c r="H4057" i="1" s="1"/>
  <c r="E4057" i="1" a="1"/>
  <c r="E4057" i="1" s="1"/>
  <c r="G4067" i="1" a="1"/>
  <c r="G4067" i="1" s="1"/>
  <c r="H4067" i="1" s="1"/>
  <c r="B4067" i="1"/>
  <c r="M4078" i="1"/>
  <c r="G4102" i="1" a="1"/>
  <c r="G4102" i="1" s="1"/>
  <c r="H4102" i="1" s="1"/>
  <c r="I4102" i="1"/>
  <c r="J4102" i="1" s="1"/>
  <c r="E4102" i="1" a="1"/>
  <c r="E4102" i="1" s="1"/>
  <c r="I4023" i="1" a="1"/>
  <c r="I4023" i="1" s="1"/>
  <c r="J4023" i="1" s="1"/>
  <c r="G4023" i="1" a="1"/>
  <c r="G4023" i="1" s="1"/>
  <c r="H4023" i="1" s="1"/>
  <c r="E4023" i="1" a="1"/>
  <c r="E4023" i="1" s="1"/>
  <c r="E4037" i="1" a="1"/>
  <c r="E4037" i="1" s="1"/>
  <c r="G4037" i="1" a="1"/>
  <c r="G4037" i="1" s="1"/>
  <c r="H4037" i="1" s="1"/>
  <c r="O4041" i="1"/>
  <c r="O4048" i="1"/>
  <c r="G4052" i="1" a="1"/>
  <c r="G4052" i="1" s="1"/>
  <c r="H4052" i="1" s="1"/>
  <c r="I4039" i="1" a="1"/>
  <c r="I4039" i="1" s="1"/>
  <c r="J4039" i="1" s="1"/>
  <c r="G4039" i="1" a="1"/>
  <c r="G4039" i="1" s="1"/>
  <c r="H4039" i="1" s="1"/>
  <c r="E4039" i="1" a="1"/>
  <c r="E4039" i="1" s="1"/>
  <c r="G4050" i="1" a="1"/>
  <c r="G4050" i="1" s="1"/>
  <c r="H4050" i="1" s="1"/>
  <c r="E4050" i="1" a="1"/>
  <c r="E4050" i="1" s="1"/>
  <c r="O4065" i="1"/>
  <c r="O4018" i="1"/>
  <c r="I4029" i="1" a="1"/>
  <c r="I4029" i="1" s="1"/>
  <c r="J4029" i="1" s="1"/>
  <c r="G4041" i="1" a="1"/>
  <c r="G4041" i="1" s="1"/>
  <c r="H4041" i="1" s="1"/>
  <c r="E4041" i="1" a="1"/>
  <c r="E4041" i="1" s="1"/>
  <c r="I4043" i="1" a="1"/>
  <c r="I4043" i="1" s="1"/>
  <c r="J4043" i="1" s="1"/>
  <c r="O4046" i="1"/>
  <c r="I4050" i="1" a="1"/>
  <c r="I4050" i="1" s="1"/>
  <c r="J4050" i="1" s="1"/>
  <c r="I4052" i="1" a="1"/>
  <c r="I4052" i="1" s="1"/>
  <c r="J4052" i="1" s="1"/>
  <c r="B4055" i="1"/>
  <c r="O4058" i="1"/>
  <c r="I4058" i="1" a="1"/>
  <c r="I4058" i="1" s="1"/>
  <c r="J4058" i="1" s="1"/>
  <c r="O4068" i="1"/>
  <c r="F4078" i="1"/>
  <c r="D4078" i="1" s="1"/>
  <c r="M4096" i="1"/>
  <c r="F4096" i="1"/>
  <c r="D4096" i="1" s="1"/>
  <c r="E4049" i="1" a="1"/>
  <c r="E4049" i="1" s="1"/>
  <c r="E4061" i="1" a="1"/>
  <c r="E4061" i="1" s="1"/>
  <c r="O4094" i="1"/>
  <c r="G4096" i="1" a="1"/>
  <c r="G4096" i="1" s="1"/>
  <c r="H4096" i="1" s="1"/>
  <c r="F4100" i="1"/>
  <c r="D4100" i="1" s="1"/>
  <c r="G4027" i="1" a="1"/>
  <c r="G4027" i="1" s="1"/>
  <c r="H4027" i="1" s="1"/>
  <c r="E4027" i="1" a="1"/>
  <c r="E4027" i="1" s="1"/>
  <c r="E4031" i="1" a="1"/>
  <c r="E4031" i="1" s="1"/>
  <c r="G4034" i="1" a="1"/>
  <c r="G4034" i="1" s="1"/>
  <c r="H4034" i="1" s="1"/>
  <c r="I4036" i="1" a="1"/>
  <c r="I4036" i="1" s="1"/>
  <c r="J4036" i="1" s="1"/>
  <c r="G4036" i="1" a="1"/>
  <c r="G4036" i="1" s="1"/>
  <c r="H4036" i="1" s="1"/>
  <c r="E4036" i="1" a="1"/>
  <c r="E4036" i="1" s="1"/>
  <c r="I4040" i="1" a="1"/>
  <c r="I4040" i="1" s="1"/>
  <c r="J4040" i="1" s="1"/>
  <c r="I4048" i="1" a="1"/>
  <c r="I4048" i="1" s="1"/>
  <c r="J4048" i="1" s="1"/>
  <c r="G4048" i="1" a="1"/>
  <c r="G4048" i="1" s="1"/>
  <c r="H4048" i="1" s="1"/>
  <c r="E4048" i="1" a="1"/>
  <c r="E4048" i="1" s="1"/>
  <c r="I4060" i="1" a="1"/>
  <c r="I4060" i="1" s="1"/>
  <c r="J4060" i="1" s="1"/>
  <c r="G4060" i="1" a="1"/>
  <c r="G4060" i="1" s="1"/>
  <c r="H4060" i="1" s="1"/>
  <c r="E4060" i="1" a="1"/>
  <c r="E4060" i="1" s="1"/>
  <c r="O4070" i="1"/>
  <c r="E4071" i="1" a="1"/>
  <c r="E4071" i="1" s="1"/>
  <c r="I4071" i="1" a="1"/>
  <c r="I4071" i="1" s="1"/>
  <c r="J4071" i="1" s="1"/>
  <c r="G4071" i="1" a="1"/>
  <c r="G4071" i="1" s="1"/>
  <c r="H4071" i="1" s="1"/>
  <c r="E4077" i="1" a="1"/>
  <c r="E4077" i="1" s="1"/>
  <c r="I4077" i="1" a="1"/>
  <c r="I4077" i="1" s="1"/>
  <c r="J4077" i="1" s="1"/>
  <c r="G4077" i="1" a="1"/>
  <c r="G4077" i="1" s="1"/>
  <c r="H4077" i="1" s="1"/>
  <c r="O4081" i="1"/>
  <c r="O4085" i="1"/>
  <c r="G4098" i="1" a="1"/>
  <c r="G4098" i="1" s="1"/>
  <c r="H4098" i="1" s="1"/>
  <c r="I4108" i="1"/>
  <c r="J4108" i="1" s="1"/>
  <c r="G4108" i="1" a="1"/>
  <c r="G4108" i="1" s="1"/>
  <c r="H4108" i="1" s="1"/>
  <c r="E4108" i="1" a="1"/>
  <c r="E4108" i="1" s="1"/>
  <c r="I4110" i="1"/>
  <c r="J4110" i="1" s="1"/>
  <c r="G4110" i="1" a="1"/>
  <c r="G4110" i="1" s="1"/>
  <c r="H4110" i="1" s="1"/>
  <c r="E4110" i="1" a="1"/>
  <c r="E4110" i="1" s="1"/>
  <c r="O4121" i="1"/>
  <c r="N4121" i="1"/>
  <c r="N4126" i="1"/>
  <c r="O4126" i="1"/>
  <c r="G4085" i="1" a="1"/>
  <c r="G4085" i="1" s="1"/>
  <c r="H4085" i="1" s="1"/>
  <c r="E4085" i="1" a="1"/>
  <c r="E4085" i="1" s="1"/>
  <c r="O4089" i="1"/>
  <c r="O4092" i="1"/>
  <c r="O4103" i="1"/>
  <c r="N4103" i="1"/>
  <c r="O4113" i="1"/>
  <c r="N4113" i="1"/>
  <c r="B4124" i="1"/>
  <c r="I4131" i="1"/>
  <c r="J4131" i="1" s="1"/>
  <c r="G4131" i="1" a="1"/>
  <c r="G4131" i="1" s="1"/>
  <c r="H4131" i="1" s="1"/>
  <c r="E4131" i="1" a="1"/>
  <c r="E4131" i="1" s="1"/>
  <c r="E4046" i="1" a="1"/>
  <c r="E4046" i="1" s="1"/>
  <c r="E4058" i="1" a="1"/>
  <c r="E4058" i="1" s="1"/>
  <c r="E4070" i="1" a="1"/>
  <c r="E4070" i="1" s="1"/>
  <c r="I4070" i="1" a="1"/>
  <c r="I4070" i="1" s="1"/>
  <c r="J4070" i="1" s="1"/>
  <c r="G4089" i="1" a="1"/>
  <c r="G4089" i="1" s="1"/>
  <c r="H4089" i="1" s="1"/>
  <c r="E4089" i="1" a="1"/>
  <c r="E4089" i="1" s="1"/>
  <c r="E4092" i="1" a="1"/>
  <c r="E4092" i="1" s="1"/>
  <c r="I4103" i="1"/>
  <c r="J4103" i="1" s="1"/>
  <c r="E4103" i="1" a="1"/>
  <c r="E4103" i="1" s="1"/>
  <c r="O4118" i="1"/>
  <c r="N4118" i="1"/>
  <c r="I4075" i="1" a="1"/>
  <c r="I4075" i="1" s="1"/>
  <c r="J4075" i="1" s="1"/>
  <c r="G4075" i="1" a="1"/>
  <c r="G4075" i="1" s="1"/>
  <c r="H4075" i="1" s="1"/>
  <c r="I4084" i="1" a="1"/>
  <c r="I4084" i="1" s="1"/>
  <c r="J4084" i="1" s="1"/>
  <c r="I4089" i="1" a="1"/>
  <c r="I4089" i="1" s="1"/>
  <c r="J4089" i="1" s="1"/>
  <c r="G4092" i="1" a="1"/>
  <c r="G4092" i="1" s="1"/>
  <c r="H4092" i="1" s="1"/>
  <c r="I4095" i="1" a="1"/>
  <c r="I4095" i="1" s="1"/>
  <c r="J4095" i="1" s="1"/>
  <c r="E4095" i="1" a="1"/>
  <c r="E4095" i="1" s="1"/>
  <c r="E4098" i="1" a="1"/>
  <c r="E4098" i="1" s="1"/>
  <c r="G4103" i="1" a="1"/>
  <c r="G4103" i="1" s="1"/>
  <c r="H4103" i="1" s="1"/>
  <c r="G4106" i="1" a="1"/>
  <c r="G4106" i="1" s="1"/>
  <c r="H4106" i="1" s="1"/>
  <c r="I4106" i="1"/>
  <c r="J4106" i="1" s="1"/>
  <c r="E4106" i="1" a="1"/>
  <c r="E4106" i="1" s="1"/>
  <c r="F4136" i="1"/>
  <c r="D4136" i="1" s="1"/>
  <c r="L4136" i="1"/>
  <c r="M4136" i="1"/>
  <c r="B4074" i="1"/>
  <c r="E4080" i="1" a="1"/>
  <c r="E4080" i="1" s="1"/>
  <c r="I4080" i="1" a="1"/>
  <c r="I4080" i="1" s="1"/>
  <c r="J4080" i="1" s="1"/>
  <c r="G4080" i="1" a="1"/>
  <c r="G4080" i="1" s="1"/>
  <c r="H4080" i="1" s="1"/>
  <c r="I4085" i="1" a="1"/>
  <c r="I4085" i="1" s="1"/>
  <c r="J4085" i="1" s="1"/>
  <c r="I4098" i="1" a="1"/>
  <c r="I4098" i="1" s="1"/>
  <c r="J4098" i="1" s="1"/>
  <c r="O4101" i="1"/>
  <c r="N4101" i="1"/>
  <c r="N4104" i="1"/>
  <c r="O4104" i="1"/>
  <c r="I4111" i="1"/>
  <c r="J4111" i="1" s="1"/>
  <c r="F4113" i="1"/>
  <c r="M4113" i="1"/>
  <c r="M4127" i="1"/>
  <c r="E4043" i="1" a="1"/>
  <c r="E4043" i="1" s="1"/>
  <c r="N4073" i="1"/>
  <c r="E4074" i="1" a="1"/>
  <c r="E4074" i="1" s="1"/>
  <c r="E4075" i="1" a="1"/>
  <c r="E4075" i="1" s="1"/>
  <c r="G4076" i="1" a="1"/>
  <c r="G4076" i="1" s="1"/>
  <c r="H4076" i="1" s="1"/>
  <c r="E4084" i="1" a="1"/>
  <c r="E4084" i="1" s="1"/>
  <c r="I4092" i="1" a="1"/>
  <c r="I4092" i="1" s="1"/>
  <c r="J4092" i="1" s="1"/>
  <c r="G4095" i="1" a="1"/>
  <c r="G4095" i="1" s="1"/>
  <c r="H4095" i="1" s="1"/>
  <c r="E4101" i="1" a="1"/>
  <c r="E4101" i="1" s="1"/>
  <c r="G4101" i="1" a="1"/>
  <c r="G4101" i="1" s="1"/>
  <c r="H4101" i="1" s="1"/>
  <c r="I4104" i="1"/>
  <c r="J4104" i="1" s="1"/>
  <c r="G4104" i="1" a="1"/>
  <c r="G4104" i="1" s="1"/>
  <c r="H4104" i="1" s="1"/>
  <c r="F4127" i="1"/>
  <c r="I4027" i="1" a="1"/>
  <c r="I4027" i="1" s="1"/>
  <c r="J4027" i="1" s="1"/>
  <c r="I4031" i="1" a="1"/>
  <c r="I4031" i="1" s="1"/>
  <c r="J4031" i="1" s="1"/>
  <c r="E4040" i="1" a="1"/>
  <c r="E4040" i="1" s="1"/>
  <c r="I4088" i="1" a="1"/>
  <c r="I4088" i="1" s="1"/>
  <c r="J4088" i="1" s="1"/>
  <c r="E4088" i="1" a="1"/>
  <c r="E4088" i="1" s="1"/>
  <c r="E4104" i="1" a="1"/>
  <c r="E4104" i="1" s="1"/>
  <c r="G4065" i="1" a="1"/>
  <c r="G4065" i="1" s="1"/>
  <c r="H4065" i="1" s="1"/>
  <c r="G4074" i="1" a="1"/>
  <c r="G4074" i="1" s="1"/>
  <c r="H4074" i="1" s="1"/>
  <c r="E4083" i="1" a="1"/>
  <c r="E4083" i="1" s="1"/>
  <c r="G4083" i="1" a="1"/>
  <c r="G4083" i="1" s="1"/>
  <c r="H4083" i="1" s="1"/>
  <c r="G4084" i="1" a="1"/>
  <c r="G4084" i="1" s="1"/>
  <c r="H4084" i="1" s="1"/>
  <c r="O4087" i="1"/>
  <c r="I4094" i="1" a="1"/>
  <c r="I4094" i="1" s="1"/>
  <c r="J4094" i="1" s="1"/>
  <c r="G4094" i="1" a="1"/>
  <c r="G4094" i="1" s="1"/>
  <c r="H4094" i="1" s="1"/>
  <c r="E4094" i="1" a="1"/>
  <c r="E4094" i="1" s="1"/>
  <c r="I4097" i="1" a="1"/>
  <c r="I4097" i="1" s="1"/>
  <c r="J4097" i="1" s="1"/>
  <c r="G4097" i="1" a="1"/>
  <c r="G4097" i="1" s="1"/>
  <c r="H4097" i="1" s="1"/>
  <c r="N4098" i="1"/>
  <c r="O4112" i="1"/>
  <c r="N4112" i="1"/>
  <c r="E4034" i="1" a="1"/>
  <c r="E4034" i="1" s="1"/>
  <c r="E4052" i="1" a="1"/>
  <c r="E4052" i="1" s="1"/>
  <c r="E4064" i="1" a="1"/>
  <c r="E4064" i="1" s="1"/>
  <c r="E4065" i="1" a="1"/>
  <c r="E4065" i="1" s="1"/>
  <c r="G4079" i="1" a="1"/>
  <c r="G4079" i="1" s="1"/>
  <c r="H4079" i="1" s="1"/>
  <c r="E4079" i="1" a="1"/>
  <c r="E4079" i="1" s="1"/>
  <c r="B4090" i="1"/>
  <c r="I4090" i="1" s="1" a="1"/>
  <c r="I4090" i="1" s="1"/>
  <c r="J4090" i="1" s="1"/>
  <c r="E4097" i="1" a="1"/>
  <c r="E4097" i="1" s="1"/>
  <c r="I4107" i="1"/>
  <c r="J4107" i="1" s="1"/>
  <c r="G4107" i="1" a="1"/>
  <c r="G4107" i="1" s="1"/>
  <c r="H4107" i="1" s="1"/>
  <c r="E4107" i="1" a="1"/>
  <c r="E4107" i="1" s="1"/>
  <c r="F4114" i="1"/>
  <c r="D4114" i="1" s="1"/>
  <c r="E4072" i="1" a="1"/>
  <c r="E4072" i="1" s="1"/>
  <c r="I4072" i="1" a="1"/>
  <c r="I4072" i="1" s="1"/>
  <c r="J4072" i="1" s="1"/>
  <c r="I4082" i="1" a="1"/>
  <c r="I4082" i="1" s="1"/>
  <c r="J4082" i="1" s="1"/>
  <c r="I4083" i="1" a="1"/>
  <c r="I4083" i="1" s="1"/>
  <c r="J4083" i="1" s="1"/>
  <c r="E4087" i="1" a="1"/>
  <c r="E4087" i="1" s="1"/>
  <c r="G4088" i="1" a="1"/>
  <c r="G4088" i="1" s="1"/>
  <c r="H4088" i="1" s="1"/>
  <c r="N4096" i="1"/>
  <c r="O4096" i="1"/>
  <c r="O4120" i="1"/>
  <c r="N4120" i="1"/>
  <c r="L4125" i="1"/>
  <c r="F4125" i="1"/>
  <c r="M4125" i="1"/>
  <c r="D4125" i="1"/>
  <c r="N4142" i="1"/>
  <c r="O4142" i="1"/>
  <c r="E4152" i="1" a="1"/>
  <c r="E4152" i="1" s="1"/>
  <c r="K4157" i="1"/>
  <c r="D4157" i="1"/>
  <c r="F4157" i="1"/>
  <c r="M4157" i="1" s="1"/>
  <c r="L4157" i="1"/>
  <c r="I4099" i="1" a="1"/>
  <c r="I4099" i="1" s="1"/>
  <c r="J4099" i="1" s="1"/>
  <c r="I4113" i="1"/>
  <c r="J4113" i="1" s="1"/>
  <c r="G4113" i="1" a="1"/>
  <c r="G4113" i="1" s="1"/>
  <c r="H4113" i="1" s="1"/>
  <c r="G4121" i="1" a="1"/>
  <c r="G4121" i="1" s="1"/>
  <c r="H4121" i="1" s="1"/>
  <c r="E4121" i="1" a="1"/>
  <c r="E4121" i="1" s="1"/>
  <c r="I4121" i="1"/>
  <c r="J4121" i="1" s="1"/>
  <c r="G4127" i="1" a="1"/>
  <c r="G4127" i="1" s="1"/>
  <c r="H4127" i="1" s="1"/>
  <c r="F4134" i="1"/>
  <c r="M4134" i="1"/>
  <c r="D4134" i="1"/>
  <c r="L4134" i="1"/>
  <c r="I4105" i="1"/>
  <c r="J4105" i="1" s="1"/>
  <c r="O4108" i="1"/>
  <c r="N4108" i="1"/>
  <c r="F4139" i="1"/>
  <c r="D4139" i="1" s="1"/>
  <c r="L4139" i="1"/>
  <c r="O4170" i="1"/>
  <c r="N4170" i="1"/>
  <c r="E4105" i="1" a="1"/>
  <c r="E4105" i="1" s="1"/>
  <c r="E4111" i="1" a="1"/>
  <c r="E4111" i="1" s="1"/>
  <c r="G4137" i="1" a="1"/>
  <c r="G4137" i="1" s="1"/>
  <c r="H4137" i="1" s="1"/>
  <c r="E4137" i="1" a="1"/>
  <c r="E4137" i="1" s="1"/>
  <c r="I4137" i="1"/>
  <c r="J4137" i="1" s="1"/>
  <c r="O4165" i="1"/>
  <c r="N4165" i="1"/>
  <c r="O4095" i="1"/>
  <c r="N4099" i="1"/>
  <c r="I4100" i="1" a="1"/>
  <c r="I4100" i="1" s="1"/>
  <c r="J4100" i="1" s="1"/>
  <c r="I4109" i="1"/>
  <c r="J4109" i="1" s="1"/>
  <c r="G4112" i="1" a="1"/>
  <c r="G4112" i="1" s="1"/>
  <c r="H4112" i="1" s="1"/>
  <c r="N4114" i="1"/>
  <c r="G4120" i="1" a="1"/>
  <c r="G4120" i="1" s="1"/>
  <c r="H4120" i="1" s="1"/>
  <c r="I4123" i="1"/>
  <c r="J4123" i="1" s="1"/>
  <c r="E4123" i="1" a="1"/>
  <c r="E4123" i="1" s="1"/>
  <c r="G4123" i="1" a="1"/>
  <c r="G4123" i="1" s="1"/>
  <c r="H4123" i="1" s="1"/>
  <c r="G4162" i="1" a="1"/>
  <c r="G4162" i="1" s="1"/>
  <c r="H4162" i="1" s="1"/>
  <c r="B4162" i="1"/>
  <c r="O4099" i="1"/>
  <c r="G4105" i="1" a="1"/>
  <c r="G4105" i="1" s="1"/>
  <c r="H4105" i="1" s="1"/>
  <c r="G4111" i="1" a="1"/>
  <c r="G4111" i="1" s="1"/>
  <c r="H4111" i="1" s="1"/>
  <c r="E4116" i="1" a="1"/>
  <c r="E4116" i="1" s="1"/>
  <c r="G4116" i="1" a="1"/>
  <c r="G4116" i="1" s="1"/>
  <c r="H4116" i="1" s="1"/>
  <c r="E4120" i="1" a="1"/>
  <c r="E4120" i="1" s="1"/>
  <c r="B4135" i="1"/>
  <c r="G4135" i="1" s="1" a="1"/>
  <c r="G4135" i="1" s="1"/>
  <c r="H4135" i="1" s="1"/>
  <c r="E4109" i="1" a="1"/>
  <c r="E4109" i="1" s="1"/>
  <c r="I4120" i="1"/>
  <c r="J4120" i="1" s="1"/>
  <c r="E4126" i="1" a="1"/>
  <c r="E4126" i="1" s="1"/>
  <c r="I4126" i="1"/>
  <c r="J4126" i="1" s="1"/>
  <c r="G4126" i="1" a="1"/>
  <c r="G4126" i="1" s="1"/>
  <c r="H4126" i="1" s="1"/>
  <c r="N4132" i="1"/>
  <c r="O4132" i="1"/>
  <c r="N4100" i="1"/>
  <c r="N4102" i="1"/>
  <c r="F4128" i="1"/>
  <c r="D4128" i="1" s="1"/>
  <c r="B4146" i="1"/>
  <c r="E4146" i="1" s="1" a="1"/>
  <c r="E4146" i="1" s="1"/>
  <c r="I4146" i="1"/>
  <c r="J4146" i="1" s="1"/>
  <c r="G4109" i="1" a="1"/>
  <c r="G4109" i="1" s="1"/>
  <c r="H4109" i="1" s="1"/>
  <c r="I4116" i="1"/>
  <c r="J4116" i="1" s="1"/>
  <c r="E4119" i="1" a="1"/>
  <c r="E4119" i="1" s="1"/>
  <c r="G4119" i="1" a="1"/>
  <c r="G4119" i="1" s="1"/>
  <c r="H4119" i="1" s="1"/>
  <c r="G4122" i="1" a="1"/>
  <c r="G4122" i="1" s="1"/>
  <c r="H4122" i="1" s="1"/>
  <c r="E4122" i="1" a="1"/>
  <c r="E4122" i="1" s="1"/>
  <c r="E4132" i="1" a="1"/>
  <c r="E4132" i="1" s="1"/>
  <c r="I4132" i="1"/>
  <c r="J4132" i="1" s="1"/>
  <c r="O4136" i="1"/>
  <c r="N4136" i="1"/>
  <c r="G4132" i="1" a="1"/>
  <c r="G4132" i="1" s="1"/>
  <c r="H4132" i="1" s="1"/>
  <c r="I4159" i="1"/>
  <c r="J4159" i="1" s="1"/>
  <c r="G4159" i="1" a="1"/>
  <c r="G4159" i="1" s="1"/>
  <c r="H4159" i="1" s="1"/>
  <c r="E4159" i="1" a="1"/>
  <c r="E4159" i="1" s="1"/>
  <c r="G4165" i="1" a="1"/>
  <c r="G4165" i="1" s="1"/>
  <c r="H4165" i="1" s="1"/>
  <c r="I4165" i="1"/>
  <c r="J4165" i="1" s="1"/>
  <c r="E4165" i="1" a="1"/>
  <c r="E4165" i="1" s="1"/>
  <c r="E4170" i="1" a="1"/>
  <c r="E4170" i="1" s="1"/>
  <c r="G4142" i="1" a="1"/>
  <c r="G4142" i="1" s="1"/>
  <c r="H4142" i="1" s="1"/>
  <c r="E4142" i="1" a="1"/>
  <c r="E4142" i="1" s="1"/>
  <c r="I4142" i="1"/>
  <c r="J4142" i="1" s="1"/>
  <c r="N4150" i="1"/>
  <c r="O4150" i="1"/>
  <c r="I4136" i="1"/>
  <c r="J4136" i="1" s="1"/>
  <c r="E4145" i="1" a="1"/>
  <c r="E4145" i="1" s="1"/>
  <c r="G4145" i="1" a="1"/>
  <c r="G4145" i="1" s="1"/>
  <c r="H4145" i="1" s="1"/>
  <c r="B4152" i="1"/>
  <c r="O4160" i="1"/>
  <c r="N4160" i="1"/>
  <c r="O4163" i="1"/>
  <c r="N4163" i="1"/>
  <c r="D4148" i="1"/>
  <c r="K4148" i="1"/>
  <c r="L4148" i="1"/>
  <c r="I4150" i="1"/>
  <c r="J4150" i="1" s="1"/>
  <c r="G4150" i="1" a="1"/>
  <c r="G4150" i="1" s="1"/>
  <c r="H4150" i="1" s="1"/>
  <c r="O4154" i="1"/>
  <c r="N4154" i="1"/>
  <c r="I4160" i="1"/>
  <c r="J4160" i="1" s="1"/>
  <c r="E4160" i="1" a="1"/>
  <c r="E4160" i="1" s="1"/>
  <c r="G4160" i="1" a="1"/>
  <c r="G4160" i="1" s="1"/>
  <c r="H4160" i="1" s="1"/>
  <c r="F4148" i="1"/>
  <c r="M4148" i="1" s="1"/>
  <c r="E4150" i="1" a="1"/>
  <c r="E4150" i="1" s="1"/>
  <c r="F4184" i="1"/>
  <c r="L4184" i="1" s="1"/>
  <c r="I4124" i="1"/>
  <c r="J4124" i="1" s="1"/>
  <c r="E4130" i="1" a="1"/>
  <c r="E4130" i="1" s="1"/>
  <c r="O4133" i="1"/>
  <c r="E4135" i="1" a="1"/>
  <c r="E4135" i="1" s="1"/>
  <c r="I4135" i="1"/>
  <c r="J4135" i="1" s="1"/>
  <c r="G4136" i="1" a="1"/>
  <c r="G4136" i="1" s="1"/>
  <c r="H4136" i="1" s="1"/>
  <c r="G4139" i="1" a="1"/>
  <c r="G4139" i="1" s="1"/>
  <c r="H4139" i="1" s="1"/>
  <c r="B4141" i="1"/>
  <c r="G4141" i="1" s="1" a="1"/>
  <c r="G4141" i="1" s="1"/>
  <c r="H4141" i="1" s="1"/>
  <c r="G4166" i="1" a="1"/>
  <c r="G4166" i="1" s="1"/>
  <c r="H4166" i="1" s="1"/>
  <c r="E4166" i="1" a="1"/>
  <c r="E4166" i="1" s="1"/>
  <c r="I4115" i="1"/>
  <c r="J4115" i="1" s="1"/>
  <c r="I4117" i="1"/>
  <c r="J4117" i="1" s="1"/>
  <c r="G4117" i="1" a="1"/>
  <c r="G4117" i="1" s="1"/>
  <c r="H4117" i="1" s="1"/>
  <c r="E4118" i="1" a="1"/>
  <c r="E4118" i="1" s="1"/>
  <c r="G4118" i="1" a="1"/>
  <c r="G4118" i="1" s="1"/>
  <c r="H4118" i="1" s="1"/>
  <c r="E4138" i="1" a="1"/>
  <c r="E4138" i="1" s="1"/>
  <c r="I4138" i="1"/>
  <c r="J4138" i="1" s="1"/>
  <c r="G4156" i="1" a="1"/>
  <c r="G4156" i="1" s="1"/>
  <c r="H4156" i="1" s="1"/>
  <c r="E4156" i="1" a="1"/>
  <c r="E4156" i="1" s="1"/>
  <c r="I4156" i="1"/>
  <c r="J4156" i="1" s="1"/>
  <c r="O4161" i="1"/>
  <c r="N4161" i="1"/>
  <c r="G4129" i="1" a="1"/>
  <c r="G4129" i="1" s="1"/>
  <c r="H4129" i="1" s="1"/>
  <c r="I4129" i="1"/>
  <c r="J4129" i="1" s="1"/>
  <c r="E4129" i="1" a="1"/>
  <c r="E4129" i="1" s="1"/>
  <c r="I4139" i="1"/>
  <c r="J4139" i="1" s="1"/>
  <c r="G4144" i="1" a="1"/>
  <c r="G4144" i="1" s="1"/>
  <c r="H4144" i="1" s="1"/>
  <c r="I4144" i="1"/>
  <c r="J4144" i="1" s="1"/>
  <c r="E4144" i="1" a="1"/>
  <c r="E4144" i="1" s="1"/>
  <c r="B4151" i="1"/>
  <c r="G4151" i="1" s="1" a="1"/>
  <c r="G4151" i="1" s="1"/>
  <c r="H4151" i="1" s="1"/>
  <c r="G4164" i="1" a="1"/>
  <c r="G4164" i="1" s="1"/>
  <c r="H4164" i="1" s="1"/>
  <c r="I4164" i="1"/>
  <c r="J4164" i="1" s="1"/>
  <c r="E4164" i="1" a="1"/>
  <c r="E4164" i="1" s="1"/>
  <c r="B4164" i="1"/>
  <c r="E4115" i="1" a="1"/>
  <c r="E4115" i="1" s="1"/>
  <c r="E4117" i="1" a="1"/>
  <c r="E4117" i="1" s="1"/>
  <c r="G4124" i="1" a="1"/>
  <c r="G4124" i="1" s="1"/>
  <c r="H4124" i="1" s="1"/>
  <c r="N4139" i="1"/>
  <c r="I4141" i="1"/>
  <c r="J4141" i="1" s="1"/>
  <c r="E4147" i="1" a="1"/>
  <c r="E4147" i="1" s="1"/>
  <c r="I4177" i="1"/>
  <c r="J4177" i="1" s="1"/>
  <c r="G4177" i="1" a="1"/>
  <c r="G4177" i="1" s="1"/>
  <c r="H4177" i="1" s="1"/>
  <c r="E4177" i="1" a="1"/>
  <c r="E4177" i="1" s="1"/>
  <c r="G4128" i="1" a="1"/>
  <c r="G4128" i="1" s="1"/>
  <c r="H4128" i="1" s="1"/>
  <c r="O4149" i="1"/>
  <c r="N4149" i="1"/>
  <c r="N4137" i="1"/>
  <c r="O4137" i="1"/>
  <c r="O4140" i="1"/>
  <c r="N4140" i="1"/>
  <c r="O4147" i="1"/>
  <c r="E4149" i="1" a="1"/>
  <c r="E4149" i="1" s="1"/>
  <c r="I4149" i="1"/>
  <c r="J4149" i="1" s="1"/>
  <c r="K4153" i="1"/>
  <c r="F4153" i="1"/>
  <c r="D4153" i="1" s="1"/>
  <c r="N4159" i="1"/>
  <c r="O4159" i="1"/>
  <c r="F4169" i="1"/>
  <c r="L4169" i="1" s="1"/>
  <c r="K4169" i="1"/>
  <c r="N4131" i="1"/>
  <c r="G4175" i="1" a="1"/>
  <c r="G4175" i="1" s="1"/>
  <c r="H4175" i="1" s="1"/>
  <c r="I4175" i="1"/>
  <c r="J4175" i="1" s="1"/>
  <c r="E4175" i="1" a="1"/>
  <c r="E4175" i="1" s="1"/>
  <c r="I4183" i="1"/>
  <c r="J4183" i="1" s="1"/>
  <c r="B4183" i="1"/>
  <c r="E4183" i="1" s="1" a="1"/>
  <c r="E4183" i="1" s="1"/>
  <c r="K4189" i="1"/>
  <c r="F4189" i="1"/>
  <c r="L4189" i="1" s="1"/>
  <c r="O4192" i="1"/>
  <c r="N4192" i="1"/>
  <c r="O4125" i="1"/>
  <c r="G4146" i="1" a="1"/>
  <c r="G4146" i="1" s="1"/>
  <c r="H4146" i="1" s="1"/>
  <c r="I4147" i="1"/>
  <c r="J4147" i="1" s="1"/>
  <c r="G4147" i="1" a="1"/>
  <c r="G4147" i="1" s="1"/>
  <c r="H4147" i="1" s="1"/>
  <c r="E4154" i="1" a="1"/>
  <c r="E4154" i="1" s="1"/>
  <c r="G4154" i="1" a="1"/>
  <c r="G4154" i="1" s="1"/>
  <c r="H4154" i="1" s="1"/>
  <c r="N4166" i="1"/>
  <c r="I4170" i="1"/>
  <c r="J4170" i="1" s="1"/>
  <c r="G4172" i="1" a="1"/>
  <c r="G4172" i="1" s="1"/>
  <c r="H4172" i="1" s="1"/>
  <c r="E4172" i="1" a="1"/>
  <c r="E4172" i="1" s="1"/>
  <c r="F4179" i="1"/>
  <c r="I4176" i="1"/>
  <c r="J4176" i="1" s="1"/>
  <c r="O4178" i="1"/>
  <c r="N4178" i="1"/>
  <c r="O4181" i="1"/>
  <c r="N4181" i="1"/>
  <c r="B4185" i="1"/>
  <c r="E4185" i="1" s="1" a="1"/>
  <c r="E4185" i="1" s="1"/>
  <c r="I4185" i="1"/>
  <c r="J4185" i="1" s="1"/>
  <c r="I4188" i="1"/>
  <c r="J4188" i="1" s="1"/>
  <c r="N4190" i="1"/>
  <c r="O4190" i="1"/>
  <c r="G4153" i="1" a="1"/>
  <c r="G4153" i="1" s="1"/>
  <c r="H4153" i="1" s="1"/>
  <c r="O4157" i="1"/>
  <c r="N4157" i="1"/>
  <c r="B4176" i="1"/>
  <c r="E4178" i="1" a="1"/>
  <c r="E4178" i="1" s="1"/>
  <c r="I4178" i="1"/>
  <c r="J4178" i="1" s="1"/>
  <c r="B4188" i="1"/>
  <c r="G4188" i="1" s="1" a="1"/>
  <c r="G4188" i="1" s="1"/>
  <c r="H4188" i="1" s="1"/>
  <c r="G4130" i="1" a="1"/>
  <c r="G4130" i="1" s="1"/>
  <c r="H4130" i="1" s="1"/>
  <c r="E4140" i="1" a="1"/>
  <c r="E4140" i="1" s="1"/>
  <c r="I4140" i="1"/>
  <c r="J4140" i="1" s="1"/>
  <c r="G4152" i="1" a="1"/>
  <c r="G4152" i="1" s="1"/>
  <c r="H4152" i="1" s="1"/>
  <c r="E4158" i="1" a="1"/>
  <c r="E4158" i="1" s="1"/>
  <c r="E4161" i="1" a="1"/>
  <c r="E4161" i="1" s="1"/>
  <c r="I4161" i="1"/>
  <c r="J4161" i="1" s="1"/>
  <c r="G4161" i="1" a="1"/>
  <c r="G4161" i="1" s="1"/>
  <c r="H4161" i="1" s="1"/>
  <c r="E4167" i="1" a="1"/>
  <c r="E4167" i="1" s="1"/>
  <c r="I4167" i="1"/>
  <c r="J4167" i="1" s="1"/>
  <c r="G4167" i="1" a="1"/>
  <c r="G4167" i="1" s="1"/>
  <c r="H4167" i="1" s="1"/>
  <c r="E4176" i="1" a="1"/>
  <c r="E4176" i="1" s="1"/>
  <c r="O4171" i="1"/>
  <c r="N4171" i="1"/>
  <c r="O4186" i="1"/>
  <c r="N4186" i="1"/>
  <c r="M4194" i="1"/>
  <c r="L4194" i="1"/>
  <c r="F4194" i="1"/>
  <c r="D4194" i="1"/>
  <c r="N4123" i="1"/>
  <c r="N4169" i="1"/>
  <c r="O4169" i="1"/>
  <c r="E4180" i="1" a="1"/>
  <c r="E4180" i="1" s="1"/>
  <c r="B4180" i="1"/>
  <c r="G4186" i="1" a="1"/>
  <c r="G4186" i="1" s="1"/>
  <c r="H4186" i="1" s="1"/>
  <c r="E4186" i="1" a="1"/>
  <c r="E4186" i="1" s="1"/>
  <c r="I4186" i="1"/>
  <c r="J4186" i="1" s="1"/>
  <c r="G4140" i="1" a="1"/>
  <c r="G4140" i="1" s="1"/>
  <c r="H4140" i="1" s="1"/>
  <c r="I4152" i="1"/>
  <c r="J4152" i="1" s="1"/>
  <c r="N4156" i="1"/>
  <c r="O4156" i="1"/>
  <c r="I4158" i="1"/>
  <c r="J4158" i="1" s="1"/>
  <c r="E4163" i="1" a="1"/>
  <c r="E4163" i="1" s="1"/>
  <c r="I4163" i="1"/>
  <c r="J4163" i="1" s="1"/>
  <c r="G4163" i="1" a="1"/>
  <c r="G4163" i="1" s="1"/>
  <c r="H4163" i="1" s="1"/>
  <c r="G4169" i="1" a="1"/>
  <c r="G4169" i="1" s="1"/>
  <c r="H4169" i="1" s="1"/>
  <c r="I4169" i="1"/>
  <c r="J4169" i="1" s="1"/>
  <c r="E4171" i="1" a="1"/>
  <c r="E4171" i="1" s="1"/>
  <c r="I4171" i="1"/>
  <c r="J4171" i="1" s="1"/>
  <c r="G4171" i="1" a="1"/>
  <c r="G4171" i="1" s="1"/>
  <c r="H4171" i="1" s="1"/>
  <c r="I4182" i="1"/>
  <c r="J4182" i="1" s="1"/>
  <c r="E4182" i="1" a="1"/>
  <c r="E4182" i="1" s="1"/>
  <c r="F4193" i="1"/>
  <c r="M4193" i="1" s="1"/>
  <c r="K4194" i="1"/>
  <c r="G4170" i="1" a="1"/>
  <c r="G4170" i="1" s="1"/>
  <c r="H4170" i="1" s="1"/>
  <c r="O4175" i="1"/>
  <c r="N4175" i="1"/>
  <c r="G4182" i="1" a="1"/>
  <c r="G4182" i="1" s="1"/>
  <c r="H4182" i="1" s="1"/>
  <c r="I4190" i="1"/>
  <c r="J4190" i="1" s="1"/>
  <c r="G4190" i="1" a="1"/>
  <c r="G4190" i="1" s="1"/>
  <c r="H4190" i="1" s="1"/>
  <c r="E4190" i="1" a="1"/>
  <c r="E4190" i="1" s="1"/>
  <c r="E4192" i="1" a="1"/>
  <c r="E4192" i="1" s="1"/>
  <c r="G4192" i="1" a="1"/>
  <c r="G4192" i="1" s="1"/>
  <c r="H4192" i="1" s="1"/>
  <c r="I4192" i="1"/>
  <c r="J4192" i="1" s="1"/>
  <c r="O4200" i="1"/>
  <c r="N4200" i="1"/>
  <c r="O4204" i="1"/>
  <c r="N4204" i="1"/>
  <c r="N4212" i="1"/>
  <c r="O4212" i="1"/>
  <c r="O4233" i="1"/>
  <c r="N4233" i="1"/>
  <c r="N4202" i="1"/>
  <c r="O4202" i="1"/>
  <c r="O4209" i="1"/>
  <c r="N4209" i="1"/>
  <c r="I4212" i="1"/>
  <c r="J4212" i="1" s="1"/>
  <c r="G4212" i="1" a="1"/>
  <c r="G4212" i="1" s="1"/>
  <c r="H4212" i="1" s="1"/>
  <c r="E4212" i="1" a="1"/>
  <c r="E4212" i="1" s="1"/>
  <c r="O4217" i="1"/>
  <c r="N4217" i="1"/>
  <c r="I4168" i="1"/>
  <c r="J4168" i="1" s="1"/>
  <c r="E4168" i="1" a="1"/>
  <c r="E4168" i="1" s="1"/>
  <c r="B4187" i="1"/>
  <c r="G4187" i="1" s="1" a="1"/>
  <c r="G4187" i="1" s="1"/>
  <c r="H4187" i="1" s="1"/>
  <c r="B4198" i="1"/>
  <c r="I4200" i="1"/>
  <c r="J4200" i="1" s="1"/>
  <c r="I4202" i="1"/>
  <c r="J4202" i="1" s="1"/>
  <c r="G4202" i="1" a="1"/>
  <c r="G4202" i="1" s="1"/>
  <c r="H4202" i="1" s="1"/>
  <c r="E4202" i="1" a="1"/>
  <c r="E4202" i="1" s="1"/>
  <c r="E4204" i="1" a="1"/>
  <c r="E4204" i="1" s="1"/>
  <c r="G4204" i="1" a="1"/>
  <c r="G4204" i="1" s="1"/>
  <c r="H4204" i="1" s="1"/>
  <c r="I4204" i="1"/>
  <c r="J4204" i="1" s="1"/>
  <c r="G4209" i="1" a="1"/>
  <c r="G4209" i="1" s="1"/>
  <c r="H4209" i="1" s="1"/>
  <c r="E4209" i="1" a="1"/>
  <c r="E4209" i="1" s="1"/>
  <c r="I4209" i="1"/>
  <c r="J4209" i="1" s="1"/>
  <c r="O4173" i="1"/>
  <c r="N4173" i="1"/>
  <c r="O4179" i="1"/>
  <c r="N4179" i="1"/>
  <c r="G4181" i="1" a="1"/>
  <c r="G4181" i="1" s="1"/>
  <c r="H4181" i="1" s="1"/>
  <c r="E4181" i="1" a="1"/>
  <c r="E4181" i="1" s="1"/>
  <c r="F4220" i="1"/>
  <c r="D4220" i="1" s="1"/>
  <c r="I4155" i="1"/>
  <c r="J4155" i="1" s="1"/>
  <c r="E4155" i="1" a="1"/>
  <c r="E4155" i="1" s="1"/>
  <c r="G4174" i="1" a="1"/>
  <c r="G4174" i="1" s="1"/>
  <c r="H4174" i="1" s="1"/>
  <c r="E4174" i="1" a="1"/>
  <c r="E4174" i="1" s="1"/>
  <c r="I4174" i="1"/>
  <c r="J4174" i="1" s="1"/>
  <c r="E4173" i="1" a="1"/>
  <c r="E4173" i="1" s="1"/>
  <c r="I4179" i="1"/>
  <c r="J4179" i="1" s="1"/>
  <c r="G4179" i="1" a="1"/>
  <c r="G4179" i="1" s="1"/>
  <c r="H4179" i="1" s="1"/>
  <c r="I4181" i="1"/>
  <c r="J4181" i="1" s="1"/>
  <c r="O4189" i="1"/>
  <c r="N4189" i="1"/>
  <c r="N4191" i="1"/>
  <c r="O4191" i="1"/>
  <c r="G4195" i="1" a="1"/>
  <c r="G4195" i="1" s="1"/>
  <c r="H4195" i="1" s="1"/>
  <c r="E4195" i="1" a="1"/>
  <c r="E4195" i="1" s="1"/>
  <c r="I4195" i="1"/>
  <c r="J4195" i="1" s="1"/>
  <c r="G4197" i="1" a="1"/>
  <c r="G4197" i="1" s="1"/>
  <c r="H4197" i="1" s="1"/>
  <c r="I4210" i="1"/>
  <c r="J4210" i="1" s="1"/>
  <c r="E4210" i="1" a="1"/>
  <c r="E4210" i="1" s="1"/>
  <c r="G4210" i="1" a="1"/>
  <c r="G4210" i="1" s="1"/>
  <c r="H4210" i="1" s="1"/>
  <c r="F4215" i="1"/>
  <c r="D4215" i="1"/>
  <c r="M4215" i="1"/>
  <c r="L4215" i="1"/>
  <c r="K4215" i="1"/>
  <c r="I4218" i="1"/>
  <c r="J4218" i="1" s="1"/>
  <c r="E4218" i="1" a="1"/>
  <c r="E4218" i="1" s="1"/>
  <c r="G4218" i="1" a="1"/>
  <c r="G4218" i="1" s="1"/>
  <c r="H4218" i="1" s="1"/>
  <c r="G4143" i="1" a="1"/>
  <c r="G4143" i="1" s="1"/>
  <c r="I4191" i="1"/>
  <c r="J4191" i="1" s="1"/>
  <c r="G4191" i="1" a="1"/>
  <c r="G4191" i="1" s="1"/>
  <c r="H4191" i="1" s="1"/>
  <c r="O4197" i="1"/>
  <c r="N4197" i="1"/>
  <c r="O4201" i="1"/>
  <c r="N4201" i="1"/>
  <c r="B4205" i="1"/>
  <c r="G4205" i="1" a="1"/>
  <c r="G4205" i="1" s="1"/>
  <c r="H4205" i="1" s="1"/>
  <c r="K4213" i="1"/>
  <c r="F4213" i="1"/>
  <c r="M4213" i="1" s="1"/>
  <c r="E4191" i="1" a="1"/>
  <c r="E4191" i="1" s="1"/>
  <c r="N4203" i="1"/>
  <c r="O4203" i="1"/>
  <c r="B4211" i="1"/>
  <c r="G4211" i="1" s="1" a="1"/>
  <c r="G4211" i="1" s="1"/>
  <c r="H4211" i="1" s="1"/>
  <c r="I4211" i="1"/>
  <c r="J4211" i="1" s="1"/>
  <c r="I4203" i="1"/>
  <c r="J4203" i="1" s="1"/>
  <c r="G4203" i="1" a="1"/>
  <c r="G4203" i="1" s="1"/>
  <c r="H4203" i="1" s="1"/>
  <c r="G4199" i="1" a="1"/>
  <c r="G4199" i="1" s="1"/>
  <c r="H4199" i="1" s="1"/>
  <c r="I4199" i="1"/>
  <c r="J4199" i="1" s="1"/>
  <c r="E4199" i="1" a="1"/>
  <c r="E4199" i="1" s="1"/>
  <c r="E4203" i="1" a="1"/>
  <c r="E4203" i="1" s="1"/>
  <c r="O4222" i="1"/>
  <c r="N4222" i="1"/>
  <c r="I4231" i="1"/>
  <c r="J4231" i="1" s="1"/>
  <c r="G4231" i="1" a="1"/>
  <c r="G4231" i="1" s="1"/>
  <c r="H4231" i="1" s="1"/>
  <c r="E4231" i="1" a="1"/>
  <c r="E4231" i="1" s="1"/>
  <c r="G4252" i="1" a="1"/>
  <c r="G4252" i="1" s="1"/>
  <c r="H4252" i="1" s="1"/>
  <c r="I4252" i="1"/>
  <c r="J4252" i="1" s="1"/>
  <c r="E4252" i="1" a="1"/>
  <c r="E4252" i="1" s="1"/>
  <c r="B4207" i="1"/>
  <c r="G4207" i="1" s="1" a="1"/>
  <c r="G4207" i="1" s="1"/>
  <c r="H4207" i="1" s="1"/>
  <c r="I4207" i="1"/>
  <c r="J4207" i="1" s="1"/>
  <c r="E4207" i="1" a="1"/>
  <c r="E4207" i="1" s="1"/>
  <c r="N4214" i="1"/>
  <c r="O4214" i="1"/>
  <c r="N4232" i="1"/>
  <c r="O4232" i="1"/>
  <c r="O4196" i="1"/>
  <c r="N4196" i="1"/>
  <c r="N4218" i="1"/>
  <c r="G4227" i="1" a="1"/>
  <c r="G4227" i="1" s="1"/>
  <c r="H4227" i="1" s="1"/>
  <c r="I4234" i="1"/>
  <c r="J4234" i="1" s="1"/>
  <c r="I4236" i="1"/>
  <c r="J4236" i="1" s="1"/>
  <c r="G4236" i="1" a="1"/>
  <c r="G4236" i="1" s="1"/>
  <c r="H4236" i="1" s="1"/>
  <c r="E4236" i="1" a="1"/>
  <c r="E4236" i="1" s="1"/>
  <c r="I4250" i="1"/>
  <c r="J4250" i="1" s="1"/>
  <c r="B4250" i="1"/>
  <c r="O4292" i="1"/>
  <c r="E4197" i="1" a="1"/>
  <c r="E4197" i="1" s="1"/>
  <c r="I4198" i="1"/>
  <c r="J4198" i="1" s="1"/>
  <c r="I4214" i="1"/>
  <c r="J4214" i="1" s="1"/>
  <c r="N4225" i="1"/>
  <c r="E4234" i="1" a="1"/>
  <c r="E4234" i="1" s="1"/>
  <c r="B4243" i="1"/>
  <c r="K4245" i="1"/>
  <c r="F4245" i="1"/>
  <c r="M4245" i="1" s="1"/>
  <c r="D4245" i="1"/>
  <c r="E4258" i="1" a="1"/>
  <c r="E4258" i="1" s="1"/>
  <c r="G4258" i="1" a="1"/>
  <c r="G4258" i="1" s="1"/>
  <c r="H4258" i="1" s="1"/>
  <c r="I4258" i="1"/>
  <c r="J4258" i="1" s="1"/>
  <c r="N4261" i="1"/>
  <c r="O4261" i="1"/>
  <c r="I4180" i="1"/>
  <c r="J4180" i="1" s="1"/>
  <c r="E4196" i="1" a="1"/>
  <c r="E4196" i="1" s="1"/>
  <c r="O4206" i="1"/>
  <c r="N4206" i="1"/>
  <c r="O4213" i="1"/>
  <c r="N4213" i="1"/>
  <c r="G4217" i="1" a="1"/>
  <c r="G4217" i="1" s="1"/>
  <c r="H4217" i="1" s="1"/>
  <c r="G4222" i="1" a="1"/>
  <c r="G4222" i="1" s="1"/>
  <c r="H4222" i="1" s="1"/>
  <c r="E4222" i="1" a="1"/>
  <c r="E4222" i="1" s="1"/>
  <c r="N4224" i="1"/>
  <c r="O4224" i="1"/>
  <c r="I4238" i="1"/>
  <c r="J4238" i="1" s="1"/>
  <c r="E4238" i="1" a="1"/>
  <c r="E4238" i="1" s="1"/>
  <c r="G4238" i="1" a="1"/>
  <c r="G4238" i="1" s="1"/>
  <c r="H4238" i="1" s="1"/>
  <c r="F4240" i="1"/>
  <c r="M4240" i="1" s="1"/>
  <c r="D4240" i="1"/>
  <c r="O4195" i="1"/>
  <c r="N4195" i="1"/>
  <c r="G4219" i="1" a="1"/>
  <c r="G4219" i="1" s="1"/>
  <c r="H4219" i="1" s="1"/>
  <c r="E4219" i="1" a="1"/>
  <c r="E4219" i="1" s="1"/>
  <c r="I4222" i="1"/>
  <c r="J4222" i="1" s="1"/>
  <c r="O4227" i="1"/>
  <c r="O4230" i="1"/>
  <c r="N4230" i="1"/>
  <c r="N4234" i="1"/>
  <c r="B4246" i="1"/>
  <c r="G4246" i="1" a="1"/>
  <c r="G4246" i="1" s="1"/>
  <c r="H4246" i="1" s="1"/>
  <c r="E4246" i="1" a="1"/>
  <c r="E4246" i="1" s="1"/>
  <c r="G4267" i="1" a="1"/>
  <c r="G4267" i="1" s="1"/>
  <c r="H4267" i="1" s="1"/>
  <c r="I4267" i="1"/>
  <c r="J4267" i="1" s="1"/>
  <c r="E4267" i="1" a="1"/>
  <c r="E4267" i="1" s="1"/>
  <c r="B4284" i="1"/>
  <c r="E4284" i="1" a="1"/>
  <c r="E4284" i="1" s="1"/>
  <c r="O4216" i="1"/>
  <c r="N4216" i="1"/>
  <c r="N4228" i="1"/>
  <c r="O4228" i="1"/>
  <c r="B4241" i="1"/>
  <c r="G4241" i="1" a="1"/>
  <c r="G4241" i="1" s="1"/>
  <c r="H4241" i="1" s="1"/>
  <c r="G4251" i="1" a="1"/>
  <c r="G4251" i="1" s="1"/>
  <c r="H4251" i="1" s="1"/>
  <c r="E4275" i="1" a="1"/>
  <c r="E4275" i="1" s="1"/>
  <c r="I4275" i="1"/>
  <c r="J4275" i="1" s="1"/>
  <c r="G4275" i="1" a="1"/>
  <c r="G4275" i="1" s="1"/>
  <c r="H4275" i="1" s="1"/>
  <c r="M4208" i="1"/>
  <c r="L4208" i="1"/>
  <c r="F4208" i="1"/>
  <c r="D4208" i="1" s="1"/>
  <c r="I4216" i="1"/>
  <c r="J4216" i="1" s="1"/>
  <c r="G4216" i="1" a="1"/>
  <c r="G4216" i="1" s="1"/>
  <c r="H4216" i="1" s="1"/>
  <c r="L4224" i="1"/>
  <c r="F4224" i="1"/>
  <c r="D4224" i="1" s="1"/>
  <c r="G4228" i="1" a="1"/>
  <c r="G4228" i="1" s="1"/>
  <c r="H4228" i="1" s="1"/>
  <c r="E4228" i="1" a="1"/>
  <c r="E4228" i="1" s="1"/>
  <c r="I4228" i="1"/>
  <c r="J4228" i="1" s="1"/>
  <c r="E4230" i="1" a="1"/>
  <c r="E4230" i="1" s="1"/>
  <c r="I4230" i="1"/>
  <c r="J4230" i="1" s="1"/>
  <c r="G4230" i="1" a="1"/>
  <c r="G4230" i="1" s="1"/>
  <c r="H4230" i="1" s="1"/>
  <c r="O4235" i="1"/>
  <c r="N4235" i="1"/>
  <c r="O4251" i="1"/>
  <c r="N4251" i="1"/>
  <c r="E4251" i="1" a="1"/>
  <c r="E4251" i="1" s="1"/>
  <c r="L4206" i="1"/>
  <c r="K4206" i="1"/>
  <c r="F4206" i="1"/>
  <c r="E4216" i="1" a="1"/>
  <c r="E4216" i="1" s="1"/>
  <c r="E4221" i="1" a="1"/>
  <c r="E4221" i="1" s="1"/>
  <c r="I4221" i="1"/>
  <c r="J4221" i="1" s="1"/>
  <c r="I4235" i="1"/>
  <c r="J4235" i="1" s="1"/>
  <c r="G4235" i="1" a="1"/>
  <c r="G4235" i="1" s="1"/>
  <c r="H4235" i="1" s="1"/>
  <c r="E4235" i="1" a="1"/>
  <c r="E4235" i="1" s="1"/>
  <c r="N4256" i="1"/>
  <c r="O4256" i="1"/>
  <c r="E4233" i="1" a="1"/>
  <c r="E4233" i="1" s="1"/>
  <c r="G4233" i="1" a="1"/>
  <c r="G4233" i="1" s="1"/>
  <c r="H4233" i="1" s="1"/>
  <c r="I4233" i="1"/>
  <c r="J4233" i="1" s="1"/>
  <c r="I4237" i="1"/>
  <c r="J4237" i="1" s="1"/>
  <c r="G4237" i="1" a="1"/>
  <c r="G4237" i="1" s="1"/>
  <c r="H4237" i="1" s="1"/>
  <c r="E4237" i="1" a="1"/>
  <c r="E4237" i="1" s="1"/>
  <c r="F4239" i="1"/>
  <c r="L4239" i="1" s="1"/>
  <c r="G4256" i="1" a="1"/>
  <c r="G4256" i="1" s="1"/>
  <c r="H4256" i="1" s="1"/>
  <c r="I4256" i="1"/>
  <c r="J4256" i="1" s="1"/>
  <c r="E4256" i="1" a="1"/>
  <c r="E4256" i="1" s="1"/>
  <c r="I4187" i="1"/>
  <c r="J4187" i="1" s="1"/>
  <c r="G4189" i="1" a="1"/>
  <c r="G4189" i="1" s="1"/>
  <c r="H4189" i="1" s="1"/>
  <c r="I4201" i="1"/>
  <c r="J4201" i="1" s="1"/>
  <c r="E4201" i="1" a="1"/>
  <c r="E4201" i="1" s="1"/>
  <c r="O4215" i="1"/>
  <c r="N4215" i="1"/>
  <c r="G4221" i="1" a="1"/>
  <c r="G4221" i="1" s="1"/>
  <c r="H4221" i="1" s="1"/>
  <c r="O4226" i="1"/>
  <c r="B4263" i="1"/>
  <c r="G4263" i="1" a="1"/>
  <c r="G4263" i="1" s="1"/>
  <c r="H4263" i="1" s="1"/>
  <c r="I4184" i="1"/>
  <c r="J4184" i="1" s="1"/>
  <c r="G4184" i="1" a="1"/>
  <c r="G4184" i="1" s="1"/>
  <c r="H4184" i="1" s="1"/>
  <c r="G4200" i="1" a="1"/>
  <c r="G4200" i="1" s="1"/>
  <c r="H4200" i="1" s="1"/>
  <c r="E4200" i="1" a="1"/>
  <c r="E4200" i="1" s="1"/>
  <c r="K4208" i="1"/>
  <c r="I4247" i="1"/>
  <c r="J4247" i="1" s="1"/>
  <c r="E4247" i="1" a="1"/>
  <c r="E4247" i="1" s="1"/>
  <c r="F4271" i="1"/>
  <c r="K4271" i="1" s="1"/>
  <c r="O4210" i="1"/>
  <c r="N4210" i="1"/>
  <c r="E4214" i="1" a="1"/>
  <c r="E4214" i="1" s="1"/>
  <c r="G4220" i="1" a="1"/>
  <c r="G4220" i="1" s="1"/>
  <c r="H4220" i="1" s="1"/>
  <c r="I4220" i="1"/>
  <c r="J4220" i="1" s="1"/>
  <c r="N4221" i="1"/>
  <c r="E4225" i="1" a="1"/>
  <c r="E4225" i="1" s="1"/>
  <c r="I4225" i="1"/>
  <c r="J4225" i="1" s="1"/>
  <c r="E4229" i="1" a="1"/>
  <c r="E4229" i="1" s="1"/>
  <c r="I4229" i="1"/>
  <c r="J4229" i="1" s="1"/>
  <c r="G4229" i="1" a="1"/>
  <c r="G4229" i="1" s="1"/>
  <c r="H4229" i="1" s="1"/>
  <c r="O4231" i="1"/>
  <c r="N4231" i="1"/>
  <c r="E4242" i="1" a="1"/>
  <c r="E4242" i="1" s="1"/>
  <c r="I4242" i="1"/>
  <c r="J4242" i="1" s="1"/>
  <c r="G4242" i="1" a="1"/>
  <c r="G4242" i="1" s="1"/>
  <c r="H4242" i="1" s="1"/>
  <c r="G4247" i="1" a="1"/>
  <c r="G4247" i="1" s="1"/>
  <c r="H4247" i="1" s="1"/>
  <c r="E4249" i="1" a="1"/>
  <c r="E4249" i="1" s="1"/>
  <c r="I4249" i="1"/>
  <c r="J4249" i="1" s="1"/>
  <c r="G4249" i="1" a="1"/>
  <c r="G4249" i="1" s="1"/>
  <c r="H4249" i="1" s="1"/>
  <c r="O4252" i="1"/>
  <c r="N4252" i="1"/>
  <c r="G4213" i="1" a="1"/>
  <c r="G4213" i="1" s="1"/>
  <c r="H4213" i="1" s="1"/>
  <c r="G4232" i="1" a="1"/>
  <c r="G4232" i="1" s="1"/>
  <c r="H4232" i="1" s="1"/>
  <c r="O4238" i="1"/>
  <c r="O4245" i="1"/>
  <c r="N4245" i="1"/>
  <c r="I4246" i="1"/>
  <c r="J4246" i="1" s="1"/>
  <c r="N4254" i="1"/>
  <c r="G4259" i="1" a="1"/>
  <c r="G4259" i="1" s="1"/>
  <c r="H4259" i="1" s="1"/>
  <c r="G4286" i="1" a="1"/>
  <c r="G4286" i="1" s="1"/>
  <c r="H4286" i="1" s="1"/>
  <c r="E4286" i="1" a="1"/>
  <c r="E4286" i="1" s="1"/>
  <c r="I4286" i="1"/>
  <c r="J4286" i="1" s="1"/>
  <c r="E4232" i="1" a="1"/>
  <c r="E4232" i="1" s="1"/>
  <c r="E4241" i="1" a="1"/>
  <c r="E4241" i="1" s="1"/>
  <c r="I4241" i="1"/>
  <c r="J4241" i="1" s="1"/>
  <c r="G4261" i="1" a="1"/>
  <c r="G4261" i="1" s="1"/>
  <c r="H4261" i="1" s="1"/>
  <c r="I4261" i="1"/>
  <c r="J4261" i="1" s="1"/>
  <c r="E4261" i="1" a="1"/>
  <c r="E4261" i="1" s="1"/>
  <c r="E4264" i="1" a="1"/>
  <c r="E4264" i="1" s="1"/>
  <c r="I4264" i="1"/>
  <c r="J4264" i="1" s="1"/>
  <c r="G4264" i="1" a="1"/>
  <c r="G4264" i="1" s="1"/>
  <c r="H4264" i="1" s="1"/>
  <c r="F4273" i="1"/>
  <c r="O4281" i="1"/>
  <c r="N4236" i="1"/>
  <c r="O4236" i="1"/>
  <c r="N4237" i="1"/>
  <c r="O4237" i="1"/>
  <c r="G4250" i="1" a="1"/>
  <c r="G4250" i="1" s="1"/>
  <c r="H4250" i="1" s="1"/>
  <c r="O4266" i="1"/>
  <c r="N4266" i="1"/>
  <c r="L4272" i="1"/>
  <c r="K4272" i="1"/>
  <c r="F4272" i="1"/>
  <c r="M4272" i="1"/>
  <c r="E4266" i="1" a="1"/>
  <c r="E4266" i="1" s="1"/>
  <c r="G4266" i="1" a="1"/>
  <c r="G4266" i="1" s="1"/>
  <c r="H4266" i="1" s="1"/>
  <c r="O4279" i="1"/>
  <c r="E4287" i="1" a="1"/>
  <c r="E4287" i="1" s="1"/>
  <c r="I4287" i="1"/>
  <c r="J4287" i="1" s="1"/>
  <c r="G4287" i="1" a="1"/>
  <c r="G4287" i="1" s="1"/>
  <c r="H4287" i="1" s="1"/>
  <c r="G4268" i="1" a="1"/>
  <c r="G4268" i="1" s="1"/>
  <c r="H4268" i="1" s="1"/>
  <c r="E4268" i="1" a="1"/>
  <c r="E4268" i="1" s="1"/>
  <c r="G4270" i="1" a="1"/>
  <c r="G4270" i="1" s="1"/>
  <c r="H4270" i="1" s="1"/>
  <c r="E4270" i="1" a="1"/>
  <c r="E4270" i="1" s="1"/>
  <c r="O4282" i="1"/>
  <c r="N4223" i="1"/>
  <c r="E4226" i="1" a="1"/>
  <c r="E4226" i="1" s="1"/>
  <c r="N4229" i="1"/>
  <c r="G4240" i="1" a="1"/>
  <c r="G4240" i="1" s="1"/>
  <c r="H4240" i="1" s="1"/>
  <c r="G4244" i="1" a="1"/>
  <c r="G4244" i="1" s="1"/>
  <c r="H4244" i="1" s="1"/>
  <c r="I4244" i="1"/>
  <c r="J4244" i="1" s="1"/>
  <c r="E4244" i="1" a="1"/>
  <c r="E4244" i="1" s="1"/>
  <c r="E4255" i="1" a="1"/>
  <c r="E4255" i="1" s="1"/>
  <c r="G4257" i="1" a="1"/>
  <c r="G4257" i="1" s="1"/>
  <c r="H4257" i="1" s="1"/>
  <c r="I4260" i="1"/>
  <c r="J4260" i="1" s="1"/>
  <c r="G4260" i="1" a="1"/>
  <c r="G4260" i="1" s="1"/>
  <c r="H4260" i="1" s="1"/>
  <c r="E4263" i="1" a="1"/>
  <c r="E4263" i="1" s="1"/>
  <c r="I4266" i="1"/>
  <c r="J4266" i="1" s="1"/>
  <c r="G4198" i="1" a="1"/>
  <c r="G4198" i="1" s="1"/>
  <c r="H4198" i="1" s="1"/>
  <c r="G4214" i="1" a="1"/>
  <c r="G4214" i="1" s="1"/>
  <c r="H4214" i="1" s="1"/>
  <c r="E4217" i="1" a="1"/>
  <c r="E4217" i="1" s="1"/>
  <c r="I4227" i="1"/>
  <c r="J4227" i="1" s="1"/>
  <c r="I4232" i="1"/>
  <c r="J4232" i="1" s="1"/>
  <c r="G4234" i="1" a="1"/>
  <c r="G4234" i="1" s="1"/>
  <c r="H4234" i="1" s="1"/>
  <c r="G4239" i="1" a="1"/>
  <c r="G4239" i="1" s="1"/>
  <c r="H4239" i="1" s="1"/>
  <c r="I4240" i="1"/>
  <c r="J4240" i="1" s="1"/>
  <c r="E4254" i="1" a="1"/>
  <c r="E4254" i="1" s="1"/>
  <c r="G4254" i="1" a="1"/>
  <c r="G4254" i="1" s="1"/>
  <c r="H4254" i="1" s="1"/>
  <c r="E4257" i="1" a="1"/>
  <c r="E4257" i="1" s="1"/>
  <c r="E4260" i="1" a="1"/>
  <c r="E4260" i="1" s="1"/>
  <c r="I4268" i="1"/>
  <c r="J4268" i="1" s="1"/>
  <c r="I4270" i="1"/>
  <c r="J4270" i="1" s="1"/>
  <c r="D4272" i="1"/>
  <c r="I4279" i="1"/>
  <c r="J4279" i="1" s="1"/>
  <c r="M4302" i="1"/>
  <c r="K4302" i="1"/>
  <c r="F4302" i="1"/>
  <c r="D4302" i="1" s="1"/>
  <c r="G4226" i="1" a="1"/>
  <c r="G4226" i="1" s="1"/>
  <c r="H4226" i="1" s="1"/>
  <c r="I4243" i="1"/>
  <c r="J4243" i="1" s="1"/>
  <c r="O4253" i="1"/>
  <c r="N4253" i="1"/>
  <c r="O4259" i="1"/>
  <c r="N4259" i="1"/>
  <c r="O4262" i="1"/>
  <c r="N4262" i="1"/>
  <c r="O4265" i="1"/>
  <c r="N4265" i="1"/>
  <c r="O4269" i="1"/>
  <c r="N4269" i="1"/>
  <c r="E4227" i="1" a="1"/>
  <c r="E4227" i="1" s="1"/>
  <c r="I4239" i="1"/>
  <c r="J4239" i="1" s="1"/>
  <c r="E4253" i="1" a="1"/>
  <c r="E4253" i="1" s="1"/>
  <c r="G4253" i="1" a="1"/>
  <c r="G4253" i="1" s="1"/>
  <c r="H4253" i="1" s="1"/>
  <c r="I4257" i="1"/>
  <c r="J4257" i="1" s="1"/>
  <c r="O4271" i="1"/>
  <c r="E4223" i="1" a="1"/>
  <c r="E4223" i="1" s="1"/>
  <c r="I4248" i="1"/>
  <c r="J4248" i="1" s="1"/>
  <c r="E4248" i="1" a="1"/>
  <c r="E4248" i="1" s="1"/>
  <c r="E4262" i="1" a="1"/>
  <c r="E4262" i="1" s="1"/>
  <c r="E4265" i="1" a="1"/>
  <c r="E4265" i="1" s="1"/>
  <c r="G4265" i="1" a="1"/>
  <c r="G4265" i="1" s="1"/>
  <c r="H4265" i="1" s="1"/>
  <c r="E4269" i="1" a="1"/>
  <c r="E4269" i="1" s="1"/>
  <c r="G4276" i="1" a="1"/>
  <c r="G4276" i="1" s="1"/>
  <c r="H4276" i="1" s="1"/>
  <c r="G4282" i="1" a="1"/>
  <c r="G4282" i="1" s="1"/>
  <c r="H4282" i="1" s="1"/>
  <c r="N4296" i="1"/>
  <c r="I4263" i="1"/>
  <c r="J4263" i="1" s="1"/>
  <c r="E4276" i="1" a="1"/>
  <c r="E4276" i="1" s="1"/>
  <c r="E4279" i="1" a="1"/>
  <c r="E4279" i="1" s="1"/>
  <c r="G4279" i="1" a="1"/>
  <c r="G4279" i="1" s="1"/>
  <c r="H4279" i="1" s="1"/>
  <c r="E4282" i="1" a="1"/>
  <c r="E4282" i="1" s="1"/>
  <c r="I4284" i="1"/>
  <c r="J4284" i="1" s="1"/>
  <c r="O4289" i="1"/>
  <c r="E4292" i="1" a="1"/>
  <c r="E4292" i="1" s="1"/>
  <c r="O4294" i="1"/>
  <c r="G4245" i="1" a="1"/>
  <c r="G4245" i="1" s="1"/>
  <c r="H4245" i="1" s="1"/>
  <c r="E4250" i="1" a="1"/>
  <c r="E4250" i="1" s="1"/>
  <c r="N4258" i="1"/>
  <c r="O4275" i="1"/>
  <c r="B4291" i="1"/>
  <c r="G4291" i="1" s="1" a="1"/>
  <c r="G4291" i="1" s="1"/>
  <c r="H4291" i="1" s="1"/>
  <c r="I4294" i="1"/>
  <c r="J4294" i="1" s="1"/>
  <c r="G4294" i="1" a="1"/>
  <c r="G4294" i="1" s="1"/>
  <c r="H4294" i="1" s="1"/>
  <c r="E4294" i="1" a="1"/>
  <c r="E4294" i="1" s="1"/>
  <c r="L4296" i="1"/>
  <c r="M4296" i="1"/>
  <c r="F4296" i="1"/>
  <c r="K4296" i="1" s="1"/>
  <c r="D4296" i="1"/>
  <c r="O4301" i="1"/>
  <c r="I4301" i="1"/>
  <c r="J4301" i="1" s="1"/>
  <c r="E4301" i="1" a="1"/>
  <c r="E4301" i="1" s="1"/>
  <c r="O4283" i="1"/>
  <c r="O4296" i="1"/>
  <c r="G4301" i="1" a="1"/>
  <c r="G4301" i="1" s="1"/>
  <c r="H4301" i="1" s="1"/>
  <c r="N4255" i="1"/>
  <c r="N4264" i="1"/>
  <c r="N4274" i="1"/>
  <c r="E4278" i="1" a="1"/>
  <c r="E4278" i="1" s="1"/>
  <c r="G4288" i="1" a="1"/>
  <c r="G4288" i="1" s="1"/>
  <c r="H4288" i="1" s="1"/>
  <c r="E4288" i="1" a="1"/>
  <c r="E4288" i="1" s="1"/>
  <c r="I4259" i="1"/>
  <c r="J4259" i="1" s="1"/>
  <c r="O4268" i="1"/>
  <c r="N4273" i="1"/>
  <c r="G4274" i="1" a="1"/>
  <c r="G4274" i="1" s="1"/>
  <c r="H4274" i="1" s="1"/>
  <c r="I4274" i="1"/>
  <c r="J4274" i="1" s="1"/>
  <c r="O4280" i="1"/>
  <c r="B4295" i="1"/>
  <c r="E4295" i="1" s="1" a="1"/>
  <c r="E4295" i="1" s="1"/>
  <c r="E4299" i="1" a="1"/>
  <c r="E4299" i="1" s="1"/>
  <c r="I4299" i="1"/>
  <c r="J4299" i="1" s="1"/>
  <c r="G4299" i="1" a="1"/>
  <c r="G4299" i="1" s="1"/>
  <c r="H4299" i="1" s="1"/>
  <c r="N4272" i="1"/>
  <c r="O4272" i="1"/>
  <c r="F4274" i="1"/>
  <c r="M4274" i="1" s="1"/>
  <c r="O4277" i="1"/>
  <c r="I4288" i="1"/>
  <c r="J4288" i="1" s="1"/>
  <c r="I4291" i="1"/>
  <c r="J4291" i="1" s="1"/>
  <c r="E4297" i="1" a="1"/>
  <c r="E4297" i="1" s="1"/>
  <c r="I4297" i="1"/>
  <c r="J4297" i="1" s="1"/>
  <c r="G4297" i="1" a="1"/>
  <c r="G4297" i="1" s="1"/>
  <c r="H4297" i="1" s="1"/>
  <c r="I4245" i="1"/>
  <c r="J4245" i="1" s="1"/>
  <c r="E4259" i="1" a="1"/>
  <c r="E4259" i="1" s="1"/>
  <c r="I4273" i="1"/>
  <c r="J4273" i="1" s="1"/>
  <c r="G4273" i="1" a="1"/>
  <c r="G4273" i="1" s="1"/>
  <c r="H4273" i="1" s="1"/>
  <c r="I4277" i="1"/>
  <c r="J4277" i="1" s="1"/>
  <c r="E4277" i="1" a="1"/>
  <c r="E4277" i="1" s="1"/>
  <c r="E4280" i="1" a="1"/>
  <c r="E4280" i="1" s="1"/>
  <c r="I4280" i="1"/>
  <c r="J4280" i="1" s="1"/>
  <c r="I4293" i="1"/>
  <c r="J4293" i="1" s="1"/>
  <c r="E4293" i="1" a="1"/>
  <c r="E4293" i="1" s="1"/>
  <c r="O4307" i="1"/>
  <c r="G4269" i="1" a="1"/>
  <c r="G4269" i="1" s="1"/>
  <c r="H4269" i="1" s="1"/>
  <c r="G4271" i="1" a="1"/>
  <c r="G4271" i="1" s="1"/>
  <c r="H4271" i="1" s="1"/>
  <c r="G4272" i="1" a="1"/>
  <c r="G4272" i="1" s="1"/>
  <c r="H4272" i="1" s="1"/>
  <c r="O4278" i="1"/>
  <c r="F4285" i="1"/>
  <c r="D4285" i="1" s="1"/>
  <c r="O4287" i="1"/>
  <c r="O4288" i="1"/>
  <c r="G4292" i="1" a="1"/>
  <c r="G4292" i="1" s="1"/>
  <c r="H4292" i="1" s="1"/>
  <c r="G4293" i="1" a="1"/>
  <c r="G4293" i="1" s="1"/>
  <c r="H4293" i="1" s="1"/>
  <c r="O4300" i="1"/>
  <c r="I4304" i="1"/>
  <c r="J4304" i="1" s="1"/>
  <c r="G4304" i="1" a="1"/>
  <c r="G4304" i="1" s="1"/>
  <c r="H4304" i="1" s="1"/>
  <c r="E4304" i="1" a="1"/>
  <c r="E4304" i="1" s="1"/>
  <c r="E4307" i="1" a="1"/>
  <c r="E4307" i="1" s="1"/>
  <c r="I4307" i="1"/>
  <c r="J4307" i="1" s="1"/>
  <c r="G4307" i="1" a="1"/>
  <c r="G4307" i="1" s="1"/>
  <c r="H4307" i="1" s="1"/>
  <c r="G4302" i="1" a="1"/>
  <c r="G4302" i="1" s="1"/>
  <c r="H4302" i="1" s="1"/>
  <c r="I4306" i="1"/>
  <c r="J4306" i="1" s="1"/>
  <c r="G4306" i="1" a="1"/>
  <c r="G4306" i="1" s="1"/>
  <c r="H4306" i="1" s="1"/>
  <c r="E4306" i="1" a="1"/>
  <c r="E4306" i="1" s="1"/>
  <c r="E4313" i="1" a="1"/>
  <c r="E4313" i="1" s="1"/>
  <c r="I4313" i="1"/>
  <c r="J4313" i="1" s="1"/>
  <c r="G4313" i="1" a="1"/>
  <c r="G4313" i="1" s="1"/>
  <c r="H4313" i="1" s="1"/>
  <c r="D4315" i="1"/>
  <c r="O4317" i="1"/>
  <c r="N4317" i="1"/>
  <c r="O4337" i="1"/>
  <c r="N4337" i="1"/>
  <c r="F4329" i="1"/>
  <c r="M4329" i="1" s="1"/>
  <c r="D4329" i="1"/>
  <c r="L4329" i="1"/>
  <c r="K4329" i="1"/>
  <c r="N4354" i="1"/>
  <c r="O4354" i="1"/>
  <c r="G4296" i="1" a="1"/>
  <c r="G4296" i="1" s="1"/>
  <c r="H4296" i="1" s="1"/>
  <c r="O4305" i="1"/>
  <c r="G4308" i="1" a="1"/>
  <c r="G4308" i="1" s="1"/>
  <c r="H4308" i="1" s="1"/>
  <c r="O4310" i="1"/>
  <c r="O4316" i="1"/>
  <c r="N4316" i="1"/>
  <c r="O4331" i="1"/>
  <c r="N4331" i="1"/>
  <c r="D4340" i="1"/>
  <c r="M4340" i="1"/>
  <c r="H4340" i="1"/>
  <c r="K4340" i="1" s="1"/>
  <c r="D4350" i="1"/>
  <c r="D4384" i="1"/>
  <c r="G4278" i="1" a="1"/>
  <c r="G4278" i="1" s="1"/>
  <c r="H4278" i="1" s="1"/>
  <c r="G4285" i="1" a="1"/>
  <c r="G4285" i="1" s="1"/>
  <c r="H4285" i="1" s="1"/>
  <c r="I4305" i="1"/>
  <c r="J4305" i="1" s="1"/>
  <c r="E4305" i="1" a="1"/>
  <c r="E4305" i="1" s="1"/>
  <c r="F4314" i="1"/>
  <c r="L4314" i="1" s="1"/>
  <c r="O4326" i="1"/>
  <c r="N4326" i="1"/>
  <c r="G4305" i="1" a="1"/>
  <c r="G4305" i="1" s="1"/>
  <c r="H4305" i="1" s="1"/>
  <c r="E4308" i="1" a="1"/>
  <c r="E4308" i="1" s="1"/>
  <c r="G4310" i="1" a="1"/>
  <c r="G4310" i="1" s="1"/>
  <c r="H4310" i="1" s="1"/>
  <c r="E4310" i="1" a="1"/>
  <c r="E4310" i="1" s="1"/>
  <c r="O4312" i="1"/>
  <c r="F4324" i="1"/>
  <c r="L4324" i="1" s="1"/>
  <c r="D4328" i="1"/>
  <c r="M4328" i="1"/>
  <c r="H4328" i="1"/>
  <c r="K4328" i="1" s="1"/>
  <c r="G4300" i="1" a="1"/>
  <c r="G4300" i="1" s="1"/>
  <c r="H4300" i="1" s="1"/>
  <c r="E4300" i="1" a="1"/>
  <c r="E4300" i="1" s="1"/>
  <c r="I4300" i="1"/>
  <c r="J4300" i="1" s="1"/>
  <c r="I4310" i="1"/>
  <c r="J4310" i="1" s="1"/>
  <c r="N4323" i="1"/>
  <c r="O4323" i="1"/>
  <c r="N4314" i="1"/>
  <c r="M4316" i="1"/>
  <c r="L4316" i="1"/>
  <c r="F4316" i="1"/>
  <c r="D4316" i="1" s="1"/>
  <c r="O4318" i="1"/>
  <c r="N4318" i="1"/>
  <c r="O4359" i="1"/>
  <c r="N4359" i="1"/>
  <c r="I4281" i="1"/>
  <c r="J4281" i="1" s="1"/>
  <c r="E4281" i="1" a="1"/>
  <c r="E4281" i="1" s="1"/>
  <c r="E4289" i="1" a="1"/>
  <c r="E4289" i="1" s="1"/>
  <c r="G4290" i="1" a="1"/>
  <c r="G4290" i="1" s="1"/>
  <c r="H4290" i="1" s="1"/>
  <c r="M4320" i="1"/>
  <c r="O4322" i="1"/>
  <c r="N4322" i="1"/>
  <c r="F4323" i="1"/>
  <c r="D4323" i="1" s="1"/>
  <c r="M4336" i="1"/>
  <c r="L4336" i="1"/>
  <c r="F4336" i="1"/>
  <c r="D4336" i="1" s="1"/>
  <c r="E4283" i="1" a="1"/>
  <c r="E4283" i="1" s="1"/>
  <c r="E4290" i="1" a="1"/>
  <c r="E4290" i="1" s="1"/>
  <c r="E4291" i="1" a="1"/>
  <c r="E4291" i="1" s="1"/>
  <c r="I4295" i="1"/>
  <c r="J4295" i="1" s="1"/>
  <c r="L4318" i="1"/>
  <c r="L4319" i="1"/>
  <c r="F4319" i="1"/>
  <c r="D4319" i="1" s="1"/>
  <c r="M4319" i="1"/>
  <c r="O4325" i="1"/>
  <c r="N4325" i="1"/>
  <c r="N4350" i="1"/>
  <c r="I4303" i="1"/>
  <c r="J4303" i="1" s="1"/>
  <c r="G4303" i="1" a="1"/>
  <c r="G4303" i="1" s="1"/>
  <c r="H4303" i="1" s="1"/>
  <c r="E4303" i="1" a="1"/>
  <c r="E4303" i="1" s="1"/>
  <c r="O4306" i="1"/>
  <c r="O4309" i="1"/>
  <c r="O4313" i="1"/>
  <c r="D4318" i="1"/>
  <c r="N4332" i="1"/>
  <c r="O4332" i="1"/>
  <c r="O4333" i="1"/>
  <c r="N4333" i="1"/>
  <c r="L4334" i="1"/>
  <c r="O4372" i="1"/>
  <c r="N4372" i="1"/>
  <c r="G4281" i="1" a="1"/>
  <c r="G4281" i="1" s="1"/>
  <c r="H4281" i="1" s="1"/>
  <c r="G4284" i="1" a="1"/>
  <c r="G4284" i="1" s="1"/>
  <c r="H4284" i="1" s="1"/>
  <c r="O4286" i="1"/>
  <c r="E4298" i="1" a="1"/>
  <c r="E4298" i="1" s="1"/>
  <c r="E4309" i="1" a="1"/>
  <c r="E4309" i="1" s="1"/>
  <c r="I4309" i="1"/>
  <c r="J4309" i="1" s="1"/>
  <c r="G4309" i="1" a="1"/>
  <c r="G4309" i="1" s="1"/>
  <c r="H4309" i="1" s="1"/>
  <c r="E4311" i="1" a="1"/>
  <c r="E4311" i="1" s="1"/>
  <c r="I4311" i="1"/>
  <c r="J4311" i="1" s="1"/>
  <c r="O4321" i="1"/>
  <c r="N4321" i="1"/>
  <c r="F4325" i="1"/>
  <c r="L4325" i="1" s="1"/>
  <c r="D4325" i="1"/>
  <c r="K4325" i="1"/>
  <c r="I4312" i="1"/>
  <c r="J4312" i="1" s="1"/>
  <c r="M4337" i="1"/>
  <c r="K4337" i="1"/>
  <c r="F4337" i="1"/>
  <c r="D4337" i="1" s="1"/>
  <c r="K4341" i="1"/>
  <c r="F4341" i="1"/>
  <c r="M4341" i="1" s="1"/>
  <c r="F4346" i="1"/>
  <c r="D4346" i="1"/>
  <c r="M4346" i="1"/>
  <c r="L4346" i="1"/>
  <c r="K4346" i="1"/>
  <c r="O4349" i="1"/>
  <c r="O4351" i="1"/>
  <c r="O4352" i="1"/>
  <c r="N4353" i="1"/>
  <c r="O4362" i="1"/>
  <c r="N4362" i="1"/>
  <c r="K4363" i="1"/>
  <c r="M4363" i="1"/>
  <c r="L4363" i="1"/>
  <c r="F4363" i="1"/>
  <c r="D4363" i="1" s="1"/>
  <c r="N4366" i="1"/>
  <c r="O4366" i="1"/>
  <c r="L4375" i="1"/>
  <c r="F4375" i="1"/>
  <c r="K4375" i="1" s="1"/>
  <c r="F4379" i="1"/>
  <c r="M4379" i="1" s="1"/>
  <c r="K4379" i="1"/>
  <c r="K4430" i="1"/>
  <c r="D4430" i="1"/>
  <c r="L4430" i="1"/>
  <c r="F4345" i="1"/>
  <c r="D4345" i="1" s="1"/>
  <c r="L4345" i="1"/>
  <c r="O4369" i="1"/>
  <c r="N4369" i="1"/>
  <c r="D4371" i="1"/>
  <c r="M4371" i="1"/>
  <c r="L4371" i="1"/>
  <c r="K4371" i="1"/>
  <c r="O4374" i="1"/>
  <c r="N4374" i="1"/>
  <c r="L4320" i="1"/>
  <c r="H4338" i="1"/>
  <c r="L4338" i="1" s="1"/>
  <c r="L4343" i="1"/>
  <c r="K4343" i="1"/>
  <c r="F4343" i="1"/>
  <c r="K4357" i="1"/>
  <c r="H4357" i="1"/>
  <c r="D4357" i="1" s="1"/>
  <c r="L4366" i="1"/>
  <c r="O4380" i="1"/>
  <c r="N4380" i="1"/>
  <c r="F4381" i="1"/>
  <c r="L4381" i="1" s="1"/>
  <c r="D4381" i="1"/>
  <c r="M4381" i="1"/>
  <c r="K4381" i="1"/>
  <c r="L4412" i="1"/>
  <c r="N4315" i="1"/>
  <c r="K4318" i="1"/>
  <c r="N4327" i="1"/>
  <c r="D4330" i="1"/>
  <c r="M4330" i="1"/>
  <c r="K4335" i="1"/>
  <c r="M4355" i="1"/>
  <c r="O4361" i="1"/>
  <c r="N4361" i="1"/>
  <c r="O4365" i="1"/>
  <c r="N4365" i="1"/>
  <c r="K4374" i="1"/>
  <c r="D4374" i="1"/>
  <c r="F4374" i="1"/>
  <c r="L4374" i="1" s="1"/>
  <c r="L4378" i="1"/>
  <c r="K4378" i="1"/>
  <c r="F4378" i="1"/>
  <c r="D4378" i="1" s="1"/>
  <c r="M4378" i="1"/>
  <c r="L4392" i="1"/>
  <c r="F4392" i="1"/>
  <c r="D4392" i="1"/>
  <c r="M4392" i="1"/>
  <c r="K4392" i="1"/>
  <c r="O4394" i="1"/>
  <c r="N4394" i="1"/>
  <c r="N4415" i="1"/>
  <c r="O4415" i="1"/>
  <c r="O4320" i="1"/>
  <c r="F4330" i="1"/>
  <c r="L4330" i="1" s="1"/>
  <c r="L4335" i="1"/>
  <c r="L4337" i="1"/>
  <c r="N4346" i="1"/>
  <c r="M4354" i="1"/>
  <c r="O4357" i="1"/>
  <c r="D4359" i="1"/>
  <c r="O4368" i="1"/>
  <c r="N4368" i="1"/>
  <c r="F4369" i="1"/>
  <c r="M4369" i="1" s="1"/>
  <c r="D4369" i="1"/>
  <c r="L4369" i="1"/>
  <c r="K4369" i="1"/>
  <c r="O4403" i="1"/>
  <c r="E4312" i="1" a="1"/>
  <c r="E4312" i="1" s="1"/>
  <c r="K4317" i="1"/>
  <c r="K4321" i="1"/>
  <c r="L4322" i="1"/>
  <c r="K4326" i="1"/>
  <c r="F4331" i="1"/>
  <c r="D4331" i="1"/>
  <c r="N4338" i="1"/>
  <c r="M4345" i="1"/>
  <c r="F4349" i="1"/>
  <c r="D4349" i="1" s="1"/>
  <c r="K4351" i="1"/>
  <c r="M4351" i="1"/>
  <c r="L4351" i="1"/>
  <c r="F4351" i="1"/>
  <c r="D4351" i="1" s="1"/>
  <c r="M4352" i="1"/>
  <c r="M4353" i="1"/>
  <c r="K4353" i="1"/>
  <c r="F4353" i="1"/>
  <c r="D4353" i="1" s="1"/>
  <c r="O4364" i="1"/>
  <c r="N4364" i="1"/>
  <c r="O4382" i="1"/>
  <c r="N4382" i="1"/>
  <c r="F4317" i="1"/>
  <c r="L4321" i="1"/>
  <c r="F4322" i="1"/>
  <c r="F4326" i="1"/>
  <c r="O4328" i="1"/>
  <c r="L4332" i="1"/>
  <c r="K4332" i="1"/>
  <c r="N4335" i="1"/>
  <c r="N4336" i="1"/>
  <c r="N4341" i="1"/>
  <c r="N4345" i="1"/>
  <c r="F4350" i="1"/>
  <c r="K4350" i="1" s="1"/>
  <c r="M4350" i="1"/>
  <c r="L4350" i="1"/>
  <c r="L4352" i="1"/>
  <c r="K4359" i="1"/>
  <c r="H4359" i="1"/>
  <c r="M4359" i="1" s="1"/>
  <c r="F4361" i="1"/>
  <c r="K4361" i="1" s="1"/>
  <c r="M4365" i="1"/>
  <c r="L4365" i="1"/>
  <c r="F4365" i="1"/>
  <c r="D4365" i="1" s="1"/>
  <c r="L4380" i="1"/>
  <c r="F4380" i="1"/>
  <c r="D4380" i="1"/>
  <c r="M4380" i="1"/>
  <c r="K4380" i="1"/>
  <c r="O4401" i="1"/>
  <c r="N4401" i="1"/>
  <c r="D4402" i="1"/>
  <c r="L4402" i="1"/>
  <c r="K4402" i="1"/>
  <c r="F4402" i="1"/>
  <c r="M4402" i="1"/>
  <c r="D4320" i="1"/>
  <c r="K4320" i="1"/>
  <c r="F4327" i="1"/>
  <c r="L4327" i="1" s="1"/>
  <c r="D4327" i="1"/>
  <c r="O4344" i="1"/>
  <c r="F4348" i="1"/>
  <c r="D4348" i="1" s="1"/>
  <c r="O4356" i="1"/>
  <c r="O4367" i="1"/>
  <c r="N4367" i="1"/>
  <c r="M4377" i="1"/>
  <c r="K4377" i="1"/>
  <c r="M4407" i="1"/>
  <c r="L4407" i="1"/>
  <c r="D4407" i="1"/>
  <c r="K4407" i="1"/>
  <c r="F4407" i="1"/>
  <c r="F4315" i="1"/>
  <c r="K4315" i="1" s="1"/>
  <c r="M4318" i="1"/>
  <c r="F4320" i="1"/>
  <c r="N4324" i="1"/>
  <c r="F4333" i="1"/>
  <c r="D4333" i="1" s="1"/>
  <c r="D4334" i="1"/>
  <c r="M4334" i="1"/>
  <c r="K4334" i="1"/>
  <c r="D4335" i="1"/>
  <c r="F4358" i="1"/>
  <c r="D4358" i="1" s="1"/>
  <c r="L4358" i="1"/>
  <c r="O4360" i="1"/>
  <c r="N4360" i="1"/>
  <c r="O4363" i="1"/>
  <c r="N4363" i="1"/>
  <c r="D4364" i="1"/>
  <c r="L4373" i="1"/>
  <c r="N4379" i="1"/>
  <c r="O4379" i="1"/>
  <c r="O4389" i="1"/>
  <c r="N4389" i="1"/>
  <c r="L4390" i="1"/>
  <c r="K4390" i="1"/>
  <c r="F4390" i="1"/>
  <c r="D4390" i="1" s="1"/>
  <c r="M4390" i="1"/>
  <c r="J4418" i="1"/>
  <c r="D4418" i="1" s="1"/>
  <c r="L4328" i="1"/>
  <c r="O4329" i="1"/>
  <c r="M4364" i="1"/>
  <c r="O4370" i="1"/>
  <c r="N4370" i="1"/>
  <c r="K4372" i="1"/>
  <c r="O4384" i="1"/>
  <c r="N4384" i="1"/>
  <c r="D4404" i="1"/>
  <c r="O4406" i="1"/>
  <c r="N4406" i="1"/>
  <c r="O4330" i="1"/>
  <c r="M4331" i="1"/>
  <c r="K4339" i="1"/>
  <c r="L4339" i="1"/>
  <c r="F4339" i="1"/>
  <c r="D4341" i="1"/>
  <c r="K4352" i="1"/>
  <c r="F4360" i="1"/>
  <c r="M4360" i="1" s="1"/>
  <c r="D4360" i="1"/>
  <c r="L4360" i="1"/>
  <c r="K4360" i="1"/>
  <c r="L4367" i="1"/>
  <c r="F4367" i="1"/>
  <c r="D4367" i="1" s="1"/>
  <c r="O4416" i="1"/>
  <c r="N4416" i="1"/>
  <c r="F4417" i="1"/>
  <c r="L4417" i="1" s="1"/>
  <c r="D4417" i="1"/>
  <c r="K4417" i="1"/>
  <c r="M4417" i="1"/>
  <c r="K4362" i="1"/>
  <c r="L4364" i="1"/>
  <c r="M4370" i="1"/>
  <c r="M4372" i="1"/>
  <c r="F4391" i="1"/>
  <c r="L4391" i="1" s="1"/>
  <c r="M4398" i="1"/>
  <c r="L4398" i="1"/>
  <c r="K4398" i="1"/>
  <c r="K4399" i="1"/>
  <c r="F4399" i="1"/>
  <c r="L4399" i="1" s="1"/>
  <c r="D4399" i="1"/>
  <c r="M4399" i="1"/>
  <c r="D4406" i="1"/>
  <c r="N4409" i="1"/>
  <c r="N4410" i="1"/>
  <c r="N4419" i="1"/>
  <c r="F4427" i="1"/>
  <c r="M4427" i="1" s="1"/>
  <c r="D4427" i="1"/>
  <c r="L4427" i="1"/>
  <c r="K4427" i="1"/>
  <c r="L4362" i="1"/>
  <c r="O4396" i="1"/>
  <c r="N4396" i="1"/>
  <c r="M4397" i="1"/>
  <c r="K4397" i="1"/>
  <c r="O4413" i="1"/>
  <c r="N4413" i="1"/>
  <c r="N4418" i="1"/>
  <c r="O4420" i="1"/>
  <c r="N4420" i="1"/>
  <c r="F4355" i="1"/>
  <c r="D4355" i="1" s="1"/>
  <c r="M4362" i="1"/>
  <c r="D4372" i="1"/>
  <c r="D4388" i="1"/>
  <c r="M4388" i="1"/>
  <c r="K4388" i="1"/>
  <c r="L4388" i="1"/>
  <c r="D4389" i="1"/>
  <c r="O4431" i="1"/>
  <c r="N4431" i="1"/>
  <c r="O4434" i="1"/>
  <c r="N4434" i="1"/>
  <c r="F4347" i="1"/>
  <c r="L4347" i="1" s="1"/>
  <c r="N4358" i="1"/>
  <c r="D4362" i="1"/>
  <c r="M4386" i="1"/>
  <c r="K4386" i="1"/>
  <c r="L4386" i="1"/>
  <c r="K4387" i="1"/>
  <c r="D4387" i="1"/>
  <c r="L4387" i="1"/>
  <c r="F4388" i="1"/>
  <c r="F4389" i="1"/>
  <c r="L4389" i="1" s="1"/>
  <c r="K4406" i="1"/>
  <c r="L4421" i="1"/>
  <c r="N4373" i="1"/>
  <c r="M4385" i="1"/>
  <c r="K4385" i="1"/>
  <c r="K4391" i="1"/>
  <c r="F4396" i="1"/>
  <c r="L4396" i="1" s="1"/>
  <c r="D4396" i="1"/>
  <c r="M4396" i="1"/>
  <c r="F4405" i="1"/>
  <c r="L4405" i="1" s="1"/>
  <c r="D4405" i="1"/>
  <c r="K4405" i="1"/>
  <c r="M4405" i="1"/>
  <c r="L4406" i="1"/>
  <c r="F4411" i="1"/>
  <c r="K4411" i="1" s="1"/>
  <c r="D4413" i="1"/>
  <c r="L4413" i="1"/>
  <c r="L4414" i="1"/>
  <c r="K4414" i="1"/>
  <c r="F4414" i="1"/>
  <c r="D4414" i="1" s="1"/>
  <c r="F4420" i="1"/>
  <c r="K4420" i="1" s="1"/>
  <c r="L4420" i="1"/>
  <c r="N4422" i="1"/>
  <c r="N4424" i="1"/>
  <c r="O4424" i="1"/>
  <c r="O4428" i="1"/>
  <c r="N4428" i="1"/>
  <c r="D4366" i="1"/>
  <c r="O4393" i="1"/>
  <c r="N4393" i="1"/>
  <c r="D4394" i="1"/>
  <c r="L4395" i="1"/>
  <c r="N4402" i="1"/>
  <c r="O4402" i="1"/>
  <c r="F4404" i="1"/>
  <c r="L4404" i="1" s="1"/>
  <c r="N4407" i="1"/>
  <c r="M4410" i="1"/>
  <c r="L4410" i="1"/>
  <c r="K4410" i="1"/>
  <c r="D4410" i="1"/>
  <c r="O4421" i="1"/>
  <c r="M4338" i="1"/>
  <c r="F4366" i="1"/>
  <c r="F4368" i="1"/>
  <c r="K4368" i="1" s="1"/>
  <c r="O4375" i="1"/>
  <c r="O4377" i="1"/>
  <c r="O4378" i="1"/>
  <c r="F4395" i="1"/>
  <c r="M4395" i="1" s="1"/>
  <c r="L4397" i="1"/>
  <c r="O4399" i="1"/>
  <c r="F4403" i="1"/>
  <c r="M4403" i="1" s="1"/>
  <c r="L4403" i="1"/>
  <c r="M4409" i="1"/>
  <c r="K4409" i="1"/>
  <c r="D4409" i="1"/>
  <c r="F4410" i="1"/>
  <c r="M4419" i="1"/>
  <c r="L4419" i="1"/>
  <c r="M4424" i="1"/>
  <c r="K4424" i="1"/>
  <c r="F4424" i="1"/>
  <c r="D4424" i="1" s="1"/>
  <c r="L4424" i="1"/>
  <c r="K4425" i="1"/>
  <c r="K4355" i="1"/>
  <c r="L4356" i="1"/>
  <c r="O4381" i="1"/>
  <c r="N4381" i="1"/>
  <c r="F4384" i="1"/>
  <c r="M4384" i="1" s="1"/>
  <c r="O4392" i="1"/>
  <c r="N4392" i="1"/>
  <c r="O4408" i="1"/>
  <c r="N4408" i="1"/>
  <c r="O4417" i="1"/>
  <c r="N4417" i="1"/>
  <c r="N4433" i="1"/>
  <c r="O4433" i="1"/>
  <c r="F4354" i="1"/>
  <c r="D4354" i="1" s="1"/>
  <c r="L4355" i="1"/>
  <c r="F4356" i="1"/>
  <c r="D4356" i="1" s="1"/>
  <c r="L4357" i="1"/>
  <c r="L4359" i="1"/>
  <c r="N4371" i="1"/>
  <c r="M4383" i="1"/>
  <c r="L4383" i="1"/>
  <c r="K4383" i="1"/>
  <c r="O4388" i="1"/>
  <c r="N4400" i="1"/>
  <c r="O4400" i="1"/>
  <c r="M4414" i="1"/>
  <c r="O4430" i="1"/>
  <c r="N4430" i="1"/>
  <c r="H4431" i="1"/>
  <c r="L4431" i="1" s="1"/>
  <c r="K4431" i="1"/>
  <c r="D4342" i="1"/>
  <c r="K4347" i="1"/>
  <c r="M4357" i="1"/>
  <c r="M4373" i="1"/>
  <c r="K4373" i="1"/>
  <c r="F4393" i="1"/>
  <c r="M4393" i="1" s="1"/>
  <c r="D4401" i="1"/>
  <c r="K4401" i="1"/>
  <c r="K4404" i="1"/>
  <c r="K4413" i="1"/>
  <c r="D4422" i="1"/>
  <c r="F4342" i="1"/>
  <c r="F4344" i="1"/>
  <c r="F4373" i="1"/>
  <c r="D4373" i="1" s="1"/>
  <c r="D4376" i="1"/>
  <c r="M4376" i="1"/>
  <c r="K4376" i="1"/>
  <c r="L4376" i="1"/>
  <c r="D4377" i="1"/>
  <c r="L4377" i="1"/>
  <c r="F4382" i="1"/>
  <c r="L4382" i="1" s="1"/>
  <c r="M4382" i="1"/>
  <c r="N4385" i="1"/>
  <c r="N4386" i="1"/>
  <c r="O4387" i="1"/>
  <c r="D4400" i="1"/>
  <c r="M4400" i="1"/>
  <c r="K4400" i="1"/>
  <c r="F4401" i="1"/>
  <c r="M4401" i="1" s="1"/>
  <c r="M4404" i="1"/>
  <c r="O4412" i="1"/>
  <c r="M4413" i="1"/>
  <c r="D4433" i="1"/>
  <c r="L4433" i="1"/>
  <c r="K4433" i="1"/>
  <c r="F4433" i="1"/>
  <c r="M4433" i="1" s="1"/>
  <c r="O4437" i="1"/>
  <c r="N4437" i="1"/>
  <c r="L4442" i="1"/>
  <c r="O4443" i="1"/>
  <c r="N4443" i="1"/>
  <c r="O4432" i="1"/>
  <c r="N4432" i="1"/>
  <c r="O4436" i="1"/>
  <c r="N4436" i="1"/>
  <c r="M4438" i="1"/>
  <c r="K4438" i="1"/>
  <c r="F4438" i="1"/>
  <c r="D4438" i="1" s="1"/>
  <c r="D4412" i="1"/>
  <c r="M4412" i="1"/>
  <c r="K4412" i="1"/>
  <c r="F4415" i="1"/>
  <c r="D4415" i="1"/>
  <c r="M4415" i="1"/>
  <c r="L4415" i="1"/>
  <c r="F4416" i="1"/>
  <c r="M4428" i="1"/>
  <c r="L4428" i="1"/>
  <c r="K4428" i="1"/>
  <c r="F4428" i="1"/>
  <c r="D4428" i="1" s="1"/>
  <c r="D4437" i="1"/>
  <c r="D4443" i="1"/>
  <c r="O4425" i="1"/>
  <c r="N4425" i="1"/>
  <c r="O4426" i="1"/>
  <c r="N4426" i="1"/>
  <c r="F4432" i="1"/>
  <c r="M4432" i="1" s="1"/>
  <c r="D4432" i="1"/>
  <c r="L4432" i="1"/>
  <c r="K4432" i="1"/>
  <c r="O4435" i="1"/>
  <c r="N4435" i="1"/>
  <c r="F4436" i="1"/>
  <c r="D4436" i="1" s="1"/>
  <c r="M4437" i="1"/>
  <c r="O4442" i="1"/>
  <c r="N4442" i="1"/>
  <c r="D4431" i="1"/>
  <c r="O4439" i="1"/>
  <c r="N4439" i="1"/>
  <c r="O4405" i="1"/>
  <c r="N4405" i="1"/>
  <c r="F4408" i="1"/>
  <c r="L4408" i="1" s="1"/>
  <c r="D4408" i="1"/>
  <c r="M4408" i="1"/>
  <c r="K4408" i="1"/>
  <c r="K4415" i="1"/>
  <c r="M4421" i="1"/>
  <c r="K4421" i="1"/>
  <c r="M4422" i="1"/>
  <c r="L4422" i="1"/>
  <c r="K4422" i="1"/>
  <c r="K4423" i="1"/>
  <c r="F4423" i="1"/>
  <c r="D4423" i="1"/>
  <c r="D4425" i="1"/>
  <c r="L4425" i="1"/>
  <c r="L4435" i="1"/>
  <c r="K4435" i="1"/>
  <c r="F4435" i="1"/>
  <c r="M4435" i="1" s="1"/>
  <c r="D4435" i="1"/>
  <c r="D4445" i="1"/>
  <c r="L4445" i="1"/>
  <c r="K4445" i="1"/>
  <c r="F4445" i="1"/>
  <c r="M4445" i="1" s="1"/>
  <c r="D4426" i="1"/>
  <c r="L4426" i="1"/>
  <c r="F4426" i="1"/>
  <c r="M4426" i="1" s="1"/>
  <c r="O4429" i="1"/>
  <c r="N4429" i="1"/>
  <c r="F4434" i="1"/>
  <c r="D4434" i="1" s="1"/>
  <c r="L4436" i="1"/>
  <c r="K4437" i="1"/>
  <c r="N4440" i="1"/>
  <c r="K4442" i="1"/>
  <c r="D4442" i="1"/>
  <c r="F4439" i="1"/>
  <c r="M4439" i="1" s="1"/>
  <c r="D4439" i="1"/>
  <c r="L4439" i="1"/>
  <c r="K4439" i="1"/>
  <c r="O4441" i="1"/>
  <c r="N4441" i="1"/>
  <c r="O4444" i="1"/>
  <c r="N4444" i="1"/>
  <c r="O4438" i="1"/>
  <c r="N4438" i="1"/>
  <c r="O4445" i="1"/>
  <c r="M4394" i="1"/>
  <c r="M4406" i="1"/>
  <c r="M4430" i="1"/>
  <c r="L4437" i="1"/>
  <c r="M4442" i="1"/>
  <c r="K4444" i="1"/>
  <c r="F4440" i="1"/>
  <c r="D4440" i="1" s="1"/>
  <c r="M4444" i="1"/>
  <c r="K4429" i="1"/>
  <c r="K4441" i="1"/>
  <c r="D4444" i="1"/>
  <c r="L4429" i="1"/>
  <c r="L4441" i="1"/>
  <c r="M4441" i="1"/>
  <c r="K4443" i="1"/>
  <c r="D4429" i="1"/>
  <c r="D4441" i="1"/>
  <c r="L4443" i="1"/>
  <c r="M4443" i="1"/>
  <c r="F2677" i="1" l="1"/>
  <c r="D2677" i="1" s="1"/>
  <c r="F750" i="1"/>
  <c r="F37" i="1"/>
  <c r="F3929" i="1"/>
  <c r="L3929" i="1" s="1"/>
  <c r="F2408" i="1"/>
  <c r="F1862" i="1"/>
  <c r="F34" i="1"/>
  <c r="M1945" i="1"/>
  <c r="F1945" i="1"/>
  <c r="L1945" i="1" s="1"/>
  <c r="F2135" i="1"/>
  <c r="F4295" i="1"/>
  <c r="F3698" i="1"/>
  <c r="F3316" i="1"/>
  <c r="L3181" i="1"/>
  <c r="K3181" i="1"/>
  <c r="F3181" i="1"/>
  <c r="M3181" i="1" s="1"/>
  <c r="F2881" i="1"/>
  <c r="F2353" i="1"/>
  <c r="F2014" i="1"/>
  <c r="M2014" i="1" s="1"/>
  <c r="F4183" i="1"/>
  <c r="M3407" i="1"/>
  <c r="F3407" i="1"/>
  <c r="L3407" i="1" s="1"/>
  <c r="K2896" i="1"/>
  <c r="F2896" i="1"/>
  <c r="D2896" i="1" s="1"/>
  <c r="M2896" i="1"/>
  <c r="K2926" i="1"/>
  <c r="F2926" i="1"/>
  <c r="D2926" i="1" s="1"/>
  <c r="M2926" i="1"/>
  <c r="F2751" i="1"/>
  <c r="K2751" i="1" s="1"/>
  <c r="F1436" i="1"/>
  <c r="F3591" i="1"/>
  <c r="L3591" i="1" s="1"/>
  <c r="F3997" i="1"/>
  <c r="N3787" i="1"/>
  <c r="D3600" i="1"/>
  <c r="F3600" i="1"/>
  <c r="M3600" i="1" s="1"/>
  <c r="F2902" i="1"/>
  <c r="F2435" i="1"/>
  <c r="M2435" i="1" s="1"/>
  <c r="F778" i="1"/>
  <c r="M4146" i="1"/>
  <c r="F4146" i="1"/>
  <c r="L4146" i="1" s="1"/>
  <c r="F3950" i="1"/>
  <c r="F3386" i="1"/>
  <c r="D3386" i="1" s="1"/>
  <c r="K3386" i="1"/>
  <c r="F2537" i="1"/>
  <c r="F2097" i="1"/>
  <c r="M2097" i="1" s="1"/>
  <c r="L2097" i="1"/>
  <c r="F4185" i="1"/>
  <c r="N3998" i="1"/>
  <c r="F3884" i="1"/>
  <c r="F3417" i="1"/>
  <c r="M3417" i="1" s="1"/>
  <c r="F2977" i="1"/>
  <c r="F2656" i="1"/>
  <c r="F2321" i="1"/>
  <c r="F2050" i="1"/>
  <c r="M2050" i="1" s="1"/>
  <c r="F2086" i="1"/>
  <c r="F735" i="1"/>
  <c r="F798" i="1"/>
  <c r="F3636" i="1"/>
  <c r="M3161" i="1"/>
  <c r="K3161" i="1"/>
  <c r="L3161" i="1"/>
  <c r="F3161" i="1"/>
  <c r="D3161" i="1" s="1"/>
  <c r="L3092" i="1"/>
  <c r="F3092" i="1"/>
  <c r="K3092" i="1" s="1"/>
  <c r="D3092" i="1"/>
  <c r="N2852" i="1"/>
  <c r="M1416" i="1"/>
  <c r="K1416" i="1"/>
  <c r="L1416" i="1"/>
  <c r="F1416" i="1"/>
  <c r="D1416" i="1"/>
  <c r="F52" i="1"/>
  <c r="F3627" i="1"/>
  <c r="D3627" i="1" s="1"/>
  <c r="M3627" i="1"/>
  <c r="L3627" i="1"/>
  <c r="F2948" i="1"/>
  <c r="F46" i="1"/>
  <c r="M4259" i="1"/>
  <c r="L4259" i="1"/>
  <c r="F4259" i="1"/>
  <c r="K4259" i="1" s="1"/>
  <c r="D4259" i="1"/>
  <c r="K4200" i="1"/>
  <c r="M4200" i="1"/>
  <c r="F4200" i="1"/>
  <c r="L4200" i="1" s="1"/>
  <c r="M4101" i="1"/>
  <c r="L4101" i="1"/>
  <c r="F4101" i="1"/>
  <c r="D4101" i="1"/>
  <c r="K4046" i="1"/>
  <c r="F4046" i="1"/>
  <c r="M4046" i="1" s="1"/>
  <c r="F4021" i="1"/>
  <c r="D4021" i="1" s="1"/>
  <c r="O3989" i="1"/>
  <c r="L4009" i="1"/>
  <c r="F4009" i="1"/>
  <c r="D4009" i="1" s="1"/>
  <c r="D3961" i="1"/>
  <c r="F3961" i="1"/>
  <c r="L3961" i="1" s="1"/>
  <c r="K3961" i="1"/>
  <c r="M3895" i="1"/>
  <c r="F3895" i="1"/>
  <c r="K3895" i="1" s="1"/>
  <c r="D3895" i="1"/>
  <c r="N3936" i="1"/>
  <c r="L3849" i="1"/>
  <c r="N3849" i="1"/>
  <c r="F3849" i="1"/>
  <c r="K3849" i="1" s="1"/>
  <c r="D3849" i="1"/>
  <c r="F3594" i="1"/>
  <c r="L3594" i="1" s="1"/>
  <c r="F3580" i="1"/>
  <c r="N3580" i="1" s="1"/>
  <c r="F3641" i="1"/>
  <c r="M3575" i="1"/>
  <c r="D3575" i="1"/>
  <c r="K3575" i="1"/>
  <c r="F3575" i="1"/>
  <c r="L3575" i="1" s="1"/>
  <c r="F3586" i="1"/>
  <c r="K3586" i="1" s="1"/>
  <c r="F3384" i="1"/>
  <c r="L3384" i="1" s="1"/>
  <c r="D3384" i="1"/>
  <c r="M3384" i="1"/>
  <c r="O3485" i="1"/>
  <c r="F4312" i="1"/>
  <c r="M4312" i="1" s="1"/>
  <c r="D4312" i="1"/>
  <c r="M4374" i="1"/>
  <c r="M4356" i="1"/>
  <c r="L4379" i="1"/>
  <c r="F4281" i="1"/>
  <c r="M4281" i="1" s="1"/>
  <c r="D4260" i="1"/>
  <c r="F4260" i="1"/>
  <c r="M4260" i="1" s="1"/>
  <c r="L4440" i="1"/>
  <c r="K4426" i="1"/>
  <c r="L4393" i="1"/>
  <c r="D4403" i="1"/>
  <c r="M4420" i="1"/>
  <c r="M4391" i="1"/>
  <c r="K4327" i="1"/>
  <c r="L4361" i="1"/>
  <c r="L4349" i="1"/>
  <c r="L4341" i="1"/>
  <c r="M4343" i="1"/>
  <c r="D4343" i="1"/>
  <c r="D4379" i="1"/>
  <c r="M4325" i="1"/>
  <c r="K4319" i="1"/>
  <c r="K4323" i="1"/>
  <c r="M4324" i="1"/>
  <c r="M4314" i="1"/>
  <c r="D4265" i="1"/>
  <c r="M4265" i="1"/>
  <c r="F4265" i="1"/>
  <c r="L4265" i="1" s="1"/>
  <c r="F4257" i="1"/>
  <c r="M4257" i="1" s="1"/>
  <c r="L4263" i="1"/>
  <c r="F4263" i="1"/>
  <c r="D4263" i="1" s="1"/>
  <c r="K4263" i="1"/>
  <c r="M4263" i="1"/>
  <c r="M4266" i="1"/>
  <c r="K4266" i="1"/>
  <c r="F4266" i="1"/>
  <c r="L4266" i="1" s="1"/>
  <c r="D4266" i="1"/>
  <c r="F4242" i="1"/>
  <c r="M4242" i="1" s="1"/>
  <c r="E4211" i="1" a="1"/>
  <c r="E4211" i="1" s="1"/>
  <c r="E4187" i="1" a="1"/>
  <c r="E4187" i="1" s="1"/>
  <c r="M4206" i="1"/>
  <c r="D4206" i="1"/>
  <c r="F4228" i="1"/>
  <c r="M4228" i="1" s="1"/>
  <c r="L4228" i="1"/>
  <c r="K4228" i="1"/>
  <c r="O4284" i="1"/>
  <c r="F4219" i="1"/>
  <c r="D4219" i="1" s="1"/>
  <c r="M4219" i="1"/>
  <c r="F4252" i="1"/>
  <c r="D4252" i="1" s="1"/>
  <c r="K4252" i="1"/>
  <c r="M4252" i="1"/>
  <c r="F4218" i="1"/>
  <c r="L4218" i="1" s="1"/>
  <c r="F4195" i="1"/>
  <c r="D4195" i="1" s="1"/>
  <c r="K4195" i="1"/>
  <c r="L4195" i="1"/>
  <c r="O4198" i="1"/>
  <c r="N4198" i="1"/>
  <c r="K4193" i="1"/>
  <c r="F4163" i="1"/>
  <c r="D4163" i="1" s="1"/>
  <c r="M4189" i="1"/>
  <c r="M4169" i="1"/>
  <c r="E4151" i="1" a="1"/>
  <c r="E4151" i="1" s="1"/>
  <c r="M4128" i="1"/>
  <c r="L4123" i="1"/>
  <c r="F4123" i="1"/>
  <c r="D4123" i="1"/>
  <c r="M4123" i="1"/>
  <c r="M4114" i="1"/>
  <c r="F4079" i="1"/>
  <c r="N4079" i="1" s="1"/>
  <c r="F4094" i="1"/>
  <c r="L4094" i="1" s="1"/>
  <c r="D4094" i="1"/>
  <c r="M4094" i="1"/>
  <c r="F4104" i="1"/>
  <c r="L4104" i="1" s="1"/>
  <c r="D4104" i="1"/>
  <c r="D4113" i="1"/>
  <c r="F4060" i="1"/>
  <c r="N4060" i="1" s="1"/>
  <c r="D4060" i="1"/>
  <c r="L4031" i="1"/>
  <c r="F4031" i="1"/>
  <c r="N4031" i="1" s="1"/>
  <c r="F4050" i="1"/>
  <c r="M4050" i="1" s="1"/>
  <c r="O4067" i="1"/>
  <c r="I4067" i="1" a="1"/>
  <c r="I4067" i="1" s="1"/>
  <c r="J4067" i="1" s="1"/>
  <c r="K4045" i="1"/>
  <c r="F4045" i="1"/>
  <c r="L4045" i="1" s="1"/>
  <c r="D4045" i="1"/>
  <c r="M4045" i="1"/>
  <c r="F4042" i="1"/>
  <c r="N4042" i="1" s="1"/>
  <c r="M4042" i="1"/>
  <c r="D4042" i="1"/>
  <c r="K3953" i="1"/>
  <c r="D3953" i="1"/>
  <c r="F3953" i="1"/>
  <c r="L3953" i="1" s="1"/>
  <c r="N4082" i="1"/>
  <c r="O4030" i="1"/>
  <c r="F3978" i="1"/>
  <c r="N3978" i="1" s="1"/>
  <c r="D3978" i="1"/>
  <c r="M3978" i="1"/>
  <c r="F4068" i="1"/>
  <c r="N4068" i="1" s="1"/>
  <c r="L4016" i="1"/>
  <c r="F4081" i="1"/>
  <c r="N4081" i="1" s="1"/>
  <c r="M4081" i="1"/>
  <c r="L4081" i="1"/>
  <c r="E3959" i="1" a="1"/>
  <c r="E3959" i="1" s="1"/>
  <c r="G4020" i="1" a="1"/>
  <c r="G4020" i="1" s="1"/>
  <c r="H4020" i="1" s="1"/>
  <c r="F3993" i="1"/>
  <c r="N3993" i="1" s="1"/>
  <c r="F3911" i="1"/>
  <c r="N3911" i="1" s="1"/>
  <c r="L3911" i="1"/>
  <c r="N3913" i="1"/>
  <c r="M3922" i="1"/>
  <c r="F3922" i="1"/>
  <c r="L3922" i="1" s="1"/>
  <c r="K3922" i="1"/>
  <c r="N3909" i="1"/>
  <c r="O3985" i="1"/>
  <c r="D4133" i="1"/>
  <c r="N3922" i="1"/>
  <c r="K3970" i="1"/>
  <c r="F3970" i="1"/>
  <c r="N3970" i="1" s="1"/>
  <c r="M3914" i="1"/>
  <c r="L3914" i="1"/>
  <c r="F3914" i="1"/>
  <c r="N3914" i="1" s="1"/>
  <c r="L3936" i="1"/>
  <c r="F3891" i="1"/>
  <c r="N3891" i="1" s="1"/>
  <c r="K3891" i="1"/>
  <c r="D3891" i="1"/>
  <c r="O3912" i="1"/>
  <c r="E3912" i="1" a="1"/>
  <c r="E3912" i="1" s="1"/>
  <c r="M3889" i="1"/>
  <c r="O3834" i="1"/>
  <c r="L3905" i="1"/>
  <c r="I3882" i="1" a="1"/>
  <c r="I3882" i="1" s="1"/>
  <c r="J3882" i="1" s="1"/>
  <c r="O3882" i="1"/>
  <c r="L3874" i="1"/>
  <c r="F3824" i="1"/>
  <c r="N3824" i="1" s="1"/>
  <c r="L3824" i="1"/>
  <c r="D3824" i="1"/>
  <c r="F3855" i="1"/>
  <c r="N3855" i="1" s="1"/>
  <c r="O3827" i="1"/>
  <c r="E3789" i="1" a="1"/>
  <c r="E3789" i="1" s="1"/>
  <c r="L3825" i="1"/>
  <c r="N3837" i="1"/>
  <c r="D3828" i="1"/>
  <c r="F3798" i="1"/>
  <c r="N3798" i="1" s="1"/>
  <c r="L3843" i="1"/>
  <c r="M3811" i="1"/>
  <c r="D3811" i="1"/>
  <c r="F3811" i="1"/>
  <c r="L3811" i="1" s="1"/>
  <c r="K3811" i="1"/>
  <c r="L3744" i="1"/>
  <c r="D3744" i="1"/>
  <c r="F3744" i="1"/>
  <c r="N3744" i="1" s="1"/>
  <c r="F3746" i="1"/>
  <c r="K3746" i="1" s="1"/>
  <c r="D3746" i="1"/>
  <c r="M3746" i="1"/>
  <c r="F3800" i="1"/>
  <c r="N3800" i="1" s="1"/>
  <c r="D3800" i="1"/>
  <c r="N3790" i="1"/>
  <c r="F3767" i="1"/>
  <c r="N3767" i="1" s="1"/>
  <c r="M3767" i="1"/>
  <c r="K3767" i="1"/>
  <c r="L3767" i="1"/>
  <c r="D3767" i="1"/>
  <c r="L3707" i="1"/>
  <c r="N3707" i="1"/>
  <c r="F3707" i="1"/>
  <c r="M3707" i="1" s="1"/>
  <c r="D3790" i="1"/>
  <c r="F3752" i="1"/>
  <c r="N3752" i="1" s="1"/>
  <c r="M3752" i="1"/>
  <c r="K3752" i="1"/>
  <c r="D3752" i="1"/>
  <c r="L3752" i="1"/>
  <c r="O3754" i="1"/>
  <c r="D3722" i="1"/>
  <c r="D3730" i="1"/>
  <c r="M3723" i="1"/>
  <c r="F3723" i="1"/>
  <c r="D3723" i="1" s="1"/>
  <c r="L3751" i="1"/>
  <c r="M3774" i="1"/>
  <c r="N3723" i="1"/>
  <c r="F3759" i="1"/>
  <c r="N3759" i="1" s="1"/>
  <c r="F3686" i="1"/>
  <c r="M3686" i="1" s="1"/>
  <c r="M3699" i="1"/>
  <c r="D3699" i="1"/>
  <c r="F3699" i="1"/>
  <c r="N3699" i="1" s="1"/>
  <c r="D3679" i="1"/>
  <c r="M3679" i="1"/>
  <c r="L3679" i="1"/>
  <c r="F3679" i="1"/>
  <c r="N3679" i="1" s="1"/>
  <c r="L3663" i="1"/>
  <c r="D3553" i="1"/>
  <c r="M3553" i="1"/>
  <c r="L3553" i="1"/>
  <c r="F3553" i="1"/>
  <c r="N3553" i="1" s="1"/>
  <c r="K3553" i="1"/>
  <c r="K3623" i="1"/>
  <c r="L3619" i="1"/>
  <c r="M3548" i="1"/>
  <c r="D3548" i="1"/>
  <c r="F3548" i="1"/>
  <c r="N3548" i="1" s="1"/>
  <c r="K3548" i="1"/>
  <c r="M3684" i="1"/>
  <c r="D3684" i="1"/>
  <c r="L3684" i="1"/>
  <c r="F3684" i="1"/>
  <c r="N3684" i="1" s="1"/>
  <c r="K3619" i="1"/>
  <c r="O3639" i="1"/>
  <c r="K3608" i="1"/>
  <c r="F3608" i="1"/>
  <c r="M3608" i="1" s="1"/>
  <c r="N3608" i="1"/>
  <c r="E3648" i="1" a="1"/>
  <c r="E3648" i="1" s="1"/>
  <c r="F3466" i="1"/>
  <c r="M3466" i="1" s="1"/>
  <c r="M3569" i="1"/>
  <c r="D3569" i="1"/>
  <c r="F3569" i="1"/>
  <c r="N3569" i="1" s="1"/>
  <c r="L3569" i="1"/>
  <c r="K3569" i="1"/>
  <c r="F3529" i="1"/>
  <c r="L3529" i="1" s="1"/>
  <c r="M3559" i="1"/>
  <c r="F3478" i="1"/>
  <c r="N3478" i="1" s="1"/>
  <c r="M3566" i="1"/>
  <c r="D3566" i="1"/>
  <c r="L3566" i="1"/>
  <c r="F3566" i="1"/>
  <c r="N3566" i="1" s="1"/>
  <c r="M3502" i="1"/>
  <c r="N3583" i="1"/>
  <c r="O3463" i="1"/>
  <c r="N3463" i="1"/>
  <c r="E3463" i="1" a="1"/>
  <c r="E3463" i="1" s="1"/>
  <c r="L3533" i="1"/>
  <c r="F3533" i="1"/>
  <c r="K3533" i="1" s="1"/>
  <c r="K3456" i="1"/>
  <c r="L3456" i="1"/>
  <c r="F3456" i="1"/>
  <c r="M3456" i="1" s="1"/>
  <c r="L3404" i="1"/>
  <c r="F3404" i="1"/>
  <c r="N3404" i="1" s="1"/>
  <c r="K3404" i="1"/>
  <c r="E3334" i="1" a="1"/>
  <c r="E3334" i="1" s="1"/>
  <c r="M3447" i="1"/>
  <c r="F3390" i="1"/>
  <c r="N3390" i="1" s="1"/>
  <c r="M3390" i="1"/>
  <c r="L3390" i="1"/>
  <c r="D3390" i="1"/>
  <c r="F3319" i="1"/>
  <c r="L3517" i="1"/>
  <c r="D3433" i="1"/>
  <c r="F3396" i="1"/>
  <c r="K3396" i="1" s="1"/>
  <c r="L3396" i="1"/>
  <c r="D3396" i="1"/>
  <c r="F3381" i="1"/>
  <c r="N3381" i="1" s="1"/>
  <c r="K3381" i="1"/>
  <c r="M3381" i="1"/>
  <c r="L3381" i="1"/>
  <c r="D3381" i="1"/>
  <c r="M3408" i="1"/>
  <c r="K3408" i="1"/>
  <c r="F3408" i="1"/>
  <c r="N3408" i="1" s="1"/>
  <c r="D3408" i="1"/>
  <c r="K3342" i="1"/>
  <c r="F3342" i="1"/>
  <c r="M3342" i="1" s="1"/>
  <c r="L3342" i="1"/>
  <c r="D3320" i="1"/>
  <c r="F3320" i="1"/>
  <c r="N3320" i="1" s="1"/>
  <c r="D3416" i="1"/>
  <c r="K3363" i="1"/>
  <c r="D3363" i="1"/>
  <c r="F3363" i="1"/>
  <c r="N3363" i="1" s="1"/>
  <c r="L3328" i="1"/>
  <c r="F3328" i="1"/>
  <c r="N3328" i="1" s="1"/>
  <c r="D3328" i="1"/>
  <c r="K3328" i="1"/>
  <c r="D3445" i="1"/>
  <c r="M3289" i="1"/>
  <c r="O3558" i="1"/>
  <c r="F3413" i="1"/>
  <c r="D3413" i="1" s="1"/>
  <c r="L3413" i="1"/>
  <c r="K3413" i="1"/>
  <c r="N3413" i="1"/>
  <c r="M3413" i="1"/>
  <c r="E3365" i="1" a="1"/>
  <c r="E3365" i="1" s="1"/>
  <c r="I3347" i="1" a="1"/>
  <c r="I3347" i="1" s="1"/>
  <c r="J3347" i="1" s="1"/>
  <c r="F3400" i="1"/>
  <c r="N3400" i="1" s="1"/>
  <c r="L3251" i="1"/>
  <c r="F3251" i="1"/>
  <c r="M3251" i="1" s="1"/>
  <c r="N3251" i="1"/>
  <c r="K3251" i="1"/>
  <c r="L3307" i="1"/>
  <c r="K3307" i="1"/>
  <c r="F3307" i="1"/>
  <c r="N3307" i="1" s="1"/>
  <c r="F3197" i="1"/>
  <c r="N3197" i="1" s="1"/>
  <c r="L3150" i="1"/>
  <c r="F3150" i="1"/>
  <c r="N3150" i="1" s="1"/>
  <c r="M3150" i="1"/>
  <c r="K3150" i="1"/>
  <c r="D3150" i="1"/>
  <c r="K3351" i="1"/>
  <c r="F3351" i="1"/>
  <c r="N3351" i="1" s="1"/>
  <c r="D3351" i="1"/>
  <c r="D3203" i="1"/>
  <c r="F3203" i="1"/>
  <c r="K3203" i="1" s="1"/>
  <c r="M3257" i="1"/>
  <c r="F3267" i="1"/>
  <c r="M3267" i="1" s="1"/>
  <c r="N3232" i="1"/>
  <c r="N3215" i="1"/>
  <c r="K3135" i="1"/>
  <c r="F3135" i="1"/>
  <c r="L3135" i="1" s="1"/>
  <c r="M3135" i="1"/>
  <c r="D3135" i="1"/>
  <c r="O3182" i="1"/>
  <c r="F3174" i="1"/>
  <c r="N3174" i="1" s="1"/>
  <c r="K3174" i="1"/>
  <c r="L3174" i="1"/>
  <c r="M3120" i="1"/>
  <c r="O3153" i="1"/>
  <c r="F3029" i="1"/>
  <c r="D3029" i="1" s="1"/>
  <c r="M3029" i="1"/>
  <c r="L3147" i="1"/>
  <c r="D3147" i="1"/>
  <c r="M3147" i="1"/>
  <c r="K3147" i="1"/>
  <c r="F3147" i="1"/>
  <c r="N3147" i="1" s="1"/>
  <c r="F3072" i="1"/>
  <c r="N3072" i="1" s="1"/>
  <c r="D3072" i="1"/>
  <c r="F3162" i="1"/>
  <c r="N3162" i="1" s="1"/>
  <c r="D3162" i="1"/>
  <c r="M3162" i="1"/>
  <c r="L3162" i="1"/>
  <c r="K3162" i="1"/>
  <c r="L3138" i="1"/>
  <c r="F3138" i="1"/>
  <c r="N3138" i="1" s="1"/>
  <c r="K3120" i="1"/>
  <c r="L3245" i="1"/>
  <c r="F3096" i="1"/>
  <c r="N3096" i="1" s="1"/>
  <c r="K3451" i="1"/>
  <c r="L3127" i="1"/>
  <c r="E3080" i="1" a="1"/>
  <c r="E3080" i="1" s="1"/>
  <c r="F2974" i="1"/>
  <c r="N2974" i="1" s="1"/>
  <c r="K3242" i="1"/>
  <c r="D3007" i="1"/>
  <c r="G3073" i="1" a="1"/>
  <c r="G3073" i="1" s="1"/>
  <c r="H3073" i="1" s="1"/>
  <c r="F2999" i="1"/>
  <c r="D2999" i="1" s="1"/>
  <c r="M3244" i="1"/>
  <c r="L3019" i="1"/>
  <c r="M3019" i="1"/>
  <c r="F3019" i="1"/>
  <c r="K3019" i="1" s="1"/>
  <c r="D3019" i="1"/>
  <c r="M2927" i="1"/>
  <c r="D2927" i="1"/>
  <c r="L2927" i="1"/>
  <c r="F2927" i="1"/>
  <c r="N2927" i="1" s="1"/>
  <c r="M2915" i="1"/>
  <c r="D2915" i="1"/>
  <c r="L2915" i="1"/>
  <c r="K2915" i="1"/>
  <c r="F2915" i="1"/>
  <c r="K2903" i="1"/>
  <c r="F2903" i="1"/>
  <c r="N2903" i="1" s="1"/>
  <c r="K2891" i="1"/>
  <c r="F2891" i="1"/>
  <c r="N2891" i="1" s="1"/>
  <c r="F2879" i="1"/>
  <c r="G2990" i="1" a="1"/>
  <c r="G2990" i="1" s="1"/>
  <c r="H2990" i="1" s="1"/>
  <c r="L3004" i="1"/>
  <c r="F3004" i="1"/>
  <c r="N3004" i="1" s="1"/>
  <c r="K2943" i="1"/>
  <c r="F2943" i="1"/>
  <c r="M2943" i="1" s="1"/>
  <c r="D2943" i="1"/>
  <c r="N2915" i="1"/>
  <c r="M3077" i="1"/>
  <c r="N3007" i="1"/>
  <c r="K2952" i="1"/>
  <c r="F2952" i="1"/>
  <c r="N2952" i="1" s="1"/>
  <c r="N2848" i="1"/>
  <c r="G2978" i="1" a="1"/>
  <c r="G2978" i="1" s="1"/>
  <c r="H2978" i="1" s="1"/>
  <c r="N2970" i="1"/>
  <c r="M3043" i="1"/>
  <c r="O3008" i="1"/>
  <c r="L3058" i="1"/>
  <c r="D2955" i="1"/>
  <c r="K3076" i="1"/>
  <c r="M2989" i="1"/>
  <c r="K2989" i="1"/>
  <c r="F2989" i="1"/>
  <c r="N2989" i="1" s="1"/>
  <c r="F2961" i="1"/>
  <c r="N2961" i="1" s="1"/>
  <c r="O3168" i="1"/>
  <c r="M3009" i="1"/>
  <c r="L3009" i="1"/>
  <c r="K3009" i="1"/>
  <c r="F3009" i="1"/>
  <c r="N3009" i="1" s="1"/>
  <c r="M3013" i="1"/>
  <c r="F2940" i="1"/>
  <c r="M2940" i="1" s="1"/>
  <c r="L2940" i="1"/>
  <c r="K2940" i="1"/>
  <c r="D2940" i="1"/>
  <c r="K2866" i="1"/>
  <c r="K2854" i="1"/>
  <c r="E2917" i="1" a="1"/>
  <c r="E2917" i="1" s="1"/>
  <c r="F2858" i="1"/>
  <c r="N2858" i="1" s="1"/>
  <c r="N2914" i="1"/>
  <c r="M2837" i="1"/>
  <c r="K2837" i="1"/>
  <c r="F2837" i="1"/>
  <c r="N2837" i="1" s="1"/>
  <c r="L2837" i="1"/>
  <c r="L2789" i="1"/>
  <c r="M2845" i="1"/>
  <c r="F2745" i="1"/>
  <c r="N2745" i="1" s="1"/>
  <c r="L2745" i="1"/>
  <c r="K2745" i="1"/>
  <c r="M2749" i="1"/>
  <c r="F2749" i="1"/>
  <c r="K2749" i="1"/>
  <c r="D2749" i="1"/>
  <c r="L2749" i="1"/>
  <c r="M2849" i="1"/>
  <c r="D2849" i="1"/>
  <c r="F2849" i="1"/>
  <c r="L2849" i="1" s="1"/>
  <c r="K2849" i="1"/>
  <c r="N2778" i="1"/>
  <c r="M2975" i="1"/>
  <c r="K2836" i="1"/>
  <c r="D2793" i="1"/>
  <c r="K2833" i="1"/>
  <c r="K2797" i="1"/>
  <c r="F2662" i="1"/>
  <c r="M2662" i="1" s="1"/>
  <c r="K2783" i="1"/>
  <c r="K2812" i="1"/>
  <c r="N2747" i="1"/>
  <c r="L2694" i="1"/>
  <c r="F2694" i="1"/>
  <c r="K2694" i="1" s="1"/>
  <c r="D2694" i="1"/>
  <c r="G2948" i="1" a="1"/>
  <c r="G2948" i="1" s="1"/>
  <c r="H2948" i="1" s="1"/>
  <c r="E2763" i="1" a="1"/>
  <c r="E2763" i="1" s="1"/>
  <c r="L2741" i="1"/>
  <c r="L2707" i="1"/>
  <c r="F2739" i="1"/>
  <c r="N2739" i="1" s="1"/>
  <c r="K2872" i="1"/>
  <c r="M2734" i="1"/>
  <c r="K2734" i="1"/>
  <c r="F2734" i="1"/>
  <c r="N2734" i="1" s="1"/>
  <c r="L2645" i="1"/>
  <c r="D2595" i="1"/>
  <c r="K2780" i="1"/>
  <c r="K2672" i="1"/>
  <c r="F2586" i="1"/>
  <c r="N2586" i="1" s="1"/>
  <c r="O2667" i="1"/>
  <c r="F2578" i="1"/>
  <c r="M2578" i="1" s="1"/>
  <c r="L2578" i="1"/>
  <c r="M2663" i="1"/>
  <c r="F2663" i="1"/>
  <c r="L2663" i="1" s="1"/>
  <c r="N2663" i="1"/>
  <c r="K2663" i="1"/>
  <c r="F2771" i="1"/>
  <c r="L2771" i="1" s="1"/>
  <c r="M2771" i="1"/>
  <c r="D2771" i="1"/>
  <c r="D2685" i="1"/>
  <c r="M2638" i="1"/>
  <c r="D2833" i="1"/>
  <c r="F2705" i="1"/>
  <c r="N2705" i="1" s="1"/>
  <c r="L2705" i="1"/>
  <c r="D2705" i="1"/>
  <c r="M2705" i="1"/>
  <c r="K2705" i="1"/>
  <c r="O2683" i="1"/>
  <c r="L2655" i="1"/>
  <c r="F2553" i="1"/>
  <c r="L2553" i="1" s="1"/>
  <c r="D2499" i="1"/>
  <c r="F2499" i="1"/>
  <c r="M2499" i="1" s="1"/>
  <c r="N2457" i="1"/>
  <c r="N2505" i="1"/>
  <c r="L2704" i="1"/>
  <c r="F2704" i="1"/>
  <c r="N2704" i="1" s="1"/>
  <c r="D2704" i="1"/>
  <c r="M2704" i="1"/>
  <c r="K2704" i="1"/>
  <c r="N2547" i="1"/>
  <c r="F2453" i="1"/>
  <c r="M2453" i="1" s="1"/>
  <c r="L2453" i="1"/>
  <c r="I2667" i="1" a="1"/>
  <c r="I2667" i="1" s="1"/>
  <c r="J2667" i="1" s="1"/>
  <c r="M2686" i="1"/>
  <c r="M2563" i="1"/>
  <c r="F2517" i="1"/>
  <c r="M2517" i="1" s="1"/>
  <c r="L2517" i="1"/>
  <c r="K2517" i="1"/>
  <c r="D2517" i="1"/>
  <c r="F2465" i="1"/>
  <c r="M2465" i="1" s="1"/>
  <c r="M2389" i="1"/>
  <c r="F2389" i="1"/>
  <c r="D2389" i="1" s="1"/>
  <c r="K2389" i="1"/>
  <c r="N2389" i="1"/>
  <c r="L2632" i="1"/>
  <c r="F2446" i="1"/>
  <c r="M2446" i="1" s="1"/>
  <c r="K2446" i="1"/>
  <c r="L2446" i="1"/>
  <c r="D2393" i="1"/>
  <c r="F2393" i="1"/>
  <c r="M2393" i="1" s="1"/>
  <c r="K2393" i="1"/>
  <c r="N2393" i="1"/>
  <c r="L2393" i="1"/>
  <c r="F2352" i="1"/>
  <c r="K2352" i="1" s="1"/>
  <c r="D2352" i="1"/>
  <c r="M2352" i="1"/>
  <c r="L2352" i="1"/>
  <c r="F2274" i="1"/>
  <c r="D2274" i="1" s="1"/>
  <c r="I2408" i="1" a="1"/>
  <c r="I2408" i="1" s="1"/>
  <c r="J2408" i="1" s="1"/>
  <c r="F2528" i="1"/>
  <c r="M2528" i="1" s="1"/>
  <c r="L2528" i="1"/>
  <c r="K2528" i="1"/>
  <c r="K2305" i="1"/>
  <c r="D2305" i="1"/>
  <c r="F2305" i="1"/>
  <c r="L2305" i="1" s="1"/>
  <c r="L2626" i="1"/>
  <c r="D2522" i="1"/>
  <c r="F2468" i="1"/>
  <c r="M2468" i="1" s="1"/>
  <c r="L2468" i="1"/>
  <c r="F2185" i="1"/>
  <c r="K2185" i="1" s="1"/>
  <c r="K2581" i="1"/>
  <c r="I2413" i="1" a="1"/>
  <c r="I2413" i="1" s="1"/>
  <c r="J2413" i="1" s="1"/>
  <c r="M2368" i="1"/>
  <c r="E2544" i="1" a="1"/>
  <c r="E2544" i="1" s="1"/>
  <c r="D2502" i="1"/>
  <c r="L2276" i="1"/>
  <c r="F2276" i="1"/>
  <c r="N2276" i="1" s="1"/>
  <c r="O2474" i="1"/>
  <c r="F2484" i="1"/>
  <c r="N2484" i="1" s="1"/>
  <c r="D2484" i="1"/>
  <c r="L2585" i="1"/>
  <c r="F2514" i="1"/>
  <c r="L2514" i="1" s="1"/>
  <c r="K2514" i="1"/>
  <c r="D2514" i="1"/>
  <c r="M2396" i="1"/>
  <c r="D2396" i="1"/>
  <c r="K2396" i="1"/>
  <c r="L2396" i="1"/>
  <c r="F2396" i="1"/>
  <c r="L2368" i="1"/>
  <c r="D2436" i="1"/>
  <c r="F2354" i="1"/>
  <c r="M2330" i="1"/>
  <c r="D2330" i="1"/>
  <c r="L2330" i="1"/>
  <c r="K2330" i="1"/>
  <c r="F2330" i="1"/>
  <c r="F2289" i="1"/>
  <c r="N2289" i="1" s="1"/>
  <c r="M2289" i="1"/>
  <c r="L2289" i="1"/>
  <c r="K2289" i="1"/>
  <c r="F2430" i="1"/>
  <c r="N2430" i="1" s="1"/>
  <c r="L2430" i="1"/>
  <c r="N2301" i="1"/>
  <c r="F2129" i="1"/>
  <c r="L2129" i="1" s="1"/>
  <c r="D2129" i="1"/>
  <c r="M2129" i="1"/>
  <c r="K2129" i="1"/>
  <c r="F2258" i="1"/>
  <c r="M2258" i="1" s="1"/>
  <c r="F2227" i="1"/>
  <c r="N2227" i="1" s="1"/>
  <c r="K2227" i="1"/>
  <c r="E2109" i="1" a="1"/>
  <c r="E2109" i="1" s="1"/>
  <c r="K2382" i="1"/>
  <c r="O2291" i="1"/>
  <c r="M2429" i="1"/>
  <c r="D2429" i="1"/>
  <c r="K2429" i="1"/>
  <c r="L2429" i="1"/>
  <c r="F2429" i="1"/>
  <c r="N2429" i="1"/>
  <c r="K2374" i="1"/>
  <c r="M2327" i="1"/>
  <c r="M2264" i="1"/>
  <c r="F2264" i="1"/>
  <c r="N2264" i="1" s="1"/>
  <c r="D2218" i="1"/>
  <c r="F2218" i="1"/>
  <c r="N2218" i="1" s="1"/>
  <c r="O2365" i="1"/>
  <c r="M2245" i="1"/>
  <c r="F2245" i="1"/>
  <c r="N2245" i="1" s="1"/>
  <c r="K2131" i="1"/>
  <c r="M2131" i="1"/>
  <c r="L2131" i="1"/>
  <c r="F2131" i="1"/>
  <c r="N2131" i="1" s="1"/>
  <c r="D2131" i="1"/>
  <c r="M2441" i="1"/>
  <c r="D2441" i="1"/>
  <c r="K2441" i="1"/>
  <c r="F2441" i="1"/>
  <c r="L2441" i="1" s="1"/>
  <c r="M2386" i="1"/>
  <c r="F2277" i="1"/>
  <c r="N2277" i="1" s="1"/>
  <c r="D2277" i="1"/>
  <c r="K2547" i="1"/>
  <c r="F2286" i="1"/>
  <c r="N2286" i="1" s="1"/>
  <c r="D2286" i="1"/>
  <c r="K2286" i="1"/>
  <c r="N2352" i="1"/>
  <c r="D2092" i="1"/>
  <c r="M2092" i="1"/>
  <c r="L2092" i="1"/>
  <c r="F2092" i="1"/>
  <c r="K2092" i="1" s="1"/>
  <c r="K2346" i="1"/>
  <c r="M2140" i="1"/>
  <c r="L2096" i="1"/>
  <c r="F2096" i="1"/>
  <c r="M2096" i="1" s="1"/>
  <c r="D2027" i="1"/>
  <c r="M2027" i="1"/>
  <c r="F2027" i="1"/>
  <c r="L2027" i="1" s="1"/>
  <c r="K2027" i="1"/>
  <c r="F1988" i="1"/>
  <c r="M1988" i="1" s="1"/>
  <c r="D1988" i="1"/>
  <c r="N1988" i="1"/>
  <c r="M2189" i="1"/>
  <c r="D2189" i="1"/>
  <c r="F2189" i="1"/>
  <c r="L2189" i="1" s="1"/>
  <c r="G2109" i="1" a="1"/>
  <c r="G2109" i="1" s="1"/>
  <c r="H2109" i="1" s="1"/>
  <c r="N2073" i="1"/>
  <c r="L2035" i="1"/>
  <c r="F2035" i="1"/>
  <c r="K2035" i="1" s="1"/>
  <c r="M2035" i="1"/>
  <c r="N2035" i="1"/>
  <c r="O1942" i="1"/>
  <c r="I1942" i="1" a="1"/>
  <c r="I1942" i="1" s="1"/>
  <c r="J1942" i="1" s="1"/>
  <c r="E1942" i="1" a="1"/>
  <c r="E1942" i="1" s="1"/>
  <c r="L2154" i="1"/>
  <c r="M2110" i="1"/>
  <c r="D1993" i="1"/>
  <c r="F1993" i="1"/>
  <c r="N1993" i="1" s="1"/>
  <c r="K1993" i="1"/>
  <c r="D2240" i="1"/>
  <c r="F1829" i="1"/>
  <c r="K1829" i="1" s="1"/>
  <c r="D1829" i="1"/>
  <c r="K2115" i="1"/>
  <c r="F2082" i="1"/>
  <c r="M2082" i="1" s="1"/>
  <c r="K2042" i="1"/>
  <c r="F2042" i="1"/>
  <c r="D2042" i="1" s="1"/>
  <c r="L2042" i="1"/>
  <c r="L2002" i="1"/>
  <c r="F2265" i="1"/>
  <c r="D2265" i="1" s="1"/>
  <c r="D2045" i="1"/>
  <c r="L2045" i="1"/>
  <c r="K2045" i="1"/>
  <c r="F2045" i="1"/>
  <c r="M2045" i="1"/>
  <c r="M2295" i="1"/>
  <c r="I2086" i="1" a="1"/>
  <c r="I2086" i="1" s="1"/>
  <c r="J2086" i="1" s="1"/>
  <c r="D2011" i="1"/>
  <c r="M2011" i="1"/>
  <c r="K2011" i="1"/>
  <c r="F2011" i="1"/>
  <c r="L2011" i="1" s="1"/>
  <c r="D2333" i="1"/>
  <c r="K2146" i="1"/>
  <c r="M2146" i="1"/>
  <c r="F2146" i="1"/>
  <c r="N2146" i="1" s="1"/>
  <c r="D2146" i="1"/>
  <c r="M2084" i="1"/>
  <c r="M2049" i="1"/>
  <c r="D2049" i="1"/>
  <c r="K2049" i="1"/>
  <c r="F2049" i="1"/>
  <c r="L2049" i="1" s="1"/>
  <c r="M2196" i="1"/>
  <c r="K2020" i="1"/>
  <c r="F2020" i="1"/>
  <c r="D2020" i="1" s="1"/>
  <c r="M2020" i="1"/>
  <c r="L2020" i="1"/>
  <c r="K2003" i="1"/>
  <c r="F2003" i="1"/>
  <c r="L2003" i="1" s="1"/>
  <c r="K1967" i="1"/>
  <c r="M1919" i="1"/>
  <c r="F1782" i="1"/>
  <c r="N1782" i="1" s="1"/>
  <c r="L1780" i="1"/>
  <c r="F1780" i="1"/>
  <c r="D1780" i="1" s="1"/>
  <c r="L1714" i="1"/>
  <c r="M1714" i="1"/>
  <c r="F1714" i="1"/>
  <c r="N1714" i="1" s="1"/>
  <c r="D1714" i="1"/>
  <c r="K1714" i="1"/>
  <c r="M1753" i="1"/>
  <c r="K1753" i="1"/>
  <c r="D1753" i="1"/>
  <c r="F1753" i="1"/>
  <c r="L1753" i="1" s="1"/>
  <c r="D1787" i="1"/>
  <c r="L1787" i="1"/>
  <c r="F1787" i="1"/>
  <c r="N1787" i="1" s="1"/>
  <c r="N1754" i="1"/>
  <c r="L1979" i="1"/>
  <c r="E1900" i="1" a="1"/>
  <c r="E1900" i="1" s="1"/>
  <c r="E1882" i="1" a="1"/>
  <c r="E1882" i="1" s="1"/>
  <c r="E1864" i="1" a="1"/>
  <c r="E1864" i="1" s="1"/>
  <c r="F1827" i="1"/>
  <c r="D1827" i="1" s="1"/>
  <c r="N2049" i="1"/>
  <c r="L1985" i="1"/>
  <c r="G1925" i="1" a="1"/>
  <c r="G1925" i="1" s="1"/>
  <c r="H1925" i="1" s="1"/>
  <c r="L1903" i="1"/>
  <c r="K1903" i="1"/>
  <c r="D1903" i="1"/>
  <c r="F1903" i="1"/>
  <c r="N1903" i="1" s="1"/>
  <c r="M1903" i="1"/>
  <c r="D1849" i="1"/>
  <c r="M1849" i="1"/>
  <c r="L1849" i="1"/>
  <c r="F1849" i="1"/>
  <c r="N1849" i="1" s="1"/>
  <c r="O1981" i="1"/>
  <c r="D1904" i="1"/>
  <c r="D1770" i="1"/>
  <c r="M2093" i="1"/>
  <c r="F2041" i="1"/>
  <c r="D2041" i="1"/>
  <c r="M2041" i="1"/>
  <c r="L2041" i="1"/>
  <c r="K2041" i="1"/>
  <c r="N2041" i="1"/>
  <c r="O1912" i="1"/>
  <c r="O1868" i="1"/>
  <c r="E1868" i="1" a="1"/>
  <c r="E1868" i="1" s="1"/>
  <c r="K1982" i="1"/>
  <c r="E1912" i="1" a="1"/>
  <c r="E1912" i="1" s="1"/>
  <c r="F1884" i="1"/>
  <c r="N1884" i="1" s="1"/>
  <c r="L1884" i="1"/>
  <c r="M1884" i="1"/>
  <c r="K1884" i="1"/>
  <c r="O1871" i="1"/>
  <c r="I1871" i="1" a="1"/>
  <c r="I1871" i="1" s="1"/>
  <c r="J1871" i="1" s="1"/>
  <c r="O2145" i="1"/>
  <c r="L2102" i="1"/>
  <c r="L2006" i="1"/>
  <c r="F2006" i="1"/>
  <c r="N2006" i="1" s="1"/>
  <c r="D2006" i="1"/>
  <c r="M2006" i="1"/>
  <c r="F1755" i="1"/>
  <c r="N1755" i="1" s="1"/>
  <c r="M1716" i="1"/>
  <c r="D1716" i="1"/>
  <c r="K1716" i="1"/>
  <c r="F1716" i="1"/>
  <c r="L1716" i="1" s="1"/>
  <c r="N1716" i="1"/>
  <c r="M2015" i="1"/>
  <c r="K1658" i="1"/>
  <c r="F1658" i="1"/>
  <c r="M1658" i="1" s="1"/>
  <c r="D1658" i="1"/>
  <c r="L1658" i="1"/>
  <c r="L1540" i="1"/>
  <c r="K1540" i="1"/>
  <c r="M1540" i="1"/>
  <c r="F1540" i="1"/>
  <c r="D1540" i="1" s="1"/>
  <c r="K1728" i="1"/>
  <c r="D1666" i="1"/>
  <c r="F1666" i="1"/>
  <c r="N1666" i="1" s="1"/>
  <c r="N1481" i="1"/>
  <c r="F1423" i="1"/>
  <c r="N1423" i="1" s="1"/>
  <c r="L1766" i="1"/>
  <c r="D1757" i="1"/>
  <c r="L1683" i="1"/>
  <c r="I1855" i="1" a="1"/>
  <c r="I1855" i="1" s="1"/>
  <c r="J1855" i="1" s="1"/>
  <c r="D1575" i="1"/>
  <c r="D1771" i="1"/>
  <c r="M1696" i="1"/>
  <c r="L1696" i="1"/>
  <c r="K1696" i="1"/>
  <c r="F1696" i="1"/>
  <c r="D1696" i="1" s="1"/>
  <c r="F1638" i="1"/>
  <c r="N1638" i="1" s="1"/>
  <c r="K1583" i="1"/>
  <c r="F1583" i="1"/>
  <c r="N1583" i="1" s="1"/>
  <c r="K1952" i="1"/>
  <c r="M1680" i="1"/>
  <c r="D1722" i="1"/>
  <c r="L1722" i="1"/>
  <c r="K1722" i="1"/>
  <c r="F1722" i="1"/>
  <c r="N1722" i="1" s="1"/>
  <c r="M1694" i="1"/>
  <c r="M1632" i="1"/>
  <c r="D1632" i="1"/>
  <c r="L1632" i="1"/>
  <c r="K1632" i="1"/>
  <c r="F1632" i="1"/>
  <c r="N1632" i="1" s="1"/>
  <c r="F1529" i="1"/>
  <c r="N1529" i="1" s="1"/>
  <c r="F1499" i="1"/>
  <c r="M1499" i="1" s="1"/>
  <c r="L1499" i="1"/>
  <c r="K1499" i="1"/>
  <c r="M1586" i="1"/>
  <c r="D1481" i="1"/>
  <c r="F1514" i="1"/>
  <c r="N1514" i="1" s="1"/>
  <c r="F1339" i="1"/>
  <c r="M1339" i="1" s="1"/>
  <c r="L1339" i="1"/>
  <c r="D1339" i="1"/>
  <c r="N1460" i="1"/>
  <c r="M1526" i="1"/>
  <c r="D1490" i="1"/>
  <c r="D1395" i="1"/>
  <c r="M1395" i="1"/>
  <c r="L1395" i="1"/>
  <c r="F1395" i="1"/>
  <c r="K1395" i="1" s="1"/>
  <c r="K1461" i="1"/>
  <c r="F1461" i="1"/>
  <c r="N1461" i="1" s="1"/>
  <c r="L1607" i="1"/>
  <c r="O1538" i="1"/>
  <c r="I1538" i="1" a="1"/>
  <c r="I1538" i="1" s="1"/>
  <c r="J1538" i="1" s="1"/>
  <c r="L1656" i="1"/>
  <c r="D1568" i="1"/>
  <c r="F1415" i="1"/>
  <c r="N1415" i="1" s="1"/>
  <c r="K1415" i="1"/>
  <c r="L1415" i="1"/>
  <c r="O1653" i="1"/>
  <c r="D1275" i="1"/>
  <c r="K1275" i="1"/>
  <c r="F1275" i="1"/>
  <c r="M1275" i="1" s="1"/>
  <c r="K1565" i="1"/>
  <c r="F1565" i="1"/>
  <c r="N1565" i="1" s="1"/>
  <c r="F1171" i="1"/>
  <c r="K1171" i="1" s="1"/>
  <c r="D1171" i="1"/>
  <c r="F1346" i="1"/>
  <c r="M1346" i="1" s="1"/>
  <c r="K1346" i="1"/>
  <c r="D1263" i="1"/>
  <c r="M1230" i="1"/>
  <c r="K1230" i="1"/>
  <c r="F1230" i="1"/>
  <c r="D1230" i="1" s="1"/>
  <c r="L1230" i="1"/>
  <c r="D1266" i="1"/>
  <c r="F1404" i="1"/>
  <c r="D1404" i="1" s="1"/>
  <c r="K1404" i="1"/>
  <c r="L1404" i="1"/>
  <c r="M1323" i="1"/>
  <c r="D1294" i="1"/>
  <c r="K1294" i="1"/>
  <c r="F1294" i="1"/>
  <c r="M1294" i="1" s="1"/>
  <c r="L1294" i="1"/>
  <c r="M1269" i="1"/>
  <c r="D1269" i="1"/>
  <c r="F1269" i="1"/>
  <c r="L1269" i="1" s="1"/>
  <c r="K1269" i="1"/>
  <c r="M1150" i="1"/>
  <c r="L1150" i="1"/>
  <c r="K1150" i="1"/>
  <c r="F1150" i="1"/>
  <c r="D1150" i="1"/>
  <c r="F1321" i="1"/>
  <c r="L1321" i="1" s="1"/>
  <c r="D1321" i="1"/>
  <c r="F1165" i="1"/>
  <c r="K1165" i="1" s="1"/>
  <c r="D1165" i="1"/>
  <c r="M1165" i="1"/>
  <c r="L1165" i="1"/>
  <c r="F1283" i="1"/>
  <c r="M1283" i="1" s="1"/>
  <c r="L1283" i="1"/>
  <c r="F1166" i="1"/>
  <c r="M1166" i="1" s="1"/>
  <c r="K1166" i="1"/>
  <c r="F1168" i="1"/>
  <c r="K1168" i="1" s="1"/>
  <c r="F1394" i="1"/>
  <c r="N1394" i="1" s="1"/>
  <c r="D1394" i="1"/>
  <c r="F1330" i="1"/>
  <c r="N1330" i="1" s="1"/>
  <c r="M1330" i="1"/>
  <c r="K1330" i="1"/>
  <c r="L1330" i="1"/>
  <c r="D1173" i="1"/>
  <c r="K1141" i="1"/>
  <c r="F1079" i="1"/>
  <c r="D1079" i="1" s="1"/>
  <c r="M1079" i="1"/>
  <c r="L1146" i="1"/>
  <c r="F1146" i="1"/>
  <c r="K1146" i="1" s="1"/>
  <c r="K1104" i="1"/>
  <c r="K1060" i="1"/>
  <c r="F1050" i="1"/>
  <c r="L1050" i="1" s="1"/>
  <c r="M858" i="1"/>
  <c r="D858" i="1"/>
  <c r="L858" i="1"/>
  <c r="K858" i="1"/>
  <c r="F858" i="1"/>
  <c r="K1170" i="1"/>
  <c r="L1170" i="1"/>
  <c r="F1170" i="1"/>
  <c r="M1170" i="1" s="1"/>
  <c r="L1043" i="1"/>
  <c r="L1016" i="1"/>
  <c r="K1130" i="1"/>
  <c r="F1130" i="1"/>
  <c r="L1130" i="1" s="1"/>
  <c r="L1080" i="1"/>
  <c r="F1080" i="1"/>
  <c r="M1080" i="1"/>
  <c r="D1080" i="1"/>
  <c r="K1080" i="1"/>
  <c r="E1194" i="1" a="1"/>
  <c r="E1194" i="1" s="1"/>
  <c r="F1090" i="1"/>
  <c r="L1090" i="1"/>
  <c r="K1090" i="1"/>
  <c r="M1090" i="1"/>
  <c r="D1090" i="1"/>
  <c r="K1265" i="1"/>
  <c r="F1136" i="1"/>
  <c r="M1136" i="1" s="1"/>
  <c r="K1136" i="1"/>
  <c r="F1009" i="1"/>
  <c r="K1009" i="1" s="1"/>
  <c r="D1009" i="1"/>
  <c r="M1009" i="1"/>
  <c r="M1172" i="1"/>
  <c r="F1172" i="1"/>
  <c r="D1172" i="1" s="1"/>
  <c r="K1211" i="1"/>
  <c r="M1174" i="1"/>
  <c r="F1081" i="1"/>
  <c r="L1081" i="1" s="1"/>
  <c r="K1081" i="1"/>
  <c r="M1081" i="1"/>
  <c r="D1081" i="1"/>
  <c r="F899" i="1"/>
  <c r="M1214" i="1"/>
  <c r="M1144" i="1"/>
  <c r="F1052" i="1"/>
  <c r="M1052" i="1" s="1"/>
  <c r="D1052" i="1"/>
  <c r="L1052" i="1"/>
  <c r="K1052" i="1"/>
  <c r="K1069" i="1"/>
  <c r="F1039" i="1"/>
  <c r="K1039" i="1" s="1"/>
  <c r="D1039" i="1"/>
  <c r="L1101" i="1"/>
  <c r="F1101" i="1"/>
  <c r="M1101" i="1" s="1"/>
  <c r="D1101" i="1"/>
  <c r="K1101" i="1"/>
  <c r="D1089" i="1"/>
  <c r="M809" i="1"/>
  <c r="F809" i="1"/>
  <c r="D809" i="1" s="1"/>
  <c r="K809" i="1"/>
  <c r="N809" i="1"/>
  <c r="K1066" i="1"/>
  <c r="F1004" i="1"/>
  <c r="M1004" i="1" s="1"/>
  <c r="M962" i="1"/>
  <c r="F962" i="1"/>
  <c r="D962" i="1" s="1"/>
  <c r="D1075" i="1"/>
  <c r="F895" i="1"/>
  <c r="M895" i="1" s="1"/>
  <c r="D895" i="1"/>
  <c r="L719" i="1"/>
  <c r="K719" i="1"/>
  <c r="M719" i="1"/>
  <c r="F719" i="1"/>
  <c r="D719" i="1" s="1"/>
  <c r="M956" i="1"/>
  <c r="D956" i="1"/>
  <c r="L956" i="1"/>
  <c r="K956" i="1"/>
  <c r="F956" i="1"/>
  <c r="D699" i="1"/>
  <c r="F626" i="1"/>
  <c r="M626" i="1" s="1"/>
  <c r="M1059" i="1"/>
  <c r="M986" i="1"/>
  <c r="D986" i="1"/>
  <c r="L986" i="1"/>
  <c r="K986" i="1"/>
  <c r="F986" i="1"/>
  <c r="M878" i="1"/>
  <c r="D878" i="1"/>
  <c r="L878" i="1"/>
  <c r="K878" i="1"/>
  <c r="F878" i="1"/>
  <c r="N878" i="1" s="1"/>
  <c r="L790" i="1"/>
  <c r="K790" i="1"/>
  <c r="F790" i="1"/>
  <c r="D790" i="1" s="1"/>
  <c r="F772" i="1"/>
  <c r="N772" i="1" s="1"/>
  <c r="F654" i="1"/>
  <c r="M654" i="1" s="1"/>
  <c r="N795" i="1"/>
  <c r="K662" i="1"/>
  <c r="L662" i="1"/>
  <c r="F662" i="1"/>
  <c r="D662" i="1"/>
  <c r="M662" i="1"/>
  <c r="K1084" i="1"/>
  <c r="M1013" i="1"/>
  <c r="F1013" i="1"/>
  <c r="D1013" i="1" s="1"/>
  <c r="K1111" i="1"/>
  <c r="F1005" i="1"/>
  <c r="M1005" i="1" s="1"/>
  <c r="K1005" i="1"/>
  <c r="L1005" i="1"/>
  <c r="K631" i="1"/>
  <c r="K769" i="1"/>
  <c r="F769" i="1"/>
  <c r="N769" i="1"/>
  <c r="M769" i="1"/>
  <c r="L769" i="1"/>
  <c r="D769" i="1"/>
  <c r="M619" i="1"/>
  <c r="N619" i="1"/>
  <c r="F543" i="1"/>
  <c r="N543" i="1" s="1"/>
  <c r="F516" i="1"/>
  <c r="K516" i="1" s="1"/>
  <c r="L516" i="1"/>
  <c r="M1124" i="1"/>
  <c r="K758" i="1"/>
  <c r="D713" i="1"/>
  <c r="D619" i="1"/>
  <c r="D501" i="1"/>
  <c r="K483" i="1"/>
  <c r="L889" i="1"/>
  <c r="F889" i="1"/>
  <c r="K889" i="1" s="1"/>
  <c r="K566" i="1"/>
  <c r="F566" i="1"/>
  <c r="N566" i="1" s="1"/>
  <c r="L566" i="1"/>
  <c r="D484" i="1"/>
  <c r="F484" i="1"/>
  <c r="L484" i="1" s="1"/>
  <c r="K435" i="1"/>
  <c r="D797" i="1"/>
  <c r="M453" i="1"/>
  <c r="M435" i="1"/>
  <c r="F1106" i="1"/>
  <c r="M1106" i="1" s="1"/>
  <c r="D1106" i="1"/>
  <c r="L1106" i="1"/>
  <c r="K1106" i="1"/>
  <c r="M830" i="1"/>
  <c r="F760" i="1"/>
  <c r="N760" i="1" s="1"/>
  <c r="M760" i="1"/>
  <c r="L760" i="1"/>
  <c r="K760" i="1"/>
  <c r="D760" i="1"/>
  <c r="F464" i="1"/>
  <c r="K464" i="1" s="1"/>
  <c r="L464" i="1"/>
  <c r="K446" i="1"/>
  <c r="D446" i="1"/>
  <c r="L446" i="1"/>
  <c r="F446" i="1"/>
  <c r="M446" i="1" s="1"/>
  <c r="K428" i="1"/>
  <c r="D428" i="1"/>
  <c r="M428" i="1"/>
  <c r="F428" i="1"/>
  <c r="L428" i="1" s="1"/>
  <c r="F397" i="1"/>
  <c r="L397" i="1" s="1"/>
  <c r="F823" i="1"/>
  <c r="N823" i="1" s="1"/>
  <c r="M782" i="1"/>
  <c r="K595" i="1"/>
  <c r="N538" i="1"/>
  <c r="M859" i="1"/>
  <c r="L859" i="1"/>
  <c r="K859" i="1"/>
  <c r="F859" i="1"/>
  <c r="N859" i="1" s="1"/>
  <c r="D859" i="1"/>
  <c r="L728" i="1"/>
  <c r="M496" i="1"/>
  <c r="D496" i="1"/>
  <c r="L496" i="1"/>
  <c r="K496" i="1"/>
  <c r="F496" i="1"/>
  <c r="D842" i="1"/>
  <c r="F754" i="1"/>
  <c r="N754" i="1" s="1"/>
  <c r="L754" i="1"/>
  <c r="K754" i="1"/>
  <c r="M710" i="1"/>
  <c r="L649" i="1"/>
  <c r="F568" i="1"/>
  <c r="M568" i="1" s="1"/>
  <c r="O716" i="1"/>
  <c r="F393" i="1"/>
  <c r="M393" i="1" s="1"/>
  <c r="K393" i="1"/>
  <c r="D369" i="1"/>
  <c r="F490" i="1"/>
  <c r="N490" i="1" s="1"/>
  <c r="M430" i="1"/>
  <c r="F430" i="1"/>
  <c r="D430" i="1" s="1"/>
  <c r="K430" i="1"/>
  <c r="M399" i="1"/>
  <c r="D399" i="1"/>
  <c r="F399" i="1"/>
  <c r="L399" i="1" s="1"/>
  <c r="K399" i="1"/>
  <c r="M184" i="1"/>
  <c r="D184" i="1"/>
  <c r="L184" i="1"/>
  <c r="F184" i="1"/>
  <c r="K184" i="1" s="1"/>
  <c r="D82" i="1"/>
  <c r="L82" i="1"/>
  <c r="K82" i="1"/>
  <c r="F82" i="1"/>
  <c r="M82" i="1" s="1"/>
  <c r="K633" i="1"/>
  <c r="F633" i="1"/>
  <c r="N633" i="1" s="1"/>
  <c r="L492" i="1"/>
  <c r="L460" i="1"/>
  <c r="K460" i="1"/>
  <c r="F460" i="1"/>
  <c r="M460" i="1" s="1"/>
  <c r="F357" i="1"/>
  <c r="N357" i="1" s="1"/>
  <c r="L357" i="1"/>
  <c r="M168" i="1"/>
  <c r="F168" i="1"/>
  <c r="D168" i="1" s="1"/>
  <c r="K168" i="1"/>
  <c r="K499" i="1"/>
  <c r="N405" i="1"/>
  <c r="F246" i="1"/>
  <c r="M246" i="1" s="1"/>
  <c r="L246" i="1"/>
  <c r="K246" i="1"/>
  <c r="M139" i="1"/>
  <c r="K139" i="1"/>
  <c r="F139" i="1"/>
  <c r="D139" i="1" s="1"/>
  <c r="L139" i="1"/>
  <c r="D392" i="1"/>
  <c r="F392" i="1"/>
  <c r="N392" i="1" s="1"/>
  <c r="M307" i="1"/>
  <c r="D529" i="1"/>
  <c r="M166" i="1"/>
  <c r="F166" i="1"/>
  <c r="D166" i="1" s="1"/>
  <c r="K605" i="1"/>
  <c r="F605" i="1"/>
  <c r="N605" i="1" s="1"/>
  <c r="L605" i="1"/>
  <c r="L459" i="1"/>
  <c r="M354" i="1"/>
  <c r="D354" i="1"/>
  <c r="F354" i="1"/>
  <c r="N354" i="1" s="1"/>
  <c r="L354" i="1"/>
  <c r="K354" i="1"/>
  <c r="K245" i="1"/>
  <c r="L245" i="1"/>
  <c r="F245" i="1"/>
  <c r="N245" i="1" s="1"/>
  <c r="N83" i="1"/>
  <c r="F83" i="1"/>
  <c r="D83" i="1" s="1"/>
  <c r="M1108" i="1"/>
  <c r="M333" i="1"/>
  <c r="F333" i="1"/>
  <c r="N333" i="1" s="1"/>
  <c r="K266" i="1"/>
  <c r="M266" i="1"/>
  <c r="L266" i="1"/>
  <c r="F266" i="1"/>
  <c r="D266" i="1"/>
  <c r="M230" i="1"/>
  <c r="L230" i="1"/>
  <c r="F230" i="1"/>
  <c r="K230" i="1" s="1"/>
  <c r="O81" i="1"/>
  <c r="O25" i="1"/>
  <c r="M586" i="1"/>
  <c r="K586" i="1"/>
  <c r="F586" i="1"/>
  <c r="N586" i="1" s="1"/>
  <c r="D586" i="1"/>
  <c r="L520" i="1"/>
  <c r="I31" i="1" a="1"/>
  <c r="I31" i="1" s="1"/>
  <c r="J31" i="1" s="1"/>
  <c r="F259" i="1"/>
  <c r="M259" i="1" s="1"/>
  <c r="M198" i="1"/>
  <c r="K146" i="1"/>
  <c r="F146" i="1"/>
  <c r="L146" i="1" s="1"/>
  <c r="D146" i="1"/>
  <c r="M146" i="1"/>
  <c r="K58" i="1"/>
  <c r="L40" i="1"/>
  <c r="F241" i="1"/>
  <c r="M241" i="1" s="1"/>
  <c r="L241" i="1"/>
  <c r="K241" i="1"/>
  <c r="F47" i="1"/>
  <c r="K47" i="1" s="1"/>
  <c r="M47" i="1"/>
  <c r="L145" i="1"/>
  <c r="F96" i="1"/>
  <c r="M96" i="1" s="1"/>
  <c r="L96" i="1"/>
  <c r="K96" i="1"/>
  <c r="F352" i="1"/>
  <c r="N352" i="1" s="1"/>
  <c r="K352" i="1"/>
  <c r="F92" i="1"/>
  <c r="D92" i="1" s="1"/>
  <c r="L92" i="1"/>
  <c r="K92" i="1"/>
  <c r="G61" i="1" a="1"/>
  <c r="G61" i="1" s="1"/>
  <c r="H61" i="1" s="1"/>
  <c r="M3" i="1"/>
  <c r="F3" i="1"/>
  <c r="D3" i="1" s="1"/>
  <c r="D306" i="1"/>
  <c r="F116" i="1"/>
  <c r="D116" i="1" s="1"/>
  <c r="L116" i="1"/>
  <c r="K116" i="1"/>
  <c r="O85" i="1"/>
  <c r="D261" i="1"/>
  <c r="F261" i="1"/>
  <c r="N261" i="1" s="1"/>
  <c r="K261" i="1"/>
  <c r="L261" i="1"/>
  <c r="M84" i="1"/>
  <c r="D84" i="1"/>
  <c r="F84" i="1"/>
  <c r="N84" i="1"/>
  <c r="L84" i="1"/>
  <c r="K84" i="1"/>
  <c r="D6" i="1"/>
  <c r="F6" i="1"/>
  <c r="M6" i="1" s="1"/>
  <c r="K74" i="1"/>
  <c r="D74" i="1"/>
  <c r="M74" i="1"/>
  <c r="F74" i="1"/>
  <c r="L74" i="1"/>
  <c r="M9" i="1"/>
  <c r="D9" i="1"/>
  <c r="L9" i="1"/>
  <c r="F9" i="1"/>
  <c r="K9" i="1" s="1"/>
  <c r="F66" i="1"/>
  <c r="N66" i="1" s="1"/>
  <c r="K234" i="1"/>
  <c r="M97" i="1"/>
  <c r="M90" i="1"/>
  <c r="D90" i="1"/>
  <c r="L90" i="1"/>
  <c r="F90" i="1"/>
  <c r="N90" i="1" s="1"/>
  <c r="M4179" i="1"/>
  <c r="L4179" i="1"/>
  <c r="K4179" i="1"/>
  <c r="O4055" i="1"/>
  <c r="F3965" i="1"/>
  <c r="N3965" i="1" s="1"/>
  <c r="M3965" i="1"/>
  <c r="L3965" i="1"/>
  <c r="F3908" i="1"/>
  <c r="M3908" i="1" s="1"/>
  <c r="L3908" i="1"/>
  <c r="K3908" i="1"/>
  <c r="D3803" i="1"/>
  <c r="F3803" i="1"/>
  <c r="K3803" i="1" s="1"/>
  <c r="M3803" i="1"/>
  <c r="L3803" i="1"/>
  <c r="L3691" i="1"/>
  <c r="N3691" i="1"/>
  <c r="F3691" i="1"/>
  <c r="K3691" i="1" s="1"/>
  <c r="D3691" i="1"/>
  <c r="D3552" i="1"/>
  <c r="F3552" i="1"/>
  <c r="M3552" i="1" s="1"/>
  <c r="O3612" i="1"/>
  <c r="N3552" i="1"/>
  <c r="O3538" i="1"/>
  <c r="E3538" i="1" a="1"/>
  <c r="E3538" i="1" s="1"/>
  <c r="M3512" i="1"/>
  <c r="K3512" i="1"/>
  <c r="L3512" i="1"/>
  <c r="F3512" i="1"/>
  <c r="D3512" i="1" s="1"/>
  <c r="K4440" i="1"/>
  <c r="K4436" i="1"/>
  <c r="K4344" i="1"/>
  <c r="M4344" i="1"/>
  <c r="D4344" i="1"/>
  <c r="D4393" i="1"/>
  <c r="L4384" i="1"/>
  <c r="D4420" i="1"/>
  <c r="D4391" i="1"/>
  <c r="L4333" i="1"/>
  <c r="K4333" i="1"/>
  <c r="D4361" i="1"/>
  <c r="M4349" i="1"/>
  <c r="L4323" i="1"/>
  <c r="K4324" i="1"/>
  <c r="D4314" i="1"/>
  <c r="F4288" i="1"/>
  <c r="D4288" i="1" s="1"/>
  <c r="O4291" i="1"/>
  <c r="F4262" i="1"/>
  <c r="D4262" i="1" s="1"/>
  <c r="L4273" i="1"/>
  <c r="N4281" i="1"/>
  <c r="M4267" i="1"/>
  <c r="L4267" i="1"/>
  <c r="K4267" i="1"/>
  <c r="D4267" i="1"/>
  <c r="F4267" i="1"/>
  <c r="D4213" i="1"/>
  <c r="M4155" i="1"/>
  <c r="L4155" i="1"/>
  <c r="K4155" i="1"/>
  <c r="F4155" i="1"/>
  <c r="D4155" i="1"/>
  <c r="L4193" i="1"/>
  <c r="F4167" i="1"/>
  <c r="K4167" i="1" s="1"/>
  <c r="D4178" i="1"/>
  <c r="K4178" i="1"/>
  <c r="L4178" i="1"/>
  <c r="M4178" i="1"/>
  <c r="F4178" i="1"/>
  <c r="D4189" i="1"/>
  <c r="D4169" i="1"/>
  <c r="F4147" i="1"/>
  <c r="K4147" i="1" s="1"/>
  <c r="M4144" i="1"/>
  <c r="F4144" i="1"/>
  <c r="D4144" i="1" s="1"/>
  <c r="K4142" i="1"/>
  <c r="D4142" i="1"/>
  <c r="L4142" i="1"/>
  <c r="F4142" i="1"/>
  <c r="M4142" i="1" s="1"/>
  <c r="L4128" i="1"/>
  <c r="N4135" i="1"/>
  <c r="O4135" i="1"/>
  <c r="L4137" i="1"/>
  <c r="D4137" i="1"/>
  <c r="F4137" i="1"/>
  <c r="M4137" i="1"/>
  <c r="L4114" i="1"/>
  <c r="L4088" i="1"/>
  <c r="K4088" i="1"/>
  <c r="F4088" i="1"/>
  <c r="D4088" i="1" s="1"/>
  <c r="M4084" i="1"/>
  <c r="F4084" i="1"/>
  <c r="D4084" i="1" s="1"/>
  <c r="L4113" i="1"/>
  <c r="L4080" i="1"/>
  <c r="K4080" i="1"/>
  <c r="F4080" i="1"/>
  <c r="N4080" i="1" s="1"/>
  <c r="F4103" i="1"/>
  <c r="D4103" i="1"/>
  <c r="M4103" i="1"/>
  <c r="L4103" i="1"/>
  <c r="L4027" i="1"/>
  <c r="F4027" i="1"/>
  <c r="N4027" i="1" s="1"/>
  <c r="D4027" i="1"/>
  <c r="L4096" i="1"/>
  <c r="L4037" i="1"/>
  <c r="K4037" i="1"/>
  <c r="F4037" i="1"/>
  <c r="N4037" i="1" s="1"/>
  <c r="D4037" i="1"/>
  <c r="M4037" i="1"/>
  <c r="I3994" i="1" a="1"/>
  <c r="I3994" i="1" s="1"/>
  <c r="J3994" i="1" s="1"/>
  <c r="K4010" i="1"/>
  <c r="F4010" i="1"/>
  <c r="D4010" i="1"/>
  <c r="M4010" i="1"/>
  <c r="L4010" i="1"/>
  <c r="D4016" i="1"/>
  <c r="L4011" i="1"/>
  <c r="K3992" i="1"/>
  <c r="F3992" i="1"/>
  <c r="N3992" i="1" s="1"/>
  <c r="D3992" i="1"/>
  <c r="L3992" i="1"/>
  <c r="M3992" i="1"/>
  <c r="K3998" i="1"/>
  <c r="F3998" i="1"/>
  <c r="D3998" i="1"/>
  <c r="L3998" i="1"/>
  <c r="M3998" i="1"/>
  <c r="L3910" i="1"/>
  <c r="F3910" i="1"/>
  <c r="N3910" i="1" s="1"/>
  <c r="M3910" i="1"/>
  <c r="L3969" i="1"/>
  <c r="K3969" i="1"/>
  <c r="M3969" i="1"/>
  <c r="F3969" i="1"/>
  <c r="N3969" i="1" s="1"/>
  <c r="D3969" i="1"/>
  <c r="O3959" i="1"/>
  <c r="K3854" i="1"/>
  <c r="M3854" i="1"/>
  <c r="L3854" i="1"/>
  <c r="F3854" i="1"/>
  <c r="N3854" i="1" s="1"/>
  <c r="D3854" i="1"/>
  <c r="M3900" i="1"/>
  <c r="D3900" i="1"/>
  <c r="L3900" i="1"/>
  <c r="F3900" i="1"/>
  <c r="K3900" i="1" s="1"/>
  <c r="D3889" i="1"/>
  <c r="F3834" i="1"/>
  <c r="L3834" i="1" s="1"/>
  <c r="M3809" i="1"/>
  <c r="F3809" i="1"/>
  <c r="K3809" i="1" s="1"/>
  <c r="M3905" i="1"/>
  <c r="F3868" i="1"/>
  <c r="N3868" i="1" s="1"/>
  <c r="D3868" i="1"/>
  <c r="K3868" i="1"/>
  <c r="M3868" i="1"/>
  <c r="L3868" i="1"/>
  <c r="F3883" i="1"/>
  <c r="K3883" i="1" s="1"/>
  <c r="M3883" i="1"/>
  <c r="N3883" i="1"/>
  <c r="L3846" i="1"/>
  <c r="F3846" i="1"/>
  <c r="D3846" i="1"/>
  <c r="K3846" i="1"/>
  <c r="M3846" i="1"/>
  <c r="I3935" i="1" a="1"/>
  <c r="I3935" i="1" s="1"/>
  <c r="J3935" i="1" s="1"/>
  <c r="M3825" i="1"/>
  <c r="K3837" i="1"/>
  <c r="L3831" i="1"/>
  <c r="F3821" i="1"/>
  <c r="M3821" i="1" s="1"/>
  <c r="D3741" i="1"/>
  <c r="M3741" i="1"/>
  <c r="K3741" i="1"/>
  <c r="F3741" i="1"/>
  <c r="N3741" i="1" s="1"/>
  <c r="L3741" i="1"/>
  <c r="F3769" i="1"/>
  <c r="M3769" i="1" s="1"/>
  <c r="F3745" i="1"/>
  <c r="L3745" i="1" s="1"/>
  <c r="N3803" i="1"/>
  <c r="D3747" i="1"/>
  <c r="F3747" i="1"/>
  <c r="N3747" i="1" s="1"/>
  <c r="D3693" i="1"/>
  <c r="F3693" i="1"/>
  <c r="M3693" i="1" s="1"/>
  <c r="F3703" i="1"/>
  <c r="K3703" i="1" s="1"/>
  <c r="D3703" i="1"/>
  <c r="M3703" i="1"/>
  <c r="M3790" i="1"/>
  <c r="O3710" i="1"/>
  <c r="I3710" i="1" a="1"/>
  <c r="I3710" i="1" s="1"/>
  <c r="J3710" i="1" s="1"/>
  <c r="N3680" i="1"/>
  <c r="M3722" i="1"/>
  <c r="O3772" i="1"/>
  <c r="G3772" i="1" a="1"/>
  <c r="G3772" i="1" s="1"/>
  <c r="H3772" i="1" s="1"/>
  <c r="M3717" i="1"/>
  <c r="F3717" i="1"/>
  <c r="N3717" i="1" s="1"/>
  <c r="M3671" i="1"/>
  <c r="D3701" i="1"/>
  <c r="D3712" i="1"/>
  <c r="D3599" i="1"/>
  <c r="F3599" i="1"/>
  <c r="M3599" i="1" s="1"/>
  <c r="L3599" i="1"/>
  <c r="K3599" i="1"/>
  <c r="F3653" i="1"/>
  <c r="K3653" i="1" s="1"/>
  <c r="L3653" i="1"/>
  <c r="D3653" i="1"/>
  <c r="N3653" i="1"/>
  <c r="N3623" i="1"/>
  <c r="D3597" i="1"/>
  <c r="F3597" i="1"/>
  <c r="N3597" i="1" s="1"/>
  <c r="F3542" i="1"/>
  <c r="M3542" i="1" s="1"/>
  <c r="L3542" i="1"/>
  <c r="O3650" i="1"/>
  <c r="O3646" i="1"/>
  <c r="F3639" i="1"/>
  <c r="M3639" i="1" s="1"/>
  <c r="N3746" i="1"/>
  <c r="O3746" i="1"/>
  <c r="D3638" i="1"/>
  <c r="L3578" i="1"/>
  <c r="F3578" i="1"/>
  <c r="N3578" i="1" s="1"/>
  <c r="D3537" i="1"/>
  <c r="F3537" i="1"/>
  <c r="M3537" i="1" s="1"/>
  <c r="M3460" i="1"/>
  <c r="D3460" i="1"/>
  <c r="K3460" i="1"/>
  <c r="L3460" i="1"/>
  <c r="F3460" i="1"/>
  <c r="F3526" i="1"/>
  <c r="M3526" i="1" s="1"/>
  <c r="F3504" i="1"/>
  <c r="M3504" i="1" s="1"/>
  <c r="L3504" i="1"/>
  <c r="D3467" i="1"/>
  <c r="F3467" i="1"/>
  <c r="M3467" i="1"/>
  <c r="L3467" i="1"/>
  <c r="K3467" i="1"/>
  <c r="K3559" i="1"/>
  <c r="O3636" i="1"/>
  <c r="D3568" i="1"/>
  <c r="M3568" i="1"/>
  <c r="L3568" i="1"/>
  <c r="F3568" i="1"/>
  <c r="N3568" i="1" s="1"/>
  <c r="L3544" i="1"/>
  <c r="N3492" i="1"/>
  <c r="L3583" i="1"/>
  <c r="E3489" i="1" a="1"/>
  <c r="E3489" i="1" s="1"/>
  <c r="M3453" i="1"/>
  <c r="F3453" i="1"/>
  <c r="D3453" i="1" s="1"/>
  <c r="L3443" i="1"/>
  <c r="F3443" i="1"/>
  <c r="D3443" i="1" s="1"/>
  <c r="K3443" i="1"/>
  <c r="F3375" i="1"/>
  <c r="N3375" i="1" s="1"/>
  <c r="K3375" i="1"/>
  <c r="D3375" i="1"/>
  <c r="K3574" i="1"/>
  <c r="M3474" i="1"/>
  <c r="D3421" i="1"/>
  <c r="I3591" i="1" a="1"/>
  <c r="I3591" i="1" s="1"/>
  <c r="J3591" i="1" s="1"/>
  <c r="F3435" i="1"/>
  <c r="M3435" i="1" s="1"/>
  <c r="K3435" i="1"/>
  <c r="D3517" i="1"/>
  <c r="M3459" i="1"/>
  <c r="M3433" i="1"/>
  <c r="F3446" i="1"/>
  <c r="M3446" i="1" s="1"/>
  <c r="L3424" i="1"/>
  <c r="F3424" i="1"/>
  <c r="M3424" i="1" s="1"/>
  <c r="D3454" i="1"/>
  <c r="F3454" i="1"/>
  <c r="M3454" i="1" s="1"/>
  <c r="L3454" i="1"/>
  <c r="K3454" i="1"/>
  <c r="F3392" i="1"/>
  <c r="M3392" i="1" s="1"/>
  <c r="K3392" i="1"/>
  <c r="K3345" i="1"/>
  <c r="M3345" i="1"/>
  <c r="D3345" i="1"/>
  <c r="F3345" i="1"/>
  <c r="L3345" i="1" s="1"/>
  <c r="O3470" i="1"/>
  <c r="N3470" i="1"/>
  <c r="F3403" i="1"/>
  <c r="M3403" i="1" s="1"/>
  <c r="D3401" i="1"/>
  <c r="L3344" i="1"/>
  <c r="M3445" i="1"/>
  <c r="F3326" i="1"/>
  <c r="M3326" i="1" s="1"/>
  <c r="L3326" i="1"/>
  <c r="O3361" i="1"/>
  <c r="I3361" i="1" a="1"/>
  <c r="I3361" i="1" s="1"/>
  <c r="J3361" i="1" s="1"/>
  <c r="K3298" i="1"/>
  <c r="D3298" i="1"/>
  <c r="M3298" i="1"/>
  <c r="F3298" i="1"/>
  <c r="L3298" i="1"/>
  <c r="D3220" i="1"/>
  <c r="L3220" i="1"/>
  <c r="K3220" i="1"/>
  <c r="N3220" i="1"/>
  <c r="F3220" i="1"/>
  <c r="M3220" i="1" s="1"/>
  <c r="G3334" i="1" a="1"/>
  <c r="G3334" i="1" s="1"/>
  <c r="H3334" i="1" s="1"/>
  <c r="O3377" i="1"/>
  <c r="F3258" i="1"/>
  <c r="M3258" i="1" s="1"/>
  <c r="L3325" i="1"/>
  <c r="F3325" i="1"/>
  <c r="N3325" i="1" s="1"/>
  <c r="D3277" i="1"/>
  <c r="F3277" i="1"/>
  <c r="L3277" i="1" s="1"/>
  <c r="D3254" i="1"/>
  <c r="L3254" i="1"/>
  <c r="F3254" i="1"/>
  <c r="M3254" i="1" s="1"/>
  <c r="K3240" i="1"/>
  <c r="F3240" i="1"/>
  <c r="N3240" i="1" s="1"/>
  <c r="F3231" i="1"/>
  <c r="M3231" i="1" s="1"/>
  <c r="K3143" i="1"/>
  <c r="F3143" i="1"/>
  <c r="N3143" i="1" s="1"/>
  <c r="L3143" i="1"/>
  <c r="M3143" i="1"/>
  <c r="L3383" i="1"/>
  <c r="M3262" i="1"/>
  <c r="F3262" i="1"/>
  <c r="N3262" i="1" s="1"/>
  <c r="D3409" i="1"/>
  <c r="K3288" i="1"/>
  <c r="F3288" i="1"/>
  <c r="N3288" i="1" s="1"/>
  <c r="D3305" i="1"/>
  <c r="M3187" i="1"/>
  <c r="F3187" i="1"/>
  <c r="D3187" i="1" s="1"/>
  <c r="M3265" i="1"/>
  <c r="F3265" i="1"/>
  <c r="D3265" i="1" s="1"/>
  <c r="N3229" i="1"/>
  <c r="M3172" i="1"/>
  <c r="D3172" i="1"/>
  <c r="L3172" i="1"/>
  <c r="F3172" i="1"/>
  <c r="K3172" i="1" s="1"/>
  <c r="N3172" i="1"/>
  <c r="L3105" i="1"/>
  <c r="K3105" i="1"/>
  <c r="F3105" i="1"/>
  <c r="N3105" i="1" s="1"/>
  <c r="M3105" i="1"/>
  <c r="M3192" i="1"/>
  <c r="D3192" i="1"/>
  <c r="K3192" i="1"/>
  <c r="F3192" i="1"/>
  <c r="L3192" i="1" s="1"/>
  <c r="D3236" i="1"/>
  <c r="M3166" i="1"/>
  <c r="D3166" i="1"/>
  <c r="K3166" i="1"/>
  <c r="L3166" i="1"/>
  <c r="F3166" i="1"/>
  <c r="N3166" i="1" s="1"/>
  <c r="K3238" i="1"/>
  <c r="M3200" i="1"/>
  <c r="D3200" i="1"/>
  <c r="K3200" i="1"/>
  <c r="F3200" i="1"/>
  <c r="N3200" i="1" s="1"/>
  <c r="D3120" i="1"/>
  <c r="K3215" i="1"/>
  <c r="K3247" i="1"/>
  <c r="M3177" i="1"/>
  <c r="D3177" i="1"/>
  <c r="F3177" i="1"/>
  <c r="N3177" i="1" s="1"/>
  <c r="L3177" i="1"/>
  <c r="K3177" i="1"/>
  <c r="K3095" i="1"/>
  <c r="M3095" i="1"/>
  <c r="F3095" i="1"/>
  <c r="L3095" i="1" s="1"/>
  <c r="L3451" i="1"/>
  <c r="F3264" i="1"/>
  <c r="N3264" i="1" s="1"/>
  <c r="L3060" i="1"/>
  <c r="M3060" i="1"/>
  <c r="K3060" i="1"/>
  <c r="F3060" i="1"/>
  <c r="D3060" i="1" s="1"/>
  <c r="L3242" i="1"/>
  <c r="D3048" i="1"/>
  <c r="K3031" i="1"/>
  <c r="D3170" i="1"/>
  <c r="F3126" i="1"/>
  <c r="L3126" i="1" s="1"/>
  <c r="K2971" i="1"/>
  <c r="F2925" i="1"/>
  <c r="M2925" i="1" s="1"/>
  <c r="K2913" i="1"/>
  <c r="F2913" i="1"/>
  <c r="N2913" i="1" s="1"/>
  <c r="M2901" i="1"/>
  <c r="D2901" i="1"/>
  <c r="K2901" i="1"/>
  <c r="F2901" i="1"/>
  <c r="L2901" i="1" s="1"/>
  <c r="M2889" i="1"/>
  <c r="D2889" i="1"/>
  <c r="L2889" i="1"/>
  <c r="F2889" i="1"/>
  <c r="K2889" i="1" s="1"/>
  <c r="M2877" i="1"/>
  <c r="D2877" i="1"/>
  <c r="L2877" i="1"/>
  <c r="K2877" i="1"/>
  <c r="F2877" i="1"/>
  <c r="F2986" i="1"/>
  <c r="L2986" i="1" s="1"/>
  <c r="D2986" i="1"/>
  <c r="F3155" i="1"/>
  <c r="N3155" i="1" s="1"/>
  <c r="M3155" i="1"/>
  <c r="L3155" i="1"/>
  <c r="K3155" i="1"/>
  <c r="N3135" i="1"/>
  <c r="M2944" i="1"/>
  <c r="L2944" i="1"/>
  <c r="O3117" i="1"/>
  <c r="F3006" i="1"/>
  <c r="M3006" i="1" s="1"/>
  <c r="D2935" i="1"/>
  <c r="M2935" i="1"/>
  <c r="L2935" i="1"/>
  <c r="F2935" i="1"/>
  <c r="K2935" i="1" s="1"/>
  <c r="I3035" i="1" a="1"/>
  <c r="I3035" i="1" s="1"/>
  <c r="J3035" i="1" s="1"/>
  <c r="I2936" i="1" a="1"/>
  <c r="I2936" i="1" s="1"/>
  <c r="J2936" i="1" s="1"/>
  <c r="O2936" i="1"/>
  <c r="O2938" i="1"/>
  <c r="N2833" i="1"/>
  <c r="L3043" i="1"/>
  <c r="F3000" i="1"/>
  <c r="M3000" i="1" s="1"/>
  <c r="K3058" i="1"/>
  <c r="L2955" i="1"/>
  <c r="F3005" i="1"/>
  <c r="M3005" i="1" s="1"/>
  <c r="D3005" i="1"/>
  <c r="K3005" i="1"/>
  <c r="L3005" i="1"/>
  <c r="O3050" i="1"/>
  <c r="L3013" i="1"/>
  <c r="M2908" i="1"/>
  <c r="M2804" i="1"/>
  <c r="D2804" i="1"/>
  <c r="L2804" i="1"/>
  <c r="K2804" i="1"/>
  <c r="F2804" i="1"/>
  <c r="L2914" i="1"/>
  <c r="M2868" i="1"/>
  <c r="D2868" i="1"/>
  <c r="L2868" i="1"/>
  <c r="F2868" i="1"/>
  <c r="N2868" i="1" s="1"/>
  <c r="F2731" i="1"/>
  <c r="K2731" i="1" s="1"/>
  <c r="M2731" i="1"/>
  <c r="K2941" i="1"/>
  <c r="K2845" i="1"/>
  <c r="N3020" i="1"/>
  <c r="O3020" i="1"/>
  <c r="K2887" i="1"/>
  <c r="O2897" i="1"/>
  <c r="I2897" i="1" a="1"/>
  <c r="I2897" i="1" s="1"/>
  <c r="J2897" i="1" s="1"/>
  <c r="M2836" i="1"/>
  <c r="L2706" i="1"/>
  <c r="F2706" i="1"/>
  <c r="N2706" i="1" s="1"/>
  <c r="D2706" i="1"/>
  <c r="K2706" i="1"/>
  <c r="E2775" i="1" a="1"/>
  <c r="E2775" i="1" s="1"/>
  <c r="M2793" i="1"/>
  <c r="F2722" i="1"/>
  <c r="M2722" i="1"/>
  <c r="K2722" i="1"/>
  <c r="L2722" i="1"/>
  <c r="D2722" i="1"/>
  <c r="L2621" i="1"/>
  <c r="F2621" i="1"/>
  <c r="M2621" i="1" s="1"/>
  <c r="K2621" i="1"/>
  <c r="D2621" i="1"/>
  <c r="N2621" i="1"/>
  <c r="M2821" i="1"/>
  <c r="F2795" i="1"/>
  <c r="D2795" i="1" s="1"/>
  <c r="L2795" i="1"/>
  <c r="K2795" i="1"/>
  <c r="M2713" i="1"/>
  <c r="F2713" i="1"/>
  <c r="D2713" i="1" s="1"/>
  <c r="L2713" i="1"/>
  <c r="K2713" i="1"/>
  <c r="N2713" i="1"/>
  <c r="L2783" i="1"/>
  <c r="L2788" i="1"/>
  <c r="L2691" i="1"/>
  <c r="F2691" i="1"/>
  <c r="D2691" i="1"/>
  <c r="M2691" i="1"/>
  <c r="K2691" i="1"/>
  <c r="L2838" i="1"/>
  <c r="F2838" i="1"/>
  <c r="M2838" i="1" s="1"/>
  <c r="K2838" i="1"/>
  <c r="M2823" i="1"/>
  <c r="F2823" i="1"/>
  <c r="D2823" i="1" s="1"/>
  <c r="K2823" i="1"/>
  <c r="K2794" i="1"/>
  <c r="L2794" i="1"/>
  <c r="F2794" i="1"/>
  <c r="D2794" i="1" s="1"/>
  <c r="N2794" i="1"/>
  <c r="M2794" i="1"/>
  <c r="D2741" i="1"/>
  <c r="L2696" i="1"/>
  <c r="F2696" i="1"/>
  <c r="N2696" i="1" s="1"/>
  <c r="K2890" i="1"/>
  <c r="K2829" i="1"/>
  <c r="F2829" i="1"/>
  <c r="M2829" i="1" s="1"/>
  <c r="N2718" i="1"/>
  <c r="M2645" i="1"/>
  <c r="M2595" i="1"/>
  <c r="N2735" i="1"/>
  <c r="K2659" i="1"/>
  <c r="F2622" i="1"/>
  <c r="N2622" i="1" s="1"/>
  <c r="M2622" i="1"/>
  <c r="L2715" i="1"/>
  <c r="F2715" i="1"/>
  <c r="N2715" i="1" s="1"/>
  <c r="D2638" i="1"/>
  <c r="N2576" i="1"/>
  <c r="N2638" i="1"/>
  <c r="F2702" i="1"/>
  <c r="N2702" i="1" s="1"/>
  <c r="L2406" i="1"/>
  <c r="K2406" i="1"/>
  <c r="M2406" i="1"/>
  <c r="F2406" i="1"/>
  <c r="N2406" i="1" s="1"/>
  <c r="L2590" i="1"/>
  <c r="M2542" i="1"/>
  <c r="L2542" i="1"/>
  <c r="K2542" i="1"/>
  <c r="D2542" i="1"/>
  <c r="F2542" i="1"/>
  <c r="L2673" i="1"/>
  <c r="F2673" i="1"/>
  <c r="K2673" i="1" s="1"/>
  <c r="D2673" i="1"/>
  <c r="M2673" i="1"/>
  <c r="G2548" i="1" a="1"/>
  <c r="G2548" i="1" s="1"/>
  <c r="H2548" i="1" s="1"/>
  <c r="M2500" i="1"/>
  <c r="D2500" i="1"/>
  <c r="L2500" i="1"/>
  <c r="F2500" i="1"/>
  <c r="K2500" i="1" s="1"/>
  <c r="N2450" i="1"/>
  <c r="M2594" i="1"/>
  <c r="D2594" i="1"/>
  <c r="M2497" i="1"/>
  <c r="L2497" i="1"/>
  <c r="F2497" i="1"/>
  <c r="D2497" i="1" s="1"/>
  <c r="K2497" i="1"/>
  <c r="D2538" i="1"/>
  <c r="K2538" i="1"/>
  <c r="F2538" i="1"/>
  <c r="L2538" i="1" s="1"/>
  <c r="M2538" i="1"/>
  <c r="K2718" i="1"/>
  <c r="M2438" i="1"/>
  <c r="D2438" i="1"/>
  <c r="F2438" i="1"/>
  <c r="K2438" i="1" s="1"/>
  <c r="K2778" i="1"/>
  <c r="K2604" i="1"/>
  <c r="F2565" i="1"/>
  <c r="N2565" i="1" s="1"/>
  <c r="L2565" i="1"/>
  <c r="K2565" i="1"/>
  <c r="D2686" i="1"/>
  <c r="N2386" i="1"/>
  <c r="K2632" i="1"/>
  <c r="F2432" i="1"/>
  <c r="M2432" i="1" s="1"/>
  <c r="F2323" i="1"/>
  <c r="K2323" i="1" s="1"/>
  <c r="M2323" i="1"/>
  <c r="D2505" i="1"/>
  <c r="F2460" i="1"/>
  <c r="K2460" i="1" s="1"/>
  <c r="L2460" i="1"/>
  <c r="M2460" i="1"/>
  <c r="L2364" i="1"/>
  <c r="N2364" i="1"/>
  <c r="K2626" i="1"/>
  <c r="M2522" i="1"/>
  <c r="O2432" i="1"/>
  <c r="N2432" i="1"/>
  <c r="M2387" i="1"/>
  <c r="F2387" i="1"/>
  <c r="D2387" i="1" s="1"/>
  <c r="N2387" i="1"/>
  <c r="D2581" i="1"/>
  <c r="F2647" i="1"/>
  <c r="L2647" i="1" s="1"/>
  <c r="K2647" i="1"/>
  <c r="M2647" i="1"/>
  <c r="D2647" i="1"/>
  <c r="D2421" i="1"/>
  <c r="L2575" i="1"/>
  <c r="F2541" i="1"/>
  <c r="M2541" i="1" s="1"/>
  <c r="L2541" i="1"/>
  <c r="K2541" i="1"/>
  <c r="N2541" i="1"/>
  <c r="D2541" i="1"/>
  <c r="O2462" i="1"/>
  <c r="K2314" i="1"/>
  <c r="M2314" i="1"/>
  <c r="L2314" i="1"/>
  <c r="F2314" i="1"/>
  <c r="D2314" i="1"/>
  <c r="D2411" i="1"/>
  <c r="K2411" i="1"/>
  <c r="L2411" i="1"/>
  <c r="F2411" i="1"/>
  <c r="N2411" i="1" s="1"/>
  <c r="N2578" i="1"/>
  <c r="M2473" i="1"/>
  <c r="D2473" i="1"/>
  <c r="L2473" i="1"/>
  <c r="K2473" i="1"/>
  <c r="F2473" i="1"/>
  <c r="N2473" i="1" s="1"/>
  <c r="O2426" i="1"/>
  <c r="I2426" i="1" a="1"/>
  <c r="I2426" i="1" s="1"/>
  <c r="J2426" i="1" s="1"/>
  <c r="M2364" i="1"/>
  <c r="F2220" i="1"/>
  <c r="D2220" i="1" s="1"/>
  <c r="M2220" i="1"/>
  <c r="K2220" i="1"/>
  <c r="F2179" i="1"/>
  <c r="K2179" i="1" s="1"/>
  <c r="O2413" i="1"/>
  <c r="M2230" i="1"/>
  <c r="F2213" i="1"/>
  <c r="M2213" i="1" s="1"/>
  <c r="K2213" i="1"/>
  <c r="N2213" i="1"/>
  <c r="F2193" i="1"/>
  <c r="D2193" i="1" s="1"/>
  <c r="K2193" i="1"/>
  <c r="K2335" i="1"/>
  <c r="F2335" i="1"/>
  <c r="N2335" i="1" s="1"/>
  <c r="L2335" i="1"/>
  <c r="M2335" i="1"/>
  <c r="K2526" i="1"/>
  <c r="N2446" i="1"/>
  <c r="M2382" i="1"/>
  <c r="K2306" i="1"/>
  <c r="K2345" i="1"/>
  <c r="K2311" i="1"/>
  <c r="M2311" i="1"/>
  <c r="F2311" i="1"/>
  <c r="L2311" i="1" s="1"/>
  <c r="M2198" i="1"/>
  <c r="D2198" i="1"/>
  <c r="L2198" i="1"/>
  <c r="K2198" i="1"/>
  <c r="F2198" i="1"/>
  <c r="N2198" i="1" s="1"/>
  <c r="K2165" i="1"/>
  <c r="L2165" i="1"/>
  <c r="F2165" i="1"/>
  <c r="M2165" i="1" s="1"/>
  <c r="O2355" i="1"/>
  <c r="M2147" i="1"/>
  <c r="D2147" i="1"/>
  <c r="L2147" i="1"/>
  <c r="K2147" i="1"/>
  <c r="F2147" i="1"/>
  <c r="N2147" i="1" s="1"/>
  <c r="L2547" i="1"/>
  <c r="M2149" i="1"/>
  <c r="L2123" i="1"/>
  <c r="F2123" i="1"/>
  <c r="N2123" i="1" s="1"/>
  <c r="D2123" i="1"/>
  <c r="K2186" i="1"/>
  <c r="D2140" i="1"/>
  <c r="F2088" i="1"/>
  <c r="M2088" i="1" s="1"/>
  <c r="F1899" i="1"/>
  <c r="D1899" i="1" s="1"/>
  <c r="L2409" i="1"/>
  <c r="F2409" i="1"/>
  <c r="N2409" i="1" s="1"/>
  <c r="O2099" i="1"/>
  <c r="M2033" i="1"/>
  <c r="L2033" i="1"/>
  <c r="F2033" i="1"/>
  <c r="D2033" i="1"/>
  <c r="K2033" i="1"/>
  <c r="N2033" i="1"/>
  <c r="N1931" i="1"/>
  <c r="D2154" i="1"/>
  <c r="N2110" i="1"/>
  <c r="F1992" i="1"/>
  <c r="M1992" i="1" s="1"/>
  <c r="O2340" i="1"/>
  <c r="M2240" i="1"/>
  <c r="D2115" i="1"/>
  <c r="L2075" i="1"/>
  <c r="F2075" i="1"/>
  <c r="D2075" i="1" s="1"/>
  <c r="M2333" i="1"/>
  <c r="D2160" i="1"/>
  <c r="F2065" i="1"/>
  <c r="N2065" i="1" s="1"/>
  <c r="K2065" i="1"/>
  <c r="M2065" i="1"/>
  <c r="L2065" i="1"/>
  <c r="L1939" i="1"/>
  <c r="F1939" i="1"/>
  <c r="K1939" i="1" s="1"/>
  <c r="K1919" i="1"/>
  <c r="F1831" i="1"/>
  <c r="K1831" i="1" s="1"/>
  <c r="M2043" i="1"/>
  <c r="D2043" i="1"/>
  <c r="F2043" i="1"/>
  <c r="N2043" i="1" s="1"/>
  <c r="L2043" i="1"/>
  <c r="K2043" i="1"/>
  <c r="L1933" i="1"/>
  <c r="K1933" i="1"/>
  <c r="F1933" i="1"/>
  <c r="N1933" i="1" s="1"/>
  <c r="F1826" i="1"/>
  <c r="L1826" i="1" s="1"/>
  <c r="D1826" i="1"/>
  <c r="M1826" i="1"/>
  <c r="K1784" i="1"/>
  <c r="F1784" i="1"/>
  <c r="D1784" i="1"/>
  <c r="L1784" i="1"/>
  <c r="M1784" i="1"/>
  <c r="O2050" i="1"/>
  <c r="K1965" i="1"/>
  <c r="F1965" i="1"/>
  <c r="L1965" i="1" s="1"/>
  <c r="M1786" i="1"/>
  <c r="F1786" i="1"/>
  <c r="D1786" i="1"/>
  <c r="N1786" i="1"/>
  <c r="L1786" i="1"/>
  <c r="K1786" i="1"/>
  <c r="O1825" i="1"/>
  <c r="M1750" i="1"/>
  <c r="F1750" i="1"/>
  <c r="L1750" i="1" s="1"/>
  <c r="M1979" i="1"/>
  <c r="N1826" i="1"/>
  <c r="F2094" i="1"/>
  <c r="N2094" i="1" s="1"/>
  <c r="M2094" i="1"/>
  <c r="L2094" i="1"/>
  <c r="K2094" i="1"/>
  <c r="K1848" i="1"/>
  <c r="F1848" i="1"/>
  <c r="M1848" i="1" s="1"/>
  <c r="M1794" i="1"/>
  <c r="K1794" i="1"/>
  <c r="F1794" i="1"/>
  <c r="D1794" i="1" s="1"/>
  <c r="F1687" i="1"/>
  <c r="D1687" i="1" s="1"/>
  <c r="L1687" i="1"/>
  <c r="K1687" i="1"/>
  <c r="K1904" i="1"/>
  <c r="F1856" i="1"/>
  <c r="L1856" i="1" s="1"/>
  <c r="K1856" i="1"/>
  <c r="D2093" i="1"/>
  <c r="L1982" i="1"/>
  <c r="L1955" i="1"/>
  <c r="N1770" i="1"/>
  <c r="F1699" i="1"/>
  <c r="N1699" i="1" s="1"/>
  <c r="L1699" i="1"/>
  <c r="D1699" i="1"/>
  <c r="F2145" i="1"/>
  <c r="N1992" i="1"/>
  <c r="E1838" i="1" a="1"/>
  <c r="E1838" i="1" s="1"/>
  <c r="F1639" i="1"/>
  <c r="D1639" i="1" s="1"/>
  <c r="K1639" i="1"/>
  <c r="F1543" i="1"/>
  <c r="L1543" i="1" s="1"/>
  <c r="N1963" i="1"/>
  <c r="O1963" i="1"/>
  <c r="N1781" i="1"/>
  <c r="N1725" i="1"/>
  <c r="D1495" i="1"/>
  <c r="M1495" i="1"/>
  <c r="F1495" i="1"/>
  <c r="K1495" i="1" s="1"/>
  <c r="D2015" i="1"/>
  <c r="F1910" i="1"/>
  <c r="N1910" i="1" s="1"/>
  <c r="M1910" i="1"/>
  <c r="L1910" i="1"/>
  <c r="O1834" i="1"/>
  <c r="F1749" i="1"/>
  <c r="N1749" i="1" s="1"/>
  <c r="D1473" i="1"/>
  <c r="L1473" i="1"/>
  <c r="K1473" i="1"/>
  <c r="F1473" i="1"/>
  <c r="M1473" i="1" s="1"/>
  <c r="D1728" i="1"/>
  <c r="M1601" i="1"/>
  <c r="L1601" i="1"/>
  <c r="K1601" i="1"/>
  <c r="D1601" i="1"/>
  <c r="F1601" i="1"/>
  <c r="N1601" i="1"/>
  <c r="F1465" i="1"/>
  <c r="N1465" i="1" s="1"/>
  <c r="L1637" i="1"/>
  <c r="K1637" i="1"/>
  <c r="D1637" i="1"/>
  <c r="F1637" i="1"/>
  <c r="M1637" i="1" s="1"/>
  <c r="D1683" i="1"/>
  <c r="E1847" i="1" a="1"/>
  <c r="E1847" i="1" s="1"/>
  <c r="N1604" i="1"/>
  <c r="M1575" i="1"/>
  <c r="K1771" i="1"/>
  <c r="L1635" i="1"/>
  <c r="K1635" i="1"/>
  <c r="F1635" i="1"/>
  <c r="N1635" i="1" s="1"/>
  <c r="F1664" i="1"/>
  <c r="M1664" i="1" s="1"/>
  <c r="L1664" i="1"/>
  <c r="K1664" i="1"/>
  <c r="D1664" i="1"/>
  <c r="I1670" i="1" a="1"/>
  <c r="I1670" i="1" s="1"/>
  <c r="J1670" i="1" s="1"/>
  <c r="F1546" i="1"/>
  <c r="N1546" i="1" s="1"/>
  <c r="D1546" i="1"/>
  <c r="F1497" i="1"/>
  <c r="N1497" i="1" s="1"/>
  <c r="K1586" i="1"/>
  <c r="F1541" i="1"/>
  <c r="M1541" i="1" s="1"/>
  <c r="M1481" i="1"/>
  <c r="F1387" i="1"/>
  <c r="D1387" i="1" s="1"/>
  <c r="M1387" i="1"/>
  <c r="L1387" i="1"/>
  <c r="K1387" i="1"/>
  <c r="F1571" i="1"/>
  <c r="D1571" i="1" s="1"/>
  <c r="N1499" i="1"/>
  <c r="K1524" i="1"/>
  <c r="F1524" i="1"/>
  <c r="N1524" i="1" s="1"/>
  <c r="L1524" i="1"/>
  <c r="M1490" i="1"/>
  <c r="F1590" i="1"/>
  <c r="M1590" i="1" s="1"/>
  <c r="L1590" i="1"/>
  <c r="K1418" i="1"/>
  <c r="F1418" i="1"/>
  <c r="M1418" i="1" s="1"/>
  <c r="N1516" i="1"/>
  <c r="O1516" i="1"/>
  <c r="K1579" i="1"/>
  <c r="F1579" i="1"/>
  <c r="N1579" i="1" s="1"/>
  <c r="D1579" i="1"/>
  <c r="L1579" i="1"/>
  <c r="F1542" i="1"/>
  <c r="N1542" i="1" s="1"/>
  <c r="M1440" i="1"/>
  <c r="L1440" i="1"/>
  <c r="F1440" i="1"/>
  <c r="K1440" i="1" s="1"/>
  <c r="M1607" i="1"/>
  <c r="N1440" i="1"/>
  <c r="N1323" i="1"/>
  <c r="K1656" i="1"/>
  <c r="L1517" i="1"/>
  <c r="F1478" i="1"/>
  <c r="N1478" i="1" s="1"/>
  <c r="K1576" i="1"/>
  <c r="M1576" i="1"/>
  <c r="L1576" i="1"/>
  <c r="F1576" i="1"/>
  <c r="N1576" i="1" s="1"/>
  <c r="D1257" i="1"/>
  <c r="F1257" i="1"/>
  <c r="M1257" i="1" s="1"/>
  <c r="L1257" i="1"/>
  <c r="K1257" i="1"/>
  <c r="F1370" i="1"/>
  <c r="N1370" i="1" s="1"/>
  <c r="M1370" i="1"/>
  <c r="K1370" i="1"/>
  <c r="D1370" i="1"/>
  <c r="L1370" i="1"/>
  <c r="K1229" i="1"/>
  <c r="F1229" i="1"/>
  <c r="M1229" i="1" s="1"/>
  <c r="F1344" i="1"/>
  <c r="D1344" i="1" s="1"/>
  <c r="M1305" i="1"/>
  <c r="F1305" i="1"/>
  <c r="D1305" i="1" s="1"/>
  <c r="M1263" i="1"/>
  <c r="M1291" i="1"/>
  <c r="K1291" i="1"/>
  <c r="F1291" i="1"/>
  <c r="D1291" i="1"/>
  <c r="L1291" i="1"/>
  <c r="M1223" i="1"/>
  <c r="D1223" i="1"/>
  <c r="F1223" i="1"/>
  <c r="K1223" i="1" s="1"/>
  <c r="M1407" i="1"/>
  <c r="K1407" i="1"/>
  <c r="D1407" i="1"/>
  <c r="N1407" i="1"/>
  <c r="F1407" i="1"/>
  <c r="L1407" i="1" s="1"/>
  <c r="M1266" i="1"/>
  <c r="M1292" i="1"/>
  <c r="D1292" i="1"/>
  <c r="L1292" i="1"/>
  <c r="K1292" i="1"/>
  <c r="F1292" i="1"/>
  <c r="K1228" i="1"/>
  <c r="M1325" i="1"/>
  <c r="D1325" i="1"/>
  <c r="L1325" i="1"/>
  <c r="F1325" i="1"/>
  <c r="K1325" i="1"/>
  <c r="D1164" i="1"/>
  <c r="L1164" i="1"/>
  <c r="F1164" i="1"/>
  <c r="M1164" i="1" s="1"/>
  <c r="K1164" i="1"/>
  <c r="F1306" i="1"/>
  <c r="D1306" i="1" s="1"/>
  <c r="F1256" i="1"/>
  <c r="M1256" i="1" s="1"/>
  <c r="N1325" i="1"/>
  <c r="F1216" i="1"/>
  <c r="M1216" i="1" s="1"/>
  <c r="O1374" i="1"/>
  <c r="F1279" i="1"/>
  <c r="M1279" i="1" s="1"/>
  <c r="L1279" i="1"/>
  <c r="L1241" i="1"/>
  <c r="M1173" i="1"/>
  <c r="L1104" i="1"/>
  <c r="L1060" i="1"/>
  <c r="M1205" i="1"/>
  <c r="D1205" i="1"/>
  <c r="L1205" i="1"/>
  <c r="F1205" i="1"/>
  <c r="K1205" i="1" s="1"/>
  <c r="M1190" i="1"/>
  <c r="D1190" i="1"/>
  <c r="K1190" i="1"/>
  <c r="L1190" i="1"/>
  <c r="F1190" i="1"/>
  <c r="M1006" i="1"/>
  <c r="F1006" i="1"/>
  <c r="D1006" i="1" s="1"/>
  <c r="F846" i="1"/>
  <c r="M846" i="1" s="1"/>
  <c r="K1352" i="1"/>
  <c r="D1043" i="1"/>
  <c r="D1016" i="1"/>
  <c r="D1309" i="1"/>
  <c r="L1309" i="1"/>
  <c r="K1309" i="1"/>
  <c r="F1309" i="1"/>
  <c r="M1309" i="1" s="1"/>
  <c r="L1177" i="1"/>
  <c r="M1177" i="1"/>
  <c r="F1177" i="1"/>
  <c r="D1177" i="1" s="1"/>
  <c r="D893" i="1"/>
  <c r="F893" i="1"/>
  <c r="M893" i="1" s="1"/>
  <c r="L893" i="1"/>
  <c r="K893" i="1"/>
  <c r="L1295" i="1"/>
  <c r="K1212" i="1"/>
  <c r="L1212" i="1"/>
  <c r="F1212" i="1"/>
  <c r="M1212" i="1" s="1"/>
  <c r="F1036" i="1"/>
  <c r="K1036" i="1" s="1"/>
  <c r="M1036" i="1"/>
  <c r="K1246" i="1"/>
  <c r="D1142" i="1"/>
  <c r="L1211" i="1"/>
  <c r="L1174" i="1"/>
  <c r="F1119" i="1"/>
  <c r="M1119" i="1" s="1"/>
  <c r="D1119" i="1"/>
  <c r="N1256" i="1"/>
  <c r="O1256" i="1"/>
  <c r="L1208" i="1"/>
  <c r="D1268" i="1"/>
  <c r="F1155" i="1"/>
  <c r="M1155" i="1" s="1"/>
  <c r="F1012" i="1"/>
  <c r="K1012" i="1" s="1"/>
  <c r="K991" i="1"/>
  <c r="M991" i="1"/>
  <c r="D991" i="1"/>
  <c r="F991" i="1"/>
  <c r="L991" i="1" s="1"/>
  <c r="K973" i="1"/>
  <c r="M973" i="1"/>
  <c r="L973" i="1"/>
  <c r="D973" i="1"/>
  <c r="F973" i="1"/>
  <c r="K955" i="1"/>
  <c r="M955" i="1"/>
  <c r="L955" i="1"/>
  <c r="D955" i="1"/>
  <c r="F955" i="1"/>
  <c r="F1026" i="1"/>
  <c r="M1026" i="1" s="1"/>
  <c r="D1026" i="1"/>
  <c r="K1026" i="1"/>
  <c r="L1026" i="1"/>
  <c r="F770" i="1"/>
  <c r="N770" i="1" s="1"/>
  <c r="M770" i="1"/>
  <c r="K770" i="1"/>
  <c r="L770" i="1"/>
  <c r="M1089" i="1"/>
  <c r="F1029" i="1"/>
  <c r="M1029" i="1"/>
  <c r="D1029" i="1"/>
  <c r="L1029" i="1"/>
  <c r="K1029" i="1"/>
  <c r="F910" i="1"/>
  <c r="M910" i="1" s="1"/>
  <c r="D910" i="1"/>
  <c r="L910" i="1"/>
  <c r="K910" i="1"/>
  <c r="O738" i="1"/>
  <c r="L1083" i="1"/>
  <c r="F1023" i="1"/>
  <c r="M1023" i="1" s="1"/>
  <c r="D1023" i="1"/>
  <c r="L1023" i="1"/>
  <c r="K1023" i="1"/>
  <c r="K900" i="1"/>
  <c r="F900" i="1"/>
  <c r="M900" i="1" s="1"/>
  <c r="L900" i="1"/>
  <c r="K677" i="1"/>
  <c r="F677" i="1"/>
  <c r="L677" i="1" s="1"/>
  <c r="L1066" i="1"/>
  <c r="M771" i="1"/>
  <c r="D771" i="1"/>
  <c r="F771" i="1"/>
  <c r="L771" i="1"/>
  <c r="K771" i="1"/>
  <c r="D648" i="1"/>
  <c r="M648" i="1"/>
  <c r="L648" i="1"/>
  <c r="F648" i="1"/>
  <c r="K648" i="1" s="1"/>
  <c r="M1075" i="1"/>
  <c r="M959" i="1"/>
  <c r="F959" i="1"/>
  <c r="D959" i="1" s="1"/>
  <c r="D821" i="1"/>
  <c r="F821" i="1"/>
  <c r="L821" i="1" s="1"/>
  <c r="D948" i="1"/>
  <c r="L948" i="1"/>
  <c r="F948" i="1"/>
  <c r="M948" i="1" s="1"/>
  <c r="K897" i="1"/>
  <c r="F897" i="1"/>
  <c r="M897" i="1" s="1"/>
  <c r="E756" i="1" a="1"/>
  <c r="E756" i="1" s="1"/>
  <c r="F696" i="1"/>
  <c r="L696" i="1" s="1"/>
  <c r="M1099" i="1"/>
  <c r="K978" i="1"/>
  <c r="F978" i="1"/>
  <c r="M978" i="1" s="1"/>
  <c r="F928" i="1"/>
  <c r="D928" i="1"/>
  <c r="M928" i="1"/>
  <c r="L928" i="1"/>
  <c r="K928" i="1"/>
  <c r="O744" i="1"/>
  <c r="K975" i="1"/>
  <c r="F975" i="1"/>
  <c r="M975" i="1" s="1"/>
  <c r="F741" i="1"/>
  <c r="L741" i="1"/>
  <c r="K741" i="1"/>
  <c r="M741" i="1"/>
  <c r="D741" i="1"/>
  <c r="L1084" i="1"/>
  <c r="F880" i="1"/>
  <c r="N880" i="1" s="1"/>
  <c r="L657" i="1"/>
  <c r="F657" i="1"/>
  <c r="D657" i="1"/>
  <c r="M657" i="1"/>
  <c r="K657" i="1"/>
  <c r="F585" i="1"/>
  <c r="L1111" i="1"/>
  <c r="O778" i="1"/>
  <c r="F686" i="1"/>
  <c r="K686" i="1" s="1"/>
  <c r="F660" i="1"/>
  <c r="K660" i="1" s="1"/>
  <c r="L631" i="1"/>
  <c r="M811" i="1"/>
  <c r="K811" i="1"/>
  <c r="F811" i="1"/>
  <c r="N811" i="1" s="1"/>
  <c r="D811" i="1"/>
  <c r="D616" i="1"/>
  <c r="F616" i="1"/>
  <c r="M616" i="1" s="1"/>
  <c r="K616" i="1"/>
  <c r="D574" i="1"/>
  <c r="F574" i="1"/>
  <c r="M574" i="1" s="1"/>
  <c r="K1124" i="1"/>
  <c r="L758" i="1"/>
  <c r="M501" i="1"/>
  <c r="L482" i="1"/>
  <c r="F482" i="1"/>
  <c r="K482" i="1" s="1"/>
  <c r="N771" i="1"/>
  <c r="O729" i="1"/>
  <c r="M690" i="1"/>
  <c r="D544" i="1"/>
  <c r="K544" i="1"/>
  <c r="F544" i="1"/>
  <c r="M544" i="1" s="1"/>
  <c r="L544" i="1"/>
  <c r="K521" i="1"/>
  <c r="F521" i="1"/>
  <c r="L521" i="1" s="1"/>
  <c r="D521" i="1"/>
  <c r="M521" i="1"/>
  <c r="K475" i="1"/>
  <c r="F475" i="1"/>
  <c r="M475" i="1" s="1"/>
  <c r="K432" i="1"/>
  <c r="D450" i="1"/>
  <c r="D432" i="1"/>
  <c r="K567" i="1"/>
  <c r="M567" i="1"/>
  <c r="D567" i="1"/>
  <c r="F567" i="1"/>
  <c r="L567" i="1" s="1"/>
  <c r="M540" i="1"/>
  <c r="D540" i="1"/>
  <c r="F540" i="1"/>
  <c r="K540" i="1" s="1"/>
  <c r="L513" i="1"/>
  <c r="F513" i="1"/>
  <c r="K513" i="1" s="1"/>
  <c r="D388" i="1"/>
  <c r="F388" i="1"/>
  <c r="M388" i="1" s="1"/>
  <c r="L388" i="1"/>
  <c r="K388" i="1"/>
  <c r="K819" i="1"/>
  <c r="F819" i="1"/>
  <c r="N819" i="1" s="1"/>
  <c r="K704" i="1"/>
  <c r="N662" i="1"/>
  <c r="O662" i="1"/>
  <c r="L595" i="1"/>
  <c r="N529" i="1"/>
  <c r="K477" i="1"/>
  <c r="F477" i="1"/>
  <c r="M477" i="1" s="1"/>
  <c r="N456" i="1"/>
  <c r="N438" i="1"/>
  <c r="D627" i="1"/>
  <c r="F627" i="1"/>
  <c r="N627" i="1" s="1"/>
  <c r="K554" i="1"/>
  <c r="M554" i="1"/>
  <c r="L554" i="1"/>
  <c r="F554" i="1"/>
  <c r="D554" i="1"/>
  <c r="K527" i="1"/>
  <c r="M527" i="1"/>
  <c r="L527" i="1"/>
  <c r="F527" i="1"/>
  <c r="N527" i="1" s="1"/>
  <c r="D527" i="1"/>
  <c r="D487" i="1"/>
  <c r="L487" i="1"/>
  <c r="F487" i="1"/>
  <c r="M487" i="1" s="1"/>
  <c r="M842" i="1"/>
  <c r="D710" i="1"/>
  <c r="M649" i="1"/>
  <c r="L592" i="1"/>
  <c r="D592" i="1"/>
  <c r="K592" i="1"/>
  <c r="F592" i="1"/>
  <c r="M592" i="1" s="1"/>
  <c r="F751" i="1"/>
  <c r="N751" i="1" s="1"/>
  <c r="O687" i="1"/>
  <c r="I687" i="1" a="1"/>
  <c r="I687" i="1" s="1"/>
  <c r="J687" i="1" s="1"/>
  <c r="K564" i="1"/>
  <c r="F564" i="1"/>
  <c r="M564" i="1" s="1"/>
  <c r="K528" i="1"/>
  <c r="F528" i="1"/>
  <c r="M528" i="1" s="1"/>
  <c r="K497" i="1"/>
  <c r="M497" i="1"/>
  <c r="F497" i="1"/>
  <c r="N497" i="1" s="1"/>
  <c r="M389" i="1"/>
  <c r="L389" i="1"/>
  <c r="F389" i="1"/>
  <c r="N389" i="1" s="1"/>
  <c r="K389" i="1"/>
  <c r="M321" i="1"/>
  <c r="D321" i="1"/>
  <c r="L321" i="1"/>
  <c r="K321" i="1"/>
  <c r="F321" i="1"/>
  <c r="K101" i="1"/>
  <c r="F101" i="1"/>
  <c r="M101" i="1" s="1"/>
  <c r="F855" i="1"/>
  <c r="N855" i="1" s="1"/>
  <c r="D609" i="1"/>
  <c r="F609" i="1"/>
  <c r="N609" i="1" s="1"/>
  <c r="M285" i="1"/>
  <c r="D285" i="1"/>
  <c r="K285" i="1"/>
  <c r="F285" i="1"/>
  <c r="N285" i="1" s="1"/>
  <c r="L285" i="1"/>
  <c r="K242" i="1"/>
  <c r="D242" i="1"/>
  <c r="M242" i="1"/>
  <c r="F242" i="1"/>
  <c r="L242" i="1" s="1"/>
  <c r="K387" i="1"/>
  <c r="N97" i="1"/>
  <c r="O588" i="1"/>
  <c r="L538" i="1"/>
  <c r="F506" i="1"/>
  <c r="N506" i="1" s="1"/>
  <c r="D262" i="1"/>
  <c r="F262" i="1"/>
  <c r="M262" i="1" s="1"/>
  <c r="L262" i="1"/>
  <c r="K262" i="1"/>
  <c r="F212" i="1"/>
  <c r="K212" i="1" s="1"/>
  <c r="M212" i="1"/>
  <c r="L212" i="1"/>
  <c r="O568" i="1"/>
  <c r="N568" i="1"/>
  <c r="L499" i="1"/>
  <c r="F413" i="1"/>
  <c r="M413" i="1" s="1"/>
  <c r="L479" i="1"/>
  <c r="F479" i="1"/>
  <c r="N479" i="1" s="1"/>
  <c r="D479" i="1"/>
  <c r="M287" i="1"/>
  <c r="K287" i="1"/>
  <c r="F287" i="1"/>
  <c r="D287" i="1" s="1"/>
  <c r="L287" i="1"/>
  <c r="M196" i="1"/>
  <c r="D196" i="1"/>
  <c r="L196" i="1"/>
  <c r="F196" i="1"/>
  <c r="K196" i="1"/>
  <c r="D135" i="1"/>
  <c r="F135" i="1"/>
  <c r="L135" i="1" s="1"/>
  <c r="D231" i="1"/>
  <c r="K231" i="1"/>
  <c r="F231" i="1"/>
  <c r="M231" i="1" s="1"/>
  <c r="L231" i="1"/>
  <c r="N592" i="1"/>
  <c r="M529" i="1"/>
  <c r="L386" i="1"/>
  <c r="F386" i="1"/>
  <c r="D386" i="1" s="1"/>
  <c r="F311" i="1"/>
  <c r="K311" i="1" s="1"/>
  <c r="K280" i="1"/>
  <c r="F280" i="1"/>
  <c r="N280" i="1" s="1"/>
  <c r="K202" i="1"/>
  <c r="F202" i="1"/>
  <c r="M202" i="1" s="1"/>
  <c r="F602" i="1"/>
  <c r="N602" i="1" s="1"/>
  <c r="D314" i="1"/>
  <c r="M314" i="1"/>
  <c r="K314" i="1"/>
  <c r="F314" i="1"/>
  <c r="L314" i="1" s="1"/>
  <c r="K1108" i="1"/>
  <c r="M442" i="1"/>
  <c r="F442" i="1"/>
  <c r="N442" i="1" s="1"/>
  <c r="M291" i="1"/>
  <c r="D291" i="1"/>
  <c r="K291" i="1"/>
  <c r="F291" i="1"/>
  <c r="N291" i="1" s="1"/>
  <c r="D186" i="1"/>
  <c r="L186" i="1"/>
  <c r="F186" i="1"/>
  <c r="N186" i="1" s="1"/>
  <c r="O76" i="1"/>
  <c r="O22" i="1"/>
  <c r="M1293" i="1"/>
  <c r="F1293" i="1"/>
  <c r="D1293" i="1" s="1"/>
  <c r="K520" i="1"/>
  <c r="M436" i="1"/>
  <c r="D436" i="1"/>
  <c r="F436" i="1"/>
  <c r="N436" i="1" s="1"/>
  <c r="L436" i="1"/>
  <c r="K436" i="1"/>
  <c r="M283" i="1"/>
  <c r="D283" i="1"/>
  <c r="F283" i="1"/>
  <c r="N283" i="1" s="1"/>
  <c r="M214" i="1"/>
  <c r="D214" i="1"/>
  <c r="L214" i="1"/>
  <c r="K214" i="1"/>
  <c r="F214" i="1"/>
  <c r="N214" i="1" s="1"/>
  <c r="L164" i="1"/>
  <c r="F164" i="1"/>
  <c r="D164" i="1" s="1"/>
  <c r="D40" i="1"/>
  <c r="M15" i="1"/>
  <c r="L15" i="1"/>
  <c r="F15" i="1"/>
  <c r="D15" i="1" s="1"/>
  <c r="K142" i="1"/>
  <c r="F142" i="1"/>
  <c r="M142" i="1" s="1"/>
  <c r="D145" i="1"/>
  <c r="L54" i="1"/>
  <c r="K54" i="1"/>
  <c r="F54" i="1"/>
  <c r="M54" i="1" s="1"/>
  <c r="E25" i="1" a="1"/>
  <c r="E25" i="1" s="1"/>
  <c r="F85" i="1"/>
  <c r="F28" i="1"/>
  <c r="N28" i="1" s="1"/>
  <c r="M28" i="1"/>
  <c r="D28" i="1"/>
  <c r="L28" i="1"/>
  <c r="K28" i="1"/>
  <c r="M306" i="1"/>
  <c r="F219" i="1"/>
  <c r="M219" i="1" s="1"/>
  <c r="K219" i="1"/>
  <c r="K35" i="1"/>
  <c r="F35" i="1"/>
  <c r="M35" i="1" s="1"/>
  <c r="D35" i="1"/>
  <c r="N496" i="1"/>
  <c r="F60" i="1"/>
  <c r="M60" i="1" s="1"/>
  <c r="M112" i="1"/>
  <c r="D112" i="1"/>
  <c r="F112" i="1"/>
  <c r="L112" i="1"/>
  <c r="K112" i="1"/>
  <c r="M193" i="1"/>
  <c r="D193" i="1"/>
  <c r="L193" i="1"/>
  <c r="K193" i="1"/>
  <c r="F193" i="1"/>
  <c r="F136" i="1"/>
  <c r="K136" i="1" s="1"/>
  <c r="L234" i="1"/>
  <c r="M4416" i="1"/>
  <c r="D4416" i="1"/>
  <c r="L4292" i="1"/>
  <c r="F4292" i="1"/>
  <c r="K4292" i="1" s="1"/>
  <c r="M4292" i="1"/>
  <c r="D4292" i="1"/>
  <c r="F4226" i="1"/>
  <c r="K4226" i="1" s="1"/>
  <c r="M4230" i="1"/>
  <c r="K4230" i="1"/>
  <c r="F4230" i="1"/>
  <c r="L4230" i="1" s="1"/>
  <c r="F4176" i="1"/>
  <c r="E4188" i="1" a="1"/>
  <c r="E4188" i="1" s="1"/>
  <c r="K4093" i="1"/>
  <c r="F4093" i="1"/>
  <c r="M4093" i="1"/>
  <c r="L4093" i="1"/>
  <c r="D4093" i="1"/>
  <c r="O3950" i="1"/>
  <c r="F3839" i="1"/>
  <c r="M3839" i="1" s="1"/>
  <c r="K3833" i="1"/>
  <c r="F3833" i="1"/>
  <c r="M3833" i="1"/>
  <c r="D3833" i="1"/>
  <c r="L3833" i="1"/>
  <c r="M4436" i="1"/>
  <c r="K4384" i="1"/>
  <c r="K4338" i="1"/>
  <c r="M4361" i="1"/>
  <c r="D4324" i="1"/>
  <c r="K4314" i="1"/>
  <c r="L4285" i="1"/>
  <c r="F4297" i="1"/>
  <c r="M4297" i="1" s="1"/>
  <c r="L4297" i="1"/>
  <c r="K4297" i="1"/>
  <c r="D4297" i="1"/>
  <c r="N4297" i="1"/>
  <c r="K4299" i="1"/>
  <c r="F4299" i="1"/>
  <c r="N4299" i="1" s="1"/>
  <c r="D4299" i="1"/>
  <c r="L4299" i="1"/>
  <c r="K4282" i="1"/>
  <c r="F4282" i="1"/>
  <c r="D4282" i="1" s="1"/>
  <c r="K4254" i="1"/>
  <c r="F4254" i="1"/>
  <c r="D4254" i="1" s="1"/>
  <c r="M4254" i="1"/>
  <c r="L4222" i="1"/>
  <c r="F4222" i="1"/>
  <c r="D4222" i="1"/>
  <c r="M4222" i="1"/>
  <c r="K4222" i="1"/>
  <c r="O4187" i="1"/>
  <c r="N4187" i="1"/>
  <c r="F4192" i="1"/>
  <c r="D4192" i="1" s="1"/>
  <c r="O4176" i="1"/>
  <c r="N4176" i="1"/>
  <c r="F4138" i="1"/>
  <c r="L4138" i="1" s="1"/>
  <c r="D4138" i="1"/>
  <c r="K4138" i="1"/>
  <c r="M4138" i="1"/>
  <c r="F4120" i="1"/>
  <c r="L4120" i="1" s="1"/>
  <c r="M4120" i="1"/>
  <c r="D4120" i="1"/>
  <c r="N4074" i="1"/>
  <c r="O4074" i="1"/>
  <c r="F4039" i="1"/>
  <c r="D4039" i="1"/>
  <c r="M4039" i="1"/>
  <c r="K4039" i="1"/>
  <c r="L4039" i="1"/>
  <c r="L4057" i="1"/>
  <c r="K4057" i="1"/>
  <c r="F4057" i="1"/>
  <c r="N4057" i="1" s="1"/>
  <c r="D4057" i="1"/>
  <c r="M4057" i="1"/>
  <c r="L4112" i="1"/>
  <c r="M4020" i="1"/>
  <c r="F4020" i="1"/>
  <c r="D4020" i="1" s="1"/>
  <c r="K3990" i="1"/>
  <c r="F3990" i="1"/>
  <c r="N3990" i="1" s="1"/>
  <c r="K4011" i="1"/>
  <c r="K3995" i="1"/>
  <c r="F3995" i="1"/>
  <c r="D3995" i="1" s="1"/>
  <c r="F3967" i="1"/>
  <c r="O4020" i="1"/>
  <c r="M3942" i="1"/>
  <c r="D3942" i="1"/>
  <c r="F3942" i="1"/>
  <c r="K3942" i="1" s="1"/>
  <c r="L3864" i="1"/>
  <c r="M3864" i="1"/>
  <c r="F3864" i="1"/>
  <c r="K3864" i="1" s="1"/>
  <c r="D3936" i="1"/>
  <c r="K3958" i="1"/>
  <c r="F3958" i="1"/>
  <c r="M3958" i="1" s="1"/>
  <c r="D3918" i="1"/>
  <c r="F3918" i="1"/>
  <c r="M3918" i="1" s="1"/>
  <c r="F3887" i="1"/>
  <c r="N3887" i="1" s="1"/>
  <c r="D3887" i="1"/>
  <c r="K3887" i="1"/>
  <c r="L3887" i="1"/>
  <c r="M3887" i="1"/>
  <c r="K3906" i="1"/>
  <c r="F3906" i="1"/>
  <c r="N3906" i="1" s="1"/>
  <c r="M3861" i="1"/>
  <c r="K3861" i="1"/>
  <c r="F3861" i="1"/>
  <c r="D3861" i="1"/>
  <c r="L3861" i="1"/>
  <c r="D3825" i="1"/>
  <c r="F3810" i="1"/>
  <c r="D3810" i="1" s="1"/>
  <c r="K3828" i="1"/>
  <c r="M3837" i="1"/>
  <c r="F3826" i="1"/>
  <c r="M3826" i="1" s="1"/>
  <c r="L3826" i="1"/>
  <c r="K3822" i="1"/>
  <c r="N3760" i="1"/>
  <c r="O3784" i="1"/>
  <c r="I3784" i="1" a="1"/>
  <c r="I3784" i="1" s="1"/>
  <c r="J3784" i="1" s="1"/>
  <c r="E3784" i="1" a="1"/>
  <c r="E3784" i="1" s="1"/>
  <c r="F3794" i="1"/>
  <c r="L3794" i="1" s="1"/>
  <c r="M3794" i="1"/>
  <c r="D3794" i="1"/>
  <c r="K3794" i="1"/>
  <c r="L3777" i="1"/>
  <c r="M3777" i="1"/>
  <c r="F3777" i="1"/>
  <c r="K3777" i="1" s="1"/>
  <c r="F3738" i="1"/>
  <c r="K3738" i="1" s="1"/>
  <c r="F3710" i="1"/>
  <c r="O3773" i="1"/>
  <c r="D3795" i="1"/>
  <c r="F3795" i="1"/>
  <c r="M3795" i="1" s="1"/>
  <c r="M3649" i="1"/>
  <c r="K3649" i="1"/>
  <c r="D3649" i="1"/>
  <c r="F3649" i="1"/>
  <c r="L3649" i="1" s="1"/>
  <c r="K3670" i="1"/>
  <c r="O3681" i="1"/>
  <c r="I3681" i="1" a="1"/>
  <c r="I3681" i="1" s="1"/>
  <c r="J3681" i="1" s="1"/>
  <c r="M3701" i="1"/>
  <c r="F3644" i="1"/>
  <c r="K3644" i="1" s="1"/>
  <c r="L3644" i="1"/>
  <c r="D3644" i="1"/>
  <c r="N3719" i="1"/>
  <c r="D3663" i="1"/>
  <c r="D3667" i="1"/>
  <c r="K3667" i="1"/>
  <c r="F3667" i="1"/>
  <c r="M3667" i="1" s="1"/>
  <c r="F3602" i="1"/>
  <c r="L3602" i="1" s="1"/>
  <c r="L3614" i="1"/>
  <c r="K3614" i="1"/>
  <c r="F3614" i="1"/>
  <c r="M3614" i="1" s="1"/>
  <c r="K3674" i="1"/>
  <c r="F3637" i="1"/>
  <c r="K3637" i="1" s="1"/>
  <c r="L3637" i="1"/>
  <c r="D3637" i="1"/>
  <c r="O3687" i="1"/>
  <c r="O3648" i="1"/>
  <c r="M3501" i="1"/>
  <c r="D3501" i="1"/>
  <c r="F3501" i="1"/>
  <c r="L3501" i="1" s="1"/>
  <c r="K3501" i="1"/>
  <c r="N3501" i="1"/>
  <c r="L3559" i="1"/>
  <c r="O3515" i="1"/>
  <c r="G3515" i="1" a="1"/>
  <c r="G3515" i="1" s="1"/>
  <c r="H3515" i="1" s="1"/>
  <c r="M3583" i="1"/>
  <c r="D3556" i="1"/>
  <c r="M3556" i="1"/>
  <c r="L3556" i="1"/>
  <c r="K3556" i="1"/>
  <c r="F3556" i="1"/>
  <c r="F3565" i="1"/>
  <c r="D3565" i="1" s="1"/>
  <c r="L3565" i="1"/>
  <c r="K3565" i="1"/>
  <c r="F3524" i="1"/>
  <c r="M3524" i="1" s="1"/>
  <c r="G3485" i="1" a="1"/>
  <c r="G3485" i="1" s="1"/>
  <c r="H3485" i="1" s="1"/>
  <c r="N3420" i="1"/>
  <c r="F3399" i="1"/>
  <c r="N3399" i="1" s="1"/>
  <c r="M3399" i="1"/>
  <c r="L3399" i="1"/>
  <c r="F3333" i="1"/>
  <c r="K3333" i="1" s="1"/>
  <c r="D3333" i="1"/>
  <c r="L3574" i="1"/>
  <c r="F3441" i="1"/>
  <c r="M3441" i="1" s="1"/>
  <c r="E3385" i="1" a="1"/>
  <c r="E3385" i="1" s="1"/>
  <c r="L3588" i="1"/>
  <c r="F3588" i="1"/>
  <c r="M3588" i="1"/>
  <c r="K3588" i="1"/>
  <c r="D3588" i="1"/>
  <c r="F3358" i="1"/>
  <c r="L3358" i="1" s="1"/>
  <c r="M3517" i="1"/>
  <c r="F3391" i="1"/>
  <c r="M3391" i="1" s="1"/>
  <c r="F3368" i="1"/>
  <c r="M3368" i="1" s="1"/>
  <c r="M3297" i="1"/>
  <c r="K3297" i="1"/>
  <c r="F3297" i="1"/>
  <c r="L3297" i="1"/>
  <c r="D3297" i="1"/>
  <c r="M3401" i="1"/>
  <c r="D3344" i="1"/>
  <c r="N3344" i="1"/>
  <c r="F3323" i="1"/>
  <c r="M3323" i="1" s="1"/>
  <c r="K3323" i="1"/>
  <c r="G3507" i="1" a="1"/>
  <c r="G3507" i="1" s="1"/>
  <c r="H3507" i="1" s="1"/>
  <c r="F3371" i="1"/>
  <c r="N3371" i="1" s="1"/>
  <c r="K3371" i="1"/>
  <c r="M3301" i="1"/>
  <c r="K3301" i="1"/>
  <c r="F3301" i="1"/>
  <c r="L3301" i="1"/>
  <c r="D3301" i="1"/>
  <c r="D3304" i="1"/>
  <c r="M3304" i="1"/>
  <c r="K3304" i="1"/>
  <c r="F3304" i="1"/>
  <c r="L3304" i="1" s="1"/>
  <c r="E3211" i="1" a="1"/>
  <c r="E3211" i="1" s="1"/>
  <c r="N3301" i="1"/>
  <c r="E3329" i="1" a="1"/>
  <c r="E3329" i="1" s="1"/>
  <c r="L3335" i="1"/>
  <c r="K3335" i="1"/>
  <c r="F3201" i="1"/>
  <c r="K3201" i="1" s="1"/>
  <c r="D3315" i="1"/>
  <c r="K3315" i="1"/>
  <c r="F3315" i="1"/>
  <c r="M3315" i="1" s="1"/>
  <c r="D3383" i="1"/>
  <c r="L3409" i="1"/>
  <c r="M3305" i="1"/>
  <c r="M3253" i="1"/>
  <c r="D3253" i="1"/>
  <c r="L3253" i="1"/>
  <c r="F3253" i="1"/>
  <c r="K3253" i="1" s="1"/>
  <c r="N3226" i="1"/>
  <c r="M3270" i="1"/>
  <c r="L3270" i="1"/>
  <c r="F3270" i="1"/>
  <c r="K3270" i="1" s="1"/>
  <c r="E3377" i="1" a="1"/>
  <c r="E3377" i="1" s="1"/>
  <c r="N3253" i="1"/>
  <c r="K3098" i="1"/>
  <c r="M3098" i="1"/>
  <c r="F3098" i="1"/>
  <c r="D3098" i="1"/>
  <c r="N3098" i="1"/>
  <c r="L3098" i="1"/>
  <c r="D3066" i="1"/>
  <c r="L3066" i="1"/>
  <c r="K3066" i="1"/>
  <c r="F3066" i="1"/>
  <c r="M3066" i="1"/>
  <c r="F3023" i="1"/>
  <c r="K3023" i="1" s="1"/>
  <c r="M3023" i="1"/>
  <c r="D3023" i="1"/>
  <c r="O3071" i="1"/>
  <c r="I3071" i="1" a="1"/>
  <c r="I3071" i="1" s="1"/>
  <c r="J3071" i="1" s="1"/>
  <c r="L3238" i="1"/>
  <c r="K3156" i="1"/>
  <c r="F3156" i="1"/>
  <c r="N3156" i="1" s="1"/>
  <c r="D3156" i="1"/>
  <c r="L3062" i="1"/>
  <c r="F3062" i="1"/>
  <c r="N3062" i="1"/>
  <c r="M3062" i="1"/>
  <c r="D3062" i="1"/>
  <c r="K3062" i="1"/>
  <c r="L3215" i="1"/>
  <c r="F3145" i="1"/>
  <c r="N3145" i="1" s="1"/>
  <c r="M3145" i="1"/>
  <c r="K3145" i="1"/>
  <c r="D3145" i="1"/>
  <c r="L3247" i="1"/>
  <c r="F3173" i="1"/>
  <c r="M3173" i="1" s="1"/>
  <c r="F3050" i="1"/>
  <c r="M3050" i="1" s="1"/>
  <c r="D3050" i="1"/>
  <c r="K3050" i="1"/>
  <c r="L3050" i="1"/>
  <c r="F3026" i="1"/>
  <c r="M3026" i="1" s="1"/>
  <c r="O3080" i="1"/>
  <c r="K3025" i="1"/>
  <c r="F3025" i="1"/>
  <c r="L3025" i="1" s="1"/>
  <c r="D3025" i="1"/>
  <c r="K3048" i="1"/>
  <c r="O3073" i="1"/>
  <c r="M3031" i="1"/>
  <c r="M2971" i="1"/>
  <c r="F3051" i="1"/>
  <c r="N3051" i="1" s="1"/>
  <c r="F2962" i="1"/>
  <c r="N2962" i="1" s="1"/>
  <c r="D2962" i="1"/>
  <c r="L2962" i="1"/>
  <c r="K3107" i="1"/>
  <c r="F3107" i="1"/>
  <c r="D3107" i="1" s="1"/>
  <c r="G2977" i="1" a="1"/>
  <c r="G2977" i="1" s="1"/>
  <c r="H2977" i="1" s="1"/>
  <c r="O3001" i="1"/>
  <c r="G3001" i="1" a="1"/>
  <c r="G3001" i="1" s="1"/>
  <c r="H3001" i="1" s="1"/>
  <c r="O2978" i="1"/>
  <c r="D2936" i="1"/>
  <c r="F2936" i="1"/>
  <c r="M2936" i="1" s="1"/>
  <c r="L2824" i="1"/>
  <c r="F2824" i="1"/>
  <c r="M2824" i="1" s="1"/>
  <c r="D2824" i="1"/>
  <c r="N2824" i="1"/>
  <c r="F3033" i="1"/>
  <c r="N3033" i="1" s="1"/>
  <c r="M3033" i="1"/>
  <c r="K3033" i="1"/>
  <c r="L3033" i="1"/>
  <c r="M3058" i="1"/>
  <c r="N2925" i="1"/>
  <c r="D3042" i="1"/>
  <c r="O2957" i="1"/>
  <c r="F2984" i="1"/>
  <c r="M2984" i="1" s="1"/>
  <c r="O3014" i="1"/>
  <c r="K3528" i="1"/>
  <c r="F3528" i="1"/>
  <c r="N3528" i="1" s="1"/>
  <c r="D3528" i="1"/>
  <c r="M3528" i="1"/>
  <c r="L3528" i="1"/>
  <c r="N3006" i="1"/>
  <c r="D2908" i="1"/>
  <c r="L2860" i="1"/>
  <c r="N2845" i="1"/>
  <c r="O2917" i="1"/>
  <c r="K2852" i="1"/>
  <c r="F2852" i="1"/>
  <c r="M2852" i="1" s="1"/>
  <c r="M2914" i="1"/>
  <c r="L2941" i="1"/>
  <c r="K2840" i="1"/>
  <c r="F2875" i="1"/>
  <c r="N2783" i="1"/>
  <c r="D2721" i="1"/>
  <c r="F2721" i="1"/>
  <c r="M2721" i="1" s="1"/>
  <c r="L2721" i="1"/>
  <c r="K2721" i="1"/>
  <c r="F2807" i="1"/>
  <c r="N2807" i="1" s="1"/>
  <c r="F2720" i="1"/>
  <c r="N2720" i="1" s="1"/>
  <c r="L2720" i="1"/>
  <c r="M2720" i="1"/>
  <c r="M2835" i="1"/>
  <c r="D2835" i="1"/>
  <c r="F2835" i="1"/>
  <c r="L2835" i="1" s="1"/>
  <c r="N2890" i="1"/>
  <c r="M2841" i="1"/>
  <c r="D2841" i="1"/>
  <c r="F2841" i="1"/>
  <c r="L2841" i="1"/>
  <c r="K2841" i="1"/>
  <c r="N2901" i="1"/>
  <c r="F2920" i="1"/>
  <c r="L2787" i="1"/>
  <c r="L2911" i="1"/>
  <c r="L2821" i="1"/>
  <c r="L2758" i="1"/>
  <c r="F2758" i="1"/>
  <c r="N2758" i="1" s="1"/>
  <c r="D2758" i="1"/>
  <c r="K2758" i="1"/>
  <c r="F2781" i="1"/>
  <c r="M2781" i="1" s="1"/>
  <c r="L2781" i="1"/>
  <c r="M2788" i="1"/>
  <c r="D2754" i="1"/>
  <c r="F2754" i="1"/>
  <c r="M2754" i="1" s="1"/>
  <c r="L2754" i="1"/>
  <c r="K2754" i="1"/>
  <c r="O2763" i="1"/>
  <c r="F2766" i="1"/>
  <c r="N2766" i="1" s="1"/>
  <c r="L2724" i="1"/>
  <c r="F2724" i="1"/>
  <c r="M2724" i="1" s="1"/>
  <c r="F2826" i="1"/>
  <c r="M2826" i="1" s="1"/>
  <c r="L2736" i="1"/>
  <c r="F2736" i="1"/>
  <c r="N2736" i="1" s="1"/>
  <c r="K2746" i="1"/>
  <c r="L2688" i="1"/>
  <c r="M2688" i="1"/>
  <c r="F2688" i="1"/>
  <c r="D2688" i="1" s="1"/>
  <c r="K2688" i="1"/>
  <c r="L2682" i="1"/>
  <c r="F2682" i="1"/>
  <c r="D2682" i="1" s="1"/>
  <c r="K2682" i="1"/>
  <c r="N2682" i="1"/>
  <c r="D2710" i="1"/>
  <c r="F2607" i="1"/>
  <c r="M2607" i="1" s="1"/>
  <c r="M2557" i="1"/>
  <c r="F2557" i="1"/>
  <c r="D2557" i="1" s="1"/>
  <c r="K2649" i="1"/>
  <c r="F2649" i="1"/>
  <c r="D2649" i="1" s="1"/>
  <c r="K2630" i="1"/>
  <c r="N2627" i="1"/>
  <c r="F2635" i="1"/>
  <c r="L2635" i="1" s="1"/>
  <c r="D2630" i="1"/>
  <c r="K2590" i="1"/>
  <c r="K2648" i="1"/>
  <c r="E2548" i="1" a="1"/>
  <c r="E2548" i="1" s="1"/>
  <c r="D2654" i="1"/>
  <c r="K2594" i="1"/>
  <c r="G2495" i="1" a="1"/>
  <c r="G2495" i="1" s="1"/>
  <c r="H2495" i="1" s="1"/>
  <c r="F2592" i="1"/>
  <c r="N2592" i="1" s="1"/>
  <c r="D2718" i="1"/>
  <c r="L2561" i="1"/>
  <c r="M2561" i="1"/>
  <c r="F2561" i="1"/>
  <c r="K2561" i="1" s="1"/>
  <c r="F2636" i="1"/>
  <c r="K2636" i="1" s="1"/>
  <c r="L2604" i="1"/>
  <c r="M2518" i="1"/>
  <c r="D2518" i="1"/>
  <c r="L2518" i="1"/>
  <c r="F2518" i="1"/>
  <c r="K2518" i="1" s="1"/>
  <c r="D2479" i="1"/>
  <c r="L2479" i="1"/>
  <c r="K2479" i="1"/>
  <c r="F2479" i="1"/>
  <c r="M2479" i="1" s="1"/>
  <c r="O2543" i="1"/>
  <c r="D2632" i="1"/>
  <c r="K2508" i="1"/>
  <c r="K2350" i="1"/>
  <c r="L2350" i="1"/>
  <c r="F2350" i="1"/>
  <c r="N2350" i="1" s="1"/>
  <c r="M2350" i="1"/>
  <c r="O2531" i="1"/>
  <c r="F2475" i="1"/>
  <c r="D2475" i="1" s="1"/>
  <c r="K2475" i="1"/>
  <c r="M2475" i="1"/>
  <c r="L2475" i="1"/>
  <c r="K2505" i="1"/>
  <c r="F2405" i="1"/>
  <c r="M2405" i="1" s="1"/>
  <c r="K2405" i="1"/>
  <c r="F2299" i="1"/>
  <c r="K2299" i="1" s="1"/>
  <c r="D2626" i="1"/>
  <c r="D2457" i="1"/>
  <c r="F2167" i="1"/>
  <c r="N2167" i="1" s="1"/>
  <c r="M2167" i="1"/>
  <c r="K2167" i="1"/>
  <c r="D2167" i="1"/>
  <c r="L2167" i="1"/>
  <c r="M2581" i="1"/>
  <c r="E2525" i="1" a="1"/>
  <c r="E2525" i="1" s="1"/>
  <c r="O2544" i="1"/>
  <c r="N2500" i="1"/>
  <c r="M2464" i="1"/>
  <c r="D2464" i="1"/>
  <c r="K2464" i="1"/>
  <c r="F2464" i="1"/>
  <c r="N2464" i="1" s="1"/>
  <c r="K2421" i="1"/>
  <c r="N2575" i="1"/>
  <c r="F2462" i="1"/>
  <c r="L2481" i="1"/>
  <c r="K2481" i="1"/>
  <c r="F2481" i="1"/>
  <c r="N2481" i="1" s="1"/>
  <c r="D2481" i="1"/>
  <c r="M2481" i="1"/>
  <c r="M2426" i="1"/>
  <c r="D2426" i="1"/>
  <c r="K2426" i="1"/>
  <c r="F2426" i="1"/>
  <c r="N2426" i="1" s="1"/>
  <c r="L2399" i="1"/>
  <c r="K2391" i="1"/>
  <c r="D2361" i="1"/>
  <c r="D2254" i="1"/>
  <c r="L2254" i="1"/>
  <c r="F2254" i="1"/>
  <c r="M2254" i="1" s="1"/>
  <c r="K2254" i="1"/>
  <c r="G2119" i="1" a="1"/>
  <c r="G2119" i="1" s="1"/>
  <c r="H2119" i="1" s="1"/>
  <c r="F2255" i="1"/>
  <c r="N2255" i="1" s="1"/>
  <c r="D2224" i="1"/>
  <c r="L2224" i="1"/>
  <c r="F2224" i="1"/>
  <c r="K2224" i="1" s="1"/>
  <c r="L2526" i="1"/>
  <c r="D2382" i="1"/>
  <c r="M2187" i="1"/>
  <c r="K2187" i="1"/>
  <c r="F2187" i="1"/>
  <c r="D2187" i="1"/>
  <c r="L2187" i="1"/>
  <c r="L2306" i="1"/>
  <c r="M2248" i="1"/>
  <c r="F2211" i="1"/>
  <c r="D2211" i="1" s="1"/>
  <c r="K2171" i="1"/>
  <c r="F2171" i="1"/>
  <c r="N2171" i="1" s="1"/>
  <c r="D2404" i="1"/>
  <c r="F2404" i="1"/>
  <c r="M2404" i="1" s="1"/>
  <c r="K2404" i="1"/>
  <c r="L2404" i="1"/>
  <c r="K2309" i="1"/>
  <c r="F2309" i="1"/>
  <c r="M2309" i="1" s="1"/>
  <c r="D2242" i="1"/>
  <c r="L2242" i="1"/>
  <c r="F2242" i="1"/>
  <c r="N2242" i="1" s="1"/>
  <c r="N2345" i="1"/>
  <c r="N2300" i="1"/>
  <c r="N2181" i="1"/>
  <c r="O2510" i="1"/>
  <c r="O2270" i="1"/>
  <c r="I2270" i="1" a="1"/>
  <c r="I2270" i="1" s="1"/>
  <c r="J2270" i="1" s="1"/>
  <c r="K2212" i="1"/>
  <c r="F2212" i="1"/>
  <c r="M2212" i="1"/>
  <c r="L2212" i="1"/>
  <c r="D2212" i="1"/>
  <c r="K2400" i="1"/>
  <c r="F2400" i="1"/>
  <c r="D2400" i="1" s="1"/>
  <c r="D2051" i="1"/>
  <c r="M2051" i="1"/>
  <c r="L2051" i="1"/>
  <c r="F2051" i="1"/>
  <c r="K2051" i="1" s="1"/>
  <c r="F1983" i="1"/>
  <c r="M1983" i="1" s="1"/>
  <c r="L2186" i="1"/>
  <c r="K2140" i="1"/>
  <c r="K1987" i="1"/>
  <c r="D1987" i="1"/>
  <c r="N1987" i="1"/>
  <c r="L1987" i="1"/>
  <c r="F1987" i="1"/>
  <c r="M1987" i="1" s="1"/>
  <c r="F2172" i="1"/>
  <c r="N2172" i="1" s="1"/>
  <c r="D2172" i="1"/>
  <c r="F2029" i="1"/>
  <c r="L2029" i="1" s="1"/>
  <c r="O1930" i="1"/>
  <c r="E1930" i="1" a="1"/>
  <c r="E1930" i="1" s="1"/>
  <c r="I1930" i="1" a="1"/>
  <c r="I1930" i="1" s="1"/>
  <c r="J1930" i="1" s="1"/>
  <c r="F2297" i="1"/>
  <c r="M2297" i="1" s="1"/>
  <c r="M1938" i="1"/>
  <c r="D1938" i="1"/>
  <c r="F1938" i="1"/>
  <c r="N1938" i="1" s="1"/>
  <c r="K1938" i="1"/>
  <c r="L1938" i="1"/>
  <c r="D2328" i="1"/>
  <c r="L2230" i="1"/>
  <c r="N2140" i="1"/>
  <c r="F2378" i="1"/>
  <c r="N2378" i="1" s="1"/>
  <c r="M2285" i="1"/>
  <c r="L2285" i="1"/>
  <c r="F2285" i="1"/>
  <c r="D2285" i="1" s="1"/>
  <c r="K2285" i="1"/>
  <c r="F2133" i="1"/>
  <c r="N2133" i="1" s="1"/>
  <c r="F2313" i="1"/>
  <c r="N2313" i="1" s="1"/>
  <c r="M2313" i="1"/>
  <c r="L2313" i="1"/>
  <c r="M2111" i="1"/>
  <c r="K2111" i="1"/>
  <c r="F2111" i="1"/>
  <c r="L2111" i="1" s="1"/>
  <c r="I2014" i="1" a="1"/>
  <c r="I2014" i="1" s="1"/>
  <c r="J2014" i="1" s="1"/>
  <c r="M1957" i="1"/>
  <c r="F1957" i="1"/>
  <c r="D1957" i="1" s="1"/>
  <c r="F1839" i="1"/>
  <c r="D1839" i="1" s="1"/>
  <c r="M1839" i="1"/>
  <c r="F1779" i="1"/>
  <c r="D1779" i="1" s="1"/>
  <c r="M1779" i="1"/>
  <c r="L1779" i="1"/>
  <c r="K1779" i="1"/>
  <c r="O1997" i="1"/>
  <c r="M1752" i="1"/>
  <c r="K1752" i="1"/>
  <c r="F1752" i="1"/>
  <c r="L1752" i="1" s="1"/>
  <c r="F1840" i="1"/>
  <c r="K1840" i="1" s="1"/>
  <c r="L1840" i="1"/>
  <c r="N1840" i="1"/>
  <c r="F1785" i="1"/>
  <c r="N1785" i="1" s="1"/>
  <c r="D1785" i="1"/>
  <c r="L1785" i="1"/>
  <c r="K1785" i="1"/>
  <c r="M1785" i="1"/>
  <c r="K1920" i="1"/>
  <c r="F1920" i="1"/>
  <c r="M1920" i="1" s="1"/>
  <c r="K1820" i="1"/>
  <c r="F1820" i="1"/>
  <c r="D1820" i="1" s="1"/>
  <c r="D1791" i="1"/>
  <c r="L1791" i="1"/>
  <c r="F1791" i="1"/>
  <c r="M1791" i="1" s="1"/>
  <c r="F1682" i="1"/>
  <c r="L1682" i="1" s="1"/>
  <c r="K1682" i="1"/>
  <c r="D1682" i="1"/>
  <c r="D1979" i="1"/>
  <c r="D1941" i="1"/>
  <c r="K1941" i="1"/>
  <c r="L1941" i="1"/>
  <c r="F1941" i="1"/>
  <c r="M1941" i="1" s="1"/>
  <c r="O1900" i="1"/>
  <c r="O1882" i="1"/>
  <c r="O1864" i="1"/>
  <c r="N2018" i="1"/>
  <c r="D1947" i="1"/>
  <c r="K1947" i="1"/>
  <c r="L1947" i="1"/>
  <c r="F1947" i="1"/>
  <c r="N1947" i="1" s="1"/>
  <c r="F1811" i="1"/>
  <c r="N1811" i="1" s="1"/>
  <c r="K1811" i="1"/>
  <c r="D1811" i="1"/>
  <c r="L2093" i="1"/>
  <c r="O1995" i="1"/>
  <c r="M1955" i="1"/>
  <c r="M1869" i="1"/>
  <c r="F1869" i="1"/>
  <c r="L1869" i="1" s="1"/>
  <c r="F1814" i="1"/>
  <c r="N1814" i="1" s="1"/>
  <c r="D2110" i="1"/>
  <c r="N2051" i="1"/>
  <c r="O1921" i="1"/>
  <c r="F1837" i="1"/>
  <c r="N1837" i="1" s="1"/>
  <c r="F1744" i="1"/>
  <c r="N1744" i="1" s="1"/>
  <c r="F1742" i="1"/>
  <c r="N1742" i="1" s="1"/>
  <c r="K1742" i="1"/>
  <c r="M1742" i="1"/>
  <c r="M1678" i="1"/>
  <c r="L1678" i="1"/>
  <c r="D1678" i="1"/>
  <c r="F1678" i="1"/>
  <c r="K1678" i="1" s="1"/>
  <c r="D1585" i="1"/>
  <c r="L1585" i="1"/>
  <c r="F1585" i="1"/>
  <c r="K1585" i="1" s="1"/>
  <c r="K1754" i="1"/>
  <c r="D1725" i="1"/>
  <c r="F1600" i="1"/>
  <c r="K1600" i="1" s="1"/>
  <c r="K1516" i="1"/>
  <c r="D1516" i="1"/>
  <c r="L1516" i="1"/>
  <c r="M1516" i="1"/>
  <c r="F1516" i="1"/>
  <c r="M1728" i="1"/>
  <c r="D1695" i="1"/>
  <c r="F1695" i="1"/>
  <c r="L1695" i="1" s="1"/>
  <c r="F1644" i="1"/>
  <c r="N1644" i="1" s="1"/>
  <c r="F1405" i="1"/>
  <c r="M1405" i="1"/>
  <c r="L1405" i="1"/>
  <c r="K1405" i="1"/>
  <c r="D1405" i="1"/>
  <c r="M1766" i="1"/>
  <c r="F1690" i="1"/>
  <c r="D1690" i="1" s="1"/>
  <c r="L1690" i="1"/>
  <c r="K1690" i="1"/>
  <c r="M1690" i="1"/>
  <c r="K1486" i="1"/>
  <c r="F1486" i="1"/>
  <c r="D1486" i="1"/>
  <c r="M1486" i="1"/>
  <c r="L1486" i="1"/>
  <c r="M1683" i="1"/>
  <c r="F1631" i="1"/>
  <c r="D1631" i="1" s="1"/>
  <c r="G1847" i="1" a="1"/>
  <c r="G1847" i="1" s="1"/>
  <c r="H1847" i="1" s="1"/>
  <c r="F1719" i="1"/>
  <c r="N1719" i="1" s="1"/>
  <c r="K1719" i="1"/>
  <c r="F1521" i="1"/>
  <c r="N1521" i="1" s="1"/>
  <c r="D1967" i="1"/>
  <c r="F1574" i="1"/>
  <c r="M1574" i="1" s="1"/>
  <c r="K1574" i="1"/>
  <c r="D1574" i="1"/>
  <c r="K1513" i="1"/>
  <c r="F1513" i="1"/>
  <c r="D1513" i="1" s="1"/>
  <c r="E1921" i="1" a="1"/>
  <c r="E1921" i="1" s="1"/>
  <c r="F1715" i="1"/>
  <c r="N1715" i="1" s="1"/>
  <c r="D1677" i="1"/>
  <c r="F1677" i="1"/>
  <c r="N1677" i="1" s="1"/>
  <c r="K1594" i="1"/>
  <c r="M1594" i="1"/>
  <c r="L1594" i="1"/>
  <c r="F1594" i="1"/>
  <c r="D1594" i="1" s="1"/>
  <c r="D1769" i="1"/>
  <c r="L1761" i="1"/>
  <c r="F1761" i="1"/>
  <c r="N1761" i="1" s="1"/>
  <c r="D1761" i="1"/>
  <c r="M1761" i="1"/>
  <c r="F1504" i="1"/>
  <c r="N1504" i="1" s="1"/>
  <c r="L1463" i="1"/>
  <c r="K1758" i="1"/>
  <c r="F1758" i="1"/>
  <c r="N1758" i="1" s="1"/>
  <c r="L1578" i="1"/>
  <c r="K1578" i="1"/>
  <c r="N1578" i="1"/>
  <c r="F1578" i="1"/>
  <c r="M1578" i="1" s="1"/>
  <c r="L1466" i="1"/>
  <c r="L1468" i="1"/>
  <c r="F1468" i="1"/>
  <c r="N1468" i="1" s="1"/>
  <c r="F1428" i="1"/>
  <c r="D1428" i="1" s="1"/>
  <c r="K1428" i="1"/>
  <c r="M1428" i="1"/>
  <c r="L1428" i="1"/>
  <c r="F1408" i="1"/>
  <c r="I1795" i="1" a="1"/>
  <c r="I1795" i="1" s="1"/>
  <c r="J1795" i="1" s="1"/>
  <c r="F1558" i="1"/>
  <c r="D1558" i="1" s="1"/>
  <c r="F1488" i="1"/>
  <c r="N1488" i="1" s="1"/>
  <c r="F1431" i="1"/>
  <c r="F1390" i="1"/>
  <c r="M1390" i="1" s="1"/>
  <c r="D1390" i="1"/>
  <c r="N1594" i="1"/>
  <c r="M1511" i="1"/>
  <c r="D1511" i="1"/>
  <c r="L1511" i="1"/>
  <c r="F1511" i="1"/>
  <c r="K1511" i="1" s="1"/>
  <c r="F1471" i="1"/>
  <c r="N1471" i="1" s="1"/>
  <c r="D1471" i="1"/>
  <c r="F1276" i="1"/>
  <c r="K1607" i="1"/>
  <c r="O1530" i="1"/>
  <c r="O1494" i="1"/>
  <c r="F1589" i="1"/>
  <c r="N1589" i="1" s="1"/>
  <c r="M1589" i="1"/>
  <c r="L1589" i="1"/>
  <c r="K1568" i="1"/>
  <c r="D1517" i="1"/>
  <c r="F1550" i="1"/>
  <c r="N1550" i="1" s="1"/>
  <c r="M1550" i="1"/>
  <c r="D1550" i="1"/>
  <c r="L1550" i="1"/>
  <c r="K1550" i="1"/>
  <c r="D1489" i="1"/>
  <c r="F1489" i="1"/>
  <c r="K1489" i="1" s="1"/>
  <c r="F1377" i="1"/>
  <c r="L1419" i="1"/>
  <c r="K1419" i="1"/>
  <c r="F1419" i="1"/>
  <c r="D1419" i="1" s="1"/>
  <c r="F1362" i="1"/>
  <c r="L1362" i="1" s="1"/>
  <c r="M1362" i="1"/>
  <c r="D1362" i="1"/>
  <c r="F1326" i="1"/>
  <c r="N1326" i="1" s="1"/>
  <c r="M1326" i="1"/>
  <c r="D1326" i="1"/>
  <c r="K1326" i="1"/>
  <c r="L1326" i="1"/>
  <c r="D1271" i="1"/>
  <c r="F1271" i="1"/>
  <c r="M1271" i="1" s="1"/>
  <c r="L1271" i="1"/>
  <c r="K1271" i="1"/>
  <c r="F1219" i="1"/>
  <c r="K1219" i="1" s="1"/>
  <c r="M1219" i="1"/>
  <c r="L1219" i="1"/>
  <c r="F1378" i="1"/>
  <c r="N1378" i="1" s="1"/>
  <c r="M1221" i="1"/>
  <c r="D1221" i="1"/>
  <c r="F1221" i="1"/>
  <c r="L1221" i="1"/>
  <c r="K1221" i="1"/>
  <c r="K1189" i="1"/>
  <c r="M1189" i="1"/>
  <c r="L1189" i="1"/>
  <c r="F1189" i="1"/>
  <c r="D1189" i="1" s="1"/>
  <c r="F1351" i="1"/>
  <c r="K1351" i="1" s="1"/>
  <c r="M1351" i="1"/>
  <c r="L1351" i="1"/>
  <c r="F1287" i="1"/>
  <c r="M1287" i="1" s="1"/>
  <c r="K1208" i="1"/>
  <c r="M1414" i="1"/>
  <c r="F1414" i="1"/>
  <c r="K1414" i="1" s="1"/>
  <c r="D1414" i="1"/>
  <c r="L1414" i="1"/>
  <c r="F1356" i="1"/>
  <c r="D1356" i="1" s="1"/>
  <c r="M1356" i="1"/>
  <c r="L1356" i="1"/>
  <c r="K1356" i="1"/>
  <c r="K1424" i="1"/>
  <c r="F1424" i="1"/>
  <c r="M1424" i="1" s="1"/>
  <c r="N1424" i="1"/>
  <c r="F1347" i="1"/>
  <c r="D1347" i="1" s="1"/>
  <c r="M1347" i="1"/>
  <c r="L1347" i="1"/>
  <c r="K1347" i="1"/>
  <c r="L1226" i="1"/>
  <c r="F1226" i="1"/>
  <c r="M1226" i="1" s="1"/>
  <c r="F1353" i="1"/>
  <c r="M1281" i="1"/>
  <c r="D1281" i="1"/>
  <c r="L1281" i="1"/>
  <c r="K1281" i="1"/>
  <c r="F1281" i="1"/>
  <c r="F1315" i="1"/>
  <c r="O1158" i="1"/>
  <c r="N1158" i="1"/>
  <c r="I1158" i="1" a="1"/>
  <c r="I1158" i="1" s="1"/>
  <c r="J1158" i="1" s="1"/>
  <c r="L1363" i="1"/>
  <c r="K1363" i="1"/>
  <c r="F1363" i="1"/>
  <c r="D1363" i="1" s="1"/>
  <c r="M1363" i="1"/>
  <c r="K1235" i="1"/>
  <c r="K1120" i="1"/>
  <c r="F1120" i="1"/>
  <c r="D1120" i="1" s="1"/>
  <c r="K1096" i="1"/>
  <c r="M834" i="1"/>
  <c r="F834" i="1"/>
  <c r="D834" i="1" s="1"/>
  <c r="M1043" i="1"/>
  <c r="D826" i="1"/>
  <c r="M826" i="1"/>
  <c r="K826" i="1"/>
  <c r="F826" i="1"/>
  <c r="L826" i="1" s="1"/>
  <c r="L1265" i="1"/>
  <c r="L1074" i="1"/>
  <c r="F1074" i="1"/>
  <c r="M1074" i="1" s="1"/>
  <c r="K1074" i="1"/>
  <c r="M1246" i="1"/>
  <c r="D1211" i="1"/>
  <c r="M1161" i="1"/>
  <c r="F1161" i="1"/>
  <c r="D1161" i="1" s="1"/>
  <c r="K1161" i="1"/>
  <c r="F1115" i="1"/>
  <c r="M1115" i="1" s="1"/>
  <c r="M890" i="1"/>
  <c r="D890" i="1"/>
  <c r="L890" i="1"/>
  <c r="F890" i="1"/>
  <c r="K890" i="1"/>
  <c r="N1117" i="1"/>
  <c r="O1117" i="1"/>
  <c r="M1268" i="1"/>
  <c r="M1069" i="1"/>
  <c r="D1069" i="1"/>
  <c r="K971" i="1"/>
  <c r="F971" i="1"/>
  <c r="M971" i="1" s="1"/>
  <c r="F922" i="1"/>
  <c r="M922" i="1" s="1"/>
  <c r="D922" i="1"/>
  <c r="F877" i="1"/>
  <c r="N877" i="1" s="1"/>
  <c r="F794" i="1"/>
  <c r="M1063" i="1"/>
  <c r="K675" i="1"/>
  <c r="F675" i="1"/>
  <c r="L675" i="1" s="1"/>
  <c r="M675" i="1"/>
  <c r="M954" i="1"/>
  <c r="D954" i="1"/>
  <c r="L954" i="1"/>
  <c r="F954" i="1"/>
  <c r="K954" i="1" s="1"/>
  <c r="D888" i="1"/>
  <c r="L888" i="1"/>
  <c r="K888" i="1"/>
  <c r="F888" i="1"/>
  <c r="M888" i="1" s="1"/>
  <c r="K1075" i="1"/>
  <c r="M951" i="1"/>
  <c r="D951" i="1"/>
  <c r="L951" i="1"/>
  <c r="K951" i="1"/>
  <c r="F951" i="1"/>
  <c r="F919" i="1"/>
  <c r="D919" i="1" s="1"/>
  <c r="M919" i="1"/>
  <c r="L919" i="1"/>
  <c r="K919" i="1"/>
  <c r="F783" i="1"/>
  <c r="N783" i="1" s="1"/>
  <c r="K783" i="1"/>
  <c r="N675" i="1"/>
  <c r="F752" i="1"/>
  <c r="M752" i="1" s="1"/>
  <c r="K608" i="1"/>
  <c r="F608" i="1"/>
  <c r="D608" i="1" s="1"/>
  <c r="L608" i="1"/>
  <c r="M608" i="1"/>
  <c r="D1096" i="1"/>
  <c r="L1059" i="1"/>
  <c r="O876" i="1"/>
  <c r="F833" i="1"/>
  <c r="M833" i="1" s="1"/>
  <c r="O768" i="1"/>
  <c r="F636" i="1"/>
  <c r="N636" i="1" s="1"/>
  <c r="M636" i="1"/>
  <c r="L636" i="1"/>
  <c r="F856" i="1"/>
  <c r="D856" i="1"/>
  <c r="M856" i="1"/>
  <c r="L856" i="1"/>
  <c r="K856" i="1"/>
  <c r="D824" i="1"/>
  <c r="F824" i="1"/>
  <c r="M824" i="1" s="1"/>
  <c r="L824" i="1"/>
  <c r="K824" i="1"/>
  <c r="F737" i="1"/>
  <c r="M737" i="1" s="1"/>
  <c r="M925" i="1"/>
  <c r="F925" i="1"/>
  <c r="L925" i="1" s="1"/>
  <c r="F715" i="1"/>
  <c r="K650" i="1"/>
  <c r="L650" i="1"/>
  <c r="D650" i="1"/>
  <c r="F650" i="1"/>
  <c r="N650" i="1" s="1"/>
  <c r="D578" i="1"/>
  <c r="F578" i="1"/>
  <c r="M578" i="1" s="1"/>
  <c r="F940" i="1"/>
  <c r="M940" i="1" s="1"/>
  <c r="K613" i="1"/>
  <c r="F613" i="1"/>
  <c r="D613" i="1" s="1"/>
  <c r="M613" i="1"/>
  <c r="D758" i="1"/>
  <c r="M713" i="1"/>
  <c r="O669" i="1"/>
  <c r="K465" i="1"/>
  <c r="K429" i="1"/>
  <c r="F820" i="1"/>
  <c r="N820" i="1" s="1"/>
  <c r="L820" i="1"/>
  <c r="K820" i="1"/>
  <c r="M432" i="1"/>
  <c r="K1053" i="1"/>
  <c r="M461" i="1"/>
  <c r="L461" i="1"/>
  <c r="F461" i="1"/>
  <c r="K461" i="1" s="1"/>
  <c r="F443" i="1"/>
  <c r="K425" i="1"/>
  <c r="F425" i="1"/>
  <c r="D425" i="1" s="1"/>
  <c r="M379" i="1"/>
  <c r="D379" i="1"/>
  <c r="F379" i="1"/>
  <c r="L379" i="1" s="1"/>
  <c r="K379" i="1"/>
  <c r="M863" i="1"/>
  <c r="D863" i="1"/>
  <c r="L863" i="1"/>
  <c r="F863" i="1"/>
  <c r="K863" i="1" s="1"/>
  <c r="M773" i="1"/>
  <c r="L773" i="1"/>
  <c r="K773" i="1"/>
  <c r="F773" i="1"/>
  <c r="N773" i="1" s="1"/>
  <c r="L704" i="1"/>
  <c r="N654" i="1"/>
  <c r="N520" i="1"/>
  <c r="K476" i="1"/>
  <c r="L476" i="1"/>
  <c r="F476" i="1"/>
  <c r="M476" i="1" s="1"/>
  <c r="D476" i="1"/>
  <c r="M1022" i="1"/>
  <c r="D1022" i="1"/>
  <c r="L1022" i="1"/>
  <c r="K1022" i="1"/>
  <c r="F1022" i="1"/>
  <c r="N719" i="1"/>
  <c r="O719" i="1"/>
  <c r="L588" i="1"/>
  <c r="F588" i="1"/>
  <c r="D588" i="1" s="1"/>
  <c r="M478" i="1"/>
  <c r="D478" i="1"/>
  <c r="L478" i="1"/>
  <c r="K478" i="1"/>
  <c r="F478" i="1"/>
  <c r="M839" i="1"/>
  <c r="D839" i="1"/>
  <c r="L839" i="1"/>
  <c r="K839" i="1"/>
  <c r="F839" i="1"/>
  <c r="N839" i="1" s="1"/>
  <c r="K710" i="1"/>
  <c r="K818" i="1"/>
  <c r="K653" i="1"/>
  <c r="L653" i="1"/>
  <c r="F653" i="1"/>
  <c r="N653" i="1" s="1"/>
  <c r="D387" i="1"/>
  <c r="L332" i="1"/>
  <c r="F332" i="1"/>
  <c r="D332" i="1" s="1"/>
  <c r="D305" i="1"/>
  <c r="K305" i="1"/>
  <c r="F305" i="1"/>
  <c r="N305" i="1" s="1"/>
  <c r="L227" i="1"/>
  <c r="F227" i="1"/>
  <c r="K227" i="1" s="1"/>
  <c r="K538" i="1"/>
  <c r="F348" i="1"/>
  <c r="N348" i="1" s="1"/>
  <c r="F318" i="1"/>
  <c r="N318" i="1" s="1"/>
  <c r="K318" i="1"/>
  <c r="N184" i="1"/>
  <c r="M127" i="1"/>
  <c r="D127" i="1"/>
  <c r="F127" i="1"/>
  <c r="K127" i="1"/>
  <c r="L127" i="1"/>
  <c r="L429" i="1"/>
  <c r="F345" i="1"/>
  <c r="F143" i="1"/>
  <c r="D143" i="1" s="1"/>
  <c r="F107" i="1"/>
  <c r="K107" i="1" s="1"/>
  <c r="L556" i="1"/>
  <c r="N345" i="1"/>
  <c r="M238" i="1"/>
  <c r="F238" i="1"/>
  <c r="D238" i="1" s="1"/>
  <c r="N567" i="1"/>
  <c r="M408" i="1"/>
  <c r="D408" i="1"/>
  <c r="F408" i="1"/>
  <c r="L408" i="1"/>
  <c r="K408" i="1"/>
  <c r="K173" i="1"/>
  <c r="L173" i="1"/>
  <c r="F173" i="1"/>
  <c r="N173" i="1" s="1"/>
  <c r="D173" i="1"/>
  <c r="L1108" i="1"/>
  <c r="N516" i="1"/>
  <c r="F396" i="1"/>
  <c r="N396" i="1" s="1"/>
  <c r="N260" i="1"/>
  <c r="O260" i="1"/>
  <c r="F222" i="1"/>
  <c r="N222" i="1" s="1"/>
  <c r="O73" i="1"/>
  <c r="O19" i="1"/>
  <c r="D520" i="1"/>
  <c r="D383" i="1"/>
  <c r="L383" i="1"/>
  <c r="K383" i="1"/>
  <c r="M383" i="1"/>
  <c r="F383" i="1"/>
  <c r="N383" i="1" s="1"/>
  <c r="M325" i="1"/>
  <c r="D325" i="1"/>
  <c r="F325" i="1"/>
  <c r="N325" i="1" s="1"/>
  <c r="I25" i="1" a="1"/>
  <c r="I25" i="1" s="1"/>
  <c r="J25" i="1" s="1"/>
  <c r="D100" i="1"/>
  <c r="F100" i="1"/>
  <c r="L100" i="1" s="1"/>
  <c r="M40" i="1"/>
  <c r="M368" i="1"/>
  <c r="L368" i="1"/>
  <c r="F368" i="1"/>
  <c r="N368" i="1" s="1"/>
  <c r="F320" i="1"/>
  <c r="L213" i="1"/>
  <c r="K213" i="1"/>
  <c r="F213" i="1"/>
  <c r="M213" i="1" s="1"/>
  <c r="M145" i="1"/>
  <c r="G22" i="1" a="1"/>
  <c r="G22" i="1" s="1"/>
  <c r="H22" i="1" s="1"/>
  <c r="N135" i="1"/>
  <c r="N82" i="1"/>
  <c r="M148" i="1"/>
  <c r="D148" i="1"/>
  <c r="F148" i="1"/>
  <c r="K148" i="1" s="1"/>
  <c r="L148" i="1"/>
  <c r="G25" i="1" a="1"/>
  <c r="G25" i="1" s="1"/>
  <c r="H25" i="1" s="1"/>
  <c r="K109" i="1"/>
  <c r="N127" i="1"/>
  <c r="I81" i="1" a="1"/>
  <c r="I81" i="1" s="1"/>
  <c r="J81" i="1" s="1"/>
  <c r="K63" i="1"/>
  <c r="F63" i="1"/>
  <c r="N63" i="1" s="1"/>
  <c r="F23" i="1"/>
  <c r="K23" i="1" s="1"/>
  <c r="K253" i="1"/>
  <c r="F253" i="1"/>
  <c r="M253" i="1" s="1"/>
  <c r="L253" i="1"/>
  <c r="M4289" i="1"/>
  <c r="F4289" i="1"/>
  <c r="K4289" i="1" s="1"/>
  <c r="L4289" i="1"/>
  <c r="D4289" i="1"/>
  <c r="K4269" i="1"/>
  <c r="M4269" i="1"/>
  <c r="F4269" i="1"/>
  <c r="L4269" i="1" s="1"/>
  <c r="D4269" i="1"/>
  <c r="D4261" i="1"/>
  <c r="L4261" i="1"/>
  <c r="M4261" i="1"/>
  <c r="F4261" i="1"/>
  <c r="K4261" i="1" s="1"/>
  <c r="F4221" i="1"/>
  <c r="K4221" i="1" s="1"/>
  <c r="O4243" i="1"/>
  <c r="N4243" i="1"/>
  <c r="O4141" i="1"/>
  <c r="N4141" i="1"/>
  <c r="M4061" i="1"/>
  <c r="F4061" i="1"/>
  <c r="D4061" i="1" s="1"/>
  <c r="K4001" i="1"/>
  <c r="F4001" i="1"/>
  <c r="L4001" i="1" s="1"/>
  <c r="M4001" i="1"/>
  <c r="F3923" i="1"/>
  <c r="M3902" i="1"/>
  <c r="K3902" i="1"/>
  <c r="L3902" i="1"/>
  <c r="F3902" i="1"/>
  <c r="N3902" i="1" s="1"/>
  <c r="D3921" i="1"/>
  <c r="F3921" i="1"/>
  <c r="M3921" i="1" s="1"/>
  <c r="K3921" i="1"/>
  <c r="L3921" i="1"/>
  <c r="F3862" i="1"/>
  <c r="M3862" i="1" s="1"/>
  <c r="K3862" i="1"/>
  <c r="M3830" i="1"/>
  <c r="F3830" i="1"/>
  <c r="K3830" i="1" s="1"/>
  <c r="O3866" i="1"/>
  <c r="F3829" i="1"/>
  <c r="N3829" i="1" s="1"/>
  <c r="L3829" i="1"/>
  <c r="M3829" i="1"/>
  <c r="D3829" i="1"/>
  <c r="F3749" i="1"/>
  <c r="M3749" i="1" s="1"/>
  <c r="D3749" i="1"/>
  <c r="L3749" i="1"/>
  <c r="F3779" i="1"/>
  <c r="M3787" i="1"/>
  <c r="K3787" i="1"/>
  <c r="D3787" i="1"/>
  <c r="F3787" i="1"/>
  <c r="L3787" i="1" s="1"/>
  <c r="M3751" i="1"/>
  <c r="M3656" i="1"/>
  <c r="L3656" i="1"/>
  <c r="K3656" i="1"/>
  <c r="F3656" i="1"/>
  <c r="N3656" i="1" s="1"/>
  <c r="K4342" i="1"/>
  <c r="L4342" i="1"/>
  <c r="K4303" i="1"/>
  <c r="F4303" i="1"/>
  <c r="N4303" i="1" s="1"/>
  <c r="D4303" i="1"/>
  <c r="M4303" i="1"/>
  <c r="M4323" i="1"/>
  <c r="F4293" i="1"/>
  <c r="M4293" i="1" s="1"/>
  <c r="K4248" i="1"/>
  <c r="F4248" i="1"/>
  <c r="D4248" i="1" s="1"/>
  <c r="L4270" i="1"/>
  <c r="M4270" i="1"/>
  <c r="N4270" i="1"/>
  <c r="K4270" i="1"/>
  <c r="F4270" i="1"/>
  <c r="D4270" i="1"/>
  <c r="M4241" i="1"/>
  <c r="F4241" i="1"/>
  <c r="D4241" i="1" s="1"/>
  <c r="K4275" i="1"/>
  <c r="D4275" i="1"/>
  <c r="M4275" i="1"/>
  <c r="F4275" i="1"/>
  <c r="L4275" i="1" s="1"/>
  <c r="N4185" i="1"/>
  <c r="O4185" i="1"/>
  <c r="L4135" i="1"/>
  <c r="M4135" i="1"/>
  <c r="D4135" i="1"/>
  <c r="F4135" i="1"/>
  <c r="D4193" i="1"/>
  <c r="F4132" i="1"/>
  <c r="L4132" i="1" s="1"/>
  <c r="D4132" i="1"/>
  <c r="M4132" i="1"/>
  <c r="N4078" i="1"/>
  <c r="F4098" i="1"/>
  <c r="L4098" i="1" s="1"/>
  <c r="D4098" i="1"/>
  <c r="N4124" i="1"/>
  <c r="O4124" i="1"/>
  <c r="M4023" i="1"/>
  <c r="D4023" i="1"/>
  <c r="L4023" i="1"/>
  <c r="K4023" i="1"/>
  <c r="F4023" i="1"/>
  <c r="N4023" i="1" s="1"/>
  <c r="F4019" i="1"/>
  <c r="N4019" i="1" s="1"/>
  <c r="M4431" i="1"/>
  <c r="M4423" i="1"/>
  <c r="L4423" i="1"/>
  <c r="M4389" i="1"/>
  <c r="L4368" i="1"/>
  <c r="L4354" i="1"/>
  <c r="K4367" i="1"/>
  <c r="D4339" i="1"/>
  <c r="M4339" i="1"/>
  <c r="K4358" i="1"/>
  <c r="M4315" i="1"/>
  <c r="L4353" i="1"/>
  <c r="M4342" i="1"/>
  <c r="K4345" i="1"/>
  <c r="M4375" i="1"/>
  <c r="D4300" i="1"/>
  <c r="L4300" i="1"/>
  <c r="M4300" i="1"/>
  <c r="F4300" i="1"/>
  <c r="N4300" i="1" s="1"/>
  <c r="N4312" i="1"/>
  <c r="L4340" i="1"/>
  <c r="F4307" i="1"/>
  <c r="N4307" i="1" s="1"/>
  <c r="N4285" i="1"/>
  <c r="G4295" i="1" a="1"/>
  <c r="G4295" i="1" s="1"/>
  <c r="D4278" i="1"/>
  <c r="F4278" i="1"/>
  <c r="N4278" i="1" s="1"/>
  <c r="N4275" i="1"/>
  <c r="L4302" i="1"/>
  <c r="K4273" i="1"/>
  <c r="K4232" i="1"/>
  <c r="F4232" i="1"/>
  <c r="D4232" i="1" s="1"/>
  <c r="D4271" i="1"/>
  <c r="M4271" i="1"/>
  <c r="O4263" i="1"/>
  <c r="N4263" i="1"/>
  <c r="M4256" i="1"/>
  <c r="F4256" i="1"/>
  <c r="K4256" i="1" s="1"/>
  <c r="L4256" i="1"/>
  <c r="K4233" i="1"/>
  <c r="M4233" i="1"/>
  <c r="L4233" i="1"/>
  <c r="F4233" i="1"/>
  <c r="D4233" i="1" s="1"/>
  <c r="F4251" i="1"/>
  <c r="L4251" i="1" s="1"/>
  <c r="D4251" i="1"/>
  <c r="K4224" i="1"/>
  <c r="K4258" i="1"/>
  <c r="F4258" i="1"/>
  <c r="L4258" i="1" s="1"/>
  <c r="D4258" i="1"/>
  <c r="M4258" i="1"/>
  <c r="F4197" i="1"/>
  <c r="M4197" i="1" s="1"/>
  <c r="D4197" i="1"/>
  <c r="F4231" i="1"/>
  <c r="M4231" i="1" s="1"/>
  <c r="L4231" i="1"/>
  <c r="K4231" i="1"/>
  <c r="D4231" i="1"/>
  <c r="E4205" i="1" a="1"/>
  <c r="E4205" i="1" s="1"/>
  <c r="O4205" i="1"/>
  <c r="N4205" i="1"/>
  <c r="K4220" i="1"/>
  <c r="F4209" i="1"/>
  <c r="M4209" i="1" s="1"/>
  <c r="D4209" i="1"/>
  <c r="F4168" i="1"/>
  <c r="E4198" i="1" a="1"/>
  <c r="E4198" i="1" s="1"/>
  <c r="F4190" i="1"/>
  <c r="D4190" i="1"/>
  <c r="M4190" i="1"/>
  <c r="L4190" i="1"/>
  <c r="K4190" i="1"/>
  <c r="F4182" i="1"/>
  <c r="K4182" i="1" s="1"/>
  <c r="L4182" i="1"/>
  <c r="D4182" i="1"/>
  <c r="F4170" i="1"/>
  <c r="D4170" i="1" s="1"/>
  <c r="F4122" i="1"/>
  <c r="D4122" i="1" s="1"/>
  <c r="L4122" i="1"/>
  <c r="M4111" i="1"/>
  <c r="F4111" i="1"/>
  <c r="D4111" i="1" s="1"/>
  <c r="F4065" i="1"/>
  <c r="N4065" i="1" s="1"/>
  <c r="D4065" i="1"/>
  <c r="K4065" i="1"/>
  <c r="L4065" i="1"/>
  <c r="F4040" i="1"/>
  <c r="N4040" i="1" s="1"/>
  <c r="D4040" i="1"/>
  <c r="M4075" i="1"/>
  <c r="L4075" i="1"/>
  <c r="K4075" i="1"/>
  <c r="F4075" i="1"/>
  <c r="D4075" i="1"/>
  <c r="N4075" i="1"/>
  <c r="F4095" i="1"/>
  <c r="D4095" i="1" s="1"/>
  <c r="M4092" i="1"/>
  <c r="F4092" i="1"/>
  <c r="N4092" i="1" s="1"/>
  <c r="K4048" i="1"/>
  <c r="M4048" i="1"/>
  <c r="F4048" i="1"/>
  <c r="N4048" i="1" s="1"/>
  <c r="N4046" i="1"/>
  <c r="K4035" i="1"/>
  <c r="K4069" i="1"/>
  <c r="M4069" i="1"/>
  <c r="L4069" i="1"/>
  <c r="F4069" i="1"/>
  <c r="N4069" i="1" s="1"/>
  <c r="D4069" i="1"/>
  <c r="N4045" i="1"/>
  <c r="N4010" i="1"/>
  <c r="F4038" i="1"/>
  <c r="N4038" i="1" s="1"/>
  <c r="L4038" i="1"/>
  <c r="K4038" i="1"/>
  <c r="F4056" i="1"/>
  <c r="L4099" i="1"/>
  <c r="L4000" i="1"/>
  <c r="F4000" i="1"/>
  <c r="M4000" i="1" s="1"/>
  <c r="K3996" i="1"/>
  <c r="D3996" i="1"/>
  <c r="M3996" i="1"/>
  <c r="F3996" i="1"/>
  <c r="L3996" i="1" s="1"/>
  <c r="M4016" i="1"/>
  <c r="I3989" i="1" a="1"/>
  <c r="I3989" i="1" s="1"/>
  <c r="J3989" i="1" s="1"/>
  <c r="L4029" i="1"/>
  <c r="N4011" i="1"/>
  <c r="F3948" i="1"/>
  <c r="N3948" i="1" s="1"/>
  <c r="M3948" i="1"/>
  <c r="L3948" i="1"/>
  <c r="K3948" i="1"/>
  <c r="D3948" i="1"/>
  <c r="K4063" i="1"/>
  <c r="F4063" i="1"/>
  <c r="N4063" i="1" s="1"/>
  <c r="L4063" i="1"/>
  <c r="D4063" i="1"/>
  <c r="F4033" i="1"/>
  <c r="N4033" i="1" s="1"/>
  <c r="L4033" i="1"/>
  <c r="D4033" i="1"/>
  <c r="N3967" i="1"/>
  <c r="G3967" i="1" a="1"/>
  <c r="G3967" i="1" s="1"/>
  <c r="H3967" i="1" s="1"/>
  <c r="O3967" i="1"/>
  <c r="I3967" i="1" a="1"/>
  <c r="I3967" i="1" s="1"/>
  <c r="J3967" i="1" s="1"/>
  <c r="D3899" i="1"/>
  <c r="L3899" i="1"/>
  <c r="F3899" i="1"/>
  <c r="N3899" i="1" s="1"/>
  <c r="M3963" i="1"/>
  <c r="F3963" i="1"/>
  <c r="N3963" i="1" s="1"/>
  <c r="K3983" i="1"/>
  <c r="F3983" i="1"/>
  <c r="L3983" i="1"/>
  <c r="D3983" i="1"/>
  <c r="M3983" i="1"/>
  <c r="F3957" i="1"/>
  <c r="N3957" i="1" s="1"/>
  <c r="K3957" i="1"/>
  <c r="L3979" i="1"/>
  <c r="F3979" i="1"/>
  <c r="M3979" i="1" s="1"/>
  <c r="K3941" i="1"/>
  <c r="L3941" i="1"/>
  <c r="F3941" i="1"/>
  <c r="N3941" i="1" s="1"/>
  <c r="D3941" i="1"/>
  <c r="M3941" i="1"/>
  <c r="D3917" i="1"/>
  <c r="D3873" i="1"/>
  <c r="K3873" i="1"/>
  <c r="F3873" i="1"/>
  <c r="N3873" i="1" s="1"/>
  <c r="L3873" i="1"/>
  <c r="M3936" i="1"/>
  <c r="L3893" i="1"/>
  <c r="F3893" i="1"/>
  <c r="K3893" i="1" s="1"/>
  <c r="D3893" i="1"/>
  <c r="M3893" i="1"/>
  <c r="N3893" i="1"/>
  <c r="O3958" i="1"/>
  <c r="N3905" i="1"/>
  <c r="D3840" i="1"/>
  <c r="K3840" i="1"/>
  <c r="F3840" i="1"/>
  <c r="N3840" i="1" s="1"/>
  <c r="N3900" i="1"/>
  <c r="E3866" i="1" a="1"/>
  <c r="E3866" i="1" s="1"/>
  <c r="O3907" i="1"/>
  <c r="E3907" i="1" a="1"/>
  <c r="E3907" i="1" s="1"/>
  <c r="M3859" i="1"/>
  <c r="L3859" i="1"/>
  <c r="F3859" i="1"/>
  <c r="N3859" i="1" s="1"/>
  <c r="F3812" i="1"/>
  <c r="D3783" i="1"/>
  <c r="K3783" i="1"/>
  <c r="F3783" i="1"/>
  <c r="N3783" i="1" s="1"/>
  <c r="L3783" i="1"/>
  <c r="L3856" i="1"/>
  <c r="D3837" i="1"/>
  <c r="L3818" i="1"/>
  <c r="F3818" i="1"/>
  <c r="N3818" i="1" s="1"/>
  <c r="D3818" i="1"/>
  <c r="N3795" i="1"/>
  <c r="M3822" i="1"/>
  <c r="L3754" i="1"/>
  <c r="F3754" i="1"/>
  <c r="N3754" i="1" s="1"/>
  <c r="K3754" i="1"/>
  <c r="M3754" i="1"/>
  <c r="D3754" i="1"/>
  <c r="E3781" i="1" a="1"/>
  <c r="E3781" i="1" s="1"/>
  <c r="F3761" i="1"/>
  <c r="L3761" i="1"/>
  <c r="D3761" i="1"/>
  <c r="M3761" i="1"/>
  <c r="K3761" i="1"/>
  <c r="E3773" i="1" a="1"/>
  <c r="E3773" i="1" s="1"/>
  <c r="K3730" i="1"/>
  <c r="F3700" i="1"/>
  <c r="N3700" i="1" s="1"/>
  <c r="N3761" i="1"/>
  <c r="F3715" i="1"/>
  <c r="D3715" i="1" s="1"/>
  <c r="L3715" i="1"/>
  <c r="K3715" i="1"/>
  <c r="O3704" i="1"/>
  <c r="I3704" i="1" a="1"/>
  <c r="I3704" i="1" s="1"/>
  <c r="J3704" i="1" s="1"/>
  <c r="E3705" i="1" a="1"/>
  <c r="E3705" i="1" s="1"/>
  <c r="F3764" i="1"/>
  <c r="N3764" i="1" s="1"/>
  <c r="D3764" i="1"/>
  <c r="M3764" i="1"/>
  <c r="L3764" i="1"/>
  <c r="M3672" i="1"/>
  <c r="L3672" i="1"/>
  <c r="F3672" i="1"/>
  <c r="N3672" i="1" s="1"/>
  <c r="K3672" i="1"/>
  <c r="F3630" i="1"/>
  <c r="N3630" i="1" s="1"/>
  <c r="F3606" i="1"/>
  <c r="L3606" i="1" s="1"/>
  <c r="M3606" i="1"/>
  <c r="D3606" i="1"/>
  <c r="L3666" i="1"/>
  <c r="F3616" i="1"/>
  <c r="N3616" i="1" s="1"/>
  <c r="L3670" i="1"/>
  <c r="M3690" i="1"/>
  <c r="D3690" i="1"/>
  <c r="L3690" i="1"/>
  <c r="F3690" i="1"/>
  <c r="N3690" i="1" s="1"/>
  <c r="N3599" i="1"/>
  <c r="N3671" i="1"/>
  <c r="L3732" i="1"/>
  <c r="L3719" i="1"/>
  <c r="E3646" i="1" a="1"/>
  <c r="E3646" i="1" s="1"/>
  <c r="K3712" i="1"/>
  <c r="K3663" i="1"/>
  <c r="I3650" i="1" a="1"/>
  <c r="I3650" i="1" s="1"/>
  <c r="J3650" i="1" s="1"/>
  <c r="N3592" i="1"/>
  <c r="N3722" i="1"/>
  <c r="N3532" i="1"/>
  <c r="I3646" i="1" a="1"/>
  <c r="I3646" i="1" s="1"/>
  <c r="J3646" i="1" s="1"/>
  <c r="M3674" i="1"/>
  <c r="O3637" i="1"/>
  <c r="N3637" i="1"/>
  <c r="F3582" i="1"/>
  <c r="N3582" i="1" s="1"/>
  <c r="E3687" i="1" a="1"/>
  <c r="E3687" i="1" s="1"/>
  <c r="M3603" i="1"/>
  <c r="F3603" i="1"/>
  <c r="N3603" i="1" s="1"/>
  <c r="I3636" i="1" a="1"/>
  <c r="I3636" i="1" s="1"/>
  <c r="J3636" i="1" s="1"/>
  <c r="D3562" i="1"/>
  <c r="M3523" i="1"/>
  <c r="K3497" i="1"/>
  <c r="F3497" i="1"/>
  <c r="N3497" i="1" s="1"/>
  <c r="D3497" i="1"/>
  <c r="M3497" i="1"/>
  <c r="F3461" i="1"/>
  <c r="L3461" i="1" s="1"/>
  <c r="M3543" i="1"/>
  <c r="L3543" i="1"/>
  <c r="F3543" i="1"/>
  <c r="N3543" i="1" s="1"/>
  <c r="D3543" i="1"/>
  <c r="K3543" i="1"/>
  <c r="M3450" i="1"/>
  <c r="D3450" i="1"/>
  <c r="F3450" i="1"/>
  <c r="L3450" i="1"/>
  <c r="K3450" i="1"/>
  <c r="L3523" i="1"/>
  <c r="N3565" i="1"/>
  <c r="N3544" i="1"/>
  <c r="F3511" i="1"/>
  <c r="M3511" i="1" s="1"/>
  <c r="K3511" i="1"/>
  <c r="M3488" i="1"/>
  <c r="D3583" i="1"/>
  <c r="K3530" i="1"/>
  <c r="L3530" i="1"/>
  <c r="F3530" i="1"/>
  <c r="N3530" i="1" s="1"/>
  <c r="F3431" i="1"/>
  <c r="M3494" i="1"/>
  <c r="L3494" i="1"/>
  <c r="F3494" i="1"/>
  <c r="K3494" i="1" s="1"/>
  <c r="D3494" i="1"/>
  <c r="M3647" i="1"/>
  <c r="F3647" i="1"/>
  <c r="L3647" i="1" s="1"/>
  <c r="M3471" i="1"/>
  <c r="D3471" i="1"/>
  <c r="K3471" i="1"/>
  <c r="F3471" i="1"/>
  <c r="L3471" i="1" s="1"/>
  <c r="N3556" i="1"/>
  <c r="D3428" i="1"/>
  <c r="F3428" i="1"/>
  <c r="N3428" i="1" s="1"/>
  <c r="O3588" i="1"/>
  <c r="N3588" i="1"/>
  <c r="E3485" i="1" a="1"/>
  <c r="E3485" i="1" s="1"/>
  <c r="I3386" i="1" a="1"/>
  <c r="I3386" i="1" s="1"/>
  <c r="J3386" i="1" s="1"/>
  <c r="F3505" i="1"/>
  <c r="M3505" i="1" s="1"/>
  <c r="K3510" i="1"/>
  <c r="K3484" i="1"/>
  <c r="F3369" i="1"/>
  <c r="N3369" i="1" s="1"/>
  <c r="K3369" i="1"/>
  <c r="M3369" i="1"/>
  <c r="F3387" i="1"/>
  <c r="K3387" i="1"/>
  <c r="L3387" i="1"/>
  <c r="D3387" i="1"/>
  <c r="M3387" i="1"/>
  <c r="K3532" i="1"/>
  <c r="N3368" i="1"/>
  <c r="O3368" i="1"/>
  <c r="M3344" i="1"/>
  <c r="N3297" i="1"/>
  <c r="N3403" i="1"/>
  <c r="L3367" i="1"/>
  <c r="F3367" i="1"/>
  <c r="N3367" i="1" s="1"/>
  <c r="D3367" i="1"/>
  <c r="M3367" i="1"/>
  <c r="K3367" i="1"/>
  <c r="F3321" i="1"/>
  <c r="N3321" i="1" s="1"/>
  <c r="D3321" i="1"/>
  <c r="K3336" i="1"/>
  <c r="L3336" i="1"/>
  <c r="F3336" i="1"/>
  <c r="N3336" i="1" s="1"/>
  <c r="D3336" i="1"/>
  <c r="N3387" i="1"/>
  <c r="M3341" i="1"/>
  <c r="D3341" i="1"/>
  <c r="F3341" i="1"/>
  <c r="N3341" i="1" s="1"/>
  <c r="L3341" i="1"/>
  <c r="K3341" i="1"/>
  <c r="M3299" i="1"/>
  <c r="D3299" i="1"/>
  <c r="K3299" i="1"/>
  <c r="F3299" i="1"/>
  <c r="N3299" i="1" s="1"/>
  <c r="F3261" i="1"/>
  <c r="D3261" i="1" s="1"/>
  <c r="M3261" i="1"/>
  <c r="E3283" i="1" a="1"/>
  <c r="E3283" i="1" s="1"/>
  <c r="D3335" i="1"/>
  <c r="L3293" i="1"/>
  <c r="N3254" i="1"/>
  <c r="F3419" i="1"/>
  <c r="N3419" i="1" s="1"/>
  <c r="D3419" i="1"/>
  <c r="M3383" i="1"/>
  <c r="N3298" i="1"/>
  <c r="N3231" i="1"/>
  <c r="D3295" i="1"/>
  <c r="M3295" i="1"/>
  <c r="L3295" i="1"/>
  <c r="K3295" i="1"/>
  <c r="F3295" i="1"/>
  <c r="N3295" i="1" s="1"/>
  <c r="K3184" i="1"/>
  <c r="L3184" i="1"/>
  <c r="F3184" i="1"/>
  <c r="M3184" i="1" s="1"/>
  <c r="F3183" i="1"/>
  <c r="F3139" i="1"/>
  <c r="M3139" i="1" s="1"/>
  <c r="K3086" i="1"/>
  <c r="M3086" i="1"/>
  <c r="F3086" i="1"/>
  <c r="N3086" i="1" s="1"/>
  <c r="D3086" i="1"/>
  <c r="L3086" i="1"/>
  <c r="F3065" i="1"/>
  <c r="L3256" i="1"/>
  <c r="F3106" i="1"/>
  <c r="N3106" i="1" s="1"/>
  <c r="K3205" i="1"/>
  <c r="F3087" i="1"/>
  <c r="D3238" i="1"/>
  <c r="M3171" i="1"/>
  <c r="M3052" i="1"/>
  <c r="L3052" i="1"/>
  <c r="F3052" i="1"/>
  <c r="N3052" i="1" s="1"/>
  <c r="D3052" i="1"/>
  <c r="K3052" i="1"/>
  <c r="L3120" i="1"/>
  <c r="M3245" i="1"/>
  <c r="D3215" i="1"/>
  <c r="D3247" i="1"/>
  <c r="K3188" i="1"/>
  <c r="M3188" i="1"/>
  <c r="F3188" i="1"/>
  <c r="N3188" i="1" s="1"/>
  <c r="L3078" i="1"/>
  <c r="L3048" i="1"/>
  <c r="F3003" i="1"/>
  <c r="N3003" i="1" s="1"/>
  <c r="M3003" i="1"/>
  <c r="D3003" i="1"/>
  <c r="K3059" i="1"/>
  <c r="L3031" i="1"/>
  <c r="K3170" i="1"/>
  <c r="D2971" i="1"/>
  <c r="F2924" i="1"/>
  <c r="M2912" i="1"/>
  <c r="F2912" i="1"/>
  <c r="N2912" i="1" s="1"/>
  <c r="M2900" i="1"/>
  <c r="F2900" i="1"/>
  <c r="N2900" i="1" s="1"/>
  <c r="D2888" i="1"/>
  <c r="F2888" i="1"/>
  <c r="K2888" i="1" s="1"/>
  <c r="D2876" i="1"/>
  <c r="L2876" i="1"/>
  <c r="K2876" i="1"/>
  <c r="F2876" i="1"/>
  <c r="M2876" i="1" s="1"/>
  <c r="O3121" i="1"/>
  <c r="K3075" i="1"/>
  <c r="F3075" i="1"/>
  <c r="N3075" i="1" s="1"/>
  <c r="F2981" i="1"/>
  <c r="N2981" i="1" s="1"/>
  <c r="M2981" i="1"/>
  <c r="D2981" i="1"/>
  <c r="K2981" i="1"/>
  <c r="L2981" i="1"/>
  <c r="K3070" i="1"/>
  <c r="N3029" i="1"/>
  <c r="E3001" i="1" a="1"/>
  <c r="E3001" i="1" s="1"/>
  <c r="E2978" i="1" a="1"/>
  <c r="E2978" i="1" s="1"/>
  <c r="M3056" i="1"/>
  <c r="N3005" i="1"/>
  <c r="O3005" i="1"/>
  <c r="M2816" i="1"/>
  <c r="D2816" i="1"/>
  <c r="L2816" i="1"/>
  <c r="K2816" i="1"/>
  <c r="F2816" i="1"/>
  <c r="E2957" i="1" a="1"/>
  <c r="E2957" i="1" s="1"/>
  <c r="M2982" i="1"/>
  <c r="L2982" i="1"/>
  <c r="K2982" i="1"/>
  <c r="F2982" i="1"/>
  <c r="D2982" i="1"/>
  <c r="N2982" i="1"/>
  <c r="K2976" i="1"/>
  <c r="D2976" i="1"/>
  <c r="M2976" i="1"/>
  <c r="F2976" i="1"/>
  <c r="L2976" i="1" s="1"/>
  <c r="N2908" i="1"/>
  <c r="M2860" i="1"/>
  <c r="M2847" i="1"/>
  <c r="D2847" i="1"/>
  <c r="K2847" i="1"/>
  <c r="F2847" i="1"/>
  <c r="L2847" i="1" s="1"/>
  <c r="D2914" i="1"/>
  <c r="M2834" i="1"/>
  <c r="D2834" i="1"/>
  <c r="L2834" i="1"/>
  <c r="F2834" i="1"/>
  <c r="N2834" i="1" s="1"/>
  <c r="K2834" i="1"/>
  <c r="M2782" i="1"/>
  <c r="F2782" i="1"/>
  <c r="N2782" i="1" s="1"/>
  <c r="N2986" i="1"/>
  <c r="D2840" i="1"/>
  <c r="O2875" i="1"/>
  <c r="N2875" i="1"/>
  <c r="I2875" i="1" a="1"/>
  <c r="I2875" i="1" s="1"/>
  <c r="J2875" i="1" s="1"/>
  <c r="L2843" i="1"/>
  <c r="F2843" i="1"/>
  <c r="M2843" i="1" s="1"/>
  <c r="O2882" i="1"/>
  <c r="L2836" i="1"/>
  <c r="O2920" i="1"/>
  <c r="N2920" i="1"/>
  <c r="I2920" i="1" a="1"/>
  <c r="I2920" i="1" s="1"/>
  <c r="J2920" i="1" s="1"/>
  <c r="K2830" i="1"/>
  <c r="M2800" i="1"/>
  <c r="M2911" i="1"/>
  <c r="D2821" i="1"/>
  <c r="L2778" i="1"/>
  <c r="I2751" i="1" a="1"/>
  <c r="I2751" i="1" s="1"/>
  <c r="J2751" i="1" s="1"/>
  <c r="K2709" i="1"/>
  <c r="F2709" i="1"/>
  <c r="L2709" i="1" s="1"/>
  <c r="D2709" i="1"/>
  <c r="M2709" i="1"/>
  <c r="N2788" i="1"/>
  <c r="N2838" i="1"/>
  <c r="N2781" i="1"/>
  <c r="N2823" i="1"/>
  <c r="D2759" i="1"/>
  <c r="M2759" i="1"/>
  <c r="L2759" i="1"/>
  <c r="F2759" i="1"/>
  <c r="N2759" i="1" s="1"/>
  <c r="O2826" i="1"/>
  <c r="N2826" i="1"/>
  <c r="L2687" i="1"/>
  <c r="K2687" i="1"/>
  <c r="M2687" i="1"/>
  <c r="F2687" i="1"/>
  <c r="D2687" i="1"/>
  <c r="N2829" i="1"/>
  <c r="O2829" i="1"/>
  <c r="M2746" i="1"/>
  <c r="M2712" i="1"/>
  <c r="N2687" i="1"/>
  <c r="D2733" i="1"/>
  <c r="K2733" i="1"/>
  <c r="L2733" i="1"/>
  <c r="F2733" i="1"/>
  <c r="N2733" i="1" s="1"/>
  <c r="L2723" i="1"/>
  <c r="F2723" i="1"/>
  <c r="N2723" i="1" s="1"/>
  <c r="M2695" i="1"/>
  <c r="L2659" i="1"/>
  <c r="L2869" i="1"/>
  <c r="K2710" i="1"/>
  <c r="N2654" i="1"/>
  <c r="M2730" i="1"/>
  <c r="K2730" i="1"/>
  <c r="F2730" i="1"/>
  <c r="N2730" i="1" s="1"/>
  <c r="L2652" i="1"/>
  <c r="D2652" i="1"/>
  <c r="F2652" i="1"/>
  <c r="K2652" i="1" s="1"/>
  <c r="N2652" i="1"/>
  <c r="N2645" i="1"/>
  <c r="N2649" i="1"/>
  <c r="O2649" i="1"/>
  <c r="K2747" i="1"/>
  <c r="L2685" i="1"/>
  <c r="N2668" i="1"/>
  <c r="K2646" i="1"/>
  <c r="L2630" i="1"/>
  <c r="F2660" i="1"/>
  <c r="N2660" i="1" s="1"/>
  <c r="L2698" i="1"/>
  <c r="F2698" i="1"/>
  <c r="N2698" i="1" s="1"/>
  <c r="M2698" i="1"/>
  <c r="K2698" i="1"/>
  <c r="K2576" i="1"/>
  <c r="D2536" i="1"/>
  <c r="F2536" i="1"/>
  <c r="M2536" i="1" s="1"/>
  <c r="D2590" i="1"/>
  <c r="N2648" i="1"/>
  <c r="L2584" i="1"/>
  <c r="F2584" i="1"/>
  <c r="N2584" i="1" s="1"/>
  <c r="G2543" i="1" a="1"/>
  <c r="G2543" i="1" s="1"/>
  <c r="H2543" i="1" s="1"/>
  <c r="F2434" i="1"/>
  <c r="N2434" i="1" s="1"/>
  <c r="L2434" i="1"/>
  <c r="L2654" i="1"/>
  <c r="L2594" i="1"/>
  <c r="F2492" i="1"/>
  <c r="N2492" i="1" s="1"/>
  <c r="D2492" i="1"/>
  <c r="K2492" i="1"/>
  <c r="F2570" i="1"/>
  <c r="N2570" i="1" s="1"/>
  <c r="G2531" i="1" a="1"/>
  <c r="G2531" i="1" s="1"/>
  <c r="H2531" i="1" s="1"/>
  <c r="D2476" i="1"/>
  <c r="F2476" i="1"/>
  <c r="N2476" i="1" s="1"/>
  <c r="L2476" i="1"/>
  <c r="K2476" i="1"/>
  <c r="N2526" i="1"/>
  <c r="M2718" i="1"/>
  <c r="D2515" i="1"/>
  <c r="L2515" i="1"/>
  <c r="K2515" i="1"/>
  <c r="F2515" i="1"/>
  <c r="M2515" i="1" s="1"/>
  <c r="N2557" i="1"/>
  <c r="L2851" i="1"/>
  <c r="N2475" i="1"/>
  <c r="K2552" i="1"/>
  <c r="F2552" i="1"/>
  <c r="N2552" i="1" s="1"/>
  <c r="D2478" i="1"/>
  <c r="M2478" i="1"/>
  <c r="L2478" i="1"/>
  <c r="K2478" i="1"/>
  <c r="F2478" i="1"/>
  <c r="N2478" i="1" s="1"/>
  <c r="E2543" i="1" a="1"/>
  <c r="E2543" i="1" s="1"/>
  <c r="F2511" i="1"/>
  <c r="M2511" i="1" s="1"/>
  <c r="D2511" i="1"/>
  <c r="N2511" i="1"/>
  <c r="N2382" i="1"/>
  <c r="M2632" i="1"/>
  <c r="L2508" i="1"/>
  <c r="G2232" i="1" a="1"/>
  <c r="G2232" i="1" s="1"/>
  <c r="H2232" i="1" s="1"/>
  <c r="E2531" i="1" a="1"/>
  <c r="E2531" i="1" s="1"/>
  <c r="N2399" i="1"/>
  <c r="M2626" i="1"/>
  <c r="K2457" i="1"/>
  <c r="M2423" i="1"/>
  <c r="F2423" i="1"/>
  <c r="D2423" i="1" s="1"/>
  <c r="N2657" i="1"/>
  <c r="M2576" i="1"/>
  <c r="K2401" i="1"/>
  <c r="F2358" i="1"/>
  <c r="K2358" i="1"/>
  <c r="M2358" i="1"/>
  <c r="L2358" i="1"/>
  <c r="D2358" i="1"/>
  <c r="N2647" i="1"/>
  <c r="O2647" i="1"/>
  <c r="M2421" i="1"/>
  <c r="F2366" i="1"/>
  <c r="D2366" i="1" s="1"/>
  <c r="M2366" i="1"/>
  <c r="N2538" i="1"/>
  <c r="M2398" i="1"/>
  <c r="D2398" i="1"/>
  <c r="K2398" i="1"/>
  <c r="F2398" i="1"/>
  <c r="L2398" i="1"/>
  <c r="L2401" i="1"/>
  <c r="M2572" i="1"/>
  <c r="D2572" i="1"/>
  <c r="L2572" i="1"/>
  <c r="F2572" i="1"/>
  <c r="N2572" i="1" s="1"/>
  <c r="K2424" i="1"/>
  <c r="D2424" i="1"/>
  <c r="L2424" i="1"/>
  <c r="M2424" i="1"/>
  <c r="F2424" i="1"/>
  <c r="N2424" i="1" s="1"/>
  <c r="F2349" i="1"/>
  <c r="N2349" i="1" s="1"/>
  <c r="D2349" i="1"/>
  <c r="L2349" i="1"/>
  <c r="M2349" i="1"/>
  <c r="L2391" i="1"/>
  <c r="K2230" i="1"/>
  <c r="L2361" i="1"/>
  <c r="N2250" i="1"/>
  <c r="M2180" i="1"/>
  <c r="D2180" i="1"/>
  <c r="F2180" i="1"/>
  <c r="N2180" i="1" s="1"/>
  <c r="N2423" i="1"/>
  <c r="N2254" i="1"/>
  <c r="L2125" i="1"/>
  <c r="M2365" i="1"/>
  <c r="F2365" i="1"/>
  <c r="L2365" i="1" s="1"/>
  <c r="D2365" i="1"/>
  <c r="D2306" i="1"/>
  <c r="D2248" i="1"/>
  <c r="D2345" i="1"/>
  <c r="K2386" i="1"/>
  <c r="N2306" i="1"/>
  <c r="N2240" i="1"/>
  <c r="N2404" i="1"/>
  <c r="F2369" i="1"/>
  <c r="N2369" i="1" s="1"/>
  <c r="D2369" i="1"/>
  <c r="L2369" i="1"/>
  <c r="K2369" i="1"/>
  <c r="M2267" i="1"/>
  <c r="F2267" i="1"/>
  <c r="N2267" i="1" s="1"/>
  <c r="E2510" i="1" a="1"/>
  <c r="E2510" i="1" s="1"/>
  <c r="K2437" i="1"/>
  <c r="F2437" i="1"/>
  <c r="N2437" i="1" s="1"/>
  <c r="F2316" i="1"/>
  <c r="E2270" i="1" a="1"/>
  <c r="E2270" i="1" s="1"/>
  <c r="D2125" i="1"/>
  <c r="N2518" i="1"/>
  <c r="D2186" i="1"/>
  <c r="M2138" i="1"/>
  <c r="D1890" i="1"/>
  <c r="M1890" i="1"/>
  <c r="K1890" i="1"/>
  <c r="L1890" i="1"/>
  <c r="F1890" i="1"/>
  <c r="N1890" i="1" s="1"/>
  <c r="F2085" i="1"/>
  <c r="M2085" i="1" s="1"/>
  <c r="D2085" i="1"/>
  <c r="L2085" i="1"/>
  <c r="K2085" i="1"/>
  <c r="F2070" i="1"/>
  <c r="N2070" i="1" s="1"/>
  <c r="D2070" i="1"/>
  <c r="L2070" i="1"/>
  <c r="K2070" i="1"/>
  <c r="M2028" i="1"/>
  <c r="F2028" i="1"/>
  <c r="D2028" i="1" s="1"/>
  <c r="K2028" i="1"/>
  <c r="N1919" i="1"/>
  <c r="O2297" i="1"/>
  <c r="N2297" i="1"/>
  <c r="L2183" i="1"/>
  <c r="K2039" i="1"/>
  <c r="F2039" i="1"/>
  <c r="M2039" i="1" s="1"/>
  <c r="D2039" i="1"/>
  <c r="N2039" i="1"/>
  <c r="K2328" i="1"/>
  <c r="F2106" i="1"/>
  <c r="D2106" i="1" s="1"/>
  <c r="M2106" i="1"/>
  <c r="F2030" i="1"/>
  <c r="L2237" i="1"/>
  <c r="F2134" i="1"/>
  <c r="N2134" i="1" s="1"/>
  <c r="N2093" i="1"/>
  <c r="K2022" i="1"/>
  <c r="O2285" i="1"/>
  <c r="N2285" i="1"/>
  <c r="O2129" i="1"/>
  <c r="N2129" i="1"/>
  <c r="F2076" i="1"/>
  <c r="L2076" i="1" s="1"/>
  <c r="M2076" i="1"/>
  <c r="D2076" i="1"/>
  <c r="K2076" i="1"/>
  <c r="N2076" i="1"/>
  <c r="D2022" i="1"/>
  <c r="K2344" i="1"/>
  <c r="M2344" i="1"/>
  <c r="L2344" i="1"/>
  <c r="F2344" i="1"/>
  <c r="N2344" i="1" s="1"/>
  <c r="D2344" i="1"/>
  <c r="K2160" i="1"/>
  <c r="N2105" i="1"/>
  <c r="M2013" i="1"/>
  <c r="F2013" i="1"/>
  <c r="D2013" i="1" s="1"/>
  <c r="F1984" i="1"/>
  <c r="F1937" i="1"/>
  <c r="D1937" i="1" s="1"/>
  <c r="K1937" i="1"/>
  <c r="L1915" i="1"/>
  <c r="K1915" i="1"/>
  <c r="D1915" i="1"/>
  <c r="F1915" i="1"/>
  <c r="M1915" i="1" s="1"/>
  <c r="F1825" i="1"/>
  <c r="K1825" i="1" s="1"/>
  <c r="F1953" i="1"/>
  <c r="E1997" i="1" a="1"/>
  <c r="E1997" i="1" s="1"/>
  <c r="F1946" i="1"/>
  <c r="K1946" i="1"/>
  <c r="M1946" i="1"/>
  <c r="L1946" i="1"/>
  <c r="D1946" i="1"/>
  <c r="F1783" i="1"/>
  <c r="L1783" i="1" s="1"/>
  <c r="M1783" i="1"/>
  <c r="K1783" i="1"/>
  <c r="D1783" i="1"/>
  <c r="N1783" i="1"/>
  <c r="D2098" i="1"/>
  <c r="F1958" i="1"/>
  <c r="N1958" i="1" s="1"/>
  <c r="K1958" i="1"/>
  <c r="M1958" i="1"/>
  <c r="L1958" i="1"/>
  <c r="D1958" i="1"/>
  <c r="N1839" i="1"/>
  <c r="F1727" i="1"/>
  <c r="K1727" i="1" s="1"/>
  <c r="M1727" i="1"/>
  <c r="L1727" i="1"/>
  <c r="N2075" i="1"/>
  <c r="F1817" i="1"/>
  <c r="K1817" i="1" s="1"/>
  <c r="D1817" i="1"/>
  <c r="F1790" i="1"/>
  <c r="N1790" i="1" s="1"/>
  <c r="L1790" i="1"/>
  <c r="D1790" i="1"/>
  <c r="M1790" i="1"/>
  <c r="K1790" i="1"/>
  <c r="F2024" i="1"/>
  <c r="N2024" i="1" s="1"/>
  <c r="M2024" i="1"/>
  <c r="L2024" i="1"/>
  <c r="K2024" i="1"/>
  <c r="D2024" i="1"/>
  <c r="O1897" i="1"/>
  <c r="O1879" i="1"/>
  <c r="O1861" i="1"/>
  <c r="G1825" i="1" a="1"/>
  <c r="G1825" i="1" s="1"/>
  <c r="H1825" i="1" s="1"/>
  <c r="F2077" i="1"/>
  <c r="M2077" i="1" s="1"/>
  <c r="D2077" i="1"/>
  <c r="K2077" i="1"/>
  <c r="N2077" i="1"/>
  <c r="L2077" i="1"/>
  <c r="L1894" i="1"/>
  <c r="K1894" i="1"/>
  <c r="D1894" i="1"/>
  <c r="M1894" i="1"/>
  <c r="F1894" i="1"/>
  <c r="N1894" i="1" s="1"/>
  <c r="N1791" i="1"/>
  <c r="F1669" i="1"/>
  <c r="M1669" i="1"/>
  <c r="L1669" i="1"/>
  <c r="K1669" i="1"/>
  <c r="D1669" i="1"/>
  <c r="F1901" i="1"/>
  <c r="K1901" i="1"/>
  <c r="L1901" i="1"/>
  <c r="M1901" i="1"/>
  <c r="D1901" i="1"/>
  <c r="F1747" i="1"/>
  <c r="M1747" i="1"/>
  <c r="K1747" i="1"/>
  <c r="D1747" i="1"/>
  <c r="L1747" i="1"/>
  <c r="N2082" i="1"/>
  <c r="F2023" i="1"/>
  <c r="E1995" i="1" a="1"/>
  <c r="E1995" i="1" s="1"/>
  <c r="O1895" i="1"/>
  <c r="E1895" i="1" a="1"/>
  <c r="E1895" i="1" s="1"/>
  <c r="O1859" i="1"/>
  <c r="E1859" i="1" a="1"/>
  <c r="E1859" i="1" s="1"/>
  <c r="F1738" i="1"/>
  <c r="F1973" i="1"/>
  <c r="K1973" i="1" s="1"/>
  <c r="D1973" i="1"/>
  <c r="M1973" i="1"/>
  <c r="L1973" i="1"/>
  <c r="N1973" i="1"/>
  <c r="K1955" i="1"/>
  <c r="M1908" i="1"/>
  <c r="D1908" i="1"/>
  <c r="L1908" i="1"/>
  <c r="K1908" i="1"/>
  <c r="F1908" i="1"/>
  <c r="N1908" i="1" s="1"/>
  <c r="F1893" i="1"/>
  <c r="N1893" i="1" s="1"/>
  <c r="L1893" i="1"/>
  <c r="M1893" i="1"/>
  <c r="K1893" i="1"/>
  <c r="O1880" i="1"/>
  <c r="I1880" i="1" a="1"/>
  <c r="I1880" i="1" s="1"/>
  <c r="J1880" i="1" s="1"/>
  <c r="F1857" i="1"/>
  <c r="N1857" i="1" s="1"/>
  <c r="D1857" i="1"/>
  <c r="L1857" i="1"/>
  <c r="F1812" i="1"/>
  <c r="N1812" i="1" s="1"/>
  <c r="D1812" i="1"/>
  <c r="L1812" i="1"/>
  <c r="M1812" i="1"/>
  <c r="K1812" i="1"/>
  <c r="K1681" i="1"/>
  <c r="F1681" i="1"/>
  <c r="D1681" i="1" s="1"/>
  <c r="M1681" i="1"/>
  <c r="L1681" i="1"/>
  <c r="K2105" i="1"/>
  <c r="M2047" i="1"/>
  <c r="L2047" i="1"/>
  <c r="K2047" i="1"/>
  <c r="F2047" i="1"/>
  <c r="N2047" i="1" s="1"/>
  <c r="O1915" i="1"/>
  <c r="M1743" i="1"/>
  <c r="D1743" i="1"/>
  <c r="N1743" i="1"/>
  <c r="F1743" i="1"/>
  <c r="L1743" i="1" s="1"/>
  <c r="N2045" i="1"/>
  <c r="L1575" i="1"/>
  <c r="M1963" i="1"/>
  <c r="F1963" i="1"/>
  <c r="L1963" i="1" s="1"/>
  <c r="M1725" i="1"/>
  <c r="M1596" i="1"/>
  <c r="F1596" i="1"/>
  <c r="D1596" i="1" s="1"/>
  <c r="F1977" i="1"/>
  <c r="N1977" i="1" s="1"/>
  <c r="I1891" i="1" a="1"/>
  <c r="I1891" i="1" s="1"/>
  <c r="J1891" i="1" s="1"/>
  <c r="K1822" i="1"/>
  <c r="F1822" i="1"/>
  <c r="N1822" i="1" s="1"/>
  <c r="M1822" i="1"/>
  <c r="L1822" i="1"/>
  <c r="D1822" i="1"/>
  <c r="M1587" i="1"/>
  <c r="D1587" i="1"/>
  <c r="F1587" i="1"/>
  <c r="L1587" i="1" s="1"/>
  <c r="N1587" i="1"/>
  <c r="K1587" i="1"/>
  <c r="F1842" i="1"/>
  <c r="F1597" i="1"/>
  <c r="N1597" i="1" s="1"/>
  <c r="M1597" i="1"/>
  <c r="F1539" i="1"/>
  <c r="L1539" i="1" s="1"/>
  <c r="M1539" i="1"/>
  <c r="K1539" i="1"/>
  <c r="K1501" i="1"/>
  <c r="F1501" i="1"/>
  <c r="D1501" i="1"/>
  <c r="M1501" i="1"/>
  <c r="L1501" i="1"/>
  <c r="F1372" i="1"/>
  <c r="M1372" i="1" s="1"/>
  <c r="L1372" i="1"/>
  <c r="K1372" i="1"/>
  <c r="D1372" i="1"/>
  <c r="K1766" i="1"/>
  <c r="F1688" i="1"/>
  <c r="D1688" i="1" s="1"/>
  <c r="K1688" i="1"/>
  <c r="N1466" i="1"/>
  <c r="N1831" i="1"/>
  <c r="N1682" i="1"/>
  <c r="N1658" i="1"/>
  <c r="D1602" i="1"/>
  <c r="F1602" i="1"/>
  <c r="N1602" i="1" s="1"/>
  <c r="F1726" i="1"/>
  <c r="N1726" i="1" s="1"/>
  <c r="D1726" i="1"/>
  <c r="F1693" i="1"/>
  <c r="F1628" i="1"/>
  <c r="M1628" i="1"/>
  <c r="L1628" i="1"/>
  <c r="K1628" i="1"/>
  <c r="D1628" i="1"/>
  <c r="D1774" i="1"/>
  <c r="L1774" i="1"/>
  <c r="F1774" i="1"/>
  <c r="M1774" i="1"/>
  <c r="K1774" i="1"/>
  <c r="M1691" i="1"/>
  <c r="L1691" i="1"/>
  <c r="D1691" i="1"/>
  <c r="F1691" i="1"/>
  <c r="N1691" i="1" s="1"/>
  <c r="N1617" i="1"/>
  <c r="I1900" i="1" a="1"/>
  <c r="I1900" i="1" s="1"/>
  <c r="J1900" i="1" s="1"/>
  <c r="K1665" i="1"/>
  <c r="F1697" i="1"/>
  <c r="D1697" i="1" s="1"/>
  <c r="L1697" i="1"/>
  <c r="K1697" i="1"/>
  <c r="N1697" i="1"/>
  <c r="M1697" i="1"/>
  <c r="F1527" i="1"/>
  <c r="L1527" i="1" s="1"/>
  <c r="M1493" i="1"/>
  <c r="D1493" i="1"/>
  <c r="F1493" i="1"/>
  <c r="N1493" i="1" s="1"/>
  <c r="K1493" i="1"/>
  <c r="L1493" i="1"/>
  <c r="N1560" i="1"/>
  <c r="K1466" i="1"/>
  <c r="F1403" i="1"/>
  <c r="N1403" i="1" s="1"/>
  <c r="L1403" i="1"/>
  <c r="N1687" i="1"/>
  <c r="O1549" i="1"/>
  <c r="M1469" i="1"/>
  <c r="D1469" i="1"/>
  <c r="L1469" i="1"/>
  <c r="K1469" i="1"/>
  <c r="F1469" i="1"/>
  <c r="F1398" i="1"/>
  <c r="M1398" i="1" s="1"/>
  <c r="D1607" i="1"/>
  <c r="O1949" i="1"/>
  <c r="M1517" i="1"/>
  <c r="K1456" i="1"/>
  <c r="F1456" i="1"/>
  <c r="M1456" i="1" s="1"/>
  <c r="M1487" i="1"/>
  <c r="D1487" i="1"/>
  <c r="F1487" i="1"/>
  <c r="N1487" i="1" s="1"/>
  <c r="M1430" i="1"/>
  <c r="D1430" i="1"/>
  <c r="L1430" i="1"/>
  <c r="K1430" i="1"/>
  <c r="F1430" i="1"/>
  <c r="I1376" i="1" a="1"/>
  <c r="I1376" i="1" s="1"/>
  <c r="J1376" i="1" s="1"/>
  <c r="M1599" i="1"/>
  <c r="D1599" i="1"/>
  <c r="L1599" i="1"/>
  <c r="N1599" i="1"/>
  <c r="K1599" i="1"/>
  <c r="F1599" i="1"/>
  <c r="F1559" i="1"/>
  <c r="F1203" i="1"/>
  <c r="M1203" i="1" s="1"/>
  <c r="L1203" i="1"/>
  <c r="D1342" i="1"/>
  <c r="F1342" i="1"/>
  <c r="N1342" i="1" s="1"/>
  <c r="L1342" i="1"/>
  <c r="L1323" i="1"/>
  <c r="M1255" i="1"/>
  <c r="L1317" i="1"/>
  <c r="K1317" i="1"/>
  <c r="F1317" i="1"/>
  <c r="M1317" i="1" s="1"/>
  <c r="F1239" i="1"/>
  <c r="M1239" i="1" s="1"/>
  <c r="L1239" i="1"/>
  <c r="D1208" i="1"/>
  <c r="F1401" i="1"/>
  <c r="L1401" i="1" s="1"/>
  <c r="F1209" i="1"/>
  <c r="F1366" i="1"/>
  <c r="N1366" i="1" s="1"/>
  <c r="K1460" i="1"/>
  <c r="F1261" i="1"/>
  <c r="L1261" i="1" s="1"/>
  <c r="M1442" i="1"/>
  <c r="D1442" i="1"/>
  <c r="F1442" i="1"/>
  <c r="L1442" i="1"/>
  <c r="N1442" i="1"/>
  <c r="K1442" i="1"/>
  <c r="M1322" i="1"/>
  <c r="F1322" i="1"/>
  <c r="N1322" i="1" s="1"/>
  <c r="M1274" i="1"/>
  <c r="D1274" i="1"/>
  <c r="K1274" i="1"/>
  <c r="F1274" i="1"/>
  <c r="L1274" i="1" s="1"/>
  <c r="F1251" i="1"/>
  <c r="M1251" i="1" s="1"/>
  <c r="G1194" i="1" a="1"/>
  <c r="G1194" i="1" s="1"/>
  <c r="H1194" i="1" s="1"/>
  <c r="L1235" i="1"/>
  <c r="D1141" i="1"/>
  <c r="L1263" i="1"/>
  <c r="M1118" i="1"/>
  <c r="F1118" i="1"/>
  <c r="K1118" i="1" s="1"/>
  <c r="L1118" i="1"/>
  <c r="L1096" i="1"/>
  <c r="L1024" i="1"/>
  <c r="F1024" i="1"/>
  <c r="K1024" i="1" s="1"/>
  <c r="M939" i="1"/>
  <c r="D939" i="1"/>
  <c r="F939" i="1"/>
  <c r="K939" i="1"/>
  <c r="L939" i="1"/>
  <c r="M822" i="1"/>
  <c r="D822" i="1"/>
  <c r="L822" i="1"/>
  <c r="K822" i="1"/>
  <c r="F822" i="1"/>
  <c r="L1352" i="1"/>
  <c r="M1162" i="1"/>
  <c r="D1162" i="1"/>
  <c r="L1162" i="1"/>
  <c r="F1162" i="1"/>
  <c r="K1162" i="1" s="1"/>
  <c r="F938" i="1"/>
  <c r="M938" i="1" s="1"/>
  <c r="D884" i="1"/>
  <c r="F884" i="1"/>
  <c r="M884" i="1" s="1"/>
  <c r="L884" i="1"/>
  <c r="K884" i="1"/>
  <c r="K1295" i="1"/>
  <c r="F1112" i="1"/>
  <c r="L1077" i="1"/>
  <c r="F1077" i="1"/>
  <c r="M1077" i="1"/>
  <c r="D1077" i="1"/>
  <c r="K1077" i="1"/>
  <c r="D1265" i="1"/>
  <c r="O1064" i="1"/>
  <c r="N1064" i="1"/>
  <c r="D1246" i="1"/>
  <c r="F1125" i="1"/>
  <c r="L1125" i="1" s="1"/>
  <c r="L1236" i="1"/>
  <c r="F1236" i="1"/>
  <c r="K1236" i="1" s="1"/>
  <c r="M1211" i="1"/>
  <c r="F1068" i="1"/>
  <c r="L1068" i="1" s="1"/>
  <c r="M1068" i="1"/>
  <c r="L1245" i="1"/>
  <c r="F1245" i="1"/>
  <c r="M1245" i="1" s="1"/>
  <c r="G1117" i="1" a="1"/>
  <c r="G1117" i="1" s="1"/>
  <c r="H1117" i="1" s="1"/>
  <c r="L1196" i="1"/>
  <c r="F1135" i="1"/>
  <c r="K1135" i="1" s="1"/>
  <c r="D988" i="1"/>
  <c r="F988" i="1"/>
  <c r="K988" i="1" s="1"/>
  <c r="F970" i="1"/>
  <c r="K970" i="1" s="1"/>
  <c r="D952" i="1"/>
  <c r="F952" i="1"/>
  <c r="K952" i="1" s="1"/>
  <c r="K1095" i="1"/>
  <c r="L1089" i="1"/>
  <c r="F941" i="1"/>
  <c r="M941" i="1" s="1"/>
  <c r="K905" i="1"/>
  <c r="F905" i="1"/>
  <c r="M905" i="1" s="1"/>
  <c r="M857" i="1"/>
  <c r="D857" i="1"/>
  <c r="F857" i="1"/>
  <c r="N857" i="1" s="1"/>
  <c r="L857" i="1"/>
  <c r="K857" i="1"/>
  <c r="O762" i="1"/>
  <c r="N734" i="1"/>
  <c r="D1060" i="1"/>
  <c r="F1017" i="1"/>
  <c r="M1017" i="1"/>
  <c r="D1017" i="1"/>
  <c r="K1017" i="1"/>
  <c r="L1017" i="1"/>
  <c r="F936" i="1"/>
  <c r="M936" i="1" s="1"/>
  <c r="L936" i="1"/>
  <c r="F832" i="1"/>
  <c r="N832" i="1" s="1"/>
  <c r="M832" i="1"/>
  <c r="L832" i="1"/>
  <c r="M767" i="1"/>
  <c r="D767" i="1"/>
  <c r="K767" i="1"/>
  <c r="F767" i="1"/>
  <c r="L767" i="1" s="1"/>
  <c r="M731" i="1"/>
  <c r="D731" i="1"/>
  <c r="L731" i="1"/>
  <c r="K731" i="1"/>
  <c r="F731" i="1"/>
  <c r="F1047" i="1"/>
  <c r="K1047" i="1" s="1"/>
  <c r="D1047" i="1"/>
  <c r="L1047" i="1"/>
  <c r="F726" i="1"/>
  <c r="L726" i="1" s="1"/>
  <c r="K726" i="1"/>
  <c r="D726" i="1"/>
  <c r="M726" i="1"/>
  <c r="F874" i="1"/>
  <c r="N874" i="1" s="1"/>
  <c r="M874" i="1"/>
  <c r="L874" i="1"/>
  <c r="K874" i="1"/>
  <c r="O747" i="1"/>
  <c r="I747" i="1" a="1"/>
  <c r="I747" i="1" s="1"/>
  <c r="J747" i="1" s="1"/>
  <c r="F712" i="1"/>
  <c r="N712" i="1" s="1"/>
  <c r="K712" i="1"/>
  <c r="D712" i="1"/>
  <c r="M712" i="1"/>
  <c r="L712" i="1"/>
  <c r="F695" i="1"/>
  <c r="K695" i="1" s="1"/>
  <c r="M695" i="1"/>
  <c r="L695" i="1"/>
  <c r="F923" i="1"/>
  <c r="M923" i="1" s="1"/>
  <c r="F787" i="1"/>
  <c r="D787" i="1" s="1"/>
  <c r="K787" i="1"/>
  <c r="L787" i="1"/>
  <c r="E768" i="1" a="1"/>
  <c r="E768" i="1" s="1"/>
  <c r="D1105" i="1"/>
  <c r="F918" i="1"/>
  <c r="M918" i="1" s="1"/>
  <c r="L918" i="1"/>
  <c r="F873" i="1"/>
  <c r="N873" i="1" s="1"/>
  <c r="N787" i="1"/>
  <c r="M854" i="1"/>
  <c r="F854" i="1"/>
  <c r="D854" i="1" s="1"/>
  <c r="N647" i="1"/>
  <c r="F937" i="1"/>
  <c r="D937" i="1" s="1"/>
  <c r="L937" i="1"/>
  <c r="K937" i="1"/>
  <c r="F829" i="1"/>
  <c r="F785" i="1"/>
  <c r="N785" i="1" s="1"/>
  <c r="D785" i="1"/>
  <c r="F723" i="1"/>
  <c r="L628" i="1"/>
  <c r="F628" i="1"/>
  <c r="D628" i="1"/>
  <c r="M628" i="1"/>
  <c r="K628" i="1"/>
  <c r="F916" i="1"/>
  <c r="K795" i="1"/>
  <c r="D804" i="1"/>
  <c r="F804" i="1"/>
  <c r="M804" i="1" s="1"/>
  <c r="L804" i="1"/>
  <c r="K804" i="1"/>
  <c r="M758" i="1"/>
  <c r="I669" i="1" a="1"/>
  <c r="I669" i="1" s="1"/>
  <c r="J669" i="1" s="1"/>
  <c r="L500" i="1"/>
  <c r="F500" i="1"/>
  <c r="K500" i="1" s="1"/>
  <c r="G1064" i="1" a="1"/>
  <c r="G1064" i="1" s="1"/>
  <c r="H1064" i="1" s="1"/>
  <c r="F763" i="1"/>
  <c r="N763" i="1" s="1"/>
  <c r="M763" i="1"/>
  <c r="L763" i="1"/>
  <c r="K763" i="1"/>
  <c r="O681" i="1"/>
  <c r="K562" i="1"/>
  <c r="F562" i="1"/>
  <c r="N562" i="1" s="1"/>
  <c r="F539" i="1"/>
  <c r="N539" i="1" s="1"/>
  <c r="D539" i="1"/>
  <c r="K462" i="1"/>
  <c r="K426" i="1"/>
  <c r="M908" i="1"/>
  <c r="D908" i="1"/>
  <c r="L908" i="1"/>
  <c r="F908" i="1"/>
  <c r="K908" i="1"/>
  <c r="D807" i="1"/>
  <c r="L807" i="1"/>
  <c r="K807" i="1"/>
  <c r="F807" i="1"/>
  <c r="N807" i="1" s="1"/>
  <c r="K780" i="1"/>
  <c r="F780" i="1"/>
  <c r="N780" i="1" s="1"/>
  <c r="F688" i="1"/>
  <c r="M688" i="1"/>
  <c r="K688" i="1"/>
  <c r="L688" i="1"/>
  <c r="D688" i="1"/>
  <c r="K634" i="1"/>
  <c r="D465" i="1"/>
  <c r="D447" i="1"/>
  <c r="D429" i="1"/>
  <c r="D1053" i="1"/>
  <c r="M904" i="1"/>
  <c r="L904" i="1"/>
  <c r="F904" i="1"/>
  <c r="K904" i="1" s="1"/>
  <c r="F736" i="1"/>
  <c r="N736" i="1" s="1"/>
  <c r="M736" i="1"/>
  <c r="F370" i="1"/>
  <c r="F620" i="1"/>
  <c r="K620" i="1" s="1"/>
  <c r="N511" i="1"/>
  <c r="N435" i="1"/>
  <c r="E762" i="1" a="1"/>
  <c r="E762" i="1" s="1"/>
  <c r="M550" i="1"/>
  <c r="D550" i="1"/>
  <c r="K550" i="1"/>
  <c r="F550" i="1"/>
  <c r="L550" i="1" s="1"/>
  <c r="D523" i="1"/>
  <c r="K523" i="1"/>
  <c r="L523" i="1"/>
  <c r="F523" i="1"/>
  <c r="M523" i="1" s="1"/>
  <c r="F469" i="1"/>
  <c r="F869" i="1"/>
  <c r="N869" i="1" s="1"/>
  <c r="K746" i="1"/>
  <c r="L710" i="1"/>
  <c r="D637" i="1"/>
  <c r="M637" i="1"/>
  <c r="L637" i="1"/>
  <c r="K637" i="1"/>
  <c r="N637" i="1"/>
  <c r="F637" i="1"/>
  <c r="L1098" i="1"/>
  <c r="F1098" i="1"/>
  <c r="M1098" i="1"/>
  <c r="D1098" i="1"/>
  <c r="K1098" i="1"/>
  <c r="L818" i="1"/>
  <c r="F624" i="1"/>
  <c r="L624" i="1" s="1"/>
  <c r="M624" i="1"/>
  <c r="K624" i="1"/>
  <c r="K655" i="1"/>
  <c r="N655" i="1"/>
  <c r="F655" i="1"/>
  <c r="D655" i="1" s="1"/>
  <c r="F451" i="1"/>
  <c r="M367" i="1"/>
  <c r="K367" i="1"/>
  <c r="F367" i="1"/>
  <c r="D367" i="1" s="1"/>
  <c r="L367" i="1"/>
  <c r="M125" i="1"/>
  <c r="L125" i="1"/>
  <c r="K125" i="1"/>
  <c r="F125" i="1"/>
  <c r="D125" i="1"/>
  <c r="K480" i="1"/>
  <c r="M480" i="1"/>
  <c r="D480" i="1"/>
  <c r="F480" i="1"/>
  <c r="L480" i="1" s="1"/>
  <c r="L426" i="1"/>
  <c r="M363" i="1"/>
  <c r="D363" i="1"/>
  <c r="K363" i="1"/>
  <c r="L363" i="1"/>
  <c r="F363" i="1"/>
  <c r="F317" i="1"/>
  <c r="K284" i="1"/>
  <c r="L284" i="1"/>
  <c r="F284" i="1"/>
  <c r="M284" i="1" s="1"/>
  <c r="F170" i="1"/>
  <c r="K580" i="1"/>
  <c r="N487" i="1"/>
  <c r="F411" i="1"/>
  <c r="M411" i="1" s="1"/>
  <c r="M387" i="1"/>
  <c r="D538" i="1"/>
  <c r="F204" i="1"/>
  <c r="F375" i="1"/>
  <c r="N375" i="1" s="1"/>
  <c r="M374" i="1"/>
  <c r="F374" i="1"/>
  <c r="N374" i="1" s="1"/>
  <c r="F351" i="1"/>
  <c r="M351" i="1" s="1"/>
  <c r="K454" i="1"/>
  <c r="F454" i="1"/>
  <c r="M454" i="1" s="1"/>
  <c r="M123" i="1"/>
  <c r="D123" i="1"/>
  <c r="F123" i="1"/>
  <c r="N123" i="1" s="1"/>
  <c r="L123" i="1"/>
  <c r="K123" i="1"/>
  <c r="M390" i="1"/>
  <c r="D390" i="1"/>
  <c r="F390" i="1"/>
  <c r="L390" i="1" s="1"/>
  <c r="M297" i="1"/>
  <c r="D297" i="1"/>
  <c r="L297" i="1"/>
  <c r="K297" i="1"/>
  <c r="F297" i="1"/>
  <c r="F203" i="1"/>
  <c r="K203" i="1" s="1"/>
  <c r="D203" i="1"/>
  <c r="K556" i="1"/>
  <c r="F524" i="1"/>
  <c r="F427" i="1"/>
  <c r="M427" i="1" s="1"/>
  <c r="L290" i="1"/>
  <c r="F290" i="1"/>
  <c r="M290" i="1" s="1"/>
  <c r="M258" i="1"/>
  <c r="D258" i="1"/>
  <c r="K258" i="1"/>
  <c r="F258" i="1"/>
  <c r="N258" i="1" s="1"/>
  <c r="O67" i="1"/>
  <c r="O13" i="1"/>
  <c r="M520" i="1"/>
  <c r="M264" i="1"/>
  <c r="D264" i="1"/>
  <c r="L264" i="1"/>
  <c r="K264" i="1"/>
  <c r="F264" i="1"/>
  <c r="N264" i="1" s="1"/>
  <c r="N202" i="1"/>
  <c r="D156" i="1"/>
  <c r="L156" i="1"/>
  <c r="K156" i="1"/>
  <c r="F156" i="1"/>
  <c r="N156" i="1" s="1"/>
  <c r="I22" i="1" a="1"/>
  <c r="I22" i="1" s="1"/>
  <c r="J22" i="1" s="1"/>
  <c r="M171" i="1"/>
  <c r="D171" i="1"/>
  <c r="L171" i="1"/>
  <c r="K171" i="1"/>
  <c r="F171" i="1"/>
  <c r="M58" i="1"/>
  <c r="F86" i="1"/>
  <c r="N86" i="1" s="1"/>
  <c r="N142" i="1"/>
  <c r="I76" i="1" a="1"/>
  <c r="I76" i="1" s="1"/>
  <c r="J76" i="1" s="1"/>
  <c r="N47" i="1"/>
  <c r="M274" i="1"/>
  <c r="D274" i="1"/>
  <c r="F274" i="1"/>
  <c r="L274" i="1" s="1"/>
  <c r="N274" i="1"/>
  <c r="K274" i="1"/>
  <c r="D57" i="1"/>
  <c r="F57" i="1"/>
  <c r="M57" i="1" s="1"/>
  <c r="D48" i="1"/>
  <c r="M48" i="1"/>
  <c r="L48" i="1"/>
  <c r="F48" i="1"/>
  <c r="K48" i="1" s="1"/>
  <c r="F271" i="1"/>
  <c r="M271" i="1" s="1"/>
  <c r="M201" i="1"/>
  <c r="D201" i="1"/>
  <c r="L201" i="1"/>
  <c r="K201" i="1"/>
  <c r="F201" i="1"/>
  <c r="N148" i="1"/>
  <c r="L109" i="1"/>
  <c r="K71" i="1"/>
  <c r="D71" i="1"/>
  <c r="M71" i="1"/>
  <c r="F71" i="1"/>
  <c r="L71" i="1" s="1"/>
  <c r="M151" i="1"/>
  <c r="D151" i="1"/>
  <c r="L151" i="1"/>
  <c r="K151" i="1"/>
  <c r="F151" i="1"/>
  <c r="F78" i="1"/>
  <c r="M78" i="1" s="1"/>
  <c r="F301" i="1"/>
  <c r="N301" i="1" s="1"/>
  <c r="D301" i="1"/>
  <c r="L301" i="1"/>
  <c r="K301" i="1"/>
  <c r="M183" i="1"/>
  <c r="F183" i="1"/>
  <c r="D183" i="1" s="1"/>
  <c r="K183" i="1"/>
  <c r="F140" i="1"/>
  <c r="D140" i="1" s="1"/>
  <c r="N60" i="1"/>
  <c r="K20" i="1"/>
  <c r="D20" i="1"/>
  <c r="F20" i="1"/>
  <c r="M20" i="1" s="1"/>
  <c r="L20" i="1"/>
  <c r="M243" i="1"/>
  <c r="D243" i="1"/>
  <c r="L243" i="1"/>
  <c r="K243" i="1"/>
  <c r="F243" i="1"/>
  <c r="N183" i="1"/>
  <c r="N112" i="1"/>
  <c r="G52" i="1" a="1"/>
  <c r="G52" i="1" s="1"/>
  <c r="D234" i="1"/>
  <c r="E55" i="1" a="1"/>
  <c r="E55" i="1" s="1"/>
  <c r="F132" i="1"/>
  <c r="N132" i="1" s="1"/>
  <c r="D4347" i="1"/>
  <c r="M4347" i="1"/>
  <c r="F4291" i="1"/>
  <c r="F4279" i="1"/>
  <c r="K4279" i="1" s="1"/>
  <c r="L4279" i="1"/>
  <c r="K4268" i="1"/>
  <c r="F4268" i="1"/>
  <c r="M4268" i="1" s="1"/>
  <c r="D4268" i="1"/>
  <c r="L4268" i="1"/>
  <c r="F4154" i="1"/>
  <c r="D4154" i="1" s="1"/>
  <c r="L4154" i="1"/>
  <c r="K3848" i="1"/>
  <c r="M3848" i="1"/>
  <c r="F3848" i="1"/>
  <c r="N3848" i="1" s="1"/>
  <c r="D3848" i="1"/>
  <c r="L3848" i="1"/>
  <c r="L3828" i="1"/>
  <c r="F3755" i="1"/>
  <c r="M3755" i="1" s="1"/>
  <c r="M3762" i="1"/>
  <c r="K3762" i="1"/>
  <c r="L3762" i="1"/>
  <c r="F3762" i="1"/>
  <c r="D3762" i="1"/>
  <c r="M3731" i="1"/>
  <c r="K3731" i="1"/>
  <c r="D3731" i="1"/>
  <c r="F3731" i="1"/>
  <c r="L3731" i="1" s="1"/>
  <c r="O3789" i="1"/>
  <c r="M3605" i="1"/>
  <c r="D3605" i="1"/>
  <c r="L3605" i="1"/>
  <c r="F3605" i="1"/>
  <c r="N3605" i="1"/>
  <c r="K3605" i="1"/>
  <c r="M3659" i="1"/>
  <c r="K3659" i="1"/>
  <c r="F3659" i="1"/>
  <c r="L3659" i="1" s="1"/>
  <c r="D3659" i="1"/>
  <c r="D3685" i="1"/>
  <c r="L3685" i="1"/>
  <c r="M3685" i="1"/>
  <c r="K3685" i="1"/>
  <c r="F3685" i="1"/>
  <c r="F3642" i="1"/>
  <c r="L3632" i="1"/>
  <c r="K3632" i="1"/>
  <c r="F3632" i="1"/>
  <c r="M3632" i="1" s="1"/>
  <c r="E3612" i="1" a="1"/>
  <c r="E3612" i="1" s="1"/>
  <c r="K3634" i="1"/>
  <c r="F3634" i="1"/>
  <c r="D3634" i="1" s="1"/>
  <c r="M3634" i="1"/>
  <c r="L3634" i="1"/>
  <c r="D3596" i="1"/>
  <c r="L3596" i="1"/>
  <c r="K3596" i="1"/>
  <c r="F3596" i="1"/>
  <c r="N3596" i="1" s="1"/>
  <c r="L3643" i="1"/>
  <c r="F3643" i="1"/>
  <c r="N3643" i="1" s="1"/>
  <c r="F3631" i="1"/>
  <c r="K3631" i="1" s="1"/>
  <c r="M3631" i="1"/>
  <c r="L3631" i="1"/>
  <c r="L3547" i="1"/>
  <c r="K3547" i="1"/>
  <c r="F3547" i="1"/>
  <c r="D3547" i="1"/>
  <c r="N3547" i="1"/>
  <c r="M3547" i="1"/>
  <c r="D3525" i="1"/>
  <c r="M3525" i="1"/>
  <c r="K3525" i="1"/>
  <c r="F3525" i="1"/>
  <c r="L3525" i="1"/>
  <c r="F3491" i="1"/>
  <c r="D3491" i="1" s="1"/>
  <c r="G3538" i="1" a="1"/>
  <c r="G3538" i="1" s="1"/>
  <c r="H3538" i="1" s="1"/>
  <c r="O3615" i="1"/>
  <c r="F3479" i="1"/>
  <c r="L3479" i="1" s="1"/>
  <c r="D3479" i="1"/>
  <c r="F3563" i="1"/>
  <c r="M3563" i="1" s="1"/>
  <c r="K3563" i="1"/>
  <c r="N3563" i="1"/>
  <c r="F3554" i="1"/>
  <c r="M3554" i="1" s="1"/>
  <c r="F3449" i="1"/>
  <c r="D3449" i="1" s="1"/>
  <c r="L3449" i="1"/>
  <c r="K3449" i="1"/>
  <c r="M3394" i="1"/>
  <c r="D3394" i="1"/>
  <c r="K3394" i="1"/>
  <c r="F3394" i="1"/>
  <c r="L3394" i="1" s="1"/>
  <c r="M3423" i="1"/>
  <c r="D3423" i="1"/>
  <c r="F3423" i="1"/>
  <c r="L3423" i="1" s="1"/>
  <c r="K3423" i="1"/>
  <c r="L3331" i="1"/>
  <c r="D3331" i="1"/>
  <c r="M3331" i="1"/>
  <c r="F3331" i="1"/>
  <c r="K3331" i="1" s="1"/>
  <c r="M3503" i="1"/>
  <c r="L3503" i="1"/>
  <c r="F3503" i="1"/>
  <c r="D3503" i="1" s="1"/>
  <c r="N3384" i="1"/>
  <c r="I3485" i="1" a="1"/>
  <c r="I3485" i="1" s="1"/>
  <c r="J3485" i="1" s="1"/>
  <c r="D3426" i="1"/>
  <c r="F3426" i="1"/>
  <c r="L3426" i="1" s="1"/>
  <c r="O3385" i="1"/>
  <c r="K3357" i="1"/>
  <c r="F3357" i="1"/>
  <c r="M3357" i="1" s="1"/>
  <c r="D3357" i="1"/>
  <c r="L3357" i="1"/>
  <c r="M3442" i="1"/>
  <c r="D3442" i="1"/>
  <c r="F3442" i="1"/>
  <c r="K3442" i="1" s="1"/>
  <c r="F3567" i="1"/>
  <c r="L3567" i="1" s="1"/>
  <c r="M3567" i="1"/>
  <c r="F3393" i="1"/>
  <c r="L3393" i="1" s="1"/>
  <c r="K3393" i="1"/>
  <c r="M3393" i="1"/>
  <c r="F3352" i="1"/>
  <c r="L3352" i="1" s="1"/>
  <c r="K3352" i="1"/>
  <c r="O3507" i="1"/>
  <c r="F3405" i="1"/>
  <c r="N3405" i="1" s="1"/>
  <c r="K3405" i="1"/>
  <c r="D3405" i="1"/>
  <c r="D3296" i="1"/>
  <c r="L3296" i="1"/>
  <c r="F3296" i="1"/>
  <c r="N3296" i="1" s="1"/>
  <c r="M3327" i="1"/>
  <c r="F3327" i="1"/>
  <c r="K3327" i="1" s="1"/>
  <c r="F3248" i="1"/>
  <c r="M3248" i="1" s="1"/>
  <c r="K3248" i="1"/>
  <c r="M3202" i="1"/>
  <c r="D3202" i="1"/>
  <c r="F3202" i="1"/>
  <c r="L3202" i="1"/>
  <c r="K3202" i="1"/>
  <c r="L3114" i="1"/>
  <c r="F3114" i="1"/>
  <c r="K3114" i="1" s="1"/>
  <c r="L3153" i="1"/>
  <c r="D3153" i="1"/>
  <c r="F3153" i="1"/>
  <c r="N3153" i="1" s="1"/>
  <c r="F3284" i="1"/>
  <c r="O3386" i="1"/>
  <c r="N3386" i="1"/>
  <c r="O3347" i="1"/>
  <c r="F3182" i="1"/>
  <c r="M3182" i="1" s="1"/>
  <c r="M3239" i="1"/>
  <c r="D3239" i="1"/>
  <c r="F3239" i="1"/>
  <c r="K3239" i="1" s="1"/>
  <c r="L3239" i="1"/>
  <c r="F3017" i="1"/>
  <c r="N3017" i="1" s="1"/>
  <c r="M3017" i="1"/>
  <c r="M3176" i="1"/>
  <c r="F3176" i="1"/>
  <c r="N3176" i="1" s="1"/>
  <c r="D3154" i="1"/>
  <c r="N3154" i="1"/>
  <c r="F3154" i="1"/>
  <c r="M3154" i="1" s="1"/>
  <c r="M3169" i="1"/>
  <c r="D3169" i="1"/>
  <c r="L3169" i="1"/>
  <c r="K3169" i="1"/>
  <c r="F3169" i="1"/>
  <c r="K3180" i="1"/>
  <c r="L3180" i="1"/>
  <c r="F3180" i="1"/>
  <c r="N3180" i="1" s="1"/>
  <c r="F3194" i="1"/>
  <c r="F3020" i="1"/>
  <c r="D3020" i="1" s="1"/>
  <c r="M3020" i="1"/>
  <c r="K3020" i="1"/>
  <c r="L3020" i="1"/>
  <c r="K2922" i="1"/>
  <c r="F2922" i="1"/>
  <c r="M2922" i="1" s="1"/>
  <c r="M2910" i="1"/>
  <c r="D2910" i="1"/>
  <c r="L2910" i="1"/>
  <c r="K2910" i="1"/>
  <c r="F2910" i="1"/>
  <c r="M2898" i="1"/>
  <c r="D2898" i="1"/>
  <c r="L2898" i="1"/>
  <c r="K2898" i="1"/>
  <c r="F2898" i="1"/>
  <c r="M2886" i="1"/>
  <c r="D2886" i="1"/>
  <c r="L2886" i="1"/>
  <c r="K2886" i="1"/>
  <c r="F2886" i="1"/>
  <c r="L2874" i="1"/>
  <c r="K2874" i="1"/>
  <c r="F2874" i="1"/>
  <c r="M2874" i="1" s="1"/>
  <c r="L3070" i="1"/>
  <c r="F2992" i="1"/>
  <c r="F3067" i="1"/>
  <c r="D3067" i="1" s="1"/>
  <c r="F2899" i="1"/>
  <c r="K2899" i="1" s="1"/>
  <c r="M2899" i="1"/>
  <c r="L2899" i="1"/>
  <c r="N2899" i="1"/>
  <c r="F2938" i="1"/>
  <c r="M2938" i="1" s="1"/>
  <c r="D3088" i="1"/>
  <c r="M3088" i="1"/>
  <c r="L3088" i="1"/>
  <c r="F3088" i="1"/>
  <c r="N3088" i="1"/>
  <c r="K3088" i="1"/>
  <c r="L2979" i="1"/>
  <c r="K2979" i="1"/>
  <c r="F2979" i="1"/>
  <c r="D2979" i="1" s="1"/>
  <c r="M2979" i="1"/>
  <c r="N2979" i="1"/>
  <c r="F3112" i="1"/>
  <c r="N3112" i="1" s="1"/>
  <c r="K3101" i="1"/>
  <c r="D3101" i="1"/>
  <c r="M3101" i="1"/>
  <c r="F3101" i="1"/>
  <c r="L3101" i="1" s="1"/>
  <c r="F3230" i="1"/>
  <c r="M3230" i="1" s="1"/>
  <c r="K2964" i="1"/>
  <c r="F2964" i="1"/>
  <c r="N2964" i="1" s="1"/>
  <c r="F2844" i="1"/>
  <c r="M2844" i="1" s="1"/>
  <c r="N2898" i="1"/>
  <c r="F2850" i="1"/>
  <c r="L2701" i="1"/>
  <c r="F2701" i="1"/>
  <c r="M2701" i="1" s="1"/>
  <c r="K2701" i="1"/>
  <c r="D2701" i="1"/>
  <c r="F2953" i="1"/>
  <c r="D2953" i="1" s="1"/>
  <c r="K2779" i="1"/>
  <c r="L2779" i="1"/>
  <c r="M2779" i="1"/>
  <c r="F2779" i="1"/>
  <c r="D2779" i="1"/>
  <c r="M2703" i="1"/>
  <c r="D2703" i="1"/>
  <c r="F2703" i="1"/>
  <c r="L2703" i="1" s="1"/>
  <c r="K2859" i="1"/>
  <c r="F2859" i="1"/>
  <c r="N2859" i="1" s="1"/>
  <c r="F2832" i="1"/>
  <c r="M2832" i="1" s="1"/>
  <c r="K2832" i="1"/>
  <c r="F2729" i="1"/>
  <c r="L2729" i="1" s="1"/>
  <c r="N2729" i="1"/>
  <c r="N2746" i="1"/>
  <c r="O2751" i="1"/>
  <c r="F2658" i="1"/>
  <c r="L2658" i="1" s="1"/>
  <c r="N2836" i="1"/>
  <c r="G2677" i="1" a="1"/>
  <c r="G2677" i="1" s="1"/>
  <c r="H2677" i="1" s="1"/>
  <c r="N2886" i="1"/>
  <c r="M2820" i="1"/>
  <c r="F2820" i="1"/>
  <c r="N2820" i="1" s="1"/>
  <c r="N2779" i="1"/>
  <c r="F2806" i="1"/>
  <c r="K2806" i="1" s="1"/>
  <c r="L2806" i="1"/>
  <c r="L2848" i="1"/>
  <c r="L2695" i="1"/>
  <c r="F2641" i="1"/>
  <c r="M2641" i="1" s="1"/>
  <c r="L2641" i="1"/>
  <c r="K2675" i="1"/>
  <c r="M2646" i="1"/>
  <c r="L2624" i="1"/>
  <c r="D2624" i="1"/>
  <c r="M2624" i="1"/>
  <c r="F2624" i="1"/>
  <c r="K2624" i="1" s="1"/>
  <c r="F2619" i="1"/>
  <c r="M2619" i="1"/>
  <c r="D2619" i="1"/>
  <c r="L2619" i="1"/>
  <c r="K2619" i="1"/>
  <c r="L2620" i="1"/>
  <c r="F2620" i="1"/>
  <c r="M2620" i="1" s="1"/>
  <c r="N2599" i="1"/>
  <c r="F2681" i="1"/>
  <c r="M2681" i="1" s="1"/>
  <c r="K2681" i="1"/>
  <c r="F2485" i="1"/>
  <c r="M2483" i="1"/>
  <c r="D2483" i="1"/>
  <c r="K2483" i="1"/>
  <c r="F2483" i="1"/>
  <c r="L2483" i="1"/>
  <c r="L2670" i="1"/>
  <c r="D2670" i="1"/>
  <c r="K2670" i="1"/>
  <c r="F2670" i="1"/>
  <c r="M2670" i="1"/>
  <c r="F2580" i="1"/>
  <c r="M2417" i="1"/>
  <c r="D2417" i="1"/>
  <c r="F2417" i="1"/>
  <c r="K2417" i="1" s="1"/>
  <c r="F2693" i="1"/>
  <c r="K2693" i="1" s="1"/>
  <c r="M2693" i="1"/>
  <c r="L2693" i="1"/>
  <c r="G2491" i="1" a="1"/>
  <c r="G2491" i="1" s="1"/>
  <c r="H2491" i="1" s="1"/>
  <c r="O2491" i="1"/>
  <c r="F2664" i="1"/>
  <c r="N2664" i="1" s="1"/>
  <c r="M2664" i="1"/>
  <c r="K2664" i="1"/>
  <c r="M2851" i="1"/>
  <c r="L2597" i="1"/>
  <c r="F2597" i="1"/>
  <c r="N2597" i="1" s="1"/>
  <c r="D2597" i="1"/>
  <c r="M2597" i="1"/>
  <c r="K2597" i="1"/>
  <c r="K2407" i="1"/>
  <c r="F2407" i="1"/>
  <c r="M2407" i="1" s="1"/>
  <c r="M2508" i="1"/>
  <c r="M2422" i="1"/>
  <c r="F2422" i="1"/>
  <c r="D2422" i="1" s="1"/>
  <c r="F2571" i="1"/>
  <c r="M2571" i="1" s="1"/>
  <c r="K2293" i="1"/>
  <c r="D2293" i="1"/>
  <c r="L2293" i="1"/>
  <c r="F2293" i="1"/>
  <c r="M2293" i="1"/>
  <c r="L2457" i="1"/>
  <c r="L2371" i="1"/>
  <c r="K2371" i="1"/>
  <c r="F2371" i="1"/>
  <c r="M2371" i="1" s="1"/>
  <c r="D2371" i="1"/>
  <c r="F2257" i="1"/>
  <c r="D2257" i="1" s="1"/>
  <c r="K2257" i="1"/>
  <c r="L2257" i="1"/>
  <c r="K2657" i="1"/>
  <c r="F2559" i="1"/>
  <c r="L2559" i="1"/>
  <c r="M2559" i="1"/>
  <c r="K2559" i="1"/>
  <c r="D2559" i="1"/>
  <c r="O2525" i="1"/>
  <c r="F2394" i="1"/>
  <c r="L2394" i="1" s="1"/>
  <c r="D2394" i="1"/>
  <c r="M2394" i="1"/>
  <c r="O2495" i="1"/>
  <c r="F2454" i="1"/>
  <c r="M2454" i="1" s="1"/>
  <c r="D2454" i="1"/>
  <c r="L2454" i="1"/>
  <c r="K2454" i="1"/>
  <c r="M2461" i="1"/>
  <c r="D2461" i="1"/>
  <c r="F2461" i="1"/>
  <c r="K2461" i="1" s="1"/>
  <c r="L2461" i="1"/>
  <c r="M2392" i="1"/>
  <c r="D2392" i="1"/>
  <c r="L2392" i="1"/>
  <c r="K2392" i="1"/>
  <c r="F2392" i="1"/>
  <c r="N2392" i="1" s="1"/>
  <c r="M2348" i="1"/>
  <c r="D2348" i="1"/>
  <c r="L2348" i="1"/>
  <c r="K2348" i="1"/>
  <c r="F2348" i="1"/>
  <c r="N2348" i="1" s="1"/>
  <c r="K2399" i="1"/>
  <c r="D2336" i="1"/>
  <c r="L2336" i="1"/>
  <c r="F2336" i="1"/>
  <c r="M2336" i="1" s="1"/>
  <c r="F2280" i="1"/>
  <c r="N2280" i="1" s="1"/>
  <c r="K2280" i="1"/>
  <c r="M2280" i="1"/>
  <c r="L2280" i="1"/>
  <c r="D2280" i="1"/>
  <c r="F2169" i="1"/>
  <c r="N2169" i="1" s="1"/>
  <c r="D2169" i="1"/>
  <c r="M2391" i="1"/>
  <c r="O2315" i="1"/>
  <c r="E2315" i="1" a="1"/>
  <c r="E2315" i="1" s="1"/>
  <c r="M2291" i="1"/>
  <c r="D2291" i="1"/>
  <c r="F2291" i="1"/>
  <c r="L2291" i="1" s="1"/>
  <c r="F2190" i="1"/>
  <c r="L2190" i="1" s="1"/>
  <c r="D2190" i="1"/>
  <c r="K2113" i="1"/>
  <c r="F2113" i="1"/>
  <c r="L2113" i="1" s="1"/>
  <c r="D2113" i="1"/>
  <c r="M2113" i="1"/>
  <c r="F2153" i="1"/>
  <c r="M2153" i="1" s="1"/>
  <c r="F2372" i="1"/>
  <c r="N2372" i="1" s="1"/>
  <c r="K2372" i="1"/>
  <c r="M2324" i="1"/>
  <c r="F2324" i="1"/>
  <c r="D2324" i="1" s="1"/>
  <c r="N2217" i="1"/>
  <c r="F2184" i="1"/>
  <c r="L2184" i="1" s="1"/>
  <c r="D2184" i="1"/>
  <c r="M2184" i="1"/>
  <c r="K2184" i="1"/>
  <c r="N2184" i="1"/>
  <c r="O2363" i="1"/>
  <c r="K2248" i="1"/>
  <c r="F2589" i="1"/>
  <c r="M2589" i="1"/>
  <c r="D2589" i="1"/>
  <c r="K2589" i="1"/>
  <c r="L2589" i="1"/>
  <c r="M2302" i="1"/>
  <c r="F2302" i="1"/>
  <c r="N2302" i="1" s="1"/>
  <c r="F2337" i="1"/>
  <c r="D2337" i="1" s="1"/>
  <c r="K2337" i="1"/>
  <c r="L2337" i="1"/>
  <c r="M2337" i="1"/>
  <c r="F2298" i="1"/>
  <c r="K2298" i="1" s="1"/>
  <c r="D2298" i="1"/>
  <c r="M2298" i="1"/>
  <c r="L2298" i="1"/>
  <c r="F2262" i="1"/>
  <c r="O2489" i="1"/>
  <c r="N2371" i="1"/>
  <c r="O2321" i="1"/>
  <c r="F2249" i="1"/>
  <c r="F2195" i="1"/>
  <c r="M2195" i="1" s="1"/>
  <c r="L2195" i="1"/>
  <c r="F2121" i="1"/>
  <c r="M2121" i="1" s="1"/>
  <c r="D2121" i="1"/>
  <c r="K2121" i="1"/>
  <c r="L2121" i="1"/>
  <c r="L2087" i="1"/>
  <c r="F2087" i="1"/>
  <c r="D2087" i="1" s="1"/>
  <c r="K2062" i="1"/>
  <c r="F2062" i="1"/>
  <c r="D2062" i="1" s="1"/>
  <c r="M2062" i="1"/>
  <c r="D2081" i="1"/>
  <c r="F2081" i="1"/>
  <c r="M2081" i="1" s="1"/>
  <c r="O1918" i="1"/>
  <c r="I1918" i="1" a="1"/>
  <c r="I1918" i="1" s="1"/>
  <c r="J1918" i="1" s="1"/>
  <c r="E1918" i="1" a="1"/>
  <c r="E1918" i="1" s="1"/>
  <c r="F2036" i="1"/>
  <c r="M2036" i="1" s="1"/>
  <c r="L2036" i="1"/>
  <c r="K2036" i="1"/>
  <c r="D2036" i="1"/>
  <c r="N2138" i="1"/>
  <c r="O2119" i="1"/>
  <c r="L2137" i="1"/>
  <c r="D2137" i="1"/>
  <c r="F2137" i="1"/>
  <c r="N2137" i="1" s="1"/>
  <c r="F2072" i="1"/>
  <c r="N2072" i="1" s="1"/>
  <c r="K2072" i="1"/>
  <c r="D2072" i="1"/>
  <c r="F2253" i="1"/>
  <c r="L2253" i="1" s="1"/>
  <c r="M2253" i="1"/>
  <c r="K2060" i="1"/>
  <c r="F2060" i="1"/>
  <c r="N2060" i="1"/>
  <c r="M2060" i="1"/>
  <c r="L2060" i="1"/>
  <c r="D2060" i="1"/>
  <c r="N2015" i="1"/>
  <c r="L1815" i="1"/>
  <c r="F1815" i="1"/>
  <c r="N1815" i="1" s="1"/>
  <c r="D1815" i="1"/>
  <c r="M1815" i="1"/>
  <c r="K1815" i="1"/>
  <c r="K1735" i="1"/>
  <c r="F1735" i="1"/>
  <c r="L1735" i="1" s="1"/>
  <c r="M1735" i="1"/>
  <c r="K2098" i="1"/>
  <c r="F1819" i="1"/>
  <c r="K1819" i="1" s="1"/>
  <c r="D1819" i="1"/>
  <c r="L1819" i="1"/>
  <c r="O2014" i="1"/>
  <c r="K1960" i="1"/>
  <c r="F1960" i="1"/>
  <c r="L1960" i="1" s="1"/>
  <c r="M1960" i="1"/>
  <c r="D1960" i="1"/>
  <c r="K1828" i="1"/>
  <c r="M1828" i="1"/>
  <c r="F1828" i="1"/>
  <c r="D1828" i="1"/>
  <c r="L1828" i="1"/>
  <c r="F2202" i="1"/>
  <c r="N2202" i="1" s="1"/>
  <c r="D2202" i="1"/>
  <c r="M2202" i="1"/>
  <c r="K2202" i="1"/>
  <c r="O2086" i="1"/>
  <c r="F1799" i="1"/>
  <c r="L1799" i="1" s="1"/>
  <c r="K1799" i="1"/>
  <c r="D1799" i="1"/>
  <c r="K1737" i="1"/>
  <c r="F1737" i="1"/>
  <c r="N1737" i="1" s="1"/>
  <c r="D2026" i="1"/>
  <c r="M2026" i="1"/>
  <c r="L2026" i="1"/>
  <c r="K2026" i="1"/>
  <c r="F2026" i="1"/>
  <c r="M2105" i="1"/>
  <c r="M1971" i="1"/>
  <c r="F1971" i="1"/>
  <c r="D1971" i="1" s="1"/>
  <c r="D1675" i="1"/>
  <c r="M1675" i="1"/>
  <c r="L1675" i="1"/>
  <c r="F1675" i="1"/>
  <c r="K1675" i="1"/>
  <c r="M1510" i="1"/>
  <c r="L1510" i="1"/>
  <c r="F1510" i="1"/>
  <c r="K1510" i="1" s="1"/>
  <c r="D1510" i="1"/>
  <c r="L1459" i="1"/>
  <c r="F1459" i="1"/>
  <c r="N1459" i="1" s="1"/>
  <c r="F1880" i="1"/>
  <c r="D1880" i="1" s="1"/>
  <c r="M1880" i="1"/>
  <c r="L1880" i="1"/>
  <c r="M1692" i="1"/>
  <c r="D1692" i="1"/>
  <c r="F1692" i="1"/>
  <c r="K1692" i="1"/>
  <c r="N1692" i="1"/>
  <c r="L1692" i="1"/>
  <c r="N1510" i="1"/>
  <c r="F1458" i="1"/>
  <c r="L1458" i="1" s="1"/>
  <c r="D1458" i="1"/>
  <c r="M1458" i="1"/>
  <c r="K1458" i="1"/>
  <c r="F1570" i="1"/>
  <c r="M1570" i="1" s="1"/>
  <c r="K1450" i="1"/>
  <c r="F1450" i="1"/>
  <c r="D1450" i="1" s="1"/>
  <c r="N1828" i="1"/>
  <c r="F1706" i="1"/>
  <c r="D1706" i="1" s="1"/>
  <c r="D1623" i="1"/>
  <c r="F1623" i="1"/>
  <c r="L1623" i="1" s="1"/>
  <c r="O1847" i="1"/>
  <c r="M1620" i="1"/>
  <c r="D1620" i="1"/>
  <c r="F1620" i="1"/>
  <c r="N1620" i="1" s="1"/>
  <c r="K1620" i="1"/>
  <c r="L1620" i="1"/>
  <c r="D1598" i="1"/>
  <c r="M1598" i="1"/>
  <c r="L1598" i="1"/>
  <c r="K1598" i="1"/>
  <c r="F1598" i="1"/>
  <c r="F1573" i="1"/>
  <c r="K1573" i="1" s="1"/>
  <c r="F1961" i="1"/>
  <c r="N1961" i="1" s="1"/>
  <c r="D1961" i="1"/>
  <c r="M1961" i="1"/>
  <c r="K1759" i="1"/>
  <c r="L1759" i="1"/>
  <c r="F1759" i="1"/>
  <c r="M1759" i="1" s="1"/>
  <c r="F1477" i="1"/>
  <c r="K1477" i="1" s="1"/>
  <c r="M1477" i="1"/>
  <c r="L1477" i="1"/>
  <c r="F1713" i="1"/>
  <c r="M1713" i="1" s="1"/>
  <c r="F1889" i="1"/>
  <c r="K1889" i="1" s="1"/>
  <c r="L1889" i="1"/>
  <c r="F1615" i="1"/>
  <c r="M1615" i="1" s="1"/>
  <c r="L1386" i="1"/>
  <c r="F1386" i="1"/>
  <c r="K1386" i="1" s="1"/>
  <c r="N1386" i="1"/>
  <c r="D1386" i="1"/>
  <c r="O1441" i="1"/>
  <c r="F1479" i="1"/>
  <c r="M1479" i="1" s="1"/>
  <c r="D1479" i="1"/>
  <c r="K1479" i="1"/>
  <c r="L1479" i="1"/>
  <c r="D1518" i="1"/>
  <c r="F1518" i="1"/>
  <c r="M1518" i="1" s="1"/>
  <c r="M1520" i="1"/>
  <c r="D1520" i="1"/>
  <c r="K1520" i="1"/>
  <c r="L1520" i="1"/>
  <c r="F1520" i="1"/>
  <c r="N1463" i="1"/>
  <c r="F1536" i="1"/>
  <c r="N1536" i="1" s="1"/>
  <c r="K1498" i="1"/>
  <c r="L1498" i="1"/>
  <c r="D1498" i="1"/>
  <c r="F1498" i="1"/>
  <c r="M1498" i="1" s="1"/>
  <c r="F1397" i="1"/>
  <c r="M1397" i="1" s="1"/>
  <c r="M1656" i="1"/>
  <c r="F1515" i="1"/>
  <c r="L1515" i="1" s="1"/>
  <c r="M1515" i="1"/>
  <c r="K1515" i="1"/>
  <c r="L1375" i="1"/>
  <c r="K1375" i="1"/>
  <c r="F1375" i="1"/>
  <c r="D1375" i="1" s="1"/>
  <c r="F1425" i="1"/>
  <c r="F1376" i="1"/>
  <c r="D1376" i="1" s="1"/>
  <c r="F1703" i="1"/>
  <c r="N1703" i="1" s="1"/>
  <c r="D1703" i="1"/>
  <c r="L1703" i="1"/>
  <c r="K1703" i="1"/>
  <c r="F1547" i="1"/>
  <c r="D1420" i="1"/>
  <c r="L1420" i="1"/>
  <c r="M1420" i="1"/>
  <c r="K1420" i="1"/>
  <c r="F1420" i="1"/>
  <c r="F1348" i="1"/>
  <c r="K1481" i="1"/>
  <c r="D1298" i="1"/>
  <c r="K1298" i="1"/>
  <c r="F1298" i="1"/>
  <c r="M1298" i="1" s="1"/>
  <c r="L1298" i="1"/>
  <c r="L1396" i="1"/>
  <c r="F1396" i="1"/>
  <c r="K1396" i="1" s="1"/>
  <c r="D1396" i="1"/>
  <c r="M1396" i="1"/>
  <c r="F1285" i="1"/>
  <c r="D1285" i="1" s="1"/>
  <c r="F1264" i="1"/>
  <c r="L1264" i="1" s="1"/>
  <c r="K1264" i="1"/>
  <c r="D1264" i="1"/>
  <c r="D1345" i="1"/>
  <c r="M1345" i="1"/>
  <c r="L1345" i="1"/>
  <c r="K1345" i="1"/>
  <c r="F1345" i="1"/>
  <c r="N1345" i="1" s="1"/>
  <c r="K1225" i="1"/>
  <c r="L1225" i="1"/>
  <c r="F1225" i="1"/>
  <c r="M1225" i="1" s="1"/>
  <c r="D1225" i="1"/>
  <c r="K1299" i="1"/>
  <c r="F1299" i="1"/>
  <c r="L1299" i="1" s="1"/>
  <c r="F1232" i="1"/>
  <c r="M1232" i="1" s="1"/>
  <c r="L1232" i="1"/>
  <c r="L1193" i="1"/>
  <c r="F1193" i="1"/>
  <c r="M1193" i="1" s="1"/>
  <c r="K1193" i="1"/>
  <c r="N1420" i="1"/>
  <c r="O1376" i="1"/>
  <c r="D1139" i="1"/>
  <c r="L1139" i="1"/>
  <c r="F1139" i="1"/>
  <c r="M1139" i="1" s="1"/>
  <c r="O1160" i="1"/>
  <c r="N1160" i="1"/>
  <c r="D1128" i="1"/>
  <c r="K1128" i="1"/>
  <c r="M1128" i="1"/>
  <c r="F1128" i="1"/>
  <c r="L1128" i="1" s="1"/>
  <c r="F930" i="1"/>
  <c r="M930" i="1" s="1"/>
  <c r="K810" i="1"/>
  <c r="F810" i="1"/>
  <c r="M810" i="1" s="1"/>
  <c r="D1352" i="1"/>
  <c r="L1007" i="1"/>
  <c r="D1295" i="1"/>
  <c r="M1265" i="1"/>
  <c r="L1156" i="1"/>
  <c r="F1156" i="1"/>
  <c r="M1156" i="1" s="1"/>
  <c r="D1156" i="1"/>
  <c r="K1156" i="1"/>
  <c r="L1027" i="1"/>
  <c r="F1027" i="1"/>
  <c r="D1027" i="1" s="1"/>
  <c r="F1381" i="1"/>
  <c r="N1381" i="1" s="1"/>
  <c r="L1381" i="1"/>
  <c r="D1381" i="1"/>
  <c r="K1381" i="1"/>
  <c r="M1381" i="1"/>
  <c r="L1246" i="1"/>
  <c r="O1194" i="1"/>
  <c r="N1194" i="1"/>
  <c r="F1055" i="1"/>
  <c r="F881" i="1"/>
  <c r="K1133" i="1"/>
  <c r="F1133" i="1"/>
  <c r="L1133" i="1" s="1"/>
  <c r="F1088" i="1"/>
  <c r="M1088" i="1" s="1"/>
  <c r="D1088" i="1"/>
  <c r="L1088" i="1"/>
  <c r="K1088" i="1"/>
  <c r="D1095" i="1"/>
  <c r="F1020" i="1"/>
  <c r="M1020" i="1"/>
  <c r="D1020" i="1"/>
  <c r="L1020" i="1"/>
  <c r="K1020" i="1"/>
  <c r="F963" i="1"/>
  <c r="M963" i="1" s="1"/>
  <c r="K996" i="1"/>
  <c r="F996" i="1"/>
  <c r="M996" i="1" s="1"/>
  <c r="F1044" i="1"/>
  <c r="L725" i="1"/>
  <c r="K725" i="1"/>
  <c r="D725" i="1"/>
  <c r="M725" i="1"/>
  <c r="F725" i="1"/>
  <c r="M998" i="1"/>
  <c r="D998" i="1"/>
  <c r="L998" i="1"/>
  <c r="K998" i="1"/>
  <c r="F998" i="1"/>
  <c r="K641" i="1"/>
  <c r="F641" i="1"/>
  <c r="D641" i="1"/>
  <c r="M641" i="1"/>
  <c r="L641" i="1"/>
  <c r="F914" i="1"/>
  <c r="O872" i="1"/>
  <c r="F777" i="1"/>
  <c r="M777" i="1" s="1"/>
  <c r="L777" i="1"/>
  <c r="F671" i="1"/>
  <c r="F844" i="1"/>
  <c r="D844" i="1" s="1"/>
  <c r="M812" i="1"/>
  <c r="F812" i="1"/>
  <c r="N812" i="1" s="1"/>
  <c r="K812" i="1"/>
  <c r="F744" i="1"/>
  <c r="M744" i="1" s="1"/>
  <c r="L744" i="1"/>
  <c r="K744" i="1"/>
  <c r="F590" i="1"/>
  <c r="G768" i="1" a="1"/>
  <c r="G768" i="1" s="1"/>
  <c r="H768" i="1" s="1"/>
  <c r="M714" i="1"/>
  <c r="D714" i="1"/>
  <c r="M1105" i="1"/>
  <c r="F729" i="1"/>
  <c r="N729" i="1" s="1"/>
  <c r="M980" i="1"/>
  <c r="F980" i="1"/>
  <c r="D980" i="1" s="1"/>
  <c r="N714" i="1"/>
  <c r="F639" i="1"/>
  <c r="K569" i="1"/>
  <c r="D569" i="1"/>
  <c r="M569" i="1"/>
  <c r="L569" i="1"/>
  <c r="F569" i="1"/>
  <c r="N569" i="1" s="1"/>
  <c r="M1049" i="1"/>
  <c r="D1049" i="1"/>
  <c r="L1049" i="1"/>
  <c r="K1049" i="1"/>
  <c r="F1049" i="1"/>
  <c r="F901" i="1"/>
  <c r="D901" i="1" s="1"/>
  <c r="M901" i="1"/>
  <c r="L901" i="1"/>
  <c r="K901" i="1"/>
  <c r="O894" i="1"/>
  <c r="N894" i="1"/>
  <c r="F727" i="1"/>
  <c r="N727" i="1" s="1"/>
  <c r="K727" i="1"/>
  <c r="D727" i="1"/>
  <c r="M647" i="1"/>
  <c r="L795" i="1"/>
  <c r="F745" i="1"/>
  <c r="L745" i="1" s="1"/>
  <c r="M745" i="1"/>
  <c r="D645" i="1"/>
  <c r="M645" i="1"/>
  <c r="L645" i="1"/>
  <c r="K645" i="1"/>
  <c r="F645" i="1"/>
  <c r="N645" i="1" s="1"/>
  <c r="F561" i="1"/>
  <c r="K561" i="1" s="1"/>
  <c r="D534" i="1"/>
  <c r="F534" i="1"/>
  <c r="K534" i="1" s="1"/>
  <c r="L534" i="1"/>
  <c r="K507" i="1"/>
  <c r="M507" i="1"/>
  <c r="D507" i="1"/>
  <c r="F507" i="1"/>
  <c r="L507" i="1"/>
  <c r="L713" i="1"/>
  <c r="F606" i="1"/>
  <c r="N606" i="1" s="1"/>
  <c r="M606" i="1"/>
  <c r="K606" i="1"/>
  <c r="L610" i="1"/>
  <c r="D610" i="1"/>
  <c r="F610" i="1"/>
  <c r="K610" i="1" s="1"/>
  <c r="D594" i="1"/>
  <c r="M594" i="1"/>
  <c r="F594" i="1"/>
  <c r="K594" i="1" s="1"/>
  <c r="K517" i="1"/>
  <c r="F517" i="1"/>
  <c r="L517" i="1" s="1"/>
  <c r="D870" i="1"/>
  <c r="L870" i="1"/>
  <c r="F870" i="1"/>
  <c r="N870" i="1" s="1"/>
  <c r="M634" i="1"/>
  <c r="M465" i="1"/>
  <c r="M447" i="1"/>
  <c r="M429" i="1"/>
  <c r="M1053" i="1"/>
  <c r="F788" i="1"/>
  <c r="K788" i="1" s="1"/>
  <c r="M788" i="1"/>
  <c r="L788" i="1"/>
  <c r="D788" i="1"/>
  <c r="F458" i="1"/>
  <c r="K440" i="1"/>
  <c r="F440" i="1"/>
  <c r="D440" i="1" s="1"/>
  <c r="K422" i="1"/>
  <c r="F422" i="1"/>
  <c r="D422" i="1" s="1"/>
  <c r="O683" i="1"/>
  <c r="K504" i="1"/>
  <c r="F504" i="1"/>
  <c r="M504" i="1" s="1"/>
  <c r="K468" i="1"/>
  <c r="F468" i="1"/>
  <c r="M468" i="1" s="1"/>
  <c r="F757" i="1"/>
  <c r="N757" i="1" s="1"/>
  <c r="M757" i="1"/>
  <c r="L757" i="1"/>
  <c r="F706" i="1"/>
  <c r="N706" i="1" s="1"/>
  <c r="M706" i="1"/>
  <c r="K706" i="1"/>
  <c r="D706" i="1"/>
  <c r="L706" i="1"/>
  <c r="K646" i="1"/>
  <c r="F646" i="1"/>
  <c r="L646" i="1" s="1"/>
  <c r="D646" i="1"/>
  <c r="M646" i="1"/>
  <c r="N464" i="1"/>
  <c r="N428" i="1"/>
  <c r="L746" i="1"/>
  <c r="O741" i="1"/>
  <c r="N741" i="1"/>
  <c r="M682" i="1"/>
  <c r="L682" i="1"/>
  <c r="F682" i="1"/>
  <c r="N682" i="1" s="1"/>
  <c r="K682" i="1"/>
  <c r="D682" i="1"/>
  <c r="K555" i="1"/>
  <c r="M555" i="1"/>
  <c r="D555" i="1"/>
  <c r="L555" i="1"/>
  <c r="F555" i="1"/>
  <c r="K519" i="1"/>
  <c r="M519" i="1"/>
  <c r="D519" i="1"/>
  <c r="L519" i="1"/>
  <c r="F519" i="1"/>
  <c r="N397" i="1"/>
  <c r="M299" i="1"/>
  <c r="D299" i="1"/>
  <c r="K299" i="1"/>
  <c r="F299" i="1"/>
  <c r="N299" i="1" s="1"/>
  <c r="L299" i="1"/>
  <c r="N822" i="1"/>
  <c r="F593" i="1"/>
  <c r="N593" i="1" s="1"/>
  <c r="L580" i="1"/>
  <c r="L407" i="1"/>
  <c r="F407" i="1"/>
  <c r="N407" i="1" s="1"/>
  <c r="F330" i="1"/>
  <c r="N330" i="1" s="1"/>
  <c r="M538" i="1"/>
  <c r="N480" i="1"/>
  <c r="M355" i="1"/>
  <c r="D355" i="1"/>
  <c r="K355" i="1"/>
  <c r="F355" i="1"/>
  <c r="L355" i="1" s="1"/>
  <c r="D310" i="1"/>
  <c r="K310" i="1"/>
  <c r="F310" i="1"/>
  <c r="M310" i="1" s="1"/>
  <c r="L310" i="1"/>
  <c r="F248" i="1"/>
  <c r="K248" i="1" s="1"/>
  <c r="M248" i="1"/>
  <c r="L248" i="1"/>
  <c r="M154" i="1"/>
  <c r="D154" i="1"/>
  <c r="F154" i="1"/>
  <c r="N154" i="1" s="1"/>
  <c r="L154" i="1"/>
  <c r="K154" i="1"/>
  <c r="F371" i="1"/>
  <c r="N371" i="1" s="1"/>
  <c r="N460" i="1"/>
  <c r="N332" i="1"/>
  <c r="F233" i="1"/>
  <c r="K233" i="1" s="1"/>
  <c r="M233" i="1"/>
  <c r="L233" i="1"/>
  <c r="F161" i="1"/>
  <c r="K161" i="1" s="1"/>
  <c r="M161" i="1"/>
  <c r="L161" i="1"/>
  <c r="M384" i="1"/>
  <c r="D384" i="1"/>
  <c r="F384" i="1"/>
  <c r="L384" i="1" s="1"/>
  <c r="M279" i="1"/>
  <c r="D279" i="1"/>
  <c r="K279" i="1"/>
  <c r="L279" i="1"/>
  <c r="F279" i="1"/>
  <c r="N279" i="1" s="1"/>
  <c r="F232" i="1"/>
  <c r="K182" i="1"/>
  <c r="F182" i="1"/>
  <c r="D182" i="1"/>
  <c r="M182" i="1"/>
  <c r="L182" i="1"/>
  <c r="F115" i="1"/>
  <c r="M115" i="1" s="1"/>
  <c r="L115" i="1"/>
  <c r="D556" i="1"/>
  <c r="L378" i="1"/>
  <c r="N262" i="1"/>
  <c r="F188" i="1"/>
  <c r="K188" i="1" s="1"/>
  <c r="D188" i="1"/>
  <c r="F152" i="1"/>
  <c r="K152" i="1" s="1"/>
  <c r="M152" i="1"/>
  <c r="L152" i="1"/>
  <c r="N478" i="1"/>
  <c r="N311" i="1"/>
  <c r="D786" i="1"/>
  <c r="K786" i="1"/>
  <c r="F786" i="1"/>
  <c r="N786" i="1" s="1"/>
  <c r="L786" i="1"/>
  <c r="L438" i="1"/>
  <c r="M373" i="1"/>
  <c r="D373" i="1"/>
  <c r="L373" i="1"/>
  <c r="K373" i="1"/>
  <c r="F373" i="1"/>
  <c r="K331" i="1"/>
  <c r="L331" i="1"/>
  <c r="F331" i="1"/>
  <c r="M331" i="1" s="1"/>
  <c r="O61" i="1"/>
  <c r="O7" i="1"/>
  <c r="L432" i="1"/>
  <c r="M141" i="1"/>
  <c r="F141" i="1"/>
  <c r="N141" i="1" s="1"/>
  <c r="I19" i="1" a="1"/>
  <c r="I19" i="1" s="1"/>
  <c r="J19" i="1" s="1"/>
  <c r="G37" i="1" a="1"/>
  <c r="G37" i="1" s="1"/>
  <c r="H37" i="1" s="1"/>
  <c r="K217" i="1"/>
  <c r="F217" i="1"/>
  <c r="M217" i="1" s="1"/>
  <c r="L217" i="1"/>
  <c r="N139" i="1"/>
  <c r="N266" i="1"/>
  <c r="F205" i="1"/>
  <c r="N205" i="1" s="1"/>
  <c r="L205" i="1"/>
  <c r="M32" i="1"/>
  <c r="F32" i="1"/>
  <c r="K32" i="1" s="1"/>
  <c r="L32" i="1"/>
  <c r="N92" i="1"/>
  <c r="F403" i="1"/>
  <c r="N403" i="1" s="1"/>
  <c r="L403" i="1"/>
  <c r="K481" i="1"/>
  <c r="F229" i="1"/>
  <c r="N116" i="1"/>
  <c r="F49" i="1"/>
  <c r="D49" i="1" s="1"/>
  <c r="M49" i="1"/>
  <c r="L49" i="1"/>
  <c r="K49" i="1"/>
  <c r="K24" i="1"/>
  <c r="F24" i="1"/>
  <c r="D24" i="1" s="1"/>
  <c r="K59" i="1"/>
  <c r="D59" i="1"/>
  <c r="F59" i="1"/>
  <c r="N59" i="1" s="1"/>
  <c r="E19" i="1" a="1"/>
  <c r="E19" i="1" s="1"/>
  <c r="N23" i="1"/>
  <c r="N253" i="1"/>
  <c r="O253" i="1"/>
  <c r="D26" i="1"/>
  <c r="F26" i="1"/>
  <c r="N26" i="1" s="1"/>
  <c r="L26" i="1"/>
  <c r="M26" i="1"/>
  <c r="M4411" i="1"/>
  <c r="K4418" i="1"/>
  <c r="K4348" i="1"/>
  <c r="L4418" i="1"/>
  <c r="D4304" i="1"/>
  <c r="L4304" i="1"/>
  <c r="K4304" i="1"/>
  <c r="F4304" i="1"/>
  <c r="M4304" i="1"/>
  <c r="K4285" i="1"/>
  <c r="M4255" i="1"/>
  <c r="L4255" i="1"/>
  <c r="D4255" i="1"/>
  <c r="K4255" i="1"/>
  <c r="F4255" i="1"/>
  <c r="N4292" i="1"/>
  <c r="D4161" i="1"/>
  <c r="F4161" i="1"/>
  <c r="L4161" i="1" s="1"/>
  <c r="K4161" i="1"/>
  <c r="O4183" i="1"/>
  <c r="N4183" i="1"/>
  <c r="F4130" i="1"/>
  <c r="M4130" i="1" s="1"/>
  <c r="M4064" i="1"/>
  <c r="D4064" i="1"/>
  <c r="L4064" i="1"/>
  <c r="K4064" i="1"/>
  <c r="F4064" i="1"/>
  <c r="N4064" i="1" s="1"/>
  <c r="F4089" i="1"/>
  <c r="L4089" i="1" s="1"/>
  <c r="K4089" i="1"/>
  <c r="M4089" i="1"/>
  <c r="D4112" i="1"/>
  <c r="E3989" i="1" a="1"/>
  <c r="E3989" i="1" s="1"/>
  <c r="F3956" i="1"/>
  <c r="N3956" i="1" s="1"/>
  <c r="N3895" i="1"/>
  <c r="D3930" i="1"/>
  <c r="F3930" i="1"/>
  <c r="L3930" i="1" s="1"/>
  <c r="O4003" i="1"/>
  <c r="M3894" i="1"/>
  <c r="F3894" i="1"/>
  <c r="D3894" i="1" s="1"/>
  <c r="L3951" i="1"/>
  <c r="K3951" i="1"/>
  <c r="F3951" i="1"/>
  <c r="M3951" i="1" s="1"/>
  <c r="G3866" i="1" a="1"/>
  <c r="G3866" i="1" s="1"/>
  <c r="H3866" i="1" s="1"/>
  <c r="K3851" i="1"/>
  <c r="D3851" i="1"/>
  <c r="L3851" i="1"/>
  <c r="F3851" i="1"/>
  <c r="M3851" i="1"/>
  <c r="N3851" i="1"/>
  <c r="L3766" i="1"/>
  <c r="M3766" i="1"/>
  <c r="F3766" i="1"/>
  <c r="K3766" i="1" s="1"/>
  <c r="F3775" i="1"/>
  <c r="L3775" i="1" s="1"/>
  <c r="M3708" i="1"/>
  <c r="D3708" i="1"/>
  <c r="K3708" i="1"/>
  <c r="L3708" i="1"/>
  <c r="F3708" i="1"/>
  <c r="N3708" i="1" s="1"/>
  <c r="F3704" i="1"/>
  <c r="M3704" i="1" s="1"/>
  <c r="L3629" i="1"/>
  <c r="F3629" i="1"/>
  <c r="M3629" i="1" s="1"/>
  <c r="K3629" i="1"/>
  <c r="K4434" i="1"/>
  <c r="D4382" i="1"/>
  <c r="K4382" i="1"/>
  <c r="K4356" i="1"/>
  <c r="M4368" i="1"/>
  <c r="M4367" i="1"/>
  <c r="M4358" i="1"/>
  <c r="L4348" i="1"/>
  <c r="D4326" i="1"/>
  <c r="L4326" i="1"/>
  <c r="M4326" i="1"/>
  <c r="D4375" i="1"/>
  <c r="D4290" i="1"/>
  <c r="F4290" i="1"/>
  <c r="L4290" i="1" s="1"/>
  <c r="K4290" i="1"/>
  <c r="F4305" i="1"/>
  <c r="N4305" i="1" s="1"/>
  <c r="M4285" i="1"/>
  <c r="N4290" i="1"/>
  <c r="D4276" i="1"/>
  <c r="F4276" i="1"/>
  <c r="N4276" i="1" s="1"/>
  <c r="N4271" i="1"/>
  <c r="F4286" i="1"/>
  <c r="N4286" i="1" s="1"/>
  <c r="K4229" i="1"/>
  <c r="D4229" i="1"/>
  <c r="L4229" i="1"/>
  <c r="M4229" i="1"/>
  <c r="F4229" i="1"/>
  <c r="L4271" i="1"/>
  <c r="M4224" i="1"/>
  <c r="K4240" i="1"/>
  <c r="O4211" i="1"/>
  <c r="N4211" i="1"/>
  <c r="M4158" i="1"/>
  <c r="F4158" i="1"/>
  <c r="D4158" i="1" s="1"/>
  <c r="L4153" i="1"/>
  <c r="D4129" i="1"/>
  <c r="M4129" i="1"/>
  <c r="F4129" i="1"/>
  <c r="L4129" i="1" s="1"/>
  <c r="F4052" i="1"/>
  <c r="D4110" i="1"/>
  <c r="F4110" i="1"/>
  <c r="M4110" i="1" s="1"/>
  <c r="L4110" i="1"/>
  <c r="M4100" i="1"/>
  <c r="F4041" i="1"/>
  <c r="M4041" i="1" s="1"/>
  <c r="N4084" i="1"/>
  <c r="L4102" i="1"/>
  <c r="F4102" i="1"/>
  <c r="M4102" i="1" s="1"/>
  <c r="F4054" i="1"/>
  <c r="N4054" i="1" s="1"/>
  <c r="D4054" i="1"/>
  <c r="L4054" i="1"/>
  <c r="K4054" i="1"/>
  <c r="M4054" i="1"/>
  <c r="D4035" i="1"/>
  <c r="F4059" i="1"/>
  <c r="N4059" i="1" s="1"/>
  <c r="D4059" i="1"/>
  <c r="L4059" i="1"/>
  <c r="N4021" i="1"/>
  <c r="D4099" i="1"/>
  <c r="N4061" i="1"/>
  <c r="O4076" i="1"/>
  <c r="O4017" i="1"/>
  <c r="I4017" i="1" a="1"/>
  <c r="I4017" i="1" s="1"/>
  <c r="J4017" i="1" s="1"/>
  <c r="G4017" i="1" a="1"/>
  <c r="G4017" i="1" s="1"/>
  <c r="H4017" i="1" s="1"/>
  <c r="E3994" i="1" a="1"/>
  <c r="E3994" i="1" s="1"/>
  <c r="K3975" i="1"/>
  <c r="F3975" i="1"/>
  <c r="M3975" i="1" s="1"/>
  <c r="M4011" i="1"/>
  <c r="N4022" i="1"/>
  <c r="F3946" i="1"/>
  <c r="K3946" i="1" s="1"/>
  <c r="L3946" i="1"/>
  <c r="D3946" i="1"/>
  <c r="F3928" i="1"/>
  <c r="K3928" i="1" s="1"/>
  <c r="M3928" i="1"/>
  <c r="D3928" i="1"/>
  <c r="N3928" i="1"/>
  <c r="L3928" i="1"/>
  <c r="F4026" i="1"/>
  <c r="I3988" i="1" a="1"/>
  <c r="I3988" i="1" s="1"/>
  <c r="J3988" i="1" s="1"/>
  <c r="L3982" i="1"/>
  <c r="M3982" i="1"/>
  <c r="F3982" i="1"/>
  <c r="N3982" i="1" s="1"/>
  <c r="D3982" i="1"/>
  <c r="K3982" i="1"/>
  <c r="L3917" i="1"/>
  <c r="K3937" i="1"/>
  <c r="F3937" i="1"/>
  <c r="N3937" i="1" s="1"/>
  <c r="D3937" i="1"/>
  <c r="K3892" i="1"/>
  <c r="F3892" i="1"/>
  <c r="D3892" i="1" s="1"/>
  <c r="M3892" i="1"/>
  <c r="N3892" i="1"/>
  <c r="L3892" i="1"/>
  <c r="F3916" i="1"/>
  <c r="L3916" i="1" s="1"/>
  <c r="D3916" i="1"/>
  <c r="K3916" i="1"/>
  <c r="M3916" i="1"/>
  <c r="D3901" i="1"/>
  <c r="M3901" i="1"/>
  <c r="K3901" i="1"/>
  <c r="L3901" i="1"/>
  <c r="F3901" i="1"/>
  <c r="K3913" i="1"/>
  <c r="D3880" i="1"/>
  <c r="F3880" i="1"/>
  <c r="N3880" i="1" s="1"/>
  <c r="D3874" i="1"/>
  <c r="K3890" i="1"/>
  <c r="N3890" i="1"/>
  <c r="L3890" i="1"/>
  <c r="F3890" i="1"/>
  <c r="M3890" i="1" s="1"/>
  <c r="D3890" i="1"/>
  <c r="D3858" i="1"/>
  <c r="F3858" i="1"/>
  <c r="N3858" i="1" s="1"/>
  <c r="K3886" i="1"/>
  <c r="F3886" i="1"/>
  <c r="N3886" i="1" s="1"/>
  <c r="L3881" i="1"/>
  <c r="K3881" i="1"/>
  <c r="F3881" i="1"/>
  <c r="N3881" i="1" s="1"/>
  <c r="D3881" i="1"/>
  <c r="M3852" i="1"/>
  <c r="F3852" i="1"/>
  <c r="L3852" i="1" s="1"/>
  <c r="D3852" i="1"/>
  <c r="K3852" i="1"/>
  <c r="N3826" i="1"/>
  <c r="D3843" i="1"/>
  <c r="D3856" i="1"/>
  <c r="L3822" i="1"/>
  <c r="K3786" i="1"/>
  <c r="F3786" i="1"/>
  <c r="L3786" i="1" s="1"/>
  <c r="K3823" i="1"/>
  <c r="L3823" i="1"/>
  <c r="F3823" i="1"/>
  <c r="M3823" i="1" s="1"/>
  <c r="N3823" i="1"/>
  <c r="F3733" i="1"/>
  <c r="N3733" i="1" s="1"/>
  <c r="F3736" i="1"/>
  <c r="M3696" i="1"/>
  <c r="D3696" i="1"/>
  <c r="F3696" i="1"/>
  <c r="K3696" i="1" s="1"/>
  <c r="F3729" i="1"/>
  <c r="F3792" i="1"/>
  <c r="N3792" i="1" s="1"/>
  <c r="D3792" i="1"/>
  <c r="M3748" i="1"/>
  <c r="F3748" i="1"/>
  <c r="L3748" i="1" s="1"/>
  <c r="K3748" i="1"/>
  <c r="M3720" i="1"/>
  <c r="F3720" i="1"/>
  <c r="D3720" i="1" s="1"/>
  <c r="F3740" i="1"/>
  <c r="N3740" i="1" s="1"/>
  <c r="F3709" i="1"/>
  <c r="D3709" i="1" s="1"/>
  <c r="M3709" i="1"/>
  <c r="K3709" i="1"/>
  <c r="N3703" i="1"/>
  <c r="F3668" i="1"/>
  <c r="N3668" i="1" s="1"/>
  <c r="L3660" i="1"/>
  <c r="M3670" i="1"/>
  <c r="D3652" i="1"/>
  <c r="K3652" i="1"/>
  <c r="L3652" i="1"/>
  <c r="F3652" i="1"/>
  <c r="N3652" i="1" s="1"/>
  <c r="N3713" i="1"/>
  <c r="K3732" i="1"/>
  <c r="K3671" i="1"/>
  <c r="K3662" i="1"/>
  <c r="F3662" i="1"/>
  <c r="M3662" i="1" s="1"/>
  <c r="L3662" i="1"/>
  <c r="D3662" i="1"/>
  <c r="D3719" i="1"/>
  <c r="M3712" i="1"/>
  <c r="F3635" i="1"/>
  <c r="N3685" i="1"/>
  <c r="K3706" i="1"/>
  <c r="M3680" i="1"/>
  <c r="K3595" i="1"/>
  <c r="F3595" i="1"/>
  <c r="D3595" i="1"/>
  <c r="M3595" i="1"/>
  <c r="L3595" i="1"/>
  <c r="N3595" i="1"/>
  <c r="D3674" i="1"/>
  <c r="M3585" i="1"/>
  <c r="K3585" i="1"/>
  <c r="F3585" i="1"/>
  <c r="N3585" i="1" s="1"/>
  <c r="D3585" i="1"/>
  <c r="N3659" i="1"/>
  <c r="F3613" i="1"/>
  <c r="N3613" i="1" s="1"/>
  <c r="M3613" i="1"/>
  <c r="D3613" i="1"/>
  <c r="K3562" i="1"/>
  <c r="D3545" i="1"/>
  <c r="F3545" i="1"/>
  <c r="K3601" i="1"/>
  <c r="F3601" i="1"/>
  <c r="N3601" i="1" s="1"/>
  <c r="M3601" i="1"/>
  <c r="L3601" i="1"/>
  <c r="N3542" i="1"/>
  <c r="E3615" i="1" a="1"/>
  <c r="E3615" i="1" s="1"/>
  <c r="F3546" i="1"/>
  <c r="N3546" i="1" s="1"/>
  <c r="L3546" i="1"/>
  <c r="K3546" i="1"/>
  <c r="M3546" i="1"/>
  <c r="D3546" i="1"/>
  <c r="O3579" i="1"/>
  <c r="N3523" i="1"/>
  <c r="F3457" i="1"/>
  <c r="M3457" i="1" s="1"/>
  <c r="O3489" i="1"/>
  <c r="O3557" i="1"/>
  <c r="N3416" i="1"/>
  <c r="D3465" i="1"/>
  <c r="F3465" i="1"/>
  <c r="M3465" i="1" s="1"/>
  <c r="L3465" i="1"/>
  <c r="K3465" i="1"/>
  <c r="O3573" i="1"/>
  <c r="N3417" i="1"/>
  <c r="O3417" i="1"/>
  <c r="I3417" i="1" a="1"/>
  <c r="I3417" i="1" s="1"/>
  <c r="J3417" i="1" s="1"/>
  <c r="M3539" i="1"/>
  <c r="D3539" i="1"/>
  <c r="F3539" i="1"/>
  <c r="K3539" i="1" s="1"/>
  <c r="M3510" i="1"/>
  <c r="D3484" i="1"/>
  <c r="N3357" i="1"/>
  <c r="K3492" i="1"/>
  <c r="F3402" i="1"/>
  <c r="D3402" i="1"/>
  <c r="F3444" i="1"/>
  <c r="M3444" i="1" s="1"/>
  <c r="E3382" i="1" a="1"/>
  <c r="E3382" i="1" s="1"/>
  <c r="M3532" i="1"/>
  <c r="N3394" i="1"/>
  <c r="F3340" i="1"/>
  <c r="L3292" i="1"/>
  <c r="K3292" i="1"/>
  <c r="F3292" i="1"/>
  <c r="N3292" i="1" s="1"/>
  <c r="N3401" i="1"/>
  <c r="M3359" i="1"/>
  <c r="D3359" i="1"/>
  <c r="F3359" i="1"/>
  <c r="L3359" i="1"/>
  <c r="K3359" i="1"/>
  <c r="D3314" i="1"/>
  <c r="F3314" i="1"/>
  <c r="M3314" i="1" s="1"/>
  <c r="L3314" i="1"/>
  <c r="K3314" i="1"/>
  <c r="N3314" i="1"/>
  <c r="N3331" i="1"/>
  <c r="M3436" i="1"/>
  <c r="L3436" i="1"/>
  <c r="F3436" i="1"/>
  <c r="D3436" i="1" s="1"/>
  <c r="D3353" i="1"/>
  <c r="F3353" i="1"/>
  <c r="M3353" i="1" s="1"/>
  <c r="K3353" i="1"/>
  <c r="L3353" i="1"/>
  <c r="K3290" i="1"/>
  <c r="L3290" i="1"/>
  <c r="F3290" i="1"/>
  <c r="M3290" i="1" s="1"/>
  <c r="K3415" i="1"/>
  <c r="M3415" i="1"/>
  <c r="F3415" i="1"/>
  <c r="L3415" i="1" s="1"/>
  <c r="N3293" i="1"/>
  <c r="K3293" i="1"/>
  <c r="N3271" i="1"/>
  <c r="D3246" i="1"/>
  <c r="F3246" i="1"/>
  <c r="M3237" i="1"/>
  <c r="F3237" i="1"/>
  <c r="D3237" i="1" s="1"/>
  <c r="M3228" i="1"/>
  <c r="K3228" i="1"/>
  <c r="F3228" i="1"/>
  <c r="N3228" i="1" s="1"/>
  <c r="F3102" i="1"/>
  <c r="L3102" i="1" s="1"/>
  <c r="M3102" i="1"/>
  <c r="K3102" i="1"/>
  <c r="F3146" i="1"/>
  <c r="M3480" i="1"/>
  <c r="D3480" i="1"/>
  <c r="L3480" i="1"/>
  <c r="K3480" i="1"/>
  <c r="F3480" i="1"/>
  <c r="N3480" i="1" s="1"/>
  <c r="K3409" i="1"/>
  <c r="D3286" i="1"/>
  <c r="N3202" i="1"/>
  <c r="M3227" i="1"/>
  <c r="D3227" i="1"/>
  <c r="F3227" i="1"/>
  <c r="L3227" i="1"/>
  <c r="K3227" i="1"/>
  <c r="E3071" i="1" a="1"/>
  <c r="E3071" i="1" s="1"/>
  <c r="N3187" i="1"/>
  <c r="N3048" i="1"/>
  <c r="M3256" i="1"/>
  <c r="F3099" i="1"/>
  <c r="L3099" i="1" s="1"/>
  <c r="D3099" i="1"/>
  <c r="M3099" i="1"/>
  <c r="K3099" i="1"/>
  <c r="N3270" i="1"/>
  <c r="L3224" i="1"/>
  <c r="D3205" i="1"/>
  <c r="F3151" i="1"/>
  <c r="M3151" i="1" s="1"/>
  <c r="L3151" i="1"/>
  <c r="K3151" i="1"/>
  <c r="F3081" i="1"/>
  <c r="N3081" i="1" s="1"/>
  <c r="L3420" i="1"/>
  <c r="K3148" i="1"/>
  <c r="L3111" i="1"/>
  <c r="D3111" i="1"/>
  <c r="M3111" i="1"/>
  <c r="F3111" i="1"/>
  <c r="K3111" i="1" s="1"/>
  <c r="D3175" i="1"/>
  <c r="K3175" i="1"/>
  <c r="F3175" i="1"/>
  <c r="N3175" i="1" s="1"/>
  <c r="F3094" i="1"/>
  <c r="K3094" i="1" s="1"/>
  <c r="F3082" i="1"/>
  <c r="M3082" i="1" s="1"/>
  <c r="K3082" i="1"/>
  <c r="D3082" i="1"/>
  <c r="F3044" i="1"/>
  <c r="M3044" i="1" s="1"/>
  <c r="D3044" i="1"/>
  <c r="K3044" i="1"/>
  <c r="L3044" i="1"/>
  <c r="J3091" i="1"/>
  <c r="N3091" i="1"/>
  <c r="L2954" i="1"/>
  <c r="K2954" i="1"/>
  <c r="F2954" i="1"/>
  <c r="M2954" i="1" s="1"/>
  <c r="M3059" i="1"/>
  <c r="D2994" i="1"/>
  <c r="K2994" i="1"/>
  <c r="M2994" i="1"/>
  <c r="L2994" i="1"/>
  <c r="F2994" i="1"/>
  <c r="M3170" i="1"/>
  <c r="L2971" i="1"/>
  <c r="F2932" i="1"/>
  <c r="D2950" i="1"/>
  <c r="M2950" i="1"/>
  <c r="L2950" i="1"/>
  <c r="K2950" i="1"/>
  <c r="F2950" i="1"/>
  <c r="D3070" i="1"/>
  <c r="K3085" i="1"/>
  <c r="F3097" i="1"/>
  <c r="N3097" i="1" s="1"/>
  <c r="D3097" i="1"/>
  <c r="L3097" i="1"/>
  <c r="F2987" i="1"/>
  <c r="N2987" i="1" s="1"/>
  <c r="D2987" i="1"/>
  <c r="K2987" i="1"/>
  <c r="N3023" i="1"/>
  <c r="D2951" i="1"/>
  <c r="L2951" i="1"/>
  <c r="F2951" i="1"/>
  <c r="M2951" i="1" s="1"/>
  <c r="N3067" i="1"/>
  <c r="O3067" i="1"/>
  <c r="M2966" i="1"/>
  <c r="D2966" i="1"/>
  <c r="K2966" i="1"/>
  <c r="F2966" i="1"/>
  <c r="N2966" i="1" s="1"/>
  <c r="F3149" i="1"/>
  <c r="N3149" i="1" s="1"/>
  <c r="D3149" i="1"/>
  <c r="N3026" i="1"/>
  <c r="O3026" i="1"/>
  <c r="K2993" i="1"/>
  <c r="L3056" i="1"/>
  <c r="F2933" i="1"/>
  <c r="L3040" i="1"/>
  <c r="F3040" i="1"/>
  <c r="D3040" i="1" s="1"/>
  <c r="M3040" i="1"/>
  <c r="K3040" i="1"/>
  <c r="L3042" i="1"/>
  <c r="I2957" i="1" a="1"/>
  <c r="I2957" i="1" s="1"/>
  <c r="J2957" i="1" s="1"/>
  <c r="O3101" i="1"/>
  <c r="N3101" i="1"/>
  <c r="F2972" i="1"/>
  <c r="N2972" i="1" s="1"/>
  <c r="D2972" i="1"/>
  <c r="K2972" i="1"/>
  <c r="L2972" i="1"/>
  <c r="F2905" i="1"/>
  <c r="L2905" i="1" s="1"/>
  <c r="K2842" i="1"/>
  <c r="F2842" i="1"/>
  <c r="M2842" i="1" s="1"/>
  <c r="N2842" i="1"/>
  <c r="K2831" i="1"/>
  <c r="F2831" i="1"/>
  <c r="N2831" i="1" s="1"/>
  <c r="N2821" i="1"/>
  <c r="K2767" i="1"/>
  <c r="F2767" i="1"/>
  <c r="N2767" i="1" s="1"/>
  <c r="M2767" i="1"/>
  <c r="L2767" i="1"/>
  <c r="F2689" i="1"/>
  <c r="M2689" i="1" s="1"/>
  <c r="L2689" i="1"/>
  <c r="N2926" i="1"/>
  <c r="O2926" i="1"/>
  <c r="L3016" i="1"/>
  <c r="F3016" i="1"/>
  <c r="N3016" i="1" s="1"/>
  <c r="D3016" i="1"/>
  <c r="K3016" i="1"/>
  <c r="N2840" i="1"/>
  <c r="L2867" i="1"/>
  <c r="K2867" i="1"/>
  <c r="F2867" i="1"/>
  <c r="N2867" i="1" s="1"/>
  <c r="K3232" i="1"/>
  <c r="D2800" i="1"/>
  <c r="D2787" i="1"/>
  <c r="D2802" i="1"/>
  <c r="L2802" i="1"/>
  <c r="K2802" i="1"/>
  <c r="F2802" i="1"/>
  <c r="M2802" i="1" s="1"/>
  <c r="N2802" i="1"/>
  <c r="G2751" i="1" a="1"/>
  <c r="G2751" i="1" s="1"/>
  <c r="H2751" i="1" s="1"/>
  <c r="N2700" i="1"/>
  <c r="O2813" i="1"/>
  <c r="F2756" i="1"/>
  <c r="N2756" i="1" s="1"/>
  <c r="D2756" i="1"/>
  <c r="L2756" i="1"/>
  <c r="K2756" i="1"/>
  <c r="D2788" i="1"/>
  <c r="I2677" i="1" a="1"/>
  <c r="I2677" i="1" s="1"/>
  <c r="J2677" i="1" s="1"/>
  <c r="F2774" i="1"/>
  <c r="K2774" i="1"/>
  <c r="L2774" i="1"/>
  <c r="K2752" i="1"/>
  <c r="F2711" i="1"/>
  <c r="M2711" i="1" s="1"/>
  <c r="L2711" i="1"/>
  <c r="K2711" i="1"/>
  <c r="D2711" i="1"/>
  <c r="N2711" i="1"/>
  <c r="M2929" i="1"/>
  <c r="D2746" i="1"/>
  <c r="D2848" i="1"/>
  <c r="M2769" i="1"/>
  <c r="D2769" i="1"/>
  <c r="L2769" i="1"/>
  <c r="K2769" i="1"/>
  <c r="F2769" i="1"/>
  <c r="L2863" i="1"/>
  <c r="D2695" i="1"/>
  <c r="D2869" i="1"/>
  <c r="F2613" i="1"/>
  <c r="M2613" i="1"/>
  <c r="D2613" i="1"/>
  <c r="L2613" i="1"/>
  <c r="K2613" i="1"/>
  <c r="N2688" i="1"/>
  <c r="N2722" i="1"/>
  <c r="L2588" i="1"/>
  <c r="F2588" i="1"/>
  <c r="N2588" i="1" s="1"/>
  <c r="D2588" i="1"/>
  <c r="M2588" i="1"/>
  <c r="K2588" i="1"/>
  <c r="M2747" i="1"/>
  <c r="L2675" i="1"/>
  <c r="F2665" i="1"/>
  <c r="D2665" i="1" s="1"/>
  <c r="K2665" i="1"/>
  <c r="M2665" i="1"/>
  <c r="D2646" i="1"/>
  <c r="L2666" i="1"/>
  <c r="N2655" i="1"/>
  <c r="O2611" i="1"/>
  <c r="O2642" i="1"/>
  <c r="I2642" i="1" a="1"/>
  <c r="I2642" i="1" s="1"/>
  <c r="J2642" i="1" s="1"/>
  <c r="E2642" i="1" a="1"/>
  <c r="E2642" i="1" s="1"/>
  <c r="N2479" i="1"/>
  <c r="M2648" i="1"/>
  <c r="F2493" i="1"/>
  <c r="N2493" i="1" s="1"/>
  <c r="D2493" i="1"/>
  <c r="M2493" i="1"/>
  <c r="L2493" i="1"/>
  <c r="K2493" i="1"/>
  <c r="D2530" i="1"/>
  <c r="L2530" i="1"/>
  <c r="F2530" i="1"/>
  <c r="M2530" i="1" s="1"/>
  <c r="K2530" i="1"/>
  <c r="N2508" i="1"/>
  <c r="G2489" i="1" a="1"/>
  <c r="G2489" i="1" s="1"/>
  <c r="H2489" i="1" s="1"/>
  <c r="F2631" i="1"/>
  <c r="N2631" i="1" s="1"/>
  <c r="D2631" i="1"/>
  <c r="K2631" i="1"/>
  <c r="L2631" i="1"/>
  <c r="K2539" i="1"/>
  <c r="F2539" i="1"/>
  <c r="D2851" i="1"/>
  <c r="F2650" i="1"/>
  <c r="K2650" i="1" s="1"/>
  <c r="D2650" i="1"/>
  <c r="M2650" i="1"/>
  <c r="L2650" i="1"/>
  <c r="N2749" i="1"/>
  <c r="D2679" i="1"/>
  <c r="K2679" i="1"/>
  <c r="F2679" i="1"/>
  <c r="N2679" i="1" s="1"/>
  <c r="M2679" i="1"/>
  <c r="K2540" i="1"/>
  <c r="F2540" i="1"/>
  <c r="L2540" i="1" s="1"/>
  <c r="M2540" i="1"/>
  <c r="D2540" i="1"/>
  <c r="M2458" i="1"/>
  <c r="K2458" i="1"/>
  <c r="F2458" i="1"/>
  <c r="D2458" i="1" s="1"/>
  <c r="D2508" i="1"/>
  <c r="L2415" i="1"/>
  <c r="K2415" i="1"/>
  <c r="F2415" i="1"/>
  <c r="N2415" i="1" s="1"/>
  <c r="D2415" i="1"/>
  <c r="D2383" i="1"/>
  <c r="N2383" i="1"/>
  <c r="M2383" i="1"/>
  <c r="L2383" i="1"/>
  <c r="M2390" i="1"/>
  <c r="F2390" i="1"/>
  <c r="K2390" i="1"/>
  <c r="F2556" i="1"/>
  <c r="N2556" i="1" s="1"/>
  <c r="D2556" i="1"/>
  <c r="L2556" i="1"/>
  <c r="K2556" i="1"/>
  <c r="N2483" i="1"/>
  <c r="F2490" i="1"/>
  <c r="D2490" i="1"/>
  <c r="N2490" i="1"/>
  <c r="K2490" i="1"/>
  <c r="M2490" i="1"/>
  <c r="L2490" i="1"/>
  <c r="L2657" i="1"/>
  <c r="O2513" i="1"/>
  <c r="O2435" i="1"/>
  <c r="N2435" i="1"/>
  <c r="K2356" i="1"/>
  <c r="F2356" i="1"/>
  <c r="D2356" i="1"/>
  <c r="L2356" i="1"/>
  <c r="M2356" i="1"/>
  <c r="N2589" i="1"/>
  <c r="N2522" i="1"/>
  <c r="E2495" i="1" a="1"/>
  <c r="E2495" i="1" s="1"/>
  <c r="D2575" i="1"/>
  <c r="F2532" i="1"/>
  <c r="K2532" i="1"/>
  <c r="D2532" i="1"/>
  <c r="L2532" i="1"/>
  <c r="M2532" i="1"/>
  <c r="N2532" i="1"/>
  <c r="M2444" i="1"/>
  <c r="D2444" i="1"/>
  <c r="K2444" i="1"/>
  <c r="L2444" i="1"/>
  <c r="F2444" i="1"/>
  <c r="L2535" i="1"/>
  <c r="K2535" i="1"/>
  <c r="F2535" i="1"/>
  <c r="N2535" i="1" s="1"/>
  <c r="D2401" i="1"/>
  <c r="F2480" i="1"/>
  <c r="D2399" i="1"/>
  <c r="D2391" i="1"/>
  <c r="D2318" i="1"/>
  <c r="L2318" i="1"/>
  <c r="K2318" i="1"/>
  <c r="F2318" i="1"/>
  <c r="M2318" i="1" s="1"/>
  <c r="K2361" i="1"/>
  <c r="G2315" i="1" a="1"/>
  <c r="G2315" i="1" s="1"/>
  <c r="H2315" i="1" s="1"/>
  <c r="D2247" i="1"/>
  <c r="M2247" i="1"/>
  <c r="L2247" i="1"/>
  <c r="F2247" i="1"/>
  <c r="K2247" i="1"/>
  <c r="D2207" i="1"/>
  <c r="L2207" i="1"/>
  <c r="F2207" i="1"/>
  <c r="M2207" i="1" s="1"/>
  <c r="K2207" i="1"/>
  <c r="L2414" i="1"/>
  <c r="M2379" i="1"/>
  <c r="I2363" i="1" a="1"/>
  <c r="I2363" i="1" s="1"/>
  <c r="J2363" i="1" s="1"/>
  <c r="D2235" i="1"/>
  <c r="M2231" i="1"/>
  <c r="D2231" i="1"/>
  <c r="F2231" i="1"/>
  <c r="L2231" i="1"/>
  <c r="K2231" i="1"/>
  <c r="N2231" i="1"/>
  <c r="O2384" i="1"/>
  <c r="F2304" i="1"/>
  <c r="L2304" i="1" s="1"/>
  <c r="K2304" i="1"/>
  <c r="M2304" i="1"/>
  <c r="D2191" i="1"/>
  <c r="K2191" i="1"/>
  <c r="F2191" i="1"/>
  <c r="M2191" i="1" s="1"/>
  <c r="F2132" i="1"/>
  <c r="N2398" i="1"/>
  <c r="F2367" i="1"/>
  <c r="N2367" i="1" s="1"/>
  <c r="M2367" i="1"/>
  <c r="L2367" i="1"/>
  <c r="D2367" i="1"/>
  <c r="I2489" i="1" a="1"/>
  <c r="I2489" i="1" s="1"/>
  <c r="J2489" i="1" s="1"/>
  <c r="D2364" i="1"/>
  <c r="F2292" i="1"/>
  <c r="L2292" i="1" s="1"/>
  <c r="K2292" i="1"/>
  <c r="M2292" i="1"/>
  <c r="N2193" i="1"/>
  <c r="K2450" i="1"/>
  <c r="M2374" i="1"/>
  <c r="G2321" i="1" a="1"/>
  <c r="G2321" i="1" s="1"/>
  <c r="H2321" i="1" s="1"/>
  <c r="N2149" i="1"/>
  <c r="L2138" i="1"/>
  <c r="D1881" i="1"/>
  <c r="L1881" i="1"/>
  <c r="F1881" i="1"/>
  <c r="K2068" i="1"/>
  <c r="N1907" i="1"/>
  <c r="D2282" i="1"/>
  <c r="L2282" i="1"/>
  <c r="K2282" i="1"/>
  <c r="F2282" i="1"/>
  <c r="M2282" i="1" s="1"/>
  <c r="D2183" i="1"/>
  <c r="E2099" i="1" a="1"/>
  <c r="E2099" i="1" s="1"/>
  <c r="M2034" i="1"/>
  <c r="D2034" i="1"/>
  <c r="L2034" i="1"/>
  <c r="F2034" i="1"/>
  <c r="K2034" i="1" s="1"/>
  <c r="F1974" i="1"/>
  <c r="M1974" i="1" s="1"/>
  <c r="M1926" i="1"/>
  <c r="D1926" i="1"/>
  <c r="F1926" i="1"/>
  <c r="K1926" i="1"/>
  <c r="L1926" i="1"/>
  <c r="M2328" i="1"/>
  <c r="L2216" i="1"/>
  <c r="K2216" i="1"/>
  <c r="F2216" i="1"/>
  <c r="N2216" i="1" s="1"/>
  <c r="M2104" i="1"/>
  <c r="F2104" i="1"/>
  <c r="F2000" i="1"/>
  <c r="O2178" i="1"/>
  <c r="K2090" i="1"/>
  <c r="L2068" i="1"/>
  <c r="D2237" i="1"/>
  <c r="E2119" i="1" a="1"/>
  <c r="E2119" i="1" s="1"/>
  <c r="F2079" i="1"/>
  <c r="F2064" i="1"/>
  <c r="M2064" i="1" s="1"/>
  <c r="K2064" i="1"/>
  <c r="N2068" i="1"/>
  <c r="N2292" i="1"/>
  <c r="K2073" i="1"/>
  <c r="K2019" i="1"/>
  <c r="N2002" i="1"/>
  <c r="L1978" i="1"/>
  <c r="D1978" i="1"/>
  <c r="K1978" i="1"/>
  <c r="F1978" i="1"/>
  <c r="M1978" i="1" s="1"/>
  <c r="F1913" i="1"/>
  <c r="M1913" i="1" s="1"/>
  <c r="F1824" i="1"/>
  <c r="N1824" i="1" s="1"/>
  <c r="M2012" i="1"/>
  <c r="F2012" i="1"/>
  <c r="L1832" i="1"/>
  <c r="N1832" i="1"/>
  <c r="L1770" i="1"/>
  <c r="N2028" i="1"/>
  <c r="G1997" i="1" a="1"/>
  <c r="G1997" i="1" s="1"/>
  <c r="H1997" i="1" s="1"/>
  <c r="L1897" i="1"/>
  <c r="K1897" i="1"/>
  <c r="F1897" i="1"/>
  <c r="N1897" i="1" s="1"/>
  <c r="D1897" i="1"/>
  <c r="M1897" i="1"/>
  <c r="M1734" i="1"/>
  <c r="D1734" i="1"/>
  <c r="L1734" i="1"/>
  <c r="F1734" i="1"/>
  <c r="N1734" i="1" s="1"/>
  <c r="L2098" i="1"/>
  <c r="F1991" i="1"/>
  <c r="L1991" i="1"/>
  <c r="F1804" i="1"/>
  <c r="D1804" i="1" s="1"/>
  <c r="N1779" i="1"/>
  <c r="O2031" i="1"/>
  <c r="F1948" i="1"/>
  <c r="F1808" i="1"/>
  <c r="E1741" i="1" a="1"/>
  <c r="E1741" i="1" s="1"/>
  <c r="F1970" i="1"/>
  <c r="K1970" i="1" s="1"/>
  <c r="M1970" i="1"/>
  <c r="L1970" i="1"/>
  <c r="D1970" i="1"/>
  <c r="N1970" i="1"/>
  <c r="N2011" i="1"/>
  <c r="L1931" i="1"/>
  <c r="D1885" i="1"/>
  <c r="M1885" i="1"/>
  <c r="F1885" i="1"/>
  <c r="N1885" i="1" s="1"/>
  <c r="K2071" i="1"/>
  <c r="F2071" i="1"/>
  <c r="N2071" i="1" s="1"/>
  <c r="F1892" i="1"/>
  <c r="L1892" i="1" s="1"/>
  <c r="K1892" i="1"/>
  <c r="N1892" i="1"/>
  <c r="M1892" i="1"/>
  <c r="D1892" i="1"/>
  <c r="F1732" i="1"/>
  <c r="K1732" i="1"/>
  <c r="M2209" i="1"/>
  <c r="F2209" i="1"/>
  <c r="N2209" i="1" s="1"/>
  <c r="N2054" i="1"/>
  <c r="L1843" i="1"/>
  <c r="M1843" i="1"/>
  <c r="F1843" i="1"/>
  <c r="N1843" i="1" s="1"/>
  <c r="M1770" i="1"/>
  <c r="M1878" i="1"/>
  <c r="F1878" i="1"/>
  <c r="L1878" i="1" s="1"/>
  <c r="F1730" i="1"/>
  <c r="K1730" i="1" s="1"/>
  <c r="F1663" i="1"/>
  <c r="M1663" i="1" s="1"/>
  <c r="D2105" i="1"/>
  <c r="M1795" i="1"/>
  <c r="K1795" i="1"/>
  <c r="L1795" i="1"/>
  <c r="F1795" i="1"/>
  <c r="D1795" i="1"/>
  <c r="F1739" i="1"/>
  <c r="N1739" i="1" s="1"/>
  <c r="D1739" i="1"/>
  <c r="M1739" i="1"/>
  <c r="L1701" i="1"/>
  <c r="F1661" i="1"/>
  <c r="D1661" i="1"/>
  <c r="L1661" i="1"/>
  <c r="K1661" i="1"/>
  <c r="N1661" i="1"/>
  <c r="M1661" i="1"/>
  <c r="F1636" i="1"/>
  <c r="L1636" i="1" s="1"/>
  <c r="K1636" i="1"/>
  <c r="M1636" i="1"/>
  <c r="M1754" i="1"/>
  <c r="F1580" i="1"/>
  <c r="I1441" i="1" a="1"/>
  <c r="I1441" i="1" s="1"/>
  <c r="J1441" i="1" s="1"/>
  <c r="I1864" i="1" a="1"/>
  <c r="I1864" i="1" s="1"/>
  <c r="J1864" i="1" s="1"/>
  <c r="D1509" i="1"/>
  <c r="L1509" i="1"/>
  <c r="K1509" i="1"/>
  <c r="F1509" i="1"/>
  <c r="M1509" i="1" s="1"/>
  <c r="D1444" i="1"/>
  <c r="L1444" i="1"/>
  <c r="F1444" i="1"/>
  <c r="K1444" i="1" s="1"/>
  <c r="N1794" i="1"/>
  <c r="D1588" i="1"/>
  <c r="F1588" i="1"/>
  <c r="L2052" i="1"/>
  <c r="K2052" i="1"/>
  <c r="F2052" i="1"/>
  <c r="M2052" i="1" s="1"/>
  <c r="I1825" i="1" a="1"/>
  <c r="I1825" i="1" s="1"/>
  <c r="J1825" i="1" s="1"/>
  <c r="N1819" i="1"/>
  <c r="N1515" i="1"/>
  <c r="F1674" i="1"/>
  <c r="F1564" i="1"/>
  <c r="N1564" i="1" s="1"/>
  <c r="K1564" i="1"/>
  <c r="M1564" i="1"/>
  <c r="L1564" i="1"/>
  <c r="D1564" i="1"/>
  <c r="E1441" i="1" a="1"/>
  <c r="E1441" i="1" s="1"/>
  <c r="D1667" i="1"/>
  <c r="L1667" i="1"/>
  <c r="K1667" i="1"/>
  <c r="M1667" i="1"/>
  <c r="F1667" i="1"/>
  <c r="N1667" i="1" s="1"/>
  <c r="K1624" i="1"/>
  <c r="D1624" i="1"/>
  <c r="F1624" i="1"/>
  <c r="M1624" i="1" s="1"/>
  <c r="F2063" i="1"/>
  <c r="N2063" i="1" s="1"/>
  <c r="D2063" i="1"/>
  <c r="L2063" i="1"/>
  <c r="K2063" i="1"/>
  <c r="M2063" i="1"/>
  <c r="L1769" i="1"/>
  <c r="M1689" i="1"/>
  <c r="D1689" i="1"/>
  <c r="F1689" i="1"/>
  <c r="N1689" i="1" s="1"/>
  <c r="L1689" i="1"/>
  <c r="K1689" i="1"/>
  <c r="I1873" i="1" a="1"/>
  <c r="I1873" i="1" s="1"/>
  <c r="J1873" i="1" s="1"/>
  <c r="D1665" i="1"/>
  <c r="M1604" i="1"/>
  <c r="M1549" i="1"/>
  <c r="D1549" i="1"/>
  <c r="F1549" i="1"/>
  <c r="N1549" i="1" s="1"/>
  <c r="F1508" i="1"/>
  <c r="M1508" i="1" s="1"/>
  <c r="L1508" i="1"/>
  <c r="D1463" i="1"/>
  <c r="G1441" i="1" a="1"/>
  <c r="G1441" i="1" s="1"/>
  <c r="H1441" i="1" s="1"/>
  <c r="F1452" i="1"/>
  <c r="L1452" i="1" s="1"/>
  <c r="N1747" i="1"/>
  <c r="N1643" i="1"/>
  <c r="I1549" i="1" a="1"/>
  <c r="I1549" i="1" s="1"/>
  <c r="J1549" i="1" s="1"/>
  <c r="N1368" i="1"/>
  <c r="F1633" i="1"/>
  <c r="M1633" i="1" s="1"/>
  <c r="L1633" i="1"/>
  <c r="K1633" i="1"/>
  <c r="D1633" i="1"/>
  <c r="F1507" i="1"/>
  <c r="N1444" i="1"/>
  <c r="F1548" i="1"/>
  <c r="G1397" i="1" a="1"/>
  <c r="G1397" i="1" s="1"/>
  <c r="H1397" i="1" s="1"/>
  <c r="L1312" i="1"/>
  <c r="K1312" i="1"/>
  <c r="F1312" i="1"/>
  <c r="M1312" i="1" s="1"/>
  <c r="D1312" i="1"/>
  <c r="L1568" i="1"/>
  <c r="K1435" i="1"/>
  <c r="F1435" i="1"/>
  <c r="N1435" i="1" s="1"/>
  <c r="L1435" i="1"/>
  <c r="M1435" i="1"/>
  <c r="K1781" i="1"/>
  <c r="M1563" i="1"/>
  <c r="D1563" i="1"/>
  <c r="L1563" i="1"/>
  <c r="K1563" i="1"/>
  <c r="F1563" i="1"/>
  <c r="N1563" i="1"/>
  <c r="M1476" i="1"/>
  <c r="F1476" i="1"/>
  <c r="N1639" i="1"/>
  <c r="O1639" i="1"/>
  <c r="K1525" i="1"/>
  <c r="F1525" i="1"/>
  <c r="N1525" i="1" s="1"/>
  <c r="F1374" i="1"/>
  <c r="M1545" i="1"/>
  <c r="L1545" i="1"/>
  <c r="D1545" i="1"/>
  <c r="F1545" i="1"/>
  <c r="N1545" i="1" s="1"/>
  <c r="L1462" i="1"/>
  <c r="D1462" i="1"/>
  <c r="M1462" i="1"/>
  <c r="F1462" i="1"/>
  <c r="N1462" i="1" s="1"/>
  <c r="F1406" i="1"/>
  <c r="F1359" i="1"/>
  <c r="N1359" i="1" s="1"/>
  <c r="M1359" i="1"/>
  <c r="L1359" i="1"/>
  <c r="K1359" i="1"/>
  <c r="F1324" i="1"/>
  <c r="N1324" i="1" s="1"/>
  <c r="L1324" i="1"/>
  <c r="K1324" i="1"/>
  <c r="M1324" i="1"/>
  <c r="M1220" i="1"/>
  <c r="D1220" i="1"/>
  <c r="F1220" i="1"/>
  <c r="K1220" i="1" s="1"/>
  <c r="L1220" i="1"/>
  <c r="N1347" i="1"/>
  <c r="N1372" i="1"/>
  <c r="O1372" i="1"/>
  <c r="D1260" i="1"/>
  <c r="F1260" i="1"/>
  <c r="F1123" i="1"/>
  <c r="N1353" i="1"/>
  <c r="F1392" i="1"/>
  <c r="D1392" i="1" s="1"/>
  <c r="N1392" i="1"/>
  <c r="M1392" i="1"/>
  <c r="L1392" i="1"/>
  <c r="K1392" i="1"/>
  <c r="L1327" i="1"/>
  <c r="F1327" i="1"/>
  <c r="K1327" i="1" s="1"/>
  <c r="D1327" i="1"/>
  <c r="M1227" i="1"/>
  <c r="L1227" i="1"/>
  <c r="F1227" i="1"/>
  <c r="D1227" i="1" s="1"/>
  <c r="D1460" i="1"/>
  <c r="M1244" i="1"/>
  <c r="D1244" i="1"/>
  <c r="K1244" i="1"/>
  <c r="L1244" i="1"/>
  <c r="F1244" i="1"/>
  <c r="F1360" i="1"/>
  <c r="N1360" i="1" s="1"/>
  <c r="D1360" i="1"/>
  <c r="M1360" i="1"/>
  <c r="L1228" i="1"/>
  <c r="M1373" i="1"/>
  <c r="L1373" i="1"/>
  <c r="K1373" i="1"/>
  <c r="F1373" i="1"/>
  <c r="N1373" i="1" s="1"/>
  <c r="D1373" i="1"/>
  <c r="D1235" i="1"/>
  <c r="D1063" i="1"/>
  <c r="L1187" i="1"/>
  <c r="K1157" i="1"/>
  <c r="F1086" i="1"/>
  <c r="K1086" i="1"/>
  <c r="K1042" i="1"/>
  <c r="F1042" i="1"/>
  <c r="D1042" i="1" s="1"/>
  <c r="M921" i="1"/>
  <c r="D921" i="1"/>
  <c r="F921" i="1"/>
  <c r="K921" i="1"/>
  <c r="L921" i="1"/>
  <c r="D793" i="1"/>
  <c r="M793" i="1"/>
  <c r="L793" i="1"/>
  <c r="F793" i="1"/>
  <c r="K793" i="1" s="1"/>
  <c r="L1231" i="1"/>
  <c r="K1231" i="1"/>
  <c r="F1231" i="1"/>
  <c r="D1231" i="1" s="1"/>
  <c r="L1132" i="1"/>
  <c r="D1007" i="1"/>
  <c r="D862" i="1"/>
  <c r="M862" i="1"/>
  <c r="L862" i="1"/>
  <c r="F862" i="1"/>
  <c r="K862" i="1"/>
  <c r="M814" i="1"/>
  <c r="L814" i="1"/>
  <c r="F814" i="1"/>
  <c r="D814" i="1" s="1"/>
  <c r="L1253" i="1"/>
  <c r="M1154" i="1"/>
  <c r="D1154" i="1"/>
  <c r="K1154" i="1"/>
  <c r="L1154" i="1"/>
  <c r="F1154" i="1"/>
  <c r="F1114" i="1"/>
  <c r="L1114" i="1" s="1"/>
  <c r="K1114" i="1"/>
  <c r="M1114" i="1"/>
  <c r="D1114" i="1"/>
  <c r="F1067" i="1"/>
  <c r="M1067" i="1"/>
  <c r="D1067" i="1"/>
  <c r="K1067" i="1"/>
  <c r="M929" i="1"/>
  <c r="F929" i="1"/>
  <c r="D929" i="1" s="1"/>
  <c r="K929" i="1"/>
  <c r="O1067" i="1"/>
  <c r="N1067" i="1"/>
  <c r="L1259" i="1"/>
  <c r="F1061" i="1"/>
  <c r="L1061" i="1" s="1"/>
  <c r="L1151" i="1"/>
  <c r="F1058" i="1"/>
  <c r="M1058" i="1" s="1"/>
  <c r="D1058" i="1"/>
  <c r="L1058" i="1"/>
  <c r="K1058" i="1"/>
  <c r="D1233" i="1"/>
  <c r="F1233" i="1"/>
  <c r="M1233" i="1" s="1"/>
  <c r="K1233" i="1"/>
  <c r="K1147" i="1"/>
  <c r="F1147" i="1"/>
  <c r="M1147" i="1" s="1"/>
  <c r="D1147" i="1"/>
  <c r="L1147" i="1"/>
  <c r="L1311" i="1"/>
  <c r="D1196" i="1"/>
  <c r="M1030" i="1"/>
  <c r="L1030" i="1"/>
  <c r="F1030" i="1"/>
  <c r="K1030" i="1" s="1"/>
  <c r="D1030" i="1"/>
  <c r="K1003" i="1"/>
  <c r="F1003" i="1"/>
  <c r="M1003" i="1" s="1"/>
  <c r="K985" i="1"/>
  <c r="D985" i="1"/>
  <c r="F985" i="1"/>
  <c r="M985" i="1" s="1"/>
  <c r="K967" i="1"/>
  <c r="M967" i="1"/>
  <c r="L967" i="1"/>
  <c r="F967" i="1"/>
  <c r="D967" i="1" s="1"/>
  <c r="M949" i="1"/>
  <c r="L949" i="1"/>
  <c r="D949" i="1"/>
  <c r="F949" i="1"/>
  <c r="K949" i="1" s="1"/>
  <c r="M1095" i="1"/>
  <c r="F868" i="1"/>
  <c r="F717" i="1"/>
  <c r="L717" i="1" s="1"/>
  <c r="K717" i="1"/>
  <c r="M717" i="1"/>
  <c r="D717" i="1"/>
  <c r="D1051" i="1"/>
  <c r="O939" i="1"/>
  <c r="N939" i="1"/>
  <c r="O903" i="1"/>
  <c r="N903" i="1"/>
  <c r="N758" i="1"/>
  <c r="F800" i="1"/>
  <c r="M800" i="1" s="1"/>
  <c r="L800" i="1"/>
  <c r="F759" i="1"/>
  <c r="K665" i="1"/>
  <c r="M665" i="1"/>
  <c r="F665" i="1"/>
  <c r="L665" i="1" s="1"/>
  <c r="N710" i="1"/>
  <c r="D1072" i="1"/>
  <c r="L995" i="1"/>
  <c r="K995" i="1"/>
  <c r="F995" i="1"/>
  <c r="M995" i="1" s="1"/>
  <c r="I872" i="1" a="1"/>
  <c r="I872" i="1" s="1"/>
  <c r="J872" i="1" s="1"/>
  <c r="F805" i="1"/>
  <c r="F670" i="1"/>
  <c r="L670" i="1" s="1"/>
  <c r="K1025" i="1"/>
  <c r="M992" i="1"/>
  <c r="D992" i="1"/>
  <c r="L992" i="1"/>
  <c r="K992" i="1"/>
  <c r="F992" i="1"/>
  <c r="D740" i="1"/>
  <c r="F740" i="1"/>
  <c r="K669" i="1"/>
  <c r="F669" i="1"/>
  <c r="L669" i="1" s="1"/>
  <c r="D669" i="1"/>
  <c r="M669" i="1"/>
  <c r="K1071" i="1"/>
  <c r="O921" i="1"/>
  <c r="N921" i="1"/>
  <c r="L871" i="1"/>
  <c r="M871" i="1"/>
  <c r="F871" i="1"/>
  <c r="K871" i="1" s="1"/>
  <c r="K699" i="1"/>
  <c r="K1105" i="1"/>
  <c r="M1031" i="1"/>
  <c r="F1031" i="1"/>
  <c r="D1031" i="1" s="1"/>
  <c r="N842" i="1"/>
  <c r="N713" i="1"/>
  <c r="D972" i="1"/>
  <c r="F972" i="1"/>
  <c r="K632" i="1"/>
  <c r="F632" i="1"/>
  <c r="L632" i="1" s="1"/>
  <c r="M932" i="1"/>
  <c r="K932" i="1"/>
  <c r="F932" i="1"/>
  <c r="D932" i="1" s="1"/>
  <c r="N899" i="1"/>
  <c r="O899" i="1"/>
  <c r="D647" i="1"/>
  <c r="D795" i="1"/>
  <c r="F742" i="1"/>
  <c r="N742" i="1" s="1"/>
  <c r="K742" i="1"/>
  <c r="D742" i="1"/>
  <c r="M742" i="1"/>
  <c r="M666" i="1"/>
  <c r="L666" i="1"/>
  <c r="F666" i="1"/>
  <c r="K666" i="1" s="1"/>
  <c r="D666" i="1"/>
  <c r="M847" i="1"/>
  <c r="L847" i="1"/>
  <c r="K847" i="1"/>
  <c r="F847" i="1"/>
  <c r="N847" i="1" s="1"/>
  <c r="D847" i="1"/>
  <c r="F724" i="1"/>
  <c r="M724" i="1" s="1"/>
  <c r="K656" i="1"/>
  <c r="D656" i="1"/>
  <c r="M656" i="1"/>
  <c r="F656" i="1"/>
  <c r="N656" i="1" s="1"/>
  <c r="F557" i="1"/>
  <c r="K557" i="1" s="1"/>
  <c r="D557" i="1"/>
  <c r="K456" i="1"/>
  <c r="K420" i="1"/>
  <c r="D634" i="1"/>
  <c r="D591" i="1"/>
  <c r="L591" i="1"/>
  <c r="K591" i="1"/>
  <c r="M591" i="1"/>
  <c r="F591" i="1"/>
  <c r="N591" i="1" s="1"/>
  <c r="D462" i="1"/>
  <c r="D444" i="1"/>
  <c r="D426" i="1"/>
  <c r="F702" i="1"/>
  <c r="L702" i="1"/>
  <c r="D702" i="1"/>
  <c r="K558" i="1"/>
  <c r="F558" i="1"/>
  <c r="M558" i="1" s="1"/>
  <c r="K531" i="1"/>
  <c r="L531" i="1"/>
  <c r="F531" i="1"/>
  <c r="M531" i="1" s="1"/>
  <c r="K611" i="1"/>
  <c r="F611" i="1"/>
  <c r="K503" i="1"/>
  <c r="L503" i="1"/>
  <c r="F503" i="1"/>
  <c r="D503" i="1" s="1"/>
  <c r="M503" i="1"/>
  <c r="F467" i="1"/>
  <c r="D467" i="1" s="1"/>
  <c r="N450" i="1"/>
  <c r="N432" i="1"/>
  <c r="F966" i="1"/>
  <c r="D579" i="1"/>
  <c r="L579" i="1"/>
  <c r="K579" i="1"/>
  <c r="M579" i="1"/>
  <c r="F579" i="1"/>
  <c r="F545" i="1"/>
  <c r="M518" i="1"/>
  <c r="L518" i="1"/>
  <c r="F518" i="1"/>
  <c r="K518" i="1" s="1"/>
  <c r="D518" i="1"/>
  <c r="N461" i="1"/>
  <c r="N425" i="1"/>
  <c r="N856" i="1"/>
  <c r="D746" i="1"/>
  <c r="F676" i="1"/>
  <c r="N676" i="1" s="1"/>
  <c r="L676" i="1"/>
  <c r="D676" i="1"/>
  <c r="M818" i="1"/>
  <c r="F651" i="1"/>
  <c r="L651" i="1" s="1"/>
  <c r="D651" i="1"/>
  <c r="M651" i="1"/>
  <c r="N554" i="1"/>
  <c r="N518" i="1"/>
  <c r="N388" i="1"/>
  <c r="N649" i="1"/>
  <c r="D319" i="1"/>
  <c r="K319" i="1"/>
  <c r="F319" i="1"/>
  <c r="N319" i="1" s="1"/>
  <c r="L319" i="1"/>
  <c r="K221" i="1"/>
  <c r="M221" i="1"/>
  <c r="L221" i="1"/>
  <c r="F221" i="1"/>
  <c r="N221" i="1" s="1"/>
  <c r="D221" i="1"/>
  <c r="F149" i="1"/>
  <c r="M409" i="1"/>
  <c r="D409" i="1"/>
  <c r="L409" i="1"/>
  <c r="F409" i="1"/>
  <c r="K409" i="1" s="1"/>
  <c r="D276" i="1"/>
  <c r="K276" i="1"/>
  <c r="F276" i="1"/>
  <c r="M276" i="1" s="1"/>
  <c r="M220" i="1"/>
  <c r="F220" i="1"/>
  <c r="M580" i="1"/>
  <c r="F275" i="1"/>
  <c r="L565" i="1"/>
  <c r="N387" i="1"/>
  <c r="F718" i="1"/>
  <c r="N718" i="1" s="1"/>
  <c r="L718" i="1"/>
  <c r="K718" i="1"/>
  <c r="F324" i="1"/>
  <c r="L380" i="1"/>
  <c r="K380" i="1"/>
  <c r="F380" i="1"/>
  <c r="N380" i="1" s="1"/>
  <c r="D380" i="1"/>
  <c r="N351" i="1"/>
  <c r="N310" i="1"/>
  <c r="D111" i="1"/>
  <c r="K111" i="1"/>
  <c r="F111" i="1"/>
  <c r="M111" i="1" s="1"/>
  <c r="M556" i="1"/>
  <c r="K378" i="1"/>
  <c r="M302" i="1"/>
  <c r="D302" i="1"/>
  <c r="K302" i="1"/>
  <c r="F302" i="1"/>
  <c r="L302" i="1" s="1"/>
  <c r="F224" i="1"/>
  <c r="M337" i="1"/>
  <c r="K337" i="1"/>
  <c r="F337" i="1"/>
  <c r="F303" i="1"/>
  <c r="F642" i="1"/>
  <c r="K488" i="1"/>
  <c r="M488" i="1"/>
  <c r="F488" i="1"/>
  <c r="N488" i="1" s="1"/>
  <c r="N427" i="1"/>
  <c r="M282" i="1"/>
  <c r="L282" i="1"/>
  <c r="F282" i="1"/>
  <c r="N282" i="1" s="1"/>
  <c r="M172" i="1"/>
  <c r="D172" i="1"/>
  <c r="L172" i="1"/>
  <c r="F172" i="1"/>
  <c r="N172" i="1" s="1"/>
  <c r="O55" i="1"/>
  <c r="O4" i="1"/>
  <c r="L547" i="1"/>
  <c r="F515" i="1"/>
  <c r="D515" i="1" s="1"/>
  <c r="M381" i="1"/>
  <c r="D381" i="1"/>
  <c r="F381" i="1"/>
  <c r="N381" i="1" s="1"/>
  <c r="L381" i="1"/>
  <c r="K381" i="1"/>
  <c r="L250" i="1"/>
  <c r="K250" i="1"/>
  <c r="F250" i="1"/>
  <c r="N250" i="1" s="1"/>
  <c r="K200" i="1"/>
  <c r="M200" i="1"/>
  <c r="L200" i="1"/>
  <c r="D200" i="1"/>
  <c r="F200" i="1"/>
  <c r="N200" i="1" s="1"/>
  <c r="D129" i="1"/>
  <c r="F129" i="1"/>
  <c r="M249" i="1"/>
  <c r="D249" i="1"/>
  <c r="L249" i="1"/>
  <c r="K249" i="1"/>
  <c r="F249" i="1"/>
  <c r="F163" i="1"/>
  <c r="M163" i="1" s="1"/>
  <c r="L163" i="1"/>
  <c r="F128" i="1"/>
  <c r="D128" i="1"/>
  <c r="M128" i="1"/>
  <c r="L128" i="1"/>
  <c r="K128" i="1"/>
  <c r="G55" i="1" a="1"/>
  <c r="G55" i="1" s="1"/>
  <c r="H55" i="1" s="1"/>
  <c r="E4" i="1" a="1"/>
  <c r="E4" i="1" s="1"/>
  <c r="F29" i="1"/>
  <c r="L29" i="1"/>
  <c r="L344" i="1"/>
  <c r="F344" i="1"/>
  <c r="N344" i="1" s="1"/>
  <c r="K344" i="1"/>
  <c r="K162" i="1"/>
  <c r="E43" i="1" a="1"/>
  <c r="E43" i="1" s="1"/>
  <c r="F18" i="1"/>
  <c r="F265" i="1"/>
  <c r="M187" i="1"/>
  <c r="F187" i="1"/>
  <c r="G81" i="1" a="1"/>
  <c r="G81" i="1" s="1"/>
  <c r="H81" i="1" s="1"/>
  <c r="K21" i="1"/>
  <c r="F21" i="1"/>
  <c r="N21" i="1" s="1"/>
  <c r="M109" i="1"/>
  <c r="L481" i="1"/>
  <c r="L102" i="1"/>
  <c r="K102" i="1"/>
  <c r="F102" i="1"/>
  <c r="M102" i="1" s="1"/>
  <c r="G46" i="1" a="1"/>
  <c r="G46" i="1" s="1"/>
  <c r="H46" i="1" s="1"/>
  <c r="K133" i="1"/>
  <c r="L80" i="1"/>
  <c r="F56" i="1"/>
  <c r="D27" i="1"/>
  <c r="L27" i="1"/>
  <c r="K27" i="1"/>
  <c r="F27" i="1"/>
  <c r="M27" i="1" s="1"/>
  <c r="F30" i="1"/>
  <c r="M30" i="1" s="1"/>
  <c r="N193" i="1"/>
  <c r="N9" i="1"/>
  <c r="F104" i="1"/>
  <c r="D104" i="1"/>
  <c r="M104" i="1"/>
  <c r="L104" i="1"/>
  <c r="K104" i="1"/>
  <c r="N550" i="1"/>
  <c r="D4273" i="1"/>
  <c r="F4246" i="1"/>
  <c r="M4246" i="1"/>
  <c r="F4118" i="1"/>
  <c r="M4118" i="1"/>
  <c r="L4118" i="1"/>
  <c r="D4118" i="1"/>
  <c r="L4165" i="1"/>
  <c r="F4165" i="1"/>
  <c r="M4165" i="1" s="1"/>
  <c r="K4165" i="1"/>
  <c r="F4105" i="1"/>
  <c r="D4074" i="1"/>
  <c r="M4074" i="1"/>
  <c r="L4074" i="1"/>
  <c r="F4074" i="1"/>
  <c r="K4074" i="1"/>
  <c r="D3976" i="1"/>
  <c r="F3976" i="1"/>
  <c r="M3954" i="1"/>
  <c r="D3954" i="1"/>
  <c r="F3954" i="1"/>
  <c r="L3954" i="1" s="1"/>
  <c r="F3898" i="1"/>
  <c r="D3898" i="1"/>
  <c r="L3898" i="1"/>
  <c r="M3898" i="1"/>
  <c r="N3898" i="1"/>
  <c r="K3898" i="1"/>
  <c r="O3884" i="1"/>
  <c r="F3857" i="1"/>
  <c r="F3799" i="1"/>
  <c r="F3782" i="1"/>
  <c r="D3782" i="1" s="1"/>
  <c r="K3782" i="1"/>
  <c r="L3782" i="1"/>
  <c r="K3791" i="1"/>
  <c r="L3791" i="1"/>
  <c r="F3791" i="1"/>
  <c r="N3791" i="1" s="1"/>
  <c r="K3669" i="1"/>
  <c r="L3669" i="1"/>
  <c r="F3669" i="1"/>
  <c r="M3669" i="1" s="1"/>
  <c r="D3669" i="1"/>
  <c r="N4302" i="1"/>
  <c r="F4310" i="1"/>
  <c r="M4310" i="1" s="1"/>
  <c r="F4280" i="1"/>
  <c r="D4280" i="1"/>
  <c r="F4244" i="1"/>
  <c r="K4244" i="1" s="1"/>
  <c r="M4273" i="1"/>
  <c r="L4245" i="1"/>
  <c r="L4220" i="1"/>
  <c r="E4141" i="1" a="1"/>
  <c r="E4141" i="1" s="1"/>
  <c r="L4117" i="1"/>
  <c r="F4117" i="1"/>
  <c r="M4117" i="1" s="1"/>
  <c r="L4434" i="1"/>
  <c r="K4403" i="1"/>
  <c r="L4411" i="1"/>
  <c r="K4389" i="1"/>
  <c r="K4396" i="1"/>
  <c r="M4348" i="1"/>
  <c r="K4365" i="1"/>
  <c r="D4322" i="1"/>
  <c r="M4322" i="1"/>
  <c r="K4322" i="1"/>
  <c r="L4331" i="1"/>
  <c r="K4331" i="1"/>
  <c r="K4330" i="1"/>
  <c r="L4315" i="1"/>
  <c r="F4283" i="1"/>
  <c r="K4316" i="1"/>
  <c r="M4333" i="1"/>
  <c r="F4277" i="1"/>
  <c r="M4277" i="1" s="1"/>
  <c r="D4277" i="1"/>
  <c r="L4277" i="1"/>
  <c r="N4277" i="1"/>
  <c r="L4250" i="1"/>
  <c r="F4250" i="1"/>
  <c r="K4239" i="1"/>
  <c r="K4235" i="1"/>
  <c r="F4235" i="1"/>
  <c r="D4235" i="1"/>
  <c r="M4235" i="1"/>
  <c r="L4235" i="1"/>
  <c r="O4241" i="1"/>
  <c r="N4241" i="1"/>
  <c r="O4246" i="1"/>
  <c r="N4246" i="1"/>
  <c r="L4240" i="1"/>
  <c r="O4250" i="1"/>
  <c r="N4250" i="1"/>
  <c r="M4220" i="1"/>
  <c r="F4175" i="1"/>
  <c r="M4153" i="1"/>
  <c r="F4115" i="1"/>
  <c r="D4115" i="1" s="1"/>
  <c r="M4115" i="1"/>
  <c r="L4115" i="1"/>
  <c r="M4184" i="1"/>
  <c r="O4152" i="1"/>
  <c r="N4152" i="1"/>
  <c r="L4119" i="1"/>
  <c r="M4119" i="1"/>
  <c r="F4119" i="1"/>
  <c r="D4119" i="1" s="1"/>
  <c r="L4034" i="1"/>
  <c r="K4034" i="1"/>
  <c r="F4034" i="1"/>
  <c r="E4067" i="1" a="1"/>
  <c r="E4067" i="1" s="1"/>
  <c r="E4076" i="1" a="1"/>
  <c r="E4076" i="1" s="1"/>
  <c r="F4077" i="1"/>
  <c r="N4077" i="1" s="1"/>
  <c r="L4077" i="1"/>
  <c r="M4077" i="1"/>
  <c r="K4077" i="1"/>
  <c r="D4077" i="1"/>
  <c r="L4100" i="1"/>
  <c r="M4035" i="1"/>
  <c r="F4066" i="1"/>
  <c r="N4066" i="1" s="1"/>
  <c r="D4066" i="1"/>
  <c r="L4066" i="1"/>
  <c r="D3987" i="1"/>
  <c r="M3987" i="1"/>
  <c r="L3987" i="1"/>
  <c r="F3987" i="1"/>
  <c r="N3987" i="1" s="1"/>
  <c r="F4053" i="1"/>
  <c r="K4053" i="1" s="1"/>
  <c r="L4013" i="1"/>
  <c r="K4013" i="1"/>
  <c r="F4013" i="1"/>
  <c r="N4013" i="1" s="1"/>
  <c r="M4013" i="1"/>
  <c r="D4013" i="1"/>
  <c r="L3981" i="1"/>
  <c r="D3981" i="1"/>
  <c r="F3981" i="1"/>
  <c r="N3981" i="1" s="1"/>
  <c r="M3981" i="1"/>
  <c r="F4004" i="1"/>
  <c r="M4004" i="1" s="1"/>
  <c r="N3953" i="1"/>
  <c r="M3968" i="1"/>
  <c r="N4009" i="1"/>
  <c r="F3986" i="1"/>
  <c r="M3986" i="1" s="1"/>
  <c r="D3949" i="1"/>
  <c r="F3882" i="1"/>
  <c r="D3882" i="1"/>
  <c r="F3952" i="1"/>
  <c r="N3952" i="1" s="1"/>
  <c r="M3952" i="1"/>
  <c r="K3952" i="1"/>
  <c r="L3952" i="1"/>
  <c r="D3952" i="1"/>
  <c r="N3983" i="1"/>
  <c r="E3988" i="1" a="1"/>
  <c r="E3988" i="1" s="1"/>
  <c r="M3917" i="1"/>
  <c r="F3931" i="1"/>
  <c r="D3931" i="1"/>
  <c r="F3870" i="1"/>
  <c r="M3870" i="1"/>
  <c r="L3870" i="1"/>
  <c r="L3867" i="1"/>
  <c r="K3867" i="1"/>
  <c r="F3867" i="1"/>
  <c r="N3867" i="1" s="1"/>
  <c r="M3867" i="1"/>
  <c r="D3867" i="1"/>
  <c r="F3920" i="1"/>
  <c r="L3920" i="1" s="1"/>
  <c r="M3913" i="1"/>
  <c r="N3852" i="1"/>
  <c r="K3888" i="1"/>
  <c r="N3846" i="1"/>
  <c r="F3869" i="1"/>
  <c r="F3838" i="1"/>
  <c r="M3838" i="1" s="1"/>
  <c r="D3838" i="1"/>
  <c r="K3838" i="1"/>
  <c r="N3901" i="1"/>
  <c r="F3807" i="1"/>
  <c r="N3807" i="1" s="1"/>
  <c r="M3807" i="1"/>
  <c r="L3807" i="1"/>
  <c r="K3807" i="1"/>
  <c r="D3807" i="1"/>
  <c r="D3797" i="1"/>
  <c r="M3797" i="1"/>
  <c r="F3797" i="1"/>
  <c r="N3797" i="1" s="1"/>
  <c r="L3797" i="1"/>
  <c r="K3797" i="1"/>
  <c r="K3856" i="1"/>
  <c r="L3889" i="1"/>
  <c r="M3778" i="1"/>
  <c r="K3778" i="1"/>
  <c r="F3778" i="1"/>
  <c r="L3778" i="1" s="1"/>
  <c r="F3816" i="1"/>
  <c r="F3743" i="1"/>
  <c r="N3743" i="1" s="1"/>
  <c r="D3743" i="1"/>
  <c r="L3743" i="1"/>
  <c r="K3743" i="1"/>
  <c r="N3774" i="1"/>
  <c r="F3728" i="1"/>
  <c r="K3728" i="1" s="1"/>
  <c r="F3770" i="1"/>
  <c r="F3808" i="1"/>
  <c r="N3821" i="1"/>
  <c r="M3714" i="1"/>
  <c r="D3714" i="1"/>
  <c r="K3714" i="1"/>
  <c r="L3714" i="1"/>
  <c r="F3714" i="1"/>
  <c r="N3714" i="1" s="1"/>
  <c r="N3763" i="1"/>
  <c r="M3725" i="1"/>
  <c r="L3725" i="1"/>
  <c r="N3725" i="1"/>
  <c r="F3725" i="1"/>
  <c r="D3725" i="1" s="1"/>
  <c r="M3695" i="1"/>
  <c r="D3695" i="1"/>
  <c r="F3695" i="1"/>
  <c r="N3695" i="1" s="1"/>
  <c r="F3758" i="1"/>
  <c r="D3758" i="1" s="1"/>
  <c r="D3760" i="1"/>
  <c r="N3777" i="1"/>
  <c r="O3748" i="1"/>
  <c r="N3748" i="1"/>
  <c r="I3748" i="1" a="1"/>
  <c r="I3748" i="1" s="1"/>
  <c r="J3748" i="1" s="1"/>
  <c r="K3753" i="1"/>
  <c r="F3753" i="1"/>
  <c r="N3753" i="1" s="1"/>
  <c r="M3753" i="1"/>
  <c r="L3753" i="1"/>
  <c r="D3753" i="1"/>
  <c r="F3677" i="1"/>
  <c r="N3677" i="1" s="1"/>
  <c r="L3677" i="1"/>
  <c r="D3677" i="1"/>
  <c r="M3677" i="1"/>
  <c r="K3677" i="1"/>
  <c r="G3636" i="1" a="1"/>
  <c r="G3636" i="1" s="1"/>
  <c r="N3745" i="1"/>
  <c r="N3686" i="1"/>
  <c r="L3713" i="1"/>
  <c r="D3666" i="1"/>
  <c r="L3671" i="1"/>
  <c r="K3661" i="1"/>
  <c r="N3661" i="1"/>
  <c r="F3661" i="1"/>
  <c r="M3661" i="1" s="1"/>
  <c r="L3661" i="1"/>
  <c r="N3667" i="1"/>
  <c r="K3581" i="1"/>
  <c r="F3581" i="1"/>
  <c r="E3681" i="1" a="1"/>
  <c r="E3681" i="1" s="1"/>
  <c r="D3706" i="1"/>
  <c r="F3570" i="1"/>
  <c r="G3648" i="1" a="1"/>
  <c r="G3648" i="1" s="1"/>
  <c r="H3648" i="1" s="1"/>
  <c r="K3598" i="1"/>
  <c r="F3598" i="1"/>
  <c r="N3598" i="1" s="1"/>
  <c r="M3598" i="1"/>
  <c r="L3598" i="1"/>
  <c r="D3598" i="1"/>
  <c r="L3555" i="1"/>
  <c r="K3555" i="1"/>
  <c r="F3555" i="1"/>
  <c r="N3555" i="1" s="1"/>
  <c r="D3555" i="1"/>
  <c r="F3593" i="1"/>
  <c r="G3641" i="1" a="1"/>
  <c r="G3641" i="1" s="1"/>
  <c r="L3562" i="1"/>
  <c r="L3590" i="1"/>
  <c r="F3514" i="1"/>
  <c r="D3514" i="1"/>
  <c r="L3514" i="1"/>
  <c r="F3534" i="1"/>
  <c r="N3534" i="1" s="1"/>
  <c r="L3534" i="1"/>
  <c r="K3534" i="1"/>
  <c r="F3518" i="1"/>
  <c r="K3488" i="1"/>
  <c r="O3572" i="1"/>
  <c r="N3537" i="1"/>
  <c r="N3606" i="1"/>
  <c r="L3519" i="1"/>
  <c r="M3519" i="1"/>
  <c r="K3519" i="1"/>
  <c r="F3519" i="1"/>
  <c r="N3519" i="1"/>
  <c r="D3519" i="1"/>
  <c r="D3462" i="1"/>
  <c r="F3462" i="1"/>
  <c r="O3522" i="1"/>
  <c r="N3522" i="1"/>
  <c r="E3579" i="1" a="1"/>
  <c r="E3579" i="1" s="1"/>
  <c r="N3510" i="1"/>
  <c r="K3576" i="1"/>
  <c r="M3576" i="1"/>
  <c r="F3576" i="1"/>
  <c r="N3576" i="1" s="1"/>
  <c r="D3576" i="1"/>
  <c r="N3479" i="1"/>
  <c r="N3525" i="1"/>
  <c r="K3520" i="1"/>
  <c r="F3520" i="1"/>
  <c r="F3477" i="1"/>
  <c r="K3477" i="1" s="1"/>
  <c r="F3439" i="1"/>
  <c r="L3439" i="1" s="1"/>
  <c r="N3393" i="1"/>
  <c r="O3503" i="1"/>
  <c r="N3503" i="1"/>
  <c r="K3330" i="1"/>
  <c r="D3330" i="1"/>
  <c r="M3330" i="1"/>
  <c r="L3330" i="1"/>
  <c r="F3330" i="1"/>
  <c r="N3330" i="1" s="1"/>
  <c r="M3500" i="1"/>
  <c r="K3500" i="1"/>
  <c r="F3500" i="1"/>
  <c r="L3500" i="1" s="1"/>
  <c r="N3511" i="1"/>
  <c r="D3410" i="1"/>
  <c r="M3410" i="1"/>
  <c r="L3410" i="1"/>
  <c r="K3410" i="1"/>
  <c r="F3410" i="1"/>
  <c r="N3410" i="1" s="1"/>
  <c r="E3361" i="1" a="1"/>
  <c r="E3361" i="1" s="1"/>
  <c r="I3573" i="1" a="1"/>
  <c r="I3573" i="1" s="1"/>
  <c r="J3573" i="1" s="1"/>
  <c r="L3468" i="1"/>
  <c r="L3448" i="1"/>
  <c r="N3539" i="1"/>
  <c r="O3539" i="1"/>
  <c r="M3508" i="1"/>
  <c r="D3508" i="1"/>
  <c r="F3508" i="1"/>
  <c r="N3508" i="1" s="1"/>
  <c r="L3508" i="1"/>
  <c r="K3508" i="1"/>
  <c r="D3492" i="1"/>
  <c r="N3352" i="1"/>
  <c r="N3533" i="1"/>
  <c r="F3354" i="1"/>
  <c r="M3398" i="1"/>
  <c r="F3398" i="1"/>
  <c r="N3342" i="1"/>
  <c r="N3333" i="1"/>
  <c r="N3392" i="1"/>
  <c r="O3392" i="1"/>
  <c r="O3319" i="1"/>
  <c r="G3319" i="1" a="1"/>
  <c r="G3319" i="1" s="1"/>
  <c r="F3252" i="1"/>
  <c r="L3252" i="1" s="1"/>
  <c r="M3252" i="1"/>
  <c r="D3252" i="1"/>
  <c r="F3379" i="1"/>
  <c r="D3379" i="1" s="1"/>
  <c r="M3269" i="1"/>
  <c r="D3269" i="1"/>
  <c r="F3269" i="1"/>
  <c r="K3269" i="1" s="1"/>
  <c r="L3269" i="1"/>
  <c r="N3269" i="1"/>
  <c r="D3293" i="1"/>
  <c r="M3144" i="1"/>
  <c r="K3144" i="1"/>
  <c r="F3144" i="1"/>
  <c r="N3144" i="1" s="1"/>
  <c r="D3279" i="1"/>
  <c r="K3279" i="1"/>
  <c r="F3279" i="1"/>
  <c r="L3279" i="1"/>
  <c r="N3230" i="1"/>
  <c r="L3364" i="1"/>
  <c r="F3364" i="1"/>
  <c r="N3364" i="1" s="1"/>
  <c r="D3364" i="1"/>
  <c r="M3364" i="1"/>
  <c r="K3364" i="1"/>
  <c r="N3315" i="1"/>
  <c r="L3271" i="1"/>
  <c r="F3090" i="1"/>
  <c r="G3329" i="1" a="1"/>
  <c r="G3329" i="1" s="1"/>
  <c r="H3329" i="1" s="1"/>
  <c r="F3249" i="1"/>
  <c r="N3249" i="1" s="1"/>
  <c r="M3249" i="1"/>
  <c r="D3249" i="1"/>
  <c r="K3249" i="1"/>
  <c r="L3249" i="1"/>
  <c r="F3152" i="1"/>
  <c r="M3152" i="1" s="1"/>
  <c r="L3152" i="1"/>
  <c r="L3311" i="1"/>
  <c r="K3311" i="1"/>
  <c r="F3311" i="1"/>
  <c r="N3311" i="1" s="1"/>
  <c r="F3129" i="1"/>
  <c r="M3129" i="1" s="1"/>
  <c r="D3129" i="1"/>
  <c r="N3247" i="1"/>
  <c r="K3190" i="1"/>
  <c r="F3190" i="1"/>
  <c r="L3158" i="1"/>
  <c r="K3158" i="1"/>
  <c r="F3158" i="1"/>
  <c r="N3158" i="1" s="1"/>
  <c r="F3136" i="1"/>
  <c r="D3136" i="1" s="1"/>
  <c r="K3127" i="1"/>
  <c r="N3059" i="1"/>
  <c r="L3079" i="1"/>
  <c r="F3079" i="1"/>
  <c r="D3079" i="1"/>
  <c r="N3079" i="1"/>
  <c r="M3079" i="1"/>
  <c r="K3079" i="1"/>
  <c r="F3047" i="1"/>
  <c r="L3047" i="1"/>
  <c r="F3011" i="1"/>
  <c r="K3011" i="1" s="1"/>
  <c r="L3125" i="1"/>
  <c r="N3259" i="1"/>
  <c r="K3259" i="1"/>
  <c r="N3169" i="1"/>
  <c r="F3133" i="1"/>
  <c r="N3133" i="1" s="1"/>
  <c r="K3133" i="1"/>
  <c r="L3133" i="1"/>
  <c r="D3133" i="1"/>
  <c r="N3265" i="1"/>
  <c r="M3199" i="1"/>
  <c r="F3199" i="1"/>
  <c r="N3199" i="1"/>
  <c r="G3082" i="1" a="1"/>
  <c r="G3082" i="1" s="1"/>
  <c r="H3082" i="1" s="1"/>
  <c r="N3040" i="1"/>
  <c r="E3014" i="1" a="1"/>
  <c r="E3014" i="1" s="1"/>
  <c r="E3073" i="1" a="1"/>
  <c r="E3073" i="1" s="1"/>
  <c r="F3012" i="1"/>
  <c r="I2948" i="1" a="1"/>
  <c r="I2948" i="1" s="1"/>
  <c r="J2948" i="1" s="1"/>
  <c r="D3179" i="1"/>
  <c r="D3271" i="1"/>
  <c r="N2994" i="1"/>
  <c r="F2967" i="1"/>
  <c r="D2967" i="1" s="1"/>
  <c r="M2967" i="1"/>
  <c r="M2931" i="1"/>
  <c r="D2931" i="1"/>
  <c r="L2931" i="1"/>
  <c r="K2931" i="1"/>
  <c r="F2931" i="1"/>
  <c r="N2931" i="1" s="1"/>
  <c r="M2921" i="1"/>
  <c r="L2921" i="1"/>
  <c r="K2921" i="1"/>
  <c r="F2921" i="1"/>
  <c r="N2921" i="1" s="1"/>
  <c r="D2909" i="1"/>
  <c r="L2909" i="1"/>
  <c r="F2909" i="1"/>
  <c r="F2897" i="1"/>
  <c r="M2885" i="1"/>
  <c r="F2885" i="1"/>
  <c r="M2873" i="1"/>
  <c r="D2873" i="1"/>
  <c r="L2873" i="1"/>
  <c r="F2873" i="1"/>
  <c r="K2873" i="1" s="1"/>
  <c r="N3066" i="1"/>
  <c r="N2967" i="1"/>
  <c r="F3223" i="1"/>
  <c r="M3185" i="1"/>
  <c r="F3185" i="1"/>
  <c r="M3085" i="1"/>
  <c r="M2991" i="1"/>
  <c r="N3095" i="1"/>
  <c r="O3095" i="1"/>
  <c r="N3013" i="1"/>
  <c r="E2990" i="1" a="1"/>
  <c r="E2990" i="1" s="1"/>
  <c r="N2993" i="1"/>
  <c r="G3026" i="1" a="1"/>
  <c r="G3026" i="1" s="1"/>
  <c r="H3026" i="1" s="1"/>
  <c r="D2993" i="1"/>
  <c r="D3056" i="1"/>
  <c r="O3038" i="1"/>
  <c r="N2976" i="1"/>
  <c r="M3049" i="1"/>
  <c r="K3049" i="1"/>
  <c r="F3049" i="1"/>
  <c r="N3049" i="1" s="1"/>
  <c r="D3049" i="1"/>
  <c r="N2950" i="1"/>
  <c r="G2963" i="1" a="1"/>
  <c r="G2963" i="1" s="1"/>
  <c r="H2963" i="1" s="1"/>
  <c r="F3036" i="1"/>
  <c r="N2984" i="1"/>
  <c r="N2896" i="1"/>
  <c r="O2896" i="1"/>
  <c r="K2860" i="1"/>
  <c r="O2888" i="1"/>
  <c r="N2888" i="1"/>
  <c r="I2888" i="1" a="1"/>
  <c r="I2888" i="1" s="1"/>
  <c r="J2888" i="1" s="1"/>
  <c r="L2862" i="1"/>
  <c r="K2862" i="1"/>
  <c r="F2862" i="1"/>
  <c r="M2862" i="1" s="1"/>
  <c r="N2847" i="1"/>
  <c r="D2811" i="1"/>
  <c r="F2811" i="1"/>
  <c r="N2811" i="1" s="1"/>
  <c r="F2680" i="1"/>
  <c r="N2680" i="1" s="1"/>
  <c r="K2680" i="1"/>
  <c r="L2680" i="1"/>
  <c r="D2680" i="1"/>
  <c r="F2828" i="1"/>
  <c r="E2939" i="1" a="1"/>
  <c r="E2939" i="1" s="1"/>
  <c r="F2777" i="1"/>
  <c r="N2777" i="1" s="1"/>
  <c r="K2777" i="1"/>
  <c r="M2777" i="1"/>
  <c r="L2777" i="1"/>
  <c r="O3032" i="1"/>
  <c r="N3019" i="1"/>
  <c r="O3019" i="1"/>
  <c r="O2878" i="1"/>
  <c r="E2878" i="1" a="1"/>
  <c r="E2878" i="1" s="1"/>
  <c r="E2813" i="1" a="1"/>
  <c r="E2813" i="1" s="1"/>
  <c r="L3232" i="1"/>
  <c r="N2849" i="1"/>
  <c r="O2996" i="1"/>
  <c r="N2869" i="1"/>
  <c r="L2800" i="1"/>
  <c r="N2701" i="1"/>
  <c r="G2775" i="1" a="1"/>
  <c r="G2775" i="1" s="1"/>
  <c r="H2775" i="1" s="1"/>
  <c r="M2744" i="1"/>
  <c r="K2744" i="1"/>
  <c r="L2744" i="1"/>
  <c r="F2744" i="1"/>
  <c r="D2744" i="1"/>
  <c r="F2684" i="1"/>
  <c r="D2684" i="1"/>
  <c r="M2684" i="1"/>
  <c r="L2684" i="1"/>
  <c r="N2684" i="1"/>
  <c r="K2684" i="1"/>
  <c r="G2813" i="1" a="1"/>
  <c r="G2813" i="1" s="1"/>
  <c r="H2813" i="1" s="1"/>
  <c r="N2816" i="1"/>
  <c r="N2877" i="1"/>
  <c r="L2752" i="1"/>
  <c r="L2818" i="1"/>
  <c r="K2768" i="1"/>
  <c r="N2754" i="1"/>
  <c r="N2703" i="1"/>
  <c r="E2799" i="1" a="1"/>
  <c r="E2799" i="1" s="1"/>
  <c r="O2776" i="1"/>
  <c r="M2848" i="1"/>
  <c r="M2863" i="1"/>
  <c r="G2656" i="1" a="1"/>
  <c r="G2656" i="1" s="1"/>
  <c r="H2656" i="1" s="1"/>
  <c r="N2636" i="1"/>
  <c r="L2747" i="1"/>
  <c r="M2675" i="1"/>
  <c r="M2666" i="1"/>
  <c r="N2685" i="1"/>
  <c r="N2606" i="1"/>
  <c r="M2798" i="1"/>
  <c r="F2798" i="1"/>
  <c r="G2642" i="1" a="1"/>
  <c r="G2642" i="1" s="1"/>
  <c r="H2642" i="1" s="1"/>
  <c r="M2524" i="1"/>
  <c r="D2524" i="1"/>
  <c r="L2524" i="1"/>
  <c r="K2524" i="1"/>
  <c r="F2524" i="1"/>
  <c r="N2524" i="1" s="1"/>
  <c r="D2463" i="1"/>
  <c r="M2463" i="1"/>
  <c r="F2463" i="1"/>
  <c r="N2472" i="1"/>
  <c r="N2486" i="1"/>
  <c r="N2421" i="1"/>
  <c r="K2651" i="1"/>
  <c r="F2651" i="1"/>
  <c r="L2651" i="1" s="1"/>
  <c r="D2651" i="1"/>
  <c r="M2651" i="1"/>
  <c r="N2542" i="1"/>
  <c r="N2651" i="1"/>
  <c r="O2567" i="1"/>
  <c r="N2499" i="1"/>
  <c r="K2735" i="1"/>
  <c r="O2558" i="1"/>
  <c r="E2558" i="1" a="1"/>
  <c r="E2558" i="1" s="1"/>
  <c r="L2617" i="1"/>
  <c r="O2533" i="1"/>
  <c r="N2650" i="1"/>
  <c r="M2606" i="1"/>
  <c r="F2568" i="1"/>
  <c r="N2568" i="1" s="1"/>
  <c r="K2568" i="1"/>
  <c r="M2568" i="1"/>
  <c r="L2568" i="1"/>
  <c r="D2568" i="1"/>
  <c r="N2460" i="1"/>
  <c r="N2414" i="1"/>
  <c r="N2458" i="1"/>
  <c r="D2455" i="1"/>
  <c r="F2455" i="1"/>
  <c r="K2287" i="1"/>
  <c r="D2287" i="1"/>
  <c r="F2287" i="1"/>
  <c r="L2287" i="1" s="1"/>
  <c r="L2421" i="1"/>
  <c r="F2239" i="1"/>
  <c r="N2239" i="1" s="1"/>
  <c r="K2239" i="1"/>
  <c r="L2239" i="1"/>
  <c r="M2657" i="1"/>
  <c r="E2513" i="1" a="1"/>
  <c r="E2513" i="1" s="1"/>
  <c r="N2390" i="1"/>
  <c r="K2573" i="1"/>
  <c r="M2451" i="1"/>
  <c r="L2451" i="1"/>
  <c r="F2451" i="1"/>
  <c r="N2451" i="1" s="1"/>
  <c r="M2416" i="1"/>
  <c r="D2416" i="1"/>
  <c r="L2416" i="1"/>
  <c r="F2416" i="1"/>
  <c r="K2416" i="1"/>
  <c r="N2351" i="1"/>
  <c r="F2529" i="1"/>
  <c r="M2529" i="1" s="1"/>
  <c r="D2529" i="1"/>
  <c r="N2529" i="1"/>
  <c r="M2401" i="1"/>
  <c r="N2561" i="1"/>
  <c r="F2347" i="1"/>
  <c r="F2166" i="1"/>
  <c r="D2166" i="1" s="1"/>
  <c r="L2566" i="1"/>
  <c r="M2217" i="1"/>
  <c r="N2179" i="1"/>
  <c r="N2396" i="1"/>
  <c r="M2361" i="1"/>
  <c r="M2312" i="1"/>
  <c r="D2312" i="1"/>
  <c r="L2312" i="1"/>
  <c r="K2312" i="1"/>
  <c r="F2312" i="1"/>
  <c r="N2312" i="1" s="1"/>
  <c r="G2014" i="1" a="1"/>
  <c r="G2014" i="1" s="1"/>
  <c r="H2014" i="1" s="1"/>
  <c r="O2210" i="1"/>
  <c r="F2139" i="1"/>
  <c r="K2139" i="1" s="1"/>
  <c r="O2516" i="1"/>
  <c r="K2414" i="1"/>
  <c r="G2363" i="1" a="1"/>
  <c r="G2363" i="1" s="1"/>
  <c r="H2363" i="1" s="1"/>
  <c r="F2251" i="1"/>
  <c r="N2251" i="1" s="1"/>
  <c r="K2251" i="1"/>
  <c r="L2251" i="1"/>
  <c r="E2504" i="1" a="1"/>
  <c r="E2504" i="1" s="1"/>
  <c r="D2379" i="1"/>
  <c r="N2293" i="1"/>
  <c r="K2235" i="1"/>
  <c r="K2194" i="1"/>
  <c r="K2300" i="1"/>
  <c r="D2208" i="1"/>
  <c r="D2164" i="1"/>
  <c r="L2164" i="1"/>
  <c r="K2164" i="1"/>
  <c r="F2164" i="1"/>
  <c r="M2164" i="1" s="1"/>
  <c r="E2384" i="1" a="1"/>
  <c r="E2384" i="1" s="1"/>
  <c r="O2337" i="1"/>
  <c r="N2337" i="1"/>
  <c r="M2222" i="1"/>
  <c r="D2222" i="1"/>
  <c r="L2222" i="1"/>
  <c r="F2222" i="1"/>
  <c r="N2222" i="1" s="1"/>
  <c r="F2127" i="1"/>
  <c r="M2127" i="1"/>
  <c r="D2127" i="1"/>
  <c r="K2127" i="1"/>
  <c r="L2127" i="1"/>
  <c r="N2127" i="1"/>
  <c r="M2395" i="1"/>
  <c r="D2395" i="1"/>
  <c r="K2395" i="1"/>
  <c r="L2395" i="1"/>
  <c r="F2395" i="1"/>
  <c r="N2395" i="1" s="1"/>
  <c r="F2334" i="1"/>
  <c r="N2334" i="1" s="1"/>
  <c r="K2334" i="1"/>
  <c r="M2334" i="1"/>
  <c r="M2428" i="1"/>
  <c r="D2428" i="1"/>
  <c r="F2428" i="1"/>
  <c r="N2428" i="1" s="1"/>
  <c r="N2247" i="1"/>
  <c r="F2192" i="1"/>
  <c r="L2192" i="1"/>
  <c r="D2450" i="1"/>
  <c r="N2298" i="1"/>
  <c r="O2205" i="1"/>
  <c r="K2138" i="1"/>
  <c r="O2259" i="1"/>
  <c r="F2126" i="1"/>
  <c r="N2154" i="1"/>
  <c r="O1906" i="1"/>
  <c r="E1906" i="1" a="1"/>
  <c r="E1906" i="1" s="1"/>
  <c r="I1906" i="1" a="1"/>
  <c r="I1906" i="1" s="1"/>
  <c r="J1906" i="1" s="1"/>
  <c r="O2114" i="1"/>
  <c r="G2114" i="1" a="1"/>
  <c r="G2114" i="1" s="1"/>
  <c r="H2114" i="1" s="1"/>
  <c r="N2092" i="1"/>
  <c r="D2032" i="1"/>
  <c r="M2032" i="1"/>
  <c r="L2032" i="1"/>
  <c r="F2032" i="1"/>
  <c r="N2032" i="1" s="1"/>
  <c r="K2032" i="1"/>
  <c r="N2192" i="1"/>
  <c r="F2100" i="1"/>
  <c r="M2100" i="1" s="1"/>
  <c r="D1998" i="1"/>
  <c r="L1998" i="1"/>
  <c r="K1998" i="1"/>
  <c r="F1998" i="1"/>
  <c r="M1998" i="1" s="1"/>
  <c r="L2275" i="1"/>
  <c r="K2275" i="1"/>
  <c r="F2275" i="1"/>
  <c r="N2275" i="1" s="1"/>
  <c r="D2275" i="1"/>
  <c r="M2090" i="1"/>
  <c r="M2068" i="1"/>
  <c r="N2019" i="1"/>
  <c r="D1994" i="1"/>
  <c r="M1994" i="1"/>
  <c r="F1994" i="1"/>
  <c r="N1994" i="1" s="1"/>
  <c r="L1994" i="1"/>
  <c r="O2117" i="1"/>
  <c r="N2067" i="1"/>
  <c r="F2124" i="1"/>
  <c r="L2124" i="1"/>
  <c r="L2095" i="1"/>
  <c r="N2095" i="1"/>
  <c r="F2095" i="1"/>
  <c r="L2019" i="1"/>
  <c r="M2150" i="1"/>
  <c r="F2150" i="1"/>
  <c r="N2150" i="1" s="1"/>
  <c r="N2098" i="1"/>
  <c r="I2050" i="1" a="1"/>
  <c r="I2050" i="1" s="1"/>
  <c r="J2050" i="1" s="1"/>
  <c r="L1975" i="1"/>
  <c r="K1975" i="1"/>
  <c r="D1975" i="1"/>
  <c r="M1975" i="1"/>
  <c r="F1975" i="1"/>
  <c r="L1916" i="1"/>
  <c r="N1916" i="1"/>
  <c r="K1832" i="1"/>
  <c r="K1979" i="1"/>
  <c r="F1888" i="1"/>
  <c r="K1778" i="1"/>
  <c r="F1778" i="1"/>
  <c r="D2018" i="1"/>
  <c r="N1978" i="1"/>
  <c r="M1956" i="1"/>
  <c r="K1956" i="1"/>
  <c r="F1956" i="1"/>
  <c r="O1838" i="1"/>
  <c r="F1777" i="1"/>
  <c r="L1777" i="1" s="1"/>
  <c r="E2031" i="1" a="1"/>
  <c r="E2031" i="1" s="1"/>
  <c r="K1805" i="1"/>
  <c r="F1805" i="1"/>
  <c r="N1805" i="1" s="1"/>
  <c r="D1805" i="1"/>
  <c r="M1805" i="1"/>
  <c r="L1805" i="1"/>
  <c r="M1789" i="1"/>
  <c r="K1789" i="1"/>
  <c r="F1789" i="1"/>
  <c r="L1789" i="1" s="1"/>
  <c r="D1789" i="1"/>
  <c r="N1789" i="1"/>
  <c r="N1728" i="1"/>
  <c r="L2016" i="1"/>
  <c r="N1920" i="1"/>
  <c r="E1891" i="1" a="1"/>
  <c r="E1891" i="1" s="1"/>
  <c r="E1873" i="1" a="1"/>
  <c r="E1873" i="1" s="1"/>
  <c r="E1855" i="1" a="1"/>
  <c r="E1855" i="1" s="1"/>
  <c r="D1818" i="1"/>
  <c r="M1818" i="1"/>
  <c r="F1818" i="1"/>
  <c r="N1818" i="1" s="1"/>
  <c r="M1931" i="1"/>
  <c r="K1928" i="1"/>
  <c r="L1835" i="1"/>
  <c r="F1835" i="1"/>
  <c r="D1835" i="1"/>
  <c r="L1797" i="1"/>
  <c r="M1797" i="1"/>
  <c r="F1797" i="1"/>
  <c r="N1797" i="1" s="1"/>
  <c r="O1886" i="1"/>
  <c r="E1886" i="1" a="1"/>
  <c r="E1886" i="1" s="1"/>
  <c r="L1768" i="1"/>
  <c r="F1768" i="1"/>
  <c r="L1964" i="1"/>
  <c r="L1936" i="1"/>
  <c r="K1936" i="1"/>
  <c r="F1936" i="1"/>
  <c r="N1936" i="1" s="1"/>
  <c r="M1936" i="1"/>
  <c r="D1936" i="1"/>
  <c r="F1902" i="1"/>
  <c r="N1902" i="1" s="1"/>
  <c r="L1902" i="1"/>
  <c r="M1902" i="1"/>
  <c r="K1902" i="1"/>
  <c r="O1889" i="1"/>
  <c r="N1889" i="1"/>
  <c r="I1889" i="1" a="1"/>
  <c r="I1889" i="1" s="1"/>
  <c r="J1889" i="1" s="1"/>
  <c r="F1866" i="1"/>
  <c r="N1866" i="1" s="1"/>
  <c r="L1866" i="1"/>
  <c r="M1866" i="1"/>
  <c r="O1853" i="1"/>
  <c r="I1853" i="1" a="1"/>
  <c r="I1853" i="1" s="1"/>
  <c r="J1853" i="1" s="1"/>
  <c r="N1946" i="1"/>
  <c r="M1905" i="1"/>
  <c r="D1905" i="1"/>
  <c r="K1905" i="1"/>
  <c r="L1905" i="1"/>
  <c r="F1905" i="1"/>
  <c r="N1905" i="1" s="1"/>
  <c r="L1813" i="1"/>
  <c r="F1813" i="1"/>
  <c r="L1708" i="1"/>
  <c r="M1708" i="1"/>
  <c r="K1708" i="1"/>
  <c r="D1708" i="1"/>
  <c r="F1708" i="1"/>
  <c r="D1701" i="1"/>
  <c r="M1622" i="1"/>
  <c r="D1622" i="1"/>
  <c r="L1622" i="1"/>
  <c r="F1622" i="1"/>
  <c r="N1622" i="1" s="1"/>
  <c r="N1957" i="1"/>
  <c r="N1750" i="1"/>
  <c r="N1681" i="1"/>
  <c r="D1657" i="1"/>
  <c r="M1657" i="1"/>
  <c r="F1657" i="1"/>
  <c r="N1657" i="1" s="1"/>
  <c r="K1432" i="1"/>
  <c r="F1432" i="1"/>
  <c r="N1975" i="1"/>
  <c r="E1853" i="1" a="1"/>
  <c r="E1853" i="1" s="1"/>
  <c r="N1678" i="1"/>
  <c r="F1712" i="1"/>
  <c r="K1712" i="1" s="1"/>
  <c r="F1685" i="1"/>
  <c r="M1685" i="1" s="1"/>
  <c r="D1634" i="1"/>
  <c r="M1634" i="1"/>
  <c r="L1634" i="1"/>
  <c r="F1634" i="1"/>
  <c r="K1634" i="1"/>
  <c r="N1495" i="1"/>
  <c r="N2052" i="1"/>
  <c r="O2052" i="1"/>
  <c r="K1655" i="1"/>
  <c r="F1655" i="1"/>
  <c r="N1706" i="1"/>
  <c r="D1617" i="1"/>
  <c r="F1592" i="1"/>
  <c r="L1592" i="1" s="1"/>
  <c r="M1592" i="1"/>
  <c r="K1592" i="1"/>
  <c r="N1592" i="1"/>
  <c r="K1572" i="1"/>
  <c r="F1572" i="1"/>
  <c r="F1557" i="1"/>
  <c r="M1731" i="1"/>
  <c r="L1731" i="1"/>
  <c r="F1731" i="1"/>
  <c r="N1693" i="1"/>
  <c r="M1614" i="1"/>
  <c r="D1614" i="1"/>
  <c r="F1614" i="1"/>
  <c r="D1943" i="1"/>
  <c r="N1769" i="1"/>
  <c r="K1647" i="1"/>
  <c r="F1609" i="1"/>
  <c r="N1609" i="1" s="1"/>
  <c r="L1609" i="1"/>
  <c r="F1519" i="1"/>
  <c r="D1519" i="1"/>
  <c r="F1733" i="1"/>
  <c r="N1733" i="1" s="1"/>
  <c r="L1733" i="1"/>
  <c r="K1733" i="1"/>
  <c r="M1733" i="1"/>
  <c r="L1491" i="1"/>
  <c r="K1491" i="1"/>
  <c r="D1491" i="1"/>
  <c r="M1491" i="1"/>
  <c r="F1491" i="1"/>
  <c r="N1491" i="1" s="1"/>
  <c r="M1446" i="1"/>
  <c r="L1446" i="1"/>
  <c r="K1446" i="1"/>
  <c r="F1446" i="1"/>
  <c r="N1446" i="1" s="1"/>
  <c r="D1446" i="1"/>
  <c r="F1556" i="1"/>
  <c r="K1556" i="1" s="1"/>
  <c r="M1556" i="1"/>
  <c r="L1556" i="1"/>
  <c r="K1512" i="1"/>
  <c r="F1512" i="1"/>
  <c r="D1439" i="1"/>
  <c r="L1439" i="1"/>
  <c r="F1439" i="1"/>
  <c r="O1508" i="1"/>
  <c r="N1508" i="1"/>
  <c r="M1475" i="1"/>
  <c r="L1475" i="1"/>
  <c r="K1475" i="1"/>
  <c r="F1475" i="1"/>
  <c r="N1475" i="1" s="1"/>
  <c r="M1463" i="1"/>
  <c r="D1393" i="1"/>
  <c r="L1393" i="1"/>
  <c r="K1393" i="1"/>
  <c r="F1393" i="1"/>
  <c r="M1393" i="1"/>
  <c r="K1532" i="1"/>
  <c r="F1532" i="1"/>
  <c r="N1501" i="1"/>
  <c r="N1469" i="1"/>
  <c r="F1679" i="1"/>
  <c r="M1679" i="1" s="1"/>
  <c r="N1679" i="1"/>
  <c r="N1558" i="1"/>
  <c r="N1526" i="1"/>
  <c r="F1484" i="1"/>
  <c r="K1429" i="1"/>
  <c r="M1429" i="1"/>
  <c r="L1429" i="1"/>
  <c r="F1429" i="1"/>
  <c r="N1429" i="1" s="1"/>
  <c r="D1429" i="1"/>
  <c r="N1396" i="1"/>
  <c r="M1566" i="1"/>
  <c r="D1566" i="1"/>
  <c r="F1566" i="1"/>
  <c r="N1566" i="1" s="1"/>
  <c r="L1566" i="1"/>
  <c r="N1473" i="1"/>
  <c r="M1433" i="1"/>
  <c r="D1433" i="1"/>
  <c r="L1433" i="1"/>
  <c r="F1433" i="1"/>
  <c r="N1433" i="1" s="1"/>
  <c r="M1781" i="1"/>
  <c r="N1636" i="1"/>
  <c r="N1585" i="1"/>
  <c r="O1585" i="1"/>
  <c r="K1448" i="1"/>
  <c r="D1523" i="1"/>
  <c r="F1523" i="1"/>
  <c r="N1523" i="1" s="1"/>
  <c r="L1523" i="1"/>
  <c r="K1523" i="1"/>
  <c r="F1467" i="1"/>
  <c r="K1467" i="1" s="1"/>
  <c r="N1416" i="1"/>
  <c r="O1416" i="1"/>
  <c r="L1357" i="1"/>
  <c r="F1357" i="1"/>
  <c r="D1357" i="1" s="1"/>
  <c r="M1202" i="1"/>
  <c r="L1202" i="1"/>
  <c r="K1202" i="1"/>
  <c r="F1202" i="1"/>
  <c r="D1202" i="1" s="1"/>
  <c r="N1339" i="1"/>
  <c r="F1314" i="1"/>
  <c r="L1314" i="1" s="1"/>
  <c r="F1289" i="1"/>
  <c r="N1405" i="1"/>
  <c r="L1412" i="1"/>
  <c r="D1340" i="1"/>
  <c r="L1340" i="1"/>
  <c r="F1340" i="1"/>
  <c r="N1340" i="1" s="1"/>
  <c r="F1238" i="1"/>
  <c r="K1238" i="1"/>
  <c r="D1207" i="1"/>
  <c r="F1207" i="1"/>
  <c r="K1207" i="1" s="1"/>
  <c r="K1117" i="1"/>
  <c r="M1117" i="1"/>
  <c r="L1117" i="1"/>
  <c r="F1117" i="1"/>
  <c r="D1117" i="1"/>
  <c r="M1197" i="1"/>
  <c r="D1197" i="1"/>
  <c r="F1197" i="1"/>
  <c r="L1197" i="1"/>
  <c r="K1197" i="1"/>
  <c r="N1404" i="1"/>
  <c r="D1297" i="1"/>
  <c r="L1297" i="1"/>
  <c r="K1297" i="1"/>
  <c r="M1297" i="1"/>
  <c r="F1297" i="1"/>
  <c r="F1273" i="1"/>
  <c r="L1273" i="1" s="1"/>
  <c r="M1343" i="1"/>
  <c r="D1343" i="1"/>
  <c r="L1343" i="1"/>
  <c r="K1343" i="1"/>
  <c r="F1343" i="1"/>
  <c r="N1343" i="1" s="1"/>
  <c r="L1304" i="1"/>
  <c r="F1183" i="1"/>
  <c r="D1183" i="1"/>
  <c r="I1436" i="1" a="1"/>
  <c r="I1436" i="1" s="1"/>
  <c r="M1316" i="1"/>
  <c r="D1316" i="1"/>
  <c r="L1316" i="1"/>
  <c r="K1316" i="1"/>
  <c r="F1316" i="1"/>
  <c r="F1186" i="1"/>
  <c r="M1186" i="1" s="1"/>
  <c r="K1186" i="1"/>
  <c r="L1186" i="1"/>
  <c r="K1099" i="1"/>
  <c r="F1137" i="1"/>
  <c r="L1137" i="1" s="1"/>
  <c r="D1137" i="1"/>
  <c r="M1137" i="1"/>
  <c r="K1137" i="1"/>
  <c r="D1116" i="1"/>
  <c r="L1200" i="1"/>
  <c r="F1200" i="1"/>
  <c r="K1187" i="1"/>
  <c r="F1152" i="1"/>
  <c r="M1152" i="1" s="1"/>
  <c r="M912" i="1"/>
  <c r="D912" i="1"/>
  <c r="F912" i="1"/>
  <c r="K912" i="1"/>
  <c r="L912" i="1"/>
  <c r="F1318" i="1"/>
  <c r="M1318" i="1" s="1"/>
  <c r="D1132" i="1"/>
  <c r="M1034" i="1"/>
  <c r="M1007" i="1"/>
  <c r="K1253" i="1"/>
  <c r="I1067" i="1" a="1"/>
  <c r="I1067" i="1" s="1"/>
  <c r="J1067" i="1" s="1"/>
  <c r="M875" i="1"/>
  <c r="D875" i="1"/>
  <c r="F875" i="1"/>
  <c r="N875" i="1" s="1"/>
  <c r="K875" i="1"/>
  <c r="M1250" i="1"/>
  <c r="F1250" i="1"/>
  <c r="K1250" i="1" s="1"/>
  <c r="L1250" i="1"/>
  <c r="F1159" i="1"/>
  <c r="E1064" i="1" a="1"/>
  <c r="E1064" i="1" s="1"/>
  <c r="M1182" i="1"/>
  <c r="L1182" i="1"/>
  <c r="F1182" i="1"/>
  <c r="D1182" i="1" s="1"/>
  <c r="K1182" i="1"/>
  <c r="O1112" i="1"/>
  <c r="N1112" i="1"/>
  <c r="M1218" i="1"/>
  <c r="D1218" i="1"/>
  <c r="L1218" i="1"/>
  <c r="F1218" i="1"/>
  <c r="K1218" i="1"/>
  <c r="K1191" i="1"/>
  <c r="D1199" i="1"/>
  <c r="F1199" i="1"/>
  <c r="M1196" i="1"/>
  <c r="M891" i="1"/>
  <c r="D891" i="1"/>
  <c r="K891" i="1"/>
  <c r="F891" i="1"/>
  <c r="L891" i="1"/>
  <c r="M965" i="1"/>
  <c r="D965" i="1"/>
  <c r="L965" i="1"/>
  <c r="K965" i="1"/>
  <c r="F965" i="1"/>
  <c r="F848" i="1"/>
  <c r="K848" i="1"/>
  <c r="M664" i="1"/>
  <c r="F664" i="1"/>
  <c r="M570" i="1"/>
  <c r="L570" i="1"/>
  <c r="K570" i="1"/>
  <c r="F570" i="1"/>
  <c r="D570" i="1"/>
  <c r="F990" i="1"/>
  <c r="M987" i="1"/>
  <c r="D987" i="1"/>
  <c r="L987" i="1"/>
  <c r="F987" i="1"/>
  <c r="K987" i="1" s="1"/>
  <c r="O912" i="1"/>
  <c r="N912" i="1"/>
  <c r="M984" i="1"/>
  <c r="K984" i="1"/>
  <c r="F984" i="1"/>
  <c r="M926" i="1"/>
  <c r="D926" i="1"/>
  <c r="L926" i="1"/>
  <c r="F926" i="1"/>
  <c r="K926" i="1"/>
  <c r="F663" i="1"/>
  <c r="D1071" i="1"/>
  <c r="F817" i="1"/>
  <c r="L817" i="1" s="1"/>
  <c r="D817" i="1"/>
  <c r="M817" i="1"/>
  <c r="O732" i="1"/>
  <c r="L699" i="1"/>
  <c r="N871" i="1"/>
  <c r="N810" i="1"/>
  <c r="F707" i="1"/>
  <c r="D707" i="1" s="1"/>
  <c r="M913" i="1"/>
  <c r="F913" i="1"/>
  <c r="L913" i="1" s="1"/>
  <c r="K913" i="1"/>
  <c r="K806" i="1"/>
  <c r="F806" i="1"/>
  <c r="N629" i="1"/>
  <c r="M977" i="1"/>
  <c r="D977" i="1"/>
  <c r="L977" i="1"/>
  <c r="K977" i="1"/>
  <c r="F977" i="1"/>
  <c r="I899" i="1" a="1"/>
  <c r="I899" i="1" s="1"/>
  <c r="N863" i="1"/>
  <c r="F813" i="1"/>
  <c r="L813" i="1" s="1"/>
  <c r="L701" i="1"/>
  <c r="K701" i="1"/>
  <c r="F701" i="1"/>
  <c r="N701" i="1" s="1"/>
  <c r="F1082" i="1"/>
  <c r="M1082" i="1"/>
  <c r="K1082" i="1"/>
  <c r="F703" i="1"/>
  <c r="D703" i="1"/>
  <c r="M703" i="1"/>
  <c r="L703" i="1"/>
  <c r="D679" i="1"/>
  <c r="K679" i="1"/>
  <c r="L679" i="1"/>
  <c r="F679" i="1"/>
  <c r="N679" i="1" s="1"/>
  <c r="K647" i="1"/>
  <c r="F831" i="1"/>
  <c r="N831" i="1" s="1"/>
  <c r="L638" i="1"/>
  <c r="F638" i="1"/>
  <c r="N777" i="1"/>
  <c r="F709" i="1"/>
  <c r="M709" i="1"/>
  <c r="K709" i="1"/>
  <c r="D709" i="1"/>
  <c r="L709" i="1"/>
  <c r="N660" i="1"/>
  <c r="M492" i="1"/>
  <c r="K830" i="1"/>
  <c r="O753" i="1"/>
  <c r="D652" i="1"/>
  <c r="F652" i="1"/>
  <c r="F587" i="1"/>
  <c r="D535" i="1"/>
  <c r="K535" i="1"/>
  <c r="F535" i="1"/>
  <c r="M535" i="1" s="1"/>
  <c r="L535" i="1"/>
  <c r="F512" i="1"/>
  <c r="D512" i="1" s="1"/>
  <c r="K453" i="1"/>
  <c r="D803" i="1"/>
  <c r="L803" i="1"/>
  <c r="K803" i="1"/>
  <c r="F803" i="1"/>
  <c r="N803" i="1" s="1"/>
  <c r="N709" i="1"/>
  <c r="L629" i="1"/>
  <c r="M462" i="1"/>
  <c r="M426" i="1"/>
  <c r="M896" i="1"/>
  <c r="F896" i="1"/>
  <c r="N688" i="1"/>
  <c r="K623" i="1"/>
  <c r="F623" i="1"/>
  <c r="N623" i="1" s="1"/>
  <c r="D623" i="1"/>
  <c r="M623" i="1"/>
  <c r="L623" i="1"/>
  <c r="N557" i="1"/>
  <c r="F455" i="1"/>
  <c r="L455" i="1"/>
  <c r="M437" i="1"/>
  <c r="L437" i="1"/>
  <c r="F437" i="1"/>
  <c r="K419" i="1"/>
  <c r="D419" i="1"/>
  <c r="F419" i="1"/>
  <c r="N419" i="1" s="1"/>
  <c r="O726" i="1"/>
  <c r="N726" i="1"/>
  <c r="N648" i="1"/>
  <c r="F604" i="1"/>
  <c r="D604" i="1"/>
  <c r="E738" i="1" a="1"/>
  <c r="E738" i="1" s="1"/>
  <c r="G702" i="1" a="1"/>
  <c r="G702" i="1" s="1"/>
  <c r="H702" i="1" s="1"/>
  <c r="N458" i="1"/>
  <c r="N422" i="1"/>
  <c r="M852" i="1"/>
  <c r="D852" i="1"/>
  <c r="F852" i="1"/>
  <c r="L852" i="1" s="1"/>
  <c r="K852" i="1"/>
  <c r="N670" i="1"/>
  <c r="F582" i="1"/>
  <c r="M582" i="1"/>
  <c r="L582" i="1"/>
  <c r="D582" i="1"/>
  <c r="F1062" i="1"/>
  <c r="M1062" i="1"/>
  <c r="N806" i="1"/>
  <c r="I738" i="1" a="1"/>
  <c r="I738" i="1" s="1"/>
  <c r="J738" i="1" s="1"/>
  <c r="F615" i="1"/>
  <c r="N379" i="1"/>
  <c r="L447" i="1"/>
  <c r="M340" i="1"/>
  <c r="F340" i="1"/>
  <c r="K340" i="1" s="1"/>
  <c r="M89" i="1"/>
  <c r="L89" i="1"/>
  <c r="K89" i="1"/>
  <c r="F89" i="1"/>
  <c r="N89" i="1" s="1"/>
  <c r="D89" i="1"/>
  <c r="N561" i="1"/>
  <c r="M466" i="1"/>
  <c r="D466" i="1"/>
  <c r="F466" i="1"/>
  <c r="N466" i="1" s="1"/>
  <c r="K466" i="1"/>
  <c r="M334" i="1"/>
  <c r="F334" i="1"/>
  <c r="L334" i="1" s="1"/>
  <c r="M273" i="1"/>
  <c r="F273" i="1"/>
  <c r="N273" i="1" s="1"/>
  <c r="F748" i="1"/>
  <c r="N748" i="1" s="1"/>
  <c r="M748" i="1"/>
  <c r="K748" i="1"/>
  <c r="D748" i="1"/>
  <c r="N363" i="1"/>
  <c r="N125" i="1"/>
  <c r="K565" i="1"/>
  <c r="K533" i="1"/>
  <c r="M533" i="1"/>
  <c r="L533" i="1"/>
  <c r="F533" i="1"/>
  <c r="N533" i="1" s="1"/>
  <c r="D533" i="1"/>
  <c r="M424" i="1"/>
  <c r="D424" i="1"/>
  <c r="L424" i="1"/>
  <c r="K424" i="1"/>
  <c r="F424" i="1"/>
  <c r="N424" i="1" s="1"/>
  <c r="F295" i="1"/>
  <c r="L295" i="1" s="1"/>
  <c r="D240" i="1"/>
  <c r="F240" i="1"/>
  <c r="L240" i="1" s="1"/>
  <c r="M79" i="1"/>
  <c r="F79" i="1"/>
  <c r="K79" i="1"/>
  <c r="M439" i="1"/>
  <c r="K439" i="1"/>
  <c r="F439" i="1"/>
  <c r="F372" i="1"/>
  <c r="L372" i="1" s="1"/>
  <c r="L501" i="1"/>
  <c r="M349" i="1"/>
  <c r="K349" i="1"/>
  <c r="F349" i="1"/>
  <c r="M278" i="1"/>
  <c r="D278" i="1"/>
  <c r="K278" i="1"/>
  <c r="F278" i="1"/>
  <c r="N278" i="1" s="1"/>
  <c r="L278" i="1"/>
  <c r="D174" i="1"/>
  <c r="L174" i="1"/>
  <c r="F174" i="1"/>
  <c r="M174" i="1" s="1"/>
  <c r="D103" i="1"/>
  <c r="K103" i="1"/>
  <c r="F103" i="1"/>
  <c r="N103" i="1" s="1"/>
  <c r="L103" i="1"/>
  <c r="N519" i="1"/>
  <c r="M400" i="1"/>
  <c r="L400" i="1"/>
  <c r="K400" i="1"/>
  <c r="F400" i="1"/>
  <c r="D400" i="1" s="1"/>
  <c r="D343" i="1"/>
  <c r="K343" i="1"/>
  <c r="F343" i="1"/>
  <c r="M195" i="1"/>
  <c r="D195" i="1"/>
  <c r="K195" i="1"/>
  <c r="F195" i="1"/>
  <c r="L195" i="1"/>
  <c r="F131" i="1"/>
  <c r="M131" i="1"/>
  <c r="L131" i="1"/>
  <c r="F95" i="1"/>
  <c r="M95" i="1" s="1"/>
  <c r="D402" i="1"/>
  <c r="L402" i="1"/>
  <c r="F402" i="1"/>
  <c r="M402" i="1" s="1"/>
  <c r="D378" i="1"/>
  <c r="D341" i="1"/>
  <c r="M341" i="1"/>
  <c r="L341" i="1"/>
  <c r="K341" i="1"/>
  <c r="F341" i="1"/>
  <c r="N341" i="1" s="1"/>
  <c r="K260" i="1"/>
  <c r="F260" i="1"/>
  <c r="D260" i="1"/>
  <c r="M260" i="1"/>
  <c r="L260" i="1"/>
  <c r="M612" i="1"/>
  <c r="L612" i="1"/>
  <c r="K612" i="1"/>
  <c r="F612" i="1"/>
  <c r="F498" i="1"/>
  <c r="L423" i="1"/>
  <c r="N564" i="1"/>
  <c r="N246" i="1"/>
  <c r="K208" i="1"/>
  <c r="F208" i="1"/>
  <c r="N208" i="1" s="1"/>
  <c r="O52" i="1"/>
  <c r="N790" i="1"/>
  <c r="O674" i="1"/>
  <c r="K547" i="1"/>
  <c r="N373" i="1"/>
  <c r="L323" i="1"/>
  <c r="F323" i="1"/>
  <c r="N323" i="1" s="1"/>
  <c r="K117" i="1"/>
  <c r="F117" i="1"/>
  <c r="I13" i="1" a="1"/>
  <c r="I13" i="1" s="1"/>
  <c r="J13" i="1" s="1"/>
  <c r="G73" i="1" a="1"/>
  <c r="G73" i="1" s="1"/>
  <c r="H73" i="1" s="1"/>
  <c r="N217" i="1"/>
  <c r="O217" i="1"/>
  <c r="N128" i="1"/>
  <c r="N241" i="1"/>
  <c r="L162" i="1"/>
  <c r="M124" i="1"/>
  <c r="D124" i="1"/>
  <c r="F124" i="1"/>
  <c r="N124" i="1" s="1"/>
  <c r="L124" i="1"/>
  <c r="K124" i="1"/>
  <c r="F72" i="1"/>
  <c r="N40" i="1"/>
  <c r="M255" i="1"/>
  <c r="F255" i="1"/>
  <c r="K255" i="1"/>
  <c r="K68" i="1"/>
  <c r="F68" i="1"/>
  <c r="L68" i="1" s="1"/>
  <c r="N57" i="1"/>
  <c r="K17" i="1"/>
  <c r="M17" i="1"/>
  <c r="F17" i="1"/>
  <c r="N17" i="1" s="1"/>
  <c r="D17" i="1"/>
  <c r="N219" i="1"/>
  <c r="N71" i="1"/>
  <c r="F165" i="1"/>
  <c r="D80" i="1"/>
  <c r="N6" i="1"/>
  <c r="N49" i="1"/>
  <c r="N20" i="1"/>
  <c r="L313" i="1"/>
  <c r="M118" i="1"/>
  <c r="F118" i="1"/>
  <c r="F62" i="1"/>
  <c r="D62" i="1"/>
  <c r="M4311" i="1"/>
  <c r="F4311" i="1"/>
  <c r="O4295" i="1"/>
  <c r="M4223" i="1"/>
  <c r="F4223" i="1"/>
  <c r="L4223" i="1" s="1"/>
  <c r="D4223" i="1"/>
  <c r="K4223" i="1"/>
  <c r="D4239" i="1"/>
  <c r="G4243" i="1" a="1"/>
  <c r="G4243" i="1" s="1"/>
  <c r="H4243" i="1" s="1"/>
  <c r="D4160" i="1"/>
  <c r="L4160" i="1"/>
  <c r="F4160" i="1"/>
  <c r="M4116" i="1"/>
  <c r="F4116" i="1"/>
  <c r="L4116" i="1" s="1"/>
  <c r="D4116" i="1"/>
  <c r="F4107" i="1"/>
  <c r="L4107" i="1" s="1"/>
  <c r="D4107" i="1"/>
  <c r="M4107" i="1"/>
  <c r="F4091" i="1"/>
  <c r="N4091" i="1"/>
  <c r="L4091" i="1"/>
  <c r="K4091" i="1"/>
  <c r="D4017" i="1"/>
  <c r="F4017" i="1"/>
  <c r="K4017" i="1"/>
  <c r="M4434" i="1"/>
  <c r="K4354" i="1"/>
  <c r="D4338" i="1"/>
  <c r="F4309" i="1"/>
  <c r="N4309" i="1" s="1"/>
  <c r="D4309" i="1"/>
  <c r="M4309" i="1"/>
  <c r="L4309" i="1"/>
  <c r="K4309" i="1"/>
  <c r="F4308" i="1"/>
  <c r="K4308" i="1" s="1"/>
  <c r="D4308" i="1"/>
  <c r="F4313" i="1"/>
  <c r="L4274" i="1"/>
  <c r="K4225" i="1"/>
  <c r="M4225" i="1"/>
  <c r="L4225" i="1"/>
  <c r="F4225" i="1"/>
  <c r="D4225" i="1"/>
  <c r="M4247" i="1"/>
  <c r="F4247" i="1"/>
  <c r="D4247" i="1" s="1"/>
  <c r="L4247" i="1"/>
  <c r="K4247" i="1"/>
  <c r="M4239" i="1"/>
  <c r="D4204" i="1"/>
  <c r="L4204" i="1"/>
  <c r="K4204" i="1"/>
  <c r="M4204" i="1"/>
  <c r="F4204" i="1"/>
  <c r="D4171" i="1"/>
  <c r="F4171" i="1"/>
  <c r="D4186" i="1"/>
  <c r="F4186" i="1"/>
  <c r="M4186" i="1" s="1"/>
  <c r="G4176" i="1" a="1"/>
  <c r="G4176" i="1" s="1"/>
  <c r="N4164" i="1"/>
  <c r="O4164" i="1"/>
  <c r="D4184" i="1"/>
  <c r="F4159" i="1"/>
  <c r="K4159" i="1" s="1"/>
  <c r="L4159" i="1"/>
  <c r="M4159" i="1"/>
  <c r="D4159" i="1"/>
  <c r="K4139" i="1"/>
  <c r="F4152" i="1"/>
  <c r="M4152" i="1" s="1"/>
  <c r="L4152" i="1"/>
  <c r="D4152" i="1"/>
  <c r="K4152" i="1"/>
  <c r="K4087" i="1"/>
  <c r="F4087" i="1"/>
  <c r="N4087" i="1" s="1"/>
  <c r="M4087" i="1"/>
  <c r="L4087" i="1"/>
  <c r="F4097" i="1"/>
  <c r="D4097" i="1" s="1"/>
  <c r="F4083" i="1"/>
  <c r="M4083" i="1"/>
  <c r="L4083" i="1"/>
  <c r="K4083" i="1"/>
  <c r="E4055" i="1" a="1"/>
  <c r="E4055" i="1" s="1"/>
  <c r="K4086" i="1"/>
  <c r="M4086" i="1"/>
  <c r="F4086" i="1"/>
  <c r="L4086" i="1" s="1"/>
  <c r="N4029" i="1"/>
  <c r="N3974" i="1"/>
  <c r="E4003" i="1" a="1"/>
  <c r="E4003" i="1" s="1"/>
  <c r="G4090" i="1" a="1"/>
  <c r="G4090" i="1" s="1"/>
  <c r="H4090" i="1" s="1"/>
  <c r="F4014" i="1"/>
  <c r="L4014" i="1" s="1"/>
  <c r="M4029" i="1"/>
  <c r="O3994" i="1"/>
  <c r="K4022" i="1"/>
  <c r="O3997" i="1"/>
  <c r="M4007" i="1"/>
  <c r="L4007" i="1"/>
  <c r="F4007" i="1"/>
  <c r="D4007" i="1"/>
  <c r="K4007" i="1"/>
  <c r="F4015" i="1"/>
  <c r="N4015" i="1" s="1"/>
  <c r="F3945" i="1"/>
  <c r="N4007" i="1"/>
  <c r="F3972" i="1"/>
  <c r="N3972" i="1" s="1"/>
  <c r="D3972" i="1"/>
  <c r="M3972" i="1"/>
  <c r="K3972" i="1"/>
  <c r="D3955" i="1"/>
  <c r="L3955" i="1"/>
  <c r="K3955" i="1"/>
  <c r="F3955" i="1"/>
  <c r="G3884" i="1" a="1"/>
  <c r="G3884" i="1" s="1"/>
  <c r="H3884" i="1" s="1"/>
  <c r="K3917" i="1"/>
  <c r="D3934" i="1"/>
  <c r="M3934" i="1"/>
  <c r="L3934" i="1"/>
  <c r="K3934" i="1"/>
  <c r="F3934" i="1"/>
  <c r="N3934" i="1" s="1"/>
  <c r="D3878" i="1"/>
  <c r="M3878" i="1"/>
  <c r="L3878" i="1"/>
  <c r="F3878" i="1"/>
  <c r="M3944" i="1"/>
  <c r="D3915" i="1"/>
  <c r="F3915" i="1"/>
  <c r="N3915" i="1" s="1"/>
  <c r="K3915" i="1"/>
  <c r="L3915" i="1"/>
  <c r="F3850" i="1"/>
  <c r="L3850" i="1" s="1"/>
  <c r="F3813" i="1"/>
  <c r="N3813" i="1" s="1"/>
  <c r="M3813" i="1"/>
  <c r="D3813" i="1"/>
  <c r="L3813" i="1"/>
  <c r="K3813" i="1"/>
  <c r="N3825" i="1"/>
  <c r="F3835" i="1"/>
  <c r="M3835" i="1" s="1"/>
  <c r="D3835" i="1"/>
  <c r="K3835" i="1"/>
  <c r="N3809" i="1"/>
  <c r="N3762" i="1"/>
  <c r="L3788" i="1"/>
  <c r="F3788" i="1"/>
  <c r="N3788" i="1" s="1"/>
  <c r="K3788" i="1"/>
  <c r="M3817" i="1"/>
  <c r="D3817" i="1"/>
  <c r="F3817" i="1"/>
  <c r="N3817" i="1"/>
  <c r="L3817" i="1"/>
  <c r="K3817" i="1"/>
  <c r="O3781" i="1"/>
  <c r="D3763" i="1"/>
  <c r="F3721" i="1"/>
  <c r="N3721" i="1" s="1"/>
  <c r="K3711" i="1"/>
  <c r="F3711" i="1"/>
  <c r="K3760" i="1"/>
  <c r="M3785" i="1"/>
  <c r="F3785" i="1"/>
  <c r="N3785" i="1" s="1"/>
  <c r="D3785" i="1"/>
  <c r="F3735" i="1"/>
  <c r="L3771" i="1"/>
  <c r="F3771" i="1"/>
  <c r="M3771" i="1" s="1"/>
  <c r="O3716" i="1"/>
  <c r="N3716" i="1"/>
  <c r="I3716" i="1" a="1"/>
  <c r="I3716" i="1" s="1"/>
  <c r="J3716" i="1" s="1"/>
  <c r="F3675" i="1"/>
  <c r="L3675" i="1"/>
  <c r="F3697" i="1"/>
  <c r="K3697" i="1" s="1"/>
  <c r="D3697" i="1"/>
  <c r="M3697" i="1"/>
  <c r="L3697" i="1"/>
  <c r="M3666" i="1"/>
  <c r="K3604" i="1"/>
  <c r="F3604" i="1"/>
  <c r="M3604" i="1"/>
  <c r="L3604" i="1"/>
  <c r="D3604" i="1"/>
  <c r="N3604" i="1"/>
  <c r="K3724" i="1"/>
  <c r="F3724" i="1"/>
  <c r="N3724" i="1" s="1"/>
  <c r="M3692" i="1"/>
  <c r="D3692" i="1"/>
  <c r="F3692" i="1"/>
  <c r="N3692" i="1" s="1"/>
  <c r="K3692" i="1"/>
  <c r="L3692" i="1"/>
  <c r="K3713" i="1"/>
  <c r="K3666" i="1"/>
  <c r="N3720" i="1"/>
  <c r="D3671" i="1"/>
  <c r="K3622" i="1"/>
  <c r="F3622" i="1"/>
  <c r="N3622" i="1" s="1"/>
  <c r="D3689" i="1"/>
  <c r="F3689" i="1"/>
  <c r="L3689" i="1" s="1"/>
  <c r="F3633" i="1"/>
  <c r="N3633" i="1" s="1"/>
  <c r="D3633" i="1"/>
  <c r="L3633" i="1"/>
  <c r="K3633" i="1"/>
  <c r="N3586" i="1"/>
  <c r="L3680" i="1"/>
  <c r="F3621" i="1"/>
  <c r="M3621" i="1"/>
  <c r="D3621" i="1"/>
  <c r="L3621" i="1"/>
  <c r="K3621" i="1"/>
  <c r="N3621" i="1"/>
  <c r="F3549" i="1"/>
  <c r="N3549" i="1" s="1"/>
  <c r="O3591" i="1"/>
  <c r="N3591" i="1"/>
  <c r="O3624" i="1"/>
  <c r="E3624" i="1" a="1"/>
  <c r="E3624" i="1" s="1"/>
  <c r="F3564" i="1"/>
  <c r="L3564" i="1" s="1"/>
  <c r="D3564" i="1"/>
  <c r="N3564" i="1"/>
  <c r="M3562" i="1"/>
  <c r="M3572" i="1"/>
  <c r="K3572" i="1"/>
  <c r="F3572" i="1"/>
  <c r="D3572" i="1" s="1"/>
  <c r="L3577" i="1"/>
  <c r="F3577" i="1"/>
  <c r="N3577" i="1" s="1"/>
  <c r="K3577" i="1"/>
  <c r="E3515" i="1" a="1"/>
  <c r="E3515" i="1" s="1"/>
  <c r="D3561" i="1"/>
  <c r="M3522" i="1"/>
  <c r="F3522" i="1"/>
  <c r="K3522" i="1"/>
  <c r="D3522" i="1"/>
  <c r="L3522" i="1"/>
  <c r="F3506" i="1"/>
  <c r="N3506" i="1" s="1"/>
  <c r="D3506" i="1"/>
  <c r="M3506" i="1"/>
  <c r="L3506" i="1"/>
  <c r="K3506" i="1"/>
  <c r="F3470" i="1"/>
  <c r="L3470" i="1" s="1"/>
  <c r="N3504" i="1"/>
  <c r="M3432" i="1"/>
  <c r="D3432" i="1"/>
  <c r="F3432" i="1"/>
  <c r="N3432" i="1" s="1"/>
  <c r="L3432" i="1"/>
  <c r="K3432" i="1"/>
  <c r="F3414" i="1"/>
  <c r="K3414" i="1" s="1"/>
  <c r="F3378" i="1"/>
  <c r="N3378" i="1" s="1"/>
  <c r="K3378" i="1"/>
  <c r="D3378" i="1"/>
  <c r="M3378" i="1"/>
  <c r="L3378" i="1"/>
  <c r="D3448" i="1"/>
  <c r="M3492" i="1"/>
  <c r="F3440" i="1"/>
  <c r="K3440" i="1" s="1"/>
  <c r="D3440" i="1"/>
  <c r="M3397" i="1"/>
  <c r="L3397" i="1"/>
  <c r="F3397" i="1"/>
  <c r="N3397" i="1" s="1"/>
  <c r="K3397" i="1"/>
  <c r="M3438" i="1"/>
  <c r="L3438" i="1"/>
  <c r="F3438" i="1"/>
  <c r="D3438" i="1" s="1"/>
  <c r="F3370" i="1"/>
  <c r="D3370" i="1" s="1"/>
  <c r="K3498" i="1"/>
  <c r="F3498" i="1"/>
  <c r="N3498" i="1" s="1"/>
  <c r="K3434" i="1"/>
  <c r="F3318" i="1"/>
  <c r="M3318" i="1" s="1"/>
  <c r="L3318" i="1"/>
  <c r="K3318" i="1"/>
  <c r="N3383" i="1"/>
  <c r="N3340" i="1"/>
  <c r="L3469" i="1"/>
  <c r="F3469" i="1"/>
  <c r="K3469" i="1" s="1"/>
  <c r="O3365" i="1"/>
  <c r="N3286" i="1"/>
  <c r="N3415" i="1"/>
  <c r="O3415" i="1"/>
  <c r="L3322" i="1"/>
  <c r="F3322" i="1"/>
  <c r="N3322" i="1" s="1"/>
  <c r="K3322" i="1"/>
  <c r="M3332" i="1"/>
  <c r="F3332" i="1"/>
  <c r="K3332" i="1"/>
  <c r="L3217" i="1"/>
  <c r="F3217" i="1"/>
  <c r="N3217" i="1" s="1"/>
  <c r="F3137" i="1"/>
  <c r="D3137" i="1" s="1"/>
  <c r="N3227" i="1"/>
  <c r="F3069" i="1"/>
  <c r="M3069" i="1" s="1"/>
  <c r="D3069" i="1"/>
  <c r="F3117" i="1"/>
  <c r="N3117" i="1" s="1"/>
  <c r="M3210" i="1"/>
  <c r="D3210" i="1"/>
  <c r="F3210" i="1"/>
  <c r="N3210" i="1" s="1"/>
  <c r="L3210" i="1"/>
  <c r="K3210" i="1"/>
  <c r="D3356" i="1"/>
  <c r="F3356" i="1"/>
  <c r="N3356" i="1" s="1"/>
  <c r="D3303" i="1"/>
  <c r="M3303" i="1"/>
  <c r="L3303" i="1"/>
  <c r="K3303" i="1"/>
  <c r="F3303" i="1"/>
  <c r="N3303" i="1" s="1"/>
  <c r="F3274" i="1"/>
  <c r="N3274" i="1" s="1"/>
  <c r="K3274" i="1"/>
  <c r="M3274" i="1"/>
  <c r="L3274" i="1"/>
  <c r="K3250" i="1"/>
  <c r="F3250" i="1"/>
  <c r="N3250" i="1" s="1"/>
  <c r="N3161" i="1"/>
  <c r="O3161" i="1"/>
  <c r="F3132" i="1"/>
  <c r="N3132" i="1" s="1"/>
  <c r="M3132" i="1"/>
  <c r="K3132" i="1"/>
  <c r="L3216" i="1"/>
  <c r="F3216" i="1"/>
  <c r="M3216" i="1" s="1"/>
  <c r="F3164" i="1"/>
  <c r="K3164" i="1" s="1"/>
  <c r="O3123" i="1"/>
  <c r="I3123" i="1" a="1"/>
  <c r="I3123" i="1" s="1"/>
  <c r="J3123" i="1" s="1"/>
  <c r="F3093" i="1"/>
  <c r="L3259" i="1"/>
  <c r="M3224" i="1"/>
  <c r="L3148" i="1"/>
  <c r="F3104" i="1"/>
  <c r="K3104" i="1" s="1"/>
  <c r="F3063" i="1"/>
  <c r="M3063" i="1" s="1"/>
  <c r="F3141" i="1"/>
  <c r="N3141" i="1" s="1"/>
  <c r="D3141" i="1"/>
  <c r="K3420" i="1"/>
  <c r="D3233" i="1"/>
  <c r="F3074" i="1"/>
  <c r="N3074" i="1" s="1"/>
  <c r="M3074" i="1"/>
  <c r="K3074" i="1"/>
  <c r="L3074" i="1"/>
  <c r="D3074" i="1"/>
  <c r="N3183" i="1"/>
  <c r="D3163" i="1"/>
  <c r="F3163" i="1"/>
  <c r="N3163" i="1" s="1"/>
  <c r="L3163" i="1"/>
  <c r="K3163" i="1"/>
  <c r="N3065" i="1"/>
  <c r="N3082" i="1"/>
  <c r="O3082" i="1"/>
  <c r="N3131" i="1"/>
  <c r="N3025" i="1"/>
  <c r="M2919" i="1"/>
  <c r="K2919" i="1"/>
  <c r="F2919" i="1"/>
  <c r="D2919" i="1" s="1"/>
  <c r="M2907" i="1"/>
  <c r="D2907" i="1"/>
  <c r="L2907" i="1"/>
  <c r="F2907" i="1"/>
  <c r="N2907" i="1" s="1"/>
  <c r="D2895" i="1"/>
  <c r="L2895" i="1"/>
  <c r="K2895" i="1"/>
  <c r="F2895" i="1"/>
  <c r="F2883" i="1"/>
  <c r="M2883" i="1" s="1"/>
  <c r="M2871" i="1"/>
  <c r="K2871" i="1"/>
  <c r="F2871" i="1"/>
  <c r="K3113" i="1"/>
  <c r="F3113" i="1"/>
  <c r="N3113" i="1" s="1"/>
  <c r="K3064" i="1"/>
  <c r="D3064" i="1"/>
  <c r="M3064" i="1"/>
  <c r="L3064" i="1"/>
  <c r="F3064" i="1"/>
  <c r="N3064" i="1" s="1"/>
  <c r="N3102" i="1"/>
  <c r="D3085" i="1"/>
  <c r="D2991" i="1"/>
  <c r="M3091" i="1"/>
  <c r="F3027" i="1"/>
  <c r="N3027" i="1" s="1"/>
  <c r="D3027" i="1"/>
  <c r="M3027" i="1"/>
  <c r="L3027" i="1"/>
  <c r="K3027" i="1"/>
  <c r="D2973" i="1"/>
  <c r="M2973" i="1"/>
  <c r="F2973" i="1"/>
  <c r="L2973" i="1" s="1"/>
  <c r="K2973" i="1"/>
  <c r="N3181" i="1"/>
  <c r="O3181" i="1"/>
  <c r="I3001" i="1" a="1"/>
  <c r="I3001" i="1" s="1"/>
  <c r="J3001" i="1" s="1"/>
  <c r="F3021" i="1"/>
  <c r="N3021" i="1" s="1"/>
  <c r="D3021" i="1"/>
  <c r="M3021" i="1"/>
  <c r="L3021" i="1"/>
  <c r="K3021" i="1"/>
  <c r="M2985" i="1"/>
  <c r="K2985" i="1"/>
  <c r="F2985" i="1"/>
  <c r="N2873" i="1"/>
  <c r="O3061" i="1"/>
  <c r="F3015" i="1"/>
  <c r="N3015" i="1" s="1"/>
  <c r="D3015" i="1"/>
  <c r="M3015" i="1"/>
  <c r="L3015" i="1"/>
  <c r="K3015" i="1"/>
  <c r="L2991" i="1"/>
  <c r="M3030" i="1"/>
  <c r="K3030" i="1"/>
  <c r="F3030" i="1"/>
  <c r="N3030" i="1" s="1"/>
  <c r="D3030" i="1"/>
  <c r="N2922" i="1"/>
  <c r="M3076" i="1"/>
  <c r="F3103" i="1"/>
  <c r="K2970" i="1"/>
  <c r="F2827" i="1"/>
  <c r="D2827" i="1" s="1"/>
  <c r="N2910" i="1"/>
  <c r="N2844" i="1"/>
  <c r="N2804" i="1"/>
  <c r="L3068" i="1"/>
  <c r="D2949" i="1"/>
  <c r="M2949" i="1"/>
  <c r="K2949" i="1"/>
  <c r="F2949" i="1"/>
  <c r="N2949" i="1" s="1"/>
  <c r="O2902" i="1"/>
  <c r="I2902" i="1" a="1"/>
  <c r="I2902" i="1" s="1"/>
  <c r="F2893" i="1"/>
  <c r="M2893" i="1" s="1"/>
  <c r="L2893" i="1"/>
  <c r="M2861" i="1"/>
  <c r="D2861" i="1"/>
  <c r="F2861" i="1"/>
  <c r="N2861" i="1" s="1"/>
  <c r="N2872" i="1"/>
  <c r="G2799" i="1" a="1"/>
  <c r="G2799" i="1" s="1"/>
  <c r="H2799" i="1" s="1"/>
  <c r="L2753" i="1"/>
  <c r="M2753" i="1"/>
  <c r="K2753" i="1"/>
  <c r="F2753" i="1"/>
  <c r="D2753" i="1"/>
  <c r="N2753" i="1"/>
  <c r="D3232" i="1"/>
  <c r="N2863" i="1"/>
  <c r="F2742" i="1"/>
  <c r="N2742" i="1" s="1"/>
  <c r="D2740" i="1"/>
  <c r="M2740" i="1"/>
  <c r="F2740" i="1"/>
  <c r="L2740" i="1"/>
  <c r="K2740" i="1"/>
  <c r="I2813" i="1" a="1"/>
  <c r="I2813" i="1" s="1"/>
  <c r="J2813" i="1" s="1"/>
  <c r="K2707" i="1"/>
  <c r="D2752" i="1"/>
  <c r="D2818" i="1"/>
  <c r="L2768" i="1"/>
  <c r="N2724" i="1"/>
  <c r="N2744" i="1"/>
  <c r="K2848" i="1"/>
  <c r="D2863" i="1"/>
  <c r="F2716" i="1"/>
  <c r="N2716" i="1" s="1"/>
  <c r="D2716" i="1"/>
  <c r="M2716" i="1"/>
  <c r="L2716" i="1"/>
  <c r="K2716" i="1"/>
  <c r="O2656" i="1"/>
  <c r="K2869" i="1"/>
  <c r="F2699" i="1"/>
  <c r="L2699" i="1" s="1"/>
  <c r="N2573" i="1"/>
  <c r="F2671" i="1"/>
  <c r="L2671" i="1" s="1"/>
  <c r="M2671" i="1"/>
  <c r="K2671" i="1"/>
  <c r="M2623" i="1"/>
  <c r="D2623" i="1"/>
  <c r="F2623" i="1"/>
  <c r="O2699" i="1"/>
  <c r="L2579" i="1"/>
  <c r="N2665" i="1"/>
  <c r="O2665" i="1"/>
  <c r="L2646" i="1"/>
  <c r="K2608" i="1"/>
  <c r="F2608" i="1"/>
  <c r="N2608" i="1" s="1"/>
  <c r="F2653" i="1"/>
  <c r="N2653" i="1" s="1"/>
  <c r="M2653" i="1"/>
  <c r="K2653" i="1"/>
  <c r="L2653" i="1"/>
  <c r="D2653" i="1"/>
  <c r="F2605" i="1"/>
  <c r="M2605" i="1" s="1"/>
  <c r="L2643" i="1"/>
  <c r="N2619" i="1"/>
  <c r="M2668" i="1"/>
  <c r="L2456" i="1"/>
  <c r="F2456" i="1"/>
  <c r="N2456" i="1" s="1"/>
  <c r="N2635" i="1"/>
  <c r="F2574" i="1"/>
  <c r="M2574" i="1"/>
  <c r="D2574" i="1"/>
  <c r="K2574" i="1"/>
  <c r="G2477" i="1" a="1"/>
  <c r="G2477" i="1" s="1"/>
  <c r="H2477" i="1" s="1"/>
  <c r="N2540" i="1"/>
  <c r="K2627" i="1"/>
  <c r="F2564" i="1"/>
  <c r="L2564" i="1" s="1"/>
  <c r="F2440" i="1"/>
  <c r="E2491" i="1" a="1"/>
  <c r="E2491" i="1" s="1"/>
  <c r="L2735" i="1"/>
  <c r="N2662" i="1"/>
  <c r="D2550" i="1"/>
  <c r="M2550" i="1"/>
  <c r="L2550" i="1"/>
  <c r="K2550" i="1"/>
  <c r="F2550" i="1"/>
  <c r="N2617" i="1"/>
  <c r="L2599" i="1"/>
  <c r="N2515" i="1"/>
  <c r="O2515" i="1"/>
  <c r="K2851" i="1"/>
  <c r="F2549" i="1"/>
  <c r="K2549" i="1" s="1"/>
  <c r="D2549" i="1"/>
  <c r="F2496" i="1"/>
  <c r="L2496" i="1" s="1"/>
  <c r="K2496" i="1"/>
  <c r="O2453" i="1"/>
  <c r="N2453" i="1"/>
  <c r="F2322" i="1"/>
  <c r="N2322" i="1" s="1"/>
  <c r="D2322" i="1"/>
  <c r="M2322" i="1"/>
  <c r="L2322" i="1"/>
  <c r="K2322" i="1"/>
  <c r="M2375" i="1"/>
  <c r="D2375" i="1"/>
  <c r="L2375" i="1"/>
  <c r="F2375" i="1"/>
  <c r="K2375" i="1"/>
  <c r="F2380" i="1"/>
  <c r="N2380" i="1" s="1"/>
  <c r="D2551" i="1"/>
  <c r="K2551" i="1"/>
  <c r="M2551" i="1"/>
  <c r="F2551" i="1"/>
  <c r="N2551" i="1" s="1"/>
  <c r="N2224" i="1"/>
  <c r="I2513" i="1" a="1"/>
  <c r="I2513" i="1" s="1"/>
  <c r="J2513" i="1" s="1"/>
  <c r="L2385" i="1"/>
  <c r="F2385" i="1"/>
  <c r="N2385" i="1" s="1"/>
  <c r="K2385" i="1"/>
  <c r="D2385" i="1"/>
  <c r="F2519" i="1"/>
  <c r="N2519" i="1" s="1"/>
  <c r="M2519" i="1"/>
  <c r="D2519" i="1"/>
  <c r="L2486" i="1"/>
  <c r="M2569" i="1"/>
  <c r="D2569" i="1"/>
  <c r="F2569" i="1"/>
  <c r="N2569" i="1" s="1"/>
  <c r="L2359" i="1"/>
  <c r="K2359" i="1"/>
  <c r="M2359" i="1"/>
  <c r="D2359" i="1"/>
  <c r="F2359" i="1"/>
  <c r="N2359" i="1" s="1"/>
  <c r="L2857" i="1"/>
  <c r="M2585" i="1"/>
  <c r="F2325" i="1"/>
  <c r="N2325" i="1" s="1"/>
  <c r="L2373" i="1"/>
  <c r="M2273" i="1"/>
  <c r="D2273" i="1"/>
  <c r="L2273" i="1"/>
  <c r="F2273" i="1"/>
  <c r="N2273" i="1" s="1"/>
  <c r="K2273" i="1"/>
  <c r="I2315" i="1" a="1"/>
  <c r="I2315" i="1" s="1"/>
  <c r="J2315" i="1" s="1"/>
  <c r="N2257" i="1"/>
  <c r="K2217" i="1"/>
  <c r="M2176" i="1"/>
  <c r="F2283" i="1"/>
  <c r="M2283" i="1"/>
  <c r="L2283" i="1"/>
  <c r="K2283" i="1"/>
  <c r="D2283" i="1"/>
  <c r="M2181" i="1"/>
  <c r="N2356" i="1"/>
  <c r="K2308" i="1"/>
  <c r="M2308" i="1"/>
  <c r="L2308" i="1"/>
  <c r="D2308" i="1"/>
  <c r="F2308" i="1"/>
  <c r="F2204" i="1"/>
  <c r="M2204" i="1" s="1"/>
  <c r="F2173" i="1"/>
  <c r="K2173" i="1" s="1"/>
  <c r="O2135" i="1"/>
  <c r="G2135" i="1" a="1"/>
  <c r="G2135" i="1" s="1"/>
  <c r="F2516" i="1"/>
  <c r="N2516" i="1" s="1"/>
  <c r="M2516" i="1"/>
  <c r="D2516" i="1"/>
  <c r="L2516" i="1"/>
  <c r="D2414" i="1"/>
  <c r="L2379" i="1"/>
  <c r="N2283" i="1"/>
  <c r="L2235" i="1"/>
  <c r="D2181" i="1"/>
  <c r="L2300" i="1"/>
  <c r="F2381" i="1"/>
  <c r="N2381" i="1" s="1"/>
  <c r="K2381" i="1"/>
  <c r="L2381" i="1"/>
  <c r="F2319" i="1"/>
  <c r="N2319" i="1" s="1"/>
  <c r="D2319" i="1"/>
  <c r="K2319" i="1"/>
  <c r="M2319" i="1"/>
  <c r="L2319" i="1"/>
  <c r="N2220" i="1"/>
  <c r="F2188" i="1"/>
  <c r="N2188" i="1" s="1"/>
  <c r="M2188" i="1"/>
  <c r="M2259" i="1"/>
  <c r="K2259" i="1"/>
  <c r="F2259" i="1"/>
  <c r="N2259" i="1" s="1"/>
  <c r="D2259" i="1"/>
  <c r="K2158" i="1"/>
  <c r="F2158" i="1"/>
  <c r="N2158" i="1" s="1"/>
  <c r="L2158" i="1"/>
  <c r="D2158" i="1"/>
  <c r="N2311" i="1"/>
  <c r="M2246" i="1"/>
  <c r="D2246" i="1"/>
  <c r="F2246" i="1"/>
  <c r="N2246" i="1" s="1"/>
  <c r="L2246" i="1"/>
  <c r="K2246" i="1"/>
  <c r="N2191" i="1"/>
  <c r="L2141" i="1"/>
  <c r="D2214" i="1"/>
  <c r="L2149" i="1"/>
  <c r="D1990" i="1"/>
  <c r="F1990" i="1"/>
  <c r="N1990" i="1" s="1"/>
  <c r="M1990" i="1"/>
  <c r="L1990" i="1"/>
  <c r="K1990" i="1"/>
  <c r="N1979" i="1"/>
  <c r="D1872" i="1"/>
  <c r="M1872" i="1"/>
  <c r="K1872" i="1"/>
  <c r="L1872" i="1"/>
  <c r="F1872" i="1"/>
  <c r="N1872" i="1" s="1"/>
  <c r="L2250" i="1"/>
  <c r="F2136" i="1"/>
  <c r="N2136" i="1" s="1"/>
  <c r="D2136" i="1"/>
  <c r="K2136" i="1"/>
  <c r="L2136" i="1"/>
  <c r="N2282" i="1"/>
  <c r="K2156" i="1"/>
  <c r="F2156" i="1"/>
  <c r="N2156" i="1" s="1"/>
  <c r="F2114" i="1"/>
  <c r="N2114" i="1" s="1"/>
  <c r="K2114" i="1"/>
  <c r="M2114" i="1"/>
  <c r="G1918" i="1" a="1"/>
  <c r="G1918" i="1" s="1"/>
  <c r="H1918" i="1" s="1"/>
  <c r="N2262" i="1"/>
  <c r="L1996" i="1"/>
  <c r="F1996" i="1"/>
  <c r="N1996" i="1" s="1"/>
  <c r="F2268" i="1"/>
  <c r="M2268" i="1"/>
  <c r="L2268" i="1"/>
  <c r="N2268" i="1"/>
  <c r="K2268" i="1"/>
  <c r="D2268" i="1"/>
  <c r="N2090" i="1"/>
  <c r="F2007" i="1"/>
  <c r="N2007" i="1" s="1"/>
  <c r="F2226" i="1"/>
  <c r="N2226" i="1" s="1"/>
  <c r="D2226" i="1"/>
  <c r="L2226" i="1"/>
  <c r="K2226" i="1"/>
  <c r="M2226" i="1"/>
  <c r="F2057" i="1"/>
  <c r="N2057" i="1" s="1"/>
  <c r="D2057" i="1"/>
  <c r="N2106" i="1"/>
  <c r="D2073" i="1"/>
  <c r="D2217" i="1"/>
  <c r="D2090" i="1"/>
  <c r="N1926" i="1"/>
  <c r="N1829" i="1"/>
  <c r="F1721" i="1"/>
  <c r="N1721" i="1" s="1"/>
  <c r="L1969" i="1"/>
  <c r="K1969" i="1"/>
  <c r="F1969" i="1"/>
  <c r="N1969" i="1" s="1"/>
  <c r="D1969" i="1"/>
  <c r="F1879" i="1"/>
  <c r="N1879" i="1" s="1"/>
  <c r="M2018" i="1"/>
  <c r="F1775" i="1"/>
  <c r="D1775" i="1" s="1"/>
  <c r="L1720" i="1"/>
  <c r="D1720" i="1"/>
  <c r="M1720" i="1"/>
  <c r="K1720" i="1"/>
  <c r="F1720" i="1"/>
  <c r="N1720" i="1" s="1"/>
  <c r="G2031" i="1" a="1"/>
  <c r="G2031" i="1" s="1"/>
  <c r="H2031" i="1" s="1"/>
  <c r="F1846" i="1"/>
  <c r="M1846" i="1" s="1"/>
  <c r="N1780" i="1"/>
  <c r="D2016" i="1"/>
  <c r="N1817" i="1"/>
  <c r="F1951" i="1"/>
  <c r="L1951" i="1" s="1"/>
  <c r="L1876" i="1"/>
  <c r="M1876" i="1"/>
  <c r="F1876" i="1"/>
  <c r="K1876" i="1" s="1"/>
  <c r="F1773" i="1"/>
  <c r="N1773" i="1" s="1"/>
  <c r="K1773" i="1"/>
  <c r="M1773" i="1"/>
  <c r="F1718" i="1"/>
  <c r="N1718" i="1" s="1"/>
  <c r="L1718" i="1"/>
  <c r="K1718" i="1"/>
  <c r="F1883" i="1"/>
  <c r="K1883" i="1" s="1"/>
  <c r="L1883" i="1"/>
  <c r="N1883" i="1"/>
  <c r="M1883" i="1"/>
  <c r="F1796" i="1"/>
  <c r="N1796" i="1" s="1"/>
  <c r="L1796" i="1"/>
  <c r="K1796" i="1"/>
  <c r="F2010" i="1"/>
  <c r="N2010" i="1" s="1"/>
  <c r="M2174" i="1"/>
  <c r="F2174" i="1"/>
  <c r="N2174" i="1" s="1"/>
  <c r="K2174" i="1"/>
  <c r="D2017" i="1"/>
  <c r="F1986" i="1"/>
  <c r="M1986" i="1" s="1"/>
  <c r="L1986" i="1"/>
  <c r="K1986" i="1"/>
  <c r="M1964" i="1"/>
  <c r="K1802" i="1"/>
  <c r="F1802" i="1"/>
  <c r="N1802" i="1" s="1"/>
  <c r="M1802" i="1"/>
  <c r="L1802" i="1"/>
  <c r="F1645" i="1"/>
  <c r="K1645" i="1" s="1"/>
  <c r="L1645" i="1"/>
  <c r="D1645" i="1"/>
  <c r="D2102" i="1"/>
  <c r="N1945" i="1"/>
  <c r="O1945" i="1"/>
  <c r="M1851" i="1"/>
  <c r="K1851" i="1"/>
  <c r="L1851" i="1"/>
  <c r="F1851" i="1"/>
  <c r="N1851" i="1" s="1"/>
  <c r="D1801" i="1"/>
  <c r="F1801" i="1"/>
  <c r="N1801" i="1" s="1"/>
  <c r="O1795" i="1"/>
  <c r="N1795" i="1"/>
  <c r="M1701" i="1"/>
  <c r="K1474" i="1"/>
  <c r="M1474" i="1"/>
  <c r="F1474" i="1"/>
  <c r="N1474" i="1" s="1"/>
  <c r="D1474" i="1"/>
  <c r="N1848" i="1"/>
  <c r="L1567" i="1"/>
  <c r="F1567" i="1"/>
  <c r="D1567" i="1" s="1"/>
  <c r="O1972" i="1"/>
  <c r="K1850" i="1"/>
  <c r="L1850" i="1"/>
  <c r="F1850" i="1"/>
  <c r="N1850" i="1" s="1"/>
  <c r="F1676" i="1"/>
  <c r="K1676" i="1" s="1"/>
  <c r="N1752" i="1"/>
  <c r="O1752" i="1"/>
  <c r="F1710" i="1"/>
  <c r="N1710" i="1" s="1"/>
  <c r="K1710" i="1"/>
  <c r="F1494" i="1"/>
  <c r="N1494" i="1" s="1"/>
  <c r="N1708" i="1"/>
  <c r="M1662" i="1"/>
  <c r="F1662" i="1"/>
  <c r="N1662" i="1" s="1"/>
  <c r="N1616" i="1"/>
  <c r="N1562" i="1"/>
  <c r="D2206" i="1"/>
  <c r="K2206" i="1"/>
  <c r="F2206" i="1"/>
  <c r="N2206" i="1" s="1"/>
  <c r="M2206" i="1"/>
  <c r="N1695" i="1"/>
  <c r="L1613" i="1"/>
  <c r="F1613" i="1"/>
  <c r="N1613" i="1" s="1"/>
  <c r="M1613" i="1"/>
  <c r="N1688" i="1"/>
  <c r="N1570" i="1"/>
  <c r="F1492" i="1"/>
  <c r="N1492" i="1" s="1"/>
  <c r="L1492" i="1"/>
  <c r="D1492" i="1"/>
  <c r="O1901" i="1"/>
  <c r="N1901" i="1"/>
  <c r="F1748" i="1"/>
  <c r="N1748" i="1" s="1"/>
  <c r="K1717" i="1"/>
  <c r="F1717" i="1"/>
  <c r="N1717" i="1" s="1"/>
  <c r="L1604" i="1"/>
  <c r="N1976" i="1"/>
  <c r="M1686" i="1"/>
  <c r="D1686" i="1"/>
  <c r="L1686" i="1"/>
  <c r="K1686" i="1"/>
  <c r="N1686" i="1"/>
  <c r="F1686" i="1"/>
  <c r="N1663" i="1"/>
  <c r="N1827" i="1"/>
  <c r="L1647" i="1"/>
  <c r="D1604" i="1"/>
  <c r="N1513" i="1"/>
  <c r="O1513" i="1"/>
  <c r="F1384" i="1"/>
  <c r="N1384" i="1" s="1"/>
  <c r="L1595" i="1"/>
  <c r="F1595" i="1"/>
  <c r="N1595" i="1" s="1"/>
  <c r="N1539" i="1"/>
  <c r="F1553" i="1"/>
  <c r="N1553" i="1" s="1"/>
  <c r="D1553" i="1"/>
  <c r="K1553" i="1"/>
  <c r="M1553" i="1"/>
  <c r="L1553" i="1"/>
  <c r="F1391" i="1"/>
  <c r="M1391" i="1" s="1"/>
  <c r="L1643" i="1"/>
  <c r="F1496" i="1"/>
  <c r="N1496" i="1" s="1"/>
  <c r="L1551" i="1"/>
  <c r="K1551" i="1"/>
  <c r="F1551" i="1"/>
  <c r="N1551" i="1" s="1"/>
  <c r="D1551" i="1"/>
  <c r="M1551" i="1"/>
  <c r="F1258" i="1"/>
  <c r="M1258" i="1" s="1"/>
  <c r="N1633" i="1"/>
  <c r="K1453" i="1"/>
  <c r="M1453" i="1"/>
  <c r="L1453" i="1"/>
  <c r="F1453" i="1"/>
  <c r="N1453" i="1" s="1"/>
  <c r="D1453" i="1"/>
  <c r="D1659" i="1"/>
  <c r="F1659" i="1"/>
  <c r="L1659" i="1" s="1"/>
  <c r="N1507" i="1"/>
  <c r="L1781" i="1"/>
  <c r="D1448" i="1"/>
  <c r="N1365" i="1"/>
  <c r="D1621" i="1"/>
  <c r="L1621" i="1"/>
  <c r="F1621" i="1"/>
  <c r="N1621" i="1" s="1"/>
  <c r="K1621" i="1"/>
  <c r="N1456" i="1"/>
  <c r="F1400" i="1"/>
  <c r="M1400" i="1" s="1"/>
  <c r="O1391" i="1"/>
  <c r="F1337" i="1"/>
  <c r="K1337" i="1" s="1"/>
  <c r="F1213" i="1"/>
  <c r="D1213" i="1" s="1"/>
  <c r="K1412" i="1"/>
  <c r="F1335" i="1"/>
  <c r="N1335" i="1" s="1"/>
  <c r="M1335" i="1"/>
  <c r="D1335" i="1"/>
  <c r="K1335" i="1"/>
  <c r="L1335" i="1"/>
  <c r="F1222" i="1"/>
  <c r="M1222" i="1"/>
  <c r="K1222" i="1"/>
  <c r="D1222" i="1"/>
  <c r="L1222" i="1"/>
  <c r="K1361" i="1"/>
  <c r="F1333" i="1"/>
  <c r="N1333" i="1" s="1"/>
  <c r="M1310" i="1"/>
  <c r="F1310" i="1"/>
  <c r="D1310" i="1" s="1"/>
  <c r="N1393" i="1"/>
  <c r="L1192" i="1"/>
  <c r="M1192" i="1"/>
  <c r="F1192" i="1"/>
  <c r="D1192" i="1"/>
  <c r="K1192" i="1"/>
  <c r="G1158" i="1" a="1"/>
  <c r="G1158" i="1" s="1"/>
  <c r="H1158" i="1" s="1"/>
  <c r="N1430" i="1"/>
  <c r="L1243" i="1"/>
  <c r="F1243" i="1"/>
  <c r="K1243" i="1" s="1"/>
  <c r="D1243" i="1"/>
  <c r="M1176" i="1"/>
  <c r="D1176" i="1"/>
  <c r="F1176" i="1"/>
  <c r="K1176" i="1" s="1"/>
  <c r="K1410" i="1"/>
  <c r="M1355" i="1"/>
  <c r="F1355" i="1"/>
  <c r="D1355" i="1" s="1"/>
  <c r="M1116" i="1"/>
  <c r="M1286" i="1"/>
  <c r="D1286" i="1"/>
  <c r="F1286" i="1"/>
  <c r="K1286" i="1" s="1"/>
  <c r="D1187" i="1"/>
  <c r="F1073" i="1"/>
  <c r="M1073" i="1" s="1"/>
  <c r="D903" i="1"/>
  <c r="F903" i="1"/>
  <c r="M903" i="1" s="1"/>
  <c r="O1406" i="1"/>
  <c r="N1406" i="1"/>
  <c r="F1070" i="1"/>
  <c r="M1070" i="1" s="1"/>
  <c r="D1253" i="1"/>
  <c r="L1107" i="1"/>
  <c r="F1107" i="1"/>
  <c r="M1107" i="1" s="1"/>
  <c r="F1057" i="1"/>
  <c r="L1057" i="1" s="1"/>
  <c r="F920" i="1"/>
  <c r="M920" i="1" s="1"/>
  <c r="I1064" i="1" a="1"/>
  <c r="I1064" i="1" s="1"/>
  <c r="J1064" i="1" s="1"/>
  <c r="K1320" i="1"/>
  <c r="K1259" i="1"/>
  <c r="O1100" i="1"/>
  <c r="N1100" i="1"/>
  <c r="D1191" i="1"/>
  <c r="K1151" i="1"/>
  <c r="M1046" i="1"/>
  <c r="D1046" i="1"/>
  <c r="L1046" i="1"/>
  <c r="K1046" i="1"/>
  <c r="F1046" i="1"/>
  <c r="F1103" i="1"/>
  <c r="K1103" i="1" s="1"/>
  <c r="D1103" i="1"/>
  <c r="L1103" i="1"/>
  <c r="F872" i="1"/>
  <c r="N872" i="1" s="1"/>
  <c r="K872" i="1"/>
  <c r="K1311" i="1"/>
  <c r="F1078" i="1"/>
  <c r="L1078" i="1"/>
  <c r="K1078" i="1"/>
  <c r="M1078" i="1"/>
  <c r="D1078" i="1"/>
  <c r="F1350" i="1"/>
  <c r="N1350" i="1" s="1"/>
  <c r="D1350" i="1"/>
  <c r="L1350" i="1"/>
  <c r="K1350" i="1"/>
  <c r="E1121" i="1" a="1"/>
  <c r="E1121" i="1" s="1"/>
  <c r="K1048" i="1"/>
  <c r="L1048" i="1"/>
  <c r="F1048" i="1"/>
  <c r="M1048" i="1" s="1"/>
  <c r="D1048" i="1"/>
  <c r="K1000" i="1"/>
  <c r="D1000" i="1"/>
  <c r="F1000" i="1"/>
  <c r="M1000" i="1" s="1"/>
  <c r="K982" i="1"/>
  <c r="M982" i="1"/>
  <c r="L982" i="1"/>
  <c r="F982" i="1"/>
  <c r="D982" i="1" s="1"/>
  <c r="K964" i="1"/>
  <c r="M964" i="1"/>
  <c r="L964" i="1"/>
  <c r="D964" i="1"/>
  <c r="F964" i="1"/>
  <c r="D946" i="1"/>
  <c r="F946" i="1"/>
  <c r="K946" i="1" s="1"/>
  <c r="L1095" i="1"/>
  <c r="M999" i="1"/>
  <c r="D999" i="1"/>
  <c r="L999" i="1"/>
  <c r="K999" i="1"/>
  <c r="F999" i="1"/>
  <c r="K1051" i="1"/>
  <c r="F841" i="1"/>
  <c r="N841" i="1" s="1"/>
  <c r="M841" i="1"/>
  <c r="L841" i="1"/>
  <c r="K841" i="1"/>
  <c r="F1038" i="1"/>
  <c r="M1038" i="1"/>
  <c r="D1038" i="1"/>
  <c r="L1038" i="1"/>
  <c r="K1038" i="1"/>
  <c r="N818" i="1"/>
  <c r="F755" i="1"/>
  <c r="N755" i="1" s="1"/>
  <c r="N1363" i="1"/>
  <c r="K1072" i="1"/>
  <c r="N797" i="1"/>
  <c r="N767" i="1"/>
  <c r="F705" i="1"/>
  <c r="L705" i="1" s="1"/>
  <c r="N665" i="1"/>
  <c r="N862" i="1"/>
  <c r="N830" i="1"/>
  <c r="F732" i="1"/>
  <c r="N732" i="1" s="1"/>
  <c r="D732" i="1"/>
  <c r="F658" i="1"/>
  <c r="M658" i="1" s="1"/>
  <c r="M1071" i="1"/>
  <c r="M950" i="1"/>
  <c r="D950" i="1"/>
  <c r="K950" i="1"/>
  <c r="F950" i="1"/>
  <c r="L950" i="1" s="1"/>
  <c r="M947" i="1"/>
  <c r="D947" i="1"/>
  <c r="F947" i="1"/>
  <c r="L947" i="1" s="1"/>
  <c r="F840" i="1"/>
  <c r="N840" i="1" s="1"/>
  <c r="F765" i="1"/>
  <c r="D765" i="1" s="1"/>
  <c r="K765" i="1"/>
  <c r="M765" i="1"/>
  <c r="F1040" i="1"/>
  <c r="M1040" i="1" s="1"/>
  <c r="F708" i="1"/>
  <c r="L708" i="1" s="1"/>
  <c r="D708" i="1"/>
  <c r="L621" i="1"/>
  <c r="K621" i="1"/>
  <c r="F621" i="1"/>
  <c r="N621" i="1" s="1"/>
  <c r="D1179" i="1"/>
  <c r="F1179" i="1"/>
  <c r="M1179" i="1" s="1"/>
  <c r="M969" i="1"/>
  <c r="D969" i="1"/>
  <c r="L969" i="1"/>
  <c r="K969" i="1"/>
  <c r="F969" i="1"/>
  <c r="O930" i="1"/>
  <c r="N930" i="1"/>
  <c r="D861" i="1"/>
  <c r="F861" i="1"/>
  <c r="M861" i="1" s="1"/>
  <c r="F883" i="1"/>
  <c r="L883" i="1" s="1"/>
  <c r="D883" i="1"/>
  <c r="M883" i="1"/>
  <c r="M583" i="1"/>
  <c r="F583" i="1"/>
  <c r="N583" i="1" s="1"/>
  <c r="O722" i="1"/>
  <c r="D597" i="1"/>
  <c r="L597" i="1"/>
  <c r="K597" i="1"/>
  <c r="F597" i="1"/>
  <c r="M597" i="1" s="1"/>
  <c r="K827" i="1"/>
  <c r="F827" i="1"/>
  <c r="N827" i="1" s="1"/>
  <c r="K450" i="1"/>
  <c r="M981" i="1"/>
  <c r="D981" i="1"/>
  <c r="L981" i="1"/>
  <c r="K981" i="1"/>
  <c r="F981" i="1"/>
  <c r="F843" i="1"/>
  <c r="N843" i="1" s="1"/>
  <c r="N666" i="1"/>
  <c r="M629" i="1"/>
  <c r="G590" i="1" a="1"/>
  <c r="G590" i="1" s="1"/>
  <c r="O590" i="1"/>
  <c r="N483" i="1"/>
  <c r="D459" i="1"/>
  <c r="D423" i="1"/>
  <c r="K1002" i="1"/>
  <c r="F1002" i="1"/>
  <c r="M1002" i="1" s="1"/>
  <c r="K776" i="1"/>
  <c r="F836" i="1"/>
  <c r="N836" i="1" s="1"/>
  <c r="N782" i="1"/>
  <c r="F680" i="1"/>
  <c r="N680" i="1" s="1"/>
  <c r="L495" i="1"/>
  <c r="F495" i="1"/>
  <c r="N495" i="1" s="1"/>
  <c r="N465" i="1"/>
  <c r="N429" i="1"/>
  <c r="F733" i="1"/>
  <c r="N733" i="1" s="1"/>
  <c r="L733" i="1"/>
  <c r="K733" i="1"/>
  <c r="D733" i="1"/>
  <c r="N641" i="1"/>
  <c r="K572" i="1"/>
  <c r="D572" i="1"/>
  <c r="L572" i="1"/>
  <c r="M572" i="1"/>
  <c r="F572" i="1"/>
  <c r="N572" i="1" s="1"/>
  <c r="F541" i="1"/>
  <c r="N541" i="1" s="1"/>
  <c r="F514" i="1"/>
  <c r="M514" i="1" s="1"/>
  <c r="K1201" i="1"/>
  <c r="F1201" i="1"/>
  <c r="D1201" i="1" s="1"/>
  <c r="M1201" i="1"/>
  <c r="L1201" i="1"/>
  <c r="M835" i="1"/>
  <c r="L835" i="1"/>
  <c r="K835" i="1"/>
  <c r="F835" i="1"/>
  <c r="N835" i="1" s="1"/>
  <c r="D835" i="1"/>
  <c r="D630" i="1"/>
  <c r="M630" i="1"/>
  <c r="K630" i="1"/>
  <c r="L630" i="1"/>
  <c r="F630" i="1"/>
  <c r="N630" i="1" s="1"/>
  <c r="N579" i="1"/>
  <c r="N598" i="1"/>
  <c r="K546" i="1"/>
  <c r="M546" i="1"/>
  <c r="D546" i="1"/>
  <c r="F546" i="1"/>
  <c r="N546" i="1" s="1"/>
  <c r="K510" i="1"/>
  <c r="M510" i="1"/>
  <c r="D510" i="1"/>
  <c r="L510" i="1"/>
  <c r="F510" i="1"/>
  <c r="N510" i="1" s="1"/>
  <c r="N370" i="1"/>
  <c r="N558" i="1"/>
  <c r="L377" i="1"/>
  <c r="F377" i="1"/>
  <c r="N377" i="1" s="1"/>
  <c r="F312" i="1"/>
  <c r="N312" i="1" s="1"/>
  <c r="M312" i="1"/>
  <c r="L312" i="1"/>
  <c r="K300" i="1"/>
  <c r="F300" i="1"/>
  <c r="N300" i="1" s="1"/>
  <c r="D270" i="1"/>
  <c r="F270" i="1"/>
  <c r="K270" i="1" s="1"/>
  <c r="N270" i="1"/>
  <c r="L270" i="1"/>
  <c r="N555" i="1"/>
  <c r="F445" i="1"/>
  <c r="N445" i="1" s="1"/>
  <c r="N399" i="1"/>
  <c r="F361" i="1"/>
  <c r="L361" i="1" s="1"/>
  <c r="F272" i="1"/>
  <c r="M272" i="1" s="1"/>
  <c r="L272" i="1"/>
  <c r="F191" i="1"/>
  <c r="N191" i="1" s="1"/>
  <c r="N121" i="1"/>
  <c r="D565" i="1"/>
  <c r="F473" i="1"/>
  <c r="N473" i="1" s="1"/>
  <c r="M190" i="1"/>
  <c r="F190" i="1"/>
  <c r="N190" i="1" s="1"/>
  <c r="K190" i="1"/>
  <c r="M457" i="1"/>
  <c r="K457" i="1"/>
  <c r="F457" i="1"/>
  <c r="D457" i="1" s="1"/>
  <c r="K179" i="1"/>
  <c r="M179" i="1"/>
  <c r="L179" i="1"/>
  <c r="F179" i="1"/>
  <c r="N179" i="1" s="1"/>
  <c r="D179" i="1"/>
  <c r="M577" i="1"/>
  <c r="M322" i="1"/>
  <c r="D322" i="1"/>
  <c r="F322" i="1"/>
  <c r="N322" i="1" s="1"/>
  <c r="K322" i="1"/>
  <c r="N227" i="1"/>
  <c r="M268" i="1"/>
  <c r="D268" i="1"/>
  <c r="F268" i="1"/>
  <c r="L268" i="1"/>
  <c r="K268" i="1"/>
  <c r="K218" i="1"/>
  <c r="F218" i="1"/>
  <c r="D218" i="1" s="1"/>
  <c r="K99" i="1"/>
  <c r="F99" i="1"/>
  <c r="N99" i="1" s="1"/>
  <c r="L364" i="1"/>
  <c r="F364" i="1"/>
  <c r="K364" i="1" s="1"/>
  <c r="F551" i="1"/>
  <c r="N551" i="1" s="1"/>
  <c r="D551" i="1"/>
  <c r="F472" i="1"/>
  <c r="M472" i="1" s="1"/>
  <c r="M398" i="1"/>
  <c r="F398" i="1"/>
  <c r="N398" i="1" s="1"/>
  <c r="M378" i="1"/>
  <c r="N182" i="1"/>
  <c r="N540" i="1"/>
  <c r="F412" i="1"/>
  <c r="N412" i="1" s="1"/>
  <c r="N386" i="1"/>
  <c r="L209" i="1"/>
  <c r="F209" i="1"/>
  <c r="N209" i="1" s="1"/>
  <c r="D209" i="1"/>
  <c r="M209" i="1"/>
  <c r="N143" i="1"/>
  <c r="F350" i="1"/>
  <c r="N350" i="1" s="1"/>
  <c r="D350" i="1"/>
  <c r="M350" i="1"/>
  <c r="L350" i="1"/>
  <c r="K350" i="1"/>
  <c r="F308" i="1"/>
  <c r="N308" i="1" s="1"/>
  <c r="M281" i="1"/>
  <c r="D281" i="1"/>
  <c r="L281" i="1"/>
  <c r="F281" i="1"/>
  <c r="K281" i="1" s="1"/>
  <c r="M244" i="1"/>
  <c r="D244" i="1"/>
  <c r="F244" i="1"/>
  <c r="N244" i="1" s="1"/>
  <c r="O46" i="1"/>
  <c r="D547" i="1"/>
  <c r="L483" i="1"/>
  <c r="N238" i="1"/>
  <c r="F192" i="1"/>
  <c r="N192" i="1" s="1"/>
  <c r="F105" i="1"/>
  <c r="N105" i="1" s="1"/>
  <c r="I46" i="1" a="1"/>
  <c r="I46" i="1" s="1"/>
  <c r="J46" i="1" s="1"/>
  <c r="N242" i="1"/>
  <c r="K153" i="1"/>
  <c r="F153" i="1"/>
  <c r="N153" i="1" s="1"/>
  <c r="K121" i="1"/>
  <c r="F33" i="1"/>
  <c r="N33" i="1" s="1"/>
  <c r="N171" i="1"/>
  <c r="M114" i="1"/>
  <c r="D114" i="1"/>
  <c r="L114" i="1"/>
  <c r="K114" i="1"/>
  <c r="F114" i="1"/>
  <c r="M65" i="1"/>
  <c r="F65" i="1"/>
  <c r="K65" i="1" s="1"/>
  <c r="L65" i="1"/>
  <c r="D65" i="1"/>
  <c r="N65" i="1"/>
  <c r="N188" i="1"/>
  <c r="F110" i="1"/>
  <c r="D110" i="1" s="1"/>
  <c r="N18" i="1"/>
  <c r="F247" i="1"/>
  <c r="N247" i="1" s="1"/>
  <c r="N187" i="1"/>
  <c r="F134" i="1"/>
  <c r="D134" i="1" s="1"/>
  <c r="M481" i="1"/>
  <c r="E13" i="1" a="1"/>
  <c r="E13" i="1" s="1"/>
  <c r="N133" i="1"/>
  <c r="M235" i="1"/>
  <c r="D235" i="1"/>
  <c r="L235" i="1"/>
  <c r="F235" i="1"/>
  <c r="N235" i="1" s="1"/>
  <c r="K98" i="1"/>
  <c r="F98" i="1"/>
  <c r="D98" i="1" s="1"/>
  <c r="F175" i="1"/>
  <c r="N175" i="1" s="1"/>
  <c r="K175" i="1"/>
  <c r="L175" i="1"/>
  <c r="D108" i="1"/>
  <c r="F108" i="1"/>
  <c r="N108" i="1" s="1"/>
  <c r="L108" i="1"/>
  <c r="K108" i="1"/>
  <c r="K5" i="1"/>
  <c r="F5" i="1"/>
  <c r="M5" i="1"/>
  <c r="D5" i="1"/>
  <c r="L5" i="1"/>
  <c r="M385" i="1"/>
  <c r="D385" i="1"/>
  <c r="F385" i="1"/>
  <c r="N385" i="1" s="1"/>
  <c r="M207" i="1"/>
  <c r="D207" i="1"/>
  <c r="F207" i="1"/>
  <c r="N207" i="1" s="1"/>
  <c r="F122" i="1"/>
  <c r="N122" i="1" s="1"/>
  <c r="F4298" i="1"/>
  <c r="L4298" i="1" s="1"/>
  <c r="K4298" i="1"/>
  <c r="M4298" i="1"/>
  <c r="K4306" i="1"/>
  <c r="F4306" i="1"/>
  <c r="N4306" i="1" s="1"/>
  <c r="M4287" i="1"/>
  <c r="F4287" i="1"/>
  <c r="N4287" i="1" s="1"/>
  <c r="D4287" i="1"/>
  <c r="L4287" i="1"/>
  <c r="F4249" i="1"/>
  <c r="D4249" i="1" s="1"/>
  <c r="D4236" i="1"/>
  <c r="F4236" i="1"/>
  <c r="M4236" i="1" s="1"/>
  <c r="D4203" i="1"/>
  <c r="M4203" i="1"/>
  <c r="F4203" i="1"/>
  <c r="L4203" i="1" s="1"/>
  <c r="K4203" i="1"/>
  <c r="F4202" i="1"/>
  <c r="K4202" i="1" s="1"/>
  <c r="D4202" i="1"/>
  <c r="M4202" i="1"/>
  <c r="L4202" i="1"/>
  <c r="F4166" i="1"/>
  <c r="M4166" i="1" s="1"/>
  <c r="K4166" i="1"/>
  <c r="D4166" i="1"/>
  <c r="K4184" i="1"/>
  <c r="F4145" i="1"/>
  <c r="M4145" i="1" s="1"/>
  <c r="O4162" i="1"/>
  <c r="N4162" i="1"/>
  <c r="M4139" i="1"/>
  <c r="N4093" i="1"/>
  <c r="M4043" i="1"/>
  <c r="K4043" i="1"/>
  <c r="F4043" i="1"/>
  <c r="D4043" i="1" s="1"/>
  <c r="M4108" i="1"/>
  <c r="F4108" i="1"/>
  <c r="D4108" i="1" s="1"/>
  <c r="K4036" i="1"/>
  <c r="F4036" i="1"/>
  <c r="N4036" i="1" s="1"/>
  <c r="F4062" i="1"/>
  <c r="M4062" i="1"/>
  <c r="D4062" i="1"/>
  <c r="L4062" i="1"/>
  <c r="K4062" i="1"/>
  <c r="M4051" i="1"/>
  <c r="F4051" i="1"/>
  <c r="N4051" i="1" s="1"/>
  <c r="D4051" i="1"/>
  <c r="F4044" i="1"/>
  <c r="M4044" i="1" s="1"/>
  <c r="F3977" i="1"/>
  <c r="N3977" i="1" s="1"/>
  <c r="N4001" i="1"/>
  <c r="K4002" i="1"/>
  <c r="L4002" i="1"/>
  <c r="F4002" i="1"/>
  <c r="D4002" i="1" s="1"/>
  <c r="M4002" i="1"/>
  <c r="M4022" i="1"/>
  <c r="D4022" i="1"/>
  <c r="F3960" i="1"/>
  <c r="N3960" i="1" s="1"/>
  <c r="M3939" i="1"/>
  <c r="D3939" i="1"/>
  <c r="K3939" i="1"/>
  <c r="F3939" i="1"/>
  <c r="N3939" i="1" s="1"/>
  <c r="L3939" i="1"/>
  <c r="F3940" i="1"/>
  <c r="M3940" i="1" s="1"/>
  <c r="D3940" i="1"/>
  <c r="K3940" i="1"/>
  <c r="G3950" i="1" a="1"/>
  <c r="G3950" i="1" s="1"/>
  <c r="N3921" i="1"/>
  <c r="I3884" i="1" a="1"/>
  <c r="I3884" i="1" s="1"/>
  <c r="J3884" i="1" s="1"/>
  <c r="K3827" i="1"/>
  <c r="F3827" i="1"/>
  <c r="N3827" i="1" s="1"/>
  <c r="M3827" i="1"/>
  <c r="M3874" i="1"/>
  <c r="K3836" i="1"/>
  <c r="F3836" i="1"/>
  <c r="N3836" i="1" s="1"/>
  <c r="N3857" i="1"/>
  <c r="F3877" i="1"/>
  <c r="D3877" i="1" s="1"/>
  <c r="M3842" i="1"/>
  <c r="F3842" i="1"/>
  <c r="N3842" i="1" s="1"/>
  <c r="F3844" i="1"/>
  <c r="N3844" i="1" s="1"/>
  <c r="L3844" i="1"/>
  <c r="D3844" i="1"/>
  <c r="K3843" i="1"/>
  <c r="L3845" i="1"/>
  <c r="F3845" i="1"/>
  <c r="N3845" i="1" s="1"/>
  <c r="F3757" i="1"/>
  <c r="N3757" i="1" s="1"/>
  <c r="F3739" i="1"/>
  <c r="N3739" i="1" s="1"/>
  <c r="M3739" i="1"/>
  <c r="K3739" i="1"/>
  <c r="L3739" i="1"/>
  <c r="L3772" i="1"/>
  <c r="F3772" i="1"/>
  <c r="N3772" i="1" s="1"/>
  <c r="M3772" i="1"/>
  <c r="K3772" i="1"/>
  <c r="F3793" i="1"/>
  <c r="N3793" i="1" s="1"/>
  <c r="L3793" i="1"/>
  <c r="N3782" i="1"/>
  <c r="L3726" i="1"/>
  <c r="F3726" i="1"/>
  <c r="M3726" i="1" s="1"/>
  <c r="K3765" i="1"/>
  <c r="F3765" i="1"/>
  <c r="N3765" i="1" s="1"/>
  <c r="L3765" i="1"/>
  <c r="F3742" i="1"/>
  <c r="L3742" i="1" s="1"/>
  <c r="M3683" i="1"/>
  <c r="F3683" i="1"/>
  <c r="K3683" i="1" s="1"/>
  <c r="D3683" i="1"/>
  <c r="L3683" i="1"/>
  <c r="K3751" i="1"/>
  <c r="M3716" i="1"/>
  <c r="D3716" i="1"/>
  <c r="L3716" i="1"/>
  <c r="F3716" i="1"/>
  <c r="K3716" i="1" s="1"/>
  <c r="M3640" i="1"/>
  <c r="K3640" i="1"/>
  <c r="F3640" i="1"/>
  <c r="N3640" i="1" s="1"/>
  <c r="D3640" i="1"/>
  <c r="F3589" i="1"/>
  <c r="N3589" i="1" s="1"/>
  <c r="M3589" i="1"/>
  <c r="L3589" i="1"/>
  <c r="N3683" i="1"/>
  <c r="O3705" i="1"/>
  <c r="K3676" i="1"/>
  <c r="F3676" i="1"/>
  <c r="M3676" i="1" s="1"/>
  <c r="N3676" i="1"/>
  <c r="D3713" i="1"/>
  <c r="M3655" i="1"/>
  <c r="K3655" i="1"/>
  <c r="F3655" i="1"/>
  <c r="D3655" i="1" s="1"/>
  <c r="L3655" i="1"/>
  <c r="N3655" i="1"/>
  <c r="G3612" i="1" a="1"/>
  <c r="G3612" i="1" s="1"/>
  <c r="H3612" i="1" s="1"/>
  <c r="F3682" i="1"/>
  <c r="N3682" i="1" s="1"/>
  <c r="F3584" i="1"/>
  <c r="N3584" i="1" s="1"/>
  <c r="F3609" i="1"/>
  <c r="M3609" i="1" s="1"/>
  <c r="L3706" i="1"/>
  <c r="M3664" i="1"/>
  <c r="D3664" i="1"/>
  <c r="K3664" i="1"/>
  <c r="F3664" i="1"/>
  <c r="N3664" i="1" s="1"/>
  <c r="L3645" i="1"/>
  <c r="O3641" i="1"/>
  <c r="F3486" i="1"/>
  <c r="M3486" i="1" s="1"/>
  <c r="L3486" i="1"/>
  <c r="K3486" i="1"/>
  <c r="N3517" i="1"/>
  <c r="K3535" i="1"/>
  <c r="F3535" i="1"/>
  <c r="N3535" i="1" s="1"/>
  <c r="F3541" i="1"/>
  <c r="N3541" i="1" s="1"/>
  <c r="L3541" i="1"/>
  <c r="K3541" i="1"/>
  <c r="F3499" i="1"/>
  <c r="M3499" i="1" s="1"/>
  <c r="N3554" i="1"/>
  <c r="K3447" i="1"/>
  <c r="F3496" i="1"/>
  <c r="N3496" i="1" s="1"/>
  <c r="K3360" i="1"/>
  <c r="F3360" i="1"/>
  <c r="N3360" i="1" s="1"/>
  <c r="M3360" i="1"/>
  <c r="L3360" i="1"/>
  <c r="D3360" i="1"/>
  <c r="D3411" i="1"/>
  <c r="F3411" i="1"/>
  <c r="N3411" i="1" s="1"/>
  <c r="D3490" i="1"/>
  <c r="F3490" i="1"/>
  <c r="N3490" i="1" s="1"/>
  <c r="K3349" i="1"/>
  <c r="F3349" i="1"/>
  <c r="D3349" i="1" s="1"/>
  <c r="D3422" i="1"/>
  <c r="K3422" i="1"/>
  <c r="M3422" i="1"/>
  <c r="L3422" i="1"/>
  <c r="F3422" i="1"/>
  <c r="N3422" i="1" s="1"/>
  <c r="L3434" i="1"/>
  <c r="M3388" i="1"/>
  <c r="D3388" i="1"/>
  <c r="L3388" i="1"/>
  <c r="K3388" i="1"/>
  <c r="F3388" i="1"/>
  <c r="N3388" i="1" s="1"/>
  <c r="O3382" i="1"/>
  <c r="I3316" i="1" a="1"/>
  <c r="I3316" i="1" s="1"/>
  <c r="J3316" i="1" s="1"/>
  <c r="O3316" i="1"/>
  <c r="F3324" i="1"/>
  <c r="N3324" i="1" s="1"/>
  <c r="L3324" i="1"/>
  <c r="K3324" i="1"/>
  <c r="M3373" i="1"/>
  <c r="F3373" i="1"/>
  <c r="L3373" i="1" s="1"/>
  <c r="K3373" i="1"/>
  <c r="D3373" i="1"/>
  <c r="F3287" i="1"/>
  <c r="N3287" i="1" s="1"/>
  <c r="N3373" i="1"/>
  <c r="F3213" i="1"/>
  <c r="N3213" i="1" s="1"/>
  <c r="O3283" i="1"/>
  <c r="O3329" i="1"/>
  <c r="M3110" i="1"/>
  <c r="F3110" i="1"/>
  <c r="D3110" i="1" s="1"/>
  <c r="L3222" i="1"/>
  <c r="F3222" i="1"/>
  <c r="N3222" i="1" s="1"/>
  <c r="L3123" i="1"/>
  <c r="F3123" i="1"/>
  <c r="K3123" i="1" s="1"/>
  <c r="M3123" i="1"/>
  <c r="D3123" i="1"/>
  <c r="N3244" i="1"/>
  <c r="F3189" i="1"/>
  <c r="N3189" i="1" s="1"/>
  <c r="L3189" i="1"/>
  <c r="K3189" i="1"/>
  <c r="F3389" i="1"/>
  <c r="N3389" i="1" s="1"/>
  <c r="F3294" i="1"/>
  <c r="N3294" i="1" s="1"/>
  <c r="F3109" i="1"/>
  <c r="L3109" i="1" s="1"/>
  <c r="D3109" i="1"/>
  <c r="M3198" i="1"/>
  <c r="F3198" i="1"/>
  <c r="N3198" i="1" s="1"/>
  <c r="N3125" i="1"/>
  <c r="F3041" i="1"/>
  <c r="M3041" i="1" s="1"/>
  <c r="D3259" i="1"/>
  <c r="N3058" i="1"/>
  <c r="K3226" i="1"/>
  <c r="D3420" i="1"/>
  <c r="K3171" i="1"/>
  <c r="K3235" i="1"/>
  <c r="F3121" i="1"/>
  <c r="N3121" i="1" s="1"/>
  <c r="D3121" i="1"/>
  <c r="M3121" i="1"/>
  <c r="M3061" i="1"/>
  <c r="K3061" i="1"/>
  <c r="D3061" i="1"/>
  <c r="L3061" i="1"/>
  <c r="F3061" i="1"/>
  <c r="N3061" i="1" s="1"/>
  <c r="F3038" i="1"/>
  <c r="M3038" i="1" s="1"/>
  <c r="D3038" i="1"/>
  <c r="K3038" i="1"/>
  <c r="L3038" i="1"/>
  <c r="N3358" i="1"/>
  <c r="L2998" i="1"/>
  <c r="D2998" i="1"/>
  <c r="M2998" i="1"/>
  <c r="K2998" i="1"/>
  <c r="F2998" i="1"/>
  <c r="N2998" i="1" s="1"/>
  <c r="D3268" i="1"/>
  <c r="F3268" i="1"/>
  <c r="N3268" i="1" s="1"/>
  <c r="M3268" i="1"/>
  <c r="L3268" i="1"/>
  <c r="L3131" i="1"/>
  <c r="M3022" i="1"/>
  <c r="L2968" i="1"/>
  <c r="D2968" i="1"/>
  <c r="K2968" i="1"/>
  <c r="N2968" i="1"/>
  <c r="F2968" i="1"/>
  <c r="M2968" i="1" s="1"/>
  <c r="F2997" i="1"/>
  <c r="D2997" i="1" s="1"/>
  <c r="L2997" i="1"/>
  <c r="K2997" i="1"/>
  <c r="M2997" i="1"/>
  <c r="K2946" i="1"/>
  <c r="F2946" i="1"/>
  <c r="N2946" i="1" s="1"/>
  <c r="O2990" i="1"/>
  <c r="O2980" i="1"/>
  <c r="K3089" i="1"/>
  <c r="D3089" i="1"/>
  <c r="M3089" i="1"/>
  <c r="F3089" i="1"/>
  <c r="L3089" i="1" s="1"/>
  <c r="O2977" i="1"/>
  <c r="I2977" i="1" a="1"/>
  <c r="I2977" i="1" s="1"/>
  <c r="F3212" i="1"/>
  <c r="M3212" i="1" s="1"/>
  <c r="L3212" i="1"/>
  <c r="K3212" i="1"/>
  <c r="N2789" i="1"/>
  <c r="L3076" i="1"/>
  <c r="N2997" i="1"/>
  <c r="O2948" i="1"/>
  <c r="N2948" i="1"/>
  <c r="O2963" i="1"/>
  <c r="L2970" i="1"/>
  <c r="F2960" i="1"/>
  <c r="M2960" i="1" s="1"/>
  <c r="K2884" i="1"/>
  <c r="F2884" i="1"/>
  <c r="L2884" i="1" s="1"/>
  <c r="D2884" i="1"/>
  <c r="M2884" i="1"/>
  <c r="O2881" i="1"/>
  <c r="I2881" i="1" a="1"/>
  <c r="I2881" i="1" s="1"/>
  <c r="J2881" i="1" s="1"/>
  <c r="M2732" i="1"/>
  <c r="F2732" i="1"/>
  <c r="N2732" i="1" s="1"/>
  <c r="O2939" i="1"/>
  <c r="N2780" i="1"/>
  <c r="F2996" i="1"/>
  <c r="N2996" i="1" s="1"/>
  <c r="M2996" i="1"/>
  <c r="D2996" i="1"/>
  <c r="K2996" i="1"/>
  <c r="L2996" i="1"/>
  <c r="N2857" i="1"/>
  <c r="L2793" i="1"/>
  <c r="F2808" i="1"/>
  <c r="N2808" i="1" s="1"/>
  <c r="O2775" i="1"/>
  <c r="L2797" i="1"/>
  <c r="N2630" i="1"/>
  <c r="N2787" i="1"/>
  <c r="F2738" i="1"/>
  <c r="N2738" i="1" s="1"/>
  <c r="K2770" i="1"/>
  <c r="F2770" i="1"/>
  <c r="N2770" i="1" s="1"/>
  <c r="N2624" i="1"/>
  <c r="M2818" i="1"/>
  <c r="N2768" i="1"/>
  <c r="F2748" i="1"/>
  <c r="N2748" i="1" s="1"/>
  <c r="O2799" i="1"/>
  <c r="N2721" i="1"/>
  <c r="L2872" i="1"/>
  <c r="L2803" i="1"/>
  <c r="F2803" i="1"/>
  <c r="N2803" i="1" s="1"/>
  <c r="L2697" i="1"/>
  <c r="M2697" i="1"/>
  <c r="K2697" i="1"/>
  <c r="D2697" i="1"/>
  <c r="F2697" i="1"/>
  <c r="N2697" i="1"/>
  <c r="F2762" i="1"/>
  <c r="N2762" i="1" s="1"/>
  <c r="L2762" i="1"/>
  <c r="M2762" i="1"/>
  <c r="K2762" i="1"/>
  <c r="F2708" i="1"/>
  <c r="N2708" i="1" s="1"/>
  <c r="K2708" i="1"/>
  <c r="L2708" i="1"/>
  <c r="O2633" i="1"/>
  <c r="E2633" i="1" a="1"/>
  <c r="E2633" i="1" s="1"/>
  <c r="I2633" i="1" a="1"/>
  <c r="I2633" i="1" s="1"/>
  <c r="J2633" i="1" s="1"/>
  <c r="L2780" i="1"/>
  <c r="N2689" i="1"/>
  <c r="M2630" i="1"/>
  <c r="M2587" i="1"/>
  <c r="D2587" i="1"/>
  <c r="K2587" i="1"/>
  <c r="L2587" i="1"/>
  <c r="F2587" i="1"/>
  <c r="N2587" i="1" s="1"/>
  <c r="N2695" i="1"/>
  <c r="F2690" i="1"/>
  <c r="M2690" i="1" s="1"/>
  <c r="D2690" i="1"/>
  <c r="K2690" i="1"/>
  <c r="F2637" i="1"/>
  <c r="D2637" i="1" s="1"/>
  <c r="M2726" i="1"/>
  <c r="F2726" i="1"/>
  <c r="N2726" i="1" s="1"/>
  <c r="D2615" i="1"/>
  <c r="F2615" i="1"/>
  <c r="L2615" i="1" s="1"/>
  <c r="F2562" i="1"/>
  <c r="N2562" i="1" s="1"/>
  <c r="M2562" i="1"/>
  <c r="K2562" i="1"/>
  <c r="F2601" i="1"/>
  <c r="N2601" i="1" s="1"/>
  <c r="M2449" i="1"/>
  <c r="D2449" i="1"/>
  <c r="F2449" i="1"/>
  <c r="L2449" i="1" s="1"/>
  <c r="L2527" i="1"/>
  <c r="F2527" i="1"/>
  <c r="N2527" i="1" s="1"/>
  <c r="F2470" i="1"/>
  <c r="N2470" i="1" s="1"/>
  <c r="F2447" i="1"/>
  <c r="N2447" i="1" s="1"/>
  <c r="L2447" i="1"/>
  <c r="M2512" i="1"/>
  <c r="L2512" i="1"/>
  <c r="F2512" i="1"/>
  <c r="D2512" i="1" s="1"/>
  <c r="K2512" i="1"/>
  <c r="F2610" i="1"/>
  <c r="N2610" i="1" s="1"/>
  <c r="E2489" i="1" a="1"/>
  <c r="E2489" i="1" s="1"/>
  <c r="M2735" i="1"/>
  <c r="M2474" i="1"/>
  <c r="K2474" i="1"/>
  <c r="F2474" i="1"/>
  <c r="N2474" i="1" s="1"/>
  <c r="L2474" i="1"/>
  <c r="L2661" i="1"/>
  <c r="D2661" i="1"/>
  <c r="F2661" i="1"/>
  <c r="N2661" i="1" s="1"/>
  <c r="M2661" i="1"/>
  <c r="K2661" i="1"/>
  <c r="K2599" i="1"/>
  <c r="F2644" i="1"/>
  <c r="M2644" i="1" s="1"/>
  <c r="D2644" i="1"/>
  <c r="M2743" i="1"/>
  <c r="L2743" i="1"/>
  <c r="F2743" i="1"/>
  <c r="N2743" i="1" s="1"/>
  <c r="D2743" i="1"/>
  <c r="K2743" i="1"/>
  <c r="K2606" i="1"/>
  <c r="M2488" i="1"/>
  <c r="D2488" i="1"/>
  <c r="K2488" i="1"/>
  <c r="F2488" i="1"/>
  <c r="N2488" i="1" s="1"/>
  <c r="N2407" i="1"/>
  <c r="F2370" i="1"/>
  <c r="K2370" i="1" s="1"/>
  <c r="L2612" i="1"/>
  <c r="F2612" i="1"/>
  <c r="N2612" i="1" s="1"/>
  <c r="M2420" i="1"/>
  <c r="D2420" i="1"/>
  <c r="F2420" i="1"/>
  <c r="K2420" i="1" s="1"/>
  <c r="E2363" i="1" a="1"/>
  <c r="E2363" i="1" s="1"/>
  <c r="K2472" i="1"/>
  <c r="F2281" i="1"/>
  <c r="N2281" i="1" s="1"/>
  <c r="M2487" i="1"/>
  <c r="F2487" i="1"/>
  <c r="N2487" i="1" s="1"/>
  <c r="M2410" i="1"/>
  <c r="D2410" i="1"/>
  <c r="K2410" i="1"/>
  <c r="F2410" i="1"/>
  <c r="N2410" i="1" s="1"/>
  <c r="F2221" i="1"/>
  <c r="N2221" i="1" s="1"/>
  <c r="M2221" i="1"/>
  <c r="K2221" i="1"/>
  <c r="O2498" i="1"/>
  <c r="D2425" i="1"/>
  <c r="F2425" i="1"/>
  <c r="N2425" i="1" s="1"/>
  <c r="D2573" i="1"/>
  <c r="K2502" i="1"/>
  <c r="M2342" i="1"/>
  <c r="D2342" i="1"/>
  <c r="K2342" i="1"/>
  <c r="F2342" i="1"/>
  <c r="N2342" i="1" s="1"/>
  <c r="M2857" i="1"/>
  <c r="K2523" i="1"/>
  <c r="F2307" i="1"/>
  <c r="N2307" i="1" s="1"/>
  <c r="D2307" i="1"/>
  <c r="D2373" i="1"/>
  <c r="F2233" i="1"/>
  <c r="N2233" i="1" s="1"/>
  <c r="K2233" i="1"/>
  <c r="L2233" i="1"/>
  <c r="L2217" i="1"/>
  <c r="F2388" i="1"/>
  <c r="N2388" i="1" s="1"/>
  <c r="F2244" i="1"/>
  <c r="N2244" i="1" s="1"/>
  <c r="F2152" i="1"/>
  <c r="N2152" i="1" s="1"/>
  <c r="M2466" i="1"/>
  <c r="L2466" i="1"/>
  <c r="K2466" i="1"/>
  <c r="F2466" i="1"/>
  <c r="N2466" i="1" s="1"/>
  <c r="F2343" i="1"/>
  <c r="N2343" i="1" s="1"/>
  <c r="M2343" i="1"/>
  <c r="L2343" i="1"/>
  <c r="D2343" i="1"/>
  <c r="F2234" i="1"/>
  <c r="K2234" i="1" s="1"/>
  <c r="K2351" i="1"/>
  <c r="O2504" i="1"/>
  <c r="K2181" i="1"/>
  <c r="D2472" i="1"/>
  <c r="K2329" i="1"/>
  <c r="L2329" i="1"/>
  <c r="F2329" i="1"/>
  <c r="N2329" i="1" s="1"/>
  <c r="D2329" i="1"/>
  <c r="M2225" i="1"/>
  <c r="D2225" i="1"/>
  <c r="K2225" i="1"/>
  <c r="F2225" i="1"/>
  <c r="N2225" i="1" s="1"/>
  <c r="N2379" i="1"/>
  <c r="M2252" i="1"/>
  <c r="D2252" i="1"/>
  <c r="K2252" i="1"/>
  <c r="F2252" i="1"/>
  <c r="N2252" i="1" s="1"/>
  <c r="M2219" i="1"/>
  <c r="D2219" i="1"/>
  <c r="F2219" i="1"/>
  <c r="N2219" i="1" s="1"/>
  <c r="N2186" i="1"/>
  <c r="F2360" i="1"/>
  <c r="N2360" i="1" s="1"/>
  <c r="M2360" i="1"/>
  <c r="D2360" i="1"/>
  <c r="F2215" i="1"/>
  <c r="N2215" i="1" s="1"/>
  <c r="D2215" i="1"/>
  <c r="K2215" i="1"/>
  <c r="F2148" i="1"/>
  <c r="N2148" i="1" s="1"/>
  <c r="D2148" i="1"/>
  <c r="K2148" i="1"/>
  <c r="L2148" i="1"/>
  <c r="D2482" i="1"/>
  <c r="F2482" i="1"/>
  <c r="N2482" i="1" s="1"/>
  <c r="K2482" i="1"/>
  <c r="L2482" i="1"/>
  <c r="N2062" i="1"/>
  <c r="N2187" i="1"/>
  <c r="D2346" i="1"/>
  <c r="K2149" i="1"/>
  <c r="D2250" i="1"/>
  <c r="F2053" i="1"/>
  <c r="M2053" i="1"/>
  <c r="L2053" i="1"/>
  <c r="K2053" i="1"/>
  <c r="D2053" i="1"/>
  <c r="O1966" i="1"/>
  <c r="I1966" i="1" a="1"/>
  <c r="I1966" i="1" s="1"/>
  <c r="J1966" i="1" s="1"/>
  <c r="E1966" i="1" a="1"/>
  <c r="E1966" i="1" s="1"/>
  <c r="K1823" i="1"/>
  <c r="M1823" i="1"/>
  <c r="L1823" i="1"/>
  <c r="F1823" i="1"/>
  <c r="D1823" i="1" s="1"/>
  <c r="F2112" i="1"/>
  <c r="K2112" i="1" s="1"/>
  <c r="M2112" i="1"/>
  <c r="F2089" i="1"/>
  <c r="D2089" i="1" s="1"/>
  <c r="K2089" i="1"/>
  <c r="L2089" i="1"/>
  <c r="N2089" i="1"/>
  <c r="F1962" i="1"/>
  <c r="N1962" i="1" s="1"/>
  <c r="D1914" i="1"/>
  <c r="F1914" i="1"/>
  <c r="N1914" i="1" s="1"/>
  <c r="K1914" i="1"/>
  <c r="L1914" i="1"/>
  <c r="F2117" i="1"/>
  <c r="N2117" i="1" s="1"/>
  <c r="M2040" i="1"/>
  <c r="D2040" i="1"/>
  <c r="F2040" i="1"/>
  <c r="K2040" i="1"/>
  <c r="N2040" i="1"/>
  <c r="L2040" i="1"/>
  <c r="O2130" i="1"/>
  <c r="F2331" i="1"/>
  <c r="N2331" i="1" s="1"/>
  <c r="M2331" i="1"/>
  <c r="L2331" i="1"/>
  <c r="K2331" i="1"/>
  <c r="D2331" i="1"/>
  <c r="O2112" i="1"/>
  <c r="F2260" i="1"/>
  <c r="N2260" i="1" s="1"/>
  <c r="F2091" i="1"/>
  <c r="N2091" i="1" s="1"/>
  <c r="M2091" i="1"/>
  <c r="D2091" i="1"/>
  <c r="L2091" i="1"/>
  <c r="K2091" i="1"/>
  <c r="D2368" i="1"/>
  <c r="D2019" i="1"/>
  <c r="N2087" i="1"/>
  <c r="N2017" i="1"/>
  <c r="N1971" i="1"/>
  <c r="M1767" i="1"/>
  <c r="L1767" i="1"/>
  <c r="F1767" i="1"/>
  <c r="N1767" i="1" s="1"/>
  <c r="D1767" i="1"/>
  <c r="K1767" i="1"/>
  <c r="M1911" i="1"/>
  <c r="D1911" i="1"/>
  <c r="K1911" i="1"/>
  <c r="F1911" i="1"/>
  <c r="N1911" i="1" s="1"/>
  <c r="L1911" i="1"/>
  <c r="F1845" i="1"/>
  <c r="N1845" i="1" s="1"/>
  <c r="F1870" i="1"/>
  <c r="D1870" i="1" s="1"/>
  <c r="F1803" i="1"/>
  <c r="L1803" i="1" s="1"/>
  <c r="M1803" i="1"/>
  <c r="K1803" i="1"/>
  <c r="F1763" i="1"/>
  <c r="N1763" i="1" s="1"/>
  <c r="F2056" i="1"/>
  <c r="N2056" i="1" s="1"/>
  <c r="D2056" i="1"/>
  <c r="M1944" i="1"/>
  <c r="D1944" i="1"/>
  <c r="K1944" i="1"/>
  <c r="F1944" i="1"/>
  <c r="N1944" i="1" s="1"/>
  <c r="K1841" i="1"/>
  <c r="M1841" i="1"/>
  <c r="F1841" i="1"/>
  <c r="D1841" i="1" s="1"/>
  <c r="M1968" i="1"/>
  <c r="D1968" i="1"/>
  <c r="L1968" i="1"/>
  <c r="K1968" i="1"/>
  <c r="F1968" i="1"/>
  <c r="N1968" i="1" s="1"/>
  <c r="M1917" i="1"/>
  <c r="D1917" i="1"/>
  <c r="K1917" i="1"/>
  <c r="L1917" i="1"/>
  <c r="F1917" i="1"/>
  <c r="N1917" i="1" s="1"/>
  <c r="O1891" i="1"/>
  <c r="O1873" i="1"/>
  <c r="O1855" i="1"/>
  <c r="F2061" i="1"/>
  <c r="N2061" i="1" s="1"/>
  <c r="L2061" i="1"/>
  <c r="K2061" i="1"/>
  <c r="D1931" i="1"/>
  <c r="L1907" i="1"/>
  <c r="K2120" i="1"/>
  <c r="D2301" i="1"/>
  <c r="K2054" i="1"/>
  <c r="K2017" i="1"/>
  <c r="D1964" i="1"/>
  <c r="M1887" i="1"/>
  <c r="L1887" i="1"/>
  <c r="K1887" i="1"/>
  <c r="D1887" i="1"/>
  <c r="F1887" i="1"/>
  <c r="N1887" i="1" s="1"/>
  <c r="F1836" i="1"/>
  <c r="M1836" i="1"/>
  <c r="L1836" i="1"/>
  <c r="K1836" i="1"/>
  <c r="D1836" i="1"/>
  <c r="F1800" i="1"/>
  <c r="N1800" i="1" s="1"/>
  <c r="K1800" i="1"/>
  <c r="N2026" i="1"/>
  <c r="N1939" i="1"/>
  <c r="O1939" i="1"/>
  <c r="F1765" i="1"/>
  <c r="N1765" i="1" s="1"/>
  <c r="F1561" i="1"/>
  <c r="N1561" i="1" s="1"/>
  <c r="F1972" i="1"/>
  <c r="L1972" i="1" s="1"/>
  <c r="M1673" i="1"/>
  <c r="L1673" i="1"/>
  <c r="F1673" i="1"/>
  <c r="K1673" i="1" s="1"/>
  <c r="N1673" i="1"/>
  <c r="D1648" i="1"/>
  <c r="F1648" i="1"/>
  <c r="N1648" i="1" s="1"/>
  <c r="K1612" i="1"/>
  <c r="F1612" i="1"/>
  <c r="N1612" i="1" s="1"/>
  <c r="L1562" i="1"/>
  <c r="D1437" i="1"/>
  <c r="K1437" i="1"/>
  <c r="F1437" i="1"/>
  <c r="N1437" i="1" s="1"/>
  <c r="O1925" i="1"/>
  <c r="M1704" i="1"/>
  <c r="D1704" i="1"/>
  <c r="F1704" i="1"/>
  <c r="K1704" i="1"/>
  <c r="N1704" i="1"/>
  <c r="L1704" i="1"/>
  <c r="M2055" i="1"/>
  <c r="D2055" i="1"/>
  <c r="F2055" i="1"/>
  <c r="L2055" i="1"/>
  <c r="K2055" i="1"/>
  <c r="K1757" i="1"/>
  <c r="D1649" i="1"/>
  <c r="K1649" i="1"/>
  <c r="F1649" i="1"/>
  <c r="M1649" i="1" s="1"/>
  <c r="N1836" i="1"/>
  <c r="N1649" i="1"/>
  <c r="F1709" i="1"/>
  <c r="L1709" i="1" s="1"/>
  <c r="K1709" i="1"/>
  <c r="D1709" i="1"/>
  <c r="N1680" i="1"/>
  <c r="F1660" i="1"/>
  <c r="N1660" i="1" s="1"/>
  <c r="D1603" i="1"/>
  <c r="F1603" i="1"/>
  <c r="N1603" i="1" s="1"/>
  <c r="L1383" i="1"/>
  <c r="N1383" i="1"/>
  <c r="M1383" i="1"/>
  <c r="F1383" i="1"/>
  <c r="D1383" i="1"/>
  <c r="K1383" i="1"/>
  <c r="M1472" i="1"/>
  <c r="D1472" i="1"/>
  <c r="F1472" i="1"/>
  <c r="L1472" i="1" s="1"/>
  <c r="K1472" i="1"/>
  <c r="F1457" i="1"/>
  <c r="N1457" i="1" s="1"/>
  <c r="D1684" i="1"/>
  <c r="L1684" i="1"/>
  <c r="K1684" i="1"/>
  <c r="M1684" i="1"/>
  <c r="F1684" i="1"/>
  <c r="F1389" i="1"/>
  <c r="N1389" i="1" s="1"/>
  <c r="D1389" i="1"/>
  <c r="M1389" i="1"/>
  <c r="L1389" i="1"/>
  <c r="K1389" i="1"/>
  <c r="N1709" i="1"/>
  <c r="K1560" i="1"/>
  <c r="K1409" i="1"/>
  <c r="F1409" i="1"/>
  <c r="N1409" i="1" s="1"/>
  <c r="F1630" i="1"/>
  <c r="N1630" i="1" s="1"/>
  <c r="N1520" i="1"/>
  <c r="N1490" i="1"/>
  <c r="L1448" i="1"/>
  <c r="L1300" i="1"/>
  <c r="K1300" i="1"/>
  <c r="M1300" i="1"/>
  <c r="D1300" i="1"/>
  <c r="F1300" i="1"/>
  <c r="N1509" i="1"/>
  <c r="M1448" i="1"/>
  <c r="M1411" i="1"/>
  <c r="L1411" i="1"/>
  <c r="K1411" i="1"/>
  <c r="F1411" i="1"/>
  <c r="N1411" i="1" s="1"/>
  <c r="D1411" i="1"/>
  <c r="F1591" i="1"/>
  <c r="N1591" i="1" s="1"/>
  <c r="K1454" i="1"/>
  <c r="F1454" i="1"/>
  <c r="N1454" i="1" s="1"/>
  <c r="K1252" i="1"/>
  <c r="F1252" i="1"/>
  <c r="M1252" i="1" s="1"/>
  <c r="F1188" i="1"/>
  <c r="M1188" i="1" s="1"/>
  <c r="K1296" i="1"/>
  <c r="M1272" i="1"/>
  <c r="F1272" i="1"/>
  <c r="D1272" i="1" s="1"/>
  <c r="K1272" i="1"/>
  <c r="L1361" i="1"/>
  <c r="M1278" i="1"/>
  <c r="K1278" i="1"/>
  <c r="F1278" i="1"/>
  <c r="D1278" i="1" s="1"/>
  <c r="L1278" i="1"/>
  <c r="M1308" i="1"/>
  <c r="D1308" i="1"/>
  <c r="F1308" i="1"/>
  <c r="L1308" i="1" s="1"/>
  <c r="L1131" i="1"/>
  <c r="F1131" i="1"/>
  <c r="D1131" i="1" s="1"/>
  <c r="N1361" i="1"/>
  <c r="F1338" i="1"/>
  <c r="N1338" i="1" s="1"/>
  <c r="M1338" i="1"/>
  <c r="D1338" i="1"/>
  <c r="K1371" i="1"/>
  <c r="D1371" i="1"/>
  <c r="N1371" i="1"/>
  <c r="M1371" i="1"/>
  <c r="F1371" i="1"/>
  <c r="L1371" i="1"/>
  <c r="M1169" i="1"/>
  <c r="D1169" i="1"/>
  <c r="K1169" i="1"/>
  <c r="F1169" i="1"/>
  <c r="L1169" i="1"/>
  <c r="O1436" i="1"/>
  <c r="D1410" i="1"/>
  <c r="D1099" i="1"/>
  <c r="F1056" i="1"/>
  <c r="L1056" i="1" s="1"/>
  <c r="D1056" i="1"/>
  <c r="K1056" i="1"/>
  <c r="L1332" i="1"/>
  <c r="F1270" i="1"/>
  <c r="M1270" i="1" s="1"/>
  <c r="L1270" i="1"/>
  <c r="K1270" i="1"/>
  <c r="O1198" i="1"/>
  <c r="N1198" i="1"/>
  <c r="I1198" i="1" a="1"/>
  <c r="I1198" i="1" s="1"/>
  <c r="J1198" i="1" s="1"/>
  <c r="K1015" i="1"/>
  <c r="M1015" i="1"/>
  <c r="L1015" i="1"/>
  <c r="D1015" i="1"/>
  <c r="F1015" i="1"/>
  <c r="F894" i="1"/>
  <c r="K894" i="1" s="1"/>
  <c r="L1365" i="1"/>
  <c r="K850" i="1"/>
  <c r="F850" i="1"/>
  <c r="N850" i="1" s="1"/>
  <c r="K802" i="1"/>
  <c r="F802" i="1"/>
  <c r="N802" i="1" s="1"/>
  <c r="M1253" i="1"/>
  <c r="F1102" i="1"/>
  <c r="L1102" i="1"/>
  <c r="K1102" i="1"/>
  <c r="M1102" i="1"/>
  <c r="D1102" i="1"/>
  <c r="L1320" i="1"/>
  <c r="D1259" i="1"/>
  <c r="M1180" i="1"/>
  <c r="D1180" i="1"/>
  <c r="K1180" i="1"/>
  <c r="L1180" i="1"/>
  <c r="F1180" i="1"/>
  <c r="L1018" i="1"/>
  <c r="F1018" i="1"/>
  <c r="K1018" i="1" s="1"/>
  <c r="D1018" i="1"/>
  <c r="M1018" i="1"/>
  <c r="N1355" i="1"/>
  <c r="D1151" i="1"/>
  <c r="M1037" i="1"/>
  <c r="D1037" i="1"/>
  <c r="L1037" i="1"/>
  <c r="K1037" i="1"/>
  <c r="F1037" i="1"/>
  <c r="D1311" i="1"/>
  <c r="K1214" i="1"/>
  <c r="D1144" i="1"/>
  <c r="N1123" i="1"/>
  <c r="O1123" i="1"/>
  <c r="G1121" i="1" a="1"/>
  <c r="G1121" i="1" s="1"/>
  <c r="H1121" i="1" s="1"/>
  <c r="K791" i="1"/>
  <c r="F791" i="1"/>
  <c r="N791" i="1" s="1"/>
  <c r="L1051" i="1"/>
  <c r="F924" i="1"/>
  <c r="M924" i="1" s="1"/>
  <c r="L898" i="1"/>
  <c r="D898" i="1"/>
  <c r="F898" i="1"/>
  <c r="K898" i="1" s="1"/>
  <c r="M898" i="1"/>
  <c r="O750" i="1"/>
  <c r="F957" i="1"/>
  <c r="M957" i="1" s="1"/>
  <c r="M917" i="1"/>
  <c r="L917" i="1"/>
  <c r="F917" i="1"/>
  <c r="D917" i="1" s="1"/>
  <c r="K917" i="1"/>
  <c r="F1011" i="1"/>
  <c r="M1011" i="1" s="1"/>
  <c r="M931" i="1"/>
  <c r="L931" i="1"/>
  <c r="K931" i="1"/>
  <c r="F931" i="1"/>
  <c r="D931" i="1"/>
  <c r="F674" i="1"/>
  <c r="D674" i="1" s="1"/>
  <c r="L1072" i="1"/>
  <c r="F853" i="1"/>
  <c r="N853" i="1" s="1"/>
  <c r="D853" i="1"/>
  <c r="M853" i="1"/>
  <c r="L853" i="1"/>
  <c r="M792" i="1"/>
  <c r="D792" i="1"/>
  <c r="L792" i="1"/>
  <c r="K792" i="1"/>
  <c r="F792" i="1"/>
  <c r="N792" i="1" s="1"/>
  <c r="O735" i="1"/>
  <c r="I735" i="1" a="1"/>
  <c r="I735" i="1" s="1"/>
  <c r="J735" i="1" s="1"/>
  <c r="F694" i="1"/>
  <c r="L694" i="1" s="1"/>
  <c r="D694" i="1"/>
  <c r="M694" i="1"/>
  <c r="D860" i="1"/>
  <c r="F860" i="1"/>
  <c r="N860" i="1" s="1"/>
  <c r="F784" i="1"/>
  <c r="L784" i="1" s="1"/>
  <c r="N784" i="1"/>
  <c r="M784" i="1"/>
  <c r="M942" i="1"/>
  <c r="D942" i="1"/>
  <c r="L942" i="1"/>
  <c r="K942" i="1"/>
  <c r="F942" i="1"/>
  <c r="F906" i="1"/>
  <c r="M906" i="1" s="1"/>
  <c r="M801" i="1"/>
  <c r="F801" i="1"/>
  <c r="D801" i="1" s="1"/>
  <c r="K801" i="1"/>
  <c r="F775" i="1"/>
  <c r="N775" i="1" s="1"/>
  <c r="O756" i="1"/>
  <c r="K698" i="1"/>
  <c r="F698" i="1"/>
  <c r="M698" i="1" s="1"/>
  <c r="D698" i="1"/>
  <c r="D1087" i="1"/>
  <c r="O867" i="1"/>
  <c r="K761" i="1"/>
  <c r="F761" i="1"/>
  <c r="N761" i="1" s="1"/>
  <c r="K887" i="1"/>
  <c r="F887" i="1"/>
  <c r="M887" i="1" s="1"/>
  <c r="F796" i="1"/>
  <c r="N796" i="1" s="1"/>
  <c r="M796" i="1"/>
  <c r="K796" i="1"/>
  <c r="N699" i="1"/>
  <c r="F614" i="1"/>
  <c r="N614" i="1" s="1"/>
  <c r="N800" i="1"/>
  <c r="K552" i="1"/>
  <c r="D552" i="1"/>
  <c r="F552" i="1"/>
  <c r="N552" i="1" s="1"/>
  <c r="L552" i="1"/>
  <c r="K525" i="1"/>
  <c r="M525" i="1"/>
  <c r="F525" i="1"/>
  <c r="N525" i="1" s="1"/>
  <c r="K734" i="1"/>
  <c r="N580" i="1"/>
  <c r="F491" i="1"/>
  <c r="N491" i="1" s="1"/>
  <c r="I750" i="1" a="1"/>
  <c r="I750" i="1" s="1"/>
  <c r="J750" i="1" s="1"/>
  <c r="O715" i="1"/>
  <c r="N715" i="1"/>
  <c r="N631" i="1"/>
  <c r="L581" i="1"/>
  <c r="F581" i="1"/>
  <c r="D581" i="1" s="1"/>
  <c r="F553" i="1"/>
  <c r="M553" i="1" s="1"/>
  <c r="K530" i="1"/>
  <c r="F530" i="1"/>
  <c r="N530" i="1" s="1"/>
  <c r="D530" i="1"/>
  <c r="M530" i="1"/>
  <c r="K447" i="1"/>
  <c r="F700" i="1"/>
  <c r="N700" i="1" s="1"/>
  <c r="L700" i="1"/>
  <c r="K700" i="1"/>
  <c r="D700" i="1"/>
  <c r="M459" i="1"/>
  <c r="M441" i="1"/>
  <c r="M423" i="1"/>
  <c r="L776" i="1"/>
  <c r="K617" i="1"/>
  <c r="L617" i="1"/>
  <c r="F617" i="1"/>
  <c r="N617" i="1" s="1"/>
  <c r="D617" i="1"/>
  <c r="M617" i="1"/>
  <c r="K452" i="1"/>
  <c r="D452" i="1"/>
  <c r="L452" i="1"/>
  <c r="F452" i="1"/>
  <c r="N452" i="1" s="1"/>
  <c r="K434" i="1"/>
  <c r="D434" i="1"/>
  <c r="F434" i="1"/>
  <c r="N434" i="1" s="1"/>
  <c r="L416" i="1"/>
  <c r="F416" i="1"/>
  <c r="N416" i="1" s="1"/>
  <c r="D782" i="1"/>
  <c r="F643" i="1"/>
  <c r="D643" i="1" s="1"/>
  <c r="F494" i="1"/>
  <c r="N494" i="1" s="1"/>
  <c r="D494" i="1"/>
  <c r="M494" i="1"/>
  <c r="O881" i="1"/>
  <c r="O702" i="1"/>
  <c r="N702" i="1"/>
  <c r="N634" i="1"/>
  <c r="N813" i="1"/>
  <c r="F730" i="1"/>
  <c r="N730" i="1" s="1"/>
  <c r="L730" i="1"/>
  <c r="K730" i="1"/>
  <c r="N504" i="1"/>
  <c r="N477" i="1"/>
  <c r="O723" i="1"/>
  <c r="I723" i="1" a="1"/>
  <c r="I723" i="1" s="1"/>
  <c r="F661" i="1"/>
  <c r="L661" i="1" s="1"/>
  <c r="D661" i="1"/>
  <c r="M661" i="1"/>
  <c r="N646" i="1"/>
  <c r="N545" i="1"/>
  <c r="M851" i="1"/>
  <c r="D851" i="1"/>
  <c r="L851" i="1"/>
  <c r="K851" i="1"/>
  <c r="F851" i="1"/>
  <c r="N851" i="1" s="1"/>
  <c r="F338" i="1"/>
  <c r="N338" i="1" s="1"/>
  <c r="M338" i="1"/>
  <c r="L338" i="1"/>
  <c r="K338" i="1"/>
  <c r="F113" i="1"/>
  <c r="D113" i="1" s="1"/>
  <c r="F691" i="1"/>
  <c r="N691" i="1" s="1"/>
  <c r="L691" i="1"/>
  <c r="D691" i="1"/>
  <c r="N534" i="1"/>
  <c r="N369" i="1"/>
  <c r="F294" i="1"/>
  <c r="L294" i="1" s="1"/>
  <c r="F206" i="1"/>
  <c r="N206" i="1" s="1"/>
  <c r="L206" i="1"/>
  <c r="N651" i="1"/>
  <c r="M565" i="1"/>
  <c r="L511" i="1"/>
  <c r="F326" i="1"/>
  <c r="N326" i="1" s="1"/>
  <c r="M326" i="1"/>
  <c r="L326" i="1"/>
  <c r="D286" i="1"/>
  <c r="F286" i="1"/>
  <c r="N286" i="1" s="1"/>
  <c r="L286" i="1"/>
  <c r="K286" i="1"/>
  <c r="F296" i="1"/>
  <c r="M296" i="1" s="1"/>
  <c r="M91" i="1"/>
  <c r="F91" i="1"/>
  <c r="N91" i="1" s="1"/>
  <c r="L465" i="1"/>
  <c r="M394" i="1"/>
  <c r="D394" i="1"/>
  <c r="F394" i="1"/>
  <c r="N394" i="1" s="1"/>
  <c r="N324" i="1"/>
  <c r="F267" i="1"/>
  <c r="D267" i="1" s="1"/>
  <c r="F167" i="1"/>
  <c r="N167" i="1" s="1"/>
  <c r="M81" i="1"/>
  <c r="D81" i="1"/>
  <c r="K81" i="1"/>
  <c r="F81" i="1"/>
  <c r="N81" i="1" s="1"/>
  <c r="K448" i="1"/>
  <c r="F448" i="1"/>
  <c r="N448" i="1" s="1"/>
  <c r="N218" i="1"/>
  <c r="N378" i="1"/>
  <c r="N131" i="1"/>
  <c r="N498" i="1"/>
  <c r="K474" i="1"/>
  <c r="D474" i="1"/>
  <c r="F474" i="1"/>
  <c r="N474" i="1" s="1"/>
  <c r="L474" i="1"/>
  <c r="N196" i="1"/>
  <c r="O159" i="1"/>
  <c r="O43" i="1"/>
  <c r="M346" i="1"/>
  <c r="D346" i="1"/>
  <c r="F346" i="1"/>
  <c r="N346" i="1" s="1"/>
  <c r="K346" i="1"/>
  <c r="O661" i="1"/>
  <c r="N661" i="1"/>
  <c r="M547" i="1"/>
  <c r="M417" i="1"/>
  <c r="F417" i="1"/>
  <c r="N417" i="1" s="1"/>
  <c r="K417" i="1"/>
  <c r="F304" i="1"/>
  <c r="N304" i="1" s="1"/>
  <c r="M93" i="1"/>
  <c r="D93" i="1"/>
  <c r="L93" i="1"/>
  <c r="F93" i="1"/>
  <c r="N93" i="1" s="1"/>
  <c r="I43" i="1" a="1"/>
  <c r="I43" i="1" s="1"/>
  <c r="J43" i="1" s="1"/>
  <c r="I7" i="1" a="1"/>
  <c r="I7" i="1" s="1"/>
  <c r="J7" i="1" s="1"/>
  <c r="N290" i="1"/>
  <c r="K198" i="1"/>
  <c r="L121" i="1"/>
  <c r="F51" i="1"/>
  <c r="L51" i="1" s="1"/>
  <c r="M51" i="1"/>
  <c r="D51" i="1"/>
  <c r="N259" i="1"/>
  <c r="N15" i="1"/>
  <c r="M336" i="1"/>
  <c r="D336" i="1"/>
  <c r="L336" i="1"/>
  <c r="F336" i="1"/>
  <c r="N336" i="1" s="1"/>
  <c r="D162" i="1"/>
  <c r="N114" i="1"/>
  <c r="E7" i="1" a="1"/>
  <c r="E7" i="1" s="1"/>
  <c r="M237" i="1"/>
  <c r="D237" i="1"/>
  <c r="K237" i="1"/>
  <c r="F237" i="1"/>
  <c r="N237" i="1" s="1"/>
  <c r="M181" i="1"/>
  <c r="D181" i="1"/>
  <c r="K181" i="1"/>
  <c r="F181" i="1"/>
  <c r="L181" i="1"/>
  <c r="N96" i="1"/>
  <c r="D120" i="1"/>
  <c r="F120" i="1"/>
  <c r="M120" i="1" s="1"/>
  <c r="M75" i="1"/>
  <c r="L75" i="1"/>
  <c r="K75" i="1"/>
  <c r="F75" i="1"/>
  <c r="N75" i="1" s="1"/>
  <c r="F10" i="1"/>
  <c r="M10" i="1" s="1"/>
  <c r="D10" i="1"/>
  <c r="L10" i="1"/>
  <c r="K10" i="1"/>
  <c r="N306" i="1"/>
  <c r="D88" i="1"/>
  <c r="F88" i="1"/>
  <c r="L88" i="1" s="1"/>
  <c r="F53" i="1"/>
  <c r="N53" i="1" s="1"/>
  <c r="L53" i="1"/>
  <c r="D53" i="1"/>
  <c r="N469" i="1"/>
  <c r="F144" i="1"/>
  <c r="L144" i="1" s="1"/>
  <c r="E67" i="1" a="1"/>
  <c r="E67" i="1" s="1"/>
  <c r="K42" i="1"/>
  <c r="F42" i="1"/>
  <c r="N42" i="1" s="1"/>
  <c r="N229" i="1"/>
  <c r="D133" i="1"/>
  <c r="K80" i="1"/>
  <c r="M2" i="1"/>
  <c r="F2" i="1"/>
  <c r="N2" i="1" s="1"/>
  <c r="D2" i="1"/>
  <c r="L2" i="1"/>
  <c r="N74" i="1"/>
  <c r="F16" i="1"/>
  <c r="N16" i="1" s="1"/>
  <c r="M16" i="1"/>
  <c r="D16" i="1"/>
  <c r="L16" i="1"/>
  <c r="K16" i="1"/>
  <c r="K313" i="1"/>
  <c r="N80" i="1"/>
  <c r="K12" i="1"/>
  <c r="F12" i="1"/>
  <c r="N12" i="1" s="1"/>
  <c r="D4317" i="1"/>
  <c r="L4317" i="1"/>
  <c r="M4317" i="1"/>
  <c r="K4274" i="1"/>
  <c r="F4217" i="1"/>
  <c r="D4217" i="1" s="1"/>
  <c r="F4207" i="1"/>
  <c r="M4207" i="1" s="1"/>
  <c r="L4207" i="1"/>
  <c r="K4207" i="1"/>
  <c r="M4191" i="1"/>
  <c r="F4191" i="1"/>
  <c r="L4191" i="1" s="1"/>
  <c r="L4210" i="1"/>
  <c r="F4210" i="1"/>
  <c r="K4210" i="1" s="1"/>
  <c r="F4181" i="1"/>
  <c r="D4181" i="1"/>
  <c r="M4181" i="1"/>
  <c r="L4181" i="1"/>
  <c r="K4181" i="1"/>
  <c r="F4212" i="1"/>
  <c r="M4212" i="1" s="1"/>
  <c r="L4212" i="1"/>
  <c r="K4212" i="1"/>
  <c r="F4140" i="1"/>
  <c r="M4140" i="1" s="1"/>
  <c r="D4164" i="1"/>
  <c r="M4164" i="1"/>
  <c r="L4164" i="1"/>
  <c r="F4164" i="1"/>
  <c r="K4164" i="1"/>
  <c r="F4070" i="1"/>
  <c r="N4070" i="1" s="1"/>
  <c r="D4070" i="1"/>
  <c r="L4070" i="1"/>
  <c r="M4070" i="1"/>
  <c r="K4078" i="1"/>
  <c r="K4030" i="1"/>
  <c r="F4030" i="1"/>
  <c r="N4030" i="1" s="1"/>
  <c r="L4005" i="1"/>
  <c r="F4005" i="1"/>
  <c r="M4005" i="1" s="1"/>
  <c r="D3974" i="1"/>
  <c r="O3988" i="1"/>
  <c r="M4418" i="1"/>
  <c r="L4438" i="1"/>
  <c r="L4401" i="1"/>
  <c r="L4344" i="1"/>
  <c r="M4366" i="1"/>
  <c r="K4366" i="1"/>
  <c r="D4395" i="1"/>
  <c r="D4411" i="1"/>
  <c r="D4368" i="1"/>
  <c r="K4336" i="1"/>
  <c r="M4327" i="1"/>
  <c r="N4304" i="1"/>
  <c r="N4311" i="1"/>
  <c r="D4274" i="1"/>
  <c r="D4294" i="1"/>
  <c r="M4294" i="1"/>
  <c r="F4294" i="1"/>
  <c r="L4294" i="1" s="1"/>
  <c r="K4294" i="1"/>
  <c r="N4294" i="1"/>
  <c r="F4253" i="1"/>
  <c r="K4253" i="1" s="1"/>
  <c r="N4279" i="1"/>
  <c r="F4264" i="1"/>
  <c r="M4264" i="1" s="1"/>
  <c r="L4264" i="1"/>
  <c r="D4264" i="1"/>
  <c r="L4201" i="1"/>
  <c r="K4201" i="1"/>
  <c r="M4201" i="1"/>
  <c r="F4201" i="1"/>
  <c r="D4201" i="1" s="1"/>
  <c r="K4196" i="1"/>
  <c r="D4196" i="1"/>
  <c r="M4196" i="1"/>
  <c r="F4196" i="1"/>
  <c r="L4196" i="1"/>
  <c r="E4243" i="1" a="1"/>
  <c r="E4243" i="1" s="1"/>
  <c r="D4199" i="1"/>
  <c r="M4199" i="1"/>
  <c r="K4199" i="1"/>
  <c r="F4199" i="1"/>
  <c r="L4199" i="1"/>
  <c r="D4173" i="1"/>
  <c r="F4173" i="1"/>
  <c r="L4173" i="1" s="1"/>
  <c r="O4180" i="1"/>
  <c r="G4180" i="1" a="1"/>
  <c r="G4180" i="1" s="1"/>
  <c r="H4180" i="1" s="1"/>
  <c r="N4180" i="1"/>
  <c r="D4179" i="1"/>
  <c r="F4126" i="1"/>
  <c r="D4126" i="1" s="1"/>
  <c r="E4162" i="1" a="1"/>
  <c r="E4162" i="1" s="1"/>
  <c r="L4121" i="1"/>
  <c r="F4121" i="1"/>
  <c r="D4121" i="1" s="1"/>
  <c r="D4127" i="1"/>
  <c r="M4058" i="1"/>
  <c r="D4058" i="1"/>
  <c r="L4058" i="1"/>
  <c r="F4058" i="1"/>
  <c r="K4058" i="1" s="1"/>
  <c r="N4089" i="1"/>
  <c r="D4071" i="1"/>
  <c r="M4071" i="1"/>
  <c r="F4071" i="1"/>
  <c r="N4071" i="1" s="1"/>
  <c r="N4088" i="1"/>
  <c r="N4058" i="1"/>
  <c r="N4041" i="1"/>
  <c r="L4078" i="1"/>
  <c r="N4050" i="1"/>
  <c r="N4062" i="1"/>
  <c r="F4028" i="1"/>
  <c r="N4028" i="1" s="1"/>
  <c r="L4028" i="1"/>
  <c r="K4028" i="1"/>
  <c r="N3968" i="1"/>
  <c r="F3985" i="1"/>
  <c r="N3985" i="1" s="1"/>
  <c r="M3985" i="1"/>
  <c r="D3985" i="1"/>
  <c r="N4044" i="1"/>
  <c r="M4008" i="1"/>
  <c r="D4008" i="1"/>
  <c r="K4008" i="1"/>
  <c r="L4008" i="1"/>
  <c r="F4008" i="1"/>
  <c r="N4008" i="1" s="1"/>
  <c r="K3971" i="1"/>
  <c r="F3971" i="1"/>
  <c r="N3971" i="1" s="1"/>
  <c r="D3971" i="1"/>
  <c r="M3971" i="1"/>
  <c r="L3971" i="1"/>
  <c r="F3984" i="1"/>
  <c r="N3984" i="1" s="1"/>
  <c r="M3984" i="1"/>
  <c r="L3984" i="1"/>
  <c r="F4025" i="1"/>
  <c r="K4025" i="1" s="1"/>
  <c r="M4025" i="1"/>
  <c r="D4025" i="1"/>
  <c r="L4025" i="1"/>
  <c r="N4025" i="1"/>
  <c r="N4002" i="1"/>
  <c r="G3989" i="1" a="1"/>
  <c r="G3989" i="1" s="1"/>
  <c r="H3989" i="1" s="1"/>
  <c r="F3980" i="1"/>
  <c r="N3980" i="1" s="1"/>
  <c r="O3966" i="1"/>
  <c r="L3974" i="1"/>
  <c r="K3938" i="1"/>
  <c r="L3938" i="1"/>
  <c r="M3938" i="1"/>
  <c r="F3938" i="1"/>
  <c r="D3938" i="1" s="1"/>
  <c r="N3938" i="1"/>
  <c r="N3976" i="1"/>
  <c r="F3924" i="1"/>
  <c r="M3924" i="1" s="1"/>
  <c r="N3924" i="1"/>
  <c r="K3947" i="1"/>
  <c r="F3947" i="1"/>
  <c r="L3947" i="1" s="1"/>
  <c r="N3947" i="1"/>
  <c r="M3947" i="1"/>
  <c r="I3950" i="1" a="1"/>
  <c r="I3950" i="1" s="1"/>
  <c r="J3950" i="1" s="1"/>
  <c r="O3942" i="1"/>
  <c r="N3942" i="1"/>
  <c r="L3909" i="1"/>
  <c r="N3874" i="1"/>
  <c r="O3929" i="1"/>
  <c r="N3929" i="1"/>
  <c r="N3946" i="1"/>
  <c r="N3940" i="1"/>
  <c r="N3918" i="1"/>
  <c r="N3839" i="1"/>
  <c r="N3908" i="1"/>
  <c r="N3830" i="1"/>
  <c r="D3905" i="1"/>
  <c r="L3885" i="1"/>
  <c r="F3885" i="1"/>
  <c r="N3885" i="1" s="1"/>
  <c r="F3879" i="1"/>
  <c r="N3879" i="1" s="1"/>
  <c r="M3879" i="1"/>
  <c r="L3879" i="1"/>
  <c r="K3879" i="1"/>
  <c r="D3879" i="1"/>
  <c r="N3861" i="1"/>
  <c r="I3866" i="1" a="1"/>
  <c r="I3866" i="1" s="1"/>
  <c r="J3866" i="1" s="1"/>
  <c r="D3865" i="1"/>
  <c r="F3865" i="1"/>
  <c r="N3865" i="1" s="1"/>
  <c r="F3820" i="1"/>
  <c r="D3820" i="1" s="1"/>
  <c r="F3841" i="1"/>
  <c r="N3841" i="1" s="1"/>
  <c r="D3841" i="1"/>
  <c r="M3841" i="1"/>
  <c r="K3841" i="1"/>
  <c r="L3841" i="1"/>
  <c r="N3875" i="1"/>
  <c r="K3875" i="1"/>
  <c r="F3875" i="1"/>
  <c r="M3875" i="1" s="1"/>
  <c r="D3875" i="1"/>
  <c r="L3875" i="1"/>
  <c r="K3831" i="1"/>
  <c r="N3864" i="1"/>
  <c r="O3864" i="1"/>
  <c r="D3801" i="1"/>
  <c r="M3801" i="1"/>
  <c r="K3801" i="1"/>
  <c r="L3801" i="1"/>
  <c r="F3801" i="1"/>
  <c r="N3801" i="1" s="1"/>
  <c r="L3780" i="1"/>
  <c r="F3780" i="1"/>
  <c r="K3780" i="1" s="1"/>
  <c r="D3780" i="1"/>
  <c r="M3780" i="1"/>
  <c r="F3750" i="1"/>
  <c r="N3750" i="1" s="1"/>
  <c r="D3750" i="1"/>
  <c r="L3750" i="1"/>
  <c r="M3750" i="1"/>
  <c r="K3750" i="1"/>
  <c r="M3804" i="1"/>
  <c r="F3804" i="1"/>
  <c r="N3804" i="1" s="1"/>
  <c r="K3804" i="1"/>
  <c r="N3811" i="1"/>
  <c r="G3710" i="1" a="1"/>
  <c r="G3710" i="1" s="1"/>
  <c r="L3718" i="1"/>
  <c r="F3718" i="1"/>
  <c r="N3718" i="1" s="1"/>
  <c r="D3718" i="1"/>
  <c r="K3718" i="1"/>
  <c r="M3756" i="1"/>
  <c r="L3756" i="1"/>
  <c r="F3756" i="1"/>
  <c r="K3756" i="1" s="1"/>
  <c r="D3756" i="1"/>
  <c r="N3756" i="1"/>
  <c r="F3737" i="1"/>
  <c r="N3737" i="1" s="1"/>
  <c r="K3774" i="1"/>
  <c r="N3731" i="1"/>
  <c r="N3697" i="1"/>
  <c r="F3657" i="1"/>
  <c r="N3657" i="1" s="1"/>
  <c r="F3618" i="1"/>
  <c r="N3618" i="1" s="1"/>
  <c r="M3618" i="1"/>
  <c r="D3618" i="1"/>
  <c r="L3618" i="1"/>
  <c r="K3618" i="1"/>
  <c r="F3626" i="1"/>
  <c r="N3626" i="1" s="1"/>
  <c r="N3669" i="1"/>
  <c r="K3610" i="1"/>
  <c r="F3610" i="1"/>
  <c r="N3610" i="1" s="1"/>
  <c r="M3610" i="1"/>
  <c r="D3610" i="1"/>
  <c r="L3610" i="1"/>
  <c r="N3629" i="1"/>
  <c r="N3609" i="1"/>
  <c r="N3631" i="1"/>
  <c r="M3619" i="1"/>
  <c r="O3649" i="1"/>
  <c r="N3649" i="1"/>
  <c r="M3645" i="1"/>
  <c r="F3651" i="1"/>
  <c r="N3651" i="1" s="1"/>
  <c r="M3651" i="1"/>
  <c r="O3560" i="1"/>
  <c r="E3560" i="1" a="1"/>
  <c r="E3560" i="1" s="1"/>
  <c r="M3587" i="1"/>
  <c r="D3587" i="1"/>
  <c r="L3587" i="1"/>
  <c r="K3587" i="1"/>
  <c r="F3587" i="1"/>
  <c r="N3587" i="1" s="1"/>
  <c r="F3531" i="1"/>
  <c r="D3531" i="1"/>
  <c r="M3531" i="1"/>
  <c r="L3531" i="1"/>
  <c r="N3531" i="1"/>
  <c r="K3531" i="1"/>
  <c r="D3483" i="1"/>
  <c r="F3483" i="1"/>
  <c r="N3483" i="1" s="1"/>
  <c r="L3483" i="1"/>
  <c r="K3483" i="1"/>
  <c r="M3561" i="1"/>
  <c r="K3502" i="1"/>
  <c r="F3527" i="1"/>
  <c r="N3527" i="1" s="1"/>
  <c r="K3625" i="1"/>
  <c r="F3625" i="1"/>
  <c r="N3625" i="1" s="1"/>
  <c r="L3625" i="1"/>
  <c r="M3625" i="1"/>
  <c r="F3464" i="1"/>
  <c r="L3464" i="1" s="1"/>
  <c r="D3464" i="1"/>
  <c r="I3538" i="1" a="1"/>
  <c r="I3538" i="1" s="1"/>
  <c r="J3538" i="1" s="1"/>
  <c r="N3486" i="1"/>
  <c r="N3512" i="1"/>
  <c r="D3455" i="1"/>
  <c r="M3455" i="1"/>
  <c r="K3455" i="1"/>
  <c r="L3455" i="1"/>
  <c r="F3455" i="1"/>
  <c r="F3472" i="1"/>
  <c r="M3472" i="1" s="1"/>
  <c r="L3472" i="1"/>
  <c r="K3472" i="1"/>
  <c r="L3447" i="1"/>
  <c r="L3395" i="1"/>
  <c r="F3395" i="1"/>
  <c r="N3395" i="1" s="1"/>
  <c r="N3327" i="1"/>
  <c r="K3433" i="1"/>
  <c r="K3516" i="1"/>
  <c r="F3516" i="1"/>
  <c r="N3516" i="1" s="1"/>
  <c r="N3471" i="1"/>
  <c r="O3471" i="1"/>
  <c r="N3391" i="1"/>
  <c r="N3396" i="1"/>
  <c r="N3424" i="1"/>
  <c r="N3359" i="1"/>
  <c r="K3416" i="1"/>
  <c r="N3318" i="1"/>
  <c r="L3376" i="1"/>
  <c r="F3376" i="1"/>
  <c r="D3376" i="1"/>
  <c r="M3376" i="1"/>
  <c r="K3376" i="1"/>
  <c r="N3335" i="1"/>
  <c r="G3385" i="1" a="1"/>
  <c r="G3385" i="1" s="1"/>
  <c r="H3385" i="1" s="1"/>
  <c r="G3382" i="1" a="1"/>
  <c r="G3382" i="1" s="1"/>
  <c r="H3382" i="1" s="1"/>
  <c r="G3316" i="1" a="1"/>
  <c r="G3316" i="1" s="1"/>
  <c r="F3355" i="1"/>
  <c r="N3355" i="1" s="1"/>
  <c r="D3355" i="1"/>
  <c r="M3355" i="1"/>
  <c r="L3430" i="1"/>
  <c r="F3430" i="1"/>
  <c r="N3430" i="1" s="1"/>
  <c r="M3317" i="1"/>
  <c r="D3317" i="1"/>
  <c r="F3317" i="1"/>
  <c r="N3317" i="1" s="1"/>
  <c r="L3317" i="1"/>
  <c r="K3317" i="1"/>
  <c r="F3273" i="1"/>
  <c r="K3273" i="1" s="1"/>
  <c r="N3326" i="1"/>
  <c r="F3291" i="1"/>
  <c r="N3291" i="1" s="1"/>
  <c r="M3281" i="1"/>
  <c r="D3281" i="1"/>
  <c r="F3281" i="1"/>
  <c r="N3281" i="1" s="1"/>
  <c r="L3281" i="1"/>
  <c r="K3281" i="1"/>
  <c r="M3266" i="1"/>
  <c r="D3266" i="1"/>
  <c r="L3266" i="1"/>
  <c r="F3266" i="1"/>
  <c r="N3266" i="1" s="1"/>
  <c r="K3266" i="1"/>
  <c r="M3243" i="1"/>
  <c r="D3243" i="1"/>
  <c r="L3243" i="1"/>
  <c r="K3243" i="1"/>
  <c r="F3243" i="1"/>
  <c r="M3234" i="1"/>
  <c r="D3234" i="1"/>
  <c r="L3234" i="1"/>
  <c r="K3234" i="1"/>
  <c r="F3234" i="1"/>
  <c r="N3234" i="1" s="1"/>
  <c r="F3225" i="1"/>
  <c r="N3225" i="1" s="1"/>
  <c r="M3286" i="1"/>
  <c r="F3221" i="1"/>
  <c r="K3221" i="1" s="1"/>
  <c r="N3221" i="1"/>
  <c r="L3221" i="1"/>
  <c r="F3116" i="1"/>
  <c r="K3116" i="1" s="1"/>
  <c r="L3116" i="1"/>
  <c r="D3116" i="1"/>
  <c r="N3116" i="1"/>
  <c r="F3308" i="1"/>
  <c r="N3308" i="1" s="1"/>
  <c r="L3308" i="1"/>
  <c r="K3308" i="1"/>
  <c r="F3278" i="1"/>
  <c r="M3278" i="1" s="1"/>
  <c r="N3241" i="1"/>
  <c r="N3171" i="1"/>
  <c r="F3159" i="1"/>
  <c r="N3159" i="1" s="1"/>
  <c r="L3229" i="1"/>
  <c r="M3259" i="1"/>
  <c r="N3216" i="1"/>
  <c r="N3192" i="1"/>
  <c r="N3104" i="1"/>
  <c r="O3104" i="1"/>
  <c r="L3226" i="1"/>
  <c r="O3137" i="1"/>
  <c r="N3137" i="1"/>
  <c r="M3420" i="1"/>
  <c r="D3125" i="1"/>
  <c r="F3255" i="1"/>
  <c r="N3255" i="1" s="1"/>
  <c r="D3255" i="1"/>
  <c r="K3255" i="1"/>
  <c r="M3218" i="1"/>
  <c r="D3218" i="1"/>
  <c r="F3218" i="1"/>
  <c r="K3218" i="1" s="1"/>
  <c r="N3218" i="1"/>
  <c r="L3218" i="1"/>
  <c r="L3191" i="1"/>
  <c r="M3191" i="1"/>
  <c r="K3191" i="1"/>
  <c r="D3191" i="1"/>
  <c r="F3191" i="1"/>
  <c r="N3191" i="1" s="1"/>
  <c r="L3171" i="1"/>
  <c r="L3235" i="1"/>
  <c r="N3107" i="1"/>
  <c r="K3084" i="1"/>
  <c r="F3084" i="1"/>
  <c r="N3084" i="1" s="1"/>
  <c r="F3039" i="1"/>
  <c r="N3039" i="1" s="1"/>
  <c r="M3039" i="1"/>
  <c r="K3039" i="1"/>
  <c r="M3263" i="1"/>
  <c r="D3263" i="1"/>
  <c r="F3263" i="1"/>
  <c r="N3263" i="1" s="1"/>
  <c r="K3263" i="1"/>
  <c r="N3063" i="1"/>
  <c r="N3041" i="1"/>
  <c r="N3190" i="1"/>
  <c r="F3045" i="1"/>
  <c r="N3045" i="1" s="1"/>
  <c r="D3045" i="1"/>
  <c r="L3045" i="1"/>
  <c r="K3045" i="1"/>
  <c r="K3244" i="1"/>
  <c r="M3131" i="1"/>
  <c r="D3022" i="1"/>
  <c r="K2991" i="1"/>
  <c r="M2930" i="1"/>
  <c r="D2930" i="1"/>
  <c r="F2930" i="1"/>
  <c r="N2930" i="1" s="1"/>
  <c r="M2918" i="1"/>
  <c r="D2918" i="1"/>
  <c r="L2918" i="1"/>
  <c r="K2918" i="1"/>
  <c r="F2918" i="1"/>
  <c r="N2918" i="1" s="1"/>
  <c r="M2906" i="1"/>
  <c r="D2906" i="1"/>
  <c r="L2906" i="1"/>
  <c r="K2906" i="1"/>
  <c r="F2906" i="1"/>
  <c r="N2906" i="1" s="1"/>
  <c r="F2894" i="1"/>
  <c r="N2894" i="1" s="1"/>
  <c r="F2882" i="1"/>
  <c r="N2882" i="1" s="1"/>
  <c r="M2870" i="1"/>
  <c r="D2870" i="1"/>
  <c r="L2870" i="1"/>
  <c r="K2870" i="1"/>
  <c r="F2870" i="1"/>
  <c r="L3077" i="1"/>
  <c r="D2958" i="1"/>
  <c r="M2958" i="1"/>
  <c r="F2958" i="1"/>
  <c r="N2958" i="1" s="1"/>
  <c r="L3091" i="1"/>
  <c r="O3083" i="1"/>
  <c r="F2988" i="1"/>
  <c r="N2988" i="1" s="1"/>
  <c r="D2988" i="1"/>
  <c r="M2947" i="1"/>
  <c r="F2947" i="1"/>
  <c r="N2947" i="1" s="1"/>
  <c r="D2947" i="1"/>
  <c r="L2947" i="1"/>
  <c r="E2980" i="1" a="1"/>
  <c r="E2980" i="1" s="1"/>
  <c r="D3043" i="1"/>
  <c r="O3089" i="1"/>
  <c r="N3089" i="1"/>
  <c r="N2973" i="1"/>
  <c r="F3002" i="1"/>
  <c r="K3002" i="1" s="1"/>
  <c r="M3002" i="1"/>
  <c r="D3002" i="1"/>
  <c r="N2943" i="1"/>
  <c r="N2941" i="1"/>
  <c r="L3037" i="1"/>
  <c r="M3037" i="1"/>
  <c r="K3037" i="1"/>
  <c r="F3037" i="1"/>
  <c r="N3037" i="1" s="1"/>
  <c r="D3037" i="1"/>
  <c r="E2963" i="1" a="1"/>
  <c r="E2963" i="1" s="1"/>
  <c r="M2970" i="1"/>
  <c r="D2970" i="1"/>
  <c r="D3013" i="1"/>
  <c r="N2876" i="1"/>
  <c r="M2866" i="1"/>
  <c r="M2854" i="1"/>
  <c r="N2830" i="1"/>
  <c r="O2879" i="1"/>
  <c r="F2810" i="1"/>
  <c r="N2810" i="1" s="1"/>
  <c r="D2810" i="1"/>
  <c r="M2810" i="1"/>
  <c r="K3068" i="1"/>
  <c r="M2825" i="1"/>
  <c r="D2825" i="1"/>
  <c r="L2825" i="1"/>
  <c r="K2825" i="1"/>
  <c r="F2825" i="1"/>
  <c r="N2825" i="1" s="1"/>
  <c r="L2887" i="1"/>
  <c r="F2822" i="1"/>
  <c r="N2822" i="1" s="1"/>
  <c r="O2893" i="1"/>
  <c r="N2893" i="1"/>
  <c r="F2965" i="1"/>
  <c r="D2965" i="1" s="1"/>
  <c r="M2855" i="1"/>
  <c r="D2855" i="1"/>
  <c r="L2855" i="1"/>
  <c r="F2855" i="1"/>
  <c r="N2855" i="1" s="1"/>
  <c r="M2853" i="1"/>
  <c r="D2853" i="1"/>
  <c r="L2853" i="1"/>
  <c r="K2853" i="1"/>
  <c r="F2853" i="1"/>
  <c r="N2853" i="1" s="1"/>
  <c r="L2975" i="1"/>
  <c r="N2851" i="1"/>
  <c r="N2793" i="1"/>
  <c r="K2773" i="1"/>
  <c r="M2773" i="1"/>
  <c r="F2773" i="1"/>
  <c r="L2773" i="1" s="1"/>
  <c r="D2728" i="1"/>
  <c r="L2728" i="1"/>
  <c r="F2728" i="1"/>
  <c r="N2728" i="1" s="1"/>
  <c r="K2728" i="1"/>
  <c r="M2833" i="1"/>
  <c r="M2805" i="1"/>
  <c r="D2805" i="1"/>
  <c r="K2805" i="1"/>
  <c r="F2805" i="1"/>
  <c r="N2805" i="1" s="1"/>
  <c r="L2805" i="1"/>
  <c r="N2769" i="1"/>
  <c r="D2797" i="1"/>
  <c r="M2783" i="1"/>
  <c r="L2812" i="1"/>
  <c r="F2792" i="1"/>
  <c r="M2792" i="1" s="1"/>
  <c r="D2792" i="1"/>
  <c r="L2792" i="1"/>
  <c r="K2792" i="1"/>
  <c r="N2999" i="1"/>
  <c r="D2768" i="1"/>
  <c r="M2700" i="1"/>
  <c r="N2792" i="1"/>
  <c r="M2707" i="1"/>
  <c r="L2890" i="1"/>
  <c r="F2757" i="1"/>
  <c r="M2757" i="1" s="1"/>
  <c r="N2757" i="1"/>
  <c r="M2872" i="1"/>
  <c r="K2760" i="1"/>
  <c r="F2760" i="1"/>
  <c r="N2760" i="1" s="1"/>
  <c r="G2633" i="1" a="1"/>
  <c r="G2633" i="1" s="1"/>
  <c r="H2633" i="1" s="1"/>
  <c r="O2691" i="1"/>
  <c r="N2691" i="1"/>
  <c r="D2596" i="1"/>
  <c r="M2780" i="1"/>
  <c r="D2627" i="1"/>
  <c r="L2618" i="1"/>
  <c r="F2618" i="1"/>
  <c r="D2618" i="1"/>
  <c r="N2618" i="1"/>
  <c r="K2618" i="1"/>
  <c r="M2618" i="1"/>
  <c r="N2559" i="1"/>
  <c r="F2614" i="1"/>
  <c r="M2614" i="1" s="1"/>
  <c r="N2614" i="1"/>
  <c r="L2614" i="1"/>
  <c r="F2719" i="1"/>
  <c r="N2719" i="1" s="1"/>
  <c r="D2719" i="1"/>
  <c r="L2719" i="1"/>
  <c r="F2674" i="1"/>
  <c r="L2674" i="1" s="1"/>
  <c r="K2674" i="1"/>
  <c r="M2674" i="1"/>
  <c r="N2659" i="1"/>
  <c r="K2678" i="1"/>
  <c r="F2678" i="1"/>
  <c r="N2678" i="1" s="1"/>
  <c r="D2678" i="1"/>
  <c r="L2678" i="1"/>
  <c r="M2678" i="1"/>
  <c r="F2591" i="1"/>
  <c r="L2591" i="1" s="1"/>
  <c r="L2717" i="1"/>
  <c r="M2717" i="1"/>
  <c r="F2717" i="1"/>
  <c r="N2717" i="1" s="1"/>
  <c r="D2717" i="1"/>
  <c r="K2717" i="1"/>
  <c r="N2694" i="1"/>
  <c r="O2615" i="1"/>
  <c r="N2615" i="1"/>
  <c r="M2655" i="1"/>
  <c r="L2596" i="1"/>
  <c r="M2506" i="1"/>
  <c r="D2506" i="1"/>
  <c r="L2506" i="1"/>
  <c r="K2506" i="1"/>
  <c r="F2506" i="1"/>
  <c r="F2567" i="1"/>
  <c r="M2567" i="1" s="1"/>
  <c r="L2598" i="1"/>
  <c r="F2469" i="1"/>
  <c r="D2469" i="1" s="1"/>
  <c r="M2469" i="1"/>
  <c r="L2469" i="1"/>
  <c r="K2469" i="1"/>
  <c r="K2668" i="1"/>
  <c r="O2537" i="1"/>
  <c r="G2537" i="1" a="1"/>
  <c r="G2537" i="1" s="1"/>
  <c r="N2497" i="1"/>
  <c r="N2670" i="1"/>
  <c r="F2602" i="1"/>
  <c r="N2602" i="1" s="1"/>
  <c r="N2564" i="1"/>
  <c r="N2613" i="1"/>
  <c r="K2639" i="1"/>
  <c r="D2639" i="1"/>
  <c r="L2639" i="1"/>
  <c r="M2639" i="1"/>
  <c r="F2639" i="1"/>
  <c r="K2617" i="1"/>
  <c r="D2599" i="1"/>
  <c r="M2817" i="1"/>
  <c r="D2817" i="1"/>
  <c r="K2817" i="1"/>
  <c r="F2817" i="1"/>
  <c r="N2817" i="1" s="1"/>
  <c r="N2571" i="1"/>
  <c r="M2443" i="1"/>
  <c r="D2443" i="1"/>
  <c r="F2443" i="1"/>
  <c r="N2443" i="1" s="1"/>
  <c r="L2606" i="1"/>
  <c r="D2534" i="1"/>
  <c r="M2534" i="1"/>
  <c r="L2534" i="1"/>
  <c r="F2534" i="1"/>
  <c r="K2534" i="1" s="1"/>
  <c r="M2471" i="1"/>
  <c r="D2471" i="1"/>
  <c r="K2471" i="1"/>
  <c r="L2471" i="1"/>
  <c r="F2471" i="1"/>
  <c r="D2326" i="1"/>
  <c r="F2326" i="1"/>
  <c r="N2326" i="1" s="1"/>
  <c r="N2549" i="1"/>
  <c r="O2549" i="1"/>
  <c r="M2402" i="1"/>
  <c r="D2402" i="1"/>
  <c r="K2402" i="1"/>
  <c r="F2402" i="1"/>
  <c r="N2402" i="1" s="1"/>
  <c r="O2612" i="1"/>
  <c r="M2452" i="1"/>
  <c r="D2452" i="1"/>
  <c r="L2452" i="1"/>
  <c r="F2452" i="1"/>
  <c r="K2452" i="1" s="1"/>
  <c r="N2327" i="1"/>
  <c r="N2452" i="1"/>
  <c r="G2408" i="1" a="1"/>
  <c r="G2408" i="1" s="1"/>
  <c r="N2323" i="1"/>
  <c r="N2581" i="1"/>
  <c r="E2498" i="1" a="1"/>
  <c r="E2498" i="1" s="1"/>
  <c r="F2340" i="1"/>
  <c r="N2340" i="1" s="1"/>
  <c r="K2340" i="1"/>
  <c r="M2340" i="1"/>
  <c r="L2340" i="1"/>
  <c r="L2573" i="1"/>
  <c r="L2502" i="1"/>
  <c r="D2486" i="1"/>
  <c r="K2436" i="1"/>
  <c r="F2507" i="1"/>
  <c r="M2507" i="1" s="1"/>
  <c r="D2507" i="1"/>
  <c r="K2507" i="1"/>
  <c r="E2413" i="1" a="1"/>
  <c r="E2413" i="1" s="1"/>
  <c r="K2332" i="1"/>
  <c r="L2332" i="1"/>
  <c r="F2332" i="1"/>
  <c r="N2332" i="1" s="1"/>
  <c r="D2332" i="1"/>
  <c r="D2857" i="1"/>
  <c r="N2512" i="1"/>
  <c r="F2431" i="1"/>
  <c r="N2431" i="1" s="1"/>
  <c r="L2431" i="1"/>
  <c r="K2585" i="1"/>
  <c r="L2523" i="1"/>
  <c r="N2449" i="1"/>
  <c r="F2271" i="1"/>
  <c r="N2271" i="1" s="1"/>
  <c r="M2271" i="1"/>
  <c r="L2271" i="1"/>
  <c r="K2373" i="1"/>
  <c r="L2310" i="1"/>
  <c r="L2248" i="1"/>
  <c r="K2176" i="1"/>
  <c r="D2200" i="1"/>
  <c r="F2200" i="1"/>
  <c r="N2200" i="1" s="1"/>
  <c r="K2200" i="1"/>
  <c r="N2305" i="1"/>
  <c r="F2269" i="1"/>
  <c r="N2269" i="1" s="1"/>
  <c r="L2269" i="1"/>
  <c r="M2269" i="1"/>
  <c r="N2230" i="1"/>
  <c r="M2201" i="1"/>
  <c r="F2201" i="1"/>
  <c r="N2201" i="1" s="1"/>
  <c r="L2201" i="1"/>
  <c r="D2170" i="1"/>
  <c r="F2170" i="1"/>
  <c r="N2170" i="1" s="1"/>
  <c r="L2351" i="1"/>
  <c r="K2317" i="1"/>
  <c r="F2317" i="1"/>
  <c r="N2317" i="1" s="1"/>
  <c r="M2241" i="1"/>
  <c r="K2241" i="1"/>
  <c r="F2241" i="1"/>
  <c r="N2241" i="1" s="1"/>
  <c r="L2241" i="1"/>
  <c r="N2163" i="1"/>
  <c r="K2445" i="1"/>
  <c r="F2445" i="1"/>
  <c r="L2445" i="1" s="1"/>
  <c r="M2279" i="1"/>
  <c r="D2279" i="1"/>
  <c r="F2279" i="1"/>
  <c r="N2279" i="1" s="1"/>
  <c r="F2228" i="1"/>
  <c r="N2228" i="1" s="1"/>
  <c r="L2181" i="1"/>
  <c r="N2438" i="1"/>
  <c r="K2327" i="1"/>
  <c r="N2248" i="1"/>
  <c r="N2214" i="1"/>
  <c r="N2116" i="1"/>
  <c r="F2116" i="1"/>
  <c r="K2116" i="1" s="1"/>
  <c r="N2358" i="1"/>
  <c r="I2321" i="1" a="1"/>
  <c r="I2321" i="1" s="1"/>
  <c r="J2321" i="1" s="1"/>
  <c r="K2290" i="1"/>
  <c r="L2290" i="1"/>
  <c r="D2290" i="1"/>
  <c r="M2290" i="1"/>
  <c r="F2290" i="1"/>
  <c r="F2256" i="1"/>
  <c r="N2256" i="1" s="1"/>
  <c r="L2256" i="1"/>
  <c r="M2256" i="1"/>
  <c r="K2256" i="1"/>
  <c r="L2386" i="1"/>
  <c r="N2309" i="1"/>
  <c r="N2185" i="1"/>
  <c r="D2547" i="1"/>
  <c r="N2290" i="1"/>
  <c r="F2236" i="1"/>
  <c r="N2236" i="1" s="1"/>
  <c r="D2182" i="1"/>
  <c r="M2182" i="1"/>
  <c r="F2182" i="1"/>
  <c r="N2182" i="1" s="1"/>
  <c r="L2176" i="1"/>
  <c r="L2346" i="1"/>
  <c r="L2214" i="1"/>
  <c r="F1863" i="1"/>
  <c r="N1863" i="1" s="1"/>
  <c r="K2250" i="1"/>
  <c r="N1955" i="1"/>
  <c r="N2027" i="1"/>
  <c r="N2113" i="1"/>
  <c r="F2038" i="1"/>
  <c r="N2038" i="1" s="1"/>
  <c r="E2130" i="1" a="1"/>
  <c r="E2130" i="1" s="1"/>
  <c r="N2085" i="1"/>
  <c r="D2044" i="1"/>
  <c r="K2044" i="1"/>
  <c r="F2044" i="1"/>
  <c r="N2044" i="1" s="1"/>
  <c r="M2044" i="1"/>
  <c r="L2044" i="1"/>
  <c r="F2005" i="1"/>
  <c r="N2005" i="1" s="1"/>
  <c r="F2161" i="1"/>
  <c r="N2161" i="1" s="1"/>
  <c r="D2161" i="1"/>
  <c r="K2161" i="1"/>
  <c r="M2161" i="1"/>
  <c r="G2112" i="1" a="1"/>
  <c r="G2112" i="1" s="1"/>
  <c r="H2112" i="1" s="1"/>
  <c r="D2295" i="1"/>
  <c r="D2080" i="1"/>
  <c r="M2080" i="1"/>
  <c r="L2080" i="1"/>
  <c r="F2080" i="1"/>
  <c r="N2080" i="1" s="1"/>
  <c r="K2080" i="1"/>
  <c r="D2048" i="1"/>
  <c r="M2048" i="1"/>
  <c r="L2048" i="1"/>
  <c r="K2048" i="1"/>
  <c r="F2048" i="1"/>
  <c r="N2048" i="1" s="1"/>
  <c r="L2196" i="1"/>
  <c r="F2144" i="1"/>
  <c r="N2144" i="1" s="1"/>
  <c r="L2067" i="1"/>
  <c r="L1940" i="1"/>
  <c r="N1940" i="1"/>
  <c r="M1764" i="1"/>
  <c r="F1764" i="1"/>
  <c r="N1764" i="1" s="1"/>
  <c r="L1764" i="1"/>
  <c r="M2025" i="1"/>
  <c r="D2025" i="1"/>
  <c r="L2025" i="1"/>
  <c r="K2025" i="1"/>
  <c r="F2025" i="1"/>
  <c r="N2025" i="1" s="1"/>
  <c r="K1861" i="1"/>
  <c r="F1861" i="1"/>
  <c r="N1861" i="1" s="1"/>
  <c r="F1762" i="1"/>
  <c r="N1762" i="1" s="1"/>
  <c r="N1823" i="1"/>
  <c r="N1803" i="1"/>
  <c r="N1701" i="1"/>
  <c r="M1776" i="1"/>
  <c r="K1776" i="1"/>
  <c r="F1776" i="1"/>
  <c r="N1776" i="1" s="1"/>
  <c r="D1776" i="1"/>
  <c r="L1776" i="1"/>
  <c r="E1705" i="1" a="1"/>
  <c r="E1705" i="1" s="1"/>
  <c r="O1888" i="1"/>
  <c r="O1870" i="1"/>
  <c r="O1852" i="1"/>
  <c r="K1807" i="1"/>
  <c r="F1807" i="1"/>
  <c r="N1807" i="1" s="1"/>
  <c r="N1784" i="1"/>
  <c r="M2058" i="1"/>
  <c r="F2058" i="1"/>
  <c r="D2058" i="1" s="1"/>
  <c r="L2058" i="1"/>
  <c r="N1985" i="1"/>
  <c r="F1949" i="1"/>
  <c r="N1949" i="1" s="1"/>
  <c r="L1949" i="1"/>
  <c r="L1927" i="1"/>
  <c r="F1927" i="1"/>
  <c r="N1927" i="1" s="1"/>
  <c r="M1907" i="1"/>
  <c r="L1867" i="1"/>
  <c r="K1867" i="1"/>
  <c r="F1867" i="1"/>
  <c r="N1867" i="1" s="1"/>
  <c r="L1809" i="1"/>
  <c r="D1809" i="1"/>
  <c r="F1809" i="1"/>
  <c r="N1809" i="1" s="1"/>
  <c r="M2120" i="1"/>
  <c r="M1923" i="1"/>
  <c r="D1923" i="1"/>
  <c r="K1923" i="1"/>
  <c r="F1923" i="1"/>
  <c r="N1923" i="1" s="1"/>
  <c r="F1874" i="1"/>
  <c r="N1874" i="1" s="1"/>
  <c r="K1874" i="1"/>
  <c r="L1874" i="1"/>
  <c r="D1874" i="1"/>
  <c r="N1778" i="1"/>
  <c r="K2301" i="1"/>
  <c r="O2097" i="1"/>
  <c r="N2097" i="1"/>
  <c r="L2054" i="1"/>
  <c r="K2001" i="1"/>
  <c r="F2001" i="1"/>
  <c r="N2001" i="1" s="1"/>
  <c r="F1959" i="1"/>
  <c r="M1959" i="1" s="1"/>
  <c r="O1877" i="1"/>
  <c r="E1877" i="1" a="1"/>
  <c r="E1877" i="1" s="1"/>
  <c r="L2017" i="1"/>
  <c r="M1982" i="1"/>
  <c r="K1964" i="1"/>
  <c r="F1932" i="1"/>
  <c r="M1932" i="1" s="1"/>
  <c r="O1898" i="1"/>
  <c r="I1898" i="1" a="1"/>
  <c r="I1898" i="1" s="1"/>
  <c r="J1898" i="1" s="1"/>
  <c r="F1875" i="1"/>
  <c r="N1875" i="1" s="1"/>
  <c r="D1875" i="1"/>
  <c r="L1875" i="1"/>
  <c r="M1875" i="1"/>
  <c r="O1862" i="1"/>
  <c r="N1862" i="1"/>
  <c r="I1862" i="1" a="1"/>
  <c r="I1862" i="1" s="1"/>
  <c r="J1862" i="1" s="1"/>
  <c r="N1799" i="1"/>
  <c r="L1723" i="1"/>
  <c r="M1723" i="1"/>
  <c r="F1723" i="1"/>
  <c r="N1723" i="1" s="1"/>
  <c r="K1627" i="1"/>
  <c r="F1627" i="1"/>
  <c r="N1627" i="1" s="1"/>
  <c r="K2102" i="1"/>
  <c r="N1932" i="1"/>
  <c r="K1844" i="1"/>
  <c r="L1844" i="1"/>
  <c r="F1844" i="1"/>
  <c r="N1844" i="1" s="1"/>
  <c r="N1759" i="1"/>
  <c r="K1756" i="1"/>
  <c r="M1756" i="1"/>
  <c r="D1756" i="1"/>
  <c r="F1756" i="1"/>
  <c r="N1756" i="1" s="1"/>
  <c r="L1728" i="1"/>
  <c r="K1438" i="1"/>
  <c r="M1438" i="1"/>
  <c r="F1438" i="1"/>
  <c r="N1438" i="1" s="1"/>
  <c r="N1675" i="1"/>
  <c r="I1972" i="1" a="1"/>
  <c r="I1972" i="1" s="1"/>
  <c r="J1972" i="1" s="1"/>
  <c r="F1605" i="1"/>
  <c r="M1605" i="1" s="1"/>
  <c r="N1605" i="1"/>
  <c r="K1605" i="1"/>
  <c r="D1562" i="1"/>
  <c r="F1530" i="1"/>
  <c r="N1530" i="1" s="1"/>
  <c r="D1530" i="1"/>
  <c r="M1530" i="1"/>
  <c r="L1530" i="1"/>
  <c r="K1530" i="1"/>
  <c r="N1656" i="1"/>
  <c r="N2055" i="1"/>
  <c r="O2055" i="1"/>
  <c r="M1757" i="1"/>
  <c r="N1690" i="1"/>
  <c r="E1898" i="1" a="1"/>
  <c r="E1898" i="1" s="1"/>
  <c r="N1676" i="1"/>
  <c r="F1582" i="1"/>
  <c r="N1582" i="1" s="1"/>
  <c r="K1582" i="1"/>
  <c r="L1582" i="1"/>
  <c r="M1582" i="1"/>
  <c r="D1582" i="1"/>
  <c r="F1552" i="1"/>
  <c r="N1552" i="1" s="1"/>
  <c r="D1552" i="1"/>
  <c r="N1486" i="1"/>
  <c r="K1555" i="1"/>
  <c r="F1555" i="1"/>
  <c r="N1555" i="1" s="1"/>
  <c r="M1555" i="1"/>
  <c r="L1555" i="1"/>
  <c r="D1555" i="1"/>
  <c r="L1952" i="1"/>
  <c r="F1646" i="1"/>
  <c r="M1646" i="1" s="1"/>
  <c r="L1646" i="1"/>
  <c r="D1646" i="1"/>
  <c r="M1608" i="1"/>
  <c r="D1608" i="1"/>
  <c r="K1608" i="1"/>
  <c r="F1608" i="1"/>
  <c r="L1608" i="1" s="1"/>
  <c r="M1707" i="1"/>
  <c r="D1707" i="1"/>
  <c r="N1707" i="1"/>
  <c r="K1707" i="1"/>
  <c r="F1707" i="1"/>
  <c r="L1707" i="1" s="1"/>
  <c r="D1584" i="1"/>
  <c r="F1584" i="1"/>
  <c r="N1584" i="1" s="1"/>
  <c r="K1483" i="1"/>
  <c r="M1483" i="1"/>
  <c r="L1483" i="1"/>
  <c r="F1483" i="1"/>
  <c r="N1483" i="1" s="1"/>
  <c r="D1650" i="1"/>
  <c r="L1650" i="1"/>
  <c r="K1650" i="1"/>
  <c r="F1650" i="1"/>
  <c r="M1650" i="1" s="1"/>
  <c r="D1535" i="1"/>
  <c r="F1535" i="1"/>
  <c r="N1535" i="1" s="1"/>
  <c r="N1489" i="1"/>
  <c r="L1586" i="1"/>
  <c r="O1554" i="1"/>
  <c r="F1427" i="1"/>
  <c r="N1427" i="1" s="1"/>
  <c r="N1527" i="1"/>
  <c r="F1503" i="1"/>
  <c r="N1503" i="1" s="1"/>
  <c r="K1503" i="1"/>
  <c r="O1472" i="1"/>
  <c r="N1472" i="1"/>
  <c r="F1369" i="1"/>
  <c r="N1369" i="1" s="1"/>
  <c r="M1369" i="1"/>
  <c r="D1369" i="1"/>
  <c r="F1417" i="1"/>
  <c r="N1417" i="1" s="1"/>
  <c r="D1417" i="1"/>
  <c r="K1417" i="1"/>
  <c r="L1560" i="1"/>
  <c r="K1526" i="1"/>
  <c r="N1628" i="1"/>
  <c r="L1455" i="1"/>
  <c r="K1455" i="1"/>
  <c r="D1455" i="1"/>
  <c r="M1455" i="1"/>
  <c r="F1455" i="1"/>
  <c r="N1455" i="1" s="1"/>
  <c r="O1608" i="1"/>
  <c r="N1608" i="1"/>
  <c r="K1534" i="1"/>
  <c r="L1534" i="1"/>
  <c r="D1534" i="1"/>
  <c r="M1534" i="1"/>
  <c r="F1534" i="1"/>
  <c r="L1445" i="1"/>
  <c r="N1418" i="1"/>
  <c r="M1502" i="1"/>
  <c r="D1502" i="1"/>
  <c r="F1502" i="1"/>
  <c r="N1502" i="1" s="1"/>
  <c r="N1450" i="1"/>
  <c r="N1664" i="1"/>
  <c r="N1540" i="1"/>
  <c r="O1540" i="1"/>
  <c r="O1711" i="1"/>
  <c r="F1341" i="1"/>
  <c r="N1341" i="1" s="1"/>
  <c r="M1341" i="1"/>
  <c r="D1341" i="1"/>
  <c r="F1581" i="1"/>
  <c r="M1581" i="1" s="1"/>
  <c r="K1506" i="1"/>
  <c r="F1506" i="1"/>
  <c r="N1506" i="1" s="1"/>
  <c r="D1506" i="1"/>
  <c r="M1506" i="1"/>
  <c r="D1451" i="1"/>
  <c r="F1451" i="1"/>
  <c r="N1451" i="1" s="1"/>
  <c r="K1451" i="1"/>
  <c r="L1451" i="1"/>
  <c r="N1348" i="1"/>
  <c r="K1307" i="1"/>
  <c r="K1282" i="1"/>
  <c r="F1282" i="1"/>
  <c r="L1282" i="1" s="1"/>
  <c r="N1356" i="1"/>
  <c r="L1296" i="1"/>
  <c r="K1206" i="1"/>
  <c r="F1206" i="1"/>
  <c r="M1206" i="1" s="1"/>
  <c r="L1153" i="1"/>
  <c r="F1153" i="1"/>
  <c r="D1153" i="1" s="1"/>
  <c r="K1380" i="1"/>
  <c r="D1361" i="1"/>
  <c r="M1301" i="1"/>
  <c r="D1301" i="1"/>
  <c r="L1301" i="1"/>
  <c r="K1301" i="1"/>
  <c r="F1301" i="1"/>
  <c r="L1254" i="1"/>
  <c r="F1254" i="1"/>
  <c r="K1254" i="1" s="1"/>
  <c r="M1228" i="1"/>
  <c r="L1157" i="1"/>
  <c r="D1382" i="1"/>
  <c r="F1382" i="1"/>
  <c r="N1382" i="1" s="1"/>
  <c r="E1329" i="1" a="1"/>
  <c r="E1329" i="1" s="1"/>
  <c r="F1126" i="1"/>
  <c r="D1126" i="1" s="1"/>
  <c r="N1390" i="1"/>
  <c r="F1167" i="1"/>
  <c r="M1167" i="1" s="1"/>
  <c r="N1395" i="1"/>
  <c r="M1410" i="1"/>
  <c r="M1262" i="1"/>
  <c r="D1262" i="1"/>
  <c r="F1262" i="1"/>
  <c r="K1262" i="1" s="1"/>
  <c r="E1160" i="1" a="1"/>
  <c r="E1160" i="1" s="1"/>
  <c r="L1173" i="1"/>
  <c r="F1041" i="1"/>
  <c r="M1041" i="1" s="1"/>
  <c r="M1178" i="1"/>
  <c r="D1178" i="1"/>
  <c r="F1178" i="1"/>
  <c r="L1178" i="1" s="1"/>
  <c r="K1178" i="1"/>
  <c r="F1122" i="1"/>
  <c r="K1122" i="1" s="1"/>
  <c r="D1122" i="1"/>
  <c r="L1122" i="1"/>
  <c r="L1116" i="1"/>
  <c r="E1198" i="1" a="1"/>
  <c r="E1198" i="1" s="1"/>
  <c r="M1185" i="1"/>
  <c r="D1185" i="1"/>
  <c r="F1185" i="1"/>
  <c r="L1185" i="1" s="1"/>
  <c r="K1185" i="1"/>
  <c r="F885" i="1"/>
  <c r="M885" i="1" s="1"/>
  <c r="F1093" i="1"/>
  <c r="M1093" i="1" s="1"/>
  <c r="K1093" i="1"/>
  <c r="D1093" i="1"/>
  <c r="D911" i="1"/>
  <c r="F911" i="1"/>
  <c r="M911" i="1" s="1"/>
  <c r="L911" i="1"/>
  <c r="K911" i="1"/>
  <c r="M866" i="1"/>
  <c r="F866" i="1"/>
  <c r="N866" i="1" s="1"/>
  <c r="K866" i="1"/>
  <c r="N1148" i="1"/>
  <c r="O1148" i="1"/>
  <c r="I1148" i="1" a="1"/>
  <c r="I1148" i="1" s="1"/>
  <c r="J1148" i="1" s="1"/>
  <c r="E1100" i="1" a="1"/>
  <c r="E1100" i="1" s="1"/>
  <c r="F1054" i="1"/>
  <c r="D1054" i="1" s="1"/>
  <c r="L1054" i="1"/>
  <c r="K1054" i="1"/>
  <c r="M1054" i="1"/>
  <c r="M1259" i="1"/>
  <c r="M1145" i="1"/>
  <c r="D1145" i="1"/>
  <c r="L1145" i="1"/>
  <c r="K1145" i="1"/>
  <c r="F1145" i="1"/>
  <c r="F1097" i="1"/>
  <c r="M1097" i="1" s="1"/>
  <c r="D1097" i="1"/>
  <c r="L1097" i="1"/>
  <c r="K1097" i="1"/>
  <c r="M1151" i="1"/>
  <c r="M1028" i="1"/>
  <c r="D1028" i="1"/>
  <c r="L1028" i="1"/>
  <c r="K1028" i="1"/>
  <c r="F1028" i="1"/>
  <c r="F1129" i="1"/>
  <c r="M1129" i="1" s="1"/>
  <c r="D1129" i="1"/>
  <c r="L1129" i="1"/>
  <c r="F1091" i="1"/>
  <c r="M1091" i="1" s="1"/>
  <c r="K1091" i="1"/>
  <c r="M1311" i="1"/>
  <c r="L1214" i="1"/>
  <c r="G1123" i="1" a="1"/>
  <c r="G1123" i="1" s="1"/>
  <c r="F1021" i="1"/>
  <c r="K1021" i="1" s="1"/>
  <c r="D997" i="1"/>
  <c r="F997" i="1"/>
  <c r="K997" i="1" s="1"/>
  <c r="F979" i="1"/>
  <c r="K979" i="1" s="1"/>
  <c r="K961" i="1"/>
  <c r="M961" i="1"/>
  <c r="D961" i="1"/>
  <c r="F961" i="1"/>
  <c r="L961" i="1" s="1"/>
  <c r="K943" i="1"/>
  <c r="M943" i="1"/>
  <c r="F943" i="1"/>
  <c r="L943" i="1" s="1"/>
  <c r="L683" i="1"/>
  <c r="F683" i="1"/>
  <c r="N683" i="1" s="1"/>
  <c r="M879" i="1"/>
  <c r="D879" i="1"/>
  <c r="L879" i="1"/>
  <c r="K879" i="1"/>
  <c r="F879" i="1"/>
  <c r="N879" i="1" s="1"/>
  <c r="D825" i="1"/>
  <c r="F825" i="1"/>
  <c r="N825" i="1" s="1"/>
  <c r="L825" i="1"/>
  <c r="K825" i="1"/>
  <c r="G750" i="1" a="1"/>
  <c r="G750" i="1" s="1"/>
  <c r="H750" i="1" s="1"/>
  <c r="K1001" i="1"/>
  <c r="F1001" i="1"/>
  <c r="M1001" i="1" s="1"/>
  <c r="F886" i="1"/>
  <c r="M886" i="1" s="1"/>
  <c r="K886" i="1"/>
  <c r="M816" i="1"/>
  <c r="D816" i="1"/>
  <c r="F816" i="1"/>
  <c r="N816" i="1" s="1"/>
  <c r="K816" i="1"/>
  <c r="L816" i="1"/>
  <c r="E747" i="1" a="1"/>
  <c r="E747" i="1" s="1"/>
  <c r="F711" i="1"/>
  <c r="N711" i="1" s="1"/>
  <c r="L693" i="1"/>
  <c r="K693" i="1"/>
  <c r="D693" i="1"/>
  <c r="F693" i="1"/>
  <c r="M693" i="1" s="1"/>
  <c r="D673" i="1"/>
  <c r="M673" i="1"/>
  <c r="L673" i="1"/>
  <c r="K673" i="1"/>
  <c r="F673" i="1"/>
  <c r="N673" i="1" s="1"/>
  <c r="K933" i="1"/>
  <c r="F933" i="1"/>
  <c r="M933" i="1" s="1"/>
  <c r="G735" i="1" a="1"/>
  <c r="G735" i="1" s="1"/>
  <c r="F1014" i="1"/>
  <c r="K1014" i="1" s="1"/>
  <c r="D1014" i="1"/>
  <c r="L1014" i="1"/>
  <c r="D828" i="1"/>
  <c r="F828" i="1"/>
  <c r="M828" i="1" s="1"/>
  <c r="L828" i="1"/>
  <c r="K828" i="1"/>
  <c r="O774" i="1"/>
  <c r="G774" i="1" a="1"/>
  <c r="G774" i="1" s="1"/>
  <c r="H774" i="1" s="1"/>
  <c r="F720" i="1"/>
  <c r="N720" i="1" s="1"/>
  <c r="L720" i="1"/>
  <c r="K720" i="1"/>
  <c r="K644" i="1"/>
  <c r="F644" i="1"/>
  <c r="N644" i="1" s="1"/>
  <c r="D644" i="1"/>
  <c r="M644" i="1"/>
  <c r="L644" i="1"/>
  <c r="N1149" i="1"/>
  <c r="O1149" i="1"/>
  <c r="F865" i="1"/>
  <c r="N865" i="1" s="1"/>
  <c r="D865" i="1"/>
  <c r="M865" i="1"/>
  <c r="G756" i="1" a="1"/>
  <c r="G756" i="1" s="1"/>
  <c r="H756" i="1" s="1"/>
  <c r="N696" i="1"/>
  <c r="M1087" i="1"/>
  <c r="G1112" i="1" a="1"/>
  <c r="G1112" i="1" s="1"/>
  <c r="I778" i="1" a="1"/>
  <c r="I778" i="1" s="1"/>
  <c r="O1179" i="1"/>
  <c r="N1179" i="1"/>
  <c r="N848" i="1"/>
  <c r="N745" i="1"/>
  <c r="M815" i="1"/>
  <c r="D815" i="1"/>
  <c r="K815" i="1"/>
  <c r="F815" i="1"/>
  <c r="N815" i="1" s="1"/>
  <c r="N828" i="1"/>
  <c r="M622" i="1"/>
  <c r="L622" i="1"/>
  <c r="K622" i="1"/>
  <c r="F622" i="1"/>
  <c r="N622" i="1" s="1"/>
  <c r="O589" i="1"/>
  <c r="I589" i="1" a="1"/>
  <c r="I589" i="1" s="1"/>
  <c r="J589" i="1" s="1"/>
  <c r="E589" i="1" a="1"/>
  <c r="E589" i="1" s="1"/>
  <c r="L1124" i="1"/>
  <c r="M953" i="1"/>
  <c r="D953" i="1"/>
  <c r="L953" i="1"/>
  <c r="K953" i="1"/>
  <c r="F953" i="1"/>
  <c r="F766" i="1"/>
  <c r="N766" i="1" s="1"/>
  <c r="K766" i="1"/>
  <c r="D766" i="1"/>
  <c r="L734" i="1"/>
  <c r="N628" i="1"/>
  <c r="N577" i="1"/>
  <c r="M974" i="1"/>
  <c r="D974" i="1"/>
  <c r="L974" i="1"/>
  <c r="F974" i="1"/>
  <c r="K974" i="1" s="1"/>
  <c r="D629" i="1"/>
  <c r="N574" i="1"/>
  <c r="M508" i="1"/>
  <c r="F508" i="1"/>
  <c r="D508" i="1" s="1"/>
  <c r="L508" i="1"/>
  <c r="K444" i="1"/>
  <c r="K797" i="1"/>
  <c r="F584" i="1"/>
  <c r="N584" i="1" s="1"/>
  <c r="N482" i="1"/>
  <c r="D456" i="1"/>
  <c r="D420" i="1"/>
  <c r="M776" i="1"/>
  <c r="N610" i="1"/>
  <c r="K549" i="1"/>
  <c r="M549" i="1"/>
  <c r="L549" i="1"/>
  <c r="F549" i="1"/>
  <c r="N549" i="1" s="1"/>
  <c r="K522" i="1"/>
  <c r="M522" i="1"/>
  <c r="F522" i="1"/>
  <c r="N522" i="1" s="1"/>
  <c r="O717" i="1"/>
  <c r="N717" i="1"/>
  <c r="M598" i="1"/>
  <c r="N565" i="1"/>
  <c r="N462" i="1"/>
  <c r="N444" i="1"/>
  <c r="N426" i="1"/>
  <c r="I881" i="1" a="1"/>
  <c r="I881" i="1" s="1"/>
  <c r="D728" i="1"/>
  <c r="N694" i="1"/>
  <c r="F601" i="1"/>
  <c r="N601" i="1" s="1"/>
  <c r="K563" i="1"/>
  <c r="L563" i="1"/>
  <c r="F563" i="1"/>
  <c r="N563" i="1" s="1"/>
  <c r="D563" i="1"/>
  <c r="K536" i="1"/>
  <c r="F536" i="1"/>
  <c r="M536" i="1" s="1"/>
  <c r="K509" i="1"/>
  <c r="M509" i="1"/>
  <c r="L509" i="1"/>
  <c r="F509" i="1"/>
  <c r="N509" i="1" s="1"/>
  <c r="D509" i="1"/>
  <c r="O668" i="1"/>
  <c r="N620" i="1"/>
  <c r="O765" i="1"/>
  <c r="N765" i="1"/>
  <c r="K309" i="1"/>
  <c r="F309" i="1"/>
  <c r="D309" i="1" s="1"/>
  <c r="F77" i="1"/>
  <c r="N77" i="1" s="1"/>
  <c r="L77" i="1"/>
  <c r="K77" i="1"/>
  <c r="K667" i="1"/>
  <c r="F667" i="1"/>
  <c r="N667" i="1" s="1"/>
  <c r="D667" i="1"/>
  <c r="M667" i="1"/>
  <c r="L462" i="1"/>
  <c r="M401" i="1"/>
  <c r="F401" i="1"/>
  <c r="N401" i="1" s="1"/>
  <c r="N367" i="1"/>
  <c r="L395" i="1"/>
  <c r="F395" i="1"/>
  <c r="N395" i="1" s="1"/>
  <c r="D395" i="1"/>
  <c r="K395" i="1"/>
  <c r="L315" i="1"/>
  <c r="F315" i="1"/>
  <c r="N315" i="1" s="1"/>
  <c r="M315" i="1"/>
  <c r="K263" i="1"/>
  <c r="D263" i="1"/>
  <c r="L263" i="1"/>
  <c r="F263" i="1"/>
  <c r="N263" i="1" s="1"/>
  <c r="K684" i="1"/>
  <c r="M684" i="1"/>
  <c r="F684" i="1"/>
  <c r="N684" i="1" s="1"/>
  <c r="K511" i="1"/>
  <c r="L420" i="1"/>
  <c r="N361" i="1"/>
  <c r="K577" i="1"/>
  <c r="L435" i="1"/>
  <c r="M382" i="1"/>
  <c r="D382" i="1"/>
  <c r="L382" i="1"/>
  <c r="K382" i="1"/>
  <c r="F382" i="1"/>
  <c r="N382" i="1" s="1"/>
  <c r="N355" i="1"/>
  <c r="N313" i="1"/>
  <c r="K269" i="1"/>
  <c r="F269" i="1"/>
  <c r="N269" i="1" s="1"/>
  <c r="N657" i="1"/>
  <c r="M418" i="1"/>
  <c r="D418" i="1"/>
  <c r="L418" i="1"/>
  <c r="F418" i="1"/>
  <c r="N418" i="1" s="1"/>
  <c r="N372" i="1"/>
  <c r="M210" i="1"/>
  <c r="D210" i="1"/>
  <c r="L210" i="1"/>
  <c r="F210" i="1"/>
  <c r="N210" i="1" s="1"/>
  <c r="K210" i="1"/>
  <c r="F87" i="1"/>
  <c r="N87" i="1" s="1"/>
  <c r="N454" i="1"/>
  <c r="F362" i="1"/>
  <c r="N362" i="1" s="1"/>
  <c r="D362" i="1"/>
  <c r="M362" i="1"/>
  <c r="F316" i="1"/>
  <c r="M316" i="1" s="1"/>
  <c r="F360" i="1"/>
  <c r="N360" i="1" s="1"/>
  <c r="F180" i="1"/>
  <c r="N180" i="1" s="1"/>
  <c r="N608" i="1"/>
  <c r="O608" i="1"/>
  <c r="M463" i="1"/>
  <c r="D463" i="1"/>
  <c r="L463" i="1"/>
  <c r="K463" i="1"/>
  <c r="F463" i="1"/>
  <c r="N463" i="1" s="1"/>
  <c r="N364" i="1"/>
  <c r="L335" i="1"/>
  <c r="F335" i="1"/>
  <c r="N335" i="1" s="1"/>
  <c r="N203" i="1"/>
  <c r="F599" i="1"/>
  <c r="N599" i="1" s="1"/>
  <c r="N472" i="1"/>
  <c r="N408" i="1"/>
  <c r="N337" i="1"/>
  <c r="N268" i="1"/>
  <c r="N232" i="1"/>
  <c r="O195" i="1"/>
  <c r="N195" i="1"/>
  <c r="O37" i="1"/>
  <c r="N594" i="1"/>
  <c r="M414" i="1"/>
  <c r="F414" i="1"/>
  <c r="N414" i="1" s="1"/>
  <c r="D342" i="1"/>
  <c r="F342" i="1"/>
  <c r="N342" i="1" s="1"/>
  <c r="O303" i="1"/>
  <c r="N303" i="1"/>
  <c r="K236" i="1"/>
  <c r="D236" i="1"/>
  <c r="L236" i="1"/>
  <c r="F236" i="1"/>
  <c r="N236" i="1" s="1"/>
  <c r="M178" i="1"/>
  <c r="D178" i="1"/>
  <c r="L178" i="1"/>
  <c r="F178" i="1"/>
  <c r="N178" i="1" s="1"/>
  <c r="I4" i="1" a="1"/>
  <c r="I4" i="1" s="1"/>
  <c r="J4" i="1" s="1"/>
  <c r="D121" i="1"/>
  <c r="M69" i="1"/>
  <c r="D69" i="1"/>
  <c r="K69" i="1"/>
  <c r="F69" i="1"/>
  <c r="N69" i="1" s="1"/>
  <c r="N249" i="1"/>
  <c r="N163" i="1"/>
  <c r="F223" i="1"/>
  <c r="N223" i="1" s="1"/>
  <c r="E61" i="1" a="1"/>
  <c r="E61" i="1" s="1"/>
  <c r="G4" i="1" a="1"/>
  <c r="G4" i="1" s="1"/>
  <c r="H4" i="1" s="1"/>
  <c r="N54" i="1"/>
  <c r="F14" i="1"/>
  <c r="N14" i="1" s="1"/>
  <c r="M14" i="1"/>
  <c r="L14" i="1"/>
  <c r="N68" i="1"/>
  <c r="G7" i="1" a="1"/>
  <c r="G7" i="1" s="1"/>
  <c r="H7" i="1" s="1"/>
  <c r="N3" i="1"/>
  <c r="N212" i="1"/>
  <c r="N88" i="1"/>
  <c r="N35" i="1"/>
  <c r="M133" i="1"/>
  <c r="F225" i="1"/>
  <c r="N225" i="1" s="1"/>
  <c r="G13" i="1" a="1"/>
  <c r="G13" i="1" s="1"/>
  <c r="H13" i="1" s="1"/>
  <c r="D313" i="1"/>
  <c r="N98" i="1"/>
  <c r="K41" i="1"/>
  <c r="M41" i="1"/>
  <c r="F41" i="1"/>
  <c r="N41" i="1" s="1"/>
  <c r="L41" i="1"/>
  <c r="E73" i="1" a="1"/>
  <c r="E73" i="1" s="1"/>
  <c r="D199" i="1"/>
  <c r="F199" i="1"/>
  <c r="N199" i="1" s="1"/>
  <c r="K97" i="1"/>
  <c r="N5" i="1"/>
  <c r="N115" i="1"/>
  <c r="N48" i="1"/>
  <c r="F8" i="1"/>
  <c r="N8" i="1" s="1"/>
  <c r="L8" i="1"/>
  <c r="L4238" i="1"/>
  <c r="F4238" i="1"/>
  <c r="D4238" i="1"/>
  <c r="M4238" i="1"/>
  <c r="K4238" i="1"/>
  <c r="M4180" i="1"/>
  <c r="F4180" i="1"/>
  <c r="L4180" i="1" s="1"/>
  <c r="N4188" i="1"/>
  <c r="O4188" i="1"/>
  <c r="L4106" i="1"/>
  <c r="F4106" i="1"/>
  <c r="M4106" i="1"/>
  <c r="D4106" i="1"/>
  <c r="M4012" i="1"/>
  <c r="L4012" i="1"/>
  <c r="F4012" i="1"/>
  <c r="N4012" i="1" s="1"/>
  <c r="O3935" i="1"/>
  <c r="F3872" i="1"/>
  <c r="M3872" i="1" s="1"/>
  <c r="L3872" i="1"/>
  <c r="M3802" i="1"/>
  <c r="D3802" i="1"/>
  <c r="F3802" i="1"/>
  <c r="N3802" i="1" s="1"/>
  <c r="L3802" i="1"/>
  <c r="K3802" i="1"/>
  <c r="K3776" i="1"/>
  <c r="F3776" i="1"/>
  <c r="N3776" i="1" s="1"/>
  <c r="F3727" i="1"/>
  <c r="N3727" i="1" s="1"/>
  <c r="M3727" i="1"/>
  <c r="L3727" i="1"/>
  <c r="F3678" i="1"/>
  <c r="N3678" i="1" s="1"/>
  <c r="F3694" i="1"/>
  <c r="N3694" i="1" s="1"/>
  <c r="D3694" i="1"/>
  <c r="M3694" i="1"/>
  <c r="K3694" i="1"/>
  <c r="L3694" i="1"/>
  <c r="K3607" i="1"/>
  <c r="F3607" i="1"/>
  <c r="N3607" i="1" s="1"/>
  <c r="D3607" i="1"/>
  <c r="M3607" i="1"/>
  <c r="L3607" i="1"/>
  <c r="M3620" i="1"/>
  <c r="D3620" i="1"/>
  <c r="K3620" i="1"/>
  <c r="F3620" i="1"/>
  <c r="L3620" i="1" s="1"/>
  <c r="N3620" i="1"/>
  <c r="F3509" i="1"/>
  <c r="D3509" i="1" s="1"/>
  <c r="M3427" i="1"/>
  <c r="D3427" i="1"/>
  <c r="F3427" i="1"/>
  <c r="N3427" i="1" s="1"/>
  <c r="L3427" i="1"/>
  <c r="K3427" i="1"/>
  <c r="F3452" i="1"/>
  <c r="D3452" i="1" s="1"/>
  <c r="F3475" i="1"/>
  <c r="M3475" i="1" s="1"/>
  <c r="F3343" i="1"/>
  <c r="N3343" i="1" s="1"/>
  <c r="F3372" i="1"/>
  <c r="N3372" i="1" s="1"/>
  <c r="K3372" i="1"/>
  <c r="M3372" i="1"/>
  <c r="L3372" i="1"/>
  <c r="D3372" i="1"/>
  <c r="M3416" i="1"/>
  <c r="D3338" i="1"/>
  <c r="F3338" i="1"/>
  <c r="N3338" i="1" s="1"/>
  <c r="L3338" i="1"/>
  <c r="K3338" i="1"/>
  <c r="D3289" i="1"/>
  <c r="L3289" i="1"/>
  <c r="F3380" i="1"/>
  <c r="M3380" i="1" s="1"/>
  <c r="F3306" i="1"/>
  <c r="N3306" i="1" s="1"/>
  <c r="F3309" i="1"/>
  <c r="M3309" i="1" s="1"/>
  <c r="F3282" i="1"/>
  <c r="N3282" i="1" s="1"/>
  <c r="N3309" i="1"/>
  <c r="M3429" i="1"/>
  <c r="D3429" i="1"/>
  <c r="F3429" i="1"/>
  <c r="N3429" i="1" s="1"/>
  <c r="L3429" i="1"/>
  <c r="M3206" i="1"/>
  <c r="D3206" i="1"/>
  <c r="L3206" i="1"/>
  <c r="F3206" i="1"/>
  <c r="N3206" i="1" s="1"/>
  <c r="L3337" i="1"/>
  <c r="M3337" i="1"/>
  <c r="K3337" i="1"/>
  <c r="F3337" i="1"/>
  <c r="N3337" i="1" s="1"/>
  <c r="M3285" i="1"/>
  <c r="F3285" i="1"/>
  <c r="N3285" i="1" s="1"/>
  <c r="L3207" i="1"/>
  <c r="F3207" i="1"/>
  <c r="N3207" i="1" s="1"/>
  <c r="O3334" i="1"/>
  <c r="F3300" i="1"/>
  <c r="N3300" i="1" s="1"/>
  <c r="L3300" i="1"/>
  <c r="K3300" i="1"/>
  <c r="L3305" i="1"/>
  <c r="L3208" i="1"/>
  <c r="F3208" i="1"/>
  <c r="N3208" i="1" s="1"/>
  <c r="F3280" i="1"/>
  <c r="N3280" i="1" s="1"/>
  <c r="M3280" i="1"/>
  <c r="M3186" i="1"/>
  <c r="F3186" i="1"/>
  <c r="N3186" i="1" s="1"/>
  <c r="K3186" i="1"/>
  <c r="M3362" i="1"/>
  <c r="D3362" i="1"/>
  <c r="F3362" i="1"/>
  <c r="N3362" i="1" s="1"/>
  <c r="L3362" i="1"/>
  <c r="D3219" i="1"/>
  <c r="F3219" i="1"/>
  <c r="N3219" i="1" s="1"/>
  <c r="F3168" i="1"/>
  <c r="N3168" i="1" s="1"/>
  <c r="M3168" i="1"/>
  <c r="L3168" i="1"/>
  <c r="F3157" i="1"/>
  <c r="M3157" i="1" s="1"/>
  <c r="L3157" i="1"/>
  <c r="K3157" i="1"/>
  <c r="F3122" i="1"/>
  <c r="M3122" i="1" s="1"/>
  <c r="K3119" i="1"/>
  <c r="D3119" i="1"/>
  <c r="F3119" i="1"/>
  <c r="N3119" i="1" s="1"/>
  <c r="M3119" i="1"/>
  <c r="L3119" i="1"/>
  <c r="F3035" i="1"/>
  <c r="M3035" i="1" s="1"/>
  <c r="L3035" i="1"/>
  <c r="M3195" i="1"/>
  <c r="D3195" i="1"/>
  <c r="L3195" i="1"/>
  <c r="K3195" i="1"/>
  <c r="F3195" i="1"/>
  <c r="N3195" i="1" s="1"/>
  <c r="O3211" i="1"/>
  <c r="D3100" i="1"/>
  <c r="L3100" i="1"/>
  <c r="F3100" i="1"/>
  <c r="M3100" i="1" s="1"/>
  <c r="K3100" i="1"/>
  <c r="N3100" i="1"/>
  <c r="F3160" i="1"/>
  <c r="N3160" i="1" s="1"/>
  <c r="K3160" i="1"/>
  <c r="M3350" i="1"/>
  <c r="D3350" i="1"/>
  <c r="F3350" i="1"/>
  <c r="L3350" i="1"/>
  <c r="K3350" i="1"/>
  <c r="M3125" i="1"/>
  <c r="D3171" i="1"/>
  <c r="F3302" i="1"/>
  <c r="M3302" i="1" s="1"/>
  <c r="D3235" i="1"/>
  <c r="N3302" i="1"/>
  <c r="F3165" i="1"/>
  <c r="D3165" i="1" s="1"/>
  <c r="F3083" i="1"/>
  <c r="N3083" i="1" s="1"/>
  <c r="M3167" i="1"/>
  <c r="L3167" i="1"/>
  <c r="D3167" i="1"/>
  <c r="F3167" i="1"/>
  <c r="N3167" i="1" s="1"/>
  <c r="D3053" i="1"/>
  <c r="M3053" i="1"/>
  <c r="L3053" i="1"/>
  <c r="F3053" i="1"/>
  <c r="N3053" i="1" s="1"/>
  <c r="K3053" i="1"/>
  <c r="L3244" i="1"/>
  <c r="D2956" i="1"/>
  <c r="M2956" i="1"/>
  <c r="L2956" i="1"/>
  <c r="F2956" i="1"/>
  <c r="K2956" i="1" s="1"/>
  <c r="M2928" i="1"/>
  <c r="D2928" i="1"/>
  <c r="L2928" i="1"/>
  <c r="K2928" i="1"/>
  <c r="F2928" i="1"/>
  <c r="N2928" i="1" s="1"/>
  <c r="K2916" i="1"/>
  <c r="F2916" i="1"/>
  <c r="M2916" i="1" s="1"/>
  <c r="K2904" i="1"/>
  <c r="F2904" i="1"/>
  <c r="N2904" i="1" s="1"/>
  <c r="F2892" i="1"/>
  <c r="N2892" i="1" s="1"/>
  <c r="M2880" i="1"/>
  <c r="D2880" i="1"/>
  <c r="F2880" i="1"/>
  <c r="N2880" i="1" s="1"/>
  <c r="N3022" i="1"/>
  <c r="N2956" i="1"/>
  <c r="F3196" i="1"/>
  <c r="N3196" i="1" s="1"/>
  <c r="F3055" i="1"/>
  <c r="N3055" i="1" s="1"/>
  <c r="D3055" i="1"/>
  <c r="M3018" i="1"/>
  <c r="F3018" i="1"/>
  <c r="N3018" i="1" s="1"/>
  <c r="F3008" i="1"/>
  <c r="K3008" i="1" s="1"/>
  <c r="M3008" i="1"/>
  <c r="M2786" i="1"/>
  <c r="D2786" i="1"/>
  <c r="L2786" i="1"/>
  <c r="K2786" i="1"/>
  <c r="F2786" i="1"/>
  <c r="N2786" i="1" s="1"/>
  <c r="F2969" i="1"/>
  <c r="N2969" i="1" s="1"/>
  <c r="D2969" i="1"/>
  <c r="K2969" i="1"/>
  <c r="L2969" i="1"/>
  <c r="O3035" i="1"/>
  <c r="M2937" i="1"/>
  <c r="F2937" i="1"/>
  <c r="L2934" i="1"/>
  <c r="F2934" i="1"/>
  <c r="N2934" i="1" s="1"/>
  <c r="F2814" i="1"/>
  <c r="N2814" i="1" s="1"/>
  <c r="M2942" i="1"/>
  <c r="D2942" i="1"/>
  <c r="F2942" i="1"/>
  <c r="K2942" i="1"/>
  <c r="N2942" i="1"/>
  <c r="L2942" i="1"/>
  <c r="K2864" i="1"/>
  <c r="F2864" i="1"/>
  <c r="N2864" i="1" s="1"/>
  <c r="K2809" i="1"/>
  <c r="M2809" i="1"/>
  <c r="L2809" i="1"/>
  <c r="F2809" i="1"/>
  <c r="D2809" i="1"/>
  <c r="K2791" i="1"/>
  <c r="F2791" i="1"/>
  <c r="N2791" i="1" s="1"/>
  <c r="D2941" i="1"/>
  <c r="K2815" i="1"/>
  <c r="F2815" i="1"/>
  <c r="L2815" i="1" s="1"/>
  <c r="M2815" i="1"/>
  <c r="N2815" i="1"/>
  <c r="M2819" i="1"/>
  <c r="D2819" i="1"/>
  <c r="F2819" i="1"/>
  <c r="N2819" i="1" s="1"/>
  <c r="L2819" i="1"/>
  <c r="K2819" i="1"/>
  <c r="L2765" i="1"/>
  <c r="K2765" i="1"/>
  <c r="F2765" i="1"/>
  <c r="D2765" i="1" s="1"/>
  <c r="M2765" i="1"/>
  <c r="K2776" i="1"/>
  <c r="M2776" i="1"/>
  <c r="L2776" i="1"/>
  <c r="F2776" i="1"/>
  <c r="N2776" i="1" s="1"/>
  <c r="F2923" i="1"/>
  <c r="D2923" i="1" s="1"/>
  <c r="L2839" i="1"/>
  <c r="F2839" i="1"/>
  <c r="N2839" i="1" s="1"/>
  <c r="F2725" i="1"/>
  <c r="N2725" i="1" s="1"/>
  <c r="L2725" i="1"/>
  <c r="K2725" i="1"/>
  <c r="M2772" i="1"/>
  <c r="D2772" i="1"/>
  <c r="K2772" i="1"/>
  <c r="F2772" i="1"/>
  <c r="N2772" i="1" s="1"/>
  <c r="L2772" i="1"/>
  <c r="F2737" i="1"/>
  <c r="N2737" i="1" s="1"/>
  <c r="K2789" i="1"/>
  <c r="M2627" i="1"/>
  <c r="N2675" i="1"/>
  <c r="O2677" i="1"/>
  <c r="N2677" i="1"/>
  <c r="F2628" i="1"/>
  <c r="N2628" i="1" s="1"/>
  <c r="M2628" i="1"/>
  <c r="D2628" i="1"/>
  <c r="L2628" i="1"/>
  <c r="F2577" i="1"/>
  <c r="N2577" i="1" s="1"/>
  <c r="D2577" i="1"/>
  <c r="L2577" i="1"/>
  <c r="F2683" i="1"/>
  <c r="K2683" i="1" s="1"/>
  <c r="M2683" i="1"/>
  <c r="K2755" i="1"/>
  <c r="F2755" i="1"/>
  <c r="N2755" i="1" s="1"/>
  <c r="D2755" i="1"/>
  <c r="M2755" i="1"/>
  <c r="L2755" i="1"/>
  <c r="F2625" i="1"/>
  <c r="N2625" i="1" s="1"/>
  <c r="M2494" i="1"/>
  <c r="D2494" i="1"/>
  <c r="L2494" i="1"/>
  <c r="F2494" i="1"/>
  <c r="N2494" i="1" s="1"/>
  <c r="K2494" i="1"/>
  <c r="L2600" i="1"/>
  <c r="M2600" i="1"/>
  <c r="K2600" i="1"/>
  <c r="F2600" i="1"/>
  <c r="D2600" i="1" s="1"/>
  <c r="F2555" i="1"/>
  <c r="L2555" i="1" s="1"/>
  <c r="M2555" i="1"/>
  <c r="D2617" i="1"/>
  <c r="M2599" i="1"/>
  <c r="M2459" i="1"/>
  <c r="D2459" i="1"/>
  <c r="K2459" i="1"/>
  <c r="L2459" i="1"/>
  <c r="F2459" i="1"/>
  <c r="N2459" i="1" s="1"/>
  <c r="L2563" i="1"/>
  <c r="K2563" i="1"/>
  <c r="D2442" i="1"/>
  <c r="M2442" i="1"/>
  <c r="L2442" i="1"/>
  <c r="F2442" i="1"/>
  <c r="N2442" i="1" s="1"/>
  <c r="M2593" i="1"/>
  <c r="D2593" i="1"/>
  <c r="K2593" i="1"/>
  <c r="L2593" i="1"/>
  <c r="F2593" i="1"/>
  <c r="N2593" i="1" s="1"/>
  <c r="D2278" i="1"/>
  <c r="F2278" i="1"/>
  <c r="N2278" i="1" s="1"/>
  <c r="F2412" i="1"/>
  <c r="N2412" i="1" s="1"/>
  <c r="D2412" i="1"/>
  <c r="M2412" i="1"/>
  <c r="L2412" i="1"/>
  <c r="K2412" i="1"/>
  <c r="F2545" i="1"/>
  <c r="N2545" i="1" s="1"/>
  <c r="M2545" i="1"/>
  <c r="K2545" i="1"/>
  <c r="M2472" i="1"/>
  <c r="F2448" i="1"/>
  <c r="N2448" i="1" s="1"/>
  <c r="K2448" i="1"/>
  <c r="F2439" i="1"/>
  <c r="D2439" i="1" s="1"/>
  <c r="L2403" i="1"/>
  <c r="K2403" i="1"/>
  <c r="F2403" i="1"/>
  <c r="N2403" i="1" s="1"/>
  <c r="M2403" i="1"/>
  <c r="D2403" i="1"/>
  <c r="F2203" i="1"/>
  <c r="N2203" i="1" s="1"/>
  <c r="O2548" i="1"/>
  <c r="F2418" i="1"/>
  <c r="N2418" i="1" s="1"/>
  <c r="N2555" i="1"/>
  <c r="O2555" i="1"/>
  <c r="K2341" i="1"/>
  <c r="M2341" i="1"/>
  <c r="L2341" i="1"/>
  <c r="F2341" i="1"/>
  <c r="N2341" i="1" s="1"/>
  <c r="D2341" i="1"/>
  <c r="M2523" i="1"/>
  <c r="M2162" i="1"/>
  <c r="K2162" i="1"/>
  <c r="F2162" i="1"/>
  <c r="D2162" i="1" s="1"/>
  <c r="F2210" i="1"/>
  <c r="M2210" i="1" s="1"/>
  <c r="K2210" i="1"/>
  <c r="F2520" i="1"/>
  <c r="N2520" i="1" s="1"/>
  <c r="D2520" i="1"/>
  <c r="D2433" i="1"/>
  <c r="M2433" i="1"/>
  <c r="L2433" i="1"/>
  <c r="K2433" i="1"/>
  <c r="F2433" i="1"/>
  <c r="N2433" i="1" s="1"/>
  <c r="O2303" i="1"/>
  <c r="E2303" i="1" a="1"/>
  <c r="E2303" i="1" s="1"/>
  <c r="N2295" i="1"/>
  <c r="O2477" i="1"/>
  <c r="O2408" i="1"/>
  <c r="O2353" i="1"/>
  <c r="L2327" i="1"/>
  <c r="K2376" i="1"/>
  <c r="F2376" i="1"/>
  <c r="N2376" i="1" s="1"/>
  <c r="K2296" i="1"/>
  <c r="L2296" i="1"/>
  <c r="D2296" i="1"/>
  <c r="M2296" i="1"/>
  <c r="F2296" i="1"/>
  <c r="N2296" i="1" s="1"/>
  <c r="M2108" i="1"/>
  <c r="F2108" i="1"/>
  <c r="L2108" i="1" s="1"/>
  <c r="K2288" i="1"/>
  <c r="F2288" i="1"/>
  <c r="N2288" i="1" s="1"/>
  <c r="F2339" i="1"/>
  <c r="N2339" i="1" s="1"/>
  <c r="K2284" i="1"/>
  <c r="L2284" i="1"/>
  <c r="M2284" i="1"/>
  <c r="F2284" i="1"/>
  <c r="N2284" i="1" s="1"/>
  <c r="M2178" i="1"/>
  <c r="K2178" i="1"/>
  <c r="L2178" i="1"/>
  <c r="F2178" i="1"/>
  <c r="N2178" i="1" s="1"/>
  <c r="D2178" i="1"/>
  <c r="M2547" i="1"/>
  <c r="M2419" i="1"/>
  <c r="D2419" i="1"/>
  <c r="L2419" i="1"/>
  <c r="F2419" i="1"/>
  <c r="N2419" i="1" s="1"/>
  <c r="K2419" i="1"/>
  <c r="M2357" i="1"/>
  <c r="D2357" i="1"/>
  <c r="L2357" i="1"/>
  <c r="K2357" i="1"/>
  <c r="F2357" i="1"/>
  <c r="N2357" i="1" s="1"/>
  <c r="F2128" i="1"/>
  <c r="N2128" i="1" s="1"/>
  <c r="D2128" i="1"/>
  <c r="M2128" i="1"/>
  <c r="O2069" i="1"/>
  <c r="G2069" i="1" a="1"/>
  <c r="G2069" i="1" s="1"/>
  <c r="H2069" i="1" s="1"/>
  <c r="K2214" i="1"/>
  <c r="M2250" i="1"/>
  <c r="O1954" i="1"/>
  <c r="I1954" i="1" a="1"/>
  <c r="I1954" i="1" s="1"/>
  <c r="J1954" i="1" s="1"/>
  <c r="E1954" i="1" a="1"/>
  <c r="E1954" i="1" s="1"/>
  <c r="G1954" i="1" a="1"/>
  <c r="G1954" i="1" s="1"/>
  <c r="H1954" i="1" s="1"/>
  <c r="F2151" i="1"/>
  <c r="N2151" i="1" s="1"/>
  <c r="M2151" i="1"/>
  <c r="D2151" i="1"/>
  <c r="K2151" i="1"/>
  <c r="L2151" i="1"/>
  <c r="O2109" i="1"/>
  <c r="F2037" i="1"/>
  <c r="M2037" i="1" s="1"/>
  <c r="K2295" i="1"/>
  <c r="M2046" i="1"/>
  <c r="D2046" i="1"/>
  <c r="L2046" i="1"/>
  <c r="K2046" i="1"/>
  <c r="F2046" i="1"/>
  <c r="N2046" i="1" s="1"/>
  <c r="O2232" i="1"/>
  <c r="F2059" i="1"/>
  <c r="M2059" i="1" s="1"/>
  <c r="K2059" i="1"/>
  <c r="N2059" i="1"/>
  <c r="I2656" i="1" a="1"/>
  <c r="I2656" i="1" s="1"/>
  <c r="J2656" i="1" s="1"/>
  <c r="D2196" i="1"/>
  <c r="E2069" i="1" a="1"/>
  <c r="E2069" i="1" s="1"/>
  <c r="F2009" i="1"/>
  <c r="N2009" i="1" s="1"/>
  <c r="F1736" i="1"/>
  <c r="N1736" i="1" s="1"/>
  <c r="K1736" i="1"/>
  <c r="F1980" i="1"/>
  <c r="L1909" i="1"/>
  <c r="K1909" i="1"/>
  <c r="M1909" i="1"/>
  <c r="F1909" i="1"/>
  <c r="D1909" i="1"/>
  <c r="F1922" i="1"/>
  <c r="N1922" i="1" s="1"/>
  <c r="K1922" i="1"/>
  <c r="M1922" i="1"/>
  <c r="F1852" i="1"/>
  <c r="L1852" i="1" s="1"/>
  <c r="L1833" i="1"/>
  <c r="F1833" i="1"/>
  <c r="N1833" i="1" s="1"/>
  <c r="M1833" i="1"/>
  <c r="K1833" i="1"/>
  <c r="F1793" i="1"/>
  <c r="N1793" i="1" s="1"/>
  <c r="K1793" i="1"/>
  <c r="N1960" i="1"/>
  <c r="N1909" i="1"/>
  <c r="K1907" i="1"/>
  <c r="F1760" i="1"/>
  <c r="N1760" i="1" s="1"/>
  <c r="M1760" i="1"/>
  <c r="L1760" i="1"/>
  <c r="D2120" i="1"/>
  <c r="N1983" i="1"/>
  <c r="F1821" i="1"/>
  <c r="L1821" i="1" s="1"/>
  <c r="M1821" i="1"/>
  <c r="K1821" i="1"/>
  <c r="L2301" i="1"/>
  <c r="K2122" i="1"/>
  <c r="F2122" i="1"/>
  <c r="M2122" i="1" s="1"/>
  <c r="M2017" i="1"/>
  <c r="F1830" i="1"/>
  <c r="N1830" i="1" s="1"/>
  <c r="M1830" i="1"/>
  <c r="K1830" i="1"/>
  <c r="F1651" i="1"/>
  <c r="N1651" i="1" s="1"/>
  <c r="M1651" i="1"/>
  <c r="L1651" i="1"/>
  <c r="F2004" i="1"/>
  <c r="N2004" i="1" s="1"/>
  <c r="K2004" i="1"/>
  <c r="L2004" i="1"/>
  <c r="L1798" i="1"/>
  <c r="F1798" i="1"/>
  <c r="N1798" i="1" s="1"/>
  <c r="F1654" i="1"/>
  <c r="N1654" i="1" s="1"/>
  <c r="K1654" i="1"/>
  <c r="L1654" i="1"/>
  <c r="K1531" i="1"/>
  <c r="D1531" i="1"/>
  <c r="F1531" i="1"/>
  <c r="N1531" i="1" s="1"/>
  <c r="K2015" i="1"/>
  <c r="F1834" i="1"/>
  <c r="D1834" i="1" s="1"/>
  <c r="D1671" i="1"/>
  <c r="F1671" i="1"/>
  <c r="N1671" i="1" s="1"/>
  <c r="K1480" i="1"/>
  <c r="D1480" i="1"/>
  <c r="L1480" i="1"/>
  <c r="M1480" i="1"/>
  <c r="F1480" i="1"/>
  <c r="N1480" i="1" s="1"/>
  <c r="M1746" i="1"/>
  <c r="F1746" i="1"/>
  <c r="N1746" i="1" s="1"/>
  <c r="D1619" i="1"/>
  <c r="F1619" i="1"/>
  <c r="N1619" i="1" s="1"/>
  <c r="F1569" i="1"/>
  <c r="N1569" i="1" s="1"/>
  <c r="K1569" i="1"/>
  <c r="O1741" i="1"/>
  <c r="F1652" i="1"/>
  <c r="N1652" i="1" s="1"/>
  <c r="F1606" i="1"/>
  <c r="N1606" i="1" s="1"/>
  <c r="L1537" i="1"/>
  <c r="K1537" i="1"/>
  <c r="F1537" i="1"/>
  <c r="N1537" i="1" s="1"/>
  <c r="D1537" i="1"/>
  <c r="M1537" i="1"/>
  <c r="M1641" i="1"/>
  <c r="D1641" i="1"/>
  <c r="F1641" i="1"/>
  <c r="N1641" i="1" s="1"/>
  <c r="K1641" i="1"/>
  <c r="F1485" i="1"/>
  <c r="N1485" i="1" s="1"/>
  <c r="M1485" i="1"/>
  <c r="L1485" i="1"/>
  <c r="D1740" i="1"/>
  <c r="F1740" i="1"/>
  <c r="L1740" i="1" s="1"/>
  <c r="F1724" i="1"/>
  <c r="N1724" i="1" s="1"/>
  <c r="K1724" i="1"/>
  <c r="D1724" i="1"/>
  <c r="M1724" i="1"/>
  <c r="K1680" i="1"/>
  <c r="N1598" i="1"/>
  <c r="K1810" i="1"/>
  <c r="D1810" i="1"/>
  <c r="F1810" i="1"/>
  <c r="N1810" i="1" s="1"/>
  <c r="F1672" i="1"/>
  <c r="N1672" i="1" s="1"/>
  <c r="D1672" i="1"/>
  <c r="L1672" i="1"/>
  <c r="K1672" i="1"/>
  <c r="K1577" i="1"/>
  <c r="M1577" i="1"/>
  <c r="L1577" i="1"/>
  <c r="D1577" i="1"/>
  <c r="F1577" i="1"/>
  <c r="N1577" i="1" s="1"/>
  <c r="F1533" i="1"/>
  <c r="N1533" i="1" s="1"/>
  <c r="D1533" i="1"/>
  <c r="F1426" i="1"/>
  <c r="D1426" i="1" s="1"/>
  <c r="F1379" i="1"/>
  <c r="M1379" i="1" s="1"/>
  <c r="N1547" i="1"/>
  <c r="D1402" i="1"/>
  <c r="L1402" i="1"/>
  <c r="K1402" i="1"/>
  <c r="F1402" i="1"/>
  <c r="N1402" i="1" s="1"/>
  <c r="M1367" i="1"/>
  <c r="D1367" i="1"/>
  <c r="F1367" i="1"/>
  <c r="N1367" i="1" s="1"/>
  <c r="O1705" i="1"/>
  <c r="F1625" i="1"/>
  <c r="D1625" i="1" s="1"/>
  <c r="M1625" i="1"/>
  <c r="D1560" i="1"/>
  <c r="O1670" i="1"/>
  <c r="F1544" i="1"/>
  <c r="K1544" i="1" s="1"/>
  <c r="M1544" i="1"/>
  <c r="D1544" i="1"/>
  <c r="L1544" i="1"/>
  <c r="K1482" i="1"/>
  <c r="F1482" i="1"/>
  <c r="N1482" i="1" s="1"/>
  <c r="F1336" i="1"/>
  <c r="N1336" i="1" s="1"/>
  <c r="D1336" i="1"/>
  <c r="O1397" i="1"/>
  <c r="N1397" i="1"/>
  <c r="F1610" i="1"/>
  <c r="N1610" i="1" s="1"/>
  <c r="L1610" i="1"/>
  <c r="K1610" i="1"/>
  <c r="N1498" i="1"/>
  <c r="F1464" i="1"/>
  <c r="N1464" i="1" s="1"/>
  <c r="L1464" i="1"/>
  <c r="M1464" i="1"/>
  <c r="K1464" i="1"/>
  <c r="K1653" i="1"/>
  <c r="F1653" i="1"/>
  <c r="M1653" i="1" s="1"/>
  <c r="F1334" i="1"/>
  <c r="N1334" i="1" s="1"/>
  <c r="N1615" i="1"/>
  <c r="F1443" i="1"/>
  <c r="N1443" i="1" s="1"/>
  <c r="L1443" i="1"/>
  <c r="F1385" i="1"/>
  <c r="N1385" i="1" s="1"/>
  <c r="L1354" i="1"/>
  <c r="F1354" i="1"/>
  <c r="N1354" i="1" s="1"/>
  <c r="D1296" i="1"/>
  <c r="M1247" i="1"/>
  <c r="D1247" i="1"/>
  <c r="L1247" i="1"/>
  <c r="F1247" i="1"/>
  <c r="K1247" i="1"/>
  <c r="F1422" i="1"/>
  <c r="K1422" i="1" s="1"/>
  <c r="D1422" i="1"/>
  <c r="M1422" i="1"/>
  <c r="L1422" i="1"/>
  <c r="K1224" i="1"/>
  <c r="F1224" i="1"/>
  <c r="L1224" i="1" s="1"/>
  <c r="M1303" i="1"/>
  <c r="K1303" i="1"/>
  <c r="F1303" i="1"/>
  <c r="L1303" i="1"/>
  <c r="D1303" i="1"/>
  <c r="F1240" i="1"/>
  <c r="M1240" i="1" s="1"/>
  <c r="L1240" i="1"/>
  <c r="M1358" i="1"/>
  <c r="D1358" i="1"/>
  <c r="L1358" i="1"/>
  <c r="K1358" i="1"/>
  <c r="F1358" i="1"/>
  <c r="N1358" i="1" s="1"/>
  <c r="M1313" i="1"/>
  <c r="D1313" i="1"/>
  <c r="L1313" i="1"/>
  <c r="F1313" i="1"/>
  <c r="K1313" i="1" s="1"/>
  <c r="M1290" i="1"/>
  <c r="D1290" i="1"/>
  <c r="K1290" i="1"/>
  <c r="F1290" i="1"/>
  <c r="L1290" i="1" s="1"/>
  <c r="F1215" i="1"/>
  <c r="M1215" i="1" s="1"/>
  <c r="L1215" i="1"/>
  <c r="K1215" i="1"/>
  <c r="K1368" i="1"/>
  <c r="O1329" i="1"/>
  <c r="F1032" i="1"/>
  <c r="M1032" i="1" s="1"/>
  <c r="I1160" i="1" a="1"/>
  <c r="I1160" i="1" s="1"/>
  <c r="J1160" i="1" s="1"/>
  <c r="F1076" i="1"/>
  <c r="L1076" i="1" s="1"/>
  <c r="M1076" i="1"/>
  <c r="D1076" i="1"/>
  <c r="D1143" i="1"/>
  <c r="F1143" i="1"/>
  <c r="L1143" i="1" s="1"/>
  <c r="F1109" i="1"/>
  <c r="M1109" i="1" s="1"/>
  <c r="D1109" i="1"/>
  <c r="L1109" i="1"/>
  <c r="K1109" i="1"/>
  <c r="L1033" i="1"/>
  <c r="F1033" i="1"/>
  <c r="K1033" i="1" s="1"/>
  <c r="F876" i="1"/>
  <c r="N876" i="1" s="1"/>
  <c r="L876" i="1"/>
  <c r="M1277" i="1"/>
  <c r="D1277" i="1"/>
  <c r="K1277" i="1"/>
  <c r="F1277" i="1"/>
  <c r="L1277" i="1" s="1"/>
  <c r="M1148" i="1"/>
  <c r="D1148" i="1"/>
  <c r="K1148" i="1"/>
  <c r="F1148" i="1"/>
  <c r="L1148" i="1"/>
  <c r="M1320" i="1"/>
  <c r="M1140" i="1"/>
  <c r="D1140" i="1"/>
  <c r="K1140" i="1"/>
  <c r="F1140" i="1"/>
  <c r="L1140" i="1"/>
  <c r="L1045" i="1"/>
  <c r="F1045" i="1"/>
  <c r="D1045" i="1" s="1"/>
  <c r="K1249" i="1"/>
  <c r="F1249" i="1"/>
  <c r="D1249" i="1" s="1"/>
  <c r="F1204" i="1"/>
  <c r="M1204" i="1"/>
  <c r="K1204" i="1"/>
  <c r="D1204" i="1"/>
  <c r="L1204" i="1"/>
  <c r="F1184" i="1"/>
  <c r="M1184" i="1" s="1"/>
  <c r="M1019" i="1"/>
  <c r="D1019" i="1"/>
  <c r="F1019" i="1"/>
  <c r="L1019" i="1" s="1"/>
  <c r="M1127" i="1"/>
  <c r="D1127" i="1"/>
  <c r="F1127" i="1"/>
  <c r="L1127" i="1" s="1"/>
  <c r="K1127" i="1"/>
  <c r="K1144" i="1"/>
  <c r="O1121" i="1"/>
  <c r="N1121" i="1"/>
  <c r="L1065" i="1"/>
  <c r="F1065" i="1"/>
  <c r="M1065" i="1"/>
  <c r="D1065" i="1"/>
  <c r="K1065" i="1"/>
  <c r="F1085" i="1"/>
  <c r="M1085" i="1" s="1"/>
  <c r="L934" i="1"/>
  <c r="K934" i="1"/>
  <c r="D934" i="1"/>
  <c r="F934" i="1"/>
  <c r="M934" i="1" s="1"/>
  <c r="F681" i="1"/>
  <c r="D681" i="1" s="1"/>
  <c r="F1217" i="1"/>
  <c r="M1217" i="1" s="1"/>
  <c r="L1217" i="1"/>
  <c r="K1217" i="1"/>
  <c r="F1035" i="1"/>
  <c r="M1035" i="1"/>
  <c r="D1035" i="1"/>
  <c r="K1035" i="1"/>
  <c r="L1035" i="1"/>
  <c r="F968" i="1"/>
  <c r="M968" i="1" s="1"/>
  <c r="N746" i="1"/>
  <c r="D1083" i="1"/>
  <c r="D864" i="1"/>
  <c r="F864" i="1"/>
  <c r="N864" i="1" s="1"/>
  <c r="K864" i="1"/>
  <c r="L864" i="1"/>
  <c r="M1066" i="1"/>
  <c r="F672" i="1"/>
  <c r="N672" i="1" s="1"/>
  <c r="M1181" i="1"/>
  <c r="F1181" i="1"/>
  <c r="D1181" i="1" s="1"/>
  <c r="K1181" i="1"/>
  <c r="M837" i="1"/>
  <c r="D837" i="1"/>
  <c r="F837" i="1"/>
  <c r="N837" i="1" s="1"/>
  <c r="L837" i="1"/>
  <c r="K837" i="1"/>
  <c r="O759" i="1"/>
  <c r="I759" i="1" a="1"/>
  <c r="I759" i="1" s="1"/>
  <c r="J759" i="1" s="1"/>
  <c r="N731" i="1"/>
  <c r="L1113" i="1"/>
  <c r="F1113" i="1"/>
  <c r="K1113" i="1" s="1"/>
  <c r="M1113" i="1"/>
  <c r="D1113" i="1"/>
  <c r="F909" i="1"/>
  <c r="M909" i="1" s="1"/>
  <c r="L909" i="1"/>
  <c r="F774" i="1"/>
  <c r="M774" i="1" s="1"/>
  <c r="F640" i="1"/>
  <c r="N640" i="1" s="1"/>
  <c r="D1149" i="1"/>
  <c r="F1149" i="1"/>
  <c r="M1149" i="1" s="1"/>
  <c r="K1059" i="1"/>
  <c r="O798" i="1"/>
  <c r="N752" i="1"/>
  <c r="F721" i="1"/>
  <c r="N721" i="1" s="1"/>
  <c r="L721" i="1"/>
  <c r="M721" i="1"/>
  <c r="D721" i="1"/>
  <c r="K1087" i="1"/>
  <c r="F892" i="1"/>
  <c r="D892" i="1"/>
  <c r="M892" i="1"/>
  <c r="L892" i="1"/>
  <c r="K892" i="1"/>
  <c r="N858" i="1"/>
  <c r="N833" i="1"/>
  <c r="F808" i="1"/>
  <c r="N808" i="1" s="1"/>
  <c r="M808" i="1"/>
  <c r="L808" i="1"/>
  <c r="K808" i="1"/>
  <c r="F753" i="1"/>
  <c r="N753" i="1" s="1"/>
  <c r="L753" i="1"/>
  <c r="K753" i="1"/>
  <c r="M753" i="1"/>
  <c r="D753" i="1"/>
  <c r="F668" i="1"/>
  <c r="K668" i="1" s="1"/>
  <c r="M668" i="1"/>
  <c r="D1084" i="1"/>
  <c r="O885" i="1"/>
  <c r="N885" i="1"/>
  <c r="N728" i="1"/>
  <c r="N698" i="1"/>
  <c r="L603" i="1"/>
  <c r="D603" i="1"/>
  <c r="F603" i="1"/>
  <c r="M603" i="1" s="1"/>
  <c r="K603" i="1"/>
  <c r="M1111" i="1"/>
  <c r="M882" i="1"/>
  <c r="D882" i="1"/>
  <c r="K882" i="1"/>
  <c r="F882" i="1"/>
  <c r="L882" i="1"/>
  <c r="F697" i="1"/>
  <c r="N697" i="1" s="1"/>
  <c r="L697" i="1"/>
  <c r="D697" i="1"/>
  <c r="O663" i="1"/>
  <c r="O781" i="1"/>
  <c r="O693" i="1"/>
  <c r="N693" i="1"/>
  <c r="D1124" i="1"/>
  <c r="N861" i="1"/>
  <c r="D734" i="1"/>
  <c r="N570" i="1"/>
  <c r="D483" i="1"/>
  <c r="N804" i="1"/>
  <c r="F739" i="1"/>
  <c r="N739" i="1" s="1"/>
  <c r="M739" i="1"/>
  <c r="L739" i="1"/>
  <c r="K739" i="1"/>
  <c r="F548" i="1"/>
  <c r="K548" i="1" s="1"/>
  <c r="M548" i="1"/>
  <c r="L548" i="1"/>
  <c r="F502" i="1"/>
  <c r="M502" i="1" s="1"/>
  <c r="K502" i="1"/>
  <c r="K441" i="1"/>
  <c r="M927" i="1"/>
  <c r="K927" i="1"/>
  <c r="F927" i="1"/>
  <c r="D927" i="1" s="1"/>
  <c r="L927" i="1"/>
  <c r="N824" i="1"/>
  <c r="L797" i="1"/>
  <c r="D690" i="1"/>
  <c r="N658" i="1"/>
  <c r="N616" i="1"/>
  <c r="M456" i="1"/>
  <c r="M438" i="1"/>
  <c r="M420" i="1"/>
  <c r="L830" i="1"/>
  <c r="D776" i="1"/>
  <c r="M685" i="1"/>
  <c r="L685" i="1"/>
  <c r="K685" i="1"/>
  <c r="F685" i="1"/>
  <c r="N685" i="1" s="1"/>
  <c r="L607" i="1"/>
  <c r="F607" i="1"/>
  <c r="D607" i="1"/>
  <c r="M607" i="1"/>
  <c r="K607" i="1"/>
  <c r="N578" i="1"/>
  <c r="N548" i="1"/>
  <c r="N521" i="1"/>
  <c r="K449" i="1"/>
  <c r="D449" i="1"/>
  <c r="M449" i="1"/>
  <c r="F449" i="1"/>
  <c r="N449" i="1" s="1"/>
  <c r="L449" i="1"/>
  <c r="K431" i="1"/>
  <c r="D431" i="1"/>
  <c r="M431" i="1"/>
  <c r="L431" i="1"/>
  <c r="F431" i="1"/>
  <c r="N431" i="1" s="1"/>
  <c r="F415" i="1"/>
  <c r="N415" i="1" s="1"/>
  <c r="K782" i="1"/>
  <c r="M704" i="1"/>
  <c r="K678" i="1"/>
  <c r="D678" i="1"/>
  <c r="M678" i="1"/>
  <c r="L678" i="1"/>
  <c r="F678" i="1"/>
  <c r="N678" i="1" s="1"/>
  <c r="N556" i="1"/>
  <c r="K486" i="1"/>
  <c r="M486" i="1"/>
  <c r="D486" i="1"/>
  <c r="L486" i="1"/>
  <c r="F486" i="1"/>
  <c r="N486" i="1" s="1"/>
  <c r="M728" i="1"/>
  <c r="N632" i="1"/>
  <c r="N446" i="1"/>
  <c r="K842" i="1"/>
  <c r="F716" i="1"/>
  <c r="D716" i="1"/>
  <c r="N503" i="1"/>
  <c r="N476" i="1"/>
  <c r="F537" i="1"/>
  <c r="N537" i="1" s="1"/>
  <c r="N502" i="1"/>
  <c r="N531" i="1"/>
  <c r="K137" i="1"/>
  <c r="F137" i="1"/>
  <c r="N137" i="1" s="1"/>
  <c r="N507" i="1"/>
  <c r="N451" i="1"/>
  <c r="M293" i="1"/>
  <c r="D293" i="1"/>
  <c r="K293" i="1"/>
  <c r="L293" i="1"/>
  <c r="F293" i="1"/>
  <c r="N293" i="1" s="1"/>
  <c r="M256" i="1"/>
  <c r="D256" i="1"/>
  <c r="L256" i="1"/>
  <c r="K256" i="1"/>
  <c r="F256" i="1"/>
  <c r="N256" i="1" s="1"/>
  <c r="N528" i="1"/>
  <c r="L441" i="1"/>
  <c r="N109" i="1"/>
  <c r="O639" i="1"/>
  <c r="F560" i="1"/>
  <c r="N560" i="1" s="1"/>
  <c r="D511" i="1"/>
  <c r="F470" i="1"/>
  <c r="N470" i="1" s="1"/>
  <c r="D470" i="1"/>
  <c r="N409" i="1"/>
  <c r="D277" i="1"/>
  <c r="F277" i="1"/>
  <c r="N277" i="1" s="1"/>
  <c r="L277" i="1"/>
  <c r="K277" i="1"/>
  <c r="F226" i="1"/>
  <c r="N226" i="1" s="1"/>
  <c r="K226" i="1"/>
  <c r="K176" i="1"/>
  <c r="F176" i="1"/>
  <c r="N176" i="1" s="1"/>
  <c r="L577" i="1"/>
  <c r="N514" i="1"/>
  <c r="K197" i="1"/>
  <c r="F197" i="1"/>
  <c r="N197" i="1" s="1"/>
  <c r="D197" i="1"/>
  <c r="L197" i="1"/>
  <c r="L453" i="1"/>
  <c r="N413" i="1"/>
  <c r="D366" i="1"/>
  <c r="F366" i="1"/>
  <c r="N366" i="1" s="1"/>
  <c r="L366" i="1"/>
  <c r="K366" i="1"/>
  <c r="F347" i="1"/>
  <c r="N347" i="1" s="1"/>
  <c r="K254" i="1"/>
  <c r="F254" i="1"/>
  <c r="N254" i="1" s="1"/>
  <c r="M160" i="1"/>
  <c r="D160" i="1"/>
  <c r="L160" i="1"/>
  <c r="F160" i="1"/>
  <c r="N160" i="1" s="1"/>
  <c r="K160" i="1"/>
  <c r="N79" i="1"/>
  <c r="F618" i="1"/>
  <c r="N618" i="1" s="1"/>
  <c r="M618" i="1"/>
  <c r="L618" i="1"/>
  <c r="F239" i="1"/>
  <c r="N239" i="1" s="1"/>
  <c r="N161" i="1"/>
  <c r="F119" i="1"/>
  <c r="N119" i="1" s="1"/>
  <c r="D119" i="1"/>
  <c r="K119" i="1"/>
  <c r="M119" i="1"/>
  <c r="L529" i="1"/>
  <c r="M339" i="1"/>
  <c r="D339" i="1"/>
  <c r="K339" i="1"/>
  <c r="L339" i="1"/>
  <c r="F339" i="1"/>
  <c r="N339" i="1" s="1"/>
  <c r="K289" i="1"/>
  <c r="F289" i="1"/>
  <c r="N289" i="1" s="1"/>
  <c r="K216" i="1"/>
  <c r="F216" i="1"/>
  <c r="N216" i="1" s="1"/>
  <c r="F356" i="1"/>
  <c r="N356" i="1" s="1"/>
  <c r="K356" i="1"/>
  <c r="N107" i="1"/>
  <c r="N331" i="1"/>
  <c r="N597" i="1"/>
  <c r="F298" i="1"/>
  <c r="L298" i="1" s="1"/>
  <c r="D298" i="1"/>
  <c r="N298" i="1"/>
  <c r="O267" i="1"/>
  <c r="O231" i="1"/>
  <c r="N231" i="1"/>
  <c r="K158" i="1"/>
  <c r="F158" i="1"/>
  <c r="M158" i="1" s="1"/>
  <c r="D158" i="1"/>
  <c r="O34" i="1"/>
  <c r="F542" i="1"/>
  <c r="N542" i="1" s="1"/>
  <c r="D542" i="1"/>
  <c r="F471" i="1"/>
  <c r="N471" i="1" s="1"/>
  <c r="I73" i="1" a="1"/>
  <c r="I73" i="1" s="1"/>
  <c r="J73" i="1" s="1"/>
  <c r="I37" i="1" a="1"/>
  <c r="I37" i="1" s="1"/>
  <c r="J37" i="1" s="1"/>
  <c r="N284" i="1"/>
  <c r="E22" i="1" a="1"/>
  <c r="E22" i="1" s="1"/>
  <c r="N111" i="1"/>
  <c r="N51" i="1"/>
  <c r="K11" i="1"/>
  <c r="M11" i="1"/>
  <c r="F11" i="1"/>
  <c r="N11" i="1" s="1"/>
  <c r="D11" i="1"/>
  <c r="L11" i="1"/>
  <c r="M36" i="1"/>
  <c r="D36" i="1"/>
  <c r="F36" i="1"/>
  <c r="N36" i="1" s="1"/>
  <c r="G34" i="1" a="1"/>
  <c r="G34" i="1" s="1"/>
  <c r="N181" i="1"/>
  <c r="O181" i="1"/>
  <c r="F177" i="1"/>
  <c r="N177" i="1" s="1"/>
  <c r="N110" i="1"/>
  <c r="F39" i="1"/>
  <c r="M39" i="1" s="1"/>
  <c r="K306" i="1"/>
  <c r="N201" i="1"/>
  <c r="N134" i="1"/>
  <c r="F211" i="1"/>
  <c r="N211" i="1" s="1"/>
  <c r="N151" i="1"/>
  <c r="N78" i="1"/>
  <c r="F38" i="1"/>
  <c r="K38" i="1" s="1"/>
  <c r="N140" i="1"/>
  <c r="F70" i="1"/>
  <c r="N70" i="1" s="1"/>
  <c r="M70" i="1"/>
  <c r="D70" i="1"/>
  <c r="K45" i="1"/>
  <c r="F45" i="1"/>
  <c r="N45" i="1" s="1"/>
  <c r="K94" i="1"/>
  <c r="F94" i="1"/>
  <c r="N94" i="1" s="1"/>
  <c r="M189" i="1"/>
  <c r="D189" i="1"/>
  <c r="K189" i="1"/>
  <c r="F189" i="1"/>
  <c r="N189" i="1" s="1"/>
  <c r="L189" i="1"/>
  <c r="L97" i="1"/>
  <c r="N164" i="1"/>
  <c r="K4416" i="1"/>
  <c r="F4237" i="1"/>
  <c r="L4237" i="1" s="1"/>
  <c r="K4237" i="1"/>
  <c r="M4237" i="1"/>
  <c r="H4143" i="1"/>
  <c r="L4143" i="1"/>
  <c r="F4177" i="1"/>
  <c r="D4177" i="1" s="1"/>
  <c r="M4177" i="1"/>
  <c r="L4177" i="1"/>
  <c r="K4177" i="1"/>
  <c r="O4090" i="1"/>
  <c r="E4090" i="1" a="1"/>
  <c r="E4090" i="1" s="1"/>
  <c r="F3966" i="1"/>
  <c r="D3966" i="1" s="1"/>
  <c r="M3927" i="1"/>
  <c r="D3927" i="1"/>
  <c r="L3927" i="1"/>
  <c r="F3927" i="1"/>
  <c r="K3927" i="1" s="1"/>
  <c r="L3973" i="1"/>
  <c r="D3973" i="1"/>
  <c r="K3973" i="1"/>
  <c r="M3973" i="1"/>
  <c r="F3973" i="1"/>
  <c r="E3935" i="1" a="1"/>
  <c r="E3935" i="1" s="1"/>
  <c r="L3796" i="1"/>
  <c r="F3796" i="1"/>
  <c r="N3796" i="1" s="1"/>
  <c r="L3617" i="1"/>
  <c r="F3617" i="1"/>
  <c r="N3617" i="1" s="1"/>
  <c r="F3658" i="1"/>
  <c r="M3658" i="1" s="1"/>
  <c r="F3551" i="1"/>
  <c r="N3551" i="1" s="1"/>
  <c r="K3551" i="1"/>
  <c r="L3551" i="1"/>
  <c r="M3493" i="1"/>
  <c r="D3493" i="1"/>
  <c r="F3493" i="1"/>
  <c r="N3493" i="1" s="1"/>
  <c r="L3493" i="1"/>
  <c r="K3493" i="1"/>
  <c r="F3481" i="1"/>
  <c r="N3481" i="1" s="1"/>
  <c r="M3507" i="1"/>
  <c r="D3507" i="1"/>
  <c r="L3507" i="1"/>
  <c r="K3507" i="1"/>
  <c r="F3507" i="1"/>
  <c r="N3507" i="1" s="1"/>
  <c r="L3313" i="1"/>
  <c r="D3313" i="1"/>
  <c r="M3313" i="1"/>
  <c r="F3313" i="1"/>
  <c r="N3313" i="1" s="1"/>
  <c r="K3540" i="1"/>
  <c r="F3540" i="1"/>
  <c r="D3540" i="1" s="1"/>
  <c r="F3348" i="1"/>
  <c r="N3348" i="1" s="1"/>
  <c r="M3348" i="1"/>
  <c r="D3348" i="1"/>
  <c r="M4440" i="1"/>
  <c r="L4416" i="1"/>
  <c r="K4395" i="1"/>
  <c r="K4393" i="1"/>
  <c r="K4349" i="1"/>
  <c r="F4301" i="1"/>
  <c r="N4301" i="1" s="1"/>
  <c r="L4301" i="1"/>
  <c r="N4289" i="1"/>
  <c r="F4227" i="1"/>
  <c r="M4227" i="1" s="1"/>
  <c r="K4227" i="1"/>
  <c r="L4214" i="1"/>
  <c r="F4214" i="1"/>
  <c r="M4214" i="1" s="1"/>
  <c r="K4214" i="1"/>
  <c r="K4216" i="1"/>
  <c r="D4216" i="1"/>
  <c r="M4216" i="1"/>
  <c r="F4216" i="1"/>
  <c r="L4216" i="1" s="1"/>
  <c r="L4284" i="1"/>
  <c r="K4284" i="1"/>
  <c r="D4284" i="1"/>
  <c r="M4284" i="1"/>
  <c r="F4284" i="1"/>
  <c r="N4284" i="1" s="1"/>
  <c r="F4234" i="1"/>
  <c r="L4234" i="1" s="1"/>
  <c r="D4234" i="1"/>
  <c r="M4234" i="1"/>
  <c r="N4207" i="1"/>
  <c r="O4207" i="1"/>
  <c r="L4213" i="1"/>
  <c r="D4174" i="1"/>
  <c r="K4174" i="1"/>
  <c r="F4174" i="1"/>
  <c r="M4174" i="1" s="1"/>
  <c r="L4174" i="1"/>
  <c r="G4183" i="1" a="1"/>
  <c r="G4183" i="1" s="1"/>
  <c r="H4183" i="1" s="1"/>
  <c r="G4185" i="1" a="1"/>
  <c r="G4185" i="1" s="1"/>
  <c r="F4172" i="1"/>
  <c r="M4172" i="1" s="1"/>
  <c r="D4149" i="1"/>
  <c r="M4149" i="1"/>
  <c r="F4149" i="1"/>
  <c r="K4149" i="1" s="1"/>
  <c r="O4151" i="1"/>
  <c r="N4151" i="1"/>
  <c r="D4156" i="1"/>
  <c r="M4156" i="1"/>
  <c r="F4156" i="1"/>
  <c r="K4156" i="1" s="1"/>
  <c r="D4150" i="1"/>
  <c r="L4150" i="1"/>
  <c r="K4150" i="1"/>
  <c r="F4150" i="1"/>
  <c r="M4150" i="1"/>
  <c r="N4146" i="1"/>
  <c r="O4146" i="1"/>
  <c r="M4109" i="1"/>
  <c r="L4109" i="1"/>
  <c r="F4109" i="1"/>
  <c r="D4109" i="1"/>
  <c r="D4143" i="1"/>
  <c r="D4072" i="1"/>
  <c r="M4072" i="1"/>
  <c r="F4072" i="1"/>
  <c r="N4072" i="1" s="1"/>
  <c r="N4086" i="1"/>
  <c r="L4127" i="1"/>
  <c r="L4131" i="1"/>
  <c r="F4131" i="1"/>
  <c r="M4131" i="1" s="1"/>
  <c r="F4085" i="1"/>
  <c r="N4085" i="1" s="1"/>
  <c r="D4085" i="1"/>
  <c r="M4085" i="1"/>
  <c r="K4049" i="1"/>
  <c r="F4049" i="1"/>
  <c r="M4049" i="1" s="1"/>
  <c r="G4055" i="1" a="1"/>
  <c r="G4055" i="1" s="1"/>
  <c r="H4055" i="1" s="1"/>
  <c r="N4039" i="1"/>
  <c r="N4043" i="1"/>
  <c r="O4043" i="1"/>
  <c r="F4024" i="1"/>
  <c r="N4024" i="1" s="1"/>
  <c r="E4124" i="1" a="1"/>
  <c r="E4124" i="1" s="1"/>
  <c r="F4047" i="1"/>
  <c r="N4047" i="1" s="1"/>
  <c r="N4049" i="1"/>
  <c r="M4032" i="1"/>
  <c r="D4032" i="1"/>
  <c r="F4032" i="1"/>
  <c r="N4032" i="1" s="1"/>
  <c r="L4032" i="1"/>
  <c r="F4006" i="1"/>
  <c r="N4006" i="1" s="1"/>
  <c r="M4006" i="1"/>
  <c r="K4006" i="1"/>
  <c r="K3999" i="1"/>
  <c r="L3999" i="1"/>
  <c r="D3999" i="1"/>
  <c r="F3999" i="1"/>
  <c r="N3999" i="1" s="1"/>
  <c r="N3944" i="1"/>
  <c r="G3997" i="1" a="1"/>
  <c r="G3997" i="1" s="1"/>
  <c r="H3997" i="1" s="1"/>
  <c r="K4018" i="1"/>
  <c r="F4018" i="1"/>
  <c r="N4018" i="1" s="1"/>
  <c r="I4055" i="1" a="1"/>
  <c r="I4055" i="1" s="1"/>
  <c r="J4055" i="1" s="1"/>
  <c r="O3964" i="1"/>
  <c r="E3964" i="1" a="1"/>
  <c r="E3964" i="1" s="1"/>
  <c r="K3974" i="1"/>
  <c r="F3925" i="1"/>
  <c r="M3925" i="1" s="1"/>
  <c r="D3925" i="1"/>
  <c r="K3925" i="1"/>
  <c r="M3926" i="1"/>
  <c r="F3926" i="1"/>
  <c r="N3926" i="1" s="1"/>
  <c r="N3961" i="1"/>
  <c r="O3961" i="1"/>
  <c r="O3945" i="1"/>
  <c r="I3945" i="1" a="1"/>
  <c r="I3945" i="1" s="1"/>
  <c r="J3945" i="1" s="1"/>
  <c r="N3973" i="1"/>
  <c r="O3973" i="1"/>
  <c r="F3932" i="1"/>
  <c r="M3932" i="1" s="1"/>
  <c r="L3903" i="1"/>
  <c r="F3903" i="1"/>
  <c r="N3903" i="1" s="1"/>
  <c r="F3919" i="1"/>
  <c r="N3919" i="1" s="1"/>
  <c r="D3919" i="1"/>
  <c r="M3919" i="1"/>
  <c r="F3863" i="1"/>
  <c r="M3863" i="1" s="1"/>
  <c r="N3863" i="1"/>
  <c r="D3863" i="1"/>
  <c r="K3863" i="1"/>
  <c r="O3927" i="1"/>
  <c r="D3904" i="1"/>
  <c r="M3904" i="1"/>
  <c r="L3904" i="1"/>
  <c r="K3904" i="1"/>
  <c r="F3904" i="1"/>
  <c r="N3904" i="1" s="1"/>
  <c r="K3933" i="1"/>
  <c r="F3933" i="1"/>
  <c r="M3933" i="1" s="1"/>
  <c r="K3889" i="1"/>
  <c r="F3896" i="1"/>
  <c r="N3896" i="1" s="1"/>
  <c r="L3896" i="1"/>
  <c r="K3896" i="1"/>
  <c r="L3876" i="1"/>
  <c r="F3876" i="1"/>
  <c r="N3876" i="1" s="1"/>
  <c r="K3944" i="1"/>
  <c r="L3853" i="1"/>
  <c r="D3853" i="1"/>
  <c r="L3806" i="1"/>
  <c r="M3806" i="1"/>
  <c r="F3806" i="1"/>
  <c r="N3806" i="1" s="1"/>
  <c r="D3806" i="1"/>
  <c r="F3871" i="1"/>
  <c r="K3871" i="1" s="1"/>
  <c r="D3871" i="1"/>
  <c r="M3871" i="1"/>
  <c r="D3897" i="1"/>
  <c r="F3897" i="1"/>
  <c r="N3897" i="1" s="1"/>
  <c r="N3828" i="1"/>
  <c r="I3789" i="1" a="1"/>
  <c r="I3789" i="1" s="1"/>
  <c r="J3789" i="1" s="1"/>
  <c r="F3860" i="1"/>
  <c r="N3860" i="1" s="1"/>
  <c r="M3814" i="1"/>
  <c r="D3814" i="1"/>
  <c r="F3814" i="1"/>
  <c r="N3814" i="1" s="1"/>
  <c r="L3814" i="1"/>
  <c r="N3810" i="1"/>
  <c r="D3831" i="1"/>
  <c r="N3833" i="1"/>
  <c r="F3819" i="1"/>
  <c r="N3819" i="1" s="1"/>
  <c r="L3819" i="1"/>
  <c r="M3819" i="1"/>
  <c r="K3819" i="1"/>
  <c r="D3819" i="1"/>
  <c r="N3775" i="1"/>
  <c r="F3815" i="1"/>
  <c r="N3815" i="1" s="1"/>
  <c r="D3815" i="1"/>
  <c r="N3786" i="1"/>
  <c r="F3768" i="1"/>
  <c r="N3768" i="1" s="1"/>
  <c r="L3768" i="1"/>
  <c r="K3768" i="1"/>
  <c r="D3768" i="1"/>
  <c r="M3768" i="1"/>
  <c r="K3722" i="1"/>
  <c r="F3734" i="1"/>
  <c r="N3734" i="1" s="1"/>
  <c r="N3780" i="1"/>
  <c r="O3780" i="1"/>
  <c r="N3751" i="1"/>
  <c r="M3702" i="1"/>
  <c r="D3702" i="1"/>
  <c r="K3702" i="1"/>
  <c r="F3702" i="1"/>
  <c r="N3702" i="1" s="1"/>
  <c r="O3698" i="1"/>
  <c r="I3698" i="1" a="1"/>
  <c r="I3698" i="1" s="1"/>
  <c r="N3644" i="1"/>
  <c r="I3615" i="1" a="1"/>
  <c r="I3615" i="1" s="1"/>
  <c r="J3615" i="1" s="1"/>
  <c r="F3688" i="1"/>
  <c r="N3688" i="1" s="1"/>
  <c r="K3628" i="1"/>
  <c r="F3628" i="1"/>
  <c r="L3628" i="1" s="1"/>
  <c r="M3628" i="1"/>
  <c r="N3628" i="1"/>
  <c r="D3628" i="1"/>
  <c r="N3755" i="1"/>
  <c r="O3755" i="1"/>
  <c r="D3665" i="1"/>
  <c r="L3665" i="1"/>
  <c r="K3665" i="1"/>
  <c r="M3665" i="1"/>
  <c r="F3665" i="1"/>
  <c r="N3665" i="1" s="1"/>
  <c r="L3701" i="1"/>
  <c r="N3696" i="1"/>
  <c r="D3805" i="1"/>
  <c r="K3805" i="1"/>
  <c r="N3805" i="1"/>
  <c r="F3805" i="1"/>
  <c r="M3805" i="1" s="1"/>
  <c r="F3673" i="1"/>
  <c r="N3673" i="1" s="1"/>
  <c r="D3673" i="1"/>
  <c r="L3673" i="1"/>
  <c r="O3627" i="1"/>
  <c r="N3627" i="1"/>
  <c r="O3658" i="1"/>
  <c r="N3658" i="1"/>
  <c r="F3550" i="1"/>
  <c r="N3550" i="1" s="1"/>
  <c r="K3550" i="1"/>
  <c r="E3650" i="1" a="1"/>
  <c r="E3650" i="1" s="1"/>
  <c r="N3726" i="1"/>
  <c r="I3612" i="1" a="1"/>
  <c r="I3612" i="1" s="1"/>
  <c r="J3612" i="1" s="1"/>
  <c r="N3600" i="1"/>
  <c r="O3600" i="1"/>
  <c r="M3557" i="1"/>
  <c r="D3557" i="1"/>
  <c r="L3557" i="1"/>
  <c r="F3557" i="1"/>
  <c r="N3557" i="1" s="1"/>
  <c r="D3573" i="1"/>
  <c r="M3573" i="1"/>
  <c r="L3573" i="1"/>
  <c r="K3573" i="1"/>
  <c r="F3573" i="1"/>
  <c r="N3573" i="1" s="1"/>
  <c r="N3638" i="1"/>
  <c r="N3575" i="1"/>
  <c r="M3476" i="1"/>
  <c r="K3476" i="1"/>
  <c r="D3476" i="1"/>
  <c r="F3476" i="1"/>
  <c r="L3476" i="1" s="1"/>
  <c r="D3571" i="1"/>
  <c r="M3571" i="1"/>
  <c r="L3571" i="1"/>
  <c r="K3571" i="1"/>
  <c r="F3571" i="1"/>
  <c r="N3571" i="1" s="1"/>
  <c r="M3425" i="1"/>
  <c r="F3425" i="1"/>
  <c r="N3425" i="1" s="1"/>
  <c r="F3536" i="1"/>
  <c r="N3536" i="1" s="1"/>
  <c r="F3412" i="1"/>
  <c r="N3412" i="1" s="1"/>
  <c r="M3458" i="1"/>
  <c r="K3458" i="1"/>
  <c r="F3458" i="1"/>
  <c r="L3458" i="1" s="1"/>
  <c r="D3458" i="1"/>
  <c r="D3574" i="1"/>
  <c r="K3474" i="1"/>
  <c r="L3421" i="1"/>
  <c r="F3482" i="1"/>
  <c r="L3482" i="1" s="1"/>
  <c r="L3437" i="1"/>
  <c r="F3437" i="1"/>
  <c r="K3437" i="1" s="1"/>
  <c r="O3540" i="1"/>
  <c r="F3406" i="1"/>
  <c r="N3406" i="1" s="1"/>
  <c r="F3366" i="1"/>
  <c r="N3366" i="1" s="1"/>
  <c r="K3366" i="1"/>
  <c r="D3366" i="1"/>
  <c r="M3366" i="1"/>
  <c r="L3366" i="1"/>
  <c r="K3459" i="1"/>
  <c r="F3513" i="1"/>
  <c r="N3513" i="1" s="1"/>
  <c r="F3495" i="1"/>
  <c r="N3495" i="1" s="1"/>
  <c r="M3487" i="1"/>
  <c r="F3487" i="1"/>
  <c r="D3487" i="1" s="1"/>
  <c r="K3487" i="1"/>
  <c r="F3473" i="1"/>
  <c r="D3473" i="1" s="1"/>
  <c r="K3418" i="1"/>
  <c r="M3418" i="1"/>
  <c r="L3418" i="1"/>
  <c r="F3418" i="1"/>
  <c r="N3418" i="1" s="1"/>
  <c r="D3418" i="1"/>
  <c r="L3346" i="1"/>
  <c r="M3346" i="1"/>
  <c r="K3346" i="1"/>
  <c r="D3346" i="1"/>
  <c r="F3346" i="1"/>
  <c r="N3346" i="1" s="1"/>
  <c r="L3416" i="1"/>
  <c r="N3305" i="1"/>
  <c r="F3276" i="1"/>
  <c r="N3276" i="1" s="1"/>
  <c r="N3376" i="1"/>
  <c r="K3289" i="1"/>
  <c r="D3558" i="1"/>
  <c r="M3558" i="1"/>
  <c r="F3558" i="1"/>
  <c r="N3558" i="1" s="1"/>
  <c r="K3558" i="1"/>
  <c r="N3380" i="1"/>
  <c r="O3380" i="1"/>
  <c r="E3347" i="1" a="1"/>
  <c r="E3347" i="1" s="1"/>
  <c r="F3312" i="1"/>
  <c r="N3312" i="1" s="1"/>
  <c r="M3260" i="1"/>
  <c r="F3260" i="1"/>
  <c r="D3260" i="1" s="1"/>
  <c r="N3260" i="1"/>
  <c r="K3260" i="1"/>
  <c r="O3407" i="1"/>
  <c r="N3407" i="1"/>
  <c r="N3273" i="1"/>
  <c r="F3339" i="1"/>
  <c r="N3339" i="1" s="1"/>
  <c r="G3377" i="1" a="1"/>
  <c r="G3377" i="1" s="1"/>
  <c r="H3377" i="1" s="1"/>
  <c r="O3323" i="1"/>
  <c r="N3323" i="1"/>
  <c r="M3275" i="1"/>
  <c r="F3275" i="1"/>
  <c r="N3275" i="1" s="1"/>
  <c r="L3108" i="1"/>
  <c r="M3108" i="1"/>
  <c r="K3108" i="1"/>
  <c r="F3108" i="1"/>
  <c r="N3108" i="1" s="1"/>
  <c r="N3201" i="1"/>
  <c r="N3224" i="1"/>
  <c r="K3383" i="1"/>
  <c r="F3214" i="1"/>
  <c r="N3214" i="1" s="1"/>
  <c r="N3243" i="1"/>
  <c r="D3257" i="1"/>
  <c r="K3204" i="1"/>
  <c r="F3204" i="1"/>
  <c r="N3204" i="1" s="1"/>
  <c r="N3235" i="1"/>
  <c r="O3122" i="1"/>
  <c r="K3310" i="1"/>
  <c r="D3310" i="1"/>
  <c r="M3310" i="1"/>
  <c r="L3310" i="1"/>
  <c r="F3310" i="1"/>
  <c r="N3310" i="1" s="1"/>
  <c r="N3069" i="1"/>
  <c r="F3115" i="1"/>
  <c r="N3115" i="1" s="1"/>
  <c r="L3115" i="1"/>
  <c r="K3115" i="1"/>
  <c r="L3236" i="1"/>
  <c r="I3211" i="1" a="1"/>
  <c r="I3211" i="1" s="1"/>
  <c r="J3211" i="1" s="1"/>
  <c r="M3178" i="1"/>
  <c r="D3178" i="1"/>
  <c r="K3178" i="1"/>
  <c r="F3178" i="1"/>
  <c r="N3178" i="1" s="1"/>
  <c r="L3178" i="1"/>
  <c r="L3128" i="1"/>
  <c r="F3128" i="1"/>
  <c r="N3128" i="1" s="1"/>
  <c r="N3099" i="1"/>
  <c r="N3252" i="1"/>
  <c r="F3124" i="1"/>
  <c r="N3124" i="1" s="1"/>
  <c r="L3124" i="1"/>
  <c r="K3124" i="1"/>
  <c r="N3092" i="1"/>
  <c r="O3092" i="1"/>
  <c r="O3350" i="1"/>
  <c r="N3350" i="1"/>
  <c r="J3054" i="1"/>
  <c r="M3054" i="1"/>
  <c r="F3032" i="1"/>
  <c r="N3032" i="1" s="1"/>
  <c r="M3032" i="1"/>
  <c r="D3032" i="1"/>
  <c r="K3032" i="1"/>
  <c r="I3080" i="1" a="1"/>
  <c r="I3080" i="1" s="1"/>
  <c r="J3080" i="1" s="1"/>
  <c r="F3057" i="1"/>
  <c r="N3057" i="1" s="1"/>
  <c r="D3057" i="1"/>
  <c r="M3057" i="1"/>
  <c r="L3022" i="1"/>
  <c r="N2954" i="1"/>
  <c r="L2995" i="1"/>
  <c r="M2995" i="1"/>
  <c r="K2995" i="1"/>
  <c r="F2995" i="1"/>
  <c r="N2995" i="1" s="1"/>
  <c r="D2995" i="1"/>
  <c r="M3193" i="1"/>
  <c r="D3193" i="1"/>
  <c r="L3193" i="1"/>
  <c r="K3193" i="1"/>
  <c r="F3193" i="1"/>
  <c r="N3193" i="1"/>
  <c r="K2944" i="1"/>
  <c r="F3142" i="1"/>
  <c r="N3142" i="1" s="1"/>
  <c r="K3142" i="1"/>
  <c r="D3142" i="1"/>
  <c r="F3130" i="1"/>
  <c r="M3130" i="1" s="1"/>
  <c r="D3130" i="1"/>
  <c r="L3130" i="1"/>
  <c r="N3043" i="1"/>
  <c r="N2991" i="1"/>
  <c r="N2932" i="1"/>
  <c r="M2945" i="1"/>
  <c r="D2945" i="1"/>
  <c r="F2945" i="1"/>
  <c r="L2945" i="1"/>
  <c r="K2945" i="1"/>
  <c r="N2945" i="1"/>
  <c r="I2980" i="1" a="1"/>
  <c r="I2980" i="1" s="1"/>
  <c r="J2980" i="1" s="1"/>
  <c r="N2951" i="1"/>
  <c r="N2841" i="1"/>
  <c r="G3008" i="1" a="1"/>
  <c r="G3008" i="1" s="1"/>
  <c r="H3008" i="1" s="1"/>
  <c r="K2983" i="1"/>
  <c r="F2983" i="1"/>
  <c r="N2983" i="1" s="1"/>
  <c r="D3058" i="1"/>
  <c r="F3010" i="1"/>
  <c r="N3010" i="1" s="1"/>
  <c r="F2959" i="1"/>
  <c r="L2959" i="1" s="1"/>
  <c r="N2959" i="1"/>
  <c r="M2959" i="1"/>
  <c r="N2935" i="1"/>
  <c r="O2935" i="1"/>
  <c r="K2785" i="1"/>
  <c r="D2785" i="1"/>
  <c r="M2785" i="1"/>
  <c r="L2785" i="1"/>
  <c r="F2785" i="1"/>
  <c r="N2785" i="1" s="1"/>
  <c r="N2916" i="1"/>
  <c r="M3024" i="1"/>
  <c r="L3024" i="1"/>
  <c r="F3024" i="1"/>
  <c r="N3024" i="1" s="1"/>
  <c r="D3024" i="1"/>
  <c r="O2937" i="1"/>
  <c r="N2937" i="1"/>
  <c r="I2937" i="1" a="1"/>
  <c r="I2937" i="1" s="1"/>
  <c r="J2937" i="1" s="1"/>
  <c r="N2919" i="1"/>
  <c r="O2870" i="1"/>
  <c r="N2870" i="1"/>
  <c r="M2856" i="1"/>
  <c r="D2856" i="1"/>
  <c r="L2856" i="1"/>
  <c r="F2856" i="1"/>
  <c r="N2856" i="1" s="1"/>
  <c r="O2809" i="1"/>
  <c r="N2809" i="1"/>
  <c r="D2789" i="1"/>
  <c r="F2796" i="1"/>
  <c r="N2796" i="1" s="1"/>
  <c r="K2750" i="1"/>
  <c r="F2750" i="1"/>
  <c r="N2750" i="1" s="1"/>
  <c r="D2764" i="1"/>
  <c r="F2764" i="1"/>
  <c r="N2764" i="1" s="1"/>
  <c r="O2923" i="1"/>
  <c r="I2923" i="1" a="1"/>
  <c r="I2923" i="1" s="1"/>
  <c r="J2923" i="1" s="1"/>
  <c r="F2865" i="1"/>
  <c r="N2865" i="1" s="1"/>
  <c r="N2740" i="1"/>
  <c r="M2846" i="1"/>
  <c r="N2773" i="1"/>
  <c r="N2889" i="1"/>
  <c r="I2611" i="1" a="1"/>
  <c r="I2611" i="1" s="1"/>
  <c r="J2611" i="1" s="1"/>
  <c r="M2761" i="1"/>
  <c r="D2761" i="1"/>
  <c r="L2761" i="1"/>
  <c r="F2761" i="1"/>
  <c r="N2761" i="1" s="1"/>
  <c r="L2801" i="1"/>
  <c r="K2801" i="1"/>
  <c r="M2801" i="1"/>
  <c r="F2801" i="1"/>
  <c r="N2801" i="1" s="1"/>
  <c r="K2741" i="1"/>
  <c r="L2700" i="1"/>
  <c r="N2712" i="1"/>
  <c r="M2727" i="1"/>
  <c r="D2727" i="1"/>
  <c r="K2727" i="1"/>
  <c r="F2727" i="1"/>
  <c r="N2727" i="1" s="1"/>
  <c r="O2692" i="1"/>
  <c r="E2692" i="1" a="1"/>
  <c r="E2692" i="1" s="1"/>
  <c r="F2784" i="1"/>
  <c r="N2784" i="1" s="1"/>
  <c r="L2676" i="1"/>
  <c r="K2676" i="1"/>
  <c r="F2676" i="1"/>
  <c r="N2676" i="1" s="1"/>
  <c r="D2676" i="1"/>
  <c r="L2627" i="1"/>
  <c r="F2603" i="1"/>
  <c r="L2603" i="1" s="1"/>
  <c r="K2603" i="1"/>
  <c r="I2879" i="1" a="1"/>
  <c r="I2879" i="1" s="1"/>
  <c r="J2879" i="1" s="1"/>
  <c r="E2667" i="1" a="1"/>
  <c r="E2667" i="1" s="1"/>
  <c r="D2579" i="1"/>
  <c r="K2579" i="1"/>
  <c r="N2579" i="1"/>
  <c r="M2579" i="1"/>
  <c r="N2626" i="1"/>
  <c r="N2674" i="1"/>
  <c r="O2674" i="1"/>
  <c r="M2659" i="1"/>
  <c r="F2634" i="1"/>
  <c r="N2634" i="1" s="1"/>
  <c r="L2634" i="1"/>
  <c r="M2634" i="1"/>
  <c r="K2638" i="1"/>
  <c r="K2669" i="1"/>
  <c r="M2669" i="1"/>
  <c r="D2669" i="1"/>
  <c r="L2669" i="1"/>
  <c r="F2669" i="1"/>
  <c r="N2669" i="1" s="1"/>
  <c r="G2683" i="1" a="1"/>
  <c r="G2683" i="1" s="1"/>
  <c r="H2683" i="1" s="1"/>
  <c r="F2616" i="1"/>
  <c r="N2616" i="1" s="1"/>
  <c r="M2616" i="1"/>
  <c r="D2616" i="1"/>
  <c r="F2501" i="1"/>
  <c r="K2501" i="1" s="1"/>
  <c r="M2501" i="1"/>
  <c r="D2501" i="1"/>
  <c r="F2427" i="1"/>
  <c r="M2427" i="1" s="1"/>
  <c r="E2611" i="1" a="1"/>
  <c r="E2611" i="1" s="1"/>
  <c r="N2506" i="1"/>
  <c r="M2554" i="1"/>
  <c r="L2554" i="1"/>
  <c r="D2554" i="1"/>
  <c r="F2554" i="1"/>
  <c r="N2554" i="1" s="1"/>
  <c r="K2554" i="1"/>
  <c r="L2509" i="1"/>
  <c r="F2509" i="1"/>
  <c r="N2509" i="1" s="1"/>
  <c r="N2603" i="1"/>
  <c r="N2605" i="1"/>
  <c r="M2629" i="1"/>
  <c r="D2629" i="1"/>
  <c r="K2629" i="1"/>
  <c r="F2629" i="1"/>
  <c r="N2629" i="1" s="1"/>
  <c r="L2629" i="1"/>
  <c r="I2555" i="1" a="1"/>
  <c r="I2555" i="1" s="1"/>
  <c r="J2555" i="1" s="1"/>
  <c r="N2600" i="1"/>
  <c r="E2533" i="1" a="1"/>
  <c r="E2533" i="1" s="1"/>
  <c r="N2639" i="1"/>
  <c r="N2454" i="1"/>
  <c r="M2789" i="1"/>
  <c r="L2609" i="1"/>
  <c r="K2609" i="1"/>
  <c r="M2609" i="1"/>
  <c r="F2609" i="1"/>
  <c r="N2609" i="1" s="1"/>
  <c r="M2546" i="1"/>
  <c r="F2546" i="1"/>
  <c r="N2546" i="1" s="1"/>
  <c r="D2563" i="1"/>
  <c r="O2471" i="1"/>
  <c r="N2471" i="1"/>
  <c r="L2362" i="1"/>
  <c r="K2362" i="1"/>
  <c r="F2362" i="1"/>
  <c r="N2362" i="1" s="1"/>
  <c r="M2560" i="1"/>
  <c r="D2560" i="1"/>
  <c r="L2560" i="1"/>
  <c r="K2560" i="1"/>
  <c r="F2560" i="1"/>
  <c r="N2560" i="1" s="1"/>
  <c r="N2501" i="1"/>
  <c r="N2328" i="1"/>
  <c r="O2528" i="1"/>
  <c r="N2528" i="1"/>
  <c r="N2465" i="1"/>
  <c r="O2468" i="1"/>
  <c r="N2468" i="1"/>
  <c r="F2397" i="1"/>
  <c r="N2397" i="1" s="1"/>
  <c r="F2320" i="1"/>
  <c r="N2320" i="1" s="1"/>
  <c r="D2320" i="1"/>
  <c r="M2320" i="1"/>
  <c r="I2462" i="1" a="1"/>
  <c r="I2462" i="1" s="1"/>
  <c r="J2462" i="1" s="1"/>
  <c r="N2375" i="1"/>
  <c r="F2338" i="1"/>
  <c r="N2338" i="1" s="1"/>
  <c r="D2338" i="1"/>
  <c r="L2338" i="1"/>
  <c r="G2555" i="1" a="1"/>
  <c r="G2555" i="1" s="1"/>
  <c r="H2555" i="1" s="1"/>
  <c r="N2502" i="1"/>
  <c r="M2436" i="1"/>
  <c r="O2550" i="1"/>
  <c r="N2550" i="1"/>
  <c r="O2507" i="1"/>
  <c r="N2507" i="1"/>
  <c r="N2416" i="1"/>
  <c r="D2523" i="1"/>
  <c r="N2444" i="1"/>
  <c r="K2368" i="1"/>
  <c r="O2354" i="1"/>
  <c r="D2263" i="1"/>
  <c r="M2263" i="1"/>
  <c r="K2263" i="1"/>
  <c r="L2263" i="1"/>
  <c r="F2263" i="1"/>
  <c r="N2263" i="1" s="1"/>
  <c r="F2223" i="1"/>
  <c r="N2223" i="1" s="1"/>
  <c r="F2467" i="1"/>
  <c r="N2467" i="1" s="1"/>
  <c r="N2121" i="1"/>
  <c r="F2377" i="1"/>
  <c r="N2377" i="1" s="1"/>
  <c r="K2377" i="1"/>
  <c r="D2377" i="1"/>
  <c r="N2330" i="1"/>
  <c r="G2303" i="1" a="1"/>
  <c r="G2303" i="1" s="1"/>
  <c r="H2303" i="1" s="1"/>
  <c r="M2261" i="1"/>
  <c r="D2261" i="1"/>
  <c r="L2261" i="1"/>
  <c r="K2261" i="1"/>
  <c r="F2261" i="1"/>
  <c r="N2261" i="1" s="1"/>
  <c r="M2235" i="1"/>
  <c r="N2120" i="1"/>
  <c r="E2477" i="1" a="1"/>
  <c r="E2477" i="1" s="1"/>
  <c r="N2299" i="1"/>
  <c r="F2266" i="1"/>
  <c r="N2266" i="1" s="1"/>
  <c r="K2266" i="1"/>
  <c r="F2238" i="1"/>
  <c r="D2238" i="1" s="1"/>
  <c r="N2238" i="1"/>
  <c r="F2197" i="1"/>
  <c r="N2197" i="1" s="1"/>
  <c r="M2155" i="1"/>
  <c r="L2155" i="1"/>
  <c r="D2155" i="1"/>
  <c r="F2155" i="1"/>
  <c r="N2155" i="1" s="1"/>
  <c r="K2155" i="1"/>
  <c r="N2308" i="1"/>
  <c r="N2173" i="1"/>
  <c r="G2353" i="1" a="1"/>
  <c r="G2353" i="1" s="1"/>
  <c r="H2353" i="1" s="1"/>
  <c r="N2287" i="1"/>
  <c r="F2177" i="1"/>
  <c r="L2177" i="1" s="1"/>
  <c r="F2583" i="1"/>
  <c r="N2583" i="1" s="1"/>
  <c r="D2583" i="1"/>
  <c r="L2583" i="1"/>
  <c r="K2583" i="1"/>
  <c r="N2314" i="1"/>
  <c r="M2294" i="1"/>
  <c r="D2294" i="1"/>
  <c r="L2294" i="1"/>
  <c r="K2294" i="1"/>
  <c r="F2294" i="1"/>
  <c r="N2294" i="1" s="1"/>
  <c r="F2168" i="1"/>
  <c r="N2168" i="1" s="1"/>
  <c r="N2534" i="1"/>
  <c r="E2355" i="1" a="1"/>
  <c r="E2355" i="1" s="1"/>
  <c r="N2274" i="1"/>
  <c r="M2205" i="1"/>
  <c r="L2205" i="1"/>
  <c r="K2205" i="1"/>
  <c r="F2205" i="1"/>
  <c r="D2205" i="1" s="1"/>
  <c r="I2135" i="1" a="1"/>
  <c r="I2135" i="1" s="1"/>
  <c r="J2135" i="1" s="1"/>
  <c r="O2441" i="1"/>
  <c r="N2441" i="1"/>
  <c r="N2304" i="1"/>
  <c r="E2232" i="1" a="1"/>
  <c r="E2232" i="1" s="1"/>
  <c r="F2159" i="1"/>
  <c r="N2159" i="1" s="1"/>
  <c r="L2159" i="1"/>
  <c r="K2159" i="1"/>
  <c r="D2229" i="1"/>
  <c r="M2229" i="1"/>
  <c r="L2229" i="1"/>
  <c r="F2229" i="1"/>
  <c r="N2229" i="1"/>
  <c r="K2229" i="1"/>
  <c r="D2175" i="1"/>
  <c r="F2175" i="1"/>
  <c r="M2175" i="1" s="1"/>
  <c r="N2175" i="1"/>
  <c r="K2175" i="1"/>
  <c r="N2400" i="1"/>
  <c r="D2157" i="1"/>
  <c r="L2157" i="1"/>
  <c r="F2157" i="1"/>
  <c r="N2157" i="1"/>
  <c r="M2157" i="1"/>
  <c r="K2157" i="1"/>
  <c r="F2103" i="1"/>
  <c r="N2103" i="1" s="1"/>
  <c r="M2103" i="1"/>
  <c r="D2103" i="1"/>
  <c r="L2103" i="1"/>
  <c r="K2103" i="1"/>
  <c r="M2002" i="1"/>
  <c r="M1989" i="1"/>
  <c r="D1989" i="1"/>
  <c r="F1989" i="1"/>
  <c r="N1989" i="1" s="1"/>
  <c r="L1989" i="1"/>
  <c r="K1989" i="1"/>
  <c r="F1854" i="1"/>
  <c r="N1854" i="1" s="1"/>
  <c r="F2074" i="1"/>
  <c r="N2074" i="1" s="1"/>
  <c r="M2521" i="1"/>
  <c r="D2521" i="1"/>
  <c r="L2521" i="1"/>
  <c r="F2521" i="1"/>
  <c r="N2521" i="1" s="1"/>
  <c r="K2272" i="1"/>
  <c r="D2272" i="1"/>
  <c r="M2272" i="1"/>
  <c r="L2272" i="1"/>
  <c r="F2272" i="1"/>
  <c r="N2272" i="1" s="1"/>
  <c r="F1999" i="1"/>
  <c r="N1999" i="1" s="1"/>
  <c r="D1999" i="1"/>
  <c r="M1999" i="1"/>
  <c r="F1950" i="1"/>
  <c r="N1950" i="1" s="1"/>
  <c r="K1950" i="1"/>
  <c r="L1950" i="1"/>
  <c r="N1899" i="1"/>
  <c r="G2354" i="1" a="1"/>
  <c r="G2354" i="1" s="1"/>
  <c r="K2143" i="1"/>
  <c r="F2143" i="1"/>
  <c r="N2143" i="1" s="1"/>
  <c r="M2143" i="1"/>
  <c r="L2143" i="1"/>
  <c r="D2143" i="1"/>
  <c r="K2107" i="1"/>
  <c r="F2107" i="1"/>
  <c r="D2107" i="1" s="1"/>
  <c r="K2243" i="1"/>
  <c r="F2243" i="1"/>
  <c r="M2243" i="1" s="1"/>
  <c r="F2101" i="1"/>
  <c r="N2101" i="1" s="1"/>
  <c r="D2101" i="1"/>
  <c r="K2101" i="1"/>
  <c r="M2101" i="1"/>
  <c r="L2101" i="1"/>
  <c r="D2163" i="1"/>
  <c r="G2086" i="1" a="1"/>
  <c r="G2086" i="1" s="1"/>
  <c r="F2199" i="1"/>
  <c r="N2199" i="1" s="1"/>
  <c r="M2199" i="1"/>
  <c r="D2199" i="1"/>
  <c r="N2042" i="1"/>
  <c r="N2212" i="1"/>
  <c r="F2118" i="1"/>
  <c r="N2118" i="1" s="1"/>
  <c r="M2118" i="1"/>
  <c r="D2118" i="1"/>
  <c r="K2084" i="1"/>
  <c r="F2142" i="1"/>
  <c r="N2142" i="1" s="1"/>
  <c r="M2142" i="1"/>
  <c r="D2142" i="1"/>
  <c r="K2142" i="1"/>
  <c r="F2021" i="1"/>
  <c r="N2021" i="1" s="1"/>
  <c r="L2021" i="1"/>
  <c r="K2021" i="1"/>
  <c r="D2021" i="1"/>
  <c r="L1919" i="1"/>
  <c r="O1980" i="1"/>
  <c r="I1980" i="1" a="1"/>
  <c r="I1980" i="1" s="1"/>
  <c r="J1980" i="1" s="1"/>
  <c r="N1980" i="1"/>
  <c r="M1935" i="1"/>
  <c r="F1935" i="1"/>
  <c r="N1935" i="1" s="1"/>
  <c r="L1935" i="1"/>
  <c r="D2008" i="1"/>
  <c r="F2008" i="1"/>
  <c r="N2008" i="1" s="1"/>
  <c r="N2053" i="1"/>
  <c r="N1856" i="1"/>
  <c r="K1816" i="1"/>
  <c r="F1816" i="1"/>
  <c r="M1816" i="1" s="1"/>
  <c r="D1816" i="1"/>
  <c r="L1816" i="1"/>
  <c r="N1816" i="1"/>
  <c r="L1788" i="1"/>
  <c r="F1788" i="1"/>
  <c r="N1788" i="1" s="1"/>
  <c r="D1788" i="1"/>
  <c r="M1788" i="1"/>
  <c r="D1751" i="1"/>
  <c r="L1751" i="1"/>
  <c r="F1751" i="1"/>
  <c r="N1751" i="1" s="1"/>
  <c r="K1751" i="1"/>
  <c r="M1751" i="1"/>
  <c r="L2083" i="1"/>
  <c r="K2083" i="1"/>
  <c r="D2083" i="1"/>
  <c r="N2083" i="1"/>
  <c r="M2083" i="1"/>
  <c r="F2083" i="1"/>
  <c r="K1924" i="1"/>
  <c r="F1924" i="1"/>
  <c r="N1924" i="1" s="1"/>
  <c r="K1792" i="1"/>
  <c r="F1792" i="1"/>
  <c r="N1792" i="1" s="1"/>
  <c r="F1700" i="1"/>
  <c r="N1700" i="1" s="1"/>
  <c r="L1700" i="1"/>
  <c r="K1700" i="1"/>
  <c r="D1700" i="1"/>
  <c r="N2064" i="1"/>
  <c r="N1951" i="1"/>
  <c r="I1888" i="1" a="1"/>
  <c r="I1888" i="1" s="1"/>
  <c r="I1870" i="1" a="1"/>
  <c r="I1870" i="1" s="1"/>
  <c r="J1870" i="1" s="1"/>
  <c r="I1852" i="1" a="1"/>
  <c r="I1852" i="1" s="1"/>
  <c r="J1852" i="1" s="1"/>
  <c r="D1806" i="1"/>
  <c r="M1806" i="1"/>
  <c r="K1806" i="1"/>
  <c r="F1806" i="1"/>
  <c r="N1806" i="1" s="1"/>
  <c r="L1806" i="1"/>
  <c r="N1941" i="1"/>
  <c r="E1925" i="1" a="1"/>
  <c r="E1925" i="1" s="1"/>
  <c r="D1907" i="1"/>
  <c r="L1858" i="1"/>
  <c r="K1858" i="1"/>
  <c r="D1858" i="1"/>
  <c r="M1858" i="1"/>
  <c r="F1858" i="1"/>
  <c r="N1858" i="1" s="1"/>
  <c r="F1711" i="1"/>
  <c r="L1711" i="1" s="1"/>
  <c r="M1711" i="1"/>
  <c r="D1711" i="1"/>
  <c r="E1981" i="1" a="1"/>
  <c r="E1981" i="1" s="1"/>
  <c r="M1904" i="1"/>
  <c r="F1865" i="1"/>
  <c r="N1865" i="1" s="1"/>
  <c r="K1865" i="1"/>
  <c r="L1865" i="1"/>
  <c r="M1865" i="1"/>
  <c r="N1820" i="1"/>
  <c r="F1772" i="1"/>
  <c r="N1772" i="1" s="1"/>
  <c r="D1772" i="1"/>
  <c r="L1772" i="1"/>
  <c r="I1868" i="1" a="1"/>
  <c r="I1868" i="1" s="1"/>
  <c r="J1868" i="1" s="1"/>
  <c r="F1745" i="1"/>
  <c r="N1745" i="1" s="1"/>
  <c r="M1745" i="1"/>
  <c r="L1745" i="1"/>
  <c r="K1745" i="1"/>
  <c r="O2122" i="1"/>
  <c r="N2122" i="1"/>
  <c r="N1982" i="1"/>
  <c r="N1959" i="1"/>
  <c r="M1896" i="1"/>
  <c r="L1896" i="1"/>
  <c r="F1896" i="1"/>
  <c r="N1896" i="1" s="1"/>
  <c r="G1871" i="1" a="1"/>
  <c r="G1871" i="1" s="1"/>
  <c r="H1871" i="1" s="1"/>
  <c r="M1860" i="1"/>
  <c r="L1860" i="1"/>
  <c r="K1860" i="1"/>
  <c r="D1860" i="1"/>
  <c r="F1860" i="1"/>
  <c r="N1860" i="1" s="1"/>
  <c r="K1702" i="1"/>
  <c r="F1702" i="1"/>
  <c r="N1702" i="1" s="1"/>
  <c r="I2145" i="1" a="1"/>
  <c r="I2145" i="1" s="1"/>
  <c r="M1929" i="1"/>
  <c r="D1929" i="1"/>
  <c r="F1929" i="1"/>
  <c r="N1929" i="1" s="1"/>
  <c r="N1841" i="1"/>
  <c r="N1684" i="1"/>
  <c r="K1725" i="1"/>
  <c r="M1668" i="1"/>
  <c r="N1668" i="1"/>
  <c r="F1668" i="1"/>
  <c r="D1668" i="1" s="1"/>
  <c r="F1640" i="1"/>
  <c r="N1640" i="1" s="1"/>
  <c r="L1640" i="1"/>
  <c r="G1834" i="1" a="1"/>
  <c r="G1834" i="1" s="1"/>
  <c r="H1834" i="1" s="1"/>
  <c r="M1626" i="1"/>
  <c r="F1626" i="1"/>
  <c r="N1626" i="1" s="1"/>
  <c r="L1626" i="1"/>
  <c r="K1626" i="1"/>
  <c r="N1543" i="1"/>
  <c r="M1698" i="1"/>
  <c r="D1698" i="1"/>
  <c r="K1698" i="1"/>
  <c r="F1698" i="1"/>
  <c r="N1698" i="1" s="1"/>
  <c r="L1698" i="1"/>
  <c r="N1426" i="1"/>
  <c r="D1766" i="1"/>
  <c r="F1522" i="1"/>
  <c r="N1522" i="1" s="1"/>
  <c r="D1522" i="1"/>
  <c r="M1522" i="1"/>
  <c r="L1522" i="1"/>
  <c r="N1634" i="1"/>
  <c r="E1871" i="1" a="1"/>
  <c r="E1871" i="1" s="1"/>
  <c r="N1669" i="1"/>
  <c r="K1575" i="1"/>
  <c r="F1528" i="1"/>
  <c r="N1528" i="1" s="1"/>
  <c r="N1645" i="1"/>
  <c r="M1554" i="1"/>
  <c r="D1554" i="1"/>
  <c r="F1554" i="1"/>
  <c r="L1554" i="1" s="1"/>
  <c r="K1729" i="1"/>
  <c r="F1729" i="1"/>
  <c r="N1729" i="1" s="1"/>
  <c r="N1696" i="1"/>
  <c r="E1670" i="1" a="1"/>
  <c r="E1670" i="1" s="1"/>
  <c r="M1642" i="1"/>
  <c r="L1642" i="1"/>
  <c r="F1642" i="1"/>
  <c r="N1642" i="1" s="1"/>
  <c r="L1447" i="1"/>
  <c r="F1447" i="1"/>
  <c r="N1447" i="1" s="1"/>
  <c r="N1774" i="1"/>
  <c r="N1557" i="1"/>
  <c r="K1470" i="1"/>
  <c r="F1470" i="1"/>
  <c r="N1470" i="1" s="1"/>
  <c r="F1449" i="1"/>
  <c r="L1449" i="1" s="1"/>
  <c r="M1449" i="1"/>
  <c r="K1449" i="1"/>
  <c r="D1449" i="1"/>
  <c r="K1388" i="1"/>
  <c r="D1388" i="1"/>
  <c r="M1388" i="1"/>
  <c r="L1388" i="1"/>
  <c r="F1388" i="1"/>
  <c r="N1388" i="1" s="1"/>
  <c r="F1505" i="1"/>
  <c r="M1505" i="1" s="1"/>
  <c r="F1434" i="1"/>
  <c r="N1434" i="1" s="1"/>
  <c r="L1434" i="1"/>
  <c r="D1434" i="1"/>
  <c r="M1434" i="1"/>
  <c r="F1413" i="1"/>
  <c r="D1413" i="1" s="1"/>
  <c r="N1362" i="1"/>
  <c r="L1490" i="1"/>
  <c r="N1449" i="1"/>
  <c r="N1646" i="1"/>
  <c r="N1477" i="1"/>
  <c r="O1477" i="1"/>
  <c r="N1428" i="1"/>
  <c r="F1934" i="1"/>
  <c r="M1934" i="1" s="1"/>
  <c r="K1934" i="1"/>
  <c r="L1934" i="1"/>
  <c r="N1934" i="1"/>
  <c r="D1934" i="1"/>
  <c r="N1518" i="1"/>
  <c r="N1590" i="1"/>
  <c r="N1544" i="1"/>
  <c r="N1511" i="1"/>
  <c r="N1414" i="1"/>
  <c r="L1288" i="1"/>
  <c r="K1288" i="1"/>
  <c r="M1288" i="1"/>
  <c r="F1288" i="1"/>
  <c r="D1288" i="1"/>
  <c r="F1618" i="1"/>
  <c r="N1618" i="1" s="1"/>
  <c r="E1538" i="1" a="1"/>
  <c r="E1538" i="1" s="1"/>
  <c r="F1500" i="1"/>
  <c r="N1500" i="1" s="1"/>
  <c r="M1364" i="1"/>
  <c r="D1364" i="1"/>
  <c r="L1364" i="1"/>
  <c r="F1364" i="1"/>
  <c r="N1364" i="1" s="1"/>
  <c r="N1659" i="1"/>
  <c r="N1568" i="1"/>
  <c r="N1534" i="1"/>
  <c r="G1653" i="1" a="1"/>
  <c r="G1653" i="1" s="1"/>
  <c r="H1653" i="1" s="1"/>
  <c r="F1399" i="1"/>
  <c r="N1399" i="1" s="1"/>
  <c r="M1399" i="1"/>
  <c r="K1399" i="1"/>
  <c r="D1399" i="1"/>
  <c r="M1328" i="1"/>
  <c r="F1328" i="1"/>
  <c r="N1328" i="1" s="1"/>
  <c r="K1328" i="1"/>
  <c r="M1307" i="1"/>
  <c r="M1296" i="1"/>
  <c r="F1237" i="1"/>
  <c r="K1237" i="1" s="1"/>
  <c r="M1237" i="1"/>
  <c r="L1237" i="1"/>
  <c r="L1138" i="1"/>
  <c r="F1138" i="1"/>
  <c r="M1138" i="1" s="1"/>
  <c r="D1138" i="1"/>
  <c r="L1266" i="1"/>
  <c r="O1422" i="1"/>
  <c r="N1422" i="1"/>
  <c r="F1248" i="1"/>
  <c r="M1248" i="1" s="1"/>
  <c r="M1157" i="1"/>
  <c r="K1421" i="1"/>
  <c r="F1421" i="1"/>
  <c r="N1421" i="1" s="1"/>
  <c r="N1387" i="1"/>
  <c r="K1331" i="1"/>
  <c r="F1331" i="1"/>
  <c r="N1331" i="1" s="1"/>
  <c r="L1242" i="1"/>
  <c r="F1242" i="1"/>
  <c r="M1242" i="1" s="1"/>
  <c r="M1175" i="1"/>
  <c r="D1175" i="1"/>
  <c r="L1175" i="1"/>
  <c r="F1175" i="1"/>
  <c r="K1175" i="1"/>
  <c r="M1368" i="1"/>
  <c r="L1210" i="1"/>
  <c r="F1210" i="1"/>
  <c r="M1210" i="1" s="1"/>
  <c r="D1210" i="1"/>
  <c r="D1368" i="1"/>
  <c r="D1228" i="1"/>
  <c r="N1400" i="1"/>
  <c r="O1400" i="1"/>
  <c r="M1284" i="1"/>
  <c r="D1284" i="1"/>
  <c r="L1284" i="1"/>
  <c r="K1284" i="1"/>
  <c r="F1284" i="1"/>
  <c r="D1267" i="1"/>
  <c r="L1267" i="1"/>
  <c r="M1267" i="1"/>
  <c r="K1267" i="1"/>
  <c r="F1267" i="1"/>
  <c r="F1092" i="1"/>
  <c r="L1092" i="1" s="1"/>
  <c r="D1092" i="1"/>
  <c r="K1092" i="1"/>
  <c r="M1332" i="1"/>
  <c r="M1104" i="1"/>
  <c r="D1195" i="1"/>
  <c r="L1195" i="1"/>
  <c r="M1195" i="1"/>
  <c r="K1195" i="1"/>
  <c r="F1195" i="1"/>
  <c r="F867" i="1"/>
  <c r="N867" i="1" s="1"/>
  <c r="M1365" i="1"/>
  <c r="O1178" i="1"/>
  <c r="N1178" i="1"/>
  <c r="D838" i="1"/>
  <c r="M838" i="1"/>
  <c r="L838" i="1"/>
  <c r="K838" i="1"/>
  <c r="F838" i="1"/>
  <c r="N838" i="1" s="1"/>
  <c r="N1346" i="1"/>
  <c r="F902" i="1"/>
  <c r="M902" i="1" s="1"/>
  <c r="N1379" i="1"/>
  <c r="F1134" i="1"/>
  <c r="K1134" i="1" s="1"/>
  <c r="L1134" i="1"/>
  <c r="M1134" i="1"/>
  <c r="O1215" i="1"/>
  <c r="N1215" i="1"/>
  <c r="F1094" i="1"/>
  <c r="L1094" i="1" s="1"/>
  <c r="M1094" i="1"/>
  <c r="D1094" i="1"/>
  <c r="M1010" i="1"/>
  <c r="D1010" i="1"/>
  <c r="L1010" i="1"/>
  <c r="F1010" i="1"/>
  <c r="K1010" i="1" s="1"/>
  <c r="D1174" i="1"/>
  <c r="K1302" i="1"/>
  <c r="F1302" i="1"/>
  <c r="M1302" i="1" s="1"/>
  <c r="E1158" i="1" a="1"/>
  <c r="E1158" i="1" s="1"/>
  <c r="K994" i="1"/>
  <c r="M994" i="1"/>
  <c r="L994" i="1"/>
  <c r="D994" i="1"/>
  <c r="F994" i="1"/>
  <c r="D976" i="1"/>
  <c r="F976" i="1"/>
  <c r="K976" i="1" s="1"/>
  <c r="D958" i="1"/>
  <c r="F958" i="1"/>
  <c r="K958" i="1" s="1"/>
  <c r="F779" i="1"/>
  <c r="N779" i="1" s="1"/>
  <c r="M779" i="1"/>
  <c r="K779" i="1"/>
  <c r="M960" i="1"/>
  <c r="D960" i="1"/>
  <c r="F960" i="1"/>
  <c r="L960" i="1" s="1"/>
  <c r="M1083" i="1"/>
  <c r="M993" i="1"/>
  <c r="D993" i="1"/>
  <c r="L993" i="1"/>
  <c r="K993" i="1"/>
  <c r="F993" i="1"/>
  <c r="N834" i="1"/>
  <c r="N776" i="1"/>
  <c r="F743" i="1"/>
  <c r="N743" i="1" s="1"/>
  <c r="L907" i="1"/>
  <c r="K907" i="1"/>
  <c r="D907" i="1"/>
  <c r="M907" i="1"/>
  <c r="F907" i="1"/>
  <c r="D789" i="1"/>
  <c r="F789" i="1"/>
  <c r="M789" i="1" s="1"/>
  <c r="F692" i="1"/>
  <c r="N692" i="1" s="1"/>
  <c r="K659" i="1"/>
  <c r="F659" i="1"/>
  <c r="N659" i="1" s="1"/>
  <c r="D659" i="1"/>
  <c r="M659" i="1"/>
  <c r="L659" i="1"/>
  <c r="G1100" i="1" a="1"/>
  <c r="G1100" i="1" s="1"/>
  <c r="H1100" i="1" s="1"/>
  <c r="G759" i="1" a="1"/>
  <c r="G759" i="1" s="1"/>
  <c r="N725" i="1"/>
  <c r="N677" i="1"/>
  <c r="F1008" i="1"/>
  <c r="M1008" i="1" s="1"/>
  <c r="D1008" i="1"/>
  <c r="L1008" i="1"/>
  <c r="M764" i="1"/>
  <c r="D764" i="1"/>
  <c r="F764" i="1"/>
  <c r="N764" i="1" s="1"/>
  <c r="N704" i="1"/>
  <c r="M849" i="1"/>
  <c r="D849" i="1"/>
  <c r="F849" i="1"/>
  <c r="N849" i="1" s="1"/>
  <c r="L849" i="1"/>
  <c r="G798" i="1" a="1"/>
  <c r="G798" i="1" s="1"/>
  <c r="N695" i="1"/>
  <c r="F983" i="1"/>
  <c r="M983" i="1" s="1"/>
  <c r="M935" i="1"/>
  <c r="F935" i="1"/>
  <c r="D935" i="1" s="1"/>
  <c r="N890" i="1"/>
  <c r="O890" i="1"/>
  <c r="N801" i="1"/>
  <c r="K749" i="1"/>
  <c r="F749" i="1"/>
  <c r="N749" i="1" s="1"/>
  <c r="F944" i="1"/>
  <c r="M944" i="1" s="1"/>
  <c r="L722" i="1"/>
  <c r="K722" i="1"/>
  <c r="F722" i="1"/>
  <c r="N722" i="1" s="1"/>
  <c r="K596" i="1"/>
  <c r="L596" i="1"/>
  <c r="F596" i="1"/>
  <c r="N596" i="1" s="1"/>
  <c r="M915" i="1"/>
  <c r="D915" i="1"/>
  <c r="L915" i="1"/>
  <c r="K915" i="1"/>
  <c r="F915" i="1"/>
  <c r="F845" i="1"/>
  <c r="N845" i="1" s="1"/>
  <c r="N737" i="1"/>
  <c r="K989" i="1"/>
  <c r="F989" i="1"/>
  <c r="M989" i="1" s="1"/>
  <c r="I663" i="1" a="1"/>
  <c r="I663" i="1" s="1"/>
  <c r="J663" i="1" s="1"/>
  <c r="M631" i="1"/>
  <c r="E781" i="1" a="1"/>
  <c r="E781" i="1" s="1"/>
  <c r="G681" i="1" a="1"/>
  <c r="G681" i="1" s="1"/>
  <c r="H681" i="1" s="1"/>
  <c r="N686" i="1"/>
  <c r="L619" i="1"/>
  <c r="O705" i="1"/>
  <c r="N705" i="1"/>
  <c r="O625" i="1"/>
  <c r="E625" i="1" a="1"/>
  <c r="E625" i="1" s="1"/>
  <c r="I625" i="1" a="1"/>
  <c r="I625" i="1" s="1"/>
  <c r="J625" i="1" s="1"/>
  <c r="F600" i="1"/>
  <c r="N600" i="1" s="1"/>
  <c r="M600" i="1"/>
  <c r="L600" i="1"/>
  <c r="D600" i="1"/>
  <c r="K600" i="1"/>
  <c r="M526" i="1"/>
  <c r="D526" i="1"/>
  <c r="K526" i="1"/>
  <c r="F526" i="1"/>
  <c r="N526" i="1"/>
  <c r="L526" i="1"/>
  <c r="M493" i="1"/>
  <c r="F493" i="1"/>
  <c r="D493" i="1" s="1"/>
  <c r="L493" i="1"/>
  <c r="K493" i="1"/>
  <c r="K438" i="1"/>
  <c r="K690" i="1"/>
  <c r="N613" i="1"/>
  <c r="K575" i="1"/>
  <c r="F575" i="1"/>
  <c r="N575" i="1" s="1"/>
  <c r="M575" i="1"/>
  <c r="L575" i="1"/>
  <c r="D575" i="1"/>
  <c r="N500" i="1"/>
  <c r="D453" i="1"/>
  <c r="D435" i="1"/>
  <c r="O603" i="1"/>
  <c r="N603" i="1"/>
  <c r="L571" i="1"/>
  <c r="F571" i="1"/>
  <c r="N571" i="1" s="1"/>
  <c r="M571" i="1"/>
  <c r="D571" i="1"/>
  <c r="M406" i="1"/>
  <c r="D406" i="1"/>
  <c r="F406" i="1"/>
  <c r="N406" i="1" s="1"/>
  <c r="L406" i="1"/>
  <c r="K406" i="1"/>
  <c r="M945" i="1"/>
  <c r="D945" i="1"/>
  <c r="F945" i="1"/>
  <c r="L945" i="1" s="1"/>
  <c r="O643" i="1"/>
  <c r="N643" i="1"/>
  <c r="N547" i="1"/>
  <c r="K485" i="1"/>
  <c r="F485" i="1"/>
  <c r="N485" i="1" s="1"/>
  <c r="D485" i="1"/>
  <c r="M485" i="1"/>
  <c r="N459" i="1"/>
  <c r="N441" i="1"/>
  <c r="N423" i="1"/>
  <c r="K728" i="1"/>
  <c r="E687" i="1" a="1"/>
  <c r="E687" i="1" s="1"/>
  <c r="M559" i="1"/>
  <c r="D559" i="1"/>
  <c r="K559" i="1"/>
  <c r="F559" i="1"/>
  <c r="N559" i="1" s="1"/>
  <c r="M532" i="1"/>
  <c r="D532" i="1"/>
  <c r="K532" i="1"/>
  <c r="L532" i="1"/>
  <c r="F532" i="1"/>
  <c r="N532" i="1" s="1"/>
  <c r="L505" i="1"/>
  <c r="F505" i="1"/>
  <c r="N505" i="1" s="1"/>
  <c r="N443" i="1"/>
  <c r="O607" i="1"/>
  <c r="N607" i="1"/>
  <c r="D576" i="1"/>
  <c r="M576" i="1"/>
  <c r="F576" i="1"/>
  <c r="N576" i="1" s="1"/>
  <c r="N852" i="1"/>
  <c r="I762" i="1" a="1"/>
  <c r="I762" i="1" s="1"/>
  <c r="J762" i="1" s="1"/>
  <c r="O708" i="1"/>
  <c r="N708" i="1"/>
  <c r="F635" i="1"/>
  <c r="N635" i="1" s="1"/>
  <c r="F573" i="1"/>
  <c r="N573" i="1" s="1"/>
  <c r="N536" i="1"/>
  <c r="G716" i="1" a="1"/>
  <c r="G716" i="1" s="1"/>
  <c r="H716" i="1" s="1"/>
  <c r="K369" i="1"/>
  <c r="K257" i="1"/>
  <c r="M257" i="1"/>
  <c r="F257" i="1"/>
  <c r="L257" i="1" s="1"/>
  <c r="D257" i="1"/>
  <c r="L185" i="1"/>
  <c r="F185" i="1"/>
  <c r="N185" i="1" s="1"/>
  <c r="L215" i="1"/>
  <c r="F215" i="1"/>
  <c r="N215" i="1" s="1"/>
  <c r="D365" i="1"/>
  <c r="M365" i="1"/>
  <c r="F365" i="1"/>
  <c r="N365" i="1" s="1"/>
  <c r="K365" i="1"/>
  <c r="L365" i="1"/>
  <c r="N321" i="1"/>
  <c r="N430" i="1"/>
  <c r="N393" i="1"/>
  <c r="D359" i="1"/>
  <c r="M359" i="1"/>
  <c r="K359" i="1"/>
  <c r="F359" i="1"/>
  <c r="L359" i="1" s="1"/>
  <c r="N257" i="1"/>
  <c r="K155" i="1"/>
  <c r="D155" i="1"/>
  <c r="M155" i="1"/>
  <c r="L155" i="1"/>
  <c r="F155" i="1"/>
  <c r="N155" i="1" s="1"/>
  <c r="G639" i="1" a="1"/>
  <c r="G639" i="1" s="1"/>
  <c r="H639" i="1" s="1"/>
  <c r="M511" i="1"/>
  <c r="N359" i="1"/>
  <c r="D799" i="1"/>
  <c r="M799" i="1"/>
  <c r="L799" i="1"/>
  <c r="K799" i="1"/>
  <c r="F799" i="1"/>
  <c r="N799" i="1" s="1"/>
  <c r="M376" i="1"/>
  <c r="D376" i="1"/>
  <c r="K376" i="1"/>
  <c r="F376" i="1"/>
  <c r="N376" i="1" s="1"/>
  <c r="L376" i="1"/>
  <c r="D353" i="1"/>
  <c r="M353" i="1"/>
  <c r="L353" i="1"/>
  <c r="F353" i="1"/>
  <c r="N353" i="1" s="1"/>
  <c r="K421" i="1"/>
  <c r="F421" i="1"/>
  <c r="N421" i="1" s="1"/>
  <c r="O585" i="1"/>
  <c r="K489" i="1"/>
  <c r="M489" i="1"/>
  <c r="D489" i="1"/>
  <c r="F489" i="1"/>
  <c r="N489" i="1" s="1"/>
  <c r="L288" i="1"/>
  <c r="F288" i="1"/>
  <c r="N288" i="1" s="1"/>
  <c r="F147" i="1"/>
  <c r="N147" i="1" s="1"/>
  <c r="F76" i="1"/>
  <c r="N76" i="1" s="1"/>
  <c r="D76" i="1"/>
  <c r="K76" i="1"/>
  <c r="D329" i="1"/>
  <c r="M329" i="1"/>
  <c r="F329" i="1"/>
  <c r="N329" i="1" s="1"/>
  <c r="G585" i="1" a="1"/>
  <c r="G585" i="1" s="1"/>
  <c r="M433" i="1"/>
  <c r="D433" i="1"/>
  <c r="L433" i="1"/>
  <c r="K433" i="1"/>
  <c r="F433" i="1"/>
  <c r="N433" i="1" s="1"/>
  <c r="N349" i="1"/>
  <c r="D307" i="1"/>
  <c r="M159" i="1"/>
  <c r="F159" i="1"/>
  <c r="N159" i="1" s="1"/>
  <c r="L159" i="1"/>
  <c r="M327" i="1"/>
  <c r="K327" i="1"/>
  <c r="L327" i="1"/>
  <c r="F327" i="1"/>
  <c r="N327" i="1" s="1"/>
  <c r="K529" i="1"/>
  <c r="L444" i="1"/>
  <c r="N390" i="1"/>
  <c r="F358" i="1"/>
  <c r="N358" i="1" s="1"/>
  <c r="L358" i="1"/>
  <c r="K358" i="1"/>
  <c r="N287" i="1"/>
  <c r="F252" i="1"/>
  <c r="N252" i="1" s="1"/>
  <c r="N168" i="1"/>
  <c r="F689" i="1"/>
  <c r="N689" i="1" s="1"/>
  <c r="F410" i="1"/>
  <c r="N410" i="1" s="1"/>
  <c r="N316" i="1"/>
  <c r="N95" i="1"/>
  <c r="F404" i="1"/>
  <c r="N404" i="1" s="1"/>
  <c r="D404" i="1"/>
  <c r="K404" i="1"/>
  <c r="O297" i="1"/>
  <c r="N297" i="1"/>
  <c r="F194" i="1"/>
  <c r="N194" i="1" s="1"/>
  <c r="K150" i="1"/>
  <c r="F150" i="1"/>
  <c r="N150" i="1" s="1"/>
  <c r="O31" i="1"/>
  <c r="F251" i="1"/>
  <c r="N251" i="1" s="1"/>
  <c r="N457" i="1"/>
  <c r="M391" i="1"/>
  <c r="D391" i="1"/>
  <c r="L391" i="1"/>
  <c r="K391" i="1"/>
  <c r="F391" i="1"/>
  <c r="N391" i="1" s="1"/>
  <c r="M292" i="1"/>
  <c r="D292" i="1"/>
  <c r="F292" i="1"/>
  <c r="N292" i="1" s="1"/>
  <c r="L292" i="1"/>
  <c r="K292" i="1"/>
  <c r="M228" i="1"/>
  <c r="F228" i="1"/>
  <c r="N228" i="1" s="1"/>
  <c r="L228" i="1"/>
  <c r="K228" i="1"/>
  <c r="N166" i="1"/>
  <c r="I34" i="1" a="1"/>
  <c r="I34" i="1" s="1"/>
  <c r="J34" i="1" s="1"/>
  <c r="I267" i="1" a="1"/>
  <c r="I267" i="1" s="1"/>
  <c r="J267" i="1" s="1"/>
  <c r="D198" i="1"/>
  <c r="G19" i="1" a="1"/>
  <c r="G19" i="1" s="1"/>
  <c r="H19" i="1" s="1"/>
  <c r="N100" i="1"/>
  <c r="M328" i="1"/>
  <c r="D328" i="1"/>
  <c r="F328" i="1"/>
  <c r="N328" i="1" s="1"/>
  <c r="K328" i="1"/>
  <c r="K145" i="1"/>
  <c r="N29" i="1"/>
  <c r="F138" i="1"/>
  <c r="N138" i="1" s="1"/>
  <c r="K50" i="1"/>
  <c r="D50" i="1"/>
  <c r="F50" i="1"/>
  <c r="N50" i="1" s="1"/>
  <c r="L50" i="1"/>
  <c r="N248" i="1"/>
  <c r="M106" i="1"/>
  <c r="L106" i="1"/>
  <c r="K106" i="1"/>
  <c r="F106" i="1"/>
  <c r="N106" i="1" s="1"/>
  <c r="F64" i="1"/>
  <c r="N64" i="1" s="1"/>
  <c r="M64" i="1"/>
  <c r="D64" i="1"/>
  <c r="N32" i="1"/>
  <c r="L306" i="1"/>
  <c r="N230" i="1"/>
  <c r="F169" i="1"/>
  <c r="N169" i="1" s="1"/>
  <c r="K169" i="1"/>
  <c r="I85" i="1" a="1"/>
  <c r="I85" i="1" s="1"/>
  <c r="N39" i="1"/>
  <c r="N302" i="1"/>
  <c r="M130" i="1"/>
  <c r="D130" i="1"/>
  <c r="L130" i="1"/>
  <c r="K130" i="1"/>
  <c r="F130" i="1"/>
  <c r="E31" i="1" a="1"/>
  <c r="E31" i="1" s="1"/>
  <c r="N144" i="1"/>
  <c r="N130" i="1"/>
  <c r="M126" i="1"/>
  <c r="D126" i="1"/>
  <c r="L126" i="1"/>
  <c r="F126" i="1"/>
  <c r="N126" i="1" s="1"/>
  <c r="G67" i="1" a="1"/>
  <c r="G67" i="1" s="1"/>
  <c r="H67" i="1" s="1"/>
  <c r="N38" i="1"/>
  <c r="N243" i="1"/>
  <c r="N158" i="1"/>
  <c r="N281" i="1"/>
  <c r="K157" i="1"/>
  <c r="F157" i="1"/>
  <c r="M157" i="1" s="1"/>
  <c r="N104" i="1"/>
  <c r="D44" i="1"/>
  <c r="F44" i="1"/>
  <c r="N44" i="1" s="1"/>
  <c r="F1538" i="1" l="1"/>
  <c r="M1538" i="1" s="1"/>
  <c r="L4090" i="1"/>
  <c r="F4090" i="1"/>
  <c r="K4090" i="1" s="1"/>
  <c r="M681" i="1"/>
  <c r="J881" i="1"/>
  <c r="M881" i="1" s="1"/>
  <c r="F747" i="1"/>
  <c r="L747" i="1" s="1"/>
  <c r="N747" i="1"/>
  <c r="L1705" i="1"/>
  <c r="F1705" i="1"/>
  <c r="D1705" i="1" s="1"/>
  <c r="M1705" i="1"/>
  <c r="H2537" i="1"/>
  <c r="L2537" i="1" s="1"/>
  <c r="F4162" i="1"/>
  <c r="D4162" i="1" s="1"/>
  <c r="M4162" i="1"/>
  <c r="N2440" i="1"/>
  <c r="L2440" i="1"/>
  <c r="L3093" i="1"/>
  <c r="N3093" i="1"/>
  <c r="N72" i="1"/>
  <c r="L72" i="1"/>
  <c r="K72" i="1"/>
  <c r="N674" i="1"/>
  <c r="M498" i="1"/>
  <c r="L498" i="1"/>
  <c r="M587" i="1"/>
  <c r="L587" i="1"/>
  <c r="D990" i="1"/>
  <c r="L990" i="1"/>
  <c r="N3090" i="1"/>
  <c r="D3090" i="1"/>
  <c r="M3090" i="1"/>
  <c r="N3354" i="1"/>
  <c r="M3354" i="1"/>
  <c r="L3354" i="1"/>
  <c r="N3770" i="1"/>
  <c r="M3770" i="1"/>
  <c r="L3770" i="1"/>
  <c r="K3770" i="1"/>
  <c r="N3816" i="1"/>
  <c r="D3816" i="1"/>
  <c r="L3857" i="1"/>
  <c r="K3857" i="1"/>
  <c r="M3857" i="1"/>
  <c r="M265" i="1"/>
  <c r="L265" i="1"/>
  <c r="K265" i="1"/>
  <c r="M275" i="1"/>
  <c r="D275" i="1"/>
  <c r="N275" i="1"/>
  <c r="K275" i="1"/>
  <c r="L275" i="1"/>
  <c r="N149" i="1"/>
  <c r="M149" i="1"/>
  <c r="L149" i="1"/>
  <c r="D149" i="1"/>
  <c r="M966" i="1"/>
  <c r="L966" i="1"/>
  <c r="K966" i="1"/>
  <c r="M1808" i="1"/>
  <c r="K1808" i="1"/>
  <c r="N1808" i="1"/>
  <c r="L1808" i="1"/>
  <c r="L2932" i="1"/>
  <c r="K2932" i="1"/>
  <c r="D2932" i="1"/>
  <c r="M2932" i="1"/>
  <c r="K458" i="1"/>
  <c r="D458" i="1"/>
  <c r="M458" i="1"/>
  <c r="L458" i="1"/>
  <c r="M914" i="1"/>
  <c r="D914" i="1"/>
  <c r="L914" i="1"/>
  <c r="K914" i="1"/>
  <c r="M4291" i="1"/>
  <c r="D4291" i="1"/>
  <c r="N4291" i="1"/>
  <c r="K4291" i="1"/>
  <c r="L4291" i="1"/>
  <c r="N317" i="1"/>
  <c r="L317" i="1"/>
  <c r="D317" i="1"/>
  <c r="M317" i="1"/>
  <c r="K317" i="1"/>
  <c r="N1431" i="1"/>
  <c r="M1431" i="1"/>
  <c r="K1431" i="1"/>
  <c r="L1431" i="1"/>
  <c r="D1431" i="1"/>
  <c r="H585" i="1"/>
  <c r="L585" i="1"/>
  <c r="K44" i="1"/>
  <c r="L150" i="1"/>
  <c r="L689" i="1"/>
  <c r="K147" i="1"/>
  <c r="M215" i="1"/>
  <c r="L635" i="1"/>
  <c r="F781" i="1"/>
  <c r="M781" i="1" s="1"/>
  <c r="D781" i="1"/>
  <c r="D845" i="1"/>
  <c r="L749" i="1"/>
  <c r="K983" i="1"/>
  <c r="H759" i="1"/>
  <c r="M759" i="1" s="1"/>
  <c r="D759" i="1"/>
  <c r="K692" i="1"/>
  <c r="K743" i="1"/>
  <c r="L958" i="1"/>
  <c r="K1242" i="1"/>
  <c r="D1421" i="1"/>
  <c r="L1618" i="1"/>
  <c r="D1670" i="1"/>
  <c r="M1670" i="1"/>
  <c r="F1670" i="1"/>
  <c r="L1670" i="1" s="1"/>
  <c r="K1670" i="1"/>
  <c r="K1668" i="1"/>
  <c r="J2145" i="1"/>
  <c r="K2145" i="1" s="1"/>
  <c r="J1888" i="1"/>
  <c r="K1888" i="1"/>
  <c r="D1792" i="1"/>
  <c r="L2107" i="1"/>
  <c r="L1854" i="1"/>
  <c r="D2177" i="1"/>
  <c r="M2197" i="1"/>
  <c r="L2266" i="1"/>
  <c r="K2467" i="1"/>
  <c r="K2865" i="1"/>
  <c r="L2750" i="1"/>
  <c r="L3010" i="1"/>
  <c r="K3128" i="1"/>
  <c r="L3204" i="1"/>
  <c r="L3473" i="1"/>
  <c r="L3495" i="1"/>
  <c r="M3437" i="1"/>
  <c r="L3536" i="1"/>
  <c r="L3550" i="1"/>
  <c r="M3688" i="1"/>
  <c r="K3860" i="1"/>
  <c r="M3897" i="1"/>
  <c r="K3932" i="1"/>
  <c r="K3926" i="1"/>
  <c r="L4047" i="1"/>
  <c r="D4172" i="1"/>
  <c r="D4227" i="1"/>
  <c r="L3540" i="1"/>
  <c r="L3481" i="1"/>
  <c r="D3617" i="1"/>
  <c r="L94" i="1"/>
  <c r="D211" i="1"/>
  <c r="K177" i="1"/>
  <c r="L471" i="1"/>
  <c r="M298" i="1"/>
  <c r="L216" i="1"/>
  <c r="K239" i="1"/>
  <c r="L254" i="1"/>
  <c r="L176" i="1"/>
  <c r="L560" i="1"/>
  <c r="L137" i="1"/>
  <c r="N716" i="1"/>
  <c r="D415" i="1"/>
  <c r="D548" i="1"/>
  <c r="K774" i="1"/>
  <c r="L1181" i="1"/>
  <c r="K681" i="1"/>
  <c r="K1019" i="1"/>
  <c r="K1045" i="1"/>
  <c r="M1033" i="1"/>
  <c r="M1143" i="1"/>
  <c r="D1240" i="1"/>
  <c r="D1224" i="1"/>
  <c r="K1443" i="1"/>
  <c r="L1653" i="1"/>
  <c r="M1610" i="1"/>
  <c r="L1482" i="1"/>
  <c r="N1625" i="1"/>
  <c r="M1426" i="1"/>
  <c r="M1740" i="1"/>
  <c r="L1652" i="1"/>
  <c r="K1619" i="1"/>
  <c r="L1531" i="1"/>
  <c r="M1798" i="1"/>
  <c r="N1821" i="1"/>
  <c r="K1760" i="1"/>
  <c r="D1736" i="1"/>
  <c r="D2059" i="1"/>
  <c r="L2288" i="1"/>
  <c r="K2520" i="1"/>
  <c r="N2162" i="1"/>
  <c r="D2418" i="1"/>
  <c r="L2448" i="1"/>
  <c r="M2577" i="1"/>
  <c r="D2737" i="1"/>
  <c r="D2725" i="1"/>
  <c r="K2923" i="1"/>
  <c r="D2791" i="1"/>
  <c r="L2864" i="1"/>
  <c r="D2814" i="1"/>
  <c r="L3055" i="1"/>
  <c r="L2904" i="1"/>
  <c r="K3165" i="1"/>
  <c r="K3035" i="1"/>
  <c r="L3122" i="1"/>
  <c r="L3186" i="1"/>
  <c r="D3208" i="1"/>
  <c r="K3207" i="1"/>
  <c r="D3282" i="1"/>
  <c r="M3306" i="1"/>
  <c r="M3343" i="1"/>
  <c r="D3872" i="1"/>
  <c r="K223" i="1"/>
  <c r="N37" i="1"/>
  <c r="L599" i="1"/>
  <c r="L360" i="1"/>
  <c r="D684" i="1"/>
  <c r="D315" i="1"/>
  <c r="K401" i="1"/>
  <c r="M77" i="1"/>
  <c r="N668" i="1"/>
  <c r="L584" i="1"/>
  <c r="L766" i="1"/>
  <c r="M1014" i="1"/>
  <c r="L1001" i="1"/>
  <c r="L997" i="1"/>
  <c r="L1091" i="1"/>
  <c r="L866" i="1"/>
  <c r="L1093" i="1"/>
  <c r="D1198" i="1"/>
  <c r="F1198" i="1"/>
  <c r="L1198" i="1" s="1"/>
  <c r="K1041" i="1"/>
  <c r="L1126" i="1"/>
  <c r="D1254" i="1"/>
  <c r="M1153" i="1"/>
  <c r="M1282" i="1"/>
  <c r="L1369" i="1"/>
  <c r="K1427" i="1"/>
  <c r="M1535" i="1"/>
  <c r="D1438" i="1"/>
  <c r="D1844" i="1"/>
  <c r="D1723" i="1"/>
  <c r="D2001" i="1"/>
  <c r="M1949" i="1"/>
  <c r="L1807" i="1"/>
  <c r="D1762" i="1"/>
  <c r="L2144" i="1"/>
  <c r="N2445" i="1"/>
  <c r="M2317" i="1"/>
  <c r="D2567" i="1"/>
  <c r="L2760" i="1"/>
  <c r="D2773" i="1"/>
  <c r="N3002" i="1"/>
  <c r="K2882" i="1"/>
  <c r="L3084" i="1"/>
  <c r="L3159" i="1"/>
  <c r="M3273" i="1"/>
  <c r="D3430" i="1"/>
  <c r="N3499" i="1"/>
  <c r="D3395" i="1"/>
  <c r="K3626" i="1"/>
  <c r="L3657" i="1"/>
  <c r="D3804" i="1"/>
  <c r="N3820" i="1"/>
  <c r="D3947" i="1"/>
  <c r="K3980" i="1"/>
  <c r="D3984" i="1"/>
  <c r="M4126" i="1"/>
  <c r="M4173" i="1"/>
  <c r="L4253" i="1"/>
  <c r="L4030" i="1"/>
  <c r="D4140" i="1"/>
  <c r="D4191" i="1"/>
  <c r="D144" i="1"/>
  <c r="M88" i="1"/>
  <c r="L417" i="1"/>
  <c r="L394" i="1"/>
  <c r="L296" i="1"/>
  <c r="D326" i="1"/>
  <c r="K294" i="1"/>
  <c r="K113" i="1"/>
  <c r="L643" i="1"/>
  <c r="K581" i="1"/>
  <c r="L525" i="1"/>
  <c r="M614" i="1"/>
  <c r="L887" i="1"/>
  <c r="L698" i="1"/>
  <c r="L801" i="1"/>
  <c r="M860" i="1"/>
  <c r="K674" i="1"/>
  <c r="L791" i="1"/>
  <c r="L802" i="1"/>
  <c r="D894" i="1"/>
  <c r="D1270" i="1"/>
  <c r="L1252" i="1"/>
  <c r="K1591" i="1"/>
  <c r="D1409" i="1"/>
  <c r="D1660" i="1"/>
  <c r="K1561" i="1"/>
  <c r="M1800" i="1"/>
  <c r="K1763" i="1"/>
  <c r="K1870" i="1"/>
  <c r="M2117" i="1"/>
  <c r="D1962" i="1"/>
  <c r="L2234" i="1"/>
  <c r="L2388" i="1"/>
  <c r="L2307" i="1"/>
  <c r="M2281" i="1"/>
  <c r="M2612" i="1"/>
  <c r="N2644" i="1"/>
  <c r="D2470" i="1"/>
  <c r="L2601" i="1"/>
  <c r="K2615" i="1"/>
  <c r="K2637" i="1"/>
  <c r="M2708" i="1"/>
  <c r="K2748" i="1"/>
  <c r="L2738" i="1"/>
  <c r="D2808" i="1"/>
  <c r="D2732" i="1"/>
  <c r="L2946" i="1"/>
  <c r="L3041" i="1"/>
  <c r="K3109" i="1"/>
  <c r="L3389" i="1"/>
  <c r="K3110" i="1"/>
  <c r="K3287" i="1"/>
  <c r="M3324" i="1"/>
  <c r="L3349" i="1"/>
  <c r="L3499" i="1"/>
  <c r="L3535" i="1"/>
  <c r="K3584" i="1"/>
  <c r="N3742" i="1"/>
  <c r="K3726" i="1"/>
  <c r="L3757" i="1"/>
  <c r="L3836" i="1"/>
  <c r="K3960" i="1"/>
  <c r="L4051" i="1"/>
  <c r="L4036" i="1"/>
  <c r="L4166" i="1"/>
  <c r="K4236" i="1"/>
  <c r="D4298" i="1"/>
  <c r="L385" i="1"/>
  <c r="L98" i="1"/>
  <c r="K134" i="1"/>
  <c r="K110" i="1"/>
  <c r="D153" i="1"/>
  <c r="D192" i="1"/>
  <c r="K412" i="1"/>
  <c r="K472" i="1"/>
  <c r="D364" i="1"/>
  <c r="L190" i="1"/>
  <c r="L191" i="1"/>
  <c r="D361" i="1"/>
  <c r="L514" i="1"/>
  <c r="D495" i="1"/>
  <c r="D836" i="1"/>
  <c r="H590" i="1"/>
  <c r="N590" i="1" s="1"/>
  <c r="M708" i="1"/>
  <c r="L765" i="1"/>
  <c r="M732" i="1"/>
  <c r="M1103" i="1"/>
  <c r="K1107" i="1"/>
  <c r="L1286" i="1"/>
  <c r="L1176" i="1"/>
  <c r="L1333" i="1"/>
  <c r="L1337" i="1"/>
  <c r="M1659" i="1"/>
  <c r="K1391" i="1"/>
  <c r="M1595" i="1"/>
  <c r="M1717" i="1"/>
  <c r="M1492" i="1"/>
  <c r="K1494" i="1"/>
  <c r="N1567" i="1"/>
  <c r="N1972" i="1"/>
  <c r="L2174" i="1"/>
  <c r="M1796" i="1"/>
  <c r="M1951" i="1"/>
  <c r="K1846" i="1"/>
  <c r="K1775" i="1"/>
  <c r="D1721" i="1"/>
  <c r="M2057" i="1"/>
  <c r="D2007" i="1"/>
  <c r="M1996" i="1"/>
  <c r="D2156" i="1"/>
  <c r="D2173" i="1"/>
  <c r="M2496" i="1"/>
  <c r="D2440" i="1"/>
  <c r="L2605" i="1"/>
  <c r="D2608" i="1"/>
  <c r="N2671" i="1"/>
  <c r="D2742" i="1"/>
  <c r="L2827" i="1"/>
  <c r="L2871" i="1"/>
  <c r="N2871" i="1"/>
  <c r="L3063" i="1"/>
  <c r="K3093" i="1"/>
  <c r="K3216" i="1"/>
  <c r="L3250" i="1"/>
  <c r="K3117" i="1"/>
  <c r="L3137" i="1"/>
  <c r="D3322" i="1"/>
  <c r="D3469" i="1"/>
  <c r="D3498" i="1"/>
  <c r="L3572" i="1"/>
  <c r="L3622" i="1"/>
  <c r="K3850" i="1"/>
  <c r="L4015" i="1"/>
  <c r="D4086" i="1"/>
  <c r="M4097" i="1"/>
  <c r="M4171" i="1"/>
  <c r="K4171" i="1"/>
  <c r="M4308" i="1"/>
  <c r="L4017" i="1"/>
  <c r="N4017" i="1"/>
  <c r="N117" i="1"/>
  <c r="M117" i="1"/>
  <c r="L117" i="1"/>
  <c r="D498" i="1"/>
  <c r="D372" i="1"/>
  <c r="K587" i="1"/>
  <c r="D806" i="1"/>
  <c r="L806" i="1"/>
  <c r="K990" i="1"/>
  <c r="M848" i="1"/>
  <c r="D848" i="1"/>
  <c r="L848" i="1"/>
  <c r="L1199" i="1"/>
  <c r="K1199" i="1"/>
  <c r="M1238" i="1"/>
  <c r="D1238" i="1"/>
  <c r="L1238" i="1"/>
  <c r="K1314" i="1"/>
  <c r="K1679" i="1"/>
  <c r="N1512" i="1"/>
  <c r="M1512" i="1"/>
  <c r="L1512" i="1"/>
  <c r="D1512" i="1"/>
  <c r="M1609" i="1"/>
  <c r="N2455" i="1"/>
  <c r="M2455" i="1"/>
  <c r="L2455" i="1"/>
  <c r="K2455" i="1"/>
  <c r="M3047" i="1"/>
  <c r="D3047" i="1"/>
  <c r="N3047" i="1"/>
  <c r="K3047" i="1"/>
  <c r="D3354" i="1"/>
  <c r="L3477" i="1"/>
  <c r="F3579" i="1"/>
  <c r="M3579" i="1" s="1"/>
  <c r="N3514" i="1"/>
  <c r="M3514" i="1"/>
  <c r="N3870" i="1"/>
  <c r="D3870" i="1"/>
  <c r="M3882" i="1"/>
  <c r="L3882" i="1"/>
  <c r="K3882" i="1"/>
  <c r="N3882" i="1"/>
  <c r="D265" i="1"/>
  <c r="N129" i="1"/>
  <c r="M129" i="1"/>
  <c r="L129" i="1"/>
  <c r="K129" i="1"/>
  <c r="K149" i="1"/>
  <c r="D966" i="1"/>
  <c r="M972" i="1"/>
  <c r="L972" i="1"/>
  <c r="K972" i="1"/>
  <c r="M1260" i="1"/>
  <c r="K1260" i="1"/>
  <c r="L1260" i="1"/>
  <c r="N1948" i="1"/>
  <c r="L1948" i="1"/>
  <c r="K1948" i="1"/>
  <c r="D1948" i="1"/>
  <c r="M1948" i="1"/>
  <c r="D3091" i="1"/>
  <c r="K3091" i="1"/>
  <c r="K3146" i="1"/>
  <c r="D3146" i="1"/>
  <c r="M3146" i="1"/>
  <c r="N3146" i="1"/>
  <c r="L3146" i="1"/>
  <c r="N3402" i="1"/>
  <c r="K3402" i="1"/>
  <c r="M3402" i="1"/>
  <c r="L3402" i="1"/>
  <c r="N3729" i="1"/>
  <c r="L3729" i="1"/>
  <c r="D3729" i="1"/>
  <c r="K3729" i="1"/>
  <c r="M3729" i="1"/>
  <c r="M2850" i="1"/>
  <c r="D2850" i="1"/>
  <c r="L2850" i="1"/>
  <c r="N2850" i="1"/>
  <c r="K2850" i="1"/>
  <c r="F3687" i="1"/>
  <c r="K3687" i="1" s="1"/>
  <c r="D1315" i="1"/>
  <c r="M1315" i="1"/>
  <c r="K1315" i="1"/>
  <c r="L1315" i="1"/>
  <c r="K64" i="1"/>
  <c r="D150" i="1"/>
  <c r="L404" i="1"/>
  <c r="D689" i="1"/>
  <c r="D358" i="1"/>
  <c r="K159" i="1"/>
  <c r="K329" i="1"/>
  <c r="D147" i="1"/>
  <c r="N585" i="1"/>
  <c r="K215" i="1"/>
  <c r="K635" i="1"/>
  <c r="M845" i="1"/>
  <c r="D722" i="1"/>
  <c r="D749" i="1"/>
  <c r="L983" i="1"/>
  <c r="K764" i="1"/>
  <c r="N789" i="1"/>
  <c r="K789" i="1"/>
  <c r="L743" i="1"/>
  <c r="K960" i="1"/>
  <c r="M958" i="1"/>
  <c r="F1158" i="1"/>
  <c r="L1158" i="1" s="1"/>
  <c r="K1094" i="1"/>
  <c r="K1210" i="1"/>
  <c r="D1242" i="1"/>
  <c r="M1421" i="1"/>
  <c r="K1138" i="1"/>
  <c r="L1328" i="1"/>
  <c r="M1618" i="1"/>
  <c r="D1528" i="1"/>
  <c r="L1668" i="1"/>
  <c r="D1702" i="1"/>
  <c r="D1896" i="1"/>
  <c r="M1924" i="1"/>
  <c r="K1935" i="1"/>
  <c r="M2107" i="1"/>
  <c r="D1950" i="1"/>
  <c r="K1854" i="1"/>
  <c r="L2175" i="1"/>
  <c r="D2159" i="1"/>
  <c r="M2177" i="1"/>
  <c r="L2197" i="1"/>
  <c r="M2266" i="1"/>
  <c r="D2467" i="1"/>
  <c r="K2320" i="1"/>
  <c r="D2611" i="1"/>
  <c r="L2611" i="1"/>
  <c r="F2611" i="1"/>
  <c r="M2611" i="1" s="1"/>
  <c r="N2611" i="1"/>
  <c r="L2616" i="1"/>
  <c r="L2865" i="1"/>
  <c r="M2750" i="1"/>
  <c r="N3130" i="1"/>
  <c r="L3142" i="1"/>
  <c r="M3124" i="1"/>
  <c r="D3204" i="1"/>
  <c r="L3260" i="1"/>
  <c r="K3473" i="1"/>
  <c r="K3495" i="1"/>
  <c r="D3437" i="1"/>
  <c r="D3536" i="1"/>
  <c r="M3550" i="1"/>
  <c r="K3688" i="1"/>
  <c r="L3860" i="1"/>
  <c r="L3871" i="1"/>
  <c r="K3919" i="1"/>
  <c r="N3925" i="1"/>
  <c r="L3926" i="1"/>
  <c r="M4018" i="1"/>
  <c r="L4006" i="1"/>
  <c r="K4047" i="1"/>
  <c r="D4131" i="1"/>
  <c r="L4156" i="1"/>
  <c r="K4172" i="1"/>
  <c r="L4227" i="1"/>
  <c r="K3481" i="1"/>
  <c r="D3551" i="1"/>
  <c r="M3617" i="1"/>
  <c r="N4090" i="1"/>
  <c r="D4237" i="1"/>
  <c r="D94" i="1"/>
  <c r="M211" i="1"/>
  <c r="L177" i="1"/>
  <c r="D471" i="1"/>
  <c r="L158" i="1"/>
  <c r="D216" i="1"/>
  <c r="D618" i="1"/>
  <c r="M254" i="1"/>
  <c r="M176" i="1"/>
  <c r="M560" i="1"/>
  <c r="M137" i="1"/>
  <c r="M716" i="1"/>
  <c r="M415" i="1"/>
  <c r="K1149" i="1"/>
  <c r="L774" i="1"/>
  <c r="D1033" i="1"/>
  <c r="K1076" i="1"/>
  <c r="K1240" i="1"/>
  <c r="M1224" i="1"/>
  <c r="K1354" i="1"/>
  <c r="M1443" i="1"/>
  <c r="D1653" i="1"/>
  <c r="M1482" i="1"/>
  <c r="K1625" i="1"/>
  <c r="K1426" i="1"/>
  <c r="D1485" i="1"/>
  <c r="M1652" i="1"/>
  <c r="L1619" i="1"/>
  <c r="K1671" i="1"/>
  <c r="D1798" i="1"/>
  <c r="D1830" i="1"/>
  <c r="L1736" i="1"/>
  <c r="L2059" i="1"/>
  <c r="D2288" i="1"/>
  <c r="L2520" i="1"/>
  <c r="L2162" i="1"/>
  <c r="K2418" i="1"/>
  <c r="M2448" i="1"/>
  <c r="L2737" i="1"/>
  <c r="L2791" i="1"/>
  <c r="D2864" i="1"/>
  <c r="M2814" i="1"/>
  <c r="N3035" i="1"/>
  <c r="L3008" i="1"/>
  <c r="K3055" i="1"/>
  <c r="K2880" i="1"/>
  <c r="D2904" i="1"/>
  <c r="L3165" i="1"/>
  <c r="D3035" i="1"/>
  <c r="K3122" i="1"/>
  <c r="K3219" i="1"/>
  <c r="M3208" i="1"/>
  <c r="D3207" i="1"/>
  <c r="K3282" i="1"/>
  <c r="D3306" i="1"/>
  <c r="L3343" i="1"/>
  <c r="D3776" i="1"/>
  <c r="K3872" i="1"/>
  <c r="K199" i="1"/>
  <c r="L223" i="1"/>
  <c r="K342" i="1"/>
  <c r="K599" i="1"/>
  <c r="D360" i="1"/>
  <c r="L401" i="1"/>
  <c r="D584" i="1"/>
  <c r="D1001" i="1"/>
  <c r="M997" i="1"/>
  <c r="D1091" i="1"/>
  <c r="L1041" i="1"/>
  <c r="F1329" i="1"/>
  <c r="N1329" i="1" s="1"/>
  <c r="M1329" i="1"/>
  <c r="K1329" i="1"/>
  <c r="M1254" i="1"/>
  <c r="K1153" i="1"/>
  <c r="D1282" i="1"/>
  <c r="L1427" i="1"/>
  <c r="K1584" i="1"/>
  <c r="F1877" i="1"/>
  <c r="D1877" i="1" s="1"/>
  <c r="M1877" i="1"/>
  <c r="L1877" i="1"/>
  <c r="M2001" i="1"/>
  <c r="M1867" i="1"/>
  <c r="D1949" i="1"/>
  <c r="D1807" i="1"/>
  <c r="M1861" i="1"/>
  <c r="K1764" i="1"/>
  <c r="K2182" i="1"/>
  <c r="M2445" i="1"/>
  <c r="L2317" i="1"/>
  <c r="K2201" i="1"/>
  <c r="L2200" i="1"/>
  <c r="N2469" i="1"/>
  <c r="N2537" i="1"/>
  <c r="L2567" i="1"/>
  <c r="M2719" i="1"/>
  <c r="D2760" i="1"/>
  <c r="L3002" i="1"/>
  <c r="K2958" i="1"/>
  <c r="L2882" i="1"/>
  <c r="M3084" i="1"/>
  <c r="K3159" i="1"/>
  <c r="D3308" i="1"/>
  <c r="D3221" i="1"/>
  <c r="L3273" i="1"/>
  <c r="M3430" i="1"/>
  <c r="D3516" i="1"/>
  <c r="M3395" i="1"/>
  <c r="L3626" i="1"/>
  <c r="K3657" i="1"/>
  <c r="K3820" i="1"/>
  <c r="N4005" i="1"/>
  <c r="L4126" i="1"/>
  <c r="M4253" i="1"/>
  <c r="K4140" i="1"/>
  <c r="D4207" i="1"/>
  <c r="N10" i="1"/>
  <c r="M144" i="1"/>
  <c r="N120" i="1"/>
  <c r="K120" i="1"/>
  <c r="L167" i="1"/>
  <c r="K296" i="1"/>
  <c r="D294" i="1"/>
  <c r="L113" i="1"/>
  <c r="M730" i="1"/>
  <c r="D614" i="1"/>
  <c r="D887" i="1"/>
  <c r="K694" i="1"/>
  <c r="M791" i="1"/>
  <c r="M802" i="1"/>
  <c r="M894" i="1"/>
  <c r="K1338" i="1"/>
  <c r="K1308" i="1"/>
  <c r="L1272" i="1"/>
  <c r="D1252" i="1"/>
  <c r="M1409" i="1"/>
  <c r="K1660" i="1"/>
  <c r="L1649" i="1"/>
  <c r="L1612" i="1"/>
  <c r="D1673" i="1"/>
  <c r="L1561" i="1"/>
  <c r="L1800" i="1"/>
  <c r="D2061" i="1"/>
  <c r="M1763" i="1"/>
  <c r="L1870" i="1"/>
  <c r="D2117" i="1"/>
  <c r="M1962" i="1"/>
  <c r="K2360" i="1"/>
  <c r="D2234" i="1"/>
  <c r="L2152" i="1"/>
  <c r="M2388" i="1"/>
  <c r="K2307" i="1"/>
  <c r="K2425" i="1"/>
  <c r="L2281" i="1"/>
  <c r="K2612" i="1"/>
  <c r="L2644" i="1"/>
  <c r="M2470" i="1"/>
  <c r="K2601" i="1"/>
  <c r="M2615" i="1"/>
  <c r="M2637" i="1"/>
  <c r="M2803" i="1"/>
  <c r="D2748" i="1"/>
  <c r="D2738" i="1"/>
  <c r="M2808" i="1"/>
  <c r="K2732" i="1"/>
  <c r="M2946" i="1"/>
  <c r="L3121" i="1"/>
  <c r="K3041" i="1"/>
  <c r="M3109" i="1"/>
  <c r="D3389" i="1"/>
  <c r="L3287" i="1"/>
  <c r="K3490" i="1"/>
  <c r="K3499" i="1"/>
  <c r="M3535" i="1"/>
  <c r="L3584" i="1"/>
  <c r="K3742" i="1"/>
  <c r="D3726" i="1"/>
  <c r="D3845" i="1"/>
  <c r="L3842" i="1"/>
  <c r="M3836" i="1"/>
  <c r="H3950" i="1"/>
  <c r="K3950" i="1" s="1"/>
  <c r="N3950" i="1"/>
  <c r="M3950" i="1"/>
  <c r="L3960" i="1"/>
  <c r="D3977" i="1"/>
  <c r="M4036" i="1"/>
  <c r="L4236" i="1"/>
  <c r="L134" i="1"/>
  <c r="L110" i="1"/>
  <c r="M153" i="1"/>
  <c r="M192" i="1"/>
  <c r="D412" i="1"/>
  <c r="L472" i="1"/>
  <c r="M364" i="1"/>
  <c r="M191" i="1"/>
  <c r="M361" i="1"/>
  <c r="K377" i="1"/>
  <c r="K514" i="1"/>
  <c r="M495" i="1"/>
  <c r="M836" i="1"/>
  <c r="K861" i="1"/>
  <c r="K1179" i="1"/>
  <c r="K708" i="1"/>
  <c r="K732" i="1"/>
  <c r="D1107" i="1"/>
  <c r="L903" i="1"/>
  <c r="D1333" i="1"/>
  <c r="D1337" i="1"/>
  <c r="D1391" i="1"/>
  <c r="K1595" i="1"/>
  <c r="D1717" i="1"/>
  <c r="L1494" i="1"/>
  <c r="D1676" i="1"/>
  <c r="K1567" i="1"/>
  <c r="D1773" i="1"/>
  <c r="D1951" i="1"/>
  <c r="L1721" i="1"/>
  <c r="K2057" i="1"/>
  <c r="M2007" i="1"/>
  <c r="D1996" i="1"/>
  <c r="M2156" i="1"/>
  <c r="L2173" i="1"/>
  <c r="K2519" i="1"/>
  <c r="N2496" i="1"/>
  <c r="M2440" i="1"/>
  <c r="N2574" i="1"/>
  <c r="L2574" i="1"/>
  <c r="K2605" i="1"/>
  <c r="M2608" i="1"/>
  <c r="D2671" i="1"/>
  <c r="N2656" i="1"/>
  <c r="M2742" i="1"/>
  <c r="K2861" i="1"/>
  <c r="M2827" i="1"/>
  <c r="N2985" i="1"/>
  <c r="L2985" i="1"/>
  <c r="D3063" i="1"/>
  <c r="M3093" i="1"/>
  <c r="D3216" i="1"/>
  <c r="D3250" i="1"/>
  <c r="K3356" i="1"/>
  <c r="M3117" i="1"/>
  <c r="K3137" i="1"/>
  <c r="M3469" i="1"/>
  <c r="M3498" i="1"/>
  <c r="K3470" i="1"/>
  <c r="D3622" i="1"/>
  <c r="D3771" i="1"/>
  <c r="M3850" i="1"/>
  <c r="D4015" i="1"/>
  <c r="L4097" i="1"/>
  <c r="L4311" i="1"/>
  <c r="D4311" i="1"/>
  <c r="K498" i="1"/>
  <c r="M372" i="1"/>
  <c r="D295" i="1"/>
  <c r="K295" i="1"/>
  <c r="N295" i="1"/>
  <c r="N334" i="1"/>
  <c r="K334" i="1"/>
  <c r="N652" i="1"/>
  <c r="M652" i="1"/>
  <c r="K652" i="1"/>
  <c r="K813" i="1"/>
  <c r="M990" i="1"/>
  <c r="D1273" i="1"/>
  <c r="M1273" i="1"/>
  <c r="D1314" i="1"/>
  <c r="L1679" i="1"/>
  <c r="D1557" i="1"/>
  <c r="K1557" i="1"/>
  <c r="L1557" i="1"/>
  <c r="N1655" i="1"/>
  <c r="M1655" i="1"/>
  <c r="L1655" i="1"/>
  <c r="N1685" i="1"/>
  <c r="L1685" i="1"/>
  <c r="K1685" i="1"/>
  <c r="L1855" i="1"/>
  <c r="K1855" i="1"/>
  <c r="M1855" i="1"/>
  <c r="F1855" i="1"/>
  <c r="N1855" i="1" s="1"/>
  <c r="D1855" i="1"/>
  <c r="K2095" i="1"/>
  <c r="D2095" i="1"/>
  <c r="N2205" i="1"/>
  <c r="N2885" i="1"/>
  <c r="D2885" i="1"/>
  <c r="L2885" i="1"/>
  <c r="N3012" i="1"/>
  <c r="M3012" i="1"/>
  <c r="L3012" i="1"/>
  <c r="D3012" i="1"/>
  <c r="D3152" i="1"/>
  <c r="N3152" i="1"/>
  <c r="K3354" i="1"/>
  <c r="D3477" i="1"/>
  <c r="N3728" i="1"/>
  <c r="D3728" i="1"/>
  <c r="M3728" i="1"/>
  <c r="N30" i="1"/>
  <c r="L30" i="1"/>
  <c r="K30" i="1"/>
  <c r="D18" i="1"/>
  <c r="L18" i="1"/>
  <c r="M18" i="1"/>
  <c r="K224" i="1"/>
  <c r="M224" i="1"/>
  <c r="D224" i="1"/>
  <c r="L224" i="1"/>
  <c r="N224" i="1"/>
  <c r="N220" i="1"/>
  <c r="D220" i="1"/>
  <c r="L220" i="1"/>
  <c r="N724" i="1"/>
  <c r="L724" i="1"/>
  <c r="K724" i="1"/>
  <c r="D724" i="1"/>
  <c r="F1441" i="1"/>
  <c r="K1441" i="1" s="1"/>
  <c r="M1441" i="1"/>
  <c r="L1663" i="1"/>
  <c r="D1663" i="1"/>
  <c r="K1663" i="1"/>
  <c r="N1913" i="1"/>
  <c r="M4026" i="1"/>
  <c r="D4026" i="1"/>
  <c r="L4026" i="1"/>
  <c r="N4026" i="1"/>
  <c r="K4026" i="1"/>
  <c r="D639" i="1"/>
  <c r="M2262" i="1"/>
  <c r="L2262" i="1"/>
  <c r="D2262" i="1"/>
  <c r="K2262" i="1"/>
  <c r="K204" i="1"/>
  <c r="N204" i="1"/>
  <c r="M204" i="1"/>
  <c r="D204" i="1"/>
  <c r="L204" i="1"/>
  <c r="N2316" i="1"/>
  <c r="K2316" i="1"/>
  <c r="M2316" i="1"/>
  <c r="D2316" i="1"/>
  <c r="L2316" i="1"/>
  <c r="K443" i="1"/>
  <c r="D443" i="1"/>
  <c r="M443" i="1"/>
  <c r="L443" i="1"/>
  <c r="L715" i="1"/>
  <c r="K715" i="1"/>
  <c r="D715" i="1"/>
  <c r="M715" i="1"/>
  <c r="L1276" i="1"/>
  <c r="K1276" i="1"/>
  <c r="M1276" i="1"/>
  <c r="D1276" i="1"/>
  <c r="M2145" i="1"/>
  <c r="N157" i="1"/>
  <c r="K126" i="1"/>
  <c r="L64" i="1"/>
  <c r="M50" i="1"/>
  <c r="L328" i="1"/>
  <c r="D228" i="1"/>
  <c r="M150" i="1"/>
  <c r="M404" i="1"/>
  <c r="K689" i="1"/>
  <c r="M358" i="1"/>
  <c r="D159" i="1"/>
  <c r="L329" i="1"/>
  <c r="M147" i="1"/>
  <c r="D185" i="1"/>
  <c r="N493" i="1"/>
  <c r="L559" i="1"/>
  <c r="L485" i="1"/>
  <c r="M722" i="1"/>
  <c r="M749" i="1"/>
  <c r="D983" i="1"/>
  <c r="L764" i="1"/>
  <c r="L789" i="1"/>
  <c r="D743" i="1"/>
  <c r="L1302" i="1"/>
  <c r="K902" i="1"/>
  <c r="D1328" i="1"/>
  <c r="K1364" i="1"/>
  <c r="K1618" i="1"/>
  <c r="K1434" i="1"/>
  <c r="D1447" i="1"/>
  <c r="D1729" i="1"/>
  <c r="L1528" i="1"/>
  <c r="K1522" i="1"/>
  <c r="D1626" i="1"/>
  <c r="M1702" i="1"/>
  <c r="K1896" i="1"/>
  <c r="D1924" i="1"/>
  <c r="D1935" i="1"/>
  <c r="L2142" i="1"/>
  <c r="N2107" i="1"/>
  <c r="M1950" i="1"/>
  <c r="K2521" i="1"/>
  <c r="M1854" i="1"/>
  <c r="M2159" i="1"/>
  <c r="F2355" i="1"/>
  <c r="L2355" i="1" s="1"/>
  <c r="M2355" i="1"/>
  <c r="K2197" i="1"/>
  <c r="D2266" i="1"/>
  <c r="M2467" i="1"/>
  <c r="M2338" i="1"/>
  <c r="L2397" i="1"/>
  <c r="K2509" i="1"/>
  <c r="N2427" i="1"/>
  <c r="K2616" i="1"/>
  <c r="D2634" i="1"/>
  <c r="M2676" i="1"/>
  <c r="L2727" i="1"/>
  <c r="K2761" i="1"/>
  <c r="D2865" i="1"/>
  <c r="D2750" i="1"/>
  <c r="K2856" i="1"/>
  <c r="K3024" i="1"/>
  <c r="D2959" i="1"/>
  <c r="M2983" i="1"/>
  <c r="M3142" i="1"/>
  <c r="L3032" i="1"/>
  <c r="D3124" i="1"/>
  <c r="M3204" i="1"/>
  <c r="D3108" i="1"/>
  <c r="M3339" i="1"/>
  <c r="L3558" i="1"/>
  <c r="M3473" i="1"/>
  <c r="D3495" i="1"/>
  <c r="M3536" i="1"/>
  <c r="K3557" i="1"/>
  <c r="D3550" i="1"/>
  <c r="L3805" i="1"/>
  <c r="L3688" i="1"/>
  <c r="M3860" i="1"/>
  <c r="N3871" i="1"/>
  <c r="N3933" i="1"/>
  <c r="N3927" i="1"/>
  <c r="K3903" i="1"/>
  <c r="D3926" i="1"/>
  <c r="D4018" i="1"/>
  <c r="D4006" i="1"/>
  <c r="D4047" i="1"/>
  <c r="L4172" i="1"/>
  <c r="K3313" i="1"/>
  <c r="D3481" i="1"/>
  <c r="M3551" i="1"/>
  <c r="K3796" i="1"/>
  <c r="M94" i="1"/>
  <c r="L38" i="1"/>
  <c r="D177" i="1"/>
  <c r="M471" i="1"/>
  <c r="M216" i="1"/>
  <c r="L119" i="1"/>
  <c r="K618" i="1"/>
  <c r="D254" i="1"/>
  <c r="M366" i="1"/>
  <c r="D176" i="1"/>
  <c r="M277" i="1"/>
  <c r="K560" i="1"/>
  <c r="K716" i="1"/>
  <c r="L1149" i="1"/>
  <c r="D774" i="1"/>
  <c r="M864" i="1"/>
  <c r="M1354" i="1"/>
  <c r="D1443" i="1"/>
  <c r="L1625" i="1"/>
  <c r="M1402" i="1"/>
  <c r="L1426" i="1"/>
  <c r="M1672" i="1"/>
  <c r="L1724" i="1"/>
  <c r="K1485" i="1"/>
  <c r="D1652" i="1"/>
  <c r="M1619" i="1"/>
  <c r="L1671" i="1"/>
  <c r="M1531" i="1"/>
  <c r="K1798" i="1"/>
  <c r="L1830" i="1"/>
  <c r="D1821" i="1"/>
  <c r="D1833" i="1"/>
  <c r="M1736" i="1"/>
  <c r="L2037" i="1"/>
  <c r="L2128" i="1"/>
  <c r="D2284" i="1"/>
  <c r="M2288" i="1"/>
  <c r="D2376" i="1"/>
  <c r="M2520" i="1"/>
  <c r="L2418" i="1"/>
  <c r="D2448" i="1"/>
  <c r="K2442" i="1"/>
  <c r="K2628" i="1"/>
  <c r="M2737" i="1"/>
  <c r="M2725" i="1"/>
  <c r="D2776" i="1"/>
  <c r="M2791" i="1"/>
  <c r="M2864" i="1"/>
  <c r="K2934" i="1"/>
  <c r="M3055" i="1"/>
  <c r="L2880" i="1"/>
  <c r="M2904" i="1"/>
  <c r="K3167" i="1"/>
  <c r="M3165" i="1"/>
  <c r="N3157" i="1"/>
  <c r="L3219" i="1"/>
  <c r="D3186" i="1"/>
  <c r="M3207" i="1"/>
  <c r="K3206" i="1"/>
  <c r="L3282" i="1"/>
  <c r="K3306" i="1"/>
  <c r="M3338" i="1"/>
  <c r="K3475" i="1"/>
  <c r="L3776" i="1"/>
  <c r="N3872" i="1"/>
  <c r="L199" i="1"/>
  <c r="D223" i="1"/>
  <c r="K178" i="1"/>
  <c r="L342" i="1"/>
  <c r="M360" i="1"/>
  <c r="L87" i="1"/>
  <c r="K418" i="1"/>
  <c r="L684" i="1"/>
  <c r="K315" i="1"/>
  <c r="D401" i="1"/>
  <c r="D77" i="1"/>
  <c r="M563" i="1"/>
  <c r="D549" i="1"/>
  <c r="K584" i="1"/>
  <c r="D622" i="1"/>
  <c r="N774" i="1"/>
  <c r="H735" i="1"/>
  <c r="M735" i="1" s="1"/>
  <c r="D683" i="1"/>
  <c r="D866" i="1"/>
  <c r="L885" i="1"/>
  <c r="M1122" i="1"/>
  <c r="D1041" i="1"/>
  <c r="K1167" i="1"/>
  <c r="K1382" i="1"/>
  <c r="L1206" i="1"/>
  <c r="K1581" i="1"/>
  <c r="N1711" i="1"/>
  <c r="K1369" i="1"/>
  <c r="D1427" i="1"/>
  <c r="N1650" i="1"/>
  <c r="L1584" i="1"/>
  <c r="L1438" i="1"/>
  <c r="M1844" i="1"/>
  <c r="K1723" i="1"/>
  <c r="N1877" i="1"/>
  <c r="L1923" i="1"/>
  <c r="D1867" i="1"/>
  <c r="K1949" i="1"/>
  <c r="M1807" i="1"/>
  <c r="D1861" i="1"/>
  <c r="D1764" i="1"/>
  <c r="L2161" i="1"/>
  <c r="L2182" i="1"/>
  <c r="K2228" i="1"/>
  <c r="D2445" i="1"/>
  <c r="D2317" i="1"/>
  <c r="D2201" i="1"/>
  <c r="M2200" i="1"/>
  <c r="M2332" i="1"/>
  <c r="D2340" i="1"/>
  <c r="L2817" i="1"/>
  <c r="K2719" i="1"/>
  <c r="M2760" i="1"/>
  <c r="K2855" i="1"/>
  <c r="K2822" i="1"/>
  <c r="L2810" i="1"/>
  <c r="K2947" i="1"/>
  <c r="L2958" i="1"/>
  <c r="D2882" i="1"/>
  <c r="L3263" i="1"/>
  <c r="D3084" i="1"/>
  <c r="M3308" i="1"/>
  <c r="M3221" i="1"/>
  <c r="D3273" i="1"/>
  <c r="K3355" i="1"/>
  <c r="L3516" i="1"/>
  <c r="K3527" i="1"/>
  <c r="M3483" i="1"/>
  <c r="F3560" i="1"/>
  <c r="N3560" i="1" s="1"/>
  <c r="D3626" i="1"/>
  <c r="L3804" i="1"/>
  <c r="M3820" i="1"/>
  <c r="K3984" i="1"/>
  <c r="K3985" i="1"/>
  <c r="D4253" i="1"/>
  <c r="K4070" i="1"/>
  <c r="L4140" i="1"/>
  <c r="M42" i="1"/>
  <c r="L120" i="1"/>
  <c r="L237" i="1"/>
  <c r="K93" i="1"/>
  <c r="D417" i="1"/>
  <c r="N296" i="1"/>
  <c r="M167" i="1"/>
  <c r="K394" i="1"/>
  <c r="D296" i="1"/>
  <c r="M294" i="1"/>
  <c r="M113" i="1"/>
  <c r="D730" i="1"/>
  <c r="N881" i="1"/>
  <c r="D416" i="1"/>
  <c r="M452" i="1"/>
  <c r="L553" i="1"/>
  <c r="D525" i="1"/>
  <c r="L614" i="1"/>
  <c r="D784" i="1"/>
  <c r="K853" i="1"/>
  <c r="D791" i="1"/>
  <c r="D802" i="1"/>
  <c r="L1338" i="1"/>
  <c r="L1457" i="1"/>
  <c r="L1660" i="1"/>
  <c r="M1612" i="1"/>
  <c r="M1561" i="1"/>
  <c r="D1800" i="1"/>
  <c r="M2061" i="1"/>
  <c r="L1944" i="1"/>
  <c r="D1763" i="1"/>
  <c r="L1845" i="1"/>
  <c r="K2117" i="1"/>
  <c r="M2089" i="1"/>
  <c r="M2482" i="1"/>
  <c r="L2360" i="1"/>
  <c r="L2252" i="1"/>
  <c r="M2329" i="1"/>
  <c r="M2234" i="1"/>
  <c r="M2152" i="1"/>
  <c r="K2388" i="1"/>
  <c r="M2307" i="1"/>
  <c r="L2425" i="1"/>
  <c r="L2410" i="1"/>
  <c r="D2281" i="1"/>
  <c r="D2612" i="1"/>
  <c r="L2488" i="1"/>
  <c r="K2644" i="1"/>
  <c r="D2474" i="1"/>
  <c r="K2527" i="1"/>
  <c r="D2601" i="1"/>
  <c r="N2690" i="1"/>
  <c r="D2762" i="1"/>
  <c r="D2803" i="1"/>
  <c r="M2748" i="1"/>
  <c r="M2738" i="1"/>
  <c r="L2732" i="1"/>
  <c r="N2960" i="1"/>
  <c r="D2946" i="1"/>
  <c r="K3121" i="1"/>
  <c r="D3041" i="1"/>
  <c r="N3109" i="1"/>
  <c r="M3389" i="1"/>
  <c r="K3222" i="1"/>
  <c r="D3287" i="1"/>
  <c r="L3490" i="1"/>
  <c r="D3499" i="1"/>
  <c r="L3664" i="1"/>
  <c r="D3584" i="1"/>
  <c r="D3589" i="1"/>
  <c r="D3742" i="1"/>
  <c r="D3739" i="1"/>
  <c r="M3845" i="1"/>
  <c r="D3842" i="1"/>
  <c r="D3836" i="1"/>
  <c r="L3940" i="1"/>
  <c r="M3960" i="1"/>
  <c r="L3977" i="1"/>
  <c r="K4051" i="1"/>
  <c r="L4108" i="1"/>
  <c r="K4287" i="1"/>
  <c r="M122" i="1"/>
  <c r="K385" i="1"/>
  <c r="M108" i="1"/>
  <c r="K235" i="1"/>
  <c r="M412" i="1"/>
  <c r="D472" i="1"/>
  <c r="L99" i="1"/>
  <c r="D190" i="1"/>
  <c r="D191" i="1"/>
  <c r="M270" i="1"/>
  <c r="D377" i="1"/>
  <c r="L546" i="1"/>
  <c r="D514" i="1"/>
  <c r="K495" i="1"/>
  <c r="L861" i="1"/>
  <c r="L1179" i="1"/>
  <c r="K840" i="1"/>
  <c r="L732" i="1"/>
  <c r="K920" i="1"/>
  <c r="K903" i="1"/>
  <c r="K1333" i="1"/>
  <c r="M1337" i="1"/>
  <c r="M1621" i="1"/>
  <c r="L1391" i="1"/>
  <c r="D1595" i="1"/>
  <c r="L1717" i="1"/>
  <c r="K1492" i="1"/>
  <c r="L2206" i="1"/>
  <c r="M1494" i="1"/>
  <c r="L1676" i="1"/>
  <c r="M1567" i="1"/>
  <c r="N1876" i="1"/>
  <c r="D2174" i="1"/>
  <c r="D1883" i="1"/>
  <c r="L1773" i="1"/>
  <c r="K1951" i="1"/>
  <c r="M1879" i="1"/>
  <c r="K1721" i="1"/>
  <c r="L2057" i="1"/>
  <c r="L2259" i="1"/>
  <c r="K2516" i="1"/>
  <c r="M2173" i="1"/>
  <c r="L2519" i="1"/>
  <c r="L2551" i="1"/>
  <c r="D2496" i="1"/>
  <c r="K2564" i="1"/>
  <c r="D2605" i="1"/>
  <c r="L2861" i="1"/>
  <c r="L2949" i="1"/>
  <c r="K2827" i="1"/>
  <c r="L3030" i="1"/>
  <c r="D2985" i="1"/>
  <c r="D2871" i="1"/>
  <c r="K2907" i="1"/>
  <c r="M3104" i="1"/>
  <c r="M3250" i="1"/>
  <c r="L3356" i="1"/>
  <c r="D3117" i="1"/>
  <c r="K3217" i="1"/>
  <c r="M3322" i="1"/>
  <c r="K3370" i="1"/>
  <c r="D3397" i="1"/>
  <c r="M3470" i="1"/>
  <c r="L3549" i="1"/>
  <c r="M3622" i="1"/>
  <c r="D3724" i="1"/>
  <c r="L3972" i="1"/>
  <c r="K4015" i="1"/>
  <c r="L4171" i="1"/>
  <c r="L4308" i="1"/>
  <c r="M4017" i="1"/>
  <c r="M4160" i="1"/>
  <c r="K4160" i="1"/>
  <c r="K4311" i="1"/>
  <c r="D117" i="1"/>
  <c r="N612" i="1"/>
  <c r="D612" i="1"/>
  <c r="D131" i="1"/>
  <c r="K131" i="1"/>
  <c r="N439" i="1"/>
  <c r="D439" i="1"/>
  <c r="L439" i="1"/>
  <c r="M295" i="1"/>
  <c r="D334" i="1"/>
  <c r="L1062" i="1"/>
  <c r="D1062" i="1"/>
  <c r="K1062" i="1"/>
  <c r="N437" i="1"/>
  <c r="K437" i="1"/>
  <c r="D437" i="1"/>
  <c r="M512" i="1"/>
  <c r="L652" i="1"/>
  <c r="M806" i="1"/>
  <c r="D984" i="1"/>
  <c r="L984" i="1"/>
  <c r="M1199" i="1"/>
  <c r="K1273" i="1"/>
  <c r="K1340" i="1"/>
  <c r="M1314" i="1"/>
  <c r="D1679" i="1"/>
  <c r="K1609" i="1"/>
  <c r="M1557" i="1"/>
  <c r="D1655" i="1"/>
  <c r="D1685" i="1"/>
  <c r="L1873" i="1"/>
  <c r="F1873" i="1"/>
  <c r="N1873" i="1" s="1"/>
  <c r="D1873" i="1"/>
  <c r="M2095" i="1"/>
  <c r="D2100" i="1"/>
  <c r="L2139" i="1"/>
  <c r="F2513" i="1"/>
  <c r="M2513" i="1" s="1"/>
  <c r="D2513" i="1"/>
  <c r="N3185" i="1"/>
  <c r="L3185" i="1"/>
  <c r="K3185" i="1"/>
  <c r="D3185" i="1"/>
  <c r="K2885" i="1"/>
  <c r="K3012" i="1"/>
  <c r="M3190" i="1"/>
  <c r="D3190" i="1"/>
  <c r="L3190" i="1"/>
  <c r="K3152" i="1"/>
  <c r="H3319" i="1"/>
  <c r="M3319" i="1" s="1"/>
  <c r="D3319" i="1"/>
  <c r="M3477" i="1"/>
  <c r="N3572" i="1"/>
  <c r="K3758" i="1"/>
  <c r="L3728" i="1"/>
  <c r="N3931" i="1"/>
  <c r="K3931" i="1"/>
  <c r="L3931" i="1"/>
  <c r="M3931" i="1"/>
  <c r="L3986" i="1"/>
  <c r="L4246" i="1"/>
  <c r="D4246" i="1"/>
  <c r="K4246" i="1"/>
  <c r="D30" i="1"/>
  <c r="K18" i="1"/>
  <c r="K220" i="1"/>
  <c r="K759" i="1"/>
  <c r="K1061" i="1"/>
  <c r="L1086" i="1"/>
  <c r="M1086" i="1"/>
  <c r="D1086" i="1"/>
  <c r="N1732" i="1"/>
  <c r="L1732" i="1"/>
  <c r="D1732" i="1"/>
  <c r="M1732" i="1"/>
  <c r="D2390" i="1"/>
  <c r="L2390" i="1"/>
  <c r="K3994" i="1"/>
  <c r="F3994" i="1"/>
  <c r="N3994" i="1" s="1"/>
  <c r="D3994" i="1"/>
  <c r="M229" i="1"/>
  <c r="D229" i="1"/>
  <c r="L229" i="1"/>
  <c r="K229" i="1"/>
  <c r="L639" i="1"/>
  <c r="N524" i="1"/>
  <c r="K524" i="1"/>
  <c r="M524" i="1"/>
  <c r="L524" i="1"/>
  <c r="D524" i="1"/>
  <c r="K2023" i="1"/>
  <c r="N2023" i="1"/>
  <c r="M2023" i="1"/>
  <c r="L2023" i="1"/>
  <c r="D2023" i="1"/>
  <c r="M3183" i="1"/>
  <c r="D3183" i="1"/>
  <c r="K3183" i="1"/>
  <c r="L3183" i="1"/>
  <c r="D585" i="1"/>
  <c r="D251" i="1"/>
  <c r="D194" i="1"/>
  <c r="M743" i="1"/>
  <c r="L902" i="1"/>
  <c r="L1248" i="1"/>
  <c r="D1618" i="1"/>
  <c r="N1505" i="1"/>
  <c r="M1528" i="1"/>
  <c r="F1981" i="1"/>
  <c r="M1981" i="1" s="1"/>
  <c r="K1981" i="1"/>
  <c r="D1981" i="1"/>
  <c r="N1981" i="1"/>
  <c r="F1925" i="1"/>
  <c r="D1925" i="1" s="1"/>
  <c r="M1925" i="1"/>
  <c r="D1854" i="1"/>
  <c r="F2232" i="1"/>
  <c r="M2232" i="1" s="1"/>
  <c r="D2197" i="1"/>
  <c r="D2223" i="1"/>
  <c r="D2397" i="1"/>
  <c r="D2427" i="1"/>
  <c r="L2667" i="1"/>
  <c r="F2667" i="1"/>
  <c r="K2667" i="1" s="1"/>
  <c r="M2865" i="1"/>
  <c r="D3339" i="1"/>
  <c r="M3495" i="1"/>
  <c r="K3406" i="1"/>
  <c r="D3482" i="1"/>
  <c r="D3860" i="1"/>
  <c r="M4047" i="1"/>
  <c r="M3481" i="1"/>
  <c r="K3658" i="1"/>
  <c r="M38" i="1"/>
  <c r="M177" i="1"/>
  <c r="K471" i="1"/>
  <c r="N639" i="1"/>
  <c r="L716" i="1"/>
  <c r="M1852" i="1"/>
  <c r="N2037" i="1"/>
  <c r="M2418" i="1"/>
  <c r="K2555" i="1"/>
  <c r="K2737" i="1"/>
  <c r="D3008" i="1"/>
  <c r="M3282" i="1"/>
  <c r="K3380" i="1"/>
  <c r="L3475" i="1"/>
  <c r="K3678" i="1"/>
  <c r="L225" i="1"/>
  <c r="M223" i="1"/>
  <c r="K316" i="1"/>
  <c r="K87" i="1"/>
  <c r="J778" i="1"/>
  <c r="N778" i="1" s="1"/>
  <c r="M778" i="1"/>
  <c r="L778" i="1"/>
  <c r="K778" i="1"/>
  <c r="D1021" i="1"/>
  <c r="K885" i="1"/>
  <c r="L1167" i="1"/>
  <c r="N1581" i="1"/>
  <c r="M1427" i="1"/>
  <c r="L2228" i="1"/>
  <c r="L2822" i="1"/>
  <c r="M2882" i="1"/>
  <c r="L3527" i="1"/>
  <c r="M3626" i="1"/>
  <c r="D167" i="1"/>
  <c r="N553" i="1"/>
  <c r="K614" i="1"/>
  <c r="K1457" i="1"/>
  <c r="M1660" i="1"/>
  <c r="L1765" i="1"/>
  <c r="L1763" i="1"/>
  <c r="K1845" i="1"/>
  <c r="M2260" i="1"/>
  <c r="L2117" i="1"/>
  <c r="D2152" i="1"/>
  <c r="D2388" i="1"/>
  <c r="K2281" i="1"/>
  <c r="M2601" i="1"/>
  <c r="K2738" i="1"/>
  <c r="L2960" i="1"/>
  <c r="M3287" i="1"/>
  <c r="M3584" i="1"/>
  <c r="M3742" i="1"/>
  <c r="D3960" i="1"/>
  <c r="M3977" i="1"/>
  <c r="D4145" i="1"/>
  <c r="D122" i="1"/>
  <c r="L247" i="1"/>
  <c r="D33" i="1"/>
  <c r="K191" i="1"/>
  <c r="L445" i="1"/>
  <c r="L680" i="1"/>
  <c r="L840" i="1"/>
  <c r="L920" i="1"/>
  <c r="M1333" i="1"/>
  <c r="N1391" i="1"/>
  <c r="D1384" i="1"/>
  <c r="M1748" i="1"/>
  <c r="D1494" i="1"/>
  <c r="M1676" i="1"/>
  <c r="D1879" i="1"/>
  <c r="M1721" i="1"/>
  <c r="N2204" i="1"/>
  <c r="D2564" i="1"/>
  <c r="N2883" i="1"/>
  <c r="D3104" i="1"/>
  <c r="N3123" i="1"/>
  <c r="L3117" i="1"/>
  <c r="D3470" i="1"/>
  <c r="M3549" i="1"/>
  <c r="K3771" i="1"/>
  <c r="N3771" i="1"/>
  <c r="M3711" i="1"/>
  <c r="L3711" i="1"/>
  <c r="N3711" i="1"/>
  <c r="D3850" i="1"/>
  <c r="N3850" i="1"/>
  <c r="M4015" i="1"/>
  <c r="N4014" i="1"/>
  <c r="M68" i="1"/>
  <c r="D68" i="1"/>
  <c r="N340" i="1"/>
  <c r="D340" i="1"/>
  <c r="L340" i="1"/>
  <c r="F738" i="1"/>
  <c r="M738" i="1" s="1"/>
  <c r="L738" i="1"/>
  <c r="K738" i="1"/>
  <c r="D738" i="1"/>
  <c r="N738" i="1"/>
  <c r="D896" i="1"/>
  <c r="L896" i="1"/>
  <c r="K896" i="1"/>
  <c r="N638" i="1"/>
  <c r="K638" i="1"/>
  <c r="D638" i="1"/>
  <c r="M638" i="1"/>
  <c r="M813" i="1"/>
  <c r="D813" i="1"/>
  <c r="J1436" i="1"/>
  <c r="N1436" i="1" s="1"/>
  <c r="K1436" i="1"/>
  <c r="N1467" i="1"/>
  <c r="M1467" i="1"/>
  <c r="L1467" i="1"/>
  <c r="D1467" i="1"/>
  <c r="M1572" i="1"/>
  <c r="N1572" i="1"/>
  <c r="N1813" i="1"/>
  <c r="M1813" i="1"/>
  <c r="D1813" i="1"/>
  <c r="M1891" i="1"/>
  <c r="F1891" i="1"/>
  <c r="N1891" i="1" s="1"/>
  <c r="D1778" i="1"/>
  <c r="L1778" i="1"/>
  <c r="K1906" i="1"/>
  <c r="F1906" i="1"/>
  <c r="N1906" i="1" s="1"/>
  <c r="N2798" i="1"/>
  <c r="K2798" i="1"/>
  <c r="D2798" i="1"/>
  <c r="K2811" i="1"/>
  <c r="L2811" i="1"/>
  <c r="N3038" i="1"/>
  <c r="K3073" i="1"/>
  <c r="F3073" i="1"/>
  <c r="L3073" i="1" s="1"/>
  <c r="M3073" i="1"/>
  <c r="N3073" i="1"/>
  <c r="N3520" i="1"/>
  <c r="D3520" i="1"/>
  <c r="M3520" i="1"/>
  <c r="L3520" i="1"/>
  <c r="K3462" i="1"/>
  <c r="L3462" i="1"/>
  <c r="M3462" i="1"/>
  <c r="H3641" i="1"/>
  <c r="N3641" i="1" s="1"/>
  <c r="N3920" i="1"/>
  <c r="D3920" i="1"/>
  <c r="M3920" i="1"/>
  <c r="K3920" i="1"/>
  <c r="N4034" i="1"/>
  <c r="D4034" i="1"/>
  <c r="M4034" i="1"/>
  <c r="M4244" i="1"/>
  <c r="D4244" i="1"/>
  <c r="L4244" i="1"/>
  <c r="D670" i="1"/>
  <c r="M670" i="1"/>
  <c r="K670" i="1"/>
  <c r="L759" i="1"/>
  <c r="K1588" i="1"/>
  <c r="N1588" i="1"/>
  <c r="M1588" i="1"/>
  <c r="L1588" i="1"/>
  <c r="N1580" i="1"/>
  <c r="D1580" i="1"/>
  <c r="L1580" i="1"/>
  <c r="M1580" i="1"/>
  <c r="K1580" i="1"/>
  <c r="M1730" i="1"/>
  <c r="N1730" i="1"/>
  <c r="L1730" i="1"/>
  <c r="D1730" i="1"/>
  <c r="L1913" i="1"/>
  <c r="K1913" i="1"/>
  <c r="D1913" i="1"/>
  <c r="N2079" i="1"/>
  <c r="M2079" i="1"/>
  <c r="D2079" i="1"/>
  <c r="L2079" i="1"/>
  <c r="K2079" i="1"/>
  <c r="N2905" i="1"/>
  <c r="N4052" i="1"/>
  <c r="M4052" i="1"/>
  <c r="D4052" i="1"/>
  <c r="L4052" i="1"/>
  <c r="K4052" i="1"/>
  <c r="D1044" i="1"/>
  <c r="K1044" i="1"/>
  <c r="L1044" i="1"/>
  <c r="M1044" i="1"/>
  <c r="M1209" i="1"/>
  <c r="D1209" i="1"/>
  <c r="K1209" i="1"/>
  <c r="L1209" i="1"/>
  <c r="N2924" i="1"/>
  <c r="M2924" i="1"/>
  <c r="D2924" i="1"/>
  <c r="L2924" i="1"/>
  <c r="K2924" i="1"/>
  <c r="D3087" i="1"/>
  <c r="M3087" i="1"/>
  <c r="K3087" i="1"/>
  <c r="N3087" i="1"/>
  <c r="L3087" i="1"/>
  <c r="N320" i="1"/>
  <c r="K320" i="1"/>
  <c r="M320" i="1"/>
  <c r="L320" i="1"/>
  <c r="D320" i="1"/>
  <c r="N1408" i="1"/>
  <c r="D1408" i="1"/>
  <c r="L1408" i="1"/>
  <c r="K1408" i="1"/>
  <c r="M1408" i="1"/>
  <c r="M2879" i="1"/>
  <c r="L735" i="1"/>
  <c r="M2537" i="1"/>
  <c r="L3997" i="1"/>
  <c r="M4183" i="1"/>
  <c r="D2533" i="1"/>
  <c r="M2533" i="1"/>
  <c r="L2533" i="1"/>
  <c r="K2533" i="1"/>
  <c r="F2533" i="1"/>
  <c r="N2533" i="1" s="1"/>
  <c r="N781" i="1"/>
  <c r="N759" i="1"/>
  <c r="D1852" i="1"/>
  <c r="F1954" i="1"/>
  <c r="L1954" i="1" s="1"/>
  <c r="M2303" i="1"/>
  <c r="D2303" i="1"/>
  <c r="F2303" i="1"/>
  <c r="N2303" i="1" s="1"/>
  <c r="K2303" i="1"/>
  <c r="N3165" i="1"/>
  <c r="H1112" i="1"/>
  <c r="M1112" i="1" s="1"/>
  <c r="F1898" i="1"/>
  <c r="N1898" i="1" s="1"/>
  <c r="D2413" i="1"/>
  <c r="K2413" i="1"/>
  <c r="F2413" i="1"/>
  <c r="M2413" i="1" s="1"/>
  <c r="D2963" i="1"/>
  <c r="K2963" i="1"/>
  <c r="F2963" i="1"/>
  <c r="M2963" i="1" s="1"/>
  <c r="F1121" i="1"/>
  <c r="L1121" i="1" s="1"/>
  <c r="D1121" i="1"/>
  <c r="M3370" i="1"/>
  <c r="N3370" i="1"/>
  <c r="D3414" i="1"/>
  <c r="N3414" i="1"/>
  <c r="M3515" i="1"/>
  <c r="D3515" i="1"/>
  <c r="K3515" i="1"/>
  <c r="F3515" i="1"/>
  <c r="L3515" i="1" s="1"/>
  <c r="N3515" i="1"/>
  <c r="N165" i="1"/>
  <c r="M165" i="1"/>
  <c r="D165" i="1"/>
  <c r="N512" i="1"/>
  <c r="L512" i="1"/>
  <c r="N1712" i="1"/>
  <c r="D1712" i="1"/>
  <c r="M1712" i="1"/>
  <c r="L1712" i="1"/>
  <c r="N2100" i="1"/>
  <c r="K2100" i="1"/>
  <c r="L2100" i="1"/>
  <c r="N2139" i="1"/>
  <c r="M2139" i="1"/>
  <c r="D2139" i="1"/>
  <c r="F2799" i="1"/>
  <c r="N2799" i="1" s="1"/>
  <c r="N3223" i="1"/>
  <c r="M3223" i="1"/>
  <c r="K3223" i="1"/>
  <c r="D2897" i="1"/>
  <c r="L2897" i="1"/>
  <c r="N2897" i="1"/>
  <c r="K2897" i="1"/>
  <c r="F3014" i="1"/>
  <c r="M3014" i="1" s="1"/>
  <c r="D3014" i="1"/>
  <c r="N3518" i="1"/>
  <c r="M3518" i="1"/>
  <c r="D3518" i="1"/>
  <c r="L3518" i="1"/>
  <c r="N3593" i="1"/>
  <c r="D3593" i="1"/>
  <c r="K3593" i="1"/>
  <c r="L3593" i="1"/>
  <c r="N3570" i="1"/>
  <c r="L3570" i="1"/>
  <c r="N3758" i="1"/>
  <c r="M3758" i="1"/>
  <c r="L3758" i="1"/>
  <c r="N3986" i="1"/>
  <c r="D3986" i="1"/>
  <c r="L4175" i="1"/>
  <c r="D4175" i="1"/>
  <c r="M4175" i="1"/>
  <c r="N515" i="1"/>
  <c r="M515" i="1"/>
  <c r="L515" i="1"/>
  <c r="N467" i="1"/>
  <c r="M467" i="1"/>
  <c r="K467" i="1"/>
  <c r="L467" i="1"/>
  <c r="N805" i="1"/>
  <c r="D805" i="1"/>
  <c r="M805" i="1"/>
  <c r="L805" i="1"/>
  <c r="K805" i="1"/>
  <c r="N868" i="1"/>
  <c r="D868" i="1"/>
  <c r="M868" i="1"/>
  <c r="L868" i="1"/>
  <c r="M1061" i="1"/>
  <c r="D1061" i="1"/>
  <c r="N1374" i="1"/>
  <c r="L1374" i="1"/>
  <c r="K1374" i="1"/>
  <c r="D1374" i="1"/>
  <c r="L1804" i="1"/>
  <c r="N1804" i="1"/>
  <c r="K1804" i="1"/>
  <c r="M1804" i="1"/>
  <c r="K2119" i="1"/>
  <c r="L2119" i="1"/>
  <c r="F2119" i="1"/>
  <c r="N2119" i="1" s="1"/>
  <c r="K2905" i="1"/>
  <c r="D2905" i="1"/>
  <c r="M2905" i="1"/>
  <c r="D3736" i="1"/>
  <c r="N3736" i="1"/>
  <c r="K3736" i="1"/>
  <c r="L3736" i="1"/>
  <c r="M3736" i="1"/>
  <c r="D1547" i="1"/>
  <c r="L1547" i="1"/>
  <c r="K1547" i="1"/>
  <c r="M1547" i="1"/>
  <c r="N2992" i="1"/>
  <c r="L2992" i="1"/>
  <c r="M2992" i="1"/>
  <c r="K2992" i="1"/>
  <c r="D2992" i="1"/>
  <c r="N829" i="1"/>
  <c r="M829" i="1"/>
  <c r="L829" i="1"/>
  <c r="K829" i="1"/>
  <c r="D829" i="1"/>
  <c r="F768" i="1"/>
  <c r="L768" i="1" s="1"/>
  <c r="K768" i="1"/>
  <c r="D768" i="1"/>
  <c r="N768" i="1"/>
  <c r="N1984" i="1"/>
  <c r="M1984" i="1"/>
  <c r="L1984" i="1"/>
  <c r="K1984" i="1"/>
  <c r="D1984" i="1"/>
  <c r="K2030" i="1"/>
  <c r="N2030" i="1"/>
  <c r="D2030" i="1"/>
  <c r="M2030" i="1"/>
  <c r="L2030" i="1"/>
  <c r="N2510" i="1"/>
  <c r="M4168" i="1"/>
  <c r="L4168" i="1"/>
  <c r="K4168" i="1"/>
  <c r="D4168" i="1"/>
  <c r="M794" i="1"/>
  <c r="L794" i="1"/>
  <c r="K794" i="1"/>
  <c r="N794" i="1"/>
  <c r="D794" i="1"/>
  <c r="L157" i="1"/>
  <c r="L251" i="1"/>
  <c r="L194" i="1"/>
  <c r="K252" i="1"/>
  <c r="K288" i="1"/>
  <c r="L421" i="1"/>
  <c r="M185" i="1"/>
  <c r="M573" i="1"/>
  <c r="K505" i="1"/>
  <c r="L989" i="1"/>
  <c r="H798" i="1"/>
  <c r="D798" i="1" s="1"/>
  <c r="M798" i="1"/>
  <c r="L798" i="1"/>
  <c r="K798" i="1"/>
  <c r="L976" i="1"/>
  <c r="D1302" i="1"/>
  <c r="D902" i="1"/>
  <c r="L867" i="1"/>
  <c r="L1331" i="1"/>
  <c r="K1248" i="1"/>
  <c r="K1413" i="1"/>
  <c r="K1505" i="1"/>
  <c r="M1447" i="1"/>
  <c r="M1729" i="1"/>
  <c r="K1528" i="1"/>
  <c r="L1702" i="1"/>
  <c r="L1924" i="1"/>
  <c r="N2243" i="1"/>
  <c r="K2168" i="1"/>
  <c r="K2477" i="1"/>
  <c r="L2477" i="1"/>
  <c r="F2477" i="1"/>
  <c r="N2477" i="1" s="1"/>
  <c r="K2223" i="1"/>
  <c r="K2397" i="1"/>
  <c r="L2546" i="1"/>
  <c r="D2509" i="1"/>
  <c r="K2427" i="1"/>
  <c r="K2784" i="1"/>
  <c r="D2983" i="1"/>
  <c r="L3339" i="1"/>
  <c r="L3312" i="1"/>
  <c r="K3513" i="1"/>
  <c r="L3406" i="1"/>
  <c r="K3482" i="1"/>
  <c r="D3425" i="1"/>
  <c r="J3698" i="1"/>
  <c r="D3698" i="1" s="1"/>
  <c r="M3698" i="1"/>
  <c r="L3698" i="1"/>
  <c r="D3734" i="1"/>
  <c r="M3876" i="1"/>
  <c r="L3933" i="1"/>
  <c r="D3903" i="1"/>
  <c r="N3945" i="1"/>
  <c r="L4018" i="1"/>
  <c r="F4124" i="1"/>
  <c r="D4124" i="1" s="1"/>
  <c r="M4124" i="1"/>
  <c r="L4049" i="1"/>
  <c r="H4185" i="1"/>
  <c r="M4185" i="1" s="1"/>
  <c r="L3658" i="1"/>
  <c r="D3796" i="1"/>
  <c r="L45" i="1"/>
  <c r="D38" i="1"/>
  <c r="L289" i="1"/>
  <c r="L537" i="1"/>
  <c r="L672" i="1"/>
  <c r="M1249" i="1"/>
  <c r="D1354" i="1"/>
  <c r="L1746" i="1"/>
  <c r="M1671" i="1"/>
  <c r="K2009" i="1"/>
  <c r="K2037" i="1"/>
  <c r="N2108" i="1"/>
  <c r="L2376" i="1"/>
  <c r="L2439" i="1"/>
  <c r="K2278" i="1"/>
  <c r="D2683" i="1"/>
  <c r="M2839" i="1"/>
  <c r="D2934" i="1"/>
  <c r="N3008" i="1"/>
  <c r="L2916" i="1"/>
  <c r="M3219" i="1"/>
  <c r="K3285" i="1"/>
  <c r="D3309" i="1"/>
  <c r="L3380" i="1"/>
  <c r="D3475" i="1"/>
  <c r="L3509" i="1"/>
  <c r="L3678" i="1"/>
  <c r="M3776" i="1"/>
  <c r="M199" i="1"/>
  <c r="K225" i="1"/>
  <c r="M342" i="1"/>
  <c r="K335" i="1"/>
  <c r="K180" i="1"/>
  <c r="L316" i="1"/>
  <c r="D87" i="1"/>
  <c r="N113" i="1"/>
  <c r="M309" i="1"/>
  <c r="M601" i="1"/>
  <c r="L933" i="1"/>
  <c r="M683" i="1"/>
  <c r="L1021" i="1"/>
  <c r="D885" i="1"/>
  <c r="D1167" i="1"/>
  <c r="L1382" i="1"/>
  <c r="D1206" i="1"/>
  <c r="L1581" i="1"/>
  <c r="N1554" i="1"/>
  <c r="M1584" i="1"/>
  <c r="L1959" i="1"/>
  <c r="L1861" i="1"/>
  <c r="L1863" i="1"/>
  <c r="D2116" i="1"/>
  <c r="D2228" i="1"/>
  <c r="L2326" i="1"/>
  <c r="L2602" i="1"/>
  <c r="D2822" i="1"/>
  <c r="K2894" i="1"/>
  <c r="N3278" i="1"/>
  <c r="K3225" i="1"/>
  <c r="M3516" i="1"/>
  <c r="D3527" i="1"/>
  <c r="K3865" i="1"/>
  <c r="M3885" i="1"/>
  <c r="K4005" i="1"/>
  <c r="M4210" i="1"/>
  <c r="L12" i="1"/>
  <c r="L42" i="1"/>
  <c r="F7" i="1"/>
  <c r="M7" i="1" s="1"/>
  <c r="L7" i="1"/>
  <c r="L448" i="1"/>
  <c r="K167" i="1"/>
  <c r="M416" i="1"/>
  <c r="N581" i="1"/>
  <c r="K553" i="1"/>
  <c r="L761" i="1"/>
  <c r="K906" i="1"/>
  <c r="K957" i="1"/>
  <c r="K924" i="1"/>
  <c r="L850" i="1"/>
  <c r="L1454" i="1"/>
  <c r="M1630" i="1"/>
  <c r="D1457" i="1"/>
  <c r="N1925" i="1"/>
  <c r="D1612" i="1"/>
  <c r="D1972" i="1"/>
  <c r="M1765" i="1"/>
  <c r="M1845" i="1"/>
  <c r="K2260" i="1"/>
  <c r="K2152" i="1"/>
  <c r="M2425" i="1"/>
  <c r="F2363" i="1"/>
  <c r="N2363" i="1" s="1"/>
  <c r="M2370" i="1"/>
  <c r="D2489" i="1"/>
  <c r="F2489" i="1"/>
  <c r="M2489" i="1" s="1"/>
  <c r="N2489" i="1"/>
  <c r="D2527" i="1"/>
  <c r="K2726" i="1"/>
  <c r="K2803" i="1"/>
  <c r="K2960" i="1"/>
  <c r="D3222" i="1"/>
  <c r="M3490" i="1"/>
  <c r="L3496" i="1"/>
  <c r="M3682" i="1"/>
  <c r="K3845" i="1"/>
  <c r="K3842" i="1"/>
  <c r="K3977" i="1"/>
  <c r="L4145" i="1"/>
  <c r="M4306" i="1"/>
  <c r="K122" i="1"/>
  <c r="K247" i="1"/>
  <c r="K33" i="1"/>
  <c r="K105" i="1"/>
  <c r="N46" i="1"/>
  <c r="D99" i="1"/>
  <c r="L473" i="1"/>
  <c r="K445" i="1"/>
  <c r="L300" i="1"/>
  <c r="M377" i="1"/>
  <c r="L541" i="1"/>
  <c r="M680" i="1"/>
  <c r="L1002" i="1"/>
  <c r="K843" i="1"/>
  <c r="L827" i="1"/>
  <c r="K583" i="1"/>
  <c r="K1040" i="1"/>
  <c r="D840" i="1"/>
  <c r="K755" i="1"/>
  <c r="L946" i="1"/>
  <c r="D920" i="1"/>
  <c r="K1213" i="1"/>
  <c r="M1384" i="1"/>
  <c r="L1748" i="1"/>
  <c r="M1801" i="1"/>
  <c r="K2010" i="1"/>
  <c r="K1879" i="1"/>
  <c r="K2204" i="1"/>
  <c r="M2564" i="1"/>
  <c r="K2456" i="1"/>
  <c r="N3103" i="1"/>
  <c r="M3103" i="1"/>
  <c r="K2883" i="1"/>
  <c r="L3104" i="1"/>
  <c r="M3356" i="1"/>
  <c r="D3217" i="1"/>
  <c r="L3370" i="1"/>
  <c r="L3414" i="1"/>
  <c r="D3549" i="1"/>
  <c r="L3724" i="1"/>
  <c r="N3735" i="1"/>
  <c r="L3735" i="1"/>
  <c r="D3711" i="1"/>
  <c r="N3835" i="1"/>
  <c r="L3835" i="1"/>
  <c r="K4014" i="1"/>
  <c r="N62" i="1"/>
  <c r="L62" i="1"/>
  <c r="K165" i="1"/>
  <c r="K323" i="1"/>
  <c r="L208" i="1"/>
  <c r="N604" i="1"/>
  <c r="M604" i="1"/>
  <c r="K512" i="1"/>
  <c r="J899" i="1"/>
  <c r="L899" i="1" s="1"/>
  <c r="N817" i="1"/>
  <c r="K817" i="1"/>
  <c r="D1159" i="1"/>
  <c r="L1159" i="1"/>
  <c r="M1159" i="1"/>
  <c r="L1152" i="1"/>
  <c r="K1183" i="1"/>
  <c r="M1183" i="1"/>
  <c r="L1183" i="1"/>
  <c r="M1340" i="1"/>
  <c r="K1484" i="1"/>
  <c r="N1484" i="1"/>
  <c r="N1556" i="1"/>
  <c r="D1556" i="1"/>
  <c r="L1572" i="1"/>
  <c r="K1813" i="1"/>
  <c r="M2031" i="1"/>
  <c r="D2031" i="1"/>
  <c r="L2031" i="1"/>
  <c r="F2031" i="1"/>
  <c r="K2031" i="1"/>
  <c r="N2031" i="1"/>
  <c r="M1778" i="1"/>
  <c r="M2192" i="1"/>
  <c r="D2192" i="1"/>
  <c r="K2192" i="1"/>
  <c r="N2210" i="1"/>
  <c r="L2798" i="1"/>
  <c r="M2811" i="1"/>
  <c r="N3036" i="1"/>
  <c r="M3036" i="1"/>
  <c r="L3036" i="1"/>
  <c r="D3036" i="1"/>
  <c r="L3223" i="1"/>
  <c r="M2897" i="1"/>
  <c r="K3518" i="1"/>
  <c r="M3593" i="1"/>
  <c r="K3570" i="1"/>
  <c r="K3986" i="1"/>
  <c r="K4175" i="1"/>
  <c r="N4283" i="1"/>
  <c r="M4283" i="1"/>
  <c r="K4283" i="1"/>
  <c r="L4283" i="1"/>
  <c r="D4283" i="1"/>
  <c r="M4280" i="1"/>
  <c r="K4280" i="1"/>
  <c r="N4280" i="1"/>
  <c r="L4280" i="1"/>
  <c r="M4105" i="1"/>
  <c r="L4105" i="1"/>
  <c r="D4105" i="1"/>
  <c r="N265" i="1"/>
  <c r="K515" i="1"/>
  <c r="M324" i="1"/>
  <c r="D324" i="1"/>
  <c r="L324" i="1"/>
  <c r="K324" i="1"/>
  <c r="K545" i="1"/>
  <c r="M545" i="1"/>
  <c r="L545" i="1"/>
  <c r="D545" i="1"/>
  <c r="K868" i="1"/>
  <c r="D1406" i="1"/>
  <c r="L1406" i="1"/>
  <c r="M1374" i="1"/>
  <c r="N1548" i="1"/>
  <c r="L1548" i="1"/>
  <c r="K1548" i="1"/>
  <c r="D1548" i="1"/>
  <c r="L2132" i="1"/>
  <c r="K2132" i="1"/>
  <c r="D2132" i="1"/>
  <c r="N2933" i="1"/>
  <c r="M2933" i="1"/>
  <c r="D2933" i="1"/>
  <c r="K2933" i="1"/>
  <c r="L2933" i="1"/>
  <c r="H52" i="1"/>
  <c r="N52" i="1" s="1"/>
  <c r="L52" i="1"/>
  <c r="M469" i="1"/>
  <c r="D469" i="1"/>
  <c r="K469" i="1"/>
  <c r="L469" i="1"/>
  <c r="N3431" i="1"/>
  <c r="D3431" i="1"/>
  <c r="L3431" i="1"/>
  <c r="K3431" i="1"/>
  <c r="M3431" i="1"/>
  <c r="M2462" i="1"/>
  <c r="M1436" i="1"/>
  <c r="M2353" i="1"/>
  <c r="K1862" i="1"/>
  <c r="F625" i="1"/>
  <c r="L625" i="1" s="1"/>
  <c r="D157" i="1"/>
  <c r="L169" i="1"/>
  <c r="K138" i="1"/>
  <c r="M251" i="1"/>
  <c r="M194" i="1"/>
  <c r="M410" i="1"/>
  <c r="L252" i="1"/>
  <c r="L76" i="1"/>
  <c r="D288" i="1"/>
  <c r="D421" i="1"/>
  <c r="K185" i="1"/>
  <c r="K573" i="1"/>
  <c r="D505" i="1"/>
  <c r="F687" i="1"/>
  <c r="L687" i="1" s="1"/>
  <c r="K571" i="1"/>
  <c r="D989" i="1"/>
  <c r="K944" i="1"/>
  <c r="K935" i="1"/>
  <c r="K849" i="1"/>
  <c r="K1008" i="1"/>
  <c r="L779" i="1"/>
  <c r="M976" i="1"/>
  <c r="K867" i="1"/>
  <c r="M1092" i="1"/>
  <c r="D1331" i="1"/>
  <c r="D1248" i="1"/>
  <c r="D1237" i="1"/>
  <c r="L1399" i="1"/>
  <c r="M1500" i="1"/>
  <c r="N1413" i="1"/>
  <c r="L1505" i="1"/>
  <c r="K1447" i="1"/>
  <c r="L1729" i="1"/>
  <c r="D1640" i="1"/>
  <c r="K1772" i="1"/>
  <c r="K1711" i="1"/>
  <c r="M1700" i="1"/>
  <c r="K1788" i="1"/>
  <c r="M2008" i="1"/>
  <c r="K2199" i="1"/>
  <c r="L2243" i="1"/>
  <c r="K1999" i="1"/>
  <c r="K2074" i="1"/>
  <c r="L2168" i="1"/>
  <c r="M2583" i="1"/>
  <c r="K2238" i="1"/>
  <c r="M2377" i="1"/>
  <c r="L2223" i="1"/>
  <c r="K2338" i="1"/>
  <c r="M2397" i="1"/>
  <c r="D2546" i="1"/>
  <c r="M2509" i="1"/>
  <c r="L2427" i="1"/>
  <c r="K2634" i="1"/>
  <c r="D2603" i="1"/>
  <c r="L2784" i="1"/>
  <c r="N2923" i="1"/>
  <c r="K2796" i="1"/>
  <c r="K2959" i="1"/>
  <c r="L2983" i="1"/>
  <c r="K3214" i="1"/>
  <c r="L3275" i="1"/>
  <c r="K3339" i="1"/>
  <c r="M3312" i="1"/>
  <c r="N3487" i="1"/>
  <c r="M3513" i="1"/>
  <c r="D3406" i="1"/>
  <c r="M3482" i="1"/>
  <c r="L3412" i="1"/>
  <c r="K3425" i="1"/>
  <c r="N3698" i="1"/>
  <c r="K3734" i="1"/>
  <c r="K3815" i="1"/>
  <c r="K3814" i="1"/>
  <c r="K3876" i="1"/>
  <c r="D3933" i="1"/>
  <c r="L3863" i="1"/>
  <c r="M3903" i="1"/>
  <c r="L3925" i="1"/>
  <c r="K4032" i="1"/>
  <c r="D4024" i="1"/>
  <c r="D4049" i="1"/>
  <c r="K4234" i="1"/>
  <c r="D4214" i="1"/>
  <c r="D4301" i="1"/>
  <c r="L3348" i="1"/>
  <c r="D3658" i="1"/>
  <c r="M3796" i="1"/>
  <c r="L3966" i="1"/>
  <c r="D45" i="1"/>
  <c r="K39" i="1"/>
  <c r="H34" i="1"/>
  <c r="N34" i="1" s="1"/>
  <c r="M34" i="1"/>
  <c r="L34" i="1"/>
  <c r="L542" i="1"/>
  <c r="N267" i="1"/>
  <c r="D356" i="1"/>
  <c r="D289" i="1"/>
  <c r="L347" i="1"/>
  <c r="M197" i="1"/>
  <c r="L226" i="1"/>
  <c r="L470" i="1"/>
  <c r="N309" i="1"/>
  <c r="D537" i="1"/>
  <c r="L502" i="1"/>
  <c r="D739" i="1"/>
  <c r="N663" i="1"/>
  <c r="D668" i="1"/>
  <c r="D808" i="1"/>
  <c r="K721" i="1"/>
  <c r="D640" i="1"/>
  <c r="K909" i="1"/>
  <c r="M672" i="1"/>
  <c r="K968" i="1"/>
  <c r="D1217" i="1"/>
  <c r="K1085" i="1"/>
  <c r="K1184" i="1"/>
  <c r="L1249" i="1"/>
  <c r="K876" i="1"/>
  <c r="D1215" i="1"/>
  <c r="L1385" i="1"/>
  <c r="K1334" i="1"/>
  <c r="D1464" i="1"/>
  <c r="L1336" i="1"/>
  <c r="N1705" i="1"/>
  <c r="D1379" i="1"/>
  <c r="K1533" i="1"/>
  <c r="D1606" i="1"/>
  <c r="L1569" i="1"/>
  <c r="D1746" i="1"/>
  <c r="M1654" i="1"/>
  <c r="D2004" i="1"/>
  <c r="M1793" i="1"/>
  <c r="K1852" i="1"/>
  <c r="L2009" i="1"/>
  <c r="D2037" i="1"/>
  <c r="N1954" i="1"/>
  <c r="K2128" i="1"/>
  <c r="K2339" i="1"/>
  <c r="D2108" i="1"/>
  <c r="M2376" i="1"/>
  <c r="L2210" i="1"/>
  <c r="M2439" i="1"/>
  <c r="L2545" i="1"/>
  <c r="L2278" i="1"/>
  <c r="D2555" i="1"/>
  <c r="K2625" i="1"/>
  <c r="D2839" i="1"/>
  <c r="N2765" i="1"/>
  <c r="D2815" i="1"/>
  <c r="M2934" i="1"/>
  <c r="M2969" i="1"/>
  <c r="D3018" i="1"/>
  <c r="L3196" i="1"/>
  <c r="K2892" i="1"/>
  <c r="D2916" i="1"/>
  <c r="D3083" i="1"/>
  <c r="L3302" i="1"/>
  <c r="L3160" i="1"/>
  <c r="D3157" i="1"/>
  <c r="K3362" i="1"/>
  <c r="K3280" i="1"/>
  <c r="M3300" i="1"/>
  <c r="L3285" i="1"/>
  <c r="K3429" i="1"/>
  <c r="L3309" i="1"/>
  <c r="D3380" i="1"/>
  <c r="N3509" i="1"/>
  <c r="D3678" i="1"/>
  <c r="K4180" i="1"/>
  <c r="M8" i="1"/>
  <c r="F73" i="1"/>
  <c r="M73" i="1"/>
  <c r="D73" i="1"/>
  <c r="L73" i="1"/>
  <c r="K73" i="1"/>
  <c r="N73" i="1"/>
  <c r="D225" i="1"/>
  <c r="D14" i="1"/>
  <c r="L414" i="1"/>
  <c r="M335" i="1"/>
  <c r="L180" i="1"/>
  <c r="D316" i="1"/>
  <c r="M87" i="1"/>
  <c r="L309" i="1"/>
  <c r="D536" i="1"/>
  <c r="K601" i="1"/>
  <c r="N508" i="1"/>
  <c r="D933" i="1"/>
  <c r="D711" i="1"/>
  <c r="D886" i="1"/>
  <c r="K683" i="1"/>
  <c r="D979" i="1"/>
  <c r="M1021" i="1"/>
  <c r="K1129" i="1"/>
  <c r="F1160" i="1"/>
  <c r="L1160" i="1" s="1"/>
  <c r="K1160" i="1"/>
  <c r="M1382" i="1"/>
  <c r="D1581" i="1"/>
  <c r="M1417" i="1"/>
  <c r="D1503" i="1"/>
  <c r="K1646" i="1"/>
  <c r="K1552" i="1"/>
  <c r="L1605" i="1"/>
  <c r="K1932" i="1"/>
  <c r="K1959" i="1"/>
  <c r="M1927" i="1"/>
  <c r="N2058" i="1"/>
  <c r="N1852" i="1"/>
  <c r="F2130" i="1"/>
  <c r="N2130" i="1" s="1"/>
  <c r="M2130" i="1"/>
  <c r="D2130" i="1"/>
  <c r="K2130" i="1"/>
  <c r="K1863" i="1"/>
  <c r="K2236" i="1"/>
  <c r="D2256" i="1"/>
  <c r="L2116" i="1"/>
  <c r="M2228" i="1"/>
  <c r="M2170" i="1"/>
  <c r="D2269" i="1"/>
  <c r="K2431" i="1"/>
  <c r="L2507" i="1"/>
  <c r="M2326" i="1"/>
  <c r="K2602" i="1"/>
  <c r="K2591" i="1"/>
  <c r="D2674" i="1"/>
  <c r="K2614" i="1"/>
  <c r="K2757" i="1"/>
  <c r="M2965" i="1"/>
  <c r="M2822" i="1"/>
  <c r="K2810" i="1"/>
  <c r="K2988" i="1"/>
  <c r="L2894" i="1"/>
  <c r="M3045" i="1"/>
  <c r="L3039" i="1"/>
  <c r="L3255" i="1"/>
  <c r="K3278" i="1"/>
  <c r="M3116" i="1"/>
  <c r="L3225" i="1"/>
  <c r="M3291" i="1"/>
  <c r="L3355" i="1"/>
  <c r="D3472" i="1"/>
  <c r="K3464" i="1"/>
  <c r="M3527" i="1"/>
  <c r="D3651" i="1"/>
  <c r="L3737" i="1"/>
  <c r="L3865" i="1"/>
  <c r="K3885" i="1"/>
  <c r="K3924" i="1"/>
  <c r="N3966" i="1"/>
  <c r="L3985" i="1"/>
  <c r="F4243" i="1"/>
  <c r="K4243" i="1" s="1"/>
  <c r="K4264" i="1"/>
  <c r="D4005" i="1"/>
  <c r="D4212" i="1"/>
  <c r="D4210" i="1"/>
  <c r="L4217" i="1"/>
  <c r="D12" i="1"/>
  <c r="D42" i="1"/>
  <c r="M53" i="1"/>
  <c r="K51" i="1"/>
  <c r="K304" i="1"/>
  <c r="D448" i="1"/>
  <c r="L267" i="1"/>
  <c r="L91" i="1"/>
  <c r="M206" i="1"/>
  <c r="K691" i="1"/>
  <c r="D338" i="1"/>
  <c r="K661" i="1"/>
  <c r="L494" i="1"/>
  <c r="K416" i="1"/>
  <c r="M700" i="1"/>
  <c r="D553" i="1"/>
  <c r="L491" i="1"/>
  <c r="L796" i="1"/>
  <c r="D761" i="1"/>
  <c r="K775" i="1"/>
  <c r="L906" i="1"/>
  <c r="K784" i="1"/>
  <c r="K1011" i="1"/>
  <c r="L957" i="1"/>
  <c r="L924" i="1"/>
  <c r="M850" i="1"/>
  <c r="M1056" i="1"/>
  <c r="L1188" i="1"/>
  <c r="D1454" i="1"/>
  <c r="K1630" i="1"/>
  <c r="M1457" i="1"/>
  <c r="K1603" i="1"/>
  <c r="M1709" i="1"/>
  <c r="M1648" i="1"/>
  <c r="M1972" i="1"/>
  <c r="D1765" i="1"/>
  <c r="M2056" i="1"/>
  <c r="D1803" i="1"/>
  <c r="D1845" i="1"/>
  <c r="L2260" i="1"/>
  <c r="L1966" i="1"/>
  <c r="M1966" i="1"/>
  <c r="F1966" i="1"/>
  <c r="K1966" i="1" s="1"/>
  <c r="D1966" i="1"/>
  <c r="M2148" i="1"/>
  <c r="N2234" i="1"/>
  <c r="K2343" i="1"/>
  <c r="M2244" i="1"/>
  <c r="M2233" i="1"/>
  <c r="D2487" i="1"/>
  <c r="N2420" i="1"/>
  <c r="L2370" i="1"/>
  <c r="L2610" i="1"/>
  <c r="K2447" i="1"/>
  <c r="M2527" i="1"/>
  <c r="L2562" i="1"/>
  <c r="L2726" i="1"/>
  <c r="L2690" i="1"/>
  <c r="D2770" i="1"/>
  <c r="N2881" i="1"/>
  <c r="D2960" i="1"/>
  <c r="N3212" i="1"/>
  <c r="L3198" i="1"/>
  <c r="L3294" i="1"/>
  <c r="D3189" i="1"/>
  <c r="M3222" i="1"/>
  <c r="K3213" i="1"/>
  <c r="L3411" i="1"/>
  <c r="K3496" i="1"/>
  <c r="D3541" i="1"/>
  <c r="D3486" i="1"/>
  <c r="K3609" i="1"/>
  <c r="D3682" i="1"/>
  <c r="D3676" i="1"/>
  <c r="K3589" i="1"/>
  <c r="K3793" i="1"/>
  <c r="K3877" i="1"/>
  <c r="L3827" i="1"/>
  <c r="L4044" i="1"/>
  <c r="K4145" i="1"/>
  <c r="K4249" i="1"/>
  <c r="L4306" i="1"/>
  <c r="L122" i="1"/>
  <c r="D175" i="1"/>
  <c r="D247" i="1"/>
  <c r="L33" i="1"/>
  <c r="L105" i="1"/>
  <c r="K308" i="1"/>
  <c r="D398" i="1"/>
  <c r="L551" i="1"/>
  <c r="M99" i="1"/>
  <c r="N272" i="1"/>
  <c r="M473" i="1"/>
  <c r="K272" i="1"/>
  <c r="D445" i="1"/>
  <c r="D300" i="1"/>
  <c r="K541" i="1"/>
  <c r="M733" i="1"/>
  <c r="D680" i="1"/>
  <c r="D1002" i="1"/>
  <c r="L843" i="1"/>
  <c r="D827" i="1"/>
  <c r="L583" i="1"/>
  <c r="L1040" i="1"/>
  <c r="M840" i="1"/>
  <c r="K658" i="1"/>
  <c r="L755" i="1"/>
  <c r="D841" i="1"/>
  <c r="M946" i="1"/>
  <c r="L872" i="1"/>
  <c r="K1070" i="1"/>
  <c r="K1073" i="1"/>
  <c r="K1355" i="1"/>
  <c r="L1310" i="1"/>
  <c r="M1213" i="1"/>
  <c r="K1400" i="1"/>
  <c r="K1496" i="1"/>
  <c r="K1384" i="1"/>
  <c r="D1748" i="1"/>
  <c r="L1662" i="1"/>
  <c r="L1710" i="1"/>
  <c r="L1801" i="1"/>
  <c r="M1645" i="1"/>
  <c r="N1986" i="1"/>
  <c r="L2010" i="1"/>
  <c r="L1879" i="1"/>
  <c r="D2114" i="1"/>
  <c r="M2136" i="1"/>
  <c r="K2188" i="1"/>
  <c r="D2381" i="1"/>
  <c r="L2204" i="1"/>
  <c r="M2380" i="1"/>
  <c r="L2549" i="1"/>
  <c r="D2456" i="1"/>
  <c r="N2699" i="1"/>
  <c r="D2893" i="1"/>
  <c r="K3103" i="1"/>
  <c r="L2883" i="1"/>
  <c r="M3141" i="1"/>
  <c r="M3164" i="1"/>
  <c r="D3132" i="1"/>
  <c r="D3274" i="1"/>
  <c r="K3069" i="1"/>
  <c r="M3217" i="1"/>
  <c r="D3318" i="1"/>
  <c r="L3440" i="1"/>
  <c r="M3414" i="1"/>
  <c r="M3564" i="1"/>
  <c r="K3549" i="1"/>
  <c r="M3633" i="1"/>
  <c r="M3724" i="1"/>
  <c r="M3735" i="1"/>
  <c r="K3721" i="1"/>
  <c r="D4014" i="1"/>
  <c r="H4176" i="1"/>
  <c r="K4176" i="1" s="1"/>
  <c r="M4176" i="1"/>
  <c r="L4176" i="1"/>
  <c r="D4091" i="1"/>
  <c r="M4091" i="1"/>
  <c r="M62" i="1"/>
  <c r="L165" i="1"/>
  <c r="N255" i="1"/>
  <c r="D255" i="1"/>
  <c r="L255" i="1"/>
  <c r="M323" i="1"/>
  <c r="D208" i="1"/>
  <c r="D349" i="1"/>
  <c r="L349" i="1"/>
  <c r="D79" i="1"/>
  <c r="L79" i="1"/>
  <c r="L748" i="1"/>
  <c r="K582" i="1"/>
  <c r="N582" i="1"/>
  <c r="K604" i="1"/>
  <c r="N455" i="1"/>
  <c r="K455" i="1"/>
  <c r="D455" i="1"/>
  <c r="M455" i="1"/>
  <c r="K831" i="1"/>
  <c r="N703" i="1"/>
  <c r="K703" i="1"/>
  <c r="K1159" i="1"/>
  <c r="K1152" i="1"/>
  <c r="L1484" i="1"/>
  <c r="N1532" i="1"/>
  <c r="M1532" i="1"/>
  <c r="D1532" i="1"/>
  <c r="L1532" i="1"/>
  <c r="L1614" i="1"/>
  <c r="K1614" i="1"/>
  <c r="N1614" i="1"/>
  <c r="D1572" i="1"/>
  <c r="F1853" i="1"/>
  <c r="N1853" i="1" s="1"/>
  <c r="K1853" i="1"/>
  <c r="M1853" i="1"/>
  <c r="N1835" i="1"/>
  <c r="K1835" i="1"/>
  <c r="M1835" i="1"/>
  <c r="M1888" i="1"/>
  <c r="N2124" i="1"/>
  <c r="M2124" i="1"/>
  <c r="D2124" i="1"/>
  <c r="K2124" i="1"/>
  <c r="N2463" i="1"/>
  <c r="L2463" i="1"/>
  <c r="K2463" i="1"/>
  <c r="M2939" i="1"/>
  <c r="D2939" i="1"/>
  <c r="L2939" i="1"/>
  <c r="K2939" i="1"/>
  <c r="F2939" i="1"/>
  <c r="N2939" i="1" s="1"/>
  <c r="K3036" i="1"/>
  <c r="D3223" i="1"/>
  <c r="N2909" i="1"/>
  <c r="M2909" i="1"/>
  <c r="K2909" i="1"/>
  <c r="M3570" i="1"/>
  <c r="N740" i="1"/>
  <c r="M740" i="1"/>
  <c r="L740" i="1"/>
  <c r="K740" i="1"/>
  <c r="K1406" i="1"/>
  <c r="M1548" i="1"/>
  <c r="N1991" i="1"/>
  <c r="D1991" i="1"/>
  <c r="M1991" i="1"/>
  <c r="K1991" i="1"/>
  <c r="N2132" i="1"/>
  <c r="N2539" i="1"/>
  <c r="D2539" i="1"/>
  <c r="M2539" i="1"/>
  <c r="L2539" i="1"/>
  <c r="M3340" i="1"/>
  <c r="L3340" i="1"/>
  <c r="K3340" i="1"/>
  <c r="D3340" i="1"/>
  <c r="L232" i="1"/>
  <c r="M232" i="1"/>
  <c r="D232" i="1"/>
  <c r="K232" i="1"/>
  <c r="N3194" i="1"/>
  <c r="M3194" i="1"/>
  <c r="L3194" i="1"/>
  <c r="K3194" i="1"/>
  <c r="D3194" i="1"/>
  <c r="N3284" i="1"/>
  <c r="K3284" i="1"/>
  <c r="M3284" i="1"/>
  <c r="D3284" i="1"/>
  <c r="L3284" i="1"/>
  <c r="M3642" i="1"/>
  <c r="N3642" i="1"/>
  <c r="K3642" i="1"/>
  <c r="L3642" i="1"/>
  <c r="D3642" i="1"/>
  <c r="K370" i="1"/>
  <c r="M370" i="1"/>
  <c r="D370" i="1"/>
  <c r="L370" i="1"/>
  <c r="L916" i="1"/>
  <c r="K916" i="1"/>
  <c r="D916" i="1"/>
  <c r="M916" i="1"/>
  <c r="N1559" i="1"/>
  <c r="L1559" i="1"/>
  <c r="K1559" i="1"/>
  <c r="M1559" i="1"/>
  <c r="D1559" i="1"/>
  <c r="L3001" i="1"/>
  <c r="D3001" i="1"/>
  <c r="M3001" i="1"/>
  <c r="K3001" i="1"/>
  <c r="F3001" i="1"/>
  <c r="N3001" i="1" s="1"/>
  <c r="H4295" i="1"/>
  <c r="N4295" i="1" s="1"/>
  <c r="M4295" i="1"/>
  <c r="D1353" i="1"/>
  <c r="L1353" i="1"/>
  <c r="K1353" i="1"/>
  <c r="M1353" i="1"/>
  <c r="L46" i="1"/>
  <c r="L2321" i="1"/>
  <c r="M2881" i="1"/>
  <c r="J85" i="1"/>
  <c r="M85" i="1" s="1"/>
  <c r="K85" i="1"/>
  <c r="L138" i="1"/>
  <c r="K251" i="1"/>
  <c r="K194" i="1"/>
  <c r="K410" i="1"/>
  <c r="D252" i="1"/>
  <c r="M288" i="1"/>
  <c r="M421" i="1"/>
  <c r="L573" i="1"/>
  <c r="M505" i="1"/>
  <c r="L944" i="1"/>
  <c r="D867" i="1"/>
  <c r="M1331" i="1"/>
  <c r="K1500" i="1"/>
  <c r="L1413" i="1"/>
  <c r="D1505" i="1"/>
  <c r="L1470" i="1"/>
  <c r="M1772" i="1"/>
  <c r="L2199" i="1"/>
  <c r="D2243" i="1"/>
  <c r="L1999" i="1"/>
  <c r="D2074" i="1"/>
  <c r="D2168" i="1"/>
  <c r="M2238" i="1"/>
  <c r="M2223" i="1"/>
  <c r="K2546" i="1"/>
  <c r="D2784" i="1"/>
  <c r="L2764" i="1"/>
  <c r="L2796" i="1"/>
  <c r="N3122" i="1"/>
  <c r="L3214" i="1"/>
  <c r="K3312" i="1"/>
  <c r="D3276" i="1"/>
  <c r="L3513" i="1"/>
  <c r="M3406" i="1"/>
  <c r="N3482" i="1"/>
  <c r="M3412" i="1"/>
  <c r="L3425" i="1"/>
  <c r="M3734" i="1"/>
  <c r="M3815" i="1"/>
  <c r="L3897" i="1"/>
  <c r="D3876" i="1"/>
  <c r="N3932" i="1"/>
  <c r="M4024" i="1"/>
  <c r="K3348" i="1"/>
  <c r="K3935" i="1"/>
  <c r="F3935" i="1"/>
  <c r="N3935" i="1" s="1"/>
  <c r="M3966" i="1"/>
  <c r="M45" i="1"/>
  <c r="L39" i="1"/>
  <c r="F22" i="1"/>
  <c r="M22" i="1" s="1"/>
  <c r="M542" i="1"/>
  <c r="M289" i="1"/>
  <c r="K347" i="1"/>
  <c r="M470" i="1"/>
  <c r="M537" i="1"/>
  <c r="K640" i="1"/>
  <c r="D909" i="1"/>
  <c r="D672" i="1"/>
  <c r="L968" i="1"/>
  <c r="L1085" i="1"/>
  <c r="L1184" i="1"/>
  <c r="K1032" i="1"/>
  <c r="M1385" i="1"/>
  <c r="L1334" i="1"/>
  <c r="M1336" i="1"/>
  <c r="N1670" i="1"/>
  <c r="K1379" i="1"/>
  <c r="L1533" i="1"/>
  <c r="N1740" i="1"/>
  <c r="K1606" i="1"/>
  <c r="K1746" i="1"/>
  <c r="N1834" i="1"/>
  <c r="M2004" i="1"/>
  <c r="D2122" i="1"/>
  <c r="K1980" i="1"/>
  <c r="M2009" i="1"/>
  <c r="N2232" i="1"/>
  <c r="L2339" i="1"/>
  <c r="K2108" i="1"/>
  <c r="D2203" i="1"/>
  <c r="N2439" i="1"/>
  <c r="M2278" i="1"/>
  <c r="L2625" i="1"/>
  <c r="L2683" i="1"/>
  <c r="K2839" i="1"/>
  <c r="D2937" i="1"/>
  <c r="K3196" i="1"/>
  <c r="L2892" i="1"/>
  <c r="L3083" i="1"/>
  <c r="K3302" i="1"/>
  <c r="L3280" i="1"/>
  <c r="D3300" i="1"/>
  <c r="D3285" i="1"/>
  <c r="K3452" i="1"/>
  <c r="K3509" i="1"/>
  <c r="M3678" i="1"/>
  <c r="D8" i="1"/>
  <c r="M225" i="1"/>
  <c r="K14" i="1"/>
  <c r="D335" i="1"/>
  <c r="D180" i="1"/>
  <c r="L269" i="1"/>
  <c r="L601" i="1"/>
  <c r="M711" i="1"/>
  <c r="L979" i="1"/>
  <c r="F1100" i="1"/>
  <c r="D1100" i="1" s="1"/>
  <c r="M1100" i="1"/>
  <c r="L1100" i="1"/>
  <c r="L1627" i="1"/>
  <c r="L1932" i="1"/>
  <c r="D1959" i="1"/>
  <c r="M2005" i="1"/>
  <c r="M2038" i="1"/>
  <c r="M1863" i="1"/>
  <c r="L2236" i="1"/>
  <c r="M2116" i="1"/>
  <c r="D2431" i="1"/>
  <c r="F2498" i="1"/>
  <c r="D2498" i="1" s="1"/>
  <c r="M2498" i="1"/>
  <c r="L2498" i="1"/>
  <c r="K2326" i="1"/>
  <c r="D2602" i="1"/>
  <c r="N2591" i="1"/>
  <c r="D2614" i="1"/>
  <c r="L2757" i="1"/>
  <c r="N2965" i="1"/>
  <c r="N2879" i="1"/>
  <c r="L2988" i="1"/>
  <c r="D2894" i="1"/>
  <c r="L3278" i="1"/>
  <c r="D3225" i="1"/>
  <c r="K3291" i="1"/>
  <c r="H3316" i="1"/>
  <c r="N3316" i="1" s="1"/>
  <c r="K3316" i="1"/>
  <c r="M3316" i="1"/>
  <c r="M3464" i="1"/>
  <c r="D3737" i="1"/>
  <c r="M3865" i="1"/>
  <c r="D3885" i="1"/>
  <c r="L3924" i="1"/>
  <c r="K4217" i="1"/>
  <c r="M12" i="1"/>
  <c r="F67" i="1"/>
  <c r="M67" i="1" s="1"/>
  <c r="D67" i="1"/>
  <c r="K67" i="1"/>
  <c r="K53" i="1"/>
  <c r="L304" i="1"/>
  <c r="M448" i="1"/>
  <c r="K494" i="1"/>
  <c r="M491" i="1"/>
  <c r="M761" i="1"/>
  <c r="L775" i="1"/>
  <c r="D906" i="1"/>
  <c r="N735" i="1"/>
  <c r="L1011" i="1"/>
  <c r="D957" i="1"/>
  <c r="D924" i="1"/>
  <c r="D850" i="1"/>
  <c r="M1131" i="1"/>
  <c r="K1188" i="1"/>
  <c r="M1454" i="1"/>
  <c r="L1630" i="1"/>
  <c r="K1765" i="1"/>
  <c r="D2260" i="1"/>
  <c r="K2244" i="1"/>
  <c r="N2370" i="1"/>
  <c r="K2610" i="1"/>
  <c r="D2447" i="1"/>
  <c r="D2726" i="1"/>
  <c r="K2633" i="1"/>
  <c r="M2633" i="1"/>
  <c r="L2633" i="1"/>
  <c r="F2633" i="1"/>
  <c r="N2633" i="1" s="1"/>
  <c r="M3294" i="1"/>
  <c r="M3189" i="1"/>
  <c r="L3110" i="1"/>
  <c r="L3213" i="1"/>
  <c r="N3349" i="1"/>
  <c r="D3496" i="1"/>
  <c r="L3609" i="1"/>
  <c r="L3682" i="1"/>
  <c r="D3793" i="1"/>
  <c r="D3757" i="1"/>
  <c r="N3877" i="1"/>
  <c r="L3877" i="1"/>
  <c r="K4044" i="1"/>
  <c r="L4249" i="1"/>
  <c r="D4306" i="1"/>
  <c r="M175" i="1"/>
  <c r="F13" i="1"/>
  <c r="M13" i="1"/>
  <c r="D13" i="1"/>
  <c r="L13" i="1"/>
  <c r="K13" i="1"/>
  <c r="N13" i="1"/>
  <c r="M247" i="1"/>
  <c r="M33" i="1"/>
  <c r="D105" i="1"/>
  <c r="M308" i="1"/>
  <c r="M551" i="1"/>
  <c r="L218" i="1"/>
  <c r="D473" i="1"/>
  <c r="D272" i="1"/>
  <c r="M445" i="1"/>
  <c r="M300" i="1"/>
  <c r="D541" i="1"/>
  <c r="K680" i="1"/>
  <c r="D843" i="1"/>
  <c r="M827" i="1"/>
  <c r="D583" i="1"/>
  <c r="D1040" i="1"/>
  <c r="D658" i="1"/>
  <c r="M705" i="1"/>
  <c r="D755" i="1"/>
  <c r="D872" i="1"/>
  <c r="M1057" i="1"/>
  <c r="L1070" i="1"/>
  <c r="L1073" i="1"/>
  <c r="L1213" i="1"/>
  <c r="L1400" i="1"/>
  <c r="D1258" i="1"/>
  <c r="L1496" i="1"/>
  <c r="L1384" i="1"/>
  <c r="K1748" i="1"/>
  <c r="K1801" i="1"/>
  <c r="D2010" i="1"/>
  <c r="L1846" i="1"/>
  <c r="N1775" i="1"/>
  <c r="L2188" i="1"/>
  <c r="M2381" i="1"/>
  <c r="H2135" i="1"/>
  <c r="D2135" i="1" s="1"/>
  <c r="D2204" i="1"/>
  <c r="L2325" i="1"/>
  <c r="K2380" i="1"/>
  <c r="M2549" i="1"/>
  <c r="M2456" i="1"/>
  <c r="K2699" i="1"/>
  <c r="N2827" i="1"/>
  <c r="D3103" i="1"/>
  <c r="M3113" i="1"/>
  <c r="D2883" i="1"/>
  <c r="N3164" i="1"/>
  <c r="L3132" i="1"/>
  <c r="L3069" i="1"/>
  <c r="M3440" i="1"/>
  <c r="K3564" i="1"/>
  <c r="K3735" i="1"/>
  <c r="L3721" i="1"/>
  <c r="M3945" i="1"/>
  <c r="M4014" i="1"/>
  <c r="N4313" i="1"/>
  <c r="L4313" i="1"/>
  <c r="D4313" i="1"/>
  <c r="K62" i="1"/>
  <c r="D323" i="1"/>
  <c r="M208" i="1"/>
  <c r="M615" i="1"/>
  <c r="N615" i="1"/>
  <c r="L604" i="1"/>
  <c r="L831" i="1"/>
  <c r="N707" i="1"/>
  <c r="L707" i="1"/>
  <c r="D663" i="1"/>
  <c r="D664" i="1"/>
  <c r="N664" i="1"/>
  <c r="D1152" i="1"/>
  <c r="D1484" i="1"/>
  <c r="N1768" i="1"/>
  <c r="D1768" i="1"/>
  <c r="N1777" i="1"/>
  <c r="D1777" i="1"/>
  <c r="M1777" i="1"/>
  <c r="K1777" i="1"/>
  <c r="D1888" i="1"/>
  <c r="N2126" i="1"/>
  <c r="L2126" i="1"/>
  <c r="M2126" i="1"/>
  <c r="D2126" i="1"/>
  <c r="L2166" i="1"/>
  <c r="M2166" i="1"/>
  <c r="K2166" i="1"/>
  <c r="N2166" i="1"/>
  <c r="N2567" i="1"/>
  <c r="N2828" i="1"/>
  <c r="M2828" i="1"/>
  <c r="L2828" i="1"/>
  <c r="N3129" i="1"/>
  <c r="L3129" i="1"/>
  <c r="K3129" i="1"/>
  <c r="D3570" i="1"/>
  <c r="N3808" i="1"/>
  <c r="D3808" i="1"/>
  <c r="L3808" i="1"/>
  <c r="N3838" i="1"/>
  <c r="L3838" i="1"/>
  <c r="N4310" i="1"/>
  <c r="D4310" i="1"/>
  <c r="K4310" i="1"/>
  <c r="L4310" i="1"/>
  <c r="N3799" i="1"/>
  <c r="D3799" i="1"/>
  <c r="L3799" i="1"/>
  <c r="L56" i="1"/>
  <c r="M56" i="1"/>
  <c r="N56" i="1"/>
  <c r="K56" i="1"/>
  <c r="M1406" i="1"/>
  <c r="N1452" i="1"/>
  <c r="K1452" i="1"/>
  <c r="D1452" i="1"/>
  <c r="M1452" i="1"/>
  <c r="N1674" i="1"/>
  <c r="K1674" i="1"/>
  <c r="L1674" i="1"/>
  <c r="M1674" i="1"/>
  <c r="M2132" i="1"/>
  <c r="N2480" i="1"/>
  <c r="D2480" i="1"/>
  <c r="K2480" i="1"/>
  <c r="M3635" i="1"/>
  <c r="D3635" i="1"/>
  <c r="L3635" i="1"/>
  <c r="N3635" i="1"/>
  <c r="K3635" i="1"/>
  <c r="N671" i="1"/>
  <c r="K671" i="1"/>
  <c r="D671" i="1"/>
  <c r="M671" i="1"/>
  <c r="L671" i="1"/>
  <c r="L881" i="1"/>
  <c r="K170" i="1"/>
  <c r="D170" i="1"/>
  <c r="M170" i="1"/>
  <c r="L170" i="1"/>
  <c r="N170" i="1"/>
  <c r="M451" i="1"/>
  <c r="D451" i="1"/>
  <c r="K451" i="1"/>
  <c r="L451" i="1"/>
  <c r="D1693" i="1"/>
  <c r="M1693" i="1"/>
  <c r="L1693" i="1"/>
  <c r="K1693" i="1"/>
  <c r="L3065" i="1"/>
  <c r="K3065" i="1"/>
  <c r="M3065" i="1"/>
  <c r="D3065" i="1"/>
  <c r="N4056" i="1"/>
  <c r="D4056" i="1"/>
  <c r="K4056" i="1"/>
  <c r="L4056" i="1"/>
  <c r="M4056" i="1"/>
  <c r="L3923" i="1"/>
  <c r="N3923" i="1"/>
  <c r="K3923" i="1"/>
  <c r="D3923" i="1"/>
  <c r="M3923" i="1"/>
  <c r="L2354" i="1"/>
  <c r="D2948" i="1"/>
  <c r="L2656" i="1"/>
  <c r="L44" i="1"/>
  <c r="F31" i="1"/>
  <c r="M31" i="1"/>
  <c r="D31" i="1"/>
  <c r="L31" i="1"/>
  <c r="K31" i="1"/>
  <c r="D169" i="1"/>
  <c r="D138" i="1"/>
  <c r="N31" i="1"/>
  <c r="L410" i="1"/>
  <c r="M252" i="1"/>
  <c r="D573" i="1"/>
  <c r="K576" i="1"/>
  <c r="K945" i="1"/>
  <c r="M596" i="1"/>
  <c r="D944" i="1"/>
  <c r="L935" i="1"/>
  <c r="L692" i="1"/>
  <c r="D779" i="1"/>
  <c r="D1134" i="1"/>
  <c r="M867" i="1"/>
  <c r="L1500" i="1"/>
  <c r="M1413" i="1"/>
  <c r="M1470" i="1"/>
  <c r="D1642" i="1"/>
  <c r="K1554" i="1"/>
  <c r="F1871" i="1"/>
  <c r="D1871" i="1" s="1"/>
  <c r="K1871" i="1"/>
  <c r="M1871" i="1"/>
  <c r="N1871" i="1"/>
  <c r="M1640" i="1"/>
  <c r="L1929" i="1"/>
  <c r="L1792" i="1"/>
  <c r="K2008" i="1"/>
  <c r="M2021" i="1"/>
  <c r="L2118" i="1"/>
  <c r="H2086" i="1"/>
  <c r="M2086" i="1" s="1"/>
  <c r="D2086" i="1"/>
  <c r="H2354" i="1"/>
  <c r="N2354" i="1" s="1"/>
  <c r="K2354" i="1"/>
  <c r="D2354" i="1"/>
  <c r="L2074" i="1"/>
  <c r="M2168" i="1"/>
  <c r="N2177" i="1"/>
  <c r="L2238" i="1"/>
  <c r="L2377" i="1"/>
  <c r="M2362" i="1"/>
  <c r="D2609" i="1"/>
  <c r="L2501" i="1"/>
  <c r="M2603" i="1"/>
  <c r="M2784" i="1"/>
  <c r="D2801" i="1"/>
  <c r="K2764" i="1"/>
  <c r="D2796" i="1"/>
  <c r="D3010" i="1"/>
  <c r="K3130" i="1"/>
  <c r="K3057" i="1"/>
  <c r="N3054" i="1"/>
  <c r="D3054" i="1"/>
  <c r="L3054" i="1"/>
  <c r="K3054" i="1"/>
  <c r="M3128" i="1"/>
  <c r="M3115" i="1"/>
  <c r="D3214" i="1"/>
  <c r="K3275" i="1"/>
  <c r="D3312" i="1"/>
  <c r="K3276" i="1"/>
  <c r="L3487" i="1"/>
  <c r="D3513" i="1"/>
  <c r="N3540" i="1"/>
  <c r="D3412" i="1"/>
  <c r="M3673" i="1"/>
  <c r="L3702" i="1"/>
  <c r="L3734" i="1"/>
  <c r="L3815" i="1"/>
  <c r="K3897" i="1"/>
  <c r="K3806" i="1"/>
  <c r="M3896" i="1"/>
  <c r="L3932" i="1"/>
  <c r="M3999" i="1"/>
  <c r="K4024" i="1"/>
  <c r="K4085" i="1"/>
  <c r="L4072" i="1"/>
  <c r="L4149" i="1"/>
  <c r="K4301" i="1"/>
  <c r="M3540" i="1"/>
  <c r="K3617" i="1"/>
  <c r="K3966" i="1"/>
  <c r="K4143" i="1"/>
  <c r="M4143" i="1"/>
  <c r="K70" i="1"/>
  <c r="D39" i="1"/>
  <c r="K36" i="1"/>
  <c r="K542" i="1"/>
  <c r="K298" i="1"/>
  <c r="L356" i="1"/>
  <c r="M239" i="1"/>
  <c r="M347" i="1"/>
  <c r="D226" i="1"/>
  <c r="K470" i="1"/>
  <c r="K537" i="1"/>
  <c r="D685" i="1"/>
  <c r="D502" i="1"/>
  <c r="K697" i="1"/>
  <c r="L668" i="1"/>
  <c r="L640" i="1"/>
  <c r="K672" i="1"/>
  <c r="D968" i="1"/>
  <c r="D1085" i="1"/>
  <c r="D1184" i="1"/>
  <c r="M1045" i="1"/>
  <c r="D876" i="1"/>
  <c r="K1143" i="1"/>
  <c r="L1032" i="1"/>
  <c r="K1385" i="1"/>
  <c r="D1334" i="1"/>
  <c r="K1336" i="1"/>
  <c r="K1367" i="1"/>
  <c r="L1379" i="1"/>
  <c r="M1533" i="1"/>
  <c r="L1810" i="1"/>
  <c r="K1740" i="1"/>
  <c r="L1641" i="1"/>
  <c r="L1606" i="1"/>
  <c r="D1569" i="1"/>
  <c r="L1834" i="1"/>
  <c r="D1654" i="1"/>
  <c r="D1651" i="1"/>
  <c r="L2122" i="1"/>
  <c r="L1793" i="1"/>
  <c r="D1922" i="1"/>
  <c r="L1980" i="1"/>
  <c r="D2009" i="1"/>
  <c r="D2339" i="1"/>
  <c r="D2210" i="1"/>
  <c r="L2203" i="1"/>
  <c r="K2439" i="1"/>
  <c r="D2545" i="1"/>
  <c r="D2625" i="1"/>
  <c r="N2683" i="1"/>
  <c r="L2923" i="1"/>
  <c r="K3018" i="1"/>
  <c r="D3196" i="1"/>
  <c r="D2892" i="1"/>
  <c r="M3083" i="1"/>
  <c r="D3302" i="1"/>
  <c r="D3160" i="1"/>
  <c r="D3168" i="1"/>
  <c r="D3280" i="1"/>
  <c r="D3337" i="1"/>
  <c r="K3309" i="1"/>
  <c r="L3452" i="1"/>
  <c r="M3509" i="1"/>
  <c r="D3727" i="1"/>
  <c r="K4012" i="1"/>
  <c r="D4180" i="1"/>
  <c r="K8" i="1"/>
  <c r="D41" i="1"/>
  <c r="L69" i="1"/>
  <c r="M236" i="1"/>
  <c r="K414" i="1"/>
  <c r="M180" i="1"/>
  <c r="K362" i="1"/>
  <c r="M269" i="1"/>
  <c r="M263" i="1"/>
  <c r="M395" i="1"/>
  <c r="L667" i="1"/>
  <c r="L536" i="1"/>
  <c r="D601" i="1"/>
  <c r="L522" i="1"/>
  <c r="K508" i="1"/>
  <c r="F589" i="1"/>
  <c r="N589" i="1" s="1"/>
  <c r="L815" i="1"/>
  <c r="K865" i="1"/>
  <c r="M720" i="1"/>
  <c r="K711" i="1"/>
  <c r="L886" i="1"/>
  <c r="M825" i="1"/>
  <c r="D943" i="1"/>
  <c r="M979" i="1"/>
  <c r="H1123" i="1"/>
  <c r="K1123" i="1" s="1"/>
  <c r="L1262" i="1"/>
  <c r="K1126" i="1"/>
  <c r="M1451" i="1"/>
  <c r="K1341" i="1"/>
  <c r="L1502" i="1"/>
  <c r="L1417" i="1"/>
  <c r="L1503" i="1"/>
  <c r="K1535" i="1"/>
  <c r="D1483" i="1"/>
  <c r="L1552" i="1"/>
  <c r="D1605" i="1"/>
  <c r="L1756" i="1"/>
  <c r="D1627" i="1"/>
  <c r="D1932" i="1"/>
  <c r="M1874" i="1"/>
  <c r="K1809" i="1"/>
  <c r="D1927" i="1"/>
  <c r="K2058" i="1"/>
  <c r="N1870" i="1"/>
  <c r="L1762" i="1"/>
  <c r="K2144" i="1"/>
  <c r="L2005" i="1"/>
  <c r="D2038" i="1"/>
  <c r="D1863" i="1"/>
  <c r="M2236" i="1"/>
  <c r="K2279" i="1"/>
  <c r="D2241" i="1"/>
  <c r="K2170" i="1"/>
  <c r="K2269" i="1"/>
  <c r="D2271" i="1"/>
  <c r="M2431" i="1"/>
  <c r="L2402" i="1"/>
  <c r="K2443" i="1"/>
  <c r="M2602" i="1"/>
  <c r="D2591" i="1"/>
  <c r="D2757" i="1"/>
  <c r="M2728" i="1"/>
  <c r="K2965" i="1"/>
  <c r="M2988" i="1"/>
  <c r="M2894" i="1"/>
  <c r="K2930" i="1"/>
  <c r="D3039" i="1"/>
  <c r="M3255" i="1"/>
  <c r="D3278" i="1"/>
  <c r="M3225" i="1"/>
  <c r="L3291" i="1"/>
  <c r="K3395" i="1"/>
  <c r="L3651" i="1"/>
  <c r="K3737" i="1"/>
  <c r="M3718" i="1"/>
  <c r="D3924" i="1"/>
  <c r="D3980" i="1"/>
  <c r="M4028" i="1"/>
  <c r="K4071" i="1"/>
  <c r="M4121" i="1"/>
  <c r="K4173" i="1"/>
  <c r="D4030" i="1"/>
  <c r="K4191" i="1"/>
  <c r="M4217" i="1"/>
  <c r="K2" i="1"/>
  <c r="K88" i="1"/>
  <c r="D75" i="1"/>
  <c r="K336" i="1"/>
  <c r="D304" i="1"/>
  <c r="L346" i="1"/>
  <c r="M474" i="1"/>
  <c r="L81" i="1"/>
  <c r="K267" i="1"/>
  <c r="K91" i="1"/>
  <c r="M286" i="1"/>
  <c r="D206" i="1"/>
  <c r="M691" i="1"/>
  <c r="J723" i="1"/>
  <c r="N723" i="1" s="1"/>
  <c r="K643" i="1"/>
  <c r="L434" i="1"/>
  <c r="M581" i="1"/>
  <c r="D491" i="1"/>
  <c r="M552" i="1"/>
  <c r="D796" i="1"/>
  <c r="M775" i="1"/>
  <c r="K860" i="1"/>
  <c r="L674" i="1"/>
  <c r="D1011" i="1"/>
  <c r="K1131" i="1"/>
  <c r="D1188" i="1"/>
  <c r="L1591" i="1"/>
  <c r="D1630" i="1"/>
  <c r="L1603" i="1"/>
  <c r="L1437" i="1"/>
  <c r="K1648" i="1"/>
  <c r="K1972" i="1"/>
  <c r="L1841" i="1"/>
  <c r="K2056" i="1"/>
  <c r="N2112" i="1"/>
  <c r="M1914" i="1"/>
  <c r="L2112" i="1"/>
  <c r="N1966" i="1"/>
  <c r="L2215" i="1"/>
  <c r="L2219" i="1"/>
  <c r="L2225" i="1"/>
  <c r="D2466" i="1"/>
  <c r="L2244" i="1"/>
  <c r="D2233" i="1"/>
  <c r="L2342" i="1"/>
  <c r="L2221" i="1"/>
  <c r="K2487" i="1"/>
  <c r="L2420" i="1"/>
  <c r="D2370" i="1"/>
  <c r="D2610" i="1"/>
  <c r="M2447" i="1"/>
  <c r="K2449" i="1"/>
  <c r="D2562" i="1"/>
  <c r="N2637" i="1"/>
  <c r="L2770" i="1"/>
  <c r="N2884" i="1"/>
  <c r="D3212" i="1"/>
  <c r="K3268" i="1"/>
  <c r="K3198" i="1"/>
  <c r="D3294" i="1"/>
  <c r="N3110" i="1"/>
  <c r="D3213" i="1"/>
  <c r="M3349" i="1"/>
  <c r="K3411" i="1"/>
  <c r="M3496" i="1"/>
  <c r="M3541" i="1"/>
  <c r="D3609" i="1"/>
  <c r="K3682" i="1"/>
  <c r="L3676" i="1"/>
  <c r="L3640" i="1"/>
  <c r="M3765" i="1"/>
  <c r="M3793" i="1"/>
  <c r="M3757" i="1"/>
  <c r="K3844" i="1"/>
  <c r="M3877" i="1"/>
  <c r="D3827" i="1"/>
  <c r="D4044" i="1"/>
  <c r="L4043" i="1"/>
  <c r="M4249" i="1"/>
  <c r="N4298" i="1"/>
  <c r="K207" i="1"/>
  <c r="M98" i="1"/>
  <c r="M105" i="1"/>
  <c r="K244" i="1"/>
  <c r="L308" i="1"/>
  <c r="K209" i="1"/>
  <c r="K398" i="1"/>
  <c r="K551" i="1"/>
  <c r="M218" i="1"/>
  <c r="L322" i="1"/>
  <c r="L457" i="1"/>
  <c r="K473" i="1"/>
  <c r="D312" i="1"/>
  <c r="M541" i="1"/>
  <c r="M843" i="1"/>
  <c r="K883" i="1"/>
  <c r="M621" i="1"/>
  <c r="K947" i="1"/>
  <c r="L658" i="1"/>
  <c r="D705" i="1"/>
  <c r="M755" i="1"/>
  <c r="L1000" i="1"/>
  <c r="M1350" i="1"/>
  <c r="M872" i="1"/>
  <c r="D1057" i="1"/>
  <c r="D1070" i="1"/>
  <c r="D1073" i="1"/>
  <c r="L1355" i="1"/>
  <c r="M1243" i="1"/>
  <c r="K1310" i="1"/>
  <c r="D1400" i="1"/>
  <c r="K1659" i="1"/>
  <c r="L1258" i="1"/>
  <c r="D1496" i="1"/>
  <c r="K1613" i="1"/>
  <c r="K1662" i="1"/>
  <c r="D1710" i="1"/>
  <c r="M1850" i="1"/>
  <c r="D1851" i="1"/>
  <c r="D1986" i="1"/>
  <c r="M2010" i="1"/>
  <c r="M1718" i="1"/>
  <c r="D1876" i="1"/>
  <c r="N1846" i="1"/>
  <c r="L1775" i="1"/>
  <c r="L2114" i="1"/>
  <c r="M2158" i="1"/>
  <c r="D2188" i="1"/>
  <c r="N2135" i="1"/>
  <c r="K2325" i="1"/>
  <c r="K2569" i="1"/>
  <c r="M2385" i="1"/>
  <c r="L2380" i="1"/>
  <c r="N2623" i="1"/>
  <c r="L2623" i="1"/>
  <c r="M2699" i="1"/>
  <c r="K2893" i="1"/>
  <c r="L3103" i="1"/>
  <c r="L3113" i="1"/>
  <c r="L2919" i="1"/>
  <c r="M3163" i="1"/>
  <c r="K3141" i="1"/>
  <c r="D3164" i="1"/>
  <c r="N3332" i="1"/>
  <c r="L3332" i="1"/>
  <c r="K3438" i="1"/>
  <c r="M3577" i="1"/>
  <c r="K3689" i="1"/>
  <c r="M3675" i="1"/>
  <c r="N3675" i="1"/>
  <c r="K3675" i="1"/>
  <c r="D3735" i="1"/>
  <c r="M3721" i="1"/>
  <c r="M3788" i="1"/>
  <c r="M3915" i="1"/>
  <c r="L3945" i="1"/>
  <c r="K4186" i="1"/>
  <c r="K4313" i="1"/>
  <c r="N118" i="1"/>
  <c r="L118" i="1"/>
  <c r="K118" i="1"/>
  <c r="L95" i="1"/>
  <c r="M343" i="1"/>
  <c r="N343" i="1"/>
  <c r="K240" i="1"/>
  <c r="K615" i="1"/>
  <c r="N587" i="1"/>
  <c r="D831" i="1"/>
  <c r="M707" i="1"/>
  <c r="K663" i="1"/>
  <c r="M663" i="1"/>
  <c r="L663" i="1"/>
  <c r="K664" i="1"/>
  <c r="K1318" i="1"/>
  <c r="L1207" i="1"/>
  <c r="M1289" i="1"/>
  <c r="D1289" i="1"/>
  <c r="L1289" i="1"/>
  <c r="M1357" i="1"/>
  <c r="M1523" i="1"/>
  <c r="M1484" i="1"/>
  <c r="N1439" i="1"/>
  <c r="M1439" i="1"/>
  <c r="N1432" i="1"/>
  <c r="M1432" i="1"/>
  <c r="L1432" i="1"/>
  <c r="K1768" i="1"/>
  <c r="K2126" i="1"/>
  <c r="L2428" i="1"/>
  <c r="N2347" i="1"/>
  <c r="K2347" i="1"/>
  <c r="M2347" i="1"/>
  <c r="D2347" i="1"/>
  <c r="K2828" i="1"/>
  <c r="F2990" i="1"/>
  <c r="N2990" i="1" s="1"/>
  <c r="M2990" i="1"/>
  <c r="D2990" i="1"/>
  <c r="K2990" i="1"/>
  <c r="L2990" i="1"/>
  <c r="L2967" i="1"/>
  <c r="K2967" i="1"/>
  <c r="K3199" i="1"/>
  <c r="L3199" i="1"/>
  <c r="L3011" i="1"/>
  <c r="K3398" i="1"/>
  <c r="N3398" i="1"/>
  <c r="D3398" i="1"/>
  <c r="K3808" i="1"/>
  <c r="K3816" i="1"/>
  <c r="N3869" i="1"/>
  <c r="L3869" i="1"/>
  <c r="D3869" i="1"/>
  <c r="M3869" i="1"/>
  <c r="L4053" i="1"/>
  <c r="K4250" i="1"/>
  <c r="D4250" i="1"/>
  <c r="K3799" i="1"/>
  <c r="D56" i="1"/>
  <c r="N642" i="1"/>
  <c r="L642" i="1"/>
  <c r="K642" i="1"/>
  <c r="D642" i="1"/>
  <c r="M642" i="1"/>
  <c r="D1507" i="1"/>
  <c r="L1507" i="1"/>
  <c r="M1507" i="1"/>
  <c r="D1674" i="1"/>
  <c r="L2480" i="1"/>
  <c r="D3094" i="1"/>
  <c r="D1055" i="1"/>
  <c r="L1055" i="1"/>
  <c r="K1055" i="1"/>
  <c r="M1055" i="1"/>
  <c r="L1738" i="1"/>
  <c r="N1738" i="1"/>
  <c r="M1738" i="1"/>
  <c r="K1738" i="1"/>
  <c r="D1738" i="1"/>
  <c r="N1953" i="1"/>
  <c r="M1953" i="1"/>
  <c r="D1953" i="1"/>
  <c r="K1953" i="1"/>
  <c r="L1953" i="1"/>
  <c r="N3812" i="1"/>
  <c r="L3812" i="1"/>
  <c r="K3812" i="1"/>
  <c r="D3812" i="1"/>
  <c r="M3812" i="1"/>
  <c r="M345" i="1"/>
  <c r="D345" i="1"/>
  <c r="L345" i="1"/>
  <c r="K345" i="1"/>
  <c r="K37" i="1"/>
  <c r="M44" i="1"/>
  <c r="M169" i="1"/>
  <c r="D106" i="1"/>
  <c r="M138" i="1"/>
  <c r="D410" i="1"/>
  <c r="D327" i="1"/>
  <c r="M76" i="1"/>
  <c r="L489" i="1"/>
  <c r="K353" i="1"/>
  <c r="D215" i="1"/>
  <c r="M635" i="1"/>
  <c r="L576" i="1"/>
  <c r="K845" i="1"/>
  <c r="D596" i="1"/>
  <c r="M692" i="1"/>
  <c r="L1421" i="1"/>
  <c r="D1500" i="1"/>
  <c r="D1470" i="1"/>
  <c r="K1642" i="1"/>
  <c r="K1640" i="1"/>
  <c r="K1929" i="1"/>
  <c r="D1745" i="1"/>
  <c r="D1865" i="1"/>
  <c r="M1792" i="1"/>
  <c r="L2008" i="1"/>
  <c r="K2118" i="1"/>
  <c r="M2074" i="1"/>
  <c r="K2177" i="1"/>
  <c r="L2320" i="1"/>
  <c r="D2362" i="1"/>
  <c r="F2692" i="1"/>
  <c r="N2692" i="1" s="1"/>
  <c r="M2764" i="1"/>
  <c r="M2796" i="1"/>
  <c r="K3010" i="1"/>
  <c r="L3057" i="1"/>
  <c r="D3128" i="1"/>
  <c r="D3115" i="1"/>
  <c r="M3214" i="1"/>
  <c r="D3275" i="1"/>
  <c r="D3347" i="1"/>
  <c r="F3347" i="1"/>
  <c r="M3347" i="1" s="1"/>
  <c r="L3347" i="1"/>
  <c r="L3276" i="1"/>
  <c r="K3412" i="1"/>
  <c r="K3673" i="1"/>
  <c r="D3896" i="1"/>
  <c r="L3919" i="1"/>
  <c r="D3932" i="1"/>
  <c r="K3964" i="1"/>
  <c r="F3964" i="1"/>
  <c r="N3964" i="1" s="1"/>
  <c r="D3964" i="1"/>
  <c r="L4024" i="1"/>
  <c r="L4085" i="1"/>
  <c r="K4072" i="1"/>
  <c r="M4301" i="1"/>
  <c r="L70" i="1"/>
  <c r="K211" i="1"/>
  <c r="L36" i="1"/>
  <c r="M356" i="1"/>
  <c r="D239" i="1"/>
  <c r="D347" i="1"/>
  <c r="M226" i="1"/>
  <c r="D137" i="1"/>
  <c r="L415" i="1"/>
  <c r="M697" i="1"/>
  <c r="M640" i="1"/>
  <c r="N681" i="1"/>
  <c r="M876" i="1"/>
  <c r="D1032" i="1"/>
  <c r="D1385" i="1"/>
  <c r="M1334" i="1"/>
  <c r="D1610" i="1"/>
  <c r="D1482" i="1"/>
  <c r="L1367" i="1"/>
  <c r="M1810" i="1"/>
  <c r="M1606" i="1"/>
  <c r="M1569" i="1"/>
  <c r="M1834" i="1"/>
  <c r="K1651" i="1"/>
  <c r="D1760" i="1"/>
  <c r="D1793" i="1"/>
  <c r="L1922" i="1"/>
  <c r="D1980" i="1"/>
  <c r="L2069" i="1"/>
  <c r="D2069" i="1"/>
  <c r="M2069" i="1"/>
  <c r="F2069" i="1"/>
  <c r="N2069" i="1" s="1"/>
  <c r="M2339" i="1"/>
  <c r="N2353" i="1"/>
  <c r="K2203" i="1"/>
  <c r="M2625" i="1"/>
  <c r="K2577" i="1"/>
  <c r="M2923" i="1"/>
  <c r="L2814" i="1"/>
  <c r="K2937" i="1"/>
  <c r="L3018" i="1"/>
  <c r="M3196" i="1"/>
  <c r="M2892" i="1"/>
  <c r="K3083" i="1"/>
  <c r="M3160" i="1"/>
  <c r="D3122" i="1"/>
  <c r="K3168" i="1"/>
  <c r="K3208" i="1"/>
  <c r="K3343" i="1"/>
  <c r="M3452" i="1"/>
  <c r="K3727" i="1"/>
  <c r="D4012" i="1"/>
  <c r="D414" i="1"/>
  <c r="M599" i="1"/>
  <c r="N294" i="1"/>
  <c r="L362" i="1"/>
  <c r="D269" i="1"/>
  <c r="D522" i="1"/>
  <c r="M766" i="1"/>
  <c r="L865" i="1"/>
  <c r="D720" i="1"/>
  <c r="L711" i="1"/>
  <c r="M1126" i="1"/>
  <c r="L1506" i="1"/>
  <c r="L1341" i="1"/>
  <c r="K1502" i="1"/>
  <c r="M1503" i="1"/>
  <c r="L1535" i="1"/>
  <c r="M1552" i="1"/>
  <c r="M1627" i="1"/>
  <c r="K1875" i="1"/>
  <c r="L2001" i="1"/>
  <c r="M1809" i="1"/>
  <c r="K1927" i="1"/>
  <c r="K1762" i="1"/>
  <c r="M2144" i="1"/>
  <c r="D2005" i="1"/>
  <c r="K2038" i="1"/>
  <c r="D2236" i="1"/>
  <c r="L2279" i="1"/>
  <c r="L2170" i="1"/>
  <c r="K2271" i="1"/>
  <c r="L2443" i="1"/>
  <c r="K2567" i="1"/>
  <c r="M2591" i="1"/>
  <c r="L2965" i="1"/>
  <c r="L2930" i="1"/>
  <c r="D3159" i="1"/>
  <c r="D3291" i="1"/>
  <c r="K3430" i="1"/>
  <c r="D3625" i="1"/>
  <c r="K3651" i="1"/>
  <c r="M3657" i="1"/>
  <c r="M3737" i="1"/>
  <c r="H3710" i="1"/>
  <c r="D3710" i="1" s="1"/>
  <c r="M3710" i="1"/>
  <c r="K3710" i="1"/>
  <c r="L3820" i="1"/>
  <c r="M3980" i="1"/>
  <c r="D4028" i="1"/>
  <c r="L4071" i="1"/>
  <c r="M4030" i="1"/>
  <c r="K144" i="1"/>
  <c r="M304" i="1"/>
  <c r="D91" i="1"/>
  <c r="K326" i="1"/>
  <c r="K206" i="1"/>
  <c r="M643" i="1"/>
  <c r="M434" i="1"/>
  <c r="L530" i="1"/>
  <c r="K491" i="1"/>
  <c r="D775" i="1"/>
  <c r="L860" i="1"/>
  <c r="M674" i="1"/>
  <c r="N750" i="1"/>
  <c r="L894" i="1"/>
  <c r="D1591" i="1"/>
  <c r="L1409" i="1"/>
  <c r="M1603" i="1"/>
  <c r="M1437" i="1"/>
  <c r="L1648" i="1"/>
  <c r="L2056" i="1"/>
  <c r="M1870" i="1"/>
  <c r="L1962" i="1"/>
  <c r="M2215" i="1"/>
  <c r="K2219" i="1"/>
  <c r="D2244" i="1"/>
  <c r="D2221" i="1"/>
  <c r="L2487" i="1"/>
  <c r="M2610" i="1"/>
  <c r="K2470" i="1"/>
  <c r="L2637" i="1"/>
  <c r="D2708" i="1"/>
  <c r="M2770" i="1"/>
  <c r="K2808" i="1"/>
  <c r="N2963" i="1"/>
  <c r="D3198" i="1"/>
  <c r="K3294" i="1"/>
  <c r="M3213" i="1"/>
  <c r="D3324" i="1"/>
  <c r="M3411" i="1"/>
  <c r="D3535" i="1"/>
  <c r="D3765" i="1"/>
  <c r="D3772" i="1"/>
  <c r="K3757" i="1"/>
  <c r="M3844" i="1"/>
  <c r="D4036" i="1"/>
  <c r="L207" i="1"/>
  <c r="M134" i="1"/>
  <c r="M110" i="1"/>
  <c r="L153" i="1"/>
  <c r="K192" i="1"/>
  <c r="L244" i="1"/>
  <c r="D308" i="1"/>
  <c r="L398" i="1"/>
  <c r="K361" i="1"/>
  <c r="K312" i="1"/>
  <c r="K836" i="1"/>
  <c r="D621" i="1"/>
  <c r="K705" i="1"/>
  <c r="K1057" i="1"/>
  <c r="N1337" i="1"/>
  <c r="K1258" i="1"/>
  <c r="M1496" i="1"/>
  <c r="D1613" i="1"/>
  <c r="D1662" i="1"/>
  <c r="M1710" i="1"/>
  <c r="D1850" i="1"/>
  <c r="L1474" i="1"/>
  <c r="D1802" i="1"/>
  <c r="D1796" i="1"/>
  <c r="D1718" i="1"/>
  <c r="D1846" i="1"/>
  <c r="M1775" i="1"/>
  <c r="M1969" i="1"/>
  <c r="L2007" i="1"/>
  <c r="K1996" i="1"/>
  <c r="L2156" i="1"/>
  <c r="M2325" i="1"/>
  <c r="L2569" i="1"/>
  <c r="D2380" i="1"/>
  <c r="F2491" i="1"/>
  <c r="M2491" i="1" s="1"/>
  <c r="L2608" i="1"/>
  <c r="K2623" i="1"/>
  <c r="D2699" i="1"/>
  <c r="L2742" i="1"/>
  <c r="D3113" i="1"/>
  <c r="N2895" i="1"/>
  <c r="M2895" i="1"/>
  <c r="L3141" i="1"/>
  <c r="L3164" i="1"/>
  <c r="M3137" i="1"/>
  <c r="D3332" i="1"/>
  <c r="L3498" i="1"/>
  <c r="D3577" i="1"/>
  <c r="F3624" i="1"/>
  <c r="N3624" i="1" s="1"/>
  <c r="D3624" i="1"/>
  <c r="K3624" i="1"/>
  <c r="D3675" i="1"/>
  <c r="L3785" i="1"/>
  <c r="D3721" i="1"/>
  <c r="D3788" i="1"/>
  <c r="N3955" i="1"/>
  <c r="M3955" i="1"/>
  <c r="K3945" i="1"/>
  <c r="N3997" i="1"/>
  <c r="N4083" i="1"/>
  <c r="D4083" i="1"/>
  <c r="L4186" i="1"/>
  <c r="M4313" i="1"/>
  <c r="D118" i="1"/>
  <c r="D72" i="1"/>
  <c r="D95" i="1"/>
  <c r="L343" i="1"/>
  <c r="M103" i="1"/>
  <c r="L615" i="1"/>
  <c r="M831" i="1"/>
  <c r="D1082" i="1"/>
  <c r="L1082" i="1"/>
  <c r="K707" i="1"/>
  <c r="L664" i="1"/>
  <c r="D1250" i="1"/>
  <c r="M1207" i="1"/>
  <c r="K1289" i="1"/>
  <c r="K1439" i="1"/>
  <c r="N1519" i="1"/>
  <c r="K1519" i="1"/>
  <c r="M1519" i="1"/>
  <c r="L1519" i="1"/>
  <c r="D1432" i="1"/>
  <c r="M1768" i="1"/>
  <c r="L1888" i="1"/>
  <c r="M2275" i="1"/>
  <c r="K2428" i="1"/>
  <c r="L2347" i="1"/>
  <c r="M2287" i="1"/>
  <c r="F2878" i="1"/>
  <c r="K2878" i="1" s="1"/>
  <c r="N2878" i="1"/>
  <c r="D2828" i="1"/>
  <c r="D3199" i="1"/>
  <c r="L3090" i="1"/>
  <c r="N3279" i="1"/>
  <c r="M3279" i="1"/>
  <c r="L3398" i="1"/>
  <c r="K3514" i="1"/>
  <c r="M3808" i="1"/>
  <c r="L3816" i="1"/>
  <c r="K3869" i="1"/>
  <c r="K3870" i="1"/>
  <c r="M4250" i="1"/>
  <c r="M3799" i="1"/>
  <c r="D187" i="1"/>
  <c r="L187" i="1"/>
  <c r="K187" i="1"/>
  <c r="K29" i="1"/>
  <c r="D29" i="1"/>
  <c r="M29" i="1"/>
  <c r="M303" i="1"/>
  <c r="D303" i="1"/>
  <c r="L303" i="1"/>
  <c r="K303" i="1"/>
  <c r="N611" i="1"/>
  <c r="M611" i="1"/>
  <c r="L611" i="1"/>
  <c r="D611" i="1"/>
  <c r="K1507" i="1"/>
  <c r="L2071" i="1"/>
  <c r="D2071" i="1"/>
  <c r="M2071" i="1"/>
  <c r="L1741" i="1"/>
  <c r="F1741" i="1"/>
  <c r="N1741" i="1" s="1"/>
  <c r="M1741" i="1"/>
  <c r="K1741" i="1"/>
  <c r="M2000" i="1"/>
  <c r="L2000" i="1"/>
  <c r="K2000" i="1"/>
  <c r="D2000" i="1"/>
  <c r="N2000" i="1"/>
  <c r="M2480" i="1"/>
  <c r="N2774" i="1"/>
  <c r="D2774" i="1"/>
  <c r="M2774" i="1"/>
  <c r="N3246" i="1"/>
  <c r="M3246" i="1"/>
  <c r="L3246" i="1"/>
  <c r="K3246" i="1"/>
  <c r="K2249" i="1"/>
  <c r="N2249" i="1"/>
  <c r="M2249" i="1"/>
  <c r="D2249" i="1"/>
  <c r="L2249" i="1"/>
  <c r="M2485" i="1"/>
  <c r="N2485" i="1"/>
  <c r="D2485" i="1"/>
  <c r="L2485" i="1"/>
  <c r="K2485" i="1"/>
  <c r="N1842" i="1"/>
  <c r="M1842" i="1"/>
  <c r="K1842" i="1"/>
  <c r="D1842" i="1"/>
  <c r="L1842" i="1"/>
  <c r="M1377" i="1"/>
  <c r="L1377" i="1"/>
  <c r="K1377" i="1"/>
  <c r="D1377" i="1"/>
  <c r="N1377" i="1"/>
  <c r="D778" i="1"/>
  <c r="K750" i="1"/>
  <c r="M689" i="1"/>
  <c r="L147" i="1"/>
  <c r="D635" i="1"/>
  <c r="L845" i="1"/>
  <c r="D692" i="1"/>
  <c r="L2467" i="1"/>
  <c r="M3010" i="1"/>
  <c r="M3276" i="1"/>
  <c r="K3536" i="1"/>
  <c r="F3650" i="1"/>
  <c r="K3650" i="1" s="1"/>
  <c r="M3650" i="1"/>
  <c r="L3650" i="1"/>
  <c r="D3650" i="1"/>
  <c r="D3688" i="1"/>
  <c r="L211" i="1"/>
  <c r="L239" i="1"/>
  <c r="D560" i="1"/>
  <c r="K415" i="1"/>
  <c r="L681" i="1"/>
  <c r="N1653" i="1"/>
  <c r="K1652" i="1"/>
  <c r="K1834" i="1"/>
  <c r="M1980" i="1"/>
  <c r="M2203" i="1"/>
  <c r="K2814" i="1"/>
  <c r="L2937" i="1"/>
  <c r="L3306" i="1"/>
  <c r="D3343" i="1"/>
  <c r="F61" i="1"/>
  <c r="D61" i="1" s="1"/>
  <c r="M61" i="1"/>
  <c r="L61" i="1"/>
  <c r="K61" i="1"/>
  <c r="N61" i="1"/>
  <c r="D599" i="1"/>
  <c r="K360" i="1"/>
  <c r="M584" i="1"/>
  <c r="N1888" i="1"/>
  <c r="M1762" i="1"/>
  <c r="D2144" i="1"/>
  <c r="K2005" i="1"/>
  <c r="L2038" i="1"/>
  <c r="H2408" i="1"/>
  <c r="N2408" i="1" s="1"/>
  <c r="M2408" i="1"/>
  <c r="F2980" i="1"/>
  <c r="N2980" i="1" s="1"/>
  <c r="M3159" i="1"/>
  <c r="D3657" i="1"/>
  <c r="L3980" i="1"/>
  <c r="M267" i="1"/>
  <c r="M1591" i="1"/>
  <c r="D1561" i="1"/>
  <c r="K1962" i="1"/>
  <c r="D2112" i="1"/>
  <c r="L2470" i="1"/>
  <c r="L2748" i="1"/>
  <c r="L2808" i="1"/>
  <c r="J2977" i="1"/>
  <c r="N2977" i="1" s="1"/>
  <c r="L2977" i="1"/>
  <c r="K3389" i="1"/>
  <c r="L192" i="1"/>
  <c r="L412" i="1"/>
  <c r="L836" i="1"/>
  <c r="K2007" i="1"/>
  <c r="D2325" i="1"/>
  <c r="K2440" i="1"/>
  <c r="K2742" i="1"/>
  <c r="J2902" i="1"/>
  <c r="N2902" i="1" s="1"/>
  <c r="M2902" i="1"/>
  <c r="K3063" i="1"/>
  <c r="D3093" i="1"/>
  <c r="N3689" i="1"/>
  <c r="M3689" i="1"/>
  <c r="K3785" i="1"/>
  <c r="K3878" i="1"/>
  <c r="N3878" i="1"/>
  <c r="D3945" i="1"/>
  <c r="N4308" i="1"/>
  <c r="M72" i="1"/>
  <c r="K95" i="1"/>
  <c r="K372" i="1"/>
  <c r="N240" i="1"/>
  <c r="M240" i="1"/>
  <c r="D273" i="1"/>
  <c r="L273" i="1"/>
  <c r="K273" i="1"/>
  <c r="D615" i="1"/>
  <c r="D587" i="1"/>
  <c r="D1318" i="1"/>
  <c r="L1318" i="1"/>
  <c r="M1200" i="1"/>
  <c r="D1200" i="1"/>
  <c r="K1200" i="1"/>
  <c r="N1357" i="1"/>
  <c r="K1357" i="1"/>
  <c r="D1609" i="1"/>
  <c r="N1731" i="1"/>
  <c r="D1731" i="1"/>
  <c r="K1731" i="1"/>
  <c r="N1956" i="1"/>
  <c r="D1956" i="1"/>
  <c r="L1956" i="1"/>
  <c r="D2150" i="1"/>
  <c r="L2150" i="1"/>
  <c r="K2150" i="1"/>
  <c r="M3011" i="1"/>
  <c r="D3011" i="1"/>
  <c r="N3011" i="1"/>
  <c r="L3136" i="1"/>
  <c r="M3136" i="1"/>
  <c r="K3136" i="1"/>
  <c r="N3136" i="1"/>
  <c r="K3090" i="1"/>
  <c r="N3379" i="1"/>
  <c r="L3379" i="1"/>
  <c r="M3379" i="1"/>
  <c r="K3379" i="1"/>
  <c r="M3439" i="1"/>
  <c r="D3439" i="1"/>
  <c r="K3439" i="1"/>
  <c r="N3581" i="1"/>
  <c r="M3581" i="1"/>
  <c r="D3581" i="1"/>
  <c r="L3581" i="1"/>
  <c r="H3636" i="1"/>
  <c r="D3636" i="1" s="1"/>
  <c r="N3636" i="1"/>
  <c r="M3636" i="1"/>
  <c r="L3636" i="1"/>
  <c r="D3770" i="1"/>
  <c r="M3816" i="1"/>
  <c r="N4004" i="1"/>
  <c r="D4004" i="1"/>
  <c r="K4004" i="1"/>
  <c r="L4004" i="1"/>
  <c r="N4053" i="1"/>
  <c r="M4053" i="1"/>
  <c r="D4053" i="1"/>
  <c r="M4141" i="1"/>
  <c r="F4141" i="1"/>
  <c r="L4141" i="1" s="1"/>
  <c r="D4141" i="1"/>
  <c r="K4141" i="1"/>
  <c r="D3857" i="1"/>
  <c r="K3976" i="1"/>
  <c r="L3976" i="1"/>
  <c r="M3976" i="1"/>
  <c r="D337" i="1"/>
  <c r="L337" i="1"/>
  <c r="N1476" i="1"/>
  <c r="L1476" i="1"/>
  <c r="K1476" i="1"/>
  <c r="D1476" i="1"/>
  <c r="D1808" i="1"/>
  <c r="N2012" i="1"/>
  <c r="D2012" i="1"/>
  <c r="L2012" i="1"/>
  <c r="K2012" i="1"/>
  <c r="N2104" i="1"/>
  <c r="D2104" i="1"/>
  <c r="L2104" i="1"/>
  <c r="K2104" i="1"/>
  <c r="N1881" i="1"/>
  <c r="M1881" i="1"/>
  <c r="K1881" i="1"/>
  <c r="N3094" i="1"/>
  <c r="L3094" i="1"/>
  <c r="M3094" i="1"/>
  <c r="M3545" i="1"/>
  <c r="N3545" i="1"/>
  <c r="L3545" i="1"/>
  <c r="K3545" i="1"/>
  <c r="K1348" i="1"/>
  <c r="M1348" i="1"/>
  <c r="L1348" i="1"/>
  <c r="D1348" i="1"/>
  <c r="M1425" i="1"/>
  <c r="K1425" i="1"/>
  <c r="N1425" i="1"/>
  <c r="L1425" i="1"/>
  <c r="D1425" i="1"/>
  <c r="D2580" i="1"/>
  <c r="K2580" i="1"/>
  <c r="L2580" i="1"/>
  <c r="N2580" i="1"/>
  <c r="M2580" i="1"/>
  <c r="L3779" i="1"/>
  <c r="M3779" i="1"/>
  <c r="D3779" i="1"/>
  <c r="N3779" i="1"/>
  <c r="K3779" i="1"/>
  <c r="L3884" i="1"/>
  <c r="F2978" i="1"/>
  <c r="M2978" i="1" s="1"/>
  <c r="D2978" i="1"/>
  <c r="L2978" i="1"/>
  <c r="L2888" i="1"/>
  <c r="F3485" i="1"/>
  <c r="M3485" i="1" s="1"/>
  <c r="M3907" i="1"/>
  <c r="F3907" i="1"/>
  <c r="N3907" i="1" s="1"/>
  <c r="F4205" i="1"/>
  <c r="M4205" i="1" s="1"/>
  <c r="K4205" i="1"/>
  <c r="D4205" i="1"/>
  <c r="D1600" i="1"/>
  <c r="M1837" i="1"/>
  <c r="M1814" i="1"/>
  <c r="K2029" i="1"/>
  <c r="K2920" i="1"/>
  <c r="L3201" i="1"/>
  <c r="L3441" i="1"/>
  <c r="N3602" i="1"/>
  <c r="D3839" i="1"/>
  <c r="M4226" i="1"/>
  <c r="L136" i="1"/>
  <c r="D506" i="1"/>
  <c r="L1306" i="1"/>
  <c r="M1344" i="1"/>
  <c r="L1478" i="1"/>
  <c r="D1465" i="1"/>
  <c r="L1838" i="1"/>
  <c r="F1838" i="1"/>
  <c r="N1838" i="1" s="1"/>
  <c r="D2179" i="1"/>
  <c r="N3050" i="1"/>
  <c r="D3000" i="1"/>
  <c r="D3526" i="1"/>
  <c r="D3639" i="1"/>
  <c r="D3769" i="1"/>
  <c r="K3821" i="1"/>
  <c r="M4262" i="1"/>
  <c r="N85" i="1"/>
  <c r="K397" i="1"/>
  <c r="L543" i="1"/>
  <c r="D626" i="1"/>
  <c r="M1168" i="1"/>
  <c r="M1423" i="1"/>
  <c r="L1882" i="1"/>
  <c r="M1882" i="1"/>
  <c r="F1882" i="1"/>
  <c r="N1882" i="1" s="1"/>
  <c r="D1882" i="1"/>
  <c r="K2265" i="1"/>
  <c r="F2109" i="1"/>
  <c r="N2109" i="1" s="1"/>
  <c r="L2109" i="1"/>
  <c r="M2185" i="1"/>
  <c r="M2553" i="1"/>
  <c r="K2739" i="1"/>
  <c r="D2961" i="1"/>
  <c r="M2999" i="1"/>
  <c r="L3365" i="1"/>
  <c r="F3365" i="1"/>
  <c r="N3365" i="1" s="1"/>
  <c r="F3334" i="1"/>
  <c r="N3334" i="1" s="1"/>
  <c r="M3529" i="1"/>
  <c r="F3648" i="1"/>
  <c r="N3648" i="1" s="1"/>
  <c r="M3648" i="1"/>
  <c r="L3648" i="1"/>
  <c r="D4257" i="1"/>
  <c r="D46" i="1"/>
  <c r="N2417" i="1"/>
  <c r="N2405" i="1"/>
  <c r="D3417" i="1"/>
  <c r="N3794" i="1"/>
  <c r="N24" i="1"/>
  <c r="N2530" i="1"/>
  <c r="N2422" i="1"/>
  <c r="N2190" i="1"/>
  <c r="D3407" i="1"/>
  <c r="N314" i="1"/>
  <c r="D2353" i="1"/>
  <c r="D2881" i="1"/>
  <c r="N3916" i="1"/>
  <c r="D2408" i="1"/>
  <c r="D37" i="1"/>
  <c r="L750" i="1"/>
  <c r="N2318" i="1"/>
  <c r="F2775" i="1"/>
  <c r="N2775" i="1" s="1"/>
  <c r="F3489" i="1"/>
  <c r="N3489" i="1" s="1"/>
  <c r="F1868" i="1"/>
  <c r="M1868" i="1" s="1"/>
  <c r="K1868" i="1"/>
  <c r="L1868" i="1"/>
  <c r="L1900" i="1"/>
  <c r="K1900" i="1"/>
  <c r="M1900" i="1"/>
  <c r="F1900" i="1"/>
  <c r="D1900" i="1"/>
  <c r="F3959" i="1"/>
  <c r="K3959" i="1" s="1"/>
  <c r="L3959" i="1"/>
  <c r="M46" i="1"/>
  <c r="N2036" i="1"/>
  <c r="N402" i="1"/>
  <c r="N1735" i="1"/>
  <c r="N2681" i="1"/>
  <c r="N3778" i="1"/>
  <c r="N102" i="1"/>
  <c r="N1458" i="1"/>
  <c r="N2336" i="1"/>
  <c r="L2751" i="1"/>
  <c r="N152" i="1"/>
  <c r="K2014" i="1"/>
  <c r="N3526" i="1"/>
  <c r="N1631" i="1"/>
  <c r="M37" i="1"/>
  <c r="N2461" i="1"/>
  <c r="D4165" i="1"/>
  <c r="D21" i="1"/>
  <c r="D344" i="1"/>
  <c r="M718" i="1"/>
  <c r="M702" i="1"/>
  <c r="L1233" i="1"/>
  <c r="L1067" i="1"/>
  <c r="K1549" i="1"/>
  <c r="D1636" i="1"/>
  <c r="K1739" i="1"/>
  <c r="D2292" i="1"/>
  <c r="D2304" i="1"/>
  <c r="K2642" i="1"/>
  <c r="L2642" i="1"/>
  <c r="F2642" i="1"/>
  <c r="N2642" i="1" s="1"/>
  <c r="D2642" i="1"/>
  <c r="L2665" i="1"/>
  <c r="L2831" i="1"/>
  <c r="M2987" i="1"/>
  <c r="D3071" i="1"/>
  <c r="K3071" i="1"/>
  <c r="F3071" i="1"/>
  <c r="M3071" i="1" s="1"/>
  <c r="K3436" i="1"/>
  <c r="N3662" i="1"/>
  <c r="L3886" i="1"/>
  <c r="M3946" i="1"/>
  <c r="M4059" i="1"/>
  <c r="K4158" i="1"/>
  <c r="M4286" i="1"/>
  <c r="N3894" i="1"/>
  <c r="M3930" i="1"/>
  <c r="D4089" i="1"/>
  <c r="D152" i="1"/>
  <c r="K115" i="1"/>
  <c r="D371" i="1"/>
  <c r="D248" i="1"/>
  <c r="M407" i="1"/>
  <c r="D517" i="1"/>
  <c r="L727" i="1"/>
  <c r="D1133" i="1"/>
  <c r="K1027" i="1"/>
  <c r="L810" i="1"/>
  <c r="D1299" i="1"/>
  <c r="D1515" i="1"/>
  <c r="M1889" i="1"/>
  <c r="D1477" i="1"/>
  <c r="K1961" i="1"/>
  <c r="M1623" i="1"/>
  <c r="K1570" i="1"/>
  <c r="M1459" i="1"/>
  <c r="M2072" i="1"/>
  <c r="L2081" i="1"/>
  <c r="D2302" i="1"/>
  <c r="L2372" i="1"/>
  <c r="D2315" i="1"/>
  <c r="L2315" i="1"/>
  <c r="K2315" i="1"/>
  <c r="F2315" i="1"/>
  <c r="N2315" i="1" s="1"/>
  <c r="M2257" i="1"/>
  <c r="D2693" i="1"/>
  <c r="N2620" i="1"/>
  <c r="K2620" i="1"/>
  <c r="N2806" i="1"/>
  <c r="D2729" i="1"/>
  <c r="L2859" i="1"/>
  <c r="L2964" i="1"/>
  <c r="K3176" i="1"/>
  <c r="D3182" i="1"/>
  <c r="L3327" i="1"/>
  <c r="N3426" i="1"/>
  <c r="M3426" i="1"/>
  <c r="L3563" i="1"/>
  <c r="L3491" i="1"/>
  <c r="M3643" i="1"/>
  <c r="K374" i="1"/>
  <c r="D624" i="1"/>
  <c r="L780" i="1"/>
  <c r="D562" i="1"/>
  <c r="M500" i="1"/>
  <c r="L723" i="1"/>
  <c r="L873" i="1"/>
  <c r="D695" i="1"/>
  <c r="M1047" i="1"/>
  <c r="L988" i="1"/>
  <c r="K1245" i="1"/>
  <c r="D1236" i="1"/>
  <c r="D1261" i="1"/>
  <c r="K1239" i="1"/>
  <c r="M1602" i="1"/>
  <c r="D1539" i="1"/>
  <c r="L1977" i="1"/>
  <c r="D1727" i="1"/>
  <c r="M2492" i="1"/>
  <c r="K2584" i="1"/>
  <c r="K2723" i="1"/>
  <c r="K2843" i="1"/>
  <c r="K2782" i="1"/>
  <c r="M3075" i="1"/>
  <c r="M2888" i="1"/>
  <c r="M3321" i="1"/>
  <c r="D3647" i="1"/>
  <c r="L3511" i="1"/>
  <c r="D3582" i="1"/>
  <c r="M3715" i="1"/>
  <c r="D3957" i="1"/>
  <c r="K3963" i="1"/>
  <c r="D4000" i="1"/>
  <c r="L4092" i="1"/>
  <c r="M4040" i="1"/>
  <c r="L4111" i="1"/>
  <c r="M4182" i="1"/>
  <c r="L4232" i="1"/>
  <c r="L63" i="1"/>
  <c r="M100" i="1"/>
  <c r="L396" i="1"/>
  <c r="L318" i="1"/>
  <c r="M227" i="1"/>
  <c r="M332" i="1"/>
  <c r="L578" i="1"/>
  <c r="L783" i="1"/>
  <c r="D877" i="1"/>
  <c r="L971" i="1"/>
  <c r="D1351" i="1"/>
  <c r="L1378" i="1"/>
  <c r="L1488" i="1"/>
  <c r="M1468" i="1"/>
  <c r="L1758" i="1"/>
  <c r="M1677" i="1"/>
  <c r="L1719" i="1"/>
  <c r="M1695" i="1"/>
  <c r="L1837" i="1"/>
  <c r="K1814" i="1"/>
  <c r="M1811" i="1"/>
  <c r="M1682" i="1"/>
  <c r="D1840" i="1"/>
  <c r="K1957" i="1"/>
  <c r="K2378" i="1"/>
  <c r="K2297" i="1"/>
  <c r="M2029" i="1"/>
  <c r="L2171" i="1"/>
  <c r="L2255" i="1"/>
  <c r="L2462" i="1"/>
  <c r="M2299" i="1"/>
  <c r="L2649" i="1"/>
  <c r="K2724" i="1"/>
  <c r="D3201" i="1"/>
  <c r="L3323" i="1"/>
  <c r="K3368" i="1"/>
  <c r="K3358" i="1"/>
  <c r="K3441" i="1"/>
  <c r="K3399" i="1"/>
  <c r="M3565" i="1"/>
  <c r="M3637" i="1"/>
  <c r="K3602" i="1"/>
  <c r="M3644" i="1"/>
  <c r="D3826" i="1"/>
  <c r="L3958" i="1"/>
  <c r="N4020" i="1"/>
  <c r="M4192" i="1"/>
  <c r="L3839" i="1"/>
  <c r="L4226" i="1"/>
  <c r="D136" i="1"/>
  <c r="D60" i="1"/>
  <c r="L219" i="1"/>
  <c r="L85" i="1"/>
  <c r="L142" i="1"/>
  <c r="M164" i="1"/>
  <c r="M602" i="1"/>
  <c r="L280" i="1"/>
  <c r="M386" i="1"/>
  <c r="M135" i="1"/>
  <c r="L506" i="1"/>
  <c r="K855" i="1"/>
  <c r="N475" i="1"/>
  <c r="D513" i="1"/>
  <c r="L574" i="1"/>
  <c r="D660" i="1"/>
  <c r="M880" i="1"/>
  <c r="L975" i="1"/>
  <c r="L978" i="1"/>
  <c r="L897" i="1"/>
  <c r="M821" i="1"/>
  <c r="D1012" i="1"/>
  <c r="D1036" i="1"/>
  <c r="L1006" i="1"/>
  <c r="K1216" i="1"/>
  <c r="K1306" i="1"/>
  <c r="D1478" i="1"/>
  <c r="M1542" i="1"/>
  <c r="D1497" i="1"/>
  <c r="F1847" i="1"/>
  <c r="N1847" i="1" s="1"/>
  <c r="D1847" i="1"/>
  <c r="K1465" i="1"/>
  <c r="K1910" i="1"/>
  <c r="D1543" i="1"/>
  <c r="M1687" i="1"/>
  <c r="N1825" i="1"/>
  <c r="D1965" i="1"/>
  <c r="D1831" i="1"/>
  <c r="L2213" i="1"/>
  <c r="D2715" i="1"/>
  <c r="M3126" i="1"/>
  <c r="L3240" i="1"/>
  <c r="M3277" i="1"/>
  <c r="K3424" i="1"/>
  <c r="K3526" i="1"/>
  <c r="K3639" i="1"/>
  <c r="K3597" i="1"/>
  <c r="K3747" i="1"/>
  <c r="L3769" i="1"/>
  <c r="D3883" i="1"/>
  <c r="D3809" i="1"/>
  <c r="K4084" i="1"/>
  <c r="K4144" i="1"/>
  <c r="K4262" i="1"/>
  <c r="D3965" i="1"/>
  <c r="K259" i="1"/>
  <c r="K83" i="1"/>
  <c r="L633" i="1"/>
  <c r="K490" i="1"/>
  <c r="N484" i="1"/>
  <c r="D397" i="1"/>
  <c r="M484" i="1"/>
  <c r="D543" i="1"/>
  <c r="K772" i="1"/>
  <c r="K626" i="1"/>
  <c r="K1004" i="1"/>
  <c r="D1130" i="1"/>
  <c r="D1146" i="1"/>
  <c r="D1565" i="1"/>
  <c r="L1461" i="1"/>
  <c r="D1583" i="1"/>
  <c r="N1868" i="1"/>
  <c r="L1782" i="1"/>
  <c r="N2365" i="1"/>
  <c r="D2276" i="1"/>
  <c r="L2465" i="1"/>
  <c r="D2739" i="1"/>
  <c r="K2961" i="1"/>
  <c r="L2903" i="1"/>
  <c r="K3096" i="1"/>
  <c r="N3267" i="1"/>
  <c r="M3203" i="1"/>
  <c r="K3197" i="1"/>
  <c r="M3320" i="1"/>
  <c r="D3533" i="1"/>
  <c r="L3478" i="1"/>
  <c r="L3686" i="1"/>
  <c r="L3746" i="1"/>
  <c r="D3855" i="1"/>
  <c r="L3891" i="1"/>
  <c r="L3970" i="1"/>
  <c r="L4151" i="1"/>
  <c r="F4151" i="1"/>
  <c r="M4151" i="1" s="1"/>
  <c r="D4151" i="1"/>
  <c r="K4151" i="1"/>
  <c r="M4195" i="1"/>
  <c r="L4252" i="1"/>
  <c r="L4257" i="1"/>
  <c r="K3384" i="1"/>
  <c r="D3641" i="1"/>
  <c r="N3594" i="1"/>
  <c r="M4009" i="1"/>
  <c r="L4046" i="1"/>
  <c r="N2013" i="1"/>
  <c r="N2843" i="1"/>
  <c r="N3184" i="1"/>
  <c r="N440" i="1"/>
  <c r="N513" i="1"/>
  <c r="D735" i="1"/>
  <c r="K2086" i="1"/>
  <c r="N2081" i="1"/>
  <c r="N3126" i="1"/>
  <c r="D4146" i="1"/>
  <c r="N3277" i="1"/>
  <c r="N2366" i="1"/>
  <c r="D2751" i="1"/>
  <c r="N3353" i="1"/>
  <c r="K4183" i="1"/>
  <c r="L2014" i="1"/>
  <c r="K2353" i="1"/>
  <c r="K2881" i="1"/>
  <c r="N844" i="1"/>
  <c r="N3258" i="1"/>
  <c r="N4282" i="1"/>
  <c r="N624" i="1"/>
  <c r="N1727" i="1"/>
  <c r="N826" i="1"/>
  <c r="N3237" i="1"/>
  <c r="K702" i="1"/>
  <c r="L1549" i="1"/>
  <c r="L2064" i="1"/>
  <c r="F2099" i="1"/>
  <c r="K2099" i="1" s="1"/>
  <c r="M2099" i="1"/>
  <c r="D2689" i="1"/>
  <c r="K3740" i="1"/>
  <c r="K3733" i="1"/>
  <c r="L4041" i="1"/>
  <c r="L4158" i="1"/>
  <c r="K4305" i="1"/>
  <c r="M517" i="1"/>
  <c r="M1133" i="1"/>
  <c r="D810" i="1"/>
  <c r="M1299" i="1"/>
  <c r="K1536" i="1"/>
  <c r="D1889" i="1"/>
  <c r="M1706" i="1"/>
  <c r="D1459" i="1"/>
  <c r="L2302" i="1"/>
  <c r="L2571" i="1"/>
  <c r="D2620" i="1"/>
  <c r="D2859" i="1"/>
  <c r="K2953" i="1"/>
  <c r="M2964" i="1"/>
  <c r="L3112" i="1"/>
  <c r="L3176" i="1"/>
  <c r="D3327" i="1"/>
  <c r="D3567" i="1"/>
  <c r="N3491" i="1"/>
  <c r="K3643" i="1"/>
  <c r="K140" i="1"/>
  <c r="L374" i="1"/>
  <c r="F762" i="1"/>
  <c r="N762" i="1" s="1"/>
  <c r="L762" i="1"/>
  <c r="K762" i="1"/>
  <c r="M762" i="1"/>
  <c r="D780" i="1"/>
  <c r="M562" i="1"/>
  <c r="D500" i="1"/>
  <c r="M988" i="1"/>
  <c r="D1245" i="1"/>
  <c r="M1236" i="1"/>
  <c r="L1937" i="1"/>
  <c r="F2543" i="1"/>
  <c r="N2543" i="1" s="1"/>
  <c r="D2584" i="1"/>
  <c r="M2723" i="1"/>
  <c r="D2843" i="1"/>
  <c r="D2957" i="1"/>
  <c r="F2957" i="1"/>
  <c r="N2957" i="1" s="1"/>
  <c r="M3106" i="1"/>
  <c r="F3283" i="1"/>
  <c r="N3283" i="1" s="1"/>
  <c r="K3630" i="1"/>
  <c r="M3866" i="1"/>
  <c r="F3866" i="1"/>
  <c r="N3866" i="1" s="1"/>
  <c r="L3963" i="1"/>
  <c r="M4232" i="1"/>
  <c r="K4307" i="1"/>
  <c r="D63" i="1"/>
  <c r="L107" i="1"/>
  <c r="D227" i="1"/>
  <c r="K578" i="1"/>
  <c r="D971" i="1"/>
  <c r="K1115" i="1"/>
  <c r="K1468" i="1"/>
  <c r="M1758" i="1"/>
  <c r="D1715" i="1"/>
  <c r="D1837" i="1"/>
  <c r="N1900" i="1"/>
  <c r="L1957" i="1"/>
  <c r="L2133" i="1"/>
  <c r="L2378" i="1"/>
  <c r="D2029" i="1"/>
  <c r="D2171" i="1"/>
  <c r="K2592" i="1"/>
  <c r="D2635" i="1"/>
  <c r="D2724" i="1"/>
  <c r="K3051" i="1"/>
  <c r="M3377" i="1"/>
  <c r="D3377" i="1"/>
  <c r="F3377" i="1"/>
  <c r="N3377" i="1" s="1"/>
  <c r="K3377" i="1"/>
  <c r="M3201" i="1"/>
  <c r="M3358" i="1"/>
  <c r="D3441" i="1"/>
  <c r="D3602" i="1"/>
  <c r="L3738" i="1"/>
  <c r="K4192" i="1"/>
  <c r="K3839" i="1"/>
  <c r="M136" i="1"/>
  <c r="D85" i="1"/>
  <c r="D142" i="1"/>
  <c r="K164" i="1"/>
  <c r="D280" i="1"/>
  <c r="M506" i="1"/>
  <c r="L855" i="1"/>
  <c r="M513" i="1"/>
  <c r="D880" i="1"/>
  <c r="D975" i="1"/>
  <c r="D978" i="1"/>
  <c r="D897" i="1"/>
  <c r="K1006" i="1"/>
  <c r="L1216" i="1"/>
  <c r="M1306" i="1"/>
  <c r="M1478" i="1"/>
  <c r="K1749" i="1"/>
  <c r="M1965" i="1"/>
  <c r="K1826" i="1"/>
  <c r="L1899" i="1"/>
  <c r="N2462" i="1"/>
  <c r="L2323" i="1"/>
  <c r="L2702" i="1"/>
  <c r="M2715" i="1"/>
  <c r="K3006" i="1"/>
  <c r="K3126" i="1"/>
  <c r="K3264" i="1"/>
  <c r="D3240" i="1"/>
  <c r="K3403" i="1"/>
  <c r="D3424" i="1"/>
  <c r="L3435" i="1"/>
  <c r="L3526" i="1"/>
  <c r="M3597" i="1"/>
  <c r="L3809" i="1"/>
  <c r="L4084" i="1"/>
  <c r="D4147" i="1"/>
  <c r="L4262" i="1"/>
  <c r="D96" i="1"/>
  <c r="D241" i="1"/>
  <c r="L259" i="1"/>
  <c r="L83" i="1"/>
  <c r="K357" i="1"/>
  <c r="M633" i="1"/>
  <c r="L490" i="1"/>
  <c r="D568" i="1"/>
  <c r="M397" i="1"/>
  <c r="M543" i="1"/>
  <c r="L772" i="1"/>
  <c r="L1004" i="1"/>
  <c r="M1130" i="1"/>
  <c r="M1146" i="1"/>
  <c r="L1565" i="1"/>
  <c r="D1415" i="1"/>
  <c r="M1461" i="1"/>
  <c r="K1339" i="1"/>
  <c r="D1499" i="1"/>
  <c r="L1583" i="1"/>
  <c r="K1755" i="1"/>
  <c r="M1782" i="1"/>
  <c r="L1942" i="1"/>
  <c r="K1942" i="1"/>
  <c r="M1942" i="1"/>
  <c r="F1942" i="1"/>
  <c r="D1942" i="1"/>
  <c r="D2227" i="1"/>
  <c r="M2276" i="1"/>
  <c r="D2446" i="1"/>
  <c r="K2465" i="1"/>
  <c r="K2578" i="1"/>
  <c r="M2739" i="1"/>
  <c r="K2858" i="1"/>
  <c r="L2961" i="1"/>
  <c r="K2879" i="1"/>
  <c r="D2903" i="1"/>
  <c r="L3096" i="1"/>
  <c r="D3174" i="1"/>
  <c r="K3267" i="1"/>
  <c r="L3197" i="1"/>
  <c r="M3533" i="1"/>
  <c r="K3798" i="1"/>
  <c r="K4050" i="1"/>
  <c r="K4060" i="1"/>
  <c r="M4079" i="1"/>
  <c r="D4228" i="1"/>
  <c r="K4257" i="1"/>
  <c r="K3641" i="1"/>
  <c r="D3594" i="1"/>
  <c r="K4009" i="1"/>
  <c r="D4046" i="1"/>
  <c r="K2948" i="1"/>
  <c r="N2658" i="1"/>
  <c r="N3060" i="1"/>
  <c r="N2953" i="1"/>
  <c r="K735" i="1"/>
  <c r="L2086" i="1"/>
  <c r="D2656" i="1"/>
  <c r="N276" i="1"/>
  <c r="N1974" i="1"/>
  <c r="N2795" i="1"/>
  <c r="L3386" i="1"/>
  <c r="K4146" i="1"/>
  <c r="N2253" i="1"/>
  <c r="N3749" i="1"/>
  <c r="M3591" i="1"/>
  <c r="D1436" i="1"/>
  <c r="M2751" i="1"/>
  <c r="N3111" i="1"/>
  <c r="D4183" i="1"/>
  <c r="L4295" i="1"/>
  <c r="M2135" i="1"/>
  <c r="N3290" i="1"/>
  <c r="D1945" i="1"/>
  <c r="N468" i="1"/>
  <c r="M3929" i="1"/>
  <c r="N3766" i="1"/>
  <c r="M3740" i="1"/>
  <c r="D3748" i="1"/>
  <c r="L3696" i="1"/>
  <c r="D3733" i="1"/>
  <c r="M3786" i="1"/>
  <c r="M3858" i="1"/>
  <c r="K3880" i="1"/>
  <c r="L3937" i="1"/>
  <c r="K4041" i="1"/>
  <c r="K4286" i="1"/>
  <c r="L4305" i="1"/>
  <c r="D3629" i="1"/>
  <c r="D3775" i="1"/>
  <c r="K3894" i="1"/>
  <c r="M3956" i="1"/>
  <c r="M4161" i="1"/>
  <c r="K26" i="1"/>
  <c r="L24" i="1"/>
  <c r="D32" i="1"/>
  <c r="D217" i="1"/>
  <c r="D115" i="1"/>
  <c r="D161" i="1"/>
  <c r="K371" i="1"/>
  <c r="D593" i="1"/>
  <c r="L468" i="1"/>
  <c r="L422" i="1"/>
  <c r="L594" i="1"/>
  <c r="D606" i="1"/>
  <c r="M534" i="1"/>
  <c r="D745" i="1"/>
  <c r="K980" i="1"/>
  <c r="L812" i="1"/>
  <c r="L996" i="1"/>
  <c r="K881" i="1"/>
  <c r="D1193" i="1"/>
  <c r="M1264" i="1"/>
  <c r="M1703" i="1"/>
  <c r="L1536" i="1"/>
  <c r="K1518" i="1"/>
  <c r="M1386" i="1"/>
  <c r="D1573" i="1"/>
  <c r="K1706" i="1"/>
  <c r="D1570" i="1"/>
  <c r="K1459" i="1"/>
  <c r="L1971" i="1"/>
  <c r="L1737" i="1"/>
  <c r="L2202" i="1"/>
  <c r="D1735" i="1"/>
  <c r="L2072" i="1"/>
  <c r="L2062" i="1"/>
  <c r="N2321" i="1"/>
  <c r="K2302" i="1"/>
  <c r="D2372" i="1"/>
  <c r="M2190" i="1"/>
  <c r="K2571" i="1"/>
  <c r="L2407" i="1"/>
  <c r="D2664" i="1"/>
  <c r="L2417" i="1"/>
  <c r="M2806" i="1"/>
  <c r="K2729" i="1"/>
  <c r="M2859" i="1"/>
  <c r="L2953" i="1"/>
  <c r="D2964" i="1"/>
  <c r="D3112" i="1"/>
  <c r="D2899" i="1"/>
  <c r="L2922" i="1"/>
  <c r="K3154" i="1"/>
  <c r="L3017" i="1"/>
  <c r="K3182" i="1"/>
  <c r="K3153" i="1"/>
  <c r="N3567" i="1"/>
  <c r="N3423" i="1"/>
  <c r="M3449" i="1"/>
  <c r="D3563" i="1"/>
  <c r="K3491" i="1"/>
  <c r="D3643" i="1"/>
  <c r="F3612" i="1"/>
  <c r="N3612" i="1" s="1"/>
  <c r="M3612" i="1"/>
  <c r="D3612" i="1"/>
  <c r="K3612" i="1"/>
  <c r="L140" i="1"/>
  <c r="M301" i="1"/>
  <c r="K271" i="1"/>
  <c r="K57" i="1"/>
  <c r="K290" i="1"/>
  <c r="K390" i="1"/>
  <c r="L454" i="1"/>
  <c r="D374" i="1"/>
  <c r="D736" i="1"/>
  <c r="M780" i="1"/>
  <c r="M785" i="1"/>
  <c r="M937" i="1"/>
  <c r="K873" i="1"/>
  <c r="M787" i="1"/>
  <c r="D874" i="1"/>
  <c r="K832" i="1"/>
  <c r="L905" i="1"/>
  <c r="L952" i="1"/>
  <c r="K1125" i="1"/>
  <c r="M1024" i="1"/>
  <c r="K1322" i="1"/>
  <c r="M1261" i="1"/>
  <c r="D1239" i="1"/>
  <c r="K1342" i="1"/>
  <c r="K1487" i="1"/>
  <c r="K1597" i="1"/>
  <c r="K1977" i="1"/>
  <c r="D1963" i="1"/>
  <c r="N1915" i="1"/>
  <c r="N1880" i="1"/>
  <c r="N1937" i="1"/>
  <c r="K2013" i="1"/>
  <c r="M2134" i="1"/>
  <c r="L2106" i="1"/>
  <c r="M2070" i="1"/>
  <c r="L2437" i="1"/>
  <c r="M2369" i="1"/>
  <c r="K2365" i="1"/>
  <c r="K2572" i="1"/>
  <c r="K2366" i="1"/>
  <c r="F2531" i="1"/>
  <c r="N2531" i="1" s="1"/>
  <c r="M2476" i="1"/>
  <c r="M2584" i="1"/>
  <c r="D2698" i="1"/>
  <c r="L2730" i="1"/>
  <c r="D2723" i="1"/>
  <c r="K2900" i="1"/>
  <c r="L3106" i="1"/>
  <c r="K3261" i="1"/>
  <c r="K3321" i="1"/>
  <c r="M3428" i="1"/>
  <c r="K3647" i="1"/>
  <c r="D3511" i="1"/>
  <c r="L3497" i="1"/>
  <c r="K3582" i="1"/>
  <c r="D3616" i="1"/>
  <c r="L3630" i="1"/>
  <c r="K3764" i="1"/>
  <c r="K3818" i="1"/>
  <c r="L3957" i="1"/>
  <c r="K3899" i="1"/>
  <c r="K4033" i="1"/>
  <c r="K4000" i="1"/>
  <c r="D4038" i="1"/>
  <c r="L4095" i="1"/>
  <c r="K4040" i="1"/>
  <c r="M4122" i="1"/>
  <c r="K4209" i="1"/>
  <c r="D4256" i="1"/>
  <c r="L4307" i="1"/>
  <c r="K4241" i="1"/>
  <c r="L4248" i="1"/>
  <c r="L4303" i="1"/>
  <c r="K3749" i="1"/>
  <c r="L3830" i="1"/>
  <c r="D4001" i="1"/>
  <c r="D253" i="1"/>
  <c r="M63" i="1"/>
  <c r="K368" i="1"/>
  <c r="K325" i="1"/>
  <c r="K396" i="1"/>
  <c r="M107" i="1"/>
  <c r="D318" i="1"/>
  <c r="M653" i="1"/>
  <c r="M820" i="1"/>
  <c r="L613" i="1"/>
  <c r="M650" i="1"/>
  <c r="D925" i="1"/>
  <c r="D783" i="1"/>
  <c r="D675" i="1"/>
  <c r="K877" i="1"/>
  <c r="L1115" i="1"/>
  <c r="D1074" i="1"/>
  <c r="K834" i="1"/>
  <c r="K1226" i="1"/>
  <c r="L1424" i="1"/>
  <c r="K1378" i="1"/>
  <c r="M1419" i="1"/>
  <c r="L1489" i="1"/>
  <c r="K1589" i="1"/>
  <c r="K1390" i="1"/>
  <c r="K1488" i="1"/>
  <c r="K1715" i="1"/>
  <c r="L1574" i="1"/>
  <c r="D1719" i="1"/>
  <c r="M1585" i="1"/>
  <c r="L1742" i="1"/>
  <c r="K1837" i="1"/>
  <c r="D1869" i="1"/>
  <c r="L1811" i="1"/>
  <c r="K1791" i="1"/>
  <c r="L1920" i="1"/>
  <c r="M1840" i="1"/>
  <c r="K2133" i="1"/>
  <c r="D2378" i="1"/>
  <c r="L2297" i="1"/>
  <c r="M2172" i="1"/>
  <c r="M2400" i="1"/>
  <c r="L2309" i="1"/>
  <c r="M2171" i="1"/>
  <c r="K2255" i="1"/>
  <c r="L2426" i="1"/>
  <c r="K2462" i="1"/>
  <c r="L2299" i="1"/>
  <c r="M2636" i="1"/>
  <c r="L2592" i="1"/>
  <c r="M2635" i="1"/>
  <c r="K2557" i="1"/>
  <c r="M2682" i="1"/>
  <c r="K2736" i="1"/>
  <c r="M2758" i="1"/>
  <c r="D2720" i="1"/>
  <c r="L2852" i="1"/>
  <c r="K2824" i="1"/>
  <c r="M3107" i="1"/>
  <c r="L3051" i="1"/>
  <c r="M3025" i="1"/>
  <c r="L3145" i="1"/>
  <c r="L3156" i="1"/>
  <c r="D3270" i="1"/>
  <c r="D3323" i="1"/>
  <c r="L3368" i="1"/>
  <c r="D3358" i="1"/>
  <c r="M3602" i="1"/>
  <c r="K3795" i="1"/>
  <c r="N3738" i="1"/>
  <c r="K3826" i="1"/>
  <c r="D3864" i="1"/>
  <c r="M3990" i="1"/>
  <c r="L4192" i="1"/>
  <c r="L4254" i="1"/>
  <c r="M4299" i="1"/>
  <c r="K60" i="1"/>
  <c r="D219" i="1"/>
  <c r="K442" i="1"/>
  <c r="L602" i="1"/>
  <c r="M280" i="1"/>
  <c r="M479" i="1"/>
  <c r="D212" i="1"/>
  <c r="K506" i="1"/>
  <c r="D855" i="1"/>
  <c r="D389" i="1"/>
  <c r="L528" i="1"/>
  <c r="K751" i="1"/>
  <c r="L477" i="1"/>
  <c r="L819" i="1"/>
  <c r="N544" i="1"/>
  <c r="M482" i="1"/>
  <c r="L616" i="1"/>
  <c r="L660" i="1"/>
  <c r="K585" i="1"/>
  <c r="K880" i="1"/>
  <c r="K959" i="1"/>
  <c r="D900" i="1"/>
  <c r="D770" i="1"/>
  <c r="L1012" i="1"/>
  <c r="L1119" i="1"/>
  <c r="L1036" i="1"/>
  <c r="D1216" i="1"/>
  <c r="L1223" i="1"/>
  <c r="K1305" i="1"/>
  <c r="L1229" i="1"/>
  <c r="K1542" i="1"/>
  <c r="L1418" i="1"/>
  <c r="M1524" i="1"/>
  <c r="K1497" i="1"/>
  <c r="N1637" i="1"/>
  <c r="M1749" i="1"/>
  <c r="M1543" i="1"/>
  <c r="D2145" i="1"/>
  <c r="D1856" i="1"/>
  <c r="L1794" i="1"/>
  <c r="D2094" i="1"/>
  <c r="N1965" i="1"/>
  <c r="D1933" i="1"/>
  <c r="M1831" i="1"/>
  <c r="D2065" i="1"/>
  <c r="K1899" i="1"/>
  <c r="K2123" i="1"/>
  <c r="D2311" i="1"/>
  <c r="D2335" i="1"/>
  <c r="D2213" i="1"/>
  <c r="L2220" i="1"/>
  <c r="D2323" i="1"/>
  <c r="M2565" i="1"/>
  <c r="D2702" i="1"/>
  <c r="K2622" i="1"/>
  <c r="L2829" i="1"/>
  <c r="D2838" i="1"/>
  <c r="M2706" i="1"/>
  <c r="N2731" i="1"/>
  <c r="N2938" i="1"/>
  <c r="D3006" i="1"/>
  <c r="D3155" i="1"/>
  <c r="L2913" i="1"/>
  <c r="D3126" i="1"/>
  <c r="L3264" i="1"/>
  <c r="D3105" i="1"/>
  <c r="K3265" i="1"/>
  <c r="L3288" i="1"/>
  <c r="D3143" i="1"/>
  <c r="M3240" i="1"/>
  <c r="K3325" i="1"/>
  <c r="L3403" i="1"/>
  <c r="L3392" i="1"/>
  <c r="D3435" i="1"/>
  <c r="M3443" i="1"/>
  <c r="K3578" i="1"/>
  <c r="L3597" i="1"/>
  <c r="N3693" i="1"/>
  <c r="M3745" i="1"/>
  <c r="L3883" i="1"/>
  <c r="K3834" i="1"/>
  <c r="K3910" i="1"/>
  <c r="M4088" i="1"/>
  <c r="L4147" i="1"/>
  <c r="L4167" i="1"/>
  <c r="L3552" i="1"/>
  <c r="K3965" i="1"/>
  <c r="M116" i="1"/>
  <c r="M92" i="1"/>
  <c r="D259" i="1"/>
  <c r="K333" i="1"/>
  <c r="M245" i="1"/>
  <c r="M605" i="1"/>
  <c r="M392" i="1"/>
  <c r="D246" i="1"/>
  <c r="D357" i="1"/>
  <c r="D633" i="1"/>
  <c r="D490" i="1"/>
  <c r="K568" i="1"/>
  <c r="M464" i="1"/>
  <c r="M566" i="1"/>
  <c r="K543" i="1"/>
  <c r="D1005" i="1"/>
  <c r="M772" i="1"/>
  <c r="K895" i="1"/>
  <c r="D1004" i="1"/>
  <c r="L1009" i="1"/>
  <c r="K1050" i="1"/>
  <c r="K1079" i="1"/>
  <c r="K1394" i="1"/>
  <c r="L1166" i="1"/>
  <c r="M1404" i="1"/>
  <c r="L1346" i="1"/>
  <c r="M1565" i="1"/>
  <c r="M1415" i="1"/>
  <c r="M1583" i="1"/>
  <c r="M1666" i="1"/>
  <c r="M1755" i="1"/>
  <c r="K1787" i="1"/>
  <c r="D1782" i="1"/>
  <c r="N2020" i="1"/>
  <c r="M2042" i="1"/>
  <c r="M1829" i="1"/>
  <c r="K2189" i="1"/>
  <c r="K2277" i="1"/>
  <c r="K2218" i="1"/>
  <c r="L2227" i="1"/>
  <c r="K2484" i="1"/>
  <c r="K2468" i="1"/>
  <c r="D2528" i="1"/>
  <c r="D2465" i="1"/>
  <c r="K2453" i="1"/>
  <c r="K2499" i="1"/>
  <c r="N2771" i="1"/>
  <c r="D2578" i="1"/>
  <c r="L2662" i="1"/>
  <c r="D2745" i="1"/>
  <c r="L2858" i="1"/>
  <c r="M2961" i="1"/>
  <c r="L2943" i="1"/>
  <c r="L2879" i="1"/>
  <c r="M2903" i="1"/>
  <c r="M3096" i="1"/>
  <c r="L3029" i="1"/>
  <c r="M3174" i="1"/>
  <c r="L3267" i="1"/>
  <c r="L3351" i="1"/>
  <c r="D3197" i="1"/>
  <c r="D3251" i="1"/>
  <c r="D3404" i="1"/>
  <c r="K3463" i="1"/>
  <c r="F3463" i="1"/>
  <c r="M3463" i="1" s="1"/>
  <c r="K3478" i="1"/>
  <c r="L3608" i="1"/>
  <c r="L3548" i="1"/>
  <c r="K3686" i="1"/>
  <c r="L3723" i="1"/>
  <c r="K3744" i="1"/>
  <c r="D3798" i="1"/>
  <c r="M3855" i="1"/>
  <c r="D3911" i="1"/>
  <c r="K4081" i="1"/>
  <c r="L3978" i="1"/>
  <c r="K4042" i="1"/>
  <c r="L4050" i="1"/>
  <c r="L4060" i="1"/>
  <c r="K4079" i="1"/>
  <c r="L4219" i="1"/>
  <c r="K4265" i="1"/>
  <c r="K4260" i="1"/>
  <c r="K4312" i="1"/>
  <c r="L3586" i="1"/>
  <c r="K3594" i="1"/>
  <c r="L3895" i="1"/>
  <c r="N101" i="1"/>
  <c r="K3627" i="1"/>
  <c r="M3092" i="1"/>
  <c r="N3345" i="1"/>
  <c r="N213" i="1"/>
  <c r="M2656" i="1"/>
  <c r="K4185" i="1"/>
  <c r="N1998" i="1"/>
  <c r="L2902" i="1"/>
  <c r="D3997" i="1"/>
  <c r="D3591" i="1"/>
  <c r="L2926" i="1"/>
  <c r="L4183" i="1"/>
  <c r="K4295" i="1"/>
  <c r="D3929" i="1"/>
  <c r="N854" i="1"/>
  <c r="N523" i="1"/>
  <c r="M2677" i="1"/>
  <c r="N3261" i="1"/>
  <c r="N3862" i="1"/>
  <c r="K4055" i="1"/>
  <c r="F4055" i="1"/>
  <c r="M4055" i="1" s="1"/>
  <c r="D4087" i="1"/>
  <c r="K402" i="1"/>
  <c r="K174" i="1"/>
  <c r="L466" i="1"/>
  <c r="N535" i="1"/>
  <c r="F1064" i="1"/>
  <c r="D1064" i="1" s="1"/>
  <c r="M1064" i="1"/>
  <c r="L1064" i="1"/>
  <c r="K1064" i="1"/>
  <c r="L875" i="1"/>
  <c r="K1566" i="1"/>
  <c r="D1733" i="1"/>
  <c r="D1902" i="1"/>
  <c r="K1994" i="1"/>
  <c r="N2164" i="1"/>
  <c r="M2384" i="1"/>
  <c r="K2384" i="1"/>
  <c r="F2384" i="1"/>
  <c r="N2384" i="1" s="1"/>
  <c r="L2384" i="1"/>
  <c r="F2504" i="1"/>
  <c r="N2504" i="1" s="1"/>
  <c r="M2504" i="1"/>
  <c r="D2504" i="1"/>
  <c r="L2504" i="1"/>
  <c r="L3049" i="1"/>
  <c r="M3158" i="1"/>
  <c r="D3144" i="1"/>
  <c r="D3500" i="1"/>
  <c r="L3576" i="1"/>
  <c r="M3555" i="1"/>
  <c r="D3661" i="1"/>
  <c r="K3725" i="1"/>
  <c r="D3778" i="1"/>
  <c r="K3981" i="1"/>
  <c r="M3791" i="1"/>
  <c r="L21" i="1"/>
  <c r="M344" i="1"/>
  <c r="D250" i="1"/>
  <c r="K282" i="1"/>
  <c r="L111" i="1"/>
  <c r="M380" i="1"/>
  <c r="L276" i="1"/>
  <c r="M319" i="1"/>
  <c r="M676" i="1"/>
  <c r="D531" i="1"/>
  <c r="L557" i="1"/>
  <c r="L932" i="1"/>
  <c r="D871" i="1"/>
  <c r="D995" i="1"/>
  <c r="L985" i="1"/>
  <c r="K814" i="1"/>
  <c r="M1231" i="1"/>
  <c r="K1360" i="1"/>
  <c r="K1227" i="1"/>
  <c r="D1324" i="1"/>
  <c r="D1435" i="1"/>
  <c r="M1444" i="1"/>
  <c r="D1843" i="1"/>
  <c r="D2064" i="1"/>
  <c r="L1974" i="1"/>
  <c r="N2207" i="1"/>
  <c r="L2458" i="1"/>
  <c r="L2679" i="1"/>
  <c r="D2867" i="1"/>
  <c r="K2689" i="1"/>
  <c r="D2831" i="1"/>
  <c r="M3149" i="1"/>
  <c r="K2951" i="1"/>
  <c r="K3097" i="1"/>
  <c r="N3044" i="1"/>
  <c r="L3175" i="1"/>
  <c r="L3081" i="1"/>
  <c r="L3228" i="1"/>
  <c r="D3290" i="1"/>
  <c r="K3457" i="1"/>
  <c r="L3585" i="1"/>
  <c r="D3668" i="1"/>
  <c r="L3740" i="1"/>
  <c r="L3733" i="1"/>
  <c r="D3786" i="1"/>
  <c r="K3858" i="1"/>
  <c r="L3880" i="1"/>
  <c r="M3937" i="1"/>
  <c r="D4041" i="1"/>
  <c r="L4286" i="1"/>
  <c r="M4305" i="1"/>
  <c r="K3775" i="1"/>
  <c r="L3894" i="1"/>
  <c r="L3956" i="1"/>
  <c r="M24" i="1"/>
  <c r="L188" i="1"/>
  <c r="L371" i="1"/>
  <c r="K330" i="1"/>
  <c r="L593" i="1"/>
  <c r="D468" i="1"/>
  <c r="M422" i="1"/>
  <c r="K745" i="1"/>
  <c r="L980" i="1"/>
  <c r="M590" i="1"/>
  <c r="D996" i="1"/>
  <c r="L930" i="1"/>
  <c r="L1397" i="1"/>
  <c r="M1536" i="1"/>
  <c r="L1518" i="1"/>
  <c r="L1573" i="1"/>
  <c r="L1706" i="1"/>
  <c r="L1570" i="1"/>
  <c r="K1971" i="1"/>
  <c r="D1737" i="1"/>
  <c r="N2014" i="1"/>
  <c r="M2372" i="1"/>
  <c r="K2190" i="1"/>
  <c r="D2571" i="1"/>
  <c r="D2407" i="1"/>
  <c r="N2641" i="1"/>
  <c r="D2806" i="1"/>
  <c r="K2658" i="1"/>
  <c r="M2729" i="1"/>
  <c r="M2953" i="1"/>
  <c r="K3230" i="1"/>
  <c r="K3112" i="1"/>
  <c r="D2922" i="1"/>
  <c r="K3017" i="1"/>
  <c r="L3182" i="1"/>
  <c r="M3352" i="1"/>
  <c r="K3567" i="1"/>
  <c r="M3491" i="1"/>
  <c r="N3632" i="1"/>
  <c r="D4279" i="1"/>
  <c r="K132" i="1"/>
  <c r="M140" i="1"/>
  <c r="L271" i="1"/>
  <c r="L57" i="1"/>
  <c r="M86" i="1"/>
  <c r="D290" i="1"/>
  <c r="D454" i="1"/>
  <c r="N411" i="1"/>
  <c r="K736" i="1"/>
  <c r="L539" i="1"/>
  <c r="K785" i="1"/>
  <c r="D873" i="1"/>
  <c r="D832" i="1"/>
  <c r="D905" i="1"/>
  <c r="M952" i="1"/>
  <c r="L1135" i="1"/>
  <c r="K1068" i="1"/>
  <c r="M1125" i="1"/>
  <c r="K938" i="1"/>
  <c r="D1024" i="1"/>
  <c r="K1251" i="1"/>
  <c r="L1322" i="1"/>
  <c r="K1261" i="1"/>
  <c r="M1342" i="1"/>
  <c r="L1487" i="1"/>
  <c r="K1726" i="1"/>
  <c r="L1597" i="1"/>
  <c r="D1977" i="1"/>
  <c r="K1963" i="1"/>
  <c r="F1859" i="1"/>
  <c r="N1859" i="1" s="1"/>
  <c r="M1859" i="1"/>
  <c r="L1817" i="1"/>
  <c r="M1825" i="1"/>
  <c r="M1937" i="1"/>
  <c r="L2013" i="1"/>
  <c r="L2134" i="1"/>
  <c r="K2106" i="1"/>
  <c r="D2437" i="1"/>
  <c r="L2366" i="1"/>
  <c r="D2730" i="1"/>
  <c r="L2900" i="1"/>
  <c r="D3188" i="1"/>
  <c r="D3106" i="1"/>
  <c r="L3261" i="1"/>
  <c r="L3321" i="1"/>
  <c r="K3505" i="1"/>
  <c r="K3428" i="1"/>
  <c r="N3647" i="1"/>
  <c r="L3582" i="1"/>
  <c r="F3646" i="1"/>
  <c r="D3646" i="1" s="1"/>
  <c r="L3616" i="1"/>
  <c r="D3630" i="1"/>
  <c r="K3700" i="1"/>
  <c r="L3781" i="1"/>
  <c r="F3781" i="1"/>
  <c r="N3781" i="1" s="1"/>
  <c r="M3781" i="1"/>
  <c r="D3781" i="1"/>
  <c r="M3818" i="1"/>
  <c r="M3840" i="1"/>
  <c r="M3957" i="1"/>
  <c r="M3899" i="1"/>
  <c r="M4033" i="1"/>
  <c r="N4000" i="1"/>
  <c r="M4038" i="1"/>
  <c r="D4048" i="1"/>
  <c r="M4095" i="1"/>
  <c r="L4040" i="1"/>
  <c r="L4209" i="1"/>
  <c r="M4251" i="1"/>
  <c r="M4307" i="1"/>
  <c r="L4241" i="1"/>
  <c r="M4248" i="1"/>
  <c r="D3830" i="1"/>
  <c r="M4221" i="1"/>
  <c r="D368" i="1"/>
  <c r="L325" i="1"/>
  <c r="D396" i="1"/>
  <c r="D107" i="1"/>
  <c r="M318" i="1"/>
  <c r="L305" i="1"/>
  <c r="D653" i="1"/>
  <c r="D820" i="1"/>
  <c r="K925" i="1"/>
  <c r="K833" i="1"/>
  <c r="M783" i="1"/>
  <c r="L877" i="1"/>
  <c r="D1115" i="1"/>
  <c r="L834" i="1"/>
  <c r="D1226" i="1"/>
  <c r="D1424" i="1"/>
  <c r="M1378" i="1"/>
  <c r="N1419" i="1"/>
  <c r="M1489" i="1"/>
  <c r="D1589" i="1"/>
  <c r="M1471" i="1"/>
  <c r="L1390" i="1"/>
  <c r="M1488" i="1"/>
  <c r="N1574" i="1"/>
  <c r="L1715" i="1"/>
  <c r="M1719" i="1"/>
  <c r="K1644" i="1"/>
  <c r="D1742" i="1"/>
  <c r="N1869" i="1"/>
  <c r="K1869" i="1"/>
  <c r="D1920" i="1"/>
  <c r="D2111" i="1"/>
  <c r="D2133" i="1"/>
  <c r="M2378" i="1"/>
  <c r="D2297" i="1"/>
  <c r="K2172" i="1"/>
  <c r="K1983" i="1"/>
  <c r="L2400" i="1"/>
  <c r="D2309" i="1"/>
  <c r="K2211" i="1"/>
  <c r="D2255" i="1"/>
  <c r="D2462" i="1"/>
  <c r="F2525" i="1"/>
  <c r="N2525" i="1" s="1"/>
  <c r="M2525" i="1"/>
  <c r="L2525" i="1"/>
  <c r="D2299" i="1"/>
  <c r="L2636" i="1"/>
  <c r="D2592" i="1"/>
  <c r="K2635" i="1"/>
  <c r="L2557" i="1"/>
  <c r="D2736" i="1"/>
  <c r="K2766" i="1"/>
  <c r="K2720" i="1"/>
  <c r="D2852" i="1"/>
  <c r="K2936" i="1"/>
  <c r="L3107" i="1"/>
  <c r="M3051" i="1"/>
  <c r="M3156" i="1"/>
  <c r="D3368" i="1"/>
  <c r="L3667" i="1"/>
  <c r="L3795" i="1"/>
  <c r="D3738" i="1"/>
  <c r="K3918" i="1"/>
  <c r="K3967" i="1"/>
  <c r="L3990" i="1"/>
  <c r="D4230" i="1"/>
  <c r="L60" i="1"/>
  <c r="F25" i="1"/>
  <c r="N25" i="1" s="1"/>
  <c r="L442" i="1"/>
  <c r="D602" i="1"/>
  <c r="D311" i="1"/>
  <c r="K479" i="1"/>
  <c r="M855" i="1"/>
  <c r="D528" i="1"/>
  <c r="L751" i="1"/>
  <c r="D477" i="1"/>
  <c r="D819" i="1"/>
  <c r="D482" i="1"/>
  <c r="M660" i="1"/>
  <c r="M585" i="1"/>
  <c r="L880" i="1"/>
  <c r="N744" i="1"/>
  <c r="L959" i="1"/>
  <c r="M1012" i="1"/>
  <c r="K1119" i="1"/>
  <c r="L1305" i="1"/>
  <c r="D1229" i="1"/>
  <c r="L1542" i="1"/>
  <c r="D1418" i="1"/>
  <c r="D1524" i="1"/>
  <c r="L1497" i="1"/>
  <c r="L1749" i="1"/>
  <c r="L1495" i="1"/>
  <c r="K1543" i="1"/>
  <c r="M1856" i="1"/>
  <c r="N2050" i="1"/>
  <c r="L1831" i="1"/>
  <c r="L1992" i="1"/>
  <c r="M1899" i="1"/>
  <c r="M2123" i="1"/>
  <c r="D2565" i="1"/>
  <c r="K2702" i="1"/>
  <c r="L2622" i="1"/>
  <c r="D2829" i="1"/>
  <c r="D2731" i="1"/>
  <c r="L3006" i="1"/>
  <c r="D2913" i="1"/>
  <c r="D3264" i="1"/>
  <c r="L3265" i="1"/>
  <c r="M3288" i="1"/>
  <c r="K3254" i="1"/>
  <c r="M3325" i="1"/>
  <c r="D3403" i="1"/>
  <c r="D3392" i="1"/>
  <c r="L3446" i="1"/>
  <c r="D3578" i="1"/>
  <c r="K3693" i="1"/>
  <c r="K3745" i="1"/>
  <c r="D3834" i="1"/>
  <c r="D3910" i="1"/>
  <c r="D4080" i="1"/>
  <c r="M4147" i="1"/>
  <c r="M4167" i="1"/>
  <c r="K3552" i="1"/>
  <c r="D66" i="1"/>
  <c r="D230" i="1"/>
  <c r="L333" i="1"/>
  <c r="D245" i="1"/>
  <c r="D605" i="1"/>
  <c r="K392" i="1"/>
  <c r="M357" i="1"/>
  <c r="M490" i="1"/>
  <c r="L568" i="1"/>
  <c r="D464" i="1"/>
  <c r="D566" i="1"/>
  <c r="D772" i="1"/>
  <c r="L895" i="1"/>
  <c r="K1194" i="1"/>
  <c r="L1194" i="1"/>
  <c r="F1194" i="1"/>
  <c r="M1194" i="1" s="1"/>
  <c r="D1050" i="1"/>
  <c r="L1079" i="1"/>
  <c r="L1394" i="1"/>
  <c r="D1166" i="1"/>
  <c r="K1321" i="1"/>
  <c r="D1346" i="1"/>
  <c r="L1275" i="1"/>
  <c r="K1514" i="1"/>
  <c r="L1529" i="1"/>
  <c r="L1638" i="1"/>
  <c r="K1666" i="1"/>
  <c r="L1755" i="1"/>
  <c r="M1787" i="1"/>
  <c r="K1782" i="1"/>
  <c r="L2146" i="1"/>
  <c r="L1829" i="1"/>
  <c r="N1942" i="1"/>
  <c r="N2189" i="1"/>
  <c r="L2277" i="1"/>
  <c r="L2218" i="1"/>
  <c r="M2227" i="1"/>
  <c r="L2484" i="1"/>
  <c r="F2544" i="1"/>
  <c r="N2544" i="1" s="1"/>
  <c r="D2468" i="1"/>
  <c r="N2517" i="1"/>
  <c r="D2453" i="1"/>
  <c r="L2499" i="1"/>
  <c r="K2771" i="1"/>
  <c r="D2734" i="1"/>
  <c r="D2662" i="1"/>
  <c r="M2745" i="1"/>
  <c r="D2858" i="1"/>
  <c r="D2989" i="1"/>
  <c r="D2879" i="1"/>
  <c r="D2974" i="1"/>
  <c r="D3096" i="1"/>
  <c r="K3029" i="1"/>
  <c r="N3182" i="1"/>
  <c r="D3267" i="1"/>
  <c r="M3351" i="1"/>
  <c r="M3197" i="1"/>
  <c r="L3363" i="1"/>
  <c r="D3342" i="1"/>
  <c r="M3404" i="1"/>
  <c r="D3478" i="1"/>
  <c r="D3608" i="1"/>
  <c r="K3679" i="1"/>
  <c r="D3686" i="1"/>
  <c r="K3723" i="1"/>
  <c r="M3744" i="1"/>
  <c r="L3798" i="1"/>
  <c r="K3855" i="1"/>
  <c r="N3834" i="1"/>
  <c r="D3914" i="1"/>
  <c r="K3911" i="1"/>
  <c r="D4081" i="1"/>
  <c r="K3978" i="1"/>
  <c r="L4042" i="1"/>
  <c r="D4050" i="1"/>
  <c r="M4060" i="1"/>
  <c r="D4079" i="1"/>
  <c r="K4163" i="1"/>
  <c r="K4219" i="1"/>
  <c r="L4260" i="1"/>
  <c r="L4312" i="1"/>
  <c r="M3586" i="1"/>
  <c r="M3594" i="1"/>
  <c r="N2324" i="1"/>
  <c r="L2948" i="1"/>
  <c r="N2153" i="1"/>
  <c r="N2034" i="1"/>
  <c r="N400" i="1"/>
  <c r="K2321" i="1"/>
  <c r="K2656" i="1"/>
  <c r="N3114" i="1"/>
  <c r="M3386" i="1"/>
  <c r="N1573" i="1"/>
  <c r="L2677" i="1"/>
  <c r="N3304" i="1"/>
  <c r="D1186" i="1"/>
  <c r="D1592" i="1"/>
  <c r="K1866" i="1"/>
  <c r="F1886" i="1"/>
  <c r="N1886" i="1" s="1"/>
  <c r="K1886" i="1"/>
  <c r="L1886" i="1"/>
  <c r="D2334" i="1"/>
  <c r="M2251" i="1"/>
  <c r="D2239" i="1"/>
  <c r="D3158" i="1"/>
  <c r="K3681" i="1"/>
  <c r="F3681" i="1"/>
  <c r="M3681" i="1" s="1"/>
  <c r="L3681" i="1"/>
  <c r="D3791" i="1"/>
  <c r="M21" i="1"/>
  <c r="K163" i="1"/>
  <c r="M250" i="1"/>
  <c r="D282" i="1"/>
  <c r="K676" i="1"/>
  <c r="M557" i="1"/>
  <c r="L1360" i="1"/>
  <c r="K1508" i="1"/>
  <c r="K1843" i="1"/>
  <c r="D1824" i="1"/>
  <c r="K1974" i="1"/>
  <c r="M2867" i="1"/>
  <c r="M2831" i="1"/>
  <c r="L3149" i="1"/>
  <c r="M3097" i="1"/>
  <c r="D3081" i="1"/>
  <c r="D3228" i="1"/>
  <c r="M3382" i="1"/>
  <c r="K3382" i="1"/>
  <c r="F3382" i="1"/>
  <c r="N3382" i="1" s="1"/>
  <c r="L3457" i="1"/>
  <c r="F3615" i="1"/>
  <c r="D3615" i="1" s="1"/>
  <c r="M3615" i="1"/>
  <c r="L3615" i="1"/>
  <c r="K3615" i="1"/>
  <c r="K3668" i="1"/>
  <c r="D3740" i="1"/>
  <c r="K3792" i="1"/>
  <c r="M3733" i="1"/>
  <c r="L3858" i="1"/>
  <c r="M3880" i="1"/>
  <c r="N3975" i="1"/>
  <c r="D4286" i="1"/>
  <c r="D4305" i="1"/>
  <c r="L3704" i="1"/>
  <c r="M3775" i="1"/>
  <c r="D3956" i="1"/>
  <c r="K205" i="1"/>
  <c r="M188" i="1"/>
  <c r="M371" i="1"/>
  <c r="L330" i="1"/>
  <c r="M593" i="1"/>
  <c r="K870" i="1"/>
  <c r="L606" i="1"/>
  <c r="L561" i="1"/>
  <c r="L590" i="1"/>
  <c r="D812" i="1"/>
  <c r="K777" i="1"/>
  <c r="K930" i="1"/>
  <c r="K1139" i="1"/>
  <c r="K1232" i="1"/>
  <c r="K1397" i="1"/>
  <c r="D1536" i="1"/>
  <c r="N1713" i="1"/>
  <c r="D1759" i="1"/>
  <c r="M1573" i="1"/>
  <c r="M1737" i="1"/>
  <c r="D2253" i="1"/>
  <c r="M2137" i="1"/>
  <c r="M1918" i="1"/>
  <c r="F1918" i="1"/>
  <c r="N1918" i="1" s="1"/>
  <c r="K2195" i="1"/>
  <c r="K2153" i="1"/>
  <c r="K2336" i="1"/>
  <c r="L2664" i="1"/>
  <c r="D2681" i="1"/>
  <c r="D2641" i="1"/>
  <c r="M2658" i="1"/>
  <c r="K2703" i="1"/>
  <c r="L3230" i="1"/>
  <c r="M3112" i="1"/>
  <c r="L3154" i="1"/>
  <c r="D3017" i="1"/>
  <c r="M3153" i="1"/>
  <c r="K3296" i="1"/>
  <c r="D3352" i="1"/>
  <c r="K3503" i="1"/>
  <c r="M3479" i="1"/>
  <c r="M4279" i="1"/>
  <c r="L132" i="1"/>
  <c r="L78" i="1"/>
  <c r="N271" i="1"/>
  <c r="D86" i="1"/>
  <c r="M203" i="1"/>
  <c r="K375" i="1"/>
  <c r="K411" i="1"/>
  <c r="M620" i="1"/>
  <c r="L736" i="1"/>
  <c r="M539" i="1"/>
  <c r="L785" i="1"/>
  <c r="M873" i="1"/>
  <c r="D1135" i="1"/>
  <c r="D1068" i="1"/>
  <c r="D1125" i="1"/>
  <c r="L938" i="1"/>
  <c r="L1251" i="1"/>
  <c r="D1322" i="1"/>
  <c r="N1401" i="1"/>
  <c r="K1203" i="1"/>
  <c r="D1398" i="1"/>
  <c r="M1726" i="1"/>
  <c r="D1597" i="1"/>
  <c r="M1977" i="1"/>
  <c r="M1817" i="1"/>
  <c r="D2134" i="1"/>
  <c r="M2437" i="1"/>
  <c r="D2570" i="1"/>
  <c r="K2434" i="1"/>
  <c r="N2536" i="1"/>
  <c r="D2900" i="1"/>
  <c r="K3106" i="1"/>
  <c r="N3505" i="1"/>
  <c r="L3428" i="1"/>
  <c r="M3582" i="1"/>
  <c r="M3616" i="1"/>
  <c r="M3630" i="1"/>
  <c r="K3705" i="1"/>
  <c r="L3705" i="1"/>
  <c r="F3705" i="1"/>
  <c r="N3705" i="1" s="1"/>
  <c r="D3700" i="1"/>
  <c r="K4197" i="1"/>
  <c r="K4251" i="1"/>
  <c r="D4307" i="1"/>
  <c r="K4019" i="1"/>
  <c r="M4098" i="1"/>
  <c r="D4221" i="1"/>
  <c r="L23" i="1"/>
  <c r="M396" i="1"/>
  <c r="K348" i="1"/>
  <c r="D940" i="1"/>
  <c r="L833" i="1"/>
  <c r="M877" i="1"/>
  <c r="L1287" i="1"/>
  <c r="D1378" i="1"/>
  <c r="L1471" i="1"/>
  <c r="D1488" i="1"/>
  <c r="D1504" i="1"/>
  <c r="M1715" i="1"/>
  <c r="L1644" i="1"/>
  <c r="L1839" i="1"/>
  <c r="M2133" i="1"/>
  <c r="L2172" i="1"/>
  <c r="L1983" i="1"/>
  <c r="N2211" i="1"/>
  <c r="M2255" i="1"/>
  <c r="D2636" i="1"/>
  <c r="M2592" i="1"/>
  <c r="M2736" i="1"/>
  <c r="L2766" i="1"/>
  <c r="K2781" i="1"/>
  <c r="L2875" i="1"/>
  <c r="L2936" i="1"/>
  <c r="D3051" i="1"/>
  <c r="D3173" i="1"/>
  <c r="D3329" i="1"/>
  <c r="F3329" i="1"/>
  <c r="N3329" i="1" s="1"/>
  <c r="L3329" i="1"/>
  <c r="L3333" i="1"/>
  <c r="K3524" i="1"/>
  <c r="M3738" i="1"/>
  <c r="L3918" i="1"/>
  <c r="M3967" i="1"/>
  <c r="D3990" i="1"/>
  <c r="M4282" i="1"/>
  <c r="K15" i="1"/>
  <c r="K186" i="1"/>
  <c r="D442" i="1"/>
  <c r="K602" i="1"/>
  <c r="L311" i="1"/>
  <c r="K413" i="1"/>
  <c r="N588" i="1"/>
  <c r="D101" i="1"/>
  <c r="M751" i="1"/>
  <c r="K487" i="1"/>
  <c r="M819" i="1"/>
  <c r="L540" i="1"/>
  <c r="L475" i="1"/>
  <c r="M696" i="1"/>
  <c r="K948" i="1"/>
  <c r="K1177" i="1"/>
  <c r="K846" i="1"/>
  <c r="D1279" i="1"/>
  <c r="D1542" i="1"/>
  <c r="M1497" i="1"/>
  <c r="D1749" i="1"/>
  <c r="M1933" i="1"/>
  <c r="K1992" i="1"/>
  <c r="L2432" i="1"/>
  <c r="M2702" i="1"/>
  <c r="D2622" i="1"/>
  <c r="L2731" i="1"/>
  <c r="M2986" i="1"/>
  <c r="M2913" i="1"/>
  <c r="M3264" i="1"/>
  <c r="D3288" i="1"/>
  <c r="D3325" i="1"/>
  <c r="K3326" i="1"/>
  <c r="D3446" i="1"/>
  <c r="K3504" i="1"/>
  <c r="M3578" i="1"/>
  <c r="L3693" i="1"/>
  <c r="D3745" i="1"/>
  <c r="M3834" i="1"/>
  <c r="D4167" i="1"/>
  <c r="N4288" i="1"/>
  <c r="N4055" i="1"/>
  <c r="M66" i="1"/>
  <c r="L47" i="1"/>
  <c r="D333" i="1"/>
  <c r="L392" i="1"/>
  <c r="D823" i="1"/>
  <c r="L1136" i="1"/>
  <c r="M1050" i="1"/>
  <c r="M1394" i="1"/>
  <c r="M1321" i="1"/>
  <c r="L1514" i="1"/>
  <c r="K1529" i="1"/>
  <c r="K1638" i="1"/>
  <c r="L1666" i="1"/>
  <c r="D1755" i="1"/>
  <c r="M1827" i="1"/>
  <c r="M2277" i="1"/>
  <c r="M2218" i="1"/>
  <c r="N2258" i="1"/>
  <c r="D2430" i="1"/>
  <c r="M2484" i="1"/>
  <c r="M2763" i="1"/>
  <c r="D2763" i="1"/>
  <c r="L2763" i="1"/>
  <c r="K2763" i="1"/>
  <c r="F2763" i="1"/>
  <c r="N2763" i="1" s="1"/>
  <c r="K2662" i="1"/>
  <c r="M2858" i="1"/>
  <c r="K2974" i="1"/>
  <c r="L3072" i="1"/>
  <c r="K3400" i="1"/>
  <c r="M3363" i="1"/>
  <c r="M3396" i="1"/>
  <c r="M3478" i="1"/>
  <c r="K3800" i="1"/>
  <c r="M3798" i="1"/>
  <c r="L3855" i="1"/>
  <c r="M3911" i="1"/>
  <c r="L4079" i="1"/>
  <c r="M4163" i="1"/>
  <c r="M4218" i="1"/>
  <c r="M4187" i="1"/>
  <c r="F4187" i="1"/>
  <c r="L4187" i="1" s="1"/>
  <c r="D3586" i="1"/>
  <c r="N1398" i="1"/>
  <c r="N384" i="1"/>
  <c r="K2097" i="1"/>
  <c r="N793" i="1"/>
  <c r="D2902" i="1"/>
  <c r="K3997" i="1"/>
  <c r="K3591" i="1"/>
  <c r="N3494" i="1"/>
  <c r="N1479" i="1"/>
  <c r="N2111" i="1"/>
  <c r="D3181" i="1"/>
  <c r="K3698" i="1"/>
  <c r="N814" i="1"/>
  <c r="K1945" i="1"/>
  <c r="N174" i="1"/>
  <c r="L1862" i="1"/>
  <c r="K3929" i="1"/>
  <c r="N3239" i="1"/>
  <c r="K2677" i="1"/>
  <c r="L3668" i="1"/>
  <c r="D1825" i="1"/>
  <c r="F2510" i="1"/>
  <c r="M2510" i="1" s="1"/>
  <c r="D2510" i="1"/>
  <c r="K2510" i="1"/>
  <c r="D3139" i="1"/>
  <c r="N3704" i="1"/>
  <c r="L4293" i="1"/>
  <c r="M2875" i="1"/>
  <c r="N3173" i="1"/>
  <c r="N3071" i="1"/>
  <c r="F3784" i="1"/>
  <c r="M3784" i="1" s="1"/>
  <c r="L3784" i="1"/>
  <c r="D3784" i="1"/>
  <c r="K3784" i="1"/>
  <c r="D3967" i="1"/>
  <c r="M311" i="1"/>
  <c r="D413" i="1"/>
  <c r="D751" i="1"/>
  <c r="D686" i="1"/>
  <c r="D696" i="1"/>
  <c r="M1571" i="1"/>
  <c r="N1541" i="1"/>
  <c r="N2099" i="1"/>
  <c r="N2088" i="1"/>
  <c r="N3710" i="1"/>
  <c r="F2917" i="1"/>
  <c r="N2917" i="1" s="1"/>
  <c r="M2974" i="1"/>
  <c r="D3759" i="1"/>
  <c r="D4218" i="1"/>
  <c r="D4211" i="1"/>
  <c r="M4211" i="1"/>
  <c r="L4211" i="1"/>
  <c r="K4211" i="1"/>
  <c r="F4211" i="1"/>
  <c r="L3580" i="1"/>
  <c r="M2948" i="1"/>
  <c r="K2050" i="1"/>
  <c r="D2321" i="1"/>
  <c r="K3884" i="1"/>
  <c r="M3997" i="1"/>
  <c r="N3524" i="1"/>
  <c r="N1624" i="1"/>
  <c r="N3614" i="1"/>
  <c r="M1862" i="1"/>
  <c r="N2709" i="1"/>
  <c r="L1824" i="1"/>
  <c r="D1974" i="1"/>
  <c r="K3081" i="1"/>
  <c r="L3444" i="1"/>
  <c r="D3457" i="1"/>
  <c r="M3668" i="1"/>
  <c r="K3704" i="1"/>
  <c r="K3956" i="1"/>
  <c r="F19" i="1"/>
  <c r="K19" i="1" s="1"/>
  <c r="M19" i="1"/>
  <c r="D19" i="1"/>
  <c r="L19" i="1"/>
  <c r="D330" i="1"/>
  <c r="K593" i="1"/>
  <c r="D561" i="1"/>
  <c r="D729" i="1"/>
  <c r="K844" i="1"/>
  <c r="K963" i="1"/>
  <c r="D930" i="1"/>
  <c r="M1285" i="1"/>
  <c r="M1376" i="1"/>
  <c r="D1397" i="1"/>
  <c r="D1615" i="1"/>
  <c r="K1713" i="1"/>
  <c r="L2153" i="1"/>
  <c r="D2658" i="1"/>
  <c r="K2844" i="1"/>
  <c r="D3230" i="1"/>
  <c r="D2938" i="1"/>
  <c r="L3067" i="1"/>
  <c r="K3554" i="1"/>
  <c r="D3755" i="1"/>
  <c r="D132" i="1"/>
  <c r="K78" i="1"/>
  <c r="D271" i="1"/>
  <c r="K86" i="1"/>
  <c r="K427" i="1"/>
  <c r="L351" i="1"/>
  <c r="L375" i="1"/>
  <c r="L411" i="1"/>
  <c r="K869" i="1"/>
  <c r="L620" i="1"/>
  <c r="K923" i="1"/>
  <c r="K941" i="1"/>
  <c r="D970" i="1"/>
  <c r="M1135" i="1"/>
  <c r="D938" i="1"/>
  <c r="D1251" i="1"/>
  <c r="K1366" i="1"/>
  <c r="M1401" i="1"/>
  <c r="L1398" i="1"/>
  <c r="M1527" i="1"/>
  <c r="N1596" i="1"/>
  <c r="F1895" i="1"/>
  <c r="D1895" i="1" s="1"/>
  <c r="L1895" i="1"/>
  <c r="L1825" i="1"/>
  <c r="K2134" i="1"/>
  <c r="M2270" i="1"/>
  <c r="F2270" i="1"/>
  <c r="D2270" i="1" s="1"/>
  <c r="K2270" i="1"/>
  <c r="K2570" i="1"/>
  <c r="L2660" i="1"/>
  <c r="K3139" i="1"/>
  <c r="L3505" i="1"/>
  <c r="M3461" i="1"/>
  <c r="K3616" i="1"/>
  <c r="L3700" i="1"/>
  <c r="D3979" i="1"/>
  <c r="K4170" i="1"/>
  <c r="L4019" i="1"/>
  <c r="K4293" i="1"/>
  <c r="L4221" i="1"/>
  <c r="M23" i="1"/>
  <c r="K222" i="1"/>
  <c r="L143" i="1"/>
  <c r="L348" i="1"/>
  <c r="K940" i="1"/>
  <c r="K737" i="1"/>
  <c r="D833" i="1"/>
  <c r="K752" i="1"/>
  <c r="K1287" i="1"/>
  <c r="L1558" i="1"/>
  <c r="L1504" i="1"/>
  <c r="L1921" i="1"/>
  <c r="K1921" i="1"/>
  <c r="M1921" i="1"/>
  <c r="F1921" i="1"/>
  <c r="N1921" i="1" s="1"/>
  <c r="D1921" i="1"/>
  <c r="D1521" i="1"/>
  <c r="L1631" i="1"/>
  <c r="D1644" i="1"/>
  <c r="D1744" i="1"/>
  <c r="D1930" i="1"/>
  <c r="F1930" i="1"/>
  <c r="L1930" i="1" s="1"/>
  <c r="D1983" i="1"/>
  <c r="L2211" i="1"/>
  <c r="L2607" i="1"/>
  <c r="L2826" i="1"/>
  <c r="D2766" i="1"/>
  <c r="L2920" i="1"/>
  <c r="K2807" i="1"/>
  <c r="D2875" i="1"/>
  <c r="L2984" i="1"/>
  <c r="L3026" i="1"/>
  <c r="M3211" i="1"/>
  <c r="F3211" i="1"/>
  <c r="N3211" i="1" s="1"/>
  <c r="K3391" i="1"/>
  <c r="L3524" i="1"/>
  <c r="N3681" i="1"/>
  <c r="L3810" i="1"/>
  <c r="L3967" i="1"/>
  <c r="K1155" i="1"/>
  <c r="L846" i="1"/>
  <c r="K1256" i="1"/>
  <c r="N1344" i="1"/>
  <c r="N1571" i="1"/>
  <c r="K1541" i="1"/>
  <c r="D1992" i="1"/>
  <c r="L2088" i="1"/>
  <c r="K2432" i="1"/>
  <c r="N3000" i="1"/>
  <c r="N2936" i="1"/>
  <c r="K2925" i="1"/>
  <c r="K3231" i="1"/>
  <c r="K3258" i="1"/>
  <c r="K3446" i="1"/>
  <c r="M4288" i="1"/>
  <c r="K66" i="1"/>
  <c r="K823" i="1"/>
  <c r="D654" i="1"/>
  <c r="D1514" i="1"/>
  <c r="D1529" i="1"/>
  <c r="D1638" i="1"/>
  <c r="K1827" i="1"/>
  <c r="N2003" i="1"/>
  <c r="K2082" i="1"/>
  <c r="N2096" i="1"/>
  <c r="K2258" i="1"/>
  <c r="L2274" i="1"/>
  <c r="D2553" i="1"/>
  <c r="K2586" i="1"/>
  <c r="L3400" i="1"/>
  <c r="N3529" i="1"/>
  <c r="K3466" i="1"/>
  <c r="N3639" i="1"/>
  <c r="M3912" i="1"/>
  <c r="F3912" i="1"/>
  <c r="D3912" i="1" s="1"/>
  <c r="L3912" i="1"/>
  <c r="L3993" i="1"/>
  <c r="L4068" i="1"/>
  <c r="L4163" i="1"/>
  <c r="D4242" i="1"/>
  <c r="K4281" i="1"/>
  <c r="M3580" i="1"/>
  <c r="K4021" i="1"/>
  <c r="N3709" i="1"/>
  <c r="L2050" i="1"/>
  <c r="M2321" i="1"/>
  <c r="K3417" i="1"/>
  <c r="D3884" i="1"/>
  <c r="D2097" i="1"/>
  <c r="N1878" i="1"/>
  <c r="L2435" i="1"/>
  <c r="K3600" i="1"/>
  <c r="N3248" i="1"/>
  <c r="N2832" i="1"/>
  <c r="N2195" i="1"/>
  <c r="N27" i="1"/>
  <c r="D1862" i="1"/>
  <c r="N821" i="1"/>
  <c r="M4003" i="1"/>
  <c r="F4003" i="1"/>
  <c r="N4003" i="1" s="1"/>
  <c r="L17" i="1"/>
  <c r="L419" i="1"/>
  <c r="M803" i="1"/>
  <c r="M679" i="1"/>
  <c r="D701" i="1"/>
  <c r="D913" i="1"/>
  <c r="D1475" i="1"/>
  <c r="K1657" i="1"/>
  <c r="K1622" i="1"/>
  <c r="D1866" i="1"/>
  <c r="D1797" i="1"/>
  <c r="L1818" i="1"/>
  <c r="L2334" i="1"/>
  <c r="D2251" i="1"/>
  <c r="K2529" i="1"/>
  <c r="D2451" i="1"/>
  <c r="M2239" i="1"/>
  <c r="D2777" i="1"/>
  <c r="M2680" i="1"/>
  <c r="D2862" i="1"/>
  <c r="D2921" i="1"/>
  <c r="M3133" i="1"/>
  <c r="D3311" i="1"/>
  <c r="L3144" i="1"/>
  <c r="N3500" i="1"/>
  <c r="D3534" i="1"/>
  <c r="L3695" i="1"/>
  <c r="M3743" i="1"/>
  <c r="K3987" i="1"/>
  <c r="K4277" i="1"/>
  <c r="D4117" i="1"/>
  <c r="M3782" i="1"/>
  <c r="K3954" i="1"/>
  <c r="D102" i="1"/>
  <c r="D163" i="1"/>
  <c r="D488" i="1"/>
  <c r="L558" i="1"/>
  <c r="L742" i="1"/>
  <c r="M632" i="1"/>
  <c r="K1031" i="1"/>
  <c r="D665" i="1"/>
  <c r="K800" i="1"/>
  <c r="D1003" i="1"/>
  <c r="L929" i="1"/>
  <c r="L1042" i="1"/>
  <c r="M1327" i="1"/>
  <c r="D1359" i="1"/>
  <c r="K1462" i="1"/>
  <c r="D1525" i="1"/>
  <c r="D1508" i="1"/>
  <c r="L1624" i="1"/>
  <c r="D2052" i="1"/>
  <c r="D1878" i="1"/>
  <c r="K2209" i="1"/>
  <c r="K1885" i="1"/>
  <c r="K1824" i="1"/>
  <c r="D2216" i="1"/>
  <c r="K2367" i="1"/>
  <c r="L2191" i="1"/>
  <c r="M2535" i="1"/>
  <c r="M2556" i="1"/>
  <c r="M2415" i="1"/>
  <c r="M2631" i="1"/>
  <c r="M2756" i="1"/>
  <c r="M3016" i="1"/>
  <c r="D2767" i="1"/>
  <c r="D2842" i="1"/>
  <c r="M2972" i="1"/>
  <c r="K3149" i="1"/>
  <c r="D2954" i="1"/>
  <c r="M3175" i="1"/>
  <c r="M3081" i="1"/>
  <c r="K3237" i="1"/>
  <c r="D3415" i="1"/>
  <c r="M3292" i="1"/>
  <c r="K3444" i="1"/>
  <c r="L3539" i="1"/>
  <c r="D3601" i="1"/>
  <c r="L3613" i="1"/>
  <c r="L3720" i="1"/>
  <c r="L3792" i="1"/>
  <c r="D3823" i="1"/>
  <c r="M3881" i="1"/>
  <c r="D3975" i="1"/>
  <c r="K4276" i="1"/>
  <c r="M4290" i="1"/>
  <c r="D3704" i="1"/>
  <c r="D3766" i="1"/>
  <c r="D3951" i="1"/>
  <c r="F3989" i="1"/>
  <c r="N3989" i="1" s="1"/>
  <c r="D3989" i="1"/>
  <c r="L3989" i="1"/>
  <c r="D4130" i="1"/>
  <c r="L59" i="1"/>
  <c r="K403" i="1"/>
  <c r="D205" i="1"/>
  <c r="K141" i="1"/>
  <c r="D331" i="1"/>
  <c r="M786" i="1"/>
  <c r="K384" i="1"/>
  <c r="D233" i="1"/>
  <c r="M330" i="1"/>
  <c r="L504" i="1"/>
  <c r="L440" i="1"/>
  <c r="N788" i="1"/>
  <c r="M870" i="1"/>
  <c r="M610" i="1"/>
  <c r="M561" i="1"/>
  <c r="K639" i="1"/>
  <c r="M729" i="1"/>
  <c r="L844" i="1"/>
  <c r="D777" i="1"/>
  <c r="L963" i="1"/>
  <c r="D1232" i="1"/>
  <c r="K1285" i="1"/>
  <c r="K1376" i="1"/>
  <c r="M1375" i="1"/>
  <c r="K1615" i="1"/>
  <c r="L1713" i="1"/>
  <c r="K1623" i="1"/>
  <c r="L1450" i="1"/>
  <c r="M1799" i="1"/>
  <c r="M1819" i="1"/>
  <c r="K2253" i="1"/>
  <c r="K2137" i="1"/>
  <c r="K2087" i="1"/>
  <c r="D2195" i="1"/>
  <c r="K2324" i="1"/>
  <c r="D2153" i="1"/>
  <c r="K2291" i="1"/>
  <c r="K2169" i="1"/>
  <c r="N2394" i="1"/>
  <c r="K2422" i="1"/>
  <c r="L2681" i="1"/>
  <c r="K2641" i="1"/>
  <c r="K2820" i="1"/>
  <c r="L2832" i="1"/>
  <c r="L2844" i="1"/>
  <c r="K2938" i="1"/>
  <c r="K3067" i="1"/>
  <c r="D2874" i="1"/>
  <c r="D3180" i="1"/>
  <c r="M3114" i="1"/>
  <c r="L3248" i="1"/>
  <c r="M3296" i="1"/>
  <c r="L3442" i="1"/>
  <c r="L3554" i="1"/>
  <c r="K3479" i="1"/>
  <c r="D3631" i="1"/>
  <c r="M3596" i="1"/>
  <c r="D3632" i="1"/>
  <c r="L3755" i="1"/>
  <c r="K4154" i="1"/>
  <c r="M132" i="1"/>
  <c r="L183" i="1"/>
  <c r="D78" i="1"/>
  <c r="L86" i="1"/>
  <c r="M156" i="1"/>
  <c r="L427" i="1"/>
  <c r="L203" i="1"/>
  <c r="K351" i="1"/>
  <c r="D375" i="1"/>
  <c r="D411" i="1"/>
  <c r="D284" i="1"/>
  <c r="L655" i="1"/>
  <c r="L869" i="1"/>
  <c r="D620" i="1"/>
  <c r="D904" i="1"/>
  <c r="M807" i="1"/>
  <c r="K539" i="1"/>
  <c r="D763" i="1"/>
  <c r="K854" i="1"/>
  <c r="K918" i="1"/>
  <c r="L923" i="1"/>
  <c r="K936" i="1"/>
  <c r="L941" i="1"/>
  <c r="L970" i="1"/>
  <c r="D1118" i="1"/>
  <c r="L1366" i="1"/>
  <c r="D1401" i="1"/>
  <c r="D1317" i="1"/>
  <c r="D1203" i="1"/>
  <c r="D1456" i="1"/>
  <c r="K1398" i="1"/>
  <c r="K1403" i="1"/>
  <c r="D1527" i="1"/>
  <c r="L1726" i="1"/>
  <c r="L1688" i="1"/>
  <c r="K1596" i="1"/>
  <c r="K1743" i="1"/>
  <c r="D2047" i="1"/>
  <c r="D1893" i="1"/>
  <c r="L2028" i="1"/>
  <c r="K2267" i="1"/>
  <c r="K2180" i="1"/>
  <c r="K2349" i="1"/>
  <c r="L2423" i="1"/>
  <c r="L2511" i="1"/>
  <c r="D2552" i="1"/>
  <c r="M2570" i="1"/>
  <c r="D2434" i="1"/>
  <c r="K2536" i="1"/>
  <c r="M2660" i="1"/>
  <c r="M2652" i="1"/>
  <c r="M2733" i="1"/>
  <c r="K2912" i="1"/>
  <c r="L3188" i="1"/>
  <c r="L3139" i="1"/>
  <c r="D3184" i="1"/>
  <c r="L3419" i="1"/>
  <c r="D3505" i="1"/>
  <c r="D3530" i="1"/>
  <c r="D3461" i="1"/>
  <c r="K3603" i="1"/>
  <c r="M3700" i="1"/>
  <c r="K3859" i="1"/>
  <c r="L3840" i="1"/>
  <c r="N3979" i="1"/>
  <c r="N3995" i="1"/>
  <c r="L4048" i="1"/>
  <c r="M4065" i="1"/>
  <c r="L4170" i="1"/>
  <c r="L4197" i="1"/>
  <c r="M4278" i="1"/>
  <c r="D4019" i="1"/>
  <c r="N4293" i="1"/>
  <c r="D3656" i="1"/>
  <c r="K3829" i="1"/>
  <c r="L3862" i="1"/>
  <c r="D3902" i="1"/>
  <c r="K4061" i="1"/>
  <c r="D23" i="1"/>
  <c r="D213" i="1"/>
  <c r="L222" i="1"/>
  <c r="M173" i="1"/>
  <c r="K238" i="1"/>
  <c r="K143" i="1"/>
  <c r="D348" i="1"/>
  <c r="M305" i="1"/>
  <c r="K588" i="1"/>
  <c r="D773" i="1"/>
  <c r="L425" i="1"/>
  <c r="D461" i="1"/>
  <c r="N669" i="1"/>
  <c r="L940" i="1"/>
  <c r="L737" i="1"/>
  <c r="L752" i="1"/>
  <c r="K922" i="1"/>
  <c r="L1161" i="1"/>
  <c r="L1120" i="1"/>
  <c r="D1287" i="1"/>
  <c r="D1219" i="1"/>
  <c r="K1471" i="1"/>
  <c r="M1558" i="1"/>
  <c r="D1578" i="1"/>
  <c r="M1504" i="1"/>
  <c r="L1513" i="1"/>
  <c r="K1521" i="1"/>
  <c r="M1631" i="1"/>
  <c r="M1644" i="1"/>
  <c r="L1600" i="1"/>
  <c r="K1744" i="1"/>
  <c r="M1947" i="1"/>
  <c r="M1820" i="1"/>
  <c r="D1752" i="1"/>
  <c r="K1839" i="1"/>
  <c r="M2242" i="1"/>
  <c r="M2211" i="1"/>
  <c r="M2224" i="1"/>
  <c r="L2405" i="1"/>
  <c r="D2561" i="1"/>
  <c r="K2607" i="1"/>
  <c r="K2826" i="1"/>
  <c r="M2766" i="1"/>
  <c r="D2781" i="1"/>
  <c r="M2920" i="1"/>
  <c r="N2835" i="1"/>
  <c r="M2807" i="1"/>
  <c r="K2984" i="1"/>
  <c r="D3033" i="1"/>
  <c r="K3026" i="1"/>
  <c r="K3173" i="1"/>
  <c r="L3315" i="1"/>
  <c r="L3371" i="1"/>
  <c r="L3391" i="1"/>
  <c r="M3333" i="1"/>
  <c r="D3524" i="1"/>
  <c r="D3614" i="1"/>
  <c r="D3777" i="1"/>
  <c r="M3810" i="1"/>
  <c r="L3906" i="1"/>
  <c r="L3942" i="1"/>
  <c r="L3995" i="1"/>
  <c r="K4020" i="1"/>
  <c r="L4282" i="1"/>
  <c r="L35" i="1"/>
  <c r="D54" i="1"/>
  <c r="K283" i="1"/>
  <c r="K1293" i="1"/>
  <c r="M186" i="1"/>
  <c r="L202" i="1"/>
  <c r="L413" i="1"/>
  <c r="M609" i="1"/>
  <c r="L101" i="1"/>
  <c r="D497" i="1"/>
  <c r="L564" i="1"/>
  <c r="M627" i="1"/>
  <c r="D475" i="1"/>
  <c r="L686" i="1"/>
  <c r="K696" i="1"/>
  <c r="M677" i="1"/>
  <c r="L1155" i="1"/>
  <c r="D1212" i="1"/>
  <c r="D846" i="1"/>
  <c r="K1279" i="1"/>
  <c r="L1256" i="1"/>
  <c r="K1344" i="1"/>
  <c r="D1576" i="1"/>
  <c r="D1440" i="1"/>
  <c r="K1590" i="1"/>
  <c r="L1571" i="1"/>
  <c r="L1541" i="1"/>
  <c r="M1546" i="1"/>
  <c r="D1635" i="1"/>
  <c r="L1639" i="1"/>
  <c r="M1699" i="1"/>
  <c r="D1848" i="1"/>
  <c r="D1750" i="1"/>
  <c r="M1939" i="1"/>
  <c r="K2075" i="1"/>
  <c r="K2409" i="1"/>
  <c r="K2088" i="1"/>
  <c r="N2165" i="1"/>
  <c r="D2165" i="1"/>
  <c r="L2193" i="1"/>
  <c r="L2179" i="1"/>
  <c r="M2411" i="1"/>
  <c r="K2387" i="1"/>
  <c r="D2460" i="1"/>
  <c r="D2432" i="1"/>
  <c r="L2438" i="1"/>
  <c r="D2696" i="1"/>
  <c r="L2823" i="1"/>
  <c r="M2795" i="1"/>
  <c r="K3000" i="1"/>
  <c r="K2986" i="1"/>
  <c r="L2925" i="1"/>
  <c r="D3095" i="1"/>
  <c r="L3187" i="1"/>
  <c r="K3262" i="1"/>
  <c r="L3231" i="1"/>
  <c r="L3258" i="1"/>
  <c r="D3326" i="1"/>
  <c r="K3453" i="1"/>
  <c r="K3568" i="1"/>
  <c r="D3504" i="1"/>
  <c r="K3537" i="1"/>
  <c r="K3542" i="1"/>
  <c r="M3653" i="1"/>
  <c r="L3717" i="1"/>
  <c r="L3747" i="1"/>
  <c r="K3769" i="1"/>
  <c r="D3821" i="1"/>
  <c r="N3959" i="1"/>
  <c r="M4027" i="1"/>
  <c r="M4080" i="1"/>
  <c r="K4288" i="1"/>
  <c r="F3538" i="1"/>
  <c r="N3538" i="1" s="1"/>
  <c r="M3691" i="1"/>
  <c r="D3908" i="1"/>
  <c r="L66" i="1"/>
  <c r="K6" i="1"/>
  <c r="K3" i="1"/>
  <c r="L352" i="1"/>
  <c r="D47" i="1"/>
  <c r="K166" i="1"/>
  <c r="L168" i="1"/>
  <c r="D460" i="1"/>
  <c r="L430" i="1"/>
  <c r="L393" i="1"/>
  <c r="L823" i="1"/>
  <c r="M889" i="1"/>
  <c r="D516" i="1"/>
  <c r="K1013" i="1"/>
  <c r="K654" i="1"/>
  <c r="M790" i="1"/>
  <c r="K962" i="1"/>
  <c r="L809" i="1"/>
  <c r="L1039" i="1"/>
  <c r="L1172" i="1"/>
  <c r="D1136" i="1"/>
  <c r="D1170" i="1"/>
  <c r="L1168" i="1"/>
  <c r="K1283" i="1"/>
  <c r="L1171" i="1"/>
  <c r="M1514" i="1"/>
  <c r="M1529" i="1"/>
  <c r="M1722" i="1"/>
  <c r="M1638" i="1"/>
  <c r="L1423" i="1"/>
  <c r="D1884" i="1"/>
  <c r="K1849" i="1"/>
  <c r="L1827" i="1"/>
  <c r="N1753" i="1"/>
  <c r="K1780" i="1"/>
  <c r="M2003" i="1"/>
  <c r="L2265" i="1"/>
  <c r="L2082" i="1"/>
  <c r="L1993" i="1"/>
  <c r="D2035" i="1"/>
  <c r="K1988" i="1"/>
  <c r="D2096" i="1"/>
  <c r="K2245" i="1"/>
  <c r="K2264" i="1"/>
  <c r="N2291" i="1"/>
  <c r="L2258" i="1"/>
  <c r="K2430" i="1"/>
  <c r="M2514" i="1"/>
  <c r="D2185" i="1"/>
  <c r="M2305" i="1"/>
  <c r="K2274" i="1"/>
  <c r="L2389" i="1"/>
  <c r="N2553" i="1"/>
  <c r="D2663" i="1"/>
  <c r="L2586" i="1"/>
  <c r="L2734" i="1"/>
  <c r="M2694" i="1"/>
  <c r="D3009" i="1"/>
  <c r="L2989" i="1"/>
  <c r="L2952" i="1"/>
  <c r="M3004" i="1"/>
  <c r="L2891" i="1"/>
  <c r="L2999" i="1"/>
  <c r="L2974" i="1"/>
  <c r="K3138" i="1"/>
  <c r="K3072" i="1"/>
  <c r="N3203" i="1"/>
  <c r="M3307" i="1"/>
  <c r="D3400" i="1"/>
  <c r="K3390" i="1"/>
  <c r="D3456" i="1"/>
  <c r="D3529" i="1"/>
  <c r="L3466" i="1"/>
  <c r="L3699" i="1"/>
  <c r="K3759" i="1"/>
  <c r="K3707" i="1"/>
  <c r="L3800" i="1"/>
  <c r="N3912" i="1"/>
  <c r="K3914" i="1"/>
  <c r="D3922" i="1"/>
  <c r="M3993" i="1"/>
  <c r="K4068" i="1"/>
  <c r="D4031" i="1"/>
  <c r="M4104" i="1"/>
  <c r="K4218" i="1"/>
  <c r="K4242" i="1"/>
  <c r="L4281" i="1"/>
  <c r="K3580" i="1"/>
  <c r="M3849" i="1"/>
  <c r="M3961" i="1"/>
  <c r="L4021" i="1"/>
  <c r="D4200" i="1"/>
  <c r="N233" i="1"/>
  <c r="N1327" i="1"/>
  <c r="N3951" i="1"/>
  <c r="N846" i="1"/>
  <c r="D2977" i="1"/>
  <c r="L3417" i="1"/>
  <c r="K2537" i="1"/>
  <c r="N3954" i="1"/>
  <c r="K2435" i="1"/>
  <c r="L3600" i="1"/>
  <c r="L2896" i="1"/>
  <c r="K3407" i="1"/>
  <c r="N1375" i="1"/>
  <c r="L2408" i="1"/>
  <c r="N2862" i="1"/>
  <c r="N3996" i="1"/>
  <c r="M750" i="1"/>
  <c r="N2874" i="1"/>
  <c r="L2529" i="1"/>
  <c r="M3311" i="1"/>
  <c r="K3252" i="1"/>
  <c r="F3361" i="1"/>
  <c r="L3361" i="1" s="1"/>
  <c r="K3361" i="1"/>
  <c r="M4066" i="1"/>
  <c r="M4076" i="1"/>
  <c r="L4076" i="1"/>
  <c r="F4076" i="1"/>
  <c r="D4076" i="1" s="1"/>
  <c r="N3884" i="1"/>
  <c r="K651" i="1"/>
  <c r="D558" i="1"/>
  <c r="D632" i="1"/>
  <c r="L1031" i="1"/>
  <c r="D800" i="1"/>
  <c r="L1003" i="1"/>
  <c r="M1042" i="1"/>
  <c r="L1525" i="1"/>
  <c r="K1878" i="1"/>
  <c r="D2209" i="1"/>
  <c r="L1885" i="1"/>
  <c r="M1824" i="1"/>
  <c r="M2216" i="1"/>
  <c r="D2535" i="1"/>
  <c r="L2842" i="1"/>
  <c r="L3082" i="1"/>
  <c r="D3151" i="1"/>
  <c r="D3102" i="1"/>
  <c r="L3237" i="1"/>
  <c r="D3292" i="1"/>
  <c r="D3444" i="1"/>
  <c r="L3709" i="1"/>
  <c r="K3720" i="1"/>
  <c r="M3792" i="1"/>
  <c r="D3886" i="1"/>
  <c r="L3975" i="1"/>
  <c r="D4102" i="1"/>
  <c r="M4276" i="1"/>
  <c r="K3930" i="1"/>
  <c r="L4130" i="1"/>
  <c r="D403" i="1"/>
  <c r="M205" i="1"/>
  <c r="L141" i="1"/>
  <c r="K407" i="1"/>
  <c r="D757" i="1"/>
  <c r="D504" i="1"/>
  <c r="M440" i="1"/>
  <c r="N517" i="1"/>
  <c r="M639" i="1"/>
  <c r="K729" i="1"/>
  <c r="D744" i="1"/>
  <c r="M844" i="1"/>
  <c r="D963" i="1"/>
  <c r="M1027" i="1"/>
  <c r="N1376" i="1"/>
  <c r="L1285" i="1"/>
  <c r="L1376" i="1"/>
  <c r="L1615" i="1"/>
  <c r="D1713" i="1"/>
  <c r="L1961" i="1"/>
  <c r="N1623" i="1"/>
  <c r="M1450" i="1"/>
  <c r="K1880" i="1"/>
  <c r="K2081" i="1"/>
  <c r="M2087" i="1"/>
  <c r="L2324" i="1"/>
  <c r="L2169" i="1"/>
  <c r="K2394" i="1"/>
  <c r="L2422" i="1"/>
  <c r="N2693" i="1"/>
  <c r="L2820" i="1"/>
  <c r="N2751" i="1"/>
  <c r="D2832" i="1"/>
  <c r="D2844" i="1"/>
  <c r="L2938" i="1"/>
  <c r="M3067" i="1"/>
  <c r="M3180" i="1"/>
  <c r="D3176" i="1"/>
  <c r="D3114" i="1"/>
  <c r="D3248" i="1"/>
  <c r="L3405" i="1"/>
  <c r="D3393" i="1"/>
  <c r="K3426" i="1"/>
  <c r="D3554" i="1"/>
  <c r="N3634" i="1"/>
  <c r="K3755" i="1"/>
  <c r="M4154" i="1"/>
  <c r="F55" i="1"/>
  <c r="N55" i="1" s="1"/>
  <c r="M55" i="1"/>
  <c r="D55" i="1"/>
  <c r="L55" i="1"/>
  <c r="K55" i="1"/>
  <c r="D427" i="1"/>
  <c r="D351" i="1"/>
  <c r="M375" i="1"/>
  <c r="M655" i="1"/>
  <c r="D869" i="1"/>
  <c r="L562" i="1"/>
  <c r="L854" i="1"/>
  <c r="D918" i="1"/>
  <c r="D923" i="1"/>
  <c r="D936" i="1"/>
  <c r="D941" i="1"/>
  <c r="M970" i="1"/>
  <c r="M1366" i="1"/>
  <c r="K1401" i="1"/>
  <c r="L1456" i="1"/>
  <c r="D1403" i="1"/>
  <c r="K1527" i="1"/>
  <c r="K1602" i="1"/>
  <c r="M1688" i="1"/>
  <c r="L1596" i="1"/>
  <c r="K1857" i="1"/>
  <c r="M1997" i="1"/>
  <c r="L1997" i="1"/>
  <c r="F1997" i="1"/>
  <c r="N1997" i="1" s="1"/>
  <c r="D1997" i="1"/>
  <c r="K1997" i="1"/>
  <c r="L2039" i="1"/>
  <c r="L2267" i="1"/>
  <c r="K2423" i="1"/>
  <c r="K2511" i="1"/>
  <c r="L2552" i="1"/>
  <c r="L2570" i="1"/>
  <c r="M2434" i="1"/>
  <c r="L2536" i="1"/>
  <c r="D2660" i="1"/>
  <c r="D2782" i="1"/>
  <c r="D3075" i="1"/>
  <c r="L2912" i="1"/>
  <c r="K3003" i="1"/>
  <c r="N3139" i="1"/>
  <c r="M3419" i="1"/>
  <c r="D3369" i="1"/>
  <c r="M3530" i="1"/>
  <c r="K3461" i="1"/>
  <c r="L3603" i="1"/>
  <c r="K3606" i="1"/>
  <c r="N3715" i="1"/>
  <c r="D3859" i="1"/>
  <c r="K3979" i="1"/>
  <c r="K4092" i="1"/>
  <c r="M4170" i="1"/>
  <c r="F4198" i="1"/>
  <c r="M4198" i="1" s="1"/>
  <c r="L4198" i="1"/>
  <c r="K4278" i="1"/>
  <c r="M4019" i="1"/>
  <c r="D4293" i="1"/>
  <c r="D3862" i="1"/>
  <c r="L4061" i="1"/>
  <c r="K100" i="1"/>
  <c r="D222" i="1"/>
  <c r="L238" i="1"/>
  <c r="M143" i="1"/>
  <c r="M348" i="1"/>
  <c r="K332" i="1"/>
  <c r="M588" i="1"/>
  <c r="M425" i="1"/>
  <c r="D737" i="1"/>
  <c r="K636" i="1"/>
  <c r="D752" i="1"/>
  <c r="L922" i="1"/>
  <c r="M1120" i="1"/>
  <c r="K1362" i="1"/>
  <c r="K1558" i="1"/>
  <c r="K1504" i="1"/>
  <c r="K1677" i="1"/>
  <c r="M1513" i="1"/>
  <c r="L1521" i="1"/>
  <c r="K1631" i="1"/>
  <c r="K1695" i="1"/>
  <c r="M1600" i="1"/>
  <c r="M1744" i="1"/>
  <c r="D1814" i="1"/>
  <c r="L1820" i="1"/>
  <c r="D2313" i="1"/>
  <c r="D2405" i="1"/>
  <c r="M2649" i="1"/>
  <c r="D2607" i="1"/>
  <c r="D2826" i="1"/>
  <c r="D2920" i="1"/>
  <c r="K2835" i="1"/>
  <c r="D2807" i="1"/>
  <c r="K2875" i="1"/>
  <c r="D2984" i="1"/>
  <c r="N2978" i="1"/>
  <c r="K2962" i="1"/>
  <c r="D3026" i="1"/>
  <c r="L3173" i="1"/>
  <c r="L3023" i="1"/>
  <c r="D3371" i="1"/>
  <c r="D3391" i="1"/>
  <c r="N3784" i="1"/>
  <c r="K3810" i="1"/>
  <c r="D3906" i="1"/>
  <c r="D3958" i="1"/>
  <c r="M3995" i="1"/>
  <c r="L4020" i="1"/>
  <c r="D4226" i="1"/>
  <c r="L1293" i="1"/>
  <c r="D202" i="1"/>
  <c r="K386" i="1"/>
  <c r="K135" i="1"/>
  <c r="K609" i="1"/>
  <c r="D564" i="1"/>
  <c r="K627" i="1"/>
  <c r="N626" i="1"/>
  <c r="K574" i="1"/>
  <c r="M686" i="1"/>
  <c r="K821" i="1"/>
  <c r="D677" i="1"/>
  <c r="D1155" i="1"/>
  <c r="D1256" i="1"/>
  <c r="L1344" i="1"/>
  <c r="K1478" i="1"/>
  <c r="D1590" i="1"/>
  <c r="K1571" i="1"/>
  <c r="D1541" i="1"/>
  <c r="K1546" i="1"/>
  <c r="M1635" i="1"/>
  <c r="M1465" i="1"/>
  <c r="D1910" i="1"/>
  <c r="M1639" i="1"/>
  <c r="L1848" i="1"/>
  <c r="K1750" i="1"/>
  <c r="D1939" i="1"/>
  <c r="M2075" i="1"/>
  <c r="M2409" i="1"/>
  <c r="D2088" i="1"/>
  <c r="M2193" i="1"/>
  <c r="M2179" i="1"/>
  <c r="L2387" i="1"/>
  <c r="N2673" i="1"/>
  <c r="M2696" i="1"/>
  <c r="L3000" i="1"/>
  <c r="D2925" i="1"/>
  <c r="K3187" i="1"/>
  <c r="L3262" i="1"/>
  <c r="D3231" i="1"/>
  <c r="K3277" i="1"/>
  <c r="D3258" i="1"/>
  <c r="L3375" i="1"/>
  <c r="L3453" i="1"/>
  <c r="L3537" i="1"/>
  <c r="L3639" i="1"/>
  <c r="D3542" i="1"/>
  <c r="K3717" i="1"/>
  <c r="L3703" i="1"/>
  <c r="M3747" i="1"/>
  <c r="N3769" i="1"/>
  <c r="L3821" i="1"/>
  <c r="L4144" i="1"/>
  <c r="L4288" i="1"/>
  <c r="L6" i="1"/>
  <c r="L3" i="1"/>
  <c r="D352" i="1"/>
  <c r="M83" i="1"/>
  <c r="L166" i="1"/>
  <c r="D393" i="1"/>
  <c r="M754" i="1"/>
  <c r="M823" i="1"/>
  <c r="K484" i="1"/>
  <c r="D889" i="1"/>
  <c r="M516" i="1"/>
  <c r="L1013" i="1"/>
  <c r="L654" i="1"/>
  <c r="L626" i="1"/>
  <c r="L962" i="1"/>
  <c r="M1039" i="1"/>
  <c r="K1172" i="1"/>
  <c r="D1168" i="1"/>
  <c r="D1283" i="1"/>
  <c r="M1171" i="1"/>
  <c r="D1423" i="1"/>
  <c r="M1780" i="1"/>
  <c r="D2003" i="1"/>
  <c r="M2265" i="1"/>
  <c r="D2082" i="1"/>
  <c r="L1988" i="1"/>
  <c r="K2096" i="1"/>
  <c r="L2286" i="1"/>
  <c r="D2245" i="1"/>
  <c r="L2264" i="1"/>
  <c r="D2258" i="1"/>
  <c r="M2430" i="1"/>
  <c r="N2514" i="1"/>
  <c r="L2185" i="1"/>
  <c r="M2274" i="1"/>
  <c r="K2553" i="1"/>
  <c r="D2586" i="1"/>
  <c r="N2940" i="1"/>
  <c r="M2952" i="1"/>
  <c r="K3004" i="1"/>
  <c r="D2891" i="1"/>
  <c r="K2999" i="1"/>
  <c r="K3080" i="1"/>
  <c r="L3080" i="1"/>
  <c r="F3080" i="1"/>
  <c r="N3080" i="1" s="1"/>
  <c r="D3080" i="1"/>
  <c r="D3138" i="1"/>
  <c r="M3072" i="1"/>
  <c r="L3203" i="1"/>
  <c r="D3307" i="1"/>
  <c r="M3400" i="1"/>
  <c r="K3320" i="1"/>
  <c r="K3529" i="1"/>
  <c r="D3466" i="1"/>
  <c r="L3759" i="1"/>
  <c r="D3707" i="1"/>
  <c r="M3800" i="1"/>
  <c r="K3824" i="1"/>
  <c r="D3970" i="1"/>
  <c r="D3993" i="1"/>
  <c r="D4068" i="1"/>
  <c r="M3953" i="1"/>
  <c r="M4031" i="1"/>
  <c r="L4242" i="1"/>
  <c r="D4281" i="1"/>
  <c r="D3580" i="1"/>
  <c r="M4021" i="1"/>
  <c r="K46" i="1"/>
  <c r="N1600" i="1"/>
  <c r="N2607" i="1"/>
  <c r="N1351" i="1"/>
  <c r="D2050" i="1"/>
  <c r="K2977" i="1"/>
  <c r="M3884" i="1"/>
  <c r="D2435" i="1"/>
  <c r="N3930" i="1"/>
  <c r="L2353" i="1"/>
  <c r="L2881" i="1"/>
  <c r="D750" i="1"/>
  <c r="N3151" i="1"/>
  <c r="M419" i="1"/>
  <c r="M701" i="1"/>
  <c r="K1433" i="1"/>
  <c r="L1657" i="1"/>
  <c r="K1797" i="1"/>
  <c r="K1818" i="1"/>
  <c r="K2222" i="1"/>
  <c r="K2451" i="1"/>
  <c r="F2558" i="1"/>
  <c r="N2558" i="1" s="1"/>
  <c r="M2558" i="1"/>
  <c r="F2813" i="1"/>
  <c r="N2813" i="1" s="1"/>
  <c r="L2813" i="1"/>
  <c r="K2813" i="1"/>
  <c r="M3534" i="1"/>
  <c r="K3695" i="1"/>
  <c r="F3988" i="1"/>
  <c r="N3988" i="1" s="1"/>
  <c r="K3988" i="1"/>
  <c r="K4066" i="1"/>
  <c r="D4067" i="1"/>
  <c r="L4067" i="1"/>
  <c r="K4067" i="1"/>
  <c r="F4067" i="1"/>
  <c r="M4067" i="1" s="1"/>
  <c r="F43" i="1"/>
  <c r="N43" i="1" s="1"/>
  <c r="M43" i="1"/>
  <c r="D43" i="1"/>
  <c r="L43" i="1"/>
  <c r="F4" i="1"/>
  <c r="N4" i="1" s="1"/>
  <c r="K172" i="1"/>
  <c r="L488" i="1"/>
  <c r="D718" i="1"/>
  <c r="L656" i="1"/>
  <c r="K1545" i="1"/>
  <c r="M1525" i="1"/>
  <c r="L1739" i="1"/>
  <c r="L2209" i="1"/>
  <c r="K1734" i="1"/>
  <c r="F2495" i="1"/>
  <c r="N2495" i="1" s="1"/>
  <c r="M2495" i="1"/>
  <c r="D2495" i="1"/>
  <c r="K2495" i="1"/>
  <c r="L2495" i="1"/>
  <c r="L2966" i="1"/>
  <c r="L2987" i="1"/>
  <c r="K3613" i="1"/>
  <c r="M3652" i="1"/>
  <c r="M3886" i="1"/>
  <c r="K4059" i="1"/>
  <c r="L4276" i="1"/>
  <c r="M59" i="1"/>
  <c r="M403" i="1"/>
  <c r="D141" i="1"/>
  <c r="D407" i="1"/>
  <c r="K757" i="1"/>
  <c r="M727" i="1"/>
  <c r="L729" i="1"/>
  <c r="M2169" i="1"/>
  <c r="D2820" i="1"/>
  <c r="M3405" i="1"/>
  <c r="N3615" i="1"/>
  <c r="N136" i="1"/>
  <c r="L258" i="1"/>
  <c r="M869" i="1"/>
  <c r="D1366" i="1"/>
  <c r="M1403" i="1"/>
  <c r="K1691" i="1"/>
  <c r="L1602" i="1"/>
  <c r="M1857" i="1"/>
  <c r="N2029" i="1"/>
  <c r="M1995" i="1"/>
  <c r="D1995" i="1"/>
  <c r="L1995" i="1"/>
  <c r="F1995" i="1"/>
  <c r="N1995" i="1" s="1"/>
  <c r="K1995" i="1"/>
  <c r="N2265" i="1"/>
  <c r="D2267" i="1"/>
  <c r="L2180" i="1"/>
  <c r="M2552" i="1"/>
  <c r="L2492" i="1"/>
  <c r="K2660" i="1"/>
  <c r="K2759" i="1"/>
  <c r="L2782" i="1"/>
  <c r="L3075" i="1"/>
  <c r="D2912" i="1"/>
  <c r="L3003" i="1"/>
  <c r="K3419" i="1"/>
  <c r="L3299" i="1"/>
  <c r="M3336" i="1"/>
  <c r="L3369" i="1"/>
  <c r="D3603" i="1"/>
  <c r="K3690" i="1"/>
  <c r="D3672" i="1"/>
  <c r="F3773" i="1"/>
  <c r="K3773" i="1" s="1"/>
  <c r="M3773" i="1"/>
  <c r="D3773" i="1"/>
  <c r="M3783" i="1"/>
  <c r="N3958" i="1"/>
  <c r="M3873" i="1"/>
  <c r="D3963" i="1"/>
  <c r="M4063" i="1"/>
  <c r="D4092" i="1"/>
  <c r="L4278" i="1"/>
  <c r="K4300" i="1"/>
  <c r="M222" i="1"/>
  <c r="D636" i="1"/>
  <c r="D1468" i="1"/>
  <c r="D1758" i="1"/>
  <c r="K1761" i="1"/>
  <c r="L1677" i="1"/>
  <c r="M1521" i="1"/>
  <c r="L1744" i="1"/>
  <c r="L1814" i="1"/>
  <c r="K2313" i="1"/>
  <c r="K2242" i="1"/>
  <c r="L2464" i="1"/>
  <c r="D2350" i="1"/>
  <c r="F2548" i="1"/>
  <c r="N2548" i="1" s="1"/>
  <c r="M2548" i="1"/>
  <c r="K2548" i="1"/>
  <c r="L2807" i="1"/>
  <c r="M2962" i="1"/>
  <c r="M3371" i="1"/>
  <c r="D3385" i="1"/>
  <c r="L3385" i="1"/>
  <c r="K3385" i="1"/>
  <c r="F3385" i="1"/>
  <c r="N3385" i="1" s="1"/>
  <c r="D3399" i="1"/>
  <c r="M3906" i="1"/>
  <c r="F4188" i="1"/>
  <c r="D4188" i="1"/>
  <c r="M4188" i="1"/>
  <c r="L4188" i="1"/>
  <c r="K4188" i="1"/>
  <c r="L283" i="1"/>
  <c r="L291" i="1"/>
  <c r="L609" i="1"/>
  <c r="L497" i="1"/>
  <c r="L627" i="1"/>
  <c r="L811" i="1"/>
  <c r="F756" i="1"/>
  <c r="N756" i="1" s="1"/>
  <c r="L756" i="1"/>
  <c r="K756" i="1"/>
  <c r="M756" i="1"/>
  <c r="D756" i="1"/>
  <c r="M1579" i="1"/>
  <c r="L1546" i="1"/>
  <c r="L1465" i="1"/>
  <c r="K1699" i="1"/>
  <c r="D2409" i="1"/>
  <c r="D2406" i="1"/>
  <c r="K2715" i="1"/>
  <c r="K2696" i="1"/>
  <c r="K2868" i="1"/>
  <c r="L3200" i="1"/>
  <c r="D3262" i="1"/>
  <c r="M3375" i="1"/>
  <c r="D3717" i="1"/>
  <c r="K4027" i="1"/>
  <c r="K90" i="1"/>
  <c r="M261" i="1"/>
  <c r="M352" i="1"/>
  <c r="N146" i="1"/>
  <c r="L586" i="1"/>
  <c r="D754" i="1"/>
  <c r="D1330" i="1"/>
  <c r="D1461" i="1"/>
  <c r="K1423" i="1"/>
  <c r="K2006" i="1"/>
  <c r="F1912" i="1"/>
  <c r="N1912" i="1" s="1"/>
  <c r="D1912" i="1"/>
  <c r="L1864" i="1"/>
  <c r="K1864" i="1"/>
  <c r="F1864" i="1"/>
  <c r="N1864" i="1" s="1"/>
  <c r="D1864" i="1"/>
  <c r="M1993" i="1"/>
  <c r="M2286" i="1"/>
  <c r="L2245" i="1"/>
  <c r="D2264" i="1"/>
  <c r="D2289" i="1"/>
  <c r="K2276" i="1"/>
  <c r="M2586" i="1"/>
  <c r="L2739" i="1"/>
  <c r="D2837" i="1"/>
  <c r="D2952" i="1"/>
  <c r="D3004" i="1"/>
  <c r="M2891" i="1"/>
  <c r="K2927" i="1"/>
  <c r="M3138" i="1"/>
  <c r="M3328" i="1"/>
  <c r="L3320" i="1"/>
  <c r="L3408" i="1"/>
  <c r="K3566" i="1"/>
  <c r="K3684" i="1"/>
  <c r="K3699" i="1"/>
  <c r="M3759" i="1"/>
  <c r="F3789" i="1"/>
  <c r="N3789" i="1" s="1"/>
  <c r="M3824" i="1"/>
  <c r="M3891" i="1"/>
  <c r="M3970" i="1"/>
  <c r="K3993" i="1"/>
  <c r="M4068" i="1"/>
  <c r="K4031" i="1"/>
  <c r="D2014" i="1"/>
  <c r="L37" i="1"/>
  <c r="L3988" i="1" l="1"/>
  <c r="L2558" i="1"/>
  <c r="L3538" i="1"/>
  <c r="K1847" i="1"/>
  <c r="L3489" i="1"/>
  <c r="M3334" i="1"/>
  <c r="D3485" i="1"/>
  <c r="L4243" i="1"/>
  <c r="K2363" i="1"/>
  <c r="K1121" i="1"/>
  <c r="L1898" i="1"/>
  <c r="L2303" i="1"/>
  <c r="D3073" i="1"/>
  <c r="K1925" i="1"/>
  <c r="N4067" i="1"/>
  <c r="K3319" i="1"/>
  <c r="M1873" i="1"/>
  <c r="D2355" i="1"/>
  <c r="K3636" i="1"/>
  <c r="L3687" i="1"/>
  <c r="D4090" i="1"/>
  <c r="N2498" i="1"/>
  <c r="K1912" i="1"/>
  <c r="M3385" i="1"/>
  <c r="D4003" i="1"/>
  <c r="K3211" i="1"/>
  <c r="M1895" i="1"/>
  <c r="D4187" i="1"/>
  <c r="M3329" i="1"/>
  <c r="L3382" i="1"/>
  <c r="D3681" i="1"/>
  <c r="K2544" i="1"/>
  <c r="K3283" i="1"/>
  <c r="L2543" i="1"/>
  <c r="D2099" i="1"/>
  <c r="M2642" i="1"/>
  <c r="D3489" i="1"/>
  <c r="L3334" i="1"/>
  <c r="K2109" i="1"/>
  <c r="M1838" i="1"/>
  <c r="L4205" i="1"/>
  <c r="L2980" i="1"/>
  <c r="L2878" i="1"/>
  <c r="L3935" i="1"/>
  <c r="D4243" i="1"/>
  <c r="D1160" i="1"/>
  <c r="K625" i="1"/>
  <c r="L2363" i="1"/>
  <c r="N3014" i="1"/>
  <c r="M1898" i="1"/>
  <c r="N3319" i="1"/>
  <c r="N2513" i="1"/>
  <c r="K1873" i="1"/>
  <c r="K2355" i="1"/>
  <c r="K1158" i="1"/>
  <c r="D4295" i="1"/>
  <c r="D3687" i="1"/>
  <c r="K1198" i="1"/>
  <c r="K4162" i="1"/>
  <c r="L1912" i="1"/>
  <c r="K4076" i="1"/>
  <c r="N3485" i="1"/>
  <c r="M3989" i="1"/>
  <c r="K4003" i="1"/>
  <c r="L3211" i="1"/>
  <c r="K1895" i="1"/>
  <c r="K4187" i="1"/>
  <c r="D1918" i="1"/>
  <c r="D3382" i="1"/>
  <c r="M2544" i="1"/>
  <c r="K2504" i="1"/>
  <c r="L3463" i="1"/>
  <c r="L3612" i="1"/>
  <c r="L3377" i="1"/>
  <c r="L3283" i="1"/>
  <c r="M2543" i="1"/>
  <c r="D762" i="1"/>
  <c r="L2099" i="1"/>
  <c r="M3489" i="1"/>
  <c r="K3365" i="1"/>
  <c r="D2109" i="1"/>
  <c r="D1838" i="1"/>
  <c r="D1741" i="1"/>
  <c r="M2878" i="1"/>
  <c r="N2491" i="1"/>
  <c r="N3347" i="1"/>
  <c r="K2135" i="1"/>
  <c r="D2633" i="1"/>
  <c r="K2498" i="1"/>
  <c r="M3935" i="1"/>
  <c r="D4176" i="1"/>
  <c r="M4243" i="1"/>
  <c r="M1160" i="1"/>
  <c r="M625" i="1"/>
  <c r="D2363" i="1"/>
  <c r="N7" i="1"/>
  <c r="D2477" i="1"/>
  <c r="M2119" i="1"/>
  <c r="L3014" i="1"/>
  <c r="K2799" i="1"/>
  <c r="L2963" i="1"/>
  <c r="D1898" i="1"/>
  <c r="D1891" i="1"/>
  <c r="K2513" i="1"/>
  <c r="L3950" i="1"/>
  <c r="K1877" i="1"/>
  <c r="D1158" i="1"/>
  <c r="D4185" i="1"/>
  <c r="M3687" i="1"/>
  <c r="K3789" i="1"/>
  <c r="D3211" i="1"/>
  <c r="D2544" i="1"/>
  <c r="M3283" i="1"/>
  <c r="D2543" i="1"/>
  <c r="K2775" i="1"/>
  <c r="M2109" i="1"/>
  <c r="K2978" i="1"/>
  <c r="D2878" i="1"/>
  <c r="K2491" i="1"/>
  <c r="K2069" i="1"/>
  <c r="M3964" i="1"/>
  <c r="K3347" i="1"/>
  <c r="M723" i="1"/>
  <c r="L2135" i="1"/>
  <c r="K1100" i="1"/>
  <c r="N22" i="1"/>
  <c r="D3935" i="1"/>
  <c r="K2408" i="1"/>
  <c r="D625" i="1"/>
  <c r="M2363" i="1"/>
  <c r="K7" i="1"/>
  <c r="M2477" i="1"/>
  <c r="D2119" i="1"/>
  <c r="K3014" i="1"/>
  <c r="L2799" i="1"/>
  <c r="K1898" i="1"/>
  <c r="D1954" i="1"/>
  <c r="N19" i="1"/>
  <c r="D2232" i="1"/>
  <c r="L2513" i="1"/>
  <c r="M1158" i="1"/>
  <c r="D899" i="1"/>
  <c r="N2270" i="1"/>
  <c r="M1198" i="1"/>
  <c r="M747" i="1"/>
  <c r="M4090" i="1"/>
  <c r="N625" i="1"/>
  <c r="K4" i="1"/>
  <c r="K25" i="1"/>
  <c r="K2531" i="1"/>
  <c r="M2692" i="1"/>
  <c r="M2977" i="1"/>
  <c r="K22" i="1"/>
  <c r="N4076" i="1"/>
  <c r="N3579" i="1"/>
  <c r="K781" i="1"/>
  <c r="K590" i="1"/>
  <c r="L4162" i="1"/>
  <c r="D747" i="1"/>
  <c r="D3789" i="1"/>
  <c r="L4" i="1"/>
  <c r="L4003" i="1"/>
  <c r="M1930" i="1"/>
  <c r="L2917" i="1"/>
  <c r="D3705" i="1"/>
  <c r="K1918" i="1"/>
  <c r="D1194" i="1"/>
  <c r="L25" i="1"/>
  <c r="L4055" i="1"/>
  <c r="D3463" i="1"/>
  <c r="L2531" i="1"/>
  <c r="D3866" i="1"/>
  <c r="K2543" i="1"/>
  <c r="M2315" i="1"/>
  <c r="L3071" i="1"/>
  <c r="D1868" i="1"/>
  <c r="L2775" i="1"/>
  <c r="D3648" i="1"/>
  <c r="D3365" i="1"/>
  <c r="K1838" i="1"/>
  <c r="D3907" i="1"/>
  <c r="L2491" i="1"/>
  <c r="K2692" i="1"/>
  <c r="D1123" i="1"/>
  <c r="K589" i="1"/>
  <c r="L22" i="1"/>
  <c r="L2130" i="1"/>
  <c r="M899" i="1"/>
  <c r="L2489" i="1"/>
  <c r="D7" i="1"/>
  <c r="L4185" i="1"/>
  <c r="D2799" i="1"/>
  <c r="K1112" i="1"/>
  <c r="M1954" i="1"/>
  <c r="K1891" i="1"/>
  <c r="L1436" i="1"/>
  <c r="N2667" i="1"/>
  <c r="L2232" i="1"/>
  <c r="L1981" i="1"/>
  <c r="M3994" i="1"/>
  <c r="K3560" i="1"/>
  <c r="D1441" i="1"/>
  <c r="D3950" i="1"/>
  <c r="D3579" i="1"/>
  <c r="D590" i="1"/>
  <c r="N2145" i="1"/>
  <c r="L781" i="1"/>
  <c r="K2902" i="1"/>
  <c r="K747" i="1"/>
  <c r="N1538" i="1"/>
  <c r="L3789" i="1"/>
  <c r="D2548" i="1"/>
  <c r="D4" i="1"/>
  <c r="D2813" i="1"/>
  <c r="K4198" i="1"/>
  <c r="N1930" i="1"/>
  <c r="K3989" i="1"/>
  <c r="K3912" i="1"/>
  <c r="K1930" i="1"/>
  <c r="L2270" i="1"/>
  <c r="M2917" i="1"/>
  <c r="M3705" i="1"/>
  <c r="L1918" i="1"/>
  <c r="D25" i="1"/>
  <c r="D1859" i="1"/>
  <c r="D4055" i="1"/>
  <c r="D2531" i="1"/>
  <c r="L2957" i="1"/>
  <c r="D2775" i="1"/>
  <c r="M3365" i="1"/>
  <c r="K3907" i="1"/>
  <c r="D2491" i="1"/>
  <c r="D2692" i="1"/>
  <c r="L1123" i="1"/>
  <c r="M589" i="1"/>
  <c r="D22" i="1"/>
  <c r="N687" i="1"/>
  <c r="K899" i="1"/>
  <c r="M2799" i="1"/>
  <c r="N2413" i="1"/>
  <c r="L1112" i="1"/>
  <c r="K1954" i="1"/>
  <c r="N3361" i="1"/>
  <c r="L1891" i="1"/>
  <c r="K2232" i="1"/>
  <c r="L3994" i="1"/>
  <c r="L3560" i="1"/>
  <c r="N1441" i="1"/>
  <c r="L1441" i="1"/>
  <c r="L2145" i="1"/>
  <c r="M52" i="1"/>
  <c r="D2537" i="1"/>
  <c r="L1538" i="1"/>
  <c r="N798" i="1"/>
  <c r="M3789" i="1"/>
  <c r="M1864" i="1"/>
  <c r="L2548" i="1"/>
  <c r="L3773" i="1"/>
  <c r="M4" i="1"/>
  <c r="M2813" i="1"/>
  <c r="M3080" i="1"/>
  <c r="D4198" i="1"/>
  <c r="D3361" i="1"/>
  <c r="D2917" i="1"/>
  <c r="D1886" i="1"/>
  <c r="M25" i="1"/>
  <c r="K2525" i="1"/>
  <c r="L3646" i="1"/>
  <c r="L1859" i="1"/>
  <c r="M2531" i="1"/>
  <c r="K3866" i="1"/>
  <c r="K2957" i="1"/>
  <c r="M3959" i="1"/>
  <c r="M2775" i="1"/>
  <c r="K3648" i="1"/>
  <c r="L3907" i="1"/>
  <c r="N3773" i="1"/>
  <c r="L3964" i="1"/>
  <c r="L2692" i="1"/>
  <c r="M1123" i="1"/>
  <c r="D589" i="1"/>
  <c r="N67" i="1"/>
  <c r="L3710" i="1"/>
  <c r="D687" i="1"/>
  <c r="K52" i="1"/>
  <c r="K2489" i="1"/>
  <c r="D1112" i="1"/>
  <c r="M2667" i="1"/>
  <c r="D3560" i="1"/>
  <c r="K3579" i="1"/>
  <c r="L3641" i="1"/>
  <c r="K1538" i="1"/>
  <c r="N2086" i="1"/>
  <c r="D1906" i="1"/>
  <c r="D2667" i="1"/>
  <c r="M3560" i="1"/>
  <c r="D723" i="1"/>
  <c r="N3646" i="1"/>
  <c r="L3579" i="1"/>
  <c r="L3319" i="1"/>
  <c r="D881" i="1"/>
  <c r="D1538" i="1"/>
  <c r="K723" i="1"/>
  <c r="K43" i="1"/>
  <c r="M3988" i="1"/>
  <c r="D2558" i="1"/>
  <c r="M3361" i="1"/>
  <c r="K3538" i="1"/>
  <c r="N1895" i="1"/>
  <c r="K2917" i="1"/>
  <c r="L2510" i="1"/>
  <c r="K3329" i="1"/>
  <c r="M1886" i="1"/>
  <c r="D2525" i="1"/>
  <c r="K3646" i="1"/>
  <c r="K1859" i="1"/>
  <c r="D2384" i="1"/>
  <c r="L3866" i="1"/>
  <c r="M2957" i="1"/>
  <c r="L1847" i="1"/>
  <c r="D3959" i="1"/>
  <c r="D3334" i="1"/>
  <c r="K1882" i="1"/>
  <c r="K3485" i="1"/>
  <c r="M2980" i="1"/>
  <c r="N3650" i="1"/>
  <c r="L3624" i="1"/>
  <c r="L589" i="1"/>
  <c r="M2354" i="1"/>
  <c r="L1871" i="1"/>
  <c r="L67" i="1"/>
  <c r="D3316" i="1"/>
  <c r="L1853" i="1"/>
  <c r="D34" i="1"/>
  <c r="M687" i="1"/>
  <c r="D52" i="1"/>
  <c r="L4124" i="1"/>
  <c r="M768" i="1"/>
  <c r="M1121" i="1"/>
  <c r="L2413" i="1"/>
  <c r="M3641" i="1"/>
  <c r="M1906" i="1"/>
  <c r="L1925" i="1"/>
  <c r="N2355" i="1"/>
  <c r="L1329" i="1"/>
  <c r="K2611" i="1"/>
  <c r="N3687" i="1"/>
  <c r="K1705" i="1"/>
  <c r="M3538" i="1"/>
  <c r="M3646" i="1"/>
  <c r="L3485" i="1"/>
  <c r="K2980" i="1"/>
  <c r="K687" i="1"/>
  <c r="M1912" i="1"/>
  <c r="D3988" i="1"/>
  <c r="K2558" i="1"/>
  <c r="D3538" i="1"/>
  <c r="L2544" i="1"/>
  <c r="K3781" i="1"/>
  <c r="D3283" i="1"/>
  <c r="M1847" i="1"/>
  <c r="K3489" i="1"/>
  <c r="K3334" i="1"/>
  <c r="D2980" i="1"/>
  <c r="M3624" i="1"/>
  <c r="L3316" i="1"/>
  <c r="D1853" i="1"/>
  <c r="K34" i="1"/>
  <c r="L1906" i="1"/>
  <c r="D132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<sst xmlns="http://schemas.openxmlformats.org/spreadsheetml/2006/main" count="60" uniqueCount="17">
  <si>
    <t>Принтер</t>
  </si>
  <si>
    <t>Code</t>
  </si>
  <si>
    <t>Матреиал</t>
  </si>
  <si>
    <t>Количество базовых слоев, шт</t>
  </si>
  <si>
    <t>Время засветки 50мкм, с</t>
  </si>
  <si>
    <t>Время засветки низа 50мкм, с</t>
  </si>
  <si>
    <t>Время засветки 100мкм, с</t>
  </si>
  <si>
    <t>Время засветки низа 100мкм, с</t>
  </si>
  <si>
    <t>Время засветки 200мкм, с</t>
  </si>
  <si>
    <t>Время засветки низа 200мкм, с</t>
  </si>
  <si>
    <t>Пауза в нижнем положении, с</t>
  </si>
  <si>
    <t>Выоста подъема столика, мм</t>
  </si>
  <si>
    <t>Скорость подъема столика, мм/мин</t>
  </si>
  <si>
    <t>Скорость опускания столика, мм/мин</t>
  </si>
  <si>
    <t>Icon Link</t>
  </si>
  <si>
    <t>Settings Link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</si>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</sst>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wrapText="1"/>
    </xf>
    <xf numFmtId="0" fontId="0" fillId="2" borderId="0" xfId="0" applyFill="1" applyAlignment="1">
      <alignment horizontal="left" wrapText="1"/>
    </xf>
    <xf numFmtId="0" fontId="0" fillId="2" borderId="0" xfId="0" applyFill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0;&#1072;&#1083;&#1100;&#1082;&#1091;&#1083;&#1103;&#1090;&#1086;&#1088;%20&#1085;&#1072;&#1089;&#1090;&#1088;&#1086;&#1077;&#1082;%2018.04.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Printers"/>
      <sheetName val="Resins"/>
      <sheetName val="Printers (Optional)"/>
      <sheetName val="Дополнительные данные"/>
    </sheetNames>
    <sheetDataSet>
      <sheetData sheetId="0">
        <row r="2">
          <cell r="B2" t="str">
            <v>AnetN4</v>
          </cell>
          <cell r="M2">
            <v>120</v>
          </cell>
        </row>
        <row r="3">
          <cell r="B3" t="str">
            <v>AnetN4</v>
          </cell>
          <cell r="M3">
            <v>120</v>
          </cell>
        </row>
        <row r="4">
          <cell r="B4" t="str">
            <v>AnetN4</v>
          </cell>
          <cell r="M4">
            <v>120</v>
          </cell>
        </row>
        <row r="5">
          <cell r="B5" t="str">
            <v>AnetN4</v>
          </cell>
          <cell r="M5">
            <v>120</v>
          </cell>
        </row>
        <row r="6">
          <cell r="B6" t="str">
            <v>AnetN4</v>
          </cell>
          <cell r="M6">
            <v>60</v>
          </cell>
        </row>
        <row r="7">
          <cell r="B7" t="str">
            <v>AnetN4</v>
          </cell>
          <cell r="M7">
            <v>60</v>
          </cell>
        </row>
        <row r="8">
          <cell r="B8" t="str">
            <v>AnetN4</v>
          </cell>
          <cell r="M8">
            <v>120</v>
          </cell>
        </row>
        <row r="9">
          <cell r="B9" t="str">
            <v>AnetN4</v>
          </cell>
          <cell r="M9">
            <v>120</v>
          </cell>
        </row>
        <row r="10">
          <cell r="B10" t="str">
            <v>AnetN4</v>
          </cell>
          <cell r="M10">
            <v>120</v>
          </cell>
        </row>
        <row r="11">
          <cell r="B11" t="str">
            <v>AnetN4</v>
          </cell>
          <cell r="M11">
            <v>120</v>
          </cell>
        </row>
        <row r="12">
          <cell r="B12" t="str">
            <v>AnetN4</v>
          </cell>
          <cell r="M12">
            <v>60</v>
          </cell>
        </row>
        <row r="13">
          <cell r="B13" t="str">
            <v>AnetN4</v>
          </cell>
          <cell r="M13">
            <v>120</v>
          </cell>
        </row>
        <row r="14">
          <cell r="B14" t="str">
            <v>AnetN4</v>
          </cell>
          <cell r="M14">
            <v>120</v>
          </cell>
        </row>
        <row r="15">
          <cell r="B15" t="str">
            <v>AnetN4</v>
          </cell>
          <cell r="M15">
            <v>120</v>
          </cell>
        </row>
        <row r="16">
          <cell r="B16" t="str">
            <v>AnetN4</v>
          </cell>
          <cell r="M16">
            <v>120</v>
          </cell>
        </row>
        <row r="17">
          <cell r="B17" t="str">
            <v>AnetN4</v>
          </cell>
          <cell r="M17">
            <v>120</v>
          </cell>
        </row>
        <row r="18">
          <cell r="B18" t="str">
            <v>AnetN4</v>
          </cell>
          <cell r="M18">
            <v>60</v>
          </cell>
        </row>
        <row r="19">
          <cell r="B19" t="str">
            <v>AnetN4</v>
          </cell>
          <cell r="M19">
            <v>120</v>
          </cell>
        </row>
        <row r="20">
          <cell r="B20" t="str">
            <v>AnetN4</v>
          </cell>
          <cell r="M20">
            <v>120</v>
          </cell>
        </row>
        <row r="21">
          <cell r="B21" t="str">
            <v>AnetN4</v>
          </cell>
          <cell r="M21">
            <v>120</v>
          </cell>
        </row>
        <row r="22">
          <cell r="B22" t="str">
            <v>AnetN4</v>
          </cell>
          <cell r="M22">
            <v>120</v>
          </cell>
        </row>
        <row r="23">
          <cell r="B23" t="str">
            <v>AnetN4</v>
          </cell>
          <cell r="M23">
            <v>120</v>
          </cell>
        </row>
        <row r="24">
          <cell r="B24" t="str">
            <v>AnetN4</v>
          </cell>
          <cell r="M24">
            <v>120</v>
          </cell>
        </row>
        <row r="25">
          <cell r="B25" t="str">
            <v>AnetN4</v>
          </cell>
          <cell r="M25">
            <v>60</v>
          </cell>
        </row>
        <row r="26">
          <cell r="B26" t="str">
            <v>AnetN4</v>
          </cell>
          <cell r="M26">
            <v>120</v>
          </cell>
        </row>
        <row r="27">
          <cell r="B27" t="str">
            <v>AnetN4</v>
          </cell>
          <cell r="M27">
            <v>120</v>
          </cell>
        </row>
        <row r="28">
          <cell r="B28" t="str">
            <v>AnetN4</v>
          </cell>
          <cell r="M28">
            <v>120</v>
          </cell>
        </row>
        <row r="29">
          <cell r="B29" t="str">
            <v>AnetN4</v>
          </cell>
          <cell r="M29">
            <v>60</v>
          </cell>
        </row>
        <row r="30">
          <cell r="B30" t="str">
            <v>AnetN4</v>
          </cell>
          <cell r="M30">
            <v>120</v>
          </cell>
        </row>
        <row r="31">
          <cell r="B31" t="str">
            <v>AnetN4</v>
          </cell>
          <cell r="M31">
            <v>60</v>
          </cell>
        </row>
        <row r="32">
          <cell r="B32" t="str">
            <v>AnetN4</v>
          </cell>
          <cell r="M32">
            <v>60</v>
          </cell>
        </row>
        <row r="33">
          <cell r="B33" t="str">
            <v>AnetN4</v>
          </cell>
          <cell r="M33">
            <v>60</v>
          </cell>
        </row>
        <row r="34">
          <cell r="B34" t="str">
            <v>AnetN4</v>
          </cell>
          <cell r="M34">
            <v>120</v>
          </cell>
        </row>
        <row r="35">
          <cell r="B35" t="str">
            <v>AnetN4</v>
          </cell>
          <cell r="M35">
            <v>120</v>
          </cell>
        </row>
        <row r="36">
          <cell r="B36" t="str">
            <v>AnetN4</v>
          </cell>
          <cell r="M36">
            <v>120</v>
          </cell>
        </row>
        <row r="37">
          <cell r="B37" t="str">
            <v>AnetN4</v>
          </cell>
          <cell r="M37">
            <v>120</v>
          </cell>
        </row>
        <row r="38">
          <cell r="B38" t="str">
            <v>AnetN4</v>
          </cell>
          <cell r="M38">
            <v>120</v>
          </cell>
        </row>
        <row r="39">
          <cell r="B39" t="str">
            <v>AnetN4</v>
          </cell>
          <cell r="M39">
            <v>60</v>
          </cell>
        </row>
        <row r="40">
          <cell r="B40" t="str">
            <v>AnetN4</v>
          </cell>
          <cell r="M40">
            <v>120</v>
          </cell>
        </row>
        <row r="41">
          <cell r="B41" t="str">
            <v>AnetN4</v>
          </cell>
          <cell r="M41">
            <v>120</v>
          </cell>
        </row>
        <row r="42">
          <cell r="B42" t="str">
            <v>AnetN4</v>
          </cell>
          <cell r="M42">
            <v>120</v>
          </cell>
        </row>
        <row r="43">
          <cell r="B43" t="str">
            <v>AnetN4</v>
          </cell>
          <cell r="M43">
            <v>120</v>
          </cell>
        </row>
        <row r="44">
          <cell r="B44" t="str">
            <v>AnetN4</v>
          </cell>
          <cell r="M44">
            <v>60</v>
          </cell>
        </row>
        <row r="45">
          <cell r="B45" t="str">
            <v>AnetN4</v>
          </cell>
          <cell r="M45">
            <v>60</v>
          </cell>
        </row>
        <row r="46">
          <cell r="B46" t="str">
            <v>AnycubicPhoton</v>
          </cell>
          <cell r="M46">
            <v>120</v>
          </cell>
        </row>
        <row r="47">
          <cell r="B47" t="str">
            <v>AnycubicPhoton</v>
          </cell>
          <cell r="M47">
            <v>120</v>
          </cell>
        </row>
        <row r="48">
          <cell r="B48" t="str">
            <v>AnycubicPhoton</v>
          </cell>
          <cell r="M48">
            <v>120</v>
          </cell>
        </row>
        <row r="49">
          <cell r="B49" t="str">
            <v>AnycubicPhoton</v>
          </cell>
          <cell r="M49">
            <v>120</v>
          </cell>
        </row>
        <row r="50">
          <cell r="B50" t="str">
            <v>AnycubicPhoton</v>
          </cell>
          <cell r="M50">
            <v>60</v>
          </cell>
        </row>
        <row r="51">
          <cell r="B51" t="str">
            <v>AnycubicPhoton</v>
          </cell>
          <cell r="M51">
            <v>60</v>
          </cell>
        </row>
        <row r="52">
          <cell r="B52" t="str">
            <v>AnycubicPhoton</v>
          </cell>
          <cell r="M52">
            <v>120</v>
          </cell>
        </row>
        <row r="53">
          <cell r="B53" t="str">
            <v>AnycubicPhoton</v>
          </cell>
          <cell r="M53">
            <v>120</v>
          </cell>
        </row>
        <row r="54">
          <cell r="B54" t="str">
            <v>AnycubicPhoton</v>
          </cell>
          <cell r="M54">
            <v>120</v>
          </cell>
        </row>
        <row r="55">
          <cell r="B55" t="str">
            <v>AnycubicPhoton</v>
          </cell>
          <cell r="M55">
            <v>120</v>
          </cell>
        </row>
        <row r="56">
          <cell r="B56" t="str">
            <v>AnycubicPhoton</v>
          </cell>
          <cell r="M56">
            <v>60</v>
          </cell>
        </row>
        <row r="57">
          <cell r="B57" t="str">
            <v>AnycubicPhoton</v>
          </cell>
          <cell r="M57">
            <v>120</v>
          </cell>
        </row>
        <row r="58">
          <cell r="B58" t="str">
            <v>AnycubicPhoton</v>
          </cell>
          <cell r="M58">
            <v>120</v>
          </cell>
        </row>
        <row r="59">
          <cell r="B59" t="str">
            <v>AnycubicPhoton</v>
          </cell>
          <cell r="M59">
            <v>120</v>
          </cell>
        </row>
        <row r="60">
          <cell r="B60" t="str">
            <v>AnycubicPhoton</v>
          </cell>
          <cell r="M60">
            <v>120</v>
          </cell>
        </row>
        <row r="61">
          <cell r="B61" t="str">
            <v>AnycubicPhoton</v>
          </cell>
          <cell r="M61">
            <v>120</v>
          </cell>
        </row>
        <row r="62">
          <cell r="B62" t="str">
            <v>AnycubicPhoton</v>
          </cell>
          <cell r="M62">
            <v>60</v>
          </cell>
        </row>
        <row r="63">
          <cell r="B63" t="str">
            <v>AnycubicPhoton</v>
          </cell>
          <cell r="M63">
            <v>120</v>
          </cell>
        </row>
        <row r="64">
          <cell r="B64" t="str">
            <v>AnycubicPhoton</v>
          </cell>
          <cell r="M64">
            <v>120</v>
          </cell>
        </row>
        <row r="65">
          <cell r="B65" t="str">
            <v>AnycubicPhoton</v>
          </cell>
          <cell r="M65">
            <v>120</v>
          </cell>
        </row>
        <row r="66">
          <cell r="B66" t="str">
            <v>AnycubicPhoton</v>
          </cell>
          <cell r="M66">
            <v>120</v>
          </cell>
        </row>
        <row r="67">
          <cell r="B67" t="str">
            <v>AnycubicPhoton</v>
          </cell>
          <cell r="M67">
            <v>120</v>
          </cell>
        </row>
        <row r="68">
          <cell r="B68" t="str">
            <v>AnycubicPhoton</v>
          </cell>
          <cell r="M68">
            <v>120</v>
          </cell>
        </row>
        <row r="69">
          <cell r="B69" t="str">
            <v>AnycubicPhoton</v>
          </cell>
          <cell r="M69">
            <v>60</v>
          </cell>
        </row>
        <row r="70">
          <cell r="B70" t="str">
            <v>AnycubicPhoton</v>
          </cell>
          <cell r="M70">
            <v>120</v>
          </cell>
        </row>
        <row r="71">
          <cell r="B71" t="str">
            <v>AnycubicPhoton</v>
          </cell>
          <cell r="M71">
            <v>120</v>
          </cell>
        </row>
        <row r="72">
          <cell r="B72" t="str">
            <v>AnycubicPhoton</v>
          </cell>
          <cell r="M72">
            <v>120</v>
          </cell>
        </row>
        <row r="73">
          <cell r="B73" t="str">
            <v>AnycubicPhoton</v>
          </cell>
          <cell r="M73">
            <v>60</v>
          </cell>
        </row>
        <row r="74">
          <cell r="B74" t="str">
            <v>AnycubicPhoton</v>
          </cell>
          <cell r="M74">
            <v>120</v>
          </cell>
        </row>
        <row r="75">
          <cell r="B75" t="str">
            <v>AnycubicPhoton</v>
          </cell>
          <cell r="M75">
            <v>60</v>
          </cell>
        </row>
        <row r="76">
          <cell r="B76" t="str">
            <v>AnycubicPhoton</v>
          </cell>
          <cell r="M76">
            <v>60</v>
          </cell>
        </row>
        <row r="77">
          <cell r="B77" t="str">
            <v>AnycubicPhoton</v>
          </cell>
          <cell r="M77">
            <v>60</v>
          </cell>
        </row>
        <row r="78">
          <cell r="B78" t="str">
            <v>AnycubicPhoton</v>
          </cell>
          <cell r="M78">
            <v>120</v>
          </cell>
        </row>
        <row r="79">
          <cell r="B79" t="str">
            <v>AnycubicPhoton</v>
          </cell>
          <cell r="M79">
            <v>120</v>
          </cell>
        </row>
        <row r="80">
          <cell r="B80" t="str">
            <v>AnycubicPhoton</v>
          </cell>
          <cell r="M80">
            <v>120</v>
          </cell>
        </row>
        <row r="81">
          <cell r="B81" t="str">
            <v>AnycubicPhoton</v>
          </cell>
          <cell r="M81">
            <v>120</v>
          </cell>
        </row>
        <row r="82">
          <cell r="B82" t="str">
            <v>AnycubicPhoton</v>
          </cell>
          <cell r="M82">
            <v>120</v>
          </cell>
        </row>
        <row r="83">
          <cell r="B83" t="str">
            <v>AnycubicPhoton</v>
          </cell>
          <cell r="M83">
            <v>60</v>
          </cell>
        </row>
        <row r="84">
          <cell r="B84" t="str">
            <v>AnycubicPhoton</v>
          </cell>
          <cell r="M84">
            <v>120</v>
          </cell>
        </row>
        <row r="85">
          <cell r="B85" t="str">
            <v>AnycubicPhoton</v>
          </cell>
          <cell r="M85">
            <v>120</v>
          </cell>
        </row>
        <row r="86">
          <cell r="B86" t="str">
            <v>AnycubicPhoton</v>
          </cell>
          <cell r="M86">
            <v>120</v>
          </cell>
        </row>
        <row r="87">
          <cell r="B87" t="str">
            <v>AnycubicPhoton</v>
          </cell>
          <cell r="M87">
            <v>120</v>
          </cell>
        </row>
        <row r="88">
          <cell r="B88" t="str">
            <v>AnycubicPhoton</v>
          </cell>
          <cell r="M88">
            <v>60</v>
          </cell>
        </row>
        <row r="89">
          <cell r="B89" t="str">
            <v>AnycubicPhoton</v>
          </cell>
          <cell r="M89">
            <v>60</v>
          </cell>
        </row>
        <row r="90">
          <cell r="B90" t="str">
            <v>AnycubicPhotonD2</v>
          </cell>
          <cell r="M90">
            <v>120</v>
          </cell>
        </row>
        <row r="91">
          <cell r="B91" t="str">
            <v>AnycubicPhotonD2</v>
          </cell>
          <cell r="M91">
            <v>120</v>
          </cell>
        </row>
        <row r="92">
          <cell r="B92" t="str">
            <v>AnycubicPhotonD2</v>
          </cell>
          <cell r="M92">
            <v>120</v>
          </cell>
        </row>
        <row r="93">
          <cell r="B93" t="str">
            <v>AnycubicPhotonD2</v>
          </cell>
          <cell r="M93">
            <v>120</v>
          </cell>
        </row>
        <row r="94">
          <cell r="B94" t="str">
            <v>AnycubicPhotonD2</v>
          </cell>
          <cell r="M94">
            <v>60</v>
          </cell>
        </row>
        <row r="95">
          <cell r="B95" t="str">
            <v>AnycubicPhotonD2</v>
          </cell>
          <cell r="M95">
            <v>60</v>
          </cell>
        </row>
        <row r="96">
          <cell r="B96" t="str">
            <v>AnycubicPhotonD2</v>
          </cell>
          <cell r="M96">
            <v>120</v>
          </cell>
        </row>
        <row r="97">
          <cell r="B97" t="str">
            <v>AnycubicPhotonD2</v>
          </cell>
          <cell r="M97">
            <v>120</v>
          </cell>
        </row>
        <row r="98">
          <cell r="B98" t="str">
            <v>AnycubicPhotonD2</v>
          </cell>
          <cell r="M98">
            <v>120</v>
          </cell>
        </row>
        <row r="99">
          <cell r="B99" t="str">
            <v>AnycubicPhotonD2</v>
          </cell>
          <cell r="M99">
            <v>120</v>
          </cell>
        </row>
        <row r="100">
          <cell r="B100" t="str">
            <v>AnycubicPhotonD2</v>
          </cell>
          <cell r="M100">
            <v>60</v>
          </cell>
        </row>
        <row r="101">
          <cell r="B101" t="str">
            <v>AnycubicPhotonD2</v>
          </cell>
          <cell r="M101">
            <v>120</v>
          </cell>
        </row>
        <row r="102">
          <cell r="B102" t="str">
            <v>AnycubicPhotonD2</v>
          </cell>
          <cell r="M102">
            <v>120</v>
          </cell>
        </row>
        <row r="103">
          <cell r="B103" t="str">
            <v>AnycubicPhotonD2</v>
          </cell>
          <cell r="M103">
            <v>120</v>
          </cell>
        </row>
        <row r="104">
          <cell r="B104" t="str">
            <v>AnycubicPhotonD2</v>
          </cell>
          <cell r="M104">
            <v>120</v>
          </cell>
        </row>
        <row r="105">
          <cell r="B105" t="str">
            <v>AnycubicPhotonD2</v>
          </cell>
          <cell r="M105">
            <v>120</v>
          </cell>
        </row>
        <row r="106">
          <cell r="B106" t="str">
            <v>AnycubicPhotonD2</v>
          </cell>
          <cell r="M106">
            <v>60</v>
          </cell>
        </row>
        <row r="107">
          <cell r="B107" t="str">
            <v>AnycubicPhotonD2</v>
          </cell>
          <cell r="M107">
            <v>120</v>
          </cell>
        </row>
        <row r="108">
          <cell r="B108" t="str">
            <v>AnycubicPhotonD2</v>
          </cell>
          <cell r="M108">
            <v>120</v>
          </cell>
        </row>
        <row r="109">
          <cell r="B109" t="str">
            <v>AnycubicPhotonD2</v>
          </cell>
          <cell r="M109">
            <v>120</v>
          </cell>
        </row>
        <row r="110">
          <cell r="B110" t="str">
            <v>AnycubicPhotonD2</v>
          </cell>
          <cell r="M110">
            <v>120</v>
          </cell>
        </row>
        <row r="111">
          <cell r="B111" t="str">
            <v>AnycubicPhotonD2</v>
          </cell>
          <cell r="M111">
            <v>120</v>
          </cell>
        </row>
        <row r="112">
          <cell r="B112" t="str">
            <v>AnycubicPhotonD2</v>
          </cell>
          <cell r="M112">
            <v>120</v>
          </cell>
        </row>
        <row r="113">
          <cell r="B113" t="str">
            <v>AnycubicPhotonD2</v>
          </cell>
          <cell r="M113">
            <v>60</v>
          </cell>
        </row>
        <row r="114">
          <cell r="B114" t="str">
            <v>AnycubicPhotonD2</v>
          </cell>
          <cell r="M114">
            <v>120</v>
          </cell>
        </row>
        <row r="115">
          <cell r="B115" t="str">
            <v>AnycubicPhotonD2</v>
          </cell>
          <cell r="M115">
            <v>120</v>
          </cell>
        </row>
        <row r="116">
          <cell r="B116" t="str">
            <v>AnycubicPhotonD2</v>
          </cell>
          <cell r="M116">
            <v>120</v>
          </cell>
        </row>
        <row r="117">
          <cell r="B117" t="str">
            <v>AnycubicPhotonD2</v>
          </cell>
          <cell r="M117">
            <v>60</v>
          </cell>
        </row>
        <row r="118">
          <cell r="B118" t="str">
            <v>AnycubicPhotonD2</v>
          </cell>
          <cell r="M118">
            <v>120</v>
          </cell>
        </row>
        <row r="119">
          <cell r="B119" t="str">
            <v>AnycubicPhotonD2</v>
          </cell>
          <cell r="M119">
            <v>60</v>
          </cell>
        </row>
        <row r="120">
          <cell r="B120" t="str">
            <v>AnycubicPhotonD2</v>
          </cell>
          <cell r="M120">
            <v>60</v>
          </cell>
        </row>
        <row r="121">
          <cell r="B121" t="str">
            <v>AnycubicPhotonD2</v>
          </cell>
          <cell r="M121">
            <v>60</v>
          </cell>
        </row>
        <row r="122">
          <cell r="B122" t="str">
            <v>AnycubicPhotonD2</v>
          </cell>
          <cell r="M122">
            <v>120</v>
          </cell>
        </row>
        <row r="123">
          <cell r="B123" t="str">
            <v>AnycubicPhotonD2</v>
          </cell>
          <cell r="M123">
            <v>120</v>
          </cell>
        </row>
        <row r="124">
          <cell r="B124" t="str">
            <v>AnycubicPhotonD2</v>
          </cell>
          <cell r="M124">
            <v>120</v>
          </cell>
        </row>
        <row r="125">
          <cell r="B125" t="str">
            <v>AnycubicPhotonD2</v>
          </cell>
          <cell r="M125">
            <v>120</v>
          </cell>
        </row>
        <row r="126">
          <cell r="B126" t="str">
            <v>AnycubicPhotonD2</v>
          </cell>
          <cell r="M126">
            <v>120</v>
          </cell>
        </row>
        <row r="127">
          <cell r="B127" t="str">
            <v>AnycubicPhotonD2</v>
          </cell>
          <cell r="M127">
            <v>60</v>
          </cell>
        </row>
        <row r="128">
          <cell r="B128" t="str">
            <v>AnycubicPhotonD2</v>
          </cell>
          <cell r="M128">
            <v>120</v>
          </cell>
        </row>
        <row r="129">
          <cell r="B129" t="str">
            <v>AnycubicPhotonD2</v>
          </cell>
          <cell r="M129">
            <v>120</v>
          </cell>
        </row>
        <row r="130">
          <cell r="B130" t="str">
            <v>AnycubicPhotonD2</v>
          </cell>
          <cell r="M130">
            <v>120</v>
          </cell>
        </row>
        <row r="131">
          <cell r="B131" t="str">
            <v>AnycubicPhotonD2</v>
          </cell>
          <cell r="M131">
            <v>120</v>
          </cell>
        </row>
        <row r="132">
          <cell r="B132" t="str">
            <v>AnycubicPhotonD2</v>
          </cell>
          <cell r="M132">
            <v>60</v>
          </cell>
        </row>
        <row r="133">
          <cell r="B133" t="str">
            <v>AnycubicPhotonD2</v>
          </cell>
          <cell r="M133">
            <v>60</v>
          </cell>
        </row>
        <row r="134">
          <cell r="B134" t="str">
            <v>AnycubicPhotonM3</v>
          </cell>
          <cell r="M134">
            <v>120</v>
          </cell>
        </row>
        <row r="135">
          <cell r="B135" t="str">
            <v>AnycubicPhotonM3</v>
          </cell>
          <cell r="M135">
            <v>120</v>
          </cell>
        </row>
        <row r="136">
          <cell r="B136" t="str">
            <v>AnycubicPhotonM3</v>
          </cell>
          <cell r="M136">
            <v>120</v>
          </cell>
        </row>
        <row r="137">
          <cell r="B137" t="str">
            <v>AnycubicPhotonM3</v>
          </cell>
          <cell r="M137">
            <v>120</v>
          </cell>
        </row>
        <row r="138">
          <cell r="B138" t="str">
            <v>AnycubicPhotonM3</v>
          </cell>
          <cell r="M138">
            <v>60</v>
          </cell>
        </row>
        <row r="139">
          <cell r="B139" t="str">
            <v>AnycubicPhotonM3</v>
          </cell>
          <cell r="M139">
            <v>60</v>
          </cell>
        </row>
        <row r="140">
          <cell r="B140" t="str">
            <v>AnycubicPhotonM3</v>
          </cell>
          <cell r="M140">
            <v>120</v>
          </cell>
        </row>
        <row r="141">
          <cell r="B141" t="str">
            <v>AnycubicPhotonM3</v>
          </cell>
          <cell r="M141">
            <v>120</v>
          </cell>
        </row>
        <row r="142">
          <cell r="B142" t="str">
            <v>AnycubicPhotonM3</v>
          </cell>
          <cell r="M142">
            <v>120</v>
          </cell>
        </row>
        <row r="143">
          <cell r="B143" t="str">
            <v>AnycubicPhotonM3</v>
          </cell>
          <cell r="M143">
            <v>120</v>
          </cell>
        </row>
        <row r="144">
          <cell r="B144" t="str">
            <v>AnycubicPhotonM3</v>
          </cell>
          <cell r="M144">
            <v>60</v>
          </cell>
        </row>
        <row r="145">
          <cell r="B145" t="str">
            <v>AnycubicPhotonM3</v>
          </cell>
          <cell r="M145">
            <v>120</v>
          </cell>
        </row>
        <row r="146">
          <cell r="B146" t="str">
            <v>AnycubicPhotonM3</v>
          </cell>
          <cell r="M146">
            <v>120</v>
          </cell>
        </row>
        <row r="147">
          <cell r="B147" t="str">
            <v>AnycubicPhotonM3</v>
          </cell>
          <cell r="M147">
            <v>120</v>
          </cell>
        </row>
        <row r="148">
          <cell r="B148" t="str">
            <v>AnycubicPhotonM3</v>
          </cell>
          <cell r="M148">
            <v>120</v>
          </cell>
        </row>
        <row r="149">
          <cell r="B149" t="str">
            <v>AnycubicPhotonM3</v>
          </cell>
          <cell r="M149">
            <v>120</v>
          </cell>
        </row>
        <row r="150">
          <cell r="B150" t="str">
            <v>AnycubicPhotonM3</v>
          </cell>
          <cell r="M150">
            <v>60</v>
          </cell>
        </row>
        <row r="151">
          <cell r="B151" t="str">
            <v>AnycubicPhotonM3</v>
          </cell>
          <cell r="M151">
            <v>120</v>
          </cell>
        </row>
        <row r="152">
          <cell r="B152" t="str">
            <v>AnycubicPhotonM3</v>
          </cell>
          <cell r="M152">
            <v>120</v>
          </cell>
        </row>
        <row r="153">
          <cell r="B153" t="str">
            <v>AnycubicPhotonM3</v>
          </cell>
          <cell r="M153">
            <v>120</v>
          </cell>
        </row>
        <row r="154">
          <cell r="B154" t="str">
            <v>AnycubicPhotonM3</v>
          </cell>
          <cell r="M154">
            <v>120</v>
          </cell>
        </row>
        <row r="155">
          <cell r="B155" t="str">
            <v>AnycubicPhotonM3</v>
          </cell>
          <cell r="M155">
            <v>120</v>
          </cell>
        </row>
        <row r="156">
          <cell r="B156" t="str">
            <v>AnycubicPhotonM3</v>
          </cell>
          <cell r="M156">
            <v>120</v>
          </cell>
        </row>
        <row r="157">
          <cell r="B157" t="str">
            <v>AnycubicPhotonM3</v>
          </cell>
          <cell r="M157">
            <v>60</v>
          </cell>
        </row>
        <row r="158">
          <cell r="B158" t="str">
            <v>AnycubicPhotonM3</v>
          </cell>
          <cell r="M158">
            <v>120</v>
          </cell>
        </row>
        <row r="159">
          <cell r="B159" t="str">
            <v>AnycubicPhotonM3</v>
          </cell>
          <cell r="M159">
            <v>120</v>
          </cell>
        </row>
        <row r="160">
          <cell r="B160" t="str">
            <v>AnycubicPhotonM3</v>
          </cell>
          <cell r="M160">
            <v>120</v>
          </cell>
        </row>
        <row r="161">
          <cell r="B161" t="str">
            <v>AnycubicPhotonM3</v>
          </cell>
          <cell r="M161">
            <v>60</v>
          </cell>
        </row>
        <row r="162">
          <cell r="B162" t="str">
            <v>AnycubicPhotonM3</v>
          </cell>
          <cell r="M162">
            <v>120</v>
          </cell>
        </row>
        <row r="163">
          <cell r="B163" t="str">
            <v>AnycubicPhotonM3</v>
          </cell>
          <cell r="M163">
            <v>60</v>
          </cell>
        </row>
        <row r="164">
          <cell r="B164" t="str">
            <v>AnycubicPhotonM3</v>
          </cell>
          <cell r="M164">
            <v>60</v>
          </cell>
        </row>
        <row r="165">
          <cell r="B165" t="str">
            <v>AnycubicPhotonM3</v>
          </cell>
          <cell r="M165">
            <v>60</v>
          </cell>
        </row>
        <row r="166">
          <cell r="B166" t="str">
            <v>AnycubicPhotonM3</v>
          </cell>
          <cell r="M166">
            <v>120</v>
          </cell>
        </row>
        <row r="167">
          <cell r="B167" t="str">
            <v>AnycubicPhotonM3</v>
          </cell>
          <cell r="M167">
            <v>120</v>
          </cell>
        </row>
        <row r="168">
          <cell r="B168" t="str">
            <v>AnycubicPhotonM3</v>
          </cell>
          <cell r="M168">
            <v>120</v>
          </cell>
        </row>
        <row r="169">
          <cell r="B169" t="str">
            <v>AnycubicPhotonM3</v>
          </cell>
          <cell r="M169">
            <v>120</v>
          </cell>
        </row>
        <row r="170">
          <cell r="B170" t="str">
            <v>AnycubicPhotonM3</v>
          </cell>
          <cell r="M170">
            <v>120</v>
          </cell>
        </row>
        <row r="171">
          <cell r="B171" t="str">
            <v>AnycubicPhotonM3</v>
          </cell>
          <cell r="M171">
            <v>60</v>
          </cell>
        </row>
        <row r="172">
          <cell r="B172" t="str">
            <v>AnycubicPhotonM3</v>
          </cell>
          <cell r="M172">
            <v>120</v>
          </cell>
        </row>
        <row r="173">
          <cell r="B173" t="str">
            <v>AnycubicPhotonM3</v>
          </cell>
          <cell r="M173">
            <v>120</v>
          </cell>
        </row>
        <row r="174">
          <cell r="B174" t="str">
            <v>AnycubicPhotonM3</v>
          </cell>
          <cell r="M174">
            <v>120</v>
          </cell>
        </row>
        <row r="175">
          <cell r="B175" t="str">
            <v>AnycubicPhotonM3</v>
          </cell>
          <cell r="M175">
            <v>120</v>
          </cell>
        </row>
        <row r="176">
          <cell r="B176" t="str">
            <v>AnycubicPhotonM3</v>
          </cell>
          <cell r="M176">
            <v>60</v>
          </cell>
        </row>
        <row r="177">
          <cell r="B177" t="str">
            <v>AnycubicPhotonM3</v>
          </cell>
          <cell r="M177">
            <v>60</v>
          </cell>
        </row>
        <row r="178">
          <cell r="B178" t="str">
            <v>AnycubicPhotonM3Max</v>
          </cell>
          <cell r="M178">
            <v>120</v>
          </cell>
        </row>
        <row r="179">
          <cell r="B179" t="str">
            <v>AnycubicPhotonM3Max</v>
          </cell>
          <cell r="M179">
            <v>120</v>
          </cell>
        </row>
        <row r="180">
          <cell r="B180" t="str">
            <v>AnycubicPhotonM3Max</v>
          </cell>
          <cell r="M180">
            <v>120</v>
          </cell>
        </row>
        <row r="181">
          <cell r="B181" t="str">
            <v>AnycubicPhotonM3Max</v>
          </cell>
          <cell r="M181">
            <v>120</v>
          </cell>
        </row>
        <row r="182">
          <cell r="B182" t="str">
            <v>AnycubicPhotonM3Max</v>
          </cell>
          <cell r="M182">
            <v>60</v>
          </cell>
        </row>
        <row r="183">
          <cell r="B183" t="str">
            <v>AnycubicPhotonM3Max</v>
          </cell>
          <cell r="M183">
            <v>60</v>
          </cell>
        </row>
        <row r="184">
          <cell r="B184" t="str">
            <v>AnycubicPhotonM3Max</v>
          </cell>
          <cell r="M184">
            <v>120</v>
          </cell>
        </row>
        <row r="185">
          <cell r="B185" t="str">
            <v>AnycubicPhotonM3Max</v>
          </cell>
          <cell r="M185">
            <v>120</v>
          </cell>
        </row>
        <row r="186">
          <cell r="B186" t="str">
            <v>AnycubicPhotonM3Max</v>
          </cell>
          <cell r="M186">
            <v>120</v>
          </cell>
        </row>
        <row r="187">
          <cell r="B187" t="str">
            <v>AnycubicPhotonM3Max</v>
          </cell>
          <cell r="M187">
            <v>120</v>
          </cell>
        </row>
        <row r="188">
          <cell r="B188" t="str">
            <v>AnycubicPhotonM3Max</v>
          </cell>
          <cell r="M188">
            <v>60</v>
          </cell>
        </row>
        <row r="189">
          <cell r="B189" t="str">
            <v>AnycubicPhotonM3Max</v>
          </cell>
          <cell r="M189">
            <v>120</v>
          </cell>
        </row>
        <row r="190">
          <cell r="B190" t="str">
            <v>AnycubicPhotonM3Max</v>
          </cell>
          <cell r="M190">
            <v>120</v>
          </cell>
        </row>
        <row r="191">
          <cell r="B191" t="str">
            <v>AnycubicPhotonM3Max</v>
          </cell>
          <cell r="M191">
            <v>120</v>
          </cell>
        </row>
        <row r="192">
          <cell r="B192" t="str">
            <v>AnycubicPhotonM3Max</v>
          </cell>
          <cell r="M192">
            <v>120</v>
          </cell>
        </row>
        <row r="193">
          <cell r="B193" t="str">
            <v>AnycubicPhotonM3Max</v>
          </cell>
          <cell r="M193">
            <v>120</v>
          </cell>
        </row>
        <row r="194">
          <cell r="B194" t="str">
            <v>AnycubicPhotonM3Max</v>
          </cell>
          <cell r="M194">
            <v>60</v>
          </cell>
        </row>
        <row r="195">
          <cell r="B195" t="str">
            <v>AnycubicPhotonM3Max</v>
          </cell>
          <cell r="M195">
            <v>120</v>
          </cell>
        </row>
        <row r="196">
          <cell r="B196" t="str">
            <v>AnycubicPhotonM3Max</v>
          </cell>
          <cell r="M196">
            <v>120</v>
          </cell>
        </row>
        <row r="197">
          <cell r="B197" t="str">
            <v>AnycubicPhotonM3Max</v>
          </cell>
          <cell r="M197">
            <v>120</v>
          </cell>
        </row>
        <row r="198">
          <cell r="B198" t="str">
            <v>AnycubicPhotonM3Max</v>
          </cell>
          <cell r="M198">
            <v>120</v>
          </cell>
        </row>
        <row r="199">
          <cell r="B199" t="str">
            <v>AnycubicPhotonM3Max</v>
          </cell>
          <cell r="M199">
            <v>120</v>
          </cell>
        </row>
        <row r="200">
          <cell r="B200" t="str">
            <v>AnycubicPhotonM3Max</v>
          </cell>
          <cell r="M200">
            <v>120</v>
          </cell>
        </row>
        <row r="201">
          <cell r="B201" t="str">
            <v>AnycubicPhotonM3Max</v>
          </cell>
          <cell r="M201">
            <v>60</v>
          </cell>
        </row>
        <row r="202">
          <cell r="B202" t="str">
            <v>AnycubicPhotonM3Max</v>
          </cell>
          <cell r="M202">
            <v>120</v>
          </cell>
        </row>
        <row r="203">
          <cell r="B203" t="str">
            <v>AnycubicPhotonM3Max</v>
          </cell>
          <cell r="M203">
            <v>120</v>
          </cell>
        </row>
        <row r="204">
          <cell r="B204" t="str">
            <v>AnycubicPhotonM3Max</v>
          </cell>
          <cell r="M204">
            <v>120</v>
          </cell>
        </row>
        <row r="205">
          <cell r="B205" t="str">
            <v>AnycubicPhotonM3Max</v>
          </cell>
          <cell r="M205">
            <v>60</v>
          </cell>
        </row>
        <row r="206">
          <cell r="B206" t="str">
            <v>AnycubicPhotonM3Max</v>
          </cell>
          <cell r="M206">
            <v>120</v>
          </cell>
        </row>
        <row r="207">
          <cell r="B207" t="str">
            <v>AnycubicPhotonM3Max</v>
          </cell>
          <cell r="M207">
            <v>60</v>
          </cell>
        </row>
        <row r="208">
          <cell r="B208" t="str">
            <v>AnycubicPhotonM3Max</v>
          </cell>
          <cell r="M208">
            <v>60</v>
          </cell>
        </row>
        <row r="209">
          <cell r="B209" t="str">
            <v>AnycubicPhotonM3Max</v>
          </cell>
          <cell r="M209">
            <v>60</v>
          </cell>
        </row>
        <row r="210">
          <cell r="B210" t="str">
            <v>AnycubicPhotonM3Max</v>
          </cell>
          <cell r="M210">
            <v>120</v>
          </cell>
        </row>
        <row r="211">
          <cell r="B211" t="str">
            <v>AnycubicPhotonM3Max</v>
          </cell>
          <cell r="M211">
            <v>120</v>
          </cell>
        </row>
        <row r="212">
          <cell r="B212" t="str">
            <v>AnycubicPhotonM3Max</v>
          </cell>
          <cell r="M212">
            <v>120</v>
          </cell>
        </row>
        <row r="213">
          <cell r="B213" t="str">
            <v>AnycubicPhotonM3Max</v>
          </cell>
          <cell r="M213">
            <v>120</v>
          </cell>
        </row>
        <row r="214">
          <cell r="B214" t="str">
            <v>AnycubicPhotonM3Max</v>
          </cell>
          <cell r="M214">
            <v>120</v>
          </cell>
        </row>
        <row r="215">
          <cell r="B215" t="str">
            <v>AnycubicPhotonM3Max</v>
          </cell>
          <cell r="M215">
            <v>60</v>
          </cell>
        </row>
        <row r="216">
          <cell r="B216" t="str">
            <v>AnycubicPhotonM3Max</v>
          </cell>
          <cell r="M216">
            <v>120</v>
          </cell>
        </row>
        <row r="217">
          <cell r="B217" t="str">
            <v>AnycubicPhotonM3Max</v>
          </cell>
          <cell r="M217">
            <v>120</v>
          </cell>
        </row>
        <row r="218">
          <cell r="B218" t="str">
            <v>AnycubicPhotonM3Max</v>
          </cell>
          <cell r="M218">
            <v>120</v>
          </cell>
        </row>
        <row r="219">
          <cell r="B219" t="str">
            <v>AnycubicPhotonM3Max</v>
          </cell>
          <cell r="M219">
            <v>120</v>
          </cell>
        </row>
        <row r="220">
          <cell r="B220" t="str">
            <v>AnycubicPhotonM3Max</v>
          </cell>
          <cell r="M220">
            <v>60</v>
          </cell>
        </row>
        <row r="221">
          <cell r="B221" t="str">
            <v>AnycubicPhotonM3Max</v>
          </cell>
          <cell r="M221">
            <v>60</v>
          </cell>
        </row>
        <row r="222">
          <cell r="B222" t="str">
            <v>AnycubicPhotonM3Plus</v>
          </cell>
          <cell r="M222">
            <v>120</v>
          </cell>
        </row>
        <row r="223">
          <cell r="B223" t="str">
            <v>AnycubicPhotonM3Plus</v>
          </cell>
          <cell r="M223">
            <v>120</v>
          </cell>
        </row>
        <row r="224">
          <cell r="B224" t="str">
            <v>AnycubicPhotonM3Plus</v>
          </cell>
          <cell r="M224">
            <v>120</v>
          </cell>
        </row>
        <row r="225">
          <cell r="B225" t="str">
            <v>AnycubicPhotonM3Plus</v>
          </cell>
          <cell r="M225">
            <v>120</v>
          </cell>
        </row>
        <row r="226">
          <cell r="B226" t="str">
            <v>AnycubicPhotonM3Plus</v>
          </cell>
          <cell r="M226">
            <v>60</v>
          </cell>
        </row>
        <row r="227">
          <cell r="B227" t="str">
            <v>AnycubicPhotonM3Plus</v>
          </cell>
          <cell r="M227">
            <v>60</v>
          </cell>
        </row>
        <row r="228">
          <cell r="B228" t="str">
            <v>AnycubicPhotonM3Plus</v>
          </cell>
          <cell r="M228">
            <v>120</v>
          </cell>
        </row>
        <row r="229">
          <cell r="B229" t="str">
            <v>AnycubicPhotonM3Plus</v>
          </cell>
          <cell r="M229">
            <v>120</v>
          </cell>
        </row>
        <row r="230">
          <cell r="B230" t="str">
            <v>AnycubicPhotonM3Plus</v>
          </cell>
          <cell r="M230">
            <v>120</v>
          </cell>
        </row>
        <row r="231">
          <cell r="B231" t="str">
            <v>AnycubicPhotonM3Plus</v>
          </cell>
          <cell r="M231">
            <v>120</v>
          </cell>
        </row>
        <row r="232">
          <cell r="B232" t="str">
            <v>AnycubicPhotonM3Plus</v>
          </cell>
          <cell r="M232">
            <v>60</v>
          </cell>
        </row>
        <row r="233">
          <cell r="B233" t="str">
            <v>AnycubicPhotonM3Plus</v>
          </cell>
          <cell r="M233">
            <v>120</v>
          </cell>
        </row>
        <row r="234">
          <cell r="B234" t="str">
            <v>AnycubicPhotonM3Plus</v>
          </cell>
          <cell r="M234">
            <v>120</v>
          </cell>
        </row>
        <row r="235">
          <cell r="B235" t="str">
            <v>AnycubicPhotonM3Plus</v>
          </cell>
          <cell r="M235">
            <v>120</v>
          </cell>
        </row>
        <row r="236">
          <cell r="B236" t="str">
            <v>AnycubicPhotonM3Plus</v>
          </cell>
          <cell r="M236">
            <v>120</v>
          </cell>
        </row>
        <row r="237">
          <cell r="B237" t="str">
            <v>AnycubicPhotonM3Plus</v>
          </cell>
          <cell r="M237">
            <v>120</v>
          </cell>
        </row>
        <row r="238">
          <cell r="B238" t="str">
            <v>AnycubicPhotonM3Plus</v>
          </cell>
          <cell r="M238">
            <v>60</v>
          </cell>
        </row>
        <row r="239">
          <cell r="B239" t="str">
            <v>AnycubicPhotonM3Plus</v>
          </cell>
          <cell r="M239">
            <v>120</v>
          </cell>
        </row>
        <row r="240">
          <cell r="B240" t="str">
            <v>AnycubicPhotonM3Plus</v>
          </cell>
          <cell r="M240">
            <v>120</v>
          </cell>
        </row>
        <row r="241">
          <cell r="B241" t="str">
            <v>AnycubicPhotonM3Plus</v>
          </cell>
          <cell r="M241">
            <v>120</v>
          </cell>
        </row>
        <row r="242">
          <cell r="B242" t="str">
            <v>AnycubicPhotonM3Plus</v>
          </cell>
          <cell r="M242">
            <v>120</v>
          </cell>
        </row>
        <row r="243">
          <cell r="B243" t="str">
            <v>AnycubicPhotonM3Plus</v>
          </cell>
          <cell r="M243">
            <v>120</v>
          </cell>
        </row>
        <row r="244">
          <cell r="B244" t="str">
            <v>AnycubicPhotonM3Plus</v>
          </cell>
          <cell r="M244">
            <v>120</v>
          </cell>
        </row>
        <row r="245">
          <cell r="B245" t="str">
            <v>AnycubicPhotonM3Plus</v>
          </cell>
          <cell r="M245">
            <v>60</v>
          </cell>
        </row>
        <row r="246">
          <cell r="B246" t="str">
            <v>AnycubicPhotonM3Plus</v>
          </cell>
          <cell r="M246">
            <v>120</v>
          </cell>
        </row>
        <row r="247">
          <cell r="B247" t="str">
            <v>AnycubicPhotonM3Plus</v>
          </cell>
          <cell r="M247">
            <v>120</v>
          </cell>
        </row>
        <row r="248">
          <cell r="B248" t="str">
            <v>AnycubicPhotonM3Plus</v>
          </cell>
          <cell r="M248">
            <v>120</v>
          </cell>
        </row>
        <row r="249">
          <cell r="B249" t="str">
            <v>AnycubicPhotonM3Plus</v>
          </cell>
          <cell r="M249">
            <v>60</v>
          </cell>
        </row>
        <row r="250">
          <cell r="B250" t="str">
            <v>AnycubicPhotonM3Plus</v>
          </cell>
          <cell r="M250">
            <v>120</v>
          </cell>
        </row>
        <row r="251">
          <cell r="B251" t="str">
            <v>AnycubicPhotonM3Plus</v>
          </cell>
          <cell r="M251">
            <v>60</v>
          </cell>
        </row>
        <row r="252">
          <cell r="B252" t="str">
            <v>AnycubicPhotonM3Plus</v>
          </cell>
          <cell r="M252">
            <v>60</v>
          </cell>
        </row>
        <row r="253">
          <cell r="B253" t="str">
            <v>AnycubicPhotonM3Plus</v>
          </cell>
          <cell r="M253">
            <v>60</v>
          </cell>
        </row>
        <row r="254">
          <cell r="B254" t="str">
            <v>AnycubicPhotonM3Plus</v>
          </cell>
          <cell r="M254">
            <v>120</v>
          </cell>
        </row>
        <row r="255">
          <cell r="B255" t="str">
            <v>AnycubicPhotonM3Plus</v>
          </cell>
          <cell r="M255">
            <v>120</v>
          </cell>
        </row>
        <row r="256">
          <cell r="B256" t="str">
            <v>AnycubicPhotonM3Plus</v>
          </cell>
          <cell r="M256">
            <v>120</v>
          </cell>
        </row>
        <row r="257">
          <cell r="B257" t="str">
            <v>AnycubicPhotonM3Plus</v>
          </cell>
          <cell r="M257">
            <v>120</v>
          </cell>
        </row>
        <row r="258">
          <cell r="B258" t="str">
            <v>AnycubicPhotonM3Plus</v>
          </cell>
          <cell r="M258">
            <v>120</v>
          </cell>
        </row>
        <row r="259">
          <cell r="B259" t="str">
            <v>AnycubicPhotonM3Plus</v>
          </cell>
          <cell r="M259">
            <v>60</v>
          </cell>
        </row>
        <row r="260">
          <cell r="B260" t="str">
            <v>AnycubicPhotonM3Plus</v>
          </cell>
          <cell r="M260">
            <v>120</v>
          </cell>
        </row>
        <row r="261">
          <cell r="B261" t="str">
            <v>AnycubicPhotonM3Plus</v>
          </cell>
          <cell r="M261">
            <v>120</v>
          </cell>
        </row>
        <row r="262">
          <cell r="B262" t="str">
            <v>AnycubicPhotonM3Plus</v>
          </cell>
          <cell r="M262">
            <v>120</v>
          </cell>
        </row>
        <row r="263">
          <cell r="B263" t="str">
            <v>AnycubicPhotonM3Plus</v>
          </cell>
          <cell r="M263">
            <v>120</v>
          </cell>
        </row>
        <row r="264">
          <cell r="B264" t="str">
            <v>AnycubicPhotonM3Plus</v>
          </cell>
          <cell r="M264">
            <v>60</v>
          </cell>
        </row>
        <row r="265">
          <cell r="B265" t="str">
            <v>AnycubicPhotonM3Plus</v>
          </cell>
          <cell r="M265">
            <v>60</v>
          </cell>
        </row>
        <row r="266">
          <cell r="B266" t="str">
            <v>AnycubicPhotonM3Premium</v>
          </cell>
          <cell r="M266">
            <v>120</v>
          </cell>
        </row>
        <row r="267">
          <cell r="B267" t="str">
            <v>AnycubicPhotonM3Premium</v>
          </cell>
          <cell r="M267">
            <v>120</v>
          </cell>
        </row>
        <row r="268">
          <cell r="B268" t="str">
            <v>AnycubicPhotonM3Premium</v>
          </cell>
          <cell r="M268">
            <v>120</v>
          </cell>
        </row>
        <row r="269">
          <cell r="B269" t="str">
            <v>AnycubicPhotonM3Premium</v>
          </cell>
          <cell r="M269">
            <v>120</v>
          </cell>
        </row>
        <row r="270">
          <cell r="B270" t="str">
            <v>AnycubicPhotonM3Premium</v>
          </cell>
          <cell r="M270">
            <v>60</v>
          </cell>
        </row>
        <row r="271">
          <cell r="B271" t="str">
            <v>AnycubicPhotonM3Premium</v>
          </cell>
          <cell r="M271">
            <v>60</v>
          </cell>
        </row>
        <row r="272">
          <cell r="B272" t="str">
            <v>AnycubicPhotonM3Premium</v>
          </cell>
          <cell r="M272">
            <v>120</v>
          </cell>
        </row>
        <row r="273">
          <cell r="B273" t="str">
            <v>AnycubicPhotonM3Premium</v>
          </cell>
          <cell r="M273">
            <v>120</v>
          </cell>
        </row>
        <row r="274">
          <cell r="B274" t="str">
            <v>AnycubicPhotonM3Premium</v>
          </cell>
          <cell r="M274">
            <v>120</v>
          </cell>
        </row>
        <row r="275">
          <cell r="B275" t="str">
            <v>AnycubicPhotonM3Premium</v>
          </cell>
          <cell r="M275">
            <v>120</v>
          </cell>
        </row>
        <row r="276">
          <cell r="B276" t="str">
            <v>AnycubicPhotonM3Premium</v>
          </cell>
          <cell r="M276">
            <v>60</v>
          </cell>
        </row>
        <row r="277">
          <cell r="B277" t="str">
            <v>AnycubicPhotonM3Premium</v>
          </cell>
          <cell r="M277">
            <v>120</v>
          </cell>
        </row>
        <row r="278">
          <cell r="B278" t="str">
            <v>AnycubicPhotonM3Premium</v>
          </cell>
          <cell r="M278">
            <v>120</v>
          </cell>
        </row>
        <row r="279">
          <cell r="B279" t="str">
            <v>AnycubicPhotonM3Premium</v>
          </cell>
          <cell r="M279">
            <v>120</v>
          </cell>
        </row>
        <row r="280">
          <cell r="B280" t="str">
            <v>AnycubicPhotonM3Premium</v>
          </cell>
          <cell r="M280">
            <v>120</v>
          </cell>
        </row>
        <row r="281">
          <cell r="B281" t="str">
            <v>AnycubicPhotonM3Premium</v>
          </cell>
          <cell r="M281">
            <v>120</v>
          </cell>
        </row>
        <row r="282">
          <cell r="B282" t="str">
            <v>AnycubicPhotonM3Premium</v>
          </cell>
          <cell r="M282">
            <v>60</v>
          </cell>
        </row>
        <row r="283">
          <cell r="B283" t="str">
            <v>AnycubicPhotonM3Premium</v>
          </cell>
          <cell r="M283">
            <v>120</v>
          </cell>
        </row>
        <row r="284">
          <cell r="B284" t="str">
            <v>AnycubicPhotonM3Premium</v>
          </cell>
          <cell r="M284">
            <v>120</v>
          </cell>
        </row>
        <row r="285">
          <cell r="B285" t="str">
            <v>AnycubicPhotonM3Premium</v>
          </cell>
          <cell r="M285">
            <v>120</v>
          </cell>
        </row>
        <row r="286">
          <cell r="B286" t="str">
            <v>AnycubicPhotonM3Premium</v>
          </cell>
          <cell r="M286">
            <v>120</v>
          </cell>
        </row>
        <row r="287">
          <cell r="B287" t="str">
            <v>AnycubicPhotonM3Premium</v>
          </cell>
          <cell r="M287">
            <v>120</v>
          </cell>
        </row>
        <row r="288">
          <cell r="B288" t="str">
            <v>AnycubicPhotonM3Premium</v>
          </cell>
          <cell r="M288">
            <v>120</v>
          </cell>
        </row>
        <row r="289">
          <cell r="B289" t="str">
            <v>AnycubicPhotonM3Premium</v>
          </cell>
          <cell r="M289">
            <v>60</v>
          </cell>
        </row>
        <row r="290">
          <cell r="B290" t="str">
            <v>AnycubicPhotonM3Premium</v>
          </cell>
          <cell r="M290">
            <v>120</v>
          </cell>
        </row>
        <row r="291">
          <cell r="B291" t="str">
            <v>AnycubicPhotonM3Premium</v>
          </cell>
          <cell r="M291">
            <v>120</v>
          </cell>
        </row>
        <row r="292">
          <cell r="B292" t="str">
            <v>AnycubicPhotonM3Premium</v>
          </cell>
          <cell r="M292">
            <v>120</v>
          </cell>
        </row>
        <row r="293">
          <cell r="B293" t="str">
            <v>AnycubicPhotonM3Premium</v>
          </cell>
          <cell r="M293">
            <v>60</v>
          </cell>
        </row>
        <row r="294">
          <cell r="B294" t="str">
            <v>AnycubicPhotonM3Premium</v>
          </cell>
          <cell r="M294">
            <v>120</v>
          </cell>
        </row>
        <row r="295">
          <cell r="B295" t="str">
            <v>AnycubicPhotonM3Premium</v>
          </cell>
          <cell r="M295">
            <v>60</v>
          </cell>
        </row>
        <row r="296">
          <cell r="B296" t="str">
            <v>AnycubicPhotonM3Premium</v>
          </cell>
          <cell r="M296">
            <v>60</v>
          </cell>
        </row>
        <row r="297">
          <cell r="B297" t="str">
            <v>AnycubicPhotonM3Premium</v>
          </cell>
          <cell r="M297">
            <v>60</v>
          </cell>
        </row>
        <row r="298">
          <cell r="B298" t="str">
            <v>AnycubicPhotonM3Premium</v>
          </cell>
          <cell r="M298">
            <v>120</v>
          </cell>
        </row>
        <row r="299">
          <cell r="B299" t="str">
            <v>AnycubicPhotonM3Premium</v>
          </cell>
          <cell r="M299">
            <v>120</v>
          </cell>
        </row>
        <row r="300">
          <cell r="B300" t="str">
            <v>AnycubicPhotonM3Premium</v>
          </cell>
          <cell r="M300">
            <v>120</v>
          </cell>
        </row>
        <row r="301">
          <cell r="B301" t="str">
            <v>AnycubicPhotonM3Premium</v>
          </cell>
          <cell r="M301">
            <v>120</v>
          </cell>
        </row>
        <row r="302">
          <cell r="B302" t="str">
            <v>AnycubicPhotonM3Premium</v>
          </cell>
          <cell r="M302">
            <v>120</v>
          </cell>
        </row>
        <row r="303">
          <cell r="B303" t="str">
            <v>AnycubicPhotonM3Premium</v>
          </cell>
          <cell r="M303">
            <v>60</v>
          </cell>
        </row>
        <row r="304">
          <cell r="B304" t="str">
            <v>AnycubicPhotonM3Premium</v>
          </cell>
          <cell r="M304">
            <v>120</v>
          </cell>
        </row>
        <row r="305">
          <cell r="B305" t="str">
            <v>AnycubicPhotonM3Premium</v>
          </cell>
          <cell r="M305">
            <v>120</v>
          </cell>
        </row>
        <row r="306">
          <cell r="B306" t="str">
            <v>AnycubicPhotonM3Premium</v>
          </cell>
          <cell r="M306">
            <v>120</v>
          </cell>
        </row>
        <row r="307">
          <cell r="B307" t="str">
            <v>AnycubicPhotonM3Premium</v>
          </cell>
          <cell r="M307">
            <v>120</v>
          </cell>
        </row>
        <row r="308">
          <cell r="B308" t="str">
            <v>AnycubicPhotonM3Premium</v>
          </cell>
          <cell r="M308">
            <v>60</v>
          </cell>
        </row>
        <row r="309">
          <cell r="B309" t="str">
            <v>AnycubicPhotonM3Premium</v>
          </cell>
          <cell r="M309">
            <v>60</v>
          </cell>
        </row>
        <row r="310">
          <cell r="B310" t="str">
            <v>AnycubicPhotonMono</v>
          </cell>
          <cell r="M310">
            <v>120</v>
          </cell>
        </row>
        <row r="311">
          <cell r="B311" t="str">
            <v>AnycubicPhotonMono</v>
          </cell>
          <cell r="M311">
            <v>120</v>
          </cell>
        </row>
        <row r="312">
          <cell r="B312" t="str">
            <v>AnycubicPhotonMono</v>
          </cell>
          <cell r="M312">
            <v>120</v>
          </cell>
        </row>
        <row r="313">
          <cell r="B313" t="str">
            <v>AnycubicPhotonMono</v>
          </cell>
          <cell r="M313">
            <v>120</v>
          </cell>
        </row>
        <row r="314">
          <cell r="B314" t="str">
            <v>AnycubicPhotonMono</v>
          </cell>
          <cell r="M314">
            <v>60</v>
          </cell>
        </row>
        <row r="315">
          <cell r="B315" t="str">
            <v>AnycubicPhotonMono</v>
          </cell>
          <cell r="M315">
            <v>60</v>
          </cell>
        </row>
        <row r="316">
          <cell r="B316" t="str">
            <v>AnycubicPhotonMono</v>
          </cell>
          <cell r="M316">
            <v>120</v>
          </cell>
        </row>
        <row r="317">
          <cell r="B317" t="str">
            <v>AnycubicPhotonMono</v>
          </cell>
          <cell r="M317">
            <v>120</v>
          </cell>
        </row>
        <row r="318">
          <cell r="B318" t="str">
            <v>AnycubicPhotonMono</v>
          </cell>
          <cell r="M318">
            <v>120</v>
          </cell>
        </row>
        <row r="319">
          <cell r="B319" t="str">
            <v>AnycubicPhotonMono</v>
          </cell>
          <cell r="M319">
            <v>120</v>
          </cell>
        </row>
        <row r="320">
          <cell r="B320" t="str">
            <v>AnycubicPhotonMono</v>
          </cell>
          <cell r="M320">
            <v>60</v>
          </cell>
        </row>
        <row r="321">
          <cell r="B321" t="str">
            <v>AnycubicPhotonMono</v>
          </cell>
          <cell r="M321">
            <v>120</v>
          </cell>
        </row>
        <row r="322">
          <cell r="B322" t="str">
            <v>AnycubicPhotonMono</v>
          </cell>
          <cell r="M322">
            <v>120</v>
          </cell>
        </row>
        <row r="323">
          <cell r="B323" t="str">
            <v>AnycubicPhotonMono</v>
          </cell>
          <cell r="M323">
            <v>120</v>
          </cell>
        </row>
        <row r="324">
          <cell r="B324" t="str">
            <v>AnycubicPhotonMono</v>
          </cell>
          <cell r="M324">
            <v>120</v>
          </cell>
        </row>
        <row r="325">
          <cell r="B325" t="str">
            <v>AnycubicPhotonMono</v>
          </cell>
          <cell r="M325">
            <v>120</v>
          </cell>
        </row>
        <row r="326">
          <cell r="B326" t="str">
            <v>AnycubicPhotonMono</v>
          </cell>
          <cell r="M326">
            <v>60</v>
          </cell>
        </row>
        <row r="327">
          <cell r="B327" t="str">
            <v>AnycubicPhotonMono</v>
          </cell>
          <cell r="M327">
            <v>120</v>
          </cell>
        </row>
        <row r="328">
          <cell r="B328" t="str">
            <v>AnycubicPhotonMono</v>
          </cell>
          <cell r="M328">
            <v>120</v>
          </cell>
        </row>
        <row r="329">
          <cell r="B329" t="str">
            <v>AnycubicPhotonMono</v>
          </cell>
          <cell r="M329">
            <v>120</v>
          </cell>
        </row>
        <row r="330">
          <cell r="B330" t="str">
            <v>AnycubicPhotonMono</v>
          </cell>
          <cell r="M330">
            <v>120</v>
          </cell>
        </row>
        <row r="331">
          <cell r="B331" t="str">
            <v>AnycubicPhotonMono</v>
          </cell>
          <cell r="M331">
            <v>120</v>
          </cell>
        </row>
        <row r="332">
          <cell r="B332" t="str">
            <v>AnycubicPhotonMono</v>
          </cell>
          <cell r="M332">
            <v>120</v>
          </cell>
        </row>
        <row r="333">
          <cell r="B333" t="str">
            <v>AnycubicPhotonMono</v>
          </cell>
          <cell r="M333">
            <v>60</v>
          </cell>
        </row>
        <row r="334">
          <cell r="B334" t="str">
            <v>AnycubicPhotonMono</v>
          </cell>
          <cell r="M334">
            <v>120</v>
          </cell>
        </row>
        <row r="335">
          <cell r="B335" t="str">
            <v>AnycubicPhotonMono</v>
          </cell>
          <cell r="M335">
            <v>120</v>
          </cell>
        </row>
        <row r="336">
          <cell r="B336" t="str">
            <v>AnycubicPhotonMono</v>
          </cell>
          <cell r="M336">
            <v>120</v>
          </cell>
        </row>
        <row r="337">
          <cell r="B337" t="str">
            <v>AnycubicPhotonMono</v>
          </cell>
          <cell r="M337">
            <v>60</v>
          </cell>
        </row>
        <row r="338">
          <cell r="B338" t="str">
            <v>AnycubicPhotonMono</v>
          </cell>
          <cell r="M338">
            <v>120</v>
          </cell>
        </row>
        <row r="339">
          <cell r="B339" t="str">
            <v>AnycubicPhotonMono</v>
          </cell>
          <cell r="M339">
            <v>60</v>
          </cell>
        </row>
        <row r="340">
          <cell r="B340" t="str">
            <v>AnycubicPhotonMono</v>
          </cell>
          <cell r="M340">
            <v>60</v>
          </cell>
        </row>
        <row r="341">
          <cell r="B341" t="str">
            <v>AnycubicPhotonMono</v>
          </cell>
          <cell r="M341">
            <v>60</v>
          </cell>
        </row>
        <row r="342">
          <cell r="B342" t="str">
            <v>AnycubicPhotonMono</v>
          </cell>
          <cell r="M342">
            <v>120</v>
          </cell>
        </row>
        <row r="343">
          <cell r="B343" t="str">
            <v>AnycubicPhotonMono</v>
          </cell>
          <cell r="M343">
            <v>120</v>
          </cell>
        </row>
        <row r="344">
          <cell r="B344" t="str">
            <v>AnycubicPhotonMono</v>
          </cell>
          <cell r="M344">
            <v>120</v>
          </cell>
        </row>
        <row r="345">
          <cell r="B345" t="str">
            <v>AnycubicPhotonMono</v>
          </cell>
          <cell r="M345">
            <v>120</v>
          </cell>
        </row>
        <row r="346">
          <cell r="B346" t="str">
            <v>AnycubicPhotonMono</v>
          </cell>
          <cell r="M346">
            <v>120</v>
          </cell>
        </row>
        <row r="347">
          <cell r="B347" t="str">
            <v>AnycubicPhotonMono</v>
          </cell>
          <cell r="M347">
            <v>60</v>
          </cell>
        </row>
        <row r="348">
          <cell r="B348" t="str">
            <v>AnycubicPhotonMono</v>
          </cell>
          <cell r="M348">
            <v>120</v>
          </cell>
        </row>
        <row r="349">
          <cell r="B349" t="str">
            <v>AnycubicPhotonMono</v>
          </cell>
          <cell r="M349">
            <v>120</v>
          </cell>
        </row>
        <row r="350">
          <cell r="B350" t="str">
            <v>AnycubicPhotonMono</v>
          </cell>
          <cell r="M350">
            <v>120</v>
          </cell>
        </row>
        <row r="351">
          <cell r="B351" t="str">
            <v>AnycubicPhotonMono</v>
          </cell>
          <cell r="M351">
            <v>120</v>
          </cell>
        </row>
        <row r="352">
          <cell r="B352" t="str">
            <v>AnycubicPhotonMono</v>
          </cell>
          <cell r="M352">
            <v>60</v>
          </cell>
        </row>
        <row r="353">
          <cell r="B353" t="str">
            <v>AnycubicPhotonMono</v>
          </cell>
          <cell r="M353">
            <v>60</v>
          </cell>
        </row>
        <row r="354">
          <cell r="B354" t="str">
            <v>AnycubicPhotonMono2</v>
          </cell>
          <cell r="M354">
            <v>120</v>
          </cell>
        </row>
        <row r="355">
          <cell r="B355" t="str">
            <v>AnycubicPhotonMono2</v>
          </cell>
          <cell r="M355">
            <v>120</v>
          </cell>
        </row>
        <row r="356">
          <cell r="B356" t="str">
            <v>AnycubicPhotonMono2</v>
          </cell>
          <cell r="M356">
            <v>120</v>
          </cell>
        </row>
        <row r="357">
          <cell r="B357" t="str">
            <v>AnycubicPhotonMono2</v>
          </cell>
          <cell r="M357">
            <v>120</v>
          </cell>
        </row>
        <row r="358">
          <cell r="B358" t="str">
            <v>AnycubicPhotonMono2</v>
          </cell>
          <cell r="M358">
            <v>60</v>
          </cell>
        </row>
        <row r="359">
          <cell r="B359" t="str">
            <v>AnycubicPhotonMono2</v>
          </cell>
          <cell r="M359">
            <v>60</v>
          </cell>
        </row>
        <row r="360">
          <cell r="B360" t="str">
            <v>AnycubicPhotonMono2</v>
          </cell>
          <cell r="M360">
            <v>120</v>
          </cell>
        </row>
        <row r="361">
          <cell r="B361" t="str">
            <v>AnycubicPhotonMono2</v>
          </cell>
          <cell r="M361">
            <v>120</v>
          </cell>
        </row>
        <row r="362">
          <cell r="B362" t="str">
            <v>AnycubicPhotonMono2</v>
          </cell>
          <cell r="M362">
            <v>120</v>
          </cell>
        </row>
        <row r="363">
          <cell r="B363" t="str">
            <v>AnycubicPhotonMono2</v>
          </cell>
          <cell r="M363">
            <v>120</v>
          </cell>
        </row>
        <row r="364">
          <cell r="B364" t="str">
            <v>AnycubicPhotonMono2</v>
          </cell>
          <cell r="M364">
            <v>60</v>
          </cell>
        </row>
        <row r="365">
          <cell r="B365" t="str">
            <v>AnycubicPhotonMono2</v>
          </cell>
          <cell r="M365">
            <v>120</v>
          </cell>
        </row>
        <row r="366">
          <cell r="B366" t="str">
            <v>AnycubicPhotonMono2</v>
          </cell>
          <cell r="M366">
            <v>120</v>
          </cell>
        </row>
        <row r="367">
          <cell r="B367" t="str">
            <v>AnycubicPhotonMono2</v>
          </cell>
          <cell r="M367">
            <v>120</v>
          </cell>
        </row>
        <row r="368">
          <cell r="B368" t="str">
            <v>AnycubicPhotonMono2</v>
          </cell>
          <cell r="M368">
            <v>120</v>
          </cell>
        </row>
        <row r="369">
          <cell r="B369" t="str">
            <v>AnycubicPhotonMono2</v>
          </cell>
          <cell r="M369">
            <v>120</v>
          </cell>
        </row>
        <row r="370">
          <cell r="B370" t="str">
            <v>AnycubicPhotonMono2</v>
          </cell>
          <cell r="M370">
            <v>60</v>
          </cell>
        </row>
        <row r="371">
          <cell r="B371" t="str">
            <v>AnycubicPhotonMono2</v>
          </cell>
          <cell r="M371">
            <v>120</v>
          </cell>
        </row>
        <row r="372">
          <cell r="B372" t="str">
            <v>AnycubicPhotonMono2</v>
          </cell>
          <cell r="M372">
            <v>120</v>
          </cell>
        </row>
        <row r="373">
          <cell r="B373" t="str">
            <v>AnycubicPhotonMono2</v>
          </cell>
          <cell r="M373">
            <v>120</v>
          </cell>
        </row>
        <row r="374">
          <cell r="B374" t="str">
            <v>AnycubicPhotonMono2</v>
          </cell>
          <cell r="M374">
            <v>120</v>
          </cell>
        </row>
        <row r="375">
          <cell r="B375" t="str">
            <v>AnycubicPhotonMono2</v>
          </cell>
          <cell r="M375">
            <v>120</v>
          </cell>
        </row>
        <row r="376">
          <cell r="B376" t="str">
            <v>AnycubicPhotonMono2</v>
          </cell>
          <cell r="M376">
            <v>120</v>
          </cell>
        </row>
        <row r="377">
          <cell r="B377" t="str">
            <v>AnycubicPhotonMono2</v>
          </cell>
          <cell r="M377">
            <v>60</v>
          </cell>
        </row>
        <row r="378">
          <cell r="B378" t="str">
            <v>AnycubicPhotonMono2</v>
          </cell>
          <cell r="M378">
            <v>120</v>
          </cell>
        </row>
        <row r="379">
          <cell r="B379" t="str">
            <v>AnycubicPhotonMono2</v>
          </cell>
          <cell r="M379">
            <v>120</v>
          </cell>
        </row>
        <row r="380">
          <cell r="B380" t="str">
            <v>AnycubicPhotonMono2</v>
          </cell>
          <cell r="M380">
            <v>120</v>
          </cell>
        </row>
        <row r="381">
          <cell r="B381" t="str">
            <v>AnycubicPhotonMono2</v>
          </cell>
          <cell r="M381">
            <v>60</v>
          </cell>
        </row>
        <row r="382">
          <cell r="B382" t="str">
            <v>AnycubicPhotonMono2</v>
          </cell>
          <cell r="M382">
            <v>120</v>
          </cell>
        </row>
        <row r="383">
          <cell r="B383" t="str">
            <v>AnycubicPhotonMono2</v>
          </cell>
          <cell r="M383">
            <v>60</v>
          </cell>
        </row>
        <row r="384">
          <cell r="B384" t="str">
            <v>AnycubicPhotonMono2</v>
          </cell>
          <cell r="M384">
            <v>60</v>
          </cell>
        </row>
        <row r="385">
          <cell r="B385" t="str">
            <v>AnycubicPhotonMono2</v>
          </cell>
          <cell r="M385">
            <v>60</v>
          </cell>
        </row>
        <row r="386">
          <cell r="B386" t="str">
            <v>AnycubicPhotonMono2</v>
          </cell>
          <cell r="M386">
            <v>120</v>
          </cell>
        </row>
        <row r="387">
          <cell r="B387" t="str">
            <v>AnycubicPhotonMono2</v>
          </cell>
          <cell r="M387">
            <v>120</v>
          </cell>
        </row>
        <row r="388">
          <cell r="B388" t="str">
            <v>AnycubicPhotonMono2</v>
          </cell>
          <cell r="M388">
            <v>120</v>
          </cell>
        </row>
        <row r="389">
          <cell r="B389" t="str">
            <v>AnycubicPhotonMono2</v>
          </cell>
          <cell r="M389">
            <v>120</v>
          </cell>
        </row>
        <row r="390">
          <cell r="B390" t="str">
            <v>AnycubicPhotonMono2</v>
          </cell>
          <cell r="M390">
            <v>120</v>
          </cell>
        </row>
        <row r="391">
          <cell r="B391" t="str">
            <v>AnycubicPhotonMono2</v>
          </cell>
          <cell r="M391">
            <v>60</v>
          </cell>
        </row>
        <row r="392">
          <cell r="B392" t="str">
            <v>AnycubicPhotonMono2</v>
          </cell>
          <cell r="M392">
            <v>120</v>
          </cell>
        </row>
        <row r="393">
          <cell r="B393" t="str">
            <v>AnycubicPhotonMono2</v>
          </cell>
          <cell r="M393">
            <v>120</v>
          </cell>
        </row>
        <row r="394">
          <cell r="B394" t="str">
            <v>AnycubicPhotonMono2</v>
          </cell>
          <cell r="M394">
            <v>120</v>
          </cell>
        </row>
        <row r="395">
          <cell r="B395" t="str">
            <v>AnycubicPhotonMono2</v>
          </cell>
          <cell r="M395">
            <v>120</v>
          </cell>
        </row>
        <row r="396">
          <cell r="B396" t="str">
            <v>AnycubicPhotonMono2</v>
          </cell>
          <cell r="M396">
            <v>60</v>
          </cell>
        </row>
        <row r="397">
          <cell r="B397" t="str">
            <v>AnycubicPhotonMono2</v>
          </cell>
          <cell r="M397">
            <v>60</v>
          </cell>
        </row>
        <row r="398">
          <cell r="B398" t="str">
            <v>AnycubicPhotonMono4K</v>
          </cell>
          <cell r="M398">
            <v>120</v>
          </cell>
        </row>
        <row r="399">
          <cell r="B399" t="str">
            <v>AnycubicPhotonMono4K</v>
          </cell>
          <cell r="M399">
            <v>120</v>
          </cell>
        </row>
        <row r="400">
          <cell r="B400" t="str">
            <v>AnycubicPhotonMono4K</v>
          </cell>
          <cell r="M400">
            <v>120</v>
          </cell>
        </row>
        <row r="401">
          <cell r="B401" t="str">
            <v>AnycubicPhotonMono4K</v>
          </cell>
          <cell r="M401">
            <v>120</v>
          </cell>
        </row>
        <row r="402">
          <cell r="B402" t="str">
            <v>AnycubicPhotonMono4K</v>
          </cell>
          <cell r="M402">
            <v>60</v>
          </cell>
        </row>
        <row r="403">
          <cell r="B403" t="str">
            <v>AnycubicPhotonMono4K</v>
          </cell>
          <cell r="M403">
            <v>60</v>
          </cell>
        </row>
        <row r="404">
          <cell r="B404" t="str">
            <v>AnycubicPhotonMono4K</v>
          </cell>
          <cell r="M404">
            <v>120</v>
          </cell>
        </row>
        <row r="405">
          <cell r="B405" t="str">
            <v>AnycubicPhotonMono4K</v>
          </cell>
          <cell r="M405">
            <v>120</v>
          </cell>
        </row>
        <row r="406">
          <cell r="B406" t="str">
            <v>AnycubicPhotonMono4K</v>
          </cell>
          <cell r="M406">
            <v>120</v>
          </cell>
        </row>
        <row r="407">
          <cell r="B407" t="str">
            <v>AnycubicPhotonMono4K</v>
          </cell>
          <cell r="M407">
            <v>120</v>
          </cell>
        </row>
        <row r="408">
          <cell r="B408" t="str">
            <v>AnycubicPhotonMono4K</v>
          </cell>
          <cell r="M408">
            <v>60</v>
          </cell>
        </row>
        <row r="409">
          <cell r="B409" t="str">
            <v>AnycubicPhotonMono4K</v>
          </cell>
          <cell r="M409">
            <v>120</v>
          </cell>
        </row>
        <row r="410">
          <cell r="B410" t="str">
            <v>AnycubicPhotonMono4K</v>
          </cell>
          <cell r="M410">
            <v>120</v>
          </cell>
        </row>
        <row r="411">
          <cell r="B411" t="str">
            <v>AnycubicPhotonMono4K</v>
          </cell>
          <cell r="M411">
            <v>120</v>
          </cell>
        </row>
        <row r="412">
          <cell r="B412" t="str">
            <v>AnycubicPhotonMono4K</v>
          </cell>
          <cell r="M412">
            <v>120</v>
          </cell>
        </row>
        <row r="413">
          <cell r="B413" t="str">
            <v>AnycubicPhotonMono4K</v>
          </cell>
          <cell r="M413">
            <v>120</v>
          </cell>
        </row>
        <row r="414">
          <cell r="B414" t="str">
            <v>AnycubicPhotonMono4K</v>
          </cell>
          <cell r="M414">
            <v>60</v>
          </cell>
        </row>
        <row r="415">
          <cell r="B415" t="str">
            <v>AnycubicPhotonMono4K</v>
          </cell>
          <cell r="M415">
            <v>120</v>
          </cell>
        </row>
        <row r="416">
          <cell r="B416" t="str">
            <v>AnycubicPhotonMono4K</v>
          </cell>
          <cell r="M416">
            <v>120</v>
          </cell>
        </row>
        <row r="417">
          <cell r="B417" t="str">
            <v>AnycubicPhotonMono4K</v>
          </cell>
          <cell r="M417">
            <v>120</v>
          </cell>
        </row>
        <row r="418">
          <cell r="B418" t="str">
            <v>AnycubicPhotonMono4K</v>
          </cell>
          <cell r="M418">
            <v>120</v>
          </cell>
        </row>
        <row r="419">
          <cell r="B419" t="str">
            <v>AnycubicPhotonMono4K</v>
          </cell>
          <cell r="M419">
            <v>120</v>
          </cell>
        </row>
        <row r="420">
          <cell r="B420" t="str">
            <v>AnycubicPhotonMono4K</v>
          </cell>
          <cell r="M420">
            <v>120</v>
          </cell>
        </row>
        <row r="421">
          <cell r="B421" t="str">
            <v>AnycubicPhotonMono4K</v>
          </cell>
          <cell r="M421">
            <v>60</v>
          </cell>
        </row>
        <row r="422">
          <cell r="B422" t="str">
            <v>AnycubicPhotonMono4K</v>
          </cell>
          <cell r="M422">
            <v>120</v>
          </cell>
        </row>
        <row r="423">
          <cell r="B423" t="str">
            <v>AnycubicPhotonMono4K</v>
          </cell>
          <cell r="M423">
            <v>120</v>
          </cell>
        </row>
        <row r="424">
          <cell r="B424" t="str">
            <v>AnycubicPhotonMono4K</v>
          </cell>
          <cell r="M424">
            <v>120</v>
          </cell>
        </row>
        <row r="425">
          <cell r="B425" t="str">
            <v>AnycubicPhotonMono4K</v>
          </cell>
          <cell r="M425">
            <v>60</v>
          </cell>
        </row>
        <row r="426">
          <cell r="B426" t="str">
            <v>AnycubicPhotonMono4K</v>
          </cell>
          <cell r="M426">
            <v>120</v>
          </cell>
        </row>
        <row r="427">
          <cell r="B427" t="str">
            <v>AnycubicPhotonMono4K</v>
          </cell>
          <cell r="M427">
            <v>60</v>
          </cell>
        </row>
        <row r="428">
          <cell r="B428" t="str">
            <v>AnycubicPhotonMono4K</v>
          </cell>
          <cell r="M428">
            <v>60</v>
          </cell>
        </row>
        <row r="429">
          <cell r="B429" t="str">
            <v>AnycubicPhotonMono4K</v>
          </cell>
          <cell r="M429">
            <v>60</v>
          </cell>
        </row>
        <row r="430">
          <cell r="B430" t="str">
            <v>AnycubicPhotonMono4K</v>
          </cell>
          <cell r="M430">
            <v>120</v>
          </cell>
        </row>
        <row r="431">
          <cell r="B431" t="str">
            <v>AnycubicPhotonMono4K</v>
          </cell>
          <cell r="M431">
            <v>120</v>
          </cell>
        </row>
        <row r="432">
          <cell r="B432" t="str">
            <v>AnycubicPhotonMono4K</v>
          </cell>
          <cell r="M432">
            <v>120</v>
          </cell>
        </row>
        <row r="433">
          <cell r="B433" t="str">
            <v>AnycubicPhotonMono4K</v>
          </cell>
          <cell r="M433">
            <v>120</v>
          </cell>
        </row>
        <row r="434">
          <cell r="B434" t="str">
            <v>AnycubicPhotonMono4K</v>
          </cell>
          <cell r="M434">
            <v>120</v>
          </cell>
        </row>
        <row r="435">
          <cell r="B435" t="str">
            <v>AnycubicPhotonMono4K</v>
          </cell>
          <cell r="M435">
            <v>60</v>
          </cell>
        </row>
        <row r="436">
          <cell r="B436" t="str">
            <v>AnycubicPhotonMono4K</v>
          </cell>
          <cell r="M436">
            <v>120</v>
          </cell>
        </row>
        <row r="437">
          <cell r="B437" t="str">
            <v>AnycubicPhotonMono4K</v>
          </cell>
          <cell r="M437">
            <v>120</v>
          </cell>
        </row>
        <row r="438">
          <cell r="B438" t="str">
            <v>AnycubicPhotonMono4K</v>
          </cell>
          <cell r="M438">
            <v>120</v>
          </cell>
        </row>
        <row r="439">
          <cell r="B439" t="str">
            <v>AnycubicPhotonMono4K</v>
          </cell>
          <cell r="M439">
            <v>120</v>
          </cell>
        </row>
        <row r="440">
          <cell r="B440" t="str">
            <v>AnycubicPhotonMono4K</v>
          </cell>
          <cell r="M440">
            <v>60</v>
          </cell>
        </row>
        <row r="441">
          <cell r="B441" t="str">
            <v>AnycubicPhotonMono4K</v>
          </cell>
          <cell r="M441">
            <v>60</v>
          </cell>
        </row>
        <row r="442">
          <cell r="B442" t="str">
            <v>AnycubicPhotonMonoM5</v>
          </cell>
          <cell r="M442">
            <v>120</v>
          </cell>
        </row>
        <row r="443">
          <cell r="B443" t="str">
            <v>AnycubicPhotonMonoM5</v>
          </cell>
          <cell r="M443">
            <v>120</v>
          </cell>
        </row>
        <row r="444">
          <cell r="B444" t="str">
            <v>AnycubicPhotonMonoM5</v>
          </cell>
          <cell r="M444">
            <v>120</v>
          </cell>
        </row>
        <row r="445">
          <cell r="B445" t="str">
            <v>AnycubicPhotonMonoM5</v>
          </cell>
          <cell r="M445">
            <v>120</v>
          </cell>
        </row>
        <row r="446">
          <cell r="B446" t="str">
            <v>AnycubicPhotonMonoM5</v>
          </cell>
          <cell r="M446">
            <v>60</v>
          </cell>
        </row>
        <row r="447">
          <cell r="B447" t="str">
            <v>AnycubicPhotonMonoM5</v>
          </cell>
          <cell r="M447">
            <v>60</v>
          </cell>
        </row>
        <row r="448">
          <cell r="B448" t="str">
            <v>AnycubicPhotonMonoM5</v>
          </cell>
          <cell r="M448">
            <v>120</v>
          </cell>
        </row>
        <row r="449">
          <cell r="B449" t="str">
            <v>AnycubicPhotonMonoM5</v>
          </cell>
          <cell r="M449">
            <v>120</v>
          </cell>
        </row>
        <row r="450">
          <cell r="B450" t="str">
            <v>AnycubicPhotonMonoM5</v>
          </cell>
          <cell r="M450">
            <v>120</v>
          </cell>
        </row>
        <row r="451">
          <cell r="B451" t="str">
            <v>AnycubicPhotonMonoM5</v>
          </cell>
          <cell r="M451">
            <v>120</v>
          </cell>
        </row>
        <row r="452">
          <cell r="B452" t="str">
            <v>AnycubicPhotonMonoM5</v>
          </cell>
          <cell r="M452">
            <v>60</v>
          </cell>
        </row>
        <row r="453">
          <cell r="B453" t="str">
            <v>AnycubicPhotonMonoM5</v>
          </cell>
          <cell r="M453">
            <v>120</v>
          </cell>
        </row>
        <row r="454">
          <cell r="B454" t="str">
            <v>AnycubicPhotonMonoM5</v>
          </cell>
          <cell r="M454">
            <v>120</v>
          </cell>
        </row>
        <row r="455">
          <cell r="B455" t="str">
            <v>AnycubicPhotonMonoM5</v>
          </cell>
          <cell r="M455">
            <v>120</v>
          </cell>
        </row>
        <row r="456">
          <cell r="B456" t="str">
            <v>AnycubicPhotonMonoM5</v>
          </cell>
          <cell r="M456">
            <v>120</v>
          </cell>
        </row>
        <row r="457">
          <cell r="B457" t="str">
            <v>AnycubicPhotonMonoM5</v>
          </cell>
          <cell r="M457">
            <v>120</v>
          </cell>
        </row>
        <row r="458">
          <cell r="B458" t="str">
            <v>AnycubicPhotonMonoM5</v>
          </cell>
          <cell r="M458">
            <v>60</v>
          </cell>
        </row>
        <row r="459">
          <cell r="B459" t="str">
            <v>AnycubicPhotonMonoM5</v>
          </cell>
          <cell r="M459">
            <v>120</v>
          </cell>
        </row>
        <row r="460">
          <cell r="B460" t="str">
            <v>AnycubicPhotonMonoM5</v>
          </cell>
          <cell r="M460">
            <v>120</v>
          </cell>
        </row>
        <row r="461">
          <cell r="B461" t="str">
            <v>AnycubicPhotonMonoM5</v>
          </cell>
          <cell r="M461">
            <v>120</v>
          </cell>
        </row>
        <row r="462">
          <cell r="B462" t="str">
            <v>AnycubicPhotonMonoM5</v>
          </cell>
          <cell r="M462">
            <v>120</v>
          </cell>
        </row>
        <row r="463">
          <cell r="B463" t="str">
            <v>AnycubicPhotonMonoM5</v>
          </cell>
          <cell r="M463">
            <v>120</v>
          </cell>
        </row>
        <row r="464">
          <cell r="B464" t="str">
            <v>AnycubicPhotonMonoM5</v>
          </cell>
          <cell r="M464">
            <v>120</v>
          </cell>
        </row>
        <row r="465">
          <cell r="B465" t="str">
            <v>AnycubicPhotonMonoM5</v>
          </cell>
          <cell r="M465">
            <v>60</v>
          </cell>
        </row>
        <row r="466">
          <cell r="B466" t="str">
            <v>AnycubicPhotonMonoM5</v>
          </cell>
          <cell r="M466">
            <v>120</v>
          </cell>
        </row>
        <row r="467">
          <cell r="B467" t="str">
            <v>AnycubicPhotonMonoM5</v>
          </cell>
          <cell r="M467">
            <v>120</v>
          </cell>
        </row>
        <row r="468">
          <cell r="B468" t="str">
            <v>AnycubicPhotonMonoM5</v>
          </cell>
          <cell r="M468">
            <v>120</v>
          </cell>
        </row>
        <row r="469">
          <cell r="B469" t="str">
            <v>AnycubicPhotonMonoM5</v>
          </cell>
          <cell r="M469">
            <v>60</v>
          </cell>
        </row>
        <row r="470">
          <cell r="B470" t="str">
            <v>AnycubicPhotonMonoM5</v>
          </cell>
          <cell r="M470">
            <v>120</v>
          </cell>
        </row>
        <row r="471">
          <cell r="B471" t="str">
            <v>AnycubicPhotonMonoM5</v>
          </cell>
          <cell r="M471">
            <v>60</v>
          </cell>
        </row>
        <row r="472">
          <cell r="B472" t="str">
            <v>AnycubicPhotonMonoM5</v>
          </cell>
          <cell r="M472">
            <v>60</v>
          </cell>
        </row>
        <row r="473">
          <cell r="B473" t="str">
            <v>AnycubicPhotonMonoM5</v>
          </cell>
          <cell r="M473">
            <v>60</v>
          </cell>
        </row>
        <row r="474">
          <cell r="B474" t="str">
            <v>AnycubicPhotonMonoM5</v>
          </cell>
          <cell r="M474">
            <v>120</v>
          </cell>
        </row>
        <row r="475">
          <cell r="B475" t="str">
            <v>AnycubicPhotonMonoM5</v>
          </cell>
          <cell r="M475">
            <v>120</v>
          </cell>
        </row>
        <row r="476">
          <cell r="B476" t="str">
            <v>AnycubicPhotonMonoM5</v>
          </cell>
          <cell r="M476">
            <v>120</v>
          </cell>
        </row>
        <row r="477">
          <cell r="B477" t="str">
            <v>AnycubicPhotonMonoM5</v>
          </cell>
          <cell r="M477">
            <v>120</v>
          </cell>
        </row>
        <row r="478">
          <cell r="B478" t="str">
            <v>AnycubicPhotonMonoM5</v>
          </cell>
          <cell r="M478">
            <v>120</v>
          </cell>
        </row>
        <row r="479">
          <cell r="B479" t="str">
            <v>AnycubicPhotonMonoM5</v>
          </cell>
          <cell r="M479">
            <v>60</v>
          </cell>
        </row>
        <row r="480">
          <cell r="B480" t="str">
            <v>AnycubicPhotonMonoM5</v>
          </cell>
          <cell r="M480">
            <v>120</v>
          </cell>
        </row>
        <row r="481">
          <cell r="B481" t="str">
            <v>AnycubicPhotonMonoM5</v>
          </cell>
          <cell r="M481">
            <v>120</v>
          </cell>
        </row>
        <row r="482">
          <cell r="B482" t="str">
            <v>AnycubicPhotonMonoM5</v>
          </cell>
          <cell r="M482">
            <v>120</v>
          </cell>
        </row>
        <row r="483">
          <cell r="B483" t="str">
            <v>AnycubicPhotonMonoM5</v>
          </cell>
          <cell r="M483">
            <v>120</v>
          </cell>
        </row>
        <row r="484">
          <cell r="B484" t="str">
            <v>AnycubicPhotonMonoM5</v>
          </cell>
          <cell r="M484">
            <v>60</v>
          </cell>
        </row>
        <row r="485">
          <cell r="B485" t="str">
            <v>AnycubicPhotonMonoM5</v>
          </cell>
          <cell r="M485">
            <v>60</v>
          </cell>
        </row>
        <row r="486">
          <cell r="B486" t="str">
            <v>AnycubicPhotonMonoM5s</v>
          </cell>
          <cell r="M486">
            <v>120</v>
          </cell>
        </row>
        <row r="487">
          <cell r="B487" t="str">
            <v>AnycubicPhotonMonoM5s</v>
          </cell>
          <cell r="M487">
            <v>120</v>
          </cell>
        </row>
        <row r="488">
          <cell r="B488" t="str">
            <v>AnycubicPhotonMonoM5s</v>
          </cell>
          <cell r="M488">
            <v>120</v>
          </cell>
        </row>
        <row r="489">
          <cell r="B489" t="str">
            <v>AnycubicPhotonMonoM5s</v>
          </cell>
          <cell r="M489">
            <v>120</v>
          </cell>
        </row>
        <row r="490">
          <cell r="B490" t="str">
            <v>AnycubicPhotonMonoM5s</v>
          </cell>
          <cell r="M490">
            <v>60</v>
          </cell>
        </row>
        <row r="491">
          <cell r="B491" t="str">
            <v>AnycubicPhotonMonoM5s</v>
          </cell>
          <cell r="M491">
            <v>60</v>
          </cell>
        </row>
        <row r="492">
          <cell r="B492" t="str">
            <v>AnycubicPhotonMonoM5s</v>
          </cell>
          <cell r="M492">
            <v>120</v>
          </cell>
        </row>
        <row r="493">
          <cell r="B493" t="str">
            <v>AnycubicPhotonMonoM5s</v>
          </cell>
          <cell r="M493">
            <v>120</v>
          </cell>
        </row>
        <row r="494">
          <cell r="B494" t="str">
            <v>AnycubicPhotonMonoM5s</v>
          </cell>
          <cell r="M494">
            <v>120</v>
          </cell>
        </row>
        <row r="495">
          <cell r="B495" t="str">
            <v>AnycubicPhotonMonoM5s</v>
          </cell>
          <cell r="M495">
            <v>120</v>
          </cell>
        </row>
        <row r="496">
          <cell r="B496" t="str">
            <v>AnycubicPhotonMonoM5s</v>
          </cell>
          <cell r="M496">
            <v>60</v>
          </cell>
        </row>
        <row r="497">
          <cell r="B497" t="str">
            <v>AnycubicPhotonMonoM5s</v>
          </cell>
          <cell r="M497">
            <v>120</v>
          </cell>
        </row>
        <row r="498">
          <cell r="B498" t="str">
            <v>AnycubicPhotonMonoM5s</v>
          </cell>
          <cell r="M498">
            <v>120</v>
          </cell>
        </row>
        <row r="499">
          <cell r="B499" t="str">
            <v>AnycubicPhotonMonoM5s</v>
          </cell>
          <cell r="M499">
            <v>120</v>
          </cell>
        </row>
        <row r="500">
          <cell r="B500" t="str">
            <v>AnycubicPhotonMonoM5s</v>
          </cell>
          <cell r="M500">
            <v>120</v>
          </cell>
        </row>
        <row r="501">
          <cell r="B501" t="str">
            <v>AnycubicPhotonMonoM5s</v>
          </cell>
          <cell r="M501">
            <v>120</v>
          </cell>
        </row>
        <row r="502">
          <cell r="B502" t="str">
            <v>AnycubicPhotonMonoM5s</v>
          </cell>
          <cell r="M502">
            <v>60</v>
          </cell>
        </row>
        <row r="503">
          <cell r="B503" t="str">
            <v>AnycubicPhotonMonoM5s</v>
          </cell>
          <cell r="M503">
            <v>120</v>
          </cell>
        </row>
        <row r="504">
          <cell r="B504" t="str">
            <v>AnycubicPhotonMonoM5s</v>
          </cell>
          <cell r="M504">
            <v>120</v>
          </cell>
        </row>
        <row r="505">
          <cell r="B505" t="str">
            <v>AnycubicPhotonMonoM5s</v>
          </cell>
          <cell r="M505">
            <v>120</v>
          </cell>
        </row>
        <row r="506">
          <cell r="B506" t="str">
            <v>AnycubicPhotonMonoM5s</v>
          </cell>
          <cell r="M506">
            <v>120</v>
          </cell>
        </row>
        <row r="507">
          <cell r="B507" t="str">
            <v>AnycubicPhotonMonoM5s</v>
          </cell>
          <cell r="M507">
            <v>120</v>
          </cell>
        </row>
        <row r="508">
          <cell r="B508" t="str">
            <v>AnycubicPhotonMonoM5s</v>
          </cell>
          <cell r="M508">
            <v>120</v>
          </cell>
        </row>
        <row r="509">
          <cell r="B509" t="str">
            <v>AnycubicPhotonMonoM5s</v>
          </cell>
          <cell r="M509">
            <v>60</v>
          </cell>
        </row>
        <row r="510">
          <cell r="B510" t="str">
            <v>AnycubicPhotonMonoM5s</v>
          </cell>
          <cell r="M510">
            <v>120</v>
          </cell>
        </row>
        <row r="511">
          <cell r="B511" t="str">
            <v>AnycubicPhotonMonoM5s</v>
          </cell>
          <cell r="M511">
            <v>120</v>
          </cell>
        </row>
        <row r="512">
          <cell r="B512" t="str">
            <v>AnycubicPhotonMonoM5s</v>
          </cell>
          <cell r="M512">
            <v>120</v>
          </cell>
        </row>
        <row r="513">
          <cell r="B513" t="str">
            <v>AnycubicPhotonMonoM5s</v>
          </cell>
          <cell r="M513">
            <v>60</v>
          </cell>
        </row>
        <row r="514">
          <cell r="B514" t="str">
            <v>AnycubicPhotonMonoM5s</v>
          </cell>
          <cell r="M514">
            <v>120</v>
          </cell>
        </row>
        <row r="515">
          <cell r="B515" t="str">
            <v>AnycubicPhotonMonoM5s</v>
          </cell>
          <cell r="M515">
            <v>60</v>
          </cell>
        </row>
        <row r="516">
          <cell r="B516" t="str">
            <v>AnycubicPhotonMonoM5s</v>
          </cell>
          <cell r="M516">
            <v>60</v>
          </cell>
        </row>
        <row r="517">
          <cell r="B517" t="str">
            <v>AnycubicPhotonMonoM5s</v>
          </cell>
          <cell r="M517">
            <v>60</v>
          </cell>
        </row>
        <row r="518">
          <cell r="B518" t="str">
            <v>AnycubicPhotonMonoM5s</v>
          </cell>
          <cell r="M518">
            <v>120</v>
          </cell>
        </row>
        <row r="519">
          <cell r="B519" t="str">
            <v>AnycubicPhotonMonoM5s</v>
          </cell>
          <cell r="M519">
            <v>120</v>
          </cell>
        </row>
        <row r="520">
          <cell r="B520" t="str">
            <v>AnycubicPhotonMonoM5s</v>
          </cell>
          <cell r="M520">
            <v>120</v>
          </cell>
        </row>
        <row r="521">
          <cell r="B521" t="str">
            <v>AnycubicPhotonMonoM5s</v>
          </cell>
          <cell r="M521">
            <v>120</v>
          </cell>
        </row>
        <row r="522">
          <cell r="B522" t="str">
            <v>AnycubicPhotonMonoM5s</v>
          </cell>
          <cell r="M522">
            <v>120</v>
          </cell>
        </row>
        <row r="523">
          <cell r="B523" t="str">
            <v>AnycubicPhotonMonoM5s</v>
          </cell>
          <cell r="M523">
            <v>60</v>
          </cell>
        </row>
        <row r="524">
          <cell r="B524" t="str">
            <v>AnycubicPhotonMonoM5s</v>
          </cell>
          <cell r="M524">
            <v>120</v>
          </cell>
        </row>
        <row r="525">
          <cell r="B525" t="str">
            <v>AnycubicPhotonMonoM5s</v>
          </cell>
          <cell r="M525">
            <v>120</v>
          </cell>
        </row>
        <row r="526">
          <cell r="B526" t="str">
            <v>AnycubicPhotonMonoM5s</v>
          </cell>
          <cell r="M526">
            <v>120</v>
          </cell>
        </row>
        <row r="527">
          <cell r="B527" t="str">
            <v>AnycubicPhotonMonoM5s</v>
          </cell>
          <cell r="M527">
            <v>120</v>
          </cell>
        </row>
        <row r="528">
          <cell r="B528" t="str">
            <v>AnycubicPhotonMonoM5s</v>
          </cell>
          <cell r="M528">
            <v>60</v>
          </cell>
        </row>
        <row r="529">
          <cell r="B529" t="str">
            <v>AnycubicPhotonMonoM5s</v>
          </cell>
          <cell r="M529">
            <v>60</v>
          </cell>
        </row>
        <row r="530">
          <cell r="B530" t="str">
            <v>AnycubicPhotonMonoSE</v>
          </cell>
          <cell r="M530">
            <v>120</v>
          </cell>
        </row>
        <row r="531">
          <cell r="B531" t="str">
            <v>AnycubicPhotonMonoSE</v>
          </cell>
          <cell r="M531">
            <v>120</v>
          </cell>
        </row>
        <row r="532">
          <cell r="B532" t="str">
            <v>AnycubicPhotonMonoSE</v>
          </cell>
          <cell r="M532">
            <v>120</v>
          </cell>
        </row>
        <row r="533">
          <cell r="B533" t="str">
            <v>AnycubicPhotonMonoSE</v>
          </cell>
          <cell r="M533">
            <v>120</v>
          </cell>
        </row>
        <row r="534">
          <cell r="B534" t="str">
            <v>AnycubicPhotonMonoSE</v>
          </cell>
          <cell r="M534">
            <v>60</v>
          </cell>
        </row>
        <row r="535">
          <cell r="B535" t="str">
            <v>AnycubicPhotonMonoSE</v>
          </cell>
          <cell r="M535">
            <v>60</v>
          </cell>
        </row>
        <row r="536">
          <cell r="B536" t="str">
            <v>AnycubicPhotonMonoSE</v>
          </cell>
          <cell r="M536">
            <v>120</v>
          </cell>
        </row>
        <row r="537">
          <cell r="B537" t="str">
            <v>AnycubicPhotonMonoSE</v>
          </cell>
          <cell r="M537">
            <v>120</v>
          </cell>
        </row>
        <row r="538">
          <cell r="B538" t="str">
            <v>AnycubicPhotonMonoSE</v>
          </cell>
          <cell r="M538">
            <v>120</v>
          </cell>
        </row>
        <row r="539">
          <cell r="B539" t="str">
            <v>AnycubicPhotonMonoSE</v>
          </cell>
          <cell r="M539">
            <v>120</v>
          </cell>
        </row>
        <row r="540">
          <cell r="B540" t="str">
            <v>AnycubicPhotonMonoSE</v>
          </cell>
          <cell r="M540">
            <v>60</v>
          </cell>
        </row>
        <row r="541">
          <cell r="B541" t="str">
            <v>AnycubicPhotonMonoSE</v>
          </cell>
          <cell r="M541">
            <v>120</v>
          </cell>
        </row>
        <row r="542">
          <cell r="B542" t="str">
            <v>AnycubicPhotonMonoSE</v>
          </cell>
          <cell r="M542">
            <v>120</v>
          </cell>
        </row>
        <row r="543">
          <cell r="B543" t="str">
            <v>AnycubicPhotonMonoSE</v>
          </cell>
          <cell r="M543">
            <v>120</v>
          </cell>
        </row>
        <row r="544">
          <cell r="B544" t="str">
            <v>AnycubicPhotonMonoSE</v>
          </cell>
          <cell r="M544">
            <v>120</v>
          </cell>
        </row>
        <row r="545">
          <cell r="B545" t="str">
            <v>AnycubicPhotonMonoSE</v>
          </cell>
          <cell r="M545">
            <v>120</v>
          </cell>
        </row>
        <row r="546">
          <cell r="B546" t="str">
            <v>AnycubicPhotonMonoSE</v>
          </cell>
          <cell r="M546">
            <v>60</v>
          </cell>
        </row>
        <row r="547">
          <cell r="B547" t="str">
            <v>AnycubicPhotonMonoSE</v>
          </cell>
          <cell r="M547">
            <v>120</v>
          </cell>
        </row>
        <row r="548">
          <cell r="B548" t="str">
            <v>AnycubicPhotonMonoSE</v>
          </cell>
          <cell r="M548">
            <v>120</v>
          </cell>
        </row>
        <row r="549">
          <cell r="B549" t="str">
            <v>AnycubicPhotonMonoSE</v>
          </cell>
          <cell r="M549">
            <v>120</v>
          </cell>
        </row>
        <row r="550">
          <cell r="B550" t="str">
            <v>AnycubicPhotonMonoSE</v>
          </cell>
          <cell r="M550">
            <v>120</v>
          </cell>
        </row>
        <row r="551">
          <cell r="B551" t="str">
            <v>AnycubicPhotonMonoSE</v>
          </cell>
          <cell r="M551">
            <v>120</v>
          </cell>
        </row>
        <row r="552">
          <cell r="B552" t="str">
            <v>AnycubicPhotonMonoSE</v>
          </cell>
          <cell r="M552">
            <v>120</v>
          </cell>
        </row>
        <row r="553">
          <cell r="B553" t="str">
            <v>AnycubicPhotonMonoSE</v>
          </cell>
          <cell r="M553">
            <v>60</v>
          </cell>
        </row>
        <row r="554">
          <cell r="B554" t="str">
            <v>AnycubicPhotonMonoSE</v>
          </cell>
          <cell r="M554">
            <v>120</v>
          </cell>
        </row>
        <row r="555">
          <cell r="B555" t="str">
            <v>AnycubicPhotonMonoSE</v>
          </cell>
          <cell r="M555">
            <v>120</v>
          </cell>
        </row>
        <row r="556">
          <cell r="B556" t="str">
            <v>AnycubicPhotonMonoSE</v>
          </cell>
          <cell r="M556">
            <v>120</v>
          </cell>
        </row>
        <row r="557">
          <cell r="B557" t="str">
            <v>AnycubicPhotonMonoSE</v>
          </cell>
          <cell r="M557">
            <v>60</v>
          </cell>
        </row>
        <row r="558">
          <cell r="B558" t="str">
            <v>AnycubicPhotonMonoSE</v>
          </cell>
          <cell r="M558">
            <v>120</v>
          </cell>
        </row>
        <row r="559">
          <cell r="B559" t="str">
            <v>AnycubicPhotonMonoSE</v>
          </cell>
          <cell r="M559">
            <v>60</v>
          </cell>
        </row>
        <row r="560">
          <cell r="B560" t="str">
            <v>AnycubicPhotonMonoSE</v>
          </cell>
          <cell r="M560">
            <v>60</v>
          </cell>
        </row>
        <row r="561">
          <cell r="B561" t="str">
            <v>AnycubicPhotonMonoSE</v>
          </cell>
          <cell r="M561">
            <v>60</v>
          </cell>
        </row>
        <row r="562">
          <cell r="B562" t="str">
            <v>AnycubicPhotonMonoSE</v>
          </cell>
          <cell r="M562">
            <v>120</v>
          </cell>
        </row>
        <row r="563">
          <cell r="B563" t="str">
            <v>AnycubicPhotonMonoSE</v>
          </cell>
          <cell r="M563">
            <v>120</v>
          </cell>
        </row>
        <row r="564">
          <cell r="B564" t="str">
            <v>AnycubicPhotonMonoSE</v>
          </cell>
          <cell r="M564">
            <v>120</v>
          </cell>
        </row>
        <row r="565">
          <cell r="B565" t="str">
            <v>AnycubicPhotonMonoSE</v>
          </cell>
          <cell r="M565">
            <v>120</v>
          </cell>
        </row>
        <row r="566">
          <cell r="B566" t="str">
            <v>AnycubicPhotonMonoSE</v>
          </cell>
          <cell r="M566">
            <v>120</v>
          </cell>
        </row>
        <row r="567">
          <cell r="B567" t="str">
            <v>AnycubicPhotonMonoSE</v>
          </cell>
          <cell r="M567">
            <v>60</v>
          </cell>
        </row>
        <row r="568">
          <cell r="B568" t="str">
            <v>AnycubicPhotonMonoSE</v>
          </cell>
          <cell r="M568">
            <v>120</v>
          </cell>
        </row>
        <row r="569">
          <cell r="B569" t="str">
            <v>AnycubicPhotonMonoSE</v>
          </cell>
          <cell r="M569">
            <v>120</v>
          </cell>
        </row>
        <row r="570">
          <cell r="B570" t="str">
            <v>AnycubicPhotonMonoSE</v>
          </cell>
          <cell r="M570">
            <v>120</v>
          </cell>
        </row>
        <row r="571">
          <cell r="B571" t="str">
            <v>AnycubicPhotonMonoSE</v>
          </cell>
          <cell r="M571">
            <v>120</v>
          </cell>
        </row>
        <row r="572">
          <cell r="B572" t="str">
            <v>AnycubicPhotonMonoSE</v>
          </cell>
          <cell r="M572">
            <v>60</v>
          </cell>
        </row>
        <row r="573">
          <cell r="B573" t="str">
            <v>AnycubicPhotonMonoSE</v>
          </cell>
          <cell r="M573">
            <v>60</v>
          </cell>
        </row>
        <row r="574">
          <cell r="B574" t="str">
            <v>AnycubicPhotonMonoX</v>
          </cell>
          <cell r="M574">
            <v>120</v>
          </cell>
        </row>
        <row r="575">
          <cell r="B575" t="str">
            <v>AnycubicPhotonMonoX</v>
          </cell>
          <cell r="M575">
            <v>120</v>
          </cell>
        </row>
        <row r="576">
          <cell r="B576" t="str">
            <v>AnycubicPhotonMonoX</v>
          </cell>
          <cell r="M576">
            <v>120</v>
          </cell>
        </row>
        <row r="577">
          <cell r="B577" t="str">
            <v>AnycubicPhotonMonoX</v>
          </cell>
          <cell r="M577">
            <v>120</v>
          </cell>
        </row>
        <row r="578">
          <cell r="B578" t="str">
            <v>AnycubicPhotonMonoX</v>
          </cell>
          <cell r="M578">
            <v>60</v>
          </cell>
        </row>
        <row r="579">
          <cell r="B579" t="str">
            <v>AnycubicPhotonMonoX</v>
          </cell>
          <cell r="M579">
            <v>60</v>
          </cell>
        </row>
        <row r="580">
          <cell r="B580" t="str">
            <v>AnycubicPhotonMonoX</v>
          </cell>
          <cell r="M580">
            <v>120</v>
          </cell>
        </row>
        <row r="581">
          <cell r="B581" t="str">
            <v>AnycubicPhotonMonoX</v>
          </cell>
          <cell r="M581">
            <v>120</v>
          </cell>
        </row>
        <row r="582">
          <cell r="B582" t="str">
            <v>AnycubicPhotonMonoX</v>
          </cell>
          <cell r="M582">
            <v>120</v>
          </cell>
        </row>
        <row r="583">
          <cell r="B583" t="str">
            <v>AnycubicPhotonMonoX</v>
          </cell>
          <cell r="M583">
            <v>120</v>
          </cell>
        </row>
        <row r="584">
          <cell r="B584" t="str">
            <v>AnycubicPhotonMonoX</v>
          </cell>
          <cell r="M584">
            <v>60</v>
          </cell>
        </row>
        <row r="585">
          <cell r="B585" t="str">
            <v>AnycubicPhotonMonoX</v>
          </cell>
          <cell r="M585">
            <v>120</v>
          </cell>
        </row>
        <row r="586">
          <cell r="B586" t="str">
            <v>AnycubicPhotonMonoX</v>
          </cell>
          <cell r="M586">
            <v>120</v>
          </cell>
        </row>
        <row r="587">
          <cell r="B587" t="str">
            <v>AnycubicPhotonMonoX</v>
          </cell>
          <cell r="M587">
            <v>120</v>
          </cell>
        </row>
        <row r="588">
          <cell r="B588" t="str">
            <v>AnycubicPhotonMonoX</v>
          </cell>
          <cell r="M588">
            <v>120</v>
          </cell>
        </row>
        <row r="589">
          <cell r="B589" t="str">
            <v>AnycubicPhotonMonoX</v>
          </cell>
          <cell r="M589">
            <v>120</v>
          </cell>
        </row>
        <row r="590">
          <cell r="B590" t="str">
            <v>AnycubicPhotonMonoX</v>
          </cell>
          <cell r="M590">
            <v>60</v>
          </cell>
        </row>
        <row r="591">
          <cell r="B591" t="str">
            <v>AnycubicPhotonMonoX</v>
          </cell>
          <cell r="M591">
            <v>120</v>
          </cell>
        </row>
        <row r="592">
          <cell r="B592" t="str">
            <v>AnycubicPhotonMonoX</v>
          </cell>
          <cell r="M592">
            <v>120</v>
          </cell>
        </row>
        <row r="593">
          <cell r="B593" t="str">
            <v>AnycubicPhotonMonoX</v>
          </cell>
          <cell r="M593">
            <v>120</v>
          </cell>
        </row>
        <row r="594">
          <cell r="B594" t="str">
            <v>AnycubicPhotonMonoX</v>
          </cell>
          <cell r="M594">
            <v>120</v>
          </cell>
        </row>
        <row r="595">
          <cell r="B595" t="str">
            <v>AnycubicPhotonMonoX</v>
          </cell>
          <cell r="M595">
            <v>120</v>
          </cell>
        </row>
        <row r="596">
          <cell r="B596" t="str">
            <v>AnycubicPhotonMonoX</v>
          </cell>
          <cell r="M596">
            <v>120</v>
          </cell>
        </row>
        <row r="597">
          <cell r="B597" t="str">
            <v>AnycubicPhotonMonoX</v>
          </cell>
          <cell r="M597">
            <v>60</v>
          </cell>
        </row>
        <row r="598">
          <cell r="B598" t="str">
            <v>AnycubicPhotonMonoX</v>
          </cell>
          <cell r="M598">
            <v>120</v>
          </cell>
        </row>
        <row r="599">
          <cell r="B599" t="str">
            <v>AnycubicPhotonMonoX</v>
          </cell>
          <cell r="M599">
            <v>120</v>
          </cell>
        </row>
        <row r="600">
          <cell r="B600" t="str">
            <v>AnycubicPhotonMonoX</v>
          </cell>
          <cell r="M600">
            <v>120</v>
          </cell>
        </row>
        <row r="601">
          <cell r="B601" t="str">
            <v>AnycubicPhotonMonoX</v>
          </cell>
          <cell r="M601">
            <v>60</v>
          </cell>
        </row>
        <row r="602">
          <cell r="B602" t="str">
            <v>AnycubicPhotonMonoX</v>
          </cell>
          <cell r="M602">
            <v>120</v>
          </cell>
        </row>
        <row r="603">
          <cell r="B603" t="str">
            <v>AnycubicPhotonMonoX</v>
          </cell>
          <cell r="M603">
            <v>60</v>
          </cell>
        </row>
        <row r="604">
          <cell r="B604" t="str">
            <v>AnycubicPhotonMonoX</v>
          </cell>
          <cell r="M604">
            <v>60</v>
          </cell>
        </row>
        <row r="605">
          <cell r="B605" t="str">
            <v>AnycubicPhotonMonoX</v>
          </cell>
          <cell r="M605">
            <v>60</v>
          </cell>
        </row>
        <row r="606">
          <cell r="B606" t="str">
            <v>AnycubicPhotonMonoX</v>
          </cell>
          <cell r="M606">
            <v>120</v>
          </cell>
        </row>
        <row r="607">
          <cell r="B607" t="str">
            <v>AnycubicPhotonMonoX</v>
          </cell>
          <cell r="M607">
            <v>120</v>
          </cell>
        </row>
        <row r="608">
          <cell r="B608" t="str">
            <v>AnycubicPhotonMonoX</v>
          </cell>
          <cell r="M608">
            <v>120</v>
          </cell>
        </row>
        <row r="609">
          <cell r="B609" t="str">
            <v>AnycubicPhotonMonoX</v>
          </cell>
          <cell r="M609">
            <v>120</v>
          </cell>
        </row>
        <row r="610">
          <cell r="B610" t="str">
            <v>AnycubicPhotonMonoX</v>
          </cell>
          <cell r="M610">
            <v>120</v>
          </cell>
        </row>
        <row r="611">
          <cell r="B611" t="str">
            <v>AnycubicPhotonMonoX</v>
          </cell>
          <cell r="M611">
            <v>60</v>
          </cell>
        </row>
        <row r="612">
          <cell r="B612" t="str">
            <v>AnycubicPhotonMonoX</v>
          </cell>
          <cell r="M612">
            <v>120</v>
          </cell>
        </row>
        <row r="613">
          <cell r="B613" t="str">
            <v>AnycubicPhotonMonoX</v>
          </cell>
          <cell r="M613">
            <v>120</v>
          </cell>
        </row>
        <row r="614">
          <cell r="B614" t="str">
            <v>AnycubicPhotonMonoX</v>
          </cell>
          <cell r="M614">
            <v>120</v>
          </cell>
        </row>
        <row r="615">
          <cell r="B615" t="str">
            <v>AnycubicPhotonMonoX</v>
          </cell>
          <cell r="M615">
            <v>120</v>
          </cell>
        </row>
        <row r="616">
          <cell r="B616" t="str">
            <v>AnycubicPhotonMonoX</v>
          </cell>
          <cell r="M616">
            <v>60</v>
          </cell>
        </row>
        <row r="617">
          <cell r="B617" t="str">
            <v>AnycubicPhotonMonoX</v>
          </cell>
          <cell r="M617">
            <v>60</v>
          </cell>
        </row>
        <row r="618">
          <cell r="B618" t="str">
            <v>AnycubicPhotonMonoX6K</v>
          </cell>
          <cell r="M618">
            <v>120</v>
          </cell>
        </row>
        <row r="619">
          <cell r="B619" t="str">
            <v>AnycubicPhotonMonoX6K</v>
          </cell>
          <cell r="M619">
            <v>120</v>
          </cell>
        </row>
        <row r="620">
          <cell r="B620" t="str">
            <v>AnycubicPhotonMonoX6K</v>
          </cell>
          <cell r="M620">
            <v>120</v>
          </cell>
        </row>
        <row r="621">
          <cell r="B621" t="str">
            <v>AnycubicPhotonMonoX6K</v>
          </cell>
          <cell r="M621">
            <v>120</v>
          </cell>
        </row>
        <row r="622">
          <cell r="B622" t="str">
            <v>AnycubicPhotonMonoX6K</v>
          </cell>
          <cell r="M622">
            <v>60</v>
          </cell>
        </row>
        <row r="623">
          <cell r="B623" t="str">
            <v>AnycubicPhotonMonoX6K</v>
          </cell>
          <cell r="M623">
            <v>60</v>
          </cell>
        </row>
        <row r="624">
          <cell r="B624" t="str">
            <v>AnycubicPhotonMonoX6K</v>
          </cell>
          <cell r="M624">
            <v>120</v>
          </cell>
        </row>
        <row r="625">
          <cell r="B625" t="str">
            <v>AnycubicPhotonMonoX6K</v>
          </cell>
          <cell r="M625">
            <v>120</v>
          </cell>
        </row>
        <row r="626">
          <cell r="B626" t="str">
            <v>AnycubicPhotonMonoX6K</v>
          </cell>
          <cell r="M626">
            <v>120</v>
          </cell>
        </row>
        <row r="627">
          <cell r="B627" t="str">
            <v>AnycubicPhotonMonoX6K</v>
          </cell>
          <cell r="M627">
            <v>120</v>
          </cell>
        </row>
        <row r="628">
          <cell r="B628" t="str">
            <v>AnycubicPhotonMonoX6K</v>
          </cell>
          <cell r="M628">
            <v>60</v>
          </cell>
        </row>
        <row r="629">
          <cell r="B629" t="str">
            <v>AnycubicPhotonMonoX6K</v>
          </cell>
          <cell r="M629">
            <v>120</v>
          </cell>
        </row>
        <row r="630">
          <cell r="B630" t="str">
            <v>AnycubicPhotonMonoX6K</v>
          </cell>
          <cell r="M630">
            <v>120</v>
          </cell>
        </row>
        <row r="631">
          <cell r="B631" t="str">
            <v>AnycubicPhotonMonoX6K</v>
          </cell>
          <cell r="M631">
            <v>120</v>
          </cell>
        </row>
        <row r="632">
          <cell r="B632" t="str">
            <v>AnycubicPhotonMonoX6K</v>
          </cell>
          <cell r="M632">
            <v>120</v>
          </cell>
        </row>
        <row r="633">
          <cell r="B633" t="str">
            <v>AnycubicPhotonMonoX6K</v>
          </cell>
          <cell r="M633">
            <v>120</v>
          </cell>
        </row>
        <row r="634">
          <cell r="B634" t="str">
            <v>AnycubicPhotonMonoX6K</v>
          </cell>
          <cell r="M634">
            <v>60</v>
          </cell>
        </row>
        <row r="635">
          <cell r="B635" t="str">
            <v>AnycubicPhotonMonoX6K</v>
          </cell>
          <cell r="M635">
            <v>120</v>
          </cell>
        </row>
        <row r="636">
          <cell r="B636" t="str">
            <v>AnycubicPhotonMonoX6K</v>
          </cell>
          <cell r="M636">
            <v>120</v>
          </cell>
        </row>
        <row r="637">
          <cell r="B637" t="str">
            <v>AnycubicPhotonMonoX6K</v>
          </cell>
          <cell r="M637">
            <v>120</v>
          </cell>
        </row>
        <row r="638">
          <cell r="B638" t="str">
            <v>AnycubicPhotonMonoX6K</v>
          </cell>
          <cell r="M638">
            <v>120</v>
          </cell>
        </row>
        <row r="639">
          <cell r="B639" t="str">
            <v>AnycubicPhotonMonoX6K</v>
          </cell>
          <cell r="M639">
            <v>120</v>
          </cell>
        </row>
        <row r="640">
          <cell r="B640" t="str">
            <v>AnycubicPhotonMonoX6K</v>
          </cell>
          <cell r="M640">
            <v>120</v>
          </cell>
        </row>
        <row r="641">
          <cell r="B641" t="str">
            <v>AnycubicPhotonMonoX6K</v>
          </cell>
          <cell r="M641">
            <v>60</v>
          </cell>
        </row>
        <row r="642">
          <cell r="B642" t="str">
            <v>AnycubicPhotonMonoX6K</v>
          </cell>
          <cell r="M642">
            <v>120</v>
          </cell>
        </row>
        <row r="643">
          <cell r="B643" t="str">
            <v>AnycubicPhotonMonoX6K</v>
          </cell>
          <cell r="M643">
            <v>120</v>
          </cell>
        </row>
        <row r="644">
          <cell r="B644" t="str">
            <v>AnycubicPhotonMonoX6K</v>
          </cell>
          <cell r="M644">
            <v>120</v>
          </cell>
        </row>
        <row r="645">
          <cell r="B645" t="str">
            <v>AnycubicPhotonMonoX6K</v>
          </cell>
          <cell r="M645">
            <v>60</v>
          </cell>
        </row>
        <row r="646">
          <cell r="B646" t="str">
            <v>AnycubicPhotonMonoX6K</v>
          </cell>
          <cell r="M646">
            <v>120</v>
          </cell>
        </row>
        <row r="647">
          <cell r="B647" t="str">
            <v>AnycubicPhotonMonoX6K</v>
          </cell>
          <cell r="M647">
            <v>60</v>
          </cell>
        </row>
        <row r="648">
          <cell r="B648" t="str">
            <v>AnycubicPhotonMonoX6K</v>
          </cell>
          <cell r="M648">
            <v>60</v>
          </cell>
        </row>
        <row r="649">
          <cell r="B649" t="str">
            <v>AnycubicPhotonMonoX6K</v>
          </cell>
          <cell r="M649">
            <v>60</v>
          </cell>
        </row>
        <row r="650">
          <cell r="B650" t="str">
            <v>AnycubicPhotonMonoX6K</v>
          </cell>
          <cell r="M650">
            <v>120</v>
          </cell>
        </row>
        <row r="651">
          <cell r="B651" t="str">
            <v>AnycubicPhotonMonoX6K</v>
          </cell>
          <cell r="M651">
            <v>120</v>
          </cell>
        </row>
        <row r="652">
          <cell r="B652" t="str">
            <v>AnycubicPhotonMonoX6K</v>
          </cell>
          <cell r="M652">
            <v>120</v>
          </cell>
        </row>
        <row r="653">
          <cell r="B653" t="str">
            <v>AnycubicPhotonMonoX6K</v>
          </cell>
          <cell r="M653">
            <v>120</v>
          </cell>
        </row>
        <row r="654">
          <cell r="B654" t="str">
            <v>AnycubicPhotonMonoX6K</v>
          </cell>
          <cell r="M654">
            <v>120</v>
          </cell>
        </row>
        <row r="655">
          <cell r="B655" t="str">
            <v>AnycubicPhotonMonoX6K</v>
          </cell>
          <cell r="M655">
            <v>60</v>
          </cell>
        </row>
        <row r="656">
          <cell r="B656" t="str">
            <v>AnycubicPhotonMonoX6K</v>
          </cell>
          <cell r="M656">
            <v>120</v>
          </cell>
        </row>
        <row r="657">
          <cell r="B657" t="str">
            <v>AnycubicPhotonMonoX6K</v>
          </cell>
          <cell r="M657">
            <v>120</v>
          </cell>
        </row>
        <row r="658">
          <cell r="B658" t="str">
            <v>AnycubicPhotonMonoX6K</v>
          </cell>
          <cell r="M658">
            <v>120</v>
          </cell>
        </row>
        <row r="659">
          <cell r="B659" t="str">
            <v>AnycubicPhotonMonoX6K</v>
          </cell>
          <cell r="M659">
            <v>120</v>
          </cell>
        </row>
        <row r="660">
          <cell r="B660" t="str">
            <v>AnycubicPhotonMonoX6K</v>
          </cell>
          <cell r="M660">
            <v>60</v>
          </cell>
        </row>
        <row r="661">
          <cell r="B661" t="str">
            <v>AnycubicPhotonMonoX6K</v>
          </cell>
          <cell r="M661">
            <v>60</v>
          </cell>
        </row>
        <row r="662">
          <cell r="B662" t="str">
            <v>AnycubicPhotonMonoX2</v>
          </cell>
          <cell r="M662">
            <v>120</v>
          </cell>
        </row>
        <row r="663">
          <cell r="B663" t="str">
            <v>AnycubicPhotonMonoX2</v>
          </cell>
          <cell r="M663">
            <v>120</v>
          </cell>
        </row>
        <row r="664">
          <cell r="B664" t="str">
            <v>AnycubicPhotonMonoX2</v>
          </cell>
          <cell r="M664">
            <v>120</v>
          </cell>
        </row>
        <row r="665">
          <cell r="B665" t="str">
            <v>AnycubicPhotonMonoX2</v>
          </cell>
          <cell r="M665">
            <v>120</v>
          </cell>
        </row>
        <row r="666">
          <cell r="B666" t="str">
            <v>AnycubicPhotonMonoX2</v>
          </cell>
          <cell r="M666">
            <v>60</v>
          </cell>
        </row>
        <row r="667">
          <cell r="B667" t="str">
            <v>AnycubicPhotonMonoX2</v>
          </cell>
          <cell r="M667">
            <v>60</v>
          </cell>
        </row>
        <row r="668">
          <cell r="B668" t="str">
            <v>AnycubicPhotonMonoX2</v>
          </cell>
          <cell r="M668">
            <v>120</v>
          </cell>
        </row>
        <row r="669">
          <cell r="B669" t="str">
            <v>AnycubicPhotonMonoX2</v>
          </cell>
          <cell r="M669">
            <v>120</v>
          </cell>
        </row>
        <row r="670">
          <cell r="B670" t="str">
            <v>AnycubicPhotonMonoX2</v>
          </cell>
          <cell r="M670">
            <v>120</v>
          </cell>
        </row>
        <row r="671">
          <cell r="B671" t="str">
            <v>AnycubicPhotonMonoX2</v>
          </cell>
          <cell r="M671">
            <v>120</v>
          </cell>
        </row>
        <row r="672">
          <cell r="B672" t="str">
            <v>AnycubicPhotonMonoX2</v>
          </cell>
          <cell r="M672">
            <v>60</v>
          </cell>
        </row>
        <row r="673">
          <cell r="B673" t="str">
            <v>AnycubicPhotonMonoX2</v>
          </cell>
          <cell r="M673">
            <v>120</v>
          </cell>
        </row>
        <row r="674">
          <cell r="B674" t="str">
            <v>AnycubicPhotonMonoX2</v>
          </cell>
          <cell r="M674">
            <v>120</v>
          </cell>
        </row>
        <row r="675">
          <cell r="B675" t="str">
            <v>AnycubicPhotonMonoX2</v>
          </cell>
          <cell r="M675">
            <v>120</v>
          </cell>
        </row>
        <row r="676">
          <cell r="B676" t="str">
            <v>AnycubicPhotonMonoX2</v>
          </cell>
          <cell r="M676">
            <v>120</v>
          </cell>
        </row>
        <row r="677">
          <cell r="B677" t="str">
            <v>AnycubicPhotonMonoX2</v>
          </cell>
          <cell r="M677">
            <v>120</v>
          </cell>
        </row>
        <row r="678">
          <cell r="B678" t="str">
            <v>AnycubicPhotonMonoX2</v>
          </cell>
          <cell r="M678">
            <v>60</v>
          </cell>
        </row>
        <row r="679">
          <cell r="B679" t="str">
            <v>AnycubicPhotonMonoX2</v>
          </cell>
          <cell r="M679">
            <v>120</v>
          </cell>
        </row>
        <row r="680">
          <cell r="B680" t="str">
            <v>AnycubicPhotonMonoX2</v>
          </cell>
          <cell r="M680">
            <v>120</v>
          </cell>
        </row>
        <row r="681">
          <cell r="B681" t="str">
            <v>AnycubicPhotonMonoX2</v>
          </cell>
          <cell r="M681">
            <v>120</v>
          </cell>
        </row>
        <row r="682">
          <cell r="B682" t="str">
            <v>AnycubicPhotonMonoX2</v>
          </cell>
          <cell r="M682">
            <v>120</v>
          </cell>
        </row>
        <row r="683">
          <cell r="B683" t="str">
            <v>AnycubicPhotonMonoX2</v>
          </cell>
          <cell r="M683">
            <v>120</v>
          </cell>
        </row>
        <row r="684">
          <cell r="B684" t="str">
            <v>AnycubicPhotonMonoX2</v>
          </cell>
          <cell r="M684">
            <v>120</v>
          </cell>
        </row>
        <row r="685">
          <cell r="B685" t="str">
            <v>AnycubicPhotonMonoX2</v>
          </cell>
          <cell r="M685">
            <v>60</v>
          </cell>
        </row>
        <row r="686">
          <cell r="B686" t="str">
            <v>AnycubicPhotonMonoX2</v>
          </cell>
          <cell r="M686">
            <v>120</v>
          </cell>
        </row>
        <row r="687">
          <cell r="B687" t="str">
            <v>AnycubicPhotonMonoX2</v>
          </cell>
          <cell r="M687">
            <v>120</v>
          </cell>
        </row>
        <row r="688">
          <cell r="B688" t="str">
            <v>AnycubicPhotonMonoX2</v>
          </cell>
          <cell r="M688">
            <v>120</v>
          </cell>
        </row>
        <row r="689">
          <cell r="B689" t="str">
            <v>AnycubicPhotonMonoX2</v>
          </cell>
          <cell r="M689">
            <v>60</v>
          </cell>
        </row>
        <row r="690">
          <cell r="B690" t="str">
            <v>AnycubicPhotonMonoX2</v>
          </cell>
          <cell r="M690">
            <v>120</v>
          </cell>
        </row>
        <row r="691">
          <cell r="B691" t="str">
            <v>AnycubicPhotonMonoX2</v>
          </cell>
          <cell r="M691">
            <v>60</v>
          </cell>
        </row>
        <row r="692">
          <cell r="B692" t="str">
            <v>AnycubicPhotonMonoX2</v>
          </cell>
          <cell r="M692">
            <v>60</v>
          </cell>
        </row>
        <row r="693">
          <cell r="B693" t="str">
            <v>AnycubicPhotonMonoX2</v>
          </cell>
          <cell r="M693">
            <v>60</v>
          </cell>
        </row>
        <row r="694">
          <cell r="B694" t="str">
            <v>AnycubicPhotonMonoX2</v>
          </cell>
          <cell r="M694">
            <v>120</v>
          </cell>
        </row>
        <row r="695">
          <cell r="B695" t="str">
            <v>AnycubicPhotonMonoX2</v>
          </cell>
          <cell r="M695">
            <v>120</v>
          </cell>
        </row>
        <row r="696">
          <cell r="B696" t="str">
            <v>AnycubicPhotonMonoX2</v>
          </cell>
          <cell r="M696">
            <v>120</v>
          </cell>
        </row>
        <row r="697">
          <cell r="B697" t="str">
            <v>AnycubicPhotonMonoX2</v>
          </cell>
          <cell r="M697">
            <v>120</v>
          </cell>
        </row>
        <row r="698">
          <cell r="B698" t="str">
            <v>AnycubicPhotonMonoX2</v>
          </cell>
          <cell r="M698">
            <v>120</v>
          </cell>
        </row>
        <row r="699">
          <cell r="B699" t="str">
            <v>AnycubicPhotonMonoX2</v>
          </cell>
          <cell r="M699">
            <v>60</v>
          </cell>
        </row>
        <row r="700">
          <cell r="B700" t="str">
            <v>AnycubicPhotonMonoX2</v>
          </cell>
          <cell r="M700">
            <v>120</v>
          </cell>
        </row>
        <row r="701">
          <cell r="B701" t="str">
            <v>AnycubicPhotonMonoX2</v>
          </cell>
          <cell r="M701">
            <v>120</v>
          </cell>
        </row>
        <row r="702">
          <cell r="B702" t="str">
            <v>AnycubicPhotonMonoX2</v>
          </cell>
          <cell r="M702">
            <v>120</v>
          </cell>
        </row>
        <row r="703">
          <cell r="B703" t="str">
            <v>AnycubicPhotonMonoX2</v>
          </cell>
          <cell r="M703">
            <v>120</v>
          </cell>
        </row>
        <row r="704">
          <cell r="B704" t="str">
            <v>AnycubicPhotonMonoX2</v>
          </cell>
          <cell r="M704">
            <v>60</v>
          </cell>
        </row>
        <row r="705">
          <cell r="B705" t="str">
            <v>AnycubicPhotonMonoX2</v>
          </cell>
          <cell r="M705">
            <v>60</v>
          </cell>
        </row>
        <row r="706">
          <cell r="B706" t="str">
            <v>AnycubicPhotonS</v>
          </cell>
          <cell r="M706">
            <v>120</v>
          </cell>
        </row>
        <row r="707">
          <cell r="B707" t="str">
            <v>AnycubicPhotonS</v>
          </cell>
          <cell r="M707">
            <v>120</v>
          </cell>
        </row>
        <row r="708">
          <cell r="B708" t="str">
            <v>AnycubicPhotonS</v>
          </cell>
          <cell r="M708">
            <v>120</v>
          </cell>
        </row>
        <row r="709">
          <cell r="B709" t="str">
            <v>AnycubicPhotonS</v>
          </cell>
          <cell r="M709">
            <v>120</v>
          </cell>
        </row>
        <row r="710">
          <cell r="B710" t="str">
            <v>AnycubicPhotonS</v>
          </cell>
          <cell r="M710">
            <v>60</v>
          </cell>
        </row>
        <row r="711">
          <cell r="B711" t="str">
            <v>AnycubicPhotonS</v>
          </cell>
          <cell r="M711">
            <v>60</v>
          </cell>
        </row>
        <row r="712">
          <cell r="B712" t="str">
            <v>AnycubicPhotonS</v>
          </cell>
          <cell r="M712">
            <v>120</v>
          </cell>
        </row>
        <row r="713">
          <cell r="B713" t="str">
            <v>AnycubicPhotonS</v>
          </cell>
          <cell r="M713">
            <v>120</v>
          </cell>
        </row>
        <row r="714">
          <cell r="B714" t="str">
            <v>AnycubicPhotonS</v>
          </cell>
          <cell r="M714">
            <v>120</v>
          </cell>
        </row>
        <row r="715">
          <cell r="B715" t="str">
            <v>AnycubicPhotonS</v>
          </cell>
          <cell r="M715">
            <v>120</v>
          </cell>
        </row>
        <row r="716">
          <cell r="B716" t="str">
            <v>AnycubicPhotonS</v>
          </cell>
          <cell r="M716">
            <v>60</v>
          </cell>
        </row>
        <row r="717">
          <cell r="B717" t="str">
            <v>AnycubicPhotonS</v>
          </cell>
          <cell r="M717">
            <v>120</v>
          </cell>
        </row>
        <row r="718">
          <cell r="B718" t="str">
            <v>AnycubicPhotonS</v>
          </cell>
          <cell r="M718">
            <v>120</v>
          </cell>
        </row>
        <row r="719">
          <cell r="B719" t="str">
            <v>AnycubicPhotonS</v>
          </cell>
          <cell r="M719">
            <v>120</v>
          </cell>
        </row>
        <row r="720">
          <cell r="B720" t="str">
            <v>AnycubicPhotonS</v>
          </cell>
          <cell r="M720">
            <v>120</v>
          </cell>
        </row>
        <row r="721">
          <cell r="B721" t="str">
            <v>AnycubicPhotonS</v>
          </cell>
          <cell r="M721">
            <v>120</v>
          </cell>
        </row>
        <row r="722">
          <cell r="B722" t="str">
            <v>AnycubicPhotonS</v>
          </cell>
          <cell r="M722">
            <v>60</v>
          </cell>
        </row>
        <row r="723">
          <cell r="B723" t="str">
            <v>AnycubicPhotonS</v>
          </cell>
          <cell r="M723">
            <v>120</v>
          </cell>
        </row>
        <row r="724">
          <cell r="B724" t="str">
            <v>AnycubicPhotonS</v>
          </cell>
          <cell r="M724">
            <v>120</v>
          </cell>
        </row>
        <row r="725">
          <cell r="B725" t="str">
            <v>AnycubicPhotonS</v>
          </cell>
          <cell r="M725">
            <v>120</v>
          </cell>
        </row>
        <row r="726">
          <cell r="B726" t="str">
            <v>AnycubicPhotonS</v>
          </cell>
          <cell r="M726">
            <v>120</v>
          </cell>
        </row>
        <row r="727">
          <cell r="B727" t="str">
            <v>AnycubicPhotonS</v>
          </cell>
          <cell r="M727">
            <v>120</v>
          </cell>
        </row>
        <row r="728">
          <cell r="B728" t="str">
            <v>AnycubicPhotonS</v>
          </cell>
          <cell r="M728">
            <v>120</v>
          </cell>
        </row>
        <row r="729">
          <cell r="B729" t="str">
            <v>AnycubicPhotonS</v>
          </cell>
          <cell r="M729">
            <v>60</v>
          </cell>
        </row>
        <row r="730">
          <cell r="B730" t="str">
            <v>AnycubicPhotonS</v>
          </cell>
          <cell r="M730">
            <v>120</v>
          </cell>
        </row>
        <row r="731">
          <cell r="B731" t="str">
            <v>AnycubicPhotonS</v>
          </cell>
          <cell r="M731">
            <v>120</v>
          </cell>
        </row>
        <row r="732">
          <cell r="B732" t="str">
            <v>AnycubicPhotonS</v>
          </cell>
          <cell r="M732">
            <v>120</v>
          </cell>
        </row>
        <row r="733">
          <cell r="B733" t="str">
            <v>AnycubicPhotonS</v>
          </cell>
          <cell r="M733">
            <v>60</v>
          </cell>
        </row>
        <row r="734">
          <cell r="B734" t="str">
            <v>AnycubicPhotonS</v>
          </cell>
          <cell r="M734">
            <v>120</v>
          </cell>
        </row>
        <row r="735">
          <cell r="B735" t="str">
            <v>AnycubicPhotonS</v>
          </cell>
          <cell r="M735">
            <v>60</v>
          </cell>
        </row>
        <row r="736">
          <cell r="B736" t="str">
            <v>AnycubicPhotonS</v>
          </cell>
          <cell r="M736">
            <v>60</v>
          </cell>
        </row>
        <row r="737">
          <cell r="B737" t="str">
            <v>AnycubicPhotonS</v>
          </cell>
          <cell r="M737">
            <v>60</v>
          </cell>
        </row>
        <row r="738">
          <cell r="B738" t="str">
            <v>AnycubicPhotonS</v>
          </cell>
          <cell r="M738">
            <v>120</v>
          </cell>
        </row>
        <row r="739">
          <cell r="B739" t="str">
            <v>AnycubicPhotonS</v>
          </cell>
          <cell r="M739">
            <v>120</v>
          </cell>
        </row>
        <row r="740">
          <cell r="B740" t="str">
            <v>AnycubicPhotonS</v>
          </cell>
          <cell r="M740">
            <v>120</v>
          </cell>
        </row>
        <row r="741">
          <cell r="B741" t="str">
            <v>AnycubicPhotonS</v>
          </cell>
          <cell r="M741">
            <v>120</v>
          </cell>
        </row>
        <row r="742">
          <cell r="B742" t="str">
            <v>AnycubicPhotonS</v>
          </cell>
          <cell r="M742">
            <v>120</v>
          </cell>
        </row>
        <row r="743">
          <cell r="B743" t="str">
            <v>AnycubicPhotonS</v>
          </cell>
          <cell r="M743">
            <v>60</v>
          </cell>
        </row>
        <row r="744">
          <cell r="B744" t="str">
            <v>AnycubicPhotonS</v>
          </cell>
          <cell r="M744">
            <v>120</v>
          </cell>
        </row>
        <row r="745">
          <cell r="B745" t="str">
            <v>AnycubicPhotonS</v>
          </cell>
          <cell r="M745">
            <v>120</v>
          </cell>
        </row>
        <row r="746">
          <cell r="B746" t="str">
            <v>AnycubicPhotonS</v>
          </cell>
          <cell r="M746">
            <v>120</v>
          </cell>
        </row>
        <row r="747">
          <cell r="B747" t="str">
            <v>AnycubicPhotonS</v>
          </cell>
          <cell r="M747">
            <v>120</v>
          </cell>
        </row>
        <row r="748">
          <cell r="B748" t="str">
            <v>AnycubicPhotonS</v>
          </cell>
          <cell r="M748">
            <v>60</v>
          </cell>
        </row>
        <row r="749">
          <cell r="B749" t="str">
            <v>AnycubicPhotonS</v>
          </cell>
          <cell r="M749">
            <v>60</v>
          </cell>
        </row>
        <row r="750">
          <cell r="B750" t="str">
            <v>AnycubicPhotonUltra</v>
          </cell>
          <cell r="M750">
            <v>120</v>
          </cell>
        </row>
        <row r="751">
          <cell r="B751" t="str">
            <v>AnycubicPhotonUltra</v>
          </cell>
          <cell r="M751">
            <v>120</v>
          </cell>
        </row>
        <row r="752">
          <cell r="B752" t="str">
            <v>AnycubicPhotonUltra</v>
          </cell>
          <cell r="M752">
            <v>120</v>
          </cell>
        </row>
        <row r="753">
          <cell r="B753" t="str">
            <v>AnycubicPhotonUltra</v>
          </cell>
          <cell r="M753">
            <v>120</v>
          </cell>
        </row>
        <row r="754">
          <cell r="B754" t="str">
            <v>AnycubicPhotonUltra</v>
          </cell>
          <cell r="M754">
            <v>60</v>
          </cell>
        </row>
        <row r="755">
          <cell r="B755" t="str">
            <v>AnycubicPhotonUltra</v>
          </cell>
          <cell r="M755">
            <v>60</v>
          </cell>
        </row>
        <row r="756">
          <cell r="B756" t="str">
            <v>AnycubicPhotonUltra</v>
          </cell>
          <cell r="M756">
            <v>120</v>
          </cell>
        </row>
        <row r="757">
          <cell r="B757" t="str">
            <v>AnycubicPhotonUltra</v>
          </cell>
          <cell r="M757">
            <v>120</v>
          </cell>
        </row>
        <row r="758">
          <cell r="B758" t="str">
            <v>AnycubicPhotonUltra</v>
          </cell>
          <cell r="M758">
            <v>120</v>
          </cell>
        </row>
        <row r="759">
          <cell r="B759" t="str">
            <v>AnycubicPhotonUltra</v>
          </cell>
          <cell r="M759">
            <v>120</v>
          </cell>
        </row>
        <row r="760">
          <cell r="B760" t="str">
            <v>AnycubicPhotonUltra</v>
          </cell>
          <cell r="M760">
            <v>60</v>
          </cell>
        </row>
        <row r="761">
          <cell r="B761" t="str">
            <v>AnycubicPhotonUltra</v>
          </cell>
          <cell r="M761">
            <v>120</v>
          </cell>
        </row>
        <row r="762">
          <cell r="B762" t="str">
            <v>AnycubicPhotonUltra</v>
          </cell>
          <cell r="M762">
            <v>120</v>
          </cell>
        </row>
        <row r="763">
          <cell r="B763" t="str">
            <v>AnycubicPhotonUltra</v>
          </cell>
          <cell r="M763">
            <v>120</v>
          </cell>
        </row>
        <row r="764">
          <cell r="B764" t="str">
            <v>AnycubicPhotonUltra</v>
          </cell>
          <cell r="M764">
            <v>120</v>
          </cell>
        </row>
        <row r="765">
          <cell r="B765" t="str">
            <v>AnycubicPhotonUltra</v>
          </cell>
          <cell r="M765">
            <v>120</v>
          </cell>
        </row>
        <row r="766">
          <cell r="B766" t="str">
            <v>AnycubicPhotonUltra</v>
          </cell>
          <cell r="M766">
            <v>60</v>
          </cell>
        </row>
        <row r="767">
          <cell r="B767" t="str">
            <v>AnycubicPhotonUltra</v>
          </cell>
          <cell r="M767">
            <v>120</v>
          </cell>
        </row>
        <row r="768">
          <cell r="B768" t="str">
            <v>AnycubicPhotonUltra</v>
          </cell>
          <cell r="M768">
            <v>120</v>
          </cell>
        </row>
        <row r="769">
          <cell r="B769" t="str">
            <v>AnycubicPhotonUltra</v>
          </cell>
          <cell r="M769">
            <v>120</v>
          </cell>
        </row>
        <row r="770">
          <cell r="B770" t="str">
            <v>AnycubicPhotonUltra</v>
          </cell>
          <cell r="M770">
            <v>120</v>
          </cell>
        </row>
        <row r="771">
          <cell r="B771" t="str">
            <v>AnycubicPhotonUltra</v>
          </cell>
          <cell r="M771">
            <v>120</v>
          </cell>
        </row>
        <row r="772">
          <cell r="B772" t="str">
            <v>AnycubicPhotonUltra</v>
          </cell>
          <cell r="M772">
            <v>120</v>
          </cell>
        </row>
        <row r="773">
          <cell r="B773" t="str">
            <v>AnycubicPhotonUltra</v>
          </cell>
          <cell r="M773">
            <v>60</v>
          </cell>
        </row>
        <row r="774">
          <cell r="B774" t="str">
            <v>AnycubicPhotonUltra</v>
          </cell>
          <cell r="M774">
            <v>120</v>
          </cell>
        </row>
        <row r="775">
          <cell r="B775" t="str">
            <v>AnycubicPhotonUltra</v>
          </cell>
          <cell r="M775">
            <v>120</v>
          </cell>
        </row>
        <row r="776">
          <cell r="B776" t="str">
            <v>AnycubicPhotonUltra</v>
          </cell>
          <cell r="M776">
            <v>120</v>
          </cell>
        </row>
        <row r="777">
          <cell r="B777" t="str">
            <v>AnycubicPhotonUltra</v>
          </cell>
          <cell r="M777">
            <v>60</v>
          </cell>
        </row>
        <row r="778">
          <cell r="B778" t="str">
            <v>AnycubicPhotonUltra</v>
          </cell>
          <cell r="M778">
            <v>120</v>
          </cell>
        </row>
        <row r="779">
          <cell r="B779" t="str">
            <v>AnycubicPhotonUltra</v>
          </cell>
          <cell r="M779">
            <v>60</v>
          </cell>
        </row>
        <row r="780">
          <cell r="B780" t="str">
            <v>AnycubicPhotonUltra</v>
          </cell>
          <cell r="M780">
            <v>60</v>
          </cell>
        </row>
        <row r="781">
          <cell r="B781" t="str">
            <v>AnycubicPhotonUltra</v>
          </cell>
          <cell r="M781">
            <v>60</v>
          </cell>
        </row>
        <row r="782">
          <cell r="B782" t="str">
            <v>AnycubicPhotonUltra</v>
          </cell>
          <cell r="M782">
            <v>120</v>
          </cell>
        </row>
        <row r="783">
          <cell r="B783" t="str">
            <v>AnycubicPhotonUltra</v>
          </cell>
          <cell r="M783">
            <v>120</v>
          </cell>
        </row>
        <row r="784">
          <cell r="B784" t="str">
            <v>AnycubicPhotonUltra</v>
          </cell>
          <cell r="M784">
            <v>120</v>
          </cell>
        </row>
        <row r="785">
          <cell r="B785" t="str">
            <v>AnycubicPhotonUltra</v>
          </cell>
          <cell r="M785">
            <v>120</v>
          </cell>
        </row>
        <row r="786">
          <cell r="B786" t="str">
            <v>AnycubicPhotonUltra</v>
          </cell>
          <cell r="M786">
            <v>120</v>
          </cell>
        </row>
        <row r="787">
          <cell r="B787" t="str">
            <v>AnycubicPhotonUltra</v>
          </cell>
          <cell r="M787">
            <v>60</v>
          </cell>
        </row>
        <row r="788">
          <cell r="B788" t="str">
            <v>AnycubicPhotonUltra</v>
          </cell>
          <cell r="M788">
            <v>120</v>
          </cell>
        </row>
        <row r="789">
          <cell r="B789" t="str">
            <v>AnycubicPhotonUltra</v>
          </cell>
          <cell r="M789">
            <v>120</v>
          </cell>
        </row>
        <row r="790">
          <cell r="B790" t="str">
            <v>AnycubicPhotonUltra</v>
          </cell>
          <cell r="M790">
            <v>120</v>
          </cell>
        </row>
        <row r="791">
          <cell r="B791" t="str">
            <v>AnycubicPhotonUltra</v>
          </cell>
          <cell r="M791">
            <v>120</v>
          </cell>
        </row>
        <row r="792">
          <cell r="B792" t="str">
            <v>AnycubicPhotonUltra</v>
          </cell>
          <cell r="M792">
            <v>60</v>
          </cell>
        </row>
        <row r="793">
          <cell r="B793" t="str">
            <v>AnycubicPhotonUltra</v>
          </cell>
          <cell r="M793">
            <v>60</v>
          </cell>
        </row>
        <row r="794">
          <cell r="B794" t="str">
            <v>AnycubicPhotonX</v>
          </cell>
          <cell r="M794">
            <v>120</v>
          </cell>
        </row>
        <row r="795">
          <cell r="B795" t="str">
            <v>AnycubicPhotonX</v>
          </cell>
          <cell r="M795">
            <v>120</v>
          </cell>
        </row>
        <row r="796">
          <cell r="B796" t="str">
            <v>AnycubicPhotonX</v>
          </cell>
          <cell r="M796">
            <v>120</v>
          </cell>
        </row>
        <row r="797">
          <cell r="B797" t="str">
            <v>AnycubicPhotonX</v>
          </cell>
          <cell r="M797">
            <v>120</v>
          </cell>
        </row>
        <row r="798">
          <cell r="B798" t="str">
            <v>AnycubicPhotonX</v>
          </cell>
          <cell r="M798">
            <v>60</v>
          </cell>
        </row>
        <row r="799">
          <cell r="B799" t="str">
            <v>AnycubicPhotonX</v>
          </cell>
          <cell r="M799">
            <v>60</v>
          </cell>
        </row>
        <row r="800">
          <cell r="B800" t="str">
            <v>AnycubicPhotonX</v>
          </cell>
          <cell r="M800">
            <v>120</v>
          </cell>
        </row>
        <row r="801">
          <cell r="B801" t="str">
            <v>AnycubicPhotonX</v>
          </cell>
          <cell r="M801">
            <v>120</v>
          </cell>
        </row>
        <row r="802">
          <cell r="B802" t="str">
            <v>AnycubicPhotonX</v>
          </cell>
          <cell r="M802">
            <v>120</v>
          </cell>
        </row>
        <row r="803">
          <cell r="B803" t="str">
            <v>AnycubicPhotonX</v>
          </cell>
          <cell r="M803">
            <v>120</v>
          </cell>
        </row>
        <row r="804">
          <cell r="B804" t="str">
            <v>AnycubicPhotonX</v>
          </cell>
          <cell r="M804">
            <v>60</v>
          </cell>
        </row>
        <row r="805">
          <cell r="B805" t="str">
            <v>AnycubicPhotonX</v>
          </cell>
          <cell r="M805">
            <v>120</v>
          </cell>
        </row>
        <row r="806">
          <cell r="B806" t="str">
            <v>AnycubicPhotonX</v>
          </cell>
          <cell r="M806">
            <v>120</v>
          </cell>
        </row>
        <row r="807">
          <cell r="B807" t="str">
            <v>AnycubicPhotonX</v>
          </cell>
          <cell r="M807">
            <v>120</v>
          </cell>
        </row>
        <row r="808">
          <cell r="B808" t="str">
            <v>AnycubicPhotonX</v>
          </cell>
          <cell r="M808">
            <v>120</v>
          </cell>
        </row>
        <row r="809">
          <cell r="B809" t="str">
            <v>AnycubicPhotonX</v>
          </cell>
          <cell r="M809">
            <v>120</v>
          </cell>
        </row>
        <row r="810">
          <cell r="B810" t="str">
            <v>AnycubicPhotonX</v>
          </cell>
          <cell r="M810">
            <v>60</v>
          </cell>
        </row>
        <row r="811">
          <cell r="B811" t="str">
            <v>AnycubicPhotonX</v>
          </cell>
          <cell r="M811">
            <v>120</v>
          </cell>
        </row>
        <row r="812">
          <cell r="B812" t="str">
            <v>AnycubicPhotonX</v>
          </cell>
          <cell r="M812">
            <v>120</v>
          </cell>
        </row>
        <row r="813">
          <cell r="B813" t="str">
            <v>AnycubicPhotonX</v>
          </cell>
          <cell r="M813">
            <v>120</v>
          </cell>
        </row>
        <row r="814">
          <cell r="B814" t="str">
            <v>AnycubicPhotonX</v>
          </cell>
          <cell r="M814">
            <v>120</v>
          </cell>
        </row>
        <row r="815">
          <cell r="B815" t="str">
            <v>AnycubicPhotonX</v>
          </cell>
          <cell r="M815">
            <v>120</v>
          </cell>
        </row>
        <row r="816">
          <cell r="B816" t="str">
            <v>AnycubicPhotonX</v>
          </cell>
          <cell r="M816">
            <v>120</v>
          </cell>
        </row>
        <row r="817">
          <cell r="B817" t="str">
            <v>AnycubicPhotonX</v>
          </cell>
          <cell r="M817">
            <v>60</v>
          </cell>
        </row>
        <row r="818">
          <cell r="B818" t="str">
            <v>AnycubicPhotonX</v>
          </cell>
          <cell r="M818">
            <v>120</v>
          </cell>
        </row>
        <row r="819">
          <cell r="B819" t="str">
            <v>AnycubicPhotonX</v>
          </cell>
          <cell r="M819">
            <v>120</v>
          </cell>
        </row>
        <row r="820">
          <cell r="B820" t="str">
            <v>AnycubicPhotonX</v>
          </cell>
          <cell r="M820">
            <v>120</v>
          </cell>
        </row>
        <row r="821">
          <cell r="B821" t="str">
            <v>AnycubicPhotonX</v>
          </cell>
          <cell r="M821">
            <v>60</v>
          </cell>
        </row>
        <row r="822">
          <cell r="B822" t="str">
            <v>AnycubicPhotonX</v>
          </cell>
          <cell r="M822">
            <v>120</v>
          </cell>
        </row>
        <row r="823">
          <cell r="B823" t="str">
            <v>AnycubicPhotonX</v>
          </cell>
          <cell r="M823">
            <v>60</v>
          </cell>
        </row>
        <row r="824">
          <cell r="B824" t="str">
            <v>AnycubicPhotonX</v>
          </cell>
          <cell r="M824">
            <v>60</v>
          </cell>
        </row>
        <row r="825">
          <cell r="B825" t="str">
            <v>AnycubicPhotonX</v>
          </cell>
          <cell r="M825">
            <v>60</v>
          </cell>
        </row>
        <row r="826">
          <cell r="B826" t="str">
            <v>AnycubicPhotonX</v>
          </cell>
          <cell r="M826">
            <v>120</v>
          </cell>
        </row>
        <row r="827">
          <cell r="B827" t="str">
            <v>AnycubicPhotonX</v>
          </cell>
          <cell r="M827">
            <v>120</v>
          </cell>
        </row>
        <row r="828">
          <cell r="B828" t="str">
            <v>AnycubicPhotonX</v>
          </cell>
          <cell r="M828">
            <v>120</v>
          </cell>
        </row>
        <row r="829">
          <cell r="B829" t="str">
            <v>AnycubicPhotonX</v>
          </cell>
          <cell r="M829">
            <v>120</v>
          </cell>
        </row>
        <row r="830">
          <cell r="B830" t="str">
            <v>AnycubicPhotonX</v>
          </cell>
          <cell r="M830">
            <v>120</v>
          </cell>
        </row>
        <row r="831">
          <cell r="B831" t="str">
            <v>AnycubicPhotonX</v>
          </cell>
          <cell r="M831">
            <v>60</v>
          </cell>
        </row>
        <row r="832">
          <cell r="B832" t="str">
            <v>AnycubicPhotonX</v>
          </cell>
          <cell r="M832">
            <v>120</v>
          </cell>
        </row>
        <row r="833">
          <cell r="B833" t="str">
            <v>AnycubicPhotonX</v>
          </cell>
          <cell r="M833">
            <v>120</v>
          </cell>
        </row>
        <row r="834">
          <cell r="B834" t="str">
            <v>AnycubicPhotonX</v>
          </cell>
          <cell r="M834">
            <v>120</v>
          </cell>
        </row>
        <row r="835">
          <cell r="B835" t="str">
            <v>AnycubicPhotonX</v>
          </cell>
          <cell r="M835">
            <v>120</v>
          </cell>
        </row>
        <row r="836">
          <cell r="B836" t="str">
            <v>AnycubicPhotonX</v>
          </cell>
          <cell r="M836">
            <v>60</v>
          </cell>
        </row>
        <row r="837">
          <cell r="B837" t="str">
            <v>AnycubicPhotonX</v>
          </cell>
          <cell r="M837">
            <v>60</v>
          </cell>
        </row>
        <row r="838">
          <cell r="B838" t="str">
            <v>AnycubicPhotonZero</v>
          </cell>
          <cell r="M838">
            <v>120</v>
          </cell>
        </row>
        <row r="839">
          <cell r="B839" t="str">
            <v>AnycubicPhotonZero</v>
          </cell>
          <cell r="M839">
            <v>120</v>
          </cell>
        </row>
        <row r="840">
          <cell r="B840" t="str">
            <v>AnycubicPhotonZero</v>
          </cell>
          <cell r="M840">
            <v>120</v>
          </cell>
        </row>
        <row r="841">
          <cell r="B841" t="str">
            <v>AnycubicPhotonZero</v>
          </cell>
          <cell r="M841">
            <v>120</v>
          </cell>
        </row>
        <row r="842">
          <cell r="B842" t="str">
            <v>AnycubicPhotonZero</v>
          </cell>
          <cell r="M842">
            <v>60</v>
          </cell>
        </row>
        <row r="843">
          <cell r="B843" t="str">
            <v>AnycubicPhotonZero</v>
          </cell>
          <cell r="M843">
            <v>60</v>
          </cell>
        </row>
        <row r="844">
          <cell r="B844" t="str">
            <v>AnycubicPhotonZero</v>
          </cell>
          <cell r="M844">
            <v>120</v>
          </cell>
        </row>
        <row r="845">
          <cell r="B845" t="str">
            <v>AnycubicPhotonZero</v>
          </cell>
          <cell r="M845">
            <v>120</v>
          </cell>
        </row>
        <row r="846">
          <cell r="B846" t="str">
            <v>AnycubicPhotonZero</v>
          </cell>
          <cell r="M846">
            <v>120</v>
          </cell>
        </row>
        <row r="847">
          <cell r="B847" t="str">
            <v>AnycubicPhotonZero</v>
          </cell>
          <cell r="M847">
            <v>120</v>
          </cell>
        </row>
        <row r="848">
          <cell r="B848" t="str">
            <v>AnycubicPhotonZero</v>
          </cell>
          <cell r="M848">
            <v>60</v>
          </cell>
        </row>
        <row r="849">
          <cell r="B849" t="str">
            <v>AnycubicPhotonZero</v>
          </cell>
          <cell r="M849">
            <v>120</v>
          </cell>
        </row>
        <row r="850">
          <cell r="B850" t="str">
            <v>AnycubicPhotonZero</v>
          </cell>
          <cell r="M850">
            <v>120</v>
          </cell>
        </row>
        <row r="851">
          <cell r="B851" t="str">
            <v>AnycubicPhotonZero</v>
          </cell>
          <cell r="M851">
            <v>120</v>
          </cell>
        </row>
        <row r="852">
          <cell r="B852" t="str">
            <v>AnycubicPhotonZero</v>
          </cell>
          <cell r="M852">
            <v>120</v>
          </cell>
        </row>
        <row r="853">
          <cell r="B853" t="str">
            <v>AnycubicPhotonZero</v>
          </cell>
          <cell r="M853">
            <v>120</v>
          </cell>
        </row>
        <row r="854">
          <cell r="B854" t="str">
            <v>AnycubicPhotonZero</v>
          </cell>
          <cell r="M854">
            <v>60</v>
          </cell>
        </row>
        <row r="855">
          <cell r="B855" t="str">
            <v>AnycubicPhotonZero</v>
          </cell>
          <cell r="M855">
            <v>120</v>
          </cell>
        </row>
        <row r="856">
          <cell r="B856" t="str">
            <v>AnycubicPhotonZero</v>
          </cell>
          <cell r="M856">
            <v>120</v>
          </cell>
        </row>
        <row r="857">
          <cell r="B857" t="str">
            <v>AnycubicPhotonZero</v>
          </cell>
          <cell r="M857">
            <v>120</v>
          </cell>
        </row>
        <row r="858">
          <cell r="B858" t="str">
            <v>AnycubicPhotonZero</v>
          </cell>
          <cell r="M858">
            <v>120</v>
          </cell>
        </row>
        <row r="859">
          <cell r="B859" t="str">
            <v>AnycubicPhotonZero</v>
          </cell>
          <cell r="M859">
            <v>120</v>
          </cell>
        </row>
        <row r="860">
          <cell r="B860" t="str">
            <v>AnycubicPhotonZero</v>
          </cell>
          <cell r="M860">
            <v>120</v>
          </cell>
        </row>
        <row r="861">
          <cell r="B861" t="str">
            <v>AnycubicPhotonZero</v>
          </cell>
          <cell r="M861">
            <v>60</v>
          </cell>
        </row>
        <row r="862">
          <cell r="B862" t="str">
            <v>AnycubicPhotonZero</v>
          </cell>
          <cell r="M862">
            <v>120</v>
          </cell>
        </row>
        <row r="863">
          <cell r="B863" t="str">
            <v>AnycubicPhotonZero</v>
          </cell>
          <cell r="M863">
            <v>120</v>
          </cell>
        </row>
        <row r="864">
          <cell r="B864" t="str">
            <v>AnycubicPhotonZero</v>
          </cell>
          <cell r="M864">
            <v>120</v>
          </cell>
        </row>
        <row r="865">
          <cell r="B865" t="str">
            <v>AnycubicPhotonZero</v>
          </cell>
          <cell r="M865">
            <v>60</v>
          </cell>
        </row>
        <row r="866">
          <cell r="B866" t="str">
            <v>AnycubicPhotonZero</v>
          </cell>
          <cell r="M866">
            <v>120</v>
          </cell>
        </row>
        <row r="867">
          <cell r="B867" t="str">
            <v>AnycubicPhotonZero</v>
          </cell>
          <cell r="M867">
            <v>60</v>
          </cell>
        </row>
        <row r="868">
          <cell r="B868" t="str">
            <v>AnycubicPhotonZero</v>
          </cell>
          <cell r="M868">
            <v>60</v>
          </cell>
        </row>
        <row r="869">
          <cell r="B869" t="str">
            <v>AnycubicPhotonZero</v>
          </cell>
          <cell r="M869">
            <v>60</v>
          </cell>
        </row>
        <row r="870">
          <cell r="B870" t="str">
            <v>AnycubicPhotonZero</v>
          </cell>
          <cell r="M870">
            <v>120</v>
          </cell>
        </row>
        <row r="871">
          <cell r="B871" t="str">
            <v>AnycubicPhotonZero</v>
          </cell>
          <cell r="M871">
            <v>120</v>
          </cell>
        </row>
        <row r="872">
          <cell r="B872" t="str">
            <v>AnycubicPhotonZero</v>
          </cell>
          <cell r="M872">
            <v>120</v>
          </cell>
        </row>
        <row r="873">
          <cell r="B873" t="str">
            <v>AnycubicPhotonZero</v>
          </cell>
          <cell r="M873">
            <v>120</v>
          </cell>
        </row>
        <row r="874">
          <cell r="B874" t="str">
            <v>AnycubicPhotonZero</v>
          </cell>
          <cell r="M874">
            <v>120</v>
          </cell>
        </row>
        <row r="875">
          <cell r="B875" t="str">
            <v>AnycubicPhotonZero</v>
          </cell>
          <cell r="M875">
            <v>60</v>
          </cell>
        </row>
        <row r="876">
          <cell r="B876" t="str">
            <v>AnycubicPhotonZero</v>
          </cell>
          <cell r="M876">
            <v>120</v>
          </cell>
        </row>
        <row r="877">
          <cell r="B877" t="str">
            <v>AnycubicPhotonZero</v>
          </cell>
          <cell r="M877">
            <v>120</v>
          </cell>
        </row>
        <row r="878">
          <cell r="B878" t="str">
            <v>AnycubicPhotonZero</v>
          </cell>
          <cell r="M878">
            <v>120</v>
          </cell>
        </row>
        <row r="879">
          <cell r="B879" t="str">
            <v>AnycubicPhotonZero</v>
          </cell>
          <cell r="M879">
            <v>120</v>
          </cell>
        </row>
        <row r="880">
          <cell r="B880" t="str">
            <v>AnycubicPhotonZero</v>
          </cell>
          <cell r="M880">
            <v>60</v>
          </cell>
        </row>
        <row r="881">
          <cell r="B881" t="str">
            <v>AnycubicPhotonZero</v>
          </cell>
          <cell r="M881">
            <v>60</v>
          </cell>
        </row>
        <row r="882">
          <cell r="B882" t="str">
            <v>CrealityHalotLite</v>
          </cell>
          <cell r="M882">
            <v>120</v>
          </cell>
        </row>
        <row r="883">
          <cell r="B883" t="str">
            <v>CrealityHalotLite</v>
          </cell>
          <cell r="M883">
            <v>120</v>
          </cell>
        </row>
        <row r="884">
          <cell r="B884" t="str">
            <v>CrealityHalotLite</v>
          </cell>
          <cell r="M884">
            <v>120</v>
          </cell>
        </row>
        <row r="885">
          <cell r="B885" t="str">
            <v>CrealityHalotLite</v>
          </cell>
          <cell r="M885">
            <v>120</v>
          </cell>
        </row>
        <row r="886">
          <cell r="B886" t="str">
            <v>CrealityHalotLite</v>
          </cell>
          <cell r="M886">
            <v>60</v>
          </cell>
        </row>
        <row r="887">
          <cell r="B887" t="str">
            <v>CrealityHalotLite</v>
          </cell>
          <cell r="M887">
            <v>60</v>
          </cell>
        </row>
        <row r="888">
          <cell r="B888" t="str">
            <v>CrealityHalotLite</v>
          </cell>
          <cell r="M888">
            <v>120</v>
          </cell>
        </row>
        <row r="889">
          <cell r="B889" t="str">
            <v>CrealityHalotLite</v>
          </cell>
          <cell r="M889">
            <v>120</v>
          </cell>
        </row>
        <row r="890">
          <cell r="B890" t="str">
            <v>CrealityHalotLite</v>
          </cell>
          <cell r="M890">
            <v>120</v>
          </cell>
        </row>
        <row r="891">
          <cell r="B891" t="str">
            <v>CrealityHalotLite</v>
          </cell>
          <cell r="M891">
            <v>120</v>
          </cell>
        </row>
        <row r="892">
          <cell r="B892" t="str">
            <v>CrealityHalotLite</v>
          </cell>
          <cell r="M892">
            <v>60</v>
          </cell>
        </row>
        <row r="893">
          <cell r="B893" t="str">
            <v>CrealityHalotLite</v>
          </cell>
          <cell r="M893">
            <v>120</v>
          </cell>
        </row>
        <row r="894">
          <cell r="B894" t="str">
            <v>CrealityHalotLite</v>
          </cell>
          <cell r="M894">
            <v>120</v>
          </cell>
        </row>
        <row r="895">
          <cell r="B895" t="str">
            <v>CrealityHalotLite</v>
          </cell>
          <cell r="M895">
            <v>120</v>
          </cell>
        </row>
        <row r="896">
          <cell r="B896" t="str">
            <v>CrealityHalotLite</v>
          </cell>
          <cell r="M896">
            <v>120</v>
          </cell>
        </row>
        <row r="897">
          <cell r="B897" t="str">
            <v>CrealityHalotLite</v>
          </cell>
          <cell r="M897">
            <v>120</v>
          </cell>
        </row>
        <row r="898">
          <cell r="B898" t="str">
            <v>CrealityHalotLite</v>
          </cell>
          <cell r="M898">
            <v>60</v>
          </cell>
        </row>
        <row r="899">
          <cell r="B899" t="str">
            <v>CrealityHalotLite</v>
          </cell>
          <cell r="M899">
            <v>120</v>
          </cell>
        </row>
        <row r="900">
          <cell r="B900" t="str">
            <v>CrealityHalotLite</v>
          </cell>
          <cell r="M900">
            <v>120</v>
          </cell>
        </row>
        <row r="901">
          <cell r="B901" t="str">
            <v>CrealityHalotLite</v>
          </cell>
          <cell r="M901">
            <v>120</v>
          </cell>
        </row>
        <row r="902">
          <cell r="B902" t="str">
            <v>CrealityHalotLite</v>
          </cell>
          <cell r="M902">
            <v>120</v>
          </cell>
        </row>
        <row r="903">
          <cell r="B903" t="str">
            <v>CrealityHalotLite</v>
          </cell>
          <cell r="M903">
            <v>120</v>
          </cell>
        </row>
        <row r="904">
          <cell r="B904" t="str">
            <v>CrealityHalotLite</v>
          </cell>
          <cell r="M904">
            <v>120</v>
          </cell>
        </row>
        <row r="905">
          <cell r="B905" t="str">
            <v>CrealityHalotLite</v>
          </cell>
          <cell r="M905">
            <v>60</v>
          </cell>
        </row>
        <row r="906">
          <cell r="B906" t="str">
            <v>CrealityHalotLite</v>
          </cell>
          <cell r="M906">
            <v>120</v>
          </cell>
        </row>
        <row r="907">
          <cell r="B907" t="str">
            <v>CrealityHalotLite</v>
          </cell>
          <cell r="M907">
            <v>120</v>
          </cell>
        </row>
        <row r="908">
          <cell r="B908" t="str">
            <v>CrealityHalotLite</v>
          </cell>
          <cell r="M908">
            <v>120</v>
          </cell>
        </row>
        <row r="909">
          <cell r="B909" t="str">
            <v>CrealityHalotLite</v>
          </cell>
          <cell r="M909">
            <v>60</v>
          </cell>
        </row>
        <row r="910">
          <cell r="B910" t="str">
            <v>CrealityHalotLite</v>
          </cell>
          <cell r="M910">
            <v>120</v>
          </cell>
        </row>
        <row r="911">
          <cell r="B911" t="str">
            <v>CrealityHalotLite</v>
          </cell>
          <cell r="M911">
            <v>60</v>
          </cell>
        </row>
        <row r="912">
          <cell r="B912" t="str">
            <v>CrealityHalotLite</v>
          </cell>
          <cell r="M912">
            <v>60</v>
          </cell>
        </row>
        <row r="913">
          <cell r="B913" t="str">
            <v>CrealityHalotLite</v>
          </cell>
          <cell r="M913">
            <v>60</v>
          </cell>
        </row>
        <row r="914">
          <cell r="B914" t="str">
            <v>CrealityHalotLite</v>
          </cell>
          <cell r="M914">
            <v>120</v>
          </cell>
        </row>
        <row r="915">
          <cell r="B915" t="str">
            <v>CrealityHalotLite</v>
          </cell>
          <cell r="M915">
            <v>120</v>
          </cell>
        </row>
        <row r="916">
          <cell r="B916" t="str">
            <v>CrealityHalotLite</v>
          </cell>
          <cell r="M916">
            <v>120</v>
          </cell>
        </row>
        <row r="917">
          <cell r="B917" t="str">
            <v>CrealityHalotLite</v>
          </cell>
          <cell r="M917">
            <v>120</v>
          </cell>
        </row>
        <row r="918">
          <cell r="B918" t="str">
            <v>CrealityHalotLite</v>
          </cell>
          <cell r="M918">
            <v>120</v>
          </cell>
        </row>
        <row r="919">
          <cell r="B919" t="str">
            <v>CrealityHalotLite</v>
          </cell>
          <cell r="M919">
            <v>60</v>
          </cell>
        </row>
        <row r="920">
          <cell r="B920" t="str">
            <v>CrealityHalotLite</v>
          </cell>
          <cell r="M920">
            <v>120</v>
          </cell>
        </row>
        <row r="921">
          <cell r="B921" t="str">
            <v>CrealityHalotLite</v>
          </cell>
          <cell r="M921">
            <v>120</v>
          </cell>
        </row>
        <row r="922">
          <cell r="B922" t="str">
            <v>CrealityHalotLite</v>
          </cell>
          <cell r="M922">
            <v>120</v>
          </cell>
        </row>
        <row r="923">
          <cell r="B923" t="str">
            <v>CrealityHalotLite</v>
          </cell>
          <cell r="M923">
            <v>120</v>
          </cell>
        </row>
        <row r="924">
          <cell r="B924" t="str">
            <v>CrealityHalotLite</v>
          </cell>
          <cell r="M924">
            <v>60</v>
          </cell>
        </row>
        <row r="925">
          <cell r="B925" t="str">
            <v>CrealityHalotLite</v>
          </cell>
          <cell r="M925">
            <v>60</v>
          </cell>
        </row>
        <row r="926">
          <cell r="B926" t="str">
            <v>CrealityHalotMage</v>
          </cell>
          <cell r="M926">
            <v>120</v>
          </cell>
        </row>
        <row r="927">
          <cell r="B927" t="str">
            <v>CrealityHalotMage</v>
          </cell>
          <cell r="M927">
            <v>120</v>
          </cell>
        </row>
        <row r="928">
          <cell r="B928" t="str">
            <v>CrealityHalotMage</v>
          </cell>
          <cell r="M928">
            <v>120</v>
          </cell>
        </row>
        <row r="929">
          <cell r="B929" t="str">
            <v>CrealityHalotMage</v>
          </cell>
          <cell r="M929">
            <v>120</v>
          </cell>
        </row>
        <row r="930">
          <cell r="B930" t="str">
            <v>CrealityHalotMage</v>
          </cell>
          <cell r="M930">
            <v>60</v>
          </cell>
        </row>
        <row r="931">
          <cell r="B931" t="str">
            <v>CrealityHalotMage</v>
          </cell>
          <cell r="M931">
            <v>60</v>
          </cell>
        </row>
        <row r="932">
          <cell r="B932" t="str">
            <v>CrealityHalotMage</v>
          </cell>
          <cell r="M932">
            <v>120</v>
          </cell>
        </row>
        <row r="933">
          <cell r="B933" t="str">
            <v>CrealityHalotMage</v>
          </cell>
          <cell r="M933">
            <v>120</v>
          </cell>
        </row>
        <row r="934">
          <cell r="B934" t="str">
            <v>CrealityHalotMage</v>
          </cell>
          <cell r="M934">
            <v>120</v>
          </cell>
        </row>
        <row r="935">
          <cell r="B935" t="str">
            <v>CrealityHalotMage</v>
          </cell>
          <cell r="M935">
            <v>120</v>
          </cell>
        </row>
        <row r="936">
          <cell r="B936" t="str">
            <v>CrealityHalotMage</v>
          </cell>
          <cell r="M936">
            <v>60</v>
          </cell>
        </row>
        <row r="937">
          <cell r="B937" t="str">
            <v>CrealityHalotMage</v>
          </cell>
          <cell r="M937">
            <v>120</v>
          </cell>
        </row>
        <row r="938">
          <cell r="B938" t="str">
            <v>CrealityHalotMage</v>
          </cell>
          <cell r="M938">
            <v>120</v>
          </cell>
        </row>
        <row r="939">
          <cell r="B939" t="str">
            <v>CrealityHalotMage</v>
          </cell>
          <cell r="M939">
            <v>120</v>
          </cell>
        </row>
        <row r="940">
          <cell r="B940" t="str">
            <v>CrealityHalotMage</v>
          </cell>
          <cell r="M940">
            <v>120</v>
          </cell>
        </row>
        <row r="941">
          <cell r="B941" t="str">
            <v>CrealityHalotMage</v>
          </cell>
          <cell r="M941">
            <v>120</v>
          </cell>
        </row>
        <row r="942">
          <cell r="B942" t="str">
            <v>CrealityHalotMage</v>
          </cell>
          <cell r="M942">
            <v>60</v>
          </cell>
        </row>
        <row r="943">
          <cell r="B943" t="str">
            <v>CrealityHalotMage</v>
          </cell>
          <cell r="M943">
            <v>120</v>
          </cell>
        </row>
        <row r="944">
          <cell r="B944" t="str">
            <v>CrealityHalotMage</v>
          </cell>
          <cell r="M944">
            <v>120</v>
          </cell>
        </row>
        <row r="945">
          <cell r="B945" t="str">
            <v>CrealityHalotMage</v>
          </cell>
          <cell r="M945">
            <v>120</v>
          </cell>
        </row>
        <row r="946">
          <cell r="B946" t="str">
            <v>CrealityHalotMage</v>
          </cell>
          <cell r="M946">
            <v>120</v>
          </cell>
        </row>
        <row r="947">
          <cell r="B947" t="str">
            <v>CrealityHalotMage</v>
          </cell>
          <cell r="M947">
            <v>120</v>
          </cell>
        </row>
        <row r="948">
          <cell r="B948" t="str">
            <v>CrealityHalotMage</v>
          </cell>
          <cell r="M948">
            <v>120</v>
          </cell>
        </row>
        <row r="949">
          <cell r="B949" t="str">
            <v>CrealityHalotMage</v>
          </cell>
          <cell r="M949">
            <v>60</v>
          </cell>
        </row>
        <row r="950">
          <cell r="B950" t="str">
            <v>CrealityHalotMage</v>
          </cell>
          <cell r="M950">
            <v>120</v>
          </cell>
        </row>
        <row r="951">
          <cell r="B951" t="str">
            <v>CrealityHalotMage</v>
          </cell>
          <cell r="M951">
            <v>120</v>
          </cell>
        </row>
        <row r="952">
          <cell r="B952" t="str">
            <v>CrealityHalotMage</v>
          </cell>
          <cell r="M952">
            <v>120</v>
          </cell>
        </row>
        <row r="953">
          <cell r="B953" t="str">
            <v>CrealityHalotMage</v>
          </cell>
          <cell r="M953">
            <v>60</v>
          </cell>
        </row>
        <row r="954">
          <cell r="B954" t="str">
            <v>CrealityHalotMage</v>
          </cell>
          <cell r="M954">
            <v>120</v>
          </cell>
        </row>
        <row r="955">
          <cell r="B955" t="str">
            <v>CrealityHalotMage</v>
          </cell>
          <cell r="M955">
            <v>60</v>
          </cell>
        </row>
        <row r="956">
          <cell r="B956" t="str">
            <v>CrealityHalotMage</v>
          </cell>
          <cell r="M956">
            <v>60</v>
          </cell>
        </row>
        <row r="957">
          <cell r="B957" t="str">
            <v>CrealityHalotMage</v>
          </cell>
          <cell r="M957">
            <v>60</v>
          </cell>
        </row>
        <row r="958">
          <cell r="B958" t="str">
            <v>CrealityHalotMage</v>
          </cell>
          <cell r="M958">
            <v>120</v>
          </cell>
        </row>
        <row r="959">
          <cell r="B959" t="str">
            <v>CrealityHalotMage</v>
          </cell>
          <cell r="M959">
            <v>120</v>
          </cell>
        </row>
        <row r="960">
          <cell r="B960" t="str">
            <v>CrealityHalotMage</v>
          </cell>
          <cell r="M960">
            <v>120</v>
          </cell>
        </row>
        <row r="961">
          <cell r="B961" t="str">
            <v>CrealityHalotMage</v>
          </cell>
          <cell r="M961">
            <v>120</v>
          </cell>
        </row>
        <row r="962">
          <cell r="B962" t="str">
            <v>CrealityHalotMage</v>
          </cell>
          <cell r="M962">
            <v>120</v>
          </cell>
        </row>
        <row r="963">
          <cell r="B963" t="str">
            <v>CrealityHalotMage</v>
          </cell>
          <cell r="M963">
            <v>60</v>
          </cell>
        </row>
        <row r="964">
          <cell r="B964" t="str">
            <v>CrealityHalotMage</v>
          </cell>
          <cell r="M964">
            <v>120</v>
          </cell>
        </row>
        <row r="965">
          <cell r="B965" t="str">
            <v>CrealityHalotMage</v>
          </cell>
          <cell r="M965">
            <v>120</v>
          </cell>
        </row>
        <row r="966">
          <cell r="B966" t="str">
            <v>CrealityHalotMage</v>
          </cell>
          <cell r="M966">
            <v>120</v>
          </cell>
        </row>
        <row r="967">
          <cell r="B967" t="str">
            <v>CrealityHalotMage</v>
          </cell>
          <cell r="M967">
            <v>120</v>
          </cell>
        </row>
        <row r="968">
          <cell r="B968" t="str">
            <v>CrealityHalotMage</v>
          </cell>
          <cell r="M968">
            <v>60</v>
          </cell>
        </row>
        <row r="969">
          <cell r="B969" t="str">
            <v>CrealityHalotMage</v>
          </cell>
          <cell r="M969">
            <v>60</v>
          </cell>
        </row>
        <row r="970">
          <cell r="B970" t="str">
            <v>CrealityHalotMagePro</v>
          </cell>
          <cell r="M970">
            <v>120</v>
          </cell>
        </row>
        <row r="971">
          <cell r="B971" t="str">
            <v>CrealityHalotMagePro</v>
          </cell>
          <cell r="M971">
            <v>120</v>
          </cell>
        </row>
        <row r="972">
          <cell r="B972" t="str">
            <v>CrealityHalotMagePro</v>
          </cell>
          <cell r="M972">
            <v>120</v>
          </cell>
        </row>
        <row r="973">
          <cell r="B973" t="str">
            <v>CrealityHalotMagePro</v>
          </cell>
          <cell r="M973">
            <v>120</v>
          </cell>
        </row>
        <row r="974">
          <cell r="B974" t="str">
            <v>CrealityHalotMagePro</v>
          </cell>
          <cell r="M974">
            <v>60</v>
          </cell>
        </row>
        <row r="975">
          <cell r="B975" t="str">
            <v>CrealityHalotMagePro</v>
          </cell>
          <cell r="M975">
            <v>60</v>
          </cell>
        </row>
        <row r="976">
          <cell r="B976" t="str">
            <v>CrealityHalotMagePro</v>
          </cell>
          <cell r="M976">
            <v>120</v>
          </cell>
        </row>
        <row r="977">
          <cell r="B977" t="str">
            <v>CrealityHalotMagePro</v>
          </cell>
          <cell r="M977">
            <v>120</v>
          </cell>
        </row>
        <row r="978">
          <cell r="B978" t="str">
            <v>CrealityHalotMagePro</v>
          </cell>
          <cell r="M978">
            <v>120</v>
          </cell>
        </row>
        <row r="979">
          <cell r="B979" t="str">
            <v>CrealityHalotMagePro</v>
          </cell>
          <cell r="M979">
            <v>120</v>
          </cell>
        </row>
        <row r="980">
          <cell r="B980" t="str">
            <v>CrealityHalotMagePro</v>
          </cell>
          <cell r="M980">
            <v>60</v>
          </cell>
        </row>
        <row r="981">
          <cell r="B981" t="str">
            <v>CrealityHalotMagePro</v>
          </cell>
          <cell r="M981">
            <v>120</v>
          </cell>
        </row>
        <row r="982">
          <cell r="B982" t="str">
            <v>CrealityHalotMagePro</v>
          </cell>
          <cell r="M982">
            <v>120</v>
          </cell>
        </row>
        <row r="983">
          <cell r="B983" t="str">
            <v>CrealityHalotMagePro</v>
          </cell>
          <cell r="M983">
            <v>120</v>
          </cell>
        </row>
        <row r="984">
          <cell r="B984" t="str">
            <v>CrealityHalotMagePro</v>
          </cell>
          <cell r="M984">
            <v>120</v>
          </cell>
        </row>
        <row r="985">
          <cell r="B985" t="str">
            <v>CrealityHalotMagePro</v>
          </cell>
          <cell r="M985">
            <v>120</v>
          </cell>
        </row>
        <row r="986">
          <cell r="B986" t="str">
            <v>CrealityHalotMagePro</v>
          </cell>
          <cell r="M986">
            <v>60</v>
          </cell>
        </row>
        <row r="987">
          <cell r="B987" t="str">
            <v>CrealityHalotMagePro</v>
          </cell>
          <cell r="M987">
            <v>120</v>
          </cell>
        </row>
        <row r="988">
          <cell r="B988" t="str">
            <v>CrealityHalotMagePro</v>
          </cell>
          <cell r="M988">
            <v>120</v>
          </cell>
        </row>
        <row r="989">
          <cell r="B989" t="str">
            <v>CrealityHalotMagePro</v>
          </cell>
          <cell r="M989">
            <v>120</v>
          </cell>
        </row>
        <row r="990">
          <cell r="B990" t="str">
            <v>CrealityHalotMagePro</v>
          </cell>
          <cell r="M990">
            <v>120</v>
          </cell>
        </row>
        <row r="991">
          <cell r="B991" t="str">
            <v>CrealityHalotMagePro</v>
          </cell>
          <cell r="M991">
            <v>120</v>
          </cell>
        </row>
        <row r="992">
          <cell r="B992" t="str">
            <v>CrealityHalotMagePro</v>
          </cell>
          <cell r="M992">
            <v>120</v>
          </cell>
        </row>
        <row r="993">
          <cell r="B993" t="str">
            <v>CrealityHalotMagePro</v>
          </cell>
          <cell r="M993">
            <v>60</v>
          </cell>
        </row>
        <row r="994">
          <cell r="B994" t="str">
            <v>CrealityHalotMagePro</v>
          </cell>
          <cell r="M994">
            <v>120</v>
          </cell>
        </row>
        <row r="995">
          <cell r="B995" t="str">
            <v>CrealityHalotMagePro</v>
          </cell>
          <cell r="M995">
            <v>120</v>
          </cell>
        </row>
        <row r="996">
          <cell r="B996" t="str">
            <v>CrealityHalotMagePro</v>
          </cell>
          <cell r="M996">
            <v>120</v>
          </cell>
        </row>
        <row r="997">
          <cell r="B997" t="str">
            <v>CrealityHalotMagePro</v>
          </cell>
          <cell r="M997">
            <v>60</v>
          </cell>
        </row>
        <row r="998">
          <cell r="B998" t="str">
            <v>CrealityHalotMagePro</v>
          </cell>
          <cell r="M998">
            <v>120</v>
          </cell>
        </row>
        <row r="999">
          <cell r="B999" t="str">
            <v>CrealityHalotMagePro</v>
          </cell>
          <cell r="M999">
            <v>60</v>
          </cell>
        </row>
        <row r="1000">
          <cell r="B1000" t="str">
            <v>CrealityHalotMagePro</v>
          </cell>
          <cell r="M1000">
            <v>60</v>
          </cell>
        </row>
        <row r="1001">
          <cell r="B1001" t="str">
            <v>CrealityHalotMagePro</v>
          </cell>
          <cell r="M1001">
            <v>60</v>
          </cell>
        </row>
        <row r="1002">
          <cell r="B1002" t="str">
            <v>CrealityHalotMagePro</v>
          </cell>
          <cell r="M1002">
            <v>120</v>
          </cell>
        </row>
        <row r="1003">
          <cell r="B1003" t="str">
            <v>CrealityHalotMagePro</v>
          </cell>
          <cell r="M1003">
            <v>120</v>
          </cell>
        </row>
        <row r="1004">
          <cell r="B1004" t="str">
            <v>CrealityHalotMagePro</v>
          </cell>
          <cell r="M1004">
            <v>120</v>
          </cell>
        </row>
        <row r="1005">
          <cell r="B1005" t="str">
            <v>CrealityHalotMagePro</v>
          </cell>
          <cell r="M1005">
            <v>120</v>
          </cell>
        </row>
        <row r="1006">
          <cell r="B1006" t="str">
            <v>CrealityHalotMagePro</v>
          </cell>
          <cell r="M1006">
            <v>120</v>
          </cell>
        </row>
        <row r="1007">
          <cell r="B1007" t="str">
            <v>CrealityHalotMagePro</v>
          </cell>
          <cell r="M1007">
            <v>60</v>
          </cell>
        </row>
        <row r="1008">
          <cell r="B1008" t="str">
            <v>CrealityHalotMagePro</v>
          </cell>
          <cell r="M1008">
            <v>120</v>
          </cell>
        </row>
        <row r="1009">
          <cell r="B1009" t="str">
            <v>CrealityHalotMagePro</v>
          </cell>
          <cell r="M1009">
            <v>120</v>
          </cell>
        </row>
        <row r="1010">
          <cell r="B1010" t="str">
            <v>CrealityHalotMagePro</v>
          </cell>
          <cell r="M1010">
            <v>120</v>
          </cell>
        </row>
        <row r="1011">
          <cell r="B1011" t="str">
            <v>CrealityHalotMagePro</v>
          </cell>
          <cell r="M1011">
            <v>120</v>
          </cell>
        </row>
        <row r="1012">
          <cell r="B1012" t="str">
            <v>CrealityHalotMagePro</v>
          </cell>
          <cell r="M1012">
            <v>60</v>
          </cell>
        </row>
        <row r="1013">
          <cell r="B1013" t="str">
            <v>CrealityHalotMagePro</v>
          </cell>
          <cell r="M1013">
            <v>60</v>
          </cell>
        </row>
        <row r="1014">
          <cell r="B1014" t="str">
            <v>CrealityHalotMax</v>
          </cell>
          <cell r="M1014">
            <v>120</v>
          </cell>
        </row>
        <row r="1015">
          <cell r="B1015" t="str">
            <v>CrealityHalotMax</v>
          </cell>
          <cell r="M1015">
            <v>120</v>
          </cell>
        </row>
        <row r="1016">
          <cell r="B1016" t="str">
            <v>CrealityHalotMax</v>
          </cell>
          <cell r="M1016">
            <v>120</v>
          </cell>
        </row>
        <row r="1017">
          <cell r="B1017" t="str">
            <v>CrealityHalotMax</v>
          </cell>
          <cell r="M1017">
            <v>120</v>
          </cell>
        </row>
        <row r="1018">
          <cell r="B1018" t="str">
            <v>CrealityHalotMax</v>
          </cell>
          <cell r="M1018">
            <v>60</v>
          </cell>
        </row>
        <row r="1019">
          <cell r="B1019" t="str">
            <v>CrealityHalotMax</v>
          </cell>
          <cell r="M1019">
            <v>60</v>
          </cell>
        </row>
        <row r="1020">
          <cell r="B1020" t="str">
            <v>CrealityHalotMax</v>
          </cell>
          <cell r="M1020">
            <v>120</v>
          </cell>
        </row>
        <row r="1021">
          <cell r="B1021" t="str">
            <v>CrealityHalotMax</v>
          </cell>
          <cell r="M1021">
            <v>120</v>
          </cell>
        </row>
        <row r="1022">
          <cell r="B1022" t="str">
            <v>CrealityHalotMax</v>
          </cell>
          <cell r="M1022">
            <v>120</v>
          </cell>
        </row>
        <row r="1023">
          <cell r="B1023" t="str">
            <v>CrealityHalotMax</v>
          </cell>
          <cell r="M1023">
            <v>120</v>
          </cell>
        </row>
        <row r="1024">
          <cell r="B1024" t="str">
            <v>CrealityHalotMax</v>
          </cell>
          <cell r="M1024">
            <v>60</v>
          </cell>
        </row>
        <row r="1025">
          <cell r="B1025" t="str">
            <v>CrealityHalotMax</v>
          </cell>
          <cell r="M1025">
            <v>120</v>
          </cell>
        </row>
        <row r="1026">
          <cell r="B1026" t="str">
            <v>CrealityHalotMax</v>
          </cell>
          <cell r="M1026">
            <v>120</v>
          </cell>
        </row>
        <row r="1027">
          <cell r="B1027" t="str">
            <v>CrealityHalotMax</v>
          </cell>
          <cell r="M1027">
            <v>120</v>
          </cell>
        </row>
        <row r="1028">
          <cell r="B1028" t="str">
            <v>CrealityHalotMax</v>
          </cell>
          <cell r="M1028">
            <v>120</v>
          </cell>
        </row>
        <row r="1029">
          <cell r="B1029" t="str">
            <v>CrealityHalotMax</v>
          </cell>
          <cell r="M1029">
            <v>120</v>
          </cell>
        </row>
        <row r="1030">
          <cell r="B1030" t="str">
            <v>CrealityHalotMax</v>
          </cell>
          <cell r="M1030">
            <v>60</v>
          </cell>
        </row>
        <row r="1031">
          <cell r="B1031" t="str">
            <v>CrealityHalotMax</v>
          </cell>
          <cell r="M1031">
            <v>120</v>
          </cell>
        </row>
        <row r="1032">
          <cell r="B1032" t="str">
            <v>CrealityHalotMax</v>
          </cell>
          <cell r="M1032">
            <v>120</v>
          </cell>
        </row>
        <row r="1033">
          <cell r="B1033" t="str">
            <v>CrealityHalotMax</v>
          </cell>
          <cell r="M1033">
            <v>120</v>
          </cell>
        </row>
        <row r="1034">
          <cell r="B1034" t="str">
            <v>CrealityHalotMax</v>
          </cell>
          <cell r="M1034">
            <v>120</v>
          </cell>
        </row>
        <row r="1035">
          <cell r="B1035" t="str">
            <v>CrealityHalotMax</v>
          </cell>
          <cell r="M1035">
            <v>120</v>
          </cell>
        </row>
        <row r="1036">
          <cell r="B1036" t="str">
            <v>CrealityHalotMax</v>
          </cell>
          <cell r="M1036">
            <v>120</v>
          </cell>
        </row>
        <row r="1037">
          <cell r="B1037" t="str">
            <v>CrealityHalotMax</v>
          </cell>
          <cell r="M1037">
            <v>60</v>
          </cell>
        </row>
        <row r="1038">
          <cell r="B1038" t="str">
            <v>CrealityHalotMax</v>
          </cell>
          <cell r="M1038">
            <v>120</v>
          </cell>
        </row>
        <row r="1039">
          <cell r="B1039" t="str">
            <v>CrealityHalotMax</v>
          </cell>
          <cell r="M1039">
            <v>120</v>
          </cell>
        </row>
        <row r="1040">
          <cell r="B1040" t="str">
            <v>CrealityHalotMax</v>
          </cell>
          <cell r="M1040">
            <v>120</v>
          </cell>
        </row>
        <row r="1041">
          <cell r="B1041" t="str">
            <v>CrealityHalotMax</v>
          </cell>
          <cell r="M1041">
            <v>60</v>
          </cell>
        </row>
        <row r="1042">
          <cell r="B1042" t="str">
            <v>CrealityHalotMax</v>
          </cell>
          <cell r="M1042">
            <v>120</v>
          </cell>
        </row>
        <row r="1043">
          <cell r="B1043" t="str">
            <v>CrealityHalotMax</v>
          </cell>
          <cell r="M1043">
            <v>60</v>
          </cell>
        </row>
        <row r="1044">
          <cell r="B1044" t="str">
            <v>CrealityHalotMax</v>
          </cell>
          <cell r="M1044">
            <v>60</v>
          </cell>
        </row>
        <row r="1045">
          <cell r="B1045" t="str">
            <v>CrealityHalotMax</v>
          </cell>
          <cell r="M1045">
            <v>60</v>
          </cell>
        </row>
        <row r="1046">
          <cell r="B1046" t="str">
            <v>CrealityHalotMax</v>
          </cell>
          <cell r="M1046">
            <v>120</v>
          </cell>
        </row>
        <row r="1047">
          <cell r="B1047" t="str">
            <v>CrealityHalotMax</v>
          </cell>
          <cell r="M1047">
            <v>120</v>
          </cell>
        </row>
        <row r="1048">
          <cell r="B1048" t="str">
            <v>CrealityHalotMax</v>
          </cell>
          <cell r="M1048">
            <v>120</v>
          </cell>
        </row>
        <row r="1049">
          <cell r="B1049" t="str">
            <v>CrealityHalotMax</v>
          </cell>
          <cell r="M1049">
            <v>120</v>
          </cell>
        </row>
        <row r="1050">
          <cell r="B1050" t="str">
            <v>CrealityHalotMax</v>
          </cell>
          <cell r="M1050">
            <v>120</v>
          </cell>
        </row>
        <row r="1051">
          <cell r="B1051" t="str">
            <v>CrealityHalotMax</v>
          </cell>
          <cell r="M1051">
            <v>60</v>
          </cell>
        </row>
        <row r="1052">
          <cell r="B1052" t="str">
            <v>CrealityHalotMax</v>
          </cell>
          <cell r="M1052">
            <v>120</v>
          </cell>
        </row>
        <row r="1053">
          <cell r="B1053" t="str">
            <v>CrealityHalotMax</v>
          </cell>
          <cell r="M1053">
            <v>120</v>
          </cell>
        </row>
        <row r="1054">
          <cell r="B1054" t="str">
            <v>CrealityHalotMax</v>
          </cell>
          <cell r="M1054">
            <v>120</v>
          </cell>
        </row>
        <row r="1055">
          <cell r="B1055" t="str">
            <v>CrealityHalotMax</v>
          </cell>
          <cell r="M1055">
            <v>120</v>
          </cell>
        </row>
        <row r="1056">
          <cell r="B1056" t="str">
            <v>CrealityHalotMax</v>
          </cell>
          <cell r="M1056">
            <v>60</v>
          </cell>
        </row>
        <row r="1057">
          <cell r="B1057" t="str">
            <v>CrealityHalotMax</v>
          </cell>
          <cell r="M1057">
            <v>60</v>
          </cell>
        </row>
        <row r="1058">
          <cell r="B1058" t="str">
            <v>CrealityHalotOne</v>
          </cell>
          <cell r="M1058">
            <v>120</v>
          </cell>
        </row>
        <row r="1059">
          <cell r="B1059" t="str">
            <v>CrealityHalotOne</v>
          </cell>
          <cell r="M1059">
            <v>120</v>
          </cell>
        </row>
        <row r="1060">
          <cell r="B1060" t="str">
            <v>CrealityHalotOne</v>
          </cell>
          <cell r="M1060">
            <v>120</v>
          </cell>
        </row>
        <row r="1061">
          <cell r="B1061" t="str">
            <v>CrealityHalotOne</v>
          </cell>
          <cell r="M1061">
            <v>120</v>
          </cell>
        </row>
        <row r="1062">
          <cell r="B1062" t="str">
            <v>CrealityHalotOne</v>
          </cell>
          <cell r="M1062">
            <v>60</v>
          </cell>
        </row>
        <row r="1063">
          <cell r="B1063" t="str">
            <v>CrealityHalotOne</v>
          </cell>
          <cell r="M1063">
            <v>60</v>
          </cell>
        </row>
        <row r="1064">
          <cell r="B1064" t="str">
            <v>CrealityHalotOne</v>
          </cell>
          <cell r="M1064">
            <v>120</v>
          </cell>
        </row>
        <row r="1065">
          <cell r="B1065" t="str">
            <v>CrealityHalotOne</v>
          </cell>
          <cell r="M1065">
            <v>120</v>
          </cell>
        </row>
        <row r="1066">
          <cell r="B1066" t="str">
            <v>CrealityHalotOne</v>
          </cell>
          <cell r="M1066">
            <v>120</v>
          </cell>
        </row>
        <row r="1067">
          <cell r="B1067" t="str">
            <v>CrealityHalotOne</v>
          </cell>
          <cell r="M1067">
            <v>120</v>
          </cell>
        </row>
        <row r="1068">
          <cell r="B1068" t="str">
            <v>CrealityHalotOne</v>
          </cell>
          <cell r="M1068">
            <v>60</v>
          </cell>
        </row>
        <row r="1069">
          <cell r="B1069" t="str">
            <v>CrealityHalotOne</v>
          </cell>
          <cell r="M1069">
            <v>120</v>
          </cell>
        </row>
        <row r="1070">
          <cell r="B1070" t="str">
            <v>CrealityHalotOne</v>
          </cell>
          <cell r="M1070">
            <v>120</v>
          </cell>
        </row>
        <row r="1071">
          <cell r="B1071" t="str">
            <v>CrealityHalotOne</v>
          </cell>
          <cell r="M1071">
            <v>120</v>
          </cell>
        </row>
        <row r="1072">
          <cell r="B1072" t="str">
            <v>CrealityHalotOne</v>
          </cell>
          <cell r="M1072">
            <v>120</v>
          </cell>
        </row>
        <row r="1073">
          <cell r="B1073" t="str">
            <v>CrealityHalotOne</v>
          </cell>
          <cell r="M1073">
            <v>120</v>
          </cell>
        </row>
        <row r="1074">
          <cell r="B1074" t="str">
            <v>CrealityHalotOne</v>
          </cell>
          <cell r="M1074">
            <v>60</v>
          </cell>
        </row>
        <row r="1075">
          <cell r="B1075" t="str">
            <v>CrealityHalotOne</v>
          </cell>
          <cell r="M1075">
            <v>120</v>
          </cell>
        </row>
        <row r="1076">
          <cell r="B1076" t="str">
            <v>CrealityHalotOne</v>
          </cell>
          <cell r="M1076">
            <v>120</v>
          </cell>
        </row>
        <row r="1077">
          <cell r="B1077" t="str">
            <v>CrealityHalotOne</v>
          </cell>
          <cell r="M1077">
            <v>120</v>
          </cell>
        </row>
        <row r="1078">
          <cell r="B1078" t="str">
            <v>CrealityHalotOne</v>
          </cell>
          <cell r="M1078">
            <v>120</v>
          </cell>
        </row>
        <row r="1079">
          <cell r="B1079" t="str">
            <v>CrealityHalotOne</v>
          </cell>
          <cell r="M1079">
            <v>120</v>
          </cell>
        </row>
        <row r="1080">
          <cell r="B1080" t="str">
            <v>CrealityHalotOne</v>
          </cell>
          <cell r="M1080">
            <v>120</v>
          </cell>
        </row>
        <row r="1081">
          <cell r="B1081" t="str">
            <v>CrealityHalotOne</v>
          </cell>
          <cell r="M1081">
            <v>60</v>
          </cell>
        </row>
        <row r="1082">
          <cell r="B1082" t="str">
            <v>CrealityHalotOne</v>
          </cell>
          <cell r="M1082">
            <v>120</v>
          </cell>
        </row>
        <row r="1083">
          <cell r="B1083" t="str">
            <v>CrealityHalotOne</v>
          </cell>
          <cell r="M1083">
            <v>120</v>
          </cell>
        </row>
        <row r="1084">
          <cell r="B1084" t="str">
            <v>CrealityHalotOne</v>
          </cell>
          <cell r="M1084">
            <v>120</v>
          </cell>
        </row>
        <row r="1085">
          <cell r="B1085" t="str">
            <v>CrealityHalotOne</v>
          </cell>
          <cell r="M1085">
            <v>60</v>
          </cell>
        </row>
        <row r="1086">
          <cell r="B1086" t="str">
            <v>CrealityHalotOne</v>
          </cell>
          <cell r="M1086">
            <v>120</v>
          </cell>
        </row>
        <row r="1087">
          <cell r="B1087" t="str">
            <v>CrealityHalotOne</v>
          </cell>
          <cell r="M1087">
            <v>60</v>
          </cell>
        </row>
        <row r="1088">
          <cell r="B1088" t="str">
            <v>CrealityHalotOne</v>
          </cell>
          <cell r="M1088">
            <v>60</v>
          </cell>
        </row>
        <row r="1089">
          <cell r="B1089" t="str">
            <v>CrealityHalotOne</v>
          </cell>
          <cell r="M1089">
            <v>60</v>
          </cell>
        </row>
        <row r="1090">
          <cell r="B1090" t="str">
            <v>CrealityHalotOne</v>
          </cell>
          <cell r="M1090">
            <v>120</v>
          </cell>
        </row>
        <row r="1091">
          <cell r="B1091" t="str">
            <v>CrealityHalotOne</v>
          </cell>
          <cell r="M1091">
            <v>120</v>
          </cell>
        </row>
        <row r="1092">
          <cell r="B1092" t="str">
            <v>CrealityHalotOne</v>
          </cell>
          <cell r="M1092">
            <v>120</v>
          </cell>
        </row>
        <row r="1093">
          <cell r="B1093" t="str">
            <v>CrealityHalotOne</v>
          </cell>
          <cell r="M1093">
            <v>120</v>
          </cell>
        </row>
        <row r="1094">
          <cell r="B1094" t="str">
            <v>CrealityHalotOne</v>
          </cell>
          <cell r="M1094">
            <v>120</v>
          </cell>
        </row>
        <row r="1095">
          <cell r="B1095" t="str">
            <v>CrealityHalotOne</v>
          </cell>
          <cell r="M1095">
            <v>60</v>
          </cell>
        </row>
        <row r="1096">
          <cell r="B1096" t="str">
            <v>CrealityHalotOne</v>
          </cell>
          <cell r="M1096">
            <v>120</v>
          </cell>
        </row>
        <row r="1097">
          <cell r="B1097" t="str">
            <v>CrealityHalotOne</v>
          </cell>
          <cell r="M1097">
            <v>120</v>
          </cell>
        </row>
        <row r="1098">
          <cell r="B1098" t="str">
            <v>CrealityHalotOne</v>
          </cell>
          <cell r="M1098">
            <v>120</v>
          </cell>
        </row>
        <row r="1099">
          <cell r="B1099" t="str">
            <v>CrealityHalotOne</v>
          </cell>
          <cell r="M1099">
            <v>120</v>
          </cell>
        </row>
        <row r="1100">
          <cell r="B1100" t="str">
            <v>CrealityHalotOne</v>
          </cell>
          <cell r="M1100">
            <v>60</v>
          </cell>
        </row>
        <row r="1101">
          <cell r="B1101" t="str">
            <v>CrealityHalotOne</v>
          </cell>
          <cell r="M1101">
            <v>60</v>
          </cell>
        </row>
        <row r="1102">
          <cell r="B1102" t="str">
            <v>CrealityHalotOnePlus</v>
          </cell>
          <cell r="M1102">
            <v>120</v>
          </cell>
        </row>
        <row r="1103">
          <cell r="B1103" t="str">
            <v>CrealityHalotOnePlus</v>
          </cell>
          <cell r="M1103">
            <v>120</v>
          </cell>
        </row>
        <row r="1104">
          <cell r="B1104" t="str">
            <v>CrealityHalotOnePlus</v>
          </cell>
          <cell r="M1104">
            <v>120</v>
          </cell>
        </row>
        <row r="1105">
          <cell r="B1105" t="str">
            <v>CrealityHalotOnePlus</v>
          </cell>
          <cell r="M1105">
            <v>120</v>
          </cell>
        </row>
        <row r="1106">
          <cell r="B1106" t="str">
            <v>CrealityHalotOnePlus</v>
          </cell>
          <cell r="M1106">
            <v>60</v>
          </cell>
        </row>
        <row r="1107">
          <cell r="B1107" t="str">
            <v>CrealityHalotOnePlus</v>
          </cell>
          <cell r="M1107">
            <v>60</v>
          </cell>
        </row>
        <row r="1108">
          <cell r="B1108" t="str">
            <v>CrealityHalotOnePlus</v>
          </cell>
          <cell r="M1108">
            <v>120</v>
          </cell>
        </row>
        <row r="1109">
          <cell r="B1109" t="str">
            <v>CrealityHalotOnePlus</v>
          </cell>
          <cell r="M1109">
            <v>120</v>
          </cell>
        </row>
        <row r="1110">
          <cell r="B1110" t="str">
            <v>CrealityHalotOnePlus</v>
          </cell>
          <cell r="M1110">
            <v>120</v>
          </cell>
        </row>
        <row r="1111">
          <cell r="B1111" t="str">
            <v>CrealityHalotOnePlus</v>
          </cell>
          <cell r="M1111">
            <v>120</v>
          </cell>
        </row>
        <row r="1112">
          <cell r="B1112" t="str">
            <v>CrealityHalotOnePlus</v>
          </cell>
          <cell r="M1112">
            <v>60</v>
          </cell>
        </row>
        <row r="1113">
          <cell r="B1113" t="str">
            <v>CrealityHalotOnePlus</v>
          </cell>
          <cell r="M1113">
            <v>120</v>
          </cell>
        </row>
        <row r="1114">
          <cell r="B1114" t="str">
            <v>CrealityHalotOnePlus</v>
          </cell>
          <cell r="M1114">
            <v>120</v>
          </cell>
        </row>
        <row r="1115">
          <cell r="B1115" t="str">
            <v>CrealityHalotOnePlus</v>
          </cell>
          <cell r="M1115">
            <v>120</v>
          </cell>
        </row>
        <row r="1116">
          <cell r="B1116" t="str">
            <v>CrealityHalotOnePlus</v>
          </cell>
          <cell r="M1116">
            <v>120</v>
          </cell>
        </row>
        <row r="1117">
          <cell r="B1117" t="str">
            <v>CrealityHalotOnePlus</v>
          </cell>
          <cell r="M1117">
            <v>120</v>
          </cell>
        </row>
        <row r="1118">
          <cell r="B1118" t="str">
            <v>CrealityHalotOnePlus</v>
          </cell>
          <cell r="M1118">
            <v>60</v>
          </cell>
        </row>
        <row r="1119">
          <cell r="B1119" t="str">
            <v>CrealityHalotOnePlus</v>
          </cell>
          <cell r="M1119">
            <v>120</v>
          </cell>
        </row>
        <row r="1120">
          <cell r="B1120" t="str">
            <v>CrealityHalotOnePlus</v>
          </cell>
          <cell r="M1120">
            <v>120</v>
          </cell>
        </row>
        <row r="1121">
          <cell r="B1121" t="str">
            <v>CrealityHalotOnePlus</v>
          </cell>
          <cell r="M1121">
            <v>120</v>
          </cell>
        </row>
        <row r="1122">
          <cell r="B1122" t="str">
            <v>CrealityHalotOnePlus</v>
          </cell>
          <cell r="M1122">
            <v>120</v>
          </cell>
        </row>
        <row r="1123">
          <cell r="B1123" t="str">
            <v>CrealityHalotOnePlus</v>
          </cell>
          <cell r="M1123">
            <v>120</v>
          </cell>
        </row>
        <row r="1124">
          <cell r="B1124" t="str">
            <v>CrealityHalotOnePlus</v>
          </cell>
          <cell r="M1124">
            <v>120</v>
          </cell>
        </row>
        <row r="1125">
          <cell r="B1125" t="str">
            <v>CrealityHalotOnePlus</v>
          </cell>
          <cell r="M1125">
            <v>60</v>
          </cell>
        </row>
        <row r="1126">
          <cell r="B1126" t="str">
            <v>CrealityHalotOnePlus</v>
          </cell>
          <cell r="M1126">
            <v>120</v>
          </cell>
        </row>
        <row r="1127">
          <cell r="B1127" t="str">
            <v>CrealityHalotOnePlus</v>
          </cell>
          <cell r="M1127">
            <v>120</v>
          </cell>
        </row>
        <row r="1128">
          <cell r="B1128" t="str">
            <v>CrealityHalotOnePlus</v>
          </cell>
          <cell r="M1128">
            <v>120</v>
          </cell>
        </row>
        <row r="1129">
          <cell r="B1129" t="str">
            <v>CrealityHalotOnePlus</v>
          </cell>
          <cell r="M1129">
            <v>60</v>
          </cell>
        </row>
        <row r="1130">
          <cell r="B1130" t="str">
            <v>CrealityHalotOnePlus</v>
          </cell>
          <cell r="M1130">
            <v>120</v>
          </cell>
        </row>
        <row r="1131">
          <cell r="B1131" t="str">
            <v>CrealityHalotOnePlus</v>
          </cell>
          <cell r="M1131">
            <v>60</v>
          </cell>
        </row>
        <row r="1132">
          <cell r="B1132" t="str">
            <v>CrealityHalotOnePlus</v>
          </cell>
          <cell r="M1132">
            <v>60</v>
          </cell>
        </row>
        <row r="1133">
          <cell r="B1133" t="str">
            <v>CrealityHalotOnePlus</v>
          </cell>
          <cell r="M1133">
            <v>60</v>
          </cell>
        </row>
        <row r="1134">
          <cell r="B1134" t="str">
            <v>CrealityHalotOnePlus</v>
          </cell>
          <cell r="M1134">
            <v>120</v>
          </cell>
        </row>
        <row r="1135">
          <cell r="B1135" t="str">
            <v>CrealityHalotOnePlus</v>
          </cell>
          <cell r="M1135">
            <v>120</v>
          </cell>
        </row>
        <row r="1136">
          <cell r="B1136" t="str">
            <v>CrealityHalotOnePlus</v>
          </cell>
          <cell r="M1136">
            <v>120</v>
          </cell>
        </row>
        <row r="1137">
          <cell r="B1137" t="str">
            <v>CrealityHalotOnePlus</v>
          </cell>
          <cell r="M1137">
            <v>120</v>
          </cell>
        </row>
        <row r="1138">
          <cell r="B1138" t="str">
            <v>CrealityHalotOnePlus</v>
          </cell>
          <cell r="M1138">
            <v>120</v>
          </cell>
        </row>
        <row r="1139">
          <cell r="B1139" t="str">
            <v>CrealityHalotOnePlus</v>
          </cell>
          <cell r="M1139">
            <v>60</v>
          </cell>
        </row>
        <row r="1140">
          <cell r="B1140" t="str">
            <v>CrealityHalotOnePlus</v>
          </cell>
          <cell r="M1140">
            <v>120</v>
          </cell>
        </row>
        <row r="1141">
          <cell r="B1141" t="str">
            <v>CrealityHalotOnePlus</v>
          </cell>
          <cell r="M1141">
            <v>120</v>
          </cell>
        </row>
        <row r="1142">
          <cell r="B1142" t="str">
            <v>CrealityHalotOnePlus</v>
          </cell>
          <cell r="M1142">
            <v>120</v>
          </cell>
        </row>
        <row r="1143">
          <cell r="B1143" t="str">
            <v>CrealityHalotOnePlus</v>
          </cell>
          <cell r="M1143">
            <v>120</v>
          </cell>
        </row>
        <row r="1144">
          <cell r="B1144" t="str">
            <v>CrealityHalotOnePlus</v>
          </cell>
          <cell r="M1144">
            <v>60</v>
          </cell>
        </row>
        <row r="1145">
          <cell r="B1145" t="str">
            <v>CrealityHalotOnePlus</v>
          </cell>
          <cell r="M1145">
            <v>60</v>
          </cell>
        </row>
        <row r="1146">
          <cell r="B1146" t="str">
            <v>CrealityHalotOnePro</v>
          </cell>
          <cell r="M1146">
            <v>120</v>
          </cell>
        </row>
        <row r="1147">
          <cell r="B1147" t="str">
            <v>CrealityHalotOnePro</v>
          </cell>
          <cell r="M1147">
            <v>120</v>
          </cell>
        </row>
        <row r="1148">
          <cell r="B1148" t="str">
            <v>CrealityHalotOnePro</v>
          </cell>
          <cell r="M1148">
            <v>120</v>
          </cell>
        </row>
        <row r="1149">
          <cell r="B1149" t="str">
            <v>CrealityHalotOnePro</v>
          </cell>
          <cell r="M1149">
            <v>120</v>
          </cell>
        </row>
        <row r="1150">
          <cell r="B1150" t="str">
            <v>CrealityHalotOnePro</v>
          </cell>
          <cell r="M1150">
            <v>60</v>
          </cell>
        </row>
        <row r="1151">
          <cell r="B1151" t="str">
            <v>CrealityHalotOnePro</v>
          </cell>
          <cell r="M1151">
            <v>60</v>
          </cell>
        </row>
        <row r="1152">
          <cell r="B1152" t="str">
            <v>CrealityHalotOnePro</v>
          </cell>
          <cell r="M1152">
            <v>120</v>
          </cell>
        </row>
        <row r="1153">
          <cell r="B1153" t="str">
            <v>CrealityHalotOnePro</v>
          </cell>
          <cell r="M1153">
            <v>120</v>
          </cell>
        </row>
        <row r="1154">
          <cell r="B1154" t="str">
            <v>CrealityHalotOnePro</v>
          </cell>
          <cell r="M1154">
            <v>120</v>
          </cell>
        </row>
        <row r="1155">
          <cell r="B1155" t="str">
            <v>CrealityHalotOnePro</v>
          </cell>
          <cell r="M1155">
            <v>120</v>
          </cell>
        </row>
        <row r="1156">
          <cell r="B1156" t="str">
            <v>CrealityHalotOnePro</v>
          </cell>
          <cell r="M1156">
            <v>60</v>
          </cell>
        </row>
        <row r="1157">
          <cell r="B1157" t="str">
            <v>CrealityHalotOnePro</v>
          </cell>
          <cell r="M1157">
            <v>120</v>
          </cell>
        </row>
        <row r="1158">
          <cell r="B1158" t="str">
            <v>CrealityHalotOnePro</v>
          </cell>
          <cell r="M1158">
            <v>120</v>
          </cell>
        </row>
        <row r="1159">
          <cell r="B1159" t="str">
            <v>CrealityHalotOnePro</v>
          </cell>
          <cell r="M1159">
            <v>120</v>
          </cell>
        </row>
        <row r="1160">
          <cell r="B1160" t="str">
            <v>CrealityHalotOnePro</v>
          </cell>
          <cell r="M1160">
            <v>120</v>
          </cell>
        </row>
        <row r="1161">
          <cell r="B1161" t="str">
            <v>CrealityHalotOnePro</v>
          </cell>
          <cell r="M1161">
            <v>120</v>
          </cell>
        </row>
        <row r="1162">
          <cell r="B1162" t="str">
            <v>CrealityHalotOnePro</v>
          </cell>
          <cell r="M1162">
            <v>60</v>
          </cell>
        </row>
        <row r="1163">
          <cell r="B1163" t="str">
            <v>CrealityHalotOnePro</v>
          </cell>
          <cell r="M1163">
            <v>120</v>
          </cell>
        </row>
        <row r="1164">
          <cell r="B1164" t="str">
            <v>CrealityHalotOnePro</v>
          </cell>
          <cell r="M1164">
            <v>120</v>
          </cell>
        </row>
        <row r="1165">
          <cell r="B1165" t="str">
            <v>CrealityHalotOnePro</v>
          </cell>
          <cell r="M1165">
            <v>120</v>
          </cell>
        </row>
        <row r="1166">
          <cell r="B1166" t="str">
            <v>CrealityHalotOnePro</v>
          </cell>
          <cell r="M1166">
            <v>120</v>
          </cell>
        </row>
        <row r="1167">
          <cell r="B1167" t="str">
            <v>CrealityHalotOnePro</v>
          </cell>
          <cell r="M1167">
            <v>120</v>
          </cell>
        </row>
        <row r="1168">
          <cell r="B1168" t="str">
            <v>CrealityHalotOnePro</v>
          </cell>
          <cell r="M1168">
            <v>120</v>
          </cell>
        </row>
        <row r="1169">
          <cell r="B1169" t="str">
            <v>CrealityHalotOnePro</v>
          </cell>
          <cell r="M1169">
            <v>60</v>
          </cell>
        </row>
        <row r="1170">
          <cell r="B1170" t="str">
            <v>CrealityHalotOnePro</v>
          </cell>
          <cell r="M1170">
            <v>120</v>
          </cell>
        </row>
        <row r="1171">
          <cell r="B1171" t="str">
            <v>CrealityHalotOnePro</v>
          </cell>
          <cell r="M1171">
            <v>120</v>
          </cell>
        </row>
        <row r="1172">
          <cell r="B1172" t="str">
            <v>CrealityHalotOnePro</v>
          </cell>
          <cell r="M1172">
            <v>120</v>
          </cell>
        </row>
        <row r="1173">
          <cell r="B1173" t="str">
            <v>CrealityHalotOnePro</v>
          </cell>
          <cell r="M1173">
            <v>60</v>
          </cell>
        </row>
        <row r="1174">
          <cell r="B1174" t="str">
            <v>CrealityHalotOnePro</v>
          </cell>
          <cell r="M1174">
            <v>120</v>
          </cell>
        </row>
        <row r="1175">
          <cell r="B1175" t="str">
            <v>CrealityHalotOnePro</v>
          </cell>
          <cell r="M1175">
            <v>60</v>
          </cell>
        </row>
        <row r="1176">
          <cell r="B1176" t="str">
            <v>CrealityHalotOnePro</v>
          </cell>
          <cell r="M1176">
            <v>60</v>
          </cell>
        </row>
        <row r="1177">
          <cell r="B1177" t="str">
            <v>CrealityHalotOnePro</v>
          </cell>
          <cell r="M1177">
            <v>60</v>
          </cell>
        </row>
        <row r="1178">
          <cell r="B1178" t="str">
            <v>CrealityHalotOnePro</v>
          </cell>
          <cell r="M1178">
            <v>120</v>
          </cell>
        </row>
        <row r="1179">
          <cell r="B1179" t="str">
            <v>CrealityHalotOnePro</v>
          </cell>
          <cell r="M1179">
            <v>120</v>
          </cell>
        </row>
        <row r="1180">
          <cell r="B1180" t="str">
            <v>CrealityHalotOnePro</v>
          </cell>
          <cell r="M1180">
            <v>120</v>
          </cell>
        </row>
        <row r="1181">
          <cell r="B1181" t="str">
            <v>CrealityHalotOnePro</v>
          </cell>
          <cell r="M1181">
            <v>120</v>
          </cell>
        </row>
        <row r="1182">
          <cell r="B1182" t="str">
            <v>CrealityHalotOnePro</v>
          </cell>
          <cell r="M1182">
            <v>120</v>
          </cell>
        </row>
        <row r="1183">
          <cell r="B1183" t="str">
            <v>CrealityHalotOnePro</v>
          </cell>
          <cell r="M1183">
            <v>60</v>
          </cell>
        </row>
        <row r="1184">
          <cell r="B1184" t="str">
            <v>CrealityHalotOnePro</v>
          </cell>
          <cell r="M1184">
            <v>120</v>
          </cell>
        </row>
        <row r="1185">
          <cell r="B1185" t="str">
            <v>CrealityHalotOnePro</v>
          </cell>
          <cell r="M1185">
            <v>120</v>
          </cell>
        </row>
        <row r="1186">
          <cell r="B1186" t="str">
            <v>CrealityHalotOnePro</v>
          </cell>
          <cell r="M1186">
            <v>120</v>
          </cell>
        </row>
        <row r="1187">
          <cell r="B1187" t="str">
            <v>CrealityHalotOnePro</v>
          </cell>
          <cell r="M1187">
            <v>120</v>
          </cell>
        </row>
        <row r="1188">
          <cell r="B1188" t="str">
            <v>CrealityHalotOnePro</v>
          </cell>
          <cell r="M1188">
            <v>60</v>
          </cell>
        </row>
        <row r="1189">
          <cell r="B1189" t="str">
            <v>CrealityHalotOnePro</v>
          </cell>
          <cell r="M1189">
            <v>60</v>
          </cell>
        </row>
        <row r="1190">
          <cell r="B1190" t="str">
            <v>CrealityHalotRay</v>
          </cell>
          <cell r="M1190">
            <v>120</v>
          </cell>
        </row>
        <row r="1191">
          <cell r="B1191" t="str">
            <v>CrealityHalotRay</v>
          </cell>
          <cell r="M1191">
            <v>120</v>
          </cell>
        </row>
        <row r="1192">
          <cell r="B1192" t="str">
            <v>CrealityHalotRay</v>
          </cell>
          <cell r="M1192">
            <v>120</v>
          </cell>
        </row>
        <row r="1193">
          <cell r="B1193" t="str">
            <v>CrealityHalotRay</v>
          </cell>
          <cell r="M1193">
            <v>120</v>
          </cell>
        </row>
        <row r="1194">
          <cell r="B1194" t="str">
            <v>CrealityHalotRay</v>
          </cell>
          <cell r="M1194">
            <v>60</v>
          </cell>
        </row>
        <row r="1195">
          <cell r="B1195" t="str">
            <v>CrealityHalotRay</v>
          </cell>
          <cell r="M1195">
            <v>60</v>
          </cell>
        </row>
        <row r="1196">
          <cell r="B1196" t="str">
            <v>CrealityHalotRay</v>
          </cell>
          <cell r="M1196">
            <v>120</v>
          </cell>
        </row>
        <row r="1197">
          <cell r="B1197" t="str">
            <v>CrealityHalotRay</v>
          </cell>
          <cell r="M1197">
            <v>120</v>
          </cell>
        </row>
        <row r="1198">
          <cell r="B1198" t="str">
            <v>CrealityHalotRay</v>
          </cell>
          <cell r="M1198">
            <v>120</v>
          </cell>
        </row>
        <row r="1199">
          <cell r="B1199" t="str">
            <v>CrealityHalotRay</v>
          </cell>
          <cell r="M1199">
            <v>120</v>
          </cell>
        </row>
        <row r="1200">
          <cell r="B1200" t="str">
            <v>CrealityHalotRay</v>
          </cell>
          <cell r="M1200">
            <v>60</v>
          </cell>
        </row>
        <row r="1201">
          <cell r="B1201" t="str">
            <v>CrealityHalotRay</v>
          </cell>
          <cell r="M1201">
            <v>120</v>
          </cell>
        </row>
        <row r="1202">
          <cell r="B1202" t="str">
            <v>CrealityHalotRay</v>
          </cell>
          <cell r="M1202">
            <v>120</v>
          </cell>
        </row>
        <row r="1203">
          <cell r="B1203" t="str">
            <v>CrealityHalotRay</v>
          </cell>
          <cell r="M1203">
            <v>120</v>
          </cell>
        </row>
        <row r="1204">
          <cell r="B1204" t="str">
            <v>CrealityHalotRay</v>
          </cell>
          <cell r="M1204">
            <v>120</v>
          </cell>
        </row>
        <row r="1205">
          <cell r="B1205" t="str">
            <v>CrealityHalotRay</v>
          </cell>
          <cell r="M1205">
            <v>120</v>
          </cell>
        </row>
        <row r="1206">
          <cell r="B1206" t="str">
            <v>CrealityHalotRay</v>
          </cell>
          <cell r="M1206">
            <v>60</v>
          </cell>
        </row>
        <row r="1207">
          <cell r="B1207" t="str">
            <v>CrealityHalotRay</v>
          </cell>
          <cell r="M1207">
            <v>120</v>
          </cell>
        </row>
        <row r="1208">
          <cell r="B1208" t="str">
            <v>CrealityHalotRay</v>
          </cell>
          <cell r="M1208">
            <v>120</v>
          </cell>
        </row>
        <row r="1209">
          <cell r="B1209" t="str">
            <v>CrealityHalotRay</v>
          </cell>
          <cell r="M1209">
            <v>120</v>
          </cell>
        </row>
        <row r="1210">
          <cell r="B1210" t="str">
            <v>CrealityHalotRay</v>
          </cell>
          <cell r="M1210">
            <v>120</v>
          </cell>
        </row>
        <row r="1211">
          <cell r="B1211" t="str">
            <v>CrealityHalotRay</v>
          </cell>
          <cell r="M1211">
            <v>120</v>
          </cell>
        </row>
        <row r="1212">
          <cell r="B1212" t="str">
            <v>CrealityHalotRay</v>
          </cell>
          <cell r="M1212">
            <v>120</v>
          </cell>
        </row>
        <row r="1213">
          <cell r="B1213" t="str">
            <v>CrealityHalotRay</v>
          </cell>
          <cell r="M1213">
            <v>60</v>
          </cell>
        </row>
        <row r="1214">
          <cell r="B1214" t="str">
            <v>CrealityHalotRay</v>
          </cell>
          <cell r="M1214">
            <v>120</v>
          </cell>
        </row>
        <row r="1215">
          <cell r="B1215" t="str">
            <v>CrealityHalotRay</v>
          </cell>
          <cell r="M1215">
            <v>120</v>
          </cell>
        </row>
        <row r="1216">
          <cell r="B1216" t="str">
            <v>CrealityHalotRay</v>
          </cell>
          <cell r="M1216">
            <v>120</v>
          </cell>
        </row>
        <row r="1217">
          <cell r="B1217" t="str">
            <v>CrealityHalotRay</v>
          </cell>
          <cell r="M1217">
            <v>60</v>
          </cell>
        </row>
        <row r="1218">
          <cell r="B1218" t="str">
            <v>CrealityHalotRay</v>
          </cell>
          <cell r="M1218">
            <v>120</v>
          </cell>
        </row>
        <row r="1219">
          <cell r="B1219" t="str">
            <v>CrealityHalotRay</v>
          </cell>
          <cell r="M1219">
            <v>60</v>
          </cell>
        </row>
        <row r="1220">
          <cell r="B1220" t="str">
            <v>CrealityHalotRay</v>
          </cell>
          <cell r="M1220">
            <v>60</v>
          </cell>
        </row>
        <row r="1221">
          <cell r="B1221" t="str">
            <v>CrealityHalotRay</v>
          </cell>
          <cell r="M1221">
            <v>60</v>
          </cell>
        </row>
        <row r="1222">
          <cell r="B1222" t="str">
            <v>CrealityHalotRay</v>
          </cell>
          <cell r="M1222">
            <v>120</v>
          </cell>
        </row>
        <row r="1223">
          <cell r="B1223" t="str">
            <v>CrealityHalotRay</v>
          </cell>
          <cell r="M1223">
            <v>120</v>
          </cell>
        </row>
        <row r="1224">
          <cell r="B1224" t="str">
            <v>CrealityHalotRay</v>
          </cell>
          <cell r="M1224">
            <v>120</v>
          </cell>
        </row>
        <row r="1225">
          <cell r="B1225" t="str">
            <v>CrealityHalotRay</v>
          </cell>
          <cell r="M1225">
            <v>120</v>
          </cell>
        </row>
        <row r="1226">
          <cell r="B1226" t="str">
            <v>CrealityHalotRay</v>
          </cell>
          <cell r="M1226">
            <v>120</v>
          </cell>
        </row>
        <row r="1227">
          <cell r="B1227" t="str">
            <v>CrealityHalotRay</v>
          </cell>
          <cell r="M1227">
            <v>60</v>
          </cell>
        </row>
        <row r="1228">
          <cell r="B1228" t="str">
            <v>CrealityHalotRay</v>
          </cell>
          <cell r="M1228">
            <v>120</v>
          </cell>
        </row>
        <row r="1229">
          <cell r="B1229" t="str">
            <v>CrealityHalotRay</v>
          </cell>
          <cell r="M1229">
            <v>120</v>
          </cell>
        </row>
        <row r="1230">
          <cell r="B1230" t="str">
            <v>CrealityHalotRay</v>
          </cell>
          <cell r="M1230">
            <v>120</v>
          </cell>
        </row>
        <row r="1231">
          <cell r="B1231" t="str">
            <v>CrealityHalotRay</v>
          </cell>
          <cell r="M1231">
            <v>120</v>
          </cell>
        </row>
        <row r="1232">
          <cell r="B1232" t="str">
            <v>CrealityHalotRay</v>
          </cell>
          <cell r="M1232">
            <v>60</v>
          </cell>
        </row>
        <row r="1233">
          <cell r="B1233" t="str">
            <v>CrealityHalotRay</v>
          </cell>
          <cell r="M1233">
            <v>60</v>
          </cell>
        </row>
        <row r="1234">
          <cell r="B1234" t="str">
            <v>CrealityHalotSky</v>
          </cell>
          <cell r="M1234">
            <v>120</v>
          </cell>
        </row>
        <row r="1235">
          <cell r="B1235" t="str">
            <v>CrealityHalotSky</v>
          </cell>
          <cell r="M1235">
            <v>120</v>
          </cell>
        </row>
        <row r="1236">
          <cell r="B1236" t="str">
            <v>CrealityHalotSky</v>
          </cell>
          <cell r="M1236">
            <v>120</v>
          </cell>
        </row>
        <row r="1237">
          <cell r="B1237" t="str">
            <v>CrealityHalotSky</v>
          </cell>
          <cell r="M1237">
            <v>120</v>
          </cell>
        </row>
        <row r="1238">
          <cell r="B1238" t="str">
            <v>CrealityHalotSky</v>
          </cell>
          <cell r="M1238">
            <v>60</v>
          </cell>
        </row>
        <row r="1239">
          <cell r="B1239" t="str">
            <v>CrealityHalotSky</v>
          </cell>
          <cell r="M1239">
            <v>60</v>
          </cell>
        </row>
        <row r="1240">
          <cell r="B1240" t="str">
            <v>CrealityHalotSky</v>
          </cell>
          <cell r="M1240">
            <v>120</v>
          </cell>
        </row>
        <row r="1241">
          <cell r="B1241" t="str">
            <v>CrealityHalotSky</v>
          </cell>
          <cell r="M1241">
            <v>120</v>
          </cell>
        </row>
        <row r="1242">
          <cell r="B1242" t="str">
            <v>CrealityHalotSky</v>
          </cell>
          <cell r="M1242">
            <v>120</v>
          </cell>
        </row>
        <row r="1243">
          <cell r="B1243" t="str">
            <v>CrealityHalotSky</v>
          </cell>
          <cell r="M1243">
            <v>120</v>
          </cell>
        </row>
        <row r="1244">
          <cell r="B1244" t="str">
            <v>CrealityHalotSky</v>
          </cell>
          <cell r="M1244">
            <v>60</v>
          </cell>
        </row>
        <row r="1245">
          <cell r="B1245" t="str">
            <v>CrealityHalotSky</v>
          </cell>
          <cell r="M1245">
            <v>120</v>
          </cell>
        </row>
        <row r="1246">
          <cell r="B1246" t="str">
            <v>CrealityHalotSky</v>
          </cell>
          <cell r="M1246">
            <v>120</v>
          </cell>
        </row>
        <row r="1247">
          <cell r="B1247" t="str">
            <v>CrealityHalotSky</v>
          </cell>
          <cell r="M1247">
            <v>120</v>
          </cell>
        </row>
        <row r="1248">
          <cell r="B1248" t="str">
            <v>CrealityHalotSky</v>
          </cell>
          <cell r="M1248">
            <v>120</v>
          </cell>
        </row>
        <row r="1249">
          <cell r="B1249" t="str">
            <v>CrealityHalotSky</v>
          </cell>
          <cell r="M1249">
            <v>120</v>
          </cell>
        </row>
        <row r="1250">
          <cell r="B1250" t="str">
            <v>CrealityHalotSky</v>
          </cell>
          <cell r="M1250">
            <v>60</v>
          </cell>
        </row>
        <row r="1251">
          <cell r="B1251" t="str">
            <v>CrealityHalotSky</v>
          </cell>
          <cell r="M1251">
            <v>120</v>
          </cell>
        </row>
        <row r="1252">
          <cell r="B1252" t="str">
            <v>CrealityHalotSky</v>
          </cell>
          <cell r="M1252">
            <v>120</v>
          </cell>
        </row>
        <row r="1253">
          <cell r="B1253" t="str">
            <v>CrealityHalotSky</v>
          </cell>
          <cell r="M1253">
            <v>120</v>
          </cell>
        </row>
        <row r="1254">
          <cell r="B1254" t="str">
            <v>CrealityHalotSky</v>
          </cell>
          <cell r="M1254">
            <v>120</v>
          </cell>
        </row>
        <row r="1255">
          <cell r="B1255" t="str">
            <v>CrealityHalotSky</v>
          </cell>
          <cell r="M1255">
            <v>120</v>
          </cell>
        </row>
        <row r="1256">
          <cell r="B1256" t="str">
            <v>CrealityHalotSky</v>
          </cell>
          <cell r="M1256">
            <v>120</v>
          </cell>
        </row>
        <row r="1257">
          <cell r="B1257" t="str">
            <v>CrealityHalotSky</v>
          </cell>
          <cell r="M1257">
            <v>60</v>
          </cell>
        </row>
        <row r="1258">
          <cell r="B1258" t="str">
            <v>CrealityHalotSky</v>
          </cell>
          <cell r="M1258">
            <v>120</v>
          </cell>
        </row>
        <row r="1259">
          <cell r="B1259" t="str">
            <v>CrealityHalotSky</v>
          </cell>
          <cell r="M1259">
            <v>120</v>
          </cell>
        </row>
        <row r="1260">
          <cell r="B1260" t="str">
            <v>CrealityHalotSky</v>
          </cell>
          <cell r="M1260">
            <v>120</v>
          </cell>
        </row>
        <row r="1261">
          <cell r="B1261" t="str">
            <v>CrealityHalotSky</v>
          </cell>
          <cell r="M1261">
            <v>60</v>
          </cell>
        </row>
        <row r="1262">
          <cell r="B1262" t="str">
            <v>CrealityHalotSky</v>
          </cell>
          <cell r="M1262">
            <v>120</v>
          </cell>
        </row>
        <row r="1263">
          <cell r="B1263" t="str">
            <v>CrealityHalotSky</v>
          </cell>
          <cell r="M1263">
            <v>60</v>
          </cell>
        </row>
        <row r="1264">
          <cell r="B1264" t="str">
            <v>CrealityHalotSky</v>
          </cell>
          <cell r="M1264">
            <v>60</v>
          </cell>
        </row>
        <row r="1265">
          <cell r="B1265" t="str">
            <v>CrealityHalotSky</v>
          </cell>
          <cell r="M1265">
            <v>60</v>
          </cell>
        </row>
        <row r="1266">
          <cell r="B1266" t="str">
            <v>CrealityHalotSky</v>
          </cell>
          <cell r="M1266">
            <v>120</v>
          </cell>
        </row>
        <row r="1267">
          <cell r="B1267" t="str">
            <v>CrealityHalotSky</v>
          </cell>
          <cell r="M1267">
            <v>120</v>
          </cell>
        </row>
        <row r="1268">
          <cell r="B1268" t="str">
            <v>CrealityHalotSky</v>
          </cell>
          <cell r="M1268">
            <v>120</v>
          </cell>
        </row>
        <row r="1269">
          <cell r="B1269" t="str">
            <v>CrealityHalotSky</v>
          </cell>
          <cell r="M1269">
            <v>120</v>
          </cell>
        </row>
        <row r="1270">
          <cell r="B1270" t="str">
            <v>CrealityHalotSky</v>
          </cell>
          <cell r="M1270">
            <v>120</v>
          </cell>
        </row>
        <row r="1271">
          <cell r="B1271" t="str">
            <v>CrealityHalotSky</v>
          </cell>
          <cell r="M1271">
            <v>60</v>
          </cell>
        </row>
        <row r="1272">
          <cell r="B1272" t="str">
            <v>CrealityHalotSky</v>
          </cell>
          <cell r="M1272">
            <v>120</v>
          </cell>
        </row>
        <row r="1273">
          <cell r="B1273" t="str">
            <v>CrealityHalotSky</v>
          </cell>
          <cell r="M1273">
            <v>120</v>
          </cell>
        </row>
        <row r="1274">
          <cell r="B1274" t="str">
            <v>CrealityHalotSky</v>
          </cell>
          <cell r="M1274">
            <v>120</v>
          </cell>
        </row>
        <row r="1275">
          <cell r="B1275" t="str">
            <v>CrealityHalotSky</v>
          </cell>
          <cell r="M1275">
            <v>120</v>
          </cell>
        </row>
        <row r="1276">
          <cell r="B1276" t="str">
            <v>CrealityHalotSky</v>
          </cell>
          <cell r="M1276">
            <v>60</v>
          </cell>
        </row>
        <row r="1277">
          <cell r="B1277" t="str">
            <v>CrealityHalotSky</v>
          </cell>
          <cell r="M1277">
            <v>60</v>
          </cell>
        </row>
        <row r="1278">
          <cell r="B1278" t="str">
            <v>CrealityHalotSky2022</v>
          </cell>
          <cell r="M1278">
            <v>120</v>
          </cell>
        </row>
        <row r="1279">
          <cell r="B1279" t="str">
            <v>CrealityHalotSky2022</v>
          </cell>
          <cell r="M1279">
            <v>120</v>
          </cell>
        </row>
        <row r="1280">
          <cell r="B1280" t="str">
            <v>CrealityHalotSky2022</v>
          </cell>
          <cell r="M1280">
            <v>120</v>
          </cell>
        </row>
        <row r="1281">
          <cell r="B1281" t="str">
            <v>CrealityHalotSky2022</v>
          </cell>
          <cell r="M1281">
            <v>120</v>
          </cell>
        </row>
        <row r="1282">
          <cell r="B1282" t="str">
            <v>CrealityHalotSky2022</v>
          </cell>
          <cell r="M1282">
            <v>60</v>
          </cell>
        </row>
        <row r="1283">
          <cell r="B1283" t="str">
            <v>CrealityHalotSky2022</v>
          </cell>
          <cell r="M1283">
            <v>60</v>
          </cell>
        </row>
        <row r="1284">
          <cell r="B1284" t="str">
            <v>CrealityHalotSky2022</v>
          </cell>
          <cell r="M1284">
            <v>120</v>
          </cell>
        </row>
        <row r="1285">
          <cell r="B1285" t="str">
            <v>CrealityHalotSky2022</v>
          </cell>
          <cell r="M1285">
            <v>120</v>
          </cell>
        </row>
        <row r="1286">
          <cell r="B1286" t="str">
            <v>CrealityHalotSky2022</v>
          </cell>
          <cell r="M1286">
            <v>120</v>
          </cell>
        </row>
        <row r="1287">
          <cell r="B1287" t="str">
            <v>CrealityHalotSky2022</v>
          </cell>
          <cell r="M1287">
            <v>120</v>
          </cell>
        </row>
        <row r="1288">
          <cell r="B1288" t="str">
            <v>CrealityHalotSky2022</v>
          </cell>
          <cell r="M1288">
            <v>60</v>
          </cell>
        </row>
        <row r="1289">
          <cell r="B1289" t="str">
            <v>CrealityHalotSky2022</v>
          </cell>
          <cell r="M1289">
            <v>120</v>
          </cell>
        </row>
        <row r="1290">
          <cell r="B1290" t="str">
            <v>CrealityHalotSky2022</v>
          </cell>
          <cell r="M1290">
            <v>120</v>
          </cell>
        </row>
        <row r="1291">
          <cell r="B1291" t="str">
            <v>CrealityHalotSky2022</v>
          </cell>
          <cell r="M1291">
            <v>120</v>
          </cell>
        </row>
        <row r="1292">
          <cell r="B1292" t="str">
            <v>CrealityHalotSky2022</v>
          </cell>
          <cell r="M1292">
            <v>120</v>
          </cell>
        </row>
        <row r="1293">
          <cell r="B1293" t="str">
            <v>CrealityHalotSky2022</v>
          </cell>
          <cell r="M1293">
            <v>120</v>
          </cell>
        </row>
        <row r="1294">
          <cell r="B1294" t="str">
            <v>CrealityHalotSky2022</v>
          </cell>
          <cell r="M1294">
            <v>60</v>
          </cell>
        </row>
        <row r="1295">
          <cell r="B1295" t="str">
            <v>CrealityHalotSky2022</v>
          </cell>
          <cell r="M1295">
            <v>120</v>
          </cell>
        </row>
        <row r="1296">
          <cell r="B1296" t="str">
            <v>CrealityHalotSky2022</v>
          </cell>
          <cell r="M1296">
            <v>120</v>
          </cell>
        </row>
        <row r="1297">
          <cell r="B1297" t="str">
            <v>CrealityHalotSky2022</v>
          </cell>
          <cell r="M1297">
            <v>120</v>
          </cell>
        </row>
        <row r="1298">
          <cell r="B1298" t="str">
            <v>CrealityHalotSky2022</v>
          </cell>
          <cell r="M1298">
            <v>120</v>
          </cell>
        </row>
        <row r="1299">
          <cell r="B1299" t="str">
            <v>CrealityHalotSky2022</v>
          </cell>
          <cell r="M1299">
            <v>120</v>
          </cell>
        </row>
        <row r="1300">
          <cell r="B1300" t="str">
            <v>CrealityHalotSky2022</v>
          </cell>
          <cell r="M1300">
            <v>120</v>
          </cell>
        </row>
        <row r="1301">
          <cell r="B1301" t="str">
            <v>CrealityHalotSky2022</v>
          </cell>
          <cell r="M1301">
            <v>60</v>
          </cell>
        </row>
        <row r="1302">
          <cell r="B1302" t="str">
            <v>CrealityHalotSky2022</v>
          </cell>
          <cell r="M1302">
            <v>120</v>
          </cell>
        </row>
        <row r="1303">
          <cell r="B1303" t="str">
            <v>CrealityHalotSky2022</v>
          </cell>
          <cell r="M1303">
            <v>120</v>
          </cell>
        </row>
        <row r="1304">
          <cell r="B1304" t="str">
            <v>CrealityHalotSky2022</v>
          </cell>
          <cell r="M1304">
            <v>120</v>
          </cell>
        </row>
        <row r="1305">
          <cell r="B1305" t="str">
            <v>CrealityHalotSky2022</v>
          </cell>
          <cell r="M1305">
            <v>60</v>
          </cell>
        </row>
        <row r="1306">
          <cell r="B1306" t="str">
            <v>CrealityHalotSky2022</v>
          </cell>
          <cell r="M1306">
            <v>120</v>
          </cell>
        </row>
        <row r="1307">
          <cell r="B1307" t="str">
            <v>CrealityHalotSky2022</v>
          </cell>
          <cell r="M1307">
            <v>60</v>
          </cell>
        </row>
        <row r="1308">
          <cell r="B1308" t="str">
            <v>CrealityHalotSky2022</v>
          </cell>
          <cell r="M1308">
            <v>60</v>
          </cell>
        </row>
        <row r="1309">
          <cell r="B1309" t="str">
            <v>CrealityHalotSky2022</v>
          </cell>
          <cell r="M1309">
            <v>60</v>
          </cell>
        </row>
        <row r="1310">
          <cell r="B1310" t="str">
            <v>CrealityHalotSky2022</v>
          </cell>
          <cell r="M1310">
            <v>120</v>
          </cell>
        </row>
        <row r="1311">
          <cell r="B1311" t="str">
            <v>CrealityHalotSky2022</v>
          </cell>
          <cell r="M1311">
            <v>120</v>
          </cell>
        </row>
        <row r="1312">
          <cell r="B1312" t="str">
            <v>CrealityHalotSky2022</v>
          </cell>
          <cell r="M1312">
            <v>120</v>
          </cell>
        </row>
        <row r="1313">
          <cell r="B1313" t="str">
            <v>CrealityHalotSky2022</v>
          </cell>
          <cell r="M1313">
            <v>120</v>
          </cell>
        </row>
        <row r="1314">
          <cell r="B1314" t="str">
            <v>CrealityHalotSky2022</v>
          </cell>
          <cell r="M1314">
            <v>120</v>
          </cell>
        </row>
        <row r="1315">
          <cell r="B1315" t="str">
            <v>CrealityHalotSky2022</v>
          </cell>
          <cell r="M1315">
            <v>60</v>
          </cell>
        </row>
        <row r="1316">
          <cell r="B1316" t="str">
            <v>CrealityHalotSky2022</v>
          </cell>
          <cell r="M1316">
            <v>120</v>
          </cell>
        </row>
        <row r="1317">
          <cell r="B1317" t="str">
            <v>CrealityHalotSky2022</v>
          </cell>
          <cell r="M1317">
            <v>120</v>
          </cell>
        </row>
        <row r="1318">
          <cell r="B1318" t="str">
            <v>CrealityHalotSky2022</v>
          </cell>
          <cell r="M1318">
            <v>120</v>
          </cell>
        </row>
        <row r="1319">
          <cell r="B1319" t="str">
            <v>CrealityHalotSky2022</v>
          </cell>
          <cell r="M1319">
            <v>120</v>
          </cell>
        </row>
        <row r="1320">
          <cell r="B1320" t="str">
            <v>CrealityHalotSky2022</v>
          </cell>
          <cell r="M1320">
            <v>60</v>
          </cell>
        </row>
        <row r="1321">
          <cell r="B1321" t="str">
            <v>CrealityHalotSky2022</v>
          </cell>
          <cell r="M1321">
            <v>60</v>
          </cell>
        </row>
        <row r="1322">
          <cell r="B1322" t="str">
            <v>CrealityLD002R</v>
          </cell>
          <cell r="M1322">
            <v>120</v>
          </cell>
        </row>
        <row r="1323">
          <cell r="B1323" t="str">
            <v>CrealityLD002R</v>
          </cell>
          <cell r="M1323">
            <v>120</v>
          </cell>
        </row>
        <row r="1324">
          <cell r="B1324" t="str">
            <v>CrealityLD002R</v>
          </cell>
          <cell r="M1324">
            <v>120</v>
          </cell>
        </row>
        <row r="1325">
          <cell r="B1325" t="str">
            <v>CrealityLD002R</v>
          </cell>
          <cell r="M1325">
            <v>120</v>
          </cell>
        </row>
        <row r="1326">
          <cell r="B1326" t="str">
            <v>CrealityLD002R</v>
          </cell>
          <cell r="M1326">
            <v>60</v>
          </cell>
        </row>
        <row r="1327">
          <cell r="B1327" t="str">
            <v>CrealityLD002R</v>
          </cell>
          <cell r="M1327">
            <v>60</v>
          </cell>
        </row>
        <row r="1328">
          <cell r="B1328" t="str">
            <v>CrealityLD002R</v>
          </cell>
          <cell r="M1328">
            <v>120</v>
          </cell>
        </row>
        <row r="1329">
          <cell r="B1329" t="str">
            <v>CrealityLD002R</v>
          </cell>
          <cell r="M1329">
            <v>120</v>
          </cell>
        </row>
        <row r="1330">
          <cell r="B1330" t="str">
            <v>CrealityLD002R</v>
          </cell>
          <cell r="M1330">
            <v>120</v>
          </cell>
        </row>
        <row r="1331">
          <cell r="B1331" t="str">
            <v>CrealityLD002R</v>
          </cell>
          <cell r="M1331">
            <v>120</v>
          </cell>
        </row>
        <row r="1332">
          <cell r="B1332" t="str">
            <v>CrealityLD002R</v>
          </cell>
          <cell r="M1332">
            <v>60</v>
          </cell>
        </row>
        <row r="1333">
          <cell r="B1333" t="str">
            <v>CrealityLD002R</v>
          </cell>
          <cell r="M1333">
            <v>120</v>
          </cell>
        </row>
        <row r="1334">
          <cell r="B1334" t="str">
            <v>CrealityLD002R</v>
          </cell>
          <cell r="M1334">
            <v>120</v>
          </cell>
        </row>
        <row r="1335">
          <cell r="B1335" t="str">
            <v>CrealityLD002R</v>
          </cell>
          <cell r="M1335">
            <v>120</v>
          </cell>
        </row>
        <row r="1336">
          <cell r="B1336" t="str">
            <v>CrealityLD002R</v>
          </cell>
          <cell r="M1336">
            <v>120</v>
          </cell>
        </row>
        <row r="1337">
          <cell r="B1337" t="str">
            <v>CrealityLD002R</v>
          </cell>
          <cell r="M1337">
            <v>120</v>
          </cell>
        </row>
        <row r="1338">
          <cell r="B1338" t="str">
            <v>CrealityLD002R</v>
          </cell>
          <cell r="M1338">
            <v>60</v>
          </cell>
        </row>
        <row r="1339">
          <cell r="B1339" t="str">
            <v>CrealityLD002R</v>
          </cell>
          <cell r="M1339">
            <v>120</v>
          </cell>
        </row>
        <row r="1340">
          <cell r="B1340" t="str">
            <v>CrealityLD002R</v>
          </cell>
          <cell r="M1340">
            <v>120</v>
          </cell>
        </row>
        <row r="1341">
          <cell r="B1341" t="str">
            <v>CrealityLD002R</v>
          </cell>
          <cell r="M1341">
            <v>120</v>
          </cell>
        </row>
        <row r="1342">
          <cell r="B1342" t="str">
            <v>CrealityLD002R</v>
          </cell>
          <cell r="M1342">
            <v>120</v>
          </cell>
        </row>
        <row r="1343">
          <cell r="B1343" t="str">
            <v>CrealityLD002R</v>
          </cell>
          <cell r="M1343">
            <v>120</v>
          </cell>
        </row>
        <row r="1344">
          <cell r="B1344" t="str">
            <v>CrealityLD002R</v>
          </cell>
          <cell r="M1344">
            <v>120</v>
          </cell>
        </row>
        <row r="1345">
          <cell r="B1345" t="str">
            <v>CrealityLD002R</v>
          </cell>
          <cell r="M1345">
            <v>60</v>
          </cell>
        </row>
        <row r="1346">
          <cell r="B1346" t="str">
            <v>CrealityLD002R</v>
          </cell>
          <cell r="M1346">
            <v>120</v>
          </cell>
        </row>
        <row r="1347">
          <cell r="B1347" t="str">
            <v>CrealityLD002R</v>
          </cell>
          <cell r="M1347">
            <v>120</v>
          </cell>
        </row>
        <row r="1348">
          <cell r="B1348" t="str">
            <v>CrealityLD002R</v>
          </cell>
          <cell r="M1348">
            <v>120</v>
          </cell>
        </row>
        <row r="1349">
          <cell r="B1349" t="str">
            <v>CrealityLD002R</v>
          </cell>
          <cell r="M1349">
            <v>60</v>
          </cell>
        </row>
        <row r="1350">
          <cell r="B1350" t="str">
            <v>CrealityLD002R</v>
          </cell>
          <cell r="M1350">
            <v>120</v>
          </cell>
        </row>
        <row r="1351">
          <cell r="B1351" t="str">
            <v>CrealityLD002R</v>
          </cell>
          <cell r="M1351">
            <v>60</v>
          </cell>
        </row>
        <row r="1352">
          <cell r="B1352" t="str">
            <v>CrealityLD002R</v>
          </cell>
          <cell r="M1352">
            <v>60</v>
          </cell>
        </row>
        <row r="1353">
          <cell r="B1353" t="str">
            <v>CrealityLD002R</v>
          </cell>
          <cell r="M1353">
            <v>60</v>
          </cell>
        </row>
        <row r="1354">
          <cell r="B1354" t="str">
            <v>CrealityLD002R</v>
          </cell>
          <cell r="M1354">
            <v>120</v>
          </cell>
        </row>
        <row r="1355">
          <cell r="B1355" t="str">
            <v>CrealityLD002R</v>
          </cell>
          <cell r="M1355">
            <v>120</v>
          </cell>
        </row>
        <row r="1356">
          <cell r="B1356" t="str">
            <v>CrealityLD002R</v>
          </cell>
          <cell r="M1356">
            <v>120</v>
          </cell>
        </row>
        <row r="1357">
          <cell r="B1357" t="str">
            <v>CrealityLD002R</v>
          </cell>
          <cell r="M1357">
            <v>120</v>
          </cell>
        </row>
        <row r="1358">
          <cell r="B1358" t="str">
            <v>CrealityLD002R</v>
          </cell>
          <cell r="M1358">
            <v>120</v>
          </cell>
        </row>
        <row r="1359">
          <cell r="B1359" t="str">
            <v>CrealityLD002R</v>
          </cell>
          <cell r="M1359">
            <v>60</v>
          </cell>
        </row>
        <row r="1360">
          <cell r="B1360" t="str">
            <v>CrealityLD002R</v>
          </cell>
          <cell r="M1360">
            <v>120</v>
          </cell>
        </row>
        <row r="1361">
          <cell r="B1361" t="str">
            <v>CrealityLD002R</v>
          </cell>
          <cell r="M1361">
            <v>120</v>
          </cell>
        </row>
        <row r="1362">
          <cell r="B1362" t="str">
            <v>CrealityLD002R</v>
          </cell>
          <cell r="M1362">
            <v>120</v>
          </cell>
        </row>
        <row r="1363">
          <cell r="B1363" t="str">
            <v>CrealityLD002R</v>
          </cell>
          <cell r="M1363">
            <v>120</v>
          </cell>
        </row>
        <row r="1364">
          <cell r="B1364" t="str">
            <v>CrealityLD002R</v>
          </cell>
          <cell r="M1364">
            <v>60</v>
          </cell>
        </row>
        <row r="1365">
          <cell r="B1365" t="str">
            <v>CrealityLD002R</v>
          </cell>
          <cell r="M1365">
            <v>60</v>
          </cell>
        </row>
        <row r="1366">
          <cell r="B1366" t="str">
            <v>ElegooJupiter</v>
          </cell>
          <cell r="M1366">
            <v>120</v>
          </cell>
        </row>
        <row r="1367">
          <cell r="B1367" t="str">
            <v>ElegooJupiter</v>
          </cell>
          <cell r="M1367">
            <v>120</v>
          </cell>
        </row>
        <row r="1368">
          <cell r="B1368" t="str">
            <v>ElegooJupiter</v>
          </cell>
          <cell r="M1368">
            <v>120</v>
          </cell>
        </row>
        <row r="1369">
          <cell r="B1369" t="str">
            <v>ElegooJupiter</v>
          </cell>
          <cell r="M1369">
            <v>120</v>
          </cell>
        </row>
        <row r="1370">
          <cell r="B1370" t="str">
            <v>ElegooJupiter</v>
          </cell>
          <cell r="M1370">
            <v>60</v>
          </cell>
        </row>
        <row r="1371">
          <cell r="B1371" t="str">
            <v>ElegooJupiter</v>
          </cell>
          <cell r="M1371">
            <v>60</v>
          </cell>
        </row>
        <row r="1372">
          <cell r="B1372" t="str">
            <v>ElegooJupiter</v>
          </cell>
          <cell r="M1372">
            <v>120</v>
          </cell>
        </row>
        <row r="1373">
          <cell r="B1373" t="str">
            <v>ElegooJupiter</v>
          </cell>
          <cell r="M1373">
            <v>120</v>
          </cell>
        </row>
        <row r="1374">
          <cell r="B1374" t="str">
            <v>ElegooJupiter</v>
          </cell>
          <cell r="M1374">
            <v>120</v>
          </cell>
        </row>
        <row r="1375">
          <cell r="B1375" t="str">
            <v>ElegooJupiter</v>
          </cell>
          <cell r="M1375">
            <v>120</v>
          </cell>
        </row>
        <row r="1376">
          <cell r="B1376" t="str">
            <v>ElegooJupiter</v>
          </cell>
          <cell r="M1376">
            <v>60</v>
          </cell>
        </row>
        <row r="1377">
          <cell r="B1377" t="str">
            <v>ElegooJupiter</v>
          </cell>
          <cell r="M1377">
            <v>120</v>
          </cell>
        </row>
        <row r="1378">
          <cell r="B1378" t="str">
            <v>ElegooJupiter</v>
          </cell>
          <cell r="M1378">
            <v>120</v>
          </cell>
        </row>
        <row r="1379">
          <cell r="B1379" t="str">
            <v>ElegooJupiter</v>
          </cell>
          <cell r="M1379">
            <v>120</v>
          </cell>
        </row>
        <row r="1380">
          <cell r="B1380" t="str">
            <v>ElegooJupiter</v>
          </cell>
          <cell r="M1380">
            <v>120</v>
          </cell>
        </row>
        <row r="1381">
          <cell r="B1381" t="str">
            <v>ElegooJupiter</v>
          </cell>
          <cell r="M1381">
            <v>120</v>
          </cell>
        </row>
        <row r="1382">
          <cell r="B1382" t="str">
            <v>ElegooJupiter</v>
          </cell>
          <cell r="M1382">
            <v>60</v>
          </cell>
        </row>
        <row r="1383">
          <cell r="B1383" t="str">
            <v>ElegooJupiter</v>
          </cell>
          <cell r="M1383">
            <v>120</v>
          </cell>
        </row>
        <row r="1384">
          <cell r="B1384" t="str">
            <v>ElegooJupiter</v>
          </cell>
          <cell r="M1384">
            <v>120</v>
          </cell>
        </row>
        <row r="1385">
          <cell r="B1385" t="str">
            <v>ElegooJupiter</v>
          </cell>
          <cell r="M1385">
            <v>120</v>
          </cell>
        </row>
        <row r="1386">
          <cell r="B1386" t="str">
            <v>ElegooJupiter</v>
          </cell>
          <cell r="M1386">
            <v>120</v>
          </cell>
        </row>
        <row r="1387">
          <cell r="B1387" t="str">
            <v>ElegooJupiter</v>
          </cell>
          <cell r="M1387">
            <v>120</v>
          </cell>
        </row>
        <row r="1388">
          <cell r="B1388" t="str">
            <v>ElegooJupiter</v>
          </cell>
          <cell r="M1388">
            <v>120</v>
          </cell>
        </row>
        <row r="1389">
          <cell r="B1389" t="str">
            <v>ElegooJupiter</v>
          </cell>
          <cell r="M1389">
            <v>60</v>
          </cell>
        </row>
        <row r="1390">
          <cell r="B1390" t="str">
            <v>ElegooJupiter</v>
          </cell>
          <cell r="M1390">
            <v>120</v>
          </cell>
        </row>
        <row r="1391">
          <cell r="B1391" t="str">
            <v>ElegooJupiter</v>
          </cell>
          <cell r="M1391">
            <v>120</v>
          </cell>
        </row>
        <row r="1392">
          <cell r="B1392" t="str">
            <v>ElegooJupiter</v>
          </cell>
          <cell r="M1392">
            <v>120</v>
          </cell>
        </row>
        <row r="1393">
          <cell r="B1393" t="str">
            <v>ElegooJupiter</v>
          </cell>
          <cell r="M1393">
            <v>60</v>
          </cell>
        </row>
        <row r="1394">
          <cell r="B1394" t="str">
            <v>ElegooJupiter</v>
          </cell>
          <cell r="M1394">
            <v>120</v>
          </cell>
        </row>
        <row r="1395">
          <cell r="B1395" t="str">
            <v>ElegooJupiter</v>
          </cell>
          <cell r="M1395">
            <v>60</v>
          </cell>
        </row>
        <row r="1396">
          <cell r="B1396" t="str">
            <v>ElegooJupiter</v>
          </cell>
          <cell r="M1396">
            <v>60</v>
          </cell>
        </row>
        <row r="1397">
          <cell r="B1397" t="str">
            <v>ElegooJupiter</v>
          </cell>
          <cell r="M1397">
            <v>60</v>
          </cell>
        </row>
        <row r="1398">
          <cell r="B1398" t="str">
            <v>ElegooJupiter</v>
          </cell>
          <cell r="M1398">
            <v>120</v>
          </cell>
        </row>
        <row r="1399">
          <cell r="B1399" t="str">
            <v>ElegooJupiter</v>
          </cell>
          <cell r="M1399">
            <v>120</v>
          </cell>
        </row>
        <row r="1400">
          <cell r="B1400" t="str">
            <v>ElegooJupiter</v>
          </cell>
          <cell r="M1400">
            <v>120</v>
          </cell>
        </row>
        <row r="1401">
          <cell r="B1401" t="str">
            <v>ElegooJupiter</v>
          </cell>
          <cell r="M1401">
            <v>120</v>
          </cell>
        </row>
        <row r="1402">
          <cell r="B1402" t="str">
            <v>ElegooJupiter</v>
          </cell>
          <cell r="M1402">
            <v>120</v>
          </cell>
        </row>
        <row r="1403">
          <cell r="B1403" t="str">
            <v>ElegooJupiter</v>
          </cell>
          <cell r="M1403">
            <v>60</v>
          </cell>
        </row>
        <row r="1404">
          <cell r="B1404" t="str">
            <v>ElegooJupiter</v>
          </cell>
          <cell r="M1404">
            <v>120</v>
          </cell>
        </row>
        <row r="1405">
          <cell r="B1405" t="str">
            <v>ElegooJupiter</v>
          </cell>
          <cell r="M1405">
            <v>120</v>
          </cell>
        </row>
        <row r="1406">
          <cell r="B1406" t="str">
            <v>ElegooJupiter</v>
          </cell>
          <cell r="M1406">
            <v>120</v>
          </cell>
        </row>
        <row r="1407">
          <cell r="B1407" t="str">
            <v>ElegooJupiter</v>
          </cell>
          <cell r="M1407">
            <v>120</v>
          </cell>
        </row>
        <row r="1408">
          <cell r="B1408" t="str">
            <v>ElegooJupiter</v>
          </cell>
          <cell r="M1408">
            <v>60</v>
          </cell>
        </row>
        <row r="1409">
          <cell r="B1409" t="str">
            <v>ElegooJupiter</v>
          </cell>
          <cell r="M1409">
            <v>60</v>
          </cell>
        </row>
        <row r="1410">
          <cell r="B1410" t="str">
            <v>ElegooMars</v>
          </cell>
          <cell r="M1410">
            <v>120</v>
          </cell>
        </row>
        <row r="1411">
          <cell r="B1411" t="str">
            <v>ElegooMars</v>
          </cell>
          <cell r="M1411">
            <v>120</v>
          </cell>
        </row>
        <row r="1412">
          <cell r="B1412" t="str">
            <v>ElegooMars</v>
          </cell>
          <cell r="M1412">
            <v>120</v>
          </cell>
        </row>
        <row r="1413">
          <cell r="B1413" t="str">
            <v>ElegooMars</v>
          </cell>
          <cell r="M1413">
            <v>120</v>
          </cell>
        </row>
        <row r="1414">
          <cell r="B1414" t="str">
            <v>ElegooMars</v>
          </cell>
          <cell r="M1414">
            <v>60</v>
          </cell>
        </row>
        <row r="1415">
          <cell r="B1415" t="str">
            <v>ElegooMars</v>
          </cell>
          <cell r="M1415">
            <v>60</v>
          </cell>
        </row>
        <row r="1416">
          <cell r="B1416" t="str">
            <v>ElegooMars</v>
          </cell>
          <cell r="M1416">
            <v>120</v>
          </cell>
        </row>
        <row r="1417">
          <cell r="B1417" t="str">
            <v>ElegooMars</v>
          </cell>
          <cell r="M1417">
            <v>120</v>
          </cell>
        </row>
        <row r="1418">
          <cell r="B1418" t="str">
            <v>ElegooMars</v>
          </cell>
          <cell r="M1418">
            <v>120</v>
          </cell>
        </row>
        <row r="1419">
          <cell r="B1419" t="str">
            <v>ElegooMars</v>
          </cell>
          <cell r="M1419">
            <v>120</v>
          </cell>
        </row>
        <row r="1420">
          <cell r="B1420" t="str">
            <v>ElegooMars</v>
          </cell>
          <cell r="M1420">
            <v>60</v>
          </cell>
        </row>
        <row r="1421">
          <cell r="B1421" t="str">
            <v>ElegooMars</v>
          </cell>
          <cell r="M1421">
            <v>120</v>
          </cell>
        </row>
        <row r="1422">
          <cell r="B1422" t="str">
            <v>ElegooMars</v>
          </cell>
          <cell r="M1422">
            <v>120</v>
          </cell>
        </row>
        <row r="1423">
          <cell r="B1423" t="str">
            <v>ElegooMars</v>
          </cell>
          <cell r="M1423">
            <v>120</v>
          </cell>
        </row>
        <row r="1424">
          <cell r="B1424" t="str">
            <v>ElegooMars</v>
          </cell>
          <cell r="M1424">
            <v>120</v>
          </cell>
        </row>
        <row r="1425">
          <cell r="B1425" t="str">
            <v>ElegooMars</v>
          </cell>
          <cell r="M1425">
            <v>120</v>
          </cell>
        </row>
        <row r="1426">
          <cell r="B1426" t="str">
            <v>ElegooMars</v>
          </cell>
          <cell r="M1426">
            <v>60</v>
          </cell>
        </row>
        <row r="1427">
          <cell r="B1427" t="str">
            <v>ElegooMars</v>
          </cell>
          <cell r="M1427">
            <v>120</v>
          </cell>
        </row>
        <row r="1428">
          <cell r="B1428" t="str">
            <v>ElegooMars</v>
          </cell>
          <cell r="M1428">
            <v>120</v>
          </cell>
        </row>
        <row r="1429">
          <cell r="B1429" t="str">
            <v>ElegooMars</v>
          </cell>
          <cell r="M1429">
            <v>120</v>
          </cell>
        </row>
        <row r="1430">
          <cell r="B1430" t="str">
            <v>ElegooMars</v>
          </cell>
          <cell r="M1430">
            <v>120</v>
          </cell>
        </row>
        <row r="1431">
          <cell r="B1431" t="str">
            <v>ElegooMars</v>
          </cell>
          <cell r="M1431">
            <v>120</v>
          </cell>
        </row>
        <row r="1432">
          <cell r="B1432" t="str">
            <v>ElegooMars</v>
          </cell>
          <cell r="M1432">
            <v>120</v>
          </cell>
        </row>
        <row r="1433">
          <cell r="B1433" t="str">
            <v>ElegooMars</v>
          </cell>
          <cell r="M1433">
            <v>60</v>
          </cell>
        </row>
        <row r="1434">
          <cell r="B1434" t="str">
            <v>ElegooMars</v>
          </cell>
          <cell r="M1434">
            <v>120</v>
          </cell>
        </row>
        <row r="1435">
          <cell r="B1435" t="str">
            <v>ElegooMars</v>
          </cell>
          <cell r="M1435">
            <v>120</v>
          </cell>
        </row>
        <row r="1436">
          <cell r="B1436" t="str">
            <v>ElegooMars</v>
          </cell>
          <cell r="M1436">
            <v>120</v>
          </cell>
        </row>
        <row r="1437">
          <cell r="B1437" t="str">
            <v>ElegooMars</v>
          </cell>
          <cell r="M1437">
            <v>60</v>
          </cell>
        </row>
        <row r="1438">
          <cell r="B1438" t="str">
            <v>ElegooMars</v>
          </cell>
          <cell r="M1438">
            <v>120</v>
          </cell>
        </row>
        <row r="1439">
          <cell r="B1439" t="str">
            <v>ElegooMars</v>
          </cell>
          <cell r="M1439">
            <v>60</v>
          </cell>
        </row>
        <row r="1440">
          <cell r="B1440" t="str">
            <v>ElegooMars</v>
          </cell>
          <cell r="M1440">
            <v>60</v>
          </cell>
        </row>
        <row r="1441">
          <cell r="B1441" t="str">
            <v>ElegooMars</v>
          </cell>
          <cell r="M1441">
            <v>60</v>
          </cell>
        </row>
        <row r="1442">
          <cell r="B1442" t="str">
            <v>ElegooMars</v>
          </cell>
          <cell r="M1442">
            <v>120</v>
          </cell>
        </row>
        <row r="1443">
          <cell r="B1443" t="str">
            <v>ElegooMars</v>
          </cell>
          <cell r="M1443">
            <v>120</v>
          </cell>
        </row>
        <row r="1444">
          <cell r="B1444" t="str">
            <v>ElegooMars</v>
          </cell>
          <cell r="M1444">
            <v>120</v>
          </cell>
        </row>
        <row r="1445">
          <cell r="B1445" t="str">
            <v>ElegooMars</v>
          </cell>
          <cell r="M1445">
            <v>120</v>
          </cell>
        </row>
        <row r="1446">
          <cell r="B1446" t="str">
            <v>ElegooMars</v>
          </cell>
          <cell r="M1446">
            <v>120</v>
          </cell>
        </row>
        <row r="1447">
          <cell r="B1447" t="str">
            <v>ElegooMars</v>
          </cell>
          <cell r="M1447">
            <v>60</v>
          </cell>
        </row>
        <row r="1448">
          <cell r="B1448" t="str">
            <v>ElegooMars</v>
          </cell>
          <cell r="M1448">
            <v>120</v>
          </cell>
        </row>
        <row r="1449">
          <cell r="B1449" t="str">
            <v>ElegooMars</v>
          </cell>
          <cell r="M1449">
            <v>120</v>
          </cell>
        </row>
        <row r="1450">
          <cell r="B1450" t="str">
            <v>ElegooMars</v>
          </cell>
          <cell r="M1450">
            <v>120</v>
          </cell>
        </row>
        <row r="1451">
          <cell r="B1451" t="str">
            <v>ElegooMars</v>
          </cell>
          <cell r="M1451">
            <v>120</v>
          </cell>
        </row>
        <row r="1452">
          <cell r="B1452" t="str">
            <v>ElegooMars</v>
          </cell>
          <cell r="M1452">
            <v>60</v>
          </cell>
        </row>
        <row r="1453">
          <cell r="B1453" t="str">
            <v>ElegooMars</v>
          </cell>
          <cell r="M1453">
            <v>60</v>
          </cell>
        </row>
        <row r="1454">
          <cell r="B1454" t="str">
            <v>ElegooMars2Pro</v>
          </cell>
          <cell r="M1454">
            <v>120</v>
          </cell>
        </row>
        <row r="1455">
          <cell r="B1455" t="str">
            <v>ElegooMars2Pro</v>
          </cell>
          <cell r="M1455">
            <v>120</v>
          </cell>
        </row>
        <row r="1456">
          <cell r="B1456" t="str">
            <v>ElegooMars2Pro</v>
          </cell>
          <cell r="M1456">
            <v>120</v>
          </cell>
        </row>
        <row r="1457">
          <cell r="B1457" t="str">
            <v>ElegooMars2Pro</v>
          </cell>
          <cell r="M1457">
            <v>120</v>
          </cell>
        </row>
        <row r="1458">
          <cell r="B1458" t="str">
            <v>ElegooMars2Pro</v>
          </cell>
          <cell r="M1458">
            <v>60</v>
          </cell>
        </row>
        <row r="1459">
          <cell r="B1459" t="str">
            <v>ElegooMars2Pro</v>
          </cell>
          <cell r="M1459">
            <v>60</v>
          </cell>
        </row>
        <row r="1460">
          <cell r="B1460" t="str">
            <v>ElegooMars2Pro</v>
          </cell>
          <cell r="M1460">
            <v>120</v>
          </cell>
        </row>
        <row r="1461">
          <cell r="B1461" t="str">
            <v>ElegooMars2Pro</v>
          </cell>
          <cell r="M1461">
            <v>120</v>
          </cell>
        </row>
        <row r="1462">
          <cell r="B1462" t="str">
            <v>ElegooMars2Pro</v>
          </cell>
          <cell r="M1462">
            <v>120</v>
          </cell>
        </row>
        <row r="1463">
          <cell r="B1463" t="str">
            <v>ElegooMars2Pro</v>
          </cell>
          <cell r="M1463">
            <v>120</v>
          </cell>
        </row>
        <row r="1464">
          <cell r="B1464" t="str">
            <v>ElegooMars2Pro</v>
          </cell>
          <cell r="M1464">
            <v>60</v>
          </cell>
        </row>
        <row r="1465">
          <cell r="B1465" t="str">
            <v>ElegooMars2Pro</v>
          </cell>
          <cell r="M1465">
            <v>120</v>
          </cell>
        </row>
        <row r="1466">
          <cell r="B1466" t="str">
            <v>ElegooMars2Pro</v>
          </cell>
          <cell r="M1466">
            <v>120</v>
          </cell>
        </row>
        <row r="1467">
          <cell r="B1467" t="str">
            <v>ElegooMars2Pro</v>
          </cell>
          <cell r="M1467">
            <v>120</v>
          </cell>
        </row>
        <row r="1468">
          <cell r="B1468" t="str">
            <v>ElegooMars2Pro</v>
          </cell>
          <cell r="M1468">
            <v>120</v>
          </cell>
        </row>
        <row r="1469">
          <cell r="B1469" t="str">
            <v>ElegooMars2Pro</v>
          </cell>
          <cell r="M1469">
            <v>120</v>
          </cell>
        </row>
        <row r="1470">
          <cell r="B1470" t="str">
            <v>ElegooMars2Pro</v>
          </cell>
          <cell r="M1470">
            <v>60</v>
          </cell>
        </row>
        <row r="1471">
          <cell r="B1471" t="str">
            <v>ElegooMars2Pro</v>
          </cell>
          <cell r="M1471">
            <v>120</v>
          </cell>
        </row>
        <row r="1472">
          <cell r="B1472" t="str">
            <v>ElegooMars2Pro</v>
          </cell>
          <cell r="M1472">
            <v>120</v>
          </cell>
        </row>
        <row r="1473">
          <cell r="B1473" t="str">
            <v>ElegooMars2Pro</v>
          </cell>
          <cell r="M1473">
            <v>120</v>
          </cell>
        </row>
        <row r="1474">
          <cell r="B1474" t="str">
            <v>ElegooMars2Pro</v>
          </cell>
          <cell r="M1474">
            <v>120</v>
          </cell>
        </row>
        <row r="1475">
          <cell r="B1475" t="str">
            <v>ElegooMars2Pro</v>
          </cell>
          <cell r="M1475">
            <v>120</v>
          </cell>
        </row>
        <row r="1476">
          <cell r="B1476" t="str">
            <v>ElegooMars2Pro</v>
          </cell>
          <cell r="M1476">
            <v>120</v>
          </cell>
        </row>
        <row r="1477">
          <cell r="B1477" t="str">
            <v>ElegooMars2Pro</v>
          </cell>
          <cell r="M1477">
            <v>60</v>
          </cell>
        </row>
        <row r="1478">
          <cell r="B1478" t="str">
            <v>ElegooMars2Pro</v>
          </cell>
          <cell r="M1478">
            <v>120</v>
          </cell>
        </row>
        <row r="1479">
          <cell r="B1479" t="str">
            <v>ElegooMars2Pro</v>
          </cell>
          <cell r="M1479">
            <v>120</v>
          </cell>
        </row>
        <row r="1480">
          <cell r="B1480" t="str">
            <v>ElegooMars2Pro</v>
          </cell>
          <cell r="M1480">
            <v>120</v>
          </cell>
        </row>
        <row r="1481">
          <cell r="B1481" t="str">
            <v>ElegooMars2Pro</v>
          </cell>
          <cell r="M1481">
            <v>60</v>
          </cell>
        </row>
        <row r="1482">
          <cell r="B1482" t="str">
            <v>ElegooMars2Pro</v>
          </cell>
          <cell r="M1482">
            <v>120</v>
          </cell>
        </row>
        <row r="1483">
          <cell r="B1483" t="str">
            <v>ElegooMars2Pro</v>
          </cell>
          <cell r="M1483">
            <v>60</v>
          </cell>
        </row>
        <row r="1484">
          <cell r="B1484" t="str">
            <v>ElegooMars2Pro</v>
          </cell>
          <cell r="M1484">
            <v>60</v>
          </cell>
        </row>
        <row r="1485">
          <cell r="B1485" t="str">
            <v>ElegooMars2Pro</v>
          </cell>
          <cell r="M1485">
            <v>60</v>
          </cell>
        </row>
        <row r="1486">
          <cell r="B1486" t="str">
            <v>ElegooMars2Pro</v>
          </cell>
          <cell r="M1486">
            <v>120</v>
          </cell>
        </row>
        <row r="1487">
          <cell r="B1487" t="str">
            <v>ElegooMars2Pro</v>
          </cell>
          <cell r="M1487">
            <v>120</v>
          </cell>
        </row>
        <row r="1488">
          <cell r="B1488" t="str">
            <v>ElegooMars2Pro</v>
          </cell>
          <cell r="M1488">
            <v>120</v>
          </cell>
        </row>
        <row r="1489">
          <cell r="B1489" t="str">
            <v>ElegooMars2Pro</v>
          </cell>
          <cell r="M1489">
            <v>120</v>
          </cell>
        </row>
        <row r="1490">
          <cell r="B1490" t="str">
            <v>ElegooMars2Pro</v>
          </cell>
          <cell r="M1490">
            <v>120</v>
          </cell>
        </row>
        <row r="1491">
          <cell r="B1491" t="str">
            <v>ElegooMars2Pro</v>
          </cell>
          <cell r="M1491">
            <v>60</v>
          </cell>
        </row>
        <row r="1492">
          <cell r="B1492" t="str">
            <v>ElegooMars2Pro</v>
          </cell>
          <cell r="M1492">
            <v>120</v>
          </cell>
        </row>
        <row r="1493">
          <cell r="B1493" t="str">
            <v>ElegooMars2Pro</v>
          </cell>
          <cell r="M1493">
            <v>120</v>
          </cell>
        </row>
        <row r="1494">
          <cell r="B1494" t="str">
            <v>ElegooMars2Pro</v>
          </cell>
          <cell r="M1494">
            <v>120</v>
          </cell>
        </row>
        <row r="1495">
          <cell r="B1495" t="str">
            <v>ElegooMars2Pro</v>
          </cell>
          <cell r="M1495">
            <v>120</v>
          </cell>
        </row>
        <row r="1496">
          <cell r="B1496" t="str">
            <v>ElegooMars2Pro</v>
          </cell>
          <cell r="M1496">
            <v>60</v>
          </cell>
        </row>
        <row r="1497">
          <cell r="B1497" t="str">
            <v>ElegooMars2Pro</v>
          </cell>
          <cell r="M1497">
            <v>60</v>
          </cell>
        </row>
        <row r="1498">
          <cell r="B1498" t="str">
            <v>ElegooMars3</v>
          </cell>
          <cell r="M1498">
            <v>120</v>
          </cell>
        </row>
        <row r="1499">
          <cell r="B1499" t="str">
            <v>ElegooMars3</v>
          </cell>
          <cell r="M1499">
            <v>120</v>
          </cell>
        </row>
        <row r="1500">
          <cell r="B1500" t="str">
            <v>ElegooMars3</v>
          </cell>
          <cell r="M1500">
            <v>120</v>
          </cell>
        </row>
        <row r="1501">
          <cell r="B1501" t="str">
            <v>ElegooMars3</v>
          </cell>
          <cell r="M1501">
            <v>120</v>
          </cell>
        </row>
        <row r="1502">
          <cell r="B1502" t="str">
            <v>ElegooMars3</v>
          </cell>
          <cell r="M1502">
            <v>60</v>
          </cell>
        </row>
        <row r="1503">
          <cell r="B1503" t="str">
            <v>ElegooMars3</v>
          </cell>
          <cell r="M1503">
            <v>60</v>
          </cell>
        </row>
        <row r="1504">
          <cell r="B1504" t="str">
            <v>ElegooMars3</v>
          </cell>
          <cell r="M1504">
            <v>120</v>
          </cell>
        </row>
        <row r="1505">
          <cell r="B1505" t="str">
            <v>ElegooMars3</v>
          </cell>
          <cell r="M1505">
            <v>120</v>
          </cell>
        </row>
        <row r="1506">
          <cell r="B1506" t="str">
            <v>ElegooMars3</v>
          </cell>
          <cell r="M1506">
            <v>120</v>
          </cell>
        </row>
        <row r="1507">
          <cell r="B1507" t="str">
            <v>ElegooMars3</v>
          </cell>
          <cell r="M1507">
            <v>120</v>
          </cell>
        </row>
        <row r="1508">
          <cell r="B1508" t="str">
            <v>ElegooMars3</v>
          </cell>
          <cell r="M1508">
            <v>60</v>
          </cell>
        </row>
        <row r="1509">
          <cell r="B1509" t="str">
            <v>ElegooMars3</v>
          </cell>
          <cell r="M1509">
            <v>120</v>
          </cell>
        </row>
        <row r="1510">
          <cell r="B1510" t="str">
            <v>ElegooMars3</v>
          </cell>
          <cell r="M1510">
            <v>120</v>
          </cell>
        </row>
        <row r="1511">
          <cell r="B1511" t="str">
            <v>ElegooMars3</v>
          </cell>
          <cell r="M1511">
            <v>120</v>
          </cell>
        </row>
        <row r="1512">
          <cell r="B1512" t="str">
            <v>ElegooMars3</v>
          </cell>
          <cell r="M1512">
            <v>120</v>
          </cell>
        </row>
        <row r="1513">
          <cell r="B1513" t="str">
            <v>ElegooMars3</v>
          </cell>
          <cell r="M1513">
            <v>120</v>
          </cell>
        </row>
        <row r="1514">
          <cell r="B1514" t="str">
            <v>ElegooMars3</v>
          </cell>
          <cell r="M1514">
            <v>60</v>
          </cell>
        </row>
        <row r="1515">
          <cell r="B1515" t="str">
            <v>ElegooMars3</v>
          </cell>
          <cell r="M1515">
            <v>120</v>
          </cell>
        </row>
        <row r="1516">
          <cell r="B1516" t="str">
            <v>ElegooMars3</v>
          </cell>
          <cell r="M1516">
            <v>120</v>
          </cell>
        </row>
        <row r="1517">
          <cell r="B1517" t="str">
            <v>ElegooMars3</v>
          </cell>
          <cell r="M1517">
            <v>120</v>
          </cell>
        </row>
        <row r="1518">
          <cell r="B1518" t="str">
            <v>ElegooMars3</v>
          </cell>
          <cell r="M1518">
            <v>120</v>
          </cell>
        </row>
        <row r="1519">
          <cell r="B1519" t="str">
            <v>ElegooMars3</v>
          </cell>
          <cell r="M1519">
            <v>120</v>
          </cell>
        </row>
        <row r="1520">
          <cell r="B1520" t="str">
            <v>ElegooMars3</v>
          </cell>
          <cell r="M1520">
            <v>120</v>
          </cell>
        </row>
        <row r="1521">
          <cell r="B1521" t="str">
            <v>ElegooMars3</v>
          </cell>
          <cell r="M1521">
            <v>60</v>
          </cell>
        </row>
        <row r="1522">
          <cell r="B1522" t="str">
            <v>ElegooMars3</v>
          </cell>
          <cell r="M1522">
            <v>120</v>
          </cell>
        </row>
        <row r="1523">
          <cell r="B1523" t="str">
            <v>ElegooMars3</v>
          </cell>
          <cell r="M1523">
            <v>120</v>
          </cell>
        </row>
        <row r="1524">
          <cell r="B1524" t="str">
            <v>ElegooMars3</v>
          </cell>
          <cell r="M1524">
            <v>120</v>
          </cell>
        </row>
        <row r="1525">
          <cell r="B1525" t="str">
            <v>ElegooMars3</v>
          </cell>
          <cell r="M1525">
            <v>60</v>
          </cell>
        </row>
        <row r="1526">
          <cell r="B1526" t="str">
            <v>ElegooMars3</v>
          </cell>
          <cell r="M1526">
            <v>120</v>
          </cell>
        </row>
        <row r="1527">
          <cell r="B1527" t="str">
            <v>ElegooMars3</v>
          </cell>
          <cell r="M1527">
            <v>60</v>
          </cell>
        </row>
        <row r="1528">
          <cell r="B1528" t="str">
            <v>ElegooMars3</v>
          </cell>
          <cell r="M1528">
            <v>60</v>
          </cell>
        </row>
        <row r="1529">
          <cell r="B1529" t="str">
            <v>ElegooMars3</v>
          </cell>
          <cell r="M1529">
            <v>60</v>
          </cell>
        </row>
        <row r="1530">
          <cell r="B1530" t="str">
            <v>ElegooMars3</v>
          </cell>
          <cell r="M1530">
            <v>120</v>
          </cell>
        </row>
        <row r="1531">
          <cell r="B1531" t="str">
            <v>ElegooMars3</v>
          </cell>
          <cell r="M1531">
            <v>120</v>
          </cell>
        </row>
        <row r="1532">
          <cell r="B1532" t="str">
            <v>ElegooMars3</v>
          </cell>
          <cell r="M1532">
            <v>120</v>
          </cell>
        </row>
        <row r="1533">
          <cell r="B1533" t="str">
            <v>ElegooMars3</v>
          </cell>
          <cell r="M1533">
            <v>120</v>
          </cell>
        </row>
        <row r="1534">
          <cell r="B1534" t="str">
            <v>ElegooMars3</v>
          </cell>
          <cell r="M1534">
            <v>120</v>
          </cell>
        </row>
        <row r="1535">
          <cell r="B1535" t="str">
            <v>ElegooMars3</v>
          </cell>
          <cell r="M1535">
            <v>60</v>
          </cell>
        </row>
        <row r="1536">
          <cell r="B1536" t="str">
            <v>ElegooMars3</v>
          </cell>
          <cell r="M1536">
            <v>120</v>
          </cell>
        </row>
        <row r="1537">
          <cell r="B1537" t="str">
            <v>ElegooMars3</v>
          </cell>
          <cell r="M1537">
            <v>120</v>
          </cell>
        </row>
        <row r="1538">
          <cell r="B1538" t="str">
            <v>ElegooMars3</v>
          </cell>
          <cell r="M1538">
            <v>120</v>
          </cell>
        </row>
        <row r="1539">
          <cell r="B1539" t="str">
            <v>ElegooMars3</v>
          </cell>
          <cell r="M1539">
            <v>120</v>
          </cell>
        </row>
        <row r="1540">
          <cell r="B1540" t="str">
            <v>ElegooMars3</v>
          </cell>
          <cell r="M1540">
            <v>60</v>
          </cell>
        </row>
        <row r="1541">
          <cell r="B1541" t="str">
            <v>ElegooMars3</v>
          </cell>
          <cell r="M1541">
            <v>60</v>
          </cell>
        </row>
        <row r="1542">
          <cell r="B1542" t="str">
            <v>ElegooMars3Pro</v>
          </cell>
          <cell r="M1542">
            <v>120</v>
          </cell>
        </row>
        <row r="1543">
          <cell r="B1543" t="str">
            <v>ElegooMars3Pro</v>
          </cell>
          <cell r="M1543">
            <v>120</v>
          </cell>
        </row>
        <row r="1544">
          <cell r="B1544" t="str">
            <v>ElegooMars3Pro</v>
          </cell>
          <cell r="M1544">
            <v>120</v>
          </cell>
        </row>
        <row r="1545">
          <cell r="B1545" t="str">
            <v>ElegooMars3Pro</v>
          </cell>
          <cell r="M1545">
            <v>120</v>
          </cell>
        </row>
        <row r="1546">
          <cell r="B1546" t="str">
            <v>ElegooMars3Pro</v>
          </cell>
          <cell r="M1546">
            <v>60</v>
          </cell>
        </row>
        <row r="1547">
          <cell r="B1547" t="str">
            <v>ElegooMars3Pro</v>
          </cell>
          <cell r="M1547">
            <v>60</v>
          </cell>
        </row>
        <row r="1548">
          <cell r="B1548" t="str">
            <v>ElegooMars3Pro</v>
          </cell>
          <cell r="M1548">
            <v>120</v>
          </cell>
        </row>
        <row r="1549">
          <cell r="B1549" t="str">
            <v>ElegooMars3Pro</v>
          </cell>
          <cell r="M1549">
            <v>120</v>
          </cell>
        </row>
        <row r="1550">
          <cell r="B1550" t="str">
            <v>ElegooMars3Pro</v>
          </cell>
          <cell r="M1550">
            <v>120</v>
          </cell>
        </row>
        <row r="1551">
          <cell r="B1551" t="str">
            <v>ElegooMars3Pro</v>
          </cell>
          <cell r="M1551">
            <v>120</v>
          </cell>
        </row>
        <row r="1552">
          <cell r="B1552" t="str">
            <v>ElegooMars3Pro</v>
          </cell>
          <cell r="M1552">
            <v>60</v>
          </cell>
        </row>
        <row r="1553">
          <cell r="B1553" t="str">
            <v>ElegooMars3Pro</v>
          </cell>
          <cell r="M1553">
            <v>120</v>
          </cell>
        </row>
        <row r="1554">
          <cell r="B1554" t="str">
            <v>ElegooMars3Pro</v>
          </cell>
          <cell r="M1554">
            <v>120</v>
          </cell>
        </row>
        <row r="1555">
          <cell r="B1555" t="str">
            <v>ElegooMars3Pro</v>
          </cell>
          <cell r="M1555">
            <v>120</v>
          </cell>
        </row>
        <row r="1556">
          <cell r="B1556" t="str">
            <v>ElegooMars3Pro</v>
          </cell>
          <cell r="M1556">
            <v>120</v>
          </cell>
        </row>
        <row r="1557">
          <cell r="B1557" t="str">
            <v>ElegooMars3Pro</v>
          </cell>
          <cell r="M1557">
            <v>120</v>
          </cell>
        </row>
        <row r="1558">
          <cell r="B1558" t="str">
            <v>ElegooMars3Pro</v>
          </cell>
          <cell r="M1558">
            <v>60</v>
          </cell>
        </row>
        <row r="1559">
          <cell r="B1559" t="str">
            <v>ElegooMars3Pro</v>
          </cell>
          <cell r="M1559">
            <v>120</v>
          </cell>
        </row>
        <row r="1560">
          <cell r="B1560" t="str">
            <v>ElegooMars3Pro</v>
          </cell>
          <cell r="M1560">
            <v>120</v>
          </cell>
        </row>
        <row r="1561">
          <cell r="B1561" t="str">
            <v>ElegooMars3Pro</v>
          </cell>
          <cell r="M1561">
            <v>120</v>
          </cell>
        </row>
        <row r="1562">
          <cell r="B1562" t="str">
            <v>ElegooMars3Pro</v>
          </cell>
          <cell r="M1562">
            <v>120</v>
          </cell>
        </row>
        <row r="1563">
          <cell r="B1563" t="str">
            <v>ElegooMars3Pro</v>
          </cell>
          <cell r="M1563">
            <v>120</v>
          </cell>
        </row>
        <row r="1564">
          <cell r="B1564" t="str">
            <v>ElegooMars3Pro</v>
          </cell>
          <cell r="M1564">
            <v>120</v>
          </cell>
        </row>
        <row r="1565">
          <cell r="B1565" t="str">
            <v>ElegooMars3Pro</v>
          </cell>
          <cell r="M1565">
            <v>60</v>
          </cell>
        </row>
        <row r="1566">
          <cell r="B1566" t="str">
            <v>ElegooMars3Pro</v>
          </cell>
          <cell r="M1566">
            <v>120</v>
          </cell>
        </row>
        <row r="1567">
          <cell r="B1567" t="str">
            <v>ElegooMars3Pro</v>
          </cell>
          <cell r="M1567">
            <v>120</v>
          </cell>
        </row>
        <row r="1568">
          <cell r="B1568" t="str">
            <v>ElegooMars3Pro</v>
          </cell>
          <cell r="M1568">
            <v>120</v>
          </cell>
        </row>
        <row r="1569">
          <cell r="B1569" t="str">
            <v>ElegooMars3Pro</v>
          </cell>
          <cell r="M1569">
            <v>60</v>
          </cell>
        </row>
        <row r="1570">
          <cell r="B1570" t="str">
            <v>ElegooMars3Pro</v>
          </cell>
          <cell r="M1570">
            <v>120</v>
          </cell>
        </row>
        <row r="1571">
          <cell r="B1571" t="str">
            <v>ElegooMars3Pro</v>
          </cell>
          <cell r="M1571">
            <v>60</v>
          </cell>
        </row>
        <row r="1572">
          <cell r="B1572" t="str">
            <v>ElegooMars3Pro</v>
          </cell>
          <cell r="M1572">
            <v>60</v>
          </cell>
        </row>
        <row r="1573">
          <cell r="B1573" t="str">
            <v>ElegooMars3Pro</v>
          </cell>
          <cell r="M1573">
            <v>60</v>
          </cell>
        </row>
        <row r="1574">
          <cell r="B1574" t="str">
            <v>ElegooMars3Pro</v>
          </cell>
          <cell r="M1574">
            <v>120</v>
          </cell>
        </row>
        <row r="1575">
          <cell r="B1575" t="str">
            <v>ElegooMars3Pro</v>
          </cell>
          <cell r="M1575">
            <v>120</v>
          </cell>
        </row>
        <row r="1576">
          <cell r="B1576" t="str">
            <v>ElegooMars3Pro</v>
          </cell>
          <cell r="M1576">
            <v>120</v>
          </cell>
        </row>
        <row r="1577">
          <cell r="B1577" t="str">
            <v>ElegooMars3Pro</v>
          </cell>
          <cell r="M1577">
            <v>120</v>
          </cell>
        </row>
        <row r="1578">
          <cell r="B1578" t="str">
            <v>ElegooMars3Pro</v>
          </cell>
          <cell r="M1578">
            <v>120</v>
          </cell>
        </row>
        <row r="1579">
          <cell r="B1579" t="str">
            <v>ElegooMars3Pro</v>
          </cell>
          <cell r="M1579">
            <v>60</v>
          </cell>
        </row>
        <row r="1580">
          <cell r="B1580" t="str">
            <v>ElegooMars3Pro</v>
          </cell>
          <cell r="M1580">
            <v>120</v>
          </cell>
        </row>
        <row r="1581">
          <cell r="B1581" t="str">
            <v>ElegooMars3Pro</v>
          </cell>
          <cell r="M1581">
            <v>120</v>
          </cell>
        </row>
        <row r="1582">
          <cell r="B1582" t="str">
            <v>ElegooMars3Pro</v>
          </cell>
          <cell r="M1582">
            <v>120</v>
          </cell>
        </row>
        <row r="1583">
          <cell r="B1583" t="str">
            <v>ElegooMars3Pro</v>
          </cell>
          <cell r="M1583">
            <v>120</v>
          </cell>
        </row>
        <row r="1584">
          <cell r="B1584" t="str">
            <v>ElegooMars3Pro</v>
          </cell>
          <cell r="M1584">
            <v>60</v>
          </cell>
        </row>
        <row r="1585">
          <cell r="B1585" t="str">
            <v>ElegooMars3Pro</v>
          </cell>
          <cell r="M1585">
            <v>60</v>
          </cell>
        </row>
        <row r="1586">
          <cell r="B1586" t="str">
            <v>ElegooMars4Ultra9K</v>
          </cell>
          <cell r="M1586">
            <v>120</v>
          </cell>
        </row>
        <row r="1587">
          <cell r="B1587" t="str">
            <v>ElegooMars4Ultra9K</v>
          </cell>
          <cell r="M1587">
            <v>120</v>
          </cell>
        </row>
        <row r="1588">
          <cell r="B1588" t="str">
            <v>ElegooMars4Ultra9K</v>
          </cell>
          <cell r="M1588">
            <v>120</v>
          </cell>
        </row>
        <row r="1589">
          <cell r="B1589" t="str">
            <v>ElegooMars4Ultra9K</v>
          </cell>
          <cell r="M1589">
            <v>120</v>
          </cell>
        </row>
        <row r="1590">
          <cell r="B1590" t="str">
            <v>ElegooMars4Ultra9K</v>
          </cell>
          <cell r="M1590">
            <v>60</v>
          </cell>
        </row>
        <row r="1591">
          <cell r="B1591" t="str">
            <v>ElegooMars4Ultra9K</v>
          </cell>
          <cell r="M1591">
            <v>60</v>
          </cell>
        </row>
        <row r="1592">
          <cell r="B1592" t="str">
            <v>ElegooMars4Ultra9K</v>
          </cell>
          <cell r="M1592">
            <v>120</v>
          </cell>
        </row>
        <row r="1593">
          <cell r="B1593" t="str">
            <v>ElegooMars4Ultra9K</v>
          </cell>
          <cell r="M1593">
            <v>120</v>
          </cell>
        </row>
        <row r="1594">
          <cell r="B1594" t="str">
            <v>ElegooMars4Ultra9K</v>
          </cell>
          <cell r="M1594">
            <v>120</v>
          </cell>
        </row>
        <row r="1595">
          <cell r="B1595" t="str">
            <v>ElegooMars4Ultra9K</v>
          </cell>
          <cell r="M1595">
            <v>120</v>
          </cell>
        </row>
        <row r="1596">
          <cell r="B1596" t="str">
            <v>ElegooMars4Ultra9K</v>
          </cell>
          <cell r="M1596">
            <v>60</v>
          </cell>
        </row>
        <row r="1597">
          <cell r="B1597" t="str">
            <v>ElegooMars4Ultra9K</v>
          </cell>
          <cell r="M1597">
            <v>120</v>
          </cell>
        </row>
        <row r="1598">
          <cell r="B1598" t="str">
            <v>ElegooMars4Ultra9K</v>
          </cell>
          <cell r="M1598">
            <v>120</v>
          </cell>
        </row>
        <row r="1599">
          <cell r="B1599" t="str">
            <v>ElegooMars4Ultra9K</v>
          </cell>
          <cell r="M1599">
            <v>120</v>
          </cell>
        </row>
        <row r="1600">
          <cell r="B1600" t="str">
            <v>ElegooMars4Ultra9K</v>
          </cell>
          <cell r="M1600">
            <v>120</v>
          </cell>
        </row>
        <row r="1601">
          <cell r="B1601" t="str">
            <v>ElegooMars4Ultra9K</v>
          </cell>
          <cell r="M1601">
            <v>120</v>
          </cell>
        </row>
        <row r="1602">
          <cell r="B1602" t="str">
            <v>ElegooMars4Ultra9K</v>
          </cell>
          <cell r="M1602">
            <v>60</v>
          </cell>
        </row>
        <row r="1603">
          <cell r="B1603" t="str">
            <v>ElegooMars4Ultra9K</v>
          </cell>
          <cell r="M1603">
            <v>120</v>
          </cell>
        </row>
        <row r="1604">
          <cell r="B1604" t="str">
            <v>ElegooMars4Ultra9K</v>
          </cell>
          <cell r="M1604">
            <v>120</v>
          </cell>
        </row>
        <row r="1605">
          <cell r="B1605" t="str">
            <v>ElegooMars4Ultra9K</v>
          </cell>
          <cell r="M1605">
            <v>120</v>
          </cell>
        </row>
        <row r="1606">
          <cell r="B1606" t="str">
            <v>ElegooMars4Ultra9K</v>
          </cell>
          <cell r="M1606">
            <v>120</v>
          </cell>
        </row>
        <row r="1607">
          <cell r="B1607" t="str">
            <v>ElegooMars4Ultra9K</v>
          </cell>
          <cell r="M1607">
            <v>120</v>
          </cell>
        </row>
        <row r="1608">
          <cell r="B1608" t="str">
            <v>ElegooMars4Ultra9K</v>
          </cell>
          <cell r="M1608">
            <v>120</v>
          </cell>
        </row>
        <row r="1609">
          <cell r="B1609" t="str">
            <v>ElegooMars4Ultra9K</v>
          </cell>
          <cell r="M1609">
            <v>60</v>
          </cell>
        </row>
        <row r="1610">
          <cell r="B1610" t="str">
            <v>ElegooMars4Ultra9K</v>
          </cell>
          <cell r="M1610">
            <v>120</v>
          </cell>
        </row>
        <row r="1611">
          <cell r="B1611" t="str">
            <v>ElegooMars4Ultra9K</v>
          </cell>
          <cell r="M1611">
            <v>120</v>
          </cell>
        </row>
        <row r="1612">
          <cell r="B1612" t="str">
            <v>ElegooMars4Ultra9K</v>
          </cell>
          <cell r="M1612">
            <v>120</v>
          </cell>
        </row>
        <row r="1613">
          <cell r="B1613" t="str">
            <v>ElegooMars4Ultra9K</v>
          </cell>
          <cell r="M1613">
            <v>60</v>
          </cell>
        </row>
        <row r="1614">
          <cell r="B1614" t="str">
            <v>ElegooMars4Ultra9K</v>
          </cell>
          <cell r="M1614">
            <v>120</v>
          </cell>
        </row>
        <row r="1615">
          <cell r="B1615" t="str">
            <v>ElegooMars4Ultra9K</v>
          </cell>
          <cell r="M1615">
            <v>60</v>
          </cell>
        </row>
        <row r="1616">
          <cell r="B1616" t="str">
            <v>ElegooMars4Ultra9K</v>
          </cell>
          <cell r="M1616">
            <v>60</v>
          </cell>
        </row>
        <row r="1617">
          <cell r="B1617" t="str">
            <v>ElegooMars4Ultra9K</v>
          </cell>
          <cell r="M1617">
            <v>60</v>
          </cell>
        </row>
        <row r="1618">
          <cell r="B1618" t="str">
            <v>ElegooMars4Ultra9K</v>
          </cell>
          <cell r="M1618">
            <v>120</v>
          </cell>
        </row>
        <row r="1619">
          <cell r="B1619" t="str">
            <v>ElegooMars4Ultra9K</v>
          </cell>
          <cell r="M1619">
            <v>120</v>
          </cell>
        </row>
        <row r="1620">
          <cell r="B1620" t="str">
            <v>ElegooMars4Ultra9K</v>
          </cell>
          <cell r="M1620">
            <v>120</v>
          </cell>
        </row>
        <row r="1621">
          <cell r="B1621" t="str">
            <v>ElegooMars4Ultra9K</v>
          </cell>
          <cell r="M1621">
            <v>120</v>
          </cell>
        </row>
        <row r="1622">
          <cell r="B1622" t="str">
            <v>ElegooMars4Ultra9K</v>
          </cell>
          <cell r="M1622">
            <v>120</v>
          </cell>
        </row>
        <row r="1623">
          <cell r="B1623" t="str">
            <v>ElegooMars4Ultra9K</v>
          </cell>
          <cell r="M1623">
            <v>60</v>
          </cell>
        </row>
        <row r="1624">
          <cell r="B1624" t="str">
            <v>ElegooMars4Ultra9K</v>
          </cell>
          <cell r="M1624">
            <v>120</v>
          </cell>
        </row>
        <row r="1625">
          <cell r="B1625" t="str">
            <v>ElegooMars4Ultra9K</v>
          </cell>
          <cell r="M1625">
            <v>120</v>
          </cell>
        </row>
        <row r="1626">
          <cell r="B1626" t="str">
            <v>ElegooMars4Ultra9K</v>
          </cell>
          <cell r="M1626">
            <v>120</v>
          </cell>
        </row>
        <row r="1627">
          <cell r="B1627" t="str">
            <v>ElegooMars4Ultra9K</v>
          </cell>
          <cell r="M1627">
            <v>120</v>
          </cell>
        </row>
        <row r="1628">
          <cell r="B1628" t="str">
            <v>ElegooMars4Ultra9K</v>
          </cell>
          <cell r="M1628">
            <v>60</v>
          </cell>
        </row>
        <row r="1629">
          <cell r="B1629" t="str">
            <v>ElegooMars4Ultra9K</v>
          </cell>
          <cell r="M1629">
            <v>60</v>
          </cell>
        </row>
        <row r="1630">
          <cell r="B1630" t="str">
            <v>ElegooMars4DLP</v>
          </cell>
          <cell r="M1630">
            <v>120</v>
          </cell>
        </row>
        <row r="1631">
          <cell r="B1631" t="str">
            <v>ElegooMars4DLP</v>
          </cell>
          <cell r="M1631">
            <v>120</v>
          </cell>
        </row>
        <row r="1632">
          <cell r="B1632" t="str">
            <v>ElegooMars4DLP</v>
          </cell>
          <cell r="M1632">
            <v>120</v>
          </cell>
        </row>
        <row r="1633">
          <cell r="B1633" t="str">
            <v>ElegooMars4DLP</v>
          </cell>
          <cell r="M1633">
            <v>120</v>
          </cell>
        </row>
        <row r="1634">
          <cell r="B1634" t="str">
            <v>ElegooMars4DLP</v>
          </cell>
          <cell r="M1634">
            <v>60</v>
          </cell>
        </row>
        <row r="1635">
          <cell r="B1635" t="str">
            <v>ElegooMars4DLP</v>
          </cell>
          <cell r="M1635">
            <v>60</v>
          </cell>
        </row>
        <row r="1636">
          <cell r="B1636" t="str">
            <v>ElegooMars4DLP</v>
          </cell>
          <cell r="M1636">
            <v>120</v>
          </cell>
        </row>
        <row r="1637">
          <cell r="B1637" t="str">
            <v>ElegooMars4DLP</v>
          </cell>
          <cell r="M1637">
            <v>120</v>
          </cell>
        </row>
        <row r="1638">
          <cell r="B1638" t="str">
            <v>ElegooMars4DLP</v>
          </cell>
          <cell r="M1638">
            <v>120</v>
          </cell>
        </row>
        <row r="1639">
          <cell r="B1639" t="str">
            <v>ElegooMars4DLP</v>
          </cell>
          <cell r="M1639">
            <v>120</v>
          </cell>
        </row>
        <row r="1640">
          <cell r="B1640" t="str">
            <v>ElegooMars4DLP</v>
          </cell>
          <cell r="M1640">
            <v>60</v>
          </cell>
        </row>
        <row r="1641">
          <cell r="B1641" t="str">
            <v>ElegooMars4DLP</v>
          </cell>
          <cell r="M1641">
            <v>120</v>
          </cell>
        </row>
        <row r="1642">
          <cell r="B1642" t="str">
            <v>ElegooMars4DLP</v>
          </cell>
          <cell r="M1642">
            <v>120</v>
          </cell>
        </row>
        <row r="1643">
          <cell r="B1643" t="str">
            <v>ElegooMars4DLP</v>
          </cell>
          <cell r="M1643">
            <v>120</v>
          </cell>
        </row>
        <row r="1644">
          <cell r="B1644" t="str">
            <v>ElegooMars4DLP</v>
          </cell>
          <cell r="M1644">
            <v>120</v>
          </cell>
        </row>
        <row r="1645">
          <cell r="B1645" t="str">
            <v>ElegooMars4DLP</v>
          </cell>
          <cell r="M1645">
            <v>120</v>
          </cell>
        </row>
        <row r="1646">
          <cell r="B1646" t="str">
            <v>ElegooMars4DLP</v>
          </cell>
          <cell r="M1646">
            <v>60</v>
          </cell>
        </row>
        <row r="1647">
          <cell r="B1647" t="str">
            <v>ElegooMars4DLP</v>
          </cell>
          <cell r="M1647">
            <v>120</v>
          </cell>
        </row>
        <row r="1648">
          <cell r="B1648" t="str">
            <v>ElegooMars4DLP</v>
          </cell>
          <cell r="M1648">
            <v>120</v>
          </cell>
        </row>
        <row r="1649">
          <cell r="B1649" t="str">
            <v>ElegooMars4DLP</v>
          </cell>
          <cell r="M1649">
            <v>120</v>
          </cell>
        </row>
        <row r="1650">
          <cell r="B1650" t="str">
            <v>ElegooMars4DLP</v>
          </cell>
          <cell r="M1650">
            <v>120</v>
          </cell>
        </row>
        <row r="1651">
          <cell r="B1651" t="str">
            <v>ElegooMars4DLP</v>
          </cell>
          <cell r="M1651">
            <v>120</v>
          </cell>
        </row>
        <row r="1652">
          <cell r="B1652" t="str">
            <v>ElegooMars4DLP</v>
          </cell>
          <cell r="M1652">
            <v>120</v>
          </cell>
        </row>
        <row r="1653">
          <cell r="B1653" t="str">
            <v>ElegooMars4DLP</v>
          </cell>
          <cell r="M1653">
            <v>60</v>
          </cell>
        </row>
        <row r="1654">
          <cell r="B1654" t="str">
            <v>ElegooMars4DLP</v>
          </cell>
          <cell r="M1654">
            <v>120</v>
          </cell>
        </row>
        <row r="1655">
          <cell r="B1655" t="str">
            <v>ElegooMars4DLP</v>
          </cell>
          <cell r="M1655">
            <v>120</v>
          </cell>
        </row>
        <row r="1656">
          <cell r="B1656" t="str">
            <v>ElegooMars4DLP</v>
          </cell>
          <cell r="M1656">
            <v>120</v>
          </cell>
        </row>
        <row r="1657">
          <cell r="B1657" t="str">
            <v>ElegooMars4DLP</v>
          </cell>
          <cell r="M1657">
            <v>60</v>
          </cell>
        </row>
        <row r="1658">
          <cell r="B1658" t="str">
            <v>ElegooMars4DLP</v>
          </cell>
          <cell r="M1658">
            <v>120</v>
          </cell>
        </row>
        <row r="1659">
          <cell r="B1659" t="str">
            <v>ElegooMars4DLP</v>
          </cell>
          <cell r="M1659">
            <v>60</v>
          </cell>
        </row>
        <row r="1660">
          <cell r="B1660" t="str">
            <v>ElegooMars4DLP</v>
          </cell>
          <cell r="M1660">
            <v>60</v>
          </cell>
        </row>
        <row r="1661">
          <cell r="B1661" t="str">
            <v>ElegooMars4DLP</v>
          </cell>
          <cell r="M1661">
            <v>60</v>
          </cell>
        </row>
        <row r="1662">
          <cell r="B1662" t="str">
            <v>ElegooMars4DLP</v>
          </cell>
          <cell r="M1662">
            <v>120</v>
          </cell>
        </row>
        <row r="1663">
          <cell r="B1663" t="str">
            <v>ElegooMars4DLP</v>
          </cell>
          <cell r="M1663">
            <v>120</v>
          </cell>
        </row>
        <row r="1664">
          <cell r="B1664" t="str">
            <v>ElegooMars4DLP</v>
          </cell>
          <cell r="M1664">
            <v>120</v>
          </cell>
        </row>
        <row r="1665">
          <cell r="B1665" t="str">
            <v>ElegooMars4DLP</v>
          </cell>
          <cell r="M1665">
            <v>120</v>
          </cell>
        </row>
        <row r="1666">
          <cell r="B1666" t="str">
            <v>ElegooMars4DLP</v>
          </cell>
          <cell r="M1666">
            <v>120</v>
          </cell>
        </row>
        <row r="1667">
          <cell r="B1667" t="str">
            <v>ElegooMars4DLP</v>
          </cell>
          <cell r="M1667">
            <v>60</v>
          </cell>
        </row>
        <row r="1668">
          <cell r="B1668" t="str">
            <v>ElegooMars4DLP</v>
          </cell>
          <cell r="M1668">
            <v>120</v>
          </cell>
        </row>
        <row r="1669">
          <cell r="B1669" t="str">
            <v>ElegooMars4DLP</v>
          </cell>
          <cell r="M1669">
            <v>120</v>
          </cell>
        </row>
        <row r="1670">
          <cell r="B1670" t="str">
            <v>ElegooMars4DLP</v>
          </cell>
          <cell r="M1670">
            <v>120</v>
          </cell>
        </row>
        <row r="1671">
          <cell r="B1671" t="str">
            <v>ElegooMars4DLP</v>
          </cell>
          <cell r="M1671">
            <v>120</v>
          </cell>
        </row>
        <row r="1672">
          <cell r="B1672" t="str">
            <v>ElegooMars4DLP</v>
          </cell>
          <cell r="M1672">
            <v>60</v>
          </cell>
        </row>
        <row r="1673">
          <cell r="B1673" t="str">
            <v>ElegooMars4DLP</v>
          </cell>
          <cell r="M1673">
            <v>60</v>
          </cell>
        </row>
        <row r="1674">
          <cell r="B1674" t="str">
            <v>ElegooMarsC</v>
          </cell>
          <cell r="M1674">
            <v>120</v>
          </cell>
        </row>
        <row r="1675">
          <cell r="B1675" t="str">
            <v>ElegooMarsC</v>
          </cell>
          <cell r="M1675">
            <v>120</v>
          </cell>
        </row>
        <row r="1676">
          <cell r="B1676" t="str">
            <v>ElegooMarsC</v>
          </cell>
          <cell r="M1676">
            <v>120</v>
          </cell>
        </row>
        <row r="1677">
          <cell r="B1677" t="str">
            <v>ElegooMarsC</v>
          </cell>
          <cell r="M1677">
            <v>120</v>
          </cell>
        </row>
        <row r="1678">
          <cell r="B1678" t="str">
            <v>ElegooMarsC</v>
          </cell>
          <cell r="M1678">
            <v>60</v>
          </cell>
        </row>
        <row r="1679">
          <cell r="B1679" t="str">
            <v>ElegooMarsC</v>
          </cell>
          <cell r="M1679">
            <v>60</v>
          </cell>
        </row>
        <row r="1680">
          <cell r="B1680" t="str">
            <v>ElegooMarsC</v>
          </cell>
          <cell r="M1680">
            <v>120</v>
          </cell>
        </row>
        <row r="1681">
          <cell r="B1681" t="str">
            <v>ElegooMarsC</v>
          </cell>
          <cell r="M1681">
            <v>120</v>
          </cell>
        </row>
        <row r="1682">
          <cell r="B1682" t="str">
            <v>ElegooMarsC</v>
          </cell>
          <cell r="M1682">
            <v>120</v>
          </cell>
        </row>
        <row r="1683">
          <cell r="B1683" t="str">
            <v>ElegooMarsC</v>
          </cell>
          <cell r="M1683">
            <v>120</v>
          </cell>
        </row>
        <row r="1684">
          <cell r="B1684" t="str">
            <v>ElegooMarsC</v>
          </cell>
          <cell r="M1684">
            <v>60</v>
          </cell>
        </row>
        <row r="1685">
          <cell r="B1685" t="str">
            <v>ElegooMarsC</v>
          </cell>
          <cell r="M1685">
            <v>120</v>
          </cell>
        </row>
        <row r="1686">
          <cell r="B1686" t="str">
            <v>ElegooMarsC</v>
          </cell>
          <cell r="M1686">
            <v>120</v>
          </cell>
        </row>
        <row r="1687">
          <cell r="B1687" t="str">
            <v>ElegooMarsC</v>
          </cell>
          <cell r="M1687">
            <v>120</v>
          </cell>
        </row>
        <row r="1688">
          <cell r="B1688" t="str">
            <v>ElegooMarsC</v>
          </cell>
          <cell r="M1688">
            <v>120</v>
          </cell>
        </row>
        <row r="1689">
          <cell r="B1689" t="str">
            <v>ElegooMarsC</v>
          </cell>
          <cell r="M1689">
            <v>120</v>
          </cell>
        </row>
        <row r="1690">
          <cell r="B1690" t="str">
            <v>ElegooMarsC</v>
          </cell>
          <cell r="M1690">
            <v>60</v>
          </cell>
        </row>
        <row r="1691">
          <cell r="B1691" t="str">
            <v>ElegooMarsC</v>
          </cell>
          <cell r="M1691">
            <v>120</v>
          </cell>
        </row>
        <row r="1692">
          <cell r="B1692" t="str">
            <v>ElegooMarsC</v>
          </cell>
          <cell r="M1692">
            <v>120</v>
          </cell>
        </row>
        <row r="1693">
          <cell r="B1693" t="str">
            <v>ElegooMarsC</v>
          </cell>
          <cell r="M1693">
            <v>120</v>
          </cell>
        </row>
        <row r="1694">
          <cell r="B1694" t="str">
            <v>ElegooMarsC</v>
          </cell>
          <cell r="M1694">
            <v>120</v>
          </cell>
        </row>
        <row r="1695">
          <cell r="B1695" t="str">
            <v>ElegooMarsC</v>
          </cell>
          <cell r="M1695">
            <v>120</v>
          </cell>
        </row>
        <row r="1696">
          <cell r="B1696" t="str">
            <v>ElegooMarsC</v>
          </cell>
          <cell r="M1696">
            <v>120</v>
          </cell>
        </row>
        <row r="1697">
          <cell r="B1697" t="str">
            <v>ElegooMarsC</v>
          </cell>
          <cell r="M1697">
            <v>60</v>
          </cell>
        </row>
        <row r="1698">
          <cell r="B1698" t="str">
            <v>ElegooMarsC</v>
          </cell>
          <cell r="M1698">
            <v>120</v>
          </cell>
        </row>
        <row r="1699">
          <cell r="B1699" t="str">
            <v>ElegooMarsC</v>
          </cell>
          <cell r="M1699">
            <v>120</v>
          </cell>
        </row>
        <row r="1700">
          <cell r="B1700" t="str">
            <v>ElegooMarsC</v>
          </cell>
          <cell r="M1700">
            <v>120</v>
          </cell>
        </row>
        <row r="1701">
          <cell r="B1701" t="str">
            <v>ElegooMarsC</v>
          </cell>
          <cell r="M1701">
            <v>60</v>
          </cell>
        </row>
        <row r="1702">
          <cell r="B1702" t="str">
            <v>ElegooMarsC</v>
          </cell>
          <cell r="M1702">
            <v>120</v>
          </cell>
        </row>
        <row r="1703">
          <cell r="B1703" t="str">
            <v>ElegooMarsC</v>
          </cell>
          <cell r="M1703">
            <v>60</v>
          </cell>
        </row>
        <row r="1704">
          <cell r="B1704" t="str">
            <v>ElegooMarsC</v>
          </cell>
          <cell r="M1704">
            <v>60</v>
          </cell>
        </row>
        <row r="1705">
          <cell r="B1705" t="str">
            <v>ElegooMarsC</v>
          </cell>
          <cell r="M1705">
            <v>60</v>
          </cell>
        </row>
        <row r="1706">
          <cell r="B1706" t="str">
            <v>ElegooMarsC</v>
          </cell>
          <cell r="M1706">
            <v>120</v>
          </cell>
        </row>
        <row r="1707">
          <cell r="B1707" t="str">
            <v>ElegooMarsC</v>
          </cell>
          <cell r="M1707">
            <v>120</v>
          </cell>
        </row>
        <row r="1708">
          <cell r="B1708" t="str">
            <v>ElegooMarsC</v>
          </cell>
          <cell r="M1708">
            <v>120</v>
          </cell>
        </row>
        <row r="1709">
          <cell r="B1709" t="str">
            <v>ElegooMarsC</v>
          </cell>
          <cell r="M1709">
            <v>120</v>
          </cell>
        </row>
        <row r="1710">
          <cell r="B1710" t="str">
            <v>ElegooMarsC</v>
          </cell>
          <cell r="M1710">
            <v>120</v>
          </cell>
        </row>
        <row r="1711">
          <cell r="B1711" t="str">
            <v>ElegooMarsC</v>
          </cell>
          <cell r="M1711">
            <v>60</v>
          </cell>
        </row>
        <row r="1712">
          <cell r="B1712" t="str">
            <v>ElegooMarsC</v>
          </cell>
          <cell r="M1712">
            <v>120</v>
          </cell>
        </row>
        <row r="1713">
          <cell r="B1713" t="str">
            <v>ElegooMarsC</v>
          </cell>
          <cell r="M1713">
            <v>120</v>
          </cell>
        </row>
        <row r="1714">
          <cell r="B1714" t="str">
            <v>ElegooMarsC</v>
          </cell>
          <cell r="M1714">
            <v>120</v>
          </cell>
        </row>
        <row r="1715">
          <cell r="B1715" t="str">
            <v>ElegooMarsC</v>
          </cell>
          <cell r="M1715">
            <v>120</v>
          </cell>
        </row>
        <row r="1716">
          <cell r="B1716" t="str">
            <v>ElegooMarsC</v>
          </cell>
          <cell r="M1716">
            <v>60</v>
          </cell>
        </row>
        <row r="1717">
          <cell r="B1717" t="str">
            <v>ElegooMarsC</v>
          </cell>
          <cell r="M1717">
            <v>60</v>
          </cell>
        </row>
        <row r="1718">
          <cell r="B1718" t="str">
            <v>ElegooSaturn</v>
          </cell>
          <cell r="M1718">
            <v>120</v>
          </cell>
        </row>
        <row r="1719">
          <cell r="B1719" t="str">
            <v>ElegooSaturn</v>
          </cell>
          <cell r="M1719">
            <v>120</v>
          </cell>
        </row>
        <row r="1720">
          <cell r="B1720" t="str">
            <v>ElegooSaturn</v>
          </cell>
          <cell r="M1720">
            <v>120</v>
          </cell>
        </row>
        <row r="1721">
          <cell r="B1721" t="str">
            <v>ElegooSaturn</v>
          </cell>
          <cell r="M1721">
            <v>120</v>
          </cell>
        </row>
        <row r="1722">
          <cell r="B1722" t="str">
            <v>ElegooSaturn</v>
          </cell>
          <cell r="M1722">
            <v>60</v>
          </cell>
        </row>
        <row r="1723">
          <cell r="B1723" t="str">
            <v>ElegooSaturn</v>
          </cell>
          <cell r="M1723">
            <v>60</v>
          </cell>
        </row>
        <row r="1724">
          <cell r="B1724" t="str">
            <v>ElegooSaturn</v>
          </cell>
          <cell r="M1724">
            <v>120</v>
          </cell>
        </row>
        <row r="1725">
          <cell r="B1725" t="str">
            <v>ElegooSaturn</v>
          </cell>
          <cell r="M1725">
            <v>120</v>
          </cell>
        </row>
        <row r="1726">
          <cell r="B1726" t="str">
            <v>ElegooSaturn</v>
          </cell>
          <cell r="M1726">
            <v>120</v>
          </cell>
        </row>
        <row r="1727">
          <cell r="B1727" t="str">
            <v>ElegooSaturn</v>
          </cell>
          <cell r="M1727">
            <v>120</v>
          </cell>
        </row>
        <row r="1728">
          <cell r="B1728" t="str">
            <v>ElegooSaturn</v>
          </cell>
          <cell r="M1728">
            <v>60</v>
          </cell>
        </row>
        <row r="1729">
          <cell r="B1729" t="str">
            <v>ElegooSaturn</v>
          </cell>
          <cell r="M1729">
            <v>120</v>
          </cell>
        </row>
        <row r="1730">
          <cell r="B1730" t="str">
            <v>ElegooSaturn</v>
          </cell>
          <cell r="M1730">
            <v>120</v>
          </cell>
        </row>
        <row r="1731">
          <cell r="B1731" t="str">
            <v>ElegooSaturn</v>
          </cell>
          <cell r="M1731">
            <v>120</v>
          </cell>
        </row>
        <row r="1732">
          <cell r="B1732" t="str">
            <v>ElegooSaturn</v>
          </cell>
          <cell r="M1732">
            <v>120</v>
          </cell>
        </row>
        <row r="1733">
          <cell r="B1733" t="str">
            <v>ElegooSaturn</v>
          </cell>
          <cell r="M1733">
            <v>120</v>
          </cell>
        </row>
        <row r="1734">
          <cell r="B1734" t="str">
            <v>ElegooSaturn</v>
          </cell>
          <cell r="M1734">
            <v>60</v>
          </cell>
        </row>
        <row r="1735">
          <cell r="B1735" t="str">
            <v>ElegooSaturn</v>
          </cell>
          <cell r="M1735">
            <v>120</v>
          </cell>
        </row>
        <row r="1736">
          <cell r="B1736" t="str">
            <v>ElegooSaturn</v>
          </cell>
          <cell r="M1736">
            <v>120</v>
          </cell>
        </row>
        <row r="1737">
          <cell r="B1737" t="str">
            <v>ElegooSaturn</v>
          </cell>
          <cell r="M1737">
            <v>120</v>
          </cell>
        </row>
        <row r="1738">
          <cell r="B1738" t="str">
            <v>ElegooSaturn</v>
          </cell>
          <cell r="M1738">
            <v>120</v>
          </cell>
        </row>
        <row r="1739">
          <cell r="B1739" t="str">
            <v>ElegooSaturn</v>
          </cell>
          <cell r="M1739">
            <v>120</v>
          </cell>
        </row>
        <row r="1740">
          <cell r="B1740" t="str">
            <v>ElegooSaturn</v>
          </cell>
          <cell r="M1740">
            <v>120</v>
          </cell>
        </row>
        <row r="1741">
          <cell r="B1741" t="str">
            <v>ElegooSaturn</v>
          </cell>
          <cell r="M1741">
            <v>60</v>
          </cell>
        </row>
        <row r="1742">
          <cell r="B1742" t="str">
            <v>ElegooSaturn</v>
          </cell>
          <cell r="M1742">
            <v>120</v>
          </cell>
        </row>
        <row r="1743">
          <cell r="B1743" t="str">
            <v>ElegooSaturn</v>
          </cell>
          <cell r="M1743">
            <v>120</v>
          </cell>
        </row>
        <row r="1744">
          <cell r="B1744" t="str">
            <v>ElegooSaturn</v>
          </cell>
          <cell r="M1744">
            <v>120</v>
          </cell>
        </row>
        <row r="1745">
          <cell r="B1745" t="str">
            <v>ElegooSaturn</v>
          </cell>
          <cell r="M1745">
            <v>60</v>
          </cell>
        </row>
        <row r="1746">
          <cell r="B1746" t="str">
            <v>ElegooSaturn</v>
          </cell>
          <cell r="M1746">
            <v>120</v>
          </cell>
        </row>
        <row r="1747">
          <cell r="B1747" t="str">
            <v>ElegooSaturn</v>
          </cell>
          <cell r="M1747">
            <v>60</v>
          </cell>
        </row>
        <row r="1748">
          <cell r="B1748" t="str">
            <v>ElegooSaturn</v>
          </cell>
          <cell r="M1748">
            <v>60</v>
          </cell>
        </row>
        <row r="1749">
          <cell r="B1749" t="str">
            <v>ElegooSaturn</v>
          </cell>
          <cell r="M1749">
            <v>60</v>
          </cell>
        </row>
        <row r="1750">
          <cell r="B1750" t="str">
            <v>ElegooSaturn</v>
          </cell>
          <cell r="M1750">
            <v>120</v>
          </cell>
        </row>
        <row r="1751">
          <cell r="B1751" t="str">
            <v>ElegooSaturn</v>
          </cell>
          <cell r="M1751">
            <v>120</v>
          </cell>
        </row>
        <row r="1752">
          <cell r="B1752" t="str">
            <v>ElegooSaturn</v>
          </cell>
          <cell r="M1752">
            <v>120</v>
          </cell>
        </row>
        <row r="1753">
          <cell r="B1753" t="str">
            <v>ElegooSaturn</v>
          </cell>
          <cell r="M1753">
            <v>120</v>
          </cell>
        </row>
        <row r="1754">
          <cell r="B1754" t="str">
            <v>ElegooSaturn</v>
          </cell>
          <cell r="M1754">
            <v>120</v>
          </cell>
        </row>
        <row r="1755">
          <cell r="B1755" t="str">
            <v>ElegooSaturn</v>
          </cell>
          <cell r="M1755">
            <v>60</v>
          </cell>
        </row>
        <row r="1756">
          <cell r="B1756" t="str">
            <v>ElegooSaturn</v>
          </cell>
          <cell r="M1756">
            <v>120</v>
          </cell>
        </row>
        <row r="1757">
          <cell r="B1757" t="str">
            <v>ElegooSaturn</v>
          </cell>
          <cell r="M1757">
            <v>120</v>
          </cell>
        </row>
        <row r="1758">
          <cell r="B1758" t="str">
            <v>ElegooSaturn</v>
          </cell>
          <cell r="M1758">
            <v>120</v>
          </cell>
        </row>
        <row r="1759">
          <cell r="B1759" t="str">
            <v>ElegooSaturn</v>
          </cell>
          <cell r="M1759">
            <v>120</v>
          </cell>
        </row>
        <row r="1760">
          <cell r="B1760" t="str">
            <v>ElegooSaturn</v>
          </cell>
          <cell r="M1760">
            <v>60</v>
          </cell>
        </row>
        <row r="1761">
          <cell r="B1761" t="str">
            <v>ElegooSaturn</v>
          </cell>
          <cell r="M1761">
            <v>60</v>
          </cell>
        </row>
        <row r="1762">
          <cell r="B1762" t="str">
            <v>ElegooSaturn28K</v>
          </cell>
          <cell r="M1762">
            <v>120</v>
          </cell>
        </row>
        <row r="1763">
          <cell r="B1763" t="str">
            <v>ElegooSaturn28K</v>
          </cell>
          <cell r="M1763">
            <v>120</v>
          </cell>
        </row>
        <row r="1764">
          <cell r="B1764" t="str">
            <v>ElegooSaturn28K</v>
          </cell>
          <cell r="M1764">
            <v>120</v>
          </cell>
        </row>
        <row r="1765">
          <cell r="B1765" t="str">
            <v>ElegooSaturn28K</v>
          </cell>
          <cell r="M1765">
            <v>120</v>
          </cell>
        </row>
        <row r="1766">
          <cell r="B1766" t="str">
            <v>ElegooSaturn28K</v>
          </cell>
          <cell r="M1766">
            <v>60</v>
          </cell>
        </row>
        <row r="1767">
          <cell r="B1767" t="str">
            <v>ElegooSaturn28K</v>
          </cell>
          <cell r="M1767">
            <v>60</v>
          </cell>
        </row>
        <row r="1768">
          <cell r="B1768" t="str">
            <v>ElegooSaturn28K</v>
          </cell>
          <cell r="M1768">
            <v>120</v>
          </cell>
        </row>
        <row r="1769">
          <cell r="B1769" t="str">
            <v>ElegooSaturn28K</v>
          </cell>
          <cell r="M1769">
            <v>120</v>
          </cell>
        </row>
        <row r="1770">
          <cell r="B1770" t="str">
            <v>ElegooSaturn28K</v>
          </cell>
          <cell r="M1770">
            <v>120</v>
          </cell>
        </row>
        <row r="1771">
          <cell r="B1771" t="str">
            <v>ElegooSaturn28K</v>
          </cell>
          <cell r="M1771">
            <v>120</v>
          </cell>
        </row>
        <row r="1772">
          <cell r="B1772" t="str">
            <v>ElegooSaturn28K</v>
          </cell>
          <cell r="M1772">
            <v>60</v>
          </cell>
        </row>
        <row r="1773">
          <cell r="B1773" t="str">
            <v>ElegooSaturn28K</v>
          </cell>
          <cell r="M1773">
            <v>120</v>
          </cell>
        </row>
        <row r="1774">
          <cell r="B1774" t="str">
            <v>ElegooSaturn28K</v>
          </cell>
          <cell r="M1774">
            <v>120</v>
          </cell>
        </row>
        <row r="1775">
          <cell r="B1775" t="str">
            <v>ElegooSaturn28K</v>
          </cell>
          <cell r="M1775">
            <v>120</v>
          </cell>
        </row>
        <row r="1776">
          <cell r="B1776" t="str">
            <v>ElegooSaturn28K</v>
          </cell>
          <cell r="M1776">
            <v>120</v>
          </cell>
        </row>
        <row r="1777">
          <cell r="B1777" t="str">
            <v>ElegooSaturn28K</v>
          </cell>
          <cell r="M1777">
            <v>120</v>
          </cell>
        </row>
        <row r="1778">
          <cell r="B1778" t="str">
            <v>ElegooSaturn28K</v>
          </cell>
          <cell r="M1778">
            <v>60</v>
          </cell>
        </row>
        <row r="1779">
          <cell r="B1779" t="str">
            <v>ElegooSaturn28K</v>
          </cell>
          <cell r="M1779">
            <v>120</v>
          </cell>
        </row>
        <row r="1780">
          <cell r="B1780" t="str">
            <v>ElegooSaturn28K</v>
          </cell>
          <cell r="M1780">
            <v>120</v>
          </cell>
        </row>
        <row r="1781">
          <cell r="B1781" t="str">
            <v>ElegooSaturn28K</v>
          </cell>
          <cell r="M1781">
            <v>120</v>
          </cell>
        </row>
        <row r="1782">
          <cell r="B1782" t="str">
            <v>ElegooSaturn28K</v>
          </cell>
          <cell r="M1782">
            <v>120</v>
          </cell>
        </row>
        <row r="1783">
          <cell r="B1783" t="str">
            <v>ElegooSaturn28K</v>
          </cell>
          <cell r="M1783">
            <v>120</v>
          </cell>
        </row>
        <row r="1784">
          <cell r="B1784" t="str">
            <v>ElegooSaturn28K</v>
          </cell>
          <cell r="M1784">
            <v>120</v>
          </cell>
        </row>
        <row r="1785">
          <cell r="B1785" t="str">
            <v>ElegooSaturn28K</v>
          </cell>
          <cell r="M1785">
            <v>60</v>
          </cell>
        </row>
        <row r="1786">
          <cell r="B1786" t="str">
            <v>ElegooSaturn28K</v>
          </cell>
          <cell r="M1786">
            <v>120</v>
          </cell>
        </row>
        <row r="1787">
          <cell r="B1787" t="str">
            <v>ElegooSaturn28K</v>
          </cell>
          <cell r="M1787">
            <v>120</v>
          </cell>
        </row>
        <row r="1788">
          <cell r="B1788" t="str">
            <v>ElegooSaturn28K</v>
          </cell>
          <cell r="M1788">
            <v>120</v>
          </cell>
        </row>
        <row r="1789">
          <cell r="B1789" t="str">
            <v>ElegooSaturn28K</v>
          </cell>
          <cell r="M1789">
            <v>60</v>
          </cell>
        </row>
        <row r="1790">
          <cell r="B1790" t="str">
            <v>ElegooSaturn28K</v>
          </cell>
          <cell r="M1790">
            <v>120</v>
          </cell>
        </row>
        <row r="1791">
          <cell r="B1791" t="str">
            <v>ElegooSaturn28K</v>
          </cell>
          <cell r="M1791">
            <v>60</v>
          </cell>
        </row>
        <row r="1792">
          <cell r="B1792" t="str">
            <v>ElegooSaturn28K</v>
          </cell>
          <cell r="M1792">
            <v>60</v>
          </cell>
        </row>
        <row r="1793">
          <cell r="B1793" t="str">
            <v>ElegooSaturn28K</v>
          </cell>
          <cell r="M1793">
            <v>60</v>
          </cell>
        </row>
        <row r="1794">
          <cell r="B1794" t="str">
            <v>ElegooSaturn28K</v>
          </cell>
          <cell r="M1794">
            <v>120</v>
          </cell>
        </row>
        <row r="1795">
          <cell r="B1795" t="str">
            <v>ElegooSaturn28K</v>
          </cell>
          <cell r="M1795">
            <v>120</v>
          </cell>
        </row>
        <row r="1796">
          <cell r="B1796" t="str">
            <v>ElegooSaturn28K</v>
          </cell>
          <cell r="M1796">
            <v>120</v>
          </cell>
        </row>
        <row r="1797">
          <cell r="B1797" t="str">
            <v>ElegooSaturn28K</v>
          </cell>
          <cell r="M1797">
            <v>120</v>
          </cell>
        </row>
        <row r="1798">
          <cell r="B1798" t="str">
            <v>ElegooSaturn28K</v>
          </cell>
          <cell r="M1798">
            <v>120</v>
          </cell>
        </row>
        <row r="1799">
          <cell r="B1799" t="str">
            <v>ElegooSaturn28K</v>
          </cell>
          <cell r="M1799">
            <v>60</v>
          </cell>
        </row>
        <row r="1800">
          <cell r="B1800" t="str">
            <v>ElegooSaturn28K</v>
          </cell>
          <cell r="M1800">
            <v>120</v>
          </cell>
        </row>
        <row r="1801">
          <cell r="B1801" t="str">
            <v>ElegooSaturn28K</v>
          </cell>
          <cell r="M1801">
            <v>120</v>
          </cell>
        </row>
        <row r="1802">
          <cell r="B1802" t="str">
            <v>ElegooSaturn28K</v>
          </cell>
          <cell r="M1802">
            <v>120</v>
          </cell>
        </row>
        <row r="1803">
          <cell r="B1803" t="str">
            <v>ElegooSaturn28K</v>
          </cell>
          <cell r="M1803">
            <v>120</v>
          </cell>
        </row>
        <row r="1804">
          <cell r="B1804" t="str">
            <v>ElegooSaturn28K</v>
          </cell>
          <cell r="M1804">
            <v>60</v>
          </cell>
        </row>
        <row r="1805">
          <cell r="B1805" t="str">
            <v>ElegooSaturn28K</v>
          </cell>
          <cell r="M1805">
            <v>60</v>
          </cell>
        </row>
        <row r="1806">
          <cell r="B1806" t="str">
            <v>ElegooSaturn312K</v>
          </cell>
          <cell r="M1806">
            <v>120</v>
          </cell>
        </row>
        <row r="1807">
          <cell r="B1807" t="str">
            <v>ElegooSaturn312K</v>
          </cell>
          <cell r="M1807">
            <v>120</v>
          </cell>
        </row>
        <row r="1808">
          <cell r="B1808" t="str">
            <v>ElegooSaturn312K</v>
          </cell>
          <cell r="M1808">
            <v>120</v>
          </cell>
        </row>
        <row r="1809">
          <cell r="B1809" t="str">
            <v>ElegooSaturn312K</v>
          </cell>
          <cell r="M1809">
            <v>120</v>
          </cell>
        </row>
        <row r="1810">
          <cell r="B1810" t="str">
            <v>ElegooSaturn312K</v>
          </cell>
          <cell r="M1810">
            <v>60</v>
          </cell>
        </row>
        <row r="1811">
          <cell r="B1811" t="str">
            <v>ElegooSaturn312K</v>
          </cell>
          <cell r="M1811">
            <v>60</v>
          </cell>
        </row>
        <row r="1812">
          <cell r="B1812" t="str">
            <v>ElegooSaturn312K</v>
          </cell>
          <cell r="M1812">
            <v>120</v>
          </cell>
        </row>
        <row r="1813">
          <cell r="B1813" t="str">
            <v>ElegooSaturn312K</v>
          </cell>
          <cell r="M1813">
            <v>120</v>
          </cell>
        </row>
        <row r="1814">
          <cell r="B1814" t="str">
            <v>ElegooSaturn312K</v>
          </cell>
          <cell r="M1814">
            <v>120</v>
          </cell>
        </row>
        <row r="1815">
          <cell r="B1815" t="str">
            <v>ElegooSaturn312K</v>
          </cell>
          <cell r="M1815">
            <v>120</v>
          </cell>
        </row>
        <row r="1816">
          <cell r="B1816" t="str">
            <v>ElegooSaturn312K</v>
          </cell>
          <cell r="M1816">
            <v>60</v>
          </cell>
        </row>
        <row r="1817">
          <cell r="B1817" t="str">
            <v>ElegooSaturn312K</v>
          </cell>
          <cell r="M1817">
            <v>120</v>
          </cell>
        </row>
        <row r="1818">
          <cell r="B1818" t="str">
            <v>ElegooSaturn312K</v>
          </cell>
          <cell r="M1818">
            <v>120</v>
          </cell>
        </row>
        <row r="1819">
          <cell r="B1819" t="str">
            <v>ElegooSaturn312K</v>
          </cell>
          <cell r="M1819">
            <v>120</v>
          </cell>
        </row>
        <row r="1820">
          <cell r="B1820" t="str">
            <v>ElegooSaturn312K</v>
          </cell>
          <cell r="M1820">
            <v>120</v>
          </cell>
        </row>
        <row r="1821">
          <cell r="B1821" t="str">
            <v>ElegooSaturn312K</v>
          </cell>
          <cell r="M1821">
            <v>120</v>
          </cell>
        </row>
        <row r="1822">
          <cell r="B1822" t="str">
            <v>ElegooSaturn312K</v>
          </cell>
          <cell r="M1822">
            <v>60</v>
          </cell>
        </row>
        <row r="1823">
          <cell r="B1823" t="str">
            <v>ElegooSaturn312K</v>
          </cell>
          <cell r="M1823">
            <v>120</v>
          </cell>
        </row>
        <row r="1824">
          <cell r="B1824" t="str">
            <v>ElegooSaturn312K</v>
          </cell>
          <cell r="M1824">
            <v>120</v>
          </cell>
        </row>
        <row r="1825">
          <cell r="B1825" t="str">
            <v>ElegooSaturn312K</v>
          </cell>
          <cell r="M1825">
            <v>120</v>
          </cell>
        </row>
        <row r="1826">
          <cell r="B1826" t="str">
            <v>ElegooSaturn312K</v>
          </cell>
          <cell r="M1826">
            <v>120</v>
          </cell>
        </row>
        <row r="1827">
          <cell r="B1827" t="str">
            <v>ElegooSaturn312K</v>
          </cell>
          <cell r="M1827">
            <v>120</v>
          </cell>
        </row>
        <row r="1828">
          <cell r="B1828" t="str">
            <v>ElegooSaturn312K</v>
          </cell>
          <cell r="M1828">
            <v>120</v>
          </cell>
        </row>
        <row r="1829">
          <cell r="B1829" t="str">
            <v>ElegooSaturn312K</v>
          </cell>
          <cell r="M1829">
            <v>60</v>
          </cell>
        </row>
        <row r="1830">
          <cell r="B1830" t="str">
            <v>ElegooSaturn312K</v>
          </cell>
          <cell r="M1830">
            <v>120</v>
          </cell>
        </row>
        <row r="1831">
          <cell r="B1831" t="str">
            <v>ElegooSaturn312K</v>
          </cell>
          <cell r="M1831">
            <v>120</v>
          </cell>
        </row>
        <row r="1832">
          <cell r="B1832" t="str">
            <v>ElegooSaturn312K</v>
          </cell>
          <cell r="M1832">
            <v>120</v>
          </cell>
        </row>
        <row r="1833">
          <cell r="B1833" t="str">
            <v>ElegooSaturn312K</v>
          </cell>
          <cell r="M1833">
            <v>60</v>
          </cell>
        </row>
        <row r="1834">
          <cell r="B1834" t="str">
            <v>ElegooSaturn312K</v>
          </cell>
          <cell r="M1834">
            <v>120</v>
          </cell>
        </row>
        <row r="1835">
          <cell r="B1835" t="str">
            <v>ElegooSaturn312K</v>
          </cell>
          <cell r="M1835">
            <v>60</v>
          </cell>
        </row>
        <row r="1836">
          <cell r="B1836" t="str">
            <v>ElegooSaturn312K</v>
          </cell>
          <cell r="M1836">
            <v>60</v>
          </cell>
        </row>
        <row r="1837">
          <cell r="B1837" t="str">
            <v>ElegooSaturn312K</v>
          </cell>
          <cell r="M1837">
            <v>60</v>
          </cell>
        </row>
        <row r="1838">
          <cell r="B1838" t="str">
            <v>ElegooSaturn312K</v>
          </cell>
          <cell r="M1838">
            <v>120</v>
          </cell>
        </row>
        <row r="1839">
          <cell r="B1839" t="str">
            <v>ElegooSaturn312K</v>
          </cell>
          <cell r="M1839">
            <v>120</v>
          </cell>
        </row>
        <row r="1840">
          <cell r="B1840" t="str">
            <v>ElegooSaturn312K</v>
          </cell>
          <cell r="M1840">
            <v>120</v>
          </cell>
        </row>
        <row r="1841">
          <cell r="B1841" t="str">
            <v>ElegooSaturn312K</v>
          </cell>
          <cell r="M1841">
            <v>120</v>
          </cell>
        </row>
        <row r="1842">
          <cell r="B1842" t="str">
            <v>ElegooSaturn312K</v>
          </cell>
          <cell r="M1842">
            <v>120</v>
          </cell>
        </row>
        <row r="1843">
          <cell r="B1843" t="str">
            <v>ElegooSaturn312K</v>
          </cell>
          <cell r="M1843">
            <v>60</v>
          </cell>
        </row>
        <row r="1844">
          <cell r="B1844" t="str">
            <v>ElegooSaturn312K</v>
          </cell>
          <cell r="M1844">
            <v>120</v>
          </cell>
        </row>
        <row r="1845">
          <cell r="B1845" t="str">
            <v>ElegooSaturn312K</v>
          </cell>
          <cell r="M1845">
            <v>120</v>
          </cell>
        </row>
        <row r="1846">
          <cell r="B1846" t="str">
            <v>ElegooSaturn312K</v>
          </cell>
          <cell r="M1846">
            <v>120</v>
          </cell>
        </row>
        <row r="1847">
          <cell r="B1847" t="str">
            <v>ElegooSaturn312K</v>
          </cell>
          <cell r="M1847">
            <v>120</v>
          </cell>
        </row>
        <row r="1848">
          <cell r="B1848" t="str">
            <v>ElegooSaturn312K</v>
          </cell>
          <cell r="M1848">
            <v>60</v>
          </cell>
        </row>
        <row r="1849">
          <cell r="B1849" t="str">
            <v>ElegooSaturn312K</v>
          </cell>
          <cell r="M1849">
            <v>60</v>
          </cell>
        </row>
        <row r="1850">
          <cell r="B1850" t="str">
            <v>ElegooSaturn3Ultra12K</v>
          </cell>
          <cell r="M1850">
            <v>120</v>
          </cell>
        </row>
        <row r="1851">
          <cell r="B1851" t="str">
            <v>ElegooSaturn3Ultra12K</v>
          </cell>
          <cell r="M1851">
            <v>120</v>
          </cell>
        </row>
        <row r="1852">
          <cell r="B1852" t="str">
            <v>ElegooSaturn3Ultra12K</v>
          </cell>
          <cell r="M1852">
            <v>120</v>
          </cell>
        </row>
        <row r="1853">
          <cell r="B1853" t="str">
            <v>ElegooSaturn3Ultra12K</v>
          </cell>
          <cell r="M1853">
            <v>120</v>
          </cell>
        </row>
        <row r="1854">
          <cell r="B1854" t="str">
            <v>ElegooSaturn3Ultra12K</v>
          </cell>
          <cell r="M1854">
            <v>60</v>
          </cell>
        </row>
        <row r="1855">
          <cell r="B1855" t="str">
            <v>ElegooSaturn3Ultra12K</v>
          </cell>
          <cell r="M1855">
            <v>60</v>
          </cell>
        </row>
        <row r="1856">
          <cell r="B1856" t="str">
            <v>ElegooSaturn3Ultra12K</v>
          </cell>
          <cell r="M1856">
            <v>120</v>
          </cell>
        </row>
        <row r="1857">
          <cell r="B1857" t="str">
            <v>ElegooSaturn3Ultra12K</v>
          </cell>
          <cell r="M1857">
            <v>120</v>
          </cell>
        </row>
        <row r="1858">
          <cell r="B1858" t="str">
            <v>ElegooSaturn3Ultra12K</v>
          </cell>
          <cell r="M1858">
            <v>120</v>
          </cell>
        </row>
        <row r="1859">
          <cell r="B1859" t="str">
            <v>ElegooSaturn3Ultra12K</v>
          </cell>
          <cell r="M1859">
            <v>120</v>
          </cell>
        </row>
        <row r="1860">
          <cell r="B1860" t="str">
            <v>ElegooSaturn3Ultra12K</v>
          </cell>
          <cell r="M1860">
            <v>60</v>
          </cell>
        </row>
        <row r="1861">
          <cell r="B1861" t="str">
            <v>ElegooSaturn3Ultra12K</v>
          </cell>
          <cell r="M1861">
            <v>120</v>
          </cell>
        </row>
        <row r="1862">
          <cell r="B1862" t="str">
            <v>ElegooSaturn3Ultra12K</v>
          </cell>
          <cell r="M1862">
            <v>120</v>
          </cell>
        </row>
        <row r="1863">
          <cell r="B1863" t="str">
            <v>ElegooSaturn3Ultra12K</v>
          </cell>
          <cell r="M1863">
            <v>120</v>
          </cell>
        </row>
        <row r="1864">
          <cell r="B1864" t="str">
            <v>ElegooSaturn3Ultra12K</v>
          </cell>
          <cell r="M1864">
            <v>120</v>
          </cell>
        </row>
        <row r="1865">
          <cell r="B1865" t="str">
            <v>ElegooSaturn3Ultra12K</v>
          </cell>
          <cell r="M1865">
            <v>120</v>
          </cell>
        </row>
        <row r="1866">
          <cell r="B1866" t="str">
            <v>ElegooSaturn3Ultra12K</v>
          </cell>
          <cell r="M1866">
            <v>60</v>
          </cell>
        </row>
        <row r="1867">
          <cell r="B1867" t="str">
            <v>ElegooSaturn3Ultra12K</v>
          </cell>
          <cell r="M1867">
            <v>120</v>
          </cell>
        </row>
        <row r="1868">
          <cell r="B1868" t="str">
            <v>ElegooSaturn3Ultra12K</v>
          </cell>
          <cell r="M1868">
            <v>120</v>
          </cell>
        </row>
        <row r="1869">
          <cell r="B1869" t="str">
            <v>ElegooSaturn3Ultra12K</v>
          </cell>
          <cell r="M1869">
            <v>120</v>
          </cell>
        </row>
        <row r="1870">
          <cell r="B1870" t="str">
            <v>ElegooSaturn3Ultra12K</v>
          </cell>
          <cell r="M1870">
            <v>120</v>
          </cell>
        </row>
        <row r="1871">
          <cell r="B1871" t="str">
            <v>ElegooSaturn3Ultra12K</v>
          </cell>
          <cell r="M1871">
            <v>120</v>
          </cell>
        </row>
        <row r="1872">
          <cell r="B1872" t="str">
            <v>ElegooSaturn3Ultra12K</v>
          </cell>
          <cell r="M1872">
            <v>120</v>
          </cell>
        </row>
        <row r="1873">
          <cell r="B1873" t="str">
            <v>ElegooSaturn3Ultra12K</v>
          </cell>
          <cell r="M1873">
            <v>60</v>
          </cell>
        </row>
        <row r="1874">
          <cell r="B1874" t="str">
            <v>ElegooSaturn3Ultra12K</v>
          </cell>
          <cell r="M1874">
            <v>120</v>
          </cell>
        </row>
        <row r="1875">
          <cell r="B1875" t="str">
            <v>ElegooSaturn3Ultra12K</v>
          </cell>
          <cell r="M1875">
            <v>120</v>
          </cell>
        </row>
        <row r="1876">
          <cell r="B1876" t="str">
            <v>ElegooSaturn3Ultra12K</v>
          </cell>
          <cell r="M1876">
            <v>120</v>
          </cell>
        </row>
        <row r="1877">
          <cell r="B1877" t="str">
            <v>ElegooSaturn3Ultra12K</v>
          </cell>
          <cell r="M1877">
            <v>60</v>
          </cell>
        </row>
        <row r="1878">
          <cell r="B1878" t="str">
            <v>ElegooSaturn3Ultra12K</v>
          </cell>
          <cell r="M1878">
            <v>120</v>
          </cell>
        </row>
        <row r="1879">
          <cell r="B1879" t="str">
            <v>ElegooSaturn3Ultra12K</v>
          </cell>
          <cell r="M1879">
            <v>60</v>
          </cell>
        </row>
        <row r="1880">
          <cell r="B1880" t="str">
            <v>ElegooSaturn3Ultra12K</v>
          </cell>
          <cell r="M1880">
            <v>60</v>
          </cell>
        </row>
        <row r="1881">
          <cell r="B1881" t="str">
            <v>ElegooSaturn3Ultra12K</v>
          </cell>
          <cell r="M1881">
            <v>60</v>
          </cell>
        </row>
        <row r="1882">
          <cell r="B1882" t="str">
            <v>ElegooSaturn3Ultra12K</v>
          </cell>
          <cell r="M1882">
            <v>120</v>
          </cell>
        </row>
        <row r="1883">
          <cell r="B1883" t="str">
            <v>ElegooSaturn3Ultra12K</v>
          </cell>
          <cell r="M1883">
            <v>120</v>
          </cell>
        </row>
        <row r="1884">
          <cell r="B1884" t="str">
            <v>ElegooSaturn3Ultra12K</v>
          </cell>
          <cell r="M1884">
            <v>120</v>
          </cell>
        </row>
        <row r="1885">
          <cell r="B1885" t="str">
            <v>ElegooSaturn3Ultra12K</v>
          </cell>
          <cell r="M1885">
            <v>120</v>
          </cell>
        </row>
        <row r="1886">
          <cell r="B1886" t="str">
            <v>ElegooSaturn3Ultra12K</v>
          </cell>
          <cell r="M1886">
            <v>120</v>
          </cell>
        </row>
        <row r="1887">
          <cell r="B1887" t="str">
            <v>ElegooSaturn3Ultra12K</v>
          </cell>
          <cell r="M1887">
            <v>60</v>
          </cell>
        </row>
        <row r="1888">
          <cell r="B1888" t="str">
            <v>ElegooSaturn3Ultra12K</v>
          </cell>
          <cell r="M1888">
            <v>120</v>
          </cell>
        </row>
        <row r="1889">
          <cell r="B1889" t="str">
            <v>ElegooSaturn3Ultra12K</v>
          </cell>
          <cell r="M1889">
            <v>120</v>
          </cell>
        </row>
        <row r="1890">
          <cell r="B1890" t="str">
            <v>ElegooSaturn3Ultra12K</v>
          </cell>
          <cell r="M1890">
            <v>120</v>
          </cell>
        </row>
        <row r="1891">
          <cell r="B1891" t="str">
            <v>ElegooSaturn3Ultra12K</v>
          </cell>
          <cell r="M1891">
            <v>120</v>
          </cell>
        </row>
        <row r="1892">
          <cell r="B1892" t="str">
            <v>ElegooSaturn3Ultra12K</v>
          </cell>
          <cell r="M1892">
            <v>60</v>
          </cell>
        </row>
        <row r="1893">
          <cell r="B1893" t="str">
            <v>ElegooSaturn3Ultra12K</v>
          </cell>
          <cell r="M1893">
            <v>60</v>
          </cell>
        </row>
        <row r="1894">
          <cell r="B1894" t="str">
            <v>EPAXX1</v>
          </cell>
          <cell r="M1894">
            <v>120</v>
          </cell>
        </row>
        <row r="1895">
          <cell r="B1895" t="str">
            <v>EPAXX1</v>
          </cell>
          <cell r="M1895">
            <v>120</v>
          </cell>
        </row>
        <row r="1896">
          <cell r="B1896" t="str">
            <v>EPAXX1</v>
          </cell>
          <cell r="M1896">
            <v>120</v>
          </cell>
        </row>
        <row r="1897">
          <cell r="B1897" t="str">
            <v>EPAXX1</v>
          </cell>
          <cell r="M1897">
            <v>120</v>
          </cell>
        </row>
        <row r="1898">
          <cell r="B1898" t="str">
            <v>EPAXX1</v>
          </cell>
          <cell r="M1898">
            <v>60</v>
          </cell>
        </row>
        <row r="1899">
          <cell r="B1899" t="str">
            <v>EPAXX1</v>
          </cell>
          <cell r="M1899">
            <v>60</v>
          </cell>
        </row>
        <row r="1900">
          <cell r="B1900" t="str">
            <v>EPAXX1</v>
          </cell>
          <cell r="M1900">
            <v>120</v>
          </cell>
        </row>
        <row r="1901">
          <cell r="B1901" t="str">
            <v>EPAXX1</v>
          </cell>
          <cell r="M1901">
            <v>120</v>
          </cell>
        </row>
        <row r="1902">
          <cell r="B1902" t="str">
            <v>EPAXX1</v>
          </cell>
          <cell r="M1902">
            <v>120</v>
          </cell>
        </row>
        <row r="1903">
          <cell r="B1903" t="str">
            <v>EPAXX1</v>
          </cell>
          <cell r="M1903">
            <v>120</v>
          </cell>
        </row>
        <row r="1904">
          <cell r="B1904" t="str">
            <v>EPAXX1</v>
          </cell>
          <cell r="M1904">
            <v>60</v>
          </cell>
        </row>
        <row r="1905">
          <cell r="B1905" t="str">
            <v>EPAXX1</v>
          </cell>
          <cell r="M1905">
            <v>120</v>
          </cell>
        </row>
        <row r="1906">
          <cell r="B1906" t="str">
            <v>EPAXX1</v>
          </cell>
          <cell r="M1906">
            <v>120</v>
          </cell>
        </row>
        <row r="1907">
          <cell r="B1907" t="str">
            <v>EPAXX1</v>
          </cell>
          <cell r="M1907">
            <v>120</v>
          </cell>
        </row>
        <row r="1908">
          <cell r="B1908" t="str">
            <v>EPAXX1</v>
          </cell>
          <cell r="M1908">
            <v>120</v>
          </cell>
        </row>
        <row r="1909">
          <cell r="B1909" t="str">
            <v>EPAXX1</v>
          </cell>
          <cell r="M1909">
            <v>120</v>
          </cell>
        </row>
        <row r="1910">
          <cell r="B1910" t="str">
            <v>EPAXX1</v>
          </cell>
          <cell r="M1910">
            <v>60</v>
          </cell>
        </row>
        <row r="1911">
          <cell r="B1911" t="str">
            <v>EPAXX1</v>
          </cell>
          <cell r="M1911">
            <v>120</v>
          </cell>
        </row>
        <row r="1912">
          <cell r="B1912" t="str">
            <v>EPAXX1</v>
          </cell>
          <cell r="M1912">
            <v>120</v>
          </cell>
        </row>
        <row r="1913">
          <cell r="B1913" t="str">
            <v>EPAXX1</v>
          </cell>
          <cell r="M1913">
            <v>120</v>
          </cell>
        </row>
        <row r="1914">
          <cell r="B1914" t="str">
            <v>EPAXX1</v>
          </cell>
          <cell r="M1914">
            <v>120</v>
          </cell>
        </row>
        <row r="1915">
          <cell r="B1915" t="str">
            <v>EPAXX1</v>
          </cell>
          <cell r="M1915">
            <v>120</v>
          </cell>
        </row>
        <row r="1916">
          <cell r="B1916" t="str">
            <v>EPAXX1</v>
          </cell>
          <cell r="M1916">
            <v>120</v>
          </cell>
        </row>
        <row r="1917">
          <cell r="B1917" t="str">
            <v>EPAXX1</v>
          </cell>
          <cell r="M1917">
            <v>60</v>
          </cell>
        </row>
        <row r="1918">
          <cell r="B1918" t="str">
            <v>EPAXX1</v>
          </cell>
          <cell r="M1918">
            <v>120</v>
          </cell>
        </row>
        <row r="1919">
          <cell r="B1919" t="str">
            <v>EPAXX1</v>
          </cell>
          <cell r="M1919">
            <v>120</v>
          </cell>
        </row>
        <row r="1920">
          <cell r="B1920" t="str">
            <v>EPAXX1</v>
          </cell>
          <cell r="M1920">
            <v>120</v>
          </cell>
        </row>
        <row r="1921">
          <cell r="B1921" t="str">
            <v>EPAXX1</v>
          </cell>
          <cell r="M1921">
            <v>60</v>
          </cell>
        </row>
        <row r="1922">
          <cell r="B1922" t="str">
            <v>EPAXX1</v>
          </cell>
          <cell r="M1922">
            <v>120</v>
          </cell>
        </row>
        <row r="1923">
          <cell r="B1923" t="str">
            <v>EPAXX1</v>
          </cell>
          <cell r="M1923">
            <v>60</v>
          </cell>
        </row>
        <row r="1924">
          <cell r="B1924" t="str">
            <v>EPAXX1</v>
          </cell>
          <cell r="M1924">
            <v>60</v>
          </cell>
        </row>
        <row r="1925">
          <cell r="B1925" t="str">
            <v>EPAXX1</v>
          </cell>
          <cell r="M1925">
            <v>60</v>
          </cell>
        </row>
        <row r="1926">
          <cell r="B1926" t="str">
            <v>EPAXX1</v>
          </cell>
          <cell r="M1926">
            <v>120</v>
          </cell>
        </row>
        <row r="1927">
          <cell r="B1927" t="str">
            <v>EPAXX1</v>
          </cell>
          <cell r="M1927">
            <v>120</v>
          </cell>
        </row>
        <row r="1928">
          <cell r="B1928" t="str">
            <v>EPAXX1</v>
          </cell>
          <cell r="M1928">
            <v>120</v>
          </cell>
        </row>
        <row r="1929">
          <cell r="B1929" t="str">
            <v>EPAXX1</v>
          </cell>
          <cell r="M1929">
            <v>120</v>
          </cell>
        </row>
        <row r="1930">
          <cell r="B1930" t="str">
            <v>EPAXX1</v>
          </cell>
          <cell r="M1930">
            <v>120</v>
          </cell>
        </row>
        <row r="1931">
          <cell r="B1931" t="str">
            <v>EPAXX1</v>
          </cell>
          <cell r="M1931">
            <v>60</v>
          </cell>
        </row>
        <row r="1932">
          <cell r="B1932" t="str">
            <v>EPAXX1</v>
          </cell>
          <cell r="M1932">
            <v>120</v>
          </cell>
        </row>
        <row r="1933">
          <cell r="B1933" t="str">
            <v>EPAXX1</v>
          </cell>
          <cell r="M1933">
            <v>120</v>
          </cell>
        </row>
        <row r="1934">
          <cell r="B1934" t="str">
            <v>EPAXX1</v>
          </cell>
          <cell r="M1934">
            <v>120</v>
          </cell>
        </row>
        <row r="1935">
          <cell r="B1935" t="str">
            <v>EPAXX1</v>
          </cell>
          <cell r="M1935">
            <v>120</v>
          </cell>
        </row>
        <row r="1936">
          <cell r="B1936" t="str">
            <v>EPAXX1</v>
          </cell>
          <cell r="M1936">
            <v>60</v>
          </cell>
        </row>
        <row r="1937">
          <cell r="B1937" t="str">
            <v>EPAXX1</v>
          </cell>
          <cell r="M1937">
            <v>60</v>
          </cell>
        </row>
        <row r="1938">
          <cell r="B1938" t="str">
            <v>EPAXX10</v>
          </cell>
          <cell r="M1938">
            <v>120</v>
          </cell>
        </row>
        <row r="1939">
          <cell r="B1939" t="str">
            <v>EPAXX10</v>
          </cell>
          <cell r="M1939">
            <v>120</v>
          </cell>
        </row>
        <row r="1940">
          <cell r="B1940" t="str">
            <v>EPAXX10</v>
          </cell>
          <cell r="M1940">
            <v>120</v>
          </cell>
        </row>
        <row r="1941">
          <cell r="B1941" t="str">
            <v>EPAXX10</v>
          </cell>
          <cell r="M1941">
            <v>120</v>
          </cell>
        </row>
        <row r="1942">
          <cell r="B1942" t="str">
            <v>EPAXX10</v>
          </cell>
          <cell r="M1942">
            <v>60</v>
          </cell>
        </row>
        <row r="1943">
          <cell r="B1943" t="str">
            <v>EPAXX10</v>
          </cell>
          <cell r="M1943">
            <v>60</v>
          </cell>
        </row>
        <row r="1944">
          <cell r="B1944" t="str">
            <v>EPAXX10</v>
          </cell>
          <cell r="M1944">
            <v>120</v>
          </cell>
        </row>
        <row r="1945">
          <cell r="B1945" t="str">
            <v>EPAXX10</v>
          </cell>
          <cell r="M1945">
            <v>120</v>
          </cell>
        </row>
        <row r="1946">
          <cell r="B1946" t="str">
            <v>EPAXX10</v>
          </cell>
          <cell r="M1946">
            <v>120</v>
          </cell>
        </row>
        <row r="1947">
          <cell r="B1947" t="str">
            <v>EPAXX10</v>
          </cell>
          <cell r="M1947">
            <v>120</v>
          </cell>
        </row>
        <row r="1948">
          <cell r="B1948" t="str">
            <v>EPAXX10</v>
          </cell>
          <cell r="M1948">
            <v>60</v>
          </cell>
        </row>
        <row r="1949">
          <cell r="B1949" t="str">
            <v>EPAXX10</v>
          </cell>
          <cell r="M1949">
            <v>120</v>
          </cell>
        </row>
        <row r="1950">
          <cell r="B1950" t="str">
            <v>EPAXX10</v>
          </cell>
          <cell r="M1950">
            <v>120</v>
          </cell>
        </row>
        <row r="1951">
          <cell r="B1951" t="str">
            <v>EPAXX10</v>
          </cell>
          <cell r="M1951">
            <v>120</v>
          </cell>
        </row>
        <row r="1952">
          <cell r="B1952" t="str">
            <v>EPAXX10</v>
          </cell>
          <cell r="M1952">
            <v>120</v>
          </cell>
        </row>
        <row r="1953">
          <cell r="B1953" t="str">
            <v>EPAXX10</v>
          </cell>
          <cell r="M1953">
            <v>120</v>
          </cell>
        </row>
        <row r="1954">
          <cell r="B1954" t="str">
            <v>EPAXX10</v>
          </cell>
          <cell r="M1954">
            <v>60</v>
          </cell>
        </row>
        <row r="1955">
          <cell r="B1955" t="str">
            <v>EPAXX10</v>
          </cell>
          <cell r="M1955">
            <v>120</v>
          </cell>
        </row>
        <row r="1956">
          <cell r="B1956" t="str">
            <v>EPAXX10</v>
          </cell>
          <cell r="M1956">
            <v>120</v>
          </cell>
        </row>
        <row r="1957">
          <cell r="B1957" t="str">
            <v>EPAXX10</v>
          </cell>
          <cell r="M1957">
            <v>120</v>
          </cell>
        </row>
        <row r="1958">
          <cell r="B1958" t="str">
            <v>EPAXX10</v>
          </cell>
          <cell r="M1958">
            <v>120</v>
          </cell>
        </row>
        <row r="1959">
          <cell r="B1959" t="str">
            <v>EPAXX10</v>
          </cell>
          <cell r="M1959">
            <v>120</v>
          </cell>
        </row>
        <row r="1960">
          <cell r="B1960" t="str">
            <v>EPAXX10</v>
          </cell>
          <cell r="M1960">
            <v>120</v>
          </cell>
        </row>
        <row r="1961">
          <cell r="B1961" t="str">
            <v>EPAXX10</v>
          </cell>
          <cell r="M1961">
            <v>60</v>
          </cell>
        </row>
        <row r="1962">
          <cell r="B1962" t="str">
            <v>EPAXX10</v>
          </cell>
          <cell r="M1962">
            <v>120</v>
          </cell>
        </row>
        <row r="1963">
          <cell r="B1963" t="str">
            <v>EPAXX10</v>
          </cell>
          <cell r="M1963">
            <v>120</v>
          </cell>
        </row>
        <row r="1964">
          <cell r="B1964" t="str">
            <v>EPAXX10</v>
          </cell>
          <cell r="M1964">
            <v>120</v>
          </cell>
        </row>
        <row r="1965">
          <cell r="B1965" t="str">
            <v>EPAXX10</v>
          </cell>
          <cell r="M1965">
            <v>60</v>
          </cell>
        </row>
        <row r="1966">
          <cell r="B1966" t="str">
            <v>EPAXX10</v>
          </cell>
          <cell r="M1966">
            <v>120</v>
          </cell>
        </row>
        <row r="1967">
          <cell r="B1967" t="str">
            <v>EPAXX10</v>
          </cell>
          <cell r="M1967">
            <v>60</v>
          </cell>
        </row>
        <row r="1968">
          <cell r="B1968" t="str">
            <v>EPAXX10</v>
          </cell>
          <cell r="M1968">
            <v>60</v>
          </cell>
        </row>
        <row r="1969">
          <cell r="B1969" t="str">
            <v>EPAXX10</v>
          </cell>
          <cell r="M1969">
            <v>60</v>
          </cell>
        </row>
        <row r="1970">
          <cell r="B1970" t="str">
            <v>EPAXX10</v>
          </cell>
          <cell r="M1970">
            <v>120</v>
          </cell>
        </row>
        <row r="1971">
          <cell r="B1971" t="str">
            <v>EPAXX10</v>
          </cell>
          <cell r="M1971">
            <v>120</v>
          </cell>
        </row>
        <row r="1972">
          <cell r="B1972" t="str">
            <v>EPAXX10</v>
          </cell>
          <cell r="M1972">
            <v>120</v>
          </cell>
        </row>
        <row r="1973">
          <cell r="B1973" t="str">
            <v>EPAXX10</v>
          </cell>
          <cell r="M1973">
            <v>120</v>
          </cell>
        </row>
        <row r="1974">
          <cell r="B1974" t="str">
            <v>EPAXX10</v>
          </cell>
          <cell r="M1974">
            <v>120</v>
          </cell>
        </row>
        <row r="1975">
          <cell r="B1975" t="str">
            <v>EPAXX10</v>
          </cell>
          <cell r="M1975">
            <v>60</v>
          </cell>
        </row>
        <row r="1976">
          <cell r="B1976" t="str">
            <v>EPAXX10</v>
          </cell>
          <cell r="M1976">
            <v>120</v>
          </cell>
        </row>
        <row r="1977">
          <cell r="B1977" t="str">
            <v>EPAXX10</v>
          </cell>
          <cell r="M1977">
            <v>120</v>
          </cell>
        </row>
        <row r="1978">
          <cell r="B1978" t="str">
            <v>EPAXX10</v>
          </cell>
          <cell r="M1978">
            <v>120</v>
          </cell>
        </row>
        <row r="1979">
          <cell r="B1979" t="str">
            <v>EPAXX10</v>
          </cell>
          <cell r="M1979">
            <v>120</v>
          </cell>
        </row>
        <row r="1980">
          <cell r="B1980" t="str">
            <v>EPAXX10</v>
          </cell>
          <cell r="M1980">
            <v>60</v>
          </cell>
        </row>
        <row r="1981">
          <cell r="B1981" t="str">
            <v>EPAXX10</v>
          </cell>
          <cell r="M1981">
            <v>60</v>
          </cell>
        </row>
        <row r="1982">
          <cell r="B1982" t="str">
            <v>EPAXX133</v>
          </cell>
          <cell r="M1982">
            <v>120</v>
          </cell>
        </row>
        <row r="1983">
          <cell r="B1983" t="str">
            <v>EPAXX133</v>
          </cell>
          <cell r="M1983">
            <v>120</v>
          </cell>
        </row>
        <row r="1984">
          <cell r="B1984" t="str">
            <v>EPAXX133</v>
          </cell>
          <cell r="M1984">
            <v>120</v>
          </cell>
        </row>
        <row r="1985">
          <cell r="B1985" t="str">
            <v>EPAXX133</v>
          </cell>
          <cell r="M1985">
            <v>120</v>
          </cell>
        </row>
        <row r="1986">
          <cell r="B1986" t="str">
            <v>EPAXX133</v>
          </cell>
          <cell r="M1986">
            <v>60</v>
          </cell>
        </row>
        <row r="1987">
          <cell r="B1987" t="str">
            <v>EPAXX133</v>
          </cell>
          <cell r="M1987">
            <v>60</v>
          </cell>
        </row>
        <row r="1988">
          <cell r="B1988" t="str">
            <v>EPAXX133</v>
          </cell>
          <cell r="M1988">
            <v>120</v>
          </cell>
        </row>
        <row r="1989">
          <cell r="B1989" t="str">
            <v>EPAXX133</v>
          </cell>
          <cell r="M1989">
            <v>120</v>
          </cell>
        </row>
        <row r="1990">
          <cell r="B1990" t="str">
            <v>EPAXX133</v>
          </cell>
          <cell r="M1990">
            <v>120</v>
          </cell>
        </row>
        <row r="1991">
          <cell r="B1991" t="str">
            <v>EPAXX133</v>
          </cell>
          <cell r="M1991">
            <v>120</v>
          </cell>
        </row>
        <row r="1992">
          <cell r="B1992" t="str">
            <v>EPAXX133</v>
          </cell>
          <cell r="M1992">
            <v>60</v>
          </cell>
        </row>
        <row r="1993">
          <cell r="B1993" t="str">
            <v>EPAXX133</v>
          </cell>
          <cell r="M1993">
            <v>120</v>
          </cell>
        </row>
        <row r="1994">
          <cell r="B1994" t="str">
            <v>EPAXX133</v>
          </cell>
          <cell r="M1994">
            <v>120</v>
          </cell>
        </row>
        <row r="1995">
          <cell r="B1995" t="str">
            <v>EPAXX133</v>
          </cell>
          <cell r="M1995">
            <v>120</v>
          </cell>
        </row>
        <row r="1996">
          <cell r="B1996" t="str">
            <v>EPAXX133</v>
          </cell>
          <cell r="M1996">
            <v>120</v>
          </cell>
        </row>
        <row r="1997">
          <cell r="B1997" t="str">
            <v>EPAXX133</v>
          </cell>
          <cell r="M1997">
            <v>120</v>
          </cell>
        </row>
        <row r="1998">
          <cell r="B1998" t="str">
            <v>EPAXX133</v>
          </cell>
          <cell r="M1998">
            <v>60</v>
          </cell>
        </row>
        <row r="1999">
          <cell r="B1999" t="str">
            <v>EPAXX133</v>
          </cell>
          <cell r="M1999">
            <v>120</v>
          </cell>
        </row>
        <row r="2000">
          <cell r="B2000" t="str">
            <v>EPAXX133</v>
          </cell>
          <cell r="M2000">
            <v>120</v>
          </cell>
        </row>
        <row r="2001">
          <cell r="B2001" t="str">
            <v>EPAXX133</v>
          </cell>
          <cell r="M2001">
            <v>120</v>
          </cell>
        </row>
        <row r="2002">
          <cell r="B2002" t="str">
            <v>EPAXX133</v>
          </cell>
          <cell r="M2002">
            <v>120</v>
          </cell>
        </row>
        <row r="2003">
          <cell r="B2003" t="str">
            <v>EPAXX133</v>
          </cell>
          <cell r="M2003">
            <v>120</v>
          </cell>
        </row>
        <row r="2004">
          <cell r="B2004" t="str">
            <v>EPAXX133</v>
          </cell>
          <cell r="M2004">
            <v>120</v>
          </cell>
        </row>
        <row r="2005">
          <cell r="B2005" t="str">
            <v>EPAXX133</v>
          </cell>
          <cell r="M2005">
            <v>60</v>
          </cell>
        </row>
        <row r="2006">
          <cell r="B2006" t="str">
            <v>EPAXX133</v>
          </cell>
          <cell r="M2006">
            <v>120</v>
          </cell>
        </row>
        <row r="2007">
          <cell r="B2007" t="str">
            <v>EPAXX133</v>
          </cell>
          <cell r="M2007">
            <v>120</v>
          </cell>
        </row>
        <row r="2008">
          <cell r="B2008" t="str">
            <v>EPAXX133</v>
          </cell>
          <cell r="M2008">
            <v>120</v>
          </cell>
        </row>
        <row r="2009">
          <cell r="B2009" t="str">
            <v>EPAXX133</v>
          </cell>
          <cell r="M2009">
            <v>60</v>
          </cell>
        </row>
        <row r="2010">
          <cell r="B2010" t="str">
            <v>EPAXX133</v>
          </cell>
          <cell r="M2010">
            <v>120</v>
          </cell>
        </row>
        <row r="2011">
          <cell r="B2011" t="str">
            <v>EPAXX133</v>
          </cell>
          <cell r="M2011">
            <v>60</v>
          </cell>
        </row>
        <row r="2012">
          <cell r="B2012" t="str">
            <v>EPAXX133</v>
          </cell>
          <cell r="M2012">
            <v>60</v>
          </cell>
        </row>
        <row r="2013">
          <cell r="B2013" t="str">
            <v>EPAXX133</v>
          </cell>
          <cell r="M2013">
            <v>60</v>
          </cell>
        </row>
        <row r="2014">
          <cell r="B2014" t="str">
            <v>EPAXX133</v>
          </cell>
          <cell r="M2014">
            <v>120</v>
          </cell>
        </row>
        <row r="2015">
          <cell r="B2015" t="str">
            <v>EPAXX133</v>
          </cell>
          <cell r="M2015">
            <v>120</v>
          </cell>
        </row>
        <row r="2016">
          <cell r="B2016" t="str">
            <v>EPAXX133</v>
          </cell>
          <cell r="M2016">
            <v>120</v>
          </cell>
        </row>
        <row r="2017">
          <cell r="B2017" t="str">
            <v>EPAXX133</v>
          </cell>
          <cell r="M2017">
            <v>120</v>
          </cell>
        </row>
        <row r="2018">
          <cell r="B2018" t="str">
            <v>EPAXX133</v>
          </cell>
          <cell r="M2018">
            <v>120</v>
          </cell>
        </row>
        <row r="2019">
          <cell r="B2019" t="str">
            <v>EPAXX133</v>
          </cell>
          <cell r="M2019">
            <v>60</v>
          </cell>
        </row>
        <row r="2020">
          <cell r="B2020" t="str">
            <v>EPAXX133</v>
          </cell>
          <cell r="M2020">
            <v>120</v>
          </cell>
        </row>
        <row r="2021">
          <cell r="B2021" t="str">
            <v>EPAXX133</v>
          </cell>
          <cell r="M2021">
            <v>120</v>
          </cell>
        </row>
        <row r="2022">
          <cell r="B2022" t="str">
            <v>EPAXX133</v>
          </cell>
          <cell r="M2022">
            <v>120</v>
          </cell>
        </row>
        <row r="2023">
          <cell r="B2023" t="str">
            <v>EPAXX133</v>
          </cell>
          <cell r="M2023">
            <v>120</v>
          </cell>
        </row>
        <row r="2024">
          <cell r="B2024" t="str">
            <v>EPAXX133</v>
          </cell>
          <cell r="M2024">
            <v>60</v>
          </cell>
        </row>
        <row r="2025">
          <cell r="B2025" t="str">
            <v>EPAXX133</v>
          </cell>
          <cell r="M2025">
            <v>60</v>
          </cell>
        </row>
        <row r="2026">
          <cell r="B2026" t="str">
            <v>EPAXX1564K</v>
          </cell>
          <cell r="M2026">
            <v>120</v>
          </cell>
        </row>
        <row r="2027">
          <cell r="B2027" t="str">
            <v>EPAXX1564K</v>
          </cell>
          <cell r="M2027">
            <v>120</v>
          </cell>
        </row>
        <row r="2028">
          <cell r="B2028" t="str">
            <v>EPAXX1564K</v>
          </cell>
          <cell r="M2028">
            <v>120</v>
          </cell>
        </row>
        <row r="2029">
          <cell r="B2029" t="str">
            <v>EPAXX1564K</v>
          </cell>
          <cell r="M2029">
            <v>120</v>
          </cell>
        </row>
        <row r="2030">
          <cell r="B2030" t="str">
            <v>EPAXX1564K</v>
          </cell>
          <cell r="M2030">
            <v>60</v>
          </cell>
        </row>
        <row r="2031">
          <cell r="B2031" t="str">
            <v>EPAXX1564K</v>
          </cell>
          <cell r="M2031">
            <v>60</v>
          </cell>
        </row>
        <row r="2032">
          <cell r="B2032" t="str">
            <v>EPAXX1564K</v>
          </cell>
          <cell r="M2032">
            <v>120</v>
          </cell>
        </row>
        <row r="2033">
          <cell r="B2033" t="str">
            <v>EPAXX1564K</v>
          </cell>
          <cell r="M2033">
            <v>120</v>
          </cell>
        </row>
        <row r="2034">
          <cell r="B2034" t="str">
            <v>EPAXX1564K</v>
          </cell>
          <cell r="M2034">
            <v>120</v>
          </cell>
        </row>
        <row r="2035">
          <cell r="B2035" t="str">
            <v>EPAXX1564K</v>
          </cell>
          <cell r="M2035">
            <v>120</v>
          </cell>
        </row>
        <row r="2036">
          <cell r="B2036" t="str">
            <v>EPAXX1564K</v>
          </cell>
          <cell r="M2036">
            <v>60</v>
          </cell>
        </row>
        <row r="2037">
          <cell r="B2037" t="str">
            <v>EPAXX1564K</v>
          </cell>
          <cell r="M2037">
            <v>120</v>
          </cell>
        </row>
        <row r="2038">
          <cell r="B2038" t="str">
            <v>EPAXX1564K</v>
          </cell>
          <cell r="M2038">
            <v>120</v>
          </cell>
        </row>
        <row r="2039">
          <cell r="B2039" t="str">
            <v>EPAXX1564K</v>
          </cell>
          <cell r="M2039">
            <v>120</v>
          </cell>
        </row>
        <row r="2040">
          <cell r="B2040" t="str">
            <v>EPAXX1564K</v>
          </cell>
          <cell r="M2040">
            <v>120</v>
          </cell>
        </row>
        <row r="2041">
          <cell r="B2041" t="str">
            <v>EPAXX1564K</v>
          </cell>
          <cell r="M2041">
            <v>120</v>
          </cell>
        </row>
        <row r="2042">
          <cell r="B2042" t="str">
            <v>EPAXX1564K</v>
          </cell>
          <cell r="M2042">
            <v>60</v>
          </cell>
        </row>
        <row r="2043">
          <cell r="B2043" t="str">
            <v>EPAXX1564K</v>
          </cell>
          <cell r="M2043">
            <v>120</v>
          </cell>
        </row>
        <row r="2044">
          <cell r="B2044" t="str">
            <v>EPAXX1564K</v>
          </cell>
          <cell r="M2044">
            <v>120</v>
          </cell>
        </row>
        <row r="2045">
          <cell r="B2045" t="str">
            <v>EPAXX1564K</v>
          </cell>
          <cell r="M2045">
            <v>120</v>
          </cell>
        </row>
        <row r="2046">
          <cell r="B2046" t="str">
            <v>EPAXX1564K</v>
          </cell>
          <cell r="M2046">
            <v>120</v>
          </cell>
        </row>
        <row r="2047">
          <cell r="B2047" t="str">
            <v>EPAXX1564K</v>
          </cell>
          <cell r="M2047">
            <v>120</v>
          </cell>
        </row>
        <row r="2048">
          <cell r="B2048" t="str">
            <v>EPAXX1564K</v>
          </cell>
          <cell r="M2048">
            <v>120</v>
          </cell>
        </row>
        <row r="2049">
          <cell r="B2049" t="str">
            <v>EPAXX1564K</v>
          </cell>
          <cell r="M2049">
            <v>60</v>
          </cell>
        </row>
        <row r="2050">
          <cell r="B2050" t="str">
            <v>EPAXX1564K</v>
          </cell>
          <cell r="M2050">
            <v>120</v>
          </cell>
        </row>
        <row r="2051">
          <cell r="B2051" t="str">
            <v>EPAXX1564K</v>
          </cell>
          <cell r="M2051">
            <v>120</v>
          </cell>
        </row>
        <row r="2052">
          <cell r="B2052" t="str">
            <v>EPAXX1564K</v>
          </cell>
          <cell r="M2052">
            <v>120</v>
          </cell>
        </row>
        <row r="2053">
          <cell r="B2053" t="str">
            <v>EPAXX1564K</v>
          </cell>
          <cell r="M2053">
            <v>60</v>
          </cell>
        </row>
        <row r="2054">
          <cell r="B2054" t="str">
            <v>EPAXX1564K</v>
          </cell>
          <cell r="M2054">
            <v>120</v>
          </cell>
        </row>
        <row r="2055">
          <cell r="B2055" t="str">
            <v>EPAXX1564K</v>
          </cell>
          <cell r="M2055">
            <v>60</v>
          </cell>
        </row>
        <row r="2056">
          <cell r="B2056" t="str">
            <v>EPAXX1564K</v>
          </cell>
          <cell r="M2056">
            <v>60</v>
          </cell>
        </row>
        <row r="2057">
          <cell r="B2057" t="str">
            <v>EPAXX1564K</v>
          </cell>
          <cell r="M2057">
            <v>60</v>
          </cell>
        </row>
        <row r="2058">
          <cell r="B2058" t="str">
            <v>EPAXX1564K</v>
          </cell>
          <cell r="M2058">
            <v>120</v>
          </cell>
        </row>
        <row r="2059">
          <cell r="B2059" t="str">
            <v>EPAXX1564K</v>
          </cell>
          <cell r="M2059">
            <v>120</v>
          </cell>
        </row>
        <row r="2060">
          <cell r="B2060" t="str">
            <v>EPAXX1564K</v>
          </cell>
          <cell r="M2060">
            <v>120</v>
          </cell>
        </row>
        <row r="2061">
          <cell r="B2061" t="str">
            <v>EPAXX1564K</v>
          </cell>
          <cell r="M2061">
            <v>120</v>
          </cell>
        </row>
        <row r="2062">
          <cell r="B2062" t="str">
            <v>EPAXX1564K</v>
          </cell>
          <cell r="M2062">
            <v>120</v>
          </cell>
        </row>
        <row r="2063">
          <cell r="B2063" t="str">
            <v>EPAXX1564K</v>
          </cell>
          <cell r="M2063">
            <v>60</v>
          </cell>
        </row>
        <row r="2064">
          <cell r="B2064" t="str">
            <v>EPAXX1564K</v>
          </cell>
          <cell r="M2064">
            <v>120</v>
          </cell>
        </row>
        <row r="2065">
          <cell r="B2065" t="str">
            <v>EPAXX1564K</v>
          </cell>
          <cell r="M2065">
            <v>120</v>
          </cell>
        </row>
        <row r="2066">
          <cell r="B2066" t="str">
            <v>EPAXX1564K</v>
          </cell>
          <cell r="M2066">
            <v>120</v>
          </cell>
        </row>
        <row r="2067">
          <cell r="B2067" t="str">
            <v>EPAXX1564K</v>
          </cell>
          <cell r="M2067">
            <v>120</v>
          </cell>
        </row>
        <row r="2068">
          <cell r="B2068" t="str">
            <v>EPAXX1564K</v>
          </cell>
          <cell r="M2068">
            <v>60</v>
          </cell>
        </row>
        <row r="2069">
          <cell r="B2069" t="str">
            <v>EPAXX1564K</v>
          </cell>
          <cell r="M2069">
            <v>60</v>
          </cell>
        </row>
        <row r="2070">
          <cell r="B2070" t="str">
            <v>FlashForgeHunter</v>
          </cell>
          <cell r="M2070">
            <v>120</v>
          </cell>
        </row>
        <row r="2071">
          <cell r="B2071" t="str">
            <v>FlashForgeHunter</v>
          </cell>
          <cell r="M2071">
            <v>120</v>
          </cell>
        </row>
        <row r="2072">
          <cell r="B2072" t="str">
            <v>FlashForgeHunter</v>
          </cell>
          <cell r="M2072">
            <v>120</v>
          </cell>
        </row>
        <row r="2073">
          <cell r="B2073" t="str">
            <v>FlashForgeHunter</v>
          </cell>
          <cell r="M2073">
            <v>120</v>
          </cell>
        </row>
        <row r="2074">
          <cell r="B2074" t="str">
            <v>FlashForgeHunter</v>
          </cell>
          <cell r="M2074">
            <v>60</v>
          </cell>
        </row>
        <row r="2075">
          <cell r="B2075" t="str">
            <v>FlashForgeHunter</v>
          </cell>
          <cell r="M2075">
            <v>60</v>
          </cell>
        </row>
        <row r="2076">
          <cell r="B2076" t="str">
            <v>FlashForgeHunter</v>
          </cell>
          <cell r="M2076">
            <v>120</v>
          </cell>
        </row>
        <row r="2077">
          <cell r="B2077" t="str">
            <v>FlashForgeHunter</v>
          </cell>
          <cell r="M2077">
            <v>120</v>
          </cell>
        </row>
        <row r="2078">
          <cell r="B2078" t="str">
            <v>FlashForgeHunter</v>
          </cell>
          <cell r="M2078">
            <v>120</v>
          </cell>
        </row>
        <row r="2079">
          <cell r="B2079" t="str">
            <v>FlashForgeHunter</v>
          </cell>
          <cell r="M2079">
            <v>120</v>
          </cell>
        </row>
        <row r="2080">
          <cell r="B2080" t="str">
            <v>FlashForgeHunter</v>
          </cell>
          <cell r="M2080">
            <v>60</v>
          </cell>
        </row>
        <row r="2081">
          <cell r="B2081" t="str">
            <v>FlashForgeHunter</v>
          </cell>
          <cell r="M2081">
            <v>120</v>
          </cell>
        </row>
        <row r="2082">
          <cell r="B2082" t="str">
            <v>FlashForgeHunter</v>
          </cell>
          <cell r="M2082">
            <v>120</v>
          </cell>
        </row>
        <row r="2083">
          <cell r="B2083" t="str">
            <v>FlashForgeHunter</v>
          </cell>
          <cell r="M2083">
            <v>120</v>
          </cell>
        </row>
        <row r="2084">
          <cell r="B2084" t="str">
            <v>FlashForgeHunter</v>
          </cell>
          <cell r="M2084">
            <v>120</v>
          </cell>
        </row>
        <row r="2085">
          <cell r="B2085" t="str">
            <v>FlashForgeHunter</v>
          </cell>
          <cell r="M2085">
            <v>120</v>
          </cell>
        </row>
        <row r="2086">
          <cell r="B2086" t="str">
            <v>FlashForgeHunter</v>
          </cell>
          <cell r="M2086">
            <v>60</v>
          </cell>
        </row>
        <row r="2087">
          <cell r="B2087" t="str">
            <v>FlashForgeHunter</v>
          </cell>
          <cell r="M2087">
            <v>120</v>
          </cell>
        </row>
        <row r="2088">
          <cell r="B2088" t="str">
            <v>FlashForgeHunter</v>
          </cell>
          <cell r="M2088">
            <v>120</v>
          </cell>
        </row>
        <row r="2089">
          <cell r="B2089" t="str">
            <v>FlashForgeHunter</v>
          </cell>
          <cell r="M2089">
            <v>120</v>
          </cell>
        </row>
        <row r="2090">
          <cell r="B2090" t="str">
            <v>FlashForgeHunter</v>
          </cell>
          <cell r="M2090">
            <v>120</v>
          </cell>
        </row>
        <row r="2091">
          <cell r="B2091" t="str">
            <v>FlashForgeHunter</v>
          </cell>
          <cell r="M2091">
            <v>120</v>
          </cell>
        </row>
        <row r="2092">
          <cell r="B2092" t="str">
            <v>FlashForgeHunter</v>
          </cell>
          <cell r="M2092">
            <v>120</v>
          </cell>
        </row>
        <row r="2093">
          <cell r="B2093" t="str">
            <v>FlashForgeHunter</v>
          </cell>
          <cell r="M2093">
            <v>60</v>
          </cell>
        </row>
        <row r="2094">
          <cell r="B2094" t="str">
            <v>FlashForgeHunter</v>
          </cell>
          <cell r="M2094">
            <v>120</v>
          </cell>
        </row>
        <row r="2095">
          <cell r="B2095" t="str">
            <v>FlashForgeHunter</v>
          </cell>
          <cell r="M2095">
            <v>120</v>
          </cell>
        </row>
        <row r="2096">
          <cell r="B2096" t="str">
            <v>FlashForgeHunter</v>
          </cell>
          <cell r="M2096">
            <v>120</v>
          </cell>
        </row>
        <row r="2097">
          <cell r="B2097" t="str">
            <v>FlashForgeHunter</v>
          </cell>
          <cell r="M2097">
            <v>60</v>
          </cell>
        </row>
        <row r="2098">
          <cell r="B2098" t="str">
            <v>FlashForgeHunter</v>
          </cell>
          <cell r="M2098">
            <v>120</v>
          </cell>
        </row>
        <row r="2099">
          <cell r="B2099" t="str">
            <v>FlashForgeHunter</v>
          </cell>
          <cell r="M2099">
            <v>60</v>
          </cell>
        </row>
        <row r="2100">
          <cell r="B2100" t="str">
            <v>FlashForgeHunter</v>
          </cell>
          <cell r="M2100">
            <v>60</v>
          </cell>
        </row>
        <row r="2101">
          <cell r="B2101" t="str">
            <v>FlashForgeHunter</v>
          </cell>
          <cell r="M2101">
            <v>60</v>
          </cell>
        </row>
        <row r="2102">
          <cell r="B2102" t="str">
            <v>FlashForgeHunter</v>
          </cell>
          <cell r="M2102">
            <v>120</v>
          </cell>
        </row>
        <row r="2103">
          <cell r="B2103" t="str">
            <v>FlashForgeHunter</v>
          </cell>
          <cell r="M2103">
            <v>120</v>
          </cell>
        </row>
        <row r="2104">
          <cell r="B2104" t="str">
            <v>FlashForgeHunter</v>
          </cell>
          <cell r="M2104">
            <v>120</v>
          </cell>
        </row>
        <row r="2105">
          <cell r="B2105" t="str">
            <v>FlashForgeHunter</v>
          </cell>
          <cell r="M2105">
            <v>120</v>
          </cell>
        </row>
        <row r="2106">
          <cell r="B2106" t="str">
            <v>FlashForgeHunter</v>
          </cell>
          <cell r="M2106">
            <v>120</v>
          </cell>
        </row>
        <row r="2107">
          <cell r="B2107" t="str">
            <v>FlashForgeHunter</v>
          </cell>
          <cell r="M2107">
            <v>60</v>
          </cell>
        </row>
        <row r="2108">
          <cell r="B2108" t="str">
            <v>FlashForgeHunter</v>
          </cell>
          <cell r="M2108">
            <v>120</v>
          </cell>
        </row>
        <row r="2109">
          <cell r="B2109" t="str">
            <v>FlashForgeHunter</v>
          </cell>
          <cell r="M2109">
            <v>120</v>
          </cell>
        </row>
        <row r="2110">
          <cell r="B2110" t="str">
            <v>FlashForgeHunter</v>
          </cell>
          <cell r="M2110">
            <v>120</v>
          </cell>
        </row>
        <row r="2111">
          <cell r="B2111" t="str">
            <v>FlashForgeHunter</v>
          </cell>
          <cell r="M2111">
            <v>120</v>
          </cell>
        </row>
        <row r="2112">
          <cell r="B2112" t="str">
            <v>FlashForgeHunter</v>
          </cell>
          <cell r="M2112">
            <v>60</v>
          </cell>
        </row>
        <row r="2113">
          <cell r="B2113" t="str">
            <v>FlashForgeHunter</v>
          </cell>
          <cell r="M2113">
            <v>60</v>
          </cell>
        </row>
        <row r="2114">
          <cell r="B2114" t="str">
            <v>HardlightSirius</v>
          </cell>
          <cell r="M2114">
            <v>120</v>
          </cell>
        </row>
        <row r="2115">
          <cell r="B2115" t="str">
            <v>HardlightSirius</v>
          </cell>
          <cell r="M2115">
            <v>120</v>
          </cell>
        </row>
        <row r="2116">
          <cell r="B2116" t="str">
            <v>HardlightSirius</v>
          </cell>
          <cell r="M2116">
            <v>120</v>
          </cell>
        </row>
        <row r="2117">
          <cell r="B2117" t="str">
            <v>HardlightSirius</v>
          </cell>
          <cell r="M2117">
            <v>120</v>
          </cell>
        </row>
        <row r="2118">
          <cell r="B2118" t="str">
            <v>HardlightSirius</v>
          </cell>
          <cell r="M2118">
            <v>60</v>
          </cell>
        </row>
        <row r="2119">
          <cell r="B2119" t="str">
            <v>HardlightSirius</v>
          </cell>
          <cell r="M2119">
            <v>60</v>
          </cell>
        </row>
        <row r="2120">
          <cell r="B2120" t="str">
            <v>HardlightSirius</v>
          </cell>
          <cell r="M2120">
            <v>120</v>
          </cell>
        </row>
        <row r="2121">
          <cell r="B2121" t="str">
            <v>HardlightSirius</v>
          </cell>
          <cell r="M2121">
            <v>120</v>
          </cell>
        </row>
        <row r="2122">
          <cell r="B2122" t="str">
            <v>HardlightSirius</v>
          </cell>
          <cell r="M2122">
            <v>120</v>
          </cell>
        </row>
        <row r="2123">
          <cell r="B2123" t="str">
            <v>HardlightSirius</v>
          </cell>
          <cell r="M2123">
            <v>120</v>
          </cell>
        </row>
        <row r="2124">
          <cell r="B2124" t="str">
            <v>HardlightSirius</v>
          </cell>
          <cell r="M2124">
            <v>60</v>
          </cell>
        </row>
        <row r="2125">
          <cell r="B2125" t="str">
            <v>HardlightSirius</v>
          </cell>
          <cell r="M2125">
            <v>120</v>
          </cell>
        </row>
        <row r="2126">
          <cell r="B2126" t="str">
            <v>HardlightSirius</v>
          </cell>
          <cell r="M2126">
            <v>120</v>
          </cell>
        </row>
        <row r="2127">
          <cell r="B2127" t="str">
            <v>HardlightSirius</v>
          </cell>
          <cell r="M2127">
            <v>120</v>
          </cell>
        </row>
        <row r="2128">
          <cell r="B2128" t="str">
            <v>HardlightSirius</v>
          </cell>
          <cell r="M2128">
            <v>120</v>
          </cell>
        </row>
        <row r="2129">
          <cell r="B2129" t="str">
            <v>HardlightSirius</v>
          </cell>
          <cell r="M2129">
            <v>120</v>
          </cell>
        </row>
        <row r="2130">
          <cell r="B2130" t="str">
            <v>HardlightSirius</v>
          </cell>
          <cell r="M2130">
            <v>60</v>
          </cell>
        </row>
        <row r="2131">
          <cell r="B2131" t="str">
            <v>HardlightSirius</v>
          </cell>
          <cell r="M2131">
            <v>120</v>
          </cell>
        </row>
        <row r="2132">
          <cell r="B2132" t="str">
            <v>HardlightSirius</v>
          </cell>
          <cell r="M2132">
            <v>120</v>
          </cell>
        </row>
        <row r="2133">
          <cell r="B2133" t="str">
            <v>HardlightSirius</v>
          </cell>
          <cell r="M2133">
            <v>120</v>
          </cell>
        </row>
        <row r="2134">
          <cell r="B2134" t="str">
            <v>HardlightSirius</v>
          </cell>
          <cell r="M2134">
            <v>120</v>
          </cell>
        </row>
        <row r="2135">
          <cell r="B2135" t="str">
            <v>HardlightSirius</v>
          </cell>
          <cell r="M2135">
            <v>120</v>
          </cell>
        </row>
        <row r="2136">
          <cell r="B2136" t="str">
            <v>HardlightSirius</v>
          </cell>
          <cell r="M2136">
            <v>120</v>
          </cell>
        </row>
        <row r="2137">
          <cell r="B2137" t="str">
            <v>HardlightSirius</v>
          </cell>
          <cell r="M2137">
            <v>60</v>
          </cell>
        </row>
        <row r="2138">
          <cell r="B2138" t="str">
            <v>HardlightSirius</v>
          </cell>
          <cell r="M2138">
            <v>120</v>
          </cell>
        </row>
        <row r="2139">
          <cell r="B2139" t="str">
            <v>HardlightSirius</v>
          </cell>
          <cell r="M2139">
            <v>120</v>
          </cell>
        </row>
        <row r="2140">
          <cell r="B2140" t="str">
            <v>HardlightSirius</v>
          </cell>
          <cell r="M2140">
            <v>120</v>
          </cell>
        </row>
        <row r="2141">
          <cell r="B2141" t="str">
            <v>HardlightSirius</v>
          </cell>
          <cell r="M2141">
            <v>60</v>
          </cell>
        </row>
        <row r="2142">
          <cell r="B2142" t="str">
            <v>HardlightSirius</v>
          </cell>
          <cell r="M2142">
            <v>120</v>
          </cell>
        </row>
        <row r="2143">
          <cell r="B2143" t="str">
            <v>HardlightSirius</v>
          </cell>
          <cell r="M2143">
            <v>60</v>
          </cell>
        </row>
        <row r="2144">
          <cell r="B2144" t="str">
            <v>HardlightSirius</v>
          </cell>
          <cell r="M2144">
            <v>60</v>
          </cell>
        </row>
        <row r="2145">
          <cell r="B2145" t="str">
            <v>HardlightSirius</v>
          </cell>
          <cell r="M2145">
            <v>60</v>
          </cell>
        </row>
        <row r="2146">
          <cell r="B2146" t="str">
            <v>HardlightSirius</v>
          </cell>
          <cell r="M2146">
            <v>120</v>
          </cell>
        </row>
        <row r="2147">
          <cell r="B2147" t="str">
            <v>HardlightSirius</v>
          </cell>
          <cell r="M2147">
            <v>120</v>
          </cell>
        </row>
        <row r="2148">
          <cell r="B2148" t="str">
            <v>HardlightSirius</v>
          </cell>
          <cell r="M2148">
            <v>120</v>
          </cell>
        </row>
        <row r="2149">
          <cell r="B2149" t="str">
            <v>HardlightSirius</v>
          </cell>
          <cell r="M2149">
            <v>120</v>
          </cell>
        </row>
        <row r="2150">
          <cell r="B2150" t="str">
            <v>HardlightSirius</v>
          </cell>
          <cell r="M2150">
            <v>120</v>
          </cell>
        </row>
        <row r="2151">
          <cell r="B2151" t="str">
            <v>HardlightSirius</v>
          </cell>
          <cell r="M2151">
            <v>60</v>
          </cell>
        </row>
        <row r="2152">
          <cell r="B2152" t="str">
            <v>HardlightSirius</v>
          </cell>
          <cell r="M2152">
            <v>120</v>
          </cell>
        </row>
        <row r="2153">
          <cell r="B2153" t="str">
            <v>HardlightSirius</v>
          </cell>
          <cell r="M2153">
            <v>120</v>
          </cell>
        </row>
        <row r="2154">
          <cell r="B2154" t="str">
            <v>HardlightSirius</v>
          </cell>
          <cell r="M2154">
            <v>120</v>
          </cell>
        </row>
        <row r="2155">
          <cell r="B2155" t="str">
            <v>HardlightSirius</v>
          </cell>
          <cell r="M2155">
            <v>120</v>
          </cell>
        </row>
        <row r="2156">
          <cell r="B2156" t="str">
            <v>HardlightSirius</v>
          </cell>
          <cell r="M2156">
            <v>60</v>
          </cell>
        </row>
        <row r="2157">
          <cell r="B2157" t="str">
            <v>HardlightSirius</v>
          </cell>
          <cell r="M2157">
            <v>60</v>
          </cell>
        </row>
        <row r="2158">
          <cell r="B2158" t="str">
            <v>HardlightSiriusblacklight</v>
          </cell>
          <cell r="M2158">
            <v>120</v>
          </cell>
        </row>
        <row r="2159">
          <cell r="B2159" t="str">
            <v>HardlightSiriusblacklight</v>
          </cell>
          <cell r="M2159">
            <v>120</v>
          </cell>
        </row>
        <row r="2160">
          <cell r="B2160" t="str">
            <v>HardlightSiriusblacklight</v>
          </cell>
          <cell r="M2160">
            <v>120</v>
          </cell>
        </row>
        <row r="2161">
          <cell r="B2161" t="str">
            <v>HardlightSiriusblacklight</v>
          </cell>
          <cell r="M2161">
            <v>120</v>
          </cell>
        </row>
        <row r="2162">
          <cell r="B2162" t="str">
            <v>HardlightSiriusblacklight</v>
          </cell>
          <cell r="M2162">
            <v>60</v>
          </cell>
        </row>
        <row r="2163">
          <cell r="B2163" t="str">
            <v>HardlightSiriusblacklight</v>
          </cell>
          <cell r="M2163">
            <v>60</v>
          </cell>
        </row>
        <row r="2164">
          <cell r="B2164" t="str">
            <v>HardlightSiriusblacklight</v>
          </cell>
          <cell r="M2164">
            <v>120</v>
          </cell>
        </row>
        <row r="2165">
          <cell r="B2165" t="str">
            <v>HardlightSiriusblacklight</v>
          </cell>
          <cell r="M2165">
            <v>120</v>
          </cell>
        </row>
        <row r="2166">
          <cell r="B2166" t="str">
            <v>HardlightSiriusblacklight</v>
          </cell>
          <cell r="M2166">
            <v>120</v>
          </cell>
        </row>
        <row r="2167">
          <cell r="B2167" t="str">
            <v>HardlightSiriusblacklight</v>
          </cell>
          <cell r="M2167">
            <v>120</v>
          </cell>
        </row>
        <row r="2168">
          <cell r="B2168" t="str">
            <v>HardlightSiriusblacklight</v>
          </cell>
          <cell r="M2168">
            <v>60</v>
          </cell>
        </row>
        <row r="2169">
          <cell r="B2169" t="str">
            <v>HardlightSiriusblacklight</v>
          </cell>
          <cell r="M2169">
            <v>120</v>
          </cell>
        </row>
        <row r="2170">
          <cell r="B2170" t="str">
            <v>HardlightSiriusblacklight</v>
          </cell>
          <cell r="M2170">
            <v>120</v>
          </cell>
        </row>
        <row r="2171">
          <cell r="B2171" t="str">
            <v>HardlightSiriusblacklight</v>
          </cell>
          <cell r="M2171">
            <v>120</v>
          </cell>
        </row>
        <row r="2172">
          <cell r="B2172" t="str">
            <v>HardlightSiriusblacklight</v>
          </cell>
          <cell r="M2172">
            <v>120</v>
          </cell>
        </row>
        <row r="2173">
          <cell r="B2173" t="str">
            <v>HardlightSiriusblacklight</v>
          </cell>
          <cell r="M2173">
            <v>120</v>
          </cell>
        </row>
        <row r="2174">
          <cell r="B2174" t="str">
            <v>HardlightSiriusblacklight</v>
          </cell>
          <cell r="M2174">
            <v>60</v>
          </cell>
        </row>
        <row r="2175">
          <cell r="B2175" t="str">
            <v>HardlightSiriusblacklight</v>
          </cell>
          <cell r="M2175">
            <v>120</v>
          </cell>
        </row>
        <row r="2176">
          <cell r="B2176" t="str">
            <v>HardlightSiriusblacklight</v>
          </cell>
          <cell r="M2176">
            <v>120</v>
          </cell>
        </row>
        <row r="2177">
          <cell r="B2177" t="str">
            <v>HardlightSiriusblacklight</v>
          </cell>
          <cell r="M2177">
            <v>120</v>
          </cell>
        </row>
        <row r="2178">
          <cell r="B2178" t="str">
            <v>HardlightSiriusblacklight</v>
          </cell>
          <cell r="M2178">
            <v>120</v>
          </cell>
        </row>
        <row r="2179">
          <cell r="B2179" t="str">
            <v>HardlightSiriusblacklight</v>
          </cell>
          <cell r="M2179">
            <v>120</v>
          </cell>
        </row>
        <row r="2180">
          <cell r="B2180" t="str">
            <v>HardlightSiriusblacklight</v>
          </cell>
          <cell r="M2180">
            <v>120</v>
          </cell>
        </row>
        <row r="2181">
          <cell r="B2181" t="str">
            <v>HardlightSiriusblacklight</v>
          </cell>
          <cell r="M2181">
            <v>60</v>
          </cell>
        </row>
        <row r="2182">
          <cell r="B2182" t="str">
            <v>HardlightSiriusblacklight</v>
          </cell>
          <cell r="M2182">
            <v>120</v>
          </cell>
        </row>
        <row r="2183">
          <cell r="B2183" t="str">
            <v>HardlightSiriusblacklight</v>
          </cell>
          <cell r="M2183">
            <v>120</v>
          </cell>
        </row>
        <row r="2184">
          <cell r="B2184" t="str">
            <v>HardlightSiriusblacklight</v>
          </cell>
          <cell r="M2184">
            <v>120</v>
          </cell>
        </row>
        <row r="2185">
          <cell r="B2185" t="str">
            <v>HardlightSiriusblacklight</v>
          </cell>
          <cell r="M2185">
            <v>60</v>
          </cell>
        </row>
        <row r="2186">
          <cell r="B2186" t="str">
            <v>HardlightSiriusblacklight</v>
          </cell>
          <cell r="M2186">
            <v>120</v>
          </cell>
        </row>
        <row r="2187">
          <cell r="B2187" t="str">
            <v>HardlightSiriusblacklight</v>
          </cell>
          <cell r="M2187">
            <v>60</v>
          </cell>
        </row>
        <row r="2188">
          <cell r="B2188" t="str">
            <v>HardlightSiriusblacklight</v>
          </cell>
          <cell r="M2188">
            <v>60</v>
          </cell>
        </row>
        <row r="2189">
          <cell r="B2189" t="str">
            <v>HardlightSiriusblacklight</v>
          </cell>
          <cell r="M2189">
            <v>60</v>
          </cell>
        </row>
        <row r="2190">
          <cell r="B2190" t="str">
            <v>HardlightSiriusblacklight</v>
          </cell>
          <cell r="M2190">
            <v>120</v>
          </cell>
        </row>
        <row r="2191">
          <cell r="B2191" t="str">
            <v>HardlightSiriusblacklight</v>
          </cell>
          <cell r="M2191">
            <v>120</v>
          </cell>
        </row>
        <row r="2192">
          <cell r="B2192" t="str">
            <v>HardlightSiriusblacklight</v>
          </cell>
          <cell r="M2192">
            <v>120</v>
          </cell>
        </row>
        <row r="2193">
          <cell r="B2193" t="str">
            <v>HardlightSiriusblacklight</v>
          </cell>
          <cell r="M2193">
            <v>120</v>
          </cell>
        </row>
        <row r="2194">
          <cell r="B2194" t="str">
            <v>HardlightSiriusblacklight</v>
          </cell>
          <cell r="M2194">
            <v>120</v>
          </cell>
        </row>
        <row r="2195">
          <cell r="B2195" t="str">
            <v>HardlightSiriusblacklight</v>
          </cell>
          <cell r="M2195">
            <v>60</v>
          </cell>
        </row>
        <row r="2196">
          <cell r="B2196" t="str">
            <v>HardlightSiriusblacklight</v>
          </cell>
          <cell r="M2196">
            <v>120</v>
          </cell>
        </row>
        <row r="2197">
          <cell r="B2197" t="str">
            <v>HardlightSiriusblacklight</v>
          </cell>
          <cell r="M2197">
            <v>120</v>
          </cell>
        </row>
        <row r="2198">
          <cell r="B2198" t="str">
            <v>HardlightSiriusblacklight</v>
          </cell>
          <cell r="M2198">
            <v>120</v>
          </cell>
        </row>
        <row r="2199">
          <cell r="B2199" t="str">
            <v>HardlightSiriusblacklight</v>
          </cell>
          <cell r="M2199">
            <v>120</v>
          </cell>
        </row>
        <row r="2200">
          <cell r="B2200" t="str">
            <v>HardlightSiriusblacklight</v>
          </cell>
          <cell r="M2200">
            <v>60</v>
          </cell>
        </row>
        <row r="2201">
          <cell r="B2201" t="str">
            <v>HardlightSiriusblacklight</v>
          </cell>
          <cell r="M2201">
            <v>60</v>
          </cell>
        </row>
        <row r="2202">
          <cell r="B2202" t="str">
            <v>HardlightSiriusXL894M</v>
          </cell>
          <cell r="M2202">
            <v>120</v>
          </cell>
        </row>
        <row r="2203">
          <cell r="B2203" t="str">
            <v>HardlightSiriusXL894M</v>
          </cell>
          <cell r="M2203">
            <v>120</v>
          </cell>
        </row>
        <row r="2204">
          <cell r="B2204" t="str">
            <v>HardlightSiriusXL894M</v>
          </cell>
          <cell r="M2204">
            <v>120</v>
          </cell>
        </row>
        <row r="2205">
          <cell r="B2205" t="str">
            <v>HardlightSiriusXL894M</v>
          </cell>
          <cell r="M2205">
            <v>120</v>
          </cell>
        </row>
        <row r="2206">
          <cell r="B2206" t="str">
            <v>HardlightSiriusXL894M</v>
          </cell>
          <cell r="M2206">
            <v>60</v>
          </cell>
        </row>
        <row r="2207">
          <cell r="B2207" t="str">
            <v>HardlightSiriusXL894M</v>
          </cell>
          <cell r="M2207">
            <v>60</v>
          </cell>
        </row>
        <row r="2208">
          <cell r="B2208" t="str">
            <v>HardlightSiriusXL894M</v>
          </cell>
          <cell r="M2208">
            <v>120</v>
          </cell>
        </row>
        <row r="2209">
          <cell r="B2209" t="str">
            <v>HardlightSiriusXL894M</v>
          </cell>
          <cell r="M2209">
            <v>120</v>
          </cell>
        </row>
        <row r="2210">
          <cell r="B2210" t="str">
            <v>HardlightSiriusXL894M</v>
          </cell>
          <cell r="M2210">
            <v>120</v>
          </cell>
        </row>
        <row r="2211">
          <cell r="B2211" t="str">
            <v>HardlightSiriusXL894M</v>
          </cell>
          <cell r="M2211">
            <v>120</v>
          </cell>
        </row>
        <row r="2212">
          <cell r="B2212" t="str">
            <v>HardlightSiriusXL894M</v>
          </cell>
          <cell r="M2212">
            <v>60</v>
          </cell>
        </row>
        <row r="2213">
          <cell r="B2213" t="str">
            <v>HardlightSiriusXL894M</v>
          </cell>
          <cell r="M2213">
            <v>120</v>
          </cell>
        </row>
        <row r="2214">
          <cell r="B2214" t="str">
            <v>HardlightSiriusXL894M</v>
          </cell>
          <cell r="M2214">
            <v>120</v>
          </cell>
        </row>
        <row r="2215">
          <cell r="B2215" t="str">
            <v>HardlightSiriusXL894M</v>
          </cell>
          <cell r="M2215">
            <v>120</v>
          </cell>
        </row>
        <row r="2216">
          <cell r="B2216" t="str">
            <v>HardlightSiriusXL894M</v>
          </cell>
          <cell r="M2216">
            <v>120</v>
          </cell>
        </row>
        <row r="2217">
          <cell r="B2217" t="str">
            <v>HardlightSiriusXL894M</v>
          </cell>
          <cell r="M2217">
            <v>120</v>
          </cell>
        </row>
        <row r="2218">
          <cell r="B2218" t="str">
            <v>HardlightSiriusXL894M</v>
          </cell>
          <cell r="M2218">
            <v>60</v>
          </cell>
        </row>
        <row r="2219">
          <cell r="B2219" t="str">
            <v>HardlightSiriusXL894M</v>
          </cell>
          <cell r="M2219">
            <v>120</v>
          </cell>
        </row>
        <row r="2220">
          <cell r="B2220" t="str">
            <v>HardlightSiriusXL894M</v>
          </cell>
          <cell r="M2220">
            <v>120</v>
          </cell>
        </row>
        <row r="2221">
          <cell r="B2221" t="str">
            <v>HardlightSiriusXL894M</v>
          </cell>
          <cell r="M2221">
            <v>120</v>
          </cell>
        </row>
        <row r="2222">
          <cell r="B2222" t="str">
            <v>HardlightSiriusXL894M</v>
          </cell>
          <cell r="M2222">
            <v>120</v>
          </cell>
        </row>
        <row r="2223">
          <cell r="B2223" t="str">
            <v>HardlightSiriusXL894M</v>
          </cell>
          <cell r="M2223">
            <v>120</v>
          </cell>
        </row>
        <row r="2224">
          <cell r="B2224" t="str">
            <v>HardlightSiriusXL894M</v>
          </cell>
          <cell r="M2224">
            <v>120</v>
          </cell>
        </row>
        <row r="2225">
          <cell r="B2225" t="str">
            <v>HardlightSiriusXL894M</v>
          </cell>
          <cell r="M2225">
            <v>60</v>
          </cell>
        </row>
        <row r="2226">
          <cell r="B2226" t="str">
            <v>HardlightSiriusXL894M</v>
          </cell>
          <cell r="M2226">
            <v>120</v>
          </cell>
        </row>
        <row r="2227">
          <cell r="B2227" t="str">
            <v>HardlightSiriusXL894M</v>
          </cell>
          <cell r="M2227">
            <v>120</v>
          </cell>
        </row>
        <row r="2228">
          <cell r="B2228" t="str">
            <v>HardlightSiriusXL894M</v>
          </cell>
          <cell r="M2228">
            <v>120</v>
          </cell>
        </row>
        <row r="2229">
          <cell r="B2229" t="str">
            <v>HardlightSiriusXL894M</v>
          </cell>
          <cell r="M2229">
            <v>60</v>
          </cell>
        </row>
        <row r="2230">
          <cell r="B2230" t="str">
            <v>HardlightSiriusXL894M</v>
          </cell>
          <cell r="M2230">
            <v>120</v>
          </cell>
        </row>
        <row r="2231">
          <cell r="B2231" t="str">
            <v>HardlightSiriusXL894M</v>
          </cell>
          <cell r="M2231">
            <v>60</v>
          </cell>
        </row>
        <row r="2232">
          <cell r="B2232" t="str">
            <v>HardlightSiriusXL894M</v>
          </cell>
          <cell r="M2232">
            <v>60</v>
          </cell>
        </row>
        <row r="2233">
          <cell r="B2233" t="str">
            <v>HardlightSiriusXL894M</v>
          </cell>
          <cell r="M2233">
            <v>60</v>
          </cell>
        </row>
        <row r="2234">
          <cell r="B2234" t="str">
            <v>HardlightSiriusXL894M</v>
          </cell>
          <cell r="M2234">
            <v>120</v>
          </cell>
        </row>
        <row r="2235">
          <cell r="B2235" t="str">
            <v>HardlightSiriusXL894M</v>
          </cell>
          <cell r="M2235">
            <v>120</v>
          </cell>
        </row>
        <row r="2236">
          <cell r="B2236" t="str">
            <v>HardlightSiriusXL894M</v>
          </cell>
          <cell r="M2236">
            <v>120</v>
          </cell>
        </row>
        <row r="2237">
          <cell r="B2237" t="str">
            <v>HardlightSiriusXL894M</v>
          </cell>
          <cell r="M2237">
            <v>120</v>
          </cell>
        </row>
        <row r="2238">
          <cell r="B2238" t="str">
            <v>HardlightSiriusXL894M</v>
          </cell>
          <cell r="M2238">
            <v>120</v>
          </cell>
        </row>
        <row r="2239">
          <cell r="B2239" t="str">
            <v>HardlightSiriusXL894M</v>
          </cell>
          <cell r="M2239">
            <v>60</v>
          </cell>
        </row>
        <row r="2240">
          <cell r="B2240" t="str">
            <v>HardlightSiriusXL894M</v>
          </cell>
          <cell r="M2240">
            <v>120</v>
          </cell>
        </row>
        <row r="2241">
          <cell r="B2241" t="str">
            <v>HardlightSiriusXL894M</v>
          </cell>
          <cell r="M2241">
            <v>120</v>
          </cell>
        </row>
        <row r="2242">
          <cell r="B2242" t="str">
            <v>HardlightSiriusXL894M</v>
          </cell>
          <cell r="M2242">
            <v>120</v>
          </cell>
        </row>
        <row r="2243">
          <cell r="B2243" t="str">
            <v>HardlightSiriusXL894M</v>
          </cell>
          <cell r="M2243">
            <v>120</v>
          </cell>
        </row>
        <row r="2244">
          <cell r="B2244" t="str">
            <v>HardlightSiriusXL894M</v>
          </cell>
          <cell r="M2244">
            <v>60</v>
          </cell>
        </row>
        <row r="2245">
          <cell r="B2245" t="str">
            <v>HardlightSiriusXL894M</v>
          </cell>
          <cell r="M2245">
            <v>60</v>
          </cell>
        </row>
        <row r="2246">
          <cell r="B2246" t="str">
            <v>HardlightSIRIUSXLBlack89"4K</v>
          </cell>
          <cell r="M2246">
            <v>120</v>
          </cell>
        </row>
        <row r="2247">
          <cell r="B2247" t="str">
            <v>HardlightSIRIUSXLBlack89"4K</v>
          </cell>
          <cell r="M2247">
            <v>120</v>
          </cell>
        </row>
        <row r="2248">
          <cell r="B2248" t="str">
            <v>HardlightSIRIUSXLBlack89"4K</v>
          </cell>
          <cell r="M2248">
            <v>120</v>
          </cell>
        </row>
        <row r="2249">
          <cell r="B2249" t="str">
            <v>HardlightSIRIUSXLBlack89"4K</v>
          </cell>
          <cell r="M2249">
            <v>120</v>
          </cell>
        </row>
        <row r="2250">
          <cell r="B2250" t="str">
            <v>HardlightSIRIUSXLBlack89"4K</v>
          </cell>
          <cell r="M2250">
            <v>60</v>
          </cell>
        </row>
        <row r="2251">
          <cell r="B2251" t="str">
            <v>HardlightSIRIUSXLBlack89"4K</v>
          </cell>
          <cell r="M2251">
            <v>60</v>
          </cell>
        </row>
        <row r="2252">
          <cell r="B2252" t="str">
            <v>HardlightSIRIUSXLBlack89"4K</v>
          </cell>
          <cell r="M2252">
            <v>120</v>
          </cell>
        </row>
        <row r="2253">
          <cell r="B2253" t="str">
            <v>HardlightSIRIUSXLBlack89"4K</v>
          </cell>
          <cell r="M2253">
            <v>120</v>
          </cell>
        </row>
        <row r="2254">
          <cell r="B2254" t="str">
            <v>HardlightSIRIUSXLBlack89"4K</v>
          </cell>
          <cell r="M2254">
            <v>120</v>
          </cell>
        </row>
        <row r="2255">
          <cell r="B2255" t="str">
            <v>HardlightSIRIUSXLBlack89"4K</v>
          </cell>
          <cell r="M2255">
            <v>120</v>
          </cell>
        </row>
        <row r="2256">
          <cell r="B2256" t="str">
            <v>HardlightSIRIUSXLBlack89"4K</v>
          </cell>
          <cell r="M2256">
            <v>60</v>
          </cell>
        </row>
        <row r="2257">
          <cell r="B2257" t="str">
            <v>HardlightSIRIUSXLBlack89"4K</v>
          </cell>
          <cell r="M2257">
            <v>120</v>
          </cell>
        </row>
        <row r="2258">
          <cell r="B2258" t="str">
            <v>HardlightSIRIUSXLBlack89"4K</v>
          </cell>
          <cell r="M2258">
            <v>120</v>
          </cell>
        </row>
        <row r="2259">
          <cell r="B2259" t="str">
            <v>HardlightSIRIUSXLBlack89"4K</v>
          </cell>
          <cell r="M2259">
            <v>120</v>
          </cell>
        </row>
        <row r="2260">
          <cell r="B2260" t="str">
            <v>HardlightSIRIUSXLBlack89"4K</v>
          </cell>
          <cell r="M2260">
            <v>120</v>
          </cell>
        </row>
        <row r="2261">
          <cell r="B2261" t="str">
            <v>HardlightSIRIUSXLBlack89"4K</v>
          </cell>
          <cell r="M2261">
            <v>120</v>
          </cell>
        </row>
        <row r="2262">
          <cell r="B2262" t="str">
            <v>HardlightSIRIUSXLBlack89"4K</v>
          </cell>
          <cell r="M2262">
            <v>60</v>
          </cell>
        </row>
        <row r="2263">
          <cell r="B2263" t="str">
            <v>HardlightSIRIUSXLBlack89"4K</v>
          </cell>
          <cell r="M2263">
            <v>120</v>
          </cell>
        </row>
        <row r="2264">
          <cell r="B2264" t="str">
            <v>HardlightSIRIUSXLBlack89"4K</v>
          </cell>
          <cell r="M2264">
            <v>120</v>
          </cell>
        </row>
        <row r="2265">
          <cell r="B2265" t="str">
            <v>HardlightSIRIUSXLBlack89"4K</v>
          </cell>
          <cell r="M2265">
            <v>120</v>
          </cell>
        </row>
        <row r="2266">
          <cell r="B2266" t="str">
            <v>HardlightSIRIUSXLBlack89"4K</v>
          </cell>
          <cell r="M2266">
            <v>120</v>
          </cell>
        </row>
        <row r="2267">
          <cell r="B2267" t="str">
            <v>HardlightSIRIUSXLBlack89"4K</v>
          </cell>
          <cell r="M2267">
            <v>120</v>
          </cell>
        </row>
        <row r="2268">
          <cell r="B2268" t="str">
            <v>HardlightSIRIUSXLBlack89"4K</v>
          </cell>
          <cell r="M2268">
            <v>120</v>
          </cell>
        </row>
        <row r="2269">
          <cell r="B2269" t="str">
            <v>HardlightSIRIUSXLBlack89"4K</v>
          </cell>
          <cell r="M2269">
            <v>60</v>
          </cell>
        </row>
        <row r="2270">
          <cell r="B2270" t="str">
            <v>HardlightSIRIUSXLBlack89"4K</v>
          </cell>
          <cell r="M2270">
            <v>120</v>
          </cell>
        </row>
        <row r="2271">
          <cell r="B2271" t="str">
            <v>HardlightSIRIUSXLBlack89"4K</v>
          </cell>
          <cell r="M2271">
            <v>120</v>
          </cell>
        </row>
        <row r="2272">
          <cell r="B2272" t="str">
            <v>HardlightSIRIUSXLBlack89"4K</v>
          </cell>
          <cell r="M2272">
            <v>120</v>
          </cell>
        </row>
        <row r="2273">
          <cell r="B2273" t="str">
            <v>HardlightSIRIUSXLBlack89"4K</v>
          </cell>
          <cell r="M2273">
            <v>60</v>
          </cell>
        </row>
        <row r="2274">
          <cell r="B2274" t="str">
            <v>HardlightSIRIUSXLBlack89"4K</v>
          </cell>
          <cell r="M2274">
            <v>120</v>
          </cell>
        </row>
        <row r="2275">
          <cell r="B2275" t="str">
            <v>HardlightSIRIUSXLBlack89"4K</v>
          </cell>
          <cell r="M2275">
            <v>60</v>
          </cell>
        </row>
        <row r="2276">
          <cell r="B2276" t="str">
            <v>HardlightSIRIUSXLBlack89"4K</v>
          </cell>
          <cell r="M2276">
            <v>60</v>
          </cell>
        </row>
        <row r="2277">
          <cell r="B2277" t="str">
            <v>HardlightSIRIUSXLBlack89"4K</v>
          </cell>
          <cell r="M2277">
            <v>60</v>
          </cell>
        </row>
        <row r="2278">
          <cell r="B2278" t="str">
            <v>HardlightSIRIUSXLBlack89"4K</v>
          </cell>
          <cell r="M2278">
            <v>120</v>
          </cell>
        </row>
        <row r="2279">
          <cell r="B2279" t="str">
            <v>HardlightSIRIUSXLBlack89"4K</v>
          </cell>
          <cell r="M2279">
            <v>120</v>
          </cell>
        </row>
        <row r="2280">
          <cell r="B2280" t="str">
            <v>HardlightSIRIUSXLBlack89"4K</v>
          </cell>
          <cell r="M2280">
            <v>120</v>
          </cell>
        </row>
        <row r="2281">
          <cell r="B2281" t="str">
            <v>HardlightSIRIUSXLBlack89"4K</v>
          </cell>
          <cell r="M2281">
            <v>120</v>
          </cell>
        </row>
        <row r="2282">
          <cell r="B2282" t="str">
            <v>HardlightSIRIUSXLBlack89"4K</v>
          </cell>
          <cell r="M2282">
            <v>120</v>
          </cell>
        </row>
        <row r="2283">
          <cell r="B2283" t="str">
            <v>HardlightSIRIUSXLBlack89"4K</v>
          </cell>
          <cell r="M2283">
            <v>60</v>
          </cell>
        </row>
        <row r="2284">
          <cell r="B2284" t="str">
            <v>HardlightSIRIUSXLBlack89"4K</v>
          </cell>
          <cell r="M2284">
            <v>120</v>
          </cell>
        </row>
        <row r="2285">
          <cell r="B2285" t="str">
            <v>HardlightSIRIUSXLBlack89"4K</v>
          </cell>
          <cell r="M2285">
            <v>120</v>
          </cell>
        </row>
        <row r="2286">
          <cell r="B2286" t="str">
            <v>HardlightSIRIUSXLBlack89"4K</v>
          </cell>
          <cell r="M2286">
            <v>120</v>
          </cell>
        </row>
        <row r="2287">
          <cell r="B2287" t="str">
            <v>HardlightSIRIUSXLBlack89"4K</v>
          </cell>
          <cell r="M2287">
            <v>120</v>
          </cell>
        </row>
        <row r="2288">
          <cell r="B2288" t="str">
            <v>HardlightSIRIUSXLBlack89"4K</v>
          </cell>
          <cell r="M2288">
            <v>60</v>
          </cell>
        </row>
        <row r="2289">
          <cell r="B2289" t="str">
            <v>HardlightSIRIUSXLBlack89"4K</v>
          </cell>
          <cell r="M2289">
            <v>60</v>
          </cell>
        </row>
        <row r="2290">
          <cell r="B2290" t="str">
            <v>HardlightSIRIUSXLBlacklight89"4K</v>
          </cell>
          <cell r="M2290">
            <v>120</v>
          </cell>
        </row>
        <row r="2291">
          <cell r="B2291" t="str">
            <v>HardlightSIRIUSXLBlacklight89"4K</v>
          </cell>
          <cell r="M2291">
            <v>120</v>
          </cell>
        </row>
        <row r="2292">
          <cell r="B2292" t="str">
            <v>HardlightSIRIUSXLBlacklight89"4K</v>
          </cell>
          <cell r="M2292">
            <v>120</v>
          </cell>
        </row>
        <row r="2293">
          <cell r="B2293" t="str">
            <v>HardlightSIRIUSXLBlacklight89"4K</v>
          </cell>
          <cell r="M2293">
            <v>120</v>
          </cell>
        </row>
        <row r="2294">
          <cell r="B2294" t="str">
            <v>HardlightSIRIUSXLBlacklight89"4K</v>
          </cell>
          <cell r="M2294">
            <v>60</v>
          </cell>
        </row>
        <row r="2295">
          <cell r="B2295" t="str">
            <v>HardlightSIRIUSXLBlacklight89"4K</v>
          </cell>
          <cell r="M2295">
            <v>60</v>
          </cell>
        </row>
        <row r="2296">
          <cell r="B2296" t="str">
            <v>HardlightSIRIUSXLBlacklight89"4K</v>
          </cell>
          <cell r="M2296">
            <v>120</v>
          </cell>
        </row>
        <row r="2297">
          <cell r="B2297" t="str">
            <v>HardlightSIRIUSXLBlacklight89"4K</v>
          </cell>
          <cell r="M2297">
            <v>120</v>
          </cell>
        </row>
        <row r="2298">
          <cell r="B2298" t="str">
            <v>HardlightSIRIUSXLBlacklight89"4K</v>
          </cell>
          <cell r="M2298">
            <v>120</v>
          </cell>
        </row>
        <row r="2299">
          <cell r="B2299" t="str">
            <v>HardlightSIRIUSXLBlacklight89"4K</v>
          </cell>
          <cell r="M2299">
            <v>120</v>
          </cell>
        </row>
        <row r="2300">
          <cell r="B2300" t="str">
            <v>HardlightSIRIUSXLBlacklight89"4K</v>
          </cell>
          <cell r="M2300">
            <v>60</v>
          </cell>
        </row>
        <row r="2301">
          <cell r="B2301" t="str">
            <v>HardlightSIRIUSXLBlacklight89"4K</v>
          </cell>
          <cell r="M2301">
            <v>120</v>
          </cell>
        </row>
        <row r="2302">
          <cell r="B2302" t="str">
            <v>HardlightSIRIUSXLBlacklight89"4K</v>
          </cell>
          <cell r="M2302">
            <v>120</v>
          </cell>
        </row>
        <row r="2303">
          <cell r="B2303" t="str">
            <v>HardlightSIRIUSXLBlacklight89"4K</v>
          </cell>
          <cell r="M2303">
            <v>120</v>
          </cell>
        </row>
        <row r="2304">
          <cell r="B2304" t="str">
            <v>HardlightSIRIUSXLBlacklight89"4K</v>
          </cell>
          <cell r="M2304">
            <v>120</v>
          </cell>
        </row>
        <row r="2305">
          <cell r="B2305" t="str">
            <v>HardlightSIRIUSXLBlacklight89"4K</v>
          </cell>
          <cell r="M2305">
            <v>120</v>
          </cell>
        </row>
        <row r="2306">
          <cell r="B2306" t="str">
            <v>HardlightSIRIUSXLBlacklight89"4K</v>
          </cell>
          <cell r="M2306">
            <v>60</v>
          </cell>
        </row>
        <row r="2307">
          <cell r="B2307" t="str">
            <v>HardlightSIRIUSXLBlacklight89"4K</v>
          </cell>
          <cell r="M2307">
            <v>120</v>
          </cell>
        </row>
        <row r="2308">
          <cell r="B2308" t="str">
            <v>HardlightSIRIUSXLBlacklight89"4K</v>
          </cell>
          <cell r="M2308">
            <v>120</v>
          </cell>
        </row>
        <row r="2309">
          <cell r="B2309" t="str">
            <v>HardlightSIRIUSXLBlacklight89"4K</v>
          </cell>
          <cell r="M2309">
            <v>120</v>
          </cell>
        </row>
        <row r="2310">
          <cell r="B2310" t="str">
            <v>HardlightSIRIUSXLBlacklight89"4K</v>
          </cell>
          <cell r="M2310">
            <v>120</v>
          </cell>
        </row>
        <row r="2311">
          <cell r="B2311" t="str">
            <v>HardlightSIRIUSXLBlacklight89"4K</v>
          </cell>
          <cell r="M2311">
            <v>120</v>
          </cell>
        </row>
        <row r="2312">
          <cell r="B2312" t="str">
            <v>HardlightSIRIUSXLBlacklight89"4K</v>
          </cell>
          <cell r="M2312">
            <v>120</v>
          </cell>
        </row>
        <row r="2313">
          <cell r="B2313" t="str">
            <v>HardlightSIRIUSXLBlacklight89"4K</v>
          </cell>
          <cell r="M2313">
            <v>60</v>
          </cell>
        </row>
        <row r="2314">
          <cell r="B2314" t="str">
            <v>HardlightSIRIUSXLBlacklight89"4K</v>
          </cell>
          <cell r="M2314">
            <v>120</v>
          </cell>
        </row>
        <row r="2315">
          <cell r="B2315" t="str">
            <v>HardlightSIRIUSXLBlacklight89"4K</v>
          </cell>
          <cell r="M2315">
            <v>120</v>
          </cell>
        </row>
        <row r="2316">
          <cell r="B2316" t="str">
            <v>HardlightSIRIUSXLBlacklight89"4K</v>
          </cell>
          <cell r="M2316">
            <v>120</v>
          </cell>
        </row>
        <row r="2317">
          <cell r="B2317" t="str">
            <v>HardlightSIRIUSXLBlacklight89"4K</v>
          </cell>
          <cell r="M2317">
            <v>60</v>
          </cell>
        </row>
        <row r="2318">
          <cell r="B2318" t="str">
            <v>HardlightSIRIUSXLBlacklight89"4K</v>
          </cell>
          <cell r="M2318">
            <v>120</v>
          </cell>
        </row>
        <row r="2319">
          <cell r="B2319" t="str">
            <v>HardlightSIRIUSXLBlacklight89"4K</v>
          </cell>
          <cell r="M2319">
            <v>60</v>
          </cell>
        </row>
        <row r="2320">
          <cell r="B2320" t="str">
            <v>HardlightSIRIUSXLBlacklight89"4K</v>
          </cell>
          <cell r="M2320">
            <v>60</v>
          </cell>
        </row>
        <row r="2321">
          <cell r="B2321" t="str">
            <v>HardlightSIRIUSXLBlacklight89"4K</v>
          </cell>
          <cell r="M2321">
            <v>60</v>
          </cell>
        </row>
        <row r="2322">
          <cell r="B2322" t="str">
            <v>HardlightSIRIUSXLBlacklight89"4K</v>
          </cell>
          <cell r="M2322">
            <v>120</v>
          </cell>
        </row>
        <row r="2323">
          <cell r="B2323" t="str">
            <v>HardlightSIRIUSXLBlacklight89"4K</v>
          </cell>
          <cell r="M2323">
            <v>120</v>
          </cell>
        </row>
        <row r="2324">
          <cell r="B2324" t="str">
            <v>HardlightSIRIUSXLBlacklight89"4K</v>
          </cell>
          <cell r="M2324">
            <v>120</v>
          </cell>
        </row>
        <row r="2325">
          <cell r="B2325" t="str">
            <v>HardlightSIRIUSXLBlacklight89"4K</v>
          </cell>
          <cell r="M2325">
            <v>120</v>
          </cell>
        </row>
        <row r="2326">
          <cell r="B2326" t="str">
            <v>HardlightSIRIUSXLBlacklight89"4K</v>
          </cell>
          <cell r="M2326">
            <v>120</v>
          </cell>
        </row>
        <row r="2327">
          <cell r="B2327" t="str">
            <v>HardlightSIRIUSXLBlacklight89"4K</v>
          </cell>
          <cell r="M2327">
            <v>60</v>
          </cell>
        </row>
        <row r="2328">
          <cell r="B2328" t="str">
            <v>HardlightSIRIUSXLBlacklight89"4K</v>
          </cell>
          <cell r="M2328">
            <v>120</v>
          </cell>
        </row>
        <row r="2329">
          <cell r="B2329" t="str">
            <v>HardlightSIRIUSXLBlacklight89"4K</v>
          </cell>
          <cell r="M2329">
            <v>120</v>
          </cell>
        </row>
        <row r="2330">
          <cell r="B2330" t="str">
            <v>HardlightSIRIUSXLBlacklight89"4K</v>
          </cell>
          <cell r="M2330">
            <v>120</v>
          </cell>
        </row>
        <row r="2331">
          <cell r="B2331" t="str">
            <v>HardlightSIRIUSXLBlacklight89"4K</v>
          </cell>
          <cell r="M2331">
            <v>120</v>
          </cell>
        </row>
        <row r="2332">
          <cell r="B2332" t="str">
            <v>HardlightSIRIUSXLBlacklight89"4K</v>
          </cell>
          <cell r="M2332">
            <v>60</v>
          </cell>
        </row>
        <row r="2333">
          <cell r="B2333" t="str">
            <v>HardlightSIRIUSXLBlacklight89"4K</v>
          </cell>
          <cell r="M2333">
            <v>60</v>
          </cell>
        </row>
        <row r="2334">
          <cell r="B2334" t="str">
            <v>KelantOrbeatS400</v>
          </cell>
          <cell r="M2334">
            <v>120</v>
          </cell>
        </row>
        <row r="2335">
          <cell r="B2335" t="str">
            <v>KelantOrbeatS400</v>
          </cell>
          <cell r="M2335">
            <v>120</v>
          </cell>
        </row>
        <row r="2336">
          <cell r="B2336" t="str">
            <v>KelantOrbeatS400</v>
          </cell>
          <cell r="M2336">
            <v>120</v>
          </cell>
        </row>
        <row r="2337">
          <cell r="B2337" t="str">
            <v>KelantOrbeatS400</v>
          </cell>
          <cell r="M2337">
            <v>120</v>
          </cell>
        </row>
        <row r="2338">
          <cell r="B2338" t="str">
            <v>KelantOrbeatS400</v>
          </cell>
          <cell r="M2338">
            <v>60</v>
          </cell>
        </row>
        <row r="2339">
          <cell r="B2339" t="str">
            <v>KelantOrbeatS400</v>
          </cell>
          <cell r="M2339">
            <v>60</v>
          </cell>
        </row>
        <row r="2340">
          <cell r="B2340" t="str">
            <v>KelantOrbeatS400</v>
          </cell>
          <cell r="M2340">
            <v>120</v>
          </cell>
        </row>
        <row r="2341">
          <cell r="B2341" t="str">
            <v>KelantOrbeatS400</v>
          </cell>
          <cell r="M2341">
            <v>120</v>
          </cell>
        </row>
        <row r="2342">
          <cell r="B2342" t="str">
            <v>KelantOrbeatS400</v>
          </cell>
          <cell r="M2342">
            <v>120</v>
          </cell>
        </row>
        <row r="2343">
          <cell r="B2343" t="str">
            <v>KelantOrbeatS400</v>
          </cell>
          <cell r="M2343">
            <v>120</v>
          </cell>
        </row>
        <row r="2344">
          <cell r="B2344" t="str">
            <v>KelantOrbeatS400</v>
          </cell>
          <cell r="M2344">
            <v>60</v>
          </cell>
        </row>
        <row r="2345">
          <cell r="B2345" t="str">
            <v>KelantOrbeatS400</v>
          </cell>
          <cell r="M2345">
            <v>120</v>
          </cell>
        </row>
        <row r="2346">
          <cell r="B2346" t="str">
            <v>KelantOrbeatS400</v>
          </cell>
          <cell r="M2346">
            <v>120</v>
          </cell>
        </row>
        <row r="2347">
          <cell r="B2347" t="str">
            <v>KelantOrbeatS400</v>
          </cell>
          <cell r="M2347">
            <v>120</v>
          </cell>
        </row>
        <row r="2348">
          <cell r="B2348" t="str">
            <v>KelantOrbeatS400</v>
          </cell>
          <cell r="M2348">
            <v>120</v>
          </cell>
        </row>
        <row r="2349">
          <cell r="B2349" t="str">
            <v>KelantOrbeatS400</v>
          </cell>
          <cell r="M2349">
            <v>120</v>
          </cell>
        </row>
        <row r="2350">
          <cell r="B2350" t="str">
            <v>KelantOrbeatS400</v>
          </cell>
          <cell r="M2350">
            <v>60</v>
          </cell>
        </row>
        <row r="2351">
          <cell r="B2351" t="str">
            <v>KelantOrbeatS400</v>
          </cell>
          <cell r="M2351">
            <v>120</v>
          </cell>
        </row>
        <row r="2352">
          <cell r="B2352" t="str">
            <v>KelantOrbeatS400</v>
          </cell>
          <cell r="M2352">
            <v>120</v>
          </cell>
        </row>
        <row r="2353">
          <cell r="B2353" t="str">
            <v>KelantOrbeatS400</v>
          </cell>
          <cell r="M2353">
            <v>120</v>
          </cell>
        </row>
        <row r="2354">
          <cell r="B2354" t="str">
            <v>KelantOrbeatS400</v>
          </cell>
          <cell r="M2354">
            <v>120</v>
          </cell>
        </row>
        <row r="2355">
          <cell r="B2355" t="str">
            <v>KelantOrbeatS400</v>
          </cell>
          <cell r="M2355">
            <v>120</v>
          </cell>
        </row>
        <row r="2356">
          <cell r="B2356" t="str">
            <v>KelantOrbeatS400</v>
          </cell>
          <cell r="M2356">
            <v>120</v>
          </cell>
        </row>
        <row r="2357">
          <cell r="B2357" t="str">
            <v>KelantOrbeatS400</v>
          </cell>
          <cell r="M2357">
            <v>60</v>
          </cell>
        </row>
        <row r="2358">
          <cell r="B2358" t="str">
            <v>KelantOrbeatS400</v>
          </cell>
          <cell r="M2358">
            <v>120</v>
          </cell>
        </row>
        <row r="2359">
          <cell r="B2359" t="str">
            <v>KelantOrbeatS400</v>
          </cell>
          <cell r="M2359">
            <v>120</v>
          </cell>
        </row>
        <row r="2360">
          <cell r="B2360" t="str">
            <v>KelantOrbeatS400</v>
          </cell>
          <cell r="M2360">
            <v>120</v>
          </cell>
        </row>
        <row r="2361">
          <cell r="B2361" t="str">
            <v>KelantOrbeatS400</v>
          </cell>
          <cell r="M2361">
            <v>60</v>
          </cell>
        </row>
        <row r="2362">
          <cell r="B2362" t="str">
            <v>KelantOrbeatS400</v>
          </cell>
          <cell r="M2362">
            <v>120</v>
          </cell>
        </row>
        <row r="2363">
          <cell r="B2363" t="str">
            <v>KelantOrbeatS400</v>
          </cell>
          <cell r="M2363">
            <v>60</v>
          </cell>
        </row>
        <row r="2364">
          <cell r="B2364" t="str">
            <v>KelantOrbeatS400</v>
          </cell>
          <cell r="M2364">
            <v>60</v>
          </cell>
        </row>
        <row r="2365">
          <cell r="B2365" t="str">
            <v>KelantOrbeatS400</v>
          </cell>
          <cell r="M2365">
            <v>60</v>
          </cell>
        </row>
        <row r="2366">
          <cell r="B2366" t="str">
            <v>KelantOrbeatS400</v>
          </cell>
          <cell r="M2366">
            <v>120</v>
          </cell>
        </row>
        <row r="2367">
          <cell r="B2367" t="str">
            <v>KelantOrbeatS400</v>
          </cell>
          <cell r="M2367">
            <v>120</v>
          </cell>
        </row>
        <row r="2368">
          <cell r="B2368" t="str">
            <v>KelantOrbeatS400</v>
          </cell>
          <cell r="M2368">
            <v>120</v>
          </cell>
        </row>
        <row r="2369">
          <cell r="B2369" t="str">
            <v>KelantOrbeatS400</v>
          </cell>
          <cell r="M2369">
            <v>120</v>
          </cell>
        </row>
        <row r="2370">
          <cell r="B2370" t="str">
            <v>KelantOrbeatS400</v>
          </cell>
          <cell r="M2370">
            <v>120</v>
          </cell>
        </row>
        <row r="2371">
          <cell r="B2371" t="str">
            <v>KelantOrbeatS400</v>
          </cell>
          <cell r="M2371">
            <v>60</v>
          </cell>
        </row>
        <row r="2372">
          <cell r="B2372" t="str">
            <v>KelantOrbeatS400</v>
          </cell>
          <cell r="M2372">
            <v>120</v>
          </cell>
        </row>
        <row r="2373">
          <cell r="B2373" t="str">
            <v>KelantOrbeatS400</v>
          </cell>
          <cell r="M2373">
            <v>120</v>
          </cell>
        </row>
        <row r="2374">
          <cell r="B2374" t="str">
            <v>KelantOrbeatS400</v>
          </cell>
          <cell r="M2374">
            <v>120</v>
          </cell>
        </row>
        <row r="2375">
          <cell r="B2375" t="str">
            <v>KelantOrbeatS400</v>
          </cell>
          <cell r="M2375">
            <v>120</v>
          </cell>
        </row>
        <row r="2376">
          <cell r="B2376" t="str">
            <v>KelantOrbeatS400</v>
          </cell>
          <cell r="M2376">
            <v>60</v>
          </cell>
        </row>
        <row r="2377">
          <cell r="B2377" t="str">
            <v>KelantOrbeatS400</v>
          </cell>
          <cell r="M2377">
            <v>60</v>
          </cell>
        </row>
        <row r="2378">
          <cell r="B2378" t="str">
            <v>LongerOrange10</v>
          </cell>
          <cell r="M2378">
            <v>120</v>
          </cell>
        </row>
        <row r="2379">
          <cell r="B2379" t="str">
            <v>LongerOrange10</v>
          </cell>
          <cell r="M2379">
            <v>120</v>
          </cell>
        </row>
        <row r="2380">
          <cell r="B2380" t="str">
            <v>LongerOrange10</v>
          </cell>
          <cell r="M2380">
            <v>120</v>
          </cell>
        </row>
        <row r="2381">
          <cell r="B2381" t="str">
            <v>LongerOrange10</v>
          </cell>
          <cell r="M2381">
            <v>120</v>
          </cell>
        </row>
        <row r="2382">
          <cell r="B2382" t="str">
            <v>LongerOrange10</v>
          </cell>
          <cell r="M2382">
            <v>60</v>
          </cell>
        </row>
        <row r="2383">
          <cell r="B2383" t="str">
            <v>LongerOrange10</v>
          </cell>
          <cell r="M2383">
            <v>60</v>
          </cell>
        </row>
        <row r="2384">
          <cell r="B2384" t="str">
            <v>LongerOrange10</v>
          </cell>
          <cell r="M2384">
            <v>120</v>
          </cell>
        </row>
        <row r="2385">
          <cell r="B2385" t="str">
            <v>LongerOrange10</v>
          </cell>
          <cell r="M2385">
            <v>120</v>
          </cell>
        </row>
        <row r="2386">
          <cell r="B2386" t="str">
            <v>LongerOrange10</v>
          </cell>
          <cell r="M2386">
            <v>120</v>
          </cell>
        </row>
        <row r="2387">
          <cell r="B2387" t="str">
            <v>LongerOrange10</v>
          </cell>
          <cell r="M2387">
            <v>120</v>
          </cell>
        </row>
        <row r="2388">
          <cell r="B2388" t="str">
            <v>LongerOrange10</v>
          </cell>
          <cell r="M2388">
            <v>60</v>
          </cell>
        </row>
        <row r="2389">
          <cell r="B2389" t="str">
            <v>LongerOrange10</v>
          </cell>
          <cell r="M2389">
            <v>120</v>
          </cell>
        </row>
        <row r="2390">
          <cell r="B2390" t="str">
            <v>LongerOrange10</v>
          </cell>
          <cell r="M2390">
            <v>120</v>
          </cell>
        </row>
        <row r="2391">
          <cell r="B2391" t="str">
            <v>LongerOrange10</v>
          </cell>
          <cell r="M2391">
            <v>120</v>
          </cell>
        </row>
        <row r="2392">
          <cell r="B2392" t="str">
            <v>LongerOrange10</v>
          </cell>
          <cell r="M2392">
            <v>120</v>
          </cell>
        </row>
        <row r="2393">
          <cell r="B2393" t="str">
            <v>LongerOrange10</v>
          </cell>
          <cell r="M2393">
            <v>120</v>
          </cell>
        </row>
        <row r="2394">
          <cell r="B2394" t="str">
            <v>LongerOrange10</v>
          </cell>
          <cell r="M2394">
            <v>60</v>
          </cell>
        </row>
        <row r="2395">
          <cell r="B2395" t="str">
            <v>LongerOrange10</v>
          </cell>
          <cell r="M2395">
            <v>120</v>
          </cell>
        </row>
        <row r="2396">
          <cell r="B2396" t="str">
            <v>LongerOrange10</v>
          </cell>
          <cell r="M2396">
            <v>120</v>
          </cell>
        </row>
        <row r="2397">
          <cell r="B2397" t="str">
            <v>LongerOrange10</v>
          </cell>
          <cell r="M2397">
            <v>120</v>
          </cell>
        </row>
        <row r="2398">
          <cell r="B2398" t="str">
            <v>LongerOrange10</v>
          </cell>
          <cell r="M2398">
            <v>120</v>
          </cell>
        </row>
        <row r="2399">
          <cell r="B2399" t="str">
            <v>LongerOrange10</v>
          </cell>
          <cell r="M2399">
            <v>120</v>
          </cell>
        </row>
        <row r="2400">
          <cell r="B2400" t="str">
            <v>LongerOrange10</v>
          </cell>
          <cell r="M2400">
            <v>120</v>
          </cell>
        </row>
        <row r="2401">
          <cell r="B2401" t="str">
            <v>LongerOrange10</v>
          </cell>
          <cell r="M2401">
            <v>60</v>
          </cell>
        </row>
        <row r="2402">
          <cell r="B2402" t="str">
            <v>LongerOrange10</v>
          </cell>
          <cell r="M2402">
            <v>120</v>
          </cell>
        </row>
        <row r="2403">
          <cell r="B2403" t="str">
            <v>LongerOrange10</v>
          </cell>
          <cell r="M2403">
            <v>120</v>
          </cell>
        </row>
        <row r="2404">
          <cell r="B2404" t="str">
            <v>LongerOrange10</v>
          </cell>
          <cell r="M2404">
            <v>120</v>
          </cell>
        </row>
        <row r="2405">
          <cell r="B2405" t="str">
            <v>LongerOrange10</v>
          </cell>
          <cell r="M2405">
            <v>60</v>
          </cell>
        </row>
        <row r="2406">
          <cell r="B2406" t="str">
            <v>LongerOrange10</v>
          </cell>
          <cell r="M2406">
            <v>120</v>
          </cell>
        </row>
        <row r="2407">
          <cell r="B2407" t="str">
            <v>LongerOrange10</v>
          </cell>
          <cell r="M2407">
            <v>60</v>
          </cell>
        </row>
        <row r="2408">
          <cell r="B2408" t="str">
            <v>LongerOrange10</v>
          </cell>
          <cell r="M2408">
            <v>60</v>
          </cell>
        </row>
        <row r="2409">
          <cell r="B2409" t="str">
            <v>LongerOrange10</v>
          </cell>
          <cell r="M2409">
            <v>60</v>
          </cell>
        </row>
        <row r="2410">
          <cell r="B2410" t="str">
            <v>LongerOrange10</v>
          </cell>
          <cell r="M2410">
            <v>120</v>
          </cell>
        </row>
        <row r="2411">
          <cell r="B2411" t="str">
            <v>LongerOrange10</v>
          </cell>
          <cell r="M2411">
            <v>120</v>
          </cell>
        </row>
        <row r="2412">
          <cell r="B2412" t="str">
            <v>LongerOrange10</v>
          </cell>
          <cell r="M2412">
            <v>120</v>
          </cell>
        </row>
        <row r="2413">
          <cell r="B2413" t="str">
            <v>LongerOrange10</v>
          </cell>
          <cell r="M2413">
            <v>120</v>
          </cell>
        </row>
        <row r="2414">
          <cell r="B2414" t="str">
            <v>LongerOrange10</v>
          </cell>
          <cell r="M2414">
            <v>120</v>
          </cell>
        </row>
        <row r="2415">
          <cell r="B2415" t="str">
            <v>LongerOrange10</v>
          </cell>
          <cell r="M2415">
            <v>60</v>
          </cell>
        </row>
        <row r="2416">
          <cell r="B2416" t="str">
            <v>LongerOrange10</v>
          </cell>
          <cell r="M2416">
            <v>120</v>
          </cell>
        </row>
        <row r="2417">
          <cell r="B2417" t="str">
            <v>LongerOrange10</v>
          </cell>
          <cell r="M2417">
            <v>120</v>
          </cell>
        </row>
        <row r="2418">
          <cell r="B2418" t="str">
            <v>LongerOrange10</v>
          </cell>
          <cell r="M2418">
            <v>120</v>
          </cell>
        </row>
        <row r="2419">
          <cell r="B2419" t="str">
            <v>LongerOrange10</v>
          </cell>
          <cell r="M2419">
            <v>120</v>
          </cell>
        </row>
        <row r="2420">
          <cell r="B2420" t="str">
            <v>LongerOrange10</v>
          </cell>
          <cell r="M2420">
            <v>60</v>
          </cell>
        </row>
        <row r="2421">
          <cell r="B2421" t="str">
            <v>LongerOrange10</v>
          </cell>
          <cell r="M2421">
            <v>60</v>
          </cell>
        </row>
        <row r="2422">
          <cell r="B2422" t="str">
            <v>LongerOrange30</v>
          </cell>
          <cell r="M2422">
            <v>120</v>
          </cell>
        </row>
        <row r="2423">
          <cell r="B2423" t="str">
            <v>LongerOrange30</v>
          </cell>
          <cell r="M2423">
            <v>120</v>
          </cell>
        </row>
        <row r="2424">
          <cell r="B2424" t="str">
            <v>LongerOrange30</v>
          </cell>
          <cell r="M2424">
            <v>120</v>
          </cell>
        </row>
        <row r="2425">
          <cell r="B2425" t="str">
            <v>LongerOrange30</v>
          </cell>
          <cell r="M2425">
            <v>120</v>
          </cell>
        </row>
        <row r="2426">
          <cell r="B2426" t="str">
            <v>LongerOrange30</v>
          </cell>
          <cell r="M2426">
            <v>60</v>
          </cell>
        </row>
        <row r="2427">
          <cell r="B2427" t="str">
            <v>LongerOrange30</v>
          </cell>
          <cell r="M2427">
            <v>60</v>
          </cell>
        </row>
        <row r="2428">
          <cell r="B2428" t="str">
            <v>LongerOrange30</v>
          </cell>
          <cell r="M2428">
            <v>120</v>
          </cell>
        </row>
        <row r="2429">
          <cell r="B2429" t="str">
            <v>LongerOrange30</v>
          </cell>
          <cell r="M2429">
            <v>120</v>
          </cell>
        </row>
        <row r="2430">
          <cell r="B2430" t="str">
            <v>LongerOrange30</v>
          </cell>
          <cell r="M2430">
            <v>120</v>
          </cell>
        </row>
        <row r="2431">
          <cell r="B2431" t="str">
            <v>LongerOrange30</v>
          </cell>
          <cell r="M2431">
            <v>120</v>
          </cell>
        </row>
        <row r="2432">
          <cell r="B2432" t="str">
            <v>LongerOrange30</v>
          </cell>
          <cell r="M2432">
            <v>60</v>
          </cell>
        </row>
        <row r="2433">
          <cell r="B2433" t="str">
            <v>LongerOrange30</v>
          </cell>
          <cell r="M2433">
            <v>120</v>
          </cell>
        </row>
        <row r="2434">
          <cell r="B2434" t="str">
            <v>LongerOrange30</v>
          </cell>
          <cell r="M2434">
            <v>120</v>
          </cell>
        </row>
        <row r="2435">
          <cell r="B2435" t="str">
            <v>LongerOrange30</v>
          </cell>
          <cell r="M2435">
            <v>120</v>
          </cell>
        </row>
        <row r="2436">
          <cell r="B2436" t="str">
            <v>LongerOrange30</v>
          </cell>
          <cell r="M2436">
            <v>120</v>
          </cell>
        </row>
        <row r="2437">
          <cell r="B2437" t="str">
            <v>LongerOrange30</v>
          </cell>
          <cell r="M2437">
            <v>120</v>
          </cell>
        </row>
        <row r="2438">
          <cell r="B2438" t="str">
            <v>LongerOrange30</v>
          </cell>
          <cell r="M2438">
            <v>60</v>
          </cell>
        </row>
        <row r="2439">
          <cell r="B2439" t="str">
            <v>LongerOrange30</v>
          </cell>
          <cell r="M2439">
            <v>120</v>
          </cell>
        </row>
        <row r="2440">
          <cell r="B2440" t="str">
            <v>LongerOrange30</v>
          </cell>
          <cell r="M2440">
            <v>120</v>
          </cell>
        </row>
        <row r="2441">
          <cell r="B2441" t="str">
            <v>LongerOrange30</v>
          </cell>
          <cell r="M2441">
            <v>120</v>
          </cell>
        </row>
        <row r="2442">
          <cell r="B2442" t="str">
            <v>LongerOrange30</v>
          </cell>
          <cell r="M2442">
            <v>120</v>
          </cell>
        </row>
        <row r="2443">
          <cell r="B2443" t="str">
            <v>LongerOrange30</v>
          </cell>
          <cell r="M2443">
            <v>120</v>
          </cell>
        </row>
        <row r="2444">
          <cell r="B2444" t="str">
            <v>LongerOrange30</v>
          </cell>
          <cell r="M2444">
            <v>120</v>
          </cell>
        </row>
        <row r="2445">
          <cell r="B2445" t="str">
            <v>LongerOrange30</v>
          </cell>
          <cell r="M2445">
            <v>60</v>
          </cell>
        </row>
        <row r="2446">
          <cell r="B2446" t="str">
            <v>LongerOrange30</v>
          </cell>
          <cell r="M2446">
            <v>120</v>
          </cell>
        </row>
        <row r="2447">
          <cell r="B2447" t="str">
            <v>LongerOrange30</v>
          </cell>
          <cell r="M2447">
            <v>120</v>
          </cell>
        </row>
        <row r="2448">
          <cell r="B2448" t="str">
            <v>LongerOrange30</v>
          </cell>
          <cell r="M2448">
            <v>120</v>
          </cell>
        </row>
        <row r="2449">
          <cell r="B2449" t="str">
            <v>LongerOrange30</v>
          </cell>
          <cell r="M2449">
            <v>60</v>
          </cell>
        </row>
        <row r="2450">
          <cell r="B2450" t="str">
            <v>LongerOrange30</v>
          </cell>
          <cell r="M2450">
            <v>120</v>
          </cell>
        </row>
        <row r="2451">
          <cell r="B2451" t="str">
            <v>LongerOrange30</v>
          </cell>
          <cell r="M2451">
            <v>60</v>
          </cell>
        </row>
        <row r="2452">
          <cell r="B2452" t="str">
            <v>LongerOrange30</v>
          </cell>
          <cell r="M2452">
            <v>60</v>
          </cell>
        </row>
        <row r="2453">
          <cell r="B2453" t="str">
            <v>LongerOrange30</v>
          </cell>
          <cell r="M2453">
            <v>60</v>
          </cell>
        </row>
        <row r="2454">
          <cell r="B2454" t="str">
            <v>LongerOrange30</v>
          </cell>
          <cell r="M2454">
            <v>120</v>
          </cell>
        </row>
        <row r="2455">
          <cell r="B2455" t="str">
            <v>LongerOrange30</v>
          </cell>
          <cell r="M2455">
            <v>120</v>
          </cell>
        </row>
        <row r="2456">
          <cell r="B2456" t="str">
            <v>LongerOrange30</v>
          </cell>
          <cell r="M2456">
            <v>120</v>
          </cell>
        </row>
        <row r="2457">
          <cell r="B2457" t="str">
            <v>LongerOrange30</v>
          </cell>
          <cell r="M2457">
            <v>120</v>
          </cell>
        </row>
        <row r="2458">
          <cell r="B2458" t="str">
            <v>LongerOrange30</v>
          </cell>
          <cell r="M2458">
            <v>120</v>
          </cell>
        </row>
        <row r="2459">
          <cell r="B2459" t="str">
            <v>LongerOrange30</v>
          </cell>
          <cell r="M2459">
            <v>60</v>
          </cell>
        </row>
        <row r="2460">
          <cell r="B2460" t="str">
            <v>LongerOrange30</v>
          </cell>
          <cell r="M2460">
            <v>120</v>
          </cell>
        </row>
        <row r="2461">
          <cell r="B2461" t="str">
            <v>LongerOrange30</v>
          </cell>
          <cell r="M2461">
            <v>120</v>
          </cell>
        </row>
        <row r="2462">
          <cell r="B2462" t="str">
            <v>LongerOrange30</v>
          </cell>
          <cell r="M2462">
            <v>120</v>
          </cell>
        </row>
        <row r="2463">
          <cell r="B2463" t="str">
            <v>LongerOrange30</v>
          </cell>
          <cell r="M2463">
            <v>120</v>
          </cell>
        </row>
        <row r="2464">
          <cell r="B2464" t="str">
            <v>LongerOrange30</v>
          </cell>
          <cell r="M2464">
            <v>60</v>
          </cell>
        </row>
        <row r="2465">
          <cell r="B2465" t="str">
            <v>LongerOrange30</v>
          </cell>
          <cell r="M2465">
            <v>60</v>
          </cell>
        </row>
        <row r="2466">
          <cell r="B2466" t="str">
            <v>LongerOrange40</v>
          </cell>
          <cell r="M2466">
            <v>120</v>
          </cell>
        </row>
        <row r="2467">
          <cell r="B2467" t="str">
            <v>LongerOrange40</v>
          </cell>
          <cell r="M2467">
            <v>120</v>
          </cell>
        </row>
        <row r="2468">
          <cell r="B2468" t="str">
            <v>LongerOrange40</v>
          </cell>
          <cell r="M2468">
            <v>120</v>
          </cell>
        </row>
        <row r="2469">
          <cell r="B2469" t="str">
            <v>LongerOrange40</v>
          </cell>
          <cell r="M2469">
            <v>120</v>
          </cell>
        </row>
        <row r="2470">
          <cell r="B2470" t="str">
            <v>LongerOrange40</v>
          </cell>
          <cell r="M2470">
            <v>60</v>
          </cell>
        </row>
        <row r="2471">
          <cell r="B2471" t="str">
            <v>LongerOrange40</v>
          </cell>
          <cell r="M2471">
            <v>60</v>
          </cell>
        </row>
        <row r="2472">
          <cell r="B2472" t="str">
            <v>LongerOrange40</v>
          </cell>
          <cell r="M2472">
            <v>120</v>
          </cell>
        </row>
        <row r="2473">
          <cell r="B2473" t="str">
            <v>LongerOrange40</v>
          </cell>
          <cell r="M2473">
            <v>120</v>
          </cell>
        </row>
        <row r="2474">
          <cell r="B2474" t="str">
            <v>LongerOrange40</v>
          </cell>
          <cell r="M2474">
            <v>120</v>
          </cell>
        </row>
        <row r="2475">
          <cell r="B2475" t="str">
            <v>LongerOrange40</v>
          </cell>
          <cell r="M2475">
            <v>120</v>
          </cell>
        </row>
        <row r="2476">
          <cell r="B2476" t="str">
            <v>LongerOrange40</v>
          </cell>
          <cell r="M2476">
            <v>60</v>
          </cell>
        </row>
        <row r="2477">
          <cell r="B2477" t="str">
            <v>LongerOrange40</v>
          </cell>
          <cell r="M2477">
            <v>120</v>
          </cell>
        </row>
        <row r="2478">
          <cell r="B2478" t="str">
            <v>LongerOrange40</v>
          </cell>
          <cell r="M2478">
            <v>120</v>
          </cell>
        </row>
        <row r="2479">
          <cell r="B2479" t="str">
            <v>LongerOrange40</v>
          </cell>
          <cell r="M2479">
            <v>120</v>
          </cell>
        </row>
        <row r="2480">
          <cell r="B2480" t="str">
            <v>LongerOrange40</v>
          </cell>
          <cell r="M2480">
            <v>120</v>
          </cell>
        </row>
        <row r="2481">
          <cell r="B2481" t="str">
            <v>LongerOrange40</v>
          </cell>
          <cell r="M2481">
            <v>120</v>
          </cell>
        </row>
        <row r="2482">
          <cell r="B2482" t="str">
            <v>LongerOrange40</v>
          </cell>
          <cell r="M2482">
            <v>60</v>
          </cell>
        </row>
        <row r="2483">
          <cell r="B2483" t="str">
            <v>LongerOrange40</v>
          </cell>
          <cell r="M2483">
            <v>120</v>
          </cell>
        </row>
        <row r="2484">
          <cell r="B2484" t="str">
            <v>LongerOrange40</v>
          </cell>
          <cell r="M2484">
            <v>120</v>
          </cell>
        </row>
        <row r="2485">
          <cell r="B2485" t="str">
            <v>LongerOrange40</v>
          </cell>
          <cell r="M2485">
            <v>120</v>
          </cell>
        </row>
        <row r="2486">
          <cell r="B2486" t="str">
            <v>LongerOrange40</v>
          </cell>
          <cell r="M2486">
            <v>120</v>
          </cell>
        </row>
        <row r="2487">
          <cell r="B2487" t="str">
            <v>LongerOrange40</v>
          </cell>
          <cell r="M2487">
            <v>120</v>
          </cell>
        </row>
        <row r="2488">
          <cell r="B2488" t="str">
            <v>LongerOrange40</v>
          </cell>
          <cell r="M2488">
            <v>120</v>
          </cell>
        </row>
        <row r="2489">
          <cell r="B2489" t="str">
            <v>LongerOrange40</v>
          </cell>
          <cell r="M2489">
            <v>60</v>
          </cell>
        </row>
        <row r="2490">
          <cell r="B2490" t="str">
            <v>LongerOrange40</v>
          </cell>
          <cell r="M2490">
            <v>120</v>
          </cell>
        </row>
        <row r="2491">
          <cell r="B2491" t="str">
            <v>LongerOrange40</v>
          </cell>
          <cell r="M2491">
            <v>120</v>
          </cell>
        </row>
        <row r="2492">
          <cell r="B2492" t="str">
            <v>LongerOrange40</v>
          </cell>
          <cell r="M2492">
            <v>120</v>
          </cell>
        </row>
        <row r="2493">
          <cell r="B2493" t="str">
            <v>LongerOrange40</v>
          </cell>
          <cell r="M2493">
            <v>60</v>
          </cell>
        </row>
        <row r="2494">
          <cell r="B2494" t="str">
            <v>LongerOrange40</v>
          </cell>
          <cell r="M2494">
            <v>120</v>
          </cell>
        </row>
        <row r="2495">
          <cell r="B2495" t="str">
            <v>LongerOrange40</v>
          </cell>
          <cell r="M2495">
            <v>60</v>
          </cell>
        </row>
        <row r="2496">
          <cell r="B2496" t="str">
            <v>LongerOrange40</v>
          </cell>
          <cell r="M2496">
            <v>60</v>
          </cell>
        </row>
        <row r="2497">
          <cell r="B2497" t="str">
            <v>LongerOrange40</v>
          </cell>
          <cell r="M2497">
            <v>60</v>
          </cell>
        </row>
        <row r="2498">
          <cell r="B2498" t="str">
            <v>LongerOrange40</v>
          </cell>
          <cell r="M2498">
            <v>120</v>
          </cell>
        </row>
        <row r="2499">
          <cell r="B2499" t="str">
            <v>LongerOrange40</v>
          </cell>
          <cell r="M2499">
            <v>120</v>
          </cell>
        </row>
        <row r="2500">
          <cell r="B2500" t="str">
            <v>LongerOrange40</v>
          </cell>
          <cell r="M2500">
            <v>120</v>
          </cell>
        </row>
        <row r="2501">
          <cell r="B2501" t="str">
            <v>LongerOrange40</v>
          </cell>
          <cell r="M2501">
            <v>120</v>
          </cell>
        </row>
        <row r="2502">
          <cell r="B2502" t="str">
            <v>LongerOrange40</v>
          </cell>
          <cell r="M2502">
            <v>120</v>
          </cell>
        </row>
        <row r="2503">
          <cell r="B2503" t="str">
            <v>LongerOrange40</v>
          </cell>
          <cell r="M2503">
            <v>60</v>
          </cell>
        </row>
        <row r="2504">
          <cell r="B2504" t="str">
            <v>LongerOrange40</v>
          </cell>
          <cell r="M2504">
            <v>120</v>
          </cell>
        </row>
        <row r="2505">
          <cell r="B2505" t="str">
            <v>LongerOrange40</v>
          </cell>
          <cell r="M2505">
            <v>120</v>
          </cell>
        </row>
        <row r="2506">
          <cell r="B2506" t="str">
            <v>LongerOrange40</v>
          </cell>
          <cell r="M2506">
            <v>120</v>
          </cell>
        </row>
        <row r="2507">
          <cell r="B2507" t="str">
            <v>LongerOrange40</v>
          </cell>
          <cell r="M2507">
            <v>120</v>
          </cell>
        </row>
        <row r="2508">
          <cell r="B2508" t="str">
            <v>LongerOrange40</v>
          </cell>
          <cell r="M2508">
            <v>60</v>
          </cell>
        </row>
        <row r="2509">
          <cell r="B2509" t="str">
            <v>LongerOrange40</v>
          </cell>
          <cell r="M2509">
            <v>60</v>
          </cell>
        </row>
        <row r="2510">
          <cell r="B2510" t="str">
            <v>LongerOrange4K</v>
          </cell>
          <cell r="M2510">
            <v>120</v>
          </cell>
        </row>
        <row r="2511">
          <cell r="B2511" t="str">
            <v>LongerOrange4K</v>
          </cell>
          <cell r="M2511">
            <v>120</v>
          </cell>
        </row>
        <row r="2512">
          <cell r="B2512" t="str">
            <v>LongerOrange4K</v>
          </cell>
          <cell r="M2512">
            <v>120</v>
          </cell>
        </row>
        <row r="2513">
          <cell r="B2513" t="str">
            <v>LongerOrange4K</v>
          </cell>
          <cell r="M2513">
            <v>120</v>
          </cell>
        </row>
        <row r="2514">
          <cell r="B2514" t="str">
            <v>LongerOrange4K</v>
          </cell>
          <cell r="M2514">
            <v>60</v>
          </cell>
        </row>
        <row r="2515">
          <cell r="B2515" t="str">
            <v>LongerOrange4K</v>
          </cell>
          <cell r="M2515">
            <v>60</v>
          </cell>
        </row>
        <row r="2516">
          <cell r="B2516" t="str">
            <v>LongerOrange4K</v>
          </cell>
          <cell r="M2516">
            <v>120</v>
          </cell>
        </row>
        <row r="2517">
          <cell r="B2517" t="str">
            <v>LongerOrange4K</v>
          </cell>
          <cell r="M2517">
            <v>120</v>
          </cell>
        </row>
        <row r="2518">
          <cell r="B2518" t="str">
            <v>LongerOrange4K</v>
          </cell>
          <cell r="M2518">
            <v>120</v>
          </cell>
        </row>
        <row r="2519">
          <cell r="B2519" t="str">
            <v>LongerOrange4K</v>
          </cell>
          <cell r="M2519">
            <v>120</v>
          </cell>
        </row>
        <row r="2520">
          <cell r="B2520" t="str">
            <v>LongerOrange4K</v>
          </cell>
          <cell r="M2520">
            <v>60</v>
          </cell>
        </row>
        <row r="2521">
          <cell r="B2521" t="str">
            <v>LongerOrange4K</v>
          </cell>
          <cell r="M2521">
            <v>120</v>
          </cell>
        </row>
        <row r="2522">
          <cell r="B2522" t="str">
            <v>LongerOrange4K</v>
          </cell>
          <cell r="M2522">
            <v>120</v>
          </cell>
        </row>
        <row r="2523">
          <cell r="B2523" t="str">
            <v>LongerOrange4K</v>
          </cell>
          <cell r="M2523">
            <v>120</v>
          </cell>
        </row>
        <row r="2524">
          <cell r="B2524" t="str">
            <v>LongerOrange4K</v>
          </cell>
          <cell r="M2524">
            <v>120</v>
          </cell>
        </row>
        <row r="2525">
          <cell r="B2525" t="str">
            <v>LongerOrange4K</v>
          </cell>
          <cell r="M2525">
            <v>120</v>
          </cell>
        </row>
        <row r="2526">
          <cell r="B2526" t="str">
            <v>LongerOrange4K</v>
          </cell>
          <cell r="M2526">
            <v>60</v>
          </cell>
        </row>
        <row r="2527">
          <cell r="B2527" t="str">
            <v>LongerOrange4K</v>
          </cell>
          <cell r="M2527">
            <v>120</v>
          </cell>
        </row>
        <row r="2528">
          <cell r="B2528" t="str">
            <v>LongerOrange4K</v>
          </cell>
          <cell r="M2528">
            <v>120</v>
          </cell>
        </row>
        <row r="2529">
          <cell r="B2529" t="str">
            <v>LongerOrange4K</v>
          </cell>
          <cell r="M2529">
            <v>120</v>
          </cell>
        </row>
        <row r="2530">
          <cell r="B2530" t="str">
            <v>LongerOrange4K</v>
          </cell>
          <cell r="M2530">
            <v>120</v>
          </cell>
        </row>
        <row r="2531">
          <cell r="B2531" t="str">
            <v>LongerOrange4K</v>
          </cell>
          <cell r="M2531">
            <v>120</v>
          </cell>
        </row>
        <row r="2532">
          <cell r="B2532" t="str">
            <v>LongerOrange4K</v>
          </cell>
          <cell r="M2532">
            <v>120</v>
          </cell>
        </row>
        <row r="2533">
          <cell r="B2533" t="str">
            <v>LongerOrange4K</v>
          </cell>
          <cell r="M2533">
            <v>60</v>
          </cell>
        </row>
        <row r="2534">
          <cell r="B2534" t="str">
            <v>LongerOrange4K</v>
          </cell>
          <cell r="M2534">
            <v>120</v>
          </cell>
        </row>
        <row r="2535">
          <cell r="B2535" t="str">
            <v>LongerOrange4K</v>
          </cell>
          <cell r="M2535">
            <v>120</v>
          </cell>
        </row>
        <row r="2536">
          <cell r="B2536" t="str">
            <v>LongerOrange4K</v>
          </cell>
          <cell r="M2536">
            <v>120</v>
          </cell>
        </row>
        <row r="2537">
          <cell r="B2537" t="str">
            <v>LongerOrange4K</v>
          </cell>
          <cell r="M2537">
            <v>60</v>
          </cell>
        </row>
        <row r="2538">
          <cell r="B2538" t="str">
            <v>LongerOrange4K</v>
          </cell>
          <cell r="M2538">
            <v>120</v>
          </cell>
        </row>
        <row r="2539">
          <cell r="B2539" t="str">
            <v>LongerOrange4K</v>
          </cell>
          <cell r="M2539">
            <v>60</v>
          </cell>
        </row>
        <row r="2540">
          <cell r="B2540" t="str">
            <v>LongerOrange4K</v>
          </cell>
          <cell r="M2540">
            <v>60</v>
          </cell>
        </row>
        <row r="2541">
          <cell r="B2541" t="str">
            <v>LongerOrange4K</v>
          </cell>
          <cell r="M2541">
            <v>60</v>
          </cell>
        </row>
        <row r="2542">
          <cell r="B2542" t="str">
            <v>LongerOrange4K</v>
          </cell>
          <cell r="M2542">
            <v>120</v>
          </cell>
        </row>
        <row r="2543">
          <cell r="B2543" t="str">
            <v>LongerOrange4K</v>
          </cell>
          <cell r="M2543">
            <v>120</v>
          </cell>
        </row>
        <row r="2544">
          <cell r="B2544" t="str">
            <v>LongerOrange4K</v>
          </cell>
          <cell r="M2544">
            <v>120</v>
          </cell>
        </row>
        <row r="2545">
          <cell r="B2545" t="str">
            <v>LongerOrange4K</v>
          </cell>
          <cell r="M2545">
            <v>120</v>
          </cell>
        </row>
        <row r="2546">
          <cell r="B2546" t="str">
            <v>LongerOrange4K</v>
          </cell>
          <cell r="M2546">
            <v>120</v>
          </cell>
        </row>
        <row r="2547">
          <cell r="B2547" t="str">
            <v>LongerOrange4K</v>
          </cell>
          <cell r="M2547">
            <v>60</v>
          </cell>
        </row>
        <row r="2548">
          <cell r="B2548" t="str">
            <v>LongerOrange4K</v>
          </cell>
          <cell r="M2548">
            <v>120</v>
          </cell>
        </row>
        <row r="2549">
          <cell r="B2549" t="str">
            <v>LongerOrange4K</v>
          </cell>
          <cell r="M2549">
            <v>120</v>
          </cell>
        </row>
        <row r="2550">
          <cell r="B2550" t="str">
            <v>LongerOrange4K</v>
          </cell>
          <cell r="M2550">
            <v>120</v>
          </cell>
        </row>
        <row r="2551">
          <cell r="B2551" t="str">
            <v>LongerOrange4K</v>
          </cell>
          <cell r="M2551">
            <v>120</v>
          </cell>
        </row>
        <row r="2552">
          <cell r="B2552" t="str">
            <v>LongerOrange4K</v>
          </cell>
          <cell r="M2552">
            <v>60</v>
          </cell>
        </row>
        <row r="2553">
          <cell r="B2553" t="str">
            <v>LongerOrange4K</v>
          </cell>
          <cell r="M2553">
            <v>60</v>
          </cell>
        </row>
        <row r="2554">
          <cell r="B2554" t="str">
            <v>MonopriceMini</v>
          </cell>
          <cell r="M2554">
            <v>120</v>
          </cell>
        </row>
        <row r="2555">
          <cell r="B2555" t="str">
            <v>MonopriceMini</v>
          </cell>
          <cell r="M2555">
            <v>120</v>
          </cell>
        </row>
        <row r="2556">
          <cell r="B2556" t="str">
            <v>MonopriceMini</v>
          </cell>
          <cell r="M2556">
            <v>120</v>
          </cell>
        </row>
        <row r="2557">
          <cell r="B2557" t="str">
            <v>MonopriceMini</v>
          </cell>
          <cell r="M2557">
            <v>120</v>
          </cell>
        </row>
        <row r="2558">
          <cell r="B2558" t="str">
            <v>MonopriceMini</v>
          </cell>
          <cell r="M2558">
            <v>60</v>
          </cell>
        </row>
        <row r="2559">
          <cell r="B2559" t="str">
            <v>MonopriceMini</v>
          </cell>
          <cell r="M2559">
            <v>60</v>
          </cell>
        </row>
        <row r="2560">
          <cell r="B2560" t="str">
            <v>MonopriceMini</v>
          </cell>
          <cell r="M2560">
            <v>120</v>
          </cell>
        </row>
        <row r="2561">
          <cell r="B2561" t="str">
            <v>MonopriceMini</v>
          </cell>
          <cell r="M2561">
            <v>120</v>
          </cell>
        </row>
        <row r="2562">
          <cell r="B2562" t="str">
            <v>MonopriceMini</v>
          </cell>
          <cell r="M2562">
            <v>120</v>
          </cell>
        </row>
        <row r="2563">
          <cell r="B2563" t="str">
            <v>MonopriceMini</v>
          </cell>
          <cell r="M2563">
            <v>120</v>
          </cell>
        </row>
        <row r="2564">
          <cell r="B2564" t="str">
            <v>MonopriceMini</v>
          </cell>
          <cell r="M2564">
            <v>60</v>
          </cell>
        </row>
        <row r="2565">
          <cell r="B2565" t="str">
            <v>MonopriceMini</v>
          </cell>
          <cell r="M2565">
            <v>120</v>
          </cell>
        </row>
        <row r="2566">
          <cell r="B2566" t="str">
            <v>MonopriceMini</v>
          </cell>
          <cell r="M2566">
            <v>120</v>
          </cell>
        </row>
        <row r="2567">
          <cell r="B2567" t="str">
            <v>MonopriceMini</v>
          </cell>
          <cell r="M2567">
            <v>120</v>
          </cell>
        </row>
        <row r="2568">
          <cell r="B2568" t="str">
            <v>MonopriceMini</v>
          </cell>
          <cell r="M2568">
            <v>120</v>
          </cell>
        </row>
        <row r="2569">
          <cell r="B2569" t="str">
            <v>MonopriceMini</v>
          </cell>
          <cell r="M2569">
            <v>120</v>
          </cell>
        </row>
        <row r="2570">
          <cell r="B2570" t="str">
            <v>MonopriceMini</v>
          </cell>
          <cell r="M2570">
            <v>60</v>
          </cell>
        </row>
        <row r="2571">
          <cell r="B2571" t="str">
            <v>MonopriceMini</v>
          </cell>
          <cell r="M2571">
            <v>120</v>
          </cell>
        </row>
        <row r="2572">
          <cell r="B2572" t="str">
            <v>MonopriceMini</v>
          </cell>
          <cell r="M2572">
            <v>120</v>
          </cell>
        </row>
        <row r="2573">
          <cell r="B2573" t="str">
            <v>MonopriceMini</v>
          </cell>
          <cell r="M2573">
            <v>120</v>
          </cell>
        </row>
        <row r="2574">
          <cell r="B2574" t="str">
            <v>MonopriceMini</v>
          </cell>
          <cell r="M2574">
            <v>120</v>
          </cell>
        </row>
        <row r="2575">
          <cell r="B2575" t="str">
            <v>MonopriceMini</v>
          </cell>
          <cell r="M2575">
            <v>120</v>
          </cell>
        </row>
        <row r="2576">
          <cell r="B2576" t="str">
            <v>MonopriceMini</v>
          </cell>
          <cell r="M2576">
            <v>120</v>
          </cell>
        </row>
        <row r="2577">
          <cell r="B2577" t="str">
            <v>MonopriceMini</v>
          </cell>
          <cell r="M2577">
            <v>60</v>
          </cell>
        </row>
        <row r="2578">
          <cell r="B2578" t="str">
            <v>MonopriceMini</v>
          </cell>
          <cell r="M2578">
            <v>120</v>
          </cell>
        </row>
        <row r="2579">
          <cell r="B2579" t="str">
            <v>MonopriceMini</v>
          </cell>
          <cell r="M2579">
            <v>120</v>
          </cell>
        </row>
        <row r="2580">
          <cell r="B2580" t="str">
            <v>MonopriceMini</v>
          </cell>
          <cell r="M2580">
            <v>120</v>
          </cell>
        </row>
        <row r="2581">
          <cell r="B2581" t="str">
            <v>MonopriceMini</v>
          </cell>
          <cell r="M2581">
            <v>60</v>
          </cell>
        </row>
        <row r="2582">
          <cell r="B2582" t="str">
            <v>MonopriceMini</v>
          </cell>
          <cell r="M2582">
            <v>120</v>
          </cell>
        </row>
        <row r="2583">
          <cell r="B2583" t="str">
            <v>MonopriceMini</v>
          </cell>
          <cell r="M2583">
            <v>60</v>
          </cell>
        </row>
        <row r="2584">
          <cell r="B2584" t="str">
            <v>MonopriceMini</v>
          </cell>
          <cell r="M2584">
            <v>60</v>
          </cell>
        </row>
        <row r="2585">
          <cell r="B2585" t="str">
            <v>MonopriceMini</v>
          </cell>
          <cell r="M2585">
            <v>60</v>
          </cell>
        </row>
        <row r="2586">
          <cell r="B2586" t="str">
            <v>MonopriceMini</v>
          </cell>
          <cell r="M2586">
            <v>120</v>
          </cell>
        </row>
        <row r="2587">
          <cell r="B2587" t="str">
            <v>MonopriceMini</v>
          </cell>
          <cell r="M2587">
            <v>120</v>
          </cell>
        </row>
        <row r="2588">
          <cell r="B2588" t="str">
            <v>MonopriceMini</v>
          </cell>
          <cell r="M2588">
            <v>120</v>
          </cell>
        </row>
        <row r="2589">
          <cell r="B2589" t="str">
            <v>MonopriceMini</v>
          </cell>
          <cell r="M2589">
            <v>120</v>
          </cell>
        </row>
        <row r="2590">
          <cell r="B2590" t="str">
            <v>MonopriceMini</v>
          </cell>
          <cell r="M2590">
            <v>120</v>
          </cell>
        </row>
        <row r="2591">
          <cell r="B2591" t="str">
            <v>MonopriceMini</v>
          </cell>
          <cell r="M2591">
            <v>60</v>
          </cell>
        </row>
        <row r="2592">
          <cell r="B2592" t="str">
            <v>MonopriceMini</v>
          </cell>
          <cell r="M2592">
            <v>120</v>
          </cell>
        </row>
        <row r="2593">
          <cell r="B2593" t="str">
            <v>MonopriceMini</v>
          </cell>
          <cell r="M2593">
            <v>120</v>
          </cell>
        </row>
        <row r="2594">
          <cell r="B2594" t="str">
            <v>MonopriceMini</v>
          </cell>
          <cell r="M2594">
            <v>120</v>
          </cell>
        </row>
        <row r="2595">
          <cell r="B2595" t="str">
            <v>MonopriceMini</v>
          </cell>
          <cell r="M2595">
            <v>120</v>
          </cell>
        </row>
        <row r="2596">
          <cell r="B2596" t="str">
            <v>MonopriceMini</v>
          </cell>
          <cell r="M2596">
            <v>60</v>
          </cell>
        </row>
        <row r="2597">
          <cell r="B2597" t="str">
            <v>MonopriceMini</v>
          </cell>
          <cell r="M2597">
            <v>60</v>
          </cell>
        </row>
        <row r="2598">
          <cell r="B2598" t="str">
            <v>PeopolyPhenom</v>
          </cell>
          <cell r="M2598">
            <v>120</v>
          </cell>
        </row>
        <row r="2599">
          <cell r="B2599" t="str">
            <v>PeopolyPhenom</v>
          </cell>
          <cell r="M2599">
            <v>120</v>
          </cell>
        </row>
        <row r="2600">
          <cell r="B2600" t="str">
            <v>PeopolyPhenom</v>
          </cell>
          <cell r="M2600">
            <v>120</v>
          </cell>
        </row>
        <row r="2601">
          <cell r="B2601" t="str">
            <v>PeopolyPhenom</v>
          </cell>
          <cell r="M2601">
            <v>120</v>
          </cell>
        </row>
        <row r="2602">
          <cell r="B2602" t="str">
            <v>PeopolyPhenom</v>
          </cell>
          <cell r="M2602">
            <v>60</v>
          </cell>
        </row>
        <row r="2603">
          <cell r="B2603" t="str">
            <v>PeopolyPhenom</v>
          </cell>
          <cell r="M2603">
            <v>60</v>
          </cell>
        </row>
        <row r="2604">
          <cell r="B2604" t="str">
            <v>PeopolyPhenom</v>
          </cell>
          <cell r="M2604">
            <v>120</v>
          </cell>
        </row>
        <row r="2605">
          <cell r="B2605" t="str">
            <v>PeopolyPhenom</v>
          </cell>
          <cell r="M2605">
            <v>120</v>
          </cell>
        </row>
        <row r="2606">
          <cell r="B2606" t="str">
            <v>PeopolyPhenom</v>
          </cell>
          <cell r="M2606">
            <v>120</v>
          </cell>
        </row>
        <row r="2607">
          <cell r="B2607" t="str">
            <v>PeopolyPhenom</v>
          </cell>
          <cell r="M2607">
            <v>120</v>
          </cell>
        </row>
        <row r="2608">
          <cell r="B2608" t="str">
            <v>PeopolyPhenom</v>
          </cell>
          <cell r="M2608">
            <v>60</v>
          </cell>
        </row>
        <row r="2609">
          <cell r="B2609" t="str">
            <v>PeopolyPhenom</v>
          </cell>
          <cell r="M2609">
            <v>120</v>
          </cell>
        </row>
        <row r="2610">
          <cell r="B2610" t="str">
            <v>PeopolyPhenom</v>
          </cell>
          <cell r="M2610">
            <v>120</v>
          </cell>
        </row>
        <row r="2611">
          <cell r="B2611" t="str">
            <v>PeopolyPhenom</v>
          </cell>
          <cell r="M2611">
            <v>120</v>
          </cell>
        </row>
        <row r="2612">
          <cell r="B2612" t="str">
            <v>PeopolyPhenom</v>
          </cell>
          <cell r="M2612">
            <v>120</v>
          </cell>
        </row>
        <row r="2613">
          <cell r="B2613" t="str">
            <v>PeopolyPhenom</v>
          </cell>
          <cell r="M2613">
            <v>120</v>
          </cell>
        </row>
        <row r="2614">
          <cell r="B2614" t="str">
            <v>PeopolyPhenom</v>
          </cell>
          <cell r="M2614">
            <v>60</v>
          </cell>
        </row>
        <row r="2615">
          <cell r="B2615" t="str">
            <v>PeopolyPhenom</v>
          </cell>
          <cell r="M2615">
            <v>120</v>
          </cell>
        </row>
        <row r="2616">
          <cell r="B2616" t="str">
            <v>PeopolyPhenom</v>
          </cell>
          <cell r="M2616">
            <v>120</v>
          </cell>
        </row>
        <row r="2617">
          <cell r="B2617" t="str">
            <v>PeopolyPhenom</v>
          </cell>
          <cell r="M2617">
            <v>120</v>
          </cell>
        </row>
        <row r="2618">
          <cell r="B2618" t="str">
            <v>PeopolyPhenom</v>
          </cell>
          <cell r="M2618">
            <v>120</v>
          </cell>
        </row>
        <row r="2619">
          <cell r="B2619" t="str">
            <v>PeopolyPhenom</v>
          </cell>
          <cell r="M2619">
            <v>120</v>
          </cell>
        </row>
        <row r="2620">
          <cell r="B2620" t="str">
            <v>PeopolyPhenom</v>
          </cell>
          <cell r="M2620">
            <v>120</v>
          </cell>
        </row>
        <row r="2621">
          <cell r="B2621" t="str">
            <v>PeopolyPhenom</v>
          </cell>
          <cell r="M2621">
            <v>60</v>
          </cell>
        </row>
        <row r="2622">
          <cell r="B2622" t="str">
            <v>PeopolyPhenom</v>
          </cell>
          <cell r="M2622">
            <v>120</v>
          </cell>
        </row>
        <row r="2623">
          <cell r="B2623" t="str">
            <v>PeopolyPhenom</v>
          </cell>
          <cell r="M2623">
            <v>120</v>
          </cell>
        </row>
        <row r="2624">
          <cell r="B2624" t="str">
            <v>PeopolyPhenom</v>
          </cell>
          <cell r="M2624">
            <v>120</v>
          </cell>
        </row>
        <row r="2625">
          <cell r="B2625" t="str">
            <v>PeopolyPhenom</v>
          </cell>
          <cell r="M2625">
            <v>60</v>
          </cell>
        </row>
        <row r="2626">
          <cell r="B2626" t="str">
            <v>PeopolyPhenom</v>
          </cell>
          <cell r="M2626">
            <v>120</v>
          </cell>
        </row>
        <row r="2627">
          <cell r="B2627" t="str">
            <v>PeopolyPhenom</v>
          </cell>
          <cell r="M2627">
            <v>60</v>
          </cell>
        </row>
        <row r="2628">
          <cell r="B2628" t="str">
            <v>PeopolyPhenom</v>
          </cell>
          <cell r="M2628">
            <v>60</v>
          </cell>
        </row>
        <row r="2629">
          <cell r="B2629" t="str">
            <v>PeopolyPhenom</v>
          </cell>
          <cell r="M2629">
            <v>60</v>
          </cell>
        </row>
        <row r="2630">
          <cell r="B2630" t="str">
            <v>PeopolyPhenom</v>
          </cell>
          <cell r="M2630">
            <v>120</v>
          </cell>
        </row>
        <row r="2631">
          <cell r="B2631" t="str">
            <v>PeopolyPhenom</v>
          </cell>
          <cell r="M2631">
            <v>120</v>
          </cell>
        </row>
        <row r="2632">
          <cell r="B2632" t="str">
            <v>PeopolyPhenom</v>
          </cell>
          <cell r="M2632">
            <v>120</v>
          </cell>
        </row>
        <row r="2633">
          <cell r="B2633" t="str">
            <v>PeopolyPhenom</v>
          </cell>
          <cell r="M2633">
            <v>120</v>
          </cell>
        </row>
        <row r="2634">
          <cell r="B2634" t="str">
            <v>PeopolyPhenom</v>
          </cell>
          <cell r="M2634">
            <v>120</v>
          </cell>
        </row>
        <row r="2635">
          <cell r="B2635" t="str">
            <v>PeopolyPhenom</v>
          </cell>
          <cell r="M2635">
            <v>60</v>
          </cell>
        </row>
        <row r="2636">
          <cell r="B2636" t="str">
            <v>PeopolyPhenom</v>
          </cell>
          <cell r="M2636">
            <v>120</v>
          </cell>
        </row>
        <row r="2637">
          <cell r="B2637" t="str">
            <v>PeopolyPhenom</v>
          </cell>
          <cell r="M2637">
            <v>120</v>
          </cell>
        </row>
        <row r="2638">
          <cell r="B2638" t="str">
            <v>PeopolyPhenom</v>
          </cell>
          <cell r="M2638">
            <v>120</v>
          </cell>
        </row>
        <row r="2639">
          <cell r="B2639" t="str">
            <v>PeopolyPhenom</v>
          </cell>
          <cell r="M2639">
            <v>120</v>
          </cell>
        </row>
        <row r="2640">
          <cell r="B2640" t="str">
            <v>PeopolyPhenom</v>
          </cell>
          <cell r="M2640">
            <v>60</v>
          </cell>
        </row>
        <row r="2641">
          <cell r="B2641" t="str">
            <v>PeopolyPhenom</v>
          </cell>
          <cell r="M2641">
            <v>60</v>
          </cell>
        </row>
        <row r="2642">
          <cell r="B2642" t="str">
            <v>PeopolyPhenomL</v>
          </cell>
          <cell r="M2642">
            <v>120</v>
          </cell>
        </row>
        <row r="2643">
          <cell r="B2643" t="str">
            <v>PeopolyPhenomL</v>
          </cell>
          <cell r="M2643">
            <v>120</v>
          </cell>
        </row>
        <row r="2644">
          <cell r="B2644" t="str">
            <v>PeopolyPhenomL</v>
          </cell>
          <cell r="M2644">
            <v>120</v>
          </cell>
        </row>
        <row r="2645">
          <cell r="B2645" t="str">
            <v>PeopolyPhenomL</v>
          </cell>
          <cell r="M2645">
            <v>120</v>
          </cell>
        </row>
        <row r="2646">
          <cell r="B2646" t="str">
            <v>PeopolyPhenomL</v>
          </cell>
          <cell r="M2646">
            <v>60</v>
          </cell>
        </row>
        <row r="2647">
          <cell r="B2647" t="str">
            <v>PeopolyPhenomL</v>
          </cell>
          <cell r="M2647">
            <v>60</v>
          </cell>
        </row>
        <row r="2648">
          <cell r="B2648" t="str">
            <v>PeopolyPhenomL</v>
          </cell>
          <cell r="M2648">
            <v>120</v>
          </cell>
        </row>
        <row r="2649">
          <cell r="B2649" t="str">
            <v>PeopolyPhenomL</v>
          </cell>
          <cell r="M2649">
            <v>120</v>
          </cell>
        </row>
        <row r="2650">
          <cell r="B2650" t="str">
            <v>PeopolyPhenomL</v>
          </cell>
          <cell r="M2650">
            <v>120</v>
          </cell>
        </row>
        <row r="2651">
          <cell r="B2651" t="str">
            <v>PeopolyPhenomL</v>
          </cell>
          <cell r="M2651">
            <v>120</v>
          </cell>
        </row>
        <row r="2652">
          <cell r="B2652" t="str">
            <v>PeopolyPhenomL</v>
          </cell>
          <cell r="M2652">
            <v>60</v>
          </cell>
        </row>
        <row r="2653">
          <cell r="B2653" t="str">
            <v>PeopolyPhenomL</v>
          </cell>
          <cell r="M2653">
            <v>120</v>
          </cell>
        </row>
        <row r="2654">
          <cell r="B2654" t="str">
            <v>PeopolyPhenomL</v>
          </cell>
          <cell r="M2654">
            <v>120</v>
          </cell>
        </row>
        <row r="2655">
          <cell r="B2655" t="str">
            <v>PeopolyPhenomL</v>
          </cell>
          <cell r="M2655">
            <v>120</v>
          </cell>
        </row>
        <row r="2656">
          <cell r="B2656" t="str">
            <v>PeopolyPhenomL</v>
          </cell>
          <cell r="M2656">
            <v>120</v>
          </cell>
        </row>
        <row r="2657">
          <cell r="B2657" t="str">
            <v>PeopolyPhenomL</v>
          </cell>
          <cell r="M2657">
            <v>120</v>
          </cell>
        </row>
        <row r="2658">
          <cell r="B2658" t="str">
            <v>PeopolyPhenomL</v>
          </cell>
          <cell r="M2658">
            <v>60</v>
          </cell>
        </row>
        <row r="2659">
          <cell r="B2659" t="str">
            <v>PeopolyPhenomL</v>
          </cell>
          <cell r="M2659">
            <v>120</v>
          </cell>
        </row>
        <row r="2660">
          <cell r="B2660" t="str">
            <v>PeopolyPhenomL</v>
          </cell>
          <cell r="M2660">
            <v>120</v>
          </cell>
        </row>
        <row r="2661">
          <cell r="B2661" t="str">
            <v>PeopolyPhenomL</v>
          </cell>
          <cell r="M2661">
            <v>120</v>
          </cell>
        </row>
        <row r="2662">
          <cell r="B2662" t="str">
            <v>PeopolyPhenomL</v>
          </cell>
          <cell r="M2662">
            <v>120</v>
          </cell>
        </row>
        <row r="2663">
          <cell r="B2663" t="str">
            <v>PeopolyPhenomL</v>
          </cell>
          <cell r="M2663">
            <v>120</v>
          </cell>
        </row>
        <row r="2664">
          <cell r="B2664" t="str">
            <v>PeopolyPhenomL</v>
          </cell>
          <cell r="M2664">
            <v>120</v>
          </cell>
        </row>
        <row r="2665">
          <cell r="B2665" t="str">
            <v>PeopolyPhenomL</v>
          </cell>
          <cell r="M2665">
            <v>60</v>
          </cell>
        </row>
        <row r="2666">
          <cell r="B2666" t="str">
            <v>PeopolyPhenomL</v>
          </cell>
          <cell r="M2666">
            <v>120</v>
          </cell>
        </row>
        <row r="2667">
          <cell r="B2667" t="str">
            <v>PeopolyPhenomL</v>
          </cell>
          <cell r="M2667">
            <v>120</v>
          </cell>
        </row>
        <row r="2668">
          <cell r="B2668" t="str">
            <v>PeopolyPhenomL</v>
          </cell>
          <cell r="M2668">
            <v>120</v>
          </cell>
        </row>
        <row r="2669">
          <cell r="B2669" t="str">
            <v>PeopolyPhenomL</v>
          </cell>
          <cell r="M2669">
            <v>60</v>
          </cell>
        </row>
        <row r="2670">
          <cell r="B2670" t="str">
            <v>PeopolyPhenomL</v>
          </cell>
          <cell r="M2670">
            <v>120</v>
          </cell>
        </row>
        <row r="2671">
          <cell r="B2671" t="str">
            <v>PeopolyPhenomL</v>
          </cell>
          <cell r="M2671">
            <v>60</v>
          </cell>
        </row>
        <row r="2672">
          <cell r="B2672" t="str">
            <v>PeopolyPhenomL</v>
          </cell>
          <cell r="M2672">
            <v>60</v>
          </cell>
        </row>
        <row r="2673">
          <cell r="B2673" t="str">
            <v>PeopolyPhenomL</v>
          </cell>
          <cell r="M2673">
            <v>60</v>
          </cell>
        </row>
        <row r="2674">
          <cell r="B2674" t="str">
            <v>PeopolyPhenomL</v>
          </cell>
          <cell r="M2674">
            <v>120</v>
          </cell>
        </row>
        <row r="2675">
          <cell r="B2675" t="str">
            <v>PeopolyPhenomL</v>
          </cell>
          <cell r="M2675">
            <v>120</v>
          </cell>
        </row>
        <row r="2676">
          <cell r="B2676" t="str">
            <v>PeopolyPhenomL</v>
          </cell>
          <cell r="M2676">
            <v>120</v>
          </cell>
        </row>
        <row r="2677">
          <cell r="B2677" t="str">
            <v>PeopolyPhenomL</v>
          </cell>
          <cell r="M2677">
            <v>120</v>
          </cell>
        </row>
        <row r="2678">
          <cell r="B2678" t="str">
            <v>PeopolyPhenomL</v>
          </cell>
          <cell r="M2678">
            <v>120</v>
          </cell>
        </row>
        <row r="2679">
          <cell r="B2679" t="str">
            <v>PeopolyPhenomL</v>
          </cell>
          <cell r="M2679">
            <v>60</v>
          </cell>
        </row>
        <row r="2680">
          <cell r="B2680" t="str">
            <v>PeopolyPhenomL</v>
          </cell>
          <cell r="M2680">
            <v>120</v>
          </cell>
        </row>
        <row r="2681">
          <cell r="B2681" t="str">
            <v>PeopolyPhenomL</v>
          </cell>
          <cell r="M2681">
            <v>120</v>
          </cell>
        </row>
        <row r="2682">
          <cell r="B2682" t="str">
            <v>PeopolyPhenomL</v>
          </cell>
          <cell r="M2682">
            <v>120</v>
          </cell>
        </row>
        <row r="2683">
          <cell r="B2683" t="str">
            <v>PeopolyPhenomL</v>
          </cell>
          <cell r="M2683">
            <v>120</v>
          </cell>
        </row>
        <row r="2684">
          <cell r="B2684" t="str">
            <v>PeopolyPhenomL</v>
          </cell>
          <cell r="M2684">
            <v>60</v>
          </cell>
        </row>
        <row r="2685">
          <cell r="B2685" t="str">
            <v>PeopolyPhenomL</v>
          </cell>
          <cell r="M2685">
            <v>60</v>
          </cell>
        </row>
        <row r="2686">
          <cell r="B2686" t="str">
            <v>PhrozenShuffle2018</v>
          </cell>
          <cell r="M2686">
            <v>120</v>
          </cell>
        </row>
        <row r="2687">
          <cell r="B2687" t="str">
            <v>PhrozenShuffle2018</v>
          </cell>
          <cell r="M2687">
            <v>120</v>
          </cell>
        </row>
        <row r="2688">
          <cell r="B2688" t="str">
            <v>PhrozenShuffle2018</v>
          </cell>
          <cell r="M2688">
            <v>120</v>
          </cell>
        </row>
        <row r="2689">
          <cell r="B2689" t="str">
            <v>PhrozenShuffle2018</v>
          </cell>
          <cell r="M2689">
            <v>120</v>
          </cell>
        </row>
        <row r="2690">
          <cell r="B2690" t="str">
            <v>PhrozenShuffle2018</v>
          </cell>
          <cell r="M2690">
            <v>60</v>
          </cell>
        </row>
        <row r="2691">
          <cell r="B2691" t="str">
            <v>PhrozenShuffle2018</v>
          </cell>
          <cell r="M2691">
            <v>60</v>
          </cell>
        </row>
        <row r="2692">
          <cell r="B2692" t="str">
            <v>PhrozenShuffle2018</v>
          </cell>
          <cell r="M2692">
            <v>120</v>
          </cell>
        </row>
        <row r="2693">
          <cell r="B2693" t="str">
            <v>PhrozenShuffle2018</v>
          </cell>
          <cell r="M2693">
            <v>120</v>
          </cell>
        </row>
        <row r="2694">
          <cell r="B2694" t="str">
            <v>PhrozenShuffle2018</v>
          </cell>
          <cell r="M2694">
            <v>120</v>
          </cell>
        </row>
        <row r="2695">
          <cell r="B2695" t="str">
            <v>PhrozenShuffle2018</v>
          </cell>
          <cell r="M2695">
            <v>120</v>
          </cell>
        </row>
        <row r="2696">
          <cell r="B2696" t="str">
            <v>PhrozenShuffle2018</v>
          </cell>
          <cell r="M2696">
            <v>60</v>
          </cell>
        </row>
        <row r="2697">
          <cell r="B2697" t="str">
            <v>PhrozenShuffle2018</v>
          </cell>
          <cell r="M2697">
            <v>120</v>
          </cell>
        </row>
        <row r="2698">
          <cell r="B2698" t="str">
            <v>PhrozenShuffle2018</v>
          </cell>
          <cell r="M2698">
            <v>120</v>
          </cell>
        </row>
        <row r="2699">
          <cell r="B2699" t="str">
            <v>PhrozenShuffle2018</v>
          </cell>
          <cell r="M2699">
            <v>120</v>
          </cell>
        </row>
        <row r="2700">
          <cell r="B2700" t="str">
            <v>PhrozenShuffle2018</v>
          </cell>
          <cell r="M2700">
            <v>120</v>
          </cell>
        </row>
        <row r="2701">
          <cell r="B2701" t="str">
            <v>PhrozenShuffle2018</v>
          </cell>
          <cell r="M2701">
            <v>120</v>
          </cell>
        </row>
        <row r="2702">
          <cell r="B2702" t="str">
            <v>PhrozenShuffle2018</v>
          </cell>
          <cell r="M2702">
            <v>60</v>
          </cell>
        </row>
        <row r="2703">
          <cell r="B2703" t="str">
            <v>PhrozenShuffle2018</v>
          </cell>
          <cell r="M2703">
            <v>120</v>
          </cell>
        </row>
        <row r="2704">
          <cell r="B2704" t="str">
            <v>PhrozenShuffle2018</v>
          </cell>
          <cell r="M2704">
            <v>120</v>
          </cell>
        </row>
        <row r="2705">
          <cell r="B2705" t="str">
            <v>PhrozenShuffle2018</v>
          </cell>
          <cell r="M2705">
            <v>120</v>
          </cell>
        </row>
        <row r="2706">
          <cell r="B2706" t="str">
            <v>PhrozenShuffle2018</v>
          </cell>
          <cell r="M2706">
            <v>120</v>
          </cell>
        </row>
        <row r="2707">
          <cell r="B2707" t="str">
            <v>PhrozenShuffle2018</v>
          </cell>
          <cell r="M2707">
            <v>120</v>
          </cell>
        </row>
        <row r="2708">
          <cell r="B2708" t="str">
            <v>PhrozenShuffle2018</v>
          </cell>
          <cell r="M2708">
            <v>120</v>
          </cell>
        </row>
        <row r="2709">
          <cell r="B2709" t="str">
            <v>PhrozenShuffle2018</v>
          </cell>
          <cell r="M2709">
            <v>60</v>
          </cell>
        </row>
        <row r="2710">
          <cell r="B2710" t="str">
            <v>PhrozenShuffle2018</v>
          </cell>
          <cell r="M2710">
            <v>120</v>
          </cell>
        </row>
        <row r="2711">
          <cell r="B2711" t="str">
            <v>PhrozenShuffle2018</v>
          </cell>
          <cell r="M2711">
            <v>120</v>
          </cell>
        </row>
        <row r="2712">
          <cell r="B2712" t="str">
            <v>PhrozenShuffle2018</v>
          </cell>
          <cell r="M2712">
            <v>120</v>
          </cell>
        </row>
        <row r="2713">
          <cell r="B2713" t="str">
            <v>PhrozenShuffle2018</v>
          </cell>
          <cell r="M2713">
            <v>60</v>
          </cell>
        </row>
        <row r="2714">
          <cell r="B2714" t="str">
            <v>PhrozenShuffle2018</v>
          </cell>
          <cell r="M2714">
            <v>120</v>
          </cell>
        </row>
        <row r="2715">
          <cell r="B2715" t="str">
            <v>PhrozenShuffle2018</v>
          </cell>
          <cell r="M2715">
            <v>60</v>
          </cell>
        </row>
        <row r="2716">
          <cell r="B2716" t="str">
            <v>PhrozenShuffle2018</v>
          </cell>
          <cell r="M2716">
            <v>60</v>
          </cell>
        </row>
        <row r="2717">
          <cell r="B2717" t="str">
            <v>PhrozenShuffle2018</v>
          </cell>
          <cell r="M2717">
            <v>60</v>
          </cell>
        </row>
        <row r="2718">
          <cell r="B2718" t="str">
            <v>PhrozenShuffle2018</v>
          </cell>
          <cell r="M2718">
            <v>120</v>
          </cell>
        </row>
        <row r="2719">
          <cell r="B2719" t="str">
            <v>PhrozenShuffle2018</v>
          </cell>
          <cell r="M2719">
            <v>120</v>
          </cell>
        </row>
        <row r="2720">
          <cell r="B2720" t="str">
            <v>PhrozenShuffle2018</v>
          </cell>
          <cell r="M2720">
            <v>120</v>
          </cell>
        </row>
        <row r="2721">
          <cell r="B2721" t="str">
            <v>PhrozenShuffle2018</v>
          </cell>
          <cell r="M2721">
            <v>120</v>
          </cell>
        </row>
        <row r="2722">
          <cell r="B2722" t="str">
            <v>PhrozenShuffle2018</v>
          </cell>
          <cell r="M2722">
            <v>120</v>
          </cell>
        </row>
        <row r="2723">
          <cell r="B2723" t="str">
            <v>PhrozenShuffle2018</v>
          </cell>
          <cell r="M2723">
            <v>60</v>
          </cell>
        </row>
        <row r="2724">
          <cell r="B2724" t="str">
            <v>PhrozenShuffle2018</v>
          </cell>
          <cell r="M2724">
            <v>120</v>
          </cell>
        </row>
        <row r="2725">
          <cell r="B2725" t="str">
            <v>PhrozenShuffle2018</v>
          </cell>
          <cell r="M2725">
            <v>120</v>
          </cell>
        </row>
        <row r="2726">
          <cell r="B2726" t="str">
            <v>PhrozenShuffle2018</v>
          </cell>
          <cell r="M2726">
            <v>120</v>
          </cell>
        </row>
        <row r="2727">
          <cell r="B2727" t="str">
            <v>PhrozenShuffle2018</v>
          </cell>
          <cell r="M2727">
            <v>120</v>
          </cell>
        </row>
        <row r="2728">
          <cell r="B2728" t="str">
            <v>PhrozenShuffle2018</v>
          </cell>
          <cell r="M2728">
            <v>60</v>
          </cell>
        </row>
        <row r="2729">
          <cell r="B2729" t="str">
            <v>PhrozenShuffle2018</v>
          </cell>
          <cell r="M2729">
            <v>60</v>
          </cell>
        </row>
        <row r="2730">
          <cell r="B2730" t="str">
            <v>PhrozenShuffle2019</v>
          </cell>
          <cell r="M2730">
            <v>120</v>
          </cell>
        </row>
        <row r="2731">
          <cell r="B2731" t="str">
            <v>PhrozenShuffle2019</v>
          </cell>
          <cell r="M2731">
            <v>120</v>
          </cell>
        </row>
        <row r="2732">
          <cell r="B2732" t="str">
            <v>PhrozenShuffle2019</v>
          </cell>
          <cell r="M2732">
            <v>120</v>
          </cell>
        </row>
        <row r="2733">
          <cell r="B2733" t="str">
            <v>PhrozenShuffle2019</v>
          </cell>
          <cell r="M2733">
            <v>120</v>
          </cell>
        </row>
        <row r="2734">
          <cell r="B2734" t="str">
            <v>PhrozenShuffle2019</v>
          </cell>
          <cell r="M2734">
            <v>60</v>
          </cell>
        </row>
        <row r="2735">
          <cell r="B2735" t="str">
            <v>PhrozenShuffle2019</v>
          </cell>
          <cell r="M2735">
            <v>60</v>
          </cell>
        </row>
        <row r="2736">
          <cell r="B2736" t="str">
            <v>PhrozenShuffle2019</v>
          </cell>
          <cell r="M2736">
            <v>120</v>
          </cell>
        </row>
        <row r="2737">
          <cell r="B2737" t="str">
            <v>PhrozenShuffle2019</v>
          </cell>
          <cell r="M2737">
            <v>120</v>
          </cell>
        </row>
        <row r="2738">
          <cell r="B2738" t="str">
            <v>PhrozenShuffle2019</v>
          </cell>
          <cell r="M2738">
            <v>120</v>
          </cell>
        </row>
        <row r="2739">
          <cell r="B2739" t="str">
            <v>PhrozenShuffle2019</v>
          </cell>
          <cell r="M2739">
            <v>120</v>
          </cell>
        </row>
        <row r="2740">
          <cell r="B2740" t="str">
            <v>PhrozenShuffle2019</v>
          </cell>
          <cell r="M2740">
            <v>60</v>
          </cell>
        </row>
        <row r="2741">
          <cell r="B2741" t="str">
            <v>PhrozenShuffle2019</v>
          </cell>
          <cell r="M2741">
            <v>120</v>
          </cell>
        </row>
        <row r="2742">
          <cell r="B2742" t="str">
            <v>PhrozenShuffle2019</v>
          </cell>
          <cell r="M2742">
            <v>120</v>
          </cell>
        </row>
        <row r="2743">
          <cell r="B2743" t="str">
            <v>PhrozenShuffle2019</v>
          </cell>
          <cell r="M2743">
            <v>120</v>
          </cell>
        </row>
        <row r="2744">
          <cell r="B2744" t="str">
            <v>PhrozenShuffle2019</v>
          </cell>
          <cell r="M2744">
            <v>120</v>
          </cell>
        </row>
        <row r="2745">
          <cell r="B2745" t="str">
            <v>PhrozenShuffle2019</v>
          </cell>
          <cell r="M2745">
            <v>120</v>
          </cell>
        </row>
        <row r="2746">
          <cell r="B2746" t="str">
            <v>PhrozenShuffle2019</v>
          </cell>
          <cell r="M2746">
            <v>60</v>
          </cell>
        </row>
        <row r="2747">
          <cell r="B2747" t="str">
            <v>PhrozenShuffle2019</v>
          </cell>
          <cell r="M2747">
            <v>120</v>
          </cell>
        </row>
        <row r="2748">
          <cell r="B2748" t="str">
            <v>PhrozenShuffle2019</v>
          </cell>
          <cell r="M2748">
            <v>120</v>
          </cell>
        </row>
        <row r="2749">
          <cell r="B2749" t="str">
            <v>PhrozenShuffle2019</v>
          </cell>
          <cell r="M2749">
            <v>120</v>
          </cell>
        </row>
        <row r="2750">
          <cell r="B2750" t="str">
            <v>PhrozenShuffle2019</v>
          </cell>
          <cell r="M2750">
            <v>120</v>
          </cell>
        </row>
        <row r="2751">
          <cell r="B2751" t="str">
            <v>PhrozenShuffle2019</v>
          </cell>
          <cell r="M2751">
            <v>120</v>
          </cell>
        </row>
        <row r="2752">
          <cell r="B2752" t="str">
            <v>PhrozenShuffle2019</v>
          </cell>
          <cell r="M2752">
            <v>120</v>
          </cell>
        </row>
        <row r="2753">
          <cell r="B2753" t="str">
            <v>PhrozenShuffle2019</v>
          </cell>
          <cell r="M2753">
            <v>60</v>
          </cell>
        </row>
        <row r="2754">
          <cell r="B2754" t="str">
            <v>PhrozenShuffle2019</v>
          </cell>
          <cell r="M2754">
            <v>120</v>
          </cell>
        </row>
        <row r="2755">
          <cell r="B2755" t="str">
            <v>PhrozenShuffle2019</v>
          </cell>
          <cell r="M2755">
            <v>120</v>
          </cell>
        </row>
        <row r="2756">
          <cell r="B2756" t="str">
            <v>PhrozenShuffle2019</v>
          </cell>
          <cell r="M2756">
            <v>120</v>
          </cell>
        </row>
        <row r="2757">
          <cell r="B2757" t="str">
            <v>PhrozenShuffle2019</v>
          </cell>
          <cell r="M2757">
            <v>60</v>
          </cell>
        </row>
        <row r="2758">
          <cell r="B2758" t="str">
            <v>PhrozenShuffle2019</v>
          </cell>
          <cell r="M2758">
            <v>120</v>
          </cell>
        </row>
        <row r="2759">
          <cell r="B2759" t="str">
            <v>PhrozenShuffle2019</v>
          </cell>
          <cell r="M2759">
            <v>60</v>
          </cell>
        </row>
        <row r="2760">
          <cell r="B2760" t="str">
            <v>PhrozenShuffle2019</v>
          </cell>
          <cell r="M2760">
            <v>60</v>
          </cell>
        </row>
        <row r="2761">
          <cell r="B2761" t="str">
            <v>PhrozenShuffle2019</v>
          </cell>
          <cell r="M2761">
            <v>60</v>
          </cell>
        </row>
        <row r="2762">
          <cell r="B2762" t="str">
            <v>PhrozenShuffle2019</v>
          </cell>
          <cell r="M2762">
            <v>120</v>
          </cell>
        </row>
        <row r="2763">
          <cell r="B2763" t="str">
            <v>PhrozenShuffle2019</v>
          </cell>
          <cell r="M2763">
            <v>120</v>
          </cell>
        </row>
        <row r="2764">
          <cell r="B2764" t="str">
            <v>PhrozenShuffle2019</v>
          </cell>
          <cell r="M2764">
            <v>120</v>
          </cell>
        </row>
        <row r="2765">
          <cell r="B2765" t="str">
            <v>PhrozenShuffle2019</v>
          </cell>
          <cell r="M2765">
            <v>120</v>
          </cell>
        </row>
        <row r="2766">
          <cell r="B2766" t="str">
            <v>PhrozenShuffle2019</v>
          </cell>
          <cell r="M2766">
            <v>120</v>
          </cell>
        </row>
        <row r="2767">
          <cell r="B2767" t="str">
            <v>PhrozenShuffle2019</v>
          </cell>
          <cell r="M2767">
            <v>60</v>
          </cell>
        </row>
        <row r="2768">
          <cell r="B2768" t="str">
            <v>PhrozenShuffle2019</v>
          </cell>
          <cell r="M2768">
            <v>120</v>
          </cell>
        </row>
        <row r="2769">
          <cell r="B2769" t="str">
            <v>PhrozenShuffle2019</v>
          </cell>
          <cell r="M2769">
            <v>120</v>
          </cell>
        </row>
        <row r="2770">
          <cell r="B2770" t="str">
            <v>PhrozenShuffle2019</v>
          </cell>
          <cell r="M2770">
            <v>120</v>
          </cell>
        </row>
        <row r="2771">
          <cell r="B2771" t="str">
            <v>PhrozenShuffle2019</v>
          </cell>
          <cell r="M2771">
            <v>120</v>
          </cell>
        </row>
        <row r="2772">
          <cell r="B2772" t="str">
            <v>PhrozenShuffle2019</v>
          </cell>
          <cell r="M2772">
            <v>60</v>
          </cell>
        </row>
        <row r="2773">
          <cell r="B2773" t="str">
            <v>PhrozenShuffle2019</v>
          </cell>
          <cell r="M2773">
            <v>60</v>
          </cell>
        </row>
        <row r="2774">
          <cell r="B2774" t="str">
            <v>PhrozenShuffle4k</v>
          </cell>
          <cell r="M2774">
            <v>120</v>
          </cell>
        </row>
        <row r="2775">
          <cell r="B2775" t="str">
            <v>PhrozenShuffle4k</v>
          </cell>
          <cell r="M2775">
            <v>120</v>
          </cell>
        </row>
        <row r="2776">
          <cell r="B2776" t="str">
            <v>PhrozenShuffle4k</v>
          </cell>
          <cell r="M2776">
            <v>120</v>
          </cell>
        </row>
        <row r="2777">
          <cell r="B2777" t="str">
            <v>PhrozenShuffle4k</v>
          </cell>
          <cell r="M2777">
            <v>120</v>
          </cell>
        </row>
        <row r="2778">
          <cell r="B2778" t="str">
            <v>PhrozenShuffle4k</v>
          </cell>
          <cell r="M2778">
            <v>60</v>
          </cell>
        </row>
        <row r="2779">
          <cell r="B2779" t="str">
            <v>PhrozenShuffle4k</v>
          </cell>
          <cell r="M2779">
            <v>60</v>
          </cell>
        </row>
        <row r="2780">
          <cell r="B2780" t="str">
            <v>PhrozenShuffle4k</v>
          </cell>
          <cell r="M2780">
            <v>120</v>
          </cell>
        </row>
        <row r="2781">
          <cell r="B2781" t="str">
            <v>PhrozenShuffle4k</v>
          </cell>
          <cell r="M2781">
            <v>120</v>
          </cell>
        </row>
        <row r="2782">
          <cell r="B2782" t="str">
            <v>PhrozenShuffle4k</v>
          </cell>
          <cell r="M2782">
            <v>120</v>
          </cell>
        </row>
        <row r="2783">
          <cell r="B2783" t="str">
            <v>PhrozenShuffle4k</v>
          </cell>
          <cell r="M2783">
            <v>120</v>
          </cell>
        </row>
        <row r="2784">
          <cell r="B2784" t="str">
            <v>PhrozenShuffle4k</v>
          </cell>
          <cell r="M2784">
            <v>60</v>
          </cell>
        </row>
        <row r="2785">
          <cell r="B2785" t="str">
            <v>PhrozenShuffle4k</v>
          </cell>
          <cell r="M2785">
            <v>120</v>
          </cell>
        </row>
        <row r="2786">
          <cell r="B2786" t="str">
            <v>PhrozenShuffle4k</v>
          </cell>
          <cell r="M2786">
            <v>120</v>
          </cell>
        </row>
        <row r="2787">
          <cell r="B2787" t="str">
            <v>PhrozenShuffle4k</v>
          </cell>
          <cell r="M2787">
            <v>120</v>
          </cell>
        </row>
        <row r="2788">
          <cell r="B2788" t="str">
            <v>PhrozenShuffle4k</v>
          </cell>
          <cell r="M2788">
            <v>120</v>
          </cell>
        </row>
        <row r="2789">
          <cell r="B2789" t="str">
            <v>PhrozenShuffle4k</v>
          </cell>
          <cell r="M2789">
            <v>120</v>
          </cell>
        </row>
        <row r="2790">
          <cell r="B2790" t="str">
            <v>PhrozenShuffle4k</v>
          </cell>
          <cell r="M2790">
            <v>60</v>
          </cell>
        </row>
        <row r="2791">
          <cell r="B2791" t="str">
            <v>PhrozenShuffle4k</v>
          </cell>
          <cell r="M2791">
            <v>120</v>
          </cell>
        </row>
        <row r="2792">
          <cell r="B2792" t="str">
            <v>PhrozenShuffle4k</v>
          </cell>
          <cell r="M2792">
            <v>120</v>
          </cell>
        </row>
        <row r="2793">
          <cell r="B2793" t="str">
            <v>PhrozenShuffle4k</v>
          </cell>
          <cell r="M2793">
            <v>120</v>
          </cell>
        </row>
        <row r="2794">
          <cell r="B2794" t="str">
            <v>PhrozenShuffle4k</v>
          </cell>
          <cell r="M2794">
            <v>120</v>
          </cell>
        </row>
        <row r="2795">
          <cell r="B2795" t="str">
            <v>PhrozenShuffle4k</v>
          </cell>
          <cell r="M2795">
            <v>120</v>
          </cell>
        </row>
        <row r="2796">
          <cell r="B2796" t="str">
            <v>PhrozenShuffle4k</v>
          </cell>
          <cell r="M2796">
            <v>120</v>
          </cell>
        </row>
        <row r="2797">
          <cell r="B2797" t="str">
            <v>PhrozenShuffle4k</v>
          </cell>
          <cell r="M2797">
            <v>60</v>
          </cell>
        </row>
        <row r="2798">
          <cell r="B2798" t="str">
            <v>PhrozenShuffle4k</v>
          </cell>
          <cell r="M2798">
            <v>120</v>
          </cell>
        </row>
        <row r="2799">
          <cell r="B2799" t="str">
            <v>PhrozenShuffle4k</v>
          </cell>
          <cell r="M2799">
            <v>120</v>
          </cell>
        </row>
        <row r="2800">
          <cell r="B2800" t="str">
            <v>PhrozenShuffle4k</v>
          </cell>
          <cell r="M2800">
            <v>120</v>
          </cell>
        </row>
        <row r="2801">
          <cell r="B2801" t="str">
            <v>PhrozenShuffle4k</v>
          </cell>
          <cell r="M2801">
            <v>60</v>
          </cell>
        </row>
        <row r="2802">
          <cell r="B2802" t="str">
            <v>PhrozenShuffle4k</v>
          </cell>
          <cell r="M2802">
            <v>120</v>
          </cell>
        </row>
        <row r="2803">
          <cell r="B2803" t="str">
            <v>PhrozenShuffle4k</v>
          </cell>
          <cell r="M2803">
            <v>60</v>
          </cell>
        </row>
        <row r="2804">
          <cell r="B2804" t="str">
            <v>PhrozenShuffle4k</v>
          </cell>
          <cell r="M2804">
            <v>60</v>
          </cell>
        </row>
        <row r="2805">
          <cell r="B2805" t="str">
            <v>PhrozenShuffle4k</v>
          </cell>
          <cell r="M2805">
            <v>60</v>
          </cell>
        </row>
        <row r="2806">
          <cell r="B2806" t="str">
            <v>PhrozenShuffle4k</v>
          </cell>
          <cell r="M2806">
            <v>120</v>
          </cell>
        </row>
        <row r="2807">
          <cell r="B2807" t="str">
            <v>PhrozenShuffle4k</v>
          </cell>
          <cell r="M2807">
            <v>120</v>
          </cell>
        </row>
        <row r="2808">
          <cell r="B2808" t="str">
            <v>PhrozenShuffle4k</v>
          </cell>
          <cell r="M2808">
            <v>120</v>
          </cell>
        </row>
        <row r="2809">
          <cell r="B2809" t="str">
            <v>PhrozenShuffle4k</v>
          </cell>
          <cell r="M2809">
            <v>120</v>
          </cell>
        </row>
        <row r="2810">
          <cell r="B2810" t="str">
            <v>PhrozenShuffle4k</v>
          </cell>
          <cell r="M2810">
            <v>120</v>
          </cell>
        </row>
        <row r="2811">
          <cell r="B2811" t="str">
            <v>PhrozenShuffle4k</v>
          </cell>
          <cell r="M2811">
            <v>60</v>
          </cell>
        </row>
        <row r="2812">
          <cell r="B2812" t="str">
            <v>PhrozenShuffle4k</v>
          </cell>
          <cell r="M2812">
            <v>120</v>
          </cell>
        </row>
        <row r="2813">
          <cell r="B2813" t="str">
            <v>PhrozenShuffle4k</v>
          </cell>
          <cell r="M2813">
            <v>120</v>
          </cell>
        </row>
        <row r="2814">
          <cell r="B2814" t="str">
            <v>PhrozenShuffle4k</v>
          </cell>
          <cell r="M2814">
            <v>120</v>
          </cell>
        </row>
        <row r="2815">
          <cell r="B2815" t="str">
            <v>PhrozenShuffle4k</v>
          </cell>
          <cell r="M2815">
            <v>120</v>
          </cell>
        </row>
        <row r="2816">
          <cell r="B2816" t="str">
            <v>PhrozenShuffle4k</v>
          </cell>
          <cell r="M2816">
            <v>60</v>
          </cell>
        </row>
        <row r="2817">
          <cell r="B2817" t="str">
            <v>PhrozenShuffle4k</v>
          </cell>
          <cell r="M2817">
            <v>60</v>
          </cell>
        </row>
        <row r="2818">
          <cell r="B2818" t="str">
            <v>PhrozenShuffleLite</v>
          </cell>
          <cell r="M2818">
            <v>120</v>
          </cell>
        </row>
        <row r="2819">
          <cell r="B2819" t="str">
            <v>PhrozenShuffleLite</v>
          </cell>
          <cell r="M2819">
            <v>120</v>
          </cell>
        </row>
        <row r="2820">
          <cell r="B2820" t="str">
            <v>PhrozenShuffleLite</v>
          </cell>
          <cell r="M2820">
            <v>120</v>
          </cell>
        </row>
        <row r="2821">
          <cell r="B2821" t="str">
            <v>PhrozenShuffleLite</v>
          </cell>
          <cell r="M2821">
            <v>120</v>
          </cell>
        </row>
        <row r="2822">
          <cell r="B2822" t="str">
            <v>PhrozenShuffleLite</v>
          </cell>
          <cell r="M2822">
            <v>60</v>
          </cell>
        </row>
        <row r="2823">
          <cell r="B2823" t="str">
            <v>PhrozenShuffleLite</v>
          </cell>
          <cell r="M2823">
            <v>60</v>
          </cell>
        </row>
        <row r="2824">
          <cell r="B2824" t="str">
            <v>PhrozenShuffleLite</v>
          </cell>
          <cell r="M2824">
            <v>120</v>
          </cell>
        </row>
        <row r="2825">
          <cell r="B2825" t="str">
            <v>PhrozenShuffleLite</v>
          </cell>
          <cell r="M2825">
            <v>120</v>
          </cell>
        </row>
        <row r="2826">
          <cell r="B2826" t="str">
            <v>PhrozenShuffleLite</v>
          </cell>
          <cell r="M2826">
            <v>120</v>
          </cell>
        </row>
        <row r="2827">
          <cell r="B2827" t="str">
            <v>PhrozenShuffleLite</v>
          </cell>
          <cell r="M2827">
            <v>120</v>
          </cell>
        </row>
        <row r="2828">
          <cell r="B2828" t="str">
            <v>PhrozenShuffleLite</v>
          </cell>
          <cell r="M2828">
            <v>60</v>
          </cell>
        </row>
        <row r="2829">
          <cell r="B2829" t="str">
            <v>PhrozenShuffleLite</v>
          </cell>
          <cell r="M2829">
            <v>120</v>
          </cell>
        </row>
        <row r="2830">
          <cell r="B2830" t="str">
            <v>PhrozenShuffleLite</v>
          </cell>
          <cell r="M2830">
            <v>120</v>
          </cell>
        </row>
        <row r="2831">
          <cell r="B2831" t="str">
            <v>PhrozenShuffleLite</v>
          </cell>
          <cell r="M2831">
            <v>120</v>
          </cell>
        </row>
        <row r="2832">
          <cell r="B2832" t="str">
            <v>PhrozenShuffleLite</v>
          </cell>
          <cell r="M2832">
            <v>120</v>
          </cell>
        </row>
        <row r="2833">
          <cell r="B2833" t="str">
            <v>PhrozenShuffleLite</v>
          </cell>
          <cell r="M2833">
            <v>120</v>
          </cell>
        </row>
        <row r="2834">
          <cell r="B2834" t="str">
            <v>PhrozenShuffleLite</v>
          </cell>
          <cell r="M2834">
            <v>60</v>
          </cell>
        </row>
        <row r="2835">
          <cell r="B2835" t="str">
            <v>PhrozenShuffleLite</v>
          </cell>
          <cell r="M2835">
            <v>120</v>
          </cell>
        </row>
        <row r="2836">
          <cell r="B2836" t="str">
            <v>PhrozenShuffleLite</v>
          </cell>
          <cell r="M2836">
            <v>120</v>
          </cell>
        </row>
        <row r="2837">
          <cell r="B2837" t="str">
            <v>PhrozenShuffleLite</v>
          </cell>
          <cell r="M2837">
            <v>120</v>
          </cell>
        </row>
        <row r="2838">
          <cell r="B2838" t="str">
            <v>PhrozenShuffleLite</v>
          </cell>
          <cell r="M2838">
            <v>120</v>
          </cell>
        </row>
        <row r="2839">
          <cell r="B2839" t="str">
            <v>PhrozenShuffleLite</v>
          </cell>
          <cell r="M2839">
            <v>120</v>
          </cell>
        </row>
        <row r="2840">
          <cell r="B2840" t="str">
            <v>PhrozenShuffleLite</v>
          </cell>
          <cell r="M2840">
            <v>120</v>
          </cell>
        </row>
        <row r="2841">
          <cell r="B2841" t="str">
            <v>PhrozenShuffleLite</v>
          </cell>
          <cell r="M2841">
            <v>60</v>
          </cell>
        </row>
        <row r="2842">
          <cell r="B2842" t="str">
            <v>PhrozenShuffleLite</v>
          </cell>
          <cell r="M2842">
            <v>120</v>
          </cell>
        </row>
        <row r="2843">
          <cell r="B2843" t="str">
            <v>PhrozenShuffleLite</v>
          </cell>
          <cell r="M2843">
            <v>120</v>
          </cell>
        </row>
        <row r="2844">
          <cell r="B2844" t="str">
            <v>PhrozenShuffleLite</v>
          </cell>
          <cell r="M2844">
            <v>120</v>
          </cell>
        </row>
        <row r="2845">
          <cell r="B2845" t="str">
            <v>PhrozenShuffleLite</v>
          </cell>
          <cell r="M2845">
            <v>60</v>
          </cell>
        </row>
        <row r="2846">
          <cell r="B2846" t="str">
            <v>PhrozenShuffleLite</v>
          </cell>
          <cell r="M2846">
            <v>120</v>
          </cell>
        </row>
        <row r="2847">
          <cell r="B2847" t="str">
            <v>PhrozenShuffleLite</v>
          </cell>
          <cell r="M2847">
            <v>60</v>
          </cell>
        </row>
        <row r="2848">
          <cell r="B2848" t="str">
            <v>PhrozenShuffleLite</v>
          </cell>
          <cell r="M2848">
            <v>60</v>
          </cell>
        </row>
        <row r="2849">
          <cell r="B2849" t="str">
            <v>PhrozenShuffleLite</v>
          </cell>
          <cell r="M2849">
            <v>60</v>
          </cell>
        </row>
        <row r="2850">
          <cell r="B2850" t="str">
            <v>PhrozenShuffleLite</v>
          </cell>
          <cell r="M2850">
            <v>120</v>
          </cell>
        </row>
        <row r="2851">
          <cell r="B2851" t="str">
            <v>PhrozenShuffleLite</v>
          </cell>
          <cell r="M2851">
            <v>120</v>
          </cell>
        </row>
        <row r="2852">
          <cell r="B2852" t="str">
            <v>PhrozenShuffleLite</v>
          </cell>
          <cell r="M2852">
            <v>120</v>
          </cell>
        </row>
        <row r="2853">
          <cell r="B2853" t="str">
            <v>PhrozenShuffleLite</v>
          </cell>
          <cell r="M2853">
            <v>120</v>
          </cell>
        </row>
        <row r="2854">
          <cell r="B2854" t="str">
            <v>PhrozenShuffleLite</v>
          </cell>
          <cell r="M2854">
            <v>120</v>
          </cell>
        </row>
        <row r="2855">
          <cell r="B2855" t="str">
            <v>PhrozenShuffleLite</v>
          </cell>
          <cell r="M2855">
            <v>60</v>
          </cell>
        </row>
        <row r="2856">
          <cell r="B2856" t="str">
            <v>PhrozenShuffleLite</v>
          </cell>
          <cell r="M2856">
            <v>120</v>
          </cell>
        </row>
        <row r="2857">
          <cell r="B2857" t="str">
            <v>PhrozenShuffleLite</v>
          </cell>
          <cell r="M2857">
            <v>120</v>
          </cell>
        </row>
        <row r="2858">
          <cell r="B2858" t="str">
            <v>PhrozenShuffleLite</v>
          </cell>
          <cell r="M2858">
            <v>120</v>
          </cell>
        </row>
        <row r="2859">
          <cell r="B2859" t="str">
            <v>PhrozenShuffleLite</v>
          </cell>
          <cell r="M2859">
            <v>120</v>
          </cell>
        </row>
        <row r="2860">
          <cell r="B2860" t="str">
            <v>PhrozenShuffleLite</v>
          </cell>
          <cell r="M2860">
            <v>60</v>
          </cell>
        </row>
        <row r="2861">
          <cell r="B2861" t="str">
            <v>PhrozenShuffleLite</v>
          </cell>
          <cell r="M2861">
            <v>60</v>
          </cell>
        </row>
        <row r="2862">
          <cell r="B2862" t="str">
            <v>PhrozenShuffleXL2018</v>
          </cell>
          <cell r="M2862">
            <v>120</v>
          </cell>
        </row>
        <row r="2863">
          <cell r="B2863" t="str">
            <v>PhrozenShuffleXL2018</v>
          </cell>
          <cell r="M2863">
            <v>120</v>
          </cell>
        </row>
        <row r="2864">
          <cell r="B2864" t="str">
            <v>PhrozenShuffleXL2018</v>
          </cell>
          <cell r="M2864">
            <v>120</v>
          </cell>
        </row>
        <row r="2865">
          <cell r="B2865" t="str">
            <v>PhrozenShuffleXL2018</v>
          </cell>
          <cell r="M2865">
            <v>120</v>
          </cell>
        </row>
        <row r="2866">
          <cell r="B2866" t="str">
            <v>PhrozenShuffleXL2018</v>
          </cell>
          <cell r="M2866">
            <v>60</v>
          </cell>
        </row>
        <row r="2867">
          <cell r="B2867" t="str">
            <v>PhrozenShuffleXL2018</v>
          </cell>
          <cell r="M2867">
            <v>60</v>
          </cell>
        </row>
        <row r="2868">
          <cell r="B2868" t="str">
            <v>PhrozenShuffleXL2018</v>
          </cell>
          <cell r="M2868">
            <v>120</v>
          </cell>
        </row>
        <row r="2869">
          <cell r="B2869" t="str">
            <v>PhrozenShuffleXL2018</v>
          </cell>
          <cell r="M2869">
            <v>120</v>
          </cell>
        </row>
        <row r="2870">
          <cell r="B2870" t="str">
            <v>PhrozenShuffleXL2018</v>
          </cell>
          <cell r="M2870">
            <v>120</v>
          </cell>
        </row>
        <row r="2871">
          <cell r="B2871" t="str">
            <v>PhrozenShuffleXL2018</v>
          </cell>
          <cell r="M2871">
            <v>120</v>
          </cell>
        </row>
        <row r="2872">
          <cell r="B2872" t="str">
            <v>PhrozenShuffleXL2018</v>
          </cell>
          <cell r="M2872">
            <v>60</v>
          </cell>
        </row>
        <row r="2873">
          <cell r="B2873" t="str">
            <v>PhrozenShuffleXL2018</v>
          </cell>
          <cell r="M2873">
            <v>120</v>
          </cell>
        </row>
        <row r="2874">
          <cell r="B2874" t="str">
            <v>PhrozenShuffleXL2018</v>
          </cell>
          <cell r="M2874">
            <v>120</v>
          </cell>
        </row>
        <row r="2875">
          <cell r="B2875" t="str">
            <v>PhrozenShuffleXL2018</v>
          </cell>
          <cell r="M2875">
            <v>120</v>
          </cell>
        </row>
        <row r="2876">
          <cell r="B2876" t="str">
            <v>PhrozenShuffleXL2018</v>
          </cell>
          <cell r="M2876">
            <v>120</v>
          </cell>
        </row>
        <row r="2877">
          <cell r="B2877" t="str">
            <v>PhrozenShuffleXL2018</v>
          </cell>
          <cell r="M2877">
            <v>120</v>
          </cell>
        </row>
        <row r="2878">
          <cell r="B2878" t="str">
            <v>PhrozenShuffleXL2018</v>
          </cell>
          <cell r="M2878">
            <v>60</v>
          </cell>
        </row>
        <row r="2879">
          <cell r="B2879" t="str">
            <v>PhrozenShuffleXL2018</v>
          </cell>
          <cell r="M2879">
            <v>120</v>
          </cell>
        </row>
        <row r="2880">
          <cell r="B2880" t="str">
            <v>PhrozenShuffleXL2018</v>
          </cell>
          <cell r="M2880">
            <v>120</v>
          </cell>
        </row>
        <row r="2881">
          <cell r="B2881" t="str">
            <v>PhrozenShuffleXL2018</v>
          </cell>
          <cell r="M2881">
            <v>120</v>
          </cell>
        </row>
        <row r="2882">
          <cell r="B2882" t="str">
            <v>PhrozenShuffleXL2018</v>
          </cell>
          <cell r="M2882">
            <v>120</v>
          </cell>
        </row>
        <row r="2883">
          <cell r="B2883" t="str">
            <v>PhrozenShuffleXL2018</v>
          </cell>
          <cell r="M2883">
            <v>120</v>
          </cell>
        </row>
        <row r="2884">
          <cell r="B2884" t="str">
            <v>PhrozenShuffleXL2018</v>
          </cell>
          <cell r="M2884">
            <v>120</v>
          </cell>
        </row>
        <row r="2885">
          <cell r="B2885" t="str">
            <v>PhrozenShuffleXL2018</v>
          </cell>
          <cell r="M2885">
            <v>60</v>
          </cell>
        </row>
        <row r="2886">
          <cell r="B2886" t="str">
            <v>PhrozenShuffleXL2018</v>
          </cell>
          <cell r="M2886">
            <v>120</v>
          </cell>
        </row>
        <row r="2887">
          <cell r="B2887" t="str">
            <v>PhrozenShuffleXL2018</v>
          </cell>
          <cell r="M2887">
            <v>120</v>
          </cell>
        </row>
        <row r="2888">
          <cell r="B2888" t="str">
            <v>PhrozenShuffleXL2018</v>
          </cell>
          <cell r="M2888">
            <v>120</v>
          </cell>
        </row>
        <row r="2889">
          <cell r="B2889" t="str">
            <v>PhrozenShuffleXL2018</v>
          </cell>
          <cell r="M2889">
            <v>60</v>
          </cell>
        </row>
        <row r="2890">
          <cell r="B2890" t="str">
            <v>PhrozenShuffleXL2018</v>
          </cell>
          <cell r="M2890">
            <v>120</v>
          </cell>
        </row>
        <row r="2891">
          <cell r="B2891" t="str">
            <v>PhrozenShuffleXL2018</v>
          </cell>
          <cell r="M2891">
            <v>60</v>
          </cell>
        </row>
        <row r="2892">
          <cell r="B2892" t="str">
            <v>PhrozenShuffleXL2018</v>
          </cell>
          <cell r="M2892">
            <v>60</v>
          </cell>
        </row>
        <row r="2893">
          <cell r="B2893" t="str">
            <v>PhrozenShuffleXL2018</v>
          </cell>
          <cell r="M2893">
            <v>60</v>
          </cell>
        </row>
        <row r="2894">
          <cell r="B2894" t="str">
            <v>PhrozenShuffleXL2018</v>
          </cell>
          <cell r="M2894">
            <v>120</v>
          </cell>
        </row>
        <row r="2895">
          <cell r="B2895" t="str">
            <v>PhrozenShuffleXL2018</v>
          </cell>
          <cell r="M2895">
            <v>120</v>
          </cell>
        </row>
        <row r="2896">
          <cell r="B2896" t="str">
            <v>PhrozenShuffleXL2018</v>
          </cell>
          <cell r="M2896">
            <v>120</v>
          </cell>
        </row>
        <row r="2897">
          <cell r="B2897" t="str">
            <v>PhrozenShuffleXL2018</v>
          </cell>
          <cell r="M2897">
            <v>120</v>
          </cell>
        </row>
        <row r="2898">
          <cell r="B2898" t="str">
            <v>PhrozenShuffleXL2018</v>
          </cell>
          <cell r="M2898">
            <v>120</v>
          </cell>
        </row>
        <row r="2899">
          <cell r="B2899" t="str">
            <v>PhrozenShuffleXL2018</v>
          </cell>
          <cell r="M2899">
            <v>60</v>
          </cell>
        </row>
        <row r="2900">
          <cell r="B2900" t="str">
            <v>PhrozenShuffleXL2018</v>
          </cell>
          <cell r="M2900">
            <v>120</v>
          </cell>
        </row>
        <row r="2901">
          <cell r="B2901" t="str">
            <v>PhrozenShuffleXL2018</v>
          </cell>
          <cell r="M2901">
            <v>120</v>
          </cell>
        </row>
        <row r="2902">
          <cell r="B2902" t="str">
            <v>PhrozenShuffleXL2018</v>
          </cell>
          <cell r="M2902">
            <v>120</v>
          </cell>
        </row>
        <row r="2903">
          <cell r="B2903" t="str">
            <v>PhrozenShuffleXL2018</v>
          </cell>
          <cell r="M2903">
            <v>120</v>
          </cell>
        </row>
        <row r="2904">
          <cell r="B2904" t="str">
            <v>PhrozenShuffleXL2018</v>
          </cell>
          <cell r="M2904">
            <v>60</v>
          </cell>
        </row>
        <row r="2905">
          <cell r="B2905" t="str">
            <v>PhrozenShuffleXL2018</v>
          </cell>
          <cell r="M2905">
            <v>60</v>
          </cell>
        </row>
        <row r="2906">
          <cell r="B2906" t="str">
            <v>PhrozenShuffleXL2019</v>
          </cell>
          <cell r="M2906">
            <v>120</v>
          </cell>
        </row>
        <row r="2907">
          <cell r="B2907" t="str">
            <v>PhrozenShuffleXL2019</v>
          </cell>
          <cell r="M2907">
            <v>120</v>
          </cell>
        </row>
        <row r="2908">
          <cell r="B2908" t="str">
            <v>PhrozenShuffleXL2019</v>
          </cell>
          <cell r="M2908">
            <v>120</v>
          </cell>
        </row>
        <row r="2909">
          <cell r="B2909" t="str">
            <v>PhrozenShuffleXL2019</v>
          </cell>
          <cell r="M2909">
            <v>120</v>
          </cell>
        </row>
        <row r="2910">
          <cell r="B2910" t="str">
            <v>PhrozenShuffleXL2019</v>
          </cell>
          <cell r="M2910">
            <v>60</v>
          </cell>
        </row>
        <row r="2911">
          <cell r="B2911" t="str">
            <v>PhrozenShuffleXL2019</v>
          </cell>
          <cell r="M2911">
            <v>60</v>
          </cell>
        </row>
        <row r="2912">
          <cell r="B2912" t="str">
            <v>PhrozenShuffleXL2019</v>
          </cell>
          <cell r="M2912">
            <v>120</v>
          </cell>
        </row>
        <row r="2913">
          <cell r="B2913" t="str">
            <v>PhrozenShuffleXL2019</v>
          </cell>
          <cell r="M2913">
            <v>120</v>
          </cell>
        </row>
        <row r="2914">
          <cell r="B2914" t="str">
            <v>PhrozenShuffleXL2019</v>
          </cell>
          <cell r="M2914">
            <v>120</v>
          </cell>
        </row>
        <row r="2915">
          <cell r="B2915" t="str">
            <v>PhrozenShuffleXL2019</v>
          </cell>
          <cell r="M2915">
            <v>120</v>
          </cell>
        </row>
        <row r="2916">
          <cell r="B2916" t="str">
            <v>PhrozenShuffleXL2019</v>
          </cell>
          <cell r="M2916">
            <v>60</v>
          </cell>
        </row>
        <row r="2917">
          <cell r="B2917" t="str">
            <v>PhrozenShuffleXL2019</v>
          </cell>
          <cell r="M2917">
            <v>120</v>
          </cell>
        </row>
        <row r="2918">
          <cell r="B2918" t="str">
            <v>PhrozenShuffleXL2019</v>
          </cell>
          <cell r="M2918">
            <v>120</v>
          </cell>
        </row>
        <row r="2919">
          <cell r="B2919" t="str">
            <v>PhrozenShuffleXL2019</v>
          </cell>
          <cell r="M2919">
            <v>120</v>
          </cell>
        </row>
        <row r="2920">
          <cell r="B2920" t="str">
            <v>PhrozenShuffleXL2019</v>
          </cell>
          <cell r="M2920">
            <v>120</v>
          </cell>
        </row>
        <row r="2921">
          <cell r="B2921" t="str">
            <v>PhrozenShuffleXL2019</v>
          </cell>
          <cell r="M2921">
            <v>120</v>
          </cell>
        </row>
        <row r="2922">
          <cell r="B2922" t="str">
            <v>PhrozenShuffleXL2019</v>
          </cell>
          <cell r="M2922">
            <v>60</v>
          </cell>
        </row>
        <row r="2923">
          <cell r="B2923" t="str">
            <v>PhrozenShuffleXL2019</v>
          </cell>
          <cell r="M2923">
            <v>120</v>
          </cell>
        </row>
        <row r="2924">
          <cell r="B2924" t="str">
            <v>PhrozenShuffleXL2019</v>
          </cell>
          <cell r="M2924">
            <v>120</v>
          </cell>
        </row>
        <row r="2925">
          <cell r="B2925" t="str">
            <v>PhrozenShuffleXL2019</v>
          </cell>
          <cell r="M2925">
            <v>120</v>
          </cell>
        </row>
        <row r="2926">
          <cell r="B2926" t="str">
            <v>PhrozenShuffleXL2019</v>
          </cell>
          <cell r="M2926">
            <v>120</v>
          </cell>
        </row>
        <row r="2927">
          <cell r="B2927" t="str">
            <v>PhrozenShuffleXL2019</v>
          </cell>
          <cell r="M2927">
            <v>120</v>
          </cell>
        </row>
        <row r="2928">
          <cell r="B2928" t="str">
            <v>PhrozenShuffleXL2019</v>
          </cell>
          <cell r="M2928">
            <v>120</v>
          </cell>
        </row>
        <row r="2929">
          <cell r="B2929" t="str">
            <v>PhrozenShuffleXL2019</v>
          </cell>
          <cell r="M2929">
            <v>60</v>
          </cell>
        </row>
        <row r="2930">
          <cell r="B2930" t="str">
            <v>PhrozenShuffleXL2019</v>
          </cell>
          <cell r="M2930">
            <v>120</v>
          </cell>
        </row>
        <row r="2931">
          <cell r="B2931" t="str">
            <v>PhrozenShuffleXL2019</v>
          </cell>
          <cell r="M2931">
            <v>120</v>
          </cell>
        </row>
        <row r="2932">
          <cell r="B2932" t="str">
            <v>PhrozenShuffleXL2019</v>
          </cell>
          <cell r="M2932">
            <v>120</v>
          </cell>
        </row>
        <row r="2933">
          <cell r="B2933" t="str">
            <v>PhrozenShuffleXL2019</v>
          </cell>
          <cell r="M2933">
            <v>60</v>
          </cell>
        </row>
        <row r="2934">
          <cell r="B2934" t="str">
            <v>PhrozenShuffleXL2019</v>
          </cell>
          <cell r="M2934">
            <v>120</v>
          </cell>
        </row>
        <row r="2935">
          <cell r="B2935" t="str">
            <v>PhrozenShuffleXL2019</v>
          </cell>
          <cell r="M2935">
            <v>60</v>
          </cell>
        </row>
        <row r="2936">
          <cell r="B2936" t="str">
            <v>PhrozenShuffleXL2019</v>
          </cell>
          <cell r="M2936">
            <v>60</v>
          </cell>
        </row>
        <row r="2937">
          <cell r="B2937" t="str">
            <v>PhrozenShuffleXL2019</v>
          </cell>
          <cell r="M2937">
            <v>60</v>
          </cell>
        </row>
        <row r="2938">
          <cell r="B2938" t="str">
            <v>PhrozenShuffleXL2019</v>
          </cell>
          <cell r="M2938">
            <v>120</v>
          </cell>
        </row>
        <row r="2939">
          <cell r="B2939" t="str">
            <v>PhrozenShuffleXL2019</v>
          </cell>
          <cell r="M2939">
            <v>120</v>
          </cell>
        </row>
        <row r="2940">
          <cell r="B2940" t="str">
            <v>PhrozenShuffleXL2019</v>
          </cell>
          <cell r="M2940">
            <v>120</v>
          </cell>
        </row>
        <row r="2941">
          <cell r="B2941" t="str">
            <v>PhrozenShuffleXL2019</v>
          </cell>
          <cell r="M2941">
            <v>120</v>
          </cell>
        </row>
        <row r="2942">
          <cell r="B2942" t="str">
            <v>PhrozenShuffleXL2019</v>
          </cell>
          <cell r="M2942">
            <v>120</v>
          </cell>
        </row>
        <row r="2943">
          <cell r="B2943" t="str">
            <v>PhrozenShuffleXL2019</v>
          </cell>
          <cell r="M2943">
            <v>60</v>
          </cell>
        </row>
        <row r="2944">
          <cell r="B2944" t="str">
            <v>PhrozenShuffleXL2019</v>
          </cell>
          <cell r="M2944">
            <v>120</v>
          </cell>
        </row>
        <row r="2945">
          <cell r="B2945" t="str">
            <v>PhrozenShuffleXL2019</v>
          </cell>
          <cell r="M2945">
            <v>120</v>
          </cell>
        </row>
        <row r="2946">
          <cell r="B2946" t="str">
            <v>PhrozenShuffleXL2019</v>
          </cell>
          <cell r="M2946">
            <v>120</v>
          </cell>
        </row>
        <row r="2947">
          <cell r="B2947" t="str">
            <v>PhrozenShuffleXL2019</v>
          </cell>
          <cell r="M2947">
            <v>120</v>
          </cell>
        </row>
        <row r="2948">
          <cell r="B2948" t="str">
            <v>PhrozenShuffleXL2019</v>
          </cell>
          <cell r="M2948">
            <v>60</v>
          </cell>
        </row>
        <row r="2949">
          <cell r="B2949" t="str">
            <v>PhrozenShuffleXL2019</v>
          </cell>
          <cell r="M2949">
            <v>60</v>
          </cell>
        </row>
        <row r="2950">
          <cell r="B2950" t="str">
            <v>PhrozenSonic</v>
          </cell>
          <cell r="M2950">
            <v>120</v>
          </cell>
        </row>
        <row r="2951">
          <cell r="B2951" t="str">
            <v>PhrozenSonic</v>
          </cell>
          <cell r="M2951">
            <v>120</v>
          </cell>
        </row>
        <row r="2952">
          <cell r="B2952" t="str">
            <v>PhrozenSonic</v>
          </cell>
          <cell r="M2952">
            <v>120</v>
          </cell>
        </row>
        <row r="2953">
          <cell r="B2953" t="str">
            <v>PhrozenSonic</v>
          </cell>
          <cell r="M2953">
            <v>120</v>
          </cell>
        </row>
        <row r="2954">
          <cell r="B2954" t="str">
            <v>PhrozenSonic</v>
          </cell>
          <cell r="M2954">
            <v>60</v>
          </cell>
        </row>
        <row r="2955">
          <cell r="B2955" t="str">
            <v>PhrozenSonic</v>
          </cell>
          <cell r="M2955">
            <v>60</v>
          </cell>
        </row>
        <row r="2956">
          <cell r="B2956" t="str">
            <v>PhrozenSonic</v>
          </cell>
          <cell r="M2956">
            <v>120</v>
          </cell>
        </row>
        <row r="2957">
          <cell r="B2957" t="str">
            <v>PhrozenSonic</v>
          </cell>
          <cell r="M2957">
            <v>120</v>
          </cell>
        </row>
        <row r="2958">
          <cell r="B2958" t="str">
            <v>PhrozenSonic</v>
          </cell>
          <cell r="M2958">
            <v>120</v>
          </cell>
        </row>
        <row r="2959">
          <cell r="B2959" t="str">
            <v>PhrozenSonic</v>
          </cell>
          <cell r="M2959">
            <v>120</v>
          </cell>
        </row>
        <row r="2960">
          <cell r="B2960" t="str">
            <v>PhrozenSonic</v>
          </cell>
          <cell r="M2960">
            <v>60</v>
          </cell>
        </row>
        <row r="2961">
          <cell r="B2961" t="str">
            <v>PhrozenSonic</v>
          </cell>
          <cell r="M2961">
            <v>120</v>
          </cell>
        </row>
        <row r="2962">
          <cell r="B2962" t="str">
            <v>PhrozenSonic</v>
          </cell>
          <cell r="M2962">
            <v>120</v>
          </cell>
        </row>
        <row r="2963">
          <cell r="B2963" t="str">
            <v>PhrozenSonic</v>
          </cell>
          <cell r="M2963">
            <v>120</v>
          </cell>
        </row>
        <row r="2964">
          <cell r="B2964" t="str">
            <v>PhrozenSonic</v>
          </cell>
          <cell r="M2964">
            <v>120</v>
          </cell>
        </row>
        <row r="2965">
          <cell r="B2965" t="str">
            <v>PhrozenSonic</v>
          </cell>
          <cell r="M2965">
            <v>120</v>
          </cell>
        </row>
        <row r="2966">
          <cell r="B2966" t="str">
            <v>PhrozenSonic</v>
          </cell>
          <cell r="M2966">
            <v>60</v>
          </cell>
        </row>
        <row r="2967">
          <cell r="B2967" t="str">
            <v>PhrozenSonic</v>
          </cell>
          <cell r="M2967">
            <v>120</v>
          </cell>
        </row>
        <row r="2968">
          <cell r="B2968" t="str">
            <v>PhrozenSonic</v>
          </cell>
          <cell r="M2968">
            <v>120</v>
          </cell>
        </row>
        <row r="2969">
          <cell r="B2969" t="str">
            <v>PhrozenSonic</v>
          </cell>
          <cell r="M2969">
            <v>120</v>
          </cell>
        </row>
        <row r="2970">
          <cell r="B2970" t="str">
            <v>PhrozenSonic</v>
          </cell>
          <cell r="M2970">
            <v>120</v>
          </cell>
        </row>
        <row r="2971">
          <cell r="B2971" t="str">
            <v>PhrozenSonic</v>
          </cell>
          <cell r="M2971">
            <v>120</v>
          </cell>
        </row>
        <row r="2972">
          <cell r="B2972" t="str">
            <v>PhrozenSonic</v>
          </cell>
          <cell r="M2972">
            <v>120</v>
          </cell>
        </row>
        <row r="2973">
          <cell r="B2973" t="str">
            <v>PhrozenSonic</v>
          </cell>
          <cell r="M2973">
            <v>60</v>
          </cell>
        </row>
        <row r="2974">
          <cell r="B2974" t="str">
            <v>PhrozenSonic</v>
          </cell>
          <cell r="M2974">
            <v>120</v>
          </cell>
        </row>
        <row r="2975">
          <cell r="B2975" t="str">
            <v>PhrozenSonic</v>
          </cell>
          <cell r="M2975">
            <v>120</v>
          </cell>
        </row>
        <row r="2976">
          <cell r="B2976" t="str">
            <v>PhrozenSonic</v>
          </cell>
          <cell r="M2976">
            <v>120</v>
          </cell>
        </row>
        <row r="2977">
          <cell r="B2977" t="str">
            <v>PhrozenSonic</v>
          </cell>
          <cell r="M2977">
            <v>60</v>
          </cell>
        </row>
        <row r="2978">
          <cell r="B2978" t="str">
            <v>PhrozenSonic</v>
          </cell>
          <cell r="M2978">
            <v>120</v>
          </cell>
        </row>
        <row r="2979">
          <cell r="B2979" t="str">
            <v>PhrozenSonic</v>
          </cell>
          <cell r="M2979">
            <v>60</v>
          </cell>
        </row>
        <row r="2980">
          <cell r="B2980" t="str">
            <v>PhrozenSonic</v>
          </cell>
          <cell r="M2980">
            <v>60</v>
          </cell>
        </row>
        <row r="2981">
          <cell r="B2981" t="str">
            <v>PhrozenSonic</v>
          </cell>
          <cell r="M2981">
            <v>60</v>
          </cell>
        </row>
        <row r="2982">
          <cell r="B2982" t="str">
            <v>PhrozenSonic</v>
          </cell>
          <cell r="M2982">
            <v>120</v>
          </cell>
        </row>
        <row r="2983">
          <cell r="B2983" t="str">
            <v>PhrozenSonic</v>
          </cell>
          <cell r="M2983">
            <v>120</v>
          </cell>
        </row>
        <row r="2984">
          <cell r="B2984" t="str">
            <v>PhrozenSonic</v>
          </cell>
          <cell r="M2984">
            <v>120</v>
          </cell>
        </row>
        <row r="2985">
          <cell r="B2985" t="str">
            <v>PhrozenSonic</v>
          </cell>
          <cell r="M2985">
            <v>120</v>
          </cell>
        </row>
        <row r="2986">
          <cell r="B2986" t="str">
            <v>PhrozenSonic</v>
          </cell>
          <cell r="M2986">
            <v>120</v>
          </cell>
        </row>
        <row r="2987">
          <cell r="B2987" t="str">
            <v>PhrozenSonic</v>
          </cell>
          <cell r="M2987">
            <v>60</v>
          </cell>
        </row>
        <row r="2988">
          <cell r="B2988" t="str">
            <v>PhrozenSonic</v>
          </cell>
          <cell r="M2988">
            <v>120</v>
          </cell>
        </row>
        <row r="2989">
          <cell r="B2989" t="str">
            <v>PhrozenSonic</v>
          </cell>
          <cell r="M2989">
            <v>120</v>
          </cell>
        </row>
        <row r="2990">
          <cell r="B2990" t="str">
            <v>PhrozenSonic</v>
          </cell>
          <cell r="M2990">
            <v>120</v>
          </cell>
        </row>
        <row r="2991">
          <cell r="B2991" t="str">
            <v>PhrozenSonic</v>
          </cell>
          <cell r="M2991">
            <v>120</v>
          </cell>
        </row>
        <row r="2992">
          <cell r="B2992" t="str">
            <v>PhrozenSonic</v>
          </cell>
          <cell r="M2992">
            <v>60</v>
          </cell>
        </row>
        <row r="2993">
          <cell r="B2993" t="str">
            <v>PhrozenSonic</v>
          </cell>
          <cell r="M2993">
            <v>60</v>
          </cell>
        </row>
        <row r="2994">
          <cell r="B2994" t="str">
            <v>PhrozenSonic4K</v>
          </cell>
          <cell r="M2994">
            <v>120</v>
          </cell>
        </row>
        <row r="2995">
          <cell r="B2995" t="str">
            <v>PhrozenSonic4K</v>
          </cell>
          <cell r="M2995">
            <v>120</v>
          </cell>
        </row>
        <row r="2996">
          <cell r="B2996" t="str">
            <v>PhrozenSonic4K</v>
          </cell>
          <cell r="M2996">
            <v>120</v>
          </cell>
        </row>
        <row r="2997">
          <cell r="B2997" t="str">
            <v>PhrozenSonic4K</v>
          </cell>
          <cell r="M2997">
            <v>120</v>
          </cell>
        </row>
        <row r="2998">
          <cell r="B2998" t="str">
            <v>PhrozenSonic4K</v>
          </cell>
          <cell r="M2998">
            <v>60</v>
          </cell>
        </row>
        <row r="2999">
          <cell r="B2999" t="str">
            <v>PhrozenSonic4K</v>
          </cell>
          <cell r="M2999">
            <v>60</v>
          </cell>
        </row>
        <row r="3000">
          <cell r="B3000" t="str">
            <v>PhrozenSonic4K</v>
          </cell>
          <cell r="M3000">
            <v>120</v>
          </cell>
        </row>
        <row r="3001">
          <cell r="B3001" t="str">
            <v>PhrozenSonic4K</v>
          </cell>
          <cell r="M3001">
            <v>120</v>
          </cell>
        </row>
        <row r="3002">
          <cell r="B3002" t="str">
            <v>PhrozenSonic4K</v>
          </cell>
          <cell r="M3002">
            <v>120</v>
          </cell>
        </row>
        <row r="3003">
          <cell r="B3003" t="str">
            <v>PhrozenSonic4K</v>
          </cell>
          <cell r="M3003">
            <v>120</v>
          </cell>
        </row>
        <row r="3004">
          <cell r="B3004" t="str">
            <v>PhrozenSonic4K</v>
          </cell>
          <cell r="M3004">
            <v>60</v>
          </cell>
        </row>
        <row r="3005">
          <cell r="B3005" t="str">
            <v>PhrozenSonic4K</v>
          </cell>
          <cell r="M3005">
            <v>120</v>
          </cell>
        </row>
        <row r="3006">
          <cell r="B3006" t="str">
            <v>PhrozenSonic4K</v>
          </cell>
          <cell r="M3006">
            <v>120</v>
          </cell>
        </row>
        <row r="3007">
          <cell r="B3007" t="str">
            <v>PhrozenSonic4K</v>
          </cell>
          <cell r="M3007">
            <v>120</v>
          </cell>
        </row>
        <row r="3008">
          <cell r="B3008" t="str">
            <v>PhrozenSonic4K</v>
          </cell>
          <cell r="M3008">
            <v>120</v>
          </cell>
        </row>
        <row r="3009">
          <cell r="B3009" t="str">
            <v>PhrozenSonic4K</v>
          </cell>
          <cell r="M3009">
            <v>120</v>
          </cell>
        </row>
        <row r="3010">
          <cell r="B3010" t="str">
            <v>PhrozenSonic4K</v>
          </cell>
          <cell r="M3010">
            <v>60</v>
          </cell>
        </row>
        <row r="3011">
          <cell r="B3011" t="str">
            <v>PhrozenSonic4K</v>
          </cell>
          <cell r="M3011">
            <v>120</v>
          </cell>
        </row>
        <row r="3012">
          <cell r="B3012" t="str">
            <v>PhrozenSonic4K</v>
          </cell>
          <cell r="M3012">
            <v>120</v>
          </cell>
        </row>
        <row r="3013">
          <cell r="B3013" t="str">
            <v>PhrozenSonic4K</v>
          </cell>
          <cell r="M3013">
            <v>120</v>
          </cell>
        </row>
        <row r="3014">
          <cell r="B3014" t="str">
            <v>PhrozenSonic4K</v>
          </cell>
          <cell r="M3014">
            <v>120</v>
          </cell>
        </row>
        <row r="3015">
          <cell r="B3015" t="str">
            <v>PhrozenSonic4K</v>
          </cell>
          <cell r="M3015">
            <v>120</v>
          </cell>
        </row>
        <row r="3016">
          <cell r="B3016" t="str">
            <v>PhrozenSonic4K</v>
          </cell>
          <cell r="M3016">
            <v>120</v>
          </cell>
        </row>
        <row r="3017">
          <cell r="B3017" t="str">
            <v>PhrozenSonic4K</v>
          </cell>
          <cell r="M3017">
            <v>60</v>
          </cell>
        </row>
        <row r="3018">
          <cell r="B3018" t="str">
            <v>PhrozenSonic4K</v>
          </cell>
          <cell r="M3018">
            <v>120</v>
          </cell>
        </row>
        <row r="3019">
          <cell r="B3019" t="str">
            <v>PhrozenSonic4K</v>
          </cell>
          <cell r="M3019">
            <v>120</v>
          </cell>
        </row>
        <row r="3020">
          <cell r="B3020" t="str">
            <v>PhrozenSonic4K</v>
          </cell>
          <cell r="M3020">
            <v>120</v>
          </cell>
        </row>
        <row r="3021">
          <cell r="B3021" t="str">
            <v>PhrozenSonic4K</v>
          </cell>
          <cell r="M3021">
            <v>60</v>
          </cell>
        </row>
        <row r="3022">
          <cell r="B3022" t="str">
            <v>PhrozenSonic4K</v>
          </cell>
          <cell r="M3022">
            <v>120</v>
          </cell>
        </row>
        <row r="3023">
          <cell r="B3023" t="str">
            <v>PhrozenSonic4K</v>
          </cell>
          <cell r="M3023">
            <v>60</v>
          </cell>
        </row>
        <row r="3024">
          <cell r="B3024" t="str">
            <v>PhrozenSonic4K</v>
          </cell>
          <cell r="M3024">
            <v>60</v>
          </cell>
        </row>
        <row r="3025">
          <cell r="B3025" t="str">
            <v>PhrozenSonic4K</v>
          </cell>
          <cell r="M3025">
            <v>60</v>
          </cell>
        </row>
        <row r="3026">
          <cell r="B3026" t="str">
            <v>PhrozenSonic4K</v>
          </cell>
          <cell r="M3026">
            <v>120</v>
          </cell>
        </row>
        <row r="3027">
          <cell r="B3027" t="str">
            <v>PhrozenSonic4K</v>
          </cell>
          <cell r="M3027">
            <v>120</v>
          </cell>
        </row>
        <row r="3028">
          <cell r="B3028" t="str">
            <v>PhrozenSonic4K</v>
          </cell>
          <cell r="M3028">
            <v>120</v>
          </cell>
        </row>
        <row r="3029">
          <cell r="B3029" t="str">
            <v>PhrozenSonic4K</v>
          </cell>
          <cell r="M3029">
            <v>120</v>
          </cell>
        </row>
        <row r="3030">
          <cell r="B3030" t="str">
            <v>PhrozenSonic4K</v>
          </cell>
          <cell r="M3030">
            <v>120</v>
          </cell>
        </row>
        <row r="3031">
          <cell r="B3031" t="str">
            <v>PhrozenSonic4K</v>
          </cell>
          <cell r="M3031">
            <v>60</v>
          </cell>
        </row>
        <row r="3032">
          <cell r="B3032" t="str">
            <v>PhrozenSonic4K</v>
          </cell>
          <cell r="M3032">
            <v>120</v>
          </cell>
        </row>
        <row r="3033">
          <cell r="B3033" t="str">
            <v>PhrozenSonic4K</v>
          </cell>
          <cell r="M3033">
            <v>120</v>
          </cell>
        </row>
        <row r="3034">
          <cell r="B3034" t="str">
            <v>PhrozenSonic4K</v>
          </cell>
          <cell r="M3034">
            <v>120</v>
          </cell>
        </row>
        <row r="3035">
          <cell r="B3035" t="str">
            <v>PhrozenSonic4K</v>
          </cell>
          <cell r="M3035">
            <v>120</v>
          </cell>
        </row>
        <row r="3036">
          <cell r="B3036" t="str">
            <v>PhrozenSonic4K</v>
          </cell>
          <cell r="M3036">
            <v>60</v>
          </cell>
        </row>
        <row r="3037">
          <cell r="B3037" t="str">
            <v>PhrozenSonic4K</v>
          </cell>
          <cell r="M3037">
            <v>60</v>
          </cell>
        </row>
        <row r="3038">
          <cell r="B3038" t="str">
            <v>PhrozenSonicMega8K</v>
          </cell>
          <cell r="M3038">
            <v>120</v>
          </cell>
        </row>
        <row r="3039">
          <cell r="B3039" t="str">
            <v>PhrozenSonicMega8K</v>
          </cell>
          <cell r="M3039">
            <v>120</v>
          </cell>
        </row>
        <row r="3040">
          <cell r="B3040" t="str">
            <v>PhrozenSonicMega8K</v>
          </cell>
          <cell r="M3040">
            <v>120</v>
          </cell>
        </row>
        <row r="3041">
          <cell r="B3041" t="str">
            <v>PhrozenSonicMega8K</v>
          </cell>
          <cell r="M3041">
            <v>120</v>
          </cell>
        </row>
        <row r="3042">
          <cell r="B3042" t="str">
            <v>PhrozenSonicMega8K</v>
          </cell>
          <cell r="M3042">
            <v>60</v>
          </cell>
        </row>
        <row r="3043">
          <cell r="B3043" t="str">
            <v>PhrozenSonicMega8K</v>
          </cell>
          <cell r="M3043">
            <v>60</v>
          </cell>
        </row>
        <row r="3044">
          <cell r="B3044" t="str">
            <v>PhrozenSonicMega8K</v>
          </cell>
          <cell r="M3044">
            <v>120</v>
          </cell>
        </row>
        <row r="3045">
          <cell r="B3045" t="str">
            <v>PhrozenSonicMega8K</v>
          </cell>
          <cell r="M3045">
            <v>120</v>
          </cell>
        </row>
        <row r="3046">
          <cell r="B3046" t="str">
            <v>PhrozenSonicMega8K</v>
          </cell>
          <cell r="M3046">
            <v>120</v>
          </cell>
        </row>
        <row r="3047">
          <cell r="B3047" t="str">
            <v>PhrozenSonicMega8K</v>
          </cell>
          <cell r="M3047">
            <v>120</v>
          </cell>
        </row>
        <row r="3048">
          <cell r="B3048" t="str">
            <v>PhrozenSonicMega8K</v>
          </cell>
          <cell r="M3048">
            <v>60</v>
          </cell>
        </row>
        <row r="3049">
          <cell r="B3049" t="str">
            <v>PhrozenSonicMega8K</v>
          </cell>
          <cell r="M3049">
            <v>120</v>
          </cell>
        </row>
        <row r="3050">
          <cell r="B3050" t="str">
            <v>PhrozenSonicMega8K</v>
          </cell>
          <cell r="M3050">
            <v>120</v>
          </cell>
        </row>
        <row r="3051">
          <cell r="B3051" t="str">
            <v>PhrozenSonicMega8K</v>
          </cell>
          <cell r="M3051">
            <v>120</v>
          </cell>
        </row>
        <row r="3052">
          <cell r="B3052" t="str">
            <v>PhrozenSonicMega8K</v>
          </cell>
          <cell r="M3052">
            <v>120</v>
          </cell>
        </row>
        <row r="3053">
          <cell r="B3053" t="str">
            <v>PhrozenSonicMega8K</v>
          </cell>
          <cell r="M3053">
            <v>120</v>
          </cell>
        </row>
        <row r="3054">
          <cell r="B3054" t="str">
            <v>PhrozenSonicMega8K</v>
          </cell>
          <cell r="M3054">
            <v>60</v>
          </cell>
        </row>
        <row r="3055">
          <cell r="B3055" t="str">
            <v>PhrozenSonicMega8K</v>
          </cell>
          <cell r="M3055">
            <v>120</v>
          </cell>
        </row>
        <row r="3056">
          <cell r="B3056" t="str">
            <v>PhrozenSonicMega8K</v>
          </cell>
          <cell r="M3056">
            <v>120</v>
          </cell>
        </row>
        <row r="3057">
          <cell r="B3057" t="str">
            <v>PhrozenSonicMega8K</v>
          </cell>
          <cell r="M3057">
            <v>120</v>
          </cell>
        </row>
        <row r="3058">
          <cell r="B3058" t="str">
            <v>PhrozenSonicMega8K</v>
          </cell>
          <cell r="M3058">
            <v>120</v>
          </cell>
        </row>
        <row r="3059">
          <cell r="B3059" t="str">
            <v>PhrozenSonicMega8K</v>
          </cell>
          <cell r="M3059">
            <v>120</v>
          </cell>
        </row>
        <row r="3060">
          <cell r="B3060" t="str">
            <v>PhrozenSonicMega8K</v>
          </cell>
          <cell r="M3060">
            <v>120</v>
          </cell>
        </row>
        <row r="3061">
          <cell r="B3061" t="str">
            <v>PhrozenSonicMega8K</v>
          </cell>
          <cell r="M3061">
            <v>60</v>
          </cell>
        </row>
        <row r="3062">
          <cell r="B3062" t="str">
            <v>PhrozenSonicMega8K</v>
          </cell>
          <cell r="M3062">
            <v>120</v>
          </cell>
        </row>
        <row r="3063">
          <cell r="B3063" t="str">
            <v>PhrozenSonicMega8K</v>
          </cell>
          <cell r="M3063">
            <v>120</v>
          </cell>
        </row>
        <row r="3064">
          <cell r="B3064" t="str">
            <v>PhrozenSonicMega8K</v>
          </cell>
          <cell r="M3064">
            <v>120</v>
          </cell>
        </row>
        <row r="3065">
          <cell r="B3065" t="str">
            <v>PhrozenSonicMega8K</v>
          </cell>
          <cell r="M3065">
            <v>60</v>
          </cell>
        </row>
        <row r="3066">
          <cell r="B3066" t="str">
            <v>PhrozenSonicMega8K</v>
          </cell>
          <cell r="M3066">
            <v>120</v>
          </cell>
        </row>
        <row r="3067">
          <cell r="B3067" t="str">
            <v>PhrozenSonicMega8K</v>
          </cell>
          <cell r="M3067">
            <v>60</v>
          </cell>
        </row>
        <row r="3068">
          <cell r="B3068" t="str">
            <v>PhrozenSonicMega8K</v>
          </cell>
          <cell r="M3068">
            <v>60</v>
          </cell>
        </row>
        <row r="3069">
          <cell r="B3069" t="str">
            <v>PhrozenSonicMega8K</v>
          </cell>
          <cell r="M3069">
            <v>60</v>
          </cell>
        </row>
        <row r="3070">
          <cell r="B3070" t="str">
            <v>PhrozenSonicMega8K</v>
          </cell>
          <cell r="M3070">
            <v>120</v>
          </cell>
        </row>
        <row r="3071">
          <cell r="B3071" t="str">
            <v>PhrozenSonicMega8K</v>
          </cell>
          <cell r="M3071">
            <v>120</v>
          </cell>
        </row>
        <row r="3072">
          <cell r="B3072" t="str">
            <v>PhrozenSonicMega8K</v>
          </cell>
          <cell r="M3072">
            <v>120</v>
          </cell>
        </row>
        <row r="3073">
          <cell r="B3073" t="str">
            <v>PhrozenSonicMega8K</v>
          </cell>
          <cell r="M3073">
            <v>120</v>
          </cell>
        </row>
        <row r="3074">
          <cell r="B3074" t="str">
            <v>PhrozenSonicMega8K</v>
          </cell>
          <cell r="M3074">
            <v>120</v>
          </cell>
        </row>
        <row r="3075">
          <cell r="B3075" t="str">
            <v>PhrozenSonicMega8K</v>
          </cell>
          <cell r="M3075">
            <v>60</v>
          </cell>
        </row>
        <row r="3076">
          <cell r="B3076" t="str">
            <v>PhrozenSonicMega8K</v>
          </cell>
          <cell r="M3076">
            <v>120</v>
          </cell>
        </row>
        <row r="3077">
          <cell r="B3077" t="str">
            <v>PhrozenSonicMega8K</v>
          </cell>
          <cell r="M3077">
            <v>120</v>
          </cell>
        </row>
        <row r="3078">
          <cell r="B3078" t="str">
            <v>PhrozenSonicMega8K</v>
          </cell>
          <cell r="M3078">
            <v>120</v>
          </cell>
        </row>
        <row r="3079">
          <cell r="B3079" t="str">
            <v>PhrozenSonicMega8K</v>
          </cell>
          <cell r="M3079">
            <v>120</v>
          </cell>
        </row>
        <row r="3080">
          <cell r="B3080" t="str">
            <v>PhrozenSonicMega8K</v>
          </cell>
          <cell r="M3080">
            <v>60</v>
          </cell>
        </row>
        <row r="3081">
          <cell r="B3081" t="str">
            <v>PhrozenSonicMega8K</v>
          </cell>
          <cell r="M3081">
            <v>60</v>
          </cell>
        </row>
        <row r="3082">
          <cell r="B3082" t="str">
            <v>PhrozenSonicMighty4K</v>
          </cell>
          <cell r="M3082">
            <v>120</v>
          </cell>
        </row>
        <row r="3083">
          <cell r="B3083" t="str">
            <v>PhrozenSonicMighty4K</v>
          </cell>
          <cell r="M3083">
            <v>120</v>
          </cell>
        </row>
        <row r="3084">
          <cell r="B3084" t="str">
            <v>PhrozenSonicMighty4K</v>
          </cell>
          <cell r="M3084">
            <v>120</v>
          </cell>
        </row>
        <row r="3085">
          <cell r="B3085" t="str">
            <v>PhrozenSonicMighty4K</v>
          </cell>
          <cell r="M3085">
            <v>120</v>
          </cell>
        </row>
        <row r="3086">
          <cell r="B3086" t="str">
            <v>PhrozenSonicMighty4K</v>
          </cell>
          <cell r="M3086">
            <v>60</v>
          </cell>
        </row>
        <row r="3087">
          <cell r="B3087" t="str">
            <v>PhrozenSonicMighty4K</v>
          </cell>
          <cell r="M3087">
            <v>60</v>
          </cell>
        </row>
        <row r="3088">
          <cell r="B3088" t="str">
            <v>PhrozenSonicMighty4K</v>
          </cell>
          <cell r="M3088">
            <v>120</v>
          </cell>
        </row>
        <row r="3089">
          <cell r="B3089" t="str">
            <v>PhrozenSonicMighty4K</v>
          </cell>
          <cell r="M3089">
            <v>120</v>
          </cell>
        </row>
        <row r="3090">
          <cell r="B3090" t="str">
            <v>PhrozenSonicMighty4K</v>
          </cell>
          <cell r="M3090">
            <v>120</v>
          </cell>
        </row>
        <row r="3091">
          <cell r="B3091" t="str">
            <v>PhrozenSonicMighty4K</v>
          </cell>
          <cell r="M3091">
            <v>120</v>
          </cell>
        </row>
        <row r="3092">
          <cell r="B3092" t="str">
            <v>PhrozenSonicMighty4K</v>
          </cell>
          <cell r="M3092">
            <v>60</v>
          </cell>
        </row>
        <row r="3093">
          <cell r="B3093" t="str">
            <v>PhrozenSonicMighty4K</v>
          </cell>
          <cell r="M3093">
            <v>120</v>
          </cell>
        </row>
        <row r="3094">
          <cell r="B3094" t="str">
            <v>PhrozenSonicMighty4K</v>
          </cell>
          <cell r="M3094">
            <v>120</v>
          </cell>
        </row>
        <row r="3095">
          <cell r="B3095" t="str">
            <v>PhrozenSonicMighty4K</v>
          </cell>
          <cell r="M3095">
            <v>120</v>
          </cell>
        </row>
        <row r="3096">
          <cell r="B3096" t="str">
            <v>PhrozenSonicMighty4K</v>
          </cell>
          <cell r="M3096">
            <v>120</v>
          </cell>
        </row>
        <row r="3097">
          <cell r="B3097" t="str">
            <v>PhrozenSonicMighty4K</v>
          </cell>
          <cell r="M3097">
            <v>120</v>
          </cell>
        </row>
        <row r="3098">
          <cell r="B3098" t="str">
            <v>PhrozenSonicMighty4K</v>
          </cell>
          <cell r="M3098">
            <v>60</v>
          </cell>
        </row>
        <row r="3099">
          <cell r="B3099" t="str">
            <v>PhrozenSonicMighty4K</v>
          </cell>
          <cell r="M3099">
            <v>120</v>
          </cell>
        </row>
        <row r="3100">
          <cell r="B3100" t="str">
            <v>PhrozenSonicMighty4K</v>
          </cell>
          <cell r="M3100">
            <v>120</v>
          </cell>
        </row>
        <row r="3101">
          <cell r="B3101" t="str">
            <v>PhrozenSonicMighty4K</v>
          </cell>
          <cell r="M3101">
            <v>120</v>
          </cell>
        </row>
        <row r="3102">
          <cell r="B3102" t="str">
            <v>PhrozenSonicMighty4K</v>
          </cell>
          <cell r="M3102">
            <v>120</v>
          </cell>
        </row>
        <row r="3103">
          <cell r="B3103" t="str">
            <v>PhrozenSonicMighty4K</v>
          </cell>
          <cell r="M3103">
            <v>120</v>
          </cell>
        </row>
        <row r="3104">
          <cell r="B3104" t="str">
            <v>PhrozenSonicMighty4K</v>
          </cell>
          <cell r="M3104">
            <v>120</v>
          </cell>
        </row>
        <row r="3105">
          <cell r="B3105" t="str">
            <v>PhrozenSonicMighty4K</v>
          </cell>
          <cell r="M3105">
            <v>60</v>
          </cell>
        </row>
        <row r="3106">
          <cell r="B3106" t="str">
            <v>PhrozenSonicMighty4K</v>
          </cell>
          <cell r="M3106">
            <v>120</v>
          </cell>
        </row>
        <row r="3107">
          <cell r="B3107" t="str">
            <v>PhrozenSonicMighty4K</v>
          </cell>
          <cell r="M3107">
            <v>120</v>
          </cell>
        </row>
        <row r="3108">
          <cell r="B3108" t="str">
            <v>PhrozenSonicMighty4K</v>
          </cell>
          <cell r="M3108">
            <v>120</v>
          </cell>
        </row>
        <row r="3109">
          <cell r="B3109" t="str">
            <v>PhrozenSonicMighty4K</v>
          </cell>
          <cell r="M3109">
            <v>60</v>
          </cell>
        </row>
        <row r="3110">
          <cell r="B3110" t="str">
            <v>PhrozenSonicMighty4K</v>
          </cell>
          <cell r="M3110">
            <v>120</v>
          </cell>
        </row>
        <row r="3111">
          <cell r="B3111" t="str">
            <v>PhrozenSonicMighty4K</v>
          </cell>
          <cell r="M3111">
            <v>60</v>
          </cell>
        </row>
        <row r="3112">
          <cell r="B3112" t="str">
            <v>PhrozenSonicMighty4K</v>
          </cell>
          <cell r="M3112">
            <v>60</v>
          </cell>
        </row>
        <row r="3113">
          <cell r="B3113" t="str">
            <v>PhrozenSonicMighty4K</v>
          </cell>
          <cell r="M3113">
            <v>60</v>
          </cell>
        </row>
        <row r="3114">
          <cell r="B3114" t="str">
            <v>PhrozenSonicMighty4K</v>
          </cell>
          <cell r="M3114">
            <v>120</v>
          </cell>
        </row>
        <row r="3115">
          <cell r="B3115" t="str">
            <v>PhrozenSonicMighty4K</v>
          </cell>
          <cell r="M3115">
            <v>120</v>
          </cell>
        </row>
        <row r="3116">
          <cell r="B3116" t="str">
            <v>PhrozenSonicMighty4K</v>
          </cell>
          <cell r="M3116">
            <v>120</v>
          </cell>
        </row>
        <row r="3117">
          <cell r="B3117" t="str">
            <v>PhrozenSonicMighty4K</v>
          </cell>
          <cell r="M3117">
            <v>120</v>
          </cell>
        </row>
        <row r="3118">
          <cell r="B3118" t="str">
            <v>PhrozenSonicMighty4K</v>
          </cell>
          <cell r="M3118">
            <v>120</v>
          </cell>
        </row>
        <row r="3119">
          <cell r="B3119" t="str">
            <v>PhrozenSonicMighty4K</v>
          </cell>
          <cell r="M3119">
            <v>60</v>
          </cell>
        </row>
        <row r="3120">
          <cell r="B3120" t="str">
            <v>PhrozenSonicMighty4K</v>
          </cell>
          <cell r="M3120">
            <v>120</v>
          </cell>
        </row>
        <row r="3121">
          <cell r="B3121" t="str">
            <v>PhrozenSonicMighty4K</v>
          </cell>
          <cell r="M3121">
            <v>120</v>
          </cell>
        </row>
        <row r="3122">
          <cell r="B3122" t="str">
            <v>PhrozenSonicMighty4K</v>
          </cell>
          <cell r="M3122">
            <v>120</v>
          </cell>
        </row>
        <row r="3123">
          <cell r="B3123" t="str">
            <v>PhrozenSonicMighty4K</v>
          </cell>
          <cell r="M3123">
            <v>120</v>
          </cell>
        </row>
        <row r="3124">
          <cell r="B3124" t="str">
            <v>PhrozenSonicMighty4K</v>
          </cell>
          <cell r="M3124">
            <v>60</v>
          </cell>
        </row>
        <row r="3125">
          <cell r="B3125" t="str">
            <v>PhrozenSonicMighty4K</v>
          </cell>
          <cell r="M3125">
            <v>60</v>
          </cell>
        </row>
        <row r="3126">
          <cell r="B3126" t="str">
            <v>PhrozenSonicMighty8K</v>
          </cell>
          <cell r="M3126">
            <v>120</v>
          </cell>
        </row>
        <row r="3127">
          <cell r="B3127" t="str">
            <v>PhrozenSonicMighty8K</v>
          </cell>
          <cell r="M3127">
            <v>120</v>
          </cell>
        </row>
        <row r="3128">
          <cell r="B3128" t="str">
            <v>PhrozenSonicMighty8K</v>
          </cell>
          <cell r="M3128">
            <v>120</v>
          </cell>
        </row>
        <row r="3129">
          <cell r="B3129" t="str">
            <v>PhrozenSonicMighty8K</v>
          </cell>
          <cell r="M3129">
            <v>120</v>
          </cell>
        </row>
        <row r="3130">
          <cell r="B3130" t="str">
            <v>PhrozenSonicMighty8K</v>
          </cell>
          <cell r="M3130">
            <v>60</v>
          </cell>
        </row>
        <row r="3131">
          <cell r="B3131" t="str">
            <v>PhrozenSonicMighty8K</v>
          </cell>
          <cell r="M3131">
            <v>60</v>
          </cell>
        </row>
        <row r="3132">
          <cell r="B3132" t="str">
            <v>PhrozenSonicMighty8K</v>
          </cell>
          <cell r="M3132">
            <v>120</v>
          </cell>
        </row>
        <row r="3133">
          <cell r="B3133" t="str">
            <v>PhrozenSonicMighty8K</v>
          </cell>
          <cell r="M3133">
            <v>120</v>
          </cell>
        </row>
        <row r="3134">
          <cell r="B3134" t="str">
            <v>PhrozenSonicMighty8K</v>
          </cell>
          <cell r="M3134">
            <v>120</v>
          </cell>
        </row>
        <row r="3135">
          <cell r="B3135" t="str">
            <v>PhrozenSonicMighty8K</v>
          </cell>
          <cell r="M3135">
            <v>120</v>
          </cell>
        </row>
        <row r="3136">
          <cell r="B3136" t="str">
            <v>PhrozenSonicMighty8K</v>
          </cell>
          <cell r="M3136">
            <v>60</v>
          </cell>
        </row>
        <row r="3137">
          <cell r="B3137" t="str">
            <v>PhrozenSonicMighty8K</v>
          </cell>
          <cell r="M3137">
            <v>120</v>
          </cell>
        </row>
        <row r="3138">
          <cell r="B3138" t="str">
            <v>PhrozenSonicMighty8K</v>
          </cell>
          <cell r="M3138">
            <v>120</v>
          </cell>
        </row>
        <row r="3139">
          <cell r="B3139" t="str">
            <v>PhrozenSonicMighty8K</v>
          </cell>
          <cell r="M3139">
            <v>120</v>
          </cell>
        </row>
        <row r="3140">
          <cell r="B3140" t="str">
            <v>PhrozenSonicMighty8K</v>
          </cell>
          <cell r="M3140">
            <v>120</v>
          </cell>
        </row>
        <row r="3141">
          <cell r="B3141" t="str">
            <v>PhrozenSonicMighty8K</v>
          </cell>
          <cell r="M3141">
            <v>120</v>
          </cell>
        </row>
        <row r="3142">
          <cell r="B3142" t="str">
            <v>PhrozenSonicMighty8K</v>
          </cell>
          <cell r="M3142">
            <v>60</v>
          </cell>
        </row>
        <row r="3143">
          <cell r="B3143" t="str">
            <v>PhrozenSonicMighty8K</v>
          </cell>
          <cell r="M3143">
            <v>120</v>
          </cell>
        </row>
        <row r="3144">
          <cell r="B3144" t="str">
            <v>PhrozenSonicMighty8K</v>
          </cell>
          <cell r="M3144">
            <v>120</v>
          </cell>
        </row>
        <row r="3145">
          <cell r="B3145" t="str">
            <v>PhrozenSonicMighty8K</v>
          </cell>
          <cell r="M3145">
            <v>120</v>
          </cell>
        </row>
        <row r="3146">
          <cell r="B3146" t="str">
            <v>PhrozenSonicMighty8K</v>
          </cell>
          <cell r="M3146">
            <v>120</v>
          </cell>
        </row>
        <row r="3147">
          <cell r="B3147" t="str">
            <v>PhrozenSonicMighty8K</v>
          </cell>
          <cell r="M3147">
            <v>120</v>
          </cell>
        </row>
        <row r="3148">
          <cell r="B3148" t="str">
            <v>PhrozenSonicMighty8K</v>
          </cell>
          <cell r="M3148">
            <v>120</v>
          </cell>
        </row>
        <row r="3149">
          <cell r="B3149" t="str">
            <v>PhrozenSonicMighty8K</v>
          </cell>
          <cell r="M3149">
            <v>60</v>
          </cell>
        </row>
        <row r="3150">
          <cell r="B3150" t="str">
            <v>PhrozenSonicMighty8K</v>
          </cell>
          <cell r="M3150">
            <v>120</v>
          </cell>
        </row>
        <row r="3151">
          <cell r="B3151" t="str">
            <v>PhrozenSonicMighty8K</v>
          </cell>
          <cell r="M3151">
            <v>120</v>
          </cell>
        </row>
        <row r="3152">
          <cell r="B3152" t="str">
            <v>PhrozenSonicMighty8K</v>
          </cell>
          <cell r="M3152">
            <v>120</v>
          </cell>
        </row>
        <row r="3153">
          <cell r="B3153" t="str">
            <v>PhrozenSonicMighty8K</v>
          </cell>
          <cell r="M3153">
            <v>60</v>
          </cell>
        </row>
        <row r="3154">
          <cell r="B3154" t="str">
            <v>PhrozenSonicMighty8K</v>
          </cell>
          <cell r="M3154">
            <v>120</v>
          </cell>
        </row>
        <row r="3155">
          <cell r="B3155" t="str">
            <v>PhrozenSonicMighty8K</v>
          </cell>
          <cell r="M3155">
            <v>60</v>
          </cell>
        </row>
        <row r="3156">
          <cell r="B3156" t="str">
            <v>PhrozenSonicMighty8K</v>
          </cell>
          <cell r="M3156">
            <v>60</v>
          </cell>
        </row>
        <row r="3157">
          <cell r="B3157" t="str">
            <v>PhrozenSonicMighty8K</v>
          </cell>
          <cell r="M3157">
            <v>60</v>
          </cell>
        </row>
        <row r="3158">
          <cell r="B3158" t="str">
            <v>PhrozenSonicMighty8K</v>
          </cell>
          <cell r="M3158">
            <v>120</v>
          </cell>
        </row>
        <row r="3159">
          <cell r="B3159" t="str">
            <v>PhrozenSonicMighty8K</v>
          </cell>
          <cell r="M3159">
            <v>120</v>
          </cell>
        </row>
        <row r="3160">
          <cell r="B3160" t="str">
            <v>PhrozenSonicMighty8K</v>
          </cell>
          <cell r="M3160">
            <v>120</v>
          </cell>
        </row>
        <row r="3161">
          <cell r="B3161" t="str">
            <v>PhrozenSonicMighty8K</v>
          </cell>
          <cell r="M3161">
            <v>120</v>
          </cell>
        </row>
        <row r="3162">
          <cell r="B3162" t="str">
            <v>PhrozenSonicMighty8K</v>
          </cell>
          <cell r="M3162">
            <v>120</v>
          </cell>
        </row>
        <row r="3163">
          <cell r="B3163" t="str">
            <v>PhrozenSonicMighty8K</v>
          </cell>
          <cell r="M3163">
            <v>60</v>
          </cell>
        </row>
        <row r="3164">
          <cell r="B3164" t="str">
            <v>PhrozenSonicMighty8K</v>
          </cell>
          <cell r="M3164">
            <v>120</v>
          </cell>
        </row>
        <row r="3165">
          <cell r="B3165" t="str">
            <v>PhrozenSonicMighty8K</v>
          </cell>
          <cell r="M3165">
            <v>120</v>
          </cell>
        </row>
        <row r="3166">
          <cell r="B3166" t="str">
            <v>PhrozenSonicMighty8K</v>
          </cell>
          <cell r="M3166">
            <v>120</v>
          </cell>
        </row>
        <row r="3167">
          <cell r="B3167" t="str">
            <v>PhrozenSonicMighty8K</v>
          </cell>
          <cell r="M3167">
            <v>120</v>
          </cell>
        </row>
        <row r="3168">
          <cell r="B3168" t="str">
            <v>PhrozenSonicMighty8K</v>
          </cell>
          <cell r="M3168">
            <v>60</v>
          </cell>
        </row>
        <row r="3169">
          <cell r="B3169" t="str">
            <v>PhrozenSonicMighty8K</v>
          </cell>
          <cell r="M3169">
            <v>60</v>
          </cell>
        </row>
        <row r="3170">
          <cell r="B3170" t="str">
            <v>PhrozenSonicMini</v>
          </cell>
          <cell r="M3170">
            <v>120</v>
          </cell>
        </row>
        <row r="3171">
          <cell r="B3171" t="str">
            <v>PhrozenSonicMini</v>
          </cell>
          <cell r="M3171">
            <v>120</v>
          </cell>
        </row>
        <row r="3172">
          <cell r="B3172" t="str">
            <v>PhrozenSonicMini</v>
          </cell>
          <cell r="M3172">
            <v>120</v>
          </cell>
        </row>
        <row r="3173">
          <cell r="B3173" t="str">
            <v>PhrozenSonicMini</v>
          </cell>
          <cell r="M3173">
            <v>120</v>
          </cell>
        </row>
        <row r="3174">
          <cell r="B3174" t="str">
            <v>PhrozenSonicMini</v>
          </cell>
          <cell r="M3174">
            <v>60</v>
          </cell>
        </row>
        <row r="3175">
          <cell r="B3175" t="str">
            <v>PhrozenSonicMini</v>
          </cell>
          <cell r="M3175">
            <v>60</v>
          </cell>
        </row>
        <row r="3176">
          <cell r="B3176" t="str">
            <v>PhrozenSonicMini</v>
          </cell>
          <cell r="M3176">
            <v>120</v>
          </cell>
        </row>
        <row r="3177">
          <cell r="B3177" t="str">
            <v>PhrozenSonicMini</v>
          </cell>
          <cell r="M3177">
            <v>120</v>
          </cell>
        </row>
        <row r="3178">
          <cell r="B3178" t="str">
            <v>PhrozenSonicMini</v>
          </cell>
          <cell r="M3178">
            <v>120</v>
          </cell>
        </row>
        <row r="3179">
          <cell r="B3179" t="str">
            <v>PhrozenSonicMini</v>
          </cell>
          <cell r="M3179">
            <v>120</v>
          </cell>
        </row>
        <row r="3180">
          <cell r="B3180" t="str">
            <v>PhrozenSonicMini</v>
          </cell>
          <cell r="M3180">
            <v>60</v>
          </cell>
        </row>
        <row r="3181">
          <cell r="B3181" t="str">
            <v>PhrozenSonicMini</v>
          </cell>
          <cell r="M3181">
            <v>120</v>
          </cell>
        </row>
        <row r="3182">
          <cell r="B3182" t="str">
            <v>PhrozenSonicMini</v>
          </cell>
          <cell r="M3182">
            <v>120</v>
          </cell>
        </row>
        <row r="3183">
          <cell r="B3183" t="str">
            <v>PhrozenSonicMini</v>
          </cell>
          <cell r="M3183">
            <v>120</v>
          </cell>
        </row>
        <row r="3184">
          <cell r="B3184" t="str">
            <v>PhrozenSonicMini</v>
          </cell>
          <cell r="M3184">
            <v>120</v>
          </cell>
        </row>
        <row r="3185">
          <cell r="B3185" t="str">
            <v>PhrozenSonicMini</v>
          </cell>
          <cell r="M3185">
            <v>120</v>
          </cell>
        </row>
        <row r="3186">
          <cell r="B3186" t="str">
            <v>PhrozenSonicMini</v>
          </cell>
          <cell r="M3186">
            <v>60</v>
          </cell>
        </row>
        <row r="3187">
          <cell r="B3187" t="str">
            <v>PhrozenSonicMini</v>
          </cell>
          <cell r="M3187">
            <v>120</v>
          </cell>
        </row>
        <row r="3188">
          <cell r="B3188" t="str">
            <v>PhrozenSonicMini</v>
          </cell>
          <cell r="M3188">
            <v>120</v>
          </cell>
        </row>
        <row r="3189">
          <cell r="B3189" t="str">
            <v>PhrozenSonicMini</v>
          </cell>
          <cell r="M3189">
            <v>120</v>
          </cell>
        </row>
        <row r="3190">
          <cell r="B3190" t="str">
            <v>PhrozenSonicMini</v>
          </cell>
          <cell r="M3190">
            <v>120</v>
          </cell>
        </row>
        <row r="3191">
          <cell r="B3191" t="str">
            <v>PhrozenSonicMini</v>
          </cell>
          <cell r="M3191">
            <v>120</v>
          </cell>
        </row>
        <row r="3192">
          <cell r="B3192" t="str">
            <v>PhrozenSonicMini</v>
          </cell>
          <cell r="M3192">
            <v>120</v>
          </cell>
        </row>
        <row r="3193">
          <cell r="B3193" t="str">
            <v>PhrozenSonicMini</v>
          </cell>
          <cell r="M3193">
            <v>60</v>
          </cell>
        </row>
        <row r="3194">
          <cell r="B3194" t="str">
            <v>PhrozenSonicMini</v>
          </cell>
          <cell r="M3194">
            <v>120</v>
          </cell>
        </row>
        <row r="3195">
          <cell r="B3195" t="str">
            <v>PhrozenSonicMini</v>
          </cell>
          <cell r="M3195">
            <v>120</v>
          </cell>
        </row>
        <row r="3196">
          <cell r="B3196" t="str">
            <v>PhrozenSonicMini</v>
          </cell>
          <cell r="M3196">
            <v>120</v>
          </cell>
        </row>
        <row r="3197">
          <cell r="B3197" t="str">
            <v>PhrozenSonicMini</v>
          </cell>
          <cell r="M3197">
            <v>60</v>
          </cell>
        </row>
        <row r="3198">
          <cell r="B3198" t="str">
            <v>PhrozenSonicMini</v>
          </cell>
          <cell r="M3198">
            <v>120</v>
          </cell>
        </row>
        <row r="3199">
          <cell r="B3199" t="str">
            <v>PhrozenSonicMini</v>
          </cell>
          <cell r="M3199">
            <v>60</v>
          </cell>
        </row>
        <row r="3200">
          <cell r="B3200" t="str">
            <v>PhrozenSonicMini</v>
          </cell>
          <cell r="M3200">
            <v>60</v>
          </cell>
        </row>
        <row r="3201">
          <cell r="B3201" t="str">
            <v>PhrozenSonicMini</v>
          </cell>
          <cell r="M3201">
            <v>60</v>
          </cell>
        </row>
        <row r="3202">
          <cell r="B3202" t="str">
            <v>PhrozenSonicMini</v>
          </cell>
          <cell r="M3202">
            <v>120</v>
          </cell>
        </row>
        <row r="3203">
          <cell r="B3203" t="str">
            <v>PhrozenSonicMini</v>
          </cell>
          <cell r="M3203">
            <v>120</v>
          </cell>
        </row>
        <row r="3204">
          <cell r="B3204" t="str">
            <v>PhrozenSonicMini</v>
          </cell>
          <cell r="M3204">
            <v>120</v>
          </cell>
        </row>
        <row r="3205">
          <cell r="B3205" t="str">
            <v>PhrozenSonicMini</v>
          </cell>
          <cell r="M3205">
            <v>120</v>
          </cell>
        </row>
        <row r="3206">
          <cell r="B3206" t="str">
            <v>PhrozenSonicMini</v>
          </cell>
          <cell r="M3206">
            <v>120</v>
          </cell>
        </row>
        <row r="3207">
          <cell r="B3207" t="str">
            <v>PhrozenSonicMini</v>
          </cell>
          <cell r="M3207">
            <v>60</v>
          </cell>
        </row>
        <row r="3208">
          <cell r="B3208" t="str">
            <v>PhrozenSonicMini</v>
          </cell>
          <cell r="M3208">
            <v>120</v>
          </cell>
        </row>
        <row r="3209">
          <cell r="B3209" t="str">
            <v>PhrozenSonicMini</v>
          </cell>
          <cell r="M3209">
            <v>120</v>
          </cell>
        </row>
        <row r="3210">
          <cell r="B3210" t="str">
            <v>PhrozenSonicMini</v>
          </cell>
          <cell r="M3210">
            <v>120</v>
          </cell>
        </row>
        <row r="3211">
          <cell r="B3211" t="str">
            <v>PhrozenSonicMini</v>
          </cell>
          <cell r="M3211">
            <v>120</v>
          </cell>
        </row>
        <row r="3212">
          <cell r="B3212" t="str">
            <v>PhrozenSonicMini</v>
          </cell>
          <cell r="M3212">
            <v>60</v>
          </cell>
        </row>
        <row r="3213">
          <cell r="B3213" t="str">
            <v>PhrozenSonicMini</v>
          </cell>
          <cell r="M3213">
            <v>60</v>
          </cell>
        </row>
        <row r="3214">
          <cell r="B3214" t="str">
            <v>PhrozenSonicMini4K</v>
          </cell>
          <cell r="M3214">
            <v>120</v>
          </cell>
        </row>
        <row r="3215">
          <cell r="B3215" t="str">
            <v>PhrozenSonicMini4K</v>
          </cell>
          <cell r="M3215">
            <v>120</v>
          </cell>
        </row>
        <row r="3216">
          <cell r="B3216" t="str">
            <v>PhrozenSonicMini4K</v>
          </cell>
          <cell r="M3216">
            <v>120</v>
          </cell>
        </row>
        <row r="3217">
          <cell r="B3217" t="str">
            <v>PhrozenSonicMini4K</v>
          </cell>
          <cell r="M3217">
            <v>120</v>
          </cell>
        </row>
        <row r="3218">
          <cell r="B3218" t="str">
            <v>PhrozenSonicMini4K</v>
          </cell>
          <cell r="M3218">
            <v>60</v>
          </cell>
        </row>
        <row r="3219">
          <cell r="B3219" t="str">
            <v>PhrozenSonicMini4K</v>
          </cell>
          <cell r="M3219">
            <v>60</v>
          </cell>
        </row>
        <row r="3220">
          <cell r="B3220" t="str">
            <v>PhrozenSonicMini4K</v>
          </cell>
          <cell r="M3220">
            <v>120</v>
          </cell>
        </row>
        <row r="3221">
          <cell r="B3221" t="str">
            <v>PhrozenSonicMini4K</v>
          </cell>
          <cell r="M3221">
            <v>120</v>
          </cell>
        </row>
        <row r="3222">
          <cell r="B3222" t="str">
            <v>PhrozenSonicMini4K</v>
          </cell>
          <cell r="M3222">
            <v>120</v>
          </cell>
        </row>
        <row r="3223">
          <cell r="B3223" t="str">
            <v>PhrozenSonicMini4K</v>
          </cell>
          <cell r="M3223">
            <v>120</v>
          </cell>
        </row>
        <row r="3224">
          <cell r="B3224" t="str">
            <v>PhrozenSonicMini4K</v>
          </cell>
          <cell r="M3224">
            <v>60</v>
          </cell>
        </row>
        <row r="3225">
          <cell r="B3225" t="str">
            <v>PhrozenSonicMini4K</v>
          </cell>
          <cell r="M3225">
            <v>120</v>
          </cell>
        </row>
        <row r="3226">
          <cell r="B3226" t="str">
            <v>PhrozenSonicMini4K</v>
          </cell>
          <cell r="M3226">
            <v>120</v>
          </cell>
        </row>
        <row r="3227">
          <cell r="B3227" t="str">
            <v>PhrozenSonicMini4K</v>
          </cell>
          <cell r="M3227">
            <v>120</v>
          </cell>
        </row>
        <row r="3228">
          <cell r="B3228" t="str">
            <v>PhrozenSonicMini4K</v>
          </cell>
          <cell r="M3228">
            <v>120</v>
          </cell>
        </row>
        <row r="3229">
          <cell r="B3229" t="str">
            <v>PhrozenSonicMini4K</v>
          </cell>
          <cell r="M3229">
            <v>120</v>
          </cell>
        </row>
        <row r="3230">
          <cell r="B3230" t="str">
            <v>PhrozenSonicMini4K</v>
          </cell>
          <cell r="M3230">
            <v>60</v>
          </cell>
        </row>
        <row r="3231">
          <cell r="B3231" t="str">
            <v>PhrozenSonicMini4K</v>
          </cell>
          <cell r="M3231">
            <v>120</v>
          </cell>
        </row>
        <row r="3232">
          <cell r="B3232" t="str">
            <v>PhrozenSonicMini4K</v>
          </cell>
          <cell r="M3232">
            <v>120</v>
          </cell>
        </row>
        <row r="3233">
          <cell r="B3233" t="str">
            <v>PhrozenSonicMini4K</v>
          </cell>
          <cell r="M3233">
            <v>120</v>
          </cell>
        </row>
        <row r="3234">
          <cell r="B3234" t="str">
            <v>PhrozenSonicMini4K</v>
          </cell>
          <cell r="M3234">
            <v>120</v>
          </cell>
        </row>
        <row r="3235">
          <cell r="B3235" t="str">
            <v>PhrozenSonicMini4K</v>
          </cell>
          <cell r="M3235">
            <v>120</v>
          </cell>
        </row>
        <row r="3236">
          <cell r="B3236" t="str">
            <v>PhrozenSonicMini4K</v>
          </cell>
          <cell r="M3236">
            <v>120</v>
          </cell>
        </row>
        <row r="3237">
          <cell r="B3237" t="str">
            <v>PhrozenSonicMini4K</v>
          </cell>
          <cell r="M3237">
            <v>60</v>
          </cell>
        </row>
        <row r="3238">
          <cell r="B3238" t="str">
            <v>PhrozenSonicMini4K</v>
          </cell>
          <cell r="M3238">
            <v>120</v>
          </cell>
        </row>
        <row r="3239">
          <cell r="B3239" t="str">
            <v>PhrozenSonicMini4K</v>
          </cell>
          <cell r="M3239">
            <v>120</v>
          </cell>
        </row>
        <row r="3240">
          <cell r="B3240" t="str">
            <v>PhrozenSonicMini4K</v>
          </cell>
          <cell r="M3240">
            <v>120</v>
          </cell>
        </row>
        <row r="3241">
          <cell r="B3241" t="str">
            <v>PhrozenSonicMini4K</v>
          </cell>
          <cell r="M3241">
            <v>60</v>
          </cell>
        </row>
        <row r="3242">
          <cell r="B3242" t="str">
            <v>PhrozenSonicMini4K</v>
          </cell>
          <cell r="M3242">
            <v>120</v>
          </cell>
        </row>
        <row r="3243">
          <cell r="B3243" t="str">
            <v>PhrozenSonicMini4K</v>
          </cell>
          <cell r="M3243">
            <v>60</v>
          </cell>
        </row>
        <row r="3244">
          <cell r="B3244" t="str">
            <v>PhrozenSonicMini4K</v>
          </cell>
          <cell r="M3244">
            <v>60</v>
          </cell>
        </row>
        <row r="3245">
          <cell r="B3245" t="str">
            <v>PhrozenSonicMini4K</v>
          </cell>
          <cell r="M3245">
            <v>60</v>
          </cell>
        </row>
        <row r="3246">
          <cell r="B3246" t="str">
            <v>PhrozenSonicMini4K</v>
          </cell>
          <cell r="M3246">
            <v>120</v>
          </cell>
        </row>
        <row r="3247">
          <cell r="B3247" t="str">
            <v>PhrozenSonicMini4K</v>
          </cell>
          <cell r="M3247">
            <v>120</v>
          </cell>
        </row>
        <row r="3248">
          <cell r="B3248" t="str">
            <v>PhrozenSonicMini4K</v>
          </cell>
          <cell r="M3248">
            <v>120</v>
          </cell>
        </row>
        <row r="3249">
          <cell r="B3249" t="str">
            <v>PhrozenSonicMini4K</v>
          </cell>
          <cell r="M3249">
            <v>120</v>
          </cell>
        </row>
        <row r="3250">
          <cell r="B3250" t="str">
            <v>PhrozenSonicMini4K</v>
          </cell>
          <cell r="M3250">
            <v>120</v>
          </cell>
        </row>
        <row r="3251">
          <cell r="B3251" t="str">
            <v>PhrozenSonicMini4K</v>
          </cell>
          <cell r="M3251">
            <v>60</v>
          </cell>
        </row>
        <row r="3252">
          <cell r="B3252" t="str">
            <v>PhrozenSonicMini4K</v>
          </cell>
          <cell r="M3252">
            <v>120</v>
          </cell>
        </row>
        <row r="3253">
          <cell r="B3253" t="str">
            <v>PhrozenSonicMini4K</v>
          </cell>
          <cell r="M3253">
            <v>120</v>
          </cell>
        </row>
        <row r="3254">
          <cell r="B3254" t="str">
            <v>PhrozenSonicMini4K</v>
          </cell>
          <cell r="M3254">
            <v>120</v>
          </cell>
        </row>
        <row r="3255">
          <cell r="B3255" t="str">
            <v>PhrozenSonicMini4K</v>
          </cell>
          <cell r="M3255">
            <v>120</v>
          </cell>
        </row>
        <row r="3256">
          <cell r="B3256" t="str">
            <v>PhrozenSonicMini4K</v>
          </cell>
          <cell r="M3256">
            <v>60</v>
          </cell>
        </row>
        <row r="3257">
          <cell r="B3257" t="str">
            <v>PhrozenSonicMini4K</v>
          </cell>
          <cell r="M3257">
            <v>60</v>
          </cell>
        </row>
        <row r="3258">
          <cell r="B3258" t="str">
            <v>PhrozenSonicMini8K</v>
          </cell>
          <cell r="M3258">
            <v>120</v>
          </cell>
        </row>
        <row r="3259">
          <cell r="B3259" t="str">
            <v>PhrozenSonicMini8K</v>
          </cell>
          <cell r="M3259">
            <v>120</v>
          </cell>
        </row>
        <row r="3260">
          <cell r="B3260" t="str">
            <v>PhrozenSonicMini8K</v>
          </cell>
          <cell r="M3260">
            <v>120</v>
          </cell>
        </row>
        <row r="3261">
          <cell r="B3261" t="str">
            <v>PhrozenSonicMini8K</v>
          </cell>
          <cell r="M3261">
            <v>120</v>
          </cell>
        </row>
        <row r="3262">
          <cell r="B3262" t="str">
            <v>PhrozenSonicMini8K</v>
          </cell>
          <cell r="M3262">
            <v>60</v>
          </cell>
        </row>
        <row r="3263">
          <cell r="B3263" t="str">
            <v>PhrozenSonicMini8K</v>
          </cell>
          <cell r="M3263">
            <v>60</v>
          </cell>
        </row>
        <row r="3264">
          <cell r="B3264" t="str">
            <v>PhrozenSonicMini8K</v>
          </cell>
          <cell r="M3264">
            <v>120</v>
          </cell>
        </row>
        <row r="3265">
          <cell r="B3265" t="str">
            <v>PhrozenSonicMini8K</v>
          </cell>
          <cell r="M3265">
            <v>120</v>
          </cell>
        </row>
        <row r="3266">
          <cell r="B3266" t="str">
            <v>PhrozenSonicMini8K</v>
          </cell>
          <cell r="M3266">
            <v>120</v>
          </cell>
        </row>
        <row r="3267">
          <cell r="B3267" t="str">
            <v>PhrozenSonicMini8K</v>
          </cell>
          <cell r="M3267">
            <v>120</v>
          </cell>
        </row>
        <row r="3268">
          <cell r="B3268" t="str">
            <v>PhrozenSonicMini8K</v>
          </cell>
          <cell r="M3268">
            <v>60</v>
          </cell>
        </row>
        <row r="3269">
          <cell r="B3269" t="str">
            <v>PhrozenSonicMini8K</v>
          </cell>
          <cell r="M3269">
            <v>120</v>
          </cell>
        </row>
        <row r="3270">
          <cell r="B3270" t="str">
            <v>PhrozenSonicMini8K</v>
          </cell>
          <cell r="M3270">
            <v>120</v>
          </cell>
        </row>
        <row r="3271">
          <cell r="B3271" t="str">
            <v>PhrozenSonicMini8K</v>
          </cell>
          <cell r="M3271">
            <v>120</v>
          </cell>
        </row>
        <row r="3272">
          <cell r="B3272" t="str">
            <v>PhrozenSonicMini8K</v>
          </cell>
          <cell r="M3272">
            <v>120</v>
          </cell>
        </row>
        <row r="3273">
          <cell r="B3273" t="str">
            <v>PhrozenSonicMini8K</v>
          </cell>
          <cell r="M3273">
            <v>120</v>
          </cell>
        </row>
        <row r="3274">
          <cell r="B3274" t="str">
            <v>PhrozenSonicMini8K</v>
          </cell>
          <cell r="M3274">
            <v>60</v>
          </cell>
        </row>
        <row r="3275">
          <cell r="B3275" t="str">
            <v>PhrozenSonicMini8K</v>
          </cell>
          <cell r="M3275">
            <v>120</v>
          </cell>
        </row>
        <row r="3276">
          <cell r="B3276" t="str">
            <v>PhrozenSonicMini8K</v>
          </cell>
          <cell r="M3276">
            <v>120</v>
          </cell>
        </row>
        <row r="3277">
          <cell r="B3277" t="str">
            <v>PhrozenSonicMini8K</v>
          </cell>
          <cell r="M3277">
            <v>120</v>
          </cell>
        </row>
        <row r="3278">
          <cell r="B3278" t="str">
            <v>PhrozenSonicMini8K</v>
          </cell>
          <cell r="M3278">
            <v>120</v>
          </cell>
        </row>
        <row r="3279">
          <cell r="B3279" t="str">
            <v>PhrozenSonicMini8K</v>
          </cell>
          <cell r="M3279">
            <v>120</v>
          </cell>
        </row>
        <row r="3280">
          <cell r="B3280" t="str">
            <v>PhrozenSonicMini8K</v>
          </cell>
          <cell r="M3280">
            <v>120</v>
          </cell>
        </row>
        <row r="3281">
          <cell r="B3281" t="str">
            <v>PhrozenSonicMini8K</v>
          </cell>
          <cell r="M3281">
            <v>60</v>
          </cell>
        </row>
        <row r="3282">
          <cell r="B3282" t="str">
            <v>PhrozenSonicMini8K</v>
          </cell>
          <cell r="M3282">
            <v>120</v>
          </cell>
        </row>
        <row r="3283">
          <cell r="B3283" t="str">
            <v>PhrozenSonicMini8K</v>
          </cell>
          <cell r="M3283">
            <v>120</v>
          </cell>
        </row>
        <row r="3284">
          <cell r="B3284" t="str">
            <v>PhrozenSonicMini8K</v>
          </cell>
          <cell r="M3284">
            <v>120</v>
          </cell>
        </row>
        <row r="3285">
          <cell r="B3285" t="str">
            <v>PhrozenSonicMini8K</v>
          </cell>
          <cell r="M3285">
            <v>60</v>
          </cell>
        </row>
        <row r="3286">
          <cell r="B3286" t="str">
            <v>PhrozenSonicMini8K</v>
          </cell>
          <cell r="M3286">
            <v>120</v>
          </cell>
        </row>
        <row r="3287">
          <cell r="B3287" t="str">
            <v>PhrozenSonicMini8K</v>
          </cell>
          <cell r="M3287">
            <v>60</v>
          </cell>
        </row>
        <row r="3288">
          <cell r="B3288" t="str">
            <v>PhrozenSonicMini8K</v>
          </cell>
          <cell r="M3288">
            <v>60</v>
          </cell>
        </row>
        <row r="3289">
          <cell r="B3289" t="str">
            <v>PhrozenSonicMini8K</v>
          </cell>
          <cell r="M3289">
            <v>60</v>
          </cell>
        </row>
        <row r="3290">
          <cell r="B3290" t="str">
            <v>PhrozenSonicMini8K</v>
          </cell>
          <cell r="M3290">
            <v>120</v>
          </cell>
        </row>
        <row r="3291">
          <cell r="B3291" t="str">
            <v>PhrozenSonicMini8K</v>
          </cell>
          <cell r="M3291">
            <v>120</v>
          </cell>
        </row>
        <row r="3292">
          <cell r="B3292" t="str">
            <v>PhrozenSonicMini8K</v>
          </cell>
          <cell r="M3292">
            <v>120</v>
          </cell>
        </row>
        <row r="3293">
          <cell r="B3293" t="str">
            <v>PhrozenSonicMini8K</v>
          </cell>
          <cell r="M3293">
            <v>120</v>
          </cell>
        </row>
        <row r="3294">
          <cell r="B3294" t="str">
            <v>PhrozenSonicMini8K</v>
          </cell>
          <cell r="M3294">
            <v>120</v>
          </cell>
        </row>
        <row r="3295">
          <cell r="B3295" t="str">
            <v>PhrozenSonicMini8K</v>
          </cell>
          <cell r="M3295">
            <v>60</v>
          </cell>
        </row>
        <row r="3296">
          <cell r="B3296" t="str">
            <v>PhrozenSonicMini8K</v>
          </cell>
          <cell r="M3296">
            <v>120</v>
          </cell>
        </row>
        <row r="3297">
          <cell r="B3297" t="str">
            <v>PhrozenSonicMini8K</v>
          </cell>
          <cell r="M3297">
            <v>120</v>
          </cell>
        </row>
        <row r="3298">
          <cell r="B3298" t="str">
            <v>PhrozenSonicMini8K</v>
          </cell>
          <cell r="M3298">
            <v>120</v>
          </cell>
        </row>
        <row r="3299">
          <cell r="B3299" t="str">
            <v>PhrozenSonicMini8K</v>
          </cell>
          <cell r="M3299">
            <v>120</v>
          </cell>
        </row>
        <row r="3300">
          <cell r="B3300" t="str">
            <v>PhrozenSonicMini8K</v>
          </cell>
          <cell r="M3300">
            <v>60</v>
          </cell>
        </row>
        <row r="3301">
          <cell r="B3301" t="str">
            <v>PhrozenSonicMini8K</v>
          </cell>
          <cell r="M3301">
            <v>60</v>
          </cell>
        </row>
        <row r="3302">
          <cell r="B3302" t="str">
            <v>PhrozenSonicMini8Ks</v>
          </cell>
          <cell r="M3302">
            <v>120</v>
          </cell>
        </row>
        <row r="3303">
          <cell r="B3303" t="str">
            <v>PhrozenSonicMini8Ks</v>
          </cell>
          <cell r="M3303">
            <v>120</v>
          </cell>
        </row>
        <row r="3304">
          <cell r="B3304" t="str">
            <v>PhrozenSonicMini8Ks</v>
          </cell>
          <cell r="M3304">
            <v>120</v>
          </cell>
        </row>
        <row r="3305">
          <cell r="B3305" t="str">
            <v>PhrozenSonicMini8Ks</v>
          </cell>
          <cell r="M3305">
            <v>120</v>
          </cell>
        </row>
        <row r="3306">
          <cell r="B3306" t="str">
            <v>PhrozenSonicMini8Ks</v>
          </cell>
          <cell r="M3306">
            <v>60</v>
          </cell>
        </row>
        <row r="3307">
          <cell r="B3307" t="str">
            <v>PhrozenSonicMini8Ks</v>
          </cell>
          <cell r="M3307">
            <v>60</v>
          </cell>
        </row>
        <row r="3308">
          <cell r="B3308" t="str">
            <v>PhrozenSonicMini8Ks</v>
          </cell>
          <cell r="M3308">
            <v>120</v>
          </cell>
        </row>
        <row r="3309">
          <cell r="B3309" t="str">
            <v>PhrozenSonicMini8Ks</v>
          </cell>
          <cell r="M3309">
            <v>120</v>
          </cell>
        </row>
        <row r="3310">
          <cell r="B3310" t="str">
            <v>PhrozenSonicMini8Ks</v>
          </cell>
          <cell r="M3310">
            <v>120</v>
          </cell>
        </row>
        <row r="3311">
          <cell r="B3311" t="str">
            <v>PhrozenSonicMini8Ks</v>
          </cell>
          <cell r="M3311">
            <v>120</v>
          </cell>
        </row>
        <row r="3312">
          <cell r="B3312" t="str">
            <v>PhrozenSonicMini8Ks</v>
          </cell>
          <cell r="M3312">
            <v>60</v>
          </cell>
        </row>
        <row r="3313">
          <cell r="B3313" t="str">
            <v>PhrozenSonicMini8Ks</v>
          </cell>
          <cell r="M3313">
            <v>120</v>
          </cell>
        </row>
        <row r="3314">
          <cell r="B3314" t="str">
            <v>PhrozenSonicMini8Ks</v>
          </cell>
          <cell r="M3314">
            <v>120</v>
          </cell>
        </row>
        <row r="3315">
          <cell r="B3315" t="str">
            <v>PhrozenSonicMini8Ks</v>
          </cell>
          <cell r="M3315">
            <v>120</v>
          </cell>
        </row>
        <row r="3316">
          <cell r="B3316" t="str">
            <v>PhrozenSonicMini8Ks</v>
          </cell>
          <cell r="M3316">
            <v>120</v>
          </cell>
        </row>
        <row r="3317">
          <cell r="B3317" t="str">
            <v>PhrozenSonicMini8Ks</v>
          </cell>
          <cell r="M3317">
            <v>120</v>
          </cell>
        </row>
        <row r="3318">
          <cell r="B3318" t="str">
            <v>PhrozenSonicMini8Ks</v>
          </cell>
          <cell r="M3318">
            <v>60</v>
          </cell>
        </row>
        <row r="3319">
          <cell r="B3319" t="str">
            <v>PhrozenSonicMini8Ks</v>
          </cell>
          <cell r="M3319">
            <v>120</v>
          </cell>
        </row>
        <row r="3320">
          <cell r="B3320" t="str">
            <v>PhrozenSonicMini8Ks</v>
          </cell>
          <cell r="M3320">
            <v>120</v>
          </cell>
        </row>
        <row r="3321">
          <cell r="B3321" t="str">
            <v>PhrozenSonicMini8Ks</v>
          </cell>
          <cell r="M3321">
            <v>120</v>
          </cell>
        </row>
        <row r="3322">
          <cell r="B3322" t="str">
            <v>PhrozenSonicMini8Ks</v>
          </cell>
          <cell r="M3322">
            <v>120</v>
          </cell>
        </row>
        <row r="3323">
          <cell r="B3323" t="str">
            <v>PhrozenSonicMini8Ks</v>
          </cell>
          <cell r="M3323">
            <v>120</v>
          </cell>
        </row>
        <row r="3324">
          <cell r="B3324" t="str">
            <v>PhrozenSonicMini8Ks</v>
          </cell>
          <cell r="M3324">
            <v>120</v>
          </cell>
        </row>
        <row r="3325">
          <cell r="B3325" t="str">
            <v>PhrozenSonicMini8Ks</v>
          </cell>
          <cell r="M3325">
            <v>60</v>
          </cell>
        </row>
        <row r="3326">
          <cell r="B3326" t="str">
            <v>PhrozenSonicMini8Ks</v>
          </cell>
          <cell r="M3326">
            <v>120</v>
          </cell>
        </row>
        <row r="3327">
          <cell r="B3327" t="str">
            <v>PhrozenSonicMini8Ks</v>
          </cell>
          <cell r="M3327">
            <v>120</v>
          </cell>
        </row>
        <row r="3328">
          <cell r="B3328" t="str">
            <v>PhrozenSonicMini8Ks</v>
          </cell>
          <cell r="M3328">
            <v>120</v>
          </cell>
        </row>
        <row r="3329">
          <cell r="B3329" t="str">
            <v>PhrozenSonicMini8Ks</v>
          </cell>
          <cell r="M3329">
            <v>60</v>
          </cell>
        </row>
        <row r="3330">
          <cell r="B3330" t="str">
            <v>PhrozenSonicMini8Ks</v>
          </cell>
          <cell r="M3330">
            <v>120</v>
          </cell>
        </row>
        <row r="3331">
          <cell r="B3331" t="str">
            <v>PhrozenSonicMini8Ks</v>
          </cell>
          <cell r="M3331">
            <v>60</v>
          </cell>
        </row>
        <row r="3332">
          <cell r="B3332" t="str">
            <v>PhrozenSonicMini8Ks</v>
          </cell>
          <cell r="M3332">
            <v>60</v>
          </cell>
        </row>
        <row r="3333">
          <cell r="B3333" t="str">
            <v>PhrozenSonicMini8Ks</v>
          </cell>
          <cell r="M3333">
            <v>60</v>
          </cell>
        </row>
        <row r="3334">
          <cell r="B3334" t="str">
            <v>PhrozenSonicMini8Ks</v>
          </cell>
          <cell r="M3334">
            <v>120</v>
          </cell>
        </row>
        <row r="3335">
          <cell r="B3335" t="str">
            <v>PhrozenSonicMini8Ks</v>
          </cell>
          <cell r="M3335">
            <v>120</v>
          </cell>
        </row>
        <row r="3336">
          <cell r="B3336" t="str">
            <v>PhrozenSonicMini8Ks</v>
          </cell>
          <cell r="M3336">
            <v>120</v>
          </cell>
        </row>
        <row r="3337">
          <cell r="B3337" t="str">
            <v>PhrozenSonicMini8Ks</v>
          </cell>
          <cell r="M3337">
            <v>120</v>
          </cell>
        </row>
        <row r="3338">
          <cell r="B3338" t="str">
            <v>PhrozenSonicMini8Ks</v>
          </cell>
          <cell r="M3338">
            <v>120</v>
          </cell>
        </row>
        <row r="3339">
          <cell r="B3339" t="str">
            <v>PhrozenSonicMini8Ks</v>
          </cell>
          <cell r="M3339">
            <v>60</v>
          </cell>
        </row>
        <row r="3340">
          <cell r="B3340" t="str">
            <v>PhrozenSonicMini8Ks</v>
          </cell>
          <cell r="M3340">
            <v>120</v>
          </cell>
        </row>
        <row r="3341">
          <cell r="B3341" t="str">
            <v>PhrozenSonicMini8Ks</v>
          </cell>
          <cell r="M3341">
            <v>120</v>
          </cell>
        </row>
        <row r="3342">
          <cell r="B3342" t="str">
            <v>PhrozenSonicMini8Ks</v>
          </cell>
          <cell r="M3342">
            <v>120</v>
          </cell>
        </row>
        <row r="3343">
          <cell r="B3343" t="str">
            <v>PhrozenSonicMini8Ks</v>
          </cell>
          <cell r="M3343">
            <v>120</v>
          </cell>
        </row>
        <row r="3344">
          <cell r="B3344" t="str">
            <v>PhrozenSonicMini8Ks</v>
          </cell>
          <cell r="M3344">
            <v>60</v>
          </cell>
        </row>
        <row r="3345">
          <cell r="B3345" t="str">
            <v>PhrozenSonicMini8Ks</v>
          </cell>
          <cell r="M3345">
            <v>60</v>
          </cell>
        </row>
        <row r="3346">
          <cell r="B3346" t="str">
            <v>PhrozenSonicXL4K</v>
          </cell>
          <cell r="M3346">
            <v>120</v>
          </cell>
        </row>
        <row r="3347">
          <cell r="B3347" t="str">
            <v>PhrozenSonicXL4K</v>
          </cell>
          <cell r="M3347">
            <v>120</v>
          </cell>
        </row>
        <row r="3348">
          <cell r="B3348" t="str">
            <v>PhrozenSonicXL4K</v>
          </cell>
          <cell r="M3348">
            <v>120</v>
          </cell>
        </row>
        <row r="3349">
          <cell r="B3349" t="str">
            <v>PhrozenSonicXL4K</v>
          </cell>
          <cell r="M3349">
            <v>120</v>
          </cell>
        </row>
        <row r="3350">
          <cell r="B3350" t="str">
            <v>PhrozenSonicXL4K</v>
          </cell>
          <cell r="M3350">
            <v>60</v>
          </cell>
        </row>
        <row r="3351">
          <cell r="B3351" t="str">
            <v>PhrozenSonicXL4K</v>
          </cell>
          <cell r="M3351">
            <v>60</v>
          </cell>
        </row>
        <row r="3352">
          <cell r="B3352" t="str">
            <v>PhrozenSonicXL4K</v>
          </cell>
          <cell r="M3352">
            <v>120</v>
          </cell>
        </row>
        <row r="3353">
          <cell r="B3353" t="str">
            <v>PhrozenSonicXL4K</v>
          </cell>
          <cell r="M3353">
            <v>120</v>
          </cell>
        </row>
        <row r="3354">
          <cell r="B3354" t="str">
            <v>PhrozenSonicXL4K</v>
          </cell>
          <cell r="M3354">
            <v>120</v>
          </cell>
        </row>
        <row r="3355">
          <cell r="B3355" t="str">
            <v>PhrozenSonicXL4K</v>
          </cell>
          <cell r="M3355">
            <v>120</v>
          </cell>
        </row>
        <row r="3356">
          <cell r="B3356" t="str">
            <v>PhrozenSonicXL4K</v>
          </cell>
          <cell r="M3356">
            <v>60</v>
          </cell>
        </row>
        <row r="3357">
          <cell r="B3357" t="str">
            <v>PhrozenSonicXL4K</v>
          </cell>
          <cell r="M3357">
            <v>120</v>
          </cell>
        </row>
        <row r="3358">
          <cell r="B3358" t="str">
            <v>PhrozenSonicXL4K</v>
          </cell>
          <cell r="M3358">
            <v>120</v>
          </cell>
        </row>
        <row r="3359">
          <cell r="B3359" t="str">
            <v>PhrozenSonicXL4K</v>
          </cell>
          <cell r="M3359">
            <v>120</v>
          </cell>
        </row>
        <row r="3360">
          <cell r="B3360" t="str">
            <v>PhrozenSonicXL4K</v>
          </cell>
          <cell r="M3360">
            <v>120</v>
          </cell>
        </row>
        <row r="3361">
          <cell r="B3361" t="str">
            <v>PhrozenSonicXL4K</v>
          </cell>
          <cell r="M3361">
            <v>120</v>
          </cell>
        </row>
        <row r="3362">
          <cell r="B3362" t="str">
            <v>PhrozenSonicXL4K</v>
          </cell>
          <cell r="M3362">
            <v>60</v>
          </cell>
        </row>
        <row r="3363">
          <cell r="B3363" t="str">
            <v>PhrozenSonicXL4K</v>
          </cell>
          <cell r="M3363">
            <v>120</v>
          </cell>
        </row>
        <row r="3364">
          <cell r="B3364" t="str">
            <v>PhrozenSonicXL4K</v>
          </cell>
          <cell r="M3364">
            <v>120</v>
          </cell>
        </row>
        <row r="3365">
          <cell r="B3365" t="str">
            <v>PhrozenSonicXL4K</v>
          </cell>
          <cell r="M3365">
            <v>120</v>
          </cell>
        </row>
        <row r="3366">
          <cell r="B3366" t="str">
            <v>PhrozenSonicXL4K</v>
          </cell>
          <cell r="M3366">
            <v>120</v>
          </cell>
        </row>
        <row r="3367">
          <cell r="B3367" t="str">
            <v>PhrozenSonicXL4K</v>
          </cell>
          <cell r="M3367">
            <v>120</v>
          </cell>
        </row>
        <row r="3368">
          <cell r="B3368" t="str">
            <v>PhrozenSonicXL4K</v>
          </cell>
          <cell r="M3368">
            <v>120</v>
          </cell>
        </row>
        <row r="3369">
          <cell r="B3369" t="str">
            <v>PhrozenSonicXL4K</v>
          </cell>
          <cell r="M3369">
            <v>60</v>
          </cell>
        </row>
        <row r="3370">
          <cell r="B3370" t="str">
            <v>PhrozenSonicXL4K</v>
          </cell>
          <cell r="M3370">
            <v>120</v>
          </cell>
        </row>
        <row r="3371">
          <cell r="B3371" t="str">
            <v>PhrozenSonicXL4K</v>
          </cell>
          <cell r="M3371">
            <v>120</v>
          </cell>
        </row>
        <row r="3372">
          <cell r="B3372" t="str">
            <v>PhrozenSonicXL4K</v>
          </cell>
          <cell r="M3372">
            <v>120</v>
          </cell>
        </row>
        <row r="3373">
          <cell r="B3373" t="str">
            <v>PhrozenSonicXL4K</v>
          </cell>
          <cell r="M3373">
            <v>60</v>
          </cell>
        </row>
        <row r="3374">
          <cell r="B3374" t="str">
            <v>PhrozenSonicXL4K</v>
          </cell>
          <cell r="M3374">
            <v>120</v>
          </cell>
        </row>
        <row r="3375">
          <cell r="B3375" t="str">
            <v>PhrozenSonicXL4K</v>
          </cell>
          <cell r="M3375">
            <v>60</v>
          </cell>
        </row>
        <row r="3376">
          <cell r="B3376" t="str">
            <v>PhrozenSonicXL4K</v>
          </cell>
          <cell r="M3376">
            <v>60</v>
          </cell>
        </row>
        <row r="3377">
          <cell r="B3377" t="str">
            <v>PhrozenSonicXL4K</v>
          </cell>
          <cell r="M3377">
            <v>60</v>
          </cell>
        </row>
        <row r="3378">
          <cell r="B3378" t="str">
            <v>PhrozenSonicXL4K</v>
          </cell>
          <cell r="M3378">
            <v>120</v>
          </cell>
        </row>
        <row r="3379">
          <cell r="B3379" t="str">
            <v>PhrozenSonicXL4K</v>
          </cell>
          <cell r="M3379">
            <v>120</v>
          </cell>
        </row>
        <row r="3380">
          <cell r="B3380" t="str">
            <v>PhrozenSonicXL4K</v>
          </cell>
          <cell r="M3380">
            <v>120</v>
          </cell>
        </row>
        <row r="3381">
          <cell r="B3381" t="str">
            <v>PhrozenSonicXL4K</v>
          </cell>
          <cell r="M3381">
            <v>120</v>
          </cell>
        </row>
        <row r="3382">
          <cell r="B3382" t="str">
            <v>PhrozenSonicXL4K</v>
          </cell>
          <cell r="M3382">
            <v>120</v>
          </cell>
        </row>
        <row r="3383">
          <cell r="B3383" t="str">
            <v>PhrozenSonicXL4K</v>
          </cell>
          <cell r="M3383">
            <v>60</v>
          </cell>
        </row>
        <row r="3384">
          <cell r="B3384" t="str">
            <v>PhrozenSonicXL4K</v>
          </cell>
          <cell r="M3384">
            <v>120</v>
          </cell>
        </row>
        <row r="3385">
          <cell r="B3385" t="str">
            <v>PhrozenSonicXL4K</v>
          </cell>
          <cell r="M3385">
            <v>120</v>
          </cell>
        </row>
        <row r="3386">
          <cell r="B3386" t="str">
            <v>PhrozenSonicXL4K</v>
          </cell>
          <cell r="M3386">
            <v>120</v>
          </cell>
        </row>
        <row r="3387">
          <cell r="B3387" t="str">
            <v>PhrozenSonicXL4K</v>
          </cell>
          <cell r="M3387">
            <v>120</v>
          </cell>
        </row>
        <row r="3388">
          <cell r="B3388" t="str">
            <v>PhrozenSonicXL4K</v>
          </cell>
          <cell r="M3388">
            <v>60</v>
          </cell>
        </row>
        <row r="3389">
          <cell r="B3389" t="str">
            <v>PhrozenSonicXL4K</v>
          </cell>
          <cell r="M3389">
            <v>60</v>
          </cell>
        </row>
        <row r="3390">
          <cell r="B3390" t="str">
            <v>PhrozenTransform</v>
          </cell>
          <cell r="M3390">
            <v>120</v>
          </cell>
        </row>
        <row r="3391">
          <cell r="B3391" t="str">
            <v>PhrozenTransform</v>
          </cell>
          <cell r="M3391">
            <v>120</v>
          </cell>
        </row>
        <row r="3392">
          <cell r="B3392" t="str">
            <v>PhrozenTransform</v>
          </cell>
          <cell r="M3392">
            <v>120</v>
          </cell>
        </row>
        <row r="3393">
          <cell r="B3393" t="str">
            <v>PhrozenTransform</v>
          </cell>
          <cell r="M3393">
            <v>120</v>
          </cell>
        </row>
        <row r="3394">
          <cell r="B3394" t="str">
            <v>PhrozenTransform</v>
          </cell>
          <cell r="M3394">
            <v>60</v>
          </cell>
        </row>
        <row r="3395">
          <cell r="B3395" t="str">
            <v>PhrozenTransform</v>
          </cell>
          <cell r="M3395">
            <v>60</v>
          </cell>
        </row>
        <row r="3396">
          <cell r="B3396" t="str">
            <v>PhrozenTransform</v>
          </cell>
          <cell r="M3396">
            <v>120</v>
          </cell>
        </row>
        <row r="3397">
          <cell r="B3397" t="str">
            <v>PhrozenTransform</v>
          </cell>
          <cell r="M3397">
            <v>120</v>
          </cell>
        </row>
        <row r="3398">
          <cell r="B3398" t="str">
            <v>PhrozenTransform</v>
          </cell>
          <cell r="M3398">
            <v>120</v>
          </cell>
        </row>
        <row r="3399">
          <cell r="B3399" t="str">
            <v>PhrozenTransform</v>
          </cell>
          <cell r="M3399">
            <v>120</v>
          </cell>
        </row>
        <row r="3400">
          <cell r="B3400" t="str">
            <v>PhrozenTransform</v>
          </cell>
          <cell r="M3400">
            <v>60</v>
          </cell>
        </row>
        <row r="3401">
          <cell r="B3401" t="str">
            <v>PhrozenTransform</v>
          </cell>
          <cell r="M3401">
            <v>120</v>
          </cell>
        </row>
        <row r="3402">
          <cell r="B3402" t="str">
            <v>PhrozenTransform</v>
          </cell>
          <cell r="M3402">
            <v>120</v>
          </cell>
        </row>
        <row r="3403">
          <cell r="B3403" t="str">
            <v>PhrozenTransform</v>
          </cell>
          <cell r="M3403">
            <v>120</v>
          </cell>
        </row>
        <row r="3404">
          <cell r="B3404" t="str">
            <v>PhrozenTransform</v>
          </cell>
          <cell r="M3404">
            <v>120</v>
          </cell>
        </row>
        <row r="3405">
          <cell r="B3405" t="str">
            <v>PhrozenTransform</v>
          </cell>
          <cell r="M3405">
            <v>120</v>
          </cell>
        </row>
        <row r="3406">
          <cell r="B3406" t="str">
            <v>PhrozenTransform</v>
          </cell>
          <cell r="M3406">
            <v>60</v>
          </cell>
        </row>
        <row r="3407">
          <cell r="B3407" t="str">
            <v>PhrozenTransform</v>
          </cell>
          <cell r="M3407">
            <v>120</v>
          </cell>
        </row>
        <row r="3408">
          <cell r="B3408" t="str">
            <v>PhrozenTransform</v>
          </cell>
          <cell r="M3408">
            <v>120</v>
          </cell>
        </row>
        <row r="3409">
          <cell r="B3409" t="str">
            <v>PhrozenTransform</v>
          </cell>
          <cell r="M3409">
            <v>120</v>
          </cell>
        </row>
        <row r="3410">
          <cell r="B3410" t="str">
            <v>PhrozenTransform</v>
          </cell>
          <cell r="M3410">
            <v>120</v>
          </cell>
        </row>
        <row r="3411">
          <cell r="B3411" t="str">
            <v>PhrozenTransform</v>
          </cell>
          <cell r="M3411">
            <v>120</v>
          </cell>
        </row>
        <row r="3412">
          <cell r="B3412" t="str">
            <v>PhrozenTransform</v>
          </cell>
          <cell r="M3412">
            <v>120</v>
          </cell>
        </row>
        <row r="3413">
          <cell r="B3413" t="str">
            <v>PhrozenTransform</v>
          </cell>
          <cell r="M3413">
            <v>60</v>
          </cell>
        </row>
        <row r="3414">
          <cell r="B3414" t="str">
            <v>PhrozenTransform</v>
          </cell>
          <cell r="M3414">
            <v>120</v>
          </cell>
        </row>
        <row r="3415">
          <cell r="B3415" t="str">
            <v>PhrozenTransform</v>
          </cell>
          <cell r="M3415">
            <v>120</v>
          </cell>
        </row>
        <row r="3416">
          <cell r="B3416" t="str">
            <v>PhrozenTransform</v>
          </cell>
          <cell r="M3416">
            <v>120</v>
          </cell>
        </row>
        <row r="3417">
          <cell r="B3417" t="str">
            <v>PhrozenTransform</v>
          </cell>
          <cell r="M3417">
            <v>60</v>
          </cell>
        </row>
        <row r="3418">
          <cell r="B3418" t="str">
            <v>PhrozenTransform</v>
          </cell>
          <cell r="M3418">
            <v>120</v>
          </cell>
        </row>
        <row r="3419">
          <cell r="B3419" t="str">
            <v>PhrozenTransform</v>
          </cell>
          <cell r="M3419">
            <v>60</v>
          </cell>
        </row>
        <row r="3420">
          <cell r="B3420" t="str">
            <v>PhrozenTransform</v>
          </cell>
          <cell r="M3420">
            <v>60</v>
          </cell>
        </row>
        <row r="3421">
          <cell r="B3421" t="str">
            <v>PhrozenTransform</v>
          </cell>
          <cell r="M3421">
            <v>60</v>
          </cell>
        </row>
        <row r="3422">
          <cell r="B3422" t="str">
            <v>PhrozenTransform</v>
          </cell>
          <cell r="M3422">
            <v>120</v>
          </cell>
        </row>
        <row r="3423">
          <cell r="B3423" t="str">
            <v>PhrozenTransform</v>
          </cell>
          <cell r="M3423">
            <v>120</v>
          </cell>
        </row>
        <row r="3424">
          <cell r="B3424" t="str">
            <v>PhrozenTransform</v>
          </cell>
          <cell r="M3424">
            <v>120</v>
          </cell>
        </row>
        <row r="3425">
          <cell r="B3425" t="str">
            <v>PhrozenTransform</v>
          </cell>
          <cell r="M3425">
            <v>120</v>
          </cell>
        </row>
        <row r="3426">
          <cell r="B3426" t="str">
            <v>PhrozenTransform</v>
          </cell>
          <cell r="M3426">
            <v>120</v>
          </cell>
        </row>
        <row r="3427">
          <cell r="B3427" t="str">
            <v>PhrozenTransform</v>
          </cell>
          <cell r="M3427">
            <v>60</v>
          </cell>
        </row>
        <row r="3428">
          <cell r="B3428" t="str">
            <v>PhrozenTransform</v>
          </cell>
          <cell r="M3428">
            <v>120</v>
          </cell>
        </row>
        <row r="3429">
          <cell r="B3429" t="str">
            <v>PhrozenTransform</v>
          </cell>
          <cell r="M3429">
            <v>120</v>
          </cell>
        </row>
        <row r="3430">
          <cell r="B3430" t="str">
            <v>PhrozenTransform</v>
          </cell>
          <cell r="M3430">
            <v>120</v>
          </cell>
        </row>
        <row r="3431">
          <cell r="B3431" t="str">
            <v>PhrozenTransform</v>
          </cell>
          <cell r="M3431">
            <v>120</v>
          </cell>
        </row>
        <row r="3432">
          <cell r="B3432" t="str">
            <v>PhrozenTransform</v>
          </cell>
          <cell r="M3432">
            <v>60</v>
          </cell>
        </row>
        <row r="3433">
          <cell r="B3433" t="str">
            <v>PhrozenTransform</v>
          </cell>
          <cell r="M3433">
            <v>60</v>
          </cell>
        </row>
        <row r="3434">
          <cell r="B3434" t="str">
            <v>PionextDJ89</v>
          </cell>
          <cell r="M3434">
            <v>120</v>
          </cell>
        </row>
        <row r="3435">
          <cell r="B3435" t="str">
            <v>PionextDJ89</v>
          </cell>
          <cell r="M3435">
            <v>120</v>
          </cell>
        </row>
        <row r="3436">
          <cell r="B3436" t="str">
            <v>PionextDJ89</v>
          </cell>
          <cell r="M3436">
            <v>120</v>
          </cell>
        </row>
        <row r="3437">
          <cell r="B3437" t="str">
            <v>PionextDJ89</v>
          </cell>
          <cell r="M3437">
            <v>120</v>
          </cell>
        </row>
        <row r="3438">
          <cell r="B3438" t="str">
            <v>PionextDJ89</v>
          </cell>
          <cell r="M3438">
            <v>60</v>
          </cell>
        </row>
        <row r="3439">
          <cell r="B3439" t="str">
            <v>PionextDJ89</v>
          </cell>
          <cell r="M3439">
            <v>60</v>
          </cell>
        </row>
        <row r="3440">
          <cell r="B3440" t="str">
            <v>PionextDJ89</v>
          </cell>
          <cell r="M3440">
            <v>120</v>
          </cell>
        </row>
        <row r="3441">
          <cell r="B3441" t="str">
            <v>PionextDJ89</v>
          </cell>
          <cell r="M3441">
            <v>120</v>
          </cell>
        </row>
        <row r="3442">
          <cell r="B3442" t="str">
            <v>PionextDJ89</v>
          </cell>
          <cell r="M3442">
            <v>120</v>
          </cell>
        </row>
        <row r="3443">
          <cell r="B3443" t="str">
            <v>PionextDJ89</v>
          </cell>
          <cell r="M3443">
            <v>120</v>
          </cell>
        </row>
        <row r="3444">
          <cell r="B3444" t="str">
            <v>PionextDJ89</v>
          </cell>
          <cell r="M3444">
            <v>60</v>
          </cell>
        </row>
        <row r="3445">
          <cell r="B3445" t="str">
            <v>PionextDJ89</v>
          </cell>
          <cell r="M3445">
            <v>120</v>
          </cell>
        </row>
        <row r="3446">
          <cell r="B3446" t="str">
            <v>PionextDJ89</v>
          </cell>
          <cell r="M3446">
            <v>120</v>
          </cell>
        </row>
        <row r="3447">
          <cell r="B3447" t="str">
            <v>PionextDJ89</v>
          </cell>
          <cell r="M3447">
            <v>120</v>
          </cell>
        </row>
        <row r="3448">
          <cell r="B3448" t="str">
            <v>PionextDJ89</v>
          </cell>
          <cell r="M3448">
            <v>120</v>
          </cell>
        </row>
        <row r="3449">
          <cell r="B3449" t="str">
            <v>PionextDJ89</v>
          </cell>
          <cell r="M3449">
            <v>120</v>
          </cell>
        </row>
        <row r="3450">
          <cell r="B3450" t="str">
            <v>PionextDJ89</v>
          </cell>
          <cell r="M3450">
            <v>60</v>
          </cell>
        </row>
        <row r="3451">
          <cell r="B3451" t="str">
            <v>PionextDJ89</v>
          </cell>
          <cell r="M3451">
            <v>120</v>
          </cell>
        </row>
        <row r="3452">
          <cell r="B3452" t="str">
            <v>PionextDJ89</v>
          </cell>
          <cell r="M3452">
            <v>120</v>
          </cell>
        </row>
        <row r="3453">
          <cell r="B3453" t="str">
            <v>PionextDJ89</v>
          </cell>
          <cell r="M3453">
            <v>120</v>
          </cell>
        </row>
        <row r="3454">
          <cell r="B3454" t="str">
            <v>PionextDJ89</v>
          </cell>
          <cell r="M3454">
            <v>120</v>
          </cell>
        </row>
        <row r="3455">
          <cell r="B3455" t="str">
            <v>PionextDJ89</v>
          </cell>
          <cell r="M3455">
            <v>120</v>
          </cell>
        </row>
        <row r="3456">
          <cell r="B3456" t="str">
            <v>PionextDJ89</v>
          </cell>
          <cell r="M3456">
            <v>120</v>
          </cell>
        </row>
        <row r="3457">
          <cell r="B3457" t="str">
            <v>PionextDJ89</v>
          </cell>
          <cell r="M3457">
            <v>60</v>
          </cell>
        </row>
        <row r="3458">
          <cell r="B3458" t="str">
            <v>PionextDJ89</v>
          </cell>
          <cell r="M3458">
            <v>120</v>
          </cell>
        </row>
        <row r="3459">
          <cell r="B3459" t="str">
            <v>PionextDJ89</v>
          </cell>
          <cell r="M3459">
            <v>120</v>
          </cell>
        </row>
        <row r="3460">
          <cell r="B3460" t="str">
            <v>PionextDJ89</v>
          </cell>
          <cell r="M3460">
            <v>120</v>
          </cell>
        </row>
        <row r="3461">
          <cell r="B3461" t="str">
            <v>PionextDJ89</v>
          </cell>
          <cell r="M3461">
            <v>60</v>
          </cell>
        </row>
        <row r="3462">
          <cell r="B3462" t="str">
            <v>PionextDJ89</v>
          </cell>
          <cell r="M3462">
            <v>120</v>
          </cell>
        </row>
        <row r="3463">
          <cell r="B3463" t="str">
            <v>PionextDJ89</v>
          </cell>
          <cell r="M3463">
            <v>60</v>
          </cell>
        </row>
        <row r="3464">
          <cell r="B3464" t="str">
            <v>PionextDJ89</v>
          </cell>
          <cell r="M3464">
            <v>60</v>
          </cell>
        </row>
        <row r="3465">
          <cell r="B3465" t="str">
            <v>PionextDJ89</v>
          </cell>
          <cell r="M3465">
            <v>60</v>
          </cell>
        </row>
        <row r="3466">
          <cell r="B3466" t="str">
            <v>PionextDJ89</v>
          </cell>
          <cell r="M3466">
            <v>120</v>
          </cell>
        </row>
        <row r="3467">
          <cell r="B3467" t="str">
            <v>PionextDJ89</v>
          </cell>
          <cell r="M3467">
            <v>120</v>
          </cell>
        </row>
        <row r="3468">
          <cell r="B3468" t="str">
            <v>PionextDJ89</v>
          </cell>
          <cell r="M3468">
            <v>120</v>
          </cell>
        </row>
        <row r="3469">
          <cell r="B3469" t="str">
            <v>PionextDJ89</v>
          </cell>
          <cell r="M3469">
            <v>120</v>
          </cell>
        </row>
        <row r="3470">
          <cell r="B3470" t="str">
            <v>PionextDJ89</v>
          </cell>
          <cell r="M3470">
            <v>120</v>
          </cell>
        </row>
        <row r="3471">
          <cell r="B3471" t="str">
            <v>PionextDJ89</v>
          </cell>
          <cell r="M3471">
            <v>60</v>
          </cell>
        </row>
        <row r="3472">
          <cell r="B3472" t="str">
            <v>PionextDJ89</v>
          </cell>
          <cell r="M3472">
            <v>120</v>
          </cell>
        </row>
        <row r="3473">
          <cell r="B3473" t="str">
            <v>PionextDJ89</v>
          </cell>
          <cell r="M3473">
            <v>120</v>
          </cell>
        </row>
        <row r="3474">
          <cell r="B3474" t="str">
            <v>PionextDJ89</v>
          </cell>
          <cell r="M3474">
            <v>120</v>
          </cell>
        </row>
        <row r="3475">
          <cell r="B3475" t="str">
            <v>PionextDJ89</v>
          </cell>
          <cell r="M3475">
            <v>120</v>
          </cell>
        </row>
        <row r="3476">
          <cell r="B3476" t="str">
            <v>PionextDJ89</v>
          </cell>
          <cell r="M3476">
            <v>60</v>
          </cell>
        </row>
        <row r="3477">
          <cell r="B3477" t="str">
            <v>PionextDJ89</v>
          </cell>
          <cell r="M3477">
            <v>60</v>
          </cell>
        </row>
        <row r="3478">
          <cell r="B3478" t="str">
            <v>PrusaSL1</v>
          </cell>
          <cell r="M3478">
            <v>120</v>
          </cell>
        </row>
        <row r="3479">
          <cell r="B3479" t="str">
            <v>PrusaSL1</v>
          </cell>
          <cell r="M3479">
            <v>120</v>
          </cell>
        </row>
        <row r="3480">
          <cell r="B3480" t="str">
            <v>PrusaSL1</v>
          </cell>
          <cell r="M3480">
            <v>120</v>
          </cell>
        </row>
        <row r="3481">
          <cell r="B3481" t="str">
            <v>PrusaSL1</v>
          </cell>
          <cell r="M3481">
            <v>120</v>
          </cell>
        </row>
        <row r="3482">
          <cell r="B3482" t="str">
            <v>PrusaSL1</v>
          </cell>
          <cell r="M3482">
            <v>60</v>
          </cell>
        </row>
        <row r="3483">
          <cell r="B3483" t="str">
            <v>PrusaSL1</v>
          </cell>
          <cell r="M3483">
            <v>60</v>
          </cell>
        </row>
        <row r="3484">
          <cell r="B3484" t="str">
            <v>PrusaSL1</v>
          </cell>
          <cell r="M3484">
            <v>120</v>
          </cell>
        </row>
        <row r="3485">
          <cell r="B3485" t="str">
            <v>PrusaSL1</v>
          </cell>
          <cell r="M3485">
            <v>120</v>
          </cell>
        </row>
        <row r="3486">
          <cell r="B3486" t="str">
            <v>PrusaSL1</v>
          </cell>
          <cell r="M3486">
            <v>120</v>
          </cell>
        </row>
        <row r="3487">
          <cell r="B3487" t="str">
            <v>PrusaSL1</v>
          </cell>
          <cell r="M3487">
            <v>120</v>
          </cell>
        </row>
        <row r="3488">
          <cell r="B3488" t="str">
            <v>PrusaSL1</v>
          </cell>
          <cell r="M3488">
            <v>60</v>
          </cell>
        </row>
        <row r="3489">
          <cell r="B3489" t="str">
            <v>PrusaSL1</v>
          </cell>
          <cell r="M3489">
            <v>120</v>
          </cell>
        </row>
        <row r="3490">
          <cell r="B3490" t="str">
            <v>PrusaSL1</v>
          </cell>
          <cell r="M3490">
            <v>120</v>
          </cell>
        </row>
        <row r="3491">
          <cell r="B3491" t="str">
            <v>PrusaSL1</v>
          </cell>
          <cell r="M3491">
            <v>120</v>
          </cell>
        </row>
        <row r="3492">
          <cell r="B3492" t="str">
            <v>PrusaSL1</v>
          </cell>
          <cell r="M3492">
            <v>120</v>
          </cell>
        </row>
        <row r="3493">
          <cell r="B3493" t="str">
            <v>PrusaSL1</v>
          </cell>
          <cell r="M3493">
            <v>120</v>
          </cell>
        </row>
        <row r="3494">
          <cell r="B3494" t="str">
            <v>PrusaSL1</v>
          </cell>
          <cell r="M3494">
            <v>60</v>
          </cell>
        </row>
        <row r="3495">
          <cell r="B3495" t="str">
            <v>PrusaSL1</v>
          </cell>
          <cell r="M3495">
            <v>120</v>
          </cell>
        </row>
        <row r="3496">
          <cell r="B3496" t="str">
            <v>PrusaSL1</v>
          </cell>
          <cell r="M3496">
            <v>120</v>
          </cell>
        </row>
        <row r="3497">
          <cell r="B3497" t="str">
            <v>PrusaSL1</v>
          </cell>
          <cell r="M3497">
            <v>120</v>
          </cell>
        </row>
        <row r="3498">
          <cell r="B3498" t="str">
            <v>PrusaSL1</v>
          </cell>
          <cell r="M3498">
            <v>120</v>
          </cell>
        </row>
        <row r="3499">
          <cell r="B3499" t="str">
            <v>PrusaSL1</v>
          </cell>
          <cell r="M3499">
            <v>120</v>
          </cell>
        </row>
        <row r="3500">
          <cell r="B3500" t="str">
            <v>PrusaSL1</v>
          </cell>
          <cell r="M3500">
            <v>120</v>
          </cell>
        </row>
        <row r="3501">
          <cell r="B3501" t="str">
            <v>PrusaSL1</v>
          </cell>
          <cell r="M3501">
            <v>60</v>
          </cell>
        </row>
        <row r="3502">
          <cell r="B3502" t="str">
            <v>PrusaSL1</v>
          </cell>
          <cell r="M3502">
            <v>120</v>
          </cell>
        </row>
        <row r="3503">
          <cell r="B3503" t="str">
            <v>PrusaSL1</v>
          </cell>
          <cell r="M3503">
            <v>120</v>
          </cell>
        </row>
        <row r="3504">
          <cell r="B3504" t="str">
            <v>PrusaSL1</v>
          </cell>
          <cell r="M3504">
            <v>120</v>
          </cell>
        </row>
        <row r="3505">
          <cell r="B3505" t="str">
            <v>PrusaSL1</v>
          </cell>
          <cell r="M3505">
            <v>60</v>
          </cell>
        </row>
        <row r="3506">
          <cell r="B3506" t="str">
            <v>PrusaSL1</v>
          </cell>
          <cell r="M3506">
            <v>120</v>
          </cell>
        </row>
        <row r="3507">
          <cell r="B3507" t="str">
            <v>PrusaSL1</v>
          </cell>
          <cell r="M3507">
            <v>60</v>
          </cell>
        </row>
        <row r="3508">
          <cell r="B3508" t="str">
            <v>PrusaSL1</v>
          </cell>
          <cell r="M3508">
            <v>60</v>
          </cell>
        </row>
        <row r="3509">
          <cell r="B3509" t="str">
            <v>PrusaSL1</v>
          </cell>
          <cell r="M3509">
            <v>60</v>
          </cell>
        </row>
        <row r="3510">
          <cell r="B3510" t="str">
            <v>PrusaSL1</v>
          </cell>
          <cell r="M3510">
            <v>120</v>
          </cell>
        </row>
        <row r="3511">
          <cell r="B3511" t="str">
            <v>PrusaSL1</v>
          </cell>
          <cell r="M3511">
            <v>120</v>
          </cell>
        </row>
        <row r="3512">
          <cell r="B3512" t="str">
            <v>PrusaSL1</v>
          </cell>
          <cell r="M3512">
            <v>120</v>
          </cell>
        </row>
        <row r="3513">
          <cell r="B3513" t="str">
            <v>PrusaSL1</v>
          </cell>
          <cell r="M3513">
            <v>120</v>
          </cell>
        </row>
        <row r="3514">
          <cell r="B3514" t="str">
            <v>PrusaSL1</v>
          </cell>
          <cell r="M3514">
            <v>120</v>
          </cell>
        </row>
        <row r="3515">
          <cell r="B3515" t="str">
            <v>PrusaSL1</v>
          </cell>
          <cell r="M3515">
            <v>60</v>
          </cell>
        </row>
        <row r="3516">
          <cell r="B3516" t="str">
            <v>PrusaSL1</v>
          </cell>
          <cell r="M3516">
            <v>120</v>
          </cell>
        </row>
        <row r="3517">
          <cell r="B3517" t="str">
            <v>PrusaSL1</v>
          </cell>
          <cell r="M3517">
            <v>120</v>
          </cell>
        </row>
        <row r="3518">
          <cell r="B3518" t="str">
            <v>PrusaSL1</v>
          </cell>
          <cell r="M3518">
            <v>120</v>
          </cell>
        </row>
        <row r="3519">
          <cell r="B3519" t="str">
            <v>PrusaSL1</v>
          </cell>
          <cell r="M3519">
            <v>120</v>
          </cell>
        </row>
        <row r="3520">
          <cell r="B3520" t="str">
            <v>PrusaSL1</v>
          </cell>
          <cell r="M3520">
            <v>60</v>
          </cell>
        </row>
        <row r="3521">
          <cell r="B3521" t="str">
            <v>PrusaSL1</v>
          </cell>
          <cell r="M3521">
            <v>60</v>
          </cell>
        </row>
        <row r="3522">
          <cell r="B3522" t="str">
            <v>QIDISbox</v>
          </cell>
          <cell r="M3522">
            <v>120</v>
          </cell>
        </row>
        <row r="3523">
          <cell r="B3523" t="str">
            <v>QIDISbox</v>
          </cell>
          <cell r="M3523">
            <v>120</v>
          </cell>
        </row>
        <row r="3524">
          <cell r="B3524" t="str">
            <v>QIDISbox</v>
          </cell>
          <cell r="M3524">
            <v>120</v>
          </cell>
        </row>
        <row r="3525">
          <cell r="B3525" t="str">
            <v>QIDISbox</v>
          </cell>
          <cell r="M3525">
            <v>120</v>
          </cell>
        </row>
        <row r="3526">
          <cell r="B3526" t="str">
            <v>QIDISbox</v>
          </cell>
          <cell r="M3526">
            <v>60</v>
          </cell>
        </row>
        <row r="3527">
          <cell r="B3527" t="str">
            <v>QIDISbox</v>
          </cell>
          <cell r="M3527">
            <v>60</v>
          </cell>
        </row>
        <row r="3528">
          <cell r="B3528" t="str">
            <v>QIDISbox</v>
          </cell>
          <cell r="M3528">
            <v>120</v>
          </cell>
        </row>
        <row r="3529">
          <cell r="B3529" t="str">
            <v>QIDISbox</v>
          </cell>
          <cell r="M3529">
            <v>120</v>
          </cell>
        </row>
        <row r="3530">
          <cell r="B3530" t="str">
            <v>QIDISbox</v>
          </cell>
          <cell r="M3530">
            <v>120</v>
          </cell>
        </row>
        <row r="3531">
          <cell r="B3531" t="str">
            <v>QIDISbox</v>
          </cell>
          <cell r="M3531">
            <v>120</v>
          </cell>
        </row>
        <row r="3532">
          <cell r="B3532" t="str">
            <v>QIDISbox</v>
          </cell>
          <cell r="M3532">
            <v>60</v>
          </cell>
        </row>
        <row r="3533">
          <cell r="B3533" t="str">
            <v>QIDISbox</v>
          </cell>
          <cell r="M3533">
            <v>120</v>
          </cell>
        </row>
        <row r="3534">
          <cell r="B3534" t="str">
            <v>QIDISbox</v>
          </cell>
          <cell r="M3534">
            <v>120</v>
          </cell>
        </row>
        <row r="3535">
          <cell r="B3535" t="str">
            <v>QIDISbox</v>
          </cell>
          <cell r="M3535">
            <v>120</v>
          </cell>
        </row>
        <row r="3536">
          <cell r="B3536" t="str">
            <v>QIDISbox</v>
          </cell>
          <cell r="M3536">
            <v>120</v>
          </cell>
        </row>
        <row r="3537">
          <cell r="B3537" t="str">
            <v>QIDISbox</v>
          </cell>
          <cell r="M3537">
            <v>120</v>
          </cell>
        </row>
        <row r="3538">
          <cell r="B3538" t="str">
            <v>QIDISbox</v>
          </cell>
          <cell r="M3538">
            <v>60</v>
          </cell>
        </row>
        <row r="3539">
          <cell r="B3539" t="str">
            <v>QIDISbox</v>
          </cell>
          <cell r="M3539">
            <v>120</v>
          </cell>
        </row>
        <row r="3540">
          <cell r="B3540" t="str">
            <v>QIDISbox</v>
          </cell>
          <cell r="M3540">
            <v>120</v>
          </cell>
        </row>
        <row r="3541">
          <cell r="B3541" t="str">
            <v>QIDISbox</v>
          </cell>
          <cell r="M3541">
            <v>120</v>
          </cell>
        </row>
        <row r="3542">
          <cell r="B3542" t="str">
            <v>QIDISbox</v>
          </cell>
          <cell r="M3542">
            <v>120</v>
          </cell>
        </row>
        <row r="3543">
          <cell r="B3543" t="str">
            <v>QIDISbox</v>
          </cell>
          <cell r="M3543">
            <v>120</v>
          </cell>
        </row>
        <row r="3544">
          <cell r="B3544" t="str">
            <v>QIDISbox</v>
          </cell>
          <cell r="M3544">
            <v>120</v>
          </cell>
        </row>
        <row r="3545">
          <cell r="B3545" t="str">
            <v>QIDISbox</v>
          </cell>
          <cell r="M3545">
            <v>60</v>
          </cell>
        </row>
        <row r="3546">
          <cell r="B3546" t="str">
            <v>QIDISbox</v>
          </cell>
          <cell r="M3546">
            <v>120</v>
          </cell>
        </row>
        <row r="3547">
          <cell r="B3547" t="str">
            <v>QIDISbox</v>
          </cell>
          <cell r="M3547">
            <v>120</v>
          </cell>
        </row>
        <row r="3548">
          <cell r="B3548" t="str">
            <v>QIDISbox</v>
          </cell>
          <cell r="M3548">
            <v>120</v>
          </cell>
        </row>
        <row r="3549">
          <cell r="B3549" t="str">
            <v>QIDISbox</v>
          </cell>
          <cell r="M3549">
            <v>60</v>
          </cell>
        </row>
        <row r="3550">
          <cell r="B3550" t="str">
            <v>QIDISbox</v>
          </cell>
          <cell r="M3550">
            <v>120</v>
          </cell>
        </row>
        <row r="3551">
          <cell r="B3551" t="str">
            <v>QIDISbox</v>
          </cell>
          <cell r="M3551">
            <v>60</v>
          </cell>
        </row>
        <row r="3552">
          <cell r="B3552" t="str">
            <v>QIDISbox</v>
          </cell>
          <cell r="M3552">
            <v>60</v>
          </cell>
        </row>
        <row r="3553">
          <cell r="B3553" t="str">
            <v>QIDISbox</v>
          </cell>
          <cell r="M3553">
            <v>60</v>
          </cell>
        </row>
        <row r="3554">
          <cell r="B3554" t="str">
            <v>QIDISbox</v>
          </cell>
          <cell r="M3554">
            <v>120</v>
          </cell>
        </row>
        <row r="3555">
          <cell r="B3555" t="str">
            <v>QIDISbox</v>
          </cell>
          <cell r="M3555">
            <v>120</v>
          </cell>
        </row>
        <row r="3556">
          <cell r="B3556" t="str">
            <v>QIDISbox</v>
          </cell>
          <cell r="M3556">
            <v>120</v>
          </cell>
        </row>
        <row r="3557">
          <cell r="B3557" t="str">
            <v>QIDISbox</v>
          </cell>
          <cell r="M3557">
            <v>120</v>
          </cell>
        </row>
        <row r="3558">
          <cell r="B3558" t="str">
            <v>QIDISbox</v>
          </cell>
          <cell r="M3558">
            <v>120</v>
          </cell>
        </row>
        <row r="3559">
          <cell r="B3559" t="str">
            <v>QIDISbox</v>
          </cell>
          <cell r="M3559">
            <v>60</v>
          </cell>
        </row>
        <row r="3560">
          <cell r="B3560" t="str">
            <v>QIDISbox</v>
          </cell>
          <cell r="M3560">
            <v>120</v>
          </cell>
        </row>
        <row r="3561">
          <cell r="B3561" t="str">
            <v>QIDISbox</v>
          </cell>
          <cell r="M3561">
            <v>120</v>
          </cell>
        </row>
        <row r="3562">
          <cell r="B3562" t="str">
            <v>QIDISbox</v>
          </cell>
          <cell r="M3562">
            <v>120</v>
          </cell>
        </row>
        <row r="3563">
          <cell r="B3563" t="str">
            <v>QIDISbox</v>
          </cell>
          <cell r="M3563">
            <v>120</v>
          </cell>
        </row>
        <row r="3564">
          <cell r="B3564" t="str">
            <v>QIDISbox</v>
          </cell>
          <cell r="M3564">
            <v>60</v>
          </cell>
        </row>
        <row r="3565">
          <cell r="B3565" t="str">
            <v>QIDISbox</v>
          </cell>
          <cell r="M3565">
            <v>60</v>
          </cell>
        </row>
        <row r="3566">
          <cell r="B3566" t="str">
            <v>RayShapeShape1+Dental</v>
          </cell>
          <cell r="M3566">
            <v>120</v>
          </cell>
        </row>
        <row r="3567">
          <cell r="B3567" t="str">
            <v>RayShapeShape1+Dental</v>
          </cell>
          <cell r="M3567">
            <v>120</v>
          </cell>
        </row>
        <row r="3568">
          <cell r="B3568" t="str">
            <v>RayShapeShape1+Dental</v>
          </cell>
          <cell r="M3568">
            <v>120</v>
          </cell>
        </row>
        <row r="3569">
          <cell r="B3569" t="str">
            <v>RayShapeShape1+Dental</v>
          </cell>
          <cell r="M3569">
            <v>120</v>
          </cell>
        </row>
        <row r="3570">
          <cell r="B3570" t="str">
            <v>RayShapeShape1+Dental</v>
          </cell>
          <cell r="M3570">
            <v>60</v>
          </cell>
        </row>
        <row r="3571">
          <cell r="B3571" t="str">
            <v>RayShapeShape1+Dental</v>
          </cell>
          <cell r="M3571">
            <v>60</v>
          </cell>
        </row>
        <row r="3572">
          <cell r="B3572" t="str">
            <v>RayShapeShape1+Dental</v>
          </cell>
          <cell r="M3572">
            <v>120</v>
          </cell>
        </row>
        <row r="3573">
          <cell r="B3573" t="str">
            <v>RayShapeShape1+Dental</v>
          </cell>
          <cell r="M3573">
            <v>120</v>
          </cell>
        </row>
        <row r="3574">
          <cell r="B3574" t="str">
            <v>RayShapeShape1+Dental</v>
          </cell>
          <cell r="M3574">
            <v>120</v>
          </cell>
        </row>
        <row r="3575">
          <cell r="B3575" t="str">
            <v>RayShapeShape1+Dental</v>
          </cell>
          <cell r="M3575">
            <v>120</v>
          </cell>
        </row>
        <row r="3576">
          <cell r="B3576" t="str">
            <v>RayShapeShape1+Dental</v>
          </cell>
          <cell r="M3576">
            <v>60</v>
          </cell>
        </row>
        <row r="3577">
          <cell r="B3577" t="str">
            <v>RayShapeShape1+Dental</v>
          </cell>
          <cell r="M3577">
            <v>120</v>
          </cell>
        </row>
        <row r="3578">
          <cell r="B3578" t="str">
            <v>RayShapeShape1+Dental</v>
          </cell>
          <cell r="M3578">
            <v>120</v>
          </cell>
        </row>
        <row r="3579">
          <cell r="B3579" t="str">
            <v>RayShapeShape1+Dental</v>
          </cell>
          <cell r="M3579">
            <v>120</v>
          </cell>
        </row>
        <row r="3580">
          <cell r="B3580" t="str">
            <v>RayShapeShape1+Dental</v>
          </cell>
          <cell r="M3580">
            <v>120</v>
          </cell>
        </row>
        <row r="3581">
          <cell r="B3581" t="str">
            <v>RayShapeShape1+Dental</v>
          </cell>
          <cell r="M3581">
            <v>120</v>
          </cell>
        </row>
        <row r="3582">
          <cell r="B3582" t="str">
            <v>RayShapeShape1+Dental</v>
          </cell>
          <cell r="M3582">
            <v>60</v>
          </cell>
        </row>
        <row r="3583">
          <cell r="B3583" t="str">
            <v>RayShapeShape1+Dental</v>
          </cell>
          <cell r="M3583">
            <v>120</v>
          </cell>
        </row>
        <row r="3584">
          <cell r="B3584" t="str">
            <v>RayShapeShape1+Dental</v>
          </cell>
          <cell r="M3584">
            <v>120</v>
          </cell>
        </row>
        <row r="3585">
          <cell r="B3585" t="str">
            <v>RayShapeShape1+Dental</v>
          </cell>
          <cell r="M3585">
            <v>120</v>
          </cell>
        </row>
        <row r="3586">
          <cell r="B3586" t="str">
            <v>RayShapeShape1+Dental</v>
          </cell>
          <cell r="M3586">
            <v>120</v>
          </cell>
        </row>
        <row r="3587">
          <cell r="B3587" t="str">
            <v>RayShapeShape1+Dental</v>
          </cell>
          <cell r="M3587">
            <v>120</v>
          </cell>
        </row>
        <row r="3588">
          <cell r="B3588" t="str">
            <v>RayShapeShape1+Dental</v>
          </cell>
          <cell r="M3588">
            <v>120</v>
          </cell>
        </row>
        <row r="3589">
          <cell r="B3589" t="str">
            <v>RayShapeShape1+Dental</v>
          </cell>
          <cell r="M3589">
            <v>60</v>
          </cell>
        </row>
        <row r="3590">
          <cell r="B3590" t="str">
            <v>RayShapeShape1+Dental</v>
          </cell>
          <cell r="M3590">
            <v>120</v>
          </cell>
        </row>
        <row r="3591">
          <cell r="B3591" t="str">
            <v>RayShapeShape1+Dental</v>
          </cell>
          <cell r="M3591">
            <v>120</v>
          </cell>
        </row>
        <row r="3592">
          <cell r="B3592" t="str">
            <v>RayShapeShape1+Dental</v>
          </cell>
          <cell r="M3592">
            <v>120</v>
          </cell>
        </row>
        <row r="3593">
          <cell r="B3593" t="str">
            <v>RayShapeShape1+Dental</v>
          </cell>
          <cell r="M3593">
            <v>60</v>
          </cell>
        </row>
        <row r="3594">
          <cell r="B3594" t="str">
            <v>RayShapeShape1+Dental</v>
          </cell>
          <cell r="M3594">
            <v>120</v>
          </cell>
        </row>
        <row r="3595">
          <cell r="B3595" t="str">
            <v>RayShapeShape1+Dental</v>
          </cell>
          <cell r="M3595">
            <v>60</v>
          </cell>
        </row>
        <row r="3596">
          <cell r="B3596" t="str">
            <v>RayShapeShape1+Dental</v>
          </cell>
          <cell r="M3596">
            <v>60</v>
          </cell>
        </row>
        <row r="3597">
          <cell r="B3597" t="str">
            <v>RayShapeShape1+Dental</v>
          </cell>
          <cell r="M3597">
            <v>60</v>
          </cell>
        </row>
        <row r="3598">
          <cell r="B3598" t="str">
            <v>RayShapeShape1+Dental</v>
          </cell>
          <cell r="M3598">
            <v>120</v>
          </cell>
        </row>
        <row r="3599">
          <cell r="B3599" t="str">
            <v>RayShapeShape1+Dental</v>
          </cell>
          <cell r="M3599">
            <v>120</v>
          </cell>
        </row>
        <row r="3600">
          <cell r="B3600" t="str">
            <v>RayShapeShape1+Dental</v>
          </cell>
          <cell r="M3600">
            <v>120</v>
          </cell>
        </row>
        <row r="3601">
          <cell r="B3601" t="str">
            <v>RayShapeShape1+Dental</v>
          </cell>
          <cell r="M3601">
            <v>120</v>
          </cell>
        </row>
        <row r="3602">
          <cell r="B3602" t="str">
            <v>RayShapeShape1+Dental</v>
          </cell>
          <cell r="M3602">
            <v>120</v>
          </cell>
        </row>
        <row r="3603">
          <cell r="B3603" t="str">
            <v>RayShapeShape1+Dental</v>
          </cell>
          <cell r="M3603">
            <v>60</v>
          </cell>
        </row>
        <row r="3604">
          <cell r="B3604" t="str">
            <v>RayShapeShape1+Dental</v>
          </cell>
          <cell r="M3604">
            <v>120</v>
          </cell>
        </row>
        <row r="3605">
          <cell r="B3605" t="str">
            <v>RayShapeShape1+Dental</v>
          </cell>
          <cell r="M3605">
            <v>120</v>
          </cell>
        </row>
        <row r="3606">
          <cell r="B3606" t="str">
            <v>RayShapeShape1+Dental</v>
          </cell>
          <cell r="M3606">
            <v>120</v>
          </cell>
        </row>
        <row r="3607">
          <cell r="B3607" t="str">
            <v>RayShapeShape1+Dental</v>
          </cell>
          <cell r="M3607">
            <v>120</v>
          </cell>
        </row>
        <row r="3608">
          <cell r="B3608" t="str">
            <v>RayShapeShape1+Dental</v>
          </cell>
          <cell r="M3608">
            <v>60</v>
          </cell>
        </row>
        <row r="3609">
          <cell r="B3609" t="str">
            <v>RayShapeShape1+Dental</v>
          </cell>
          <cell r="M3609">
            <v>60</v>
          </cell>
        </row>
        <row r="3610">
          <cell r="B3610" t="str">
            <v>SparkMaker</v>
          </cell>
          <cell r="M3610">
            <v>120</v>
          </cell>
        </row>
        <row r="3611">
          <cell r="B3611" t="str">
            <v>SparkMaker</v>
          </cell>
          <cell r="M3611">
            <v>120</v>
          </cell>
        </row>
        <row r="3612">
          <cell r="B3612" t="str">
            <v>SparkMaker</v>
          </cell>
          <cell r="M3612">
            <v>120</v>
          </cell>
        </row>
        <row r="3613">
          <cell r="B3613" t="str">
            <v>SparkMaker</v>
          </cell>
          <cell r="M3613">
            <v>120</v>
          </cell>
        </row>
        <row r="3614">
          <cell r="B3614" t="str">
            <v>SparkMaker</v>
          </cell>
          <cell r="M3614">
            <v>60</v>
          </cell>
        </row>
        <row r="3615">
          <cell r="B3615" t="str">
            <v>SparkMaker</v>
          </cell>
          <cell r="M3615">
            <v>60</v>
          </cell>
        </row>
        <row r="3616">
          <cell r="B3616" t="str">
            <v>SparkMaker</v>
          </cell>
          <cell r="M3616">
            <v>120</v>
          </cell>
        </row>
        <row r="3617">
          <cell r="B3617" t="str">
            <v>SparkMaker</v>
          </cell>
          <cell r="M3617">
            <v>120</v>
          </cell>
        </row>
        <row r="3618">
          <cell r="B3618" t="str">
            <v>SparkMaker</v>
          </cell>
          <cell r="M3618">
            <v>120</v>
          </cell>
        </row>
        <row r="3619">
          <cell r="B3619" t="str">
            <v>SparkMaker</v>
          </cell>
          <cell r="M3619">
            <v>120</v>
          </cell>
        </row>
        <row r="3620">
          <cell r="B3620" t="str">
            <v>SparkMaker</v>
          </cell>
          <cell r="M3620">
            <v>60</v>
          </cell>
        </row>
        <row r="3621">
          <cell r="B3621" t="str">
            <v>SparkMaker</v>
          </cell>
          <cell r="M3621">
            <v>120</v>
          </cell>
        </row>
        <row r="3622">
          <cell r="B3622" t="str">
            <v>SparkMaker</v>
          </cell>
          <cell r="M3622">
            <v>120</v>
          </cell>
        </row>
        <row r="3623">
          <cell r="B3623" t="str">
            <v>SparkMaker</v>
          </cell>
          <cell r="M3623">
            <v>120</v>
          </cell>
        </row>
        <row r="3624">
          <cell r="B3624" t="str">
            <v>SparkMaker</v>
          </cell>
          <cell r="M3624">
            <v>120</v>
          </cell>
        </row>
        <row r="3625">
          <cell r="B3625" t="str">
            <v>SparkMaker</v>
          </cell>
          <cell r="M3625">
            <v>120</v>
          </cell>
        </row>
        <row r="3626">
          <cell r="B3626" t="str">
            <v>SparkMaker</v>
          </cell>
          <cell r="M3626">
            <v>60</v>
          </cell>
        </row>
        <row r="3627">
          <cell r="B3627" t="str">
            <v>SparkMaker</v>
          </cell>
          <cell r="M3627">
            <v>120</v>
          </cell>
        </row>
        <row r="3628">
          <cell r="B3628" t="str">
            <v>SparkMaker</v>
          </cell>
          <cell r="M3628">
            <v>120</v>
          </cell>
        </row>
        <row r="3629">
          <cell r="B3629" t="str">
            <v>SparkMaker</v>
          </cell>
          <cell r="M3629">
            <v>120</v>
          </cell>
        </row>
        <row r="3630">
          <cell r="B3630" t="str">
            <v>SparkMaker</v>
          </cell>
          <cell r="M3630">
            <v>120</v>
          </cell>
        </row>
        <row r="3631">
          <cell r="B3631" t="str">
            <v>SparkMaker</v>
          </cell>
          <cell r="M3631">
            <v>120</v>
          </cell>
        </row>
        <row r="3632">
          <cell r="B3632" t="str">
            <v>SparkMaker</v>
          </cell>
          <cell r="M3632">
            <v>120</v>
          </cell>
        </row>
        <row r="3633">
          <cell r="B3633" t="str">
            <v>SparkMaker</v>
          </cell>
          <cell r="M3633">
            <v>60</v>
          </cell>
        </row>
        <row r="3634">
          <cell r="B3634" t="str">
            <v>SparkMaker</v>
          </cell>
          <cell r="M3634">
            <v>120</v>
          </cell>
        </row>
        <row r="3635">
          <cell r="B3635" t="str">
            <v>SparkMaker</v>
          </cell>
          <cell r="M3635">
            <v>120</v>
          </cell>
        </row>
        <row r="3636">
          <cell r="B3636" t="str">
            <v>SparkMaker</v>
          </cell>
          <cell r="M3636">
            <v>120</v>
          </cell>
        </row>
        <row r="3637">
          <cell r="B3637" t="str">
            <v>SparkMaker</v>
          </cell>
          <cell r="M3637">
            <v>60</v>
          </cell>
        </row>
        <row r="3638">
          <cell r="B3638" t="str">
            <v>SparkMaker</v>
          </cell>
          <cell r="M3638">
            <v>120</v>
          </cell>
        </row>
        <row r="3639">
          <cell r="B3639" t="str">
            <v>SparkMaker</v>
          </cell>
          <cell r="M3639">
            <v>60</v>
          </cell>
        </row>
        <row r="3640">
          <cell r="B3640" t="str">
            <v>SparkMaker</v>
          </cell>
          <cell r="M3640">
            <v>60</v>
          </cell>
        </row>
        <row r="3641">
          <cell r="B3641" t="str">
            <v>SparkMaker</v>
          </cell>
          <cell r="M3641">
            <v>60</v>
          </cell>
        </row>
        <row r="3642">
          <cell r="B3642" t="str">
            <v>SparkMaker</v>
          </cell>
          <cell r="M3642">
            <v>120</v>
          </cell>
        </row>
        <row r="3643">
          <cell r="B3643" t="str">
            <v>SparkMaker</v>
          </cell>
          <cell r="M3643">
            <v>120</v>
          </cell>
        </row>
        <row r="3644">
          <cell r="B3644" t="str">
            <v>SparkMaker</v>
          </cell>
          <cell r="M3644">
            <v>120</v>
          </cell>
        </row>
        <row r="3645">
          <cell r="B3645" t="str">
            <v>SparkMaker</v>
          </cell>
          <cell r="M3645">
            <v>120</v>
          </cell>
        </row>
        <row r="3646">
          <cell r="B3646" t="str">
            <v>SparkMaker</v>
          </cell>
          <cell r="M3646">
            <v>120</v>
          </cell>
        </row>
        <row r="3647">
          <cell r="B3647" t="str">
            <v>SparkMaker</v>
          </cell>
          <cell r="M3647">
            <v>60</v>
          </cell>
        </row>
        <row r="3648">
          <cell r="B3648" t="str">
            <v>SparkMaker</v>
          </cell>
          <cell r="M3648">
            <v>120</v>
          </cell>
        </row>
        <row r="3649">
          <cell r="B3649" t="str">
            <v>SparkMaker</v>
          </cell>
          <cell r="M3649">
            <v>120</v>
          </cell>
        </row>
        <row r="3650">
          <cell r="B3650" t="str">
            <v>SparkMaker</v>
          </cell>
          <cell r="M3650">
            <v>120</v>
          </cell>
        </row>
        <row r="3651">
          <cell r="B3651" t="str">
            <v>SparkMaker</v>
          </cell>
          <cell r="M3651">
            <v>120</v>
          </cell>
        </row>
        <row r="3652">
          <cell r="B3652" t="str">
            <v>SparkMaker</v>
          </cell>
          <cell r="M3652">
            <v>60</v>
          </cell>
        </row>
        <row r="3653">
          <cell r="B3653" t="str">
            <v>SparkMaker</v>
          </cell>
          <cell r="M3653">
            <v>60</v>
          </cell>
        </row>
        <row r="3654">
          <cell r="B3654" t="str">
            <v>SparkMakerFHD</v>
          </cell>
          <cell r="M3654">
            <v>120</v>
          </cell>
        </row>
        <row r="3655">
          <cell r="B3655" t="str">
            <v>SparkMakerFHD</v>
          </cell>
          <cell r="M3655">
            <v>120</v>
          </cell>
        </row>
        <row r="3656">
          <cell r="B3656" t="str">
            <v>SparkMakerFHD</v>
          </cell>
          <cell r="M3656">
            <v>120</v>
          </cell>
        </row>
        <row r="3657">
          <cell r="B3657" t="str">
            <v>SparkMakerFHD</v>
          </cell>
          <cell r="M3657">
            <v>120</v>
          </cell>
        </row>
        <row r="3658">
          <cell r="B3658" t="str">
            <v>SparkMakerFHD</v>
          </cell>
          <cell r="M3658">
            <v>60</v>
          </cell>
        </row>
        <row r="3659">
          <cell r="B3659" t="str">
            <v>SparkMakerFHD</v>
          </cell>
          <cell r="M3659">
            <v>60</v>
          </cell>
        </row>
        <row r="3660">
          <cell r="B3660" t="str">
            <v>SparkMakerFHD</v>
          </cell>
          <cell r="M3660">
            <v>120</v>
          </cell>
        </row>
        <row r="3661">
          <cell r="B3661" t="str">
            <v>SparkMakerFHD</v>
          </cell>
          <cell r="M3661">
            <v>120</v>
          </cell>
        </row>
        <row r="3662">
          <cell r="B3662" t="str">
            <v>SparkMakerFHD</v>
          </cell>
          <cell r="M3662">
            <v>120</v>
          </cell>
        </row>
        <row r="3663">
          <cell r="B3663" t="str">
            <v>SparkMakerFHD</v>
          </cell>
          <cell r="M3663">
            <v>120</v>
          </cell>
        </row>
        <row r="3664">
          <cell r="B3664" t="str">
            <v>SparkMakerFHD</v>
          </cell>
          <cell r="M3664">
            <v>60</v>
          </cell>
        </row>
        <row r="3665">
          <cell r="B3665" t="str">
            <v>SparkMakerFHD</v>
          </cell>
          <cell r="M3665">
            <v>120</v>
          </cell>
        </row>
        <row r="3666">
          <cell r="B3666" t="str">
            <v>SparkMakerFHD</v>
          </cell>
          <cell r="M3666">
            <v>120</v>
          </cell>
        </row>
        <row r="3667">
          <cell r="B3667" t="str">
            <v>SparkMakerFHD</v>
          </cell>
          <cell r="M3667">
            <v>120</v>
          </cell>
        </row>
        <row r="3668">
          <cell r="B3668" t="str">
            <v>SparkMakerFHD</v>
          </cell>
          <cell r="M3668">
            <v>120</v>
          </cell>
        </row>
        <row r="3669">
          <cell r="B3669" t="str">
            <v>SparkMakerFHD</v>
          </cell>
          <cell r="M3669">
            <v>120</v>
          </cell>
        </row>
        <row r="3670">
          <cell r="B3670" t="str">
            <v>SparkMakerFHD</v>
          </cell>
          <cell r="M3670">
            <v>60</v>
          </cell>
        </row>
        <row r="3671">
          <cell r="B3671" t="str">
            <v>SparkMakerFHD</v>
          </cell>
          <cell r="M3671">
            <v>120</v>
          </cell>
        </row>
        <row r="3672">
          <cell r="B3672" t="str">
            <v>SparkMakerFHD</v>
          </cell>
          <cell r="M3672">
            <v>120</v>
          </cell>
        </row>
        <row r="3673">
          <cell r="B3673" t="str">
            <v>SparkMakerFHD</v>
          </cell>
          <cell r="M3673">
            <v>120</v>
          </cell>
        </row>
        <row r="3674">
          <cell r="B3674" t="str">
            <v>SparkMakerFHD</v>
          </cell>
          <cell r="M3674">
            <v>120</v>
          </cell>
        </row>
        <row r="3675">
          <cell r="B3675" t="str">
            <v>SparkMakerFHD</v>
          </cell>
          <cell r="M3675">
            <v>120</v>
          </cell>
        </row>
        <row r="3676">
          <cell r="B3676" t="str">
            <v>SparkMakerFHD</v>
          </cell>
          <cell r="M3676">
            <v>120</v>
          </cell>
        </row>
        <row r="3677">
          <cell r="B3677" t="str">
            <v>SparkMakerFHD</v>
          </cell>
          <cell r="M3677">
            <v>60</v>
          </cell>
        </row>
        <row r="3678">
          <cell r="B3678" t="str">
            <v>SparkMakerFHD</v>
          </cell>
          <cell r="M3678">
            <v>120</v>
          </cell>
        </row>
        <row r="3679">
          <cell r="B3679" t="str">
            <v>SparkMakerFHD</v>
          </cell>
          <cell r="M3679">
            <v>120</v>
          </cell>
        </row>
        <row r="3680">
          <cell r="B3680" t="str">
            <v>SparkMakerFHD</v>
          </cell>
          <cell r="M3680">
            <v>120</v>
          </cell>
        </row>
        <row r="3681">
          <cell r="B3681" t="str">
            <v>SparkMakerFHD</v>
          </cell>
          <cell r="M3681">
            <v>60</v>
          </cell>
        </row>
        <row r="3682">
          <cell r="B3682" t="str">
            <v>SparkMakerFHD</v>
          </cell>
          <cell r="M3682">
            <v>120</v>
          </cell>
        </row>
        <row r="3683">
          <cell r="B3683" t="str">
            <v>SparkMakerFHD</v>
          </cell>
          <cell r="M3683">
            <v>60</v>
          </cell>
        </row>
        <row r="3684">
          <cell r="B3684" t="str">
            <v>SparkMakerFHD</v>
          </cell>
          <cell r="M3684">
            <v>60</v>
          </cell>
        </row>
        <row r="3685">
          <cell r="B3685" t="str">
            <v>SparkMakerFHD</v>
          </cell>
          <cell r="M3685">
            <v>60</v>
          </cell>
        </row>
        <row r="3686">
          <cell r="B3686" t="str">
            <v>SparkMakerFHD</v>
          </cell>
          <cell r="M3686">
            <v>120</v>
          </cell>
        </row>
        <row r="3687">
          <cell r="B3687" t="str">
            <v>SparkMakerFHD</v>
          </cell>
          <cell r="M3687">
            <v>120</v>
          </cell>
        </row>
        <row r="3688">
          <cell r="B3688" t="str">
            <v>SparkMakerFHD</v>
          </cell>
          <cell r="M3688">
            <v>120</v>
          </cell>
        </row>
        <row r="3689">
          <cell r="B3689" t="str">
            <v>SparkMakerFHD</v>
          </cell>
          <cell r="M3689">
            <v>120</v>
          </cell>
        </row>
        <row r="3690">
          <cell r="B3690" t="str">
            <v>SparkMakerFHD</v>
          </cell>
          <cell r="M3690">
            <v>120</v>
          </cell>
        </row>
        <row r="3691">
          <cell r="B3691" t="str">
            <v>SparkMakerFHD</v>
          </cell>
          <cell r="M3691">
            <v>60</v>
          </cell>
        </row>
        <row r="3692">
          <cell r="B3692" t="str">
            <v>SparkMakerFHD</v>
          </cell>
          <cell r="M3692">
            <v>120</v>
          </cell>
        </row>
        <row r="3693">
          <cell r="B3693" t="str">
            <v>SparkMakerFHD</v>
          </cell>
          <cell r="M3693">
            <v>120</v>
          </cell>
        </row>
        <row r="3694">
          <cell r="B3694" t="str">
            <v>SparkMakerFHD</v>
          </cell>
          <cell r="M3694">
            <v>120</v>
          </cell>
        </row>
        <row r="3695">
          <cell r="B3695" t="str">
            <v>SparkMakerFHD</v>
          </cell>
          <cell r="M3695">
            <v>120</v>
          </cell>
        </row>
        <row r="3696">
          <cell r="B3696" t="str">
            <v>SparkMakerFHD</v>
          </cell>
          <cell r="M3696">
            <v>60</v>
          </cell>
        </row>
        <row r="3697">
          <cell r="B3697" t="str">
            <v>SparkMakerFHD</v>
          </cell>
          <cell r="M3697">
            <v>60</v>
          </cell>
        </row>
        <row r="3698">
          <cell r="B3698" t="str">
            <v>TronxyUltrabot</v>
          </cell>
          <cell r="M3698">
            <v>120</v>
          </cell>
        </row>
        <row r="3699">
          <cell r="B3699" t="str">
            <v>TronxyUltrabot</v>
          </cell>
          <cell r="M3699">
            <v>120</v>
          </cell>
        </row>
        <row r="3700">
          <cell r="B3700" t="str">
            <v>TronxyUltrabot</v>
          </cell>
          <cell r="M3700">
            <v>120</v>
          </cell>
        </row>
        <row r="3701">
          <cell r="B3701" t="str">
            <v>TronxyUltrabot</v>
          </cell>
          <cell r="M3701">
            <v>120</v>
          </cell>
        </row>
        <row r="3702">
          <cell r="B3702" t="str">
            <v>TronxyUltrabot</v>
          </cell>
          <cell r="M3702">
            <v>60</v>
          </cell>
        </row>
        <row r="3703">
          <cell r="B3703" t="str">
            <v>TronxyUltrabot</v>
          </cell>
          <cell r="M3703">
            <v>60</v>
          </cell>
        </row>
        <row r="3704">
          <cell r="B3704" t="str">
            <v>TronxyUltrabot</v>
          </cell>
          <cell r="M3704">
            <v>120</v>
          </cell>
        </row>
        <row r="3705">
          <cell r="B3705" t="str">
            <v>TronxyUltrabot</v>
          </cell>
          <cell r="M3705">
            <v>120</v>
          </cell>
        </row>
        <row r="3706">
          <cell r="B3706" t="str">
            <v>TronxyUltrabot</v>
          </cell>
          <cell r="M3706">
            <v>120</v>
          </cell>
        </row>
        <row r="3707">
          <cell r="B3707" t="str">
            <v>TronxyUltrabot</v>
          </cell>
          <cell r="M3707">
            <v>120</v>
          </cell>
        </row>
        <row r="3708">
          <cell r="B3708" t="str">
            <v>TronxyUltrabot</v>
          </cell>
          <cell r="M3708">
            <v>60</v>
          </cell>
        </row>
        <row r="3709">
          <cell r="B3709" t="str">
            <v>TronxyUltrabot</v>
          </cell>
          <cell r="M3709">
            <v>120</v>
          </cell>
        </row>
        <row r="3710">
          <cell r="B3710" t="str">
            <v>TronxyUltrabot</v>
          </cell>
          <cell r="M3710">
            <v>120</v>
          </cell>
        </row>
        <row r="3711">
          <cell r="B3711" t="str">
            <v>TronxyUltrabot</v>
          </cell>
          <cell r="M3711">
            <v>120</v>
          </cell>
        </row>
        <row r="3712">
          <cell r="B3712" t="str">
            <v>TronxyUltrabot</v>
          </cell>
          <cell r="M3712">
            <v>120</v>
          </cell>
        </row>
        <row r="3713">
          <cell r="B3713" t="str">
            <v>TronxyUltrabot</v>
          </cell>
          <cell r="M3713">
            <v>120</v>
          </cell>
        </row>
        <row r="3714">
          <cell r="B3714" t="str">
            <v>TronxyUltrabot</v>
          </cell>
          <cell r="M3714">
            <v>60</v>
          </cell>
        </row>
        <row r="3715">
          <cell r="B3715" t="str">
            <v>TronxyUltrabot</v>
          </cell>
          <cell r="M3715">
            <v>120</v>
          </cell>
        </row>
        <row r="3716">
          <cell r="B3716" t="str">
            <v>TronxyUltrabot</v>
          </cell>
          <cell r="M3716">
            <v>120</v>
          </cell>
        </row>
        <row r="3717">
          <cell r="B3717" t="str">
            <v>TronxyUltrabot</v>
          </cell>
          <cell r="M3717">
            <v>120</v>
          </cell>
        </row>
        <row r="3718">
          <cell r="B3718" t="str">
            <v>TronxyUltrabot</v>
          </cell>
          <cell r="M3718">
            <v>120</v>
          </cell>
        </row>
        <row r="3719">
          <cell r="B3719" t="str">
            <v>TronxyUltrabot</v>
          </cell>
          <cell r="M3719">
            <v>120</v>
          </cell>
        </row>
        <row r="3720">
          <cell r="B3720" t="str">
            <v>TronxyUltrabot</v>
          </cell>
          <cell r="M3720">
            <v>120</v>
          </cell>
        </row>
        <row r="3721">
          <cell r="B3721" t="str">
            <v>TronxyUltrabot</v>
          </cell>
          <cell r="M3721">
            <v>60</v>
          </cell>
        </row>
        <row r="3722">
          <cell r="B3722" t="str">
            <v>TronxyUltrabot</v>
          </cell>
          <cell r="M3722">
            <v>120</v>
          </cell>
        </row>
        <row r="3723">
          <cell r="B3723" t="str">
            <v>TronxyUltrabot</v>
          </cell>
          <cell r="M3723">
            <v>120</v>
          </cell>
        </row>
        <row r="3724">
          <cell r="B3724" t="str">
            <v>TronxyUltrabot</v>
          </cell>
          <cell r="M3724">
            <v>120</v>
          </cell>
        </row>
        <row r="3725">
          <cell r="B3725" t="str">
            <v>TronxyUltrabot</v>
          </cell>
          <cell r="M3725">
            <v>60</v>
          </cell>
        </row>
        <row r="3726">
          <cell r="B3726" t="str">
            <v>TronxyUltrabot</v>
          </cell>
          <cell r="M3726">
            <v>120</v>
          </cell>
        </row>
        <row r="3727">
          <cell r="B3727" t="str">
            <v>TronxyUltrabot</v>
          </cell>
          <cell r="M3727">
            <v>60</v>
          </cell>
        </row>
        <row r="3728">
          <cell r="B3728" t="str">
            <v>TronxyUltrabot</v>
          </cell>
          <cell r="M3728">
            <v>60</v>
          </cell>
        </row>
        <row r="3729">
          <cell r="B3729" t="str">
            <v>TronxyUltrabot</v>
          </cell>
          <cell r="M3729">
            <v>60</v>
          </cell>
        </row>
        <row r="3730">
          <cell r="B3730" t="str">
            <v>TronxyUltrabot</v>
          </cell>
          <cell r="M3730">
            <v>120</v>
          </cell>
        </row>
        <row r="3731">
          <cell r="B3731" t="str">
            <v>TronxyUltrabot</v>
          </cell>
          <cell r="M3731">
            <v>120</v>
          </cell>
        </row>
        <row r="3732">
          <cell r="B3732" t="str">
            <v>TronxyUltrabot</v>
          </cell>
          <cell r="M3732">
            <v>120</v>
          </cell>
        </row>
        <row r="3733">
          <cell r="B3733" t="str">
            <v>TronxyUltrabot</v>
          </cell>
          <cell r="M3733">
            <v>120</v>
          </cell>
        </row>
        <row r="3734">
          <cell r="B3734" t="str">
            <v>TronxyUltrabot</v>
          </cell>
          <cell r="M3734">
            <v>120</v>
          </cell>
        </row>
        <row r="3735">
          <cell r="B3735" t="str">
            <v>TronxyUltrabot</v>
          </cell>
          <cell r="M3735">
            <v>60</v>
          </cell>
        </row>
        <row r="3736">
          <cell r="B3736" t="str">
            <v>TronxyUltrabot</v>
          </cell>
          <cell r="M3736">
            <v>120</v>
          </cell>
        </row>
        <row r="3737">
          <cell r="B3737" t="str">
            <v>TronxyUltrabot</v>
          </cell>
          <cell r="M3737">
            <v>120</v>
          </cell>
        </row>
        <row r="3738">
          <cell r="B3738" t="str">
            <v>TronxyUltrabot</v>
          </cell>
          <cell r="M3738">
            <v>120</v>
          </cell>
        </row>
        <row r="3739">
          <cell r="B3739" t="str">
            <v>TronxyUltrabot</v>
          </cell>
          <cell r="M3739">
            <v>120</v>
          </cell>
        </row>
        <row r="3740">
          <cell r="B3740" t="str">
            <v>TronxyUltrabot</v>
          </cell>
          <cell r="M3740">
            <v>60</v>
          </cell>
        </row>
        <row r="3741">
          <cell r="B3741" t="str">
            <v>TronxyUltrabot</v>
          </cell>
          <cell r="M3741">
            <v>60</v>
          </cell>
        </row>
        <row r="3742">
          <cell r="B3742" t="str">
            <v>UNIZNBEE</v>
          </cell>
          <cell r="M3742">
            <v>120</v>
          </cell>
        </row>
        <row r="3743">
          <cell r="B3743" t="str">
            <v>UNIZNBEE</v>
          </cell>
          <cell r="M3743">
            <v>120</v>
          </cell>
        </row>
        <row r="3744">
          <cell r="B3744" t="str">
            <v>UNIZNBEE</v>
          </cell>
          <cell r="M3744">
            <v>120</v>
          </cell>
        </row>
        <row r="3745">
          <cell r="B3745" t="str">
            <v>UNIZNBEE</v>
          </cell>
          <cell r="M3745">
            <v>120</v>
          </cell>
        </row>
        <row r="3746">
          <cell r="B3746" t="str">
            <v>UNIZNBEE</v>
          </cell>
          <cell r="M3746">
            <v>60</v>
          </cell>
        </row>
        <row r="3747">
          <cell r="B3747" t="str">
            <v>UNIZNBEE</v>
          </cell>
          <cell r="M3747">
            <v>60</v>
          </cell>
        </row>
        <row r="3748">
          <cell r="B3748" t="str">
            <v>UNIZNBEE</v>
          </cell>
          <cell r="M3748">
            <v>120</v>
          </cell>
        </row>
        <row r="3749">
          <cell r="B3749" t="str">
            <v>UNIZNBEE</v>
          </cell>
          <cell r="M3749">
            <v>120</v>
          </cell>
        </row>
        <row r="3750">
          <cell r="B3750" t="str">
            <v>UNIZNBEE</v>
          </cell>
          <cell r="M3750">
            <v>120</v>
          </cell>
        </row>
        <row r="3751">
          <cell r="B3751" t="str">
            <v>UNIZNBEE</v>
          </cell>
          <cell r="M3751">
            <v>120</v>
          </cell>
        </row>
        <row r="3752">
          <cell r="B3752" t="str">
            <v>UNIZNBEE</v>
          </cell>
          <cell r="M3752">
            <v>60</v>
          </cell>
        </row>
        <row r="3753">
          <cell r="B3753" t="str">
            <v>UNIZNBEE</v>
          </cell>
          <cell r="M3753">
            <v>120</v>
          </cell>
        </row>
        <row r="3754">
          <cell r="B3754" t="str">
            <v>UNIZNBEE</v>
          </cell>
          <cell r="M3754">
            <v>120</v>
          </cell>
        </row>
        <row r="3755">
          <cell r="B3755" t="str">
            <v>UNIZNBEE</v>
          </cell>
          <cell r="M3755">
            <v>120</v>
          </cell>
        </row>
        <row r="3756">
          <cell r="B3756" t="str">
            <v>UNIZNBEE</v>
          </cell>
          <cell r="M3756">
            <v>120</v>
          </cell>
        </row>
        <row r="3757">
          <cell r="B3757" t="str">
            <v>UNIZNBEE</v>
          </cell>
          <cell r="M3757">
            <v>120</v>
          </cell>
        </row>
        <row r="3758">
          <cell r="B3758" t="str">
            <v>UNIZNBEE</v>
          </cell>
          <cell r="M3758">
            <v>60</v>
          </cell>
        </row>
        <row r="3759">
          <cell r="B3759" t="str">
            <v>UNIZNBEE</v>
          </cell>
          <cell r="M3759">
            <v>120</v>
          </cell>
        </row>
        <row r="3760">
          <cell r="B3760" t="str">
            <v>UNIZNBEE</v>
          </cell>
          <cell r="M3760">
            <v>120</v>
          </cell>
        </row>
        <row r="3761">
          <cell r="B3761" t="str">
            <v>UNIZNBEE</v>
          </cell>
          <cell r="M3761">
            <v>120</v>
          </cell>
        </row>
        <row r="3762">
          <cell r="B3762" t="str">
            <v>UNIZNBEE</v>
          </cell>
          <cell r="M3762">
            <v>120</v>
          </cell>
        </row>
        <row r="3763">
          <cell r="B3763" t="str">
            <v>UNIZNBEE</v>
          </cell>
          <cell r="M3763">
            <v>120</v>
          </cell>
        </row>
        <row r="3764">
          <cell r="B3764" t="str">
            <v>UNIZNBEE</v>
          </cell>
          <cell r="M3764">
            <v>120</v>
          </cell>
        </row>
        <row r="3765">
          <cell r="B3765" t="str">
            <v>UNIZNBEE</v>
          </cell>
          <cell r="M3765">
            <v>60</v>
          </cell>
        </row>
        <row r="3766">
          <cell r="B3766" t="str">
            <v>UNIZNBEE</v>
          </cell>
          <cell r="M3766">
            <v>120</v>
          </cell>
        </row>
        <row r="3767">
          <cell r="B3767" t="str">
            <v>UNIZNBEE</v>
          </cell>
          <cell r="M3767">
            <v>120</v>
          </cell>
        </row>
        <row r="3768">
          <cell r="B3768" t="str">
            <v>UNIZNBEE</v>
          </cell>
          <cell r="M3768">
            <v>120</v>
          </cell>
        </row>
        <row r="3769">
          <cell r="B3769" t="str">
            <v>UNIZNBEE</v>
          </cell>
          <cell r="M3769">
            <v>60</v>
          </cell>
        </row>
        <row r="3770">
          <cell r="B3770" t="str">
            <v>UNIZNBEE</v>
          </cell>
          <cell r="M3770">
            <v>120</v>
          </cell>
        </row>
        <row r="3771">
          <cell r="B3771" t="str">
            <v>UNIZNBEE</v>
          </cell>
          <cell r="M3771">
            <v>60</v>
          </cell>
        </row>
        <row r="3772">
          <cell r="B3772" t="str">
            <v>UNIZNBEE</v>
          </cell>
          <cell r="M3772">
            <v>60</v>
          </cell>
        </row>
        <row r="3773">
          <cell r="B3773" t="str">
            <v>UNIZNBEE</v>
          </cell>
          <cell r="M3773">
            <v>60</v>
          </cell>
        </row>
        <row r="3774">
          <cell r="B3774" t="str">
            <v>UNIZNBEE</v>
          </cell>
          <cell r="M3774">
            <v>120</v>
          </cell>
        </row>
        <row r="3775">
          <cell r="B3775" t="str">
            <v>UNIZNBEE</v>
          </cell>
          <cell r="M3775">
            <v>120</v>
          </cell>
        </row>
        <row r="3776">
          <cell r="B3776" t="str">
            <v>UNIZNBEE</v>
          </cell>
          <cell r="M3776">
            <v>120</v>
          </cell>
        </row>
        <row r="3777">
          <cell r="B3777" t="str">
            <v>UNIZNBEE</v>
          </cell>
          <cell r="M3777">
            <v>120</v>
          </cell>
        </row>
        <row r="3778">
          <cell r="B3778" t="str">
            <v>UNIZNBEE</v>
          </cell>
          <cell r="M3778">
            <v>120</v>
          </cell>
        </row>
        <row r="3779">
          <cell r="B3779" t="str">
            <v>UNIZNBEE</v>
          </cell>
          <cell r="M3779">
            <v>60</v>
          </cell>
        </row>
        <row r="3780">
          <cell r="B3780" t="str">
            <v>UNIZNBEE</v>
          </cell>
          <cell r="M3780">
            <v>120</v>
          </cell>
        </row>
        <row r="3781">
          <cell r="B3781" t="str">
            <v>UNIZNBEE</v>
          </cell>
          <cell r="M3781">
            <v>120</v>
          </cell>
        </row>
        <row r="3782">
          <cell r="B3782" t="str">
            <v>UNIZNBEE</v>
          </cell>
          <cell r="M3782">
            <v>120</v>
          </cell>
        </row>
        <row r="3783">
          <cell r="B3783" t="str">
            <v>UNIZNBEE</v>
          </cell>
          <cell r="M3783">
            <v>120</v>
          </cell>
        </row>
        <row r="3784">
          <cell r="B3784" t="str">
            <v>UNIZNBEE</v>
          </cell>
          <cell r="M3784">
            <v>60</v>
          </cell>
        </row>
        <row r="3785">
          <cell r="B3785" t="str">
            <v>UNIZNBEE</v>
          </cell>
          <cell r="M3785">
            <v>60</v>
          </cell>
        </row>
        <row r="3786">
          <cell r="B3786" t="str">
            <v>UNIZSLASH2</v>
          </cell>
          <cell r="M3786">
            <v>120</v>
          </cell>
        </row>
        <row r="3787">
          <cell r="B3787" t="str">
            <v>UNIZSLASH2</v>
          </cell>
          <cell r="M3787">
            <v>120</v>
          </cell>
        </row>
        <row r="3788">
          <cell r="B3788" t="str">
            <v>UNIZSLASH2</v>
          </cell>
          <cell r="M3788">
            <v>120</v>
          </cell>
        </row>
        <row r="3789">
          <cell r="B3789" t="str">
            <v>UNIZSLASH2</v>
          </cell>
          <cell r="M3789">
            <v>120</v>
          </cell>
        </row>
        <row r="3790">
          <cell r="B3790" t="str">
            <v>UNIZSLASH2</v>
          </cell>
          <cell r="M3790">
            <v>60</v>
          </cell>
        </row>
        <row r="3791">
          <cell r="B3791" t="str">
            <v>UNIZSLASH2</v>
          </cell>
          <cell r="M3791">
            <v>60</v>
          </cell>
        </row>
        <row r="3792">
          <cell r="B3792" t="str">
            <v>UNIZSLASH2</v>
          </cell>
          <cell r="M3792">
            <v>120</v>
          </cell>
        </row>
        <row r="3793">
          <cell r="B3793" t="str">
            <v>UNIZSLASH2</v>
          </cell>
          <cell r="M3793">
            <v>120</v>
          </cell>
        </row>
        <row r="3794">
          <cell r="B3794" t="str">
            <v>UNIZSLASH2</v>
          </cell>
          <cell r="M3794">
            <v>120</v>
          </cell>
        </row>
        <row r="3795">
          <cell r="B3795" t="str">
            <v>UNIZSLASH2</v>
          </cell>
          <cell r="M3795">
            <v>120</v>
          </cell>
        </row>
        <row r="3796">
          <cell r="B3796" t="str">
            <v>UNIZSLASH2</v>
          </cell>
          <cell r="M3796">
            <v>60</v>
          </cell>
        </row>
        <row r="3797">
          <cell r="B3797" t="str">
            <v>UNIZSLASH2</v>
          </cell>
          <cell r="M3797">
            <v>120</v>
          </cell>
        </row>
        <row r="3798">
          <cell r="B3798" t="str">
            <v>UNIZSLASH2</v>
          </cell>
          <cell r="M3798">
            <v>120</v>
          </cell>
        </row>
        <row r="3799">
          <cell r="B3799" t="str">
            <v>UNIZSLASH2</v>
          </cell>
          <cell r="M3799">
            <v>120</v>
          </cell>
        </row>
        <row r="3800">
          <cell r="B3800" t="str">
            <v>UNIZSLASH2</v>
          </cell>
          <cell r="M3800">
            <v>120</v>
          </cell>
        </row>
        <row r="3801">
          <cell r="B3801" t="str">
            <v>UNIZSLASH2</v>
          </cell>
          <cell r="M3801">
            <v>120</v>
          </cell>
        </row>
        <row r="3802">
          <cell r="B3802" t="str">
            <v>UNIZSLASH2</v>
          </cell>
          <cell r="M3802">
            <v>60</v>
          </cell>
        </row>
        <row r="3803">
          <cell r="B3803" t="str">
            <v>UNIZSLASH2</v>
          </cell>
          <cell r="M3803">
            <v>120</v>
          </cell>
        </row>
        <row r="3804">
          <cell r="B3804" t="str">
            <v>UNIZSLASH2</v>
          </cell>
          <cell r="M3804">
            <v>120</v>
          </cell>
        </row>
        <row r="3805">
          <cell r="B3805" t="str">
            <v>UNIZSLASH2</v>
          </cell>
          <cell r="M3805">
            <v>120</v>
          </cell>
        </row>
        <row r="3806">
          <cell r="B3806" t="str">
            <v>UNIZSLASH2</v>
          </cell>
          <cell r="M3806">
            <v>120</v>
          </cell>
        </row>
        <row r="3807">
          <cell r="B3807" t="str">
            <v>UNIZSLASH2</v>
          </cell>
          <cell r="M3807">
            <v>120</v>
          </cell>
        </row>
        <row r="3808">
          <cell r="B3808" t="str">
            <v>UNIZSLASH2</v>
          </cell>
          <cell r="M3808">
            <v>120</v>
          </cell>
        </row>
        <row r="3809">
          <cell r="B3809" t="str">
            <v>UNIZSLASH2</v>
          </cell>
          <cell r="M3809">
            <v>60</v>
          </cell>
        </row>
        <row r="3810">
          <cell r="B3810" t="str">
            <v>UNIZSLASH2</v>
          </cell>
          <cell r="M3810">
            <v>120</v>
          </cell>
        </row>
        <row r="3811">
          <cell r="B3811" t="str">
            <v>UNIZSLASH2</v>
          </cell>
          <cell r="M3811">
            <v>120</v>
          </cell>
        </row>
        <row r="3812">
          <cell r="B3812" t="str">
            <v>UNIZSLASH2</v>
          </cell>
          <cell r="M3812">
            <v>120</v>
          </cell>
        </row>
        <row r="3813">
          <cell r="B3813" t="str">
            <v>UNIZSLASH2</v>
          </cell>
          <cell r="M3813">
            <v>60</v>
          </cell>
        </row>
        <row r="3814">
          <cell r="B3814" t="str">
            <v>UNIZSLASH2</v>
          </cell>
          <cell r="M3814">
            <v>120</v>
          </cell>
        </row>
        <row r="3815">
          <cell r="B3815" t="str">
            <v>UNIZSLASH2</v>
          </cell>
          <cell r="M3815">
            <v>60</v>
          </cell>
        </row>
        <row r="3816">
          <cell r="B3816" t="str">
            <v>UNIZSLASH2</v>
          </cell>
          <cell r="M3816">
            <v>60</v>
          </cell>
        </row>
        <row r="3817">
          <cell r="B3817" t="str">
            <v>UNIZSLASH2</v>
          </cell>
          <cell r="M3817">
            <v>60</v>
          </cell>
        </row>
        <row r="3818">
          <cell r="B3818" t="str">
            <v>UNIZSLASH2</v>
          </cell>
          <cell r="M3818">
            <v>120</v>
          </cell>
        </row>
        <row r="3819">
          <cell r="B3819" t="str">
            <v>UNIZSLASH2</v>
          </cell>
          <cell r="M3819">
            <v>120</v>
          </cell>
        </row>
        <row r="3820">
          <cell r="B3820" t="str">
            <v>UNIZSLASH2</v>
          </cell>
          <cell r="M3820">
            <v>120</v>
          </cell>
        </row>
        <row r="3821">
          <cell r="B3821" t="str">
            <v>UNIZSLASH2</v>
          </cell>
          <cell r="M3821">
            <v>120</v>
          </cell>
        </row>
        <row r="3822">
          <cell r="B3822" t="str">
            <v>UNIZSLASH2</v>
          </cell>
          <cell r="M3822">
            <v>120</v>
          </cell>
        </row>
        <row r="3823">
          <cell r="B3823" t="str">
            <v>UNIZSLASH2</v>
          </cell>
          <cell r="M3823">
            <v>60</v>
          </cell>
        </row>
        <row r="3824">
          <cell r="B3824" t="str">
            <v>UNIZSLASH2</v>
          </cell>
          <cell r="M3824">
            <v>120</v>
          </cell>
        </row>
        <row r="3825">
          <cell r="B3825" t="str">
            <v>UNIZSLASH2</v>
          </cell>
          <cell r="M3825">
            <v>120</v>
          </cell>
        </row>
        <row r="3826">
          <cell r="B3826" t="str">
            <v>UNIZSLASH2</v>
          </cell>
          <cell r="M3826">
            <v>120</v>
          </cell>
        </row>
        <row r="3827">
          <cell r="B3827" t="str">
            <v>UNIZSLASH2</v>
          </cell>
          <cell r="M3827">
            <v>120</v>
          </cell>
        </row>
        <row r="3828">
          <cell r="B3828" t="str">
            <v>UNIZSLASH2</v>
          </cell>
          <cell r="M3828">
            <v>60</v>
          </cell>
        </row>
        <row r="3829">
          <cell r="B3829" t="str">
            <v>UNIZSLASH2</v>
          </cell>
          <cell r="M3829">
            <v>60</v>
          </cell>
        </row>
        <row r="3830">
          <cell r="B3830" t="str">
            <v>UNIZSLASHPLUS</v>
          </cell>
          <cell r="M3830">
            <v>120</v>
          </cell>
        </row>
        <row r="3831">
          <cell r="B3831" t="str">
            <v>UNIZSLASHPLUS</v>
          </cell>
          <cell r="M3831">
            <v>120</v>
          </cell>
        </row>
        <row r="3832">
          <cell r="B3832" t="str">
            <v>UNIZSLASHPLUS</v>
          </cell>
          <cell r="M3832">
            <v>120</v>
          </cell>
        </row>
        <row r="3833">
          <cell r="B3833" t="str">
            <v>UNIZSLASHPLUS</v>
          </cell>
          <cell r="M3833">
            <v>120</v>
          </cell>
        </row>
        <row r="3834">
          <cell r="B3834" t="str">
            <v>UNIZSLASHPLUS</v>
          </cell>
          <cell r="M3834">
            <v>60</v>
          </cell>
        </row>
        <row r="3835">
          <cell r="B3835" t="str">
            <v>UNIZSLASHPLUS</v>
          </cell>
          <cell r="M3835">
            <v>60</v>
          </cell>
        </row>
        <row r="3836">
          <cell r="B3836" t="str">
            <v>UNIZSLASHPLUS</v>
          </cell>
          <cell r="M3836">
            <v>120</v>
          </cell>
        </row>
        <row r="3837">
          <cell r="B3837" t="str">
            <v>UNIZSLASHPLUS</v>
          </cell>
          <cell r="M3837">
            <v>120</v>
          </cell>
        </row>
        <row r="3838">
          <cell r="B3838" t="str">
            <v>UNIZSLASHPLUS</v>
          </cell>
          <cell r="M3838">
            <v>120</v>
          </cell>
        </row>
        <row r="3839">
          <cell r="B3839" t="str">
            <v>UNIZSLASHPLUS</v>
          </cell>
          <cell r="M3839">
            <v>120</v>
          </cell>
        </row>
        <row r="3840">
          <cell r="B3840" t="str">
            <v>UNIZSLASHPLUS</v>
          </cell>
          <cell r="M3840">
            <v>60</v>
          </cell>
        </row>
        <row r="3841">
          <cell r="B3841" t="str">
            <v>UNIZSLASHPLUS</v>
          </cell>
          <cell r="M3841">
            <v>120</v>
          </cell>
        </row>
        <row r="3842">
          <cell r="B3842" t="str">
            <v>UNIZSLASHPLUS</v>
          </cell>
          <cell r="M3842">
            <v>120</v>
          </cell>
        </row>
        <row r="3843">
          <cell r="B3843" t="str">
            <v>UNIZSLASHPLUS</v>
          </cell>
          <cell r="M3843">
            <v>120</v>
          </cell>
        </row>
        <row r="3844">
          <cell r="B3844" t="str">
            <v>UNIZSLASHPLUS</v>
          </cell>
          <cell r="M3844">
            <v>120</v>
          </cell>
        </row>
        <row r="3845">
          <cell r="B3845" t="str">
            <v>UNIZSLASHPLUS</v>
          </cell>
          <cell r="M3845">
            <v>120</v>
          </cell>
        </row>
        <row r="3846">
          <cell r="B3846" t="str">
            <v>UNIZSLASHPLUS</v>
          </cell>
          <cell r="M3846">
            <v>60</v>
          </cell>
        </row>
        <row r="3847">
          <cell r="B3847" t="str">
            <v>UNIZSLASHPLUS</v>
          </cell>
          <cell r="M3847">
            <v>120</v>
          </cell>
        </row>
        <row r="3848">
          <cell r="B3848" t="str">
            <v>UNIZSLASHPLUS</v>
          </cell>
          <cell r="M3848">
            <v>120</v>
          </cell>
        </row>
        <row r="3849">
          <cell r="B3849" t="str">
            <v>UNIZSLASHPLUS</v>
          </cell>
          <cell r="M3849">
            <v>120</v>
          </cell>
        </row>
        <row r="3850">
          <cell r="B3850" t="str">
            <v>UNIZSLASHPLUS</v>
          </cell>
          <cell r="M3850">
            <v>120</v>
          </cell>
        </row>
        <row r="3851">
          <cell r="B3851" t="str">
            <v>UNIZSLASHPLUS</v>
          </cell>
          <cell r="M3851">
            <v>120</v>
          </cell>
        </row>
        <row r="3852">
          <cell r="B3852" t="str">
            <v>UNIZSLASHPLUS</v>
          </cell>
          <cell r="M3852">
            <v>120</v>
          </cell>
        </row>
        <row r="3853">
          <cell r="B3853" t="str">
            <v>UNIZSLASHPLUS</v>
          </cell>
          <cell r="M3853">
            <v>60</v>
          </cell>
        </row>
        <row r="3854">
          <cell r="B3854" t="str">
            <v>UNIZSLASHPLUS</v>
          </cell>
          <cell r="M3854">
            <v>120</v>
          </cell>
        </row>
        <row r="3855">
          <cell r="B3855" t="str">
            <v>UNIZSLASHPLUS</v>
          </cell>
          <cell r="M3855">
            <v>120</v>
          </cell>
        </row>
        <row r="3856">
          <cell r="B3856" t="str">
            <v>UNIZSLASHPLUS</v>
          </cell>
          <cell r="M3856">
            <v>120</v>
          </cell>
        </row>
        <row r="3857">
          <cell r="B3857" t="str">
            <v>UNIZSLASHPLUS</v>
          </cell>
          <cell r="M3857">
            <v>60</v>
          </cell>
        </row>
        <row r="3858">
          <cell r="B3858" t="str">
            <v>UNIZSLASHPLUS</v>
          </cell>
          <cell r="M3858">
            <v>120</v>
          </cell>
        </row>
        <row r="3859">
          <cell r="B3859" t="str">
            <v>UNIZSLASHPLUS</v>
          </cell>
          <cell r="M3859">
            <v>60</v>
          </cell>
        </row>
        <row r="3860">
          <cell r="B3860" t="str">
            <v>UNIZSLASHPLUS</v>
          </cell>
          <cell r="M3860">
            <v>60</v>
          </cell>
        </row>
        <row r="3861">
          <cell r="B3861" t="str">
            <v>UNIZSLASHPLUS</v>
          </cell>
          <cell r="M3861">
            <v>60</v>
          </cell>
        </row>
        <row r="3862">
          <cell r="B3862" t="str">
            <v>UNIZSLASHPLUS</v>
          </cell>
          <cell r="M3862">
            <v>120</v>
          </cell>
        </row>
        <row r="3863">
          <cell r="B3863" t="str">
            <v>UNIZSLASHPLUS</v>
          </cell>
          <cell r="M3863">
            <v>120</v>
          </cell>
        </row>
        <row r="3864">
          <cell r="B3864" t="str">
            <v>UNIZSLASHPLUS</v>
          </cell>
          <cell r="M3864">
            <v>120</v>
          </cell>
        </row>
        <row r="3865">
          <cell r="B3865" t="str">
            <v>UNIZSLASHPLUS</v>
          </cell>
          <cell r="M3865">
            <v>120</v>
          </cell>
        </row>
        <row r="3866">
          <cell r="B3866" t="str">
            <v>UNIZSLASHPLUS</v>
          </cell>
          <cell r="M3866">
            <v>120</v>
          </cell>
        </row>
        <row r="3867">
          <cell r="B3867" t="str">
            <v>UNIZSLASHPLUS</v>
          </cell>
          <cell r="M3867">
            <v>60</v>
          </cell>
        </row>
        <row r="3868">
          <cell r="B3868" t="str">
            <v>UNIZSLASHPLUS</v>
          </cell>
          <cell r="M3868">
            <v>120</v>
          </cell>
        </row>
        <row r="3869">
          <cell r="B3869" t="str">
            <v>UNIZSLASHPLUS</v>
          </cell>
          <cell r="M3869">
            <v>120</v>
          </cell>
        </row>
        <row r="3870">
          <cell r="B3870" t="str">
            <v>UNIZSLASHPLUS</v>
          </cell>
          <cell r="M3870">
            <v>120</v>
          </cell>
        </row>
        <row r="3871">
          <cell r="B3871" t="str">
            <v>UNIZSLASHPLUS</v>
          </cell>
          <cell r="M3871">
            <v>120</v>
          </cell>
        </row>
        <row r="3872">
          <cell r="B3872" t="str">
            <v>UNIZSLASHPLUS</v>
          </cell>
          <cell r="M3872">
            <v>60</v>
          </cell>
        </row>
        <row r="3873">
          <cell r="B3873" t="str">
            <v>UNIZSLASHPLUS</v>
          </cell>
          <cell r="M3873">
            <v>60</v>
          </cell>
        </row>
        <row r="3874">
          <cell r="B3874" t="str">
            <v>VoxelabProxima</v>
          </cell>
          <cell r="M3874">
            <v>120</v>
          </cell>
        </row>
        <row r="3875">
          <cell r="B3875" t="str">
            <v>VoxelabProxima</v>
          </cell>
          <cell r="M3875">
            <v>120</v>
          </cell>
        </row>
        <row r="3876">
          <cell r="B3876" t="str">
            <v>VoxelabProxima</v>
          </cell>
          <cell r="M3876">
            <v>120</v>
          </cell>
        </row>
        <row r="3877">
          <cell r="B3877" t="str">
            <v>VoxelabProxima</v>
          </cell>
          <cell r="M3877">
            <v>120</v>
          </cell>
        </row>
        <row r="3878">
          <cell r="B3878" t="str">
            <v>VoxelabProxima</v>
          </cell>
          <cell r="M3878">
            <v>60</v>
          </cell>
        </row>
        <row r="3879">
          <cell r="B3879" t="str">
            <v>VoxelabProxima</v>
          </cell>
          <cell r="M3879">
            <v>60</v>
          </cell>
        </row>
        <row r="3880">
          <cell r="B3880" t="str">
            <v>VoxelabProxima</v>
          </cell>
          <cell r="M3880">
            <v>120</v>
          </cell>
        </row>
        <row r="3881">
          <cell r="B3881" t="str">
            <v>VoxelabProxima</v>
          </cell>
          <cell r="M3881">
            <v>120</v>
          </cell>
        </row>
        <row r="3882">
          <cell r="B3882" t="str">
            <v>VoxelabProxima</v>
          </cell>
          <cell r="M3882">
            <v>120</v>
          </cell>
        </row>
        <row r="3883">
          <cell r="B3883" t="str">
            <v>VoxelabProxima</v>
          </cell>
          <cell r="M3883">
            <v>120</v>
          </cell>
        </row>
        <row r="3884">
          <cell r="B3884" t="str">
            <v>VoxelabProxima</v>
          </cell>
          <cell r="M3884">
            <v>60</v>
          </cell>
        </row>
        <row r="3885">
          <cell r="B3885" t="str">
            <v>VoxelabProxima</v>
          </cell>
          <cell r="M3885">
            <v>120</v>
          </cell>
        </row>
        <row r="3886">
          <cell r="B3886" t="str">
            <v>VoxelabProxima</v>
          </cell>
          <cell r="M3886">
            <v>120</v>
          </cell>
        </row>
        <row r="3887">
          <cell r="B3887" t="str">
            <v>VoxelabProxima</v>
          </cell>
          <cell r="M3887">
            <v>120</v>
          </cell>
        </row>
        <row r="3888">
          <cell r="B3888" t="str">
            <v>VoxelabProxima</v>
          </cell>
          <cell r="M3888">
            <v>120</v>
          </cell>
        </row>
        <row r="3889">
          <cell r="B3889" t="str">
            <v>VoxelabProxima</v>
          </cell>
          <cell r="M3889">
            <v>120</v>
          </cell>
        </row>
        <row r="3890">
          <cell r="B3890" t="str">
            <v>VoxelabProxima</v>
          </cell>
          <cell r="M3890">
            <v>60</v>
          </cell>
        </row>
        <row r="3891">
          <cell r="B3891" t="str">
            <v>VoxelabProxima</v>
          </cell>
          <cell r="M3891">
            <v>120</v>
          </cell>
        </row>
        <row r="3892">
          <cell r="B3892" t="str">
            <v>VoxelabProxima</v>
          </cell>
          <cell r="M3892">
            <v>120</v>
          </cell>
        </row>
        <row r="3893">
          <cell r="B3893" t="str">
            <v>VoxelabProxima</v>
          </cell>
          <cell r="M3893">
            <v>120</v>
          </cell>
        </row>
        <row r="3894">
          <cell r="B3894" t="str">
            <v>VoxelabProxima</v>
          </cell>
          <cell r="M3894">
            <v>120</v>
          </cell>
        </row>
        <row r="3895">
          <cell r="B3895" t="str">
            <v>VoxelabProxima</v>
          </cell>
          <cell r="M3895">
            <v>120</v>
          </cell>
        </row>
        <row r="3896">
          <cell r="B3896" t="str">
            <v>VoxelabProxima</v>
          </cell>
          <cell r="M3896">
            <v>120</v>
          </cell>
        </row>
        <row r="3897">
          <cell r="B3897" t="str">
            <v>VoxelabProxima</v>
          </cell>
          <cell r="M3897">
            <v>60</v>
          </cell>
        </row>
        <row r="3898">
          <cell r="B3898" t="str">
            <v>VoxelabProxima</v>
          </cell>
          <cell r="M3898">
            <v>120</v>
          </cell>
        </row>
        <row r="3899">
          <cell r="B3899" t="str">
            <v>VoxelabProxima</v>
          </cell>
          <cell r="M3899">
            <v>120</v>
          </cell>
        </row>
        <row r="3900">
          <cell r="B3900" t="str">
            <v>VoxelabProxima</v>
          </cell>
          <cell r="M3900">
            <v>120</v>
          </cell>
        </row>
        <row r="3901">
          <cell r="B3901" t="str">
            <v>VoxelabProxima</v>
          </cell>
          <cell r="M3901">
            <v>60</v>
          </cell>
        </row>
        <row r="3902">
          <cell r="B3902" t="str">
            <v>VoxelabProxima</v>
          </cell>
          <cell r="M3902">
            <v>120</v>
          </cell>
        </row>
        <row r="3903">
          <cell r="B3903" t="str">
            <v>VoxelabProxima</v>
          </cell>
          <cell r="M3903">
            <v>60</v>
          </cell>
        </row>
        <row r="3904">
          <cell r="B3904" t="str">
            <v>VoxelabProxima</v>
          </cell>
          <cell r="M3904">
            <v>60</v>
          </cell>
        </row>
        <row r="3905">
          <cell r="B3905" t="str">
            <v>VoxelabProxima</v>
          </cell>
          <cell r="M3905">
            <v>60</v>
          </cell>
        </row>
        <row r="3906">
          <cell r="B3906" t="str">
            <v>VoxelabProxima</v>
          </cell>
          <cell r="M3906">
            <v>120</v>
          </cell>
        </row>
        <row r="3907">
          <cell r="B3907" t="str">
            <v>VoxelabProxima</v>
          </cell>
          <cell r="M3907">
            <v>120</v>
          </cell>
        </row>
        <row r="3908">
          <cell r="B3908" t="str">
            <v>VoxelabProxima</v>
          </cell>
          <cell r="M3908">
            <v>120</v>
          </cell>
        </row>
        <row r="3909">
          <cell r="B3909" t="str">
            <v>VoxelabProxima</v>
          </cell>
          <cell r="M3909">
            <v>120</v>
          </cell>
        </row>
        <row r="3910">
          <cell r="B3910" t="str">
            <v>VoxelabProxima</v>
          </cell>
          <cell r="M3910">
            <v>120</v>
          </cell>
        </row>
        <row r="3911">
          <cell r="B3911" t="str">
            <v>VoxelabProxima</v>
          </cell>
          <cell r="M3911">
            <v>60</v>
          </cell>
        </row>
        <row r="3912">
          <cell r="B3912" t="str">
            <v>VoxelabProxima</v>
          </cell>
          <cell r="M3912">
            <v>120</v>
          </cell>
        </row>
        <row r="3913">
          <cell r="B3913" t="str">
            <v>VoxelabProxima</v>
          </cell>
          <cell r="M3913">
            <v>120</v>
          </cell>
        </row>
        <row r="3914">
          <cell r="B3914" t="str">
            <v>VoxelabProxima</v>
          </cell>
          <cell r="M3914">
            <v>120</v>
          </cell>
        </row>
        <row r="3915">
          <cell r="B3915" t="str">
            <v>VoxelabProxima</v>
          </cell>
          <cell r="M3915">
            <v>120</v>
          </cell>
        </row>
        <row r="3916">
          <cell r="B3916" t="str">
            <v>VoxelabProxima</v>
          </cell>
          <cell r="M3916">
            <v>60</v>
          </cell>
        </row>
        <row r="3917">
          <cell r="B3917" t="str">
            <v>VoxelabProxima</v>
          </cell>
          <cell r="M3917">
            <v>60</v>
          </cell>
        </row>
        <row r="3918">
          <cell r="B3918" t="str">
            <v>WanhaoD7</v>
          </cell>
          <cell r="M3918">
            <v>120</v>
          </cell>
        </row>
        <row r="3919">
          <cell r="B3919" t="str">
            <v>WanhaoD7</v>
          </cell>
          <cell r="M3919">
            <v>120</v>
          </cell>
        </row>
        <row r="3920">
          <cell r="B3920" t="str">
            <v>WanhaoD7</v>
          </cell>
          <cell r="M3920">
            <v>120</v>
          </cell>
        </row>
        <row r="3921">
          <cell r="B3921" t="str">
            <v>WanhaoD7</v>
          </cell>
          <cell r="M3921">
            <v>120</v>
          </cell>
        </row>
        <row r="3922">
          <cell r="B3922" t="str">
            <v>WanhaoD7</v>
          </cell>
          <cell r="M3922">
            <v>60</v>
          </cell>
        </row>
        <row r="3923">
          <cell r="B3923" t="str">
            <v>WanhaoD7</v>
          </cell>
          <cell r="M3923">
            <v>60</v>
          </cell>
        </row>
        <row r="3924">
          <cell r="B3924" t="str">
            <v>WanhaoD7</v>
          </cell>
          <cell r="M3924">
            <v>120</v>
          </cell>
        </row>
        <row r="3925">
          <cell r="B3925" t="str">
            <v>WanhaoD7</v>
          </cell>
          <cell r="M3925">
            <v>120</v>
          </cell>
        </row>
        <row r="3926">
          <cell r="B3926" t="str">
            <v>WanhaoD7</v>
          </cell>
          <cell r="M3926">
            <v>120</v>
          </cell>
        </row>
        <row r="3927">
          <cell r="B3927" t="str">
            <v>WanhaoD7</v>
          </cell>
          <cell r="M3927">
            <v>120</v>
          </cell>
        </row>
        <row r="3928">
          <cell r="B3928" t="str">
            <v>WanhaoD7</v>
          </cell>
          <cell r="M3928">
            <v>60</v>
          </cell>
        </row>
        <row r="3929">
          <cell r="B3929" t="str">
            <v>WanhaoD7</v>
          </cell>
          <cell r="M3929">
            <v>120</v>
          </cell>
        </row>
        <row r="3930">
          <cell r="B3930" t="str">
            <v>WanhaoD7</v>
          </cell>
          <cell r="M3930">
            <v>120</v>
          </cell>
        </row>
        <row r="3931">
          <cell r="B3931" t="str">
            <v>WanhaoD7</v>
          </cell>
          <cell r="M3931">
            <v>120</v>
          </cell>
        </row>
        <row r="3932">
          <cell r="B3932" t="str">
            <v>WanhaoD7</v>
          </cell>
          <cell r="M3932">
            <v>120</v>
          </cell>
        </row>
        <row r="3933">
          <cell r="B3933" t="str">
            <v>WanhaoD7</v>
          </cell>
          <cell r="M3933">
            <v>120</v>
          </cell>
        </row>
        <row r="3934">
          <cell r="B3934" t="str">
            <v>WanhaoD7</v>
          </cell>
          <cell r="M3934">
            <v>60</v>
          </cell>
        </row>
        <row r="3935">
          <cell r="B3935" t="str">
            <v>WanhaoD7</v>
          </cell>
          <cell r="M3935">
            <v>120</v>
          </cell>
        </row>
        <row r="3936">
          <cell r="B3936" t="str">
            <v>WanhaoD7</v>
          </cell>
          <cell r="M3936">
            <v>120</v>
          </cell>
        </row>
        <row r="3937">
          <cell r="B3937" t="str">
            <v>WanhaoD7</v>
          </cell>
          <cell r="M3937">
            <v>120</v>
          </cell>
        </row>
        <row r="3938">
          <cell r="B3938" t="str">
            <v>WanhaoD7</v>
          </cell>
          <cell r="M3938">
            <v>120</v>
          </cell>
        </row>
        <row r="3939">
          <cell r="B3939" t="str">
            <v>WanhaoD7</v>
          </cell>
          <cell r="M3939">
            <v>120</v>
          </cell>
        </row>
        <row r="3940">
          <cell r="B3940" t="str">
            <v>WanhaoD7</v>
          </cell>
          <cell r="M3940">
            <v>120</v>
          </cell>
        </row>
        <row r="3941">
          <cell r="B3941" t="str">
            <v>WanhaoD7</v>
          </cell>
          <cell r="M3941">
            <v>60</v>
          </cell>
        </row>
        <row r="3942">
          <cell r="B3942" t="str">
            <v>WanhaoD7</v>
          </cell>
          <cell r="M3942">
            <v>120</v>
          </cell>
        </row>
        <row r="3943">
          <cell r="B3943" t="str">
            <v>WanhaoD7</v>
          </cell>
          <cell r="M3943">
            <v>120</v>
          </cell>
        </row>
        <row r="3944">
          <cell r="B3944" t="str">
            <v>WanhaoD7</v>
          </cell>
          <cell r="M3944">
            <v>120</v>
          </cell>
        </row>
        <row r="3945">
          <cell r="B3945" t="str">
            <v>WanhaoD7</v>
          </cell>
          <cell r="M3945">
            <v>60</v>
          </cell>
        </row>
        <row r="3946">
          <cell r="B3946" t="str">
            <v>WanhaoD7</v>
          </cell>
          <cell r="M3946">
            <v>120</v>
          </cell>
        </row>
        <row r="3947">
          <cell r="B3947" t="str">
            <v>WanhaoD7</v>
          </cell>
          <cell r="M3947">
            <v>60</v>
          </cell>
        </row>
        <row r="3948">
          <cell r="B3948" t="str">
            <v>WanhaoD7</v>
          </cell>
          <cell r="M3948">
            <v>60</v>
          </cell>
        </row>
        <row r="3949">
          <cell r="B3949" t="str">
            <v>WanhaoD7</v>
          </cell>
          <cell r="M3949">
            <v>60</v>
          </cell>
        </row>
        <row r="3950">
          <cell r="B3950" t="str">
            <v>WanhaoD7</v>
          </cell>
          <cell r="M3950">
            <v>120</v>
          </cell>
        </row>
        <row r="3951">
          <cell r="B3951" t="str">
            <v>WanhaoD7</v>
          </cell>
          <cell r="M3951">
            <v>120</v>
          </cell>
        </row>
        <row r="3952">
          <cell r="B3952" t="str">
            <v>WanhaoD7</v>
          </cell>
          <cell r="M3952">
            <v>120</v>
          </cell>
        </row>
        <row r="3953">
          <cell r="B3953" t="str">
            <v>WanhaoD7</v>
          </cell>
          <cell r="M3953">
            <v>120</v>
          </cell>
        </row>
        <row r="3954">
          <cell r="B3954" t="str">
            <v>WanhaoD7</v>
          </cell>
          <cell r="M3954">
            <v>120</v>
          </cell>
        </row>
        <row r="3955">
          <cell r="B3955" t="str">
            <v>WanhaoD7</v>
          </cell>
          <cell r="M3955">
            <v>60</v>
          </cell>
        </row>
        <row r="3956">
          <cell r="B3956" t="str">
            <v>WanhaoD7</v>
          </cell>
          <cell r="M3956">
            <v>120</v>
          </cell>
        </row>
        <row r="3957">
          <cell r="B3957" t="str">
            <v>WanhaoD7</v>
          </cell>
          <cell r="M3957">
            <v>120</v>
          </cell>
        </row>
        <row r="3958">
          <cell r="B3958" t="str">
            <v>WanhaoD7</v>
          </cell>
          <cell r="M3958">
            <v>120</v>
          </cell>
        </row>
        <row r="3959">
          <cell r="B3959" t="str">
            <v>WanhaoD7</v>
          </cell>
          <cell r="M3959">
            <v>120</v>
          </cell>
        </row>
        <row r="3960">
          <cell r="B3960" t="str">
            <v>WanhaoD7</v>
          </cell>
          <cell r="M3960">
            <v>60</v>
          </cell>
        </row>
        <row r="3961">
          <cell r="B3961" t="str">
            <v>WanhaoD7</v>
          </cell>
          <cell r="M3961">
            <v>60</v>
          </cell>
        </row>
        <row r="3962">
          <cell r="B3962" t="str">
            <v>WanhaoD8</v>
          </cell>
          <cell r="M3962">
            <v>120</v>
          </cell>
        </row>
        <row r="3963">
          <cell r="B3963" t="str">
            <v>WanhaoD8</v>
          </cell>
          <cell r="M3963">
            <v>120</v>
          </cell>
        </row>
        <row r="3964">
          <cell r="B3964" t="str">
            <v>WanhaoD8</v>
          </cell>
          <cell r="M3964">
            <v>120</v>
          </cell>
        </row>
        <row r="3965">
          <cell r="B3965" t="str">
            <v>WanhaoD8</v>
          </cell>
          <cell r="M3965">
            <v>120</v>
          </cell>
        </row>
        <row r="3966">
          <cell r="B3966" t="str">
            <v>WanhaoD8</v>
          </cell>
          <cell r="M3966">
            <v>60</v>
          </cell>
        </row>
        <row r="3967">
          <cell r="B3967" t="str">
            <v>WanhaoD8</v>
          </cell>
          <cell r="M3967">
            <v>60</v>
          </cell>
        </row>
        <row r="3968">
          <cell r="B3968" t="str">
            <v>WanhaoD8</v>
          </cell>
          <cell r="M3968">
            <v>120</v>
          </cell>
        </row>
        <row r="3969">
          <cell r="B3969" t="str">
            <v>WanhaoD8</v>
          </cell>
          <cell r="M3969">
            <v>120</v>
          </cell>
        </row>
        <row r="3970">
          <cell r="B3970" t="str">
            <v>WanhaoD8</v>
          </cell>
          <cell r="M3970">
            <v>120</v>
          </cell>
        </row>
        <row r="3971">
          <cell r="B3971" t="str">
            <v>WanhaoD8</v>
          </cell>
          <cell r="M3971">
            <v>120</v>
          </cell>
        </row>
        <row r="3972">
          <cell r="B3972" t="str">
            <v>WanhaoD8</v>
          </cell>
          <cell r="M3972">
            <v>60</v>
          </cell>
        </row>
        <row r="3973">
          <cell r="B3973" t="str">
            <v>WanhaoD8</v>
          </cell>
          <cell r="M3973">
            <v>120</v>
          </cell>
        </row>
        <row r="3974">
          <cell r="B3974" t="str">
            <v>WanhaoD8</v>
          </cell>
          <cell r="M3974">
            <v>120</v>
          </cell>
        </row>
        <row r="3975">
          <cell r="B3975" t="str">
            <v>WanhaoD8</v>
          </cell>
          <cell r="M3975">
            <v>120</v>
          </cell>
        </row>
        <row r="3976">
          <cell r="B3976" t="str">
            <v>WanhaoD8</v>
          </cell>
          <cell r="M3976">
            <v>120</v>
          </cell>
        </row>
        <row r="3977">
          <cell r="B3977" t="str">
            <v>WanhaoD8</v>
          </cell>
          <cell r="M3977">
            <v>120</v>
          </cell>
        </row>
        <row r="3978">
          <cell r="B3978" t="str">
            <v>WanhaoD8</v>
          </cell>
          <cell r="M3978">
            <v>60</v>
          </cell>
        </row>
        <row r="3979">
          <cell r="B3979" t="str">
            <v>WanhaoD8</v>
          </cell>
          <cell r="M3979">
            <v>120</v>
          </cell>
        </row>
        <row r="3980">
          <cell r="B3980" t="str">
            <v>WanhaoD8</v>
          </cell>
          <cell r="M3980">
            <v>120</v>
          </cell>
        </row>
        <row r="3981">
          <cell r="B3981" t="str">
            <v>WanhaoD8</v>
          </cell>
          <cell r="M3981">
            <v>120</v>
          </cell>
        </row>
        <row r="3982">
          <cell r="B3982" t="str">
            <v>WanhaoD8</v>
          </cell>
          <cell r="M3982">
            <v>120</v>
          </cell>
        </row>
        <row r="3983">
          <cell r="B3983" t="str">
            <v>WanhaoD8</v>
          </cell>
          <cell r="M3983">
            <v>120</v>
          </cell>
        </row>
        <row r="3984">
          <cell r="B3984" t="str">
            <v>WanhaoD8</v>
          </cell>
          <cell r="M3984">
            <v>120</v>
          </cell>
        </row>
        <row r="3985">
          <cell r="B3985" t="str">
            <v>WanhaoD8</v>
          </cell>
          <cell r="M3985">
            <v>60</v>
          </cell>
        </row>
        <row r="3986">
          <cell r="B3986" t="str">
            <v>WanhaoD8</v>
          </cell>
          <cell r="M3986">
            <v>120</v>
          </cell>
        </row>
        <row r="3987">
          <cell r="B3987" t="str">
            <v>WanhaoD8</v>
          </cell>
          <cell r="M3987">
            <v>120</v>
          </cell>
        </row>
        <row r="3988">
          <cell r="B3988" t="str">
            <v>WanhaoD8</v>
          </cell>
          <cell r="M3988">
            <v>120</v>
          </cell>
        </row>
        <row r="3989">
          <cell r="B3989" t="str">
            <v>WanhaoD8</v>
          </cell>
          <cell r="M3989">
            <v>60</v>
          </cell>
        </row>
        <row r="3990">
          <cell r="B3990" t="str">
            <v>WanhaoD8</v>
          </cell>
          <cell r="M3990">
            <v>120</v>
          </cell>
        </row>
        <row r="3991">
          <cell r="B3991" t="str">
            <v>WanhaoD8</v>
          </cell>
          <cell r="M3991">
            <v>60</v>
          </cell>
        </row>
        <row r="3992">
          <cell r="B3992" t="str">
            <v>WanhaoD8</v>
          </cell>
          <cell r="M3992">
            <v>60</v>
          </cell>
        </row>
        <row r="3993">
          <cell r="B3993" t="str">
            <v>WanhaoD8</v>
          </cell>
          <cell r="M3993">
            <v>60</v>
          </cell>
        </row>
        <row r="3994">
          <cell r="B3994" t="str">
            <v>WanhaoD8</v>
          </cell>
          <cell r="M3994">
            <v>120</v>
          </cell>
        </row>
        <row r="3995">
          <cell r="B3995" t="str">
            <v>WanhaoD8</v>
          </cell>
          <cell r="M3995">
            <v>120</v>
          </cell>
        </row>
        <row r="3996">
          <cell r="B3996" t="str">
            <v>WanhaoD8</v>
          </cell>
          <cell r="M3996">
            <v>120</v>
          </cell>
        </row>
        <row r="3997">
          <cell r="B3997" t="str">
            <v>WanhaoD8</v>
          </cell>
          <cell r="M3997">
            <v>120</v>
          </cell>
        </row>
        <row r="3998">
          <cell r="B3998" t="str">
            <v>WanhaoD8</v>
          </cell>
          <cell r="M3998">
            <v>120</v>
          </cell>
        </row>
        <row r="3999">
          <cell r="B3999" t="str">
            <v>WanhaoD8</v>
          </cell>
          <cell r="M3999">
            <v>60</v>
          </cell>
        </row>
        <row r="4000">
          <cell r="B4000" t="str">
            <v>WanhaoD8</v>
          </cell>
          <cell r="M4000">
            <v>120</v>
          </cell>
        </row>
        <row r="4001">
          <cell r="B4001" t="str">
            <v>WanhaoD8</v>
          </cell>
          <cell r="M4001">
            <v>120</v>
          </cell>
        </row>
        <row r="4002">
          <cell r="B4002" t="str">
            <v>WanhaoD8</v>
          </cell>
          <cell r="M4002">
            <v>120</v>
          </cell>
        </row>
        <row r="4003">
          <cell r="B4003" t="str">
            <v>WanhaoD8</v>
          </cell>
          <cell r="M4003">
            <v>120</v>
          </cell>
        </row>
        <row r="4004">
          <cell r="B4004" t="str">
            <v>WanhaoD8</v>
          </cell>
          <cell r="M4004">
            <v>60</v>
          </cell>
        </row>
        <row r="4005">
          <cell r="B4005" t="str">
            <v>WanhaoD8</v>
          </cell>
          <cell r="M4005">
            <v>60</v>
          </cell>
        </row>
        <row r="4006">
          <cell r="B4006" t="str">
            <v>WanhaoGadosoGR1</v>
          </cell>
          <cell r="M4006">
            <v>120</v>
          </cell>
        </row>
        <row r="4007">
          <cell r="B4007" t="str">
            <v>WanhaoGadosoGR1</v>
          </cell>
          <cell r="M4007">
            <v>120</v>
          </cell>
        </row>
        <row r="4008">
          <cell r="B4008" t="str">
            <v>WanhaoGadosoGR1</v>
          </cell>
          <cell r="M4008">
            <v>120</v>
          </cell>
        </row>
        <row r="4009">
          <cell r="B4009" t="str">
            <v>WanhaoGadosoGR1</v>
          </cell>
          <cell r="M4009">
            <v>120</v>
          </cell>
        </row>
        <row r="4010">
          <cell r="B4010" t="str">
            <v>WanhaoGadosoGR1</v>
          </cell>
          <cell r="M4010">
            <v>60</v>
          </cell>
        </row>
        <row r="4011">
          <cell r="B4011" t="str">
            <v>WanhaoGadosoGR1</v>
          </cell>
          <cell r="M4011">
            <v>60</v>
          </cell>
        </row>
        <row r="4012">
          <cell r="B4012" t="str">
            <v>WanhaoGadosoGR1</v>
          </cell>
          <cell r="M4012">
            <v>120</v>
          </cell>
        </row>
        <row r="4013">
          <cell r="B4013" t="str">
            <v>WanhaoGadosoGR1</v>
          </cell>
          <cell r="M4013">
            <v>120</v>
          </cell>
        </row>
        <row r="4014">
          <cell r="B4014" t="str">
            <v>WanhaoGadosoGR1</v>
          </cell>
          <cell r="M4014">
            <v>120</v>
          </cell>
        </row>
        <row r="4015">
          <cell r="B4015" t="str">
            <v>WanhaoGadosoGR1</v>
          </cell>
          <cell r="M4015">
            <v>120</v>
          </cell>
        </row>
        <row r="4016">
          <cell r="B4016" t="str">
            <v>WanhaoGadosoGR1</v>
          </cell>
          <cell r="M4016">
            <v>60</v>
          </cell>
        </row>
        <row r="4017">
          <cell r="B4017" t="str">
            <v>WanhaoGadosoGR1</v>
          </cell>
          <cell r="M4017">
            <v>120</v>
          </cell>
        </row>
        <row r="4018">
          <cell r="B4018" t="str">
            <v>WanhaoGadosoGR1</v>
          </cell>
          <cell r="M4018">
            <v>120</v>
          </cell>
        </row>
        <row r="4019">
          <cell r="B4019" t="str">
            <v>WanhaoGadosoGR1</v>
          </cell>
          <cell r="M4019">
            <v>120</v>
          </cell>
        </row>
        <row r="4020">
          <cell r="B4020" t="str">
            <v>WanhaoGadosoGR1</v>
          </cell>
          <cell r="M4020">
            <v>120</v>
          </cell>
        </row>
        <row r="4021">
          <cell r="B4021" t="str">
            <v>WanhaoGadosoGR1</v>
          </cell>
          <cell r="M4021">
            <v>120</v>
          </cell>
        </row>
        <row r="4022">
          <cell r="B4022" t="str">
            <v>WanhaoGadosoGR1</v>
          </cell>
          <cell r="M4022">
            <v>60</v>
          </cell>
        </row>
        <row r="4023">
          <cell r="B4023" t="str">
            <v>WanhaoGadosoGR1</v>
          </cell>
          <cell r="M4023">
            <v>120</v>
          </cell>
        </row>
        <row r="4024">
          <cell r="B4024" t="str">
            <v>WanhaoGadosoGR1</v>
          </cell>
          <cell r="M4024">
            <v>120</v>
          </cell>
        </row>
        <row r="4025">
          <cell r="B4025" t="str">
            <v>WanhaoGadosoGR1</v>
          </cell>
          <cell r="M4025">
            <v>120</v>
          </cell>
        </row>
        <row r="4026">
          <cell r="B4026" t="str">
            <v>WanhaoGadosoGR1</v>
          </cell>
          <cell r="M4026">
            <v>120</v>
          </cell>
        </row>
        <row r="4027">
          <cell r="B4027" t="str">
            <v>WanhaoGadosoGR1</v>
          </cell>
          <cell r="M4027">
            <v>120</v>
          </cell>
        </row>
        <row r="4028">
          <cell r="B4028" t="str">
            <v>WanhaoGadosoGR1</v>
          </cell>
          <cell r="M4028">
            <v>120</v>
          </cell>
        </row>
        <row r="4029">
          <cell r="B4029" t="str">
            <v>WanhaoGadosoGR1</v>
          </cell>
          <cell r="M4029">
            <v>60</v>
          </cell>
        </row>
        <row r="4030">
          <cell r="B4030" t="str">
            <v>WanhaoGadosoGR1</v>
          </cell>
          <cell r="M4030">
            <v>120</v>
          </cell>
        </row>
        <row r="4031">
          <cell r="B4031" t="str">
            <v>WanhaoGadosoGR1</v>
          </cell>
          <cell r="M4031">
            <v>120</v>
          </cell>
        </row>
        <row r="4032">
          <cell r="B4032" t="str">
            <v>WanhaoGadosoGR1</v>
          </cell>
          <cell r="M4032">
            <v>120</v>
          </cell>
        </row>
        <row r="4033">
          <cell r="B4033" t="str">
            <v>WanhaoGadosoGR1</v>
          </cell>
          <cell r="M4033">
            <v>60</v>
          </cell>
        </row>
        <row r="4034">
          <cell r="B4034" t="str">
            <v>WanhaoGadosoGR1</v>
          </cell>
          <cell r="M4034">
            <v>120</v>
          </cell>
        </row>
        <row r="4035">
          <cell r="B4035" t="str">
            <v>WanhaoGadosoGR1</v>
          </cell>
          <cell r="M4035">
            <v>60</v>
          </cell>
        </row>
        <row r="4036">
          <cell r="B4036" t="str">
            <v>WanhaoGadosoGR1</v>
          </cell>
          <cell r="M4036">
            <v>60</v>
          </cell>
        </row>
        <row r="4037">
          <cell r="B4037" t="str">
            <v>WanhaoGadosoGR1</v>
          </cell>
          <cell r="M4037">
            <v>60</v>
          </cell>
        </row>
        <row r="4038">
          <cell r="B4038" t="str">
            <v>WanhaoGadosoGR1</v>
          </cell>
          <cell r="M4038">
            <v>120</v>
          </cell>
        </row>
        <row r="4039">
          <cell r="B4039" t="str">
            <v>WanhaoGadosoGR1</v>
          </cell>
          <cell r="M4039">
            <v>120</v>
          </cell>
        </row>
        <row r="4040">
          <cell r="B4040" t="str">
            <v>WanhaoGadosoGR1</v>
          </cell>
          <cell r="M4040">
            <v>120</v>
          </cell>
        </row>
        <row r="4041">
          <cell r="B4041" t="str">
            <v>WanhaoGadosoGR1</v>
          </cell>
          <cell r="M4041">
            <v>120</v>
          </cell>
        </row>
        <row r="4042">
          <cell r="B4042" t="str">
            <v>WanhaoGadosoGR1</v>
          </cell>
          <cell r="M4042">
            <v>120</v>
          </cell>
        </row>
        <row r="4043">
          <cell r="B4043" t="str">
            <v>WanhaoGadosoGR1</v>
          </cell>
          <cell r="M4043">
            <v>60</v>
          </cell>
        </row>
        <row r="4044">
          <cell r="B4044" t="str">
            <v>WanhaoGadosoGR1</v>
          </cell>
          <cell r="M4044">
            <v>120</v>
          </cell>
        </row>
        <row r="4045">
          <cell r="B4045" t="str">
            <v>WanhaoGadosoGR1</v>
          </cell>
          <cell r="M4045">
            <v>120</v>
          </cell>
        </row>
        <row r="4046">
          <cell r="B4046" t="str">
            <v>WanhaoGadosoGR1</v>
          </cell>
          <cell r="M4046">
            <v>120</v>
          </cell>
        </row>
        <row r="4047">
          <cell r="B4047" t="str">
            <v>WanhaoGadosoGR1</v>
          </cell>
          <cell r="M4047">
            <v>120</v>
          </cell>
        </row>
        <row r="4048">
          <cell r="B4048" t="str">
            <v>WanhaoGadosoGR1</v>
          </cell>
          <cell r="M4048">
            <v>60</v>
          </cell>
        </row>
        <row r="4049">
          <cell r="B4049" t="str">
            <v>WanhaoGadosoGR1</v>
          </cell>
          <cell r="M4049">
            <v>60</v>
          </cell>
        </row>
        <row r="4050">
          <cell r="B4050" t="str">
            <v>UniformationGKTwo</v>
          </cell>
          <cell r="M4050">
            <v>120</v>
          </cell>
        </row>
        <row r="4051">
          <cell r="B4051" t="str">
            <v>UniformationGKTwo</v>
          </cell>
          <cell r="M4051">
            <v>120</v>
          </cell>
        </row>
        <row r="4052">
          <cell r="B4052" t="str">
            <v>UniformationGKTwo</v>
          </cell>
          <cell r="M4052">
            <v>120</v>
          </cell>
        </row>
        <row r="4053">
          <cell r="B4053" t="str">
            <v>UniformationGKTwo</v>
          </cell>
          <cell r="M4053">
            <v>120</v>
          </cell>
        </row>
        <row r="4054">
          <cell r="B4054" t="str">
            <v>UniformationGKTwo</v>
          </cell>
          <cell r="M4054">
            <v>60</v>
          </cell>
        </row>
        <row r="4055">
          <cell r="B4055" t="str">
            <v>UniformationGKTwo</v>
          </cell>
          <cell r="M4055">
            <v>60</v>
          </cell>
        </row>
        <row r="4056">
          <cell r="B4056" t="str">
            <v>UniformationGKTwo</v>
          </cell>
          <cell r="M4056">
            <v>120</v>
          </cell>
        </row>
        <row r="4057">
          <cell r="B4057" t="str">
            <v>UniformationGKTwo</v>
          </cell>
          <cell r="M4057">
            <v>120</v>
          </cell>
        </row>
        <row r="4058">
          <cell r="B4058" t="str">
            <v>UniformationGKTwo</v>
          </cell>
          <cell r="M4058">
            <v>120</v>
          </cell>
        </row>
        <row r="4059">
          <cell r="B4059" t="str">
            <v>UniformationGKTwo</v>
          </cell>
          <cell r="M4059">
            <v>120</v>
          </cell>
        </row>
        <row r="4060">
          <cell r="B4060" t="str">
            <v>UniformationGKTwo</v>
          </cell>
          <cell r="M4060">
            <v>60</v>
          </cell>
        </row>
        <row r="4061">
          <cell r="B4061" t="str">
            <v>UniformationGKTwo</v>
          </cell>
          <cell r="M4061">
            <v>120</v>
          </cell>
        </row>
        <row r="4062">
          <cell r="B4062" t="str">
            <v>UniformationGKTwo</v>
          </cell>
          <cell r="M4062">
            <v>120</v>
          </cell>
        </row>
        <row r="4063">
          <cell r="B4063" t="str">
            <v>UniformationGKTwo</v>
          </cell>
          <cell r="M4063">
            <v>120</v>
          </cell>
        </row>
        <row r="4064">
          <cell r="B4064" t="str">
            <v>UniformationGKTwo</v>
          </cell>
          <cell r="M4064">
            <v>120</v>
          </cell>
        </row>
        <row r="4065">
          <cell r="B4065" t="str">
            <v>UniformationGKTwo</v>
          </cell>
          <cell r="M4065">
            <v>120</v>
          </cell>
        </row>
        <row r="4066">
          <cell r="B4066" t="str">
            <v>UniformationGKTwo</v>
          </cell>
          <cell r="M4066">
            <v>60</v>
          </cell>
        </row>
        <row r="4067">
          <cell r="B4067" t="str">
            <v>UniformationGKTwo</v>
          </cell>
          <cell r="M4067">
            <v>120</v>
          </cell>
        </row>
        <row r="4068">
          <cell r="B4068" t="str">
            <v>UniformationGKTwo</v>
          </cell>
          <cell r="M4068">
            <v>120</v>
          </cell>
        </row>
        <row r="4069">
          <cell r="B4069" t="str">
            <v>UniformationGKTwo</v>
          </cell>
          <cell r="M4069">
            <v>120</v>
          </cell>
        </row>
        <row r="4070">
          <cell r="B4070" t="str">
            <v>UniformationGKTwo</v>
          </cell>
          <cell r="M4070">
            <v>120</v>
          </cell>
        </row>
        <row r="4071">
          <cell r="B4071" t="str">
            <v>UniformationGKTwo</v>
          </cell>
          <cell r="M4071">
            <v>120</v>
          </cell>
        </row>
        <row r="4072">
          <cell r="B4072" t="str">
            <v>UniformationGKTwo</v>
          </cell>
          <cell r="M4072">
            <v>120</v>
          </cell>
        </row>
        <row r="4073">
          <cell r="B4073" t="str">
            <v>UniformationGKTwo</v>
          </cell>
          <cell r="M4073">
            <v>60</v>
          </cell>
        </row>
        <row r="4074">
          <cell r="B4074" t="str">
            <v>UniformationGKTwo</v>
          </cell>
          <cell r="M4074">
            <v>120</v>
          </cell>
        </row>
        <row r="4075">
          <cell r="B4075" t="str">
            <v>UniformationGKTwo</v>
          </cell>
          <cell r="M4075">
            <v>120</v>
          </cell>
        </row>
        <row r="4076">
          <cell r="B4076" t="str">
            <v>UniformationGKTwo</v>
          </cell>
          <cell r="M4076">
            <v>120</v>
          </cell>
        </row>
        <row r="4077">
          <cell r="B4077" t="str">
            <v>UniformationGKTwo</v>
          </cell>
          <cell r="M4077">
            <v>60</v>
          </cell>
        </row>
        <row r="4078">
          <cell r="B4078" t="str">
            <v>UniformationGKTwo</v>
          </cell>
          <cell r="M4078">
            <v>120</v>
          </cell>
        </row>
        <row r="4079">
          <cell r="B4079" t="str">
            <v>UniformationGKTwo</v>
          </cell>
          <cell r="M4079">
            <v>60</v>
          </cell>
        </row>
        <row r="4080">
          <cell r="B4080" t="str">
            <v>UniformationGKTwo</v>
          </cell>
          <cell r="M4080">
            <v>60</v>
          </cell>
        </row>
        <row r="4081">
          <cell r="B4081" t="str">
            <v>UniformationGKTwo</v>
          </cell>
          <cell r="M4081">
            <v>60</v>
          </cell>
        </row>
        <row r="4082">
          <cell r="B4082" t="str">
            <v>UniformationGKTwo</v>
          </cell>
          <cell r="M4082">
            <v>120</v>
          </cell>
        </row>
        <row r="4083">
          <cell r="B4083" t="str">
            <v>UniformationGKTwo</v>
          </cell>
          <cell r="M4083">
            <v>120</v>
          </cell>
        </row>
        <row r="4084">
          <cell r="B4084" t="str">
            <v>UniformationGKTwo</v>
          </cell>
          <cell r="M4084">
            <v>120</v>
          </cell>
        </row>
        <row r="4085">
          <cell r="B4085" t="str">
            <v>UniformationGKTwo</v>
          </cell>
          <cell r="M4085">
            <v>120</v>
          </cell>
        </row>
        <row r="4086">
          <cell r="B4086" t="str">
            <v>UniformationGKTwo</v>
          </cell>
          <cell r="M4086">
            <v>120</v>
          </cell>
        </row>
        <row r="4087">
          <cell r="B4087" t="str">
            <v>UniformationGKTwo</v>
          </cell>
          <cell r="M4087">
            <v>60</v>
          </cell>
        </row>
        <row r="4088">
          <cell r="B4088" t="str">
            <v>UniformationGKTwo</v>
          </cell>
          <cell r="M4088">
            <v>120</v>
          </cell>
        </row>
        <row r="4089">
          <cell r="B4089" t="str">
            <v>UniformationGKTwo</v>
          </cell>
          <cell r="M4089">
            <v>120</v>
          </cell>
        </row>
        <row r="4090">
          <cell r="B4090" t="str">
            <v>UniformationGKTwo</v>
          </cell>
          <cell r="M4090">
            <v>120</v>
          </cell>
        </row>
        <row r="4091">
          <cell r="B4091" t="str">
            <v>UniformationGKTwo</v>
          </cell>
          <cell r="M4091">
            <v>120</v>
          </cell>
        </row>
        <row r="4092">
          <cell r="B4092" t="str">
            <v>UniformationGKTwo</v>
          </cell>
          <cell r="M4092">
            <v>60</v>
          </cell>
        </row>
        <row r="4093">
          <cell r="B4093" t="str">
            <v>UniformationGKTwo</v>
          </cell>
          <cell r="M4093">
            <v>60</v>
          </cell>
        </row>
        <row r="4094">
          <cell r="B4094" t="str">
            <v>RitonRXDentL230</v>
          </cell>
          <cell r="M4094">
            <v>120</v>
          </cell>
        </row>
        <row r="4095">
          <cell r="B4095" t="str">
            <v>RitonRXDentL230</v>
          </cell>
          <cell r="M4095">
            <v>120</v>
          </cell>
        </row>
        <row r="4096">
          <cell r="B4096" t="str">
            <v>RitonRXDentL230</v>
          </cell>
          <cell r="M4096">
            <v>120</v>
          </cell>
        </row>
        <row r="4097">
          <cell r="B4097" t="str">
            <v>RitonRXDentL230</v>
          </cell>
          <cell r="M4097">
            <v>120</v>
          </cell>
        </row>
        <row r="4098">
          <cell r="B4098" t="str">
            <v>RitonRXDentL230</v>
          </cell>
          <cell r="M4098">
            <v>60</v>
          </cell>
        </row>
        <row r="4099">
          <cell r="B4099" t="str">
            <v>RitonRXDentL230</v>
          </cell>
          <cell r="M4099">
            <v>60</v>
          </cell>
        </row>
        <row r="4100">
          <cell r="B4100" t="str">
            <v>RitonRXDentL230</v>
          </cell>
          <cell r="M4100">
            <v>120</v>
          </cell>
        </row>
        <row r="4101">
          <cell r="B4101" t="str">
            <v>RitonRXDentL230</v>
          </cell>
          <cell r="M4101">
            <v>120</v>
          </cell>
        </row>
        <row r="4102">
          <cell r="B4102" t="str">
            <v>RitonRXDentL230</v>
          </cell>
          <cell r="M4102">
            <v>120</v>
          </cell>
        </row>
        <row r="4103">
          <cell r="B4103" t="str">
            <v>RitonRXDentL230</v>
          </cell>
          <cell r="M4103">
            <v>120</v>
          </cell>
        </row>
        <row r="4104">
          <cell r="B4104" t="str">
            <v>RitonRXDentL230</v>
          </cell>
          <cell r="M4104">
            <v>60</v>
          </cell>
        </row>
        <row r="4105">
          <cell r="B4105" t="str">
            <v>RitonRXDentL230</v>
          </cell>
          <cell r="M4105">
            <v>120</v>
          </cell>
        </row>
        <row r="4106">
          <cell r="B4106" t="str">
            <v>RitonRXDentL230</v>
          </cell>
          <cell r="M4106">
            <v>120</v>
          </cell>
        </row>
        <row r="4107">
          <cell r="B4107" t="str">
            <v>RitonRXDentL230</v>
          </cell>
          <cell r="M4107">
            <v>120</v>
          </cell>
        </row>
        <row r="4108">
          <cell r="B4108" t="str">
            <v>RitonRXDentL230</v>
          </cell>
          <cell r="M4108">
            <v>120</v>
          </cell>
        </row>
        <row r="4109">
          <cell r="B4109" t="str">
            <v>RitonRXDentL230</v>
          </cell>
          <cell r="M4109">
            <v>120</v>
          </cell>
        </row>
        <row r="4110">
          <cell r="B4110" t="str">
            <v>RitonRXDentL230</v>
          </cell>
          <cell r="M4110">
            <v>60</v>
          </cell>
        </row>
        <row r="4111">
          <cell r="B4111" t="str">
            <v>RitonRXDentL230</v>
          </cell>
          <cell r="M4111">
            <v>120</v>
          </cell>
        </row>
        <row r="4112">
          <cell r="B4112" t="str">
            <v>RitonRXDentL230</v>
          </cell>
          <cell r="M4112">
            <v>120</v>
          </cell>
        </row>
        <row r="4113">
          <cell r="B4113" t="str">
            <v>RitonRXDentL230</v>
          </cell>
          <cell r="M4113">
            <v>120</v>
          </cell>
        </row>
        <row r="4114">
          <cell r="B4114" t="str">
            <v>RitonRXDentL230</v>
          </cell>
          <cell r="M4114">
            <v>120</v>
          </cell>
        </row>
        <row r="4115">
          <cell r="B4115" t="str">
            <v>RitonRXDentL230</v>
          </cell>
          <cell r="M4115">
            <v>120</v>
          </cell>
        </row>
        <row r="4116">
          <cell r="B4116" t="str">
            <v>RitonRXDentL230</v>
          </cell>
          <cell r="M4116">
            <v>120</v>
          </cell>
        </row>
        <row r="4117">
          <cell r="B4117" t="str">
            <v>RitonRXDentL230</v>
          </cell>
          <cell r="M4117">
            <v>60</v>
          </cell>
        </row>
        <row r="4118">
          <cell r="B4118" t="str">
            <v>RitonRXDentL230</v>
          </cell>
          <cell r="M4118">
            <v>120</v>
          </cell>
        </row>
        <row r="4119">
          <cell r="B4119" t="str">
            <v>RitonRXDentL230</v>
          </cell>
          <cell r="M4119">
            <v>120</v>
          </cell>
        </row>
        <row r="4120">
          <cell r="B4120" t="str">
            <v>RitonRXDentL230</v>
          </cell>
          <cell r="M4120">
            <v>120</v>
          </cell>
        </row>
        <row r="4121">
          <cell r="B4121" t="str">
            <v>RitonRXDentL230</v>
          </cell>
          <cell r="M4121">
            <v>60</v>
          </cell>
        </row>
        <row r="4122">
          <cell r="B4122" t="str">
            <v>RitonRXDentL230</v>
          </cell>
          <cell r="M4122">
            <v>120</v>
          </cell>
        </row>
        <row r="4123">
          <cell r="B4123" t="str">
            <v>RitonRXDentL230</v>
          </cell>
          <cell r="M4123">
            <v>60</v>
          </cell>
        </row>
        <row r="4124">
          <cell r="B4124" t="str">
            <v>RitonRXDentL230</v>
          </cell>
          <cell r="M4124">
            <v>60</v>
          </cell>
        </row>
        <row r="4125">
          <cell r="B4125" t="str">
            <v>RitonRXDentL230</v>
          </cell>
          <cell r="M4125">
            <v>60</v>
          </cell>
        </row>
        <row r="4126">
          <cell r="B4126" t="str">
            <v>RitonRXDentL230</v>
          </cell>
          <cell r="M4126">
            <v>120</v>
          </cell>
        </row>
        <row r="4127">
          <cell r="B4127" t="str">
            <v>RitonRXDentL230</v>
          </cell>
          <cell r="M4127">
            <v>120</v>
          </cell>
        </row>
        <row r="4128">
          <cell r="B4128" t="str">
            <v>RitonRXDentL230</v>
          </cell>
          <cell r="M4128">
            <v>120</v>
          </cell>
        </row>
        <row r="4129">
          <cell r="B4129" t="str">
            <v>RitonRXDentL230</v>
          </cell>
          <cell r="M4129">
            <v>120</v>
          </cell>
        </row>
        <row r="4130">
          <cell r="B4130" t="str">
            <v>RitonRXDentL230</v>
          </cell>
          <cell r="M4130">
            <v>120</v>
          </cell>
        </row>
        <row r="4131">
          <cell r="B4131" t="str">
            <v>RitonRXDentL230</v>
          </cell>
          <cell r="M4131">
            <v>60</v>
          </cell>
        </row>
        <row r="4132">
          <cell r="B4132" t="str">
            <v>RitonRXDentL230</v>
          </cell>
          <cell r="M4132">
            <v>120</v>
          </cell>
        </row>
        <row r="4133">
          <cell r="B4133" t="str">
            <v>RitonRXDentL230</v>
          </cell>
          <cell r="M4133">
            <v>120</v>
          </cell>
        </row>
        <row r="4134">
          <cell r="B4134" t="str">
            <v>RitonRXDentL230</v>
          </cell>
          <cell r="M4134">
            <v>120</v>
          </cell>
        </row>
        <row r="4135">
          <cell r="B4135" t="str">
            <v>RitonRXDentL230</v>
          </cell>
          <cell r="M4135">
            <v>120</v>
          </cell>
        </row>
        <row r="4136">
          <cell r="B4136" t="str">
            <v>RitonRXDentL230</v>
          </cell>
          <cell r="M4136">
            <v>60</v>
          </cell>
        </row>
        <row r="4137">
          <cell r="B4137" t="str">
            <v>RitonRXDentL230</v>
          </cell>
          <cell r="M4137">
            <v>60</v>
          </cell>
        </row>
        <row r="4138">
          <cell r="B4138" t="str">
            <v>RivoxL14K01</v>
          </cell>
          <cell r="M4138">
            <v>120</v>
          </cell>
        </row>
        <row r="4139">
          <cell r="B4139" t="str">
            <v>RivoxL14K01</v>
          </cell>
          <cell r="M4139">
            <v>120</v>
          </cell>
        </row>
        <row r="4140">
          <cell r="B4140" t="str">
            <v>RivoxL14K01</v>
          </cell>
          <cell r="M4140">
            <v>120</v>
          </cell>
        </row>
        <row r="4141">
          <cell r="B4141" t="str">
            <v>RivoxL14K01</v>
          </cell>
          <cell r="M4141">
            <v>120</v>
          </cell>
        </row>
        <row r="4142">
          <cell r="B4142" t="str">
            <v>RivoxL14K01</v>
          </cell>
          <cell r="M4142">
            <v>60</v>
          </cell>
        </row>
        <row r="4143">
          <cell r="B4143" t="str">
            <v>RivoxL14K01</v>
          </cell>
          <cell r="M4143">
            <v>60</v>
          </cell>
        </row>
        <row r="4144">
          <cell r="B4144" t="str">
            <v>RivoxL14K01</v>
          </cell>
          <cell r="M4144">
            <v>120</v>
          </cell>
        </row>
        <row r="4145">
          <cell r="B4145" t="str">
            <v>RivoxL14K01</v>
          </cell>
          <cell r="M4145">
            <v>120</v>
          </cell>
        </row>
        <row r="4146">
          <cell r="B4146" t="str">
            <v>RivoxL14K01</v>
          </cell>
          <cell r="M4146">
            <v>120</v>
          </cell>
        </row>
        <row r="4147">
          <cell r="B4147" t="str">
            <v>RivoxL14K01</v>
          </cell>
          <cell r="M4147">
            <v>120</v>
          </cell>
        </row>
        <row r="4148">
          <cell r="B4148" t="str">
            <v>RivoxL14K01</v>
          </cell>
          <cell r="M4148">
            <v>60</v>
          </cell>
        </row>
        <row r="4149">
          <cell r="B4149" t="str">
            <v>RivoxL14K01</v>
          </cell>
          <cell r="M4149">
            <v>120</v>
          </cell>
        </row>
        <row r="4150">
          <cell r="B4150" t="str">
            <v>RivoxL14K01</v>
          </cell>
          <cell r="M4150">
            <v>120</v>
          </cell>
        </row>
        <row r="4151">
          <cell r="B4151" t="str">
            <v>RivoxL14K01</v>
          </cell>
          <cell r="M4151">
            <v>120</v>
          </cell>
        </row>
        <row r="4152">
          <cell r="B4152" t="str">
            <v>RivoxL14K01</v>
          </cell>
          <cell r="M4152">
            <v>120</v>
          </cell>
        </row>
        <row r="4153">
          <cell r="B4153" t="str">
            <v>RivoxL14K01</v>
          </cell>
          <cell r="M4153">
            <v>120</v>
          </cell>
        </row>
        <row r="4154">
          <cell r="B4154" t="str">
            <v>RivoxL14K01</v>
          </cell>
          <cell r="M4154">
            <v>60</v>
          </cell>
        </row>
        <row r="4155">
          <cell r="B4155" t="str">
            <v>RivoxL14K01</v>
          </cell>
          <cell r="M4155">
            <v>120</v>
          </cell>
        </row>
        <row r="4156">
          <cell r="B4156" t="str">
            <v>RivoxL14K01</v>
          </cell>
          <cell r="M4156">
            <v>120</v>
          </cell>
        </row>
        <row r="4157">
          <cell r="B4157" t="str">
            <v>RivoxL14K01</v>
          </cell>
          <cell r="M4157">
            <v>120</v>
          </cell>
        </row>
        <row r="4158">
          <cell r="B4158" t="str">
            <v>RivoxL14K01</v>
          </cell>
          <cell r="M4158">
            <v>120</v>
          </cell>
        </row>
        <row r="4159">
          <cell r="B4159" t="str">
            <v>RivoxL14K01</v>
          </cell>
          <cell r="M4159">
            <v>120</v>
          </cell>
        </row>
        <row r="4160">
          <cell r="B4160" t="str">
            <v>RivoxL14K01</v>
          </cell>
          <cell r="M4160">
            <v>120</v>
          </cell>
        </row>
        <row r="4161">
          <cell r="B4161" t="str">
            <v>RivoxL14K01</v>
          </cell>
          <cell r="M4161">
            <v>60</v>
          </cell>
        </row>
        <row r="4162">
          <cell r="B4162" t="str">
            <v>RivoxL14K01</v>
          </cell>
          <cell r="M4162">
            <v>120</v>
          </cell>
        </row>
        <row r="4163">
          <cell r="B4163" t="str">
            <v>RivoxL14K01</v>
          </cell>
          <cell r="M4163">
            <v>120</v>
          </cell>
        </row>
        <row r="4164">
          <cell r="B4164" t="str">
            <v>RivoxL14K01</v>
          </cell>
          <cell r="M4164">
            <v>120</v>
          </cell>
        </row>
        <row r="4165">
          <cell r="B4165" t="str">
            <v>RivoxL14K01</v>
          </cell>
          <cell r="M4165">
            <v>60</v>
          </cell>
        </row>
        <row r="4166">
          <cell r="B4166" t="str">
            <v>RivoxL14K01</v>
          </cell>
          <cell r="M4166">
            <v>120</v>
          </cell>
        </row>
        <row r="4167">
          <cell r="B4167" t="str">
            <v>RivoxL14K01</v>
          </cell>
          <cell r="M4167">
            <v>60</v>
          </cell>
        </row>
        <row r="4168">
          <cell r="B4168" t="str">
            <v>RivoxL14K01</v>
          </cell>
          <cell r="M4168">
            <v>60</v>
          </cell>
        </row>
        <row r="4169">
          <cell r="B4169" t="str">
            <v>RivoxL14K01</v>
          </cell>
          <cell r="M4169">
            <v>60</v>
          </cell>
        </row>
        <row r="4170">
          <cell r="B4170" t="str">
            <v>RivoxL14K01</v>
          </cell>
          <cell r="M4170">
            <v>120</v>
          </cell>
        </row>
        <row r="4171">
          <cell r="B4171" t="str">
            <v>RivoxL14K01</v>
          </cell>
          <cell r="M4171">
            <v>120</v>
          </cell>
        </row>
        <row r="4172">
          <cell r="B4172" t="str">
            <v>RivoxL14K01</v>
          </cell>
          <cell r="M4172">
            <v>120</v>
          </cell>
        </row>
        <row r="4173">
          <cell r="B4173" t="str">
            <v>RivoxL14K01</v>
          </cell>
          <cell r="M4173">
            <v>120</v>
          </cell>
        </row>
        <row r="4174">
          <cell r="B4174" t="str">
            <v>RivoxL14K01</v>
          </cell>
          <cell r="M4174">
            <v>120</v>
          </cell>
        </row>
        <row r="4175">
          <cell r="B4175" t="str">
            <v>RivoxL14K01</v>
          </cell>
          <cell r="M4175">
            <v>60</v>
          </cell>
        </row>
        <row r="4176">
          <cell r="B4176" t="str">
            <v>RivoxL14K01</v>
          </cell>
          <cell r="M4176">
            <v>120</v>
          </cell>
        </row>
        <row r="4177">
          <cell r="B4177" t="str">
            <v>RivoxL14K01</v>
          </cell>
          <cell r="M4177">
            <v>120</v>
          </cell>
        </row>
        <row r="4178">
          <cell r="B4178" t="str">
            <v>RivoxL14K01</v>
          </cell>
          <cell r="M4178">
            <v>120</v>
          </cell>
        </row>
        <row r="4179">
          <cell r="B4179" t="str">
            <v>RivoxL14K01</v>
          </cell>
          <cell r="M4179">
            <v>120</v>
          </cell>
        </row>
        <row r="4180">
          <cell r="B4180" t="str">
            <v>RivoxL14K01</v>
          </cell>
          <cell r="M4180">
            <v>60</v>
          </cell>
        </row>
        <row r="4181">
          <cell r="B4181" t="str">
            <v>RivoxL14K01</v>
          </cell>
          <cell r="M4181">
            <v>60</v>
          </cell>
        </row>
        <row r="4182">
          <cell r="B4182" t="str">
            <v>RivoxL14K02</v>
          </cell>
          <cell r="M4182">
            <v>120</v>
          </cell>
        </row>
        <row r="4183">
          <cell r="B4183" t="str">
            <v>RivoxL14K02</v>
          </cell>
          <cell r="M4183">
            <v>120</v>
          </cell>
        </row>
        <row r="4184">
          <cell r="B4184" t="str">
            <v>RivoxL14K02</v>
          </cell>
          <cell r="M4184">
            <v>120</v>
          </cell>
        </row>
        <row r="4185">
          <cell r="B4185" t="str">
            <v>RivoxL14K02</v>
          </cell>
          <cell r="M4185">
            <v>120</v>
          </cell>
        </row>
        <row r="4186">
          <cell r="B4186" t="str">
            <v>RivoxL14K02</v>
          </cell>
          <cell r="M4186">
            <v>60</v>
          </cell>
        </row>
        <row r="4187">
          <cell r="B4187" t="str">
            <v>RivoxL14K02</v>
          </cell>
          <cell r="M4187">
            <v>60</v>
          </cell>
        </row>
        <row r="4188">
          <cell r="B4188" t="str">
            <v>RivoxL14K02</v>
          </cell>
          <cell r="M4188">
            <v>120</v>
          </cell>
        </row>
        <row r="4189">
          <cell r="B4189" t="str">
            <v>RivoxL14K02</v>
          </cell>
          <cell r="M4189">
            <v>120</v>
          </cell>
        </row>
        <row r="4190">
          <cell r="B4190" t="str">
            <v>RivoxL14K02</v>
          </cell>
          <cell r="M4190">
            <v>120</v>
          </cell>
        </row>
        <row r="4191">
          <cell r="B4191" t="str">
            <v>RivoxL14K02</v>
          </cell>
          <cell r="M4191">
            <v>120</v>
          </cell>
        </row>
        <row r="4192">
          <cell r="B4192" t="str">
            <v>RivoxL14K02</v>
          </cell>
          <cell r="M4192">
            <v>60</v>
          </cell>
        </row>
        <row r="4193">
          <cell r="B4193" t="str">
            <v>RivoxL14K02</v>
          </cell>
          <cell r="M4193">
            <v>120</v>
          </cell>
        </row>
        <row r="4194">
          <cell r="B4194" t="str">
            <v>RivoxL14K02</v>
          </cell>
          <cell r="M4194">
            <v>120</v>
          </cell>
        </row>
        <row r="4195">
          <cell r="B4195" t="str">
            <v>RivoxL14K02</v>
          </cell>
          <cell r="M4195">
            <v>120</v>
          </cell>
        </row>
        <row r="4196">
          <cell r="B4196" t="str">
            <v>RivoxL14K02</v>
          </cell>
          <cell r="M4196">
            <v>120</v>
          </cell>
        </row>
        <row r="4197">
          <cell r="B4197" t="str">
            <v>RivoxL14K02</v>
          </cell>
          <cell r="M4197">
            <v>120</v>
          </cell>
        </row>
        <row r="4198">
          <cell r="B4198" t="str">
            <v>RivoxL14K02</v>
          </cell>
          <cell r="M4198">
            <v>60</v>
          </cell>
        </row>
        <row r="4199">
          <cell r="B4199" t="str">
            <v>RivoxL14K02</v>
          </cell>
          <cell r="M4199">
            <v>120</v>
          </cell>
        </row>
        <row r="4200">
          <cell r="B4200" t="str">
            <v>RivoxL14K02</v>
          </cell>
          <cell r="M4200">
            <v>120</v>
          </cell>
        </row>
        <row r="4201">
          <cell r="B4201" t="str">
            <v>RivoxL14K02</v>
          </cell>
          <cell r="M4201">
            <v>120</v>
          </cell>
        </row>
        <row r="4202">
          <cell r="B4202" t="str">
            <v>RivoxL14K02</v>
          </cell>
          <cell r="M4202">
            <v>120</v>
          </cell>
        </row>
        <row r="4203">
          <cell r="B4203" t="str">
            <v>RivoxL14K02</v>
          </cell>
          <cell r="M4203">
            <v>120</v>
          </cell>
        </row>
        <row r="4204">
          <cell r="B4204" t="str">
            <v>RivoxL14K02</v>
          </cell>
          <cell r="M4204">
            <v>120</v>
          </cell>
        </row>
        <row r="4205">
          <cell r="B4205" t="str">
            <v>RivoxL14K02</v>
          </cell>
          <cell r="M4205">
            <v>60</v>
          </cell>
        </row>
        <row r="4206">
          <cell r="B4206" t="str">
            <v>RivoxL14K02</v>
          </cell>
          <cell r="M4206">
            <v>120</v>
          </cell>
        </row>
        <row r="4207">
          <cell r="B4207" t="str">
            <v>RivoxL14K02</v>
          </cell>
          <cell r="M4207">
            <v>120</v>
          </cell>
        </row>
        <row r="4208">
          <cell r="B4208" t="str">
            <v>RivoxL14K02</v>
          </cell>
          <cell r="M4208">
            <v>120</v>
          </cell>
        </row>
        <row r="4209">
          <cell r="B4209" t="str">
            <v>RivoxL14K02</v>
          </cell>
          <cell r="M4209">
            <v>60</v>
          </cell>
        </row>
        <row r="4210">
          <cell r="B4210" t="str">
            <v>RivoxL14K02</v>
          </cell>
          <cell r="M4210">
            <v>120</v>
          </cell>
        </row>
        <row r="4211">
          <cell r="B4211" t="str">
            <v>RivoxL14K02</v>
          </cell>
          <cell r="M4211">
            <v>60</v>
          </cell>
        </row>
        <row r="4212">
          <cell r="B4212" t="str">
            <v>RivoxL14K02</v>
          </cell>
          <cell r="M4212">
            <v>60</v>
          </cell>
        </row>
        <row r="4213">
          <cell r="B4213" t="str">
            <v>RivoxL14K02</v>
          </cell>
          <cell r="M4213">
            <v>60</v>
          </cell>
        </row>
        <row r="4214">
          <cell r="B4214" t="str">
            <v>RivoxL14K02</v>
          </cell>
          <cell r="M4214">
            <v>120</v>
          </cell>
        </row>
        <row r="4215">
          <cell r="B4215" t="str">
            <v>RivoxL14K02</v>
          </cell>
          <cell r="M4215">
            <v>120</v>
          </cell>
        </row>
        <row r="4216">
          <cell r="B4216" t="str">
            <v>RivoxL14K02</v>
          </cell>
          <cell r="M4216">
            <v>120</v>
          </cell>
        </row>
        <row r="4217">
          <cell r="B4217" t="str">
            <v>RivoxL14K02</v>
          </cell>
          <cell r="M4217">
            <v>120</v>
          </cell>
        </row>
        <row r="4218">
          <cell r="B4218" t="str">
            <v>RivoxL14K02</v>
          </cell>
          <cell r="M4218">
            <v>120</v>
          </cell>
        </row>
        <row r="4219">
          <cell r="B4219" t="str">
            <v>RivoxL14K02</v>
          </cell>
          <cell r="M4219">
            <v>60</v>
          </cell>
        </row>
        <row r="4220">
          <cell r="B4220" t="str">
            <v>RivoxL14K02</v>
          </cell>
          <cell r="M4220">
            <v>120</v>
          </cell>
        </row>
        <row r="4221">
          <cell r="B4221" t="str">
            <v>RivoxL14K02</v>
          </cell>
          <cell r="M4221">
            <v>120</v>
          </cell>
        </row>
        <row r="4222">
          <cell r="B4222" t="str">
            <v>RivoxL14K02</v>
          </cell>
          <cell r="M4222">
            <v>120</v>
          </cell>
        </row>
        <row r="4223">
          <cell r="B4223" t="str">
            <v>RivoxL14K02</v>
          </cell>
          <cell r="M4223">
            <v>120</v>
          </cell>
        </row>
        <row r="4224">
          <cell r="B4224" t="str">
            <v>RivoxL14K02</v>
          </cell>
          <cell r="M4224">
            <v>60</v>
          </cell>
        </row>
        <row r="4225">
          <cell r="B4225" t="str">
            <v>RivoxL14K02</v>
          </cell>
          <cell r="M4225">
            <v>60</v>
          </cell>
        </row>
        <row r="4226">
          <cell r="B4226" t="str">
            <v>PiocreatC0214K</v>
          </cell>
          <cell r="M4226">
            <v>120</v>
          </cell>
        </row>
        <row r="4227">
          <cell r="B4227" t="str">
            <v>PiocreatC0214K</v>
          </cell>
          <cell r="M4227">
            <v>120</v>
          </cell>
        </row>
        <row r="4228">
          <cell r="B4228" t="str">
            <v>PiocreatC0214K</v>
          </cell>
          <cell r="M4228">
            <v>120</v>
          </cell>
        </row>
        <row r="4229">
          <cell r="B4229" t="str">
            <v>PiocreatC0214K</v>
          </cell>
          <cell r="M4229">
            <v>120</v>
          </cell>
        </row>
        <row r="4230">
          <cell r="B4230" t="str">
            <v>PiocreatC0214K</v>
          </cell>
          <cell r="M4230">
            <v>60</v>
          </cell>
        </row>
        <row r="4231">
          <cell r="B4231" t="str">
            <v>PiocreatC0214K</v>
          </cell>
          <cell r="M4231">
            <v>60</v>
          </cell>
        </row>
        <row r="4232">
          <cell r="B4232" t="str">
            <v>PiocreatC0214K</v>
          </cell>
          <cell r="M4232">
            <v>120</v>
          </cell>
        </row>
        <row r="4233">
          <cell r="B4233" t="str">
            <v>PiocreatC0214K</v>
          </cell>
          <cell r="M4233">
            <v>120</v>
          </cell>
        </row>
        <row r="4234">
          <cell r="B4234" t="str">
            <v>PiocreatC0214K</v>
          </cell>
          <cell r="M4234">
            <v>120</v>
          </cell>
        </row>
        <row r="4235">
          <cell r="B4235" t="str">
            <v>PiocreatC0214K</v>
          </cell>
          <cell r="M4235">
            <v>120</v>
          </cell>
        </row>
        <row r="4236">
          <cell r="B4236" t="str">
            <v>PiocreatC0214K</v>
          </cell>
          <cell r="M4236">
            <v>60</v>
          </cell>
        </row>
        <row r="4237">
          <cell r="B4237" t="str">
            <v>PiocreatC0214K</v>
          </cell>
          <cell r="M4237">
            <v>120</v>
          </cell>
        </row>
        <row r="4238">
          <cell r="B4238" t="str">
            <v>PiocreatC0214K</v>
          </cell>
          <cell r="M4238">
            <v>120</v>
          </cell>
        </row>
        <row r="4239">
          <cell r="B4239" t="str">
            <v>PiocreatC0214K</v>
          </cell>
          <cell r="M4239">
            <v>120</v>
          </cell>
        </row>
        <row r="4240">
          <cell r="B4240" t="str">
            <v>PiocreatC0214K</v>
          </cell>
          <cell r="M4240">
            <v>120</v>
          </cell>
        </row>
        <row r="4241">
          <cell r="B4241" t="str">
            <v>PiocreatC0214K</v>
          </cell>
          <cell r="M4241">
            <v>120</v>
          </cell>
        </row>
        <row r="4242">
          <cell r="B4242" t="str">
            <v>PiocreatC0214K</v>
          </cell>
          <cell r="M4242">
            <v>60</v>
          </cell>
        </row>
        <row r="4243">
          <cell r="B4243" t="str">
            <v>PiocreatC0214K</v>
          </cell>
          <cell r="M4243">
            <v>120</v>
          </cell>
        </row>
        <row r="4244">
          <cell r="B4244" t="str">
            <v>PiocreatC0214K</v>
          </cell>
          <cell r="M4244">
            <v>120</v>
          </cell>
        </row>
        <row r="4245">
          <cell r="B4245" t="str">
            <v>PiocreatC0214K</v>
          </cell>
          <cell r="M4245">
            <v>120</v>
          </cell>
        </row>
        <row r="4246">
          <cell r="B4246" t="str">
            <v>PiocreatC0214K</v>
          </cell>
          <cell r="M4246">
            <v>120</v>
          </cell>
        </row>
        <row r="4247">
          <cell r="B4247" t="str">
            <v>PiocreatC0214K</v>
          </cell>
          <cell r="M4247">
            <v>120</v>
          </cell>
        </row>
        <row r="4248">
          <cell r="B4248" t="str">
            <v>PiocreatC0214K</v>
          </cell>
          <cell r="M4248">
            <v>120</v>
          </cell>
        </row>
        <row r="4249">
          <cell r="B4249" t="str">
            <v>PiocreatC0214K</v>
          </cell>
          <cell r="M4249">
            <v>60</v>
          </cell>
        </row>
        <row r="4250">
          <cell r="B4250" t="str">
            <v>PiocreatC0214K</v>
          </cell>
          <cell r="M4250">
            <v>120</v>
          </cell>
        </row>
        <row r="4251">
          <cell r="B4251" t="str">
            <v>PiocreatC0214K</v>
          </cell>
          <cell r="M4251">
            <v>120</v>
          </cell>
        </row>
        <row r="4252">
          <cell r="B4252" t="str">
            <v>PiocreatC0214K</v>
          </cell>
          <cell r="M4252">
            <v>120</v>
          </cell>
        </row>
        <row r="4253">
          <cell r="B4253" t="str">
            <v>PiocreatC0214K</v>
          </cell>
          <cell r="M4253">
            <v>60</v>
          </cell>
        </row>
        <row r="4254">
          <cell r="B4254" t="str">
            <v>PiocreatC0214K</v>
          </cell>
          <cell r="M4254">
            <v>120</v>
          </cell>
        </row>
        <row r="4255">
          <cell r="B4255" t="str">
            <v>PiocreatC0214K</v>
          </cell>
          <cell r="M4255">
            <v>60</v>
          </cell>
        </row>
        <row r="4256">
          <cell r="B4256" t="str">
            <v>PiocreatC0214K</v>
          </cell>
          <cell r="M4256">
            <v>60</v>
          </cell>
        </row>
        <row r="4257">
          <cell r="B4257" t="str">
            <v>PiocreatC0214K</v>
          </cell>
          <cell r="M4257">
            <v>60</v>
          </cell>
        </row>
        <row r="4258">
          <cell r="B4258" t="str">
            <v>PiocreatC0214K</v>
          </cell>
          <cell r="M4258">
            <v>120</v>
          </cell>
        </row>
        <row r="4259">
          <cell r="B4259" t="str">
            <v>PiocreatC0214K</v>
          </cell>
          <cell r="M4259">
            <v>120</v>
          </cell>
        </row>
        <row r="4260">
          <cell r="B4260" t="str">
            <v>PiocreatC0214K</v>
          </cell>
          <cell r="M4260">
            <v>120</v>
          </cell>
        </row>
        <row r="4261">
          <cell r="B4261" t="str">
            <v>PiocreatC0214K</v>
          </cell>
          <cell r="M4261">
            <v>120</v>
          </cell>
        </row>
        <row r="4262">
          <cell r="B4262" t="str">
            <v>PiocreatC0214K</v>
          </cell>
          <cell r="M4262">
            <v>120</v>
          </cell>
        </row>
        <row r="4263">
          <cell r="B4263" t="str">
            <v>PiocreatC0214K</v>
          </cell>
          <cell r="M4263">
            <v>60</v>
          </cell>
        </row>
        <row r="4264">
          <cell r="B4264" t="str">
            <v>PiocreatC0214K</v>
          </cell>
          <cell r="M4264">
            <v>120</v>
          </cell>
        </row>
        <row r="4265">
          <cell r="B4265" t="str">
            <v>PiocreatC0214K</v>
          </cell>
          <cell r="M4265">
            <v>120</v>
          </cell>
        </row>
        <row r="4266">
          <cell r="B4266" t="str">
            <v>PiocreatC0214K</v>
          </cell>
          <cell r="M4266">
            <v>120</v>
          </cell>
        </row>
        <row r="4267">
          <cell r="B4267" t="str">
            <v>PiocreatC0214K</v>
          </cell>
          <cell r="M4267">
            <v>120</v>
          </cell>
        </row>
        <row r="4268">
          <cell r="B4268" t="str">
            <v>PiocreatC0214K</v>
          </cell>
          <cell r="M4268">
            <v>60</v>
          </cell>
        </row>
        <row r="4269">
          <cell r="B4269" t="str">
            <v>PiocreatC0214K</v>
          </cell>
          <cell r="M4269">
            <v>60</v>
          </cell>
        </row>
        <row r="4270">
          <cell r="B4270" t="str">
            <v>PurpleDanceD8KPro</v>
          </cell>
          <cell r="M4270">
            <v>120</v>
          </cell>
        </row>
        <row r="4271">
          <cell r="B4271" t="str">
            <v>PurpleDanceD8KPro</v>
          </cell>
          <cell r="M4271">
            <v>120</v>
          </cell>
        </row>
        <row r="4272">
          <cell r="B4272" t="str">
            <v>PurpleDanceD8KPro</v>
          </cell>
          <cell r="M4272">
            <v>120</v>
          </cell>
        </row>
        <row r="4273">
          <cell r="B4273" t="str">
            <v>PurpleDanceD8KPro</v>
          </cell>
          <cell r="M4273">
            <v>120</v>
          </cell>
        </row>
        <row r="4274">
          <cell r="B4274" t="str">
            <v>PurpleDanceD8KPro</v>
          </cell>
          <cell r="M4274">
            <v>60</v>
          </cell>
        </row>
        <row r="4275">
          <cell r="B4275" t="str">
            <v>PurpleDanceD8KPro</v>
          </cell>
          <cell r="M4275">
            <v>60</v>
          </cell>
        </row>
        <row r="4276">
          <cell r="B4276" t="str">
            <v>PurpleDanceD8KPro</v>
          </cell>
          <cell r="M4276">
            <v>120</v>
          </cell>
        </row>
        <row r="4277">
          <cell r="B4277" t="str">
            <v>PurpleDanceD8KPro</v>
          </cell>
          <cell r="M4277">
            <v>120</v>
          </cell>
        </row>
        <row r="4278">
          <cell r="B4278" t="str">
            <v>PurpleDanceD8KPro</v>
          </cell>
          <cell r="M4278">
            <v>120</v>
          </cell>
        </row>
        <row r="4279">
          <cell r="B4279" t="str">
            <v>PurpleDanceD8KPro</v>
          </cell>
          <cell r="M4279">
            <v>120</v>
          </cell>
        </row>
        <row r="4280">
          <cell r="B4280" t="str">
            <v>PurpleDanceD8KPro</v>
          </cell>
          <cell r="M4280">
            <v>60</v>
          </cell>
        </row>
        <row r="4281">
          <cell r="B4281" t="str">
            <v>PurpleDanceD8KPro</v>
          </cell>
          <cell r="M4281">
            <v>120</v>
          </cell>
        </row>
        <row r="4282">
          <cell r="B4282" t="str">
            <v>PurpleDanceD8KPro</v>
          </cell>
          <cell r="M4282">
            <v>120</v>
          </cell>
        </row>
        <row r="4283">
          <cell r="B4283" t="str">
            <v>PurpleDanceD8KPro</v>
          </cell>
          <cell r="M4283">
            <v>120</v>
          </cell>
        </row>
        <row r="4284">
          <cell r="B4284" t="str">
            <v>PurpleDanceD8KPro</v>
          </cell>
          <cell r="M4284">
            <v>120</v>
          </cell>
        </row>
        <row r="4285">
          <cell r="B4285" t="str">
            <v>PurpleDanceD8KPro</v>
          </cell>
          <cell r="M4285">
            <v>120</v>
          </cell>
        </row>
        <row r="4286">
          <cell r="B4286" t="str">
            <v>PurpleDanceD8KPro</v>
          </cell>
          <cell r="M4286">
            <v>60</v>
          </cell>
        </row>
        <row r="4287">
          <cell r="B4287" t="str">
            <v>PurpleDanceD8KPro</v>
          </cell>
          <cell r="M4287">
            <v>120</v>
          </cell>
        </row>
        <row r="4288">
          <cell r="B4288" t="str">
            <v>PurpleDanceD8KPro</v>
          </cell>
          <cell r="M4288">
            <v>120</v>
          </cell>
        </row>
        <row r="4289">
          <cell r="B4289" t="str">
            <v>PurpleDanceD8KPro</v>
          </cell>
          <cell r="M4289">
            <v>120</v>
          </cell>
        </row>
        <row r="4290">
          <cell r="B4290" t="str">
            <v>PurpleDanceD8KPro</v>
          </cell>
          <cell r="M4290">
            <v>120</v>
          </cell>
        </row>
        <row r="4291">
          <cell r="B4291" t="str">
            <v>PurpleDanceD8KPro</v>
          </cell>
          <cell r="M4291">
            <v>120</v>
          </cell>
        </row>
        <row r="4292">
          <cell r="B4292" t="str">
            <v>PurpleDanceD8KPro</v>
          </cell>
          <cell r="M4292">
            <v>120</v>
          </cell>
        </row>
        <row r="4293">
          <cell r="B4293" t="str">
            <v>PurpleDanceD8KPro</v>
          </cell>
          <cell r="M4293">
            <v>60</v>
          </cell>
        </row>
        <row r="4294">
          <cell r="B4294" t="str">
            <v>PurpleDanceD8KPro</v>
          </cell>
          <cell r="M4294">
            <v>120</v>
          </cell>
        </row>
        <row r="4295">
          <cell r="B4295" t="str">
            <v>PurpleDanceD8KPro</v>
          </cell>
          <cell r="M4295">
            <v>120</v>
          </cell>
        </row>
        <row r="4296">
          <cell r="B4296" t="str">
            <v>PurpleDanceD8KPro</v>
          </cell>
          <cell r="M4296">
            <v>120</v>
          </cell>
        </row>
        <row r="4297">
          <cell r="B4297" t="str">
            <v>PurpleDanceD8KPro</v>
          </cell>
          <cell r="M4297">
            <v>60</v>
          </cell>
        </row>
        <row r="4298">
          <cell r="B4298" t="str">
            <v>PurpleDanceD8KPro</v>
          </cell>
          <cell r="M4298">
            <v>120</v>
          </cell>
        </row>
        <row r="4299">
          <cell r="B4299" t="str">
            <v>PurpleDanceD8KPro</v>
          </cell>
          <cell r="M4299">
            <v>60</v>
          </cell>
        </row>
        <row r="4300">
          <cell r="B4300" t="str">
            <v>PurpleDanceD8KPro</v>
          </cell>
          <cell r="M4300">
            <v>60</v>
          </cell>
        </row>
        <row r="4301">
          <cell r="B4301" t="str">
            <v>PurpleDanceD8KPro</v>
          </cell>
          <cell r="M4301">
            <v>60</v>
          </cell>
        </row>
        <row r="4302">
          <cell r="B4302" t="str">
            <v>PurpleDanceD8KPro</v>
          </cell>
          <cell r="M4302">
            <v>120</v>
          </cell>
        </row>
        <row r="4303">
          <cell r="B4303" t="str">
            <v>PurpleDanceD8KPro</v>
          </cell>
          <cell r="M4303">
            <v>120</v>
          </cell>
        </row>
        <row r="4304">
          <cell r="B4304" t="str">
            <v>PurpleDanceD8KPro</v>
          </cell>
          <cell r="M4304">
            <v>120</v>
          </cell>
        </row>
        <row r="4305">
          <cell r="B4305" t="str">
            <v>PurpleDanceD8KPro</v>
          </cell>
          <cell r="M4305">
            <v>120</v>
          </cell>
        </row>
        <row r="4306">
          <cell r="B4306" t="str">
            <v>PurpleDanceD8KPro</v>
          </cell>
          <cell r="M4306">
            <v>120</v>
          </cell>
        </row>
        <row r="4307">
          <cell r="B4307" t="str">
            <v>PurpleDanceD8KPro</v>
          </cell>
          <cell r="M4307">
            <v>60</v>
          </cell>
        </row>
        <row r="4308">
          <cell r="B4308" t="str">
            <v>PurpleDanceD8KPro</v>
          </cell>
          <cell r="M4308">
            <v>120</v>
          </cell>
        </row>
        <row r="4309">
          <cell r="B4309" t="str">
            <v>PurpleDanceD8KPro</v>
          </cell>
          <cell r="M4309">
            <v>120</v>
          </cell>
        </row>
        <row r="4310">
          <cell r="B4310" t="str">
            <v>PurpleDanceD8KPro</v>
          </cell>
          <cell r="M4310">
            <v>120</v>
          </cell>
        </row>
        <row r="4311">
          <cell r="B4311" t="str">
            <v>PurpleDanceD8KPro</v>
          </cell>
          <cell r="M4311">
            <v>120</v>
          </cell>
        </row>
        <row r="4312">
          <cell r="B4312" t="str">
            <v>PurpleDanceD8KPro</v>
          </cell>
          <cell r="M4312">
            <v>60</v>
          </cell>
        </row>
        <row r="4313">
          <cell r="B4313" t="str">
            <v>PurpleDanceD8KPro</v>
          </cell>
          <cell r="M4313">
            <v>60</v>
          </cell>
        </row>
        <row r="4314">
          <cell r="B4314" t="e">
            <v>#N/A</v>
          </cell>
          <cell r="M4314" t="str">
            <v/>
          </cell>
        </row>
        <row r="4315">
          <cell r="B4315" t="e">
            <v>#N/A</v>
          </cell>
          <cell r="M4315" t="str">
            <v/>
          </cell>
        </row>
        <row r="4316">
          <cell r="B4316" t="e">
            <v>#N/A</v>
          </cell>
          <cell r="M4316" t="str">
            <v/>
          </cell>
        </row>
        <row r="4317">
          <cell r="B4317" t="e">
            <v>#N/A</v>
          </cell>
          <cell r="M4317" t="str">
            <v/>
          </cell>
        </row>
        <row r="4318">
          <cell r="B4318" t="e">
            <v>#N/A</v>
          </cell>
          <cell r="M4318" t="str">
            <v/>
          </cell>
        </row>
        <row r="4319">
          <cell r="B4319" t="e">
            <v>#N/A</v>
          </cell>
          <cell r="M4319" t="str">
            <v/>
          </cell>
        </row>
        <row r="4320">
          <cell r="B4320" t="e">
            <v>#N/A</v>
          </cell>
          <cell r="M4320" t="str">
            <v/>
          </cell>
        </row>
        <row r="4321">
          <cell r="B4321" t="e">
            <v>#N/A</v>
          </cell>
          <cell r="M4321" t="str">
            <v/>
          </cell>
        </row>
        <row r="4322">
          <cell r="B4322" t="e">
            <v>#N/A</v>
          </cell>
          <cell r="M4322" t="str">
            <v/>
          </cell>
        </row>
        <row r="4323">
          <cell r="B4323" t="e">
            <v>#N/A</v>
          </cell>
          <cell r="M4323" t="str">
            <v/>
          </cell>
        </row>
        <row r="4324">
          <cell r="B4324" t="e">
            <v>#N/A</v>
          </cell>
          <cell r="M4324" t="str">
            <v/>
          </cell>
        </row>
        <row r="4325">
          <cell r="B4325" t="e">
            <v>#N/A</v>
          </cell>
          <cell r="M4325" t="str">
            <v/>
          </cell>
        </row>
        <row r="4326">
          <cell r="B4326" t="e">
            <v>#N/A</v>
          </cell>
          <cell r="M4326" t="str">
            <v/>
          </cell>
        </row>
        <row r="4327">
          <cell r="B4327" t="e">
            <v>#N/A</v>
          </cell>
          <cell r="M4327" t="str">
            <v/>
          </cell>
        </row>
        <row r="4328">
          <cell r="B4328" t="e">
            <v>#N/A</v>
          </cell>
          <cell r="M4328" t="str">
            <v/>
          </cell>
        </row>
        <row r="4329">
          <cell r="B4329" t="e">
            <v>#N/A</v>
          </cell>
          <cell r="M4329" t="str">
            <v/>
          </cell>
        </row>
        <row r="4330">
          <cell r="B4330" t="e">
            <v>#N/A</v>
          </cell>
          <cell r="M4330" t="str">
            <v/>
          </cell>
        </row>
        <row r="4331">
          <cell r="B4331" t="e">
            <v>#N/A</v>
          </cell>
          <cell r="M4331" t="str">
            <v/>
          </cell>
        </row>
        <row r="4332">
          <cell r="B4332" t="e">
            <v>#N/A</v>
          </cell>
          <cell r="M4332" t="str">
            <v/>
          </cell>
        </row>
        <row r="4333">
          <cell r="B4333" t="e">
            <v>#N/A</v>
          </cell>
          <cell r="M4333" t="str">
            <v/>
          </cell>
        </row>
        <row r="4334">
          <cell r="B4334" t="e">
            <v>#N/A</v>
          </cell>
          <cell r="M4334" t="str">
            <v/>
          </cell>
        </row>
        <row r="4335">
          <cell r="B4335" t="e">
            <v>#N/A</v>
          </cell>
          <cell r="M4335" t="str">
            <v/>
          </cell>
        </row>
        <row r="4336">
          <cell r="B4336" t="e">
            <v>#N/A</v>
          </cell>
          <cell r="M4336" t="str">
            <v/>
          </cell>
        </row>
        <row r="4337">
          <cell r="B4337" t="e">
            <v>#N/A</v>
          </cell>
          <cell r="M4337" t="str">
            <v/>
          </cell>
        </row>
        <row r="4338">
          <cell r="B4338" t="e">
            <v>#N/A</v>
          </cell>
          <cell r="M4338" t="str">
            <v/>
          </cell>
        </row>
        <row r="4339">
          <cell r="B4339" t="e">
            <v>#N/A</v>
          </cell>
          <cell r="M4339" t="str">
            <v/>
          </cell>
        </row>
        <row r="4340">
          <cell r="B4340" t="e">
            <v>#N/A</v>
          </cell>
          <cell r="M4340" t="str">
            <v/>
          </cell>
        </row>
        <row r="4341">
          <cell r="B4341" t="e">
            <v>#N/A</v>
          </cell>
          <cell r="M4341" t="str">
            <v/>
          </cell>
        </row>
        <row r="4342">
          <cell r="B4342" t="e">
            <v>#N/A</v>
          </cell>
          <cell r="M4342" t="str">
            <v/>
          </cell>
        </row>
        <row r="4343">
          <cell r="B4343" t="e">
            <v>#N/A</v>
          </cell>
          <cell r="M4343" t="str">
            <v/>
          </cell>
        </row>
        <row r="4344">
          <cell r="B4344" t="e">
            <v>#N/A</v>
          </cell>
          <cell r="M4344" t="str">
            <v/>
          </cell>
        </row>
        <row r="4345">
          <cell r="B4345" t="e">
            <v>#N/A</v>
          </cell>
          <cell r="M4345" t="str">
            <v/>
          </cell>
        </row>
        <row r="4346">
          <cell r="B4346" t="e">
            <v>#N/A</v>
          </cell>
          <cell r="M4346" t="str">
            <v/>
          </cell>
        </row>
        <row r="4347">
          <cell r="B4347" t="e">
            <v>#N/A</v>
          </cell>
          <cell r="M4347" t="str">
            <v/>
          </cell>
        </row>
        <row r="4348">
          <cell r="B4348" t="e">
            <v>#N/A</v>
          </cell>
          <cell r="M4348" t="str">
            <v/>
          </cell>
        </row>
        <row r="4349">
          <cell r="B4349" t="e">
            <v>#N/A</v>
          </cell>
          <cell r="M4349" t="str">
            <v/>
          </cell>
        </row>
        <row r="4350">
          <cell r="B4350" t="e">
            <v>#N/A</v>
          </cell>
          <cell r="M4350" t="str">
            <v/>
          </cell>
        </row>
        <row r="4351">
          <cell r="B4351" t="e">
            <v>#N/A</v>
          </cell>
          <cell r="M4351" t="str">
            <v/>
          </cell>
        </row>
        <row r="4352">
          <cell r="B4352" t="e">
            <v>#N/A</v>
          </cell>
          <cell r="M4352" t="str">
            <v/>
          </cell>
        </row>
        <row r="4353">
          <cell r="B4353" t="e">
            <v>#N/A</v>
          </cell>
          <cell r="M4353" t="str">
            <v/>
          </cell>
        </row>
        <row r="4354">
          <cell r="B4354" t="e">
            <v>#N/A</v>
          </cell>
          <cell r="M4354" t="str">
            <v/>
          </cell>
        </row>
        <row r="4355">
          <cell r="B4355" t="e">
            <v>#N/A</v>
          </cell>
          <cell r="M4355" t="str">
            <v/>
          </cell>
        </row>
        <row r="4356">
          <cell r="B4356" t="e">
            <v>#N/A</v>
          </cell>
          <cell r="M4356" t="str">
            <v/>
          </cell>
        </row>
        <row r="4357">
          <cell r="B4357" t="e">
            <v>#N/A</v>
          </cell>
          <cell r="M4357" t="str">
            <v/>
          </cell>
        </row>
        <row r="4358">
          <cell r="B4358" t="e">
            <v>#N/A</v>
          </cell>
          <cell r="M4358" t="str">
            <v/>
          </cell>
        </row>
        <row r="4359">
          <cell r="B4359" t="e">
            <v>#N/A</v>
          </cell>
          <cell r="M4359" t="str">
            <v/>
          </cell>
        </row>
        <row r="4360">
          <cell r="B4360" t="e">
            <v>#N/A</v>
          </cell>
          <cell r="M4360" t="str">
            <v/>
          </cell>
        </row>
        <row r="4361">
          <cell r="B4361" t="e">
            <v>#N/A</v>
          </cell>
          <cell r="M4361" t="str">
            <v/>
          </cell>
        </row>
        <row r="4362">
          <cell r="B4362" t="e">
            <v>#N/A</v>
          </cell>
          <cell r="M4362" t="str">
            <v/>
          </cell>
        </row>
        <row r="4363">
          <cell r="B4363" t="e">
            <v>#N/A</v>
          </cell>
          <cell r="M4363" t="str">
            <v/>
          </cell>
        </row>
        <row r="4364">
          <cell r="B4364" t="e">
            <v>#N/A</v>
          </cell>
          <cell r="M4364" t="str">
            <v/>
          </cell>
        </row>
        <row r="4365">
          <cell r="B4365" t="e">
            <v>#N/A</v>
          </cell>
          <cell r="M4365" t="str">
            <v/>
          </cell>
        </row>
        <row r="4366">
          <cell r="B4366" t="e">
            <v>#N/A</v>
          </cell>
          <cell r="M4366" t="str">
            <v/>
          </cell>
        </row>
        <row r="4367">
          <cell r="B4367" t="e">
            <v>#N/A</v>
          </cell>
          <cell r="M4367" t="str">
            <v/>
          </cell>
        </row>
        <row r="4368">
          <cell r="B4368" t="e">
            <v>#N/A</v>
          </cell>
          <cell r="M4368" t="str">
            <v/>
          </cell>
        </row>
        <row r="4369">
          <cell r="B4369" t="e">
            <v>#N/A</v>
          </cell>
          <cell r="M4369" t="str">
            <v/>
          </cell>
        </row>
        <row r="4370">
          <cell r="B4370" t="e">
            <v>#N/A</v>
          </cell>
          <cell r="M4370" t="str">
            <v/>
          </cell>
        </row>
        <row r="4371">
          <cell r="B4371" t="e">
            <v>#N/A</v>
          </cell>
          <cell r="M4371" t="str">
            <v/>
          </cell>
        </row>
        <row r="4372">
          <cell r="B4372" t="e">
            <v>#N/A</v>
          </cell>
          <cell r="M4372" t="str">
            <v/>
          </cell>
        </row>
        <row r="4373">
          <cell r="B4373" t="e">
            <v>#N/A</v>
          </cell>
          <cell r="M4373" t="str">
            <v/>
          </cell>
        </row>
        <row r="4374">
          <cell r="B4374" t="e">
            <v>#N/A</v>
          </cell>
          <cell r="M4374" t="str">
            <v/>
          </cell>
        </row>
        <row r="4375">
          <cell r="B4375" t="e">
            <v>#N/A</v>
          </cell>
          <cell r="M4375" t="str">
            <v/>
          </cell>
        </row>
        <row r="4376">
          <cell r="B4376" t="e">
            <v>#N/A</v>
          </cell>
          <cell r="M4376" t="str">
            <v/>
          </cell>
        </row>
        <row r="4377">
          <cell r="B4377" t="e">
            <v>#N/A</v>
          </cell>
          <cell r="M4377" t="str">
            <v/>
          </cell>
        </row>
        <row r="4378">
          <cell r="B4378" t="e">
            <v>#N/A</v>
          </cell>
          <cell r="M4378" t="str">
            <v/>
          </cell>
        </row>
        <row r="4379">
          <cell r="B4379" t="e">
            <v>#N/A</v>
          </cell>
          <cell r="M4379" t="str">
            <v/>
          </cell>
        </row>
        <row r="4380">
          <cell r="B4380" t="e">
            <v>#N/A</v>
          </cell>
          <cell r="M4380" t="str">
            <v/>
          </cell>
        </row>
        <row r="4381">
          <cell r="B4381" t="e">
            <v>#N/A</v>
          </cell>
          <cell r="M4381" t="str">
            <v/>
          </cell>
        </row>
        <row r="4382">
          <cell r="B4382" t="e">
            <v>#N/A</v>
          </cell>
          <cell r="M4382" t="str">
            <v/>
          </cell>
        </row>
        <row r="4383">
          <cell r="B4383" t="e">
            <v>#N/A</v>
          </cell>
          <cell r="M4383" t="str">
            <v/>
          </cell>
        </row>
        <row r="4384">
          <cell r="B4384" t="e">
            <v>#N/A</v>
          </cell>
          <cell r="M4384" t="str">
            <v/>
          </cell>
        </row>
        <row r="4385">
          <cell r="B4385" t="e">
            <v>#N/A</v>
          </cell>
          <cell r="M4385" t="str">
            <v/>
          </cell>
        </row>
        <row r="4386">
          <cell r="B4386" t="e">
            <v>#N/A</v>
          </cell>
          <cell r="M4386" t="str">
            <v/>
          </cell>
        </row>
        <row r="4387">
          <cell r="B4387" t="e">
            <v>#N/A</v>
          </cell>
          <cell r="M4387" t="str">
            <v/>
          </cell>
        </row>
        <row r="4388">
          <cell r="B4388" t="e">
            <v>#N/A</v>
          </cell>
          <cell r="M4388" t="str">
            <v/>
          </cell>
        </row>
        <row r="4389">
          <cell r="B4389" t="e">
            <v>#N/A</v>
          </cell>
          <cell r="M4389" t="str">
            <v/>
          </cell>
        </row>
        <row r="4390">
          <cell r="B4390" t="e">
            <v>#N/A</v>
          </cell>
          <cell r="M4390" t="str">
            <v/>
          </cell>
        </row>
        <row r="4391">
          <cell r="B4391" t="e">
            <v>#N/A</v>
          </cell>
          <cell r="M4391" t="str">
            <v/>
          </cell>
        </row>
        <row r="4392">
          <cell r="B4392" t="e">
            <v>#N/A</v>
          </cell>
          <cell r="M4392" t="str">
            <v/>
          </cell>
        </row>
        <row r="4393">
          <cell r="B4393" t="e">
            <v>#N/A</v>
          </cell>
          <cell r="M4393" t="str">
            <v/>
          </cell>
        </row>
        <row r="4394">
          <cell r="B4394" t="e">
            <v>#N/A</v>
          </cell>
          <cell r="M4394" t="str">
            <v/>
          </cell>
        </row>
        <row r="4395">
          <cell r="B4395" t="e">
            <v>#N/A</v>
          </cell>
          <cell r="M4395" t="str">
            <v/>
          </cell>
        </row>
        <row r="4396">
          <cell r="B4396" t="e">
            <v>#N/A</v>
          </cell>
          <cell r="M4396" t="str">
            <v/>
          </cell>
        </row>
        <row r="4397">
          <cell r="B4397" t="e">
            <v>#N/A</v>
          </cell>
          <cell r="M4397" t="str">
            <v/>
          </cell>
        </row>
        <row r="4398">
          <cell r="B4398" t="e">
            <v>#N/A</v>
          </cell>
          <cell r="M4398" t="str">
            <v/>
          </cell>
        </row>
        <row r="4399">
          <cell r="B4399" t="e">
            <v>#N/A</v>
          </cell>
          <cell r="M4399" t="str">
            <v/>
          </cell>
        </row>
        <row r="4400">
          <cell r="B4400" t="e">
            <v>#N/A</v>
          </cell>
          <cell r="M4400" t="str">
            <v/>
          </cell>
        </row>
        <row r="4401">
          <cell r="B4401" t="e">
            <v>#N/A</v>
          </cell>
          <cell r="M4401" t="str">
            <v/>
          </cell>
        </row>
        <row r="4402">
          <cell r="B4402" t="e">
            <v>#N/A</v>
          </cell>
          <cell r="M4402" t="str">
            <v/>
          </cell>
        </row>
        <row r="4403">
          <cell r="B4403" t="e">
            <v>#N/A</v>
          </cell>
          <cell r="M4403" t="str">
            <v/>
          </cell>
        </row>
        <row r="4404">
          <cell r="B4404" t="e">
            <v>#N/A</v>
          </cell>
          <cell r="M4404" t="str">
            <v/>
          </cell>
        </row>
        <row r="4405">
          <cell r="B4405" t="e">
            <v>#N/A</v>
          </cell>
          <cell r="M4405" t="str">
            <v/>
          </cell>
        </row>
        <row r="4406">
          <cell r="B4406" t="e">
            <v>#N/A</v>
          </cell>
          <cell r="M4406" t="str">
            <v/>
          </cell>
        </row>
        <row r="4407">
          <cell r="B4407" t="e">
            <v>#N/A</v>
          </cell>
          <cell r="M4407" t="str">
            <v/>
          </cell>
        </row>
        <row r="4408">
          <cell r="B4408" t="e">
            <v>#N/A</v>
          </cell>
          <cell r="M4408" t="str">
            <v/>
          </cell>
        </row>
        <row r="4409">
          <cell r="B4409" t="e">
            <v>#N/A</v>
          </cell>
          <cell r="M4409" t="str">
            <v/>
          </cell>
        </row>
        <row r="4410">
          <cell r="B4410" t="e">
            <v>#N/A</v>
          </cell>
          <cell r="M4410" t="str">
            <v/>
          </cell>
        </row>
        <row r="4411">
          <cell r="B4411" t="e">
            <v>#N/A</v>
          </cell>
          <cell r="M4411" t="str">
            <v/>
          </cell>
        </row>
        <row r="4412">
          <cell r="B4412" t="e">
            <v>#N/A</v>
          </cell>
          <cell r="M4412" t="str">
            <v/>
          </cell>
        </row>
        <row r="4413">
          <cell r="B4413" t="e">
            <v>#N/A</v>
          </cell>
          <cell r="M4413" t="str">
            <v/>
          </cell>
        </row>
        <row r="4414">
          <cell r="B4414" t="e">
            <v>#N/A</v>
          </cell>
          <cell r="M4414" t="str">
            <v/>
          </cell>
        </row>
        <row r="4415">
          <cell r="B4415" t="e">
            <v>#N/A</v>
          </cell>
          <cell r="M4415" t="str">
            <v/>
          </cell>
        </row>
        <row r="4416">
          <cell r="B4416" t="e">
            <v>#N/A</v>
          </cell>
          <cell r="M4416" t="str">
            <v/>
          </cell>
        </row>
        <row r="4417">
          <cell r="B4417" t="e">
            <v>#N/A</v>
          </cell>
          <cell r="M4417" t="str">
            <v/>
          </cell>
        </row>
        <row r="4418">
          <cell r="B4418" t="e">
            <v>#N/A</v>
          </cell>
          <cell r="M4418" t="str">
            <v/>
          </cell>
        </row>
        <row r="4419">
          <cell r="B4419" t="e">
            <v>#N/A</v>
          </cell>
          <cell r="M4419" t="str">
            <v/>
          </cell>
        </row>
        <row r="4420">
          <cell r="B4420" t="e">
            <v>#N/A</v>
          </cell>
          <cell r="M4420" t="str">
            <v/>
          </cell>
        </row>
        <row r="4421">
          <cell r="B4421" t="e">
            <v>#N/A</v>
          </cell>
          <cell r="M4421" t="str">
            <v/>
          </cell>
        </row>
        <row r="4422">
          <cell r="B4422" t="e">
            <v>#N/A</v>
          </cell>
          <cell r="M4422" t="str">
            <v/>
          </cell>
        </row>
        <row r="4423">
          <cell r="B4423" t="e">
            <v>#N/A</v>
          </cell>
          <cell r="M4423" t="str">
            <v/>
          </cell>
        </row>
        <row r="4424">
          <cell r="B4424" t="e">
            <v>#N/A</v>
          </cell>
          <cell r="M4424" t="str">
            <v/>
          </cell>
        </row>
        <row r="4425">
          <cell r="B4425" t="e">
            <v>#N/A</v>
          </cell>
          <cell r="M4425" t="str">
            <v/>
          </cell>
        </row>
        <row r="4426">
          <cell r="B4426" t="e">
            <v>#N/A</v>
          </cell>
          <cell r="M4426" t="str">
            <v/>
          </cell>
        </row>
        <row r="4427">
          <cell r="B4427" t="e">
            <v>#N/A</v>
          </cell>
          <cell r="M4427" t="str">
            <v/>
          </cell>
        </row>
        <row r="4428">
          <cell r="B4428" t="e">
            <v>#N/A</v>
          </cell>
          <cell r="M4428" t="str">
            <v/>
          </cell>
        </row>
        <row r="4429">
          <cell r="B4429" t="e">
            <v>#N/A</v>
          </cell>
          <cell r="M4429" t="str">
            <v/>
          </cell>
        </row>
        <row r="4430">
          <cell r="B4430" t="e">
            <v>#N/A</v>
          </cell>
          <cell r="M4430" t="str">
            <v/>
          </cell>
        </row>
        <row r="4431">
          <cell r="B4431" t="e">
            <v>#N/A</v>
          </cell>
          <cell r="M4431" t="str">
            <v/>
          </cell>
        </row>
        <row r="4432">
          <cell r="B4432" t="e">
            <v>#N/A</v>
          </cell>
          <cell r="M4432" t="str">
            <v/>
          </cell>
        </row>
        <row r="4433">
          <cell r="B4433" t="e">
            <v>#N/A</v>
          </cell>
          <cell r="M4433" t="str">
            <v/>
          </cell>
        </row>
        <row r="4434">
          <cell r="B4434" t="e">
            <v>#N/A</v>
          </cell>
          <cell r="M4434" t="str">
            <v/>
          </cell>
        </row>
        <row r="4435">
          <cell r="B4435" t="e">
            <v>#N/A</v>
          </cell>
          <cell r="M4435" t="str">
            <v/>
          </cell>
        </row>
        <row r="4436">
          <cell r="B4436" t="e">
            <v>#N/A</v>
          </cell>
          <cell r="M4436" t="str">
            <v/>
          </cell>
        </row>
        <row r="4437">
          <cell r="B4437" t="e">
            <v>#N/A</v>
          </cell>
          <cell r="M4437" t="str">
            <v/>
          </cell>
        </row>
        <row r="4438">
          <cell r="B4438" t="e">
            <v>#N/A</v>
          </cell>
          <cell r="M4438" t="str">
            <v/>
          </cell>
        </row>
        <row r="4439">
          <cell r="B4439" t="e">
            <v>#N/A</v>
          </cell>
          <cell r="M4439" t="str">
            <v/>
          </cell>
        </row>
        <row r="4440">
          <cell r="B4440" t="e">
            <v>#N/A</v>
          </cell>
          <cell r="M4440" t="str">
            <v/>
          </cell>
        </row>
        <row r="4441">
          <cell r="B4441" t="e">
            <v>#N/A</v>
          </cell>
          <cell r="M4441" t="str">
            <v/>
          </cell>
        </row>
        <row r="4442">
          <cell r="B4442" t="e">
            <v>#N/A</v>
          </cell>
          <cell r="M4442" t="str">
            <v/>
          </cell>
        </row>
        <row r="4443">
          <cell r="B4443" t="e">
            <v>#N/A</v>
          </cell>
          <cell r="M4443" t="str">
            <v/>
          </cell>
        </row>
        <row r="4444">
          <cell r="B4444" t="e">
            <v>#N/A</v>
          </cell>
          <cell r="M4444" t="str">
            <v/>
          </cell>
        </row>
        <row r="4445">
          <cell r="B4445" t="e">
            <v>#N/A</v>
          </cell>
          <cell r="M4445" t="str">
            <v/>
          </cell>
        </row>
      </sheetData>
      <sheetData sheetId="1">
        <row r="1">
          <cell r="L1" t="str">
            <v>Icon link</v>
          </cell>
          <cell r="O1" t="str">
            <v>Максимум на слой</v>
          </cell>
          <cell r="P1" t="str">
            <v>Максимум база</v>
          </cell>
          <cell r="Q1" t="str">
            <v>Коэфициент базы</v>
          </cell>
          <cell r="R1" t="str">
            <v>Одинаковая скорость подъема и опускания. 1 да 0 нет</v>
          </cell>
        </row>
        <row r="2">
          <cell r="L2" t="str">
            <v>AnetN4</v>
          </cell>
          <cell r="O2">
            <v>80</v>
          </cell>
          <cell r="P2">
            <v>100</v>
          </cell>
          <cell r="Q2">
            <v>9</v>
          </cell>
          <cell r="R2">
            <v>0</v>
          </cell>
        </row>
        <row r="3">
          <cell r="L3" t="str">
            <v>AnycubicPhoton</v>
          </cell>
          <cell r="O3">
            <v>1000</v>
          </cell>
          <cell r="P3">
            <v>100</v>
          </cell>
          <cell r="Q3">
            <v>9</v>
          </cell>
          <cell r="R3">
            <v>0</v>
          </cell>
        </row>
        <row r="4">
          <cell r="L4" t="str">
            <v>AnycubicPhotonD2</v>
          </cell>
          <cell r="O4">
            <v>1000</v>
          </cell>
          <cell r="P4">
            <v>100</v>
          </cell>
          <cell r="Q4">
            <v>9</v>
          </cell>
          <cell r="R4">
            <v>0</v>
          </cell>
        </row>
        <row r="5">
          <cell r="L5" t="str">
            <v>AnycubicPhotonM3</v>
          </cell>
          <cell r="O5">
            <v>1000</v>
          </cell>
          <cell r="P5">
            <v>100</v>
          </cell>
          <cell r="Q5">
            <v>9</v>
          </cell>
          <cell r="R5">
            <v>0</v>
          </cell>
        </row>
        <row r="6">
          <cell r="L6" t="str">
            <v>AnycubicPhotonM3Max</v>
          </cell>
          <cell r="O6">
            <v>1000</v>
          </cell>
          <cell r="P6">
            <v>100</v>
          </cell>
          <cell r="Q6">
            <v>9</v>
          </cell>
          <cell r="R6">
            <v>0</v>
          </cell>
        </row>
        <row r="7">
          <cell r="L7" t="str">
            <v>AnycubicPhotonM3Plus</v>
          </cell>
          <cell r="O7">
            <v>1000</v>
          </cell>
          <cell r="P7">
            <v>100</v>
          </cell>
          <cell r="Q7">
            <v>9</v>
          </cell>
          <cell r="R7">
            <v>0</v>
          </cell>
        </row>
        <row r="8">
          <cell r="L8" t="str">
            <v>AnycubicPhotonM3Premium</v>
          </cell>
          <cell r="O8">
            <v>1000</v>
          </cell>
          <cell r="P8">
            <v>100</v>
          </cell>
          <cell r="Q8">
            <v>9</v>
          </cell>
          <cell r="R8">
            <v>0</v>
          </cell>
        </row>
        <row r="9">
          <cell r="L9" t="str">
            <v>AnycubicPhotonMono</v>
          </cell>
          <cell r="O9">
            <v>1000</v>
          </cell>
          <cell r="P9">
            <v>100</v>
          </cell>
          <cell r="Q9">
            <v>9</v>
          </cell>
          <cell r="R9">
            <v>0</v>
          </cell>
        </row>
        <row r="10">
          <cell r="L10" t="str">
            <v>AnycubicPhotonMono2</v>
          </cell>
          <cell r="O10">
            <v>1000</v>
          </cell>
          <cell r="P10">
            <v>100</v>
          </cell>
          <cell r="Q10">
            <v>9</v>
          </cell>
          <cell r="R10">
            <v>0</v>
          </cell>
        </row>
        <row r="11">
          <cell r="L11" t="str">
            <v>AnycubicPhotonMono4K</v>
          </cell>
          <cell r="O11">
            <v>1000</v>
          </cell>
          <cell r="P11">
            <v>100</v>
          </cell>
          <cell r="Q11">
            <v>9</v>
          </cell>
          <cell r="R11">
            <v>0</v>
          </cell>
        </row>
        <row r="12">
          <cell r="L12" t="str">
            <v>AnycubicPhotonMonoM5</v>
          </cell>
          <cell r="O12">
            <v>1000</v>
          </cell>
          <cell r="P12">
            <v>100</v>
          </cell>
          <cell r="Q12">
            <v>9</v>
          </cell>
          <cell r="R12">
            <v>0</v>
          </cell>
        </row>
        <row r="13">
          <cell r="L13" t="str">
            <v>AnycubicPhotonMonoM5s</v>
          </cell>
          <cell r="O13">
            <v>1000</v>
          </cell>
          <cell r="P13">
            <v>100</v>
          </cell>
          <cell r="Q13">
            <v>9</v>
          </cell>
          <cell r="R13">
            <v>0</v>
          </cell>
        </row>
        <row r="14">
          <cell r="L14" t="str">
            <v>AnycubicPhotonMonoSE</v>
          </cell>
          <cell r="O14">
            <v>1000</v>
          </cell>
          <cell r="P14">
            <v>100</v>
          </cell>
          <cell r="Q14">
            <v>9</v>
          </cell>
          <cell r="R14">
            <v>0</v>
          </cell>
        </row>
        <row r="15">
          <cell r="L15" t="str">
            <v>AnycubicPhotonMonoX</v>
          </cell>
          <cell r="O15">
            <v>1000</v>
          </cell>
          <cell r="P15">
            <v>100</v>
          </cell>
          <cell r="Q15">
            <v>9</v>
          </cell>
          <cell r="R15">
            <v>0</v>
          </cell>
        </row>
        <row r="16">
          <cell r="L16" t="str">
            <v>AnycubicPhotonMonoX6K</v>
          </cell>
          <cell r="O16">
            <v>1000</v>
          </cell>
          <cell r="P16">
            <v>100</v>
          </cell>
          <cell r="Q16">
            <v>9</v>
          </cell>
          <cell r="R16">
            <v>0</v>
          </cell>
        </row>
        <row r="17">
          <cell r="L17" t="str">
            <v>AnycubicPhotonMonoX2</v>
          </cell>
          <cell r="O17">
            <v>1000</v>
          </cell>
          <cell r="P17">
            <v>100</v>
          </cell>
          <cell r="Q17">
            <v>9</v>
          </cell>
          <cell r="R17">
            <v>0</v>
          </cell>
        </row>
        <row r="18">
          <cell r="L18" t="str">
            <v>AnycubicPhotonS</v>
          </cell>
          <cell r="O18">
            <v>1000</v>
          </cell>
          <cell r="P18">
            <v>100</v>
          </cell>
          <cell r="Q18">
            <v>9</v>
          </cell>
          <cell r="R18">
            <v>0</v>
          </cell>
        </row>
        <row r="19">
          <cell r="L19" t="str">
            <v>AnycubicPhotonUltra</v>
          </cell>
          <cell r="O19">
            <v>1000</v>
          </cell>
          <cell r="P19">
            <v>100</v>
          </cell>
          <cell r="Q19">
            <v>9</v>
          </cell>
          <cell r="R19">
            <v>0</v>
          </cell>
        </row>
        <row r="20">
          <cell r="L20" t="str">
            <v>AnycubicPhotonX</v>
          </cell>
          <cell r="O20">
            <v>1000</v>
          </cell>
          <cell r="P20">
            <v>100</v>
          </cell>
          <cell r="Q20">
            <v>9</v>
          </cell>
          <cell r="R20">
            <v>0</v>
          </cell>
        </row>
        <row r="21">
          <cell r="L21" t="str">
            <v>AnycubicPhotonZero</v>
          </cell>
          <cell r="O21">
            <v>1000</v>
          </cell>
          <cell r="P21">
            <v>100</v>
          </cell>
          <cell r="Q21">
            <v>9</v>
          </cell>
          <cell r="R21">
            <v>0</v>
          </cell>
        </row>
        <row r="22">
          <cell r="L22" t="str">
            <v>CrealityHalotLite</v>
          </cell>
          <cell r="O22">
            <v>10</v>
          </cell>
          <cell r="P22">
            <v>70</v>
          </cell>
          <cell r="Q22">
            <v>9</v>
          </cell>
          <cell r="R22">
            <v>1</v>
          </cell>
        </row>
        <row r="23">
          <cell r="L23" t="str">
            <v>CrealityHalotMage</v>
          </cell>
          <cell r="O23">
            <v>10</v>
          </cell>
          <cell r="P23">
            <v>70</v>
          </cell>
          <cell r="Q23">
            <v>9</v>
          </cell>
          <cell r="R23">
            <v>1</v>
          </cell>
        </row>
        <row r="24">
          <cell r="L24" t="str">
            <v>CrealityHalotMagePro</v>
          </cell>
          <cell r="O24">
            <v>10</v>
          </cell>
          <cell r="P24">
            <v>70</v>
          </cell>
          <cell r="Q24">
            <v>9</v>
          </cell>
          <cell r="R24">
            <v>1</v>
          </cell>
        </row>
        <row r="25">
          <cell r="L25" t="str">
            <v>CrealityHalotMax</v>
          </cell>
          <cell r="O25">
            <v>10</v>
          </cell>
          <cell r="P25">
            <v>70</v>
          </cell>
          <cell r="Q25">
            <v>9</v>
          </cell>
          <cell r="R25">
            <v>1</v>
          </cell>
        </row>
        <row r="26">
          <cell r="L26" t="str">
            <v>CrealityHalotOne</v>
          </cell>
          <cell r="O26">
            <v>10</v>
          </cell>
          <cell r="P26">
            <v>70</v>
          </cell>
          <cell r="Q26">
            <v>9</v>
          </cell>
          <cell r="R26">
            <v>1</v>
          </cell>
        </row>
        <row r="27">
          <cell r="L27" t="str">
            <v>CrealityHalotOnePlus</v>
          </cell>
          <cell r="O27">
            <v>10</v>
          </cell>
          <cell r="P27">
            <v>70</v>
          </cell>
          <cell r="Q27">
            <v>9</v>
          </cell>
          <cell r="R27">
            <v>1</v>
          </cell>
        </row>
        <row r="28">
          <cell r="L28" t="str">
            <v>CrealityHalotOnePro</v>
          </cell>
          <cell r="O28">
            <v>10</v>
          </cell>
          <cell r="P28">
            <v>70</v>
          </cell>
          <cell r="Q28">
            <v>9</v>
          </cell>
          <cell r="R28">
            <v>1</v>
          </cell>
        </row>
        <row r="29">
          <cell r="L29" t="str">
            <v>CrealityHalotRay</v>
          </cell>
          <cell r="O29">
            <v>10</v>
          </cell>
          <cell r="P29">
            <v>70</v>
          </cell>
          <cell r="Q29">
            <v>9</v>
          </cell>
          <cell r="R29">
            <v>1</v>
          </cell>
        </row>
        <row r="30">
          <cell r="L30" t="str">
            <v>CrealityHalotSky</v>
          </cell>
          <cell r="O30">
            <v>10</v>
          </cell>
          <cell r="P30">
            <v>70</v>
          </cell>
          <cell r="Q30">
            <v>9</v>
          </cell>
          <cell r="R30">
            <v>1</v>
          </cell>
        </row>
        <row r="31">
          <cell r="L31" t="str">
            <v>CrealityHalotSky2022</v>
          </cell>
          <cell r="O31">
            <v>10</v>
          </cell>
          <cell r="P31">
            <v>70</v>
          </cell>
          <cell r="Q31">
            <v>9</v>
          </cell>
          <cell r="R31">
            <v>1</v>
          </cell>
        </row>
        <row r="32">
          <cell r="L32" t="str">
            <v>CrealityLD002R</v>
          </cell>
          <cell r="O32">
            <v>10</v>
          </cell>
          <cell r="P32">
            <v>70</v>
          </cell>
          <cell r="Q32">
            <v>9</v>
          </cell>
          <cell r="R32">
            <v>0</v>
          </cell>
        </row>
        <row r="33">
          <cell r="L33" t="str">
            <v>ElegooJupiter</v>
          </cell>
          <cell r="O33">
            <v>1000</v>
          </cell>
          <cell r="P33">
            <v>100</v>
          </cell>
          <cell r="Q33">
            <v>9</v>
          </cell>
          <cell r="R33">
            <v>0</v>
          </cell>
        </row>
        <row r="34">
          <cell r="L34" t="str">
            <v>ElegooMars</v>
          </cell>
          <cell r="O34">
            <v>1000</v>
          </cell>
          <cell r="P34">
            <v>100</v>
          </cell>
          <cell r="Q34">
            <v>9</v>
          </cell>
          <cell r="R34">
            <v>0</v>
          </cell>
        </row>
        <row r="35">
          <cell r="L35" t="str">
            <v>ElegooMars2Pro</v>
          </cell>
          <cell r="O35">
            <v>1000</v>
          </cell>
          <cell r="P35">
            <v>100</v>
          </cell>
          <cell r="Q35">
            <v>9</v>
          </cell>
          <cell r="R35">
            <v>0</v>
          </cell>
        </row>
        <row r="36">
          <cell r="L36" t="str">
            <v>ElegooMars3</v>
          </cell>
          <cell r="O36">
            <v>1000</v>
          </cell>
          <cell r="P36">
            <v>100</v>
          </cell>
          <cell r="Q36">
            <v>9</v>
          </cell>
          <cell r="R36">
            <v>0</v>
          </cell>
        </row>
        <row r="37">
          <cell r="L37" t="str">
            <v>ElegooMars3Pro</v>
          </cell>
          <cell r="O37">
            <v>1000</v>
          </cell>
          <cell r="P37">
            <v>100</v>
          </cell>
          <cell r="Q37">
            <v>9</v>
          </cell>
          <cell r="R37">
            <v>0</v>
          </cell>
        </row>
        <row r="38">
          <cell r="L38" t="str">
            <v>ElegooMars4Ultra9K</v>
          </cell>
          <cell r="O38">
            <v>1000</v>
          </cell>
          <cell r="P38">
            <v>100</v>
          </cell>
          <cell r="Q38">
            <v>9</v>
          </cell>
          <cell r="R38">
            <v>0</v>
          </cell>
        </row>
        <row r="39">
          <cell r="L39" t="str">
            <v>ElegooMars4DLP</v>
          </cell>
          <cell r="O39">
            <v>1000</v>
          </cell>
          <cell r="P39">
            <v>100</v>
          </cell>
          <cell r="Q39">
            <v>9</v>
          </cell>
          <cell r="R39">
            <v>0</v>
          </cell>
        </row>
        <row r="40">
          <cell r="L40" t="str">
            <v>ElegooMarsC</v>
          </cell>
          <cell r="O40">
            <v>1000</v>
          </cell>
          <cell r="P40">
            <v>100</v>
          </cell>
          <cell r="Q40">
            <v>9</v>
          </cell>
          <cell r="R40">
            <v>0</v>
          </cell>
        </row>
        <row r="41">
          <cell r="L41" t="str">
            <v>ElegooSaturn</v>
          </cell>
          <cell r="O41">
            <v>1000</v>
          </cell>
          <cell r="P41">
            <v>100</v>
          </cell>
          <cell r="Q41">
            <v>9</v>
          </cell>
          <cell r="R41">
            <v>0</v>
          </cell>
        </row>
        <row r="42">
          <cell r="L42" t="str">
            <v>ElegooSaturn28K</v>
          </cell>
          <cell r="O42">
            <v>1000</v>
          </cell>
          <cell r="P42">
            <v>100</v>
          </cell>
          <cell r="Q42">
            <v>9</v>
          </cell>
          <cell r="R42">
            <v>0</v>
          </cell>
        </row>
        <row r="43">
          <cell r="L43" t="str">
            <v>ElegooSaturn312K</v>
          </cell>
          <cell r="O43">
            <v>1000</v>
          </cell>
          <cell r="P43">
            <v>100</v>
          </cell>
          <cell r="Q43">
            <v>9</v>
          </cell>
          <cell r="R43">
            <v>0</v>
          </cell>
        </row>
        <row r="44">
          <cell r="L44" t="str">
            <v>ElegooSaturn3Ultra12K</v>
          </cell>
          <cell r="O44">
            <v>1000</v>
          </cell>
          <cell r="P44">
            <v>100</v>
          </cell>
          <cell r="Q44">
            <v>9</v>
          </cell>
          <cell r="R44">
            <v>0</v>
          </cell>
        </row>
        <row r="45">
          <cell r="L45" t="str">
            <v>EPAXX1</v>
          </cell>
          <cell r="O45">
            <v>1000</v>
          </cell>
          <cell r="P45">
            <v>100</v>
          </cell>
          <cell r="Q45">
            <v>9</v>
          </cell>
          <cell r="R45">
            <v>0</v>
          </cell>
        </row>
        <row r="46">
          <cell r="L46" t="str">
            <v>EPAXX10</v>
          </cell>
          <cell r="O46">
            <v>1000</v>
          </cell>
          <cell r="P46">
            <v>100</v>
          </cell>
          <cell r="Q46">
            <v>9</v>
          </cell>
          <cell r="R46">
            <v>0</v>
          </cell>
        </row>
        <row r="47">
          <cell r="L47" t="str">
            <v>EPAXX133</v>
          </cell>
          <cell r="O47">
            <v>1000</v>
          </cell>
          <cell r="P47">
            <v>100</v>
          </cell>
          <cell r="Q47">
            <v>9</v>
          </cell>
          <cell r="R47">
            <v>0</v>
          </cell>
        </row>
        <row r="48">
          <cell r="L48" t="str">
            <v>EPAXX1564K</v>
          </cell>
          <cell r="O48">
            <v>1000</v>
          </cell>
          <cell r="P48">
            <v>100</v>
          </cell>
          <cell r="Q48">
            <v>9</v>
          </cell>
          <cell r="R48">
            <v>0</v>
          </cell>
        </row>
        <row r="49">
          <cell r="L49" t="str">
            <v>FlashForgeHunter</v>
          </cell>
          <cell r="O49">
            <v>1000</v>
          </cell>
          <cell r="P49">
            <v>100</v>
          </cell>
          <cell r="Q49">
            <v>9</v>
          </cell>
          <cell r="R49">
            <v>0</v>
          </cell>
        </row>
        <row r="50">
          <cell r="L50" t="str">
            <v>HardlightSirius</v>
          </cell>
          <cell r="O50">
            <v>1000</v>
          </cell>
          <cell r="P50">
            <v>100</v>
          </cell>
          <cell r="Q50">
            <v>9</v>
          </cell>
          <cell r="R50">
            <v>0</v>
          </cell>
        </row>
        <row r="51">
          <cell r="L51" t="str">
            <v>HardlightSiriusblacklight</v>
          </cell>
          <cell r="O51">
            <v>1000</v>
          </cell>
          <cell r="P51">
            <v>100</v>
          </cell>
          <cell r="Q51">
            <v>9</v>
          </cell>
          <cell r="R51">
            <v>0</v>
          </cell>
        </row>
        <row r="52">
          <cell r="L52" t="str">
            <v>HardlightSiriusXL894M</v>
          </cell>
          <cell r="O52">
            <v>1000</v>
          </cell>
          <cell r="P52">
            <v>100</v>
          </cell>
          <cell r="Q52">
            <v>9</v>
          </cell>
          <cell r="R52">
            <v>0</v>
          </cell>
        </row>
        <row r="53">
          <cell r="L53" t="str">
            <v>HardlightSIRIUSXLBlack89"4K</v>
          </cell>
          <cell r="O53">
            <v>1000</v>
          </cell>
          <cell r="P53">
            <v>100</v>
          </cell>
          <cell r="Q53">
            <v>9</v>
          </cell>
          <cell r="R53">
            <v>0</v>
          </cell>
        </row>
        <row r="54">
          <cell r="L54" t="str">
            <v>HardlightSIRIUSXLBlacklight89"4K</v>
          </cell>
          <cell r="O54">
            <v>1000</v>
          </cell>
          <cell r="P54">
            <v>100</v>
          </cell>
          <cell r="Q54">
            <v>9</v>
          </cell>
          <cell r="R54">
            <v>0</v>
          </cell>
        </row>
        <row r="55">
          <cell r="L55" t="str">
            <v>KelantOrbeatS400</v>
          </cell>
          <cell r="O55">
            <v>1000</v>
          </cell>
          <cell r="P55">
            <v>100</v>
          </cell>
          <cell r="Q55">
            <v>9</v>
          </cell>
          <cell r="R55">
            <v>0</v>
          </cell>
        </row>
        <row r="56">
          <cell r="L56" t="str">
            <v>LongerOrange10</v>
          </cell>
          <cell r="O56">
            <v>1000</v>
          </cell>
          <cell r="P56">
            <v>100</v>
          </cell>
          <cell r="Q56">
            <v>9</v>
          </cell>
          <cell r="R56">
            <v>0</v>
          </cell>
        </row>
        <row r="57">
          <cell r="L57" t="str">
            <v>LongerOrange30</v>
          </cell>
          <cell r="O57">
            <v>1000</v>
          </cell>
          <cell r="P57">
            <v>100</v>
          </cell>
          <cell r="Q57">
            <v>9</v>
          </cell>
          <cell r="R57">
            <v>0</v>
          </cell>
        </row>
        <row r="58">
          <cell r="L58" t="str">
            <v>LongerOrange40</v>
          </cell>
          <cell r="O58">
            <v>1000</v>
          </cell>
          <cell r="P58">
            <v>100</v>
          </cell>
          <cell r="Q58">
            <v>9</v>
          </cell>
          <cell r="R58">
            <v>0</v>
          </cell>
        </row>
        <row r="59">
          <cell r="L59" t="str">
            <v>LongerOrange4K</v>
          </cell>
          <cell r="O59">
            <v>1000</v>
          </cell>
          <cell r="P59">
            <v>100</v>
          </cell>
          <cell r="Q59">
            <v>9</v>
          </cell>
          <cell r="R59">
            <v>0</v>
          </cell>
        </row>
        <row r="60">
          <cell r="L60" t="str">
            <v>MonopriceMini</v>
          </cell>
          <cell r="O60">
            <v>1000</v>
          </cell>
          <cell r="P60">
            <v>100</v>
          </cell>
          <cell r="Q60">
            <v>9</v>
          </cell>
          <cell r="R60">
            <v>0</v>
          </cell>
        </row>
        <row r="61">
          <cell r="L61" t="str">
            <v>PeopolyPhenom</v>
          </cell>
          <cell r="O61">
            <v>1000</v>
          </cell>
          <cell r="P61">
            <v>100</v>
          </cell>
          <cell r="Q61">
            <v>9</v>
          </cell>
          <cell r="R61">
            <v>0</v>
          </cell>
        </row>
        <row r="62">
          <cell r="L62" t="str">
            <v>PeopolyPhenomL</v>
          </cell>
          <cell r="O62">
            <v>1000</v>
          </cell>
          <cell r="P62">
            <v>100</v>
          </cell>
          <cell r="Q62">
            <v>9</v>
          </cell>
          <cell r="R62">
            <v>0</v>
          </cell>
        </row>
        <row r="63">
          <cell r="L63" t="str">
            <v>PhrozenShuffle2018</v>
          </cell>
          <cell r="O63">
            <v>1000</v>
          </cell>
          <cell r="P63">
            <v>99</v>
          </cell>
          <cell r="Q63">
            <v>9</v>
          </cell>
          <cell r="R63">
            <v>0</v>
          </cell>
        </row>
        <row r="64">
          <cell r="L64" t="str">
            <v>PhrozenShuffle2019</v>
          </cell>
          <cell r="O64">
            <v>1000</v>
          </cell>
          <cell r="P64">
            <v>99</v>
          </cell>
          <cell r="Q64">
            <v>9</v>
          </cell>
          <cell r="R64">
            <v>0</v>
          </cell>
        </row>
        <row r="65">
          <cell r="L65" t="str">
            <v>PhrozenShuffle4k</v>
          </cell>
          <cell r="O65">
            <v>1000</v>
          </cell>
          <cell r="P65">
            <v>99</v>
          </cell>
          <cell r="Q65">
            <v>9</v>
          </cell>
          <cell r="R65">
            <v>0</v>
          </cell>
        </row>
        <row r="66">
          <cell r="L66" t="str">
            <v>PhrozenShuffleLite</v>
          </cell>
          <cell r="O66">
            <v>1000</v>
          </cell>
          <cell r="P66">
            <v>99</v>
          </cell>
          <cell r="Q66">
            <v>9</v>
          </cell>
          <cell r="R66">
            <v>0</v>
          </cell>
        </row>
        <row r="67">
          <cell r="L67" t="str">
            <v>PhrozenShuffleXL2018</v>
          </cell>
          <cell r="O67">
            <v>1000</v>
          </cell>
          <cell r="P67">
            <v>99</v>
          </cell>
          <cell r="Q67">
            <v>9</v>
          </cell>
          <cell r="R67">
            <v>0</v>
          </cell>
        </row>
        <row r="68">
          <cell r="L68" t="str">
            <v>PhrozenShuffleXL2019</v>
          </cell>
          <cell r="O68">
            <v>1000</v>
          </cell>
          <cell r="P68">
            <v>99</v>
          </cell>
          <cell r="Q68">
            <v>9</v>
          </cell>
          <cell r="R68">
            <v>0</v>
          </cell>
        </row>
        <row r="69">
          <cell r="L69" t="str">
            <v>PhrozenSonic</v>
          </cell>
          <cell r="O69">
            <v>1000</v>
          </cell>
          <cell r="P69">
            <v>99</v>
          </cell>
          <cell r="Q69">
            <v>9</v>
          </cell>
          <cell r="R69">
            <v>0</v>
          </cell>
        </row>
        <row r="70">
          <cell r="L70" t="str">
            <v>PhrozenSonic4K</v>
          </cell>
          <cell r="O70">
            <v>1000</v>
          </cell>
          <cell r="P70">
            <v>100</v>
          </cell>
          <cell r="Q70">
            <v>9</v>
          </cell>
          <cell r="R70">
            <v>0</v>
          </cell>
        </row>
        <row r="71">
          <cell r="L71" t="str">
            <v>PhrozenSonicMega8K</v>
          </cell>
          <cell r="O71">
            <v>1000</v>
          </cell>
          <cell r="P71">
            <v>100</v>
          </cell>
          <cell r="Q71">
            <v>9</v>
          </cell>
          <cell r="R71">
            <v>0</v>
          </cell>
        </row>
        <row r="72">
          <cell r="L72" t="str">
            <v>PhrozenSonicMighty4K</v>
          </cell>
          <cell r="O72">
            <v>1000</v>
          </cell>
          <cell r="P72">
            <v>100</v>
          </cell>
          <cell r="Q72">
            <v>9</v>
          </cell>
          <cell r="R72">
            <v>0</v>
          </cell>
        </row>
        <row r="73">
          <cell r="L73" t="str">
            <v>PhrozenSonicMighty8K</v>
          </cell>
          <cell r="O73">
            <v>1000</v>
          </cell>
          <cell r="P73">
            <v>100</v>
          </cell>
          <cell r="Q73">
            <v>9</v>
          </cell>
          <cell r="R73">
            <v>0</v>
          </cell>
        </row>
        <row r="74">
          <cell r="L74" t="str">
            <v>PhrozenSonicMini</v>
          </cell>
          <cell r="O74">
            <v>1000</v>
          </cell>
          <cell r="P74">
            <v>100</v>
          </cell>
          <cell r="Q74">
            <v>9</v>
          </cell>
          <cell r="R74">
            <v>0</v>
          </cell>
        </row>
        <row r="75">
          <cell r="L75" t="str">
            <v>PhrozenSonicMini4K</v>
          </cell>
          <cell r="O75">
            <v>1000</v>
          </cell>
          <cell r="P75">
            <v>100</v>
          </cell>
          <cell r="Q75">
            <v>9</v>
          </cell>
          <cell r="R75">
            <v>0</v>
          </cell>
        </row>
        <row r="76">
          <cell r="L76" t="str">
            <v>PhrozenSonicMini8K</v>
          </cell>
          <cell r="O76">
            <v>1000</v>
          </cell>
          <cell r="P76">
            <v>100</v>
          </cell>
          <cell r="Q76">
            <v>9</v>
          </cell>
          <cell r="R76">
            <v>0</v>
          </cell>
        </row>
        <row r="77">
          <cell r="L77" t="str">
            <v>PhrozenSonicMini8Ks</v>
          </cell>
          <cell r="O77">
            <v>1000</v>
          </cell>
          <cell r="P77">
            <v>100</v>
          </cell>
          <cell r="Q77">
            <v>9</v>
          </cell>
          <cell r="R77">
            <v>0</v>
          </cell>
        </row>
        <row r="78">
          <cell r="L78" t="str">
            <v>PhrozenSonicXL4K</v>
          </cell>
          <cell r="O78">
            <v>1000</v>
          </cell>
          <cell r="P78">
            <v>99</v>
          </cell>
          <cell r="Q78">
            <v>9</v>
          </cell>
          <cell r="R78">
            <v>0</v>
          </cell>
        </row>
        <row r="79">
          <cell r="L79" t="str">
            <v>PhrozenTransform</v>
          </cell>
          <cell r="O79">
            <v>1000</v>
          </cell>
          <cell r="P79">
            <v>99</v>
          </cell>
          <cell r="Q79">
            <v>9</v>
          </cell>
          <cell r="R79">
            <v>0</v>
          </cell>
        </row>
        <row r="80">
          <cell r="L80" t="str">
            <v>PionextDJ89</v>
          </cell>
          <cell r="O80">
            <v>10</v>
          </cell>
          <cell r="P80">
            <v>70</v>
          </cell>
          <cell r="Q80">
            <v>9</v>
          </cell>
          <cell r="R80">
            <v>1</v>
          </cell>
        </row>
        <row r="81">
          <cell r="L81" t="str">
            <v>PrusaSL1</v>
          </cell>
          <cell r="O81">
            <v>1000</v>
          </cell>
          <cell r="P81">
            <v>100</v>
          </cell>
          <cell r="Q81">
            <v>9</v>
          </cell>
          <cell r="R81">
            <v>0</v>
          </cell>
        </row>
        <row r="82">
          <cell r="L82" t="str">
            <v>QIDISbox</v>
          </cell>
          <cell r="O82">
            <v>1000</v>
          </cell>
          <cell r="P82">
            <v>100</v>
          </cell>
          <cell r="Q82">
            <v>9</v>
          </cell>
          <cell r="R82">
            <v>0</v>
          </cell>
        </row>
        <row r="83">
          <cell r="L83" t="str">
            <v>RayShapeShape1+Dental</v>
          </cell>
          <cell r="O83">
            <v>1000</v>
          </cell>
          <cell r="P83">
            <v>100</v>
          </cell>
          <cell r="Q83">
            <v>9</v>
          </cell>
          <cell r="R83">
            <v>0</v>
          </cell>
        </row>
        <row r="84">
          <cell r="L84" t="str">
            <v>SparkMaker</v>
          </cell>
          <cell r="O84">
            <v>1000</v>
          </cell>
          <cell r="P84">
            <v>100</v>
          </cell>
          <cell r="Q84">
            <v>9</v>
          </cell>
          <cell r="R84">
            <v>0</v>
          </cell>
        </row>
        <row r="85">
          <cell r="L85" t="str">
            <v>SparkMakerFHD</v>
          </cell>
          <cell r="O85">
            <v>1000</v>
          </cell>
          <cell r="P85">
            <v>100</v>
          </cell>
          <cell r="Q85">
            <v>9</v>
          </cell>
          <cell r="R85">
            <v>0</v>
          </cell>
        </row>
        <row r="86">
          <cell r="L86" t="str">
            <v>TronxyUltrabot</v>
          </cell>
          <cell r="O86">
            <v>1000</v>
          </cell>
          <cell r="P86">
            <v>100</v>
          </cell>
          <cell r="Q86">
            <v>9</v>
          </cell>
          <cell r="R86">
            <v>0</v>
          </cell>
        </row>
        <row r="87">
          <cell r="L87" t="str">
            <v>UNIZNBEE</v>
          </cell>
          <cell r="O87">
            <v>1000</v>
          </cell>
          <cell r="P87">
            <v>100</v>
          </cell>
          <cell r="Q87">
            <v>9</v>
          </cell>
          <cell r="R87">
            <v>0</v>
          </cell>
        </row>
        <row r="88">
          <cell r="L88" t="str">
            <v>UNIZSLASH2</v>
          </cell>
          <cell r="O88">
            <v>1000</v>
          </cell>
          <cell r="P88">
            <v>25</v>
          </cell>
          <cell r="Q88">
            <v>9</v>
          </cell>
          <cell r="R88">
            <v>0</v>
          </cell>
        </row>
        <row r="89">
          <cell r="L89" t="str">
            <v>UNIZSLASHPLUS</v>
          </cell>
          <cell r="O89">
            <v>1000</v>
          </cell>
          <cell r="P89">
            <v>25</v>
          </cell>
          <cell r="Q89">
            <v>9</v>
          </cell>
          <cell r="R89">
            <v>0</v>
          </cell>
        </row>
        <row r="90">
          <cell r="L90" t="str">
            <v>VoxelabProxima</v>
          </cell>
          <cell r="O90">
            <v>1000</v>
          </cell>
          <cell r="P90">
            <v>100</v>
          </cell>
          <cell r="Q90">
            <v>9</v>
          </cell>
          <cell r="R90">
            <v>0</v>
          </cell>
        </row>
        <row r="91">
          <cell r="L91" t="str">
            <v>WanhaoD7</v>
          </cell>
          <cell r="O91">
            <v>1000</v>
          </cell>
          <cell r="P91">
            <v>100</v>
          </cell>
          <cell r="Q91">
            <v>9</v>
          </cell>
          <cell r="R91">
            <v>0</v>
          </cell>
        </row>
        <row r="92">
          <cell r="L92" t="str">
            <v>WanhaoD8</v>
          </cell>
          <cell r="O92">
            <v>1000</v>
          </cell>
          <cell r="P92">
            <v>100</v>
          </cell>
          <cell r="Q92">
            <v>9</v>
          </cell>
          <cell r="R92">
            <v>0</v>
          </cell>
        </row>
        <row r="93">
          <cell r="L93" t="str">
            <v>WanhaoGadosoGR1</v>
          </cell>
          <cell r="O93">
            <v>1000</v>
          </cell>
          <cell r="P93">
            <v>100</v>
          </cell>
          <cell r="Q93">
            <v>9</v>
          </cell>
          <cell r="R93">
            <v>0</v>
          </cell>
        </row>
        <row r="94">
          <cell r="L94" t="str">
            <v>UniformationGKTwo</v>
          </cell>
          <cell r="O94">
            <v>1000</v>
          </cell>
          <cell r="P94">
            <v>100</v>
          </cell>
          <cell r="Q94">
            <v>9</v>
          </cell>
          <cell r="R94">
            <v>0</v>
          </cell>
        </row>
        <row r="95">
          <cell r="L95" t="str">
            <v>RitonRXDentL230</v>
          </cell>
          <cell r="O95">
            <v>1000</v>
          </cell>
          <cell r="P95">
            <v>100</v>
          </cell>
          <cell r="Q95">
            <v>9</v>
          </cell>
          <cell r="R95">
            <v>1</v>
          </cell>
        </row>
        <row r="96">
          <cell r="L96" t="str">
            <v>RivoxL14K01</v>
          </cell>
          <cell r="O96">
            <v>10</v>
          </cell>
          <cell r="P96">
            <v>70</v>
          </cell>
          <cell r="Q96">
            <v>9</v>
          </cell>
          <cell r="R96">
            <v>1</v>
          </cell>
        </row>
        <row r="97">
          <cell r="L97" t="str">
            <v>RivoxL14K02</v>
          </cell>
          <cell r="O97">
            <v>10</v>
          </cell>
          <cell r="P97">
            <v>70</v>
          </cell>
          <cell r="Q97">
            <v>9</v>
          </cell>
          <cell r="R97">
            <v>1</v>
          </cell>
        </row>
        <row r="98">
          <cell r="L98" t="str">
            <v>PiocreatC0214K</v>
          </cell>
          <cell r="O98">
            <v>10</v>
          </cell>
          <cell r="P98">
            <v>70</v>
          </cell>
          <cell r="Q98">
            <v>9</v>
          </cell>
          <cell r="R98">
            <v>1</v>
          </cell>
        </row>
        <row r="99">
          <cell r="L99" t="str">
            <v>PurpleDanceD8KPro</v>
          </cell>
          <cell r="O99">
            <v>1000</v>
          </cell>
          <cell r="P99">
            <v>1000</v>
          </cell>
          <cell r="Q99">
            <v>7</v>
          </cell>
          <cell r="R99">
            <v>0</v>
          </cell>
        </row>
        <row r="100">
          <cell r="L100" t="str">
            <v>XYZNobelSuperfine</v>
          </cell>
          <cell r="O100">
            <v>1000</v>
          </cell>
          <cell r="P100">
            <v>100</v>
          </cell>
          <cell r="Q100">
            <v>9</v>
          </cell>
          <cell r="R100">
            <v>0</v>
          </cell>
        </row>
        <row r="101">
          <cell r="L101" t="str">
            <v>VeltzT7L</v>
          </cell>
          <cell r="O101">
            <v>1000</v>
          </cell>
          <cell r="P101">
            <v>70</v>
          </cell>
          <cell r="Q101">
            <v>9</v>
          </cell>
          <cell r="R101">
            <v>0</v>
          </cell>
        </row>
        <row r="102">
          <cell r="L102" t="str">
            <v>UNIZSLASHPRO</v>
          </cell>
          <cell r="O102">
            <v>1000</v>
          </cell>
          <cell r="P102">
            <v>25</v>
          </cell>
          <cell r="Q102">
            <v>9</v>
          </cell>
          <cell r="R102">
            <v>0</v>
          </cell>
        </row>
        <row r="103">
          <cell r="L103" t="str">
            <v>UNIZzSLTV15</v>
          </cell>
          <cell r="O103">
            <v>1000</v>
          </cell>
          <cell r="P103">
            <v>25</v>
          </cell>
          <cell r="Q103">
            <v>9</v>
          </cell>
          <cell r="R103">
            <v>0</v>
          </cell>
        </row>
        <row r="104">
          <cell r="L104" t="str">
            <v>UNIZzSLTV23</v>
          </cell>
          <cell r="O104">
            <v>1000</v>
          </cell>
          <cell r="P104">
            <v>25</v>
          </cell>
          <cell r="Q104">
            <v>9</v>
          </cell>
          <cell r="R104">
            <v>0</v>
          </cell>
        </row>
        <row r="105">
          <cell r="L105" t="str">
            <v>UNIZSLASHDJ2</v>
          </cell>
          <cell r="O105">
            <v>1000</v>
          </cell>
          <cell r="P105">
            <v>25</v>
          </cell>
          <cell r="Q105">
            <v>9</v>
          </cell>
          <cell r="R105">
            <v>0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699D1-DD6A-4292-9580-FD12CC62B532}">
  <dimension ref="A1:P4445"/>
  <sheetViews>
    <sheetView tabSelected="1" topLeftCell="A1560" zoomScale="70" zoomScaleNormal="70" workbookViewId="0">
      <selection activeCell="B1586" sqref="B1586"/>
    </sheetView>
  </sheetViews>
  <sheetFormatPr defaultRowHeight="15" x14ac:dyDescent="0.25"/>
  <cols>
    <col min="1" max="1" width="34.28515625" bestFit="1" customWidth="1"/>
    <col min="2" max="2" width="34.28515625" customWidth="1"/>
    <col min="3" max="3" width="39.7109375" bestFit="1" customWidth="1"/>
    <col min="4" max="8" width="14.28515625" customWidth="1"/>
    <col min="9" max="9" width="14.28515625" style="3" customWidth="1"/>
    <col min="10" max="10" width="14.28515625" customWidth="1"/>
    <col min="11" max="11" width="13.85546875" customWidth="1"/>
    <col min="12" max="12" width="20.5703125" customWidth="1"/>
    <col min="13" max="14" width="14.28515625" customWidth="1"/>
    <col min="15" max="15" width="31" bestFit="1" customWidth="1"/>
  </cols>
  <sheetData>
    <row r="1" spans="1:16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tr">
        <f t="array" ref="A2">IF(ROW()-1&gt;COUNTA([1]!T_Printers[Printers])*COUNTA([1]!T_Resins[Resins]),"",INDEX([1]!T_Printers[Printers],INT((ROW()-2)/COUNTA([1]!T_Resins[Resins])+1)))</f>
        <v>Anet N4</v>
      </c>
      <c r="B2" t="str">
        <f>_xlfn.XLOOKUP(A2,[1]!T_Printers[Printers],[1]!T_Printers[Icon link],,0)</f>
        <v>AnetN4</v>
      </c>
      <c r="C2" t="str">
        <f t="array" ref="C2">IF(ROW()-1&gt;COUNTA([1]!T_Printers[Printers])*COUNTA([1]!T_Resins[Resins]),"",INDEX([1]!T_Resins[Resins],MOD(ROW()-2,COUNTA([1]!T_Resins[Resins]))+1))</f>
        <v>Basic Red</v>
      </c>
      <c r="D2">
        <f>IF(SUM(E2:J2)&lt;&gt;0,IF(ROW()-1&gt;COUNTA([1]!T_Printers[Printers])*COUNTA([1]!T_Resins[Resins]),"",2),"")</f>
        <v>2</v>
      </c>
      <c r="E2" cm="1">
        <f t="array" ref="E2">IFERROR(IF(ROW()-1&gt;COUNTA([1]!T_Printers[Printers])*COUNTA([1]!T_Resins[Resins]),"",_xlfn.IFS(ROUND(VLOOKUP(C2,[1]!T_Resins[#Data],2,FALSE)/VLOOKUP(A2,[1]!T_Printers[#Data],5,FALSE),1)&lt;=_xlfn.XLOOKUP(B2,[1]Printers!L:L,[1]Printers!O:O,1,0,),ROUND(VLOOKUP(C2,[1]!T_Resins[#Data],2,FALSE)/VLOOKUP(A2,[1]!T_Printers[#Data],5,FALSE),1),ROUND(VLOOKUP(C2,[1]!T_Resins[#Data],2,FALSE)/VLOOKUP(A2,[1]!T_Printers[#Data],5,FALSE),1)&gt;_xlfn.XLOOKUP(B2,[1]Printers!L:L,[1]Printers!O:O,1,0,),"")),"")</f>
        <v>10.199999999999999</v>
      </c>
      <c r="F2">
        <f>IFERROR(IF(ROUND(_xlfn.XLOOKUP([1]Parameters!B2,[1]Printers!L:L,[1]Printers!Q:Q,,0)*E2/10,0)*10&lt;_xlfn.XLOOKUP([1]Parameters!B2,[1]Printers!L:L,[1]Printers!P:P,,0),ROUND(_xlfn.XLOOKUP([1]Parameters!B2,[1]Printers!L:L,[1]Printers!Q:Q,,0)*E2/10,0)*10,_xlfn.XLOOKUP([1]Parameters!B2,[1]Printers!L:L,[1]Printers!P:P,,0)),"")</f>
        <v>90</v>
      </c>
      <c r="G2" cm="1">
        <f t="array" ref="G2">IFERROR(IF(ROW()-1&gt;COUNTA([1]!T_Printers[Printers])*COUNTA([1]!T_Resins[Resins]),"",_xlfn.IFS(ROUND(VLOOKUP(C2,[1]!T_Resins[#Data],3,FALSE)/VLOOKUP(A2,[1]!T_Printers[#Data],5,FALSE),1)&lt;=_xlfn.XLOOKUP(B2,[1]Printers!L:L,[1]Printers!O:O,1,0,),ROUND(VLOOKUP(C2,[1]!T_Resins[#Data],3,FALSE)/VLOOKUP(A2,[1]!T_Printers[#Data],5,FALSE),1),ROUND(VLOOKUP(C2,[1]!T_Resins[#Data],3,FALSE)/VLOOKUP(A2,[1]!T_Printers[#Data],5,FALSE),1)&gt;_xlfn.XLOOKUP(B2,[1]Printers!L:L,[1]Printers!O:O,1,0,),10)),"")</f>
        <v>13.2</v>
      </c>
      <c r="H2">
        <f>IFERROR(IF(ROUND(_xlfn.XLOOKUP([1]Parameters!B2,[1]Printers!L:L,[1]Printers!Q:Q,,0)*G2/10,0)*10&lt;_xlfn.XLOOKUP([1]Parameters!B2,[1]Printers!L:L,[1]Printers!P:P,,0),ROUND(_xlfn.XLOOKUP([1]Parameters!B2,[1]Printers!L:L,[1]Printers!Q:Q,,0)*G2/10,0)*10,_xlfn.XLOOKUP([1]Parameters!B2,[1]Printers!L:L,[1]Printers!P:P,,0)),"")</f>
        <v>100</v>
      </c>
      <c r="I2" s="3" t="str" cm="1">
        <f t="array" ref="I2">IFERROR(IF(ROW()-1&gt;COUNTA([1]!T_Printers[Printers])*COUNTA([1]!T_Resins[Resins]),"",_xlfn.IFS(ROUND(VLOOKUP(C2,[1]!T_Resins[#Data],4,FALSE)/VLOOKUP(A2,[1]!T_Printers[#Data],5,FALSE),1)&lt;=_xlfn.XLOOKUP(B2,[1]Printers!L:L,[1]Printers!O:O,1,0,),ROUND(VLOOKUP(C2,[1]!T_Resins[#Data],4,FALSE)/VLOOKUP(A2,[1]!T_Printers[#Data],5,FALSE),1),ROUND(VLOOKUP(C2,[1]!T_Resins[#Data],4,FALSE)/VLOOKUP(A2,[1]!T_Printers[#Data],5,FALSE),1)&gt;_xlfn.XLOOKUP(B2,[1]Printers!L:L,[1]Printers!O:O,1,0,),"")),"")</f>
        <v/>
      </c>
      <c r="J2" t="str">
        <f>IFERROR(IF(ROUND(_xlfn.XLOOKUP([1]Parameters!B2,[1]Printers!L:L,[1]Printers!Q:Q,,0)*I2/10,0)*10&lt;_xlfn.XLOOKUP([1]Parameters!B2,[1]Printers!L:L,[1]Printers!P:P,,0),ROUND(_xlfn.XLOOKUP([1]Parameters!B2,[1]Printers!L:L,[1]Printers!Q:Q,,0)*I2/10,0)*10,_xlfn.XLOOKUP([1]Parameters!B2,[1]Printers!L:L,[1]Printers!P:P,,0)),"")</f>
        <v/>
      </c>
      <c r="K2">
        <f>IF(SUM(E2:J2)&lt;&gt;0,VLOOKUP(A2,[1]!T_Printers[#Data],10,FALSE)+VLOOKUP(C2,[1]!T_Resins[#Data],10,FALSE),"")</f>
        <v>2</v>
      </c>
      <c r="L2">
        <f>IF(SUM(E2:J2)&lt;&gt;0,VLOOKUP(A2,[1]!T_Printers[#Data],11,FALSE),"")</f>
        <v>4</v>
      </c>
      <c r="M2">
        <f>IF(SUM(E2:J2)&lt;&gt;0,VLOOKUP(C2,[1]!T_Resins[#Data],8,FALSE),"")</f>
        <v>120</v>
      </c>
      <c r="N2">
        <f>IF(_xlfn.XLOOKUP(B2,[1]Printers!$L:$L,[1]Printers!$R:$R,0,0)&gt;0,[1]Parameters!M2,IF(SUM(E2:J2)&lt;&gt;0,VLOOKUP(C2,[1]!T_Resins[#Data],9,FALSE),""))</f>
        <v>180</v>
      </c>
      <c r="O2" t="str">
        <f t="shared" ref="O2:O65" si="0">B2</f>
        <v>AnetN4</v>
      </c>
    </row>
    <row r="3" spans="1:16" x14ac:dyDescent="0.25">
      <c r="A3" t="str">
        <f t="array" ref="A3">IF(ROW()-1&gt;COUNTA([1]!T_Printers[Printers])*COUNTA([1]!T_Resins[Resins]),"",INDEX([1]!T_Printers[Printers],INT((ROW()-2)/COUNTA([1]!T_Resins[Resins])+1)))</f>
        <v>Anet N4</v>
      </c>
      <c r="B3" t="str">
        <f>_xlfn.XLOOKUP(A3,[1]!T_Printers[Printers],[1]!T_Printers[Icon link],,0)</f>
        <v>AnetN4</v>
      </c>
      <c r="C3" t="str">
        <f t="array" ref="C3">IF(ROW()-1&gt;COUNTA([1]!T_Printers[Printers])*COUNTA([1]!T_Resins[Resins]),"",INDEX([1]!T_Resins[Resins],MOD(ROW()-2,COUNTA([1]!T_Resins[Resins]))+1))</f>
        <v>Demo Bone</v>
      </c>
      <c r="D3">
        <f>IF(SUM(E3:J3)&lt;&gt;0,IF(ROW()-1&gt;COUNTA([1]!T_Printers[Printers])*COUNTA([1]!T_Resins[Resins]),"",2),"")</f>
        <v>2</v>
      </c>
      <c r="E3" cm="1">
        <f t="array" ref="E3">IFERROR(IF(ROW()-1&gt;COUNTA([1]!T_Printers[Printers])*COUNTA([1]!T_Resins[Resins]),"",_xlfn.IFS(ROUND(VLOOKUP(C3,[1]!T_Resins[#Data],2,FALSE)/VLOOKUP(A3,[1]!T_Printers[#Data],5,FALSE),1)&lt;=_xlfn.XLOOKUP(B3,[1]Printers!L:L,[1]Printers!O:O,1,0,),ROUND(VLOOKUP(C3,[1]!T_Resins[#Data],2,FALSE)/VLOOKUP(A3,[1]!T_Printers[#Data],5,FALSE),1),ROUND(VLOOKUP(C3,[1]!T_Resins[#Data],2,FALSE)/VLOOKUP(A3,[1]!T_Printers[#Data],5,FALSE),1)&gt;_xlfn.XLOOKUP(B3,[1]Printers!L:L,[1]Printers!O:O,1,0,),10)),"Используйте слой 100 мкм")</f>
        <v>9.9</v>
      </c>
      <c r="F3">
        <f>IFERROR(IF(ROUND(_xlfn.XLOOKUP([1]Parameters!B3,[1]Printers!L:L,[1]Printers!Q:Q,,0)*E3/10,0)*10&lt;_xlfn.XLOOKUP([1]Parameters!B3,[1]Printers!L:L,[1]Printers!P:P,,0),ROUND(_xlfn.XLOOKUP([1]Parameters!B3,[1]Printers!L:L,[1]Printers!Q:Q,,0)*E3/10,0)*10,_xlfn.XLOOKUP([1]Parameters!B3,[1]Printers!L:L,[1]Printers!P:P,,0)),"")</f>
        <v>90</v>
      </c>
      <c r="G3" cm="1">
        <f t="array" ref="G3">IFERROR(IF(ROW()-1&gt;COUNTA([1]!T_Printers[Printers])*COUNTA([1]!T_Resins[Resins]),"",_xlfn.IFS(ROUND(VLOOKUP(C3,[1]!T_Resins[#Data],3,FALSE)/VLOOKUP(A3,[1]!T_Printers[#Data],5,FALSE),1)&lt;=_xlfn.XLOOKUP(B3,[1]Printers!L:L,[1]Printers!O:O,1,0,),ROUND(VLOOKUP(C3,[1]!T_Resins[#Data],3,FALSE)/VLOOKUP(A3,[1]!T_Printers[#Data],5,FALSE),1),ROUND(VLOOKUP(C3,[1]!T_Resins[#Data],3,FALSE)/VLOOKUP(A3,[1]!T_Printers[#Data],5,FALSE),1)&gt;_xlfn.XLOOKUP(B3,[1]Printers!L:L,[1]Printers!O:O,1,0,),10)),"")</f>
        <v>13</v>
      </c>
      <c r="H3">
        <f>IFERROR(IF(ROUND(_xlfn.XLOOKUP([1]Parameters!B3,[1]Printers!L:L,[1]Printers!Q:Q,,0)*G3/10,0)*10&lt;_xlfn.XLOOKUP([1]Parameters!B3,[1]Printers!L:L,[1]Printers!P:P,,0),ROUND(_xlfn.XLOOKUP([1]Parameters!B3,[1]Printers!L:L,[1]Printers!Q:Q,,0)*G3/10,0)*10,_xlfn.XLOOKUP([1]Parameters!B3,[1]Printers!L:L,[1]Printers!P:P,,0)),"")</f>
        <v>100</v>
      </c>
      <c r="I3" s="3" t="str" cm="1">
        <f t="array" ref="I3">IFERROR(IF(ROW()-1&gt;COUNTA([1]!T_Printers[Printers])*COUNTA([1]!T_Resins[Resins]),"",_xlfn.IFS(ROUND(VLOOKUP(C3,[1]!T_Resins[#Data],4,FALSE)/VLOOKUP(A3,[1]!T_Printers[#Data],5,FALSE),1)&lt;=_xlfn.XLOOKUP(B3,[1]Printers!L:L,[1]Printers!O:O,1,0,),ROUND(VLOOKUP(C3,[1]!T_Resins[#Data],4,FALSE)/VLOOKUP(A3,[1]!T_Printers[#Data],5,FALSE),1),ROUND(VLOOKUP(C3,[1]!T_Resins[#Data],4,FALSE)/VLOOKUP(A3,[1]!T_Printers[#Data],5,FALSE),1)&gt;_xlfn.XLOOKUP(B3,[1]Printers!L:L,[1]Printers!O:O,1,0,),"")),"")</f>
        <v/>
      </c>
      <c r="J3" t="str">
        <f>IFERROR(IF(ROUND(_xlfn.XLOOKUP([1]Parameters!B3,[1]Printers!L:L,[1]Printers!Q:Q,,0)*I3/10,0)*10&lt;_xlfn.XLOOKUP([1]Parameters!B3,[1]Printers!L:L,[1]Printers!P:P,,0),ROUND(_xlfn.XLOOKUP([1]Parameters!B3,[1]Printers!L:L,[1]Printers!Q:Q,,0)*I3/10,0)*10,_xlfn.XLOOKUP([1]Parameters!B3,[1]Printers!L:L,[1]Printers!P:P,,0)),"")</f>
        <v/>
      </c>
      <c r="K3">
        <f>IF(SUM(E3:J3)&lt;&gt;0,VLOOKUP(A3,[1]!T_Printers[#Data],10,FALSE)+VLOOKUP(C3,[1]!T_Resins[#Data],10,FALSE),"")</f>
        <v>3</v>
      </c>
      <c r="L3">
        <f>IF(SUM(E3:J3)&lt;&gt;0,VLOOKUP(A3,[1]!T_Printers[#Data],11,FALSE),"")</f>
        <v>4</v>
      </c>
      <c r="M3">
        <f>IF(SUM(E3:J3)&lt;&gt;0,VLOOKUP(C3,[1]!T_Resins[#Data],8,FALSE),"")</f>
        <v>120</v>
      </c>
      <c r="N3">
        <f>IF(_xlfn.XLOOKUP(B3,[1]Printers!$L:$L,[1]Printers!$R:$R,0,0)&gt;0,[1]Parameters!M3,IF(SUM(E3:J3)&lt;&gt;0,VLOOKUP(C3,[1]!T_Resins[#Data],9,FALSE),""))</f>
        <v>180</v>
      </c>
      <c r="O3" t="str">
        <f t="shared" si="0"/>
        <v>AnetN4</v>
      </c>
    </row>
    <row r="4" spans="1:16" x14ac:dyDescent="0.25">
      <c r="A4" t="str">
        <f t="array" ref="A4">IF(ROW()-1&gt;COUNTA([1]!T_Printers[Printers])*COUNTA([1]!T_Resins[Resins]),"",INDEX([1]!T_Printers[Printers],INT((ROW()-2)/COUNTA([1]!T_Resins[Resins])+1)))</f>
        <v>Anet N4</v>
      </c>
      <c r="B4" t="str">
        <f>_xlfn.XLOOKUP(A4,[1]!T_Printers[Printers],[1]!T_Printers[Icon link],,0)</f>
        <v>AnetN4</v>
      </c>
      <c r="C4" t="str">
        <f t="array" ref="C4">IF(ROW()-1&gt;COUNTA([1]!T_Printers[Printers])*COUNTA([1]!T_Resins[Resins]),"",INDEX([1]!T_Resins[Resins],MOD(ROW()-2,COUNTA([1]!T_Resins[Resins]))+1))</f>
        <v xml:space="preserve">Dental Bleach (Обновленная версия) </v>
      </c>
      <c r="D4">
        <f>IF(SUM(E4:J4)&lt;&gt;0,IF(ROW()-1&gt;COUNTA([1]!T_Printers[Printers])*COUNTA([1]!T_Resins[Resins]),"",2),"")</f>
        <v>2</v>
      </c>
      <c r="E4" cm="1">
        <f t="array" ref="E4">IFERROR(IF(ROW()-1&gt;COUNTA([1]!T_Printers[Printers])*COUNTA([1]!T_Resins[Resins]),"",_xlfn.IFS(ROUND(VLOOKUP(C4,[1]!T_Resins[#Data],2,FALSE)/VLOOKUP(A4,[1]!T_Printers[#Data],5,FALSE),1)&lt;=_xlfn.XLOOKUP(B4,[1]Printers!L:L,[1]Printers!O:O,1,0,),ROUND(VLOOKUP(C4,[1]!T_Resins[#Data],2,FALSE)/VLOOKUP(A4,[1]!T_Printers[#Data],5,FALSE),1),ROUND(VLOOKUP(C4,[1]!T_Resins[#Data],2,FALSE)/VLOOKUP(A4,[1]!T_Printers[#Data],5,FALSE),1)&gt;_xlfn.XLOOKUP(B4,[1]Printers!L:L,[1]Printers!O:O,1,0,),10)),"Используйте слой 100 мкм")</f>
        <v>22.8</v>
      </c>
      <c r="F4">
        <f>IFERROR(IF(ROUND(_xlfn.XLOOKUP([1]Parameters!B4,[1]Printers!L:L,[1]Printers!Q:Q,,0)*E4/10,0)*10&lt;_xlfn.XLOOKUP([1]Parameters!B4,[1]Printers!L:L,[1]Printers!P:P,,0),ROUND(_xlfn.XLOOKUP([1]Parameters!B4,[1]Printers!L:L,[1]Printers!Q:Q,,0)*E4/10,0)*10,_xlfn.XLOOKUP([1]Parameters!B4,[1]Printers!L:L,[1]Printers!P:P,,0)),"")</f>
        <v>100</v>
      </c>
      <c r="G4" cm="1">
        <f t="array" ref="G4">IFERROR(IF(ROW()-1&gt;COUNTA([1]!T_Printers[Printers])*COUNTA([1]!T_Resins[Resins]),"",_xlfn.IFS(ROUND(VLOOKUP(C4,[1]!T_Resins[#Data],3,FALSE)/VLOOKUP(A4,[1]!T_Printers[#Data],5,FALSE),1)&lt;=_xlfn.XLOOKUP(B4,[1]Printers!L:L,[1]Printers!O:O,1,0,),ROUND(VLOOKUP(C4,[1]!T_Resins[#Data],3,FALSE)/VLOOKUP(A4,[1]!T_Printers[#Data],5,FALSE),1),ROUND(VLOOKUP(C4,[1]!T_Resins[#Data],3,FALSE)/VLOOKUP(A4,[1]!T_Printers[#Data],5,FALSE),1)&gt;_xlfn.XLOOKUP(B4,[1]Printers!L:L,[1]Printers!O:O,1,0,),10)),"")</f>
        <v>29.7</v>
      </c>
      <c r="H4">
        <f>IFERROR(IF(ROUND(_xlfn.XLOOKUP([1]Parameters!B4,[1]Printers!L:L,[1]Printers!Q:Q,,0)*G4/10,0)*10&lt;_xlfn.XLOOKUP([1]Parameters!B4,[1]Printers!L:L,[1]Printers!P:P,,0),ROUND(_xlfn.XLOOKUP([1]Parameters!B4,[1]Printers!L:L,[1]Printers!Q:Q,,0)*G4/10,0)*10,_xlfn.XLOOKUP([1]Parameters!B4,[1]Printers!L:L,[1]Printers!P:P,,0)),"")</f>
        <v>100</v>
      </c>
      <c r="I4" s="3" t="str" cm="1">
        <f t="array" ref="I4">IFERROR(IF(ROW()-1&gt;COUNTA([1]!T_Printers[Printers])*COUNTA([1]!T_Resins[Resins]),"",_xlfn.IFS(ROUND(VLOOKUP(C4,[1]!T_Resins[#Data],4,FALSE)/VLOOKUP(A4,[1]!T_Printers[#Data],5,FALSE),1)&lt;=_xlfn.XLOOKUP(B4,[1]Printers!L:L,[1]Printers!O:O,1,0,),ROUND(VLOOKUP(C4,[1]!T_Resins[#Data],4,FALSE)/VLOOKUP(A4,[1]!T_Printers[#Data],5,FALSE),1),ROUND(VLOOKUP(C4,[1]!T_Resins[#Data],4,FALSE)/VLOOKUP(A4,[1]!T_Printers[#Data],5,FALSE),1)&gt;_xlfn.XLOOKUP(B4,[1]Printers!L:L,[1]Printers!O:O,1,0,),"")),"")</f>
        <v/>
      </c>
      <c r="J4" t="str">
        <f>IFERROR(IF(ROUND(_xlfn.XLOOKUP([1]Parameters!B4,[1]Printers!L:L,[1]Printers!Q:Q,,0)*I4/10,0)*10&lt;_xlfn.XLOOKUP([1]Parameters!B4,[1]Printers!L:L,[1]Printers!P:P,,0),ROUND(_xlfn.XLOOKUP([1]Parameters!B4,[1]Printers!L:L,[1]Printers!Q:Q,,0)*I4/10,0)*10,_xlfn.XLOOKUP([1]Parameters!B4,[1]Printers!L:L,[1]Printers!P:P,,0)),"")</f>
        <v/>
      </c>
      <c r="K4">
        <f>IF(SUM(E4:J4)&lt;&gt;0,VLOOKUP(A4,[1]!T_Printers[#Data],10,FALSE)+VLOOKUP(C4,[1]!T_Resins[#Data],10,FALSE),"")</f>
        <v>3</v>
      </c>
      <c r="L4">
        <f>IF(SUM(E4:J4)&lt;&gt;0,VLOOKUP(A4,[1]!T_Printers[#Data],11,FALSE),"")</f>
        <v>4</v>
      </c>
      <c r="M4">
        <f>IF(SUM(E4:J4)&lt;&gt;0,VLOOKUP(C4,[1]!T_Resins[#Data],8,FALSE),"")</f>
        <v>120</v>
      </c>
      <c r="N4">
        <f>IF(_xlfn.XLOOKUP(B4,[1]Printers!$L:$L,[1]Printers!$R:$R,0,0)&gt;0,[1]Parameters!M4,IF(SUM(E4:J4)&lt;&gt;0,VLOOKUP(C4,[1]!T_Resins[#Data],9,FALSE),""))</f>
        <v>180</v>
      </c>
      <c r="O4" t="str">
        <f t="shared" si="0"/>
        <v>AnetN4</v>
      </c>
    </row>
    <row r="5" spans="1:16" x14ac:dyDescent="0.25">
      <c r="A5" t="str">
        <f t="array" ref="A5">IF(ROW()-1&gt;COUNTA([1]!T_Printers[Printers])*COUNTA([1]!T_Resins[Resins]),"",INDEX([1]!T_Printers[Printers],INT((ROW()-2)/COUNTA([1]!T_Resins[Resins])+1)))</f>
        <v>Anet N4</v>
      </c>
      <c r="B5" t="str">
        <f>_xlfn.XLOOKUP(A5,[1]!T_Printers[Printers],[1]!T_Printers[Icon link],,0)</f>
        <v>AnetN4</v>
      </c>
      <c r="C5" t="str">
        <f t="array" ref="C5">IF(ROW()-1&gt;COUNTA([1]!T_Printers[Printers])*COUNTA([1]!T_Resins[Resins]),"",INDEX([1]!T_Resins[Resins],MOD(ROW()-2,COUNTA([1]!T_Resins[Resins]))+1))</f>
        <v>Dental Bleach Pro</v>
      </c>
      <c r="D5">
        <f>IF(SUM(E5:J5)&lt;&gt;0,IF(ROW()-1&gt;COUNTA([1]!T_Printers[Printers])*COUNTA([1]!T_Resins[Resins]),"",2),"")</f>
        <v>2</v>
      </c>
      <c r="E5" cm="1">
        <f t="array" ref="E5">IFERROR(IF(ROW()-1&gt;COUNTA([1]!T_Printers[Printers])*COUNTA([1]!T_Resins[Resins]),"",_xlfn.IFS(ROUND(VLOOKUP(C5,[1]!T_Resins[#Data],2,FALSE)/VLOOKUP(A5,[1]!T_Printers[#Data],5,FALSE),1)&lt;=_xlfn.XLOOKUP(B5,[1]Printers!L:L,[1]Printers!O:O,1,0,),ROUND(VLOOKUP(C5,[1]!T_Resins[#Data],2,FALSE)/VLOOKUP(A5,[1]!T_Printers[#Data],5,FALSE),1),ROUND(VLOOKUP(C5,[1]!T_Resins[#Data],2,FALSE)/VLOOKUP(A5,[1]!T_Printers[#Data],5,FALSE),1)&gt;_xlfn.XLOOKUP(B5,[1]Printers!L:L,[1]Printers!O:O,1,0,),10)),"Используйте слой 100 мкм")</f>
        <v>16.899999999999999</v>
      </c>
      <c r="F5">
        <f>IFERROR(IF(ROUND(_xlfn.XLOOKUP([1]Parameters!B5,[1]Printers!L:L,[1]Printers!Q:Q,,0)*E5/10,0)*10&lt;_xlfn.XLOOKUP([1]Parameters!B5,[1]Printers!L:L,[1]Printers!P:P,,0),ROUND(_xlfn.XLOOKUP([1]Parameters!B5,[1]Printers!L:L,[1]Printers!Q:Q,,0)*E5/10,0)*10,_xlfn.XLOOKUP([1]Parameters!B5,[1]Printers!L:L,[1]Printers!P:P,,0)),"")</f>
        <v>100</v>
      </c>
      <c r="G5" cm="1">
        <f t="array" ref="G5">IFERROR(IF(ROW()-1&gt;COUNTA([1]!T_Printers[Printers])*COUNTA([1]!T_Resins[Resins]),"",_xlfn.IFS(ROUND(VLOOKUP(C5,[1]!T_Resins[#Data],3,FALSE)/VLOOKUP(A5,[1]!T_Printers[#Data],5,FALSE),1)&lt;=_xlfn.XLOOKUP(B5,[1]Printers!L:L,[1]Printers!O:O,1,0,),ROUND(VLOOKUP(C5,[1]!T_Resins[#Data],3,FALSE)/VLOOKUP(A5,[1]!T_Printers[#Data],5,FALSE),1),ROUND(VLOOKUP(C5,[1]!T_Resins[#Data],3,FALSE)/VLOOKUP(A5,[1]!T_Printers[#Data],5,FALSE),1)&gt;_xlfn.XLOOKUP(B5,[1]Printers!L:L,[1]Printers!O:O,1,0,),10)),"")</f>
        <v>22</v>
      </c>
      <c r="H5">
        <f>IFERROR(IF(ROUND(_xlfn.XLOOKUP([1]Parameters!B5,[1]Printers!L:L,[1]Printers!Q:Q,,0)*G5/10,0)*10&lt;_xlfn.XLOOKUP([1]Parameters!B5,[1]Printers!L:L,[1]Printers!P:P,,0),ROUND(_xlfn.XLOOKUP([1]Parameters!B5,[1]Printers!L:L,[1]Printers!Q:Q,,0)*G5/10,0)*10,_xlfn.XLOOKUP([1]Parameters!B5,[1]Printers!L:L,[1]Printers!P:P,,0)),"")</f>
        <v>100</v>
      </c>
      <c r="I5" s="3" t="str" cm="1">
        <f t="array" ref="I5">IFERROR(IF(ROW()-1&gt;COUNTA([1]!T_Printers[Printers])*COUNTA([1]!T_Resins[Resins]),"",_xlfn.IFS(ROUND(VLOOKUP(C5,[1]!T_Resins[#Data],4,FALSE)/VLOOKUP(A5,[1]!T_Printers[#Data],5,FALSE),1)&lt;=_xlfn.XLOOKUP(B5,[1]Printers!L:L,[1]Printers!O:O,1,0,),ROUND(VLOOKUP(C5,[1]!T_Resins[#Data],4,FALSE)/VLOOKUP(A5,[1]!T_Printers[#Data],5,FALSE),1),ROUND(VLOOKUP(C5,[1]!T_Resins[#Data],4,FALSE)/VLOOKUP(A5,[1]!T_Printers[#Data],5,FALSE),1)&gt;_xlfn.XLOOKUP(B5,[1]Printers!L:L,[1]Printers!O:O,1,0,),"")),"")</f>
        <v/>
      </c>
      <c r="J5" t="str">
        <f>IFERROR(IF(ROUND(_xlfn.XLOOKUP([1]Parameters!B5,[1]Printers!L:L,[1]Printers!Q:Q,,0)*I5/10,0)*10&lt;_xlfn.XLOOKUP([1]Parameters!B5,[1]Printers!L:L,[1]Printers!P:P,,0),ROUND(_xlfn.XLOOKUP([1]Parameters!B5,[1]Printers!L:L,[1]Printers!Q:Q,,0)*I5/10,0)*10,_xlfn.XLOOKUP([1]Parameters!B5,[1]Printers!L:L,[1]Printers!P:P,,0)),"")</f>
        <v/>
      </c>
      <c r="K5">
        <f>IF(SUM(E5:J5)&lt;&gt;0,VLOOKUP(A5,[1]!T_Printers[#Data],10,FALSE)+VLOOKUP(C5,[1]!T_Resins[#Data],10,FALSE),"")</f>
        <v>2</v>
      </c>
      <c r="L5">
        <f>IF(SUM(E5:J5)&lt;&gt;0,VLOOKUP(A5,[1]!T_Printers[#Data],11,FALSE),"")</f>
        <v>4</v>
      </c>
      <c r="M5">
        <f>IF(SUM(E5:J5)&lt;&gt;0,VLOOKUP(C5,[1]!T_Resins[#Data],8,FALSE),"")</f>
        <v>120</v>
      </c>
      <c r="N5">
        <f>IF(_xlfn.XLOOKUP(B5,[1]Printers!$L:$L,[1]Printers!$R:$R,0,0)&gt;0,[1]Parameters!M5,IF(SUM(E5:J5)&lt;&gt;0,VLOOKUP(C5,[1]!T_Resins[#Data],9,FALSE),""))</f>
        <v>180</v>
      </c>
      <c r="O5" t="str">
        <f t="shared" si="0"/>
        <v>AnetN4</v>
      </c>
    </row>
    <row r="6" spans="1:16" x14ac:dyDescent="0.25">
      <c r="A6" t="str">
        <f t="array" ref="A6">IF(ROW()-1&gt;COUNTA([1]!T_Printers[Printers])*COUNTA([1]!T_Resins[Resins]),"",INDEX([1]!T_Printers[Printers],INT((ROW()-2)/COUNTA([1]!T_Resins[Resins])+1)))</f>
        <v>Anet N4</v>
      </c>
      <c r="B6" t="str">
        <f>_xlfn.XLOOKUP(A6,[1]!T_Printers[Printers],[1]!T_Printers[Icon link],,0)</f>
        <v>AnetN4</v>
      </c>
      <c r="C6" t="str">
        <f t="array" ref="C6">IF(ROW()-1&gt;COUNTA([1]!T_Printers[Printers])*COUNTA([1]!T_Resins[Resins]),"",INDEX([1]!T_Resins[Resins],MOD(ROW()-2,COUNTA([1]!T_Resins[Resins]))+1))</f>
        <v>Dental Cast Cherry Pro</v>
      </c>
      <c r="D6">
        <f>IF(SUM(E6:J6)&lt;&gt;0,IF(ROW()-1&gt;COUNTA([1]!T_Printers[Printers])*COUNTA([1]!T_Resins[Resins]),"",2),"")</f>
        <v>2</v>
      </c>
      <c r="E6" cm="1">
        <f t="array" ref="E6">IFERROR(IF(ROW()-1&gt;COUNTA([1]!T_Printers[Printers])*COUNTA([1]!T_Resins[Resins]),"",_xlfn.IFS(ROUND(VLOOKUP(C6,[1]!T_Resins[#Data],2,FALSE)/VLOOKUP(A6,[1]!T_Printers[#Data],5,FALSE),1)&lt;=_xlfn.XLOOKUP(B6,[1]Printers!L:L,[1]Printers!O:O,1,0,),ROUND(VLOOKUP(C6,[1]!T_Resins[#Data],2,FALSE)/VLOOKUP(A6,[1]!T_Printers[#Data],5,FALSE),1),ROUND(VLOOKUP(C6,[1]!T_Resins[#Data],2,FALSE)/VLOOKUP(A6,[1]!T_Printers[#Data],5,FALSE),1)&gt;_xlfn.XLOOKUP(B6,[1]Printers!L:L,[1]Printers!O:O,1,0,),10)),"Используйте слой 100 мкм")</f>
        <v>23.3</v>
      </c>
      <c r="F6">
        <f>IFERROR(IF(ROUND(_xlfn.XLOOKUP([1]Parameters!B6,[1]Printers!L:L,[1]Printers!Q:Q,,0)*E6/10,0)*10&lt;_xlfn.XLOOKUP([1]Parameters!B6,[1]Printers!L:L,[1]Printers!P:P,,0),ROUND(_xlfn.XLOOKUP([1]Parameters!B6,[1]Printers!L:L,[1]Printers!Q:Q,,0)*E6/10,0)*10,_xlfn.XLOOKUP([1]Parameters!B6,[1]Printers!L:L,[1]Printers!P:P,,0)),"")</f>
        <v>100</v>
      </c>
      <c r="G6" t="str" cm="1">
        <f t="array" ref="G6">IFERROR(IF(ROW()-1&gt;COUNTA([1]!T_Printers[Printers])*COUNTA([1]!T_Resins[Resins]),"",_xlfn.IFS(ROUND(VLOOKUP(C6,[1]!T_Resins[#Data],3,FALSE)/VLOOKUP(A6,[1]!T_Printers[#Data],5,FALSE),1)&lt;=_xlfn.XLOOKUP(B6,[1]Printers!L:L,[1]Printers!O:O,1,0,),ROUND(VLOOKUP(C6,[1]!T_Resins[#Data],3,FALSE)/VLOOKUP(A6,[1]!T_Printers[#Data],5,FALSE),1),ROUND(VLOOKUP(C6,[1]!T_Resins[#Data],3,FALSE)/VLOOKUP(A6,[1]!T_Printers[#Data],5,FALSE),1)&gt;_xlfn.XLOOKUP(B6,[1]Printers!L:L,[1]Printers!O:O,1,0,),10)),"")</f>
        <v/>
      </c>
      <c r="H6" t="str">
        <f>IFERROR(IF(ROUND(_xlfn.XLOOKUP([1]Parameters!B6,[1]Printers!L:L,[1]Printers!Q:Q,,0)*G6/10,0)*10&lt;_xlfn.XLOOKUP([1]Parameters!B6,[1]Printers!L:L,[1]Printers!P:P,,0),ROUND(_xlfn.XLOOKUP([1]Parameters!B6,[1]Printers!L:L,[1]Printers!Q:Q,,0)*G6/10,0)*10,_xlfn.XLOOKUP([1]Parameters!B6,[1]Printers!L:L,[1]Printers!P:P,,0)),"")</f>
        <v/>
      </c>
      <c r="I6" s="3" t="str" cm="1">
        <f t="array" ref="I6">IFERROR(IF(ROW()-1&gt;COUNTA([1]!T_Printers[Printers])*COUNTA([1]!T_Resins[Resins]),"",_xlfn.IFS(ROUND(VLOOKUP(C6,[1]!T_Resins[#Data],4,FALSE)/VLOOKUP(A6,[1]!T_Printers[#Data],5,FALSE),1)&lt;=_xlfn.XLOOKUP(B6,[1]Printers!L:L,[1]Printers!O:O,1,0,),ROUND(VLOOKUP(C6,[1]!T_Resins[#Data],4,FALSE)/VLOOKUP(A6,[1]!T_Printers[#Data],5,FALSE),1),ROUND(VLOOKUP(C6,[1]!T_Resins[#Data],4,FALSE)/VLOOKUP(A6,[1]!T_Printers[#Data],5,FALSE),1)&gt;_xlfn.XLOOKUP(B6,[1]Printers!L:L,[1]Printers!O:O,1,0,),"")),"")</f>
        <v/>
      </c>
      <c r="J6" t="str">
        <f>IFERROR(IF(ROUND(_xlfn.XLOOKUP([1]Parameters!B6,[1]Printers!L:L,[1]Printers!Q:Q,,0)*I6/10,0)*10&lt;_xlfn.XLOOKUP([1]Parameters!B6,[1]Printers!L:L,[1]Printers!P:P,,0),ROUND(_xlfn.XLOOKUP([1]Parameters!B6,[1]Printers!L:L,[1]Printers!Q:Q,,0)*I6/10,0)*10,_xlfn.XLOOKUP([1]Parameters!B6,[1]Printers!L:L,[1]Printers!P:P,,0)),"")</f>
        <v/>
      </c>
      <c r="K6">
        <f>IF(SUM(E6:J6)&lt;&gt;0,VLOOKUP(A6,[1]!T_Printers[#Data],10,FALSE)+VLOOKUP(C6,[1]!T_Resins[#Data],10,FALSE),"")</f>
        <v>2</v>
      </c>
      <c r="L6">
        <f>IF(SUM(E6:J6)&lt;&gt;0,VLOOKUP(A6,[1]!T_Printers[#Data],11,FALSE),"")</f>
        <v>4</v>
      </c>
      <c r="M6">
        <f>IF(SUM(E6:J6)&lt;&gt;0,VLOOKUP(C6,[1]!T_Resins[#Data],8,FALSE),"")</f>
        <v>60</v>
      </c>
      <c r="N6">
        <f>IF(_xlfn.XLOOKUP(B6,[1]Printers!$L:$L,[1]Printers!$R:$R,0,0)&gt;0,[1]Parameters!M6,IF(SUM(E6:J6)&lt;&gt;0,VLOOKUP(C6,[1]!T_Resins[#Data],9,FALSE),""))</f>
        <v>60</v>
      </c>
      <c r="O6" t="str">
        <f t="shared" si="0"/>
        <v>AnetN4</v>
      </c>
    </row>
    <row r="7" spans="1:16" x14ac:dyDescent="0.25">
      <c r="A7" t="str">
        <f t="array" ref="A7">IF(ROW()-1&gt;COUNTA([1]!T_Printers[Printers])*COUNTA([1]!T_Resins[Resins]),"",INDEX([1]!T_Printers[Printers],INT((ROW()-2)/COUNTA([1]!T_Resins[Resins])+1)))</f>
        <v>Anet N4</v>
      </c>
      <c r="B7" t="str">
        <f>_xlfn.XLOOKUP(A7,[1]!T_Printers[Printers],[1]!T_Printers[Icon link],,0)</f>
        <v>AnetN4</v>
      </c>
      <c r="C7" t="str">
        <f t="array" ref="C7">IF(ROW()-1&gt;COUNTA([1]!T_Printers[Printers])*COUNTA([1]!T_Resins[Resins]),"",INDEX([1]!T_Resins[Resins],MOD(ROW()-2,COUNTA([1]!T_Resins[Resins]))+1))</f>
        <v>Dental Cast Cherry</v>
      </c>
      <c r="D7">
        <f>IF(SUM(E7:J7)&lt;&gt;0,IF(ROW()-1&gt;COUNTA([1]!T_Printers[Printers])*COUNTA([1]!T_Resins[Resins]),"",2),"")</f>
        <v>2</v>
      </c>
      <c r="E7" cm="1">
        <f t="array" ref="E7">IFERROR(IF(ROW()-1&gt;COUNTA([1]!T_Printers[Printers])*COUNTA([1]!T_Resins[Resins]),"",_xlfn.IFS(ROUND(VLOOKUP(C7,[1]!T_Resins[#Data],2,FALSE)/VLOOKUP(A7,[1]!T_Printers[#Data],5,FALSE),1)&lt;=_xlfn.XLOOKUP(B7,[1]Printers!L:L,[1]Printers!O:O,1,0,),ROUND(VLOOKUP(C7,[1]!T_Resins[#Data],2,FALSE)/VLOOKUP(A7,[1]!T_Printers[#Data],5,FALSE),1),ROUND(VLOOKUP(C7,[1]!T_Resins[#Data],2,FALSE)/VLOOKUP(A7,[1]!T_Printers[#Data],5,FALSE),1)&gt;_xlfn.XLOOKUP(B7,[1]Printers!L:L,[1]Printers!O:O,1,0,),10)),"Используйте слой 100 мкм")</f>
        <v>20.399999999999999</v>
      </c>
      <c r="F7">
        <f>IFERROR(IF(ROUND(_xlfn.XLOOKUP([1]Parameters!B7,[1]Printers!L:L,[1]Printers!Q:Q,,0)*E7/10,0)*10&lt;_xlfn.XLOOKUP([1]Parameters!B7,[1]Printers!L:L,[1]Printers!P:P,,0),ROUND(_xlfn.XLOOKUP([1]Parameters!B7,[1]Printers!L:L,[1]Printers!Q:Q,,0)*E7/10,0)*10,_xlfn.XLOOKUP([1]Parameters!B7,[1]Printers!L:L,[1]Printers!P:P,,0)),"")</f>
        <v>100</v>
      </c>
      <c r="G7" cm="1">
        <f t="array" ref="G7">IFERROR(IF(ROW()-1&gt;COUNTA([1]!T_Printers[Printers])*COUNTA([1]!T_Resins[Resins]),"",_xlfn.IFS(ROUND(VLOOKUP(C7,[1]!T_Resins[#Data],3,FALSE)/VLOOKUP(A7,[1]!T_Printers[#Data],5,FALSE),1)&lt;=_xlfn.XLOOKUP(B7,[1]Printers!L:L,[1]Printers!O:O,1,0,),ROUND(VLOOKUP(C7,[1]!T_Resins[#Data],3,FALSE)/VLOOKUP(A7,[1]!T_Printers[#Data],5,FALSE),1),ROUND(VLOOKUP(C7,[1]!T_Resins[#Data],3,FALSE)/VLOOKUP(A7,[1]!T_Printers[#Data],5,FALSE),1)&gt;_xlfn.XLOOKUP(B7,[1]Printers!L:L,[1]Printers!O:O,1,0,),10)),"")</f>
        <v>26.5</v>
      </c>
      <c r="H7">
        <f>IFERROR(IF(ROUND(_xlfn.XLOOKUP([1]Parameters!B7,[1]Printers!L:L,[1]Printers!Q:Q,,0)*G7/10,0)*10&lt;_xlfn.XLOOKUP([1]Parameters!B7,[1]Printers!L:L,[1]Printers!P:P,,0),ROUND(_xlfn.XLOOKUP([1]Parameters!B7,[1]Printers!L:L,[1]Printers!Q:Q,,0)*G7/10,0)*10,_xlfn.XLOOKUP([1]Parameters!B7,[1]Printers!L:L,[1]Printers!P:P,,0)),"")</f>
        <v>100</v>
      </c>
      <c r="I7" s="3" t="str" cm="1">
        <f t="array" ref="I7">IFERROR(IF(ROW()-1&gt;COUNTA([1]!T_Printers[Printers])*COUNTA([1]!T_Resins[Resins]),"",_xlfn.IFS(ROUND(VLOOKUP(C7,[1]!T_Resins[#Data],4,FALSE)/VLOOKUP(A7,[1]!T_Printers[#Data],5,FALSE),1)&lt;=_xlfn.XLOOKUP(B7,[1]Printers!L:L,[1]Printers!O:O,1,0,),ROUND(VLOOKUP(C7,[1]!T_Resins[#Data],4,FALSE)/VLOOKUP(A7,[1]!T_Printers[#Data],5,FALSE),1),ROUND(VLOOKUP(C7,[1]!T_Resins[#Data],4,FALSE)/VLOOKUP(A7,[1]!T_Printers[#Data],5,FALSE),1)&gt;_xlfn.XLOOKUP(B7,[1]Printers!L:L,[1]Printers!O:O,1,0,),"")),"")</f>
        <v/>
      </c>
      <c r="J7" t="str">
        <f>IFERROR(IF(ROUND(_xlfn.XLOOKUP([1]Parameters!B7,[1]Printers!L:L,[1]Printers!Q:Q,,0)*I7/10,0)*10&lt;_xlfn.XLOOKUP([1]Parameters!B7,[1]Printers!L:L,[1]Printers!P:P,,0),ROUND(_xlfn.XLOOKUP([1]Parameters!B7,[1]Printers!L:L,[1]Printers!Q:Q,,0)*I7/10,0)*10,_xlfn.XLOOKUP([1]Parameters!B7,[1]Printers!L:L,[1]Printers!P:P,,0)),"")</f>
        <v/>
      </c>
      <c r="K7">
        <f>IF(SUM(E7:J7)&lt;&gt;0,VLOOKUP(A7,[1]!T_Printers[#Data],10,FALSE)+VLOOKUP(C7,[1]!T_Resins[#Data],10,FALSE),"")</f>
        <v>2</v>
      </c>
      <c r="L7">
        <f>IF(SUM(E7:J7)&lt;&gt;0,VLOOKUP(A7,[1]!T_Printers[#Data],11,FALSE),"")</f>
        <v>4</v>
      </c>
      <c r="M7">
        <f>IF(SUM(E7:J7)&lt;&gt;0,VLOOKUP(C7,[1]!T_Resins[#Data],8,FALSE),"")</f>
        <v>60</v>
      </c>
      <c r="N7">
        <f>IF(_xlfn.XLOOKUP(B7,[1]Printers!$L:$L,[1]Printers!$R:$R,0,0)&gt;0,[1]Parameters!M7,IF(SUM(E7:J7)&lt;&gt;0,VLOOKUP(C7,[1]!T_Resins[#Data],9,FALSE),""))</f>
        <v>60</v>
      </c>
      <c r="O7" t="str">
        <f t="shared" si="0"/>
        <v>AnetN4</v>
      </c>
    </row>
    <row r="8" spans="1:16" x14ac:dyDescent="0.25">
      <c r="A8" t="str">
        <f t="array" ref="A8">IF(ROW()-1&gt;COUNTA([1]!T_Printers[Printers])*COUNTA([1]!T_Resins[Resins]),"",INDEX([1]!T_Printers[Printers],INT((ROW()-2)/COUNTA([1]!T_Resins[Resins])+1)))</f>
        <v>Anet N4</v>
      </c>
      <c r="B8" t="str">
        <f>_xlfn.XLOOKUP(A8,[1]!T_Printers[Printers],[1]!T_Printers[Icon link],,0)</f>
        <v>AnetN4</v>
      </c>
      <c r="C8" t="str">
        <f t="array" ref="C8">IF(ROW()-1&gt;COUNTA([1]!T_Printers[Printers])*COUNTA([1]!T_Resins[Resins]),"",INDEX([1]!T_Resins[Resins],MOD(ROW()-2,COUNTA([1]!T_Resins[Resins]))+1))</f>
        <v>Dental Clear</v>
      </c>
      <c r="D8">
        <f>IF(SUM(E8:J8)&lt;&gt;0,IF(ROW()-1&gt;COUNTA([1]!T_Printers[Printers])*COUNTA([1]!T_Resins[Resins]),"",2),"")</f>
        <v>2</v>
      </c>
      <c r="E8" cm="1">
        <f t="array" ref="E8">IFERROR(IF(ROW()-1&gt;COUNTA([1]!T_Printers[Printers])*COUNTA([1]!T_Resins[Resins]),"",_xlfn.IFS(ROUND(VLOOKUP(C8,[1]!T_Resins[#Data],2,FALSE)/VLOOKUP(A8,[1]!T_Printers[#Data],5,FALSE),1)&lt;=_xlfn.XLOOKUP(B8,[1]Printers!L:L,[1]Printers!O:O,1,0,),ROUND(VLOOKUP(C8,[1]!T_Resins[#Data],2,FALSE)/VLOOKUP(A8,[1]!T_Printers[#Data],5,FALSE),1),ROUND(VLOOKUP(C8,[1]!T_Resins[#Data],2,FALSE)/VLOOKUP(A8,[1]!T_Printers[#Data],5,FALSE),1)&gt;_xlfn.XLOOKUP(B8,[1]Printers!L:L,[1]Printers!O:O,1,0,),10)),"Используйте слой 100 мкм")</f>
        <v>11.5</v>
      </c>
      <c r="F8">
        <f>IFERROR(IF(ROUND(_xlfn.XLOOKUP([1]Parameters!B8,[1]Printers!L:L,[1]Printers!Q:Q,,0)*E8/10,0)*10&lt;_xlfn.XLOOKUP([1]Parameters!B8,[1]Printers!L:L,[1]Printers!P:P,,0),ROUND(_xlfn.XLOOKUP([1]Parameters!B8,[1]Printers!L:L,[1]Printers!Q:Q,,0)*E8/10,0)*10,_xlfn.XLOOKUP([1]Parameters!B8,[1]Printers!L:L,[1]Printers!P:P,,0)),"")</f>
        <v>100</v>
      </c>
      <c r="G8" cm="1">
        <f t="array" ref="G8">IFERROR(IF(ROW()-1&gt;COUNTA([1]!T_Printers[Printers])*COUNTA([1]!T_Resins[Resins]),"",_xlfn.IFS(ROUND(VLOOKUP(C8,[1]!T_Resins[#Data],3,FALSE)/VLOOKUP(A8,[1]!T_Printers[#Data],5,FALSE),1)&lt;=_xlfn.XLOOKUP(B8,[1]Printers!L:L,[1]Printers!O:O,1,0,),ROUND(VLOOKUP(C8,[1]!T_Resins[#Data],3,FALSE)/VLOOKUP(A8,[1]!T_Printers[#Data],5,FALSE),1),ROUND(VLOOKUP(C8,[1]!T_Resins[#Data],3,FALSE)/VLOOKUP(A8,[1]!T_Printers[#Data],5,FALSE),1)&gt;_xlfn.XLOOKUP(B8,[1]Printers!L:L,[1]Printers!O:O,1,0,),10)),"")</f>
        <v>14.9</v>
      </c>
      <c r="H8">
        <f>IFERROR(IF(ROUND(_xlfn.XLOOKUP([1]Parameters!B8,[1]Printers!L:L,[1]Printers!Q:Q,,0)*G8/10,0)*10&lt;_xlfn.XLOOKUP([1]Parameters!B8,[1]Printers!L:L,[1]Printers!P:P,,0),ROUND(_xlfn.XLOOKUP([1]Parameters!B8,[1]Printers!L:L,[1]Printers!Q:Q,,0)*G8/10,0)*10,_xlfn.XLOOKUP([1]Parameters!B8,[1]Printers!L:L,[1]Printers!P:P,,0)),"")</f>
        <v>100</v>
      </c>
      <c r="I8" s="3" t="str" cm="1">
        <f t="array" ref="I8">IFERROR(IF(ROW()-1&gt;COUNTA([1]!T_Printers[Printers])*COUNTA([1]!T_Resins[Resins]),"",_xlfn.IFS(ROUND(VLOOKUP(C8,[1]!T_Resins[#Data],4,FALSE)/VLOOKUP(A8,[1]!T_Printers[#Data],5,FALSE),1)&lt;=_xlfn.XLOOKUP(B8,[1]Printers!L:L,[1]Printers!O:O,1,0,),ROUND(VLOOKUP(C8,[1]!T_Resins[#Data],4,FALSE)/VLOOKUP(A8,[1]!T_Printers[#Data],5,FALSE),1),ROUND(VLOOKUP(C8,[1]!T_Resins[#Data],4,FALSE)/VLOOKUP(A8,[1]!T_Printers[#Data],5,FALSE),1)&gt;_xlfn.XLOOKUP(B8,[1]Printers!L:L,[1]Printers!O:O,1,0,),"")),"")</f>
        <v/>
      </c>
      <c r="J8" t="str">
        <f>IFERROR(IF(ROUND(_xlfn.XLOOKUP([1]Parameters!B8,[1]Printers!L:L,[1]Printers!Q:Q,,0)*I8/10,0)*10&lt;_xlfn.XLOOKUP([1]Parameters!B8,[1]Printers!L:L,[1]Printers!P:P,,0),ROUND(_xlfn.XLOOKUP([1]Parameters!B8,[1]Printers!L:L,[1]Printers!Q:Q,,0)*I8/10,0)*10,_xlfn.XLOOKUP([1]Parameters!B8,[1]Printers!L:L,[1]Printers!P:P,,0)),"")</f>
        <v/>
      </c>
      <c r="K8">
        <f>IF(SUM(E8:J8)&lt;&gt;0,VLOOKUP(A8,[1]!T_Printers[#Data],10,FALSE)+VLOOKUP(C8,[1]!T_Resins[#Data],10,FALSE),"")</f>
        <v>2</v>
      </c>
      <c r="L8">
        <f>IF(SUM(E8:J8)&lt;&gt;0,VLOOKUP(A8,[1]!T_Printers[#Data],11,FALSE),"")</f>
        <v>4</v>
      </c>
      <c r="M8">
        <f>IF(SUM(E8:J8)&lt;&gt;0,VLOOKUP(C8,[1]!T_Resins[#Data],8,FALSE),"")</f>
        <v>120</v>
      </c>
      <c r="N8">
        <f>IF(_xlfn.XLOOKUP(B8,[1]Printers!$L:$L,[1]Printers!$R:$R,0,0)&gt;0,[1]Parameters!M8,IF(SUM(E8:J8)&lt;&gt;0,VLOOKUP(C8,[1]!T_Resins[#Data],9,FALSE),""))</f>
        <v>180</v>
      </c>
      <c r="O8" t="str">
        <f t="shared" si="0"/>
        <v>AnetN4</v>
      </c>
    </row>
    <row r="9" spans="1:16" x14ac:dyDescent="0.25">
      <c r="A9" t="str">
        <f t="array" ref="A9">IF(ROW()-1&gt;COUNTA([1]!T_Printers[Printers])*COUNTA([1]!T_Resins[Resins]),"",INDEX([1]!T_Printers[Printers],INT((ROW()-2)/COUNTA([1]!T_Resins[Resins])+1)))</f>
        <v>Anet N4</v>
      </c>
      <c r="B9" t="str">
        <f>_xlfn.XLOOKUP(A9,[1]!T_Printers[Printers],[1]!T_Printers[Icon link],,0)</f>
        <v>AnetN4</v>
      </c>
      <c r="C9" t="str">
        <f t="array" ref="C9">IF(ROW()-1&gt;COUNTA([1]!T_Printers[Printers])*COUNTA([1]!T_Resins[Resins]),"",INDEX([1]!T_Resins[Resins],MOD(ROW()-2,COUNTA([1]!T_Resins[Resins]))+1))</f>
        <v>Dental Clear Pro</v>
      </c>
      <c r="D9">
        <f>IF(SUM(E9:J9)&lt;&gt;0,IF(ROW()-1&gt;COUNTA([1]!T_Printers[Printers])*COUNTA([1]!T_Resins[Resins]),"",2),"")</f>
        <v>2</v>
      </c>
      <c r="E9" t="str" cm="1">
        <f t="array" ref="E9">IFERROR(IF(ROW()-1&gt;COUNTA([1]!T_Printers[Printers])*COUNTA([1]!T_Resins[Resins]),"",_xlfn.IFS(ROUND(VLOOKUP(C9,[1]!T_Resins[#Data],2,FALSE)/VLOOKUP(A9,[1]!T_Printers[#Data],5,FALSE),1)&lt;=_xlfn.XLOOKUP(B9,[1]Printers!L:L,[1]Printers!O:O,1,0,),ROUND(VLOOKUP(C9,[1]!T_Resins[#Data],2,FALSE)/VLOOKUP(A9,[1]!T_Printers[#Data],5,FALSE),1),ROUND(VLOOKUP(C9,[1]!T_Resins[#Data],2,FALSE)/VLOOKUP(A9,[1]!T_Printers[#Data],5,FALSE),1)&gt;_xlfn.XLOOKUP(B9,[1]Printers!L:L,[1]Printers!O:O,1,0,),10)),"Используйте слой 100 мкм")</f>
        <v>Используйте слой 100 мкм</v>
      </c>
      <c r="F9" t="str">
        <f>IFERROR(IF(ROUND(_xlfn.XLOOKUP([1]Parameters!B9,[1]Printers!L:L,[1]Printers!Q:Q,,0)*E9/10,0)*10&lt;_xlfn.XLOOKUP([1]Parameters!B9,[1]Printers!L:L,[1]Printers!P:P,,0),ROUND(_xlfn.XLOOKUP([1]Parameters!B9,[1]Printers!L:L,[1]Printers!Q:Q,,0)*E9/10,0)*10,_xlfn.XLOOKUP([1]Parameters!B9,[1]Printers!L:L,[1]Printers!P:P,,0)),"")</f>
        <v/>
      </c>
      <c r="G9" cm="1">
        <f t="array" ref="G9">IFERROR(IF(ROW()-1&gt;COUNTA([1]!T_Printers[Printers])*COUNTA([1]!T_Resins[Resins]),"",_xlfn.IFS(ROUND(VLOOKUP(C9,[1]!T_Resins[#Data],3,FALSE)/VLOOKUP(A9,[1]!T_Printers[#Data],5,FALSE),1)&lt;=_xlfn.XLOOKUP(B9,[1]Printers!L:L,[1]Printers!O:O,1,0,),ROUND(VLOOKUP(C9,[1]!T_Resins[#Data],3,FALSE)/VLOOKUP(A9,[1]!T_Printers[#Data],5,FALSE),1),ROUND(VLOOKUP(C9,[1]!T_Resins[#Data],3,FALSE)/VLOOKUP(A9,[1]!T_Printers[#Data],5,FALSE),1)&gt;_xlfn.XLOOKUP(B9,[1]Printers!L:L,[1]Printers!O:O,1,0,),10)),"")</f>
        <v>24.2</v>
      </c>
      <c r="H9">
        <f>IFERROR(IF(ROUND(_xlfn.XLOOKUP([1]Parameters!B9,[1]Printers!L:L,[1]Printers!Q:Q,,0)*G9/10,0)*10&lt;_xlfn.XLOOKUP([1]Parameters!B9,[1]Printers!L:L,[1]Printers!P:P,,0),ROUND(_xlfn.XLOOKUP([1]Parameters!B9,[1]Printers!L:L,[1]Printers!Q:Q,,0)*G9/10,0)*10,_xlfn.XLOOKUP([1]Parameters!B9,[1]Printers!L:L,[1]Printers!P:P,,0)),"")</f>
        <v>100</v>
      </c>
      <c r="I9" s="3" cm="1">
        <f t="array" ref="I9">IFERROR(IF(ROW()-1&gt;COUNTA([1]!T_Printers[Printers])*COUNTA([1]!T_Resins[Resins]),"",_xlfn.IFS(ROUND(VLOOKUP(C9,[1]!T_Resins[#Data],4,FALSE)/VLOOKUP(A9,[1]!T_Printers[#Data],5,FALSE),1)&lt;=_xlfn.XLOOKUP(B9,[1]Printers!L:L,[1]Printers!O:O,1,0,),ROUND(VLOOKUP(C9,[1]!T_Resins[#Data],4,FALSE)/VLOOKUP(A9,[1]!T_Printers[#Data],5,FALSE),1),ROUND(VLOOKUP(C9,[1]!T_Resins[#Data],4,FALSE)/VLOOKUP(A9,[1]!T_Printers[#Data],5,FALSE),1)&gt;_xlfn.XLOOKUP(B9,[1]Printers!L:L,[1]Printers!O:O,1,0,),"")),"")</f>
        <v>31.4</v>
      </c>
      <c r="J9">
        <f>IFERROR(IF(ROUND(_xlfn.XLOOKUP([1]Parameters!B9,[1]Printers!L:L,[1]Printers!Q:Q,,0)*I9/10,0)*10&lt;_xlfn.XLOOKUP([1]Parameters!B9,[1]Printers!L:L,[1]Printers!P:P,,0),ROUND(_xlfn.XLOOKUP([1]Parameters!B9,[1]Printers!L:L,[1]Printers!Q:Q,,0)*I9/10,0)*10,_xlfn.XLOOKUP([1]Parameters!B9,[1]Printers!L:L,[1]Printers!P:P,,0)),"")</f>
        <v>100</v>
      </c>
      <c r="K9">
        <f>IF(SUM(E9:J9)&lt;&gt;0,VLOOKUP(A9,[1]!T_Printers[#Data],10,FALSE)+VLOOKUP(C9,[1]!T_Resins[#Data],10,FALSE),"")</f>
        <v>2</v>
      </c>
      <c r="L9">
        <f>IF(SUM(E9:J9)&lt;&gt;0,VLOOKUP(A9,[1]!T_Printers[#Data],11,FALSE),"")</f>
        <v>4</v>
      </c>
      <c r="M9">
        <f>IF(SUM(E9:J9)&lt;&gt;0,VLOOKUP(C9,[1]!T_Resins[#Data],8,FALSE),"")</f>
        <v>120</v>
      </c>
      <c r="N9">
        <f>IF(_xlfn.XLOOKUP(B9,[1]Printers!$L:$L,[1]Printers!$R:$R,0,0)&gt;0,[1]Parameters!M9,IF(SUM(E9:J9)&lt;&gt;0,VLOOKUP(C9,[1]!T_Resins[#Data],9,FALSE),""))</f>
        <v>180</v>
      </c>
      <c r="O9" t="str">
        <f t="shared" si="0"/>
        <v>AnetN4</v>
      </c>
    </row>
    <row r="10" spans="1:16" x14ac:dyDescent="0.25">
      <c r="A10" t="str">
        <f t="array" ref="A10">IF(ROW()-1&gt;COUNTA([1]!T_Printers[Printers])*COUNTA([1]!T_Resins[Resins]),"",INDEX([1]!T_Printers[Printers],INT((ROW()-2)/COUNTA([1]!T_Resins[Resins])+1)))</f>
        <v>Anet N4</v>
      </c>
      <c r="B10" t="str">
        <f>_xlfn.XLOOKUP(A10,[1]!T_Printers[Printers],[1]!T_Printers[Icon link],,0)</f>
        <v>AnetN4</v>
      </c>
      <c r="C10" t="str">
        <f t="array" ref="C10">IF(ROW()-1&gt;COUNTA([1]!T_Printers[Printers])*COUNTA([1]!T_Resins[Resins]),"",INDEX([1]!T_Resins[Resins],MOD(ROW()-2,COUNTA([1]!T_Resins[Resins]))+1))</f>
        <v>Dental Denture Base Soft</v>
      </c>
      <c r="D10">
        <f>IF(SUM(E10:J10)&lt;&gt;0,IF(ROW()-1&gt;COUNTA([1]!T_Printers[Printers])*COUNTA([1]!T_Resins[Resins]),"",2),"")</f>
        <v>2</v>
      </c>
      <c r="E10" cm="1">
        <f t="array" ref="E10">IFERROR(IF(ROW()-1&gt;COUNTA([1]!T_Printers[Printers])*COUNTA([1]!T_Resins[Resins]),"",_xlfn.IFS(ROUND(VLOOKUP(C10,[1]!T_Resins[#Data],2,FALSE)/VLOOKUP(A10,[1]!T_Printers[#Data],5,FALSE),1)&lt;=_xlfn.XLOOKUP(B10,[1]Printers!L:L,[1]Printers!O:O,1,0,),ROUND(VLOOKUP(C10,[1]!T_Resins[#Data],2,FALSE)/VLOOKUP(A10,[1]!T_Printers[#Data],5,FALSE),1),ROUND(VLOOKUP(C10,[1]!T_Resins[#Data],2,FALSE)/VLOOKUP(A10,[1]!T_Printers[#Data],5,FALSE),1)&gt;_xlfn.XLOOKUP(B10,[1]Printers!L:L,[1]Printers!O:O,1,0,),10)),"Используйте слой 100 мкм")</f>
        <v>25.9</v>
      </c>
      <c r="F10">
        <f>IFERROR(IF(ROUND(_xlfn.XLOOKUP([1]Parameters!B10,[1]Printers!L:L,[1]Printers!Q:Q,,0)*E10/10,0)*10&lt;_xlfn.XLOOKUP([1]Parameters!B10,[1]Printers!L:L,[1]Printers!P:P,,0),ROUND(_xlfn.XLOOKUP([1]Parameters!B10,[1]Printers!L:L,[1]Printers!Q:Q,,0)*E10/10,0)*10,_xlfn.XLOOKUP([1]Parameters!B10,[1]Printers!L:L,[1]Printers!P:P,,0)),"")</f>
        <v>100</v>
      </c>
      <c r="G10" cm="1">
        <f t="array" ref="G10">IFERROR(IF(ROW()-1&gt;COUNTA([1]!T_Printers[Printers])*COUNTA([1]!T_Resins[Resins]),"",_xlfn.IFS(ROUND(VLOOKUP(C10,[1]!T_Resins[#Data],3,FALSE)/VLOOKUP(A10,[1]!T_Printers[#Data],5,FALSE),1)&lt;=_xlfn.XLOOKUP(B10,[1]Printers!L:L,[1]Printers!O:O,1,0,),ROUND(VLOOKUP(C10,[1]!T_Resins[#Data],3,FALSE)/VLOOKUP(A10,[1]!T_Printers[#Data],5,FALSE),1),ROUND(VLOOKUP(C10,[1]!T_Resins[#Data],3,FALSE)/VLOOKUP(A10,[1]!T_Printers[#Data],5,FALSE),1)&gt;_xlfn.XLOOKUP(B10,[1]Printers!L:L,[1]Printers!O:O,1,0,),10)),"")</f>
        <v>33.700000000000003</v>
      </c>
      <c r="H10">
        <f>IFERROR(IF(ROUND(_xlfn.XLOOKUP([1]Parameters!B10,[1]Printers!L:L,[1]Printers!Q:Q,,0)*G10/10,0)*10&lt;_xlfn.XLOOKUP([1]Parameters!B10,[1]Printers!L:L,[1]Printers!P:P,,0),ROUND(_xlfn.XLOOKUP([1]Parameters!B10,[1]Printers!L:L,[1]Printers!Q:Q,,0)*G10/10,0)*10,_xlfn.XLOOKUP([1]Parameters!B10,[1]Printers!L:L,[1]Printers!P:P,,0)),"")</f>
        <v>100</v>
      </c>
      <c r="I10" s="3" t="str" cm="1">
        <f t="array" ref="I10">IFERROR(IF(ROW()-1&gt;COUNTA([1]!T_Printers[Printers])*COUNTA([1]!T_Resins[Resins]),"",_xlfn.IFS(ROUND(VLOOKUP(C10,[1]!T_Resins[#Data],4,FALSE)/VLOOKUP(A10,[1]!T_Printers[#Data],5,FALSE),1)&lt;=_xlfn.XLOOKUP(B10,[1]Printers!L:L,[1]Printers!O:O,1,0,),ROUND(VLOOKUP(C10,[1]!T_Resins[#Data],4,FALSE)/VLOOKUP(A10,[1]!T_Printers[#Data],5,FALSE),1),ROUND(VLOOKUP(C10,[1]!T_Resins[#Data],4,FALSE)/VLOOKUP(A10,[1]!T_Printers[#Data],5,FALSE),1)&gt;_xlfn.XLOOKUP(B10,[1]Printers!L:L,[1]Printers!O:O,1,0,),"")),"")</f>
        <v/>
      </c>
      <c r="J10" t="str">
        <f>IFERROR(IF(ROUND(_xlfn.XLOOKUP([1]Parameters!B10,[1]Printers!L:L,[1]Printers!Q:Q,,0)*I10/10,0)*10&lt;_xlfn.XLOOKUP([1]Parameters!B10,[1]Printers!L:L,[1]Printers!P:P,,0),ROUND(_xlfn.XLOOKUP([1]Parameters!B10,[1]Printers!L:L,[1]Printers!Q:Q,,0)*I10/10,0)*10,_xlfn.XLOOKUP([1]Parameters!B10,[1]Printers!L:L,[1]Printers!P:P,,0)),"")</f>
        <v/>
      </c>
      <c r="K10">
        <f>IF(SUM(E10:J10)&lt;&gt;0,VLOOKUP(A10,[1]!T_Printers[#Data],10,FALSE)+VLOOKUP(C10,[1]!T_Resins[#Data],10,FALSE),"")</f>
        <v>3</v>
      </c>
      <c r="L10">
        <f>IF(SUM(E10:J10)&lt;&gt;0,VLOOKUP(A10,[1]!T_Printers[#Data],11,FALSE),"")</f>
        <v>4</v>
      </c>
      <c r="M10">
        <f>IF(SUM(E10:J10)&lt;&gt;0,VLOOKUP(C10,[1]!T_Resins[#Data],8,FALSE),"")</f>
        <v>120</v>
      </c>
      <c r="N10">
        <f>IF(_xlfn.XLOOKUP(B10,[1]Printers!$L:$L,[1]Printers!$R:$R,0,0)&gt;0,[1]Parameters!M10,IF(SUM(E10:J10)&lt;&gt;0,VLOOKUP(C10,[1]!T_Resins[#Data],9,FALSE),""))</f>
        <v>180</v>
      </c>
      <c r="O10" t="str">
        <f t="shared" si="0"/>
        <v>AnetN4</v>
      </c>
    </row>
    <row r="11" spans="1:16" x14ac:dyDescent="0.25">
      <c r="A11" t="str">
        <f t="array" ref="A11">IF(ROW()-1&gt;COUNTA([1]!T_Printers[Printers])*COUNTA([1]!T_Resins[Resins]),"",INDEX([1]!T_Printers[Printers],INT((ROW()-2)/COUNTA([1]!T_Resins[Resins])+1)))</f>
        <v>Anet N4</v>
      </c>
      <c r="B11" t="str">
        <f>_xlfn.XLOOKUP(A11,[1]!T_Printers[Printers],[1]!T_Printers[Icon link],,0)</f>
        <v>AnetN4</v>
      </c>
      <c r="C11" t="str">
        <f t="array" ref="C11">IF(ROW()-1&gt;COUNTA([1]!T_Printers[Printers])*COUNTA([1]!T_Resins[Resins]),"",INDEX([1]!T_Resins[Resins],MOD(ROW()-2,COUNTA([1]!T_Resins[Resins]))+1))</f>
        <v>Dental Denture Base</v>
      </c>
      <c r="D11">
        <f>IF(SUM(E11:J11)&lt;&gt;0,IF(ROW()-1&gt;COUNTA([1]!T_Printers[Printers])*COUNTA([1]!T_Resins[Resins]),"",2),"")</f>
        <v>2</v>
      </c>
      <c r="E11" cm="1">
        <f t="array" ref="E11">IFERROR(IF(ROW()-1&gt;COUNTA([1]!T_Printers[Printers])*COUNTA([1]!T_Resins[Resins]),"",_xlfn.IFS(ROUND(VLOOKUP(C11,[1]!T_Resins[#Data],2,FALSE)/VLOOKUP(A11,[1]!T_Printers[#Data],5,FALSE),1)&lt;=_xlfn.XLOOKUP(B11,[1]Printers!L:L,[1]Printers!O:O,1,0,),ROUND(VLOOKUP(C11,[1]!T_Resins[#Data],2,FALSE)/VLOOKUP(A11,[1]!T_Printers[#Data],5,FALSE),1),ROUND(VLOOKUP(C11,[1]!T_Resins[#Data],2,FALSE)/VLOOKUP(A11,[1]!T_Printers[#Data],5,FALSE),1)&gt;_xlfn.XLOOKUP(B11,[1]Printers!L:L,[1]Printers!O:O,1,0,),10)),"Используйте слой 100 мкм")</f>
        <v>20.399999999999999</v>
      </c>
      <c r="F11">
        <f>IFERROR(IF(ROUND(_xlfn.XLOOKUP([1]Parameters!B11,[1]Printers!L:L,[1]Printers!Q:Q,,0)*E11/10,0)*10&lt;_xlfn.XLOOKUP([1]Parameters!B11,[1]Printers!L:L,[1]Printers!P:P,,0),ROUND(_xlfn.XLOOKUP([1]Parameters!B11,[1]Printers!L:L,[1]Printers!Q:Q,,0)*E11/10,0)*10,_xlfn.XLOOKUP([1]Parameters!B11,[1]Printers!L:L,[1]Printers!P:P,,0)),"")</f>
        <v>100</v>
      </c>
      <c r="G11" cm="1">
        <f t="array" ref="G11">IFERROR(IF(ROW()-1&gt;COUNTA([1]!T_Printers[Printers])*COUNTA([1]!T_Resins[Resins]),"",_xlfn.IFS(ROUND(VLOOKUP(C11,[1]!T_Resins[#Data],3,FALSE)/VLOOKUP(A11,[1]!T_Printers[#Data],5,FALSE),1)&lt;=_xlfn.XLOOKUP(B11,[1]Printers!L:L,[1]Printers!O:O,1,0,),ROUND(VLOOKUP(C11,[1]!T_Resins[#Data],3,FALSE)/VLOOKUP(A11,[1]!T_Printers[#Data],5,FALSE),1),ROUND(VLOOKUP(C11,[1]!T_Resins[#Data],3,FALSE)/VLOOKUP(A11,[1]!T_Printers[#Data],5,FALSE),1)&gt;_xlfn.XLOOKUP(B11,[1]Printers!L:L,[1]Printers!O:O,1,0,),10)),"")</f>
        <v>26.6</v>
      </c>
      <c r="H11">
        <f>IFERROR(IF(ROUND(_xlfn.XLOOKUP([1]Parameters!B11,[1]Printers!L:L,[1]Printers!Q:Q,,0)*G11/10,0)*10&lt;_xlfn.XLOOKUP([1]Parameters!B11,[1]Printers!L:L,[1]Printers!P:P,,0),ROUND(_xlfn.XLOOKUP([1]Parameters!B11,[1]Printers!L:L,[1]Printers!Q:Q,,0)*G11/10,0)*10,_xlfn.XLOOKUP([1]Parameters!B11,[1]Printers!L:L,[1]Printers!P:P,,0)),"")</f>
        <v>100</v>
      </c>
      <c r="I11" s="3" t="str" cm="1">
        <f t="array" ref="I11">IFERROR(IF(ROW()-1&gt;COUNTA([1]!T_Printers[Printers])*COUNTA([1]!T_Resins[Resins]),"",_xlfn.IFS(ROUND(VLOOKUP(C11,[1]!T_Resins[#Data],4,FALSE)/VLOOKUP(A11,[1]!T_Printers[#Data],5,FALSE),1)&lt;=_xlfn.XLOOKUP(B11,[1]Printers!L:L,[1]Printers!O:O,1,0,),ROUND(VLOOKUP(C11,[1]!T_Resins[#Data],4,FALSE)/VLOOKUP(A11,[1]!T_Printers[#Data],5,FALSE),1),ROUND(VLOOKUP(C11,[1]!T_Resins[#Data],4,FALSE)/VLOOKUP(A11,[1]!T_Printers[#Data],5,FALSE),1)&gt;_xlfn.XLOOKUP(B11,[1]Printers!L:L,[1]Printers!O:O,1,0,),"")),"")</f>
        <v/>
      </c>
      <c r="J11" t="str">
        <f>IFERROR(IF(ROUND(_xlfn.XLOOKUP([1]Parameters!B11,[1]Printers!L:L,[1]Printers!Q:Q,,0)*I11/10,0)*10&lt;_xlfn.XLOOKUP([1]Parameters!B11,[1]Printers!L:L,[1]Printers!P:P,,0),ROUND(_xlfn.XLOOKUP([1]Parameters!B11,[1]Printers!L:L,[1]Printers!Q:Q,,0)*I11/10,0)*10,_xlfn.XLOOKUP([1]Parameters!B11,[1]Printers!L:L,[1]Printers!P:P,,0)),"")</f>
        <v/>
      </c>
      <c r="K11">
        <f>IF(SUM(E11:J11)&lt;&gt;0,VLOOKUP(A11,[1]!T_Printers[#Data],10,FALSE)+VLOOKUP(C11,[1]!T_Resins[#Data],10,FALSE),"")</f>
        <v>3</v>
      </c>
      <c r="L11">
        <f>IF(SUM(E11:J11)&lt;&gt;0,VLOOKUP(A11,[1]!T_Printers[#Data],11,FALSE),"")</f>
        <v>4</v>
      </c>
      <c r="M11">
        <f>IF(SUM(E11:J11)&lt;&gt;0,VLOOKUP(C11,[1]!T_Resins[#Data],8,FALSE),"")</f>
        <v>120</v>
      </c>
      <c r="N11">
        <f>IF(_xlfn.XLOOKUP(B11,[1]Printers!$L:$L,[1]Printers!$R:$R,0,0)&gt;0,[1]Parameters!M11,IF(SUM(E11:J11)&lt;&gt;0,VLOOKUP(C11,[1]!T_Resins[#Data],9,FALSE),""))</f>
        <v>180</v>
      </c>
      <c r="O11" t="str">
        <f t="shared" si="0"/>
        <v>AnetN4</v>
      </c>
    </row>
    <row r="12" spans="1:16" x14ac:dyDescent="0.25">
      <c r="A12" t="str">
        <f t="array" ref="A12">IF(ROW()-1&gt;COUNTA([1]!T_Printers[Printers])*COUNTA([1]!T_Resins[Resins]),"",INDEX([1]!T_Printers[Printers],INT((ROW()-2)/COUNTA([1]!T_Resins[Resins])+1)))</f>
        <v>Anet N4</v>
      </c>
      <c r="B12" t="str">
        <f>_xlfn.XLOOKUP(A12,[1]!T_Printers[Printers],[1]!T_Printers[Icon link],,0)</f>
        <v>AnetN4</v>
      </c>
      <c r="C12" t="str">
        <f t="array" ref="C12">IF(ROW()-1&gt;COUNTA([1]!T_Printers[Printers])*COUNTA([1]!T_Resins[Resins]),"",INDEX([1]!T_Resins[Resins],MOD(ROW()-2,COUNTA([1]!T_Resins[Resins]))+1))</f>
        <v>Dental IBT</v>
      </c>
      <c r="D12">
        <f>IF(SUM(E12:J12)&lt;&gt;0,IF(ROW()-1&gt;COUNTA([1]!T_Printers[Printers])*COUNTA([1]!T_Resins[Resins]),"",2),"")</f>
        <v>2</v>
      </c>
      <c r="E12" cm="1">
        <f t="array" ref="E12">IFERROR(IF(ROW()-1&gt;COUNTA([1]!T_Printers[Printers])*COUNTA([1]!T_Resins[Resins]),"",_xlfn.IFS(ROUND(VLOOKUP(C12,[1]!T_Resins[#Data],2,FALSE)/VLOOKUP(A12,[1]!T_Printers[#Data],5,FALSE),1)&lt;=_xlfn.XLOOKUP(B12,[1]Printers!L:L,[1]Printers!O:O,1,0,),ROUND(VLOOKUP(C12,[1]!T_Resins[#Data],2,FALSE)/VLOOKUP(A12,[1]!T_Printers[#Data],5,FALSE),1),ROUND(VLOOKUP(C12,[1]!T_Resins[#Data],2,FALSE)/VLOOKUP(A12,[1]!T_Printers[#Data],5,FALSE),1)&gt;_xlfn.XLOOKUP(B12,[1]Printers!L:L,[1]Printers!O:O,1,0,),10)),"Используйте слой 100 мкм")</f>
        <v>12.7</v>
      </c>
      <c r="F12">
        <f>IFERROR(IF(ROUND(_xlfn.XLOOKUP([1]Parameters!B12,[1]Printers!L:L,[1]Printers!Q:Q,,0)*E12/10,0)*10&lt;_xlfn.XLOOKUP([1]Parameters!B12,[1]Printers!L:L,[1]Printers!P:P,,0),ROUND(_xlfn.XLOOKUP([1]Parameters!B12,[1]Printers!L:L,[1]Printers!Q:Q,,0)*E12/10,0)*10,_xlfn.XLOOKUP([1]Parameters!B12,[1]Printers!L:L,[1]Printers!P:P,,0)),"")</f>
        <v>100</v>
      </c>
      <c r="G12" cm="1">
        <f t="array" ref="G12">IFERROR(IF(ROW()-1&gt;COUNTA([1]!T_Printers[Printers])*COUNTA([1]!T_Resins[Resins]),"",_xlfn.IFS(ROUND(VLOOKUP(C12,[1]!T_Resins[#Data],3,FALSE)/VLOOKUP(A12,[1]!T_Printers[#Data],5,FALSE),1)&lt;=_xlfn.XLOOKUP(B12,[1]Printers!L:L,[1]Printers!O:O,1,0,),ROUND(VLOOKUP(C12,[1]!T_Resins[#Data],3,FALSE)/VLOOKUP(A12,[1]!T_Printers[#Data],5,FALSE),1),ROUND(VLOOKUP(C12,[1]!T_Resins[#Data],3,FALSE)/VLOOKUP(A12,[1]!T_Printers[#Data],5,FALSE),1)&gt;_xlfn.XLOOKUP(B12,[1]Printers!L:L,[1]Printers!O:O,1,0,),10)),"")</f>
        <v>16.600000000000001</v>
      </c>
      <c r="H12">
        <f>IFERROR(IF(ROUND(_xlfn.XLOOKUP([1]Parameters!B12,[1]Printers!L:L,[1]Printers!Q:Q,,0)*G12/10,0)*10&lt;_xlfn.XLOOKUP([1]Parameters!B12,[1]Printers!L:L,[1]Printers!P:P,,0),ROUND(_xlfn.XLOOKUP([1]Parameters!B12,[1]Printers!L:L,[1]Printers!Q:Q,,0)*G12/10,0)*10,_xlfn.XLOOKUP([1]Parameters!B12,[1]Printers!L:L,[1]Printers!P:P,,0)),"")</f>
        <v>100</v>
      </c>
      <c r="I12" s="3" t="str" cm="1">
        <f t="array" ref="I12">IFERROR(IF(ROW()-1&gt;COUNTA([1]!T_Printers[Printers])*COUNTA([1]!T_Resins[Resins]),"",_xlfn.IFS(ROUND(VLOOKUP(C12,[1]!T_Resins[#Data],4,FALSE)/VLOOKUP(A12,[1]!T_Printers[#Data],5,FALSE),1)&lt;=_xlfn.XLOOKUP(B12,[1]Printers!L:L,[1]Printers!O:O,1,0,),ROUND(VLOOKUP(C12,[1]!T_Resins[#Data],4,FALSE)/VLOOKUP(A12,[1]!T_Printers[#Data],5,FALSE),1),ROUND(VLOOKUP(C12,[1]!T_Resins[#Data],4,FALSE)/VLOOKUP(A12,[1]!T_Printers[#Data],5,FALSE),1)&gt;_xlfn.XLOOKUP(B12,[1]Printers!L:L,[1]Printers!O:O,1,0,),"")),"")</f>
        <v/>
      </c>
      <c r="J12" t="str">
        <f>IFERROR(IF(ROUND(_xlfn.XLOOKUP([1]Parameters!B12,[1]Printers!L:L,[1]Printers!Q:Q,,0)*I12/10,0)*10&lt;_xlfn.XLOOKUP([1]Parameters!B12,[1]Printers!L:L,[1]Printers!P:P,,0),ROUND(_xlfn.XLOOKUP([1]Parameters!B12,[1]Printers!L:L,[1]Printers!Q:Q,,0)*I12/10,0)*10,_xlfn.XLOOKUP([1]Parameters!B12,[1]Printers!L:L,[1]Printers!P:P,,0)),"")</f>
        <v/>
      </c>
      <c r="K12">
        <f>IF(SUM(E12:J12)&lt;&gt;0,VLOOKUP(A12,[1]!T_Printers[#Data],10,FALSE)+VLOOKUP(C12,[1]!T_Resins[#Data],10,FALSE),"")</f>
        <v>2</v>
      </c>
      <c r="L12">
        <f>IF(SUM(E12:J12)&lt;&gt;0,VLOOKUP(A12,[1]!T_Printers[#Data],11,FALSE),"")</f>
        <v>4</v>
      </c>
      <c r="M12">
        <f>IF(SUM(E12:J12)&lt;&gt;0,VLOOKUP(C12,[1]!T_Resins[#Data],8,FALSE),"")</f>
        <v>60</v>
      </c>
      <c r="N12">
        <f>IF(_xlfn.XLOOKUP(B12,[1]Printers!$L:$L,[1]Printers!$R:$R,0,0)&gt;0,[1]Parameters!M12,IF(SUM(E12:J12)&lt;&gt;0,VLOOKUP(C12,[1]!T_Resins[#Data],9,FALSE),""))</f>
        <v>60</v>
      </c>
      <c r="O12" t="str">
        <f t="shared" si="0"/>
        <v>AnetN4</v>
      </c>
    </row>
    <row r="13" spans="1:16" x14ac:dyDescent="0.25">
      <c r="A13" t="str">
        <f t="array" ref="A13">IF(ROW()-1&gt;COUNTA([1]!T_Printers[Printers])*COUNTA([1]!T_Resins[Resins]),"",INDEX([1]!T_Printers[Printers],INT((ROW()-2)/COUNTA([1]!T_Resins[Resins])+1)))</f>
        <v>Anet N4</v>
      </c>
      <c r="B13" t="str">
        <f>_xlfn.XLOOKUP(A13,[1]!T_Printers[Printers],[1]!T_Printers[Icon link],,0)</f>
        <v>AnetN4</v>
      </c>
      <c r="C13" t="str">
        <f t="array" ref="C13">IF(ROW()-1&gt;COUNTA([1]!T_Printers[Printers])*COUNTA([1]!T_Resins[Resins]),"",INDEX([1]!T_Resins[Resins],MOD(ROW()-2,COUNTA([1]!T_Resins[Resins]))+1))</f>
        <v>Dental Model Biege</v>
      </c>
      <c r="D13">
        <f>IF(SUM(E13:J13)&lt;&gt;0,IF(ROW()-1&gt;COUNTA([1]!T_Printers[Printers])*COUNTA([1]!T_Resins[Resins]),"",2),"")</f>
        <v>2</v>
      </c>
      <c r="E13" cm="1">
        <f t="array" ref="E13">IFERROR(IF(ROW()-1&gt;COUNTA([1]!T_Printers[Printers])*COUNTA([1]!T_Resins[Resins]),"",_xlfn.IFS(ROUND(VLOOKUP(C13,[1]!T_Resins[#Data],2,FALSE)/VLOOKUP(A13,[1]!T_Printers[#Data],5,FALSE),1)&lt;=_xlfn.XLOOKUP(B13,[1]Printers!L:L,[1]Printers!O:O,1,0,),ROUND(VLOOKUP(C13,[1]!T_Resins[#Data],2,FALSE)/VLOOKUP(A13,[1]!T_Printers[#Data],5,FALSE),1),ROUND(VLOOKUP(C13,[1]!T_Resins[#Data],2,FALSE)/VLOOKUP(A13,[1]!T_Printers[#Data],5,FALSE),1)&gt;_xlfn.XLOOKUP(B13,[1]Printers!L:L,[1]Printers!O:O,1,0,),10)),"Используйте слой 100 мкм")</f>
        <v>16</v>
      </c>
      <c r="F13">
        <f>IFERROR(IF(ROUND(_xlfn.XLOOKUP([1]Parameters!B13,[1]Printers!L:L,[1]Printers!Q:Q,,0)*E13/10,0)*10&lt;_xlfn.XLOOKUP([1]Parameters!B13,[1]Printers!L:L,[1]Printers!P:P,,0),ROUND(_xlfn.XLOOKUP([1]Parameters!B13,[1]Printers!L:L,[1]Printers!Q:Q,,0)*E13/10,0)*10,_xlfn.XLOOKUP([1]Parameters!B13,[1]Printers!L:L,[1]Printers!P:P,,0)),"")</f>
        <v>100</v>
      </c>
      <c r="G13" cm="1">
        <f t="array" ref="G13">IFERROR(IF(ROW()-1&gt;COUNTA([1]!T_Printers[Printers])*COUNTA([1]!T_Resins[Resins]),"",_xlfn.IFS(ROUND(VLOOKUP(C13,[1]!T_Resins[#Data],3,FALSE)/VLOOKUP(A13,[1]!T_Printers[#Data],5,FALSE),1)&lt;=_xlfn.XLOOKUP(B13,[1]Printers!L:L,[1]Printers!O:O,1,0,),ROUND(VLOOKUP(C13,[1]!T_Resins[#Data],3,FALSE)/VLOOKUP(A13,[1]!T_Printers[#Data],5,FALSE),1),ROUND(VLOOKUP(C13,[1]!T_Resins[#Data],3,FALSE)/VLOOKUP(A13,[1]!T_Printers[#Data],5,FALSE),1)&gt;_xlfn.XLOOKUP(B13,[1]Printers!L:L,[1]Printers!O:O,1,0,),10)),"")</f>
        <v>20.9</v>
      </c>
      <c r="H13">
        <f>IFERROR(IF(ROUND(_xlfn.XLOOKUP([1]Parameters!B13,[1]Printers!L:L,[1]Printers!Q:Q,,0)*G13/10,0)*10&lt;_xlfn.XLOOKUP([1]Parameters!B13,[1]Printers!L:L,[1]Printers!P:P,,0),ROUND(_xlfn.XLOOKUP([1]Parameters!B13,[1]Printers!L:L,[1]Printers!Q:Q,,0)*G13/10,0)*10,_xlfn.XLOOKUP([1]Parameters!B13,[1]Printers!L:L,[1]Printers!P:P,,0)),"")</f>
        <v>100</v>
      </c>
      <c r="I13" s="3" t="str" cm="1">
        <f t="array" ref="I13">IFERROR(IF(ROW()-1&gt;COUNTA([1]!T_Printers[Printers])*COUNTA([1]!T_Resins[Resins]),"",_xlfn.IFS(ROUND(VLOOKUP(C13,[1]!T_Resins[#Data],4,FALSE)/VLOOKUP(A13,[1]!T_Printers[#Data],5,FALSE),1)&lt;=_xlfn.XLOOKUP(B13,[1]Printers!L:L,[1]Printers!O:O,1,0,),ROUND(VLOOKUP(C13,[1]!T_Resins[#Data],4,FALSE)/VLOOKUP(A13,[1]!T_Printers[#Data],5,FALSE),1),ROUND(VLOOKUP(C13,[1]!T_Resins[#Data],4,FALSE)/VLOOKUP(A13,[1]!T_Printers[#Data],5,FALSE),1)&gt;_xlfn.XLOOKUP(B13,[1]Printers!L:L,[1]Printers!O:O,1,0,),"")),"")</f>
        <v/>
      </c>
      <c r="J13" t="str">
        <f>IFERROR(IF(ROUND(_xlfn.XLOOKUP([1]Parameters!B13,[1]Printers!L:L,[1]Printers!Q:Q,,0)*I13/10,0)*10&lt;_xlfn.XLOOKUP([1]Parameters!B13,[1]Printers!L:L,[1]Printers!P:P,,0),ROUND(_xlfn.XLOOKUP([1]Parameters!B13,[1]Printers!L:L,[1]Printers!Q:Q,,0)*I13/10,0)*10,_xlfn.XLOOKUP([1]Parameters!B13,[1]Printers!L:L,[1]Printers!P:P,,0)),"")</f>
        <v/>
      </c>
      <c r="K13">
        <f>IF(SUM(E13:J13)&lt;&gt;0,VLOOKUP(A13,[1]!T_Printers[#Data],10,FALSE)+VLOOKUP(C13,[1]!T_Resins[#Data],10,FALSE),"")</f>
        <v>3</v>
      </c>
      <c r="L13">
        <f>IF(SUM(E13:J13)&lt;&gt;0,VLOOKUP(A13,[1]!T_Printers[#Data],11,FALSE),"")</f>
        <v>4</v>
      </c>
      <c r="M13">
        <f>IF(SUM(E13:J13)&lt;&gt;0,VLOOKUP(C13,[1]!T_Resins[#Data],8,FALSE),"")</f>
        <v>120</v>
      </c>
      <c r="N13">
        <f>IF(_xlfn.XLOOKUP(B13,[1]Printers!$L:$L,[1]Printers!$R:$R,0,0)&gt;0,[1]Parameters!M13,IF(SUM(E13:J13)&lt;&gt;0,VLOOKUP(C13,[1]!T_Resins[#Data],9,FALSE),""))</f>
        <v>180</v>
      </c>
      <c r="O13" t="str">
        <f t="shared" si="0"/>
        <v>AnetN4</v>
      </c>
    </row>
    <row r="14" spans="1:16" x14ac:dyDescent="0.25">
      <c r="A14" t="str">
        <f t="array" ref="A14">IF(ROW()-1&gt;COUNTA([1]!T_Printers[Printers])*COUNTA([1]!T_Resins[Resins]),"",INDEX([1]!T_Printers[Printers],INT((ROW()-2)/COUNTA([1]!T_Resins[Resins])+1)))</f>
        <v>Anet N4</v>
      </c>
      <c r="B14" t="str">
        <f>_xlfn.XLOOKUP(A14,[1]!T_Printers[Printers],[1]!T_Printers[Icon link],,0)</f>
        <v>AnetN4</v>
      </c>
      <c r="C14" t="str">
        <f t="array" ref="C14">IF(ROW()-1&gt;COUNTA([1]!T_Printers[Printers])*COUNTA([1]!T_Resins[Resins]),"",INDEX([1]!T_Resins[Resins],MOD(ROW()-2,COUNTA([1]!T_Resins[Resins]))+1))</f>
        <v>Dental Model Bone</v>
      </c>
      <c r="D14">
        <f>IF(SUM(E14:J14)&lt;&gt;0,IF(ROW()-1&gt;COUNTA([1]!T_Printers[Printers])*COUNTA([1]!T_Resins[Resins]),"",2),"")</f>
        <v>2</v>
      </c>
      <c r="E14" cm="1">
        <f t="array" ref="E14">IFERROR(IF(ROW()-1&gt;COUNTA([1]!T_Printers[Printers])*COUNTA([1]!T_Resins[Resins]),"",_xlfn.IFS(ROUND(VLOOKUP(C14,[1]!T_Resins[#Data],2,FALSE)/VLOOKUP(A14,[1]!T_Printers[#Data],5,FALSE),1)&lt;=_xlfn.XLOOKUP(B14,[1]Printers!L:L,[1]Printers!O:O,1,0,),ROUND(VLOOKUP(C14,[1]!T_Resins[#Data],2,FALSE)/VLOOKUP(A14,[1]!T_Printers[#Data],5,FALSE),1),ROUND(VLOOKUP(C14,[1]!T_Resins[#Data],2,FALSE)/VLOOKUP(A14,[1]!T_Printers[#Data],5,FALSE),1)&gt;_xlfn.XLOOKUP(B14,[1]Printers!L:L,[1]Printers!O:O,1,0,),10)),"Используйте слой 100 мкм")</f>
        <v>9.9</v>
      </c>
      <c r="F14">
        <f>IFERROR(IF(ROUND(_xlfn.XLOOKUP([1]Parameters!B14,[1]Printers!L:L,[1]Printers!Q:Q,,0)*E14/10,0)*10&lt;_xlfn.XLOOKUP([1]Parameters!B14,[1]Printers!L:L,[1]Printers!P:P,,0),ROUND(_xlfn.XLOOKUP([1]Parameters!B14,[1]Printers!L:L,[1]Printers!Q:Q,,0)*E14/10,0)*10,_xlfn.XLOOKUP([1]Parameters!B14,[1]Printers!L:L,[1]Printers!P:P,,0)),"")</f>
        <v>90</v>
      </c>
      <c r="G14" cm="1">
        <f t="array" ref="G14">IFERROR(IF(ROW()-1&gt;COUNTA([1]!T_Printers[Printers])*COUNTA([1]!T_Resins[Resins]),"",_xlfn.IFS(ROUND(VLOOKUP(C14,[1]!T_Resins[#Data],3,FALSE)/VLOOKUP(A14,[1]!T_Printers[#Data],5,FALSE),1)&lt;=_xlfn.XLOOKUP(B14,[1]Printers!L:L,[1]Printers!O:O,1,0,),ROUND(VLOOKUP(C14,[1]!T_Resins[#Data],3,FALSE)/VLOOKUP(A14,[1]!T_Printers[#Data],5,FALSE),1),ROUND(VLOOKUP(C14,[1]!T_Resins[#Data],3,FALSE)/VLOOKUP(A14,[1]!T_Printers[#Data],5,FALSE),1)&gt;_xlfn.XLOOKUP(B14,[1]Printers!L:L,[1]Printers!O:O,1,0,),10)),"")</f>
        <v>13</v>
      </c>
      <c r="H14">
        <f>IFERROR(IF(ROUND(_xlfn.XLOOKUP([1]Parameters!B14,[1]Printers!L:L,[1]Printers!Q:Q,,0)*G14/10,0)*10&lt;_xlfn.XLOOKUP([1]Parameters!B14,[1]Printers!L:L,[1]Printers!P:P,,0),ROUND(_xlfn.XLOOKUP([1]Parameters!B14,[1]Printers!L:L,[1]Printers!Q:Q,,0)*G14/10,0)*10,_xlfn.XLOOKUP([1]Parameters!B14,[1]Printers!L:L,[1]Printers!P:P,,0)),"")</f>
        <v>100</v>
      </c>
      <c r="I14" s="3" t="str" cm="1">
        <f t="array" ref="I14">IFERROR(IF(ROW()-1&gt;COUNTA([1]!T_Printers[Printers])*COUNTA([1]!T_Resins[Resins]),"",_xlfn.IFS(ROUND(VLOOKUP(C14,[1]!T_Resins[#Data],4,FALSE)/VLOOKUP(A14,[1]!T_Printers[#Data],5,FALSE),1)&lt;=_xlfn.XLOOKUP(B14,[1]Printers!L:L,[1]Printers!O:O,1,0,),ROUND(VLOOKUP(C14,[1]!T_Resins[#Data],4,FALSE)/VLOOKUP(A14,[1]!T_Printers[#Data],5,FALSE),1),ROUND(VLOOKUP(C14,[1]!T_Resins[#Data],4,FALSE)/VLOOKUP(A14,[1]!T_Printers[#Data],5,FALSE),1)&gt;_xlfn.XLOOKUP(B14,[1]Printers!L:L,[1]Printers!O:O,1,0,),"")),"")</f>
        <v/>
      </c>
      <c r="J14" t="str">
        <f>IFERROR(IF(ROUND(_xlfn.XLOOKUP([1]Parameters!B14,[1]Printers!L:L,[1]Printers!Q:Q,,0)*I14/10,0)*10&lt;_xlfn.XLOOKUP([1]Parameters!B14,[1]Printers!L:L,[1]Printers!P:P,,0),ROUND(_xlfn.XLOOKUP([1]Parameters!B14,[1]Printers!L:L,[1]Printers!Q:Q,,0)*I14/10,0)*10,_xlfn.XLOOKUP([1]Parameters!B14,[1]Printers!L:L,[1]Printers!P:P,,0)),"")</f>
        <v/>
      </c>
      <c r="K14">
        <f>IF(SUM(E14:J14)&lt;&gt;0,VLOOKUP(A14,[1]!T_Printers[#Data],10,FALSE)+VLOOKUP(C14,[1]!T_Resins[#Data],10,FALSE),"")</f>
        <v>3</v>
      </c>
      <c r="L14">
        <f>IF(SUM(E14:J14)&lt;&gt;0,VLOOKUP(A14,[1]!T_Printers[#Data],11,FALSE),"")</f>
        <v>4</v>
      </c>
      <c r="M14">
        <f>IF(SUM(E14:J14)&lt;&gt;0,VLOOKUP(C14,[1]!T_Resins[#Data],8,FALSE),"")</f>
        <v>120</v>
      </c>
      <c r="N14">
        <f>IF(_xlfn.XLOOKUP(B14,[1]Printers!$L:$L,[1]Printers!$R:$R,0,0)&gt;0,[1]Parameters!M14,IF(SUM(E14:J14)&lt;&gt;0,VLOOKUP(C14,[1]!T_Resins[#Data],9,FALSE),""))</f>
        <v>180</v>
      </c>
      <c r="O14" t="str">
        <f t="shared" si="0"/>
        <v>AnetN4</v>
      </c>
    </row>
    <row r="15" spans="1:16" x14ac:dyDescent="0.25">
      <c r="A15" t="str">
        <f t="array" ref="A15">IF(ROW()-1&gt;COUNTA([1]!T_Printers[Printers])*COUNTA([1]!T_Resins[Resins]),"",INDEX([1]!T_Printers[Printers],INT((ROW()-2)/COUNTA([1]!T_Resins[Resins])+1)))</f>
        <v>Anet N4</v>
      </c>
      <c r="B15" t="str">
        <f>_xlfn.XLOOKUP(A15,[1]!T_Printers[Printers],[1]!T_Printers[Icon link],,0)</f>
        <v>AnetN4</v>
      </c>
      <c r="C15" t="str">
        <f t="array" ref="C15">IF(ROW()-1&gt;COUNTA([1]!T_Printers[Printers])*COUNTA([1]!T_Resins[Resins]),"",INDEX([1]!T_Resins[Resins],MOD(ROW()-2,COUNTA([1]!T_Resins[Resins]))+1))</f>
        <v>Dental Model Light Grey</v>
      </c>
      <c r="D15">
        <f>IF(SUM(E15:J15)&lt;&gt;0,IF(ROW()-1&gt;COUNTA([1]!T_Printers[Printers])*COUNTA([1]!T_Resins[Resins]),"",2),"")</f>
        <v>2</v>
      </c>
      <c r="E15" cm="1">
        <f t="array" ref="E15">IFERROR(IF(ROW()-1&gt;COUNTA([1]!T_Printers[Printers])*COUNTA([1]!T_Resins[Resins]),"",_xlfn.IFS(ROUND(VLOOKUP(C15,[1]!T_Resins[#Data],2,FALSE)/VLOOKUP(A15,[1]!T_Printers[#Data],5,FALSE),1)&lt;=_xlfn.XLOOKUP(B15,[1]Printers!L:L,[1]Printers!O:O,1,0,),ROUND(VLOOKUP(C15,[1]!T_Resins[#Data],2,FALSE)/VLOOKUP(A15,[1]!T_Printers[#Data],5,FALSE),1),ROUND(VLOOKUP(C15,[1]!T_Resins[#Data],2,FALSE)/VLOOKUP(A15,[1]!T_Printers[#Data],5,FALSE),1)&gt;_xlfn.XLOOKUP(B15,[1]Printers!L:L,[1]Printers!O:O,1,0,),10)),"Используйте слой 100 мкм")</f>
        <v>12.5</v>
      </c>
      <c r="F15">
        <f>IFERROR(IF(ROUND(_xlfn.XLOOKUP([1]Parameters!B15,[1]Printers!L:L,[1]Printers!Q:Q,,0)*E15/10,0)*10&lt;_xlfn.XLOOKUP([1]Parameters!B15,[1]Printers!L:L,[1]Printers!P:P,,0),ROUND(_xlfn.XLOOKUP([1]Parameters!B15,[1]Printers!L:L,[1]Printers!Q:Q,,0)*E15/10,0)*10,_xlfn.XLOOKUP([1]Parameters!B15,[1]Printers!L:L,[1]Printers!P:P,,0)),"")</f>
        <v>100</v>
      </c>
      <c r="G15" cm="1">
        <f t="array" ref="G15">IFERROR(IF(ROW()-1&gt;COUNTA([1]!T_Printers[Printers])*COUNTA([1]!T_Resins[Resins]),"",_xlfn.IFS(ROUND(VLOOKUP(C15,[1]!T_Resins[#Data],3,FALSE)/VLOOKUP(A15,[1]!T_Printers[#Data],5,FALSE),1)&lt;=_xlfn.XLOOKUP(B15,[1]Printers!L:L,[1]Printers!O:O,1,0,),ROUND(VLOOKUP(C15,[1]!T_Resins[#Data],3,FALSE)/VLOOKUP(A15,[1]!T_Printers[#Data],5,FALSE),1),ROUND(VLOOKUP(C15,[1]!T_Resins[#Data],3,FALSE)/VLOOKUP(A15,[1]!T_Printers[#Data],5,FALSE),1)&gt;_xlfn.XLOOKUP(B15,[1]Printers!L:L,[1]Printers!O:O,1,0,),10)),"")</f>
        <v>16.3</v>
      </c>
      <c r="H15">
        <f>IFERROR(IF(ROUND(_xlfn.XLOOKUP([1]Parameters!B15,[1]Printers!L:L,[1]Printers!Q:Q,,0)*G15/10,0)*10&lt;_xlfn.XLOOKUP([1]Parameters!B15,[1]Printers!L:L,[1]Printers!P:P,,0),ROUND(_xlfn.XLOOKUP([1]Parameters!B15,[1]Printers!L:L,[1]Printers!Q:Q,,0)*G15/10,0)*10,_xlfn.XLOOKUP([1]Parameters!B15,[1]Printers!L:L,[1]Printers!P:P,,0)),"")</f>
        <v>100</v>
      </c>
      <c r="I15" s="3" t="str" cm="1">
        <f t="array" ref="I15">IFERROR(IF(ROW()-1&gt;COUNTA([1]!T_Printers[Printers])*COUNTA([1]!T_Resins[Resins]),"",_xlfn.IFS(ROUND(VLOOKUP(C15,[1]!T_Resins[#Data],4,FALSE)/VLOOKUP(A15,[1]!T_Printers[#Data],5,FALSE),1)&lt;=_xlfn.XLOOKUP(B15,[1]Printers!L:L,[1]Printers!O:O,1,0,),ROUND(VLOOKUP(C15,[1]!T_Resins[#Data],4,FALSE)/VLOOKUP(A15,[1]!T_Printers[#Data],5,FALSE),1),ROUND(VLOOKUP(C15,[1]!T_Resins[#Data],4,FALSE)/VLOOKUP(A15,[1]!T_Printers[#Data],5,FALSE),1)&gt;_xlfn.XLOOKUP(B15,[1]Printers!L:L,[1]Printers!O:O,1,0,),"")),"")</f>
        <v/>
      </c>
      <c r="J15" t="str">
        <f>IFERROR(IF(ROUND(_xlfn.XLOOKUP([1]Parameters!B15,[1]Printers!L:L,[1]Printers!Q:Q,,0)*I15/10,0)*10&lt;_xlfn.XLOOKUP([1]Parameters!B15,[1]Printers!L:L,[1]Printers!P:P,,0),ROUND(_xlfn.XLOOKUP([1]Parameters!B15,[1]Printers!L:L,[1]Printers!Q:Q,,0)*I15/10,0)*10,_xlfn.XLOOKUP([1]Parameters!B15,[1]Printers!L:L,[1]Printers!P:P,,0)),"")</f>
        <v/>
      </c>
      <c r="K15">
        <f>IF(SUM(E15:J15)&lt;&gt;0,VLOOKUP(A15,[1]!T_Printers[#Data],10,FALSE)+VLOOKUP(C15,[1]!T_Resins[#Data],10,FALSE),"")</f>
        <v>3</v>
      </c>
      <c r="L15">
        <f>IF(SUM(E15:J15)&lt;&gt;0,VLOOKUP(A15,[1]!T_Printers[#Data],11,FALSE),"")</f>
        <v>4</v>
      </c>
      <c r="M15">
        <f>IF(SUM(E15:J15)&lt;&gt;0,VLOOKUP(C15,[1]!T_Resins[#Data],8,FALSE),"")</f>
        <v>120</v>
      </c>
      <c r="N15">
        <f>IF(_xlfn.XLOOKUP(B15,[1]Printers!$L:$L,[1]Printers!$R:$R,0,0)&gt;0,[1]Parameters!M15,IF(SUM(E15:J15)&lt;&gt;0,VLOOKUP(C15,[1]!T_Resins[#Data],9,FALSE),""))</f>
        <v>180</v>
      </c>
      <c r="O15" t="str">
        <f t="shared" si="0"/>
        <v>AnetN4</v>
      </c>
    </row>
    <row r="16" spans="1:16" x14ac:dyDescent="0.25">
      <c r="A16" t="str">
        <f t="array" ref="A16">IF(ROW()-1&gt;COUNTA([1]!T_Printers[Printers])*COUNTA([1]!T_Resins[Resins]),"",INDEX([1]!T_Printers[Printers],INT((ROW()-2)/COUNTA([1]!T_Resins[Resins])+1)))</f>
        <v>Anet N4</v>
      </c>
      <c r="B16" t="str">
        <f>_xlfn.XLOOKUP(A16,[1]!T_Printers[Printers],[1]!T_Printers[Icon link],,0)</f>
        <v>AnetN4</v>
      </c>
      <c r="C16" t="str">
        <f t="array" ref="C16">IF(ROW()-1&gt;COUNTA([1]!T_Printers[Printers])*COUNTA([1]!T_Resins[Resins]),"",INDEX([1]!T_Resins[Resins],MOD(ROW()-2,COUNTA([1]!T_Resins[Resins]))+1))</f>
        <v>Dental Peach</v>
      </c>
      <c r="D16">
        <f>IF(SUM(E16:J16)&lt;&gt;0,IF(ROW()-1&gt;COUNTA([1]!T_Printers[Printers])*COUNTA([1]!T_Resins[Resins]),"",2),"")</f>
        <v>2</v>
      </c>
      <c r="E16" cm="1">
        <f t="array" ref="E16">IFERROR(IF(ROW()-1&gt;COUNTA([1]!T_Printers[Printers])*COUNTA([1]!T_Resins[Resins]),"",_xlfn.IFS(ROUND(VLOOKUP(C16,[1]!T_Resins[#Data],2,FALSE)/VLOOKUP(A16,[1]!T_Printers[#Data],5,FALSE),1)&lt;=_xlfn.XLOOKUP(B16,[1]Printers!L:L,[1]Printers!O:O,1,0,),ROUND(VLOOKUP(C16,[1]!T_Resins[#Data],2,FALSE)/VLOOKUP(A16,[1]!T_Printers[#Data],5,FALSE),1),ROUND(VLOOKUP(C16,[1]!T_Resins[#Data],2,FALSE)/VLOOKUP(A16,[1]!T_Printers[#Data],5,FALSE),1)&gt;_xlfn.XLOOKUP(B16,[1]Printers!L:L,[1]Printers!O:O,1,0,),10)),"Используйте слой 100 мкм")</f>
        <v>16</v>
      </c>
      <c r="F16">
        <f>IFERROR(IF(ROUND(_xlfn.XLOOKUP([1]Parameters!B16,[1]Printers!L:L,[1]Printers!Q:Q,,0)*E16/10,0)*10&lt;_xlfn.XLOOKUP([1]Parameters!B16,[1]Printers!L:L,[1]Printers!P:P,,0),ROUND(_xlfn.XLOOKUP([1]Parameters!B16,[1]Printers!L:L,[1]Printers!Q:Q,,0)*E16/10,0)*10,_xlfn.XLOOKUP([1]Parameters!B16,[1]Printers!L:L,[1]Printers!P:P,,0)),"")</f>
        <v>100</v>
      </c>
      <c r="G16" cm="1">
        <f t="array" ref="G16">IFERROR(IF(ROW()-1&gt;COUNTA([1]!T_Printers[Printers])*COUNTA([1]!T_Resins[Resins]),"",_xlfn.IFS(ROUND(VLOOKUP(C16,[1]!T_Resins[#Data],3,FALSE)/VLOOKUP(A16,[1]!T_Printers[#Data],5,FALSE),1)&lt;=_xlfn.XLOOKUP(B16,[1]Printers!L:L,[1]Printers!O:O,1,0,),ROUND(VLOOKUP(C16,[1]!T_Resins[#Data],3,FALSE)/VLOOKUP(A16,[1]!T_Printers[#Data],5,FALSE),1),ROUND(VLOOKUP(C16,[1]!T_Resins[#Data],3,FALSE)/VLOOKUP(A16,[1]!T_Printers[#Data],5,FALSE),1)&gt;_xlfn.XLOOKUP(B16,[1]Printers!L:L,[1]Printers!O:O,1,0,),10)),"")</f>
        <v>20.9</v>
      </c>
      <c r="H16">
        <f>IFERROR(IF(ROUND(_xlfn.XLOOKUP([1]Parameters!B16,[1]Printers!L:L,[1]Printers!Q:Q,,0)*G16/10,0)*10&lt;_xlfn.XLOOKUP([1]Parameters!B16,[1]Printers!L:L,[1]Printers!P:P,,0),ROUND(_xlfn.XLOOKUP([1]Parameters!B16,[1]Printers!L:L,[1]Printers!Q:Q,,0)*G16/10,0)*10,_xlfn.XLOOKUP([1]Parameters!B16,[1]Printers!L:L,[1]Printers!P:P,,0)),"")</f>
        <v>100</v>
      </c>
      <c r="I16" s="3" t="str" cm="1">
        <f t="array" ref="I16">IFERROR(IF(ROW()-1&gt;COUNTA([1]!T_Printers[Printers])*COUNTA([1]!T_Resins[Resins]),"",_xlfn.IFS(ROUND(VLOOKUP(C16,[1]!T_Resins[#Data],4,FALSE)/VLOOKUP(A16,[1]!T_Printers[#Data],5,FALSE),1)&lt;=_xlfn.XLOOKUP(B16,[1]Printers!L:L,[1]Printers!O:O,1,0,),ROUND(VLOOKUP(C16,[1]!T_Resins[#Data],4,FALSE)/VLOOKUP(A16,[1]!T_Printers[#Data],5,FALSE),1),ROUND(VLOOKUP(C16,[1]!T_Resins[#Data],4,FALSE)/VLOOKUP(A16,[1]!T_Printers[#Data],5,FALSE),1)&gt;_xlfn.XLOOKUP(B16,[1]Printers!L:L,[1]Printers!O:O,1,0,),"")),"")</f>
        <v/>
      </c>
      <c r="J16" t="str">
        <f>IFERROR(IF(ROUND(_xlfn.XLOOKUP([1]Parameters!B16,[1]Printers!L:L,[1]Printers!Q:Q,,0)*I16/10,0)*10&lt;_xlfn.XLOOKUP([1]Parameters!B16,[1]Printers!L:L,[1]Printers!P:P,,0),ROUND(_xlfn.XLOOKUP([1]Parameters!B16,[1]Printers!L:L,[1]Printers!Q:Q,,0)*I16/10,0)*10,_xlfn.XLOOKUP([1]Parameters!B16,[1]Printers!L:L,[1]Printers!P:P,,0)),"")</f>
        <v/>
      </c>
      <c r="K16">
        <f>IF(SUM(E16:J16)&lt;&gt;0,VLOOKUP(A16,[1]!T_Printers[#Data],10,FALSE)+VLOOKUP(C16,[1]!T_Resins[#Data],10,FALSE),"")</f>
        <v>3</v>
      </c>
      <c r="L16">
        <f>IF(SUM(E16:J16)&lt;&gt;0,VLOOKUP(A16,[1]!T_Printers[#Data],11,FALSE),"")</f>
        <v>4</v>
      </c>
      <c r="M16">
        <f>IF(SUM(E16:J16)&lt;&gt;0,VLOOKUP(C16,[1]!T_Resins[#Data],8,FALSE),"")</f>
        <v>120</v>
      </c>
      <c r="N16">
        <f>IF(_xlfn.XLOOKUP(B16,[1]Printers!$L:$L,[1]Printers!$R:$R,0,0)&gt;0,[1]Parameters!M16,IF(SUM(E16:J16)&lt;&gt;0,VLOOKUP(C16,[1]!T_Resins[#Data],9,FALSE),""))</f>
        <v>180</v>
      </c>
      <c r="O16" t="str">
        <f t="shared" si="0"/>
        <v>AnetN4</v>
      </c>
    </row>
    <row r="17" spans="1:15" x14ac:dyDescent="0.25">
      <c r="A17" t="str">
        <f t="array" ref="A17">IF(ROW()-1&gt;COUNTA([1]!T_Printers[Printers])*COUNTA([1]!T_Resins[Resins]),"",INDEX([1]!T_Printers[Printers],INT((ROW()-2)/COUNTA([1]!T_Resins[Resins])+1)))</f>
        <v>Anet N4</v>
      </c>
      <c r="B17" t="str">
        <f>_xlfn.XLOOKUP(A17,[1]!T_Printers[Printers],[1]!T_Printers[Icon link],,0)</f>
        <v>AnetN4</v>
      </c>
      <c r="C17" t="str">
        <f t="array" ref="C17">IF(ROW()-1&gt;COUNTA([1]!T_Printers[Printers])*COUNTA([1]!T_Resins[Resins]),"",INDEX([1]!T_Resins[Resins],MOD(ROW()-2,COUNTA([1]!T_Resins[Resins]))+1))</f>
        <v>Dental Pink</v>
      </c>
      <c r="D17">
        <f>IF(SUM(E17:J17)&lt;&gt;0,IF(ROW()-1&gt;COUNTA([1]!T_Printers[Printers])*COUNTA([1]!T_Resins[Resins]),"",2),"")</f>
        <v>2</v>
      </c>
      <c r="E17" cm="1">
        <f t="array" ref="E17">IFERROR(IF(ROW()-1&gt;COUNTA([1]!T_Printers[Printers])*COUNTA([1]!T_Resins[Resins]),"",_xlfn.IFS(ROUND(VLOOKUP(C17,[1]!T_Resins[#Data],2,FALSE)/VLOOKUP(A17,[1]!T_Printers[#Data],5,FALSE),1)&lt;=_xlfn.XLOOKUP(B17,[1]Printers!L:L,[1]Printers!O:O,1,0,),ROUND(VLOOKUP(C17,[1]!T_Resins[#Data],2,FALSE)/VLOOKUP(A17,[1]!T_Printers[#Data],5,FALSE),1),ROUND(VLOOKUP(C17,[1]!T_Resins[#Data],2,FALSE)/VLOOKUP(A17,[1]!T_Printers[#Data],5,FALSE),1)&gt;_xlfn.XLOOKUP(B17,[1]Printers!L:L,[1]Printers!O:O,1,0,),10)),"Используйте слой 100 мкм")</f>
        <v>10.199999999999999</v>
      </c>
      <c r="F17">
        <f>IFERROR(IF(ROUND(_xlfn.XLOOKUP([1]Parameters!B17,[1]Printers!L:L,[1]Printers!Q:Q,,0)*E17/10,0)*10&lt;_xlfn.XLOOKUP([1]Parameters!B17,[1]Printers!L:L,[1]Printers!P:P,,0),ROUND(_xlfn.XLOOKUP([1]Parameters!B17,[1]Printers!L:L,[1]Printers!Q:Q,,0)*E17/10,0)*10,_xlfn.XLOOKUP([1]Parameters!B17,[1]Printers!L:L,[1]Printers!P:P,,0)),"")</f>
        <v>90</v>
      </c>
      <c r="G17" cm="1">
        <f t="array" ref="G17">IFERROR(IF(ROW()-1&gt;COUNTA([1]!T_Printers[Printers])*COUNTA([1]!T_Resins[Resins]),"",_xlfn.IFS(ROUND(VLOOKUP(C17,[1]!T_Resins[#Data],3,FALSE)/VLOOKUP(A17,[1]!T_Printers[#Data],5,FALSE),1)&lt;=_xlfn.XLOOKUP(B17,[1]Printers!L:L,[1]Printers!O:O,1,0,),ROUND(VLOOKUP(C17,[1]!T_Resins[#Data],3,FALSE)/VLOOKUP(A17,[1]!T_Printers[#Data],5,FALSE),1),ROUND(VLOOKUP(C17,[1]!T_Resins[#Data],3,FALSE)/VLOOKUP(A17,[1]!T_Printers[#Data],5,FALSE),1)&gt;_xlfn.XLOOKUP(B17,[1]Printers!L:L,[1]Printers!O:O,1,0,),10)),"")</f>
        <v>13.2</v>
      </c>
      <c r="H17">
        <f>IFERROR(IF(ROUND(_xlfn.XLOOKUP([1]Parameters!B17,[1]Printers!L:L,[1]Printers!Q:Q,,0)*G17/10,0)*10&lt;_xlfn.XLOOKUP([1]Parameters!B17,[1]Printers!L:L,[1]Printers!P:P,,0),ROUND(_xlfn.XLOOKUP([1]Parameters!B17,[1]Printers!L:L,[1]Printers!Q:Q,,0)*G17/10,0)*10,_xlfn.XLOOKUP([1]Parameters!B17,[1]Printers!L:L,[1]Printers!P:P,,0)),"")</f>
        <v>100</v>
      </c>
      <c r="I17" s="3" t="str" cm="1">
        <f t="array" ref="I17">IFERROR(IF(ROW()-1&gt;COUNTA([1]!T_Printers[Printers])*COUNTA([1]!T_Resins[Resins]),"",_xlfn.IFS(ROUND(VLOOKUP(C17,[1]!T_Resins[#Data],4,FALSE)/VLOOKUP(A17,[1]!T_Printers[#Data],5,FALSE),1)&lt;=_xlfn.XLOOKUP(B17,[1]Printers!L:L,[1]Printers!O:O,1,0,),ROUND(VLOOKUP(C17,[1]!T_Resins[#Data],4,FALSE)/VLOOKUP(A17,[1]!T_Printers[#Data],5,FALSE),1),ROUND(VLOOKUP(C17,[1]!T_Resins[#Data],4,FALSE)/VLOOKUP(A17,[1]!T_Printers[#Data],5,FALSE),1)&gt;_xlfn.XLOOKUP(B17,[1]Printers!L:L,[1]Printers!O:O,1,0,),"")),"")</f>
        <v/>
      </c>
      <c r="J17" t="str">
        <f>IFERROR(IF(ROUND(_xlfn.XLOOKUP([1]Parameters!B17,[1]Printers!L:L,[1]Printers!Q:Q,,0)*I17/10,0)*10&lt;_xlfn.XLOOKUP([1]Parameters!B17,[1]Printers!L:L,[1]Printers!P:P,,0),ROUND(_xlfn.XLOOKUP([1]Parameters!B17,[1]Printers!L:L,[1]Printers!Q:Q,,0)*I17/10,0)*10,_xlfn.XLOOKUP([1]Parameters!B17,[1]Printers!L:L,[1]Printers!P:P,,0)),"")</f>
        <v/>
      </c>
      <c r="K17">
        <f>IF(SUM(E17:J17)&lt;&gt;0,VLOOKUP(A17,[1]!T_Printers[#Data],10,FALSE)+VLOOKUP(C17,[1]!T_Resins[#Data],10,FALSE),"")</f>
        <v>2</v>
      </c>
      <c r="L17">
        <f>IF(SUM(E17:J17)&lt;&gt;0,VLOOKUP(A17,[1]!T_Printers[#Data],11,FALSE),"")</f>
        <v>4</v>
      </c>
      <c r="M17">
        <f>IF(SUM(E17:J17)&lt;&gt;0,VLOOKUP(C17,[1]!T_Resins[#Data],8,FALSE),"")</f>
        <v>120</v>
      </c>
      <c r="N17">
        <f>IF(_xlfn.XLOOKUP(B17,[1]Printers!$L:$L,[1]Printers!$R:$R,0,0)&gt;0,[1]Parameters!M17,IF(SUM(E17:J17)&lt;&gt;0,VLOOKUP(C17,[1]!T_Resins[#Data],9,FALSE),""))</f>
        <v>180</v>
      </c>
      <c r="O17" t="str">
        <f t="shared" si="0"/>
        <v>AnetN4</v>
      </c>
    </row>
    <row r="18" spans="1:15" x14ac:dyDescent="0.25">
      <c r="A18" t="str">
        <f t="array" ref="A18">IF(ROW()-1&gt;COUNTA([1]!T_Printers[Printers])*COUNTA([1]!T_Resins[Resins]),"",INDEX([1]!T_Printers[Printers],INT((ROW()-2)/COUNTA([1]!T_Resins[Resins])+1)))</f>
        <v>Anet N4</v>
      </c>
      <c r="B18" t="str">
        <f>_xlfn.XLOOKUP(A18,[1]!T_Printers[Printers],[1]!T_Printers[Icon link],,0)</f>
        <v>AnetN4</v>
      </c>
      <c r="C18" t="str">
        <f t="array" ref="C18">IF(ROW()-1&gt;COUNTA([1]!T_Printers[Printers])*COUNTA([1]!T_Resins[Resins]),"",INDEX([1]!T_Resins[Resins],MOD(ROW()-2,COUNTA([1]!T_Resins[Resins]))+1))</f>
        <v>Dental Soft Pink</v>
      </c>
      <c r="D18">
        <f>IF(SUM(E18:J18)&lt;&gt;0,IF(ROW()-1&gt;COUNTA([1]!T_Printers[Printers])*COUNTA([1]!T_Resins[Resins]),"",2),"")</f>
        <v>2</v>
      </c>
      <c r="E18" cm="1">
        <f t="array" ref="E18">IFERROR(IF(ROW()-1&gt;COUNTA([1]!T_Printers[Printers])*COUNTA([1]!T_Resins[Resins]),"",_xlfn.IFS(ROUND(VLOOKUP(C18,[1]!T_Resins[#Data],2,FALSE)/VLOOKUP(A18,[1]!T_Printers[#Data],5,FALSE),1)&lt;=_xlfn.XLOOKUP(B18,[1]Printers!L:L,[1]Printers!O:O,1,0,),ROUND(VLOOKUP(C18,[1]!T_Resins[#Data],2,FALSE)/VLOOKUP(A18,[1]!T_Printers[#Data],5,FALSE),1),ROUND(VLOOKUP(C18,[1]!T_Resins[#Data],2,FALSE)/VLOOKUP(A18,[1]!T_Printers[#Data],5,FALSE),1)&gt;_xlfn.XLOOKUP(B18,[1]Printers!L:L,[1]Printers!O:O,1,0,),10)),"Используйте слой 100 мкм")</f>
        <v>15.1</v>
      </c>
      <c r="F18">
        <f>IFERROR(IF(ROUND(_xlfn.XLOOKUP([1]Parameters!B18,[1]Printers!L:L,[1]Printers!Q:Q,,0)*E18/10,0)*10&lt;_xlfn.XLOOKUP([1]Parameters!B18,[1]Printers!L:L,[1]Printers!P:P,,0),ROUND(_xlfn.XLOOKUP([1]Parameters!B18,[1]Printers!L:L,[1]Printers!Q:Q,,0)*E18/10,0)*10,_xlfn.XLOOKUP([1]Parameters!B18,[1]Printers!L:L,[1]Printers!P:P,,0)),"")</f>
        <v>100</v>
      </c>
      <c r="G18" cm="1">
        <f t="array" ref="G18">IFERROR(IF(ROW()-1&gt;COUNTA([1]!T_Printers[Printers])*COUNTA([1]!T_Resins[Resins]),"",_xlfn.IFS(ROUND(VLOOKUP(C18,[1]!T_Resins[#Data],3,FALSE)/VLOOKUP(A18,[1]!T_Printers[#Data],5,FALSE),1)&lt;=_xlfn.XLOOKUP(B18,[1]Printers!L:L,[1]Printers!O:O,1,0,),ROUND(VLOOKUP(C18,[1]!T_Resins[#Data],3,FALSE)/VLOOKUP(A18,[1]!T_Printers[#Data],5,FALSE),1),ROUND(VLOOKUP(C18,[1]!T_Resins[#Data],3,FALSE)/VLOOKUP(A18,[1]!T_Printers[#Data],5,FALSE),1)&gt;_xlfn.XLOOKUP(B18,[1]Printers!L:L,[1]Printers!O:O,1,0,),10)),"")</f>
        <v>19.5</v>
      </c>
      <c r="H18">
        <f>IFERROR(IF(ROUND(_xlfn.XLOOKUP([1]Parameters!B18,[1]Printers!L:L,[1]Printers!Q:Q,,0)*G18/10,0)*10&lt;_xlfn.XLOOKUP([1]Parameters!B18,[1]Printers!L:L,[1]Printers!P:P,,0),ROUND(_xlfn.XLOOKUP([1]Parameters!B18,[1]Printers!L:L,[1]Printers!Q:Q,,0)*G18/10,0)*10,_xlfn.XLOOKUP([1]Parameters!B18,[1]Printers!L:L,[1]Printers!P:P,,0)),"")</f>
        <v>100</v>
      </c>
      <c r="I18" s="3" t="str" cm="1">
        <f t="array" ref="I18">IFERROR(IF(ROW()-1&gt;COUNTA([1]!T_Printers[Printers])*COUNTA([1]!T_Resins[Resins]),"",_xlfn.IFS(ROUND(VLOOKUP(C18,[1]!T_Resins[#Data],4,FALSE)/VLOOKUP(A18,[1]!T_Printers[#Data],5,FALSE),1)&lt;=_xlfn.XLOOKUP(B18,[1]Printers!L:L,[1]Printers!O:O,1,0,),ROUND(VLOOKUP(C18,[1]!T_Resins[#Data],4,FALSE)/VLOOKUP(A18,[1]!T_Printers[#Data],5,FALSE),1),ROUND(VLOOKUP(C18,[1]!T_Resins[#Data],4,FALSE)/VLOOKUP(A18,[1]!T_Printers[#Data],5,FALSE),1)&gt;_xlfn.XLOOKUP(B18,[1]Printers!L:L,[1]Printers!O:O,1,0,),"")),"")</f>
        <v/>
      </c>
      <c r="J18" t="str">
        <f>IFERROR(IF(ROUND(_xlfn.XLOOKUP([1]Parameters!B18,[1]Printers!L:L,[1]Printers!Q:Q,,0)*I18/10,0)*10&lt;_xlfn.XLOOKUP([1]Parameters!B18,[1]Printers!L:L,[1]Printers!P:P,,0),ROUND(_xlfn.XLOOKUP([1]Parameters!B18,[1]Printers!L:L,[1]Printers!Q:Q,,0)*I18/10,0)*10,_xlfn.XLOOKUP([1]Parameters!B18,[1]Printers!L:L,[1]Printers!P:P,,0)),"")</f>
        <v/>
      </c>
      <c r="K18">
        <f>IF(SUM(E18:J18)&lt;&gt;0,VLOOKUP(A18,[1]!T_Printers[#Data],10,FALSE)+VLOOKUP(C18,[1]!T_Resins[#Data],10,FALSE),"")</f>
        <v>2</v>
      </c>
      <c r="L18">
        <f>IF(SUM(E18:J18)&lt;&gt;0,VLOOKUP(A18,[1]!T_Printers[#Data],11,FALSE),"")</f>
        <v>4</v>
      </c>
      <c r="M18">
        <f>IF(SUM(E18:J18)&lt;&gt;0,VLOOKUP(C18,[1]!T_Resins[#Data],8,FALSE),"")</f>
        <v>60</v>
      </c>
      <c r="N18">
        <f>IF(_xlfn.XLOOKUP(B18,[1]Printers!$L:$L,[1]Printers!$R:$R,0,0)&gt;0,[1]Parameters!M18,IF(SUM(E18:J18)&lt;&gt;0,VLOOKUP(C18,[1]!T_Resins[#Data],9,FALSE),""))</f>
        <v>60</v>
      </c>
      <c r="O18" t="str">
        <f t="shared" si="0"/>
        <v>AnetN4</v>
      </c>
    </row>
    <row r="19" spans="1:15" x14ac:dyDescent="0.25">
      <c r="A19" t="str">
        <f t="array" ref="A19">IF(ROW()-1&gt;COUNTA([1]!T_Printers[Printers])*COUNTA([1]!T_Resins[Resins]),"",INDEX([1]!T_Printers[Printers],INT((ROW()-2)/COUNTA([1]!T_Resins[Resins])+1)))</f>
        <v>Anet N4</v>
      </c>
      <c r="B19" t="str">
        <f>_xlfn.XLOOKUP(A19,[1]!T_Printers[Printers],[1]!T_Printers[Icon link],,0)</f>
        <v>AnetN4</v>
      </c>
      <c r="C19" t="str">
        <f t="array" ref="C19">IF(ROW()-1&gt;COUNTA([1]!T_Printers[Printers])*COUNTA([1]!T_Resins[Resins]),"",INDEX([1]!T_Resins[Resins],MOD(ROW()-2,COUNTA([1]!T_Resins[Resins]))+1))</f>
        <v>Dental Sand A1-A2</v>
      </c>
      <c r="D19">
        <f>IF(SUM(E19:J19)&lt;&gt;0,IF(ROW()-1&gt;COUNTA([1]!T_Printers[Printers])*COUNTA([1]!T_Resins[Resins]),"",2),"")</f>
        <v>2</v>
      </c>
      <c r="E19" cm="1">
        <f t="array" ref="E19">IFERROR(IF(ROW()-1&gt;COUNTA([1]!T_Printers[Printers])*COUNTA([1]!T_Resins[Resins]),"",_xlfn.IFS(ROUND(VLOOKUP(C19,[1]!T_Resins[#Data],2,FALSE)/VLOOKUP(A19,[1]!T_Printers[#Data],5,FALSE),1)&lt;=_xlfn.XLOOKUP(B19,[1]Printers!L:L,[1]Printers!O:O,1,0,),ROUND(VLOOKUP(C19,[1]!T_Resins[#Data],2,FALSE)/VLOOKUP(A19,[1]!T_Printers[#Data],5,FALSE),1),ROUND(VLOOKUP(C19,[1]!T_Resins[#Data],2,FALSE)/VLOOKUP(A19,[1]!T_Printers[#Data],5,FALSE),1)&gt;_xlfn.XLOOKUP(B19,[1]Printers!L:L,[1]Printers!O:O,1,0,),10)),"Используйте слой 100 мкм")</f>
        <v>8.6999999999999993</v>
      </c>
      <c r="F19">
        <f>IFERROR(IF(ROUND(_xlfn.XLOOKUP([1]Parameters!B19,[1]Printers!L:L,[1]Printers!Q:Q,,0)*E19/10,0)*10&lt;_xlfn.XLOOKUP([1]Parameters!B19,[1]Printers!L:L,[1]Printers!P:P,,0),ROUND(_xlfn.XLOOKUP([1]Parameters!B19,[1]Printers!L:L,[1]Printers!Q:Q,,0)*E19/10,0)*10,_xlfn.XLOOKUP([1]Parameters!B19,[1]Printers!L:L,[1]Printers!P:P,,0)),"")</f>
        <v>80</v>
      </c>
      <c r="G19" cm="1">
        <f t="array" ref="G19">IFERROR(IF(ROW()-1&gt;COUNTA([1]!T_Printers[Printers])*COUNTA([1]!T_Resins[Resins]),"",_xlfn.IFS(ROUND(VLOOKUP(C19,[1]!T_Resins[#Data],3,FALSE)/VLOOKUP(A19,[1]!T_Printers[#Data],5,FALSE),1)&lt;=_xlfn.XLOOKUP(B19,[1]Printers!L:L,[1]Printers!O:O,1,0,),ROUND(VLOOKUP(C19,[1]!T_Resins[#Data],3,FALSE)/VLOOKUP(A19,[1]!T_Printers[#Data],5,FALSE),1),ROUND(VLOOKUP(C19,[1]!T_Resins[#Data],3,FALSE)/VLOOKUP(A19,[1]!T_Printers[#Data],5,FALSE),1)&gt;_xlfn.XLOOKUP(B19,[1]Printers!L:L,[1]Printers!O:O,1,0,),10)),"")</f>
        <v>11.2</v>
      </c>
      <c r="H19">
        <f>IFERROR(IF(ROUND(_xlfn.XLOOKUP([1]Parameters!B19,[1]Printers!L:L,[1]Printers!Q:Q,,0)*G19/10,0)*10&lt;_xlfn.XLOOKUP([1]Parameters!B19,[1]Printers!L:L,[1]Printers!P:P,,0),ROUND(_xlfn.XLOOKUP([1]Parameters!B19,[1]Printers!L:L,[1]Printers!Q:Q,,0)*G19/10,0)*10,_xlfn.XLOOKUP([1]Parameters!B19,[1]Printers!L:L,[1]Printers!P:P,,0)),"")</f>
        <v>100</v>
      </c>
      <c r="I19" s="3" t="str" cm="1">
        <f t="array" ref="I19">IFERROR(IF(ROW()-1&gt;COUNTA([1]!T_Printers[Printers])*COUNTA([1]!T_Resins[Resins]),"",_xlfn.IFS(ROUND(VLOOKUP(C19,[1]!T_Resins[#Data],4,FALSE)/VLOOKUP(A19,[1]!T_Printers[#Data],5,FALSE),1)&lt;=_xlfn.XLOOKUP(B19,[1]Printers!L:L,[1]Printers!O:O,1,0,),ROUND(VLOOKUP(C19,[1]!T_Resins[#Data],4,FALSE)/VLOOKUP(A19,[1]!T_Printers[#Data],5,FALSE),1),ROUND(VLOOKUP(C19,[1]!T_Resins[#Data],4,FALSE)/VLOOKUP(A19,[1]!T_Printers[#Data],5,FALSE),1)&gt;_xlfn.XLOOKUP(B19,[1]Printers!L:L,[1]Printers!O:O,1,0,),"")),"")</f>
        <v/>
      </c>
      <c r="J19" t="str">
        <f>IFERROR(IF(ROUND(_xlfn.XLOOKUP([1]Parameters!B19,[1]Printers!L:L,[1]Printers!Q:Q,,0)*I19/10,0)*10&lt;_xlfn.XLOOKUP([1]Parameters!B19,[1]Printers!L:L,[1]Printers!P:P,,0),ROUND(_xlfn.XLOOKUP([1]Parameters!B19,[1]Printers!L:L,[1]Printers!Q:Q,,0)*I19/10,0)*10,_xlfn.XLOOKUP([1]Parameters!B19,[1]Printers!L:L,[1]Printers!P:P,,0)),"")</f>
        <v/>
      </c>
      <c r="K19">
        <f>IF(SUM(E19:J19)&lt;&gt;0,VLOOKUP(A19,[1]!T_Printers[#Data],10,FALSE)+VLOOKUP(C19,[1]!T_Resins[#Data],10,FALSE),"")</f>
        <v>3</v>
      </c>
      <c r="L19">
        <f>IF(SUM(E19:J19)&lt;&gt;0,VLOOKUP(A19,[1]!T_Printers[#Data],11,FALSE),"")</f>
        <v>4</v>
      </c>
      <c r="M19">
        <f>IF(SUM(E19:J19)&lt;&gt;0,VLOOKUP(C19,[1]!T_Resins[#Data],8,FALSE),"")</f>
        <v>120</v>
      </c>
      <c r="N19">
        <f>IF(_xlfn.XLOOKUP(B19,[1]Printers!$L:$L,[1]Printers!$R:$R,0,0)&gt;0,[1]Parameters!M19,IF(SUM(E19:J19)&lt;&gt;0,VLOOKUP(C19,[1]!T_Resins[#Data],9,FALSE),""))</f>
        <v>180</v>
      </c>
      <c r="O19" t="str">
        <f t="shared" si="0"/>
        <v>AnetN4</v>
      </c>
    </row>
    <row r="20" spans="1:15" x14ac:dyDescent="0.25">
      <c r="A20" t="str">
        <f t="array" ref="A20">IF(ROW()-1&gt;COUNTA([1]!T_Printers[Printers])*COUNTA([1]!T_Resins[Resins]),"",INDEX([1]!T_Printers[Printers],INT((ROW()-2)/COUNTA([1]!T_Resins[Resins])+1)))</f>
        <v>Anet N4</v>
      </c>
      <c r="B20" t="str">
        <f>_xlfn.XLOOKUP(A20,[1]!T_Printers[Printers],[1]!T_Printers[Icon link],,0)</f>
        <v>AnetN4</v>
      </c>
      <c r="C20" t="str">
        <f t="array" ref="C20">IF(ROW()-1&gt;COUNTA([1]!T_Printers[Printers])*COUNTA([1]!T_Resins[Resins]),"",INDEX([1]!T_Resins[Resins],MOD(ROW()-2,COUNTA([1]!T_Resins[Resins]))+1))</f>
        <v xml:space="preserve">Dental Sand A1-A2 (Обновленная версия) </v>
      </c>
      <c r="D20">
        <f>IF(SUM(E20:J20)&lt;&gt;0,IF(ROW()-1&gt;COUNTA([1]!T_Printers[Printers])*COUNTA([1]!T_Resins[Resins]),"",2),"")</f>
        <v>2</v>
      </c>
      <c r="E20" cm="1">
        <f t="array" ref="E20">IFERROR(IF(ROW()-1&gt;COUNTA([1]!T_Printers[Printers])*COUNTA([1]!T_Resins[Resins]),"",_xlfn.IFS(ROUND(VLOOKUP(C20,[1]!T_Resins[#Data],2,FALSE)/VLOOKUP(A20,[1]!T_Printers[#Data],5,FALSE),1)&lt;=_xlfn.XLOOKUP(B20,[1]Printers!L:L,[1]Printers!O:O,1,0,),ROUND(VLOOKUP(C20,[1]!T_Resins[#Data],2,FALSE)/VLOOKUP(A20,[1]!T_Printers[#Data],5,FALSE),1),ROUND(VLOOKUP(C20,[1]!T_Resins[#Data],2,FALSE)/VLOOKUP(A20,[1]!T_Printers[#Data],5,FALSE),1)&gt;_xlfn.XLOOKUP(B20,[1]Printers!L:L,[1]Printers!O:O,1,0,),10)),"Используйте слой 100 мкм")</f>
        <v>23.1</v>
      </c>
      <c r="F20">
        <f>IFERROR(IF(ROUND(_xlfn.XLOOKUP([1]Parameters!B20,[1]Printers!L:L,[1]Printers!Q:Q,,0)*E20/10,0)*10&lt;_xlfn.XLOOKUP([1]Parameters!B20,[1]Printers!L:L,[1]Printers!P:P,,0),ROUND(_xlfn.XLOOKUP([1]Parameters!B20,[1]Printers!L:L,[1]Printers!Q:Q,,0)*E20/10,0)*10,_xlfn.XLOOKUP([1]Parameters!B20,[1]Printers!L:L,[1]Printers!P:P,,0)),"")</f>
        <v>100</v>
      </c>
      <c r="G20" cm="1">
        <f t="array" ref="G20">IFERROR(IF(ROW()-1&gt;COUNTA([1]!T_Printers[Printers])*COUNTA([1]!T_Resins[Resins]),"",_xlfn.IFS(ROUND(VLOOKUP(C20,[1]!T_Resins[#Data],3,FALSE)/VLOOKUP(A20,[1]!T_Printers[#Data],5,FALSE),1)&lt;=_xlfn.XLOOKUP(B20,[1]Printers!L:L,[1]Printers!O:O,1,0,),ROUND(VLOOKUP(C20,[1]!T_Resins[#Data],3,FALSE)/VLOOKUP(A20,[1]!T_Printers[#Data],5,FALSE),1),ROUND(VLOOKUP(C20,[1]!T_Resins[#Data],3,FALSE)/VLOOKUP(A20,[1]!T_Printers[#Data],5,FALSE),1)&gt;_xlfn.XLOOKUP(B20,[1]Printers!L:L,[1]Printers!O:O,1,0,),10)),"")</f>
        <v>24.2</v>
      </c>
      <c r="H20">
        <f>IFERROR(IF(ROUND(_xlfn.XLOOKUP([1]Parameters!B20,[1]Printers!L:L,[1]Printers!Q:Q,,0)*G20/10,0)*10&lt;_xlfn.XLOOKUP([1]Parameters!B20,[1]Printers!L:L,[1]Printers!P:P,,0),ROUND(_xlfn.XLOOKUP([1]Parameters!B20,[1]Printers!L:L,[1]Printers!Q:Q,,0)*G20/10,0)*10,_xlfn.XLOOKUP([1]Parameters!B20,[1]Printers!L:L,[1]Printers!P:P,,0)),"")</f>
        <v>100</v>
      </c>
      <c r="I20" s="3" t="str" cm="1">
        <f t="array" ref="I20">IFERROR(IF(ROW()-1&gt;COUNTA([1]!T_Printers[Printers])*COUNTA([1]!T_Resins[Resins]),"",_xlfn.IFS(ROUND(VLOOKUP(C20,[1]!T_Resins[#Data],4,FALSE)/VLOOKUP(A20,[1]!T_Printers[#Data],5,FALSE),1)&lt;=_xlfn.XLOOKUP(B20,[1]Printers!L:L,[1]Printers!O:O,1,0,),ROUND(VLOOKUP(C20,[1]!T_Resins[#Data],4,FALSE)/VLOOKUP(A20,[1]!T_Printers[#Data],5,FALSE),1),ROUND(VLOOKUP(C20,[1]!T_Resins[#Data],4,FALSE)/VLOOKUP(A20,[1]!T_Printers[#Data],5,FALSE),1)&gt;_xlfn.XLOOKUP(B20,[1]Printers!L:L,[1]Printers!O:O,1,0,),"")),"")</f>
        <v/>
      </c>
      <c r="J20" t="str">
        <f>IFERROR(IF(ROUND(_xlfn.XLOOKUP([1]Parameters!B20,[1]Printers!L:L,[1]Printers!Q:Q,,0)*I20/10,0)*10&lt;_xlfn.XLOOKUP([1]Parameters!B20,[1]Printers!L:L,[1]Printers!P:P,,0),ROUND(_xlfn.XLOOKUP([1]Parameters!B20,[1]Printers!L:L,[1]Printers!Q:Q,,0)*I20/10,0)*10,_xlfn.XLOOKUP([1]Parameters!B20,[1]Printers!L:L,[1]Printers!P:P,,0)),"")</f>
        <v/>
      </c>
      <c r="K20">
        <f>IF(SUM(E20:J20)&lt;&gt;0,VLOOKUP(A20,[1]!T_Printers[#Data],10,FALSE)+VLOOKUP(C20,[1]!T_Resins[#Data],10,FALSE),"")</f>
        <v>3</v>
      </c>
      <c r="L20">
        <f>IF(SUM(E20:J20)&lt;&gt;0,VLOOKUP(A20,[1]!T_Printers[#Data],11,FALSE),"")</f>
        <v>4</v>
      </c>
      <c r="M20">
        <f>IF(SUM(E20:J20)&lt;&gt;0,VLOOKUP(C20,[1]!T_Resins[#Data],8,FALSE),"")</f>
        <v>120</v>
      </c>
      <c r="N20">
        <f>IF(_xlfn.XLOOKUP(B20,[1]Printers!$L:$L,[1]Printers!$R:$R,0,0)&gt;0,[1]Parameters!M20,IF(SUM(E20:J20)&lt;&gt;0,VLOOKUP(C20,[1]!T_Resins[#Data],9,FALSE),""))</f>
        <v>180</v>
      </c>
      <c r="O20" t="str">
        <f t="shared" si="0"/>
        <v>AnetN4</v>
      </c>
    </row>
    <row r="21" spans="1:15" x14ac:dyDescent="0.25">
      <c r="A21" t="str">
        <f t="array" ref="A21">IF(ROW()-1&gt;COUNTA([1]!T_Printers[Printers])*COUNTA([1]!T_Resins[Resins]),"",INDEX([1]!T_Printers[Printers],INT((ROW()-2)/COUNTA([1]!T_Resins[Resins])+1)))</f>
        <v>Anet N4</v>
      </c>
      <c r="B21" t="str">
        <f>_xlfn.XLOOKUP(A21,[1]!T_Printers[Printers],[1]!T_Printers[Icon link],,0)</f>
        <v>AnetN4</v>
      </c>
      <c r="C21" t="str">
        <f t="array" ref="C21">IF(ROW()-1&gt;COUNTA([1]!T_Printers[Printers])*COUNTA([1]!T_Resins[Resins]),"",INDEX([1]!T_Resins[Resins],MOD(ROW()-2,COUNTA([1]!T_Resins[Resins]))+1))</f>
        <v>Dental Sand A3</v>
      </c>
      <c r="D21">
        <f>IF(SUM(E21:J21)&lt;&gt;0,IF(ROW()-1&gt;COUNTA([1]!T_Printers[Printers])*COUNTA([1]!T_Resins[Resins]),"",2),"")</f>
        <v>2</v>
      </c>
      <c r="E21" cm="1">
        <f t="array" ref="E21">IFERROR(IF(ROW()-1&gt;COUNTA([1]!T_Printers[Printers])*COUNTA([1]!T_Resins[Resins]),"",_xlfn.IFS(ROUND(VLOOKUP(C21,[1]!T_Resins[#Data],2,FALSE)/VLOOKUP(A21,[1]!T_Printers[#Data],5,FALSE),1)&lt;=_xlfn.XLOOKUP(B21,[1]Printers!L:L,[1]Printers!O:O,1,0,),ROUND(VLOOKUP(C21,[1]!T_Resins[#Data],2,FALSE)/VLOOKUP(A21,[1]!T_Printers[#Data],5,FALSE),1),ROUND(VLOOKUP(C21,[1]!T_Resins[#Data],2,FALSE)/VLOOKUP(A21,[1]!T_Printers[#Data],5,FALSE),1)&gt;_xlfn.XLOOKUP(B21,[1]Printers!L:L,[1]Printers!O:O,1,0,),10)),"Используйте слой 100 мкм")</f>
        <v>8.6999999999999993</v>
      </c>
      <c r="F21">
        <f>IFERROR(IF(ROUND(_xlfn.XLOOKUP([1]Parameters!B21,[1]Printers!L:L,[1]Printers!Q:Q,,0)*E21/10,0)*10&lt;_xlfn.XLOOKUP([1]Parameters!B21,[1]Printers!L:L,[1]Printers!P:P,,0),ROUND(_xlfn.XLOOKUP([1]Parameters!B21,[1]Printers!L:L,[1]Printers!Q:Q,,0)*E21/10,0)*10,_xlfn.XLOOKUP([1]Parameters!B21,[1]Printers!L:L,[1]Printers!P:P,,0)),"")</f>
        <v>80</v>
      </c>
      <c r="G21" cm="1">
        <f t="array" ref="G21">IFERROR(IF(ROW()-1&gt;COUNTA([1]!T_Printers[Printers])*COUNTA([1]!T_Resins[Resins]),"",_xlfn.IFS(ROUND(VLOOKUP(C21,[1]!T_Resins[#Data],3,FALSE)/VLOOKUP(A21,[1]!T_Printers[#Data],5,FALSE),1)&lt;=_xlfn.XLOOKUP(B21,[1]Printers!L:L,[1]Printers!O:O,1,0,),ROUND(VLOOKUP(C21,[1]!T_Resins[#Data],3,FALSE)/VLOOKUP(A21,[1]!T_Printers[#Data],5,FALSE),1),ROUND(VLOOKUP(C21,[1]!T_Resins[#Data],3,FALSE)/VLOOKUP(A21,[1]!T_Printers[#Data],5,FALSE),1)&gt;_xlfn.XLOOKUP(B21,[1]Printers!L:L,[1]Printers!O:O,1,0,),10)),"")</f>
        <v>11.2</v>
      </c>
      <c r="H21">
        <f>IFERROR(IF(ROUND(_xlfn.XLOOKUP([1]Parameters!B21,[1]Printers!L:L,[1]Printers!Q:Q,,0)*G21/10,0)*10&lt;_xlfn.XLOOKUP([1]Parameters!B21,[1]Printers!L:L,[1]Printers!P:P,,0),ROUND(_xlfn.XLOOKUP([1]Parameters!B21,[1]Printers!L:L,[1]Printers!Q:Q,,0)*G21/10,0)*10,_xlfn.XLOOKUP([1]Parameters!B21,[1]Printers!L:L,[1]Printers!P:P,,0)),"")</f>
        <v>100</v>
      </c>
      <c r="I21" s="3" t="str" cm="1">
        <f t="array" ref="I21">IFERROR(IF(ROW()-1&gt;COUNTA([1]!T_Printers[Printers])*COUNTA([1]!T_Resins[Resins]),"",_xlfn.IFS(ROUND(VLOOKUP(C21,[1]!T_Resins[#Data],4,FALSE)/VLOOKUP(A21,[1]!T_Printers[#Data],5,FALSE),1)&lt;=_xlfn.XLOOKUP(B21,[1]Printers!L:L,[1]Printers!O:O,1,0,),ROUND(VLOOKUP(C21,[1]!T_Resins[#Data],4,FALSE)/VLOOKUP(A21,[1]!T_Printers[#Data],5,FALSE),1),ROUND(VLOOKUP(C21,[1]!T_Resins[#Data],4,FALSE)/VLOOKUP(A21,[1]!T_Printers[#Data],5,FALSE),1)&gt;_xlfn.XLOOKUP(B21,[1]Printers!L:L,[1]Printers!O:O,1,0,),"")),"")</f>
        <v/>
      </c>
      <c r="J21" t="str">
        <f>IFERROR(IF(ROUND(_xlfn.XLOOKUP([1]Parameters!B21,[1]Printers!L:L,[1]Printers!Q:Q,,0)*I21/10,0)*10&lt;_xlfn.XLOOKUP([1]Parameters!B21,[1]Printers!L:L,[1]Printers!P:P,,0),ROUND(_xlfn.XLOOKUP([1]Parameters!B21,[1]Printers!L:L,[1]Printers!Q:Q,,0)*I21/10,0)*10,_xlfn.XLOOKUP([1]Parameters!B21,[1]Printers!L:L,[1]Printers!P:P,,0)),"")</f>
        <v/>
      </c>
      <c r="K21">
        <f>IF(SUM(E21:J21)&lt;&gt;0,VLOOKUP(A21,[1]!T_Printers[#Data],10,FALSE)+VLOOKUP(C21,[1]!T_Resins[#Data],10,FALSE),"")</f>
        <v>3</v>
      </c>
      <c r="L21">
        <f>IF(SUM(E21:J21)&lt;&gt;0,VLOOKUP(A21,[1]!T_Printers[#Data],11,FALSE),"")</f>
        <v>4</v>
      </c>
      <c r="M21">
        <f>IF(SUM(E21:J21)&lt;&gt;0,VLOOKUP(C21,[1]!T_Resins[#Data],8,FALSE),"")</f>
        <v>120</v>
      </c>
      <c r="N21">
        <f>IF(_xlfn.XLOOKUP(B21,[1]Printers!$L:$L,[1]Printers!$R:$R,0,0)&gt;0,[1]Parameters!M21,IF(SUM(E21:J21)&lt;&gt;0,VLOOKUP(C21,[1]!T_Resins[#Data],9,FALSE),""))</f>
        <v>180</v>
      </c>
      <c r="O21" t="str">
        <f t="shared" si="0"/>
        <v>AnetN4</v>
      </c>
    </row>
    <row r="22" spans="1:15" x14ac:dyDescent="0.25">
      <c r="A22" t="str">
        <f t="array" ref="A22">IF(ROW()-1&gt;COUNTA([1]!T_Printers[Printers])*COUNTA([1]!T_Resins[Resins]),"",INDEX([1]!T_Printers[Printers],INT((ROW()-2)/COUNTA([1]!T_Resins[Resins])+1)))</f>
        <v>Anet N4</v>
      </c>
      <c r="B22" t="str">
        <f>_xlfn.XLOOKUP(A22,[1]!T_Printers[Printers],[1]!T_Printers[Icon link],,0)</f>
        <v>AnetN4</v>
      </c>
      <c r="C22" t="str">
        <f t="array" ref="C22">IF(ROW()-1&gt;COUNTA([1]!T_Printers[Printers])*COUNTA([1]!T_Resins[Resins]),"",INDEX([1]!T_Resins[Resins],MOD(ROW()-2,COUNTA([1]!T_Resins[Resins]))+1))</f>
        <v xml:space="preserve">Dental Sand A3 (Обновленная версия) </v>
      </c>
      <c r="D22">
        <f>IF(SUM(E22:J22)&lt;&gt;0,IF(ROW()-1&gt;COUNTA([1]!T_Printers[Printers])*COUNTA([1]!T_Resins[Resins]),"",2),"")</f>
        <v>2</v>
      </c>
      <c r="E22" cm="1">
        <f t="array" ref="E22">IFERROR(IF(ROW()-1&gt;COUNTA([1]!T_Printers[Printers])*COUNTA([1]!T_Resins[Resins]),"",_xlfn.IFS(ROUND(VLOOKUP(C22,[1]!T_Resins[#Data],2,FALSE)/VLOOKUP(A22,[1]!T_Printers[#Data],5,FALSE),1)&lt;=_xlfn.XLOOKUP(B22,[1]Printers!L:L,[1]Printers!O:O,1,0,),ROUND(VLOOKUP(C22,[1]!T_Resins[#Data],2,FALSE)/VLOOKUP(A22,[1]!T_Printers[#Data],5,FALSE),1),ROUND(VLOOKUP(C22,[1]!T_Resins[#Data],2,FALSE)/VLOOKUP(A22,[1]!T_Printers[#Data],5,FALSE),1)&gt;_xlfn.XLOOKUP(B22,[1]Printers!L:L,[1]Printers!O:O,1,0,),10)),"Используйте слой 100 мкм")</f>
        <v>23.1</v>
      </c>
      <c r="F22">
        <f>IFERROR(IF(ROUND(_xlfn.XLOOKUP([1]Parameters!B22,[1]Printers!L:L,[1]Printers!Q:Q,,0)*E22/10,0)*10&lt;_xlfn.XLOOKUP([1]Parameters!B22,[1]Printers!L:L,[1]Printers!P:P,,0),ROUND(_xlfn.XLOOKUP([1]Parameters!B22,[1]Printers!L:L,[1]Printers!Q:Q,,0)*E22/10,0)*10,_xlfn.XLOOKUP([1]Parameters!B22,[1]Printers!L:L,[1]Printers!P:P,,0)),"")</f>
        <v>100</v>
      </c>
      <c r="G22" cm="1">
        <f t="array" ref="G22">IFERROR(IF(ROW()-1&gt;COUNTA([1]!T_Printers[Printers])*COUNTA([1]!T_Resins[Resins]),"",_xlfn.IFS(ROUND(VLOOKUP(C22,[1]!T_Resins[#Data],3,FALSE)/VLOOKUP(A22,[1]!T_Printers[#Data],5,FALSE),1)&lt;=_xlfn.XLOOKUP(B22,[1]Printers!L:L,[1]Printers!O:O,1,0,),ROUND(VLOOKUP(C22,[1]!T_Resins[#Data],3,FALSE)/VLOOKUP(A22,[1]!T_Printers[#Data],5,FALSE),1),ROUND(VLOOKUP(C22,[1]!T_Resins[#Data],3,FALSE)/VLOOKUP(A22,[1]!T_Printers[#Data],5,FALSE),1)&gt;_xlfn.XLOOKUP(B22,[1]Printers!L:L,[1]Printers!O:O,1,0,),10)),"")</f>
        <v>24.2</v>
      </c>
      <c r="H22">
        <f>IFERROR(IF(ROUND(_xlfn.XLOOKUP([1]Parameters!B22,[1]Printers!L:L,[1]Printers!Q:Q,,0)*G22/10,0)*10&lt;_xlfn.XLOOKUP([1]Parameters!B22,[1]Printers!L:L,[1]Printers!P:P,,0),ROUND(_xlfn.XLOOKUP([1]Parameters!B22,[1]Printers!L:L,[1]Printers!Q:Q,,0)*G22/10,0)*10,_xlfn.XLOOKUP([1]Parameters!B22,[1]Printers!L:L,[1]Printers!P:P,,0)),"")</f>
        <v>100</v>
      </c>
      <c r="I22" s="3" t="str" cm="1">
        <f t="array" ref="I22">IFERROR(IF(ROW()-1&gt;COUNTA([1]!T_Printers[Printers])*COUNTA([1]!T_Resins[Resins]),"",_xlfn.IFS(ROUND(VLOOKUP(C22,[1]!T_Resins[#Data],4,FALSE)/VLOOKUP(A22,[1]!T_Printers[#Data],5,FALSE),1)&lt;=_xlfn.XLOOKUP(B22,[1]Printers!L:L,[1]Printers!O:O,1,0,),ROUND(VLOOKUP(C22,[1]!T_Resins[#Data],4,FALSE)/VLOOKUP(A22,[1]!T_Printers[#Data],5,FALSE),1),ROUND(VLOOKUP(C22,[1]!T_Resins[#Data],4,FALSE)/VLOOKUP(A22,[1]!T_Printers[#Data],5,FALSE),1)&gt;_xlfn.XLOOKUP(B22,[1]Printers!L:L,[1]Printers!O:O,1,0,),"")),"")</f>
        <v/>
      </c>
      <c r="J22" t="str">
        <f>IFERROR(IF(ROUND(_xlfn.XLOOKUP([1]Parameters!B22,[1]Printers!L:L,[1]Printers!Q:Q,,0)*I22/10,0)*10&lt;_xlfn.XLOOKUP([1]Parameters!B22,[1]Printers!L:L,[1]Printers!P:P,,0),ROUND(_xlfn.XLOOKUP([1]Parameters!B22,[1]Printers!L:L,[1]Printers!Q:Q,,0)*I22/10,0)*10,_xlfn.XLOOKUP([1]Parameters!B22,[1]Printers!L:L,[1]Printers!P:P,,0)),"")</f>
        <v/>
      </c>
      <c r="K22">
        <f>IF(SUM(E22:J22)&lt;&gt;0,VLOOKUP(A22,[1]!T_Printers[#Data],10,FALSE)+VLOOKUP(C22,[1]!T_Resins[#Data],10,FALSE),"")</f>
        <v>3</v>
      </c>
      <c r="L22">
        <f>IF(SUM(E22:J22)&lt;&gt;0,VLOOKUP(A22,[1]!T_Printers[#Data],11,FALSE),"")</f>
        <v>4</v>
      </c>
      <c r="M22">
        <f>IF(SUM(E22:J22)&lt;&gt;0,VLOOKUP(C22,[1]!T_Resins[#Data],8,FALSE),"")</f>
        <v>120</v>
      </c>
      <c r="N22">
        <f>IF(_xlfn.XLOOKUP(B22,[1]Printers!$L:$L,[1]Printers!$R:$R,0,0)&gt;0,[1]Parameters!M22,IF(SUM(E22:J22)&lt;&gt;0,VLOOKUP(C22,[1]!T_Resins[#Data],9,FALSE),""))</f>
        <v>180</v>
      </c>
      <c r="O22" t="str">
        <f t="shared" si="0"/>
        <v>AnetN4</v>
      </c>
    </row>
    <row r="23" spans="1:15" x14ac:dyDescent="0.25">
      <c r="A23" t="str">
        <f t="array" ref="A23">IF(ROW()-1&gt;COUNTA([1]!T_Printers[Printers])*COUNTA([1]!T_Resins[Resins]),"",INDEX([1]!T_Printers[Printers],INT((ROW()-2)/COUNTA([1]!T_Resins[Resins])+1)))</f>
        <v>Anet N4</v>
      </c>
      <c r="B23" t="str">
        <f>_xlfn.XLOOKUP(A23,[1]!T_Printers[Printers],[1]!T_Printers[Icon link],,0)</f>
        <v>AnetN4</v>
      </c>
      <c r="C23" t="str">
        <f t="array" ref="C23">IF(ROW()-1&gt;COUNTA([1]!T_Printers[Printers])*COUNTA([1]!T_Resins[Resins]),"",INDEX([1]!T_Resins[Resins],MOD(ROW()-2,COUNTA([1]!T_Resins[Resins]))+1))</f>
        <v>Dental Sand Pro A1-A2 (Crown LT)</v>
      </c>
      <c r="D23">
        <f>IF(SUM(E23:J23)&lt;&gt;0,IF(ROW()-1&gt;COUNTA([1]!T_Printers[Printers])*COUNTA([1]!T_Resins[Resins]),"",2),"")</f>
        <v>2</v>
      </c>
      <c r="E23" cm="1">
        <f t="array" ref="E23">IFERROR(IF(ROW()-1&gt;COUNTA([1]!T_Printers[Printers])*COUNTA([1]!T_Resins[Resins]),"",_xlfn.IFS(ROUND(VLOOKUP(C23,[1]!T_Resins[#Data],2,FALSE)/VLOOKUP(A23,[1]!T_Printers[#Data],5,FALSE),1)&lt;=_xlfn.XLOOKUP(B23,[1]Printers!L:L,[1]Printers!O:O,1,0,),ROUND(VLOOKUP(C23,[1]!T_Resins[#Data],2,FALSE)/VLOOKUP(A23,[1]!T_Printers[#Data],5,FALSE),1),ROUND(VLOOKUP(C23,[1]!T_Resins[#Data],2,FALSE)/VLOOKUP(A23,[1]!T_Printers[#Data],5,FALSE),1)&gt;_xlfn.XLOOKUP(B23,[1]Printers!L:L,[1]Printers!O:O,1,0,),10)),"Используйте слой 100 мкм")</f>
        <v>38.200000000000003</v>
      </c>
      <c r="F23">
        <f>IFERROR(IF(ROUND(_xlfn.XLOOKUP([1]Parameters!B23,[1]Printers!L:L,[1]Printers!Q:Q,,0)*E23/10,0)*10&lt;_xlfn.XLOOKUP([1]Parameters!B23,[1]Printers!L:L,[1]Printers!P:P,,0),ROUND(_xlfn.XLOOKUP([1]Parameters!B23,[1]Printers!L:L,[1]Printers!Q:Q,,0)*E23/10,0)*10,_xlfn.XLOOKUP([1]Parameters!B23,[1]Printers!L:L,[1]Printers!P:P,,0)),"")</f>
        <v>100</v>
      </c>
      <c r="G23" cm="1">
        <f t="array" ref="G23">IFERROR(IF(ROW()-1&gt;COUNTA([1]!T_Printers[Printers])*COUNTA([1]!T_Resins[Resins]),"",_xlfn.IFS(ROUND(VLOOKUP(C23,[1]!T_Resins[#Data],3,FALSE)/VLOOKUP(A23,[1]!T_Printers[#Data],5,FALSE),1)&lt;=_xlfn.XLOOKUP(B23,[1]Printers!L:L,[1]Printers!O:O,1,0,),ROUND(VLOOKUP(C23,[1]!T_Resins[#Data],3,FALSE)/VLOOKUP(A23,[1]!T_Printers[#Data],5,FALSE),1),ROUND(VLOOKUP(C23,[1]!T_Resins[#Data],3,FALSE)/VLOOKUP(A23,[1]!T_Printers[#Data],5,FALSE),1)&gt;_xlfn.XLOOKUP(B23,[1]Printers!L:L,[1]Printers!O:O,1,0,),10)),"")</f>
        <v>54.9</v>
      </c>
      <c r="H23">
        <f>IFERROR(IF(ROUND(_xlfn.XLOOKUP([1]Parameters!B23,[1]Printers!L:L,[1]Printers!Q:Q,,0)*G23/10,0)*10&lt;_xlfn.XLOOKUP([1]Parameters!B23,[1]Printers!L:L,[1]Printers!P:P,,0),ROUND(_xlfn.XLOOKUP([1]Parameters!B23,[1]Printers!L:L,[1]Printers!Q:Q,,0)*G23/10,0)*10,_xlfn.XLOOKUP([1]Parameters!B23,[1]Printers!L:L,[1]Printers!P:P,,0)),"")</f>
        <v>100</v>
      </c>
      <c r="I23" s="3" t="str" cm="1">
        <f t="array" ref="I23">IFERROR(IF(ROW()-1&gt;COUNTA([1]!T_Printers[Printers])*COUNTA([1]!T_Resins[Resins]),"",_xlfn.IFS(ROUND(VLOOKUP(C23,[1]!T_Resins[#Data],4,FALSE)/VLOOKUP(A23,[1]!T_Printers[#Data],5,FALSE),1)&lt;=_xlfn.XLOOKUP(B23,[1]Printers!L:L,[1]Printers!O:O,1,0,),ROUND(VLOOKUP(C23,[1]!T_Resins[#Data],4,FALSE)/VLOOKUP(A23,[1]!T_Printers[#Data],5,FALSE),1),ROUND(VLOOKUP(C23,[1]!T_Resins[#Data],4,FALSE)/VLOOKUP(A23,[1]!T_Printers[#Data],5,FALSE),1)&gt;_xlfn.XLOOKUP(B23,[1]Printers!L:L,[1]Printers!O:O,1,0,),"")),"")</f>
        <v/>
      </c>
      <c r="J23" t="str">
        <f>IFERROR(IF(ROUND(_xlfn.XLOOKUP([1]Parameters!B23,[1]Printers!L:L,[1]Printers!Q:Q,,0)*I23/10,0)*10&lt;_xlfn.XLOOKUP([1]Parameters!B23,[1]Printers!L:L,[1]Printers!P:P,,0),ROUND(_xlfn.XLOOKUP([1]Parameters!B23,[1]Printers!L:L,[1]Printers!Q:Q,,0)*I23/10,0)*10,_xlfn.XLOOKUP([1]Parameters!B23,[1]Printers!L:L,[1]Printers!P:P,,0)),"")</f>
        <v/>
      </c>
      <c r="K23">
        <f>IF(SUM(E23:J23)&lt;&gt;0,VLOOKUP(A23,[1]!T_Printers[#Data],10,FALSE)+VLOOKUP(C23,[1]!T_Resins[#Data],10,FALSE),"")</f>
        <v>3</v>
      </c>
      <c r="L23">
        <f>IF(SUM(E23:J23)&lt;&gt;0,VLOOKUP(A23,[1]!T_Printers[#Data],11,FALSE),"")</f>
        <v>4</v>
      </c>
      <c r="M23">
        <f>IF(SUM(E23:J23)&lt;&gt;0,VLOOKUP(C23,[1]!T_Resins[#Data],8,FALSE),"")</f>
        <v>120</v>
      </c>
      <c r="N23">
        <f>IF(_xlfn.XLOOKUP(B23,[1]Printers!$L:$L,[1]Printers!$R:$R,0,0)&gt;0,[1]Parameters!M23,IF(SUM(E23:J23)&lt;&gt;0,VLOOKUP(C23,[1]!T_Resins[#Data],9,FALSE),""))</f>
        <v>180</v>
      </c>
      <c r="O23" t="str">
        <f t="shared" si="0"/>
        <v>AnetN4</v>
      </c>
    </row>
    <row r="24" spans="1:15" x14ac:dyDescent="0.25">
      <c r="A24" t="str">
        <f t="array" ref="A24">IF(ROW()-1&gt;COUNTA([1]!T_Printers[Printers])*COUNTA([1]!T_Resins[Resins]),"",INDEX([1]!T_Printers[Printers],INT((ROW()-2)/COUNTA([1]!T_Resins[Resins])+1)))</f>
        <v>Anet N4</v>
      </c>
      <c r="B24" t="str">
        <f>_xlfn.XLOOKUP(A24,[1]!T_Printers[Printers],[1]!T_Printers[Icon link],,0)</f>
        <v>AnetN4</v>
      </c>
      <c r="C24" t="str">
        <f t="array" ref="C24">IF(ROW()-1&gt;COUNTA([1]!T_Printers[Printers])*COUNTA([1]!T_Resins[Resins]),"",INDEX([1]!T_Resins[Resins],MOD(ROW()-2,COUNTA([1]!T_Resins[Resins]))+1))</f>
        <v>Dental Sand Pro A3 (Crown LT)</v>
      </c>
      <c r="D24">
        <f>IF(SUM(E24:J24)&lt;&gt;0,IF(ROW()-1&gt;COUNTA([1]!T_Printers[Printers])*COUNTA([1]!T_Resins[Resins]),"",2),"")</f>
        <v>2</v>
      </c>
      <c r="E24" cm="1">
        <f t="array" ref="E24">IFERROR(IF(ROW()-1&gt;COUNTA([1]!T_Printers[Printers])*COUNTA([1]!T_Resins[Resins]),"",_xlfn.IFS(ROUND(VLOOKUP(C24,[1]!T_Resins[#Data],2,FALSE)/VLOOKUP(A24,[1]!T_Printers[#Data],5,FALSE),1)&lt;=_xlfn.XLOOKUP(B24,[1]Printers!L:L,[1]Printers!O:O,1,0,),ROUND(VLOOKUP(C24,[1]!T_Resins[#Data],2,FALSE)/VLOOKUP(A24,[1]!T_Printers[#Data],5,FALSE),1),ROUND(VLOOKUP(C24,[1]!T_Resins[#Data],2,FALSE)/VLOOKUP(A24,[1]!T_Printers[#Data],5,FALSE),1)&gt;_xlfn.XLOOKUP(B24,[1]Printers!L:L,[1]Printers!O:O,1,0,),10)),"Используйте слой 100 мкм")</f>
        <v>38.200000000000003</v>
      </c>
      <c r="F24">
        <f>IFERROR(IF(ROUND(_xlfn.XLOOKUP([1]Parameters!B24,[1]Printers!L:L,[1]Printers!Q:Q,,0)*E24/10,0)*10&lt;_xlfn.XLOOKUP([1]Parameters!B24,[1]Printers!L:L,[1]Printers!P:P,,0),ROUND(_xlfn.XLOOKUP([1]Parameters!B24,[1]Printers!L:L,[1]Printers!Q:Q,,0)*E24/10,0)*10,_xlfn.XLOOKUP([1]Parameters!B24,[1]Printers!L:L,[1]Printers!P:P,,0)),"")</f>
        <v>100</v>
      </c>
      <c r="G24" cm="1">
        <f t="array" ref="G24">IFERROR(IF(ROW()-1&gt;COUNTA([1]!T_Printers[Printers])*COUNTA([1]!T_Resins[Resins]),"",_xlfn.IFS(ROUND(VLOOKUP(C24,[1]!T_Resins[#Data],3,FALSE)/VLOOKUP(A24,[1]!T_Printers[#Data],5,FALSE),1)&lt;=_xlfn.XLOOKUP(B24,[1]Printers!L:L,[1]Printers!O:O,1,0,),ROUND(VLOOKUP(C24,[1]!T_Resins[#Data],3,FALSE)/VLOOKUP(A24,[1]!T_Printers[#Data],5,FALSE),1),ROUND(VLOOKUP(C24,[1]!T_Resins[#Data],3,FALSE)/VLOOKUP(A24,[1]!T_Printers[#Data],5,FALSE),1)&gt;_xlfn.XLOOKUP(B24,[1]Printers!L:L,[1]Printers!O:O,1,0,),10)),"")</f>
        <v>54.9</v>
      </c>
      <c r="H24">
        <f>IFERROR(IF(ROUND(_xlfn.XLOOKUP([1]Parameters!B24,[1]Printers!L:L,[1]Printers!Q:Q,,0)*G24/10,0)*10&lt;_xlfn.XLOOKUP([1]Parameters!B24,[1]Printers!L:L,[1]Printers!P:P,,0),ROUND(_xlfn.XLOOKUP([1]Parameters!B24,[1]Printers!L:L,[1]Printers!Q:Q,,0)*G24/10,0)*10,_xlfn.XLOOKUP([1]Parameters!B24,[1]Printers!L:L,[1]Printers!P:P,,0)),"")</f>
        <v>100</v>
      </c>
      <c r="I24" s="3" t="str" cm="1">
        <f t="array" ref="I24">IFERROR(IF(ROW()-1&gt;COUNTA([1]!T_Printers[Printers])*COUNTA([1]!T_Resins[Resins]),"",_xlfn.IFS(ROUND(VLOOKUP(C24,[1]!T_Resins[#Data],4,FALSE)/VLOOKUP(A24,[1]!T_Printers[#Data],5,FALSE),1)&lt;=_xlfn.XLOOKUP(B24,[1]Printers!L:L,[1]Printers!O:O,1,0,),ROUND(VLOOKUP(C24,[1]!T_Resins[#Data],4,FALSE)/VLOOKUP(A24,[1]!T_Printers[#Data],5,FALSE),1),ROUND(VLOOKUP(C24,[1]!T_Resins[#Data],4,FALSE)/VLOOKUP(A24,[1]!T_Printers[#Data],5,FALSE),1)&gt;_xlfn.XLOOKUP(B24,[1]Printers!L:L,[1]Printers!O:O,1,0,),"")),"")</f>
        <v/>
      </c>
      <c r="J24" t="str">
        <f>IFERROR(IF(ROUND(_xlfn.XLOOKUP([1]Parameters!B24,[1]Printers!L:L,[1]Printers!Q:Q,,0)*I24/10,0)*10&lt;_xlfn.XLOOKUP([1]Parameters!B24,[1]Printers!L:L,[1]Printers!P:P,,0),ROUND(_xlfn.XLOOKUP([1]Parameters!B24,[1]Printers!L:L,[1]Printers!Q:Q,,0)*I24/10,0)*10,_xlfn.XLOOKUP([1]Parameters!B24,[1]Printers!L:L,[1]Printers!P:P,,0)),"")</f>
        <v/>
      </c>
      <c r="K24">
        <f>IF(SUM(E24:J24)&lt;&gt;0,VLOOKUP(A24,[1]!T_Printers[#Data],10,FALSE)+VLOOKUP(C24,[1]!T_Resins[#Data],10,FALSE),"")</f>
        <v>3</v>
      </c>
      <c r="L24">
        <f>IF(SUM(E24:J24)&lt;&gt;0,VLOOKUP(A24,[1]!T_Printers[#Data],11,FALSE),"")</f>
        <v>4</v>
      </c>
      <c r="M24">
        <f>IF(SUM(E24:J24)&lt;&gt;0,VLOOKUP(C24,[1]!T_Resins[#Data],8,FALSE),"")</f>
        <v>120</v>
      </c>
      <c r="N24">
        <f>IF(_xlfn.XLOOKUP(B24,[1]Printers!$L:$L,[1]Printers!$R:$R,0,0)&gt;0,[1]Parameters!M24,IF(SUM(E24:J24)&lt;&gt;0,VLOOKUP(C24,[1]!T_Resins[#Data],9,FALSE),""))</f>
        <v>180</v>
      </c>
      <c r="O24" t="str">
        <f t="shared" si="0"/>
        <v>AnetN4</v>
      </c>
    </row>
    <row r="25" spans="1:15" x14ac:dyDescent="0.25">
      <c r="A25" t="str">
        <f t="array" ref="A25">IF(ROW()-1&gt;COUNTA([1]!T_Printers[Printers])*COUNTA([1]!T_Resins[Resins]),"",INDEX([1]!T_Printers[Printers],INT((ROW()-2)/COUNTA([1]!T_Resins[Resins])+1)))</f>
        <v>Anet N4</v>
      </c>
      <c r="B25" t="str">
        <f>_xlfn.XLOOKUP(A25,[1]!T_Printers[Printers],[1]!T_Printers[Icon link],,0)</f>
        <v>AnetN4</v>
      </c>
      <c r="C25" t="str">
        <f t="array" ref="C25">IF(ROW()-1&gt;COUNTA([1]!T_Printers[Printers])*COUNTA([1]!T_Resins[Resins]),"",INDEX([1]!T_Resins[Resins],MOD(ROW()-2,COUNTA([1]!T_Resins[Resins]))+1))</f>
        <v>Dental Splint Soft</v>
      </c>
      <c r="D25">
        <f>IF(SUM(E25:J25)&lt;&gt;0,IF(ROW()-1&gt;COUNTA([1]!T_Printers[Printers])*COUNTA([1]!T_Resins[Resins]),"",2),"")</f>
        <v>2</v>
      </c>
      <c r="E25" cm="1">
        <f t="array" ref="E25">IFERROR(IF(ROW()-1&gt;COUNTA([1]!T_Printers[Printers])*COUNTA([1]!T_Resins[Resins]),"",_xlfn.IFS(ROUND(VLOOKUP(C25,[1]!T_Resins[#Data],2,FALSE)/VLOOKUP(A25,[1]!T_Printers[#Data],5,FALSE),1)&lt;=_xlfn.XLOOKUP(B25,[1]Printers!L:L,[1]Printers!O:O,1,0,),ROUND(VLOOKUP(C25,[1]!T_Resins[#Data],2,FALSE)/VLOOKUP(A25,[1]!T_Printers[#Data],5,FALSE),1),ROUND(VLOOKUP(C25,[1]!T_Resins[#Data],2,FALSE)/VLOOKUP(A25,[1]!T_Printers[#Data],5,FALSE),1)&gt;_xlfn.XLOOKUP(B25,[1]Printers!L:L,[1]Printers!O:O,1,0,),10)),"Используйте слой 100 мкм")</f>
        <v>25.5</v>
      </c>
      <c r="F25">
        <f>IFERROR(IF(ROUND(_xlfn.XLOOKUP([1]Parameters!B25,[1]Printers!L:L,[1]Printers!Q:Q,,0)*E25/10,0)*10&lt;_xlfn.XLOOKUP([1]Parameters!B25,[1]Printers!L:L,[1]Printers!P:P,,0),ROUND(_xlfn.XLOOKUP([1]Parameters!B25,[1]Printers!L:L,[1]Printers!Q:Q,,0)*E25/10,0)*10,_xlfn.XLOOKUP([1]Parameters!B25,[1]Printers!L:L,[1]Printers!P:P,,0)),"")</f>
        <v>100</v>
      </c>
      <c r="G25" cm="1">
        <f t="array" ref="G25">IFERROR(IF(ROW()-1&gt;COUNTA([1]!T_Printers[Printers])*COUNTA([1]!T_Resins[Resins]),"",_xlfn.IFS(ROUND(VLOOKUP(C25,[1]!T_Resins[#Data],3,FALSE)/VLOOKUP(A25,[1]!T_Printers[#Data],5,FALSE),1)&lt;=_xlfn.XLOOKUP(B25,[1]Printers!L:L,[1]Printers!O:O,1,0,),ROUND(VLOOKUP(C25,[1]!T_Resins[#Data],3,FALSE)/VLOOKUP(A25,[1]!T_Printers[#Data],5,FALSE),1),ROUND(VLOOKUP(C25,[1]!T_Resins[#Data],3,FALSE)/VLOOKUP(A25,[1]!T_Printers[#Data],5,FALSE),1)&gt;_xlfn.XLOOKUP(B25,[1]Printers!L:L,[1]Printers!O:O,1,0,),10)),"")</f>
        <v>33.1</v>
      </c>
      <c r="H25">
        <f>IFERROR(IF(ROUND(_xlfn.XLOOKUP([1]Parameters!B25,[1]Printers!L:L,[1]Printers!Q:Q,,0)*G25/10,0)*10&lt;_xlfn.XLOOKUP([1]Parameters!B25,[1]Printers!L:L,[1]Printers!P:P,,0),ROUND(_xlfn.XLOOKUP([1]Parameters!B25,[1]Printers!L:L,[1]Printers!Q:Q,,0)*G25/10,0)*10,_xlfn.XLOOKUP([1]Parameters!B25,[1]Printers!L:L,[1]Printers!P:P,,0)),"")</f>
        <v>100</v>
      </c>
      <c r="I25" s="3" t="str" cm="1">
        <f t="array" ref="I25">IFERROR(IF(ROW()-1&gt;COUNTA([1]!T_Printers[Printers])*COUNTA([1]!T_Resins[Resins]),"",_xlfn.IFS(ROUND(VLOOKUP(C25,[1]!T_Resins[#Data],4,FALSE)/VLOOKUP(A25,[1]!T_Printers[#Data],5,FALSE),1)&lt;=_xlfn.XLOOKUP(B25,[1]Printers!L:L,[1]Printers!O:O,1,0,),ROUND(VLOOKUP(C25,[1]!T_Resins[#Data],4,FALSE)/VLOOKUP(A25,[1]!T_Printers[#Data],5,FALSE),1),ROUND(VLOOKUP(C25,[1]!T_Resins[#Data],4,FALSE)/VLOOKUP(A25,[1]!T_Printers[#Data],5,FALSE),1)&gt;_xlfn.XLOOKUP(B25,[1]Printers!L:L,[1]Printers!O:O,1,0,),"")),"")</f>
        <v/>
      </c>
      <c r="J25" t="str">
        <f>IFERROR(IF(ROUND(_xlfn.XLOOKUP([1]Parameters!B25,[1]Printers!L:L,[1]Printers!Q:Q,,0)*I25/10,0)*10&lt;_xlfn.XLOOKUP([1]Parameters!B25,[1]Printers!L:L,[1]Printers!P:P,,0),ROUND(_xlfn.XLOOKUP([1]Parameters!B25,[1]Printers!L:L,[1]Printers!Q:Q,,0)*I25/10,0)*10,_xlfn.XLOOKUP([1]Parameters!B25,[1]Printers!L:L,[1]Printers!P:P,,0)),"")</f>
        <v/>
      </c>
      <c r="K25">
        <f>IF(SUM(E25:J25)&lt;&gt;0,VLOOKUP(A25,[1]!T_Printers[#Data],10,FALSE)+VLOOKUP(C25,[1]!T_Resins[#Data],10,FALSE),"")</f>
        <v>2</v>
      </c>
      <c r="L25">
        <f>IF(SUM(E25:J25)&lt;&gt;0,VLOOKUP(A25,[1]!T_Printers[#Data],11,FALSE),"")</f>
        <v>4</v>
      </c>
      <c r="M25">
        <f>IF(SUM(E25:J25)&lt;&gt;0,VLOOKUP(C25,[1]!T_Resins[#Data],8,FALSE),"")</f>
        <v>60</v>
      </c>
      <c r="N25">
        <f>IF(_xlfn.XLOOKUP(B25,[1]Printers!$L:$L,[1]Printers!$R:$R,0,0)&gt;0,[1]Parameters!M25,IF(SUM(E25:J25)&lt;&gt;0,VLOOKUP(C25,[1]!T_Resins[#Data],9,FALSE),""))</f>
        <v>60</v>
      </c>
      <c r="O25" t="str">
        <f t="shared" si="0"/>
        <v>AnetN4</v>
      </c>
    </row>
    <row r="26" spans="1:15" x14ac:dyDescent="0.25">
      <c r="A26" t="str">
        <f t="array" ref="A26">IF(ROW()-1&gt;COUNTA([1]!T_Printers[Printers])*COUNTA([1]!T_Resins[Resins]),"",INDEX([1]!T_Printers[Printers],INT((ROW()-2)/COUNTA([1]!T_Resins[Resins])+1)))</f>
        <v>Anet N4</v>
      </c>
      <c r="B26" t="str">
        <f>_xlfn.XLOOKUP(A26,[1]!T_Printers[Printers],[1]!T_Printers[Icon link],,0)</f>
        <v>AnetN4</v>
      </c>
      <c r="C26" t="str">
        <f t="array" ref="C26">IF(ROW()-1&gt;COUNTA([1]!T_Printers[Printers])*COUNTA([1]!T_Resins[Resins]),"",INDEX([1]!T_Resins[Resins],MOD(ROW()-2,COUNTA([1]!T_Resins[Resins]))+1))</f>
        <v>Dental Tray</v>
      </c>
      <c r="D26">
        <f>IF(SUM(E26:J26)&lt;&gt;0,IF(ROW()-1&gt;COUNTA([1]!T_Printers[Printers])*COUNTA([1]!T_Resins[Resins]),"",2),"")</f>
        <v>2</v>
      </c>
      <c r="E26" t="str" cm="1">
        <f t="array" ref="E26">IFERROR(IF(ROW()-1&gt;COUNTA([1]!T_Printers[Printers])*COUNTA([1]!T_Resins[Resins]),"",_xlfn.IFS(ROUND(VLOOKUP(C26,[1]!T_Resins[#Data],2,FALSE)/VLOOKUP(A26,[1]!T_Printers[#Data],5,FALSE),1)&lt;=_xlfn.XLOOKUP(B26,[1]Printers!L:L,[1]Printers!O:O,1,0,),ROUND(VLOOKUP(C26,[1]!T_Resins[#Data],2,FALSE)/VLOOKUP(A26,[1]!T_Printers[#Data],5,FALSE),1),ROUND(VLOOKUP(C26,[1]!T_Resins[#Data],2,FALSE)/VLOOKUP(A26,[1]!T_Printers[#Data],5,FALSE),1)&gt;_xlfn.XLOOKUP(B26,[1]Printers!L:L,[1]Printers!O:O,1,0,),10)),"Используйте слой 100 мкм")</f>
        <v>Используйте слой 100 мкм</v>
      </c>
      <c r="F26" t="str">
        <f>IFERROR(IF(ROUND(_xlfn.XLOOKUP([1]Parameters!B26,[1]Printers!L:L,[1]Printers!Q:Q,,0)*E26/10,0)*10&lt;_xlfn.XLOOKUP([1]Parameters!B26,[1]Printers!L:L,[1]Printers!P:P,,0),ROUND(_xlfn.XLOOKUP([1]Parameters!B26,[1]Printers!L:L,[1]Printers!Q:Q,,0)*E26/10,0)*10,_xlfn.XLOOKUP([1]Parameters!B26,[1]Printers!L:L,[1]Printers!P:P,,0)),"")</f>
        <v/>
      </c>
      <c r="G26" cm="1">
        <f t="array" ref="G26">IFERROR(IF(ROW()-1&gt;COUNTA([1]!T_Printers[Printers])*COUNTA([1]!T_Resins[Resins]),"",_xlfn.IFS(ROUND(VLOOKUP(C26,[1]!T_Resins[#Data],3,FALSE)/VLOOKUP(A26,[1]!T_Printers[#Data],5,FALSE),1)&lt;=_xlfn.XLOOKUP(B26,[1]Printers!L:L,[1]Printers!O:O,1,0,),ROUND(VLOOKUP(C26,[1]!T_Resins[#Data],3,FALSE)/VLOOKUP(A26,[1]!T_Printers[#Data],5,FALSE),1),ROUND(VLOOKUP(C26,[1]!T_Resins[#Data],3,FALSE)/VLOOKUP(A26,[1]!T_Printers[#Data],5,FALSE),1)&gt;_xlfn.XLOOKUP(B26,[1]Printers!L:L,[1]Printers!O:O,1,0,),10)),"")</f>
        <v>20.399999999999999</v>
      </c>
      <c r="H26">
        <f>IFERROR(IF(ROUND(_xlfn.XLOOKUP([1]Parameters!B26,[1]Printers!L:L,[1]Printers!Q:Q,,0)*G26/10,0)*10&lt;_xlfn.XLOOKUP([1]Parameters!B26,[1]Printers!L:L,[1]Printers!P:P,,0),ROUND(_xlfn.XLOOKUP([1]Parameters!B26,[1]Printers!L:L,[1]Printers!Q:Q,,0)*G26/10,0)*10,_xlfn.XLOOKUP([1]Parameters!B26,[1]Printers!L:L,[1]Printers!P:P,,0)),"")</f>
        <v>100</v>
      </c>
      <c r="I26" s="3" cm="1">
        <f t="array" ref="I26">IFERROR(IF(ROW()-1&gt;COUNTA([1]!T_Printers[Printers])*COUNTA([1]!T_Resins[Resins]),"",_xlfn.IFS(ROUND(VLOOKUP(C26,[1]!T_Resins[#Data],4,FALSE)/VLOOKUP(A26,[1]!T_Printers[#Data],5,FALSE),1)&lt;=_xlfn.XLOOKUP(B26,[1]Printers!L:L,[1]Printers!O:O,1,0,),ROUND(VLOOKUP(C26,[1]!T_Resins[#Data],4,FALSE)/VLOOKUP(A26,[1]!T_Printers[#Data],5,FALSE),1),ROUND(VLOOKUP(C26,[1]!T_Resins[#Data],4,FALSE)/VLOOKUP(A26,[1]!T_Printers[#Data],5,FALSE),1)&gt;_xlfn.XLOOKUP(B26,[1]Printers!L:L,[1]Printers!O:O,1,0,),"")),"")</f>
        <v>25.5</v>
      </c>
      <c r="J26">
        <f>IFERROR(IF(ROUND(_xlfn.XLOOKUP([1]Parameters!B26,[1]Printers!L:L,[1]Printers!Q:Q,,0)*I26/10,0)*10&lt;_xlfn.XLOOKUP([1]Parameters!B26,[1]Printers!L:L,[1]Printers!P:P,,0),ROUND(_xlfn.XLOOKUP([1]Parameters!B26,[1]Printers!L:L,[1]Printers!Q:Q,,0)*I26/10,0)*10,_xlfn.XLOOKUP([1]Parameters!B26,[1]Printers!L:L,[1]Printers!P:P,,0)),"")</f>
        <v>100</v>
      </c>
      <c r="K26">
        <f>IF(SUM(E26:J26)&lt;&gt;0,VLOOKUP(A26,[1]!T_Printers[#Data],10,FALSE)+VLOOKUP(C26,[1]!T_Resins[#Data],10,FALSE),"")</f>
        <v>2</v>
      </c>
      <c r="L26">
        <f>IF(SUM(E26:J26)&lt;&gt;0,VLOOKUP(A26,[1]!T_Printers[#Data],11,FALSE),"")</f>
        <v>4</v>
      </c>
      <c r="M26">
        <f>IF(SUM(E26:J26)&lt;&gt;0,VLOOKUP(C26,[1]!T_Resins[#Data],8,FALSE),"")</f>
        <v>120</v>
      </c>
      <c r="N26">
        <f>IF(_xlfn.XLOOKUP(B26,[1]Printers!$L:$L,[1]Printers!$R:$R,0,0)&gt;0,[1]Parameters!M26,IF(SUM(E26:J26)&lt;&gt;0,VLOOKUP(C26,[1]!T_Resins[#Data],9,FALSE),""))</f>
        <v>180</v>
      </c>
      <c r="O26" t="str">
        <f t="shared" si="0"/>
        <v>AnetN4</v>
      </c>
    </row>
    <row r="27" spans="1:15" x14ac:dyDescent="0.25">
      <c r="A27" t="str">
        <f t="array" ref="A27">IF(ROW()-1&gt;COUNTA([1]!T_Printers[Printers])*COUNTA([1]!T_Resins[Resins]),"",INDEX([1]!T_Printers[Printers],INT((ROW()-2)/COUNTA([1]!T_Resins[Resins])+1)))</f>
        <v>Anet N4</v>
      </c>
      <c r="B27" t="str">
        <f>_xlfn.XLOOKUP(A27,[1]!T_Printers[Printers],[1]!T_Printers[Icon link],,0)</f>
        <v>AnetN4</v>
      </c>
      <c r="C27" t="str">
        <f t="array" ref="C27">IF(ROW()-1&gt;COUNTA([1]!T_Printers[Printers])*COUNTA([1]!T_Resins[Resins]),"",INDEX([1]!T_Resins[Resins],MOD(ROW()-2,COUNTA([1]!T_Resins[Resins]))+1))</f>
        <v>Dental Yellow Clear</v>
      </c>
      <c r="D27">
        <f>IF(SUM(E27:J27)&lt;&gt;0,IF(ROW()-1&gt;COUNTA([1]!T_Printers[Printers])*COUNTA([1]!T_Resins[Resins]),"",2),"")</f>
        <v>2</v>
      </c>
      <c r="E27" cm="1">
        <f t="array" ref="E27">IFERROR(IF(ROW()-1&gt;COUNTA([1]!T_Printers[Printers])*COUNTA([1]!T_Resins[Resins]),"",_xlfn.IFS(ROUND(VLOOKUP(C27,[1]!T_Resins[#Data],2,FALSE)/VLOOKUP(A27,[1]!T_Printers[#Data],5,FALSE),1)&lt;=_xlfn.XLOOKUP(B27,[1]Printers!L:L,[1]Printers!O:O,1,0,),ROUND(VLOOKUP(C27,[1]!T_Resins[#Data],2,FALSE)/VLOOKUP(A27,[1]!T_Printers[#Data],5,FALSE),1),ROUND(VLOOKUP(C27,[1]!T_Resins[#Data],2,FALSE)/VLOOKUP(A27,[1]!T_Printers[#Data],5,FALSE),1)&gt;_xlfn.XLOOKUP(B27,[1]Printers!L:L,[1]Printers!O:O,1,0,),10)),"Используйте слой 100 мкм")</f>
        <v>8.9</v>
      </c>
      <c r="F27">
        <f>IFERROR(IF(ROUND(_xlfn.XLOOKUP([1]Parameters!B27,[1]Printers!L:L,[1]Printers!Q:Q,,0)*E27/10,0)*10&lt;_xlfn.XLOOKUP([1]Parameters!B27,[1]Printers!L:L,[1]Printers!P:P,,0),ROUND(_xlfn.XLOOKUP([1]Parameters!B27,[1]Printers!L:L,[1]Printers!Q:Q,,0)*E27/10,0)*10,_xlfn.XLOOKUP([1]Parameters!B27,[1]Printers!L:L,[1]Printers!P:P,,0)),"")</f>
        <v>80</v>
      </c>
      <c r="G27" cm="1">
        <f t="array" ref="G27">IFERROR(IF(ROW()-1&gt;COUNTA([1]!T_Printers[Printers])*COUNTA([1]!T_Resins[Resins]),"",_xlfn.IFS(ROUND(VLOOKUP(C27,[1]!T_Resins[#Data],3,FALSE)/VLOOKUP(A27,[1]!T_Printers[#Data],5,FALSE),1)&lt;=_xlfn.XLOOKUP(B27,[1]Printers!L:L,[1]Printers!O:O,1,0,),ROUND(VLOOKUP(C27,[1]!T_Resins[#Data],3,FALSE)/VLOOKUP(A27,[1]!T_Printers[#Data],5,FALSE),1),ROUND(VLOOKUP(C27,[1]!T_Resins[#Data],3,FALSE)/VLOOKUP(A27,[1]!T_Printers[#Data],5,FALSE),1)&gt;_xlfn.XLOOKUP(B27,[1]Printers!L:L,[1]Printers!O:O,1,0,),10)),"")</f>
        <v>11.6</v>
      </c>
      <c r="H27">
        <f>IFERROR(IF(ROUND(_xlfn.XLOOKUP([1]Parameters!B27,[1]Printers!L:L,[1]Printers!Q:Q,,0)*G27/10,0)*10&lt;_xlfn.XLOOKUP([1]Parameters!B27,[1]Printers!L:L,[1]Printers!P:P,,0),ROUND(_xlfn.XLOOKUP([1]Parameters!B27,[1]Printers!L:L,[1]Printers!Q:Q,,0)*G27/10,0)*10,_xlfn.XLOOKUP([1]Parameters!B27,[1]Printers!L:L,[1]Printers!P:P,,0)),"")</f>
        <v>100</v>
      </c>
      <c r="I27" s="3" t="str" cm="1">
        <f t="array" ref="I27">IFERROR(IF(ROW()-1&gt;COUNTA([1]!T_Printers[Printers])*COUNTA([1]!T_Resins[Resins]),"",_xlfn.IFS(ROUND(VLOOKUP(C27,[1]!T_Resins[#Data],4,FALSE)/VLOOKUP(A27,[1]!T_Printers[#Data],5,FALSE),1)&lt;=_xlfn.XLOOKUP(B27,[1]Printers!L:L,[1]Printers!O:O,1,0,),ROUND(VLOOKUP(C27,[1]!T_Resins[#Data],4,FALSE)/VLOOKUP(A27,[1]!T_Printers[#Data],5,FALSE),1),ROUND(VLOOKUP(C27,[1]!T_Resins[#Data],4,FALSE)/VLOOKUP(A27,[1]!T_Printers[#Data],5,FALSE),1)&gt;_xlfn.XLOOKUP(B27,[1]Printers!L:L,[1]Printers!O:O,1,0,),"")),"")</f>
        <v/>
      </c>
      <c r="J27" t="str">
        <f>IFERROR(IF(ROUND(_xlfn.XLOOKUP([1]Parameters!B27,[1]Printers!L:L,[1]Printers!Q:Q,,0)*I27/10,0)*10&lt;_xlfn.XLOOKUP([1]Parameters!B27,[1]Printers!L:L,[1]Printers!P:P,,0),ROUND(_xlfn.XLOOKUP([1]Parameters!B27,[1]Printers!L:L,[1]Printers!Q:Q,,0)*I27/10,0)*10,_xlfn.XLOOKUP([1]Parameters!B27,[1]Printers!L:L,[1]Printers!P:P,,0)),"")</f>
        <v/>
      </c>
      <c r="K27">
        <f>IF(SUM(E27:J27)&lt;&gt;0,VLOOKUP(A27,[1]!T_Printers[#Data],10,FALSE)+VLOOKUP(C27,[1]!T_Resins[#Data],10,FALSE),"")</f>
        <v>2</v>
      </c>
      <c r="L27">
        <f>IF(SUM(E27:J27)&lt;&gt;0,VLOOKUP(A27,[1]!T_Printers[#Data],11,FALSE),"")</f>
        <v>4</v>
      </c>
      <c r="M27">
        <f>IF(SUM(E27:J27)&lt;&gt;0,VLOOKUP(C27,[1]!T_Resins[#Data],8,FALSE),"")</f>
        <v>120</v>
      </c>
      <c r="N27">
        <f>IF(_xlfn.XLOOKUP(B27,[1]Printers!$L:$L,[1]Printers!$R:$R,0,0)&gt;0,[1]Parameters!M27,IF(SUM(E27:J27)&lt;&gt;0,VLOOKUP(C27,[1]!T_Resins[#Data],9,FALSE),""))</f>
        <v>180</v>
      </c>
      <c r="O27" t="str">
        <f t="shared" si="0"/>
        <v>AnetN4</v>
      </c>
    </row>
    <row r="28" spans="1:15" x14ac:dyDescent="0.25">
      <c r="A28" t="str">
        <f t="array" ref="A28">IF(ROW()-1&gt;COUNTA([1]!T_Printers[Printers])*COUNTA([1]!T_Resins[Resins]),"",INDEX([1]!T_Printers[Printers],INT((ROW()-2)/COUNTA([1]!T_Resins[Resins])+1)))</f>
        <v>Anet N4</v>
      </c>
      <c r="B28" t="str">
        <f>_xlfn.XLOOKUP(A28,[1]!T_Printers[Printers],[1]!T_Printers[Icon link],,0)</f>
        <v>AnetN4</v>
      </c>
      <c r="C28" t="str">
        <f t="array" ref="C28">IF(ROW()-1&gt;COUNTA([1]!T_Printers[Printers])*COUNTA([1]!T_Resins[Resins]),"",INDEX([1]!T_Resins[Resins],MOD(ROW()-2,COUNTA([1]!T_Resins[Resins]))+1))</f>
        <v>Dental Yellow Clear PRO</v>
      </c>
      <c r="D28">
        <f>IF(SUM(E28:J28)&lt;&gt;0,IF(ROW()-1&gt;COUNTA([1]!T_Printers[Printers])*COUNTA([1]!T_Resins[Resins]),"",2),"")</f>
        <v>2</v>
      </c>
      <c r="E28" cm="1">
        <f t="array" ref="E28">IFERROR(IF(ROW()-1&gt;COUNTA([1]!T_Printers[Printers])*COUNTA([1]!T_Resins[Resins]),"",_xlfn.IFS(ROUND(VLOOKUP(C28,[1]!T_Resins[#Data],2,FALSE)/VLOOKUP(A28,[1]!T_Printers[#Data],5,FALSE),1)&lt;=_xlfn.XLOOKUP(B28,[1]Printers!L:L,[1]Printers!O:O,1,0,),ROUND(VLOOKUP(C28,[1]!T_Resins[#Data],2,FALSE)/VLOOKUP(A28,[1]!T_Printers[#Data],5,FALSE),1),ROUND(VLOOKUP(C28,[1]!T_Resins[#Data],2,FALSE)/VLOOKUP(A28,[1]!T_Printers[#Data],5,FALSE),1)&gt;_xlfn.XLOOKUP(B28,[1]Printers!L:L,[1]Printers!O:O,1,0,),10)),"Используйте слой 100 мкм")</f>
        <v>23.1</v>
      </c>
      <c r="F28">
        <f>IFERROR(IF(ROUND(_xlfn.XLOOKUP([1]Parameters!B28,[1]Printers!L:L,[1]Printers!Q:Q,,0)*E28/10,0)*10&lt;_xlfn.XLOOKUP([1]Parameters!B28,[1]Printers!L:L,[1]Printers!P:P,,0),ROUND(_xlfn.XLOOKUP([1]Parameters!B28,[1]Printers!L:L,[1]Printers!Q:Q,,0)*E28/10,0)*10,_xlfn.XLOOKUP([1]Parameters!B28,[1]Printers!L:L,[1]Printers!P:P,,0)),"")</f>
        <v>100</v>
      </c>
      <c r="G28" cm="1">
        <f t="array" ref="G28">IFERROR(IF(ROW()-1&gt;COUNTA([1]!T_Printers[Printers])*COUNTA([1]!T_Resins[Resins]),"",_xlfn.IFS(ROUND(VLOOKUP(C28,[1]!T_Resins[#Data],3,FALSE)/VLOOKUP(A28,[1]!T_Printers[#Data],5,FALSE),1)&lt;=_xlfn.XLOOKUP(B28,[1]Printers!L:L,[1]Printers!O:O,1,0,),ROUND(VLOOKUP(C28,[1]!T_Resins[#Data],3,FALSE)/VLOOKUP(A28,[1]!T_Printers[#Data],5,FALSE),1),ROUND(VLOOKUP(C28,[1]!T_Resins[#Data],3,FALSE)/VLOOKUP(A28,[1]!T_Printers[#Data],5,FALSE),1)&gt;_xlfn.XLOOKUP(B28,[1]Printers!L:L,[1]Printers!O:O,1,0,),10)),"")</f>
        <v>29.7</v>
      </c>
      <c r="H28">
        <f>IFERROR(IF(ROUND(_xlfn.XLOOKUP([1]Parameters!B28,[1]Printers!L:L,[1]Printers!Q:Q,,0)*G28/10,0)*10&lt;_xlfn.XLOOKUP([1]Parameters!B28,[1]Printers!L:L,[1]Printers!P:P,,0),ROUND(_xlfn.XLOOKUP([1]Parameters!B28,[1]Printers!L:L,[1]Printers!Q:Q,,0)*G28/10,0)*10,_xlfn.XLOOKUP([1]Parameters!B28,[1]Printers!L:L,[1]Printers!P:P,,0)),"")</f>
        <v>100</v>
      </c>
      <c r="I28" s="3" t="str" cm="1">
        <f t="array" ref="I28">IFERROR(IF(ROW()-1&gt;COUNTA([1]!T_Printers[Printers])*COUNTA([1]!T_Resins[Resins]),"",_xlfn.IFS(ROUND(VLOOKUP(C28,[1]!T_Resins[#Data],4,FALSE)/VLOOKUP(A28,[1]!T_Printers[#Data],5,FALSE),1)&lt;=_xlfn.XLOOKUP(B28,[1]Printers!L:L,[1]Printers!O:O,1,0,),ROUND(VLOOKUP(C28,[1]!T_Resins[#Data],4,FALSE)/VLOOKUP(A28,[1]!T_Printers[#Data],5,FALSE),1),ROUND(VLOOKUP(C28,[1]!T_Resins[#Data],4,FALSE)/VLOOKUP(A28,[1]!T_Printers[#Data],5,FALSE),1)&gt;_xlfn.XLOOKUP(B28,[1]Printers!L:L,[1]Printers!O:O,1,0,),"")),"")</f>
        <v/>
      </c>
      <c r="J28" t="str">
        <f>IFERROR(IF(ROUND(_xlfn.XLOOKUP([1]Parameters!B28,[1]Printers!L:L,[1]Printers!Q:Q,,0)*I28/10,0)*10&lt;_xlfn.XLOOKUP([1]Parameters!B28,[1]Printers!L:L,[1]Printers!P:P,,0),ROUND(_xlfn.XLOOKUP([1]Parameters!B28,[1]Printers!L:L,[1]Printers!Q:Q,,0)*I28/10,0)*10,_xlfn.XLOOKUP([1]Parameters!B28,[1]Printers!L:L,[1]Printers!P:P,,0)),"")</f>
        <v/>
      </c>
      <c r="K28">
        <f>IF(SUM(E28:J28)&lt;&gt;0,VLOOKUP(A28,[1]!T_Printers[#Data],10,FALSE)+VLOOKUP(C28,[1]!T_Resins[#Data],10,FALSE),"")</f>
        <v>2</v>
      </c>
      <c r="L28">
        <f>IF(SUM(E28:J28)&lt;&gt;0,VLOOKUP(A28,[1]!T_Printers[#Data],11,FALSE),"")</f>
        <v>4</v>
      </c>
      <c r="M28">
        <f>IF(SUM(E28:J28)&lt;&gt;0,VLOOKUP(C28,[1]!T_Resins[#Data],8,FALSE),"")</f>
        <v>120</v>
      </c>
      <c r="N28">
        <f>IF(_xlfn.XLOOKUP(B28,[1]Printers!$L:$L,[1]Printers!$R:$R,0,0)&gt;0,[1]Parameters!M28,IF(SUM(E28:J28)&lt;&gt;0,VLOOKUP(C28,[1]!T_Resins[#Data],9,FALSE),""))</f>
        <v>180</v>
      </c>
      <c r="O28" t="str">
        <f t="shared" si="0"/>
        <v>AnetN4</v>
      </c>
    </row>
    <row r="29" spans="1:15" x14ac:dyDescent="0.25">
      <c r="A29" t="str">
        <f t="array" ref="A29">IF(ROW()-1&gt;COUNTA([1]!T_Printers[Printers])*COUNTA([1]!T_Resins[Resins]),"",INDEX([1]!T_Printers[Printers],INT((ROW()-2)/COUNTA([1]!T_Resins[Resins])+1)))</f>
        <v>Anet N4</v>
      </c>
      <c r="B29" t="str">
        <f>_xlfn.XLOOKUP(A29,[1]!T_Printers[Printers],[1]!T_Printers[Icon link],,0)</f>
        <v>AnetN4</v>
      </c>
      <c r="C29" t="str">
        <f t="array" ref="C29">IF(ROW()-1&gt;COUNTA([1]!T_Printers[Printers])*COUNTA([1]!T_Resins[Resins]),"",INDEX([1]!T_Resins[Resins],MOD(ROW()-2,COUNTA([1]!T_Resins[Resins]))+1))</f>
        <v>Industrial ABS Black</v>
      </c>
      <c r="D29">
        <f>IF(SUM(E29:J29)&lt;&gt;0,IF(ROW()-1&gt;COUNTA([1]!T_Printers[Printers])*COUNTA([1]!T_Resins[Resins]),"",2),"")</f>
        <v>2</v>
      </c>
      <c r="E29" cm="1">
        <f t="array" ref="E29">IFERROR(IF(ROW()-1&gt;COUNTA([1]!T_Printers[Printers])*COUNTA([1]!T_Resins[Resins]),"",_xlfn.IFS(ROUND(VLOOKUP(C29,[1]!T_Resins[#Data],2,FALSE)/VLOOKUP(A29,[1]!T_Printers[#Data],5,FALSE),1)&lt;=_xlfn.XLOOKUP(B29,[1]Printers!L:L,[1]Printers!O:O,1,0,),ROUND(VLOOKUP(C29,[1]!T_Resins[#Data],2,FALSE)/VLOOKUP(A29,[1]!T_Printers[#Data],5,FALSE),1),ROUND(VLOOKUP(C29,[1]!T_Resins[#Data],2,FALSE)/VLOOKUP(A29,[1]!T_Printers[#Data],5,FALSE),1)&gt;_xlfn.XLOOKUP(B29,[1]Printers!L:L,[1]Printers!O:O,1,0,),10)),"Используйте слой 100 мкм")</f>
        <v>18.3</v>
      </c>
      <c r="F29">
        <f>IFERROR(IF(ROUND(_xlfn.XLOOKUP([1]Parameters!B29,[1]Printers!L:L,[1]Printers!Q:Q,,0)*E29/10,0)*10&lt;_xlfn.XLOOKUP([1]Parameters!B29,[1]Printers!L:L,[1]Printers!P:P,,0),ROUND(_xlfn.XLOOKUP([1]Parameters!B29,[1]Printers!L:L,[1]Printers!Q:Q,,0)*E29/10,0)*10,_xlfn.XLOOKUP([1]Parameters!B29,[1]Printers!L:L,[1]Printers!P:P,,0)),"")</f>
        <v>100</v>
      </c>
      <c r="G29" cm="1">
        <f t="array" ref="G29">IFERROR(IF(ROW()-1&gt;COUNTA([1]!T_Printers[Printers])*COUNTA([1]!T_Resins[Resins]),"",_xlfn.IFS(ROUND(VLOOKUP(C29,[1]!T_Resins[#Data],3,FALSE)/VLOOKUP(A29,[1]!T_Printers[#Data],5,FALSE),1)&lt;=_xlfn.XLOOKUP(B29,[1]Printers!L:L,[1]Printers!O:O,1,0,),ROUND(VLOOKUP(C29,[1]!T_Resins[#Data],3,FALSE)/VLOOKUP(A29,[1]!T_Printers[#Data],5,FALSE),1),ROUND(VLOOKUP(C29,[1]!T_Resins[#Data],3,FALSE)/VLOOKUP(A29,[1]!T_Printers[#Data],5,FALSE),1)&gt;_xlfn.XLOOKUP(B29,[1]Printers!L:L,[1]Printers!O:O,1,0,),10)),"")</f>
        <v>23.7</v>
      </c>
      <c r="H29">
        <f>IFERROR(IF(ROUND(_xlfn.XLOOKUP([1]Parameters!B29,[1]Printers!L:L,[1]Printers!Q:Q,,0)*G29/10,0)*10&lt;_xlfn.XLOOKUP([1]Parameters!B29,[1]Printers!L:L,[1]Printers!P:P,,0),ROUND(_xlfn.XLOOKUP([1]Parameters!B29,[1]Printers!L:L,[1]Printers!Q:Q,,0)*G29/10,0)*10,_xlfn.XLOOKUP([1]Parameters!B29,[1]Printers!L:L,[1]Printers!P:P,,0)),"")</f>
        <v>100</v>
      </c>
      <c r="I29" s="3" t="str" cm="1">
        <f t="array" ref="I29">IFERROR(IF(ROW()-1&gt;COUNTA([1]!T_Printers[Printers])*COUNTA([1]!T_Resins[Resins]),"",_xlfn.IFS(ROUND(VLOOKUP(C29,[1]!T_Resins[#Data],4,FALSE)/VLOOKUP(A29,[1]!T_Printers[#Data],5,FALSE),1)&lt;=_xlfn.XLOOKUP(B29,[1]Printers!L:L,[1]Printers!O:O,1,0,),ROUND(VLOOKUP(C29,[1]!T_Resins[#Data],4,FALSE)/VLOOKUP(A29,[1]!T_Printers[#Data],5,FALSE),1),ROUND(VLOOKUP(C29,[1]!T_Resins[#Data],4,FALSE)/VLOOKUP(A29,[1]!T_Printers[#Data],5,FALSE),1)&gt;_xlfn.XLOOKUP(B29,[1]Printers!L:L,[1]Printers!O:O,1,0,),"")),"")</f>
        <v/>
      </c>
      <c r="J29" t="str">
        <f>IFERROR(IF(ROUND(_xlfn.XLOOKUP([1]Parameters!B29,[1]Printers!L:L,[1]Printers!Q:Q,,0)*I29/10,0)*10&lt;_xlfn.XLOOKUP([1]Parameters!B29,[1]Printers!L:L,[1]Printers!P:P,,0),ROUND(_xlfn.XLOOKUP([1]Parameters!B29,[1]Printers!L:L,[1]Printers!Q:Q,,0)*I29/10,0)*10,_xlfn.XLOOKUP([1]Parameters!B29,[1]Printers!L:L,[1]Printers!P:P,,0)),"")</f>
        <v/>
      </c>
      <c r="K29">
        <f>IF(SUM(E29:J29)&lt;&gt;0,VLOOKUP(A29,[1]!T_Printers[#Data],10,FALSE)+VLOOKUP(C29,[1]!T_Resins[#Data],10,FALSE),"")</f>
        <v>2</v>
      </c>
      <c r="L29">
        <f>IF(SUM(E29:J29)&lt;&gt;0,VLOOKUP(A29,[1]!T_Printers[#Data],11,FALSE),"")</f>
        <v>4</v>
      </c>
      <c r="M29">
        <f>IF(SUM(E29:J29)&lt;&gt;0,VLOOKUP(C29,[1]!T_Resins[#Data],8,FALSE),"")</f>
        <v>60</v>
      </c>
      <c r="N29">
        <f>IF(_xlfn.XLOOKUP(B29,[1]Printers!$L:$L,[1]Printers!$R:$R,0,0)&gt;0,[1]Parameters!M29,IF(SUM(E29:J29)&lt;&gt;0,VLOOKUP(C29,[1]!T_Resins[#Data],9,FALSE),""))</f>
        <v>60</v>
      </c>
      <c r="O29" t="str">
        <f t="shared" si="0"/>
        <v>AnetN4</v>
      </c>
    </row>
    <row r="30" spans="1:15" x14ac:dyDescent="0.25">
      <c r="A30" t="str">
        <f t="array" ref="A30">IF(ROW()-1&gt;COUNTA([1]!T_Printers[Printers])*COUNTA([1]!T_Resins[Resins]),"",INDEX([1]!T_Printers[Printers],INT((ROW()-2)/COUNTA([1]!T_Resins[Resins])+1)))</f>
        <v>Anet N4</v>
      </c>
      <c r="B30" t="str">
        <f>_xlfn.XLOOKUP(A30,[1]!T_Printers[Printers],[1]!T_Printers[Icon link],,0)</f>
        <v>AnetN4</v>
      </c>
      <c r="C30" t="str">
        <f t="array" ref="C30">IF(ROW()-1&gt;COUNTA([1]!T_Printers[Printers])*COUNTA([1]!T_Resins[Resins]),"",INDEX([1]!T_Resins[Resins],MOD(ROW()-2,COUNTA([1]!T_Resins[Resins]))+1))</f>
        <v>Industrial ABS-Like Grey</v>
      </c>
      <c r="D30">
        <f>IF(SUM(E30:J30)&lt;&gt;0,IF(ROW()-1&gt;COUNTA([1]!T_Printers[Printers])*COUNTA([1]!T_Resins[Resins]),"",2),"")</f>
        <v>2</v>
      </c>
      <c r="E30" cm="1">
        <f t="array" ref="E30">IFERROR(IF(ROW()-1&gt;COUNTA([1]!T_Printers[Printers])*COUNTA([1]!T_Resins[Resins]),"",_xlfn.IFS(ROUND(VLOOKUP(C30,[1]!T_Resins[#Data],2,FALSE)/VLOOKUP(A30,[1]!T_Printers[#Data],5,FALSE),1)&lt;=_xlfn.XLOOKUP(B30,[1]Printers!L:L,[1]Printers!O:O,1,0,),ROUND(VLOOKUP(C30,[1]!T_Resins[#Data],2,FALSE)/VLOOKUP(A30,[1]!T_Printers[#Data],5,FALSE),1),ROUND(VLOOKUP(C30,[1]!T_Resins[#Data],2,FALSE)/VLOOKUP(A30,[1]!T_Printers[#Data],5,FALSE),1)&gt;_xlfn.XLOOKUP(B30,[1]Printers!L:L,[1]Printers!O:O,1,0,),10)),"Используйте слой 100 мкм")</f>
        <v>18.100000000000001</v>
      </c>
      <c r="F30">
        <f>IFERROR(IF(ROUND(_xlfn.XLOOKUP([1]Parameters!B30,[1]Printers!L:L,[1]Printers!Q:Q,,0)*E30/10,0)*10&lt;_xlfn.XLOOKUP([1]Parameters!B30,[1]Printers!L:L,[1]Printers!P:P,,0),ROUND(_xlfn.XLOOKUP([1]Parameters!B30,[1]Printers!L:L,[1]Printers!Q:Q,,0)*E30/10,0)*10,_xlfn.XLOOKUP([1]Parameters!B30,[1]Printers!L:L,[1]Printers!P:P,,0)),"")</f>
        <v>100</v>
      </c>
      <c r="G30" cm="1">
        <f t="array" ref="G30">IFERROR(IF(ROW()-1&gt;COUNTA([1]!T_Printers[Printers])*COUNTA([1]!T_Resins[Resins]),"",_xlfn.IFS(ROUND(VLOOKUP(C30,[1]!T_Resins[#Data],3,FALSE)/VLOOKUP(A30,[1]!T_Printers[#Data],5,FALSE),1)&lt;=_xlfn.XLOOKUP(B30,[1]Printers!L:L,[1]Printers!O:O,1,0,),ROUND(VLOOKUP(C30,[1]!T_Resins[#Data],3,FALSE)/VLOOKUP(A30,[1]!T_Printers[#Data],5,FALSE),1),ROUND(VLOOKUP(C30,[1]!T_Resins[#Data],3,FALSE)/VLOOKUP(A30,[1]!T_Printers[#Data],5,FALSE),1)&gt;_xlfn.XLOOKUP(B30,[1]Printers!L:L,[1]Printers!O:O,1,0,),10)),"")</f>
        <v>23.5</v>
      </c>
      <c r="H30">
        <f>IFERROR(IF(ROUND(_xlfn.XLOOKUP([1]Parameters!B30,[1]Printers!L:L,[1]Printers!Q:Q,,0)*G30/10,0)*10&lt;_xlfn.XLOOKUP([1]Parameters!B30,[1]Printers!L:L,[1]Printers!P:P,,0),ROUND(_xlfn.XLOOKUP([1]Parameters!B30,[1]Printers!L:L,[1]Printers!Q:Q,,0)*G30/10,0)*10,_xlfn.XLOOKUP([1]Parameters!B30,[1]Printers!L:L,[1]Printers!P:P,,0)),"")</f>
        <v>100</v>
      </c>
      <c r="I30" s="3" t="str" cm="1">
        <f t="array" ref="I30">IFERROR(IF(ROW()-1&gt;COUNTA([1]!T_Printers[Printers])*COUNTA([1]!T_Resins[Resins]),"",_xlfn.IFS(ROUND(VLOOKUP(C30,[1]!T_Resins[#Data],4,FALSE)/VLOOKUP(A30,[1]!T_Printers[#Data],5,FALSE),1)&lt;=_xlfn.XLOOKUP(B30,[1]Printers!L:L,[1]Printers!O:O,1,0,),ROUND(VLOOKUP(C30,[1]!T_Resins[#Data],4,FALSE)/VLOOKUP(A30,[1]!T_Printers[#Data],5,FALSE),1),ROUND(VLOOKUP(C30,[1]!T_Resins[#Data],4,FALSE)/VLOOKUP(A30,[1]!T_Printers[#Data],5,FALSE),1)&gt;_xlfn.XLOOKUP(B30,[1]Printers!L:L,[1]Printers!O:O,1,0,),"")),"")</f>
        <v/>
      </c>
      <c r="J30" t="str">
        <f>IFERROR(IF(ROUND(_xlfn.XLOOKUP([1]Parameters!B30,[1]Printers!L:L,[1]Printers!Q:Q,,0)*I30/10,0)*10&lt;_xlfn.XLOOKUP([1]Parameters!B30,[1]Printers!L:L,[1]Printers!P:P,,0),ROUND(_xlfn.XLOOKUP([1]Parameters!B30,[1]Printers!L:L,[1]Printers!Q:Q,,0)*I30/10,0)*10,_xlfn.XLOOKUP([1]Parameters!B30,[1]Printers!L:L,[1]Printers!P:P,,0)),"")</f>
        <v/>
      </c>
      <c r="K30">
        <f>IF(SUM(E30:J30)&lt;&gt;0,VLOOKUP(A30,[1]!T_Printers[#Data],10,FALSE)+VLOOKUP(C30,[1]!T_Resins[#Data],10,FALSE),"")</f>
        <v>2</v>
      </c>
      <c r="L30">
        <f>IF(SUM(E30:J30)&lt;&gt;0,VLOOKUP(A30,[1]!T_Printers[#Data],11,FALSE),"")</f>
        <v>4</v>
      </c>
      <c r="M30">
        <f>IF(SUM(E30:J30)&lt;&gt;0,VLOOKUP(C30,[1]!T_Resins[#Data],8,FALSE),"")</f>
        <v>120</v>
      </c>
      <c r="N30">
        <f>IF(_xlfn.XLOOKUP(B30,[1]Printers!$L:$L,[1]Printers!$R:$R,0,0)&gt;0,[1]Parameters!M30,IF(SUM(E30:J30)&lt;&gt;0,VLOOKUP(C30,[1]!T_Resins[#Data],9,FALSE),""))</f>
        <v>180</v>
      </c>
      <c r="O30" t="str">
        <f t="shared" si="0"/>
        <v>AnetN4</v>
      </c>
    </row>
    <row r="31" spans="1:15" x14ac:dyDescent="0.25">
      <c r="A31" t="str">
        <f t="array" ref="A31">IF(ROW()-1&gt;COUNTA([1]!T_Printers[Printers])*COUNTA([1]!T_Resins[Resins]),"",INDEX([1]!T_Printers[Printers],INT((ROW()-2)/COUNTA([1]!T_Resins[Resins])+1)))</f>
        <v>Anet N4</v>
      </c>
      <c r="B31" t="str">
        <f>_xlfn.XLOOKUP(A31,[1]!T_Printers[Printers],[1]!T_Printers[Icon link],,0)</f>
        <v>AnetN4</v>
      </c>
      <c r="C31" t="str">
        <f t="array" ref="C31">IF(ROW()-1&gt;COUNTA([1]!T_Printers[Printers])*COUNTA([1]!T_Resins[Resins]),"",INDEX([1]!T_Resins[Resins],MOD(ROW()-2,COUNTA([1]!T_Resins[Resins]))+1))</f>
        <v>Industrial Flex Natural Clear</v>
      </c>
      <c r="D31">
        <f>IF(SUM(E31:J31)&lt;&gt;0,IF(ROW()-1&gt;COUNTA([1]!T_Printers[Printers])*COUNTA([1]!T_Resins[Resins]),"",2),"")</f>
        <v>2</v>
      </c>
      <c r="E31" cm="1">
        <f t="array" ref="E31">IFERROR(IF(ROW()-1&gt;COUNTA([1]!T_Printers[Printers])*COUNTA([1]!T_Resins[Resins]),"",_xlfn.IFS(ROUND(VLOOKUP(C31,[1]!T_Resins[#Data],2,FALSE)/VLOOKUP(A31,[1]!T_Printers[#Data],5,FALSE),1)&lt;=_xlfn.XLOOKUP(B31,[1]Printers!L:L,[1]Printers!O:O,1,0,),ROUND(VLOOKUP(C31,[1]!T_Resins[#Data],2,FALSE)/VLOOKUP(A31,[1]!T_Printers[#Data],5,FALSE),1),ROUND(VLOOKUP(C31,[1]!T_Resins[#Data],2,FALSE)/VLOOKUP(A31,[1]!T_Printers[#Data],5,FALSE),1)&gt;_xlfn.XLOOKUP(B31,[1]Printers!L:L,[1]Printers!O:O,1,0,),10)),"Используйте слой 100 мкм")</f>
        <v>6.8</v>
      </c>
      <c r="F31">
        <f>IFERROR(IF(ROUND(_xlfn.XLOOKUP([1]Parameters!B31,[1]Printers!L:L,[1]Printers!Q:Q,,0)*E31/10,0)*10&lt;_xlfn.XLOOKUP([1]Parameters!B31,[1]Printers!L:L,[1]Printers!P:P,,0),ROUND(_xlfn.XLOOKUP([1]Parameters!B31,[1]Printers!L:L,[1]Printers!Q:Q,,0)*E31/10,0)*10,_xlfn.XLOOKUP([1]Parameters!B31,[1]Printers!L:L,[1]Printers!P:P,,0)),"")</f>
        <v>60</v>
      </c>
      <c r="G31" cm="1">
        <f t="array" ref="G31">IFERROR(IF(ROW()-1&gt;COUNTA([1]!T_Printers[Printers])*COUNTA([1]!T_Resins[Resins]),"",_xlfn.IFS(ROUND(VLOOKUP(C31,[1]!T_Resins[#Data],3,FALSE)/VLOOKUP(A31,[1]!T_Printers[#Data],5,FALSE),1)&lt;=_xlfn.XLOOKUP(B31,[1]Printers!L:L,[1]Printers!O:O,1,0,),ROUND(VLOOKUP(C31,[1]!T_Resins[#Data],3,FALSE)/VLOOKUP(A31,[1]!T_Printers[#Data],5,FALSE),1),ROUND(VLOOKUP(C31,[1]!T_Resins[#Data],3,FALSE)/VLOOKUP(A31,[1]!T_Printers[#Data],5,FALSE),1)&gt;_xlfn.XLOOKUP(B31,[1]Printers!L:L,[1]Printers!O:O,1,0,),10)),"")</f>
        <v>8.8000000000000007</v>
      </c>
      <c r="H31">
        <f>IFERROR(IF(ROUND(_xlfn.XLOOKUP([1]Parameters!B31,[1]Printers!L:L,[1]Printers!Q:Q,,0)*G31/10,0)*10&lt;_xlfn.XLOOKUP([1]Parameters!B31,[1]Printers!L:L,[1]Printers!P:P,,0),ROUND(_xlfn.XLOOKUP([1]Parameters!B31,[1]Printers!L:L,[1]Printers!Q:Q,,0)*G31/10,0)*10,_xlfn.XLOOKUP([1]Parameters!B31,[1]Printers!L:L,[1]Printers!P:P,,0)),"")</f>
        <v>80</v>
      </c>
      <c r="I31" s="3" t="str" cm="1">
        <f t="array" ref="I31">IFERROR(IF(ROW()-1&gt;COUNTA([1]!T_Printers[Printers])*COUNTA([1]!T_Resins[Resins]),"",_xlfn.IFS(ROUND(VLOOKUP(C31,[1]!T_Resins[#Data],4,FALSE)/VLOOKUP(A31,[1]!T_Printers[#Data],5,FALSE),1)&lt;=_xlfn.XLOOKUP(B31,[1]Printers!L:L,[1]Printers!O:O,1,0,),ROUND(VLOOKUP(C31,[1]!T_Resins[#Data],4,FALSE)/VLOOKUP(A31,[1]!T_Printers[#Data],5,FALSE),1),ROUND(VLOOKUP(C31,[1]!T_Resins[#Data],4,FALSE)/VLOOKUP(A31,[1]!T_Printers[#Data],5,FALSE),1)&gt;_xlfn.XLOOKUP(B31,[1]Printers!L:L,[1]Printers!O:O,1,0,),"")),"")</f>
        <v/>
      </c>
      <c r="J31" t="str">
        <f>IFERROR(IF(ROUND(_xlfn.XLOOKUP([1]Parameters!B31,[1]Printers!L:L,[1]Printers!Q:Q,,0)*I31/10,0)*10&lt;_xlfn.XLOOKUP([1]Parameters!B31,[1]Printers!L:L,[1]Printers!P:P,,0),ROUND(_xlfn.XLOOKUP([1]Parameters!B31,[1]Printers!L:L,[1]Printers!Q:Q,,0)*I31/10,0)*10,_xlfn.XLOOKUP([1]Parameters!B31,[1]Printers!L:L,[1]Printers!P:P,,0)),"")</f>
        <v/>
      </c>
      <c r="K31">
        <f>IF(SUM(E31:J31)&lt;&gt;0,VLOOKUP(A31,[1]!T_Printers[#Data],10,FALSE)+VLOOKUP(C31,[1]!T_Resins[#Data],10,FALSE),"")</f>
        <v>2</v>
      </c>
      <c r="L31">
        <f>IF(SUM(E31:J31)&lt;&gt;0,VLOOKUP(A31,[1]!T_Printers[#Data],11,FALSE),"")</f>
        <v>4</v>
      </c>
      <c r="M31">
        <f>IF(SUM(E31:J31)&lt;&gt;0,VLOOKUP(C31,[1]!T_Resins[#Data],8,FALSE),"")</f>
        <v>60</v>
      </c>
      <c r="N31">
        <f>IF(_xlfn.XLOOKUP(B31,[1]Printers!$L:$L,[1]Printers!$R:$R,0,0)&gt;0,[1]Parameters!M31,IF(SUM(E31:J31)&lt;&gt;0,VLOOKUP(C31,[1]!T_Resins[#Data],9,FALSE),""))</f>
        <v>60</v>
      </c>
      <c r="O31" t="str">
        <f t="shared" si="0"/>
        <v>AnetN4</v>
      </c>
    </row>
    <row r="32" spans="1:15" x14ac:dyDescent="0.25">
      <c r="A32" t="str">
        <f t="array" ref="A32">IF(ROW()-1&gt;COUNTA([1]!T_Printers[Printers])*COUNTA([1]!T_Resins[Resins]),"",INDEX([1]!T_Printers[Printers],INT((ROW()-2)/COUNTA([1]!T_Resins[Resins])+1)))</f>
        <v>Anet N4</v>
      </c>
      <c r="B32" t="str">
        <f>_xlfn.XLOOKUP(A32,[1]!T_Printers[Printers],[1]!T_Printers[Icon link],,0)</f>
        <v>AnetN4</v>
      </c>
      <c r="C32" t="str">
        <f t="array" ref="C32">IF(ROW()-1&gt;COUNTA([1]!T_Printers[Printers])*COUNTA([1]!T_Resins[Resins]),"",INDEX([1]!T_Resins[Resins],MOD(ROW()-2,COUNTA([1]!T_Resins[Resins]))+1))</f>
        <v>Industrial Nylon Like</v>
      </c>
      <c r="D32">
        <f>IF(SUM(E32:J32)&lt;&gt;0,IF(ROW()-1&gt;COUNTA([1]!T_Printers[Printers])*COUNTA([1]!T_Resins[Resins]),"",2),"")</f>
        <v>2</v>
      </c>
      <c r="E32" cm="1">
        <f t="array" ref="E32">IFERROR(IF(ROW()-1&gt;COUNTA([1]!T_Printers[Printers])*COUNTA([1]!T_Resins[Resins]),"",_xlfn.IFS(ROUND(VLOOKUP(C32,[1]!T_Resins[#Data],2,FALSE)/VLOOKUP(A32,[1]!T_Printers[#Data],5,FALSE),1)&lt;=_xlfn.XLOOKUP(B32,[1]Printers!L:L,[1]Printers!O:O,1,0,),ROUND(VLOOKUP(C32,[1]!T_Resins[#Data],2,FALSE)/VLOOKUP(A32,[1]!T_Printers[#Data],5,FALSE),1),ROUND(VLOOKUP(C32,[1]!T_Resins[#Data],2,FALSE)/VLOOKUP(A32,[1]!T_Printers[#Data],5,FALSE),1)&gt;_xlfn.XLOOKUP(B32,[1]Printers!L:L,[1]Printers!O:O,1,0,),10)),"Используйте слой 100 мкм")</f>
        <v>4.9000000000000004</v>
      </c>
      <c r="F32">
        <f>IFERROR(IF(ROUND(_xlfn.XLOOKUP([1]Parameters!B32,[1]Printers!L:L,[1]Printers!Q:Q,,0)*E32/10,0)*10&lt;_xlfn.XLOOKUP([1]Parameters!B32,[1]Printers!L:L,[1]Printers!P:P,,0),ROUND(_xlfn.XLOOKUP([1]Parameters!B32,[1]Printers!L:L,[1]Printers!Q:Q,,0)*E32/10,0)*10,_xlfn.XLOOKUP([1]Parameters!B32,[1]Printers!L:L,[1]Printers!P:P,,0)),"")</f>
        <v>40</v>
      </c>
      <c r="G32" cm="1">
        <f t="array" ref="G32">IFERROR(IF(ROW()-1&gt;COUNTA([1]!T_Printers[Printers])*COUNTA([1]!T_Resins[Resins]),"",_xlfn.IFS(ROUND(VLOOKUP(C32,[1]!T_Resins[#Data],3,FALSE)/VLOOKUP(A32,[1]!T_Printers[#Data],5,FALSE),1)&lt;=_xlfn.XLOOKUP(B32,[1]Printers!L:L,[1]Printers!O:O,1,0,),ROUND(VLOOKUP(C32,[1]!T_Resins[#Data],3,FALSE)/VLOOKUP(A32,[1]!T_Printers[#Data],5,FALSE),1),ROUND(VLOOKUP(C32,[1]!T_Resins[#Data],3,FALSE)/VLOOKUP(A32,[1]!T_Printers[#Data],5,FALSE),1)&gt;_xlfn.XLOOKUP(B32,[1]Printers!L:L,[1]Printers!O:O,1,0,),10)),"")</f>
        <v>6.6</v>
      </c>
      <c r="H32">
        <f>IFERROR(IF(ROUND(_xlfn.XLOOKUP([1]Parameters!B32,[1]Printers!L:L,[1]Printers!Q:Q,,0)*G32/10,0)*10&lt;_xlfn.XLOOKUP([1]Parameters!B32,[1]Printers!L:L,[1]Printers!P:P,,0),ROUND(_xlfn.XLOOKUP([1]Parameters!B32,[1]Printers!L:L,[1]Printers!Q:Q,,0)*G32/10,0)*10,_xlfn.XLOOKUP([1]Parameters!B32,[1]Printers!L:L,[1]Printers!P:P,,0)),"")</f>
        <v>60</v>
      </c>
      <c r="I32" s="3" t="str" cm="1">
        <f t="array" ref="I32">IFERROR(IF(ROW()-1&gt;COUNTA([1]!T_Printers[Printers])*COUNTA([1]!T_Resins[Resins]),"",_xlfn.IFS(ROUND(VLOOKUP(C32,[1]!T_Resins[#Data],4,FALSE)/VLOOKUP(A32,[1]!T_Printers[#Data],5,FALSE),1)&lt;=_xlfn.XLOOKUP(B32,[1]Printers!L:L,[1]Printers!O:O,1,0,),ROUND(VLOOKUP(C32,[1]!T_Resins[#Data],4,FALSE)/VLOOKUP(A32,[1]!T_Printers[#Data],5,FALSE),1),ROUND(VLOOKUP(C32,[1]!T_Resins[#Data],4,FALSE)/VLOOKUP(A32,[1]!T_Printers[#Data],5,FALSE),1)&gt;_xlfn.XLOOKUP(B32,[1]Printers!L:L,[1]Printers!O:O,1,0,),"")),"")</f>
        <v/>
      </c>
      <c r="J32" t="str">
        <f>IFERROR(IF(ROUND(_xlfn.XLOOKUP([1]Parameters!B32,[1]Printers!L:L,[1]Printers!Q:Q,,0)*I32/10,0)*10&lt;_xlfn.XLOOKUP([1]Parameters!B32,[1]Printers!L:L,[1]Printers!P:P,,0),ROUND(_xlfn.XLOOKUP([1]Parameters!B32,[1]Printers!L:L,[1]Printers!Q:Q,,0)*I32/10,0)*10,_xlfn.XLOOKUP([1]Parameters!B32,[1]Printers!L:L,[1]Printers!P:P,,0)),"")</f>
        <v/>
      </c>
      <c r="K32">
        <f>IF(SUM(E32:J32)&lt;&gt;0,VLOOKUP(A32,[1]!T_Printers[#Data],10,FALSE)+VLOOKUP(C32,[1]!T_Resins[#Data],10,FALSE),"")</f>
        <v>2</v>
      </c>
      <c r="L32">
        <f>IF(SUM(E32:J32)&lt;&gt;0,VLOOKUP(A32,[1]!T_Printers[#Data],11,FALSE),"")</f>
        <v>4</v>
      </c>
      <c r="M32">
        <f>IF(SUM(E32:J32)&lt;&gt;0,VLOOKUP(C32,[1]!T_Resins[#Data],8,FALSE),"")</f>
        <v>60</v>
      </c>
      <c r="N32">
        <f>IF(_xlfn.XLOOKUP(B32,[1]Printers!$L:$L,[1]Printers!$R:$R,0,0)&gt;0,[1]Parameters!M32,IF(SUM(E32:J32)&lt;&gt;0,VLOOKUP(C32,[1]!T_Resins[#Data],9,FALSE),""))</f>
        <v>60</v>
      </c>
      <c r="O32" t="str">
        <f t="shared" si="0"/>
        <v>AnetN4</v>
      </c>
    </row>
    <row r="33" spans="1:15" x14ac:dyDescent="0.25">
      <c r="A33" t="str">
        <f t="array" ref="A33">IF(ROW()-1&gt;COUNTA([1]!T_Printers[Printers])*COUNTA([1]!T_Resins[Resins]),"",INDEX([1]!T_Printers[Printers],INT((ROW()-2)/COUNTA([1]!T_Resins[Resins])+1)))</f>
        <v>Anet N4</v>
      </c>
      <c r="B33" t="str">
        <f>_xlfn.XLOOKUP(A33,[1]!T_Printers[Printers],[1]!T_Printers[Icon link],,0)</f>
        <v>AnetN4</v>
      </c>
      <c r="C33" t="str">
        <f t="array" ref="C33">IF(ROW()-1&gt;COUNTA([1]!T_Printers[Printers])*COUNTA([1]!T_Resins[Resins]),"",INDEX([1]!T_Resins[Resins],MOD(ROW()-2,COUNTA([1]!T_Resins[Resins]))+1))</f>
        <v>Industrial PP-Like</v>
      </c>
      <c r="D33">
        <f>IF(SUM(E33:J33)&lt;&gt;0,IF(ROW()-1&gt;COUNTA([1]!T_Printers[Printers])*COUNTA([1]!T_Resins[Resins]),"",2),"")</f>
        <v>2</v>
      </c>
      <c r="E33" cm="1">
        <f t="array" ref="E33">IFERROR(IF(ROW()-1&gt;COUNTA([1]!T_Printers[Printers])*COUNTA([1]!T_Resins[Resins]),"",_xlfn.IFS(ROUND(VLOOKUP(C33,[1]!T_Resins[#Data],2,FALSE)/VLOOKUP(A33,[1]!T_Printers[#Data],5,FALSE),1)&lt;=_xlfn.XLOOKUP(B33,[1]Printers!L:L,[1]Printers!O:O,1,0,),ROUND(VLOOKUP(C33,[1]!T_Resins[#Data],2,FALSE)/VLOOKUP(A33,[1]!T_Printers[#Data],5,FALSE),1),ROUND(VLOOKUP(C33,[1]!T_Resins[#Data],2,FALSE)/VLOOKUP(A33,[1]!T_Printers[#Data],5,FALSE),1)&gt;_xlfn.XLOOKUP(B33,[1]Printers!L:L,[1]Printers!O:O,1,0,),10)),"Используйте слой 100 мкм")</f>
        <v>20</v>
      </c>
      <c r="F33">
        <f>IFERROR(IF(ROUND(_xlfn.XLOOKUP([1]Parameters!B33,[1]Printers!L:L,[1]Printers!Q:Q,,0)*E33/10,0)*10&lt;_xlfn.XLOOKUP([1]Parameters!B33,[1]Printers!L:L,[1]Printers!P:P,,0),ROUND(_xlfn.XLOOKUP([1]Parameters!B33,[1]Printers!L:L,[1]Printers!Q:Q,,0)*E33/10,0)*10,_xlfn.XLOOKUP([1]Parameters!B33,[1]Printers!L:L,[1]Printers!P:P,,0)),"")</f>
        <v>100</v>
      </c>
      <c r="G33" cm="1">
        <f t="array" ref="G33">IFERROR(IF(ROW()-1&gt;COUNTA([1]!T_Printers[Printers])*COUNTA([1]!T_Resins[Resins]),"",_xlfn.IFS(ROUND(VLOOKUP(C33,[1]!T_Resins[#Data],3,FALSE)/VLOOKUP(A33,[1]!T_Printers[#Data],5,FALSE),1)&lt;=_xlfn.XLOOKUP(B33,[1]Printers!L:L,[1]Printers!O:O,1,0,),ROUND(VLOOKUP(C33,[1]!T_Resins[#Data],3,FALSE)/VLOOKUP(A33,[1]!T_Printers[#Data],5,FALSE),1),ROUND(VLOOKUP(C33,[1]!T_Resins[#Data],3,FALSE)/VLOOKUP(A33,[1]!T_Printers[#Data],5,FALSE),1)&gt;_xlfn.XLOOKUP(B33,[1]Printers!L:L,[1]Printers!O:O,1,0,),10)),"")</f>
        <v>25.1</v>
      </c>
      <c r="H33">
        <f>IFERROR(IF(ROUND(_xlfn.XLOOKUP([1]Parameters!B33,[1]Printers!L:L,[1]Printers!Q:Q,,0)*G33/10,0)*10&lt;_xlfn.XLOOKUP([1]Parameters!B33,[1]Printers!L:L,[1]Printers!P:P,,0),ROUND(_xlfn.XLOOKUP([1]Parameters!B33,[1]Printers!L:L,[1]Printers!Q:Q,,0)*G33/10,0)*10,_xlfn.XLOOKUP([1]Parameters!B33,[1]Printers!L:L,[1]Printers!P:P,,0)),"")</f>
        <v>100</v>
      </c>
      <c r="I33" s="3" t="str" cm="1">
        <f t="array" ref="I33">IFERROR(IF(ROW()-1&gt;COUNTA([1]!T_Printers[Printers])*COUNTA([1]!T_Resins[Resins]),"",_xlfn.IFS(ROUND(VLOOKUP(C33,[1]!T_Resins[#Data],4,FALSE)/VLOOKUP(A33,[1]!T_Printers[#Data],5,FALSE),1)&lt;=_xlfn.XLOOKUP(B33,[1]Printers!L:L,[1]Printers!O:O,1,0,),ROUND(VLOOKUP(C33,[1]!T_Resins[#Data],4,FALSE)/VLOOKUP(A33,[1]!T_Printers[#Data],5,FALSE),1),ROUND(VLOOKUP(C33,[1]!T_Resins[#Data],4,FALSE)/VLOOKUP(A33,[1]!T_Printers[#Data],5,FALSE),1)&gt;_xlfn.XLOOKUP(B33,[1]Printers!L:L,[1]Printers!O:O,1,0,),"")),"")</f>
        <v/>
      </c>
      <c r="J33" t="str">
        <f>IFERROR(IF(ROUND(_xlfn.XLOOKUP([1]Parameters!B33,[1]Printers!L:L,[1]Printers!Q:Q,,0)*I33/10,0)*10&lt;_xlfn.XLOOKUP([1]Parameters!B33,[1]Printers!L:L,[1]Printers!P:P,,0),ROUND(_xlfn.XLOOKUP([1]Parameters!B33,[1]Printers!L:L,[1]Printers!Q:Q,,0)*I33/10,0)*10,_xlfn.XLOOKUP([1]Parameters!B33,[1]Printers!L:L,[1]Printers!P:P,,0)),"")</f>
        <v/>
      </c>
      <c r="K33">
        <f>IF(SUM(E33:J33)&lt;&gt;0,VLOOKUP(A33,[1]!T_Printers[#Data],10,FALSE)+VLOOKUP(C33,[1]!T_Resins[#Data],10,FALSE),"")</f>
        <v>2</v>
      </c>
      <c r="L33">
        <f>IF(SUM(E33:J33)&lt;&gt;0,VLOOKUP(A33,[1]!T_Printers[#Data],11,FALSE),"")</f>
        <v>4</v>
      </c>
      <c r="M33">
        <f>IF(SUM(E33:J33)&lt;&gt;0,VLOOKUP(C33,[1]!T_Resins[#Data],8,FALSE),"")</f>
        <v>60</v>
      </c>
      <c r="N33">
        <f>IF(_xlfn.XLOOKUP(B33,[1]Printers!$L:$L,[1]Printers!$R:$R,0,0)&gt;0,[1]Parameters!M33,IF(SUM(E33:J33)&lt;&gt;0,VLOOKUP(C33,[1]!T_Resins[#Data],9,FALSE),""))</f>
        <v>60</v>
      </c>
      <c r="O33" t="str">
        <f t="shared" si="0"/>
        <v>AnetN4</v>
      </c>
    </row>
    <row r="34" spans="1:15" x14ac:dyDescent="0.25">
      <c r="A34" t="str">
        <f t="array" ref="A34">IF(ROW()-1&gt;COUNTA([1]!T_Printers[Printers])*COUNTA([1]!T_Resins[Resins]),"",INDEX([1]!T_Printers[Printers],INT((ROW()-2)/COUNTA([1]!T_Resins[Resins])+1)))</f>
        <v>Anet N4</v>
      </c>
      <c r="B34" t="str">
        <f>_xlfn.XLOOKUP(A34,[1]!T_Printers[Printers],[1]!T_Printers[Icon link],,0)</f>
        <v>AnetN4</v>
      </c>
      <c r="C34" t="str">
        <f t="array" ref="C34">IF(ROW()-1&gt;COUNTA([1]!T_Printers[Printers])*COUNTA([1]!T_Resins[Resins]),"",INDEX([1]!T_Resins[Resins],MOD(ROW()-2,COUNTA([1]!T_Resins[Resins]))+1))</f>
        <v>Industrial Rigid Black</v>
      </c>
      <c r="D34">
        <f>IF(SUM(E34:J34)&lt;&gt;0,IF(ROW()-1&gt;COUNTA([1]!T_Printers[Printers])*COUNTA([1]!T_Resins[Resins]),"",2),"")</f>
        <v>2</v>
      </c>
      <c r="E34" cm="1">
        <f t="array" ref="E34">IFERROR(IF(ROW()-1&gt;COUNTA([1]!T_Printers[Printers])*COUNTA([1]!T_Resins[Resins]),"",_xlfn.IFS(ROUND(VLOOKUP(C34,[1]!T_Resins[#Data],2,FALSE)/VLOOKUP(A34,[1]!T_Printers[#Data],5,FALSE),1)&lt;=_xlfn.XLOOKUP(B34,[1]Printers!L:L,[1]Printers!O:O,1,0,),ROUND(VLOOKUP(C34,[1]!T_Resins[#Data],2,FALSE)/VLOOKUP(A34,[1]!T_Printers[#Data],5,FALSE),1),ROUND(VLOOKUP(C34,[1]!T_Resins[#Data],2,FALSE)/VLOOKUP(A34,[1]!T_Printers[#Data],5,FALSE),1)&gt;_xlfn.XLOOKUP(B34,[1]Printers!L:L,[1]Printers!O:O,1,0,),10)),"Используйте слой 100 мкм")</f>
        <v>18.399999999999999</v>
      </c>
      <c r="F34">
        <f>IFERROR(IF(ROUND(_xlfn.XLOOKUP([1]Parameters!B34,[1]Printers!L:L,[1]Printers!Q:Q,,0)*E34/10,0)*10&lt;_xlfn.XLOOKUP([1]Parameters!B34,[1]Printers!L:L,[1]Printers!P:P,,0),ROUND(_xlfn.XLOOKUP([1]Parameters!B34,[1]Printers!L:L,[1]Printers!Q:Q,,0)*E34/10,0)*10,_xlfn.XLOOKUP([1]Parameters!B34,[1]Printers!L:L,[1]Printers!P:P,,0)),"")</f>
        <v>100</v>
      </c>
      <c r="G34" cm="1">
        <f t="array" ref="G34">IFERROR(IF(ROW()-1&gt;COUNTA([1]!T_Printers[Printers])*COUNTA([1]!T_Resins[Resins]),"",_xlfn.IFS(ROUND(VLOOKUP(C34,[1]!T_Resins[#Data],3,FALSE)/VLOOKUP(A34,[1]!T_Printers[#Data],5,FALSE),1)&lt;=_xlfn.XLOOKUP(B34,[1]Printers!L:L,[1]Printers!O:O,1,0,),ROUND(VLOOKUP(C34,[1]!T_Resins[#Data],3,FALSE)/VLOOKUP(A34,[1]!T_Printers[#Data],5,FALSE),1),ROUND(VLOOKUP(C34,[1]!T_Resins[#Data],3,FALSE)/VLOOKUP(A34,[1]!T_Printers[#Data],5,FALSE),1)&gt;_xlfn.XLOOKUP(B34,[1]Printers!L:L,[1]Printers!O:O,1,0,),10)),"")</f>
        <v>24.2</v>
      </c>
      <c r="H34">
        <f>IFERROR(IF(ROUND(_xlfn.XLOOKUP([1]Parameters!B34,[1]Printers!L:L,[1]Printers!Q:Q,,0)*G34/10,0)*10&lt;_xlfn.XLOOKUP([1]Parameters!B34,[1]Printers!L:L,[1]Printers!P:P,,0),ROUND(_xlfn.XLOOKUP([1]Parameters!B34,[1]Printers!L:L,[1]Printers!Q:Q,,0)*G34/10,0)*10,_xlfn.XLOOKUP([1]Parameters!B34,[1]Printers!L:L,[1]Printers!P:P,,0)),"")</f>
        <v>100</v>
      </c>
      <c r="I34" s="3" t="str" cm="1">
        <f t="array" ref="I34">IFERROR(IF(ROW()-1&gt;COUNTA([1]!T_Printers[Printers])*COUNTA([1]!T_Resins[Resins]),"",_xlfn.IFS(ROUND(VLOOKUP(C34,[1]!T_Resins[#Data],4,FALSE)/VLOOKUP(A34,[1]!T_Printers[#Data],5,FALSE),1)&lt;=_xlfn.XLOOKUP(B34,[1]Printers!L:L,[1]Printers!O:O,1,0,),ROUND(VLOOKUP(C34,[1]!T_Resins[#Data],4,FALSE)/VLOOKUP(A34,[1]!T_Printers[#Data],5,FALSE),1),ROUND(VLOOKUP(C34,[1]!T_Resins[#Data],4,FALSE)/VLOOKUP(A34,[1]!T_Printers[#Data],5,FALSE),1)&gt;_xlfn.XLOOKUP(B34,[1]Printers!L:L,[1]Printers!O:O,1,0,),"")),"")</f>
        <v/>
      </c>
      <c r="J34" t="str">
        <f>IFERROR(IF(ROUND(_xlfn.XLOOKUP([1]Parameters!B34,[1]Printers!L:L,[1]Printers!Q:Q,,0)*I34/10,0)*10&lt;_xlfn.XLOOKUP([1]Parameters!B34,[1]Printers!L:L,[1]Printers!P:P,,0),ROUND(_xlfn.XLOOKUP([1]Parameters!B34,[1]Printers!L:L,[1]Printers!Q:Q,,0)*I34/10,0)*10,_xlfn.XLOOKUP([1]Parameters!B34,[1]Printers!L:L,[1]Printers!P:P,,0)),"")</f>
        <v/>
      </c>
      <c r="K34">
        <f>IF(SUM(E34:J34)&lt;&gt;0,VLOOKUP(A34,[1]!T_Printers[#Data],10,FALSE)+VLOOKUP(C34,[1]!T_Resins[#Data],10,FALSE),"")</f>
        <v>2</v>
      </c>
      <c r="L34">
        <f>IF(SUM(E34:J34)&lt;&gt;0,VLOOKUP(A34,[1]!T_Printers[#Data],11,FALSE),"")</f>
        <v>4</v>
      </c>
      <c r="M34">
        <f>IF(SUM(E34:J34)&lt;&gt;0,VLOOKUP(C34,[1]!T_Resins[#Data],8,FALSE),"")</f>
        <v>120</v>
      </c>
      <c r="N34">
        <f>IF(_xlfn.XLOOKUP(B34,[1]Printers!$L:$L,[1]Printers!$R:$R,0,0)&gt;0,[1]Parameters!M34,IF(SUM(E34:J34)&lt;&gt;0,VLOOKUP(C34,[1]!T_Resins[#Data],9,FALSE),""))</f>
        <v>180</v>
      </c>
      <c r="O34" t="str">
        <f t="shared" si="0"/>
        <v>AnetN4</v>
      </c>
    </row>
    <row r="35" spans="1:15" x14ac:dyDescent="0.25">
      <c r="A35" t="str">
        <f t="array" ref="A35">IF(ROW()-1&gt;COUNTA([1]!T_Printers[Printers])*COUNTA([1]!T_Resins[Resins]),"",INDEX([1]!T_Printers[Printers],INT((ROW()-2)/COUNTA([1]!T_Resins[Resins])+1)))</f>
        <v>Anet N4</v>
      </c>
      <c r="B35" t="str">
        <f>_xlfn.XLOOKUP(A35,[1]!T_Printers[Printers],[1]!T_Printers[Icon link],,0)</f>
        <v>AnetN4</v>
      </c>
      <c r="C35" t="str">
        <f t="array" ref="C35">IF(ROW()-1&gt;COUNTA([1]!T_Printers[Printers])*COUNTA([1]!T_Resins[Resins]),"",INDEX([1]!T_Resins[Resins],MOD(ROW()-2,COUNTA([1]!T_Resins[Resins]))+1))</f>
        <v>Industrial Rigid Clear</v>
      </c>
      <c r="D35">
        <f>IF(SUM(E35:J35)&lt;&gt;0,IF(ROW()-1&gt;COUNTA([1]!T_Printers[Printers])*COUNTA([1]!T_Resins[Resins]),"",2),"")</f>
        <v>2</v>
      </c>
      <c r="E35" cm="1">
        <f t="array" ref="E35">IFERROR(IF(ROW()-1&gt;COUNTA([1]!T_Printers[Printers])*COUNTA([1]!T_Resins[Resins]),"",_xlfn.IFS(ROUND(VLOOKUP(C35,[1]!T_Resins[#Data],2,FALSE)/VLOOKUP(A35,[1]!T_Printers[#Data],5,FALSE),1)&lt;=_xlfn.XLOOKUP(B35,[1]Printers!L:L,[1]Printers!O:O,1,0,),ROUND(VLOOKUP(C35,[1]!T_Resins[#Data],2,FALSE)/VLOOKUP(A35,[1]!T_Printers[#Data],5,FALSE),1),ROUND(VLOOKUP(C35,[1]!T_Resins[#Data],2,FALSE)/VLOOKUP(A35,[1]!T_Printers[#Data],5,FALSE),1)&gt;_xlfn.XLOOKUP(B35,[1]Printers!L:L,[1]Printers!O:O,1,0,),10)),"Используйте слой 100 мкм")</f>
        <v>20.2</v>
      </c>
      <c r="F35">
        <f>IFERROR(IF(ROUND(_xlfn.XLOOKUP([1]Parameters!B35,[1]Printers!L:L,[1]Printers!Q:Q,,0)*E35/10,0)*10&lt;_xlfn.XLOOKUP([1]Parameters!B35,[1]Printers!L:L,[1]Printers!P:P,,0),ROUND(_xlfn.XLOOKUP([1]Parameters!B35,[1]Printers!L:L,[1]Printers!Q:Q,,0)*E35/10,0)*10,_xlfn.XLOOKUP([1]Parameters!B35,[1]Printers!L:L,[1]Printers!P:P,,0)),"")</f>
        <v>100</v>
      </c>
      <c r="G35" cm="1">
        <f t="array" ref="G35">IFERROR(IF(ROW()-1&gt;COUNTA([1]!T_Printers[Printers])*COUNTA([1]!T_Resins[Resins]),"",_xlfn.IFS(ROUND(VLOOKUP(C35,[1]!T_Resins[#Data],3,FALSE)/VLOOKUP(A35,[1]!T_Printers[#Data],5,FALSE),1)&lt;=_xlfn.XLOOKUP(B35,[1]Printers!L:L,[1]Printers!O:O,1,0,),ROUND(VLOOKUP(C35,[1]!T_Resins[#Data],3,FALSE)/VLOOKUP(A35,[1]!T_Printers[#Data],5,FALSE),1),ROUND(VLOOKUP(C35,[1]!T_Resins[#Data],3,FALSE)/VLOOKUP(A35,[1]!T_Printers[#Data],5,FALSE),1)&gt;_xlfn.XLOOKUP(B35,[1]Printers!L:L,[1]Printers!O:O,1,0,),10)),"")</f>
        <v>26.3</v>
      </c>
      <c r="H35">
        <f>IFERROR(IF(ROUND(_xlfn.XLOOKUP([1]Parameters!B35,[1]Printers!L:L,[1]Printers!Q:Q,,0)*G35/10,0)*10&lt;_xlfn.XLOOKUP([1]Parameters!B35,[1]Printers!L:L,[1]Printers!P:P,,0),ROUND(_xlfn.XLOOKUP([1]Parameters!B35,[1]Printers!L:L,[1]Printers!Q:Q,,0)*G35/10,0)*10,_xlfn.XLOOKUP([1]Parameters!B35,[1]Printers!L:L,[1]Printers!P:P,,0)),"")</f>
        <v>100</v>
      </c>
      <c r="I35" s="3" t="str" cm="1">
        <f t="array" ref="I35">IFERROR(IF(ROW()-1&gt;COUNTA([1]!T_Printers[Printers])*COUNTA([1]!T_Resins[Resins]),"",_xlfn.IFS(ROUND(VLOOKUP(C35,[1]!T_Resins[#Data],4,FALSE)/VLOOKUP(A35,[1]!T_Printers[#Data],5,FALSE),1)&lt;=_xlfn.XLOOKUP(B35,[1]Printers!L:L,[1]Printers!O:O,1,0,),ROUND(VLOOKUP(C35,[1]!T_Resins[#Data],4,FALSE)/VLOOKUP(A35,[1]!T_Printers[#Data],5,FALSE),1),ROUND(VLOOKUP(C35,[1]!T_Resins[#Data],4,FALSE)/VLOOKUP(A35,[1]!T_Printers[#Data],5,FALSE),1)&gt;_xlfn.XLOOKUP(B35,[1]Printers!L:L,[1]Printers!O:O,1,0,),"")),"")</f>
        <v/>
      </c>
      <c r="J35" t="str">
        <f>IFERROR(IF(ROUND(_xlfn.XLOOKUP([1]Parameters!B35,[1]Printers!L:L,[1]Printers!Q:Q,,0)*I35/10,0)*10&lt;_xlfn.XLOOKUP([1]Parameters!B35,[1]Printers!L:L,[1]Printers!P:P,,0),ROUND(_xlfn.XLOOKUP([1]Parameters!B35,[1]Printers!L:L,[1]Printers!Q:Q,,0)*I35/10,0)*10,_xlfn.XLOOKUP([1]Parameters!B35,[1]Printers!L:L,[1]Printers!P:P,,0)),"")</f>
        <v/>
      </c>
      <c r="K35">
        <f>IF(SUM(E35:J35)&lt;&gt;0,VLOOKUP(A35,[1]!T_Printers[#Data],10,FALSE)+VLOOKUP(C35,[1]!T_Resins[#Data],10,FALSE),"")</f>
        <v>2</v>
      </c>
      <c r="L35">
        <f>IF(SUM(E35:J35)&lt;&gt;0,VLOOKUP(A35,[1]!T_Printers[#Data],11,FALSE),"")</f>
        <v>4</v>
      </c>
      <c r="M35">
        <f>IF(SUM(E35:J35)&lt;&gt;0,VLOOKUP(C35,[1]!T_Resins[#Data],8,FALSE),"")</f>
        <v>120</v>
      </c>
      <c r="N35">
        <f>IF(_xlfn.XLOOKUP(B35,[1]Printers!$L:$L,[1]Printers!$R:$R,0,0)&gt;0,[1]Parameters!M35,IF(SUM(E35:J35)&lt;&gt;0,VLOOKUP(C35,[1]!T_Resins[#Data],9,FALSE),""))</f>
        <v>180</v>
      </c>
      <c r="O35" t="str">
        <f t="shared" si="0"/>
        <v>AnetN4</v>
      </c>
    </row>
    <row r="36" spans="1:15" x14ac:dyDescent="0.25">
      <c r="A36" t="str">
        <f t="array" ref="A36">IF(ROW()-1&gt;COUNTA([1]!T_Printers[Printers])*COUNTA([1]!T_Resins[Resins]),"",INDEX([1]!T_Printers[Printers],INT((ROW()-2)/COUNTA([1]!T_Resins[Resins])+1)))</f>
        <v>Anet N4</v>
      </c>
      <c r="B36" t="str">
        <f>_xlfn.XLOOKUP(A36,[1]!T_Printers[Printers],[1]!T_Printers[Icon link],,0)</f>
        <v>AnetN4</v>
      </c>
      <c r="C36" t="str">
        <f t="array" ref="C36">IF(ROW()-1&gt;COUNTA([1]!T_Printers[Printers])*COUNTA([1]!T_Resins[Resins]),"",INDEX([1]!T_Resins[Resins],MOD(ROW()-2,COUNTA([1]!T_Resins[Resins]))+1))</f>
        <v>Tough Black</v>
      </c>
      <c r="D36">
        <f>IF(SUM(E36:J36)&lt;&gt;0,IF(ROW()-1&gt;COUNTA([1]!T_Printers[Printers])*COUNTA([1]!T_Resins[Resins]),"",2),"")</f>
        <v>2</v>
      </c>
      <c r="E36" cm="1">
        <f t="array" ref="E36">IFERROR(IF(ROW()-1&gt;COUNTA([1]!T_Printers[Printers])*COUNTA([1]!T_Resins[Resins]),"",_xlfn.IFS(ROUND(VLOOKUP(C36,[1]!T_Resins[#Data],2,FALSE)/VLOOKUP(A36,[1]!T_Printers[#Data],5,FALSE),1)&lt;=_xlfn.XLOOKUP(B36,[1]Printers!L:L,[1]Printers!O:O,1,0,),ROUND(VLOOKUP(C36,[1]!T_Resins[#Data],2,FALSE)/VLOOKUP(A36,[1]!T_Printers[#Data],5,FALSE),1),ROUND(VLOOKUP(C36,[1]!T_Resins[#Data],2,FALSE)/VLOOKUP(A36,[1]!T_Printers[#Data],5,FALSE),1)&gt;_xlfn.XLOOKUP(B36,[1]Printers!L:L,[1]Printers!O:O,1,0,),10)),"Используйте слой 100 мкм")</f>
        <v>9.6999999999999993</v>
      </c>
      <c r="F36">
        <f>IFERROR(IF(ROUND(_xlfn.XLOOKUP([1]Parameters!B36,[1]Printers!L:L,[1]Printers!Q:Q,,0)*E36/10,0)*10&lt;_xlfn.XLOOKUP([1]Parameters!B36,[1]Printers!L:L,[1]Printers!P:P,,0),ROUND(_xlfn.XLOOKUP([1]Parameters!B36,[1]Printers!L:L,[1]Printers!Q:Q,,0)*E36/10,0)*10,_xlfn.XLOOKUP([1]Parameters!B36,[1]Printers!L:L,[1]Printers!P:P,,0)),"")</f>
        <v>90</v>
      </c>
      <c r="G36" cm="1">
        <f t="array" ref="G36">IFERROR(IF(ROW()-1&gt;COUNTA([1]!T_Printers[Printers])*COUNTA([1]!T_Resins[Resins]),"",_xlfn.IFS(ROUND(VLOOKUP(C36,[1]!T_Resins[#Data],3,FALSE)/VLOOKUP(A36,[1]!T_Printers[#Data],5,FALSE),1)&lt;=_xlfn.XLOOKUP(B36,[1]Printers!L:L,[1]Printers!O:O,1,0,),ROUND(VLOOKUP(C36,[1]!T_Resins[#Data],3,FALSE)/VLOOKUP(A36,[1]!T_Printers[#Data],5,FALSE),1),ROUND(VLOOKUP(C36,[1]!T_Resins[#Data],3,FALSE)/VLOOKUP(A36,[1]!T_Printers[#Data],5,FALSE),1)&gt;_xlfn.XLOOKUP(B36,[1]Printers!L:L,[1]Printers!O:O,1,0,),10)),"")</f>
        <v>11.4</v>
      </c>
      <c r="H36">
        <f>IFERROR(IF(ROUND(_xlfn.XLOOKUP([1]Parameters!B36,[1]Printers!L:L,[1]Printers!Q:Q,,0)*G36/10,0)*10&lt;_xlfn.XLOOKUP([1]Parameters!B36,[1]Printers!L:L,[1]Printers!P:P,,0),ROUND(_xlfn.XLOOKUP([1]Parameters!B36,[1]Printers!L:L,[1]Printers!Q:Q,,0)*G36/10,0)*10,_xlfn.XLOOKUP([1]Parameters!B36,[1]Printers!L:L,[1]Printers!P:P,,0)),"")</f>
        <v>100</v>
      </c>
      <c r="I36" s="3" t="str" cm="1">
        <f t="array" ref="I36">IFERROR(IF(ROW()-1&gt;COUNTA([1]!T_Printers[Printers])*COUNTA([1]!T_Resins[Resins]),"",_xlfn.IFS(ROUND(VLOOKUP(C36,[1]!T_Resins[#Data],4,FALSE)/VLOOKUP(A36,[1]!T_Printers[#Data],5,FALSE),1)&lt;=_xlfn.XLOOKUP(B36,[1]Printers!L:L,[1]Printers!O:O,1,0,),ROUND(VLOOKUP(C36,[1]!T_Resins[#Data],4,FALSE)/VLOOKUP(A36,[1]!T_Printers[#Data],5,FALSE),1),ROUND(VLOOKUP(C36,[1]!T_Resins[#Data],4,FALSE)/VLOOKUP(A36,[1]!T_Printers[#Data],5,FALSE),1)&gt;_xlfn.XLOOKUP(B36,[1]Printers!L:L,[1]Printers!O:O,1,0,),"")),"")</f>
        <v/>
      </c>
      <c r="J36" t="str">
        <f>IFERROR(IF(ROUND(_xlfn.XLOOKUP([1]Parameters!B36,[1]Printers!L:L,[1]Printers!Q:Q,,0)*I36/10,0)*10&lt;_xlfn.XLOOKUP([1]Parameters!B36,[1]Printers!L:L,[1]Printers!P:P,,0),ROUND(_xlfn.XLOOKUP([1]Parameters!B36,[1]Printers!L:L,[1]Printers!Q:Q,,0)*I36/10,0)*10,_xlfn.XLOOKUP([1]Parameters!B36,[1]Printers!L:L,[1]Printers!P:P,,0)),"")</f>
        <v/>
      </c>
      <c r="K36">
        <f>IF(SUM(E36:J36)&lt;&gt;0,VLOOKUP(A36,[1]!T_Printers[#Data],10,FALSE)+VLOOKUP(C36,[1]!T_Resins[#Data],10,FALSE),"")</f>
        <v>2</v>
      </c>
      <c r="L36">
        <f>IF(SUM(E36:J36)&lt;&gt;0,VLOOKUP(A36,[1]!T_Printers[#Data],11,FALSE),"")</f>
        <v>4</v>
      </c>
      <c r="M36">
        <f>IF(SUM(E36:J36)&lt;&gt;0,VLOOKUP(C36,[1]!T_Resins[#Data],8,FALSE),"")</f>
        <v>120</v>
      </c>
      <c r="N36">
        <f>IF(_xlfn.XLOOKUP(B36,[1]Printers!$L:$L,[1]Printers!$R:$R,0,0)&gt;0,[1]Parameters!M36,IF(SUM(E36:J36)&lt;&gt;0,VLOOKUP(C36,[1]!T_Resins[#Data],9,FALSE),""))</f>
        <v>180</v>
      </c>
      <c r="O36" t="str">
        <f t="shared" si="0"/>
        <v>AnetN4</v>
      </c>
    </row>
    <row r="37" spans="1:15" x14ac:dyDescent="0.25">
      <c r="A37" t="str">
        <f t="array" ref="A37">IF(ROW()-1&gt;COUNTA([1]!T_Printers[Printers])*COUNTA([1]!T_Resins[Resins]),"",INDEX([1]!T_Printers[Printers],INT((ROW()-2)/COUNTA([1]!T_Resins[Resins])+1)))</f>
        <v>Anet N4</v>
      </c>
      <c r="B37" t="str">
        <f>_xlfn.XLOOKUP(A37,[1]!T_Printers[Printers],[1]!T_Printers[Icon link],,0)</f>
        <v>AnetN4</v>
      </c>
      <c r="C37" t="str">
        <f t="array" ref="C37">IF(ROW()-1&gt;COUNTA([1]!T_Printers[Printers])*COUNTA([1]!T_Resins[Resins]),"",INDEX([1]!T_Resins[Resins],MOD(ROW()-2,COUNTA([1]!T_Resins[Resins]))+1))</f>
        <v>Tough Grey</v>
      </c>
      <c r="D37">
        <f>IF(SUM(E37:J37)&lt;&gt;0,IF(ROW()-1&gt;COUNTA([1]!T_Printers[Printers])*COUNTA([1]!T_Resins[Resins]),"",2),"")</f>
        <v>2</v>
      </c>
      <c r="E37" cm="1">
        <f t="array" ref="E37">IFERROR(IF(ROW()-1&gt;COUNTA([1]!T_Printers[Printers])*COUNTA([1]!T_Resins[Resins]),"",_xlfn.IFS(ROUND(VLOOKUP(C37,[1]!T_Resins[#Data],2,FALSE)/VLOOKUP(A37,[1]!T_Printers[#Data],5,FALSE),1)&lt;=_xlfn.XLOOKUP(B37,[1]Printers!L:L,[1]Printers!O:O,1,0,),ROUND(VLOOKUP(C37,[1]!T_Resins[#Data],2,FALSE)/VLOOKUP(A37,[1]!T_Printers[#Data],5,FALSE),1),ROUND(VLOOKUP(C37,[1]!T_Resins[#Data],2,FALSE)/VLOOKUP(A37,[1]!T_Printers[#Data],5,FALSE),1)&gt;_xlfn.XLOOKUP(B37,[1]Printers!L:L,[1]Printers!O:O,1,0,),10)),"Используйте слой 100 мкм")</f>
        <v>9.6999999999999993</v>
      </c>
      <c r="F37">
        <f>IFERROR(IF(ROUND(_xlfn.XLOOKUP([1]Parameters!B37,[1]Printers!L:L,[1]Printers!Q:Q,,0)*E37/10,0)*10&lt;_xlfn.XLOOKUP([1]Parameters!B37,[1]Printers!L:L,[1]Printers!P:P,,0),ROUND(_xlfn.XLOOKUP([1]Parameters!B37,[1]Printers!L:L,[1]Printers!Q:Q,,0)*E37/10,0)*10,_xlfn.XLOOKUP([1]Parameters!B37,[1]Printers!L:L,[1]Printers!P:P,,0)),"")</f>
        <v>90</v>
      </c>
      <c r="G37" cm="1">
        <f t="array" ref="G37">IFERROR(IF(ROW()-1&gt;COUNTA([1]!T_Printers[Printers])*COUNTA([1]!T_Resins[Resins]),"",_xlfn.IFS(ROUND(VLOOKUP(C37,[1]!T_Resins[#Data],3,FALSE)/VLOOKUP(A37,[1]!T_Printers[#Data],5,FALSE),1)&lt;=_xlfn.XLOOKUP(B37,[1]Printers!L:L,[1]Printers!O:O,1,0,),ROUND(VLOOKUP(C37,[1]!T_Resins[#Data],3,FALSE)/VLOOKUP(A37,[1]!T_Printers[#Data],5,FALSE),1),ROUND(VLOOKUP(C37,[1]!T_Resins[#Data],3,FALSE)/VLOOKUP(A37,[1]!T_Printers[#Data],5,FALSE),1)&gt;_xlfn.XLOOKUP(B37,[1]Printers!L:L,[1]Printers!O:O,1,0,),10)),"")</f>
        <v>11.4</v>
      </c>
      <c r="H37">
        <f>IFERROR(IF(ROUND(_xlfn.XLOOKUP([1]Parameters!B37,[1]Printers!L:L,[1]Printers!Q:Q,,0)*G37/10,0)*10&lt;_xlfn.XLOOKUP([1]Parameters!B37,[1]Printers!L:L,[1]Printers!P:P,,0),ROUND(_xlfn.XLOOKUP([1]Parameters!B37,[1]Printers!L:L,[1]Printers!Q:Q,,0)*G37/10,0)*10,_xlfn.XLOOKUP([1]Parameters!B37,[1]Printers!L:L,[1]Printers!P:P,,0)),"")</f>
        <v>100</v>
      </c>
      <c r="I37" s="3" t="str" cm="1">
        <f t="array" ref="I37">IFERROR(IF(ROW()-1&gt;COUNTA([1]!T_Printers[Printers])*COUNTA([1]!T_Resins[Resins]),"",_xlfn.IFS(ROUND(VLOOKUP(C37,[1]!T_Resins[#Data],4,FALSE)/VLOOKUP(A37,[1]!T_Printers[#Data],5,FALSE),1)&lt;=_xlfn.XLOOKUP(B37,[1]Printers!L:L,[1]Printers!O:O,1,0,),ROUND(VLOOKUP(C37,[1]!T_Resins[#Data],4,FALSE)/VLOOKUP(A37,[1]!T_Printers[#Data],5,FALSE),1),ROUND(VLOOKUP(C37,[1]!T_Resins[#Data],4,FALSE)/VLOOKUP(A37,[1]!T_Printers[#Data],5,FALSE),1)&gt;_xlfn.XLOOKUP(B37,[1]Printers!L:L,[1]Printers!O:O,1,0,),"")),"")</f>
        <v/>
      </c>
      <c r="J37" t="str">
        <f>IFERROR(IF(ROUND(_xlfn.XLOOKUP([1]Parameters!B37,[1]Printers!L:L,[1]Printers!Q:Q,,0)*I37/10,0)*10&lt;_xlfn.XLOOKUP([1]Parameters!B37,[1]Printers!L:L,[1]Printers!P:P,,0),ROUND(_xlfn.XLOOKUP([1]Parameters!B37,[1]Printers!L:L,[1]Printers!Q:Q,,0)*I37/10,0)*10,_xlfn.XLOOKUP([1]Parameters!B37,[1]Printers!L:L,[1]Printers!P:P,,0)),"")</f>
        <v/>
      </c>
      <c r="K37">
        <f>IF(SUM(E37:J37)&lt;&gt;0,VLOOKUP(A37,[1]!T_Printers[#Data],10,FALSE)+VLOOKUP(C37,[1]!T_Resins[#Data],10,FALSE),"")</f>
        <v>2</v>
      </c>
      <c r="L37">
        <f>IF(SUM(E37:J37)&lt;&gt;0,VLOOKUP(A37,[1]!T_Printers[#Data],11,FALSE),"")</f>
        <v>4</v>
      </c>
      <c r="M37">
        <f>IF(SUM(E37:J37)&lt;&gt;0,VLOOKUP(C37,[1]!T_Resins[#Data],8,FALSE),"")</f>
        <v>120</v>
      </c>
      <c r="N37">
        <f>IF(_xlfn.XLOOKUP(B37,[1]Printers!$L:$L,[1]Printers!$R:$R,0,0)&gt;0,[1]Parameters!M37,IF(SUM(E37:J37)&lt;&gt;0,VLOOKUP(C37,[1]!T_Resins[#Data],9,FALSE),""))</f>
        <v>180</v>
      </c>
      <c r="O37" t="str">
        <f t="shared" si="0"/>
        <v>AnetN4</v>
      </c>
    </row>
    <row r="38" spans="1:15" x14ac:dyDescent="0.25">
      <c r="A38" t="str">
        <f t="array" ref="A38">IF(ROW()-1&gt;COUNTA([1]!T_Printers[Printers])*COUNTA([1]!T_Resins[Resins]),"",INDEX([1]!T_Printers[Printers],INT((ROW()-2)/COUNTA([1]!T_Resins[Resins])+1)))</f>
        <v>Anet N4</v>
      </c>
      <c r="B38" t="str">
        <f>_xlfn.XLOOKUP(A38,[1]!T_Printers[Printers],[1]!T_Printers[Icon link],,0)</f>
        <v>AnetN4</v>
      </c>
      <c r="C38" t="str">
        <f t="array" ref="C38">IF(ROW()-1&gt;COUNTA([1]!T_Printers[Printers])*COUNTA([1]!T_Resins[Resins]),"",INDEX([1]!T_Resins[Resins],MOD(ROW()-2,COUNTA([1]!T_Resins[Resins]))+1))</f>
        <v>Tough White</v>
      </c>
      <c r="D38">
        <f>IF(SUM(E38:J38)&lt;&gt;0,IF(ROW()-1&gt;COUNTA([1]!T_Printers[Printers])*COUNTA([1]!T_Resins[Resins]),"",2),"")</f>
        <v>2</v>
      </c>
      <c r="E38" cm="1">
        <f t="array" ref="E38">IFERROR(IF(ROW()-1&gt;COUNTA([1]!T_Printers[Printers])*COUNTA([1]!T_Resins[Resins]),"",_xlfn.IFS(ROUND(VLOOKUP(C38,[1]!T_Resins[#Data],2,FALSE)/VLOOKUP(A38,[1]!T_Printers[#Data],5,FALSE),1)&lt;=_xlfn.XLOOKUP(B38,[1]Printers!L:L,[1]Printers!O:O,1,0,),ROUND(VLOOKUP(C38,[1]!T_Resins[#Data],2,FALSE)/VLOOKUP(A38,[1]!T_Printers[#Data],5,FALSE),1),ROUND(VLOOKUP(C38,[1]!T_Resins[#Data],2,FALSE)/VLOOKUP(A38,[1]!T_Printers[#Data],5,FALSE),1)&gt;_xlfn.XLOOKUP(B38,[1]Printers!L:L,[1]Printers!O:O,1,0,),10)),"Используйте слой 100 мкм")</f>
        <v>9.6999999999999993</v>
      </c>
      <c r="F38">
        <f>IFERROR(IF(ROUND(_xlfn.XLOOKUP([1]Parameters!B38,[1]Printers!L:L,[1]Printers!Q:Q,,0)*E38/10,0)*10&lt;_xlfn.XLOOKUP([1]Parameters!B38,[1]Printers!L:L,[1]Printers!P:P,,0),ROUND(_xlfn.XLOOKUP([1]Parameters!B38,[1]Printers!L:L,[1]Printers!Q:Q,,0)*E38/10,0)*10,_xlfn.XLOOKUP([1]Parameters!B38,[1]Printers!L:L,[1]Printers!P:P,,0)),"")</f>
        <v>90</v>
      </c>
      <c r="G38" cm="1">
        <f t="array" ref="G38">IFERROR(IF(ROW()-1&gt;COUNTA([1]!T_Printers[Printers])*COUNTA([1]!T_Resins[Resins]),"",_xlfn.IFS(ROUND(VLOOKUP(C38,[1]!T_Resins[#Data],3,FALSE)/VLOOKUP(A38,[1]!T_Printers[#Data],5,FALSE),1)&lt;=_xlfn.XLOOKUP(B38,[1]Printers!L:L,[1]Printers!O:O,1,0,),ROUND(VLOOKUP(C38,[1]!T_Resins[#Data],3,FALSE)/VLOOKUP(A38,[1]!T_Printers[#Data],5,FALSE),1),ROUND(VLOOKUP(C38,[1]!T_Resins[#Data],3,FALSE)/VLOOKUP(A38,[1]!T_Printers[#Data],5,FALSE),1)&gt;_xlfn.XLOOKUP(B38,[1]Printers!L:L,[1]Printers!O:O,1,0,),10)),"")</f>
        <v>11.4</v>
      </c>
      <c r="H38">
        <f>IFERROR(IF(ROUND(_xlfn.XLOOKUP([1]Parameters!B38,[1]Printers!L:L,[1]Printers!Q:Q,,0)*G38/10,0)*10&lt;_xlfn.XLOOKUP([1]Parameters!B38,[1]Printers!L:L,[1]Printers!P:P,,0),ROUND(_xlfn.XLOOKUP([1]Parameters!B38,[1]Printers!L:L,[1]Printers!Q:Q,,0)*G38/10,0)*10,_xlfn.XLOOKUP([1]Parameters!B38,[1]Printers!L:L,[1]Printers!P:P,,0)),"")</f>
        <v>100</v>
      </c>
      <c r="I38" s="3" t="str" cm="1">
        <f t="array" ref="I38">IFERROR(IF(ROW()-1&gt;COUNTA([1]!T_Printers[Printers])*COUNTA([1]!T_Resins[Resins]),"",_xlfn.IFS(ROUND(VLOOKUP(C38,[1]!T_Resins[#Data],4,FALSE)/VLOOKUP(A38,[1]!T_Printers[#Data],5,FALSE),1)&lt;=_xlfn.XLOOKUP(B38,[1]Printers!L:L,[1]Printers!O:O,1,0,),ROUND(VLOOKUP(C38,[1]!T_Resins[#Data],4,FALSE)/VLOOKUP(A38,[1]!T_Printers[#Data],5,FALSE),1),ROUND(VLOOKUP(C38,[1]!T_Resins[#Data],4,FALSE)/VLOOKUP(A38,[1]!T_Printers[#Data],5,FALSE),1)&gt;_xlfn.XLOOKUP(B38,[1]Printers!L:L,[1]Printers!O:O,1,0,),"")),"")</f>
        <v/>
      </c>
      <c r="J38" t="str">
        <f>IFERROR(IF(ROUND(_xlfn.XLOOKUP([1]Parameters!B38,[1]Printers!L:L,[1]Printers!Q:Q,,0)*I38/10,0)*10&lt;_xlfn.XLOOKUP([1]Parameters!B38,[1]Printers!L:L,[1]Printers!P:P,,0),ROUND(_xlfn.XLOOKUP([1]Parameters!B38,[1]Printers!L:L,[1]Printers!Q:Q,,0)*I38/10,0)*10,_xlfn.XLOOKUP([1]Parameters!B38,[1]Printers!L:L,[1]Printers!P:P,,0)),"")</f>
        <v/>
      </c>
      <c r="K38">
        <f>IF(SUM(E38:J38)&lt;&gt;0,VLOOKUP(A38,[1]!T_Printers[#Data],10,FALSE)+VLOOKUP(C38,[1]!T_Resins[#Data],10,FALSE),"")</f>
        <v>2</v>
      </c>
      <c r="L38">
        <f>IF(SUM(E38:J38)&lt;&gt;0,VLOOKUP(A38,[1]!T_Printers[#Data],11,FALSE),"")</f>
        <v>4</v>
      </c>
      <c r="M38">
        <f>IF(SUM(E38:J38)&lt;&gt;0,VLOOKUP(C38,[1]!T_Resins[#Data],8,FALSE),"")</f>
        <v>120</v>
      </c>
      <c r="N38">
        <f>IF(_xlfn.XLOOKUP(B38,[1]Printers!$L:$L,[1]Printers!$R:$R,0,0)&gt;0,[1]Parameters!M38,IF(SUM(E38:J38)&lt;&gt;0,VLOOKUP(C38,[1]!T_Resins[#Data],9,FALSE),""))</f>
        <v>180</v>
      </c>
      <c r="O38" t="str">
        <f t="shared" si="0"/>
        <v>AnetN4</v>
      </c>
    </row>
    <row r="39" spans="1:15" x14ac:dyDescent="0.25">
      <c r="A39" t="str">
        <f t="array" ref="A39">IF(ROW()-1&gt;COUNTA([1]!T_Printers[Printers])*COUNTA([1]!T_Resins[Resins]),"",INDEX([1]!T_Printers[Printers],INT((ROW()-2)/COUNTA([1]!T_Resins[Resins])+1)))</f>
        <v>Anet N4</v>
      </c>
      <c r="B39" t="str">
        <f>_xlfn.XLOOKUP(A39,[1]!T_Printers[Printers],[1]!T_Printers[Icon link],,0)</f>
        <v>AnetN4</v>
      </c>
      <c r="C39" t="str">
        <f t="array" ref="C39">IF(ROW()-1&gt;COUNTA([1]!T_Printers[Printers])*COUNTA([1]!T_Resins[Resins]),"",INDEX([1]!T_Resins[Resins],MOD(ROW()-2,COUNTA([1]!T_Resins[Resins]))+1))</f>
        <v>Jewelry J-Cast</v>
      </c>
      <c r="D39">
        <f>IF(SUM(E39:J39)&lt;&gt;0,IF(ROW()-1&gt;COUNTA([1]!T_Printers[Printers])*COUNTA([1]!T_Resins[Resins]),"",2),"")</f>
        <v>2</v>
      </c>
      <c r="E39" cm="1">
        <f t="array" ref="E39">IFERROR(IF(ROW()-1&gt;COUNTA([1]!T_Printers[Printers])*COUNTA([1]!T_Resins[Resins]),"",_xlfn.IFS(ROUND(VLOOKUP(C39,[1]!T_Resins[#Data],2,FALSE)/VLOOKUP(A39,[1]!T_Printers[#Data],5,FALSE),1)&lt;=_xlfn.XLOOKUP(B39,[1]Printers!L:L,[1]Printers!O:O,1,0,),ROUND(VLOOKUP(C39,[1]!T_Resins[#Data],2,FALSE)/VLOOKUP(A39,[1]!T_Printers[#Data],5,FALSE),1),ROUND(VLOOKUP(C39,[1]!T_Resins[#Data],2,FALSE)/VLOOKUP(A39,[1]!T_Printers[#Data],5,FALSE),1)&gt;_xlfn.XLOOKUP(B39,[1]Printers!L:L,[1]Printers!O:O,1,0,),10)),"Используйте слой 100 мкм")</f>
        <v>30.6</v>
      </c>
      <c r="F39">
        <f>IFERROR(IF(ROUND(_xlfn.XLOOKUP([1]Parameters!B39,[1]Printers!L:L,[1]Printers!Q:Q,,0)*E39/10,0)*10&lt;_xlfn.XLOOKUP([1]Parameters!B39,[1]Printers!L:L,[1]Printers!P:P,,0),ROUND(_xlfn.XLOOKUP([1]Parameters!B39,[1]Printers!L:L,[1]Printers!Q:Q,,0)*E39/10,0)*10,_xlfn.XLOOKUP([1]Parameters!B39,[1]Printers!L:L,[1]Printers!P:P,,0)),"")</f>
        <v>100</v>
      </c>
      <c r="G39" cm="1">
        <f t="array" ref="G39">IFERROR(IF(ROW()-1&gt;COUNTA([1]!T_Printers[Printers])*COUNTA([1]!T_Resins[Resins]),"",_xlfn.IFS(ROUND(VLOOKUP(C39,[1]!T_Resins[#Data],3,FALSE)/VLOOKUP(A39,[1]!T_Printers[#Data],5,FALSE),1)&lt;=_xlfn.XLOOKUP(B39,[1]Printers!L:L,[1]Printers!O:O,1,0,),ROUND(VLOOKUP(C39,[1]!T_Resins[#Data],3,FALSE)/VLOOKUP(A39,[1]!T_Printers[#Data],5,FALSE),1),ROUND(VLOOKUP(C39,[1]!T_Resins[#Data],3,FALSE)/VLOOKUP(A39,[1]!T_Printers[#Data],5,FALSE),1)&gt;_xlfn.XLOOKUP(B39,[1]Printers!L:L,[1]Printers!O:O,1,0,),10)),"")</f>
        <v>42</v>
      </c>
      <c r="H39">
        <f>IFERROR(IF(ROUND(_xlfn.XLOOKUP([1]Parameters!B39,[1]Printers!L:L,[1]Printers!Q:Q,,0)*G39/10,0)*10&lt;_xlfn.XLOOKUP([1]Parameters!B39,[1]Printers!L:L,[1]Printers!P:P,,0),ROUND(_xlfn.XLOOKUP([1]Parameters!B39,[1]Printers!L:L,[1]Printers!Q:Q,,0)*G39/10,0)*10,_xlfn.XLOOKUP([1]Parameters!B39,[1]Printers!L:L,[1]Printers!P:P,,0)),"")</f>
        <v>100</v>
      </c>
      <c r="I39" s="3" t="str" cm="1">
        <f t="array" ref="I39">IFERROR(IF(ROW()-1&gt;COUNTA([1]!T_Printers[Printers])*COUNTA([1]!T_Resins[Resins]),"",_xlfn.IFS(ROUND(VLOOKUP(C39,[1]!T_Resins[#Data],4,FALSE)/VLOOKUP(A39,[1]!T_Printers[#Data],5,FALSE),1)&lt;=_xlfn.XLOOKUP(B39,[1]Printers!L:L,[1]Printers!O:O,1,0,),ROUND(VLOOKUP(C39,[1]!T_Resins[#Data],4,FALSE)/VLOOKUP(A39,[1]!T_Printers[#Data],5,FALSE),1),ROUND(VLOOKUP(C39,[1]!T_Resins[#Data],4,FALSE)/VLOOKUP(A39,[1]!T_Printers[#Data],5,FALSE),1)&gt;_xlfn.XLOOKUP(B39,[1]Printers!L:L,[1]Printers!O:O,1,0,),"")),"")</f>
        <v/>
      </c>
      <c r="J39" t="str">
        <f>IFERROR(IF(ROUND(_xlfn.XLOOKUP([1]Parameters!B39,[1]Printers!L:L,[1]Printers!Q:Q,,0)*I39/10,0)*10&lt;_xlfn.XLOOKUP([1]Parameters!B39,[1]Printers!L:L,[1]Printers!P:P,,0),ROUND(_xlfn.XLOOKUP([1]Parameters!B39,[1]Printers!L:L,[1]Printers!Q:Q,,0)*I39/10,0)*10,_xlfn.XLOOKUP([1]Parameters!B39,[1]Printers!L:L,[1]Printers!P:P,,0)),"")</f>
        <v/>
      </c>
      <c r="K39">
        <f>IF(SUM(E39:J39)&lt;&gt;0,VLOOKUP(A39,[1]!T_Printers[#Data],10,FALSE)+VLOOKUP(C39,[1]!T_Resins[#Data],10,FALSE),"")</f>
        <v>2</v>
      </c>
      <c r="L39">
        <f>IF(SUM(E39:J39)&lt;&gt;0,VLOOKUP(A39,[1]!T_Printers[#Data],11,FALSE),"")</f>
        <v>4</v>
      </c>
      <c r="M39">
        <f>IF(SUM(E39:J39)&lt;&gt;0,VLOOKUP(C39,[1]!T_Resins[#Data],8,FALSE),"")</f>
        <v>60</v>
      </c>
      <c r="N39">
        <f>IF(_xlfn.XLOOKUP(B39,[1]Printers!$L:$L,[1]Printers!$R:$R,0,0)&gt;0,[1]Parameters!M39,IF(SUM(E39:J39)&lt;&gt;0,VLOOKUP(C39,[1]!T_Resins[#Data],9,FALSE),""))</f>
        <v>60</v>
      </c>
      <c r="O39" t="str">
        <f t="shared" si="0"/>
        <v>AnetN4</v>
      </c>
    </row>
    <row r="40" spans="1:15" x14ac:dyDescent="0.25">
      <c r="A40" t="str">
        <f t="array" ref="A40">IF(ROW()-1&gt;COUNTA([1]!T_Printers[Printers])*COUNTA([1]!T_Resins[Resins]),"",INDEX([1]!T_Printers[Printers],INT((ROW()-2)/COUNTA([1]!T_Resins[Resins])+1)))</f>
        <v>Anet N4</v>
      </c>
      <c r="B40" t="str">
        <f>_xlfn.XLOOKUP(A40,[1]!T_Printers[Printers],[1]!T_Printers[Icon link],,0)</f>
        <v>AnetN4</v>
      </c>
      <c r="C40" t="str">
        <f t="array" ref="C40">IF(ROW()-1&gt;COUNTA([1]!T_Printers[Printers])*COUNTA([1]!T_Resins[Resins]),"",INDEX([1]!T_Resins[Resins],MOD(ROW()-2,COUNTA([1]!T_Resins[Resins]))+1))</f>
        <v>Model Resin Black</v>
      </c>
      <c r="D40">
        <f>IF(SUM(E40:J40)&lt;&gt;0,IF(ROW()-1&gt;COUNTA([1]!T_Printers[Printers])*COUNTA([1]!T_Resins[Resins]),"",2),"")</f>
        <v>2</v>
      </c>
      <c r="E40" cm="1">
        <f t="array" ref="E40">IFERROR(IF(ROW()-1&gt;COUNTA([1]!T_Printers[Printers])*COUNTA([1]!T_Resins[Resins]),"",_xlfn.IFS(ROUND(VLOOKUP(C40,[1]!T_Resins[#Data],2,FALSE)/VLOOKUP(A40,[1]!T_Printers[#Data],5,FALSE),1)&lt;=_xlfn.XLOOKUP(B40,[1]Printers!L:L,[1]Printers!O:O,1,0,),ROUND(VLOOKUP(C40,[1]!T_Resins[#Data],2,FALSE)/VLOOKUP(A40,[1]!T_Printers[#Data],5,FALSE),1),ROUND(VLOOKUP(C40,[1]!T_Resins[#Data],2,FALSE)/VLOOKUP(A40,[1]!T_Printers[#Data],5,FALSE),1)&gt;_xlfn.XLOOKUP(B40,[1]Printers!L:L,[1]Printers!O:O,1,0,),10)),"Используйте слой 100 мкм")</f>
        <v>11.5</v>
      </c>
      <c r="F40">
        <f>IFERROR(IF(ROUND(_xlfn.XLOOKUP([1]Parameters!B40,[1]Printers!L:L,[1]Printers!Q:Q,,0)*E40/10,0)*10&lt;_xlfn.XLOOKUP([1]Parameters!B40,[1]Printers!L:L,[1]Printers!P:P,,0),ROUND(_xlfn.XLOOKUP([1]Parameters!B40,[1]Printers!L:L,[1]Printers!Q:Q,,0)*E40/10,0)*10,_xlfn.XLOOKUP([1]Parameters!B40,[1]Printers!L:L,[1]Printers!P:P,,0)),"")</f>
        <v>100</v>
      </c>
      <c r="G40" cm="1">
        <f t="array" ref="G40">IFERROR(IF(ROW()-1&gt;COUNTA([1]!T_Printers[Printers])*COUNTA([1]!T_Resins[Resins]),"",_xlfn.IFS(ROUND(VLOOKUP(C40,[1]!T_Resins[#Data],3,FALSE)/VLOOKUP(A40,[1]!T_Printers[#Data],5,FALSE),1)&lt;=_xlfn.XLOOKUP(B40,[1]Printers!L:L,[1]Printers!O:O,1,0,),ROUND(VLOOKUP(C40,[1]!T_Resins[#Data],3,FALSE)/VLOOKUP(A40,[1]!T_Printers[#Data],5,FALSE),1),ROUND(VLOOKUP(C40,[1]!T_Resins[#Data],3,FALSE)/VLOOKUP(A40,[1]!T_Printers[#Data],5,FALSE),1)&gt;_xlfn.XLOOKUP(B40,[1]Printers!L:L,[1]Printers!O:O,1,0,),10)),"")</f>
        <v>14.9</v>
      </c>
      <c r="H40">
        <f>IFERROR(IF(ROUND(_xlfn.XLOOKUP([1]Parameters!B40,[1]Printers!L:L,[1]Printers!Q:Q,,0)*G40/10,0)*10&lt;_xlfn.XLOOKUP([1]Parameters!B40,[1]Printers!L:L,[1]Printers!P:P,,0),ROUND(_xlfn.XLOOKUP([1]Parameters!B40,[1]Printers!L:L,[1]Printers!Q:Q,,0)*G40/10,0)*10,_xlfn.XLOOKUP([1]Parameters!B40,[1]Printers!L:L,[1]Printers!P:P,,0)),"")</f>
        <v>100</v>
      </c>
      <c r="I40" s="3" t="str" cm="1">
        <f t="array" ref="I40">IFERROR(IF(ROW()-1&gt;COUNTA([1]!T_Printers[Printers])*COUNTA([1]!T_Resins[Resins]),"",_xlfn.IFS(ROUND(VLOOKUP(C40,[1]!T_Resins[#Data],4,FALSE)/VLOOKUP(A40,[1]!T_Printers[#Data],5,FALSE),1)&lt;=_xlfn.XLOOKUP(B40,[1]Printers!L:L,[1]Printers!O:O,1,0,),ROUND(VLOOKUP(C40,[1]!T_Resins[#Data],4,FALSE)/VLOOKUP(A40,[1]!T_Printers[#Data],5,FALSE),1),ROUND(VLOOKUP(C40,[1]!T_Resins[#Data],4,FALSE)/VLOOKUP(A40,[1]!T_Printers[#Data],5,FALSE),1)&gt;_xlfn.XLOOKUP(B40,[1]Printers!L:L,[1]Printers!O:O,1,0,),"")),"")</f>
        <v/>
      </c>
      <c r="J40" t="str">
        <f>IFERROR(IF(ROUND(_xlfn.XLOOKUP([1]Parameters!B40,[1]Printers!L:L,[1]Printers!Q:Q,,0)*I40/10,0)*10&lt;_xlfn.XLOOKUP([1]Parameters!B40,[1]Printers!L:L,[1]Printers!P:P,,0),ROUND(_xlfn.XLOOKUP([1]Parameters!B40,[1]Printers!L:L,[1]Printers!Q:Q,,0)*I40/10,0)*10,_xlfn.XLOOKUP([1]Parameters!B40,[1]Printers!L:L,[1]Printers!P:P,,0)),"")</f>
        <v/>
      </c>
      <c r="K40">
        <f>IF(SUM(E40:J40)&lt;&gt;0,VLOOKUP(A40,[1]!T_Printers[#Data],10,FALSE)+VLOOKUP(C40,[1]!T_Resins[#Data],10,FALSE),"")</f>
        <v>2</v>
      </c>
      <c r="L40">
        <f>IF(SUM(E40:J40)&lt;&gt;0,VLOOKUP(A40,[1]!T_Printers[#Data],11,FALSE),"")</f>
        <v>4</v>
      </c>
      <c r="M40">
        <f>IF(SUM(E40:J40)&lt;&gt;0,VLOOKUP(C40,[1]!T_Resins[#Data],8,FALSE),"")</f>
        <v>120</v>
      </c>
      <c r="N40">
        <f>IF(_xlfn.XLOOKUP(B40,[1]Printers!$L:$L,[1]Printers!$R:$R,0,0)&gt;0,[1]Parameters!M40,IF(SUM(E40:J40)&lt;&gt;0,VLOOKUP(C40,[1]!T_Resins[#Data],9,FALSE),""))</f>
        <v>180</v>
      </c>
      <c r="O40" t="str">
        <f t="shared" si="0"/>
        <v>AnetN4</v>
      </c>
    </row>
    <row r="41" spans="1:15" x14ac:dyDescent="0.25">
      <c r="A41" t="str">
        <f t="array" ref="A41">IF(ROW()-1&gt;COUNTA([1]!T_Printers[Printers])*COUNTA([1]!T_Resins[Resins]),"",INDEX([1]!T_Printers[Printers],INT((ROW()-2)/COUNTA([1]!T_Resins[Resins])+1)))</f>
        <v>Anet N4</v>
      </c>
      <c r="B41" t="str">
        <f>_xlfn.XLOOKUP(A41,[1]!T_Printers[Printers],[1]!T_Printers[Icon link],,0)</f>
        <v>AnetN4</v>
      </c>
      <c r="C41" t="str">
        <f t="array" ref="C41">IF(ROW()-1&gt;COUNTA([1]!T_Printers[Printers])*COUNTA([1]!T_Resins[Resins]),"",INDEX([1]!T_Resins[Resins],MOD(ROW()-2,COUNTA([1]!T_Resins[Resins]))+1))</f>
        <v>Model Resin Clear</v>
      </c>
      <c r="D41">
        <f>IF(SUM(E41:J41)&lt;&gt;0,IF(ROW()-1&gt;COUNTA([1]!T_Printers[Printers])*COUNTA([1]!T_Resins[Resins]),"",2),"")</f>
        <v>2</v>
      </c>
      <c r="E41" cm="1">
        <f t="array" ref="E41">IFERROR(IF(ROW()-1&gt;COUNTA([1]!T_Printers[Printers])*COUNTA([1]!T_Resins[Resins]),"",_xlfn.IFS(ROUND(VLOOKUP(C41,[1]!T_Resins[#Data],2,FALSE)/VLOOKUP(A41,[1]!T_Printers[#Data],5,FALSE),1)&lt;=_xlfn.XLOOKUP(B41,[1]Printers!L:L,[1]Printers!O:O,1,0,),ROUND(VLOOKUP(C41,[1]!T_Resins[#Data],2,FALSE)/VLOOKUP(A41,[1]!T_Printers[#Data],5,FALSE),1),ROUND(VLOOKUP(C41,[1]!T_Resins[#Data],2,FALSE)/VLOOKUP(A41,[1]!T_Printers[#Data],5,FALSE),1)&gt;_xlfn.XLOOKUP(B41,[1]Printers!L:L,[1]Printers!O:O,1,0,),10)),"Используйте слой 100 мкм")</f>
        <v>10.7</v>
      </c>
      <c r="F41">
        <f>IFERROR(IF(ROUND(_xlfn.XLOOKUP([1]Parameters!B41,[1]Printers!L:L,[1]Printers!Q:Q,,0)*E41/10,0)*10&lt;_xlfn.XLOOKUP([1]Parameters!B41,[1]Printers!L:L,[1]Printers!P:P,,0),ROUND(_xlfn.XLOOKUP([1]Parameters!B41,[1]Printers!L:L,[1]Printers!Q:Q,,0)*E41/10,0)*10,_xlfn.XLOOKUP([1]Parameters!B41,[1]Printers!L:L,[1]Printers!P:P,,0)),"")</f>
        <v>100</v>
      </c>
      <c r="G41" cm="1">
        <f t="array" ref="G41">IFERROR(IF(ROW()-1&gt;COUNTA([1]!T_Printers[Printers])*COUNTA([1]!T_Resins[Resins]),"",_xlfn.IFS(ROUND(VLOOKUP(C41,[1]!T_Resins[#Data],3,FALSE)/VLOOKUP(A41,[1]!T_Printers[#Data],5,FALSE),1)&lt;=_xlfn.XLOOKUP(B41,[1]Printers!L:L,[1]Printers!O:O,1,0,),ROUND(VLOOKUP(C41,[1]!T_Resins[#Data],3,FALSE)/VLOOKUP(A41,[1]!T_Printers[#Data],5,FALSE),1),ROUND(VLOOKUP(C41,[1]!T_Resins[#Data],3,FALSE)/VLOOKUP(A41,[1]!T_Printers[#Data],5,FALSE),1)&gt;_xlfn.XLOOKUP(B41,[1]Printers!L:L,[1]Printers!O:O,1,0,),10)),"")</f>
        <v>13.9</v>
      </c>
      <c r="H41">
        <f>IFERROR(IF(ROUND(_xlfn.XLOOKUP([1]Parameters!B41,[1]Printers!L:L,[1]Printers!Q:Q,,0)*G41/10,0)*10&lt;_xlfn.XLOOKUP([1]Parameters!B41,[1]Printers!L:L,[1]Printers!P:P,,0),ROUND(_xlfn.XLOOKUP([1]Parameters!B41,[1]Printers!L:L,[1]Printers!Q:Q,,0)*G41/10,0)*10,_xlfn.XLOOKUP([1]Parameters!B41,[1]Printers!L:L,[1]Printers!P:P,,0)),"")</f>
        <v>100</v>
      </c>
      <c r="I41" s="3" t="str" cm="1">
        <f t="array" ref="I41">IFERROR(IF(ROW()-1&gt;COUNTA([1]!T_Printers[Printers])*COUNTA([1]!T_Resins[Resins]),"",_xlfn.IFS(ROUND(VLOOKUP(C41,[1]!T_Resins[#Data],4,FALSE)/VLOOKUP(A41,[1]!T_Printers[#Data],5,FALSE),1)&lt;=_xlfn.XLOOKUP(B41,[1]Printers!L:L,[1]Printers!O:O,1,0,),ROUND(VLOOKUP(C41,[1]!T_Resins[#Data],4,FALSE)/VLOOKUP(A41,[1]!T_Printers[#Data],5,FALSE),1),ROUND(VLOOKUP(C41,[1]!T_Resins[#Data],4,FALSE)/VLOOKUP(A41,[1]!T_Printers[#Data],5,FALSE),1)&gt;_xlfn.XLOOKUP(B41,[1]Printers!L:L,[1]Printers!O:O,1,0,),"")),"")</f>
        <v/>
      </c>
      <c r="J41" t="str">
        <f>IFERROR(IF(ROUND(_xlfn.XLOOKUP([1]Parameters!B41,[1]Printers!L:L,[1]Printers!Q:Q,,0)*I41/10,0)*10&lt;_xlfn.XLOOKUP([1]Parameters!B41,[1]Printers!L:L,[1]Printers!P:P,,0),ROUND(_xlfn.XLOOKUP([1]Parameters!B41,[1]Printers!L:L,[1]Printers!Q:Q,,0)*I41/10,0)*10,_xlfn.XLOOKUP([1]Parameters!B41,[1]Printers!L:L,[1]Printers!P:P,,0)),"")</f>
        <v/>
      </c>
      <c r="K41">
        <f>IF(SUM(E41:J41)&lt;&gt;0,VLOOKUP(A41,[1]!T_Printers[#Data],10,FALSE)+VLOOKUP(C41,[1]!T_Resins[#Data],10,FALSE),"")</f>
        <v>2</v>
      </c>
      <c r="L41">
        <f>IF(SUM(E41:J41)&lt;&gt;0,VLOOKUP(A41,[1]!T_Printers[#Data],11,FALSE),"")</f>
        <v>4</v>
      </c>
      <c r="M41">
        <f>IF(SUM(E41:J41)&lt;&gt;0,VLOOKUP(C41,[1]!T_Resins[#Data],8,FALSE),"")</f>
        <v>120</v>
      </c>
      <c r="N41">
        <f>IF(_xlfn.XLOOKUP(B41,[1]Printers!$L:$L,[1]Printers!$R:$R,0,0)&gt;0,[1]Parameters!M41,IF(SUM(E41:J41)&lt;&gt;0,VLOOKUP(C41,[1]!T_Resins[#Data],9,FALSE),""))</f>
        <v>180</v>
      </c>
      <c r="O41" t="str">
        <f t="shared" si="0"/>
        <v>AnetN4</v>
      </c>
    </row>
    <row r="42" spans="1:15" x14ac:dyDescent="0.25">
      <c r="A42" t="str">
        <f t="array" ref="A42">IF(ROW()-1&gt;COUNTA([1]!T_Printers[Printers])*COUNTA([1]!T_Resins[Resins]),"",INDEX([1]!T_Printers[Printers],INT((ROW()-2)/COUNTA([1]!T_Resins[Resins])+1)))</f>
        <v>Anet N4</v>
      </c>
      <c r="B42" t="str">
        <f>_xlfn.XLOOKUP(A42,[1]!T_Printers[Printers],[1]!T_Printers[Icon link],,0)</f>
        <v>AnetN4</v>
      </c>
      <c r="C42" t="str">
        <f t="array" ref="C42">IF(ROW()-1&gt;COUNTA([1]!T_Printers[Printers])*COUNTA([1]!T_Resins[Resins]),"",INDEX([1]!T_Resins[Resins],MOD(ROW()-2,COUNTA([1]!T_Resins[Resins]))+1))</f>
        <v>Model Resin Grey</v>
      </c>
      <c r="D42">
        <f>IF(SUM(E42:J42)&lt;&gt;0,IF(ROW()-1&gt;COUNTA([1]!T_Printers[Printers])*COUNTA([1]!T_Resins[Resins]),"",2),"")</f>
        <v>2</v>
      </c>
      <c r="E42" cm="1">
        <f t="array" ref="E42">IFERROR(IF(ROW()-1&gt;COUNTA([1]!T_Printers[Printers])*COUNTA([1]!T_Resins[Resins]),"",_xlfn.IFS(ROUND(VLOOKUP(C42,[1]!T_Resins[#Data],2,FALSE)/VLOOKUP(A42,[1]!T_Printers[#Data],5,FALSE),1)&lt;=_xlfn.XLOOKUP(B42,[1]Printers!L:L,[1]Printers!O:O,1,0,),ROUND(VLOOKUP(C42,[1]!T_Resins[#Data],2,FALSE)/VLOOKUP(A42,[1]!T_Printers[#Data],5,FALSE),1),ROUND(VLOOKUP(C42,[1]!T_Resins[#Data],2,FALSE)/VLOOKUP(A42,[1]!T_Printers[#Data],5,FALSE),1)&gt;_xlfn.XLOOKUP(B42,[1]Printers!L:L,[1]Printers!O:O,1,0,),10)),"Используйте слой 100 мкм")</f>
        <v>16</v>
      </c>
      <c r="F42">
        <f>IFERROR(IF(ROUND(_xlfn.XLOOKUP([1]Parameters!B42,[1]Printers!L:L,[1]Printers!Q:Q,,0)*E42/10,0)*10&lt;_xlfn.XLOOKUP([1]Parameters!B42,[1]Printers!L:L,[1]Printers!P:P,,0),ROUND(_xlfn.XLOOKUP([1]Parameters!B42,[1]Printers!L:L,[1]Printers!Q:Q,,0)*E42/10,0)*10,_xlfn.XLOOKUP([1]Parameters!B42,[1]Printers!L:L,[1]Printers!P:P,,0)),"")</f>
        <v>100</v>
      </c>
      <c r="G42" cm="1">
        <f t="array" ref="G42">IFERROR(IF(ROW()-1&gt;COUNTA([1]!T_Printers[Printers])*COUNTA([1]!T_Resins[Resins]),"",_xlfn.IFS(ROUND(VLOOKUP(C42,[1]!T_Resins[#Data],3,FALSE)/VLOOKUP(A42,[1]!T_Printers[#Data],5,FALSE),1)&lt;=_xlfn.XLOOKUP(B42,[1]Printers!L:L,[1]Printers!O:O,1,0,),ROUND(VLOOKUP(C42,[1]!T_Resins[#Data],3,FALSE)/VLOOKUP(A42,[1]!T_Printers[#Data],5,FALSE),1),ROUND(VLOOKUP(C42,[1]!T_Resins[#Data],3,FALSE)/VLOOKUP(A42,[1]!T_Printers[#Data],5,FALSE),1)&gt;_xlfn.XLOOKUP(B42,[1]Printers!L:L,[1]Printers!O:O,1,0,),10)),"")</f>
        <v>20.9</v>
      </c>
      <c r="H42">
        <f>IFERROR(IF(ROUND(_xlfn.XLOOKUP([1]Parameters!B42,[1]Printers!L:L,[1]Printers!Q:Q,,0)*G42/10,0)*10&lt;_xlfn.XLOOKUP([1]Parameters!B42,[1]Printers!L:L,[1]Printers!P:P,,0),ROUND(_xlfn.XLOOKUP([1]Parameters!B42,[1]Printers!L:L,[1]Printers!Q:Q,,0)*G42/10,0)*10,_xlfn.XLOOKUP([1]Parameters!B42,[1]Printers!L:L,[1]Printers!P:P,,0)),"")</f>
        <v>100</v>
      </c>
      <c r="I42" s="3" t="str" cm="1">
        <f t="array" ref="I42">IFERROR(IF(ROW()-1&gt;COUNTA([1]!T_Printers[Printers])*COUNTA([1]!T_Resins[Resins]),"",_xlfn.IFS(ROUND(VLOOKUP(C42,[1]!T_Resins[#Data],4,FALSE)/VLOOKUP(A42,[1]!T_Printers[#Data],5,FALSE),1)&lt;=_xlfn.XLOOKUP(B42,[1]Printers!L:L,[1]Printers!O:O,1,0,),ROUND(VLOOKUP(C42,[1]!T_Resins[#Data],4,FALSE)/VLOOKUP(A42,[1]!T_Printers[#Data],5,FALSE),1),ROUND(VLOOKUP(C42,[1]!T_Resins[#Data],4,FALSE)/VLOOKUP(A42,[1]!T_Printers[#Data],5,FALSE),1)&gt;_xlfn.XLOOKUP(B42,[1]Printers!L:L,[1]Printers!O:O,1,0,),"")),"")</f>
        <v/>
      </c>
      <c r="J42" t="str">
        <f>IFERROR(IF(ROUND(_xlfn.XLOOKUP([1]Parameters!B42,[1]Printers!L:L,[1]Printers!Q:Q,,0)*I42/10,0)*10&lt;_xlfn.XLOOKUP([1]Parameters!B42,[1]Printers!L:L,[1]Printers!P:P,,0),ROUND(_xlfn.XLOOKUP([1]Parameters!B42,[1]Printers!L:L,[1]Printers!Q:Q,,0)*I42/10,0)*10,_xlfn.XLOOKUP([1]Parameters!B42,[1]Printers!L:L,[1]Printers!P:P,,0)),"")</f>
        <v/>
      </c>
      <c r="K42">
        <f>IF(SUM(E42:J42)&lt;&gt;0,VLOOKUP(A42,[1]!T_Printers[#Data],10,FALSE)+VLOOKUP(C42,[1]!T_Resins[#Data],10,FALSE),"")</f>
        <v>2</v>
      </c>
      <c r="L42">
        <f>IF(SUM(E42:J42)&lt;&gt;0,VLOOKUP(A42,[1]!T_Printers[#Data],11,FALSE),"")</f>
        <v>4</v>
      </c>
      <c r="M42">
        <f>IF(SUM(E42:J42)&lt;&gt;0,VLOOKUP(C42,[1]!T_Resins[#Data],8,FALSE),"")</f>
        <v>120</v>
      </c>
      <c r="N42">
        <f>IF(_xlfn.XLOOKUP(B42,[1]Printers!$L:$L,[1]Printers!$R:$R,0,0)&gt;0,[1]Parameters!M42,IF(SUM(E42:J42)&lt;&gt;0,VLOOKUP(C42,[1]!T_Resins[#Data],9,FALSE),""))</f>
        <v>180</v>
      </c>
      <c r="O42" t="str">
        <f t="shared" si="0"/>
        <v>AnetN4</v>
      </c>
    </row>
    <row r="43" spans="1:15" x14ac:dyDescent="0.25">
      <c r="A43" t="str">
        <f t="array" ref="A43">IF(ROW()-1&gt;COUNTA([1]!T_Printers[Printers])*COUNTA([1]!T_Resins[Resins]),"",INDEX([1]!T_Printers[Printers],INT((ROW()-2)/COUNTA([1]!T_Resins[Resins])+1)))</f>
        <v>Anet N4</v>
      </c>
      <c r="B43" t="str">
        <f>_xlfn.XLOOKUP(A43,[1]!T_Printers[Printers],[1]!T_Printers[Icon link],,0)</f>
        <v>AnetN4</v>
      </c>
      <c r="C43" t="str">
        <f t="array" ref="C43">IF(ROW()-1&gt;COUNTA([1]!T_Printers[Printers])*COUNTA([1]!T_Resins[Resins]),"",INDEX([1]!T_Resins[Resins],MOD(ROW()-2,COUNTA([1]!T_Resins[Resins]))+1))</f>
        <v>Model Resin White</v>
      </c>
      <c r="D43">
        <f>IF(SUM(E43:J43)&lt;&gt;0,IF(ROW()-1&gt;COUNTA([1]!T_Printers[Printers])*COUNTA([1]!T_Resins[Resins]),"",2),"")</f>
        <v>2</v>
      </c>
      <c r="E43" cm="1">
        <f t="array" ref="E43">IFERROR(IF(ROW()-1&gt;COUNTA([1]!T_Printers[Printers])*COUNTA([1]!T_Resins[Resins]),"",_xlfn.IFS(ROUND(VLOOKUP(C43,[1]!T_Resins[#Data],2,FALSE)/VLOOKUP(A43,[1]!T_Printers[#Data],5,FALSE),1)&lt;=_xlfn.XLOOKUP(B43,[1]Printers!L:L,[1]Printers!O:O,1,0,),ROUND(VLOOKUP(C43,[1]!T_Resins[#Data],2,FALSE)/VLOOKUP(A43,[1]!T_Printers[#Data],5,FALSE),1),ROUND(VLOOKUP(C43,[1]!T_Resins[#Data],2,FALSE)/VLOOKUP(A43,[1]!T_Printers[#Data],5,FALSE),1)&gt;_xlfn.XLOOKUP(B43,[1]Printers!L:L,[1]Printers!O:O,1,0,),10)),"Используйте слой 100 мкм")</f>
        <v>10.199999999999999</v>
      </c>
      <c r="F43">
        <f>IFERROR(IF(ROUND(_xlfn.XLOOKUP([1]Parameters!B43,[1]Printers!L:L,[1]Printers!Q:Q,,0)*E43/10,0)*10&lt;_xlfn.XLOOKUP([1]Parameters!B43,[1]Printers!L:L,[1]Printers!P:P,,0),ROUND(_xlfn.XLOOKUP([1]Parameters!B43,[1]Printers!L:L,[1]Printers!Q:Q,,0)*E43/10,0)*10,_xlfn.XLOOKUP([1]Parameters!B43,[1]Printers!L:L,[1]Printers!P:P,,0)),"")</f>
        <v>90</v>
      </c>
      <c r="G43" cm="1">
        <f t="array" ref="G43">IFERROR(IF(ROW()-1&gt;COUNTA([1]!T_Printers[Printers])*COUNTA([1]!T_Resins[Resins]),"",_xlfn.IFS(ROUND(VLOOKUP(C43,[1]!T_Resins[#Data],3,FALSE)/VLOOKUP(A43,[1]!T_Printers[#Data],5,FALSE),1)&lt;=_xlfn.XLOOKUP(B43,[1]Printers!L:L,[1]Printers!O:O,1,0,),ROUND(VLOOKUP(C43,[1]!T_Resins[#Data],3,FALSE)/VLOOKUP(A43,[1]!T_Printers[#Data],5,FALSE),1),ROUND(VLOOKUP(C43,[1]!T_Resins[#Data],3,FALSE)/VLOOKUP(A43,[1]!T_Printers[#Data],5,FALSE),1)&gt;_xlfn.XLOOKUP(B43,[1]Printers!L:L,[1]Printers!O:O,1,0,),10)),"")</f>
        <v>13.2</v>
      </c>
      <c r="H43">
        <f>IFERROR(IF(ROUND(_xlfn.XLOOKUP([1]Parameters!B43,[1]Printers!L:L,[1]Printers!Q:Q,,0)*G43/10,0)*10&lt;_xlfn.XLOOKUP([1]Parameters!B43,[1]Printers!L:L,[1]Printers!P:P,,0),ROUND(_xlfn.XLOOKUP([1]Parameters!B43,[1]Printers!L:L,[1]Printers!Q:Q,,0)*G43/10,0)*10,_xlfn.XLOOKUP([1]Parameters!B43,[1]Printers!L:L,[1]Printers!P:P,,0)),"")</f>
        <v>100</v>
      </c>
      <c r="I43" s="3" t="str" cm="1">
        <f t="array" ref="I43">IFERROR(IF(ROW()-1&gt;COUNTA([1]!T_Printers[Printers])*COUNTA([1]!T_Resins[Resins]),"",_xlfn.IFS(ROUND(VLOOKUP(C43,[1]!T_Resins[#Data],4,FALSE)/VLOOKUP(A43,[1]!T_Printers[#Data],5,FALSE),1)&lt;=_xlfn.XLOOKUP(B43,[1]Printers!L:L,[1]Printers!O:O,1,0,),ROUND(VLOOKUP(C43,[1]!T_Resins[#Data],4,FALSE)/VLOOKUP(A43,[1]!T_Printers[#Data],5,FALSE),1),ROUND(VLOOKUP(C43,[1]!T_Resins[#Data],4,FALSE)/VLOOKUP(A43,[1]!T_Printers[#Data],5,FALSE),1)&gt;_xlfn.XLOOKUP(B43,[1]Printers!L:L,[1]Printers!O:O,1,0,),"")),"")</f>
        <v/>
      </c>
      <c r="J43" t="str">
        <f>IFERROR(IF(ROUND(_xlfn.XLOOKUP([1]Parameters!B43,[1]Printers!L:L,[1]Printers!Q:Q,,0)*I43/10,0)*10&lt;_xlfn.XLOOKUP([1]Parameters!B43,[1]Printers!L:L,[1]Printers!P:P,,0),ROUND(_xlfn.XLOOKUP([1]Parameters!B43,[1]Printers!L:L,[1]Printers!Q:Q,,0)*I43/10,0)*10,_xlfn.XLOOKUP([1]Parameters!B43,[1]Printers!L:L,[1]Printers!P:P,,0)),"")</f>
        <v/>
      </c>
      <c r="K43">
        <f>IF(SUM(E43:J43)&lt;&gt;0,VLOOKUP(A43,[1]!T_Printers[#Data],10,FALSE)+VLOOKUP(C43,[1]!T_Resins[#Data],10,FALSE),"")</f>
        <v>2</v>
      </c>
      <c r="L43">
        <f>IF(SUM(E43:J43)&lt;&gt;0,VLOOKUP(A43,[1]!T_Printers[#Data],11,FALSE),"")</f>
        <v>4</v>
      </c>
      <c r="M43">
        <f>IF(SUM(E43:J43)&lt;&gt;0,VLOOKUP(C43,[1]!T_Resins[#Data],8,FALSE),"")</f>
        <v>120</v>
      </c>
      <c r="N43">
        <f>IF(_xlfn.XLOOKUP(B43,[1]Printers!$L:$L,[1]Printers!$R:$R,0,0)&gt;0,[1]Parameters!M43,IF(SUM(E43:J43)&lt;&gt;0,VLOOKUP(C43,[1]!T_Resins[#Data],9,FALSE),""))</f>
        <v>180</v>
      </c>
      <c r="O43" t="str">
        <f t="shared" si="0"/>
        <v>AnetN4</v>
      </c>
    </row>
    <row r="44" spans="1:15" x14ac:dyDescent="0.25">
      <c r="A44" t="str">
        <f t="array" ref="A44">IF(ROW()-1&gt;COUNTA([1]!T_Printers[Printers])*COUNTA([1]!T_Resins[Resins]),"",INDEX([1]!T_Printers[Printers],INT((ROW()-2)/COUNTA([1]!T_Resins[Resins])+1)))</f>
        <v>Anet N4</v>
      </c>
      <c r="B44" t="str">
        <f>_xlfn.XLOOKUP(A44,[1]!T_Printers[Printers],[1]!T_Printers[Icon link],,0)</f>
        <v>AnetN4</v>
      </c>
      <c r="C44" t="str">
        <f t="array" ref="C44">IF(ROW()-1&gt;COUNTA([1]!T_Printers[Printers])*COUNTA([1]!T_Resins[Resins]),"",INDEX([1]!T_Resins[Resins],MOD(ROW()-2,COUNTA([1]!T_Resins[Resins]))+1))</f>
        <v>Silicone-Compatiable Model Resin (J-Model)</v>
      </c>
      <c r="D44">
        <f>IF(SUM(E44:J44)&lt;&gt;0,IF(ROW()-1&gt;COUNTA([1]!T_Printers[Printers])*COUNTA([1]!T_Resins[Resins]),"",2),"")</f>
        <v>2</v>
      </c>
      <c r="E44" cm="1">
        <f t="array" ref="E44">IFERROR(IF(ROW()-1&gt;COUNTA([1]!T_Printers[Printers])*COUNTA([1]!T_Resins[Resins]),"",_xlfn.IFS(ROUND(VLOOKUP(C44,[1]!T_Resins[#Data],2,FALSE)/VLOOKUP(A44,[1]!T_Printers[#Data],5,FALSE),1)&lt;=_xlfn.XLOOKUP(B44,[1]Printers!L:L,[1]Printers!O:O,1,0,),ROUND(VLOOKUP(C44,[1]!T_Resins[#Data],2,FALSE)/VLOOKUP(A44,[1]!T_Printers[#Data],5,FALSE),1),ROUND(VLOOKUP(C44,[1]!T_Resins[#Data],2,FALSE)/VLOOKUP(A44,[1]!T_Printers[#Data],5,FALSE),1)&gt;_xlfn.XLOOKUP(B44,[1]Printers!L:L,[1]Printers!O:O,1,0,),10)),"Используйте слой 100 мкм")</f>
        <v>10.1</v>
      </c>
      <c r="F44">
        <f>IFERROR(IF(ROUND(_xlfn.XLOOKUP([1]Parameters!B44,[1]Printers!L:L,[1]Printers!Q:Q,,0)*E44/10,0)*10&lt;_xlfn.XLOOKUP([1]Parameters!B44,[1]Printers!L:L,[1]Printers!P:P,,0),ROUND(_xlfn.XLOOKUP([1]Parameters!B44,[1]Printers!L:L,[1]Printers!Q:Q,,0)*E44/10,0)*10,_xlfn.XLOOKUP([1]Parameters!B44,[1]Printers!L:L,[1]Printers!P:P,,0)),"")</f>
        <v>90</v>
      </c>
      <c r="G44" cm="1">
        <f t="array" ref="G44">IFERROR(IF(ROW()-1&gt;COUNTA([1]!T_Printers[Printers])*COUNTA([1]!T_Resins[Resins]),"",_xlfn.IFS(ROUND(VLOOKUP(C44,[1]!T_Resins[#Data],3,FALSE)/VLOOKUP(A44,[1]!T_Printers[#Data],5,FALSE),1)&lt;=_xlfn.XLOOKUP(B44,[1]Printers!L:L,[1]Printers!O:O,1,0,),ROUND(VLOOKUP(C44,[1]!T_Resins[#Data],3,FALSE)/VLOOKUP(A44,[1]!T_Printers[#Data],5,FALSE),1),ROUND(VLOOKUP(C44,[1]!T_Resins[#Data],3,FALSE)/VLOOKUP(A44,[1]!T_Printers[#Data],5,FALSE),1)&gt;_xlfn.XLOOKUP(B44,[1]Printers!L:L,[1]Printers!O:O,1,0,),10)),"")</f>
        <v>13.2</v>
      </c>
      <c r="H44">
        <f>IFERROR(IF(ROUND(_xlfn.XLOOKUP([1]Parameters!B44,[1]Printers!L:L,[1]Printers!Q:Q,,0)*G44/10,0)*10&lt;_xlfn.XLOOKUP([1]Parameters!B44,[1]Printers!L:L,[1]Printers!P:P,,0),ROUND(_xlfn.XLOOKUP([1]Parameters!B44,[1]Printers!L:L,[1]Printers!Q:Q,,0)*G44/10,0)*10,_xlfn.XLOOKUP([1]Parameters!B44,[1]Printers!L:L,[1]Printers!P:P,,0)),"")</f>
        <v>100</v>
      </c>
      <c r="I44" s="3" t="str" cm="1">
        <f t="array" ref="I44">IFERROR(IF(ROW()-1&gt;COUNTA([1]!T_Printers[Printers])*COUNTA([1]!T_Resins[Resins]),"",_xlfn.IFS(ROUND(VLOOKUP(C44,[1]!T_Resins[#Data],4,FALSE)/VLOOKUP(A44,[1]!T_Printers[#Data],5,FALSE),1)&lt;=_xlfn.XLOOKUP(B44,[1]Printers!L:L,[1]Printers!O:O,1,0,),ROUND(VLOOKUP(C44,[1]!T_Resins[#Data],4,FALSE)/VLOOKUP(A44,[1]!T_Printers[#Data],5,FALSE),1),ROUND(VLOOKUP(C44,[1]!T_Resins[#Data],4,FALSE)/VLOOKUP(A44,[1]!T_Printers[#Data],5,FALSE),1)&gt;_xlfn.XLOOKUP(B44,[1]Printers!L:L,[1]Printers!O:O,1,0,),"")),"")</f>
        <v/>
      </c>
      <c r="J44" t="str">
        <f>IFERROR(IF(ROUND(_xlfn.XLOOKUP([1]Parameters!B44,[1]Printers!L:L,[1]Printers!Q:Q,,0)*I44/10,0)*10&lt;_xlfn.XLOOKUP([1]Parameters!B44,[1]Printers!L:L,[1]Printers!P:P,,0),ROUND(_xlfn.XLOOKUP([1]Parameters!B44,[1]Printers!L:L,[1]Printers!Q:Q,,0)*I44/10,0)*10,_xlfn.XLOOKUP([1]Parameters!B44,[1]Printers!L:L,[1]Printers!P:P,,0)),"")</f>
        <v/>
      </c>
      <c r="K44">
        <f>IF(SUM(E44:J44)&lt;&gt;0,VLOOKUP(A44,[1]!T_Printers[#Data],10,FALSE)+VLOOKUP(C44,[1]!T_Resins[#Data],10,FALSE),"")</f>
        <v>2</v>
      </c>
      <c r="L44">
        <f>IF(SUM(E44:J44)&lt;&gt;0,VLOOKUP(A44,[1]!T_Printers[#Data],11,FALSE),"")</f>
        <v>4</v>
      </c>
      <c r="M44">
        <f>IF(SUM(E44:J44)&lt;&gt;0,VLOOKUP(C44,[1]!T_Resins[#Data],8,FALSE),"")</f>
        <v>60</v>
      </c>
      <c r="N44">
        <f>IF(_xlfn.XLOOKUP(B44,[1]Printers!$L:$L,[1]Printers!$R:$R,0,0)&gt;0,[1]Parameters!M44,IF(SUM(E44:J44)&lt;&gt;0,VLOOKUP(C44,[1]!T_Resins[#Data],9,FALSE),""))</f>
        <v>60</v>
      </c>
      <c r="O44" t="str">
        <f t="shared" si="0"/>
        <v>AnetN4</v>
      </c>
    </row>
    <row r="45" spans="1:15" x14ac:dyDescent="0.25">
      <c r="A45" t="str">
        <f t="array" ref="A45">IF(ROW()-1&gt;COUNTA([1]!T_Printers[Printers])*COUNTA([1]!T_Resins[Resins]),"",INDEX([1]!T_Printers[Printers],INT((ROW()-2)/COUNTA([1]!T_Resins[Resins])+1)))</f>
        <v>Anet N4</v>
      </c>
      <c r="B45" t="str">
        <f>_xlfn.XLOOKUP(A45,[1]!T_Printers[Printers],[1]!T_Printers[Icon link],,0)</f>
        <v>AnetN4</v>
      </c>
      <c r="C45" t="str">
        <f t="array" ref="C45">IF(ROW()-1&gt;COUNTA([1]!T_Printers[Printers])*COUNTA([1]!T_Resins[Resins]),"",INDEX([1]!T_Resins[Resins],MOD(ROW()-2,COUNTA([1]!T_Resins[Resins]))+1))</f>
        <v>Silicone-Like Black</v>
      </c>
      <c r="D45">
        <f>IF(SUM(E45:J45)&lt;&gt;0,IF(ROW()-1&gt;COUNTA([1]!T_Printers[Printers])*COUNTA([1]!T_Resins[Resins]),"",2),"")</f>
        <v>2</v>
      </c>
      <c r="E45" cm="1">
        <f t="array" ref="E45">IFERROR(IF(ROW()-1&gt;COUNTA([1]!T_Printers[Printers])*COUNTA([1]!T_Resins[Resins]),"",_xlfn.IFS(ROUND(VLOOKUP(C45,[1]!T_Resins[#Data],2,FALSE)/VLOOKUP(A45,[1]!T_Printers[#Data],5,FALSE),1)&lt;=_xlfn.XLOOKUP(B45,[1]Printers!L:L,[1]Printers!O:O,1,0,),ROUND(VLOOKUP(C45,[1]!T_Resins[#Data],2,FALSE)/VLOOKUP(A45,[1]!T_Printers[#Data],5,FALSE),1),ROUND(VLOOKUP(C45,[1]!T_Resins[#Data],2,FALSE)/VLOOKUP(A45,[1]!T_Printers[#Data],5,FALSE),1)&gt;_xlfn.XLOOKUP(B45,[1]Printers!L:L,[1]Printers!O:O,1,0,),10)),"Используйте слой 100 мкм")</f>
        <v>24.2</v>
      </c>
      <c r="F45">
        <f>IFERROR(IF(ROUND(_xlfn.XLOOKUP([1]Parameters!B45,[1]Printers!L:L,[1]Printers!Q:Q,,0)*E45/10,0)*10&lt;_xlfn.XLOOKUP([1]Parameters!B45,[1]Printers!L:L,[1]Printers!P:P,,0),ROUND(_xlfn.XLOOKUP([1]Parameters!B45,[1]Printers!L:L,[1]Printers!Q:Q,,0)*E45/10,0)*10,_xlfn.XLOOKUP([1]Parameters!B45,[1]Printers!L:L,[1]Printers!P:P,,0)),"")</f>
        <v>100</v>
      </c>
      <c r="G45" cm="1">
        <f t="array" ref="G45">IFERROR(IF(ROW()-1&gt;COUNTA([1]!T_Printers[Printers])*COUNTA([1]!T_Resins[Resins]),"",_xlfn.IFS(ROUND(VLOOKUP(C45,[1]!T_Resins[#Data],3,FALSE)/VLOOKUP(A45,[1]!T_Printers[#Data],5,FALSE),1)&lt;=_xlfn.XLOOKUP(B45,[1]Printers!L:L,[1]Printers!O:O,1,0,),ROUND(VLOOKUP(C45,[1]!T_Resins[#Data],3,FALSE)/VLOOKUP(A45,[1]!T_Printers[#Data],5,FALSE),1),ROUND(VLOOKUP(C45,[1]!T_Resins[#Data],3,FALSE)/VLOOKUP(A45,[1]!T_Printers[#Data],5,FALSE),1)&gt;_xlfn.XLOOKUP(B45,[1]Printers!L:L,[1]Printers!O:O,1,0,),10)),"")</f>
        <v>31.4</v>
      </c>
      <c r="H45">
        <f>IFERROR(IF(ROUND(_xlfn.XLOOKUP([1]Parameters!B45,[1]Printers!L:L,[1]Printers!Q:Q,,0)*G45/10,0)*10&lt;_xlfn.XLOOKUP([1]Parameters!B45,[1]Printers!L:L,[1]Printers!P:P,,0),ROUND(_xlfn.XLOOKUP([1]Parameters!B45,[1]Printers!L:L,[1]Printers!Q:Q,,0)*G45/10,0)*10,_xlfn.XLOOKUP([1]Parameters!B45,[1]Printers!L:L,[1]Printers!P:P,,0)),"")</f>
        <v>100</v>
      </c>
      <c r="I45" s="3" t="str" cm="1">
        <f t="array" ref="I45">IFERROR(IF(ROW()-1&gt;COUNTA([1]!T_Printers[Printers])*COUNTA([1]!T_Resins[Resins]),"",_xlfn.IFS(ROUND(VLOOKUP(C45,[1]!T_Resins[#Data],4,FALSE)/VLOOKUP(A45,[1]!T_Printers[#Data],5,FALSE),1)&lt;=_xlfn.XLOOKUP(B45,[1]Printers!L:L,[1]Printers!O:O,1,0,),ROUND(VLOOKUP(C45,[1]!T_Resins[#Data],4,FALSE)/VLOOKUP(A45,[1]!T_Printers[#Data],5,FALSE),1),ROUND(VLOOKUP(C45,[1]!T_Resins[#Data],4,FALSE)/VLOOKUP(A45,[1]!T_Printers[#Data],5,FALSE),1)&gt;_xlfn.XLOOKUP(B45,[1]Printers!L:L,[1]Printers!O:O,1,0,),"")),"")</f>
        <v/>
      </c>
      <c r="J45" t="str">
        <f>IFERROR(IF(ROUND(_xlfn.XLOOKUP([1]Parameters!B45,[1]Printers!L:L,[1]Printers!Q:Q,,0)*I45/10,0)*10&lt;_xlfn.XLOOKUP([1]Parameters!B45,[1]Printers!L:L,[1]Printers!P:P,,0),ROUND(_xlfn.XLOOKUP([1]Parameters!B45,[1]Printers!L:L,[1]Printers!Q:Q,,0)*I45/10,0)*10,_xlfn.XLOOKUP([1]Parameters!B45,[1]Printers!L:L,[1]Printers!P:P,,0)),"")</f>
        <v/>
      </c>
      <c r="K45">
        <f>IF(SUM(E45:J45)&lt;&gt;0,VLOOKUP(A45,[1]!T_Printers[#Data],10,FALSE)+VLOOKUP(C45,[1]!T_Resins[#Data],10,FALSE),"")</f>
        <v>2</v>
      </c>
      <c r="L45">
        <f>IF(SUM(E45:J45)&lt;&gt;0,VLOOKUP(A45,[1]!T_Printers[#Data],11,FALSE),"")</f>
        <v>4</v>
      </c>
      <c r="M45">
        <f>IF(SUM(E45:J45)&lt;&gt;0,VLOOKUP(C45,[1]!T_Resins[#Data],8,FALSE),"")</f>
        <v>60</v>
      </c>
      <c r="N45">
        <f>IF(_xlfn.XLOOKUP(B45,[1]Printers!$L:$L,[1]Printers!$R:$R,0,0)&gt;0,[1]Parameters!M45,IF(SUM(E45:J45)&lt;&gt;0,VLOOKUP(C45,[1]!T_Resins[#Data],9,FALSE),""))</f>
        <v>60</v>
      </c>
      <c r="O45" t="str">
        <f t="shared" si="0"/>
        <v>AnetN4</v>
      </c>
    </row>
    <row r="46" spans="1:15" x14ac:dyDescent="0.25">
      <c r="A46" t="str">
        <f t="array" ref="A46">IF(ROW()-1&gt;COUNTA([1]!T_Printers[Printers])*COUNTA([1]!T_Resins[Resins]),"",INDEX([1]!T_Printers[Printers],INT((ROW()-2)/COUNTA([1]!T_Resins[Resins])+1)))</f>
        <v>Anycubic Photon</v>
      </c>
      <c r="B46" t="str">
        <f>_xlfn.XLOOKUP(A46,[1]!T_Printers[Printers],[1]!T_Printers[Icon link],,0)</f>
        <v>AnycubicPhoton</v>
      </c>
      <c r="C46" t="str">
        <f t="array" ref="C46">IF(ROW()-1&gt;COUNTA([1]!T_Printers[Printers])*COUNTA([1]!T_Resins[Resins]),"",INDEX([1]!T_Resins[Resins],MOD(ROW()-2,COUNTA([1]!T_Resins[Resins]))+1))</f>
        <v>Basic Red</v>
      </c>
      <c r="D46">
        <f>IF(SUM(E46:J46)&lt;&gt;0,IF(ROW()-1&gt;COUNTA([1]!T_Printers[Printers])*COUNTA([1]!T_Resins[Resins]),"",2),"")</f>
        <v>2</v>
      </c>
      <c r="E46" cm="1">
        <f t="array" ref="E46">IFERROR(IF(ROW()-1&gt;COUNTA([1]!T_Printers[Printers])*COUNTA([1]!T_Resins[Resins]),"",_xlfn.IFS(ROUND(VLOOKUP(C46,[1]!T_Resins[#Data],2,FALSE)/VLOOKUP(A46,[1]!T_Printers[#Data],5,FALSE),1)&lt;=_xlfn.XLOOKUP(B46,[1]Printers!L:L,[1]Printers!O:O,1,0,),ROUND(VLOOKUP(C46,[1]!T_Resins[#Data],2,FALSE)/VLOOKUP(A46,[1]!T_Printers[#Data],5,FALSE),1),ROUND(VLOOKUP(C46,[1]!T_Resins[#Data],2,FALSE)/VLOOKUP(A46,[1]!T_Printers[#Data],5,FALSE),1)&gt;_xlfn.XLOOKUP(B46,[1]Printers!L:L,[1]Printers!O:O,1,0,),10)),"Используйте слой 100 мкм")</f>
        <v>15.8</v>
      </c>
      <c r="F46">
        <f>IFERROR(IF(ROUND(_xlfn.XLOOKUP([1]Parameters!B46,[1]Printers!L:L,[1]Printers!Q:Q,,0)*E46/10,0)*10&lt;_xlfn.XLOOKUP([1]Parameters!B46,[1]Printers!L:L,[1]Printers!P:P,,0),ROUND(_xlfn.XLOOKUP([1]Parameters!B46,[1]Printers!L:L,[1]Printers!Q:Q,,0)*E46/10,0)*10,_xlfn.XLOOKUP([1]Parameters!B46,[1]Printers!L:L,[1]Printers!P:P,,0)),"")</f>
        <v>100</v>
      </c>
      <c r="G46" cm="1">
        <f t="array" ref="G46">IFERROR(IF(ROW()-1&gt;COUNTA([1]!T_Printers[Printers])*COUNTA([1]!T_Resins[Resins]),"",_xlfn.IFS(ROUND(VLOOKUP(C46,[1]!T_Resins[#Data],3,FALSE)/VLOOKUP(A46,[1]!T_Printers[#Data],5,FALSE),1)&lt;=_xlfn.XLOOKUP(B46,[1]Printers!L:L,[1]Printers!O:O,1,0,),ROUND(VLOOKUP(C46,[1]!T_Resins[#Data],3,FALSE)/VLOOKUP(A46,[1]!T_Printers[#Data],5,FALSE),1),ROUND(VLOOKUP(C46,[1]!T_Resins[#Data],3,FALSE)/VLOOKUP(A46,[1]!T_Printers[#Data],5,FALSE),1)&gt;_xlfn.XLOOKUP(B46,[1]Printers!L:L,[1]Printers!O:O,1,0,),10)),"")</f>
        <v>20.6</v>
      </c>
      <c r="H46">
        <f>IFERROR(IF(ROUND(_xlfn.XLOOKUP([1]Parameters!B46,[1]Printers!L:L,[1]Printers!Q:Q,,0)*G46/10,0)*10&lt;_xlfn.XLOOKUP([1]Parameters!B46,[1]Printers!L:L,[1]Printers!P:P,,0),ROUND(_xlfn.XLOOKUP([1]Parameters!B46,[1]Printers!L:L,[1]Printers!Q:Q,,0)*G46/10,0)*10,_xlfn.XLOOKUP([1]Parameters!B46,[1]Printers!L:L,[1]Printers!P:P,,0)),"")</f>
        <v>100</v>
      </c>
      <c r="I46" s="3" t="str" cm="1">
        <f t="array" ref="I46">IFERROR(IF(ROW()-1&gt;COUNTA([1]!T_Printers[Printers])*COUNTA([1]!T_Resins[Resins]),"",_xlfn.IFS(ROUND(VLOOKUP(C46,[1]!T_Resins[#Data],4,FALSE)/VLOOKUP(A46,[1]!T_Printers[#Data],5,FALSE),1)&lt;=_xlfn.XLOOKUP(B46,[1]Printers!L:L,[1]Printers!O:O,1,0,),ROUND(VLOOKUP(C46,[1]!T_Resins[#Data],4,FALSE)/VLOOKUP(A46,[1]!T_Printers[#Data],5,FALSE),1),ROUND(VLOOKUP(C46,[1]!T_Resins[#Data],4,FALSE)/VLOOKUP(A46,[1]!T_Printers[#Data],5,FALSE),1)&gt;_xlfn.XLOOKUP(B46,[1]Printers!L:L,[1]Printers!O:O,1,0,),"")),"")</f>
        <v/>
      </c>
      <c r="J46" t="str">
        <f>IFERROR(IF(ROUND(_xlfn.XLOOKUP([1]Parameters!B46,[1]Printers!L:L,[1]Printers!Q:Q,,0)*I46/10,0)*10&lt;_xlfn.XLOOKUP([1]Parameters!B46,[1]Printers!L:L,[1]Printers!P:P,,0),ROUND(_xlfn.XLOOKUP([1]Parameters!B46,[1]Printers!L:L,[1]Printers!Q:Q,,0)*I46/10,0)*10,_xlfn.XLOOKUP([1]Parameters!B46,[1]Printers!L:L,[1]Printers!P:P,,0)),"")</f>
        <v/>
      </c>
      <c r="K46">
        <f>IF(SUM(E46:J46)&lt;&gt;0,VLOOKUP(A46,[1]!T_Printers[#Data],10,FALSE)+VLOOKUP(C46,[1]!T_Resins[#Data],10,FALSE),"")</f>
        <v>2</v>
      </c>
      <c r="L46">
        <f>IF(SUM(E46:J46)&lt;&gt;0,VLOOKUP(A46,[1]!T_Printers[#Data],11,FALSE),"")</f>
        <v>5</v>
      </c>
      <c r="M46">
        <f>IF(SUM(E46:J46)&lt;&gt;0,VLOOKUP(C46,[1]!T_Resins[#Data],8,FALSE),"")</f>
        <v>120</v>
      </c>
      <c r="N46">
        <f>IF(_xlfn.XLOOKUP(B46,[1]Printers!$L:$L,[1]Printers!$R:$R,0,0)&gt;0,[1]Parameters!M46,IF(SUM(E46:J46)&lt;&gt;0,VLOOKUP(C46,[1]!T_Resins[#Data],9,FALSE),""))</f>
        <v>180</v>
      </c>
      <c r="O46" t="str">
        <f t="shared" si="0"/>
        <v>AnycubicPhoton</v>
      </c>
    </row>
    <row r="47" spans="1:15" x14ac:dyDescent="0.25">
      <c r="A47" t="str">
        <f t="array" ref="A47">IF(ROW()-1&gt;COUNTA([1]!T_Printers[Printers])*COUNTA([1]!T_Resins[Resins]),"",INDEX([1]!T_Printers[Printers],INT((ROW()-2)/COUNTA([1]!T_Resins[Resins])+1)))</f>
        <v>Anycubic Photon</v>
      </c>
      <c r="B47" t="str">
        <f>_xlfn.XLOOKUP(A47,[1]!T_Printers[Printers],[1]!T_Printers[Icon link],,0)</f>
        <v>AnycubicPhoton</v>
      </c>
      <c r="C47" t="str">
        <f t="array" ref="C47">IF(ROW()-1&gt;COUNTA([1]!T_Printers[Printers])*COUNTA([1]!T_Resins[Resins]),"",INDEX([1]!T_Resins[Resins],MOD(ROW()-2,COUNTA([1]!T_Resins[Resins]))+1))</f>
        <v>Demo Bone</v>
      </c>
      <c r="D47">
        <f>IF(SUM(E47:J47)&lt;&gt;0,IF(ROW()-1&gt;COUNTA([1]!T_Printers[Printers])*COUNTA([1]!T_Resins[Resins]),"",2),"")</f>
        <v>2</v>
      </c>
      <c r="E47" cm="1">
        <f t="array" ref="E47">IFERROR(IF(ROW()-1&gt;COUNTA([1]!T_Printers[Printers])*COUNTA([1]!T_Resins[Resins]),"",_xlfn.IFS(ROUND(VLOOKUP(C47,[1]!T_Resins[#Data],2,FALSE)/VLOOKUP(A47,[1]!T_Printers[#Data],5,FALSE),1)&lt;=_xlfn.XLOOKUP(B47,[1]Printers!L:L,[1]Printers!O:O,1,0,),ROUND(VLOOKUP(C47,[1]!T_Resins[#Data],2,FALSE)/VLOOKUP(A47,[1]!T_Printers[#Data],5,FALSE),1),ROUND(VLOOKUP(C47,[1]!T_Resins[#Data],2,FALSE)/VLOOKUP(A47,[1]!T_Printers[#Data],5,FALSE),1)&gt;_xlfn.XLOOKUP(B47,[1]Printers!L:L,[1]Printers!O:O,1,0,),10)),"Используйте слой 100 мкм")</f>
        <v>15.4</v>
      </c>
      <c r="F47">
        <f>IFERROR(IF(ROUND(_xlfn.XLOOKUP([1]Parameters!B47,[1]Printers!L:L,[1]Printers!Q:Q,,0)*E47/10,0)*10&lt;_xlfn.XLOOKUP([1]Parameters!B47,[1]Printers!L:L,[1]Printers!P:P,,0),ROUND(_xlfn.XLOOKUP([1]Parameters!B47,[1]Printers!L:L,[1]Printers!Q:Q,,0)*E47/10,0)*10,_xlfn.XLOOKUP([1]Parameters!B47,[1]Printers!L:L,[1]Printers!P:P,,0)),"")</f>
        <v>100</v>
      </c>
      <c r="G47" cm="1">
        <f t="array" ref="G47">IFERROR(IF(ROW()-1&gt;COUNTA([1]!T_Printers[Printers])*COUNTA([1]!T_Resins[Resins]),"",_xlfn.IFS(ROUND(VLOOKUP(C47,[1]!T_Resins[#Data],3,FALSE)/VLOOKUP(A47,[1]!T_Printers[#Data],5,FALSE),1)&lt;=_xlfn.XLOOKUP(B47,[1]Printers!L:L,[1]Printers!O:O,1,0,),ROUND(VLOOKUP(C47,[1]!T_Resins[#Data],3,FALSE)/VLOOKUP(A47,[1]!T_Printers[#Data],5,FALSE),1),ROUND(VLOOKUP(C47,[1]!T_Resins[#Data],3,FALSE)/VLOOKUP(A47,[1]!T_Printers[#Data],5,FALSE),1)&gt;_xlfn.XLOOKUP(B47,[1]Printers!L:L,[1]Printers!O:O,1,0,),10)),"")</f>
        <v>20.2</v>
      </c>
      <c r="H47">
        <f>IFERROR(IF(ROUND(_xlfn.XLOOKUP([1]Parameters!B47,[1]Printers!L:L,[1]Printers!Q:Q,,0)*G47/10,0)*10&lt;_xlfn.XLOOKUP([1]Parameters!B47,[1]Printers!L:L,[1]Printers!P:P,,0),ROUND(_xlfn.XLOOKUP([1]Parameters!B47,[1]Printers!L:L,[1]Printers!Q:Q,,0)*G47/10,0)*10,_xlfn.XLOOKUP([1]Parameters!B47,[1]Printers!L:L,[1]Printers!P:P,,0)),"")</f>
        <v>100</v>
      </c>
      <c r="I47" s="3" t="str" cm="1">
        <f t="array" ref="I47">IFERROR(IF(ROW()-1&gt;COUNTA([1]!T_Printers[Printers])*COUNTA([1]!T_Resins[Resins]),"",_xlfn.IFS(ROUND(VLOOKUP(C47,[1]!T_Resins[#Data],4,FALSE)/VLOOKUP(A47,[1]!T_Printers[#Data],5,FALSE),1)&lt;=_xlfn.XLOOKUP(B47,[1]Printers!L:L,[1]Printers!O:O,1,0,),ROUND(VLOOKUP(C47,[1]!T_Resins[#Data],4,FALSE)/VLOOKUP(A47,[1]!T_Printers[#Data],5,FALSE),1),ROUND(VLOOKUP(C47,[1]!T_Resins[#Data],4,FALSE)/VLOOKUP(A47,[1]!T_Printers[#Data],5,FALSE),1)&gt;_xlfn.XLOOKUP(B47,[1]Printers!L:L,[1]Printers!O:O,1,0,),"")),"")</f>
        <v/>
      </c>
      <c r="J47" t="str">
        <f>IFERROR(IF(ROUND(_xlfn.XLOOKUP([1]Parameters!B47,[1]Printers!L:L,[1]Printers!Q:Q,,0)*I47/10,0)*10&lt;_xlfn.XLOOKUP([1]Parameters!B47,[1]Printers!L:L,[1]Printers!P:P,,0),ROUND(_xlfn.XLOOKUP([1]Parameters!B47,[1]Printers!L:L,[1]Printers!Q:Q,,0)*I47/10,0)*10,_xlfn.XLOOKUP([1]Parameters!B47,[1]Printers!L:L,[1]Printers!P:P,,0)),"")</f>
        <v/>
      </c>
      <c r="K47">
        <f>IF(SUM(E47:J47)&lt;&gt;0,VLOOKUP(A47,[1]!T_Printers[#Data],10,FALSE)+VLOOKUP(C47,[1]!T_Resins[#Data],10,FALSE),"")</f>
        <v>3</v>
      </c>
      <c r="L47">
        <f>IF(SUM(E47:J47)&lt;&gt;0,VLOOKUP(A47,[1]!T_Printers[#Data],11,FALSE),"")</f>
        <v>5</v>
      </c>
      <c r="M47">
        <f>IF(SUM(E47:J47)&lt;&gt;0,VLOOKUP(C47,[1]!T_Resins[#Data],8,FALSE),"")</f>
        <v>120</v>
      </c>
      <c r="N47">
        <f>IF(_xlfn.XLOOKUP(B47,[1]Printers!$L:$L,[1]Printers!$R:$R,0,0)&gt;0,[1]Parameters!M47,IF(SUM(E47:J47)&lt;&gt;0,VLOOKUP(C47,[1]!T_Resins[#Data],9,FALSE),""))</f>
        <v>180</v>
      </c>
      <c r="O47" t="str">
        <f t="shared" si="0"/>
        <v>AnycubicPhoton</v>
      </c>
    </row>
    <row r="48" spans="1:15" x14ac:dyDescent="0.25">
      <c r="A48" t="str">
        <f t="array" ref="A48">IF(ROW()-1&gt;COUNTA([1]!T_Printers[Printers])*COUNTA([1]!T_Resins[Resins]),"",INDEX([1]!T_Printers[Printers],INT((ROW()-2)/COUNTA([1]!T_Resins[Resins])+1)))</f>
        <v>Anycubic Photon</v>
      </c>
      <c r="B48" t="str">
        <f>_xlfn.XLOOKUP(A48,[1]!T_Printers[Printers],[1]!T_Printers[Icon link],,0)</f>
        <v>AnycubicPhoton</v>
      </c>
      <c r="C48" t="str">
        <f t="array" ref="C48">IF(ROW()-1&gt;COUNTA([1]!T_Printers[Printers])*COUNTA([1]!T_Resins[Resins]),"",INDEX([1]!T_Resins[Resins],MOD(ROW()-2,COUNTA([1]!T_Resins[Resins]))+1))</f>
        <v xml:space="preserve">Dental Bleach (Обновленная версия) </v>
      </c>
      <c r="D48">
        <f>IF(SUM(E48:J48)&lt;&gt;0,IF(ROW()-1&gt;COUNTA([1]!T_Printers[Printers])*COUNTA([1]!T_Resins[Resins]),"",2),"")</f>
        <v>2</v>
      </c>
      <c r="E48" cm="1">
        <f t="array" ref="E48">IFERROR(IF(ROW()-1&gt;COUNTA([1]!T_Printers[Printers])*COUNTA([1]!T_Resins[Resins]),"",_xlfn.IFS(ROUND(VLOOKUP(C48,[1]!T_Resins[#Data],2,FALSE)/VLOOKUP(A48,[1]!T_Printers[#Data],5,FALSE),1)&lt;=_xlfn.XLOOKUP(B48,[1]Printers!L:L,[1]Printers!O:O,1,0,),ROUND(VLOOKUP(C48,[1]!T_Resins[#Data],2,FALSE)/VLOOKUP(A48,[1]!T_Printers[#Data],5,FALSE),1),ROUND(VLOOKUP(C48,[1]!T_Resins[#Data],2,FALSE)/VLOOKUP(A48,[1]!T_Printers[#Data],5,FALSE),1)&gt;_xlfn.XLOOKUP(B48,[1]Printers!L:L,[1]Printers!O:O,1,0,),10)),"Используйте слой 100 мкм")</f>
        <v>35.5</v>
      </c>
      <c r="F48">
        <f>IFERROR(IF(ROUND(_xlfn.XLOOKUP([1]Parameters!B48,[1]Printers!L:L,[1]Printers!Q:Q,,0)*E48/10,0)*10&lt;_xlfn.XLOOKUP([1]Parameters!B48,[1]Printers!L:L,[1]Printers!P:P,,0),ROUND(_xlfn.XLOOKUP([1]Parameters!B48,[1]Printers!L:L,[1]Printers!Q:Q,,0)*E48/10,0)*10,_xlfn.XLOOKUP([1]Parameters!B48,[1]Printers!L:L,[1]Printers!P:P,,0)),"")</f>
        <v>100</v>
      </c>
      <c r="G48" cm="1">
        <f t="array" ref="G48">IFERROR(IF(ROW()-1&gt;COUNTA([1]!T_Printers[Printers])*COUNTA([1]!T_Resins[Resins]),"",_xlfn.IFS(ROUND(VLOOKUP(C48,[1]!T_Resins[#Data],3,FALSE)/VLOOKUP(A48,[1]!T_Printers[#Data],5,FALSE),1)&lt;=_xlfn.XLOOKUP(B48,[1]Printers!L:L,[1]Printers!O:O,1,0,),ROUND(VLOOKUP(C48,[1]!T_Resins[#Data],3,FALSE)/VLOOKUP(A48,[1]!T_Printers[#Data],5,FALSE),1),ROUND(VLOOKUP(C48,[1]!T_Resins[#Data],3,FALSE)/VLOOKUP(A48,[1]!T_Printers[#Data],5,FALSE),1)&gt;_xlfn.XLOOKUP(B48,[1]Printers!L:L,[1]Printers!O:O,1,0,),10)),"")</f>
        <v>46.1</v>
      </c>
      <c r="H48">
        <f>IFERROR(IF(ROUND(_xlfn.XLOOKUP([1]Parameters!B48,[1]Printers!L:L,[1]Printers!Q:Q,,0)*G48/10,0)*10&lt;_xlfn.XLOOKUP([1]Parameters!B48,[1]Printers!L:L,[1]Printers!P:P,,0),ROUND(_xlfn.XLOOKUP([1]Parameters!B48,[1]Printers!L:L,[1]Printers!Q:Q,,0)*G48/10,0)*10,_xlfn.XLOOKUP([1]Parameters!B48,[1]Printers!L:L,[1]Printers!P:P,,0)),"")</f>
        <v>100</v>
      </c>
      <c r="I48" s="3" t="str" cm="1">
        <f t="array" ref="I48">IFERROR(IF(ROW()-1&gt;COUNTA([1]!T_Printers[Printers])*COUNTA([1]!T_Resins[Resins]),"",_xlfn.IFS(ROUND(VLOOKUP(C48,[1]!T_Resins[#Data],4,FALSE)/VLOOKUP(A48,[1]!T_Printers[#Data],5,FALSE),1)&lt;=_xlfn.XLOOKUP(B48,[1]Printers!L:L,[1]Printers!O:O,1,0,),ROUND(VLOOKUP(C48,[1]!T_Resins[#Data],4,FALSE)/VLOOKUP(A48,[1]!T_Printers[#Data],5,FALSE),1),ROUND(VLOOKUP(C48,[1]!T_Resins[#Data],4,FALSE)/VLOOKUP(A48,[1]!T_Printers[#Data],5,FALSE),1)&gt;_xlfn.XLOOKUP(B48,[1]Printers!L:L,[1]Printers!O:O,1,0,),"")),"")</f>
        <v/>
      </c>
      <c r="J48" t="str">
        <f>IFERROR(IF(ROUND(_xlfn.XLOOKUP([1]Parameters!B48,[1]Printers!L:L,[1]Printers!Q:Q,,0)*I48/10,0)*10&lt;_xlfn.XLOOKUP([1]Parameters!B48,[1]Printers!L:L,[1]Printers!P:P,,0),ROUND(_xlfn.XLOOKUP([1]Parameters!B48,[1]Printers!L:L,[1]Printers!Q:Q,,0)*I48/10,0)*10,_xlfn.XLOOKUP([1]Parameters!B48,[1]Printers!L:L,[1]Printers!P:P,,0)),"")</f>
        <v/>
      </c>
      <c r="K48">
        <f>IF(SUM(E48:J48)&lt;&gt;0,VLOOKUP(A48,[1]!T_Printers[#Data],10,FALSE)+VLOOKUP(C48,[1]!T_Resins[#Data],10,FALSE),"")</f>
        <v>3</v>
      </c>
      <c r="L48">
        <f>IF(SUM(E48:J48)&lt;&gt;0,VLOOKUP(A48,[1]!T_Printers[#Data],11,FALSE),"")</f>
        <v>5</v>
      </c>
      <c r="M48">
        <f>IF(SUM(E48:J48)&lt;&gt;0,VLOOKUP(C48,[1]!T_Resins[#Data],8,FALSE),"")</f>
        <v>120</v>
      </c>
      <c r="N48">
        <f>IF(_xlfn.XLOOKUP(B48,[1]Printers!$L:$L,[1]Printers!$R:$R,0,0)&gt;0,[1]Parameters!M48,IF(SUM(E48:J48)&lt;&gt;0,VLOOKUP(C48,[1]!T_Resins[#Data],9,FALSE),""))</f>
        <v>180</v>
      </c>
      <c r="O48" t="str">
        <f t="shared" si="0"/>
        <v>AnycubicPhoton</v>
      </c>
    </row>
    <row r="49" spans="1:15" x14ac:dyDescent="0.25">
      <c r="A49" t="str">
        <f t="array" ref="A49">IF(ROW()-1&gt;COUNTA([1]!T_Printers[Printers])*COUNTA([1]!T_Resins[Resins]),"",INDEX([1]!T_Printers[Printers],INT((ROW()-2)/COUNTA([1]!T_Resins[Resins])+1)))</f>
        <v>Anycubic Photon</v>
      </c>
      <c r="B49" t="str">
        <f>_xlfn.XLOOKUP(A49,[1]!T_Printers[Printers],[1]!T_Printers[Icon link],,0)</f>
        <v>AnycubicPhoton</v>
      </c>
      <c r="C49" t="str">
        <f t="array" ref="C49">IF(ROW()-1&gt;COUNTA([1]!T_Printers[Printers])*COUNTA([1]!T_Resins[Resins]),"",INDEX([1]!T_Resins[Resins],MOD(ROW()-2,COUNTA([1]!T_Resins[Resins]))+1))</f>
        <v>Dental Bleach Pro</v>
      </c>
      <c r="D49">
        <f>IF(SUM(E49:J49)&lt;&gt;0,IF(ROW()-1&gt;COUNTA([1]!T_Printers[Printers])*COUNTA([1]!T_Resins[Resins]),"",2),"")</f>
        <v>2</v>
      </c>
      <c r="E49" cm="1">
        <f t="array" ref="E49">IFERROR(IF(ROW()-1&gt;COUNTA([1]!T_Printers[Printers])*COUNTA([1]!T_Resins[Resins]),"",_xlfn.IFS(ROUND(VLOOKUP(C49,[1]!T_Resins[#Data],2,FALSE)/VLOOKUP(A49,[1]!T_Printers[#Data],5,FALSE),1)&lt;=_xlfn.XLOOKUP(B49,[1]Printers!L:L,[1]Printers!O:O,1,0,),ROUND(VLOOKUP(C49,[1]!T_Resins[#Data],2,FALSE)/VLOOKUP(A49,[1]!T_Printers[#Data],5,FALSE),1),ROUND(VLOOKUP(C49,[1]!T_Resins[#Data],2,FALSE)/VLOOKUP(A49,[1]!T_Printers[#Data],5,FALSE),1)&gt;_xlfn.XLOOKUP(B49,[1]Printers!L:L,[1]Printers!O:O,1,0,),10)),"Используйте слой 100 мкм")</f>
        <v>26.3</v>
      </c>
      <c r="F49">
        <f>IFERROR(IF(ROUND(_xlfn.XLOOKUP([1]Parameters!B49,[1]Printers!L:L,[1]Printers!Q:Q,,0)*E49/10,0)*10&lt;_xlfn.XLOOKUP([1]Parameters!B49,[1]Printers!L:L,[1]Printers!P:P,,0),ROUND(_xlfn.XLOOKUP([1]Parameters!B49,[1]Printers!L:L,[1]Printers!Q:Q,,0)*E49/10,0)*10,_xlfn.XLOOKUP([1]Parameters!B49,[1]Printers!L:L,[1]Printers!P:P,,0)),"")</f>
        <v>100</v>
      </c>
      <c r="G49" cm="1">
        <f t="array" ref="G49">IFERROR(IF(ROW()-1&gt;COUNTA([1]!T_Printers[Printers])*COUNTA([1]!T_Resins[Resins]),"",_xlfn.IFS(ROUND(VLOOKUP(C49,[1]!T_Resins[#Data],3,FALSE)/VLOOKUP(A49,[1]!T_Printers[#Data],5,FALSE),1)&lt;=_xlfn.XLOOKUP(B49,[1]Printers!L:L,[1]Printers!O:O,1,0,),ROUND(VLOOKUP(C49,[1]!T_Resins[#Data],3,FALSE)/VLOOKUP(A49,[1]!T_Printers[#Data],5,FALSE),1),ROUND(VLOOKUP(C49,[1]!T_Resins[#Data],3,FALSE)/VLOOKUP(A49,[1]!T_Printers[#Data],5,FALSE),1)&gt;_xlfn.XLOOKUP(B49,[1]Printers!L:L,[1]Printers!O:O,1,0,),10)),"")</f>
        <v>34.200000000000003</v>
      </c>
      <c r="H49">
        <f>IFERROR(IF(ROUND(_xlfn.XLOOKUP([1]Parameters!B49,[1]Printers!L:L,[1]Printers!Q:Q,,0)*G49/10,0)*10&lt;_xlfn.XLOOKUP([1]Parameters!B49,[1]Printers!L:L,[1]Printers!P:P,,0),ROUND(_xlfn.XLOOKUP([1]Parameters!B49,[1]Printers!L:L,[1]Printers!Q:Q,,0)*G49/10,0)*10,_xlfn.XLOOKUP([1]Parameters!B49,[1]Printers!L:L,[1]Printers!P:P,,0)),"")</f>
        <v>100</v>
      </c>
      <c r="I49" s="3" t="str" cm="1">
        <f t="array" ref="I49">IFERROR(IF(ROW()-1&gt;COUNTA([1]!T_Printers[Printers])*COUNTA([1]!T_Resins[Resins]),"",_xlfn.IFS(ROUND(VLOOKUP(C49,[1]!T_Resins[#Data],4,FALSE)/VLOOKUP(A49,[1]!T_Printers[#Data],5,FALSE),1)&lt;=_xlfn.XLOOKUP(B49,[1]Printers!L:L,[1]Printers!O:O,1,0,),ROUND(VLOOKUP(C49,[1]!T_Resins[#Data],4,FALSE)/VLOOKUP(A49,[1]!T_Printers[#Data],5,FALSE),1),ROUND(VLOOKUP(C49,[1]!T_Resins[#Data],4,FALSE)/VLOOKUP(A49,[1]!T_Printers[#Data],5,FALSE),1)&gt;_xlfn.XLOOKUP(B49,[1]Printers!L:L,[1]Printers!O:O,1,0,),"")),"")</f>
        <v/>
      </c>
      <c r="J49" t="str">
        <f>IFERROR(IF(ROUND(_xlfn.XLOOKUP([1]Parameters!B49,[1]Printers!L:L,[1]Printers!Q:Q,,0)*I49/10,0)*10&lt;_xlfn.XLOOKUP([1]Parameters!B49,[1]Printers!L:L,[1]Printers!P:P,,0),ROUND(_xlfn.XLOOKUP([1]Parameters!B49,[1]Printers!L:L,[1]Printers!Q:Q,,0)*I49/10,0)*10,_xlfn.XLOOKUP([1]Parameters!B49,[1]Printers!L:L,[1]Printers!P:P,,0)),"")</f>
        <v/>
      </c>
      <c r="K49">
        <f>IF(SUM(E49:J49)&lt;&gt;0,VLOOKUP(A49,[1]!T_Printers[#Data],10,FALSE)+VLOOKUP(C49,[1]!T_Resins[#Data],10,FALSE),"")</f>
        <v>2</v>
      </c>
      <c r="L49">
        <f>IF(SUM(E49:J49)&lt;&gt;0,VLOOKUP(A49,[1]!T_Printers[#Data],11,FALSE),"")</f>
        <v>5</v>
      </c>
      <c r="M49">
        <f>IF(SUM(E49:J49)&lt;&gt;0,VLOOKUP(C49,[1]!T_Resins[#Data],8,FALSE),"")</f>
        <v>120</v>
      </c>
      <c r="N49">
        <f>IF(_xlfn.XLOOKUP(B49,[1]Printers!$L:$L,[1]Printers!$R:$R,0,0)&gt;0,[1]Parameters!M49,IF(SUM(E49:J49)&lt;&gt;0,VLOOKUP(C49,[1]!T_Resins[#Data],9,FALSE),""))</f>
        <v>180</v>
      </c>
      <c r="O49" t="str">
        <f t="shared" si="0"/>
        <v>AnycubicPhoton</v>
      </c>
    </row>
    <row r="50" spans="1:15" x14ac:dyDescent="0.25">
      <c r="A50" t="str">
        <f t="array" ref="A50">IF(ROW()-1&gt;COUNTA([1]!T_Printers[Printers])*COUNTA([1]!T_Resins[Resins]),"",INDEX([1]!T_Printers[Printers],INT((ROW()-2)/COUNTA([1]!T_Resins[Resins])+1)))</f>
        <v>Anycubic Photon</v>
      </c>
      <c r="B50" t="str">
        <f>_xlfn.XLOOKUP(A50,[1]!T_Printers[Printers],[1]!T_Printers[Icon link],,0)</f>
        <v>AnycubicPhoton</v>
      </c>
      <c r="C50" t="str">
        <f t="array" ref="C50">IF(ROW()-1&gt;COUNTA([1]!T_Printers[Printers])*COUNTA([1]!T_Resins[Resins]),"",INDEX([1]!T_Resins[Resins],MOD(ROW()-2,COUNTA([1]!T_Resins[Resins]))+1))</f>
        <v>Dental Cast Cherry Pro</v>
      </c>
      <c r="D50">
        <f>IF(SUM(E50:J50)&lt;&gt;0,IF(ROW()-1&gt;COUNTA([1]!T_Printers[Printers])*COUNTA([1]!T_Resins[Resins]),"",2),"")</f>
        <v>2</v>
      </c>
      <c r="E50" cm="1">
        <f t="array" ref="E50">IFERROR(IF(ROW()-1&gt;COUNTA([1]!T_Printers[Printers])*COUNTA([1]!T_Resins[Resins]),"",_xlfn.IFS(ROUND(VLOOKUP(C50,[1]!T_Resins[#Data],2,FALSE)/VLOOKUP(A50,[1]!T_Printers[#Data],5,FALSE),1)&lt;=_xlfn.XLOOKUP(B50,[1]Printers!L:L,[1]Printers!O:O,1,0,),ROUND(VLOOKUP(C50,[1]!T_Resins[#Data],2,FALSE)/VLOOKUP(A50,[1]!T_Printers[#Data],5,FALSE),1),ROUND(VLOOKUP(C50,[1]!T_Resins[#Data],2,FALSE)/VLOOKUP(A50,[1]!T_Printers[#Data],5,FALSE),1)&gt;_xlfn.XLOOKUP(B50,[1]Printers!L:L,[1]Printers!O:O,1,0,),10)),"Используйте слой 100 мкм")</f>
        <v>36.200000000000003</v>
      </c>
      <c r="F50">
        <f>IFERROR(IF(ROUND(_xlfn.XLOOKUP([1]Parameters!B50,[1]Printers!L:L,[1]Printers!Q:Q,,0)*E50/10,0)*10&lt;_xlfn.XLOOKUP([1]Parameters!B50,[1]Printers!L:L,[1]Printers!P:P,,0),ROUND(_xlfn.XLOOKUP([1]Parameters!B50,[1]Printers!L:L,[1]Printers!Q:Q,,0)*E50/10,0)*10,_xlfn.XLOOKUP([1]Parameters!B50,[1]Printers!L:L,[1]Printers!P:P,,0)),"")</f>
        <v>100</v>
      </c>
      <c r="G50" t="str" cm="1">
        <f t="array" ref="G50">IFERROR(IF(ROW()-1&gt;COUNTA([1]!T_Printers[Printers])*COUNTA([1]!T_Resins[Resins]),"",_xlfn.IFS(ROUND(VLOOKUP(C50,[1]!T_Resins[#Data],3,FALSE)/VLOOKUP(A50,[1]!T_Printers[#Data],5,FALSE),1)&lt;=_xlfn.XLOOKUP(B50,[1]Printers!L:L,[1]Printers!O:O,1,0,),ROUND(VLOOKUP(C50,[1]!T_Resins[#Data],3,FALSE)/VLOOKUP(A50,[1]!T_Printers[#Data],5,FALSE),1),ROUND(VLOOKUP(C50,[1]!T_Resins[#Data],3,FALSE)/VLOOKUP(A50,[1]!T_Printers[#Data],5,FALSE),1)&gt;_xlfn.XLOOKUP(B50,[1]Printers!L:L,[1]Printers!O:O,1,0,),10)),"")</f>
        <v/>
      </c>
      <c r="H50" t="str">
        <f>IFERROR(IF(ROUND(_xlfn.XLOOKUP([1]Parameters!B50,[1]Printers!L:L,[1]Printers!Q:Q,,0)*G50/10,0)*10&lt;_xlfn.XLOOKUP([1]Parameters!B50,[1]Printers!L:L,[1]Printers!P:P,,0),ROUND(_xlfn.XLOOKUP([1]Parameters!B50,[1]Printers!L:L,[1]Printers!Q:Q,,0)*G50/10,0)*10,_xlfn.XLOOKUP([1]Parameters!B50,[1]Printers!L:L,[1]Printers!P:P,,0)),"")</f>
        <v/>
      </c>
      <c r="I50" s="3" t="str" cm="1">
        <f t="array" ref="I50">IFERROR(IF(ROW()-1&gt;COUNTA([1]!T_Printers[Printers])*COUNTA([1]!T_Resins[Resins]),"",_xlfn.IFS(ROUND(VLOOKUP(C50,[1]!T_Resins[#Data],4,FALSE)/VLOOKUP(A50,[1]!T_Printers[#Data],5,FALSE),1)&lt;=_xlfn.XLOOKUP(B50,[1]Printers!L:L,[1]Printers!O:O,1,0,),ROUND(VLOOKUP(C50,[1]!T_Resins[#Data],4,FALSE)/VLOOKUP(A50,[1]!T_Printers[#Data],5,FALSE),1),ROUND(VLOOKUP(C50,[1]!T_Resins[#Data],4,FALSE)/VLOOKUP(A50,[1]!T_Printers[#Data],5,FALSE),1)&gt;_xlfn.XLOOKUP(B50,[1]Printers!L:L,[1]Printers!O:O,1,0,),"")),"")</f>
        <v/>
      </c>
      <c r="J50" t="str">
        <f>IFERROR(IF(ROUND(_xlfn.XLOOKUP([1]Parameters!B50,[1]Printers!L:L,[1]Printers!Q:Q,,0)*I50/10,0)*10&lt;_xlfn.XLOOKUP([1]Parameters!B50,[1]Printers!L:L,[1]Printers!P:P,,0),ROUND(_xlfn.XLOOKUP([1]Parameters!B50,[1]Printers!L:L,[1]Printers!Q:Q,,0)*I50/10,0)*10,_xlfn.XLOOKUP([1]Parameters!B50,[1]Printers!L:L,[1]Printers!P:P,,0)),"")</f>
        <v/>
      </c>
      <c r="K50">
        <f>IF(SUM(E50:J50)&lt;&gt;0,VLOOKUP(A50,[1]!T_Printers[#Data],10,FALSE)+VLOOKUP(C50,[1]!T_Resins[#Data],10,FALSE),"")</f>
        <v>2</v>
      </c>
      <c r="L50">
        <f>IF(SUM(E50:J50)&lt;&gt;0,VLOOKUP(A50,[1]!T_Printers[#Data],11,FALSE),"")</f>
        <v>5</v>
      </c>
      <c r="M50">
        <f>IF(SUM(E50:J50)&lt;&gt;0,VLOOKUP(C50,[1]!T_Resins[#Data],8,FALSE),"")</f>
        <v>60</v>
      </c>
      <c r="N50">
        <f>IF(_xlfn.XLOOKUP(B50,[1]Printers!$L:$L,[1]Printers!$R:$R,0,0)&gt;0,[1]Parameters!M50,IF(SUM(E50:J50)&lt;&gt;0,VLOOKUP(C50,[1]!T_Resins[#Data],9,FALSE),""))</f>
        <v>60</v>
      </c>
      <c r="O50" t="str">
        <f t="shared" si="0"/>
        <v>AnycubicPhoton</v>
      </c>
    </row>
    <row r="51" spans="1:15" x14ac:dyDescent="0.25">
      <c r="A51" t="str">
        <f t="array" ref="A51">IF(ROW()-1&gt;COUNTA([1]!T_Printers[Printers])*COUNTA([1]!T_Resins[Resins]),"",INDEX([1]!T_Printers[Printers],INT((ROW()-2)/COUNTA([1]!T_Resins[Resins])+1)))</f>
        <v>Anycubic Photon</v>
      </c>
      <c r="B51" t="str">
        <f>_xlfn.XLOOKUP(A51,[1]!T_Printers[Printers],[1]!T_Printers[Icon link],,0)</f>
        <v>AnycubicPhoton</v>
      </c>
      <c r="C51" t="str">
        <f t="array" ref="C51">IF(ROW()-1&gt;COUNTA([1]!T_Printers[Printers])*COUNTA([1]!T_Resins[Resins]),"",INDEX([1]!T_Resins[Resins],MOD(ROW()-2,COUNTA([1]!T_Resins[Resins]))+1))</f>
        <v>Dental Cast Cherry</v>
      </c>
      <c r="D51">
        <f>IF(SUM(E51:J51)&lt;&gt;0,IF(ROW()-1&gt;COUNTA([1]!T_Printers[Printers])*COUNTA([1]!T_Resins[Resins]),"",2),"")</f>
        <v>2</v>
      </c>
      <c r="E51" cm="1">
        <f t="array" ref="E51">IFERROR(IF(ROW()-1&gt;COUNTA([1]!T_Printers[Printers])*COUNTA([1]!T_Resins[Resins]),"",_xlfn.IFS(ROUND(VLOOKUP(C51,[1]!T_Resins[#Data],2,FALSE)/VLOOKUP(A51,[1]!T_Printers[#Data],5,FALSE),1)&lt;=_xlfn.XLOOKUP(B51,[1]Printers!L:L,[1]Printers!O:O,1,0,),ROUND(VLOOKUP(C51,[1]!T_Resins[#Data],2,FALSE)/VLOOKUP(A51,[1]!T_Printers[#Data],5,FALSE),1),ROUND(VLOOKUP(C51,[1]!T_Resins[#Data],2,FALSE)/VLOOKUP(A51,[1]!T_Printers[#Data],5,FALSE),1)&gt;_xlfn.XLOOKUP(B51,[1]Printers!L:L,[1]Printers!O:O,1,0,),10)),"Используйте слой 100 мкм")</f>
        <v>31.7</v>
      </c>
      <c r="F51">
        <f>IFERROR(IF(ROUND(_xlfn.XLOOKUP([1]Parameters!B51,[1]Printers!L:L,[1]Printers!Q:Q,,0)*E51/10,0)*10&lt;_xlfn.XLOOKUP([1]Parameters!B51,[1]Printers!L:L,[1]Printers!P:P,,0),ROUND(_xlfn.XLOOKUP([1]Parameters!B51,[1]Printers!L:L,[1]Printers!Q:Q,,0)*E51/10,0)*10,_xlfn.XLOOKUP([1]Parameters!B51,[1]Printers!L:L,[1]Printers!P:P,,0)),"")</f>
        <v>100</v>
      </c>
      <c r="G51" cm="1">
        <f t="array" ref="G51">IFERROR(IF(ROW()-1&gt;COUNTA([1]!T_Printers[Printers])*COUNTA([1]!T_Resins[Resins]),"",_xlfn.IFS(ROUND(VLOOKUP(C51,[1]!T_Resins[#Data],3,FALSE)/VLOOKUP(A51,[1]!T_Printers[#Data],5,FALSE),1)&lt;=_xlfn.XLOOKUP(B51,[1]Printers!L:L,[1]Printers!O:O,1,0,),ROUND(VLOOKUP(C51,[1]!T_Resins[#Data],3,FALSE)/VLOOKUP(A51,[1]!T_Printers[#Data],5,FALSE),1),ROUND(VLOOKUP(C51,[1]!T_Resins[#Data],3,FALSE)/VLOOKUP(A51,[1]!T_Printers[#Data],5,FALSE),1)&gt;_xlfn.XLOOKUP(B51,[1]Printers!L:L,[1]Printers!O:O,1,0,),10)),"")</f>
        <v>41.2</v>
      </c>
      <c r="H51">
        <f>IFERROR(IF(ROUND(_xlfn.XLOOKUP([1]Parameters!B51,[1]Printers!L:L,[1]Printers!Q:Q,,0)*G51/10,0)*10&lt;_xlfn.XLOOKUP([1]Parameters!B51,[1]Printers!L:L,[1]Printers!P:P,,0),ROUND(_xlfn.XLOOKUP([1]Parameters!B51,[1]Printers!L:L,[1]Printers!Q:Q,,0)*G51/10,0)*10,_xlfn.XLOOKUP([1]Parameters!B51,[1]Printers!L:L,[1]Printers!P:P,,0)),"")</f>
        <v>100</v>
      </c>
      <c r="I51" s="3" t="str" cm="1">
        <f t="array" ref="I51">IFERROR(IF(ROW()-1&gt;COUNTA([1]!T_Printers[Printers])*COUNTA([1]!T_Resins[Resins]),"",_xlfn.IFS(ROUND(VLOOKUP(C51,[1]!T_Resins[#Data],4,FALSE)/VLOOKUP(A51,[1]!T_Printers[#Data],5,FALSE),1)&lt;=_xlfn.XLOOKUP(B51,[1]Printers!L:L,[1]Printers!O:O,1,0,),ROUND(VLOOKUP(C51,[1]!T_Resins[#Data],4,FALSE)/VLOOKUP(A51,[1]!T_Printers[#Data],5,FALSE),1),ROUND(VLOOKUP(C51,[1]!T_Resins[#Data],4,FALSE)/VLOOKUP(A51,[1]!T_Printers[#Data],5,FALSE),1)&gt;_xlfn.XLOOKUP(B51,[1]Printers!L:L,[1]Printers!O:O,1,0,),"")),"")</f>
        <v/>
      </c>
      <c r="J51" t="str">
        <f>IFERROR(IF(ROUND(_xlfn.XLOOKUP([1]Parameters!B51,[1]Printers!L:L,[1]Printers!Q:Q,,0)*I51/10,0)*10&lt;_xlfn.XLOOKUP([1]Parameters!B51,[1]Printers!L:L,[1]Printers!P:P,,0),ROUND(_xlfn.XLOOKUP([1]Parameters!B51,[1]Printers!L:L,[1]Printers!Q:Q,,0)*I51/10,0)*10,_xlfn.XLOOKUP([1]Parameters!B51,[1]Printers!L:L,[1]Printers!P:P,,0)),"")</f>
        <v/>
      </c>
      <c r="K51">
        <f>IF(SUM(E51:J51)&lt;&gt;0,VLOOKUP(A51,[1]!T_Printers[#Data],10,FALSE)+VLOOKUP(C51,[1]!T_Resins[#Data],10,FALSE),"")</f>
        <v>2</v>
      </c>
      <c r="L51">
        <f>IF(SUM(E51:J51)&lt;&gt;0,VLOOKUP(A51,[1]!T_Printers[#Data],11,FALSE),"")</f>
        <v>5</v>
      </c>
      <c r="M51">
        <f>IF(SUM(E51:J51)&lt;&gt;0,VLOOKUP(C51,[1]!T_Resins[#Data],8,FALSE),"")</f>
        <v>60</v>
      </c>
      <c r="N51">
        <f>IF(_xlfn.XLOOKUP(B51,[1]Printers!$L:$L,[1]Printers!$R:$R,0,0)&gt;0,[1]Parameters!M51,IF(SUM(E51:J51)&lt;&gt;0,VLOOKUP(C51,[1]!T_Resins[#Data],9,FALSE),""))</f>
        <v>60</v>
      </c>
      <c r="O51" t="str">
        <f t="shared" si="0"/>
        <v>AnycubicPhoton</v>
      </c>
    </row>
    <row r="52" spans="1:15" x14ac:dyDescent="0.25">
      <c r="A52" t="str">
        <f t="array" ref="A52">IF(ROW()-1&gt;COUNTA([1]!T_Printers[Printers])*COUNTA([1]!T_Resins[Resins]),"",INDEX([1]!T_Printers[Printers],INT((ROW()-2)/COUNTA([1]!T_Resins[Resins])+1)))</f>
        <v>Anycubic Photon</v>
      </c>
      <c r="B52" t="str">
        <f>_xlfn.XLOOKUP(A52,[1]!T_Printers[Printers],[1]!T_Printers[Icon link],,0)</f>
        <v>AnycubicPhoton</v>
      </c>
      <c r="C52" t="str">
        <f t="array" ref="C52">IF(ROW()-1&gt;COUNTA([1]!T_Printers[Printers])*COUNTA([1]!T_Resins[Resins]),"",INDEX([1]!T_Resins[Resins],MOD(ROW()-2,COUNTA([1]!T_Resins[Resins]))+1))</f>
        <v>Dental Clear</v>
      </c>
      <c r="D52">
        <f>IF(SUM(E52:J52)&lt;&gt;0,IF(ROW()-1&gt;COUNTA([1]!T_Printers[Printers])*COUNTA([1]!T_Resins[Resins]),"",2),"")</f>
        <v>2</v>
      </c>
      <c r="E52" cm="1">
        <f t="array" ref="E52">IFERROR(IF(ROW()-1&gt;COUNTA([1]!T_Printers[Printers])*COUNTA([1]!T_Resins[Resins]),"",_xlfn.IFS(ROUND(VLOOKUP(C52,[1]!T_Resins[#Data],2,FALSE)/VLOOKUP(A52,[1]!T_Printers[#Data],5,FALSE),1)&lt;=_xlfn.XLOOKUP(B52,[1]Printers!L:L,[1]Printers!O:O,1,0,),ROUND(VLOOKUP(C52,[1]!T_Resins[#Data],2,FALSE)/VLOOKUP(A52,[1]!T_Printers[#Data],5,FALSE),1),ROUND(VLOOKUP(C52,[1]!T_Resins[#Data],2,FALSE)/VLOOKUP(A52,[1]!T_Printers[#Data],5,FALSE),1)&gt;_xlfn.XLOOKUP(B52,[1]Printers!L:L,[1]Printers!O:O,1,0,),10)),"Используйте слой 100 мкм")</f>
        <v>17.8</v>
      </c>
      <c r="F52">
        <f>IFERROR(IF(ROUND(_xlfn.XLOOKUP([1]Parameters!B52,[1]Printers!L:L,[1]Printers!Q:Q,,0)*E52/10,0)*10&lt;_xlfn.XLOOKUP([1]Parameters!B52,[1]Printers!L:L,[1]Printers!P:P,,0),ROUND(_xlfn.XLOOKUP([1]Parameters!B52,[1]Printers!L:L,[1]Printers!Q:Q,,0)*E52/10,0)*10,_xlfn.XLOOKUP([1]Parameters!B52,[1]Printers!L:L,[1]Printers!P:P,,0)),"")</f>
        <v>100</v>
      </c>
      <c r="G52" cm="1">
        <f t="array" ref="G52">IFERROR(IF(ROW()-1&gt;COUNTA([1]!T_Printers[Printers])*COUNTA([1]!T_Resins[Resins]),"",_xlfn.IFS(ROUND(VLOOKUP(C52,[1]!T_Resins[#Data],3,FALSE)/VLOOKUP(A52,[1]!T_Printers[#Data],5,FALSE),1)&lt;=_xlfn.XLOOKUP(B52,[1]Printers!L:L,[1]Printers!O:O,1,0,),ROUND(VLOOKUP(C52,[1]!T_Resins[#Data],3,FALSE)/VLOOKUP(A52,[1]!T_Printers[#Data],5,FALSE),1),ROUND(VLOOKUP(C52,[1]!T_Resins[#Data],3,FALSE)/VLOOKUP(A52,[1]!T_Printers[#Data],5,FALSE),1)&gt;_xlfn.XLOOKUP(B52,[1]Printers!L:L,[1]Printers!O:O,1,0,),10)),"")</f>
        <v>23.2</v>
      </c>
      <c r="H52">
        <f>IFERROR(IF(ROUND(_xlfn.XLOOKUP([1]Parameters!B52,[1]Printers!L:L,[1]Printers!Q:Q,,0)*G52/10,0)*10&lt;_xlfn.XLOOKUP([1]Parameters!B52,[1]Printers!L:L,[1]Printers!P:P,,0),ROUND(_xlfn.XLOOKUP([1]Parameters!B52,[1]Printers!L:L,[1]Printers!Q:Q,,0)*G52/10,0)*10,_xlfn.XLOOKUP([1]Parameters!B52,[1]Printers!L:L,[1]Printers!P:P,,0)),"")</f>
        <v>100</v>
      </c>
      <c r="I52" s="3" t="str" cm="1">
        <f t="array" ref="I52">IFERROR(IF(ROW()-1&gt;COUNTA([1]!T_Printers[Printers])*COUNTA([1]!T_Resins[Resins]),"",_xlfn.IFS(ROUND(VLOOKUP(C52,[1]!T_Resins[#Data],4,FALSE)/VLOOKUP(A52,[1]!T_Printers[#Data],5,FALSE),1)&lt;=_xlfn.XLOOKUP(B52,[1]Printers!L:L,[1]Printers!O:O,1,0,),ROUND(VLOOKUP(C52,[1]!T_Resins[#Data],4,FALSE)/VLOOKUP(A52,[1]!T_Printers[#Data],5,FALSE),1),ROUND(VLOOKUP(C52,[1]!T_Resins[#Data],4,FALSE)/VLOOKUP(A52,[1]!T_Printers[#Data],5,FALSE),1)&gt;_xlfn.XLOOKUP(B52,[1]Printers!L:L,[1]Printers!O:O,1,0,),"")),"")</f>
        <v/>
      </c>
      <c r="J52" t="str">
        <f>IFERROR(IF(ROUND(_xlfn.XLOOKUP([1]Parameters!B52,[1]Printers!L:L,[1]Printers!Q:Q,,0)*I52/10,0)*10&lt;_xlfn.XLOOKUP([1]Parameters!B52,[1]Printers!L:L,[1]Printers!P:P,,0),ROUND(_xlfn.XLOOKUP([1]Parameters!B52,[1]Printers!L:L,[1]Printers!Q:Q,,0)*I52/10,0)*10,_xlfn.XLOOKUP([1]Parameters!B52,[1]Printers!L:L,[1]Printers!P:P,,0)),"")</f>
        <v/>
      </c>
      <c r="K52">
        <f>IF(SUM(E52:J52)&lt;&gt;0,VLOOKUP(A52,[1]!T_Printers[#Data],10,FALSE)+VLOOKUP(C52,[1]!T_Resins[#Data],10,FALSE),"")</f>
        <v>2</v>
      </c>
      <c r="L52">
        <f>IF(SUM(E52:J52)&lt;&gt;0,VLOOKUP(A52,[1]!T_Printers[#Data],11,FALSE),"")</f>
        <v>5</v>
      </c>
      <c r="M52">
        <f>IF(SUM(E52:J52)&lt;&gt;0,VLOOKUP(C52,[1]!T_Resins[#Data],8,FALSE),"")</f>
        <v>120</v>
      </c>
      <c r="N52">
        <f>IF(_xlfn.XLOOKUP(B52,[1]Printers!$L:$L,[1]Printers!$R:$R,0,0)&gt;0,[1]Parameters!M52,IF(SUM(E52:J52)&lt;&gt;0,VLOOKUP(C52,[1]!T_Resins[#Data],9,FALSE),""))</f>
        <v>180</v>
      </c>
      <c r="O52" t="str">
        <f t="shared" si="0"/>
        <v>AnycubicPhoton</v>
      </c>
    </row>
    <row r="53" spans="1:15" x14ac:dyDescent="0.25">
      <c r="A53" t="str">
        <f t="array" ref="A53">IF(ROW()-1&gt;COUNTA([1]!T_Printers[Printers])*COUNTA([1]!T_Resins[Resins]),"",INDEX([1]!T_Printers[Printers],INT((ROW()-2)/COUNTA([1]!T_Resins[Resins])+1)))</f>
        <v>Anycubic Photon</v>
      </c>
      <c r="B53" t="str">
        <f>_xlfn.XLOOKUP(A53,[1]!T_Printers[Printers],[1]!T_Printers[Icon link],,0)</f>
        <v>AnycubicPhoton</v>
      </c>
      <c r="C53" t="str">
        <f t="array" ref="C53">IF(ROW()-1&gt;COUNTA([1]!T_Printers[Printers])*COUNTA([1]!T_Resins[Resins]),"",INDEX([1]!T_Resins[Resins],MOD(ROW()-2,COUNTA([1]!T_Resins[Resins]))+1))</f>
        <v>Dental Clear Pro</v>
      </c>
      <c r="D53">
        <f>IF(SUM(E53:J53)&lt;&gt;0,IF(ROW()-1&gt;COUNTA([1]!T_Printers[Printers])*COUNTA([1]!T_Resins[Resins]),"",2),"")</f>
        <v>2</v>
      </c>
      <c r="E53" t="str" cm="1">
        <f t="array" ref="E53">IFERROR(IF(ROW()-1&gt;COUNTA([1]!T_Printers[Printers])*COUNTA([1]!T_Resins[Resins]),"",_xlfn.IFS(ROUND(VLOOKUP(C53,[1]!T_Resins[#Data],2,FALSE)/VLOOKUP(A53,[1]!T_Printers[#Data],5,FALSE),1)&lt;=_xlfn.XLOOKUP(B53,[1]Printers!L:L,[1]Printers!O:O,1,0,),ROUND(VLOOKUP(C53,[1]!T_Resins[#Data],2,FALSE)/VLOOKUP(A53,[1]!T_Printers[#Data],5,FALSE),1),ROUND(VLOOKUP(C53,[1]!T_Resins[#Data],2,FALSE)/VLOOKUP(A53,[1]!T_Printers[#Data],5,FALSE),1)&gt;_xlfn.XLOOKUP(B53,[1]Printers!L:L,[1]Printers!O:O,1,0,),10)),"Используйте слой 100 мкм")</f>
        <v>Используйте слой 100 мкм</v>
      </c>
      <c r="F53" t="str">
        <f>IFERROR(IF(ROUND(_xlfn.XLOOKUP([1]Parameters!B53,[1]Printers!L:L,[1]Printers!Q:Q,,0)*E53/10,0)*10&lt;_xlfn.XLOOKUP([1]Parameters!B53,[1]Printers!L:L,[1]Printers!P:P,,0),ROUND(_xlfn.XLOOKUP([1]Parameters!B53,[1]Printers!L:L,[1]Printers!Q:Q,,0)*E53/10,0)*10,_xlfn.XLOOKUP([1]Parameters!B53,[1]Printers!L:L,[1]Printers!P:P,,0)),"")</f>
        <v/>
      </c>
      <c r="G53" cm="1">
        <f t="array" ref="G53">IFERROR(IF(ROW()-1&gt;COUNTA([1]!T_Printers[Printers])*COUNTA([1]!T_Resins[Resins]),"",_xlfn.IFS(ROUND(VLOOKUP(C53,[1]!T_Resins[#Data],3,FALSE)/VLOOKUP(A53,[1]!T_Printers[#Data],5,FALSE),1)&lt;=_xlfn.XLOOKUP(B53,[1]Printers!L:L,[1]Printers!O:O,1,0,),ROUND(VLOOKUP(C53,[1]!T_Resins[#Data],3,FALSE)/VLOOKUP(A53,[1]!T_Printers[#Data],5,FALSE),1),ROUND(VLOOKUP(C53,[1]!T_Resins[#Data],3,FALSE)/VLOOKUP(A53,[1]!T_Printers[#Data],5,FALSE),1)&gt;_xlfn.XLOOKUP(B53,[1]Printers!L:L,[1]Printers!O:O,1,0,),10)),"")</f>
        <v>37.5</v>
      </c>
      <c r="H53">
        <f>IFERROR(IF(ROUND(_xlfn.XLOOKUP([1]Parameters!B53,[1]Printers!L:L,[1]Printers!Q:Q,,0)*G53/10,0)*10&lt;_xlfn.XLOOKUP([1]Parameters!B53,[1]Printers!L:L,[1]Printers!P:P,,0),ROUND(_xlfn.XLOOKUP([1]Parameters!B53,[1]Printers!L:L,[1]Printers!Q:Q,,0)*G53/10,0)*10,_xlfn.XLOOKUP([1]Parameters!B53,[1]Printers!L:L,[1]Printers!P:P,,0)),"")</f>
        <v>100</v>
      </c>
      <c r="I53" s="3" cm="1">
        <f t="array" ref="I53">IFERROR(IF(ROW()-1&gt;COUNTA([1]!T_Printers[Printers])*COUNTA([1]!T_Resins[Resins]),"",_xlfn.IFS(ROUND(VLOOKUP(C53,[1]!T_Resins[#Data],4,FALSE)/VLOOKUP(A53,[1]!T_Printers[#Data],5,FALSE),1)&lt;=_xlfn.XLOOKUP(B53,[1]Printers!L:L,[1]Printers!O:O,1,0,),ROUND(VLOOKUP(C53,[1]!T_Resins[#Data],4,FALSE)/VLOOKUP(A53,[1]!T_Printers[#Data],5,FALSE),1),ROUND(VLOOKUP(C53,[1]!T_Resins[#Data],4,FALSE)/VLOOKUP(A53,[1]!T_Printers[#Data],5,FALSE),1)&gt;_xlfn.XLOOKUP(B53,[1]Printers!L:L,[1]Printers!O:O,1,0,),"")),"")</f>
        <v>48.8</v>
      </c>
      <c r="J53">
        <f>IFERROR(IF(ROUND(_xlfn.XLOOKUP([1]Parameters!B53,[1]Printers!L:L,[1]Printers!Q:Q,,0)*I53/10,0)*10&lt;_xlfn.XLOOKUP([1]Parameters!B53,[1]Printers!L:L,[1]Printers!P:P,,0),ROUND(_xlfn.XLOOKUP([1]Parameters!B53,[1]Printers!L:L,[1]Printers!Q:Q,,0)*I53/10,0)*10,_xlfn.XLOOKUP([1]Parameters!B53,[1]Printers!L:L,[1]Printers!P:P,,0)),"")</f>
        <v>100</v>
      </c>
      <c r="K53">
        <f>IF(SUM(E53:J53)&lt;&gt;0,VLOOKUP(A53,[1]!T_Printers[#Data],10,FALSE)+VLOOKUP(C53,[1]!T_Resins[#Data],10,FALSE),"")</f>
        <v>2</v>
      </c>
      <c r="L53">
        <f>IF(SUM(E53:J53)&lt;&gt;0,VLOOKUP(A53,[1]!T_Printers[#Data],11,FALSE),"")</f>
        <v>5</v>
      </c>
      <c r="M53">
        <f>IF(SUM(E53:J53)&lt;&gt;0,VLOOKUP(C53,[1]!T_Resins[#Data],8,FALSE),"")</f>
        <v>120</v>
      </c>
      <c r="N53">
        <f>IF(_xlfn.XLOOKUP(B53,[1]Printers!$L:$L,[1]Printers!$R:$R,0,0)&gt;0,[1]Parameters!M53,IF(SUM(E53:J53)&lt;&gt;0,VLOOKUP(C53,[1]!T_Resins[#Data],9,FALSE),""))</f>
        <v>180</v>
      </c>
      <c r="O53" t="str">
        <f t="shared" si="0"/>
        <v>AnycubicPhoton</v>
      </c>
    </row>
    <row r="54" spans="1:15" x14ac:dyDescent="0.25">
      <c r="A54" t="str">
        <f t="array" ref="A54">IF(ROW()-1&gt;COUNTA([1]!T_Printers[Printers])*COUNTA([1]!T_Resins[Resins]),"",INDEX([1]!T_Printers[Printers],INT((ROW()-2)/COUNTA([1]!T_Resins[Resins])+1)))</f>
        <v>Anycubic Photon</v>
      </c>
      <c r="B54" t="str">
        <f>_xlfn.XLOOKUP(A54,[1]!T_Printers[Printers],[1]!T_Printers[Icon link],,0)</f>
        <v>AnycubicPhoton</v>
      </c>
      <c r="C54" t="str">
        <f t="array" ref="C54">IF(ROW()-1&gt;COUNTA([1]!T_Printers[Printers])*COUNTA([1]!T_Resins[Resins]),"",INDEX([1]!T_Resins[Resins],MOD(ROW()-2,COUNTA([1]!T_Resins[Resins]))+1))</f>
        <v>Dental Denture Base Soft</v>
      </c>
      <c r="D54">
        <f>IF(SUM(E54:J54)&lt;&gt;0,IF(ROW()-1&gt;COUNTA([1]!T_Printers[Printers])*COUNTA([1]!T_Resins[Resins]),"",2),"")</f>
        <v>2</v>
      </c>
      <c r="E54" cm="1">
        <f t="array" ref="E54">IFERROR(IF(ROW()-1&gt;COUNTA([1]!T_Printers[Printers])*COUNTA([1]!T_Resins[Resins]),"",_xlfn.IFS(ROUND(VLOOKUP(C54,[1]!T_Resins[#Data],2,FALSE)/VLOOKUP(A54,[1]!T_Printers[#Data],5,FALSE),1)&lt;=_xlfn.XLOOKUP(B54,[1]Printers!L:L,[1]Printers!O:O,1,0,),ROUND(VLOOKUP(C54,[1]!T_Resins[#Data],2,FALSE)/VLOOKUP(A54,[1]!T_Printers[#Data],5,FALSE),1),ROUND(VLOOKUP(C54,[1]!T_Resins[#Data],2,FALSE)/VLOOKUP(A54,[1]!T_Printers[#Data],5,FALSE),1)&gt;_xlfn.XLOOKUP(B54,[1]Printers!L:L,[1]Printers!O:O,1,0,),10)),"Используйте слой 100 мкм")</f>
        <v>40.299999999999997</v>
      </c>
      <c r="F54">
        <f>IFERROR(IF(ROUND(_xlfn.XLOOKUP([1]Parameters!B54,[1]Printers!L:L,[1]Printers!Q:Q,,0)*E54/10,0)*10&lt;_xlfn.XLOOKUP([1]Parameters!B54,[1]Printers!L:L,[1]Printers!P:P,,0),ROUND(_xlfn.XLOOKUP([1]Parameters!B54,[1]Printers!L:L,[1]Printers!Q:Q,,0)*E54/10,0)*10,_xlfn.XLOOKUP([1]Parameters!B54,[1]Printers!L:L,[1]Printers!P:P,,0)),"")</f>
        <v>100</v>
      </c>
      <c r="G54" cm="1">
        <f t="array" ref="G54">IFERROR(IF(ROW()-1&gt;COUNTA([1]!T_Printers[Printers])*COUNTA([1]!T_Resins[Resins]),"",_xlfn.IFS(ROUND(VLOOKUP(C54,[1]!T_Resins[#Data],3,FALSE)/VLOOKUP(A54,[1]!T_Printers[#Data],5,FALSE),1)&lt;=_xlfn.XLOOKUP(B54,[1]Printers!L:L,[1]Printers!O:O,1,0,),ROUND(VLOOKUP(C54,[1]!T_Resins[#Data],3,FALSE)/VLOOKUP(A54,[1]!T_Printers[#Data],5,FALSE),1),ROUND(VLOOKUP(C54,[1]!T_Resins[#Data],3,FALSE)/VLOOKUP(A54,[1]!T_Printers[#Data],5,FALSE),1)&gt;_xlfn.XLOOKUP(B54,[1]Printers!L:L,[1]Printers!O:O,1,0,),10)),"")</f>
        <v>52.4</v>
      </c>
      <c r="H54">
        <f>IFERROR(IF(ROUND(_xlfn.XLOOKUP([1]Parameters!B54,[1]Printers!L:L,[1]Printers!Q:Q,,0)*G54/10,0)*10&lt;_xlfn.XLOOKUP([1]Parameters!B54,[1]Printers!L:L,[1]Printers!P:P,,0),ROUND(_xlfn.XLOOKUP([1]Parameters!B54,[1]Printers!L:L,[1]Printers!Q:Q,,0)*G54/10,0)*10,_xlfn.XLOOKUP([1]Parameters!B54,[1]Printers!L:L,[1]Printers!P:P,,0)),"")</f>
        <v>100</v>
      </c>
      <c r="I54" s="3" t="str" cm="1">
        <f t="array" ref="I54">IFERROR(IF(ROW()-1&gt;COUNTA([1]!T_Printers[Printers])*COUNTA([1]!T_Resins[Resins]),"",_xlfn.IFS(ROUND(VLOOKUP(C54,[1]!T_Resins[#Data],4,FALSE)/VLOOKUP(A54,[1]!T_Printers[#Data],5,FALSE),1)&lt;=_xlfn.XLOOKUP(B54,[1]Printers!L:L,[1]Printers!O:O,1,0,),ROUND(VLOOKUP(C54,[1]!T_Resins[#Data],4,FALSE)/VLOOKUP(A54,[1]!T_Printers[#Data],5,FALSE),1),ROUND(VLOOKUP(C54,[1]!T_Resins[#Data],4,FALSE)/VLOOKUP(A54,[1]!T_Printers[#Data],5,FALSE),1)&gt;_xlfn.XLOOKUP(B54,[1]Printers!L:L,[1]Printers!O:O,1,0,),"")),"")</f>
        <v/>
      </c>
      <c r="J54" t="str">
        <f>IFERROR(IF(ROUND(_xlfn.XLOOKUP([1]Parameters!B54,[1]Printers!L:L,[1]Printers!Q:Q,,0)*I54/10,0)*10&lt;_xlfn.XLOOKUP([1]Parameters!B54,[1]Printers!L:L,[1]Printers!P:P,,0),ROUND(_xlfn.XLOOKUP([1]Parameters!B54,[1]Printers!L:L,[1]Printers!Q:Q,,0)*I54/10,0)*10,_xlfn.XLOOKUP([1]Parameters!B54,[1]Printers!L:L,[1]Printers!P:P,,0)),"")</f>
        <v/>
      </c>
      <c r="K54">
        <f>IF(SUM(E54:J54)&lt;&gt;0,VLOOKUP(A54,[1]!T_Printers[#Data],10,FALSE)+VLOOKUP(C54,[1]!T_Resins[#Data],10,FALSE),"")</f>
        <v>3</v>
      </c>
      <c r="L54">
        <f>IF(SUM(E54:J54)&lt;&gt;0,VLOOKUP(A54,[1]!T_Printers[#Data],11,FALSE),"")</f>
        <v>5</v>
      </c>
      <c r="M54">
        <f>IF(SUM(E54:J54)&lt;&gt;0,VLOOKUP(C54,[1]!T_Resins[#Data],8,FALSE),"")</f>
        <v>120</v>
      </c>
      <c r="N54">
        <f>IF(_xlfn.XLOOKUP(B54,[1]Printers!$L:$L,[1]Printers!$R:$R,0,0)&gt;0,[1]Parameters!M54,IF(SUM(E54:J54)&lt;&gt;0,VLOOKUP(C54,[1]!T_Resins[#Data],9,FALSE),""))</f>
        <v>180</v>
      </c>
      <c r="O54" t="str">
        <f t="shared" si="0"/>
        <v>AnycubicPhoton</v>
      </c>
    </row>
    <row r="55" spans="1:15" x14ac:dyDescent="0.25">
      <c r="A55" t="str">
        <f t="array" ref="A55">IF(ROW()-1&gt;COUNTA([1]!T_Printers[Printers])*COUNTA([1]!T_Resins[Resins]),"",INDEX([1]!T_Printers[Printers],INT((ROW()-2)/COUNTA([1]!T_Resins[Resins])+1)))</f>
        <v>Anycubic Photon</v>
      </c>
      <c r="B55" t="str">
        <f>_xlfn.XLOOKUP(A55,[1]!T_Printers[Printers],[1]!T_Printers[Icon link],,0)</f>
        <v>AnycubicPhoton</v>
      </c>
      <c r="C55" t="str">
        <f t="array" ref="C55">IF(ROW()-1&gt;COUNTA([1]!T_Printers[Printers])*COUNTA([1]!T_Resins[Resins]),"",INDEX([1]!T_Resins[Resins],MOD(ROW()-2,COUNTA([1]!T_Resins[Resins]))+1))</f>
        <v>Dental Denture Base</v>
      </c>
      <c r="D55">
        <f>IF(SUM(E55:J55)&lt;&gt;0,IF(ROW()-1&gt;COUNTA([1]!T_Printers[Printers])*COUNTA([1]!T_Resins[Resins]),"",2),"")</f>
        <v>2</v>
      </c>
      <c r="E55" cm="1">
        <f t="array" ref="E55">IFERROR(IF(ROW()-1&gt;COUNTA([1]!T_Printers[Printers])*COUNTA([1]!T_Resins[Resins]),"",_xlfn.IFS(ROUND(VLOOKUP(C55,[1]!T_Resins[#Data],2,FALSE)/VLOOKUP(A55,[1]!T_Printers[#Data],5,FALSE),1)&lt;=_xlfn.XLOOKUP(B55,[1]Printers!L:L,[1]Printers!O:O,1,0,),ROUND(VLOOKUP(C55,[1]!T_Resins[#Data],2,FALSE)/VLOOKUP(A55,[1]!T_Printers[#Data],5,FALSE),1),ROUND(VLOOKUP(C55,[1]!T_Resins[#Data],2,FALSE)/VLOOKUP(A55,[1]!T_Printers[#Data],5,FALSE),1)&gt;_xlfn.XLOOKUP(B55,[1]Printers!L:L,[1]Printers!O:O,1,0,),10)),"Используйте слой 100 мкм")</f>
        <v>31.7</v>
      </c>
      <c r="F55">
        <f>IFERROR(IF(ROUND(_xlfn.XLOOKUP([1]Parameters!B55,[1]Printers!L:L,[1]Printers!Q:Q,,0)*E55/10,0)*10&lt;_xlfn.XLOOKUP([1]Parameters!B55,[1]Printers!L:L,[1]Printers!P:P,,0),ROUND(_xlfn.XLOOKUP([1]Parameters!B55,[1]Printers!L:L,[1]Printers!Q:Q,,0)*E55/10,0)*10,_xlfn.XLOOKUP([1]Parameters!B55,[1]Printers!L:L,[1]Printers!P:P,,0)),"")</f>
        <v>100</v>
      </c>
      <c r="G55" cm="1">
        <f t="array" ref="G55">IFERROR(IF(ROW()-1&gt;COUNTA([1]!T_Printers[Printers])*COUNTA([1]!T_Resins[Resins]),"",_xlfn.IFS(ROUND(VLOOKUP(C55,[1]!T_Resins[#Data],3,FALSE)/VLOOKUP(A55,[1]!T_Printers[#Data],5,FALSE),1)&lt;=_xlfn.XLOOKUP(B55,[1]Printers!L:L,[1]Printers!O:O,1,0,),ROUND(VLOOKUP(C55,[1]!T_Resins[#Data],3,FALSE)/VLOOKUP(A55,[1]!T_Printers[#Data],5,FALSE),1),ROUND(VLOOKUP(C55,[1]!T_Resins[#Data],3,FALSE)/VLOOKUP(A55,[1]!T_Printers[#Data],5,FALSE),1)&gt;_xlfn.XLOOKUP(B55,[1]Printers!L:L,[1]Printers!O:O,1,0,),10)),"")</f>
        <v>41.3</v>
      </c>
      <c r="H55">
        <f>IFERROR(IF(ROUND(_xlfn.XLOOKUP([1]Parameters!B55,[1]Printers!L:L,[1]Printers!Q:Q,,0)*G55/10,0)*10&lt;_xlfn.XLOOKUP([1]Parameters!B55,[1]Printers!L:L,[1]Printers!P:P,,0),ROUND(_xlfn.XLOOKUP([1]Parameters!B55,[1]Printers!L:L,[1]Printers!Q:Q,,0)*G55/10,0)*10,_xlfn.XLOOKUP([1]Parameters!B55,[1]Printers!L:L,[1]Printers!P:P,,0)),"")</f>
        <v>100</v>
      </c>
      <c r="I55" s="3" t="str" cm="1">
        <f t="array" ref="I55">IFERROR(IF(ROW()-1&gt;COUNTA([1]!T_Printers[Printers])*COUNTA([1]!T_Resins[Resins]),"",_xlfn.IFS(ROUND(VLOOKUP(C55,[1]!T_Resins[#Data],4,FALSE)/VLOOKUP(A55,[1]!T_Printers[#Data],5,FALSE),1)&lt;=_xlfn.XLOOKUP(B55,[1]Printers!L:L,[1]Printers!O:O,1,0,),ROUND(VLOOKUP(C55,[1]!T_Resins[#Data],4,FALSE)/VLOOKUP(A55,[1]!T_Printers[#Data],5,FALSE),1),ROUND(VLOOKUP(C55,[1]!T_Resins[#Data],4,FALSE)/VLOOKUP(A55,[1]!T_Printers[#Data],5,FALSE),1)&gt;_xlfn.XLOOKUP(B55,[1]Printers!L:L,[1]Printers!O:O,1,0,),"")),"")</f>
        <v/>
      </c>
      <c r="J55" t="str">
        <f>IFERROR(IF(ROUND(_xlfn.XLOOKUP([1]Parameters!B55,[1]Printers!L:L,[1]Printers!Q:Q,,0)*I55/10,0)*10&lt;_xlfn.XLOOKUP([1]Parameters!B55,[1]Printers!L:L,[1]Printers!P:P,,0),ROUND(_xlfn.XLOOKUP([1]Parameters!B55,[1]Printers!L:L,[1]Printers!Q:Q,,0)*I55/10,0)*10,_xlfn.XLOOKUP([1]Parameters!B55,[1]Printers!L:L,[1]Printers!P:P,,0)),"")</f>
        <v/>
      </c>
      <c r="K55">
        <f>IF(SUM(E55:J55)&lt;&gt;0,VLOOKUP(A55,[1]!T_Printers[#Data],10,FALSE)+VLOOKUP(C55,[1]!T_Resins[#Data],10,FALSE),"")</f>
        <v>3</v>
      </c>
      <c r="L55">
        <f>IF(SUM(E55:J55)&lt;&gt;0,VLOOKUP(A55,[1]!T_Printers[#Data],11,FALSE),"")</f>
        <v>5</v>
      </c>
      <c r="M55">
        <f>IF(SUM(E55:J55)&lt;&gt;0,VLOOKUP(C55,[1]!T_Resins[#Data],8,FALSE),"")</f>
        <v>120</v>
      </c>
      <c r="N55">
        <f>IF(_xlfn.XLOOKUP(B55,[1]Printers!$L:$L,[1]Printers!$R:$R,0,0)&gt;0,[1]Parameters!M55,IF(SUM(E55:J55)&lt;&gt;0,VLOOKUP(C55,[1]!T_Resins[#Data],9,FALSE),""))</f>
        <v>180</v>
      </c>
      <c r="O55" t="str">
        <f t="shared" si="0"/>
        <v>AnycubicPhoton</v>
      </c>
    </row>
    <row r="56" spans="1:15" x14ac:dyDescent="0.25">
      <c r="A56" t="str">
        <f t="array" ref="A56">IF(ROW()-1&gt;COUNTA([1]!T_Printers[Printers])*COUNTA([1]!T_Resins[Resins]),"",INDEX([1]!T_Printers[Printers],INT((ROW()-2)/COUNTA([1]!T_Resins[Resins])+1)))</f>
        <v>Anycubic Photon</v>
      </c>
      <c r="B56" t="str">
        <f>_xlfn.XLOOKUP(A56,[1]!T_Printers[Printers],[1]!T_Printers[Icon link],,0)</f>
        <v>AnycubicPhoton</v>
      </c>
      <c r="C56" t="str">
        <f t="array" ref="C56">IF(ROW()-1&gt;COUNTA([1]!T_Printers[Printers])*COUNTA([1]!T_Resins[Resins]),"",INDEX([1]!T_Resins[Resins],MOD(ROW()-2,COUNTA([1]!T_Resins[Resins]))+1))</f>
        <v>Dental IBT</v>
      </c>
      <c r="D56">
        <f>IF(SUM(E56:J56)&lt;&gt;0,IF(ROW()-1&gt;COUNTA([1]!T_Printers[Printers])*COUNTA([1]!T_Resins[Resins]),"",2),"")</f>
        <v>2</v>
      </c>
      <c r="E56" cm="1">
        <f t="array" ref="E56">IFERROR(IF(ROW()-1&gt;COUNTA([1]!T_Printers[Printers])*COUNTA([1]!T_Resins[Resins]),"",_xlfn.IFS(ROUND(VLOOKUP(C56,[1]!T_Resins[#Data],2,FALSE)/VLOOKUP(A56,[1]!T_Printers[#Data],5,FALSE),1)&lt;=_xlfn.XLOOKUP(B56,[1]Printers!L:L,[1]Printers!O:O,1,0,),ROUND(VLOOKUP(C56,[1]!T_Resins[#Data],2,FALSE)/VLOOKUP(A56,[1]!T_Printers[#Data],5,FALSE),1),ROUND(VLOOKUP(C56,[1]!T_Resins[#Data],2,FALSE)/VLOOKUP(A56,[1]!T_Printers[#Data],5,FALSE),1)&gt;_xlfn.XLOOKUP(B56,[1]Printers!L:L,[1]Printers!O:O,1,0,),10)),"Используйте слой 100 мкм")</f>
        <v>19.8</v>
      </c>
      <c r="F56">
        <f>IFERROR(IF(ROUND(_xlfn.XLOOKUP([1]Parameters!B56,[1]Printers!L:L,[1]Printers!Q:Q,,0)*E56/10,0)*10&lt;_xlfn.XLOOKUP([1]Parameters!B56,[1]Printers!L:L,[1]Printers!P:P,,0),ROUND(_xlfn.XLOOKUP([1]Parameters!B56,[1]Printers!L:L,[1]Printers!Q:Q,,0)*E56/10,0)*10,_xlfn.XLOOKUP([1]Parameters!B56,[1]Printers!L:L,[1]Printers!P:P,,0)),"")</f>
        <v>100</v>
      </c>
      <c r="G56" cm="1">
        <f t="array" ref="G56">IFERROR(IF(ROW()-1&gt;COUNTA([1]!T_Printers[Printers])*COUNTA([1]!T_Resins[Resins]),"",_xlfn.IFS(ROUND(VLOOKUP(C56,[1]!T_Resins[#Data],3,FALSE)/VLOOKUP(A56,[1]!T_Printers[#Data],5,FALSE),1)&lt;=_xlfn.XLOOKUP(B56,[1]Printers!L:L,[1]Printers!O:O,1,0,),ROUND(VLOOKUP(C56,[1]!T_Resins[#Data],3,FALSE)/VLOOKUP(A56,[1]!T_Printers[#Data],5,FALSE),1),ROUND(VLOOKUP(C56,[1]!T_Resins[#Data],3,FALSE)/VLOOKUP(A56,[1]!T_Printers[#Data],5,FALSE),1)&gt;_xlfn.XLOOKUP(B56,[1]Printers!L:L,[1]Printers!O:O,1,0,),10)),"")</f>
        <v>25.7</v>
      </c>
      <c r="H56">
        <f>IFERROR(IF(ROUND(_xlfn.XLOOKUP([1]Parameters!B56,[1]Printers!L:L,[1]Printers!Q:Q,,0)*G56/10,0)*10&lt;_xlfn.XLOOKUP([1]Parameters!B56,[1]Printers!L:L,[1]Printers!P:P,,0),ROUND(_xlfn.XLOOKUP([1]Parameters!B56,[1]Printers!L:L,[1]Printers!Q:Q,,0)*G56/10,0)*10,_xlfn.XLOOKUP([1]Parameters!B56,[1]Printers!L:L,[1]Printers!P:P,,0)),"")</f>
        <v>100</v>
      </c>
      <c r="I56" s="3" t="str" cm="1">
        <f t="array" ref="I56">IFERROR(IF(ROW()-1&gt;COUNTA([1]!T_Printers[Printers])*COUNTA([1]!T_Resins[Resins]),"",_xlfn.IFS(ROUND(VLOOKUP(C56,[1]!T_Resins[#Data],4,FALSE)/VLOOKUP(A56,[1]!T_Printers[#Data],5,FALSE),1)&lt;=_xlfn.XLOOKUP(B56,[1]Printers!L:L,[1]Printers!O:O,1,0,),ROUND(VLOOKUP(C56,[1]!T_Resins[#Data],4,FALSE)/VLOOKUP(A56,[1]!T_Printers[#Data],5,FALSE),1),ROUND(VLOOKUP(C56,[1]!T_Resins[#Data],4,FALSE)/VLOOKUP(A56,[1]!T_Printers[#Data],5,FALSE),1)&gt;_xlfn.XLOOKUP(B56,[1]Printers!L:L,[1]Printers!O:O,1,0,),"")),"")</f>
        <v/>
      </c>
      <c r="J56" t="str">
        <f>IFERROR(IF(ROUND(_xlfn.XLOOKUP([1]Parameters!B56,[1]Printers!L:L,[1]Printers!Q:Q,,0)*I56/10,0)*10&lt;_xlfn.XLOOKUP([1]Parameters!B56,[1]Printers!L:L,[1]Printers!P:P,,0),ROUND(_xlfn.XLOOKUP([1]Parameters!B56,[1]Printers!L:L,[1]Printers!Q:Q,,0)*I56/10,0)*10,_xlfn.XLOOKUP([1]Parameters!B56,[1]Printers!L:L,[1]Printers!P:P,,0)),"")</f>
        <v/>
      </c>
      <c r="K56">
        <f>IF(SUM(E56:J56)&lt;&gt;0,VLOOKUP(A56,[1]!T_Printers[#Data],10,FALSE)+VLOOKUP(C56,[1]!T_Resins[#Data],10,FALSE),"")</f>
        <v>2</v>
      </c>
      <c r="L56">
        <f>IF(SUM(E56:J56)&lt;&gt;0,VLOOKUP(A56,[1]!T_Printers[#Data],11,FALSE),"")</f>
        <v>5</v>
      </c>
      <c r="M56">
        <f>IF(SUM(E56:J56)&lt;&gt;0,VLOOKUP(C56,[1]!T_Resins[#Data],8,FALSE),"")</f>
        <v>60</v>
      </c>
      <c r="N56">
        <f>IF(_xlfn.XLOOKUP(B56,[1]Printers!$L:$L,[1]Printers!$R:$R,0,0)&gt;0,[1]Parameters!M56,IF(SUM(E56:J56)&lt;&gt;0,VLOOKUP(C56,[1]!T_Resins[#Data],9,FALSE),""))</f>
        <v>60</v>
      </c>
      <c r="O56" t="str">
        <f t="shared" si="0"/>
        <v>AnycubicPhoton</v>
      </c>
    </row>
    <row r="57" spans="1:15" x14ac:dyDescent="0.25">
      <c r="A57" t="str">
        <f t="array" ref="A57">IF(ROW()-1&gt;COUNTA([1]!T_Printers[Printers])*COUNTA([1]!T_Resins[Resins]),"",INDEX([1]!T_Printers[Printers],INT((ROW()-2)/COUNTA([1]!T_Resins[Resins])+1)))</f>
        <v>Anycubic Photon</v>
      </c>
      <c r="B57" t="str">
        <f>_xlfn.XLOOKUP(A57,[1]!T_Printers[Printers],[1]!T_Printers[Icon link],,0)</f>
        <v>AnycubicPhoton</v>
      </c>
      <c r="C57" t="str">
        <f t="array" ref="C57">IF(ROW()-1&gt;COUNTA([1]!T_Printers[Printers])*COUNTA([1]!T_Resins[Resins]),"",INDEX([1]!T_Resins[Resins],MOD(ROW()-2,COUNTA([1]!T_Resins[Resins]))+1))</f>
        <v>Dental Model Biege</v>
      </c>
      <c r="D57">
        <f>IF(SUM(E57:J57)&lt;&gt;0,IF(ROW()-1&gt;COUNTA([1]!T_Printers[Printers])*COUNTA([1]!T_Resins[Resins]),"",2),"")</f>
        <v>2</v>
      </c>
      <c r="E57" cm="1">
        <f t="array" ref="E57">IFERROR(IF(ROW()-1&gt;COUNTA([1]!T_Printers[Printers])*COUNTA([1]!T_Resins[Resins]),"",_xlfn.IFS(ROUND(VLOOKUP(C57,[1]!T_Resins[#Data],2,FALSE)/VLOOKUP(A57,[1]!T_Printers[#Data],5,FALSE),1)&lt;=_xlfn.XLOOKUP(B57,[1]Printers!L:L,[1]Printers!O:O,1,0,),ROUND(VLOOKUP(C57,[1]!T_Resins[#Data],2,FALSE)/VLOOKUP(A57,[1]!T_Printers[#Data],5,FALSE),1),ROUND(VLOOKUP(C57,[1]!T_Resins[#Data],2,FALSE)/VLOOKUP(A57,[1]!T_Printers[#Data],5,FALSE),1)&gt;_xlfn.XLOOKUP(B57,[1]Printers!L:L,[1]Printers!O:O,1,0,),10)),"Используйте слой 100 мкм")</f>
        <v>24.9</v>
      </c>
      <c r="F57">
        <f>IFERROR(IF(ROUND(_xlfn.XLOOKUP([1]Parameters!B57,[1]Printers!L:L,[1]Printers!Q:Q,,0)*E57/10,0)*10&lt;_xlfn.XLOOKUP([1]Parameters!B57,[1]Printers!L:L,[1]Printers!P:P,,0),ROUND(_xlfn.XLOOKUP([1]Parameters!B57,[1]Printers!L:L,[1]Printers!Q:Q,,0)*E57/10,0)*10,_xlfn.XLOOKUP([1]Parameters!B57,[1]Printers!L:L,[1]Printers!P:P,,0)),"")</f>
        <v>100</v>
      </c>
      <c r="G57" cm="1">
        <f t="array" ref="G57">IFERROR(IF(ROW()-1&gt;COUNTA([1]!T_Printers[Printers])*COUNTA([1]!T_Resins[Resins]),"",_xlfn.IFS(ROUND(VLOOKUP(C57,[1]!T_Resins[#Data],3,FALSE)/VLOOKUP(A57,[1]!T_Printers[#Data],5,FALSE),1)&lt;=_xlfn.XLOOKUP(B57,[1]Printers!L:L,[1]Printers!O:O,1,0,),ROUND(VLOOKUP(C57,[1]!T_Resins[#Data],3,FALSE)/VLOOKUP(A57,[1]!T_Printers[#Data],5,FALSE),1),ROUND(VLOOKUP(C57,[1]!T_Resins[#Data],3,FALSE)/VLOOKUP(A57,[1]!T_Printers[#Data],5,FALSE),1)&gt;_xlfn.XLOOKUP(B57,[1]Printers!L:L,[1]Printers!O:O,1,0,),10)),"")</f>
        <v>32.4</v>
      </c>
      <c r="H57">
        <f>IFERROR(IF(ROUND(_xlfn.XLOOKUP([1]Parameters!B57,[1]Printers!L:L,[1]Printers!Q:Q,,0)*G57/10,0)*10&lt;_xlfn.XLOOKUP([1]Parameters!B57,[1]Printers!L:L,[1]Printers!P:P,,0),ROUND(_xlfn.XLOOKUP([1]Parameters!B57,[1]Printers!L:L,[1]Printers!Q:Q,,0)*G57/10,0)*10,_xlfn.XLOOKUP([1]Parameters!B57,[1]Printers!L:L,[1]Printers!P:P,,0)),"")</f>
        <v>100</v>
      </c>
      <c r="I57" s="3" t="str" cm="1">
        <f t="array" ref="I57">IFERROR(IF(ROW()-1&gt;COUNTA([1]!T_Printers[Printers])*COUNTA([1]!T_Resins[Resins]),"",_xlfn.IFS(ROUND(VLOOKUP(C57,[1]!T_Resins[#Data],4,FALSE)/VLOOKUP(A57,[1]!T_Printers[#Data],5,FALSE),1)&lt;=_xlfn.XLOOKUP(B57,[1]Printers!L:L,[1]Printers!O:O,1,0,),ROUND(VLOOKUP(C57,[1]!T_Resins[#Data],4,FALSE)/VLOOKUP(A57,[1]!T_Printers[#Data],5,FALSE),1),ROUND(VLOOKUP(C57,[1]!T_Resins[#Data],4,FALSE)/VLOOKUP(A57,[1]!T_Printers[#Data],5,FALSE),1)&gt;_xlfn.XLOOKUP(B57,[1]Printers!L:L,[1]Printers!O:O,1,0,),"")),"")</f>
        <v/>
      </c>
      <c r="J57" t="str">
        <f>IFERROR(IF(ROUND(_xlfn.XLOOKUP([1]Parameters!B57,[1]Printers!L:L,[1]Printers!Q:Q,,0)*I57/10,0)*10&lt;_xlfn.XLOOKUP([1]Parameters!B57,[1]Printers!L:L,[1]Printers!P:P,,0),ROUND(_xlfn.XLOOKUP([1]Parameters!B57,[1]Printers!L:L,[1]Printers!Q:Q,,0)*I57/10,0)*10,_xlfn.XLOOKUP([1]Parameters!B57,[1]Printers!L:L,[1]Printers!P:P,,0)),"")</f>
        <v/>
      </c>
      <c r="K57">
        <f>IF(SUM(E57:J57)&lt;&gt;0,VLOOKUP(A57,[1]!T_Printers[#Data],10,FALSE)+VLOOKUP(C57,[1]!T_Resins[#Data],10,FALSE),"")</f>
        <v>3</v>
      </c>
      <c r="L57">
        <f>IF(SUM(E57:J57)&lt;&gt;0,VLOOKUP(A57,[1]!T_Printers[#Data],11,FALSE),"")</f>
        <v>5</v>
      </c>
      <c r="M57">
        <f>IF(SUM(E57:J57)&lt;&gt;0,VLOOKUP(C57,[1]!T_Resins[#Data],8,FALSE),"")</f>
        <v>120</v>
      </c>
      <c r="N57">
        <f>IF(_xlfn.XLOOKUP(B57,[1]Printers!$L:$L,[1]Printers!$R:$R,0,0)&gt;0,[1]Parameters!M57,IF(SUM(E57:J57)&lt;&gt;0,VLOOKUP(C57,[1]!T_Resins[#Data],9,FALSE),""))</f>
        <v>180</v>
      </c>
      <c r="O57" t="str">
        <f t="shared" si="0"/>
        <v>AnycubicPhoton</v>
      </c>
    </row>
    <row r="58" spans="1:15" x14ac:dyDescent="0.25">
      <c r="A58" t="str">
        <f t="array" ref="A58">IF(ROW()-1&gt;COUNTA([1]!T_Printers[Printers])*COUNTA([1]!T_Resins[Resins]),"",INDEX([1]!T_Printers[Printers],INT((ROW()-2)/COUNTA([1]!T_Resins[Resins])+1)))</f>
        <v>Anycubic Photon</v>
      </c>
      <c r="B58" t="str">
        <f>_xlfn.XLOOKUP(A58,[1]!T_Printers[Printers],[1]!T_Printers[Icon link],,0)</f>
        <v>AnycubicPhoton</v>
      </c>
      <c r="C58" t="str">
        <f t="array" ref="C58">IF(ROW()-1&gt;COUNTA([1]!T_Printers[Printers])*COUNTA([1]!T_Resins[Resins]),"",INDEX([1]!T_Resins[Resins],MOD(ROW()-2,COUNTA([1]!T_Resins[Resins]))+1))</f>
        <v>Dental Model Bone</v>
      </c>
      <c r="D58">
        <f>IF(SUM(E58:J58)&lt;&gt;0,IF(ROW()-1&gt;COUNTA([1]!T_Printers[Printers])*COUNTA([1]!T_Resins[Resins]),"",2),"")</f>
        <v>2</v>
      </c>
      <c r="E58" cm="1">
        <f t="array" ref="E58">IFERROR(IF(ROW()-1&gt;COUNTA([1]!T_Printers[Printers])*COUNTA([1]!T_Resins[Resins]),"",_xlfn.IFS(ROUND(VLOOKUP(C58,[1]!T_Resins[#Data],2,FALSE)/VLOOKUP(A58,[1]!T_Printers[#Data],5,FALSE),1)&lt;=_xlfn.XLOOKUP(B58,[1]Printers!L:L,[1]Printers!O:O,1,0,),ROUND(VLOOKUP(C58,[1]!T_Resins[#Data],2,FALSE)/VLOOKUP(A58,[1]!T_Printers[#Data],5,FALSE),1),ROUND(VLOOKUP(C58,[1]!T_Resins[#Data],2,FALSE)/VLOOKUP(A58,[1]!T_Printers[#Data],5,FALSE),1)&gt;_xlfn.XLOOKUP(B58,[1]Printers!L:L,[1]Printers!O:O,1,0,),10)),"Используйте слой 100 мкм")</f>
        <v>15.4</v>
      </c>
      <c r="F58">
        <f>IFERROR(IF(ROUND(_xlfn.XLOOKUP([1]Parameters!B58,[1]Printers!L:L,[1]Printers!Q:Q,,0)*E58/10,0)*10&lt;_xlfn.XLOOKUP([1]Parameters!B58,[1]Printers!L:L,[1]Printers!P:P,,0),ROUND(_xlfn.XLOOKUP([1]Parameters!B58,[1]Printers!L:L,[1]Printers!Q:Q,,0)*E58/10,0)*10,_xlfn.XLOOKUP([1]Parameters!B58,[1]Printers!L:L,[1]Printers!P:P,,0)),"")</f>
        <v>100</v>
      </c>
      <c r="G58" cm="1">
        <f t="array" ref="G58">IFERROR(IF(ROW()-1&gt;COUNTA([1]!T_Printers[Printers])*COUNTA([1]!T_Resins[Resins]),"",_xlfn.IFS(ROUND(VLOOKUP(C58,[1]!T_Resins[#Data],3,FALSE)/VLOOKUP(A58,[1]!T_Printers[#Data],5,FALSE),1)&lt;=_xlfn.XLOOKUP(B58,[1]Printers!L:L,[1]Printers!O:O,1,0,),ROUND(VLOOKUP(C58,[1]!T_Resins[#Data],3,FALSE)/VLOOKUP(A58,[1]!T_Printers[#Data],5,FALSE),1),ROUND(VLOOKUP(C58,[1]!T_Resins[#Data],3,FALSE)/VLOOKUP(A58,[1]!T_Printers[#Data],5,FALSE),1)&gt;_xlfn.XLOOKUP(B58,[1]Printers!L:L,[1]Printers!O:O,1,0,),10)),"")</f>
        <v>20.2</v>
      </c>
      <c r="H58">
        <f>IFERROR(IF(ROUND(_xlfn.XLOOKUP([1]Parameters!B58,[1]Printers!L:L,[1]Printers!Q:Q,,0)*G58/10,0)*10&lt;_xlfn.XLOOKUP([1]Parameters!B58,[1]Printers!L:L,[1]Printers!P:P,,0),ROUND(_xlfn.XLOOKUP([1]Parameters!B58,[1]Printers!L:L,[1]Printers!Q:Q,,0)*G58/10,0)*10,_xlfn.XLOOKUP([1]Parameters!B58,[1]Printers!L:L,[1]Printers!P:P,,0)),"")</f>
        <v>100</v>
      </c>
      <c r="I58" s="3" t="str" cm="1">
        <f t="array" ref="I58">IFERROR(IF(ROW()-1&gt;COUNTA([1]!T_Printers[Printers])*COUNTA([1]!T_Resins[Resins]),"",_xlfn.IFS(ROUND(VLOOKUP(C58,[1]!T_Resins[#Data],4,FALSE)/VLOOKUP(A58,[1]!T_Printers[#Data],5,FALSE),1)&lt;=_xlfn.XLOOKUP(B58,[1]Printers!L:L,[1]Printers!O:O,1,0,),ROUND(VLOOKUP(C58,[1]!T_Resins[#Data],4,FALSE)/VLOOKUP(A58,[1]!T_Printers[#Data],5,FALSE),1),ROUND(VLOOKUP(C58,[1]!T_Resins[#Data],4,FALSE)/VLOOKUP(A58,[1]!T_Printers[#Data],5,FALSE),1)&gt;_xlfn.XLOOKUP(B58,[1]Printers!L:L,[1]Printers!O:O,1,0,),"")),"")</f>
        <v/>
      </c>
      <c r="J58" t="str">
        <f>IFERROR(IF(ROUND(_xlfn.XLOOKUP([1]Parameters!B58,[1]Printers!L:L,[1]Printers!Q:Q,,0)*I58/10,0)*10&lt;_xlfn.XLOOKUP([1]Parameters!B58,[1]Printers!L:L,[1]Printers!P:P,,0),ROUND(_xlfn.XLOOKUP([1]Parameters!B58,[1]Printers!L:L,[1]Printers!Q:Q,,0)*I58/10,0)*10,_xlfn.XLOOKUP([1]Parameters!B58,[1]Printers!L:L,[1]Printers!P:P,,0)),"")</f>
        <v/>
      </c>
      <c r="K58">
        <f>IF(SUM(E58:J58)&lt;&gt;0,VLOOKUP(A58,[1]!T_Printers[#Data],10,FALSE)+VLOOKUP(C58,[1]!T_Resins[#Data],10,FALSE),"")</f>
        <v>3</v>
      </c>
      <c r="L58">
        <f>IF(SUM(E58:J58)&lt;&gt;0,VLOOKUP(A58,[1]!T_Printers[#Data],11,FALSE),"")</f>
        <v>5</v>
      </c>
      <c r="M58">
        <f>IF(SUM(E58:J58)&lt;&gt;0,VLOOKUP(C58,[1]!T_Resins[#Data],8,FALSE),"")</f>
        <v>120</v>
      </c>
      <c r="N58">
        <f>IF(_xlfn.XLOOKUP(B58,[1]Printers!$L:$L,[1]Printers!$R:$R,0,0)&gt;0,[1]Parameters!M58,IF(SUM(E58:J58)&lt;&gt;0,VLOOKUP(C58,[1]!T_Resins[#Data],9,FALSE),""))</f>
        <v>180</v>
      </c>
      <c r="O58" t="str">
        <f t="shared" si="0"/>
        <v>AnycubicPhoton</v>
      </c>
    </row>
    <row r="59" spans="1:15" x14ac:dyDescent="0.25">
      <c r="A59" t="str">
        <f t="array" ref="A59">IF(ROW()-1&gt;COUNTA([1]!T_Printers[Printers])*COUNTA([1]!T_Resins[Resins]),"",INDEX([1]!T_Printers[Printers],INT((ROW()-2)/COUNTA([1]!T_Resins[Resins])+1)))</f>
        <v>Anycubic Photon</v>
      </c>
      <c r="B59" t="str">
        <f>_xlfn.XLOOKUP(A59,[1]!T_Printers[Printers],[1]!T_Printers[Icon link],,0)</f>
        <v>AnycubicPhoton</v>
      </c>
      <c r="C59" t="str">
        <f t="array" ref="C59">IF(ROW()-1&gt;COUNTA([1]!T_Printers[Printers])*COUNTA([1]!T_Resins[Resins]),"",INDEX([1]!T_Resins[Resins],MOD(ROW()-2,COUNTA([1]!T_Resins[Resins]))+1))</f>
        <v>Dental Model Light Grey</v>
      </c>
      <c r="D59">
        <f>IF(SUM(E59:J59)&lt;&gt;0,IF(ROW()-1&gt;COUNTA([1]!T_Printers[Printers])*COUNTA([1]!T_Resins[Resins]),"",2),"")</f>
        <v>2</v>
      </c>
      <c r="E59" cm="1">
        <f t="array" ref="E59">IFERROR(IF(ROW()-1&gt;COUNTA([1]!T_Printers[Printers])*COUNTA([1]!T_Resins[Resins]),"",_xlfn.IFS(ROUND(VLOOKUP(C59,[1]!T_Resins[#Data],2,FALSE)/VLOOKUP(A59,[1]!T_Printers[#Data],5,FALSE),1)&lt;=_xlfn.XLOOKUP(B59,[1]Printers!L:L,[1]Printers!O:O,1,0,),ROUND(VLOOKUP(C59,[1]!T_Resins[#Data],2,FALSE)/VLOOKUP(A59,[1]!T_Printers[#Data],5,FALSE),1),ROUND(VLOOKUP(C59,[1]!T_Resins[#Data],2,FALSE)/VLOOKUP(A59,[1]!T_Printers[#Data],5,FALSE),1)&gt;_xlfn.XLOOKUP(B59,[1]Printers!L:L,[1]Printers!O:O,1,0,),10)),"Используйте слой 100 мкм")</f>
        <v>19.5</v>
      </c>
      <c r="F59">
        <f>IFERROR(IF(ROUND(_xlfn.XLOOKUP([1]Parameters!B59,[1]Printers!L:L,[1]Printers!Q:Q,,0)*E59/10,0)*10&lt;_xlfn.XLOOKUP([1]Parameters!B59,[1]Printers!L:L,[1]Printers!P:P,,0),ROUND(_xlfn.XLOOKUP([1]Parameters!B59,[1]Printers!L:L,[1]Printers!Q:Q,,0)*E59/10,0)*10,_xlfn.XLOOKUP([1]Parameters!B59,[1]Printers!L:L,[1]Printers!P:P,,0)),"")</f>
        <v>100</v>
      </c>
      <c r="G59" cm="1">
        <f t="array" ref="G59">IFERROR(IF(ROW()-1&gt;COUNTA([1]!T_Printers[Printers])*COUNTA([1]!T_Resins[Resins]),"",_xlfn.IFS(ROUND(VLOOKUP(C59,[1]!T_Resins[#Data],3,FALSE)/VLOOKUP(A59,[1]!T_Printers[#Data],5,FALSE),1)&lt;=_xlfn.XLOOKUP(B59,[1]Printers!L:L,[1]Printers!O:O,1,0,),ROUND(VLOOKUP(C59,[1]!T_Resins[#Data],3,FALSE)/VLOOKUP(A59,[1]!T_Printers[#Data],5,FALSE),1),ROUND(VLOOKUP(C59,[1]!T_Resins[#Data],3,FALSE)/VLOOKUP(A59,[1]!T_Printers[#Data],5,FALSE),1)&gt;_xlfn.XLOOKUP(B59,[1]Printers!L:L,[1]Printers!O:O,1,0,),10)),"")</f>
        <v>25.3</v>
      </c>
      <c r="H59">
        <f>IFERROR(IF(ROUND(_xlfn.XLOOKUP([1]Parameters!B59,[1]Printers!L:L,[1]Printers!Q:Q,,0)*G59/10,0)*10&lt;_xlfn.XLOOKUP([1]Parameters!B59,[1]Printers!L:L,[1]Printers!P:P,,0),ROUND(_xlfn.XLOOKUP([1]Parameters!B59,[1]Printers!L:L,[1]Printers!Q:Q,,0)*G59/10,0)*10,_xlfn.XLOOKUP([1]Parameters!B59,[1]Printers!L:L,[1]Printers!P:P,,0)),"")</f>
        <v>100</v>
      </c>
      <c r="I59" s="3" t="str" cm="1">
        <f t="array" ref="I59">IFERROR(IF(ROW()-1&gt;COUNTA([1]!T_Printers[Printers])*COUNTA([1]!T_Resins[Resins]),"",_xlfn.IFS(ROUND(VLOOKUP(C59,[1]!T_Resins[#Data],4,FALSE)/VLOOKUP(A59,[1]!T_Printers[#Data],5,FALSE),1)&lt;=_xlfn.XLOOKUP(B59,[1]Printers!L:L,[1]Printers!O:O,1,0,),ROUND(VLOOKUP(C59,[1]!T_Resins[#Data],4,FALSE)/VLOOKUP(A59,[1]!T_Printers[#Data],5,FALSE),1),ROUND(VLOOKUP(C59,[1]!T_Resins[#Data],4,FALSE)/VLOOKUP(A59,[1]!T_Printers[#Data],5,FALSE),1)&gt;_xlfn.XLOOKUP(B59,[1]Printers!L:L,[1]Printers!O:O,1,0,),"")),"")</f>
        <v/>
      </c>
      <c r="J59" t="str">
        <f>IFERROR(IF(ROUND(_xlfn.XLOOKUP([1]Parameters!B59,[1]Printers!L:L,[1]Printers!Q:Q,,0)*I59/10,0)*10&lt;_xlfn.XLOOKUP([1]Parameters!B59,[1]Printers!L:L,[1]Printers!P:P,,0),ROUND(_xlfn.XLOOKUP([1]Parameters!B59,[1]Printers!L:L,[1]Printers!Q:Q,,0)*I59/10,0)*10,_xlfn.XLOOKUP([1]Parameters!B59,[1]Printers!L:L,[1]Printers!P:P,,0)),"")</f>
        <v/>
      </c>
      <c r="K59">
        <f>IF(SUM(E59:J59)&lt;&gt;0,VLOOKUP(A59,[1]!T_Printers[#Data],10,FALSE)+VLOOKUP(C59,[1]!T_Resins[#Data],10,FALSE),"")</f>
        <v>3</v>
      </c>
      <c r="L59">
        <f>IF(SUM(E59:J59)&lt;&gt;0,VLOOKUP(A59,[1]!T_Printers[#Data],11,FALSE),"")</f>
        <v>5</v>
      </c>
      <c r="M59">
        <f>IF(SUM(E59:J59)&lt;&gt;0,VLOOKUP(C59,[1]!T_Resins[#Data],8,FALSE),"")</f>
        <v>120</v>
      </c>
      <c r="N59">
        <f>IF(_xlfn.XLOOKUP(B59,[1]Printers!$L:$L,[1]Printers!$R:$R,0,0)&gt;0,[1]Parameters!M59,IF(SUM(E59:J59)&lt;&gt;0,VLOOKUP(C59,[1]!T_Resins[#Data],9,FALSE),""))</f>
        <v>180</v>
      </c>
      <c r="O59" t="str">
        <f t="shared" si="0"/>
        <v>AnycubicPhoton</v>
      </c>
    </row>
    <row r="60" spans="1:15" x14ac:dyDescent="0.25">
      <c r="A60" t="str">
        <f t="array" ref="A60">IF(ROW()-1&gt;COUNTA([1]!T_Printers[Printers])*COUNTA([1]!T_Resins[Resins]),"",INDEX([1]!T_Printers[Printers],INT((ROW()-2)/COUNTA([1]!T_Resins[Resins])+1)))</f>
        <v>Anycubic Photon</v>
      </c>
      <c r="B60" t="str">
        <f>_xlfn.XLOOKUP(A60,[1]!T_Printers[Printers],[1]!T_Printers[Icon link],,0)</f>
        <v>AnycubicPhoton</v>
      </c>
      <c r="C60" t="str">
        <f t="array" ref="C60">IF(ROW()-1&gt;COUNTA([1]!T_Printers[Printers])*COUNTA([1]!T_Resins[Resins]),"",INDEX([1]!T_Resins[Resins],MOD(ROW()-2,COUNTA([1]!T_Resins[Resins]))+1))</f>
        <v>Dental Peach</v>
      </c>
      <c r="D60">
        <f>IF(SUM(E60:J60)&lt;&gt;0,IF(ROW()-1&gt;COUNTA([1]!T_Printers[Printers])*COUNTA([1]!T_Resins[Resins]),"",2),"")</f>
        <v>2</v>
      </c>
      <c r="E60" cm="1">
        <f t="array" ref="E60">IFERROR(IF(ROW()-1&gt;COUNTA([1]!T_Printers[Printers])*COUNTA([1]!T_Resins[Resins]),"",_xlfn.IFS(ROUND(VLOOKUP(C60,[1]!T_Resins[#Data],2,FALSE)/VLOOKUP(A60,[1]!T_Printers[#Data],5,FALSE),1)&lt;=_xlfn.XLOOKUP(B60,[1]Printers!L:L,[1]Printers!O:O,1,0,),ROUND(VLOOKUP(C60,[1]!T_Resins[#Data],2,FALSE)/VLOOKUP(A60,[1]!T_Printers[#Data],5,FALSE),1),ROUND(VLOOKUP(C60,[1]!T_Resins[#Data],2,FALSE)/VLOOKUP(A60,[1]!T_Printers[#Data],5,FALSE),1)&gt;_xlfn.XLOOKUP(B60,[1]Printers!L:L,[1]Printers!O:O,1,0,),10)),"Используйте слой 100 мкм")</f>
        <v>24.9</v>
      </c>
      <c r="F60">
        <f>IFERROR(IF(ROUND(_xlfn.XLOOKUP([1]Parameters!B60,[1]Printers!L:L,[1]Printers!Q:Q,,0)*E60/10,0)*10&lt;_xlfn.XLOOKUP([1]Parameters!B60,[1]Printers!L:L,[1]Printers!P:P,,0),ROUND(_xlfn.XLOOKUP([1]Parameters!B60,[1]Printers!L:L,[1]Printers!Q:Q,,0)*E60/10,0)*10,_xlfn.XLOOKUP([1]Parameters!B60,[1]Printers!L:L,[1]Printers!P:P,,0)),"")</f>
        <v>100</v>
      </c>
      <c r="G60" cm="1">
        <f t="array" ref="G60">IFERROR(IF(ROW()-1&gt;COUNTA([1]!T_Printers[Printers])*COUNTA([1]!T_Resins[Resins]),"",_xlfn.IFS(ROUND(VLOOKUP(C60,[1]!T_Resins[#Data],3,FALSE)/VLOOKUP(A60,[1]!T_Printers[#Data],5,FALSE),1)&lt;=_xlfn.XLOOKUP(B60,[1]Printers!L:L,[1]Printers!O:O,1,0,),ROUND(VLOOKUP(C60,[1]!T_Resins[#Data],3,FALSE)/VLOOKUP(A60,[1]!T_Printers[#Data],5,FALSE),1),ROUND(VLOOKUP(C60,[1]!T_Resins[#Data],3,FALSE)/VLOOKUP(A60,[1]!T_Printers[#Data],5,FALSE),1)&gt;_xlfn.XLOOKUP(B60,[1]Printers!L:L,[1]Printers!O:O,1,0,),10)),"")</f>
        <v>32.4</v>
      </c>
      <c r="H60">
        <f>IFERROR(IF(ROUND(_xlfn.XLOOKUP([1]Parameters!B60,[1]Printers!L:L,[1]Printers!Q:Q,,0)*G60/10,0)*10&lt;_xlfn.XLOOKUP([1]Parameters!B60,[1]Printers!L:L,[1]Printers!P:P,,0),ROUND(_xlfn.XLOOKUP([1]Parameters!B60,[1]Printers!L:L,[1]Printers!Q:Q,,0)*G60/10,0)*10,_xlfn.XLOOKUP([1]Parameters!B60,[1]Printers!L:L,[1]Printers!P:P,,0)),"")</f>
        <v>100</v>
      </c>
      <c r="I60" s="3" t="str" cm="1">
        <f t="array" ref="I60">IFERROR(IF(ROW()-1&gt;COUNTA([1]!T_Printers[Printers])*COUNTA([1]!T_Resins[Resins]),"",_xlfn.IFS(ROUND(VLOOKUP(C60,[1]!T_Resins[#Data],4,FALSE)/VLOOKUP(A60,[1]!T_Printers[#Data],5,FALSE),1)&lt;=_xlfn.XLOOKUP(B60,[1]Printers!L:L,[1]Printers!O:O,1,0,),ROUND(VLOOKUP(C60,[1]!T_Resins[#Data],4,FALSE)/VLOOKUP(A60,[1]!T_Printers[#Data],5,FALSE),1),ROUND(VLOOKUP(C60,[1]!T_Resins[#Data],4,FALSE)/VLOOKUP(A60,[1]!T_Printers[#Data],5,FALSE),1)&gt;_xlfn.XLOOKUP(B60,[1]Printers!L:L,[1]Printers!O:O,1,0,),"")),"")</f>
        <v/>
      </c>
      <c r="J60" t="str">
        <f>IFERROR(IF(ROUND(_xlfn.XLOOKUP([1]Parameters!B60,[1]Printers!L:L,[1]Printers!Q:Q,,0)*I60/10,0)*10&lt;_xlfn.XLOOKUP([1]Parameters!B60,[1]Printers!L:L,[1]Printers!P:P,,0),ROUND(_xlfn.XLOOKUP([1]Parameters!B60,[1]Printers!L:L,[1]Printers!Q:Q,,0)*I60/10,0)*10,_xlfn.XLOOKUP([1]Parameters!B60,[1]Printers!L:L,[1]Printers!P:P,,0)),"")</f>
        <v/>
      </c>
      <c r="K60">
        <f>IF(SUM(E60:J60)&lt;&gt;0,VLOOKUP(A60,[1]!T_Printers[#Data],10,FALSE)+VLOOKUP(C60,[1]!T_Resins[#Data],10,FALSE),"")</f>
        <v>3</v>
      </c>
      <c r="L60">
        <f>IF(SUM(E60:J60)&lt;&gt;0,VLOOKUP(A60,[1]!T_Printers[#Data],11,FALSE),"")</f>
        <v>5</v>
      </c>
      <c r="M60">
        <f>IF(SUM(E60:J60)&lt;&gt;0,VLOOKUP(C60,[1]!T_Resins[#Data],8,FALSE),"")</f>
        <v>120</v>
      </c>
      <c r="N60">
        <f>IF(_xlfn.XLOOKUP(B60,[1]Printers!$L:$L,[1]Printers!$R:$R,0,0)&gt;0,[1]Parameters!M60,IF(SUM(E60:J60)&lt;&gt;0,VLOOKUP(C60,[1]!T_Resins[#Data],9,FALSE),""))</f>
        <v>180</v>
      </c>
      <c r="O60" t="str">
        <f t="shared" si="0"/>
        <v>AnycubicPhoton</v>
      </c>
    </row>
    <row r="61" spans="1:15" x14ac:dyDescent="0.25">
      <c r="A61" t="str">
        <f t="array" ref="A61">IF(ROW()-1&gt;COUNTA([1]!T_Printers[Printers])*COUNTA([1]!T_Resins[Resins]),"",INDEX([1]!T_Printers[Printers],INT((ROW()-2)/COUNTA([1]!T_Resins[Resins])+1)))</f>
        <v>Anycubic Photon</v>
      </c>
      <c r="B61" t="str">
        <f>_xlfn.XLOOKUP(A61,[1]!T_Printers[Printers],[1]!T_Printers[Icon link],,0)</f>
        <v>AnycubicPhoton</v>
      </c>
      <c r="C61" t="str">
        <f t="array" ref="C61">IF(ROW()-1&gt;COUNTA([1]!T_Printers[Printers])*COUNTA([1]!T_Resins[Resins]),"",INDEX([1]!T_Resins[Resins],MOD(ROW()-2,COUNTA([1]!T_Resins[Resins]))+1))</f>
        <v>Dental Pink</v>
      </c>
      <c r="D61">
        <f>IF(SUM(E61:J61)&lt;&gt;0,IF(ROW()-1&gt;COUNTA([1]!T_Printers[Printers])*COUNTA([1]!T_Resins[Resins]),"",2),"")</f>
        <v>2</v>
      </c>
      <c r="E61" cm="1">
        <f t="array" ref="E61">IFERROR(IF(ROW()-1&gt;COUNTA([1]!T_Printers[Printers])*COUNTA([1]!T_Resins[Resins]),"",_xlfn.IFS(ROUND(VLOOKUP(C61,[1]!T_Resins[#Data],2,FALSE)/VLOOKUP(A61,[1]!T_Printers[#Data],5,FALSE),1)&lt;=_xlfn.XLOOKUP(B61,[1]Printers!L:L,[1]Printers!O:O,1,0,),ROUND(VLOOKUP(C61,[1]!T_Resins[#Data],2,FALSE)/VLOOKUP(A61,[1]!T_Printers[#Data],5,FALSE),1),ROUND(VLOOKUP(C61,[1]!T_Resins[#Data],2,FALSE)/VLOOKUP(A61,[1]!T_Printers[#Data],5,FALSE),1)&gt;_xlfn.XLOOKUP(B61,[1]Printers!L:L,[1]Printers!O:O,1,0,),10)),"Используйте слой 100 мкм")</f>
        <v>15.8</v>
      </c>
      <c r="F61">
        <f>IFERROR(IF(ROUND(_xlfn.XLOOKUP([1]Parameters!B61,[1]Printers!L:L,[1]Printers!Q:Q,,0)*E61/10,0)*10&lt;_xlfn.XLOOKUP([1]Parameters!B61,[1]Printers!L:L,[1]Printers!P:P,,0),ROUND(_xlfn.XLOOKUP([1]Parameters!B61,[1]Printers!L:L,[1]Printers!Q:Q,,0)*E61/10,0)*10,_xlfn.XLOOKUP([1]Parameters!B61,[1]Printers!L:L,[1]Printers!P:P,,0)),"")</f>
        <v>100</v>
      </c>
      <c r="G61" cm="1">
        <f t="array" ref="G61">IFERROR(IF(ROW()-1&gt;COUNTA([1]!T_Printers[Printers])*COUNTA([1]!T_Resins[Resins]),"",_xlfn.IFS(ROUND(VLOOKUP(C61,[1]!T_Resins[#Data],3,FALSE)/VLOOKUP(A61,[1]!T_Printers[#Data],5,FALSE),1)&lt;=_xlfn.XLOOKUP(B61,[1]Printers!L:L,[1]Printers!O:O,1,0,),ROUND(VLOOKUP(C61,[1]!T_Resins[#Data],3,FALSE)/VLOOKUP(A61,[1]!T_Printers[#Data],5,FALSE),1),ROUND(VLOOKUP(C61,[1]!T_Resins[#Data],3,FALSE)/VLOOKUP(A61,[1]!T_Printers[#Data],5,FALSE),1)&gt;_xlfn.XLOOKUP(B61,[1]Printers!L:L,[1]Printers!O:O,1,0,),10)),"")</f>
        <v>20.6</v>
      </c>
      <c r="H61">
        <f>IFERROR(IF(ROUND(_xlfn.XLOOKUP([1]Parameters!B61,[1]Printers!L:L,[1]Printers!Q:Q,,0)*G61/10,0)*10&lt;_xlfn.XLOOKUP([1]Parameters!B61,[1]Printers!L:L,[1]Printers!P:P,,0),ROUND(_xlfn.XLOOKUP([1]Parameters!B61,[1]Printers!L:L,[1]Printers!Q:Q,,0)*G61/10,0)*10,_xlfn.XLOOKUP([1]Parameters!B61,[1]Printers!L:L,[1]Printers!P:P,,0)),"")</f>
        <v>100</v>
      </c>
      <c r="I61" s="3" t="str" cm="1">
        <f t="array" ref="I61">IFERROR(IF(ROW()-1&gt;COUNTA([1]!T_Printers[Printers])*COUNTA([1]!T_Resins[Resins]),"",_xlfn.IFS(ROUND(VLOOKUP(C61,[1]!T_Resins[#Data],4,FALSE)/VLOOKUP(A61,[1]!T_Printers[#Data],5,FALSE),1)&lt;=_xlfn.XLOOKUP(B61,[1]Printers!L:L,[1]Printers!O:O,1,0,),ROUND(VLOOKUP(C61,[1]!T_Resins[#Data],4,FALSE)/VLOOKUP(A61,[1]!T_Printers[#Data],5,FALSE),1),ROUND(VLOOKUP(C61,[1]!T_Resins[#Data],4,FALSE)/VLOOKUP(A61,[1]!T_Printers[#Data],5,FALSE),1)&gt;_xlfn.XLOOKUP(B61,[1]Printers!L:L,[1]Printers!O:O,1,0,),"")),"")</f>
        <v/>
      </c>
      <c r="J61" t="str">
        <f>IFERROR(IF(ROUND(_xlfn.XLOOKUP([1]Parameters!B61,[1]Printers!L:L,[1]Printers!Q:Q,,0)*I61/10,0)*10&lt;_xlfn.XLOOKUP([1]Parameters!B61,[1]Printers!L:L,[1]Printers!P:P,,0),ROUND(_xlfn.XLOOKUP([1]Parameters!B61,[1]Printers!L:L,[1]Printers!Q:Q,,0)*I61/10,0)*10,_xlfn.XLOOKUP([1]Parameters!B61,[1]Printers!L:L,[1]Printers!P:P,,0)),"")</f>
        <v/>
      </c>
      <c r="K61">
        <f>IF(SUM(E61:J61)&lt;&gt;0,VLOOKUP(A61,[1]!T_Printers[#Data],10,FALSE)+VLOOKUP(C61,[1]!T_Resins[#Data],10,FALSE),"")</f>
        <v>2</v>
      </c>
      <c r="L61">
        <f>IF(SUM(E61:J61)&lt;&gt;0,VLOOKUP(A61,[1]!T_Printers[#Data],11,FALSE),"")</f>
        <v>5</v>
      </c>
      <c r="M61">
        <f>IF(SUM(E61:J61)&lt;&gt;0,VLOOKUP(C61,[1]!T_Resins[#Data],8,FALSE),"")</f>
        <v>120</v>
      </c>
      <c r="N61">
        <f>IF(_xlfn.XLOOKUP(B61,[1]Printers!$L:$L,[1]Printers!$R:$R,0,0)&gt;0,[1]Parameters!M61,IF(SUM(E61:J61)&lt;&gt;0,VLOOKUP(C61,[1]!T_Resins[#Data],9,FALSE),""))</f>
        <v>180</v>
      </c>
      <c r="O61" t="str">
        <f t="shared" si="0"/>
        <v>AnycubicPhoton</v>
      </c>
    </row>
    <row r="62" spans="1:15" x14ac:dyDescent="0.25">
      <c r="A62" t="str">
        <f t="array" ref="A62">IF(ROW()-1&gt;COUNTA([1]!T_Printers[Printers])*COUNTA([1]!T_Resins[Resins]),"",INDEX([1]!T_Printers[Printers],INT((ROW()-2)/COUNTA([1]!T_Resins[Resins])+1)))</f>
        <v>Anycubic Photon</v>
      </c>
      <c r="B62" t="str">
        <f>_xlfn.XLOOKUP(A62,[1]!T_Printers[Printers],[1]!T_Printers[Icon link],,0)</f>
        <v>AnycubicPhoton</v>
      </c>
      <c r="C62" t="str">
        <f t="array" ref="C62">IF(ROW()-1&gt;COUNTA([1]!T_Printers[Printers])*COUNTA([1]!T_Resins[Resins]),"",INDEX([1]!T_Resins[Resins],MOD(ROW()-2,COUNTA([1]!T_Resins[Resins]))+1))</f>
        <v>Dental Soft Pink</v>
      </c>
      <c r="D62">
        <f>IF(SUM(E62:J62)&lt;&gt;0,IF(ROW()-1&gt;COUNTA([1]!T_Printers[Printers])*COUNTA([1]!T_Resins[Resins]),"",2),"")</f>
        <v>2</v>
      </c>
      <c r="E62" cm="1">
        <f t="array" ref="E62">IFERROR(IF(ROW()-1&gt;COUNTA([1]!T_Printers[Printers])*COUNTA([1]!T_Resins[Resins]),"",_xlfn.IFS(ROUND(VLOOKUP(C62,[1]!T_Resins[#Data],2,FALSE)/VLOOKUP(A62,[1]!T_Printers[#Data],5,FALSE),1)&lt;=_xlfn.XLOOKUP(B62,[1]Printers!L:L,[1]Printers!O:O,1,0,),ROUND(VLOOKUP(C62,[1]!T_Resins[#Data],2,FALSE)/VLOOKUP(A62,[1]!T_Printers[#Data],5,FALSE),1),ROUND(VLOOKUP(C62,[1]!T_Resins[#Data],2,FALSE)/VLOOKUP(A62,[1]!T_Printers[#Data],5,FALSE),1)&gt;_xlfn.XLOOKUP(B62,[1]Printers!L:L,[1]Printers!O:O,1,0,),10)),"Используйте слой 100 мкм")</f>
        <v>23.5</v>
      </c>
      <c r="F62">
        <f>IFERROR(IF(ROUND(_xlfn.XLOOKUP([1]Parameters!B62,[1]Printers!L:L,[1]Printers!Q:Q,,0)*E62/10,0)*10&lt;_xlfn.XLOOKUP([1]Parameters!B62,[1]Printers!L:L,[1]Printers!P:P,,0),ROUND(_xlfn.XLOOKUP([1]Parameters!B62,[1]Printers!L:L,[1]Printers!Q:Q,,0)*E62/10,0)*10,_xlfn.XLOOKUP([1]Parameters!B62,[1]Printers!L:L,[1]Printers!P:P,,0)),"")</f>
        <v>100</v>
      </c>
      <c r="G62" cm="1">
        <f t="array" ref="G62">IFERROR(IF(ROW()-1&gt;COUNTA([1]!T_Printers[Printers])*COUNTA([1]!T_Resins[Resins]),"",_xlfn.IFS(ROUND(VLOOKUP(C62,[1]!T_Resins[#Data],3,FALSE)/VLOOKUP(A62,[1]!T_Printers[#Data],5,FALSE),1)&lt;=_xlfn.XLOOKUP(B62,[1]Printers!L:L,[1]Printers!O:O,1,0,),ROUND(VLOOKUP(C62,[1]!T_Resins[#Data],3,FALSE)/VLOOKUP(A62,[1]!T_Printers[#Data],5,FALSE),1),ROUND(VLOOKUP(C62,[1]!T_Resins[#Data],3,FALSE)/VLOOKUP(A62,[1]!T_Printers[#Data],5,FALSE),1)&gt;_xlfn.XLOOKUP(B62,[1]Printers!L:L,[1]Printers!O:O,1,0,),10)),"")</f>
        <v>30.3</v>
      </c>
      <c r="H62">
        <f>IFERROR(IF(ROUND(_xlfn.XLOOKUP([1]Parameters!B62,[1]Printers!L:L,[1]Printers!Q:Q,,0)*G62/10,0)*10&lt;_xlfn.XLOOKUP([1]Parameters!B62,[1]Printers!L:L,[1]Printers!P:P,,0),ROUND(_xlfn.XLOOKUP([1]Parameters!B62,[1]Printers!L:L,[1]Printers!Q:Q,,0)*G62/10,0)*10,_xlfn.XLOOKUP([1]Parameters!B62,[1]Printers!L:L,[1]Printers!P:P,,0)),"")</f>
        <v>100</v>
      </c>
      <c r="I62" s="3" t="str" cm="1">
        <f t="array" ref="I62">IFERROR(IF(ROW()-1&gt;COUNTA([1]!T_Printers[Printers])*COUNTA([1]!T_Resins[Resins]),"",_xlfn.IFS(ROUND(VLOOKUP(C62,[1]!T_Resins[#Data],4,FALSE)/VLOOKUP(A62,[1]!T_Printers[#Data],5,FALSE),1)&lt;=_xlfn.XLOOKUP(B62,[1]Printers!L:L,[1]Printers!O:O,1,0,),ROUND(VLOOKUP(C62,[1]!T_Resins[#Data],4,FALSE)/VLOOKUP(A62,[1]!T_Printers[#Data],5,FALSE),1),ROUND(VLOOKUP(C62,[1]!T_Resins[#Data],4,FALSE)/VLOOKUP(A62,[1]!T_Printers[#Data],5,FALSE),1)&gt;_xlfn.XLOOKUP(B62,[1]Printers!L:L,[1]Printers!O:O,1,0,),"")),"")</f>
        <v/>
      </c>
      <c r="J62" t="str">
        <f>IFERROR(IF(ROUND(_xlfn.XLOOKUP([1]Parameters!B62,[1]Printers!L:L,[1]Printers!Q:Q,,0)*I62/10,0)*10&lt;_xlfn.XLOOKUP([1]Parameters!B62,[1]Printers!L:L,[1]Printers!P:P,,0),ROUND(_xlfn.XLOOKUP([1]Parameters!B62,[1]Printers!L:L,[1]Printers!Q:Q,,0)*I62/10,0)*10,_xlfn.XLOOKUP([1]Parameters!B62,[1]Printers!L:L,[1]Printers!P:P,,0)),"")</f>
        <v/>
      </c>
      <c r="K62">
        <f>IF(SUM(E62:J62)&lt;&gt;0,VLOOKUP(A62,[1]!T_Printers[#Data],10,FALSE)+VLOOKUP(C62,[1]!T_Resins[#Data],10,FALSE),"")</f>
        <v>2</v>
      </c>
      <c r="L62">
        <f>IF(SUM(E62:J62)&lt;&gt;0,VLOOKUP(A62,[1]!T_Printers[#Data],11,FALSE),"")</f>
        <v>5</v>
      </c>
      <c r="M62">
        <f>IF(SUM(E62:J62)&lt;&gt;0,VLOOKUP(C62,[1]!T_Resins[#Data],8,FALSE),"")</f>
        <v>60</v>
      </c>
      <c r="N62">
        <f>IF(_xlfn.XLOOKUP(B62,[1]Printers!$L:$L,[1]Printers!$R:$R,0,0)&gt;0,[1]Parameters!M62,IF(SUM(E62:J62)&lt;&gt;0,VLOOKUP(C62,[1]!T_Resins[#Data],9,FALSE),""))</f>
        <v>60</v>
      </c>
      <c r="O62" t="str">
        <f t="shared" si="0"/>
        <v>AnycubicPhoton</v>
      </c>
    </row>
    <row r="63" spans="1:15" x14ac:dyDescent="0.25">
      <c r="A63" t="str">
        <f t="array" ref="A63">IF(ROW()-1&gt;COUNTA([1]!T_Printers[Printers])*COUNTA([1]!T_Resins[Resins]),"",INDEX([1]!T_Printers[Printers],INT((ROW()-2)/COUNTA([1]!T_Resins[Resins])+1)))</f>
        <v>Anycubic Photon</v>
      </c>
      <c r="B63" t="str">
        <f>_xlfn.XLOOKUP(A63,[1]!T_Printers[Printers],[1]!T_Printers[Icon link],,0)</f>
        <v>AnycubicPhoton</v>
      </c>
      <c r="C63" t="str">
        <f t="array" ref="C63">IF(ROW()-1&gt;COUNTA([1]!T_Printers[Printers])*COUNTA([1]!T_Resins[Resins]),"",INDEX([1]!T_Resins[Resins],MOD(ROW()-2,COUNTA([1]!T_Resins[Resins]))+1))</f>
        <v>Dental Sand A1-A2</v>
      </c>
      <c r="D63">
        <f>IF(SUM(E63:J63)&lt;&gt;0,IF(ROW()-1&gt;COUNTA([1]!T_Printers[Printers])*COUNTA([1]!T_Resins[Resins]),"",2),"")</f>
        <v>2</v>
      </c>
      <c r="E63" cm="1">
        <f t="array" ref="E63">IFERROR(IF(ROW()-1&gt;COUNTA([1]!T_Printers[Printers])*COUNTA([1]!T_Resins[Resins]),"",_xlfn.IFS(ROUND(VLOOKUP(C63,[1]!T_Resins[#Data],2,FALSE)/VLOOKUP(A63,[1]!T_Printers[#Data],5,FALSE),1)&lt;=_xlfn.XLOOKUP(B63,[1]Printers!L:L,[1]Printers!O:O,1,0,),ROUND(VLOOKUP(C63,[1]!T_Resins[#Data],2,FALSE)/VLOOKUP(A63,[1]!T_Printers[#Data],5,FALSE),1),ROUND(VLOOKUP(C63,[1]!T_Resins[#Data],2,FALSE)/VLOOKUP(A63,[1]!T_Printers[#Data],5,FALSE),1)&gt;_xlfn.XLOOKUP(B63,[1]Printers!L:L,[1]Printers!O:O,1,0,),10)),"Используйте слой 100 мкм")</f>
        <v>13.4</v>
      </c>
      <c r="F63">
        <f>IFERROR(IF(ROUND(_xlfn.XLOOKUP([1]Parameters!B63,[1]Printers!L:L,[1]Printers!Q:Q,,0)*E63/10,0)*10&lt;_xlfn.XLOOKUP([1]Parameters!B63,[1]Printers!L:L,[1]Printers!P:P,,0),ROUND(_xlfn.XLOOKUP([1]Parameters!B63,[1]Printers!L:L,[1]Printers!Q:Q,,0)*E63/10,0)*10,_xlfn.XLOOKUP([1]Parameters!B63,[1]Printers!L:L,[1]Printers!P:P,,0)),"")</f>
        <v>100</v>
      </c>
      <c r="G63" cm="1">
        <f t="array" ref="G63">IFERROR(IF(ROW()-1&gt;COUNTA([1]!T_Printers[Printers])*COUNTA([1]!T_Resins[Resins]),"",_xlfn.IFS(ROUND(VLOOKUP(C63,[1]!T_Resins[#Data],3,FALSE)/VLOOKUP(A63,[1]!T_Printers[#Data],5,FALSE),1)&lt;=_xlfn.XLOOKUP(B63,[1]Printers!L:L,[1]Printers!O:O,1,0,),ROUND(VLOOKUP(C63,[1]!T_Resins[#Data],3,FALSE)/VLOOKUP(A63,[1]!T_Printers[#Data],5,FALSE),1),ROUND(VLOOKUP(C63,[1]!T_Resins[#Data],3,FALSE)/VLOOKUP(A63,[1]!T_Printers[#Data],5,FALSE),1)&gt;_xlfn.XLOOKUP(B63,[1]Printers!L:L,[1]Printers!O:O,1,0,),10)),"")</f>
        <v>17.399999999999999</v>
      </c>
      <c r="H63">
        <f>IFERROR(IF(ROUND(_xlfn.XLOOKUP([1]Parameters!B63,[1]Printers!L:L,[1]Printers!Q:Q,,0)*G63/10,0)*10&lt;_xlfn.XLOOKUP([1]Parameters!B63,[1]Printers!L:L,[1]Printers!P:P,,0),ROUND(_xlfn.XLOOKUP([1]Parameters!B63,[1]Printers!L:L,[1]Printers!Q:Q,,0)*G63/10,0)*10,_xlfn.XLOOKUP([1]Parameters!B63,[1]Printers!L:L,[1]Printers!P:P,,0)),"")</f>
        <v>100</v>
      </c>
      <c r="I63" s="3" t="str" cm="1">
        <f t="array" ref="I63">IFERROR(IF(ROW()-1&gt;COUNTA([1]!T_Printers[Printers])*COUNTA([1]!T_Resins[Resins]),"",_xlfn.IFS(ROUND(VLOOKUP(C63,[1]!T_Resins[#Data],4,FALSE)/VLOOKUP(A63,[1]!T_Printers[#Data],5,FALSE),1)&lt;=_xlfn.XLOOKUP(B63,[1]Printers!L:L,[1]Printers!O:O,1,0,),ROUND(VLOOKUP(C63,[1]!T_Resins[#Data],4,FALSE)/VLOOKUP(A63,[1]!T_Printers[#Data],5,FALSE),1),ROUND(VLOOKUP(C63,[1]!T_Resins[#Data],4,FALSE)/VLOOKUP(A63,[1]!T_Printers[#Data],5,FALSE),1)&gt;_xlfn.XLOOKUP(B63,[1]Printers!L:L,[1]Printers!O:O,1,0,),"")),"")</f>
        <v/>
      </c>
      <c r="J63" t="str">
        <f>IFERROR(IF(ROUND(_xlfn.XLOOKUP([1]Parameters!B63,[1]Printers!L:L,[1]Printers!Q:Q,,0)*I63/10,0)*10&lt;_xlfn.XLOOKUP([1]Parameters!B63,[1]Printers!L:L,[1]Printers!P:P,,0),ROUND(_xlfn.XLOOKUP([1]Parameters!B63,[1]Printers!L:L,[1]Printers!Q:Q,,0)*I63/10,0)*10,_xlfn.XLOOKUP([1]Parameters!B63,[1]Printers!L:L,[1]Printers!P:P,,0)),"")</f>
        <v/>
      </c>
      <c r="K63">
        <f>IF(SUM(E63:J63)&lt;&gt;0,VLOOKUP(A63,[1]!T_Printers[#Data],10,FALSE)+VLOOKUP(C63,[1]!T_Resins[#Data],10,FALSE),"")</f>
        <v>3</v>
      </c>
      <c r="L63">
        <f>IF(SUM(E63:J63)&lt;&gt;0,VLOOKUP(A63,[1]!T_Printers[#Data],11,FALSE),"")</f>
        <v>5</v>
      </c>
      <c r="M63">
        <f>IF(SUM(E63:J63)&lt;&gt;0,VLOOKUP(C63,[1]!T_Resins[#Data],8,FALSE),"")</f>
        <v>120</v>
      </c>
      <c r="N63">
        <f>IF(_xlfn.XLOOKUP(B63,[1]Printers!$L:$L,[1]Printers!$R:$R,0,0)&gt;0,[1]Parameters!M63,IF(SUM(E63:J63)&lt;&gt;0,VLOOKUP(C63,[1]!T_Resins[#Data],9,FALSE),""))</f>
        <v>180</v>
      </c>
      <c r="O63" t="str">
        <f t="shared" si="0"/>
        <v>AnycubicPhoton</v>
      </c>
    </row>
    <row r="64" spans="1:15" x14ac:dyDescent="0.25">
      <c r="A64" t="str">
        <f t="array" ref="A64">IF(ROW()-1&gt;COUNTA([1]!T_Printers[Printers])*COUNTA([1]!T_Resins[Resins]),"",INDEX([1]!T_Printers[Printers],INT((ROW()-2)/COUNTA([1]!T_Resins[Resins])+1)))</f>
        <v>Anycubic Photon</v>
      </c>
      <c r="B64" t="str">
        <f>_xlfn.XLOOKUP(A64,[1]!T_Printers[Printers],[1]!T_Printers[Icon link],,0)</f>
        <v>AnycubicPhoton</v>
      </c>
      <c r="C64" t="str">
        <f t="array" ref="C64">IF(ROW()-1&gt;COUNTA([1]!T_Printers[Printers])*COUNTA([1]!T_Resins[Resins]),"",INDEX([1]!T_Resins[Resins],MOD(ROW()-2,COUNTA([1]!T_Resins[Resins]))+1))</f>
        <v xml:space="preserve">Dental Sand A1-A2 (Обновленная версия) </v>
      </c>
      <c r="D64">
        <f>IF(SUM(E64:J64)&lt;&gt;0,IF(ROW()-1&gt;COUNTA([1]!T_Printers[Printers])*COUNTA([1]!T_Resins[Resins]),"",2),"")</f>
        <v>2</v>
      </c>
      <c r="E64" cm="1">
        <f t="array" ref="E64">IFERROR(IF(ROW()-1&gt;COUNTA([1]!T_Printers[Printers])*COUNTA([1]!T_Resins[Resins]),"",_xlfn.IFS(ROUND(VLOOKUP(C64,[1]!T_Resins[#Data],2,FALSE)/VLOOKUP(A64,[1]!T_Printers[#Data],5,FALSE),1)&lt;=_xlfn.XLOOKUP(B64,[1]Printers!L:L,[1]Printers!O:O,1,0,),ROUND(VLOOKUP(C64,[1]!T_Resins[#Data],2,FALSE)/VLOOKUP(A64,[1]!T_Printers[#Data],5,FALSE),1),ROUND(VLOOKUP(C64,[1]!T_Resins[#Data],2,FALSE)/VLOOKUP(A64,[1]!T_Printers[#Data],5,FALSE),1)&gt;_xlfn.XLOOKUP(B64,[1]Printers!L:L,[1]Printers!O:O,1,0,),10)),"Используйте слой 100 мкм")</f>
        <v>35.799999999999997</v>
      </c>
      <c r="F64">
        <f>IFERROR(IF(ROUND(_xlfn.XLOOKUP([1]Parameters!B64,[1]Printers!L:L,[1]Printers!Q:Q,,0)*E64/10,0)*10&lt;_xlfn.XLOOKUP([1]Parameters!B64,[1]Printers!L:L,[1]Printers!P:P,,0),ROUND(_xlfn.XLOOKUP([1]Parameters!B64,[1]Printers!L:L,[1]Printers!Q:Q,,0)*E64/10,0)*10,_xlfn.XLOOKUP([1]Parameters!B64,[1]Printers!L:L,[1]Printers!P:P,,0)),"")</f>
        <v>100</v>
      </c>
      <c r="G64" cm="1">
        <f t="array" ref="G64">IFERROR(IF(ROW()-1&gt;COUNTA([1]!T_Printers[Printers])*COUNTA([1]!T_Resins[Resins]),"",_xlfn.IFS(ROUND(VLOOKUP(C64,[1]!T_Resins[#Data],3,FALSE)/VLOOKUP(A64,[1]!T_Printers[#Data],5,FALSE),1)&lt;=_xlfn.XLOOKUP(B64,[1]Printers!L:L,[1]Printers!O:O,1,0,),ROUND(VLOOKUP(C64,[1]!T_Resins[#Data],3,FALSE)/VLOOKUP(A64,[1]!T_Printers[#Data],5,FALSE),1),ROUND(VLOOKUP(C64,[1]!T_Resins[#Data],3,FALSE)/VLOOKUP(A64,[1]!T_Printers[#Data],5,FALSE),1)&gt;_xlfn.XLOOKUP(B64,[1]Printers!L:L,[1]Printers!O:O,1,0,),10)),"")</f>
        <v>37.5</v>
      </c>
      <c r="H64">
        <f>IFERROR(IF(ROUND(_xlfn.XLOOKUP([1]Parameters!B64,[1]Printers!L:L,[1]Printers!Q:Q,,0)*G64/10,0)*10&lt;_xlfn.XLOOKUP([1]Parameters!B64,[1]Printers!L:L,[1]Printers!P:P,,0),ROUND(_xlfn.XLOOKUP([1]Parameters!B64,[1]Printers!L:L,[1]Printers!Q:Q,,0)*G64/10,0)*10,_xlfn.XLOOKUP([1]Parameters!B64,[1]Printers!L:L,[1]Printers!P:P,,0)),"")</f>
        <v>100</v>
      </c>
      <c r="I64" s="3" t="str" cm="1">
        <f t="array" ref="I64">IFERROR(IF(ROW()-1&gt;COUNTA([1]!T_Printers[Printers])*COUNTA([1]!T_Resins[Resins]),"",_xlfn.IFS(ROUND(VLOOKUP(C64,[1]!T_Resins[#Data],4,FALSE)/VLOOKUP(A64,[1]!T_Printers[#Data],5,FALSE),1)&lt;=_xlfn.XLOOKUP(B64,[1]Printers!L:L,[1]Printers!O:O,1,0,),ROUND(VLOOKUP(C64,[1]!T_Resins[#Data],4,FALSE)/VLOOKUP(A64,[1]!T_Printers[#Data],5,FALSE),1),ROUND(VLOOKUP(C64,[1]!T_Resins[#Data],4,FALSE)/VLOOKUP(A64,[1]!T_Printers[#Data],5,FALSE),1)&gt;_xlfn.XLOOKUP(B64,[1]Printers!L:L,[1]Printers!O:O,1,0,),"")),"")</f>
        <v/>
      </c>
      <c r="J64" t="str">
        <f>IFERROR(IF(ROUND(_xlfn.XLOOKUP([1]Parameters!B64,[1]Printers!L:L,[1]Printers!Q:Q,,0)*I64/10,0)*10&lt;_xlfn.XLOOKUP([1]Parameters!B64,[1]Printers!L:L,[1]Printers!P:P,,0),ROUND(_xlfn.XLOOKUP([1]Parameters!B64,[1]Printers!L:L,[1]Printers!Q:Q,,0)*I64/10,0)*10,_xlfn.XLOOKUP([1]Parameters!B64,[1]Printers!L:L,[1]Printers!P:P,,0)),"")</f>
        <v/>
      </c>
      <c r="K64">
        <f>IF(SUM(E64:J64)&lt;&gt;0,VLOOKUP(A64,[1]!T_Printers[#Data],10,FALSE)+VLOOKUP(C64,[1]!T_Resins[#Data],10,FALSE),"")</f>
        <v>3</v>
      </c>
      <c r="L64">
        <f>IF(SUM(E64:J64)&lt;&gt;0,VLOOKUP(A64,[1]!T_Printers[#Data],11,FALSE),"")</f>
        <v>5</v>
      </c>
      <c r="M64">
        <f>IF(SUM(E64:J64)&lt;&gt;0,VLOOKUP(C64,[1]!T_Resins[#Data],8,FALSE),"")</f>
        <v>120</v>
      </c>
      <c r="N64">
        <f>IF(_xlfn.XLOOKUP(B64,[1]Printers!$L:$L,[1]Printers!$R:$R,0,0)&gt;0,[1]Parameters!M64,IF(SUM(E64:J64)&lt;&gt;0,VLOOKUP(C64,[1]!T_Resins[#Data],9,FALSE),""))</f>
        <v>180</v>
      </c>
      <c r="O64" t="str">
        <f t="shared" si="0"/>
        <v>AnycubicPhoton</v>
      </c>
    </row>
    <row r="65" spans="1:15" x14ac:dyDescent="0.25">
      <c r="A65" t="str">
        <f t="array" ref="A65">IF(ROW()-1&gt;COUNTA([1]!T_Printers[Printers])*COUNTA([1]!T_Resins[Resins]),"",INDEX([1]!T_Printers[Printers],INT((ROW()-2)/COUNTA([1]!T_Resins[Resins])+1)))</f>
        <v>Anycubic Photon</v>
      </c>
      <c r="B65" t="str">
        <f>_xlfn.XLOOKUP(A65,[1]!T_Printers[Printers],[1]!T_Printers[Icon link],,0)</f>
        <v>AnycubicPhoton</v>
      </c>
      <c r="C65" t="str">
        <f t="array" ref="C65">IF(ROW()-1&gt;COUNTA([1]!T_Printers[Printers])*COUNTA([1]!T_Resins[Resins]),"",INDEX([1]!T_Resins[Resins],MOD(ROW()-2,COUNTA([1]!T_Resins[Resins]))+1))</f>
        <v>Dental Sand A3</v>
      </c>
      <c r="D65">
        <f>IF(SUM(E65:J65)&lt;&gt;0,IF(ROW()-1&gt;COUNTA([1]!T_Printers[Printers])*COUNTA([1]!T_Resins[Resins]),"",2),"")</f>
        <v>2</v>
      </c>
      <c r="E65" cm="1">
        <f t="array" ref="E65">IFERROR(IF(ROW()-1&gt;COUNTA([1]!T_Printers[Printers])*COUNTA([1]!T_Resins[Resins]),"",_xlfn.IFS(ROUND(VLOOKUP(C65,[1]!T_Resins[#Data],2,FALSE)/VLOOKUP(A65,[1]!T_Printers[#Data],5,FALSE),1)&lt;=_xlfn.XLOOKUP(B65,[1]Printers!L:L,[1]Printers!O:O,1,0,),ROUND(VLOOKUP(C65,[1]!T_Resins[#Data],2,FALSE)/VLOOKUP(A65,[1]!T_Printers[#Data],5,FALSE),1),ROUND(VLOOKUP(C65,[1]!T_Resins[#Data],2,FALSE)/VLOOKUP(A65,[1]!T_Printers[#Data],5,FALSE),1)&gt;_xlfn.XLOOKUP(B65,[1]Printers!L:L,[1]Printers!O:O,1,0,),10)),"Используйте слой 100 мкм")</f>
        <v>13.4</v>
      </c>
      <c r="F65">
        <f>IFERROR(IF(ROUND(_xlfn.XLOOKUP([1]Parameters!B65,[1]Printers!L:L,[1]Printers!Q:Q,,0)*E65/10,0)*10&lt;_xlfn.XLOOKUP([1]Parameters!B65,[1]Printers!L:L,[1]Printers!P:P,,0),ROUND(_xlfn.XLOOKUP([1]Parameters!B65,[1]Printers!L:L,[1]Printers!Q:Q,,0)*E65/10,0)*10,_xlfn.XLOOKUP([1]Parameters!B65,[1]Printers!L:L,[1]Printers!P:P,,0)),"")</f>
        <v>100</v>
      </c>
      <c r="G65" cm="1">
        <f t="array" ref="G65">IFERROR(IF(ROW()-1&gt;COUNTA([1]!T_Printers[Printers])*COUNTA([1]!T_Resins[Resins]),"",_xlfn.IFS(ROUND(VLOOKUP(C65,[1]!T_Resins[#Data],3,FALSE)/VLOOKUP(A65,[1]!T_Printers[#Data],5,FALSE),1)&lt;=_xlfn.XLOOKUP(B65,[1]Printers!L:L,[1]Printers!O:O,1,0,),ROUND(VLOOKUP(C65,[1]!T_Resins[#Data],3,FALSE)/VLOOKUP(A65,[1]!T_Printers[#Data],5,FALSE),1),ROUND(VLOOKUP(C65,[1]!T_Resins[#Data],3,FALSE)/VLOOKUP(A65,[1]!T_Printers[#Data],5,FALSE),1)&gt;_xlfn.XLOOKUP(B65,[1]Printers!L:L,[1]Printers!O:O,1,0,),10)),"")</f>
        <v>17.399999999999999</v>
      </c>
      <c r="H65">
        <f>IFERROR(IF(ROUND(_xlfn.XLOOKUP([1]Parameters!B65,[1]Printers!L:L,[1]Printers!Q:Q,,0)*G65/10,0)*10&lt;_xlfn.XLOOKUP([1]Parameters!B65,[1]Printers!L:L,[1]Printers!P:P,,0),ROUND(_xlfn.XLOOKUP([1]Parameters!B65,[1]Printers!L:L,[1]Printers!Q:Q,,0)*G65/10,0)*10,_xlfn.XLOOKUP([1]Parameters!B65,[1]Printers!L:L,[1]Printers!P:P,,0)),"")</f>
        <v>100</v>
      </c>
      <c r="I65" s="3" t="str" cm="1">
        <f t="array" ref="I65">IFERROR(IF(ROW()-1&gt;COUNTA([1]!T_Printers[Printers])*COUNTA([1]!T_Resins[Resins]),"",_xlfn.IFS(ROUND(VLOOKUP(C65,[1]!T_Resins[#Data],4,FALSE)/VLOOKUP(A65,[1]!T_Printers[#Data],5,FALSE),1)&lt;=_xlfn.XLOOKUP(B65,[1]Printers!L:L,[1]Printers!O:O,1,0,),ROUND(VLOOKUP(C65,[1]!T_Resins[#Data],4,FALSE)/VLOOKUP(A65,[1]!T_Printers[#Data],5,FALSE),1),ROUND(VLOOKUP(C65,[1]!T_Resins[#Data],4,FALSE)/VLOOKUP(A65,[1]!T_Printers[#Data],5,FALSE),1)&gt;_xlfn.XLOOKUP(B65,[1]Printers!L:L,[1]Printers!O:O,1,0,),"")),"")</f>
        <v/>
      </c>
      <c r="J65" t="str">
        <f>IFERROR(IF(ROUND(_xlfn.XLOOKUP([1]Parameters!B65,[1]Printers!L:L,[1]Printers!Q:Q,,0)*I65/10,0)*10&lt;_xlfn.XLOOKUP([1]Parameters!B65,[1]Printers!L:L,[1]Printers!P:P,,0),ROUND(_xlfn.XLOOKUP([1]Parameters!B65,[1]Printers!L:L,[1]Printers!Q:Q,,0)*I65/10,0)*10,_xlfn.XLOOKUP([1]Parameters!B65,[1]Printers!L:L,[1]Printers!P:P,,0)),"")</f>
        <v/>
      </c>
      <c r="K65">
        <f>IF(SUM(E65:J65)&lt;&gt;0,VLOOKUP(A65,[1]!T_Printers[#Data],10,FALSE)+VLOOKUP(C65,[1]!T_Resins[#Data],10,FALSE),"")</f>
        <v>3</v>
      </c>
      <c r="L65">
        <f>IF(SUM(E65:J65)&lt;&gt;0,VLOOKUP(A65,[1]!T_Printers[#Data],11,FALSE),"")</f>
        <v>5</v>
      </c>
      <c r="M65">
        <f>IF(SUM(E65:J65)&lt;&gt;0,VLOOKUP(C65,[1]!T_Resins[#Data],8,FALSE),"")</f>
        <v>120</v>
      </c>
      <c r="N65">
        <f>IF(_xlfn.XLOOKUP(B65,[1]Printers!$L:$L,[1]Printers!$R:$R,0,0)&gt;0,[1]Parameters!M65,IF(SUM(E65:J65)&lt;&gt;0,VLOOKUP(C65,[1]!T_Resins[#Data],9,FALSE),""))</f>
        <v>180</v>
      </c>
      <c r="O65" t="str">
        <f t="shared" si="0"/>
        <v>AnycubicPhoton</v>
      </c>
    </row>
    <row r="66" spans="1:15" x14ac:dyDescent="0.25">
      <c r="A66" t="str">
        <f t="array" ref="A66">IF(ROW()-1&gt;COUNTA([1]!T_Printers[Printers])*COUNTA([1]!T_Resins[Resins]),"",INDEX([1]!T_Printers[Printers],INT((ROW()-2)/COUNTA([1]!T_Resins[Resins])+1)))</f>
        <v>Anycubic Photon</v>
      </c>
      <c r="B66" t="str">
        <f>_xlfn.XLOOKUP(A66,[1]!T_Printers[Printers],[1]!T_Printers[Icon link],,0)</f>
        <v>AnycubicPhoton</v>
      </c>
      <c r="C66" t="str">
        <f t="array" ref="C66">IF(ROW()-1&gt;COUNTA([1]!T_Printers[Printers])*COUNTA([1]!T_Resins[Resins]),"",INDEX([1]!T_Resins[Resins],MOD(ROW()-2,COUNTA([1]!T_Resins[Resins]))+1))</f>
        <v xml:space="preserve">Dental Sand A3 (Обновленная версия) </v>
      </c>
      <c r="D66">
        <f>IF(SUM(E66:J66)&lt;&gt;0,IF(ROW()-1&gt;COUNTA([1]!T_Printers[Printers])*COUNTA([1]!T_Resins[Resins]),"",2),"")</f>
        <v>2</v>
      </c>
      <c r="E66" cm="1">
        <f t="array" ref="E66">IFERROR(IF(ROW()-1&gt;COUNTA([1]!T_Printers[Printers])*COUNTA([1]!T_Resins[Resins]),"",_xlfn.IFS(ROUND(VLOOKUP(C66,[1]!T_Resins[#Data],2,FALSE)/VLOOKUP(A66,[1]!T_Printers[#Data],5,FALSE),1)&lt;=_xlfn.XLOOKUP(B66,[1]Printers!L:L,[1]Printers!O:O,1,0,),ROUND(VLOOKUP(C66,[1]!T_Resins[#Data],2,FALSE)/VLOOKUP(A66,[1]!T_Printers[#Data],5,FALSE),1),ROUND(VLOOKUP(C66,[1]!T_Resins[#Data],2,FALSE)/VLOOKUP(A66,[1]!T_Printers[#Data],5,FALSE),1)&gt;_xlfn.XLOOKUP(B66,[1]Printers!L:L,[1]Printers!O:O,1,0,),10)),"Используйте слой 100 мкм")</f>
        <v>35.799999999999997</v>
      </c>
      <c r="F66">
        <f>IFERROR(IF(ROUND(_xlfn.XLOOKUP([1]Parameters!B66,[1]Printers!L:L,[1]Printers!Q:Q,,0)*E66/10,0)*10&lt;_xlfn.XLOOKUP([1]Parameters!B66,[1]Printers!L:L,[1]Printers!P:P,,0),ROUND(_xlfn.XLOOKUP([1]Parameters!B66,[1]Printers!L:L,[1]Printers!Q:Q,,0)*E66/10,0)*10,_xlfn.XLOOKUP([1]Parameters!B66,[1]Printers!L:L,[1]Printers!P:P,,0)),"")</f>
        <v>100</v>
      </c>
      <c r="G66" cm="1">
        <f t="array" ref="G66">IFERROR(IF(ROW()-1&gt;COUNTA([1]!T_Printers[Printers])*COUNTA([1]!T_Resins[Resins]),"",_xlfn.IFS(ROUND(VLOOKUP(C66,[1]!T_Resins[#Data],3,FALSE)/VLOOKUP(A66,[1]!T_Printers[#Data],5,FALSE),1)&lt;=_xlfn.XLOOKUP(B66,[1]Printers!L:L,[1]Printers!O:O,1,0,),ROUND(VLOOKUP(C66,[1]!T_Resins[#Data],3,FALSE)/VLOOKUP(A66,[1]!T_Printers[#Data],5,FALSE),1),ROUND(VLOOKUP(C66,[1]!T_Resins[#Data],3,FALSE)/VLOOKUP(A66,[1]!T_Printers[#Data],5,FALSE),1)&gt;_xlfn.XLOOKUP(B66,[1]Printers!L:L,[1]Printers!O:O,1,0,),10)),"")</f>
        <v>37.5</v>
      </c>
      <c r="H66">
        <f>IFERROR(IF(ROUND(_xlfn.XLOOKUP([1]Parameters!B66,[1]Printers!L:L,[1]Printers!Q:Q,,0)*G66/10,0)*10&lt;_xlfn.XLOOKUP([1]Parameters!B66,[1]Printers!L:L,[1]Printers!P:P,,0),ROUND(_xlfn.XLOOKUP([1]Parameters!B66,[1]Printers!L:L,[1]Printers!Q:Q,,0)*G66/10,0)*10,_xlfn.XLOOKUP([1]Parameters!B66,[1]Printers!L:L,[1]Printers!P:P,,0)),"")</f>
        <v>100</v>
      </c>
      <c r="I66" s="3" t="str" cm="1">
        <f t="array" ref="I66">IFERROR(IF(ROW()-1&gt;COUNTA([1]!T_Printers[Printers])*COUNTA([1]!T_Resins[Resins]),"",_xlfn.IFS(ROUND(VLOOKUP(C66,[1]!T_Resins[#Data],4,FALSE)/VLOOKUP(A66,[1]!T_Printers[#Data],5,FALSE),1)&lt;=_xlfn.XLOOKUP(B66,[1]Printers!L:L,[1]Printers!O:O,1,0,),ROUND(VLOOKUP(C66,[1]!T_Resins[#Data],4,FALSE)/VLOOKUP(A66,[1]!T_Printers[#Data],5,FALSE),1),ROUND(VLOOKUP(C66,[1]!T_Resins[#Data],4,FALSE)/VLOOKUP(A66,[1]!T_Printers[#Data],5,FALSE),1)&gt;_xlfn.XLOOKUP(B66,[1]Printers!L:L,[1]Printers!O:O,1,0,),"")),"")</f>
        <v/>
      </c>
      <c r="J66" t="str">
        <f>IFERROR(IF(ROUND(_xlfn.XLOOKUP([1]Parameters!B66,[1]Printers!L:L,[1]Printers!Q:Q,,0)*I66/10,0)*10&lt;_xlfn.XLOOKUP([1]Parameters!B66,[1]Printers!L:L,[1]Printers!P:P,,0),ROUND(_xlfn.XLOOKUP([1]Parameters!B66,[1]Printers!L:L,[1]Printers!Q:Q,,0)*I66/10,0)*10,_xlfn.XLOOKUP([1]Parameters!B66,[1]Printers!L:L,[1]Printers!P:P,,0)),"")</f>
        <v/>
      </c>
      <c r="K66">
        <f>IF(SUM(E66:J66)&lt;&gt;0,VLOOKUP(A66,[1]!T_Printers[#Data],10,FALSE)+VLOOKUP(C66,[1]!T_Resins[#Data],10,FALSE),"")</f>
        <v>3</v>
      </c>
      <c r="L66">
        <f>IF(SUM(E66:J66)&lt;&gt;0,VLOOKUP(A66,[1]!T_Printers[#Data],11,FALSE),"")</f>
        <v>5</v>
      </c>
      <c r="M66">
        <f>IF(SUM(E66:J66)&lt;&gt;0,VLOOKUP(C66,[1]!T_Resins[#Data],8,FALSE),"")</f>
        <v>120</v>
      </c>
      <c r="N66">
        <f>IF(_xlfn.XLOOKUP(B66,[1]Printers!$L:$L,[1]Printers!$R:$R,0,0)&gt;0,[1]Parameters!M66,IF(SUM(E66:J66)&lt;&gt;0,VLOOKUP(C66,[1]!T_Resins[#Data],9,FALSE),""))</f>
        <v>180</v>
      </c>
      <c r="O66" t="str">
        <f t="shared" ref="O66:O129" si="1">B66</f>
        <v>AnycubicPhoton</v>
      </c>
    </row>
    <row r="67" spans="1:15" x14ac:dyDescent="0.25">
      <c r="A67" t="str">
        <f t="array" ref="A67">IF(ROW()-1&gt;COUNTA([1]!T_Printers[Printers])*COUNTA([1]!T_Resins[Resins]),"",INDEX([1]!T_Printers[Printers],INT((ROW()-2)/COUNTA([1]!T_Resins[Resins])+1)))</f>
        <v>Anycubic Photon</v>
      </c>
      <c r="B67" t="str">
        <f>_xlfn.XLOOKUP(A67,[1]!T_Printers[Printers],[1]!T_Printers[Icon link],,0)</f>
        <v>AnycubicPhoton</v>
      </c>
      <c r="C67" t="str">
        <f t="array" ref="C67">IF(ROW()-1&gt;COUNTA([1]!T_Printers[Printers])*COUNTA([1]!T_Resins[Resins]),"",INDEX([1]!T_Resins[Resins],MOD(ROW()-2,COUNTA([1]!T_Resins[Resins]))+1))</f>
        <v>Dental Sand Pro A1-A2 (Crown LT)</v>
      </c>
      <c r="D67">
        <f>IF(SUM(E67:J67)&lt;&gt;0,IF(ROW()-1&gt;COUNTA([1]!T_Printers[Printers])*COUNTA([1]!T_Resins[Resins]),"",2),"")</f>
        <v>2</v>
      </c>
      <c r="E67" cm="1">
        <f t="array" ref="E67">IFERROR(IF(ROW()-1&gt;COUNTA([1]!T_Printers[Printers])*COUNTA([1]!T_Resins[Resins]),"",_xlfn.IFS(ROUND(VLOOKUP(C67,[1]!T_Resins[#Data],2,FALSE)/VLOOKUP(A67,[1]!T_Printers[#Data],5,FALSE),1)&lt;=_xlfn.XLOOKUP(B67,[1]Printers!L:L,[1]Printers!O:O,1,0,),ROUND(VLOOKUP(C67,[1]!T_Resins[#Data],2,FALSE)/VLOOKUP(A67,[1]!T_Printers[#Data],5,FALSE),1),ROUND(VLOOKUP(C67,[1]!T_Resins[#Data],2,FALSE)/VLOOKUP(A67,[1]!T_Printers[#Data],5,FALSE),1)&gt;_xlfn.XLOOKUP(B67,[1]Printers!L:L,[1]Printers!O:O,1,0,),10)),"Используйте слой 100 мкм")</f>
        <v>59.4</v>
      </c>
      <c r="F67">
        <f>IFERROR(IF(ROUND(_xlfn.XLOOKUP([1]Parameters!B67,[1]Printers!L:L,[1]Printers!Q:Q,,0)*E67/10,0)*10&lt;_xlfn.XLOOKUP([1]Parameters!B67,[1]Printers!L:L,[1]Printers!P:P,,0),ROUND(_xlfn.XLOOKUP([1]Parameters!B67,[1]Printers!L:L,[1]Printers!Q:Q,,0)*E67/10,0)*10,_xlfn.XLOOKUP([1]Parameters!B67,[1]Printers!L:L,[1]Printers!P:P,,0)),"")</f>
        <v>100</v>
      </c>
      <c r="G67" cm="1">
        <f t="array" ref="G67">IFERROR(IF(ROW()-1&gt;COUNTA([1]!T_Printers[Printers])*COUNTA([1]!T_Resins[Resins]),"",_xlfn.IFS(ROUND(VLOOKUP(C67,[1]!T_Resins[#Data],3,FALSE)/VLOOKUP(A67,[1]!T_Printers[#Data],5,FALSE),1)&lt;=_xlfn.XLOOKUP(B67,[1]Printers!L:L,[1]Printers!O:O,1,0,),ROUND(VLOOKUP(C67,[1]!T_Resins[#Data],3,FALSE)/VLOOKUP(A67,[1]!T_Printers[#Data],5,FALSE),1),ROUND(VLOOKUP(C67,[1]!T_Resins[#Data],3,FALSE)/VLOOKUP(A67,[1]!T_Printers[#Data],5,FALSE),1)&gt;_xlfn.XLOOKUP(B67,[1]Printers!L:L,[1]Printers!O:O,1,0,),10)),"")</f>
        <v>85.3</v>
      </c>
      <c r="H67">
        <f>IFERROR(IF(ROUND(_xlfn.XLOOKUP([1]Parameters!B67,[1]Printers!L:L,[1]Printers!Q:Q,,0)*G67/10,0)*10&lt;_xlfn.XLOOKUP([1]Parameters!B67,[1]Printers!L:L,[1]Printers!P:P,,0),ROUND(_xlfn.XLOOKUP([1]Parameters!B67,[1]Printers!L:L,[1]Printers!Q:Q,,0)*G67/10,0)*10,_xlfn.XLOOKUP([1]Parameters!B67,[1]Printers!L:L,[1]Printers!P:P,,0)),"")</f>
        <v>100</v>
      </c>
      <c r="I67" s="3" t="str" cm="1">
        <f t="array" ref="I67">IFERROR(IF(ROW()-1&gt;COUNTA([1]!T_Printers[Printers])*COUNTA([1]!T_Resins[Resins]),"",_xlfn.IFS(ROUND(VLOOKUP(C67,[1]!T_Resins[#Data],4,FALSE)/VLOOKUP(A67,[1]!T_Printers[#Data],5,FALSE),1)&lt;=_xlfn.XLOOKUP(B67,[1]Printers!L:L,[1]Printers!O:O,1,0,),ROUND(VLOOKUP(C67,[1]!T_Resins[#Data],4,FALSE)/VLOOKUP(A67,[1]!T_Printers[#Data],5,FALSE),1),ROUND(VLOOKUP(C67,[1]!T_Resins[#Data],4,FALSE)/VLOOKUP(A67,[1]!T_Printers[#Data],5,FALSE),1)&gt;_xlfn.XLOOKUP(B67,[1]Printers!L:L,[1]Printers!O:O,1,0,),"")),"")</f>
        <v/>
      </c>
      <c r="J67" t="str">
        <f>IFERROR(IF(ROUND(_xlfn.XLOOKUP([1]Parameters!B67,[1]Printers!L:L,[1]Printers!Q:Q,,0)*I67/10,0)*10&lt;_xlfn.XLOOKUP([1]Parameters!B67,[1]Printers!L:L,[1]Printers!P:P,,0),ROUND(_xlfn.XLOOKUP([1]Parameters!B67,[1]Printers!L:L,[1]Printers!Q:Q,,0)*I67/10,0)*10,_xlfn.XLOOKUP([1]Parameters!B67,[1]Printers!L:L,[1]Printers!P:P,,0)),"")</f>
        <v/>
      </c>
      <c r="K67">
        <f>IF(SUM(E67:J67)&lt;&gt;0,VLOOKUP(A67,[1]!T_Printers[#Data],10,FALSE)+VLOOKUP(C67,[1]!T_Resins[#Data],10,FALSE),"")</f>
        <v>3</v>
      </c>
      <c r="L67">
        <f>IF(SUM(E67:J67)&lt;&gt;0,VLOOKUP(A67,[1]!T_Printers[#Data],11,FALSE),"")</f>
        <v>5</v>
      </c>
      <c r="M67">
        <f>IF(SUM(E67:J67)&lt;&gt;0,VLOOKUP(C67,[1]!T_Resins[#Data],8,FALSE),"")</f>
        <v>120</v>
      </c>
      <c r="N67">
        <f>IF(_xlfn.XLOOKUP(B67,[1]Printers!$L:$L,[1]Printers!$R:$R,0,0)&gt;0,[1]Parameters!M67,IF(SUM(E67:J67)&lt;&gt;0,VLOOKUP(C67,[1]!T_Resins[#Data],9,FALSE),""))</f>
        <v>180</v>
      </c>
      <c r="O67" t="str">
        <f t="shared" si="1"/>
        <v>AnycubicPhoton</v>
      </c>
    </row>
    <row r="68" spans="1:15" x14ac:dyDescent="0.25">
      <c r="A68" t="str">
        <f t="array" ref="A68">IF(ROW()-1&gt;COUNTA([1]!T_Printers[Printers])*COUNTA([1]!T_Resins[Resins]),"",INDEX([1]!T_Printers[Printers],INT((ROW()-2)/COUNTA([1]!T_Resins[Resins])+1)))</f>
        <v>Anycubic Photon</v>
      </c>
      <c r="B68" t="str">
        <f>_xlfn.XLOOKUP(A68,[1]!T_Printers[Printers],[1]!T_Printers[Icon link],,0)</f>
        <v>AnycubicPhoton</v>
      </c>
      <c r="C68" t="str">
        <f t="array" ref="C68">IF(ROW()-1&gt;COUNTA([1]!T_Printers[Printers])*COUNTA([1]!T_Resins[Resins]),"",INDEX([1]!T_Resins[Resins],MOD(ROW()-2,COUNTA([1]!T_Resins[Resins]))+1))</f>
        <v>Dental Sand Pro A3 (Crown LT)</v>
      </c>
      <c r="D68">
        <f>IF(SUM(E68:J68)&lt;&gt;0,IF(ROW()-1&gt;COUNTA([1]!T_Printers[Printers])*COUNTA([1]!T_Resins[Resins]),"",2),"")</f>
        <v>2</v>
      </c>
      <c r="E68" cm="1">
        <f t="array" ref="E68">IFERROR(IF(ROW()-1&gt;COUNTA([1]!T_Printers[Printers])*COUNTA([1]!T_Resins[Resins]),"",_xlfn.IFS(ROUND(VLOOKUP(C68,[1]!T_Resins[#Data],2,FALSE)/VLOOKUP(A68,[1]!T_Printers[#Data],5,FALSE),1)&lt;=_xlfn.XLOOKUP(B68,[1]Printers!L:L,[1]Printers!O:O,1,0,),ROUND(VLOOKUP(C68,[1]!T_Resins[#Data],2,FALSE)/VLOOKUP(A68,[1]!T_Printers[#Data],5,FALSE),1),ROUND(VLOOKUP(C68,[1]!T_Resins[#Data],2,FALSE)/VLOOKUP(A68,[1]!T_Printers[#Data],5,FALSE),1)&gt;_xlfn.XLOOKUP(B68,[1]Printers!L:L,[1]Printers!O:O,1,0,),10)),"Используйте слой 100 мкм")</f>
        <v>59.4</v>
      </c>
      <c r="F68">
        <f>IFERROR(IF(ROUND(_xlfn.XLOOKUP([1]Parameters!B68,[1]Printers!L:L,[1]Printers!Q:Q,,0)*E68/10,0)*10&lt;_xlfn.XLOOKUP([1]Parameters!B68,[1]Printers!L:L,[1]Printers!P:P,,0),ROUND(_xlfn.XLOOKUP([1]Parameters!B68,[1]Printers!L:L,[1]Printers!Q:Q,,0)*E68/10,0)*10,_xlfn.XLOOKUP([1]Parameters!B68,[1]Printers!L:L,[1]Printers!P:P,,0)),"")</f>
        <v>100</v>
      </c>
      <c r="G68" cm="1">
        <f t="array" ref="G68">IFERROR(IF(ROW()-1&gt;COUNTA([1]!T_Printers[Printers])*COUNTA([1]!T_Resins[Resins]),"",_xlfn.IFS(ROUND(VLOOKUP(C68,[1]!T_Resins[#Data],3,FALSE)/VLOOKUP(A68,[1]!T_Printers[#Data],5,FALSE),1)&lt;=_xlfn.XLOOKUP(B68,[1]Printers!L:L,[1]Printers!O:O,1,0,),ROUND(VLOOKUP(C68,[1]!T_Resins[#Data],3,FALSE)/VLOOKUP(A68,[1]!T_Printers[#Data],5,FALSE),1),ROUND(VLOOKUP(C68,[1]!T_Resins[#Data],3,FALSE)/VLOOKUP(A68,[1]!T_Printers[#Data],5,FALSE),1)&gt;_xlfn.XLOOKUP(B68,[1]Printers!L:L,[1]Printers!O:O,1,0,),10)),"")</f>
        <v>85.3</v>
      </c>
      <c r="H68">
        <f>IFERROR(IF(ROUND(_xlfn.XLOOKUP([1]Parameters!B68,[1]Printers!L:L,[1]Printers!Q:Q,,0)*G68/10,0)*10&lt;_xlfn.XLOOKUP([1]Parameters!B68,[1]Printers!L:L,[1]Printers!P:P,,0),ROUND(_xlfn.XLOOKUP([1]Parameters!B68,[1]Printers!L:L,[1]Printers!Q:Q,,0)*G68/10,0)*10,_xlfn.XLOOKUP([1]Parameters!B68,[1]Printers!L:L,[1]Printers!P:P,,0)),"")</f>
        <v>100</v>
      </c>
      <c r="I68" s="3" t="str" cm="1">
        <f t="array" ref="I68">IFERROR(IF(ROW()-1&gt;COUNTA([1]!T_Printers[Printers])*COUNTA([1]!T_Resins[Resins]),"",_xlfn.IFS(ROUND(VLOOKUP(C68,[1]!T_Resins[#Data],4,FALSE)/VLOOKUP(A68,[1]!T_Printers[#Data],5,FALSE),1)&lt;=_xlfn.XLOOKUP(B68,[1]Printers!L:L,[1]Printers!O:O,1,0,),ROUND(VLOOKUP(C68,[1]!T_Resins[#Data],4,FALSE)/VLOOKUP(A68,[1]!T_Printers[#Data],5,FALSE),1),ROUND(VLOOKUP(C68,[1]!T_Resins[#Data],4,FALSE)/VLOOKUP(A68,[1]!T_Printers[#Data],5,FALSE),1)&gt;_xlfn.XLOOKUP(B68,[1]Printers!L:L,[1]Printers!O:O,1,0,),"")),"")</f>
        <v/>
      </c>
      <c r="J68" t="str">
        <f>IFERROR(IF(ROUND(_xlfn.XLOOKUP([1]Parameters!B68,[1]Printers!L:L,[1]Printers!Q:Q,,0)*I68/10,0)*10&lt;_xlfn.XLOOKUP([1]Parameters!B68,[1]Printers!L:L,[1]Printers!P:P,,0),ROUND(_xlfn.XLOOKUP([1]Parameters!B68,[1]Printers!L:L,[1]Printers!Q:Q,,0)*I68/10,0)*10,_xlfn.XLOOKUP([1]Parameters!B68,[1]Printers!L:L,[1]Printers!P:P,,0)),"")</f>
        <v/>
      </c>
      <c r="K68">
        <f>IF(SUM(E68:J68)&lt;&gt;0,VLOOKUP(A68,[1]!T_Printers[#Data],10,FALSE)+VLOOKUP(C68,[1]!T_Resins[#Data],10,FALSE),"")</f>
        <v>3</v>
      </c>
      <c r="L68">
        <f>IF(SUM(E68:J68)&lt;&gt;0,VLOOKUP(A68,[1]!T_Printers[#Data],11,FALSE),"")</f>
        <v>5</v>
      </c>
      <c r="M68">
        <f>IF(SUM(E68:J68)&lt;&gt;0,VLOOKUP(C68,[1]!T_Resins[#Data],8,FALSE),"")</f>
        <v>120</v>
      </c>
      <c r="N68">
        <f>IF(_xlfn.XLOOKUP(B68,[1]Printers!$L:$L,[1]Printers!$R:$R,0,0)&gt;0,[1]Parameters!M68,IF(SUM(E68:J68)&lt;&gt;0,VLOOKUP(C68,[1]!T_Resins[#Data],9,FALSE),""))</f>
        <v>180</v>
      </c>
      <c r="O68" t="str">
        <f t="shared" si="1"/>
        <v>AnycubicPhoton</v>
      </c>
    </row>
    <row r="69" spans="1:15" x14ac:dyDescent="0.25">
      <c r="A69" t="str">
        <f t="array" ref="A69">IF(ROW()-1&gt;COUNTA([1]!T_Printers[Printers])*COUNTA([1]!T_Resins[Resins]),"",INDEX([1]!T_Printers[Printers],INT((ROW()-2)/COUNTA([1]!T_Resins[Resins])+1)))</f>
        <v>Anycubic Photon</v>
      </c>
      <c r="B69" t="str">
        <f>_xlfn.XLOOKUP(A69,[1]!T_Printers[Printers],[1]!T_Printers[Icon link],,0)</f>
        <v>AnycubicPhoton</v>
      </c>
      <c r="C69" t="str">
        <f t="array" ref="C69">IF(ROW()-1&gt;COUNTA([1]!T_Printers[Printers])*COUNTA([1]!T_Resins[Resins]),"",INDEX([1]!T_Resins[Resins],MOD(ROW()-2,COUNTA([1]!T_Resins[Resins]))+1))</f>
        <v>Dental Splint Soft</v>
      </c>
      <c r="D69">
        <f>IF(SUM(E69:J69)&lt;&gt;0,IF(ROW()-1&gt;COUNTA([1]!T_Printers[Printers])*COUNTA([1]!T_Resins[Resins]),"",2),"")</f>
        <v>2</v>
      </c>
      <c r="E69" cm="1">
        <f t="array" ref="E69">IFERROR(IF(ROW()-1&gt;COUNTA([1]!T_Printers[Printers])*COUNTA([1]!T_Resins[Resins]),"",_xlfn.IFS(ROUND(VLOOKUP(C69,[1]!T_Resins[#Data],2,FALSE)/VLOOKUP(A69,[1]!T_Printers[#Data],5,FALSE),1)&lt;=_xlfn.XLOOKUP(B69,[1]Printers!L:L,[1]Printers!O:O,1,0,),ROUND(VLOOKUP(C69,[1]!T_Resins[#Data],2,FALSE)/VLOOKUP(A69,[1]!T_Printers[#Data],5,FALSE),1),ROUND(VLOOKUP(C69,[1]!T_Resins[#Data],2,FALSE)/VLOOKUP(A69,[1]!T_Printers[#Data],5,FALSE),1)&gt;_xlfn.XLOOKUP(B69,[1]Printers!L:L,[1]Printers!O:O,1,0,),10)),"Используйте слой 100 мкм")</f>
        <v>39.6</v>
      </c>
      <c r="F69">
        <f>IFERROR(IF(ROUND(_xlfn.XLOOKUP([1]Parameters!B69,[1]Printers!L:L,[1]Printers!Q:Q,,0)*E69/10,0)*10&lt;_xlfn.XLOOKUP([1]Parameters!B69,[1]Printers!L:L,[1]Printers!P:P,,0),ROUND(_xlfn.XLOOKUP([1]Parameters!B69,[1]Printers!L:L,[1]Printers!Q:Q,,0)*E69/10,0)*10,_xlfn.XLOOKUP([1]Parameters!B69,[1]Printers!L:L,[1]Printers!P:P,,0)),"")</f>
        <v>100</v>
      </c>
      <c r="G69" cm="1">
        <f t="array" ref="G69">IFERROR(IF(ROW()-1&gt;COUNTA([1]!T_Printers[Printers])*COUNTA([1]!T_Resins[Resins]),"",_xlfn.IFS(ROUND(VLOOKUP(C69,[1]!T_Resins[#Data],3,FALSE)/VLOOKUP(A69,[1]!T_Printers[#Data],5,FALSE),1)&lt;=_xlfn.XLOOKUP(B69,[1]Printers!L:L,[1]Printers!O:O,1,0,),ROUND(VLOOKUP(C69,[1]!T_Resins[#Data],3,FALSE)/VLOOKUP(A69,[1]!T_Printers[#Data],5,FALSE),1),ROUND(VLOOKUP(C69,[1]!T_Resins[#Data],3,FALSE)/VLOOKUP(A69,[1]!T_Printers[#Data],5,FALSE),1)&gt;_xlfn.XLOOKUP(B69,[1]Printers!L:L,[1]Printers!O:O,1,0,),10)),"")</f>
        <v>51.5</v>
      </c>
      <c r="H69">
        <f>IFERROR(IF(ROUND(_xlfn.XLOOKUP([1]Parameters!B69,[1]Printers!L:L,[1]Printers!Q:Q,,0)*G69/10,0)*10&lt;_xlfn.XLOOKUP([1]Parameters!B69,[1]Printers!L:L,[1]Printers!P:P,,0),ROUND(_xlfn.XLOOKUP([1]Parameters!B69,[1]Printers!L:L,[1]Printers!Q:Q,,0)*G69/10,0)*10,_xlfn.XLOOKUP([1]Parameters!B69,[1]Printers!L:L,[1]Printers!P:P,,0)),"")</f>
        <v>100</v>
      </c>
      <c r="I69" s="3" t="str" cm="1">
        <f t="array" ref="I69">IFERROR(IF(ROW()-1&gt;COUNTA([1]!T_Printers[Printers])*COUNTA([1]!T_Resins[Resins]),"",_xlfn.IFS(ROUND(VLOOKUP(C69,[1]!T_Resins[#Data],4,FALSE)/VLOOKUP(A69,[1]!T_Printers[#Data],5,FALSE),1)&lt;=_xlfn.XLOOKUP(B69,[1]Printers!L:L,[1]Printers!O:O,1,0,),ROUND(VLOOKUP(C69,[1]!T_Resins[#Data],4,FALSE)/VLOOKUP(A69,[1]!T_Printers[#Data],5,FALSE),1),ROUND(VLOOKUP(C69,[1]!T_Resins[#Data],4,FALSE)/VLOOKUP(A69,[1]!T_Printers[#Data],5,FALSE),1)&gt;_xlfn.XLOOKUP(B69,[1]Printers!L:L,[1]Printers!O:O,1,0,),"")),"")</f>
        <v/>
      </c>
      <c r="J69" t="str">
        <f>IFERROR(IF(ROUND(_xlfn.XLOOKUP([1]Parameters!B69,[1]Printers!L:L,[1]Printers!Q:Q,,0)*I69/10,0)*10&lt;_xlfn.XLOOKUP([1]Parameters!B69,[1]Printers!L:L,[1]Printers!P:P,,0),ROUND(_xlfn.XLOOKUP([1]Parameters!B69,[1]Printers!L:L,[1]Printers!Q:Q,,0)*I69/10,0)*10,_xlfn.XLOOKUP([1]Parameters!B69,[1]Printers!L:L,[1]Printers!P:P,,0)),"")</f>
        <v/>
      </c>
      <c r="K69">
        <f>IF(SUM(E69:J69)&lt;&gt;0,VLOOKUP(A69,[1]!T_Printers[#Data],10,FALSE)+VLOOKUP(C69,[1]!T_Resins[#Data],10,FALSE),"")</f>
        <v>2</v>
      </c>
      <c r="L69">
        <f>IF(SUM(E69:J69)&lt;&gt;0,VLOOKUP(A69,[1]!T_Printers[#Data],11,FALSE),"")</f>
        <v>5</v>
      </c>
      <c r="M69">
        <f>IF(SUM(E69:J69)&lt;&gt;0,VLOOKUP(C69,[1]!T_Resins[#Data],8,FALSE),"")</f>
        <v>60</v>
      </c>
      <c r="N69">
        <f>IF(_xlfn.XLOOKUP(B69,[1]Printers!$L:$L,[1]Printers!$R:$R,0,0)&gt;0,[1]Parameters!M69,IF(SUM(E69:J69)&lt;&gt;0,VLOOKUP(C69,[1]!T_Resins[#Data],9,FALSE),""))</f>
        <v>60</v>
      </c>
      <c r="O69" t="str">
        <f t="shared" si="1"/>
        <v>AnycubicPhoton</v>
      </c>
    </row>
    <row r="70" spans="1:15" x14ac:dyDescent="0.25">
      <c r="A70" t="str">
        <f t="array" ref="A70">IF(ROW()-1&gt;COUNTA([1]!T_Printers[Printers])*COUNTA([1]!T_Resins[Resins]),"",INDEX([1]!T_Printers[Printers],INT((ROW()-2)/COUNTA([1]!T_Resins[Resins])+1)))</f>
        <v>Anycubic Photon</v>
      </c>
      <c r="B70" t="str">
        <f>_xlfn.XLOOKUP(A70,[1]!T_Printers[Printers],[1]!T_Printers[Icon link],,0)</f>
        <v>AnycubicPhoton</v>
      </c>
      <c r="C70" t="str">
        <f t="array" ref="C70">IF(ROW()-1&gt;COUNTA([1]!T_Printers[Printers])*COUNTA([1]!T_Resins[Resins]),"",INDEX([1]!T_Resins[Resins],MOD(ROW()-2,COUNTA([1]!T_Resins[Resins]))+1))</f>
        <v>Dental Tray</v>
      </c>
      <c r="D70">
        <f>IF(SUM(E70:J70)&lt;&gt;0,IF(ROW()-1&gt;COUNTA([1]!T_Printers[Printers])*COUNTA([1]!T_Resins[Resins]),"",2),"")</f>
        <v>2</v>
      </c>
      <c r="E70" t="str" cm="1">
        <f t="array" ref="E70">IFERROR(IF(ROW()-1&gt;COUNTA([1]!T_Printers[Printers])*COUNTA([1]!T_Resins[Resins]),"",_xlfn.IFS(ROUND(VLOOKUP(C70,[1]!T_Resins[#Data],2,FALSE)/VLOOKUP(A70,[1]!T_Printers[#Data],5,FALSE),1)&lt;=_xlfn.XLOOKUP(B70,[1]Printers!L:L,[1]Printers!O:O,1,0,),ROUND(VLOOKUP(C70,[1]!T_Resins[#Data],2,FALSE)/VLOOKUP(A70,[1]!T_Printers[#Data],5,FALSE),1),ROUND(VLOOKUP(C70,[1]!T_Resins[#Data],2,FALSE)/VLOOKUP(A70,[1]!T_Printers[#Data],5,FALSE),1)&gt;_xlfn.XLOOKUP(B70,[1]Printers!L:L,[1]Printers!O:O,1,0,),10)),"Используйте слой 100 мкм")</f>
        <v>Используйте слой 100 мкм</v>
      </c>
      <c r="F70" t="str">
        <f>IFERROR(IF(ROUND(_xlfn.XLOOKUP([1]Parameters!B70,[1]Printers!L:L,[1]Printers!Q:Q,,0)*E70/10,0)*10&lt;_xlfn.XLOOKUP([1]Parameters!B70,[1]Printers!L:L,[1]Printers!P:P,,0),ROUND(_xlfn.XLOOKUP([1]Parameters!B70,[1]Printers!L:L,[1]Printers!Q:Q,,0)*E70/10,0)*10,_xlfn.XLOOKUP([1]Parameters!B70,[1]Printers!L:L,[1]Printers!P:P,,0)),"")</f>
        <v/>
      </c>
      <c r="G70" cm="1">
        <f t="array" ref="G70">IFERROR(IF(ROW()-1&gt;COUNTA([1]!T_Printers[Printers])*COUNTA([1]!T_Resins[Resins]),"",_xlfn.IFS(ROUND(VLOOKUP(C70,[1]!T_Resins[#Data],3,FALSE)/VLOOKUP(A70,[1]!T_Printers[#Data],5,FALSE),1)&lt;=_xlfn.XLOOKUP(B70,[1]Printers!L:L,[1]Printers!O:O,1,0,),ROUND(VLOOKUP(C70,[1]!T_Resins[#Data],3,FALSE)/VLOOKUP(A70,[1]!T_Printers[#Data],5,FALSE),1),ROUND(VLOOKUP(C70,[1]!T_Resins[#Data],3,FALSE)/VLOOKUP(A70,[1]!T_Printers[#Data],5,FALSE),1)&gt;_xlfn.XLOOKUP(B70,[1]Printers!L:L,[1]Printers!O:O,1,0,),10)),"")</f>
        <v>31.7</v>
      </c>
      <c r="H70">
        <f>IFERROR(IF(ROUND(_xlfn.XLOOKUP([1]Parameters!B70,[1]Printers!L:L,[1]Printers!Q:Q,,0)*G70/10,0)*10&lt;_xlfn.XLOOKUP([1]Parameters!B70,[1]Printers!L:L,[1]Printers!P:P,,0),ROUND(_xlfn.XLOOKUP([1]Parameters!B70,[1]Printers!L:L,[1]Printers!Q:Q,,0)*G70/10,0)*10,_xlfn.XLOOKUP([1]Parameters!B70,[1]Printers!L:L,[1]Printers!P:P,,0)),"")</f>
        <v>100</v>
      </c>
      <c r="I70" s="3" cm="1">
        <f t="array" ref="I70">IFERROR(IF(ROW()-1&gt;COUNTA([1]!T_Printers[Printers])*COUNTA([1]!T_Resins[Resins]),"",_xlfn.IFS(ROUND(VLOOKUP(C70,[1]!T_Resins[#Data],4,FALSE)/VLOOKUP(A70,[1]!T_Printers[#Data],5,FALSE),1)&lt;=_xlfn.XLOOKUP(B70,[1]Printers!L:L,[1]Printers!O:O,1,0,),ROUND(VLOOKUP(C70,[1]!T_Resins[#Data],4,FALSE)/VLOOKUP(A70,[1]!T_Printers[#Data],5,FALSE),1),ROUND(VLOOKUP(C70,[1]!T_Resins[#Data],4,FALSE)/VLOOKUP(A70,[1]!T_Printers[#Data],5,FALSE),1)&gt;_xlfn.XLOOKUP(B70,[1]Printers!L:L,[1]Printers!O:O,1,0,),"")),"")</f>
        <v>39.6</v>
      </c>
      <c r="J70">
        <f>IFERROR(IF(ROUND(_xlfn.XLOOKUP([1]Parameters!B70,[1]Printers!L:L,[1]Printers!Q:Q,,0)*I70/10,0)*10&lt;_xlfn.XLOOKUP([1]Parameters!B70,[1]Printers!L:L,[1]Printers!P:P,,0),ROUND(_xlfn.XLOOKUP([1]Parameters!B70,[1]Printers!L:L,[1]Printers!Q:Q,,0)*I70/10,0)*10,_xlfn.XLOOKUP([1]Parameters!B70,[1]Printers!L:L,[1]Printers!P:P,,0)),"")</f>
        <v>100</v>
      </c>
      <c r="K70">
        <f>IF(SUM(E70:J70)&lt;&gt;0,VLOOKUP(A70,[1]!T_Printers[#Data],10,FALSE)+VLOOKUP(C70,[1]!T_Resins[#Data],10,FALSE),"")</f>
        <v>2</v>
      </c>
      <c r="L70">
        <f>IF(SUM(E70:J70)&lt;&gt;0,VLOOKUP(A70,[1]!T_Printers[#Data],11,FALSE),"")</f>
        <v>5</v>
      </c>
      <c r="M70">
        <f>IF(SUM(E70:J70)&lt;&gt;0,VLOOKUP(C70,[1]!T_Resins[#Data],8,FALSE),"")</f>
        <v>120</v>
      </c>
      <c r="N70">
        <f>IF(_xlfn.XLOOKUP(B70,[1]Printers!$L:$L,[1]Printers!$R:$R,0,0)&gt;0,[1]Parameters!M70,IF(SUM(E70:J70)&lt;&gt;0,VLOOKUP(C70,[1]!T_Resins[#Data],9,FALSE),""))</f>
        <v>180</v>
      </c>
      <c r="O70" t="str">
        <f t="shared" si="1"/>
        <v>AnycubicPhoton</v>
      </c>
    </row>
    <row r="71" spans="1:15" x14ac:dyDescent="0.25">
      <c r="A71" t="str">
        <f t="array" ref="A71">IF(ROW()-1&gt;COUNTA([1]!T_Printers[Printers])*COUNTA([1]!T_Resins[Resins]),"",INDEX([1]!T_Printers[Printers],INT((ROW()-2)/COUNTA([1]!T_Resins[Resins])+1)))</f>
        <v>Anycubic Photon</v>
      </c>
      <c r="B71" t="str">
        <f>_xlfn.XLOOKUP(A71,[1]!T_Printers[Printers],[1]!T_Printers[Icon link],,0)</f>
        <v>AnycubicPhoton</v>
      </c>
      <c r="C71" t="str">
        <f t="array" ref="C71">IF(ROW()-1&gt;COUNTA([1]!T_Printers[Printers])*COUNTA([1]!T_Resins[Resins]),"",INDEX([1]!T_Resins[Resins],MOD(ROW()-2,COUNTA([1]!T_Resins[Resins]))+1))</f>
        <v>Dental Yellow Clear</v>
      </c>
      <c r="D71">
        <f>IF(SUM(E71:J71)&lt;&gt;0,IF(ROW()-1&gt;COUNTA([1]!T_Printers[Printers])*COUNTA([1]!T_Resins[Resins]),"",2),"")</f>
        <v>2</v>
      </c>
      <c r="E71" cm="1">
        <f t="array" ref="E71">IFERROR(IF(ROW()-1&gt;COUNTA([1]!T_Printers[Printers])*COUNTA([1]!T_Resins[Resins]),"",_xlfn.IFS(ROUND(VLOOKUP(C71,[1]!T_Resins[#Data],2,FALSE)/VLOOKUP(A71,[1]!T_Printers[#Data],5,FALSE),1)&lt;=_xlfn.XLOOKUP(B71,[1]Printers!L:L,[1]Printers!O:O,1,0,),ROUND(VLOOKUP(C71,[1]!T_Resins[#Data],2,FALSE)/VLOOKUP(A71,[1]!T_Printers[#Data],5,FALSE),1),ROUND(VLOOKUP(C71,[1]!T_Resins[#Data],2,FALSE)/VLOOKUP(A71,[1]!T_Printers[#Data],5,FALSE),1)&gt;_xlfn.XLOOKUP(B71,[1]Printers!L:L,[1]Printers!O:O,1,0,),10)),"Используйте слой 100 мкм")</f>
        <v>13.9</v>
      </c>
      <c r="F71">
        <f>IFERROR(IF(ROUND(_xlfn.XLOOKUP([1]Parameters!B71,[1]Printers!L:L,[1]Printers!Q:Q,,0)*E71/10,0)*10&lt;_xlfn.XLOOKUP([1]Parameters!B71,[1]Printers!L:L,[1]Printers!P:P,,0),ROUND(_xlfn.XLOOKUP([1]Parameters!B71,[1]Printers!L:L,[1]Printers!Q:Q,,0)*E71/10,0)*10,_xlfn.XLOOKUP([1]Parameters!B71,[1]Printers!L:L,[1]Printers!P:P,,0)),"")</f>
        <v>100</v>
      </c>
      <c r="G71" cm="1">
        <f t="array" ref="G71">IFERROR(IF(ROW()-1&gt;COUNTA([1]!T_Printers[Printers])*COUNTA([1]!T_Resins[Resins]),"",_xlfn.IFS(ROUND(VLOOKUP(C71,[1]!T_Resins[#Data],3,FALSE)/VLOOKUP(A71,[1]!T_Printers[#Data],5,FALSE),1)&lt;=_xlfn.XLOOKUP(B71,[1]Printers!L:L,[1]Printers!O:O,1,0,),ROUND(VLOOKUP(C71,[1]!T_Resins[#Data],3,FALSE)/VLOOKUP(A71,[1]!T_Printers[#Data],5,FALSE),1),ROUND(VLOOKUP(C71,[1]!T_Resins[#Data],3,FALSE)/VLOOKUP(A71,[1]!T_Printers[#Data],5,FALSE),1)&gt;_xlfn.XLOOKUP(B71,[1]Printers!L:L,[1]Printers!O:O,1,0,),10)),"")</f>
        <v>18</v>
      </c>
      <c r="H71">
        <f>IFERROR(IF(ROUND(_xlfn.XLOOKUP([1]Parameters!B71,[1]Printers!L:L,[1]Printers!Q:Q,,0)*G71/10,0)*10&lt;_xlfn.XLOOKUP([1]Parameters!B71,[1]Printers!L:L,[1]Printers!P:P,,0),ROUND(_xlfn.XLOOKUP([1]Parameters!B71,[1]Printers!L:L,[1]Printers!Q:Q,,0)*G71/10,0)*10,_xlfn.XLOOKUP([1]Parameters!B71,[1]Printers!L:L,[1]Printers!P:P,,0)),"")</f>
        <v>100</v>
      </c>
      <c r="I71" s="3" t="str" cm="1">
        <f t="array" ref="I71">IFERROR(IF(ROW()-1&gt;COUNTA([1]!T_Printers[Printers])*COUNTA([1]!T_Resins[Resins]),"",_xlfn.IFS(ROUND(VLOOKUP(C71,[1]!T_Resins[#Data],4,FALSE)/VLOOKUP(A71,[1]!T_Printers[#Data],5,FALSE),1)&lt;=_xlfn.XLOOKUP(B71,[1]Printers!L:L,[1]Printers!O:O,1,0,),ROUND(VLOOKUP(C71,[1]!T_Resins[#Data],4,FALSE)/VLOOKUP(A71,[1]!T_Printers[#Data],5,FALSE),1),ROUND(VLOOKUP(C71,[1]!T_Resins[#Data],4,FALSE)/VLOOKUP(A71,[1]!T_Printers[#Data],5,FALSE),1)&gt;_xlfn.XLOOKUP(B71,[1]Printers!L:L,[1]Printers!O:O,1,0,),"")),"")</f>
        <v/>
      </c>
      <c r="J71" t="str">
        <f>IFERROR(IF(ROUND(_xlfn.XLOOKUP([1]Parameters!B71,[1]Printers!L:L,[1]Printers!Q:Q,,0)*I71/10,0)*10&lt;_xlfn.XLOOKUP([1]Parameters!B71,[1]Printers!L:L,[1]Printers!P:P,,0),ROUND(_xlfn.XLOOKUP([1]Parameters!B71,[1]Printers!L:L,[1]Printers!Q:Q,,0)*I71/10,0)*10,_xlfn.XLOOKUP([1]Parameters!B71,[1]Printers!L:L,[1]Printers!P:P,,0)),"")</f>
        <v/>
      </c>
      <c r="K71">
        <f>IF(SUM(E71:J71)&lt;&gt;0,VLOOKUP(A71,[1]!T_Printers[#Data],10,FALSE)+VLOOKUP(C71,[1]!T_Resins[#Data],10,FALSE),"")</f>
        <v>2</v>
      </c>
      <c r="L71">
        <f>IF(SUM(E71:J71)&lt;&gt;0,VLOOKUP(A71,[1]!T_Printers[#Data],11,FALSE),"")</f>
        <v>5</v>
      </c>
      <c r="M71">
        <f>IF(SUM(E71:J71)&lt;&gt;0,VLOOKUP(C71,[1]!T_Resins[#Data],8,FALSE),"")</f>
        <v>120</v>
      </c>
      <c r="N71">
        <f>IF(_xlfn.XLOOKUP(B71,[1]Printers!$L:$L,[1]Printers!$R:$R,0,0)&gt;0,[1]Parameters!M71,IF(SUM(E71:J71)&lt;&gt;0,VLOOKUP(C71,[1]!T_Resins[#Data],9,FALSE),""))</f>
        <v>180</v>
      </c>
      <c r="O71" t="str">
        <f t="shared" si="1"/>
        <v>AnycubicPhoton</v>
      </c>
    </row>
    <row r="72" spans="1:15" x14ac:dyDescent="0.25">
      <c r="A72" t="str">
        <f t="array" ref="A72">IF(ROW()-1&gt;COUNTA([1]!T_Printers[Printers])*COUNTA([1]!T_Resins[Resins]),"",INDEX([1]!T_Printers[Printers],INT((ROW()-2)/COUNTA([1]!T_Resins[Resins])+1)))</f>
        <v>Anycubic Photon</v>
      </c>
      <c r="B72" t="str">
        <f>_xlfn.XLOOKUP(A72,[1]!T_Printers[Printers],[1]!T_Printers[Icon link],,0)</f>
        <v>AnycubicPhoton</v>
      </c>
      <c r="C72" t="str">
        <f t="array" ref="C72">IF(ROW()-1&gt;COUNTA([1]!T_Printers[Printers])*COUNTA([1]!T_Resins[Resins]),"",INDEX([1]!T_Resins[Resins],MOD(ROW()-2,COUNTA([1]!T_Resins[Resins]))+1))</f>
        <v>Dental Yellow Clear PRO</v>
      </c>
      <c r="D72">
        <f>IF(SUM(E72:J72)&lt;&gt;0,IF(ROW()-1&gt;COUNTA([1]!T_Printers[Printers])*COUNTA([1]!T_Resins[Resins]),"",2),"")</f>
        <v>2</v>
      </c>
      <c r="E72" cm="1">
        <f t="array" ref="E72">IFERROR(IF(ROW()-1&gt;COUNTA([1]!T_Printers[Printers])*COUNTA([1]!T_Resins[Resins]),"",_xlfn.IFS(ROUND(VLOOKUP(C72,[1]!T_Resins[#Data],2,FALSE)/VLOOKUP(A72,[1]!T_Printers[#Data],5,FALSE),1)&lt;=_xlfn.XLOOKUP(B72,[1]Printers!L:L,[1]Printers!O:O,1,0,),ROUND(VLOOKUP(C72,[1]!T_Resins[#Data],2,FALSE)/VLOOKUP(A72,[1]!T_Printers[#Data],5,FALSE),1),ROUND(VLOOKUP(C72,[1]!T_Resins[#Data],2,FALSE)/VLOOKUP(A72,[1]!T_Printers[#Data],5,FALSE),1)&gt;_xlfn.XLOOKUP(B72,[1]Printers!L:L,[1]Printers!O:O,1,0,),10)),"Используйте слой 100 мкм")</f>
        <v>35.799999999999997</v>
      </c>
      <c r="F72">
        <f>IFERROR(IF(ROUND(_xlfn.XLOOKUP([1]Parameters!B72,[1]Printers!L:L,[1]Printers!Q:Q,,0)*E72/10,0)*10&lt;_xlfn.XLOOKUP([1]Parameters!B72,[1]Printers!L:L,[1]Printers!P:P,,0),ROUND(_xlfn.XLOOKUP([1]Parameters!B72,[1]Printers!L:L,[1]Printers!Q:Q,,0)*E72/10,0)*10,_xlfn.XLOOKUP([1]Parameters!B72,[1]Printers!L:L,[1]Printers!P:P,,0)),"")</f>
        <v>100</v>
      </c>
      <c r="G72" cm="1">
        <f t="array" ref="G72">IFERROR(IF(ROW()-1&gt;COUNTA([1]!T_Printers[Printers])*COUNTA([1]!T_Resins[Resins]),"",_xlfn.IFS(ROUND(VLOOKUP(C72,[1]!T_Resins[#Data],3,FALSE)/VLOOKUP(A72,[1]!T_Printers[#Data],5,FALSE),1)&lt;=_xlfn.XLOOKUP(B72,[1]Printers!L:L,[1]Printers!O:O,1,0,),ROUND(VLOOKUP(C72,[1]!T_Resins[#Data],3,FALSE)/VLOOKUP(A72,[1]!T_Printers[#Data],5,FALSE),1),ROUND(VLOOKUP(C72,[1]!T_Resins[#Data],3,FALSE)/VLOOKUP(A72,[1]!T_Printers[#Data],5,FALSE),1)&gt;_xlfn.XLOOKUP(B72,[1]Printers!L:L,[1]Printers!O:O,1,0,),10)),"")</f>
        <v>46.2</v>
      </c>
      <c r="H72">
        <f>IFERROR(IF(ROUND(_xlfn.XLOOKUP([1]Parameters!B72,[1]Printers!L:L,[1]Printers!Q:Q,,0)*G72/10,0)*10&lt;_xlfn.XLOOKUP([1]Parameters!B72,[1]Printers!L:L,[1]Printers!P:P,,0),ROUND(_xlfn.XLOOKUP([1]Parameters!B72,[1]Printers!L:L,[1]Printers!Q:Q,,0)*G72/10,0)*10,_xlfn.XLOOKUP([1]Parameters!B72,[1]Printers!L:L,[1]Printers!P:P,,0)),"")</f>
        <v>100</v>
      </c>
      <c r="I72" s="3" t="str" cm="1">
        <f t="array" ref="I72">IFERROR(IF(ROW()-1&gt;COUNTA([1]!T_Printers[Printers])*COUNTA([1]!T_Resins[Resins]),"",_xlfn.IFS(ROUND(VLOOKUP(C72,[1]!T_Resins[#Data],4,FALSE)/VLOOKUP(A72,[1]!T_Printers[#Data],5,FALSE),1)&lt;=_xlfn.XLOOKUP(B72,[1]Printers!L:L,[1]Printers!O:O,1,0,),ROUND(VLOOKUP(C72,[1]!T_Resins[#Data],4,FALSE)/VLOOKUP(A72,[1]!T_Printers[#Data],5,FALSE),1),ROUND(VLOOKUP(C72,[1]!T_Resins[#Data],4,FALSE)/VLOOKUP(A72,[1]!T_Printers[#Data],5,FALSE),1)&gt;_xlfn.XLOOKUP(B72,[1]Printers!L:L,[1]Printers!O:O,1,0,),"")),"")</f>
        <v/>
      </c>
      <c r="J72" t="str">
        <f>IFERROR(IF(ROUND(_xlfn.XLOOKUP([1]Parameters!B72,[1]Printers!L:L,[1]Printers!Q:Q,,0)*I72/10,0)*10&lt;_xlfn.XLOOKUP([1]Parameters!B72,[1]Printers!L:L,[1]Printers!P:P,,0),ROUND(_xlfn.XLOOKUP([1]Parameters!B72,[1]Printers!L:L,[1]Printers!Q:Q,,0)*I72/10,0)*10,_xlfn.XLOOKUP([1]Parameters!B72,[1]Printers!L:L,[1]Printers!P:P,,0)),"")</f>
        <v/>
      </c>
      <c r="K72">
        <f>IF(SUM(E72:J72)&lt;&gt;0,VLOOKUP(A72,[1]!T_Printers[#Data],10,FALSE)+VLOOKUP(C72,[1]!T_Resins[#Data],10,FALSE),"")</f>
        <v>2</v>
      </c>
      <c r="L72">
        <f>IF(SUM(E72:J72)&lt;&gt;0,VLOOKUP(A72,[1]!T_Printers[#Data],11,FALSE),"")</f>
        <v>5</v>
      </c>
      <c r="M72">
        <f>IF(SUM(E72:J72)&lt;&gt;0,VLOOKUP(C72,[1]!T_Resins[#Data],8,FALSE),"")</f>
        <v>120</v>
      </c>
      <c r="N72">
        <f>IF(_xlfn.XLOOKUP(B72,[1]Printers!$L:$L,[1]Printers!$R:$R,0,0)&gt;0,[1]Parameters!M72,IF(SUM(E72:J72)&lt;&gt;0,VLOOKUP(C72,[1]!T_Resins[#Data],9,FALSE),""))</f>
        <v>180</v>
      </c>
      <c r="O72" t="str">
        <f t="shared" si="1"/>
        <v>AnycubicPhoton</v>
      </c>
    </row>
    <row r="73" spans="1:15" x14ac:dyDescent="0.25">
      <c r="A73" t="str">
        <f t="array" ref="A73">IF(ROW()-1&gt;COUNTA([1]!T_Printers[Printers])*COUNTA([1]!T_Resins[Resins]),"",INDEX([1]!T_Printers[Printers],INT((ROW()-2)/COUNTA([1]!T_Resins[Resins])+1)))</f>
        <v>Anycubic Photon</v>
      </c>
      <c r="B73" t="str">
        <f>_xlfn.XLOOKUP(A73,[1]!T_Printers[Printers],[1]!T_Printers[Icon link],,0)</f>
        <v>AnycubicPhoton</v>
      </c>
      <c r="C73" t="str">
        <f t="array" ref="C73">IF(ROW()-1&gt;COUNTA([1]!T_Printers[Printers])*COUNTA([1]!T_Resins[Resins]),"",INDEX([1]!T_Resins[Resins],MOD(ROW()-2,COUNTA([1]!T_Resins[Resins]))+1))</f>
        <v>Industrial ABS Black</v>
      </c>
      <c r="D73">
        <f>IF(SUM(E73:J73)&lt;&gt;0,IF(ROW()-1&gt;COUNTA([1]!T_Printers[Printers])*COUNTA([1]!T_Resins[Resins]),"",2),"")</f>
        <v>2</v>
      </c>
      <c r="E73" cm="1">
        <f t="array" ref="E73">IFERROR(IF(ROW()-1&gt;COUNTA([1]!T_Printers[Printers])*COUNTA([1]!T_Resins[Resins]),"",_xlfn.IFS(ROUND(VLOOKUP(C73,[1]!T_Resins[#Data],2,FALSE)/VLOOKUP(A73,[1]!T_Printers[#Data],5,FALSE),1)&lt;=_xlfn.XLOOKUP(B73,[1]Printers!L:L,[1]Printers!O:O,1,0,),ROUND(VLOOKUP(C73,[1]!T_Resins[#Data],2,FALSE)/VLOOKUP(A73,[1]!T_Printers[#Data],5,FALSE),1),ROUND(VLOOKUP(C73,[1]!T_Resins[#Data],2,FALSE)/VLOOKUP(A73,[1]!T_Printers[#Data],5,FALSE),1)&gt;_xlfn.XLOOKUP(B73,[1]Printers!L:L,[1]Printers!O:O,1,0,),10)),"Используйте слой 100 мкм")</f>
        <v>28.5</v>
      </c>
      <c r="F73">
        <f>IFERROR(IF(ROUND(_xlfn.XLOOKUP([1]Parameters!B73,[1]Printers!L:L,[1]Printers!Q:Q,,0)*E73/10,0)*10&lt;_xlfn.XLOOKUP([1]Parameters!B73,[1]Printers!L:L,[1]Printers!P:P,,0),ROUND(_xlfn.XLOOKUP([1]Parameters!B73,[1]Printers!L:L,[1]Printers!Q:Q,,0)*E73/10,0)*10,_xlfn.XLOOKUP([1]Parameters!B73,[1]Printers!L:L,[1]Printers!P:P,,0)),"")</f>
        <v>100</v>
      </c>
      <c r="G73" cm="1">
        <f t="array" ref="G73">IFERROR(IF(ROW()-1&gt;COUNTA([1]!T_Printers[Printers])*COUNTA([1]!T_Resins[Resins]),"",_xlfn.IFS(ROUND(VLOOKUP(C73,[1]!T_Resins[#Data],3,FALSE)/VLOOKUP(A73,[1]!T_Printers[#Data],5,FALSE),1)&lt;=_xlfn.XLOOKUP(B73,[1]Printers!L:L,[1]Printers!O:O,1,0,),ROUND(VLOOKUP(C73,[1]!T_Resins[#Data],3,FALSE)/VLOOKUP(A73,[1]!T_Printers[#Data],5,FALSE),1),ROUND(VLOOKUP(C73,[1]!T_Resins[#Data],3,FALSE)/VLOOKUP(A73,[1]!T_Printers[#Data],5,FALSE),1)&gt;_xlfn.XLOOKUP(B73,[1]Printers!L:L,[1]Printers!O:O,1,0,),10)),"")</f>
        <v>36.799999999999997</v>
      </c>
      <c r="H73">
        <f>IFERROR(IF(ROUND(_xlfn.XLOOKUP([1]Parameters!B73,[1]Printers!L:L,[1]Printers!Q:Q,,0)*G73/10,0)*10&lt;_xlfn.XLOOKUP([1]Parameters!B73,[1]Printers!L:L,[1]Printers!P:P,,0),ROUND(_xlfn.XLOOKUP([1]Parameters!B73,[1]Printers!L:L,[1]Printers!Q:Q,,0)*G73/10,0)*10,_xlfn.XLOOKUP([1]Parameters!B73,[1]Printers!L:L,[1]Printers!P:P,,0)),"")</f>
        <v>100</v>
      </c>
      <c r="I73" s="3" t="str" cm="1">
        <f t="array" ref="I73">IFERROR(IF(ROW()-1&gt;COUNTA([1]!T_Printers[Printers])*COUNTA([1]!T_Resins[Resins]),"",_xlfn.IFS(ROUND(VLOOKUP(C73,[1]!T_Resins[#Data],4,FALSE)/VLOOKUP(A73,[1]!T_Printers[#Data],5,FALSE),1)&lt;=_xlfn.XLOOKUP(B73,[1]Printers!L:L,[1]Printers!O:O,1,0,),ROUND(VLOOKUP(C73,[1]!T_Resins[#Data],4,FALSE)/VLOOKUP(A73,[1]!T_Printers[#Data],5,FALSE),1),ROUND(VLOOKUP(C73,[1]!T_Resins[#Data],4,FALSE)/VLOOKUP(A73,[1]!T_Printers[#Data],5,FALSE),1)&gt;_xlfn.XLOOKUP(B73,[1]Printers!L:L,[1]Printers!O:O,1,0,),"")),"")</f>
        <v/>
      </c>
      <c r="J73" t="str">
        <f>IFERROR(IF(ROUND(_xlfn.XLOOKUP([1]Parameters!B73,[1]Printers!L:L,[1]Printers!Q:Q,,0)*I73/10,0)*10&lt;_xlfn.XLOOKUP([1]Parameters!B73,[1]Printers!L:L,[1]Printers!P:P,,0),ROUND(_xlfn.XLOOKUP([1]Parameters!B73,[1]Printers!L:L,[1]Printers!Q:Q,,0)*I73/10,0)*10,_xlfn.XLOOKUP([1]Parameters!B73,[1]Printers!L:L,[1]Printers!P:P,,0)),"")</f>
        <v/>
      </c>
      <c r="K73">
        <f>IF(SUM(E73:J73)&lt;&gt;0,VLOOKUP(A73,[1]!T_Printers[#Data],10,FALSE)+VLOOKUP(C73,[1]!T_Resins[#Data],10,FALSE),"")</f>
        <v>2</v>
      </c>
      <c r="L73">
        <f>IF(SUM(E73:J73)&lt;&gt;0,VLOOKUP(A73,[1]!T_Printers[#Data],11,FALSE),"")</f>
        <v>5</v>
      </c>
      <c r="M73">
        <f>IF(SUM(E73:J73)&lt;&gt;0,VLOOKUP(C73,[1]!T_Resins[#Data],8,FALSE),"")</f>
        <v>60</v>
      </c>
      <c r="N73">
        <f>IF(_xlfn.XLOOKUP(B73,[1]Printers!$L:$L,[1]Printers!$R:$R,0,0)&gt;0,[1]Parameters!M73,IF(SUM(E73:J73)&lt;&gt;0,VLOOKUP(C73,[1]!T_Resins[#Data],9,FALSE),""))</f>
        <v>60</v>
      </c>
      <c r="O73" t="str">
        <f t="shared" si="1"/>
        <v>AnycubicPhoton</v>
      </c>
    </row>
    <row r="74" spans="1:15" x14ac:dyDescent="0.25">
      <c r="A74" t="str">
        <f t="array" ref="A74">IF(ROW()-1&gt;COUNTA([1]!T_Printers[Printers])*COUNTA([1]!T_Resins[Resins]),"",INDEX([1]!T_Printers[Printers],INT((ROW()-2)/COUNTA([1]!T_Resins[Resins])+1)))</f>
        <v>Anycubic Photon</v>
      </c>
      <c r="B74" t="str">
        <f>_xlfn.XLOOKUP(A74,[1]!T_Printers[Printers],[1]!T_Printers[Icon link],,0)</f>
        <v>AnycubicPhoton</v>
      </c>
      <c r="C74" t="str">
        <f t="array" ref="C74">IF(ROW()-1&gt;COUNTA([1]!T_Printers[Printers])*COUNTA([1]!T_Resins[Resins]),"",INDEX([1]!T_Resins[Resins],MOD(ROW()-2,COUNTA([1]!T_Resins[Resins]))+1))</f>
        <v>Industrial ABS-Like Grey</v>
      </c>
      <c r="D74">
        <f>IF(SUM(E74:J74)&lt;&gt;0,IF(ROW()-1&gt;COUNTA([1]!T_Printers[Printers])*COUNTA([1]!T_Resins[Resins]),"",2),"")</f>
        <v>2</v>
      </c>
      <c r="E74" cm="1">
        <f t="array" ref="E74">IFERROR(IF(ROW()-1&gt;COUNTA([1]!T_Printers[Printers])*COUNTA([1]!T_Resins[Resins]),"",_xlfn.IFS(ROUND(VLOOKUP(C74,[1]!T_Resins[#Data],2,FALSE)/VLOOKUP(A74,[1]!T_Printers[#Data],5,FALSE),1)&lt;=_xlfn.XLOOKUP(B74,[1]Printers!L:L,[1]Printers!O:O,1,0,),ROUND(VLOOKUP(C74,[1]!T_Resins[#Data],2,FALSE)/VLOOKUP(A74,[1]!T_Printers[#Data],5,FALSE),1),ROUND(VLOOKUP(C74,[1]!T_Resins[#Data],2,FALSE)/VLOOKUP(A74,[1]!T_Printers[#Data],5,FALSE),1)&gt;_xlfn.XLOOKUP(B74,[1]Printers!L:L,[1]Printers!O:O,1,0,),10)),"Используйте слой 100 мкм")</f>
        <v>28.2</v>
      </c>
      <c r="F74">
        <f>IFERROR(IF(ROUND(_xlfn.XLOOKUP([1]Parameters!B74,[1]Printers!L:L,[1]Printers!Q:Q,,0)*E74/10,0)*10&lt;_xlfn.XLOOKUP([1]Parameters!B74,[1]Printers!L:L,[1]Printers!P:P,,0),ROUND(_xlfn.XLOOKUP([1]Parameters!B74,[1]Printers!L:L,[1]Printers!Q:Q,,0)*E74/10,0)*10,_xlfn.XLOOKUP([1]Parameters!B74,[1]Printers!L:L,[1]Printers!P:P,,0)),"")</f>
        <v>100</v>
      </c>
      <c r="G74" cm="1">
        <f t="array" ref="G74">IFERROR(IF(ROW()-1&gt;COUNTA([1]!T_Printers[Printers])*COUNTA([1]!T_Resins[Resins]),"",_xlfn.IFS(ROUND(VLOOKUP(C74,[1]!T_Resins[#Data],3,FALSE)/VLOOKUP(A74,[1]!T_Printers[#Data],5,FALSE),1)&lt;=_xlfn.XLOOKUP(B74,[1]Printers!L:L,[1]Printers!O:O,1,0,),ROUND(VLOOKUP(C74,[1]!T_Resins[#Data],3,FALSE)/VLOOKUP(A74,[1]!T_Printers[#Data],5,FALSE),1),ROUND(VLOOKUP(C74,[1]!T_Resins[#Data],3,FALSE)/VLOOKUP(A74,[1]!T_Printers[#Data],5,FALSE),1)&gt;_xlfn.XLOOKUP(B74,[1]Printers!L:L,[1]Printers!O:O,1,0,),10)),"")</f>
        <v>36.6</v>
      </c>
      <c r="H74">
        <f>IFERROR(IF(ROUND(_xlfn.XLOOKUP([1]Parameters!B74,[1]Printers!L:L,[1]Printers!Q:Q,,0)*G74/10,0)*10&lt;_xlfn.XLOOKUP([1]Parameters!B74,[1]Printers!L:L,[1]Printers!P:P,,0),ROUND(_xlfn.XLOOKUP([1]Parameters!B74,[1]Printers!L:L,[1]Printers!Q:Q,,0)*G74/10,0)*10,_xlfn.XLOOKUP([1]Parameters!B74,[1]Printers!L:L,[1]Printers!P:P,,0)),"")</f>
        <v>100</v>
      </c>
      <c r="I74" s="3" t="str" cm="1">
        <f t="array" ref="I74">IFERROR(IF(ROW()-1&gt;COUNTA([1]!T_Printers[Printers])*COUNTA([1]!T_Resins[Resins]),"",_xlfn.IFS(ROUND(VLOOKUP(C74,[1]!T_Resins[#Data],4,FALSE)/VLOOKUP(A74,[1]!T_Printers[#Data],5,FALSE),1)&lt;=_xlfn.XLOOKUP(B74,[1]Printers!L:L,[1]Printers!O:O,1,0,),ROUND(VLOOKUP(C74,[1]!T_Resins[#Data],4,FALSE)/VLOOKUP(A74,[1]!T_Printers[#Data],5,FALSE),1),ROUND(VLOOKUP(C74,[1]!T_Resins[#Data],4,FALSE)/VLOOKUP(A74,[1]!T_Printers[#Data],5,FALSE),1)&gt;_xlfn.XLOOKUP(B74,[1]Printers!L:L,[1]Printers!O:O,1,0,),"")),"")</f>
        <v/>
      </c>
      <c r="J74" t="str">
        <f>IFERROR(IF(ROUND(_xlfn.XLOOKUP([1]Parameters!B74,[1]Printers!L:L,[1]Printers!Q:Q,,0)*I74/10,0)*10&lt;_xlfn.XLOOKUP([1]Parameters!B74,[1]Printers!L:L,[1]Printers!P:P,,0),ROUND(_xlfn.XLOOKUP([1]Parameters!B74,[1]Printers!L:L,[1]Printers!Q:Q,,0)*I74/10,0)*10,_xlfn.XLOOKUP([1]Parameters!B74,[1]Printers!L:L,[1]Printers!P:P,,0)),"")</f>
        <v/>
      </c>
      <c r="K74">
        <f>IF(SUM(E74:J74)&lt;&gt;0,VLOOKUP(A74,[1]!T_Printers[#Data],10,FALSE)+VLOOKUP(C74,[1]!T_Resins[#Data],10,FALSE),"")</f>
        <v>2</v>
      </c>
      <c r="L74">
        <f>IF(SUM(E74:J74)&lt;&gt;0,VLOOKUP(A74,[1]!T_Printers[#Data],11,FALSE),"")</f>
        <v>5</v>
      </c>
      <c r="M74">
        <f>IF(SUM(E74:J74)&lt;&gt;0,VLOOKUP(C74,[1]!T_Resins[#Data],8,FALSE),"")</f>
        <v>120</v>
      </c>
      <c r="N74">
        <f>IF(_xlfn.XLOOKUP(B74,[1]Printers!$L:$L,[1]Printers!$R:$R,0,0)&gt;0,[1]Parameters!M74,IF(SUM(E74:J74)&lt;&gt;0,VLOOKUP(C74,[1]!T_Resins[#Data],9,FALSE),""))</f>
        <v>180</v>
      </c>
      <c r="O74" t="str">
        <f t="shared" si="1"/>
        <v>AnycubicPhoton</v>
      </c>
    </row>
    <row r="75" spans="1:15" x14ac:dyDescent="0.25">
      <c r="A75" t="str">
        <f t="array" ref="A75">IF(ROW()-1&gt;COUNTA([1]!T_Printers[Printers])*COUNTA([1]!T_Resins[Resins]),"",INDEX([1]!T_Printers[Printers],INT((ROW()-2)/COUNTA([1]!T_Resins[Resins])+1)))</f>
        <v>Anycubic Photon</v>
      </c>
      <c r="B75" t="str">
        <f>_xlfn.XLOOKUP(A75,[1]!T_Printers[Printers],[1]!T_Printers[Icon link],,0)</f>
        <v>AnycubicPhoton</v>
      </c>
      <c r="C75" t="str">
        <f t="array" ref="C75">IF(ROW()-1&gt;COUNTA([1]!T_Printers[Printers])*COUNTA([1]!T_Resins[Resins]),"",INDEX([1]!T_Resins[Resins],MOD(ROW()-2,COUNTA([1]!T_Resins[Resins]))+1))</f>
        <v>Industrial Flex Natural Clear</v>
      </c>
      <c r="D75">
        <f>IF(SUM(E75:J75)&lt;&gt;0,IF(ROW()-1&gt;COUNTA([1]!T_Printers[Printers])*COUNTA([1]!T_Resins[Resins]),"",2),"")</f>
        <v>2</v>
      </c>
      <c r="E75" cm="1">
        <f t="array" ref="E75">IFERROR(IF(ROW()-1&gt;COUNTA([1]!T_Printers[Printers])*COUNTA([1]!T_Resins[Resins]),"",_xlfn.IFS(ROUND(VLOOKUP(C75,[1]!T_Resins[#Data],2,FALSE)/VLOOKUP(A75,[1]!T_Printers[#Data],5,FALSE),1)&lt;=_xlfn.XLOOKUP(B75,[1]Printers!L:L,[1]Printers!O:O,1,0,),ROUND(VLOOKUP(C75,[1]!T_Resins[#Data],2,FALSE)/VLOOKUP(A75,[1]!T_Printers[#Data],5,FALSE),1),ROUND(VLOOKUP(C75,[1]!T_Resins[#Data],2,FALSE)/VLOOKUP(A75,[1]!T_Printers[#Data],5,FALSE),1)&gt;_xlfn.XLOOKUP(B75,[1]Printers!L:L,[1]Printers!O:O,1,0,),10)),"Используйте слой 100 мкм")</f>
        <v>10.6</v>
      </c>
      <c r="F75">
        <f>IFERROR(IF(ROUND(_xlfn.XLOOKUP([1]Parameters!B75,[1]Printers!L:L,[1]Printers!Q:Q,,0)*E75/10,0)*10&lt;_xlfn.XLOOKUP([1]Parameters!B75,[1]Printers!L:L,[1]Printers!P:P,,0),ROUND(_xlfn.XLOOKUP([1]Parameters!B75,[1]Printers!L:L,[1]Printers!Q:Q,,0)*E75/10,0)*10,_xlfn.XLOOKUP([1]Parameters!B75,[1]Printers!L:L,[1]Printers!P:P,,0)),"")</f>
        <v>100</v>
      </c>
      <c r="G75" cm="1">
        <f t="array" ref="G75">IFERROR(IF(ROW()-1&gt;COUNTA([1]!T_Printers[Printers])*COUNTA([1]!T_Resins[Resins]),"",_xlfn.IFS(ROUND(VLOOKUP(C75,[1]!T_Resins[#Data],3,FALSE)/VLOOKUP(A75,[1]!T_Printers[#Data],5,FALSE),1)&lt;=_xlfn.XLOOKUP(B75,[1]Printers!L:L,[1]Printers!O:O,1,0,),ROUND(VLOOKUP(C75,[1]!T_Resins[#Data],3,FALSE)/VLOOKUP(A75,[1]!T_Printers[#Data],5,FALSE),1),ROUND(VLOOKUP(C75,[1]!T_Resins[#Data],3,FALSE)/VLOOKUP(A75,[1]!T_Printers[#Data],5,FALSE),1)&gt;_xlfn.XLOOKUP(B75,[1]Printers!L:L,[1]Printers!O:O,1,0,),10)),"")</f>
        <v>13.8</v>
      </c>
      <c r="H75">
        <f>IFERROR(IF(ROUND(_xlfn.XLOOKUP([1]Parameters!B75,[1]Printers!L:L,[1]Printers!Q:Q,,0)*G75/10,0)*10&lt;_xlfn.XLOOKUP([1]Parameters!B75,[1]Printers!L:L,[1]Printers!P:P,,0),ROUND(_xlfn.XLOOKUP([1]Parameters!B75,[1]Printers!L:L,[1]Printers!Q:Q,,0)*G75/10,0)*10,_xlfn.XLOOKUP([1]Parameters!B75,[1]Printers!L:L,[1]Printers!P:P,,0)),"")</f>
        <v>100</v>
      </c>
      <c r="I75" s="3" t="str" cm="1">
        <f t="array" ref="I75">IFERROR(IF(ROW()-1&gt;COUNTA([1]!T_Printers[Printers])*COUNTA([1]!T_Resins[Resins]),"",_xlfn.IFS(ROUND(VLOOKUP(C75,[1]!T_Resins[#Data],4,FALSE)/VLOOKUP(A75,[1]!T_Printers[#Data],5,FALSE),1)&lt;=_xlfn.XLOOKUP(B75,[1]Printers!L:L,[1]Printers!O:O,1,0,),ROUND(VLOOKUP(C75,[1]!T_Resins[#Data],4,FALSE)/VLOOKUP(A75,[1]!T_Printers[#Data],5,FALSE),1),ROUND(VLOOKUP(C75,[1]!T_Resins[#Data],4,FALSE)/VLOOKUP(A75,[1]!T_Printers[#Data],5,FALSE),1)&gt;_xlfn.XLOOKUP(B75,[1]Printers!L:L,[1]Printers!O:O,1,0,),"")),"")</f>
        <v/>
      </c>
      <c r="J75" t="str">
        <f>IFERROR(IF(ROUND(_xlfn.XLOOKUP([1]Parameters!B75,[1]Printers!L:L,[1]Printers!Q:Q,,0)*I75/10,0)*10&lt;_xlfn.XLOOKUP([1]Parameters!B75,[1]Printers!L:L,[1]Printers!P:P,,0),ROUND(_xlfn.XLOOKUP([1]Parameters!B75,[1]Printers!L:L,[1]Printers!Q:Q,,0)*I75/10,0)*10,_xlfn.XLOOKUP([1]Parameters!B75,[1]Printers!L:L,[1]Printers!P:P,,0)),"")</f>
        <v/>
      </c>
      <c r="K75">
        <f>IF(SUM(E75:J75)&lt;&gt;0,VLOOKUP(A75,[1]!T_Printers[#Data],10,FALSE)+VLOOKUP(C75,[1]!T_Resins[#Data],10,FALSE),"")</f>
        <v>2</v>
      </c>
      <c r="L75">
        <f>IF(SUM(E75:J75)&lt;&gt;0,VLOOKUP(A75,[1]!T_Printers[#Data],11,FALSE),"")</f>
        <v>5</v>
      </c>
      <c r="M75">
        <f>IF(SUM(E75:J75)&lt;&gt;0,VLOOKUP(C75,[1]!T_Resins[#Data],8,FALSE),"")</f>
        <v>60</v>
      </c>
      <c r="N75">
        <f>IF(_xlfn.XLOOKUP(B75,[1]Printers!$L:$L,[1]Printers!$R:$R,0,0)&gt;0,[1]Parameters!M75,IF(SUM(E75:J75)&lt;&gt;0,VLOOKUP(C75,[1]!T_Resins[#Data],9,FALSE),""))</f>
        <v>60</v>
      </c>
      <c r="O75" t="str">
        <f t="shared" si="1"/>
        <v>AnycubicPhoton</v>
      </c>
    </row>
    <row r="76" spans="1:15" x14ac:dyDescent="0.25">
      <c r="A76" t="str">
        <f t="array" ref="A76">IF(ROW()-1&gt;COUNTA([1]!T_Printers[Printers])*COUNTA([1]!T_Resins[Resins]),"",INDEX([1]!T_Printers[Printers],INT((ROW()-2)/COUNTA([1]!T_Resins[Resins])+1)))</f>
        <v>Anycubic Photon</v>
      </c>
      <c r="B76" t="str">
        <f>_xlfn.XLOOKUP(A76,[1]!T_Printers[Printers],[1]!T_Printers[Icon link],,0)</f>
        <v>AnycubicPhoton</v>
      </c>
      <c r="C76" t="str">
        <f t="array" ref="C76">IF(ROW()-1&gt;COUNTA([1]!T_Printers[Printers])*COUNTA([1]!T_Resins[Resins]),"",INDEX([1]!T_Resins[Resins],MOD(ROW()-2,COUNTA([1]!T_Resins[Resins]))+1))</f>
        <v>Industrial Nylon Like</v>
      </c>
      <c r="D76">
        <f>IF(SUM(E76:J76)&lt;&gt;0,IF(ROW()-1&gt;COUNTA([1]!T_Printers[Printers])*COUNTA([1]!T_Resins[Resins]),"",2),"")</f>
        <v>2</v>
      </c>
      <c r="E76" cm="1">
        <f t="array" ref="E76">IFERROR(IF(ROW()-1&gt;COUNTA([1]!T_Printers[Printers])*COUNTA([1]!T_Resins[Resins]),"",_xlfn.IFS(ROUND(VLOOKUP(C76,[1]!T_Resins[#Data],2,FALSE)/VLOOKUP(A76,[1]!T_Printers[#Data],5,FALSE),1)&lt;=_xlfn.XLOOKUP(B76,[1]Printers!L:L,[1]Printers!O:O,1,0,),ROUND(VLOOKUP(C76,[1]!T_Resins[#Data],2,FALSE)/VLOOKUP(A76,[1]!T_Printers[#Data],5,FALSE),1),ROUND(VLOOKUP(C76,[1]!T_Resins[#Data],2,FALSE)/VLOOKUP(A76,[1]!T_Printers[#Data],5,FALSE),1)&gt;_xlfn.XLOOKUP(B76,[1]Printers!L:L,[1]Printers!O:O,1,0,),10)),"Используйте слой 100 мкм")</f>
        <v>7.7</v>
      </c>
      <c r="F76">
        <f>IFERROR(IF(ROUND(_xlfn.XLOOKUP([1]Parameters!B76,[1]Printers!L:L,[1]Printers!Q:Q,,0)*E76/10,0)*10&lt;_xlfn.XLOOKUP([1]Parameters!B76,[1]Printers!L:L,[1]Printers!P:P,,0),ROUND(_xlfn.XLOOKUP([1]Parameters!B76,[1]Printers!L:L,[1]Printers!Q:Q,,0)*E76/10,0)*10,_xlfn.XLOOKUP([1]Parameters!B76,[1]Printers!L:L,[1]Printers!P:P,,0)),"")</f>
        <v>70</v>
      </c>
      <c r="G76" cm="1">
        <f t="array" ref="G76">IFERROR(IF(ROW()-1&gt;COUNTA([1]!T_Printers[Printers])*COUNTA([1]!T_Resins[Resins]),"",_xlfn.IFS(ROUND(VLOOKUP(C76,[1]!T_Resins[#Data],3,FALSE)/VLOOKUP(A76,[1]!T_Printers[#Data],5,FALSE),1)&lt;=_xlfn.XLOOKUP(B76,[1]Printers!L:L,[1]Printers!O:O,1,0,),ROUND(VLOOKUP(C76,[1]!T_Resins[#Data],3,FALSE)/VLOOKUP(A76,[1]!T_Printers[#Data],5,FALSE),1),ROUND(VLOOKUP(C76,[1]!T_Resins[#Data],3,FALSE)/VLOOKUP(A76,[1]!T_Printers[#Data],5,FALSE),1)&gt;_xlfn.XLOOKUP(B76,[1]Printers!L:L,[1]Printers!O:O,1,0,),10)),"")</f>
        <v>10.199999999999999</v>
      </c>
      <c r="H76">
        <f>IFERROR(IF(ROUND(_xlfn.XLOOKUP([1]Parameters!B76,[1]Printers!L:L,[1]Printers!Q:Q,,0)*G76/10,0)*10&lt;_xlfn.XLOOKUP([1]Parameters!B76,[1]Printers!L:L,[1]Printers!P:P,,0),ROUND(_xlfn.XLOOKUP([1]Parameters!B76,[1]Printers!L:L,[1]Printers!Q:Q,,0)*G76/10,0)*10,_xlfn.XLOOKUP([1]Parameters!B76,[1]Printers!L:L,[1]Printers!P:P,,0)),"")</f>
        <v>90</v>
      </c>
      <c r="I76" s="3" t="str" cm="1">
        <f t="array" ref="I76">IFERROR(IF(ROW()-1&gt;COUNTA([1]!T_Printers[Printers])*COUNTA([1]!T_Resins[Resins]),"",_xlfn.IFS(ROUND(VLOOKUP(C76,[1]!T_Resins[#Data],4,FALSE)/VLOOKUP(A76,[1]!T_Printers[#Data],5,FALSE),1)&lt;=_xlfn.XLOOKUP(B76,[1]Printers!L:L,[1]Printers!O:O,1,0,),ROUND(VLOOKUP(C76,[1]!T_Resins[#Data],4,FALSE)/VLOOKUP(A76,[1]!T_Printers[#Data],5,FALSE),1),ROUND(VLOOKUP(C76,[1]!T_Resins[#Data],4,FALSE)/VLOOKUP(A76,[1]!T_Printers[#Data],5,FALSE),1)&gt;_xlfn.XLOOKUP(B76,[1]Printers!L:L,[1]Printers!O:O,1,0,),"")),"")</f>
        <v/>
      </c>
      <c r="J76" t="str">
        <f>IFERROR(IF(ROUND(_xlfn.XLOOKUP([1]Parameters!B76,[1]Printers!L:L,[1]Printers!Q:Q,,0)*I76/10,0)*10&lt;_xlfn.XLOOKUP([1]Parameters!B76,[1]Printers!L:L,[1]Printers!P:P,,0),ROUND(_xlfn.XLOOKUP([1]Parameters!B76,[1]Printers!L:L,[1]Printers!Q:Q,,0)*I76/10,0)*10,_xlfn.XLOOKUP([1]Parameters!B76,[1]Printers!L:L,[1]Printers!P:P,,0)),"")</f>
        <v/>
      </c>
      <c r="K76">
        <f>IF(SUM(E76:J76)&lt;&gt;0,VLOOKUP(A76,[1]!T_Printers[#Data],10,FALSE)+VLOOKUP(C76,[1]!T_Resins[#Data],10,FALSE),"")</f>
        <v>2</v>
      </c>
      <c r="L76">
        <f>IF(SUM(E76:J76)&lt;&gt;0,VLOOKUP(A76,[1]!T_Printers[#Data],11,FALSE),"")</f>
        <v>5</v>
      </c>
      <c r="M76">
        <f>IF(SUM(E76:J76)&lt;&gt;0,VLOOKUP(C76,[1]!T_Resins[#Data],8,FALSE),"")</f>
        <v>60</v>
      </c>
      <c r="N76">
        <f>IF(_xlfn.XLOOKUP(B76,[1]Printers!$L:$L,[1]Printers!$R:$R,0,0)&gt;0,[1]Parameters!M76,IF(SUM(E76:J76)&lt;&gt;0,VLOOKUP(C76,[1]!T_Resins[#Data],9,FALSE),""))</f>
        <v>60</v>
      </c>
      <c r="O76" t="str">
        <f t="shared" si="1"/>
        <v>AnycubicPhoton</v>
      </c>
    </row>
    <row r="77" spans="1:15" x14ac:dyDescent="0.25">
      <c r="A77" t="str">
        <f t="array" ref="A77">IF(ROW()-1&gt;COUNTA([1]!T_Printers[Printers])*COUNTA([1]!T_Resins[Resins]),"",INDEX([1]!T_Printers[Printers],INT((ROW()-2)/COUNTA([1]!T_Resins[Resins])+1)))</f>
        <v>Anycubic Photon</v>
      </c>
      <c r="B77" t="str">
        <f>_xlfn.XLOOKUP(A77,[1]!T_Printers[Printers],[1]!T_Printers[Icon link],,0)</f>
        <v>AnycubicPhoton</v>
      </c>
      <c r="C77" t="str">
        <f t="array" ref="C77">IF(ROW()-1&gt;COUNTA([1]!T_Printers[Printers])*COUNTA([1]!T_Resins[Resins]),"",INDEX([1]!T_Resins[Resins],MOD(ROW()-2,COUNTA([1]!T_Resins[Resins]))+1))</f>
        <v>Industrial PP-Like</v>
      </c>
      <c r="D77">
        <f>IF(SUM(E77:J77)&lt;&gt;0,IF(ROW()-1&gt;COUNTA([1]!T_Printers[Printers])*COUNTA([1]!T_Resins[Resins]),"",2),"")</f>
        <v>2</v>
      </c>
      <c r="E77" cm="1">
        <f t="array" ref="E77">IFERROR(IF(ROW()-1&gt;COUNTA([1]!T_Printers[Printers])*COUNTA([1]!T_Resins[Resins]),"",_xlfn.IFS(ROUND(VLOOKUP(C77,[1]!T_Resins[#Data],2,FALSE)/VLOOKUP(A77,[1]!T_Printers[#Data],5,FALSE),1)&lt;=_xlfn.XLOOKUP(B77,[1]Printers!L:L,[1]Printers!O:O,1,0,),ROUND(VLOOKUP(C77,[1]!T_Resins[#Data],2,FALSE)/VLOOKUP(A77,[1]!T_Printers[#Data],5,FALSE),1),ROUND(VLOOKUP(C77,[1]!T_Resins[#Data],2,FALSE)/VLOOKUP(A77,[1]!T_Printers[#Data],5,FALSE),1)&gt;_xlfn.XLOOKUP(B77,[1]Printers!L:L,[1]Printers!O:O,1,0,),10)),"Используйте слой 100 мкм")</f>
        <v>31.1</v>
      </c>
      <c r="F77">
        <f>IFERROR(IF(ROUND(_xlfn.XLOOKUP([1]Parameters!B77,[1]Printers!L:L,[1]Printers!Q:Q,,0)*E77/10,0)*10&lt;_xlfn.XLOOKUP([1]Parameters!B77,[1]Printers!L:L,[1]Printers!P:P,,0),ROUND(_xlfn.XLOOKUP([1]Parameters!B77,[1]Printers!L:L,[1]Printers!Q:Q,,0)*E77/10,0)*10,_xlfn.XLOOKUP([1]Parameters!B77,[1]Printers!L:L,[1]Printers!P:P,,0)),"")</f>
        <v>100</v>
      </c>
      <c r="G77" cm="1">
        <f t="array" ref="G77">IFERROR(IF(ROW()-1&gt;COUNTA([1]!T_Printers[Printers])*COUNTA([1]!T_Resins[Resins]),"",_xlfn.IFS(ROUND(VLOOKUP(C77,[1]!T_Resins[#Data],3,FALSE)/VLOOKUP(A77,[1]!T_Printers[#Data],5,FALSE),1)&lt;=_xlfn.XLOOKUP(B77,[1]Printers!L:L,[1]Printers!O:O,1,0,),ROUND(VLOOKUP(C77,[1]!T_Resins[#Data],3,FALSE)/VLOOKUP(A77,[1]!T_Printers[#Data],5,FALSE),1),ROUND(VLOOKUP(C77,[1]!T_Resins[#Data],3,FALSE)/VLOOKUP(A77,[1]!T_Printers[#Data],5,FALSE),1)&gt;_xlfn.XLOOKUP(B77,[1]Printers!L:L,[1]Printers!O:O,1,0,),10)),"")</f>
        <v>39.1</v>
      </c>
      <c r="H77">
        <f>IFERROR(IF(ROUND(_xlfn.XLOOKUP([1]Parameters!B77,[1]Printers!L:L,[1]Printers!Q:Q,,0)*G77/10,0)*10&lt;_xlfn.XLOOKUP([1]Parameters!B77,[1]Printers!L:L,[1]Printers!P:P,,0),ROUND(_xlfn.XLOOKUP([1]Parameters!B77,[1]Printers!L:L,[1]Printers!Q:Q,,0)*G77/10,0)*10,_xlfn.XLOOKUP([1]Parameters!B77,[1]Printers!L:L,[1]Printers!P:P,,0)),"")</f>
        <v>100</v>
      </c>
      <c r="I77" s="3" t="str" cm="1">
        <f t="array" ref="I77">IFERROR(IF(ROW()-1&gt;COUNTA([1]!T_Printers[Printers])*COUNTA([1]!T_Resins[Resins]),"",_xlfn.IFS(ROUND(VLOOKUP(C77,[1]!T_Resins[#Data],4,FALSE)/VLOOKUP(A77,[1]!T_Printers[#Data],5,FALSE),1)&lt;=_xlfn.XLOOKUP(B77,[1]Printers!L:L,[1]Printers!O:O,1,0,),ROUND(VLOOKUP(C77,[1]!T_Resins[#Data],4,FALSE)/VLOOKUP(A77,[1]!T_Printers[#Data],5,FALSE),1),ROUND(VLOOKUP(C77,[1]!T_Resins[#Data],4,FALSE)/VLOOKUP(A77,[1]!T_Printers[#Data],5,FALSE),1)&gt;_xlfn.XLOOKUP(B77,[1]Printers!L:L,[1]Printers!O:O,1,0,),"")),"")</f>
        <v/>
      </c>
      <c r="J77" t="str">
        <f>IFERROR(IF(ROUND(_xlfn.XLOOKUP([1]Parameters!B77,[1]Printers!L:L,[1]Printers!Q:Q,,0)*I77/10,0)*10&lt;_xlfn.XLOOKUP([1]Parameters!B77,[1]Printers!L:L,[1]Printers!P:P,,0),ROUND(_xlfn.XLOOKUP([1]Parameters!B77,[1]Printers!L:L,[1]Printers!Q:Q,,0)*I77/10,0)*10,_xlfn.XLOOKUP([1]Parameters!B77,[1]Printers!L:L,[1]Printers!P:P,,0)),"")</f>
        <v/>
      </c>
      <c r="K77">
        <f>IF(SUM(E77:J77)&lt;&gt;0,VLOOKUP(A77,[1]!T_Printers[#Data],10,FALSE)+VLOOKUP(C77,[1]!T_Resins[#Data],10,FALSE),"")</f>
        <v>2</v>
      </c>
      <c r="L77">
        <f>IF(SUM(E77:J77)&lt;&gt;0,VLOOKUP(A77,[1]!T_Printers[#Data],11,FALSE),"")</f>
        <v>5</v>
      </c>
      <c r="M77">
        <f>IF(SUM(E77:J77)&lt;&gt;0,VLOOKUP(C77,[1]!T_Resins[#Data],8,FALSE),"")</f>
        <v>60</v>
      </c>
      <c r="N77">
        <f>IF(_xlfn.XLOOKUP(B77,[1]Printers!$L:$L,[1]Printers!$R:$R,0,0)&gt;0,[1]Parameters!M77,IF(SUM(E77:J77)&lt;&gt;0,VLOOKUP(C77,[1]!T_Resins[#Data],9,FALSE),""))</f>
        <v>60</v>
      </c>
      <c r="O77" t="str">
        <f t="shared" si="1"/>
        <v>AnycubicPhoton</v>
      </c>
    </row>
    <row r="78" spans="1:15" x14ac:dyDescent="0.25">
      <c r="A78" t="str">
        <f t="array" ref="A78">IF(ROW()-1&gt;COUNTA([1]!T_Printers[Printers])*COUNTA([1]!T_Resins[Resins]),"",INDEX([1]!T_Printers[Printers],INT((ROW()-2)/COUNTA([1]!T_Resins[Resins])+1)))</f>
        <v>Anycubic Photon</v>
      </c>
      <c r="B78" t="str">
        <f>_xlfn.XLOOKUP(A78,[1]!T_Printers[Printers],[1]!T_Printers[Icon link],,0)</f>
        <v>AnycubicPhoton</v>
      </c>
      <c r="C78" t="str">
        <f t="array" ref="C78">IF(ROW()-1&gt;COUNTA([1]!T_Printers[Printers])*COUNTA([1]!T_Resins[Resins]),"",INDEX([1]!T_Resins[Resins],MOD(ROW()-2,COUNTA([1]!T_Resins[Resins]))+1))</f>
        <v>Industrial Rigid Black</v>
      </c>
      <c r="D78">
        <f>IF(SUM(E78:J78)&lt;&gt;0,IF(ROW()-1&gt;COUNTA([1]!T_Printers[Printers])*COUNTA([1]!T_Resins[Resins]),"",2),"")</f>
        <v>2</v>
      </c>
      <c r="E78" cm="1">
        <f t="array" ref="E78">IFERROR(IF(ROW()-1&gt;COUNTA([1]!T_Printers[Printers])*COUNTA([1]!T_Resins[Resins]),"",_xlfn.IFS(ROUND(VLOOKUP(C78,[1]!T_Resins[#Data],2,FALSE)/VLOOKUP(A78,[1]!T_Printers[#Data],5,FALSE),1)&lt;=_xlfn.XLOOKUP(B78,[1]Printers!L:L,[1]Printers!O:O,1,0,),ROUND(VLOOKUP(C78,[1]!T_Resins[#Data],2,FALSE)/VLOOKUP(A78,[1]!T_Printers[#Data],5,FALSE),1),ROUND(VLOOKUP(C78,[1]!T_Resins[#Data],2,FALSE)/VLOOKUP(A78,[1]!T_Printers[#Data],5,FALSE),1)&gt;_xlfn.XLOOKUP(B78,[1]Printers!L:L,[1]Printers!O:O,1,0,),10)),"Используйте слой 100 мкм")</f>
        <v>28.7</v>
      </c>
      <c r="F78">
        <f>IFERROR(IF(ROUND(_xlfn.XLOOKUP([1]Parameters!B78,[1]Printers!L:L,[1]Printers!Q:Q,,0)*E78/10,0)*10&lt;_xlfn.XLOOKUP([1]Parameters!B78,[1]Printers!L:L,[1]Printers!P:P,,0),ROUND(_xlfn.XLOOKUP([1]Parameters!B78,[1]Printers!L:L,[1]Printers!Q:Q,,0)*E78/10,0)*10,_xlfn.XLOOKUP([1]Parameters!B78,[1]Printers!L:L,[1]Printers!P:P,,0)),"")</f>
        <v>100</v>
      </c>
      <c r="G78" cm="1">
        <f t="array" ref="G78">IFERROR(IF(ROW()-1&gt;COUNTA([1]!T_Printers[Printers])*COUNTA([1]!T_Resins[Resins]),"",_xlfn.IFS(ROUND(VLOOKUP(C78,[1]!T_Resins[#Data],3,FALSE)/VLOOKUP(A78,[1]!T_Printers[#Data],5,FALSE),1)&lt;=_xlfn.XLOOKUP(B78,[1]Printers!L:L,[1]Printers!O:O,1,0,),ROUND(VLOOKUP(C78,[1]!T_Resins[#Data],3,FALSE)/VLOOKUP(A78,[1]!T_Printers[#Data],5,FALSE),1),ROUND(VLOOKUP(C78,[1]!T_Resins[#Data],3,FALSE)/VLOOKUP(A78,[1]!T_Printers[#Data],5,FALSE),1)&gt;_xlfn.XLOOKUP(B78,[1]Printers!L:L,[1]Printers!O:O,1,0,),10)),"")</f>
        <v>37.5</v>
      </c>
      <c r="H78">
        <f>IFERROR(IF(ROUND(_xlfn.XLOOKUP([1]Parameters!B78,[1]Printers!L:L,[1]Printers!Q:Q,,0)*G78/10,0)*10&lt;_xlfn.XLOOKUP([1]Parameters!B78,[1]Printers!L:L,[1]Printers!P:P,,0),ROUND(_xlfn.XLOOKUP([1]Parameters!B78,[1]Printers!L:L,[1]Printers!Q:Q,,0)*G78/10,0)*10,_xlfn.XLOOKUP([1]Parameters!B78,[1]Printers!L:L,[1]Printers!P:P,,0)),"")</f>
        <v>100</v>
      </c>
      <c r="I78" s="3" t="str" cm="1">
        <f t="array" ref="I78">IFERROR(IF(ROW()-1&gt;COUNTA([1]!T_Printers[Printers])*COUNTA([1]!T_Resins[Resins]),"",_xlfn.IFS(ROUND(VLOOKUP(C78,[1]!T_Resins[#Data],4,FALSE)/VLOOKUP(A78,[1]!T_Printers[#Data],5,FALSE),1)&lt;=_xlfn.XLOOKUP(B78,[1]Printers!L:L,[1]Printers!O:O,1,0,),ROUND(VLOOKUP(C78,[1]!T_Resins[#Data],4,FALSE)/VLOOKUP(A78,[1]!T_Printers[#Data],5,FALSE),1),ROUND(VLOOKUP(C78,[1]!T_Resins[#Data],4,FALSE)/VLOOKUP(A78,[1]!T_Printers[#Data],5,FALSE),1)&gt;_xlfn.XLOOKUP(B78,[1]Printers!L:L,[1]Printers!O:O,1,0,),"")),"")</f>
        <v/>
      </c>
      <c r="J78" t="str">
        <f>IFERROR(IF(ROUND(_xlfn.XLOOKUP([1]Parameters!B78,[1]Printers!L:L,[1]Printers!Q:Q,,0)*I78/10,0)*10&lt;_xlfn.XLOOKUP([1]Parameters!B78,[1]Printers!L:L,[1]Printers!P:P,,0),ROUND(_xlfn.XLOOKUP([1]Parameters!B78,[1]Printers!L:L,[1]Printers!Q:Q,,0)*I78/10,0)*10,_xlfn.XLOOKUP([1]Parameters!B78,[1]Printers!L:L,[1]Printers!P:P,,0)),"")</f>
        <v/>
      </c>
      <c r="K78">
        <f>IF(SUM(E78:J78)&lt;&gt;0,VLOOKUP(A78,[1]!T_Printers[#Data],10,FALSE)+VLOOKUP(C78,[1]!T_Resins[#Data],10,FALSE),"")</f>
        <v>2</v>
      </c>
      <c r="L78">
        <f>IF(SUM(E78:J78)&lt;&gt;0,VLOOKUP(A78,[1]!T_Printers[#Data],11,FALSE),"")</f>
        <v>5</v>
      </c>
      <c r="M78">
        <f>IF(SUM(E78:J78)&lt;&gt;0,VLOOKUP(C78,[1]!T_Resins[#Data],8,FALSE),"")</f>
        <v>120</v>
      </c>
      <c r="N78">
        <f>IF(_xlfn.XLOOKUP(B78,[1]Printers!$L:$L,[1]Printers!$R:$R,0,0)&gt;0,[1]Parameters!M78,IF(SUM(E78:J78)&lt;&gt;0,VLOOKUP(C78,[1]!T_Resins[#Data],9,FALSE),""))</f>
        <v>180</v>
      </c>
      <c r="O78" t="str">
        <f t="shared" si="1"/>
        <v>AnycubicPhoton</v>
      </c>
    </row>
    <row r="79" spans="1:15" x14ac:dyDescent="0.25">
      <c r="A79" t="str">
        <f t="array" ref="A79">IF(ROW()-1&gt;COUNTA([1]!T_Printers[Printers])*COUNTA([1]!T_Resins[Resins]),"",INDEX([1]!T_Printers[Printers],INT((ROW()-2)/COUNTA([1]!T_Resins[Resins])+1)))</f>
        <v>Anycubic Photon</v>
      </c>
      <c r="B79" t="str">
        <f>_xlfn.XLOOKUP(A79,[1]!T_Printers[Printers],[1]!T_Printers[Icon link],,0)</f>
        <v>AnycubicPhoton</v>
      </c>
      <c r="C79" t="str">
        <f t="array" ref="C79">IF(ROW()-1&gt;COUNTA([1]!T_Printers[Printers])*COUNTA([1]!T_Resins[Resins]),"",INDEX([1]!T_Resins[Resins],MOD(ROW()-2,COUNTA([1]!T_Resins[Resins]))+1))</f>
        <v>Industrial Rigid Clear</v>
      </c>
      <c r="D79">
        <f>IF(SUM(E79:J79)&lt;&gt;0,IF(ROW()-1&gt;COUNTA([1]!T_Printers[Printers])*COUNTA([1]!T_Resins[Resins]),"",2),"")</f>
        <v>2</v>
      </c>
      <c r="E79" cm="1">
        <f t="array" ref="E79">IFERROR(IF(ROW()-1&gt;COUNTA([1]!T_Printers[Printers])*COUNTA([1]!T_Resins[Resins]),"",_xlfn.IFS(ROUND(VLOOKUP(C79,[1]!T_Resins[#Data],2,FALSE)/VLOOKUP(A79,[1]!T_Printers[#Data],5,FALSE),1)&lt;=_xlfn.XLOOKUP(B79,[1]Printers!L:L,[1]Printers!O:O,1,0,),ROUND(VLOOKUP(C79,[1]!T_Resins[#Data],2,FALSE)/VLOOKUP(A79,[1]!T_Printers[#Data],5,FALSE),1),ROUND(VLOOKUP(C79,[1]!T_Resins[#Data],2,FALSE)/VLOOKUP(A79,[1]!T_Printers[#Data],5,FALSE),1)&gt;_xlfn.XLOOKUP(B79,[1]Printers!L:L,[1]Printers!O:O,1,0,),10)),"Используйте слой 100 мкм")</f>
        <v>31.4</v>
      </c>
      <c r="F79">
        <f>IFERROR(IF(ROUND(_xlfn.XLOOKUP([1]Parameters!B79,[1]Printers!L:L,[1]Printers!Q:Q,,0)*E79/10,0)*10&lt;_xlfn.XLOOKUP([1]Parameters!B79,[1]Printers!L:L,[1]Printers!P:P,,0),ROUND(_xlfn.XLOOKUP([1]Parameters!B79,[1]Printers!L:L,[1]Printers!Q:Q,,0)*E79/10,0)*10,_xlfn.XLOOKUP([1]Parameters!B79,[1]Printers!L:L,[1]Printers!P:P,,0)),"")</f>
        <v>100</v>
      </c>
      <c r="G79" cm="1">
        <f t="array" ref="G79">IFERROR(IF(ROW()-1&gt;COUNTA([1]!T_Printers[Printers])*COUNTA([1]!T_Resins[Resins]),"",_xlfn.IFS(ROUND(VLOOKUP(C79,[1]!T_Resins[#Data],3,FALSE)/VLOOKUP(A79,[1]!T_Printers[#Data],5,FALSE),1)&lt;=_xlfn.XLOOKUP(B79,[1]Printers!L:L,[1]Printers!O:O,1,0,),ROUND(VLOOKUP(C79,[1]!T_Resins[#Data],3,FALSE)/VLOOKUP(A79,[1]!T_Printers[#Data],5,FALSE),1),ROUND(VLOOKUP(C79,[1]!T_Resins[#Data],3,FALSE)/VLOOKUP(A79,[1]!T_Printers[#Data],5,FALSE),1)&gt;_xlfn.XLOOKUP(B79,[1]Printers!L:L,[1]Printers!O:O,1,0,),10)),"")</f>
        <v>40.799999999999997</v>
      </c>
      <c r="H79">
        <f>IFERROR(IF(ROUND(_xlfn.XLOOKUP([1]Parameters!B79,[1]Printers!L:L,[1]Printers!Q:Q,,0)*G79/10,0)*10&lt;_xlfn.XLOOKUP([1]Parameters!B79,[1]Printers!L:L,[1]Printers!P:P,,0),ROUND(_xlfn.XLOOKUP([1]Parameters!B79,[1]Printers!L:L,[1]Printers!Q:Q,,0)*G79/10,0)*10,_xlfn.XLOOKUP([1]Parameters!B79,[1]Printers!L:L,[1]Printers!P:P,,0)),"")</f>
        <v>100</v>
      </c>
      <c r="I79" s="3" t="str" cm="1">
        <f t="array" ref="I79">IFERROR(IF(ROW()-1&gt;COUNTA([1]!T_Printers[Printers])*COUNTA([1]!T_Resins[Resins]),"",_xlfn.IFS(ROUND(VLOOKUP(C79,[1]!T_Resins[#Data],4,FALSE)/VLOOKUP(A79,[1]!T_Printers[#Data],5,FALSE),1)&lt;=_xlfn.XLOOKUP(B79,[1]Printers!L:L,[1]Printers!O:O,1,0,),ROUND(VLOOKUP(C79,[1]!T_Resins[#Data],4,FALSE)/VLOOKUP(A79,[1]!T_Printers[#Data],5,FALSE),1),ROUND(VLOOKUP(C79,[1]!T_Resins[#Data],4,FALSE)/VLOOKUP(A79,[1]!T_Printers[#Data],5,FALSE),1)&gt;_xlfn.XLOOKUP(B79,[1]Printers!L:L,[1]Printers!O:O,1,0,),"")),"")</f>
        <v/>
      </c>
      <c r="J79" t="str">
        <f>IFERROR(IF(ROUND(_xlfn.XLOOKUP([1]Parameters!B79,[1]Printers!L:L,[1]Printers!Q:Q,,0)*I79/10,0)*10&lt;_xlfn.XLOOKUP([1]Parameters!B79,[1]Printers!L:L,[1]Printers!P:P,,0),ROUND(_xlfn.XLOOKUP([1]Parameters!B79,[1]Printers!L:L,[1]Printers!Q:Q,,0)*I79/10,0)*10,_xlfn.XLOOKUP([1]Parameters!B79,[1]Printers!L:L,[1]Printers!P:P,,0)),"")</f>
        <v/>
      </c>
      <c r="K79">
        <f>IF(SUM(E79:J79)&lt;&gt;0,VLOOKUP(A79,[1]!T_Printers[#Data],10,FALSE)+VLOOKUP(C79,[1]!T_Resins[#Data],10,FALSE),"")</f>
        <v>2</v>
      </c>
      <c r="L79">
        <f>IF(SUM(E79:J79)&lt;&gt;0,VLOOKUP(A79,[1]!T_Printers[#Data],11,FALSE),"")</f>
        <v>5</v>
      </c>
      <c r="M79">
        <f>IF(SUM(E79:J79)&lt;&gt;0,VLOOKUP(C79,[1]!T_Resins[#Data],8,FALSE),"")</f>
        <v>120</v>
      </c>
      <c r="N79">
        <f>IF(_xlfn.XLOOKUP(B79,[1]Printers!$L:$L,[1]Printers!$R:$R,0,0)&gt;0,[1]Parameters!M79,IF(SUM(E79:J79)&lt;&gt;0,VLOOKUP(C79,[1]!T_Resins[#Data],9,FALSE),""))</f>
        <v>180</v>
      </c>
      <c r="O79" t="str">
        <f t="shared" si="1"/>
        <v>AnycubicPhoton</v>
      </c>
    </row>
    <row r="80" spans="1:15" x14ac:dyDescent="0.25">
      <c r="A80" t="str">
        <f t="array" ref="A80">IF(ROW()-1&gt;COUNTA([1]!T_Printers[Printers])*COUNTA([1]!T_Resins[Resins]),"",INDEX([1]!T_Printers[Printers],INT((ROW()-2)/COUNTA([1]!T_Resins[Resins])+1)))</f>
        <v>Anycubic Photon</v>
      </c>
      <c r="B80" t="str">
        <f>_xlfn.XLOOKUP(A80,[1]!T_Printers[Printers],[1]!T_Printers[Icon link],,0)</f>
        <v>AnycubicPhoton</v>
      </c>
      <c r="C80" t="str">
        <f t="array" ref="C80">IF(ROW()-1&gt;COUNTA([1]!T_Printers[Printers])*COUNTA([1]!T_Resins[Resins]),"",INDEX([1]!T_Resins[Resins],MOD(ROW()-2,COUNTA([1]!T_Resins[Resins]))+1))</f>
        <v>Tough Black</v>
      </c>
      <c r="D80">
        <f>IF(SUM(E80:J80)&lt;&gt;0,IF(ROW()-1&gt;COUNTA([1]!T_Printers[Printers])*COUNTA([1]!T_Resins[Resins]),"",2),"")</f>
        <v>2</v>
      </c>
      <c r="E80" cm="1">
        <f t="array" ref="E80">IFERROR(IF(ROW()-1&gt;COUNTA([1]!T_Printers[Printers])*COUNTA([1]!T_Resins[Resins]),"",_xlfn.IFS(ROUND(VLOOKUP(C80,[1]!T_Resins[#Data],2,FALSE)/VLOOKUP(A80,[1]!T_Printers[#Data],5,FALSE),1)&lt;=_xlfn.XLOOKUP(B80,[1]Printers!L:L,[1]Printers!O:O,1,0,),ROUND(VLOOKUP(C80,[1]!T_Resins[#Data],2,FALSE)/VLOOKUP(A80,[1]!T_Printers[#Data],5,FALSE),1),ROUND(VLOOKUP(C80,[1]!T_Resins[#Data],2,FALSE)/VLOOKUP(A80,[1]!T_Printers[#Data],5,FALSE),1)&gt;_xlfn.XLOOKUP(B80,[1]Printers!L:L,[1]Printers!O:O,1,0,),10)),"Используйте слой 100 мкм")</f>
        <v>15</v>
      </c>
      <c r="F80">
        <f>IFERROR(IF(ROUND(_xlfn.XLOOKUP([1]Parameters!B80,[1]Printers!L:L,[1]Printers!Q:Q,,0)*E80/10,0)*10&lt;_xlfn.XLOOKUP([1]Parameters!B80,[1]Printers!L:L,[1]Printers!P:P,,0),ROUND(_xlfn.XLOOKUP([1]Parameters!B80,[1]Printers!L:L,[1]Printers!Q:Q,,0)*E80/10,0)*10,_xlfn.XLOOKUP([1]Parameters!B80,[1]Printers!L:L,[1]Printers!P:P,,0)),"")</f>
        <v>100</v>
      </c>
      <c r="G80" cm="1">
        <f t="array" ref="G80">IFERROR(IF(ROW()-1&gt;COUNTA([1]!T_Printers[Printers])*COUNTA([1]!T_Resins[Resins]),"",_xlfn.IFS(ROUND(VLOOKUP(C80,[1]!T_Resins[#Data],3,FALSE)/VLOOKUP(A80,[1]!T_Printers[#Data],5,FALSE),1)&lt;=_xlfn.XLOOKUP(B80,[1]Printers!L:L,[1]Printers!O:O,1,0,),ROUND(VLOOKUP(C80,[1]!T_Resins[#Data],3,FALSE)/VLOOKUP(A80,[1]!T_Printers[#Data],5,FALSE),1),ROUND(VLOOKUP(C80,[1]!T_Resins[#Data],3,FALSE)/VLOOKUP(A80,[1]!T_Printers[#Data],5,FALSE),1)&gt;_xlfn.XLOOKUP(B80,[1]Printers!L:L,[1]Printers!O:O,1,0,),10)),"")</f>
        <v>17.7</v>
      </c>
      <c r="H80">
        <f>IFERROR(IF(ROUND(_xlfn.XLOOKUP([1]Parameters!B80,[1]Printers!L:L,[1]Printers!Q:Q,,0)*G80/10,0)*10&lt;_xlfn.XLOOKUP([1]Parameters!B80,[1]Printers!L:L,[1]Printers!P:P,,0),ROUND(_xlfn.XLOOKUP([1]Parameters!B80,[1]Printers!L:L,[1]Printers!Q:Q,,0)*G80/10,0)*10,_xlfn.XLOOKUP([1]Parameters!B80,[1]Printers!L:L,[1]Printers!P:P,,0)),"")</f>
        <v>100</v>
      </c>
      <c r="I80" s="3" t="str" cm="1">
        <f t="array" ref="I80">IFERROR(IF(ROW()-1&gt;COUNTA([1]!T_Printers[Printers])*COUNTA([1]!T_Resins[Resins]),"",_xlfn.IFS(ROUND(VLOOKUP(C80,[1]!T_Resins[#Data],4,FALSE)/VLOOKUP(A80,[1]!T_Printers[#Data],5,FALSE),1)&lt;=_xlfn.XLOOKUP(B80,[1]Printers!L:L,[1]Printers!O:O,1,0,),ROUND(VLOOKUP(C80,[1]!T_Resins[#Data],4,FALSE)/VLOOKUP(A80,[1]!T_Printers[#Data],5,FALSE),1),ROUND(VLOOKUP(C80,[1]!T_Resins[#Data],4,FALSE)/VLOOKUP(A80,[1]!T_Printers[#Data],5,FALSE),1)&gt;_xlfn.XLOOKUP(B80,[1]Printers!L:L,[1]Printers!O:O,1,0,),"")),"")</f>
        <v/>
      </c>
      <c r="J80" t="str">
        <f>IFERROR(IF(ROUND(_xlfn.XLOOKUP([1]Parameters!B80,[1]Printers!L:L,[1]Printers!Q:Q,,0)*I80/10,0)*10&lt;_xlfn.XLOOKUP([1]Parameters!B80,[1]Printers!L:L,[1]Printers!P:P,,0),ROUND(_xlfn.XLOOKUP([1]Parameters!B80,[1]Printers!L:L,[1]Printers!Q:Q,,0)*I80/10,0)*10,_xlfn.XLOOKUP([1]Parameters!B80,[1]Printers!L:L,[1]Printers!P:P,,0)),"")</f>
        <v/>
      </c>
      <c r="K80">
        <f>IF(SUM(E80:J80)&lt;&gt;0,VLOOKUP(A80,[1]!T_Printers[#Data],10,FALSE)+VLOOKUP(C80,[1]!T_Resins[#Data],10,FALSE),"")</f>
        <v>2</v>
      </c>
      <c r="L80">
        <f>IF(SUM(E80:J80)&lt;&gt;0,VLOOKUP(A80,[1]!T_Printers[#Data],11,FALSE),"")</f>
        <v>5</v>
      </c>
      <c r="M80">
        <f>IF(SUM(E80:J80)&lt;&gt;0,VLOOKUP(C80,[1]!T_Resins[#Data],8,FALSE),"")</f>
        <v>120</v>
      </c>
      <c r="N80">
        <f>IF(_xlfn.XLOOKUP(B80,[1]Printers!$L:$L,[1]Printers!$R:$R,0,0)&gt;0,[1]Parameters!M80,IF(SUM(E80:J80)&lt;&gt;0,VLOOKUP(C80,[1]!T_Resins[#Data],9,FALSE),""))</f>
        <v>180</v>
      </c>
      <c r="O80" t="str">
        <f t="shared" si="1"/>
        <v>AnycubicPhoton</v>
      </c>
    </row>
    <row r="81" spans="1:15" x14ac:dyDescent="0.25">
      <c r="A81" t="str">
        <f t="array" ref="A81">IF(ROW()-1&gt;COUNTA([1]!T_Printers[Printers])*COUNTA([1]!T_Resins[Resins]),"",INDEX([1]!T_Printers[Printers],INT((ROW()-2)/COUNTA([1]!T_Resins[Resins])+1)))</f>
        <v>Anycubic Photon</v>
      </c>
      <c r="B81" t="str">
        <f>_xlfn.XLOOKUP(A81,[1]!T_Printers[Printers],[1]!T_Printers[Icon link],,0)</f>
        <v>AnycubicPhoton</v>
      </c>
      <c r="C81" t="str">
        <f t="array" ref="C81">IF(ROW()-1&gt;COUNTA([1]!T_Printers[Printers])*COUNTA([1]!T_Resins[Resins]),"",INDEX([1]!T_Resins[Resins],MOD(ROW()-2,COUNTA([1]!T_Resins[Resins]))+1))</f>
        <v>Tough Grey</v>
      </c>
      <c r="D81">
        <f>IF(SUM(E81:J81)&lt;&gt;0,IF(ROW()-1&gt;COUNTA([1]!T_Printers[Printers])*COUNTA([1]!T_Resins[Resins]),"",2),"")</f>
        <v>2</v>
      </c>
      <c r="E81" cm="1">
        <f t="array" ref="E81">IFERROR(IF(ROW()-1&gt;COUNTA([1]!T_Printers[Printers])*COUNTA([1]!T_Resins[Resins]),"",_xlfn.IFS(ROUND(VLOOKUP(C81,[1]!T_Resins[#Data],2,FALSE)/VLOOKUP(A81,[1]!T_Printers[#Data],5,FALSE),1)&lt;=_xlfn.XLOOKUP(B81,[1]Printers!L:L,[1]Printers!O:O,1,0,),ROUND(VLOOKUP(C81,[1]!T_Resins[#Data],2,FALSE)/VLOOKUP(A81,[1]!T_Printers[#Data],5,FALSE),1),ROUND(VLOOKUP(C81,[1]!T_Resins[#Data],2,FALSE)/VLOOKUP(A81,[1]!T_Printers[#Data],5,FALSE),1)&gt;_xlfn.XLOOKUP(B81,[1]Printers!L:L,[1]Printers!O:O,1,0,),10)),"Используйте слой 100 мкм")</f>
        <v>15</v>
      </c>
      <c r="F81">
        <f>IFERROR(IF(ROUND(_xlfn.XLOOKUP([1]Parameters!B81,[1]Printers!L:L,[1]Printers!Q:Q,,0)*E81/10,0)*10&lt;_xlfn.XLOOKUP([1]Parameters!B81,[1]Printers!L:L,[1]Printers!P:P,,0),ROUND(_xlfn.XLOOKUP([1]Parameters!B81,[1]Printers!L:L,[1]Printers!Q:Q,,0)*E81/10,0)*10,_xlfn.XLOOKUP([1]Parameters!B81,[1]Printers!L:L,[1]Printers!P:P,,0)),"")</f>
        <v>100</v>
      </c>
      <c r="G81" cm="1">
        <f t="array" ref="G81">IFERROR(IF(ROW()-1&gt;COUNTA([1]!T_Printers[Printers])*COUNTA([1]!T_Resins[Resins]),"",_xlfn.IFS(ROUND(VLOOKUP(C81,[1]!T_Resins[#Data],3,FALSE)/VLOOKUP(A81,[1]!T_Printers[#Data],5,FALSE),1)&lt;=_xlfn.XLOOKUP(B81,[1]Printers!L:L,[1]Printers!O:O,1,0,),ROUND(VLOOKUP(C81,[1]!T_Resins[#Data],3,FALSE)/VLOOKUP(A81,[1]!T_Printers[#Data],5,FALSE),1),ROUND(VLOOKUP(C81,[1]!T_Resins[#Data],3,FALSE)/VLOOKUP(A81,[1]!T_Printers[#Data],5,FALSE),1)&gt;_xlfn.XLOOKUP(B81,[1]Printers!L:L,[1]Printers!O:O,1,0,),10)),"")</f>
        <v>17.7</v>
      </c>
      <c r="H81">
        <f>IFERROR(IF(ROUND(_xlfn.XLOOKUP([1]Parameters!B81,[1]Printers!L:L,[1]Printers!Q:Q,,0)*G81/10,0)*10&lt;_xlfn.XLOOKUP([1]Parameters!B81,[1]Printers!L:L,[1]Printers!P:P,,0),ROUND(_xlfn.XLOOKUP([1]Parameters!B81,[1]Printers!L:L,[1]Printers!Q:Q,,0)*G81/10,0)*10,_xlfn.XLOOKUP([1]Parameters!B81,[1]Printers!L:L,[1]Printers!P:P,,0)),"")</f>
        <v>100</v>
      </c>
      <c r="I81" s="3" t="str" cm="1">
        <f t="array" ref="I81">IFERROR(IF(ROW()-1&gt;COUNTA([1]!T_Printers[Printers])*COUNTA([1]!T_Resins[Resins]),"",_xlfn.IFS(ROUND(VLOOKUP(C81,[1]!T_Resins[#Data],4,FALSE)/VLOOKUP(A81,[1]!T_Printers[#Data],5,FALSE),1)&lt;=_xlfn.XLOOKUP(B81,[1]Printers!L:L,[1]Printers!O:O,1,0,),ROUND(VLOOKUP(C81,[1]!T_Resins[#Data],4,FALSE)/VLOOKUP(A81,[1]!T_Printers[#Data],5,FALSE),1),ROUND(VLOOKUP(C81,[1]!T_Resins[#Data],4,FALSE)/VLOOKUP(A81,[1]!T_Printers[#Data],5,FALSE),1)&gt;_xlfn.XLOOKUP(B81,[1]Printers!L:L,[1]Printers!O:O,1,0,),"")),"")</f>
        <v/>
      </c>
      <c r="J81" t="str">
        <f>IFERROR(IF(ROUND(_xlfn.XLOOKUP([1]Parameters!B81,[1]Printers!L:L,[1]Printers!Q:Q,,0)*I81/10,0)*10&lt;_xlfn.XLOOKUP([1]Parameters!B81,[1]Printers!L:L,[1]Printers!P:P,,0),ROUND(_xlfn.XLOOKUP([1]Parameters!B81,[1]Printers!L:L,[1]Printers!Q:Q,,0)*I81/10,0)*10,_xlfn.XLOOKUP([1]Parameters!B81,[1]Printers!L:L,[1]Printers!P:P,,0)),"")</f>
        <v/>
      </c>
      <c r="K81">
        <f>IF(SUM(E81:J81)&lt;&gt;0,VLOOKUP(A81,[1]!T_Printers[#Data],10,FALSE)+VLOOKUP(C81,[1]!T_Resins[#Data],10,FALSE),"")</f>
        <v>2</v>
      </c>
      <c r="L81">
        <f>IF(SUM(E81:J81)&lt;&gt;0,VLOOKUP(A81,[1]!T_Printers[#Data],11,FALSE),"")</f>
        <v>5</v>
      </c>
      <c r="M81">
        <f>IF(SUM(E81:J81)&lt;&gt;0,VLOOKUP(C81,[1]!T_Resins[#Data],8,FALSE),"")</f>
        <v>120</v>
      </c>
      <c r="N81">
        <f>IF(_xlfn.XLOOKUP(B81,[1]Printers!$L:$L,[1]Printers!$R:$R,0,0)&gt;0,[1]Parameters!M81,IF(SUM(E81:J81)&lt;&gt;0,VLOOKUP(C81,[1]!T_Resins[#Data],9,FALSE),""))</f>
        <v>180</v>
      </c>
      <c r="O81" t="str">
        <f t="shared" si="1"/>
        <v>AnycubicPhoton</v>
      </c>
    </row>
    <row r="82" spans="1:15" x14ac:dyDescent="0.25">
      <c r="A82" t="str">
        <f t="array" ref="A82">IF(ROW()-1&gt;COUNTA([1]!T_Printers[Printers])*COUNTA([1]!T_Resins[Resins]),"",INDEX([1]!T_Printers[Printers],INT((ROW()-2)/COUNTA([1]!T_Resins[Resins])+1)))</f>
        <v>Anycubic Photon</v>
      </c>
      <c r="B82" t="str">
        <f>_xlfn.XLOOKUP(A82,[1]!T_Printers[Printers],[1]!T_Printers[Icon link],,0)</f>
        <v>AnycubicPhoton</v>
      </c>
      <c r="C82" t="str">
        <f t="array" ref="C82">IF(ROW()-1&gt;COUNTA([1]!T_Printers[Printers])*COUNTA([1]!T_Resins[Resins]),"",INDEX([1]!T_Resins[Resins],MOD(ROW()-2,COUNTA([1]!T_Resins[Resins]))+1))</f>
        <v>Tough White</v>
      </c>
      <c r="D82">
        <f>IF(SUM(E82:J82)&lt;&gt;0,IF(ROW()-1&gt;COUNTA([1]!T_Printers[Printers])*COUNTA([1]!T_Resins[Resins]),"",2),"")</f>
        <v>2</v>
      </c>
      <c r="E82" cm="1">
        <f t="array" ref="E82">IFERROR(IF(ROW()-1&gt;COUNTA([1]!T_Printers[Printers])*COUNTA([1]!T_Resins[Resins]),"",_xlfn.IFS(ROUND(VLOOKUP(C82,[1]!T_Resins[#Data],2,FALSE)/VLOOKUP(A82,[1]!T_Printers[#Data],5,FALSE),1)&lt;=_xlfn.XLOOKUP(B82,[1]Printers!L:L,[1]Printers!O:O,1,0,),ROUND(VLOOKUP(C82,[1]!T_Resins[#Data],2,FALSE)/VLOOKUP(A82,[1]!T_Printers[#Data],5,FALSE),1),ROUND(VLOOKUP(C82,[1]!T_Resins[#Data],2,FALSE)/VLOOKUP(A82,[1]!T_Printers[#Data],5,FALSE),1)&gt;_xlfn.XLOOKUP(B82,[1]Printers!L:L,[1]Printers!O:O,1,0,),10)),"Используйте слой 100 мкм")</f>
        <v>15</v>
      </c>
      <c r="F82">
        <f>IFERROR(IF(ROUND(_xlfn.XLOOKUP([1]Parameters!B82,[1]Printers!L:L,[1]Printers!Q:Q,,0)*E82/10,0)*10&lt;_xlfn.XLOOKUP([1]Parameters!B82,[1]Printers!L:L,[1]Printers!P:P,,0),ROUND(_xlfn.XLOOKUP([1]Parameters!B82,[1]Printers!L:L,[1]Printers!Q:Q,,0)*E82/10,0)*10,_xlfn.XLOOKUP([1]Parameters!B82,[1]Printers!L:L,[1]Printers!P:P,,0)),"")</f>
        <v>100</v>
      </c>
      <c r="G82" cm="1">
        <f t="array" ref="G82">IFERROR(IF(ROW()-1&gt;COUNTA([1]!T_Printers[Printers])*COUNTA([1]!T_Resins[Resins]),"",_xlfn.IFS(ROUND(VLOOKUP(C82,[1]!T_Resins[#Data],3,FALSE)/VLOOKUP(A82,[1]!T_Printers[#Data],5,FALSE),1)&lt;=_xlfn.XLOOKUP(B82,[1]Printers!L:L,[1]Printers!O:O,1,0,),ROUND(VLOOKUP(C82,[1]!T_Resins[#Data],3,FALSE)/VLOOKUP(A82,[1]!T_Printers[#Data],5,FALSE),1),ROUND(VLOOKUP(C82,[1]!T_Resins[#Data],3,FALSE)/VLOOKUP(A82,[1]!T_Printers[#Data],5,FALSE),1)&gt;_xlfn.XLOOKUP(B82,[1]Printers!L:L,[1]Printers!O:O,1,0,),10)),"")</f>
        <v>17.7</v>
      </c>
      <c r="H82">
        <f>IFERROR(IF(ROUND(_xlfn.XLOOKUP([1]Parameters!B82,[1]Printers!L:L,[1]Printers!Q:Q,,0)*G82/10,0)*10&lt;_xlfn.XLOOKUP([1]Parameters!B82,[1]Printers!L:L,[1]Printers!P:P,,0),ROUND(_xlfn.XLOOKUP([1]Parameters!B82,[1]Printers!L:L,[1]Printers!Q:Q,,0)*G82/10,0)*10,_xlfn.XLOOKUP([1]Parameters!B82,[1]Printers!L:L,[1]Printers!P:P,,0)),"")</f>
        <v>100</v>
      </c>
      <c r="I82" s="3" t="str" cm="1">
        <f t="array" ref="I82">IFERROR(IF(ROW()-1&gt;COUNTA([1]!T_Printers[Printers])*COUNTA([1]!T_Resins[Resins]),"",_xlfn.IFS(ROUND(VLOOKUP(C82,[1]!T_Resins[#Data],4,FALSE)/VLOOKUP(A82,[1]!T_Printers[#Data],5,FALSE),1)&lt;=_xlfn.XLOOKUP(B82,[1]Printers!L:L,[1]Printers!O:O,1,0,),ROUND(VLOOKUP(C82,[1]!T_Resins[#Data],4,FALSE)/VLOOKUP(A82,[1]!T_Printers[#Data],5,FALSE),1),ROUND(VLOOKUP(C82,[1]!T_Resins[#Data],4,FALSE)/VLOOKUP(A82,[1]!T_Printers[#Data],5,FALSE),1)&gt;_xlfn.XLOOKUP(B82,[1]Printers!L:L,[1]Printers!O:O,1,0,),"")),"")</f>
        <v/>
      </c>
      <c r="J82" t="str">
        <f>IFERROR(IF(ROUND(_xlfn.XLOOKUP([1]Parameters!B82,[1]Printers!L:L,[1]Printers!Q:Q,,0)*I82/10,0)*10&lt;_xlfn.XLOOKUP([1]Parameters!B82,[1]Printers!L:L,[1]Printers!P:P,,0),ROUND(_xlfn.XLOOKUP([1]Parameters!B82,[1]Printers!L:L,[1]Printers!Q:Q,,0)*I82/10,0)*10,_xlfn.XLOOKUP([1]Parameters!B82,[1]Printers!L:L,[1]Printers!P:P,,0)),"")</f>
        <v/>
      </c>
      <c r="K82">
        <f>IF(SUM(E82:J82)&lt;&gt;0,VLOOKUP(A82,[1]!T_Printers[#Data],10,FALSE)+VLOOKUP(C82,[1]!T_Resins[#Data],10,FALSE),"")</f>
        <v>2</v>
      </c>
      <c r="L82">
        <f>IF(SUM(E82:J82)&lt;&gt;0,VLOOKUP(A82,[1]!T_Printers[#Data],11,FALSE),"")</f>
        <v>5</v>
      </c>
      <c r="M82">
        <f>IF(SUM(E82:J82)&lt;&gt;0,VLOOKUP(C82,[1]!T_Resins[#Data],8,FALSE),"")</f>
        <v>120</v>
      </c>
      <c r="N82">
        <f>IF(_xlfn.XLOOKUP(B82,[1]Printers!$L:$L,[1]Printers!$R:$R,0,0)&gt;0,[1]Parameters!M82,IF(SUM(E82:J82)&lt;&gt;0,VLOOKUP(C82,[1]!T_Resins[#Data],9,FALSE),""))</f>
        <v>180</v>
      </c>
      <c r="O82" t="str">
        <f t="shared" si="1"/>
        <v>AnycubicPhoton</v>
      </c>
    </row>
    <row r="83" spans="1:15" x14ac:dyDescent="0.25">
      <c r="A83" t="str">
        <f t="array" ref="A83">IF(ROW()-1&gt;COUNTA([1]!T_Printers[Printers])*COUNTA([1]!T_Resins[Resins]),"",INDEX([1]!T_Printers[Printers],INT((ROW()-2)/COUNTA([1]!T_Resins[Resins])+1)))</f>
        <v>Anycubic Photon</v>
      </c>
      <c r="B83" t="str">
        <f>_xlfn.XLOOKUP(A83,[1]!T_Printers[Printers],[1]!T_Printers[Icon link],,0)</f>
        <v>AnycubicPhoton</v>
      </c>
      <c r="C83" t="str">
        <f t="array" ref="C83">IF(ROW()-1&gt;COUNTA([1]!T_Printers[Printers])*COUNTA([1]!T_Resins[Resins]),"",INDEX([1]!T_Resins[Resins],MOD(ROW()-2,COUNTA([1]!T_Resins[Resins]))+1))</f>
        <v>Jewelry J-Cast</v>
      </c>
      <c r="D83">
        <f>IF(SUM(E83:J83)&lt;&gt;0,IF(ROW()-1&gt;COUNTA([1]!T_Printers[Printers])*COUNTA([1]!T_Resins[Resins]),"",2),"")</f>
        <v>2</v>
      </c>
      <c r="E83" cm="1">
        <f t="array" ref="E83">IFERROR(IF(ROW()-1&gt;COUNTA([1]!T_Printers[Printers])*COUNTA([1]!T_Resins[Resins]),"",_xlfn.IFS(ROUND(VLOOKUP(C83,[1]!T_Resins[#Data],2,FALSE)/VLOOKUP(A83,[1]!T_Printers[#Data],5,FALSE),1)&lt;=_xlfn.XLOOKUP(B83,[1]Printers!L:L,[1]Printers!O:O,1,0,),ROUND(VLOOKUP(C83,[1]!T_Resins[#Data],2,FALSE)/VLOOKUP(A83,[1]!T_Printers[#Data],5,FALSE),1),ROUND(VLOOKUP(C83,[1]!T_Resins[#Data],2,FALSE)/VLOOKUP(A83,[1]!T_Printers[#Data],5,FALSE),1)&gt;_xlfn.XLOOKUP(B83,[1]Printers!L:L,[1]Printers!O:O,1,0,),10)),"Используйте слой 100 мкм")</f>
        <v>47.5</v>
      </c>
      <c r="F83">
        <f>IFERROR(IF(ROUND(_xlfn.XLOOKUP([1]Parameters!B83,[1]Printers!L:L,[1]Printers!Q:Q,,0)*E83/10,0)*10&lt;_xlfn.XLOOKUP([1]Parameters!B83,[1]Printers!L:L,[1]Printers!P:P,,0),ROUND(_xlfn.XLOOKUP([1]Parameters!B83,[1]Printers!L:L,[1]Printers!Q:Q,,0)*E83/10,0)*10,_xlfn.XLOOKUP([1]Parameters!B83,[1]Printers!L:L,[1]Printers!P:P,,0)),"")</f>
        <v>100</v>
      </c>
      <c r="G83" cm="1">
        <f t="array" ref="G83">IFERROR(IF(ROW()-1&gt;COUNTA([1]!T_Printers[Printers])*COUNTA([1]!T_Resins[Resins]),"",_xlfn.IFS(ROUND(VLOOKUP(C83,[1]!T_Resins[#Data],3,FALSE)/VLOOKUP(A83,[1]!T_Printers[#Data],5,FALSE),1)&lt;=_xlfn.XLOOKUP(B83,[1]Printers!L:L,[1]Printers!O:O,1,0,),ROUND(VLOOKUP(C83,[1]!T_Resins[#Data],3,FALSE)/VLOOKUP(A83,[1]!T_Printers[#Data],5,FALSE),1),ROUND(VLOOKUP(C83,[1]!T_Resins[#Data],3,FALSE)/VLOOKUP(A83,[1]!T_Printers[#Data],5,FALSE),1)&gt;_xlfn.XLOOKUP(B83,[1]Printers!L:L,[1]Printers!O:O,1,0,),10)),"")</f>
        <v>65.3</v>
      </c>
      <c r="H83">
        <f>IFERROR(IF(ROUND(_xlfn.XLOOKUP([1]Parameters!B83,[1]Printers!L:L,[1]Printers!Q:Q,,0)*G83/10,0)*10&lt;_xlfn.XLOOKUP([1]Parameters!B83,[1]Printers!L:L,[1]Printers!P:P,,0),ROUND(_xlfn.XLOOKUP([1]Parameters!B83,[1]Printers!L:L,[1]Printers!Q:Q,,0)*G83/10,0)*10,_xlfn.XLOOKUP([1]Parameters!B83,[1]Printers!L:L,[1]Printers!P:P,,0)),"")</f>
        <v>100</v>
      </c>
      <c r="I83" s="3" t="str" cm="1">
        <f t="array" ref="I83">IFERROR(IF(ROW()-1&gt;COUNTA([1]!T_Printers[Printers])*COUNTA([1]!T_Resins[Resins]),"",_xlfn.IFS(ROUND(VLOOKUP(C83,[1]!T_Resins[#Data],4,FALSE)/VLOOKUP(A83,[1]!T_Printers[#Data],5,FALSE),1)&lt;=_xlfn.XLOOKUP(B83,[1]Printers!L:L,[1]Printers!O:O,1,0,),ROUND(VLOOKUP(C83,[1]!T_Resins[#Data],4,FALSE)/VLOOKUP(A83,[1]!T_Printers[#Data],5,FALSE),1),ROUND(VLOOKUP(C83,[1]!T_Resins[#Data],4,FALSE)/VLOOKUP(A83,[1]!T_Printers[#Data],5,FALSE),1)&gt;_xlfn.XLOOKUP(B83,[1]Printers!L:L,[1]Printers!O:O,1,0,),"")),"")</f>
        <v/>
      </c>
      <c r="J83" t="str">
        <f>IFERROR(IF(ROUND(_xlfn.XLOOKUP([1]Parameters!B83,[1]Printers!L:L,[1]Printers!Q:Q,,0)*I83/10,0)*10&lt;_xlfn.XLOOKUP([1]Parameters!B83,[1]Printers!L:L,[1]Printers!P:P,,0),ROUND(_xlfn.XLOOKUP([1]Parameters!B83,[1]Printers!L:L,[1]Printers!Q:Q,,0)*I83/10,0)*10,_xlfn.XLOOKUP([1]Parameters!B83,[1]Printers!L:L,[1]Printers!P:P,,0)),"")</f>
        <v/>
      </c>
      <c r="K83">
        <f>IF(SUM(E83:J83)&lt;&gt;0,VLOOKUP(A83,[1]!T_Printers[#Data],10,FALSE)+VLOOKUP(C83,[1]!T_Resins[#Data],10,FALSE),"")</f>
        <v>2</v>
      </c>
      <c r="L83">
        <f>IF(SUM(E83:J83)&lt;&gt;0,VLOOKUP(A83,[1]!T_Printers[#Data],11,FALSE),"")</f>
        <v>5</v>
      </c>
      <c r="M83">
        <f>IF(SUM(E83:J83)&lt;&gt;0,VLOOKUP(C83,[1]!T_Resins[#Data],8,FALSE),"")</f>
        <v>60</v>
      </c>
      <c r="N83">
        <f>IF(_xlfn.XLOOKUP(B83,[1]Printers!$L:$L,[1]Printers!$R:$R,0,0)&gt;0,[1]Parameters!M83,IF(SUM(E83:J83)&lt;&gt;0,VLOOKUP(C83,[1]!T_Resins[#Data],9,FALSE),""))</f>
        <v>60</v>
      </c>
      <c r="O83" t="str">
        <f t="shared" si="1"/>
        <v>AnycubicPhoton</v>
      </c>
    </row>
    <row r="84" spans="1:15" x14ac:dyDescent="0.25">
      <c r="A84" t="str">
        <f t="array" ref="A84">IF(ROW()-1&gt;COUNTA([1]!T_Printers[Printers])*COUNTA([1]!T_Resins[Resins]),"",INDEX([1]!T_Printers[Printers],INT((ROW()-2)/COUNTA([1]!T_Resins[Resins])+1)))</f>
        <v>Anycubic Photon</v>
      </c>
      <c r="B84" t="str">
        <f>_xlfn.XLOOKUP(A84,[1]!T_Printers[Printers],[1]!T_Printers[Icon link],,0)</f>
        <v>AnycubicPhoton</v>
      </c>
      <c r="C84" t="str">
        <f t="array" ref="C84">IF(ROW()-1&gt;COUNTA([1]!T_Printers[Printers])*COUNTA([1]!T_Resins[Resins]),"",INDEX([1]!T_Resins[Resins],MOD(ROW()-2,COUNTA([1]!T_Resins[Resins]))+1))</f>
        <v>Model Resin Black</v>
      </c>
      <c r="D84">
        <f>IF(SUM(E84:J84)&lt;&gt;0,IF(ROW()-1&gt;COUNTA([1]!T_Printers[Printers])*COUNTA([1]!T_Resins[Resins]),"",2),"")</f>
        <v>2</v>
      </c>
      <c r="E84" cm="1">
        <f t="array" ref="E84">IFERROR(IF(ROW()-1&gt;COUNTA([1]!T_Printers[Printers])*COUNTA([1]!T_Resins[Resins]),"",_xlfn.IFS(ROUND(VLOOKUP(C84,[1]!T_Resins[#Data],2,FALSE)/VLOOKUP(A84,[1]!T_Printers[#Data],5,FALSE),1)&lt;=_xlfn.XLOOKUP(B84,[1]Printers!L:L,[1]Printers!O:O,1,0,),ROUND(VLOOKUP(C84,[1]!T_Resins[#Data],2,FALSE)/VLOOKUP(A84,[1]!T_Printers[#Data],5,FALSE),1),ROUND(VLOOKUP(C84,[1]!T_Resins[#Data],2,FALSE)/VLOOKUP(A84,[1]!T_Printers[#Data],5,FALSE),1)&gt;_xlfn.XLOOKUP(B84,[1]Printers!L:L,[1]Printers!O:O,1,0,),10)),"Используйте слой 100 мкм")</f>
        <v>17.8</v>
      </c>
      <c r="F84">
        <f>IFERROR(IF(ROUND(_xlfn.XLOOKUP([1]Parameters!B84,[1]Printers!L:L,[1]Printers!Q:Q,,0)*E84/10,0)*10&lt;_xlfn.XLOOKUP([1]Parameters!B84,[1]Printers!L:L,[1]Printers!P:P,,0),ROUND(_xlfn.XLOOKUP([1]Parameters!B84,[1]Printers!L:L,[1]Printers!Q:Q,,0)*E84/10,0)*10,_xlfn.XLOOKUP([1]Parameters!B84,[1]Printers!L:L,[1]Printers!P:P,,0)),"")</f>
        <v>100</v>
      </c>
      <c r="G84" cm="1">
        <f t="array" ref="G84">IFERROR(IF(ROW()-1&gt;COUNTA([1]!T_Printers[Printers])*COUNTA([1]!T_Resins[Resins]),"",_xlfn.IFS(ROUND(VLOOKUP(C84,[1]!T_Resins[#Data],3,FALSE)/VLOOKUP(A84,[1]!T_Printers[#Data],5,FALSE),1)&lt;=_xlfn.XLOOKUP(B84,[1]Printers!L:L,[1]Printers!O:O,1,0,),ROUND(VLOOKUP(C84,[1]!T_Resins[#Data],3,FALSE)/VLOOKUP(A84,[1]!T_Printers[#Data],5,FALSE),1),ROUND(VLOOKUP(C84,[1]!T_Resins[#Data],3,FALSE)/VLOOKUP(A84,[1]!T_Printers[#Data],5,FALSE),1)&gt;_xlfn.XLOOKUP(B84,[1]Printers!L:L,[1]Printers!O:O,1,0,),10)),"")</f>
        <v>23.2</v>
      </c>
      <c r="H84">
        <f>IFERROR(IF(ROUND(_xlfn.XLOOKUP([1]Parameters!B84,[1]Printers!L:L,[1]Printers!Q:Q,,0)*G84/10,0)*10&lt;_xlfn.XLOOKUP([1]Parameters!B84,[1]Printers!L:L,[1]Printers!P:P,,0),ROUND(_xlfn.XLOOKUP([1]Parameters!B84,[1]Printers!L:L,[1]Printers!Q:Q,,0)*G84/10,0)*10,_xlfn.XLOOKUP([1]Parameters!B84,[1]Printers!L:L,[1]Printers!P:P,,0)),"")</f>
        <v>100</v>
      </c>
      <c r="I84" s="3" t="str" cm="1">
        <f t="array" ref="I84">IFERROR(IF(ROW()-1&gt;COUNTA([1]!T_Printers[Printers])*COUNTA([1]!T_Resins[Resins]),"",_xlfn.IFS(ROUND(VLOOKUP(C84,[1]!T_Resins[#Data],4,FALSE)/VLOOKUP(A84,[1]!T_Printers[#Data],5,FALSE),1)&lt;=_xlfn.XLOOKUP(B84,[1]Printers!L:L,[1]Printers!O:O,1,0,),ROUND(VLOOKUP(C84,[1]!T_Resins[#Data],4,FALSE)/VLOOKUP(A84,[1]!T_Printers[#Data],5,FALSE),1),ROUND(VLOOKUP(C84,[1]!T_Resins[#Data],4,FALSE)/VLOOKUP(A84,[1]!T_Printers[#Data],5,FALSE),1)&gt;_xlfn.XLOOKUP(B84,[1]Printers!L:L,[1]Printers!O:O,1,0,),"")),"")</f>
        <v/>
      </c>
      <c r="J84" t="str">
        <f>IFERROR(IF(ROUND(_xlfn.XLOOKUP([1]Parameters!B84,[1]Printers!L:L,[1]Printers!Q:Q,,0)*I84/10,0)*10&lt;_xlfn.XLOOKUP([1]Parameters!B84,[1]Printers!L:L,[1]Printers!P:P,,0),ROUND(_xlfn.XLOOKUP([1]Parameters!B84,[1]Printers!L:L,[1]Printers!Q:Q,,0)*I84/10,0)*10,_xlfn.XLOOKUP([1]Parameters!B84,[1]Printers!L:L,[1]Printers!P:P,,0)),"")</f>
        <v/>
      </c>
      <c r="K84">
        <f>IF(SUM(E84:J84)&lt;&gt;0,VLOOKUP(A84,[1]!T_Printers[#Data],10,FALSE)+VLOOKUP(C84,[1]!T_Resins[#Data],10,FALSE),"")</f>
        <v>2</v>
      </c>
      <c r="L84">
        <f>IF(SUM(E84:J84)&lt;&gt;0,VLOOKUP(A84,[1]!T_Printers[#Data],11,FALSE),"")</f>
        <v>5</v>
      </c>
      <c r="M84">
        <f>IF(SUM(E84:J84)&lt;&gt;0,VLOOKUP(C84,[1]!T_Resins[#Data],8,FALSE),"")</f>
        <v>120</v>
      </c>
      <c r="N84">
        <f>IF(_xlfn.XLOOKUP(B84,[1]Printers!$L:$L,[1]Printers!$R:$R,0,0)&gt;0,[1]Parameters!M84,IF(SUM(E84:J84)&lt;&gt;0,VLOOKUP(C84,[1]!T_Resins[#Data],9,FALSE),""))</f>
        <v>180</v>
      </c>
      <c r="O84" t="str">
        <f t="shared" si="1"/>
        <v>AnycubicPhoton</v>
      </c>
    </row>
    <row r="85" spans="1:15" x14ac:dyDescent="0.25">
      <c r="A85" t="str">
        <f t="array" ref="A85">IF(ROW()-1&gt;COUNTA([1]!T_Printers[Printers])*COUNTA([1]!T_Resins[Resins]),"",INDEX([1]!T_Printers[Printers],INT((ROW()-2)/COUNTA([1]!T_Resins[Resins])+1)))</f>
        <v>Anycubic Photon</v>
      </c>
      <c r="B85" t="str">
        <f>_xlfn.XLOOKUP(A85,[1]!T_Printers[Printers],[1]!T_Printers[Icon link],,0)</f>
        <v>AnycubicPhoton</v>
      </c>
      <c r="C85" t="str">
        <f t="array" ref="C85">IF(ROW()-1&gt;COUNTA([1]!T_Printers[Printers])*COUNTA([1]!T_Resins[Resins]),"",INDEX([1]!T_Resins[Resins],MOD(ROW()-2,COUNTA([1]!T_Resins[Resins]))+1))</f>
        <v>Model Resin Clear</v>
      </c>
      <c r="D85">
        <f>IF(SUM(E85:J85)&lt;&gt;0,IF(ROW()-1&gt;COUNTA([1]!T_Printers[Printers])*COUNTA([1]!T_Resins[Resins]),"",2),"")</f>
        <v>2</v>
      </c>
      <c r="E85" cm="1">
        <f t="array" ref="E85">IFERROR(IF(ROW()-1&gt;COUNTA([1]!T_Printers[Printers])*COUNTA([1]!T_Resins[Resins]),"",_xlfn.IFS(ROUND(VLOOKUP(C85,[1]!T_Resins[#Data],2,FALSE)/VLOOKUP(A85,[1]!T_Printers[#Data],5,FALSE),1)&lt;=_xlfn.XLOOKUP(B85,[1]Printers!L:L,[1]Printers!O:O,1,0,),ROUND(VLOOKUP(C85,[1]!T_Resins[#Data],2,FALSE)/VLOOKUP(A85,[1]!T_Printers[#Data],5,FALSE),1),ROUND(VLOOKUP(C85,[1]!T_Resins[#Data],2,FALSE)/VLOOKUP(A85,[1]!T_Printers[#Data],5,FALSE),1)&gt;_xlfn.XLOOKUP(B85,[1]Printers!L:L,[1]Printers!O:O,1,0,),10)),"Используйте слой 100 мкм")</f>
        <v>16.600000000000001</v>
      </c>
      <c r="F85">
        <f>IFERROR(IF(ROUND(_xlfn.XLOOKUP([1]Parameters!B85,[1]Printers!L:L,[1]Printers!Q:Q,,0)*E85/10,0)*10&lt;_xlfn.XLOOKUP([1]Parameters!B85,[1]Printers!L:L,[1]Printers!P:P,,0),ROUND(_xlfn.XLOOKUP([1]Parameters!B85,[1]Printers!L:L,[1]Printers!Q:Q,,0)*E85/10,0)*10,_xlfn.XLOOKUP([1]Parameters!B85,[1]Printers!L:L,[1]Printers!P:P,,0)),"")</f>
        <v>100</v>
      </c>
      <c r="G85" cm="1">
        <f t="array" ref="G85">IFERROR(IF(ROW()-1&gt;COUNTA([1]!T_Printers[Printers])*COUNTA([1]!T_Resins[Resins]),"",_xlfn.IFS(ROUND(VLOOKUP(C85,[1]!T_Resins[#Data],3,FALSE)/VLOOKUP(A85,[1]!T_Printers[#Data],5,FALSE),1)&lt;=_xlfn.XLOOKUP(B85,[1]Printers!L:L,[1]Printers!O:O,1,0,),ROUND(VLOOKUP(C85,[1]!T_Resins[#Data],3,FALSE)/VLOOKUP(A85,[1]!T_Printers[#Data],5,FALSE),1),ROUND(VLOOKUP(C85,[1]!T_Resins[#Data],3,FALSE)/VLOOKUP(A85,[1]!T_Printers[#Data],5,FALSE),1)&gt;_xlfn.XLOOKUP(B85,[1]Printers!L:L,[1]Printers!O:O,1,0,),10)),"")</f>
        <v>21.6</v>
      </c>
      <c r="H85">
        <f>IFERROR(IF(ROUND(_xlfn.XLOOKUP([1]Parameters!B85,[1]Printers!L:L,[1]Printers!Q:Q,,0)*G85/10,0)*10&lt;_xlfn.XLOOKUP([1]Parameters!B85,[1]Printers!L:L,[1]Printers!P:P,,0),ROUND(_xlfn.XLOOKUP([1]Parameters!B85,[1]Printers!L:L,[1]Printers!Q:Q,,0)*G85/10,0)*10,_xlfn.XLOOKUP([1]Parameters!B85,[1]Printers!L:L,[1]Printers!P:P,,0)),"")</f>
        <v>100</v>
      </c>
      <c r="I85" s="3" t="str" cm="1">
        <f t="array" ref="I85">IFERROR(IF(ROW()-1&gt;COUNTA([1]!T_Printers[Printers])*COUNTA([1]!T_Resins[Resins]),"",_xlfn.IFS(ROUND(VLOOKUP(C85,[1]!T_Resins[#Data],4,FALSE)/VLOOKUP(A85,[1]!T_Printers[#Data],5,FALSE),1)&lt;=_xlfn.XLOOKUP(B85,[1]Printers!L:L,[1]Printers!O:O,1,0,),ROUND(VLOOKUP(C85,[1]!T_Resins[#Data],4,FALSE)/VLOOKUP(A85,[1]!T_Printers[#Data],5,FALSE),1),ROUND(VLOOKUP(C85,[1]!T_Resins[#Data],4,FALSE)/VLOOKUP(A85,[1]!T_Printers[#Data],5,FALSE),1)&gt;_xlfn.XLOOKUP(B85,[1]Printers!L:L,[1]Printers!O:O,1,0,),"")),"")</f>
        <v/>
      </c>
      <c r="J85" t="str">
        <f>IFERROR(IF(ROUND(_xlfn.XLOOKUP([1]Parameters!B85,[1]Printers!L:L,[1]Printers!Q:Q,,0)*I85/10,0)*10&lt;_xlfn.XLOOKUP([1]Parameters!B85,[1]Printers!L:L,[1]Printers!P:P,,0),ROUND(_xlfn.XLOOKUP([1]Parameters!B85,[1]Printers!L:L,[1]Printers!Q:Q,,0)*I85/10,0)*10,_xlfn.XLOOKUP([1]Parameters!B85,[1]Printers!L:L,[1]Printers!P:P,,0)),"")</f>
        <v/>
      </c>
      <c r="K85">
        <f>IF(SUM(E85:J85)&lt;&gt;0,VLOOKUP(A85,[1]!T_Printers[#Data],10,FALSE)+VLOOKUP(C85,[1]!T_Resins[#Data],10,FALSE),"")</f>
        <v>2</v>
      </c>
      <c r="L85">
        <f>IF(SUM(E85:J85)&lt;&gt;0,VLOOKUP(A85,[1]!T_Printers[#Data],11,FALSE),"")</f>
        <v>5</v>
      </c>
      <c r="M85">
        <f>IF(SUM(E85:J85)&lt;&gt;0,VLOOKUP(C85,[1]!T_Resins[#Data],8,FALSE),"")</f>
        <v>120</v>
      </c>
      <c r="N85">
        <f>IF(_xlfn.XLOOKUP(B85,[1]Printers!$L:$L,[1]Printers!$R:$R,0,0)&gt;0,[1]Parameters!M85,IF(SUM(E85:J85)&lt;&gt;0,VLOOKUP(C85,[1]!T_Resins[#Data],9,FALSE),""))</f>
        <v>180</v>
      </c>
      <c r="O85" t="str">
        <f t="shared" si="1"/>
        <v>AnycubicPhoton</v>
      </c>
    </row>
    <row r="86" spans="1:15" x14ac:dyDescent="0.25">
      <c r="A86" t="str">
        <f t="array" ref="A86">IF(ROW()-1&gt;COUNTA([1]!T_Printers[Printers])*COUNTA([1]!T_Resins[Resins]),"",INDEX([1]!T_Printers[Printers],INT((ROW()-2)/COUNTA([1]!T_Resins[Resins])+1)))</f>
        <v>Anycubic Photon</v>
      </c>
      <c r="B86" t="str">
        <f>_xlfn.XLOOKUP(A86,[1]!T_Printers[Printers],[1]!T_Printers[Icon link],,0)</f>
        <v>AnycubicPhoton</v>
      </c>
      <c r="C86" t="str">
        <f t="array" ref="C86">IF(ROW()-1&gt;COUNTA([1]!T_Printers[Printers])*COUNTA([1]!T_Resins[Resins]),"",INDEX([1]!T_Resins[Resins],MOD(ROW()-2,COUNTA([1]!T_Resins[Resins]))+1))</f>
        <v>Model Resin Grey</v>
      </c>
      <c r="D86">
        <f>IF(SUM(E86:J86)&lt;&gt;0,IF(ROW()-1&gt;COUNTA([1]!T_Printers[Printers])*COUNTA([1]!T_Resins[Resins]),"",2),"")</f>
        <v>2</v>
      </c>
      <c r="E86" cm="1">
        <f t="array" ref="E86">IFERROR(IF(ROW()-1&gt;COUNTA([1]!T_Printers[Printers])*COUNTA([1]!T_Resins[Resins]),"",_xlfn.IFS(ROUND(VLOOKUP(C86,[1]!T_Resins[#Data],2,FALSE)/VLOOKUP(A86,[1]!T_Printers[#Data],5,FALSE),1)&lt;=_xlfn.XLOOKUP(B86,[1]Printers!L:L,[1]Printers!O:O,1,0,),ROUND(VLOOKUP(C86,[1]!T_Resins[#Data],2,FALSE)/VLOOKUP(A86,[1]!T_Printers[#Data],5,FALSE),1),ROUND(VLOOKUP(C86,[1]!T_Resins[#Data],2,FALSE)/VLOOKUP(A86,[1]!T_Printers[#Data],5,FALSE),1)&gt;_xlfn.XLOOKUP(B86,[1]Printers!L:L,[1]Printers!O:O,1,0,),10)),"Используйте слой 100 мкм")</f>
        <v>24.9</v>
      </c>
      <c r="F86">
        <f>IFERROR(IF(ROUND(_xlfn.XLOOKUP([1]Parameters!B86,[1]Printers!L:L,[1]Printers!Q:Q,,0)*E86/10,0)*10&lt;_xlfn.XLOOKUP([1]Parameters!B86,[1]Printers!L:L,[1]Printers!P:P,,0),ROUND(_xlfn.XLOOKUP([1]Parameters!B86,[1]Printers!L:L,[1]Printers!Q:Q,,0)*E86/10,0)*10,_xlfn.XLOOKUP([1]Parameters!B86,[1]Printers!L:L,[1]Printers!P:P,,0)),"")</f>
        <v>100</v>
      </c>
      <c r="G86" cm="1">
        <f t="array" ref="G86">IFERROR(IF(ROW()-1&gt;COUNTA([1]!T_Printers[Printers])*COUNTA([1]!T_Resins[Resins]),"",_xlfn.IFS(ROUND(VLOOKUP(C86,[1]!T_Resins[#Data],3,FALSE)/VLOOKUP(A86,[1]!T_Printers[#Data],5,FALSE),1)&lt;=_xlfn.XLOOKUP(B86,[1]Printers!L:L,[1]Printers!O:O,1,0,),ROUND(VLOOKUP(C86,[1]!T_Resins[#Data],3,FALSE)/VLOOKUP(A86,[1]!T_Printers[#Data],5,FALSE),1),ROUND(VLOOKUP(C86,[1]!T_Resins[#Data],3,FALSE)/VLOOKUP(A86,[1]!T_Printers[#Data],5,FALSE),1)&gt;_xlfn.XLOOKUP(B86,[1]Printers!L:L,[1]Printers!O:O,1,0,),10)),"")</f>
        <v>32.4</v>
      </c>
      <c r="H86">
        <f>IFERROR(IF(ROUND(_xlfn.XLOOKUP([1]Parameters!B86,[1]Printers!L:L,[1]Printers!Q:Q,,0)*G86/10,0)*10&lt;_xlfn.XLOOKUP([1]Parameters!B86,[1]Printers!L:L,[1]Printers!P:P,,0),ROUND(_xlfn.XLOOKUP([1]Parameters!B86,[1]Printers!L:L,[1]Printers!Q:Q,,0)*G86/10,0)*10,_xlfn.XLOOKUP([1]Parameters!B86,[1]Printers!L:L,[1]Printers!P:P,,0)),"")</f>
        <v>100</v>
      </c>
      <c r="I86" s="3" t="str" cm="1">
        <f t="array" ref="I86">IFERROR(IF(ROW()-1&gt;COUNTA([1]!T_Printers[Printers])*COUNTA([1]!T_Resins[Resins]),"",_xlfn.IFS(ROUND(VLOOKUP(C86,[1]!T_Resins[#Data],4,FALSE)/VLOOKUP(A86,[1]!T_Printers[#Data],5,FALSE),1)&lt;=_xlfn.XLOOKUP(B86,[1]Printers!L:L,[1]Printers!O:O,1,0,),ROUND(VLOOKUP(C86,[1]!T_Resins[#Data],4,FALSE)/VLOOKUP(A86,[1]!T_Printers[#Data],5,FALSE),1),ROUND(VLOOKUP(C86,[1]!T_Resins[#Data],4,FALSE)/VLOOKUP(A86,[1]!T_Printers[#Data],5,FALSE),1)&gt;_xlfn.XLOOKUP(B86,[1]Printers!L:L,[1]Printers!O:O,1,0,),"")),"")</f>
        <v/>
      </c>
      <c r="J86" t="str">
        <f>IFERROR(IF(ROUND(_xlfn.XLOOKUP([1]Parameters!B86,[1]Printers!L:L,[1]Printers!Q:Q,,0)*I86/10,0)*10&lt;_xlfn.XLOOKUP([1]Parameters!B86,[1]Printers!L:L,[1]Printers!P:P,,0),ROUND(_xlfn.XLOOKUP([1]Parameters!B86,[1]Printers!L:L,[1]Printers!Q:Q,,0)*I86/10,0)*10,_xlfn.XLOOKUP([1]Parameters!B86,[1]Printers!L:L,[1]Printers!P:P,,0)),"")</f>
        <v/>
      </c>
      <c r="K86">
        <f>IF(SUM(E86:J86)&lt;&gt;0,VLOOKUP(A86,[1]!T_Printers[#Data],10,FALSE)+VLOOKUP(C86,[1]!T_Resins[#Data],10,FALSE),"")</f>
        <v>2</v>
      </c>
      <c r="L86">
        <f>IF(SUM(E86:J86)&lt;&gt;0,VLOOKUP(A86,[1]!T_Printers[#Data],11,FALSE),"")</f>
        <v>5</v>
      </c>
      <c r="M86">
        <f>IF(SUM(E86:J86)&lt;&gt;0,VLOOKUP(C86,[1]!T_Resins[#Data],8,FALSE),"")</f>
        <v>120</v>
      </c>
      <c r="N86">
        <f>IF(_xlfn.XLOOKUP(B86,[1]Printers!$L:$L,[1]Printers!$R:$R,0,0)&gt;0,[1]Parameters!M86,IF(SUM(E86:J86)&lt;&gt;0,VLOOKUP(C86,[1]!T_Resins[#Data],9,FALSE),""))</f>
        <v>180</v>
      </c>
      <c r="O86" t="str">
        <f t="shared" si="1"/>
        <v>AnycubicPhoton</v>
      </c>
    </row>
    <row r="87" spans="1:15" x14ac:dyDescent="0.25">
      <c r="A87" t="str">
        <f t="array" ref="A87">IF(ROW()-1&gt;COUNTA([1]!T_Printers[Printers])*COUNTA([1]!T_Resins[Resins]),"",INDEX([1]!T_Printers[Printers],INT((ROW()-2)/COUNTA([1]!T_Resins[Resins])+1)))</f>
        <v>Anycubic Photon</v>
      </c>
      <c r="B87" t="str">
        <f>_xlfn.XLOOKUP(A87,[1]!T_Printers[Printers],[1]!T_Printers[Icon link],,0)</f>
        <v>AnycubicPhoton</v>
      </c>
      <c r="C87" t="str">
        <f t="array" ref="C87">IF(ROW()-1&gt;COUNTA([1]!T_Printers[Printers])*COUNTA([1]!T_Resins[Resins]),"",INDEX([1]!T_Resins[Resins],MOD(ROW()-2,COUNTA([1]!T_Resins[Resins]))+1))</f>
        <v>Model Resin White</v>
      </c>
      <c r="D87">
        <f>IF(SUM(E87:J87)&lt;&gt;0,IF(ROW()-1&gt;COUNTA([1]!T_Printers[Printers])*COUNTA([1]!T_Resins[Resins]),"",2),"")</f>
        <v>2</v>
      </c>
      <c r="E87" cm="1">
        <f t="array" ref="E87">IFERROR(IF(ROW()-1&gt;COUNTA([1]!T_Printers[Printers])*COUNTA([1]!T_Resins[Resins]),"",_xlfn.IFS(ROUND(VLOOKUP(C87,[1]!T_Resins[#Data],2,FALSE)/VLOOKUP(A87,[1]!T_Printers[#Data],5,FALSE),1)&lt;=_xlfn.XLOOKUP(B87,[1]Printers!L:L,[1]Printers!O:O,1,0,),ROUND(VLOOKUP(C87,[1]!T_Resins[#Data],2,FALSE)/VLOOKUP(A87,[1]!T_Printers[#Data],5,FALSE),1),ROUND(VLOOKUP(C87,[1]!T_Resins[#Data],2,FALSE)/VLOOKUP(A87,[1]!T_Printers[#Data],5,FALSE),1)&gt;_xlfn.XLOOKUP(B87,[1]Printers!L:L,[1]Printers!O:O,1,0,),10)),"Используйте слой 100 мкм")</f>
        <v>15.8</v>
      </c>
      <c r="F87">
        <f>IFERROR(IF(ROUND(_xlfn.XLOOKUP([1]Parameters!B87,[1]Printers!L:L,[1]Printers!Q:Q,,0)*E87/10,0)*10&lt;_xlfn.XLOOKUP([1]Parameters!B87,[1]Printers!L:L,[1]Printers!P:P,,0),ROUND(_xlfn.XLOOKUP([1]Parameters!B87,[1]Printers!L:L,[1]Printers!Q:Q,,0)*E87/10,0)*10,_xlfn.XLOOKUP([1]Parameters!B87,[1]Printers!L:L,[1]Printers!P:P,,0)),"")</f>
        <v>100</v>
      </c>
      <c r="G87" cm="1">
        <f t="array" ref="G87">IFERROR(IF(ROW()-1&gt;COUNTA([1]!T_Printers[Printers])*COUNTA([1]!T_Resins[Resins]),"",_xlfn.IFS(ROUND(VLOOKUP(C87,[1]!T_Resins[#Data],3,FALSE)/VLOOKUP(A87,[1]!T_Printers[#Data],5,FALSE),1)&lt;=_xlfn.XLOOKUP(B87,[1]Printers!L:L,[1]Printers!O:O,1,0,),ROUND(VLOOKUP(C87,[1]!T_Resins[#Data],3,FALSE)/VLOOKUP(A87,[1]!T_Printers[#Data],5,FALSE),1),ROUND(VLOOKUP(C87,[1]!T_Resins[#Data],3,FALSE)/VLOOKUP(A87,[1]!T_Printers[#Data],5,FALSE),1)&gt;_xlfn.XLOOKUP(B87,[1]Printers!L:L,[1]Printers!O:O,1,0,),10)),"")</f>
        <v>20.6</v>
      </c>
      <c r="H87">
        <f>IFERROR(IF(ROUND(_xlfn.XLOOKUP([1]Parameters!B87,[1]Printers!L:L,[1]Printers!Q:Q,,0)*G87/10,0)*10&lt;_xlfn.XLOOKUP([1]Parameters!B87,[1]Printers!L:L,[1]Printers!P:P,,0),ROUND(_xlfn.XLOOKUP([1]Parameters!B87,[1]Printers!L:L,[1]Printers!Q:Q,,0)*G87/10,0)*10,_xlfn.XLOOKUP([1]Parameters!B87,[1]Printers!L:L,[1]Printers!P:P,,0)),"")</f>
        <v>100</v>
      </c>
      <c r="I87" s="3" t="str" cm="1">
        <f t="array" ref="I87">IFERROR(IF(ROW()-1&gt;COUNTA([1]!T_Printers[Printers])*COUNTA([1]!T_Resins[Resins]),"",_xlfn.IFS(ROUND(VLOOKUP(C87,[1]!T_Resins[#Data],4,FALSE)/VLOOKUP(A87,[1]!T_Printers[#Data],5,FALSE),1)&lt;=_xlfn.XLOOKUP(B87,[1]Printers!L:L,[1]Printers!O:O,1,0,),ROUND(VLOOKUP(C87,[1]!T_Resins[#Data],4,FALSE)/VLOOKUP(A87,[1]!T_Printers[#Data],5,FALSE),1),ROUND(VLOOKUP(C87,[1]!T_Resins[#Data],4,FALSE)/VLOOKUP(A87,[1]!T_Printers[#Data],5,FALSE),1)&gt;_xlfn.XLOOKUP(B87,[1]Printers!L:L,[1]Printers!O:O,1,0,),"")),"")</f>
        <v/>
      </c>
      <c r="J87" t="str">
        <f>IFERROR(IF(ROUND(_xlfn.XLOOKUP([1]Parameters!B87,[1]Printers!L:L,[1]Printers!Q:Q,,0)*I87/10,0)*10&lt;_xlfn.XLOOKUP([1]Parameters!B87,[1]Printers!L:L,[1]Printers!P:P,,0),ROUND(_xlfn.XLOOKUP([1]Parameters!B87,[1]Printers!L:L,[1]Printers!Q:Q,,0)*I87/10,0)*10,_xlfn.XLOOKUP([1]Parameters!B87,[1]Printers!L:L,[1]Printers!P:P,,0)),"")</f>
        <v/>
      </c>
      <c r="K87">
        <f>IF(SUM(E87:J87)&lt;&gt;0,VLOOKUP(A87,[1]!T_Printers[#Data],10,FALSE)+VLOOKUP(C87,[1]!T_Resins[#Data],10,FALSE),"")</f>
        <v>2</v>
      </c>
      <c r="L87">
        <f>IF(SUM(E87:J87)&lt;&gt;0,VLOOKUP(A87,[1]!T_Printers[#Data],11,FALSE),"")</f>
        <v>5</v>
      </c>
      <c r="M87">
        <f>IF(SUM(E87:J87)&lt;&gt;0,VLOOKUP(C87,[1]!T_Resins[#Data],8,FALSE),"")</f>
        <v>120</v>
      </c>
      <c r="N87">
        <f>IF(_xlfn.XLOOKUP(B87,[1]Printers!$L:$L,[1]Printers!$R:$R,0,0)&gt;0,[1]Parameters!M87,IF(SUM(E87:J87)&lt;&gt;0,VLOOKUP(C87,[1]!T_Resins[#Data],9,FALSE),""))</f>
        <v>180</v>
      </c>
      <c r="O87" t="str">
        <f t="shared" si="1"/>
        <v>AnycubicPhoton</v>
      </c>
    </row>
    <row r="88" spans="1:15" x14ac:dyDescent="0.25">
      <c r="A88" t="str">
        <f t="array" ref="A88">IF(ROW()-1&gt;COUNTA([1]!T_Printers[Printers])*COUNTA([1]!T_Resins[Resins]),"",INDEX([1]!T_Printers[Printers],INT((ROW()-2)/COUNTA([1]!T_Resins[Resins])+1)))</f>
        <v>Anycubic Photon</v>
      </c>
      <c r="B88" t="str">
        <f>_xlfn.XLOOKUP(A88,[1]!T_Printers[Printers],[1]!T_Printers[Icon link],,0)</f>
        <v>AnycubicPhoton</v>
      </c>
      <c r="C88" t="str">
        <f t="array" ref="C88">IF(ROW()-1&gt;COUNTA([1]!T_Printers[Printers])*COUNTA([1]!T_Resins[Resins]),"",INDEX([1]!T_Resins[Resins],MOD(ROW()-2,COUNTA([1]!T_Resins[Resins]))+1))</f>
        <v>Silicone-Compatiable Model Resin (J-Model)</v>
      </c>
      <c r="D88">
        <f>IF(SUM(E88:J88)&lt;&gt;0,IF(ROW()-1&gt;COUNTA([1]!T_Printers[Printers])*COUNTA([1]!T_Resins[Resins]),"",2),"")</f>
        <v>2</v>
      </c>
      <c r="E88" cm="1">
        <f t="array" ref="E88">IFERROR(IF(ROW()-1&gt;COUNTA([1]!T_Printers[Printers])*COUNTA([1]!T_Resins[Resins]),"",_xlfn.IFS(ROUND(VLOOKUP(C88,[1]!T_Resins[#Data],2,FALSE)/VLOOKUP(A88,[1]!T_Printers[#Data],5,FALSE),1)&lt;=_xlfn.XLOOKUP(B88,[1]Printers!L:L,[1]Printers!O:O,1,0,),ROUND(VLOOKUP(C88,[1]!T_Resins[#Data],2,FALSE)/VLOOKUP(A88,[1]!T_Printers[#Data],5,FALSE),1),ROUND(VLOOKUP(C88,[1]!T_Resins[#Data],2,FALSE)/VLOOKUP(A88,[1]!T_Printers[#Data],5,FALSE),1)&gt;_xlfn.XLOOKUP(B88,[1]Printers!L:L,[1]Printers!O:O,1,0,),10)),"Используйте слой 100 мкм")</f>
        <v>15.7</v>
      </c>
      <c r="F88">
        <f>IFERROR(IF(ROUND(_xlfn.XLOOKUP([1]Parameters!B88,[1]Printers!L:L,[1]Printers!Q:Q,,0)*E88/10,0)*10&lt;_xlfn.XLOOKUP([1]Parameters!B88,[1]Printers!L:L,[1]Printers!P:P,,0),ROUND(_xlfn.XLOOKUP([1]Parameters!B88,[1]Printers!L:L,[1]Printers!Q:Q,,0)*E88/10,0)*10,_xlfn.XLOOKUP([1]Parameters!B88,[1]Printers!L:L,[1]Printers!P:P,,0)),"")</f>
        <v>100</v>
      </c>
      <c r="G88" cm="1">
        <f t="array" ref="G88">IFERROR(IF(ROW()-1&gt;COUNTA([1]!T_Printers[Printers])*COUNTA([1]!T_Resins[Resins]),"",_xlfn.IFS(ROUND(VLOOKUP(C88,[1]!T_Resins[#Data],3,FALSE)/VLOOKUP(A88,[1]!T_Printers[#Data],5,FALSE),1)&lt;=_xlfn.XLOOKUP(B88,[1]Printers!L:L,[1]Printers!O:O,1,0,),ROUND(VLOOKUP(C88,[1]!T_Resins[#Data],3,FALSE)/VLOOKUP(A88,[1]!T_Printers[#Data],5,FALSE),1),ROUND(VLOOKUP(C88,[1]!T_Resins[#Data],3,FALSE)/VLOOKUP(A88,[1]!T_Printers[#Data],5,FALSE),1)&gt;_xlfn.XLOOKUP(B88,[1]Printers!L:L,[1]Printers!O:O,1,0,),10)),"")</f>
        <v>20.5</v>
      </c>
      <c r="H88">
        <f>IFERROR(IF(ROUND(_xlfn.XLOOKUP([1]Parameters!B88,[1]Printers!L:L,[1]Printers!Q:Q,,0)*G88/10,0)*10&lt;_xlfn.XLOOKUP([1]Parameters!B88,[1]Printers!L:L,[1]Printers!P:P,,0),ROUND(_xlfn.XLOOKUP([1]Parameters!B88,[1]Printers!L:L,[1]Printers!Q:Q,,0)*G88/10,0)*10,_xlfn.XLOOKUP([1]Parameters!B88,[1]Printers!L:L,[1]Printers!P:P,,0)),"")</f>
        <v>100</v>
      </c>
      <c r="I88" s="3" t="str" cm="1">
        <f t="array" ref="I88">IFERROR(IF(ROW()-1&gt;COUNTA([1]!T_Printers[Printers])*COUNTA([1]!T_Resins[Resins]),"",_xlfn.IFS(ROUND(VLOOKUP(C88,[1]!T_Resins[#Data],4,FALSE)/VLOOKUP(A88,[1]!T_Printers[#Data],5,FALSE),1)&lt;=_xlfn.XLOOKUP(B88,[1]Printers!L:L,[1]Printers!O:O,1,0,),ROUND(VLOOKUP(C88,[1]!T_Resins[#Data],4,FALSE)/VLOOKUP(A88,[1]!T_Printers[#Data],5,FALSE),1),ROUND(VLOOKUP(C88,[1]!T_Resins[#Data],4,FALSE)/VLOOKUP(A88,[1]!T_Printers[#Data],5,FALSE),1)&gt;_xlfn.XLOOKUP(B88,[1]Printers!L:L,[1]Printers!O:O,1,0,),"")),"")</f>
        <v/>
      </c>
      <c r="J88" t="str">
        <f>IFERROR(IF(ROUND(_xlfn.XLOOKUP([1]Parameters!B88,[1]Printers!L:L,[1]Printers!Q:Q,,0)*I88/10,0)*10&lt;_xlfn.XLOOKUP([1]Parameters!B88,[1]Printers!L:L,[1]Printers!P:P,,0),ROUND(_xlfn.XLOOKUP([1]Parameters!B88,[1]Printers!L:L,[1]Printers!Q:Q,,0)*I88/10,0)*10,_xlfn.XLOOKUP([1]Parameters!B88,[1]Printers!L:L,[1]Printers!P:P,,0)),"")</f>
        <v/>
      </c>
      <c r="K88">
        <f>IF(SUM(E88:J88)&lt;&gt;0,VLOOKUP(A88,[1]!T_Printers[#Data],10,FALSE)+VLOOKUP(C88,[1]!T_Resins[#Data],10,FALSE),"")</f>
        <v>2</v>
      </c>
      <c r="L88">
        <f>IF(SUM(E88:J88)&lt;&gt;0,VLOOKUP(A88,[1]!T_Printers[#Data],11,FALSE),"")</f>
        <v>5</v>
      </c>
      <c r="M88">
        <f>IF(SUM(E88:J88)&lt;&gt;0,VLOOKUP(C88,[1]!T_Resins[#Data],8,FALSE),"")</f>
        <v>60</v>
      </c>
      <c r="N88">
        <f>IF(_xlfn.XLOOKUP(B88,[1]Printers!$L:$L,[1]Printers!$R:$R,0,0)&gt;0,[1]Parameters!M88,IF(SUM(E88:J88)&lt;&gt;0,VLOOKUP(C88,[1]!T_Resins[#Data],9,FALSE),""))</f>
        <v>60</v>
      </c>
      <c r="O88" t="str">
        <f t="shared" si="1"/>
        <v>AnycubicPhoton</v>
      </c>
    </row>
    <row r="89" spans="1:15" x14ac:dyDescent="0.25">
      <c r="A89" t="str">
        <f t="array" ref="A89">IF(ROW()-1&gt;COUNTA([1]!T_Printers[Printers])*COUNTA([1]!T_Resins[Resins]),"",INDEX([1]!T_Printers[Printers],INT((ROW()-2)/COUNTA([1]!T_Resins[Resins])+1)))</f>
        <v>Anycubic Photon</v>
      </c>
      <c r="B89" t="str">
        <f>_xlfn.XLOOKUP(A89,[1]!T_Printers[Printers],[1]!T_Printers[Icon link],,0)</f>
        <v>AnycubicPhoton</v>
      </c>
      <c r="C89" t="str">
        <f t="array" ref="C89">IF(ROW()-1&gt;COUNTA([1]!T_Printers[Printers])*COUNTA([1]!T_Resins[Resins]),"",INDEX([1]!T_Resins[Resins],MOD(ROW()-2,COUNTA([1]!T_Resins[Resins]))+1))</f>
        <v>Silicone-Like Black</v>
      </c>
      <c r="D89">
        <f>IF(SUM(E89:J89)&lt;&gt;0,IF(ROW()-1&gt;COUNTA([1]!T_Printers[Printers])*COUNTA([1]!T_Resins[Resins]),"",2),"")</f>
        <v>2</v>
      </c>
      <c r="E89" cm="1">
        <f t="array" ref="E89">IFERROR(IF(ROW()-1&gt;COUNTA([1]!T_Printers[Printers])*COUNTA([1]!T_Resins[Resins]),"",_xlfn.IFS(ROUND(VLOOKUP(C89,[1]!T_Resins[#Data],2,FALSE)/VLOOKUP(A89,[1]!T_Printers[#Data],5,FALSE),1)&lt;=_xlfn.XLOOKUP(B89,[1]Printers!L:L,[1]Printers!O:O,1,0,),ROUND(VLOOKUP(C89,[1]!T_Resins[#Data],2,FALSE)/VLOOKUP(A89,[1]!T_Printers[#Data],5,FALSE),1),ROUND(VLOOKUP(C89,[1]!T_Resins[#Data],2,FALSE)/VLOOKUP(A89,[1]!T_Printers[#Data],5,FALSE),1)&gt;_xlfn.XLOOKUP(B89,[1]Printers!L:L,[1]Printers!O:O,1,0,),10)),"Используйте слой 100 мкм")</f>
        <v>37.5</v>
      </c>
      <c r="F89">
        <f>IFERROR(IF(ROUND(_xlfn.XLOOKUP([1]Parameters!B89,[1]Printers!L:L,[1]Printers!Q:Q,,0)*E89/10,0)*10&lt;_xlfn.XLOOKUP([1]Parameters!B89,[1]Printers!L:L,[1]Printers!P:P,,0),ROUND(_xlfn.XLOOKUP([1]Parameters!B89,[1]Printers!L:L,[1]Printers!Q:Q,,0)*E89/10,0)*10,_xlfn.XLOOKUP([1]Parameters!B89,[1]Printers!L:L,[1]Printers!P:P,,0)),"")</f>
        <v>100</v>
      </c>
      <c r="G89" cm="1">
        <f t="array" ref="G89">IFERROR(IF(ROW()-1&gt;COUNTA([1]!T_Printers[Printers])*COUNTA([1]!T_Resins[Resins]),"",_xlfn.IFS(ROUND(VLOOKUP(C89,[1]!T_Resins[#Data],3,FALSE)/VLOOKUP(A89,[1]!T_Printers[#Data],5,FALSE),1)&lt;=_xlfn.XLOOKUP(B89,[1]Printers!L:L,[1]Printers!O:O,1,0,),ROUND(VLOOKUP(C89,[1]!T_Resins[#Data],3,FALSE)/VLOOKUP(A89,[1]!T_Printers[#Data],5,FALSE),1),ROUND(VLOOKUP(C89,[1]!T_Resins[#Data],3,FALSE)/VLOOKUP(A89,[1]!T_Printers[#Data],5,FALSE),1)&gt;_xlfn.XLOOKUP(B89,[1]Printers!L:L,[1]Printers!O:O,1,0,),10)),"")</f>
        <v>48.8</v>
      </c>
      <c r="H89">
        <f>IFERROR(IF(ROUND(_xlfn.XLOOKUP([1]Parameters!B89,[1]Printers!L:L,[1]Printers!Q:Q,,0)*G89/10,0)*10&lt;_xlfn.XLOOKUP([1]Parameters!B89,[1]Printers!L:L,[1]Printers!P:P,,0),ROUND(_xlfn.XLOOKUP([1]Parameters!B89,[1]Printers!L:L,[1]Printers!Q:Q,,0)*G89/10,0)*10,_xlfn.XLOOKUP([1]Parameters!B89,[1]Printers!L:L,[1]Printers!P:P,,0)),"")</f>
        <v>100</v>
      </c>
      <c r="I89" s="3" t="str" cm="1">
        <f t="array" ref="I89">IFERROR(IF(ROW()-1&gt;COUNTA([1]!T_Printers[Printers])*COUNTA([1]!T_Resins[Resins]),"",_xlfn.IFS(ROUND(VLOOKUP(C89,[1]!T_Resins[#Data],4,FALSE)/VLOOKUP(A89,[1]!T_Printers[#Data],5,FALSE),1)&lt;=_xlfn.XLOOKUP(B89,[1]Printers!L:L,[1]Printers!O:O,1,0,),ROUND(VLOOKUP(C89,[1]!T_Resins[#Data],4,FALSE)/VLOOKUP(A89,[1]!T_Printers[#Data],5,FALSE),1),ROUND(VLOOKUP(C89,[1]!T_Resins[#Data],4,FALSE)/VLOOKUP(A89,[1]!T_Printers[#Data],5,FALSE),1)&gt;_xlfn.XLOOKUP(B89,[1]Printers!L:L,[1]Printers!O:O,1,0,),"")),"")</f>
        <v/>
      </c>
      <c r="J89" t="str">
        <f>IFERROR(IF(ROUND(_xlfn.XLOOKUP([1]Parameters!B89,[1]Printers!L:L,[1]Printers!Q:Q,,0)*I89/10,0)*10&lt;_xlfn.XLOOKUP([1]Parameters!B89,[1]Printers!L:L,[1]Printers!P:P,,0),ROUND(_xlfn.XLOOKUP([1]Parameters!B89,[1]Printers!L:L,[1]Printers!Q:Q,,0)*I89/10,0)*10,_xlfn.XLOOKUP([1]Parameters!B89,[1]Printers!L:L,[1]Printers!P:P,,0)),"")</f>
        <v/>
      </c>
      <c r="K89">
        <f>IF(SUM(E89:J89)&lt;&gt;0,VLOOKUP(A89,[1]!T_Printers[#Data],10,FALSE)+VLOOKUP(C89,[1]!T_Resins[#Data],10,FALSE),"")</f>
        <v>2</v>
      </c>
      <c r="L89">
        <f>IF(SUM(E89:J89)&lt;&gt;0,VLOOKUP(A89,[1]!T_Printers[#Data],11,FALSE),"")</f>
        <v>5</v>
      </c>
      <c r="M89">
        <f>IF(SUM(E89:J89)&lt;&gt;0,VLOOKUP(C89,[1]!T_Resins[#Data],8,FALSE),"")</f>
        <v>60</v>
      </c>
      <c r="N89">
        <f>IF(_xlfn.XLOOKUP(B89,[1]Printers!$L:$L,[1]Printers!$R:$R,0,0)&gt;0,[1]Parameters!M89,IF(SUM(E89:J89)&lt;&gt;0,VLOOKUP(C89,[1]!T_Resins[#Data],9,FALSE),""))</f>
        <v>60</v>
      </c>
      <c r="O89" t="str">
        <f t="shared" si="1"/>
        <v>AnycubicPhoton</v>
      </c>
    </row>
    <row r="90" spans="1:15" x14ac:dyDescent="0.25">
      <c r="A90" t="str">
        <f t="array" ref="A90">IF(ROW()-1&gt;COUNTA([1]!T_Printers[Printers])*COUNTA([1]!T_Resins[Resins]),"",INDEX([1]!T_Printers[Printers],INT((ROW()-2)/COUNTA([1]!T_Resins[Resins])+1)))</f>
        <v>Anycubic Photon D2</v>
      </c>
      <c r="B90" t="str">
        <f>_xlfn.XLOOKUP(A90,[1]!T_Printers[Printers],[1]!T_Printers[Icon link],,0)</f>
        <v>AnycubicPhotonD2</v>
      </c>
      <c r="C90" t="str">
        <f t="array" ref="C90">IF(ROW()-1&gt;COUNTA([1]!T_Printers[Printers])*COUNTA([1]!T_Resins[Resins]),"",INDEX([1]!T_Resins[Resins],MOD(ROW()-2,COUNTA([1]!T_Resins[Resins]))+1))</f>
        <v>Basic Red</v>
      </c>
      <c r="D90">
        <f>IF(SUM(E90:J90)&lt;&gt;0,IF(ROW()-1&gt;COUNTA([1]!T_Printers[Printers])*COUNTA([1]!T_Resins[Resins]),"",2),"")</f>
        <v>2</v>
      </c>
      <c r="E90" cm="1">
        <f t="array" ref="E90">IFERROR(IF(ROW()-1&gt;COUNTA([1]!T_Printers[Printers])*COUNTA([1]!T_Resins[Resins]),"",_xlfn.IFS(ROUND(VLOOKUP(C90,[1]!T_Resins[#Data],2,FALSE)/VLOOKUP(A90,[1]!T_Printers[#Data],5,FALSE),1)&lt;=_xlfn.XLOOKUP(B90,[1]Printers!L:L,[1]Printers!O:O,1,0,),ROUND(VLOOKUP(C90,[1]!T_Resins[#Data],2,FALSE)/VLOOKUP(A90,[1]!T_Printers[#Data],5,FALSE),1),ROUND(VLOOKUP(C90,[1]!T_Resins[#Data],2,FALSE)/VLOOKUP(A90,[1]!T_Printers[#Data],5,FALSE),1)&gt;_xlfn.XLOOKUP(B90,[1]Printers!L:L,[1]Printers!O:O,1,0,),10)),"Используйте слой 100 мкм")</f>
        <v>4</v>
      </c>
      <c r="F90">
        <f>IFERROR(IF(ROUND(_xlfn.XLOOKUP([1]Parameters!B90,[1]Printers!L:L,[1]Printers!Q:Q,,0)*E90/10,0)*10&lt;_xlfn.XLOOKUP([1]Parameters!B90,[1]Printers!L:L,[1]Printers!P:P,,0),ROUND(_xlfn.XLOOKUP([1]Parameters!B90,[1]Printers!L:L,[1]Printers!Q:Q,,0)*E90/10,0)*10,_xlfn.XLOOKUP([1]Parameters!B90,[1]Printers!L:L,[1]Printers!P:P,,0)),"")</f>
        <v>40</v>
      </c>
      <c r="G90" cm="1">
        <f t="array" ref="G90">IFERROR(IF(ROW()-1&gt;COUNTA([1]!T_Printers[Printers])*COUNTA([1]!T_Resins[Resins]),"",_xlfn.IFS(ROUND(VLOOKUP(C90,[1]!T_Resins[#Data],3,FALSE)/VLOOKUP(A90,[1]!T_Printers[#Data],5,FALSE),1)&lt;=_xlfn.XLOOKUP(B90,[1]Printers!L:L,[1]Printers!O:O,1,0,),ROUND(VLOOKUP(C90,[1]!T_Resins[#Data],3,FALSE)/VLOOKUP(A90,[1]!T_Printers[#Data],5,FALSE),1),ROUND(VLOOKUP(C90,[1]!T_Resins[#Data],3,FALSE)/VLOOKUP(A90,[1]!T_Printers[#Data],5,FALSE),1)&gt;_xlfn.XLOOKUP(B90,[1]Printers!L:L,[1]Printers!O:O,1,0,),10)),"")</f>
        <v>5.2</v>
      </c>
      <c r="H90">
        <f>IFERROR(IF(ROUND(_xlfn.XLOOKUP([1]Parameters!B90,[1]Printers!L:L,[1]Printers!Q:Q,,0)*G90/10,0)*10&lt;_xlfn.XLOOKUP([1]Parameters!B90,[1]Printers!L:L,[1]Printers!P:P,,0),ROUND(_xlfn.XLOOKUP([1]Parameters!B90,[1]Printers!L:L,[1]Printers!Q:Q,,0)*G90/10,0)*10,_xlfn.XLOOKUP([1]Parameters!B90,[1]Printers!L:L,[1]Printers!P:P,,0)),"")</f>
        <v>50</v>
      </c>
      <c r="I90" s="3" t="str" cm="1">
        <f t="array" ref="I90">IFERROR(IF(ROW()-1&gt;COUNTA([1]!T_Printers[Printers])*COUNTA([1]!T_Resins[Resins]),"",_xlfn.IFS(ROUND(VLOOKUP(C90,[1]!T_Resins[#Data],4,FALSE)/VLOOKUP(A90,[1]!T_Printers[#Data],5,FALSE),1)&lt;=_xlfn.XLOOKUP(B90,[1]Printers!L:L,[1]Printers!O:O,1,0,),ROUND(VLOOKUP(C90,[1]!T_Resins[#Data],4,FALSE)/VLOOKUP(A90,[1]!T_Printers[#Data],5,FALSE),1),ROUND(VLOOKUP(C90,[1]!T_Resins[#Data],4,FALSE)/VLOOKUP(A90,[1]!T_Printers[#Data],5,FALSE),1)&gt;_xlfn.XLOOKUP(B90,[1]Printers!L:L,[1]Printers!O:O,1,0,),"")),"")</f>
        <v/>
      </c>
      <c r="J90" t="str">
        <f>IFERROR(IF(ROUND(_xlfn.XLOOKUP([1]Parameters!B90,[1]Printers!L:L,[1]Printers!Q:Q,,0)*I90/10,0)*10&lt;_xlfn.XLOOKUP([1]Parameters!B90,[1]Printers!L:L,[1]Printers!P:P,,0),ROUND(_xlfn.XLOOKUP([1]Parameters!B90,[1]Printers!L:L,[1]Printers!Q:Q,,0)*I90/10,0)*10,_xlfn.XLOOKUP([1]Parameters!B90,[1]Printers!L:L,[1]Printers!P:P,,0)),"")</f>
        <v/>
      </c>
      <c r="K90">
        <f>IF(SUM(E90:J90)&lt;&gt;0,VLOOKUP(A90,[1]!T_Printers[#Data],10,FALSE)+VLOOKUP(C90,[1]!T_Resins[#Data],10,FALSE),"")</f>
        <v>2</v>
      </c>
      <c r="L90">
        <f>IF(SUM(E90:J90)&lt;&gt;0,VLOOKUP(A90,[1]!T_Printers[#Data],11,FALSE),"")</f>
        <v>5</v>
      </c>
      <c r="M90">
        <f>IF(SUM(E90:J90)&lt;&gt;0,VLOOKUP(C90,[1]!T_Resins[#Data],8,FALSE),"")</f>
        <v>120</v>
      </c>
      <c r="N90">
        <f>IF(_xlfn.XLOOKUP(B90,[1]Printers!$L:$L,[1]Printers!$R:$R,0,0)&gt;0,[1]Parameters!M90,IF(SUM(E90:J90)&lt;&gt;0,VLOOKUP(C90,[1]!T_Resins[#Data],9,FALSE),""))</f>
        <v>180</v>
      </c>
      <c r="O90" t="str">
        <f t="shared" si="1"/>
        <v>AnycubicPhotonD2</v>
      </c>
    </row>
    <row r="91" spans="1:15" x14ac:dyDescent="0.25">
      <c r="A91" t="str">
        <f t="array" ref="A91">IF(ROW()-1&gt;COUNTA([1]!T_Printers[Printers])*COUNTA([1]!T_Resins[Resins]),"",INDEX([1]!T_Printers[Printers],INT((ROW()-2)/COUNTA([1]!T_Resins[Resins])+1)))</f>
        <v>Anycubic Photon D2</v>
      </c>
      <c r="B91" t="str">
        <f>_xlfn.XLOOKUP(A91,[1]!T_Printers[Printers],[1]!T_Printers[Icon link],,0)</f>
        <v>AnycubicPhotonD2</v>
      </c>
      <c r="C91" t="str">
        <f t="array" ref="C91">IF(ROW()-1&gt;COUNTA([1]!T_Printers[Printers])*COUNTA([1]!T_Resins[Resins]),"",INDEX([1]!T_Resins[Resins],MOD(ROW()-2,COUNTA([1]!T_Resins[Resins]))+1))</f>
        <v>Demo Bone</v>
      </c>
      <c r="D91">
        <f>IF(SUM(E91:J91)&lt;&gt;0,IF(ROW()-1&gt;COUNTA([1]!T_Printers[Printers])*COUNTA([1]!T_Resins[Resins]),"",2),"")</f>
        <v>2</v>
      </c>
      <c r="E91" cm="1">
        <f t="array" ref="E91">IFERROR(IF(ROW()-1&gt;COUNTA([1]!T_Printers[Printers])*COUNTA([1]!T_Resins[Resins]),"",_xlfn.IFS(ROUND(VLOOKUP(C91,[1]!T_Resins[#Data],2,FALSE)/VLOOKUP(A91,[1]!T_Printers[#Data],5,FALSE),1)&lt;=_xlfn.XLOOKUP(B91,[1]Printers!L:L,[1]Printers!O:O,1,0,),ROUND(VLOOKUP(C91,[1]!T_Resins[#Data],2,FALSE)/VLOOKUP(A91,[1]!T_Printers[#Data],5,FALSE),1),ROUND(VLOOKUP(C91,[1]!T_Resins[#Data],2,FALSE)/VLOOKUP(A91,[1]!T_Printers[#Data],5,FALSE),1)&gt;_xlfn.XLOOKUP(B91,[1]Printers!L:L,[1]Printers!O:O,1,0,),10)),"Используйте слой 100 мкм")</f>
        <v>3.9</v>
      </c>
      <c r="F91">
        <f>IFERROR(IF(ROUND(_xlfn.XLOOKUP([1]Parameters!B91,[1]Printers!L:L,[1]Printers!Q:Q,,0)*E91/10,0)*10&lt;_xlfn.XLOOKUP([1]Parameters!B91,[1]Printers!L:L,[1]Printers!P:P,,0),ROUND(_xlfn.XLOOKUP([1]Parameters!B91,[1]Printers!L:L,[1]Printers!Q:Q,,0)*E91/10,0)*10,_xlfn.XLOOKUP([1]Parameters!B91,[1]Printers!L:L,[1]Printers!P:P,,0)),"")</f>
        <v>40</v>
      </c>
      <c r="G91" cm="1">
        <f t="array" ref="G91">IFERROR(IF(ROW()-1&gt;COUNTA([1]!T_Printers[Printers])*COUNTA([1]!T_Resins[Resins]),"",_xlfn.IFS(ROUND(VLOOKUP(C91,[1]!T_Resins[#Data],3,FALSE)/VLOOKUP(A91,[1]!T_Printers[#Data],5,FALSE),1)&lt;=_xlfn.XLOOKUP(B91,[1]Printers!L:L,[1]Printers!O:O,1,0,),ROUND(VLOOKUP(C91,[1]!T_Resins[#Data],3,FALSE)/VLOOKUP(A91,[1]!T_Printers[#Data],5,FALSE),1),ROUND(VLOOKUP(C91,[1]!T_Resins[#Data],3,FALSE)/VLOOKUP(A91,[1]!T_Printers[#Data],5,FALSE),1)&gt;_xlfn.XLOOKUP(B91,[1]Printers!L:L,[1]Printers!O:O,1,0,),10)),"")</f>
        <v>5.0999999999999996</v>
      </c>
      <c r="H91">
        <f>IFERROR(IF(ROUND(_xlfn.XLOOKUP([1]Parameters!B91,[1]Printers!L:L,[1]Printers!Q:Q,,0)*G91/10,0)*10&lt;_xlfn.XLOOKUP([1]Parameters!B91,[1]Printers!L:L,[1]Printers!P:P,,0),ROUND(_xlfn.XLOOKUP([1]Parameters!B91,[1]Printers!L:L,[1]Printers!Q:Q,,0)*G91/10,0)*10,_xlfn.XLOOKUP([1]Parameters!B91,[1]Printers!L:L,[1]Printers!P:P,,0)),"")</f>
        <v>50</v>
      </c>
      <c r="I91" s="3" t="str" cm="1">
        <f t="array" ref="I91">IFERROR(IF(ROW()-1&gt;COUNTA([1]!T_Printers[Printers])*COUNTA([1]!T_Resins[Resins]),"",_xlfn.IFS(ROUND(VLOOKUP(C91,[1]!T_Resins[#Data],4,FALSE)/VLOOKUP(A91,[1]!T_Printers[#Data],5,FALSE),1)&lt;=_xlfn.XLOOKUP(B91,[1]Printers!L:L,[1]Printers!O:O,1,0,),ROUND(VLOOKUP(C91,[1]!T_Resins[#Data],4,FALSE)/VLOOKUP(A91,[1]!T_Printers[#Data],5,FALSE),1),ROUND(VLOOKUP(C91,[1]!T_Resins[#Data],4,FALSE)/VLOOKUP(A91,[1]!T_Printers[#Data],5,FALSE),1)&gt;_xlfn.XLOOKUP(B91,[1]Printers!L:L,[1]Printers!O:O,1,0,),"")),"")</f>
        <v/>
      </c>
      <c r="J91" t="str">
        <f>IFERROR(IF(ROUND(_xlfn.XLOOKUP([1]Parameters!B91,[1]Printers!L:L,[1]Printers!Q:Q,,0)*I91/10,0)*10&lt;_xlfn.XLOOKUP([1]Parameters!B91,[1]Printers!L:L,[1]Printers!P:P,,0),ROUND(_xlfn.XLOOKUP([1]Parameters!B91,[1]Printers!L:L,[1]Printers!Q:Q,,0)*I91/10,0)*10,_xlfn.XLOOKUP([1]Parameters!B91,[1]Printers!L:L,[1]Printers!P:P,,0)),"")</f>
        <v/>
      </c>
      <c r="K91">
        <f>IF(SUM(E91:J91)&lt;&gt;0,VLOOKUP(A91,[1]!T_Printers[#Data],10,FALSE)+VLOOKUP(C91,[1]!T_Resins[#Data],10,FALSE),"")</f>
        <v>3</v>
      </c>
      <c r="L91">
        <f>IF(SUM(E91:J91)&lt;&gt;0,VLOOKUP(A91,[1]!T_Printers[#Data],11,FALSE),"")</f>
        <v>5</v>
      </c>
      <c r="M91">
        <f>IF(SUM(E91:J91)&lt;&gt;0,VLOOKUP(C91,[1]!T_Resins[#Data],8,FALSE),"")</f>
        <v>120</v>
      </c>
      <c r="N91">
        <f>IF(_xlfn.XLOOKUP(B91,[1]Printers!$L:$L,[1]Printers!$R:$R,0,0)&gt;0,[1]Parameters!M91,IF(SUM(E91:J91)&lt;&gt;0,VLOOKUP(C91,[1]!T_Resins[#Data],9,FALSE),""))</f>
        <v>180</v>
      </c>
      <c r="O91" t="str">
        <f t="shared" si="1"/>
        <v>AnycubicPhotonD2</v>
      </c>
    </row>
    <row r="92" spans="1:15" x14ac:dyDescent="0.25">
      <c r="A92" t="str">
        <f t="array" ref="A92">IF(ROW()-1&gt;COUNTA([1]!T_Printers[Printers])*COUNTA([1]!T_Resins[Resins]),"",INDEX([1]!T_Printers[Printers],INT((ROW()-2)/COUNTA([1]!T_Resins[Resins])+1)))</f>
        <v>Anycubic Photon D2</v>
      </c>
      <c r="B92" t="str">
        <f>_xlfn.XLOOKUP(A92,[1]!T_Printers[Printers],[1]!T_Printers[Icon link],,0)</f>
        <v>AnycubicPhotonD2</v>
      </c>
      <c r="C92" t="str">
        <f t="array" ref="C92">IF(ROW()-1&gt;COUNTA([1]!T_Printers[Printers])*COUNTA([1]!T_Resins[Resins]),"",INDEX([1]!T_Resins[Resins],MOD(ROW()-2,COUNTA([1]!T_Resins[Resins]))+1))</f>
        <v xml:space="preserve">Dental Bleach (Обновленная версия) </v>
      </c>
      <c r="D92">
        <f>IF(SUM(E92:J92)&lt;&gt;0,IF(ROW()-1&gt;COUNTA([1]!T_Printers[Printers])*COUNTA([1]!T_Resins[Resins]),"",2),"")</f>
        <v>2</v>
      </c>
      <c r="E92" cm="1">
        <f t="array" ref="E92">IFERROR(IF(ROW()-1&gt;COUNTA([1]!T_Printers[Printers])*COUNTA([1]!T_Resins[Resins]),"",_xlfn.IFS(ROUND(VLOOKUP(C92,[1]!T_Resins[#Data],2,FALSE)/VLOOKUP(A92,[1]!T_Printers[#Data],5,FALSE),1)&lt;=_xlfn.XLOOKUP(B92,[1]Printers!L:L,[1]Printers!O:O,1,0,),ROUND(VLOOKUP(C92,[1]!T_Resins[#Data],2,FALSE)/VLOOKUP(A92,[1]!T_Printers[#Data],5,FALSE),1),ROUND(VLOOKUP(C92,[1]!T_Resins[#Data],2,FALSE)/VLOOKUP(A92,[1]!T_Printers[#Data],5,FALSE),1)&gt;_xlfn.XLOOKUP(B92,[1]Printers!L:L,[1]Printers!O:O,1,0,),10)),"Используйте слой 100 мкм")</f>
        <v>9</v>
      </c>
      <c r="F92">
        <f>IFERROR(IF(ROUND(_xlfn.XLOOKUP([1]Parameters!B92,[1]Printers!L:L,[1]Printers!Q:Q,,0)*E92/10,0)*10&lt;_xlfn.XLOOKUP([1]Parameters!B92,[1]Printers!L:L,[1]Printers!P:P,,0),ROUND(_xlfn.XLOOKUP([1]Parameters!B92,[1]Printers!L:L,[1]Printers!Q:Q,,0)*E92/10,0)*10,_xlfn.XLOOKUP([1]Parameters!B92,[1]Printers!L:L,[1]Printers!P:P,,0)),"")</f>
        <v>80</v>
      </c>
      <c r="G92" cm="1">
        <f t="array" ref="G92">IFERROR(IF(ROW()-1&gt;COUNTA([1]!T_Printers[Printers])*COUNTA([1]!T_Resins[Resins]),"",_xlfn.IFS(ROUND(VLOOKUP(C92,[1]!T_Resins[#Data],3,FALSE)/VLOOKUP(A92,[1]!T_Printers[#Data],5,FALSE),1)&lt;=_xlfn.XLOOKUP(B92,[1]Printers!L:L,[1]Printers!O:O,1,0,),ROUND(VLOOKUP(C92,[1]!T_Resins[#Data],3,FALSE)/VLOOKUP(A92,[1]!T_Printers[#Data],5,FALSE),1),ROUND(VLOOKUP(C92,[1]!T_Resins[#Data],3,FALSE)/VLOOKUP(A92,[1]!T_Printers[#Data],5,FALSE),1)&gt;_xlfn.XLOOKUP(B92,[1]Printers!L:L,[1]Printers!O:O,1,0,),10)),"")</f>
        <v>11.8</v>
      </c>
      <c r="H92">
        <f>IFERROR(IF(ROUND(_xlfn.XLOOKUP([1]Parameters!B92,[1]Printers!L:L,[1]Printers!Q:Q,,0)*G92/10,0)*10&lt;_xlfn.XLOOKUP([1]Parameters!B92,[1]Printers!L:L,[1]Printers!P:P,,0),ROUND(_xlfn.XLOOKUP([1]Parameters!B92,[1]Printers!L:L,[1]Printers!Q:Q,,0)*G92/10,0)*10,_xlfn.XLOOKUP([1]Parameters!B92,[1]Printers!L:L,[1]Printers!P:P,,0)),"")</f>
        <v>100</v>
      </c>
      <c r="I92" s="3" t="str" cm="1">
        <f t="array" ref="I92">IFERROR(IF(ROW()-1&gt;COUNTA([1]!T_Printers[Printers])*COUNTA([1]!T_Resins[Resins]),"",_xlfn.IFS(ROUND(VLOOKUP(C92,[1]!T_Resins[#Data],4,FALSE)/VLOOKUP(A92,[1]!T_Printers[#Data],5,FALSE),1)&lt;=_xlfn.XLOOKUP(B92,[1]Printers!L:L,[1]Printers!O:O,1,0,),ROUND(VLOOKUP(C92,[1]!T_Resins[#Data],4,FALSE)/VLOOKUP(A92,[1]!T_Printers[#Data],5,FALSE),1),ROUND(VLOOKUP(C92,[1]!T_Resins[#Data],4,FALSE)/VLOOKUP(A92,[1]!T_Printers[#Data],5,FALSE),1)&gt;_xlfn.XLOOKUP(B92,[1]Printers!L:L,[1]Printers!O:O,1,0,),"")),"")</f>
        <v/>
      </c>
      <c r="J92" t="str">
        <f>IFERROR(IF(ROUND(_xlfn.XLOOKUP([1]Parameters!B92,[1]Printers!L:L,[1]Printers!Q:Q,,0)*I92/10,0)*10&lt;_xlfn.XLOOKUP([1]Parameters!B92,[1]Printers!L:L,[1]Printers!P:P,,0),ROUND(_xlfn.XLOOKUP([1]Parameters!B92,[1]Printers!L:L,[1]Printers!Q:Q,,0)*I92/10,0)*10,_xlfn.XLOOKUP([1]Parameters!B92,[1]Printers!L:L,[1]Printers!P:P,,0)),"")</f>
        <v/>
      </c>
      <c r="K92">
        <f>IF(SUM(E92:J92)&lt;&gt;0,VLOOKUP(A92,[1]!T_Printers[#Data],10,FALSE)+VLOOKUP(C92,[1]!T_Resins[#Data],10,FALSE),"")</f>
        <v>3</v>
      </c>
      <c r="L92">
        <f>IF(SUM(E92:J92)&lt;&gt;0,VLOOKUP(A92,[1]!T_Printers[#Data],11,FALSE),"")</f>
        <v>5</v>
      </c>
      <c r="M92">
        <f>IF(SUM(E92:J92)&lt;&gt;0,VLOOKUP(C92,[1]!T_Resins[#Data],8,FALSE),"")</f>
        <v>120</v>
      </c>
      <c r="N92">
        <f>IF(_xlfn.XLOOKUP(B92,[1]Printers!$L:$L,[1]Printers!$R:$R,0,0)&gt;0,[1]Parameters!M92,IF(SUM(E92:J92)&lt;&gt;0,VLOOKUP(C92,[1]!T_Resins[#Data],9,FALSE),""))</f>
        <v>180</v>
      </c>
      <c r="O92" t="str">
        <f t="shared" si="1"/>
        <v>AnycubicPhotonD2</v>
      </c>
    </row>
    <row r="93" spans="1:15" x14ac:dyDescent="0.25">
      <c r="A93" t="str">
        <f t="array" ref="A93">IF(ROW()-1&gt;COUNTA([1]!T_Printers[Printers])*COUNTA([1]!T_Resins[Resins]),"",INDEX([1]!T_Printers[Printers],INT((ROW()-2)/COUNTA([1]!T_Resins[Resins])+1)))</f>
        <v>Anycubic Photon D2</v>
      </c>
      <c r="B93" t="str">
        <f>_xlfn.XLOOKUP(A93,[1]!T_Printers[Printers],[1]!T_Printers[Icon link],,0)</f>
        <v>AnycubicPhotonD2</v>
      </c>
      <c r="C93" t="str">
        <f t="array" ref="C93">IF(ROW()-1&gt;COUNTA([1]!T_Printers[Printers])*COUNTA([1]!T_Resins[Resins]),"",INDEX([1]!T_Resins[Resins],MOD(ROW()-2,COUNTA([1]!T_Resins[Resins]))+1))</f>
        <v>Dental Bleach Pro</v>
      </c>
      <c r="D93">
        <f>IF(SUM(E93:J93)&lt;&gt;0,IF(ROW()-1&gt;COUNTA([1]!T_Printers[Printers])*COUNTA([1]!T_Resins[Resins]),"",2),"")</f>
        <v>2</v>
      </c>
      <c r="E93" cm="1">
        <f t="array" ref="E93">IFERROR(IF(ROW()-1&gt;COUNTA([1]!T_Printers[Printers])*COUNTA([1]!T_Resins[Resins]),"",_xlfn.IFS(ROUND(VLOOKUP(C93,[1]!T_Resins[#Data],2,FALSE)/VLOOKUP(A93,[1]!T_Printers[#Data],5,FALSE),1)&lt;=_xlfn.XLOOKUP(B93,[1]Printers!L:L,[1]Printers!O:O,1,0,),ROUND(VLOOKUP(C93,[1]!T_Resins[#Data],2,FALSE)/VLOOKUP(A93,[1]!T_Printers[#Data],5,FALSE),1),ROUND(VLOOKUP(C93,[1]!T_Resins[#Data],2,FALSE)/VLOOKUP(A93,[1]!T_Printers[#Data],5,FALSE),1)&gt;_xlfn.XLOOKUP(B93,[1]Printers!L:L,[1]Printers!O:O,1,0,),10)),"Используйте слой 100 мкм")</f>
        <v>6.7</v>
      </c>
      <c r="F93">
        <f>IFERROR(IF(ROUND(_xlfn.XLOOKUP([1]Parameters!B93,[1]Printers!L:L,[1]Printers!Q:Q,,0)*E93/10,0)*10&lt;_xlfn.XLOOKUP([1]Parameters!B93,[1]Printers!L:L,[1]Printers!P:P,,0),ROUND(_xlfn.XLOOKUP([1]Parameters!B93,[1]Printers!L:L,[1]Printers!Q:Q,,0)*E93/10,0)*10,_xlfn.XLOOKUP([1]Parameters!B93,[1]Printers!L:L,[1]Printers!P:P,,0)),"")</f>
        <v>60</v>
      </c>
      <c r="G93" cm="1">
        <f t="array" ref="G93">IFERROR(IF(ROW()-1&gt;COUNTA([1]!T_Printers[Printers])*COUNTA([1]!T_Resins[Resins]),"",_xlfn.IFS(ROUND(VLOOKUP(C93,[1]!T_Resins[#Data],3,FALSE)/VLOOKUP(A93,[1]!T_Printers[#Data],5,FALSE),1)&lt;=_xlfn.XLOOKUP(B93,[1]Printers!L:L,[1]Printers!O:O,1,0,),ROUND(VLOOKUP(C93,[1]!T_Resins[#Data],3,FALSE)/VLOOKUP(A93,[1]!T_Printers[#Data],5,FALSE),1),ROUND(VLOOKUP(C93,[1]!T_Resins[#Data],3,FALSE)/VLOOKUP(A93,[1]!T_Printers[#Data],5,FALSE),1)&gt;_xlfn.XLOOKUP(B93,[1]Printers!L:L,[1]Printers!O:O,1,0,),10)),"")</f>
        <v>8.6999999999999993</v>
      </c>
      <c r="H93">
        <f>IFERROR(IF(ROUND(_xlfn.XLOOKUP([1]Parameters!B93,[1]Printers!L:L,[1]Printers!Q:Q,,0)*G93/10,0)*10&lt;_xlfn.XLOOKUP([1]Parameters!B93,[1]Printers!L:L,[1]Printers!P:P,,0),ROUND(_xlfn.XLOOKUP([1]Parameters!B93,[1]Printers!L:L,[1]Printers!Q:Q,,0)*G93/10,0)*10,_xlfn.XLOOKUP([1]Parameters!B93,[1]Printers!L:L,[1]Printers!P:P,,0)),"")</f>
        <v>80</v>
      </c>
      <c r="I93" s="3" t="str" cm="1">
        <f t="array" ref="I93">IFERROR(IF(ROW()-1&gt;COUNTA([1]!T_Printers[Printers])*COUNTA([1]!T_Resins[Resins]),"",_xlfn.IFS(ROUND(VLOOKUP(C93,[1]!T_Resins[#Data],4,FALSE)/VLOOKUP(A93,[1]!T_Printers[#Data],5,FALSE),1)&lt;=_xlfn.XLOOKUP(B93,[1]Printers!L:L,[1]Printers!O:O,1,0,),ROUND(VLOOKUP(C93,[1]!T_Resins[#Data],4,FALSE)/VLOOKUP(A93,[1]!T_Printers[#Data],5,FALSE),1),ROUND(VLOOKUP(C93,[1]!T_Resins[#Data],4,FALSE)/VLOOKUP(A93,[1]!T_Printers[#Data],5,FALSE),1)&gt;_xlfn.XLOOKUP(B93,[1]Printers!L:L,[1]Printers!O:O,1,0,),"")),"")</f>
        <v/>
      </c>
      <c r="J93" t="str">
        <f>IFERROR(IF(ROUND(_xlfn.XLOOKUP([1]Parameters!B93,[1]Printers!L:L,[1]Printers!Q:Q,,0)*I93/10,0)*10&lt;_xlfn.XLOOKUP([1]Parameters!B93,[1]Printers!L:L,[1]Printers!P:P,,0),ROUND(_xlfn.XLOOKUP([1]Parameters!B93,[1]Printers!L:L,[1]Printers!Q:Q,,0)*I93/10,0)*10,_xlfn.XLOOKUP([1]Parameters!B93,[1]Printers!L:L,[1]Printers!P:P,,0)),"")</f>
        <v/>
      </c>
      <c r="K93">
        <f>IF(SUM(E93:J93)&lt;&gt;0,VLOOKUP(A93,[1]!T_Printers[#Data],10,FALSE)+VLOOKUP(C93,[1]!T_Resins[#Data],10,FALSE),"")</f>
        <v>2</v>
      </c>
      <c r="L93">
        <f>IF(SUM(E93:J93)&lt;&gt;0,VLOOKUP(A93,[1]!T_Printers[#Data],11,FALSE),"")</f>
        <v>5</v>
      </c>
      <c r="M93">
        <f>IF(SUM(E93:J93)&lt;&gt;0,VLOOKUP(C93,[1]!T_Resins[#Data],8,FALSE),"")</f>
        <v>120</v>
      </c>
      <c r="N93">
        <f>IF(_xlfn.XLOOKUP(B93,[1]Printers!$L:$L,[1]Printers!$R:$R,0,0)&gt;0,[1]Parameters!M93,IF(SUM(E93:J93)&lt;&gt;0,VLOOKUP(C93,[1]!T_Resins[#Data],9,FALSE),""))</f>
        <v>180</v>
      </c>
      <c r="O93" t="str">
        <f t="shared" si="1"/>
        <v>AnycubicPhotonD2</v>
      </c>
    </row>
    <row r="94" spans="1:15" x14ac:dyDescent="0.25">
      <c r="A94" t="str">
        <f t="array" ref="A94">IF(ROW()-1&gt;COUNTA([1]!T_Printers[Printers])*COUNTA([1]!T_Resins[Resins]),"",INDEX([1]!T_Printers[Printers],INT((ROW()-2)/COUNTA([1]!T_Resins[Resins])+1)))</f>
        <v>Anycubic Photon D2</v>
      </c>
      <c r="B94" t="str">
        <f>_xlfn.XLOOKUP(A94,[1]!T_Printers[Printers],[1]!T_Printers[Icon link],,0)</f>
        <v>AnycubicPhotonD2</v>
      </c>
      <c r="C94" t="str">
        <f t="array" ref="C94">IF(ROW()-1&gt;COUNTA([1]!T_Printers[Printers])*COUNTA([1]!T_Resins[Resins]),"",INDEX([1]!T_Resins[Resins],MOD(ROW()-2,COUNTA([1]!T_Resins[Resins]))+1))</f>
        <v>Dental Cast Cherry Pro</v>
      </c>
      <c r="D94">
        <f>IF(SUM(E94:J94)&lt;&gt;0,IF(ROW()-1&gt;COUNTA([1]!T_Printers[Printers])*COUNTA([1]!T_Resins[Resins]),"",2),"")</f>
        <v>2</v>
      </c>
      <c r="E94" cm="1">
        <f t="array" ref="E94">IFERROR(IF(ROW()-1&gt;COUNTA([1]!T_Printers[Printers])*COUNTA([1]!T_Resins[Resins]),"",_xlfn.IFS(ROUND(VLOOKUP(C94,[1]!T_Resins[#Data],2,FALSE)/VLOOKUP(A94,[1]!T_Printers[#Data],5,FALSE),1)&lt;=_xlfn.XLOOKUP(B94,[1]Printers!L:L,[1]Printers!O:O,1,0,),ROUND(VLOOKUP(C94,[1]!T_Resins[#Data],2,FALSE)/VLOOKUP(A94,[1]!T_Printers[#Data],5,FALSE),1),ROUND(VLOOKUP(C94,[1]!T_Resins[#Data],2,FALSE)/VLOOKUP(A94,[1]!T_Printers[#Data],5,FALSE),1)&gt;_xlfn.XLOOKUP(B94,[1]Printers!L:L,[1]Printers!O:O,1,0,),10)),"Используйте слой 100 мкм")</f>
        <v>9.1999999999999993</v>
      </c>
      <c r="F94">
        <f>IFERROR(IF(ROUND(_xlfn.XLOOKUP([1]Parameters!B94,[1]Printers!L:L,[1]Printers!Q:Q,,0)*E94/10,0)*10&lt;_xlfn.XLOOKUP([1]Parameters!B94,[1]Printers!L:L,[1]Printers!P:P,,0),ROUND(_xlfn.XLOOKUP([1]Parameters!B94,[1]Printers!L:L,[1]Printers!Q:Q,,0)*E94/10,0)*10,_xlfn.XLOOKUP([1]Parameters!B94,[1]Printers!L:L,[1]Printers!P:P,,0)),"")</f>
        <v>80</v>
      </c>
      <c r="G94" t="str" cm="1">
        <f t="array" ref="G94">IFERROR(IF(ROW()-1&gt;COUNTA([1]!T_Printers[Printers])*COUNTA([1]!T_Resins[Resins]),"",_xlfn.IFS(ROUND(VLOOKUP(C94,[1]!T_Resins[#Data],3,FALSE)/VLOOKUP(A94,[1]!T_Printers[#Data],5,FALSE),1)&lt;=_xlfn.XLOOKUP(B94,[1]Printers!L:L,[1]Printers!O:O,1,0,),ROUND(VLOOKUP(C94,[1]!T_Resins[#Data],3,FALSE)/VLOOKUP(A94,[1]!T_Printers[#Data],5,FALSE),1),ROUND(VLOOKUP(C94,[1]!T_Resins[#Data],3,FALSE)/VLOOKUP(A94,[1]!T_Printers[#Data],5,FALSE),1)&gt;_xlfn.XLOOKUP(B94,[1]Printers!L:L,[1]Printers!O:O,1,0,),10)),"")</f>
        <v/>
      </c>
      <c r="H94" t="str">
        <f>IFERROR(IF(ROUND(_xlfn.XLOOKUP([1]Parameters!B94,[1]Printers!L:L,[1]Printers!Q:Q,,0)*G94/10,0)*10&lt;_xlfn.XLOOKUP([1]Parameters!B94,[1]Printers!L:L,[1]Printers!P:P,,0),ROUND(_xlfn.XLOOKUP([1]Parameters!B94,[1]Printers!L:L,[1]Printers!Q:Q,,0)*G94/10,0)*10,_xlfn.XLOOKUP([1]Parameters!B94,[1]Printers!L:L,[1]Printers!P:P,,0)),"")</f>
        <v/>
      </c>
      <c r="I94" s="3" t="str" cm="1">
        <f t="array" ref="I94">IFERROR(IF(ROW()-1&gt;COUNTA([1]!T_Printers[Printers])*COUNTA([1]!T_Resins[Resins]),"",_xlfn.IFS(ROUND(VLOOKUP(C94,[1]!T_Resins[#Data],4,FALSE)/VLOOKUP(A94,[1]!T_Printers[#Data],5,FALSE),1)&lt;=_xlfn.XLOOKUP(B94,[1]Printers!L:L,[1]Printers!O:O,1,0,),ROUND(VLOOKUP(C94,[1]!T_Resins[#Data],4,FALSE)/VLOOKUP(A94,[1]!T_Printers[#Data],5,FALSE),1),ROUND(VLOOKUP(C94,[1]!T_Resins[#Data],4,FALSE)/VLOOKUP(A94,[1]!T_Printers[#Data],5,FALSE),1)&gt;_xlfn.XLOOKUP(B94,[1]Printers!L:L,[1]Printers!O:O,1,0,),"")),"")</f>
        <v/>
      </c>
      <c r="J94" t="str">
        <f>IFERROR(IF(ROUND(_xlfn.XLOOKUP([1]Parameters!B94,[1]Printers!L:L,[1]Printers!Q:Q,,0)*I94/10,0)*10&lt;_xlfn.XLOOKUP([1]Parameters!B94,[1]Printers!L:L,[1]Printers!P:P,,0),ROUND(_xlfn.XLOOKUP([1]Parameters!B94,[1]Printers!L:L,[1]Printers!Q:Q,,0)*I94/10,0)*10,_xlfn.XLOOKUP([1]Parameters!B94,[1]Printers!L:L,[1]Printers!P:P,,0)),"")</f>
        <v/>
      </c>
      <c r="K94">
        <f>IF(SUM(E94:J94)&lt;&gt;0,VLOOKUP(A94,[1]!T_Printers[#Data],10,FALSE)+VLOOKUP(C94,[1]!T_Resins[#Data],10,FALSE),"")</f>
        <v>2</v>
      </c>
      <c r="L94">
        <f>IF(SUM(E94:J94)&lt;&gt;0,VLOOKUP(A94,[1]!T_Printers[#Data],11,FALSE),"")</f>
        <v>5</v>
      </c>
      <c r="M94">
        <f>IF(SUM(E94:J94)&lt;&gt;0,VLOOKUP(C94,[1]!T_Resins[#Data],8,FALSE),"")</f>
        <v>60</v>
      </c>
      <c r="N94">
        <f>IF(_xlfn.XLOOKUP(B94,[1]Printers!$L:$L,[1]Printers!$R:$R,0,0)&gt;0,[1]Parameters!M94,IF(SUM(E94:J94)&lt;&gt;0,VLOOKUP(C94,[1]!T_Resins[#Data],9,FALSE),""))</f>
        <v>60</v>
      </c>
      <c r="O94" t="str">
        <f t="shared" si="1"/>
        <v>AnycubicPhotonD2</v>
      </c>
    </row>
    <row r="95" spans="1:15" x14ac:dyDescent="0.25">
      <c r="A95" t="str">
        <f t="array" ref="A95">IF(ROW()-1&gt;COUNTA([1]!T_Printers[Printers])*COUNTA([1]!T_Resins[Resins]),"",INDEX([1]!T_Printers[Printers],INT((ROW()-2)/COUNTA([1]!T_Resins[Resins])+1)))</f>
        <v>Anycubic Photon D2</v>
      </c>
      <c r="B95" t="str">
        <f>_xlfn.XLOOKUP(A95,[1]!T_Printers[Printers],[1]!T_Printers[Icon link],,0)</f>
        <v>AnycubicPhotonD2</v>
      </c>
      <c r="C95" t="str">
        <f t="array" ref="C95">IF(ROW()-1&gt;COUNTA([1]!T_Printers[Printers])*COUNTA([1]!T_Resins[Resins]),"",INDEX([1]!T_Resins[Resins],MOD(ROW()-2,COUNTA([1]!T_Resins[Resins]))+1))</f>
        <v>Dental Cast Cherry</v>
      </c>
      <c r="D95">
        <f>IF(SUM(E95:J95)&lt;&gt;0,IF(ROW()-1&gt;COUNTA([1]!T_Printers[Printers])*COUNTA([1]!T_Resins[Resins]),"",2),"")</f>
        <v>2</v>
      </c>
      <c r="E95" cm="1">
        <f t="array" ref="E95">IFERROR(IF(ROW()-1&gt;COUNTA([1]!T_Printers[Printers])*COUNTA([1]!T_Resins[Resins]),"",_xlfn.IFS(ROUND(VLOOKUP(C95,[1]!T_Resins[#Data],2,FALSE)/VLOOKUP(A95,[1]!T_Printers[#Data],5,FALSE),1)&lt;=_xlfn.XLOOKUP(B95,[1]Printers!L:L,[1]Printers!O:O,1,0,),ROUND(VLOOKUP(C95,[1]!T_Resins[#Data],2,FALSE)/VLOOKUP(A95,[1]!T_Printers[#Data],5,FALSE),1),ROUND(VLOOKUP(C95,[1]!T_Resins[#Data],2,FALSE)/VLOOKUP(A95,[1]!T_Printers[#Data],5,FALSE),1)&gt;_xlfn.XLOOKUP(B95,[1]Printers!L:L,[1]Printers!O:O,1,0,),10)),"Используйте слой 100 мкм")</f>
        <v>8.1</v>
      </c>
      <c r="F95">
        <f>IFERROR(IF(ROUND(_xlfn.XLOOKUP([1]Parameters!B95,[1]Printers!L:L,[1]Printers!Q:Q,,0)*E95/10,0)*10&lt;_xlfn.XLOOKUP([1]Parameters!B95,[1]Printers!L:L,[1]Printers!P:P,,0),ROUND(_xlfn.XLOOKUP([1]Parameters!B95,[1]Printers!L:L,[1]Printers!Q:Q,,0)*E95/10,0)*10,_xlfn.XLOOKUP([1]Parameters!B95,[1]Printers!L:L,[1]Printers!P:P,,0)),"")</f>
        <v>70</v>
      </c>
      <c r="G95" cm="1">
        <f t="array" ref="G95">IFERROR(IF(ROW()-1&gt;COUNTA([1]!T_Printers[Printers])*COUNTA([1]!T_Resins[Resins]),"",_xlfn.IFS(ROUND(VLOOKUP(C95,[1]!T_Resins[#Data],3,FALSE)/VLOOKUP(A95,[1]!T_Printers[#Data],5,FALSE),1)&lt;=_xlfn.XLOOKUP(B95,[1]Printers!L:L,[1]Printers!O:O,1,0,),ROUND(VLOOKUP(C95,[1]!T_Resins[#Data],3,FALSE)/VLOOKUP(A95,[1]!T_Printers[#Data],5,FALSE),1),ROUND(VLOOKUP(C95,[1]!T_Resins[#Data],3,FALSE)/VLOOKUP(A95,[1]!T_Printers[#Data],5,FALSE),1)&gt;_xlfn.XLOOKUP(B95,[1]Printers!L:L,[1]Printers!O:O,1,0,),10)),"")</f>
        <v>10.5</v>
      </c>
      <c r="H95">
        <f>IFERROR(IF(ROUND(_xlfn.XLOOKUP([1]Parameters!B95,[1]Printers!L:L,[1]Printers!Q:Q,,0)*G95/10,0)*10&lt;_xlfn.XLOOKUP([1]Parameters!B95,[1]Printers!L:L,[1]Printers!P:P,,0),ROUND(_xlfn.XLOOKUP([1]Parameters!B95,[1]Printers!L:L,[1]Printers!Q:Q,,0)*G95/10,0)*10,_xlfn.XLOOKUP([1]Parameters!B95,[1]Printers!L:L,[1]Printers!P:P,,0)),"")</f>
        <v>90</v>
      </c>
      <c r="I95" s="3" t="str" cm="1">
        <f t="array" ref="I95">IFERROR(IF(ROW()-1&gt;COUNTA([1]!T_Printers[Printers])*COUNTA([1]!T_Resins[Resins]),"",_xlfn.IFS(ROUND(VLOOKUP(C95,[1]!T_Resins[#Data],4,FALSE)/VLOOKUP(A95,[1]!T_Printers[#Data],5,FALSE),1)&lt;=_xlfn.XLOOKUP(B95,[1]Printers!L:L,[1]Printers!O:O,1,0,),ROUND(VLOOKUP(C95,[1]!T_Resins[#Data],4,FALSE)/VLOOKUP(A95,[1]!T_Printers[#Data],5,FALSE),1),ROUND(VLOOKUP(C95,[1]!T_Resins[#Data],4,FALSE)/VLOOKUP(A95,[1]!T_Printers[#Data],5,FALSE),1)&gt;_xlfn.XLOOKUP(B95,[1]Printers!L:L,[1]Printers!O:O,1,0,),"")),"")</f>
        <v/>
      </c>
      <c r="J95" t="str">
        <f>IFERROR(IF(ROUND(_xlfn.XLOOKUP([1]Parameters!B95,[1]Printers!L:L,[1]Printers!Q:Q,,0)*I95/10,0)*10&lt;_xlfn.XLOOKUP([1]Parameters!B95,[1]Printers!L:L,[1]Printers!P:P,,0),ROUND(_xlfn.XLOOKUP([1]Parameters!B95,[1]Printers!L:L,[1]Printers!Q:Q,,0)*I95/10,0)*10,_xlfn.XLOOKUP([1]Parameters!B95,[1]Printers!L:L,[1]Printers!P:P,,0)),"")</f>
        <v/>
      </c>
      <c r="K95">
        <f>IF(SUM(E95:J95)&lt;&gt;0,VLOOKUP(A95,[1]!T_Printers[#Data],10,FALSE)+VLOOKUP(C95,[1]!T_Resins[#Data],10,FALSE),"")</f>
        <v>2</v>
      </c>
      <c r="L95">
        <f>IF(SUM(E95:J95)&lt;&gt;0,VLOOKUP(A95,[1]!T_Printers[#Data],11,FALSE),"")</f>
        <v>5</v>
      </c>
      <c r="M95">
        <f>IF(SUM(E95:J95)&lt;&gt;0,VLOOKUP(C95,[1]!T_Resins[#Data],8,FALSE),"")</f>
        <v>60</v>
      </c>
      <c r="N95">
        <f>IF(_xlfn.XLOOKUP(B95,[1]Printers!$L:$L,[1]Printers!$R:$R,0,0)&gt;0,[1]Parameters!M95,IF(SUM(E95:J95)&lt;&gt;0,VLOOKUP(C95,[1]!T_Resins[#Data],9,FALSE),""))</f>
        <v>60</v>
      </c>
      <c r="O95" t="str">
        <f t="shared" si="1"/>
        <v>AnycubicPhotonD2</v>
      </c>
    </row>
    <row r="96" spans="1:15" x14ac:dyDescent="0.25">
      <c r="A96" t="str">
        <f t="array" ref="A96">IF(ROW()-1&gt;COUNTA([1]!T_Printers[Printers])*COUNTA([1]!T_Resins[Resins]),"",INDEX([1]!T_Printers[Printers],INT((ROW()-2)/COUNTA([1]!T_Resins[Resins])+1)))</f>
        <v>Anycubic Photon D2</v>
      </c>
      <c r="B96" t="str">
        <f>_xlfn.XLOOKUP(A96,[1]!T_Printers[Printers],[1]!T_Printers[Icon link],,0)</f>
        <v>AnycubicPhotonD2</v>
      </c>
      <c r="C96" t="str">
        <f t="array" ref="C96">IF(ROW()-1&gt;COUNTA([1]!T_Printers[Printers])*COUNTA([1]!T_Resins[Resins]),"",INDEX([1]!T_Resins[Resins],MOD(ROW()-2,COUNTA([1]!T_Resins[Resins]))+1))</f>
        <v>Dental Clear</v>
      </c>
      <c r="D96">
        <f>IF(SUM(E96:J96)&lt;&gt;0,IF(ROW()-1&gt;COUNTA([1]!T_Printers[Printers])*COUNTA([1]!T_Resins[Resins]),"",2),"")</f>
        <v>2</v>
      </c>
      <c r="E96" cm="1">
        <f t="array" ref="E96">IFERROR(IF(ROW()-1&gt;COUNTA([1]!T_Printers[Printers])*COUNTA([1]!T_Resins[Resins]),"",_xlfn.IFS(ROUND(VLOOKUP(C96,[1]!T_Resins[#Data],2,FALSE)/VLOOKUP(A96,[1]!T_Printers[#Data],5,FALSE),1)&lt;=_xlfn.XLOOKUP(B96,[1]Printers!L:L,[1]Printers!O:O,1,0,),ROUND(VLOOKUP(C96,[1]!T_Resins[#Data],2,FALSE)/VLOOKUP(A96,[1]!T_Printers[#Data],5,FALSE),1),ROUND(VLOOKUP(C96,[1]!T_Resins[#Data],2,FALSE)/VLOOKUP(A96,[1]!T_Printers[#Data],5,FALSE),1)&gt;_xlfn.XLOOKUP(B96,[1]Printers!L:L,[1]Printers!O:O,1,0,),10)),"Используйте слой 100 мкм")</f>
        <v>4.5</v>
      </c>
      <c r="F96">
        <f>IFERROR(IF(ROUND(_xlfn.XLOOKUP([1]Parameters!B96,[1]Printers!L:L,[1]Printers!Q:Q,,0)*E96/10,0)*10&lt;_xlfn.XLOOKUP([1]Parameters!B96,[1]Printers!L:L,[1]Printers!P:P,,0),ROUND(_xlfn.XLOOKUP([1]Parameters!B96,[1]Printers!L:L,[1]Printers!Q:Q,,0)*E96/10,0)*10,_xlfn.XLOOKUP([1]Parameters!B96,[1]Printers!L:L,[1]Printers!P:P,,0)),"")</f>
        <v>40</v>
      </c>
      <c r="G96" cm="1">
        <f t="array" ref="G96">IFERROR(IF(ROW()-1&gt;COUNTA([1]!T_Printers[Printers])*COUNTA([1]!T_Resins[Resins]),"",_xlfn.IFS(ROUND(VLOOKUP(C96,[1]!T_Resins[#Data],3,FALSE)/VLOOKUP(A96,[1]!T_Printers[#Data],5,FALSE),1)&lt;=_xlfn.XLOOKUP(B96,[1]Printers!L:L,[1]Printers!O:O,1,0,),ROUND(VLOOKUP(C96,[1]!T_Resins[#Data],3,FALSE)/VLOOKUP(A96,[1]!T_Printers[#Data],5,FALSE),1),ROUND(VLOOKUP(C96,[1]!T_Resins[#Data],3,FALSE)/VLOOKUP(A96,[1]!T_Printers[#Data],5,FALSE),1)&gt;_xlfn.XLOOKUP(B96,[1]Printers!L:L,[1]Printers!O:O,1,0,),10)),"")</f>
        <v>5.9</v>
      </c>
      <c r="H96">
        <f>IFERROR(IF(ROUND(_xlfn.XLOOKUP([1]Parameters!B96,[1]Printers!L:L,[1]Printers!Q:Q,,0)*G96/10,0)*10&lt;_xlfn.XLOOKUP([1]Parameters!B96,[1]Printers!L:L,[1]Printers!P:P,,0),ROUND(_xlfn.XLOOKUP([1]Parameters!B96,[1]Printers!L:L,[1]Printers!Q:Q,,0)*G96/10,0)*10,_xlfn.XLOOKUP([1]Parameters!B96,[1]Printers!L:L,[1]Printers!P:P,,0)),"")</f>
        <v>50</v>
      </c>
      <c r="I96" s="3" t="str" cm="1">
        <f t="array" ref="I96">IFERROR(IF(ROW()-1&gt;COUNTA([1]!T_Printers[Printers])*COUNTA([1]!T_Resins[Resins]),"",_xlfn.IFS(ROUND(VLOOKUP(C96,[1]!T_Resins[#Data],4,FALSE)/VLOOKUP(A96,[1]!T_Printers[#Data],5,FALSE),1)&lt;=_xlfn.XLOOKUP(B96,[1]Printers!L:L,[1]Printers!O:O,1,0,),ROUND(VLOOKUP(C96,[1]!T_Resins[#Data],4,FALSE)/VLOOKUP(A96,[1]!T_Printers[#Data],5,FALSE),1),ROUND(VLOOKUP(C96,[1]!T_Resins[#Data],4,FALSE)/VLOOKUP(A96,[1]!T_Printers[#Data],5,FALSE),1)&gt;_xlfn.XLOOKUP(B96,[1]Printers!L:L,[1]Printers!O:O,1,0,),"")),"")</f>
        <v/>
      </c>
      <c r="J96" t="str">
        <f>IFERROR(IF(ROUND(_xlfn.XLOOKUP([1]Parameters!B96,[1]Printers!L:L,[1]Printers!Q:Q,,0)*I96/10,0)*10&lt;_xlfn.XLOOKUP([1]Parameters!B96,[1]Printers!L:L,[1]Printers!P:P,,0),ROUND(_xlfn.XLOOKUP([1]Parameters!B96,[1]Printers!L:L,[1]Printers!Q:Q,,0)*I96/10,0)*10,_xlfn.XLOOKUP([1]Parameters!B96,[1]Printers!L:L,[1]Printers!P:P,,0)),"")</f>
        <v/>
      </c>
      <c r="K96">
        <f>IF(SUM(E96:J96)&lt;&gt;0,VLOOKUP(A96,[1]!T_Printers[#Data],10,FALSE)+VLOOKUP(C96,[1]!T_Resins[#Data],10,FALSE),"")</f>
        <v>2</v>
      </c>
      <c r="L96">
        <f>IF(SUM(E96:J96)&lt;&gt;0,VLOOKUP(A96,[1]!T_Printers[#Data],11,FALSE),"")</f>
        <v>5</v>
      </c>
      <c r="M96">
        <f>IF(SUM(E96:J96)&lt;&gt;0,VLOOKUP(C96,[1]!T_Resins[#Data],8,FALSE),"")</f>
        <v>120</v>
      </c>
      <c r="N96">
        <f>IF(_xlfn.XLOOKUP(B96,[1]Printers!$L:$L,[1]Printers!$R:$R,0,0)&gt;0,[1]Parameters!M96,IF(SUM(E96:J96)&lt;&gt;0,VLOOKUP(C96,[1]!T_Resins[#Data],9,FALSE),""))</f>
        <v>180</v>
      </c>
      <c r="O96" t="str">
        <f t="shared" si="1"/>
        <v>AnycubicPhotonD2</v>
      </c>
    </row>
    <row r="97" spans="1:15" x14ac:dyDescent="0.25">
      <c r="A97" t="str">
        <f t="array" ref="A97">IF(ROW()-1&gt;COUNTA([1]!T_Printers[Printers])*COUNTA([1]!T_Resins[Resins]),"",INDEX([1]!T_Printers[Printers],INT((ROW()-2)/COUNTA([1]!T_Resins[Resins])+1)))</f>
        <v>Anycubic Photon D2</v>
      </c>
      <c r="B97" t="str">
        <f>_xlfn.XLOOKUP(A97,[1]!T_Printers[Printers],[1]!T_Printers[Icon link],,0)</f>
        <v>AnycubicPhotonD2</v>
      </c>
      <c r="C97" t="str">
        <f t="array" ref="C97">IF(ROW()-1&gt;COUNTA([1]!T_Printers[Printers])*COUNTA([1]!T_Resins[Resins]),"",INDEX([1]!T_Resins[Resins],MOD(ROW()-2,COUNTA([1]!T_Resins[Resins]))+1))</f>
        <v>Dental Clear Pro</v>
      </c>
      <c r="D97">
        <f>IF(SUM(E97:J97)&lt;&gt;0,IF(ROW()-1&gt;COUNTA([1]!T_Printers[Printers])*COUNTA([1]!T_Resins[Resins]),"",2),"")</f>
        <v>2</v>
      </c>
      <c r="E97" t="str" cm="1">
        <f t="array" ref="E97">IFERROR(IF(ROW()-1&gt;COUNTA([1]!T_Printers[Printers])*COUNTA([1]!T_Resins[Resins]),"",_xlfn.IFS(ROUND(VLOOKUP(C97,[1]!T_Resins[#Data],2,FALSE)/VLOOKUP(A97,[1]!T_Printers[#Data],5,FALSE),1)&lt;=_xlfn.XLOOKUP(B97,[1]Printers!L:L,[1]Printers!O:O,1,0,),ROUND(VLOOKUP(C97,[1]!T_Resins[#Data],2,FALSE)/VLOOKUP(A97,[1]!T_Printers[#Data],5,FALSE),1),ROUND(VLOOKUP(C97,[1]!T_Resins[#Data],2,FALSE)/VLOOKUP(A97,[1]!T_Printers[#Data],5,FALSE),1)&gt;_xlfn.XLOOKUP(B97,[1]Printers!L:L,[1]Printers!O:O,1,0,),10)),"Используйте слой 100 мкм")</f>
        <v>Используйте слой 100 мкм</v>
      </c>
      <c r="F97" t="str">
        <f>IFERROR(IF(ROUND(_xlfn.XLOOKUP([1]Parameters!B97,[1]Printers!L:L,[1]Printers!Q:Q,,0)*E97/10,0)*10&lt;_xlfn.XLOOKUP([1]Parameters!B97,[1]Printers!L:L,[1]Printers!P:P,,0),ROUND(_xlfn.XLOOKUP([1]Parameters!B97,[1]Printers!L:L,[1]Printers!Q:Q,,0)*E97/10,0)*10,_xlfn.XLOOKUP([1]Parameters!B97,[1]Printers!L:L,[1]Printers!P:P,,0)),"")</f>
        <v/>
      </c>
      <c r="G97" cm="1">
        <f t="array" ref="G97">IFERROR(IF(ROW()-1&gt;COUNTA([1]!T_Printers[Printers])*COUNTA([1]!T_Resins[Resins]),"",_xlfn.IFS(ROUND(VLOOKUP(C97,[1]!T_Resins[#Data],3,FALSE)/VLOOKUP(A97,[1]!T_Printers[#Data],5,FALSE),1)&lt;=_xlfn.XLOOKUP(B97,[1]Printers!L:L,[1]Printers!O:O,1,0,),ROUND(VLOOKUP(C97,[1]!T_Resins[#Data],3,FALSE)/VLOOKUP(A97,[1]!T_Printers[#Data],5,FALSE),1),ROUND(VLOOKUP(C97,[1]!T_Resins[#Data],3,FALSE)/VLOOKUP(A97,[1]!T_Printers[#Data],5,FALSE),1)&gt;_xlfn.XLOOKUP(B97,[1]Printers!L:L,[1]Printers!O:O,1,0,),10)),"")</f>
        <v>9.6</v>
      </c>
      <c r="H97">
        <f>IFERROR(IF(ROUND(_xlfn.XLOOKUP([1]Parameters!B97,[1]Printers!L:L,[1]Printers!Q:Q,,0)*G97/10,0)*10&lt;_xlfn.XLOOKUP([1]Parameters!B97,[1]Printers!L:L,[1]Printers!P:P,,0),ROUND(_xlfn.XLOOKUP([1]Parameters!B97,[1]Printers!L:L,[1]Printers!Q:Q,,0)*G97/10,0)*10,_xlfn.XLOOKUP([1]Parameters!B97,[1]Printers!L:L,[1]Printers!P:P,,0)),"")</f>
        <v>90</v>
      </c>
      <c r="I97" s="3" cm="1">
        <f t="array" ref="I97">IFERROR(IF(ROW()-1&gt;COUNTA([1]!T_Printers[Printers])*COUNTA([1]!T_Resins[Resins]),"",_xlfn.IFS(ROUND(VLOOKUP(C97,[1]!T_Resins[#Data],4,FALSE)/VLOOKUP(A97,[1]!T_Printers[#Data],5,FALSE),1)&lt;=_xlfn.XLOOKUP(B97,[1]Printers!L:L,[1]Printers!O:O,1,0,),ROUND(VLOOKUP(C97,[1]!T_Resins[#Data],4,FALSE)/VLOOKUP(A97,[1]!T_Printers[#Data],5,FALSE),1),ROUND(VLOOKUP(C97,[1]!T_Resins[#Data],4,FALSE)/VLOOKUP(A97,[1]!T_Printers[#Data],5,FALSE),1)&gt;_xlfn.XLOOKUP(B97,[1]Printers!L:L,[1]Printers!O:O,1,0,),"")),"")</f>
        <v>12.4</v>
      </c>
      <c r="J97">
        <f>IFERROR(IF(ROUND(_xlfn.XLOOKUP([1]Parameters!B97,[1]Printers!L:L,[1]Printers!Q:Q,,0)*I97/10,0)*10&lt;_xlfn.XLOOKUP([1]Parameters!B97,[1]Printers!L:L,[1]Printers!P:P,,0),ROUND(_xlfn.XLOOKUP([1]Parameters!B97,[1]Printers!L:L,[1]Printers!Q:Q,,0)*I97/10,0)*10,_xlfn.XLOOKUP([1]Parameters!B97,[1]Printers!L:L,[1]Printers!P:P,,0)),"")</f>
        <v>100</v>
      </c>
      <c r="K97">
        <f>IF(SUM(E97:J97)&lt;&gt;0,VLOOKUP(A97,[1]!T_Printers[#Data],10,FALSE)+VLOOKUP(C97,[1]!T_Resins[#Data],10,FALSE),"")</f>
        <v>2</v>
      </c>
      <c r="L97">
        <f>IF(SUM(E97:J97)&lt;&gt;0,VLOOKUP(A97,[1]!T_Printers[#Data],11,FALSE),"")</f>
        <v>5</v>
      </c>
      <c r="M97">
        <f>IF(SUM(E97:J97)&lt;&gt;0,VLOOKUP(C97,[1]!T_Resins[#Data],8,FALSE),"")</f>
        <v>120</v>
      </c>
      <c r="N97">
        <f>IF(_xlfn.XLOOKUP(B97,[1]Printers!$L:$L,[1]Printers!$R:$R,0,0)&gt;0,[1]Parameters!M97,IF(SUM(E97:J97)&lt;&gt;0,VLOOKUP(C97,[1]!T_Resins[#Data],9,FALSE),""))</f>
        <v>180</v>
      </c>
      <c r="O97" t="str">
        <f t="shared" si="1"/>
        <v>AnycubicPhotonD2</v>
      </c>
    </row>
    <row r="98" spans="1:15" x14ac:dyDescent="0.25">
      <c r="A98" t="str">
        <f t="array" ref="A98">IF(ROW()-1&gt;COUNTA([1]!T_Printers[Printers])*COUNTA([1]!T_Resins[Resins]),"",INDEX([1]!T_Printers[Printers],INT((ROW()-2)/COUNTA([1]!T_Resins[Resins])+1)))</f>
        <v>Anycubic Photon D2</v>
      </c>
      <c r="B98" t="str">
        <f>_xlfn.XLOOKUP(A98,[1]!T_Printers[Printers],[1]!T_Printers[Icon link],,0)</f>
        <v>AnycubicPhotonD2</v>
      </c>
      <c r="C98" t="str">
        <f t="array" ref="C98">IF(ROW()-1&gt;COUNTA([1]!T_Printers[Printers])*COUNTA([1]!T_Resins[Resins]),"",INDEX([1]!T_Resins[Resins],MOD(ROW()-2,COUNTA([1]!T_Resins[Resins]))+1))</f>
        <v>Dental Denture Base Soft</v>
      </c>
      <c r="D98">
        <f>IF(SUM(E98:J98)&lt;&gt;0,IF(ROW()-1&gt;COUNTA([1]!T_Printers[Printers])*COUNTA([1]!T_Resins[Resins]),"",2),"")</f>
        <v>2</v>
      </c>
      <c r="E98" cm="1">
        <f t="array" ref="E98">IFERROR(IF(ROW()-1&gt;COUNTA([1]!T_Printers[Printers])*COUNTA([1]!T_Resins[Resins]),"",_xlfn.IFS(ROUND(VLOOKUP(C98,[1]!T_Resins[#Data],2,FALSE)/VLOOKUP(A98,[1]!T_Printers[#Data],5,FALSE),1)&lt;=_xlfn.XLOOKUP(B98,[1]Printers!L:L,[1]Printers!O:O,1,0,),ROUND(VLOOKUP(C98,[1]!T_Resins[#Data],2,FALSE)/VLOOKUP(A98,[1]!T_Printers[#Data],5,FALSE),1),ROUND(VLOOKUP(C98,[1]!T_Resins[#Data],2,FALSE)/VLOOKUP(A98,[1]!T_Printers[#Data],5,FALSE),1)&gt;_xlfn.XLOOKUP(B98,[1]Printers!L:L,[1]Printers!O:O,1,0,),10)),"Используйте слой 100 мкм")</f>
        <v>10.3</v>
      </c>
      <c r="F98">
        <f>IFERROR(IF(ROUND(_xlfn.XLOOKUP([1]Parameters!B98,[1]Printers!L:L,[1]Printers!Q:Q,,0)*E98/10,0)*10&lt;_xlfn.XLOOKUP([1]Parameters!B98,[1]Printers!L:L,[1]Printers!P:P,,0),ROUND(_xlfn.XLOOKUP([1]Parameters!B98,[1]Printers!L:L,[1]Printers!Q:Q,,0)*E98/10,0)*10,_xlfn.XLOOKUP([1]Parameters!B98,[1]Printers!L:L,[1]Printers!P:P,,0)),"")</f>
        <v>90</v>
      </c>
      <c r="G98" cm="1">
        <f t="array" ref="G98">IFERROR(IF(ROW()-1&gt;COUNTA([1]!T_Printers[Printers])*COUNTA([1]!T_Resins[Resins]),"",_xlfn.IFS(ROUND(VLOOKUP(C98,[1]!T_Resins[#Data],3,FALSE)/VLOOKUP(A98,[1]!T_Printers[#Data],5,FALSE),1)&lt;=_xlfn.XLOOKUP(B98,[1]Printers!L:L,[1]Printers!O:O,1,0,),ROUND(VLOOKUP(C98,[1]!T_Resins[#Data],3,FALSE)/VLOOKUP(A98,[1]!T_Printers[#Data],5,FALSE),1),ROUND(VLOOKUP(C98,[1]!T_Resins[#Data],3,FALSE)/VLOOKUP(A98,[1]!T_Printers[#Data],5,FALSE),1)&gt;_xlfn.XLOOKUP(B98,[1]Printers!L:L,[1]Printers!O:O,1,0,),10)),"")</f>
        <v>13.3</v>
      </c>
      <c r="H98">
        <f>IFERROR(IF(ROUND(_xlfn.XLOOKUP([1]Parameters!B98,[1]Printers!L:L,[1]Printers!Q:Q,,0)*G98/10,0)*10&lt;_xlfn.XLOOKUP([1]Parameters!B98,[1]Printers!L:L,[1]Printers!P:P,,0),ROUND(_xlfn.XLOOKUP([1]Parameters!B98,[1]Printers!L:L,[1]Printers!Q:Q,,0)*G98/10,0)*10,_xlfn.XLOOKUP([1]Parameters!B98,[1]Printers!L:L,[1]Printers!P:P,,0)),"")</f>
        <v>100</v>
      </c>
      <c r="I98" s="3" t="str" cm="1">
        <f t="array" ref="I98">IFERROR(IF(ROW()-1&gt;COUNTA([1]!T_Printers[Printers])*COUNTA([1]!T_Resins[Resins]),"",_xlfn.IFS(ROUND(VLOOKUP(C98,[1]!T_Resins[#Data],4,FALSE)/VLOOKUP(A98,[1]!T_Printers[#Data],5,FALSE),1)&lt;=_xlfn.XLOOKUP(B98,[1]Printers!L:L,[1]Printers!O:O,1,0,),ROUND(VLOOKUP(C98,[1]!T_Resins[#Data],4,FALSE)/VLOOKUP(A98,[1]!T_Printers[#Data],5,FALSE),1),ROUND(VLOOKUP(C98,[1]!T_Resins[#Data],4,FALSE)/VLOOKUP(A98,[1]!T_Printers[#Data],5,FALSE),1)&gt;_xlfn.XLOOKUP(B98,[1]Printers!L:L,[1]Printers!O:O,1,0,),"")),"")</f>
        <v/>
      </c>
      <c r="J98" t="str">
        <f>IFERROR(IF(ROUND(_xlfn.XLOOKUP([1]Parameters!B98,[1]Printers!L:L,[1]Printers!Q:Q,,0)*I98/10,0)*10&lt;_xlfn.XLOOKUP([1]Parameters!B98,[1]Printers!L:L,[1]Printers!P:P,,0),ROUND(_xlfn.XLOOKUP([1]Parameters!B98,[1]Printers!L:L,[1]Printers!Q:Q,,0)*I98/10,0)*10,_xlfn.XLOOKUP([1]Parameters!B98,[1]Printers!L:L,[1]Printers!P:P,,0)),"")</f>
        <v/>
      </c>
      <c r="K98">
        <f>IF(SUM(E98:J98)&lt;&gt;0,VLOOKUP(A98,[1]!T_Printers[#Data],10,FALSE)+VLOOKUP(C98,[1]!T_Resins[#Data],10,FALSE),"")</f>
        <v>3</v>
      </c>
      <c r="L98">
        <f>IF(SUM(E98:J98)&lt;&gt;0,VLOOKUP(A98,[1]!T_Printers[#Data],11,FALSE),"")</f>
        <v>5</v>
      </c>
      <c r="M98">
        <f>IF(SUM(E98:J98)&lt;&gt;0,VLOOKUP(C98,[1]!T_Resins[#Data],8,FALSE),"")</f>
        <v>120</v>
      </c>
      <c r="N98">
        <f>IF(_xlfn.XLOOKUP(B98,[1]Printers!$L:$L,[1]Printers!$R:$R,0,0)&gt;0,[1]Parameters!M98,IF(SUM(E98:J98)&lt;&gt;0,VLOOKUP(C98,[1]!T_Resins[#Data],9,FALSE),""))</f>
        <v>180</v>
      </c>
      <c r="O98" t="str">
        <f t="shared" si="1"/>
        <v>AnycubicPhotonD2</v>
      </c>
    </row>
    <row r="99" spans="1:15" x14ac:dyDescent="0.25">
      <c r="A99" t="str">
        <f t="array" ref="A99">IF(ROW()-1&gt;COUNTA([1]!T_Printers[Printers])*COUNTA([1]!T_Resins[Resins]),"",INDEX([1]!T_Printers[Printers],INT((ROW()-2)/COUNTA([1]!T_Resins[Resins])+1)))</f>
        <v>Anycubic Photon D2</v>
      </c>
      <c r="B99" t="str">
        <f>_xlfn.XLOOKUP(A99,[1]!T_Printers[Printers],[1]!T_Printers[Icon link],,0)</f>
        <v>AnycubicPhotonD2</v>
      </c>
      <c r="C99" t="str">
        <f t="array" ref="C99">IF(ROW()-1&gt;COUNTA([1]!T_Printers[Printers])*COUNTA([1]!T_Resins[Resins]),"",INDEX([1]!T_Resins[Resins],MOD(ROW()-2,COUNTA([1]!T_Resins[Resins]))+1))</f>
        <v>Dental Denture Base</v>
      </c>
      <c r="D99">
        <f>IF(SUM(E99:J99)&lt;&gt;0,IF(ROW()-1&gt;COUNTA([1]!T_Printers[Printers])*COUNTA([1]!T_Resins[Resins]),"",2),"")</f>
        <v>2</v>
      </c>
      <c r="E99" cm="1">
        <f t="array" ref="E99">IFERROR(IF(ROW()-1&gt;COUNTA([1]!T_Printers[Printers])*COUNTA([1]!T_Resins[Resins]),"",_xlfn.IFS(ROUND(VLOOKUP(C99,[1]!T_Resins[#Data],2,FALSE)/VLOOKUP(A99,[1]!T_Printers[#Data],5,FALSE),1)&lt;=_xlfn.XLOOKUP(B99,[1]Printers!L:L,[1]Printers!O:O,1,0,),ROUND(VLOOKUP(C99,[1]!T_Resins[#Data],2,FALSE)/VLOOKUP(A99,[1]!T_Printers[#Data],5,FALSE),1),ROUND(VLOOKUP(C99,[1]!T_Resins[#Data],2,FALSE)/VLOOKUP(A99,[1]!T_Printers[#Data],5,FALSE),1)&gt;_xlfn.XLOOKUP(B99,[1]Printers!L:L,[1]Printers!O:O,1,0,),10)),"Используйте слой 100 мкм")</f>
        <v>8.1</v>
      </c>
      <c r="F99">
        <f>IFERROR(IF(ROUND(_xlfn.XLOOKUP([1]Parameters!B99,[1]Printers!L:L,[1]Printers!Q:Q,,0)*E99/10,0)*10&lt;_xlfn.XLOOKUP([1]Parameters!B99,[1]Printers!L:L,[1]Printers!P:P,,0),ROUND(_xlfn.XLOOKUP([1]Parameters!B99,[1]Printers!L:L,[1]Printers!Q:Q,,0)*E99/10,0)*10,_xlfn.XLOOKUP([1]Parameters!B99,[1]Printers!L:L,[1]Printers!P:P,,0)),"")</f>
        <v>70</v>
      </c>
      <c r="G99" cm="1">
        <f t="array" ref="G99">IFERROR(IF(ROW()-1&gt;COUNTA([1]!T_Printers[Printers])*COUNTA([1]!T_Resins[Resins]),"",_xlfn.IFS(ROUND(VLOOKUP(C99,[1]!T_Resins[#Data],3,FALSE)/VLOOKUP(A99,[1]!T_Printers[#Data],5,FALSE),1)&lt;=_xlfn.XLOOKUP(B99,[1]Printers!L:L,[1]Printers!O:O,1,0,),ROUND(VLOOKUP(C99,[1]!T_Resins[#Data],3,FALSE)/VLOOKUP(A99,[1]!T_Printers[#Data],5,FALSE),1),ROUND(VLOOKUP(C99,[1]!T_Resins[#Data],3,FALSE)/VLOOKUP(A99,[1]!T_Printers[#Data],5,FALSE),1)&gt;_xlfn.XLOOKUP(B99,[1]Printers!L:L,[1]Printers!O:O,1,0,),10)),"")</f>
        <v>10.5</v>
      </c>
      <c r="H99">
        <f>IFERROR(IF(ROUND(_xlfn.XLOOKUP([1]Parameters!B99,[1]Printers!L:L,[1]Printers!Q:Q,,0)*G99/10,0)*10&lt;_xlfn.XLOOKUP([1]Parameters!B99,[1]Printers!L:L,[1]Printers!P:P,,0),ROUND(_xlfn.XLOOKUP([1]Parameters!B99,[1]Printers!L:L,[1]Printers!Q:Q,,0)*G99/10,0)*10,_xlfn.XLOOKUP([1]Parameters!B99,[1]Printers!L:L,[1]Printers!P:P,,0)),"")</f>
        <v>90</v>
      </c>
      <c r="I99" s="3" t="str" cm="1">
        <f t="array" ref="I99">IFERROR(IF(ROW()-1&gt;COUNTA([1]!T_Printers[Printers])*COUNTA([1]!T_Resins[Resins]),"",_xlfn.IFS(ROUND(VLOOKUP(C99,[1]!T_Resins[#Data],4,FALSE)/VLOOKUP(A99,[1]!T_Printers[#Data],5,FALSE),1)&lt;=_xlfn.XLOOKUP(B99,[1]Printers!L:L,[1]Printers!O:O,1,0,),ROUND(VLOOKUP(C99,[1]!T_Resins[#Data],4,FALSE)/VLOOKUP(A99,[1]!T_Printers[#Data],5,FALSE),1),ROUND(VLOOKUP(C99,[1]!T_Resins[#Data],4,FALSE)/VLOOKUP(A99,[1]!T_Printers[#Data],5,FALSE),1)&gt;_xlfn.XLOOKUP(B99,[1]Printers!L:L,[1]Printers!O:O,1,0,),"")),"")</f>
        <v/>
      </c>
      <c r="J99" t="str">
        <f>IFERROR(IF(ROUND(_xlfn.XLOOKUP([1]Parameters!B99,[1]Printers!L:L,[1]Printers!Q:Q,,0)*I99/10,0)*10&lt;_xlfn.XLOOKUP([1]Parameters!B99,[1]Printers!L:L,[1]Printers!P:P,,0),ROUND(_xlfn.XLOOKUP([1]Parameters!B99,[1]Printers!L:L,[1]Printers!Q:Q,,0)*I99/10,0)*10,_xlfn.XLOOKUP([1]Parameters!B99,[1]Printers!L:L,[1]Printers!P:P,,0)),"")</f>
        <v/>
      </c>
      <c r="K99">
        <f>IF(SUM(E99:J99)&lt;&gt;0,VLOOKUP(A99,[1]!T_Printers[#Data],10,FALSE)+VLOOKUP(C99,[1]!T_Resins[#Data],10,FALSE),"")</f>
        <v>3</v>
      </c>
      <c r="L99">
        <f>IF(SUM(E99:J99)&lt;&gt;0,VLOOKUP(A99,[1]!T_Printers[#Data],11,FALSE),"")</f>
        <v>5</v>
      </c>
      <c r="M99">
        <f>IF(SUM(E99:J99)&lt;&gt;0,VLOOKUP(C99,[1]!T_Resins[#Data],8,FALSE),"")</f>
        <v>120</v>
      </c>
      <c r="N99">
        <f>IF(_xlfn.XLOOKUP(B99,[1]Printers!$L:$L,[1]Printers!$R:$R,0,0)&gt;0,[1]Parameters!M99,IF(SUM(E99:J99)&lt;&gt;0,VLOOKUP(C99,[1]!T_Resins[#Data],9,FALSE),""))</f>
        <v>180</v>
      </c>
      <c r="O99" t="str">
        <f t="shared" si="1"/>
        <v>AnycubicPhotonD2</v>
      </c>
    </row>
    <row r="100" spans="1:15" x14ac:dyDescent="0.25">
      <c r="A100" t="str">
        <f t="array" ref="A100">IF(ROW()-1&gt;COUNTA([1]!T_Printers[Printers])*COUNTA([1]!T_Resins[Resins]),"",INDEX([1]!T_Printers[Printers],INT((ROW()-2)/COUNTA([1]!T_Resins[Resins])+1)))</f>
        <v>Anycubic Photon D2</v>
      </c>
      <c r="B100" t="str">
        <f>_xlfn.XLOOKUP(A100,[1]!T_Printers[Printers],[1]!T_Printers[Icon link],,0)</f>
        <v>AnycubicPhotonD2</v>
      </c>
      <c r="C100" t="str">
        <f t="array" ref="C100">IF(ROW()-1&gt;COUNTA([1]!T_Printers[Printers])*COUNTA([1]!T_Resins[Resins]),"",INDEX([1]!T_Resins[Resins],MOD(ROW()-2,COUNTA([1]!T_Resins[Resins]))+1))</f>
        <v>Dental IBT</v>
      </c>
      <c r="D100">
        <f>IF(SUM(E100:J100)&lt;&gt;0,IF(ROW()-1&gt;COUNTA([1]!T_Printers[Printers])*COUNTA([1]!T_Resins[Resins]),"",2),"")</f>
        <v>2</v>
      </c>
      <c r="E100" cm="1">
        <f t="array" ref="E100">IFERROR(IF(ROW()-1&gt;COUNTA([1]!T_Printers[Printers])*COUNTA([1]!T_Resins[Resins]),"",_xlfn.IFS(ROUND(VLOOKUP(C100,[1]!T_Resins[#Data],2,FALSE)/VLOOKUP(A100,[1]!T_Printers[#Data],5,FALSE),1)&lt;=_xlfn.XLOOKUP(B100,[1]Printers!L:L,[1]Printers!O:O,1,0,),ROUND(VLOOKUP(C100,[1]!T_Resins[#Data],2,FALSE)/VLOOKUP(A100,[1]!T_Printers[#Data],5,FALSE),1),ROUND(VLOOKUP(C100,[1]!T_Resins[#Data],2,FALSE)/VLOOKUP(A100,[1]!T_Printers[#Data],5,FALSE),1)&gt;_xlfn.XLOOKUP(B100,[1]Printers!L:L,[1]Printers!O:O,1,0,),10)),"Используйте слой 100 мкм")</f>
        <v>5</v>
      </c>
      <c r="F100">
        <f>IFERROR(IF(ROUND(_xlfn.XLOOKUP([1]Parameters!B100,[1]Printers!L:L,[1]Printers!Q:Q,,0)*E100/10,0)*10&lt;_xlfn.XLOOKUP([1]Parameters!B100,[1]Printers!L:L,[1]Printers!P:P,,0),ROUND(_xlfn.XLOOKUP([1]Parameters!B100,[1]Printers!L:L,[1]Printers!Q:Q,,0)*E100/10,0)*10,_xlfn.XLOOKUP([1]Parameters!B100,[1]Printers!L:L,[1]Printers!P:P,,0)),"")</f>
        <v>50</v>
      </c>
      <c r="G100" cm="1">
        <f t="array" ref="G100">IFERROR(IF(ROW()-1&gt;COUNTA([1]!T_Printers[Printers])*COUNTA([1]!T_Resins[Resins]),"",_xlfn.IFS(ROUND(VLOOKUP(C100,[1]!T_Resins[#Data],3,FALSE)/VLOOKUP(A100,[1]!T_Printers[#Data],5,FALSE),1)&lt;=_xlfn.XLOOKUP(B100,[1]Printers!L:L,[1]Printers!O:O,1,0,),ROUND(VLOOKUP(C100,[1]!T_Resins[#Data],3,FALSE)/VLOOKUP(A100,[1]!T_Printers[#Data],5,FALSE),1),ROUND(VLOOKUP(C100,[1]!T_Resins[#Data],3,FALSE)/VLOOKUP(A100,[1]!T_Printers[#Data],5,FALSE),1)&gt;_xlfn.XLOOKUP(B100,[1]Printers!L:L,[1]Printers!O:O,1,0,),10)),"")</f>
        <v>6.6</v>
      </c>
      <c r="H100">
        <f>IFERROR(IF(ROUND(_xlfn.XLOOKUP([1]Parameters!B100,[1]Printers!L:L,[1]Printers!Q:Q,,0)*G100/10,0)*10&lt;_xlfn.XLOOKUP([1]Parameters!B100,[1]Printers!L:L,[1]Printers!P:P,,0),ROUND(_xlfn.XLOOKUP([1]Parameters!B100,[1]Printers!L:L,[1]Printers!Q:Q,,0)*G100/10,0)*10,_xlfn.XLOOKUP([1]Parameters!B100,[1]Printers!L:L,[1]Printers!P:P,,0)),"")</f>
        <v>60</v>
      </c>
      <c r="I100" s="3" t="str" cm="1">
        <f t="array" ref="I100">IFERROR(IF(ROW()-1&gt;COUNTA([1]!T_Printers[Printers])*COUNTA([1]!T_Resins[Resins]),"",_xlfn.IFS(ROUND(VLOOKUP(C100,[1]!T_Resins[#Data],4,FALSE)/VLOOKUP(A100,[1]!T_Printers[#Data],5,FALSE),1)&lt;=_xlfn.XLOOKUP(B100,[1]Printers!L:L,[1]Printers!O:O,1,0,),ROUND(VLOOKUP(C100,[1]!T_Resins[#Data],4,FALSE)/VLOOKUP(A100,[1]!T_Printers[#Data],5,FALSE),1),ROUND(VLOOKUP(C100,[1]!T_Resins[#Data],4,FALSE)/VLOOKUP(A100,[1]!T_Printers[#Data],5,FALSE),1)&gt;_xlfn.XLOOKUP(B100,[1]Printers!L:L,[1]Printers!O:O,1,0,),"")),"")</f>
        <v/>
      </c>
      <c r="J100" t="str">
        <f>IFERROR(IF(ROUND(_xlfn.XLOOKUP([1]Parameters!B100,[1]Printers!L:L,[1]Printers!Q:Q,,0)*I100/10,0)*10&lt;_xlfn.XLOOKUP([1]Parameters!B100,[1]Printers!L:L,[1]Printers!P:P,,0),ROUND(_xlfn.XLOOKUP([1]Parameters!B100,[1]Printers!L:L,[1]Printers!Q:Q,,0)*I100/10,0)*10,_xlfn.XLOOKUP([1]Parameters!B100,[1]Printers!L:L,[1]Printers!P:P,,0)),"")</f>
        <v/>
      </c>
      <c r="K100">
        <f>IF(SUM(E100:J100)&lt;&gt;0,VLOOKUP(A100,[1]!T_Printers[#Data],10,FALSE)+VLOOKUP(C100,[1]!T_Resins[#Data],10,FALSE),"")</f>
        <v>2</v>
      </c>
      <c r="L100">
        <f>IF(SUM(E100:J100)&lt;&gt;0,VLOOKUP(A100,[1]!T_Printers[#Data],11,FALSE),"")</f>
        <v>5</v>
      </c>
      <c r="M100">
        <f>IF(SUM(E100:J100)&lt;&gt;0,VLOOKUP(C100,[1]!T_Resins[#Data],8,FALSE),"")</f>
        <v>60</v>
      </c>
      <c r="N100">
        <f>IF(_xlfn.XLOOKUP(B100,[1]Printers!$L:$L,[1]Printers!$R:$R,0,0)&gt;0,[1]Parameters!M100,IF(SUM(E100:J100)&lt;&gt;0,VLOOKUP(C100,[1]!T_Resins[#Data],9,FALSE),""))</f>
        <v>60</v>
      </c>
      <c r="O100" t="str">
        <f t="shared" si="1"/>
        <v>AnycubicPhotonD2</v>
      </c>
    </row>
    <row r="101" spans="1:15" x14ac:dyDescent="0.25">
      <c r="A101" t="str">
        <f t="array" ref="A101">IF(ROW()-1&gt;COUNTA([1]!T_Printers[Printers])*COUNTA([1]!T_Resins[Resins]),"",INDEX([1]!T_Printers[Printers],INT((ROW()-2)/COUNTA([1]!T_Resins[Resins])+1)))</f>
        <v>Anycubic Photon D2</v>
      </c>
      <c r="B101" t="str">
        <f>_xlfn.XLOOKUP(A101,[1]!T_Printers[Printers],[1]!T_Printers[Icon link],,0)</f>
        <v>AnycubicPhotonD2</v>
      </c>
      <c r="C101" t="str">
        <f t="array" ref="C101">IF(ROW()-1&gt;COUNTA([1]!T_Printers[Printers])*COUNTA([1]!T_Resins[Resins]),"",INDEX([1]!T_Resins[Resins],MOD(ROW()-2,COUNTA([1]!T_Resins[Resins]))+1))</f>
        <v>Dental Model Biege</v>
      </c>
      <c r="D101">
        <f>IF(SUM(E101:J101)&lt;&gt;0,IF(ROW()-1&gt;COUNTA([1]!T_Printers[Printers])*COUNTA([1]!T_Resins[Resins]),"",2),"")</f>
        <v>2</v>
      </c>
      <c r="E101" cm="1">
        <f t="array" ref="E101">IFERROR(IF(ROW()-1&gt;COUNTA([1]!T_Printers[Printers])*COUNTA([1]!T_Resins[Resins]),"",_xlfn.IFS(ROUND(VLOOKUP(C101,[1]!T_Resins[#Data],2,FALSE)/VLOOKUP(A101,[1]!T_Printers[#Data],5,FALSE),1)&lt;=_xlfn.XLOOKUP(B101,[1]Printers!L:L,[1]Printers!O:O,1,0,),ROUND(VLOOKUP(C101,[1]!T_Resins[#Data],2,FALSE)/VLOOKUP(A101,[1]!T_Printers[#Data],5,FALSE),1),ROUND(VLOOKUP(C101,[1]!T_Resins[#Data],2,FALSE)/VLOOKUP(A101,[1]!T_Printers[#Data],5,FALSE),1)&gt;_xlfn.XLOOKUP(B101,[1]Printers!L:L,[1]Printers!O:O,1,0,),10)),"Используйте слой 100 мкм")</f>
        <v>6.3</v>
      </c>
      <c r="F101">
        <f>IFERROR(IF(ROUND(_xlfn.XLOOKUP([1]Parameters!B101,[1]Printers!L:L,[1]Printers!Q:Q,,0)*E101/10,0)*10&lt;_xlfn.XLOOKUP([1]Parameters!B101,[1]Printers!L:L,[1]Printers!P:P,,0),ROUND(_xlfn.XLOOKUP([1]Parameters!B101,[1]Printers!L:L,[1]Printers!Q:Q,,0)*E101/10,0)*10,_xlfn.XLOOKUP([1]Parameters!B101,[1]Printers!L:L,[1]Printers!P:P,,0)),"")</f>
        <v>60</v>
      </c>
      <c r="G101" cm="1">
        <f t="array" ref="G101">IFERROR(IF(ROW()-1&gt;COUNTA([1]!T_Printers[Printers])*COUNTA([1]!T_Resins[Resins]),"",_xlfn.IFS(ROUND(VLOOKUP(C101,[1]!T_Resins[#Data],3,FALSE)/VLOOKUP(A101,[1]!T_Printers[#Data],5,FALSE),1)&lt;=_xlfn.XLOOKUP(B101,[1]Printers!L:L,[1]Printers!O:O,1,0,),ROUND(VLOOKUP(C101,[1]!T_Resins[#Data],3,FALSE)/VLOOKUP(A101,[1]!T_Printers[#Data],5,FALSE),1),ROUND(VLOOKUP(C101,[1]!T_Resins[#Data],3,FALSE)/VLOOKUP(A101,[1]!T_Printers[#Data],5,FALSE),1)&gt;_xlfn.XLOOKUP(B101,[1]Printers!L:L,[1]Printers!O:O,1,0,),10)),"")</f>
        <v>8.3000000000000007</v>
      </c>
      <c r="H101">
        <f>IFERROR(IF(ROUND(_xlfn.XLOOKUP([1]Parameters!B101,[1]Printers!L:L,[1]Printers!Q:Q,,0)*G101/10,0)*10&lt;_xlfn.XLOOKUP([1]Parameters!B101,[1]Printers!L:L,[1]Printers!P:P,,0),ROUND(_xlfn.XLOOKUP([1]Parameters!B101,[1]Printers!L:L,[1]Printers!Q:Q,,0)*G101/10,0)*10,_xlfn.XLOOKUP([1]Parameters!B101,[1]Printers!L:L,[1]Printers!P:P,,0)),"")</f>
        <v>70</v>
      </c>
      <c r="I101" s="3" t="str" cm="1">
        <f t="array" ref="I101">IFERROR(IF(ROW()-1&gt;COUNTA([1]!T_Printers[Printers])*COUNTA([1]!T_Resins[Resins]),"",_xlfn.IFS(ROUND(VLOOKUP(C101,[1]!T_Resins[#Data],4,FALSE)/VLOOKUP(A101,[1]!T_Printers[#Data],5,FALSE),1)&lt;=_xlfn.XLOOKUP(B101,[1]Printers!L:L,[1]Printers!O:O,1,0,),ROUND(VLOOKUP(C101,[1]!T_Resins[#Data],4,FALSE)/VLOOKUP(A101,[1]!T_Printers[#Data],5,FALSE),1),ROUND(VLOOKUP(C101,[1]!T_Resins[#Data],4,FALSE)/VLOOKUP(A101,[1]!T_Printers[#Data],5,FALSE),1)&gt;_xlfn.XLOOKUP(B101,[1]Printers!L:L,[1]Printers!O:O,1,0,),"")),"")</f>
        <v/>
      </c>
      <c r="J101" t="str">
        <f>IFERROR(IF(ROUND(_xlfn.XLOOKUP([1]Parameters!B101,[1]Printers!L:L,[1]Printers!Q:Q,,0)*I101/10,0)*10&lt;_xlfn.XLOOKUP([1]Parameters!B101,[1]Printers!L:L,[1]Printers!P:P,,0),ROUND(_xlfn.XLOOKUP([1]Parameters!B101,[1]Printers!L:L,[1]Printers!Q:Q,,0)*I101/10,0)*10,_xlfn.XLOOKUP([1]Parameters!B101,[1]Printers!L:L,[1]Printers!P:P,,0)),"")</f>
        <v/>
      </c>
      <c r="K101">
        <f>IF(SUM(E101:J101)&lt;&gt;0,VLOOKUP(A101,[1]!T_Printers[#Data],10,FALSE)+VLOOKUP(C101,[1]!T_Resins[#Data],10,FALSE),"")</f>
        <v>3</v>
      </c>
      <c r="L101">
        <f>IF(SUM(E101:J101)&lt;&gt;0,VLOOKUP(A101,[1]!T_Printers[#Data],11,FALSE),"")</f>
        <v>5</v>
      </c>
      <c r="M101">
        <f>IF(SUM(E101:J101)&lt;&gt;0,VLOOKUP(C101,[1]!T_Resins[#Data],8,FALSE),"")</f>
        <v>120</v>
      </c>
      <c r="N101">
        <f>IF(_xlfn.XLOOKUP(B101,[1]Printers!$L:$L,[1]Printers!$R:$R,0,0)&gt;0,[1]Parameters!M101,IF(SUM(E101:J101)&lt;&gt;0,VLOOKUP(C101,[1]!T_Resins[#Data],9,FALSE),""))</f>
        <v>180</v>
      </c>
      <c r="O101" t="str">
        <f t="shared" si="1"/>
        <v>AnycubicPhotonD2</v>
      </c>
    </row>
    <row r="102" spans="1:15" x14ac:dyDescent="0.25">
      <c r="A102" t="str">
        <f t="array" ref="A102">IF(ROW()-1&gt;COUNTA([1]!T_Printers[Printers])*COUNTA([1]!T_Resins[Resins]),"",INDEX([1]!T_Printers[Printers],INT((ROW()-2)/COUNTA([1]!T_Resins[Resins])+1)))</f>
        <v>Anycubic Photon D2</v>
      </c>
      <c r="B102" t="str">
        <f>_xlfn.XLOOKUP(A102,[1]!T_Printers[Printers],[1]!T_Printers[Icon link],,0)</f>
        <v>AnycubicPhotonD2</v>
      </c>
      <c r="C102" t="str">
        <f t="array" ref="C102">IF(ROW()-1&gt;COUNTA([1]!T_Printers[Printers])*COUNTA([1]!T_Resins[Resins]),"",INDEX([1]!T_Resins[Resins],MOD(ROW()-2,COUNTA([1]!T_Resins[Resins]))+1))</f>
        <v>Dental Model Bone</v>
      </c>
      <c r="D102">
        <f>IF(SUM(E102:J102)&lt;&gt;0,IF(ROW()-1&gt;COUNTA([1]!T_Printers[Printers])*COUNTA([1]!T_Resins[Resins]),"",2),"")</f>
        <v>2</v>
      </c>
      <c r="E102" cm="1">
        <f t="array" ref="E102">IFERROR(IF(ROW()-1&gt;COUNTA([1]!T_Printers[Printers])*COUNTA([1]!T_Resins[Resins]),"",_xlfn.IFS(ROUND(VLOOKUP(C102,[1]!T_Resins[#Data],2,FALSE)/VLOOKUP(A102,[1]!T_Printers[#Data],5,FALSE),1)&lt;=_xlfn.XLOOKUP(B102,[1]Printers!L:L,[1]Printers!O:O,1,0,),ROUND(VLOOKUP(C102,[1]!T_Resins[#Data],2,FALSE)/VLOOKUP(A102,[1]!T_Printers[#Data],5,FALSE),1),ROUND(VLOOKUP(C102,[1]!T_Resins[#Data],2,FALSE)/VLOOKUP(A102,[1]!T_Printers[#Data],5,FALSE),1)&gt;_xlfn.XLOOKUP(B102,[1]Printers!L:L,[1]Printers!O:O,1,0,),10)),"Используйте слой 100 мкм")</f>
        <v>3.9</v>
      </c>
      <c r="F102">
        <f>IFERROR(IF(ROUND(_xlfn.XLOOKUP([1]Parameters!B102,[1]Printers!L:L,[1]Printers!Q:Q,,0)*E102/10,0)*10&lt;_xlfn.XLOOKUP([1]Parameters!B102,[1]Printers!L:L,[1]Printers!P:P,,0),ROUND(_xlfn.XLOOKUP([1]Parameters!B102,[1]Printers!L:L,[1]Printers!Q:Q,,0)*E102/10,0)*10,_xlfn.XLOOKUP([1]Parameters!B102,[1]Printers!L:L,[1]Printers!P:P,,0)),"")</f>
        <v>40</v>
      </c>
      <c r="G102" cm="1">
        <f t="array" ref="G102">IFERROR(IF(ROW()-1&gt;COUNTA([1]!T_Printers[Printers])*COUNTA([1]!T_Resins[Resins]),"",_xlfn.IFS(ROUND(VLOOKUP(C102,[1]!T_Resins[#Data],3,FALSE)/VLOOKUP(A102,[1]!T_Printers[#Data],5,FALSE),1)&lt;=_xlfn.XLOOKUP(B102,[1]Printers!L:L,[1]Printers!O:O,1,0,),ROUND(VLOOKUP(C102,[1]!T_Resins[#Data],3,FALSE)/VLOOKUP(A102,[1]!T_Printers[#Data],5,FALSE),1),ROUND(VLOOKUP(C102,[1]!T_Resins[#Data],3,FALSE)/VLOOKUP(A102,[1]!T_Printers[#Data],5,FALSE),1)&gt;_xlfn.XLOOKUP(B102,[1]Printers!L:L,[1]Printers!O:O,1,0,),10)),"")</f>
        <v>5.0999999999999996</v>
      </c>
      <c r="H102">
        <f>IFERROR(IF(ROUND(_xlfn.XLOOKUP([1]Parameters!B102,[1]Printers!L:L,[1]Printers!Q:Q,,0)*G102/10,0)*10&lt;_xlfn.XLOOKUP([1]Parameters!B102,[1]Printers!L:L,[1]Printers!P:P,,0),ROUND(_xlfn.XLOOKUP([1]Parameters!B102,[1]Printers!L:L,[1]Printers!Q:Q,,0)*G102/10,0)*10,_xlfn.XLOOKUP([1]Parameters!B102,[1]Printers!L:L,[1]Printers!P:P,,0)),"")</f>
        <v>50</v>
      </c>
      <c r="I102" s="3" t="str" cm="1">
        <f t="array" ref="I102">IFERROR(IF(ROW()-1&gt;COUNTA([1]!T_Printers[Printers])*COUNTA([1]!T_Resins[Resins]),"",_xlfn.IFS(ROUND(VLOOKUP(C102,[1]!T_Resins[#Data],4,FALSE)/VLOOKUP(A102,[1]!T_Printers[#Data],5,FALSE),1)&lt;=_xlfn.XLOOKUP(B102,[1]Printers!L:L,[1]Printers!O:O,1,0,),ROUND(VLOOKUP(C102,[1]!T_Resins[#Data],4,FALSE)/VLOOKUP(A102,[1]!T_Printers[#Data],5,FALSE),1),ROUND(VLOOKUP(C102,[1]!T_Resins[#Data],4,FALSE)/VLOOKUP(A102,[1]!T_Printers[#Data],5,FALSE),1)&gt;_xlfn.XLOOKUP(B102,[1]Printers!L:L,[1]Printers!O:O,1,0,),"")),"")</f>
        <v/>
      </c>
      <c r="J102" t="str">
        <f>IFERROR(IF(ROUND(_xlfn.XLOOKUP([1]Parameters!B102,[1]Printers!L:L,[1]Printers!Q:Q,,0)*I102/10,0)*10&lt;_xlfn.XLOOKUP([1]Parameters!B102,[1]Printers!L:L,[1]Printers!P:P,,0),ROUND(_xlfn.XLOOKUP([1]Parameters!B102,[1]Printers!L:L,[1]Printers!Q:Q,,0)*I102/10,0)*10,_xlfn.XLOOKUP([1]Parameters!B102,[1]Printers!L:L,[1]Printers!P:P,,0)),"")</f>
        <v/>
      </c>
      <c r="K102">
        <f>IF(SUM(E102:J102)&lt;&gt;0,VLOOKUP(A102,[1]!T_Printers[#Data],10,FALSE)+VLOOKUP(C102,[1]!T_Resins[#Data],10,FALSE),"")</f>
        <v>3</v>
      </c>
      <c r="L102">
        <f>IF(SUM(E102:J102)&lt;&gt;0,VLOOKUP(A102,[1]!T_Printers[#Data],11,FALSE),"")</f>
        <v>5</v>
      </c>
      <c r="M102">
        <f>IF(SUM(E102:J102)&lt;&gt;0,VLOOKUP(C102,[1]!T_Resins[#Data],8,FALSE),"")</f>
        <v>120</v>
      </c>
      <c r="N102">
        <f>IF(_xlfn.XLOOKUP(B102,[1]Printers!$L:$L,[1]Printers!$R:$R,0,0)&gt;0,[1]Parameters!M102,IF(SUM(E102:J102)&lt;&gt;0,VLOOKUP(C102,[1]!T_Resins[#Data],9,FALSE),""))</f>
        <v>180</v>
      </c>
      <c r="O102" t="str">
        <f t="shared" si="1"/>
        <v>AnycubicPhotonD2</v>
      </c>
    </row>
    <row r="103" spans="1:15" x14ac:dyDescent="0.25">
      <c r="A103" t="str">
        <f t="array" ref="A103">IF(ROW()-1&gt;COUNTA([1]!T_Printers[Printers])*COUNTA([1]!T_Resins[Resins]),"",INDEX([1]!T_Printers[Printers],INT((ROW()-2)/COUNTA([1]!T_Resins[Resins])+1)))</f>
        <v>Anycubic Photon D2</v>
      </c>
      <c r="B103" t="str">
        <f>_xlfn.XLOOKUP(A103,[1]!T_Printers[Printers],[1]!T_Printers[Icon link],,0)</f>
        <v>AnycubicPhotonD2</v>
      </c>
      <c r="C103" t="str">
        <f t="array" ref="C103">IF(ROW()-1&gt;COUNTA([1]!T_Printers[Printers])*COUNTA([1]!T_Resins[Resins]),"",INDEX([1]!T_Resins[Resins],MOD(ROW()-2,COUNTA([1]!T_Resins[Resins]))+1))</f>
        <v>Dental Model Light Grey</v>
      </c>
      <c r="D103">
        <f>IF(SUM(E103:J103)&lt;&gt;0,IF(ROW()-1&gt;COUNTA([1]!T_Printers[Printers])*COUNTA([1]!T_Resins[Resins]),"",2),"")</f>
        <v>2</v>
      </c>
      <c r="E103" cm="1">
        <f t="array" ref="E103">IFERROR(IF(ROW()-1&gt;COUNTA([1]!T_Printers[Printers])*COUNTA([1]!T_Resins[Resins]),"",_xlfn.IFS(ROUND(VLOOKUP(C103,[1]!T_Resins[#Data],2,FALSE)/VLOOKUP(A103,[1]!T_Printers[#Data],5,FALSE),1)&lt;=_xlfn.XLOOKUP(B103,[1]Printers!L:L,[1]Printers!O:O,1,0,),ROUND(VLOOKUP(C103,[1]!T_Resins[#Data],2,FALSE)/VLOOKUP(A103,[1]!T_Printers[#Data],5,FALSE),1),ROUND(VLOOKUP(C103,[1]!T_Resins[#Data],2,FALSE)/VLOOKUP(A103,[1]!T_Printers[#Data],5,FALSE),1)&gt;_xlfn.XLOOKUP(B103,[1]Printers!L:L,[1]Printers!O:O,1,0,),10)),"Используйте слой 100 мкм")</f>
        <v>5</v>
      </c>
      <c r="F103">
        <f>IFERROR(IF(ROUND(_xlfn.XLOOKUP([1]Parameters!B103,[1]Printers!L:L,[1]Printers!Q:Q,,0)*E103/10,0)*10&lt;_xlfn.XLOOKUP([1]Parameters!B103,[1]Printers!L:L,[1]Printers!P:P,,0),ROUND(_xlfn.XLOOKUP([1]Parameters!B103,[1]Printers!L:L,[1]Printers!Q:Q,,0)*E103/10,0)*10,_xlfn.XLOOKUP([1]Parameters!B103,[1]Printers!L:L,[1]Printers!P:P,,0)),"")</f>
        <v>50</v>
      </c>
      <c r="G103" cm="1">
        <f t="array" ref="G103">IFERROR(IF(ROW()-1&gt;COUNTA([1]!T_Printers[Printers])*COUNTA([1]!T_Resins[Resins]),"",_xlfn.IFS(ROUND(VLOOKUP(C103,[1]!T_Resins[#Data],3,FALSE)/VLOOKUP(A103,[1]!T_Printers[#Data],5,FALSE),1)&lt;=_xlfn.XLOOKUP(B103,[1]Printers!L:L,[1]Printers!O:O,1,0,),ROUND(VLOOKUP(C103,[1]!T_Resins[#Data],3,FALSE)/VLOOKUP(A103,[1]!T_Printers[#Data],5,FALSE),1),ROUND(VLOOKUP(C103,[1]!T_Resins[#Data],3,FALSE)/VLOOKUP(A103,[1]!T_Printers[#Data],5,FALSE),1)&gt;_xlfn.XLOOKUP(B103,[1]Printers!L:L,[1]Printers!O:O,1,0,),10)),"")</f>
        <v>6.4</v>
      </c>
      <c r="H103">
        <f>IFERROR(IF(ROUND(_xlfn.XLOOKUP([1]Parameters!B103,[1]Printers!L:L,[1]Printers!Q:Q,,0)*G103/10,0)*10&lt;_xlfn.XLOOKUP([1]Parameters!B103,[1]Printers!L:L,[1]Printers!P:P,,0),ROUND(_xlfn.XLOOKUP([1]Parameters!B103,[1]Printers!L:L,[1]Printers!Q:Q,,0)*G103/10,0)*10,_xlfn.XLOOKUP([1]Parameters!B103,[1]Printers!L:L,[1]Printers!P:P,,0)),"")</f>
        <v>60</v>
      </c>
      <c r="I103" s="3" t="str" cm="1">
        <f t="array" ref="I103">IFERROR(IF(ROW()-1&gt;COUNTA([1]!T_Printers[Printers])*COUNTA([1]!T_Resins[Resins]),"",_xlfn.IFS(ROUND(VLOOKUP(C103,[1]!T_Resins[#Data],4,FALSE)/VLOOKUP(A103,[1]!T_Printers[#Data],5,FALSE),1)&lt;=_xlfn.XLOOKUP(B103,[1]Printers!L:L,[1]Printers!O:O,1,0,),ROUND(VLOOKUP(C103,[1]!T_Resins[#Data],4,FALSE)/VLOOKUP(A103,[1]!T_Printers[#Data],5,FALSE),1),ROUND(VLOOKUP(C103,[1]!T_Resins[#Data],4,FALSE)/VLOOKUP(A103,[1]!T_Printers[#Data],5,FALSE),1)&gt;_xlfn.XLOOKUP(B103,[1]Printers!L:L,[1]Printers!O:O,1,0,),"")),"")</f>
        <v/>
      </c>
      <c r="J103" t="str">
        <f>IFERROR(IF(ROUND(_xlfn.XLOOKUP([1]Parameters!B103,[1]Printers!L:L,[1]Printers!Q:Q,,0)*I103/10,0)*10&lt;_xlfn.XLOOKUP([1]Parameters!B103,[1]Printers!L:L,[1]Printers!P:P,,0),ROUND(_xlfn.XLOOKUP([1]Parameters!B103,[1]Printers!L:L,[1]Printers!Q:Q,,0)*I103/10,0)*10,_xlfn.XLOOKUP([1]Parameters!B103,[1]Printers!L:L,[1]Printers!P:P,,0)),"")</f>
        <v/>
      </c>
      <c r="K103">
        <f>IF(SUM(E103:J103)&lt;&gt;0,VLOOKUP(A103,[1]!T_Printers[#Data],10,FALSE)+VLOOKUP(C103,[1]!T_Resins[#Data],10,FALSE),"")</f>
        <v>3</v>
      </c>
      <c r="L103">
        <f>IF(SUM(E103:J103)&lt;&gt;0,VLOOKUP(A103,[1]!T_Printers[#Data],11,FALSE),"")</f>
        <v>5</v>
      </c>
      <c r="M103">
        <f>IF(SUM(E103:J103)&lt;&gt;0,VLOOKUP(C103,[1]!T_Resins[#Data],8,FALSE),"")</f>
        <v>120</v>
      </c>
      <c r="N103">
        <f>IF(_xlfn.XLOOKUP(B103,[1]Printers!$L:$L,[1]Printers!$R:$R,0,0)&gt;0,[1]Parameters!M103,IF(SUM(E103:J103)&lt;&gt;0,VLOOKUP(C103,[1]!T_Resins[#Data],9,FALSE),""))</f>
        <v>180</v>
      </c>
      <c r="O103" t="str">
        <f t="shared" si="1"/>
        <v>AnycubicPhotonD2</v>
      </c>
    </row>
    <row r="104" spans="1:15" x14ac:dyDescent="0.25">
      <c r="A104" t="str">
        <f t="array" ref="A104">IF(ROW()-1&gt;COUNTA([1]!T_Printers[Printers])*COUNTA([1]!T_Resins[Resins]),"",INDEX([1]!T_Printers[Printers],INT((ROW()-2)/COUNTA([1]!T_Resins[Resins])+1)))</f>
        <v>Anycubic Photon D2</v>
      </c>
      <c r="B104" t="str">
        <f>_xlfn.XLOOKUP(A104,[1]!T_Printers[Printers],[1]!T_Printers[Icon link],,0)</f>
        <v>AnycubicPhotonD2</v>
      </c>
      <c r="C104" t="str">
        <f t="array" ref="C104">IF(ROW()-1&gt;COUNTA([1]!T_Printers[Printers])*COUNTA([1]!T_Resins[Resins]),"",INDEX([1]!T_Resins[Resins],MOD(ROW()-2,COUNTA([1]!T_Resins[Resins]))+1))</f>
        <v>Dental Peach</v>
      </c>
      <c r="D104">
        <f>IF(SUM(E104:J104)&lt;&gt;0,IF(ROW()-1&gt;COUNTA([1]!T_Printers[Printers])*COUNTA([1]!T_Resins[Resins]),"",2),"")</f>
        <v>2</v>
      </c>
      <c r="E104" cm="1">
        <f t="array" ref="E104">IFERROR(IF(ROW()-1&gt;COUNTA([1]!T_Printers[Printers])*COUNTA([1]!T_Resins[Resins]),"",_xlfn.IFS(ROUND(VLOOKUP(C104,[1]!T_Resins[#Data],2,FALSE)/VLOOKUP(A104,[1]!T_Printers[#Data],5,FALSE),1)&lt;=_xlfn.XLOOKUP(B104,[1]Printers!L:L,[1]Printers!O:O,1,0,),ROUND(VLOOKUP(C104,[1]!T_Resins[#Data],2,FALSE)/VLOOKUP(A104,[1]!T_Printers[#Data],5,FALSE),1),ROUND(VLOOKUP(C104,[1]!T_Resins[#Data],2,FALSE)/VLOOKUP(A104,[1]!T_Printers[#Data],5,FALSE),1)&gt;_xlfn.XLOOKUP(B104,[1]Printers!L:L,[1]Printers!O:O,1,0,),10)),"Используйте слой 100 мкм")</f>
        <v>6.3</v>
      </c>
      <c r="F104">
        <f>IFERROR(IF(ROUND(_xlfn.XLOOKUP([1]Parameters!B104,[1]Printers!L:L,[1]Printers!Q:Q,,0)*E104/10,0)*10&lt;_xlfn.XLOOKUP([1]Parameters!B104,[1]Printers!L:L,[1]Printers!P:P,,0),ROUND(_xlfn.XLOOKUP([1]Parameters!B104,[1]Printers!L:L,[1]Printers!Q:Q,,0)*E104/10,0)*10,_xlfn.XLOOKUP([1]Parameters!B104,[1]Printers!L:L,[1]Printers!P:P,,0)),"")</f>
        <v>60</v>
      </c>
      <c r="G104" cm="1">
        <f t="array" ref="G104">IFERROR(IF(ROW()-1&gt;COUNTA([1]!T_Printers[Printers])*COUNTA([1]!T_Resins[Resins]),"",_xlfn.IFS(ROUND(VLOOKUP(C104,[1]!T_Resins[#Data],3,FALSE)/VLOOKUP(A104,[1]!T_Printers[#Data],5,FALSE),1)&lt;=_xlfn.XLOOKUP(B104,[1]Printers!L:L,[1]Printers!O:O,1,0,),ROUND(VLOOKUP(C104,[1]!T_Resins[#Data],3,FALSE)/VLOOKUP(A104,[1]!T_Printers[#Data],5,FALSE),1),ROUND(VLOOKUP(C104,[1]!T_Resins[#Data],3,FALSE)/VLOOKUP(A104,[1]!T_Printers[#Data],5,FALSE),1)&gt;_xlfn.XLOOKUP(B104,[1]Printers!L:L,[1]Printers!O:O,1,0,),10)),"")</f>
        <v>8.3000000000000007</v>
      </c>
      <c r="H104">
        <f>IFERROR(IF(ROUND(_xlfn.XLOOKUP([1]Parameters!B104,[1]Printers!L:L,[1]Printers!Q:Q,,0)*G104/10,0)*10&lt;_xlfn.XLOOKUP([1]Parameters!B104,[1]Printers!L:L,[1]Printers!P:P,,0),ROUND(_xlfn.XLOOKUP([1]Parameters!B104,[1]Printers!L:L,[1]Printers!Q:Q,,0)*G104/10,0)*10,_xlfn.XLOOKUP([1]Parameters!B104,[1]Printers!L:L,[1]Printers!P:P,,0)),"")</f>
        <v>70</v>
      </c>
      <c r="I104" s="3" t="str" cm="1">
        <f t="array" ref="I104">IFERROR(IF(ROW()-1&gt;COUNTA([1]!T_Printers[Printers])*COUNTA([1]!T_Resins[Resins]),"",_xlfn.IFS(ROUND(VLOOKUP(C104,[1]!T_Resins[#Data],4,FALSE)/VLOOKUP(A104,[1]!T_Printers[#Data],5,FALSE),1)&lt;=_xlfn.XLOOKUP(B104,[1]Printers!L:L,[1]Printers!O:O,1,0,),ROUND(VLOOKUP(C104,[1]!T_Resins[#Data],4,FALSE)/VLOOKUP(A104,[1]!T_Printers[#Data],5,FALSE),1),ROUND(VLOOKUP(C104,[1]!T_Resins[#Data],4,FALSE)/VLOOKUP(A104,[1]!T_Printers[#Data],5,FALSE),1)&gt;_xlfn.XLOOKUP(B104,[1]Printers!L:L,[1]Printers!O:O,1,0,),"")),"")</f>
        <v/>
      </c>
      <c r="J104" t="str">
        <f>IFERROR(IF(ROUND(_xlfn.XLOOKUP([1]Parameters!B104,[1]Printers!L:L,[1]Printers!Q:Q,,0)*I104/10,0)*10&lt;_xlfn.XLOOKUP([1]Parameters!B104,[1]Printers!L:L,[1]Printers!P:P,,0),ROUND(_xlfn.XLOOKUP([1]Parameters!B104,[1]Printers!L:L,[1]Printers!Q:Q,,0)*I104/10,0)*10,_xlfn.XLOOKUP([1]Parameters!B104,[1]Printers!L:L,[1]Printers!P:P,,0)),"")</f>
        <v/>
      </c>
      <c r="K104">
        <f>IF(SUM(E104:J104)&lt;&gt;0,VLOOKUP(A104,[1]!T_Printers[#Data],10,FALSE)+VLOOKUP(C104,[1]!T_Resins[#Data],10,FALSE),"")</f>
        <v>3</v>
      </c>
      <c r="L104">
        <f>IF(SUM(E104:J104)&lt;&gt;0,VLOOKUP(A104,[1]!T_Printers[#Data],11,FALSE),"")</f>
        <v>5</v>
      </c>
      <c r="M104">
        <f>IF(SUM(E104:J104)&lt;&gt;0,VLOOKUP(C104,[1]!T_Resins[#Data],8,FALSE),"")</f>
        <v>120</v>
      </c>
      <c r="N104">
        <f>IF(_xlfn.XLOOKUP(B104,[1]Printers!$L:$L,[1]Printers!$R:$R,0,0)&gt;0,[1]Parameters!M104,IF(SUM(E104:J104)&lt;&gt;0,VLOOKUP(C104,[1]!T_Resins[#Data],9,FALSE),""))</f>
        <v>180</v>
      </c>
      <c r="O104" t="str">
        <f t="shared" si="1"/>
        <v>AnycubicPhotonD2</v>
      </c>
    </row>
    <row r="105" spans="1:15" x14ac:dyDescent="0.25">
      <c r="A105" t="str">
        <f t="array" ref="A105">IF(ROW()-1&gt;COUNTA([1]!T_Printers[Printers])*COUNTA([1]!T_Resins[Resins]),"",INDEX([1]!T_Printers[Printers],INT((ROW()-2)/COUNTA([1]!T_Resins[Resins])+1)))</f>
        <v>Anycubic Photon D2</v>
      </c>
      <c r="B105" t="str">
        <f>_xlfn.XLOOKUP(A105,[1]!T_Printers[Printers],[1]!T_Printers[Icon link],,0)</f>
        <v>AnycubicPhotonD2</v>
      </c>
      <c r="C105" t="str">
        <f t="array" ref="C105">IF(ROW()-1&gt;COUNTA([1]!T_Printers[Printers])*COUNTA([1]!T_Resins[Resins]),"",INDEX([1]!T_Resins[Resins],MOD(ROW()-2,COUNTA([1]!T_Resins[Resins]))+1))</f>
        <v>Dental Pink</v>
      </c>
      <c r="D105">
        <f>IF(SUM(E105:J105)&lt;&gt;0,IF(ROW()-1&gt;COUNTA([1]!T_Printers[Printers])*COUNTA([1]!T_Resins[Resins]),"",2),"")</f>
        <v>2</v>
      </c>
      <c r="E105" cm="1">
        <f t="array" ref="E105">IFERROR(IF(ROW()-1&gt;COUNTA([1]!T_Printers[Printers])*COUNTA([1]!T_Resins[Resins]),"",_xlfn.IFS(ROUND(VLOOKUP(C105,[1]!T_Resins[#Data],2,FALSE)/VLOOKUP(A105,[1]!T_Printers[#Data],5,FALSE),1)&lt;=_xlfn.XLOOKUP(B105,[1]Printers!L:L,[1]Printers!O:O,1,0,),ROUND(VLOOKUP(C105,[1]!T_Resins[#Data],2,FALSE)/VLOOKUP(A105,[1]!T_Printers[#Data],5,FALSE),1),ROUND(VLOOKUP(C105,[1]!T_Resins[#Data],2,FALSE)/VLOOKUP(A105,[1]!T_Printers[#Data],5,FALSE),1)&gt;_xlfn.XLOOKUP(B105,[1]Printers!L:L,[1]Printers!O:O,1,0,),10)),"Используйте слой 100 мкм")</f>
        <v>4</v>
      </c>
      <c r="F105">
        <f>IFERROR(IF(ROUND(_xlfn.XLOOKUP([1]Parameters!B105,[1]Printers!L:L,[1]Printers!Q:Q,,0)*E105/10,0)*10&lt;_xlfn.XLOOKUP([1]Parameters!B105,[1]Printers!L:L,[1]Printers!P:P,,0),ROUND(_xlfn.XLOOKUP([1]Parameters!B105,[1]Printers!L:L,[1]Printers!Q:Q,,0)*E105/10,0)*10,_xlfn.XLOOKUP([1]Parameters!B105,[1]Printers!L:L,[1]Printers!P:P,,0)),"")</f>
        <v>40</v>
      </c>
      <c r="G105" cm="1">
        <f t="array" ref="G105">IFERROR(IF(ROW()-1&gt;COUNTA([1]!T_Printers[Printers])*COUNTA([1]!T_Resins[Resins]),"",_xlfn.IFS(ROUND(VLOOKUP(C105,[1]!T_Resins[#Data],3,FALSE)/VLOOKUP(A105,[1]!T_Printers[#Data],5,FALSE),1)&lt;=_xlfn.XLOOKUP(B105,[1]Printers!L:L,[1]Printers!O:O,1,0,),ROUND(VLOOKUP(C105,[1]!T_Resins[#Data],3,FALSE)/VLOOKUP(A105,[1]!T_Printers[#Data],5,FALSE),1),ROUND(VLOOKUP(C105,[1]!T_Resins[#Data],3,FALSE)/VLOOKUP(A105,[1]!T_Printers[#Data],5,FALSE),1)&gt;_xlfn.XLOOKUP(B105,[1]Printers!L:L,[1]Printers!O:O,1,0,),10)),"")</f>
        <v>5.2</v>
      </c>
      <c r="H105">
        <f>IFERROR(IF(ROUND(_xlfn.XLOOKUP([1]Parameters!B105,[1]Printers!L:L,[1]Printers!Q:Q,,0)*G105/10,0)*10&lt;_xlfn.XLOOKUP([1]Parameters!B105,[1]Printers!L:L,[1]Printers!P:P,,0),ROUND(_xlfn.XLOOKUP([1]Parameters!B105,[1]Printers!L:L,[1]Printers!Q:Q,,0)*G105/10,0)*10,_xlfn.XLOOKUP([1]Parameters!B105,[1]Printers!L:L,[1]Printers!P:P,,0)),"")</f>
        <v>50</v>
      </c>
      <c r="I105" s="3" t="str" cm="1">
        <f t="array" ref="I105">IFERROR(IF(ROW()-1&gt;COUNTA([1]!T_Printers[Printers])*COUNTA([1]!T_Resins[Resins]),"",_xlfn.IFS(ROUND(VLOOKUP(C105,[1]!T_Resins[#Data],4,FALSE)/VLOOKUP(A105,[1]!T_Printers[#Data],5,FALSE),1)&lt;=_xlfn.XLOOKUP(B105,[1]Printers!L:L,[1]Printers!O:O,1,0,),ROUND(VLOOKUP(C105,[1]!T_Resins[#Data],4,FALSE)/VLOOKUP(A105,[1]!T_Printers[#Data],5,FALSE),1),ROUND(VLOOKUP(C105,[1]!T_Resins[#Data],4,FALSE)/VLOOKUP(A105,[1]!T_Printers[#Data],5,FALSE),1)&gt;_xlfn.XLOOKUP(B105,[1]Printers!L:L,[1]Printers!O:O,1,0,),"")),"")</f>
        <v/>
      </c>
      <c r="J105" t="str">
        <f>IFERROR(IF(ROUND(_xlfn.XLOOKUP([1]Parameters!B105,[1]Printers!L:L,[1]Printers!Q:Q,,0)*I105/10,0)*10&lt;_xlfn.XLOOKUP([1]Parameters!B105,[1]Printers!L:L,[1]Printers!P:P,,0),ROUND(_xlfn.XLOOKUP([1]Parameters!B105,[1]Printers!L:L,[1]Printers!Q:Q,,0)*I105/10,0)*10,_xlfn.XLOOKUP([1]Parameters!B105,[1]Printers!L:L,[1]Printers!P:P,,0)),"")</f>
        <v/>
      </c>
      <c r="K105">
        <f>IF(SUM(E105:J105)&lt;&gt;0,VLOOKUP(A105,[1]!T_Printers[#Data],10,FALSE)+VLOOKUP(C105,[1]!T_Resins[#Data],10,FALSE),"")</f>
        <v>2</v>
      </c>
      <c r="L105">
        <f>IF(SUM(E105:J105)&lt;&gt;0,VLOOKUP(A105,[1]!T_Printers[#Data],11,FALSE),"")</f>
        <v>5</v>
      </c>
      <c r="M105">
        <f>IF(SUM(E105:J105)&lt;&gt;0,VLOOKUP(C105,[1]!T_Resins[#Data],8,FALSE),"")</f>
        <v>120</v>
      </c>
      <c r="N105">
        <f>IF(_xlfn.XLOOKUP(B105,[1]Printers!$L:$L,[1]Printers!$R:$R,0,0)&gt;0,[1]Parameters!M105,IF(SUM(E105:J105)&lt;&gt;0,VLOOKUP(C105,[1]!T_Resins[#Data],9,FALSE),""))</f>
        <v>180</v>
      </c>
      <c r="O105" t="str">
        <f t="shared" si="1"/>
        <v>AnycubicPhotonD2</v>
      </c>
    </row>
    <row r="106" spans="1:15" x14ac:dyDescent="0.25">
      <c r="A106" t="str">
        <f t="array" ref="A106">IF(ROW()-1&gt;COUNTA([1]!T_Printers[Printers])*COUNTA([1]!T_Resins[Resins]),"",INDEX([1]!T_Printers[Printers],INT((ROW()-2)/COUNTA([1]!T_Resins[Resins])+1)))</f>
        <v>Anycubic Photon D2</v>
      </c>
      <c r="B106" t="str">
        <f>_xlfn.XLOOKUP(A106,[1]!T_Printers[Printers],[1]!T_Printers[Icon link],,0)</f>
        <v>AnycubicPhotonD2</v>
      </c>
      <c r="C106" t="str">
        <f t="array" ref="C106">IF(ROW()-1&gt;COUNTA([1]!T_Printers[Printers])*COUNTA([1]!T_Resins[Resins]),"",INDEX([1]!T_Resins[Resins],MOD(ROW()-2,COUNTA([1]!T_Resins[Resins]))+1))</f>
        <v>Dental Soft Pink</v>
      </c>
      <c r="D106">
        <f>IF(SUM(E106:J106)&lt;&gt;0,IF(ROW()-1&gt;COUNTA([1]!T_Printers[Printers])*COUNTA([1]!T_Resins[Resins]),"",2),"")</f>
        <v>2</v>
      </c>
      <c r="E106" cm="1">
        <f t="array" ref="E106">IFERROR(IF(ROW()-1&gt;COUNTA([1]!T_Printers[Printers])*COUNTA([1]!T_Resins[Resins]),"",_xlfn.IFS(ROUND(VLOOKUP(C106,[1]!T_Resins[#Data],2,FALSE)/VLOOKUP(A106,[1]!T_Printers[#Data],5,FALSE),1)&lt;=_xlfn.XLOOKUP(B106,[1]Printers!L:L,[1]Printers!O:O,1,0,),ROUND(VLOOKUP(C106,[1]!T_Resins[#Data],2,FALSE)/VLOOKUP(A106,[1]!T_Printers[#Data],5,FALSE),1),ROUND(VLOOKUP(C106,[1]!T_Resins[#Data],2,FALSE)/VLOOKUP(A106,[1]!T_Printers[#Data],5,FALSE),1)&gt;_xlfn.XLOOKUP(B106,[1]Printers!L:L,[1]Printers!O:O,1,0,),10)),"Используйте слой 100 мкм")</f>
        <v>6</v>
      </c>
      <c r="F106">
        <f>IFERROR(IF(ROUND(_xlfn.XLOOKUP([1]Parameters!B106,[1]Printers!L:L,[1]Printers!Q:Q,,0)*E106/10,0)*10&lt;_xlfn.XLOOKUP([1]Parameters!B106,[1]Printers!L:L,[1]Printers!P:P,,0),ROUND(_xlfn.XLOOKUP([1]Parameters!B106,[1]Printers!L:L,[1]Printers!Q:Q,,0)*E106/10,0)*10,_xlfn.XLOOKUP([1]Parameters!B106,[1]Printers!L:L,[1]Printers!P:P,,0)),"")</f>
        <v>50</v>
      </c>
      <c r="G106" cm="1">
        <f t="array" ref="G106">IFERROR(IF(ROW()-1&gt;COUNTA([1]!T_Printers[Printers])*COUNTA([1]!T_Resins[Resins]),"",_xlfn.IFS(ROUND(VLOOKUP(C106,[1]!T_Resins[#Data],3,FALSE)/VLOOKUP(A106,[1]!T_Printers[#Data],5,FALSE),1)&lt;=_xlfn.XLOOKUP(B106,[1]Printers!L:L,[1]Printers!O:O,1,0,),ROUND(VLOOKUP(C106,[1]!T_Resins[#Data],3,FALSE)/VLOOKUP(A106,[1]!T_Printers[#Data],5,FALSE),1),ROUND(VLOOKUP(C106,[1]!T_Resins[#Data],3,FALSE)/VLOOKUP(A106,[1]!T_Printers[#Data],5,FALSE),1)&gt;_xlfn.XLOOKUP(B106,[1]Printers!L:L,[1]Printers!O:O,1,0,),10)),"")</f>
        <v>7.7</v>
      </c>
      <c r="H106">
        <f>IFERROR(IF(ROUND(_xlfn.XLOOKUP([1]Parameters!B106,[1]Printers!L:L,[1]Printers!Q:Q,,0)*G106/10,0)*10&lt;_xlfn.XLOOKUP([1]Parameters!B106,[1]Printers!L:L,[1]Printers!P:P,,0),ROUND(_xlfn.XLOOKUP([1]Parameters!B106,[1]Printers!L:L,[1]Printers!Q:Q,,0)*G106/10,0)*10,_xlfn.XLOOKUP([1]Parameters!B106,[1]Printers!L:L,[1]Printers!P:P,,0)),"")</f>
        <v>70</v>
      </c>
      <c r="I106" s="3" t="str" cm="1">
        <f t="array" ref="I106">IFERROR(IF(ROW()-1&gt;COUNTA([1]!T_Printers[Printers])*COUNTA([1]!T_Resins[Resins]),"",_xlfn.IFS(ROUND(VLOOKUP(C106,[1]!T_Resins[#Data],4,FALSE)/VLOOKUP(A106,[1]!T_Printers[#Data],5,FALSE),1)&lt;=_xlfn.XLOOKUP(B106,[1]Printers!L:L,[1]Printers!O:O,1,0,),ROUND(VLOOKUP(C106,[1]!T_Resins[#Data],4,FALSE)/VLOOKUP(A106,[1]!T_Printers[#Data],5,FALSE),1),ROUND(VLOOKUP(C106,[1]!T_Resins[#Data],4,FALSE)/VLOOKUP(A106,[1]!T_Printers[#Data],5,FALSE),1)&gt;_xlfn.XLOOKUP(B106,[1]Printers!L:L,[1]Printers!O:O,1,0,),"")),"")</f>
        <v/>
      </c>
      <c r="J106" t="str">
        <f>IFERROR(IF(ROUND(_xlfn.XLOOKUP([1]Parameters!B106,[1]Printers!L:L,[1]Printers!Q:Q,,0)*I106/10,0)*10&lt;_xlfn.XLOOKUP([1]Parameters!B106,[1]Printers!L:L,[1]Printers!P:P,,0),ROUND(_xlfn.XLOOKUP([1]Parameters!B106,[1]Printers!L:L,[1]Printers!Q:Q,,0)*I106/10,0)*10,_xlfn.XLOOKUP([1]Parameters!B106,[1]Printers!L:L,[1]Printers!P:P,,0)),"")</f>
        <v/>
      </c>
      <c r="K106">
        <f>IF(SUM(E106:J106)&lt;&gt;0,VLOOKUP(A106,[1]!T_Printers[#Data],10,FALSE)+VLOOKUP(C106,[1]!T_Resins[#Data],10,FALSE),"")</f>
        <v>2</v>
      </c>
      <c r="L106">
        <f>IF(SUM(E106:J106)&lt;&gt;0,VLOOKUP(A106,[1]!T_Printers[#Data],11,FALSE),"")</f>
        <v>5</v>
      </c>
      <c r="M106">
        <f>IF(SUM(E106:J106)&lt;&gt;0,VLOOKUP(C106,[1]!T_Resins[#Data],8,FALSE),"")</f>
        <v>60</v>
      </c>
      <c r="N106">
        <f>IF(_xlfn.XLOOKUP(B106,[1]Printers!$L:$L,[1]Printers!$R:$R,0,0)&gt;0,[1]Parameters!M106,IF(SUM(E106:J106)&lt;&gt;0,VLOOKUP(C106,[1]!T_Resins[#Data],9,FALSE),""))</f>
        <v>60</v>
      </c>
      <c r="O106" t="str">
        <f t="shared" si="1"/>
        <v>AnycubicPhotonD2</v>
      </c>
    </row>
    <row r="107" spans="1:15" x14ac:dyDescent="0.25">
      <c r="A107" t="str">
        <f t="array" ref="A107">IF(ROW()-1&gt;COUNTA([1]!T_Printers[Printers])*COUNTA([1]!T_Resins[Resins]),"",INDEX([1]!T_Printers[Printers],INT((ROW()-2)/COUNTA([1]!T_Resins[Resins])+1)))</f>
        <v>Anycubic Photon D2</v>
      </c>
      <c r="B107" t="str">
        <f>_xlfn.XLOOKUP(A107,[1]!T_Printers[Printers],[1]!T_Printers[Icon link],,0)</f>
        <v>AnycubicPhotonD2</v>
      </c>
      <c r="C107" t="str">
        <f t="array" ref="C107">IF(ROW()-1&gt;COUNTA([1]!T_Printers[Printers])*COUNTA([1]!T_Resins[Resins]),"",INDEX([1]!T_Resins[Resins],MOD(ROW()-2,COUNTA([1]!T_Resins[Resins]))+1))</f>
        <v>Dental Sand A1-A2</v>
      </c>
      <c r="D107">
        <f>IF(SUM(E107:J107)&lt;&gt;0,IF(ROW()-1&gt;COUNTA([1]!T_Printers[Printers])*COUNTA([1]!T_Resins[Resins]),"",2),"")</f>
        <v>2</v>
      </c>
      <c r="E107" cm="1">
        <f t="array" ref="E107">IFERROR(IF(ROW()-1&gt;COUNTA([1]!T_Printers[Printers])*COUNTA([1]!T_Resins[Resins]),"",_xlfn.IFS(ROUND(VLOOKUP(C107,[1]!T_Resins[#Data],2,FALSE)/VLOOKUP(A107,[1]!T_Printers[#Data],5,FALSE),1)&lt;=_xlfn.XLOOKUP(B107,[1]Printers!L:L,[1]Printers!O:O,1,0,),ROUND(VLOOKUP(C107,[1]!T_Resins[#Data],2,FALSE)/VLOOKUP(A107,[1]!T_Printers[#Data],5,FALSE),1),ROUND(VLOOKUP(C107,[1]!T_Resins[#Data],2,FALSE)/VLOOKUP(A107,[1]!T_Printers[#Data],5,FALSE),1)&gt;_xlfn.XLOOKUP(B107,[1]Printers!L:L,[1]Printers!O:O,1,0,),10)),"Используйте слой 100 мкм")</f>
        <v>3.4</v>
      </c>
      <c r="F107">
        <f>IFERROR(IF(ROUND(_xlfn.XLOOKUP([1]Parameters!B107,[1]Printers!L:L,[1]Printers!Q:Q,,0)*E107/10,0)*10&lt;_xlfn.XLOOKUP([1]Parameters!B107,[1]Printers!L:L,[1]Printers!P:P,,0),ROUND(_xlfn.XLOOKUP([1]Parameters!B107,[1]Printers!L:L,[1]Printers!Q:Q,,0)*E107/10,0)*10,_xlfn.XLOOKUP([1]Parameters!B107,[1]Printers!L:L,[1]Printers!P:P,,0)),"")</f>
        <v>30</v>
      </c>
      <c r="G107" cm="1">
        <f t="array" ref="G107">IFERROR(IF(ROW()-1&gt;COUNTA([1]!T_Printers[Printers])*COUNTA([1]!T_Resins[Resins]),"",_xlfn.IFS(ROUND(VLOOKUP(C107,[1]!T_Resins[#Data],3,FALSE)/VLOOKUP(A107,[1]!T_Printers[#Data],5,FALSE),1)&lt;=_xlfn.XLOOKUP(B107,[1]Printers!L:L,[1]Printers!O:O,1,0,),ROUND(VLOOKUP(C107,[1]!T_Resins[#Data],3,FALSE)/VLOOKUP(A107,[1]!T_Printers[#Data],5,FALSE),1),ROUND(VLOOKUP(C107,[1]!T_Resins[#Data],3,FALSE)/VLOOKUP(A107,[1]!T_Printers[#Data],5,FALSE),1)&gt;_xlfn.XLOOKUP(B107,[1]Printers!L:L,[1]Printers!O:O,1,0,),10)),"")</f>
        <v>4.4000000000000004</v>
      </c>
      <c r="H107">
        <f>IFERROR(IF(ROUND(_xlfn.XLOOKUP([1]Parameters!B107,[1]Printers!L:L,[1]Printers!Q:Q,,0)*G107/10,0)*10&lt;_xlfn.XLOOKUP([1]Parameters!B107,[1]Printers!L:L,[1]Printers!P:P,,0),ROUND(_xlfn.XLOOKUP([1]Parameters!B107,[1]Printers!L:L,[1]Printers!Q:Q,,0)*G107/10,0)*10,_xlfn.XLOOKUP([1]Parameters!B107,[1]Printers!L:L,[1]Printers!P:P,,0)),"")</f>
        <v>40</v>
      </c>
      <c r="I107" s="3" t="str" cm="1">
        <f t="array" ref="I107">IFERROR(IF(ROW()-1&gt;COUNTA([1]!T_Printers[Printers])*COUNTA([1]!T_Resins[Resins]),"",_xlfn.IFS(ROUND(VLOOKUP(C107,[1]!T_Resins[#Data],4,FALSE)/VLOOKUP(A107,[1]!T_Printers[#Data],5,FALSE),1)&lt;=_xlfn.XLOOKUP(B107,[1]Printers!L:L,[1]Printers!O:O,1,0,),ROUND(VLOOKUP(C107,[1]!T_Resins[#Data],4,FALSE)/VLOOKUP(A107,[1]!T_Printers[#Data],5,FALSE),1),ROUND(VLOOKUP(C107,[1]!T_Resins[#Data],4,FALSE)/VLOOKUP(A107,[1]!T_Printers[#Data],5,FALSE),1)&gt;_xlfn.XLOOKUP(B107,[1]Printers!L:L,[1]Printers!O:O,1,0,),"")),"")</f>
        <v/>
      </c>
      <c r="J107" t="str">
        <f>IFERROR(IF(ROUND(_xlfn.XLOOKUP([1]Parameters!B107,[1]Printers!L:L,[1]Printers!Q:Q,,0)*I107/10,0)*10&lt;_xlfn.XLOOKUP([1]Parameters!B107,[1]Printers!L:L,[1]Printers!P:P,,0),ROUND(_xlfn.XLOOKUP([1]Parameters!B107,[1]Printers!L:L,[1]Printers!Q:Q,,0)*I107/10,0)*10,_xlfn.XLOOKUP([1]Parameters!B107,[1]Printers!L:L,[1]Printers!P:P,,0)),"")</f>
        <v/>
      </c>
      <c r="K107">
        <f>IF(SUM(E107:J107)&lt;&gt;0,VLOOKUP(A107,[1]!T_Printers[#Data],10,FALSE)+VLOOKUP(C107,[1]!T_Resins[#Data],10,FALSE),"")</f>
        <v>3</v>
      </c>
      <c r="L107">
        <f>IF(SUM(E107:J107)&lt;&gt;0,VLOOKUP(A107,[1]!T_Printers[#Data],11,FALSE),"")</f>
        <v>5</v>
      </c>
      <c r="M107">
        <f>IF(SUM(E107:J107)&lt;&gt;0,VLOOKUP(C107,[1]!T_Resins[#Data],8,FALSE),"")</f>
        <v>120</v>
      </c>
      <c r="N107">
        <f>IF(_xlfn.XLOOKUP(B107,[1]Printers!$L:$L,[1]Printers!$R:$R,0,0)&gt;0,[1]Parameters!M107,IF(SUM(E107:J107)&lt;&gt;0,VLOOKUP(C107,[1]!T_Resins[#Data],9,FALSE),""))</f>
        <v>180</v>
      </c>
      <c r="O107" t="str">
        <f t="shared" si="1"/>
        <v>AnycubicPhotonD2</v>
      </c>
    </row>
    <row r="108" spans="1:15" x14ac:dyDescent="0.25">
      <c r="A108" t="str">
        <f t="array" ref="A108">IF(ROW()-1&gt;COUNTA([1]!T_Printers[Printers])*COUNTA([1]!T_Resins[Resins]),"",INDEX([1]!T_Printers[Printers],INT((ROW()-2)/COUNTA([1]!T_Resins[Resins])+1)))</f>
        <v>Anycubic Photon D2</v>
      </c>
      <c r="B108" t="str">
        <f>_xlfn.XLOOKUP(A108,[1]!T_Printers[Printers],[1]!T_Printers[Icon link],,0)</f>
        <v>AnycubicPhotonD2</v>
      </c>
      <c r="C108" t="str">
        <f t="array" ref="C108">IF(ROW()-1&gt;COUNTA([1]!T_Printers[Printers])*COUNTA([1]!T_Resins[Resins]),"",INDEX([1]!T_Resins[Resins],MOD(ROW()-2,COUNTA([1]!T_Resins[Resins]))+1))</f>
        <v xml:space="preserve">Dental Sand A1-A2 (Обновленная версия) </v>
      </c>
      <c r="D108">
        <f>IF(SUM(E108:J108)&lt;&gt;0,IF(ROW()-1&gt;COUNTA([1]!T_Printers[Printers])*COUNTA([1]!T_Resins[Resins]),"",2),"")</f>
        <v>2</v>
      </c>
      <c r="E108" cm="1">
        <f t="array" ref="E108">IFERROR(IF(ROW()-1&gt;COUNTA([1]!T_Printers[Printers])*COUNTA([1]!T_Resins[Resins]),"",_xlfn.IFS(ROUND(VLOOKUP(C108,[1]!T_Resins[#Data],2,FALSE)/VLOOKUP(A108,[1]!T_Printers[#Data],5,FALSE),1)&lt;=_xlfn.XLOOKUP(B108,[1]Printers!L:L,[1]Printers!O:O,1,0,),ROUND(VLOOKUP(C108,[1]!T_Resins[#Data],2,FALSE)/VLOOKUP(A108,[1]!T_Printers[#Data],5,FALSE),1),ROUND(VLOOKUP(C108,[1]!T_Resins[#Data],2,FALSE)/VLOOKUP(A108,[1]!T_Printers[#Data],5,FALSE),1)&gt;_xlfn.XLOOKUP(B108,[1]Printers!L:L,[1]Printers!O:O,1,0,),10)),"Используйте слой 100 мкм")</f>
        <v>9.1</v>
      </c>
      <c r="F108">
        <f>IFERROR(IF(ROUND(_xlfn.XLOOKUP([1]Parameters!B108,[1]Printers!L:L,[1]Printers!Q:Q,,0)*E108/10,0)*10&lt;_xlfn.XLOOKUP([1]Parameters!B108,[1]Printers!L:L,[1]Printers!P:P,,0),ROUND(_xlfn.XLOOKUP([1]Parameters!B108,[1]Printers!L:L,[1]Printers!Q:Q,,0)*E108/10,0)*10,_xlfn.XLOOKUP([1]Parameters!B108,[1]Printers!L:L,[1]Printers!P:P,,0)),"")</f>
        <v>80</v>
      </c>
      <c r="G108" cm="1">
        <f t="array" ref="G108">IFERROR(IF(ROW()-1&gt;COUNTA([1]!T_Printers[Printers])*COUNTA([1]!T_Resins[Resins]),"",_xlfn.IFS(ROUND(VLOOKUP(C108,[1]!T_Resins[#Data],3,FALSE)/VLOOKUP(A108,[1]!T_Printers[#Data],5,FALSE),1)&lt;=_xlfn.XLOOKUP(B108,[1]Printers!L:L,[1]Printers!O:O,1,0,),ROUND(VLOOKUP(C108,[1]!T_Resins[#Data],3,FALSE)/VLOOKUP(A108,[1]!T_Printers[#Data],5,FALSE),1),ROUND(VLOOKUP(C108,[1]!T_Resins[#Data],3,FALSE)/VLOOKUP(A108,[1]!T_Printers[#Data],5,FALSE),1)&gt;_xlfn.XLOOKUP(B108,[1]Printers!L:L,[1]Printers!O:O,1,0,),10)),"")</f>
        <v>9.6</v>
      </c>
      <c r="H108">
        <f>IFERROR(IF(ROUND(_xlfn.XLOOKUP([1]Parameters!B108,[1]Printers!L:L,[1]Printers!Q:Q,,0)*G108/10,0)*10&lt;_xlfn.XLOOKUP([1]Parameters!B108,[1]Printers!L:L,[1]Printers!P:P,,0),ROUND(_xlfn.XLOOKUP([1]Parameters!B108,[1]Printers!L:L,[1]Printers!Q:Q,,0)*G108/10,0)*10,_xlfn.XLOOKUP([1]Parameters!B108,[1]Printers!L:L,[1]Printers!P:P,,0)),"")</f>
        <v>90</v>
      </c>
      <c r="I108" s="3" t="str" cm="1">
        <f t="array" ref="I108">IFERROR(IF(ROW()-1&gt;COUNTA([1]!T_Printers[Printers])*COUNTA([1]!T_Resins[Resins]),"",_xlfn.IFS(ROUND(VLOOKUP(C108,[1]!T_Resins[#Data],4,FALSE)/VLOOKUP(A108,[1]!T_Printers[#Data],5,FALSE),1)&lt;=_xlfn.XLOOKUP(B108,[1]Printers!L:L,[1]Printers!O:O,1,0,),ROUND(VLOOKUP(C108,[1]!T_Resins[#Data],4,FALSE)/VLOOKUP(A108,[1]!T_Printers[#Data],5,FALSE),1),ROUND(VLOOKUP(C108,[1]!T_Resins[#Data],4,FALSE)/VLOOKUP(A108,[1]!T_Printers[#Data],5,FALSE),1)&gt;_xlfn.XLOOKUP(B108,[1]Printers!L:L,[1]Printers!O:O,1,0,),"")),"")</f>
        <v/>
      </c>
      <c r="J108" t="str">
        <f>IFERROR(IF(ROUND(_xlfn.XLOOKUP([1]Parameters!B108,[1]Printers!L:L,[1]Printers!Q:Q,,0)*I108/10,0)*10&lt;_xlfn.XLOOKUP([1]Parameters!B108,[1]Printers!L:L,[1]Printers!P:P,,0),ROUND(_xlfn.XLOOKUP([1]Parameters!B108,[1]Printers!L:L,[1]Printers!Q:Q,,0)*I108/10,0)*10,_xlfn.XLOOKUP([1]Parameters!B108,[1]Printers!L:L,[1]Printers!P:P,,0)),"")</f>
        <v/>
      </c>
      <c r="K108">
        <f>IF(SUM(E108:J108)&lt;&gt;0,VLOOKUP(A108,[1]!T_Printers[#Data],10,FALSE)+VLOOKUP(C108,[1]!T_Resins[#Data],10,FALSE),"")</f>
        <v>3</v>
      </c>
      <c r="L108">
        <f>IF(SUM(E108:J108)&lt;&gt;0,VLOOKUP(A108,[1]!T_Printers[#Data],11,FALSE),"")</f>
        <v>5</v>
      </c>
      <c r="M108">
        <f>IF(SUM(E108:J108)&lt;&gt;0,VLOOKUP(C108,[1]!T_Resins[#Data],8,FALSE),"")</f>
        <v>120</v>
      </c>
      <c r="N108">
        <f>IF(_xlfn.XLOOKUP(B108,[1]Printers!$L:$L,[1]Printers!$R:$R,0,0)&gt;0,[1]Parameters!M108,IF(SUM(E108:J108)&lt;&gt;0,VLOOKUP(C108,[1]!T_Resins[#Data],9,FALSE),""))</f>
        <v>180</v>
      </c>
      <c r="O108" t="str">
        <f t="shared" si="1"/>
        <v>AnycubicPhotonD2</v>
      </c>
    </row>
    <row r="109" spans="1:15" x14ac:dyDescent="0.25">
      <c r="A109" t="str">
        <f t="array" ref="A109">IF(ROW()-1&gt;COUNTA([1]!T_Printers[Printers])*COUNTA([1]!T_Resins[Resins]),"",INDEX([1]!T_Printers[Printers],INT((ROW()-2)/COUNTA([1]!T_Resins[Resins])+1)))</f>
        <v>Anycubic Photon D2</v>
      </c>
      <c r="B109" t="str">
        <f>_xlfn.XLOOKUP(A109,[1]!T_Printers[Printers],[1]!T_Printers[Icon link],,0)</f>
        <v>AnycubicPhotonD2</v>
      </c>
      <c r="C109" t="str">
        <f t="array" ref="C109">IF(ROW()-1&gt;COUNTA([1]!T_Printers[Printers])*COUNTA([1]!T_Resins[Resins]),"",INDEX([1]!T_Resins[Resins],MOD(ROW()-2,COUNTA([1]!T_Resins[Resins]))+1))</f>
        <v>Dental Sand A3</v>
      </c>
      <c r="D109">
        <f>IF(SUM(E109:J109)&lt;&gt;0,IF(ROW()-1&gt;COUNTA([1]!T_Printers[Printers])*COUNTA([1]!T_Resins[Resins]),"",2),"")</f>
        <v>2</v>
      </c>
      <c r="E109" cm="1">
        <f t="array" ref="E109">IFERROR(IF(ROW()-1&gt;COUNTA([1]!T_Printers[Printers])*COUNTA([1]!T_Resins[Resins]),"",_xlfn.IFS(ROUND(VLOOKUP(C109,[1]!T_Resins[#Data],2,FALSE)/VLOOKUP(A109,[1]!T_Printers[#Data],5,FALSE),1)&lt;=_xlfn.XLOOKUP(B109,[1]Printers!L:L,[1]Printers!O:O,1,0,),ROUND(VLOOKUP(C109,[1]!T_Resins[#Data],2,FALSE)/VLOOKUP(A109,[1]!T_Printers[#Data],5,FALSE),1),ROUND(VLOOKUP(C109,[1]!T_Resins[#Data],2,FALSE)/VLOOKUP(A109,[1]!T_Printers[#Data],5,FALSE),1)&gt;_xlfn.XLOOKUP(B109,[1]Printers!L:L,[1]Printers!O:O,1,0,),10)),"Используйте слой 100 мкм")</f>
        <v>3.4</v>
      </c>
      <c r="F109">
        <f>IFERROR(IF(ROUND(_xlfn.XLOOKUP([1]Parameters!B109,[1]Printers!L:L,[1]Printers!Q:Q,,0)*E109/10,0)*10&lt;_xlfn.XLOOKUP([1]Parameters!B109,[1]Printers!L:L,[1]Printers!P:P,,0),ROUND(_xlfn.XLOOKUP([1]Parameters!B109,[1]Printers!L:L,[1]Printers!Q:Q,,0)*E109/10,0)*10,_xlfn.XLOOKUP([1]Parameters!B109,[1]Printers!L:L,[1]Printers!P:P,,0)),"")</f>
        <v>30</v>
      </c>
      <c r="G109" cm="1">
        <f t="array" ref="G109">IFERROR(IF(ROW()-1&gt;COUNTA([1]!T_Printers[Printers])*COUNTA([1]!T_Resins[Resins]),"",_xlfn.IFS(ROUND(VLOOKUP(C109,[1]!T_Resins[#Data],3,FALSE)/VLOOKUP(A109,[1]!T_Printers[#Data],5,FALSE),1)&lt;=_xlfn.XLOOKUP(B109,[1]Printers!L:L,[1]Printers!O:O,1,0,),ROUND(VLOOKUP(C109,[1]!T_Resins[#Data],3,FALSE)/VLOOKUP(A109,[1]!T_Printers[#Data],5,FALSE),1),ROUND(VLOOKUP(C109,[1]!T_Resins[#Data],3,FALSE)/VLOOKUP(A109,[1]!T_Printers[#Data],5,FALSE),1)&gt;_xlfn.XLOOKUP(B109,[1]Printers!L:L,[1]Printers!O:O,1,0,),10)),"")</f>
        <v>4.4000000000000004</v>
      </c>
      <c r="H109">
        <f>IFERROR(IF(ROUND(_xlfn.XLOOKUP([1]Parameters!B109,[1]Printers!L:L,[1]Printers!Q:Q,,0)*G109/10,0)*10&lt;_xlfn.XLOOKUP([1]Parameters!B109,[1]Printers!L:L,[1]Printers!P:P,,0),ROUND(_xlfn.XLOOKUP([1]Parameters!B109,[1]Printers!L:L,[1]Printers!Q:Q,,0)*G109/10,0)*10,_xlfn.XLOOKUP([1]Parameters!B109,[1]Printers!L:L,[1]Printers!P:P,,0)),"")</f>
        <v>40</v>
      </c>
      <c r="I109" s="3" t="str" cm="1">
        <f t="array" ref="I109">IFERROR(IF(ROW()-1&gt;COUNTA([1]!T_Printers[Printers])*COUNTA([1]!T_Resins[Resins]),"",_xlfn.IFS(ROUND(VLOOKUP(C109,[1]!T_Resins[#Data],4,FALSE)/VLOOKUP(A109,[1]!T_Printers[#Data],5,FALSE),1)&lt;=_xlfn.XLOOKUP(B109,[1]Printers!L:L,[1]Printers!O:O,1,0,),ROUND(VLOOKUP(C109,[1]!T_Resins[#Data],4,FALSE)/VLOOKUP(A109,[1]!T_Printers[#Data],5,FALSE),1),ROUND(VLOOKUP(C109,[1]!T_Resins[#Data],4,FALSE)/VLOOKUP(A109,[1]!T_Printers[#Data],5,FALSE),1)&gt;_xlfn.XLOOKUP(B109,[1]Printers!L:L,[1]Printers!O:O,1,0,),"")),"")</f>
        <v/>
      </c>
      <c r="J109" t="str">
        <f>IFERROR(IF(ROUND(_xlfn.XLOOKUP([1]Parameters!B109,[1]Printers!L:L,[1]Printers!Q:Q,,0)*I109/10,0)*10&lt;_xlfn.XLOOKUP([1]Parameters!B109,[1]Printers!L:L,[1]Printers!P:P,,0),ROUND(_xlfn.XLOOKUP([1]Parameters!B109,[1]Printers!L:L,[1]Printers!Q:Q,,0)*I109/10,0)*10,_xlfn.XLOOKUP([1]Parameters!B109,[1]Printers!L:L,[1]Printers!P:P,,0)),"")</f>
        <v/>
      </c>
      <c r="K109">
        <f>IF(SUM(E109:J109)&lt;&gt;0,VLOOKUP(A109,[1]!T_Printers[#Data],10,FALSE)+VLOOKUP(C109,[1]!T_Resins[#Data],10,FALSE),"")</f>
        <v>3</v>
      </c>
      <c r="L109">
        <f>IF(SUM(E109:J109)&lt;&gt;0,VLOOKUP(A109,[1]!T_Printers[#Data],11,FALSE),"")</f>
        <v>5</v>
      </c>
      <c r="M109">
        <f>IF(SUM(E109:J109)&lt;&gt;0,VLOOKUP(C109,[1]!T_Resins[#Data],8,FALSE),"")</f>
        <v>120</v>
      </c>
      <c r="N109">
        <f>IF(_xlfn.XLOOKUP(B109,[1]Printers!$L:$L,[1]Printers!$R:$R,0,0)&gt;0,[1]Parameters!M109,IF(SUM(E109:J109)&lt;&gt;0,VLOOKUP(C109,[1]!T_Resins[#Data],9,FALSE),""))</f>
        <v>180</v>
      </c>
      <c r="O109" t="str">
        <f t="shared" si="1"/>
        <v>AnycubicPhotonD2</v>
      </c>
    </row>
    <row r="110" spans="1:15" x14ac:dyDescent="0.25">
      <c r="A110" t="str">
        <f t="array" ref="A110">IF(ROW()-1&gt;COUNTA([1]!T_Printers[Printers])*COUNTA([1]!T_Resins[Resins]),"",INDEX([1]!T_Printers[Printers],INT((ROW()-2)/COUNTA([1]!T_Resins[Resins])+1)))</f>
        <v>Anycubic Photon D2</v>
      </c>
      <c r="B110" t="str">
        <f>_xlfn.XLOOKUP(A110,[1]!T_Printers[Printers],[1]!T_Printers[Icon link],,0)</f>
        <v>AnycubicPhotonD2</v>
      </c>
      <c r="C110" t="str">
        <f t="array" ref="C110">IF(ROW()-1&gt;COUNTA([1]!T_Printers[Printers])*COUNTA([1]!T_Resins[Resins]),"",INDEX([1]!T_Resins[Resins],MOD(ROW()-2,COUNTA([1]!T_Resins[Resins]))+1))</f>
        <v xml:space="preserve">Dental Sand A3 (Обновленная версия) </v>
      </c>
      <c r="D110">
        <f>IF(SUM(E110:J110)&lt;&gt;0,IF(ROW()-1&gt;COUNTA([1]!T_Printers[Printers])*COUNTA([1]!T_Resins[Resins]),"",2),"")</f>
        <v>2</v>
      </c>
      <c r="E110" cm="1">
        <f t="array" ref="E110">IFERROR(IF(ROW()-1&gt;COUNTA([1]!T_Printers[Printers])*COUNTA([1]!T_Resins[Resins]),"",_xlfn.IFS(ROUND(VLOOKUP(C110,[1]!T_Resins[#Data],2,FALSE)/VLOOKUP(A110,[1]!T_Printers[#Data],5,FALSE),1)&lt;=_xlfn.XLOOKUP(B110,[1]Printers!L:L,[1]Printers!O:O,1,0,),ROUND(VLOOKUP(C110,[1]!T_Resins[#Data],2,FALSE)/VLOOKUP(A110,[1]!T_Printers[#Data],5,FALSE),1),ROUND(VLOOKUP(C110,[1]!T_Resins[#Data],2,FALSE)/VLOOKUP(A110,[1]!T_Printers[#Data],5,FALSE),1)&gt;_xlfn.XLOOKUP(B110,[1]Printers!L:L,[1]Printers!O:O,1,0,),10)),"Используйте слой 100 мкм")</f>
        <v>9.1</v>
      </c>
      <c r="F110">
        <f>IFERROR(IF(ROUND(_xlfn.XLOOKUP([1]Parameters!B110,[1]Printers!L:L,[1]Printers!Q:Q,,0)*E110/10,0)*10&lt;_xlfn.XLOOKUP([1]Parameters!B110,[1]Printers!L:L,[1]Printers!P:P,,0),ROUND(_xlfn.XLOOKUP([1]Parameters!B110,[1]Printers!L:L,[1]Printers!Q:Q,,0)*E110/10,0)*10,_xlfn.XLOOKUP([1]Parameters!B110,[1]Printers!L:L,[1]Printers!P:P,,0)),"")</f>
        <v>80</v>
      </c>
      <c r="G110" cm="1">
        <f t="array" ref="G110">IFERROR(IF(ROW()-1&gt;COUNTA([1]!T_Printers[Printers])*COUNTA([1]!T_Resins[Resins]),"",_xlfn.IFS(ROUND(VLOOKUP(C110,[1]!T_Resins[#Data],3,FALSE)/VLOOKUP(A110,[1]!T_Printers[#Data],5,FALSE),1)&lt;=_xlfn.XLOOKUP(B110,[1]Printers!L:L,[1]Printers!O:O,1,0,),ROUND(VLOOKUP(C110,[1]!T_Resins[#Data],3,FALSE)/VLOOKUP(A110,[1]!T_Printers[#Data],5,FALSE),1),ROUND(VLOOKUP(C110,[1]!T_Resins[#Data],3,FALSE)/VLOOKUP(A110,[1]!T_Printers[#Data],5,FALSE),1)&gt;_xlfn.XLOOKUP(B110,[1]Printers!L:L,[1]Printers!O:O,1,0,),10)),"")</f>
        <v>9.6</v>
      </c>
      <c r="H110">
        <f>IFERROR(IF(ROUND(_xlfn.XLOOKUP([1]Parameters!B110,[1]Printers!L:L,[1]Printers!Q:Q,,0)*G110/10,0)*10&lt;_xlfn.XLOOKUP([1]Parameters!B110,[1]Printers!L:L,[1]Printers!P:P,,0),ROUND(_xlfn.XLOOKUP([1]Parameters!B110,[1]Printers!L:L,[1]Printers!Q:Q,,0)*G110/10,0)*10,_xlfn.XLOOKUP([1]Parameters!B110,[1]Printers!L:L,[1]Printers!P:P,,0)),"")</f>
        <v>90</v>
      </c>
      <c r="I110" s="3" t="str" cm="1">
        <f t="array" ref="I110">IFERROR(IF(ROW()-1&gt;COUNTA([1]!T_Printers[Printers])*COUNTA([1]!T_Resins[Resins]),"",_xlfn.IFS(ROUND(VLOOKUP(C110,[1]!T_Resins[#Data],4,FALSE)/VLOOKUP(A110,[1]!T_Printers[#Data],5,FALSE),1)&lt;=_xlfn.XLOOKUP(B110,[1]Printers!L:L,[1]Printers!O:O,1,0,),ROUND(VLOOKUP(C110,[1]!T_Resins[#Data],4,FALSE)/VLOOKUP(A110,[1]!T_Printers[#Data],5,FALSE),1),ROUND(VLOOKUP(C110,[1]!T_Resins[#Data],4,FALSE)/VLOOKUP(A110,[1]!T_Printers[#Data],5,FALSE),1)&gt;_xlfn.XLOOKUP(B110,[1]Printers!L:L,[1]Printers!O:O,1,0,),"")),"")</f>
        <v/>
      </c>
      <c r="J110" t="str">
        <f>IFERROR(IF(ROUND(_xlfn.XLOOKUP([1]Parameters!B110,[1]Printers!L:L,[1]Printers!Q:Q,,0)*I110/10,0)*10&lt;_xlfn.XLOOKUP([1]Parameters!B110,[1]Printers!L:L,[1]Printers!P:P,,0),ROUND(_xlfn.XLOOKUP([1]Parameters!B110,[1]Printers!L:L,[1]Printers!Q:Q,,0)*I110/10,0)*10,_xlfn.XLOOKUP([1]Parameters!B110,[1]Printers!L:L,[1]Printers!P:P,,0)),"")</f>
        <v/>
      </c>
      <c r="K110">
        <f>IF(SUM(E110:J110)&lt;&gt;0,VLOOKUP(A110,[1]!T_Printers[#Data],10,FALSE)+VLOOKUP(C110,[1]!T_Resins[#Data],10,FALSE),"")</f>
        <v>3</v>
      </c>
      <c r="L110">
        <f>IF(SUM(E110:J110)&lt;&gt;0,VLOOKUP(A110,[1]!T_Printers[#Data],11,FALSE),"")</f>
        <v>5</v>
      </c>
      <c r="M110">
        <f>IF(SUM(E110:J110)&lt;&gt;0,VLOOKUP(C110,[1]!T_Resins[#Data],8,FALSE),"")</f>
        <v>120</v>
      </c>
      <c r="N110">
        <f>IF(_xlfn.XLOOKUP(B110,[1]Printers!$L:$L,[1]Printers!$R:$R,0,0)&gt;0,[1]Parameters!M110,IF(SUM(E110:J110)&lt;&gt;0,VLOOKUP(C110,[1]!T_Resins[#Data],9,FALSE),""))</f>
        <v>180</v>
      </c>
      <c r="O110" t="str">
        <f t="shared" si="1"/>
        <v>AnycubicPhotonD2</v>
      </c>
    </row>
    <row r="111" spans="1:15" x14ac:dyDescent="0.25">
      <c r="A111" t="str">
        <f t="array" ref="A111">IF(ROW()-1&gt;COUNTA([1]!T_Printers[Printers])*COUNTA([1]!T_Resins[Resins]),"",INDEX([1]!T_Printers[Printers],INT((ROW()-2)/COUNTA([1]!T_Resins[Resins])+1)))</f>
        <v>Anycubic Photon D2</v>
      </c>
      <c r="B111" t="str">
        <f>_xlfn.XLOOKUP(A111,[1]!T_Printers[Printers],[1]!T_Printers[Icon link],,0)</f>
        <v>AnycubicPhotonD2</v>
      </c>
      <c r="C111" t="str">
        <f t="array" ref="C111">IF(ROW()-1&gt;COUNTA([1]!T_Printers[Printers])*COUNTA([1]!T_Resins[Resins]),"",INDEX([1]!T_Resins[Resins],MOD(ROW()-2,COUNTA([1]!T_Resins[Resins]))+1))</f>
        <v>Dental Sand Pro A1-A2 (Crown LT)</v>
      </c>
      <c r="D111">
        <f>IF(SUM(E111:J111)&lt;&gt;0,IF(ROW()-1&gt;COUNTA([1]!T_Printers[Printers])*COUNTA([1]!T_Resins[Resins]),"",2),"")</f>
        <v>2</v>
      </c>
      <c r="E111" cm="1">
        <f t="array" ref="E111">IFERROR(IF(ROW()-1&gt;COUNTA([1]!T_Printers[Printers])*COUNTA([1]!T_Resins[Resins]),"",_xlfn.IFS(ROUND(VLOOKUP(C111,[1]!T_Resins[#Data],2,FALSE)/VLOOKUP(A111,[1]!T_Printers[#Data],5,FALSE),1)&lt;=_xlfn.XLOOKUP(B111,[1]Printers!L:L,[1]Printers!O:O,1,0,),ROUND(VLOOKUP(C111,[1]!T_Resins[#Data],2,FALSE)/VLOOKUP(A111,[1]!T_Printers[#Data],5,FALSE),1),ROUND(VLOOKUP(C111,[1]!T_Resins[#Data],2,FALSE)/VLOOKUP(A111,[1]!T_Printers[#Data],5,FALSE),1)&gt;_xlfn.XLOOKUP(B111,[1]Printers!L:L,[1]Printers!O:O,1,0,),10)),"Используйте слой 100 мкм")</f>
        <v>15.1</v>
      </c>
      <c r="F111">
        <f>IFERROR(IF(ROUND(_xlfn.XLOOKUP([1]Parameters!B111,[1]Printers!L:L,[1]Printers!Q:Q,,0)*E111/10,0)*10&lt;_xlfn.XLOOKUP([1]Parameters!B111,[1]Printers!L:L,[1]Printers!P:P,,0),ROUND(_xlfn.XLOOKUP([1]Parameters!B111,[1]Printers!L:L,[1]Printers!Q:Q,,0)*E111/10,0)*10,_xlfn.XLOOKUP([1]Parameters!B111,[1]Printers!L:L,[1]Printers!P:P,,0)),"")</f>
        <v>100</v>
      </c>
      <c r="G111" cm="1">
        <f t="array" ref="G111">IFERROR(IF(ROW()-1&gt;COUNTA([1]!T_Printers[Printers])*COUNTA([1]!T_Resins[Resins]),"",_xlfn.IFS(ROUND(VLOOKUP(C111,[1]!T_Resins[#Data],3,FALSE)/VLOOKUP(A111,[1]!T_Printers[#Data],5,FALSE),1)&lt;=_xlfn.XLOOKUP(B111,[1]Printers!L:L,[1]Printers!O:O,1,0,),ROUND(VLOOKUP(C111,[1]!T_Resins[#Data],3,FALSE)/VLOOKUP(A111,[1]!T_Printers[#Data],5,FALSE),1),ROUND(VLOOKUP(C111,[1]!T_Resins[#Data],3,FALSE)/VLOOKUP(A111,[1]!T_Printers[#Data],5,FALSE),1)&gt;_xlfn.XLOOKUP(B111,[1]Printers!L:L,[1]Printers!O:O,1,0,),10)),"")</f>
        <v>21.7</v>
      </c>
      <c r="H111">
        <f>IFERROR(IF(ROUND(_xlfn.XLOOKUP([1]Parameters!B111,[1]Printers!L:L,[1]Printers!Q:Q,,0)*G111/10,0)*10&lt;_xlfn.XLOOKUP([1]Parameters!B111,[1]Printers!L:L,[1]Printers!P:P,,0),ROUND(_xlfn.XLOOKUP([1]Parameters!B111,[1]Printers!L:L,[1]Printers!Q:Q,,0)*G111/10,0)*10,_xlfn.XLOOKUP([1]Parameters!B111,[1]Printers!L:L,[1]Printers!P:P,,0)),"")</f>
        <v>100</v>
      </c>
      <c r="I111" s="3" t="str" cm="1">
        <f t="array" ref="I111">IFERROR(IF(ROW()-1&gt;COUNTA([1]!T_Printers[Printers])*COUNTA([1]!T_Resins[Resins]),"",_xlfn.IFS(ROUND(VLOOKUP(C111,[1]!T_Resins[#Data],4,FALSE)/VLOOKUP(A111,[1]!T_Printers[#Data],5,FALSE),1)&lt;=_xlfn.XLOOKUP(B111,[1]Printers!L:L,[1]Printers!O:O,1,0,),ROUND(VLOOKUP(C111,[1]!T_Resins[#Data],4,FALSE)/VLOOKUP(A111,[1]!T_Printers[#Data],5,FALSE),1),ROUND(VLOOKUP(C111,[1]!T_Resins[#Data],4,FALSE)/VLOOKUP(A111,[1]!T_Printers[#Data],5,FALSE),1)&gt;_xlfn.XLOOKUP(B111,[1]Printers!L:L,[1]Printers!O:O,1,0,),"")),"")</f>
        <v/>
      </c>
      <c r="J111" t="str">
        <f>IFERROR(IF(ROUND(_xlfn.XLOOKUP([1]Parameters!B111,[1]Printers!L:L,[1]Printers!Q:Q,,0)*I111/10,0)*10&lt;_xlfn.XLOOKUP([1]Parameters!B111,[1]Printers!L:L,[1]Printers!P:P,,0),ROUND(_xlfn.XLOOKUP([1]Parameters!B111,[1]Printers!L:L,[1]Printers!Q:Q,,0)*I111/10,0)*10,_xlfn.XLOOKUP([1]Parameters!B111,[1]Printers!L:L,[1]Printers!P:P,,0)),"")</f>
        <v/>
      </c>
      <c r="K111">
        <f>IF(SUM(E111:J111)&lt;&gt;0,VLOOKUP(A111,[1]!T_Printers[#Data],10,FALSE)+VLOOKUP(C111,[1]!T_Resins[#Data],10,FALSE),"")</f>
        <v>3</v>
      </c>
      <c r="L111">
        <f>IF(SUM(E111:J111)&lt;&gt;0,VLOOKUP(A111,[1]!T_Printers[#Data],11,FALSE),"")</f>
        <v>5</v>
      </c>
      <c r="M111">
        <f>IF(SUM(E111:J111)&lt;&gt;0,VLOOKUP(C111,[1]!T_Resins[#Data],8,FALSE),"")</f>
        <v>120</v>
      </c>
      <c r="N111">
        <f>IF(_xlfn.XLOOKUP(B111,[1]Printers!$L:$L,[1]Printers!$R:$R,0,0)&gt;0,[1]Parameters!M111,IF(SUM(E111:J111)&lt;&gt;0,VLOOKUP(C111,[1]!T_Resins[#Data],9,FALSE),""))</f>
        <v>180</v>
      </c>
      <c r="O111" t="str">
        <f t="shared" si="1"/>
        <v>AnycubicPhotonD2</v>
      </c>
    </row>
    <row r="112" spans="1:15" x14ac:dyDescent="0.25">
      <c r="A112" t="str">
        <f t="array" ref="A112">IF(ROW()-1&gt;COUNTA([1]!T_Printers[Printers])*COUNTA([1]!T_Resins[Resins]),"",INDEX([1]!T_Printers[Printers],INT((ROW()-2)/COUNTA([1]!T_Resins[Resins])+1)))</f>
        <v>Anycubic Photon D2</v>
      </c>
      <c r="B112" t="str">
        <f>_xlfn.XLOOKUP(A112,[1]!T_Printers[Printers],[1]!T_Printers[Icon link],,0)</f>
        <v>AnycubicPhotonD2</v>
      </c>
      <c r="C112" t="str">
        <f t="array" ref="C112">IF(ROW()-1&gt;COUNTA([1]!T_Printers[Printers])*COUNTA([1]!T_Resins[Resins]),"",INDEX([1]!T_Resins[Resins],MOD(ROW()-2,COUNTA([1]!T_Resins[Resins]))+1))</f>
        <v>Dental Sand Pro A3 (Crown LT)</v>
      </c>
      <c r="D112">
        <f>IF(SUM(E112:J112)&lt;&gt;0,IF(ROW()-1&gt;COUNTA([1]!T_Printers[Printers])*COUNTA([1]!T_Resins[Resins]),"",2),"")</f>
        <v>2</v>
      </c>
      <c r="E112" cm="1">
        <f t="array" ref="E112">IFERROR(IF(ROW()-1&gt;COUNTA([1]!T_Printers[Printers])*COUNTA([1]!T_Resins[Resins]),"",_xlfn.IFS(ROUND(VLOOKUP(C112,[1]!T_Resins[#Data],2,FALSE)/VLOOKUP(A112,[1]!T_Printers[#Data],5,FALSE),1)&lt;=_xlfn.XLOOKUP(B112,[1]Printers!L:L,[1]Printers!O:O,1,0,),ROUND(VLOOKUP(C112,[1]!T_Resins[#Data],2,FALSE)/VLOOKUP(A112,[1]!T_Printers[#Data],5,FALSE),1),ROUND(VLOOKUP(C112,[1]!T_Resins[#Data],2,FALSE)/VLOOKUP(A112,[1]!T_Printers[#Data],5,FALSE),1)&gt;_xlfn.XLOOKUP(B112,[1]Printers!L:L,[1]Printers!O:O,1,0,),10)),"Используйте слой 100 мкм")</f>
        <v>15.1</v>
      </c>
      <c r="F112">
        <f>IFERROR(IF(ROUND(_xlfn.XLOOKUP([1]Parameters!B112,[1]Printers!L:L,[1]Printers!Q:Q,,0)*E112/10,0)*10&lt;_xlfn.XLOOKUP([1]Parameters!B112,[1]Printers!L:L,[1]Printers!P:P,,0),ROUND(_xlfn.XLOOKUP([1]Parameters!B112,[1]Printers!L:L,[1]Printers!Q:Q,,0)*E112/10,0)*10,_xlfn.XLOOKUP([1]Parameters!B112,[1]Printers!L:L,[1]Printers!P:P,,0)),"")</f>
        <v>100</v>
      </c>
      <c r="G112" cm="1">
        <f t="array" ref="G112">IFERROR(IF(ROW()-1&gt;COUNTA([1]!T_Printers[Printers])*COUNTA([1]!T_Resins[Resins]),"",_xlfn.IFS(ROUND(VLOOKUP(C112,[1]!T_Resins[#Data],3,FALSE)/VLOOKUP(A112,[1]!T_Printers[#Data],5,FALSE),1)&lt;=_xlfn.XLOOKUP(B112,[1]Printers!L:L,[1]Printers!O:O,1,0,),ROUND(VLOOKUP(C112,[1]!T_Resins[#Data],3,FALSE)/VLOOKUP(A112,[1]!T_Printers[#Data],5,FALSE),1),ROUND(VLOOKUP(C112,[1]!T_Resins[#Data],3,FALSE)/VLOOKUP(A112,[1]!T_Printers[#Data],5,FALSE),1)&gt;_xlfn.XLOOKUP(B112,[1]Printers!L:L,[1]Printers!O:O,1,0,),10)),"")</f>
        <v>21.7</v>
      </c>
      <c r="H112">
        <f>IFERROR(IF(ROUND(_xlfn.XLOOKUP([1]Parameters!B112,[1]Printers!L:L,[1]Printers!Q:Q,,0)*G112/10,0)*10&lt;_xlfn.XLOOKUP([1]Parameters!B112,[1]Printers!L:L,[1]Printers!P:P,,0),ROUND(_xlfn.XLOOKUP([1]Parameters!B112,[1]Printers!L:L,[1]Printers!Q:Q,,0)*G112/10,0)*10,_xlfn.XLOOKUP([1]Parameters!B112,[1]Printers!L:L,[1]Printers!P:P,,0)),"")</f>
        <v>100</v>
      </c>
      <c r="I112" s="3" t="str" cm="1">
        <f t="array" ref="I112">IFERROR(IF(ROW()-1&gt;COUNTA([1]!T_Printers[Printers])*COUNTA([1]!T_Resins[Resins]),"",_xlfn.IFS(ROUND(VLOOKUP(C112,[1]!T_Resins[#Data],4,FALSE)/VLOOKUP(A112,[1]!T_Printers[#Data],5,FALSE),1)&lt;=_xlfn.XLOOKUP(B112,[1]Printers!L:L,[1]Printers!O:O,1,0,),ROUND(VLOOKUP(C112,[1]!T_Resins[#Data],4,FALSE)/VLOOKUP(A112,[1]!T_Printers[#Data],5,FALSE),1),ROUND(VLOOKUP(C112,[1]!T_Resins[#Data],4,FALSE)/VLOOKUP(A112,[1]!T_Printers[#Data],5,FALSE),1)&gt;_xlfn.XLOOKUP(B112,[1]Printers!L:L,[1]Printers!O:O,1,0,),"")),"")</f>
        <v/>
      </c>
      <c r="J112" t="str">
        <f>IFERROR(IF(ROUND(_xlfn.XLOOKUP([1]Parameters!B112,[1]Printers!L:L,[1]Printers!Q:Q,,0)*I112/10,0)*10&lt;_xlfn.XLOOKUP([1]Parameters!B112,[1]Printers!L:L,[1]Printers!P:P,,0),ROUND(_xlfn.XLOOKUP([1]Parameters!B112,[1]Printers!L:L,[1]Printers!Q:Q,,0)*I112/10,0)*10,_xlfn.XLOOKUP([1]Parameters!B112,[1]Printers!L:L,[1]Printers!P:P,,0)),"")</f>
        <v/>
      </c>
      <c r="K112">
        <f>IF(SUM(E112:J112)&lt;&gt;0,VLOOKUP(A112,[1]!T_Printers[#Data],10,FALSE)+VLOOKUP(C112,[1]!T_Resins[#Data],10,FALSE),"")</f>
        <v>3</v>
      </c>
      <c r="L112">
        <f>IF(SUM(E112:J112)&lt;&gt;0,VLOOKUP(A112,[1]!T_Printers[#Data],11,FALSE),"")</f>
        <v>5</v>
      </c>
      <c r="M112">
        <f>IF(SUM(E112:J112)&lt;&gt;0,VLOOKUP(C112,[1]!T_Resins[#Data],8,FALSE),"")</f>
        <v>120</v>
      </c>
      <c r="N112">
        <f>IF(_xlfn.XLOOKUP(B112,[1]Printers!$L:$L,[1]Printers!$R:$R,0,0)&gt;0,[1]Parameters!M112,IF(SUM(E112:J112)&lt;&gt;0,VLOOKUP(C112,[1]!T_Resins[#Data],9,FALSE),""))</f>
        <v>180</v>
      </c>
      <c r="O112" t="str">
        <f t="shared" si="1"/>
        <v>AnycubicPhotonD2</v>
      </c>
    </row>
    <row r="113" spans="1:15" x14ac:dyDescent="0.25">
      <c r="A113" t="str">
        <f t="array" ref="A113">IF(ROW()-1&gt;COUNTA([1]!T_Printers[Printers])*COUNTA([1]!T_Resins[Resins]),"",INDEX([1]!T_Printers[Printers],INT((ROW()-2)/COUNTA([1]!T_Resins[Resins])+1)))</f>
        <v>Anycubic Photon D2</v>
      </c>
      <c r="B113" t="str">
        <f>_xlfn.XLOOKUP(A113,[1]!T_Printers[Printers],[1]!T_Printers[Icon link],,0)</f>
        <v>AnycubicPhotonD2</v>
      </c>
      <c r="C113" t="str">
        <f t="array" ref="C113">IF(ROW()-1&gt;COUNTA([1]!T_Printers[Printers])*COUNTA([1]!T_Resins[Resins]),"",INDEX([1]!T_Resins[Resins],MOD(ROW()-2,COUNTA([1]!T_Resins[Resins]))+1))</f>
        <v>Dental Splint Soft</v>
      </c>
      <c r="D113">
        <f>IF(SUM(E113:J113)&lt;&gt;0,IF(ROW()-1&gt;COUNTA([1]!T_Printers[Printers])*COUNTA([1]!T_Resins[Resins]),"",2),"")</f>
        <v>2</v>
      </c>
      <c r="E113" cm="1">
        <f t="array" ref="E113">IFERROR(IF(ROW()-1&gt;COUNTA([1]!T_Printers[Printers])*COUNTA([1]!T_Resins[Resins]),"",_xlfn.IFS(ROUND(VLOOKUP(C113,[1]!T_Resins[#Data],2,FALSE)/VLOOKUP(A113,[1]!T_Printers[#Data],5,FALSE),1)&lt;=_xlfn.XLOOKUP(B113,[1]Printers!L:L,[1]Printers!O:O,1,0,),ROUND(VLOOKUP(C113,[1]!T_Resins[#Data],2,FALSE)/VLOOKUP(A113,[1]!T_Printers[#Data],5,FALSE),1),ROUND(VLOOKUP(C113,[1]!T_Resins[#Data],2,FALSE)/VLOOKUP(A113,[1]!T_Printers[#Data],5,FALSE),1)&gt;_xlfn.XLOOKUP(B113,[1]Printers!L:L,[1]Printers!O:O,1,0,),10)),"Используйте слой 100 мкм")</f>
        <v>10.1</v>
      </c>
      <c r="F113">
        <f>IFERROR(IF(ROUND(_xlfn.XLOOKUP([1]Parameters!B113,[1]Printers!L:L,[1]Printers!Q:Q,,0)*E113/10,0)*10&lt;_xlfn.XLOOKUP([1]Parameters!B113,[1]Printers!L:L,[1]Printers!P:P,,0),ROUND(_xlfn.XLOOKUP([1]Parameters!B113,[1]Printers!L:L,[1]Printers!Q:Q,,0)*E113/10,0)*10,_xlfn.XLOOKUP([1]Parameters!B113,[1]Printers!L:L,[1]Printers!P:P,,0)),"")</f>
        <v>90</v>
      </c>
      <c r="G113" cm="1">
        <f t="array" ref="G113">IFERROR(IF(ROW()-1&gt;COUNTA([1]!T_Printers[Printers])*COUNTA([1]!T_Resins[Resins]),"",_xlfn.IFS(ROUND(VLOOKUP(C113,[1]!T_Resins[#Data],3,FALSE)/VLOOKUP(A113,[1]!T_Printers[#Data],5,FALSE),1)&lt;=_xlfn.XLOOKUP(B113,[1]Printers!L:L,[1]Printers!O:O,1,0,),ROUND(VLOOKUP(C113,[1]!T_Resins[#Data],3,FALSE)/VLOOKUP(A113,[1]!T_Printers[#Data],5,FALSE),1),ROUND(VLOOKUP(C113,[1]!T_Resins[#Data],3,FALSE)/VLOOKUP(A113,[1]!T_Printers[#Data],5,FALSE),1)&gt;_xlfn.XLOOKUP(B113,[1]Printers!L:L,[1]Printers!O:O,1,0,),10)),"")</f>
        <v>13.1</v>
      </c>
      <c r="H113">
        <f>IFERROR(IF(ROUND(_xlfn.XLOOKUP([1]Parameters!B113,[1]Printers!L:L,[1]Printers!Q:Q,,0)*G113/10,0)*10&lt;_xlfn.XLOOKUP([1]Parameters!B113,[1]Printers!L:L,[1]Printers!P:P,,0),ROUND(_xlfn.XLOOKUP([1]Parameters!B113,[1]Printers!L:L,[1]Printers!Q:Q,,0)*G113/10,0)*10,_xlfn.XLOOKUP([1]Parameters!B113,[1]Printers!L:L,[1]Printers!P:P,,0)),"")</f>
        <v>100</v>
      </c>
      <c r="I113" s="3" t="str" cm="1">
        <f t="array" ref="I113">IFERROR(IF(ROW()-1&gt;COUNTA([1]!T_Printers[Printers])*COUNTA([1]!T_Resins[Resins]),"",_xlfn.IFS(ROUND(VLOOKUP(C113,[1]!T_Resins[#Data],4,FALSE)/VLOOKUP(A113,[1]!T_Printers[#Data],5,FALSE),1)&lt;=_xlfn.XLOOKUP(B113,[1]Printers!L:L,[1]Printers!O:O,1,0,),ROUND(VLOOKUP(C113,[1]!T_Resins[#Data],4,FALSE)/VLOOKUP(A113,[1]!T_Printers[#Data],5,FALSE),1),ROUND(VLOOKUP(C113,[1]!T_Resins[#Data],4,FALSE)/VLOOKUP(A113,[1]!T_Printers[#Data],5,FALSE),1)&gt;_xlfn.XLOOKUP(B113,[1]Printers!L:L,[1]Printers!O:O,1,0,),"")),"")</f>
        <v/>
      </c>
      <c r="J113" t="str">
        <f>IFERROR(IF(ROUND(_xlfn.XLOOKUP([1]Parameters!B113,[1]Printers!L:L,[1]Printers!Q:Q,,0)*I113/10,0)*10&lt;_xlfn.XLOOKUP([1]Parameters!B113,[1]Printers!L:L,[1]Printers!P:P,,0),ROUND(_xlfn.XLOOKUP([1]Parameters!B113,[1]Printers!L:L,[1]Printers!Q:Q,,0)*I113/10,0)*10,_xlfn.XLOOKUP([1]Parameters!B113,[1]Printers!L:L,[1]Printers!P:P,,0)),"")</f>
        <v/>
      </c>
      <c r="K113">
        <f>IF(SUM(E113:J113)&lt;&gt;0,VLOOKUP(A113,[1]!T_Printers[#Data],10,FALSE)+VLOOKUP(C113,[1]!T_Resins[#Data],10,FALSE),"")</f>
        <v>2</v>
      </c>
      <c r="L113">
        <f>IF(SUM(E113:J113)&lt;&gt;0,VLOOKUP(A113,[1]!T_Printers[#Data],11,FALSE),"")</f>
        <v>5</v>
      </c>
      <c r="M113">
        <f>IF(SUM(E113:J113)&lt;&gt;0,VLOOKUP(C113,[1]!T_Resins[#Data],8,FALSE),"")</f>
        <v>60</v>
      </c>
      <c r="N113">
        <f>IF(_xlfn.XLOOKUP(B113,[1]Printers!$L:$L,[1]Printers!$R:$R,0,0)&gt;0,[1]Parameters!M113,IF(SUM(E113:J113)&lt;&gt;0,VLOOKUP(C113,[1]!T_Resins[#Data],9,FALSE),""))</f>
        <v>60</v>
      </c>
      <c r="O113" t="str">
        <f t="shared" si="1"/>
        <v>AnycubicPhotonD2</v>
      </c>
    </row>
    <row r="114" spans="1:15" x14ac:dyDescent="0.25">
      <c r="A114" t="str">
        <f t="array" ref="A114">IF(ROW()-1&gt;COUNTA([1]!T_Printers[Printers])*COUNTA([1]!T_Resins[Resins]),"",INDEX([1]!T_Printers[Printers],INT((ROW()-2)/COUNTA([1]!T_Resins[Resins])+1)))</f>
        <v>Anycubic Photon D2</v>
      </c>
      <c r="B114" t="str">
        <f>_xlfn.XLOOKUP(A114,[1]!T_Printers[Printers],[1]!T_Printers[Icon link],,0)</f>
        <v>AnycubicPhotonD2</v>
      </c>
      <c r="C114" t="str">
        <f t="array" ref="C114">IF(ROW()-1&gt;COUNTA([1]!T_Printers[Printers])*COUNTA([1]!T_Resins[Resins]),"",INDEX([1]!T_Resins[Resins],MOD(ROW()-2,COUNTA([1]!T_Resins[Resins]))+1))</f>
        <v>Dental Tray</v>
      </c>
      <c r="D114">
        <f>IF(SUM(E114:J114)&lt;&gt;0,IF(ROW()-1&gt;COUNTA([1]!T_Printers[Printers])*COUNTA([1]!T_Resins[Resins]),"",2),"")</f>
        <v>2</v>
      </c>
      <c r="E114" t="str" cm="1">
        <f t="array" ref="E114">IFERROR(IF(ROW()-1&gt;COUNTA([1]!T_Printers[Printers])*COUNTA([1]!T_Resins[Resins]),"",_xlfn.IFS(ROUND(VLOOKUP(C114,[1]!T_Resins[#Data],2,FALSE)/VLOOKUP(A114,[1]!T_Printers[#Data],5,FALSE),1)&lt;=_xlfn.XLOOKUP(B114,[1]Printers!L:L,[1]Printers!O:O,1,0,),ROUND(VLOOKUP(C114,[1]!T_Resins[#Data],2,FALSE)/VLOOKUP(A114,[1]!T_Printers[#Data],5,FALSE),1),ROUND(VLOOKUP(C114,[1]!T_Resins[#Data],2,FALSE)/VLOOKUP(A114,[1]!T_Printers[#Data],5,FALSE),1)&gt;_xlfn.XLOOKUP(B114,[1]Printers!L:L,[1]Printers!O:O,1,0,),10)),"Используйте слой 100 мкм")</f>
        <v>Используйте слой 100 мкм</v>
      </c>
      <c r="F114" t="str">
        <f>IFERROR(IF(ROUND(_xlfn.XLOOKUP([1]Parameters!B114,[1]Printers!L:L,[1]Printers!Q:Q,,0)*E114/10,0)*10&lt;_xlfn.XLOOKUP([1]Parameters!B114,[1]Printers!L:L,[1]Printers!P:P,,0),ROUND(_xlfn.XLOOKUP([1]Parameters!B114,[1]Printers!L:L,[1]Printers!Q:Q,,0)*E114/10,0)*10,_xlfn.XLOOKUP([1]Parameters!B114,[1]Printers!L:L,[1]Printers!P:P,,0)),"")</f>
        <v/>
      </c>
      <c r="G114" cm="1">
        <f t="array" ref="G114">IFERROR(IF(ROW()-1&gt;COUNTA([1]!T_Printers[Printers])*COUNTA([1]!T_Resins[Resins]),"",_xlfn.IFS(ROUND(VLOOKUP(C114,[1]!T_Resins[#Data],3,FALSE)/VLOOKUP(A114,[1]!T_Printers[#Data],5,FALSE),1)&lt;=_xlfn.XLOOKUP(B114,[1]Printers!L:L,[1]Printers!O:O,1,0,),ROUND(VLOOKUP(C114,[1]!T_Resins[#Data],3,FALSE)/VLOOKUP(A114,[1]!T_Printers[#Data],5,FALSE),1),ROUND(VLOOKUP(C114,[1]!T_Resins[#Data],3,FALSE)/VLOOKUP(A114,[1]!T_Printers[#Data],5,FALSE),1)&gt;_xlfn.XLOOKUP(B114,[1]Printers!L:L,[1]Printers!O:O,1,0,),10)),"")</f>
        <v>8.1</v>
      </c>
      <c r="H114">
        <f>IFERROR(IF(ROUND(_xlfn.XLOOKUP([1]Parameters!B114,[1]Printers!L:L,[1]Printers!Q:Q,,0)*G114/10,0)*10&lt;_xlfn.XLOOKUP([1]Parameters!B114,[1]Printers!L:L,[1]Printers!P:P,,0),ROUND(_xlfn.XLOOKUP([1]Parameters!B114,[1]Printers!L:L,[1]Printers!Q:Q,,0)*G114/10,0)*10,_xlfn.XLOOKUP([1]Parameters!B114,[1]Printers!L:L,[1]Printers!P:P,,0)),"")</f>
        <v>70</v>
      </c>
      <c r="I114" s="3" cm="1">
        <f t="array" ref="I114">IFERROR(IF(ROW()-1&gt;COUNTA([1]!T_Printers[Printers])*COUNTA([1]!T_Resins[Resins]),"",_xlfn.IFS(ROUND(VLOOKUP(C114,[1]!T_Resins[#Data],4,FALSE)/VLOOKUP(A114,[1]!T_Printers[#Data],5,FALSE),1)&lt;=_xlfn.XLOOKUP(B114,[1]Printers!L:L,[1]Printers!O:O,1,0,),ROUND(VLOOKUP(C114,[1]!T_Resins[#Data],4,FALSE)/VLOOKUP(A114,[1]!T_Printers[#Data],5,FALSE),1),ROUND(VLOOKUP(C114,[1]!T_Resins[#Data],4,FALSE)/VLOOKUP(A114,[1]!T_Printers[#Data],5,FALSE),1)&gt;_xlfn.XLOOKUP(B114,[1]Printers!L:L,[1]Printers!O:O,1,0,),"")),"")</f>
        <v>10.1</v>
      </c>
      <c r="J114">
        <f>IFERROR(IF(ROUND(_xlfn.XLOOKUP([1]Parameters!B114,[1]Printers!L:L,[1]Printers!Q:Q,,0)*I114/10,0)*10&lt;_xlfn.XLOOKUP([1]Parameters!B114,[1]Printers!L:L,[1]Printers!P:P,,0),ROUND(_xlfn.XLOOKUP([1]Parameters!B114,[1]Printers!L:L,[1]Printers!Q:Q,,0)*I114/10,0)*10,_xlfn.XLOOKUP([1]Parameters!B114,[1]Printers!L:L,[1]Printers!P:P,,0)),"")</f>
        <v>90</v>
      </c>
      <c r="K114">
        <f>IF(SUM(E114:J114)&lt;&gt;0,VLOOKUP(A114,[1]!T_Printers[#Data],10,FALSE)+VLOOKUP(C114,[1]!T_Resins[#Data],10,FALSE),"")</f>
        <v>2</v>
      </c>
      <c r="L114">
        <f>IF(SUM(E114:J114)&lt;&gt;0,VLOOKUP(A114,[1]!T_Printers[#Data],11,FALSE),"")</f>
        <v>5</v>
      </c>
      <c r="M114">
        <f>IF(SUM(E114:J114)&lt;&gt;0,VLOOKUP(C114,[1]!T_Resins[#Data],8,FALSE),"")</f>
        <v>120</v>
      </c>
      <c r="N114">
        <f>IF(_xlfn.XLOOKUP(B114,[1]Printers!$L:$L,[1]Printers!$R:$R,0,0)&gt;0,[1]Parameters!M114,IF(SUM(E114:J114)&lt;&gt;0,VLOOKUP(C114,[1]!T_Resins[#Data],9,FALSE),""))</f>
        <v>180</v>
      </c>
      <c r="O114" t="str">
        <f t="shared" si="1"/>
        <v>AnycubicPhotonD2</v>
      </c>
    </row>
    <row r="115" spans="1:15" x14ac:dyDescent="0.25">
      <c r="A115" t="str">
        <f t="array" ref="A115">IF(ROW()-1&gt;COUNTA([1]!T_Printers[Printers])*COUNTA([1]!T_Resins[Resins]),"",INDEX([1]!T_Printers[Printers],INT((ROW()-2)/COUNTA([1]!T_Resins[Resins])+1)))</f>
        <v>Anycubic Photon D2</v>
      </c>
      <c r="B115" t="str">
        <f>_xlfn.XLOOKUP(A115,[1]!T_Printers[Printers],[1]!T_Printers[Icon link],,0)</f>
        <v>AnycubicPhotonD2</v>
      </c>
      <c r="C115" t="str">
        <f t="array" ref="C115">IF(ROW()-1&gt;COUNTA([1]!T_Printers[Printers])*COUNTA([1]!T_Resins[Resins]),"",INDEX([1]!T_Resins[Resins],MOD(ROW()-2,COUNTA([1]!T_Resins[Resins]))+1))</f>
        <v>Dental Yellow Clear</v>
      </c>
      <c r="D115">
        <f>IF(SUM(E115:J115)&lt;&gt;0,IF(ROW()-1&gt;COUNTA([1]!T_Printers[Printers])*COUNTA([1]!T_Resins[Resins]),"",2),"")</f>
        <v>2</v>
      </c>
      <c r="E115" cm="1">
        <f t="array" ref="E115">IFERROR(IF(ROW()-1&gt;COUNTA([1]!T_Printers[Printers])*COUNTA([1]!T_Resins[Resins]),"",_xlfn.IFS(ROUND(VLOOKUP(C115,[1]!T_Resins[#Data],2,FALSE)/VLOOKUP(A115,[1]!T_Printers[#Data],5,FALSE),1)&lt;=_xlfn.XLOOKUP(B115,[1]Printers!L:L,[1]Printers!O:O,1,0,),ROUND(VLOOKUP(C115,[1]!T_Resins[#Data],2,FALSE)/VLOOKUP(A115,[1]!T_Printers[#Data],5,FALSE),1),ROUND(VLOOKUP(C115,[1]!T_Resins[#Data],2,FALSE)/VLOOKUP(A115,[1]!T_Printers[#Data],5,FALSE),1)&gt;_xlfn.XLOOKUP(B115,[1]Printers!L:L,[1]Printers!O:O,1,0,),10)),"Используйте слой 100 мкм")</f>
        <v>3.5</v>
      </c>
      <c r="F115">
        <f>IFERROR(IF(ROUND(_xlfn.XLOOKUP([1]Parameters!B115,[1]Printers!L:L,[1]Printers!Q:Q,,0)*E115/10,0)*10&lt;_xlfn.XLOOKUP([1]Parameters!B115,[1]Printers!L:L,[1]Printers!P:P,,0),ROUND(_xlfn.XLOOKUP([1]Parameters!B115,[1]Printers!L:L,[1]Printers!Q:Q,,0)*E115/10,0)*10,_xlfn.XLOOKUP([1]Parameters!B115,[1]Printers!L:L,[1]Printers!P:P,,0)),"")</f>
        <v>30</v>
      </c>
      <c r="G115" cm="1">
        <f t="array" ref="G115">IFERROR(IF(ROW()-1&gt;COUNTA([1]!T_Printers[Printers])*COUNTA([1]!T_Resins[Resins]),"",_xlfn.IFS(ROUND(VLOOKUP(C115,[1]!T_Resins[#Data],3,FALSE)/VLOOKUP(A115,[1]!T_Printers[#Data],5,FALSE),1)&lt;=_xlfn.XLOOKUP(B115,[1]Printers!L:L,[1]Printers!O:O,1,0,),ROUND(VLOOKUP(C115,[1]!T_Resins[#Data],3,FALSE)/VLOOKUP(A115,[1]!T_Printers[#Data],5,FALSE),1),ROUND(VLOOKUP(C115,[1]!T_Resins[#Data],3,FALSE)/VLOOKUP(A115,[1]!T_Printers[#Data],5,FALSE),1)&gt;_xlfn.XLOOKUP(B115,[1]Printers!L:L,[1]Printers!O:O,1,0,),10)),"")</f>
        <v>4.5999999999999996</v>
      </c>
      <c r="H115">
        <f>IFERROR(IF(ROUND(_xlfn.XLOOKUP([1]Parameters!B115,[1]Printers!L:L,[1]Printers!Q:Q,,0)*G115/10,0)*10&lt;_xlfn.XLOOKUP([1]Parameters!B115,[1]Printers!L:L,[1]Printers!P:P,,0),ROUND(_xlfn.XLOOKUP([1]Parameters!B115,[1]Printers!L:L,[1]Printers!Q:Q,,0)*G115/10,0)*10,_xlfn.XLOOKUP([1]Parameters!B115,[1]Printers!L:L,[1]Printers!P:P,,0)),"")</f>
        <v>40</v>
      </c>
      <c r="I115" s="3" t="str" cm="1">
        <f t="array" ref="I115">IFERROR(IF(ROW()-1&gt;COUNTA([1]!T_Printers[Printers])*COUNTA([1]!T_Resins[Resins]),"",_xlfn.IFS(ROUND(VLOOKUP(C115,[1]!T_Resins[#Data],4,FALSE)/VLOOKUP(A115,[1]!T_Printers[#Data],5,FALSE),1)&lt;=_xlfn.XLOOKUP(B115,[1]Printers!L:L,[1]Printers!O:O,1,0,),ROUND(VLOOKUP(C115,[1]!T_Resins[#Data],4,FALSE)/VLOOKUP(A115,[1]!T_Printers[#Data],5,FALSE),1),ROUND(VLOOKUP(C115,[1]!T_Resins[#Data],4,FALSE)/VLOOKUP(A115,[1]!T_Printers[#Data],5,FALSE),1)&gt;_xlfn.XLOOKUP(B115,[1]Printers!L:L,[1]Printers!O:O,1,0,),"")),"")</f>
        <v/>
      </c>
      <c r="J115" t="str">
        <f>IFERROR(IF(ROUND(_xlfn.XLOOKUP([1]Parameters!B115,[1]Printers!L:L,[1]Printers!Q:Q,,0)*I115/10,0)*10&lt;_xlfn.XLOOKUP([1]Parameters!B115,[1]Printers!L:L,[1]Printers!P:P,,0),ROUND(_xlfn.XLOOKUP([1]Parameters!B115,[1]Printers!L:L,[1]Printers!Q:Q,,0)*I115/10,0)*10,_xlfn.XLOOKUP([1]Parameters!B115,[1]Printers!L:L,[1]Printers!P:P,,0)),"")</f>
        <v/>
      </c>
      <c r="K115">
        <f>IF(SUM(E115:J115)&lt;&gt;0,VLOOKUP(A115,[1]!T_Printers[#Data],10,FALSE)+VLOOKUP(C115,[1]!T_Resins[#Data],10,FALSE),"")</f>
        <v>2</v>
      </c>
      <c r="L115">
        <f>IF(SUM(E115:J115)&lt;&gt;0,VLOOKUP(A115,[1]!T_Printers[#Data],11,FALSE),"")</f>
        <v>5</v>
      </c>
      <c r="M115">
        <f>IF(SUM(E115:J115)&lt;&gt;0,VLOOKUP(C115,[1]!T_Resins[#Data],8,FALSE),"")</f>
        <v>120</v>
      </c>
      <c r="N115">
        <f>IF(_xlfn.XLOOKUP(B115,[1]Printers!$L:$L,[1]Printers!$R:$R,0,0)&gt;0,[1]Parameters!M115,IF(SUM(E115:J115)&lt;&gt;0,VLOOKUP(C115,[1]!T_Resins[#Data],9,FALSE),""))</f>
        <v>180</v>
      </c>
      <c r="O115" t="str">
        <f t="shared" si="1"/>
        <v>AnycubicPhotonD2</v>
      </c>
    </row>
    <row r="116" spans="1:15" x14ac:dyDescent="0.25">
      <c r="A116" t="str">
        <f t="array" ref="A116">IF(ROW()-1&gt;COUNTA([1]!T_Printers[Printers])*COUNTA([1]!T_Resins[Resins]),"",INDEX([1]!T_Printers[Printers],INT((ROW()-2)/COUNTA([1]!T_Resins[Resins])+1)))</f>
        <v>Anycubic Photon D2</v>
      </c>
      <c r="B116" t="str">
        <f>_xlfn.XLOOKUP(A116,[1]!T_Printers[Printers],[1]!T_Printers[Icon link],,0)</f>
        <v>AnycubicPhotonD2</v>
      </c>
      <c r="C116" t="str">
        <f t="array" ref="C116">IF(ROW()-1&gt;COUNTA([1]!T_Printers[Printers])*COUNTA([1]!T_Resins[Resins]),"",INDEX([1]!T_Resins[Resins],MOD(ROW()-2,COUNTA([1]!T_Resins[Resins]))+1))</f>
        <v>Dental Yellow Clear PRO</v>
      </c>
      <c r="D116">
        <f>IF(SUM(E116:J116)&lt;&gt;0,IF(ROW()-1&gt;COUNTA([1]!T_Printers[Printers])*COUNTA([1]!T_Resins[Resins]),"",2),"")</f>
        <v>2</v>
      </c>
      <c r="E116" cm="1">
        <f t="array" ref="E116">IFERROR(IF(ROW()-1&gt;COUNTA([1]!T_Printers[Printers])*COUNTA([1]!T_Resins[Resins]),"",_xlfn.IFS(ROUND(VLOOKUP(C116,[1]!T_Resins[#Data],2,FALSE)/VLOOKUP(A116,[1]!T_Printers[#Data],5,FALSE),1)&lt;=_xlfn.XLOOKUP(B116,[1]Printers!L:L,[1]Printers!O:O,1,0,),ROUND(VLOOKUP(C116,[1]!T_Resins[#Data],2,FALSE)/VLOOKUP(A116,[1]!T_Printers[#Data],5,FALSE),1),ROUND(VLOOKUP(C116,[1]!T_Resins[#Data],2,FALSE)/VLOOKUP(A116,[1]!T_Printers[#Data],5,FALSE),1)&gt;_xlfn.XLOOKUP(B116,[1]Printers!L:L,[1]Printers!O:O,1,0,),10)),"Используйте слой 100 мкм")</f>
        <v>9.1</v>
      </c>
      <c r="F116">
        <f>IFERROR(IF(ROUND(_xlfn.XLOOKUP([1]Parameters!B116,[1]Printers!L:L,[1]Printers!Q:Q,,0)*E116/10,0)*10&lt;_xlfn.XLOOKUP([1]Parameters!B116,[1]Printers!L:L,[1]Printers!P:P,,0),ROUND(_xlfn.XLOOKUP([1]Parameters!B116,[1]Printers!L:L,[1]Printers!Q:Q,,0)*E116/10,0)*10,_xlfn.XLOOKUP([1]Parameters!B116,[1]Printers!L:L,[1]Printers!P:P,,0)),"")</f>
        <v>80</v>
      </c>
      <c r="G116" cm="1">
        <f t="array" ref="G116">IFERROR(IF(ROW()-1&gt;COUNTA([1]!T_Printers[Printers])*COUNTA([1]!T_Resins[Resins]),"",_xlfn.IFS(ROUND(VLOOKUP(C116,[1]!T_Resins[#Data],3,FALSE)/VLOOKUP(A116,[1]!T_Printers[#Data],5,FALSE),1)&lt;=_xlfn.XLOOKUP(B116,[1]Printers!L:L,[1]Printers!O:O,1,0,),ROUND(VLOOKUP(C116,[1]!T_Resins[#Data],3,FALSE)/VLOOKUP(A116,[1]!T_Printers[#Data],5,FALSE),1),ROUND(VLOOKUP(C116,[1]!T_Resins[#Data],3,FALSE)/VLOOKUP(A116,[1]!T_Printers[#Data],5,FALSE),1)&gt;_xlfn.XLOOKUP(B116,[1]Printers!L:L,[1]Printers!O:O,1,0,),10)),"")</f>
        <v>11.8</v>
      </c>
      <c r="H116">
        <f>IFERROR(IF(ROUND(_xlfn.XLOOKUP([1]Parameters!B116,[1]Printers!L:L,[1]Printers!Q:Q,,0)*G116/10,0)*10&lt;_xlfn.XLOOKUP([1]Parameters!B116,[1]Printers!L:L,[1]Printers!P:P,,0),ROUND(_xlfn.XLOOKUP([1]Parameters!B116,[1]Printers!L:L,[1]Printers!Q:Q,,0)*G116/10,0)*10,_xlfn.XLOOKUP([1]Parameters!B116,[1]Printers!L:L,[1]Printers!P:P,,0)),"")</f>
        <v>100</v>
      </c>
      <c r="I116" s="3" t="str" cm="1">
        <f t="array" ref="I116">IFERROR(IF(ROW()-1&gt;COUNTA([1]!T_Printers[Printers])*COUNTA([1]!T_Resins[Resins]),"",_xlfn.IFS(ROUND(VLOOKUP(C116,[1]!T_Resins[#Data],4,FALSE)/VLOOKUP(A116,[1]!T_Printers[#Data],5,FALSE),1)&lt;=_xlfn.XLOOKUP(B116,[1]Printers!L:L,[1]Printers!O:O,1,0,),ROUND(VLOOKUP(C116,[1]!T_Resins[#Data],4,FALSE)/VLOOKUP(A116,[1]!T_Printers[#Data],5,FALSE),1),ROUND(VLOOKUP(C116,[1]!T_Resins[#Data],4,FALSE)/VLOOKUP(A116,[1]!T_Printers[#Data],5,FALSE),1)&gt;_xlfn.XLOOKUP(B116,[1]Printers!L:L,[1]Printers!O:O,1,0,),"")),"")</f>
        <v/>
      </c>
      <c r="J116" t="str">
        <f>IFERROR(IF(ROUND(_xlfn.XLOOKUP([1]Parameters!B116,[1]Printers!L:L,[1]Printers!Q:Q,,0)*I116/10,0)*10&lt;_xlfn.XLOOKUP([1]Parameters!B116,[1]Printers!L:L,[1]Printers!P:P,,0),ROUND(_xlfn.XLOOKUP([1]Parameters!B116,[1]Printers!L:L,[1]Printers!Q:Q,,0)*I116/10,0)*10,_xlfn.XLOOKUP([1]Parameters!B116,[1]Printers!L:L,[1]Printers!P:P,,0)),"")</f>
        <v/>
      </c>
      <c r="K116">
        <f>IF(SUM(E116:J116)&lt;&gt;0,VLOOKUP(A116,[1]!T_Printers[#Data],10,FALSE)+VLOOKUP(C116,[1]!T_Resins[#Data],10,FALSE),"")</f>
        <v>2</v>
      </c>
      <c r="L116">
        <f>IF(SUM(E116:J116)&lt;&gt;0,VLOOKUP(A116,[1]!T_Printers[#Data],11,FALSE),"")</f>
        <v>5</v>
      </c>
      <c r="M116">
        <f>IF(SUM(E116:J116)&lt;&gt;0,VLOOKUP(C116,[1]!T_Resins[#Data],8,FALSE),"")</f>
        <v>120</v>
      </c>
      <c r="N116">
        <f>IF(_xlfn.XLOOKUP(B116,[1]Printers!$L:$L,[1]Printers!$R:$R,0,0)&gt;0,[1]Parameters!M116,IF(SUM(E116:J116)&lt;&gt;0,VLOOKUP(C116,[1]!T_Resins[#Data],9,FALSE),""))</f>
        <v>180</v>
      </c>
      <c r="O116" t="str">
        <f t="shared" si="1"/>
        <v>AnycubicPhotonD2</v>
      </c>
    </row>
    <row r="117" spans="1:15" x14ac:dyDescent="0.25">
      <c r="A117" t="str">
        <f t="array" ref="A117">IF(ROW()-1&gt;COUNTA([1]!T_Printers[Printers])*COUNTA([1]!T_Resins[Resins]),"",INDEX([1]!T_Printers[Printers],INT((ROW()-2)/COUNTA([1]!T_Resins[Resins])+1)))</f>
        <v>Anycubic Photon D2</v>
      </c>
      <c r="B117" t="str">
        <f>_xlfn.XLOOKUP(A117,[1]!T_Printers[Printers],[1]!T_Printers[Icon link],,0)</f>
        <v>AnycubicPhotonD2</v>
      </c>
      <c r="C117" t="str">
        <f t="array" ref="C117">IF(ROW()-1&gt;COUNTA([1]!T_Printers[Printers])*COUNTA([1]!T_Resins[Resins]),"",INDEX([1]!T_Resins[Resins],MOD(ROW()-2,COUNTA([1]!T_Resins[Resins]))+1))</f>
        <v>Industrial ABS Black</v>
      </c>
      <c r="D117">
        <f>IF(SUM(E117:J117)&lt;&gt;0,IF(ROW()-1&gt;COUNTA([1]!T_Printers[Printers])*COUNTA([1]!T_Resins[Resins]),"",2),"")</f>
        <v>2</v>
      </c>
      <c r="E117" cm="1">
        <f t="array" ref="E117">IFERROR(IF(ROW()-1&gt;COUNTA([1]!T_Printers[Printers])*COUNTA([1]!T_Resins[Resins]),"",_xlfn.IFS(ROUND(VLOOKUP(C117,[1]!T_Resins[#Data],2,FALSE)/VLOOKUP(A117,[1]!T_Printers[#Data],5,FALSE),1)&lt;=_xlfn.XLOOKUP(B117,[1]Printers!L:L,[1]Printers!O:O,1,0,),ROUND(VLOOKUP(C117,[1]!T_Resins[#Data],2,FALSE)/VLOOKUP(A117,[1]!T_Printers[#Data],5,FALSE),1),ROUND(VLOOKUP(C117,[1]!T_Resins[#Data],2,FALSE)/VLOOKUP(A117,[1]!T_Printers[#Data],5,FALSE),1)&gt;_xlfn.XLOOKUP(B117,[1]Printers!L:L,[1]Printers!O:O,1,0,),10)),"Используйте слой 100 мкм")</f>
        <v>7.3</v>
      </c>
      <c r="F117">
        <f>IFERROR(IF(ROUND(_xlfn.XLOOKUP([1]Parameters!B117,[1]Printers!L:L,[1]Printers!Q:Q,,0)*E117/10,0)*10&lt;_xlfn.XLOOKUP([1]Parameters!B117,[1]Printers!L:L,[1]Printers!P:P,,0),ROUND(_xlfn.XLOOKUP([1]Parameters!B117,[1]Printers!L:L,[1]Printers!Q:Q,,0)*E117/10,0)*10,_xlfn.XLOOKUP([1]Parameters!B117,[1]Printers!L:L,[1]Printers!P:P,,0)),"")</f>
        <v>70</v>
      </c>
      <c r="G117" cm="1">
        <f t="array" ref="G117">IFERROR(IF(ROW()-1&gt;COUNTA([1]!T_Printers[Printers])*COUNTA([1]!T_Resins[Resins]),"",_xlfn.IFS(ROUND(VLOOKUP(C117,[1]!T_Resins[#Data],3,FALSE)/VLOOKUP(A117,[1]!T_Printers[#Data],5,FALSE),1)&lt;=_xlfn.XLOOKUP(B117,[1]Printers!L:L,[1]Printers!O:O,1,0,),ROUND(VLOOKUP(C117,[1]!T_Resins[#Data],3,FALSE)/VLOOKUP(A117,[1]!T_Printers[#Data],5,FALSE),1),ROUND(VLOOKUP(C117,[1]!T_Resins[#Data],3,FALSE)/VLOOKUP(A117,[1]!T_Printers[#Data],5,FALSE),1)&gt;_xlfn.XLOOKUP(B117,[1]Printers!L:L,[1]Printers!O:O,1,0,),10)),"")</f>
        <v>9.4</v>
      </c>
      <c r="H117">
        <f>IFERROR(IF(ROUND(_xlfn.XLOOKUP([1]Parameters!B117,[1]Printers!L:L,[1]Printers!Q:Q,,0)*G117/10,0)*10&lt;_xlfn.XLOOKUP([1]Parameters!B117,[1]Printers!L:L,[1]Printers!P:P,,0),ROUND(_xlfn.XLOOKUP([1]Parameters!B117,[1]Printers!L:L,[1]Printers!Q:Q,,0)*G117/10,0)*10,_xlfn.XLOOKUP([1]Parameters!B117,[1]Printers!L:L,[1]Printers!P:P,,0)),"")</f>
        <v>80</v>
      </c>
      <c r="I117" s="3" t="str" cm="1">
        <f t="array" ref="I117">IFERROR(IF(ROW()-1&gt;COUNTA([1]!T_Printers[Printers])*COUNTA([1]!T_Resins[Resins]),"",_xlfn.IFS(ROUND(VLOOKUP(C117,[1]!T_Resins[#Data],4,FALSE)/VLOOKUP(A117,[1]!T_Printers[#Data],5,FALSE),1)&lt;=_xlfn.XLOOKUP(B117,[1]Printers!L:L,[1]Printers!O:O,1,0,),ROUND(VLOOKUP(C117,[1]!T_Resins[#Data],4,FALSE)/VLOOKUP(A117,[1]!T_Printers[#Data],5,FALSE),1),ROUND(VLOOKUP(C117,[1]!T_Resins[#Data],4,FALSE)/VLOOKUP(A117,[1]!T_Printers[#Data],5,FALSE),1)&gt;_xlfn.XLOOKUP(B117,[1]Printers!L:L,[1]Printers!O:O,1,0,),"")),"")</f>
        <v/>
      </c>
      <c r="J117" t="str">
        <f>IFERROR(IF(ROUND(_xlfn.XLOOKUP([1]Parameters!B117,[1]Printers!L:L,[1]Printers!Q:Q,,0)*I117/10,0)*10&lt;_xlfn.XLOOKUP([1]Parameters!B117,[1]Printers!L:L,[1]Printers!P:P,,0),ROUND(_xlfn.XLOOKUP([1]Parameters!B117,[1]Printers!L:L,[1]Printers!Q:Q,,0)*I117/10,0)*10,_xlfn.XLOOKUP([1]Parameters!B117,[1]Printers!L:L,[1]Printers!P:P,,0)),"")</f>
        <v/>
      </c>
      <c r="K117">
        <f>IF(SUM(E117:J117)&lt;&gt;0,VLOOKUP(A117,[1]!T_Printers[#Data],10,FALSE)+VLOOKUP(C117,[1]!T_Resins[#Data],10,FALSE),"")</f>
        <v>2</v>
      </c>
      <c r="L117">
        <f>IF(SUM(E117:J117)&lt;&gt;0,VLOOKUP(A117,[1]!T_Printers[#Data],11,FALSE),"")</f>
        <v>5</v>
      </c>
      <c r="M117">
        <f>IF(SUM(E117:J117)&lt;&gt;0,VLOOKUP(C117,[1]!T_Resins[#Data],8,FALSE),"")</f>
        <v>60</v>
      </c>
      <c r="N117">
        <f>IF(_xlfn.XLOOKUP(B117,[1]Printers!$L:$L,[1]Printers!$R:$R,0,0)&gt;0,[1]Parameters!M117,IF(SUM(E117:J117)&lt;&gt;0,VLOOKUP(C117,[1]!T_Resins[#Data],9,FALSE),""))</f>
        <v>60</v>
      </c>
      <c r="O117" t="str">
        <f t="shared" si="1"/>
        <v>AnycubicPhotonD2</v>
      </c>
    </row>
    <row r="118" spans="1:15" x14ac:dyDescent="0.25">
      <c r="A118" t="str">
        <f t="array" ref="A118">IF(ROW()-1&gt;COUNTA([1]!T_Printers[Printers])*COUNTA([1]!T_Resins[Resins]),"",INDEX([1]!T_Printers[Printers],INT((ROW()-2)/COUNTA([1]!T_Resins[Resins])+1)))</f>
        <v>Anycubic Photon D2</v>
      </c>
      <c r="B118" t="str">
        <f>_xlfn.XLOOKUP(A118,[1]!T_Printers[Printers],[1]!T_Printers[Icon link],,0)</f>
        <v>AnycubicPhotonD2</v>
      </c>
      <c r="C118" t="str">
        <f t="array" ref="C118">IF(ROW()-1&gt;COUNTA([1]!T_Printers[Printers])*COUNTA([1]!T_Resins[Resins]),"",INDEX([1]!T_Resins[Resins],MOD(ROW()-2,COUNTA([1]!T_Resins[Resins]))+1))</f>
        <v>Industrial ABS-Like Grey</v>
      </c>
      <c r="D118">
        <f>IF(SUM(E118:J118)&lt;&gt;0,IF(ROW()-1&gt;COUNTA([1]!T_Printers[Printers])*COUNTA([1]!T_Resins[Resins]),"",2),"")</f>
        <v>2</v>
      </c>
      <c r="E118" cm="1">
        <f t="array" ref="E118">IFERROR(IF(ROW()-1&gt;COUNTA([1]!T_Printers[Printers])*COUNTA([1]!T_Resins[Resins]),"",_xlfn.IFS(ROUND(VLOOKUP(C118,[1]!T_Resins[#Data],2,FALSE)/VLOOKUP(A118,[1]!T_Printers[#Data],5,FALSE),1)&lt;=_xlfn.XLOOKUP(B118,[1]Printers!L:L,[1]Printers!O:O,1,0,),ROUND(VLOOKUP(C118,[1]!T_Resins[#Data],2,FALSE)/VLOOKUP(A118,[1]!T_Printers[#Data],5,FALSE),1),ROUND(VLOOKUP(C118,[1]!T_Resins[#Data],2,FALSE)/VLOOKUP(A118,[1]!T_Printers[#Data],5,FALSE),1)&gt;_xlfn.XLOOKUP(B118,[1]Printers!L:L,[1]Printers!O:O,1,0,),10)),"Используйте слой 100 мкм")</f>
        <v>7.2</v>
      </c>
      <c r="F118">
        <f>IFERROR(IF(ROUND(_xlfn.XLOOKUP([1]Parameters!B118,[1]Printers!L:L,[1]Printers!Q:Q,,0)*E118/10,0)*10&lt;_xlfn.XLOOKUP([1]Parameters!B118,[1]Printers!L:L,[1]Printers!P:P,,0),ROUND(_xlfn.XLOOKUP([1]Parameters!B118,[1]Printers!L:L,[1]Printers!Q:Q,,0)*E118/10,0)*10,_xlfn.XLOOKUP([1]Parameters!B118,[1]Printers!L:L,[1]Printers!P:P,,0)),"")</f>
        <v>60</v>
      </c>
      <c r="G118" cm="1">
        <f t="array" ref="G118">IFERROR(IF(ROW()-1&gt;COUNTA([1]!T_Printers[Printers])*COUNTA([1]!T_Resins[Resins]),"",_xlfn.IFS(ROUND(VLOOKUP(C118,[1]!T_Resins[#Data],3,FALSE)/VLOOKUP(A118,[1]!T_Printers[#Data],5,FALSE),1)&lt;=_xlfn.XLOOKUP(B118,[1]Printers!L:L,[1]Printers!O:O,1,0,),ROUND(VLOOKUP(C118,[1]!T_Resins[#Data],3,FALSE)/VLOOKUP(A118,[1]!T_Printers[#Data],5,FALSE),1),ROUND(VLOOKUP(C118,[1]!T_Resins[#Data],3,FALSE)/VLOOKUP(A118,[1]!T_Printers[#Data],5,FALSE),1)&gt;_xlfn.XLOOKUP(B118,[1]Printers!L:L,[1]Printers!O:O,1,0,),10)),"")</f>
        <v>9.3000000000000007</v>
      </c>
      <c r="H118">
        <f>IFERROR(IF(ROUND(_xlfn.XLOOKUP([1]Parameters!B118,[1]Printers!L:L,[1]Printers!Q:Q,,0)*G118/10,0)*10&lt;_xlfn.XLOOKUP([1]Parameters!B118,[1]Printers!L:L,[1]Printers!P:P,,0),ROUND(_xlfn.XLOOKUP([1]Parameters!B118,[1]Printers!L:L,[1]Printers!Q:Q,,0)*G118/10,0)*10,_xlfn.XLOOKUP([1]Parameters!B118,[1]Printers!L:L,[1]Printers!P:P,,0)),"")</f>
        <v>80</v>
      </c>
      <c r="I118" s="3" t="str" cm="1">
        <f t="array" ref="I118">IFERROR(IF(ROW()-1&gt;COUNTA([1]!T_Printers[Printers])*COUNTA([1]!T_Resins[Resins]),"",_xlfn.IFS(ROUND(VLOOKUP(C118,[1]!T_Resins[#Data],4,FALSE)/VLOOKUP(A118,[1]!T_Printers[#Data],5,FALSE),1)&lt;=_xlfn.XLOOKUP(B118,[1]Printers!L:L,[1]Printers!O:O,1,0,),ROUND(VLOOKUP(C118,[1]!T_Resins[#Data],4,FALSE)/VLOOKUP(A118,[1]!T_Printers[#Data],5,FALSE),1),ROUND(VLOOKUP(C118,[1]!T_Resins[#Data],4,FALSE)/VLOOKUP(A118,[1]!T_Printers[#Data],5,FALSE),1)&gt;_xlfn.XLOOKUP(B118,[1]Printers!L:L,[1]Printers!O:O,1,0,),"")),"")</f>
        <v/>
      </c>
      <c r="J118" t="str">
        <f>IFERROR(IF(ROUND(_xlfn.XLOOKUP([1]Parameters!B118,[1]Printers!L:L,[1]Printers!Q:Q,,0)*I118/10,0)*10&lt;_xlfn.XLOOKUP([1]Parameters!B118,[1]Printers!L:L,[1]Printers!P:P,,0),ROUND(_xlfn.XLOOKUP([1]Parameters!B118,[1]Printers!L:L,[1]Printers!Q:Q,,0)*I118/10,0)*10,_xlfn.XLOOKUP([1]Parameters!B118,[1]Printers!L:L,[1]Printers!P:P,,0)),"")</f>
        <v/>
      </c>
      <c r="K118">
        <f>IF(SUM(E118:J118)&lt;&gt;0,VLOOKUP(A118,[1]!T_Printers[#Data],10,FALSE)+VLOOKUP(C118,[1]!T_Resins[#Data],10,FALSE),"")</f>
        <v>2</v>
      </c>
      <c r="L118">
        <f>IF(SUM(E118:J118)&lt;&gt;0,VLOOKUP(A118,[1]!T_Printers[#Data],11,FALSE),"")</f>
        <v>5</v>
      </c>
      <c r="M118">
        <f>IF(SUM(E118:J118)&lt;&gt;0,VLOOKUP(C118,[1]!T_Resins[#Data],8,FALSE),"")</f>
        <v>120</v>
      </c>
      <c r="N118">
        <f>IF(_xlfn.XLOOKUP(B118,[1]Printers!$L:$L,[1]Printers!$R:$R,0,0)&gt;0,[1]Parameters!M118,IF(SUM(E118:J118)&lt;&gt;0,VLOOKUP(C118,[1]!T_Resins[#Data],9,FALSE),""))</f>
        <v>180</v>
      </c>
      <c r="O118" t="str">
        <f t="shared" si="1"/>
        <v>AnycubicPhotonD2</v>
      </c>
    </row>
    <row r="119" spans="1:15" x14ac:dyDescent="0.25">
      <c r="A119" t="str">
        <f t="array" ref="A119">IF(ROW()-1&gt;COUNTA([1]!T_Printers[Printers])*COUNTA([1]!T_Resins[Resins]),"",INDEX([1]!T_Printers[Printers],INT((ROW()-2)/COUNTA([1]!T_Resins[Resins])+1)))</f>
        <v>Anycubic Photon D2</v>
      </c>
      <c r="B119" t="str">
        <f>_xlfn.XLOOKUP(A119,[1]!T_Printers[Printers],[1]!T_Printers[Icon link],,0)</f>
        <v>AnycubicPhotonD2</v>
      </c>
      <c r="C119" t="str">
        <f t="array" ref="C119">IF(ROW()-1&gt;COUNTA([1]!T_Printers[Printers])*COUNTA([1]!T_Resins[Resins]),"",INDEX([1]!T_Resins[Resins],MOD(ROW()-2,COUNTA([1]!T_Resins[Resins]))+1))</f>
        <v>Industrial Flex Natural Clear</v>
      </c>
      <c r="D119">
        <f>IF(SUM(E119:J119)&lt;&gt;0,IF(ROW()-1&gt;COUNTA([1]!T_Printers[Printers])*COUNTA([1]!T_Resins[Resins]),"",2),"")</f>
        <v>2</v>
      </c>
      <c r="E119" cm="1">
        <f t="array" ref="E119">IFERROR(IF(ROW()-1&gt;COUNTA([1]!T_Printers[Printers])*COUNTA([1]!T_Resins[Resins]),"",_xlfn.IFS(ROUND(VLOOKUP(C119,[1]!T_Resins[#Data],2,FALSE)/VLOOKUP(A119,[1]!T_Printers[#Data],5,FALSE),1)&lt;=_xlfn.XLOOKUP(B119,[1]Printers!L:L,[1]Printers!O:O,1,0,),ROUND(VLOOKUP(C119,[1]!T_Resins[#Data],2,FALSE)/VLOOKUP(A119,[1]!T_Printers[#Data],5,FALSE),1),ROUND(VLOOKUP(C119,[1]!T_Resins[#Data],2,FALSE)/VLOOKUP(A119,[1]!T_Printers[#Data],5,FALSE),1)&gt;_xlfn.XLOOKUP(B119,[1]Printers!L:L,[1]Printers!O:O,1,0,),10)),"Используйте слой 100 мкм")</f>
        <v>2.7</v>
      </c>
      <c r="F119">
        <f>IFERROR(IF(ROUND(_xlfn.XLOOKUP([1]Parameters!B119,[1]Printers!L:L,[1]Printers!Q:Q,,0)*E119/10,0)*10&lt;_xlfn.XLOOKUP([1]Parameters!B119,[1]Printers!L:L,[1]Printers!P:P,,0),ROUND(_xlfn.XLOOKUP([1]Parameters!B119,[1]Printers!L:L,[1]Printers!Q:Q,,0)*E119/10,0)*10,_xlfn.XLOOKUP([1]Parameters!B119,[1]Printers!L:L,[1]Printers!P:P,,0)),"")</f>
        <v>20</v>
      </c>
      <c r="G119" cm="1">
        <f t="array" ref="G119">IFERROR(IF(ROW()-1&gt;COUNTA([1]!T_Printers[Printers])*COUNTA([1]!T_Resins[Resins]),"",_xlfn.IFS(ROUND(VLOOKUP(C119,[1]!T_Resins[#Data],3,FALSE)/VLOOKUP(A119,[1]!T_Printers[#Data],5,FALSE),1)&lt;=_xlfn.XLOOKUP(B119,[1]Printers!L:L,[1]Printers!O:O,1,0,),ROUND(VLOOKUP(C119,[1]!T_Resins[#Data],3,FALSE)/VLOOKUP(A119,[1]!T_Printers[#Data],5,FALSE),1),ROUND(VLOOKUP(C119,[1]!T_Resins[#Data],3,FALSE)/VLOOKUP(A119,[1]!T_Printers[#Data],5,FALSE),1)&gt;_xlfn.XLOOKUP(B119,[1]Printers!L:L,[1]Printers!O:O,1,0,),10)),"")</f>
        <v>3.5</v>
      </c>
      <c r="H119">
        <f>IFERROR(IF(ROUND(_xlfn.XLOOKUP([1]Parameters!B119,[1]Printers!L:L,[1]Printers!Q:Q,,0)*G119/10,0)*10&lt;_xlfn.XLOOKUP([1]Parameters!B119,[1]Printers!L:L,[1]Printers!P:P,,0),ROUND(_xlfn.XLOOKUP([1]Parameters!B119,[1]Printers!L:L,[1]Printers!Q:Q,,0)*G119/10,0)*10,_xlfn.XLOOKUP([1]Parameters!B119,[1]Printers!L:L,[1]Printers!P:P,,0)),"")</f>
        <v>30</v>
      </c>
      <c r="I119" s="3" t="str" cm="1">
        <f t="array" ref="I119">IFERROR(IF(ROW()-1&gt;COUNTA([1]!T_Printers[Printers])*COUNTA([1]!T_Resins[Resins]),"",_xlfn.IFS(ROUND(VLOOKUP(C119,[1]!T_Resins[#Data],4,FALSE)/VLOOKUP(A119,[1]!T_Printers[#Data],5,FALSE),1)&lt;=_xlfn.XLOOKUP(B119,[1]Printers!L:L,[1]Printers!O:O,1,0,),ROUND(VLOOKUP(C119,[1]!T_Resins[#Data],4,FALSE)/VLOOKUP(A119,[1]!T_Printers[#Data],5,FALSE),1),ROUND(VLOOKUP(C119,[1]!T_Resins[#Data],4,FALSE)/VLOOKUP(A119,[1]!T_Printers[#Data],5,FALSE),1)&gt;_xlfn.XLOOKUP(B119,[1]Printers!L:L,[1]Printers!O:O,1,0,),"")),"")</f>
        <v/>
      </c>
      <c r="J119" t="str">
        <f>IFERROR(IF(ROUND(_xlfn.XLOOKUP([1]Parameters!B119,[1]Printers!L:L,[1]Printers!Q:Q,,0)*I119/10,0)*10&lt;_xlfn.XLOOKUP([1]Parameters!B119,[1]Printers!L:L,[1]Printers!P:P,,0),ROUND(_xlfn.XLOOKUP([1]Parameters!B119,[1]Printers!L:L,[1]Printers!Q:Q,,0)*I119/10,0)*10,_xlfn.XLOOKUP([1]Parameters!B119,[1]Printers!L:L,[1]Printers!P:P,,0)),"")</f>
        <v/>
      </c>
      <c r="K119">
        <f>IF(SUM(E119:J119)&lt;&gt;0,VLOOKUP(A119,[1]!T_Printers[#Data],10,FALSE)+VLOOKUP(C119,[1]!T_Resins[#Data],10,FALSE),"")</f>
        <v>2</v>
      </c>
      <c r="L119">
        <f>IF(SUM(E119:J119)&lt;&gt;0,VLOOKUP(A119,[1]!T_Printers[#Data],11,FALSE),"")</f>
        <v>5</v>
      </c>
      <c r="M119">
        <f>IF(SUM(E119:J119)&lt;&gt;0,VLOOKUP(C119,[1]!T_Resins[#Data],8,FALSE),"")</f>
        <v>60</v>
      </c>
      <c r="N119">
        <f>IF(_xlfn.XLOOKUP(B119,[1]Printers!$L:$L,[1]Printers!$R:$R,0,0)&gt;0,[1]Parameters!M119,IF(SUM(E119:J119)&lt;&gt;0,VLOOKUP(C119,[1]!T_Resins[#Data],9,FALSE),""))</f>
        <v>60</v>
      </c>
      <c r="O119" t="str">
        <f t="shared" si="1"/>
        <v>AnycubicPhotonD2</v>
      </c>
    </row>
    <row r="120" spans="1:15" x14ac:dyDescent="0.25">
      <c r="A120" t="str">
        <f t="array" ref="A120">IF(ROW()-1&gt;COUNTA([1]!T_Printers[Printers])*COUNTA([1]!T_Resins[Resins]),"",INDEX([1]!T_Printers[Printers],INT((ROW()-2)/COUNTA([1]!T_Resins[Resins])+1)))</f>
        <v>Anycubic Photon D2</v>
      </c>
      <c r="B120" t="str">
        <f>_xlfn.XLOOKUP(A120,[1]!T_Printers[Printers],[1]!T_Printers[Icon link],,0)</f>
        <v>AnycubicPhotonD2</v>
      </c>
      <c r="C120" t="str">
        <f t="array" ref="C120">IF(ROW()-1&gt;COUNTA([1]!T_Printers[Printers])*COUNTA([1]!T_Resins[Resins]),"",INDEX([1]!T_Resins[Resins],MOD(ROW()-2,COUNTA([1]!T_Resins[Resins]))+1))</f>
        <v>Industrial Nylon Like</v>
      </c>
      <c r="D120">
        <f>IF(SUM(E120:J120)&lt;&gt;0,IF(ROW()-1&gt;COUNTA([1]!T_Printers[Printers])*COUNTA([1]!T_Resins[Resins]),"",2),"")</f>
        <v>2</v>
      </c>
      <c r="E120" cm="1">
        <f t="array" ref="E120">IFERROR(IF(ROW()-1&gt;COUNTA([1]!T_Printers[Printers])*COUNTA([1]!T_Resins[Resins]),"",_xlfn.IFS(ROUND(VLOOKUP(C120,[1]!T_Resins[#Data],2,FALSE)/VLOOKUP(A120,[1]!T_Printers[#Data],5,FALSE),1)&lt;=_xlfn.XLOOKUP(B120,[1]Printers!L:L,[1]Printers!O:O,1,0,),ROUND(VLOOKUP(C120,[1]!T_Resins[#Data],2,FALSE)/VLOOKUP(A120,[1]!T_Printers[#Data],5,FALSE),1),ROUND(VLOOKUP(C120,[1]!T_Resins[#Data],2,FALSE)/VLOOKUP(A120,[1]!T_Printers[#Data],5,FALSE),1)&gt;_xlfn.XLOOKUP(B120,[1]Printers!L:L,[1]Printers!O:O,1,0,),10)),"Используйте слой 100 мкм")</f>
        <v>2</v>
      </c>
      <c r="F120">
        <f>IFERROR(IF(ROUND(_xlfn.XLOOKUP([1]Parameters!B120,[1]Printers!L:L,[1]Printers!Q:Q,,0)*E120/10,0)*10&lt;_xlfn.XLOOKUP([1]Parameters!B120,[1]Printers!L:L,[1]Printers!P:P,,0),ROUND(_xlfn.XLOOKUP([1]Parameters!B120,[1]Printers!L:L,[1]Printers!Q:Q,,0)*E120/10,0)*10,_xlfn.XLOOKUP([1]Parameters!B120,[1]Printers!L:L,[1]Printers!P:P,,0)),"")</f>
        <v>20</v>
      </c>
      <c r="G120" cm="1">
        <f t="array" ref="G120">IFERROR(IF(ROW()-1&gt;COUNTA([1]!T_Printers[Printers])*COUNTA([1]!T_Resins[Resins]),"",_xlfn.IFS(ROUND(VLOOKUP(C120,[1]!T_Resins[#Data],3,FALSE)/VLOOKUP(A120,[1]!T_Printers[#Data],5,FALSE),1)&lt;=_xlfn.XLOOKUP(B120,[1]Printers!L:L,[1]Printers!O:O,1,0,),ROUND(VLOOKUP(C120,[1]!T_Resins[#Data],3,FALSE)/VLOOKUP(A120,[1]!T_Printers[#Data],5,FALSE),1),ROUND(VLOOKUP(C120,[1]!T_Resins[#Data],3,FALSE)/VLOOKUP(A120,[1]!T_Printers[#Data],5,FALSE),1)&gt;_xlfn.XLOOKUP(B120,[1]Printers!L:L,[1]Printers!O:O,1,0,),10)),"")</f>
        <v>2.6</v>
      </c>
      <c r="H120">
        <f>IFERROR(IF(ROUND(_xlfn.XLOOKUP([1]Parameters!B120,[1]Printers!L:L,[1]Printers!Q:Q,,0)*G120/10,0)*10&lt;_xlfn.XLOOKUP([1]Parameters!B120,[1]Printers!L:L,[1]Printers!P:P,,0),ROUND(_xlfn.XLOOKUP([1]Parameters!B120,[1]Printers!L:L,[1]Printers!Q:Q,,0)*G120/10,0)*10,_xlfn.XLOOKUP([1]Parameters!B120,[1]Printers!L:L,[1]Printers!P:P,,0)),"")</f>
        <v>20</v>
      </c>
      <c r="I120" s="3" t="str" cm="1">
        <f t="array" ref="I120">IFERROR(IF(ROW()-1&gt;COUNTA([1]!T_Printers[Printers])*COUNTA([1]!T_Resins[Resins]),"",_xlfn.IFS(ROUND(VLOOKUP(C120,[1]!T_Resins[#Data],4,FALSE)/VLOOKUP(A120,[1]!T_Printers[#Data],5,FALSE),1)&lt;=_xlfn.XLOOKUP(B120,[1]Printers!L:L,[1]Printers!O:O,1,0,),ROUND(VLOOKUP(C120,[1]!T_Resins[#Data],4,FALSE)/VLOOKUP(A120,[1]!T_Printers[#Data],5,FALSE),1),ROUND(VLOOKUP(C120,[1]!T_Resins[#Data],4,FALSE)/VLOOKUP(A120,[1]!T_Printers[#Data],5,FALSE),1)&gt;_xlfn.XLOOKUP(B120,[1]Printers!L:L,[1]Printers!O:O,1,0,),"")),"")</f>
        <v/>
      </c>
      <c r="J120" t="str">
        <f>IFERROR(IF(ROUND(_xlfn.XLOOKUP([1]Parameters!B120,[1]Printers!L:L,[1]Printers!Q:Q,,0)*I120/10,0)*10&lt;_xlfn.XLOOKUP([1]Parameters!B120,[1]Printers!L:L,[1]Printers!P:P,,0),ROUND(_xlfn.XLOOKUP([1]Parameters!B120,[1]Printers!L:L,[1]Printers!Q:Q,,0)*I120/10,0)*10,_xlfn.XLOOKUP([1]Parameters!B120,[1]Printers!L:L,[1]Printers!P:P,,0)),"")</f>
        <v/>
      </c>
      <c r="K120">
        <f>IF(SUM(E120:J120)&lt;&gt;0,VLOOKUP(A120,[1]!T_Printers[#Data],10,FALSE)+VLOOKUP(C120,[1]!T_Resins[#Data],10,FALSE),"")</f>
        <v>2</v>
      </c>
      <c r="L120">
        <f>IF(SUM(E120:J120)&lt;&gt;0,VLOOKUP(A120,[1]!T_Printers[#Data],11,FALSE),"")</f>
        <v>5</v>
      </c>
      <c r="M120">
        <f>IF(SUM(E120:J120)&lt;&gt;0,VLOOKUP(C120,[1]!T_Resins[#Data],8,FALSE),"")</f>
        <v>60</v>
      </c>
      <c r="N120">
        <f>IF(_xlfn.XLOOKUP(B120,[1]Printers!$L:$L,[1]Printers!$R:$R,0,0)&gt;0,[1]Parameters!M120,IF(SUM(E120:J120)&lt;&gt;0,VLOOKUP(C120,[1]!T_Resins[#Data],9,FALSE),""))</f>
        <v>60</v>
      </c>
      <c r="O120" t="str">
        <f t="shared" si="1"/>
        <v>AnycubicPhotonD2</v>
      </c>
    </row>
    <row r="121" spans="1:15" x14ac:dyDescent="0.25">
      <c r="A121" t="str">
        <f t="array" ref="A121">IF(ROW()-1&gt;COUNTA([1]!T_Printers[Printers])*COUNTA([1]!T_Resins[Resins]),"",INDEX([1]!T_Printers[Printers],INT((ROW()-2)/COUNTA([1]!T_Resins[Resins])+1)))</f>
        <v>Anycubic Photon D2</v>
      </c>
      <c r="B121" t="str">
        <f>_xlfn.XLOOKUP(A121,[1]!T_Printers[Printers],[1]!T_Printers[Icon link],,0)</f>
        <v>AnycubicPhotonD2</v>
      </c>
      <c r="C121" t="str">
        <f t="array" ref="C121">IF(ROW()-1&gt;COUNTA([1]!T_Printers[Printers])*COUNTA([1]!T_Resins[Resins]),"",INDEX([1]!T_Resins[Resins],MOD(ROW()-2,COUNTA([1]!T_Resins[Resins]))+1))</f>
        <v>Industrial PP-Like</v>
      </c>
      <c r="D121">
        <f>IF(SUM(E121:J121)&lt;&gt;0,IF(ROW()-1&gt;COUNTA([1]!T_Printers[Printers])*COUNTA([1]!T_Resins[Resins]),"",2),"")</f>
        <v>2</v>
      </c>
      <c r="E121" cm="1">
        <f t="array" ref="E121">IFERROR(IF(ROW()-1&gt;COUNTA([1]!T_Printers[Printers])*COUNTA([1]!T_Resins[Resins]),"",_xlfn.IFS(ROUND(VLOOKUP(C121,[1]!T_Resins[#Data],2,FALSE)/VLOOKUP(A121,[1]!T_Printers[#Data],5,FALSE),1)&lt;=_xlfn.XLOOKUP(B121,[1]Printers!L:L,[1]Printers!O:O,1,0,),ROUND(VLOOKUP(C121,[1]!T_Resins[#Data],2,FALSE)/VLOOKUP(A121,[1]!T_Printers[#Data],5,FALSE),1),ROUND(VLOOKUP(C121,[1]!T_Resins[#Data],2,FALSE)/VLOOKUP(A121,[1]!T_Printers[#Data],5,FALSE),1)&gt;_xlfn.XLOOKUP(B121,[1]Printers!L:L,[1]Printers!O:O,1,0,),10)),"Используйте слой 100 мкм")</f>
        <v>7.9</v>
      </c>
      <c r="F121">
        <f>IFERROR(IF(ROUND(_xlfn.XLOOKUP([1]Parameters!B121,[1]Printers!L:L,[1]Printers!Q:Q,,0)*E121/10,0)*10&lt;_xlfn.XLOOKUP([1]Parameters!B121,[1]Printers!L:L,[1]Printers!P:P,,0),ROUND(_xlfn.XLOOKUP([1]Parameters!B121,[1]Printers!L:L,[1]Printers!Q:Q,,0)*E121/10,0)*10,_xlfn.XLOOKUP([1]Parameters!B121,[1]Printers!L:L,[1]Printers!P:P,,0)),"")</f>
        <v>70</v>
      </c>
      <c r="G121" cm="1">
        <f t="array" ref="G121">IFERROR(IF(ROW()-1&gt;COUNTA([1]!T_Printers[Printers])*COUNTA([1]!T_Resins[Resins]),"",_xlfn.IFS(ROUND(VLOOKUP(C121,[1]!T_Resins[#Data],3,FALSE)/VLOOKUP(A121,[1]!T_Printers[#Data],5,FALSE),1)&lt;=_xlfn.XLOOKUP(B121,[1]Printers!L:L,[1]Printers!O:O,1,0,),ROUND(VLOOKUP(C121,[1]!T_Resins[#Data],3,FALSE)/VLOOKUP(A121,[1]!T_Printers[#Data],5,FALSE),1),ROUND(VLOOKUP(C121,[1]!T_Resins[#Data],3,FALSE)/VLOOKUP(A121,[1]!T_Printers[#Data],5,FALSE),1)&gt;_xlfn.XLOOKUP(B121,[1]Printers!L:L,[1]Printers!O:O,1,0,),10)),"")</f>
        <v>10</v>
      </c>
      <c r="H121">
        <f>IFERROR(IF(ROUND(_xlfn.XLOOKUP([1]Parameters!B121,[1]Printers!L:L,[1]Printers!Q:Q,,0)*G121/10,0)*10&lt;_xlfn.XLOOKUP([1]Parameters!B121,[1]Printers!L:L,[1]Printers!P:P,,0),ROUND(_xlfn.XLOOKUP([1]Parameters!B121,[1]Printers!L:L,[1]Printers!Q:Q,,0)*G121/10,0)*10,_xlfn.XLOOKUP([1]Parameters!B121,[1]Printers!L:L,[1]Printers!P:P,,0)),"")</f>
        <v>90</v>
      </c>
      <c r="I121" s="3" t="str" cm="1">
        <f t="array" ref="I121">IFERROR(IF(ROW()-1&gt;COUNTA([1]!T_Printers[Printers])*COUNTA([1]!T_Resins[Resins]),"",_xlfn.IFS(ROUND(VLOOKUP(C121,[1]!T_Resins[#Data],4,FALSE)/VLOOKUP(A121,[1]!T_Printers[#Data],5,FALSE),1)&lt;=_xlfn.XLOOKUP(B121,[1]Printers!L:L,[1]Printers!O:O,1,0,),ROUND(VLOOKUP(C121,[1]!T_Resins[#Data],4,FALSE)/VLOOKUP(A121,[1]!T_Printers[#Data],5,FALSE),1),ROUND(VLOOKUP(C121,[1]!T_Resins[#Data],4,FALSE)/VLOOKUP(A121,[1]!T_Printers[#Data],5,FALSE),1)&gt;_xlfn.XLOOKUP(B121,[1]Printers!L:L,[1]Printers!O:O,1,0,),"")),"")</f>
        <v/>
      </c>
      <c r="J121" t="str">
        <f>IFERROR(IF(ROUND(_xlfn.XLOOKUP([1]Parameters!B121,[1]Printers!L:L,[1]Printers!Q:Q,,0)*I121/10,0)*10&lt;_xlfn.XLOOKUP([1]Parameters!B121,[1]Printers!L:L,[1]Printers!P:P,,0),ROUND(_xlfn.XLOOKUP([1]Parameters!B121,[1]Printers!L:L,[1]Printers!Q:Q,,0)*I121/10,0)*10,_xlfn.XLOOKUP([1]Parameters!B121,[1]Printers!L:L,[1]Printers!P:P,,0)),"")</f>
        <v/>
      </c>
      <c r="K121">
        <f>IF(SUM(E121:J121)&lt;&gt;0,VLOOKUP(A121,[1]!T_Printers[#Data],10,FALSE)+VLOOKUP(C121,[1]!T_Resins[#Data],10,FALSE),"")</f>
        <v>2</v>
      </c>
      <c r="L121">
        <f>IF(SUM(E121:J121)&lt;&gt;0,VLOOKUP(A121,[1]!T_Printers[#Data],11,FALSE),"")</f>
        <v>5</v>
      </c>
      <c r="M121">
        <f>IF(SUM(E121:J121)&lt;&gt;0,VLOOKUP(C121,[1]!T_Resins[#Data],8,FALSE),"")</f>
        <v>60</v>
      </c>
      <c r="N121">
        <f>IF(_xlfn.XLOOKUP(B121,[1]Printers!$L:$L,[1]Printers!$R:$R,0,0)&gt;0,[1]Parameters!M121,IF(SUM(E121:J121)&lt;&gt;0,VLOOKUP(C121,[1]!T_Resins[#Data],9,FALSE),""))</f>
        <v>60</v>
      </c>
      <c r="O121" t="str">
        <f t="shared" si="1"/>
        <v>AnycubicPhotonD2</v>
      </c>
    </row>
    <row r="122" spans="1:15" x14ac:dyDescent="0.25">
      <c r="A122" t="str">
        <f t="array" ref="A122">IF(ROW()-1&gt;COUNTA([1]!T_Printers[Printers])*COUNTA([1]!T_Resins[Resins]),"",INDEX([1]!T_Printers[Printers],INT((ROW()-2)/COUNTA([1]!T_Resins[Resins])+1)))</f>
        <v>Anycubic Photon D2</v>
      </c>
      <c r="B122" t="str">
        <f>_xlfn.XLOOKUP(A122,[1]!T_Printers[Printers],[1]!T_Printers[Icon link],,0)</f>
        <v>AnycubicPhotonD2</v>
      </c>
      <c r="C122" t="str">
        <f t="array" ref="C122">IF(ROW()-1&gt;COUNTA([1]!T_Printers[Printers])*COUNTA([1]!T_Resins[Resins]),"",INDEX([1]!T_Resins[Resins],MOD(ROW()-2,COUNTA([1]!T_Resins[Resins]))+1))</f>
        <v>Industrial Rigid Black</v>
      </c>
      <c r="D122">
        <f>IF(SUM(E122:J122)&lt;&gt;0,IF(ROW()-1&gt;COUNTA([1]!T_Printers[Printers])*COUNTA([1]!T_Resins[Resins]),"",2),"")</f>
        <v>2</v>
      </c>
      <c r="E122" cm="1">
        <f t="array" ref="E122">IFERROR(IF(ROW()-1&gt;COUNTA([1]!T_Printers[Printers])*COUNTA([1]!T_Resins[Resins]),"",_xlfn.IFS(ROUND(VLOOKUP(C122,[1]!T_Resins[#Data],2,FALSE)/VLOOKUP(A122,[1]!T_Printers[#Data],5,FALSE),1)&lt;=_xlfn.XLOOKUP(B122,[1]Printers!L:L,[1]Printers!O:O,1,0,),ROUND(VLOOKUP(C122,[1]!T_Resins[#Data],2,FALSE)/VLOOKUP(A122,[1]!T_Printers[#Data],5,FALSE),1),ROUND(VLOOKUP(C122,[1]!T_Resins[#Data],2,FALSE)/VLOOKUP(A122,[1]!T_Printers[#Data],5,FALSE),1)&gt;_xlfn.XLOOKUP(B122,[1]Printers!L:L,[1]Printers!O:O,1,0,),10)),"Используйте слой 100 мкм")</f>
        <v>7.3</v>
      </c>
      <c r="F122">
        <f>IFERROR(IF(ROUND(_xlfn.XLOOKUP([1]Parameters!B122,[1]Printers!L:L,[1]Printers!Q:Q,,0)*E122/10,0)*10&lt;_xlfn.XLOOKUP([1]Parameters!B122,[1]Printers!L:L,[1]Printers!P:P,,0),ROUND(_xlfn.XLOOKUP([1]Parameters!B122,[1]Printers!L:L,[1]Printers!Q:Q,,0)*E122/10,0)*10,_xlfn.XLOOKUP([1]Parameters!B122,[1]Printers!L:L,[1]Printers!P:P,,0)),"")</f>
        <v>70</v>
      </c>
      <c r="G122" cm="1">
        <f t="array" ref="G122">IFERROR(IF(ROW()-1&gt;COUNTA([1]!T_Printers[Printers])*COUNTA([1]!T_Resins[Resins]),"",_xlfn.IFS(ROUND(VLOOKUP(C122,[1]!T_Resins[#Data],3,FALSE)/VLOOKUP(A122,[1]!T_Printers[#Data],5,FALSE),1)&lt;=_xlfn.XLOOKUP(B122,[1]Printers!L:L,[1]Printers!O:O,1,0,),ROUND(VLOOKUP(C122,[1]!T_Resins[#Data],3,FALSE)/VLOOKUP(A122,[1]!T_Printers[#Data],5,FALSE),1),ROUND(VLOOKUP(C122,[1]!T_Resins[#Data],3,FALSE)/VLOOKUP(A122,[1]!T_Printers[#Data],5,FALSE),1)&gt;_xlfn.XLOOKUP(B122,[1]Printers!L:L,[1]Printers!O:O,1,0,),10)),"")</f>
        <v>9.6</v>
      </c>
      <c r="H122">
        <f>IFERROR(IF(ROUND(_xlfn.XLOOKUP([1]Parameters!B122,[1]Printers!L:L,[1]Printers!Q:Q,,0)*G122/10,0)*10&lt;_xlfn.XLOOKUP([1]Parameters!B122,[1]Printers!L:L,[1]Printers!P:P,,0),ROUND(_xlfn.XLOOKUP([1]Parameters!B122,[1]Printers!L:L,[1]Printers!Q:Q,,0)*G122/10,0)*10,_xlfn.XLOOKUP([1]Parameters!B122,[1]Printers!L:L,[1]Printers!P:P,,0)),"")</f>
        <v>90</v>
      </c>
      <c r="I122" s="3" t="str" cm="1">
        <f t="array" ref="I122">IFERROR(IF(ROW()-1&gt;COUNTA([1]!T_Printers[Printers])*COUNTA([1]!T_Resins[Resins]),"",_xlfn.IFS(ROUND(VLOOKUP(C122,[1]!T_Resins[#Data],4,FALSE)/VLOOKUP(A122,[1]!T_Printers[#Data],5,FALSE),1)&lt;=_xlfn.XLOOKUP(B122,[1]Printers!L:L,[1]Printers!O:O,1,0,),ROUND(VLOOKUP(C122,[1]!T_Resins[#Data],4,FALSE)/VLOOKUP(A122,[1]!T_Printers[#Data],5,FALSE),1),ROUND(VLOOKUP(C122,[1]!T_Resins[#Data],4,FALSE)/VLOOKUP(A122,[1]!T_Printers[#Data],5,FALSE),1)&gt;_xlfn.XLOOKUP(B122,[1]Printers!L:L,[1]Printers!O:O,1,0,),"")),"")</f>
        <v/>
      </c>
      <c r="J122" t="str">
        <f>IFERROR(IF(ROUND(_xlfn.XLOOKUP([1]Parameters!B122,[1]Printers!L:L,[1]Printers!Q:Q,,0)*I122/10,0)*10&lt;_xlfn.XLOOKUP([1]Parameters!B122,[1]Printers!L:L,[1]Printers!P:P,,0),ROUND(_xlfn.XLOOKUP([1]Parameters!B122,[1]Printers!L:L,[1]Printers!Q:Q,,0)*I122/10,0)*10,_xlfn.XLOOKUP([1]Parameters!B122,[1]Printers!L:L,[1]Printers!P:P,,0)),"")</f>
        <v/>
      </c>
      <c r="K122">
        <f>IF(SUM(E122:J122)&lt;&gt;0,VLOOKUP(A122,[1]!T_Printers[#Data],10,FALSE)+VLOOKUP(C122,[1]!T_Resins[#Data],10,FALSE),"")</f>
        <v>2</v>
      </c>
      <c r="L122">
        <f>IF(SUM(E122:J122)&lt;&gt;0,VLOOKUP(A122,[1]!T_Printers[#Data],11,FALSE),"")</f>
        <v>5</v>
      </c>
      <c r="M122">
        <f>IF(SUM(E122:J122)&lt;&gt;0,VLOOKUP(C122,[1]!T_Resins[#Data],8,FALSE),"")</f>
        <v>120</v>
      </c>
      <c r="N122">
        <f>IF(_xlfn.XLOOKUP(B122,[1]Printers!$L:$L,[1]Printers!$R:$R,0,0)&gt;0,[1]Parameters!M122,IF(SUM(E122:J122)&lt;&gt;0,VLOOKUP(C122,[1]!T_Resins[#Data],9,FALSE),""))</f>
        <v>180</v>
      </c>
      <c r="O122" t="str">
        <f t="shared" si="1"/>
        <v>AnycubicPhotonD2</v>
      </c>
    </row>
    <row r="123" spans="1:15" x14ac:dyDescent="0.25">
      <c r="A123" t="str">
        <f t="array" ref="A123">IF(ROW()-1&gt;COUNTA([1]!T_Printers[Printers])*COUNTA([1]!T_Resins[Resins]),"",INDEX([1]!T_Printers[Printers],INT((ROW()-2)/COUNTA([1]!T_Resins[Resins])+1)))</f>
        <v>Anycubic Photon D2</v>
      </c>
      <c r="B123" t="str">
        <f>_xlfn.XLOOKUP(A123,[1]!T_Printers[Printers],[1]!T_Printers[Icon link],,0)</f>
        <v>AnycubicPhotonD2</v>
      </c>
      <c r="C123" t="str">
        <f t="array" ref="C123">IF(ROW()-1&gt;COUNTA([1]!T_Printers[Printers])*COUNTA([1]!T_Resins[Resins]),"",INDEX([1]!T_Resins[Resins],MOD(ROW()-2,COUNTA([1]!T_Resins[Resins]))+1))</f>
        <v>Industrial Rigid Clear</v>
      </c>
      <c r="D123">
        <f>IF(SUM(E123:J123)&lt;&gt;0,IF(ROW()-1&gt;COUNTA([1]!T_Printers[Printers])*COUNTA([1]!T_Resins[Resins]),"",2),"")</f>
        <v>2</v>
      </c>
      <c r="E123" cm="1">
        <f t="array" ref="E123">IFERROR(IF(ROW()-1&gt;COUNTA([1]!T_Printers[Printers])*COUNTA([1]!T_Resins[Resins]),"",_xlfn.IFS(ROUND(VLOOKUP(C123,[1]!T_Resins[#Data],2,FALSE)/VLOOKUP(A123,[1]!T_Printers[#Data],5,FALSE),1)&lt;=_xlfn.XLOOKUP(B123,[1]Printers!L:L,[1]Printers!O:O,1,0,),ROUND(VLOOKUP(C123,[1]!T_Resins[#Data],2,FALSE)/VLOOKUP(A123,[1]!T_Printers[#Data],5,FALSE),1),ROUND(VLOOKUP(C123,[1]!T_Resins[#Data],2,FALSE)/VLOOKUP(A123,[1]!T_Printers[#Data],5,FALSE),1)&gt;_xlfn.XLOOKUP(B123,[1]Printers!L:L,[1]Printers!O:O,1,0,),10)),"Используйте слой 100 мкм")</f>
        <v>8</v>
      </c>
      <c r="F123">
        <f>IFERROR(IF(ROUND(_xlfn.XLOOKUP([1]Parameters!B123,[1]Printers!L:L,[1]Printers!Q:Q,,0)*E123/10,0)*10&lt;_xlfn.XLOOKUP([1]Parameters!B123,[1]Printers!L:L,[1]Printers!P:P,,0),ROUND(_xlfn.XLOOKUP([1]Parameters!B123,[1]Printers!L:L,[1]Printers!Q:Q,,0)*E123/10,0)*10,_xlfn.XLOOKUP([1]Parameters!B123,[1]Printers!L:L,[1]Printers!P:P,,0)),"")</f>
        <v>70</v>
      </c>
      <c r="G123" cm="1">
        <f t="array" ref="G123">IFERROR(IF(ROW()-1&gt;COUNTA([1]!T_Printers[Printers])*COUNTA([1]!T_Resins[Resins]),"",_xlfn.IFS(ROUND(VLOOKUP(C123,[1]!T_Resins[#Data],3,FALSE)/VLOOKUP(A123,[1]!T_Printers[#Data],5,FALSE),1)&lt;=_xlfn.XLOOKUP(B123,[1]Printers!L:L,[1]Printers!O:O,1,0,),ROUND(VLOOKUP(C123,[1]!T_Resins[#Data],3,FALSE)/VLOOKUP(A123,[1]!T_Printers[#Data],5,FALSE),1),ROUND(VLOOKUP(C123,[1]!T_Resins[#Data],3,FALSE)/VLOOKUP(A123,[1]!T_Printers[#Data],5,FALSE),1)&gt;_xlfn.XLOOKUP(B123,[1]Printers!L:L,[1]Printers!O:O,1,0,),10)),"")</f>
        <v>10.4</v>
      </c>
      <c r="H123">
        <f>IFERROR(IF(ROUND(_xlfn.XLOOKUP([1]Parameters!B123,[1]Printers!L:L,[1]Printers!Q:Q,,0)*G123/10,0)*10&lt;_xlfn.XLOOKUP([1]Parameters!B123,[1]Printers!L:L,[1]Printers!P:P,,0),ROUND(_xlfn.XLOOKUP([1]Parameters!B123,[1]Printers!L:L,[1]Printers!Q:Q,,0)*G123/10,0)*10,_xlfn.XLOOKUP([1]Parameters!B123,[1]Printers!L:L,[1]Printers!P:P,,0)),"")</f>
        <v>90</v>
      </c>
      <c r="I123" s="3" t="str" cm="1">
        <f t="array" ref="I123">IFERROR(IF(ROW()-1&gt;COUNTA([1]!T_Printers[Printers])*COUNTA([1]!T_Resins[Resins]),"",_xlfn.IFS(ROUND(VLOOKUP(C123,[1]!T_Resins[#Data],4,FALSE)/VLOOKUP(A123,[1]!T_Printers[#Data],5,FALSE),1)&lt;=_xlfn.XLOOKUP(B123,[1]Printers!L:L,[1]Printers!O:O,1,0,),ROUND(VLOOKUP(C123,[1]!T_Resins[#Data],4,FALSE)/VLOOKUP(A123,[1]!T_Printers[#Data],5,FALSE),1),ROUND(VLOOKUP(C123,[1]!T_Resins[#Data],4,FALSE)/VLOOKUP(A123,[1]!T_Printers[#Data],5,FALSE),1)&gt;_xlfn.XLOOKUP(B123,[1]Printers!L:L,[1]Printers!O:O,1,0,),"")),"")</f>
        <v/>
      </c>
      <c r="J123" t="str">
        <f>IFERROR(IF(ROUND(_xlfn.XLOOKUP([1]Parameters!B123,[1]Printers!L:L,[1]Printers!Q:Q,,0)*I123/10,0)*10&lt;_xlfn.XLOOKUP([1]Parameters!B123,[1]Printers!L:L,[1]Printers!P:P,,0),ROUND(_xlfn.XLOOKUP([1]Parameters!B123,[1]Printers!L:L,[1]Printers!Q:Q,,0)*I123/10,0)*10,_xlfn.XLOOKUP([1]Parameters!B123,[1]Printers!L:L,[1]Printers!P:P,,0)),"")</f>
        <v/>
      </c>
      <c r="K123">
        <f>IF(SUM(E123:J123)&lt;&gt;0,VLOOKUP(A123,[1]!T_Printers[#Data],10,FALSE)+VLOOKUP(C123,[1]!T_Resins[#Data],10,FALSE),"")</f>
        <v>2</v>
      </c>
      <c r="L123">
        <f>IF(SUM(E123:J123)&lt;&gt;0,VLOOKUP(A123,[1]!T_Printers[#Data],11,FALSE),"")</f>
        <v>5</v>
      </c>
      <c r="M123">
        <f>IF(SUM(E123:J123)&lt;&gt;0,VLOOKUP(C123,[1]!T_Resins[#Data],8,FALSE),"")</f>
        <v>120</v>
      </c>
      <c r="N123">
        <f>IF(_xlfn.XLOOKUP(B123,[1]Printers!$L:$L,[1]Printers!$R:$R,0,0)&gt;0,[1]Parameters!M123,IF(SUM(E123:J123)&lt;&gt;0,VLOOKUP(C123,[1]!T_Resins[#Data],9,FALSE),""))</f>
        <v>180</v>
      </c>
      <c r="O123" t="str">
        <f t="shared" si="1"/>
        <v>AnycubicPhotonD2</v>
      </c>
    </row>
    <row r="124" spans="1:15" x14ac:dyDescent="0.25">
      <c r="A124" t="str">
        <f t="array" ref="A124">IF(ROW()-1&gt;COUNTA([1]!T_Printers[Printers])*COUNTA([1]!T_Resins[Resins]),"",INDEX([1]!T_Printers[Printers],INT((ROW()-2)/COUNTA([1]!T_Resins[Resins])+1)))</f>
        <v>Anycubic Photon D2</v>
      </c>
      <c r="B124" t="str">
        <f>_xlfn.XLOOKUP(A124,[1]!T_Printers[Printers],[1]!T_Printers[Icon link],,0)</f>
        <v>AnycubicPhotonD2</v>
      </c>
      <c r="C124" t="str">
        <f t="array" ref="C124">IF(ROW()-1&gt;COUNTA([1]!T_Printers[Printers])*COUNTA([1]!T_Resins[Resins]),"",INDEX([1]!T_Resins[Resins],MOD(ROW()-2,COUNTA([1]!T_Resins[Resins]))+1))</f>
        <v>Tough Black</v>
      </c>
      <c r="D124">
        <f>IF(SUM(E124:J124)&lt;&gt;0,IF(ROW()-1&gt;COUNTA([1]!T_Printers[Printers])*COUNTA([1]!T_Resins[Resins]),"",2),"")</f>
        <v>2</v>
      </c>
      <c r="E124" cm="1">
        <f t="array" ref="E124">IFERROR(IF(ROW()-1&gt;COUNTA([1]!T_Printers[Printers])*COUNTA([1]!T_Resins[Resins]),"",_xlfn.IFS(ROUND(VLOOKUP(C124,[1]!T_Resins[#Data],2,FALSE)/VLOOKUP(A124,[1]!T_Printers[#Data],5,FALSE),1)&lt;=_xlfn.XLOOKUP(B124,[1]Printers!L:L,[1]Printers!O:O,1,0,),ROUND(VLOOKUP(C124,[1]!T_Resins[#Data],2,FALSE)/VLOOKUP(A124,[1]!T_Printers[#Data],5,FALSE),1),ROUND(VLOOKUP(C124,[1]!T_Resins[#Data],2,FALSE)/VLOOKUP(A124,[1]!T_Printers[#Data],5,FALSE),1)&gt;_xlfn.XLOOKUP(B124,[1]Printers!L:L,[1]Printers!O:O,1,0,),10)),"Используйте слой 100 мкм")</f>
        <v>3.8</v>
      </c>
      <c r="F124">
        <f>IFERROR(IF(ROUND(_xlfn.XLOOKUP([1]Parameters!B124,[1]Printers!L:L,[1]Printers!Q:Q,,0)*E124/10,0)*10&lt;_xlfn.XLOOKUP([1]Parameters!B124,[1]Printers!L:L,[1]Printers!P:P,,0),ROUND(_xlfn.XLOOKUP([1]Parameters!B124,[1]Printers!L:L,[1]Printers!Q:Q,,0)*E124/10,0)*10,_xlfn.XLOOKUP([1]Parameters!B124,[1]Printers!L:L,[1]Printers!P:P,,0)),"")</f>
        <v>30</v>
      </c>
      <c r="G124" cm="1">
        <f t="array" ref="G124">IFERROR(IF(ROW()-1&gt;COUNTA([1]!T_Printers[Printers])*COUNTA([1]!T_Resins[Resins]),"",_xlfn.IFS(ROUND(VLOOKUP(C124,[1]!T_Resins[#Data],3,FALSE)/VLOOKUP(A124,[1]!T_Printers[#Data],5,FALSE),1)&lt;=_xlfn.XLOOKUP(B124,[1]Printers!L:L,[1]Printers!O:O,1,0,),ROUND(VLOOKUP(C124,[1]!T_Resins[#Data],3,FALSE)/VLOOKUP(A124,[1]!T_Printers[#Data],5,FALSE),1),ROUND(VLOOKUP(C124,[1]!T_Resins[#Data],3,FALSE)/VLOOKUP(A124,[1]!T_Printers[#Data],5,FALSE),1)&gt;_xlfn.XLOOKUP(B124,[1]Printers!L:L,[1]Printers!O:O,1,0,),10)),"")</f>
        <v>4.5</v>
      </c>
      <c r="H124">
        <f>IFERROR(IF(ROUND(_xlfn.XLOOKUP([1]Parameters!B124,[1]Printers!L:L,[1]Printers!Q:Q,,0)*G124/10,0)*10&lt;_xlfn.XLOOKUP([1]Parameters!B124,[1]Printers!L:L,[1]Printers!P:P,,0),ROUND(_xlfn.XLOOKUP([1]Parameters!B124,[1]Printers!L:L,[1]Printers!Q:Q,,0)*G124/10,0)*10,_xlfn.XLOOKUP([1]Parameters!B124,[1]Printers!L:L,[1]Printers!P:P,,0)),"")</f>
        <v>40</v>
      </c>
      <c r="I124" s="3" t="str" cm="1">
        <f t="array" ref="I124">IFERROR(IF(ROW()-1&gt;COUNTA([1]!T_Printers[Printers])*COUNTA([1]!T_Resins[Resins]),"",_xlfn.IFS(ROUND(VLOOKUP(C124,[1]!T_Resins[#Data],4,FALSE)/VLOOKUP(A124,[1]!T_Printers[#Data],5,FALSE),1)&lt;=_xlfn.XLOOKUP(B124,[1]Printers!L:L,[1]Printers!O:O,1,0,),ROUND(VLOOKUP(C124,[1]!T_Resins[#Data],4,FALSE)/VLOOKUP(A124,[1]!T_Printers[#Data],5,FALSE),1),ROUND(VLOOKUP(C124,[1]!T_Resins[#Data],4,FALSE)/VLOOKUP(A124,[1]!T_Printers[#Data],5,FALSE),1)&gt;_xlfn.XLOOKUP(B124,[1]Printers!L:L,[1]Printers!O:O,1,0,),"")),"")</f>
        <v/>
      </c>
      <c r="J124" t="str">
        <f>IFERROR(IF(ROUND(_xlfn.XLOOKUP([1]Parameters!B124,[1]Printers!L:L,[1]Printers!Q:Q,,0)*I124/10,0)*10&lt;_xlfn.XLOOKUP([1]Parameters!B124,[1]Printers!L:L,[1]Printers!P:P,,0),ROUND(_xlfn.XLOOKUP([1]Parameters!B124,[1]Printers!L:L,[1]Printers!Q:Q,,0)*I124/10,0)*10,_xlfn.XLOOKUP([1]Parameters!B124,[1]Printers!L:L,[1]Printers!P:P,,0)),"")</f>
        <v/>
      </c>
      <c r="K124">
        <f>IF(SUM(E124:J124)&lt;&gt;0,VLOOKUP(A124,[1]!T_Printers[#Data],10,FALSE)+VLOOKUP(C124,[1]!T_Resins[#Data],10,FALSE),"")</f>
        <v>2</v>
      </c>
      <c r="L124">
        <f>IF(SUM(E124:J124)&lt;&gt;0,VLOOKUP(A124,[1]!T_Printers[#Data],11,FALSE),"")</f>
        <v>5</v>
      </c>
      <c r="M124">
        <f>IF(SUM(E124:J124)&lt;&gt;0,VLOOKUP(C124,[1]!T_Resins[#Data],8,FALSE),"")</f>
        <v>120</v>
      </c>
      <c r="N124">
        <f>IF(_xlfn.XLOOKUP(B124,[1]Printers!$L:$L,[1]Printers!$R:$R,0,0)&gt;0,[1]Parameters!M124,IF(SUM(E124:J124)&lt;&gt;0,VLOOKUP(C124,[1]!T_Resins[#Data],9,FALSE),""))</f>
        <v>180</v>
      </c>
      <c r="O124" t="str">
        <f t="shared" si="1"/>
        <v>AnycubicPhotonD2</v>
      </c>
    </row>
    <row r="125" spans="1:15" x14ac:dyDescent="0.25">
      <c r="A125" t="str">
        <f t="array" ref="A125">IF(ROW()-1&gt;COUNTA([1]!T_Printers[Printers])*COUNTA([1]!T_Resins[Resins]),"",INDEX([1]!T_Printers[Printers],INT((ROW()-2)/COUNTA([1]!T_Resins[Resins])+1)))</f>
        <v>Anycubic Photon D2</v>
      </c>
      <c r="B125" t="str">
        <f>_xlfn.XLOOKUP(A125,[1]!T_Printers[Printers],[1]!T_Printers[Icon link],,0)</f>
        <v>AnycubicPhotonD2</v>
      </c>
      <c r="C125" t="str">
        <f t="array" ref="C125">IF(ROW()-1&gt;COUNTA([1]!T_Printers[Printers])*COUNTA([1]!T_Resins[Resins]),"",INDEX([1]!T_Resins[Resins],MOD(ROW()-2,COUNTA([1]!T_Resins[Resins]))+1))</f>
        <v>Tough Grey</v>
      </c>
      <c r="D125">
        <f>IF(SUM(E125:J125)&lt;&gt;0,IF(ROW()-1&gt;COUNTA([1]!T_Printers[Printers])*COUNTA([1]!T_Resins[Resins]),"",2),"")</f>
        <v>2</v>
      </c>
      <c r="E125" cm="1">
        <f t="array" ref="E125">IFERROR(IF(ROW()-1&gt;COUNTA([1]!T_Printers[Printers])*COUNTA([1]!T_Resins[Resins]),"",_xlfn.IFS(ROUND(VLOOKUP(C125,[1]!T_Resins[#Data],2,FALSE)/VLOOKUP(A125,[1]!T_Printers[#Data],5,FALSE),1)&lt;=_xlfn.XLOOKUP(B125,[1]Printers!L:L,[1]Printers!O:O,1,0,),ROUND(VLOOKUP(C125,[1]!T_Resins[#Data],2,FALSE)/VLOOKUP(A125,[1]!T_Printers[#Data],5,FALSE),1),ROUND(VLOOKUP(C125,[1]!T_Resins[#Data],2,FALSE)/VLOOKUP(A125,[1]!T_Printers[#Data],5,FALSE),1)&gt;_xlfn.XLOOKUP(B125,[1]Printers!L:L,[1]Printers!O:O,1,0,),10)),"Используйте слой 100 мкм")</f>
        <v>3.8</v>
      </c>
      <c r="F125">
        <f>IFERROR(IF(ROUND(_xlfn.XLOOKUP([1]Parameters!B125,[1]Printers!L:L,[1]Printers!Q:Q,,0)*E125/10,0)*10&lt;_xlfn.XLOOKUP([1]Parameters!B125,[1]Printers!L:L,[1]Printers!P:P,,0),ROUND(_xlfn.XLOOKUP([1]Parameters!B125,[1]Printers!L:L,[1]Printers!Q:Q,,0)*E125/10,0)*10,_xlfn.XLOOKUP([1]Parameters!B125,[1]Printers!L:L,[1]Printers!P:P,,0)),"")</f>
        <v>30</v>
      </c>
      <c r="G125" cm="1">
        <f t="array" ref="G125">IFERROR(IF(ROW()-1&gt;COUNTA([1]!T_Printers[Printers])*COUNTA([1]!T_Resins[Resins]),"",_xlfn.IFS(ROUND(VLOOKUP(C125,[1]!T_Resins[#Data],3,FALSE)/VLOOKUP(A125,[1]!T_Printers[#Data],5,FALSE),1)&lt;=_xlfn.XLOOKUP(B125,[1]Printers!L:L,[1]Printers!O:O,1,0,),ROUND(VLOOKUP(C125,[1]!T_Resins[#Data],3,FALSE)/VLOOKUP(A125,[1]!T_Printers[#Data],5,FALSE),1),ROUND(VLOOKUP(C125,[1]!T_Resins[#Data],3,FALSE)/VLOOKUP(A125,[1]!T_Printers[#Data],5,FALSE),1)&gt;_xlfn.XLOOKUP(B125,[1]Printers!L:L,[1]Printers!O:O,1,0,),10)),"")</f>
        <v>4.5</v>
      </c>
      <c r="H125">
        <f>IFERROR(IF(ROUND(_xlfn.XLOOKUP([1]Parameters!B125,[1]Printers!L:L,[1]Printers!Q:Q,,0)*G125/10,0)*10&lt;_xlfn.XLOOKUP([1]Parameters!B125,[1]Printers!L:L,[1]Printers!P:P,,0),ROUND(_xlfn.XLOOKUP([1]Parameters!B125,[1]Printers!L:L,[1]Printers!Q:Q,,0)*G125/10,0)*10,_xlfn.XLOOKUP([1]Parameters!B125,[1]Printers!L:L,[1]Printers!P:P,,0)),"")</f>
        <v>40</v>
      </c>
      <c r="I125" s="3" t="str" cm="1">
        <f t="array" ref="I125">IFERROR(IF(ROW()-1&gt;COUNTA([1]!T_Printers[Printers])*COUNTA([1]!T_Resins[Resins]),"",_xlfn.IFS(ROUND(VLOOKUP(C125,[1]!T_Resins[#Data],4,FALSE)/VLOOKUP(A125,[1]!T_Printers[#Data],5,FALSE),1)&lt;=_xlfn.XLOOKUP(B125,[1]Printers!L:L,[1]Printers!O:O,1,0,),ROUND(VLOOKUP(C125,[1]!T_Resins[#Data],4,FALSE)/VLOOKUP(A125,[1]!T_Printers[#Data],5,FALSE),1),ROUND(VLOOKUP(C125,[1]!T_Resins[#Data],4,FALSE)/VLOOKUP(A125,[1]!T_Printers[#Data],5,FALSE),1)&gt;_xlfn.XLOOKUP(B125,[1]Printers!L:L,[1]Printers!O:O,1,0,),"")),"")</f>
        <v/>
      </c>
      <c r="J125" t="str">
        <f>IFERROR(IF(ROUND(_xlfn.XLOOKUP([1]Parameters!B125,[1]Printers!L:L,[1]Printers!Q:Q,,0)*I125/10,0)*10&lt;_xlfn.XLOOKUP([1]Parameters!B125,[1]Printers!L:L,[1]Printers!P:P,,0),ROUND(_xlfn.XLOOKUP([1]Parameters!B125,[1]Printers!L:L,[1]Printers!Q:Q,,0)*I125/10,0)*10,_xlfn.XLOOKUP([1]Parameters!B125,[1]Printers!L:L,[1]Printers!P:P,,0)),"")</f>
        <v/>
      </c>
      <c r="K125">
        <f>IF(SUM(E125:J125)&lt;&gt;0,VLOOKUP(A125,[1]!T_Printers[#Data],10,FALSE)+VLOOKUP(C125,[1]!T_Resins[#Data],10,FALSE),"")</f>
        <v>2</v>
      </c>
      <c r="L125">
        <f>IF(SUM(E125:J125)&lt;&gt;0,VLOOKUP(A125,[1]!T_Printers[#Data],11,FALSE),"")</f>
        <v>5</v>
      </c>
      <c r="M125">
        <f>IF(SUM(E125:J125)&lt;&gt;0,VLOOKUP(C125,[1]!T_Resins[#Data],8,FALSE),"")</f>
        <v>120</v>
      </c>
      <c r="N125">
        <f>IF(_xlfn.XLOOKUP(B125,[1]Printers!$L:$L,[1]Printers!$R:$R,0,0)&gt;0,[1]Parameters!M125,IF(SUM(E125:J125)&lt;&gt;0,VLOOKUP(C125,[1]!T_Resins[#Data],9,FALSE),""))</f>
        <v>180</v>
      </c>
      <c r="O125" t="str">
        <f t="shared" si="1"/>
        <v>AnycubicPhotonD2</v>
      </c>
    </row>
    <row r="126" spans="1:15" x14ac:dyDescent="0.25">
      <c r="A126" t="str">
        <f t="array" ref="A126">IF(ROW()-1&gt;COUNTA([1]!T_Printers[Printers])*COUNTA([1]!T_Resins[Resins]),"",INDEX([1]!T_Printers[Printers],INT((ROW()-2)/COUNTA([1]!T_Resins[Resins])+1)))</f>
        <v>Anycubic Photon D2</v>
      </c>
      <c r="B126" t="str">
        <f>_xlfn.XLOOKUP(A126,[1]!T_Printers[Printers],[1]!T_Printers[Icon link],,0)</f>
        <v>AnycubicPhotonD2</v>
      </c>
      <c r="C126" t="str">
        <f t="array" ref="C126">IF(ROW()-1&gt;COUNTA([1]!T_Printers[Printers])*COUNTA([1]!T_Resins[Resins]),"",INDEX([1]!T_Resins[Resins],MOD(ROW()-2,COUNTA([1]!T_Resins[Resins]))+1))</f>
        <v>Tough White</v>
      </c>
      <c r="D126">
        <f>IF(SUM(E126:J126)&lt;&gt;0,IF(ROW()-1&gt;COUNTA([1]!T_Printers[Printers])*COUNTA([1]!T_Resins[Resins]),"",2),"")</f>
        <v>2</v>
      </c>
      <c r="E126" cm="1">
        <f t="array" ref="E126">IFERROR(IF(ROW()-1&gt;COUNTA([1]!T_Printers[Printers])*COUNTA([1]!T_Resins[Resins]),"",_xlfn.IFS(ROUND(VLOOKUP(C126,[1]!T_Resins[#Data],2,FALSE)/VLOOKUP(A126,[1]!T_Printers[#Data],5,FALSE),1)&lt;=_xlfn.XLOOKUP(B126,[1]Printers!L:L,[1]Printers!O:O,1,0,),ROUND(VLOOKUP(C126,[1]!T_Resins[#Data],2,FALSE)/VLOOKUP(A126,[1]!T_Printers[#Data],5,FALSE),1),ROUND(VLOOKUP(C126,[1]!T_Resins[#Data],2,FALSE)/VLOOKUP(A126,[1]!T_Printers[#Data],5,FALSE),1)&gt;_xlfn.XLOOKUP(B126,[1]Printers!L:L,[1]Printers!O:O,1,0,),10)),"Используйте слой 100 мкм")</f>
        <v>3.8</v>
      </c>
      <c r="F126">
        <f>IFERROR(IF(ROUND(_xlfn.XLOOKUP([1]Parameters!B126,[1]Printers!L:L,[1]Printers!Q:Q,,0)*E126/10,0)*10&lt;_xlfn.XLOOKUP([1]Parameters!B126,[1]Printers!L:L,[1]Printers!P:P,,0),ROUND(_xlfn.XLOOKUP([1]Parameters!B126,[1]Printers!L:L,[1]Printers!Q:Q,,0)*E126/10,0)*10,_xlfn.XLOOKUP([1]Parameters!B126,[1]Printers!L:L,[1]Printers!P:P,,0)),"")</f>
        <v>30</v>
      </c>
      <c r="G126" cm="1">
        <f t="array" ref="G126">IFERROR(IF(ROW()-1&gt;COUNTA([1]!T_Printers[Printers])*COUNTA([1]!T_Resins[Resins]),"",_xlfn.IFS(ROUND(VLOOKUP(C126,[1]!T_Resins[#Data],3,FALSE)/VLOOKUP(A126,[1]!T_Printers[#Data],5,FALSE),1)&lt;=_xlfn.XLOOKUP(B126,[1]Printers!L:L,[1]Printers!O:O,1,0,),ROUND(VLOOKUP(C126,[1]!T_Resins[#Data],3,FALSE)/VLOOKUP(A126,[1]!T_Printers[#Data],5,FALSE),1),ROUND(VLOOKUP(C126,[1]!T_Resins[#Data],3,FALSE)/VLOOKUP(A126,[1]!T_Printers[#Data],5,FALSE),1)&gt;_xlfn.XLOOKUP(B126,[1]Printers!L:L,[1]Printers!O:O,1,0,),10)),"")</f>
        <v>4.5</v>
      </c>
      <c r="H126">
        <f>IFERROR(IF(ROUND(_xlfn.XLOOKUP([1]Parameters!B126,[1]Printers!L:L,[1]Printers!Q:Q,,0)*G126/10,0)*10&lt;_xlfn.XLOOKUP([1]Parameters!B126,[1]Printers!L:L,[1]Printers!P:P,,0),ROUND(_xlfn.XLOOKUP([1]Parameters!B126,[1]Printers!L:L,[1]Printers!Q:Q,,0)*G126/10,0)*10,_xlfn.XLOOKUP([1]Parameters!B126,[1]Printers!L:L,[1]Printers!P:P,,0)),"")</f>
        <v>40</v>
      </c>
      <c r="I126" s="3" t="str" cm="1">
        <f t="array" ref="I126">IFERROR(IF(ROW()-1&gt;COUNTA([1]!T_Printers[Printers])*COUNTA([1]!T_Resins[Resins]),"",_xlfn.IFS(ROUND(VLOOKUP(C126,[1]!T_Resins[#Data],4,FALSE)/VLOOKUP(A126,[1]!T_Printers[#Data],5,FALSE),1)&lt;=_xlfn.XLOOKUP(B126,[1]Printers!L:L,[1]Printers!O:O,1,0,),ROUND(VLOOKUP(C126,[1]!T_Resins[#Data],4,FALSE)/VLOOKUP(A126,[1]!T_Printers[#Data],5,FALSE),1),ROUND(VLOOKUP(C126,[1]!T_Resins[#Data],4,FALSE)/VLOOKUP(A126,[1]!T_Printers[#Data],5,FALSE),1)&gt;_xlfn.XLOOKUP(B126,[1]Printers!L:L,[1]Printers!O:O,1,0,),"")),"")</f>
        <v/>
      </c>
      <c r="J126" t="str">
        <f>IFERROR(IF(ROUND(_xlfn.XLOOKUP([1]Parameters!B126,[1]Printers!L:L,[1]Printers!Q:Q,,0)*I126/10,0)*10&lt;_xlfn.XLOOKUP([1]Parameters!B126,[1]Printers!L:L,[1]Printers!P:P,,0),ROUND(_xlfn.XLOOKUP([1]Parameters!B126,[1]Printers!L:L,[1]Printers!Q:Q,,0)*I126/10,0)*10,_xlfn.XLOOKUP([1]Parameters!B126,[1]Printers!L:L,[1]Printers!P:P,,0)),"")</f>
        <v/>
      </c>
      <c r="K126">
        <f>IF(SUM(E126:J126)&lt;&gt;0,VLOOKUP(A126,[1]!T_Printers[#Data],10,FALSE)+VLOOKUP(C126,[1]!T_Resins[#Data],10,FALSE),"")</f>
        <v>2</v>
      </c>
      <c r="L126">
        <f>IF(SUM(E126:J126)&lt;&gt;0,VLOOKUP(A126,[1]!T_Printers[#Data],11,FALSE),"")</f>
        <v>5</v>
      </c>
      <c r="M126">
        <f>IF(SUM(E126:J126)&lt;&gt;0,VLOOKUP(C126,[1]!T_Resins[#Data],8,FALSE),"")</f>
        <v>120</v>
      </c>
      <c r="N126">
        <f>IF(_xlfn.XLOOKUP(B126,[1]Printers!$L:$L,[1]Printers!$R:$R,0,0)&gt;0,[1]Parameters!M126,IF(SUM(E126:J126)&lt;&gt;0,VLOOKUP(C126,[1]!T_Resins[#Data],9,FALSE),""))</f>
        <v>180</v>
      </c>
      <c r="O126" t="str">
        <f t="shared" si="1"/>
        <v>AnycubicPhotonD2</v>
      </c>
    </row>
    <row r="127" spans="1:15" x14ac:dyDescent="0.25">
      <c r="A127" t="str">
        <f t="array" ref="A127">IF(ROW()-1&gt;COUNTA([1]!T_Printers[Printers])*COUNTA([1]!T_Resins[Resins]),"",INDEX([1]!T_Printers[Printers],INT((ROW()-2)/COUNTA([1]!T_Resins[Resins])+1)))</f>
        <v>Anycubic Photon D2</v>
      </c>
      <c r="B127" t="str">
        <f>_xlfn.XLOOKUP(A127,[1]!T_Printers[Printers],[1]!T_Printers[Icon link],,0)</f>
        <v>AnycubicPhotonD2</v>
      </c>
      <c r="C127" t="str">
        <f t="array" ref="C127">IF(ROW()-1&gt;COUNTA([1]!T_Printers[Printers])*COUNTA([1]!T_Resins[Resins]),"",INDEX([1]!T_Resins[Resins],MOD(ROW()-2,COUNTA([1]!T_Resins[Resins]))+1))</f>
        <v>Jewelry J-Cast</v>
      </c>
      <c r="D127">
        <f>IF(SUM(E127:J127)&lt;&gt;0,IF(ROW()-1&gt;COUNTA([1]!T_Printers[Printers])*COUNTA([1]!T_Resins[Resins]),"",2),"")</f>
        <v>2</v>
      </c>
      <c r="E127" cm="1">
        <f t="array" ref="E127">IFERROR(IF(ROW()-1&gt;COUNTA([1]!T_Printers[Printers])*COUNTA([1]!T_Resins[Resins]),"",_xlfn.IFS(ROUND(VLOOKUP(C127,[1]!T_Resins[#Data],2,FALSE)/VLOOKUP(A127,[1]!T_Printers[#Data],5,FALSE),1)&lt;=_xlfn.XLOOKUP(B127,[1]Printers!L:L,[1]Printers!O:O,1,0,),ROUND(VLOOKUP(C127,[1]!T_Resins[#Data],2,FALSE)/VLOOKUP(A127,[1]!T_Printers[#Data],5,FALSE),1),ROUND(VLOOKUP(C127,[1]!T_Resins[#Data],2,FALSE)/VLOOKUP(A127,[1]!T_Printers[#Data],5,FALSE),1)&gt;_xlfn.XLOOKUP(B127,[1]Printers!L:L,[1]Printers!O:O,1,0,),10)),"Используйте слой 100 мкм")</f>
        <v>12.1</v>
      </c>
      <c r="F127">
        <f>IFERROR(IF(ROUND(_xlfn.XLOOKUP([1]Parameters!B127,[1]Printers!L:L,[1]Printers!Q:Q,,0)*E127/10,0)*10&lt;_xlfn.XLOOKUP([1]Parameters!B127,[1]Printers!L:L,[1]Printers!P:P,,0),ROUND(_xlfn.XLOOKUP([1]Parameters!B127,[1]Printers!L:L,[1]Printers!Q:Q,,0)*E127/10,0)*10,_xlfn.XLOOKUP([1]Parameters!B127,[1]Printers!L:L,[1]Printers!P:P,,0)),"")</f>
        <v>100</v>
      </c>
      <c r="G127" cm="1">
        <f t="array" ref="G127">IFERROR(IF(ROW()-1&gt;COUNTA([1]!T_Printers[Printers])*COUNTA([1]!T_Resins[Resins]),"",_xlfn.IFS(ROUND(VLOOKUP(C127,[1]!T_Resins[#Data],3,FALSE)/VLOOKUP(A127,[1]!T_Printers[#Data],5,FALSE),1)&lt;=_xlfn.XLOOKUP(B127,[1]Printers!L:L,[1]Printers!O:O,1,0,),ROUND(VLOOKUP(C127,[1]!T_Resins[#Data],3,FALSE)/VLOOKUP(A127,[1]!T_Printers[#Data],5,FALSE),1),ROUND(VLOOKUP(C127,[1]!T_Resins[#Data],3,FALSE)/VLOOKUP(A127,[1]!T_Printers[#Data],5,FALSE),1)&gt;_xlfn.XLOOKUP(B127,[1]Printers!L:L,[1]Printers!O:O,1,0,),10)),"")</f>
        <v>16.600000000000001</v>
      </c>
      <c r="H127">
        <f>IFERROR(IF(ROUND(_xlfn.XLOOKUP([1]Parameters!B127,[1]Printers!L:L,[1]Printers!Q:Q,,0)*G127/10,0)*10&lt;_xlfn.XLOOKUP([1]Parameters!B127,[1]Printers!L:L,[1]Printers!P:P,,0),ROUND(_xlfn.XLOOKUP([1]Parameters!B127,[1]Printers!L:L,[1]Printers!Q:Q,,0)*G127/10,0)*10,_xlfn.XLOOKUP([1]Parameters!B127,[1]Printers!L:L,[1]Printers!P:P,,0)),"")</f>
        <v>100</v>
      </c>
      <c r="I127" s="3" t="str" cm="1">
        <f t="array" ref="I127">IFERROR(IF(ROW()-1&gt;COUNTA([1]!T_Printers[Printers])*COUNTA([1]!T_Resins[Resins]),"",_xlfn.IFS(ROUND(VLOOKUP(C127,[1]!T_Resins[#Data],4,FALSE)/VLOOKUP(A127,[1]!T_Printers[#Data],5,FALSE),1)&lt;=_xlfn.XLOOKUP(B127,[1]Printers!L:L,[1]Printers!O:O,1,0,),ROUND(VLOOKUP(C127,[1]!T_Resins[#Data],4,FALSE)/VLOOKUP(A127,[1]!T_Printers[#Data],5,FALSE),1),ROUND(VLOOKUP(C127,[1]!T_Resins[#Data],4,FALSE)/VLOOKUP(A127,[1]!T_Printers[#Data],5,FALSE),1)&gt;_xlfn.XLOOKUP(B127,[1]Printers!L:L,[1]Printers!O:O,1,0,),"")),"")</f>
        <v/>
      </c>
      <c r="J127" t="str">
        <f>IFERROR(IF(ROUND(_xlfn.XLOOKUP([1]Parameters!B127,[1]Printers!L:L,[1]Printers!Q:Q,,0)*I127/10,0)*10&lt;_xlfn.XLOOKUP([1]Parameters!B127,[1]Printers!L:L,[1]Printers!P:P,,0),ROUND(_xlfn.XLOOKUP([1]Parameters!B127,[1]Printers!L:L,[1]Printers!Q:Q,,0)*I127/10,0)*10,_xlfn.XLOOKUP([1]Parameters!B127,[1]Printers!L:L,[1]Printers!P:P,,0)),"")</f>
        <v/>
      </c>
      <c r="K127">
        <f>IF(SUM(E127:J127)&lt;&gt;0,VLOOKUP(A127,[1]!T_Printers[#Data],10,FALSE)+VLOOKUP(C127,[1]!T_Resins[#Data],10,FALSE),"")</f>
        <v>2</v>
      </c>
      <c r="L127">
        <f>IF(SUM(E127:J127)&lt;&gt;0,VLOOKUP(A127,[1]!T_Printers[#Data],11,FALSE),"")</f>
        <v>5</v>
      </c>
      <c r="M127">
        <f>IF(SUM(E127:J127)&lt;&gt;0,VLOOKUP(C127,[1]!T_Resins[#Data],8,FALSE),"")</f>
        <v>60</v>
      </c>
      <c r="N127">
        <f>IF(_xlfn.XLOOKUP(B127,[1]Printers!$L:$L,[1]Printers!$R:$R,0,0)&gt;0,[1]Parameters!M127,IF(SUM(E127:J127)&lt;&gt;0,VLOOKUP(C127,[1]!T_Resins[#Data],9,FALSE),""))</f>
        <v>60</v>
      </c>
      <c r="O127" t="str">
        <f t="shared" si="1"/>
        <v>AnycubicPhotonD2</v>
      </c>
    </row>
    <row r="128" spans="1:15" x14ac:dyDescent="0.25">
      <c r="A128" t="str">
        <f t="array" ref="A128">IF(ROW()-1&gt;COUNTA([1]!T_Printers[Printers])*COUNTA([1]!T_Resins[Resins]),"",INDEX([1]!T_Printers[Printers],INT((ROW()-2)/COUNTA([1]!T_Resins[Resins])+1)))</f>
        <v>Anycubic Photon D2</v>
      </c>
      <c r="B128" t="str">
        <f>_xlfn.XLOOKUP(A128,[1]!T_Printers[Printers],[1]!T_Printers[Icon link],,0)</f>
        <v>AnycubicPhotonD2</v>
      </c>
      <c r="C128" t="str">
        <f t="array" ref="C128">IF(ROW()-1&gt;COUNTA([1]!T_Printers[Printers])*COUNTA([1]!T_Resins[Resins]),"",INDEX([1]!T_Resins[Resins],MOD(ROW()-2,COUNTA([1]!T_Resins[Resins]))+1))</f>
        <v>Model Resin Black</v>
      </c>
      <c r="D128">
        <f>IF(SUM(E128:J128)&lt;&gt;0,IF(ROW()-1&gt;COUNTA([1]!T_Printers[Printers])*COUNTA([1]!T_Resins[Resins]),"",2),"")</f>
        <v>2</v>
      </c>
      <c r="E128" cm="1">
        <f t="array" ref="E128">IFERROR(IF(ROW()-1&gt;COUNTA([1]!T_Printers[Printers])*COUNTA([1]!T_Resins[Resins]),"",_xlfn.IFS(ROUND(VLOOKUP(C128,[1]!T_Resins[#Data],2,FALSE)/VLOOKUP(A128,[1]!T_Printers[#Data],5,FALSE),1)&lt;=_xlfn.XLOOKUP(B128,[1]Printers!L:L,[1]Printers!O:O,1,0,),ROUND(VLOOKUP(C128,[1]!T_Resins[#Data],2,FALSE)/VLOOKUP(A128,[1]!T_Printers[#Data],5,FALSE),1),ROUND(VLOOKUP(C128,[1]!T_Resins[#Data],2,FALSE)/VLOOKUP(A128,[1]!T_Printers[#Data],5,FALSE),1)&gt;_xlfn.XLOOKUP(B128,[1]Printers!L:L,[1]Printers!O:O,1,0,),10)),"Используйте слой 100 мкм")</f>
        <v>4.5</v>
      </c>
      <c r="F128">
        <f>IFERROR(IF(ROUND(_xlfn.XLOOKUP([1]Parameters!B128,[1]Printers!L:L,[1]Printers!Q:Q,,0)*E128/10,0)*10&lt;_xlfn.XLOOKUP([1]Parameters!B128,[1]Printers!L:L,[1]Printers!P:P,,0),ROUND(_xlfn.XLOOKUP([1]Parameters!B128,[1]Printers!L:L,[1]Printers!Q:Q,,0)*E128/10,0)*10,_xlfn.XLOOKUP([1]Parameters!B128,[1]Printers!L:L,[1]Printers!P:P,,0)),"")</f>
        <v>40</v>
      </c>
      <c r="G128" cm="1">
        <f t="array" ref="G128">IFERROR(IF(ROW()-1&gt;COUNTA([1]!T_Printers[Printers])*COUNTA([1]!T_Resins[Resins]),"",_xlfn.IFS(ROUND(VLOOKUP(C128,[1]!T_Resins[#Data],3,FALSE)/VLOOKUP(A128,[1]!T_Printers[#Data],5,FALSE),1)&lt;=_xlfn.XLOOKUP(B128,[1]Printers!L:L,[1]Printers!O:O,1,0,),ROUND(VLOOKUP(C128,[1]!T_Resins[#Data],3,FALSE)/VLOOKUP(A128,[1]!T_Printers[#Data],5,FALSE),1),ROUND(VLOOKUP(C128,[1]!T_Resins[#Data],3,FALSE)/VLOOKUP(A128,[1]!T_Printers[#Data],5,FALSE),1)&gt;_xlfn.XLOOKUP(B128,[1]Printers!L:L,[1]Printers!O:O,1,0,),10)),"")</f>
        <v>5.9</v>
      </c>
      <c r="H128">
        <f>IFERROR(IF(ROUND(_xlfn.XLOOKUP([1]Parameters!B128,[1]Printers!L:L,[1]Printers!Q:Q,,0)*G128/10,0)*10&lt;_xlfn.XLOOKUP([1]Parameters!B128,[1]Printers!L:L,[1]Printers!P:P,,0),ROUND(_xlfn.XLOOKUP([1]Parameters!B128,[1]Printers!L:L,[1]Printers!Q:Q,,0)*G128/10,0)*10,_xlfn.XLOOKUP([1]Parameters!B128,[1]Printers!L:L,[1]Printers!P:P,,0)),"")</f>
        <v>50</v>
      </c>
      <c r="I128" s="3" t="str" cm="1">
        <f t="array" ref="I128">IFERROR(IF(ROW()-1&gt;COUNTA([1]!T_Printers[Printers])*COUNTA([1]!T_Resins[Resins]),"",_xlfn.IFS(ROUND(VLOOKUP(C128,[1]!T_Resins[#Data],4,FALSE)/VLOOKUP(A128,[1]!T_Printers[#Data],5,FALSE),1)&lt;=_xlfn.XLOOKUP(B128,[1]Printers!L:L,[1]Printers!O:O,1,0,),ROUND(VLOOKUP(C128,[1]!T_Resins[#Data],4,FALSE)/VLOOKUP(A128,[1]!T_Printers[#Data],5,FALSE),1),ROUND(VLOOKUP(C128,[1]!T_Resins[#Data],4,FALSE)/VLOOKUP(A128,[1]!T_Printers[#Data],5,FALSE),1)&gt;_xlfn.XLOOKUP(B128,[1]Printers!L:L,[1]Printers!O:O,1,0,),"")),"")</f>
        <v/>
      </c>
      <c r="J128" t="str">
        <f>IFERROR(IF(ROUND(_xlfn.XLOOKUP([1]Parameters!B128,[1]Printers!L:L,[1]Printers!Q:Q,,0)*I128/10,0)*10&lt;_xlfn.XLOOKUP([1]Parameters!B128,[1]Printers!L:L,[1]Printers!P:P,,0),ROUND(_xlfn.XLOOKUP([1]Parameters!B128,[1]Printers!L:L,[1]Printers!Q:Q,,0)*I128/10,0)*10,_xlfn.XLOOKUP([1]Parameters!B128,[1]Printers!L:L,[1]Printers!P:P,,0)),"")</f>
        <v/>
      </c>
      <c r="K128">
        <f>IF(SUM(E128:J128)&lt;&gt;0,VLOOKUP(A128,[1]!T_Printers[#Data],10,FALSE)+VLOOKUP(C128,[1]!T_Resins[#Data],10,FALSE),"")</f>
        <v>2</v>
      </c>
      <c r="L128">
        <f>IF(SUM(E128:J128)&lt;&gt;0,VLOOKUP(A128,[1]!T_Printers[#Data],11,FALSE),"")</f>
        <v>5</v>
      </c>
      <c r="M128">
        <f>IF(SUM(E128:J128)&lt;&gt;0,VLOOKUP(C128,[1]!T_Resins[#Data],8,FALSE),"")</f>
        <v>120</v>
      </c>
      <c r="N128">
        <f>IF(_xlfn.XLOOKUP(B128,[1]Printers!$L:$L,[1]Printers!$R:$R,0,0)&gt;0,[1]Parameters!M128,IF(SUM(E128:J128)&lt;&gt;0,VLOOKUP(C128,[1]!T_Resins[#Data],9,FALSE),""))</f>
        <v>180</v>
      </c>
      <c r="O128" t="str">
        <f t="shared" si="1"/>
        <v>AnycubicPhotonD2</v>
      </c>
    </row>
    <row r="129" spans="1:15" x14ac:dyDescent="0.25">
      <c r="A129" t="str">
        <f t="array" ref="A129">IF(ROW()-1&gt;COUNTA([1]!T_Printers[Printers])*COUNTA([1]!T_Resins[Resins]),"",INDEX([1]!T_Printers[Printers],INT((ROW()-2)/COUNTA([1]!T_Resins[Resins])+1)))</f>
        <v>Anycubic Photon D2</v>
      </c>
      <c r="B129" t="str">
        <f>_xlfn.XLOOKUP(A129,[1]!T_Printers[Printers],[1]!T_Printers[Icon link],,0)</f>
        <v>AnycubicPhotonD2</v>
      </c>
      <c r="C129" t="str">
        <f t="array" ref="C129">IF(ROW()-1&gt;COUNTA([1]!T_Printers[Printers])*COUNTA([1]!T_Resins[Resins]),"",INDEX([1]!T_Resins[Resins],MOD(ROW()-2,COUNTA([1]!T_Resins[Resins]))+1))</f>
        <v>Model Resin Clear</v>
      </c>
      <c r="D129">
        <f>IF(SUM(E129:J129)&lt;&gt;0,IF(ROW()-1&gt;COUNTA([1]!T_Printers[Printers])*COUNTA([1]!T_Resins[Resins]),"",2),"")</f>
        <v>2</v>
      </c>
      <c r="E129" cm="1">
        <f t="array" ref="E129">IFERROR(IF(ROW()-1&gt;COUNTA([1]!T_Printers[Printers])*COUNTA([1]!T_Resins[Resins]),"",_xlfn.IFS(ROUND(VLOOKUP(C129,[1]!T_Resins[#Data],2,FALSE)/VLOOKUP(A129,[1]!T_Printers[#Data],5,FALSE),1)&lt;=_xlfn.XLOOKUP(B129,[1]Printers!L:L,[1]Printers!O:O,1,0,),ROUND(VLOOKUP(C129,[1]!T_Resins[#Data],2,FALSE)/VLOOKUP(A129,[1]!T_Printers[#Data],5,FALSE),1),ROUND(VLOOKUP(C129,[1]!T_Resins[#Data],2,FALSE)/VLOOKUP(A129,[1]!T_Printers[#Data],5,FALSE),1)&gt;_xlfn.XLOOKUP(B129,[1]Printers!L:L,[1]Printers!O:O,1,0,),10)),"Используйте слой 100 мкм")</f>
        <v>4.2</v>
      </c>
      <c r="F129">
        <f>IFERROR(IF(ROUND(_xlfn.XLOOKUP([1]Parameters!B129,[1]Printers!L:L,[1]Printers!Q:Q,,0)*E129/10,0)*10&lt;_xlfn.XLOOKUP([1]Parameters!B129,[1]Printers!L:L,[1]Printers!P:P,,0),ROUND(_xlfn.XLOOKUP([1]Parameters!B129,[1]Printers!L:L,[1]Printers!Q:Q,,0)*E129/10,0)*10,_xlfn.XLOOKUP([1]Parameters!B129,[1]Printers!L:L,[1]Printers!P:P,,0)),"")</f>
        <v>40</v>
      </c>
      <c r="G129" cm="1">
        <f t="array" ref="G129">IFERROR(IF(ROW()-1&gt;COUNTA([1]!T_Printers[Printers])*COUNTA([1]!T_Resins[Resins]),"",_xlfn.IFS(ROUND(VLOOKUP(C129,[1]!T_Resins[#Data],3,FALSE)/VLOOKUP(A129,[1]!T_Printers[#Data],5,FALSE),1)&lt;=_xlfn.XLOOKUP(B129,[1]Printers!L:L,[1]Printers!O:O,1,0,),ROUND(VLOOKUP(C129,[1]!T_Resins[#Data],3,FALSE)/VLOOKUP(A129,[1]!T_Printers[#Data],5,FALSE),1),ROUND(VLOOKUP(C129,[1]!T_Resins[#Data],3,FALSE)/VLOOKUP(A129,[1]!T_Printers[#Data],5,FALSE),1)&gt;_xlfn.XLOOKUP(B129,[1]Printers!L:L,[1]Printers!O:O,1,0,),10)),"")</f>
        <v>5.5</v>
      </c>
      <c r="H129">
        <f>IFERROR(IF(ROUND(_xlfn.XLOOKUP([1]Parameters!B129,[1]Printers!L:L,[1]Printers!Q:Q,,0)*G129/10,0)*10&lt;_xlfn.XLOOKUP([1]Parameters!B129,[1]Printers!L:L,[1]Printers!P:P,,0),ROUND(_xlfn.XLOOKUP([1]Parameters!B129,[1]Printers!L:L,[1]Printers!Q:Q,,0)*G129/10,0)*10,_xlfn.XLOOKUP([1]Parameters!B129,[1]Printers!L:L,[1]Printers!P:P,,0)),"")</f>
        <v>50</v>
      </c>
      <c r="I129" s="3" t="str" cm="1">
        <f t="array" ref="I129">IFERROR(IF(ROW()-1&gt;COUNTA([1]!T_Printers[Printers])*COUNTA([1]!T_Resins[Resins]),"",_xlfn.IFS(ROUND(VLOOKUP(C129,[1]!T_Resins[#Data],4,FALSE)/VLOOKUP(A129,[1]!T_Printers[#Data],5,FALSE),1)&lt;=_xlfn.XLOOKUP(B129,[1]Printers!L:L,[1]Printers!O:O,1,0,),ROUND(VLOOKUP(C129,[1]!T_Resins[#Data],4,FALSE)/VLOOKUP(A129,[1]!T_Printers[#Data],5,FALSE),1),ROUND(VLOOKUP(C129,[1]!T_Resins[#Data],4,FALSE)/VLOOKUP(A129,[1]!T_Printers[#Data],5,FALSE),1)&gt;_xlfn.XLOOKUP(B129,[1]Printers!L:L,[1]Printers!O:O,1,0,),"")),"")</f>
        <v/>
      </c>
      <c r="J129" t="str">
        <f>IFERROR(IF(ROUND(_xlfn.XLOOKUP([1]Parameters!B129,[1]Printers!L:L,[1]Printers!Q:Q,,0)*I129/10,0)*10&lt;_xlfn.XLOOKUP([1]Parameters!B129,[1]Printers!L:L,[1]Printers!P:P,,0),ROUND(_xlfn.XLOOKUP([1]Parameters!B129,[1]Printers!L:L,[1]Printers!Q:Q,,0)*I129/10,0)*10,_xlfn.XLOOKUP([1]Parameters!B129,[1]Printers!L:L,[1]Printers!P:P,,0)),"")</f>
        <v/>
      </c>
      <c r="K129">
        <f>IF(SUM(E129:J129)&lt;&gt;0,VLOOKUP(A129,[1]!T_Printers[#Data],10,FALSE)+VLOOKUP(C129,[1]!T_Resins[#Data],10,FALSE),"")</f>
        <v>2</v>
      </c>
      <c r="L129">
        <f>IF(SUM(E129:J129)&lt;&gt;0,VLOOKUP(A129,[1]!T_Printers[#Data],11,FALSE),"")</f>
        <v>5</v>
      </c>
      <c r="M129">
        <f>IF(SUM(E129:J129)&lt;&gt;0,VLOOKUP(C129,[1]!T_Resins[#Data],8,FALSE),"")</f>
        <v>120</v>
      </c>
      <c r="N129">
        <f>IF(_xlfn.XLOOKUP(B129,[1]Printers!$L:$L,[1]Printers!$R:$R,0,0)&gt;0,[1]Parameters!M129,IF(SUM(E129:J129)&lt;&gt;0,VLOOKUP(C129,[1]!T_Resins[#Data],9,FALSE),""))</f>
        <v>180</v>
      </c>
      <c r="O129" t="str">
        <f t="shared" si="1"/>
        <v>AnycubicPhotonD2</v>
      </c>
    </row>
    <row r="130" spans="1:15" x14ac:dyDescent="0.25">
      <c r="A130" t="str">
        <f t="array" ref="A130">IF(ROW()-1&gt;COUNTA([1]!T_Printers[Printers])*COUNTA([1]!T_Resins[Resins]),"",INDEX([1]!T_Printers[Printers],INT((ROW()-2)/COUNTA([1]!T_Resins[Resins])+1)))</f>
        <v>Anycubic Photon D2</v>
      </c>
      <c r="B130" t="str">
        <f>_xlfn.XLOOKUP(A130,[1]!T_Printers[Printers],[1]!T_Printers[Icon link],,0)</f>
        <v>AnycubicPhotonD2</v>
      </c>
      <c r="C130" t="str">
        <f t="array" ref="C130">IF(ROW()-1&gt;COUNTA([1]!T_Printers[Printers])*COUNTA([1]!T_Resins[Resins]),"",INDEX([1]!T_Resins[Resins],MOD(ROW()-2,COUNTA([1]!T_Resins[Resins]))+1))</f>
        <v>Model Resin Grey</v>
      </c>
      <c r="D130">
        <f>IF(SUM(E130:J130)&lt;&gt;0,IF(ROW()-1&gt;COUNTA([1]!T_Printers[Printers])*COUNTA([1]!T_Resins[Resins]),"",2),"")</f>
        <v>2</v>
      </c>
      <c r="E130" cm="1">
        <f t="array" ref="E130">IFERROR(IF(ROW()-1&gt;COUNTA([1]!T_Printers[Printers])*COUNTA([1]!T_Resins[Resins]),"",_xlfn.IFS(ROUND(VLOOKUP(C130,[1]!T_Resins[#Data],2,FALSE)/VLOOKUP(A130,[1]!T_Printers[#Data],5,FALSE),1)&lt;=_xlfn.XLOOKUP(B130,[1]Printers!L:L,[1]Printers!O:O,1,0,),ROUND(VLOOKUP(C130,[1]!T_Resins[#Data],2,FALSE)/VLOOKUP(A130,[1]!T_Printers[#Data],5,FALSE),1),ROUND(VLOOKUP(C130,[1]!T_Resins[#Data],2,FALSE)/VLOOKUP(A130,[1]!T_Printers[#Data],5,FALSE),1)&gt;_xlfn.XLOOKUP(B130,[1]Printers!L:L,[1]Printers!O:O,1,0,),10)),"Используйте слой 100 мкм")</f>
        <v>6.3</v>
      </c>
      <c r="F130">
        <f>IFERROR(IF(ROUND(_xlfn.XLOOKUP([1]Parameters!B130,[1]Printers!L:L,[1]Printers!Q:Q,,0)*E130/10,0)*10&lt;_xlfn.XLOOKUP([1]Parameters!B130,[1]Printers!L:L,[1]Printers!P:P,,0),ROUND(_xlfn.XLOOKUP([1]Parameters!B130,[1]Printers!L:L,[1]Printers!Q:Q,,0)*E130/10,0)*10,_xlfn.XLOOKUP([1]Parameters!B130,[1]Printers!L:L,[1]Printers!P:P,,0)),"")</f>
        <v>60</v>
      </c>
      <c r="G130" cm="1">
        <f t="array" ref="G130">IFERROR(IF(ROW()-1&gt;COUNTA([1]!T_Printers[Printers])*COUNTA([1]!T_Resins[Resins]),"",_xlfn.IFS(ROUND(VLOOKUP(C130,[1]!T_Resins[#Data],3,FALSE)/VLOOKUP(A130,[1]!T_Printers[#Data],5,FALSE),1)&lt;=_xlfn.XLOOKUP(B130,[1]Printers!L:L,[1]Printers!O:O,1,0,),ROUND(VLOOKUP(C130,[1]!T_Resins[#Data],3,FALSE)/VLOOKUP(A130,[1]!T_Printers[#Data],5,FALSE),1),ROUND(VLOOKUP(C130,[1]!T_Resins[#Data],3,FALSE)/VLOOKUP(A130,[1]!T_Printers[#Data],5,FALSE),1)&gt;_xlfn.XLOOKUP(B130,[1]Printers!L:L,[1]Printers!O:O,1,0,),10)),"")</f>
        <v>8.3000000000000007</v>
      </c>
      <c r="H130">
        <f>IFERROR(IF(ROUND(_xlfn.XLOOKUP([1]Parameters!B130,[1]Printers!L:L,[1]Printers!Q:Q,,0)*G130/10,0)*10&lt;_xlfn.XLOOKUP([1]Parameters!B130,[1]Printers!L:L,[1]Printers!P:P,,0),ROUND(_xlfn.XLOOKUP([1]Parameters!B130,[1]Printers!L:L,[1]Printers!Q:Q,,0)*G130/10,0)*10,_xlfn.XLOOKUP([1]Parameters!B130,[1]Printers!L:L,[1]Printers!P:P,,0)),"")</f>
        <v>70</v>
      </c>
      <c r="I130" s="3" t="str" cm="1">
        <f t="array" ref="I130">IFERROR(IF(ROW()-1&gt;COUNTA([1]!T_Printers[Printers])*COUNTA([1]!T_Resins[Resins]),"",_xlfn.IFS(ROUND(VLOOKUP(C130,[1]!T_Resins[#Data],4,FALSE)/VLOOKUP(A130,[1]!T_Printers[#Data],5,FALSE),1)&lt;=_xlfn.XLOOKUP(B130,[1]Printers!L:L,[1]Printers!O:O,1,0,),ROUND(VLOOKUP(C130,[1]!T_Resins[#Data],4,FALSE)/VLOOKUP(A130,[1]!T_Printers[#Data],5,FALSE),1),ROUND(VLOOKUP(C130,[1]!T_Resins[#Data],4,FALSE)/VLOOKUP(A130,[1]!T_Printers[#Data],5,FALSE),1)&gt;_xlfn.XLOOKUP(B130,[1]Printers!L:L,[1]Printers!O:O,1,0,),"")),"")</f>
        <v/>
      </c>
      <c r="J130" t="str">
        <f>IFERROR(IF(ROUND(_xlfn.XLOOKUP([1]Parameters!B130,[1]Printers!L:L,[1]Printers!Q:Q,,0)*I130/10,0)*10&lt;_xlfn.XLOOKUP([1]Parameters!B130,[1]Printers!L:L,[1]Printers!P:P,,0),ROUND(_xlfn.XLOOKUP([1]Parameters!B130,[1]Printers!L:L,[1]Printers!Q:Q,,0)*I130/10,0)*10,_xlfn.XLOOKUP([1]Parameters!B130,[1]Printers!L:L,[1]Printers!P:P,,0)),"")</f>
        <v/>
      </c>
      <c r="K130">
        <f>IF(SUM(E130:J130)&lt;&gt;0,VLOOKUP(A130,[1]!T_Printers[#Data],10,FALSE)+VLOOKUP(C130,[1]!T_Resins[#Data],10,FALSE),"")</f>
        <v>2</v>
      </c>
      <c r="L130">
        <f>IF(SUM(E130:J130)&lt;&gt;0,VLOOKUP(A130,[1]!T_Printers[#Data],11,FALSE),"")</f>
        <v>5</v>
      </c>
      <c r="M130">
        <f>IF(SUM(E130:J130)&lt;&gt;0,VLOOKUP(C130,[1]!T_Resins[#Data],8,FALSE),"")</f>
        <v>120</v>
      </c>
      <c r="N130">
        <f>IF(_xlfn.XLOOKUP(B130,[1]Printers!$L:$L,[1]Printers!$R:$R,0,0)&gt;0,[1]Parameters!M130,IF(SUM(E130:J130)&lt;&gt;0,VLOOKUP(C130,[1]!T_Resins[#Data],9,FALSE),""))</f>
        <v>180</v>
      </c>
      <c r="O130" t="str">
        <f t="shared" ref="O130:O193" si="2">B130</f>
        <v>AnycubicPhotonD2</v>
      </c>
    </row>
    <row r="131" spans="1:15" x14ac:dyDescent="0.25">
      <c r="A131" t="str">
        <f t="array" ref="A131">IF(ROW()-1&gt;COUNTA([1]!T_Printers[Printers])*COUNTA([1]!T_Resins[Resins]),"",INDEX([1]!T_Printers[Printers],INT((ROW()-2)/COUNTA([1]!T_Resins[Resins])+1)))</f>
        <v>Anycubic Photon D2</v>
      </c>
      <c r="B131" t="str">
        <f>_xlfn.XLOOKUP(A131,[1]!T_Printers[Printers],[1]!T_Printers[Icon link],,0)</f>
        <v>AnycubicPhotonD2</v>
      </c>
      <c r="C131" t="str">
        <f t="array" ref="C131">IF(ROW()-1&gt;COUNTA([1]!T_Printers[Printers])*COUNTA([1]!T_Resins[Resins]),"",INDEX([1]!T_Resins[Resins],MOD(ROW()-2,COUNTA([1]!T_Resins[Resins]))+1))</f>
        <v>Model Resin White</v>
      </c>
      <c r="D131">
        <f>IF(SUM(E131:J131)&lt;&gt;0,IF(ROW()-1&gt;COUNTA([1]!T_Printers[Printers])*COUNTA([1]!T_Resins[Resins]),"",2),"")</f>
        <v>2</v>
      </c>
      <c r="E131" cm="1">
        <f t="array" ref="E131">IFERROR(IF(ROW()-1&gt;COUNTA([1]!T_Printers[Printers])*COUNTA([1]!T_Resins[Resins]),"",_xlfn.IFS(ROUND(VLOOKUP(C131,[1]!T_Resins[#Data],2,FALSE)/VLOOKUP(A131,[1]!T_Printers[#Data],5,FALSE),1)&lt;=_xlfn.XLOOKUP(B131,[1]Printers!L:L,[1]Printers!O:O,1,0,),ROUND(VLOOKUP(C131,[1]!T_Resins[#Data],2,FALSE)/VLOOKUP(A131,[1]!T_Printers[#Data],5,FALSE),1),ROUND(VLOOKUP(C131,[1]!T_Resins[#Data],2,FALSE)/VLOOKUP(A131,[1]!T_Printers[#Data],5,FALSE),1)&gt;_xlfn.XLOOKUP(B131,[1]Printers!L:L,[1]Printers!O:O,1,0,),10)),"Используйте слой 100 мкм")</f>
        <v>4</v>
      </c>
      <c r="F131">
        <f>IFERROR(IF(ROUND(_xlfn.XLOOKUP([1]Parameters!B131,[1]Printers!L:L,[1]Printers!Q:Q,,0)*E131/10,0)*10&lt;_xlfn.XLOOKUP([1]Parameters!B131,[1]Printers!L:L,[1]Printers!P:P,,0),ROUND(_xlfn.XLOOKUP([1]Parameters!B131,[1]Printers!L:L,[1]Printers!Q:Q,,0)*E131/10,0)*10,_xlfn.XLOOKUP([1]Parameters!B131,[1]Printers!L:L,[1]Printers!P:P,,0)),"")</f>
        <v>40</v>
      </c>
      <c r="G131" cm="1">
        <f t="array" ref="G131">IFERROR(IF(ROW()-1&gt;COUNTA([1]!T_Printers[Printers])*COUNTA([1]!T_Resins[Resins]),"",_xlfn.IFS(ROUND(VLOOKUP(C131,[1]!T_Resins[#Data],3,FALSE)/VLOOKUP(A131,[1]!T_Printers[#Data],5,FALSE),1)&lt;=_xlfn.XLOOKUP(B131,[1]Printers!L:L,[1]Printers!O:O,1,0,),ROUND(VLOOKUP(C131,[1]!T_Resins[#Data],3,FALSE)/VLOOKUP(A131,[1]!T_Printers[#Data],5,FALSE),1),ROUND(VLOOKUP(C131,[1]!T_Resins[#Data],3,FALSE)/VLOOKUP(A131,[1]!T_Printers[#Data],5,FALSE),1)&gt;_xlfn.XLOOKUP(B131,[1]Printers!L:L,[1]Printers!O:O,1,0,),10)),"")</f>
        <v>5.2</v>
      </c>
      <c r="H131">
        <f>IFERROR(IF(ROUND(_xlfn.XLOOKUP([1]Parameters!B131,[1]Printers!L:L,[1]Printers!Q:Q,,0)*G131/10,0)*10&lt;_xlfn.XLOOKUP([1]Parameters!B131,[1]Printers!L:L,[1]Printers!P:P,,0),ROUND(_xlfn.XLOOKUP([1]Parameters!B131,[1]Printers!L:L,[1]Printers!Q:Q,,0)*G131/10,0)*10,_xlfn.XLOOKUP([1]Parameters!B131,[1]Printers!L:L,[1]Printers!P:P,,0)),"")</f>
        <v>50</v>
      </c>
      <c r="I131" s="3" t="str" cm="1">
        <f t="array" ref="I131">IFERROR(IF(ROW()-1&gt;COUNTA([1]!T_Printers[Printers])*COUNTA([1]!T_Resins[Resins]),"",_xlfn.IFS(ROUND(VLOOKUP(C131,[1]!T_Resins[#Data],4,FALSE)/VLOOKUP(A131,[1]!T_Printers[#Data],5,FALSE),1)&lt;=_xlfn.XLOOKUP(B131,[1]Printers!L:L,[1]Printers!O:O,1,0,),ROUND(VLOOKUP(C131,[1]!T_Resins[#Data],4,FALSE)/VLOOKUP(A131,[1]!T_Printers[#Data],5,FALSE),1),ROUND(VLOOKUP(C131,[1]!T_Resins[#Data],4,FALSE)/VLOOKUP(A131,[1]!T_Printers[#Data],5,FALSE),1)&gt;_xlfn.XLOOKUP(B131,[1]Printers!L:L,[1]Printers!O:O,1,0,),"")),"")</f>
        <v/>
      </c>
      <c r="J131" t="str">
        <f>IFERROR(IF(ROUND(_xlfn.XLOOKUP([1]Parameters!B131,[1]Printers!L:L,[1]Printers!Q:Q,,0)*I131/10,0)*10&lt;_xlfn.XLOOKUP([1]Parameters!B131,[1]Printers!L:L,[1]Printers!P:P,,0),ROUND(_xlfn.XLOOKUP([1]Parameters!B131,[1]Printers!L:L,[1]Printers!Q:Q,,0)*I131/10,0)*10,_xlfn.XLOOKUP([1]Parameters!B131,[1]Printers!L:L,[1]Printers!P:P,,0)),"")</f>
        <v/>
      </c>
      <c r="K131">
        <f>IF(SUM(E131:J131)&lt;&gt;0,VLOOKUP(A131,[1]!T_Printers[#Data],10,FALSE)+VLOOKUP(C131,[1]!T_Resins[#Data],10,FALSE),"")</f>
        <v>2</v>
      </c>
      <c r="L131">
        <f>IF(SUM(E131:J131)&lt;&gt;0,VLOOKUP(A131,[1]!T_Printers[#Data],11,FALSE),"")</f>
        <v>5</v>
      </c>
      <c r="M131">
        <f>IF(SUM(E131:J131)&lt;&gt;0,VLOOKUP(C131,[1]!T_Resins[#Data],8,FALSE),"")</f>
        <v>120</v>
      </c>
      <c r="N131">
        <f>IF(_xlfn.XLOOKUP(B131,[1]Printers!$L:$L,[1]Printers!$R:$R,0,0)&gt;0,[1]Parameters!M131,IF(SUM(E131:J131)&lt;&gt;0,VLOOKUP(C131,[1]!T_Resins[#Data],9,FALSE),""))</f>
        <v>180</v>
      </c>
      <c r="O131" t="str">
        <f t="shared" si="2"/>
        <v>AnycubicPhotonD2</v>
      </c>
    </row>
    <row r="132" spans="1:15" x14ac:dyDescent="0.25">
      <c r="A132" t="str">
        <f t="array" ref="A132">IF(ROW()-1&gt;COUNTA([1]!T_Printers[Printers])*COUNTA([1]!T_Resins[Resins]),"",INDEX([1]!T_Printers[Printers],INT((ROW()-2)/COUNTA([1]!T_Resins[Resins])+1)))</f>
        <v>Anycubic Photon D2</v>
      </c>
      <c r="B132" t="str">
        <f>_xlfn.XLOOKUP(A132,[1]!T_Printers[Printers],[1]!T_Printers[Icon link],,0)</f>
        <v>AnycubicPhotonD2</v>
      </c>
      <c r="C132" t="str">
        <f t="array" ref="C132">IF(ROW()-1&gt;COUNTA([1]!T_Printers[Printers])*COUNTA([1]!T_Resins[Resins]),"",INDEX([1]!T_Resins[Resins],MOD(ROW()-2,COUNTA([1]!T_Resins[Resins]))+1))</f>
        <v>Silicone-Compatiable Model Resin (J-Model)</v>
      </c>
      <c r="D132">
        <f>IF(SUM(E132:J132)&lt;&gt;0,IF(ROW()-1&gt;COUNTA([1]!T_Printers[Printers])*COUNTA([1]!T_Resins[Resins]),"",2),"")</f>
        <v>2</v>
      </c>
      <c r="E132" cm="1">
        <f t="array" ref="E132">IFERROR(IF(ROW()-1&gt;COUNTA([1]!T_Printers[Printers])*COUNTA([1]!T_Resins[Resins]),"",_xlfn.IFS(ROUND(VLOOKUP(C132,[1]!T_Resins[#Data],2,FALSE)/VLOOKUP(A132,[1]!T_Printers[#Data],5,FALSE),1)&lt;=_xlfn.XLOOKUP(B132,[1]Printers!L:L,[1]Printers!O:O,1,0,),ROUND(VLOOKUP(C132,[1]!T_Resins[#Data],2,FALSE)/VLOOKUP(A132,[1]!T_Printers[#Data],5,FALSE),1),ROUND(VLOOKUP(C132,[1]!T_Resins[#Data],2,FALSE)/VLOOKUP(A132,[1]!T_Printers[#Data],5,FALSE),1)&gt;_xlfn.XLOOKUP(B132,[1]Printers!L:L,[1]Printers!O:O,1,0,),10)),"Используйте слой 100 мкм")</f>
        <v>4</v>
      </c>
      <c r="F132">
        <f>IFERROR(IF(ROUND(_xlfn.XLOOKUP([1]Parameters!B132,[1]Printers!L:L,[1]Printers!Q:Q,,0)*E132/10,0)*10&lt;_xlfn.XLOOKUP([1]Parameters!B132,[1]Printers!L:L,[1]Printers!P:P,,0),ROUND(_xlfn.XLOOKUP([1]Parameters!B132,[1]Printers!L:L,[1]Printers!Q:Q,,0)*E132/10,0)*10,_xlfn.XLOOKUP([1]Parameters!B132,[1]Printers!L:L,[1]Printers!P:P,,0)),"")</f>
        <v>40</v>
      </c>
      <c r="G132" cm="1">
        <f t="array" ref="G132">IFERROR(IF(ROW()-1&gt;COUNTA([1]!T_Printers[Printers])*COUNTA([1]!T_Resins[Resins]),"",_xlfn.IFS(ROUND(VLOOKUP(C132,[1]!T_Resins[#Data],3,FALSE)/VLOOKUP(A132,[1]!T_Printers[#Data],5,FALSE),1)&lt;=_xlfn.XLOOKUP(B132,[1]Printers!L:L,[1]Printers!O:O,1,0,),ROUND(VLOOKUP(C132,[1]!T_Resins[#Data],3,FALSE)/VLOOKUP(A132,[1]!T_Printers[#Data],5,FALSE),1),ROUND(VLOOKUP(C132,[1]!T_Resins[#Data],3,FALSE)/VLOOKUP(A132,[1]!T_Printers[#Data],5,FALSE),1)&gt;_xlfn.XLOOKUP(B132,[1]Printers!L:L,[1]Printers!O:O,1,0,),10)),"")</f>
        <v>5.2</v>
      </c>
      <c r="H132">
        <f>IFERROR(IF(ROUND(_xlfn.XLOOKUP([1]Parameters!B132,[1]Printers!L:L,[1]Printers!Q:Q,,0)*G132/10,0)*10&lt;_xlfn.XLOOKUP([1]Parameters!B132,[1]Printers!L:L,[1]Printers!P:P,,0),ROUND(_xlfn.XLOOKUP([1]Parameters!B132,[1]Printers!L:L,[1]Printers!Q:Q,,0)*G132/10,0)*10,_xlfn.XLOOKUP([1]Parameters!B132,[1]Printers!L:L,[1]Printers!P:P,,0)),"")</f>
        <v>50</v>
      </c>
      <c r="I132" s="3" t="str" cm="1">
        <f t="array" ref="I132">IFERROR(IF(ROW()-1&gt;COUNTA([1]!T_Printers[Printers])*COUNTA([1]!T_Resins[Resins]),"",_xlfn.IFS(ROUND(VLOOKUP(C132,[1]!T_Resins[#Data],4,FALSE)/VLOOKUP(A132,[1]!T_Printers[#Data],5,FALSE),1)&lt;=_xlfn.XLOOKUP(B132,[1]Printers!L:L,[1]Printers!O:O,1,0,),ROUND(VLOOKUP(C132,[1]!T_Resins[#Data],4,FALSE)/VLOOKUP(A132,[1]!T_Printers[#Data],5,FALSE),1),ROUND(VLOOKUP(C132,[1]!T_Resins[#Data],4,FALSE)/VLOOKUP(A132,[1]!T_Printers[#Data],5,FALSE),1)&gt;_xlfn.XLOOKUP(B132,[1]Printers!L:L,[1]Printers!O:O,1,0,),"")),"")</f>
        <v/>
      </c>
      <c r="J132" t="str">
        <f>IFERROR(IF(ROUND(_xlfn.XLOOKUP([1]Parameters!B132,[1]Printers!L:L,[1]Printers!Q:Q,,0)*I132/10,0)*10&lt;_xlfn.XLOOKUP([1]Parameters!B132,[1]Printers!L:L,[1]Printers!P:P,,0),ROUND(_xlfn.XLOOKUP([1]Parameters!B132,[1]Printers!L:L,[1]Printers!Q:Q,,0)*I132/10,0)*10,_xlfn.XLOOKUP([1]Parameters!B132,[1]Printers!L:L,[1]Printers!P:P,,0)),"")</f>
        <v/>
      </c>
      <c r="K132">
        <f>IF(SUM(E132:J132)&lt;&gt;0,VLOOKUP(A132,[1]!T_Printers[#Data],10,FALSE)+VLOOKUP(C132,[1]!T_Resins[#Data],10,FALSE),"")</f>
        <v>2</v>
      </c>
      <c r="L132">
        <f>IF(SUM(E132:J132)&lt;&gt;0,VLOOKUP(A132,[1]!T_Printers[#Data],11,FALSE),"")</f>
        <v>5</v>
      </c>
      <c r="M132">
        <f>IF(SUM(E132:J132)&lt;&gt;0,VLOOKUP(C132,[1]!T_Resins[#Data],8,FALSE),"")</f>
        <v>60</v>
      </c>
      <c r="N132">
        <f>IF(_xlfn.XLOOKUP(B132,[1]Printers!$L:$L,[1]Printers!$R:$R,0,0)&gt;0,[1]Parameters!M132,IF(SUM(E132:J132)&lt;&gt;0,VLOOKUP(C132,[1]!T_Resins[#Data],9,FALSE),""))</f>
        <v>60</v>
      </c>
      <c r="O132" t="str">
        <f t="shared" si="2"/>
        <v>AnycubicPhotonD2</v>
      </c>
    </row>
    <row r="133" spans="1:15" x14ac:dyDescent="0.25">
      <c r="A133" t="str">
        <f t="array" ref="A133">IF(ROW()-1&gt;COUNTA([1]!T_Printers[Printers])*COUNTA([1]!T_Resins[Resins]),"",INDEX([1]!T_Printers[Printers],INT((ROW()-2)/COUNTA([1]!T_Resins[Resins])+1)))</f>
        <v>Anycubic Photon D2</v>
      </c>
      <c r="B133" t="str">
        <f>_xlfn.XLOOKUP(A133,[1]!T_Printers[Printers],[1]!T_Printers[Icon link],,0)</f>
        <v>AnycubicPhotonD2</v>
      </c>
      <c r="C133" t="str">
        <f t="array" ref="C133">IF(ROW()-1&gt;COUNTA([1]!T_Printers[Printers])*COUNTA([1]!T_Resins[Resins]),"",INDEX([1]!T_Resins[Resins],MOD(ROW()-2,COUNTA([1]!T_Resins[Resins]))+1))</f>
        <v>Silicone-Like Black</v>
      </c>
      <c r="D133">
        <f>IF(SUM(E133:J133)&lt;&gt;0,IF(ROW()-1&gt;COUNTA([1]!T_Printers[Printers])*COUNTA([1]!T_Resins[Resins]),"",2),"")</f>
        <v>2</v>
      </c>
      <c r="E133" cm="1">
        <f t="array" ref="E133">IFERROR(IF(ROW()-1&gt;COUNTA([1]!T_Printers[Printers])*COUNTA([1]!T_Resins[Resins]),"",_xlfn.IFS(ROUND(VLOOKUP(C133,[1]!T_Resins[#Data],2,FALSE)/VLOOKUP(A133,[1]!T_Printers[#Data],5,FALSE),1)&lt;=_xlfn.XLOOKUP(B133,[1]Printers!L:L,[1]Printers!O:O,1,0,),ROUND(VLOOKUP(C133,[1]!T_Resins[#Data],2,FALSE)/VLOOKUP(A133,[1]!T_Printers[#Data],5,FALSE),1),ROUND(VLOOKUP(C133,[1]!T_Resins[#Data],2,FALSE)/VLOOKUP(A133,[1]!T_Printers[#Data],5,FALSE),1)&gt;_xlfn.XLOOKUP(B133,[1]Printers!L:L,[1]Printers!O:O,1,0,),10)),"Используйте слой 100 мкм")</f>
        <v>9.6</v>
      </c>
      <c r="F133">
        <f>IFERROR(IF(ROUND(_xlfn.XLOOKUP([1]Parameters!B133,[1]Printers!L:L,[1]Printers!Q:Q,,0)*E133/10,0)*10&lt;_xlfn.XLOOKUP([1]Parameters!B133,[1]Printers!L:L,[1]Printers!P:P,,0),ROUND(_xlfn.XLOOKUP([1]Parameters!B133,[1]Printers!L:L,[1]Printers!Q:Q,,0)*E133/10,0)*10,_xlfn.XLOOKUP([1]Parameters!B133,[1]Printers!L:L,[1]Printers!P:P,,0)),"")</f>
        <v>90</v>
      </c>
      <c r="G133" cm="1">
        <f t="array" ref="G133">IFERROR(IF(ROW()-1&gt;COUNTA([1]!T_Printers[Printers])*COUNTA([1]!T_Resins[Resins]),"",_xlfn.IFS(ROUND(VLOOKUP(C133,[1]!T_Resins[#Data],3,FALSE)/VLOOKUP(A133,[1]!T_Printers[#Data],5,FALSE),1)&lt;=_xlfn.XLOOKUP(B133,[1]Printers!L:L,[1]Printers!O:O,1,0,),ROUND(VLOOKUP(C133,[1]!T_Resins[#Data],3,FALSE)/VLOOKUP(A133,[1]!T_Printers[#Data],5,FALSE),1),ROUND(VLOOKUP(C133,[1]!T_Resins[#Data],3,FALSE)/VLOOKUP(A133,[1]!T_Printers[#Data],5,FALSE),1)&gt;_xlfn.XLOOKUP(B133,[1]Printers!L:L,[1]Printers!O:O,1,0,),10)),"")</f>
        <v>12.4</v>
      </c>
      <c r="H133">
        <f>IFERROR(IF(ROUND(_xlfn.XLOOKUP([1]Parameters!B133,[1]Printers!L:L,[1]Printers!Q:Q,,0)*G133/10,0)*10&lt;_xlfn.XLOOKUP([1]Parameters!B133,[1]Printers!L:L,[1]Printers!P:P,,0),ROUND(_xlfn.XLOOKUP([1]Parameters!B133,[1]Printers!L:L,[1]Printers!Q:Q,,0)*G133/10,0)*10,_xlfn.XLOOKUP([1]Parameters!B133,[1]Printers!L:L,[1]Printers!P:P,,0)),"")</f>
        <v>100</v>
      </c>
      <c r="I133" s="3" t="str" cm="1">
        <f t="array" ref="I133">IFERROR(IF(ROW()-1&gt;COUNTA([1]!T_Printers[Printers])*COUNTA([1]!T_Resins[Resins]),"",_xlfn.IFS(ROUND(VLOOKUP(C133,[1]!T_Resins[#Data],4,FALSE)/VLOOKUP(A133,[1]!T_Printers[#Data],5,FALSE),1)&lt;=_xlfn.XLOOKUP(B133,[1]Printers!L:L,[1]Printers!O:O,1,0,),ROUND(VLOOKUP(C133,[1]!T_Resins[#Data],4,FALSE)/VLOOKUP(A133,[1]!T_Printers[#Data],5,FALSE),1),ROUND(VLOOKUP(C133,[1]!T_Resins[#Data],4,FALSE)/VLOOKUP(A133,[1]!T_Printers[#Data],5,FALSE),1)&gt;_xlfn.XLOOKUP(B133,[1]Printers!L:L,[1]Printers!O:O,1,0,),"")),"")</f>
        <v/>
      </c>
      <c r="J133" t="str">
        <f>IFERROR(IF(ROUND(_xlfn.XLOOKUP([1]Parameters!B133,[1]Printers!L:L,[1]Printers!Q:Q,,0)*I133/10,0)*10&lt;_xlfn.XLOOKUP([1]Parameters!B133,[1]Printers!L:L,[1]Printers!P:P,,0),ROUND(_xlfn.XLOOKUP([1]Parameters!B133,[1]Printers!L:L,[1]Printers!Q:Q,,0)*I133/10,0)*10,_xlfn.XLOOKUP([1]Parameters!B133,[1]Printers!L:L,[1]Printers!P:P,,0)),"")</f>
        <v/>
      </c>
      <c r="K133">
        <f>IF(SUM(E133:J133)&lt;&gt;0,VLOOKUP(A133,[1]!T_Printers[#Data],10,FALSE)+VLOOKUP(C133,[1]!T_Resins[#Data],10,FALSE),"")</f>
        <v>2</v>
      </c>
      <c r="L133">
        <f>IF(SUM(E133:J133)&lt;&gt;0,VLOOKUP(A133,[1]!T_Printers[#Data],11,FALSE),"")</f>
        <v>5</v>
      </c>
      <c r="M133">
        <f>IF(SUM(E133:J133)&lt;&gt;0,VLOOKUP(C133,[1]!T_Resins[#Data],8,FALSE),"")</f>
        <v>60</v>
      </c>
      <c r="N133">
        <f>IF(_xlfn.XLOOKUP(B133,[1]Printers!$L:$L,[1]Printers!$R:$R,0,0)&gt;0,[1]Parameters!M133,IF(SUM(E133:J133)&lt;&gt;0,VLOOKUP(C133,[1]!T_Resins[#Data],9,FALSE),""))</f>
        <v>60</v>
      </c>
      <c r="O133" t="str">
        <f t="shared" si="2"/>
        <v>AnycubicPhotonD2</v>
      </c>
    </row>
    <row r="134" spans="1:15" x14ac:dyDescent="0.25">
      <c r="A134" t="str">
        <f t="array" ref="A134">IF(ROW()-1&gt;COUNTA([1]!T_Printers[Printers])*COUNTA([1]!T_Resins[Resins]),"",INDEX([1]!T_Printers[Printers],INT((ROW()-2)/COUNTA([1]!T_Resins[Resins])+1)))</f>
        <v>Anycubic Photon M3</v>
      </c>
      <c r="B134" t="str">
        <f>_xlfn.XLOOKUP(A134,[1]!T_Printers[Printers],[1]!T_Printers[Icon link],,0)</f>
        <v>AnycubicPhotonM3</v>
      </c>
      <c r="C134" t="str">
        <f t="array" ref="C134">IF(ROW()-1&gt;COUNTA([1]!T_Printers[Printers])*COUNTA([1]!T_Resins[Resins]),"",INDEX([1]!T_Resins[Resins],MOD(ROW()-2,COUNTA([1]!T_Resins[Resins]))+1))</f>
        <v>Basic Red</v>
      </c>
      <c r="D134">
        <f>IF(SUM(E134:J134)&lt;&gt;0,IF(ROW()-1&gt;COUNTA([1]!T_Printers[Printers])*COUNTA([1]!T_Resins[Resins]),"",2),"")</f>
        <v>2</v>
      </c>
      <c r="E134" cm="1">
        <f t="array" ref="E134">IFERROR(IF(ROW()-1&gt;COUNTA([1]!T_Printers[Printers])*COUNTA([1]!T_Resins[Resins]),"",_xlfn.IFS(ROUND(VLOOKUP(C134,[1]!T_Resins[#Data],2,FALSE)/VLOOKUP(A134,[1]!T_Printers[#Data],5,FALSE),1)&lt;=_xlfn.XLOOKUP(B134,[1]Printers!L:L,[1]Printers!O:O,1,0,),ROUND(VLOOKUP(C134,[1]!T_Resins[#Data],2,FALSE)/VLOOKUP(A134,[1]!T_Printers[#Data],5,FALSE),1),ROUND(VLOOKUP(C134,[1]!T_Resins[#Data],2,FALSE)/VLOOKUP(A134,[1]!T_Printers[#Data],5,FALSE),1)&gt;_xlfn.XLOOKUP(B134,[1]Printers!L:L,[1]Printers!O:O,1,0,),10)),"Используйте слой 100 мкм")</f>
        <v>2</v>
      </c>
      <c r="F134">
        <f>IFERROR(IF(ROUND(_xlfn.XLOOKUP([1]Parameters!B134,[1]Printers!L:L,[1]Printers!Q:Q,,0)*E134/10,0)*10&lt;_xlfn.XLOOKUP([1]Parameters!B134,[1]Printers!L:L,[1]Printers!P:P,,0),ROUND(_xlfn.XLOOKUP([1]Parameters!B134,[1]Printers!L:L,[1]Printers!Q:Q,,0)*E134/10,0)*10,_xlfn.XLOOKUP([1]Parameters!B134,[1]Printers!L:L,[1]Printers!P:P,,0)),"")</f>
        <v>20</v>
      </c>
      <c r="G134" cm="1">
        <f t="array" ref="G134">IFERROR(IF(ROW()-1&gt;COUNTA([1]!T_Printers[Printers])*COUNTA([1]!T_Resins[Resins]),"",_xlfn.IFS(ROUND(VLOOKUP(C134,[1]!T_Resins[#Data],3,FALSE)/VLOOKUP(A134,[1]!T_Printers[#Data],5,FALSE),1)&lt;=_xlfn.XLOOKUP(B134,[1]Printers!L:L,[1]Printers!O:O,1,0,),ROUND(VLOOKUP(C134,[1]!T_Resins[#Data],3,FALSE)/VLOOKUP(A134,[1]!T_Printers[#Data],5,FALSE),1),ROUND(VLOOKUP(C134,[1]!T_Resins[#Data],3,FALSE)/VLOOKUP(A134,[1]!T_Printers[#Data],5,FALSE),1)&gt;_xlfn.XLOOKUP(B134,[1]Printers!L:L,[1]Printers!O:O,1,0,),10)),"")</f>
        <v>2.6</v>
      </c>
      <c r="H134">
        <f>IFERROR(IF(ROUND(_xlfn.XLOOKUP([1]Parameters!B134,[1]Printers!L:L,[1]Printers!Q:Q,,0)*G134/10,0)*10&lt;_xlfn.XLOOKUP([1]Parameters!B134,[1]Printers!L:L,[1]Printers!P:P,,0),ROUND(_xlfn.XLOOKUP([1]Parameters!B134,[1]Printers!L:L,[1]Printers!Q:Q,,0)*G134/10,0)*10,_xlfn.XLOOKUP([1]Parameters!B134,[1]Printers!L:L,[1]Printers!P:P,,0)),"")</f>
        <v>20</v>
      </c>
      <c r="I134" s="3" t="str" cm="1">
        <f t="array" ref="I134">IFERROR(IF(ROW()-1&gt;COUNTA([1]!T_Printers[Printers])*COUNTA([1]!T_Resins[Resins]),"",_xlfn.IFS(ROUND(VLOOKUP(C134,[1]!T_Resins[#Data],4,FALSE)/VLOOKUP(A134,[1]!T_Printers[#Data],5,FALSE),1)&lt;=_xlfn.XLOOKUP(B134,[1]Printers!L:L,[1]Printers!O:O,1,0,),ROUND(VLOOKUP(C134,[1]!T_Resins[#Data],4,FALSE)/VLOOKUP(A134,[1]!T_Printers[#Data],5,FALSE),1),ROUND(VLOOKUP(C134,[1]!T_Resins[#Data],4,FALSE)/VLOOKUP(A134,[1]!T_Printers[#Data],5,FALSE),1)&gt;_xlfn.XLOOKUP(B134,[1]Printers!L:L,[1]Printers!O:O,1,0,),"")),"")</f>
        <v/>
      </c>
      <c r="J134" t="str">
        <f>IFERROR(IF(ROUND(_xlfn.XLOOKUP([1]Parameters!B134,[1]Printers!L:L,[1]Printers!Q:Q,,0)*I134/10,0)*10&lt;_xlfn.XLOOKUP([1]Parameters!B134,[1]Printers!L:L,[1]Printers!P:P,,0),ROUND(_xlfn.XLOOKUP([1]Parameters!B134,[1]Printers!L:L,[1]Printers!Q:Q,,0)*I134/10,0)*10,_xlfn.XLOOKUP([1]Parameters!B134,[1]Printers!L:L,[1]Printers!P:P,,0)),"")</f>
        <v/>
      </c>
      <c r="K134">
        <f>IF(SUM(E134:J134)&lt;&gt;0,VLOOKUP(A134,[1]!T_Printers[#Data],10,FALSE)+VLOOKUP(C134,[1]!T_Resins[#Data],10,FALSE),"")</f>
        <v>3</v>
      </c>
      <c r="L134">
        <f>IF(SUM(E134:J134)&lt;&gt;0,VLOOKUP(A134,[1]!T_Printers[#Data],11,FALSE),"")</f>
        <v>5</v>
      </c>
      <c r="M134">
        <f>IF(SUM(E134:J134)&lt;&gt;0,VLOOKUP(C134,[1]!T_Resins[#Data],8,FALSE),"")</f>
        <v>120</v>
      </c>
      <c r="N134">
        <f>IF(_xlfn.XLOOKUP(B134,[1]Printers!$L:$L,[1]Printers!$R:$R,0,0)&gt;0,[1]Parameters!M134,IF(SUM(E134:J134)&lt;&gt;0,VLOOKUP(C134,[1]!T_Resins[#Data],9,FALSE),""))</f>
        <v>180</v>
      </c>
      <c r="O134" t="str">
        <f t="shared" si="2"/>
        <v>AnycubicPhotonM3</v>
      </c>
    </row>
    <row r="135" spans="1:15" x14ac:dyDescent="0.25">
      <c r="A135" t="str">
        <f t="array" ref="A135">IF(ROW()-1&gt;COUNTA([1]!T_Printers[Printers])*COUNTA([1]!T_Resins[Resins]),"",INDEX([1]!T_Printers[Printers],INT((ROW()-2)/COUNTA([1]!T_Resins[Resins])+1)))</f>
        <v>Anycubic Photon M3</v>
      </c>
      <c r="B135" t="str">
        <f>_xlfn.XLOOKUP(A135,[1]!T_Printers[Printers],[1]!T_Printers[Icon link],,0)</f>
        <v>AnycubicPhotonM3</v>
      </c>
      <c r="C135" t="str">
        <f t="array" ref="C135">IF(ROW()-1&gt;COUNTA([1]!T_Printers[Printers])*COUNTA([1]!T_Resins[Resins]),"",INDEX([1]!T_Resins[Resins],MOD(ROW()-2,COUNTA([1]!T_Resins[Resins]))+1))</f>
        <v>Demo Bone</v>
      </c>
      <c r="D135">
        <f>IF(SUM(E135:J135)&lt;&gt;0,IF(ROW()-1&gt;COUNTA([1]!T_Printers[Printers])*COUNTA([1]!T_Resins[Resins]),"",2),"")</f>
        <v>2</v>
      </c>
      <c r="E135" cm="1">
        <f t="array" ref="E135">IFERROR(IF(ROW()-1&gt;COUNTA([1]!T_Printers[Printers])*COUNTA([1]!T_Resins[Resins]),"",_xlfn.IFS(ROUND(VLOOKUP(C135,[1]!T_Resins[#Data],2,FALSE)/VLOOKUP(A135,[1]!T_Printers[#Data],5,FALSE),1)&lt;=_xlfn.XLOOKUP(B135,[1]Printers!L:L,[1]Printers!O:O,1,0,),ROUND(VLOOKUP(C135,[1]!T_Resins[#Data],2,FALSE)/VLOOKUP(A135,[1]!T_Printers[#Data],5,FALSE),1),ROUND(VLOOKUP(C135,[1]!T_Resins[#Data],2,FALSE)/VLOOKUP(A135,[1]!T_Printers[#Data],5,FALSE),1)&gt;_xlfn.XLOOKUP(B135,[1]Printers!L:L,[1]Printers!O:O,1,0,),10)),"Используйте слой 100 мкм")</f>
        <v>1.9</v>
      </c>
      <c r="F135">
        <f>IFERROR(IF(ROUND(_xlfn.XLOOKUP([1]Parameters!B135,[1]Printers!L:L,[1]Printers!Q:Q,,0)*E135/10,0)*10&lt;_xlfn.XLOOKUP([1]Parameters!B135,[1]Printers!L:L,[1]Printers!P:P,,0),ROUND(_xlfn.XLOOKUP([1]Parameters!B135,[1]Printers!L:L,[1]Printers!Q:Q,,0)*E135/10,0)*10,_xlfn.XLOOKUP([1]Parameters!B135,[1]Printers!L:L,[1]Printers!P:P,,0)),"")</f>
        <v>20</v>
      </c>
      <c r="G135" cm="1">
        <f t="array" ref="G135">IFERROR(IF(ROW()-1&gt;COUNTA([1]!T_Printers[Printers])*COUNTA([1]!T_Resins[Resins]),"",_xlfn.IFS(ROUND(VLOOKUP(C135,[1]!T_Resins[#Data],3,FALSE)/VLOOKUP(A135,[1]!T_Printers[#Data],5,FALSE),1)&lt;=_xlfn.XLOOKUP(B135,[1]Printers!L:L,[1]Printers!O:O,1,0,),ROUND(VLOOKUP(C135,[1]!T_Resins[#Data],3,FALSE)/VLOOKUP(A135,[1]!T_Printers[#Data],5,FALSE),1),ROUND(VLOOKUP(C135,[1]!T_Resins[#Data],3,FALSE)/VLOOKUP(A135,[1]!T_Printers[#Data],5,FALSE),1)&gt;_xlfn.XLOOKUP(B135,[1]Printers!L:L,[1]Printers!O:O,1,0,),10)),"")</f>
        <v>2.5</v>
      </c>
      <c r="H135">
        <f>IFERROR(IF(ROUND(_xlfn.XLOOKUP([1]Parameters!B135,[1]Printers!L:L,[1]Printers!Q:Q,,0)*G135/10,0)*10&lt;_xlfn.XLOOKUP([1]Parameters!B135,[1]Printers!L:L,[1]Printers!P:P,,0),ROUND(_xlfn.XLOOKUP([1]Parameters!B135,[1]Printers!L:L,[1]Printers!Q:Q,,0)*G135/10,0)*10,_xlfn.XLOOKUP([1]Parameters!B135,[1]Printers!L:L,[1]Printers!P:P,,0)),"")</f>
        <v>20</v>
      </c>
      <c r="I135" s="3" t="str" cm="1">
        <f t="array" ref="I135">IFERROR(IF(ROW()-1&gt;COUNTA([1]!T_Printers[Printers])*COUNTA([1]!T_Resins[Resins]),"",_xlfn.IFS(ROUND(VLOOKUP(C135,[1]!T_Resins[#Data],4,FALSE)/VLOOKUP(A135,[1]!T_Printers[#Data],5,FALSE),1)&lt;=_xlfn.XLOOKUP(B135,[1]Printers!L:L,[1]Printers!O:O,1,0,),ROUND(VLOOKUP(C135,[1]!T_Resins[#Data],4,FALSE)/VLOOKUP(A135,[1]!T_Printers[#Data],5,FALSE),1),ROUND(VLOOKUP(C135,[1]!T_Resins[#Data],4,FALSE)/VLOOKUP(A135,[1]!T_Printers[#Data],5,FALSE),1)&gt;_xlfn.XLOOKUP(B135,[1]Printers!L:L,[1]Printers!O:O,1,0,),"")),"")</f>
        <v/>
      </c>
      <c r="J135" t="str">
        <f>IFERROR(IF(ROUND(_xlfn.XLOOKUP([1]Parameters!B135,[1]Printers!L:L,[1]Printers!Q:Q,,0)*I135/10,0)*10&lt;_xlfn.XLOOKUP([1]Parameters!B135,[1]Printers!L:L,[1]Printers!P:P,,0),ROUND(_xlfn.XLOOKUP([1]Parameters!B135,[1]Printers!L:L,[1]Printers!Q:Q,,0)*I135/10,0)*10,_xlfn.XLOOKUP([1]Parameters!B135,[1]Printers!L:L,[1]Printers!P:P,,0)),"")</f>
        <v/>
      </c>
      <c r="K135">
        <f>IF(SUM(E135:J135)&lt;&gt;0,VLOOKUP(A135,[1]!T_Printers[#Data],10,FALSE)+VLOOKUP(C135,[1]!T_Resins[#Data],10,FALSE),"")</f>
        <v>4</v>
      </c>
      <c r="L135">
        <f>IF(SUM(E135:J135)&lt;&gt;0,VLOOKUP(A135,[1]!T_Printers[#Data],11,FALSE),"")</f>
        <v>5</v>
      </c>
      <c r="M135">
        <f>IF(SUM(E135:J135)&lt;&gt;0,VLOOKUP(C135,[1]!T_Resins[#Data],8,FALSE),"")</f>
        <v>120</v>
      </c>
      <c r="N135">
        <f>IF(_xlfn.XLOOKUP(B135,[1]Printers!$L:$L,[1]Printers!$R:$R,0,0)&gt;0,[1]Parameters!M135,IF(SUM(E135:J135)&lt;&gt;0,VLOOKUP(C135,[1]!T_Resins[#Data],9,FALSE),""))</f>
        <v>180</v>
      </c>
      <c r="O135" t="str">
        <f t="shared" si="2"/>
        <v>AnycubicPhotonM3</v>
      </c>
    </row>
    <row r="136" spans="1:15" x14ac:dyDescent="0.25">
      <c r="A136" t="str">
        <f t="array" ref="A136">IF(ROW()-1&gt;COUNTA([1]!T_Printers[Printers])*COUNTA([1]!T_Resins[Resins]),"",INDEX([1]!T_Printers[Printers],INT((ROW()-2)/COUNTA([1]!T_Resins[Resins])+1)))</f>
        <v>Anycubic Photon M3</v>
      </c>
      <c r="B136" t="str">
        <f>_xlfn.XLOOKUP(A136,[1]!T_Printers[Printers],[1]!T_Printers[Icon link],,0)</f>
        <v>AnycubicPhotonM3</v>
      </c>
      <c r="C136" t="str">
        <f t="array" ref="C136">IF(ROW()-1&gt;COUNTA([1]!T_Printers[Printers])*COUNTA([1]!T_Resins[Resins]),"",INDEX([1]!T_Resins[Resins],MOD(ROW()-2,COUNTA([1]!T_Resins[Resins]))+1))</f>
        <v xml:space="preserve">Dental Bleach (Обновленная версия) </v>
      </c>
      <c r="D136">
        <f>IF(SUM(E136:J136)&lt;&gt;0,IF(ROW()-1&gt;COUNTA([1]!T_Printers[Printers])*COUNTA([1]!T_Resins[Resins]),"",2),"")</f>
        <v>2</v>
      </c>
      <c r="E136" cm="1">
        <f t="array" ref="E136">IFERROR(IF(ROW()-1&gt;COUNTA([1]!T_Printers[Printers])*COUNTA([1]!T_Resins[Resins]),"",_xlfn.IFS(ROUND(VLOOKUP(C136,[1]!T_Resins[#Data],2,FALSE)/VLOOKUP(A136,[1]!T_Printers[#Data],5,FALSE),1)&lt;=_xlfn.XLOOKUP(B136,[1]Printers!L:L,[1]Printers!O:O,1,0,),ROUND(VLOOKUP(C136,[1]!T_Resins[#Data],2,FALSE)/VLOOKUP(A136,[1]!T_Printers[#Data],5,FALSE),1),ROUND(VLOOKUP(C136,[1]!T_Resins[#Data],2,FALSE)/VLOOKUP(A136,[1]!T_Printers[#Data],5,FALSE),1)&gt;_xlfn.XLOOKUP(B136,[1]Printers!L:L,[1]Printers!O:O,1,0,),10)),"Используйте слой 100 мкм")</f>
        <v>4.4000000000000004</v>
      </c>
      <c r="F136">
        <f>IFERROR(IF(ROUND(_xlfn.XLOOKUP([1]Parameters!B136,[1]Printers!L:L,[1]Printers!Q:Q,,0)*E136/10,0)*10&lt;_xlfn.XLOOKUP([1]Parameters!B136,[1]Printers!L:L,[1]Printers!P:P,,0),ROUND(_xlfn.XLOOKUP([1]Parameters!B136,[1]Printers!L:L,[1]Printers!Q:Q,,0)*E136/10,0)*10,_xlfn.XLOOKUP([1]Parameters!B136,[1]Printers!L:L,[1]Printers!P:P,,0)),"")</f>
        <v>40</v>
      </c>
      <c r="G136" cm="1">
        <f t="array" ref="G136">IFERROR(IF(ROW()-1&gt;COUNTA([1]!T_Printers[Printers])*COUNTA([1]!T_Resins[Resins]),"",_xlfn.IFS(ROUND(VLOOKUP(C136,[1]!T_Resins[#Data],3,FALSE)/VLOOKUP(A136,[1]!T_Printers[#Data],5,FALSE),1)&lt;=_xlfn.XLOOKUP(B136,[1]Printers!L:L,[1]Printers!O:O,1,0,),ROUND(VLOOKUP(C136,[1]!T_Resins[#Data],3,FALSE)/VLOOKUP(A136,[1]!T_Printers[#Data],5,FALSE),1),ROUND(VLOOKUP(C136,[1]!T_Resins[#Data],3,FALSE)/VLOOKUP(A136,[1]!T_Printers[#Data],5,FALSE),1)&gt;_xlfn.XLOOKUP(B136,[1]Printers!L:L,[1]Printers!O:O,1,0,),10)),"")</f>
        <v>5.8</v>
      </c>
      <c r="H136">
        <f>IFERROR(IF(ROUND(_xlfn.XLOOKUP([1]Parameters!B136,[1]Printers!L:L,[1]Printers!Q:Q,,0)*G136/10,0)*10&lt;_xlfn.XLOOKUP([1]Parameters!B136,[1]Printers!L:L,[1]Printers!P:P,,0),ROUND(_xlfn.XLOOKUP([1]Parameters!B136,[1]Printers!L:L,[1]Printers!Q:Q,,0)*G136/10,0)*10,_xlfn.XLOOKUP([1]Parameters!B136,[1]Printers!L:L,[1]Printers!P:P,,0)),"")</f>
        <v>50</v>
      </c>
      <c r="I136" s="3" t="str" cm="1">
        <f t="array" ref="I136">IFERROR(IF(ROW()-1&gt;COUNTA([1]!T_Printers[Printers])*COUNTA([1]!T_Resins[Resins]),"",_xlfn.IFS(ROUND(VLOOKUP(C136,[1]!T_Resins[#Data],4,FALSE)/VLOOKUP(A136,[1]!T_Printers[#Data],5,FALSE),1)&lt;=_xlfn.XLOOKUP(B136,[1]Printers!L:L,[1]Printers!O:O,1,0,),ROUND(VLOOKUP(C136,[1]!T_Resins[#Data],4,FALSE)/VLOOKUP(A136,[1]!T_Printers[#Data],5,FALSE),1),ROUND(VLOOKUP(C136,[1]!T_Resins[#Data],4,FALSE)/VLOOKUP(A136,[1]!T_Printers[#Data],5,FALSE),1)&gt;_xlfn.XLOOKUP(B136,[1]Printers!L:L,[1]Printers!O:O,1,0,),"")),"")</f>
        <v/>
      </c>
      <c r="J136" t="str">
        <f>IFERROR(IF(ROUND(_xlfn.XLOOKUP([1]Parameters!B136,[1]Printers!L:L,[1]Printers!Q:Q,,0)*I136/10,0)*10&lt;_xlfn.XLOOKUP([1]Parameters!B136,[1]Printers!L:L,[1]Printers!P:P,,0),ROUND(_xlfn.XLOOKUP([1]Parameters!B136,[1]Printers!L:L,[1]Printers!Q:Q,,0)*I136/10,0)*10,_xlfn.XLOOKUP([1]Parameters!B136,[1]Printers!L:L,[1]Printers!P:P,,0)),"")</f>
        <v/>
      </c>
      <c r="K136">
        <f>IF(SUM(E136:J136)&lt;&gt;0,VLOOKUP(A136,[1]!T_Printers[#Data],10,FALSE)+VLOOKUP(C136,[1]!T_Resins[#Data],10,FALSE),"")</f>
        <v>4</v>
      </c>
      <c r="L136">
        <f>IF(SUM(E136:J136)&lt;&gt;0,VLOOKUP(A136,[1]!T_Printers[#Data],11,FALSE),"")</f>
        <v>5</v>
      </c>
      <c r="M136">
        <f>IF(SUM(E136:J136)&lt;&gt;0,VLOOKUP(C136,[1]!T_Resins[#Data],8,FALSE),"")</f>
        <v>120</v>
      </c>
      <c r="N136">
        <f>IF(_xlfn.XLOOKUP(B136,[1]Printers!$L:$L,[1]Printers!$R:$R,0,0)&gt;0,[1]Parameters!M136,IF(SUM(E136:J136)&lt;&gt;0,VLOOKUP(C136,[1]!T_Resins[#Data],9,FALSE),""))</f>
        <v>180</v>
      </c>
      <c r="O136" t="str">
        <f t="shared" si="2"/>
        <v>AnycubicPhotonM3</v>
      </c>
    </row>
    <row r="137" spans="1:15" x14ac:dyDescent="0.25">
      <c r="A137" t="str">
        <f t="array" ref="A137">IF(ROW()-1&gt;COUNTA([1]!T_Printers[Printers])*COUNTA([1]!T_Resins[Resins]),"",INDEX([1]!T_Printers[Printers],INT((ROW()-2)/COUNTA([1]!T_Resins[Resins])+1)))</f>
        <v>Anycubic Photon M3</v>
      </c>
      <c r="B137" t="str">
        <f>_xlfn.XLOOKUP(A137,[1]!T_Printers[Printers],[1]!T_Printers[Icon link],,0)</f>
        <v>AnycubicPhotonM3</v>
      </c>
      <c r="C137" t="str">
        <f t="array" ref="C137">IF(ROW()-1&gt;COUNTA([1]!T_Printers[Printers])*COUNTA([1]!T_Resins[Resins]),"",INDEX([1]!T_Resins[Resins],MOD(ROW()-2,COUNTA([1]!T_Resins[Resins]))+1))</f>
        <v>Dental Bleach Pro</v>
      </c>
      <c r="D137">
        <f>IF(SUM(E137:J137)&lt;&gt;0,IF(ROW()-1&gt;COUNTA([1]!T_Printers[Printers])*COUNTA([1]!T_Resins[Resins]),"",2),"")</f>
        <v>2</v>
      </c>
      <c r="E137" cm="1">
        <f t="array" ref="E137">IFERROR(IF(ROW()-1&gt;COUNTA([1]!T_Printers[Printers])*COUNTA([1]!T_Resins[Resins]),"",_xlfn.IFS(ROUND(VLOOKUP(C137,[1]!T_Resins[#Data],2,FALSE)/VLOOKUP(A137,[1]!T_Printers[#Data],5,FALSE),1)&lt;=_xlfn.XLOOKUP(B137,[1]Printers!L:L,[1]Printers!O:O,1,0,),ROUND(VLOOKUP(C137,[1]!T_Resins[#Data],2,FALSE)/VLOOKUP(A137,[1]!T_Printers[#Data],5,FALSE),1),ROUND(VLOOKUP(C137,[1]!T_Resins[#Data],2,FALSE)/VLOOKUP(A137,[1]!T_Printers[#Data],5,FALSE),1)&gt;_xlfn.XLOOKUP(B137,[1]Printers!L:L,[1]Printers!O:O,1,0,),10)),"Используйте слой 100 мкм")</f>
        <v>3.3</v>
      </c>
      <c r="F137">
        <f>IFERROR(IF(ROUND(_xlfn.XLOOKUP([1]Parameters!B137,[1]Printers!L:L,[1]Printers!Q:Q,,0)*E137/10,0)*10&lt;_xlfn.XLOOKUP([1]Parameters!B137,[1]Printers!L:L,[1]Printers!P:P,,0),ROUND(_xlfn.XLOOKUP([1]Parameters!B137,[1]Printers!L:L,[1]Printers!Q:Q,,0)*E137/10,0)*10,_xlfn.XLOOKUP([1]Parameters!B137,[1]Printers!L:L,[1]Printers!P:P,,0)),"")</f>
        <v>30</v>
      </c>
      <c r="G137" cm="1">
        <f t="array" ref="G137">IFERROR(IF(ROW()-1&gt;COUNTA([1]!T_Printers[Printers])*COUNTA([1]!T_Resins[Resins]),"",_xlfn.IFS(ROUND(VLOOKUP(C137,[1]!T_Resins[#Data],3,FALSE)/VLOOKUP(A137,[1]!T_Printers[#Data],5,FALSE),1)&lt;=_xlfn.XLOOKUP(B137,[1]Printers!L:L,[1]Printers!O:O,1,0,),ROUND(VLOOKUP(C137,[1]!T_Resins[#Data],3,FALSE)/VLOOKUP(A137,[1]!T_Printers[#Data],5,FALSE),1),ROUND(VLOOKUP(C137,[1]!T_Resins[#Data],3,FALSE)/VLOOKUP(A137,[1]!T_Printers[#Data],5,FALSE),1)&gt;_xlfn.XLOOKUP(B137,[1]Printers!L:L,[1]Printers!O:O,1,0,),10)),"")</f>
        <v>4.3</v>
      </c>
      <c r="H137">
        <f>IFERROR(IF(ROUND(_xlfn.XLOOKUP([1]Parameters!B137,[1]Printers!L:L,[1]Printers!Q:Q,,0)*G137/10,0)*10&lt;_xlfn.XLOOKUP([1]Parameters!B137,[1]Printers!L:L,[1]Printers!P:P,,0),ROUND(_xlfn.XLOOKUP([1]Parameters!B137,[1]Printers!L:L,[1]Printers!Q:Q,,0)*G137/10,0)*10,_xlfn.XLOOKUP([1]Parameters!B137,[1]Printers!L:L,[1]Printers!P:P,,0)),"")</f>
        <v>40</v>
      </c>
      <c r="I137" s="3" t="str" cm="1">
        <f t="array" ref="I137">IFERROR(IF(ROW()-1&gt;COUNTA([1]!T_Printers[Printers])*COUNTA([1]!T_Resins[Resins]),"",_xlfn.IFS(ROUND(VLOOKUP(C137,[1]!T_Resins[#Data],4,FALSE)/VLOOKUP(A137,[1]!T_Printers[#Data],5,FALSE),1)&lt;=_xlfn.XLOOKUP(B137,[1]Printers!L:L,[1]Printers!O:O,1,0,),ROUND(VLOOKUP(C137,[1]!T_Resins[#Data],4,FALSE)/VLOOKUP(A137,[1]!T_Printers[#Data],5,FALSE),1),ROUND(VLOOKUP(C137,[1]!T_Resins[#Data],4,FALSE)/VLOOKUP(A137,[1]!T_Printers[#Data],5,FALSE),1)&gt;_xlfn.XLOOKUP(B137,[1]Printers!L:L,[1]Printers!O:O,1,0,),"")),"")</f>
        <v/>
      </c>
      <c r="J137" t="str">
        <f>IFERROR(IF(ROUND(_xlfn.XLOOKUP([1]Parameters!B137,[1]Printers!L:L,[1]Printers!Q:Q,,0)*I137/10,0)*10&lt;_xlfn.XLOOKUP([1]Parameters!B137,[1]Printers!L:L,[1]Printers!P:P,,0),ROUND(_xlfn.XLOOKUP([1]Parameters!B137,[1]Printers!L:L,[1]Printers!Q:Q,,0)*I137/10,0)*10,_xlfn.XLOOKUP([1]Parameters!B137,[1]Printers!L:L,[1]Printers!P:P,,0)),"")</f>
        <v/>
      </c>
      <c r="K137">
        <f>IF(SUM(E137:J137)&lt;&gt;0,VLOOKUP(A137,[1]!T_Printers[#Data],10,FALSE)+VLOOKUP(C137,[1]!T_Resins[#Data],10,FALSE),"")</f>
        <v>3</v>
      </c>
      <c r="L137">
        <f>IF(SUM(E137:J137)&lt;&gt;0,VLOOKUP(A137,[1]!T_Printers[#Data],11,FALSE),"")</f>
        <v>5</v>
      </c>
      <c r="M137">
        <f>IF(SUM(E137:J137)&lt;&gt;0,VLOOKUP(C137,[1]!T_Resins[#Data],8,FALSE),"")</f>
        <v>120</v>
      </c>
      <c r="N137">
        <f>IF(_xlfn.XLOOKUP(B137,[1]Printers!$L:$L,[1]Printers!$R:$R,0,0)&gt;0,[1]Parameters!M137,IF(SUM(E137:J137)&lt;&gt;0,VLOOKUP(C137,[1]!T_Resins[#Data],9,FALSE),""))</f>
        <v>180</v>
      </c>
      <c r="O137" t="str">
        <f t="shared" si="2"/>
        <v>AnycubicPhotonM3</v>
      </c>
    </row>
    <row r="138" spans="1:15" x14ac:dyDescent="0.25">
      <c r="A138" t="str">
        <f t="array" ref="A138">IF(ROW()-1&gt;COUNTA([1]!T_Printers[Printers])*COUNTA([1]!T_Resins[Resins]),"",INDEX([1]!T_Printers[Printers],INT((ROW()-2)/COUNTA([1]!T_Resins[Resins])+1)))</f>
        <v>Anycubic Photon M3</v>
      </c>
      <c r="B138" t="str">
        <f>_xlfn.XLOOKUP(A138,[1]!T_Printers[Printers],[1]!T_Printers[Icon link],,0)</f>
        <v>AnycubicPhotonM3</v>
      </c>
      <c r="C138" t="str">
        <f t="array" ref="C138">IF(ROW()-1&gt;COUNTA([1]!T_Printers[Printers])*COUNTA([1]!T_Resins[Resins]),"",INDEX([1]!T_Resins[Resins],MOD(ROW()-2,COUNTA([1]!T_Resins[Resins]))+1))</f>
        <v>Dental Cast Cherry Pro</v>
      </c>
      <c r="D138">
        <f>IF(SUM(E138:J138)&lt;&gt;0,IF(ROW()-1&gt;COUNTA([1]!T_Printers[Printers])*COUNTA([1]!T_Resins[Resins]),"",2),"")</f>
        <v>2</v>
      </c>
      <c r="E138" cm="1">
        <f t="array" ref="E138">IFERROR(IF(ROW()-1&gt;COUNTA([1]!T_Printers[Printers])*COUNTA([1]!T_Resins[Resins]),"",_xlfn.IFS(ROUND(VLOOKUP(C138,[1]!T_Resins[#Data],2,FALSE)/VLOOKUP(A138,[1]!T_Printers[#Data],5,FALSE),1)&lt;=_xlfn.XLOOKUP(B138,[1]Printers!L:L,[1]Printers!O:O,1,0,),ROUND(VLOOKUP(C138,[1]!T_Resins[#Data],2,FALSE)/VLOOKUP(A138,[1]!T_Printers[#Data],5,FALSE),1),ROUND(VLOOKUP(C138,[1]!T_Resins[#Data],2,FALSE)/VLOOKUP(A138,[1]!T_Printers[#Data],5,FALSE),1)&gt;_xlfn.XLOOKUP(B138,[1]Printers!L:L,[1]Printers!O:O,1,0,),10)),"Используйте слой 100 мкм")</f>
        <v>4.5</v>
      </c>
      <c r="F138">
        <f>IFERROR(IF(ROUND(_xlfn.XLOOKUP([1]Parameters!B138,[1]Printers!L:L,[1]Printers!Q:Q,,0)*E138/10,0)*10&lt;_xlfn.XLOOKUP([1]Parameters!B138,[1]Printers!L:L,[1]Printers!P:P,,0),ROUND(_xlfn.XLOOKUP([1]Parameters!B138,[1]Printers!L:L,[1]Printers!Q:Q,,0)*E138/10,0)*10,_xlfn.XLOOKUP([1]Parameters!B138,[1]Printers!L:L,[1]Printers!P:P,,0)),"")</f>
        <v>40</v>
      </c>
      <c r="G138" t="str" cm="1">
        <f t="array" ref="G138">IFERROR(IF(ROW()-1&gt;COUNTA([1]!T_Printers[Printers])*COUNTA([1]!T_Resins[Resins]),"",_xlfn.IFS(ROUND(VLOOKUP(C138,[1]!T_Resins[#Data],3,FALSE)/VLOOKUP(A138,[1]!T_Printers[#Data],5,FALSE),1)&lt;=_xlfn.XLOOKUP(B138,[1]Printers!L:L,[1]Printers!O:O,1,0,),ROUND(VLOOKUP(C138,[1]!T_Resins[#Data],3,FALSE)/VLOOKUP(A138,[1]!T_Printers[#Data],5,FALSE),1),ROUND(VLOOKUP(C138,[1]!T_Resins[#Data],3,FALSE)/VLOOKUP(A138,[1]!T_Printers[#Data],5,FALSE),1)&gt;_xlfn.XLOOKUP(B138,[1]Printers!L:L,[1]Printers!O:O,1,0,),10)),"")</f>
        <v/>
      </c>
      <c r="H138" t="str">
        <f>IFERROR(IF(ROUND(_xlfn.XLOOKUP([1]Parameters!B138,[1]Printers!L:L,[1]Printers!Q:Q,,0)*G138/10,0)*10&lt;_xlfn.XLOOKUP([1]Parameters!B138,[1]Printers!L:L,[1]Printers!P:P,,0),ROUND(_xlfn.XLOOKUP([1]Parameters!B138,[1]Printers!L:L,[1]Printers!Q:Q,,0)*G138/10,0)*10,_xlfn.XLOOKUP([1]Parameters!B138,[1]Printers!L:L,[1]Printers!P:P,,0)),"")</f>
        <v/>
      </c>
      <c r="I138" s="3" t="str" cm="1">
        <f t="array" ref="I138">IFERROR(IF(ROW()-1&gt;COUNTA([1]!T_Printers[Printers])*COUNTA([1]!T_Resins[Resins]),"",_xlfn.IFS(ROUND(VLOOKUP(C138,[1]!T_Resins[#Data],4,FALSE)/VLOOKUP(A138,[1]!T_Printers[#Data],5,FALSE),1)&lt;=_xlfn.XLOOKUP(B138,[1]Printers!L:L,[1]Printers!O:O,1,0,),ROUND(VLOOKUP(C138,[1]!T_Resins[#Data],4,FALSE)/VLOOKUP(A138,[1]!T_Printers[#Data],5,FALSE),1),ROUND(VLOOKUP(C138,[1]!T_Resins[#Data],4,FALSE)/VLOOKUP(A138,[1]!T_Printers[#Data],5,FALSE),1)&gt;_xlfn.XLOOKUP(B138,[1]Printers!L:L,[1]Printers!O:O,1,0,),"")),"")</f>
        <v/>
      </c>
      <c r="J138" t="str">
        <f>IFERROR(IF(ROUND(_xlfn.XLOOKUP([1]Parameters!B138,[1]Printers!L:L,[1]Printers!Q:Q,,0)*I138/10,0)*10&lt;_xlfn.XLOOKUP([1]Parameters!B138,[1]Printers!L:L,[1]Printers!P:P,,0),ROUND(_xlfn.XLOOKUP([1]Parameters!B138,[1]Printers!L:L,[1]Printers!Q:Q,,0)*I138/10,0)*10,_xlfn.XLOOKUP([1]Parameters!B138,[1]Printers!L:L,[1]Printers!P:P,,0)),"")</f>
        <v/>
      </c>
      <c r="K138">
        <f>IF(SUM(E138:J138)&lt;&gt;0,VLOOKUP(A138,[1]!T_Printers[#Data],10,FALSE)+VLOOKUP(C138,[1]!T_Resins[#Data],10,FALSE),"")</f>
        <v>3</v>
      </c>
      <c r="L138">
        <f>IF(SUM(E138:J138)&lt;&gt;0,VLOOKUP(A138,[1]!T_Printers[#Data],11,FALSE),"")</f>
        <v>5</v>
      </c>
      <c r="M138">
        <f>IF(SUM(E138:J138)&lt;&gt;0,VLOOKUP(C138,[1]!T_Resins[#Data],8,FALSE),"")</f>
        <v>60</v>
      </c>
      <c r="N138">
        <f>IF(_xlfn.XLOOKUP(B138,[1]Printers!$L:$L,[1]Printers!$R:$R,0,0)&gt;0,[1]Parameters!M138,IF(SUM(E138:J138)&lt;&gt;0,VLOOKUP(C138,[1]!T_Resins[#Data],9,FALSE),""))</f>
        <v>60</v>
      </c>
      <c r="O138" t="str">
        <f t="shared" si="2"/>
        <v>AnycubicPhotonM3</v>
      </c>
    </row>
    <row r="139" spans="1:15" x14ac:dyDescent="0.25">
      <c r="A139" t="str">
        <f t="array" ref="A139">IF(ROW()-1&gt;COUNTA([1]!T_Printers[Printers])*COUNTA([1]!T_Resins[Resins]),"",INDEX([1]!T_Printers[Printers],INT((ROW()-2)/COUNTA([1]!T_Resins[Resins])+1)))</f>
        <v>Anycubic Photon M3</v>
      </c>
      <c r="B139" t="str">
        <f>_xlfn.XLOOKUP(A139,[1]!T_Printers[Printers],[1]!T_Printers[Icon link],,0)</f>
        <v>AnycubicPhotonM3</v>
      </c>
      <c r="C139" t="str">
        <f t="array" ref="C139">IF(ROW()-1&gt;COUNTA([1]!T_Printers[Printers])*COUNTA([1]!T_Resins[Resins]),"",INDEX([1]!T_Resins[Resins],MOD(ROW()-2,COUNTA([1]!T_Resins[Resins]))+1))</f>
        <v>Dental Cast Cherry</v>
      </c>
      <c r="D139">
        <f>IF(SUM(E139:J139)&lt;&gt;0,IF(ROW()-1&gt;COUNTA([1]!T_Printers[Printers])*COUNTA([1]!T_Resins[Resins]),"",2),"")</f>
        <v>2</v>
      </c>
      <c r="E139" cm="1">
        <f t="array" ref="E139">IFERROR(IF(ROW()-1&gt;COUNTA([1]!T_Printers[Printers])*COUNTA([1]!T_Resins[Resins]),"",_xlfn.IFS(ROUND(VLOOKUP(C139,[1]!T_Resins[#Data],2,FALSE)/VLOOKUP(A139,[1]!T_Printers[#Data],5,FALSE),1)&lt;=_xlfn.XLOOKUP(B139,[1]Printers!L:L,[1]Printers!O:O,1,0,),ROUND(VLOOKUP(C139,[1]!T_Resins[#Data],2,FALSE)/VLOOKUP(A139,[1]!T_Printers[#Data],5,FALSE),1),ROUND(VLOOKUP(C139,[1]!T_Resins[#Data],2,FALSE)/VLOOKUP(A139,[1]!T_Printers[#Data],5,FALSE),1)&gt;_xlfn.XLOOKUP(B139,[1]Printers!L:L,[1]Printers!O:O,1,0,),10)),"Используйте слой 100 мкм")</f>
        <v>4</v>
      </c>
      <c r="F139">
        <f>IFERROR(IF(ROUND(_xlfn.XLOOKUP([1]Parameters!B139,[1]Printers!L:L,[1]Printers!Q:Q,,0)*E139/10,0)*10&lt;_xlfn.XLOOKUP([1]Parameters!B139,[1]Printers!L:L,[1]Printers!P:P,,0),ROUND(_xlfn.XLOOKUP([1]Parameters!B139,[1]Printers!L:L,[1]Printers!Q:Q,,0)*E139/10,0)*10,_xlfn.XLOOKUP([1]Parameters!B139,[1]Printers!L:L,[1]Printers!P:P,,0)),"")</f>
        <v>40</v>
      </c>
      <c r="G139" cm="1">
        <f t="array" ref="G139">IFERROR(IF(ROW()-1&gt;COUNTA([1]!T_Printers[Printers])*COUNTA([1]!T_Resins[Resins]),"",_xlfn.IFS(ROUND(VLOOKUP(C139,[1]!T_Resins[#Data],3,FALSE)/VLOOKUP(A139,[1]!T_Printers[#Data],5,FALSE),1)&lt;=_xlfn.XLOOKUP(B139,[1]Printers!L:L,[1]Printers!O:O,1,0,),ROUND(VLOOKUP(C139,[1]!T_Resins[#Data],3,FALSE)/VLOOKUP(A139,[1]!T_Printers[#Data],5,FALSE),1),ROUND(VLOOKUP(C139,[1]!T_Resins[#Data],3,FALSE)/VLOOKUP(A139,[1]!T_Printers[#Data],5,FALSE),1)&gt;_xlfn.XLOOKUP(B139,[1]Printers!L:L,[1]Printers!O:O,1,0,),10)),"")</f>
        <v>5.0999999999999996</v>
      </c>
      <c r="H139">
        <f>IFERROR(IF(ROUND(_xlfn.XLOOKUP([1]Parameters!B139,[1]Printers!L:L,[1]Printers!Q:Q,,0)*G139/10,0)*10&lt;_xlfn.XLOOKUP([1]Parameters!B139,[1]Printers!L:L,[1]Printers!P:P,,0),ROUND(_xlfn.XLOOKUP([1]Parameters!B139,[1]Printers!L:L,[1]Printers!Q:Q,,0)*G139/10,0)*10,_xlfn.XLOOKUP([1]Parameters!B139,[1]Printers!L:L,[1]Printers!P:P,,0)),"")</f>
        <v>50</v>
      </c>
      <c r="I139" s="3" t="str" cm="1">
        <f t="array" ref="I139">IFERROR(IF(ROW()-1&gt;COUNTA([1]!T_Printers[Printers])*COUNTA([1]!T_Resins[Resins]),"",_xlfn.IFS(ROUND(VLOOKUP(C139,[1]!T_Resins[#Data],4,FALSE)/VLOOKUP(A139,[1]!T_Printers[#Data],5,FALSE),1)&lt;=_xlfn.XLOOKUP(B139,[1]Printers!L:L,[1]Printers!O:O,1,0,),ROUND(VLOOKUP(C139,[1]!T_Resins[#Data],4,FALSE)/VLOOKUP(A139,[1]!T_Printers[#Data],5,FALSE),1),ROUND(VLOOKUP(C139,[1]!T_Resins[#Data],4,FALSE)/VLOOKUP(A139,[1]!T_Printers[#Data],5,FALSE),1)&gt;_xlfn.XLOOKUP(B139,[1]Printers!L:L,[1]Printers!O:O,1,0,),"")),"")</f>
        <v/>
      </c>
      <c r="J139" t="str">
        <f>IFERROR(IF(ROUND(_xlfn.XLOOKUP([1]Parameters!B139,[1]Printers!L:L,[1]Printers!Q:Q,,0)*I139/10,0)*10&lt;_xlfn.XLOOKUP([1]Parameters!B139,[1]Printers!L:L,[1]Printers!P:P,,0),ROUND(_xlfn.XLOOKUP([1]Parameters!B139,[1]Printers!L:L,[1]Printers!Q:Q,,0)*I139/10,0)*10,_xlfn.XLOOKUP([1]Parameters!B139,[1]Printers!L:L,[1]Printers!P:P,,0)),"")</f>
        <v/>
      </c>
      <c r="K139">
        <f>IF(SUM(E139:J139)&lt;&gt;0,VLOOKUP(A139,[1]!T_Printers[#Data],10,FALSE)+VLOOKUP(C139,[1]!T_Resins[#Data],10,FALSE),"")</f>
        <v>3</v>
      </c>
      <c r="L139">
        <f>IF(SUM(E139:J139)&lt;&gt;0,VLOOKUP(A139,[1]!T_Printers[#Data],11,FALSE),"")</f>
        <v>5</v>
      </c>
      <c r="M139">
        <f>IF(SUM(E139:J139)&lt;&gt;0,VLOOKUP(C139,[1]!T_Resins[#Data],8,FALSE),"")</f>
        <v>60</v>
      </c>
      <c r="N139">
        <f>IF(_xlfn.XLOOKUP(B139,[1]Printers!$L:$L,[1]Printers!$R:$R,0,0)&gt;0,[1]Parameters!M139,IF(SUM(E139:J139)&lt;&gt;0,VLOOKUP(C139,[1]!T_Resins[#Data],9,FALSE),""))</f>
        <v>60</v>
      </c>
      <c r="O139" t="str">
        <f t="shared" si="2"/>
        <v>AnycubicPhotonM3</v>
      </c>
    </row>
    <row r="140" spans="1:15" x14ac:dyDescent="0.25">
      <c r="A140" t="str">
        <f t="array" ref="A140">IF(ROW()-1&gt;COUNTA([1]!T_Printers[Printers])*COUNTA([1]!T_Resins[Resins]),"",INDEX([1]!T_Printers[Printers],INT((ROW()-2)/COUNTA([1]!T_Resins[Resins])+1)))</f>
        <v>Anycubic Photon M3</v>
      </c>
      <c r="B140" t="str">
        <f>_xlfn.XLOOKUP(A140,[1]!T_Printers[Printers],[1]!T_Printers[Icon link],,0)</f>
        <v>AnycubicPhotonM3</v>
      </c>
      <c r="C140" t="str">
        <f t="array" ref="C140">IF(ROW()-1&gt;COUNTA([1]!T_Printers[Printers])*COUNTA([1]!T_Resins[Resins]),"",INDEX([1]!T_Resins[Resins],MOD(ROW()-2,COUNTA([1]!T_Resins[Resins]))+1))</f>
        <v>Dental Clear</v>
      </c>
      <c r="D140">
        <f>IF(SUM(E140:J140)&lt;&gt;0,IF(ROW()-1&gt;COUNTA([1]!T_Printers[Printers])*COUNTA([1]!T_Resins[Resins]),"",2),"")</f>
        <v>2</v>
      </c>
      <c r="E140" cm="1">
        <f t="array" ref="E140">IFERROR(IF(ROW()-1&gt;COUNTA([1]!T_Printers[Printers])*COUNTA([1]!T_Resins[Resins]),"",_xlfn.IFS(ROUND(VLOOKUP(C140,[1]!T_Resins[#Data],2,FALSE)/VLOOKUP(A140,[1]!T_Printers[#Data],5,FALSE),1)&lt;=_xlfn.XLOOKUP(B140,[1]Printers!L:L,[1]Printers!O:O,1,0,),ROUND(VLOOKUP(C140,[1]!T_Resins[#Data],2,FALSE)/VLOOKUP(A140,[1]!T_Printers[#Data],5,FALSE),1),ROUND(VLOOKUP(C140,[1]!T_Resins[#Data],2,FALSE)/VLOOKUP(A140,[1]!T_Printers[#Data],5,FALSE),1)&gt;_xlfn.XLOOKUP(B140,[1]Printers!L:L,[1]Printers!O:O,1,0,),10)),"Используйте слой 100 мкм")</f>
        <v>2.2000000000000002</v>
      </c>
      <c r="F140">
        <f>IFERROR(IF(ROUND(_xlfn.XLOOKUP([1]Parameters!B140,[1]Printers!L:L,[1]Printers!Q:Q,,0)*E140/10,0)*10&lt;_xlfn.XLOOKUP([1]Parameters!B140,[1]Printers!L:L,[1]Printers!P:P,,0),ROUND(_xlfn.XLOOKUP([1]Parameters!B140,[1]Printers!L:L,[1]Printers!Q:Q,,0)*E140/10,0)*10,_xlfn.XLOOKUP([1]Parameters!B140,[1]Printers!L:L,[1]Printers!P:P,,0)),"")</f>
        <v>20</v>
      </c>
      <c r="G140" cm="1">
        <f t="array" ref="G140">IFERROR(IF(ROW()-1&gt;COUNTA([1]!T_Printers[Printers])*COUNTA([1]!T_Resins[Resins]),"",_xlfn.IFS(ROUND(VLOOKUP(C140,[1]!T_Resins[#Data],3,FALSE)/VLOOKUP(A140,[1]!T_Printers[#Data],5,FALSE),1)&lt;=_xlfn.XLOOKUP(B140,[1]Printers!L:L,[1]Printers!O:O,1,0,),ROUND(VLOOKUP(C140,[1]!T_Resins[#Data],3,FALSE)/VLOOKUP(A140,[1]!T_Printers[#Data],5,FALSE),1),ROUND(VLOOKUP(C140,[1]!T_Resins[#Data],3,FALSE)/VLOOKUP(A140,[1]!T_Printers[#Data],5,FALSE),1)&gt;_xlfn.XLOOKUP(B140,[1]Printers!L:L,[1]Printers!O:O,1,0,),10)),"")</f>
        <v>2.9</v>
      </c>
      <c r="H140">
        <f>IFERROR(IF(ROUND(_xlfn.XLOOKUP([1]Parameters!B140,[1]Printers!L:L,[1]Printers!Q:Q,,0)*G140/10,0)*10&lt;_xlfn.XLOOKUP([1]Parameters!B140,[1]Printers!L:L,[1]Printers!P:P,,0),ROUND(_xlfn.XLOOKUP([1]Parameters!B140,[1]Printers!L:L,[1]Printers!Q:Q,,0)*G140/10,0)*10,_xlfn.XLOOKUP([1]Parameters!B140,[1]Printers!L:L,[1]Printers!P:P,,0)),"")</f>
        <v>30</v>
      </c>
      <c r="I140" s="3" t="str" cm="1">
        <f t="array" ref="I140">IFERROR(IF(ROW()-1&gt;COUNTA([1]!T_Printers[Printers])*COUNTA([1]!T_Resins[Resins]),"",_xlfn.IFS(ROUND(VLOOKUP(C140,[1]!T_Resins[#Data],4,FALSE)/VLOOKUP(A140,[1]!T_Printers[#Data],5,FALSE),1)&lt;=_xlfn.XLOOKUP(B140,[1]Printers!L:L,[1]Printers!O:O,1,0,),ROUND(VLOOKUP(C140,[1]!T_Resins[#Data],4,FALSE)/VLOOKUP(A140,[1]!T_Printers[#Data],5,FALSE),1),ROUND(VLOOKUP(C140,[1]!T_Resins[#Data],4,FALSE)/VLOOKUP(A140,[1]!T_Printers[#Data],5,FALSE),1)&gt;_xlfn.XLOOKUP(B140,[1]Printers!L:L,[1]Printers!O:O,1,0,),"")),"")</f>
        <v/>
      </c>
      <c r="J140" t="str">
        <f>IFERROR(IF(ROUND(_xlfn.XLOOKUP([1]Parameters!B140,[1]Printers!L:L,[1]Printers!Q:Q,,0)*I140/10,0)*10&lt;_xlfn.XLOOKUP([1]Parameters!B140,[1]Printers!L:L,[1]Printers!P:P,,0),ROUND(_xlfn.XLOOKUP([1]Parameters!B140,[1]Printers!L:L,[1]Printers!Q:Q,,0)*I140/10,0)*10,_xlfn.XLOOKUP([1]Parameters!B140,[1]Printers!L:L,[1]Printers!P:P,,0)),"")</f>
        <v/>
      </c>
      <c r="K140">
        <f>IF(SUM(E140:J140)&lt;&gt;0,VLOOKUP(A140,[1]!T_Printers[#Data],10,FALSE)+VLOOKUP(C140,[1]!T_Resins[#Data],10,FALSE),"")</f>
        <v>3</v>
      </c>
      <c r="L140">
        <f>IF(SUM(E140:J140)&lt;&gt;0,VLOOKUP(A140,[1]!T_Printers[#Data],11,FALSE),"")</f>
        <v>5</v>
      </c>
      <c r="M140">
        <f>IF(SUM(E140:J140)&lt;&gt;0,VLOOKUP(C140,[1]!T_Resins[#Data],8,FALSE),"")</f>
        <v>120</v>
      </c>
      <c r="N140">
        <f>IF(_xlfn.XLOOKUP(B140,[1]Printers!$L:$L,[1]Printers!$R:$R,0,0)&gt;0,[1]Parameters!M140,IF(SUM(E140:J140)&lt;&gt;0,VLOOKUP(C140,[1]!T_Resins[#Data],9,FALSE),""))</f>
        <v>180</v>
      </c>
      <c r="O140" t="str">
        <f t="shared" si="2"/>
        <v>AnycubicPhotonM3</v>
      </c>
    </row>
    <row r="141" spans="1:15" x14ac:dyDescent="0.25">
      <c r="A141" t="str">
        <f t="array" ref="A141">IF(ROW()-1&gt;COUNTA([1]!T_Printers[Printers])*COUNTA([1]!T_Resins[Resins]),"",INDEX([1]!T_Printers[Printers],INT((ROW()-2)/COUNTA([1]!T_Resins[Resins])+1)))</f>
        <v>Anycubic Photon M3</v>
      </c>
      <c r="B141" t="str">
        <f>_xlfn.XLOOKUP(A141,[1]!T_Printers[Printers],[1]!T_Printers[Icon link],,0)</f>
        <v>AnycubicPhotonM3</v>
      </c>
      <c r="C141" t="str">
        <f t="array" ref="C141">IF(ROW()-1&gt;COUNTA([1]!T_Printers[Printers])*COUNTA([1]!T_Resins[Resins]),"",INDEX([1]!T_Resins[Resins],MOD(ROW()-2,COUNTA([1]!T_Resins[Resins]))+1))</f>
        <v>Dental Clear Pro</v>
      </c>
      <c r="D141">
        <f>IF(SUM(E141:J141)&lt;&gt;0,IF(ROW()-1&gt;COUNTA([1]!T_Printers[Printers])*COUNTA([1]!T_Resins[Resins]),"",2),"")</f>
        <v>2</v>
      </c>
      <c r="E141" t="str" cm="1">
        <f t="array" ref="E141">IFERROR(IF(ROW()-1&gt;COUNTA([1]!T_Printers[Printers])*COUNTA([1]!T_Resins[Resins]),"",_xlfn.IFS(ROUND(VLOOKUP(C141,[1]!T_Resins[#Data],2,FALSE)/VLOOKUP(A141,[1]!T_Printers[#Data],5,FALSE),1)&lt;=_xlfn.XLOOKUP(B141,[1]Printers!L:L,[1]Printers!O:O,1,0,),ROUND(VLOOKUP(C141,[1]!T_Resins[#Data],2,FALSE)/VLOOKUP(A141,[1]!T_Printers[#Data],5,FALSE),1),ROUND(VLOOKUP(C141,[1]!T_Resins[#Data],2,FALSE)/VLOOKUP(A141,[1]!T_Printers[#Data],5,FALSE),1)&gt;_xlfn.XLOOKUP(B141,[1]Printers!L:L,[1]Printers!O:O,1,0,),10)),"Используйте слой 100 мкм")</f>
        <v>Используйте слой 100 мкм</v>
      </c>
      <c r="F141" t="str">
        <f>IFERROR(IF(ROUND(_xlfn.XLOOKUP([1]Parameters!B141,[1]Printers!L:L,[1]Printers!Q:Q,,0)*E141/10,0)*10&lt;_xlfn.XLOOKUP([1]Parameters!B141,[1]Printers!L:L,[1]Printers!P:P,,0),ROUND(_xlfn.XLOOKUP([1]Parameters!B141,[1]Printers!L:L,[1]Printers!Q:Q,,0)*E141/10,0)*10,_xlfn.XLOOKUP([1]Parameters!B141,[1]Printers!L:L,[1]Printers!P:P,,0)),"")</f>
        <v/>
      </c>
      <c r="G141" cm="1">
        <f t="array" ref="G141">IFERROR(IF(ROW()-1&gt;COUNTA([1]!T_Printers[Printers])*COUNTA([1]!T_Resins[Resins]),"",_xlfn.IFS(ROUND(VLOOKUP(C141,[1]!T_Resins[#Data],3,FALSE)/VLOOKUP(A141,[1]!T_Printers[#Data],5,FALSE),1)&lt;=_xlfn.XLOOKUP(B141,[1]Printers!L:L,[1]Printers!O:O,1,0,),ROUND(VLOOKUP(C141,[1]!T_Resins[#Data],3,FALSE)/VLOOKUP(A141,[1]!T_Printers[#Data],5,FALSE),1),ROUND(VLOOKUP(C141,[1]!T_Resins[#Data],3,FALSE)/VLOOKUP(A141,[1]!T_Printers[#Data],5,FALSE),1)&gt;_xlfn.XLOOKUP(B141,[1]Printers!L:L,[1]Printers!O:O,1,0,),10)),"")</f>
        <v>4.7</v>
      </c>
      <c r="H141">
        <f>IFERROR(IF(ROUND(_xlfn.XLOOKUP([1]Parameters!B141,[1]Printers!L:L,[1]Printers!Q:Q,,0)*G141/10,0)*10&lt;_xlfn.XLOOKUP([1]Parameters!B141,[1]Printers!L:L,[1]Printers!P:P,,0),ROUND(_xlfn.XLOOKUP([1]Parameters!B141,[1]Printers!L:L,[1]Printers!Q:Q,,0)*G141/10,0)*10,_xlfn.XLOOKUP([1]Parameters!B141,[1]Printers!L:L,[1]Printers!P:P,,0)),"")</f>
        <v>40</v>
      </c>
      <c r="I141" s="3" cm="1">
        <f t="array" ref="I141">IFERROR(IF(ROW()-1&gt;COUNTA([1]!T_Printers[Printers])*COUNTA([1]!T_Resins[Resins]),"",_xlfn.IFS(ROUND(VLOOKUP(C141,[1]!T_Resins[#Data],4,FALSE)/VLOOKUP(A141,[1]!T_Printers[#Data],5,FALSE),1)&lt;=_xlfn.XLOOKUP(B141,[1]Printers!L:L,[1]Printers!O:O,1,0,),ROUND(VLOOKUP(C141,[1]!T_Resins[#Data],4,FALSE)/VLOOKUP(A141,[1]!T_Printers[#Data],5,FALSE),1),ROUND(VLOOKUP(C141,[1]!T_Resins[#Data],4,FALSE)/VLOOKUP(A141,[1]!T_Printers[#Data],5,FALSE),1)&gt;_xlfn.XLOOKUP(B141,[1]Printers!L:L,[1]Printers!O:O,1,0,),"")),"")</f>
        <v>6.1</v>
      </c>
      <c r="J141">
        <f>IFERROR(IF(ROUND(_xlfn.XLOOKUP([1]Parameters!B141,[1]Printers!L:L,[1]Printers!Q:Q,,0)*I141/10,0)*10&lt;_xlfn.XLOOKUP([1]Parameters!B141,[1]Printers!L:L,[1]Printers!P:P,,0),ROUND(_xlfn.XLOOKUP([1]Parameters!B141,[1]Printers!L:L,[1]Printers!Q:Q,,0)*I141/10,0)*10,_xlfn.XLOOKUP([1]Parameters!B141,[1]Printers!L:L,[1]Printers!P:P,,0)),"")</f>
        <v>50</v>
      </c>
      <c r="K141">
        <f>IF(SUM(E141:J141)&lt;&gt;0,VLOOKUP(A141,[1]!T_Printers[#Data],10,FALSE)+VLOOKUP(C141,[1]!T_Resins[#Data],10,FALSE),"")</f>
        <v>3</v>
      </c>
      <c r="L141">
        <f>IF(SUM(E141:J141)&lt;&gt;0,VLOOKUP(A141,[1]!T_Printers[#Data],11,FALSE),"")</f>
        <v>5</v>
      </c>
      <c r="M141">
        <f>IF(SUM(E141:J141)&lt;&gt;0,VLOOKUP(C141,[1]!T_Resins[#Data],8,FALSE),"")</f>
        <v>120</v>
      </c>
      <c r="N141">
        <f>IF(_xlfn.XLOOKUP(B141,[1]Printers!$L:$L,[1]Printers!$R:$R,0,0)&gt;0,[1]Parameters!M141,IF(SUM(E141:J141)&lt;&gt;0,VLOOKUP(C141,[1]!T_Resins[#Data],9,FALSE),""))</f>
        <v>180</v>
      </c>
      <c r="O141" t="str">
        <f t="shared" si="2"/>
        <v>AnycubicPhotonM3</v>
      </c>
    </row>
    <row r="142" spans="1:15" x14ac:dyDescent="0.25">
      <c r="A142" t="str">
        <f t="array" ref="A142">IF(ROW()-1&gt;COUNTA([1]!T_Printers[Printers])*COUNTA([1]!T_Resins[Resins]),"",INDEX([1]!T_Printers[Printers],INT((ROW()-2)/COUNTA([1]!T_Resins[Resins])+1)))</f>
        <v>Anycubic Photon M3</v>
      </c>
      <c r="B142" t="str">
        <f>_xlfn.XLOOKUP(A142,[1]!T_Printers[Printers],[1]!T_Printers[Icon link],,0)</f>
        <v>AnycubicPhotonM3</v>
      </c>
      <c r="C142" t="str">
        <f t="array" ref="C142">IF(ROW()-1&gt;COUNTA([1]!T_Printers[Printers])*COUNTA([1]!T_Resins[Resins]),"",INDEX([1]!T_Resins[Resins],MOD(ROW()-2,COUNTA([1]!T_Resins[Resins]))+1))</f>
        <v>Dental Denture Base Soft</v>
      </c>
      <c r="D142">
        <f>IF(SUM(E142:J142)&lt;&gt;0,IF(ROW()-1&gt;COUNTA([1]!T_Printers[Printers])*COUNTA([1]!T_Resins[Resins]),"",2),"")</f>
        <v>2</v>
      </c>
      <c r="E142" cm="1">
        <f t="array" ref="E142">IFERROR(IF(ROW()-1&gt;COUNTA([1]!T_Printers[Printers])*COUNTA([1]!T_Resins[Resins]),"",_xlfn.IFS(ROUND(VLOOKUP(C142,[1]!T_Resins[#Data],2,FALSE)/VLOOKUP(A142,[1]!T_Printers[#Data],5,FALSE),1)&lt;=_xlfn.XLOOKUP(B142,[1]Printers!L:L,[1]Printers!O:O,1,0,),ROUND(VLOOKUP(C142,[1]!T_Resins[#Data],2,FALSE)/VLOOKUP(A142,[1]!T_Printers[#Data],5,FALSE),1),ROUND(VLOOKUP(C142,[1]!T_Resins[#Data],2,FALSE)/VLOOKUP(A142,[1]!T_Printers[#Data],5,FALSE),1)&gt;_xlfn.XLOOKUP(B142,[1]Printers!L:L,[1]Printers!O:O,1,0,),10)),"Используйте слой 100 мкм")</f>
        <v>5</v>
      </c>
      <c r="F142">
        <f>IFERROR(IF(ROUND(_xlfn.XLOOKUP([1]Parameters!B142,[1]Printers!L:L,[1]Printers!Q:Q,,0)*E142/10,0)*10&lt;_xlfn.XLOOKUP([1]Parameters!B142,[1]Printers!L:L,[1]Printers!P:P,,0),ROUND(_xlfn.XLOOKUP([1]Parameters!B142,[1]Printers!L:L,[1]Printers!Q:Q,,0)*E142/10,0)*10,_xlfn.XLOOKUP([1]Parameters!B142,[1]Printers!L:L,[1]Printers!P:P,,0)),"")</f>
        <v>50</v>
      </c>
      <c r="G142" cm="1">
        <f t="array" ref="G142">IFERROR(IF(ROW()-1&gt;COUNTA([1]!T_Printers[Printers])*COUNTA([1]!T_Resins[Resins]),"",_xlfn.IFS(ROUND(VLOOKUP(C142,[1]!T_Resins[#Data],3,FALSE)/VLOOKUP(A142,[1]!T_Printers[#Data],5,FALSE),1)&lt;=_xlfn.XLOOKUP(B142,[1]Printers!L:L,[1]Printers!O:O,1,0,),ROUND(VLOOKUP(C142,[1]!T_Resins[#Data],3,FALSE)/VLOOKUP(A142,[1]!T_Printers[#Data],5,FALSE),1),ROUND(VLOOKUP(C142,[1]!T_Resins[#Data],3,FALSE)/VLOOKUP(A142,[1]!T_Printers[#Data],5,FALSE),1)&gt;_xlfn.XLOOKUP(B142,[1]Printers!L:L,[1]Printers!O:O,1,0,),10)),"")</f>
        <v>6.5</v>
      </c>
      <c r="H142">
        <f>IFERROR(IF(ROUND(_xlfn.XLOOKUP([1]Parameters!B142,[1]Printers!L:L,[1]Printers!Q:Q,,0)*G142/10,0)*10&lt;_xlfn.XLOOKUP([1]Parameters!B142,[1]Printers!L:L,[1]Printers!P:P,,0),ROUND(_xlfn.XLOOKUP([1]Parameters!B142,[1]Printers!L:L,[1]Printers!Q:Q,,0)*G142/10,0)*10,_xlfn.XLOOKUP([1]Parameters!B142,[1]Printers!L:L,[1]Printers!P:P,,0)),"")</f>
        <v>60</v>
      </c>
      <c r="I142" s="3" t="str" cm="1">
        <f t="array" ref="I142">IFERROR(IF(ROW()-1&gt;COUNTA([1]!T_Printers[Printers])*COUNTA([1]!T_Resins[Resins]),"",_xlfn.IFS(ROUND(VLOOKUP(C142,[1]!T_Resins[#Data],4,FALSE)/VLOOKUP(A142,[1]!T_Printers[#Data],5,FALSE),1)&lt;=_xlfn.XLOOKUP(B142,[1]Printers!L:L,[1]Printers!O:O,1,0,),ROUND(VLOOKUP(C142,[1]!T_Resins[#Data],4,FALSE)/VLOOKUP(A142,[1]!T_Printers[#Data],5,FALSE),1),ROUND(VLOOKUP(C142,[1]!T_Resins[#Data],4,FALSE)/VLOOKUP(A142,[1]!T_Printers[#Data],5,FALSE),1)&gt;_xlfn.XLOOKUP(B142,[1]Printers!L:L,[1]Printers!O:O,1,0,),"")),"")</f>
        <v/>
      </c>
      <c r="J142" t="str">
        <f>IFERROR(IF(ROUND(_xlfn.XLOOKUP([1]Parameters!B142,[1]Printers!L:L,[1]Printers!Q:Q,,0)*I142/10,0)*10&lt;_xlfn.XLOOKUP([1]Parameters!B142,[1]Printers!L:L,[1]Printers!P:P,,0),ROUND(_xlfn.XLOOKUP([1]Parameters!B142,[1]Printers!L:L,[1]Printers!Q:Q,,0)*I142/10,0)*10,_xlfn.XLOOKUP([1]Parameters!B142,[1]Printers!L:L,[1]Printers!P:P,,0)),"")</f>
        <v/>
      </c>
      <c r="K142">
        <f>IF(SUM(E142:J142)&lt;&gt;0,VLOOKUP(A142,[1]!T_Printers[#Data],10,FALSE)+VLOOKUP(C142,[1]!T_Resins[#Data],10,FALSE),"")</f>
        <v>4</v>
      </c>
      <c r="L142">
        <f>IF(SUM(E142:J142)&lt;&gt;0,VLOOKUP(A142,[1]!T_Printers[#Data],11,FALSE),"")</f>
        <v>5</v>
      </c>
      <c r="M142">
        <f>IF(SUM(E142:J142)&lt;&gt;0,VLOOKUP(C142,[1]!T_Resins[#Data],8,FALSE),"")</f>
        <v>120</v>
      </c>
      <c r="N142">
        <f>IF(_xlfn.XLOOKUP(B142,[1]Printers!$L:$L,[1]Printers!$R:$R,0,0)&gt;0,[1]Parameters!M142,IF(SUM(E142:J142)&lt;&gt;0,VLOOKUP(C142,[1]!T_Resins[#Data],9,FALSE),""))</f>
        <v>180</v>
      </c>
      <c r="O142" t="str">
        <f t="shared" si="2"/>
        <v>AnycubicPhotonM3</v>
      </c>
    </row>
    <row r="143" spans="1:15" x14ac:dyDescent="0.25">
      <c r="A143" t="str">
        <f t="array" ref="A143">IF(ROW()-1&gt;COUNTA([1]!T_Printers[Printers])*COUNTA([1]!T_Resins[Resins]),"",INDEX([1]!T_Printers[Printers],INT((ROW()-2)/COUNTA([1]!T_Resins[Resins])+1)))</f>
        <v>Anycubic Photon M3</v>
      </c>
      <c r="B143" t="str">
        <f>_xlfn.XLOOKUP(A143,[1]!T_Printers[Printers],[1]!T_Printers[Icon link],,0)</f>
        <v>AnycubicPhotonM3</v>
      </c>
      <c r="C143" t="str">
        <f t="array" ref="C143">IF(ROW()-1&gt;COUNTA([1]!T_Printers[Printers])*COUNTA([1]!T_Resins[Resins]),"",INDEX([1]!T_Resins[Resins],MOD(ROW()-2,COUNTA([1]!T_Resins[Resins]))+1))</f>
        <v>Dental Denture Base</v>
      </c>
      <c r="D143">
        <f>IF(SUM(E143:J143)&lt;&gt;0,IF(ROW()-1&gt;COUNTA([1]!T_Printers[Printers])*COUNTA([1]!T_Resins[Resins]),"",2),"")</f>
        <v>2</v>
      </c>
      <c r="E143" cm="1">
        <f t="array" ref="E143">IFERROR(IF(ROW()-1&gt;COUNTA([1]!T_Printers[Printers])*COUNTA([1]!T_Resins[Resins]),"",_xlfn.IFS(ROUND(VLOOKUP(C143,[1]!T_Resins[#Data],2,FALSE)/VLOOKUP(A143,[1]!T_Printers[#Data],5,FALSE),1)&lt;=_xlfn.XLOOKUP(B143,[1]Printers!L:L,[1]Printers!O:O,1,0,),ROUND(VLOOKUP(C143,[1]!T_Resins[#Data],2,FALSE)/VLOOKUP(A143,[1]!T_Printers[#Data],5,FALSE),1),ROUND(VLOOKUP(C143,[1]!T_Resins[#Data],2,FALSE)/VLOOKUP(A143,[1]!T_Printers[#Data],5,FALSE),1)&gt;_xlfn.XLOOKUP(B143,[1]Printers!L:L,[1]Printers!O:O,1,0,),10)),"Используйте слой 100 мкм")</f>
        <v>4</v>
      </c>
      <c r="F143">
        <f>IFERROR(IF(ROUND(_xlfn.XLOOKUP([1]Parameters!B143,[1]Printers!L:L,[1]Printers!Q:Q,,0)*E143/10,0)*10&lt;_xlfn.XLOOKUP([1]Parameters!B143,[1]Printers!L:L,[1]Printers!P:P,,0),ROUND(_xlfn.XLOOKUP([1]Parameters!B143,[1]Printers!L:L,[1]Printers!Q:Q,,0)*E143/10,0)*10,_xlfn.XLOOKUP([1]Parameters!B143,[1]Printers!L:L,[1]Printers!P:P,,0)),"")</f>
        <v>40</v>
      </c>
      <c r="G143" cm="1">
        <f t="array" ref="G143">IFERROR(IF(ROW()-1&gt;COUNTA([1]!T_Printers[Printers])*COUNTA([1]!T_Resins[Resins]),"",_xlfn.IFS(ROUND(VLOOKUP(C143,[1]!T_Resins[#Data],3,FALSE)/VLOOKUP(A143,[1]!T_Printers[#Data],5,FALSE),1)&lt;=_xlfn.XLOOKUP(B143,[1]Printers!L:L,[1]Printers!O:O,1,0,),ROUND(VLOOKUP(C143,[1]!T_Resins[#Data],3,FALSE)/VLOOKUP(A143,[1]!T_Printers[#Data],5,FALSE),1),ROUND(VLOOKUP(C143,[1]!T_Resins[#Data],3,FALSE)/VLOOKUP(A143,[1]!T_Printers[#Data],5,FALSE),1)&gt;_xlfn.XLOOKUP(B143,[1]Printers!L:L,[1]Printers!O:O,1,0,),10)),"")</f>
        <v>5.2</v>
      </c>
      <c r="H143">
        <f>IFERROR(IF(ROUND(_xlfn.XLOOKUP([1]Parameters!B143,[1]Printers!L:L,[1]Printers!Q:Q,,0)*G143/10,0)*10&lt;_xlfn.XLOOKUP([1]Parameters!B143,[1]Printers!L:L,[1]Printers!P:P,,0),ROUND(_xlfn.XLOOKUP([1]Parameters!B143,[1]Printers!L:L,[1]Printers!Q:Q,,0)*G143/10,0)*10,_xlfn.XLOOKUP([1]Parameters!B143,[1]Printers!L:L,[1]Printers!P:P,,0)),"")</f>
        <v>50</v>
      </c>
      <c r="I143" s="3" t="str" cm="1">
        <f t="array" ref="I143">IFERROR(IF(ROW()-1&gt;COUNTA([1]!T_Printers[Printers])*COUNTA([1]!T_Resins[Resins]),"",_xlfn.IFS(ROUND(VLOOKUP(C143,[1]!T_Resins[#Data],4,FALSE)/VLOOKUP(A143,[1]!T_Printers[#Data],5,FALSE),1)&lt;=_xlfn.XLOOKUP(B143,[1]Printers!L:L,[1]Printers!O:O,1,0,),ROUND(VLOOKUP(C143,[1]!T_Resins[#Data],4,FALSE)/VLOOKUP(A143,[1]!T_Printers[#Data],5,FALSE),1),ROUND(VLOOKUP(C143,[1]!T_Resins[#Data],4,FALSE)/VLOOKUP(A143,[1]!T_Printers[#Data],5,FALSE),1)&gt;_xlfn.XLOOKUP(B143,[1]Printers!L:L,[1]Printers!O:O,1,0,),"")),"")</f>
        <v/>
      </c>
      <c r="J143" t="str">
        <f>IFERROR(IF(ROUND(_xlfn.XLOOKUP([1]Parameters!B143,[1]Printers!L:L,[1]Printers!Q:Q,,0)*I143/10,0)*10&lt;_xlfn.XLOOKUP([1]Parameters!B143,[1]Printers!L:L,[1]Printers!P:P,,0),ROUND(_xlfn.XLOOKUP([1]Parameters!B143,[1]Printers!L:L,[1]Printers!Q:Q,,0)*I143/10,0)*10,_xlfn.XLOOKUP([1]Parameters!B143,[1]Printers!L:L,[1]Printers!P:P,,0)),"")</f>
        <v/>
      </c>
      <c r="K143">
        <f>IF(SUM(E143:J143)&lt;&gt;0,VLOOKUP(A143,[1]!T_Printers[#Data],10,FALSE)+VLOOKUP(C143,[1]!T_Resins[#Data],10,FALSE),"")</f>
        <v>4</v>
      </c>
      <c r="L143">
        <f>IF(SUM(E143:J143)&lt;&gt;0,VLOOKUP(A143,[1]!T_Printers[#Data],11,FALSE),"")</f>
        <v>5</v>
      </c>
      <c r="M143">
        <f>IF(SUM(E143:J143)&lt;&gt;0,VLOOKUP(C143,[1]!T_Resins[#Data],8,FALSE),"")</f>
        <v>120</v>
      </c>
      <c r="N143">
        <f>IF(_xlfn.XLOOKUP(B143,[1]Printers!$L:$L,[1]Printers!$R:$R,0,0)&gt;0,[1]Parameters!M143,IF(SUM(E143:J143)&lt;&gt;0,VLOOKUP(C143,[1]!T_Resins[#Data],9,FALSE),""))</f>
        <v>180</v>
      </c>
      <c r="O143" t="str">
        <f t="shared" si="2"/>
        <v>AnycubicPhotonM3</v>
      </c>
    </row>
    <row r="144" spans="1:15" x14ac:dyDescent="0.25">
      <c r="A144" t="str">
        <f t="array" ref="A144">IF(ROW()-1&gt;COUNTA([1]!T_Printers[Printers])*COUNTA([1]!T_Resins[Resins]),"",INDEX([1]!T_Printers[Printers],INT((ROW()-2)/COUNTA([1]!T_Resins[Resins])+1)))</f>
        <v>Anycubic Photon M3</v>
      </c>
      <c r="B144" t="str">
        <f>_xlfn.XLOOKUP(A144,[1]!T_Printers[Printers],[1]!T_Printers[Icon link],,0)</f>
        <v>AnycubicPhotonM3</v>
      </c>
      <c r="C144" t="str">
        <f t="array" ref="C144">IF(ROW()-1&gt;COUNTA([1]!T_Printers[Printers])*COUNTA([1]!T_Resins[Resins]),"",INDEX([1]!T_Resins[Resins],MOD(ROW()-2,COUNTA([1]!T_Resins[Resins]))+1))</f>
        <v>Dental IBT</v>
      </c>
      <c r="D144">
        <f>IF(SUM(E144:J144)&lt;&gt;0,IF(ROW()-1&gt;COUNTA([1]!T_Printers[Printers])*COUNTA([1]!T_Resins[Resins]),"",2),"")</f>
        <v>2</v>
      </c>
      <c r="E144" cm="1">
        <f t="array" ref="E144">IFERROR(IF(ROW()-1&gt;COUNTA([1]!T_Printers[Printers])*COUNTA([1]!T_Resins[Resins]),"",_xlfn.IFS(ROUND(VLOOKUP(C144,[1]!T_Resins[#Data],2,FALSE)/VLOOKUP(A144,[1]!T_Printers[#Data],5,FALSE),1)&lt;=_xlfn.XLOOKUP(B144,[1]Printers!L:L,[1]Printers!O:O,1,0,),ROUND(VLOOKUP(C144,[1]!T_Resins[#Data],2,FALSE)/VLOOKUP(A144,[1]!T_Printers[#Data],5,FALSE),1),ROUND(VLOOKUP(C144,[1]!T_Resins[#Data],2,FALSE)/VLOOKUP(A144,[1]!T_Printers[#Data],5,FALSE),1)&gt;_xlfn.XLOOKUP(B144,[1]Printers!L:L,[1]Printers!O:O,1,0,),10)),"Используйте слой 100 мкм")</f>
        <v>2.5</v>
      </c>
      <c r="F144">
        <f>IFERROR(IF(ROUND(_xlfn.XLOOKUP([1]Parameters!B144,[1]Printers!L:L,[1]Printers!Q:Q,,0)*E144/10,0)*10&lt;_xlfn.XLOOKUP([1]Parameters!B144,[1]Printers!L:L,[1]Printers!P:P,,0),ROUND(_xlfn.XLOOKUP([1]Parameters!B144,[1]Printers!L:L,[1]Printers!Q:Q,,0)*E144/10,0)*10,_xlfn.XLOOKUP([1]Parameters!B144,[1]Printers!L:L,[1]Printers!P:P,,0)),"")</f>
        <v>20</v>
      </c>
      <c r="G144" cm="1">
        <f t="array" ref="G144">IFERROR(IF(ROW()-1&gt;COUNTA([1]!T_Printers[Printers])*COUNTA([1]!T_Resins[Resins]),"",_xlfn.IFS(ROUND(VLOOKUP(C144,[1]!T_Resins[#Data],3,FALSE)/VLOOKUP(A144,[1]!T_Printers[#Data],5,FALSE),1)&lt;=_xlfn.XLOOKUP(B144,[1]Printers!L:L,[1]Printers!O:O,1,0,),ROUND(VLOOKUP(C144,[1]!T_Resins[#Data],3,FALSE)/VLOOKUP(A144,[1]!T_Printers[#Data],5,FALSE),1),ROUND(VLOOKUP(C144,[1]!T_Resins[#Data],3,FALSE)/VLOOKUP(A144,[1]!T_Printers[#Data],5,FALSE),1)&gt;_xlfn.XLOOKUP(B144,[1]Printers!L:L,[1]Printers!O:O,1,0,),10)),"")</f>
        <v>3.2</v>
      </c>
      <c r="H144">
        <f>IFERROR(IF(ROUND(_xlfn.XLOOKUP([1]Parameters!B144,[1]Printers!L:L,[1]Printers!Q:Q,,0)*G144/10,0)*10&lt;_xlfn.XLOOKUP([1]Parameters!B144,[1]Printers!L:L,[1]Printers!P:P,,0),ROUND(_xlfn.XLOOKUP([1]Parameters!B144,[1]Printers!L:L,[1]Printers!Q:Q,,0)*G144/10,0)*10,_xlfn.XLOOKUP([1]Parameters!B144,[1]Printers!L:L,[1]Printers!P:P,,0)),"")</f>
        <v>30</v>
      </c>
      <c r="I144" s="3" t="str" cm="1">
        <f t="array" ref="I144">IFERROR(IF(ROW()-1&gt;COUNTA([1]!T_Printers[Printers])*COUNTA([1]!T_Resins[Resins]),"",_xlfn.IFS(ROUND(VLOOKUP(C144,[1]!T_Resins[#Data],4,FALSE)/VLOOKUP(A144,[1]!T_Printers[#Data],5,FALSE),1)&lt;=_xlfn.XLOOKUP(B144,[1]Printers!L:L,[1]Printers!O:O,1,0,),ROUND(VLOOKUP(C144,[1]!T_Resins[#Data],4,FALSE)/VLOOKUP(A144,[1]!T_Printers[#Data],5,FALSE),1),ROUND(VLOOKUP(C144,[1]!T_Resins[#Data],4,FALSE)/VLOOKUP(A144,[1]!T_Printers[#Data],5,FALSE),1)&gt;_xlfn.XLOOKUP(B144,[1]Printers!L:L,[1]Printers!O:O,1,0,),"")),"")</f>
        <v/>
      </c>
      <c r="J144" t="str">
        <f>IFERROR(IF(ROUND(_xlfn.XLOOKUP([1]Parameters!B144,[1]Printers!L:L,[1]Printers!Q:Q,,0)*I144/10,0)*10&lt;_xlfn.XLOOKUP([1]Parameters!B144,[1]Printers!L:L,[1]Printers!P:P,,0),ROUND(_xlfn.XLOOKUP([1]Parameters!B144,[1]Printers!L:L,[1]Printers!Q:Q,,0)*I144/10,0)*10,_xlfn.XLOOKUP([1]Parameters!B144,[1]Printers!L:L,[1]Printers!P:P,,0)),"")</f>
        <v/>
      </c>
      <c r="K144">
        <f>IF(SUM(E144:J144)&lt;&gt;0,VLOOKUP(A144,[1]!T_Printers[#Data],10,FALSE)+VLOOKUP(C144,[1]!T_Resins[#Data],10,FALSE),"")</f>
        <v>3</v>
      </c>
      <c r="L144">
        <f>IF(SUM(E144:J144)&lt;&gt;0,VLOOKUP(A144,[1]!T_Printers[#Data],11,FALSE),"")</f>
        <v>5</v>
      </c>
      <c r="M144">
        <f>IF(SUM(E144:J144)&lt;&gt;0,VLOOKUP(C144,[1]!T_Resins[#Data],8,FALSE),"")</f>
        <v>60</v>
      </c>
      <c r="N144">
        <f>IF(_xlfn.XLOOKUP(B144,[1]Printers!$L:$L,[1]Printers!$R:$R,0,0)&gt;0,[1]Parameters!M144,IF(SUM(E144:J144)&lt;&gt;0,VLOOKUP(C144,[1]!T_Resins[#Data],9,FALSE),""))</f>
        <v>60</v>
      </c>
      <c r="O144" t="str">
        <f t="shared" si="2"/>
        <v>AnycubicPhotonM3</v>
      </c>
    </row>
    <row r="145" spans="1:15" x14ac:dyDescent="0.25">
      <c r="A145" t="str">
        <f t="array" ref="A145">IF(ROW()-1&gt;COUNTA([1]!T_Printers[Printers])*COUNTA([1]!T_Resins[Resins]),"",INDEX([1]!T_Printers[Printers],INT((ROW()-2)/COUNTA([1]!T_Resins[Resins])+1)))</f>
        <v>Anycubic Photon M3</v>
      </c>
      <c r="B145" t="str">
        <f>_xlfn.XLOOKUP(A145,[1]!T_Printers[Printers],[1]!T_Printers[Icon link],,0)</f>
        <v>AnycubicPhotonM3</v>
      </c>
      <c r="C145" t="str">
        <f t="array" ref="C145">IF(ROW()-1&gt;COUNTA([1]!T_Printers[Printers])*COUNTA([1]!T_Resins[Resins]),"",INDEX([1]!T_Resins[Resins],MOD(ROW()-2,COUNTA([1]!T_Resins[Resins]))+1))</f>
        <v>Dental Model Biege</v>
      </c>
      <c r="D145">
        <f>IF(SUM(E145:J145)&lt;&gt;0,IF(ROW()-1&gt;COUNTA([1]!T_Printers[Printers])*COUNTA([1]!T_Resins[Resins]),"",2),"")</f>
        <v>2</v>
      </c>
      <c r="E145" cm="1">
        <f t="array" ref="E145">IFERROR(IF(ROW()-1&gt;COUNTA([1]!T_Printers[Printers])*COUNTA([1]!T_Resins[Resins]),"",_xlfn.IFS(ROUND(VLOOKUP(C145,[1]!T_Resins[#Data],2,FALSE)/VLOOKUP(A145,[1]!T_Printers[#Data],5,FALSE),1)&lt;=_xlfn.XLOOKUP(B145,[1]Printers!L:L,[1]Printers!O:O,1,0,),ROUND(VLOOKUP(C145,[1]!T_Resins[#Data],2,FALSE)/VLOOKUP(A145,[1]!T_Printers[#Data],5,FALSE),1),ROUND(VLOOKUP(C145,[1]!T_Resins[#Data],2,FALSE)/VLOOKUP(A145,[1]!T_Printers[#Data],5,FALSE),1)&gt;_xlfn.XLOOKUP(B145,[1]Printers!L:L,[1]Printers!O:O,1,0,),10)),"Используйте слой 100 мкм")</f>
        <v>3.1</v>
      </c>
      <c r="F145">
        <f>IFERROR(IF(ROUND(_xlfn.XLOOKUP([1]Parameters!B145,[1]Printers!L:L,[1]Printers!Q:Q,,0)*E145/10,0)*10&lt;_xlfn.XLOOKUP([1]Parameters!B145,[1]Printers!L:L,[1]Printers!P:P,,0),ROUND(_xlfn.XLOOKUP([1]Parameters!B145,[1]Printers!L:L,[1]Printers!Q:Q,,0)*E145/10,0)*10,_xlfn.XLOOKUP([1]Parameters!B145,[1]Printers!L:L,[1]Printers!P:P,,0)),"")</f>
        <v>30</v>
      </c>
      <c r="G145" cm="1">
        <f t="array" ref="G145">IFERROR(IF(ROW()-1&gt;COUNTA([1]!T_Printers[Printers])*COUNTA([1]!T_Resins[Resins]),"",_xlfn.IFS(ROUND(VLOOKUP(C145,[1]!T_Resins[#Data],3,FALSE)/VLOOKUP(A145,[1]!T_Printers[#Data],5,FALSE),1)&lt;=_xlfn.XLOOKUP(B145,[1]Printers!L:L,[1]Printers!O:O,1,0,),ROUND(VLOOKUP(C145,[1]!T_Resins[#Data],3,FALSE)/VLOOKUP(A145,[1]!T_Printers[#Data],5,FALSE),1),ROUND(VLOOKUP(C145,[1]!T_Resins[#Data],3,FALSE)/VLOOKUP(A145,[1]!T_Printers[#Data],5,FALSE),1)&gt;_xlfn.XLOOKUP(B145,[1]Printers!L:L,[1]Printers!O:O,1,0,),10)),"")</f>
        <v>4.0999999999999996</v>
      </c>
      <c r="H145">
        <f>IFERROR(IF(ROUND(_xlfn.XLOOKUP([1]Parameters!B145,[1]Printers!L:L,[1]Printers!Q:Q,,0)*G145/10,0)*10&lt;_xlfn.XLOOKUP([1]Parameters!B145,[1]Printers!L:L,[1]Printers!P:P,,0),ROUND(_xlfn.XLOOKUP([1]Parameters!B145,[1]Printers!L:L,[1]Printers!Q:Q,,0)*G145/10,0)*10,_xlfn.XLOOKUP([1]Parameters!B145,[1]Printers!L:L,[1]Printers!P:P,,0)),"")</f>
        <v>40</v>
      </c>
      <c r="I145" s="3" t="str" cm="1">
        <f t="array" ref="I145">IFERROR(IF(ROW()-1&gt;COUNTA([1]!T_Printers[Printers])*COUNTA([1]!T_Resins[Resins]),"",_xlfn.IFS(ROUND(VLOOKUP(C145,[1]!T_Resins[#Data],4,FALSE)/VLOOKUP(A145,[1]!T_Printers[#Data],5,FALSE),1)&lt;=_xlfn.XLOOKUP(B145,[1]Printers!L:L,[1]Printers!O:O,1,0,),ROUND(VLOOKUP(C145,[1]!T_Resins[#Data],4,FALSE)/VLOOKUP(A145,[1]!T_Printers[#Data],5,FALSE),1),ROUND(VLOOKUP(C145,[1]!T_Resins[#Data],4,FALSE)/VLOOKUP(A145,[1]!T_Printers[#Data],5,FALSE),1)&gt;_xlfn.XLOOKUP(B145,[1]Printers!L:L,[1]Printers!O:O,1,0,),"")),"")</f>
        <v/>
      </c>
      <c r="J145" t="str">
        <f>IFERROR(IF(ROUND(_xlfn.XLOOKUP([1]Parameters!B145,[1]Printers!L:L,[1]Printers!Q:Q,,0)*I145/10,0)*10&lt;_xlfn.XLOOKUP([1]Parameters!B145,[1]Printers!L:L,[1]Printers!P:P,,0),ROUND(_xlfn.XLOOKUP([1]Parameters!B145,[1]Printers!L:L,[1]Printers!Q:Q,,0)*I145/10,0)*10,_xlfn.XLOOKUP([1]Parameters!B145,[1]Printers!L:L,[1]Printers!P:P,,0)),"")</f>
        <v/>
      </c>
      <c r="K145">
        <f>IF(SUM(E145:J145)&lt;&gt;0,VLOOKUP(A145,[1]!T_Printers[#Data],10,FALSE)+VLOOKUP(C145,[1]!T_Resins[#Data],10,FALSE),"")</f>
        <v>4</v>
      </c>
      <c r="L145">
        <f>IF(SUM(E145:J145)&lt;&gt;0,VLOOKUP(A145,[1]!T_Printers[#Data],11,FALSE),"")</f>
        <v>5</v>
      </c>
      <c r="M145">
        <f>IF(SUM(E145:J145)&lt;&gt;0,VLOOKUP(C145,[1]!T_Resins[#Data],8,FALSE),"")</f>
        <v>120</v>
      </c>
      <c r="N145">
        <f>IF(_xlfn.XLOOKUP(B145,[1]Printers!$L:$L,[1]Printers!$R:$R,0,0)&gt;0,[1]Parameters!M145,IF(SUM(E145:J145)&lt;&gt;0,VLOOKUP(C145,[1]!T_Resins[#Data],9,FALSE),""))</f>
        <v>180</v>
      </c>
      <c r="O145" t="str">
        <f t="shared" si="2"/>
        <v>AnycubicPhotonM3</v>
      </c>
    </row>
    <row r="146" spans="1:15" x14ac:dyDescent="0.25">
      <c r="A146" t="str">
        <f t="array" ref="A146">IF(ROW()-1&gt;COUNTA([1]!T_Printers[Printers])*COUNTA([1]!T_Resins[Resins]),"",INDEX([1]!T_Printers[Printers],INT((ROW()-2)/COUNTA([1]!T_Resins[Resins])+1)))</f>
        <v>Anycubic Photon M3</v>
      </c>
      <c r="B146" t="str">
        <f>_xlfn.XLOOKUP(A146,[1]!T_Printers[Printers],[1]!T_Printers[Icon link],,0)</f>
        <v>AnycubicPhotonM3</v>
      </c>
      <c r="C146" t="str">
        <f t="array" ref="C146">IF(ROW()-1&gt;COUNTA([1]!T_Printers[Printers])*COUNTA([1]!T_Resins[Resins]),"",INDEX([1]!T_Resins[Resins],MOD(ROW()-2,COUNTA([1]!T_Resins[Resins]))+1))</f>
        <v>Dental Model Bone</v>
      </c>
      <c r="D146">
        <f>IF(SUM(E146:J146)&lt;&gt;0,IF(ROW()-1&gt;COUNTA([1]!T_Printers[Printers])*COUNTA([1]!T_Resins[Resins]),"",2),"")</f>
        <v>2</v>
      </c>
      <c r="E146" cm="1">
        <f t="array" ref="E146">IFERROR(IF(ROW()-1&gt;COUNTA([1]!T_Printers[Printers])*COUNTA([1]!T_Resins[Resins]),"",_xlfn.IFS(ROUND(VLOOKUP(C146,[1]!T_Resins[#Data],2,FALSE)/VLOOKUP(A146,[1]!T_Printers[#Data],5,FALSE),1)&lt;=_xlfn.XLOOKUP(B146,[1]Printers!L:L,[1]Printers!O:O,1,0,),ROUND(VLOOKUP(C146,[1]!T_Resins[#Data],2,FALSE)/VLOOKUP(A146,[1]!T_Printers[#Data],5,FALSE),1),ROUND(VLOOKUP(C146,[1]!T_Resins[#Data],2,FALSE)/VLOOKUP(A146,[1]!T_Printers[#Data],5,FALSE),1)&gt;_xlfn.XLOOKUP(B146,[1]Printers!L:L,[1]Printers!O:O,1,0,),10)),"Используйте слой 100 мкм")</f>
        <v>1.9</v>
      </c>
      <c r="F146">
        <f>IFERROR(IF(ROUND(_xlfn.XLOOKUP([1]Parameters!B146,[1]Printers!L:L,[1]Printers!Q:Q,,0)*E146/10,0)*10&lt;_xlfn.XLOOKUP([1]Parameters!B146,[1]Printers!L:L,[1]Printers!P:P,,0),ROUND(_xlfn.XLOOKUP([1]Parameters!B146,[1]Printers!L:L,[1]Printers!Q:Q,,0)*E146/10,0)*10,_xlfn.XLOOKUP([1]Parameters!B146,[1]Printers!L:L,[1]Printers!P:P,,0)),"")</f>
        <v>20</v>
      </c>
      <c r="G146" cm="1">
        <f t="array" ref="G146">IFERROR(IF(ROW()-1&gt;COUNTA([1]!T_Printers[Printers])*COUNTA([1]!T_Resins[Resins]),"",_xlfn.IFS(ROUND(VLOOKUP(C146,[1]!T_Resins[#Data],3,FALSE)/VLOOKUP(A146,[1]!T_Printers[#Data],5,FALSE),1)&lt;=_xlfn.XLOOKUP(B146,[1]Printers!L:L,[1]Printers!O:O,1,0,),ROUND(VLOOKUP(C146,[1]!T_Resins[#Data],3,FALSE)/VLOOKUP(A146,[1]!T_Printers[#Data],5,FALSE),1),ROUND(VLOOKUP(C146,[1]!T_Resins[#Data],3,FALSE)/VLOOKUP(A146,[1]!T_Printers[#Data],5,FALSE),1)&gt;_xlfn.XLOOKUP(B146,[1]Printers!L:L,[1]Printers!O:O,1,0,),10)),"")</f>
        <v>2.5</v>
      </c>
      <c r="H146">
        <f>IFERROR(IF(ROUND(_xlfn.XLOOKUP([1]Parameters!B146,[1]Printers!L:L,[1]Printers!Q:Q,,0)*G146/10,0)*10&lt;_xlfn.XLOOKUP([1]Parameters!B146,[1]Printers!L:L,[1]Printers!P:P,,0),ROUND(_xlfn.XLOOKUP([1]Parameters!B146,[1]Printers!L:L,[1]Printers!Q:Q,,0)*G146/10,0)*10,_xlfn.XLOOKUP([1]Parameters!B146,[1]Printers!L:L,[1]Printers!P:P,,0)),"")</f>
        <v>20</v>
      </c>
      <c r="I146" s="3" t="str" cm="1">
        <f t="array" ref="I146">IFERROR(IF(ROW()-1&gt;COUNTA([1]!T_Printers[Printers])*COUNTA([1]!T_Resins[Resins]),"",_xlfn.IFS(ROUND(VLOOKUP(C146,[1]!T_Resins[#Data],4,FALSE)/VLOOKUP(A146,[1]!T_Printers[#Data],5,FALSE),1)&lt;=_xlfn.XLOOKUP(B146,[1]Printers!L:L,[1]Printers!O:O,1,0,),ROUND(VLOOKUP(C146,[1]!T_Resins[#Data],4,FALSE)/VLOOKUP(A146,[1]!T_Printers[#Data],5,FALSE),1),ROUND(VLOOKUP(C146,[1]!T_Resins[#Data],4,FALSE)/VLOOKUP(A146,[1]!T_Printers[#Data],5,FALSE),1)&gt;_xlfn.XLOOKUP(B146,[1]Printers!L:L,[1]Printers!O:O,1,0,),"")),"")</f>
        <v/>
      </c>
      <c r="J146" t="str">
        <f>IFERROR(IF(ROUND(_xlfn.XLOOKUP([1]Parameters!B146,[1]Printers!L:L,[1]Printers!Q:Q,,0)*I146/10,0)*10&lt;_xlfn.XLOOKUP([1]Parameters!B146,[1]Printers!L:L,[1]Printers!P:P,,0),ROUND(_xlfn.XLOOKUP([1]Parameters!B146,[1]Printers!L:L,[1]Printers!Q:Q,,0)*I146/10,0)*10,_xlfn.XLOOKUP([1]Parameters!B146,[1]Printers!L:L,[1]Printers!P:P,,0)),"")</f>
        <v/>
      </c>
      <c r="K146">
        <f>IF(SUM(E146:J146)&lt;&gt;0,VLOOKUP(A146,[1]!T_Printers[#Data],10,FALSE)+VLOOKUP(C146,[1]!T_Resins[#Data],10,FALSE),"")</f>
        <v>4</v>
      </c>
      <c r="L146">
        <f>IF(SUM(E146:J146)&lt;&gt;0,VLOOKUP(A146,[1]!T_Printers[#Data],11,FALSE),"")</f>
        <v>5</v>
      </c>
      <c r="M146">
        <f>IF(SUM(E146:J146)&lt;&gt;0,VLOOKUP(C146,[1]!T_Resins[#Data],8,FALSE),"")</f>
        <v>120</v>
      </c>
      <c r="N146">
        <f>IF(_xlfn.XLOOKUP(B146,[1]Printers!$L:$L,[1]Printers!$R:$R,0,0)&gt;0,[1]Parameters!M146,IF(SUM(E146:J146)&lt;&gt;0,VLOOKUP(C146,[1]!T_Resins[#Data],9,FALSE),""))</f>
        <v>180</v>
      </c>
      <c r="O146" t="str">
        <f t="shared" si="2"/>
        <v>AnycubicPhotonM3</v>
      </c>
    </row>
    <row r="147" spans="1:15" x14ac:dyDescent="0.25">
      <c r="A147" t="str">
        <f t="array" ref="A147">IF(ROW()-1&gt;COUNTA([1]!T_Printers[Printers])*COUNTA([1]!T_Resins[Resins]),"",INDEX([1]!T_Printers[Printers],INT((ROW()-2)/COUNTA([1]!T_Resins[Resins])+1)))</f>
        <v>Anycubic Photon M3</v>
      </c>
      <c r="B147" t="str">
        <f>_xlfn.XLOOKUP(A147,[1]!T_Printers[Printers],[1]!T_Printers[Icon link],,0)</f>
        <v>AnycubicPhotonM3</v>
      </c>
      <c r="C147" t="str">
        <f t="array" ref="C147">IF(ROW()-1&gt;COUNTA([1]!T_Printers[Printers])*COUNTA([1]!T_Resins[Resins]),"",INDEX([1]!T_Resins[Resins],MOD(ROW()-2,COUNTA([1]!T_Resins[Resins]))+1))</f>
        <v>Dental Model Light Grey</v>
      </c>
      <c r="D147">
        <f>IF(SUM(E147:J147)&lt;&gt;0,IF(ROW()-1&gt;COUNTA([1]!T_Printers[Printers])*COUNTA([1]!T_Resins[Resins]),"",2),"")</f>
        <v>2</v>
      </c>
      <c r="E147" cm="1">
        <f t="array" ref="E147">IFERROR(IF(ROW()-1&gt;COUNTA([1]!T_Printers[Printers])*COUNTA([1]!T_Resins[Resins]),"",_xlfn.IFS(ROUND(VLOOKUP(C147,[1]!T_Resins[#Data],2,FALSE)/VLOOKUP(A147,[1]!T_Printers[#Data],5,FALSE),1)&lt;=_xlfn.XLOOKUP(B147,[1]Printers!L:L,[1]Printers!O:O,1,0,),ROUND(VLOOKUP(C147,[1]!T_Resins[#Data],2,FALSE)/VLOOKUP(A147,[1]!T_Printers[#Data],5,FALSE),1),ROUND(VLOOKUP(C147,[1]!T_Resins[#Data],2,FALSE)/VLOOKUP(A147,[1]!T_Printers[#Data],5,FALSE),1)&gt;_xlfn.XLOOKUP(B147,[1]Printers!L:L,[1]Printers!O:O,1,0,),10)),"Используйте слой 100 мкм")</f>
        <v>2.4</v>
      </c>
      <c r="F147">
        <f>IFERROR(IF(ROUND(_xlfn.XLOOKUP([1]Parameters!B147,[1]Printers!L:L,[1]Printers!Q:Q,,0)*E147/10,0)*10&lt;_xlfn.XLOOKUP([1]Parameters!B147,[1]Printers!L:L,[1]Printers!P:P,,0),ROUND(_xlfn.XLOOKUP([1]Parameters!B147,[1]Printers!L:L,[1]Printers!Q:Q,,0)*E147/10,0)*10,_xlfn.XLOOKUP([1]Parameters!B147,[1]Printers!L:L,[1]Printers!P:P,,0)),"")</f>
        <v>20</v>
      </c>
      <c r="G147" cm="1">
        <f t="array" ref="G147">IFERROR(IF(ROW()-1&gt;COUNTA([1]!T_Printers[Printers])*COUNTA([1]!T_Resins[Resins]),"",_xlfn.IFS(ROUND(VLOOKUP(C147,[1]!T_Resins[#Data],3,FALSE)/VLOOKUP(A147,[1]!T_Printers[#Data],5,FALSE),1)&lt;=_xlfn.XLOOKUP(B147,[1]Printers!L:L,[1]Printers!O:O,1,0,),ROUND(VLOOKUP(C147,[1]!T_Resins[#Data],3,FALSE)/VLOOKUP(A147,[1]!T_Printers[#Data],5,FALSE),1),ROUND(VLOOKUP(C147,[1]!T_Resins[#Data],3,FALSE)/VLOOKUP(A147,[1]!T_Printers[#Data],5,FALSE),1)&gt;_xlfn.XLOOKUP(B147,[1]Printers!L:L,[1]Printers!O:O,1,0,),10)),"")</f>
        <v>3.2</v>
      </c>
      <c r="H147">
        <f>IFERROR(IF(ROUND(_xlfn.XLOOKUP([1]Parameters!B147,[1]Printers!L:L,[1]Printers!Q:Q,,0)*G147/10,0)*10&lt;_xlfn.XLOOKUP([1]Parameters!B147,[1]Printers!L:L,[1]Printers!P:P,,0),ROUND(_xlfn.XLOOKUP([1]Parameters!B147,[1]Printers!L:L,[1]Printers!Q:Q,,0)*G147/10,0)*10,_xlfn.XLOOKUP([1]Parameters!B147,[1]Printers!L:L,[1]Printers!P:P,,0)),"")</f>
        <v>30</v>
      </c>
      <c r="I147" s="3" t="str" cm="1">
        <f t="array" ref="I147">IFERROR(IF(ROW()-1&gt;COUNTA([1]!T_Printers[Printers])*COUNTA([1]!T_Resins[Resins]),"",_xlfn.IFS(ROUND(VLOOKUP(C147,[1]!T_Resins[#Data],4,FALSE)/VLOOKUP(A147,[1]!T_Printers[#Data],5,FALSE),1)&lt;=_xlfn.XLOOKUP(B147,[1]Printers!L:L,[1]Printers!O:O,1,0,),ROUND(VLOOKUP(C147,[1]!T_Resins[#Data],4,FALSE)/VLOOKUP(A147,[1]!T_Printers[#Data],5,FALSE),1),ROUND(VLOOKUP(C147,[1]!T_Resins[#Data],4,FALSE)/VLOOKUP(A147,[1]!T_Printers[#Data],5,FALSE),1)&gt;_xlfn.XLOOKUP(B147,[1]Printers!L:L,[1]Printers!O:O,1,0,),"")),"")</f>
        <v/>
      </c>
      <c r="J147" t="str">
        <f>IFERROR(IF(ROUND(_xlfn.XLOOKUP([1]Parameters!B147,[1]Printers!L:L,[1]Printers!Q:Q,,0)*I147/10,0)*10&lt;_xlfn.XLOOKUP([1]Parameters!B147,[1]Printers!L:L,[1]Printers!P:P,,0),ROUND(_xlfn.XLOOKUP([1]Parameters!B147,[1]Printers!L:L,[1]Printers!Q:Q,,0)*I147/10,0)*10,_xlfn.XLOOKUP([1]Parameters!B147,[1]Printers!L:L,[1]Printers!P:P,,0)),"")</f>
        <v/>
      </c>
      <c r="K147">
        <f>IF(SUM(E147:J147)&lt;&gt;0,VLOOKUP(A147,[1]!T_Printers[#Data],10,FALSE)+VLOOKUP(C147,[1]!T_Resins[#Data],10,FALSE),"")</f>
        <v>4</v>
      </c>
      <c r="L147">
        <f>IF(SUM(E147:J147)&lt;&gt;0,VLOOKUP(A147,[1]!T_Printers[#Data],11,FALSE),"")</f>
        <v>5</v>
      </c>
      <c r="M147">
        <f>IF(SUM(E147:J147)&lt;&gt;0,VLOOKUP(C147,[1]!T_Resins[#Data],8,FALSE),"")</f>
        <v>120</v>
      </c>
      <c r="N147">
        <f>IF(_xlfn.XLOOKUP(B147,[1]Printers!$L:$L,[1]Printers!$R:$R,0,0)&gt;0,[1]Parameters!M147,IF(SUM(E147:J147)&lt;&gt;0,VLOOKUP(C147,[1]!T_Resins[#Data],9,FALSE),""))</f>
        <v>180</v>
      </c>
      <c r="O147" t="str">
        <f t="shared" si="2"/>
        <v>AnycubicPhotonM3</v>
      </c>
    </row>
    <row r="148" spans="1:15" x14ac:dyDescent="0.25">
      <c r="A148" t="str">
        <f t="array" ref="A148">IF(ROW()-1&gt;COUNTA([1]!T_Printers[Printers])*COUNTA([1]!T_Resins[Resins]),"",INDEX([1]!T_Printers[Printers],INT((ROW()-2)/COUNTA([1]!T_Resins[Resins])+1)))</f>
        <v>Anycubic Photon M3</v>
      </c>
      <c r="B148" t="str">
        <f>_xlfn.XLOOKUP(A148,[1]!T_Printers[Printers],[1]!T_Printers[Icon link],,0)</f>
        <v>AnycubicPhotonM3</v>
      </c>
      <c r="C148" t="str">
        <f t="array" ref="C148">IF(ROW()-1&gt;COUNTA([1]!T_Printers[Printers])*COUNTA([1]!T_Resins[Resins]),"",INDEX([1]!T_Resins[Resins],MOD(ROW()-2,COUNTA([1]!T_Resins[Resins]))+1))</f>
        <v>Dental Peach</v>
      </c>
      <c r="D148">
        <f>IF(SUM(E148:J148)&lt;&gt;0,IF(ROW()-1&gt;COUNTA([1]!T_Printers[Printers])*COUNTA([1]!T_Resins[Resins]),"",2),"")</f>
        <v>2</v>
      </c>
      <c r="E148" cm="1">
        <f t="array" ref="E148">IFERROR(IF(ROW()-1&gt;COUNTA([1]!T_Printers[Printers])*COUNTA([1]!T_Resins[Resins]),"",_xlfn.IFS(ROUND(VLOOKUP(C148,[1]!T_Resins[#Data],2,FALSE)/VLOOKUP(A148,[1]!T_Printers[#Data],5,FALSE),1)&lt;=_xlfn.XLOOKUP(B148,[1]Printers!L:L,[1]Printers!O:O,1,0,),ROUND(VLOOKUP(C148,[1]!T_Resins[#Data],2,FALSE)/VLOOKUP(A148,[1]!T_Printers[#Data],5,FALSE),1),ROUND(VLOOKUP(C148,[1]!T_Resins[#Data],2,FALSE)/VLOOKUP(A148,[1]!T_Printers[#Data],5,FALSE),1)&gt;_xlfn.XLOOKUP(B148,[1]Printers!L:L,[1]Printers!O:O,1,0,),10)),"Используйте слой 100 мкм")</f>
        <v>3.1</v>
      </c>
      <c r="F148">
        <f>IFERROR(IF(ROUND(_xlfn.XLOOKUP([1]Parameters!B148,[1]Printers!L:L,[1]Printers!Q:Q,,0)*E148/10,0)*10&lt;_xlfn.XLOOKUP([1]Parameters!B148,[1]Printers!L:L,[1]Printers!P:P,,0),ROUND(_xlfn.XLOOKUP([1]Parameters!B148,[1]Printers!L:L,[1]Printers!Q:Q,,0)*E148/10,0)*10,_xlfn.XLOOKUP([1]Parameters!B148,[1]Printers!L:L,[1]Printers!P:P,,0)),"")</f>
        <v>30</v>
      </c>
      <c r="G148" cm="1">
        <f t="array" ref="G148">IFERROR(IF(ROW()-1&gt;COUNTA([1]!T_Printers[Printers])*COUNTA([1]!T_Resins[Resins]),"",_xlfn.IFS(ROUND(VLOOKUP(C148,[1]!T_Resins[#Data],3,FALSE)/VLOOKUP(A148,[1]!T_Printers[#Data],5,FALSE),1)&lt;=_xlfn.XLOOKUP(B148,[1]Printers!L:L,[1]Printers!O:O,1,0,),ROUND(VLOOKUP(C148,[1]!T_Resins[#Data],3,FALSE)/VLOOKUP(A148,[1]!T_Printers[#Data],5,FALSE),1),ROUND(VLOOKUP(C148,[1]!T_Resins[#Data],3,FALSE)/VLOOKUP(A148,[1]!T_Printers[#Data],5,FALSE),1)&gt;_xlfn.XLOOKUP(B148,[1]Printers!L:L,[1]Printers!O:O,1,0,),10)),"")</f>
        <v>4.0999999999999996</v>
      </c>
      <c r="H148">
        <f>IFERROR(IF(ROUND(_xlfn.XLOOKUP([1]Parameters!B148,[1]Printers!L:L,[1]Printers!Q:Q,,0)*G148/10,0)*10&lt;_xlfn.XLOOKUP([1]Parameters!B148,[1]Printers!L:L,[1]Printers!P:P,,0),ROUND(_xlfn.XLOOKUP([1]Parameters!B148,[1]Printers!L:L,[1]Printers!Q:Q,,0)*G148/10,0)*10,_xlfn.XLOOKUP([1]Parameters!B148,[1]Printers!L:L,[1]Printers!P:P,,0)),"")</f>
        <v>40</v>
      </c>
      <c r="I148" s="3" t="str" cm="1">
        <f t="array" ref="I148">IFERROR(IF(ROW()-1&gt;COUNTA([1]!T_Printers[Printers])*COUNTA([1]!T_Resins[Resins]),"",_xlfn.IFS(ROUND(VLOOKUP(C148,[1]!T_Resins[#Data],4,FALSE)/VLOOKUP(A148,[1]!T_Printers[#Data],5,FALSE),1)&lt;=_xlfn.XLOOKUP(B148,[1]Printers!L:L,[1]Printers!O:O,1,0,),ROUND(VLOOKUP(C148,[1]!T_Resins[#Data],4,FALSE)/VLOOKUP(A148,[1]!T_Printers[#Data],5,FALSE),1),ROUND(VLOOKUP(C148,[1]!T_Resins[#Data],4,FALSE)/VLOOKUP(A148,[1]!T_Printers[#Data],5,FALSE),1)&gt;_xlfn.XLOOKUP(B148,[1]Printers!L:L,[1]Printers!O:O,1,0,),"")),"")</f>
        <v/>
      </c>
      <c r="J148" t="str">
        <f>IFERROR(IF(ROUND(_xlfn.XLOOKUP([1]Parameters!B148,[1]Printers!L:L,[1]Printers!Q:Q,,0)*I148/10,0)*10&lt;_xlfn.XLOOKUP([1]Parameters!B148,[1]Printers!L:L,[1]Printers!P:P,,0),ROUND(_xlfn.XLOOKUP([1]Parameters!B148,[1]Printers!L:L,[1]Printers!Q:Q,,0)*I148/10,0)*10,_xlfn.XLOOKUP([1]Parameters!B148,[1]Printers!L:L,[1]Printers!P:P,,0)),"")</f>
        <v/>
      </c>
      <c r="K148">
        <f>IF(SUM(E148:J148)&lt;&gt;0,VLOOKUP(A148,[1]!T_Printers[#Data],10,FALSE)+VLOOKUP(C148,[1]!T_Resins[#Data],10,FALSE),"")</f>
        <v>4</v>
      </c>
      <c r="L148">
        <f>IF(SUM(E148:J148)&lt;&gt;0,VLOOKUP(A148,[1]!T_Printers[#Data],11,FALSE),"")</f>
        <v>5</v>
      </c>
      <c r="M148">
        <f>IF(SUM(E148:J148)&lt;&gt;0,VLOOKUP(C148,[1]!T_Resins[#Data],8,FALSE),"")</f>
        <v>120</v>
      </c>
      <c r="N148">
        <f>IF(_xlfn.XLOOKUP(B148,[1]Printers!$L:$L,[1]Printers!$R:$R,0,0)&gt;0,[1]Parameters!M148,IF(SUM(E148:J148)&lt;&gt;0,VLOOKUP(C148,[1]!T_Resins[#Data],9,FALSE),""))</f>
        <v>180</v>
      </c>
      <c r="O148" t="str">
        <f t="shared" si="2"/>
        <v>AnycubicPhotonM3</v>
      </c>
    </row>
    <row r="149" spans="1:15" x14ac:dyDescent="0.25">
      <c r="A149" t="str">
        <f t="array" ref="A149">IF(ROW()-1&gt;COUNTA([1]!T_Printers[Printers])*COUNTA([1]!T_Resins[Resins]),"",INDEX([1]!T_Printers[Printers],INT((ROW()-2)/COUNTA([1]!T_Resins[Resins])+1)))</f>
        <v>Anycubic Photon M3</v>
      </c>
      <c r="B149" t="str">
        <f>_xlfn.XLOOKUP(A149,[1]!T_Printers[Printers],[1]!T_Printers[Icon link],,0)</f>
        <v>AnycubicPhotonM3</v>
      </c>
      <c r="C149" t="str">
        <f t="array" ref="C149">IF(ROW()-1&gt;COUNTA([1]!T_Printers[Printers])*COUNTA([1]!T_Resins[Resins]),"",INDEX([1]!T_Resins[Resins],MOD(ROW()-2,COUNTA([1]!T_Resins[Resins]))+1))</f>
        <v>Dental Pink</v>
      </c>
      <c r="D149">
        <f>IF(SUM(E149:J149)&lt;&gt;0,IF(ROW()-1&gt;COUNTA([1]!T_Printers[Printers])*COUNTA([1]!T_Resins[Resins]),"",2),"")</f>
        <v>2</v>
      </c>
      <c r="E149" cm="1">
        <f t="array" ref="E149">IFERROR(IF(ROW()-1&gt;COUNTA([1]!T_Printers[Printers])*COUNTA([1]!T_Resins[Resins]),"",_xlfn.IFS(ROUND(VLOOKUP(C149,[1]!T_Resins[#Data],2,FALSE)/VLOOKUP(A149,[1]!T_Printers[#Data],5,FALSE),1)&lt;=_xlfn.XLOOKUP(B149,[1]Printers!L:L,[1]Printers!O:O,1,0,),ROUND(VLOOKUP(C149,[1]!T_Resins[#Data],2,FALSE)/VLOOKUP(A149,[1]!T_Printers[#Data],5,FALSE),1),ROUND(VLOOKUP(C149,[1]!T_Resins[#Data],2,FALSE)/VLOOKUP(A149,[1]!T_Printers[#Data],5,FALSE),1)&gt;_xlfn.XLOOKUP(B149,[1]Printers!L:L,[1]Printers!O:O,1,0,),10)),"Используйте слой 100 мкм")</f>
        <v>2</v>
      </c>
      <c r="F149">
        <f>IFERROR(IF(ROUND(_xlfn.XLOOKUP([1]Parameters!B149,[1]Printers!L:L,[1]Printers!Q:Q,,0)*E149/10,0)*10&lt;_xlfn.XLOOKUP([1]Parameters!B149,[1]Printers!L:L,[1]Printers!P:P,,0),ROUND(_xlfn.XLOOKUP([1]Parameters!B149,[1]Printers!L:L,[1]Printers!Q:Q,,0)*E149/10,0)*10,_xlfn.XLOOKUP([1]Parameters!B149,[1]Printers!L:L,[1]Printers!P:P,,0)),"")</f>
        <v>20</v>
      </c>
      <c r="G149" cm="1">
        <f t="array" ref="G149">IFERROR(IF(ROW()-1&gt;COUNTA([1]!T_Printers[Printers])*COUNTA([1]!T_Resins[Resins]),"",_xlfn.IFS(ROUND(VLOOKUP(C149,[1]!T_Resins[#Data],3,FALSE)/VLOOKUP(A149,[1]!T_Printers[#Data],5,FALSE),1)&lt;=_xlfn.XLOOKUP(B149,[1]Printers!L:L,[1]Printers!O:O,1,0,),ROUND(VLOOKUP(C149,[1]!T_Resins[#Data],3,FALSE)/VLOOKUP(A149,[1]!T_Printers[#Data],5,FALSE),1),ROUND(VLOOKUP(C149,[1]!T_Resins[#Data],3,FALSE)/VLOOKUP(A149,[1]!T_Printers[#Data],5,FALSE),1)&gt;_xlfn.XLOOKUP(B149,[1]Printers!L:L,[1]Printers!O:O,1,0,),10)),"")</f>
        <v>2.6</v>
      </c>
      <c r="H149">
        <f>IFERROR(IF(ROUND(_xlfn.XLOOKUP([1]Parameters!B149,[1]Printers!L:L,[1]Printers!Q:Q,,0)*G149/10,0)*10&lt;_xlfn.XLOOKUP([1]Parameters!B149,[1]Printers!L:L,[1]Printers!P:P,,0),ROUND(_xlfn.XLOOKUP([1]Parameters!B149,[1]Printers!L:L,[1]Printers!Q:Q,,0)*G149/10,0)*10,_xlfn.XLOOKUP([1]Parameters!B149,[1]Printers!L:L,[1]Printers!P:P,,0)),"")</f>
        <v>20</v>
      </c>
      <c r="I149" s="3" t="str" cm="1">
        <f t="array" ref="I149">IFERROR(IF(ROW()-1&gt;COUNTA([1]!T_Printers[Printers])*COUNTA([1]!T_Resins[Resins]),"",_xlfn.IFS(ROUND(VLOOKUP(C149,[1]!T_Resins[#Data],4,FALSE)/VLOOKUP(A149,[1]!T_Printers[#Data],5,FALSE),1)&lt;=_xlfn.XLOOKUP(B149,[1]Printers!L:L,[1]Printers!O:O,1,0,),ROUND(VLOOKUP(C149,[1]!T_Resins[#Data],4,FALSE)/VLOOKUP(A149,[1]!T_Printers[#Data],5,FALSE),1),ROUND(VLOOKUP(C149,[1]!T_Resins[#Data],4,FALSE)/VLOOKUP(A149,[1]!T_Printers[#Data],5,FALSE),1)&gt;_xlfn.XLOOKUP(B149,[1]Printers!L:L,[1]Printers!O:O,1,0,),"")),"")</f>
        <v/>
      </c>
      <c r="J149" t="str">
        <f>IFERROR(IF(ROUND(_xlfn.XLOOKUP([1]Parameters!B149,[1]Printers!L:L,[1]Printers!Q:Q,,0)*I149/10,0)*10&lt;_xlfn.XLOOKUP([1]Parameters!B149,[1]Printers!L:L,[1]Printers!P:P,,0),ROUND(_xlfn.XLOOKUP([1]Parameters!B149,[1]Printers!L:L,[1]Printers!Q:Q,,0)*I149/10,0)*10,_xlfn.XLOOKUP([1]Parameters!B149,[1]Printers!L:L,[1]Printers!P:P,,0)),"")</f>
        <v/>
      </c>
      <c r="K149">
        <f>IF(SUM(E149:J149)&lt;&gt;0,VLOOKUP(A149,[1]!T_Printers[#Data],10,FALSE)+VLOOKUP(C149,[1]!T_Resins[#Data],10,FALSE),"")</f>
        <v>3</v>
      </c>
      <c r="L149">
        <f>IF(SUM(E149:J149)&lt;&gt;0,VLOOKUP(A149,[1]!T_Printers[#Data],11,FALSE),"")</f>
        <v>5</v>
      </c>
      <c r="M149">
        <f>IF(SUM(E149:J149)&lt;&gt;0,VLOOKUP(C149,[1]!T_Resins[#Data],8,FALSE),"")</f>
        <v>120</v>
      </c>
      <c r="N149">
        <f>IF(_xlfn.XLOOKUP(B149,[1]Printers!$L:$L,[1]Printers!$R:$R,0,0)&gt;0,[1]Parameters!M149,IF(SUM(E149:J149)&lt;&gt;0,VLOOKUP(C149,[1]!T_Resins[#Data],9,FALSE),""))</f>
        <v>180</v>
      </c>
      <c r="O149" t="str">
        <f t="shared" si="2"/>
        <v>AnycubicPhotonM3</v>
      </c>
    </row>
    <row r="150" spans="1:15" x14ac:dyDescent="0.25">
      <c r="A150" t="str">
        <f t="array" ref="A150">IF(ROW()-1&gt;COUNTA([1]!T_Printers[Printers])*COUNTA([1]!T_Resins[Resins]),"",INDEX([1]!T_Printers[Printers],INT((ROW()-2)/COUNTA([1]!T_Resins[Resins])+1)))</f>
        <v>Anycubic Photon M3</v>
      </c>
      <c r="B150" t="str">
        <f>_xlfn.XLOOKUP(A150,[1]!T_Printers[Printers],[1]!T_Printers[Icon link],,0)</f>
        <v>AnycubicPhotonM3</v>
      </c>
      <c r="C150" t="str">
        <f t="array" ref="C150">IF(ROW()-1&gt;COUNTA([1]!T_Printers[Printers])*COUNTA([1]!T_Resins[Resins]),"",INDEX([1]!T_Resins[Resins],MOD(ROW()-2,COUNTA([1]!T_Resins[Resins]))+1))</f>
        <v>Dental Soft Pink</v>
      </c>
      <c r="D150">
        <f>IF(SUM(E150:J150)&lt;&gt;0,IF(ROW()-1&gt;COUNTA([1]!T_Printers[Printers])*COUNTA([1]!T_Resins[Resins]),"",2),"")</f>
        <v>2</v>
      </c>
      <c r="E150" cm="1">
        <f t="array" ref="E150">IFERROR(IF(ROW()-1&gt;COUNTA([1]!T_Printers[Printers])*COUNTA([1]!T_Resins[Resins]),"",_xlfn.IFS(ROUND(VLOOKUP(C150,[1]!T_Resins[#Data],2,FALSE)/VLOOKUP(A150,[1]!T_Printers[#Data],5,FALSE),1)&lt;=_xlfn.XLOOKUP(B150,[1]Printers!L:L,[1]Printers!O:O,1,0,),ROUND(VLOOKUP(C150,[1]!T_Resins[#Data],2,FALSE)/VLOOKUP(A150,[1]!T_Printers[#Data],5,FALSE),1),ROUND(VLOOKUP(C150,[1]!T_Resins[#Data],2,FALSE)/VLOOKUP(A150,[1]!T_Printers[#Data],5,FALSE),1)&gt;_xlfn.XLOOKUP(B150,[1]Printers!L:L,[1]Printers!O:O,1,0,),10)),"Используйте слой 100 мкм")</f>
        <v>2.9</v>
      </c>
      <c r="F150">
        <f>IFERROR(IF(ROUND(_xlfn.XLOOKUP([1]Parameters!B150,[1]Printers!L:L,[1]Printers!Q:Q,,0)*E150/10,0)*10&lt;_xlfn.XLOOKUP([1]Parameters!B150,[1]Printers!L:L,[1]Printers!P:P,,0),ROUND(_xlfn.XLOOKUP([1]Parameters!B150,[1]Printers!L:L,[1]Printers!Q:Q,,0)*E150/10,0)*10,_xlfn.XLOOKUP([1]Parameters!B150,[1]Printers!L:L,[1]Printers!P:P,,0)),"")</f>
        <v>30</v>
      </c>
      <c r="G150" cm="1">
        <f t="array" ref="G150">IFERROR(IF(ROW()-1&gt;COUNTA([1]!T_Printers[Printers])*COUNTA([1]!T_Resins[Resins]),"",_xlfn.IFS(ROUND(VLOOKUP(C150,[1]!T_Resins[#Data],3,FALSE)/VLOOKUP(A150,[1]!T_Printers[#Data],5,FALSE),1)&lt;=_xlfn.XLOOKUP(B150,[1]Printers!L:L,[1]Printers!O:O,1,0,),ROUND(VLOOKUP(C150,[1]!T_Resins[#Data],3,FALSE)/VLOOKUP(A150,[1]!T_Printers[#Data],5,FALSE),1),ROUND(VLOOKUP(C150,[1]!T_Resins[#Data],3,FALSE)/VLOOKUP(A150,[1]!T_Printers[#Data],5,FALSE),1)&gt;_xlfn.XLOOKUP(B150,[1]Printers!L:L,[1]Printers!O:O,1,0,),10)),"")</f>
        <v>3.8</v>
      </c>
      <c r="H150">
        <f>IFERROR(IF(ROUND(_xlfn.XLOOKUP([1]Parameters!B150,[1]Printers!L:L,[1]Printers!Q:Q,,0)*G150/10,0)*10&lt;_xlfn.XLOOKUP([1]Parameters!B150,[1]Printers!L:L,[1]Printers!P:P,,0),ROUND(_xlfn.XLOOKUP([1]Parameters!B150,[1]Printers!L:L,[1]Printers!Q:Q,,0)*G150/10,0)*10,_xlfn.XLOOKUP([1]Parameters!B150,[1]Printers!L:L,[1]Printers!P:P,,0)),"")</f>
        <v>30</v>
      </c>
      <c r="I150" s="3" t="str" cm="1">
        <f t="array" ref="I150">IFERROR(IF(ROW()-1&gt;COUNTA([1]!T_Printers[Printers])*COUNTA([1]!T_Resins[Resins]),"",_xlfn.IFS(ROUND(VLOOKUP(C150,[1]!T_Resins[#Data],4,FALSE)/VLOOKUP(A150,[1]!T_Printers[#Data],5,FALSE),1)&lt;=_xlfn.XLOOKUP(B150,[1]Printers!L:L,[1]Printers!O:O,1,0,),ROUND(VLOOKUP(C150,[1]!T_Resins[#Data],4,FALSE)/VLOOKUP(A150,[1]!T_Printers[#Data],5,FALSE),1),ROUND(VLOOKUP(C150,[1]!T_Resins[#Data],4,FALSE)/VLOOKUP(A150,[1]!T_Printers[#Data],5,FALSE),1)&gt;_xlfn.XLOOKUP(B150,[1]Printers!L:L,[1]Printers!O:O,1,0,),"")),"")</f>
        <v/>
      </c>
      <c r="J150" t="str">
        <f>IFERROR(IF(ROUND(_xlfn.XLOOKUP([1]Parameters!B150,[1]Printers!L:L,[1]Printers!Q:Q,,0)*I150/10,0)*10&lt;_xlfn.XLOOKUP([1]Parameters!B150,[1]Printers!L:L,[1]Printers!P:P,,0),ROUND(_xlfn.XLOOKUP([1]Parameters!B150,[1]Printers!L:L,[1]Printers!Q:Q,,0)*I150/10,0)*10,_xlfn.XLOOKUP([1]Parameters!B150,[1]Printers!L:L,[1]Printers!P:P,,0)),"")</f>
        <v/>
      </c>
      <c r="K150">
        <f>IF(SUM(E150:J150)&lt;&gt;0,VLOOKUP(A150,[1]!T_Printers[#Data],10,FALSE)+VLOOKUP(C150,[1]!T_Resins[#Data],10,FALSE),"")</f>
        <v>3</v>
      </c>
      <c r="L150">
        <f>IF(SUM(E150:J150)&lt;&gt;0,VLOOKUP(A150,[1]!T_Printers[#Data],11,FALSE),"")</f>
        <v>5</v>
      </c>
      <c r="M150">
        <f>IF(SUM(E150:J150)&lt;&gt;0,VLOOKUP(C150,[1]!T_Resins[#Data],8,FALSE),"")</f>
        <v>60</v>
      </c>
      <c r="N150">
        <f>IF(_xlfn.XLOOKUP(B150,[1]Printers!$L:$L,[1]Printers!$R:$R,0,0)&gt;0,[1]Parameters!M150,IF(SUM(E150:J150)&lt;&gt;0,VLOOKUP(C150,[1]!T_Resins[#Data],9,FALSE),""))</f>
        <v>60</v>
      </c>
      <c r="O150" t="str">
        <f t="shared" si="2"/>
        <v>AnycubicPhotonM3</v>
      </c>
    </row>
    <row r="151" spans="1:15" x14ac:dyDescent="0.25">
      <c r="A151" t="str">
        <f t="array" ref="A151">IF(ROW()-1&gt;COUNTA([1]!T_Printers[Printers])*COUNTA([1]!T_Resins[Resins]),"",INDEX([1]!T_Printers[Printers],INT((ROW()-2)/COUNTA([1]!T_Resins[Resins])+1)))</f>
        <v>Anycubic Photon M3</v>
      </c>
      <c r="B151" t="str">
        <f>_xlfn.XLOOKUP(A151,[1]!T_Printers[Printers],[1]!T_Printers[Icon link],,0)</f>
        <v>AnycubicPhotonM3</v>
      </c>
      <c r="C151" t="str">
        <f t="array" ref="C151">IF(ROW()-1&gt;COUNTA([1]!T_Printers[Printers])*COUNTA([1]!T_Resins[Resins]),"",INDEX([1]!T_Resins[Resins],MOD(ROW()-2,COUNTA([1]!T_Resins[Resins]))+1))</f>
        <v>Dental Sand A1-A2</v>
      </c>
      <c r="D151">
        <f>IF(SUM(E151:J151)&lt;&gt;0,IF(ROW()-1&gt;COUNTA([1]!T_Printers[Printers])*COUNTA([1]!T_Resins[Resins]),"",2),"")</f>
        <v>2</v>
      </c>
      <c r="E151" cm="1">
        <f t="array" ref="E151">IFERROR(IF(ROW()-1&gt;COUNTA([1]!T_Printers[Printers])*COUNTA([1]!T_Resins[Resins]),"",_xlfn.IFS(ROUND(VLOOKUP(C151,[1]!T_Resins[#Data],2,FALSE)/VLOOKUP(A151,[1]!T_Printers[#Data],5,FALSE),1)&lt;=_xlfn.XLOOKUP(B151,[1]Printers!L:L,[1]Printers!O:O,1,0,),ROUND(VLOOKUP(C151,[1]!T_Resins[#Data],2,FALSE)/VLOOKUP(A151,[1]!T_Printers[#Data],5,FALSE),1),ROUND(VLOOKUP(C151,[1]!T_Resins[#Data],2,FALSE)/VLOOKUP(A151,[1]!T_Printers[#Data],5,FALSE),1)&gt;_xlfn.XLOOKUP(B151,[1]Printers!L:L,[1]Printers!O:O,1,0,),10)),"Используйте слой 100 мкм")</f>
        <v>1.7</v>
      </c>
      <c r="F151">
        <f>IFERROR(IF(ROUND(_xlfn.XLOOKUP([1]Parameters!B151,[1]Printers!L:L,[1]Printers!Q:Q,,0)*E151/10,0)*10&lt;_xlfn.XLOOKUP([1]Parameters!B151,[1]Printers!L:L,[1]Printers!P:P,,0),ROUND(_xlfn.XLOOKUP([1]Parameters!B151,[1]Printers!L:L,[1]Printers!Q:Q,,0)*E151/10,0)*10,_xlfn.XLOOKUP([1]Parameters!B151,[1]Printers!L:L,[1]Printers!P:P,,0)),"")</f>
        <v>20</v>
      </c>
      <c r="G151" cm="1">
        <f t="array" ref="G151">IFERROR(IF(ROW()-1&gt;COUNTA([1]!T_Printers[Printers])*COUNTA([1]!T_Resins[Resins]),"",_xlfn.IFS(ROUND(VLOOKUP(C151,[1]!T_Resins[#Data],3,FALSE)/VLOOKUP(A151,[1]!T_Printers[#Data],5,FALSE),1)&lt;=_xlfn.XLOOKUP(B151,[1]Printers!L:L,[1]Printers!O:O,1,0,),ROUND(VLOOKUP(C151,[1]!T_Resins[#Data],3,FALSE)/VLOOKUP(A151,[1]!T_Printers[#Data],5,FALSE),1),ROUND(VLOOKUP(C151,[1]!T_Resins[#Data],3,FALSE)/VLOOKUP(A151,[1]!T_Printers[#Data],5,FALSE),1)&gt;_xlfn.XLOOKUP(B151,[1]Printers!L:L,[1]Printers!O:O,1,0,),10)),"")</f>
        <v>2.2000000000000002</v>
      </c>
      <c r="H151">
        <f>IFERROR(IF(ROUND(_xlfn.XLOOKUP([1]Parameters!B151,[1]Printers!L:L,[1]Printers!Q:Q,,0)*G151/10,0)*10&lt;_xlfn.XLOOKUP([1]Parameters!B151,[1]Printers!L:L,[1]Printers!P:P,,0),ROUND(_xlfn.XLOOKUP([1]Parameters!B151,[1]Printers!L:L,[1]Printers!Q:Q,,0)*G151/10,0)*10,_xlfn.XLOOKUP([1]Parameters!B151,[1]Printers!L:L,[1]Printers!P:P,,0)),"")</f>
        <v>20</v>
      </c>
      <c r="I151" s="3" t="str" cm="1">
        <f t="array" ref="I151">IFERROR(IF(ROW()-1&gt;COUNTA([1]!T_Printers[Printers])*COUNTA([1]!T_Resins[Resins]),"",_xlfn.IFS(ROUND(VLOOKUP(C151,[1]!T_Resins[#Data],4,FALSE)/VLOOKUP(A151,[1]!T_Printers[#Data],5,FALSE),1)&lt;=_xlfn.XLOOKUP(B151,[1]Printers!L:L,[1]Printers!O:O,1,0,),ROUND(VLOOKUP(C151,[1]!T_Resins[#Data],4,FALSE)/VLOOKUP(A151,[1]!T_Printers[#Data],5,FALSE),1),ROUND(VLOOKUP(C151,[1]!T_Resins[#Data],4,FALSE)/VLOOKUP(A151,[1]!T_Printers[#Data],5,FALSE),1)&gt;_xlfn.XLOOKUP(B151,[1]Printers!L:L,[1]Printers!O:O,1,0,),"")),"")</f>
        <v/>
      </c>
      <c r="J151" t="str">
        <f>IFERROR(IF(ROUND(_xlfn.XLOOKUP([1]Parameters!B151,[1]Printers!L:L,[1]Printers!Q:Q,,0)*I151/10,0)*10&lt;_xlfn.XLOOKUP([1]Parameters!B151,[1]Printers!L:L,[1]Printers!P:P,,0),ROUND(_xlfn.XLOOKUP([1]Parameters!B151,[1]Printers!L:L,[1]Printers!Q:Q,,0)*I151/10,0)*10,_xlfn.XLOOKUP([1]Parameters!B151,[1]Printers!L:L,[1]Printers!P:P,,0)),"")</f>
        <v/>
      </c>
      <c r="K151">
        <f>IF(SUM(E151:J151)&lt;&gt;0,VLOOKUP(A151,[1]!T_Printers[#Data],10,FALSE)+VLOOKUP(C151,[1]!T_Resins[#Data],10,FALSE),"")</f>
        <v>4</v>
      </c>
      <c r="L151">
        <f>IF(SUM(E151:J151)&lt;&gt;0,VLOOKUP(A151,[1]!T_Printers[#Data],11,FALSE),"")</f>
        <v>5</v>
      </c>
      <c r="M151">
        <f>IF(SUM(E151:J151)&lt;&gt;0,VLOOKUP(C151,[1]!T_Resins[#Data],8,FALSE),"")</f>
        <v>120</v>
      </c>
      <c r="N151">
        <f>IF(_xlfn.XLOOKUP(B151,[1]Printers!$L:$L,[1]Printers!$R:$R,0,0)&gt;0,[1]Parameters!M151,IF(SUM(E151:J151)&lt;&gt;0,VLOOKUP(C151,[1]!T_Resins[#Data],9,FALSE),""))</f>
        <v>180</v>
      </c>
      <c r="O151" t="str">
        <f t="shared" si="2"/>
        <v>AnycubicPhotonM3</v>
      </c>
    </row>
    <row r="152" spans="1:15" x14ac:dyDescent="0.25">
      <c r="A152" t="str">
        <f t="array" ref="A152">IF(ROW()-1&gt;COUNTA([1]!T_Printers[Printers])*COUNTA([1]!T_Resins[Resins]),"",INDEX([1]!T_Printers[Printers],INT((ROW()-2)/COUNTA([1]!T_Resins[Resins])+1)))</f>
        <v>Anycubic Photon M3</v>
      </c>
      <c r="B152" t="str">
        <f>_xlfn.XLOOKUP(A152,[1]!T_Printers[Printers],[1]!T_Printers[Icon link],,0)</f>
        <v>AnycubicPhotonM3</v>
      </c>
      <c r="C152" t="str">
        <f t="array" ref="C152">IF(ROW()-1&gt;COUNTA([1]!T_Printers[Printers])*COUNTA([1]!T_Resins[Resins]),"",INDEX([1]!T_Resins[Resins],MOD(ROW()-2,COUNTA([1]!T_Resins[Resins]))+1))</f>
        <v xml:space="preserve">Dental Sand A1-A2 (Обновленная версия) </v>
      </c>
      <c r="D152">
        <f>IF(SUM(E152:J152)&lt;&gt;0,IF(ROW()-1&gt;COUNTA([1]!T_Printers[Printers])*COUNTA([1]!T_Resins[Resins]),"",2),"")</f>
        <v>2</v>
      </c>
      <c r="E152" cm="1">
        <f t="array" ref="E152">IFERROR(IF(ROW()-1&gt;COUNTA([1]!T_Printers[Printers])*COUNTA([1]!T_Resins[Resins]),"",_xlfn.IFS(ROUND(VLOOKUP(C152,[1]!T_Resins[#Data],2,FALSE)/VLOOKUP(A152,[1]!T_Printers[#Data],5,FALSE),1)&lt;=_xlfn.XLOOKUP(B152,[1]Printers!L:L,[1]Printers!O:O,1,0,),ROUND(VLOOKUP(C152,[1]!T_Resins[#Data],2,FALSE)/VLOOKUP(A152,[1]!T_Printers[#Data],5,FALSE),1),ROUND(VLOOKUP(C152,[1]!T_Resins[#Data],2,FALSE)/VLOOKUP(A152,[1]!T_Printers[#Data],5,FALSE),1)&gt;_xlfn.XLOOKUP(B152,[1]Printers!L:L,[1]Printers!O:O,1,0,),10)),"Используйте слой 100 мкм")</f>
        <v>4.5</v>
      </c>
      <c r="F152">
        <f>IFERROR(IF(ROUND(_xlfn.XLOOKUP([1]Parameters!B152,[1]Printers!L:L,[1]Printers!Q:Q,,0)*E152/10,0)*10&lt;_xlfn.XLOOKUP([1]Parameters!B152,[1]Printers!L:L,[1]Printers!P:P,,0),ROUND(_xlfn.XLOOKUP([1]Parameters!B152,[1]Printers!L:L,[1]Printers!Q:Q,,0)*E152/10,0)*10,_xlfn.XLOOKUP([1]Parameters!B152,[1]Printers!L:L,[1]Printers!P:P,,0)),"")</f>
        <v>40</v>
      </c>
      <c r="G152" cm="1">
        <f t="array" ref="G152">IFERROR(IF(ROW()-1&gt;COUNTA([1]!T_Printers[Printers])*COUNTA([1]!T_Resins[Resins]),"",_xlfn.IFS(ROUND(VLOOKUP(C152,[1]!T_Resins[#Data],3,FALSE)/VLOOKUP(A152,[1]!T_Printers[#Data],5,FALSE),1)&lt;=_xlfn.XLOOKUP(B152,[1]Printers!L:L,[1]Printers!O:O,1,0,),ROUND(VLOOKUP(C152,[1]!T_Resins[#Data],3,FALSE)/VLOOKUP(A152,[1]!T_Printers[#Data],5,FALSE),1),ROUND(VLOOKUP(C152,[1]!T_Resins[#Data],3,FALSE)/VLOOKUP(A152,[1]!T_Printers[#Data],5,FALSE),1)&gt;_xlfn.XLOOKUP(B152,[1]Printers!L:L,[1]Printers!O:O,1,0,),10)),"")</f>
        <v>4.7</v>
      </c>
      <c r="H152">
        <f>IFERROR(IF(ROUND(_xlfn.XLOOKUP([1]Parameters!B152,[1]Printers!L:L,[1]Printers!Q:Q,,0)*G152/10,0)*10&lt;_xlfn.XLOOKUP([1]Parameters!B152,[1]Printers!L:L,[1]Printers!P:P,,0),ROUND(_xlfn.XLOOKUP([1]Parameters!B152,[1]Printers!L:L,[1]Printers!Q:Q,,0)*G152/10,0)*10,_xlfn.XLOOKUP([1]Parameters!B152,[1]Printers!L:L,[1]Printers!P:P,,0)),"")</f>
        <v>40</v>
      </c>
      <c r="I152" s="3" t="str" cm="1">
        <f t="array" ref="I152">IFERROR(IF(ROW()-1&gt;COUNTA([1]!T_Printers[Printers])*COUNTA([1]!T_Resins[Resins]),"",_xlfn.IFS(ROUND(VLOOKUP(C152,[1]!T_Resins[#Data],4,FALSE)/VLOOKUP(A152,[1]!T_Printers[#Data],5,FALSE),1)&lt;=_xlfn.XLOOKUP(B152,[1]Printers!L:L,[1]Printers!O:O,1,0,),ROUND(VLOOKUP(C152,[1]!T_Resins[#Data],4,FALSE)/VLOOKUP(A152,[1]!T_Printers[#Data],5,FALSE),1),ROUND(VLOOKUP(C152,[1]!T_Resins[#Data],4,FALSE)/VLOOKUP(A152,[1]!T_Printers[#Data],5,FALSE),1)&gt;_xlfn.XLOOKUP(B152,[1]Printers!L:L,[1]Printers!O:O,1,0,),"")),"")</f>
        <v/>
      </c>
      <c r="J152" t="str">
        <f>IFERROR(IF(ROUND(_xlfn.XLOOKUP([1]Parameters!B152,[1]Printers!L:L,[1]Printers!Q:Q,,0)*I152/10,0)*10&lt;_xlfn.XLOOKUP([1]Parameters!B152,[1]Printers!L:L,[1]Printers!P:P,,0),ROUND(_xlfn.XLOOKUP([1]Parameters!B152,[1]Printers!L:L,[1]Printers!Q:Q,,0)*I152/10,0)*10,_xlfn.XLOOKUP([1]Parameters!B152,[1]Printers!L:L,[1]Printers!P:P,,0)),"")</f>
        <v/>
      </c>
      <c r="K152">
        <f>IF(SUM(E152:J152)&lt;&gt;0,VLOOKUP(A152,[1]!T_Printers[#Data],10,FALSE)+VLOOKUP(C152,[1]!T_Resins[#Data],10,FALSE),"")</f>
        <v>4</v>
      </c>
      <c r="L152">
        <f>IF(SUM(E152:J152)&lt;&gt;0,VLOOKUP(A152,[1]!T_Printers[#Data],11,FALSE),"")</f>
        <v>5</v>
      </c>
      <c r="M152">
        <f>IF(SUM(E152:J152)&lt;&gt;0,VLOOKUP(C152,[1]!T_Resins[#Data],8,FALSE),"")</f>
        <v>120</v>
      </c>
      <c r="N152">
        <f>IF(_xlfn.XLOOKUP(B152,[1]Printers!$L:$L,[1]Printers!$R:$R,0,0)&gt;0,[1]Parameters!M152,IF(SUM(E152:J152)&lt;&gt;0,VLOOKUP(C152,[1]!T_Resins[#Data],9,FALSE),""))</f>
        <v>180</v>
      </c>
      <c r="O152" t="str">
        <f t="shared" si="2"/>
        <v>AnycubicPhotonM3</v>
      </c>
    </row>
    <row r="153" spans="1:15" x14ac:dyDescent="0.25">
      <c r="A153" t="str">
        <f t="array" ref="A153">IF(ROW()-1&gt;COUNTA([1]!T_Printers[Printers])*COUNTA([1]!T_Resins[Resins]),"",INDEX([1]!T_Printers[Printers],INT((ROW()-2)/COUNTA([1]!T_Resins[Resins])+1)))</f>
        <v>Anycubic Photon M3</v>
      </c>
      <c r="B153" t="str">
        <f>_xlfn.XLOOKUP(A153,[1]!T_Printers[Printers],[1]!T_Printers[Icon link],,0)</f>
        <v>AnycubicPhotonM3</v>
      </c>
      <c r="C153" t="str">
        <f t="array" ref="C153">IF(ROW()-1&gt;COUNTA([1]!T_Printers[Printers])*COUNTA([1]!T_Resins[Resins]),"",INDEX([1]!T_Resins[Resins],MOD(ROW()-2,COUNTA([1]!T_Resins[Resins]))+1))</f>
        <v>Dental Sand A3</v>
      </c>
      <c r="D153">
        <f>IF(SUM(E153:J153)&lt;&gt;0,IF(ROW()-1&gt;COUNTA([1]!T_Printers[Printers])*COUNTA([1]!T_Resins[Resins]),"",2),"")</f>
        <v>2</v>
      </c>
      <c r="E153" cm="1">
        <f t="array" ref="E153">IFERROR(IF(ROW()-1&gt;COUNTA([1]!T_Printers[Printers])*COUNTA([1]!T_Resins[Resins]),"",_xlfn.IFS(ROUND(VLOOKUP(C153,[1]!T_Resins[#Data],2,FALSE)/VLOOKUP(A153,[1]!T_Printers[#Data],5,FALSE),1)&lt;=_xlfn.XLOOKUP(B153,[1]Printers!L:L,[1]Printers!O:O,1,0,),ROUND(VLOOKUP(C153,[1]!T_Resins[#Data],2,FALSE)/VLOOKUP(A153,[1]!T_Printers[#Data],5,FALSE),1),ROUND(VLOOKUP(C153,[1]!T_Resins[#Data],2,FALSE)/VLOOKUP(A153,[1]!T_Printers[#Data],5,FALSE),1)&gt;_xlfn.XLOOKUP(B153,[1]Printers!L:L,[1]Printers!O:O,1,0,),10)),"Используйте слой 100 мкм")</f>
        <v>1.7</v>
      </c>
      <c r="F153">
        <f>IFERROR(IF(ROUND(_xlfn.XLOOKUP([1]Parameters!B153,[1]Printers!L:L,[1]Printers!Q:Q,,0)*E153/10,0)*10&lt;_xlfn.XLOOKUP([1]Parameters!B153,[1]Printers!L:L,[1]Printers!P:P,,0),ROUND(_xlfn.XLOOKUP([1]Parameters!B153,[1]Printers!L:L,[1]Printers!Q:Q,,0)*E153/10,0)*10,_xlfn.XLOOKUP([1]Parameters!B153,[1]Printers!L:L,[1]Printers!P:P,,0)),"")</f>
        <v>20</v>
      </c>
      <c r="G153" cm="1">
        <f t="array" ref="G153">IFERROR(IF(ROW()-1&gt;COUNTA([1]!T_Printers[Printers])*COUNTA([1]!T_Resins[Resins]),"",_xlfn.IFS(ROUND(VLOOKUP(C153,[1]!T_Resins[#Data],3,FALSE)/VLOOKUP(A153,[1]!T_Printers[#Data],5,FALSE),1)&lt;=_xlfn.XLOOKUP(B153,[1]Printers!L:L,[1]Printers!O:O,1,0,),ROUND(VLOOKUP(C153,[1]!T_Resins[#Data],3,FALSE)/VLOOKUP(A153,[1]!T_Printers[#Data],5,FALSE),1),ROUND(VLOOKUP(C153,[1]!T_Resins[#Data],3,FALSE)/VLOOKUP(A153,[1]!T_Printers[#Data],5,FALSE),1)&gt;_xlfn.XLOOKUP(B153,[1]Printers!L:L,[1]Printers!O:O,1,0,),10)),"")</f>
        <v>2.2000000000000002</v>
      </c>
      <c r="H153">
        <f>IFERROR(IF(ROUND(_xlfn.XLOOKUP([1]Parameters!B153,[1]Printers!L:L,[1]Printers!Q:Q,,0)*G153/10,0)*10&lt;_xlfn.XLOOKUP([1]Parameters!B153,[1]Printers!L:L,[1]Printers!P:P,,0),ROUND(_xlfn.XLOOKUP([1]Parameters!B153,[1]Printers!L:L,[1]Printers!Q:Q,,0)*G153/10,0)*10,_xlfn.XLOOKUP([1]Parameters!B153,[1]Printers!L:L,[1]Printers!P:P,,0)),"")</f>
        <v>20</v>
      </c>
      <c r="I153" s="3" t="str" cm="1">
        <f t="array" ref="I153">IFERROR(IF(ROW()-1&gt;COUNTA([1]!T_Printers[Printers])*COUNTA([1]!T_Resins[Resins]),"",_xlfn.IFS(ROUND(VLOOKUP(C153,[1]!T_Resins[#Data],4,FALSE)/VLOOKUP(A153,[1]!T_Printers[#Data],5,FALSE),1)&lt;=_xlfn.XLOOKUP(B153,[1]Printers!L:L,[1]Printers!O:O,1,0,),ROUND(VLOOKUP(C153,[1]!T_Resins[#Data],4,FALSE)/VLOOKUP(A153,[1]!T_Printers[#Data],5,FALSE),1),ROUND(VLOOKUP(C153,[1]!T_Resins[#Data],4,FALSE)/VLOOKUP(A153,[1]!T_Printers[#Data],5,FALSE),1)&gt;_xlfn.XLOOKUP(B153,[1]Printers!L:L,[1]Printers!O:O,1,0,),"")),"")</f>
        <v/>
      </c>
      <c r="J153" t="str">
        <f>IFERROR(IF(ROUND(_xlfn.XLOOKUP([1]Parameters!B153,[1]Printers!L:L,[1]Printers!Q:Q,,0)*I153/10,0)*10&lt;_xlfn.XLOOKUP([1]Parameters!B153,[1]Printers!L:L,[1]Printers!P:P,,0),ROUND(_xlfn.XLOOKUP([1]Parameters!B153,[1]Printers!L:L,[1]Printers!Q:Q,,0)*I153/10,0)*10,_xlfn.XLOOKUP([1]Parameters!B153,[1]Printers!L:L,[1]Printers!P:P,,0)),"")</f>
        <v/>
      </c>
      <c r="K153">
        <f>IF(SUM(E153:J153)&lt;&gt;0,VLOOKUP(A153,[1]!T_Printers[#Data],10,FALSE)+VLOOKUP(C153,[1]!T_Resins[#Data],10,FALSE),"")</f>
        <v>4</v>
      </c>
      <c r="L153">
        <f>IF(SUM(E153:J153)&lt;&gt;0,VLOOKUP(A153,[1]!T_Printers[#Data],11,FALSE),"")</f>
        <v>5</v>
      </c>
      <c r="M153">
        <f>IF(SUM(E153:J153)&lt;&gt;0,VLOOKUP(C153,[1]!T_Resins[#Data],8,FALSE),"")</f>
        <v>120</v>
      </c>
      <c r="N153">
        <f>IF(_xlfn.XLOOKUP(B153,[1]Printers!$L:$L,[1]Printers!$R:$R,0,0)&gt;0,[1]Parameters!M153,IF(SUM(E153:J153)&lt;&gt;0,VLOOKUP(C153,[1]!T_Resins[#Data],9,FALSE),""))</f>
        <v>180</v>
      </c>
      <c r="O153" t="str">
        <f t="shared" si="2"/>
        <v>AnycubicPhotonM3</v>
      </c>
    </row>
    <row r="154" spans="1:15" x14ac:dyDescent="0.25">
      <c r="A154" t="str">
        <f t="array" ref="A154">IF(ROW()-1&gt;COUNTA([1]!T_Printers[Printers])*COUNTA([1]!T_Resins[Resins]),"",INDEX([1]!T_Printers[Printers],INT((ROW()-2)/COUNTA([1]!T_Resins[Resins])+1)))</f>
        <v>Anycubic Photon M3</v>
      </c>
      <c r="B154" t="str">
        <f>_xlfn.XLOOKUP(A154,[1]!T_Printers[Printers],[1]!T_Printers[Icon link],,0)</f>
        <v>AnycubicPhotonM3</v>
      </c>
      <c r="C154" t="str">
        <f t="array" ref="C154">IF(ROW()-1&gt;COUNTA([1]!T_Printers[Printers])*COUNTA([1]!T_Resins[Resins]),"",INDEX([1]!T_Resins[Resins],MOD(ROW()-2,COUNTA([1]!T_Resins[Resins]))+1))</f>
        <v xml:space="preserve">Dental Sand A3 (Обновленная версия) </v>
      </c>
      <c r="D154">
        <f>IF(SUM(E154:J154)&lt;&gt;0,IF(ROW()-1&gt;COUNTA([1]!T_Printers[Printers])*COUNTA([1]!T_Resins[Resins]),"",2),"")</f>
        <v>2</v>
      </c>
      <c r="E154" cm="1">
        <f t="array" ref="E154">IFERROR(IF(ROW()-1&gt;COUNTA([1]!T_Printers[Printers])*COUNTA([1]!T_Resins[Resins]),"",_xlfn.IFS(ROUND(VLOOKUP(C154,[1]!T_Resins[#Data],2,FALSE)/VLOOKUP(A154,[1]!T_Printers[#Data],5,FALSE),1)&lt;=_xlfn.XLOOKUP(B154,[1]Printers!L:L,[1]Printers!O:O,1,0,),ROUND(VLOOKUP(C154,[1]!T_Resins[#Data],2,FALSE)/VLOOKUP(A154,[1]!T_Printers[#Data],5,FALSE),1),ROUND(VLOOKUP(C154,[1]!T_Resins[#Data],2,FALSE)/VLOOKUP(A154,[1]!T_Printers[#Data],5,FALSE),1)&gt;_xlfn.XLOOKUP(B154,[1]Printers!L:L,[1]Printers!O:O,1,0,),10)),"Используйте слой 100 мкм")</f>
        <v>4.5</v>
      </c>
      <c r="F154">
        <f>IFERROR(IF(ROUND(_xlfn.XLOOKUP([1]Parameters!B154,[1]Printers!L:L,[1]Printers!Q:Q,,0)*E154/10,0)*10&lt;_xlfn.XLOOKUP([1]Parameters!B154,[1]Printers!L:L,[1]Printers!P:P,,0),ROUND(_xlfn.XLOOKUP([1]Parameters!B154,[1]Printers!L:L,[1]Printers!Q:Q,,0)*E154/10,0)*10,_xlfn.XLOOKUP([1]Parameters!B154,[1]Printers!L:L,[1]Printers!P:P,,0)),"")</f>
        <v>40</v>
      </c>
      <c r="G154" cm="1">
        <f t="array" ref="G154">IFERROR(IF(ROW()-1&gt;COUNTA([1]!T_Printers[Printers])*COUNTA([1]!T_Resins[Resins]),"",_xlfn.IFS(ROUND(VLOOKUP(C154,[1]!T_Resins[#Data],3,FALSE)/VLOOKUP(A154,[1]!T_Printers[#Data],5,FALSE),1)&lt;=_xlfn.XLOOKUP(B154,[1]Printers!L:L,[1]Printers!O:O,1,0,),ROUND(VLOOKUP(C154,[1]!T_Resins[#Data],3,FALSE)/VLOOKUP(A154,[1]!T_Printers[#Data],5,FALSE),1),ROUND(VLOOKUP(C154,[1]!T_Resins[#Data],3,FALSE)/VLOOKUP(A154,[1]!T_Printers[#Data],5,FALSE),1)&gt;_xlfn.XLOOKUP(B154,[1]Printers!L:L,[1]Printers!O:O,1,0,),10)),"")</f>
        <v>4.7</v>
      </c>
      <c r="H154">
        <f>IFERROR(IF(ROUND(_xlfn.XLOOKUP([1]Parameters!B154,[1]Printers!L:L,[1]Printers!Q:Q,,0)*G154/10,0)*10&lt;_xlfn.XLOOKUP([1]Parameters!B154,[1]Printers!L:L,[1]Printers!P:P,,0),ROUND(_xlfn.XLOOKUP([1]Parameters!B154,[1]Printers!L:L,[1]Printers!Q:Q,,0)*G154/10,0)*10,_xlfn.XLOOKUP([1]Parameters!B154,[1]Printers!L:L,[1]Printers!P:P,,0)),"")</f>
        <v>40</v>
      </c>
      <c r="I154" s="3" t="str" cm="1">
        <f t="array" ref="I154">IFERROR(IF(ROW()-1&gt;COUNTA([1]!T_Printers[Printers])*COUNTA([1]!T_Resins[Resins]),"",_xlfn.IFS(ROUND(VLOOKUP(C154,[1]!T_Resins[#Data],4,FALSE)/VLOOKUP(A154,[1]!T_Printers[#Data],5,FALSE),1)&lt;=_xlfn.XLOOKUP(B154,[1]Printers!L:L,[1]Printers!O:O,1,0,),ROUND(VLOOKUP(C154,[1]!T_Resins[#Data],4,FALSE)/VLOOKUP(A154,[1]!T_Printers[#Data],5,FALSE),1),ROUND(VLOOKUP(C154,[1]!T_Resins[#Data],4,FALSE)/VLOOKUP(A154,[1]!T_Printers[#Data],5,FALSE),1)&gt;_xlfn.XLOOKUP(B154,[1]Printers!L:L,[1]Printers!O:O,1,0,),"")),"")</f>
        <v/>
      </c>
      <c r="J154" t="str">
        <f>IFERROR(IF(ROUND(_xlfn.XLOOKUP([1]Parameters!B154,[1]Printers!L:L,[1]Printers!Q:Q,,0)*I154/10,0)*10&lt;_xlfn.XLOOKUP([1]Parameters!B154,[1]Printers!L:L,[1]Printers!P:P,,0),ROUND(_xlfn.XLOOKUP([1]Parameters!B154,[1]Printers!L:L,[1]Printers!Q:Q,,0)*I154/10,0)*10,_xlfn.XLOOKUP([1]Parameters!B154,[1]Printers!L:L,[1]Printers!P:P,,0)),"")</f>
        <v/>
      </c>
      <c r="K154">
        <f>IF(SUM(E154:J154)&lt;&gt;0,VLOOKUP(A154,[1]!T_Printers[#Data],10,FALSE)+VLOOKUP(C154,[1]!T_Resins[#Data],10,FALSE),"")</f>
        <v>4</v>
      </c>
      <c r="L154">
        <f>IF(SUM(E154:J154)&lt;&gt;0,VLOOKUP(A154,[1]!T_Printers[#Data],11,FALSE),"")</f>
        <v>5</v>
      </c>
      <c r="M154">
        <f>IF(SUM(E154:J154)&lt;&gt;0,VLOOKUP(C154,[1]!T_Resins[#Data],8,FALSE),"")</f>
        <v>120</v>
      </c>
      <c r="N154">
        <f>IF(_xlfn.XLOOKUP(B154,[1]Printers!$L:$L,[1]Printers!$R:$R,0,0)&gt;0,[1]Parameters!M154,IF(SUM(E154:J154)&lt;&gt;0,VLOOKUP(C154,[1]!T_Resins[#Data],9,FALSE),""))</f>
        <v>180</v>
      </c>
      <c r="O154" t="str">
        <f t="shared" si="2"/>
        <v>AnycubicPhotonM3</v>
      </c>
    </row>
    <row r="155" spans="1:15" x14ac:dyDescent="0.25">
      <c r="A155" t="str">
        <f t="array" ref="A155">IF(ROW()-1&gt;COUNTA([1]!T_Printers[Printers])*COUNTA([1]!T_Resins[Resins]),"",INDEX([1]!T_Printers[Printers],INT((ROW()-2)/COUNTA([1]!T_Resins[Resins])+1)))</f>
        <v>Anycubic Photon M3</v>
      </c>
      <c r="B155" t="str">
        <f>_xlfn.XLOOKUP(A155,[1]!T_Printers[Printers],[1]!T_Printers[Icon link],,0)</f>
        <v>AnycubicPhotonM3</v>
      </c>
      <c r="C155" t="str">
        <f t="array" ref="C155">IF(ROW()-1&gt;COUNTA([1]!T_Printers[Printers])*COUNTA([1]!T_Resins[Resins]),"",INDEX([1]!T_Resins[Resins],MOD(ROW()-2,COUNTA([1]!T_Resins[Resins]))+1))</f>
        <v>Dental Sand Pro A1-A2 (Crown LT)</v>
      </c>
      <c r="D155">
        <f>IF(SUM(E155:J155)&lt;&gt;0,IF(ROW()-1&gt;COUNTA([1]!T_Printers[Printers])*COUNTA([1]!T_Resins[Resins]),"",2),"")</f>
        <v>2</v>
      </c>
      <c r="E155" cm="1">
        <f t="array" ref="E155">IFERROR(IF(ROW()-1&gt;COUNTA([1]!T_Printers[Printers])*COUNTA([1]!T_Resins[Resins]),"",_xlfn.IFS(ROUND(VLOOKUP(C155,[1]!T_Resins[#Data],2,FALSE)/VLOOKUP(A155,[1]!T_Printers[#Data],5,FALSE),1)&lt;=_xlfn.XLOOKUP(B155,[1]Printers!L:L,[1]Printers!O:O,1,0,),ROUND(VLOOKUP(C155,[1]!T_Resins[#Data],2,FALSE)/VLOOKUP(A155,[1]!T_Printers[#Data],5,FALSE),1),ROUND(VLOOKUP(C155,[1]!T_Resins[#Data],2,FALSE)/VLOOKUP(A155,[1]!T_Printers[#Data],5,FALSE),1)&gt;_xlfn.XLOOKUP(B155,[1]Printers!L:L,[1]Printers!O:O,1,0,),10)),"Используйте слой 100 мкм")</f>
        <v>7.4</v>
      </c>
      <c r="F155">
        <f>IFERROR(IF(ROUND(_xlfn.XLOOKUP([1]Parameters!B155,[1]Printers!L:L,[1]Printers!Q:Q,,0)*E155/10,0)*10&lt;_xlfn.XLOOKUP([1]Parameters!B155,[1]Printers!L:L,[1]Printers!P:P,,0),ROUND(_xlfn.XLOOKUP([1]Parameters!B155,[1]Printers!L:L,[1]Printers!Q:Q,,0)*E155/10,0)*10,_xlfn.XLOOKUP([1]Parameters!B155,[1]Printers!L:L,[1]Printers!P:P,,0)),"")</f>
        <v>70</v>
      </c>
      <c r="G155" cm="1">
        <f t="array" ref="G155">IFERROR(IF(ROW()-1&gt;COUNTA([1]!T_Printers[Printers])*COUNTA([1]!T_Resins[Resins]),"",_xlfn.IFS(ROUND(VLOOKUP(C155,[1]!T_Resins[#Data],3,FALSE)/VLOOKUP(A155,[1]!T_Printers[#Data],5,FALSE),1)&lt;=_xlfn.XLOOKUP(B155,[1]Printers!L:L,[1]Printers!O:O,1,0,),ROUND(VLOOKUP(C155,[1]!T_Resins[#Data],3,FALSE)/VLOOKUP(A155,[1]!T_Printers[#Data],5,FALSE),1),ROUND(VLOOKUP(C155,[1]!T_Resins[#Data],3,FALSE)/VLOOKUP(A155,[1]!T_Printers[#Data],5,FALSE),1)&gt;_xlfn.XLOOKUP(B155,[1]Printers!L:L,[1]Printers!O:O,1,0,),10)),"")</f>
        <v>10.7</v>
      </c>
      <c r="H155">
        <f>IFERROR(IF(ROUND(_xlfn.XLOOKUP([1]Parameters!B155,[1]Printers!L:L,[1]Printers!Q:Q,,0)*G155/10,0)*10&lt;_xlfn.XLOOKUP([1]Parameters!B155,[1]Printers!L:L,[1]Printers!P:P,,0),ROUND(_xlfn.XLOOKUP([1]Parameters!B155,[1]Printers!L:L,[1]Printers!Q:Q,,0)*G155/10,0)*10,_xlfn.XLOOKUP([1]Parameters!B155,[1]Printers!L:L,[1]Printers!P:P,,0)),"")</f>
        <v>100</v>
      </c>
      <c r="I155" s="3" t="str" cm="1">
        <f t="array" ref="I155">IFERROR(IF(ROW()-1&gt;COUNTA([1]!T_Printers[Printers])*COUNTA([1]!T_Resins[Resins]),"",_xlfn.IFS(ROUND(VLOOKUP(C155,[1]!T_Resins[#Data],4,FALSE)/VLOOKUP(A155,[1]!T_Printers[#Data],5,FALSE),1)&lt;=_xlfn.XLOOKUP(B155,[1]Printers!L:L,[1]Printers!O:O,1,0,),ROUND(VLOOKUP(C155,[1]!T_Resins[#Data],4,FALSE)/VLOOKUP(A155,[1]!T_Printers[#Data],5,FALSE),1),ROUND(VLOOKUP(C155,[1]!T_Resins[#Data],4,FALSE)/VLOOKUP(A155,[1]!T_Printers[#Data],5,FALSE),1)&gt;_xlfn.XLOOKUP(B155,[1]Printers!L:L,[1]Printers!O:O,1,0,),"")),"")</f>
        <v/>
      </c>
      <c r="J155" t="str">
        <f>IFERROR(IF(ROUND(_xlfn.XLOOKUP([1]Parameters!B155,[1]Printers!L:L,[1]Printers!Q:Q,,0)*I155/10,0)*10&lt;_xlfn.XLOOKUP([1]Parameters!B155,[1]Printers!L:L,[1]Printers!P:P,,0),ROUND(_xlfn.XLOOKUP([1]Parameters!B155,[1]Printers!L:L,[1]Printers!Q:Q,,0)*I155/10,0)*10,_xlfn.XLOOKUP([1]Parameters!B155,[1]Printers!L:L,[1]Printers!P:P,,0)),"")</f>
        <v/>
      </c>
      <c r="K155">
        <f>IF(SUM(E155:J155)&lt;&gt;0,VLOOKUP(A155,[1]!T_Printers[#Data],10,FALSE)+VLOOKUP(C155,[1]!T_Resins[#Data],10,FALSE),"")</f>
        <v>4</v>
      </c>
      <c r="L155">
        <f>IF(SUM(E155:J155)&lt;&gt;0,VLOOKUP(A155,[1]!T_Printers[#Data],11,FALSE),"")</f>
        <v>5</v>
      </c>
      <c r="M155">
        <f>IF(SUM(E155:J155)&lt;&gt;0,VLOOKUP(C155,[1]!T_Resins[#Data],8,FALSE),"")</f>
        <v>120</v>
      </c>
      <c r="N155">
        <f>IF(_xlfn.XLOOKUP(B155,[1]Printers!$L:$L,[1]Printers!$R:$R,0,0)&gt;0,[1]Parameters!M155,IF(SUM(E155:J155)&lt;&gt;0,VLOOKUP(C155,[1]!T_Resins[#Data],9,FALSE),""))</f>
        <v>180</v>
      </c>
      <c r="O155" t="str">
        <f t="shared" si="2"/>
        <v>AnycubicPhotonM3</v>
      </c>
    </row>
    <row r="156" spans="1:15" x14ac:dyDescent="0.25">
      <c r="A156" t="str">
        <f t="array" ref="A156">IF(ROW()-1&gt;COUNTA([1]!T_Printers[Printers])*COUNTA([1]!T_Resins[Resins]),"",INDEX([1]!T_Printers[Printers],INT((ROW()-2)/COUNTA([1]!T_Resins[Resins])+1)))</f>
        <v>Anycubic Photon M3</v>
      </c>
      <c r="B156" t="str">
        <f>_xlfn.XLOOKUP(A156,[1]!T_Printers[Printers],[1]!T_Printers[Icon link],,0)</f>
        <v>AnycubicPhotonM3</v>
      </c>
      <c r="C156" t="str">
        <f t="array" ref="C156">IF(ROW()-1&gt;COUNTA([1]!T_Printers[Printers])*COUNTA([1]!T_Resins[Resins]),"",INDEX([1]!T_Resins[Resins],MOD(ROW()-2,COUNTA([1]!T_Resins[Resins]))+1))</f>
        <v>Dental Sand Pro A3 (Crown LT)</v>
      </c>
      <c r="D156">
        <f>IF(SUM(E156:J156)&lt;&gt;0,IF(ROW()-1&gt;COUNTA([1]!T_Printers[Printers])*COUNTA([1]!T_Resins[Resins]),"",2),"")</f>
        <v>2</v>
      </c>
      <c r="E156" cm="1">
        <f t="array" ref="E156">IFERROR(IF(ROW()-1&gt;COUNTA([1]!T_Printers[Printers])*COUNTA([1]!T_Resins[Resins]),"",_xlfn.IFS(ROUND(VLOOKUP(C156,[1]!T_Resins[#Data],2,FALSE)/VLOOKUP(A156,[1]!T_Printers[#Data],5,FALSE),1)&lt;=_xlfn.XLOOKUP(B156,[1]Printers!L:L,[1]Printers!O:O,1,0,),ROUND(VLOOKUP(C156,[1]!T_Resins[#Data],2,FALSE)/VLOOKUP(A156,[1]!T_Printers[#Data],5,FALSE),1),ROUND(VLOOKUP(C156,[1]!T_Resins[#Data],2,FALSE)/VLOOKUP(A156,[1]!T_Printers[#Data],5,FALSE),1)&gt;_xlfn.XLOOKUP(B156,[1]Printers!L:L,[1]Printers!O:O,1,0,),10)),"Используйте слой 100 мкм")</f>
        <v>7.4</v>
      </c>
      <c r="F156">
        <f>IFERROR(IF(ROUND(_xlfn.XLOOKUP([1]Parameters!B156,[1]Printers!L:L,[1]Printers!Q:Q,,0)*E156/10,0)*10&lt;_xlfn.XLOOKUP([1]Parameters!B156,[1]Printers!L:L,[1]Printers!P:P,,0),ROUND(_xlfn.XLOOKUP([1]Parameters!B156,[1]Printers!L:L,[1]Printers!Q:Q,,0)*E156/10,0)*10,_xlfn.XLOOKUP([1]Parameters!B156,[1]Printers!L:L,[1]Printers!P:P,,0)),"")</f>
        <v>70</v>
      </c>
      <c r="G156" cm="1">
        <f t="array" ref="G156">IFERROR(IF(ROW()-1&gt;COUNTA([1]!T_Printers[Printers])*COUNTA([1]!T_Resins[Resins]),"",_xlfn.IFS(ROUND(VLOOKUP(C156,[1]!T_Resins[#Data],3,FALSE)/VLOOKUP(A156,[1]!T_Printers[#Data],5,FALSE),1)&lt;=_xlfn.XLOOKUP(B156,[1]Printers!L:L,[1]Printers!O:O,1,0,),ROUND(VLOOKUP(C156,[1]!T_Resins[#Data],3,FALSE)/VLOOKUP(A156,[1]!T_Printers[#Data],5,FALSE),1),ROUND(VLOOKUP(C156,[1]!T_Resins[#Data],3,FALSE)/VLOOKUP(A156,[1]!T_Printers[#Data],5,FALSE),1)&gt;_xlfn.XLOOKUP(B156,[1]Printers!L:L,[1]Printers!O:O,1,0,),10)),"")</f>
        <v>10.7</v>
      </c>
      <c r="H156">
        <f>IFERROR(IF(ROUND(_xlfn.XLOOKUP([1]Parameters!B156,[1]Printers!L:L,[1]Printers!Q:Q,,0)*G156/10,0)*10&lt;_xlfn.XLOOKUP([1]Parameters!B156,[1]Printers!L:L,[1]Printers!P:P,,0),ROUND(_xlfn.XLOOKUP([1]Parameters!B156,[1]Printers!L:L,[1]Printers!Q:Q,,0)*G156/10,0)*10,_xlfn.XLOOKUP([1]Parameters!B156,[1]Printers!L:L,[1]Printers!P:P,,0)),"")</f>
        <v>100</v>
      </c>
      <c r="I156" s="3" t="str" cm="1">
        <f t="array" ref="I156">IFERROR(IF(ROW()-1&gt;COUNTA([1]!T_Printers[Printers])*COUNTA([1]!T_Resins[Resins]),"",_xlfn.IFS(ROUND(VLOOKUP(C156,[1]!T_Resins[#Data],4,FALSE)/VLOOKUP(A156,[1]!T_Printers[#Data],5,FALSE),1)&lt;=_xlfn.XLOOKUP(B156,[1]Printers!L:L,[1]Printers!O:O,1,0,),ROUND(VLOOKUP(C156,[1]!T_Resins[#Data],4,FALSE)/VLOOKUP(A156,[1]!T_Printers[#Data],5,FALSE),1),ROUND(VLOOKUP(C156,[1]!T_Resins[#Data],4,FALSE)/VLOOKUP(A156,[1]!T_Printers[#Data],5,FALSE),1)&gt;_xlfn.XLOOKUP(B156,[1]Printers!L:L,[1]Printers!O:O,1,0,),"")),"")</f>
        <v/>
      </c>
      <c r="J156" t="str">
        <f>IFERROR(IF(ROUND(_xlfn.XLOOKUP([1]Parameters!B156,[1]Printers!L:L,[1]Printers!Q:Q,,0)*I156/10,0)*10&lt;_xlfn.XLOOKUP([1]Parameters!B156,[1]Printers!L:L,[1]Printers!P:P,,0),ROUND(_xlfn.XLOOKUP([1]Parameters!B156,[1]Printers!L:L,[1]Printers!Q:Q,,0)*I156/10,0)*10,_xlfn.XLOOKUP([1]Parameters!B156,[1]Printers!L:L,[1]Printers!P:P,,0)),"")</f>
        <v/>
      </c>
      <c r="K156">
        <f>IF(SUM(E156:J156)&lt;&gt;0,VLOOKUP(A156,[1]!T_Printers[#Data],10,FALSE)+VLOOKUP(C156,[1]!T_Resins[#Data],10,FALSE),"")</f>
        <v>4</v>
      </c>
      <c r="L156">
        <f>IF(SUM(E156:J156)&lt;&gt;0,VLOOKUP(A156,[1]!T_Printers[#Data],11,FALSE),"")</f>
        <v>5</v>
      </c>
      <c r="M156">
        <f>IF(SUM(E156:J156)&lt;&gt;0,VLOOKUP(C156,[1]!T_Resins[#Data],8,FALSE),"")</f>
        <v>120</v>
      </c>
      <c r="N156">
        <f>IF(_xlfn.XLOOKUP(B156,[1]Printers!$L:$L,[1]Printers!$R:$R,0,0)&gt;0,[1]Parameters!M156,IF(SUM(E156:J156)&lt;&gt;0,VLOOKUP(C156,[1]!T_Resins[#Data],9,FALSE),""))</f>
        <v>180</v>
      </c>
      <c r="O156" t="str">
        <f t="shared" si="2"/>
        <v>AnycubicPhotonM3</v>
      </c>
    </row>
    <row r="157" spans="1:15" x14ac:dyDescent="0.25">
      <c r="A157" t="str">
        <f t="array" ref="A157">IF(ROW()-1&gt;COUNTA([1]!T_Printers[Printers])*COUNTA([1]!T_Resins[Resins]),"",INDEX([1]!T_Printers[Printers],INT((ROW()-2)/COUNTA([1]!T_Resins[Resins])+1)))</f>
        <v>Anycubic Photon M3</v>
      </c>
      <c r="B157" t="str">
        <f>_xlfn.XLOOKUP(A157,[1]!T_Printers[Printers],[1]!T_Printers[Icon link],,0)</f>
        <v>AnycubicPhotonM3</v>
      </c>
      <c r="C157" t="str">
        <f t="array" ref="C157">IF(ROW()-1&gt;COUNTA([1]!T_Printers[Printers])*COUNTA([1]!T_Resins[Resins]),"",INDEX([1]!T_Resins[Resins],MOD(ROW()-2,COUNTA([1]!T_Resins[Resins]))+1))</f>
        <v>Dental Splint Soft</v>
      </c>
      <c r="D157">
        <f>IF(SUM(E157:J157)&lt;&gt;0,IF(ROW()-1&gt;COUNTA([1]!T_Printers[Printers])*COUNTA([1]!T_Resins[Resins]),"",2),"")</f>
        <v>2</v>
      </c>
      <c r="E157" cm="1">
        <f t="array" ref="E157">IFERROR(IF(ROW()-1&gt;COUNTA([1]!T_Printers[Printers])*COUNTA([1]!T_Resins[Resins]),"",_xlfn.IFS(ROUND(VLOOKUP(C157,[1]!T_Resins[#Data],2,FALSE)/VLOOKUP(A157,[1]!T_Printers[#Data],5,FALSE),1)&lt;=_xlfn.XLOOKUP(B157,[1]Printers!L:L,[1]Printers!O:O,1,0,),ROUND(VLOOKUP(C157,[1]!T_Resins[#Data],2,FALSE)/VLOOKUP(A157,[1]!T_Printers[#Data],5,FALSE),1),ROUND(VLOOKUP(C157,[1]!T_Resins[#Data],2,FALSE)/VLOOKUP(A157,[1]!T_Printers[#Data],5,FALSE),1)&gt;_xlfn.XLOOKUP(B157,[1]Printers!L:L,[1]Printers!O:O,1,0,),10)),"Используйте слой 100 мкм")</f>
        <v>5</v>
      </c>
      <c r="F157">
        <f>IFERROR(IF(ROUND(_xlfn.XLOOKUP([1]Parameters!B157,[1]Printers!L:L,[1]Printers!Q:Q,,0)*E157/10,0)*10&lt;_xlfn.XLOOKUP([1]Parameters!B157,[1]Printers!L:L,[1]Printers!P:P,,0),ROUND(_xlfn.XLOOKUP([1]Parameters!B157,[1]Printers!L:L,[1]Printers!Q:Q,,0)*E157/10,0)*10,_xlfn.XLOOKUP([1]Parameters!B157,[1]Printers!L:L,[1]Printers!P:P,,0)),"")</f>
        <v>50</v>
      </c>
      <c r="G157" cm="1">
        <f t="array" ref="G157">IFERROR(IF(ROW()-1&gt;COUNTA([1]!T_Printers[Printers])*COUNTA([1]!T_Resins[Resins]),"",_xlfn.IFS(ROUND(VLOOKUP(C157,[1]!T_Resins[#Data],3,FALSE)/VLOOKUP(A157,[1]!T_Printers[#Data],5,FALSE),1)&lt;=_xlfn.XLOOKUP(B157,[1]Printers!L:L,[1]Printers!O:O,1,0,),ROUND(VLOOKUP(C157,[1]!T_Resins[#Data],3,FALSE)/VLOOKUP(A157,[1]!T_Printers[#Data],5,FALSE),1),ROUND(VLOOKUP(C157,[1]!T_Resins[#Data],3,FALSE)/VLOOKUP(A157,[1]!T_Printers[#Data],5,FALSE),1)&gt;_xlfn.XLOOKUP(B157,[1]Printers!L:L,[1]Printers!O:O,1,0,),10)),"")</f>
        <v>6.4</v>
      </c>
      <c r="H157">
        <f>IFERROR(IF(ROUND(_xlfn.XLOOKUP([1]Parameters!B157,[1]Printers!L:L,[1]Printers!Q:Q,,0)*G157/10,0)*10&lt;_xlfn.XLOOKUP([1]Parameters!B157,[1]Printers!L:L,[1]Printers!P:P,,0),ROUND(_xlfn.XLOOKUP([1]Parameters!B157,[1]Printers!L:L,[1]Printers!Q:Q,,0)*G157/10,0)*10,_xlfn.XLOOKUP([1]Parameters!B157,[1]Printers!L:L,[1]Printers!P:P,,0)),"")</f>
        <v>60</v>
      </c>
      <c r="I157" s="3" t="str" cm="1">
        <f t="array" ref="I157">IFERROR(IF(ROW()-1&gt;COUNTA([1]!T_Printers[Printers])*COUNTA([1]!T_Resins[Resins]),"",_xlfn.IFS(ROUND(VLOOKUP(C157,[1]!T_Resins[#Data],4,FALSE)/VLOOKUP(A157,[1]!T_Printers[#Data],5,FALSE),1)&lt;=_xlfn.XLOOKUP(B157,[1]Printers!L:L,[1]Printers!O:O,1,0,),ROUND(VLOOKUP(C157,[1]!T_Resins[#Data],4,FALSE)/VLOOKUP(A157,[1]!T_Printers[#Data],5,FALSE),1),ROUND(VLOOKUP(C157,[1]!T_Resins[#Data],4,FALSE)/VLOOKUP(A157,[1]!T_Printers[#Data],5,FALSE),1)&gt;_xlfn.XLOOKUP(B157,[1]Printers!L:L,[1]Printers!O:O,1,0,),"")),"")</f>
        <v/>
      </c>
      <c r="J157" t="str">
        <f>IFERROR(IF(ROUND(_xlfn.XLOOKUP([1]Parameters!B157,[1]Printers!L:L,[1]Printers!Q:Q,,0)*I157/10,0)*10&lt;_xlfn.XLOOKUP([1]Parameters!B157,[1]Printers!L:L,[1]Printers!P:P,,0),ROUND(_xlfn.XLOOKUP([1]Parameters!B157,[1]Printers!L:L,[1]Printers!Q:Q,,0)*I157/10,0)*10,_xlfn.XLOOKUP([1]Parameters!B157,[1]Printers!L:L,[1]Printers!P:P,,0)),"")</f>
        <v/>
      </c>
      <c r="K157">
        <f>IF(SUM(E157:J157)&lt;&gt;0,VLOOKUP(A157,[1]!T_Printers[#Data],10,FALSE)+VLOOKUP(C157,[1]!T_Resins[#Data],10,FALSE),"")</f>
        <v>3</v>
      </c>
      <c r="L157">
        <f>IF(SUM(E157:J157)&lt;&gt;0,VLOOKUP(A157,[1]!T_Printers[#Data],11,FALSE),"")</f>
        <v>5</v>
      </c>
      <c r="M157">
        <f>IF(SUM(E157:J157)&lt;&gt;0,VLOOKUP(C157,[1]!T_Resins[#Data],8,FALSE),"")</f>
        <v>60</v>
      </c>
      <c r="N157">
        <f>IF(_xlfn.XLOOKUP(B157,[1]Printers!$L:$L,[1]Printers!$R:$R,0,0)&gt;0,[1]Parameters!M157,IF(SUM(E157:J157)&lt;&gt;0,VLOOKUP(C157,[1]!T_Resins[#Data],9,FALSE),""))</f>
        <v>60</v>
      </c>
      <c r="O157" t="str">
        <f t="shared" si="2"/>
        <v>AnycubicPhotonM3</v>
      </c>
    </row>
    <row r="158" spans="1:15" x14ac:dyDescent="0.25">
      <c r="A158" t="str">
        <f t="array" ref="A158">IF(ROW()-1&gt;COUNTA([1]!T_Printers[Printers])*COUNTA([1]!T_Resins[Resins]),"",INDEX([1]!T_Printers[Printers],INT((ROW()-2)/COUNTA([1]!T_Resins[Resins])+1)))</f>
        <v>Anycubic Photon M3</v>
      </c>
      <c r="B158" t="str">
        <f>_xlfn.XLOOKUP(A158,[1]!T_Printers[Printers],[1]!T_Printers[Icon link],,0)</f>
        <v>AnycubicPhotonM3</v>
      </c>
      <c r="C158" t="str">
        <f t="array" ref="C158">IF(ROW()-1&gt;COUNTA([1]!T_Printers[Printers])*COUNTA([1]!T_Resins[Resins]),"",INDEX([1]!T_Resins[Resins],MOD(ROW()-2,COUNTA([1]!T_Resins[Resins]))+1))</f>
        <v>Dental Tray</v>
      </c>
      <c r="D158">
        <f>IF(SUM(E158:J158)&lt;&gt;0,IF(ROW()-1&gt;COUNTA([1]!T_Printers[Printers])*COUNTA([1]!T_Resins[Resins]),"",2),"")</f>
        <v>2</v>
      </c>
      <c r="E158" t="str" cm="1">
        <f t="array" ref="E158">IFERROR(IF(ROW()-1&gt;COUNTA([1]!T_Printers[Printers])*COUNTA([1]!T_Resins[Resins]),"",_xlfn.IFS(ROUND(VLOOKUP(C158,[1]!T_Resins[#Data],2,FALSE)/VLOOKUP(A158,[1]!T_Printers[#Data],5,FALSE),1)&lt;=_xlfn.XLOOKUP(B158,[1]Printers!L:L,[1]Printers!O:O,1,0,),ROUND(VLOOKUP(C158,[1]!T_Resins[#Data],2,FALSE)/VLOOKUP(A158,[1]!T_Printers[#Data],5,FALSE),1),ROUND(VLOOKUP(C158,[1]!T_Resins[#Data],2,FALSE)/VLOOKUP(A158,[1]!T_Printers[#Data],5,FALSE),1)&gt;_xlfn.XLOOKUP(B158,[1]Printers!L:L,[1]Printers!O:O,1,0,),10)),"Используйте слой 100 мкм")</f>
        <v>Используйте слой 100 мкм</v>
      </c>
      <c r="F158" t="str">
        <f>IFERROR(IF(ROUND(_xlfn.XLOOKUP([1]Parameters!B158,[1]Printers!L:L,[1]Printers!Q:Q,,0)*E158/10,0)*10&lt;_xlfn.XLOOKUP([1]Parameters!B158,[1]Printers!L:L,[1]Printers!P:P,,0),ROUND(_xlfn.XLOOKUP([1]Parameters!B158,[1]Printers!L:L,[1]Printers!Q:Q,,0)*E158/10,0)*10,_xlfn.XLOOKUP([1]Parameters!B158,[1]Printers!L:L,[1]Printers!P:P,,0)),"")</f>
        <v/>
      </c>
      <c r="G158" cm="1">
        <f t="array" ref="G158">IFERROR(IF(ROW()-1&gt;COUNTA([1]!T_Printers[Printers])*COUNTA([1]!T_Resins[Resins]),"",_xlfn.IFS(ROUND(VLOOKUP(C158,[1]!T_Resins[#Data],3,FALSE)/VLOOKUP(A158,[1]!T_Printers[#Data],5,FALSE),1)&lt;=_xlfn.XLOOKUP(B158,[1]Printers!L:L,[1]Printers!O:O,1,0,),ROUND(VLOOKUP(C158,[1]!T_Resins[#Data],3,FALSE)/VLOOKUP(A158,[1]!T_Printers[#Data],5,FALSE),1),ROUND(VLOOKUP(C158,[1]!T_Resins[#Data],3,FALSE)/VLOOKUP(A158,[1]!T_Printers[#Data],5,FALSE),1)&gt;_xlfn.XLOOKUP(B158,[1]Printers!L:L,[1]Printers!O:O,1,0,),10)),"")</f>
        <v>4</v>
      </c>
      <c r="H158">
        <f>IFERROR(IF(ROUND(_xlfn.XLOOKUP([1]Parameters!B158,[1]Printers!L:L,[1]Printers!Q:Q,,0)*G158/10,0)*10&lt;_xlfn.XLOOKUP([1]Parameters!B158,[1]Printers!L:L,[1]Printers!P:P,,0),ROUND(_xlfn.XLOOKUP([1]Parameters!B158,[1]Printers!L:L,[1]Printers!Q:Q,,0)*G158/10,0)*10,_xlfn.XLOOKUP([1]Parameters!B158,[1]Printers!L:L,[1]Printers!P:P,,0)),"")</f>
        <v>40</v>
      </c>
      <c r="I158" s="3" cm="1">
        <f t="array" ref="I158">IFERROR(IF(ROW()-1&gt;COUNTA([1]!T_Printers[Printers])*COUNTA([1]!T_Resins[Resins]),"",_xlfn.IFS(ROUND(VLOOKUP(C158,[1]!T_Resins[#Data],4,FALSE)/VLOOKUP(A158,[1]!T_Printers[#Data],5,FALSE),1)&lt;=_xlfn.XLOOKUP(B158,[1]Printers!L:L,[1]Printers!O:O,1,0,),ROUND(VLOOKUP(C158,[1]!T_Resins[#Data],4,FALSE)/VLOOKUP(A158,[1]!T_Printers[#Data],5,FALSE),1),ROUND(VLOOKUP(C158,[1]!T_Resins[#Data],4,FALSE)/VLOOKUP(A158,[1]!T_Printers[#Data],5,FALSE),1)&gt;_xlfn.XLOOKUP(B158,[1]Printers!L:L,[1]Printers!O:O,1,0,),"")),"")</f>
        <v>5</v>
      </c>
      <c r="J158">
        <f>IFERROR(IF(ROUND(_xlfn.XLOOKUP([1]Parameters!B158,[1]Printers!L:L,[1]Printers!Q:Q,,0)*I158/10,0)*10&lt;_xlfn.XLOOKUP([1]Parameters!B158,[1]Printers!L:L,[1]Printers!P:P,,0),ROUND(_xlfn.XLOOKUP([1]Parameters!B158,[1]Printers!L:L,[1]Printers!Q:Q,,0)*I158/10,0)*10,_xlfn.XLOOKUP([1]Parameters!B158,[1]Printers!L:L,[1]Printers!P:P,,0)),"")</f>
        <v>50</v>
      </c>
      <c r="K158">
        <f>IF(SUM(E158:J158)&lt;&gt;0,VLOOKUP(A158,[1]!T_Printers[#Data],10,FALSE)+VLOOKUP(C158,[1]!T_Resins[#Data],10,FALSE),"")</f>
        <v>3</v>
      </c>
      <c r="L158">
        <f>IF(SUM(E158:J158)&lt;&gt;0,VLOOKUP(A158,[1]!T_Printers[#Data],11,FALSE),"")</f>
        <v>5</v>
      </c>
      <c r="M158">
        <f>IF(SUM(E158:J158)&lt;&gt;0,VLOOKUP(C158,[1]!T_Resins[#Data],8,FALSE),"")</f>
        <v>120</v>
      </c>
      <c r="N158">
        <f>IF(_xlfn.XLOOKUP(B158,[1]Printers!$L:$L,[1]Printers!$R:$R,0,0)&gt;0,[1]Parameters!M158,IF(SUM(E158:J158)&lt;&gt;0,VLOOKUP(C158,[1]!T_Resins[#Data],9,FALSE),""))</f>
        <v>180</v>
      </c>
      <c r="O158" t="str">
        <f t="shared" si="2"/>
        <v>AnycubicPhotonM3</v>
      </c>
    </row>
    <row r="159" spans="1:15" x14ac:dyDescent="0.25">
      <c r="A159" t="str">
        <f t="array" ref="A159">IF(ROW()-1&gt;COUNTA([1]!T_Printers[Printers])*COUNTA([1]!T_Resins[Resins]),"",INDEX([1]!T_Printers[Printers],INT((ROW()-2)/COUNTA([1]!T_Resins[Resins])+1)))</f>
        <v>Anycubic Photon M3</v>
      </c>
      <c r="B159" t="str">
        <f>_xlfn.XLOOKUP(A159,[1]!T_Printers[Printers],[1]!T_Printers[Icon link],,0)</f>
        <v>AnycubicPhotonM3</v>
      </c>
      <c r="C159" t="str">
        <f t="array" ref="C159">IF(ROW()-1&gt;COUNTA([1]!T_Printers[Printers])*COUNTA([1]!T_Resins[Resins]),"",INDEX([1]!T_Resins[Resins],MOD(ROW()-2,COUNTA([1]!T_Resins[Resins]))+1))</f>
        <v>Dental Yellow Clear</v>
      </c>
      <c r="D159">
        <f>IF(SUM(E159:J159)&lt;&gt;0,IF(ROW()-1&gt;COUNTA([1]!T_Printers[Printers])*COUNTA([1]!T_Resins[Resins]),"",2),"")</f>
        <v>2</v>
      </c>
      <c r="E159" cm="1">
        <f t="array" ref="E159">IFERROR(IF(ROW()-1&gt;COUNTA([1]!T_Printers[Printers])*COUNTA([1]!T_Resins[Resins]),"",_xlfn.IFS(ROUND(VLOOKUP(C159,[1]!T_Resins[#Data],2,FALSE)/VLOOKUP(A159,[1]!T_Printers[#Data],5,FALSE),1)&lt;=_xlfn.XLOOKUP(B159,[1]Printers!L:L,[1]Printers!O:O,1,0,),ROUND(VLOOKUP(C159,[1]!T_Resins[#Data],2,FALSE)/VLOOKUP(A159,[1]!T_Printers[#Data],5,FALSE),1),ROUND(VLOOKUP(C159,[1]!T_Resins[#Data],2,FALSE)/VLOOKUP(A159,[1]!T_Printers[#Data],5,FALSE),1)&gt;_xlfn.XLOOKUP(B159,[1]Printers!L:L,[1]Printers!O:O,1,0,),10)),"Используйте слой 100 мкм")</f>
        <v>1.7</v>
      </c>
      <c r="F159">
        <f>IFERROR(IF(ROUND(_xlfn.XLOOKUP([1]Parameters!B159,[1]Printers!L:L,[1]Printers!Q:Q,,0)*E159/10,0)*10&lt;_xlfn.XLOOKUP([1]Parameters!B159,[1]Printers!L:L,[1]Printers!P:P,,0),ROUND(_xlfn.XLOOKUP([1]Parameters!B159,[1]Printers!L:L,[1]Printers!Q:Q,,0)*E159/10,0)*10,_xlfn.XLOOKUP([1]Parameters!B159,[1]Printers!L:L,[1]Printers!P:P,,0)),"")</f>
        <v>20</v>
      </c>
      <c r="G159" cm="1">
        <f t="array" ref="G159">IFERROR(IF(ROW()-1&gt;COUNTA([1]!T_Printers[Printers])*COUNTA([1]!T_Resins[Resins]),"",_xlfn.IFS(ROUND(VLOOKUP(C159,[1]!T_Resins[#Data],3,FALSE)/VLOOKUP(A159,[1]!T_Printers[#Data],5,FALSE),1)&lt;=_xlfn.XLOOKUP(B159,[1]Printers!L:L,[1]Printers!O:O,1,0,),ROUND(VLOOKUP(C159,[1]!T_Resins[#Data],3,FALSE)/VLOOKUP(A159,[1]!T_Printers[#Data],5,FALSE),1),ROUND(VLOOKUP(C159,[1]!T_Resins[#Data],3,FALSE)/VLOOKUP(A159,[1]!T_Printers[#Data],5,FALSE),1)&gt;_xlfn.XLOOKUP(B159,[1]Printers!L:L,[1]Printers!O:O,1,0,),10)),"")</f>
        <v>2.2999999999999998</v>
      </c>
      <c r="H159">
        <f>IFERROR(IF(ROUND(_xlfn.XLOOKUP([1]Parameters!B159,[1]Printers!L:L,[1]Printers!Q:Q,,0)*G159/10,0)*10&lt;_xlfn.XLOOKUP([1]Parameters!B159,[1]Printers!L:L,[1]Printers!P:P,,0),ROUND(_xlfn.XLOOKUP([1]Parameters!B159,[1]Printers!L:L,[1]Printers!Q:Q,,0)*G159/10,0)*10,_xlfn.XLOOKUP([1]Parameters!B159,[1]Printers!L:L,[1]Printers!P:P,,0)),"")</f>
        <v>20</v>
      </c>
      <c r="I159" s="3" t="str" cm="1">
        <f t="array" ref="I159">IFERROR(IF(ROW()-1&gt;COUNTA([1]!T_Printers[Printers])*COUNTA([1]!T_Resins[Resins]),"",_xlfn.IFS(ROUND(VLOOKUP(C159,[1]!T_Resins[#Data],4,FALSE)/VLOOKUP(A159,[1]!T_Printers[#Data],5,FALSE),1)&lt;=_xlfn.XLOOKUP(B159,[1]Printers!L:L,[1]Printers!O:O,1,0,),ROUND(VLOOKUP(C159,[1]!T_Resins[#Data],4,FALSE)/VLOOKUP(A159,[1]!T_Printers[#Data],5,FALSE),1),ROUND(VLOOKUP(C159,[1]!T_Resins[#Data],4,FALSE)/VLOOKUP(A159,[1]!T_Printers[#Data],5,FALSE),1)&gt;_xlfn.XLOOKUP(B159,[1]Printers!L:L,[1]Printers!O:O,1,0,),"")),"")</f>
        <v/>
      </c>
      <c r="J159" t="str">
        <f>IFERROR(IF(ROUND(_xlfn.XLOOKUP([1]Parameters!B159,[1]Printers!L:L,[1]Printers!Q:Q,,0)*I159/10,0)*10&lt;_xlfn.XLOOKUP([1]Parameters!B159,[1]Printers!L:L,[1]Printers!P:P,,0),ROUND(_xlfn.XLOOKUP([1]Parameters!B159,[1]Printers!L:L,[1]Printers!Q:Q,,0)*I159/10,0)*10,_xlfn.XLOOKUP([1]Parameters!B159,[1]Printers!L:L,[1]Printers!P:P,,0)),"")</f>
        <v/>
      </c>
      <c r="K159">
        <f>IF(SUM(E159:J159)&lt;&gt;0,VLOOKUP(A159,[1]!T_Printers[#Data],10,FALSE)+VLOOKUP(C159,[1]!T_Resins[#Data],10,FALSE),"")</f>
        <v>3</v>
      </c>
      <c r="L159">
        <f>IF(SUM(E159:J159)&lt;&gt;0,VLOOKUP(A159,[1]!T_Printers[#Data],11,FALSE),"")</f>
        <v>5</v>
      </c>
      <c r="M159">
        <f>IF(SUM(E159:J159)&lt;&gt;0,VLOOKUP(C159,[1]!T_Resins[#Data],8,FALSE),"")</f>
        <v>120</v>
      </c>
      <c r="N159">
        <f>IF(_xlfn.XLOOKUP(B159,[1]Printers!$L:$L,[1]Printers!$R:$R,0,0)&gt;0,[1]Parameters!M159,IF(SUM(E159:J159)&lt;&gt;0,VLOOKUP(C159,[1]!T_Resins[#Data],9,FALSE),""))</f>
        <v>180</v>
      </c>
      <c r="O159" t="str">
        <f t="shared" si="2"/>
        <v>AnycubicPhotonM3</v>
      </c>
    </row>
    <row r="160" spans="1:15" x14ac:dyDescent="0.25">
      <c r="A160" t="str">
        <f t="array" ref="A160">IF(ROW()-1&gt;COUNTA([1]!T_Printers[Printers])*COUNTA([1]!T_Resins[Resins]),"",INDEX([1]!T_Printers[Printers],INT((ROW()-2)/COUNTA([1]!T_Resins[Resins])+1)))</f>
        <v>Anycubic Photon M3</v>
      </c>
      <c r="B160" t="str">
        <f>_xlfn.XLOOKUP(A160,[1]!T_Printers[Printers],[1]!T_Printers[Icon link],,0)</f>
        <v>AnycubicPhotonM3</v>
      </c>
      <c r="C160" t="str">
        <f t="array" ref="C160">IF(ROW()-1&gt;COUNTA([1]!T_Printers[Printers])*COUNTA([1]!T_Resins[Resins]),"",INDEX([1]!T_Resins[Resins],MOD(ROW()-2,COUNTA([1]!T_Resins[Resins]))+1))</f>
        <v>Dental Yellow Clear PRO</v>
      </c>
      <c r="D160">
        <f>IF(SUM(E160:J160)&lt;&gt;0,IF(ROW()-1&gt;COUNTA([1]!T_Printers[Printers])*COUNTA([1]!T_Resins[Resins]),"",2),"")</f>
        <v>2</v>
      </c>
      <c r="E160" cm="1">
        <f t="array" ref="E160">IFERROR(IF(ROW()-1&gt;COUNTA([1]!T_Printers[Printers])*COUNTA([1]!T_Resins[Resins]),"",_xlfn.IFS(ROUND(VLOOKUP(C160,[1]!T_Resins[#Data],2,FALSE)/VLOOKUP(A160,[1]!T_Printers[#Data],5,FALSE),1)&lt;=_xlfn.XLOOKUP(B160,[1]Printers!L:L,[1]Printers!O:O,1,0,),ROUND(VLOOKUP(C160,[1]!T_Resins[#Data],2,FALSE)/VLOOKUP(A160,[1]!T_Printers[#Data],5,FALSE),1),ROUND(VLOOKUP(C160,[1]!T_Resins[#Data],2,FALSE)/VLOOKUP(A160,[1]!T_Printers[#Data],5,FALSE),1)&gt;_xlfn.XLOOKUP(B160,[1]Printers!L:L,[1]Printers!O:O,1,0,),10)),"Используйте слой 100 мкм")</f>
        <v>4.5</v>
      </c>
      <c r="F160">
        <f>IFERROR(IF(ROUND(_xlfn.XLOOKUP([1]Parameters!B160,[1]Printers!L:L,[1]Printers!Q:Q,,0)*E160/10,0)*10&lt;_xlfn.XLOOKUP([1]Parameters!B160,[1]Printers!L:L,[1]Printers!P:P,,0),ROUND(_xlfn.XLOOKUP([1]Parameters!B160,[1]Printers!L:L,[1]Printers!Q:Q,,0)*E160/10,0)*10,_xlfn.XLOOKUP([1]Parameters!B160,[1]Printers!L:L,[1]Printers!P:P,,0)),"")</f>
        <v>40</v>
      </c>
      <c r="G160" cm="1">
        <f t="array" ref="G160">IFERROR(IF(ROW()-1&gt;COUNTA([1]!T_Printers[Printers])*COUNTA([1]!T_Resins[Resins]),"",_xlfn.IFS(ROUND(VLOOKUP(C160,[1]!T_Resins[#Data],3,FALSE)/VLOOKUP(A160,[1]!T_Printers[#Data],5,FALSE),1)&lt;=_xlfn.XLOOKUP(B160,[1]Printers!L:L,[1]Printers!O:O,1,0,),ROUND(VLOOKUP(C160,[1]!T_Resins[#Data],3,FALSE)/VLOOKUP(A160,[1]!T_Printers[#Data],5,FALSE),1),ROUND(VLOOKUP(C160,[1]!T_Resins[#Data],3,FALSE)/VLOOKUP(A160,[1]!T_Printers[#Data],5,FALSE),1)&gt;_xlfn.XLOOKUP(B160,[1]Printers!L:L,[1]Printers!O:O,1,0,),10)),"")</f>
        <v>5.8</v>
      </c>
      <c r="H160">
        <f>IFERROR(IF(ROUND(_xlfn.XLOOKUP([1]Parameters!B160,[1]Printers!L:L,[1]Printers!Q:Q,,0)*G160/10,0)*10&lt;_xlfn.XLOOKUP([1]Parameters!B160,[1]Printers!L:L,[1]Printers!P:P,,0),ROUND(_xlfn.XLOOKUP([1]Parameters!B160,[1]Printers!L:L,[1]Printers!Q:Q,,0)*G160/10,0)*10,_xlfn.XLOOKUP([1]Parameters!B160,[1]Printers!L:L,[1]Printers!P:P,,0)),"")</f>
        <v>50</v>
      </c>
      <c r="I160" s="3" t="str" cm="1">
        <f t="array" ref="I160">IFERROR(IF(ROW()-1&gt;COUNTA([1]!T_Printers[Printers])*COUNTA([1]!T_Resins[Resins]),"",_xlfn.IFS(ROUND(VLOOKUP(C160,[1]!T_Resins[#Data],4,FALSE)/VLOOKUP(A160,[1]!T_Printers[#Data],5,FALSE),1)&lt;=_xlfn.XLOOKUP(B160,[1]Printers!L:L,[1]Printers!O:O,1,0,),ROUND(VLOOKUP(C160,[1]!T_Resins[#Data],4,FALSE)/VLOOKUP(A160,[1]!T_Printers[#Data],5,FALSE),1),ROUND(VLOOKUP(C160,[1]!T_Resins[#Data],4,FALSE)/VLOOKUP(A160,[1]!T_Printers[#Data],5,FALSE),1)&gt;_xlfn.XLOOKUP(B160,[1]Printers!L:L,[1]Printers!O:O,1,0,),"")),"")</f>
        <v/>
      </c>
      <c r="J160" t="str">
        <f>IFERROR(IF(ROUND(_xlfn.XLOOKUP([1]Parameters!B160,[1]Printers!L:L,[1]Printers!Q:Q,,0)*I160/10,0)*10&lt;_xlfn.XLOOKUP([1]Parameters!B160,[1]Printers!L:L,[1]Printers!P:P,,0),ROUND(_xlfn.XLOOKUP([1]Parameters!B160,[1]Printers!L:L,[1]Printers!Q:Q,,0)*I160/10,0)*10,_xlfn.XLOOKUP([1]Parameters!B160,[1]Printers!L:L,[1]Printers!P:P,,0)),"")</f>
        <v/>
      </c>
      <c r="K160">
        <f>IF(SUM(E160:J160)&lt;&gt;0,VLOOKUP(A160,[1]!T_Printers[#Data],10,FALSE)+VLOOKUP(C160,[1]!T_Resins[#Data],10,FALSE),"")</f>
        <v>3</v>
      </c>
      <c r="L160">
        <f>IF(SUM(E160:J160)&lt;&gt;0,VLOOKUP(A160,[1]!T_Printers[#Data],11,FALSE),"")</f>
        <v>5</v>
      </c>
      <c r="M160">
        <f>IF(SUM(E160:J160)&lt;&gt;0,VLOOKUP(C160,[1]!T_Resins[#Data],8,FALSE),"")</f>
        <v>120</v>
      </c>
      <c r="N160">
        <f>IF(_xlfn.XLOOKUP(B160,[1]Printers!$L:$L,[1]Printers!$R:$R,0,0)&gt;0,[1]Parameters!M160,IF(SUM(E160:J160)&lt;&gt;0,VLOOKUP(C160,[1]!T_Resins[#Data],9,FALSE),""))</f>
        <v>180</v>
      </c>
      <c r="O160" t="str">
        <f t="shared" si="2"/>
        <v>AnycubicPhotonM3</v>
      </c>
    </row>
    <row r="161" spans="1:15" x14ac:dyDescent="0.25">
      <c r="A161" t="str">
        <f t="array" ref="A161">IF(ROW()-1&gt;COUNTA([1]!T_Printers[Printers])*COUNTA([1]!T_Resins[Resins]),"",INDEX([1]!T_Printers[Printers],INT((ROW()-2)/COUNTA([1]!T_Resins[Resins])+1)))</f>
        <v>Anycubic Photon M3</v>
      </c>
      <c r="B161" t="str">
        <f>_xlfn.XLOOKUP(A161,[1]!T_Printers[Printers],[1]!T_Printers[Icon link],,0)</f>
        <v>AnycubicPhotonM3</v>
      </c>
      <c r="C161" t="str">
        <f t="array" ref="C161">IF(ROW()-1&gt;COUNTA([1]!T_Printers[Printers])*COUNTA([1]!T_Resins[Resins]),"",INDEX([1]!T_Resins[Resins],MOD(ROW()-2,COUNTA([1]!T_Resins[Resins]))+1))</f>
        <v>Industrial ABS Black</v>
      </c>
      <c r="D161">
        <f>IF(SUM(E161:J161)&lt;&gt;0,IF(ROW()-1&gt;COUNTA([1]!T_Printers[Printers])*COUNTA([1]!T_Resins[Resins]),"",2),"")</f>
        <v>2</v>
      </c>
      <c r="E161" cm="1">
        <f t="array" ref="E161">IFERROR(IF(ROW()-1&gt;COUNTA([1]!T_Printers[Printers])*COUNTA([1]!T_Resins[Resins]),"",_xlfn.IFS(ROUND(VLOOKUP(C161,[1]!T_Resins[#Data],2,FALSE)/VLOOKUP(A161,[1]!T_Printers[#Data],5,FALSE),1)&lt;=_xlfn.XLOOKUP(B161,[1]Printers!L:L,[1]Printers!O:O,1,0,),ROUND(VLOOKUP(C161,[1]!T_Resins[#Data],2,FALSE)/VLOOKUP(A161,[1]!T_Printers[#Data],5,FALSE),1),ROUND(VLOOKUP(C161,[1]!T_Resins[#Data],2,FALSE)/VLOOKUP(A161,[1]!T_Printers[#Data],5,FALSE),1)&gt;_xlfn.XLOOKUP(B161,[1]Printers!L:L,[1]Printers!O:O,1,0,),10)),"Используйте слой 100 мкм")</f>
        <v>3.6</v>
      </c>
      <c r="F161">
        <f>IFERROR(IF(ROUND(_xlfn.XLOOKUP([1]Parameters!B161,[1]Printers!L:L,[1]Printers!Q:Q,,0)*E161/10,0)*10&lt;_xlfn.XLOOKUP([1]Parameters!B161,[1]Printers!L:L,[1]Printers!P:P,,0),ROUND(_xlfn.XLOOKUP([1]Parameters!B161,[1]Printers!L:L,[1]Printers!Q:Q,,0)*E161/10,0)*10,_xlfn.XLOOKUP([1]Parameters!B161,[1]Printers!L:L,[1]Printers!P:P,,0)),"")</f>
        <v>30</v>
      </c>
      <c r="G161" cm="1">
        <f t="array" ref="G161">IFERROR(IF(ROW()-1&gt;COUNTA([1]!T_Printers[Printers])*COUNTA([1]!T_Resins[Resins]),"",_xlfn.IFS(ROUND(VLOOKUP(C161,[1]!T_Resins[#Data],3,FALSE)/VLOOKUP(A161,[1]!T_Printers[#Data],5,FALSE),1)&lt;=_xlfn.XLOOKUP(B161,[1]Printers!L:L,[1]Printers!O:O,1,0,),ROUND(VLOOKUP(C161,[1]!T_Resins[#Data],3,FALSE)/VLOOKUP(A161,[1]!T_Printers[#Data],5,FALSE),1),ROUND(VLOOKUP(C161,[1]!T_Resins[#Data],3,FALSE)/VLOOKUP(A161,[1]!T_Printers[#Data],5,FALSE),1)&gt;_xlfn.XLOOKUP(B161,[1]Printers!L:L,[1]Printers!O:O,1,0,),10)),"")</f>
        <v>4.5999999999999996</v>
      </c>
      <c r="H161">
        <f>IFERROR(IF(ROUND(_xlfn.XLOOKUP([1]Parameters!B161,[1]Printers!L:L,[1]Printers!Q:Q,,0)*G161/10,0)*10&lt;_xlfn.XLOOKUP([1]Parameters!B161,[1]Printers!L:L,[1]Printers!P:P,,0),ROUND(_xlfn.XLOOKUP([1]Parameters!B161,[1]Printers!L:L,[1]Printers!Q:Q,,0)*G161/10,0)*10,_xlfn.XLOOKUP([1]Parameters!B161,[1]Printers!L:L,[1]Printers!P:P,,0)),"")</f>
        <v>40</v>
      </c>
      <c r="I161" s="3" t="str" cm="1">
        <f t="array" ref="I161">IFERROR(IF(ROW()-1&gt;COUNTA([1]!T_Printers[Printers])*COUNTA([1]!T_Resins[Resins]),"",_xlfn.IFS(ROUND(VLOOKUP(C161,[1]!T_Resins[#Data],4,FALSE)/VLOOKUP(A161,[1]!T_Printers[#Data],5,FALSE),1)&lt;=_xlfn.XLOOKUP(B161,[1]Printers!L:L,[1]Printers!O:O,1,0,),ROUND(VLOOKUP(C161,[1]!T_Resins[#Data],4,FALSE)/VLOOKUP(A161,[1]!T_Printers[#Data],5,FALSE),1),ROUND(VLOOKUP(C161,[1]!T_Resins[#Data],4,FALSE)/VLOOKUP(A161,[1]!T_Printers[#Data],5,FALSE),1)&gt;_xlfn.XLOOKUP(B161,[1]Printers!L:L,[1]Printers!O:O,1,0,),"")),"")</f>
        <v/>
      </c>
      <c r="J161" t="str">
        <f>IFERROR(IF(ROUND(_xlfn.XLOOKUP([1]Parameters!B161,[1]Printers!L:L,[1]Printers!Q:Q,,0)*I161/10,0)*10&lt;_xlfn.XLOOKUP([1]Parameters!B161,[1]Printers!L:L,[1]Printers!P:P,,0),ROUND(_xlfn.XLOOKUP([1]Parameters!B161,[1]Printers!L:L,[1]Printers!Q:Q,,0)*I161/10,0)*10,_xlfn.XLOOKUP([1]Parameters!B161,[1]Printers!L:L,[1]Printers!P:P,,0)),"")</f>
        <v/>
      </c>
      <c r="K161">
        <f>IF(SUM(E161:J161)&lt;&gt;0,VLOOKUP(A161,[1]!T_Printers[#Data],10,FALSE)+VLOOKUP(C161,[1]!T_Resins[#Data],10,FALSE),"")</f>
        <v>3</v>
      </c>
      <c r="L161">
        <f>IF(SUM(E161:J161)&lt;&gt;0,VLOOKUP(A161,[1]!T_Printers[#Data],11,FALSE),"")</f>
        <v>5</v>
      </c>
      <c r="M161">
        <f>IF(SUM(E161:J161)&lt;&gt;0,VLOOKUP(C161,[1]!T_Resins[#Data],8,FALSE),"")</f>
        <v>60</v>
      </c>
      <c r="N161">
        <f>IF(_xlfn.XLOOKUP(B161,[1]Printers!$L:$L,[1]Printers!$R:$R,0,0)&gt;0,[1]Parameters!M161,IF(SUM(E161:J161)&lt;&gt;0,VLOOKUP(C161,[1]!T_Resins[#Data],9,FALSE),""))</f>
        <v>60</v>
      </c>
      <c r="O161" t="str">
        <f t="shared" si="2"/>
        <v>AnycubicPhotonM3</v>
      </c>
    </row>
    <row r="162" spans="1:15" x14ac:dyDescent="0.25">
      <c r="A162" t="str">
        <f t="array" ref="A162">IF(ROW()-1&gt;COUNTA([1]!T_Printers[Printers])*COUNTA([1]!T_Resins[Resins]),"",INDEX([1]!T_Printers[Printers],INT((ROW()-2)/COUNTA([1]!T_Resins[Resins])+1)))</f>
        <v>Anycubic Photon M3</v>
      </c>
      <c r="B162" t="str">
        <f>_xlfn.XLOOKUP(A162,[1]!T_Printers[Printers],[1]!T_Printers[Icon link],,0)</f>
        <v>AnycubicPhotonM3</v>
      </c>
      <c r="C162" t="str">
        <f t="array" ref="C162">IF(ROW()-1&gt;COUNTA([1]!T_Printers[Printers])*COUNTA([1]!T_Resins[Resins]),"",INDEX([1]!T_Resins[Resins],MOD(ROW()-2,COUNTA([1]!T_Resins[Resins]))+1))</f>
        <v>Industrial ABS-Like Grey</v>
      </c>
      <c r="D162">
        <f>IF(SUM(E162:J162)&lt;&gt;0,IF(ROW()-1&gt;COUNTA([1]!T_Printers[Printers])*COUNTA([1]!T_Resins[Resins]),"",2),"")</f>
        <v>2</v>
      </c>
      <c r="E162" cm="1">
        <f t="array" ref="E162">IFERROR(IF(ROW()-1&gt;COUNTA([1]!T_Printers[Printers])*COUNTA([1]!T_Resins[Resins]),"",_xlfn.IFS(ROUND(VLOOKUP(C162,[1]!T_Resins[#Data],2,FALSE)/VLOOKUP(A162,[1]!T_Printers[#Data],5,FALSE),1)&lt;=_xlfn.XLOOKUP(B162,[1]Printers!L:L,[1]Printers!O:O,1,0,),ROUND(VLOOKUP(C162,[1]!T_Resins[#Data],2,FALSE)/VLOOKUP(A162,[1]!T_Printers[#Data],5,FALSE),1),ROUND(VLOOKUP(C162,[1]!T_Resins[#Data],2,FALSE)/VLOOKUP(A162,[1]!T_Printers[#Data],5,FALSE),1)&gt;_xlfn.XLOOKUP(B162,[1]Printers!L:L,[1]Printers!O:O,1,0,),10)),"Используйте слой 100 мкм")</f>
        <v>3.5</v>
      </c>
      <c r="F162">
        <f>IFERROR(IF(ROUND(_xlfn.XLOOKUP([1]Parameters!B162,[1]Printers!L:L,[1]Printers!Q:Q,,0)*E162/10,0)*10&lt;_xlfn.XLOOKUP([1]Parameters!B162,[1]Printers!L:L,[1]Printers!P:P,,0),ROUND(_xlfn.XLOOKUP([1]Parameters!B162,[1]Printers!L:L,[1]Printers!Q:Q,,0)*E162/10,0)*10,_xlfn.XLOOKUP([1]Parameters!B162,[1]Printers!L:L,[1]Printers!P:P,,0)),"")</f>
        <v>30</v>
      </c>
      <c r="G162" cm="1">
        <f t="array" ref="G162">IFERROR(IF(ROW()-1&gt;COUNTA([1]!T_Printers[Printers])*COUNTA([1]!T_Resins[Resins]),"",_xlfn.IFS(ROUND(VLOOKUP(C162,[1]!T_Resins[#Data],3,FALSE)/VLOOKUP(A162,[1]!T_Printers[#Data],5,FALSE),1)&lt;=_xlfn.XLOOKUP(B162,[1]Printers!L:L,[1]Printers!O:O,1,0,),ROUND(VLOOKUP(C162,[1]!T_Resins[#Data],3,FALSE)/VLOOKUP(A162,[1]!T_Printers[#Data],5,FALSE),1),ROUND(VLOOKUP(C162,[1]!T_Resins[#Data],3,FALSE)/VLOOKUP(A162,[1]!T_Printers[#Data],5,FALSE),1)&gt;_xlfn.XLOOKUP(B162,[1]Printers!L:L,[1]Printers!O:O,1,0,),10)),"")</f>
        <v>4.5999999999999996</v>
      </c>
      <c r="H162">
        <f>IFERROR(IF(ROUND(_xlfn.XLOOKUP([1]Parameters!B162,[1]Printers!L:L,[1]Printers!Q:Q,,0)*G162/10,0)*10&lt;_xlfn.XLOOKUP([1]Parameters!B162,[1]Printers!L:L,[1]Printers!P:P,,0),ROUND(_xlfn.XLOOKUP([1]Parameters!B162,[1]Printers!L:L,[1]Printers!Q:Q,,0)*G162/10,0)*10,_xlfn.XLOOKUP([1]Parameters!B162,[1]Printers!L:L,[1]Printers!P:P,,0)),"")</f>
        <v>40</v>
      </c>
      <c r="I162" s="3" t="str" cm="1">
        <f t="array" ref="I162">IFERROR(IF(ROW()-1&gt;COUNTA([1]!T_Printers[Printers])*COUNTA([1]!T_Resins[Resins]),"",_xlfn.IFS(ROUND(VLOOKUP(C162,[1]!T_Resins[#Data],4,FALSE)/VLOOKUP(A162,[1]!T_Printers[#Data],5,FALSE),1)&lt;=_xlfn.XLOOKUP(B162,[1]Printers!L:L,[1]Printers!O:O,1,0,),ROUND(VLOOKUP(C162,[1]!T_Resins[#Data],4,FALSE)/VLOOKUP(A162,[1]!T_Printers[#Data],5,FALSE),1),ROUND(VLOOKUP(C162,[1]!T_Resins[#Data],4,FALSE)/VLOOKUP(A162,[1]!T_Printers[#Data],5,FALSE),1)&gt;_xlfn.XLOOKUP(B162,[1]Printers!L:L,[1]Printers!O:O,1,0,),"")),"")</f>
        <v/>
      </c>
      <c r="J162" t="str">
        <f>IFERROR(IF(ROUND(_xlfn.XLOOKUP([1]Parameters!B162,[1]Printers!L:L,[1]Printers!Q:Q,,0)*I162/10,0)*10&lt;_xlfn.XLOOKUP([1]Parameters!B162,[1]Printers!L:L,[1]Printers!P:P,,0),ROUND(_xlfn.XLOOKUP([1]Parameters!B162,[1]Printers!L:L,[1]Printers!Q:Q,,0)*I162/10,0)*10,_xlfn.XLOOKUP([1]Parameters!B162,[1]Printers!L:L,[1]Printers!P:P,,0)),"")</f>
        <v/>
      </c>
      <c r="K162">
        <f>IF(SUM(E162:J162)&lt;&gt;0,VLOOKUP(A162,[1]!T_Printers[#Data],10,FALSE)+VLOOKUP(C162,[1]!T_Resins[#Data],10,FALSE),"")</f>
        <v>3</v>
      </c>
      <c r="L162">
        <f>IF(SUM(E162:J162)&lt;&gt;0,VLOOKUP(A162,[1]!T_Printers[#Data],11,FALSE),"")</f>
        <v>5</v>
      </c>
      <c r="M162">
        <f>IF(SUM(E162:J162)&lt;&gt;0,VLOOKUP(C162,[1]!T_Resins[#Data],8,FALSE),"")</f>
        <v>120</v>
      </c>
      <c r="N162">
        <f>IF(_xlfn.XLOOKUP(B162,[1]Printers!$L:$L,[1]Printers!$R:$R,0,0)&gt;0,[1]Parameters!M162,IF(SUM(E162:J162)&lt;&gt;0,VLOOKUP(C162,[1]!T_Resins[#Data],9,FALSE),""))</f>
        <v>180</v>
      </c>
      <c r="O162" t="str">
        <f t="shared" si="2"/>
        <v>AnycubicPhotonM3</v>
      </c>
    </row>
    <row r="163" spans="1:15" x14ac:dyDescent="0.25">
      <c r="A163" t="str">
        <f t="array" ref="A163">IF(ROW()-1&gt;COUNTA([1]!T_Printers[Printers])*COUNTA([1]!T_Resins[Resins]),"",INDEX([1]!T_Printers[Printers],INT((ROW()-2)/COUNTA([1]!T_Resins[Resins])+1)))</f>
        <v>Anycubic Photon M3</v>
      </c>
      <c r="B163" t="str">
        <f>_xlfn.XLOOKUP(A163,[1]!T_Printers[Printers],[1]!T_Printers[Icon link],,0)</f>
        <v>AnycubicPhotonM3</v>
      </c>
      <c r="C163" t="str">
        <f t="array" ref="C163">IF(ROW()-1&gt;COUNTA([1]!T_Printers[Printers])*COUNTA([1]!T_Resins[Resins]),"",INDEX([1]!T_Resins[Resins],MOD(ROW()-2,COUNTA([1]!T_Resins[Resins]))+1))</f>
        <v>Industrial Flex Natural Clear</v>
      </c>
      <c r="D163">
        <f>IF(SUM(E163:J163)&lt;&gt;0,IF(ROW()-1&gt;COUNTA([1]!T_Printers[Printers])*COUNTA([1]!T_Resins[Resins]),"",2),"")</f>
        <v>2</v>
      </c>
      <c r="E163" cm="1">
        <f t="array" ref="E163">IFERROR(IF(ROW()-1&gt;COUNTA([1]!T_Printers[Printers])*COUNTA([1]!T_Resins[Resins]),"",_xlfn.IFS(ROUND(VLOOKUP(C163,[1]!T_Resins[#Data],2,FALSE)/VLOOKUP(A163,[1]!T_Printers[#Data],5,FALSE),1)&lt;=_xlfn.XLOOKUP(B163,[1]Printers!L:L,[1]Printers!O:O,1,0,),ROUND(VLOOKUP(C163,[1]!T_Resins[#Data],2,FALSE)/VLOOKUP(A163,[1]!T_Printers[#Data],5,FALSE),1),ROUND(VLOOKUP(C163,[1]!T_Resins[#Data],2,FALSE)/VLOOKUP(A163,[1]!T_Printers[#Data],5,FALSE),1)&gt;_xlfn.XLOOKUP(B163,[1]Printers!L:L,[1]Printers!O:O,1,0,),10)),"Используйте слой 100 мкм")</f>
        <v>1.3</v>
      </c>
      <c r="F163">
        <f>IFERROR(IF(ROUND(_xlfn.XLOOKUP([1]Parameters!B163,[1]Printers!L:L,[1]Printers!Q:Q,,0)*E163/10,0)*10&lt;_xlfn.XLOOKUP([1]Parameters!B163,[1]Printers!L:L,[1]Printers!P:P,,0),ROUND(_xlfn.XLOOKUP([1]Parameters!B163,[1]Printers!L:L,[1]Printers!Q:Q,,0)*E163/10,0)*10,_xlfn.XLOOKUP([1]Parameters!B163,[1]Printers!L:L,[1]Printers!P:P,,0)),"")</f>
        <v>10</v>
      </c>
      <c r="G163" cm="1">
        <f t="array" ref="G163">IFERROR(IF(ROW()-1&gt;COUNTA([1]!T_Printers[Printers])*COUNTA([1]!T_Resins[Resins]),"",_xlfn.IFS(ROUND(VLOOKUP(C163,[1]!T_Resins[#Data],3,FALSE)/VLOOKUP(A163,[1]!T_Printers[#Data],5,FALSE),1)&lt;=_xlfn.XLOOKUP(B163,[1]Printers!L:L,[1]Printers!O:O,1,0,),ROUND(VLOOKUP(C163,[1]!T_Resins[#Data],3,FALSE)/VLOOKUP(A163,[1]!T_Printers[#Data],5,FALSE),1),ROUND(VLOOKUP(C163,[1]!T_Resins[#Data],3,FALSE)/VLOOKUP(A163,[1]!T_Printers[#Data],5,FALSE),1)&gt;_xlfn.XLOOKUP(B163,[1]Printers!L:L,[1]Printers!O:O,1,0,),10)),"")</f>
        <v>1.7</v>
      </c>
      <c r="H163">
        <f>IFERROR(IF(ROUND(_xlfn.XLOOKUP([1]Parameters!B163,[1]Printers!L:L,[1]Printers!Q:Q,,0)*G163/10,0)*10&lt;_xlfn.XLOOKUP([1]Parameters!B163,[1]Printers!L:L,[1]Printers!P:P,,0),ROUND(_xlfn.XLOOKUP([1]Parameters!B163,[1]Printers!L:L,[1]Printers!Q:Q,,0)*G163/10,0)*10,_xlfn.XLOOKUP([1]Parameters!B163,[1]Printers!L:L,[1]Printers!P:P,,0)),"")</f>
        <v>20</v>
      </c>
      <c r="I163" s="3" t="str" cm="1">
        <f t="array" ref="I163">IFERROR(IF(ROW()-1&gt;COUNTA([1]!T_Printers[Printers])*COUNTA([1]!T_Resins[Resins]),"",_xlfn.IFS(ROUND(VLOOKUP(C163,[1]!T_Resins[#Data],4,FALSE)/VLOOKUP(A163,[1]!T_Printers[#Data],5,FALSE),1)&lt;=_xlfn.XLOOKUP(B163,[1]Printers!L:L,[1]Printers!O:O,1,0,),ROUND(VLOOKUP(C163,[1]!T_Resins[#Data],4,FALSE)/VLOOKUP(A163,[1]!T_Printers[#Data],5,FALSE),1),ROUND(VLOOKUP(C163,[1]!T_Resins[#Data],4,FALSE)/VLOOKUP(A163,[1]!T_Printers[#Data],5,FALSE),1)&gt;_xlfn.XLOOKUP(B163,[1]Printers!L:L,[1]Printers!O:O,1,0,),"")),"")</f>
        <v/>
      </c>
      <c r="J163" t="str">
        <f>IFERROR(IF(ROUND(_xlfn.XLOOKUP([1]Parameters!B163,[1]Printers!L:L,[1]Printers!Q:Q,,0)*I163/10,0)*10&lt;_xlfn.XLOOKUP([1]Parameters!B163,[1]Printers!L:L,[1]Printers!P:P,,0),ROUND(_xlfn.XLOOKUP([1]Parameters!B163,[1]Printers!L:L,[1]Printers!Q:Q,,0)*I163/10,0)*10,_xlfn.XLOOKUP([1]Parameters!B163,[1]Printers!L:L,[1]Printers!P:P,,0)),"")</f>
        <v/>
      </c>
      <c r="K163">
        <f>IF(SUM(E163:J163)&lt;&gt;0,VLOOKUP(A163,[1]!T_Printers[#Data],10,FALSE)+VLOOKUP(C163,[1]!T_Resins[#Data],10,FALSE),"")</f>
        <v>3</v>
      </c>
      <c r="L163">
        <f>IF(SUM(E163:J163)&lt;&gt;0,VLOOKUP(A163,[1]!T_Printers[#Data],11,FALSE),"")</f>
        <v>5</v>
      </c>
      <c r="M163">
        <f>IF(SUM(E163:J163)&lt;&gt;0,VLOOKUP(C163,[1]!T_Resins[#Data],8,FALSE),"")</f>
        <v>60</v>
      </c>
      <c r="N163">
        <f>IF(_xlfn.XLOOKUP(B163,[1]Printers!$L:$L,[1]Printers!$R:$R,0,0)&gt;0,[1]Parameters!M163,IF(SUM(E163:J163)&lt;&gt;0,VLOOKUP(C163,[1]!T_Resins[#Data],9,FALSE),""))</f>
        <v>60</v>
      </c>
      <c r="O163" t="str">
        <f t="shared" si="2"/>
        <v>AnycubicPhotonM3</v>
      </c>
    </row>
    <row r="164" spans="1:15" x14ac:dyDescent="0.25">
      <c r="A164" t="str">
        <f t="array" ref="A164">IF(ROW()-1&gt;COUNTA([1]!T_Printers[Printers])*COUNTA([1]!T_Resins[Resins]),"",INDEX([1]!T_Printers[Printers],INT((ROW()-2)/COUNTA([1]!T_Resins[Resins])+1)))</f>
        <v>Anycubic Photon M3</v>
      </c>
      <c r="B164" t="str">
        <f>_xlfn.XLOOKUP(A164,[1]!T_Printers[Printers],[1]!T_Printers[Icon link],,0)</f>
        <v>AnycubicPhotonM3</v>
      </c>
      <c r="C164" t="str">
        <f t="array" ref="C164">IF(ROW()-1&gt;COUNTA([1]!T_Printers[Printers])*COUNTA([1]!T_Resins[Resins]),"",INDEX([1]!T_Resins[Resins],MOD(ROW()-2,COUNTA([1]!T_Resins[Resins]))+1))</f>
        <v>Industrial Nylon Like</v>
      </c>
      <c r="D164">
        <f>IF(SUM(E164:J164)&lt;&gt;0,IF(ROW()-1&gt;COUNTA([1]!T_Printers[Printers])*COUNTA([1]!T_Resins[Resins]),"",2),"")</f>
        <v>2</v>
      </c>
      <c r="E164" cm="1">
        <f t="array" ref="E164">IFERROR(IF(ROW()-1&gt;COUNTA([1]!T_Printers[Printers])*COUNTA([1]!T_Resins[Resins]),"",_xlfn.IFS(ROUND(VLOOKUP(C164,[1]!T_Resins[#Data],2,FALSE)/VLOOKUP(A164,[1]!T_Printers[#Data],5,FALSE),1)&lt;=_xlfn.XLOOKUP(B164,[1]Printers!L:L,[1]Printers!O:O,1,0,),ROUND(VLOOKUP(C164,[1]!T_Resins[#Data],2,FALSE)/VLOOKUP(A164,[1]!T_Printers[#Data],5,FALSE),1),ROUND(VLOOKUP(C164,[1]!T_Resins[#Data],2,FALSE)/VLOOKUP(A164,[1]!T_Printers[#Data],5,FALSE),1)&gt;_xlfn.XLOOKUP(B164,[1]Printers!L:L,[1]Printers!O:O,1,0,),10)),"Используйте слой 100 мкм")</f>
        <v>1</v>
      </c>
      <c r="F164">
        <f>IFERROR(IF(ROUND(_xlfn.XLOOKUP([1]Parameters!B164,[1]Printers!L:L,[1]Printers!Q:Q,,0)*E164/10,0)*10&lt;_xlfn.XLOOKUP([1]Parameters!B164,[1]Printers!L:L,[1]Printers!P:P,,0),ROUND(_xlfn.XLOOKUP([1]Parameters!B164,[1]Printers!L:L,[1]Printers!Q:Q,,0)*E164/10,0)*10,_xlfn.XLOOKUP([1]Parameters!B164,[1]Printers!L:L,[1]Printers!P:P,,0)),"")</f>
        <v>10</v>
      </c>
      <c r="G164" cm="1">
        <f t="array" ref="G164">IFERROR(IF(ROW()-1&gt;COUNTA([1]!T_Printers[Printers])*COUNTA([1]!T_Resins[Resins]),"",_xlfn.IFS(ROUND(VLOOKUP(C164,[1]!T_Resins[#Data],3,FALSE)/VLOOKUP(A164,[1]!T_Printers[#Data],5,FALSE),1)&lt;=_xlfn.XLOOKUP(B164,[1]Printers!L:L,[1]Printers!O:O,1,0,),ROUND(VLOOKUP(C164,[1]!T_Resins[#Data],3,FALSE)/VLOOKUP(A164,[1]!T_Printers[#Data],5,FALSE),1),ROUND(VLOOKUP(C164,[1]!T_Resins[#Data],3,FALSE)/VLOOKUP(A164,[1]!T_Printers[#Data],5,FALSE),1)&gt;_xlfn.XLOOKUP(B164,[1]Printers!L:L,[1]Printers!O:O,1,0,),10)),"")</f>
        <v>1.3</v>
      </c>
      <c r="H164">
        <f>IFERROR(IF(ROUND(_xlfn.XLOOKUP([1]Parameters!B164,[1]Printers!L:L,[1]Printers!Q:Q,,0)*G164/10,0)*10&lt;_xlfn.XLOOKUP([1]Parameters!B164,[1]Printers!L:L,[1]Printers!P:P,,0),ROUND(_xlfn.XLOOKUP([1]Parameters!B164,[1]Printers!L:L,[1]Printers!Q:Q,,0)*G164/10,0)*10,_xlfn.XLOOKUP([1]Parameters!B164,[1]Printers!L:L,[1]Printers!P:P,,0)),"")</f>
        <v>10</v>
      </c>
      <c r="I164" s="3" t="str" cm="1">
        <f t="array" ref="I164">IFERROR(IF(ROW()-1&gt;COUNTA([1]!T_Printers[Printers])*COUNTA([1]!T_Resins[Resins]),"",_xlfn.IFS(ROUND(VLOOKUP(C164,[1]!T_Resins[#Data],4,FALSE)/VLOOKUP(A164,[1]!T_Printers[#Data],5,FALSE),1)&lt;=_xlfn.XLOOKUP(B164,[1]Printers!L:L,[1]Printers!O:O,1,0,),ROUND(VLOOKUP(C164,[1]!T_Resins[#Data],4,FALSE)/VLOOKUP(A164,[1]!T_Printers[#Data],5,FALSE),1),ROUND(VLOOKUP(C164,[1]!T_Resins[#Data],4,FALSE)/VLOOKUP(A164,[1]!T_Printers[#Data],5,FALSE),1)&gt;_xlfn.XLOOKUP(B164,[1]Printers!L:L,[1]Printers!O:O,1,0,),"")),"")</f>
        <v/>
      </c>
      <c r="J164" t="str">
        <f>IFERROR(IF(ROUND(_xlfn.XLOOKUP([1]Parameters!B164,[1]Printers!L:L,[1]Printers!Q:Q,,0)*I164/10,0)*10&lt;_xlfn.XLOOKUP([1]Parameters!B164,[1]Printers!L:L,[1]Printers!P:P,,0),ROUND(_xlfn.XLOOKUP([1]Parameters!B164,[1]Printers!L:L,[1]Printers!Q:Q,,0)*I164/10,0)*10,_xlfn.XLOOKUP([1]Parameters!B164,[1]Printers!L:L,[1]Printers!P:P,,0)),"")</f>
        <v/>
      </c>
      <c r="K164">
        <f>IF(SUM(E164:J164)&lt;&gt;0,VLOOKUP(A164,[1]!T_Printers[#Data],10,FALSE)+VLOOKUP(C164,[1]!T_Resins[#Data],10,FALSE),"")</f>
        <v>3</v>
      </c>
      <c r="L164">
        <f>IF(SUM(E164:J164)&lt;&gt;0,VLOOKUP(A164,[1]!T_Printers[#Data],11,FALSE),"")</f>
        <v>5</v>
      </c>
      <c r="M164">
        <f>IF(SUM(E164:J164)&lt;&gt;0,VLOOKUP(C164,[1]!T_Resins[#Data],8,FALSE),"")</f>
        <v>60</v>
      </c>
      <c r="N164">
        <f>IF(_xlfn.XLOOKUP(B164,[1]Printers!$L:$L,[1]Printers!$R:$R,0,0)&gt;0,[1]Parameters!M164,IF(SUM(E164:J164)&lt;&gt;0,VLOOKUP(C164,[1]!T_Resins[#Data],9,FALSE),""))</f>
        <v>60</v>
      </c>
      <c r="O164" t="str">
        <f t="shared" si="2"/>
        <v>AnycubicPhotonM3</v>
      </c>
    </row>
    <row r="165" spans="1:15" x14ac:dyDescent="0.25">
      <c r="A165" t="str">
        <f t="array" ref="A165">IF(ROW()-1&gt;COUNTA([1]!T_Printers[Printers])*COUNTA([1]!T_Resins[Resins]),"",INDEX([1]!T_Printers[Printers],INT((ROW()-2)/COUNTA([1]!T_Resins[Resins])+1)))</f>
        <v>Anycubic Photon M3</v>
      </c>
      <c r="B165" t="str">
        <f>_xlfn.XLOOKUP(A165,[1]!T_Printers[Printers],[1]!T_Printers[Icon link],,0)</f>
        <v>AnycubicPhotonM3</v>
      </c>
      <c r="C165" t="str">
        <f t="array" ref="C165">IF(ROW()-1&gt;COUNTA([1]!T_Printers[Printers])*COUNTA([1]!T_Resins[Resins]),"",INDEX([1]!T_Resins[Resins],MOD(ROW()-2,COUNTA([1]!T_Resins[Resins]))+1))</f>
        <v>Industrial PP-Like</v>
      </c>
      <c r="D165">
        <f>IF(SUM(E165:J165)&lt;&gt;0,IF(ROW()-1&gt;COUNTA([1]!T_Printers[Printers])*COUNTA([1]!T_Resins[Resins]),"",2),"")</f>
        <v>2</v>
      </c>
      <c r="E165" cm="1">
        <f t="array" ref="E165">IFERROR(IF(ROW()-1&gt;COUNTA([1]!T_Printers[Printers])*COUNTA([1]!T_Resins[Resins]),"",_xlfn.IFS(ROUND(VLOOKUP(C165,[1]!T_Resins[#Data],2,FALSE)/VLOOKUP(A165,[1]!T_Printers[#Data],5,FALSE),1)&lt;=_xlfn.XLOOKUP(B165,[1]Printers!L:L,[1]Printers!O:O,1,0,),ROUND(VLOOKUP(C165,[1]!T_Resins[#Data],2,FALSE)/VLOOKUP(A165,[1]!T_Printers[#Data],5,FALSE),1),ROUND(VLOOKUP(C165,[1]!T_Resins[#Data],2,FALSE)/VLOOKUP(A165,[1]!T_Printers[#Data],5,FALSE),1)&gt;_xlfn.XLOOKUP(B165,[1]Printers!L:L,[1]Printers!O:O,1,0,),10)),"Используйте слой 100 мкм")</f>
        <v>3.9</v>
      </c>
      <c r="F165">
        <f>IFERROR(IF(ROUND(_xlfn.XLOOKUP([1]Parameters!B165,[1]Printers!L:L,[1]Printers!Q:Q,,0)*E165/10,0)*10&lt;_xlfn.XLOOKUP([1]Parameters!B165,[1]Printers!L:L,[1]Printers!P:P,,0),ROUND(_xlfn.XLOOKUP([1]Parameters!B165,[1]Printers!L:L,[1]Printers!Q:Q,,0)*E165/10,0)*10,_xlfn.XLOOKUP([1]Parameters!B165,[1]Printers!L:L,[1]Printers!P:P,,0)),"")</f>
        <v>40</v>
      </c>
      <c r="G165" cm="1">
        <f t="array" ref="G165">IFERROR(IF(ROW()-1&gt;COUNTA([1]!T_Printers[Printers])*COUNTA([1]!T_Resins[Resins]),"",_xlfn.IFS(ROUND(VLOOKUP(C165,[1]!T_Resins[#Data],3,FALSE)/VLOOKUP(A165,[1]!T_Printers[#Data],5,FALSE),1)&lt;=_xlfn.XLOOKUP(B165,[1]Printers!L:L,[1]Printers!O:O,1,0,),ROUND(VLOOKUP(C165,[1]!T_Resins[#Data],3,FALSE)/VLOOKUP(A165,[1]!T_Printers[#Data],5,FALSE),1),ROUND(VLOOKUP(C165,[1]!T_Resins[#Data],3,FALSE)/VLOOKUP(A165,[1]!T_Printers[#Data],5,FALSE),1)&gt;_xlfn.XLOOKUP(B165,[1]Printers!L:L,[1]Printers!O:O,1,0,),10)),"")</f>
        <v>4.9000000000000004</v>
      </c>
      <c r="H165">
        <f>IFERROR(IF(ROUND(_xlfn.XLOOKUP([1]Parameters!B165,[1]Printers!L:L,[1]Printers!Q:Q,,0)*G165/10,0)*10&lt;_xlfn.XLOOKUP([1]Parameters!B165,[1]Printers!L:L,[1]Printers!P:P,,0),ROUND(_xlfn.XLOOKUP([1]Parameters!B165,[1]Printers!L:L,[1]Printers!Q:Q,,0)*G165/10,0)*10,_xlfn.XLOOKUP([1]Parameters!B165,[1]Printers!L:L,[1]Printers!P:P,,0)),"")</f>
        <v>40</v>
      </c>
      <c r="I165" s="3" t="str" cm="1">
        <f t="array" ref="I165">IFERROR(IF(ROW()-1&gt;COUNTA([1]!T_Printers[Printers])*COUNTA([1]!T_Resins[Resins]),"",_xlfn.IFS(ROUND(VLOOKUP(C165,[1]!T_Resins[#Data],4,FALSE)/VLOOKUP(A165,[1]!T_Printers[#Data],5,FALSE),1)&lt;=_xlfn.XLOOKUP(B165,[1]Printers!L:L,[1]Printers!O:O,1,0,),ROUND(VLOOKUP(C165,[1]!T_Resins[#Data],4,FALSE)/VLOOKUP(A165,[1]!T_Printers[#Data],5,FALSE),1),ROUND(VLOOKUP(C165,[1]!T_Resins[#Data],4,FALSE)/VLOOKUP(A165,[1]!T_Printers[#Data],5,FALSE),1)&gt;_xlfn.XLOOKUP(B165,[1]Printers!L:L,[1]Printers!O:O,1,0,),"")),"")</f>
        <v/>
      </c>
      <c r="J165" t="str">
        <f>IFERROR(IF(ROUND(_xlfn.XLOOKUP([1]Parameters!B165,[1]Printers!L:L,[1]Printers!Q:Q,,0)*I165/10,0)*10&lt;_xlfn.XLOOKUP([1]Parameters!B165,[1]Printers!L:L,[1]Printers!P:P,,0),ROUND(_xlfn.XLOOKUP([1]Parameters!B165,[1]Printers!L:L,[1]Printers!Q:Q,,0)*I165/10,0)*10,_xlfn.XLOOKUP([1]Parameters!B165,[1]Printers!L:L,[1]Printers!P:P,,0)),"")</f>
        <v/>
      </c>
      <c r="K165">
        <f>IF(SUM(E165:J165)&lt;&gt;0,VLOOKUP(A165,[1]!T_Printers[#Data],10,FALSE)+VLOOKUP(C165,[1]!T_Resins[#Data],10,FALSE),"")</f>
        <v>3</v>
      </c>
      <c r="L165">
        <f>IF(SUM(E165:J165)&lt;&gt;0,VLOOKUP(A165,[1]!T_Printers[#Data],11,FALSE),"")</f>
        <v>5</v>
      </c>
      <c r="M165">
        <f>IF(SUM(E165:J165)&lt;&gt;0,VLOOKUP(C165,[1]!T_Resins[#Data],8,FALSE),"")</f>
        <v>60</v>
      </c>
      <c r="N165">
        <f>IF(_xlfn.XLOOKUP(B165,[1]Printers!$L:$L,[1]Printers!$R:$R,0,0)&gt;0,[1]Parameters!M165,IF(SUM(E165:J165)&lt;&gt;0,VLOOKUP(C165,[1]!T_Resins[#Data],9,FALSE),""))</f>
        <v>60</v>
      </c>
      <c r="O165" t="str">
        <f t="shared" si="2"/>
        <v>AnycubicPhotonM3</v>
      </c>
    </row>
    <row r="166" spans="1:15" x14ac:dyDescent="0.25">
      <c r="A166" t="str">
        <f t="array" ref="A166">IF(ROW()-1&gt;COUNTA([1]!T_Printers[Printers])*COUNTA([1]!T_Resins[Resins]),"",INDEX([1]!T_Printers[Printers],INT((ROW()-2)/COUNTA([1]!T_Resins[Resins])+1)))</f>
        <v>Anycubic Photon M3</v>
      </c>
      <c r="B166" t="str">
        <f>_xlfn.XLOOKUP(A166,[1]!T_Printers[Printers],[1]!T_Printers[Icon link],,0)</f>
        <v>AnycubicPhotonM3</v>
      </c>
      <c r="C166" t="str">
        <f t="array" ref="C166">IF(ROW()-1&gt;COUNTA([1]!T_Printers[Printers])*COUNTA([1]!T_Resins[Resins]),"",INDEX([1]!T_Resins[Resins],MOD(ROW()-2,COUNTA([1]!T_Resins[Resins]))+1))</f>
        <v>Industrial Rigid Black</v>
      </c>
      <c r="D166">
        <f>IF(SUM(E166:J166)&lt;&gt;0,IF(ROW()-1&gt;COUNTA([1]!T_Printers[Printers])*COUNTA([1]!T_Resins[Resins]),"",2),"")</f>
        <v>2</v>
      </c>
      <c r="E166" cm="1">
        <f t="array" ref="E166">IFERROR(IF(ROW()-1&gt;COUNTA([1]!T_Printers[Printers])*COUNTA([1]!T_Resins[Resins]),"",_xlfn.IFS(ROUND(VLOOKUP(C166,[1]!T_Resins[#Data],2,FALSE)/VLOOKUP(A166,[1]!T_Printers[#Data],5,FALSE),1)&lt;=_xlfn.XLOOKUP(B166,[1]Printers!L:L,[1]Printers!O:O,1,0,),ROUND(VLOOKUP(C166,[1]!T_Resins[#Data],2,FALSE)/VLOOKUP(A166,[1]!T_Printers[#Data],5,FALSE),1),ROUND(VLOOKUP(C166,[1]!T_Resins[#Data],2,FALSE)/VLOOKUP(A166,[1]!T_Printers[#Data],5,FALSE),1)&gt;_xlfn.XLOOKUP(B166,[1]Printers!L:L,[1]Printers!O:O,1,0,),10)),"Используйте слой 100 мкм")</f>
        <v>3.6</v>
      </c>
      <c r="F166">
        <f>IFERROR(IF(ROUND(_xlfn.XLOOKUP([1]Parameters!B166,[1]Printers!L:L,[1]Printers!Q:Q,,0)*E166/10,0)*10&lt;_xlfn.XLOOKUP([1]Parameters!B166,[1]Printers!L:L,[1]Printers!P:P,,0),ROUND(_xlfn.XLOOKUP([1]Parameters!B166,[1]Printers!L:L,[1]Printers!Q:Q,,0)*E166/10,0)*10,_xlfn.XLOOKUP([1]Parameters!B166,[1]Printers!L:L,[1]Printers!P:P,,0)),"")</f>
        <v>30</v>
      </c>
      <c r="G166" cm="1">
        <f t="array" ref="G166">IFERROR(IF(ROW()-1&gt;COUNTA([1]!T_Printers[Printers])*COUNTA([1]!T_Resins[Resins]),"",_xlfn.IFS(ROUND(VLOOKUP(C166,[1]!T_Resins[#Data],3,FALSE)/VLOOKUP(A166,[1]!T_Printers[#Data],5,FALSE),1)&lt;=_xlfn.XLOOKUP(B166,[1]Printers!L:L,[1]Printers!O:O,1,0,),ROUND(VLOOKUP(C166,[1]!T_Resins[#Data],3,FALSE)/VLOOKUP(A166,[1]!T_Printers[#Data],5,FALSE),1),ROUND(VLOOKUP(C166,[1]!T_Resins[#Data],3,FALSE)/VLOOKUP(A166,[1]!T_Printers[#Data],5,FALSE),1)&gt;_xlfn.XLOOKUP(B166,[1]Printers!L:L,[1]Printers!O:O,1,0,),10)),"")</f>
        <v>4.7</v>
      </c>
      <c r="H166">
        <f>IFERROR(IF(ROUND(_xlfn.XLOOKUP([1]Parameters!B166,[1]Printers!L:L,[1]Printers!Q:Q,,0)*G166/10,0)*10&lt;_xlfn.XLOOKUP([1]Parameters!B166,[1]Printers!L:L,[1]Printers!P:P,,0),ROUND(_xlfn.XLOOKUP([1]Parameters!B166,[1]Printers!L:L,[1]Printers!Q:Q,,0)*G166/10,0)*10,_xlfn.XLOOKUP([1]Parameters!B166,[1]Printers!L:L,[1]Printers!P:P,,0)),"")</f>
        <v>40</v>
      </c>
      <c r="I166" s="3" t="str" cm="1">
        <f t="array" ref="I166">IFERROR(IF(ROW()-1&gt;COUNTA([1]!T_Printers[Printers])*COUNTA([1]!T_Resins[Resins]),"",_xlfn.IFS(ROUND(VLOOKUP(C166,[1]!T_Resins[#Data],4,FALSE)/VLOOKUP(A166,[1]!T_Printers[#Data],5,FALSE),1)&lt;=_xlfn.XLOOKUP(B166,[1]Printers!L:L,[1]Printers!O:O,1,0,),ROUND(VLOOKUP(C166,[1]!T_Resins[#Data],4,FALSE)/VLOOKUP(A166,[1]!T_Printers[#Data],5,FALSE),1),ROUND(VLOOKUP(C166,[1]!T_Resins[#Data],4,FALSE)/VLOOKUP(A166,[1]!T_Printers[#Data],5,FALSE),1)&gt;_xlfn.XLOOKUP(B166,[1]Printers!L:L,[1]Printers!O:O,1,0,),"")),"")</f>
        <v/>
      </c>
      <c r="J166" t="str">
        <f>IFERROR(IF(ROUND(_xlfn.XLOOKUP([1]Parameters!B166,[1]Printers!L:L,[1]Printers!Q:Q,,0)*I166/10,0)*10&lt;_xlfn.XLOOKUP([1]Parameters!B166,[1]Printers!L:L,[1]Printers!P:P,,0),ROUND(_xlfn.XLOOKUP([1]Parameters!B166,[1]Printers!L:L,[1]Printers!Q:Q,,0)*I166/10,0)*10,_xlfn.XLOOKUP([1]Parameters!B166,[1]Printers!L:L,[1]Printers!P:P,,0)),"")</f>
        <v/>
      </c>
      <c r="K166">
        <f>IF(SUM(E166:J166)&lt;&gt;0,VLOOKUP(A166,[1]!T_Printers[#Data],10,FALSE)+VLOOKUP(C166,[1]!T_Resins[#Data],10,FALSE),"")</f>
        <v>3</v>
      </c>
      <c r="L166">
        <f>IF(SUM(E166:J166)&lt;&gt;0,VLOOKUP(A166,[1]!T_Printers[#Data],11,FALSE),"")</f>
        <v>5</v>
      </c>
      <c r="M166">
        <f>IF(SUM(E166:J166)&lt;&gt;0,VLOOKUP(C166,[1]!T_Resins[#Data],8,FALSE),"")</f>
        <v>120</v>
      </c>
      <c r="N166">
        <f>IF(_xlfn.XLOOKUP(B166,[1]Printers!$L:$L,[1]Printers!$R:$R,0,0)&gt;0,[1]Parameters!M166,IF(SUM(E166:J166)&lt;&gt;0,VLOOKUP(C166,[1]!T_Resins[#Data],9,FALSE),""))</f>
        <v>180</v>
      </c>
      <c r="O166" t="str">
        <f t="shared" si="2"/>
        <v>AnycubicPhotonM3</v>
      </c>
    </row>
    <row r="167" spans="1:15" x14ac:dyDescent="0.25">
      <c r="A167" t="str">
        <f t="array" ref="A167">IF(ROW()-1&gt;COUNTA([1]!T_Printers[Printers])*COUNTA([1]!T_Resins[Resins]),"",INDEX([1]!T_Printers[Printers],INT((ROW()-2)/COUNTA([1]!T_Resins[Resins])+1)))</f>
        <v>Anycubic Photon M3</v>
      </c>
      <c r="B167" t="str">
        <f>_xlfn.XLOOKUP(A167,[1]!T_Printers[Printers],[1]!T_Printers[Icon link],,0)</f>
        <v>AnycubicPhotonM3</v>
      </c>
      <c r="C167" t="str">
        <f t="array" ref="C167">IF(ROW()-1&gt;COUNTA([1]!T_Printers[Printers])*COUNTA([1]!T_Resins[Resins]),"",INDEX([1]!T_Resins[Resins],MOD(ROW()-2,COUNTA([1]!T_Resins[Resins]))+1))</f>
        <v>Industrial Rigid Clear</v>
      </c>
      <c r="D167">
        <f>IF(SUM(E167:J167)&lt;&gt;0,IF(ROW()-1&gt;COUNTA([1]!T_Printers[Printers])*COUNTA([1]!T_Resins[Resins]),"",2),"")</f>
        <v>2</v>
      </c>
      <c r="E167" cm="1">
        <f t="array" ref="E167">IFERROR(IF(ROW()-1&gt;COUNTA([1]!T_Printers[Printers])*COUNTA([1]!T_Resins[Resins]),"",_xlfn.IFS(ROUND(VLOOKUP(C167,[1]!T_Resins[#Data],2,FALSE)/VLOOKUP(A167,[1]!T_Printers[#Data],5,FALSE),1)&lt;=_xlfn.XLOOKUP(B167,[1]Printers!L:L,[1]Printers!O:O,1,0,),ROUND(VLOOKUP(C167,[1]!T_Resins[#Data],2,FALSE)/VLOOKUP(A167,[1]!T_Printers[#Data],5,FALSE),1),ROUND(VLOOKUP(C167,[1]!T_Resins[#Data],2,FALSE)/VLOOKUP(A167,[1]!T_Printers[#Data],5,FALSE),1)&gt;_xlfn.XLOOKUP(B167,[1]Printers!L:L,[1]Printers!O:O,1,0,),10)),"Используйте слой 100 мкм")</f>
        <v>3.9</v>
      </c>
      <c r="F167">
        <f>IFERROR(IF(ROUND(_xlfn.XLOOKUP([1]Parameters!B167,[1]Printers!L:L,[1]Printers!Q:Q,,0)*E167/10,0)*10&lt;_xlfn.XLOOKUP([1]Parameters!B167,[1]Printers!L:L,[1]Printers!P:P,,0),ROUND(_xlfn.XLOOKUP([1]Parameters!B167,[1]Printers!L:L,[1]Printers!Q:Q,,0)*E167/10,0)*10,_xlfn.XLOOKUP([1]Parameters!B167,[1]Printers!L:L,[1]Printers!P:P,,0)),"")</f>
        <v>40</v>
      </c>
      <c r="G167" cm="1">
        <f t="array" ref="G167">IFERROR(IF(ROW()-1&gt;COUNTA([1]!T_Printers[Printers])*COUNTA([1]!T_Resins[Resins]),"",_xlfn.IFS(ROUND(VLOOKUP(C167,[1]!T_Resins[#Data],3,FALSE)/VLOOKUP(A167,[1]!T_Printers[#Data],5,FALSE),1)&lt;=_xlfn.XLOOKUP(B167,[1]Printers!L:L,[1]Printers!O:O,1,0,),ROUND(VLOOKUP(C167,[1]!T_Resins[#Data],3,FALSE)/VLOOKUP(A167,[1]!T_Printers[#Data],5,FALSE),1),ROUND(VLOOKUP(C167,[1]!T_Resins[#Data],3,FALSE)/VLOOKUP(A167,[1]!T_Printers[#Data],5,FALSE),1)&gt;_xlfn.XLOOKUP(B167,[1]Printers!L:L,[1]Printers!O:O,1,0,),10)),"")</f>
        <v>5.0999999999999996</v>
      </c>
      <c r="H167">
        <f>IFERROR(IF(ROUND(_xlfn.XLOOKUP([1]Parameters!B167,[1]Printers!L:L,[1]Printers!Q:Q,,0)*G167/10,0)*10&lt;_xlfn.XLOOKUP([1]Parameters!B167,[1]Printers!L:L,[1]Printers!P:P,,0),ROUND(_xlfn.XLOOKUP([1]Parameters!B167,[1]Printers!L:L,[1]Printers!Q:Q,,0)*G167/10,0)*10,_xlfn.XLOOKUP([1]Parameters!B167,[1]Printers!L:L,[1]Printers!P:P,,0)),"")</f>
        <v>50</v>
      </c>
      <c r="I167" s="3" t="str" cm="1">
        <f t="array" ref="I167">IFERROR(IF(ROW()-1&gt;COUNTA([1]!T_Printers[Printers])*COUNTA([1]!T_Resins[Resins]),"",_xlfn.IFS(ROUND(VLOOKUP(C167,[1]!T_Resins[#Data],4,FALSE)/VLOOKUP(A167,[1]!T_Printers[#Data],5,FALSE),1)&lt;=_xlfn.XLOOKUP(B167,[1]Printers!L:L,[1]Printers!O:O,1,0,),ROUND(VLOOKUP(C167,[1]!T_Resins[#Data],4,FALSE)/VLOOKUP(A167,[1]!T_Printers[#Data],5,FALSE),1),ROUND(VLOOKUP(C167,[1]!T_Resins[#Data],4,FALSE)/VLOOKUP(A167,[1]!T_Printers[#Data],5,FALSE),1)&gt;_xlfn.XLOOKUP(B167,[1]Printers!L:L,[1]Printers!O:O,1,0,),"")),"")</f>
        <v/>
      </c>
      <c r="J167" t="str">
        <f>IFERROR(IF(ROUND(_xlfn.XLOOKUP([1]Parameters!B167,[1]Printers!L:L,[1]Printers!Q:Q,,0)*I167/10,0)*10&lt;_xlfn.XLOOKUP([1]Parameters!B167,[1]Printers!L:L,[1]Printers!P:P,,0),ROUND(_xlfn.XLOOKUP([1]Parameters!B167,[1]Printers!L:L,[1]Printers!Q:Q,,0)*I167/10,0)*10,_xlfn.XLOOKUP([1]Parameters!B167,[1]Printers!L:L,[1]Printers!P:P,,0)),"")</f>
        <v/>
      </c>
      <c r="K167">
        <f>IF(SUM(E167:J167)&lt;&gt;0,VLOOKUP(A167,[1]!T_Printers[#Data],10,FALSE)+VLOOKUP(C167,[1]!T_Resins[#Data],10,FALSE),"")</f>
        <v>3</v>
      </c>
      <c r="L167">
        <f>IF(SUM(E167:J167)&lt;&gt;0,VLOOKUP(A167,[1]!T_Printers[#Data],11,FALSE),"")</f>
        <v>5</v>
      </c>
      <c r="M167">
        <f>IF(SUM(E167:J167)&lt;&gt;0,VLOOKUP(C167,[1]!T_Resins[#Data],8,FALSE),"")</f>
        <v>120</v>
      </c>
      <c r="N167">
        <f>IF(_xlfn.XLOOKUP(B167,[1]Printers!$L:$L,[1]Printers!$R:$R,0,0)&gt;0,[1]Parameters!M167,IF(SUM(E167:J167)&lt;&gt;0,VLOOKUP(C167,[1]!T_Resins[#Data],9,FALSE),""))</f>
        <v>180</v>
      </c>
      <c r="O167" t="str">
        <f t="shared" si="2"/>
        <v>AnycubicPhotonM3</v>
      </c>
    </row>
    <row r="168" spans="1:15" x14ac:dyDescent="0.25">
      <c r="A168" t="str">
        <f t="array" ref="A168">IF(ROW()-1&gt;COUNTA([1]!T_Printers[Printers])*COUNTA([1]!T_Resins[Resins]),"",INDEX([1]!T_Printers[Printers],INT((ROW()-2)/COUNTA([1]!T_Resins[Resins])+1)))</f>
        <v>Anycubic Photon M3</v>
      </c>
      <c r="B168" t="str">
        <f>_xlfn.XLOOKUP(A168,[1]!T_Printers[Printers],[1]!T_Printers[Icon link],,0)</f>
        <v>AnycubicPhotonM3</v>
      </c>
      <c r="C168" t="str">
        <f t="array" ref="C168">IF(ROW()-1&gt;COUNTA([1]!T_Printers[Printers])*COUNTA([1]!T_Resins[Resins]),"",INDEX([1]!T_Resins[Resins],MOD(ROW()-2,COUNTA([1]!T_Resins[Resins]))+1))</f>
        <v>Tough Black</v>
      </c>
      <c r="D168">
        <f>IF(SUM(E168:J168)&lt;&gt;0,IF(ROW()-1&gt;COUNTA([1]!T_Printers[Printers])*COUNTA([1]!T_Resins[Resins]),"",2),"")</f>
        <v>2</v>
      </c>
      <c r="E168" cm="1">
        <f t="array" ref="E168">IFERROR(IF(ROW()-1&gt;COUNTA([1]!T_Printers[Printers])*COUNTA([1]!T_Resins[Resins]),"",_xlfn.IFS(ROUND(VLOOKUP(C168,[1]!T_Resins[#Data],2,FALSE)/VLOOKUP(A168,[1]!T_Printers[#Data],5,FALSE),1)&lt;=_xlfn.XLOOKUP(B168,[1]Printers!L:L,[1]Printers!O:O,1,0,),ROUND(VLOOKUP(C168,[1]!T_Resins[#Data],2,FALSE)/VLOOKUP(A168,[1]!T_Printers[#Data],5,FALSE),1),ROUND(VLOOKUP(C168,[1]!T_Resins[#Data],2,FALSE)/VLOOKUP(A168,[1]!T_Printers[#Data],5,FALSE),1)&gt;_xlfn.XLOOKUP(B168,[1]Printers!L:L,[1]Printers!O:O,1,0,),10)),"Используйте слой 100 мкм")</f>
        <v>1.9</v>
      </c>
      <c r="F168">
        <f>IFERROR(IF(ROUND(_xlfn.XLOOKUP([1]Parameters!B168,[1]Printers!L:L,[1]Printers!Q:Q,,0)*E168/10,0)*10&lt;_xlfn.XLOOKUP([1]Parameters!B168,[1]Printers!L:L,[1]Printers!P:P,,0),ROUND(_xlfn.XLOOKUP([1]Parameters!B168,[1]Printers!L:L,[1]Printers!Q:Q,,0)*E168/10,0)*10,_xlfn.XLOOKUP([1]Parameters!B168,[1]Printers!L:L,[1]Printers!P:P,,0)),"")</f>
        <v>20</v>
      </c>
      <c r="G168" cm="1">
        <f t="array" ref="G168">IFERROR(IF(ROW()-1&gt;COUNTA([1]!T_Printers[Printers])*COUNTA([1]!T_Resins[Resins]),"",_xlfn.IFS(ROUND(VLOOKUP(C168,[1]!T_Resins[#Data],3,FALSE)/VLOOKUP(A168,[1]!T_Printers[#Data],5,FALSE),1)&lt;=_xlfn.XLOOKUP(B168,[1]Printers!L:L,[1]Printers!O:O,1,0,),ROUND(VLOOKUP(C168,[1]!T_Resins[#Data],3,FALSE)/VLOOKUP(A168,[1]!T_Printers[#Data],5,FALSE),1),ROUND(VLOOKUP(C168,[1]!T_Resins[#Data],3,FALSE)/VLOOKUP(A168,[1]!T_Printers[#Data],5,FALSE),1)&gt;_xlfn.XLOOKUP(B168,[1]Printers!L:L,[1]Printers!O:O,1,0,),10)),"")</f>
        <v>2.2000000000000002</v>
      </c>
      <c r="H168">
        <f>IFERROR(IF(ROUND(_xlfn.XLOOKUP([1]Parameters!B168,[1]Printers!L:L,[1]Printers!Q:Q,,0)*G168/10,0)*10&lt;_xlfn.XLOOKUP([1]Parameters!B168,[1]Printers!L:L,[1]Printers!P:P,,0),ROUND(_xlfn.XLOOKUP([1]Parameters!B168,[1]Printers!L:L,[1]Printers!Q:Q,,0)*G168/10,0)*10,_xlfn.XLOOKUP([1]Parameters!B168,[1]Printers!L:L,[1]Printers!P:P,,0)),"")</f>
        <v>20</v>
      </c>
      <c r="I168" s="3" t="str" cm="1">
        <f t="array" ref="I168">IFERROR(IF(ROW()-1&gt;COUNTA([1]!T_Printers[Printers])*COUNTA([1]!T_Resins[Resins]),"",_xlfn.IFS(ROUND(VLOOKUP(C168,[1]!T_Resins[#Data],4,FALSE)/VLOOKUP(A168,[1]!T_Printers[#Data],5,FALSE),1)&lt;=_xlfn.XLOOKUP(B168,[1]Printers!L:L,[1]Printers!O:O,1,0,),ROUND(VLOOKUP(C168,[1]!T_Resins[#Data],4,FALSE)/VLOOKUP(A168,[1]!T_Printers[#Data],5,FALSE),1),ROUND(VLOOKUP(C168,[1]!T_Resins[#Data],4,FALSE)/VLOOKUP(A168,[1]!T_Printers[#Data],5,FALSE),1)&gt;_xlfn.XLOOKUP(B168,[1]Printers!L:L,[1]Printers!O:O,1,0,),"")),"")</f>
        <v/>
      </c>
      <c r="J168" t="str">
        <f>IFERROR(IF(ROUND(_xlfn.XLOOKUP([1]Parameters!B168,[1]Printers!L:L,[1]Printers!Q:Q,,0)*I168/10,0)*10&lt;_xlfn.XLOOKUP([1]Parameters!B168,[1]Printers!L:L,[1]Printers!P:P,,0),ROUND(_xlfn.XLOOKUP([1]Parameters!B168,[1]Printers!L:L,[1]Printers!Q:Q,,0)*I168/10,0)*10,_xlfn.XLOOKUP([1]Parameters!B168,[1]Printers!L:L,[1]Printers!P:P,,0)),"")</f>
        <v/>
      </c>
      <c r="K168">
        <f>IF(SUM(E168:J168)&lt;&gt;0,VLOOKUP(A168,[1]!T_Printers[#Data],10,FALSE)+VLOOKUP(C168,[1]!T_Resins[#Data],10,FALSE),"")</f>
        <v>3</v>
      </c>
      <c r="L168">
        <f>IF(SUM(E168:J168)&lt;&gt;0,VLOOKUP(A168,[1]!T_Printers[#Data],11,FALSE),"")</f>
        <v>5</v>
      </c>
      <c r="M168">
        <f>IF(SUM(E168:J168)&lt;&gt;0,VLOOKUP(C168,[1]!T_Resins[#Data],8,FALSE),"")</f>
        <v>120</v>
      </c>
      <c r="N168">
        <f>IF(_xlfn.XLOOKUP(B168,[1]Printers!$L:$L,[1]Printers!$R:$R,0,0)&gt;0,[1]Parameters!M168,IF(SUM(E168:J168)&lt;&gt;0,VLOOKUP(C168,[1]!T_Resins[#Data],9,FALSE),""))</f>
        <v>180</v>
      </c>
      <c r="O168" t="str">
        <f t="shared" si="2"/>
        <v>AnycubicPhotonM3</v>
      </c>
    </row>
    <row r="169" spans="1:15" x14ac:dyDescent="0.25">
      <c r="A169" t="str">
        <f t="array" ref="A169">IF(ROW()-1&gt;COUNTA([1]!T_Printers[Printers])*COUNTA([1]!T_Resins[Resins]),"",INDEX([1]!T_Printers[Printers],INT((ROW()-2)/COUNTA([1]!T_Resins[Resins])+1)))</f>
        <v>Anycubic Photon M3</v>
      </c>
      <c r="B169" t="str">
        <f>_xlfn.XLOOKUP(A169,[1]!T_Printers[Printers],[1]!T_Printers[Icon link],,0)</f>
        <v>AnycubicPhotonM3</v>
      </c>
      <c r="C169" t="str">
        <f t="array" ref="C169">IF(ROW()-1&gt;COUNTA([1]!T_Printers[Printers])*COUNTA([1]!T_Resins[Resins]),"",INDEX([1]!T_Resins[Resins],MOD(ROW()-2,COUNTA([1]!T_Resins[Resins]))+1))</f>
        <v>Tough Grey</v>
      </c>
      <c r="D169">
        <f>IF(SUM(E169:J169)&lt;&gt;0,IF(ROW()-1&gt;COUNTA([1]!T_Printers[Printers])*COUNTA([1]!T_Resins[Resins]),"",2),"")</f>
        <v>2</v>
      </c>
      <c r="E169" cm="1">
        <f t="array" ref="E169">IFERROR(IF(ROW()-1&gt;COUNTA([1]!T_Printers[Printers])*COUNTA([1]!T_Resins[Resins]),"",_xlfn.IFS(ROUND(VLOOKUP(C169,[1]!T_Resins[#Data],2,FALSE)/VLOOKUP(A169,[1]!T_Printers[#Data],5,FALSE),1)&lt;=_xlfn.XLOOKUP(B169,[1]Printers!L:L,[1]Printers!O:O,1,0,),ROUND(VLOOKUP(C169,[1]!T_Resins[#Data],2,FALSE)/VLOOKUP(A169,[1]!T_Printers[#Data],5,FALSE),1),ROUND(VLOOKUP(C169,[1]!T_Resins[#Data],2,FALSE)/VLOOKUP(A169,[1]!T_Printers[#Data],5,FALSE),1)&gt;_xlfn.XLOOKUP(B169,[1]Printers!L:L,[1]Printers!O:O,1,0,),10)),"Используйте слой 100 мкм")</f>
        <v>1.9</v>
      </c>
      <c r="F169">
        <f>IFERROR(IF(ROUND(_xlfn.XLOOKUP([1]Parameters!B169,[1]Printers!L:L,[1]Printers!Q:Q,,0)*E169/10,0)*10&lt;_xlfn.XLOOKUP([1]Parameters!B169,[1]Printers!L:L,[1]Printers!P:P,,0),ROUND(_xlfn.XLOOKUP([1]Parameters!B169,[1]Printers!L:L,[1]Printers!Q:Q,,0)*E169/10,0)*10,_xlfn.XLOOKUP([1]Parameters!B169,[1]Printers!L:L,[1]Printers!P:P,,0)),"")</f>
        <v>20</v>
      </c>
      <c r="G169" cm="1">
        <f t="array" ref="G169">IFERROR(IF(ROW()-1&gt;COUNTA([1]!T_Printers[Printers])*COUNTA([1]!T_Resins[Resins]),"",_xlfn.IFS(ROUND(VLOOKUP(C169,[1]!T_Resins[#Data],3,FALSE)/VLOOKUP(A169,[1]!T_Printers[#Data],5,FALSE),1)&lt;=_xlfn.XLOOKUP(B169,[1]Printers!L:L,[1]Printers!O:O,1,0,),ROUND(VLOOKUP(C169,[1]!T_Resins[#Data],3,FALSE)/VLOOKUP(A169,[1]!T_Printers[#Data],5,FALSE),1),ROUND(VLOOKUP(C169,[1]!T_Resins[#Data],3,FALSE)/VLOOKUP(A169,[1]!T_Printers[#Data],5,FALSE),1)&gt;_xlfn.XLOOKUP(B169,[1]Printers!L:L,[1]Printers!O:O,1,0,),10)),"")</f>
        <v>2.2000000000000002</v>
      </c>
      <c r="H169">
        <f>IFERROR(IF(ROUND(_xlfn.XLOOKUP([1]Parameters!B169,[1]Printers!L:L,[1]Printers!Q:Q,,0)*G169/10,0)*10&lt;_xlfn.XLOOKUP([1]Parameters!B169,[1]Printers!L:L,[1]Printers!P:P,,0),ROUND(_xlfn.XLOOKUP([1]Parameters!B169,[1]Printers!L:L,[1]Printers!Q:Q,,0)*G169/10,0)*10,_xlfn.XLOOKUP([1]Parameters!B169,[1]Printers!L:L,[1]Printers!P:P,,0)),"")</f>
        <v>20</v>
      </c>
      <c r="I169" s="3" t="str" cm="1">
        <f t="array" ref="I169">IFERROR(IF(ROW()-1&gt;COUNTA([1]!T_Printers[Printers])*COUNTA([1]!T_Resins[Resins]),"",_xlfn.IFS(ROUND(VLOOKUP(C169,[1]!T_Resins[#Data],4,FALSE)/VLOOKUP(A169,[1]!T_Printers[#Data],5,FALSE),1)&lt;=_xlfn.XLOOKUP(B169,[1]Printers!L:L,[1]Printers!O:O,1,0,),ROUND(VLOOKUP(C169,[1]!T_Resins[#Data],4,FALSE)/VLOOKUP(A169,[1]!T_Printers[#Data],5,FALSE),1),ROUND(VLOOKUP(C169,[1]!T_Resins[#Data],4,FALSE)/VLOOKUP(A169,[1]!T_Printers[#Data],5,FALSE),1)&gt;_xlfn.XLOOKUP(B169,[1]Printers!L:L,[1]Printers!O:O,1,0,),"")),"")</f>
        <v/>
      </c>
      <c r="J169" t="str">
        <f>IFERROR(IF(ROUND(_xlfn.XLOOKUP([1]Parameters!B169,[1]Printers!L:L,[1]Printers!Q:Q,,0)*I169/10,0)*10&lt;_xlfn.XLOOKUP([1]Parameters!B169,[1]Printers!L:L,[1]Printers!P:P,,0),ROUND(_xlfn.XLOOKUP([1]Parameters!B169,[1]Printers!L:L,[1]Printers!Q:Q,,0)*I169/10,0)*10,_xlfn.XLOOKUP([1]Parameters!B169,[1]Printers!L:L,[1]Printers!P:P,,0)),"")</f>
        <v/>
      </c>
      <c r="K169">
        <f>IF(SUM(E169:J169)&lt;&gt;0,VLOOKUP(A169,[1]!T_Printers[#Data],10,FALSE)+VLOOKUP(C169,[1]!T_Resins[#Data],10,FALSE),"")</f>
        <v>3</v>
      </c>
      <c r="L169">
        <f>IF(SUM(E169:J169)&lt;&gt;0,VLOOKUP(A169,[1]!T_Printers[#Data],11,FALSE),"")</f>
        <v>5</v>
      </c>
      <c r="M169">
        <f>IF(SUM(E169:J169)&lt;&gt;0,VLOOKUP(C169,[1]!T_Resins[#Data],8,FALSE),"")</f>
        <v>120</v>
      </c>
      <c r="N169">
        <f>IF(_xlfn.XLOOKUP(B169,[1]Printers!$L:$L,[1]Printers!$R:$R,0,0)&gt;0,[1]Parameters!M169,IF(SUM(E169:J169)&lt;&gt;0,VLOOKUP(C169,[1]!T_Resins[#Data],9,FALSE),""))</f>
        <v>180</v>
      </c>
      <c r="O169" t="str">
        <f t="shared" si="2"/>
        <v>AnycubicPhotonM3</v>
      </c>
    </row>
    <row r="170" spans="1:15" x14ac:dyDescent="0.25">
      <c r="A170" t="str">
        <f t="array" ref="A170">IF(ROW()-1&gt;COUNTA([1]!T_Printers[Printers])*COUNTA([1]!T_Resins[Resins]),"",INDEX([1]!T_Printers[Printers],INT((ROW()-2)/COUNTA([1]!T_Resins[Resins])+1)))</f>
        <v>Anycubic Photon M3</v>
      </c>
      <c r="B170" t="str">
        <f>_xlfn.XLOOKUP(A170,[1]!T_Printers[Printers],[1]!T_Printers[Icon link],,0)</f>
        <v>AnycubicPhotonM3</v>
      </c>
      <c r="C170" t="str">
        <f t="array" ref="C170">IF(ROW()-1&gt;COUNTA([1]!T_Printers[Printers])*COUNTA([1]!T_Resins[Resins]),"",INDEX([1]!T_Resins[Resins],MOD(ROW()-2,COUNTA([1]!T_Resins[Resins]))+1))</f>
        <v>Tough White</v>
      </c>
      <c r="D170">
        <f>IF(SUM(E170:J170)&lt;&gt;0,IF(ROW()-1&gt;COUNTA([1]!T_Printers[Printers])*COUNTA([1]!T_Resins[Resins]),"",2),"")</f>
        <v>2</v>
      </c>
      <c r="E170" cm="1">
        <f t="array" ref="E170">IFERROR(IF(ROW()-1&gt;COUNTA([1]!T_Printers[Printers])*COUNTA([1]!T_Resins[Resins]),"",_xlfn.IFS(ROUND(VLOOKUP(C170,[1]!T_Resins[#Data],2,FALSE)/VLOOKUP(A170,[1]!T_Printers[#Data],5,FALSE),1)&lt;=_xlfn.XLOOKUP(B170,[1]Printers!L:L,[1]Printers!O:O,1,0,),ROUND(VLOOKUP(C170,[1]!T_Resins[#Data],2,FALSE)/VLOOKUP(A170,[1]!T_Printers[#Data],5,FALSE),1),ROUND(VLOOKUP(C170,[1]!T_Resins[#Data],2,FALSE)/VLOOKUP(A170,[1]!T_Printers[#Data],5,FALSE),1)&gt;_xlfn.XLOOKUP(B170,[1]Printers!L:L,[1]Printers!O:O,1,0,),10)),"Используйте слой 100 мкм")</f>
        <v>1.9</v>
      </c>
      <c r="F170">
        <f>IFERROR(IF(ROUND(_xlfn.XLOOKUP([1]Parameters!B170,[1]Printers!L:L,[1]Printers!Q:Q,,0)*E170/10,0)*10&lt;_xlfn.XLOOKUP([1]Parameters!B170,[1]Printers!L:L,[1]Printers!P:P,,0),ROUND(_xlfn.XLOOKUP([1]Parameters!B170,[1]Printers!L:L,[1]Printers!Q:Q,,0)*E170/10,0)*10,_xlfn.XLOOKUP([1]Parameters!B170,[1]Printers!L:L,[1]Printers!P:P,,0)),"")</f>
        <v>20</v>
      </c>
      <c r="G170" cm="1">
        <f t="array" ref="G170">IFERROR(IF(ROW()-1&gt;COUNTA([1]!T_Printers[Printers])*COUNTA([1]!T_Resins[Resins]),"",_xlfn.IFS(ROUND(VLOOKUP(C170,[1]!T_Resins[#Data],3,FALSE)/VLOOKUP(A170,[1]!T_Printers[#Data],5,FALSE),1)&lt;=_xlfn.XLOOKUP(B170,[1]Printers!L:L,[1]Printers!O:O,1,0,),ROUND(VLOOKUP(C170,[1]!T_Resins[#Data],3,FALSE)/VLOOKUP(A170,[1]!T_Printers[#Data],5,FALSE),1),ROUND(VLOOKUP(C170,[1]!T_Resins[#Data],3,FALSE)/VLOOKUP(A170,[1]!T_Printers[#Data],5,FALSE),1)&gt;_xlfn.XLOOKUP(B170,[1]Printers!L:L,[1]Printers!O:O,1,0,),10)),"")</f>
        <v>2.2000000000000002</v>
      </c>
      <c r="H170">
        <f>IFERROR(IF(ROUND(_xlfn.XLOOKUP([1]Parameters!B170,[1]Printers!L:L,[1]Printers!Q:Q,,0)*G170/10,0)*10&lt;_xlfn.XLOOKUP([1]Parameters!B170,[1]Printers!L:L,[1]Printers!P:P,,0),ROUND(_xlfn.XLOOKUP([1]Parameters!B170,[1]Printers!L:L,[1]Printers!Q:Q,,0)*G170/10,0)*10,_xlfn.XLOOKUP([1]Parameters!B170,[1]Printers!L:L,[1]Printers!P:P,,0)),"")</f>
        <v>20</v>
      </c>
      <c r="I170" s="3" t="str" cm="1">
        <f t="array" ref="I170">IFERROR(IF(ROW()-1&gt;COUNTA([1]!T_Printers[Printers])*COUNTA([1]!T_Resins[Resins]),"",_xlfn.IFS(ROUND(VLOOKUP(C170,[1]!T_Resins[#Data],4,FALSE)/VLOOKUP(A170,[1]!T_Printers[#Data],5,FALSE),1)&lt;=_xlfn.XLOOKUP(B170,[1]Printers!L:L,[1]Printers!O:O,1,0,),ROUND(VLOOKUP(C170,[1]!T_Resins[#Data],4,FALSE)/VLOOKUP(A170,[1]!T_Printers[#Data],5,FALSE),1),ROUND(VLOOKUP(C170,[1]!T_Resins[#Data],4,FALSE)/VLOOKUP(A170,[1]!T_Printers[#Data],5,FALSE),1)&gt;_xlfn.XLOOKUP(B170,[1]Printers!L:L,[1]Printers!O:O,1,0,),"")),"")</f>
        <v/>
      </c>
      <c r="J170" t="str">
        <f>IFERROR(IF(ROUND(_xlfn.XLOOKUP([1]Parameters!B170,[1]Printers!L:L,[1]Printers!Q:Q,,0)*I170/10,0)*10&lt;_xlfn.XLOOKUP([1]Parameters!B170,[1]Printers!L:L,[1]Printers!P:P,,0),ROUND(_xlfn.XLOOKUP([1]Parameters!B170,[1]Printers!L:L,[1]Printers!Q:Q,,0)*I170/10,0)*10,_xlfn.XLOOKUP([1]Parameters!B170,[1]Printers!L:L,[1]Printers!P:P,,0)),"")</f>
        <v/>
      </c>
      <c r="K170">
        <f>IF(SUM(E170:J170)&lt;&gt;0,VLOOKUP(A170,[1]!T_Printers[#Data],10,FALSE)+VLOOKUP(C170,[1]!T_Resins[#Data],10,FALSE),"")</f>
        <v>3</v>
      </c>
      <c r="L170">
        <f>IF(SUM(E170:J170)&lt;&gt;0,VLOOKUP(A170,[1]!T_Printers[#Data],11,FALSE),"")</f>
        <v>5</v>
      </c>
      <c r="M170">
        <f>IF(SUM(E170:J170)&lt;&gt;0,VLOOKUP(C170,[1]!T_Resins[#Data],8,FALSE),"")</f>
        <v>120</v>
      </c>
      <c r="N170">
        <f>IF(_xlfn.XLOOKUP(B170,[1]Printers!$L:$L,[1]Printers!$R:$R,0,0)&gt;0,[1]Parameters!M170,IF(SUM(E170:J170)&lt;&gt;0,VLOOKUP(C170,[1]!T_Resins[#Data],9,FALSE),""))</f>
        <v>180</v>
      </c>
      <c r="O170" t="str">
        <f t="shared" si="2"/>
        <v>AnycubicPhotonM3</v>
      </c>
    </row>
    <row r="171" spans="1:15" x14ac:dyDescent="0.25">
      <c r="A171" t="str">
        <f t="array" ref="A171">IF(ROW()-1&gt;COUNTA([1]!T_Printers[Printers])*COUNTA([1]!T_Resins[Resins]),"",INDEX([1]!T_Printers[Printers],INT((ROW()-2)/COUNTA([1]!T_Resins[Resins])+1)))</f>
        <v>Anycubic Photon M3</v>
      </c>
      <c r="B171" t="str">
        <f>_xlfn.XLOOKUP(A171,[1]!T_Printers[Printers],[1]!T_Printers[Icon link],,0)</f>
        <v>AnycubicPhotonM3</v>
      </c>
      <c r="C171" t="str">
        <f t="array" ref="C171">IF(ROW()-1&gt;COUNTA([1]!T_Printers[Printers])*COUNTA([1]!T_Resins[Resins]),"",INDEX([1]!T_Resins[Resins],MOD(ROW()-2,COUNTA([1]!T_Resins[Resins]))+1))</f>
        <v>Jewelry J-Cast</v>
      </c>
      <c r="D171">
        <f>IF(SUM(E171:J171)&lt;&gt;0,IF(ROW()-1&gt;COUNTA([1]!T_Printers[Printers])*COUNTA([1]!T_Resins[Resins]),"",2),"")</f>
        <v>2</v>
      </c>
      <c r="E171" cm="1">
        <f t="array" ref="E171">IFERROR(IF(ROW()-1&gt;COUNTA([1]!T_Printers[Printers])*COUNTA([1]!T_Resins[Resins]),"",_xlfn.IFS(ROUND(VLOOKUP(C171,[1]!T_Resins[#Data],2,FALSE)/VLOOKUP(A171,[1]!T_Printers[#Data],5,FALSE),1)&lt;=_xlfn.XLOOKUP(B171,[1]Printers!L:L,[1]Printers!O:O,1,0,),ROUND(VLOOKUP(C171,[1]!T_Resins[#Data],2,FALSE)/VLOOKUP(A171,[1]!T_Printers[#Data],5,FALSE),1),ROUND(VLOOKUP(C171,[1]!T_Resins[#Data],2,FALSE)/VLOOKUP(A171,[1]!T_Printers[#Data],5,FALSE),1)&gt;_xlfn.XLOOKUP(B171,[1]Printers!L:L,[1]Printers!O:O,1,0,),10)),"Используйте слой 100 мкм")</f>
        <v>5.9</v>
      </c>
      <c r="F171">
        <f>IFERROR(IF(ROUND(_xlfn.XLOOKUP([1]Parameters!B171,[1]Printers!L:L,[1]Printers!Q:Q,,0)*E171/10,0)*10&lt;_xlfn.XLOOKUP([1]Parameters!B171,[1]Printers!L:L,[1]Printers!P:P,,0),ROUND(_xlfn.XLOOKUP([1]Parameters!B171,[1]Printers!L:L,[1]Printers!Q:Q,,0)*E171/10,0)*10,_xlfn.XLOOKUP([1]Parameters!B171,[1]Printers!L:L,[1]Printers!P:P,,0)),"")</f>
        <v>50</v>
      </c>
      <c r="G171" cm="1">
        <f t="array" ref="G171">IFERROR(IF(ROW()-1&gt;COUNTA([1]!T_Printers[Printers])*COUNTA([1]!T_Resins[Resins]),"",_xlfn.IFS(ROUND(VLOOKUP(C171,[1]!T_Resins[#Data],3,FALSE)/VLOOKUP(A171,[1]!T_Printers[#Data],5,FALSE),1)&lt;=_xlfn.XLOOKUP(B171,[1]Printers!L:L,[1]Printers!O:O,1,0,),ROUND(VLOOKUP(C171,[1]!T_Resins[#Data],3,FALSE)/VLOOKUP(A171,[1]!T_Printers[#Data],5,FALSE),1),ROUND(VLOOKUP(C171,[1]!T_Resins[#Data],3,FALSE)/VLOOKUP(A171,[1]!T_Printers[#Data],5,FALSE),1)&gt;_xlfn.XLOOKUP(B171,[1]Printers!L:L,[1]Printers!O:O,1,0,),10)),"")</f>
        <v>8.1999999999999993</v>
      </c>
      <c r="H171">
        <f>IFERROR(IF(ROUND(_xlfn.XLOOKUP([1]Parameters!B171,[1]Printers!L:L,[1]Printers!Q:Q,,0)*G171/10,0)*10&lt;_xlfn.XLOOKUP([1]Parameters!B171,[1]Printers!L:L,[1]Printers!P:P,,0),ROUND(_xlfn.XLOOKUP([1]Parameters!B171,[1]Printers!L:L,[1]Printers!Q:Q,,0)*G171/10,0)*10,_xlfn.XLOOKUP([1]Parameters!B171,[1]Printers!L:L,[1]Printers!P:P,,0)),"")</f>
        <v>70</v>
      </c>
      <c r="I171" s="3" t="str" cm="1">
        <f t="array" ref="I171">IFERROR(IF(ROW()-1&gt;COUNTA([1]!T_Printers[Printers])*COUNTA([1]!T_Resins[Resins]),"",_xlfn.IFS(ROUND(VLOOKUP(C171,[1]!T_Resins[#Data],4,FALSE)/VLOOKUP(A171,[1]!T_Printers[#Data],5,FALSE),1)&lt;=_xlfn.XLOOKUP(B171,[1]Printers!L:L,[1]Printers!O:O,1,0,),ROUND(VLOOKUP(C171,[1]!T_Resins[#Data],4,FALSE)/VLOOKUP(A171,[1]!T_Printers[#Data],5,FALSE),1),ROUND(VLOOKUP(C171,[1]!T_Resins[#Data],4,FALSE)/VLOOKUP(A171,[1]!T_Printers[#Data],5,FALSE),1)&gt;_xlfn.XLOOKUP(B171,[1]Printers!L:L,[1]Printers!O:O,1,0,),"")),"")</f>
        <v/>
      </c>
      <c r="J171" t="str">
        <f>IFERROR(IF(ROUND(_xlfn.XLOOKUP([1]Parameters!B171,[1]Printers!L:L,[1]Printers!Q:Q,,0)*I171/10,0)*10&lt;_xlfn.XLOOKUP([1]Parameters!B171,[1]Printers!L:L,[1]Printers!P:P,,0),ROUND(_xlfn.XLOOKUP([1]Parameters!B171,[1]Printers!L:L,[1]Printers!Q:Q,,0)*I171/10,0)*10,_xlfn.XLOOKUP([1]Parameters!B171,[1]Printers!L:L,[1]Printers!P:P,,0)),"")</f>
        <v/>
      </c>
      <c r="K171">
        <f>IF(SUM(E171:J171)&lt;&gt;0,VLOOKUP(A171,[1]!T_Printers[#Data],10,FALSE)+VLOOKUP(C171,[1]!T_Resins[#Data],10,FALSE),"")</f>
        <v>3</v>
      </c>
      <c r="L171">
        <f>IF(SUM(E171:J171)&lt;&gt;0,VLOOKUP(A171,[1]!T_Printers[#Data],11,FALSE),"")</f>
        <v>5</v>
      </c>
      <c r="M171">
        <f>IF(SUM(E171:J171)&lt;&gt;0,VLOOKUP(C171,[1]!T_Resins[#Data],8,FALSE),"")</f>
        <v>60</v>
      </c>
      <c r="N171">
        <f>IF(_xlfn.XLOOKUP(B171,[1]Printers!$L:$L,[1]Printers!$R:$R,0,0)&gt;0,[1]Parameters!M171,IF(SUM(E171:J171)&lt;&gt;0,VLOOKUP(C171,[1]!T_Resins[#Data],9,FALSE),""))</f>
        <v>60</v>
      </c>
      <c r="O171" t="str">
        <f t="shared" si="2"/>
        <v>AnycubicPhotonM3</v>
      </c>
    </row>
    <row r="172" spans="1:15" x14ac:dyDescent="0.25">
      <c r="A172" t="str">
        <f t="array" ref="A172">IF(ROW()-1&gt;COUNTA([1]!T_Printers[Printers])*COUNTA([1]!T_Resins[Resins]),"",INDEX([1]!T_Printers[Printers],INT((ROW()-2)/COUNTA([1]!T_Resins[Resins])+1)))</f>
        <v>Anycubic Photon M3</v>
      </c>
      <c r="B172" t="str">
        <f>_xlfn.XLOOKUP(A172,[1]!T_Printers[Printers],[1]!T_Printers[Icon link],,0)</f>
        <v>AnycubicPhotonM3</v>
      </c>
      <c r="C172" t="str">
        <f t="array" ref="C172">IF(ROW()-1&gt;COUNTA([1]!T_Printers[Printers])*COUNTA([1]!T_Resins[Resins]),"",INDEX([1]!T_Resins[Resins],MOD(ROW()-2,COUNTA([1]!T_Resins[Resins]))+1))</f>
        <v>Model Resin Black</v>
      </c>
      <c r="D172">
        <f>IF(SUM(E172:J172)&lt;&gt;0,IF(ROW()-1&gt;COUNTA([1]!T_Printers[Printers])*COUNTA([1]!T_Resins[Resins]),"",2),"")</f>
        <v>2</v>
      </c>
      <c r="E172" cm="1">
        <f t="array" ref="E172">IFERROR(IF(ROW()-1&gt;COUNTA([1]!T_Printers[Printers])*COUNTA([1]!T_Resins[Resins]),"",_xlfn.IFS(ROUND(VLOOKUP(C172,[1]!T_Resins[#Data],2,FALSE)/VLOOKUP(A172,[1]!T_Printers[#Data],5,FALSE),1)&lt;=_xlfn.XLOOKUP(B172,[1]Printers!L:L,[1]Printers!O:O,1,0,),ROUND(VLOOKUP(C172,[1]!T_Resins[#Data],2,FALSE)/VLOOKUP(A172,[1]!T_Printers[#Data],5,FALSE),1),ROUND(VLOOKUP(C172,[1]!T_Resins[#Data],2,FALSE)/VLOOKUP(A172,[1]!T_Printers[#Data],5,FALSE),1)&gt;_xlfn.XLOOKUP(B172,[1]Printers!L:L,[1]Printers!O:O,1,0,),10)),"Используйте слой 100 мкм")</f>
        <v>2.2000000000000002</v>
      </c>
      <c r="F172">
        <f>IFERROR(IF(ROUND(_xlfn.XLOOKUP([1]Parameters!B172,[1]Printers!L:L,[1]Printers!Q:Q,,0)*E172/10,0)*10&lt;_xlfn.XLOOKUP([1]Parameters!B172,[1]Printers!L:L,[1]Printers!P:P,,0),ROUND(_xlfn.XLOOKUP([1]Parameters!B172,[1]Printers!L:L,[1]Printers!Q:Q,,0)*E172/10,0)*10,_xlfn.XLOOKUP([1]Parameters!B172,[1]Printers!L:L,[1]Printers!P:P,,0)),"")</f>
        <v>20</v>
      </c>
      <c r="G172" cm="1">
        <f t="array" ref="G172">IFERROR(IF(ROW()-1&gt;COUNTA([1]!T_Printers[Printers])*COUNTA([1]!T_Resins[Resins]),"",_xlfn.IFS(ROUND(VLOOKUP(C172,[1]!T_Resins[#Data],3,FALSE)/VLOOKUP(A172,[1]!T_Printers[#Data],5,FALSE),1)&lt;=_xlfn.XLOOKUP(B172,[1]Printers!L:L,[1]Printers!O:O,1,0,),ROUND(VLOOKUP(C172,[1]!T_Resins[#Data],3,FALSE)/VLOOKUP(A172,[1]!T_Printers[#Data],5,FALSE),1),ROUND(VLOOKUP(C172,[1]!T_Resins[#Data],3,FALSE)/VLOOKUP(A172,[1]!T_Printers[#Data],5,FALSE),1)&gt;_xlfn.XLOOKUP(B172,[1]Printers!L:L,[1]Printers!O:O,1,0,),10)),"")</f>
        <v>2.9</v>
      </c>
      <c r="H172">
        <f>IFERROR(IF(ROUND(_xlfn.XLOOKUP([1]Parameters!B172,[1]Printers!L:L,[1]Printers!Q:Q,,0)*G172/10,0)*10&lt;_xlfn.XLOOKUP([1]Parameters!B172,[1]Printers!L:L,[1]Printers!P:P,,0),ROUND(_xlfn.XLOOKUP([1]Parameters!B172,[1]Printers!L:L,[1]Printers!Q:Q,,0)*G172/10,0)*10,_xlfn.XLOOKUP([1]Parameters!B172,[1]Printers!L:L,[1]Printers!P:P,,0)),"")</f>
        <v>30</v>
      </c>
      <c r="I172" s="3" t="str" cm="1">
        <f t="array" ref="I172">IFERROR(IF(ROW()-1&gt;COUNTA([1]!T_Printers[Printers])*COUNTA([1]!T_Resins[Resins]),"",_xlfn.IFS(ROUND(VLOOKUP(C172,[1]!T_Resins[#Data],4,FALSE)/VLOOKUP(A172,[1]!T_Printers[#Data],5,FALSE),1)&lt;=_xlfn.XLOOKUP(B172,[1]Printers!L:L,[1]Printers!O:O,1,0,),ROUND(VLOOKUP(C172,[1]!T_Resins[#Data],4,FALSE)/VLOOKUP(A172,[1]!T_Printers[#Data],5,FALSE),1),ROUND(VLOOKUP(C172,[1]!T_Resins[#Data],4,FALSE)/VLOOKUP(A172,[1]!T_Printers[#Data],5,FALSE),1)&gt;_xlfn.XLOOKUP(B172,[1]Printers!L:L,[1]Printers!O:O,1,0,),"")),"")</f>
        <v/>
      </c>
      <c r="J172" t="str">
        <f>IFERROR(IF(ROUND(_xlfn.XLOOKUP([1]Parameters!B172,[1]Printers!L:L,[1]Printers!Q:Q,,0)*I172/10,0)*10&lt;_xlfn.XLOOKUP([1]Parameters!B172,[1]Printers!L:L,[1]Printers!P:P,,0),ROUND(_xlfn.XLOOKUP([1]Parameters!B172,[1]Printers!L:L,[1]Printers!Q:Q,,0)*I172/10,0)*10,_xlfn.XLOOKUP([1]Parameters!B172,[1]Printers!L:L,[1]Printers!P:P,,0)),"")</f>
        <v/>
      </c>
      <c r="K172">
        <f>IF(SUM(E172:J172)&lt;&gt;0,VLOOKUP(A172,[1]!T_Printers[#Data],10,FALSE)+VLOOKUP(C172,[1]!T_Resins[#Data],10,FALSE),"")</f>
        <v>3</v>
      </c>
      <c r="L172">
        <f>IF(SUM(E172:J172)&lt;&gt;0,VLOOKUP(A172,[1]!T_Printers[#Data],11,FALSE),"")</f>
        <v>5</v>
      </c>
      <c r="M172">
        <f>IF(SUM(E172:J172)&lt;&gt;0,VLOOKUP(C172,[1]!T_Resins[#Data],8,FALSE),"")</f>
        <v>120</v>
      </c>
      <c r="N172">
        <f>IF(_xlfn.XLOOKUP(B172,[1]Printers!$L:$L,[1]Printers!$R:$R,0,0)&gt;0,[1]Parameters!M172,IF(SUM(E172:J172)&lt;&gt;0,VLOOKUP(C172,[1]!T_Resins[#Data],9,FALSE),""))</f>
        <v>180</v>
      </c>
      <c r="O172" t="str">
        <f t="shared" si="2"/>
        <v>AnycubicPhotonM3</v>
      </c>
    </row>
    <row r="173" spans="1:15" x14ac:dyDescent="0.25">
      <c r="A173" t="str">
        <f t="array" ref="A173">IF(ROW()-1&gt;COUNTA([1]!T_Printers[Printers])*COUNTA([1]!T_Resins[Resins]),"",INDEX([1]!T_Printers[Printers],INT((ROW()-2)/COUNTA([1]!T_Resins[Resins])+1)))</f>
        <v>Anycubic Photon M3</v>
      </c>
      <c r="B173" t="str">
        <f>_xlfn.XLOOKUP(A173,[1]!T_Printers[Printers],[1]!T_Printers[Icon link],,0)</f>
        <v>AnycubicPhotonM3</v>
      </c>
      <c r="C173" t="str">
        <f t="array" ref="C173">IF(ROW()-1&gt;COUNTA([1]!T_Printers[Printers])*COUNTA([1]!T_Resins[Resins]),"",INDEX([1]!T_Resins[Resins],MOD(ROW()-2,COUNTA([1]!T_Resins[Resins]))+1))</f>
        <v>Model Resin Clear</v>
      </c>
      <c r="D173">
        <f>IF(SUM(E173:J173)&lt;&gt;0,IF(ROW()-1&gt;COUNTA([1]!T_Printers[Printers])*COUNTA([1]!T_Resins[Resins]),"",2),"")</f>
        <v>2</v>
      </c>
      <c r="E173" cm="1">
        <f t="array" ref="E173">IFERROR(IF(ROW()-1&gt;COUNTA([1]!T_Printers[Printers])*COUNTA([1]!T_Resins[Resins]),"",_xlfn.IFS(ROUND(VLOOKUP(C173,[1]!T_Resins[#Data],2,FALSE)/VLOOKUP(A173,[1]!T_Printers[#Data],5,FALSE),1)&lt;=_xlfn.XLOOKUP(B173,[1]Printers!L:L,[1]Printers!O:O,1,0,),ROUND(VLOOKUP(C173,[1]!T_Resins[#Data],2,FALSE)/VLOOKUP(A173,[1]!T_Printers[#Data],5,FALSE),1),ROUND(VLOOKUP(C173,[1]!T_Resins[#Data],2,FALSE)/VLOOKUP(A173,[1]!T_Printers[#Data],5,FALSE),1)&gt;_xlfn.XLOOKUP(B173,[1]Printers!L:L,[1]Printers!O:O,1,0,),10)),"Используйте слой 100 мкм")</f>
        <v>2.1</v>
      </c>
      <c r="F173">
        <f>IFERROR(IF(ROUND(_xlfn.XLOOKUP([1]Parameters!B173,[1]Printers!L:L,[1]Printers!Q:Q,,0)*E173/10,0)*10&lt;_xlfn.XLOOKUP([1]Parameters!B173,[1]Printers!L:L,[1]Printers!P:P,,0),ROUND(_xlfn.XLOOKUP([1]Parameters!B173,[1]Printers!L:L,[1]Printers!Q:Q,,0)*E173/10,0)*10,_xlfn.XLOOKUP([1]Parameters!B173,[1]Printers!L:L,[1]Printers!P:P,,0)),"")</f>
        <v>20</v>
      </c>
      <c r="G173" cm="1">
        <f t="array" ref="G173">IFERROR(IF(ROW()-1&gt;COUNTA([1]!T_Printers[Printers])*COUNTA([1]!T_Resins[Resins]),"",_xlfn.IFS(ROUND(VLOOKUP(C173,[1]!T_Resins[#Data],3,FALSE)/VLOOKUP(A173,[1]!T_Printers[#Data],5,FALSE),1)&lt;=_xlfn.XLOOKUP(B173,[1]Printers!L:L,[1]Printers!O:O,1,0,),ROUND(VLOOKUP(C173,[1]!T_Resins[#Data],3,FALSE)/VLOOKUP(A173,[1]!T_Printers[#Data],5,FALSE),1),ROUND(VLOOKUP(C173,[1]!T_Resins[#Data],3,FALSE)/VLOOKUP(A173,[1]!T_Printers[#Data],5,FALSE),1)&gt;_xlfn.XLOOKUP(B173,[1]Printers!L:L,[1]Printers!O:O,1,0,),10)),"")</f>
        <v>2.7</v>
      </c>
      <c r="H173">
        <f>IFERROR(IF(ROUND(_xlfn.XLOOKUP([1]Parameters!B173,[1]Printers!L:L,[1]Printers!Q:Q,,0)*G173/10,0)*10&lt;_xlfn.XLOOKUP([1]Parameters!B173,[1]Printers!L:L,[1]Printers!P:P,,0),ROUND(_xlfn.XLOOKUP([1]Parameters!B173,[1]Printers!L:L,[1]Printers!Q:Q,,0)*G173/10,0)*10,_xlfn.XLOOKUP([1]Parameters!B173,[1]Printers!L:L,[1]Printers!P:P,,0)),"")</f>
        <v>20</v>
      </c>
      <c r="I173" s="3" t="str" cm="1">
        <f t="array" ref="I173">IFERROR(IF(ROW()-1&gt;COUNTA([1]!T_Printers[Printers])*COUNTA([1]!T_Resins[Resins]),"",_xlfn.IFS(ROUND(VLOOKUP(C173,[1]!T_Resins[#Data],4,FALSE)/VLOOKUP(A173,[1]!T_Printers[#Data],5,FALSE),1)&lt;=_xlfn.XLOOKUP(B173,[1]Printers!L:L,[1]Printers!O:O,1,0,),ROUND(VLOOKUP(C173,[1]!T_Resins[#Data],4,FALSE)/VLOOKUP(A173,[1]!T_Printers[#Data],5,FALSE),1),ROUND(VLOOKUP(C173,[1]!T_Resins[#Data],4,FALSE)/VLOOKUP(A173,[1]!T_Printers[#Data],5,FALSE),1)&gt;_xlfn.XLOOKUP(B173,[1]Printers!L:L,[1]Printers!O:O,1,0,),"")),"")</f>
        <v/>
      </c>
      <c r="J173" t="str">
        <f>IFERROR(IF(ROUND(_xlfn.XLOOKUP([1]Parameters!B173,[1]Printers!L:L,[1]Printers!Q:Q,,0)*I173/10,0)*10&lt;_xlfn.XLOOKUP([1]Parameters!B173,[1]Printers!L:L,[1]Printers!P:P,,0),ROUND(_xlfn.XLOOKUP([1]Parameters!B173,[1]Printers!L:L,[1]Printers!Q:Q,,0)*I173/10,0)*10,_xlfn.XLOOKUP([1]Parameters!B173,[1]Printers!L:L,[1]Printers!P:P,,0)),"")</f>
        <v/>
      </c>
      <c r="K173">
        <f>IF(SUM(E173:J173)&lt;&gt;0,VLOOKUP(A173,[1]!T_Printers[#Data],10,FALSE)+VLOOKUP(C173,[1]!T_Resins[#Data],10,FALSE),"")</f>
        <v>3</v>
      </c>
      <c r="L173">
        <f>IF(SUM(E173:J173)&lt;&gt;0,VLOOKUP(A173,[1]!T_Printers[#Data],11,FALSE),"")</f>
        <v>5</v>
      </c>
      <c r="M173">
        <f>IF(SUM(E173:J173)&lt;&gt;0,VLOOKUP(C173,[1]!T_Resins[#Data],8,FALSE),"")</f>
        <v>120</v>
      </c>
      <c r="N173">
        <f>IF(_xlfn.XLOOKUP(B173,[1]Printers!$L:$L,[1]Printers!$R:$R,0,0)&gt;0,[1]Parameters!M173,IF(SUM(E173:J173)&lt;&gt;0,VLOOKUP(C173,[1]!T_Resins[#Data],9,FALSE),""))</f>
        <v>180</v>
      </c>
      <c r="O173" t="str">
        <f t="shared" si="2"/>
        <v>AnycubicPhotonM3</v>
      </c>
    </row>
    <row r="174" spans="1:15" x14ac:dyDescent="0.25">
      <c r="A174" t="str">
        <f t="array" ref="A174">IF(ROW()-1&gt;COUNTA([1]!T_Printers[Printers])*COUNTA([1]!T_Resins[Resins]),"",INDEX([1]!T_Printers[Printers],INT((ROW()-2)/COUNTA([1]!T_Resins[Resins])+1)))</f>
        <v>Anycubic Photon M3</v>
      </c>
      <c r="B174" t="str">
        <f>_xlfn.XLOOKUP(A174,[1]!T_Printers[Printers],[1]!T_Printers[Icon link],,0)</f>
        <v>AnycubicPhotonM3</v>
      </c>
      <c r="C174" t="str">
        <f t="array" ref="C174">IF(ROW()-1&gt;COUNTA([1]!T_Printers[Printers])*COUNTA([1]!T_Resins[Resins]),"",INDEX([1]!T_Resins[Resins],MOD(ROW()-2,COUNTA([1]!T_Resins[Resins]))+1))</f>
        <v>Model Resin Grey</v>
      </c>
      <c r="D174">
        <f>IF(SUM(E174:J174)&lt;&gt;0,IF(ROW()-1&gt;COUNTA([1]!T_Printers[Printers])*COUNTA([1]!T_Resins[Resins]),"",2),"")</f>
        <v>2</v>
      </c>
      <c r="E174" cm="1">
        <f t="array" ref="E174">IFERROR(IF(ROW()-1&gt;COUNTA([1]!T_Printers[Printers])*COUNTA([1]!T_Resins[Resins]),"",_xlfn.IFS(ROUND(VLOOKUP(C174,[1]!T_Resins[#Data],2,FALSE)/VLOOKUP(A174,[1]!T_Printers[#Data],5,FALSE),1)&lt;=_xlfn.XLOOKUP(B174,[1]Printers!L:L,[1]Printers!O:O,1,0,),ROUND(VLOOKUP(C174,[1]!T_Resins[#Data],2,FALSE)/VLOOKUP(A174,[1]!T_Printers[#Data],5,FALSE),1),ROUND(VLOOKUP(C174,[1]!T_Resins[#Data],2,FALSE)/VLOOKUP(A174,[1]!T_Printers[#Data],5,FALSE),1)&gt;_xlfn.XLOOKUP(B174,[1]Printers!L:L,[1]Printers!O:O,1,0,),10)),"Используйте слой 100 мкм")</f>
        <v>3.1</v>
      </c>
      <c r="F174">
        <f>IFERROR(IF(ROUND(_xlfn.XLOOKUP([1]Parameters!B174,[1]Printers!L:L,[1]Printers!Q:Q,,0)*E174/10,0)*10&lt;_xlfn.XLOOKUP([1]Parameters!B174,[1]Printers!L:L,[1]Printers!P:P,,0),ROUND(_xlfn.XLOOKUP([1]Parameters!B174,[1]Printers!L:L,[1]Printers!Q:Q,,0)*E174/10,0)*10,_xlfn.XLOOKUP([1]Parameters!B174,[1]Printers!L:L,[1]Printers!P:P,,0)),"")</f>
        <v>30</v>
      </c>
      <c r="G174" cm="1">
        <f t="array" ref="G174">IFERROR(IF(ROW()-1&gt;COUNTA([1]!T_Printers[Printers])*COUNTA([1]!T_Resins[Resins]),"",_xlfn.IFS(ROUND(VLOOKUP(C174,[1]!T_Resins[#Data],3,FALSE)/VLOOKUP(A174,[1]!T_Printers[#Data],5,FALSE),1)&lt;=_xlfn.XLOOKUP(B174,[1]Printers!L:L,[1]Printers!O:O,1,0,),ROUND(VLOOKUP(C174,[1]!T_Resins[#Data],3,FALSE)/VLOOKUP(A174,[1]!T_Printers[#Data],5,FALSE),1),ROUND(VLOOKUP(C174,[1]!T_Resins[#Data],3,FALSE)/VLOOKUP(A174,[1]!T_Printers[#Data],5,FALSE),1)&gt;_xlfn.XLOOKUP(B174,[1]Printers!L:L,[1]Printers!O:O,1,0,),10)),"")</f>
        <v>4.0999999999999996</v>
      </c>
      <c r="H174">
        <f>IFERROR(IF(ROUND(_xlfn.XLOOKUP([1]Parameters!B174,[1]Printers!L:L,[1]Printers!Q:Q,,0)*G174/10,0)*10&lt;_xlfn.XLOOKUP([1]Parameters!B174,[1]Printers!L:L,[1]Printers!P:P,,0),ROUND(_xlfn.XLOOKUP([1]Parameters!B174,[1]Printers!L:L,[1]Printers!Q:Q,,0)*G174/10,0)*10,_xlfn.XLOOKUP([1]Parameters!B174,[1]Printers!L:L,[1]Printers!P:P,,0)),"")</f>
        <v>40</v>
      </c>
      <c r="I174" s="3" t="str" cm="1">
        <f t="array" ref="I174">IFERROR(IF(ROW()-1&gt;COUNTA([1]!T_Printers[Printers])*COUNTA([1]!T_Resins[Resins]),"",_xlfn.IFS(ROUND(VLOOKUP(C174,[1]!T_Resins[#Data],4,FALSE)/VLOOKUP(A174,[1]!T_Printers[#Data],5,FALSE),1)&lt;=_xlfn.XLOOKUP(B174,[1]Printers!L:L,[1]Printers!O:O,1,0,),ROUND(VLOOKUP(C174,[1]!T_Resins[#Data],4,FALSE)/VLOOKUP(A174,[1]!T_Printers[#Data],5,FALSE),1),ROUND(VLOOKUP(C174,[1]!T_Resins[#Data],4,FALSE)/VLOOKUP(A174,[1]!T_Printers[#Data],5,FALSE),1)&gt;_xlfn.XLOOKUP(B174,[1]Printers!L:L,[1]Printers!O:O,1,0,),"")),"")</f>
        <v/>
      </c>
      <c r="J174" t="str">
        <f>IFERROR(IF(ROUND(_xlfn.XLOOKUP([1]Parameters!B174,[1]Printers!L:L,[1]Printers!Q:Q,,0)*I174/10,0)*10&lt;_xlfn.XLOOKUP([1]Parameters!B174,[1]Printers!L:L,[1]Printers!P:P,,0),ROUND(_xlfn.XLOOKUP([1]Parameters!B174,[1]Printers!L:L,[1]Printers!Q:Q,,0)*I174/10,0)*10,_xlfn.XLOOKUP([1]Parameters!B174,[1]Printers!L:L,[1]Printers!P:P,,0)),"")</f>
        <v/>
      </c>
      <c r="K174">
        <f>IF(SUM(E174:J174)&lt;&gt;0,VLOOKUP(A174,[1]!T_Printers[#Data],10,FALSE)+VLOOKUP(C174,[1]!T_Resins[#Data],10,FALSE),"")</f>
        <v>3</v>
      </c>
      <c r="L174">
        <f>IF(SUM(E174:J174)&lt;&gt;0,VLOOKUP(A174,[1]!T_Printers[#Data],11,FALSE),"")</f>
        <v>5</v>
      </c>
      <c r="M174">
        <f>IF(SUM(E174:J174)&lt;&gt;0,VLOOKUP(C174,[1]!T_Resins[#Data],8,FALSE),"")</f>
        <v>120</v>
      </c>
      <c r="N174">
        <f>IF(_xlfn.XLOOKUP(B174,[1]Printers!$L:$L,[1]Printers!$R:$R,0,0)&gt;0,[1]Parameters!M174,IF(SUM(E174:J174)&lt;&gt;0,VLOOKUP(C174,[1]!T_Resins[#Data],9,FALSE),""))</f>
        <v>180</v>
      </c>
      <c r="O174" t="str">
        <f t="shared" si="2"/>
        <v>AnycubicPhotonM3</v>
      </c>
    </row>
    <row r="175" spans="1:15" x14ac:dyDescent="0.25">
      <c r="A175" t="str">
        <f t="array" ref="A175">IF(ROW()-1&gt;COUNTA([1]!T_Printers[Printers])*COUNTA([1]!T_Resins[Resins]),"",INDEX([1]!T_Printers[Printers],INT((ROW()-2)/COUNTA([1]!T_Resins[Resins])+1)))</f>
        <v>Anycubic Photon M3</v>
      </c>
      <c r="B175" t="str">
        <f>_xlfn.XLOOKUP(A175,[1]!T_Printers[Printers],[1]!T_Printers[Icon link],,0)</f>
        <v>AnycubicPhotonM3</v>
      </c>
      <c r="C175" t="str">
        <f t="array" ref="C175">IF(ROW()-1&gt;COUNTA([1]!T_Printers[Printers])*COUNTA([1]!T_Resins[Resins]),"",INDEX([1]!T_Resins[Resins],MOD(ROW()-2,COUNTA([1]!T_Resins[Resins]))+1))</f>
        <v>Model Resin White</v>
      </c>
      <c r="D175">
        <f>IF(SUM(E175:J175)&lt;&gt;0,IF(ROW()-1&gt;COUNTA([1]!T_Printers[Printers])*COUNTA([1]!T_Resins[Resins]),"",2),"")</f>
        <v>2</v>
      </c>
      <c r="E175" cm="1">
        <f t="array" ref="E175">IFERROR(IF(ROW()-1&gt;COUNTA([1]!T_Printers[Printers])*COUNTA([1]!T_Resins[Resins]),"",_xlfn.IFS(ROUND(VLOOKUP(C175,[1]!T_Resins[#Data],2,FALSE)/VLOOKUP(A175,[1]!T_Printers[#Data],5,FALSE),1)&lt;=_xlfn.XLOOKUP(B175,[1]Printers!L:L,[1]Printers!O:O,1,0,),ROUND(VLOOKUP(C175,[1]!T_Resins[#Data],2,FALSE)/VLOOKUP(A175,[1]!T_Printers[#Data],5,FALSE),1),ROUND(VLOOKUP(C175,[1]!T_Resins[#Data],2,FALSE)/VLOOKUP(A175,[1]!T_Printers[#Data],5,FALSE),1)&gt;_xlfn.XLOOKUP(B175,[1]Printers!L:L,[1]Printers!O:O,1,0,),10)),"Используйте слой 100 мкм")</f>
        <v>2</v>
      </c>
      <c r="F175">
        <f>IFERROR(IF(ROUND(_xlfn.XLOOKUP([1]Parameters!B175,[1]Printers!L:L,[1]Printers!Q:Q,,0)*E175/10,0)*10&lt;_xlfn.XLOOKUP([1]Parameters!B175,[1]Printers!L:L,[1]Printers!P:P,,0),ROUND(_xlfn.XLOOKUP([1]Parameters!B175,[1]Printers!L:L,[1]Printers!Q:Q,,0)*E175/10,0)*10,_xlfn.XLOOKUP([1]Parameters!B175,[1]Printers!L:L,[1]Printers!P:P,,0)),"")</f>
        <v>20</v>
      </c>
      <c r="G175" cm="1">
        <f t="array" ref="G175">IFERROR(IF(ROW()-1&gt;COUNTA([1]!T_Printers[Printers])*COUNTA([1]!T_Resins[Resins]),"",_xlfn.IFS(ROUND(VLOOKUP(C175,[1]!T_Resins[#Data],3,FALSE)/VLOOKUP(A175,[1]!T_Printers[#Data],5,FALSE),1)&lt;=_xlfn.XLOOKUP(B175,[1]Printers!L:L,[1]Printers!O:O,1,0,),ROUND(VLOOKUP(C175,[1]!T_Resins[#Data],3,FALSE)/VLOOKUP(A175,[1]!T_Printers[#Data],5,FALSE),1),ROUND(VLOOKUP(C175,[1]!T_Resins[#Data],3,FALSE)/VLOOKUP(A175,[1]!T_Printers[#Data],5,FALSE),1)&gt;_xlfn.XLOOKUP(B175,[1]Printers!L:L,[1]Printers!O:O,1,0,),10)),"")</f>
        <v>2.6</v>
      </c>
      <c r="H175">
        <f>IFERROR(IF(ROUND(_xlfn.XLOOKUP([1]Parameters!B175,[1]Printers!L:L,[1]Printers!Q:Q,,0)*G175/10,0)*10&lt;_xlfn.XLOOKUP([1]Parameters!B175,[1]Printers!L:L,[1]Printers!P:P,,0),ROUND(_xlfn.XLOOKUP([1]Parameters!B175,[1]Printers!L:L,[1]Printers!Q:Q,,0)*G175/10,0)*10,_xlfn.XLOOKUP([1]Parameters!B175,[1]Printers!L:L,[1]Printers!P:P,,0)),"")</f>
        <v>20</v>
      </c>
      <c r="I175" s="3" t="str" cm="1">
        <f t="array" ref="I175">IFERROR(IF(ROW()-1&gt;COUNTA([1]!T_Printers[Printers])*COUNTA([1]!T_Resins[Resins]),"",_xlfn.IFS(ROUND(VLOOKUP(C175,[1]!T_Resins[#Data],4,FALSE)/VLOOKUP(A175,[1]!T_Printers[#Data],5,FALSE),1)&lt;=_xlfn.XLOOKUP(B175,[1]Printers!L:L,[1]Printers!O:O,1,0,),ROUND(VLOOKUP(C175,[1]!T_Resins[#Data],4,FALSE)/VLOOKUP(A175,[1]!T_Printers[#Data],5,FALSE),1),ROUND(VLOOKUP(C175,[1]!T_Resins[#Data],4,FALSE)/VLOOKUP(A175,[1]!T_Printers[#Data],5,FALSE),1)&gt;_xlfn.XLOOKUP(B175,[1]Printers!L:L,[1]Printers!O:O,1,0,),"")),"")</f>
        <v/>
      </c>
      <c r="J175" t="str">
        <f>IFERROR(IF(ROUND(_xlfn.XLOOKUP([1]Parameters!B175,[1]Printers!L:L,[1]Printers!Q:Q,,0)*I175/10,0)*10&lt;_xlfn.XLOOKUP([1]Parameters!B175,[1]Printers!L:L,[1]Printers!P:P,,0),ROUND(_xlfn.XLOOKUP([1]Parameters!B175,[1]Printers!L:L,[1]Printers!Q:Q,,0)*I175/10,0)*10,_xlfn.XLOOKUP([1]Parameters!B175,[1]Printers!L:L,[1]Printers!P:P,,0)),"")</f>
        <v/>
      </c>
      <c r="K175">
        <f>IF(SUM(E175:J175)&lt;&gt;0,VLOOKUP(A175,[1]!T_Printers[#Data],10,FALSE)+VLOOKUP(C175,[1]!T_Resins[#Data],10,FALSE),"")</f>
        <v>3</v>
      </c>
      <c r="L175">
        <f>IF(SUM(E175:J175)&lt;&gt;0,VLOOKUP(A175,[1]!T_Printers[#Data],11,FALSE),"")</f>
        <v>5</v>
      </c>
      <c r="M175">
        <f>IF(SUM(E175:J175)&lt;&gt;0,VLOOKUP(C175,[1]!T_Resins[#Data],8,FALSE),"")</f>
        <v>120</v>
      </c>
      <c r="N175">
        <f>IF(_xlfn.XLOOKUP(B175,[1]Printers!$L:$L,[1]Printers!$R:$R,0,0)&gt;0,[1]Parameters!M175,IF(SUM(E175:J175)&lt;&gt;0,VLOOKUP(C175,[1]!T_Resins[#Data],9,FALSE),""))</f>
        <v>180</v>
      </c>
      <c r="O175" t="str">
        <f t="shared" si="2"/>
        <v>AnycubicPhotonM3</v>
      </c>
    </row>
    <row r="176" spans="1:15" x14ac:dyDescent="0.25">
      <c r="A176" t="str">
        <f t="array" ref="A176">IF(ROW()-1&gt;COUNTA([1]!T_Printers[Printers])*COUNTA([1]!T_Resins[Resins]),"",INDEX([1]!T_Printers[Printers],INT((ROW()-2)/COUNTA([1]!T_Resins[Resins])+1)))</f>
        <v>Anycubic Photon M3</v>
      </c>
      <c r="B176" t="str">
        <f>_xlfn.XLOOKUP(A176,[1]!T_Printers[Printers],[1]!T_Printers[Icon link],,0)</f>
        <v>AnycubicPhotonM3</v>
      </c>
      <c r="C176" t="str">
        <f t="array" ref="C176">IF(ROW()-1&gt;COUNTA([1]!T_Printers[Printers])*COUNTA([1]!T_Resins[Resins]),"",INDEX([1]!T_Resins[Resins],MOD(ROW()-2,COUNTA([1]!T_Resins[Resins]))+1))</f>
        <v>Silicone-Compatiable Model Resin (J-Model)</v>
      </c>
      <c r="D176">
        <f>IF(SUM(E176:J176)&lt;&gt;0,IF(ROW()-1&gt;COUNTA([1]!T_Printers[Printers])*COUNTA([1]!T_Resins[Resins]),"",2),"")</f>
        <v>2</v>
      </c>
      <c r="E176" cm="1">
        <f t="array" ref="E176">IFERROR(IF(ROW()-1&gt;COUNTA([1]!T_Printers[Printers])*COUNTA([1]!T_Resins[Resins]),"",_xlfn.IFS(ROUND(VLOOKUP(C176,[1]!T_Resins[#Data],2,FALSE)/VLOOKUP(A176,[1]!T_Printers[#Data],5,FALSE),1)&lt;=_xlfn.XLOOKUP(B176,[1]Printers!L:L,[1]Printers!O:O,1,0,),ROUND(VLOOKUP(C176,[1]!T_Resins[#Data],2,FALSE)/VLOOKUP(A176,[1]!T_Printers[#Data],5,FALSE),1),ROUND(VLOOKUP(C176,[1]!T_Resins[#Data],2,FALSE)/VLOOKUP(A176,[1]!T_Printers[#Data],5,FALSE),1)&gt;_xlfn.XLOOKUP(B176,[1]Printers!L:L,[1]Printers!O:O,1,0,),10)),"Используйте слой 100 мкм")</f>
        <v>2</v>
      </c>
      <c r="F176">
        <f>IFERROR(IF(ROUND(_xlfn.XLOOKUP([1]Parameters!B176,[1]Printers!L:L,[1]Printers!Q:Q,,0)*E176/10,0)*10&lt;_xlfn.XLOOKUP([1]Parameters!B176,[1]Printers!L:L,[1]Printers!P:P,,0),ROUND(_xlfn.XLOOKUP([1]Parameters!B176,[1]Printers!L:L,[1]Printers!Q:Q,,0)*E176/10,0)*10,_xlfn.XLOOKUP([1]Parameters!B176,[1]Printers!L:L,[1]Printers!P:P,,0)),"")</f>
        <v>20</v>
      </c>
      <c r="G176" cm="1">
        <f t="array" ref="G176">IFERROR(IF(ROW()-1&gt;COUNTA([1]!T_Printers[Printers])*COUNTA([1]!T_Resins[Resins]),"",_xlfn.IFS(ROUND(VLOOKUP(C176,[1]!T_Resins[#Data],3,FALSE)/VLOOKUP(A176,[1]!T_Printers[#Data],5,FALSE),1)&lt;=_xlfn.XLOOKUP(B176,[1]Printers!L:L,[1]Printers!O:O,1,0,),ROUND(VLOOKUP(C176,[1]!T_Resins[#Data],3,FALSE)/VLOOKUP(A176,[1]!T_Printers[#Data],5,FALSE),1),ROUND(VLOOKUP(C176,[1]!T_Resins[#Data],3,FALSE)/VLOOKUP(A176,[1]!T_Printers[#Data],5,FALSE),1)&gt;_xlfn.XLOOKUP(B176,[1]Printers!L:L,[1]Printers!O:O,1,0,),10)),"")</f>
        <v>2.6</v>
      </c>
      <c r="H176">
        <f>IFERROR(IF(ROUND(_xlfn.XLOOKUP([1]Parameters!B176,[1]Printers!L:L,[1]Printers!Q:Q,,0)*G176/10,0)*10&lt;_xlfn.XLOOKUP([1]Parameters!B176,[1]Printers!L:L,[1]Printers!P:P,,0),ROUND(_xlfn.XLOOKUP([1]Parameters!B176,[1]Printers!L:L,[1]Printers!Q:Q,,0)*G176/10,0)*10,_xlfn.XLOOKUP([1]Parameters!B176,[1]Printers!L:L,[1]Printers!P:P,,0)),"")</f>
        <v>20</v>
      </c>
      <c r="I176" s="3" t="str" cm="1">
        <f t="array" ref="I176">IFERROR(IF(ROW()-1&gt;COUNTA([1]!T_Printers[Printers])*COUNTA([1]!T_Resins[Resins]),"",_xlfn.IFS(ROUND(VLOOKUP(C176,[1]!T_Resins[#Data],4,FALSE)/VLOOKUP(A176,[1]!T_Printers[#Data],5,FALSE),1)&lt;=_xlfn.XLOOKUP(B176,[1]Printers!L:L,[1]Printers!O:O,1,0,),ROUND(VLOOKUP(C176,[1]!T_Resins[#Data],4,FALSE)/VLOOKUP(A176,[1]!T_Printers[#Data],5,FALSE),1),ROUND(VLOOKUP(C176,[1]!T_Resins[#Data],4,FALSE)/VLOOKUP(A176,[1]!T_Printers[#Data],5,FALSE),1)&gt;_xlfn.XLOOKUP(B176,[1]Printers!L:L,[1]Printers!O:O,1,0,),"")),"")</f>
        <v/>
      </c>
      <c r="J176" t="str">
        <f>IFERROR(IF(ROUND(_xlfn.XLOOKUP([1]Parameters!B176,[1]Printers!L:L,[1]Printers!Q:Q,,0)*I176/10,0)*10&lt;_xlfn.XLOOKUP([1]Parameters!B176,[1]Printers!L:L,[1]Printers!P:P,,0),ROUND(_xlfn.XLOOKUP([1]Parameters!B176,[1]Printers!L:L,[1]Printers!Q:Q,,0)*I176/10,0)*10,_xlfn.XLOOKUP([1]Parameters!B176,[1]Printers!L:L,[1]Printers!P:P,,0)),"")</f>
        <v/>
      </c>
      <c r="K176">
        <f>IF(SUM(E176:J176)&lt;&gt;0,VLOOKUP(A176,[1]!T_Printers[#Data],10,FALSE)+VLOOKUP(C176,[1]!T_Resins[#Data],10,FALSE),"")</f>
        <v>3</v>
      </c>
      <c r="L176">
        <f>IF(SUM(E176:J176)&lt;&gt;0,VLOOKUP(A176,[1]!T_Printers[#Data],11,FALSE),"")</f>
        <v>5</v>
      </c>
      <c r="M176">
        <f>IF(SUM(E176:J176)&lt;&gt;0,VLOOKUP(C176,[1]!T_Resins[#Data],8,FALSE),"")</f>
        <v>60</v>
      </c>
      <c r="N176">
        <f>IF(_xlfn.XLOOKUP(B176,[1]Printers!$L:$L,[1]Printers!$R:$R,0,0)&gt;0,[1]Parameters!M176,IF(SUM(E176:J176)&lt;&gt;0,VLOOKUP(C176,[1]!T_Resins[#Data],9,FALSE),""))</f>
        <v>60</v>
      </c>
      <c r="O176" t="str">
        <f t="shared" si="2"/>
        <v>AnycubicPhotonM3</v>
      </c>
    </row>
    <row r="177" spans="1:15" x14ac:dyDescent="0.25">
      <c r="A177" t="str">
        <f t="array" ref="A177">IF(ROW()-1&gt;COUNTA([1]!T_Printers[Printers])*COUNTA([1]!T_Resins[Resins]),"",INDEX([1]!T_Printers[Printers],INT((ROW()-2)/COUNTA([1]!T_Resins[Resins])+1)))</f>
        <v>Anycubic Photon M3</v>
      </c>
      <c r="B177" t="str">
        <f>_xlfn.XLOOKUP(A177,[1]!T_Printers[Printers],[1]!T_Printers[Icon link],,0)</f>
        <v>AnycubicPhotonM3</v>
      </c>
      <c r="C177" t="str">
        <f t="array" ref="C177">IF(ROW()-1&gt;COUNTA([1]!T_Printers[Printers])*COUNTA([1]!T_Resins[Resins]),"",INDEX([1]!T_Resins[Resins],MOD(ROW()-2,COUNTA([1]!T_Resins[Resins]))+1))</f>
        <v>Silicone-Like Black</v>
      </c>
      <c r="D177">
        <f>IF(SUM(E177:J177)&lt;&gt;0,IF(ROW()-1&gt;COUNTA([1]!T_Printers[Printers])*COUNTA([1]!T_Resins[Resins]),"",2),"")</f>
        <v>2</v>
      </c>
      <c r="E177" cm="1">
        <f t="array" ref="E177">IFERROR(IF(ROW()-1&gt;COUNTA([1]!T_Printers[Printers])*COUNTA([1]!T_Resins[Resins]),"",_xlfn.IFS(ROUND(VLOOKUP(C177,[1]!T_Resins[#Data],2,FALSE)/VLOOKUP(A177,[1]!T_Printers[#Data],5,FALSE),1)&lt;=_xlfn.XLOOKUP(B177,[1]Printers!L:L,[1]Printers!O:O,1,0,),ROUND(VLOOKUP(C177,[1]!T_Resins[#Data],2,FALSE)/VLOOKUP(A177,[1]!T_Printers[#Data],5,FALSE),1),ROUND(VLOOKUP(C177,[1]!T_Resins[#Data],2,FALSE)/VLOOKUP(A177,[1]!T_Printers[#Data],5,FALSE),1)&gt;_xlfn.XLOOKUP(B177,[1]Printers!L:L,[1]Printers!O:O,1,0,),10)),"Используйте слой 100 мкм")</f>
        <v>4.7</v>
      </c>
      <c r="F177">
        <f>IFERROR(IF(ROUND(_xlfn.XLOOKUP([1]Parameters!B177,[1]Printers!L:L,[1]Printers!Q:Q,,0)*E177/10,0)*10&lt;_xlfn.XLOOKUP([1]Parameters!B177,[1]Printers!L:L,[1]Printers!P:P,,0),ROUND(_xlfn.XLOOKUP([1]Parameters!B177,[1]Printers!L:L,[1]Printers!Q:Q,,0)*E177/10,0)*10,_xlfn.XLOOKUP([1]Parameters!B177,[1]Printers!L:L,[1]Printers!P:P,,0)),"")</f>
        <v>40</v>
      </c>
      <c r="G177" cm="1">
        <f t="array" ref="G177">IFERROR(IF(ROW()-1&gt;COUNTA([1]!T_Printers[Printers])*COUNTA([1]!T_Resins[Resins]),"",_xlfn.IFS(ROUND(VLOOKUP(C177,[1]!T_Resins[#Data],3,FALSE)/VLOOKUP(A177,[1]!T_Printers[#Data],5,FALSE),1)&lt;=_xlfn.XLOOKUP(B177,[1]Printers!L:L,[1]Printers!O:O,1,0,),ROUND(VLOOKUP(C177,[1]!T_Resins[#Data],3,FALSE)/VLOOKUP(A177,[1]!T_Printers[#Data],5,FALSE),1),ROUND(VLOOKUP(C177,[1]!T_Resins[#Data],3,FALSE)/VLOOKUP(A177,[1]!T_Printers[#Data],5,FALSE),1)&gt;_xlfn.XLOOKUP(B177,[1]Printers!L:L,[1]Printers!O:O,1,0,),10)),"")</f>
        <v>6.1</v>
      </c>
      <c r="H177">
        <f>IFERROR(IF(ROUND(_xlfn.XLOOKUP([1]Parameters!B177,[1]Printers!L:L,[1]Printers!Q:Q,,0)*G177/10,0)*10&lt;_xlfn.XLOOKUP([1]Parameters!B177,[1]Printers!L:L,[1]Printers!P:P,,0),ROUND(_xlfn.XLOOKUP([1]Parameters!B177,[1]Printers!L:L,[1]Printers!Q:Q,,0)*G177/10,0)*10,_xlfn.XLOOKUP([1]Parameters!B177,[1]Printers!L:L,[1]Printers!P:P,,0)),"")</f>
        <v>50</v>
      </c>
      <c r="I177" s="3" t="str" cm="1">
        <f t="array" ref="I177">IFERROR(IF(ROW()-1&gt;COUNTA([1]!T_Printers[Printers])*COUNTA([1]!T_Resins[Resins]),"",_xlfn.IFS(ROUND(VLOOKUP(C177,[1]!T_Resins[#Data],4,FALSE)/VLOOKUP(A177,[1]!T_Printers[#Data],5,FALSE),1)&lt;=_xlfn.XLOOKUP(B177,[1]Printers!L:L,[1]Printers!O:O,1,0,),ROUND(VLOOKUP(C177,[1]!T_Resins[#Data],4,FALSE)/VLOOKUP(A177,[1]!T_Printers[#Data],5,FALSE),1),ROUND(VLOOKUP(C177,[1]!T_Resins[#Data],4,FALSE)/VLOOKUP(A177,[1]!T_Printers[#Data],5,FALSE),1)&gt;_xlfn.XLOOKUP(B177,[1]Printers!L:L,[1]Printers!O:O,1,0,),"")),"")</f>
        <v/>
      </c>
      <c r="J177" t="str">
        <f>IFERROR(IF(ROUND(_xlfn.XLOOKUP([1]Parameters!B177,[1]Printers!L:L,[1]Printers!Q:Q,,0)*I177/10,0)*10&lt;_xlfn.XLOOKUP([1]Parameters!B177,[1]Printers!L:L,[1]Printers!P:P,,0),ROUND(_xlfn.XLOOKUP([1]Parameters!B177,[1]Printers!L:L,[1]Printers!Q:Q,,0)*I177/10,0)*10,_xlfn.XLOOKUP([1]Parameters!B177,[1]Printers!L:L,[1]Printers!P:P,,0)),"")</f>
        <v/>
      </c>
      <c r="K177">
        <f>IF(SUM(E177:J177)&lt;&gt;0,VLOOKUP(A177,[1]!T_Printers[#Data],10,FALSE)+VLOOKUP(C177,[1]!T_Resins[#Data],10,FALSE),"")</f>
        <v>3</v>
      </c>
      <c r="L177">
        <f>IF(SUM(E177:J177)&lt;&gt;0,VLOOKUP(A177,[1]!T_Printers[#Data],11,FALSE),"")</f>
        <v>5</v>
      </c>
      <c r="M177">
        <f>IF(SUM(E177:J177)&lt;&gt;0,VLOOKUP(C177,[1]!T_Resins[#Data],8,FALSE),"")</f>
        <v>60</v>
      </c>
      <c r="N177">
        <f>IF(_xlfn.XLOOKUP(B177,[1]Printers!$L:$L,[1]Printers!$R:$R,0,0)&gt;0,[1]Parameters!M177,IF(SUM(E177:J177)&lt;&gt;0,VLOOKUP(C177,[1]!T_Resins[#Data],9,FALSE),""))</f>
        <v>60</v>
      </c>
      <c r="O177" t="str">
        <f t="shared" si="2"/>
        <v>AnycubicPhotonM3</v>
      </c>
    </row>
    <row r="178" spans="1:15" x14ac:dyDescent="0.25">
      <c r="A178" t="str">
        <f t="array" ref="A178">IF(ROW()-1&gt;COUNTA([1]!T_Printers[Printers])*COUNTA([1]!T_Resins[Resins]),"",INDEX([1]!T_Printers[Printers],INT((ROW()-2)/COUNTA([1]!T_Resins[Resins])+1)))</f>
        <v>Anycubic Photon M3 Max</v>
      </c>
      <c r="B178" t="str">
        <f>_xlfn.XLOOKUP(A178,[1]!T_Printers[Printers],[1]!T_Printers[Icon link],,0)</f>
        <v>AnycubicPhotonM3Max</v>
      </c>
      <c r="C178" t="str">
        <f t="array" ref="C178">IF(ROW()-1&gt;COUNTA([1]!T_Printers[Printers])*COUNTA([1]!T_Resins[Resins]),"",INDEX([1]!T_Resins[Resins],MOD(ROW()-2,COUNTA([1]!T_Resins[Resins]))+1))</f>
        <v>Basic Red</v>
      </c>
      <c r="D178">
        <f>IF(SUM(E178:J178)&lt;&gt;0,IF(ROW()-1&gt;COUNTA([1]!T_Printers[Printers])*COUNTA([1]!T_Resins[Resins]),"",2),"")</f>
        <v>2</v>
      </c>
      <c r="E178" cm="1">
        <f t="array" ref="E178">IFERROR(IF(ROW()-1&gt;COUNTA([1]!T_Printers[Printers])*COUNTA([1]!T_Resins[Resins]),"",_xlfn.IFS(ROUND(VLOOKUP(C178,[1]!T_Resins[#Data],2,FALSE)/VLOOKUP(A178,[1]!T_Printers[#Data],5,FALSE),1)&lt;=_xlfn.XLOOKUP(B178,[1]Printers!L:L,[1]Printers!O:O,1,0,),ROUND(VLOOKUP(C178,[1]!T_Resins[#Data],2,FALSE)/VLOOKUP(A178,[1]!T_Printers[#Data],5,FALSE),1),ROUND(VLOOKUP(C178,[1]!T_Resins[#Data],2,FALSE)/VLOOKUP(A178,[1]!T_Printers[#Data],5,FALSE),1)&gt;_xlfn.XLOOKUP(B178,[1]Printers!L:L,[1]Printers!O:O,1,0,),10)),"Используйте слой 100 мкм")</f>
        <v>2</v>
      </c>
      <c r="F178">
        <f>IFERROR(IF(ROUND(_xlfn.XLOOKUP([1]Parameters!B178,[1]Printers!L:L,[1]Printers!Q:Q,,0)*E178/10,0)*10&lt;_xlfn.XLOOKUP([1]Parameters!B178,[1]Printers!L:L,[1]Printers!P:P,,0),ROUND(_xlfn.XLOOKUP([1]Parameters!B178,[1]Printers!L:L,[1]Printers!Q:Q,,0)*E178/10,0)*10,_xlfn.XLOOKUP([1]Parameters!B178,[1]Printers!L:L,[1]Printers!P:P,,0)),"")</f>
        <v>20</v>
      </c>
      <c r="G178" cm="1">
        <f t="array" ref="G178">IFERROR(IF(ROW()-1&gt;COUNTA([1]!T_Printers[Printers])*COUNTA([1]!T_Resins[Resins]),"",_xlfn.IFS(ROUND(VLOOKUP(C178,[1]!T_Resins[#Data],3,FALSE)/VLOOKUP(A178,[1]!T_Printers[#Data],5,FALSE),1)&lt;=_xlfn.XLOOKUP(B178,[1]Printers!L:L,[1]Printers!O:O,1,0,),ROUND(VLOOKUP(C178,[1]!T_Resins[#Data],3,FALSE)/VLOOKUP(A178,[1]!T_Printers[#Data],5,FALSE),1),ROUND(VLOOKUP(C178,[1]!T_Resins[#Data],3,FALSE)/VLOOKUP(A178,[1]!T_Printers[#Data],5,FALSE),1)&gt;_xlfn.XLOOKUP(B178,[1]Printers!L:L,[1]Printers!O:O,1,0,),10)),"")</f>
        <v>2.6</v>
      </c>
      <c r="H178">
        <f>IFERROR(IF(ROUND(_xlfn.XLOOKUP([1]Parameters!B178,[1]Printers!L:L,[1]Printers!Q:Q,,0)*G178/10,0)*10&lt;_xlfn.XLOOKUP([1]Parameters!B178,[1]Printers!L:L,[1]Printers!P:P,,0),ROUND(_xlfn.XLOOKUP([1]Parameters!B178,[1]Printers!L:L,[1]Printers!Q:Q,,0)*G178/10,0)*10,_xlfn.XLOOKUP([1]Parameters!B178,[1]Printers!L:L,[1]Printers!P:P,,0)),"")</f>
        <v>20</v>
      </c>
      <c r="I178" s="3" t="str" cm="1">
        <f t="array" ref="I178">IFERROR(IF(ROW()-1&gt;COUNTA([1]!T_Printers[Printers])*COUNTA([1]!T_Resins[Resins]),"",_xlfn.IFS(ROUND(VLOOKUP(C178,[1]!T_Resins[#Data],4,FALSE)/VLOOKUP(A178,[1]!T_Printers[#Data],5,FALSE),1)&lt;=_xlfn.XLOOKUP(B178,[1]Printers!L:L,[1]Printers!O:O,1,0,),ROUND(VLOOKUP(C178,[1]!T_Resins[#Data],4,FALSE)/VLOOKUP(A178,[1]!T_Printers[#Data],5,FALSE),1),ROUND(VLOOKUP(C178,[1]!T_Resins[#Data],4,FALSE)/VLOOKUP(A178,[1]!T_Printers[#Data],5,FALSE),1)&gt;_xlfn.XLOOKUP(B178,[1]Printers!L:L,[1]Printers!O:O,1,0,),"")),"")</f>
        <v/>
      </c>
      <c r="J178" t="str">
        <f>IFERROR(IF(ROUND(_xlfn.XLOOKUP([1]Parameters!B178,[1]Printers!L:L,[1]Printers!Q:Q,,0)*I178/10,0)*10&lt;_xlfn.XLOOKUP([1]Parameters!B178,[1]Printers!L:L,[1]Printers!P:P,,0),ROUND(_xlfn.XLOOKUP([1]Parameters!B178,[1]Printers!L:L,[1]Printers!Q:Q,,0)*I178/10,0)*10,_xlfn.XLOOKUP([1]Parameters!B178,[1]Printers!L:L,[1]Printers!P:P,,0)),"")</f>
        <v/>
      </c>
      <c r="K178">
        <f>IF(SUM(E178:J178)&lt;&gt;0,VLOOKUP(A178,[1]!T_Printers[#Data],10,FALSE)+VLOOKUP(C178,[1]!T_Resins[#Data],10,FALSE),"")</f>
        <v>8</v>
      </c>
      <c r="L178">
        <f>IF(SUM(E178:J178)&lt;&gt;0,VLOOKUP(A178,[1]!T_Printers[#Data],11,FALSE),"")</f>
        <v>9</v>
      </c>
      <c r="M178">
        <f>IF(SUM(E178:J178)&lt;&gt;0,VLOOKUP(C178,[1]!T_Resins[#Data],8,FALSE),"")</f>
        <v>120</v>
      </c>
      <c r="N178">
        <f>IF(_xlfn.XLOOKUP(B178,[1]Printers!$L:$L,[1]Printers!$R:$R,0,0)&gt;0,[1]Parameters!M178,IF(SUM(E178:J178)&lt;&gt;0,VLOOKUP(C178,[1]!T_Resins[#Data],9,FALSE),""))</f>
        <v>180</v>
      </c>
      <c r="O178" t="str">
        <f t="shared" si="2"/>
        <v>AnycubicPhotonM3Max</v>
      </c>
    </row>
    <row r="179" spans="1:15" x14ac:dyDescent="0.25">
      <c r="A179" t="str">
        <f t="array" ref="A179">IF(ROW()-1&gt;COUNTA([1]!T_Printers[Printers])*COUNTA([1]!T_Resins[Resins]),"",INDEX([1]!T_Printers[Printers],INT((ROW()-2)/COUNTA([1]!T_Resins[Resins])+1)))</f>
        <v>Anycubic Photon M3 Max</v>
      </c>
      <c r="B179" t="str">
        <f>_xlfn.XLOOKUP(A179,[1]!T_Printers[Printers],[1]!T_Printers[Icon link],,0)</f>
        <v>AnycubicPhotonM3Max</v>
      </c>
      <c r="C179" t="str">
        <f t="array" ref="C179">IF(ROW()-1&gt;COUNTA([1]!T_Printers[Printers])*COUNTA([1]!T_Resins[Resins]),"",INDEX([1]!T_Resins[Resins],MOD(ROW()-2,COUNTA([1]!T_Resins[Resins]))+1))</f>
        <v>Demo Bone</v>
      </c>
      <c r="D179">
        <f>IF(SUM(E179:J179)&lt;&gt;0,IF(ROW()-1&gt;COUNTA([1]!T_Printers[Printers])*COUNTA([1]!T_Resins[Resins]),"",2),"")</f>
        <v>2</v>
      </c>
      <c r="E179" cm="1">
        <f t="array" ref="E179">IFERROR(IF(ROW()-1&gt;COUNTA([1]!T_Printers[Printers])*COUNTA([1]!T_Resins[Resins]),"",_xlfn.IFS(ROUND(VLOOKUP(C179,[1]!T_Resins[#Data],2,FALSE)/VLOOKUP(A179,[1]!T_Printers[#Data],5,FALSE),1)&lt;=_xlfn.XLOOKUP(B179,[1]Printers!L:L,[1]Printers!O:O,1,0,),ROUND(VLOOKUP(C179,[1]!T_Resins[#Data],2,FALSE)/VLOOKUP(A179,[1]!T_Printers[#Data],5,FALSE),1),ROUND(VLOOKUP(C179,[1]!T_Resins[#Data],2,FALSE)/VLOOKUP(A179,[1]!T_Printers[#Data],5,FALSE),1)&gt;_xlfn.XLOOKUP(B179,[1]Printers!L:L,[1]Printers!O:O,1,0,),10)),"Используйте слой 100 мкм")</f>
        <v>1.9</v>
      </c>
      <c r="F179">
        <f>IFERROR(IF(ROUND(_xlfn.XLOOKUP([1]Parameters!B179,[1]Printers!L:L,[1]Printers!Q:Q,,0)*E179/10,0)*10&lt;_xlfn.XLOOKUP([1]Parameters!B179,[1]Printers!L:L,[1]Printers!P:P,,0),ROUND(_xlfn.XLOOKUP([1]Parameters!B179,[1]Printers!L:L,[1]Printers!Q:Q,,0)*E179/10,0)*10,_xlfn.XLOOKUP([1]Parameters!B179,[1]Printers!L:L,[1]Printers!P:P,,0)),"")</f>
        <v>20</v>
      </c>
      <c r="G179" cm="1">
        <f t="array" ref="G179">IFERROR(IF(ROW()-1&gt;COUNTA([1]!T_Printers[Printers])*COUNTA([1]!T_Resins[Resins]),"",_xlfn.IFS(ROUND(VLOOKUP(C179,[1]!T_Resins[#Data],3,FALSE)/VLOOKUP(A179,[1]!T_Printers[#Data],5,FALSE),1)&lt;=_xlfn.XLOOKUP(B179,[1]Printers!L:L,[1]Printers!O:O,1,0,),ROUND(VLOOKUP(C179,[1]!T_Resins[#Data],3,FALSE)/VLOOKUP(A179,[1]!T_Printers[#Data],5,FALSE),1),ROUND(VLOOKUP(C179,[1]!T_Resins[#Data],3,FALSE)/VLOOKUP(A179,[1]!T_Printers[#Data],5,FALSE),1)&gt;_xlfn.XLOOKUP(B179,[1]Printers!L:L,[1]Printers!O:O,1,0,),10)),"")</f>
        <v>2.5</v>
      </c>
      <c r="H179">
        <f>IFERROR(IF(ROUND(_xlfn.XLOOKUP([1]Parameters!B179,[1]Printers!L:L,[1]Printers!Q:Q,,0)*G179/10,0)*10&lt;_xlfn.XLOOKUP([1]Parameters!B179,[1]Printers!L:L,[1]Printers!P:P,,0),ROUND(_xlfn.XLOOKUP([1]Parameters!B179,[1]Printers!L:L,[1]Printers!Q:Q,,0)*G179/10,0)*10,_xlfn.XLOOKUP([1]Parameters!B179,[1]Printers!L:L,[1]Printers!P:P,,0)),"")</f>
        <v>20</v>
      </c>
      <c r="I179" s="3" t="str" cm="1">
        <f t="array" ref="I179">IFERROR(IF(ROW()-1&gt;COUNTA([1]!T_Printers[Printers])*COUNTA([1]!T_Resins[Resins]),"",_xlfn.IFS(ROUND(VLOOKUP(C179,[1]!T_Resins[#Data],4,FALSE)/VLOOKUP(A179,[1]!T_Printers[#Data],5,FALSE),1)&lt;=_xlfn.XLOOKUP(B179,[1]Printers!L:L,[1]Printers!O:O,1,0,),ROUND(VLOOKUP(C179,[1]!T_Resins[#Data],4,FALSE)/VLOOKUP(A179,[1]!T_Printers[#Data],5,FALSE),1),ROUND(VLOOKUP(C179,[1]!T_Resins[#Data],4,FALSE)/VLOOKUP(A179,[1]!T_Printers[#Data],5,FALSE),1)&gt;_xlfn.XLOOKUP(B179,[1]Printers!L:L,[1]Printers!O:O,1,0,),"")),"")</f>
        <v/>
      </c>
      <c r="J179" t="str">
        <f>IFERROR(IF(ROUND(_xlfn.XLOOKUP([1]Parameters!B179,[1]Printers!L:L,[1]Printers!Q:Q,,0)*I179/10,0)*10&lt;_xlfn.XLOOKUP([1]Parameters!B179,[1]Printers!L:L,[1]Printers!P:P,,0),ROUND(_xlfn.XLOOKUP([1]Parameters!B179,[1]Printers!L:L,[1]Printers!Q:Q,,0)*I179/10,0)*10,_xlfn.XLOOKUP([1]Parameters!B179,[1]Printers!L:L,[1]Printers!P:P,,0)),"")</f>
        <v/>
      </c>
      <c r="K179">
        <f>IF(SUM(E179:J179)&lt;&gt;0,VLOOKUP(A179,[1]!T_Printers[#Data],10,FALSE)+VLOOKUP(C179,[1]!T_Resins[#Data],10,FALSE),"")</f>
        <v>9</v>
      </c>
      <c r="L179">
        <f>IF(SUM(E179:J179)&lt;&gt;0,VLOOKUP(A179,[1]!T_Printers[#Data],11,FALSE),"")</f>
        <v>9</v>
      </c>
      <c r="M179">
        <f>IF(SUM(E179:J179)&lt;&gt;0,VLOOKUP(C179,[1]!T_Resins[#Data],8,FALSE),"")</f>
        <v>120</v>
      </c>
      <c r="N179">
        <f>IF(_xlfn.XLOOKUP(B179,[1]Printers!$L:$L,[1]Printers!$R:$R,0,0)&gt;0,[1]Parameters!M179,IF(SUM(E179:J179)&lt;&gt;0,VLOOKUP(C179,[1]!T_Resins[#Data],9,FALSE),""))</f>
        <v>180</v>
      </c>
      <c r="O179" t="str">
        <f t="shared" si="2"/>
        <v>AnycubicPhotonM3Max</v>
      </c>
    </row>
    <row r="180" spans="1:15" x14ac:dyDescent="0.25">
      <c r="A180" t="str">
        <f t="array" ref="A180">IF(ROW()-1&gt;COUNTA([1]!T_Printers[Printers])*COUNTA([1]!T_Resins[Resins]),"",INDEX([1]!T_Printers[Printers],INT((ROW()-2)/COUNTA([1]!T_Resins[Resins])+1)))</f>
        <v>Anycubic Photon M3 Max</v>
      </c>
      <c r="B180" t="str">
        <f>_xlfn.XLOOKUP(A180,[1]!T_Printers[Printers],[1]!T_Printers[Icon link],,0)</f>
        <v>AnycubicPhotonM3Max</v>
      </c>
      <c r="C180" t="str">
        <f t="array" ref="C180">IF(ROW()-1&gt;COUNTA([1]!T_Printers[Printers])*COUNTA([1]!T_Resins[Resins]),"",INDEX([1]!T_Resins[Resins],MOD(ROW()-2,COUNTA([1]!T_Resins[Resins]))+1))</f>
        <v xml:space="preserve">Dental Bleach (Обновленная версия) </v>
      </c>
      <c r="D180">
        <f>IF(SUM(E180:J180)&lt;&gt;0,IF(ROW()-1&gt;COUNTA([1]!T_Printers[Printers])*COUNTA([1]!T_Resins[Resins]),"",2),"")</f>
        <v>2</v>
      </c>
      <c r="E180" cm="1">
        <f t="array" ref="E180">IFERROR(IF(ROW()-1&gt;COUNTA([1]!T_Printers[Printers])*COUNTA([1]!T_Resins[Resins]),"",_xlfn.IFS(ROUND(VLOOKUP(C180,[1]!T_Resins[#Data],2,FALSE)/VLOOKUP(A180,[1]!T_Printers[#Data],5,FALSE),1)&lt;=_xlfn.XLOOKUP(B180,[1]Printers!L:L,[1]Printers!O:O,1,0,),ROUND(VLOOKUP(C180,[1]!T_Resins[#Data],2,FALSE)/VLOOKUP(A180,[1]!T_Printers[#Data],5,FALSE),1),ROUND(VLOOKUP(C180,[1]!T_Resins[#Data],2,FALSE)/VLOOKUP(A180,[1]!T_Printers[#Data],5,FALSE),1)&gt;_xlfn.XLOOKUP(B180,[1]Printers!L:L,[1]Printers!O:O,1,0,),10)),"Используйте слой 100 мкм")</f>
        <v>4.4000000000000004</v>
      </c>
      <c r="F180">
        <f>IFERROR(IF(ROUND(_xlfn.XLOOKUP([1]Parameters!B180,[1]Printers!L:L,[1]Printers!Q:Q,,0)*E180/10,0)*10&lt;_xlfn.XLOOKUP([1]Parameters!B180,[1]Printers!L:L,[1]Printers!P:P,,0),ROUND(_xlfn.XLOOKUP([1]Parameters!B180,[1]Printers!L:L,[1]Printers!Q:Q,,0)*E180/10,0)*10,_xlfn.XLOOKUP([1]Parameters!B180,[1]Printers!L:L,[1]Printers!P:P,,0)),"")</f>
        <v>40</v>
      </c>
      <c r="G180" cm="1">
        <f t="array" ref="G180">IFERROR(IF(ROW()-1&gt;COUNTA([1]!T_Printers[Printers])*COUNTA([1]!T_Resins[Resins]),"",_xlfn.IFS(ROUND(VLOOKUP(C180,[1]!T_Resins[#Data],3,FALSE)/VLOOKUP(A180,[1]!T_Printers[#Data],5,FALSE),1)&lt;=_xlfn.XLOOKUP(B180,[1]Printers!L:L,[1]Printers!O:O,1,0,),ROUND(VLOOKUP(C180,[1]!T_Resins[#Data],3,FALSE)/VLOOKUP(A180,[1]!T_Printers[#Data],5,FALSE),1),ROUND(VLOOKUP(C180,[1]!T_Resins[#Data],3,FALSE)/VLOOKUP(A180,[1]!T_Printers[#Data],5,FALSE),1)&gt;_xlfn.XLOOKUP(B180,[1]Printers!L:L,[1]Printers!O:O,1,0,),10)),"")</f>
        <v>5.8</v>
      </c>
      <c r="H180">
        <f>IFERROR(IF(ROUND(_xlfn.XLOOKUP([1]Parameters!B180,[1]Printers!L:L,[1]Printers!Q:Q,,0)*G180/10,0)*10&lt;_xlfn.XLOOKUP([1]Parameters!B180,[1]Printers!L:L,[1]Printers!P:P,,0),ROUND(_xlfn.XLOOKUP([1]Parameters!B180,[1]Printers!L:L,[1]Printers!Q:Q,,0)*G180/10,0)*10,_xlfn.XLOOKUP([1]Parameters!B180,[1]Printers!L:L,[1]Printers!P:P,,0)),"")</f>
        <v>50</v>
      </c>
      <c r="I180" s="3" t="str" cm="1">
        <f t="array" ref="I180">IFERROR(IF(ROW()-1&gt;COUNTA([1]!T_Printers[Printers])*COUNTA([1]!T_Resins[Resins]),"",_xlfn.IFS(ROUND(VLOOKUP(C180,[1]!T_Resins[#Data],4,FALSE)/VLOOKUP(A180,[1]!T_Printers[#Data],5,FALSE),1)&lt;=_xlfn.XLOOKUP(B180,[1]Printers!L:L,[1]Printers!O:O,1,0,),ROUND(VLOOKUP(C180,[1]!T_Resins[#Data],4,FALSE)/VLOOKUP(A180,[1]!T_Printers[#Data],5,FALSE),1),ROUND(VLOOKUP(C180,[1]!T_Resins[#Data],4,FALSE)/VLOOKUP(A180,[1]!T_Printers[#Data],5,FALSE),1)&gt;_xlfn.XLOOKUP(B180,[1]Printers!L:L,[1]Printers!O:O,1,0,),"")),"")</f>
        <v/>
      </c>
      <c r="J180" t="str">
        <f>IFERROR(IF(ROUND(_xlfn.XLOOKUP([1]Parameters!B180,[1]Printers!L:L,[1]Printers!Q:Q,,0)*I180/10,0)*10&lt;_xlfn.XLOOKUP([1]Parameters!B180,[1]Printers!L:L,[1]Printers!P:P,,0),ROUND(_xlfn.XLOOKUP([1]Parameters!B180,[1]Printers!L:L,[1]Printers!Q:Q,,0)*I180/10,0)*10,_xlfn.XLOOKUP([1]Parameters!B180,[1]Printers!L:L,[1]Printers!P:P,,0)),"")</f>
        <v/>
      </c>
      <c r="K180">
        <f>IF(SUM(E180:J180)&lt;&gt;0,VLOOKUP(A180,[1]!T_Printers[#Data],10,FALSE)+VLOOKUP(C180,[1]!T_Resins[#Data],10,FALSE),"")</f>
        <v>9</v>
      </c>
      <c r="L180">
        <f>IF(SUM(E180:J180)&lt;&gt;0,VLOOKUP(A180,[1]!T_Printers[#Data],11,FALSE),"")</f>
        <v>9</v>
      </c>
      <c r="M180">
        <f>IF(SUM(E180:J180)&lt;&gt;0,VLOOKUP(C180,[1]!T_Resins[#Data],8,FALSE),"")</f>
        <v>120</v>
      </c>
      <c r="N180">
        <f>IF(_xlfn.XLOOKUP(B180,[1]Printers!$L:$L,[1]Printers!$R:$R,0,0)&gt;0,[1]Parameters!M180,IF(SUM(E180:J180)&lt;&gt;0,VLOOKUP(C180,[1]!T_Resins[#Data],9,FALSE),""))</f>
        <v>180</v>
      </c>
      <c r="O180" t="str">
        <f t="shared" si="2"/>
        <v>AnycubicPhotonM3Max</v>
      </c>
    </row>
    <row r="181" spans="1:15" x14ac:dyDescent="0.25">
      <c r="A181" t="str">
        <f t="array" ref="A181">IF(ROW()-1&gt;COUNTA([1]!T_Printers[Printers])*COUNTA([1]!T_Resins[Resins]),"",INDEX([1]!T_Printers[Printers],INT((ROW()-2)/COUNTA([1]!T_Resins[Resins])+1)))</f>
        <v>Anycubic Photon M3 Max</v>
      </c>
      <c r="B181" t="str">
        <f>_xlfn.XLOOKUP(A181,[1]!T_Printers[Printers],[1]!T_Printers[Icon link],,0)</f>
        <v>AnycubicPhotonM3Max</v>
      </c>
      <c r="C181" t="str">
        <f t="array" ref="C181">IF(ROW()-1&gt;COUNTA([1]!T_Printers[Printers])*COUNTA([1]!T_Resins[Resins]),"",INDEX([1]!T_Resins[Resins],MOD(ROW()-2,COUNTA([1]!T_Resins[Resins]))+1))</f>
        <v>Dental Bleach Pro</v>
      </c>
      <c r="D181">
        <f>IF(SUM(E181:J181)&lt;&gt;0,IF(ROW()-1&gt;COUNTA([1]!T_Printers[Printers])*COUNTA([1]!T_Resins[Resins]),"",2),"")</f>
        <v>2</v>
      </c>
      <c r="E181" cm="1">
        <f t="array" ref="E181">IFERROR(IF(ROW()-1&gt;COUNTA([1]!T_Printers[Printers])*COUNTA([1]!T_Resins[Resins]),"",_xlfn.IFS(ROUND(VLOOKUP(C181,[1]!T_Resins[#Data],2,FALSE)/VLOOKUP(A181,[1]!T_Printers[#Data],5,FALSE),1)&lt;=_xlfn.XLOOKUP(B181,[1]Printers!L:L,[1]Printers!O:O,1,0,),ROUND(VLOOKUP(C181,[1]!T_Resins[#Data],2,FALSE)/VLOOKUP(A181,[1]!T_Printers[#Data],5,FALSE),1),ROUND(VLOOKUP(C181,[1]!T_Resins[#Data],2,FALSE)/VLOOKUP(A181,[1]!T_Printers[#Data],5,FALSE),1)&gt;_xlfn.XLOOKUP(B181,[1]Printers!L:L,[1]Printers!O:O,1,0,),10)),"Используйте слой 100 мкм")</f>
        <v>3.3</v>
      </c>
      <c r="F181">
        <f>IFERROR(IF(ROUND(_xlfn.XLOOKUP([1]Parameters!B181,[1]Printers!L:L,[1]Printers!Q:Q,,0)*E181/10,0)*10&lt;_xlfn.XLOOKUP([1]Parameters!B181,[1]Printers!L:L,[1]Printers!P:P,,0),ROUND(_xlfn.XLOOKUP([1]Parameters!B181,[1]Printers!L:L,[1]Printers!Q:Q,,0)*E181/10,0)*10,_xlfn.XLOOKUP([1]Parameters!B181,[1]Printers!L:L,[1]Printers!P:P,,0)),"")</f>
        <v>30</v>
      </c>
      <c r="G181" cm="1">
        <f t="array" ref="G181">IFERROR(IF(ROW()-1&gt;COUNTA([1]!T_Printers[Printers])*COUNTA([1]!T_Resins[Resins]),"",_xlfn.IFS(ROUND(VLOOKUP(C181,[1]!T_Resins[#Data],3,FALSE)/VLOOKUP(A181,[1]!T_Printers[#Data],5,FALSE),1)&lt;=_xlfn.XLOOKUP(B181,[1]Printers!L:L,[1]Printers!O:O,1,0,),ROUND(VLOOKUP(C181,[1]!T_Resins[#Data],3,FALSE)/VLOOKUP(A181,[1]!T_Printers[#Data],5,FALSE),1),ROUND(VLOOKUP(C181,[1]!T_Resins[#Data],3,FALSE)/VLOOKUP(A181,[1]!T_Printers[#Data],5,FALSE),1)&gt;_xlfn.XLOOKUP(B181,[1]Printers!L:L,[1]Printers!O:O,1,0,),10)),"")</f>
        <v>4.3</v>
      </c>
      <c r="H181">
        <f>IFERROR(IF(ROUND(_xlfn.XLOOKUP([1]Parameters!B181,[1]Printers!L:L,[1]Printers!Q:Q,,0)*G181/10,0)*10&lt;_xlfn.XLOOKUP([1]Parameters!B181,[1]Printers!L:L,[1]Printers!P:P,,0),ROUND(_xlfn.XLOOKUP([1]Parameters!B181,[1]Printers!L:L,[1]Printers!Q:Q,,0)*G181/10,0)*10,_xlfn.XLOOKUP([1]Parameters!B181,[1]Printers!L:L,[1]Printers!P:P,,0)),"")</f>
        <v>40</v>
      </c>
      <c r="I181" s="3" t="str" cm="1">
        <f t="array" ref="I181">IFERROR(IF(ROW()-1&gt;COUNTA([1]!T_Printers[Printers])*COUNTA([1]!T_Resins[Resins]),"",_xlfn.IFS(ROUND(VLOOKUP(C181,[1]!T_Resins[#Data],4,FALSE)/VLOOKUP(A181,[1]!T_Printers[#Data],5,FALSE),1)&lt;=_xlfn.XLOOKUP(B181,[1]Printers!L:L,[1]Printers!O:O,1,0,),ROUND(VLOOKUP(C181,[1]!T_Resins[#Data],4,FALSE)/VLOOKUP(A181,[1]!T_Printers[#Data],5,FALSE),1),ROUND(VLOOKUP(C181,[1]!T_Resins[#Data],4,FALSE)/VLOOKUP(A181,[1]!T_Printers[#Data],5,FALSE),1)&gt;_xlfn.XLOOKUP(B181,[1]Printers!L:L,[1]Printers!O:O,1,0,),"")),"")</f>
        <v/>
      </c>
      <c r="J181" t="str">
        <f>IFERROR(IF(ROUND(_xlfn.XLOOKUP([1]Parameters!B181,[1]Printers!L:L,[1]Printers!Q:Q,,0)*I181/10,0)*10&lt;_xlfn.XLOOKUP([1]Parameters!B181,[1]Printers!L:L,[1]Printers!P:P,,0),ROUND(_xlfn.XLOOKUP([1]Parameters!B181,[1]Printers!L:L,[1]Printers!Q:Q,,0)*I181/10,0)*10,_xlfn.XLOOKUP([1]Parameters!B181,[1]Printers!L:L,[1]Printers!P:P,,0)),"")</f>
        <v/>
      </c>
      <c r="K181">
        <f>IF(SUM(E181:J181)&lt;&gt;0,VLOOKUP(A181,[1]!T_Printers[#Data],10,FALSE)+VLOOKUP(C181,[1]!T_Resins[#Data],10,FALSE),"")</f>
        <v>8</v>
      </c>
      <c r="L181">
        <f>IF(SUM(E181:J181)&lt;&gt;0,VLOOKUP(A181,[1]!T_Printers[#Data],11,FALSE),"")</f>
        <v>9</v>
      </c>
      <c r="M181">
        <f>IF(SUM(E181:J181)&lt;&gt;0,VLOOKUP(C181,[1]!T_Resins[#Data],8,FALSE),"")</f>
        <v>120</v>
      </c>
      <c r="N181">
        <f>IF(_xlfn.XLOOKUP(B181,[1]Printers!$L:$L,[1]Printers!$R:$R,0,0)&gt;0,[1]Parameters!M181,IF(SUM(E181:J181)&lt;&gt;0,VLOOKUP(C181,[1]!T_Resins[#Data],9,FALSE),""))</f>
        <v>180</v>
      </c>
      <c r="O181" t="str">
        <f t="shared" si="2"/>
        <v>AnycubicPhotonM3Max</v>
      </c>
    </row>
    <row r="182" spans="1:15" x14ac:dyDescent="0.25">
      <c r="A182" t="str">
        <f t="array" ref="A182">IF(ROW()-1&gt;COUNTA([1]!T_Printers[Printers])*COUNTA([1]!T_Resins[Resins]),"",INDEX([1]!T_Printers[Printers],INT((ROW()-2)/COUNTA([1]!T_Resins[Resins])+1)))</f>
        <v>Anycubic Photon M3 Max</v>
      </c>
      <c r="B182" t="str">
        <f>_xlfn.XLOOKUP(A182,[1]!T_Printers[Printers],[1]!T_Printers[Icon link],,0)</f>
        <v>AnycubicPhotonM3Max</v>
      </c>
      <c r="C182" t="str">
        <f t="array" ref="C182">IF(ROW()-1&gt;COUNTA([1]!T_Printers[Printers])*COUNTA([1]!T_Resins[Resins]),"",INDEX([1]!T_Resins[Resins],MOD(ROW()-2,COUNTA([1]!T_Resins[Resins]))+1))</f>
        <v>Dental Cast Cherry Pro</v>
      </c>
      <c r="D182">
        <f>IF(SUM(E182:J182)&lt;&gt;0,IF(ROW()-1&gt;COUNTA([1]!T_Printers[Printers])*COUNTA([1]!T_Resins[Resins]),"",2),"")</f>
        <v>2</v>
      </c>
      <c r="E182" cm="1">
        <f t="array" ref="E182">IFERROR(IF(ROW()-1&gt;COUNTA([1]!T_Printers[Printers])*COUNTA([1]!T_Resins[Resins]),"",_xlfn.IFS(ROUND(VLOOKUP(C182,[1]!T_Resins[#Data],2,FALSE)/VLOOKUP(A182,[1]!T_Printers[#Data],5,FALSE),1)&lt;=_xlfn.XLOOKUP(B182,[1]Printers!L:L,[1]Printers!O:O,1,0,),ROUND(VLOOKUP(C182,[1]!T_Resins[#Data],2,FALSE)/VLOOKUP(A182,[1]!T_Printers[#Data],5,FALSE),1),ROUND(VLOOKUP(C182,[1]!T_Resins[#Data],2,FALSE)/VLOOKUP(A182,[1]!T_Printers[#Data],5,FALSE),1)&gt;_xlfn.XLOOKUP(B182,[1]Printers!L:L,[1]Printers!O:O,1,0,),10)),"Используйте слой 100 мкм")</f>
        <v>4.5</v>
      </c>
      <c r="F182">
        <f>IFERROR(IF(ROUND(_xlfn.XLOOKUP([1]Parameters!B182,[1]Printers!L:L,[1]Printers!Q:Q,,0)*E182/10,0)*10&lt;_xlfn.XLOOKUP([1]Parameters!B182,[1]Printers!L:L,[1]Printers!P:P,,0),ROUND(_xlfn.XLOOKUP([1]Parameters!B182,[1]Printers!L:L,[1]Printers!Q:Q,,0)*E182/10,0)*10,_xlfn.XLOOKUP([1]Parameters!B182,[1]Printers!L:L,[1]Printers!P:P,,0)),"")</f>
        <v>40</v>
      </c>
      <c r="G182" t="str" cm="1">
        <f t="array" ref="G182">IFERROR(IF(ROW()-1&gt;COUNTA([1]!T_Printers[Printers])*COUNTA([1]!T_Resins[Resins]),"",_xlfn.IFS(ROUND(VLOOKUP(C182,[1]!T_Resins[#Data],3,FALSE)/VLOOKUP(A182,[1]!T_Printers[#Data],5,FALSE),1)&lt;=_xlfn.XLOOKUP(B182,[1]Printers!L:L,[1]Printers!O:O,1,0,),ROUND(VLOOKUP(C182,[1]!T_Resins[#Data],3,FALSE)/VLOOKUP(A182,[1]!T_Printers[#Data],5,FALSE),1),ROUND(VLOOKUP(C182,[1]!T_Resins[#Data],3,FALSE)/VLOOKUP(A182,[1]!T_Printers[#Data],5,FALSE),1)&gt;_xlfn.XLOOKUP(B182,[1]Printers!L:L,[1]Printers!O:O,1,0,),10)),"")</f>
        <v/>
      </c>
      <c r="H182" t="str">
        <f>IFERROR(IF(ROUND(_xlfn.XLOOKUP([1]Parameters!B182,[1]Printers!L:L,[1]Printers!Q:Q,,0)*G182/10,0)*10&lt;_xlfn.XLOOKUP([1]Parameters!B182,[1]Printers!L:L,[1]Printers!P:P,,0),ROUND(_xlfn.XLOOKUP([1]Parameters!B182,[1]Printers!L:L,[1]Printers!Q:Q,,0)*G182/10,0)*10,_xlfn.XLOOKUP([1]Parameters!B182,[1]Printers!L:L,[1]Printers!P:P,,0)),"")</f>
        <v/>
      </c>
      <c r="I182" s="3" t="str" cm="1">
        <f t="array" ref="I182">IFERROR(IF(ROW()-1&gt;COUNTA([1]!T_Printers[Printers])*COUNTA([1]!T_Resins[Resins]),"",_xlfn.IFS(ROUND(VLOOKUP(C182,[1]!T_Resins[#Data],4,FALSE)/VLOOKUP(A182,[1]!T_Printers[#Data],5,FALSE),1)&lt;=_xlfn.XLOOKUP(B182,[1]Printers!L:L,[1]Printers!O:O,1,0,),ROUND(VLOOKUP(C182,[1]!T_Resins[#Data],4,FALSE)/VLOOKUP(A182,[1]!T_Printers[#Data],5,FALSE),1),ROUND(VLOOKUP(C182,[1]!T_Resins[#Data],4,FALSE)/VLOOKUP(A182,[1]!T_Printers[#Data],5,FALSE),1)&gt;_xlfn.XLOOKUP(B182,[1]Printers!L:L,[1]Printers!O:O,1,0,),"")),"")</f>
        <v/>
      </c>
      <c r="J182" t="str">
        <f>IFERROR(IF(ROUND(_xlfn.XLOOKUP([1]Parameters!B182,[1]Printers!L:L,[1]Printers!Q:Q,,0)*I182/10,0)*10&lt;_xlfn.XLOOKUP([1]Parameters!B182,[1]Printers!L:L,[1]Printers!P:P,,0),ROUND(_xlfn.XLOOKUP([1]Parameters!B182,[1]Printers!L:L,[1]Printers!Q:Q,,0)*I182/10,0)*10,_xlfn.XLOOKUP([1]Parameters!B182,[1]Printers!L:L,[1]Printers!P:P,,0)),"")</f>
        <v/>
      </c>
      <c r="K182">
        <f>IF(SUM(E182:J182)&lt;&gt;0,VLOOKUP(A182,[1]!T_Printers[#Data],10,FALSE)+VLOOKUP(C182,[1]!T_Resins[#Data],10,FALSE),"")</f>
        <v>8</v>
      </c>
      <c r="L182">
        <f>IF(SUM(E182:J182)&lt;&gt;0,VLOOKUP(A182,[1]!T_Printers[#Data],11,FALSE),"")</f>
        <v>9</v>
      </c>
      <c r="M182">
        <f>IF(SUM(E182:J182)&lt;&gt;0,VLOOKUP(C182,[1]!T_Resins[#Data],8,FALSE),"")</f>
        <v>60</v>
      </c>
      <c r="N182">
        <f>IF(_xlfn.XLOOKUP(B182,[1]Printers!$L:$L,[1]Printers!$R:$R,0,0)&gt;0,[1]Parameters!M182,IF(SUM(E182:J182)&lt;&gt;0,VLOOKUP(C182,[1]!T_Resins[#Data],9,FALSE),""))</f>
        <v>60</v>
      </c>
      <c r="O182" t="str">
        <f t="shared" si="2"/>
        <v>AnycubicPhotonM3Max</v>
      </c>
    </row>
    <row r="183" spans="1:15" x14ac:dyDescent="0.25">
      <c r="A183" t="str">
        <f t="array" ref="A183">IF(ROW()-1&gt;COUNTA([1]!T_Printers[Printers])*COUNTA([1]!T_Resins[Resins]),"",INDEX([1]!T_Printers[Printers],INT((ROW()-2)/COUNTA([1]!T_Resins[Resins])+1)))</f>
        <v>Anycubic Photon M3 Max</v>
      </c>
      <c r="B183" t="str">
        <f>_xlfn.XLOOKUP(A183,[1]!T_Printers[Printers],[1]!T_Printers[Icon link],,0)</f>
        <v>AnycubicPhotonM3Max</v>
      </c>
      <c r="C183" t="str">
        <f t="array" ref="C183">IF(ROW()-1&gt;COUNTA([1]!T_Printers[Printers])*COUNTA([1]!T_Resins[Resins]),"",INDEX([1]!T_Resins[Resins],MOD(ROW()-2,COUNTA([1]!T_Resins[Resins]))+1))</f>
        <v>Dental Cast Cherry</v>
      </c>
      <c r="D183">
        <f>IF(SUM(E183:J183)&lt;&gt;0,IF(ROW()-1&gt;COUNTA([1]!T_Printers[Printers])*COUNTA([1]!T_Resins[Resins]),"",2),"")</f>
        <v>2</v>
      </c>
      <c r="E183" cm="1">
        <f t="array" ref="E183">IFERROR(IF(ROW()-1&gt;COUNTA([1]!T_Printers[Printers])*COUNTA([1]!T_Resins[Resins]),"",_xlfn.IFS(ROUND(VLOOKUP(C183,[1]!T_Resins[#Data],2,FALSE)/VLOOKUP(A183,[1]!T_Printers[#Data],5,FALSE),1)&lt;=_xlfn.XLOOKUP(B183,[1]Printers!L:L,[1]Printers!O:O,1,0,),ROUND(VLOOKUP(C183,[1]!T_Resins[#Data],2,FALSE)/VLOOKUP(A183,[1]!T_Printers[#Data],5,FALSE),1),ROUND(VLOOKUP(C183,[1]!T_Resins[#Data],2,FALSE)/VLOOKUP(A183,[1]!T_Printers[#Data],5,FALSE),1)&gt;_xlfn.XLOOKUP(B183,[1]Printers!L:L,[1]Printers!O:O,1,0,),10)),"Используйте слой 100 мкм")</f>
        <v>4</v>
      </c>
      <c r="F183">
        <f>IFERROR(IF(ROUND(_xlfn.XLOOKUP([1]Parameters!B183,[1]Printers!L:L,[1]Printers!Q:Q,,0)*E183/10,0)*10&lt;_xlfn.XLOOKUP([1]Parameters!B183,[1]Printers!L:L,[1]Printers!P:P,,0),ROUND(_xlfn.XLOOKUP([1]Parameters!B183,[1]Printers!L:L,[1]Printers!Q:Q,,0)*E183/10,0)*10,_xlfn.XLOOKUP([1]Parameters!B183,[1]Printers!L:L,[1]Printers!P:P,,0)),"")</f>
        <v>40</v>
      </c>
      <c r="G183" cm="1">
        <f t="array" ref="G183">IFERROR(IF(ROW()-1&gt;COUNTA([1]!T_Printers[Printers])*COUNTA([1]!T_Resins[Resins]),"",_xlfn.IFS(ROUND(VLOOKUP(C183,[1]!T_Resins[#Data],3,FALSE)/VLOOKUP(A183,[1]!T_Printers[#Data],5,FALSE),1)&lt;=_xlfn.XLOOKUP(B183,[1]Printers!L:L,[1]Printers!O:O,1,0,),ROUND(VLOOKUP(C183,[1]!T_Resins[#Data],3,FALSE)/VLOOKUP(A183,[1]!T_Printers[#Data],5,FALSE),1),ROUND(VLOOKUP(C183,[1]!T_Resins[#Data],3,FALSE)/VLOOKUP(A183,[1]!T_Printers[#Data],5,FALSE),1)&gt;_xlfn.XLOOKUP(B183,[1]Printers!L:L,[1]Printers!O:O,1,0,),10)),"")</f>
        <v>5.0999999999999996</v>
      </c>
      <c r="H183">
        <f>IFERROR(IF(ROUND(_xlfn.XLOOKUP([1]Parameters!B183,[1]Printers!L:L,[1]Printers!Q:Q,,0)*G183/10,0)*10&lt;_xlfn.XLOOKUP([1]Parameters!B183,[1]Printers!L:L,[1]Printers!P:P,,0),ROUND(_xlfn.XLOOKUP([1]Parameters!B183,[1]Printers!L:L,[1]Printers!Q:Q,,0)*G183/10,0)*10,_xlfn.XLOOKUP([1]Parameters!B183,[1]Printers!L:L,[1]Printers!P:P,,0)),"")</f>
        <v>50</v>
      </c>
      <c r="I183" s="3" t="str" cm="1">
        <f t="array" ref="I183">IFERROR(IF(ROW()-1&gt;COUNTA([1]!T_Printers[Printers])*COUNTA([1]!T_Resins[Resins]),"",_xlfn.IFS(ROUND(VLOOKUP(C183,[1]!T_Resins[#Data],4,FALSE)/VLOOKUP(A183,[1]!T_Printers[#Data],5,FALSE),1)&lt;=_xlfn.XLOOKUP(B183,[1]Printers!L:L,[1]Printers!O:O,1,0,),ROUND(VLOOKUP(C183,[1]!T_Resins[#Data],4,FALSE)/VLOOKUP(A183,[1]!T_Printers[#Data],5,FALSE),1),ROUND(VLOOKUP(C183,[1]!T_Resins[#Data],4,FALSE)/VLOOKUP(A183,[1]!T_Printers[#Data],5,FALSE),1)&gt;_xlfn.XLOOKUP(B183,[1]Printers!L:L,[1]Printers!O:O,1,0,),"")),"")</f>
        <v/>
      </c>
      <c r="J183" t="str">
        <f>IFERROR(IF(ROUND(_xlfn.XLOOKUP([1]Parameters!B183,[1]Printers!L:L,[1]Printers!Q:Q,,0)*I183/10,0)*10&lt;_xlfn.XLOOKUP([1]Parameters!B183,[1]Printers!L:L,[1]Printers!P:P,,0),ROUND(_xlfn.XLOOKUP([1]Parameters!B183,[1]Printers!L:L,[1]Printers!Q:Q,,0)*I183/10,0)*10,_xlfn.XLOOKUP([1]Parameters!B183,[1]Printers!L:L,[1]Printers!P:P,,0)),"")</f>
        <v/>
      </c>
      <c r="K183">
        <f>IF(SUM(E183:J183)&lt;&gt;0,VLOOKUP(A183,[1]!T_Printers[#Data],10,FALSE)+VLOOKUP(C183,[1]!T_Resins[#Data],10,FALSE),"")</f>
        <v>8</v>
      </c>
      <c r="L183">
        <f>IF(SUM(E183:J183)&lt;&gt;0,VLOOKUP(A183,[1]!T_Printers[#Data],11,FALSE),"")</f>
        <v>9</v>
      </c>
      <c r="M183">
        <f>IF(SUM(E183:J183)&lt;&gt;0,VLOOKUP(C183,[1]!T_Resins[#Data],8,FALSE),"")</f>
        <v>60</v>
      </c>
      <c r="N183">
        <f>IF(_xlfn.XLOOKUP(B183,[1]Printers!$L:$L,[1]Printers!$R:$R,0,0)&gt;0,[1]Parameters!M183,IF(SUM(E183:J183)&lt;&gt;0,VLOOKUP(C183,[1]!T_Resins[#Data],9,FALSE),""))</f>
        <v>60</v>
      </c>
      <c r="O183" t="str">
        <f t="shared" si="2"/>
        <v>AnycubicPhotonM3Max</v>
      </c>
    </row>
    <row r="184" spans="1:15" x14ac:dyDescent="0.25">
      <c r="A184" t="str">
        <f t="array" ref="A184">IF(ROW()-1&gt;COUNTA([1]!T_Printers[Printers])*COUNTA([1]!T_Resins[Resins]),"",INDEX([1]!T_Printers[Printers],INT((ROW()-2)/COUNTA([1]!T_Resins[Resins])+1)))</f>
        <v>Anycubic Photon M3 Max</v>
      </c>
      <c r="B184" t="str">
        <f>_xlfn.XLOOKUP(A184,[1]!T_Printers[Printers],[1]!T_Printers[Icon link],,0)</f>
        <v>AnycubicPhotonM3Max</v>
      </c>
      <c r="C184" t="str">
        <f t="array" ref="C184">IF(ROW()-1&gt;COUNTA([1]!T_Printers[Printers])*COUNTA([1]!T_Resins[Resins]),"",INDEX([1]!T_Resins[Resins],MOD(ROW()-2,COUNTA([1]!T_Resins[Resins]))+1))</f>
        <v>Dental Clear</v>
      </c>
      <c r="D184">
        <f>IF(SUM(E184:J184)&lt;&gt;0,IF(ROW()-1&gt;COUNTA([1]!T_Printers[Printers])*COUNTA([1]!T_Resins[Resins]),"",2),"")</f>
        <v>2</v>
      </c>
      <c r="E184" cm="1">
        <f t="array" ref="E184">IFERROR(IF(ROW()-1&gt;COUNTA([1]!T_Printers[Printers])*COUNTA([1]!T_Resins[Resins]),"",_xlfn.IFS(ROUND(VLOOKUP(C184,[1]!T_Resins[#Data],2,FALSE)/VLOOKUP(A184,[1]!T_Printers[#Data],5,FALSE),1)&lt;=_xlfn.XLOOKUP(B184,[1]Printers!L:L,[1]Printers!O:O,1,0,),ROUND(VLOOKUP(C184,[1]!T_Resins[#Data],2,FALSE)/VLOOKUP(A184,[1]!T_Printers[#Data],5,FALSE),1),ROUND(VLOOKUP(C184,[1]!T_Resins[#Data],2,FALSE)/VLOOKUP(A184,[1]!T_Printers[#Data],5,FALSE),1)&gt;_xlfn.XLOOKUP(B184,[1]Printers!L:L,[1]Printers!O:O,1,0,),10)),"Используйте слой 100 мкм")</f>
        <v>2.2000000000000002</v>
      </c>
      <c r="F184">
        <f>IFERROR(IF(ROUND(_xlfn.XLOOKUP([1]Parameters!B184,[1]Printers!L:L,[1]Printers!Q:Q,,0)*E184/10,0)*10&lt;_xlfn.XLOOKUP([1]Parameters!B184,[1]Printers!L:L,[1]Printers!P:P,,0),ROUND(_xlfn.XLOOKUP([1]Parameters!B184,[1]Printers!L:L,[1]Printers!Q:Q,,0)*E184/10,0)*10,_xlfn.XLOOKUP([1]Parameters!B184,[1]Printers!L:L,[1]Printers!P:P,,0)),"")</f>
        <v>20</v>
      </c>
      <c r="G184" cm="1">
        <f t="array" ref="G184">IFERROR(IF(ROW()-1&gt;COUNTA([1]!T_Printers[Printers])*COUNTA([1]!T_Resins[Resins]),"",_xlfn.IFS(ROUND(VLOOKUP(C184,[1]!T_Resins[#Data],3,FALSE)/VLOOKUP(A184,[1]!T_Printers[#Data],5,FALSE),1)&lt;=_xlfn.XLOOKUP(B184,[1]Printers!L:L,[1]Printers!O:O,1,0,),ROUND(VLOOKUP(C184,[1]!T_Resins[#Data],3,FALSE)/VLOOKUP(A184,[1]!T_Printers[#Data],5,FALSE),1),ROUND(VLOOKUP(C184,[1]!T_Resins[#Data],3,FALSE)/VLOOKUP(A184,[1]!T_Printers[#Data],5,FALSE),1)&gt;_xlfn.XLOOKUP(B184,[1]Printers!L:L,[1]Printers!O:O,1,0,),10)),"")</f>
        <v>2.9</v>
      </c>
      <c r="H184">
        <f>IFERROR(IF(ROUND(_xlfn.XLOOKUP([1]Parameters!B184,[1]Printers!L:L,[1]Printers!Q:Q,,0)*G184/10,0)*10&lt;_xlfn.XLOOKUP([1]Parameters!B184,[1]Printers!L:L,[1]Printers!P:P,,0),ROUND(_xlfn.XLOOKUP([1]Parameters!B184,[1]Printers!L:L,[1]Printers!Q:Q,,0)*G184/10,0)*10,_xlfn.XLOOKUP([1]Parameters!B184,[1]Printers!L:L,[1]Printers!P:P,,0)),"")</f>
        <v>30</v>
      </c>
      <c r="I184" s="3" t="str" cm="1">
        <f t="array" ref="I184">IFERROR(IF(ROW()-1&gt;COUNTA([1]!T_Printers[Printers])*COUNTA([1]!T_Resins[Resins]),"",_xlfn.IFS(ROUND(VLOOKUP(C184,[1]!T_Resins[#Data],4,FALSE)/VLOOKUP(A184,[1]!T_Printers[#Data],5,FALSE),1)&lt;=_xlfn.XLOOKUP(B184,[1]Printers!L:L,[1]Printers!O:O,1,0,),ROUND(VLOOKUP(C184,[1]!T_Resins[#Data],4,FALSE)/VLOOKUP(A184,[1]!T_Printers[#Data],5,FALSE),1),ROUND(VLOOKUP(C184,[1]!T_Resins[#Data],4,FALSE)/VLOOKUP(A184,[1]!T_Printers[#Data],5,FALSE),1)&gt;_xlfn.XLOOKUP(B184,[1]Printers!L:L,[1]Printers!O:O,1,0,),"")),"")</f>
        <v/>
      </c>
      <c r="J184" t="str">
        <f>IFERROR(IF(ROUND(_xlfn.XLOOKUP([1]Parameters!B184,[1]Printers!L:L,[1]Printers!Q:Q,,0)*I184/10,0)*10&lt;_xlfn.XLOOKUP([1]Parameters!B184,[1]Printers!L:L,[1]Printers!P:P,,0),ROUND(_xlfn.XLOOKUP([1]Parameters!B184,[1]Printers!L:L,[1]Printers!Q:Q,,0)*I184/10,0)*10,_xlfn.XLOOKUP([1]Parameters!B184,[1]Printers!L:L,[1]Printers!P:P,,0)),"")</f>
        <v/>
      </c>
      <c r="K184">
        <f>IF(SUM(E184:J184)&lt;&gt;0,VLOOKUP(A184,[1]!T_Printers[#Data],10,FALSE)+VLOOKUP(C184,[1]!T_Resins[#Data],10,FALSE),"")</f>
        <v>8</v>
      </c>
      <c r="L184">
        <f>IF(SUM(E184:J184)&lt;&gt;0,VLOOKUP(A184,[1]!T_Printers[#Data],11,FALSE),"")</f>
        <v>9</v>
      </c>
      <c r="M184">
        <f>IF(SUM(E184:J184)&lt;&gt;0,VLOOKUP(C184,[1]!T_Resins[#Data],8,FALSE),"")</f>
        <v>120</v>
      </c>
      <c r="N184">
        <f>IF(_xlfn.XLOOKUP(B184,[1]Printers!$L:$L,[1]Printers!$R:$R,0,0)&gt;0,[1]Parameters!M184,IF(SUM(E184:J184)&lt;&gt;0,VLOOKUP(C184,[1]!T_Resins[#Data],9,FALSE),""))</f>
        <v>180</v>
      </c>
      <c r="O184" t="str">
        <f t="shared" si="2"/>
        <v>AnycubicPhotonM3Max</v>
      </c>
    </row>
    <row r="185" spans="1:15" x14ac:dyDescent="0.25">
      <c r="A185" t="str">
        <f t="array" ref="A185">IF(ROW()-1&gt;COUNTA([1]!T_Printers[Printers])*COUNTA([1]!T_Resins[Resins]),"",INDEX([1]!T_Printers[Printers],INT((ROW()-2)/COUNTA([1]!T_Resins[Resins])+1)))</f>
        <v>Anycubic Photon M3 Max</v>
      </c>
      <c r="B185" t="str">
        <f>_xlfn.XLOOKUP(A185,[1]!T_Printers[Printers],[1]!T_Printers[Icon link],,0)</f>
        <v>AnycubicPhotonM3Max</v>
      </c>
      <c r="C185" t="str">
        <f t="array" ref="C185">IF(ROW()-1&gt;COUNTA([1]!T_Printers[Printers])*COUNTA([1]!T_Resins[Resins]),"",INDEX([1]!T_Resins[Resins],MOD(ROW()-2,COUNTA([1]!T_Resins[Resins]))+1))</f>
        <v>Dental Clear Pro</v>
      </c>
      <c r="D185">
        <f>IF(SUM(E185:J185)&lt;&gt;0,IF(ROW()-1&gt;COUNTA([1]!T_Printers[Printers])*COUNTA([1]!T_Resins[Resins]),"",2),"")</f>
        <v>2</v>
      </c>
      <c r="E185" t="str" cm="1">
        <f t="array" ref="E185">IFERROR(IF(ROW()-1&gt;COUNTA([1]!T_Printers[Printers])*COUNTA([1]!T_Resins[Resins]),"",_xlfn.IFS(ROUND(VLOOKUP(C185,[1]!T_Resins[#Data],2,FALSE)/VLOOKUP(A185,[1]!T_Printers[#Data],5,FALSE),1)&lt;=_xlfn.XLOOKUP(B185,[1]Printers!L:L,[1]Printers!O:O,1,0,),ROUND(VLOOKUP(C185,[1]!T_Resins[#Data],2,FALSE)/VLOOKUP(A185,[1]!T_Printers[#Data],5,FALSE),1),ROUND(VLOOKUP(C185,[1]!T_Resins[#Data],2,FALSE)/VLOOKUP(A185,[1]!T_Printers[#Data],5,FALSE),1)&gt;_xlfn.XLOOKUP(B185,[1]Printers!L:L,[1]Printers!O:O,1,0,),10)),"Используйте слой 100 мкм")</f>
        <v>Используйте слой 100 мкм</v>
      </c>
      <c r="F185" t="str">
        <f>IFERROR(IF(ROUND(_xlfn.XLOOKUP([1]Parameters!B185,[1]Printers!L:L,[1]Printers!Q:Q,,0)*E185/10,0)*10&lt;_xlfn.XLOOKUP([1]Parameters!B185,[1]Printers!L:L,[1]Printers!P:P,,0),ROUND(_xlfn.XLOOKUP([1]Parameters!B185,[1]Printers!L:L,[1]Printers!Q:Q,,0)*E185/10,0)*10,_xlfn.XLOOKUP([1]Parameters!B185,[1]Printers!L:L,[1]Printers!P:P,,0)),"")</f>
        <v/>
      </c>
      <c r="G185" cm="1">
        <f t="array" ref="G185">IFERROR(IF(ROW()-1&gt;COUNTA([1]!T_Printers[Printers])*COUNTA([1]!T_Resins[Resins]),"",_xlfn.IFS(ROUND(VLOOKUP(C185,[1]!T_Resins[#Data],3,FALSE)/VLOOKUP(A185,[1]!T_Printers[#Data],5,FALSE),1)&lt;=_xlfn.XLOOKUP(B185,[1]Printers!L:L,[1]Printers!O:O,1,0,),ROUND(VLOOKUP(C185,[1]!T_Resins[#Data],3,FALSE)/VLOOKUP(A185,[1]!T_Printers[#Data],5,FALSE),1),ROUND(VLOOKUP(C185,[1]!T_Resins[#Data],3,FALSE)/VLOOKUP(A185,[1]!T_Printers[#Data],5,FALSE),1)&gt;_xlfn.XLOOKUP(B185,[1]Printers!L:L,[1]Printers!O:O,1,0,),10)),"")</f>
        <v>4.7</v>
      </c>
      <c r="H185">
        <f>IFERROR(IF(ROUND(_xlfn.XLOOKUP([1]Parameters!B185,[1]Printers!L:L,[1]Printers!Q:Q,,0)*G185/10,0)*10&lt;_xlfn.XLOOKUP([1]Parameters!B185,[1]Printers!L:L,[1]Printers!P:P,,0),ROUND(_xlfn.XLOOKUP([1]Parameters!B185,[1]Printers!L:L,[1]Printers!Q:Q,,0)*G185/10,0)*10,_xlfn.XLOOKUP([1]Parameters!B185,[1]Printers!L:L,[1]Printers!P:P,,0)),"")</f>
        <v>40</v>
      </c>
      <c r="I185" s="3" cm="1">
        <f t="array" ref="I185">IFERROR(IF(ROW()-1&gt;COUNTA([1]!T_Printers[Printers])*COUNTA([1]!T_Resins[Resins]),"",_xlfn.IFS(ROUND(VLOOKUP(C185,[1]!T_Resins[#Data],4,FALSE)/VLOOKUP(A185,[1]!T_Printers[#Data],5,FALSE),1)&lt;=_xlfn.XLOOKUP(B185,[1]Printers!L:L,[1]Printers!O:O,1,0,),ROUND(VLOOKUP(C185,[1]!T_Resins[#Data],4,FALSE)/VLOOKUP(A185,[1]!T_Printers[#Data],5,FALSE),1),ROUND(VLOOKUP(C185,[1]!T_Resins[#Data],4,FALSE)/VLOOKUP(A185,[1]!T_Printers[#Data],5,FALSE),1)&gt;_xlfn.XLOOKUP(B185,[1]Printers!L:L,[1]Printers!O:O,1,0,),"")),"")</f>
        <v>6.1</v>
      </c>
      <c r="J185">
        <f>IFERROR(IF(ROUND(_xlfn.XLOOKUP([1]Parameters!B185,[1]Printers!L:L,[1]Printers!Q:Q,,0)*I185/10,0)*10&lt;_xlfn.XLOOKUP([1]Parameters!B185,[1]Printers!L:L,[1]Printers!P:P,,0),ROUND(_xlfn.XLOOKUP([1]Parameters!B185,[1]Printers!L:L,[1]Printers!Q:Q,,0)*I185/10,0)*10,_xlfn.XLOOKUP([1]Parameters!B185,[1]Printers!L:L,[1]Printers!P:P,,0)),"")</f>
        <v>50</v>
      </c>
      <c r="K185">
        <f>IF(SUM(E185:J185)&lt;&gt;0,VLOOKUP(A185,[1]!T_Printers[#Data],10,FALSE)+VLOOKUP(C185,[1]!T_Resins[#Data],10,FALSE),"")</f>
        <v>8</v>
      </c>
      <c r="L185">
        <f>IF(SUM(E185:J185)&lt;&gt;0,VLOOKUP(A185,[1]!T_Printers[#Data],11,FALSE),"")</f>
        <v>9</v>
      </c>
      <c r="M185">
        <f>IF(SUM(E185:J185)&lt;&gt;0,VLOOKUP(C185,[1]!T_Resins[#Data],8,FALSE),"")</f>
        <v>120</v>
      </c>
      <c r="N185">
        <f>IF(_xlfn.XLOOKUP(B185,[1]Printers!$L:$L,[1]Printers!$R:$R,0,0)&gt;0,[1]Parameters!M185,IF(SUM(E185:J185)&lt;&gt;0,VLOOKUP(C185,[1]!T_Resins[#Data],9,FALSE),""))</f>
        <v>180</v>
      </c>
      <c r="O185" t="str">
        <f t="shared" si="2"/>
        <v>AnycubicPhotonM3Max</v>
      </c>
    </row>
    <row r="186" spans="1:15" x14ac:dyDescent="0.25">
      <c r="A186" t="str">
        <f t="array" ref="A186">IF(ROW()-1&gt;COUNTA([1]!T_Printers[Printers])*COUNTA([1]!T_Resins[Resins]),"",INDEX([1]!T_Printers[Printers],INT((ROW()-2)/COUNTA([1]!T_Resins[Resins])+1)))</f>
        <v>Anycubic Photon M3 Max</v>
      </c>
      <c r="B186" t="str">
        <f>_xlfn.XLOOKUP(A186,[1]!T_Printers[Printers],[1]!T_Printers[Icon link],,0)</f>
        <v>AnycubicPhotonM3Max</v>
      </c>
      <c r="C186" t="str">
        <f t="array" ref="C186">IF(ROW()-1&gt;COUNTA([1]!T_Printers[Printers])*COUNTA([1]!T_Resins[Resins]),"",INDEX([1]!T_Resins[Resins],MOD(ROW()-2,COUNTA([1]!T_Resins[Resins]))+1))</f>
        <v>Dental Denture Base Soft</v>
      </c>
      <c r="D186">
        <f>IF(SUM(E186:J186)&lt;&gt;0,IF(ROW()-1&gt;COUNTA([1]!T_Printers[Printers])*COUNTA([1]!T_Resins[Resins]),"",2),"")</f>
        <v>2</v>
      </c>
      <c r="E186" cm="1">
        <f t="array" ref="E186">IFERROR(IF(ROW()-1&gt;COUNTA([1]!T_Printers[Printers])*COUNTA([1]!T_Resins[Resins]),"",_xlfn.IFS(ROUND(VLOOKUP(C186,[1]!T_Resins[#Data],2,FALSE)/VLOOKUP(A186,[1]!T_Printers[#Data],5,FALSE),1)&lt;=_xlfn.XLOOKUP(B186,[1]Printers!L:L,[1]Printers!O:O,1,0,),ROUND(VLOOKUP(C186,[1]!T_Resins[#Data],2,FALSE)/VLOOKUP(A186,[1]!T_Printers[#Data],5,FALSE),1),ROUND(VLOOKUP(C186,[1]!T_Resins[#Data],2,FALSE)/VLOOKUP(A186,[1]!T_Printers[#Data],5,FALSE),1)&gt;_xlfn.XLOOKUP(B186,[1]Printers!L:L,[1]Printers!O:O,1,0,),10)),"Используйте слой 100 мкм")</f>
        <v>5</v>
      </c>
      <c r="F186">
        <f>IFERROR(IF(ROUND(_xlfn.XLOOKUP([1]Parameters!B186,[1]Printers!L:L,[1]Printers!Q:Q,,0)*E186/10,0)*10&lt;_xlfn.XLOOKUP([1]Parameters!B186,[1]Printers!L:L,[1]Printers!P:P,,0),ROUND(_xlfn.XLOOKUP([1]Parameters!B186,[1]Printers!L:L,[1]Printers!Q:Q,,0)*E186/10,0)*10,_xlfn.XLOOKUP([1]Parameters!B186,[1]Printers!L:L,[1]Printers!P:P,,0)),"")</f>
        <v>50</v>
      </c>
      <c r="G186" cm="1">
        <f t="array" ref="G186">IFERROR(IF(ROW()-1&gt;COUNTA([1]!T_Printers[Printers])*COUNTA([1]!T_Resins[Resins]),"",_xlfn.IFS(ROUND(VLOOKUP(C186,[1]!T_Resins[#Data],3,FALSE)/VLOOKUP(A186,[1]!T_Printers[#Data],5,FALSE),1)&lt;=_xlfn.XLOOKUP(B186,[1]Printers!L:L,[1]Printers!O:O,1,0,),ROUND(VLOOKUP(C186,[1]!T_Resins[#Data],3,FALSE)/VLOOKUP(A186,[1]!T_Printers[#Data],5,FALSE),1),ROUND(VLOOKUP(C186,[1]!T_Resins[#Data],3,FALSE)/VLOOKUP(A186,[1]!T_Printers[#Data],5,FALSE),1)&gt;_xlfn.XLOOKUP(B186,[1]Printers!L:L,[1]Printers!O:O,1,0,),10)),"")</f>
        <v>6.5</v>
      </c>
      <c r="H186">
        <f>IFERROR(IF(ROUND(_xlfn.XLOOKUP([1]Parameters!B186,[1]Printers!L:L,[1]Printers!Q:Q,,0)*G186/10,0)*10&lt;_xlfn.XLOOKUP([1]Parameters!B186,[1]Printers!L:L,[1]Printers!P:P,,0),ROUND(_xlfn.XLOOKUP([1]Parameters!B186,[1]Printers!L:L,[1]Printers!Q:Q,,0)*G186/10,0)*10,_xlfn.XLOOKUP([1]Parameters!B186,[1]Printers!L:L,[1]Printers!P:P,,0)),"")</f>
        <v>60</v>
      </c>
      <c r="I186" s="3" t="str" cm="1">
        <f t="array" ref="I186">IFERROR(IF(ROW()-1&gt;COUNTA([1]!T_Printers[Printers])*COUNTA([1]!T_Resins[Resins]),"",_xlfn.IFS(ROUND(VLOOKUP(C186,[1]!T_Resins[#Data],4,FALSE)/VLOOKUP(A186,[1]!T_Printers[#Data],5,FALSE),1)&lt;=_xlfn.XLOOKUP(B186,[1]Printers!L:L,[1]Printers!O:O,1,0,),ROUND(VLOOKUP(C186,[1]!T_Resins[#Data],4,FALSE)/VLOOKUP(A186,[1]!T_Printers[#Data],5,FALSE),1),ROUND(VLOOKUP(C186,[1]!T_Resins[#Data],4,FALSE)/VLOOKUP(A186,[1]!T_Printers[#Data],5,FALSE),1)&gt;_xlfn.XLOOKUP(B186,[1]Printers!L:L,[1]Printers!O:O,1,0,),"")),"")</f>
        <v/>
      </c>
      <c r="J186" t="str">
        <f>IFERROR(IF(ROUND(_xlfn.XLOOKUP([1]Parameters!B186,[1]Printers!L:L,[1]Printers!Q:Q,,0)*I186/10,0)*10&lt;_xlfn.XLOOKUP([1]Parameters!B186,[1]Printers!L:L,[1]Printers!P:P,,0),ROUND(_xlfn.XLOOKUP([1]Parameters!B186,[1]Printers!L:L,[1]Printers!Q:Q,,0)*I186/10,0)*10,_xlfn.XLOOKUP([1]Parameters!B186,[1]Printers!L:L,[1]Printers!P:P,,0)),"")</f>
        <v/>
      </c>
      <c r="K186">
        <f>IF(SUM(E186:J186)&lt;&gt;0,VLOOKUP(A186,[1]!T_Printers[#Data],10,FALSE)+VLOOKUP(C186,[1]!T_Resins[#Data],10,FALSE),"")</f>
        <v>9</v>
      </c>
      <c r="L186">
        <f>IF(SUM(E186:J186)&lt;&gt;0,VLOOKUP(A186,[1]!T_Printers[#Data],11,FALSE),"")</f>
        <v>9</v>
      </c>
      <c r="M186">
        <f>IF(SUM(E186:J186)&lt;&gt;0,VLOOKUP(C186,[1]!T_Resins[#Data],8,FALSE),"")</f>
        <v>120</v>
      </c>
      <c r="N186">
        <f>IF(_xlfn.XLOOKUP(B186,[1]Printers!$L:$L,[1]Printers!$R:$R,0,0)&gt;0,[1]Parameters!M186,IF(SUM(E186:J186)&lt;&gt;0,VLOOKUP(C186,[1]!T_Resins[#Data],9,FALSE),""))</f>
        <v>180</v>
      </c>
      <c r="O186" t="str">
        <f t="shared" si="2"/>
        <v>AnycubicPhotonM3Max</v>
      </c>
    </row>
    <row r="187" spans="1:15" x14ac:dyDescent="0.25">
      <c r="A187" t="str">
        <f t="array" ref="A187">IF(ROW()-1&gt;COUNTA([1]!T_Printers[Printers])*COUNTA([1]!T_Resins[Resins]),"",INDEX([1]!T_Printers[Printers],INT((ROW()-2)/COUNTA([1]!T_Resins[Resins])+1)))</f>
        <v>Anycubic Photon M3 Max</v>
      </c>
      <c r="B187" t="str">
        <f>_xlfn.XLOOKUP(A187,[1]!T_Printers[Printers],[1]!T_Printers[Icon link],,0)</f>
        <v>AnycubicPhotonM3Max</v>
      </c>
      <c r="C187" t="str">
        <f t="array" ref="C187">IF(ROW()-1&gt;COUNTA([1]!T_Printers[Printers])*COUNTA([1]!T_Resins[Resins]),"",INDEX([1]!T_Resins[Resins],MOD(ROW()-2,COUNTA([1]!T_Resins[Resins]))+1))</f>
        <v>Dental Denture Base</v>
      </c>
      <c r="D187">
        <f>IF(SUM(E187:J187)&lt;&gt;0,IF(ROW()-1&gt;COUNTA([1]!T_Printers[Printers])*COUNTA([1]!T_Resins[Resins]),"",2),"")</f>
        <v>2</v>
      </c>
      <c r="E187" cm="1">
        <f t="array" ref="E187">IFERROR(IF(ROW()-1&gt;COUNTA([1]!T_Printers[Printers])*COUNTA([1]!T_Resins[Resins]),"",_xlfn.IFS(ROUND(VLOOKUP(C187,[1]!T_Resins[#Data],2,FALSE)/VLOOKUP(A187,[1]!T_Printers[#Data],5,FALSE),1)&lt;=_xlfn.XLOOKUP(B187,[1]Printers!L:L,[1]Printers!O:O,1,0,),ROUND(VLOOKUP(C187,[1]!T_Resins[#Data],2,FALSE)/VLOOKUP(A187,[1]!T_Printers[#Data],5,FALSE),1),ROUND(VLOOKUP(C187,[1]!T_Resins[#Data],2,FALSE)/VLOOKUP(A187,[1]!T_Printers[#Data],5,FALSE),1)&gt;_xlfn.XLOOKUP(B187,[1]Printers!L:L,[1]Printers!O:O,1,0,),10)),"Используйте слой 100 мкм")</f>
        <v>4</v>
      </c>
      <c r="F187">
        <f>IFERROR(IF(ROUND(_xlfn.XLOOKUP([1]Parameters!B187,[1]Printers!L:L,[1]Printers!Q:Q,,0)*E187/10,0)*10&lt;_xlfn.XLOOKUP([1]Parameters!B187,[1]Printers!L:L,[1]Printers!P:P,,0),ROUND(_xlfn.XLOOKUP([1]Parameters!B187,[1]Printers!L:L,[1]Printers!Q:Q,,0)*E187/10,0)*10,_xlfn.XLOOKUP([1]Parameters!B187,[1]Printers!L:L,[1]Printers!P:P,,0)),"")</f>
        <v>40</v>
      </c>
      <c r="G187" cm="1">
        <f t="array" ref="G187">IFERROR(IF(ROW()-1&gt;COUNTA([1]!T_Printers[Printers])*COUNTA([1]!T_Resins[Resins]),"",_xlfn.IFS(ROUND(VLOOKUP(C187,[1]!T_Resins[#Data],3,FALSE)/VLOOKUP(A187,[1]!T_Printers[#Data],5,FALSE),1)&lt;=_xlfn.XLOOKUP(B187,[1]Printers!L:L,[1]Printers!O:O,1,0,),ROUND(VLOOKUP(C187,[1]!T_Resins[#Data],3,FALSE)/VLOOKUP(A187,[1]!T_Printers[#Data],5,FALSE),1),ROUND(VLOOKUP(C187,[1]!T_Resins[#Data],3,FALSE)/VLOOKUP(A187,[1]!T_Printers[#Data],5,FALSE),1)&gt;_xlfn.XLOOKUP(B187,[1]Printers!L:L,[1]Printers!O:O,1,0,),10)),"")</f>
        <v>5.2</v>
      </c>
      <c r="H187">
        <f>IFERROR(IF(ROUND(_xlfn.XLOOKUP([1]Parameters!B187,[1]Printers!L:L,[1]Printers!Q:Q,,0)*G187/10,0)*10&lt;_xlfn.XLOOKUP([1]Parameters!B187,[1]Printers!L:L,[1]Printers!P:P,,0),ROUND(_xlfn.XLOOKUP([1]Parameters!B187,[1]Printers!L:L,[1]Printers!Q:Q,,0)*G187/10,0)*10,_xlfn.XLOOKUP([1]Parameters!B187,[1]Printers!L:L,[1]Printers!P:P,,0)),"")</f>
        <v>50</v>
      </c>
      <c r="I187" s="3" t="str" cm="1">
        <f t="array" ref="I187">IFERROR(IF(ROW()-1&gt;COUNTA([1]!T_Printers[Printers])*COUNTA([1]!T_Resins[Resins]),"",_xlfn.IFS(ROUND(VLOOKUP(C187,[1]!T_Resins[#Data],4,FALSE)/VLOOKUP(A187,[1]!T_Printers[#Data],5,FALSE),1)&lt;=_xlfn.XLOOKUP(B187,[1]Printers!L:L,[1]Printers!O:O,1,0,),ROUND(VLOOKUP(C187,[1]!T_Resins[#Data],4,FALSE)/VLOOKUP(A187,[1]!T_Printers[#Data],5,FALSE),1),ROUND(VLOOKUP(C187,[1]!T_Resins[#Data],4,FALSE)/VLOOKUP(A187,[1]!T_Printers[#Data],5,FALSE),1)&gt;_xlfn.XLOOKUP(B187,[1]Printers!L:L,[1]Printers!O:O,1,0,),"")),"")</f>
        <v/>
      </c>
      <c r="J187" t="str">
        <f>IFERROR(IF(ROUND(_xlfn.XLOOKUP([1]Parameters!B187,[1]Printers!L:L,[1]Printers!Q:Q,,0)*I187/10,0)*10&lt;_xlfn.XLOOKUP([1]Parameters!B187,[1]Printers!L:L,[1]Printers!P:P,,0),ROUND(_xlfn.XLOOKUP([1]Parameters!B187,[1]Printers!L:L,[1]Printers!Q:Q,,0)*I187/10,0)*10,_xlfn.XLOOKUP([1]Parameters!B187,[1]Printers!L:L,[1]Printers!P:P,,0)),"")</f>
        <v/>
      </c>
      <c r="K187">
        <f>IF(SUM(E187:J187)&lt;&gt;0,VLOOKUP(A187,[1]!T_Printers[#Data],10,FALSE)+VLOOKUP(C187,[1]!T_Resins[#Data],10,FALSE),"")</f>
        <v>9</v>
      </c>
      <c r="L187">
        <f>IF(SUM(E187:J187)&lt;&gt;0,VLOOKUP(A187,[1]!T_Printers[#Data],11,FALSE),"")</f>
        <v>9</v>
      </c>
      <c r="M187">
        <f>IF(SUM(E187:J187)&lt;&gt;0,VLOOKUP(C187,[1]!T_Resins[#Data],8,FALSE),"")</f>
        <v>120</v>
      </c>
      <c r="N187">
        <f>IF(_xlfn.XLOOKUP(B187,[1]Printers!$L:$L,[1]Printers!$R:$R,0,0)&gt;0,[1]Parameters!M187,IF(SUM(E187:J187)&lt;&gt;0,VLOOKUP(C187,[1]!T_Resins[#Data],9,FALSE),""))</f>
        <v>180</v>
      </c>
      <c r="O187" t="str">
        <f t="shared" si="2"/>
        <v>AnycubicPhotonM3Max</v>
      </c>
    </row>
    <row r="188" spans="1:15" x14ac:dyDescent="0.25">
      <c r="A188" t="str">
        <f t="array" ref="A188">IF(ROW()-1&gt;COUNTA([1]!T_Printers[Printers])*COUNTA([1]!T_Resins[Resins]),"",INDEX([1]!T_Printers[Printers],INT((ROW()-2)/COUNTA([1]!T_Resins[Resins])+1)))</f>
        <v>Anycubic Photon M3 Max</v>
      </c>
      <c r="B188" t="str">
        <f>_xlfn.XLOOKUP(A188,[1]!T_Printers[Printers],[1]!T_Printers[Icon link],,0)</f>
        <v>AnycubicPhotonM3Max</v>
      </c>
      <c r="C188" t="str">
        <f t="array" ref="C188">IF(ROW()-1&gt;COUNTA([1]!T_Printers[Printers])*COUNTA([1]!T_Resins[Resins]),"",INDEX([1]!T_Resins[Resins],MOD(ROW()-2,COUNTA([1]!T_Resins[Resins]))+1))</f>
        <v>Dental IBT</v>
      </c>
      <c r="D188">
        <f>IF(SUM(E188:J188)&lt;&gt;0,IF(ROW()-1&gt;COUNTA([1]!T_Printers[Printers])*COUNTA([1]!T_Resins[Resins]),"",2),"")</f>
        <v>2</v>
      </c>
      <c r="E188" cm="1">
        <f t="array" ref="E188">IFERROR(IF(ROW()-1&gt;COUNTA([1]!T_Printers[Printers])*COUNTA([1]!T_Resins[Resins]),"",_xlfn.IFS(ROUND(VLOOKUP(C188,[1]!T_Resins[#Data],2,FALSE)/VLOOKUP(A188,[1]!T_Printers[#Data],5,FALSE),1)&lt;=_xlfn.XLOOKUP(B188,[1]Printers!L:L,[1]Printers!O:O,1,0,),ROUND(VLOOKUP(C188,[1]!T_Resins[#Data],2,FALSE)/VLOOKUP(A188,[1]!T_Printers[#Data],5,FALSE),1),ROUND(VLOOKUP(C188,[1]!T_Resins[#Data],2,FALSE)/VLOOKUP(A188,[1]!T_Printers[#Data],5,FALSE),1)&gt;_xlfn.XLOOKUP(B188,[1]Printers!L:L,[1]Printers!O:O,1,0,),10)),"Используйте слой 100 мкм")</f>
        <v>2.5</v>
      </c>
      <c r="F188">
        <f>IFERROR(IF(ROUND(_xlfn.XLOOKUP([1]Parameters!B188,[1]Printers!L:L,[1]Printers!Q:Q,,0)*E188/10,0)*10&lt;_xlfn.XLOOKUP([1]Parameters!B188,[1]Printers!L:L,[1]Printers!P:P,,0),ROUND(_xlfn.XLOOKUP([1]Parameters!B188,[1]Printers!L:L,[1]Printers!Q:Q,,0)*E188/10,0)*10,_xlfn.XLOOKUP([1]Parameters!B188,[1]Printers!L:L,[1]Printers!P:P,,0)),"")</f>
        <v>20</v>
      </c>
      <c r="G188" cm="1">
        <f t="array" ref="G188">IFERROR(IF(ROW()-1&gt;COUNTA([1]!T_Printers[Printers])*COUNTA([1]!T_Resins[Resins]),"",_xlfn.IFS(ROUND(VLOOKUP(C188,[1]!T_Resins[#Data],3,FALSE)/VLOOKUP(A188,[1]!T_Printers[#Data],5,FALSE),1)&lt;=_xlfn.XLOOKUP(B188,[1]Printers!L:L,[1]Printers!O:O,1,0,),ROUND(VLOOKUP(C188,[1]!T_Resins[#Data],3,FALSE)/VLOOKUP(A188,[1]!T_Printers[#Data],5,FALSE),1),ROUND(VLOOKUP(C188,[1]!T_Resins[#Data],3,FALSE)/VLOOKUP(A188,[1]!T_Printers[#Data],5,FALSE),1)&gt;_xlfn.XLOOKUP(B188,[1]Printers!L:L,[1]Printers!O:O,1,0,),10)),"")</f>
        <v>3.2</v>
      </c>
      <c r="H188">
        <f>IFERROR(IF(ROUND(_xlfn.XLOOKUP([1]Parameters!B188,[1]Printers!L:L,[1]Printers!Q:Q,,0)*G188/10,0)*10&lt;_xlfn.XLOOKUP([1]Parameters!B188,[1]Printers!L:L,[1]Printers!P:P,,0),ROUND(_xlfn.XLOOKUP([1]Parameters!B188,[1]Printers!L:L,[1]Printers!Q:Q,,0)*G188/10,0)*10,_xlfn.XLOOKUP([1]Parameters!B188,[1]Printers!L:L,[1]Printers!P:P,,0)),"")</f>
        <v>30</v>
      </c>
      <c r="I188" s="3" t="str" cm="1">
        <f t="array" ref="I188">IFERROR(IF(ROW()-1&gt;COUNTA([1]!T_Printers[Printers])*COUNTA([1]!T_Resins[Resins]),"",_xlfn.IFS(ROUND(VLOOKUP(C188,[1]!T_Resins[#Data],4,FALSE)/VLOOKUP(A188,[1]!T_Printers[#Data],5,FALSE),1)&lt;=_xlfn.XLOOKUP(B188,[1]Printers!L:L,[1]Printers!O:O,1,0,),ROUND(VLOOKUP(C188,[1]!T_Resins[#Data],4,FALSE)/VLOOKUP(A188,[1]!T_Printers[#Data],5,FALSE),1),ROUND(VLOOKUP(C188,[1]!T_Resins[#Data],4,FALSE)/VLOOKUP(A188,[1]!T_Printers[#Data],5,FALSE),1)&gt;_xlfn.XLOOKUP(B188,[1]Printers!L:L,[1]Printers!O:O,1,0,),"")),"")</f>
        <v/>
      </c>
      <c r="J188" t="str">
        <f>IFERROR(IF(ROUND(_xlfn.XLOOKUP([1]Parameters!B188,[1]Printers!L:L,[1]Printers!Q:Q,,0)*I188/10,0)*10&lt;_xlfn.XLOOKUP([1]Parameters!B188,[1]Printers!L:L,[1]Printers!P:P,,0),ROUND(_xlfn.XLOOKUP([1]Parameters!B188,[1]Printers!L:L,[1]Printers!Q:Q,,0)*I188/10,0)*10,_xlfn.XLOOKUP([1]Parameters!B188,[1]Printers!L:L,[1]Printers!P:P,,0)),"")</f>
        <v/>
      </c>
      <c r="K188">
        <f>IF(SUM(E188:J188)&lt;&gt;0,VLOOKUP(A188,[1]!T_Printers[#Data],10,FALSE)+VLOOKUP(C188,[1]!T_Resins[#Data],10,FALSE),"")</f>
        <v>8</v>
      </c>
      <c r="L188">
        <f>IF(SUM(E188:J188)&lt;&gt;0,VLOOKUP(A188,[1]!T_Printers[#Data],11,FALSE),"")</f>
        <v>9</v>
      </c>
      <c r="M188">
        <f>IF(SUM(E188:J188)&lt;&gt;0,VLOOKUP(C188,[1]!T_Resins[#Data],8,FALSE),"")</f>
        <v>60</v>
      </c>
      <c r="N188">
        <f>IF(_xlfn.XLOOKUP(B188,[1]Printers!$L:$L,[1]Printers!$R:$R,0,0)&gt;0,[1]Parameters!M188,IF(SUM(E188:J188)&lt;&gt;0,VLOOKUP(C188,[1]!T_Resins[#Data],9,FALSE),""))</f>
        <v>60</v>
      </c>
      <c r="O188" t="str">
        <f t="shared" si="2"/>
        <v>AnycubicPhotonM3Max</v>
      </c>
    </row>
    <row r="189" spans="1:15" x14ac:dyDescent="0.25">
      <c r="A189" t="str">
        <f t="array" ref="A189">IF(ROW()-1&gt;COUNTA([1]!T_Printers[Printers])*COUNTA([1]!T_Resins[Resins]),"",INDEX([1]!T_Printers[Printers],INT((ROW()-2)/COUNTA([1]!T_Resins[Resins])+1)))</f>
        <v>Anycubic Photon M3 Max</v>
      </c>
      <c r="B189" t="str">
        <f>_xlfn.XLOOKUP(A189,[1]!T_Printers[Printers],[1]!T_Printers[Icon link],,0)</f>
        <v>AnycubicPhotonM3Max</v>
      </c>
      <c r="C189" t="str">
        <f t="array" ref="C189">IF(ROW()-1&gt;COUNTA([1]!T_Printers[Printers])*COUNTA([1]!T_Resins[Resins]),"",INDEX([1]!T_Resins[Resins],MOD(ROW()-2,COUNTA([1]!T_Resins[Resins]))+1))</f>
        <v>Dental Model Biege</v>
      </c>
      <c r="D189">
        <f>IF(SUM(E189:J189)&lt;&gt;0,IF(ROW()-1&gt;COUNTA([1]!T_Printers[Printers])*COUNTA([1]!T_Resins[Resins]),"",2),"")</f>
        <v>2</v>
      </c>
      <c r="E189" cm="1">
        <f t="array" ref="E189">IFERROR(IF(ROW()-1&gt;COUNTA([1]!T_Printers[Printers])*COUNTA([1]!T_Resins[Resins]),"",_xlfn.IFS(ROUND(VLOOKUP(C189,[1]!T_Resins[#Data],2,FALSE)/VLOOKUP(A189,[1]!T_Printers[#Data],5,FALSE),1)&lt;=_xlfn.XLOOKUP(B189,[1]Printers!L:L,[1]Printers!O:O,1,0,),ROUND(VLOOKUP(C189,[1]!T_Resins[#Data],2,FALSE)/VLOOKUP(A189,[1]!T_Printers[#Data],5,FALSE),1),ROUND(VLOOKUP(C189,[1]!T_Resins[#Data],2,FALSE)/VLOOKUP(A189,[1]!T_Printers[#Data],5,FALSE),1)&gt;_xlfn.XLOOKUP(B189,[1]Printers!L:L,[1]Printers!O:O,1,0,),10)),"Используйте слой 100 мкм")</f>
        <v>3.1</v>
      </c>
      <c r="F189">
        <f>IFERROR(IF(ROUND(_xlfn.XLOOKUP([1]Parameters!B189,[1]Printers!L:L,[1]Printers!Q:Q,,0)*E189/10,0)*10&lt;_xlfn.XLOOKUP([1]Parameters!B189,[1]Printers!L:L,[1]Printers!P:P,,0),ROUND(_xlfn.XLOOKUP([1]Parameters!B189,[1]Printers!L:L,[1]Printers!Q:Q,,0)*E189/10,0)*10,_xlfn.XLOOKUP([1]Parameters!B189,[1]Printers!L:L,[1]Printers!P:P,,0)),"")</f>
        <v>30</v>
      </c>
      <c r="G189" cm="1">
        <f t="array" ref="G189">IFERROR(IF(ROW()-1&gt;COUNTA([1]!T_Printers[Printers])*COUNTA([1]!T_Resins[Resins]),"",_xlfn.IFS(ROUND(VLOOKUP(C189,[1]!T_Resins[#Data],3,FALSE)/VLOOKUP(A189,[1]!T_Printers[#Data],5,FALSE),1)&lt;=_xlfn.XLOOKUP(B189,[1]Printers!L:L,[1]Printers!O:O,1,0,),ROUND(VLOOKUP(C189,[1]!T_Resins[#Data],3,FALSE)/VLOOKUP(A189,[1]!T_Printers[#Data],5,FALSE),1),ROUND(VLOOKUP(C189,[1]!T_Resins[#Data],3,FALSE)/VLOOKUP(A189,[1]!T_Printers[#Data],5,FALSE),1)&gt;_xlfn.XLOOKUP(B189,[1]Printers!L:L,[1]Printers!O:O,1,0,),10)),"")</f>
        <v>4.0999999999999996</v>
      </c>
      <c r="H189">
        <f>IFERROR(IF(ROUND(_xlfn.XLOOKUP([1]Parameters!B189,[1]Printers!L:L,[1]Printers!Q:Q,,0)*G189/10,0)*10&lt;_xlfn.XLOOKUP([1]Parameters!B189,[1]Printers!L:L,[1]Printers!P:P,,0),ROUND(_xlfn.XLOOKUP([1]Parameters!B189,[1]Printers!L:L,[1]Printers!Q:Q,,0)*G189/10,0)*10,_xlfn.XLOOKUP([1]Parameters!B189,[1]Printers!L:L,[1]Printers!P:P,,0)),"")</f>
        <v>40</v>
      </c>
      <c r="I189" s="3" t="str" cm="1">
        <f t="array" ref="I189">IFERROR(IF(ROW()-1&gt;COUNTA([1]!T_Printers[Printers])*COUNTA([1]!T_Resins[Resins]),"",_xlfn.IFS(ROUND(VLOOKUP(C189,[1]!T_Resins[#Data],4,FALSE)/VLOOKUP(A189,[1]!T_Printers[#Data],5,FALSE),1)&lt;=_xlfn.XLOOKUP(B189,[1]Printers!L:L,[1]Printers!O:O,1,0,),ROUND(VLOOKUP(C189,[1]!T_Resins[#Data],4,FALSE)/VLOOKUP(A189,[1]!T_Printers[#Data],5,FALSE),1),ROUND(VLOOKUP(C189,[1]!T_Resins[#Data],4,FALSE)/VLOOKUP(A189,[1]!T_Printers[#Data],5,FALSE),1)&gt;_xlfn.XLOOKUP(B189,[1]Printers!L:L,[1]Printers!O:O,1,0,),"")),"")</f>
        <v/>
      </c>
      <c r="J189" t="str">
        <f>IFERROR(IF(ROUND(_xlfn.XLOOKUP([1]Parameters!B189,[1]Printers!L:L,[1]Printers!Q:Q,,0)*I189/10,0)*10&lt;_xlfn.XLOOKUP([1]Parameters!B189,[1]Printers!L:L,[1]Printers!P:P,,0),ROUND(_xlfn.XLOOKUP([1]Parameters!B189,[1]Printers!L:L,[1]Printers!Q:Q,,0)*I189/10,0)*10,_xlfn.XLOOKUP([1]Parameters!B189,[1]Printers!L:L,[1]Printers!P:P,,0)),"")</f>
        <v/>
      </c>
      <c r="K189">
        <f>IF(SUM(E189:J189)&lt;&gt;0,VLOOKUP(A189,[1]!T_Printers[#Data],10,FALSE)+VLOOKUP(C189,[1]!T_Resins[#Data],10,FALSE),"")</f>
        <v>9</v>
      </c>
      <c r="L189">
        <f>IF(SUM(E189:J189)&lt;&gt;0,VLOOKUP(A189,[1]!T_Printers[#Data],11,FALSE),"")</f>
        <v>9</v>
      </c>
      <c r="M189">
        <f>IF(SUM(E189:J189)&lt;&gt;0,VLOOKUP(C189,[1]!T_Resins[#Data],8,FALSE),"")</f>
        <v>120</v>
      </c>
      <c r="N189">
        <f>IF(_xlfn.XLOOKUP(B189,[1]Printers!$L:$L,[1]Printers!$R:$R,0,0)&gt;0,[1]Parameters!M189,IF(SUM(E189:J189)&lt;&gt;0,VLOOKUP(C189,[1]!T_Resins[#Data],9,FALSE),""))</f>
        <v>180</v>
      </c>
      <c r="O189" t="str">
        <f t="shared" si="2"/>
        <v>AnycubicPhotonM3Max</v>
      </c>
    </row>
    <row r="190" spans="1:15" x14ac:dyDescent="0.25">
      <c r="A190" t="str">
        <f t="array" ref="A190">IF(ROW()-1&gt;COUNTA([1]!T_Printers[Printers])*COUNTA([1]!T_Resins[Resins]),"",INDEX([1]!T_Printers[Printers],INT((ROW()-2)/COUNTA([1]!T_Resins[Resins])+1)))</f>
        <v>Anycubic Photon M3 Max</v>
      </c>
      <c r="B190" t="str">
        <f>_xlfn.XLOOKUP(A190,[1]!T_Printers[Printers],[1]!T_Printers[Icon link],,0)</f>
        <v>AnycubicPhotonM3Max</v>
      </c>
      <c r="C190" t="str">
        <f t="array" ref="C190">IF(ROW()-1&gt;COUNTA([1]!T_Printers[Printers])*COUNTA([1]!T_Resins[Resins]),"",INDEX([1]!T_Resins[Resins],MOD(ROW()-2,COUNTA([1]!T_Resins[Resins]))+1))</f>
        <v>Dental Model Bone</v>
      </c>
      <c r="D190">
        <f>IF(SUM(E190:J190)&lt;&gt;0,IF(ROW()-1&gt;COUNTA([1]!T_Printers[Printers])*COUNTA([1]!T_Resins[Resins]),"",2),"")</f>
        <v>2</v>
      </c>
      <c r="E190" cm="1">
        <f t="array" ref="E190">IFERROR(IF(ROW()-1&gt;COUNTA([1]!T_Printers[Printers])*COUNTA([1]!T_Resins[Resins]),"",_xlfn.IFS(ROUND(VLOOKUP(C190,[1]!T_Resins[#Data],2,FALSE)/VLOOKUP(A190,[1]!T_Printers[#Data],5,FALSE),1)&lt;=_xlfn.XLOOKUP(B190,[1]Printers!L:L,[1]Printers!O:O,1,0,),ROUND(VLOOKUP(C190,[1]!T_Resins[#Data],2,FALSE)/VLOOKUP(A190,[1]!T_Printers[#Data],5,FALSE),1),ROUND(VLOOKUP(C190,[1]!T_Resins[#Data],2,FALSE)/VLOOKUP(A190,[1]!T_Printers[#Data],5,FALSE),1)&gt;_xlfn.XLOOKUP(B190,[1]Printers!L:L,[1]Printers!O:O,1,0,),10)),"Используйте слой 100 мкм")</f>
        <v>1.9</v>
      </c>
      <c r="F190">
        <f>IFERROR(IF(ROUND(_xlfn.XLOOKUP([1]Parameters!B190,[1]Printers!L:L,[1]Printers!Q:Q,,0)*E190/10,0)*10&lt;_xlfn.XLOOKUP([1]Parameters!B190,[1]Printers!L:L,[1]Printers!P:P,,0),ROUND(_xlfn.XLOOKUP([1]Parameters!B190,[1]Printers!L:L,[1]Printers!Q:Q,,0)*E190/10,0)*10,_xlfn.XLOOKUP([1]Parameters!B190,[1]Printers!L:L,[1]Printers!P:P,,0)),"")</f>
        <v>20</v>
      </c>
      <c r="G190" cm="1">
        <f t="array" ref="G190">IFERROR(IF(ROW()-1&gt;COUNTA([1]!T_Printers[Printers])*COUNTA([1]!T_Resins[Resins]),"",_xlfn.IFS(ROUND(VLOOKUP(C190,[1]!T_Resins[#Data],3,FALSE)/VLOOKUP(A190,[1]!T_Printers[#Data],5,FALSE),1)&lt;=_xlfn.XLOOKUP(B190,[1]Printers!L:L,[1]Printers!O:O,1,0,),ROUND(VLOOKUP(C190,[1]!T_Resins[#Data],3,FALSE)/VLOOKUP(A190,[1]!T_Printers[#Data],5,FALSE),1),ROUND(VLOOKUP(C190,[1]!T_Resins[#Data],3,FALSE)/VLOOKUP(A190,[1]!T_Printers[#Data],5,FALSE),1)&gt;_xlfn.XLOOKUP(B190,[1]Printers!L:L,[1]Printers!O:O,1,0,),10)),"")</f>
        <v>2.5</v>
      </c>
      <c r="H190">
        <f>IFERROR(IF(ROUND(_xlfn.XLOOKUP([1]Parameters!B190,[1]Printers!L:L,[1]Printers!Q:Q,,0)*G190/10,0)*10&lt;_xlfn.XLOOKUP([1]Parameters!B190,[1]Printers!L:L,[1]Printers!P:P,,0),ROUND(_xlfn.XLOOKUP([1]Parameters!B190,[1]Printers!L:L,[1]Printers!Q:Q,,0)*G190/10,0)*10,_xlfn.XLOOKUP([1]Parameters!B190,[1]Printers!L:L,[1]Printers!P:P,,0)),"")</f>
        <v>20</v>
      </c>
      <c r="I190" s="3" t="str" cm="1">
        <f t="array" ref="I190">IFERROR(IF(ROW()-1&gt;COUNTA([1]!T_Printers[Printers])*COUNTA([1]!T_Resins[Resins]),"",_xlfn.IFS(ROUND(VLOOKUP(C190,[1]!T_Resins[#Data],4,FALSE)/VLOOKUP(A190,[1]!T_Printers[#Data],5,FALSE),1)&lt;=_xlfn.XLOOKUP(B190,[1]Printers!L:L,[1]Printers!O:O,1,0,),ROUND(VLOOKUP(C190,[1]!T_Resins[#Data],4,FALSE)/VLOOKUP(A190,[1]!T_Printers[#Data],5,FALSE),1),ROUND(VLOOKUP(C190,[1]!T_Resins[#Data],4,FALSE)/VLOOKUP(A190,[1]!T_Printers[#Data],5,FALSE),1)&gt;_xlfn.XLOOKUP(B190,[1]Printers!L:L,[1]Printers!O:O,1,0,),"")),"")</f>
        <v/>
      </c>
      <c r="J190" t="str">
        <f>IFERROR(IF(ROUND(_xlfn.XLOOKUP([1]Parameters!B190,[1]Printers!L:L,[1]Printers!Q:Q,,0)*I190/10,0)*10&lt;_xlfn.XLOOKUP([1]Parameters!B190,[1]Printers!L:L,[1]Printers!P:P,,0),ROUND(_xlfn.XLOOKUP([1]Parameters!B190,[1]Printers!L:L,[1]Printers!Q:Q,,0)*I190/10,0)*10,_xlfn.XLOOKUP([1]Parameters!B190,[1]Printers!L:L,[1]Printers!P:P,,0)),"")</f>
        <v/>
      </c>
      <c r="K190">
        <f>IF(SUM(E190:J190)&lt;&gt;0,VLOOKUP(A190,[1]!T_Printers[#Data],10,FALSE)+VLOOKUP(C190,[1]!T_Resins[#Data],10,FALSE),"")</f>
        <v>9</v>
      </c>
      <c r="L190">
        <f>IF(SUM(E190:J190)&lt;&gt;0,VLOOKUP(A190,[1]!T_Printers[#Data],11,FALSE),"")</f>
        <v>9</v>
      </c>
      <c r="M190">
        <f>IF(SUM(E190:J190)&lt;&gt;0,VLOOKUP(C190,[1]!T_Resins[#Data],8,FALSE),"")</f>
        <v>120</v>
      </c>
      <c r="N190">
        <f>IF(_xlfn.XLOOKUP(B190,[1]Printers!$L:$L,[1]Printers!$R:$R,0,0)&gt;0,[1]Parameters!M190,IF(SUM(E190:J190)&lt;&gt;0,VLOOKUP(C190,[1]!T_Resins[#Data],9,FALSE),""))</f>
        <v>180</v>
      </c>
      <c r="O190" t="str">
        <f t="shared" si="2"/>
        <v>AnycubicPhotonM3Max</v>
      </c>
    </row>
    <row r="191" spans="1:15" x14ac:dyDescent="0.25">
      <c r="A191" t="str">
        <f t="array" ref="A191">IF(ROW()-1&gt;COUNTA([1]!T_Printers[Printers])*COUNTA([1]!T_Resins[Resins]),"",INDEX([1]!T_Printers[Printers],INT((ROW()-2)/COUNTA([1]!T_Resins[Resins])+1)))</f>
        <v>Anycubic Photon M3 Max</v>
      </c>
      <c r="B191" t="str">
        <f>_xlfn.XLOOKUP(A191,[1]!T_Printers[Printers],[1]!T_Printers[Icon link],,0)</f>
        <v>AnycubicPhotonM3Max</v>
      </c>
      <c r="C191" t="str">
        <f t="array" ref="C191">IF(ROW()-1&gt;COUNTA([1]!T_Printers[Printers])*COUNTA([1]!T_Resins[Resins]),"",INDEX([1]!T_Resins[Resins],MOD(ROW()-2,COUNTA([1]!T_Resins[Resins]))+1))</f>
        <v>Dental Model Light Grey</v>
      </c>
      <c r="D191">
        <f>IF(SUM(E191:J191)&lt;&gt;0,IF(ROW()-1&gt;COUNTA([1]!T_Printers[Printers])*COUNTA([1]!T_Resins[Resins]),"",2),"")</f>
        <v>2</v>
      </c>
      <c r="E191" cm="1">
        <f t="array" ref="E191">IFERROR(IF(ROW()-1&gt;COUNTA([1]!T_Printers[Printers])*COUNTA([1]!T_Resins[Resins]),"",_xlfn.IFS(ROUND(VLOOKUP(C191,[1]!T_Resins[#Data],2,FALSE)/VLOOKUP(A191,[1]!T_Printers[#Data],5,FALSE),1)&lt;=_xlfn.XLOOKUP(B191,[1]Printers!L:L,[1]Printers!O:O,1,0,),ROUND(VLOOKUP(C191,[1]!T_Resins[#Data],2,FALSE)/VLOOKUP(A191,[1]!T_Printers[#Data],5,FALSE),1),ROUND(VLOOKUP(C191,[1]!T_Resins[#Data],2,FALSE)/VLOOKUP(A191,[1]!T_Printers[#Data],5,FALSE),1)&gt;_xlfn.XLOOKUP(B191,[1]Printers!L:L,[1]Printers!O:O,1,0,),10)),"Используйте слой 100 мкм")</f>
        <v>2.4</v>
      </c>
      <c r="F191">
        <f>IFERROR(IF(ROUND(_xlfn.XLOOKUP([1]Parameters!B191,[1]Printers!L:L,[1]Printers!Q:Q,,0)*E191/10,0)*10&lt;_xlfn.XLOOKUP([1]Parameters!B191,[1]Printers!L:L,[1]Printers!P:P,,0),ROUND(_xlfn.XLOOKUP([1]Parameters!B191,[1]Printers!L:L,[1]Printers!Q:Q,,0)*E191/10,0)*10,_xlfn.XLOOKUP([1]Parameters!B191,[1]Printers!L:L,[1]Printers!P:P,,0)),"")</f>
        <v>20</v>
      </c>
      <c r="G191" cm="1">
        <f t="array" ref="G191">IFERROR(IF(ROW()-1&gt;COUNTA([1]!T_Printers[Printers])*COUNTA([1]!T_Resins[Resins]),"",_xlfn.IFS(ROUND(VLOOKUP(C191,[1]!T_Resins[#Data],3,FALSE)/VLOOKUP(A191,[1]!T_Printers[#Data],5,FALSE),1)&lt;=_xlfn.XLOOKUP(B191,[1]Printers!L:L,[1]Printers!O:O,1,0,),ROUND(VLOOKUP(C191,[1]!T_Resins[#Data],3,FALSE)/VLOOKUP(A191,[1]!T_Printers[#Data],5,FALSE),1),ROUND(VLOOKUP(C191,[1]!T_Resins[#Data],3,FALSE)/VLOOKUP(A191,[1]!T_Printers[#Data],5,FALSE),1)&gt;_xlfn.XLOOKUP(B191,[1]Printers!L:L,[1]Printers!O:O,1,0,),10)),"")</f>
        <v>3.2</v>
      </c>
      <c r="H191">
        <f>IFERROR(IF(ROUND(_xlfn.XLOOKUP([1]Parameters!B191,[1]Printers!L:L,[1]Printers!Q:Q,,0)*G191/10,0)*10&lt;_xlfn.XLOOKUP([1]Parameters!B191,[1]Printers!L:L,[1]Printers!P:P,,0),ROUND(_xlfn.XLOOKUP([1]Parameters!B191,[1]Printers!L:L,[1]Printers!Q:Q,,0)*G191/10,0)*10,_xlfn.XLOOKUP([1]Parameters!B191,[1]Printers!L:L,[1]Printers!P:P,,0)),"")</f>
        <v>30</v>
      </c>
      <c r="I191" s="3" t="str" cm="1">
        <f t="array" ref="I191">IFERROR(IF(ROW()-1&gt;COUNTA([1]!T_Printers[Printers])*COUNTA([1]!T_Resins[Resins]),"",_xlfn.IFS(ROUND(VLOOKUP(C191,[1]!T_Resins[#Data],4,FALSE)/VLOOKUP(A191,[1]!T_Printers[#Data],5,FALSE),1)&lt;=_xlfn.XLOOKUP(B191,[1]Printers!L:L,[1]Printers!O:O,1,0,),ROUND(VLOOKUP(C191,[1]!T_Resins[#Data],4,FALSE)/VLOOKUP(A191,[1]!T_Printers[#Data],5,FALSE),1),ROUND(VLOOKUP(C191,[1]!T_Resins[#Data],4,FALSE)/VLOOKUP(A191,[1]!T_Printers[#Data],5,FALSE),1)&gt;_xlfn.XLOOKUP(B191,[1]Printers!L:L,[1]Printers!O:O,1,0,),"")),"")</f>
        <v/>
      </c>
      <c r="J191" t="str">
        <f>IFERROR(IF(ROUND(_xlfn.XLOOKUP([1]Parameters!B191,[1]Printers!L:L,[1]Printers!Q:Q,,0)*I191/10,0)*10&lt;_xlfn.XLOOKUP([1]Parameters!B191,[1]Printers!L:L,[1]Printers!P:P,,0),ROUND(_xlfn.XLOOKUP([1]Parameters!B191,[1]Printers!L:L,[1]Printers!Q:Q,,0)*I191/10,0)*10,_xlfn.XLOOKUP([1]Parameters!B191,[1]Printers!L:L,[1]Printers!P:P,,0)),"")</f>
        <v/>
      </c>
      <c r="K191">
        <f>IF(SUM(E191:J191)&lt;&gt;0,VLOOKUP(A191,[1]!T_Printers[#Data],10,FALSE)+VLOOKUP(C191,[1]!T_Resins[#Data],10,FALSE),"")</f>
        <v>9</v>
      </c>
      <c r="L191">
        <f>IF(SUM(E191:J191)&lt;&gt;0,VLOOKUP(A191,[1]!T_Printers[#Data],11,FALSE),"")</f>
        <v>9</v>
      </c>
      <c r="M191">
        <f>IF(SUM(E191:J191)&lt;&gt;0,VLOOKUP(C191,[1]!T_Resins[#Data],8,FALSE),"")</f>
        <v>120</v>
      </c>
      <c r="N191">
        <f>IF(_xlfn.XLOOKUP(B191,[1]Printers!$L:$L,[1]Printers!$R:$R,0,0)&gt;0,[1]Parameters!M191,IF(SUM(E191:J191)&lt;&gt;0,VLOOKUP(C191,[1]!T_Resins[#Data],9,FALSE),""))</f>
        <v>180</v>
      </c>
      <c r="O191" t="str">
        <f t="shared" si="2"/>
        <v>AnycubicPhotonM3Max</v>
      </c>
    </row>
    <row r="192" spans="1:15" x14ac:dyDescent="0.25">
      <c r="A192" t="str">
        <f t="array" ref="A192">IF(ROW()-1&gt;COUNTA([1]!T_Printers[Printers])*COUNTA([1]!T_Resins[Resins]),"",INDEX([1]!T_Printers[Printers],INT((ROW()-2)/COUNTA([1]!T_Resins[Resins])+1)))</f>
        <v>Anycubic Photon M3 Max</v>
      </c>
      <c r="B192" t="str">
        <f>_xlfn.XLOOKUP(A192,[1]!T_Printers[Printers],[1]!T_Printers[Icon link],,0)</f>
        <v>AnycubicPhotonM3Max</v>
      </c>
      <c r="C192" t="str">
        <f t="array" ref="C192">IF(ROW()-1&gt;COUNTA([1]!T_Printers[Printers])*COUNTA([1]!T_Resins[Resins]),"",INDEX([1]!T_Resins[Resins],MOD(ROW()-2,COUNTA([1]!T_Resins[Resins]))+1))</f>
        <v>Dental Peach</v>
      </c>
      <c r="D192">
        <f>IF(SUM(E192:J192)&lt;&gt;0,IF(ROW()-1&gt;COUNTA([1]!T_Printers[Printers])*COUNTA([1]!T_Resins[Resins]),"",2),"")</f>
        <v>2</v>
      </c>
      <c r="E192" cm="1">
        <f t="array" ref="E192">IFERROR(IF(ROW()-1&gt;COUNTA([1]!T_Printers[Printers])*COUNTA([1]!T_Resins[Resins]),"",_xlfn.IFS(ROUND(VLOOKUP(C192,[1]!T_Resins[#Data],2,FALSE)/VLOOKUP(A192,[1]!T_Printers[#Data],5,FALSE),1)&lt;=_xlfn.XLOOKUP(B192,[1]Printers!L:L,[1]Printers!O:O,1,0,),ROUND(VLOOKUP(C192,[1]!T_Resins[#Data],2,FALSE)/VLOOKUP(A192,[1]!T_Printers[#Data],5,FALSE),1),ROUND(VLOOKUP(C192,[1]!T_Resins[#Data],2,FALSE)/VLOOKUP(A192,[1]!T_Printers[#Data],5,FALSE),1)&gt;_xlfn.XLOOKUP(B192,[1]Printers!L:L,[1]Printers!O:O,1,0,),10)),"Используйте слой 100 мкм")</f>
        <v>3.1</v>
      </c>
      <c r="F192">
        <f>IFERROR(IF(ROUND(_xlfn.XLOOKUP([1]Parameters!B192,[1]Printers!L:L,[1]Printers!Q:Q,,0)*E192/10,0)*10&lt;_xlfn.XLOOKUP([1]Parameters!B192,[1]Printers!L:L,[1]Printers!P:P,,0),ROUND(_xlfn.XLOOKUP([1]Parameters!B192,[1]Printers!L:L,[1]Printers!Q:Q,,0)*E192/10,0)*10,_xlfn.XLOOKUP([1]Parameters!B192,[1]Printers!L:L,[1]Printers!P:P,,0)),"")</f>
        <v>30</v>
      </c>
      <c r="G192" cm="1">
        <f t="array" ref="G192">IFERROR(IF(ROW()-1&gt;COUNTA([1]!T_Printers[Printers])*COUNTA([1]!T_Resins[Resins]),"",_xlfn.IFS(ROUND(VLOOKUP(C192,[1]!T_Resins[#Data],3,FALSE)/VLOOKUP(A192,[1]!T_Printers[#Data],5,FALSE),1)&lt;=_xlfn.XLOOKUP(B192,[1]Printers!L:L,[1]Printers!O:O,1,0,),ROUND(VLOOKUP(C192,[1]!T_Resins[#Data],3,FALSE)/VLOOKUP(A192,[1]!T_Printers[#Data],5,FALSE),1),ROUND(VLOOKUP(C192,[1]!T_Resins[#Data],3,FALSE)/VLOOKUP(A192,[1]!T_Printers[#Data],5,FALSE),1)&gt;_xlfn.XLOOKUP(B192,[1]Printers!L:L,[1]Printers!O:O,1,0,),10)),"")</f>
        <v>4.0999999999999996</v>
      </c>
      <c r="H192">
        <f>IFERROR(IF(ROUND(_xlfn.XLOOKUP([1]Parameters!B192,[1]Printers!L:L,[1]Printers!Q:Q,,0)*G192/10,0)*10&lt;_xlfn.XLOOKUP([1]Parameters!B192,[1]Printers!L:L,[1]Printers!P:P,,0),ROUND(_xlfn.XLOOKUP([1]Parameters!B192,[1]Printers!L:L,[1]Printers!Q:Q,,0)*G192/10,0)*10,_xlfn.XLOOKUP([1]Parameters!B192,[1]Printers!L:L,[1]Printers!P:P,,0)),"")</f>
        <v>40</v>
      </c>
      <c r="I192" s="3" t="str" cm="1">
        <f t="array" ref="I192">IFERROR(IF(ROW()-1&gt;COUNTA([1]!T_Printers[Printers])*COUNTA([1]!T_Resins[Resins]),"",_xlfn.IFS(ROUND(VLOOKUP(C192,[1]!T_Resins[#Data],4,FALSE)/VLOOKUP(A192,[1]!T_Printers[#Data],5,FALSE),1)&lt;=_xlfn.XLOOKUP(B192,[1]Printers!L:L,[1]Printers!O:O,1,0,),ROUND(VLOOKUP(C192,[1]!T_Resins[#Data],4,FALSE)/VLOOKUP(A192,[1]!T_Printers[#Data],5,FALSE),1),ROUND(VLOOKUP(C192,[1]!T_Resins[#Data],4,FALSE)/VLOOKUP(A192,[1]!T_Printers[#Data],5,FALSE),1)&gt;_xlfn.XLOOKUP(B192,[1]Printers!L:L,[1]Printers!O:O,1,0,),"")),"")</f>
        <v/>
      </c>
      <c r="J192" t="str">
        <f>IFERROR(IF(ROUND(_xlfn.XLOOKUP([1]Parameters!B192,[1]Printers!L:L,[1]Printers!Q:Q,,0)*I192/10,0)*10&lt;_xlfn.XLOOKUP([1]Parameters!B192,[1]Printers!L:L,[1]Printers!P:P,,0),ROUND(_xlfn.XLOOKUP([1]Parameters!B192,[1]Printers!L:L,[1]Printers!Q:Q,,0)*I192/10,0)*10,_xlfn.XLOOKUP([1]Parameters!B192,[1]Printers!L:L,[1]Printers!P:P,,0)),"")</f>
        <v/>
      </c>
      <c r="K192">
        <f>IF(SUM(E192:J192)&lt;&gt;0,VLOOKUP(A192,[1]!T_Printers[#Data],10,FALSE)+VLOOKUP(C192,[1]!T_Resins[#Data],10,FALSE),"")</f>
        <v>9</v>
      </c>
      <c r="L192">
        <f>IF(SUM(E192:J192)&lt;&gt;0,VLOOKUP(A192,[1]!T_Printers[#Data],11,FALSE),"")</f>
        <v>9</v>
      </c>
      <c r="M192">
        <f>IF(SUM(E192:J192)&lt;&gt;0,VLOOKUP(C192,[1]!T_Resins[#Data],8,FALSE),"")</f>
        <v>120</v>
      </c>
      <c r="N192">
        <f>IF(_xlfn.XLOOKUP(B192,[1]Printers!$L:$L,[1]Printers!$R:$R,0,0)&gt;0,[1]Parameters!M192,IF(SUM(E192:J192)&lt;&gt;0,VLOOKUP(C192,[1]!T_Resins[#Data],9,FALSE),""))</f>
        <v>180</v>
      </c>
      <c r="O192" t="str">
        <f t="shared" si="2"/>
        <v>AnycubicPhotonM3Max</v>
      </c>
    </row>
    <row r="193" spans="1:15" x14ac:dyDescent="0.25">
      <c r="A193" t="str">
        <f t="array" ref="A193">IF(ROW()-1&gt;COUNTA([1]!T_Printers[Printers])*COUNTA([1]!T_Resins[Resins]),"",INDEX([1]!T_Printers[Printers],INT((ROW()-2)/COUNTA([1]!T_Resins[Resins])+1)))</f>
        <v>Anycubic Photon M3 Max</v>
      </c>
      <c r="B193" t="str">
        <f>_xlfn.XLOOKUP(A193,[1]!T_Printers[Printers],[1]!T_Printers[Icon link],,0)</f>
        <v>AnycubicPhotonM3Max</v>
      </c>
      <c r="C193" t="str">
        <f t="array" ref="C193">IF(ROW()-1&gt;COUNTA([1]!T_Printers[Printers])*COUNTA([1]!T_Resins[Resins]),"",INDEX([1]!T_Resins[Resins],MOD(ROW()-2,COUNTA([1]!T_Resins[Resins]))+1))</f>
        <v>Dental Pink</v>
      </c>
      <c r="D193">
        <f>IF(SUM(E193:J193)&lt;&gt;0,IF(ROW()-1&gt;COUNTA([1]!T_Printers[Printers])*COUNTA([1]!T_Resins[Resins]),"",2),"")</f>
        <v>2</v>
      </c>
      <c r="E193" cm="1">
        <f t="array" ref="E193">IFERROR(IF(ROW()-1&gt;COUNTA([1]!T_Printers[Printers])*COUNTA([1]!T_Resins[Resins]),"",_xlfn.IFS(ROUND(VLOOKUP(C193,[1]!T_Resins[#Data],2,FALSE)/VLOOKUP(A193,[1]!T_Printers[#Data],5,FALSE),1)&lt;=_xlfn.XLOOKUP(B193,[1]Printers!L:L,[1]Printers!O:O,1,0,),ROUND(VLOOKUP(C193,[1]!T_Resins[#Data],2,FALSE)/VLOOKUP(A193,[1]!T_Printers[#Data],5,FALSE),1),ROUND(VLOOKUP(C193,[1]!T_Resins[#Data],2,FALSE)/VLOOKUP(A193,[1]!T_Printers[#Data],5,FALSE),1)&gt;_xlfn.XLOOKUP(B193,[1]Printers!L:L,[1]Printers!O:O,1,0,),10)),"Используйте слой 100 мкм")</f>
        <v>2</v>
      </c>
      <c r="F193">
        <f>IFERROR(IF(ROUND(_xlfn.XLOOKUP([1]Parameters!B193,[1]Printers!L:L,[1]Printers!Q:Q,,0)*E193/10,0)*10&lt;_xlfn.XLOOKUP([1]Parameters!B193,[1]Printers!L:L,[1]Printers!P:P,,0),ROUND(_xlfn.XLOOKUP([1]Parameters!B193,[1]Printers!L:L,[1]Printers!Q:Q,,0)*E193/10,0)*10,_xlfn.XLOOKUP([1]Parameters!B193,[1]Printers!L:L,[1]Printers!P:P,,0)),"")</f>
        <v>20</v>
      </c>
      <c r="G193" cm="1">
        <f t="array" ref="G193">IFERROR(IF(ROW()-1&gt;COUNTA([1]!T_Printers[Printers])*COUNTA([1]!T_Resins[Resins]),"",_xlfn.IFS(ROUND(VLOOKUP(C193,[1]!T_Resins[#Data],3,FALSE)/VLOOKUP(A193,[1]!T_Printers[#Data],5,FALSE),1)&lt;=_xlfn.XLOOKUP(B193,[1]Printers!L:L,[1]Printers!O:O,1,0,),ROUND(VLOOKUP(C193,[1]!T_Resins[#Data],3,FALSE)/VLOOKUP(A193,[1]!T_Printers[#Data],5,FALSE),1),ROUND(VLOOKUP(C193,[1]!T_Resins[#Data],3,FALSE)/VLOOKUP(A193,[1]!T_Printers[#Data],5,FALSE),1)&gt;_xlfn.XLOOKUP(B193,[1]Printers!L:L,[1]Printers!O:O,1,0,),10)),"")</f>
        <v>2.6</v>
      </c>
      <c r="H193">
        <f>IFERROR(IF(ROUND(_xlfn.XLOOKUP([1]Parameters!B193,[1]Printers!L:L,[1]Printers!Q:Q,,0)*G193/10,0)*10&lt;_xlfn.XLOOKUP([1]Parameters!B193,[1]Printers!L:L,[1]Printers!P:P,,0),ROUND(_xlfn.XLOOKUP([1]Parameters!B193,[1]Printers!L:L,[1]Printers!Q:Q,,0)*G193/10,0)*10,_xlfn.XLOOKUP([1]Parameters!B193,[1]Printers!L:L,[1]Printers!P:P,,0)),"")</f>
        <v>20</v>
      </c>
      <c r="I193" s="3" t="str" cm="1">
        <f t="array" ref="I193">IFERROR(IF(ROW()-1&gt;COUNTA([1]!T_Printers[Printers])*COUNTA([1]!T_Resins[Resins]),"",_xlfn.IFS(ROUND(VLOOKUP(C193,[1]!T_Resins[#Data],4,FALSE)/VLOOKUP(A193,[1]!T_Printers[#Data],5,FALSE),1)&lt;=_xlfn.XLOOKUP(B193,[1]Printers!L:L,[1]Printers!O:O,1,0,),ROUND(VLOOKUP(C193,[1]!T_Resins[#Data],4,FALSE)/VLOOKUP(A193,[1]!T_Printers[#Data],5,FALSE),1),ROUND(VLOOKUP(C193,[1]!T_Resins[#Data],4,FALSE)/VLOOKUP(A193,[1]!T_Printers[#Data],5,FALSE),1)&gt;_xlfn.XLOOKUP(B193,[1]Printers!L:L,[1]Printers!O:O,1,0,),"")),"")</f>
        <v/>
      </c>
      <c r="J193" t="str">
        <f>IFERROR(IF(ROUND(_xlfn.XLOOKUP([1]Parameters!B193,[1]Printers!L:L,[1]Printers!Q:Q,,0)*I193/10,0)*10&lt;_xlfn.XLOOKUP([1]Parameters!B193,[1]Printers!L:L,[1]Printers!P:P,,0),ROUND(_xlfn.XLOOKUP([1]Parameters!B193,[1]Printers!L:L,[1]Printers!Q:Q,,0)*I193/10,0)*10,_xlfn.XLOOKUP([1]Parameters!B193,[1]Printers!L:L,[1]Printers!P:P,,0)),"")</f>
        <v/>
      </c>
      <c r="K193">
        <f>IF(SUM(E193:J193)&lt;&gt;0,VLOOKUP(A193,[1]!T_Printers[#Data],10,FALSE)+VLOOKUP(C193,[1]!T_Resins[#Data],10,FALSE),"")</f>
        <v>8</v>
      </c>
      <c r="L193">
        <f>IF(SUM(E193:J193)&lt;&gt;0,VLOOKUP(A193,[1]!T_Printers[#Data],11,FALSE),"")</f>
        <v>9</v>
      </c>
      <c r="M193">
        <f>IF(SUM(E193:J193)&lt;&gt;0,VLOOKUP(C193,[1]!T_Resins[#Data],8,FALSE),"")</f>
        <v>120</v>
      </c>
      <c r="N193">
        <f>IF(_xlfn.XLOOKUP(B193,[1]Printers!$L:$L,[1]Printers!$R:$R,0,0)&gt;0,[1]Parameters!M193,IF(SUM(E193:J193)&lt;&gt;0,VLOOKUP(C193,[1]!T_Resins[#Data],9,FALSE),""))</f>
        <v>180</v>
      </c>
      <c r="O193" t="str">
        <f t="shared" si="2"/>
        <v>AnycubicPhotonM3Max</v>
      </c>
    </row>
    <row r="194" spans="1:15" x14ac:dyDescent="0.25">
      <c r="A194" t="str">
        <f t="array" ref="A194">IF(ROW()-1&gt;COUNTA([1]!T_Printers[Printers])*COUNTA([1]!T_Resins[Resins]),"",INDEX([1]!T_Printers[Printers],INT((ROW()-2)/COUNTA([1]!T_Resins[Resins])+1)))</f>
        <v>Anycubic Photon M3 Max</v>
      </c>
      <c r="B194" t="str">
        <f>_xlfn.XLOOKUP(A194,[1]!T_Printers[Printers],[1]!T_Printers[Icon link],,0)</f>
        <v>AnycubicPhotonM3Max</v>
      </c>
      <c r="C194" t="str">
        <f t="array" ref="C194">IF(ROW()-1&gt;COUNTA([1]!T_Printers[Printers])*COUNTA([1]!T_Resins[Resins]),"",INDEX([1]!T_Resins[Resins],MOD(ROW()-2,COUNTA([1]!T_Resins[Resins]))+1))</f>
        <v>Dental Soft Pink</v>
      </c>
      <c r="D194">
        <f>IF(SUM(E194:J194)&lt;&gt;0,IF(ROW()-1&gt;COUNTA([1]!T_Printers[Printers])*COUNTA([1]!T_Resins[Resins]),"",2),"")</f>
        <v>2</v>
      </c>
      <c r="E194" cm="1">
        <f t="array" ref="E194">IFERROR(IF(ROW()-1&gt;COUNTA([1]!T_Printers[Printers])*COUNTA([1]!T_Resins[Resins]),"",_xlfn.IFS(ROUND(VLOOKUP(C194,[1]!T_Resins[#Data],2,FALSE)/VLOOKUP(A194,[1]!T_Printers[#Data],5,FALSE),1)&lt;=_xlfn.XLOOKUP(B194,[1]Printers!L:L,[1]Printers!O:O,1,0,),ROUND(VLOOKUP(C194,[1]!T_Resins[#Data],2,FALSE)/VLOOKUP(A194,[1]!T_Printers[#Data],5,FALSE),1),ROUND(VLOOKUP(C194,[1]!T_Resins[#Data],2,FALSE)/VLOOKUP(A194,[1]!T_Printers[#Data],5,FALSE),1)&gt;_xlfn.XLOOKUP(B194,[1]Printers!L:L,[1]Printers!O:O,1,0,),10)),"Используйте слой 100 мкм")</f>
        <v>2.9</v>
      </c>
      <c r="F194">
        <f>IFERROR(IF(ROUND(_xlfn.XLOOKUP([1]Parameters!B194,[1]Printers!L:L,[1]Printers!Q:Q,,0)*E194/10,0)*10&lt;_xlfn.XLOOKUP([1]Parameters!B194,[1]Printers!L:L,[1]Printers!P:P,,0),ROUND(_xlfn.XLOOKUP([1]Parameters!B194,[1]Printers!L:L,[1]Printers!Q:Q,,0)*E194/10,0)*10,_xlfn.XLOOKUP([1]Parameters!B194,[1]Printers!L:L,[1]Printers!P:P,,0)),"")</f>
        <v>30</v>
      </c>
      <c r="G194" cm="1">
        <f t="array" ref="G194">IFERROR(IF(ROW()-1&gt;COUNTA([1]!T_Printers[Printers])*COUNTA([1]!T_Resins[Resins]),"",_xlfn.IFS(ROUND(VLOOKUP(C194,[1]!T_Resins[#Data],3,FALSE)/VLOOKUP(A194,[1]!T_Printers[#Data],5,FALSE),1)&lt;=_xlfn.XLOOKUP(B194,[1]Printers!L:L,[1]Printers!O:O,1,0,),ROUND(VLOOKUP(C194,[1]!T_Resins[#Data],3,FALSE)/VLOOKUP(A194,[1]!T_Printers[#Data],5,FALSE),1),ROUND(VLOOKUP(C194,[1]!T_Resins[#Data],3,FALSE)/VLOOKUP(A194,[1]!T_Printers[#Data],5,FALSE),1)&gt;_xlfn.XLOOKUP(B194,[1]Printers!L:L,[1]Printers!O:O,1,0,),10)),"")</f>
        <v>3.8</v>
      </c>
      <c r="H194">
        <f>IFERROR(IF(ROUND(_xlfn.XLOOKUP([1]Parameters!B194,[1]Printers!L:L,[1]Printers!Q:Q,,0)*G194/10,0)*10&lt;_xlfn.XLOOKUP([1]Parameters!B194,[1]Printers!L:L,[1]Printers!P:P,,0),ROUND(_xlfn.XLOOKUP([1]Parameters!B194,[1]Printers!L:L,[1]Printers!Q:Q,,0)*G194/10,0)*10,_xlfn.XLOOKUP([1]Parameters!B194,[1]Printers!L:L,[1]Printers!P:P,,0)),"")</f>
        <v>30</v>
      </c>
      <c r="I194" s="3" t="str" cm="1">
        <f t="array" ref="I194">IFERROR(IF(ROW()-1&gt;COUNTA([1]!T_Printers[Printers])*COUNTA([1]!T_Resins[Resins]),"",_xlfn.IFS(ROUND(VLOOKUP(C194,[1]!T_Resins[#Data],4,FALSE)/VLOOKUP(A194,[1]!T_Printers[#Data],5,FALSE),1)&lt;=_xlfn.XLOOKUP(B194,[1]Printers!L:L,[1]Printers!O:O,1,0,),ROUND(VLOOKUP(C194,[1]!T_Resins[#Data],4,FALSE)/VLOOKUP(A194,[1]!T_Printers[#Data],5,FALSE),1),ROUND(VLOOKUP(C194,[1]!T_Resins[#Data],4,FALSE)/VLOOKUP(A194,[1]!T_Printers[#Data],5,FALSE),1)&gt;_xlfn.XLOOKUP(B194,[1]Printers!L:L,[1]Printers!O:O,1,0,),"")),"")</f>
        <v/>
      </c>
      <c r="J194" t="str">
        <f>IFERROR(IF(ROUND(_xlfn.XLOOKUP([1]Parameters!B194,[1]Printers!L:L,[1]Printers!Q:Q,,0)*I194/10,0)*10&lt;_xlfn.XLOOKUP([1]Parameters!B194,[1]Printers!L:L,[1]Printers!P:P,,0),ROUND(_xlfn.XLOOKUP([1]Parameters!B194,[1]Printers!L:L,[1]Printers!Q:Q,,0)*I194/10,0)*10,_xlfn.XLOOKUP([1]Parameters!B194,[1]Printers!L:L,[1]Printers!P:P,,0)),"")</f>
        <v/>
      </c>
      <c r="K194">
        <f>IF(SUM(E194:J194)&lt;&gt;0,VLOOKUP(A194,[1]!T_Printers[#Data],10,FALSE)+VLOOKUP(C194,[1]!T_Resins[#Data],10,FALSE),"")</f>
        <v>8</v>
      </c>
      <c r="L194">
        <f>IF(SUM(E194:J194)&lt;&gt;0,VLOOKUP(A194,[1]!T_Printers[#Data],11,FALSE),"")</f>
        <v>9</v>
      </c>
      <c r="M194">
        <f>IF(SUM(E194:J194)&lt;&gt;0,VLOOKUP(C194,[1]!T_Resins[#Data],8,FALSE),"")</f>
        <v>60</v>
      </c>
      <c r="N194">
        <f>IF(_xlfn.XLOOKUP(B194,[1]Printers!$L:$L,[1]Printers!$R:$R,0,0)&gt;0,[1]Parameters!M194,IF(SUM(E194:J194)&lt;&gt;0,VLOOKUP(C194,[1]!T_Resins[#Data],9,FALSE),""))</f>
        <v>60</v>
      </c>
      <c r="O194" t="str">
        <f t="shared" ref="O194:O257" si="3">B194</f>
        <v>AnycubicPhotonM3Max</v>
      </c>
    </row>
    <row r="195" spans="1:15" x14ac:dyDescent="0.25">
      <c r="A195" t="str">
        <f t="array" ref="A195">IF(ROW()-1&gt;COUNTA([1]!T_Printers[Printers])*COUNTA([1]!T_Resins[Resins]),"",INDEX([1]!T_Printers[Printers],INT((ROW()-2)/COUNTA([1]!T_Resins[Resins])+1)))</f>
        <v>Anycubic Photon M3 Max</v>
      </c>
      <c r="B195" t="str">
        <f>_xlfn.XLOOKUP(A195,[1]!T_Printers[Printers],[1]!T_Printers[Icon link],,0)</f>
        <v>AnycubicPhotonM3Max</v>
      </c>
      <c r="C195" t="str">
        <f t="array" ref="C195">IF(ROW()-1&gt;COUNTA([1]!T_Printers[Printers])*COUNTA([1]!T_Resins[Resins]),"",INDEX([1]!T_Resins[Resins],MOD(ROW()-2,COUNTA([1]!T_Resins[Resins]))+1))</f>
        <v>Dental Sand A1-A2</v>
      </c>
      <c r="D195">
        <f>IF(SUM(E195:J195)&lt;&gt;0,IF(ROW()-1&gt;COUNTA([1]!T_Printers[Printers])*COUNTA([1]!T_Resins[Resins]),"",2),"")</f>
        <v>2</v>
      </c>
      <c r="E195" cm="1">
        <f t="array" ref="E195">IFERROR(IF(ROW()-1&gt;COUNTA([1]!T_Printers[Printers])*COUNTA([1]!T_Resins[Resins]),"",_xlfn.IFS(ROUND(VLOOKUP(C195,[1]!T_Resins[#Data],2,FALSE)/VLOOKUP(A195,[1]!T_Printers[#Data],5,FALSE),1)&lt;=_xlfn.XLOOKUP(B195,[1]Printers!L:L,[1]Printers!O:O,1,0,),ROUND(VLOOKUP(C195,[1]!T_Resins[#Data],2,FALSE)/VLOOKUP(A195,[1]!T_Printers[#Data],5,FALSE),1),ROUND(VLOOKUP(C195,[1]!T_Resins[#Data],2,FALSE)/VLOOKUP(A195,[1]!T_Printers[#Data],5,FALSE),1)&gt;_xlfn.XLOOKUP(B195,[1]Printers!L:L,[1]Printers!O:O,1,0,),10)),"Используйте слой 100 мкм")</f>
        <v>1.7</v>
      </c>
      <c r="F195">
        <f>IFERROR(IF(ROUND(_xlfn.XLOOKUP([1]Parameters!B195,[1]Printers!L:L,[1]Printers!Q:Q,,0)*E195/10,0)*10&lt;_xlfn.XLOOKUP([1]Parameters!B195,[1]Printers!L:L,[1]Printers!P:P,,0),ROUND(_xlfn.XLOOKUP([1]Parameters!B195,[1]Printers!L:L,[1]Printers!Q:Q,,0)*E195/10,0)*10,_xlfn.XLOOKUP([1]Parameters!B195,[1]Printers!L:L,[1]Printers!P:P,,0)),"")</f>
        <v>20</v>
      </c>
      <c r="G195" cm="1">
        <f t="array" ref="G195">IFERROR(IF(ROW()-1&gt;COUNTA([1]!T_Printers[Printers])*COUNTA([1]!T_Resins[Resins]),"",_xlfn.IFS(ROUND(VLOOKUP(C195,[1]!T_Resins[#Data],3,FALSE)/VLOOKUP(A195,[1]!T_Printers[#Data],5,FALSE),1)&lt;=_xlfn.XLOOKUP(B195,[1]Printers!L:L,[1]Printers!O:O,1,0,),ROUND(VLOOKUP(C195,[1]!T_Resins[#Data],3,FALSE)/VLOOKUP(A195,[1]!T_Printers[#Data],5,FALSE),1),ROUND(VLOOKUP(C195,[1]!T_Resins[#Data],3,FALSE)/VLOOKUP(A195,[1]!T_Printers[#Data],5,FALSE),1)&gt;_xlfn.XLOOKUP(B195,[1]Printers!L:L,[1]Printers!O:O,1,0,),10)),"")</f>
        <v>2.2000000000000002</v>
      </c>
      <c r="H195">
        <f>IFERROR(IF(ROUND(_xlfn.XLOOKUP([1]Parameters!B195,[1]Printers!L:L,[1]Printers!Q:Q,,0)*G195/10,0)*10&lt;_xlfn.XLOOKUP([1]Parameters!B195,[1]Printers!L:L,[1]Printers!P:P,,0),ROUND(_xlfn.XLOOKUP([1]Parameters!B195,[1]Printers!L:L,[1]Printers!Q:Q,,0)*G195/10,0)*10,_xlfn.XLOOKUP([1]Parameters!B195,[1]Printers!L:L,[1]Printers!P:P,,0)),"")</f>
        <v>20</v>
      </c>
      <c r="I195" s="3" t="str" cm="1">
        <f t="array" ref="I195">IFERROR(IF(ROW()-1&gt;COUNTA([1]!T_Printers[Printers])*COUNTA([1]!T_Resins[Resins]),"",_xlfn.IFS(ROUND(VLOOKUP(C195,[1]!T_Resins[#Data],4,FALSE)/VLOOKUP(A195,[1]!T_Printers[#Data],5,FALSE),1)&lt;=_xlfn.XLOOKUP(B195,[1]Printers!L:L,[1]Printers!O:O,1,0,),ROUND(VLOOKUP(C195,[1]!T_Resins[#Data],4,FALSE)/VLOOKUP(A195,[1]!T_Printers[#Data],5,FALSE),1),ROUND(VLOOKUP(C195,[1]!T_Resins[#Data],4,FALSE)/VLOOKUP(A195,[1]!T_Printers[#Data],5,FALSE),1)&gt;_xlfn.XLOOKUP(B195,[1]Printers!L:L,[1]Printers!O:O,1,0,),"")),"")</f>
        <v/>
      </c>
      <c r="J195" t="str">
        <f>IFERROR(IF(ROUND(_xlfn.XLOOKUP([1]Parameters!B195,[1]Printers!L:L,[1]Printers!Q:Q,,0)*I195/10,0)*10&lt;_xlfn.XLOOKUP([1]Parameters!B195,[1]Printers!L:L,[1]Printers!P:P,,0),ROUND(_xlfn.XLOOKUP([1]Parameters!B195,[1]Printers!L:L,[1]Printers!Q:Q,,0)*I195/10,0)*10,_xlfn.XLOOKUP([1]Parameters!B195,[1]Printers!L:L,[1]Printers!P:P,,0)),"")</f>
        <v/>
      </c>
      <c r="K195">
        <f>IF(SUM(E195:J195)&lt;&gt;0,VLOOKUP(A195,[1]!T_Printers[#Data],10,FALSE)+VLOOKUP(C195,[1]!T_Resins[#Data],10,FALSE),"")</f>
        <v>9</v>
      </c>
      <c r="L195">
        <f>IF(SUM(E195:J195)&lt;&gt;0,VLOOKUP(A195,[1]!T_Printers[#Data],11,FALSE),"")</f>
        <v>9</v>
      </c>
      <c r="M195">
        <f>IF(SUM(E195:J195)&lt;&gt;0,VLOOKUP(C195,[1]!T_Resins[#Data],8,FALSE),"")</f>
        <v>120</v>
      </c>
      <c r="N195">
        <f>IF(_xlfn.XLOOKUP(B195,[1]Printers!$L:$L,[1]Printers!$R:$R,0,0)&gt;0,[1]Parameters!M195,IF(SUM(E195:J195)&lt;&gt;0,VLOOKUP(C195,[1]!T_Resins[#Data],9,FALSE),""))</f>
        <v>180</v>
      </c>
      <c r="O195" t="str">
        <f t="shared" si="3"/>
        <v>AnycubicPhotonM3Max</v>
      </c>
    </row>
    <row r="196" spans="1:15" x14ac:dyDescent="0.25">
      <c r="A196" t="str">
        <f t="array" ref="A196">IF(ROW()-1&gt;COUNTA([1]!T_Printers[Printers])*COUNTA([1]!T_Resins[Resins]),"",INDEX([1]!T_Printers[Printers],INT((ROW()-2)/COUNTA([1]!T_Resins[Resins])+1)))</f>
        <v>Anycubic Photon M3 Max</v>
      </c>
      <c r="B196" t="str">
        <f>_xlfn.XLOOKUP(A196,[1]!T_Printers[Printers],[1]!T_Printers[Icon link],,0)</f>
        <v>AnycubicPhotonM3Max</v>
      </c>
      <c r="C196" t="str">
        <f t="array" ref="C196">IF(ROW()-1&gt;COUNTA([1]!T_Printers[Printers])*COUNTA([1]!T_Resins[Resins]),"",INDEX([1]!T_Resins[Resins],MOD(ROW()-2,COUNTA([1]!T_Resins[Resins]))+1))</f>
        <v xml:space="preserve">Dental Sand A1-A2 (Обновленная версия) </v>
      </c>
      <c r="D196">
        <f>IF(SUM(E196:J196)&lt;&gt;0,IF(ROW()-1&gt;COUNTA([1]!T_Printers[Printers])*COUNTA([1]!T_Resins[Resins]),"",2),"")</f>
        <v>2</v>
      </c>
      <c r="E196" cm="1">
        <f t="array" ref="E196">IFERROR(IF(ROW()-1&gt;COUNTA([1]!T_Printers[Printers])*COUNTA([1]!T_Resins[Resins]),"",_xlfn.IFS(ROUND(VLOOKUP(C196,[1]!T_Resins[#Data],2,FALSE)/VLOOKUP(A196,[1]!T_Printers[#Data],5,FALSE),1)&lt;=_xlfn.XLOOKUP(B196,[1]Printers!L:L,[1]Printers!O:O,1,0,),ROUND(VLOOKUP(C196,[1]!T_Resins[#Data],2,FALSE)/VLOOKUP(A196,[1]!T_Printers[#Data],5,FALSE),1),ROUND(VLOOKUP(C196,[1]!T_Resins[#Data],2,FALSE)/VLOOKUP(A196,[1]!T_Printers[#Data],5,FALSE),1)&gt;_xlfn.XLOOKUP(B196,[1]Printers!L:L,[1]Printers!O:O,1,0,),10)),"Используйте слой 100 мкм")</f>
        <v>4.5</v>
      </c>
      <c r="F196">
        <f>IFERROR(IF(ROUND(_xlfn.XLOOKUP([1]Parameters!B196,[1]Printers!L:L,[1]Printers!Q:Q,,0)*E196/10,0)*10&lt;_xlfn.XLOOKUP([1]Parameters!B196,[1]Printers!L:L,[1]Printers!P:P,,0),ROUND(_xlfn.XLOOKUP([1]Parameters!B196,[1]Printers!L:L,[1]Printers!Q:Q,,0)*E196/10,0)*10,_xlfn.XLOOKUP([1]Parameters!B196,[1]Printers!L:L,[1]Printers!P:P,,0)),"")</f>
        <v>40</v>
      </c>
      <c r="G196" cm="1">
        <f t="array" ref="G196">IFERROR(IF(ROW()-1&gt;COUNTA([1]!T_Printers[Printers])*COUNTA([1]!T_Resins[Resins]),"",_xlfn.IFS(ROUND(VLOOKUP(C196,[1]!T_Resins[#Data],3,FALSE)/VLOOKUP(A196,[1]!T_Printers[#Data],5,FALSE),1)&lt;=_xlfn.XLOOKUP(B196,[1]Printers!L:L,[1]Printers!O:O,1,0,),ROUND(VLOOKUP(C196,[1]!T_Resins[#Data],3,FALSE)/VLOOKUP(A196,[1]!T_Printers[#Data],5,FALSE),1),ROUND(VLOOKUP(C196,[1]!T_Resins[#Data],3,FALSE)/VLOOKUP(A196,[1]!T_Printers[#Data],5,FALSE),1)&gt;_xlfn.XLOOKUP(B196,[1]Printers!L:L,[1]Printers!O:O,1,0,),10)),"")</f>
        <v>4.7</v>
      </c>
      <c r="H196">
        <f>IFERROR(IF(ROUND(_xlfn.XLOOKUP([1]Parameters!B196,[1]Printers!L:L,[1]Printers!Q:Q,,0)*G196/10,0)*10&lt;_xlfn.XLOOKUP([1]Parameters!B196,[1]Printers!L:L,[1]Printers!P:P,,0),ROUND(_xlfn.XLOOKUP([1]Parameters!B196,[1]Printers!L:L,[1]Printers!Q:Q,,0)*G196/10,0)*10,_xlfn.XLOOKUP([1]Parameters!B196,[1]Printers!L:L,[1]Printers!P:P,,0)),"")</f>
        <v>40</v>
      </c>
      <c r="I196" s="3" t="str" cm="1">
        <f t="array" ref="I196">IFERROR(IF(ROW()-1&gt;COUNTA([1]!T_Printers[Printers])*COUNTA([1]!T_Resins[Resins]),"",_xlfn.IFS(ROUND(VLOOKUP(C196,[1]!T_Resins[#Data],4,FALSE)/VLOOKUP(A196,[1]!T_Printers[#Data],5,FALSE),1)&lt;=_xlfn.XLOOKUP(B196,[1]Printers!L:L,[1]Printers!O:O,1,0,),ROUND(VLOOKUP(C196,[1]!T_Resins[#Data],4,FALSE)/VLOOKUP(A196,[1]!T_Printers[#Data],5,FALSE),1),ROUND(VLOOKUP(C196,[1]!T_Resins[#Data],4,FALSE)/VLOOKUP(A196,[1]!T_Printers[#Data],5,FALSE),1)&gt;_xlfn.XLOOKUP(B196,[1]Printers!L:L,[1]Printers!O:O,1,0,),"")),"")</f>
        <v/>
      </c>
      <c r="J196" t="str">
        <f>IFERROR(IF(ROUND(_xlfn.XLOOKUP([1]Parameters!B196,[1]Printers!L:L,[1]Printers!Q:Q,,0)*I196/10,0)*10&lt;_xlfn.XLOOKUP([1]Parameters!B196,[1]Printers!L:L,[1]Printers!P:P,,0),ROUND(_xlfn.XLOOKUP([1]Parameters!B196,[1]Printers!L:L,[1]Printers!Q:Q,,0)*I196/10,0)*10,_xlfn.XLOOKUP([1]Parameters!B196,[1]Printers!L:L,[1]Printers!P:P,,0)),"")</f>
        <v/>
      </c>
      <c r="K196">
        <f>IF(SUM(E196:J196)&lt;&gt;0,VLOOKUP(A196,[1]!T_Printers[#Data],10,FALSE)+VLOOKUP(C196,[1]!T_Resins[#Data],10,FALSE),"")</f>
        <v>9</v>
      </c>
      <c r="L196">
        <f>IF(SUM(E196:J196)&lt;&gt;0,VLOOKUP(A196,[1]!T_Printers[#Data],11,FALSE),"")</f>
        <v>9</v>
      </c>
      <c r="M196">
        <f>IF(SUM(E196:J196)&lt;&gt;0,VLOOKUP(C196,[1]!T_Resins[#Data],8,FALSE),"")</f>
        <v>120</v>
      </c>
      <c r="N196">
        <f>IF(_xlfn.XLOOKUP(B196,[1]Printers!$L:$L,[1]Printers!$R:$R,0,0)&gt;0,[1]Parameters!M196,IF(SUM(E196:J196)&lt;&gt;0,VLOOKUP(C196,[1]!T_Resins[#Data],9,FALSE),""))</f>
        <v>180</v>
      </c>
      <c r="O196" t="str">
        <f t="shared" si="3"/>
        <v>AnycubicPhotonM3Max</v>
      </c>
    </row>
    <row r="197" spans="1:15" x14ac:dyDescent="0.25">
      <c r="A197" t="str">
        <f t="array" ref="A197">IF(ROW()-1&gt;COUNTA([1]!T_Printers[Printers])*COUNTA([1]!T_Resins[Resins]),"",INDEX([1]!T_Printers[Printers],INT((ROW()-2)/COUNTA([1]!T_Resins[Resins])+1)))</f>
        <v>Anycubic Photon M3 Max</v>
      </c>
      <c r="B197" t="str">
        <f>_xlfn.XLOOKUP(A197,[1]!T_Printers[Printers],[1]!T_Printers[Icon link],,0)</f>
        <v>AnycubicPhotonM3Max</v>
      </c>
      <c r="C197" t="str">
        <f t="array" ref="C197">IF(ROW()-1&gt;COUNTA([1]!T_Printers[Printers])*COUNTA([1]!T_Resins[Resins]),"",INDEX([1]!T_Resins[Resins],MOD(ROW()-2,COUNTA([1]!T_Resins[Resins]))+1))</f>
        <v>Dental Sand A3</v>
      </c>
      <c r="D197">
        <f>IF(SUM(E197:J197)&lt;&gt;0,IF(ROW()-1&gt;COUNTA([1]!T_Printers[Printers])*COUNTA([1]!T_Resins[Resins]),"",2),"")</f>
        <v>2</v>
      </c>
      <c r="E197" cm="1">
        <f t="array" ref="E197">IFERROR(IF(ROW()-1&gt;COUNTA([1]!T_Printers[Printers])*COUNTA([1]!T_Resins[Resins]),"",_xlfn.IFS(ROUND(VLOOKUP(C197,[1]!T_Resins[#Data],2,FALSE)/VLOOKUP(A197,[1]!T_Printers[#Data],5,FALSE),1)&lt;=_xlfn.XLOOKUP(B197,[1]Printers!L:L,[1]Printers!O:O,1,0,),ROUND(VLOOKUP(C197,[1]!T_Resins[#Data],2,FALSE)/VLOOKUP(A197,[1]!T_Printers[#Data],5,FALSE),1),ROUND(VLOOKUP(C197,[1]!T_Resins[#Data],2,FALSE)/VLOOKUP(A197,[1]!T_Printers[#Data],5,FALSE),1)&gt;_xlfn.XLOOKUP(B197,[1]Printers!L:L,[1]Printers!O:O,1,0,),10)),"Используйте слой 100 мкм")</f>
        <v>1.7</v>
      </c>
      <c r="F197">
        <f>IFERROR(IF(ROUND(_xlfn.XLOOKUP([1]Parameters!B197,[1]Printers!L:L,[1]Printers!Q:Q,,0)*E197/10,0)*10&lt;_xlfn.XLOOKUP([1]Parameters!B197,[1]Printers!L:L,[1]Printers!P:P,,0),ROUND(_xlfn.XLOOKUP([1]Parameters!B197,[1]Printers!L:L,[1]Printers!Q:Q,,0)*E197/10,0)*10,_xlfn.XLOOKUP([1]Parameters!B197,[1]Printers!L:L,[1]Printers!P:P,,0)),"")</f>
        <v>20</v>
      </c>
      <c r="G197" cm="1">
        <f t="array" ref="G197">IFERROR(IF(ROW()-1&gt;COUNTA([1]!T_Printers[Printers])*COUNTA([1]!T_Resins[Resins]),"",_xlfn.IFS(ROUND(VLOOKUP(C197,[1]!T_Resins[#Data],3,FALSE)/VLOOKUP(A197,[1]!T_Printers[#Data],5,FALSE),1)&lt;=_xlfn.XLOOKUP(B197,[1]Printers!L:L,[1]Printers!O:O,1,0,),ROUND(VLOOKUP(C197,[1]!T_Resins[#Data],3,FALSE)/VLOOKUP(A197,[1]!T_Printers[#Data],5,FALSE),1),ROUND(VLOOKUP(C197,[1]!T_Resins[#Data],3,FALSE)/VLOOKUP(A197,[1]!T_Printers[#Data],5,FALSE),1)&gt;_xlfn.XLOOKUP(B197,[1]Printers!L:L,[1]Printers!O:O,1,0,),10)),"")</f>
        <v>2.2000000000000002</v>
      </c>
      <c r="H197">
        <f>IFERROR(IF(ROUND(_xlfn.XLOOKUP([1]Parameters!B197,[1]Printers!L:L,[1]Printers!Q:Q,,0)*G197/10,0)*10&lt;_xlfn.XLOOKUP([1]Parameters!B197,[1]Printers!L:L,[1]Printers!P:P,,0),ROUND(_xlfn.XLOOKUP([1]Parameters!B197,[1]Printers!L:L,[1]Printers!Q:Q,,0)*G197/10,0)*10,_xlfn.XLOOKUP([1]Parameters!B197,[1]Printers!L:L,[1]Printers!P:P,,0)),"")</f>
        <v>20</v>
      </c>
      <c r="I197" s="3" t="str" cm="1">
        <f t="array" ref="I197">IFERROR(IF(ROW()-1&gt;COUNTA([1]!T_Printers[Printers])*COUNTA([1]!T_Resins[Resins]),"",_xlfn.IFS(ROUND(VLOOKUP(C197,[1]!T_Resins[#Data],4,FALSE)/VLOOKUP(A197,[1]!T_Printers[#Data],5,FALSE),1)&lt;=_xlfn.XLOOKUP(B197,[1]Printers!L:L,[1]Printers!O:O,1,0,),ROUND(VLOOKUP(C197,[1]!T_Resins[#Data],4,FALSE)/VLOOKUP(A197,[1]!T_Printers[#Data],5,FALSE),1),ROUND(VLOOKUP(C197,[1]!T_Resins[#Data],4,FALSE)/VLOOKUP(A197,[1]!T_Printers[#Data],5,FALSE),1)&gt;_xlfn.XLOOKUP(B197,[1]Printers!L:L,[1]Printers!O:O,1,0,),"")),"")</f>
        <v/>
      </c>
      <c r="J197" t="str">
        <f>IFERROR(IF(ROUND(_xlfn.XLOOKUP([1]Parameters!B197,[1]Printers!L:L,[1]Printers!Q:Q,,0)*I197/10,0)*10&lt;_xlfn.XLOOKUP([1]Parameters!B197,[1]Printers!L:L,[1]Printers!P:P,,0),ROUND(_xlfn.XLOOKUP([1]Parameters!B197,[1]Printers!L:L,[1]Printers!Q:Q,,0)*I197/10,0)*10,_xlfn.XLOOKUP([1]Parameters!B197,[1]Printers!L:L,[1]Printers!P:P,,0)),"")</f>
        <v/>
      </c>
      <c r="K197">
        <f>IF(SUM(E197:J197)&lt;&gt;0,VLOOKUP(A197,[1]!T_Printers[#Data],10,FALSE)+VLOOKUP(C197,[1]!T_Resins[#Data],10,FALSE),"")</f>
        <v>9</v>
      </c>
      <c r="L197">
        <f>IF(SUM(E197:J197)&lt;&gt;0,VLOOKUP(A197,[1]!T_Printers[#Data],11,FALSE),"")</f>
        <v>9</v>
      </c>
      <c r="M197">
        <f>IF(SUM(E197:J197)&lt;&gt;0,VLOOKUP(C197,[1]!T_Resins[#Data],8,FALSE),"")</f>
        <v>120</v>
      </c>
      <c r="N197">
        <f>IF(_xlfn.XLOOKUP(B197,[1]Printers!$L:$L,[1]Printers!$R:$R,0,0)&gt;0,[1]Parameters!M197,IF(SUM(E197:J197)&lt;&gt;0,VLOOKUP(C197,[1]!T_Resins[#Data],9,FALSE),""))</f>
        <v>180</v>
      </c>
      <c r="O197" t="str">
        <f t="shared" si="3"/>
        <v>AnycubicPhotonM3Max</v>
      </c>
    </row>
    <row r="198" spans="1:15" x14ac:dyDescent="0.25">
      <c r="A198" t="str">
        <f t="array" ref="A198">IF(ROW()-1&gt;COUNTA([1]!T_Printers[Printers])*COUNTA([1]!T_Resins[Resins]),"",INDEX([1]!T_Printers[Printers],INT((ROW()-2)/COUNTA([1]!T_Resins[Resins])+1)))</f>
        <v>Anycubic Photon M3 Max</v>
      </c>
      <c r="B198" t="str">
        <f>_xlfn.XLOOKUP(A198,[1]!T_Printers[Printers],[1]!T_Printers[Icon link],,0)</f>
        <v>AnycubicPhotonM3Max</v>
      </c>
      <c r="C198" t="str">
        <f t="array" ref="C198">IF(ROW()-1&gt;COUNTA([1]!T_Printers[Printers])*COUNTA([1]!T_Resins[Resins]),"",INDEX([1]!T_Resins[Resins],MOD(ROW()-2,COUNTA([1]!T_Resins[Resins]))+1))</f>
        <v xml:space="preserve">Dental Sand A3 (Обновленная версия) </v>
      </c>
      <c r="D198">
        <f>IF(SUM(E198:J198)&lt;&gt;0,IF(ROW()-1&gt;COUNTA([1]!T_Printers[Printers])*COUNTA([1]!T_Resins[Resins]),"",2),"")</f>
        <v>2</v>
      </c>
      <c r="E198" cm="1">
        <f t="array" ref="E198">IFERROR(IF(ROW()-1&gt;COUNTA([1]!T_Printers[Printers])*COUNTA([1]!T_Resins[Resins]),"",_xlfn.IFS(ROUND(VLOOKUP(C198,[1]!T_Resins[#Data],2,FALSE)/VLOOKUP(A198,[1]!T_Printers[#Data],5,FALSE),1)&lt;=_xlfn.XLOOKUP(B198,[1]Printers!L:L,[1]Printers!O:O,1,0,),ROUND(VLOOKUP(C198,[1]!T_Resins[#Data],2,FALSE)/VLOOKUP(A198,[1]!T_Printers[#Data],5,FALSE),1),ROUND(VLOOKUP(C198,[1]!T_Resins[#Data],2,FALSE)/VLOOKUP(A198,[1]!T_Printers[#Data],5,FALSE),1)&gt;_xlfn.XLOOKUP(B198,[1]Printers!L:L,[1]Printers!O:O,1,0,),10)),"Используйте слой 100 мкм")</f>
        <v>4.5</v>
      </c>
      <c r="F198">
        <f>IFERROR(IF(ROUND(_xlfn.XLOOKUP([1]Parameters!B198,[1]Printers!L:L,[1]Printers!Q:Q,,0)*E198/10,0)*10&lt;_xlfn.XLOOKUP([1]Parameters!B198,[1]Printers!L:L,[1]Printers!P:P,,0),ROUND(_xlfn.XLOOKUP([1]Parameters!B198,[1]Printers!L:L,[1]Printers!Q:Q,,0)*E198/10,0)*10,_xlfn.XLOOKUP([1]Parameters!B198,[1]Printers!L:L,[1]Printers!P:P,,0)),"")</f>
        <v>40</v>
      </c>
      <c r="G198" cm="1">
        <f t="array" ref="G198">IFERROR(IF(ROW()-1&gt;COUNTA([1]!T_Printers[Printers])*COUNTA([1]!T_Resins[Resins]),"",_xlfn.IFS(ROUND(VLOOKUP(C198,[1]!T_Resins[#Data],3,FALSE)/VLOOKUP(A198,[1]!T_Printers[#Data],5,FALSE),1)&lt;=_xlfn.XLOOKUP(B198,[1]Printers!L:L,[1]Printers!O:O,1,0,),ROUND(VLOOKUP(C198,[1]!T_Resins[#Data],3,FALSE)/VLOOKUP(A198,[1]!T_Printers[#Data],5,FALSE),1),ROUND(VLOOKUP(C198,[1]!T_Resins[#Data],3,FALSE)/VLOOKUP(A198,[1]!T_Printers[#Data],5,FALSE),1)&gt;_xlfn.XLOOKUP(B198,[1]Printers!L:L,[1]Printers!O:O,1,0,),10)),"")</f>
        <v>4.7</v>
      </c>
      <c r="H198">
        <f>IFERROR(IF(ROUND(_xlfn.XLOOKUP([1]Parameters!B198,[1]Printers!L:L,[1]Printers!Q:Q,,0)*G198/10,0)*10&lt;_xlfn.XLOOKUP([1]Parameters!B198,[1]Printers!L:L,[1]Printers!P:P,,0),ROUND(_xlfn.XLOOKUP([1]Parameters!B198,[1]Printers!L:L,[1]Printers!Q:Q,,0)*G198/10,0)*10,_xlfn.XLOOKUP([1]Parameters!B198,[1]Printers!L:L,[1]Printers!P:P,,0)),"")</f>
        <v>40</v>
      </c>
      <c r="I198" s="3" t="str" cm="1">
        <f t="array" ref="I198">IFERROR(IF(ROW()-1&gt;COUNTA([1]!T_Printers[Printers])*COUNTA([1]!T_Resins[Resins]),"",_xlfn.IFS(ROUND(VLOOKUP(C198,[1]!T_Resins[#Data],4,FALSE)/VLOOKUP(A198,[1]!T_Printers[#Data],5,FALSE),1)&lt;=_xlfn.XLOOKUP(B198,[1]Printers!L:L,[1]Printers!O:O,1,0,),ROUND(VLOOKUP(C198,[1]!T_Resins[#Data],4,FALSE)/VLOOKUP(A198,[1]!T_Printers[#Data],5,FALSE),1),ROUND(VLOOKUP(C198,[1]!T_Resins[#Data],4,FALSE)/VLOOKUP(A198,[1]!T_Printers[#Data],5,FALSE),1)&gt;_xlfn.XLOOKUP(B198,[1]Printers!L:L,[1]Printers!O:O,1,0,),"")),"")</f>
        <v/>
      </c>
      <c r="J198" t="str">
        <f>IFERROR(IF(ROUND(_xlfn.XLOOKUP([1]Parameters!B198,[1]Printers!L:L,[1]Printers!Q:Q,,0)*I198/10,0)*10&lt;_xlfn.XLOOKUP([1]Parameters!B198,[1]Printers!L:L,[1]Printers!P:P,,0),ROUND(_xlfn.XLOOKUP([1]Parameters!B198,[1]Printers!L:L,[1]Printers!Q:Q,,0)*I198/10,0)*10,_xlfn.XLOOKUP([1]Parameters!B198,[1]Printers!L:L,[1]Printers!P:P,,0)),"")</f>
        <v/>
      </c>
      <c r="K198">
        <f>IF(SUM(E198:J198)&lt;&gt;0,VLOOKUP(A198,[1]!T_Printers[#Data],10,FALSE)+VLOOKUP(C198,[1]!T_Resins[#Data],10,FALSE),"")</f>
        <v>9</v>
      </c>
      <c r="L198">
        <f>IF(SUM(E198:J198)&lt;&gt;0,VLOOKUP(A198,[1]!T_Printers[#Data],11,FALSE),"")</f>
        <v>9</v>
      </c>
      <c r="M198">
        <f>IF(SUM(E198:J198)&lt;&gt;0,VLOOKUP(C198,[1]!T_Resins[#Data],8,FALSE),"")</f>
        <v>120</v>
      </c>
      <c r="N198">
        <f>IF(_xlfn.XLOOKUP(B198,[1]Printers!$L:$L,[1]Printers!$R:$R,0,0)&gt;0,[1]Parameters!M198,IF(SUM(E198:J198)&lt;&gt;0,VLOOKUP(C198,[1]!T_Resins[#Data],9,FALSE),""))</f>
        <v>180</v>
      </c>
      <c r="O198" t="str">
        <f t="shared" si="3"/>
        <v>AnycubicPhotonM3Max</v>
      </c>
    </row>
    <row r="199" spans="1:15" x14ac:dyDescent="0.25">
      <c r="A199" t="str">
        <f t="array" ref="A199">IF(ROW()-1&gt;COUNTA([1]!T_Printers[Printers])*COUNTA([1]!T_Resins[Resins]),"",INDEX([1]!T_Printers[Printers],INT((ROW()-2)/COUNTA([1]!T_Resins[Resins])+1)))</f>
        <v>Anycubic Photon M3 Max</v>
      </c>
      <c r="B199" t="str">
        <f>_xlfn.XLOOKUP(A199,[1]!T_Printers[Printers],[1]!T_Printers[Icon link],,0)</f>
        <v>AnycubicPhotonM3Max</v>
      </c>
      <c r="C199" t="str">
        <f t="array" ref="C199">IF(ROW()-1&gt;COUNTA([1]!T_Printers[Printers])*COUNTA([1]!T_Resins[Resins]),"",INDEX([1]!T_Resins[Resins],MOD(ROW()-2,COUNTA([1]!T_Resins[Resins]))+1))</f>
        <v>Dental Sand Pro A1-A2 (Crown LT)</v>
      </c>
      <c r="D199">
        <f>IF(SUM(E199:J199)&lt;&gt;0,IF(ROW()-1&gt;COUNTA([1]!T_Printers[Printers])*COUNTA([1]!T_Resins[Resins]),"",2),"")</f>
        <v>2</v>
      </c>
      <c r="E199" cm="1">
        <f t="array" ref="E199">IFERROR(IF(ROW()-1&gt;COUNTA([1]!T_Printers[Printers])*COUNTA([1]!T_Resins[Resins]),"",_xlfn.IFS(ROUND(VLOOKUP(C199,[1]!T_Resins[#Data],2,FALSE)/VLOOKUP(A199,[1]!T_Printers[#Data],5,FALSE),1)&lt;=_xlfn.XLOOKUP(B199,[1]Printers!L:L,[1]Printers!O:O,1,0,),ROUND(VLOOKUP(C199,[1]!T_Resins[#Data],2,FALSE)/VLOOKUP(A199,[1]!T_Printers[#Data],5,FALSE),1),ROUND(VLOOKUP(C199,[1]!T_Resins[#Data],2,FALSE)/VLOOKUP(A199,[1]!T_Printers[#Data],5,FALSE),1)&gt;_xlfn.XLOOKUP(B199,[1]Printers!L:L,[1]Printers!O:O,1,0,),10)),"Используйте слой 100 мкм")</f>
        <v>7.4</v>
      </c>
      <c r="F199">
        <f>IFERROR(IF(ROUND(_xlfn.XLOOKUP([1]Parameters!B199,[1]Printers!L:L,[1]Printers!Q:Q,,0)*E199/10,0)*10&lt;_xlfn.XLOOKUP([1]Parameters!B199,[1]Printers!L:L,[1]Printers!P:P,,0),ROUND(_xlfn.XLOOKUP([1]Parameters!B199,[1]Printers!L:L,[1]Printers!Q:Q,,0)*E199/10,0)*10,_xlfn.XLOOKUP([1]Parameters!B199,[1]Printers!L:L,[1]Printers!P:P,,0)),"")</f>
        <v>70</v>
      </c>
      <c r="G199" cm="1">
        <f t="array" ref="G199">IFERROR(IF(ROW()-1&gt;COUNTA([1]!T_Printers[Printers])*COUNTA([1]!T_Resins[Resins]),"",_xlfn.IFS(ROUND(VLOOKUP(C199,[1]!T_Resins[#Data],3,FALSE)/VLOOKUP(A199,[1]!T_Printers[#Data],5,FALSE),1)&lt;=_xlfn.XLOOKUP(B199,[1]Printers!L:L,[1]Printers!O:O,1,0,),ROUND(VLOOKUP(C199,[1]!T_Resins[#Data],3,FALSE)/VLOOKUP(A199,[1]!T_Printers[#Data],5,FALSE),1),ROUND(VLOOKUP(C199,[1]!T_Resins[#Data],3,FALSE)/VLOOKUP(A199,[1]!T_Printers[#Data],5,FALSE),1)&gt;_xlfn.XLOOKUP(B199,[1]Printers!L:L,[1]Printers!O:O,1,0,),10)),"")</f>
        <v>10.7</v>
      </c>
      <c r="H199">
        <f>IFERROR(IF(ROUND(_xlfn.XLOOKUP([1]Parameters!B199,[1]Printers!L:L,[1]Printers!Q:Q,,0)*G199/10,0)*10&lt;_xlfn.XLOOKUP([1]Parameters!B199,[1]Printers!L:L,[1]Printers!P:P,,0),ROUND(_xlfn.XLOOKUP([1]Parameters!B199,[1]Printers!L:L,[1]Printers!Q:Q,,0)*G199/10,0)*10,_xlfn.XLOOKUP([1]Parameters!B199,[1]Printers!L:L,[1]Printers!P:P,,0)),"")</f>
        <v>100</v>
      </c>
      <c r="I199" s="3" t="str" cm="1">
        <f t="array" ref="I199">IFERROR(IF(ROW()-1&gt;COUNTA([1]!T_Printers[Printers])*COUNTA([1]!T_Resins[Resins]),"",_xlfn.IFS(ROUND(VLOOKUP(C199,[1]!T_Resins[#Data],4,FALSE)/VLOOKUP(A199,[1]!T_Printers[#Data],5,FALSE),1)&lt;=_xlfn.XLOOKUP(B199,[1]Printers!L:L,[1]Printers!O:O,1,0,),ROUND(VLOOKUP(C199,[1]!T_Resins[#Data],4,FALSE)/VLOOKUP(A199,[1]!T_Printers[#Data],5,FALSE),1),ROUND(VLOOKUP(C199,[1]!T_Resins[#Data],4,FALSE)/VLOOKUP(A199,[1]!T_Printers[#Data],5,FALSE),1)&gt;_xlfn.XLOOKUP(B199,[1]Printers!L:L,[1]Printers!O:O,1,0,),"")),"")</f>
        <v/>
      </c>
      <c r="J199" t="str">
        <f>IFERROR(IF(ROUND(_xlfn.XLOOKUP([1]Parameters!B199,[1]Printers!L:L,[1]Printers!Q:Q,,0)*I199/10,0)*10&lt;_xlfn.XLOOKUP([1]Parameters!B199,[1]Printers!L:L,[1]Printers!P:P,,0),ROUND(_xlfn.XLOOKUP([1]Parameters!B199,[1]Printers!L:L,[1]Printers!Q:Q,,0)*I199/10,0)*10,_xlfn.XLOOKUP([1]Parameters!B199,[1]Printers!L:L,[1]Printers!P:P,,0)),"")</f>
        <v/>
      </c>
      <c r="K199">
        <f>IF(SUM(E199:J199)&lt;&gt;0,VLOOKUP(A199,[1]!T_Printers[#Data],10,FALSE)+VLOOKUP(C199,[1]!T_Resins[#Data],10,FALSE),"")</f>
        <v>9</v>
      </c>
      <c r="L199">
        <f>IF(SUM(E199:J199)&lt;&gt;0,VLOOKUP(A199,[1]!T_Printers[#Data],11,FALSE),"")</f>
        <v>9</v>
      </c>
      <c r="M199">
        <f>IF(SUM(E199:J199)&lt;&gt;0,VLOOKUP(C199,[1]!T_Resins[#Data],8,FALSE),"")</f>
        <v>120</v>
      </c>
      <c r="N199">
        <f>IF(_xlfn.XLOOKUP(B199,[1]Printers!$L:$L,[1]Printers!$R:$R,0,0)&gt;0,[1]Parameters!M199,IF(SUM(E199:J199)&lt;&gt;0,VLOOKUP(C199,[1]!T_Resins[#Data],9,FALSE),""))</f>
        <v>180</v>
      </c>
      <c r="O199" t="str">
        <f t="shared" si="3"/>
        <v>AnycubicPhotonM3Max</v>
      </c>
    </row>
    <row r="200" spans="1:15" x14ac:dyDescent="0.25">
      <c r="A200" t="str">
        <f t="array" ref="A200">IF(ROW()-1&gt;COUNTA([1]!T_Printers[Printers])*COUNTA([1]!T_Resins[Resins]),"",INDEX([1]!T_Printers[Printers],INT((ROW()-2)/COUNTA([1]!T_Resins[Resins])+1)))</f>
        <v>Anycubic Photon M3 Max</v>
      </c>
      <c r="B200" t="str">
        <f>_xlfn.XLOOKUP(A200,[1]!T_Printers[Printers],[1]!T_Printers[Icon link],,0)</f>
        <v>AnycubicPhotonM3Max</v>
      </c>
      <c r="C200" t="str">
        <f t="array" ref="C200">IF(ROW()-1&gt;COUNTA([1]!T_Printers[Printers])*COUNTA([1]!T_Resins[Resins]),"",INDEX([1]!T_Resins[Resins],MOD(ROW()-2,COUNTA([1]!T_Resins[Resins]))+1))</f>
        <v>Dental Sand Pro A3 (Crown LT)</v>
      </c>
      <c r="D200">
        <f>IF(SUM(E200:J200)&lt;&gt;0,IF(ROW()-1&gt;COUNTA([1]!T_Printers[Printers])*COUNTA([1]!T_Resins[Resins]),"",2),"")</f>
        <v>2</v>
      </c>
      <c r="E200" cm="1">
        <f t="array" ref="E200">IFERROR(IF(ROW()-1&gt;COUNTA([1]!T_Printers[Printers])*COUNTA([1]!T_Resins[Resins]),"",_xlfn.IFS(ROUND(VLOOKUP(C200,[1]!T_Resins[#Data],2,FALSE)/VLOOKUP(A200,[1]!T_Printers[#Data],5,FALSE),1)&lt;=_xlfn.XLOOKUP(B200,[1]Printers!L:L,[1]Printers!O:O,1,0,),ROUND(VLOOKUP(C200,[1]!T_Resins[#Data],2,FALSE)/VLOOKUP(A200,[1]!T_Printers[#Data],5,FALSE),1),ROUND(VLOOKUP(C200,[1]!T_Resins[#Data],2,FALSE)/VLOOKUP(A200,[1]!T_Printers[#Data],5,FALSE),1)&gt;_xlfn.XLOOKUP(B200,[1]Printers!L:L,[1]Printers!O:O,1,0,),10)),"Используйте слой 100 мкм")</f>
        <v>7.4</v>
      </c>
      <c r="F200">
        <f>IFERROR(IF(ROUND(_xlfn.XLOOKUP([1]Parameters!B200,[1]Printers!L:L,[1]Printers!Q:Q,,0)*E200/10,0)*10&lt;_xlfn.XLOOKUP([1]Parameters!B200,[1]Printers!L:L,[1]Printers!P:P,,0),ROUND(_xlfn.XLOOKUP([1]Parameters!B200,[1]Printers!L:L,[1]Printers!Q:Q,,0)*E200/10,0)*10,_xlfn.XLOOKUP([1]Parameters!B200,[1]Printers!L:L,[1]Printers!P:P,,0)),"")</f>
        <v>70</v>
      </c>
      <c r="G200" cm="1">
        <f t="array" ref="G200">IFERROR(IF(ROW()-1&gt;COUNTA([1]!T_Printers[Printers])*COUNTA([1]!T_Resins[Resins]),"",_xlfn.IFS(ROUND(VLOOKUP(C200,[1]!T_Resins[#Data],3,FALSE)/VLOOKUP(A200,[1]!T_Printers[#Data],5,FALSE),1)&lt;=_xlfn.XLOOKUP(B200,[1]Printers!L:L,[1]Printers!O:O,1,0,),ROUND(VLOOKUP(C200,[1]!T_Resins[#Data],3,FALSE)/VLOOKUP(A200,[1]!T_Printers[#Data],5,FALSE),1),ROUND(VLOOKUP(C200,[1]!T_Resins[#Data],3,FALSE)/VLOOKUP(A200,[1]!T_Printers[#Data],5,FALSE),1)&gt;_xlfn.XLOOKUP(B200,[1]Printers!L:L,[1]Printers!O:O,1,0,),10)),"")</f>
        <v>10.7</v>
      </c>
      <c r="H200">
        <f>IFERROR(IF(ROUND(_xlfn.XLOOKUP([1]Parameters!B200,[1]Printers!L:L,[1]Printers!Q:Q,,0)*G200/10,0)*10&lt;_xlfn.XLOOKUP([1]Parameters!B200,[1]Printers!L:L,[1]Printers!P:P,,0),ROUND(_xlfn.XLOOKUP([1]Parameters!B200,[1]Printers!L:L,[1]Printers!Q:Q,,0)*G200/10,0)*10,_xlfn.XLOOKUP([1]Parameters!B200,[1]Printers!L:L,[1]Printers!P:P,,0)),"")</f>
        <v>100</v>
      </c>
      <c r="I200" s="3" t="str" cm="1">
        <f t="array" ref="I200">IFERROR(IF(ROW()-1&gt;COUNTA([1]!T_Printers[Printers])*COUNTA([1]!T_Resins[Resins]),"",_xlfn.IFS(ROUND(VLOOKUP(C200,[1]!T_Resins[#Data],4,FALSE)/VLOOKUP(A200,[1]!T_Printers[#Data],5,FALSE),1)&lt;=_xlfn.XLOOKUP(B200,[1]Printers!L:L,[1]Printers!O:O,1,0,),ROUND(VLOOKUP(C200,[1]!T_Resins[#Data],4,FALSE)/VLOOKUP(A200,[1]!T_Printers[#Data],5,FALSE),1),ROUND(VLOOKUP(C200,[1]!T_Resins[#Data],4,FALSE)/VLOOKUP(A200,[1]!T_Printers[#Data],5,FALSE),1)&gt;_xlfn.XLOOKUP(B200,[1]Printers!L:L,[1]Printers!O:O,1,0,),"")),"")</f>
        <v/>
      </c>
      <c r="J200" t="str">
        <f>IFERROR(IF(ROUND(_xlfn.XLOOKUP([1]Parameters!B200,[1]Printers!L:L,[1]Printers!Q:Q,,0)*I200/10,0)*10&lt;_xlfn.XLOOKUP([1]Parameters!B200,[1]Printers!L:L,[1]Printers!P:P,,0),ROUND(_xlfn.XLOOKUP([1]Parameters!B200,[1]Printers!L:L,[1]Printers!Q:Q,,0)*I200/10,0)*10,_xlfn.XLOOKUP([1]Parameters!B200,[1]Printers!L:L,[1]Printers!P:P,,0)),"")</f>
        <v/>
      </c>
      <c r="K200">
        <f>IF(SUM(E200:J200)&lt;&gt;0,VLOOKUP(A200,[1]!T_Printers[#Data],10,FALSE)+VLOOKUP(C200,[1]!T_Resins[#Data],10,FALSE),"")</f>
        <v>9</v>
      </c>
      <c r="L200">
        <f>IF(SUM(E200:J200)&lt;&gt;0,VLOOKUP(A200,[1]!T_Printers[#Data],11,FALSE),"")</f>
        <v>9</v>
      </c>
      <c r="M200">
        <f>IF(SUM(E200:J200)&lt;&gt;0,VLOOKUP(C200,[1]!T_Resins[#Data],8,FALSE),"")</f>
        <v>120</v>
      </c>
      <c r="N200">
        <f>IF(_xlfn.XLOOKUP(B200,[1]Printers!$L:$L,[1]Printers!$R:$R,0,0)&gt;0,[1]Parameters!M200,IF(SUM(E200:J200)&lt;&gt;0,VLOOKUP(C200,[1]!T_Resins[#Data],9,FALSE),""))</f>
        <v>180</v>
      </c>
      <c r="O200" t="str">
        <f t="shared" si="3"/>
        <v>AnycubicPhotonM3Max</v>
      </c>
    </row>
    <row r="201" spans="1:15" x14ac:dyDescent="0.25">
      <c r="A201" t="str">
        <f t="array" ref="A201">IF(ROW()-1&gt;COUNTA([1]!T_Printers[Printers])*COUNTA([1]!T_Resins[Resins]),"",INDEX([1]!T_Printers[Printers],INT((ROW()-2)/COUNTA([1]!T_Resins[Resins])+1)))</f>
        <v>Anycubic Photon M3 Max</v>
      </c>
      <c r="B201" t="str">
        <f>_xlfn.XLOOKUP(A201,[1]!T_Printers[Printers],[1]!T_Printers[Icon link],,0)</f>
        <v>AnycubicPhotonM3Max</v>
      </c>
      <c r="C201" t="str">
        <f t="array" ref="C201">IF(ROW()-1&gt;COUNTA([1]!T_Printers[Printers])*COUNTA([1]!T_Resins[Resins]),"",INDEX([1]!T_Resins[Resins],MOD(ROW()-2,COUNTA([1]!T_Resins[Resins]))+1))</f>
        <v>Dental Splint Soft</v>
      </c>
      <c r="D201">
        <f>IF(SUM(E201:J201)&lt;&gt;0,IF(ROW()-1&gt;COUNTA([1]!T_Printers[Printers])*COUNTA([1]!T_Resins[Resins]),"",2),"")</f>
        <v>2</v>
      </c>
      <c r="E201" cm="1">
        <f t="array" ref="E201">IFERROR(IF(ROW()-1&gt;COUNTA([1]!T_Printers[Printers])*COUNTA([1]!T_Resins[Resins]),"",_xlfn.IFS(ROUND(VLOOKUP(C201,[1]!T_Resins[#Data],2,FALSE)/VLOOKUP(A201,[1]!T_Printers[#Data],5,FALSE),1)&lt;=_xlfn.XLOOKUP(B201,[1]Printers!L:L,[1]Printers!O:O,1,0,),ROUND(VLOOKUP(C201,[1]!T_Resins[#Data],2,FALSE)/VLOOKUP(A201,[1]!T_Printers[#Data],5,FALSE),1),ROUND(VLOOKUP(C201,[1]!T_Resins[#Data],2,FALSE)/VLOOKUP(A201,[1]!T_Printers[#Data],5,FALSE),1)&gt;_xlfn.XLOOKUP(B201,[1]Printers!L:L,[1]Printers!O:O,1,0,),10)),"Используйте слой 100 мкм")</f>
        <v>5</v>
      </c>
      <c r="F201">
        <f>IFERROR(IF(ROUND(_xlfn.XLOOKUP([1]Parameters!B201,[1]Printers!L:L,[1]Printers!Q:Q,,0)*E201/10,0)*10&lt;_xlfn.XLOOKUP([1]Parameters!B201,[1]Printers!L:L,[1]Printers!P:P,,0),ROUND(_xlfn.XLOOKUP([1]Parameters!B201,[1]Printers!L:L,[1]Printers!Q:Q,,0)*E201/10,0)*10,_xlfn.XLOOKUP([1]Parameters!B201,[1]Printers!L:L,[1]Printers!P:P,,0)),"")</f>
        <v>50</v>
      </c>
      <c r="G201" cm="1">
        <f t="array" ref="G201">IFERROR(IF(ROW()-1&gt;COUNTA([1]!T_Printers[Printers])*COUNTA([1]!T_Resins[Resins]),"",_xlfn.IFS(ROUND(VLOOKUP(C201,[1]!T_Resins[#Data],3,FALSE)/VLOOKUP(A201,[1]!T_Printers[#Data],5,FALSE),1)&lt;=_xlfn.XLOOKUP(B201,[1]Printers!L:L,[1]Printers!O:O,1,0,),ROUND(VLOOKUP(C201,[1]!T_Resins[#Data],3,FALSE)/VLOOKUP(A201,[1]!T_Printers[#Data],5,FALSE),1),ROUND(VLOOKUP(C201,[1]!T_Resins[#Data],3,FALSE)/VLOOKUP(A201,[1]!T_Printers[#Data],5,FALSE),1)&gt;_xlfn.XLOOKUP(B201,[1]Printers!L:L,[1]Printers!O:O,1,0,),10)),"")</f>
        <v>6.4</v>
      </c>
      <c r="H201">
        <f>IFERROR(IF(ROUND(_xlfn.XLOOKUP([1]Parameters!B201,[1]Printers!L:L,[1]Printers!Q:Q,,0)*G201/10,0)*10&lt;_xlfn.XLOOKUP([1]Parameters!B201,[1]Printers!L:L,[1]Printers!P:P,,0),ROUND(_xlfn.XLOOKUP([1]Parameters!B201,[1]Printers!L:L,[1]Printers!Q:Q,,0)*G201/10,0)*10,_xlfn.XLOOKUP([1]Parameters!B201,[1]Printers!L:L,[1]Printers!P:P,,0)),"")</f>
        <v>60</v>
      </c>
      <c r="I201" s="3" t="str" cm="1">
        <f t="array" ref="I201">IFERROR(IF(ROW()-1&gt;COUNTA([1]!T_Printers[Printers])*COUNTA([1]!T_Resins[Resins]),"",_xlfn.IFS(ROUND(VLOOKUP(C201,[1]!T_Resins[#Data],4,FALSE)/VLOOKUP(A201,[1]!T_Printers[#Data],5,FALSE),1)&lt;=_xlfn.XLOOKUP(B201,[1]Printers!L:L,[1]Printers!O:O,1,0,),ROUND(VLOOKUP(C201,[1]!T_Resins[#Data],4,FALSE)/VLOOKUP(A201,[1]!T_Printers[#Data],5,FALSE),1),ROUND(VLOOKUP(C201,[1]!T_Resins[#Data],4,FALSE)/VLOOKUP(A201,[1]!T_Printers[#Data],5,FALSE),1)&gt;_xlfn.XLOOKUP(B201,[1]Printers!L:L,[1]Printers!O:O,1,0,),"")),"")</f>
        <v/>
      </c>
      <c r="J201" t="str">
        <f>IFERROR(IF(ROUND(_xlfn.XLOOKUP([1]Parameters!B201,[1]Printers!L:L,[1]Printers!Q:Q,,0)*I201/10,0)*10&lt;_xlfn.XLOOKUP([1]Parameters!B201,[1]Printers!L:L,[1]Printers!P:P,,0),ROUND(_xlfn.XLOOKUP([1]Parameters!B201,[1]Printers!L:L,[1]Printers!Q:Q,,0)*I201/10,0)*10,_xlfn.XLOOKUP([1]Parameters!B201,[1]Printers!L:L,[1]Printers!P:P,,0)),"")</f>
        <v/>
      </c>
      <c r="K201">
        <f>IF(SUM(E201:J201)&lt;&gt;0,VLOOKUP(A201,[1]!T_Printers[#Data],10,FALSE)+VLOOKUP(C201,[1]!T_Resins[#Data],10,FALSE),"")</f>
        <v>8</v>
      </c>
      <c r="L201">
        <f>IF(SUM(E201:J201)&lt;&gt;0,VLOOKUP(A201,[1]!T_Printers[#Data],11,FALSE),"")</f>
        <v>9</v>
      </c>
      <c r="M201">
        <f>IF(SUM(E201:J201)&lt;&gt;0,VLOOKUP(C201,[1]!T_Resins[#Data],8,FALSE),"")</f>
        <v>60</v>
      </c>
      <c r="N201">
        <f>IF(_xlfn.XLOOKUP(B201,[1]Printers!$L:$L,[1]Printers!$R:$R,0,0)&gt;0,[1]Parameters!M201,IF(SUM(E201:J201)&lt;&gt;0,VLOOKUP(C201,[1]!T_Resins[#Data],9,FALSE),""))</f>
        <v>60</v>
      </c>
      <c r="O201" t="str">
        <f t="shared" si="3"/>
        <v>AnycubicPhotonM3Max</v>
      </c>
    </row>
    <row r="202" spans="1:15" x14ac:dyDescent="0.25">
      <c r="A202" t="str">
        <f t="array" ref="A202">IF(ROW()-1&gt;COUNTA([1]!T_Printers[Printers])*COUNTA([1]!T_Resins[Resins]),"",INDEX([1]!T_Printers[Printers],INT((ROW()-2)/COUNTA([1]!T_Resins[Resins])+1)))</f>
        <v>Anycubic Photon M3 Max</v>
      </c>
      <c r="B202" t="str">
        <f>_xlfn.XLOOKUP(A202,[1]!T_Printers[Printers],[1]!T_Printers[Icon link],,0)</f>
        <v>AnycubicPhotonM3Max</v>
      </c>
      <c r="C202" t="str">
        <f t="array" ref="C202">IF(ROW()-1&gt;COUNTA([1]!T_Printers[Printers])*COUNTA([1]!T_Resins[Resins]),"",INDEX([1]!T_Resins[Resins],MOD(ROW()-2,COUNTA([1]!T_Resins[Resins]))+1))</f>
        <v>Dental Tray</v>
      </c>
      <c r="D202">
        <f>IF(SUM(E202:J202)&lt;&gt;0,IF(ROW()-1&gt;COUNTA([1]!T_Printers[Printers])*COUNTA([1]!T_Resins[Resins]),"",2),"")</f>
        <v>2</v>
      </c>
      <c r="E202" t="str" cm="1">
        <f t="array" ref="E202">IFERROR(IF(ROW()-1&gt;COUNTA([1]!T_Printers[Printers])*COUNTA([1]!T_Resins[Resins]),"",_xlfn.IFS(ROUND(VLOOKUP(C202,[1]!T_Resins[#Data],2,FALSE)/VLOOKUP(A202,[1]!T_Printers[#Data],5,FALSE),1)&lt;=_xlfn.XLOOKUP(B202,[1]Printers!L:L,[1]Printers!O:O,1,0,),ROUND(VLOOKUP(C202,[1]!T_Resins[#Data],2,FALSE)/VLOOKUP(A202,[1]!T_Printers[#Data],5,FALSE),1),ROUND(VLOOKUP(C202,[1]!T_Resins[#Data],2,FALSE)/VLOOKUP(A202,[1]!T_Printers[#Data],5,FALSE),1)&gt;_xlfn.XLOOKUP(B202,[1]Printers!L:L,[1]Printers!O:O,1,0,),10)),"Используйте слой 100 мкм")</f>
        <v>Используйте слой 100 мкм</v>
      </c>
      <c r="F202" t="str">
        <f>IFERROR(IF(ROUND(_xlfn.XLOOKUP([1]Parameters!B202,[1]Printers!L:L,[1]Printers!Q:Q,,0)*E202/10,0)*10&lt;_xlfn.XLOOKUP([1]Parameters!B202,[1]Printers!L:L,[1]Printers!P:P,,0),ROUND(_xlfn.XLOOKUP([1]Parameters!B202,[1]Printers!L:L,[1]Printers!Q:Q,,0)*E202/10,0)*10,_xlfn.XLOOKUP([1]Parameters!B202,[1]Printers!L:L,[1]Printers!P:P,,0)),"")</f>
        <v/>
      </c>
      <c r="G202" cm="1">
        <f t="array" ref="G202">IFERROR(IF(ROW()-1&gt;COUNTA([1]!T_Printers[Printers])*COUNTA([1]!T_Resins[Resins]),"",_xlfn.IFS(ROUND(VLOOKUP(C202,[1]!T_Resins[#Data],3,FALSE)/VLOOKUP(A202,[1]!T_Printers[#Data],5,FALSE),1)&lt;=_xlfn.XLOOKUP(B202,[1]Printers!L:L,[1]Printers!O:O,1,0,),ROUND(VLOOKUP(C202,[1]!T_Resins[#Data],3,FALSE)/VLOOKUP(A202,[1]!T_Printers[#Data],5,FALSE),1),ROUND(VLOOKUP(C202,[1]!T_Resins[#Data],3,FALSE)/VLOOKUP(A202,[1]!T_Printers[#Data],5,FALSE),1)&gt;_xlfn.XLOOKUP(B202,[1]Printers!L:L,[1]Printers!O:O,1,0,),10)),"")</f>
        <v>4</v>
      </c>
      <c r="H202">
        <f>IFERROR(IF(ROUND(_xlfn.XLOOKUP([1]Parameters!B202,[1]Printers!L:L,[1]Printers!Q:Q,,0)*G202/10,0)*10&lt;_xlfn.XLOOKUP([1]Parameters!B202,[1]Printers!L:L,[1]Printers!P:P,,0),ROUND(_xlfn.XLOOKUP([1]Parameters!B202,[1]Printers!L:L,[1]Printers!Q:Q,,0)*G202/10,0)*10,_xlfn.XLOOKUP([1]Parameters!B202,[1]Printers!L:L,[1]Printers!P:P,,0)),"")</f>
        <v>40</v>
      </c>
      <c r="I202" s="3" cm="1">
        <f t="array" ref="I202">IFERROR(IF(ROW()-1&gt;COUNTA([1]!T_Printers[Printers])*COUNTA([1]!T_Resins[Resins]),"",_xlfn.IFS(ROUND(VLOOKUP(C202,[1]!T_Resins[#Data],4,FALSE)/VLOOKUP(A202,[1]!T_Printers[#Data],5,FALSE),1)&lt;=_xlfn.XLOOKUP(B202,[1]Printers!L:L,[1]Printers!O:O,1,0,),ROUND(VLOOKUP(C202,[1]!T_Resins[#Data],4,FALSE)/VLOOKUP(A202,[1]!T_Printers[#Data],5,FALSE),1),ROUND(VLOOKUP(C202,[1]!T_Resins[#Data],4,FALSE)/VLOOKUP(A202,[1]!T_Printers[#Data],5,FALSE),1)&gt;_xlfn.XLOOKUP(B202,[1]Printers!L:L,[1]Printers!O:O,1,0,),"")),"")</f>
        <v>5</v>
      </c>
      <c r="J202">
        <f>IFERROR(IF(ROUND(_xlfn.XLOOKUP([1]Parameters!B202,[1]Printers!L:L,[1]Printers!Q:Q,,0)*I202/10,0)*10&lt;_xlfn.XLOOKUP([1]Parameters!B202,[1]Printers!L:L,[1]Printers!P:P,,0),ROUND(_xlfn.XLOOKUP([1]Parameters!B202,[1]Printers!L:L,[1]Printers!Q:Q,,0)*I202/10,0)*10,_xlfn.XLOOKUP([1]Parameters!B202,[1]Printers!L:L,[1]Printers!P:P,,0)),"")</f>
        <v>50</v>
      </c>
      <c r="K202">
        <f>IF(SUM(E202:J202)&lt;&gt;0,VLOOKUP(A202,[1]!T_Printers[#Data],10,FALSE)+VLOOKUP(C202,[1]!T_Resins[#Data],10,FALSE),"")</f>
        <v>8</v>
      </c>
      <c r="L202">
        <f>IF(SUM(E202:J202)&lt;&gt;0,VLOOKUP(A202,[1]!T_Printers[#Data],11,FALSE),"")</f>
        <v>9</v>
      </c>
      <c r="M202">
        <f>IF(SUM(E202:J202)&lt;&gt;0,VLOOKUP(C202,[1]!T_Resins[#Data],8,FALSE),"")</f>
        <v>120</v>
      </c>
      <c r="N202">
        <f>IF(_xlfn.XLOOKUP(B202,[1]Printers!$L:$L,[1]Printers!$R:$R,0,0)&gt;0,[1]Parameters!M202,IF(SUM(E202:J202)&lt;&gt;0,VLOOKUP(C202,[1]!T_Resins[#Data],9,FALSE),""))</f>
        <v>180</v>
      </c>
      <c r="O202" t="str">
        <f t="shared" si="3"/>
        <v>AnycubicPhotonM3Max</v>
      </c>
    </row>
    <row r="203" spans="1:15" x14ac:dyDescent="0.25">
      <c r="A203" t="str">
        <f t="array" ref="A203">IF(ROW()-1&gt;COUNTA([1]!T_Printers[Printers])*COUNTA([1]!T_Resins[Resins]),"",INDEX([1]!T_Printers[Printers],INT((ROW()-2)/COUNTA([1]!T_Resins[Resins])+1)))</f>
        <v>Anycubic Photon M3 Max</v>
      </c>
      <c r="B203" t="str">
        <f>_xlfn.XLOOKUP(A203,[1]!T_Printers[Printers],[1]!T_Printers[Icon link],,0)</f>
        <v>AnycubicPhotonM3Max</v>
      </c>
      <c r="C203" t="str">
        <f t="array" ref="C203">IF(ROW()-1&gt;COUNTA([1]!T_Printers[Printers])*COUNTA([1]!T_Resins[Resins]),"",INDEX([1]!T_Resins[Resins],MOD(ROW()-2,COUNTA([1]!T_Resins[Resins]))+1))</f>
        <v>Dental Yellow Clear</v>
      </c>
      <c r="D203">
        <f>IF(SUM(E203:J203)&lt;&gt;0,IF(ROW()-1&gt;COUNTA([1]!T_Printers[Printers])*COUNTA([1]!T_Resins[Resins]),"",2),"")</f>
        <v>2</v>
      </c>
      <c r="E203" cm="1">
        <f t="array" ref="E203">IFERROR(IF(ROW()-1&gt;COUNTA([1]!T_Printers[Printers])*COUNTA([1]!T_Resins[Resins]),"",_xlfn.IFS(ROUND(VLOOKUP(C203,[1]!T_Resins[#Data],2,FALSE)/VLOOKUP(A203,[1]!T_Printers[#Data],5,FALSE),1)&lt;=_xlfn.XLOOKUP(B203,[1]Printers!L:L,[1]Printers!O:O,1,0,),ROUND(VLOOKUP(C203,[1]!T_Resins[#Data],2,FALSE)/VLOOKUP(A203,[1]!T_Printers[#Data],5,FALSE),1),ROUND(VLOOKUP(C203,[1]!T_Resins[#Data],2,FALSE)/VLOOKUP(A203,[1]!T_Printers[#Data],5,FALSE),1)&gt;_xlfn.XLOOKUP(B203,[1]Printers!L:L,[1]Printers!O:O,1,0,),10)),"Используйте слой 100 мкм")</f>
        <v>1.7</v>
      </c>
      <c r="F203">
        <f>IFERROR(IF(ROUND(_xlfn.XLOOKUP([1]Parameters!B203,[1]Printers!L:L,[1]Printers!Q:Q,,0)*E203/10,0)*10&lt;_xlfn.XLOOKUP([1]Parameters!B203,[1]Printers!L:L,[1]Printers!P:P,,0),ROUND(_xlfn.XLOOKUP([1]Parameters!B203,[1]Printers!L:L,[1]Printers!Q:Q,,0)*E203/10,0)*10,_xlfn.XLOOKUP([1]Parameters!B203,[1]Printers!L:L,[1]Printers!P:P,,0)),"")</f>
        <v>20</v>
      </c>
      <c r="G203" cm="1">
        <f t="array" ref="G203">IFERROR(IF(ROW()-1&gt;COUNTA([1]!T_Printers[Printers])*COUNTA([1]!T_Resins[Resins]),"",_xlfn.IFS(ROUND(VLOOKUP(C203,[1]!T_Resins[#Data],3,FALSE)/VLOOKUP(A203,[1]!T_Printers[#Data],5,FALSE),1)&lt;=_xlfn.XLOOKUP(B203,[1]Printers!L:L,[1]Printers!O:O,1,0,),ROUND(VLOOKUP(C203,[1]!T_Resins[#Data],3,FALSE)/VLOOKUP(A203,[1]!T_Printers[#Data],5,FALSE),1),ROUND(VLOOKUP(C203,[1]!T_Resins[#Data],3,FALSE)/VLOOKUP(A203,[1]!T_Printers[#Data],5,FALSE),1)&gt;_xlfn.XLOOKUP(B203,[1]Printers!L:L,[1]Printers!O:O,1,0,),10)),"")</f>
        <v>2.2999999999999998</v>
      </c>
      <c r="H203">
        <f>IFERROR(IF(ROUND(_xlfn.XLOOKUP([1]Parameters!B203,[1]Printers!L:L,[1]Printers!Q:Q,,0)*G203/10,0)*10&lt;_xlfn.XLOOKUP([1]Parameters!B203,[1]Printers!L:L,[1]Printers!P:P,,0),ROUND(_xlfn.XLOOKUP([1]Parameters!B203,[1]Printers!L:L,[1]Printers!Q:Q,,0)*G203/10,0)*10,_xlfn.XLOOKUP([1]Parameters!B203,[1]Printers!L:L,[1]Printers!P:P,,0)),"")</f>
        <v>20</v>
      </c>
      <c r="I203" s="3" t="str" cm="1">
        <f t="array" ref="I203">IFERROR(IF(ROW()-1&gt;COUNTA([1]!T_Printers[Printers])*COUNTA([1]!T_Resins[Resins]),"",_xlfn.IFS(ROUND(VLOOKUP(C203,[1]!T_Resins[#Data],4,FALSE)/VLOOKUP(A203,[1]!T_Printers[#Data],5,FALSE),1)&lt;=_xlfn.XLOOKUP(B203,[1]Printers!L:L,[1]Printers!O:O,1,0,),ROUND(VLOOKUP(C203,[1]!T_Resins[#Data],4,FALSE)/VLOOKUP(A203,[1]!T_Printers[#Data],5,FALSE),1),ROUND(VLOOKUP(C203,[1]!T_Resins[#Data],4,FALSE)/VLOOKUP(A203,[1]!T_Printers[#Data],5,FALSE),1)&gt;_xlfn.XLOOKUP(B203,[1]Printers!L:L,[1]Printers!O:O,1,0,),"")),"")</f>
        <v/>
      </c>
      <c r="J203" t="str">
        <f>IFERROR(IF(ROUND(_xlfn.XLOOKUP([1]Parameters!B203,[1]Printers!L:L,[1]Printers!Q:Q,,0)*I203/10,0)*10&lt;_xlfn.XLOOKUP([1]Parameters!B203,[1]Printers!L:L,[1]Printers!P:P,,0),ROUND(_xlfn.XLOOKUP([1]Parameters!B203,[1]Printers!L:L,[1]Printers!Q:Q,,0)*I203/10,0)*10,_xlfn.XLOOKUP([1]Parameters!B203,[1]Printers!L:L,[1]Printers!P:P,,0)),"")</f>
        <v/>
      </c>
      <c r="K203">
        <f>IF(SUM(E203:J203)&lt;&gt;0,VLOOKUP(A203,[1]!T_Printers[#Data],10,FALSE)+VLOOKUP(C203,[1]!T_Resins[#Data],10,FALSE),"")</f>
        <v>8</v>
      </c>
      <c r="L203">
        <f>IF(SUM(E203:J203)&lt;&gt;0,VLOOKUP(A203,[1]!T_Printers[#Data],11,FALSE),"")</f>
        <v>9</v>
      </c>
      <c r="M203">
        <f>IF(SUM(E203:J203)&lt;&gt;0,VLOOKUP(C203,[1]!T_Resins[#Data],8,FALSE),"")</f>
        <v>120</v>
      </c>
      <c r="N203">
        <f>IF(_xlfn.XLOOKUP(B203,[1]Printers!$L:$L,[1]Printers!$R:$R,0,0)&gt;0,[1]Parameters!M203,IF(SUM(E203:J203)&lt;&gt;0,VLOOKUP(C203,[1]!T_Resins[#Data],9,FALSE),""))</f>
        <v>180</v>
      </c>
      <c r="O203" t="str">
        <f t="shared" si="3"/>
        <v>AnycubicPhotonM3Max</v>
      </c>
    </row>
    <row r="204" spans="1:15" x14ac:dyDescent="0.25">
      <c r="A204" t="str">
        <f t="array" ref="A204">IF(ROW()-1&gt;COUNTA([1]!T_Printers[Printers])*COUNTA([1]!T_Resins[Resins]),"",INDEX([1]!T_Printers[Printers],INT((ROW()-2)/COUNTA([1]!T_Resins[Resins])+1)))</f>
        <v>Anycubic Photon M3 Max</v>
      </c>
      <c r="B204" t="str">
        <f>_xlfn.XLOOKUP(A204,[1]!T_Printers[Printers],[1]!T_Printers[Icon link],,0)</f>
        <v>AnycubicPhotonM3Max</v>
      </c>
      <c r="C204" t="str">
        <f t="array" ref="C204">IF(ROW()-1&gt;COUNTA([1]!T_Printers[Printers])*COUNTA([1]!T_Resins[Resins]),"",INDEX([1]!T_Resins[Resins],MOD(ROW()-2,COUNTA([1]!T_Resins[Resins]))+1))</f>
        <v>Dental Yellow Clear PRO</v>
      </c>
      <c r="D204">
        <f>IF(SUM(E204:J204)&lt;&gt;0,IF(ROW()-1&gt;COUNTA([1]!T_Printers[Printers])*COUNTA([1]!T_Resins[Resins]),"",2),"")</f>
        <v>2</v>
      </c>
      <c r="E204" cm="1">
        <f t="array" ref="E204">IFERROR(IF(ROW()-1&gt;COUNTA([1]!T_Printers[Printers])*COUNTA([1]!T_Resins[Resins]),"",_xlfn.IFS(ROUND(VLOOKUP(C204,[1]!T_Resins[#Data],2,FALSE)/VLOOKUP(A204,[1]!T_Printers[#Data],5,FALSE),1)&lt;=_xlfn.XLOOKUP(B204,[1]Printers!L:L,[1]Printers!O:O,1,0,),ROUND(VLOOKUP(C204,[1]!T_Resins[#Data],2,FALSE)/VLOOKUP(A204,[1]!T_Printers[#Data],5,FALSE),1),ROUND(VLOOKUP(C204,[1]!T_Resins[#Data],2,FALSE)/VLOOKUP(A204,[1]!T_Printers[#Data],5,FALSE),1)&gt;_xlfn.XLOOKUP(B204,[1]Printers!L:L,[1]Printers!O:O,1,0,),10)),"Используйте слой 100 мкм")</f>
        <v>4.5</v>
      </c>
      <c r="F204">
        <f>IFERROR(IF(ROUND(_xlfn.XLOOKUP([1]Parameters!B204,[1]Printers!L:L,[1]Printers!Q:Q,,0)*E204/10,0)*10&lt;_xlfn.XLOOKUP([1]Parameters!B204,[1]Printers!L:L,[1]Printers!P:P,,0),ROUND(_xlfn.XLOOKUP([1]Parameters!B204,[1]Printers!L:L,[1]Printers!Q:Q,,0)*E204/10,0)*10,_xlfn.XLOOKUP([1]Parameters!B204,[1]Printers!L:L,[1]Printers!P:P,,0)),"")</f>
        <v>40</v>
      </c>
      <c r="G204" cm="1">
        <f t="array" ref="G204">IFERROR(IF(ROW()-1&gt;COUNTA([1]!T_Printers[Printers])*COUNTA([1]!T_Resins[Resins]),"",_xlfn.IFS(ROUND(VLOOKUP(C204,[1]!T_Resins[#Data],3,FALSE)/VLOOKUP(A204,[1]!T_Printers[#Data],5,FALSE),1)&lt;=_xlfn.XLOOKUP(B204,[1]Printers!L:L,[1]Printers!O:O,1,0,),ROUND(VLOOKUP(C204,[1]!T_Resins[#Data],3,FALSE)/VLOOKUP(A204,[1]!T_Printers[#Data],5,FALSE),1),ROUND(VLOOKUP(C204,[1]!T_Resins[#Data],3,FALSE)/VLOOKUP(A204,[1]!T_Printers[#Data],5,FALSE),1)&gt;_xlfn.XLOOKUP(B204,[1]Printers!L:L,[1]Printers!O:O,1,0,),10)),"")</f>
        <v>5.8</v>
      </c>
      <c r="H204">
        <f>IFERROR(IF(ROUND(_xlfn.XLOOKUP([1]Parameters!B204,[1]Printers!L:L,[1]Printers!Q:Q,,0)*G204/10,0)*10&lt;_xlfn.XLOOKUP([1]Parameters!B204,[1]Printers!L:L,[1]Printers!P:P,,0),ROUND(_xlfn.XLOOKUP([1]Parameters!B204,[1]Printers!L:L,[1]Printers!Q:Q,,0)*G204/10,0)*10,_xlfn.XLOOKUP([1]Parameters!B204,[1]Printers!L:L,[1]Printers!P:P,,0)),"")</f>
        <v>50</v>
      </c>
      <c r="I204" s="3" t="str" cm="1">
        <f t="array" ref="I204">IFERROR(IF(ROW()-1&gt;COUNTA([1]!T_Printers[Printers])*COUNTA([1]!T_Resins[Resins]),"",_xlfn.IFS(ROUND(VLOOKUP(C204,[1]!T_Resins[#Data],4,FALSE)/VLOOKUP(A204,[1]!T_Printers[#Data],5,FALSE),1)&lt;=_xlfn.XLOOKUP(B204,[1]Printers!L:L,[1]Printers!O:O,1,0,),ROUND(VLOOKUP(C204,[1]!T_Resins[#Data],4,FALSE)/VLOOKUP(A204,[1]!T_Printers[#Data],5,FALSE),1),ROUND(VLOOKUP(C204,[1]!T_Resins[#Data],4,FALSE)/VLOOKUP(A204,[1]!T_Printers[#Data],5,FALSE),1)&gt;_xlfn.XLOOKUP(B204,[1]Printers!L:L,[1]Printers!O:O,1,0,),"")),"")</f>
        <v/>
      </c>
      <c r="J204" t="str">
        <f>IFERROR(IF(ROUND(_xlfn.XLOOKUP([1]Parameters!B204,[1]Printers!L:L,[1]Printers!Q:Q,,0)*I204/10,0)*10&lt;_xlfn.XLOOKUP([1]Parameters!B204,[1]Printers!L:L,[1]Printers!P:P,,0),ROUND(_xlfn.XLOOKUP([1]Parameters!B204,[1]Printers!L:L,[1]Printers!Q:Q,,0)*I204/10,0)*10,_xlfn.XLOOKUP([1]Parameters!B204,[1]Printers!L:L,[1]Printers!P:P,,0)),"")</f>
        <v/>
      </c>
      <c r="K204">
        <f>IF(SUM(E204:J204)&lt;&gt;0,VLOOKUP(A204,[1]!T_Printers[#Data],10,FALSE)+VLOOKUP(C204,[1]!T_Resins[#Data],10,FALSE),"")</f>
        <v>8</v>
      </c>
      <c r="L204">
        <f>IF(SUM(E204:J204)&lt;&gt;0,VLOOKUP(A204,[1]!T_Printers[#Data],11,FALSE),"")</f>
        <v>9</v>
      </c>
      <c r="M204">
        <f>IF(SUM(E204:J204)&lt;&gt;0,VLOOKUP(C204,[1]!T_Resins[#Data],8,FALSE),"")</f>
        <v>120</v>
      </c>
      <c r="N204">
        <f>IF(_xlfn.XLOOKUP(B204,[1]Printers!$L:$L,[1]Printers!$R:$R,0,0)&gt;0,[1]Parameters!M204,IF(SUM(E204:J204)&lt;&gt;0,VLOOKUP(C204,[1]!T_Resins[#Data],9,FALSE),""))</f>
        <v>180</v>
      </c>
      <c r="O204" t="str">
        <f t="shared" si="3"/>
        <v>AnycubicPhotonM3Max</v>
      </c>
    </row>
    <row r="205" spans="1:15" x14ac:dyDescent="0.25">
      <c r="A205" t="str">
        <f t="array" ref="A205">IF(ROW()-1&gt;COUNTA([1]!T_Printers[Printers])*COUNTA([1]!T_Resins[Resins]),"",INDEX([1]!T_Printers[Printers],INT((ROW()-2)/COUNTA([1]!T_Resins[Resins])+1)))</f>
        <v>Anycubic Photon M3 Max</v>
      </c>
      <c r="B205" t="str">
        <f>_xlfn.XLOOKUP(A205,[1]!T_Printers[Printers],[1]!T_Printers[Icon link],,0)</f>
        <v>AnycubicPhotonM3Max</v>
      </c>
      <c r="C205" t="str">
        <f t="array" ref="C205">IF(ROW()-1&gt;COUNTA([1]!T_Printers[Printers])*COUNTA([1]!T_Resins[Resins]),"",INDEX([1]!T_Resins[Resins],MOD(ROW()-2,COUNTA([1]!T_Resins[Resins]))+1))</f>
        <v>Industrial ABS Black</v>
      </c>
      <c r="D205">
        <f>IF(SUM(E205:J205)&lt;&gt;0,IF(ROW()-1&gt;COUNTA([1]!T_Printers[Printers])*COUNTA([1]!T_Resins[Resins]),"",2),"")</f>
        <v>2</v>
      </c>
      <c r="E205" cm="1">
        <f t="array" ref="E205">IFERROR(IF(ROW()-1&gt;COUNTA([1]!T_Printers[Printers])*COUNTA([1]!T_Resins[Resins]),"",_xlfn.IFS(ROUND(VLOOKUP(C205,[1]!T_Resins[#Data],2,FALSE)/VLOOKUP(A205,[1]!T_Printers[#Data],5,FALSE),1)&lt;=_xlfn.XLOOKUP(B205,[1]Printers!L:L,[1]Printers!O:O,1,0,),ROUND(VLOOKUP(C205,[1]!T_Resins[#Data],2,FALSE)/VLOOKUP(A205,[1]!T_Printers[#Data],5,FALSE),1),ROUND(VLOOKUP(C205,[1]!T_Resins[#Data],2,FALSE)/VLOOKUP(A205,[1]!T_Printers[#Data],5,FALSE),1)&gt;_xlfn.XLOOKUP(B205,[1]Printers!L:L,[1]Printers!O:O,1,0,),10)),"Используйте слой 100 мкм")</f>
        <v>3.6</v>
      </c>
      <c r="F205">
        <f>IFERROR(IF(ROUND(_xlfn.XLOOKUP([1]Parameters!B205,[1]Printers!L:L,[1]Printers!Q:Q,,0)*E205/10,0)*10&lt;_xlfn.XLOOKUP([1]Parameters!B205,[1]Printers!L:L,[1]Printers!P:P,,0),ROUND(_xlfn.XLOOKUP([1]Parameters!B205,[1]Printers!L:L,[1]Printers!Q:Q,,0)*E205/10,0)*10,_xlfn.XLOOKUP([1]Parameters!B205,[1]Printers!L:L,[1]Printers!P:P,,0)),"")</f>
        <v>30</v>
      </c>
      <c r="G205" cm="1">
        <f t="array" ref="G205">IFERROR(IF(ROW()-1&gt;COUNTA([1]!T_Printers[Printers])*COUNTA([1]!T_Resins[Resins]),"",_xlfn.IFS(ROUND(VLOOKUP(C205,[1]!T_Resins[#Data],3,FALSE)/VLOOKUP(A205,[1]!T_Printers[#Data],5,FALSE),1)&lt;=_xlfn.XLOOKUP(B205,[1]Printers!L:L,[1]Printers!O:O,1,0,),ROUND(VLOOKUP(C205,[1]!T_Resins[#Data],3,FALSE)/VLOOKUP(A205,[1]!T_Printers[#Data],5,FALSE),1),ROUND(VLOOKUP(C205,[1]!T_Resins[#Data],3,FALSE)/VLOOKUP(A205,[1]!T_Printers[#Data],5,FALSE),1)&gt;_xlfn.XLOOKUP(B205,[1]Printers!L:L,[1]Printers!O:O,1,0,),10)),"")</f>
        <v>4.5999999999999996</v>
      </c>
      <c r="H205">
        <f>IFERROR(IF(ROUND(_xlfn.XLOOKUP([1]Parameters!B205,[1]Printers!L:L,[1]Printers!Q:Q,,0)*G205/10,0)*10&lt;_xlfn.XLOOKUP([1]Parameters!B205,[1]Printers!L:L,[1]Printers!P:P,,0),ROUND(_xlfn.XLOOKUP([1]Parameters!B205,[1]Printers!L:L,[1]Printers!Q:Q,,0)*G205/10,0)*10,_xlfn.XLOOKUP([1]Parameters!B205,[1]Printers!L:L,[1]Printers!P:P,,0)),"")</f>
        <v>40</v>
      </c>
      <c r="I205" s="3" t="str" cm="1">
        <f t="array" ref="I205">IFERROR(IF(ROW()-1&gt;COUNTA([1]!T_Printers[Printers])*COUNTA([1]!T_Resins[Resins]),"",_xlfn.IFS(ROUND(VLOOKUP(C205,[1]!T_Resins[#Data],4,FALSE)/VLOOKUP(A205,[1]!T_Printers[#Data],5,FALSE),1)&lt;=_xlfn.XLOOKUP(B205,[1]Printers!L:L,[1]Printers!O:O,1,0,),ROUND(VLOOKUP(C205,[1]!T_Resins[#Data],4,FALSE)/VLOOKUP(A205,[1]!T_Printers[#Data],5,FALSE),1),ROUND(VLOOKUP(C205,[1]!T_Resins[#Data],4,FALSE)/VLOOKUP(A205,[1]!T_Printers[#Data],5,FALSE),1)&gt;_xlfn.XLOOKUP(B205,[1]Printers!L:L,[1]Printers!O:O,1,0,),"")),"")</f>
        <v/>
      </c>
      <c r="J205" t="str">
        <f>IFERROR(IF(ROUND(_xlfn.XLOOKUP([1]Parameters!B205,[1]Printers!L:L,[1]Printers!Q:Q,,0)*I205/10,0)*10&lt;_xlfn.XLOOKUP([1]Parameters!B205,[1]Printers!L:L,[1]Printers!P:P,,0),ROUND(_xlfn.XLOOKUP([1]Parameters!B205,[1]Printers!L:L,[1]Printers!Q:Q,,0)*I205/10,0)*10,_xlfn.XLOOKUP([1]Parameters!B205,[1]Printers!L:L,[1]Printers!P:P,,0)),"")</f>
        <v/>
      </c>
      <c r="K205">
        <f>IF(SUM(E205:J205)&lt;&gt;0,VLOOKUP(A205,[1]!T_Printers[#Data],10,FALSE)+VLOOKUP(C205,[1]!T_Resins[#Data],10,FALSE),"")</f>
        <v>8</v>
      </c>
      <c r="L205">
        <f>IF(SUM(E205:J205)&lt;&gt;0,VLOOKUP(A205,[1]!T_Printers[#Data],11,FALSE),"")</f>
        <v>9</v>
      </c>
      <c r="M205">
        <f>IF(SUM(E205:J205)&lt;&gt;0,VLOOKUP(C205,[1]!T_Resins[#Data],8,FALSE),"")</f>
        <v>60</v>
      </c>
      <c r="N205">
        <f>IF(_xlfn.XLOOKUP(B205,[1]Printers!$L:$L,[1]Printers!$R:$R,0,0)&gt;0,[1]Parameters!M205,IF(SUM(E205:J205)&lt;&gt;0,VLOOKUP(C205,[1]!T_Resins[#Data],9,FALSE),""))</f>
        <v>60</v>
      </c>
      <c r="O205" t="str">
        <f t="shared" si="3"/>
        <v>AnycubicPhotonM3Max</v>
      </c>
    </row>
    <row r="206" spans="1:15" x14ac:dyDescent="0.25">
      <c r="A206" t="str">
        <f t="array" ref="A206">IF(ROW()-1&gt;COUNTA([1]!T_Printers[Printers])*COUNTA([1]!T_Resins[Resins]),"",INDEX([1]!T_Printers[Printers],INT((ROW()-2)/COUNTA([1]!T_Resins[Resins])+1)))</f>
        <v>Anycubic Photon M3 Max</v>
      </c>
      <c r="B206" t="str">
        <f>_xlfn.XLOOKUP(A206,[1]!T_Printers[Printers],[1]!T_Printers[Icon link],,0)</f>
        <v>AnycubicPhotonM3Max</v>
      </c>
      <c r="C206" t="str">
        <f t="array" ref="C206">IF(ROW()-1&gt;COUNTA([1]!T_Printers[Printers])*COUNTA([1]!T_Resins[Resins]),"",INDEX([1]!T_Resins[Resins],MOD(ROW()-2,COUNTA([1]!T_Resins[Resins]))+1))</f>
        <v>Industrial ABS-Like Grey</v>
      </c>
      <c r="D206">
        <f>IF(SUM(E206:J206)&lt;&gt;0,IF(ROW()-1&gt;COUNTA([1]!T_Printers[Printers])*COUNTA([1]!T_Resins[Resins]),"",2),"")</f>
        <v>2</v>
      </c>
      <c r="E206" cm="1">
        <f t="array" ref="E206">IFERROR(IF(ROW()-1&gt;COUNTA([1]!T_Printers[Printers])*COUNTA([1]!T_Resins[Resins]),"",_xlfn.IFS(ROUND(VLOOKUP(C206,[1]!T_Resins[#Data],2,FALSE)/VLOOKUP(A206,[1]!T_Printers[#Data],5,FALSE),1)&lt;=_xlfn.XLOOKUP(B206,[1]Printers!L:L,[1]Printers!O:O,1,0,),ROUND(VLOOKUP(C206,[1]!T_Resins[#Data],2,FALSE)/VLOOKUP(A206,[1]!T_Printers[#Data],5,FALSE),1),ROUND(VLOOKUP(C206,[1]!T_Resins[#Data],2,FALSE)/VLOOKUP(A206,[1]!T_Printers[#Data],5,FALSE),1)&gt;_xlfn.XLOOKUP(B206,[1]Printers!L:L,[1]Printers!O:O,1,0,),10)),"Используйте слой 100 мкм")</f>
        <v>3.5</v>
      </c>
      <c r="F206">
        <f>IFERROR(IF(ROUND(_xlfn.XLOOKUP([1]Parameters!B206,[1]Printers!L:L,[1]Printers!Q:Q,,0)*E206/10,0)*10&lt;_xlfn.XLOOKUP([1]Parameters!B206,[1]Printers!L:L,[1]Printers!P:P,,0),ROUND(_xlfn.XLOOKUP([1]Parameters!B206,[1]Printers!L:L,[1]Printers!Q:Q,,0)*E206/10,0)*10,_xlfn.XLOOKUP([1]Parameters!B206,[1]Printers!L:L,[1]Printers!P:P,,0)),"")</f>
        <v>30</v>
      </c>
      <c r="G206" cm="1">
        <f t="array" ref="G206">IFERROR(IF(ROW()-1&gt;COUNTA([1]!T_Printers[Printers])*COUNTA([1]!T_Resins[Resins]),"",_xlfn.IFS(ROUND(VLOOKUP(C206,[1]!T_Resins[#Data],3,FALSE)/VLOOKUP(A206,[1]!T_Printers[#Data],5,FALSE),1)&lt;=_xlfn.XLOOKUP(B206,[1]Printers!L:L,[1]Printers!O:O,1,0,),ROUND(VLOOKUP(C206,[1]!T_Resins[#Data],3,FALSE)/VLOOKUP(A206,[1]!T_Printers[#Data],5,FALSE),1),ROUND(VLOOKUP(C206,[1]!T_Resins[#Data],3,FALSE)/VLOOKUP(A206,[1]!T_Printers[#Data],5,FALSE),1)&gt;_xlfn.XLOOKUP(B206,[1]Printers!L:L,[1]Printers!O:O,1,0,),10)),"")</f>
        <v>4.5999999999999996</v>
      </c>
      <c r="H206">
        <f>IFERROR(IF(ROUND(_xlfn.XLOOKUP([1]Parameters!B206,[1]Printers!L:L,[1]Printers!Q:Q,,0)*G206/10,0)*10&lt;_xlfn.XLOOKUP([1]Parameters!B206,[1]Printers!L:L,[1]Printers!P:P,,0),ROUND(_xlfn.XLOOKUP([1]Parameters!B206,[1]Printers!L:L,[1]Printers!Q:Q,,0)*G206/10,0)*10,_xlfn.XLOOKUP([1]Parameters!B206,[1]Printers!L:L,[1]Printers!P:P,,0)),"")</f>
        <v>40</v>
      </c>
      <c r="I206" s="3" t="str" cm="1">
        <f t="array" ref="I206">IFERROR(IF(ROW()-1&gt;COUNTA([1]!T_Printers[Printers])*COUNTA([1]!T_Resins[Resins]),"",_xlfn.IFS(ROUND(VLOOKUP(C206,[1]!T_Resins[#Data],4,FALSE)/VLOOKUP(A206,[1]!T_Printers[#Data],5,FALSE),1)&lt;=_xlfn.XLOOKUP(B206,[1]Printers!L:L,[1]Printers!O:O,1,0,),ROUND(VLOOKUP(C206,[1]!T_Resins[#Data],4,FALSE)/VLOOKUP(A206,[1]!T_Printers[#Data],5,FALSE),1),ROUND(VLOOKUP(C206,[1]!T_Resins[#Data],4,FALSE)/VLOOKUP(A206,[1]!T_Printers[#Data],5,FALSE),1)&gt;_xlfn.XLOOKUP(B206,[1]Printers!L:L,[1]Printers!O:O,1,0,),"")),"")</f>
        <v/>
      </c>
      <c r="J206" t="str">
        <f>IFERROR(IF(ROUND(_xlfn.XLOOKUP([1]Parameters!B206,[1]Printers!L:L,[1]Printers!Q:Q,,0)*I206/10,0)*10&lt;_xlfn.XLOOKUP([1]Parameters!B206,[1]Printers!L:L,[1]Printers!P:P,,0),ROUND(_xlfn.XLOOKUP([1]Parameters!B206,[1]Printers!L:L,[1]Printers!Q:Q,,0)*I206/10,0)*10,_xlfn.XLOOKUP([1]Parameters!B206,[1]Printers!L:L,[1]Printers!P:P,,0)),"")</f>
        <v/>
      </c>
      <c r="K206">
        <f>IF(SUM(E206:J206)&lt;&gt;0,VLOOKUP(A206,[1]!T_Printers[#Data],10,FALSE)+VLOOKUP(C206,[1]!T_Resins[#Data],10,FALSE),"")</f>
        <v>8</v>
      </c>
      <c r="L206">
        <f>IF(SUM(E206:J206)&lt;&gt;0,VLOOKUP(A206,[1]!T_Printers[#Data],11,FALSE),"")</f>
        <v>9</v>
      </c>
      <c r="M206">
        <f>IF(SUM(E206:J206)&lt;&gt;0,VLOOKUP(C206,[1]!T_Resins[#Data],8,FALSE),"")</f>
        <v>120</v>
      </c>
      <c r="N206">
        <f>IF(_xlfn.XLOOKUP(B206,[1]Printers!$L:$L,[1]Printers!$R:$R,0,0)&gt;0,[1]Parameters!M206,IF(SUM(E206:J206)&lt;&gt;0,VLOOKUP(C206,[1]!T_Resins[#Data],9,FALSE),""))</f>
        <v>180</v>
      </c>
      <c r="O206" t="str">
        <f t="shared" si="3"/>
        <v>AnycubicPhotonM3Max</v>
      </c>
    </row>
    <row r="207" spans="1:15" x14ac:dyDescent="0.25">
      <c r="A207" t="str">
        <f t="array" ref="A207">IF(ROW()-1&gt;COUNTA([1]!T_Printers[Printers])*COUNTA([1]!T_Resins[Resins]),"",INDEX([1]!T_Printers[Printers],INT((ROW()-2)/COUNTA([1]!T_Resins[Resins])+1)))</f>
        <v>Anycubic Photon M3 Max</v>
      </c>
      <c r="B207" t="str">
        <f>_xlfn.XLOOKUP(A207,[1]!T_Printers[Printers],[1]!T_Printers[Icon link],,0)</f>
        <v>AnycubicPhotonM3Max</v>
      </c>
      <c r="C207" t="str">
        <f t="array" ref="C207">IF(ROW()-1&gt;COUNTA([1]!T_Printers[Printers])*COUNTA([1]!T_Resins[Resins]),"",INDEX([1]!T_Resins[Resins],MOD(ROW()-2,COUNTA([1]!T_Resins[Resins]))+1))</f>
        <v>Industrial Flex Natural Clear</v>
      </c>
      <c r="D207">
        <f>IF(SUM(E207:J207)&lt;&gt;0,IF(ROW()-1&gt;COUNTA([1]!T_Printers[Printers])*COUNTA([1]!T_Resins[Resins]),"",2),"")</f>
        <v>2</v>
      </c>
      <c r="E207" cm="1">
        <f t="array" ref="E207">IFERROR(IF(ROW()-1&gt;COUNTA([1]!T_Printers[Printers])*COUNTA([1]!T_Resins[Resins]),"",_xlfn.IFS(ROUND(VLOOKUP(C207,[1]!T_Resins[#Data],2,FALSE)/VLOOKUP(A207,[1]!T_Printers[#Data],5,FALSE),1)&lt;=_xlfn.XLOOKUP(B207,[1]Printers!L:L,[1]Printers!O:O,1,0,),ROUND(VLOOKUP(C207,[1]!T_Resins[#Data],2,FALSE)/VLOOKUP(A207,[1]!T_Printers[#Data],5,FALSE),1),ROUND(VLOOKUP(C207,[1]!T_Resins[#Data],2,FALSE)/VLOOKUP(A207,[1]!T_Printers[#Data],5,FALSE),1)&gt;_xlfn.XLOOKUP(B207,[1]Printers!L:L,[1]Printers!O:O,1,0,),10)),"Используйте слой 100 мкм")</f>
        <v>1.3</v>
      </c>
      <c r="F207">
        <f>IFERROR(IF(ROUND(_xlfn.XLOOKUP([1]Parameters!B207,[1]Printers!L:L,[1]Printers!Q:Q,,0)*E207/10,0)*10&lt;_xlfn.XLOOKUP([1]Parameters!B207,[1]Printers!L:L,[1]Printers!P:P,,0),ROUND(_xlfn.XLOOKUP([1]Parameters!B207,[1]Printers!L:L,[1]Printers!Q:Q,,0)*E207/10,0)*10,_xlfn.XLOOKUP([1]Parameters!B207,[1]Printers!L:L,[1]Printers!P:P,,0)),"")</f>
        <v>10</v>
      </c>
      <c r="G207" cm="1">
        <f t="array" ref="G207">IFERROR(IF(ROW()-1&gt;COUNTA([1]!T_Printers[Printers])*COUNTA([1]!T_Resins[Resins]),"",_xlfn.IFS(ROUND(VLOOKUP(C207,[1]!T_Resins[#Data],3,FALSE)/VLOOKUP(A207,[1]!T_Printers[#Data],5,FALSE),1)&lt;=_xlfn.XLOOKUP(B207,[1]Printers!L:L,[1]Printers!O:O,1,0,),ROUND(VLOOKUP(C207,[1]!T_Resins[#Data],3,FALSE)/VLOOKUP(A207,[1]!T_Printers[#Data],5,FALSE),1),ROUND(VLOOKUP(C207,[1]!T_Resins[#Data],3,FALSE)/VLOOKUP(A207,[1]!T_Printers[#Data],5,FALSE),1)&gt;_xlfn.XLOOKUP(B207,[1]Printers!L:L,[1]Printers!O:O,1,0,),10)),"")</f>
        <v>1.7</v>
      </c>
      <c r="H207">
        <f>IFERROR(IF(ROUND(_xlfn.XLOOKUP([1]Parameters!B207,[1]Printers!L:L,[1]Printers!Q:Q,,0)*G207/10,0)*10&lt;_xlfn.XLOOKUP([1]Parameters!B207,[1]Printers!L:L,[1]Printers!P:P,,0),ROUND(_xlfn.XLOOKUP([1]Parameters!B207,[1]Printers!L:L,[1]Printers!Q:Q,,0)*G207/10,0)*10,_xlfn.XLOOKUP([1]Parameters!B207,[1]Printers!L:L,[1]Printers!P:P,,0)),"")</f>
        <v>20</v>
      </c>
      <c r="I207" s="3" t="str" cm="1">
        <f t="array" ref="I207">IFERROR(IF(ROW()-1&gt;COUNTA([1]!T_Printers[Printers])*COUNTA([1]!T_Resins[Resins]),"",_xlfn.IFS(ROUND(VLOOKUP(C207,[1]!T_Resins[#Data],4,FALSE)/VLOOKUP(A207,[1]!T_Printers[#Data],5,FALSE),1)&lt;=_xlfn.XLOOKUP(B207,[1]Printers!L:L,[1]Printers!O:O,1,0,),ROUND(VLOOKUP(C207,[1]!T_Resins[#Data],4,FALSE)/VLOOKUP(A207,[1]!T_Printers[#Data],5,FALSE),1),ROUND(VLOOKUP(C207,[1]!T_Resins[#Data],4,FALSE)/VLOOKUP(A207,[1]!T_Printers[#Data],5,FALSE),1)&gt;_xlfn.XLOOKUP(B207,[1]Printers!L:L,[1]Printers!O:O,1,0,),"")),"")</f>
        <v/>
      </c>
      <c r="J207" t="str">
        <f>IFERROR(IF(ROUND(_xlfn.XLOOKUP([1]Parameters!B207,[1]Printers!L:L,[1]Printers!Q:Q,,0)*I207/10,0)*10&lt;_xlfn.XLOOKUP([1]Parameters!B207,[1]Printers!L:L,[1]Printers!P:P,,0),ROUND(_xlfn.XLOOKUP([1]Parameters!B207,[1]Printers!L:L,[1]Printers!Q:Q,,0)*I207/10,0)*10,_xlfn.XLOOKUP([1]Parameters!B207,[1]Printers!L:L,[1]Printers!P:P,,0)),"")</f>
        <v/>
      </c>
      <c r="K207">
        <f>IF(SUM(E207:J207)&lt;&gt;0,VLOOKUP(A207,[1]!T_Printers[#Data],10,FALSE)+VLOOKUP(C207,[1]!T_Resins[#Data],10,FALSE),"")</f>
        <v>8</v>
      </c>
      <c r="L207">
        <f>IF(SUM(E207:J207)&lt;&gt;0,VLOOKUP(A207,[1]!T_Printers[#Data],11,FALSE),"")</f>
        <v>9</v>
      </c>
      <c r="M207">
        <f>IF(SUM(E207:J207)&lt;&gt;0,VLOOKUP(C207,[1]!T_Resins[#Data],8,FALSE),"")</f>
        <v>60</v>
      </c>
      <c r="N207">
        <f>IF(_xlfn.XLOOKUP(B207,[1]Printers!$L:$L,[1]Printers!$R:$R,0,0)&gt;0,[1]Parameters!M207,IF(SUM(E207:J207)&lt;&gt;0,VLOOKUP(C207,[1]!T_Resins[#Data],9,FALSE),""))</f>
        <v>60</v>
      </c>
      <c r="O207" t="str">
        <f t="shared" si="3"/>
        <v>AnycubicPhotonM3Max</v>
      </c>
    </row>
    <row r="208" spans="1:15" x14ac:dyDescent="0.25">
      <c r="A208" t="str">
        <f t="array" ref="A208">IF(ROW()-1&gt;COUNTA([1]!T_Printers[Printers])*COUNTA([1]!T_Resins[Resins]),"",INDEX([1]!T_Printers[Printers],INT((ROW()-2)/COUNTA([1]!T_Resins[Resins])+1)))</f>
        <v>Anycubic Photon M3 Max</v>
      </c>
      <c r="B208" t="str">
        <f>_xlfn.XLOOKUP(A208,[1]!T_Printers[Printers],[1]!T_Printers[Icon link],,0)</f>
        <v>AnycubicPhotonM3Max</v>
      </c>
      <c r="C208" t="str">
        <f t="array" ref="C208">IF(ROW()-1&gt;COUNTA([1]!T_Printers[Printers])*COUNTA([1]!T_Resins[Resins]),"",INDEX([1]!T_Resins[Resins],MOD(ROW()-2,COUNTA([1]!T_Resins[Resins]))+1))</f>
        <v>Industrial Nylon Like</v>
      </c>
      <c r="D208">
        <f>IF(SUM(E208:J208)&lt;&gt;0,IF(ROW()-1&gt;COUNTA([1]!T_Printers[Printers])*COUNTA([1]!T_Resins[Resins]),"",2),"")</f>
        <v>2</v>
      </c>
      <c r="E208" cm="1">
        <f t="array" ref="E208">IFERROR(IF(ROW()-1&gt;COUNTA([1]!T_Printers[Printers])*COUNTA([1]!T_Resins[Resins]),"",_xlfn.IFS(ROUND(VLOOKUP(C208,[1]!T_Resins[#Data],2,FALSE)/VLOOKUP(A208,[1]!T_Printers[#Data],5,FALSE),1)&lt;=_xlfn.XLOOKUP(B208,[1]Printers!L:L,[1]Printers!O:O,1,0,),ROUND(VLOOKUP(C208,[1]!T_Resins[#Data],2,FALSE)/VLOOKUP(A208,[1]!T_Printers[#Data],5,FALSE),1),ROUND(VLOOKUP(C208,[1]!T_Resins[#Data],2,FALSE)/VLOOKUP(A208,[1]!T_Printers[#Data],5,FALSE),1)&gt;_xlfn.XLOOKUP(B208,[1]Printers!L:L,[1]Printers!O:O,1,0,),10)),"Используйте слой 100 мкм")</f>
        <v>1</v>
      </c>
      <c r="F208">
        <f>IFERROR(IF(ROUND(_xlfn.XLOOKUP([1]Parameters!B208,[1]Printers!L:L,[1]Printers!Q:Q,,0)*E208/10,0)*10&lt;_xlfn.XLOOKUP([1]Parameters!B208,[1]Printers!L:L,[1]Printers!P:P,,0),ROUND(_xlfn.XLOOKUP([1]Parameters!B208,[1]Printers!L:L,[1]Printers!Q:Q,,0)*E208/10,0)*10,_xlfn.XLOOKUP([1]Parameters!B208,[1]Printers!L:L,[1]Printers!P:P,,0)),"")</f>
        <v>10</v>
      </c>
      <c r="G208" cm="1">
        <f t="array" ref="G208">IFERROR(IF(ROW()-1&gt;COUNTA([1]!T_Printers[Printers])*COUNTA([1]!T_Resins[Resins]),"",_xlfn.IFS(ROUND(VLOOKUP(C208,[1]!T_Resins[#Data],3,FALSE)/VLOOKUP(A208,[1]!T_Printers[#Data],5,FALSE),1)&lt;=_xlfn.XLOOKUP(B208,[1]Printers!L:L,[1]Printers!O:O,1,0,),ROUND(VLOOKUP(C208,[1]!T_Resins[#Data],3,FALSE)/VLOOKUP(A208,[1]!T_Printers[#Data],5,FALSE),1),ROUND(VLOOKUP(C208,[1]!T_Resins[#Data],3,FALSE)/VLOOKUP(A208,[1]!T_Printers[#Data],5,FALSE),1)&gt;_xlfn.XLOOKUP(B208,[1]Printers!L:L,[1]Printers!O:O,1,0,),10)),"")</f>
        <v>1.3</v>
      </c>
      <c r="H208">
        <f>IFERROR(IF(ROUND(_xlfn.XLOOKUP([1]Parameters!B208,[1]Printers!L:L,[1]Printers!Q:Q,,0)*G208/10,0)*10&lt;_xlfn.XLOOKUP([1]Parameters!B208,[1]Printers!L:L,[1]Printers!P:P,,0),ROUND(_xlfn.XLOOKUP([1]Parameters!B208,[1]Printers!L:L,[1]Printers!Q:Q,,0)*G208/10,0)*10,_xlfn.XLOOKUP([1]Parameters!B208,[1]Printers!L:L,[1]Printers!P:P,,0)),"")</f>
        <v>10</v>
      </c>
      <c r="I208" s="3" t="str" cm="1">
        <f t="array" ref="I208">IFERROR(IF(ROW()-1&gt;COUNTA([1]!T_Printers[Printers])*COUNTA([1]!T_Resins[Resins]),"",_xlfn.IFS(ROUND(VLOOKUP(C208,[1]!T_Resins[#Data],4,FALSE)/VLOOKUP(A208,[1]!T_Printers[#Data],5,FALSE),1)&lt;=_xlfn.XLOOKUP(B208,[1]Printers!L:L,[1]Printers!O:O,1,0,),ROUND(VLOOKUP(C208,[1]!T_Resins[#Data],4,FALSE)/VLOOKUP(A208,[1]!T_Printers[#Data],5,FALSE),1),ROUND(VLOOKUP(C208,[1]!T_Resins[#Data],4,FALSE)/VLOOKUP(A208,[1]!T_Printers[#Data],5,FALSE),1)&gt;_xlfn.XLOOKUP(B208,[1]Printers!L:L,[1]Printers!O:O,1,0,),"")),"")</f>
        <v/>
      </c>
      <c r="J208" t="str">
        <f>IFERROR(IF(ROUND(_xlfn.XLOOKUP([1]Parameters!B208,[1]Printers!L:L,[1]Printers!Q:Q,,0)*I208/10,0)*10&lt;_xlfn.XLOOKUP([1]Parameters!B208,[1]Printers!L:L,[1]Printers!P:P,,0),ROUND(_xlfn.XLOOKUP([1]Parameters!B208,[1]Printers!L:L,[1]Printers!Q:Q,,0)*I208/10,0)*10,_xlfn.XLOOKUP([1]Parameters!B208,[1]Printers!L:L,[1]Printers!P:P,,0)),"")</f>
        <v/>
      </c>
      <c r="K208">
        <f>IF(SUM(E208:J208)&lt;&gt;0,VLOOKUP(A208,[1]!T_Printers[#Data],10,FALSE)+VLOOKUP(C208,[1]!T_Resins[#Data],10,FALSE),"")</f>
        <v>8</v>
      </c>
      <c r="L208">
        <f>IF(SUM(E208:J208)&lt;&gt;0,VLOOKUP(A208,[1]!T_Printers[#Data],11,FALSE),"")</f>
        <v>9</v>
      </c>
      <c r="M208">
        <f>IF(SUM(E208:J208)&lt;&gt;0,VLOOKUP(C208,[1]!T_Resins[#Data],8,FALSE),"")</f>
        <v>60</v>
      </c>
      <c r="N208">
        <f>IF(_xlfn.XLOOKUP(B208,[1]Printers!$L:$L,[1]Printers!$R:$R,0,0)&gt;0,[1]Parameters!M208,IF(SUM(E208:J208)&lt;&gt;0,VLOOKUP(C208,[1]!T_Resins[#Data],9,FALSE),""))</f>
        <v>60</v>
      </c>
      <c r="O208" t="str">
        <f t="shared" si="3"/>
        <v>AnycubicPhotonM3Max</v>
      </c>
    </row>
    <row r="209" spans="1:15" x14ac:dyDescent="0.25">
      <c r="A209" t="str">
        <f t="array" ref="A209">IF(ROW()-1&gt;COUNTA([1]!T_Printers[Printers])*COUNTA([1]!T_Resins[Resins]),"",INDEX([1]!T_Printers[Printers],INT((ROW()-2)/COUNTA([1]!T_Resins[Resins])+1)))</f>
        <v>Anycubic Photon M3 Max</v>
      </c>
      <c r="B209" t="str">
        <f>_xlfn.XLOOKUP(A209,[1]!T_Printers[Printers],[1]!T_Printers[Icon link],,0)</f>
        <v>AnycubicPhotonM3Max</v>
      </c>
      <c r="C209" t="str">
        <f t="array" ref="C209">IF(ROW()-1&gt;COUNTA([1]!T_Printers[Printers])*COUNTA([1]!T_Resins[Resins]),"",INDEX([1]!T_Resins[Resins],MOD(ROW()-2,COUNTA([1]!T_Resins[Resins]))+1))</f>
        <v>Industrial PP-Like</v>
      </c>
      <c r="D209">
        <f>IF(SUM(E209:J209)&lt;&gt;0,IF(ROW()-1&gt;COUNTA([1]!T_Printers[Printers])*COUNTA([1]!T_Resins[Resins]),"",2),"")</f>
        <v>2</v>
      </c>
      <c r="E209" cm="1">
        <f t="array" ref="E209">IFERROR(IF(ROW()-1&gt;COUNTA([1]!T_Printers[Printers])*COUNTA([1]!T_Resins[Resins]),"",_xlfn.IFS(ROUND(VLOOKUP(C209,[1]!T_Resins[#Data],2,FALSE)/VLOOKUP(A209,[1]!T_Printers[#Data],5,FALSE),1)&lt;=_xlfn.XLOOKUP(B209,[1]Printers!L:L,[1]Printers!O:O,1,0,),ROUND(VLOOKUP(C209,[1]!T_Resins[#Data],2,FALSE)/VLOOKUP(A209,[1]!T_Printers[#Data],5,FALSE),1),ROUND(VLOOKUP(C209,[1]!T_Resins[#Data],2,FALSE)/VLOOKUP(A209,[1]!T_Printers[#Data],5,FALSE),1)&gt;_xlfn.XLOOKUP(B209,[1]Printers!L:L,[1]Printers!O:O,1,0,),10)),"Используйте слой 100 мкм")</f>
        <v>3.9</v>
      </c>
      <c r="F209">
        <f>IFERROR(IF(ROUND(_xlfn.XLOOKUP([1]Parameters!B209,[1]Printers!L:L,[1]Printers!Q:Q,,0)*E209/10,0)*10&lt;_xlfn.XLOOKUP([1]Parameters!B209,[1]Printers!L:L,[1]Printers!P:P,,0),ROUND(_xlfn.XLOOKUP([1]Parameters!B209,[1]Printers!L:L,[1]Printers!Q:Q,,0)*E209/10,0)*10,_xlfn.XLOOKUP([1]Parameters!B209,[1]Printers!L:L,[1]Printers!P:P,,0)),"")</f>
        <v>40</v>
      </c>
      <c r="G209" cm="1">
        <f t="array" ref="G209">IFERROR(IF(ROW()-1&gt;COUNTA([1]!T_Printers[Printers])*COUNTA([1]!T_Resins[Resins]),"",_xlfn.IFS(ROUND(VLOOKUP(C209,[1]!T_Resins[#Data],3,FALSE)/VLOOKUP(A209,[1]!T_Printers[#Data],5,FALSE),1)&lt;=_xlfn.XLOOKUP(B209,[1]Printers!L:L,[1]Printers!O:O,1,0,),ROUND(VLOOKUP(C209,[1]!T_Resins[#Data],3,FALSE)/VLOOKUP(A209,[1]!T_Printers[#Data],5,FALSE),1),ROUND(VLOOKUP(C209,[1]!T_Resins[#Data],3,FALSE)/VLOOKUP(A209,[1]!T_Printers[#Data],5,FALSE),1)&gt;_xlfn.XLOOKUP(B209,[1]Printers!L:L,[1]Printers!O:O,1,0,),10)),"")</f>
        <v>4.9000000000000004</v>
      </c>
      <c r="H209">
        <f>IFERROR(IF(ROUND(_xlfn.XLOOKUP([1]Parameters!B209,[1]Printers!L:L,[1]Printers!Q:Q,,0)*G209/10,0)*10&lt;_xlfn.XLOOKUP([1]Parameters!B209,[1]Printers!L:L,[1]Printers!P:P,,0),ROUND(_xlfn.XLOOKUP([1]Parameters!B209,[1]Printers!L:L,[1]Printers!Q:Q,,0)*G209/10,0)*10,_xlfn.XLOOKUP([1]Parameters!B209,[1]Printers!L:L,[1]Printers!P:P,,0)),"")</f>
        <v>40</v>
      </c>
      <c r="I209" s="3" t="str" cm="1">
        <f t="array" ref="I209">IFERROR(IF(ROW()-1&gt;COUNTA([1]!T_Printers[Printers])*COUNTA([1]!T_Resins[Resins]),"",_xlfn.IFS(ROUND(VLOOKUP(C209,[1]!T_Resins[#Data],4,FALSE)/VLOOKUP(A209,[1]!T_Printers[#Data],5,FALSE),1)&lt;=_xlfn.XLOOKUP(B209,[1]Printers!L:L,[1]Printers!O:O,1,0,),ROUND(VLOOKUP(C209,[1]!T_Resins[#Data],4,FALSE)/VLOOKUP(A209,[1]!T_Printers[#Data],5,FALSE),1),ROUND(VLOOKUP(C209,[1]!T_Resins[#Data],4,FALSE)/VLOOKUP(A209,[1]!T_Printers[#Data],5,FALSE),1)&gt;_xlfn.XLOOKUP(B209,[1]Printers!L:L,[1]Printers!O:O,1,0,),"")),"")</f>
        <v/>
      </c>
      <c r="J209" t="str">
        <f>IFERROR(IF(ROUND(_xlfn.XLOOKUP([1]Parameters!B209,[1]Printers!L:L,[1]Printers!Q:Q,,0)*I209/10,0)*10&lt;_xlfn.XLOOKUP([1]Parameters!B209,[1]Printers!L:L,[1]Printers!P:P,,0),ROUND(_xlfn.XLOOKUP([1]Parameters!B209,[1]Printers!L:L,[1]Printers!Q:Q,,0)*I209/10,0)*10,_xlfn.XLOOKUP([1]Parameters!B209,[1]Printers!L:L,[1]Printers!P:P,,0)),"")</f>
        <v/>
      </c>
      <c r="K209">
        <f>IF(SUM(E209:J209)&lt;&gt;0,VLOOKUP(A209,[1]!T_Printers[#Data],10,FALSE)+VLOOKUP(C209,[1]!T_Resins[#Data],10,FALSE),"")</f>
        <v>8</v>
      </c>
      <c r="L209">
        <f>IF(SUM(E209:J209)&lt;&gt;0,VLOOKUP(A209,[1]!T_Printers[#Data],11,FALSE),"")</f>
        <v>9</v>
      </c>
      <c r="M209">
        <f>IF(SUM(E209:J209)&lt;&gt;0,VLOOKUP(C209,[1]!T_Resins[#Data],8,FALSE),"")</f>
        <v>60</v>
      </c>
      <c r="N209">
        <f>IF(_xlfn.XLOOKUP(B209,[1]Printers!$L:$L,[1]Printers!$R:$R,0,0)&gt;0,[1]Parameters!M209,IF(SUM(E209:J209)&lt;&gt;0,VLOOKUP(C209,[1]!T_Resins[#Data],9,FALSE),""))</f>
        <v>60</v>
      </c>
      <c r="O209" t="str">
        <f t="shared" si="3"/>
        <v>AnycubicPhotonM3Max</v>
      </c>
    </row>
    <row r="210" spans="1:15" x14ac:dyDescent="0.25">
      <c r="A210" t="str">
        <f t="array" ref="A210">IF(ROW()-1&gt;COUNTA([1]!T_Printers[Printers])*COUNTA([1]!T_Resins[Resins]),"",INDEX([1]!T_Printers[Printers],INT((ROW()-2)/COUNTA([1]!T_Resins[Resins])+1)))</f>
        <v>Anycubic Photon M3 Max</v>
      </c>
      <c r="B210" t="str">
        <f>_xlfn.XLOOKUP(A210,[1]!T_Printers[Printers],[1]!T_Printers[Icon link],,0)</f>
        <v>AnycubicPhotonM3Max</v>
      </c>
      <c r="C210" t="str">
        <f t="array" ref="C210">IF(ROW()-1&gt;COUNTA([1]!T_Printers[Printers])*COUNTA([1]!T_Resins[Resins]),"",INDEX([1]!T_Resins[Resins],MOD(ROW()-2,COUNTA([1]!T_Resins[Resins]))+1))</f>
        <v>Industrial Rigid Black</v>
      </c>
      <c r="D210">
        <f>IF(SUM(E210:J210)&lt;&gt;0,IF(ROW()-1&gt;COUNTA([1]!T_Printers[Printers])*COUNTA([1]!T_Resins[Resins]),"",2),"")</f>
        <v>2</v>
      </c>
      <c r="E210" cm="1">
        <f t="array" ref="E210">IFERROR(IF(ROW()-1&gt;COUNTA([1]!T_Printers[Printers])*COUNTA([1]!T_Resins[Resins]),"",_xlfn.IFS(ROUND(VLOOKUP(C210,[1]!T_Resins[#Data],2,FALSE)/VLOOKUP(A210,[1]!T_Printers[#Data],5,FALSE),1)&lt;=_xlfn.XLOOKUP(B210,[1]Printers!L:L,[1]Printers!O:O,1,0,),ROUND(VLOOKUP(C210,[1]!T_Resins[#Data],2,FALSE)/VLOOKUP(A210,[1]!T_Printers[#Data],5,FALSE),1),ROUND(VLOOKUP(C210,[1]!T_Resins[#Data],2,FALSE)/VLOOKUP(A210,[1]!T_Printers[#Data],5,FALSE),1)&gt;_xlfn.XLOOKUP(B210,[1]Printers!L:L,[1]Printers!O:O,1,0,),10)),"Используйте слой 100 мкм")</f>
        <v>3.6</v>
      </c>
      <c r="F210">
        <f>IFERROR(IF(ROUND(_xlfn.XLOOKUP([1]Parameters!B210,[1]Printers!L:L,[1]Printers!Q:Q,,0)*E210/10,0)*10&lt;_xlfn.XLOOKUP([1]Parameters!B210,[1]Printers!L:L,[1]Printers!P:P,,0),ROUND(_xlfn.XLOOKUP([1]Parameters!B210,[1]Printers!L:L,[1]Printers!Q:Q,,0)*E210/10,0)*10,_xlfn.XLOOKUP([1]Parameters!B210,[1]Printers!L:L,[1]Printers!P:P,,0)),"")</f>
        <v>30</v>
      </c>
      <c r="G210" cm="1">
        <f t="array" ref="G210">IFERROR(IF(ROW()-1&gt;COUNTA([1]!T_Printers[Printers])*COUNTA([1]!T_Resins[Resins]),"",_xlfn.IFS(ROUND(VLOOKUP(C210,[1]!T_Resins[#Data],3,FALSE)/VLOOKUP(A210,[1]!T_Printers[#Data],5,FALSE),1)&lt;=_xlfn.XLOOKUP(B210,[1]Printers!L:L,[1]Printers!O:O,1,0,),ROUND(VLOOKUP(C210,[1]!T_Resins[#Data],3,FALSE)/VLOOKUP(A210,[1]!T_Printers[#Data],5,FALSE),1),ROUND(VLOOKUP(C210,[1]!T_Resins[#Data],3,FALSE)/VLOOKUP(A210,[1]!T_Printers[#Data],5,FALSE),1)&gt;_xlfn.XLOOKUP(B210,[1]Printers!L:L,[1]Printers!O:O,1,0,),10)),"")</f>
        <v>4.7</v>
      </c>
      <c r="H210">
        <f>IFERROR(IF(ROUND(_xlfn.XLOOKUP([1]Parameters!B210,[1]Printers!L:L,[1]Printers!Q:Q,,0)*G210/10,0)*10&lt;_xlfn.XLOOKUP([1]Parameters!B210,[1]Printers!L:L,[1]Printers!P:P,,0),ROUND(_xlfn.XLOOKUP([1]Parameters!B210,[1]Printers!L:L,[1]Printers!Q:Q,,0)*G210/10,0)*10,_xlfn.XLOOKUP([1]Parameters!B210,[1]Printers!L:L,[1]Printers!P:P,,0)),"")</f>
        <v>40</v>
      </c>
      <c r="I210" s="3" t="str" cm="1">
        <f t="array" ref="I210">IFERROR(IF(ROW()-1&gt;COUNTA([1]!T_Printers[Printers])*COUNTA([1]!T_Resins[Resins]),"",_xlfn.IFS(ROUND(VLOOKUP(C210,[1]!T_Resins[#Data],4,FALSE)/VLOOKUP(A210,[1]!T_Printers[#Data],5,FALSE),1)&lt;=_xlfn.XLOOKUP(B210,[1]Printers!L:L,[1]Printers!O:O,1,0,),ROUND(VLOOKUP(C210,[1]!T_Resins[#Data],4,FALSE)/VLOOKUP(A210,[1]!T_Printers[#Data],5,FALSE),1),ROUND(VLOOKUP(C210,[1]!T_Resins[#Data],4,FALSE)/VLOOKUP(A210,[1]!T_Printers[#Data],5,FALSE),1)&gt;_xlfn.XLOOKUP(B210,[1]Printers!L:L,[1]Printers!O:O,1,0,),"")),"")</f>
        <v/>
      </c>
      <c r="J210" t="str">
        <f>IFERROR(IF(ROUND(_xlfn.XLOOKUP([1]Parameters!B210,[1]Printers!L:L,[1]Printers!Q:Q,,0)*I210/10,0)*10&lt;_xlfn.XLOOKUP([1]Parameters!B210,[1]Printers!L:L,[1]Printers!P:P,,0),ROUND(_xlfn.XLOOKUP([1]Parameters!B210,[1]Printers!L:L,[1]Printers!Q:Q,,0)*I210/10,0)*10,_xlfn.XLOOKUP([1]Parameters!B210,[1]Printers!L:L,[1]Printers!P:P,,0)),"")</f>
        <v/>
      </c>
      <c r="K210">
        <f>IF(SUM(E210:J210)&lt;&gt;0,VLOOKUP(A210,[1]!T_Printers[#Data],10,FALSE)+VLOOKUP(C210,[1]!T_Resins[#Data],10,FALSE),"")</f>
        <v>8</v>
      </c>
      <c r="L210">
        <f>IF(SUM(E210:J210)&lt;&gt;0,VLOOKUP(A210,[1]!T_Printers[#Data],11,FALSE),"")</f>
        <v>9</v>
      </c>
      <c r="M210">
        <f>IF(SUM(E210:J210)&lt;&gt;0,VLOOKUP(C210,[1]!T_Resins[#Data],8,FALSE),"")</f>
        <v>120</v>
      </c>
      <c r="N210">
        <f>IF(_xlfn.XLOOKUP(B210,[1]Printers!$L:$L,[1]Printers!$R:$R,0,0)&gt;0,[1]Parameters!M210,IF(SUM(E210:J210)&lt;&gt;0,VLOOKUP(C210,[1]!T_Resins[#Data],9,FALSE),""))</f>
        <v>180</v>
      </c>
      <c r="O210" t="str">
        <f t="shared" si="3"/>
        <v>AnycubicPhotonM3Max</v>
      </c>
    </row>
    <row r="211" spans="1:15" x14ac:dyDescent="0.25">
      <c r="A211" t="str">
        <f t="array" ref="A211">IF(ROW()-1&gt;COUNTA([1]!T_Printers[Printers])*COUNTA([1]!T_Resins[Resins]),"",INDEX([1]!T_Printers[Printers],INT((ROW()-2)/COUNTA([1]!T_Resins[Resins])+1)))</f>
        <v>Anycubic Photon M3 Max</v>
      </c>
      <c r="B211" t="str">
        <f>_xlfn.XLOOKUP(A211,[1]!T_Printers[Printers],[1]!T_Printers[Icon link],,0)</f>
        <v>AnycubicPhotonM3Max</v>
      </c>
      <c r="C211" t="str">
        <f t="array" ref="C211">IF(ROW()-1&gt;COUNTA([1]!T_Printers[Printers])*COUNTA([1]!T_Resins[Resins]),"",INDEX([1]!T_Resins[Resins],MOD(ROW()-2,COUNTA([1]!T_Resins[Resins]))+1))</f>
        <v>Industrial Rigid Clear</v>
      </c>
      <c r="D211">
        <f>IF(SUM(E211:J211)&lt;&gt;0,IF(ROW()-1&gt;COUNTA([1]!T_Printers[Printers])*COUNTA([1]!T_Resins[Resins]),"",2),"")</f>
        <v>2</v>
      </c>
      <c r="E211" cm="1">
        <f t="array" ref="E211">IFERROR(IF(ROW()-1&gt;COUNTA([1]!T_Printers[Printers])*COUNTA([1]!T_Resins[Resins]),"",_xlfn.IFS(ROUND(VLOOKUP(C211,[1]!T_Resins[#Data],2,FALSE)/VLOOKUP(A211,[1]!T_Printers[#Data],5,FALSE),1)&lt;=_xlfn.XLOOKUP(B211,[1]Printers!L:L,[1]Printers!O:O,1,0,),ROUND(VLOOKUP(C211,[1]!T_Resins[#Data],2,FALSE)/VLOOKUP(A211,[1]!T_Printers[#Data],5,FALSE),1),ROUND(VLOOKUP(C211,[1]!T_Resins[#Data],2,FALSE)/VLOOKUP(A211,[1]!T_Printers[#Data],5,FALSE),1)&gt;_xlfn.XLOOKUP(B211,[1]Printers!L:L,[1]Printers!O:O,1,0,),10)),"Используйте слой 100 мкм")</f>
        <v>3.9</v>
      </c>
      <c r="F211">
        <f>IFERROR(IF(ROUND(_xlfn.XLOOKUP([1]Parameters!B211,[1]Printers!L:L,[1]Printers!Q:Q,,0)*E211/10,0)*10&lt;_xlfn.XLOOKUP([1]Parameters!B211,[1]Printers!L:L,[1]Printers!P:P,,0),ROUND(_xlfn.XLOOKUP([1]Parameters!B211,[1]Printers!L:L,[1]Printers!Q:Q,,0)*E211/10,0)*10,_xlfn.XLOOKUP([1]Parameters!B211,[1]Printers!L:L,[1]Printers!P:P,,0)),"")</f>
        <v>40</v>
      </c>
      <c r="G211" cm="1">
        <f t="array" ref="G211">IFERROR(IF(ROW()-1&gt;COUNTA([1]!T_Printers[Printers])*COUNTA([1]!T_Resins[Resins]),"",_xlfn.IFS(ROUND(VLOOKUP(C211,[1]!T_Resins[#Data],3,FALSE)/VLOOKUP(A211,[1]!T_Printers[#Data],5,FALSE),1)&lt;=_xlfn.XLOOKUP(B211,[1]Printers!L:L,[1]Printers!O:O,1,0,),ROUND(VLOOKUP(C211,[1]!T_Resins[#Data],3,FALSE)/VLOOKUP(A211,[1]!T_Printers[#Data],5,FALSE),1),ROUND(VLOOKUP(C211,[1]!T_Resins[#Data],3,FALSE)/VLOOKUP(A211,[1]!T_Printers[#Data],5,FALSE),1)&gt;_xlfn.XLOOKUP(B211,[1]Printers!L:L,[1]Printers!O:O,1,0,),10)),"")</f>
        <v>5.0999999999999996</v>
      </c>
      <c r="H211">
        <f>IFERROR(IF(ROUND(_xlfn.XLOOKUP([1]Parameters!B211,[1]Printers!L:L,[1]Printers!Q:Q,,0)*G211/10,0)*10&lt;_xlfn.XLOOKUP([1]Parameters!B211,[1]Printers!L:L,[1]Printers!P:P,,0),ROUND(_xlfn.XLOOKUP([1]Parameters!B211,[1]Printers!L:L,[1]Printers!Q:Q,,0)*G211/10,0)*10,_xlfn.XLOOKUP([1]Parameters!B211,[1]Printers!L:L,[1]Printers!P:P,,0)),"")</f>
        <v>50</v>
      </c>
      <c r="I211" s="3" t="str" cm="1">
        <f t="array" ref="I211">IFERROR(IF(ROW()-1&gt;COUNTA([1]!T_Printers[Printers])*COUNTA([1]!T_Resins[Resins]),"",_xlfn.IFS(ROUND(VLOOKUP(C211,[1]!T_Resins[#Data],4,FALSE)/VLOOKUP(A211,[1]!T_Printers[#Data],5,FALSE),1)&lt;=_xlfn.XLOOKUP(B211,[1]Printers!L:L,[1]Printers!O:O,1,0,),ROUND(VLOOKUP(C211,[1]!T_Resins[#Data],4,FALSE)/VLOOKUP(A211,[1]!T_Printers[#Data],5,FALSE),1),ROUND(VLOOKUP(C211,[1]!T_Resins[#Data],4,FALSE)/VLOOKUP(A211,[1]!T_Printers[#Data],5,FALSE),1)&gt;_xlfn.XLOOKUP(B211,[1]Printers!L:L,[1]Printers!O:O,1,0,),"")),"")</f>
        <v/>
      </c>
      <c r="J211" t="str">
        <f>IFERROR(IF(ROUND(_xlfn.XLOOKUP([1]Parameters!B211,[1]Printers!L:L,[1]Printers!Q:Q,,0)*I211/10,0)*10&lt;_xlfn.XLOOKUP([1]Parameters!B211,[1]Printers!L:L,[1]Printers!P:P,,0),ROUND(_xlfn.XLOOKUP([1]Parameters!B211,[1]Printers!L:L,[1]Printers!Q:Q,,0)*I211/10,0)*10,_xlfn.XLOOKUP([1]Parameters!B211,[1]Printers!L:L,[1]Printers!P:P,,0)),"")</f>
        <v/>
      </c>
      <c r="K211">
        <f>IF(SUM(E211:J211)&lt;&gt;0,VLOOKUP(A211,[1]!T_Printers[#Data],10,FALSE)+VLOOKUP(C211,[1]!T_Resins[#Data],10,FALSE),"")</f>
        <v>8</v>
      </c>
      <c r="L211">
        <f>IF(SUM(E211:J211)&lt;&gt;0,VLOOKUP(A211,[1]!T_Printers[#Data],11,FALSE),"")</f>
        <v>9</v>
      </c>
      <c r="M211">
        <f>IF(SUM(E211:J211)&lt;&gt;0,VLOOKUP(C211,[1]!T_Resins[#Data],8,FALSE),"")</f>
        <v>120</v>
      </c>
      <c r="N211">
        <f>IF(_xlfn.XLOOKUP(B211,[1]Printers!$L:$L,[1]Printers!$R:$R,0,0)&gt;0,[1]Parameters!M211,IF(SUM(E211:J211)&lt;&gt;0,VLOOKUP(C211,[1]!T_Resins[#Data],9,FALSE),""))</f>
        <v>180</v>
      </c>
      <c r="O211" t="str">
        <f t="shared" si="3"/>
        <v>AnycubicPhotonM3Max</v>
      </c>
    </row>
    <row r="212" spans="1:15" x14ac:dyDescent="0.25">
      <c r="A212" t="str">
        <f t="array" ref="A212">IF(ROW()-1&gt;COUNTA([1]!T_Printers[Printers])*COUNTA([1]!T_Resins[Resins]),"",INDEX([1]!T_Printers[Printers],INT((ROW()-2)/COUNTA([1]!T_Resins[Resins])+1)))</f>
        <v>Anycubic Photon M3 Max</v>
      </c>
      <c r="B212" t="str">
        <f>_xlfn.XLOOKUP(A212,[1]!T_Printers[Printers],[1]!T_Printers[Icon link],,0)</f>
        <v>AnycubicPhotonM3Max</v>
      </c>
      <c r="C212" t="str">
        <f t="array" ref="C212">IF(ROW()-1&gt;COUNTA([1]!T_Printers[Printers])*COUNTA([1]!T_Resins[Resins]),"",INDEX([1]!T_Resins[Resins],MOD(ROW()-2,COUNTA([1]!T_Resins[Resins]))+1))</f>
        <v>Tough Black</v>
      </c>
      <c r="D212">
        <f>IF(SUM(E212:J212)&lt;&gt;0,IF(ROW()-1&gt;COUNTA([1]!T_Printers[Printers])*COUNTA([1]!T_Resins[Resins]),"",2),"")</f>
        <v>2</v>
      </c>
      <c r="E212" cm="1">
        <f t="array" ref="E212">IFERROR(IF(ROW()-1&gt;COUNTA([1]!T_Printers[Printers])*COUNTA([1]!T_Resins[Resins]),"",_xlfn.IFS(ROUND(VLOOKUP(C212,[1]!T_Resins[#Data],2,FALSE)/VLOOKUP(A212,[1]!T_Printers[#Data],5,FALSE),1)&lt;=_xlfn.XLOOKUP(B212,[1]Printers!L:L,[1]Printers!O:O,1,0,),ROUND(VLOOKUP(C212,[1]!T_Resins[#Data],2,FALSE)/VLOOKUP(A212,[1]!T_Printers[#Data],5,FALSE),1),ROUND(VLOOKUP(C212,[1]!T_Resins[#Data],2,FALSE)/VLOOKUP(A212,[1]!T_Printers[#Data],5,FALSE),1)&gt;_xlfn.XLOOKUP(B212,[1]Printers!L:L,[1]Printers!O:O,1,0,),10)),"Используйте слой 100 мкм")</f>
        <v>1.9</v>
      </c>
      <c r="F212">
        <f>IFERROR(IF(ROUND(_xlfn.XLOOKUP([1]Parameters!B212,[1]Printers!L:L,[1]Printers!Q:Q,,0)*E212/10,0)*10&lt;_xlfn.XLOOKUP([1]Parameters!B212,[1]Printers!L:L,[1]Printers!P:P,,0),ROUND(_xlfn.XLOOKUP([1]Parameters!B212,[1]Printers!L:L,[1]Printers!Q:Q,,0)*E212/10,0)*10,_xlfn.XLOOKUP([1]Parameters!B212,[1]Printers!L:L,[1]Printers!P:P,,0)),"")</f>
        <v>20</v>
      </c>
      <c r="G212" cm="1">
        <f t="array" ref="G212">IFERROR(IF(ROW()-1&gt;COUNTA([1]!T_Printers[Printers])*COUNTA([1]!T_Resins[Resins]),"",_xlfn.IFS(ROUND(VLOOKUP(C212,[1]!T_Resins[#Data],3,FALSE)/VLOOKUP(A212,[1]!T_Printers[#Data],5,FALSE),1)&lt;=_xlfn.XLOOKUP(B212,[1]Printers!L:L,[1]Printers!O:O,1,0,),ROUND(VLOOKUP(C212,[1]!T_Resins[#Data],3,FALSE)/VLOOKUP(A212,[1]!T_Printers[#Data],5,FALSE),1),ROUND(VLOOKUP(C212,[1]!T_Resins[#Data],3,FALSE)/VLOOKUP(A212,[1]!T_Printers[#Data],5,FALSE),1)&gt;_xlfn.XLOOKUP(B212,[1]Printers!L:L,[1]Printers!O:O,1,0,),10)),"")</f>
        <v>2.2000000000000002</v>
      </c>
      <c r="H212">
        <f>IFERROR(IF(ROUND(_xlfn.XLOOKUP([1]Parameters!B212,[1]Printers!L:L,[1]Printers!Q:Q,,0)*G212/10,0)*10&lt;_xlfn.XLOOKUP([1]Parameters!B212,[1]Printers!L:L,[1]Printers!P:P,,0),ROUND(_xlfn.XLOOKUP([1]Parameters!B212,[1]Printers!L:L,[1]Printers!Q:Q,,0)*G212/10,0)*10,_xlfn.XLOOKUP([1]Parameters!B212,[1]Printers!L:L,[1]Printers!P:P,,0)),"")</f>
        <v>20</v>
      </c>
      <c r="I212" s="3" t="str" cm="1">
        <f t="array" ref="I212">IFERROR(IF(ROW()-1&gt;COUNTA([1]!T_Printers[Printers])*COUNTA([1]!T_Resins[Resins]),"",_xlfn.IFS(ROUND(VLOOKUP(C212,[1]!T_Resins[#Data],4,FALSE)/VLOOKUP(A212,[1]!T_Printers[#Data],5,FALSE),1)&lt;=_xlfn.XLOOKUP(B212,[1]Printers!L:L,[1]Printers!O:O,1,0,),ROUND(VLOOKUP(C212,[1]!T_Resins[#Data],4,FALSE)/VLOOKUP(A212,[1]!T_Printers[#Data],5,FALSE),1),ROUND(VLOOKUP(C212,[1]!T_Resins[#Data],4,FALSE)/VLOOKUP(A212,[1]!T_Printers[#Data],5,FALSE),1)&gt;_xlfn.XLOOKUP(B212,[1]Printers!L:L,[1]Printers!O:O,1,0,),"")),"")</f>
        <v/>
      </c>
      <c r="J212" t="str">
        <f>IFERROR(IF(ROUND(_xlfn.XLOOKUP([1]Parameters!B212,[1]Printers!L:L,[1]Printers!Q:Q,,0)*I212/10,0)*10&lt;_xlfn.XLOOKUP([1]Parameters!B212,[1]Printers!L:L,[1]Printers!P:P,,0),ROUND(_xlfn.XLOOKUP([1]Parameters!B212,[1]Printers!L:L,[1]Printers!Q:Q,,0)*I212/10,0)*10,_xlfn.XLOOKUP([1]Parameters!B212,[1]Printers!L:L,[1]Printers!P:P,,0)),"")</f>
        <v/>
      </c>
      <c r="K212">
        <f>IF(SUM(E212:J212)&lt;&gt;0,VLOOKUP(A212,[1]!T_Printers[#Data],10,FALSE)+VLOOKUP(C212,[1]!T_Resins[#Data],10,FALSE),"")</f>
        <v>8</v>
      </c>
      <c r="L212">
        <f>IF(SUM(E212:J212)&lt;&gt;0,VLOOKUP(A212,[1]!T_Printers[#Data],11,FALSE),"")</f>
        <v>9</v>
      </c>
      <c r="M212">
        <f>IF(SUM(E212:J212)&lt;&gt;0,VLOOKUP(C212,[1]!T_Resins[#Data],8,FALSE),"")</f>
        <v>120</v>
      </c>
      <c r="N212">
        <f>IF(_xlfn.XLOOKUP(B212,[1]Printers!$L:$L,[1]Printers!$R:$R,0,0)&gt;0,[1]Parameters!M212,IF(SUM(E212:J212)&lt;&gt;0,VLOOKUP(C212,[1]!T_Resins[#Data],9,FALSE),""))</f>
        <v>180</v>
      </c>
      <c r="O212" t="str">
        <f t="shared" si="3"/>
        <v>AnycubicPhotonM3Max</v>
      </c>
    </row>
    <row r="213" spans="1:15" x14ac:dyDescent="0.25">
      <c r="A213" t="str">
        <f t="array" ref="A213">IF(ROW()-1&gt;COUNTA([1]!T_Printers[Printers])*COUNTA([1]!T_Resins[Resins]),"",INDEX([1]!T_Printers[Printers],INT((ROW()-2)/COUNTA([1]!T_Resins[Resins])+1)))</f>
        <v>Anycubic Photon M3 Max</v>
      </c>
      <c r="B213" t="str">
        <f>_xlfn.XLOOKUP(A213,[1]!T_Printers[Printers],[1]!T_Printers[Icon link],,0)</f>
        <v>AnycubicPhotonM3Max</v>
      </c>
      <c r="C213" t="str">
        <f t="array" ref="C213">IF(ROW()-1&gt;COUNTA([1]!T_Printers[Printers])*COUNTA([1]!T_Resins[Resins]),"",INDEX([1]!T_Resins[Resins],MOD(ROW()-2,COUNTA([1]!T_Resins[Resins]))+1))</f>
        <v>Tough Grey</v>
      </c>
      <c r="D213">
        <f>IF(SUM(E213:J213)&lt;&gt;0,IF(ROW()-1&gt;COUNTA([1]!T_Printers[Printers])*COUNTA([1]!T_Resins[Resins]),"",2),"")</f>
        <v>2</v>
      </c>
      <c r="E213" cm="1">
        <f t="array" ref="E213">IFERROR(IF(ROW()-1&gt;COUNTA([1]!T_Printers[Printers])*COUNTA([1]!T_Resins[Resins]),"",_xlfn.IFS(ROUND(VLOOKUP(C213,[1]!T_Resins[#Data],2,FALSE)/VLOOKUP(A213,[1]!T_Printers[#Data],5,FALSE),1)&lt;=_xlfn.XLOOKUP(B213,[1]Printers!L:L,[1]Printers!O:O,1,0,),ROUND(VLOOKUP(C213,[1]!T_Resins[#Data],2,FALSE)/VLOOKUP(A213,[1]!T_Printers[#Data],5,FALSE),1),ROUND(VLOOKUP(C213,[1]!T_Resins[#Data],2,FALSE)/VLOOKUP(A213,[1]!T_Printers[#Data],5,FALSE),1)&gt;_xlfn.XLOOKUP(B213,[1]Printers!L:L,[1]Printers!O:O,1,0,),10)),"Используйте слой 100 мкм")</f>
        <v>1.9</v>
      </c>
      <c r="F213">
        <f>IFERROR(IF(ROUND(_xlfn.XLOOKUP([1]Parameters!B213,[1]Printers!L:L,[1]Printers!Q:Q,,0)*E213/10,0)*10&lt;_xlfn.XLOOKUP([1]Parameters!B213,[1]Printers!L:L,[1]Printers!P:P,,0),ROUND(_xlfn.XLOOKUP([1]Parameters!B213,[1]Printers!L:L,[1]Printers!Q:Q,,0)*E213/10,0)*10,_xlfn.XLOOKUP([1]Parameters!B213,[1]Printers!L:L,[1]Printers!P:P,,0)),"")</f>
        <v>20</v>
      </c>
      <c r="G213" cm="1">
        <f t="array" ref="G213">IFERROR(IF(ROW()-1&gt;COUNTA([1]!T_Printers[Printers])*COUNTA([1]!T_Resins[Resins]),"",_xlfn.IFS(ROUND(VLOOKUP(C213,[1]!T_Resins[#Data],3,FALSE)/VLOOKUP(A213,[1]!T_Printers[#Data],5,FALSE),1)&lt;=_xlfn.XLOOKUP(B213,[1]Printers!L:L,[1]Printers!O:O,1,0,),ROUND(VLOOKUP(C213,[1]!T_Resins[#Data],3,FALSE)/VLOOKUP(A213,[1]!T_Printers[#Data],5,FALSE),1),ROUND(VLOOKUP(C213,[1]!T_Resins[#Data],3,FALSE)/VLOOKUP(A213,[1]!T_Printers[#Data],5,FALSE),1)&gt;_xlfn.XLOOKUP(B213,[1]Printers!L:L,[1]Printers!O:O,1,0,),10)),"")</f>
        <v>2.2000000000000002</v>
      </c>
      <c r="H213">
        <f>IFERROR(IF(ROUND(_xlfn.XLOOKUP([1]Parameters!B213,[1]Printers!L:L,[1]Printers!Q:Q,,0)*G213/10,0)*10&lt;_xlfn.XLOOKUP([1]Parameters!B213,[1]Printers!L:L,[1]Printers!P:P,,0),ROUND(_xlfn.XLOOKUP([1]Parameters!B213,[1]Printers!L:L,[1]Printers!Q:Q,,0)*G213/10,0)*10,_xlfn.XLOOKUP([1]Parameters!B213,[1]Printers!L:L,[1]Printers!P:P,,0)),"")</f>
        <v>20</v>
      </c>
      <c r="I213" s="3" t="str" cm="1">
        <f t="array" ref="I213">IFERROR(IF(ROW()-1&gt;COUNTA([1]!T_Printers[Printers])*COUNTA([1]!T_Resins[Resins]),"",_xlfn.IFS(ROUND(VLOOKUP(C213,[1]!T_Resins[#Data],4,FALSE)/VLOOKUP(A213,[1]!T_Printers[#Data],5,FALSE),1)&lt;=_xlfn.XLOOKUP(B213,[1]Printers!L:L,[1]Printers!O:O,1,0,),ROUND(VLOOKUP(C213,[1]!T_Resins[#Data],4,FALSE)/VLOOKUP(A213,[1]!T_Printers[#Data],5,FALSE),1),ROUND(VLOOKUP(C213,[1]!T_Resins[#Data],4,FALSE)/VLOOKUP(A213,[1]!T_Printers[#Data],5,FALSE),1)&gt;_xlfn.XLOOKUP(B213,[1]Printers!L:L,[1]Printers!O:O,1,0,),"")),"")</f>
        <v/>
      </c>
      <c r="J213" t="str">
        <f>IFERROR(IF(ROUND(_xlfn.XLOOKUP([1]Parameters!B213,[1]Printers!L:L,[1]Printers!Q:Q,,0)*I213/10,0)*10&lt;_xlfn.XLOOKUP([1]Parameters!B213,[1]Printers!L:L,[1]Printers!P:P,,0),ROUND(_xlfn.XLOOKUP([1]Parameters!B213,[1]Printers!L:L,[1]Printers!Q:Q,,0)*I213/10,0)*10,_xlfn.XLOOKUP([1]Parameters!B213,[1]Printers!L:L,[1]Printers!P:P,,0)),"")</f>
        <v/>
      </c>
      <c r="K213">
        <f>IF(SUM(E213:J213)&lt;&gt;0,VLOOKUP(A213,[1]!T_Printers[#Data],10,FALSE)+VLOOKUP(C213,[1]!T_Resins[#Data],10,FALSE),"")</f>
        <v>8</v>
      </c>
      <c r="L213">
        <f>IF(SUM(E213:J213)&lt;&gt;0,VLOOKUP(A213,[1]!T_Printers[#Data],11,FALSE),"")</f>
        <v>9</v>
      </c>
      <c r="M213">
        <f>IF(SUM(E213:J213)&lt;&gt;0,VLOOKUP(C213,[1]!T_Resins[#Data],8,FALSE),"")</f>
        <v>120</v>
      </c>
      <c r="N213">
        <f>IF(_xlfn.XLOOKUP(B213,[1]Printers!$L:$L,[1]Printers!$R:$R,0,0)&gt;0,[1]Parameters!M213,IF(SUM(E213:J213)&lt;&gt;0,VLOOKUP(C213,[1]!T_Resins[#Data],9,FALSE),""))</f>
        <v>180</v>
      </c>
      <c r="O213" t="str">
        <f t="shared" si="3"/>
        <v>AnycubicPhotonM3Max</v>
      </c>
    </row>
    <row r="214" spans="1:15" x14ac:dyDescent="0.25">
      <c r="A214" t="str">
        <f t="array" ref="A214">IF(ROW()-1&gt;COUNTA([1]!T_Printers[Printers])*COUNTA([1]!T_Resins[Resins]),"",INDEX([1]!T_Printers[Printers],INT((ROW()-2)/COUNTA([1]!T_Resins[Resins])+1)))</f>
        <v>Anycubic Photon M3 Max</v>
      </c>
      <c r="B214" t="str">
        <f>_xlfn.XLOOKUP(A214,[1]!T_Printers[Printers],[1]!T_Printers[Icon link],,0)</f>
        <v>AnycubicPhotonM3Max</v>
      </c>
      <c r="C214" t="str">
        <f t="array" ref="C214">IF(ROW()-1&gt;COUNTA([1]!T_Printers[Printers])*COUNTA([1]!T_Resins[Resins]),"",INDEX([1]!T_Resins[Resins],MOD(ROW()-2,COUNTA([1]!T_Resins[Resins]))+1))</f>
        <v>Tough White</v>
      </c>
      <c r="D214">
        <f>IF(SUM(E214:J214)&lt;&gt;0,IF(ROW()-1&gt;COUNTA([1]!T_Printers[Printers])*COUNTA([1]!T_Resins[Resins]),"",2),"")</f>
        <v>2</v>
      </c>
      <c r="E214" cm="1">
        <f t="array" ref="E214">IFERROR(IF(ROW()-1&gt;COUNTA([1]!T_Printers[Printers])*COUNTA([1]!T_Resins[Resins]),"",_xlfn.IFS(ROUND(VLOOKUP(C214,[1]!T_Resins[#Data],2,FALSE)/VLOOKUP(A214,[1]!T_Printers[#Data],5,FALSE),1)&lt;=_xlfn.XLOOKUP(B214,[1]Printers!L:L,[1]Printers!O:O,1,0,),ROUND(VLOOKUP(C214,[1]!T_Resins[#Data],2,FALSE)/VLOOKUP(A214,[1]!T_Printers[#Data],5,FALSE),1),ROUND(VLOOKUP(C214,[1]!T_Resins[#Data],2,FALSE)/VLOOKUP(A214,[1]!T_Printers[#Data],5,FALSE),1)&gt;_xlfn.XLOOKUP(B214,[1]Printers!L:L,[1]Printers!O:O,1,0,),10)),"Используйте слой 100 мкм")</f>
        <v>1.9</v>
      </c>
      <c r="F214">
        <f>IFERROR(IF(ROUND(_xlfn.XLOOKUP([1]Parameters!B214,[1]Printers!L:L,[1]Printers!Q:Q,,0)*E214/10,0)*10&lt;_xlfn.XLOOKUP([1]Parameters!B214,[1]Printers!L:L,[1]Printers!P:P,,0),ROUND(_xlfn.XLOOKUP([1]Parameters!B214,[1]Printers!L:L,[1]Printers!Q:Q,,0)*E214/10,0)*10,_xlfn.XLOOKUP([1]Parameters!B214,[1]Printers!L:L,[1]Printers!P:P,,0)),"")</f>
        <v>20</v>
      </c>
      <c r="G214" cm="1">
        <f t="array" ref="G214">IFERROR(IF(ROW()-1&gt;COUNTA([1]!T_Printers[Printers])*COUNTA([1]!T_Resins[Resins]),"",_xlfn.IFS(ROUND(VLOOKUP(C214,[1]!T_Resins[#Data],3,FALSE)/VLOOKUP(A214,[1]!T_Printers[#Data],5,FALSE),1)&lt;=_xlfn.XLOOKUP(B214,[1]Printers!L:L,[1]Printers!O:O,1,0,),ROUND(VLOOKUP(C214,[1]!T_Resins[#Data],3,FALSE)/VLOOKUP(A214,[1]!T_Printers[#Data],5,FALSE),1),ROUND(VLOOKUP(C214,[1]!T_Resins[#Data],3,FALSE)/VLOOKUP(A214,[1]!T_Printers[#Data],5,FALSE),1)&gt;_xlfn.XLOOKUP(B214,[1]Printers!L:L,[1]Printers!O:O,1,0,),10)),"")</f>
        <v>2.2000000000000002</v>
      </c>
      <c r="H214">
        <f>IFERROR(IF(ROUND(_xlfn.XLOOKUP([1]Parameters!B214,[1]Printers!L:L,[1]Printers!Q:Q,,0)*G214/10,0)*10&lt;_xlfn.XLOOKUP([1]Parameters!B214,[1]Printers!L:L,[1]Printers!P:P,,0),ROUND(_xlfn.XLOOKUP([1]Parameters!B214,[1]Printers!L:L,[1]Printers!Q:Q,,0)*G214/10,0)*10,_xlfn.XLOOKUP([1]Parameters!B214,[1]Printers!L:L,[1]Printers!P:P,,0)),"")</f>
        <v>20</v>
      </c>
      <c r="I214" s="3" t="str" cm="1">
        <f t="array" ref="I214">IFERROR(IF(ROW()-1&gt;COUNTA([1]!T_Printers[Printers])*COUNTA([1]!T_Resins[Resins]),"",_xlfn.IFS(ROUND(VLOOKUP(C214,[1]!T_Resins[#Data],4,FALSE)/VLOOKUP(A214,[1]!T_Printers[#Data],5,FALSE),1)&lt;=_xlfn.XLOOKUP(B214,[1]Printers!L:L,[1]Printers!O:O,1,0,),ROUND(VLOOKUP(C214,[1]!T_Resins[#Data],4,FALSE)/VLOOKUP(A214,[1]!T_Printers[#Data],5,FALSE),1),ROUND(VLOOKUP(C214,[1]!T_Resins[#Data],4,FALSE)/VLOOKUP(A214,[1]!T_Printers[#Data],5,FALSE),1)&gt;_xlfn.XLOOKUP(B214,[1]Printers!L:L,[1]Printers!O:O,1,0,),"")),"")</f>
        <v/>
      </c>
      <c r="J214" t="str">
        <f>IFERROR(IF(ROUND(_xlfn.XLOOKUP([1]Parameters!B214,[1]Printers!L:L,[1]Printers!Q:Q,,0)*I214/10,0)*10&lt;_xlfn.XLOOKUP([1]Parameters!B214,[1]Printers!L:L,[1]Printers!P:P,,0),ROUND(_xlfn.XLOOKUP([1]Parameters!B214,[1]Printers!L:L,[1]Printers!Q:Q,,0)*I214/10,0)*10,_xlfn.XLOOKUP([1]Parameters!B214,[1]Printers!L:L,[1]Printers!P:P,,0)),"")</f>
        <v/>
      </c>
      <c r="K214">
        <f>IF(SUM(E214:J214)&lt;&gt;0,VLOOKUP(A214,[1]!T_Printers[#Data],10,FALSE)+VLOOKUP(C214,[1]!T_Resins[#Data],10,FALSE),"")</f>
        <v>8</v>
      </c>
      <c r="L214">
        <f>IF(SUM(E214:J214)&lt;&gt;0,VLOOKUP(A214,[1]!T_Printers[#Data],11,FALSE),"")</f>
        <v>9</v>
      </c>
      <c r="M214">
        <f>IF(SUM(E214:J214)&lt;&gt;0,VLOOKUP(C214,[1]!T_Resins[#Data],8,FALSE),"")</f>
        <v>120</v>
      </c>
      <c r="N214">
        <f>IF(_xlfn.XLOOKUP(B214,[1]Printers!$L:$L,[1]Printers!$R:$R,0,0)&gt;0,[1]Parameters!M214,IF(SUM(E214:J214)&lt;&gt;0,VLOOKUP(C214,[1]!T_Resins[#Data],9,FALSE),""))</f>
        <v>180</v>
      </c>
      <c r="O214" t="str">
        <f t="shared" si="3"/>
        <v>AnycubicPhotonM3Max</v>
      </c>
    </row>
    <row r="215" spans="1:15" x14ac:dyDescent="0.25">
      <c r="A215" t="str">
        <f t="array" ref="A215">IF(ROW()-1&gt;COUNTA([1]!T_Printers[Printers])*COUNTA([1]!T_Resins[Resins]),"",INDEX([1]!T_Printers[Printers],INT((ROW()-2)/COUNTA([1]!T_Resins[Resins])+1)))</f>
        <v>Anycubic Photon M3 Max</v>
      </c>
      <c r="B215" t="str">
        <f>_xlfn.XLOOKUP(A215,[1]!T_Printers[Printers],[1]!T_Printers[Icon link],,0)</f>
        <v>AnycubicPhotonM3Max</v>
      </c>
      <c r="C215" t="str">
        <f t="array" ref="C215">IF(ROW()-1&gt;COUNTA([1]!T_Printers[Printers])*COUNTA([1]!T_Resins[Resins]),"",INDEX([1]!T_Resins[Resins],MOD(ROW()-2,COUNTA([1]!T_Resins[Resins]))+1))</f>
        <v>Jewelry J-Cast</v>
      </c>
      <c r="D215">
        <f>IF(SUM(E215:J215)&lt;&gt;0,IF(ROW()-1&gt;COUNTA([1]!T_Printers[Printers])*COUNTA([1]!T_Resins[Resins]),"",2),"")</f>
        <v>2</v>
      </c>
      <c r="E215" cm="1">
        <f t="array" ref="E215">IFERROR(IF(ROW()-1&gt;COUNTA([1]!T_Printers[Printers])*COUNTA([1]!T_Resins[Resins]),"",_xlfn.IFS(ROUND(VLOOKUP(C215,[1]!T_Resins[#Data],2,FALSE)/VLOOKUP(A215,[1]!T_Printers[#Data],5,FALSE),1)&lt;=_xlfn.XLOOKUP(B215,[1]Printers!L:L,[1]Printers!O:O,1,0,),ROUND(VLOOKUP(C215,[1]!T_Resins[#Data],2,FALSE)/VLOOKUP(A215,[1]!T_Printers[#Data],5,FALSE),1),ROUND(VLOOKUP(C215,[1]!T_Resins[#Data],2,FALSE)/VLOOKUP(A215,[1]!T_Printers[#Data],5,FALSE),1)&gt;_xlfn.XLOOKUP(B215,[1]Printers!L:L,[1]Printers!O:O,1,0,),10)),"Используйте слой 100 мкм")</f>
        <v>5.9</v>
      </c>
      <c r="F215">
        <f>IFERROR(IF(ROUND(_xlfn.XLOOKUP([1]Parameters!B215,[1]Printers!L:L,[1]Printers!Q:Q,,0)*E215/10,0)*10&lt;_xlfn.XLOOKUP([1]Parameters!B215,[1]Printers!L:L,[1]Printers!P:P,,0),ROUND(_xlfn.XLOOKUP([1]Parameters!B215,[1]Printers!L:L,[1]Printers!Q:Q,,0)*E215/10,0)*10,_xlfn.XLOOKUP([1]Parameters!B215,[1]Printers!L:L,[1]Printers!P:P,,0)),"")</f>
        <v>50</v>
      </c>
      <c r="G215" cm="1">
        <f t="array" ref="G215">IFERROR(IF(ROW()-1&gt;COUNTA([1]!T_Printers[Printers])*COUNTA([1]!T_Resins[Resins]),"",_xlfn.IFS(ROUND(VLOOKUP(C215,[1]!T_Resins[#Data],3,FALSE)/VLOOKUP(A215,[1]!T_Printers[#Data],5,FALSE),1)&lt;=_xlfn.XLOOKUP(B215,[1]Printers!L:L,[1]Printers!O:O,1,0,),ROUND(VLOOKUP(C215,[1]!T_Resins[#Data],3,FALSE)/VLOOKUP(A215,[1]!T_Printers[#Data],5,FALSE),1),ROUND(VLOOKUP(C215,[1]!T_Resins[#Data],3,FALSE)/VLOOKUP(A215,[1]!T_Printers[#Data],5,FALSE),1)&gt;_xlfn.XLOOKUP(B215,[1]Printers!L:L,[1]Printers!O:O,1,0,),10)),"")</f>
        <v>8.1999999999999993</v>
      </c>
      <c r="H215">
        <f>IFERROR(IF(ROUND(_xlfn.XLOOKUP([1]Parameters!B215,[1]Printers!L:L,[1]Printers!Q:Q,,0)*G215/10,0)*10&lt;_xlfn.XLOOKUP([1]Parameters!B215,[1]Printers!L:L,[1]Printers!P:P,,0),ROUND(_xlfn.XLOOKUP([1]Parameters!B215,[1]Printers!L:L,[1]Printers!Q:Q,,0)*G215/10,0)*10,_xlfn.XLOOKUP([1]Parameters!B215,[1]Printers!L:L,[1]Printers!P:P,,0)),"")</f>
        <v>70</v>
      </c>
      <c r="I215" s="3" t="str" cm="1">
        <f t="array" ref="I215">IFERROR(IF(ROW()-1&gt;COUNTA([1]!T_Printers[Printers])*COUNTA([1]!T_Resins[Resins]),"",_xlfn.IFS(ROUND(VLOOKUP(C215,[1]!T_Resins[#Data],4,FALSE)/VLOOKUP(A215,[1]!T_Printers[#Data],5,FALSE),1)&lt;=_xlfn.XLOOKUP(B215,[1]Printers!L:L,[1]Printers!O:O,1,0,),ROUND(VLOOKUP(C215,[1]!T_Resins[#Data],4,FALSE)/VLOOKUP(A215,[1]!T_Printers[#Data],5,FALSE),1),ROUND(VLOOKUP(C215,[1]!T_Resins[#Data],4,FALSE)/VLOOKUP(A215,[1]!T_Printers[#Data],5,FALSE),1)&gt;_xlfn.XLOOKUP(B215,[1]Printers!L:L,[1]Printers!O:O,1,0,),"")),"")</f>
        <v/>
      </c>
      <c r="J215" t="str">
        <f>IFERROR(IF(ROUND(_xlfn.XLOOKUP([1]Parameters!B215,[1]Printers!L:L,[1]Printers!Q:Q,,0)*I215/10,0)*10&lt;_xlfn.XLOOKUP([1]Parameters!B215,[1]Printers!L:L,[1]Printers!P:P,,0),ROUND(_xlfn.XLOOKUP([1]Parameters!B215,[1]Printers!L:L,[1]Printers!Q:Q,,0)*I215/10,0)*10,_xlfn.XLOOKUP([1]Parameters!B215,[1]Printers!L:L,[1]Printers!P:P,,0)),"")</f>
        <v/>
      </c>
      <c r="K215">
        <f>IF(SUM(E215:J215)&lt;&gt;0,VLOOKUP(A215,[1]!T_Printers[#Data],10,FALSE)+VLOOKUP(C215,[1]!T_Resins[#Data],10,FALSE),"")</f>
        <v>8</v>
      </c>
      <c r="L215">
        <f>IF(SUM(E215:J215)&lt;&gt;0,VLOOKUP(A215,[1]!T_Printers[#Data],11,FALSE),"")</f>
        <v>9</v>
      </c>
      <c r="M215">
        <f>IF(SUM(E215:J215)&lt;&gt;0,VLOOKUP(C215,[1]!T_Resins[#Data],8,FALSE),"")</f>
        <v>60</v>
      </c>
      <c r="N215">
        <f>IF(_xlfn.XLOOKUP(B215,[1]Printers!$L:$L,[1]Printers!$R:$R,0,0)&gt;0,[1]Parameters!M215,IF(SUM(E215:J215)&lt;&gt;0,VLOOKUP(C215,[1]!T_Resins[#Data],9,FALSE),""))</f>
        <v>60</v>
      </c>
      <c r="O215" t="str">
        <f t="shared" si="3"/>
        <v>AnycubicPhotonM3Max</v>
      </c>
    </row>
    <row r="216" spans="1:15" x14ac:dyDescent="0.25">
      <c r="A216" t="str">
        <f t="array" ref="A216">IF(ROW()-1&gt;COUNTA([1]!T_Printers[Printers])*COUNTA([1]!T_Resins[Resins]),"",INDEX([1]!T_Printers[Printers],INT((ROW()-2)/COUNTA([1]!T_Resins[Resins])+1)))</f>
        <v>Anycubic Photon M3 Max</v>
      </c>
      <c r="B216" t="str">
        <f>_xlfn.XLOOKUP(A216,[1]!T_Printers[Printers],[1]!T_Printers[Icon link],,0)</f>
        <v>AnycubicPhotonM3Max</v>
      </c>
      <c r="C216" t="str">
        <f t="array" ref="C216">IF(ROW()-1&gt;COUNTA([1]!T_Printers[Printers])*COUNTA([1]!T_Resins[Resins]),"",INDEX([1]!T_Resins[Resins],MOD(ROW()-2,COUNTA([1]!T_Resins[Resins]))+1))</f>
        <v>Model Resin Black</v>
      </c>
      <c r="D216">
        <f>IF(SUM(E216:J216)&lt;&gt;0,IF(ROW()-1&gt;COUNTA([1]!T_Printers[Printers])*COUNTA([1]!T_Resins[Resins]),"",2),"")</f>
        <v>2</v>
      </c>
      <c r="E216" cm="1">
        <f t="array" ref="E216">IFERROR(IF(ROW()-1&gt;COUNTA([1]!T_Printers[Printers])*COUNTA([1]!T_Resins[Resins]),"",_xlfn.IFS(ROUND(VLOOKUP(C216,[1]!T_Resins[#Data],2,FALSE)/VLOOKUP(A216,[1]!T_Printers[#Data],5,FALSE),1)&lt;=_xlfn.XLOOKUP(B216,[1]Printers!L:L,[1]Printers!O:O,1,0,),ROUND(VLOOKUP(C216,[1]!T_Resins[#Data],2,FALSE)/VLOOKUP(A216,[1]!T_Printers[#Data],5,FALSE),1),ROUND(VLOOKUP(C216,[1]!T_Resins[#Data],2,FALSE)/VLOOKUP(A216,[1]!T_Printers[#Data],5,FALSE),1)&gt;_xlfn.XLOOKUP(B216,[1]Printers!L:L,[1]Printers!O:O,1,0,),10)),"Используйте слой 100 мкм")</f>
        <v>2.2000000000000002</v>
      </c>
      <c r="F216">
        <f>IFERROR(IF(ROUND(_xlfn.XLOOKUP([1]Parameters!B216,[1]Printers!L:L,[1]Printers!Q:Q,,0)*E216/10,0)*10&lt;_xlfn.XLOOKUP([1]Parameters!B216,[1]Printers!L:L,[1]Printers!P:P,,0),ROUND(_xlfn.XLOOKUP([1]Parameters!B216,[1]Printers!L:L,[1]Printers!Q:Q,,0)*E216/10,0)*10,_xlfn.XLOOKUP([1]Parameters!B216,[1]Printers!L:L,[1]Printers!P:P,,0)),"")</f>
        <v>20</v>
      </c>
      <c r="G216" cm="1">
        <f t="array" ref="G216">IFERROR(IF(ROW()-1&gt;COUNTA([1]!T_Printers[Printers])*COUNTA([1]!T_Resins[Resins]),"",_xlfn.IFS(ROUND(VLOOKUP(C216,[1]!T_Resins[#Data],3,FALSE)/VLOOKUP(A216,[1]!T_Printers[#Data],5,FALSE),1)&lt;=_xlfn.XLOOKUP(B216,[1]Printers!L:L,[1]Printers!O:O,1,0,),ROUND(VLOOKUP(C216,[1]!T_Resins[#Data],3,FALSE)/VLOOKUP(A216,[1]!T_Printers[#Data],5,FALSE),1),ROUND(VLOOKUP(C216,[1]!T_Resins[#Data],3,FALSE)/VLOOKUP(A216,[1]!T_Printers[#Data],5,FALSE),1)&gt;_xlfn.XLOOKUP(B216,[1]Printers!L:L,[1]Printers!O:O,1,0,),10)),"")</f>
        <v>2.9</v>
      </c>
      <c r="H216">
        <f>IFERROR(IF(ROUND(_xlfn.XLOOKUP([1]Parameters!B216,[1]Printers!L:L,[1]Printers!Q:Q,,0)*G216/10,0)*10&lt;_xlfn.XLOOKUP([1]Parameters!B216,[1]Printers!L:L,[1]Printers!P:P,,0),ROUND(_xlfn.XLOOKUP([1]Parameters!B216,[1]Printers!L:L,[1]Printers!Q:Q,,0)*G216/10,0)*10,_xlfn.XLOOKUP([1]Parameters!B216,[1]Printers!L:L,[1]Printers!P:P,,0)),"")</f>
        <v>30</v>
      </c>
      <c r="I216" s="3" t="str" cm="1">
        <f t="array" ref="I216">IFERROR(IF(ROW()-1&gt;COUNTA([1]!T_Printers[Printers])*COUNTA([1]!T_Resins[Resins]),"",_xlfn.IFS(ROUND(VLOOKUP(C216,[1]!T_Resins[#Data],4,FALSE)/VLOOKUP(A216,[1]!T_Printers[#Data],5,FALSE),1)&lt;=_xlfn.XLOOKUP(B216,[1]Printers!L:L,[1]Printers!O:O,1,0,),ROUND(VLOOKUP(C216,[1]!T_Resins[#Data],4,FALSE)/VLOOKUP(A216,[1]!T_Printers[#Data],5,FALSE),1),ROUND(VLOOKUP(C216,[1]!T_Resins[#Data],4,FALSE)/VLOOKUP(A216,[1]!T_Printers[#Data],5,FALSE),1)&gt;_xlfn.XLOOKUP(B216,[1]Printers!L:L,[1]Printers!O:O,1,0,),"")),"")</f>
        <v/>
      </c>
      <c r="J216" t="str">
        <f>IFERROR(IF(ROUND(_xlfn.XLOOKUP([1]Parameters!B216,[1]Printers!L:L,[1]Printers!Q:Q,,0)*I216/10,0)*10&lt;_xlfn.XLOOKUP([1]Parameters!B216,[1]Printers!L:L,[1]Printers!P:P,,0),ROUND(_xlfn.XLOOKUP([1]Parameters!B216,[1]Printers!L:L,[1]Printers!Q:Q,,0)*I216/10,0)*10,_xlfn.XLOOKUP([1]Parameters!B216,[1]Printers!L:L,[1]Printers!P:P,,0)),"")</f>
        <v/>
      </c>
      <c r="K216">
        <f>IF(SUM(E216:J216)&lt;&gt;0,VLOOKUP(A216,[1]!T_Printers[#Data],10,FALSE)+VLOOKUP(C216,[1]!T_Resins[#Data],10,FALSE),"")</f>
        <v>8</v>
      </c>
      <c r="L216">
        <f>IF(SUM(E216:J216)&lt;&gt;0,VLOOKUP(A216,[1]!T_Printers[#Data],11,FALSE),"")</f>
        <v>9</v>
      </c>
      <c r="M216">
        <f>IF(SUM(E216:J216)&lt;&gt;0,VLOOKUP(C216,[1]!T_Resins[#Data],8,FALSE),"")</f>
        <v>120</v>
      </c>
      <c r="N216">
        <f>IF(_xlfn.XLOOKUP(B216,[1]Printers!$L:$L,[1]Printers!$R:$R,0,0)&gt;0,[1]Parameters!M216,IF(SUM(E216:J216)&lt;&gt;0,VLOOKUP(C216,[1]!T_Resins[#Data],9,FALSE),""))</f>
        <v>180</v>
      </c>
      <c r="O216" t="str">
        <f t="shared" si="3"/>
        <v>AnycubicPhotonM3Max</v>
      </c>
    </row>
    <row r="217" spans="1:15" x14ac:dyDescent="0.25">
      <c r="A217" t="str">
        <f t="array" ref="A217">IF(ROW()-1&gt;COUNTA([1]!T_Printers[Printers])*COUNTA([1]!T_Resins[Resins]),"",INDEX([1]!T_Printers[Printers],INT((ROW()-2)/COUNTA([1]!T_Resins[Resins])+1)))</f>
        <v>Anycubic Photon M3 Max</v>
      </c>
      <c r="B217" t="str">
        <f>_xlfn.XLOOKUP(A217,[1]!T_Printers[Printers],[1]!T_Printers[Icon link],,0)</f>
        <v>AnycubicPhotonM3Max</v>
      </c>
      <c r="C217" t="str">
        <f t="array" ref="C217">IF(ROW()-1&gt;COUNTA([1]!T_Printers[Printers])*COUNTA([1]!T_Resins[Resins]),"",INDEX([1]!T_Resins[Resins],MOD(ROW()-2,COUNTA([1]!T_Resins[Resins]))+1))</f>
        <v>Model Resin Clear</v>
      </c>
      <c r="D217">
        <f>IF(SUM(E217:J217)&lt;&gt;0,IF(ROW()-1&gt;COUNTA([1]!T_Printers[Printers])*COUNTA([1]!T_Resins[Resins]),"",2),"")</f>
        <v>2</v>
      </c>
      <c r="E217" cm="1">
        <f t="array" ref="E217">IFERROR(IF(ROW()-1&gt;COUNTA([1]!T_Printers[Printers])*COUNTA([1]!T_Resins[Resins]),"",_xlfn.IFS(ROUND(VLOOKUP(C217,[1]!T_Resins[#Data],2,FALSE)/VLOOKUP(A217,[1]!T_Printers[#Data],5,FALSE),1)&lt;=_xlfn.XLOOKUP(B217,[1]Printers!L:L,[1]Printers!O:O,1,0,),ROUND(VLOOKUP(C217,[1]!T_Resins[#Data],2,FALSE)/VLOOKUP(A217,[1]!T_Printers[#Data],5,FALSE),1),ROUND(VLOOKUP(C217,[1]!T_Resins[#Data],2,FALSE)/VLOOKUP(A217,[1]!T_Printers[#Data],5,FALSE),1)&gt;_xlfn.XLOOKUP(B217,[1]Printers!L:L,[1]Printers!O:O,1,0,),10)),"Используйте слой 100 мкм")</f>
        <v>2.1</v>
      </c>
      <c r="F217">
        <f>IFERROR(IF(ROUND(_xlfn.XLOOKUP([1]Parameters!B217,[1]Printers!L:L,[1]Printers!Q:Q,,0)*E217/10,0)*10&lt;_xlfn.XLOOKUP([1]Parameters!B217,[1]Printers!L:L,[1]Printers!P:P,,0),ROUND(_xlfn.XLOOKUP([1]Parameters!B217,[1]Printers!L:L,[1]Printers!Q:Q,,0)*E217/10,0)*10,_xlfn.XLOOKUP([1]Parameters!B217,[1]Printers!L:L,[1]Printers!P:P,,0)),"")</f>
        <v>20</v>
      </c>
      <c r="G217" cm="1">
        <f t="array" ref="G217">IFERROR(IF(ROW()-1&gt;COUNTA([1]!T_Printers[Printers])*COUNTA([1]!T_Resins[Resins]),"",_xlfn.IFS(ROUND(VLOOKUP(C217,[1]!T_Resins[#Data],3,FALSE)/VLOOKUP(A217,[1]!T_Printers[#Data],5,FALSE),1)&lt;=_xlfn.XLOOKUP(B217,[1]Printers!L:L,[1]Printers!O:O,1,0,),ROUND(VLOOKUP(C217,[1]!T_Resins[#Data],3,FALSE)/VLOOKUP(A217,[1]!T_Printers[#Data],5,FALSE),1),ROUND(VLOOKUP(C217,[1]!T_Resins[#Data],3,FALSE)/VLOOKUP(A217,[1]!T_Printers[#Data],5,FALSE),1)&gt;_xlfn.XLOOKUP(B217,[1]Printers!L:L,[1]Printers!O:O,1,0,),10)),"")</f>
        <v>2.7</v>
      </c>
      <c r="H217">
        <f>IFERROR(IF(ROUND(_xlfn.XLOOKUP([1]Parameters!B217,[1]Printers!L:L,[1]Printers!Q:Q,,0)*G217/10,0)*10&lt;_xlfn.XLOOKUP([1]Parameters!B217,[1]Printers!L:L,[1]Printers!P:P,,0),ROUND(_xlfn.XLOOKUP([1]Parameters!B217,[1]Printers!L:L,[1]Printers!Q:Q,,0)*G217/10,0)*10,_xlfn.XLOOKUP([1]Parameters!B217,[1]Printers!L:L,[1]Printers!P:P,,0)),"")</f>
        <v>20</v>
      </c>
      <c r="I217" s="3" t="str" cm="1">
        <f t="array" ref="I217">IFERROR(IF(ROW()-1&gt;COUNTA([1]!T_Printers[Printers])*COUNTA([1]!T_Resins[Resins]),"",_xlfn.IFS(ROUND(VLOOKUP(C217,[1]!T_Resins[#Data],4,FALSE)/VLOOKUP(A217,[1]!T_Printers[#Data],5,FALSE),1)&lt;=_xlfn.XLOOKUP(B217,[1]Printers!L:L,[1]Printers!O:O,1,0,),ROUND(VLOOKUP(C217,[1]!T_Resins[#Data],4,FALSE)/VLOOKUP(A217,[1]!T_Printers[#Data],5,FALSE),1),ROUND(VLOOKUP(C217,[1]!T_Resins[#Data],4,FALSE)/VLOOKUP(A217,[1]!T_Printers[#Data],5,FALSE),1)&gt;_xlfn.XLOOKUP(B217,[1]Printers!L:L,[1]Printers!O:O,1,0,),"")),"")</f>
        <v/>
      </c>
      <c r="J217" t="str">
        <f>IFERROR(IF(ROUND(_xlfn.XLOOKUP([1]Parameters!B217,[1]Printers!L:L,[1]Printers!Q:Q,,0)*I217/10,0)*10&lt;_xlfn.XLOOKUP([1]Parameters!B217,[1]Printers!L:L,[1]Printers!P:P,,0),ROUND(_xlfn.XLOOKUP([1]Parameters!B217,[1]Printers!L:L,[1]Printers!Q:Q,,0)*I217/10,0)*10,_xlfn.XLOOKUP([1]Parameters!B217,[1]Printers!L:L,[1]Printers!P:P,,0)),"")</f>
        <v/>
      </c>
      <c r="K217">
        <f>IF(SUM(E217:J217)&lt;&gt;0,VLOOKUP(A217,[1]!T_Printers[#Data],10,FALSE)+VLOOKUP(C217,[1]!T_Resins[#Data],10,FALSE),"")</f>
        <v>8</v>
      </c>
      <c r="L217">
        <f>IF(SUM(E217:J217)&lt;&gt;0,VLOOKUP(A217,[1]!T_Printers[#Data],11,FALSE),"")</f>
        <v>9</v>
      </c>
      <c r="M217">
        <f>IF(SUM(E217:J217)&lt;&gt;0,VLOOKUP(C217,[1]!T_Resins[#Data],8,FALSE),"")</f>
        <v>120</v>
      </c>
      <c r="N217">
        <f>IF(_xlfn.XLOOKUP(B217,[1]Printers!$L:$L,[1]Printers!$R:$R,0,0)&gt;0,[1]Parameters!M217,IF(SUM(E217:J217)&lt;&gt;0,VLOOKUP(C217,[1]!T_Resins[#Data],9,FALSE),""))</f>
        <v>180</v>
      </c>
      <c r="O217" t="str">
        <f t="shared" si="3"/>
        <v>AnycubicPhotonM3Max</v>
      </c>
    </row>
    <row r="218" spans="1:15" x14ac:dyDescent="0.25">
      <c r="A218" t="str">
        <f t="array" ref="A218">IF(ROW()-1&gt;COUNTA([1]!T_Printers[Printers])*COUNTA([1]!T_Resins[Resins]),"",INDEX([1]!T_Printers[Printers],INT((ROW()-2)/COUNTA([1]!T_Resins[Resins])+1)))</f>
        <v>Anycubic Photon M3 Max</v>
      </c>
      <c r="B218" t="str">
        <f>_xlfn.XLOOKUP(A218,[1]!T_Printers[Printers],[1]!T_Printers[Icon link],,0)</f>
        <v>AnycubicPhotonM3Max</v>
      </c>
      <c r="C218" t="str">
        <f t="array" ref="C218">IF(ROW()-1&gt;COUNTA([1]!T_Printers[Printers])*COUNTA([1]!T_Resins[Resins]),"",INDEX([1]!T_Resins[Resins],MOD(ROW()-2,COUNTA([1]!T_Resins[Resins]))+1))</f>
        <v>Model Resin Grey</v>
      </c>
      <c r="D218">
        <f>IF(SUM(E218:J218)&lt;&gt;0,IF(ROW()-1&gt;COUNTA([1]!T_Printers[Printers])*COUNTA([1]!T_Resins[Resins]),"",2),"")</f>
        <v>2</v>
      </c>
      <c r="E218" cm="1">
        <f t="array" ref="E218">IFERROR(IF(ROW()-1&gt;COUNTA([1]!T_Printers[Printers])*COUNTA([1]!T_Resins[Resins]),"",_xlfn.IFS(ROUND(VLOOKUP(C218,[1]!T_Resins[#Data],2,FALSE)/VLOOKUP(A218,[1]!T_Printers[#Data],5,FALSE),1)&lt;=_xlfn.XLOOKUP(B218,[1]Printers!L:L,[1]Printers!O:O,1,0,),ROUND(VLOOKUP(C218,[1]!T_Resins[#Data],2,FALSE)/VLOOKUP(A218,[1]!T_Printers[#Data],5,FALSE),1),ROUND(VLOOKUP(C218,[1]!T_Resins[#Data],2,FALSE)/VLOOKUP(A218,[1]!T_Printers[#Data],5,FALSE),1)&gt;_xlfn.XLOOKUP(B218,[1]Printers!L:L,[1]Printers!O:O,1,0,),10)),"Используйте слой 100 мкм")</f>
        <v>3.1</v>
      </c>
      <c r="F218">
        <f>IFERROR(IF(ROUND(_xlfn.XLOOKUP([1]Parameters!B218,[1]Printers!L:L,[1]Printers!Q:Q,,0)*E218/10,0)*10&lt;_xlfn.XLOOKUP([1]Parameters!B218,[1]Printers!L:L,[1]Printers!P:P,,0),ROUND(_xlfn.XLOOKUP([1]Parameters!B218,[1]Printers!L:L,[1]Printers!Q:Q,,0)*E218/10,0)*10,_xlfn.XLOOKUP([1]Parameters!B218,[1]Printers!L:L,[1]Printers!P:P,,0)),"")</f>
        <v>30</v>
      </c>
      <c r="G218" cm="1">
        <f t="array" ref="G218">IFERROR(IF(ROW()-1&gt;COUNTA([1]!T_Printers[Printers])*COUNTA([1]!T_Resins[Resins]),"",_xlfn.IFS(ROUND(VLOOKUP(C218,[1]!T_Resins[#Data],3,FALSE)/VLOOKUP(A218,[1]!T_Printers[#Data],5,FALSE),1)&lt;=_xlfn.XLOOKUP(B218,[1]Printers!L:L,[1]Printers!O:O,1,0,),ROUND(VLOOKUP(C218,[1]!T_Resins[#Data],3,FALSE)/VLOOKUP(A218,[1]!T_Printers[#Data],5,FALSE),1),ROUND(VLOOKUP(C218,[1]!T_Resins[#Data],3,FALSE)/VLOOKUP(A218,[1]!T_Printers[#Data],5,FALSE),1)&gt;_xlfn.XLOOKUP(B218,[1]Printers!L:L,[1]Printers!O:O,1,0,),10)),"")</f>
        <v>4.0999999999999996</v>
      </c>
      <c r="H218">
        <f>IFERROR(IF(ROUND(_xlfn.XLOOKUP([1]Parameters!B218,[1]Printers!L:L,[1]Printers!Q:Q,,0)*G218/10,0)*10&lt;_xlfn.XLOOKUP([1]Parameters!B218,[1]Printers!L:L,[1]Printers!P:P,,0),ROUND(_xlfn.XLOOKUP([1]Parameters!B218,[1]Printers!L:L,[1]Printers!Q:Q,,0)*G218/10,0)*10,_xlfn.XLOOKUP([1]Parameters!B218,[1]Printers!L:L,[1]Printers!P:P,,0)),"")</f>
        <v>40</v>
      </c>
      <c r="I218" s="3" t="str" cm="1">
        <f t="array" ref="I218">IFERROR(IF(ROW()-1&gt;COUNTA([1]!T_Printers[Printers])*COUNTA([1]!T_Resins[Resins]),"",_xlfn.IFS(ROUND(VLOOKUP(C218,[1]!T_Resins[#Data],4,FALSE)/VLOOKUP(A218,[1]!T_Printers[#Data],5,FALSE),1)&lt;=_xlfn.XLOOKUP(B218,[1]Printers!L:L,[1]Printers!O:O,1,0,),ROUND(VLOOKUP(C218,[1]!T_Resins[#Data],4,FALSE)/VLOOKUP(A218,[1]!T_Printers[#Data],5,FALSE),1),ROUND(VLOOKUP(C218,[1]!T_Resins[#Data],4,FALSE)/VLOOKUP(A218,[1]!T_Printers[#Data],5,FALSE),1)&gt;_xlfn.XLOOKUP(B218,[1]Printers!L:L,[1]Printers!O:O,1,0,),"")),"")</f>
        <v/>
      </c>
      <c r="J218" t="str">
        <f>IFERROR(IF(ROUND(_xlfn.XLOOKUP([1]Parameters!B218,[1]Printers!L:L,[1]Printers!Q:Q,,0)*I218/10,0)*10&lt;_xlfn.XLOOKUP([1]Parameters!B218,[1]Printers!L:L,[1]Printers!P:P,,0),ROUND(_xlfn.XLOOKUP([1]Parameters!B218,[1]Printers!L:L,[1]Printers!Q:Q,,0)*I218/10,0)*10,_xlfn.XLOOKUP([1]Parameters!B218,[1]Printers!L:L,[1]Printers!P:P,,0)),"")</f>
        <v/>
      </c>
      <c r="K218">
        <f>IF(SUM(E218:J218)&lt;&gt;0,VLOOKUP(A218,[1]!T_Printers[#Data],10,FALSE)+VLOOKUP(C218,[1]!T_Resins[#Data],10,FALSE),"")</f>
        <v>8</v>
      </c>
      <c r="L218">
        <f>IF(SUM(E218:J218)&lt;&gt;0,VLOOKUP(A218,[1]!T_Printers[#Data],11,FALSE),"")</f>
        <v>9</v>
      </c>
      <c r="M218">
        <f>IF(SUM(E218:J218)&lt;&gt;0,VLOOKUP(C218,[1]!T_Resins[#Data],8,FALSE),"")</f>
        <v>120</v>
      </c>
      <c r="N218">
        <f>IF(_xlfn.XLOOKUP(B218,[1]Printers!$L:$L,[1]Printers!$R:$R,0,0)&gt;0,[1]Parameters!M218,IF(SUM(E218:J218)&lt;&gt;0,VLOOKUP(C218,[1]!T_Resins[#Data],9,FALSE),""))</f>
        <v>180</v>
      </c>
      <c r="O218" t="str">
        <f t="shared" si="3"/>
        <v>AnycubicPhotonM3Max</v>
      </c>
    </row>
    <row r="219" spans="1:15" x14ac:dyDescent="0.25">
      <c r="A219" t="str">
        <f t="array" ref="A219">IF(ROW()-1&gt;COUNTA([1]!T_Printers[Printers])*COUNTA([1]!T_Resins[Resins]),"",INDEX([1]!T_Printers[Printers],INT((ROW()-2)/COUNTA([1]!T_Resins[Resins])+1)))</f>
        <v>Anycubic Photon M3 Max</v>
      </c>
      <c r="B219" t="str">
        <f>_xlfn.XLOOKUP(A219,[1]!T_Printers[Printers],[1]!T_Printers[Icon link],,0)</f>
        <v>AnycubicPhotonM3Max</v>
      </c>
      <c r="C219" t="str">
        <f t="array" ref="C219">IF(ROW()-1&gt;COUNTA([1]!T_Printers[Printers])*COUNTA([1]!T_Resins[Resins]),"",INDEX([1]!T_Resins[Resins],MOD(ROW()-2,COUNTA([1]!T_Resins[Resins]))+1))</f>
        <v>Model Resin White</v>
      </c>
      <c r="D219">
        <f>IF(SUM(E219:J219)&lt;&gt;0,IF(ROW()-1&gt;COUNTA([1]!T_Printers[Printers])*COUNTA([1]!T_Resins[Resins]),"",2),"")</f>
        <v>2</v>
      </c>
      <c r="E219" cm="1">
        <f t="array" ref="E219">IFERROR(IF(ROW()-1&gt;COUNTA([1]!T_Printers[Printers])*COUNTA([1]!T_Resins[Resins]),"",_xlfn.IFS(ROUND(VLOOKUP(C219,[1]!T_Resins[#Data],2,FALSE)/VLOOKUP(A219,[1]!T_Printers[#Data],5,FALSE),1)&lt;=_xlfn.XLOOKUP(B219,[1]Printers!L:L,[1]Printers!O:O,1,0,),ROUND(VLOOKUP(C219,[1]!T_Resins[#Data],2,FALSE)/VLOOKUP(A219,[1]!T_Printers[#Data],5,FALSE),1),ROUND(VLOOKUP(C219,[1]!T_Resins[#Data],2,FALSE)/VLOOKUP(A219,[1]!T_Printers[#Data],5,FALSE),1)&gt;_xlfn.XLOOKUP(B219,[1]Printers!L:L,[1]Printers!O:O,1,0,),10)),"Используйте слой 100 мкм")</f>
        <v>2</v>
      </c>
      <c r="F219">
        <f>IFERROR(IF(ROUND(_xlfn.XLOOKUP([1]Parameters!B219,[1]Printers!L:L,[1]Printers!Q:Q,,0)*E219/10,0)*10&lt;_xlfn.XLOOKUP([1]Parameters!B219,[1]Printers!L:L,[1]Printers!P:P,,0),ROUND(_xlfn.XLOOKUP([1]Parameters!B219,[1]Printers!L:L,[1]Printers!Q:Q,,0)*E219/10,0)*10,_xlfn.XLOOKUP([1]Parameters!B219,[1]Printers!L:L,[1]Printers!P:P,,0)),"")</f>
        <v>20</v>
      </c>
      <c r="G219" cm="1">
        <f t="array" ref="G219">IFERROR(IF(ROW()-1&gt;COUNTA([1]!T_Printers[Printers])*COUNTA([1]!T_Resins[Resins]),"",_xlfn.IFS(ROUND(VLOOKUP(C219,[1]!T_Resins[#Data],3,FALSE)/VLOOKUP(A219,[1]!T_Printers[#Data],5,FALSE),1)&lt;=_xlfn.XLOOKUP(B219,[1]Printers!L:L,[1]Printers!O:O,1,0,),ROUND(VLOOKUP(C219,[1]!T_Resins[#Data],3,FALSE)/VLOOKUP(A219,[1]!T_Printers[#Data],5,FALSE),1),ROUND(VLOOKUP(C219,[1]!T_Resins[#Data],3,FALSE)/VLOOKUP(A219,[1]!T_Printers[#Data],5,FALSE),1)&gt;_xlfn.XLOOKUP(B219,[1]Printers!L:L,[1]Printers!O:O,1,0,),10)),"")</f>
        <v>2.6</v>
      </c>
      <c r="H219">
        <f>IFERROR(IF(ROUND(_xlfn.XLOOKUP([1]Parameters!B219,[1]Printers!L:L,[1]Printers!Q:Q,,0)*G219/10,0)*10&lt;_xlfn.XLOOKUP([1]Parameters!B219,[1]Printers!L:L,[1]Printers!P:P,,0),ROUND(_xlfn.XLOOKUP([1]Parameters!B219,[1]Printers!L:L,[1]Printers!Q:Q,,0)*G219/10,0)*10,_xlfn.XLOOKUP([1]Parameters!B219,[1]Printers!L:L,[1]Printers!P:P,,0)),"")</f>
        <v>20</v>
      </c>
      <c r="I219" s="3" t="str" cm="1">
        <f t="array" ref="I219">IFERROR(IF(ROW()-1&gt;COUNTA([1]!T_Printers[Printers])*COUNTA([1]!T_Resins[Resins]),"",_xlfn.IFS(ROUND(VLOOKUP(C219,[1]!T_Resins[#Data],4,FALSE)/VLOOKUP(A219,[1]!T_Printers[#Data],5,FALSE),1)&lt;=_xlfn.XLOOKUP(B219,[1]Printers!L:L,[1]Printers!O:O,1,0,),ROUND(VLOOKUP(C219,[1]!T_Resins[#Data],4,FALSE)/VLOOKUP(A219,[1]!T_Printers[#Data],5,FALSE),1),ROUND(VLOOKUP(C219,[1]!T_Resins[#Data],4,FALSE)/VLOOKUP(A219,[1]!T_Printers[#Data],5,FALSE),1)&gt;_xlfn.XLOOKUP(B219,[1]Printers!L:L,[1]Printers!O:O,1,0,),"")),"")</f>
        <v/>
      </c>
      <c r="J219" t="str">
        <f>IFERROR(IF(ROUND(_xlfn.XLOOKUP([1]Parameters!B219,[1]Printers!L:L,[1]Printers!Q:Q,,0)*I219/10,0)*10&lt;_xlfn.XLOOKUP([1]Parameters!B219,[1]Printers!L:L,[1]Printers!P:P,,0),ROUND(_xlfn.XLOOKUP([1]Parameters!B219,[1]Printers!L:L,[1]Printers!Q:Q,,0)*I219/10,0)*10,_xlfn.XLOOKUP([1]Parameters!B219,[1]Printers!L:L,[1]Printers!P:P,,0)),"")</f>
        <v/>
      </c>
      <c r="K219">
        <f>IF(SUM(E219:J219)&lt;&gt;0,VLOOKUP(A219,[1]!T_Printers[#Data],10,FALSE)+VLOOKUP(C219,[1]!T_Resins[#Data],10,FALSE),"")</f>
        <v>8</v>
      </c>
      <c r="L219">
        <f>IF(SUM(E219:J219)&lt;&gt;0,VLOOKUP(A219,[1]!T_Printers[#Data],11,FALSE),"")</f>
        <v>9</v>
      </c>
      <c r="M219">
        <f>IF(SUM(E219:J219)&lt;&gt;0,VLOOKUP(C219,[1]!T_Resins[#Data],8,FALSE),"")</f>
        <v>120</v>
      </c>
      <c r="N219">
        <f>IF(_xlfn.XLOOKUP(B219,[1]Printers!$L:$L,[1]Printers!$R:$R,0,0)&gt;0,[1]Parameters!M219,IF(SUM(E219:J219)&lt;&gt;0,VLOOKUP(C219,[1]!T_Resins[#Data],9,FALSE),""))</f>
        <v>180</v>
      </c>
      <c r="O219" t="str">
        <f t="shared" si="3"/>
        <v>AnycubicPhotonM3Max</v>
      </c>
    </row>
    <row r="220" spans="1:15" x14ac:dyDescent="0.25">
      <c r="A220" t="str">
        <f t="array" ref="A220">IF(ROW()-1&gt;COUNTA([1]!T_Printers[Printers])*COUNTA([1]!T_Resins[Resins]),"",INDEX([1]!T_Printers[Printers],INT((ROW()-2)/COUNTA([1]!T_Resins[Resins])+1)))</f>
        <v>Anycubic Photon M3 Max</v>
      </c>
      <c r="B220" t="str">
        <f>_xlfn.XLOOKUP(A220,[1]!T_Printers[Printers],[1]!T_Printers[Icon link],,0)</f>
        <v>AnycubicPhotonM3Max</v>
      </c>
      <c r="C220" t="str">
        <f t="array" ref="C220">IF(ROW()-1&gt;COUNTA([1]!T_Printers[Printers])*COUNTA([1]!T_Resins[Resins]),"",INDEX([1]!T_Resins[Resins],MOD(ROW()-2,COUNTA([1]!T_Resins[Resins]))+1))</f>
        <v>Silicone-Compatiable Model Resin (J-Model)</v>
      </c>
      <c r="D220">
        <f>IF(SUM(E220:J220)&lt;&gt;0,IF(ROW()-1&gt;COUNTA([1]!T_Printers[Printers])*COUNTA([1]!T_Resins[Resins]),"",2),"")</f>
        <v>2</v>
      </c>
      <c r="E220" cm="1">
        <f t="array" ref="E220">IFERROR(IF(ROW()-1&gt;COUNTA([1]!T_Printers[Printers])*COUNTA([1]!T_Resins[Resins]),"",_xlfn.IFS(ROUND(VLOOKUP(C220,[1]!T_Resins[#Data],2,FALSE)/VLOOKUP(A220,[1]!T_Printers[#Data],5,FALSE),1)&lt;=_xlfn.XLOOKUP(B220,[1]Printers!L:L,[1]Printers!O:O,1,0,),ROUND(VLOOKUP(C220,[1]!T_Resins[#Data],2,FALSE)/VLOOKUP(A220,[1]!T_Printers[#Data],5,FALSE),1),ROUND(VLOOKUP(C220,[1]!T_Resins[#Data],2,FALSE)/VLOOKUP(A220,[1]!T_Printers[#Data],5,FALSE),1)&gt;_xlfn.XLOOKUP(B220,[1]Printers!L:L,[1]Printers!O:O,1,0,),10)),"Используйте слой 100 мкм")</f>
        <v>2</v>
      </c>
      <c r="F220">
        <f>IFERROR(IF(ROUND(_xlfn.XLOOKUP([1]Parameters!B220,[1]Printers!L:L,[1]Printers!Q:Q,,0)*E220/10,0)*10&lt;_xlfn.XLOOKUP([1]Parameters!B220,[1]Printers!L:L,[1]Printers!P:P,,0),ROUND(_xlfn.XLOOKUP([1]Parameters!B220,[1]Printers!L:L,[1]Printers!Q:Q,,0)*E220/10,0)*10,_xlfn.XLOOKUP([1]Parameters!B220,[1]Printers!L:L,[1]Printers!P:P,,0)),"")</f>
        <v>20</v>
      </c>
      <c r="G220" cm="1">
        <f t="array" ref="G220">IFERROR(IF(ROW()-1&gt;COUNTA([1]!T_Printers[Printers])*COUNTA([1]!T_Resins[Resins]),"",_xlfn.IFS(ROUND(VLOOKUP(C220,[1]!T_Resins[#Data],3,FALSE)/VLOOKUP(A220,[1]!T_Printers[#Data],5,FALSE),1)&lt;=_xlfn.XLOOKUP(B220,[1]Printers!L:L,[1]Printers!O:O,1,0,),ROUND(VLOOKUP(C220,[1]!T_Resins[#Data],3,FALSE)/VLOOKUP(A220,[1]!T_Printers[#Data],5,FALSE),1),ROUND(VLOOKUP(C220,[1]!T_Resins[#Data],3,FALSE)/VLOOKUP(A220,[1]!T_Printers[#Data],5,FALSE),1)&gt;_xlfn.XLOOKUP(B220,[1]Printers!L:L,[1]Printers!O:O,1,0,),10)),"")</f>
        <v>2.6</v>
      </c>
      <c r="H220">
        <f>IFERROR(IF(ROUND(_xlfn.XLOOKUP([1]Parameters!B220,[1]Printers!L:L,[1]Printers!Q:Q,,0)*G220/10,0)*10&lt;_xlfn.XLOOKUP([1]Parameters!B220,[1]Printers!L:L,[1]Printers!P:P,,0),ROUND(_xlfn.XLOOKUP([1]Parameters!B220,[1]Printers!L:L,[1]Printers!Q:Q,,0)*G220/10,0)*10,_xlfn.XLOOKUP([1]Parameters!B220,[1]Printers!L:L,[1]Printers!P:P,,0)),"")</f>
        <v>20</v>
      </c>
      <c r="I220" s="3" t="str" cm="1">
        <f t="array" ref="I220">IFERROR(IF(ROW()-1&gt;COUNTA([1]!T_Printers[Printers])*COUNTA([1]!T_Resins[Resins]),"",_xlfn.IFS(ROUND(VLOOKUP(C220,[1]!T_Resins[#Data],4,FALSE)/VLOOKUP(A220,[1]!T_Printers[#Data],5,FALSE),1)&lt;=_xlfn.XLOOKUP(B220,[1]Printers!L:L,[1]Printers!O:O,1,0,),ROUND(VLOOKUP(C220,[1]!T_Resins[#Data],4,FALSE)/VLOOKUP(A220,[1]!T_Printers[#Data],5,FALSE),1),ROUND(VLOOKUP(C220,[1]!T_Resins[#Data],4,FALSE)/VLOOKUP(A220,[1]!T_Printers[#Data],5,FALSE),1)&gt;_xlfn.XLOOKUP(B220,[1]Printers!L:L,[1]Printers!O:O,1,0,),"")),"")</f>
        <v/>
      </c>
      <c r="J220" t="str">
        <f>IFERROR(IF(ROUND(_xlfn.XLOOKUP([1]Parameters!B220,[1]Printers!L:L,[1]Printers!Q:Q,,0)*I220/10,0)*10&lt;_xlfn.XLOOKUP([1]Parameters!B220,[1]Printers!L:L,[1]Printers!P:P,,0),ROUND(_xlfn.XLOOKUP([1]Parameters!B220,[1]Printers!L:L,[1]Printers!Q:Q,,0)*I220/10,0)*10,_xlfn.XLOOKUP([1]Parameters!B220,[1]Printers!L:L,[1]Printers!P:P,,0)),"")</f>
        <v/>
      </c>
      <c r="K220">
        <f>IF(SUM(E220:J220)&lt;&gt;0,VLOOKUP(A220,[1]!T_Printers[#Data],10,FALSE)+VLOOKUP(C220,[1]!T_Resins[#Data],10,FALSE),"")</f>
        <v>8</v>
      </c>
      <c r="L220">
        <f>IF(SUM(E220:J220)&lt;&gt;0,VLOOKUP(A220,[1]!T_Printers[#Data],11,FALSE),"")</f>
        <v>9</v>
      </c>
      <c r="M220">
        <f>IF(SUM(E220:J220)&lt;&gt;0,VLOOKUP(C220,[1]!T_Resins[#Data],8,FALSE),"")</f>
        <v>60</v>
      </c>
      <c r="N220">
        <f>IF(_xlfn.XLOOKUP(B220,[1]Printers!$L:$L,[1]Printers!$R:$R,0,0)&gt;0,[1]Parameters!M220,IF(SUM(E220:J220)&lt;&gt;0,VLOOKUP(C220,[1]!T_Resins[#Data],9,FALSE),""))</f>
        <v>60</v>
      </c>
      <c r="O220" t="str">
        <f t="shared" si="3"/>
        <v>AnycubicPhotonM3Max</v>
      </c>
    </row>
    <row r="221" spans="1:15" x14ac:dyDescent="0.25">
      <c r="A221" t="str">
        <f t="array" ref="A221">IF(ROW()-1&gt;COUNTA([1]!T_Printers[Printers])*COUNTA([1]!T_Resins[Resins]),"",INDEX([1]!T_Printers[Printers],INT((ROW()-2)/COUNTA([1]!T_Resins[Resins])+1)))</f>
        <v>Anycubic Photon M3 Max</v>
      </c>
      <c r="B221" t="str">
        <f>_xlfn.XLOOKUP(A221,[1]!T_Printers[Printers],[1]!T_Printers[Icon link],,0)</f>
        <v>AnycubicPhotonM3Max</v>
      </c>
      <c r="C221" t="str">
        <f t="array" ref="C221">IF(ROW()-1&gt;COUNTA([1]!T_Printers[Printers])*COUNTA([1]!T_Resins[Resins]),"",INDEX([1]!T_Resins[Resins],MOD(ROW()-2,COUNTA([1]!T_Resins[Resins]))+1))</f>
        <v>Silicone-Like Black</v>
      </c>
      <c r="D221">
        <f>IF(SUM(E221:J221)&lt;&gt;0,IF(ROW()-1&gt;COUNTA([1]!T_Printers[Printers])*COUNTA([1]!T_Resins[Resins]),"",2),"")</f>
        <v>2</v>
      </c>
      <c r="E221" cm="1">
        <f t="array" ref="E221">IFERROR(IF(ROW()-1&gt;COUNTA([1]!T_Printers[Printers])*COUNTA([1]!T_Resins[Resins]),"",_xlfn.IFS(ROUND(VLOOKUP(C221,[1]!T_Resins[#Data],2,FALSE)/VLOOKUP(A221,[1]!T_Printers[#Data],5,FALSE),1)&lt;=_xlfn.XLOOKUP(B221,[1]Printers!L:L,[1]Printers!O:O,1,0,),ROUND(VLOOKUP(C221,[1]!T_Resins[#Data],2,FALSE)/VLOOKUP(A221,[1]!T_Printers[#Data],5,FALSE),1),ROUND(VLOOKUP(C221,[1]!T_Resins[#Data],2,FALSE)/VLOOKUP(A221,[1]!T_Printers[#Data],5,FALSE),1)&gt;_xlfn.XLOOKUP(B221,[1]Printers!L:L,[1]Printers!O:O,1,0,),10)),"Используйте слой 100 мкм")</f>
        <v>4.7</v>
      </c>
      <c r="F221">
        <f>IFERROR(IF(ROUND(_xlfn.XLOOKUP([1]Parameters!B221,[1]Printers!L:L,[1]Printers!Q:Q,,0)*E221/10,0)*10&lt;_xlfn.XLOOKUP([1]Parameters!B221,[1]Printers!L:L,[1]Printers!P:P,,0),ROUND(_xlfn.XLOOKUP([1]Parameters!B221,[1]Printers!L:L,[1]Printers!Q:Q,,0)*E221/10,0)*10,_xlfn.XLOOKUP([1]Parameters!B221,[1]Printers!L:L,[1]Printers!P:P,,0)),"")</f>
        <v>40</v>
      </c>
      <c r="G221" cm="1">
        <f t="array" ref="G221">IFERROR(IF(ROW()-1&gt;COUNTA([1]!T_Printers[Printers])*COUNTA([1]!T_Resins[Resins]),"",_xlfn.IFS(ROUND(VLOOKUP(C221,[1]!T_Resins[#Data],3,FALSE)/VLOOKUP(A221,[1]!T_Printers[#Data],5,FALSE),1)&lt;=_xlfn.XLOOKUP(B221,[1]Printers!L:L,[1]Printers!O:O,1,0,),ROUND(VLOOKUP(C221,[1]!T_Resins[#Data],3,FALSE)/VLOOKUP(A221,[1]!T_Printers[#Data],5,FALSE),1),ROUND(VLOOKUP(C221,[1]!T_Resins[#Data],3,FALSE)/VLOOKUP(A221,[1]!T_Printers[#Data],5,FALSE),1)&gt;_xlfn.XLOOKUP(B221,[1]Printers!L:L,[1]Printers!O:O,1,0,),10)),"")</f>
        <v>6.1</v>
      </c>
      <c r="H221">
        <f>IFERROR(IF(ROUND(_xlfn.XLOOKUP([1]Parameters!B221,[1]Printers!L:L,[1]Printers!Q:Q,,0)*G221/10,0)*10&lt;_xlfn.XLOOKUP([1]Parameters!B221,[1]Printers!L:L,[1]Printers!P:P,,0),ROUND(_xlfn.XLOOKUP([1]Parameters!B221,[1]Printers!L:L,[1]Printers!Q:Q,,0)*G221/10,0)*10,_xlfn.XLOOKUP([1]Parameters!B221,[1]Printers!L:L,[1]Printers!P:P,,0)),"")</f>
        <v>50</v>
      </c>
      <c r="I221" s="3" t="str" cm="1">
        <f t="array" ref="I221">IFERROR(IF(ROW()-1&gt;COUNTA([1]!T_Printers[Printers])*COUNTA([1]!T_Resins[Resins]),"",_xlfn.IFS(ROUND(VLOOKUP(C221,[1]!T_Resins[#Data],4,FALSE)/VLOOKUP(A221,[1]!T_Printers[#Data],5,FALSE),1)&lt;=_xlfn.XLOOKUP(B221,[1]Printers!L:L,[1]Printers!O:O,1,0,),ROUND(VLOOKUP(C221,[1]!T_Resins[#Data],4,FALSE)/VLOOKUP(A221,[1]!T_Printers[#Data],5,FALSE),1),ROUND(VLOOKUP(C221,[1]!T_Resins[#Data],4,FALSE)/VLOOKUP(A221,[1]!T_Printers[#Data],5,FALSE),1)&gt;_xlfn.XLOOKUP(B221,[1]Printers!L:L,[1]Printers!O:O,1,0,),"")),"")</f>
        <v/>
      </c>
      <c r="J221" t="str">
        <f>IFERROR(IF(ROUND(_xlfn.XLOOKUP([1]Parameters!B221,[1]Printers!L:L,[1]Printers!Q:Q,,0)*I221/10,0)*10&lt;_xlfn.XLOOKUP([1]Parameters!B221,[1]Printers!L:L,[1]Printers!P:P,,0),ROUND(_xlfn.XLOOKUP([1]Parameters!B221,[1]Printers!L:L,[1]Printers!Q:Q,,0)*I221/10,0)*10,_xlfn.XLOOKUP([1]Parameters!B221,[1]Printers!L:L,[1]Printers!P:P,,0)),"")</f>
        <v/>
      </c>
      <c r="K221">
        <f>IF(SUM(E221:J221)&lt;&gt;0,VLOOKUP(A221,[1]!T_Printers[#Data],10,FALSE)+VLOOKUP(C221,[1]!T_Resins[#Data],10,FALSE),"")</f>
        <v>8</v>
      </c>
      <c r="L221">
        <f>IF(SUM(E221:J221)&lt;&gt;0,VLOOKUP(A221,[1]!T_Printers[#Data],11,FALSE),"")</f>
        <v>9</v>
      </c>
      <c r="M221">
        <f>IF(SUM(E221:J221)&lt;&gt;0,VLOOKUP(C221,[1]!T_Resins[#Data],8,FALSE),"")</f>
        <v>60</v>
      </c>
      <c r="N221">
        <f>IF(_xlfn.XLOOKUP(B221,[1]Printers!$L:$L,[1]Printers!$R:$R,0,0)&gt;0,[1]Parameters!M221,IF(SUM(E221:J221)&lt;&gt;0,VLOOKUP(C221,[1]!T_Resins[#Data],9,FALSE),""))</f>
        <v>60</v>
      </c>
      <c r="O221" t="str">
        <f t="shared" si="3"/>
        <v>AnycubicPhotonM3Max</v>
      </c>
    </row>
    <row r="222" spans="1:15" x14ac:dyDescent="0.25">
      <c r="A222" t="str">
        <f t="array" ref="A222">IF(ROW()-1&gt;COUNTA([1]!T_Printers[Printers])*COUNTA([1]!T_Resins[Resins]),"",INDEX([1]!T_Printers[Printers],INT((ROW()-2)/COUNTA([1]!T_Resins[Resins])+1)))</f>
        <v xml:space="preserve">Anycubic Photon M3 Plus </v>
      </c>
      <c r="B222" t="str">
        <f>_xlfn.XLOOKUP(A222,[1]!T_Printers[Printers],[1]!T_Printers[Icon link],,0)</f>
        <v>AnycubicPhotonM3Plus</v>
      </c>
      <c r="C222" t="str">
        <f t="array" ref="C222">IF(ROW()-1&gt;COUNTA([1]!T_Printers[Printers])*COUNTA([1]!T_Resins[Resins]),"",INDEX([1]!T_Resins[Resins],MOD(ROW()-2,COUNTA([1]!T_Resins[Resins]))+1))</f>
        <v>Basic Red</v>
      </c>
      <c r="D222">
        <f>IF(SUM(E222:J222)&lt;&gt;0,IF(ROW()-1&gt;COUNTA([1]!T_Printers[Printers])*COUNTA([1]!T_Resins[Resins]),"",2),"")</f>
        <v>2</v>
      </c>
      <c r="E222" cm="1">
        <f t="array" ref="E222">IFERROR(IF(ROW()-1&gt;COUNTA([1]!T_Printers[Printers])*COUNTA([1]!T_Resins[Resins]),"",_xlfn.IFS(ROUND(VLOOKUP(C222,[1]!T_Resins[#Data],2,FALSE)/VLOOKUP(A222,[1]!T_Printers[#Data],5,FALSE),1)&lt;=_xlfn.XLOOKUP(B222,[1]Printers!L:L,[1]Printers!O:O,1,0,),ROUND(VLOOKUP(C222,[1]!T_Resins[#Data],2,FALSE)/VLOOKUP(A222,[1]!T_Printers[#Data],5,FALSE),1),ROUND(VLOOKUP(C222,[1]!T_Resins[#Data],2,FALSE)/VLOOKUP(A222,[1]!T_Printers[#Data],5,FALSE),1)&gt;_xlfn.XLOOKUP(B222,[1]Printers!L:L,[1]Printers!O:O,1,0,),10)),"Используйте слой 100 мкм")</f>
        <v>2</v>
      </c>
      <c r="F222">
        <f>IFERROR(IF(ROUND(_xlfn.XLOOKUP([1]Parameters!B222,[1]Printers!L:L,[1]Printers!Q:Q,,0)*E222/10,0)*10&lt;_xlfn.XLOOKUP([1]Parameters!B222,[1]Printers!L:L,[1]Printers!P:P,,0),ROUND(_xlfn.XLOOKUP([1]Parameters!B222,[1]Printers!L:L,[1]Printers!Q:Q,,0)*E222/10,0)*10,_xlfn.XLOOKUP([1]Parameters!B222,[1]Printers!L:L,[1]Printers!P:P,,0)),"")</f>
        <v>20</v>
      </c>
      <c r="G222" cm="1">
        <f t="array" ref="G222">IFERROR(IF(ROW()-1&gt;COUNTA([1]!T_Printers[Printers])*COUNTA([1]!T_Resins[Resins]),"",_xlfn.IFS(ROUND(VLOOKUP(C222,[1]!T_Resins[#Data],3,FALSE)/VLOOKUP(A222,[1]!T_Printers[#Data],5,FALSE),1)&lt;=_xlfn.XLOOKUP(B222,[1]Printers!L:L,[1]Printers!O:O,1,0,),ROUND(VLOOKUP(C222,[1]!T_Resins[#Data],3,FALSE)/VLOOKUP(A222,[1]!T_Printers[#Data],5,FALSE),1),ROUND(VLOOKUP(C222,[1]!T_Resins[#Data],3,FALSE)/VLOOKUP(A222,[1]!T_Printers[#Data],5,FALSE),1)&gt;_xlfn.XLOOKUP(B222,[1]Printers!L:L,[1]Printers!O:O,1,0,),10)),"")</f>
        <v>2.6</v>
      </c>
      <c r="H222">
        <f>IFERROR(IF(ROUND(_xlfn.XLOOKUP([1]Parameters!B222,[1]Printers!L:L,[1]Printers!Q:Q,,0)*G222/10,0)*10&lt;_xlfn.XLOOKUP([1]Parameters!B222,[1]Printers!L:L,[1]Printers!P:P,,0),ROUND(_xlfn.XLOOKUP([1]Parameters!B222,[1]Printers!L:L,[1]Printers!Q:Q,,0)*G222/10,0)*10,_xlfn.XLOOKUP([1]Parameters!B222,[1]Printers!L:L,[1]Printers!P:P,,0)),"")</f>
        <v>20</v>
      </c>
      <c r="I222" s="3" t="str" cm="1">
        <f t="array" ref="I222">IFERROR(IF(ROW()-1&gt;COUNTA([1]!T_Printers[Printers])*COUNTA([1]!T_Resins[Resins]),"",_xlfn.IFS(ROUND(VLOOKUP(C222,[1]!T_Resins[#Data],4,FALSE)/VLOOKUP(A222,[1]!T_Printers[#Data],5,FALSE),1)&lt;=_xlfn.XLOOKUP(B222,[1]Printers!L:L,[1]Printers!O:O,1,0,),ROUND(VLOOKUP(C222,[1]!T_Resins[#Data],4,FALSE)/VLOOKUP(A222,[1]!T_Printers[#Data],5,FALSE),1),ROUND(VLOOKUP(C222,[1]!T_Resins[#Data],4,FALSE)/VLOOKUP(A222,[1]!T_Printers[#Data],5,FALSE),1)&gt;_xlfn.XLOOKUP(B222,[1]Printers!L:L,[1]Printers!O:O,1,0,),"")),"")</f>
        <v/>
      </c>
      <c r="J222" t="str">
        <f>IFERROR(IF(ROUND(_xlfn.XLOOKUP([1]Parameters!B222,[1]Printers!L:L,[1]Printers!Q:Q,,0)*I222/10,0)*10&lt;_xlfn.XLOOKUP([1]Parameters!B222,[1]Printers!L:L,[1]Printers!P:P,,0),ROUND(_xlfn.XLOOKUP([1]Parameters!B222,[1]Printers!L:L,[1]Printers!Q:Q,,0)*I222/10,0)*10,_xlfn.XLOOKUP([1]Parameters!B222,[1]Printers!L:L,[1]Printers!P:P,,0)),"")</f>
        <v/>
      </c>
      <c r="K222">
        <f>IF(SUM(E222:J222)&lt;&gt;0,VLOOKUP(A222,[1]!T_Printers[#Data],10,FALSE)+VLOOKUP(C222,[1]!T_Resins[#Data],10,FALSE),"")</f>
        <v>4</v>
      </c>
      <c r="L222">
        <f>IF(SUM(E222:J222)&lt;&gt;0,VLOOKUP(A222,[1]!T_Printers[#Data],11,FALSE),"")</f>
        <v>8</v>
      </c>
      <c r="M222">
        <f>IF(SUM(E222:J222)&lt;&gt;0,VLOOKUP(C222,[1]!T_Resins[#Data],8,FALSE),"")</f>
        <v>120</v>
      </c>
      <c r="N222">
        <f>IF(_xlfn.XLOOKUP(B222,[1]Printers!$L:$L,[1]Printers!$R:$R,0,0)&gt;0,[1]Parameters!M222,IF(SUM(E222:J222)&lt;&gt;0,VLOOKUP(C222,[1]!T_Resins[#Data],9,FALSE),""))</f>
        <v>180</v>
      </c>
      <c r="O222" t="str">
        <f t="shared" si="3"/>
        <v>AnycubicPhotonM3Plus</v>
      </c>
    </row>
    <row r="223" spans="1:15" x14ac:dyDescent="0.25">
      <c r="A223" t="str">
        <f t="array" ref="A223">IF(ROW()-1&gt;COUNTA([1]!T_Printers[Printers])*COUNTA([1]!T_Resins[Resins]),"",INDEX([1]!T_Printers[Printers],INT((ROW()-2)/COUNTA([1]!T_Resins[Resins])+1)))</f>
        <v xml:space="preserve">Anycubic Photon M3 Plus </v>
      </c>
      <c r="B223" t="str">
        <f>_xlfn.XLOOKUP(A223,[1]!T_Printers[Printers],[1]!T_Printers[Icon link],,0)</f>
        <v>AnycubicPhotonM3Plus</v>
      </c>
      <c r="C223" t="str">
        <f t="array" ref="C223">IF(ROW()-1&gt;COUNTA([1]!T_Printers[Printers])*COUNTA([1]!T_Resins[Resins]),"",INDEX([1]!T_Resins[Resins],MOD(ROW()-2,COUNTA([1]!T_Resins[Resins]))+1))</f>
        <v>Demo Bone</v>
      </c>
      <c r="D223">
        <f>IF(SUM(E223:J223)&lt;&gt;0,IF(ROW()-1&gt;COUNTA([1]!T_Printers[Printers])*COUNTA([1]!T_Resins[Resins]),"",2),"")</f>
        <v>2</v>
      </c>
      <c r="E223" cm="1">
        <f t="array" ref="E223">IFERROR(IF(ROW()-1&gt;COUNTA([1]!T_Printers[Printers])*COUNTA([1]!T_Resins[Resins]),"",_xlfn.IFS(ROUND(VLOOKUP(C223,[1]!T_Resins[#Data],2,FALSE)/VLOOKUP(A223,[1]!T_Printers[#Data],5,FALSE),1)&lt;=_xlfn.XLOOKUP(B223,[1]Printers!L:L,[1]Printers!O:O,1,0,),ROUND(VLOOKUP(C223,[1]!T_Resins[#Data],2,FALSE)/VLOOKUP(A223,[1]!T_Printers[#Data],5,FALSE),1),ROUND(VLOOKUP(C223,[1]!T_Resins[#Data],2,FALSE)/VLOOKUP(A223,[1]!T_Printers[#Data],5,FALSE),1)&gt;_xlfn.XLOOKUP(B223,[1]Printers!L:L,[1]Printers!O:O,1,0,),10)),"Используйте слой 100 мкм")</f>
        <v>1.9</v>
      </c>
      <c r="F223">
        <f>IFERROR(IF(ROUND(_xlfn.XLOOKUP([1]Parameters!B223,[1]Printers!L:L,[1]Printers!Q:Q,,0)*E223/10,0)*10&lt;_xlfn.XLOOKUP([1]Parameters!B223,[1]Printers!L:L,[1]Printers!P:P,,0),ROUND(_xlfn.XLOOKUP([1]Parameters!B223,[1]Printers!L:L,[1]Printers!Q:Q,,0)*E223/10,0)*10,_xlfn.XLOOKUP([1]Parameters!B223,[1]Printers!L:L,[1]Printers!P:P,,0)),"")</f>
        <v>20</v>
      </c>
      <c r="G223" cm="1">
        <f t="array" ref="G223">IFERROR(IF(ROW()-1&gt;COUNTA([1]!T_Printers[Printers])*COUNTA([1]!T_Resins[Resins]),"",_xlfn.IFS(ROUND(VLOOKUP(C223,[1]!T_Resins[#Data],3,FALSE)/VLOOKUP(A223,[1]!T_Printers[#Data],5,FALSE),1)&lt;=_xlfn.XLOOKUP(B223,[1]Printers!L:L,[1]Printers!O:O,1,0,),ROUND(VLOOKUP(C223,[1]!T_Resins[#Data],3,FALSE)/VLOOKUP(A223,[1]!T_Printers[#Data],5,FALSE),1),ROUND(VLOOKUP(C223,[1]!T_Resins[#Data],3,FALSE)/VLOOKUP(A223,[1]!T_Printers[#Data],5,FALSE),1)&gt;_xlfn.XLOOKUP(B223,[1]Printers!L:L,[1]Printers!O:O,1,0,),10)),"")</f>
        <v>2.5</v>
      </c>
      <c r="H223">
        <f>IFERROR(IF(ROUND(_xlfn.XLOOKUP([1]Parameters!B223,[1]Printers!L:L,[1]Printers!Q:Q,,0)*G223/10,0)*10&lt;_xlfn.XLOOKUP([1]Parameters!B223,[1]Printers!L:L,[1]Printers!P:P,,0),ROUND(_xlfn.XLOOKUP([1]Parameters!B223,[1]Printers!L:L,[1]Printers!Q:Q,,0)*G223/10,0)*10,_xlfn.XLOOKUP([1]Parameters!B223,[1]Printers!L:L,[1]Printers!P:P,,0)),"")</f>
        <v>20</v>
      </c>
      <c r="I223" s="3" t="str" cm="1">
        <f t="array" ref="I223">IFERROR(IF(ROW()-1&gt;COUNTA([1]!T_Printers[Printers])*COUNTA([1]!T_Resins[Resins]),"",_xlfn.IFS(ROUND(VLOOKUP(C223,[1]!T_Resins[#Data],4,FALSE)/VLOOKUP(A223,[1]!T_Printers[#Data],5,FALSE),1)&lt;=_xlfn.XLOOKUP(B223,[1]Printers!L:L,[1]Printers!O:O,1,0,),ROUND(VLOOKUP(C223,[1]!T_Resins[#Data],4,FALSE)/VLOOKUP(A223,[1]!T_Printers[#Data],5,FALSE),1),ROUND(VLOOKUP(C223,[1]!T_Resins[#Data],4,FALSE)/VLOOKUP(A223,[1]!T_Printers[#Data],5,FALSE),1)&gt;_xlfn.XLOOKUP(B223,[1]Printers!L:L,[1]Printers!O:O,1,0,),"")),"")</f>
        <v/>
      </c>
      <c r="J223" t="str">
        <f>IFERROR(IF(ROUND(_xlfn.XLOOKUP([1]Parameters!B223,[1]Printers!L:L,[1]Printers!Q:Q,,0)*I223/10,0)*10&lt;_xlfn.XLOOKUP([1]Parameters!B223,[1]Printers!L:L,[1]Printers!P:P,,0),ROUND(_xlfn.XLOOKUP([1]Parameters!B223,[1]Printers!L:L,[1]Printers!Q:Q,,0)*I223/10,0)*10,_xlfn.XLOOKUP([1]Parameters!B223,[1]Printers!L:L,[1]Printers!P:P,,0)),"")</f>
        <v/>
      </c>
      <c r="K223">
        <f>IF(SUM(E223:J223)&lt;&gt;0,VLOOKUP(A223,[1]!T_Printers[#Data],10,FALSE)+VLOOKUP(C223,[1]!T_Resins[#Data],10,FALSE),"")</f>
        <v>5</v>
      </c>
      <c r="L223">
        <f>IF(SUM(E223:J223)&lt;&gt;0,VLOOKUP(A223,[1]!T_Printers[#Data],11,FALSE),"")</f>
        <v>8</v>
      </c>
      <c r="M223">
        <f>IF(SUM(E223:J223)&lt;&gt;0,VLOOKUP(C223,[1]!T_Resins[#Data],8,FALSE),"")</f>
        <v>120</v>
      </c>
      <c r="N223">
        <f>IF(_xlfn.XLOOKUP(B223,[1]Printers!$L:$L,[1]Printers!$R:$R,0,0)&gt;0,[1]Parameters!M223,IF(SUM(E223:J223)&lt;&gt;0,VLOOKUP(C223,[1]!T_Resins[#Data],9,FALSE),""))</f>
        <v>180</v>
      </c>
      <c r="O223" t="str">
        <f t="shared" si="3"/>
        <v>AnycubicPhotonM3Plus</v>
      </c>
    </row>
    <row r="224" spans="1:15" x14ac:dyDescent="0.25">
      <c r="A224" t="str">
        <f t="array" ref="A224">IF(ROW()-1&gt;COUNTA([1]!T_Printers[Printers])*COUNTA([1]!T_Resins[Resins]),"",INDEX([1]!T_Printers[Printers],INT((ROW()-2)/COUNTA([1]!T_Resins[Resins])+1)))</f>
        <v xml:space="preserve">Anycubic Photon M3 Plus </v>
      </c>
      <c r="B224" t="str">
        <f>_xlfn.XLOOKUP(A224,[1]!T_Printers[Printers],[1]!T_Printers[Icon link],,0)</f>
        <v>AnycubicPhotonM3Plus</v>
      </c>
      <c r="C224" t="str">
        <f t="array" ref="C224">IF(ROW()-1&gt;COUNTA([1]!T_Printers[Printers])*COUNTA([1]!T_Resins[Resins]),"",INDEX([1]!T_Resins[Resins],MOD(ROW()-2,COUNTA([1]!T_Resins[Resins]))+1))</f>
        <v xml:space="preserve">Dental Bleach (Обновленная версия) </v>
      </c>
      <c r="D224">
        <f>IF(SUM(E224:J224)&lt;&gt;0,IF(ROW()-1&gt;COUNTA([1]!T_Printers[Printers])*COUNTA([1]!T_Resins[Resins]),"",2),"")</f>
        <v>2</v>
      </c>
      <c r="E224" cm="1">
        <f t="array" ref="E224">IFERROR(IF(ROW()-1&gt;COUNTA([1]!T_Printers[Printers])*COUNTA([1]!T_Resins[Resins]),"",_xlfn.IFS(ROUND(VLOOKUP(C224,[1]!T_Resins[#Data],2,FALSE)/VLOOKUP(A224,[1]!T_Printers[#Data],5,FALSE),1)&lt;=_xlfn.XLOOKUP(B224,[1]Printers!L:L,[1]Printers!O:O,1,0,),ROUND(VLOOKUP(C224,[1]!T_Resins[#Data],2,FALSE)/VLOOKUP(A224,[1]!T_Printers[#Data],5,FALSE),1),ROUND(VLOOKUP(C224,[1]!T_Resins[#Data],2,FALSE)/VLOOKUP(A224,[1]!T_Printers[#Data],5,FALSE),1)&gt;_xlfn.XLOOKUP(B224,[1]Printers!L:L,[1]Printers!O:O,1,0,),10)),"Используйте слой 100 мкм")</f>
        <v>4.4000000000000004</v>
      </c>
      <c r="F224">
        <f>IFERROR(IF(ROUND(_xlfn.XLOOKUP([1]Parameters!B224,[1]Printers!L:L,[1]Printers!Q:Q,,0)*E224/10,0)*10&lt;_xlfn.XLOOKUP([1]Parameters!B224,[1]Printers!L:L,[1]Printers!P:P,,0),ROUND(_xlfn.XLOOKUP([1]Parameters!B224,[1]Printers!L:L,[1]Printers!Q:Q,,0)*E224/10,0)*10,_xlfn.XLOOKUP([1]Parameters!B224,[1]Printers!L:L,[1]Printers!P:P,,0)),"")</f>
        <v>40</v>
      </c>
      <c r="G224" cm="1">
        <f t="array" ref="G224">IFERROR(IF(ROW()-1&gt;COUNTA([1]!T_Printers[Printers])*COUNTA([1]!T_Resins[Resins]),"",_xlfn.IFS(ROUND(VLOOKUP(C224,[1]!T_Resins[#Data],3,FALSE)/VLOOKUP(A224,[1]!T_Printers[#Data],5,FALSE),1)&lt;=_xlfn.XLOOKUP(B224,[1]Printers!L:L,[1]Printers!O:O,1,0,),ROUND(VLOOKUP(C224,[1]!T_Resins[#Data],3,FALSE)/VLOOKUP(A224,[1]!T_Printers[#Data],5,FALSE),1),ROUND(VLOOKUP(C224,[1]!T_Resins[#Data],3,FALSE)/VLOOKUP(A224,[1]!T_Printers[#Data],5,FALSE),1)&gt;_xlfn.XLOOKUP(B224,[1]Printers!L:L,[1]Printers!O:O,1,0,),10)),"")</f>
        <v>5.8</v>
      </c>
      <c r="H224">
        <f>IFERROR(IF(ROUND(_xlfn.XLOOKUP([1]Parameters!B224,[1]Printers!L:L,[1]Printers!Q:Q,,0)*G224/10,0)*10&lt;_xlfn.XLOOKUP([1]Parameters!B224,[1]Printers!L:L,[1]Printers!P:P,,0),ROUND(_xlfn.XLOOKUP([1]Parameters!B224,[1]Printers!L:L,[1]Printers!Q:Q,,0)*G224/10,0)*10,_xlfn.XLOOKUP([1]Parameters!B224,[1]Printers!L:L,[1]Printers!P:P,,0)),"")</f>
        <v>50</v>
      </c>
      <c r="I224" s="3" t="str" cm="1">
        <f t="array" ref="I224">IFERROR(IF(ROW()-1&gt;COUNTA([1]!T_Printers[Printers])*COUNTA([1]!T_Resins[Resins]),"",_xlfn.IFS(ROUND(VLOOKUP(C224,[1]!T_Resins[#Data],4,FALSE)/VLOOKUP(A224,[1]!T_Printers[#Data],5,FALSE),1)&lt;=_xlfn.XLOOKUP(B224,[1]Printers!L:L,[1]Printers!O:O,1,0,),ROUND(VLOOKUP(C224,[1]!T_Resins[#Data],4,FALSE)/VLOOKUP(A224,[1]!T_Printers[#Data],5,FALSE),1),ROUND(VLOOKUP(C224,[1]!T_Resins[#Data],4,FALSE)/VLOOKUP(A224,[1]!T_Printers[#Data],5,FALSE),1)&gt;_xlfn.XLOOKUP(B224,[1]Printers!L:L,[1]Printers!O:O,1,0,),"")),"")</f>
        <v/>
      </c>
      <c r="J224" t="str">
        <f>IFERROR(IF(ROUND(_xlfn.XLOOKUP([1]Parameters!B224,[1]Printers!L:L,[1]Printers!Q:Q,,0)*I224/10,0)*10&lt;_xlfn.XLOOKUP([1]Parameters!B224,[1]Printers!L:L,[1]Printers!P:P,,0),ROUND(_xlfn.XLOOKUP([1]Parameters!B224,[1]Printers!L:L,[1]Printers!Q:Q,,0)*I224/10,0)*10,_xlfn.XLOOKUP([1]Parameters!B224,[1]Printers!L:L,[1]Printers!P:P,,0)),"")</f>
        <v/>
      </c>
      <c r="K224">
        <f>IF(SUM(E224:J224)&lt;&gt;0,VLOOKUP(A224,[1]!T_Printers[#Data],10,FALSE)+VLOOKUP(C224,[1]!T_Resins[#Data],10,FALSE),"")</f>
        <v>5</v>
      </c>
      <c r="L224">
        <f>IF(SUM(E224:J224)&lt;&gt;0,VLOOKUP(A224,[1]!T_Printers[#Data],11,FALSE),"")</f>
        <v>8</v>
      </c>
      <c r="M224">
        <f>IF(SUM(E224:J224)&lt;&gt;0,VLOOKUP(C224,[1]!T_Resins[#Data],8,FALSE),"")</f>
        <v>120</v>
      </c>
      <c r="N224">
        <f>IF(_xlfn.XLOOKUP(B224,[1]Printers!$L:$L,[1]Printers!$R:$R,0,0)&gt;0,[1]Parameters!M224,IF(SUM(E224:J224)&lt;&gt;0,VLOOKUP(C224,[1]!T_Resins[#Data],9,FALSE),""))</f>
        <v>180</v>
      </c>
      <c r="O224" t="str">
        <f t="shared" si="3"/>
        <v>AnycubicPhotonM3Plus</v>
      </c>
    </row>
    <row r="225" spans="1:15" x14ac:dyDescent="0.25">
      <c r="A225" t="str">
        <f t="array" ref="A225">IF(ROW()-1&gt;COUNTA([1]!T_Printers[Printers])*COUNTA([1]!T_Resins[Resins]),"",INDEX([1]!T_Printers[Printers],INT((ROW()-2)/COUNTA([1]!T_Resins[Resins])+1)))</f>
        <v xml:space="preserve">Anycubic Photon M3 Plus </v>
      </c>
      <c r="B225" t="str">
        <f>_xlfn.XLOOKUP(A225,[1]!T_Printers[Printers],[1]!T_Printers[Icon link],,0)</f>
        <v>AnycubicPhotonM3Plus</v>
      </c>
      <c r="C225" t="str">
        <f t="array" ref="C225">IF(ROW()-1&gt;COUNTA([1]!T_Printers[Printers])*COUNTA([1]!T_Resins[Resins]),"",INDEX([1]!T_Resins[Resins],MOD(ROW()-2,COUNTA([1]!T_Resins[Resins]))+1))</f>
        <v>Dental Bleach Pro</v>
      </c>
      <c r="D225">
        <f>IF(SUM(E225:J225)&lt;&gt;0,IF(ROW()-1&gt;COUNTA([1]!T_Printers[Printers])*COUNTA([1]!T_Resins[Resins]),"",2),"")</f>
        <v>2</v>
      </c>
      <c r="E225" cm="1">
        <f t="array" ref="E225">IFERROR(IF(ROW()-1&gt;COUNTA([1]!T_Printers[Printers])*COUNTA([1]!T_Resins[Resins]),"",_xlfn.IFS(ROUND(VLOOKUP(C225,[1]!T_Resins[#Data],2,FALSE)/VLOOKUP(A225,[1]!T_Printers[#Data],5,FALSE),1)&lt;=_xlfn.XLOOKUP(B225,[1]Printers!L:L,[1]Printers!O:O,1,0,),ROUND(VLOOKUP(C225,[1]!T_Resins[#Data],2,FALSE)/VLOOKUP(A225,[1]!T_Printers[#Data],5,FALSE),1),ROUND(VLOOKUP(C225,[1]!T_Resins[#Data],2,FALSE)/VLOOKUP(A225,[1]!T_Printers[#Data],5,FALSE),1)&gt;_xlfn.XLOOKUP(B225,[1]Printers!L:L,[1]Printers!O:O,1,0,),10)),"Используйте слой 100 мкм")</f>
        <v>3.3</v>
      </c>
      <c r="F225">
        <f>IFERROR(IF(ROUND(_xlfn.XLOOKUP([1]Parameters!B225,[1]Printers!L:L,[1]Printers!Q:Q,,0)*E225/10,0)*10&lt;_xlfn.XLOOKUP([1]Parameters!B225,[1]Printers!L:L,[1]Printers!P:P,,0),ROUND(_xlfn.XLOOKUP([1]Parameters!B225,[1]Printers!L:L,[1]Printers!Q:Q,,0)*E225/10,0)*10,_xlfn.XLOOKUP([1]Parameters!B225,[1]Printers!L:L,[1]Printers!P:P,,0)),"")</f>
        <v>30</v>
      </c>
      <c r="G225" cm="1">
        <f t="array" ref="G225">IFERROR(IF(ROW()-1&gt;COUNTA([1]!T_Printers[Printers])*COUNTA([1]!T_Resins[Resins]),"",_xlfn.IFS(ROUND(VLOOKUP(C225,[1]!T_Resins[#Data],3,FALSE)/VLOOKUP(A225,[1]!T_Printers[#Data],5,FALSE),1)&lt;=_xlfn.XLOOKUP(B225,[1]Printers!L:L,[1]Printers!O:O,1,0,),ROUND(VLOOKUP(C225,[1]!T_Resins[#Data],3,FALSE)/VLOOKUP(A225,[1]!T_Printers[#Data],5,FALSE),1),ROUND(VLOOKUP(C225,[1]!T_Resins[#Data],3,FALSE)/VLOOKUP(A225,[1]!T_Printers[#Data],5,FALSE),1)&gt;_xlfn.XLOOKUP(B225,[1]Printers!L:L,[1]Printers!O:O,1,0,),10)),"")</f>
        <v>4.3</v>
      </c>
      <c r="H225">
        <f>IFERROR(IF(ROUND(_xlfn.XLOOKUP([1]Parameters!B225,[1]Printers!L:L,[1]Printers!Q:Q,,0)*G225/10,0)*10&lt;_xlfn.XLOOKUP([1]Parameters!B225,[1]Printers!L:L,[1]Printers!P:P,,0),ROUND(_xlfn.XLOOKUP([1]Parameters!B225,[1]Printers!L:L,[1]Printers!Q:Q,,0)*G225/10,0)*10,_xlfn.XLOOKUP([1]Parameters!B225,[1]Printers!L:L,[1]Printers!P:P,,0)),"")</f>
        <v>40</v>
      </c>
      <c r="I225" s="3" t="str" cm="1">
        <f t="array" ref="I225">IFERROR(IF(ROW()-1&gt;COUNTA([1]!T_Printers[Printers])*COUNTA([1]!T_Resins[Resins]),"",_xlfn.IFS(ROUND(VLOOKUP(C225,[1]!T_Resins[#Data],4,FALSE)/VLOOKUP(A225,[1]!T_Printers[#Data],5,FALSE),1)&lt;=_xlfn.XLOOKUP(B225,[1]Printers!L:L,[1]Printers!O:O,1,0,),ROUND(VLOOKUP(C225,[1]!T_Resins[#Data],4,FALSE)/VLOOKUP(A225,[1]!T_Printers[#Data],5,FALSE),1),ROUND(VLOOKUP(C225,[1]!T_Resins[#Data],4,FALSE)/VLOOKUP(A225,[1]!T_Printers[#Data],5,FALSE),1)&gt;_xlfn.XLOOKUP(B225,[1]Printers!L:L,[1]Printers!O:O,1,0,),"")),"")</f>
        <v/>
      </c>
      <c r="J225" t="str">
        <f>IFERROR(IF(ROUND(_xlfn.XLOOKUP([1]Parameters!B225,[1]Printers!L:L,[1]Printers!Q:Q,,0)*I225/10,0)*10&lt;_xlfn.XLOOKUP([1]Parameters!B225,[1]Printers!L:L,[1]Printers!P:P,,0),ROUND(_xlfn.XLOOKUP([1]Parameters!B225,[1]Printers!L:L,[1]Printers!Q:Q,,0)*I225/10,0)*10,_xlfn.XLOOKUP([1]Parameters!B225,[1]Printers!L:L,[1]Printers!P:P,,0)),"")</f>
        <v/>
      </c>
      <c r="K225">
        <f>IF(SUM(E225:J225)&lt;&gt;0,VLOOKUP(A225,[1]!T_Printers[#Data],10,FALSE)+VLOOKUP(C225,[1]!T_Resins[#Data],10,FALSE),"")</f>
        <v>4</v>
      </c>
      <c r="L225">
        <f>IF(SUM(E225:J225)&lt;&gt;0,VLOOKUP(A225,[1]!T_Printers[#Data],11,FALSE),"")</f>
        <v>8</v>
      </c>
      <c r="M225">
        <f>IF(SUM(E225:J225)&lt;&gt;0,VLOOKUP(C225,[1]!T_Resins[#Data],8,FALSE),"")</f>
        <v>120</v>
      </c>
      <c r="N225">
        <f>IF(_xlfn.XLOOKUP(B225,[1]Printers!$L:$L,[1]Printers!$R:$R,0,0)&gt;0,[1]Parameters!M225,IF(SUM(E225:J225)&lt;&gt;0,VLOOKUP(C225,[1]!T_Resins[#Data],9,FALSE),""))</f>
        <v>180</v>
      </c>
      <c r="O225" t="str">
        <f t="shared" si="3"/>
        <v>AnycubicPhotonM3Plus</v>
      </c>
    </row>
    <row r="226" spans="1:15" x14ac:dyDescent="0.25">
      <c r="A226" t="str">
        <f t="array" ref="A226">IF(ROW()-1&gt;COUNTA([1]!T_Printers[Printers])*COUNTA([1]!T_Resins[Resins]),"",INDEX([1]!T_Printers[Printers],INT((ROW()-2)/COUNTA([1]!T_Resins[Resins])+1)))</f>
        <v xml:space="preserve">Anycubic Photon M3 Plus </v>
      </c>
      <c r="B226" t="str">
        <f>_xlfn.XLOOKUP(A226,[1]!T_Printers[Printers],[1]!T_Printers[Icon link],,0)</f>
        <v>AnycubicPhotonM3Plus</v>
      </c>
      <c r="C226" t="str">
        <f t="array" ref="C226">IF(ROW()-1&gt;COUNTA([1]!T_Printers[Printers])*COUNTA([1]!T_Resins[Resins]),"",INDEX([1]!T_Resins[Resins],MOD(ROW()-2,COUNTA([1]!T_Resins[Resins]))+1))</f>
        <v>Dental Cast Cherry Pro</v>
      </c>
      <c r="D226">
        <f>IF(SUM(E226:J226)&lt;&gt;0,IF(ROW()-1&gt;COUNTA([1]!T_Printers[Printers])*COUNTA([1]!T_Resins[Resins]),"",2),"")</f>
        <v>2</v>
      </c>
      <c r="E226" cm="1">
        <f t="array" ref="E226">IFERROR(IF(ROW()-1&gt;COUNTA([1]!T_Printers[Printers])*COUNTA([1]!T_Resins[Resins]),"",_xlfn.IFS(ROUND(VLOOKUP(C226,[1]!T_Resins[#Data],2,FALSE)/VLOOKUP(A226,[1]!T_Printers[#Data],5,FALSE),1)&lt;=_xlfn.XLOOKUP(B226,[1]Printers!L:L,[1]Printers!O:O,1,0,),ROUND(VLOOKUP(C226,[1]!T_Resins[#Data],2,FALSE)/VLOOKUP(A226,[1]!T_Printers[#Data],5,FALSE),1),ROUND(VLOOKUP(C226,[1]!T_Resins[#Data],2,FALSE)/VLOOKUP(A226,[1]!T_Printers[#Data],5,FALSE),1)&gt;_xlfn.XLOOKUP(B226,[1]Printers!L:L,[1]Printers!O:O,1,0,),10)),"Используйте слой 100 мкм")</f>
        <v>4.5</v>
      </c>
      <c r="F226">
        <f>IFERROR(IF(ROUND(_xlfn.XLOOKUP([1]Parameters!B226,[1]Printers!L:L,[1]Printers!Q:Q,,0)*E226/10,0)*10&lt;_xlfn.XLOOKUP([1]Parameters!B226,[1]Printers!L:L,[1]Printers!P:P,,0),ROUND(_xlfn.XLOOKUP([1]Parameters!B226,[1]Printers!L:L,[1]Printers!Q:Q,,0)*E226/10,0)*10,_xlfn.XLOOKUP([1]Parameters!B226,[1]Printers!L:L,[1]Printers!P:P,,0)),"")</f>
        <v>40</v>
      </c>
      <c r="G226" t="str" cm="1">
        <f t="array" ref="G226">IFERROR(IF(ROW()-1&gt;COUNTA([1]!T_Printers[Printers])*COUNTA([1]!T_Resins[Resins]),"",_xlfn.IFS(ROUND(VLOOKUP(C226,[1]!T_Resins[#Data],3,FALSE)/VLOOKUP(A226,[1]!T_Printers[#Data],5,FALSE),1)&lt;=_xlfn.XLOOKUP(B226,[1]Printers!L:L,[1]Printers!O:O,1,0,),ROUND(VLOOKUP(C226,[1]!T_Resins[#Data],3,FALSE)/VLOOKUP(A226,[1]!T_Printers[#Data],5,FALSE),1),ROUND(VLOOKUP(C226,[1]!T_Resins[#Data],3,FALSE)/VLOOKUP(A226,[1]!T_Printers[#Data],5,FALSE),1)&gt;_xlfn.XLOOKUP(B226,[1]Printers!L:L,[1]Printers!O:O,1,0,),10)),"")</f>
        <v/>
      </c>
      <c r="H226" t="str">
        <f>IFERROR(IF(ROUND(_xlfn.XLOOKUP([1]Parameters!B226,[1]Printers!L:L,[1]Printers!Q:Q,,0)*G226/10,0)*10&lt;_xlfn.XLOOKUP([1]Parameters!B226,[1]Printers!L:L,[1]Printers!P:P,,0),ROUND(_xlfn.XLOOKUP([1]Parameters!B226,[1]Printers!L:L,[1]Printers!Q:Q,,0)*G226/10,0)*10,_xlfn.XLOOKUP([1]Parameters!B226,[1]Printers!L:L,[1]Printers!P:P,,0)),"")</f>
        <v/>
      </c>
      <c r="I226" s="3" t="str" cm="1">
        <f t="array" ref="I226">IFERROR(IF(ROW()-1&gt;COUNTA([1]!T_Printers[Printers])*COUNTA([1]!T_Resins[Resins]),"",_xlfn.IFS(ROUND(VLOOKUP(C226,[1]!T_Resins[#Data],4,FALSE)/VLOOKUP(A226,[1]!T_Printers[#Data],5,FALSE),1)&lt;=_xlfn.XLOOKUP(B226,[1]Printers!L:L,[1]Printers!O:O,1,0,),ROUND(VLOOKUP(C226,[1]!T_Resins[#Data],4,FALSE)/VLOOKUP(A226,[1]!T_Printers[#Data],5,FALSE),1),ROUND(VLOOKUP(C226,[1]!T_Resins[#Data],4,FALSE)/VLOOKUP(A226,[1]!T_Printers[#Data],5,FALSE),1)&gt;_xlfn.XLOOKUP(B226,[1]Printers!L:L,[1]Printers!O:O,1,0,),"")),"")</f>
        <v/>
      </c>
      <c r="J226" t="str">
        <f>IFERROR(IF(ROUND(_xlfn.XLOOKUP([1]Parameters!B226,[1]Printers!L:L,[1]Printers!Q:Q,,0)*I226/10,0)*10&lt;_xlfn.XLOOKUP([1]Parameters!B226,[1]Printers!L:L,[1]Printers!P:P,,0),ROUND(_xlfn.XLOOKUP([1]Parameters!B226,[1]Printers!L:L,[1]Printers!Q:Q,,0)*I226/10,0)*10,_xlfn.XLOOKUP([1]Parameters!B226,[1]Printers!L:L,[1]Printers!P:P,,0)),"")</f>
        <v/>
      </c>
      <c r="K226">
        <f>IF(SUM(E226:J226)&lt;&gt;0,VLOOKUP(A226,[1]!T_Printers[#Data],10,FALSE)+VLOOKUP(C226,[1]!T_Resins[#Data],10,FALSE),"")</f>
        <v>4</v>
      </c>
      <c r="L226">
        <f>IF(SUM(E226:J226)&lt;&gt;0,VLOOKUP(A226,[1]!T_Printers[#Data],11,FALSE),"")</f>
        <v>8</v>
      </c>
      <c r="M226">
        <f>IF(SUM(E226:J226)&lt;&gt;0,VLOOKUP(C226,[1]!T_Resins[#Data],8,FALSE),"")</f>
        <v>60</v>
      </c>
      <c r="N226">
        <f>IF(_xlfn.XLOOKUP(B226,[1]Printers!$L:$L,[1]Printers!$R:$R,0,0)&gt;0,[1]Parameters!M226,IF(SUM(E226:J226)&lt;&gt;0,VLOOKUP(C226,[1]!T_Resins[#Data],9,FALSE),""))</f>
        <v>60</v>
      </c>
      <c r="O226" t="str">
        <f t="shared" si="3"/>
        <v>AnycubicPhotonM3Plus</v>
      </c>
    </row>
    <row r="227" spans="1:15" x14ac:dyDescent="0.25">
      <c r="A227" t="str">
        <f t="array" ref="A227">IF(ROW()-1&gt;COUNTA([1]!T_Printers[Printers])*COUNTA([1]!T_Resins[Resins]),"",INDEX([1]!T_Printers[Printers],INT((ROW()-2)/COUNTA([1]!T_Resins[Resins])+1)))</f>
        <v xml:space="preserve">Anycubic Photon M3 Plus </v>
      </c>
      <c r="B227" t="str">
        <f>_xlfn.XLOOKUP(A227,[1]!T_Printers[Printers],[1]!T_Printers[Icon link],,0)</f>
        <v>AnycubicPhotonM3Plus</v>
      </c>
      <c r="C227" t="str">
        <f t="array" ref="C227">IF(ROW()-1&gt;COUNTA([1]!T_Printers[Printers])*COUNTA([1]!T_Resins[Resins]),"",INDEX([1]!T_Resins[Resins],MOD(ROW()-2,COUNTA([1]!T_Resins[Resins]))+1))</f>
        <v>Dental Cast Cherry</v>
      </c>
      <c r="D227">
        <f>IF(SUM(E227:J227)&lt;&gt;0,IF(ROW()-1&gt;COUNTA([1]!T_Printers[Printers])*COUNTA([1]!T_Resins[Resins]),"",2),"")</f>
        <v>2</v>
      </c>
      <c r="E227" cm="1">
        <f t="array" ref="E227">IFERROR(IF(ROW()-1&gt;COUNTA([1]!T_Printers[Printers])*COUNTA([1]!T_Resins[Resins]),"",_xlfn.IFS(ROUND(VLOOKUP(C227,[1]!T_Resins[#Data],2,FALSE)/VLOOKUP(A227,[1]!T_Printers[#Data],5,FALSE),1)&lt;=_xlfn.XLOOKUP(B227,[1]Printers!L:L,[1]Printers!O:O,1,0,),ROUND(VLOOKUP(C227,[1]!T_Resins[#Data],2,FALSE)/VLOOKUP(A227,[1]!T_Printers[#Data],5,FALSE),1),ROUND(VLOOKUP(C227,[1]!T_Resins[#Data],2,FALSE)/VLOOKUP(A227,[1]!T_Printers[#Data],5,FALSE),1)&gt;_xlfn.XLOOKUP(B227,[1]Printers!L:L,[1]Printers!O:O,1,0,),10)),"Используйте слой 100 мкм")</f>
        <v>4</v>
      </c>
      <c r="F227">
        <f>IFERROR(IF(ROUND(_xlfn.XLOOKUP([1]Parameters!B227,[1]Printers!L:L,[1]Printers!Q:Q,,0)*E227/10,0)*10&lt;_xlfn.XLOOKUP([1]Parameters!B227,[1]Printers!L:L,[1]Printers!P:P,,0),ROUND(_xlfn.XLOOKUP([1]Parameters!B227,[1]Printers!L:L,[1]Printers!Q:Q,,0)*E227/10,0)*10,_xlfn.XLOOKUP([1]Parameters!B227,[1]Printers!L:L,[1]Printers!P:P,,0)),"")</f>
        <v>40</v>
      </c>
      <c r="G227" cm="1">
        <f t="array" ref="G227">IFERROR(IF(ROW()-1&gt;COUNTA([1]!T_Printers[Printers])*COUNTA([1]!T_Resins[Resins]),"",_xlfn.IFS(ROUND(VLOOKUP(C227,[1]!T_Resins[#Data],3,FALSE)/VLOOKUP(A227,[1]!T_Printers[#Data],5,FALSE),1)&lt;=_xlfn.XLOOKUP(B227,[1]Printers!L:L,[1]Printers!O:O,1,0,),ROUND(VLOOKUP(C227,[1]!T_Resins[#Data],3,FALSE)/VLOOKUP(A227,[1]!T_Printers[#Data],5,FALSE),1),ROUND(VLOOKUP(C227,[1]!T_Resins[#Data],3,FALSE)/VLOOKUP(A227,[1]!T_Printers[#Data],5,FALSE),1)&gt;_xlfn.XLOOKUP(B227,[1]Printers!L:L,[1]Printers!O:O,1,0,),10)),"")</f>
        <v>5.0999999999999996</v>
      </c>
      <c r="H227">
        <f>IFERROR(IF(ROUND(_xlfn.XLOOKUP([1]Parameters!B227,[1]Printers!L:L,[1]Printers!Q:Q,,0)*G227/10,0)*10&lt;_xlfn.XLOOKUP([1]Parameters!B227,[1]Printers!L:L,[1]Printers!P:P,,0),ROUND(_xlfn.XLOOKUP([1]Parameters!B227,[1]Printers!L:L,[1]Printers!Q:Q,,0)*G227/10,0)*10,_xlfn.XLOOKUP([1]Parameters!B227,[1]Printers!L:L,[1]Printers!P:P,,0)),"")</f>
        <v>50</v>
      </c>
      <c r="I227" s="3" t="str" cm="1">
        <f t="array" ref="I227">IFERROR(IF(ROW()-1&gt;COUNTA([1]!T_Printers[Printers])*COUNTA([1]!T_Resins[Resins]),"",_xlfn.IFS(ROUND(VLOOKUP(C227,[1]!T_Resins[#Data],4,FALSE)/VLOOKUP(A227,[1]!T_Printers[#Data],5,FALSE),1)&lt;=_xlfn.XLOOKUP(B227,[1]Printers!L:L,[1]Printers!O:O,1,0,),ROUND(VLOOKUP(C227,[1]!T_Resins[#Data],4,FALSE)/VLOOKUP(A227,[1]!T_Printers[#Data],5,FALSE),1),ROUND(VLOOKUP(C227,[1]!T_Resins[#Data],4,FALSE)/VLOOKUP(A227,[1]!T_Printers[#Data],5,FALSE),1)&gt;_xlfn.XLOOKUP(B227,[1]Printers!L:L,[1]Printers!O:O,1,0,),"")),"")</f>
        <v/>
      </c>
      <c r="J227" t="str">
        <f>IFERROR(IF(ROUND(_xlfn.XLOOKUP([1]Parameters!B227,[1]Printers!L:L,[1]Printers!Q:Q,,0)*I227/10,0)*10&lt;_xlfn.XLOOKUP([1]Parameters!B227,[1]Printers!L:L,[1]Printers!P:P,,0),ROUND(_xlfn.XLOOKUP([1]Parameters!B227,[1]Printers!L:L,[1]Printers!Q:Q,,0)*I227/10,0)*10,_xlfn.XLOOKUP([1]Parameters!B227,[1]Printers!L:L,[1]Printers!P:P,,0)),"")</f>
        <v/>
      </c>
      <c r="K227">
        <f>IF(SUM(E227:J227)&lt;&gt;0,VLOOKUP(A227,[1]!T_Printers[#Data],10,FALSE)+VLOOKUP(C227,[1]!T_Resins[#Data],10,FALSE),"")</f>
        <v>4</v>
      </c>
      <c r="L227">
        <f>IF(SUM(E227:J227)&lt;&gt;0,VLOOKUP(A227,[1]!T_Printers[#Data],11,FALSE),"")</f>
        <v>8</v>
      </c>
      <c r="M227">
        <f>IF(SUM(E227:J227)&lt;&gt;0,VLOOKUP(C227,[1]!T_Resins[#Data],8,FALSE),"")</f>
        <v>60</v>
      </c>
      <c r="N227">
        <f>IF(_xlfn.XLOOKUP(B227,[1]Printers!$L:$L,[1]Printers!$R:$R,0,0)&gt;0,[1]Parameters!M227,IF(SUM(E227:J227)&lt;&gt;0,VLOOKUP(C227,[1]!T_Resins[#Data],9,FALSE),""))</f>
        <v>60</v>
      </c>
      <c r="O227" t="str">
        <f t="shared" si="3"/>
        <v>AnycubicPhotonM3Plus</v>
      </c>
    </row>
    <row r="228" spans="1:15" x14ac:dyDescent="0.25">
      <c r="A228" t="str">
        <f t="array" ref="A228">IF(ROW()-1&gt;COUNTA([1]!T_Printers[Printers])*COUNTA([1]!T_Resins[Resins]),"",INDEX([1]!T_Printers[Printers],INT((ROW()-2)/COUNTA([1]!T_Resins[Resins])+1)))</f>
        <v xml:space="preserve">Anycubic Photon M3 Plus </v>
      </c>
      <c r="B228" t="str">
        <f>_xlfn.XLOOKUP(A228,[1]!T_Printers[Printers],[1]!T_Printers[Icon link],,0)</f>
        <v>AnycubicPhotonM3Plus</v>
      </c>
      <c r="C228" t="str">
        <f t="array" ref="C228">IF(ROW()-1&gt;COUNTA([1]!T_Printers[Printers])*COUNTA([1]!T_Resins[Resins]),"",INDEX([1]!T_Resins[Resins],MOD(ROW()-2,COUNTA([1]!T_Resins[Resins]))+1))</f>
        <v>Dental Clear</v>
      </c>
      <c r="D228">
        <f>IF(SUM(E228:J228)&lt;&gt;0,IF(ROW()-1&gt;COUNTA([1]!T_Printers[Printers])*COUNTA([1]!T_Resins[Resins]),"",2),"")</f>
        <v>2</v>
      </c>
      <c r="E228" cm="1">
        <f t="array" ref="E228">IFERROR(IF(ROW()-1&gt;COUNTA([1]!T_Printers[Printers])*COUNTA([1]!T_Resins[Resins]),"",_xlfn.IFS(ROUND(VLOOKUP(C228,[1]!T_Resins[#Data],2,FALSE)/VLOOKUP(A228,[1]!T_Printers[#Data],5,FALSE),1)&lt;=_xlfn.XLOOKUP(B228,[1]Printers!L:L,[1]Printers!O:O,1,0,),ROUND(VLOOKUP(C228,[1]!T_Resins[#Data],2,FALSE)/VLOOKUP(A228,[1]!T_Printers[#Data],5,FALSE),1),ROUND(VLOOKUP(C228,[1]!T_Resins[#Data],2,FALSE)/VLOOKUP(A228,[1]!T_Printers[#Data],5,FALSE),1)&gt;_xlfn.XLOOKUP(B228,[1]Printers!L:L,[1]Printers!O:O,1,0,),10)),"Используйте слой 100 мкм")</f>
        <v>2.2000000000000002</v>
      </c>
      <c r="F228">
        <f>IFERROR(IF(ROUND(_xlfn.XLOOKUP([1]Parameters!B228,[1]Printers!L:L,[1]Printers!Q:Q,,0)*E228/10,0)*10&lt;_xlfn.XLOOKUP([1]Parameters!B228,[1]Printers!L:L,[1]Printers!P:P,,0),ROUND(_xlfn.XLOOKUP([1]Parameters!B228,[1]Printers!L:L,[1]Printers!Q:Q,,0)*E228/10,0)*10,_xlfn.XLOOKUP([1]Parameters!B228,[1]Printers!L:L,[1]Printers!P:P,,0)),"")</f>
        <v>20</v>
      </c>
      <c r="G228" cm="1">
        <f t="array" ref="G228">IFERROR(IF(ROW()-1&gt;COUNTA([1]!T_Printers[Printers])*COUNTA([1]!T_Resins[Resins]),"",_xlfn.IFS(ROUND(VLOOKUP(C228,[1]!T_Resins[#Data],3,FALSE)/VLOOKUP(A228,[1]!T_Printers[#Data],5,FALSE),1)&lt;=_xlfn.XLOOKUP(B228,[1]Printers!L:L,[1]Printers!O:O,1,0,),ROUND(VLOOKUP(C228,[1]!T_Resins[#Data],3,FALSE)/VLOOKUP(A228,[1]!T_Printers[#Data],5,FALSE),1),ROUND(VLOOKUP(C228,[1]!T_Resins[#Data],3,FALSE)/VLOOKUP(A228,[1]!T_Printers[#Data],5,FALSE),1)&gt;_xlfn.XLOOKUP(B228,[1]Printers!L:L,[1]Printers!O:O,1,0,),10)),"")</f>
        <v>2.9</v>
      </c>
      <c r="H228">
        <f>IFERROR(IF(ROUND(_xlfn.XLOOKUP([1]Parameters!B228,[1]Printers!L:L,[1]Printers!Q:Q,,0)*G228/10,0)*10&lt;_xlfn.XLOOKUP([1]Parameters!B228,[1]Printers!L:L,[1]Printers!P:P,,0),ROUND(_xlfn.XLOOKUP([1]Parameters!B228,[1]Printers!L:L,[1]Printers!Q:Q,,0)*G228/10,0)*10,_xlfn.XLOOKUP([1]Parameters!B228,[1]Printers!L:L,[1]Printers!P:P,,0)),"")</f>
        <v>30</v>
      </c>
      <c r="I228" s="3" t="str" cm="1">
        <f t="array" ref="I228">IFERROR(IF(ROW()-1&gt;COUNTA([1]!T_Printers[Printers])*COUNTA([1]!T_Resins[Resins]),"",_xlfn.IFS(ROUND(VLOOKUP(C228,[1]!T_Resins[#Data],4,FALSE)/VLOOKUP(A228,[1]!T_Printers[#Data],5,FALSE),1)&lt;=_xlfn.XLOOKUP(B228,[1]Printers!L:L,[1]Printers!O:O,1,0,),ROUND(VLOOKUP(C228,[1]!T_Resins[#Data],4,FALSE)/VLOOKUP(A228,[1]!T_Printers[#Data],5,FALSE),1),ROUND(VLOOKUP(C228,[1]!T_Resins[#Data],4,FALSE)/VLOOKUP(A228,[1]!T_Printers[#Data],5,FALSE),1)&gt;_xlfn.XLOOKUP(B228,[1]Printers!L:L,[1]Printers!O:O,1,0,),"")),"")</f>
        <v/>
      </c>
      <c r="J228" t="str">
        <f>IFERROR(IF(ROUND(_xlfn.XLOOKUP([1]Parameters!B228,[1]Printers!L:L,[1]Printers!Q:Q,,0)*I228/10,0)*10&lt;_xlfn.XLOOKUP([1]Parameters!B228,[1]Printers!L:L,[1]Printers!P:P,,0),ROUND(_xlfn.XLOOKUP([1]Parameters!B228,[1]Printers!L:L,[1]Printers!Q:Q,,0)*I228/10,0)*10,_xlfn.XLOOKUP([1]Parameters!B228,[1]Printers!L:L,[1]Printers!P:P,,0)),"")</f>
        <v/>
      </c>
      <c r="K228">
        <f>IF(SUM(E228:J228)&lt;&gt;0,VLOOKUP(A228,[1]!T_Printers[#Data],10,FALSE)+VLOOKUP(C228,[1]!T_Resins[#Data],10,FALSE),"")</f>
        <v>4</v>
      </c>
      <c r="L228">
        <f>IF(SUM(E228:J228)&lt;&gt;0,VLOOKUP(A228,[1]!T_Printers[#Data],11,FALSE),"")</f>
        <v>8</v>
      </c>
      <c r="M228">
        <f>IF(SUM(E228:J228)&lt;&gt;0,VLOOKUP(C228,[1]!T_Resins[#Data],8,FALSE),"")</f>
        <v>120</v>
      </c>
      <c r="N228">
        <f>IF(_xlfn.XLOOKUP(B228,[1]Printers!$L:$L,[1]Printers!$R:$R,0,0)&gt;0,[1]Parameters!M228,IF(SUM(E228:J228)&lt;&gt;0,VLOOKUP(C228,[1]!T_Resins[#Data],9,FALSE),""))</f>
        <v>180</v>
      </c>
      <c r="O228" t="str">
        <f t="shared" si="3"/>
        <v>AnycubicPhotonM3Plus</v>
      </c>
    </row>
    <row r="229" spans="1:15" x14ac:dyDescent="0.25">
      <c r="A229" t="str">
        <f t="array" ref="A229">IF(ROW()-1&gt;COUNTA([1]!T_Printers[Printers])*COUNTA([1]!T_Resins[Resins]),"",INDEX([1]!T_Printers[Printers],INT((ROW()-2)/COUNTA([1]!T_Resins[Resins])+1)))</f>
        <v xml:space="preserve">Anycubic Photon M3 Plus </v>
      </c>
      <c r="B229" t="str">
        <f>_xlfn.XLOOKUP(A229,[1]!T_Printers[Printers],[1]!T_Printers[Icon link],,0)</f>
        <v>AnycubicPhotonM3Plus</v>
      </c>
      <c r="C229" t="str">
        <f t="array" ref="C229">IF(ROW()-1&gt;COUNTA([1]!T_Printers[Printers])*COUNTA([1]!T_Resins[Resins]),"",INDEX([1]!T_Resins[Resins],MOD(ROW()-2,COUNTA([1]!T_Resins[Resins]))+1))</f>
        <v>Dental Clear Pro</v>
      </c>
      <c r="D229">
        <f>IF(SUM(E229:J229)&lt;&gt;0,IF(ROW()-1&gt;COUNTA([1]!T_Printers[Printers])*COUNTA([1]!T_Resins[Resins]),"",2),"")</f>
        <v>2</v>
      </c>
      <c r="E229" t="str" cm="1">
        <f t="array" ref="E229">IFERROR(IF(ROW()-1&gt;COUNTA([1]!T_Printers[Printers])*COUNTA([1]!T_Resins[Resins]),"",_xlfn.IFS(ROUND(VLOOKUP(C229,[1]!T_Resins[#Data],2,FALSE)/VLOOKUP(A229,[1]!T_Printers[#Data],5,FALSE),1)&lt;=_xlfn.XLOOKUP(B229,[1]Printers!L:L,[1]Printers!O:O,1,0,),ROUND(VLOOKUP(C229,[1]!T_Resins[#Data],2,FALSE)/VLOOKUP(A229,[1]!T_Printers[#Data],5,FALSE),1),ROUND(VLOOKUP(C229,[1]!T_Resins[#Data],2,FALSE)/VLOOKUP(A229,[1]!T_Printers[#Data],5,FALSE),1)&gt;_xlfn.XLOOKUP(B229,[1]Printers!L:L,[1]Printers!O:O,1,0,),10)),"Используйте слой 100 мкм")</f>
        <v>Используйте слой 100 мкм</v>
      </c>
      <c r="F229" t="str">
        <f>IFERROR(IF(ROUND(_xlfn.XLOOKUP([1]Parameters!B229,[1]Printers!L:L,[1]Printers!Q:Q,,0)*E229/10,0)*10&lt;_xlfn.XLOOKUP([1]Parameters!B229,[1]Printers!L:L,[1]Printers!P:P,,0),ROUND(_xlfn.XLOOKUP([1]Parameters!B229,[1]Printers!L:L,[1]Printers!Q:Q,,0)*E229/10,0)*10,_xlfn.XLOOKUP([1]Parameters!B229,[1]Printers!L:L,[1]Printers!P:P,,0)),"")</f>
        <v/>
      </c>
      <c r="G229" cm="1">
        <f t="array" ref="G229">IFERROR(IF(ROW()-1&gt;COUNTA([1]!T_Printers[Printers])*COUNTA([1]!T_Resins[Resins]),"",_xlfn.IFS(ROUND(VLOOKUP(C229,[1]!T_Resins[#Data],3,FALSE)/VLOOKUP(A229,[1]!T_Printers[#Data],5,FALSE),1)&lt;=_xlfn.XLOOKUP(B229,[1]Printers!L:L,[1]Printers!O:O,1,0,),ROUND(VLOOKUP(C229,[1]!T_Resins[#Data],3,FALSE)/VLOOKUP(A229,[1]!T_Printers[#Data],5,FALSE),1),ROUND(VLOOKUP(C229,[1]!T_Resins[#Data],3,FALSE)/VLOOKUP(A229,[1]!T_Printers[#Data],5,FALSE),1)&gt;_xlfn.XLOOKUP(B229,[1]Printers!L:L,[1]Printers!O:O,1,0,),10)),"")</f>
        <v>4.7</v>
      </c>
      <c r="H229">
        <f>IFERROR(IF(ROUND(_xlfn.XLOOKUP([1]Parameters!B229,[1]Printers!L:L,[1]Printers!Q:Q,,0)*G229/10,0)*10&lt;_xlfn.XLOOKUP([1]Parameters!B229,[1]Printers!L:L,[1]Printers!P:P,,0),ROUND(_xlfn.XLOOKUP([1]Parameters!B229,[1]Printers!L:L,[1]Printers!Q:Q,,0)*G229/10,0)*10,_xlfn.XLOOKUP([1]Parameters!B229,[1]Printers!L:L,[1]Printers!P:P,,0)),"")</f>
        <v>40</v>
      </c>
      <c r="I229" s="3" cm="1">
        <f t="array" ref="I229">IFERROR(IF(ROW()-1&gt;COUNTA([1]!T_Printers[Printers])*COUNTA([1]!T_Resins[Resins]),"",_xlfn.IFS(ROUND(VLOOKUP(C229,[1]!T_Resins[#Data],4,FALSE)/VLOOKUP(A229,[1]!T_Printers[#Data],5,FALSE),1)&lt;=_xlfn.XLOOKUP(B229,[1]Printers!L:L,[1]Printers!O:O,1,0,),ROUND(VLOOKUP(C229,[1]!T_Resins[#Data],4,FALSE)/VLOOKUP(A229,[1]!T_Printers[#Data],5,FALSE),1),ROUND(VLOOKUP(C229,[1]!T_Resins[#Data],4,FALSE)/VLOOKUP(A229,[1]!T_Printers[#Data],5,FALSE),1)&gt;_xlfn.XLOOKUP(B229,[1]Printers!L:L,[1]Printers!O:O,1,0,),"")),"")</f>
        <v>6.1</v>
      </c>
      <c r="J229">
        <f>IFERROR(IF(ROUND(_xlfn.XLOOKUP([1]Parameters!B229,[1]Printers!L:L,[1]Printers!Q:Q,,0)*I229/10,0)*10&lt;_xlfn.XLOOKUP([1]Parameters!B229,[1]Printers!L:L,[1]Printers!P:P,,0),ROUND(_xlfn.XLOOKUP([1]Parameters!B229,[1]Printers!L:L,[1]Printers!Q:Q,,0)*I229/10,0)*10,_xlfn.XLOOKUP([1]Parameters!B229,[1]Printers!L:L,[1]Printers!P:P,,0)),"")</f>
        <v>50</v>
      </c>
      <c r="K229">
        <f>IF(SUM(E229:J229)&lt;&gt;0,VLOOKUP(A229,[1]!T_Printers[#Data],10,FALSE)+VLOOKUP(C229,[1]!T_Resins[#Data],10,FALSE),"")</f>
        <v>4</v>
      </c>
      <c r="L229">
        <f>IF(SUM(E229:J229)&lt;&gt;0,VLOOKUP(A229,[1]!T_Printers[#Data],11,FALSE),"")</f>
        <v>8</v>
      </c>
      <c r="M229">
        <f>IF(SUM(E229:J229)&lt;&gt;0,VLOOKUP(C229,[1]!T_Resins[#Data],8,FALSE),"")</f>
        <v>120</v>
      </c>
      <c r="N229">
        <f>IF(_xlfn.XLOOKUP(B229,[1]Printers!$L:$L,[1]Printers!$R:$R,0,0)&gt;0,[1]Parameters!M229,IF(SUM(E229:J229)&lt;&gt;0,VLOOKUP(C229,[1]!T_Resins[#Data],9,FALSE),""))</f>
        <v>180</v>
      </c>
      <c r="O229" t="str">
        <f t="shared" si="3"/>
        <v>AnycubicPhotonM3Plus</v>
      </c>
    </row>
    <row r="230" spans="1:15" x14ac:dyDescent="0.25">
      <c r="A230" t="str">
        <f t="array" ref="A230">IF(ROW()-1&gt;COUNTA([1]!T_Printers[Printers])*COUNTA([1]!T_Resins[Resins]),"",INDEX([1]!T_Printers[Printers],INT((ROW()-2)/COUNTA([1]!T_Resins[Resins])+1)))</f>
        <v xml:space="preserve">Anycubic Photon M3 Plus </v>
      </c>
      <c r="B230" t="str">
        <f>_xlfn.XLOOKUP(A230,[1]!T_Printers[Printers],[1]!T_Printers[Icon link],,0)</f>
        <v>AnycubicPhotonM3Plus</v>
      </c>
      <c r="C230" t="str">
        <f t="array" ref="C230">IF(ROW()-1&gt;COUNTA([1]!T_Printers[Printers])*COUNTA([1]!T_Resins[Resins]),"",INDEX([1]!T_Resins[Resins],MOD(ROW()-2,COUNTA([1]!T_Resins[Resins]))+1))</f>
        <v>Dental Denture Base Soft</v>
      </c>
      <c r="D230">
        <f>IF(SUM(E230:J230)&lt;&gt;0,IF(ROW()-1&gt;COUNTA([1]!T_Printers[Printers])*COUNTA([1]!T_Resins[Resins]),"",2),"")</f>
        <v>2</v>
      </c>
      <c r="E230" cm="1">
        <f t="array" ref="E230">IFERROR(IF(ROW()-1&gt;COUNTA([1]!T_Printers[Printers])*COUNTA([1]!T_Resins[Resins]),"",_xlfn.IFS(ROUND(VLOOKUP(C230,[1]!T_Resins[#Data],2,FALSE)/VLOOKUP(A230,[1]!T_Printers[#Data],5,FALSE),1)&lt;=_xlfn.XLOOKUP(B230,[1]Printers!L:L,[1]Printers!O:O,1,0,),ROUND(VLOOKUP(C230,[1]!T_Resins[#Data],2,FALSE)/VLOOKUP(A230,[1]!T_Printers[#Data],5,FALSE),1),ROUND(VLOOKUP(C230,[1]!T_Resins[#Data],2,FALSE)/VLOOKUP(A230,[1]!T_Printers[#Data],5,FALSE),1)&gt;_xlfn.XLOOKUP(B230,[1]Printers!L:L,[1]Printers!O:O,1,0,),10)),"Используйте слой 100 мкм")</f>
        <v>5</v>
      </c>
      <c r="F230">
        <f>IFERROR(IF(ROUND(_xlfn.XLOOKUP([1]Parameters!B230,[1]Printers!L:L,[1]Printers!Q:Q,,0)*E230/10,0)*10&lt;_xlfn.XLOOKUP([1]Parameters!B230,[1]Printers!L:L,[1]Printers!P:P,,0),ROUND(_xlfn.XLOOKUP([1]Parameters!B230,[1]Printers!L:L,[1]Printers!Q:Q,,0)*E230/10,0)*10,_xlfn.XLOOKUP([1]Parameters!B230,[1]Printers!L:L,[1]Printers!P:P,,0)),"")</f>
        <v>50</v>
      </c>
      <c r="G230" cm="1">
        <f t="array" ref="G230">IFERROR(IF(ROW()-1&gt;COUNTA([1]!T_Printers[Printers])*COUNTA([1]!T_Resins[Resins]),"",_xlfn.IFS(ROUND(VLOOKUP(C230,[1]!T_Resins[#Data],3,FALSE)/VLOOKUP(A230,[1]!T_Printers[#Data],5,FALSE),1)&lt;=_xlfn.XLOOKUP(B230,[1]Printers!L:L,[1]Printers!O:O,1,0,),ROUND(VLOOKUP(C230,[1]!T_Resins[#Data],3,FALSE)/VLOOKUP(A230,[1]!T_Printers[#Data],5,FALSE),1),ROUND(VLOOKUP(C230,[1]!T_Resins[#Data],3,FALSE)/VLOOKUP(A230,[1]!T_Printers[#Data],5,FALSE),1)&gt;_xlfn.XLOOKUP(B230,[1]Printers!L:L,[1]Printers!O:O,1,0,),10)),"")</f>
        <v>6.5</v>
      </c>
      <c r="H230">
        <f>IFERROR(IF(ROUND(_xlfn.XLOOKUP([1]Parameters!B230,[1]Printers!L:L,[1]Printers!Q:Q,,0)*G230/10,0)*10&lt;_xlfn.XLOOKUP([1]Parameters!B230,[1]Printers!L:L,[1]Printers!P:P,,0),ROUND(_xlfn.XLOOKUP([1]Parameters!B230,[1]Printers!L:L,[1]Printers!Q:Q,,0)*G230/10,0)*10,_xlfn.XLOOKUP([1]Parameters!B230,[1]Printers!L:L,[1]Printers!P:P,,0)),"")</f>
        <v>60</v>
      </c>
      <c r="I230" s="3" t="str" cm="1">
        <f t="array" ref="I230">IFERROR(IF(ROW()-1&gt;COUNTA([1]!T_Printers[Printers])*COUNTA([1]!T_Resins[Resins]),"",_xlfn.IFS(ROUND(VLOOKUP(C230,[1]!T_Resins[#Data],4,FALSE)/VLOOKUP(A230,[1]!T_Printers[#Data],5,FALSE),1)&lt;=_xlfn.XLOOKUP(B230,[1]Printers!L:L,[1]Printers!O:O,1,0,),ROUND(VLOOKUP(C230,[1]!T_Resins[#Data],4,FALSE)/VLOOKUP(A230,[1]!T_Printers[#Data],5,FALSE),1),ROUND(VLOOKUP(C230,[1]!T_Resins[#Data],4,FALSE)/VLOOKUP(A230,[1]!T_Printers[#Data],5,FALSE),1)&gt;_xlfn.XLOOKUP(B230,[1]Printers!L:L,[1]Printers!O:O,1,0,),"")),"")</f>
        <v/>
      </c>
      <c r="J230" t="str">
        <f>IFERROR(IF(ROUND(_xlfn.XLOOKUP([1]Parameters!B230,[1]Printers!L:L,[1]Printers!Q:Q,,0)*I230/10,0)*10&lt;_xlfn.XLOOKUP([1]Parameters!B230,[1]Printers!L:L,[1]Printers!P:P,,0),ROUND(_xlfn.XLOOKUP([1]Parameters!B230,[1]Printers!L:L,[1]Printers!Q:Q,,0)*I230/10,0)*10,_xlfn.XLOOKUP([1]Parameters!B230,[1]Printers!L:L,[1]Printers!P:P,,0)),"")</f>
        <v/>
      </c>
      <c r="K230">
        <f>IF(SUM(E230:J230)&lt;&gt;0,VLOOKUP(A230,[1]!T_Printers[#Data],10,FALSE)+VLOOKUP(C230,[1]!T_Resins[#Data],10,FALSE),"")</f>
        <v>5</v>
      </c>
      <c r="L230">
        <f>IF(SUM(E230:J230)&lt;&gt;0,VLOOKUP(A230,[1]!T_Printers[#Data],11,FALSE),"")</f>
        <v>8</v>
      </c>
      <c r="M230">
        <f>IF(SUM(E230:J230)&lt;&gt;0,VLOOKUP(C230,[1]!T_Resins[#Data],8,FALSE),"")</f>
        <v>120</v>
      </c>
      <c r="N230">
        <f>IF(_xlfn.XLOOKUP(B230,[1]Printers!$L:$L,[1]Printers!$R:$R,0,0)&gt;0,[1]Parameters!M230,IF(SUM(E230:J230)&lt;&gt;0,VLOOKUP(C230,[1]!T_Resins[#Data],9,FALSE),""))</f>
        <v>180</v>
      </c>
      <c r="O230" t="str">
        <f t="shared" si="3"/>
        <v>AnycubicPhotonM3Plus</v>
      </c>
    </row>
    <row r="231" spans="1:15" x14ac:dyDescent="0.25">
      <c r="A231" t="str">
        <f t="array" ref="A231">IF(ROW()-1&gt;COUNTA([1]!T_Printers[Printers])*COUNTA([1]!T_Resins[Resins]),"",INDEX([1]!T_Printers[Printers],INT((ROW()-2)/COUNTA([1]!T_Resins[Resins])+1)))</f>
        <v xml:space="preserve">Anycubic Photon M3 Plus </v>
      </c>
      <c r="B231" t="str">
        <f>_xlfn.XLOOKUP(A231,[1]!T_Printers[Printers],[1]!T_Printers[Icon link],,0)</f>
        <v>AnycubicPhotonM3Plus</v>
      </c>
      <c r="C231" t="str">
        <f t="array" ref="C231">IF(ROW()-1&gt;COUNTA([1]!T_Printers[Printers])*COUNTA([1]!T_Resins[Resins]),"",INDEX([1]!T_Resins[Resins],MOD(ROW()-2,COUNTA([1]!T_Resins[Resins]))+1))</f>
        <v>Dental Denture Base</v>
      </c>
      <c r="D231">
        <f>IF(SUM(E231:J231)&lt;&gt;0,IF(ROW()-1&gt;COUNTA([1]!T_Printers[Printers])*COUNTA([1]!T_Resins[Resins]),"",2),"")</f>
        <v>2</v>
      </c>
      <c r="E231" cm="1">
        <f t="array" ref="E231">IFERROR(IF(ROW()-1&gt;COUNTA([1]!T_Printers[Printers])*COUNTA([1]!T_Resins[Resins]),"",_xlfn.IFS(ROUND(VLOOKUP(C231,[1]!T_Resins[#Data],2,FALSE)/VLOOKUP(A231,[1]!T_Printers[#Data],5,FALSE),1)&lt;=_xlfn.XLOOKUP(B231,[1]Printers!L:L,[1]Printers!O:O,1,0,),ROUND(VLOOKUP(C231,[1]!T_Resins[#Data],2,FALSE)/VLOOKUP(A231,[1]!T_Printers[#Data],5,FALSE),1),ROUND(VLOOKUP(C231,[1]!T_Resins[#Data],2,FALSE)/VLOOKUP(A231,[1]!T_Printers[#Data],5,FALSE),1)&gt;_xlfn.XLOOKUP(B231,[1]Printers!L:L,[1]Printers!O:O,1,0,),10)),"Используйте слой 100 мкм")</f>
        <v>4</v>
      </c>
      <c r="F231">
        <f>IFERROR(IF(ROUND(_xlfn.XLOOKUP([1]Parameters!B231,[1]Printers!L:L,[1]Printers!Q:Q,,0)*E231/10,0)*10&lt;_xlfn.XLOOKUP([1]Parameters!B231,[1]Printers!L:L,[1]Printers!P:P,,0),ROUND(_xlfn.XLOOKUP([1]Parameters!B231,[1]Printers!L:L,[1]Printers!Q:Q,,0)*E231/10,0)*10,_xlfn.XLOOKUP([1]Parameters!B231,[1]Printers!L:L,[1]Printers!P:P,,0)),"")</f>
        <v>40</v>
      </c>
      <c r="G231" cm="1">
        <f t="array" ref="G231">IFERROR(IF(ROW()-1&gt;COUNTA([1]!T_Printers[Printers])*COUNTA([1]!T_Resins[Resins]),"",_xlfn.IFS(ROUND(VLOOKUP(C231,[1]!T_Resins[#Data],3,FALSE)/VLOOKUP(A231,[1]!T_Printers[#Data],5,FALSE),1)&lt;=_xlfn.XLOOKUP(B231,[1]Printers!L:L,[1]Printers!O:O,1,0,),ROUND(VLOOKUP(C231,[1]!T_Resins[#Data],3,FALSE)/VLOOKUP(A231,[1]!T_Printers[#Data],5,FALSE),1),ROUND(VLOOKUP(C231,[1]!T_Resins[#Data],3,FALSE)/VLOOKUP(A231,[1]!T_Printers[#Data],5,FALSE),1)&gt;_xlfn.XLOOKUP(B231,[1]Printers!L:L,[1]Printers!O:O,1,0,),10)),"")</f>
        <v>5.2</v>
      </c>
      <c r="H231">
        <f>IFERROR(IF(ROUND(_xlfn.XLOOKUP([1]Parameters!B231,[1]Printers!L:L,[1]Printers!Q:Q,,0)*G231/10,0)*10&lt;_xlfn.XLOOKUP([1]Parameters!B231,[1]Printers!L:L,[1]Printers!P:P,,0),ROUND(_xlfn.XLOOKUP([1]Parameters!B231,[1]Printers!L:L,[1]Printers!Q:Q,,0)*G231/10,0)*10,_xlfn.XLOOKUP([1]Parameters!B231,[1]Printers!L:L,[1]Printers!P:P,,0)),"")</f>
        <v>50</v>
      </c>
      <c r="I231" s="3" t="str" cm="1">
        <f t="array" ref="I231">IFERROR(IF(ROW()-1&gt;COUNTA([1]!T_Printers[Printers])*COUNTA([1]!T_Resins[Resins]),"",_xlfn.IFS(ROUND(VLOOKUP(C231,[1]!T_Resins[#Data],4,FALSE)/VLOOKUP(A231,[1]!T_Printers[#Data],5,FALSE),1)&lt;=_xlfn.XLOOKUP(B231,[1]Printers!L:L,[1]Printers!O:O,1,0,),ROUND(VLOOKUP(C231,[1]!T_Resins[#Data],4,FALSE)/VLOOKUP(A231,[1]!T_Printers[#Data],5,FALSE),1),ROUND(VLOOKUP(C231,[1]!T_Resins[#Data],4,FALSE)/VLOOKUP(A231,[1]!T_Printers[#Data],5,FALSE),1)&gt;_xlfn.XLOOKUP(B231,[1]Printers!L:L,[1]Printers!O:O,1,0,),"")),"")</f>
        <v/>
      </c>
      <c r="J231" t="str">
        <f>IFERROR(IF(ROUND(_xlfn.XLOOKUP([1]Parameters!B231,[1]Printers!L:L,[1]Printers!Q:Q,,0)*I231/10,0)*10&lt;_xlfn.XLOOKUP([1]Parameters!B231,[1]Printers!L:L,[1]Printers!P:P,,0),ROUND(_xlfn.XLOOKUP([1]Parameters!B231,[1]Printers!L:L,[1]Printers!Q:Q,,0)*I231/10,0)*10,_xlfn.XLOOKUP([1]Parameters!B231,[1]Printers!L:L,[1]Printers!P:P,,0)),"")</f>
        <v/>
      </c>
      <c r="K231">
        <f>IF(SUM(E231:J231)&lt;&gt;0,VLOOKUP(A231,[1]!T_Printers[#Data],10,FALSE)+VLOOKUP(C231,[1]!T_Resins[#Data],10,FALSE),"")</f>
        <v>5</v>
      </c>
      <c r="L231">
        <f>IF(SUM(E231:J231)&lt;&gt;0,VLOOKUP(A231,[1]!T_Printers[#Data],11,FALSE),"")</f>
        <v>8</v>
      </c>
      <c r="M231">
        <f>IF(SUM(E231:J231)&lt;&gt;0,VLOOKUP(C231,[1]!T_Resins[#Data],8,FALSE),"")</f>
        <v>120</v>
      </c>
      <c r="N231">
        <f>IF(_xlfn.XLOOKUP(B231,[1]Printers!$L:$L,[1]Printers!$R:$R,0,0)&gt;0,[1]Parameters!M231,IF(SUM(E231:J231)&lt;&gt;0,VLOOKUP(C231,[1]!T_Resins[#Data],9,FALSE),""))</f>
        <v>180</v>
      </c>
      <c r="O231" t="str">
        <f t="shared" si="3"/>
        <v>AnycubicPhotonM3Plus</v>
      </c>
    </row>
    <row r="232" spans="1:15" x14ac:dyDescent="0.25">
      <c r="A232" t="str">
        <f t="array" ref="A232">IF(ROW()-1&gt;COUNTA([1]!T_Printers[Printers])*COUNTA([1]!T_Resins[Resins]),"",INDEX([1]!T_Printers[Printers],INT((ROW()-2)/COUNTA([1]!T_Resins[Resins])+1)))</f>
        <v xml:space="preserve">Anycubic Photon M3 Plus </v>
      </c>
      <c r="B232" t="str">
        <f>_xlfn.XLOOKUP(A232,[1]!T_Printers[Printers],[1]!T_Printers[Icon link],,0)</f>
        <v>AnycubicPhotonM3Plus</v>
      </c>
      <c r="C232" t="str">
        <f t="array" ref="C232">IF(ROW()-1&gt;COUNTA([1]!T_Printers[Printers])*COUNTA([1]!T_Resins[Resins]),"",INDEX([1]!T_Resins[Resins],MOD(ROW()-2,COUNTA([1]!T_Resins[Resins]))+1))</f>
        <v>Dental IBT</v>
      </c>
      <c r="D232">
        <f>IF(SUM(E232:J232)&lt;&gt;0,IF(ROW()-1&gt;COUNTA([1]!T_Printers[Printers])*COUNTA([1]!T_Resins[Resins]),"",2),"")</f>
        <v>2</v>
      </c>
      <c r="E232" cm="1">
        <f t="array" ref="E232">IFERROR(IF(ROW()-1&gt;COUNTA([1]!T_Printers[Printers])*COUNTA([1]!T_Resins[Resins]),"",_xlfn.IFS(ROUND(VLOOKUP(C232,[1]!T_Resins[#Data],2,FALSE)/VLOOKUP(A232,[1]!T_Printers[#Data],5,FALSE),1)&lt;=_xlfn.XLOOKUP(B232,[1]Printers!L:L,[1]Printers!O:O,1,0,),ROUND(VLOOKUP(C232,[1]!T_Resins[#Data],2,FALSE)/VLOOKUP(A232,[1]!T_Printers[#Data],5,FALSE),1),ROUND(VLOOKUP(C232,[1]!T_Resins[#Data],2,FALSE)/VLOOKUP(A232,[1]!T_Printers[#Data],5,FALSE),1)&gt;_xlfn.XLOOKUP(B232,[1]Printers!L:L,[1]Printers!O:O,1,0,),10)),"Используйте слой 100 мкм")</f>
        <v>2.5</v>
      </c>
      <c r="F232">
        <f>IFERROR(IF(ROUND(_xlfn.XLOOKUP([1]Parameters!B232,[1]Printers!L:L,[1]Printers!Q:Q,,0)*E232/10,0)*10&lt;_xlfn.XLOOKUP([1]Parameters!B232,[1]Printers!L:L,[1]Printers!P:P,,0),ROUND(_xlfn.XLOOKUP([1]Parameters!B232,[1]Printers!L:L,[1]Printers!Q:Q,,0)*E232/10,0)*10,_xlfn.XLOOKUP([1]Parameters!B232,[1]Printers!L:L,[1]Printers!P:P,,0)),"")</f>
        <v>20</v>
      </c>
      <c r="G232" cm="1">
        <f t="array" ref="G232">IFERROR(IF(ROW()-1&gt;COUNTA([1]!T_Printers[Printers])*COUNTA([1]!T_Resins[Resins]),"",_xlfn.IFS(ROUND(VLOOKUP(C232,[1]!T_Resins[#Data],3,FALSE)/VLOOKUP(A232,[1]!T_Printers[#Data],5,FALSE),1)&lt;=_xlfn.XLOOKUP(B232,[1]Printers!L:L,[1]Printers!O:O,1,0,),ROUND(VLOOKUP(C232,[1]!T_Resins[#Data],3,FALSE)/VLOOKUP(A232,[1]!T_Printers[#Data],5,FALSE),1),ROUND(VLOOKUP(C232,[1]!T_Resins[#Data],3,FALSE)/VLOOKUP(A232,[1]!T_Printers[#Data],5,FALSE),1)&gt;_xlfn.XLOOKUP(B232,[1]Printers!L:L,[1]Printers!O:O,1,0,),10)),"")</f>
        <v>3.2</v>
      </c>
      <c r="H232">
        <f>IFERROR(IF(ROUND(_xlfn.XLOOKUP([1]Parameters!B232,[1]Printers!L:L,[1]Printers!Q:Q,,0)*G232/10,0)*10&lt;_xlfn.XLOOKUP([1]Parameters!B232,[1]Printers!L:L,[1]Printers!P:P,,0),ROUND(_xlfn.XLOOKUP([1]Parameters!B232,[1]Printers!L:L,[1]Printers!Q:Q,,0)*G232/10,0)*10,_xlfn.XLOOKUP([1]Parameters!B232,[1]Printers!L:L,[1]Printers!P:P,,0)),"")</f>
        <v>30</v>
      </c>
      <c r="I232" s="3" t="str" cm="1">
        <f t="array" ref="I232">IFERROR(IF(ROW()-1&gt;COUNTA([1]!T_Printers[Printers])*COUNTA([1]!T_Resins[Resins]),"",_xlfn.IFS(ROUND(VLOOKUP(C232,[1]!T_Resins[#Data],4,FALSE)/VLOOKUP(A232,[1]!T_Printers[#Data],5,FALSE),1)&lt;=_xlfn.XLOOKUP(B232,[1]Printers!L:L,[1]Printers!O:O,1,0,),ROUND(VLOOKUP(C232,[1]!T_Resins[#Data],4,FALSE)/VLOOKUP(A232,[1]!T_Printers[#Data],5,FALSE),1),ROUND(VLOOKUP(C232,[1]!T_Resins[#Data],4,FALSE)/VLOOKUP(A232,[1]!T_Printers[#Data],5,FALSE),1)&gt;_xlfn.XLOOKUP(B232,[1]Printers!L:L,[1]Printers!O:O,1,0,),"")),"")</f>
        <v/>
      </c>
      <c r="J232" t="str">
        <f>IFERROR(IF(ROUND(_xlfn.XLOOKUP([1]Parameters!B232,[1]Printers!L:L,[1]Printers!Q:Q,,0)*I232/10,0)*10&lt;_xlfn.XLOOKUP([1]Parameters!B232,[1]Printers!L:L,[1]Printers!P:P,,0),ROUND(_xlfn.XLOOKUP([1]Parameters!B232,[1]Printers!L:L,[1]Printers!Q:Q,,0)*I232/10,0)*10,_xlfn.XLOOKUP([1]Parameters!B232,[1]Printers!L:L,[1]Printers!P:P,,0)),"")</f>
        <v/>
      </c>
      <c r="K232">
        <f>IF(SUM(E232:J232)&lt;&gt;0,VLOOKUP(A232,[1]!T_Printers[#Data],10,FALSE)+VLOOKUP(C232,[1]!T_Resins[#Data],10,FALSE),"")</f>
        <v>4</v>
      </c>
      <c r="L232">
        <f>IF(SUM(E232:J232)&lt;&gt;0,VLOOKUP(A232,[1]!T_Printers[#Data],11,FALSE),"")</f>
        <v>8</v>
      </c>
      <c r="M232">
        <f>IF(SUM(E232:J232)&lt;&gt;0,VLOOKUP(C232,[1]!T_Resins[#Data],8,FALSE),"")</f>
        <v>60</v>
      </c>
      <c r="N232">
        <f>IF(_xlfn.XLOOKUP(B232,[1]Printers!$L:$L,[1]Printers!$R:$R,0,0)&gt;0,[1]Parameters!M232,IF(SUM(E232:J232)&lt;&gt;0,VLOOKUP(C232,[1]!T_Resins[#Data],9,FALSE),""))</f>
        <v>60</v>
      </c>
      <c r="O232" t="str">
        <f t="shared" si="3"/>
        <v>AnycubicPhotonM3Plus</v>
      </c>
    </row>
    <row r="233" spans="1:15" x14ac:dyDescent="0.25">
      <c r="A233" t="str">
        <f t="array" ref="A233">IF(ROW()-1&gt;COUNTA([1]!T_Printers[Printers])*COUNTA([1]!T_Resins[Resins]),"",INDEX([1]!T_Printers[Printers],INT((ROW()-2)/COUNTA([1]!T_Resins[Resins])+1)))</f>
        <v xml:space="preserve">Anycubic Photon M3 Plus </v>
      </c>
      <c r="B233" t="str">
        <f>_xlfn.XLOOKUP(A233,[1]!T_Printers[Printers],[1]!T_Printers[Icon link],,0)</f>
        <v>AnycubicPhotonM3Plus</v>
      </c>
      <c r="C233" t="str">
        <f t="array" ref="C233">IF(ROW()-1&gt;COUNTA([1]!T_Printers[Printers])*COUNTA([1]!T_Resins[Resins]),"",INDEX([1]!T_Resins[Resins],MOD(ROW()-2,COUNTA([1]!T_Resins[Resins]))+1))</f>
        <v>Dental Model Biege</v>
      </c>
      <c r="D233">
        <f>IF(SUM(E233:J233)&lt;&gt;0,IF(ROW()-1&gt;COUNTA([1]!T_Printers[Printers])*COUNTA([1]!T_Resins[Resins]),"",2),"")</f>
        <v>2</v>
      </c>
      <c r="E233" cm="1">
        <f t="array" ref="E233">IFERROR(IF(ROW()-1&gt;COUNTA([1]!T_Printers[Printers])*COUNTA([1]!T_Resins[Resins]),"",_xlfn.IFS(ROUND(VLOOKUP(C233,[1]!T_Resins[#Data],2,FALSE)/VLOOKUP(A233,[1]!T_Printers[#Data],5,FALSE),1)&lt;=_xlfn.XLOOKUP(B233,[1]Printers!L:L,[1]Printers!O:O,1,0,),ROUND(VLOOKUP(C233,[1]!T_Resins[#Data],2,FALSE)/VLOOKUP(A233,[1]!T_Printers[#Data],5,FALSE),1),ROUND(VLOOKUP(C233,[1]!T_Resins[#Data],2,FALSE)/VLOOKUP(A233,[1]!T_Printers[#Data],5,FALSE),1)&gt;_xlfn.XLOOKUP(B233,[1]Printers!L:L,[1]Printers!O:O,1,0,),10)),"Используйте слой 100 мкм")</f>
        <v>3.1</v>
      </c>
      <c r="F233">
        <f>IFERROR(IF(ROUND(_xlfn.XLOOKUP([1]Parameters!B233,[1]Printers!L:L,[1]Printers!Q:Q,,0)*E233/10,0)*10&lt;_xlfn.XLOOKUP([1]Parameters!B233,[1]Printers!L:L,[1]Printers!P:P,,0),ROUND(_xlfn.XLOOKUP([1]Parameters!B233,[1]Printers!L:L,[1]Printers!Q:Q,,0)*E233/10,0)*10,_xlfn.XLOOKUP([1]Parameters!B233,[1]Printers!L:L,[1]Printers!P:P,,0)),"")</f>
        <v>30</v>
      </c>
      <c r="G233" cm="1">
        <f t="array" ref="G233">IFERROR(IF(ROW()-1&gt;COUNTA([1]!T_Printers[Printers])*COUNTA([1]!T_Resins[Resins]),"",_xlfn.IFS(ROUND(VLOOKUP(C233,[1]!T_Resins[#Data],3,FALSE)/VLOOKUP(A233,[1]!T_Printers[#Data],5,FALSE),1)&lt;=_xlfn.XLOOKUP(B233,[1]Printers!L:L,[1]Printers!O:O,1,0,),ROUND(VLOOKUP(C233,[1]!T_Resins[#Data],3,FALSE)/VLOOKUP(A233,[1]!T_Printers[#Data],5,FALSE),1),ROUND(VLOOKUP(C233,[1]!T_Resins[#Data],3,FALSE)/VLOOKUP(A233,[1]!T_Printers[#Data],5,FALSE),1)&gt;_xlfn.XLOOKUP(B233,[1]Printers!L:L,[1]Printers!O:O,1,0,),10)),"")</f>
        <v>4.0999999999999996</v>
      </c>
      <c r="H233">
        <f>IFERROR(IF(ROUND(_xlfn.XLOOKUP([1]Parameters!B233,[1]Printers!L:L,[1]Printers!Q:Q,,0)*G233/10,0)*10&lt;_xlfn.XLOOKUP([1]Parameters!B233,[1]Printers!L:L,[1]Printers!P:P,,0),ROUND(_xlfn.XLOOKUP([1]Parameters!B233,[1]Printers!L:L,[1]Printers!Q:Q,,0)*G233/10,0)*10,_xlfn.XLOOKUP([1]Parameters!B233,[1]Printers!L:L,[1]Printers!P:P,,0)),"")</f>
        <v>40</v>
      </c>
      <c r="I233" s="3" t="str" cm="1">
        <f t="array" ref="I233">IFERROR(IF(ROW()-1&gt;COUNTA([1]!T_Printers[Printers])*COUNTA([1]!T_Resins[Resins]),"",_xlfn.IFS(ROUND(VLOOKUP(C233,[1]!T_Resins[#Data],4,FALSE)/VLOOKUP(A233,[1]!T_Printers[#Data],5,FALSE),1)&lt;=_xlfn.XLOOKUP(B233,[1]Printers!L:L,[1]Printers!O:O,1,0,),ROUND(VLOOKUP(C233,[1]!T_Resins[#Data],4,FALSE)/VLOOKUP(A233,[1]!T_Printers[#Data],5,FALSE),1),ROUND(VLOOKUP(C233,[1]!T_Resins[#Data],4,FALSE)/VLOOKUP(A233,[1]!T_Printers[#Data],5,FALSE),1)&gt;_xlfn.XLOOKUP(B233,[1]Printers!L:L,[1]Printers!O:O,1,0,),"")),"")</f>
        <v/>
      </c>
      <c r="J233" t="str">
        <f>IFERROR(IF(ROUND(_xlfn.XLOOKUP([1]Parameters!B233,[1]Printers!L:L,[1]Printers!Q:Q,,0)*I233/10,0)*10&lt;_xlfn.XLOOKUP([1]Parameters!B233,[1]Printers!L:L,[1]Printers!P:P,,0),ROUND(_xlfn.XLOOKUP([1]Parameters!B233,[1]Printers!L:L,[1]Printers!Q:Q,,0)*I233/10,0)*10,_xlfn.XLOOKUP([1]Parameters!B233,[1]Printers!L:L,[1]Printers!P:P,,0)),"")</f>
        <v/>
      </c>
      <c r="K233">
        <f>IF(SUM(E233:J233)&lt;&gt;0,VLOOKUP(A233,[1]!T_Printers[#Data],10,FALSE)+VLOOKUP(C233,[1]!T_Resins[#Data],10,FALSE),"")</f>
        <v>5</v>
      </c>
      <c r="L233">
        <f>IF(SUM(E233:J233)&lt;&gt;0,VLOOKUP(A233,[1]!T_Printers[#Data],11,FALSE),"")</f>
        <v>8</v>
      </c>
      <c r="M233">
        <f>IF(SUM(E233:J233)&lt;&gt;0,VLOOKUP(C233,[1]!T_Resins[#Data],8,FALSE),"")</f>
        <v>120</v>
      </c>
      <c r="N233">
        <f>IF(_xlfn.XLOOKUP(B233,[1]Printers!$L:$L,[1]Printers!$R:$R,0,0)&gt;0,[1]Parameters!M233,IF(SUM(E233:J233)&lt;&gt;0,VLOOKUP(C233,[1]!T_Resins[#Data],9,FALSE),""))</f>
        <v>180</v>
      </c>
      <c r="O233" t="str">
        <f t="shared" si="3"/>
        <v>AnycubicPhotonM3Plus</v>
      </c>
    </row>
    <row r="234" spans="1:15" x14ac:dyDescent="0.25">
      <c r="A234" t="str">
        <f t="array" ref="A234">IF(ROW()-1&gt;COUNTA([1]!T_Printers[Printers])*COUNTA([1]!T_Resins[Resins]),"",INDEX([1]!T_Printers[Printers],INT((ROW()-2)/COUNTA([1]!T_Resins[Resins])+1)))</f>
        <v xml:space="preserve">Anycubic Photon M3 Plus </v>
      </c>
      <c r="B234" t="str">
        <f>_xlfn.XLOOKUP(A234,[1]!T_Printers[Printers],[1]!T_Printers[Icon link],,0)</f>
        <v>AnycubicPhotonM3Plus</v>
      </c>
      <c r="C234" t="str">
        <f t="array" ref="C234">IF(ROW()-1&gt;COUNTA([1]!T_Printers[Printers])*COUNTA([1]!T_Resins[Resins]),"",INDEX([1]!T_Resins[Resins],MOD(ROW()-2,COUNTA([1]!T_Resins[Resins]))+1))</f>
        <v>Dental Model Bone</v>
      </c>
      <c r="D234">
        <f>IF(SUM(E234:J234)&lt;&gt;0,IF(ROW()-1&gt;COUNTA([1]!T_Printers[Printers])*COUNTA([1]!T_Resins[Resins]),"",2),"")</f>
        <v>2</v>
      </c>
      <c r="E234" cm="1">
        <f t="array" ref="E234">IFERROR(IF(ROW()-1&gt;COUNTA([1]!T_Printers[Printers])*COUNTA([1]!T_Resins[Resins]),"",_xlfn.IFS(ROUND(VLOOKUP(C234,[1]!T_Resins[#Data],2,FALSE)/VLOOKUP(A234,[1]!T_Printers[#Data],5,FALSE),1)&lt;=_xlfn.XLOOKUP(B234,[1]Printers!L:L,[1]Printers!O:O,1,0,),ROUND(VLOOKUP(C234,[1]!T_Resins[#Data],2,FALSE)/VLOOKUP(A234,[1]!T_Printers[#Data],5,FALSE),1),ROUND(VLOOKUP(C234,[1]!T_Resins[#Data],2,FALSE)/VLOOKUP(A234,[1]!T_Printers[#Data],5,FALSE),1)&gt;_xlfn.XLOOKUP(B234,[1]Printers!L:L,[1]Printers!O:O,1,0,),10)),"Используйте слой 100 мкм")</f>
        <v>1.9</v>
      </c>
      <c r="F234">
        <f>IFERROR(IF(ROUND(_xlfn.XLOOKUP([1]Parameters!B234,[1]Printers!L:L,[1]Printers!Q:Q,,0)*E234/10,0)*10&lt;_xlfn.XLOOKUP([1]Parameters!B234,[1]Printers!L:L,[1]Printers!P:P,,0),ROUND(_xlfn.XLOOKUP([1]Parameters!B234,[1]Printers!L:L,[1]Printers!Q:Q,,0)*E234/10,0)*10,_xlfn.XLOOKUP([1]Parameters!B234,[1]Printers!L:L,[1]Printers!P:P,,0)),"")</f>
        <v>20</v>
      </c>
      <c r="G234" cm="1">
        <f t="array" ref="G234">IFERROR(IF(ROW()-1&gt;COUNTA([1]!T_Printers[Printers])*COUNTA([1]!T_Resins[Resins]),"",_xlfn.IFS(ROUND(VLOOKUP(C234,[1]!T_Resins[#Data],3,FALSE)/VLOOKUP(A234,[1]!T_Printers[#Data],5,FALSE),1)&lt;=_xlfn.XLOOKUP(B234,[1]Printers!L:L,[1]Printers!O:O,1,0,),ROUND(VLOOKUP(C234,[1]!T_Resins[#Data],3,FALSE)/VLOOKUP(A234,[1]!T_Printers[#Data],5,FALSE),1),ROUND(VLOOKUP(C234,[1]!T_Resins[#Data],3,FALSE)/VLOOKUP(A234,[1]!T_Printers[#Data],5,FALSE),1)&gt;_xlfn.XLOOKUP(B234,[1]Printers!L:L,[1]Printers!O:O,1,0,),10)),"")</f>
        <v>2.5</v>
      </c>
      <c r="H234">
        <f>IFERROR(IF(ROUND(_xlfn.XLOOKUP([1]Parameters!B234,[1]Printers!L:L,[1]Printers!Q:Q,,0)*G234/10,0)*10&lt;_xlfn.XLOOKUP([1]Parameters!B234,[1]Printers!L:L,[1]Printers!P:P,,0),ROUND(_xlfn.XLOOKUP([1]Parameters!B234,[1]Printers!L:L,[1]Printers!Q:Q,,0)*G234/10,0)*10,_xlfn.XLOOKUP([1]Parameters!B234,[1]Printers!L:L,[1]Printers!P:P,,0)),"")</f>
        <v>20</v>
      </c>
      <c r="I234" s="3" t="str" cm="1">
        <f t="array" ref="I234">IFERROR(IF(ROW()-1&gt;COUNTA([1]!T_Printers[Printers])*COUNTA([1]!T_Resins[Resins]),"",_xlfn.IFS(ROUND(VLOOKUP(C234,[1]!T_Resins[#Data],4,FALSE)/VLOOKUP(A234,[1]!T_Printers[#Data],5,FALSE),1)&lt;=_xlfn.XLOOKUP(B234,[1]Printers!L:L,[1]Printers!O:O,1,0,),ROUND(VLOOKUP(C234,[1]!T_Resins[#Data],4,FALSE)/VLOOKUP(A234,[1]!T_Printers[#Data],5,FALSE),1),ROUND(VLOOKUP(C234,[1]!T_Resins[#Data],4,FALSE)/VLOOKUP(A234,[1]!T_Printers[#Data],5,FALSE),1)&gt;_xlfn.XLOOKUP(B234,[1]Printers!L:L,[1]Printers!O:O,1,0,),"")),"")</f>
        <v/>
      </c>
      <c r="J234" t="str">
        <f>IFERROR(IF(ROUND(_xlfn.XLOOKUP([1]Parameters!B234,[1]Printers!L:L,[1]Printers!Q:Q,,0)*I234/10,0)*10&lt;_xlfn.XLOOKUP([1]Parameters!B234,[1]Printers!L:L,[1]Printers!P:P,,0),ROUND(_xlfn.XLOOKUP([1]Parameters!B234,[1]Printers!L:L,[1]Printers!Q:Q,,0)*I234/10,0)*10,_xlfn.XLOOKUP([1]Parameters!B234,[1]Printers!L:L,[1]Printers!P:P,,0)),"")</f>
        <v/>
      </c>
      <c r="K234">
        <f>IF(SUM(E234:J234)&lt;&gt;0,VLOOKUP(A234,[1]!T_Printers[#Data],10,FALSE)+VLOOKUP(C234,[1]!T_Resins[#Data],10,FALSE),"")</f>
        <v>5</v>
      </c>
      <c r="L234">
        <f>IF(SUM(E234:J234)&lt;&gt;0,VLOOKUP(A234,[1]!T_Printers[#Data],11,FALSE),"")</f>
        <v>8</v>
      </c>
      <c r="M234">
        <f>IF(SUM(E234:J234)&lt;&gt;0,VLOOKUP(C234,[1]!T_Resins[#Data],8,FALSE),"")</f>
        <v>120</v>
      </c>
      <c r="N234">
        <f>IF(_xlfn.XLOOKUP(B234,[1]Printers!$L:$L,[1]Printers!$R:$R,0,0)&gt;0,[1]Parameters!M234,IF(SUM(E234:J234)&lt;&gt;0,VLOOKUP(C234,[1]!T_Resins[#Data],9,FALSE),""))</f>
        <v>180</v>
      </c>
      <c r="O234" t="str">
        <f t="shared" si="3"/>
        <v>AnycubicPhotonM3Plus</v>
      </c>
    </row>
    <row r="235" spans="1:15" x14ac:dyDescent="0.25">
      <c r="A235" t="str">
        <f t="array" ref="A235">IF(ROW()-1&gt;COUNTA([1]!T_Printers[Printers])*COUNTA([1]!T_Resins[Resins]),"",INDEX([1]!T_Printers[Printers],INT((ROW()-2)/COUNTA([1]!T_Resins[Resins])+1)))</f>
        <v xml:space="preserve">Anycubic Photon M3 Plus </v>
      </c>
      <c r="B235" t="str">
        <f>_xlfn.XLOOKUP(A235,[1]!T_Printers[Printers],[1]!T_Printers[Icon link],,0)</f>
        <v>AnycubicPhotonM3Plus</v>
      </c>
      <c r="C235" t="str">
        <f t="array" ref="C235">IF(ROW()-1&gt;COUNTA([1]!T_Printers[Printers])*COUNTA([1]!T_Resins[Resins]),"",INDEX([1]!T_Resins[Resins],MOD(ROW()-2,COUNTA([1]!T_Resins[Resins]))+1))</f>
        <v>Dental Model Light Grey</v>
      </c>
      <c r="D235">
        <f>IF(SUM(E235:J235)&lt;&gt;0,IF(ROW()-1&gt;COUNTA([1]!T_Printers[Printers])*COUNTA([1]!T_Resins[Resins]),"",2),"")</f>
        <v>2</v>
      </c>
      <c r="E235" cm="1">
        <f t="array" ref="E235">IFERROR(IF(ROW()-1&gt;COUNTA([1]!T_Printers[Printers])*COUNTA([1]!T_Resins[Resins]),"",_xlfn.IFS(ROUND(VLOOKUP(C235,[1]!T_Resins[#Data],2,FALSE)/VLOOKUP(A235,[1]!T_Printers[#Data],5,FALSE),1)&lt;=_xlfn.XLOOKUP(B235,[1]Printers!L:L,[1]Printers!O:O,1,0,),ROUND(VLOOKUP(C235,[1]!T_Resins[#Data],2,FALSE)/VLOOKUP(A235,[1]!T_Printers[#Data],5,FALSE),1),ROUND(VLOOKUP(C235,[1]!T_Resins[#Data],2,FALSE)/VLOOKUP(A235,[1]!T_Printers[#Data],5,FALSE),1)&gt;_xlfn.XLOOKUP(B235,[1]Printers!L:L,[1]Printers!O:O,1,0,),10)),"Используйте слой 100 мкм")</f>
        <v>2.4</v>
      </c>
      <c r="F235">
        <f>IFERROR(IF(ROUND(_xlfn.XLOOKUP([1]Parameters!B235,[1]Printers!L:L,[1]Printers!Q:Q,,0)*E235/10,0)*10&lt;_xlfn.XLOOKUP([1]Parameters!B235,[1]Printers!L:L,[1]Printers!P:P,,0),ROUND(_xlfn.XLOOKUP([1]Parameters!B235,[1]Printers!L:L,[1]Printers!Q:Q,,0)*E235/10,0)*10,_xlfn.XLOOKUP([1]Parameters!B235,[1]Printers!L:L,[1]Printers!P:P,,0)),"")</f>
        <v>20</v>
      </c>
      <c r="G235" cm="1">
        <f t="array" ref="G235">IFERROR(IF(ROW()-1&gt;COUNTA([1]!T_Printers[Printers])*COUNTA([1]!T_Resins[Resins]),"",_xlfn.IFS(ROUND(VLOOKUP(C235,[1]!T_Resins[#Data],3,FALSE)/VLOOKUP(A235,[1]!T_Printers[#Data],5,FALSE),1)&lt;=_xlfn.XLOOKUP(B235,[1]Printers!L:L,[1]Printers!O:O,1,0,),ROUND(VLOOKUP(C235,[1]!T_Resins[#Data],3,FALSE)/VLOOKUP(A235,[1]!T_Printers[#Data],5,FALSE),1),ROUND(VLOOKUP(C235,[1]!T_Resins[#Data],3,FALSE)/VLOOKUP(A235,[1]!T_Printers[#Data],5,FALSE),1)&gt;_xlfn.XLOOKUP(B235,[1]Printers!L:L,[1]Printers!O:O,1,0,),10)),"")</f>
        <v>3.2</v>
      </c>
      <c r="H235">
        <f>IFERROR(IF(ROUND(_xlfn.XLOOKUP([1]Parameters!B235,[1]Printers!L:L,[1]Printers!Q:Q,,0)*G235/10,0)*10&lt;_xlfn.XLOOKUP([1]Parameters!B235,[1]Printers!L:L,[1]Printers!P:P,,0),ROUND(_xlfn.XLOOKUP([1]Parameters!B235,[1]Printers!L:L,[1]Printers!Q:Q,,0)*G235/10,0)*10,_xlfn.XLOOKUP([1]Parameters!B235,[1]Printers!L:L,[1]Printers!P:P,,0)),"")</f>
        <v>30</v>
      </c>
      <c r="I235" s="3" t="str" cm="1">
        <f t="array" ref="I235">IFERROR(IF(ROW()-1&gt;COUNTA([1]!T_Printers[Printers])*COUNTA([1]!T_Resins[Resins]),"",_xlfn.IFS(ROUND(VLOOKUP(C235,[1]!T_Resins[#Data],4,FALSE)/VLOOKUP(A235,[1]!T_Printers[#Data],5,FALSE),1)&lt;=_xlfn.XLOOKUP(B235,[1]Printers!L:L,[1]Printers!O:O,1,0,),ROUND(VLOOKUP(C235,[1]!T_Resins[#Data],4,FALSE)/VLOOKUP(A235,[1]!T_Printers[#Data],5,FALSE),1),ROUND(VLOOKUP(C235,[1]!T_Resins[#Data],4,FALSE)/VLOOKUP(A235,[1]!T_Printers[#Data],5,FALSE),1)&gt;_xlfn.XLOOKUP(B235,[1]Printers!L:L,[1]Printers!O:O,1,0,),"")),"")</f>
        <v/>
      </c>
      <c r="J235" t="str">
        <f>IFERROR(IF(ROUND(_xlfn.XLOOKUP([1]Parameters!B235,[1]Printers!L:L,[1]Printers!Q:Q,,0)*I235/10,0)*10&lt;_xlfn.XLOOKUP([1]Parameters!B235,[1]Printers!L:L,[1]Printers!P:P,,0),ROUND(_xlfn.XLOOKUP([1]Parameters!B235,[1]Printers!L:L,[1]Printers!Q:Q,,0)*I235/10,0)*10,_xlfn.XLOOKUP([1]Parameters!B235,[1]Printers!L:L,[1]Printers!P:P,,0)),"")</f>
        <v/>
      </c>
      <c r="K235">
        <f>IF(SUM(E235:J235)&lt;&gt;0,VLOOKUP(A235,[1]!T_Printers[#Data],10,FALSE)+VLOOKUP(C235,[1]!T_Resins[#Data],10,FALSE),"")</f>
        <v>5</v>
      </c>
      <c r="L235">
        <f>IF(SUM(E235:J235)&lt;&gt;0,VLOOKUP(A235,[1]!T_Printers[#Data],11,FALSE),"")</f>
        <v>8</v>
      </c>
      <c r="M235">
        <f>IF(SUM(E235:J235)&lt;&gt;0,VLOOKUP(C235,[1]!T_Resins[#Data],8,FALSE),"")</f>
        <v>120</v>
      </c>
      <c r="N235">
        <f>IF(_xlfn.XLOOKUP(B235,[1]Printers!$L:$L,[1]Printers!$R:$R,0,0)&gt;0,[1]Parameters!M235,IF(SUM(E235:J235)&lt;&gt;0,VLOOKUP(C235,[1]!T_Resins[#Data],9,FALSE),""))</f>
        <v>180</v>
      </c>
      <c r="O235" t="str">
        <f t="shared" si="3"/>
        <v>AnycubicPhotonM3Plus</v>
      </c>
    </row>
    <row r="236" spans="1:15" x14ac:dyDescent="0.25">
      <c r="A236" t="str">
        <f t="array" ref="A236">IF(ROW()-1&gt;COUNTA([1]!T_Printers[Printers])*COUNTA([1]!T_Resins[Resins]),"",INDEX([1]!T_Printers[Printers],INT((ROW()-2)/COUNTA([1]!T_Resins[Resins])+1)))</f>
        <v xml:space="preserve">Anycubic Photon M3 Plus </v>
      </c>
      <c r="B236" t="str">
        <f>_xlfn.XLOOKUP(A236,[1]!T_Printers[Printers],[1]!T_Printers[Icon link],,0)</f>
        <v>AnycubicPhotonM3Plus</v>
      </c>
      <c r="C236" t="str">
        <f t="array" ref="C236">IF(ROW()-1&gt;COUNTA([1]!T_Printers[Printers])*COUNTA([1]!T_Resins[Resins]),"",INDEX([1]!T_Resins[Resins],MOD(ROW()-2,COUNTA([1]!T_Resins[Resins]))+1))</f>
        <v>Dental Peach</v>
      </c>
      <c r="D236">
        <f>IF(SUM(E236:J236)&lt;&gt;0,IF(ROW()-1&gt;COUNTA([1]!T_Printers[Printers])*COUNTA([1]!T_Resins[Resins]),"",2),"")</f>
        <v>2</v>
      </c>
      <c r="E236" cm="1">
        <f t="array" ref="E236">IFERROR(IF(ROW()-1&gt;COUNTA([1]!T_Printers[Printers])*COUNTA([1]!T_Resins[Resins]),"",_xlfn.IFS(ROUND(VLOOKUP(C236,[1]!T_Resins[#Data],2,FALSE)/VLOOKUP(A236,[1]!T_Printers[#Data],5,FALSE),1)&lt;=_xlfn.XLOOKUP(B236,[1]Printers!L:L,[1]Printers!O:O,1,0,),ROUND(VLOOKUP(C236,[1]!T_Resins[#Data],2,FALSE)/VLOOKUP(A236,[1]!T_Printers[#Data],5,FALSE),1),ROUND(VLOOKUP(C236,[1]!T_Resins[#Data],2,FALSE)/VLOOKUP(A236,[1]!T_Printers[#Data],5,FALSE),1)&gt;_xlfn.XLOOKUP(B236,[1]Printers!L:L,[1]Printers!O:O,1,0,),10)),"Используйте слой 100 мкм")</f>
        <v>3.1</v>
      </c>
      <c r="F236">
        <f>IFERROR(IF(ROUND(_xlfn.XLOOKUP([1]Parameters!B236,[1]Printers!L:L,[1]Printers!Q:Q,,0)*E236/10,0)*10&lt;_xlfn.XLOOKUP([1]Parameters!B236,[1]Printers!L:L,[1]Printers!P:P,,0),ROUND(_xlfn.XLOOKUP([1]Parameters!B236,[1]Printers!L:L,[1]Printers!Q:Q,,0)*E236/10,0)*10,_xlfn.XLOOKUP([1]Parameters!B236,[1]Printers!L:L,[1]Printers!P:P,,0)),"")</f>
        <v>30</v>
      </c>
      <c r="G236" cm="1">
        <f t="array" ref="G236">IFERROR(IF(ROW()-1&gt;COUNTA([1]!T_Printers[Printers])*COUNTA([1]!T_Resins[Resins]),"",_xlfn.IFS(ROUND(VLOOKUP(C236,[1]!T_Resins[#Data],3,FALSE)/VLOOKUP(A236,[1]!T_Printers[#Data],5,FALSE),1)&lt;=_xlfn.XLOOKUP(B236,[1]Printers!L:L,[1]Printers!O:O,1,0,),ROUND(VLOOKUP(C236,[1]!T_Resins[#Data],3,FALSE)/VLOOKUP(A236,[1]!T_Printers[#Data],5,FALSE),1),ROUND(VLOOKUP(C236,[1]!T_Resins[#Data],3,FALSE)/VLOOKUP(A236,[1]!T_Printers[#Data],5,FALSE),1)&gt;_xlfn.XLOOKUP(B236,[1]Printers!L:L,[1]Printers!O:O,1,0,),10)),"")</f>
        <v>4.0999999999999996</v>
      </c>
      <c r="H236">
        <f>IFERROR(IF(ROUND(_xlfn.XLOOKUP([1]Parameters!B236,[1]Printers!L:L,[1]Printers!Q:Q,,0)*G236/10,0)*10&lt;_xlfn.XLOOKUP([1]Parameters!B236,[1]Printers!L:L,[1]Printers!P:P,,0),ROUND(_xlfn.XLOOKUP([1]Parameters!B236,[1]Printers!L:L,[1]Printers!Q:Q,,0)*G236/10,0)*10,_xlfn.XLOOKUP([1]Parameters!B236,[1]Printers!L:L,[1]Printers!P:P,,0)),"")</f>
        <v>40</v>
      </c>
      <c r="I236" s="3" t="str" cm="1">
        <f t="array" ref="I236">IFERROR(IF(ROW()-1&gt;COUNTA([1]!T_Printers[Printers])*COUNTA([1]!T_Resins[Resins]),"",_xlfn.IFS(ROUND(VLOOKUP(C236,[1]!T_Resins[#Data],4,FALSE)/VLOOKUP(A236,[1]!T_Printers[#Data],5,FALSE),1)&lt;=_xlfn.XLOOKUP(B236,[1]Printers!L:L,[1]Printers!O:O,1,0,),ROUND(VLOOKUP(C236,[1]!T_Resins[#Data],4,FALSE)/VLOOKUP(A236,[1]!T_Printers[#Data],5,FALSE),1),ROUND(VLOOKUP(C236,[1]!T_Resins[#Data],4,FALSE)/VLOOKUP(A236,[1]!T_Printers[#Data],5,FALSE),1)&gt;_xlfn.XLOOKUP(B236,[1]Printers!L:L,[1]Printers!O:O,1,0,),"")),"")</f>
        <v/>
      </c>
      <c r="J236" t="str">
        <f>IFERROR(IF(ROUND(_xlfn.XLOOKUP([1]Parameters!B236,[1]Printers!L:L,[1]Printers!Q:Q,,0)*I236/10,0)*10&lt;_xlfn.XLOOKUP([1]Parameters!B236,[1]Printers!L:L,[1]Printers!P:P,,0),ROUND(_xlfn.XLOOKUP([1]Parameters!B236,[1]Printers!L:L,[1]Printers!Q:Q,,0)*I236/10,0)*10,_xlfn.XLOOKUP([1]Parameters!B236,[1]Printers!L:L,[1]Printers!P:P,,0)),"")</f>
        <v/>
      </c>
      <c r="K236">
        <f>IF(SUM(E236:J236)&lt;&gt;0,VLOOKUP(A236,[1]!T_Printers[#Data],10,FALSE)+VLOOKUP(C236,[1]!T_Resins[#Data],10,FALSE),"")</f>
        <v>5</v>
      </c>
      <c r="L236">
        <f>IF(SUM(E236:J236)&lt;&gt;0,VLOOKUP(A236,[1]!T_Printers[#Data],11,FALSE),"")</f>
        <v>8</v>
      </c>
      <c r="M236">
        <f>IF(SUM(E236:J236)&lt;&gt;0,VLOOKUP(C236,[1]!T_Resins[#Data],8,FALSE),"")</f>
        <v>120</v>
      </c>
      <c r="N236">
        <f>IF(_xlfn.XLOOKUP(B236,[1]Printers!$L:$L,[1]Printers!$R:$R,0,0)&gt;0,[1]Parameters!M236,IF(SUM(E236:J236)&lt;&gt;0,VLOOKUP(C236,[1]!T_Resins[#Data],9,FALSE),""))</f>
        <v>180</v>
      </c>
      <c r="O236" t="str">
        <f t="shared" si="3"/>
        <v>AnycubicPhotonM3Plus</v>
      </c>
    </row>
    <row r="237" spans="1:15" x14ac:dyDescent="0.25">
      <c r="A237" t="str">
        <f t="array" ref="A237">IF(ROW()-1&gt;COUNTA([1]!T_Printers[Printers])*COUNTA([1]!T_Resins[Resins]),"",INDEX([1]!T_Printers[Printers],INT((ROW()-2)/COUNTA([1]!T_Resins[Resins])+1)))</f>
        <v xml:space="preserve">Anycubic Photon M3 Plus </v>
      </c>
      <c r="B237" t="str">
        <f>_xlfn.XLOOKUP(A237,[1]!T_Printers[Printers],[1]!T_Printers[Icon link],,0)</f>
        <v>AnycubicPhotonM3Plus</v>
      </c>
      <c r="C237" t="str">
        <f t="array" ref="C237">IF(ROW()-1&gt;COUNTA([1]!T_Printers[Printers])*COUNTA([1]!T_Resins[Resins]),"",INDEX([1]!T_Resins[Resins],MOD(ROW()-2,COUNTA([1]!T_Resins[Resins]))+1))</f>
        <v>Dental Pink</v>
      </c>
      <c r="D237">
        <f>IF(SUM(E237:J237)&lt;&gt;0,IF(ROW()-1&gt;COUNTA([1]!T_Printers[Printers])*COUNTA([1]!T_Resins[Resins]),"",2),"")</f>
        <v>2</v>
      </c>
      <c r="E237" cm="1">
        <f t="array" ref="E237">IFERROR(IF(ROW()-1&gt;COUNTA([1]!T_Printers[Printers])*COUNTA([1]!T_Resins[Resins]),"",_xlfn.IFS(ROUND(VLOOKUP(C237,[1]!T_Resins[#Data],2,FALSE)/VLOOKUP(A237,[1]!T_Printers[#Data],5,FALSE),1)&lt;=_xlfn.XLOOKUP(B237,[1]Printers!L:L,[1]Printers!O:O,1,0,),ROUND(VLOOKUP(C237,[1]!T_Resins[#Data],2,FALSE)/VLOOKUP(A237,[1]!T_Printers[#Data],5,FALSE),1),ROUND(VLOOKUP(C237,[1]!T_Resins[#Data],2,FALSE)/VLOOKUP(A237,[1]!T_Printers[#Data],5,FALSE),1)&gt;_xlfn.XLOOKUP(B237,[1]Printers!L:L,[1]Printers!O:O,1,0,),10)),"Используйте слой 100 мкм")</f>
        <v>2</v>
      </c>
      <c r="F237">
        <f>IFERROR(IF(ROUND(_xlfn.XLOOKUP([1]Parameters!B237,[1]Printers!L:L,[1]Printers!Q:Q,,0)*E237/10,0)*10&lt;_xlfn.XLOOKUP([1]Parameters!B237,[1]Printers!L:L,[1]Printers!P:P,,0),ROUND(_xlfn.XLOOKUP([1]Parameters!B237,[1]Printers!L:L,[1]Printers!Q:Q,,0)*E237/10,0)*10,_xlfn.XLOOKUP([1]Parameters!B237,[1]Printers!L:L,[1]Printers!P:P,,0)),"")</f>
        <v>20</v>
      </c>
      <c r="G237" cm="1">
        <f t="array" ref="G237">IFERROR(IF(ROW()-1&gt;COUNTA([1]!T_Printers[Printers])*COUNTA([1]!T_Resins[Resins]),"",_xlfn.IFS(ROUND(VLOOKUP(C237,[1]!T_Resins[#Data],3,FALSE)/VLOOKUP(A237,[1]!T_Printers[#Data],5,FALSE),1)&lt;=_xlfn.XLOOKUP(B237,[1]Printers!L:L,[1]Printers!O:O,1,0,),ROUND(VLOOKUP(C237,[1]!T_Resins[#Data],3,FALSE)/VLOOKUP(A237,[1]!T_Printers[#Data],5,FALSE),1),ROUND(VLOOKUP(C237,[1]!T_Resins[#Data],3,FALSE)/VLOOKUP(A237,[1]!T_Printers[#Data],5,FALSE),1)&gt;_xlfn.XLOOKUP(B237,[1]Printers!L:L,[1]Printers!O:O,1,0,),10)),"")</f>
        <v>2.6</v>
      </c>
      <c r="H237">
        <f>IFERROR(IF(ROUND(_xlfn.XLOOKUP([1]Parameters!B237,[1]Printers!L:L,[1]Printers!Q:Q,,0)*G237/10,0)*10&lt;_xlfn.XLOOKUP([1]Parameters!B237,[1]Printers!L:L,[1]Printers!P:P,,0),ROUND(_xlfn.XLOOKUP([1]Parameters!B237,[1]Printers!L:L,[1]Printers!Q:Q,,0)*G237/10,0)*10,_xlfn.XLOOKUP([1]Parameters!B237,[1]Printers!L:L,[1]Printers!P:P,,0)),"")</f>
        <v>20</v>
      </c>
      <c r="I237" s="3" t="str" cm="1">
        <f t="array" ref="I237">IFERROR(IF(ROW()-1&gt;COUNTA([1]!T_Printers[Printers])*COUNTA([1]!T_Resins[Resins]),"",_xlfn.IFS(ROUND(VLOOKUP(C237,[1]!T_Resins[#Data],4,FALSE)/VLOOKUP(A237,[1]!T_Printers[#Data],5,FALSE),1)&lt;=_xlfn.XLOOKUP(B237,[1]Printers!L:L,[1]Printers!O:O,1,0,),ROUND(VLOOKUP(C237,[1]!T_Resins[#Data],4,FALSE)/VLOOKUP(A237,[1]!T_Printers[#Data],5,FALSE),1),ROUND(VLOOKUP(C237,[1]!T_Resins[#Data],4,FALSE)/VLOOKUP(A237,[1]!T_Printers[#Data],5,FALSE),1)&gt;_xlfn.XLOOKUP(B237,[1]Printers!L:L,[1]Printers!O:O,1,0,),"")),"")</f>
        <v/>
      </c>
      <c r="J237" t="str">
        <f>IFERROR(IF(ROUND(_xlfn.XLOOKUP([1]Parameters!B237,[1]Printers!L:L,[1]Printers!Q:Q,,0)*I237/10,0)*10&lt;_xlfn.XLOOKUP([1]Parameters!B237,[1]Printers!L:L,[1]Printers!P:P,,0),ROUND(_xlfn.XLOOKUP([1]Parameters!B237,[1]Printers!L:L,[1]Printers!Q:Q,,0)*I237/10,0)*10,_xlfn.XLOOKUP([1]Parameters!B237,[1]Printers!L:L,[1]Printers!P:P,,0)),"")</f>
        <v/>
      </c>
      <c r="K237">
        <f>IF(SUM(E237:J237)&lt;&gt;0,VLOOKUP(A237,[1]!T_Printers[#Data],10,FALSE)+VLOOKUP(C237,[1]!T_Resins[#Data],10,FALSE),"")</f>
        <v>4</v>
      </c>
      <c r="L237">
        <f>IF(SUM(E237:J237)&lt;&gt;0,VLOOKUP(A237,[1]!T_Printers[#Data],11,FALSE),"")</f>
        <v>8</v>
      </c>
      <c r="M237">
        <f>IF(SUM(E237:J237)&lt;&gt;0,VLOOKUP(C237,[1]!T_Resins[#Data],8,FALSE),"")</f>
        <v>120</v>
      </c>
      <c r="N237">
        <f>IF(_xlfn.XLOOKUP(B237,[1]Printers!$L:$L,[1]Printers!$R:$R,0,0)&gt;0,[1]Parameters!M237,IF(SUM(E237:J237)&lt;&gt;0,VLOOKUP(C237,[1]!T_Resins[#Data],9,FALSE),""))</f>
        <v>180</v>
      </c>
      <c r="O237" t="str">
        <f t="shared" si="3"/>
        <v>AnycubicPhotonM3Plus</v>
      </c>
    </row>
    <row r="238" spans="1:15" x14ac:dyDescent="0.25">
      <c r="A238" t="str">
        <f t="array" ref="A238">IF(ROW()-1&gt;COUNTA([1]!T_Printers[Printers])*COUNTA([1]!T_Resins[Resins]),"",INDEX([1]!T_Printers[Printers],INT((ROW()-2)/COUNTA([1]!T_Resins[Resins])+1)))</f>
        <v xml:space="preserve">Anycubic Photon M3 Plus </v>
      </c>
      <c r="B238" t="str">
        <f>_xlfn.XLOOKUP(A238,[1]!T_Printers[Printers],[1]!T_Printers[Icon link],,0)</f>
        <v>AnycubicPhotonM3Plus</v>
      </c>
      <c r="C238" t="str">
        <f t="array" ref="C238">IF(ROW()-1&gt;COUNTA([1]!T_Printers[Printers])*COUNTA([1]!T_Resins[Resins]),"",INDEX([1]!T_Resins[Resins],MOD(ROW()-2,COUNTA([1]!T_Resins[Resins]))+1))</f>
        <v>Dental Soft Pink</v>
      </c>
      <c r="D238">
        <f>IF(SUM(E238:J238)&lt;&gt;0,IF(ROW()-1&gt;COUNTA([1]!T_Printers[Printers])*COUNTA([1]!T_Resins[Resins]),"",2),"")</f>
        <v>2</v>
      </c>
      <c r="E238" cm="1">
        <f t="array" ref="E238">IFERROR(IF(ROW()-1&gt;COUNTA([1]!T_Printers[Printers])*COUNTA([1]!T_Resins[Resins]),"",_xlfn.IFS(ROUND(VLOOKUP(C238,[1]!T_Resins[#Data],2,FALSE)/VLOOKUP(A238,[1]!T_Printers[#Data],5,FALSE),1)&lt;=_xlfn.XLOOKUP(B238,[1]Printers!L:L,[1]Printers!O:O,1,0,),ROUND(VLOOKUP(C238,[1]!T_Resins[#Data],2,FALSE)/VLOOKUP(A238,[1]!T_Printers[#Data],5,FALSE),1),ROUND(VLOOKUP(C238,[1]!T_Resins[#Data],2,FALSE)/VLOOKUP(A238,[1]!T_Printers[#Data],5,FALSE),1)&gt;_xlfn.XLOOKUP(B238,[1]Printers!L:L,[1]Printers!O:O,1,0,),10)),"Используйте слой 100 мкм")</f>
        <v>2.9</v>
      </c>
      <c r="F238">
        <f>IFERROR(IF(ROUND(_xlfn.XLOOKUP([1]Parameters!B238,[1]Printers!L:L,[1]Printers!Q:Q,,0)*E238/10,0)*10&lt;_xlfn.XLOOKUP([1]Parameters!B238,[1]Printers!L:L,[1]Printers!P:P,,0),ROUND(_xlfn.XLOOKUP([1]Parameters!B238,[1]Printers!L:L,[1]Printers!Q:Q,,0)*E238/10,0)*10,_xlfn.XLOOKUP([1]Parameters!B238,[1]Printers!L:L,[1]Printers!P:P,,0)),"")</f>
        <v>30</v>
      </c>
      <c r="G238" cm="1">
        <f t="array" ref="G238">IFERROR(IF(ROW()-1&gt;COUNTA([1]!T_Printers[Printers])*COUNTA([1]!T_Resins[Resins]),"",_xlfn.IFS(ROUND(VLOOKUP(C238,[1]!T_Resins[#Data],3,FALSE)/VLOOKUP(A238,[1]!T_Printers[#Data],5,FALSE),1)&lt;=_xlfn.XLOOKUP(B238,[1]Printers!L:L,[1]Printers!O:O,1,0,),ROUND(VLOOKUP(C238,[1]!T_Resins[#Data],3,FALSE)/VLOOKUP(A238,[1]!T_Printers[#Data],5,FALSE),1),ROUND(VLOOKUP(C238,[1]!T_Resins[#Data],3,FALSE)/VLOOKUP(A238,[1]!T_Printers[#Data],5,FALSE),1)&gt;_xlfn.XLOOKUP(B238,[1]Printers!L:L,[1]Printers!O:O,1,0,),10)),"")</f>
        <v>3.8</v>
      </c>
      <c r="H238">
        <f>IFERROR(IF(ROUND(_xlfn.XLOOKUP([1]Parameters!B238,[1]Printers!L:L,[1]Printers!Q:Q,,0)*G238/10,0)*10&lt;_xlfn.XLOOKUP([1]Parameters!B238,[1]Printers!L:L,[1]Printers!P:P,,0),ROUND(_xlfn.XLOOKUP([1]Parameters!B238,[1]Printers!L:L,[1]Printers!Q:Q,,0)*G238/10,0)*10,_xlfn.XLOOKUP([1]Parameters!B238,[1]Printers!L:L,[1]Printers!P:P,,0)),"")</f>
        <v>30</v>
      </c>
      <c r="I238" s="3" t="str" cm="1">
        <f t="array" ref="I238">IFERROR(IF(ROW()-1&gt;COUNTA([1]!T_Printers[Printers])*COUNTA([1]!T_Resins[Resins]),"",_xlfn.IFS(ROUND(VLOOKUP(C238,[1]!T_Resins[#Data],4,FALSE)/VLOOKUP(A238,[1]!T_Printers[#Data],5,FALSE),1)&lt;=_xlfn.XLOOKUP(B238,[1]Printers!L:L,[1]Printers!O:O,1,0,),ROUND(VLOOKUP(C238,[1]!T_Resins[#Data],4,FALSE)/VLOOKUP(A238,[1]!T_Printers[#Data],5,FALSE),1),ROUND(VLOOKUP(C238,[1]!T_Resins[#Data],4,FALSE)/VLOOKUP(A238,[1]!T_Printers[#Data],5,FALSE),1)&gt;_xlfn.XLOOKUP(B238,[1]Printers!L:L,[1]Printers!O:O,1,0,),"")),"")</f>
        <v/>
      </c>
      <c r="J238" t="str">
        <f>IFERROR(IF(ROUND(_xlfn.XLOOKUP([1]Parameters!B238,[1]Printers!L:L,[1]Printers!Q:Q,,0)*I238/10,0)*10&lt;_xlfn.XLOOKUP([1]Parameters!B238,[1]Printers!L:L,[1]Printers!P:P,,0),ROUND(_xlfn.XLOOKUP([1]Parameters!B238,[1]Printers!L:L,[1]Printers!Q:Q,,0)*I238/10,0)*10,_xlfn.XLOOKUP([1]Parameters!B238,[1]Printers!L:L,[1]Printers!P:P,,0)),"")</f>
        <v/>
      </c>
      <c r="K238">
        <f>IF(SUM(E238:J238)&lt;&gt;0,VLOOKUP(A238,[1]!T_Printers[#Data],10,FALSE)+VLOOKUP(C238,[1]!T_Resins[#Data],10,FALSE),"")</f>
        <v>4</v>
      </c>
      <c r="L238">
        <f>IF(SUM(E238:J238)&lt;&gt;0,VLOOKUP(A238,[1]!T_Printers[#Data],11,FALSE),"")</f>
        <v>8</v>
      </c>
      <c r="M238">
        <f>IF(SUM(E238:J238)&lt;&gt;0,VLOOKUP(C238,[1]!T_Resins[#Data],8,FALSE),"")</f>
        <v>60</v>
      </c>
      <c r="N238">
        <f>IF(_xlfn.XLOOKUP(B238,[1]Printers!$L:$L,[1]Printers!$R:$R,0,0)&gt;0,[1]Parameters!M238,IF(SUM(E238:J238)&lt;&gt;0,VLOOKUP(C238,[1]!T_Resins[#Data],9,FALSE),""))</f>
        <v>60</v>
      </c>
      <c r="O238" t="str">
        <f t="shared" si="3"/>
        <v>AnycubicPhotonM3Plus</v>
      </c>
    </row>
    <row r="239" spans="1:15" x14ac:dyDescent="0.25">
      <c r="A239" t="str">
        <f t="array" ref="A239">IF(ROW()-1&gt;COUNTA([1]!T_Printers[Printers])*COUNTA([1]!T_Resins[Resins]),"",INDEX([1]!T_Printers[Printers],INT((ROW()-2)/COUNTA([1]!T_Resins[Resins])+1)))</f>
        <v xml:space="preserve">Anycubic Photon M3 Plus </v>
      </c>
      <c r="B239" t="str">
        <f>_xlfn.XLOOKUP(A239,[1]!T_Printers[Printers],[1]!T_Printers[Icon link],,0)</f>
        <v>AnycubicPhotonM3Plus</v>
      </c>
      <c r="C239" t="str">
        <f t="array" ref="C239">IF(ROW()-1&gt;COUNTA([1]!T_Printers[Printers])*COUNTA([1]!T_Resins[Resins]),"",INDEX([1]!T_Resins[Resins],MOD(ROW()-2,COUNTA([1]!T_Resins[Resins]))+1))</f>
        <v>Dental Sand A1-A2</v>
      </c>
      <c r="D239">
        <f>IF(SUM(E239:J239)&lt;&gt;0,IF(ROW()-1&gt;COUNTA([1]!T_Printers[Printers])*COUNTA([1]!T_Resins[Resins]),"",2),"")</f>
        <v>2</v>
      </c>
      <c r="E239" cm="1">
        <f t="array" ref="E239">IFERROR(IF(ROW()-1&gt;COUNTA([1]!T_Printers[Printers])*COUNTA([1]!T_Resins[Resins]),"",_xlfn.IFS(ROUND(VLOOKUP(C239,[1]!T_Resins[#Data],2,FALSE)/VLOOKUP(A239,[1]!T_Printers[#Data],5,FALSE),1)&lt;=_xlfn.XLOOKUP(B239,[1]Printers!L:L,[1]Printers!O:O,1,0,),ROUND(VLOOKUP(C239,[1]!T_Resins[#Data],2,FALSE)/VLOOKUP(A239,[1]!T_Printers[#Data],5,FALSE),1),ROUND(VLOOKUP(C239,[1]!T_Resins[#Data],2,FALSE)/VLOOKUP(A239,[1]!T_Printers[#Data],5,FALSE),1)&gt;_xlfn.XLOOKUP(B239,[1]Printers!L:L,[1]Printers!O:O,1,0,),10)),"Используйте слой 100 мкм")</f>
        <v>1.7</v>
      </c>
      <c r="F239">
        <f>IFERROR(IF(ROUND(_xlfn.XLOOKUP([1]Parameters!B239,[1]Printers!L:L,[1]Printers!Q:Q,,0)*E239/10,0)*10&lt;_xlfn.XLOOKUP([1]Parameters!B239,[1]Printers!L:L,[1]Printers!P:P,,0),ROUND(_xlfn.XLOOKUP([1]Parameters!B239,[1]Printers!L:L,[1]Printers!Q:Q,,0)*E239/10,0)*10,_xlfn.XLOOKUP([1]Parameters!B239,[1]Printers!L:L,[1]Printers!P:P,,0)),"")</f>
        <v>20</v>
      </c>
      <c r="G239" cm="1">
        <f t="array" ref="G239">IFERROR(IF(ROW()-1&gt;COUNTA([1]!T_Printers[Printers])*COUNTA([1]!T_Resins[Resins]),"",_xlfn.IFS(ROUND(VLOOKUP(C239,[1]!T_Resins[#Data],3,FALSE)/VLOOKUP(A239,[1]!T_Printers[#Data],5,FALSE),1)&lt;=_xlfn.XLOOKUP(B239,[1]Printers!L:L,[1]Printers!O:O,1,0,),ROUND(VLOOKUP(C239,[1]!T_Resins[#Data],3,FALSE)/VLOOKUP(A239,[1]!T_Printers[#Data],5,FALSE),1),ROUND(VLOOKUP(C239,[1]!T_Resins[#Data],3,FALSE)/VLOOKUP(A239,[1]!T_Printers[#Data],5,FALSE),1)&gt;_xlfn.XLOOKUP(B239,[1]Printers!L:L,[1]Printers!O:O,1,0,),10)),"")</f>
        <v>2.2000000000000002</v>
      </c>
      <c r="H239">
        <f>IFERROR(IF(ROUND(_xlfn.XLOOKUP([1]Parameters!B239,[1]Printers!L:L,[1]Printers!Q:Q,,0)*G239/10,0)*10&lt;_xlfn.XLOOKUP([1]Parameters!B239,[1]Printers!L:L,[1]Printers!P:P,,0),ROUND(_xlfn.XLOOKUP([1]Parameters!B239,[1]Printers!L:L,[1]Printers!Q:Q,,0)*G239/10,0)*10,_xlfn.XLOOKUP([1]Parameters!B239,[1]Printers!L:L,[1]Printers!P:P,,0)),"")</f>
        <v>20</v>
      </c>
      <c r="I239" s="3" t="str" cm="1">
        <f t="array" ref="I239">IFERROR(IF(ROW()-1&gt;COUNTA([1]!T_Printers[Printers])*COUNTA([1]!T_Resins[Resins]),"",_xlfn.IFS(ROUND(VLOOKUP(C239,[1]!T_Resins[#Data],4,FALSE)/VLOOKUP(A239,[1]!T_Printers[#Data],5,FALSE),1)&lt;=_xlfn.XLOOKUP(B239,[1]Printers!L:L,[1]Printers!O:O,1,0,),ROUND(VLOOKUP(C239,[1]!T_Resins[#Data],4,FALSE)/VLOOKUP(A239,[1]!T_Printers[#Data],5,FALSE),1),ROUND(VLOOKUP(C239,[1]!T_Resins[#Data],4,FALSE)/VLOOKUP(A239,[1]!T_Printers[#Data],5,FALSE),1)&gt;_xlfn.XLOOKUP(B239,[1]Printers!L:L,[1]Printers!O:O,1,0,),"")),"")</f>
        <v/>
      </c>
      <c r="J239" t="str">
        <f>IFERROR(IF(ROUND(_xlfn.XLOOKUP([1]Parameters!B239,[1]Printers!L:L,[1]Printers!Q:Q,,0)*I239/10,0)*10&lt;_xlfn.XLOOKUP([1]Parameters!B239,[1]Printers!L:L,[1]Printers!P:P,,0),ROUND(_xlfn.XLOOKUP([1]Parameters!B239,[1]Printers!L:L,[1]Printers!Q:Q,,0)*I239/10,0)*10,_xlfn.XLOOKUP([1]Parameters!B239,[1]Printers!L:L,[1]Printers!P:P,,0)),"")</f>
        <v/>
      </c>
      <c r="K239">
        <f>IF(SUM(E239:J239)&lt;&gt;0,VLOOKUP(A239,[1]!T_Printers[#Data],10,FALSE)+VLOOKUP(C239,[1]!T_Resins[#Data],10,FALSE),"")</f>
        <v>5</v>
      </c>
      <c r="L239">
        <f>IF(SUM(E239:J239)&lt;&gt;0,VLOOKUP(A239,[1]!T_Printers[#Data],11,FALSE),"")</f>
        <v>8</v>
      </c>
      <c r="M239">
        <f>IF(SUM(E239:J239)&lt;&gt;0,VLOOKUP(C239,[1]!T_Resins[#Data],8,FALSE),"")</f>
        <v>120</v>
      </c>
      <c r="N239">
        <f>IF(_xlfn.XLOOKUP(B239,[1]Printers!$L:$L,[1]Printers!$R:$R,0,0)&gt;0,[1]Parameters!M239,IF(SUM(E239:J239)&lt;&gt;0,VLOOKUP(C239,[1]!T_Resins[#Data],9,FALSE),""))</f>
        <v>180</v>
      </c>
      <c r="O239" t="str">
        <f t="shared" si="3"/>
        <v>AnycubicPhotonM3Plus</v>
      </c>
    </row>
    <row r="240" spans="1:15" x14ac:dyDescent="0.25">
      <c r="A240" t="str">
        <f t="array" ref="A240">IF(ROW()-1&gt;COUNTA([1]!T_Printers[Printers])*COUNTA([1]!T_Resins[Resins]),"",INDEX([1]!T_Printers[Printers],INT((ROW()-2)/COUNTA([1]!T_Resins[Resins])+1)))</f>
        <v xml:space="preserve">Anycubic Photon M3 Plus </v>
      </c>
      <c r="B240" t="str">
        <f>_xlfn.XLOOKUP(A240,[1]!T_Printers[Printers],[1]!T_Printers[Icon link],,0)</f>
        <v>AnycubicPhotonM3Plus</v>
      </c>
      <c r="C240" t="str">
        <f t="array" ref="C240">IF(ROW()-1&gt;COUNTA([1]!T_Printers[Printers])*COUNTA([1]!T_Resins[Resins]),"",INDEX([1]!T_Resins[Resins],MOD(ROW()-2,COUNTA([1]!T_Resins[Resins]))+1))</f>
        <v xml:space="preserve">Dental Sand A1-A2 (Обновленная версия) </v>
      </c>
      <c r="D240">
        <f>IF(SUM(E240:J240)&lt;&gt;0,IF(ROW()-1&gt;COUNTA([1]!T_Printers[Printers])*COUNTA([1]!T_Resins[Resins]),"",2),"")</f>
        <v>2</v>
      </c>
      <c r="E240" cm="1">
        <f t="array" ref="E240">IFERROR(IF(ROW()-1&gt;COUNTA([1]!T_Printers[Printers])*COUNTA([1]!T_Resins[Resins]),"",_xlfn.IFS(ROUND(VLOOKUP(C240,[1]!T_Resins[#Data],2,FALSE)/VLOOKUP(A240,[1]!T_Printers[#Data],5,FALSE),1)&lt;=_xlfn.XLOOKUP(B240,[1]Printers!L:L,[1]Printers!O:O,1,0,),ROUND(VLOOKUP(C240,[1]!T_Resins[#Data],2,FALSE)/VLOOKUP(A240,[1]!T_Printers[#Data],5,FALSE),1),ROUND(VLOOKUP(C240,[1]!T_Resins[#Data],2,FALSE)/VLOOKUP(A240,[1]!T_Printers[#Data],5,FALSE),1)&gt;_xlfn.XLOOKUP(B240,[1]Printers!L:L,[1]Printers!O:O,1,0,),10)),"Используйте слой 100 мкм")</f>
        <v>4.5</v>
      </c>
      <c r="F240">
        <f>IFERROR(IF(ROUND(_xlfn.XLOOKUP([1]Parameters!B240,[1]Printers!L:L,[1]Printers!Q:Q,,0)*E240/10,0)*10&lt;_xlfn.XLOOKUP([1]Parameters!B240,[1]Printers!L:L,[1]Printers!P:P,,0),ROUND(_xlfn.XLOOKUP([1]Parameters!B240,[1]Printers!L:L,[1]Printers!Q:Q,,0)*E240/10,0)*10,_xlfn.XLOOKUP([1]Parameters!B240,[1]Printers!L:L,[1]Printers!P:P,,0)),"")</f>
        <v>40</v>
      </c>
      <c r="G240" cm="1">
        <f t="array" ref="G240">IFERROR(IF(ROW()-1&gt;COUNTA([1]!T_Printers[Printers])*COUNTA([1]!T_Resins[Resins]),"",_xlfn.IFS(ROUND(VLOOKUP(C240,[1]!T_Resins[#Data],3,FALSE)/VLOOKUP(A240,[1]!T_Printers[#Data],5,FALSE),1)&lt;=_xlfn.XLOOKUP(B240,[1]Printers!L:L,[1]Printers!O:O,1,0,),ROUND(VLOOKUP(C240,[1]!T_Resins[#Data],3,FALSE)/VLOOKUP(A240,[1]!T_Printers[#Data],5,FALSE),1),ROUND(VLOOKUP(C240,[1]!T_Resins[#Data],3,FALSE)/VLOOKUP(A240,[1]!T_Printers[#Data],5,FALSE),1)&gt;_xlfn.XLOOKUP(B240,[1]Printers!L:L,[1]Printers!O:O,1,0,),10)),"")</f>
        <v>4.7</v>
      </c>
      <c r="H240">
        <f>IFERROR(IF(ROUND(_xlfn.XLOOKUP([1]Parameters!B240,[1]Printers!L:L,[1]Printers!Q:Q,,0)*G240/10,0)*10&lt;_xlfn.XLOOKUP([1]Parameters!B240,[1]Printers!L:L,[1]Printers!P:P,,0),ROUND(_xlfn.XLOOKUP([1]Parameters!B240,[1]Printers!L:L,[1]Printers!Q:Q,,0)*G240/10,0)*10,_xlfn.XLOOKUP([1]Parameters!B240,[1]Printers!L:L,[1]Printers!P:P,,0)),"")</f>
        <v>40</v>
      </c>
      <c r="I240" s="3" t="str" cm="1">
        <f t="array" ref="I240">IFERROR(IF(ROW()-1&gt;COUNTA([1]!T_Printers[Printers])*COUNTA([1]!T_Resins[Resins]),"",_xlfn.IFS(ROUND(VLOOKUP(C240,[1]!T_Resins[#Data],4,FALSE)/VLOOKUP(A240,[1]!T_Printers[#Data],5,FALSE),1)&lt;=_xlfn.XLOOKUP(B240,[1]Printers!L:L,[1]Printers!O:O,1,0,),ROUND(VLOOKUP(C240,[1]!T_Resins[#Data],4,FALSE)/VLOOKUP(A240,[1]!T_Printers[#Data],5,FALSE),1),ROUND(VLOOKUP(C240,[1]!T_Resins[#Data],4,FALSE)/VLOOKUP(A240,[1]!T_Printers[#Data],5,FALSE),1)&gt;_xlfn.XLOOKUP(B240,[1]Printers!L:L,[1]Printers!O:O,1,0,),"")),"")</f>
        <v/>
      </c>
      <c r="J240" t="str">
        <f>IFERROR(IF(ROUND(_xlfn.XLOOKUP([1]Parameters!B240,[1]Printers!L:L,[1]Printers!Q:Q,,0)*I240/10,0)*10&lt;_xlfn.XLOOKUP([1]Parameters!B240,[1]Printers!L:L,[1]Printers!P:P,,0),ROUND(_xlfn.XLOOKUP([1]Parameters!B240,[1]Printers!L:L,[1]Printers!Q:Q,,0)*I240/10,0)*10,_xlfn.XLOOKUP([1]Parameters!B240,[1]Printers!L:L,[1]Printers!P:P,,0)),"")</f>
        <v/>
      </c>
      <c r="K240">
        <f>IF(SUM(E240:J240)&lt;&gt;0,VLOOKUP(A240,[1]!T_Printers[#Data],10,FALSE)+VLOOKUP(C240,[1]!T_Resins[#Data],10,FALSE),"")</f>
        <v>5</v>
      </c>
      <c r="L240">
        <f>IF(SUM(E240:J240)&lt;&gt;0,VLOOKUP(A240,[1]!T_Printers[#Data],11,FALSE),"")</f>
        <v>8</v>
      </c>
      <c r="M240">
        <f>IF(SUM(E240:J240)&lt;&gt;0,VLOOKUP(C240,[1]!T_Resins[#Data],8,FALSE),"")</f>
        <v>120</v>
      </c>
      <c r="N240">
        <f>IF(_xlfn.XLOOKUP(B240,[1]Printers!$L:$L,[1]Printers!$R:$R,0,0)&gt;0,[1]Parameters!M240,IF(SUM(E240:J240)&lt;&gt;0,VLOOKUP(C240,[1]!T_Resins[#Data],9,FALSE),""))</f>
        <v>180</v>
      </c>
      <c r="O240" t="str">
        <f t="shared" si="3"/>
        <v>AnycubicPhotonM3Plus</v>
      </c>
    </row>
    <row r="241" spans="1:15" x14ac:dyDescent="0.25">
      <c r="A241" t="str">
        <f t="array" ref="A241">IF(ROW()-1&gt;COUNTA([1]!T_Printers[Printers])*COUNTA([1]!T_Resins[Resins]),"",INDEX([1]!T_Printers[Printers],INT((ROW()-2)/COUNTA([1]!T_Resins[Resins])+1)))</f>
        <v xml:space="preserve">Anycubic Photon M3 Plus </v>
      </c>
      <c r="B241" t="str">
        <f>_xlfn.XLOOKUP(A241,[1]!T_Printers[Printers],[1]!T_Printers[Icon link],,0)</f>
        <v>AnycubicPhotonM3Plus</v>
      </c>
      <c r="C241" t="str">
        <f t="array" ref="C241">IF(ROW()-1&gt;COUNTA([1]!T_Printers[Printers])*COUNTA([1]!T_Resins[Resins]),"",INDEX([1]!T_Resins[Resins],MOD(ROW()-2,COUNTA([1]!T_Resins[Resins]))+1))</f>
        <v>Dental Sand A3</v>
      </c>
      <c r="D241">
        <f>IF(SUM(E241:J241)&lt;&gt;0,IF(ROW()-1&gt;COUNTA([1]!T_Printers[Printers])*COUNTA([1]!T_Resins[Resins]),"",2),"")</f>
        <v>2</v>
      </c>
      <c r="E241" cm="1">
        <f t="array" ref="E241">IFERROR(IF(ROW()-1&gt;COUNTA([1]!T_Printers[Printers])*COUNTA([1]!T_Resins[Resins]),"",_xlfn.IFS(ROUND(VLOOKUP(C241,[1]!T_Resins[#Data],2,FALSE)/VLOOKUP(A241,[1]!T_Printers[#Data],5,FALSE),1)&lt;=_xlfn.XLOOKUP(B241,[1]Printers!L:L,[1]Printers!O:O,1,0,),ROUND(VLOOKUP(C241,[1]!T_Resins[#Data],2,FALSE)/VLOOKUP(A241,[1]!T_Printers[#Data],5,FALSE),1),ROUND(VLOOKUP(C241,[1]!T_Resins[#Data],2,FALSE)/VLOOKUP(A241,[1]!T_Printers[#Data],5,FALSE),1)&gt;_xlfn.XLOOKUP(B241,[1]Printers!L:L,[1]Printers!O:O,1,0,),10)),"Используйте слой 100 мкм")</f>
        <v>1.7</v>
      </c>
      <c r="F241">
        <f>IFERROR(IF(ROUND(_xlfn.XLOOKUP([1]Parameters!B241,[1]Printers!L:L,[1]Printers!Q:Q,,0)*E241/10,0)*10&lt;_xlfn.XLOOKUP([1]Parameters!B241,[1]Printers!L:L,[1]Printers!P:P,,0),ROUND(_xlfn.XLOOKUP([1]Parameters!B241,[1]Printers!L:L,[1]Printers!Q:Q,,0)*E241/10,0)*10,_xlfn.XLOOKUP([1]Parameters!B241,[1]Printers!L:L,[1]Printers!P:P,,0)),"")</f>
        <v>20</v>
      </c>
      <c r="G241" cm="1">
        <f t="array" ref="G241">IFERROR(IF(ROW()-1&gt;COUNTA([1]!T_Printers[Printers])*COUNTA([1]!T_Resins[Resins]),"",_xlfn.IFS(ROUND(VLOOKUP(C241,[1]!T_Resins[#Data],3,FALSE)/VLOOKUP(A241,[1]!T_Printers[#Data],5,FALSE),1)&lt;=_xlfn.XLOOKUP(B241,[1]Printers!L:L,[1]Printers!O:O,1,0,),ROUND(VLOOKUP(C241,[1]!T_Resins[#Data],3,FALSE)/VLOOKUP(A241,[1]!T_Printers[#Data],5,FALSE),1),ROUND(VLOOKUP(C241,[1]!T_Resins[#Data],3,FALSE)/VLOOKUP(A241,[1]!T_Printers[#Data],5,FALSE),1)&gt;_xlfn.XLOOKUP(B241,[1]Printers!L:L,[1]Printers!O:O,1,0,),10)),"")</f>
        <v>2.2000000000000002</v>
      </c>
      <c r="H241">
        <f>IFERROR(IF(ROUND(_xlfn.XLOOKUP([1]Parameters!B241,[1]Printers!L:L,[1]Printers!Q:Q,,0)*G241/10,0)*10&lt;_xlfn.XLOOKUP([1]Parameters!B241,[1]Printers!L:L,[1]Printers!P:P,,0),ROUND(_xlfn.XLOOKUP([1]Parameters!B241,[1]Printers!L:L,[1]Printers!Q:Q,,0)*G241/10,0)*10,_xlfn.XLOOKUP([1]Parameters!B241,[1]Printers!L:L,[1]Printers!P:P,,0)),"")</f>
        <v>20</v>
      </c>
      <c r="I241" s="3" t="str" cm="1">
        <f t="array" ref="I241">IFERROR(IF(ROW()-1&gt;COUNTA([1]!T_Printers[Printers])*COUNTA([1]!T_Resins[Resins]),"",_xlfn.IFS(ROUND(VLOOKUP(C241,[1]!T_Resins[#Data],4,FALSE)/VLOOKUP(A241,[1]!T_Printers[#Data],5,FALSE),1)&lt;=_xlfn.XLOOKUP(B241,[1]Printers!L:L,[1]Printers!O:O,1,0,),ROUND(VLOOKUP(C241,[1]!T_Resins[#Data],4,FALSE)/VLOOKUP(A241,[1]!T_Printers[#Data],5,FALSE),1),ROUND(VLOOKUP(C241,[1]!T_Resins[#Data],4,FALSE)/VLOOKUP(A241,[1]!T_Printers[#Data],5,FALSE),1)&gt;_xlfn.XLOOKUP(B241,[1]Printers!L:L,[1]Printers!O:O,1,0,),"")),"")</f>
        <v/>
      </c>
      <c r="J241" t="str">
        <f>IFERROR(IF(ROUND(_xlfn.XLOOKUP([1]Parameters!B241,[1]Printers!L:L,[1]Printers!Q:Q,,0)*I241/10,0)*10&lt;_xlfn.XLOOKUP([1]Parameters!B241,[1]Printers!L:L,[1]Printers!P:P,,0),ROUND(_xlfn.XLOOKUP([1]Parameters!B241,[1]Printers!L:L,[1]Printers!Q:Q,,0)*I241/10,0)*10,_xlfn.XLOOKUP([1]Parameters!B241,[1]Printers!L:L,[1]Printers!P:P,,0)),"")</f>
        <v/>
      </c>
      <c r="K241">
        <f>IF(SUM(E241:J241)&lt;&gt;0,VLOOKUP(A241,[1]!T_Printers[#Data],10,FALSE)+VLOOKUP(C241,[1]!T_Resins[#Data],10,FALSE),"")</f>
        <v>5</v>
      </c>
      <c r="L241">
        <f>IF(SUM(E241:J241)&lt;&gt;0,VLOOKUP(A241,[1]!T_Printers[#Data],11,FALSE),"")</f>
        <v>8</v>
      </c>
      <c r="M241">
        <f>IF(SUM(E241:J241)&lt;&gt;0,VLOOKUP(C241,[1]!T_Resins[#Data],8,FALSE),"")</f>
        <v>120</v>
      </c>
      <c r="N241">
        <f>IF(_xlfn.XLOOKUP(B241,[1]Printers!$L:$L,[1]Printers!$R:$R,0,0)&gt;0,[1]Parameters!M241,IF(SUM(E241:J241)&lt;&gt;0,VLOOKUP(C241,[1]!T_Resins[#Data],9,FALSE),""))</f>
        <v>180</v>
      </c>
      <c r="O241" t="str">
        <f t="shared" si="3"/>
        <v>AnycubicPhotonM3Plus</v>
      </c>
    </row>
    <row r="242" spans="1:15" x14ac:dyDescent="0.25">
      <c r="A242" t="str">
        <f t="array" ref="A242">IF(ROW()-1&gt;COUNTA([1]!T_Printers[Printers])*COUNTA([1]!T_Resins[Resins]),"",INDEX([1]!T_Printers[Printers],INT((ROW()-2)/COUNTA([1]!T_Resins[Resins])+1)))</f>
        <v xml:space="preserve">Anycubic Photon M3 Plus </v>
      </c>
      <c r="B242" t="str">
        <f>_xlfn.XLOOKUP(A242,[1]!T_Printers[Printers],[1]!T_Printers[Icon link],,0)</f>
        <v>AnycubicPhotonM3Plus</v>
      </c>
      <c r="C242" t="str">
        <f t="array" ref="C242">IF(ROW()-1&gt;COUNTA([1]!T_Printers[Printers])*COUNTA([1]!T_Resins[Resins]),"",INDEX([1]!T_Resins[Resins],MOD(ROW()-2,COUNTA([1]!T_Resins[Resins]))+1))</f>
        <v xml:space="preserve">Dental Sand A3 (Обновленная версия) </v>
      </c>
      <c r="D242">
        <f>IF(SUM(E242:J242)&lt;&gt;0,IF(ROW()-1&gt;COUNTA([1]!T_Printers[Printers])*COUNTA([1]!T_Resins[Resins]),"",2),"")</f>
        <v>2</v>
      </c>
      <c r="E242" cm="1">
        <f t="array" ref="E242">IFERROR(IF(ROW()-1&gt;COUNTA([1]!T_Printers[Printers])*COUNTA([1]!T_Resins[Resins]),"",_xlfn.IFS(ROUND(VLOOKUP(C242,[1]!T_Resins[#Data],2,FALSE)/VLOOKUP(A242,[1]!T_Printers[#Data],5,FALSE),1)&lt;=_xlfn.XLOOKUP(B242,[1]Printers!L:L,[1]Printers!O:O,1,0,),ROUND(VLOOKUP(C242,[1]!T_Resins[#Data],2,FALSE)/VLOOKUP(A242,[1]!T_Printers[#Data],5,FALSE),1),ROUND(VLOOKUP(C242,[1]!T_Resins[#Data],2,FALSE)/VLOOKUP(A242,[1]!T_Printers[#Data],5,FALSE),1)&gt;_xlfn.XLOOKUP(B242,[1]Printers!L:L,[1]Printers!O:O,1,0,),10)),"Используйте слой 100 мкм")</f>
        <v>4.5</v>
      </c>
      <c r="F242">
        <f>IFERROR(IF(ROUND(_xlfn.XLOOKUP([1]Parameters!B242,[1]Printers!L:L,[1]Printers!Q:Q,,0)*E242/10,0)*10&lt;_xlfn.XLOOKUP([1]Parameters!B242,[1]Printers!L:L,[1]Printers!P:P,,0),ROUND(_xlfn.XLOOKUP([1]Parameters!B242,[1]Printers!L:L,[1]Printers!Q:Q,,0)*E242/10,0)*10,_xlfn.XLOOKUP([1]Parameters!B242,[1]Printers!L:L,[1]Printers!P:P,,0)),"")</f>
        <v>40</v>
      </c>
      <c r="G242" cm="1">
        <f t="array" ref="G242">IFERROR(IF(ROW()-1&gt;COUNTA([1]!T_Printers[Printers])*COUNTA([1]!T_Resins[Resins]),"",_xlfn.IFS(ROUND(VLOOKUP(C242,[1]!T_Resins[#Data],3,FALSE)/VLOOKUP(A242,[1]!T_Printers[#Data],5,FALSE),1)&lt;=_xlfn.XLOOKUP(B242,[1]Printers!L:L,[1]Printers!O:O,1,0,),ROUND(VLOOKUP(C242,[1]!T_Resins[#Data],3,FALSE)/VLOOKUP(A242,[1]!T_Printers[#Data],5,FALSE),1),ROUND(VLOOKUP(C242,[1]!T_Resins[#Data],3,FALSE)/VLOOKUP(A242,[1]!T_Printers[#Data],5,FALSE),1)&gt;_xlfn.XLOOKUP(B242,[1]Printers!L:L,[1]Printers!O:O,1,0,),10)),"")</f>
        <v>4.7</v>
      </c>
      <c r="H242">
        <f>IFERROR(IF(ROUND(_xlfn.XLOOKUP([1]Parameters!B242,[1]Printers!L:L,[1]Printers!Q:Q,,0)*G242/10,0)*10&lt;_xlfn.XLOOKUP([1]Parameters!B242,[1]Printers!L:L,[1]Printers!P:P,,0),ROUND(_xlfn.XLOOKUP([1]Parameters!B242,[1]Printers!L:L,[1]Printers!Q:Q,,0)*G242/10,0)*10,_xlfn.XLOOKUP([1]Parameters!B242,[1]Printers!L:L,[1]Printers!P:P,,0)),"")</f>
        <v>40</v>
      </c>
      <c r="I242" s="3" t="str" cm="1">
        <f t="array" ref="I242">IFERROR(IF(ROW()-1&gt;COUNTA([1]!T_Printers[Printers])*COUNTA([1]!T_Resins[Resins]),"",_xlfn.IFS(ROUND(VLOOKUP(C242,[1]!T_Resins[#Data],4,FALSE)/VLOOKUP(A242,[1]!T_Printers[#Data],5,FALSE),1)&lt;=_xlfn.XLOOKUP(B242,[1]Printers!L:L,[1]Printers!O:O,1,0,),ROUND(VLOOKUP(C242,[1]!T_Resins[#Data],4,FALSE)/VLOOKUP(A242,[1]!T_Printers[#Data],5,FALSE),1),ROUND(VLOOKUP(C242,[1]!T_Resins[#Data],4,FALSE)/VLOOKUP(A242,[1]!T_Printers[#Data],5,FALSE),1)&gt;_xlfn.XLOOKUP(B242,[1]Printers!L:L,[1]Printers!O:O,1,0,),"")),"")</f>
        <v/>
      </c>
      <c r="J242" t="str">
        <f>IFERROR(IF(ROUND(_xlfn.XLOOKUP([1]Parameters!B242,[1]Printers!L:L,[1]Printers!Q:Q,,0)*I242/10,0)*10&lt;_xlfn.XLOOKUP([1]Parameters!B242,[1]Printers!L:L,[1]Printers!P:P,,0),ROUND(_xlfn.XLOOKUP([1]Parameters!B242,[1]Printers!L:L,[1]Printers!Q:Q,,0)*I242/10,0)*10,_xlfn.XLOOKUP([1]Parameters!B242,[1]Printers!L:L,[1]Printers!P:P,,0)),"")</f>
        <v/>
      </c>
      <c r="K242">
        <f>IF(SUM(E242:J242)&lt;&gt;0,VLOOKUP(A242,[1]!T_Printers[#Data],10,FALSE)+VLOOKUP(C242,[1]!T_Resins[#Data],10,FALSE),"")</f>
        <v>5</v>
      </c>
      <c r="L242">
        <f>IF(SUM(E242:J242)&lt;&gt;0,VLOOKUP(A242,[1]!T_Printers[#Data],11,FALSE),"")</f>
        <v>8</v>
      </c>
      <c r="M242">
        <f>IF(SUM(E242:J242)&lt;&gt;0,VLOOKUP(C242,[1]!T_Resins[#Data],8,FALSE),"")</f>
        <v>120</v>
      </c>
      <c r="N242">
        <f>IF(_xlfn.XLOOKUP(B242,[1]Printers!$L:$L,[1]Printers!$R:$R,0,0)&gt;0,[1]Parameters!M242,IF(SUM(E242:J242)&lt;&gt;0,VLOOKUP(C242,[1]!T_Resins[#Data],9,FALSE),""))</f>
        <v>180</v>
      </c>
      <c r="O242" t="str">
        <f t="shared" si="3"/>
        <v>AnycubicPhotonM3Plus</v>
      </c>
    </row>
    <row r="243" spans="1:15" x14ac:dyDescent="0.25">
      <c r="A243" t="str">
        <f t="array" ref="A243">IF(ROW()-1&gt;COUNTA([1]!T_Printers[Printers])*COUNTA([1]!T_Resins[Resins]),"",INDEX([1]!T_Printers[Printers],INT((ROW()-2)/COUNTA([1]!T_Resins[Resins])+1)))</f>
        <v xml:space="preserve">Anycubic Photon M3 Plus </v>
      </c>
      <c r="B243" t="str">
        <f>_xlfn.XLOOKUP(A243,[1]!T_Printers[Printers],[1]!T_Printers[Icon link],,0)</f>
        <v>AnycubicPhotonM3Plus</v>
      </c>
      <c r="C243" t="str">
        <f t="array" ref="C243">IF(ROW()-1&gt;COUNTA([1]!T_Printers[Printers])*COUNTA([1]!T_Resins[Resins]),"",INDEX([1]!T_Resins[Resins],MOD(ROW()-2,COUNTA([1]!T_Resins[Resins]))+1))</f>
        <v>Dental Sand Pro A1-A2 (Crown LT)</v>
      </c>
      <c r="D243">
        <f>IF(SUM(E243:J243)&lt;&gt;0,IF(ROW()-1&gt;COUNTA([1]!T_Printers[Printers])*COUNTA([1]!T_Resins[Resins]),"",2),"")</f>
        <v>2</v>
      </c>
      <c r="E243" cm="1">
        <f t="array" ref="E243">IFERROR(IF(ROW()-1&gt;COUNTA([1]!T_Printers[Printers])*COUNTA([1]!T_Resins[Resins]),"",_xlfn.IFS(ROUND(VLOOKUP(C243,[1]!T_Resins[#Data],2,FALSE)/VLOOKUP(A243,[1]!T_Printers[#Data],5,FALSE),1)&lt;=_xlfn.XLOOKUP(B243,[1]Printers!L:L,[1]Printers!O:O,1,0,),ROUND(VLOOKUP(C243,[1]!T_Resins[#Data],2,FALSE)/VLOOKUP(A243,[1]!T_Printers[#Data],5,FALSE),1),ROUND(VLOOKUP(C243,[1]!T_Resins[#Data],2,FALSE)/VLOOKUP(A243,[1]!T_Printers[#Data],5,FALSE),1)&gt;_xlfn.XLOOKUP(B243,[1]Printers!L:L,[1]Printers!O:O,1,0,),10)),"Используйте слой 100 мкм")</f>
        <v>7.4</v>
      </c>
      <c r="F243">
        <f>IFERROR(IF(ROUND(_xlfn.XLOOKUP([1]Parameters!B243,[1]Printers!L:L,[1]Printers!Q:Q,,0)*E243/10,0)*10&lt;_xlfn.XLOOKUP([1]Parameters!B243,[1]Printers!L:L,[1]Printers!P:P,,0),ROUND(_xlfn.XLOOKUP([1]Parameters!B243,[1]Printers!L:L,[1]Printers!Q:Q,,0)*E243/10,0)*10,_xlfn.XLOOKUP([1]Parameters!B243,[1]Printers!L:L,[1]Printers!P:P,,0)),"")</f>
        <v>70</v>
      </c>
      <c r="G243" cm="1">
        <f t="array" ref="G243">IFERROR(IF(ROW()-1&gt;COUNTA([1]!T_Printers[Printers])*COUNTA([1]!T_Resins[Resins]),"",_xlfn.IFS(ROUND(VLOOKUP(C243,[1]!T_Resins[#Data],3,FALSE)/VLOOKUP(A243,[1]!T_Printers[#Data],5,FALSE),1)&lt;=_xlfn.XLOOKUP(B243,[1]Printers!L:L,[1]Printers!O:O,1,0,),ROUND(VLOOKUP(C243,[1]!T_Resins[#Data],3,FALSE)/VLOOKUP(A243,[1]!T_Printers[#Data],5,FALSE),1),ROUND(VLOOKUP(C243,[1]!T_Resins[#Data],3,FALSE)/VLOOKUP(A243,[1]!T_Printers[#Data],5,FALSE),1)&gt;_xlfn.XLOOKUP(B243,[1]Printers!L:L,[1]Printers!O:O,1,0,),10)),"")</f>
        <v>10.7</v>
      </c>
      <c r="H243">
        <f>IFERROR(IF(ROUND(_xlfn.XLOOKUP([1]Parameters!B243,[1]Printers!L:L,[1]Printers!Q:Q,,0)*G243/10,0)*10&lt;_xlfn.XLOOKUP([1]Parameters!B243,[1]Printers!L:L,[1]Printers!P:P,,0),ROUND(_xlfn.XLOOKUP([1]Parameters!B243,[1]Printers!L:L,[1]Printers!Q:Q,,0)*G243/10,0)*10,_xlfn.XLOOKUP([1]Parameters!B243,[1]Printers!L:L,[1]Printers!P:P,,0)),"")</f>
        <v>100</v>
      </c>
      <c r="I243" s="3" t="str" cm="1">
        <f t="array" ref="I243">IFERROR(IF(ROW()-1&gt;COUNTA([1]!T_Printers[Printers])*COUNTA([1]!T_Resins[Resins]),"",_xlfn.IFS(ROUND(VLOOKUP(C243,[1]!T_Resins[#Data],4,FALSE)/VLOOKUP(A243,[1]!T_Printers[#Data],5,FALSE),1)&lt;=_xlfn.XLOOKUP(B243,[1]Printers!L:L,[1]Printers!O:O,1,0,),ROUND(VLOOKUP(C243,[1]!T_Resins[#Data],4,FALSE)/VLOOKUP(A243,[1]!T_Printers[#Data],5,FALSE),1),ROUND(VLOOKUP(C243,[1]!T_Resins[#Data],4,FALSE)/VLOOKUP(A243,[1]!T_Printers[#Data],5,FALSE),1)&gt;_xlfn.XLOOKUP(B243,[1]Printers!L:L,[1]Printers!O:O,1,0,),"")),"")</f>
        <v/>
      </c>
      <c r="J243" t="str">
        <f>IFERROR(IF(ROUND(_xlfn.XLOOKUP([1]Parameters!B243,[1]Printers!L:L,[1]Printers!Q:Q,,0)*I243/10,0)*10&lt;_xlfn.XLOOKUP([1]Parameters!B243,[1]Printers!L:L,[1]Printers!P:P,,0),ROUND(_xlfn.XLOOKUP([1]Parameters!B243,[1]Printers!L:L,[1]Printers!Q:Q,,0)*I243/10,0)*10,_xlfn.XLOOKUP([1]Parameters!B243,[1]Printers!L:L,[1]Printers!P:P,,0)),"")</f>
        <v/>
      </c>
      <c r="K243">
        <f>IF(SUM(E243:J243)&lt;&gt;0,VLOOKUP(A243,[1]!T_Printers[#Data],10,FALSE)+VLOOKUP(C243,[1]!T_Resins[#Data],10,FALSE),"")</f>
        <v>5</v>
      </c>
      <c r="L243">
        <f>IF(SUM(E243:J243)&lt;&gt;0,VLOOKUP(A243,[1]!T_Printers[#Data],11,FALSE),"")</f>
        <v>8</v>
      </c>
      <c r="M243">
        <f>IF(SUM(E243:J243)&lt;&gt;0,VLOOKUP(C243,[1]!T_Resins[#Data],8,FALSE),"")</f>
        <v>120</v>
      </c>
      <c r="N243">
        <f>IF(_xlfn.XLOOKUP(B243,[1]Printers!$L:$L,[1]Printers!$R:$R,0,0)&gt;0,[1]Parameters!M243,IF(SUM(E243:J243)&lt;&gt;0,VLOOKUP(C243,[1]!T_Resins[#Data],9,FALSE),""))</f>
        <v>180</v>
      </c>
      <c r="O243" t="str">
        <f t="shared" si="3"/>
        <v>AnycubicPhotonM3Plus</v>
      </c>
    </row>
    <row r="244" spans="1:15" x14ac:dyDescent="0.25">
      <c r="A244" t="str">
        <f t="array" ref="A244">IF(ROW()-1&gt;COUNTA([1]!T_Printers[Printers])*COUNTA([1]!T_Resins[Resins]),"",INDEX([1]!T_Printers[Printers],INT((ROW()-2)/COUNTA([1]!T_Resins[Resins])+1)))</f>
        <v xml:space="preserve">Anycubic Photon M3 Plus </v>
      </c>
      <c r="B244" t="str">
        <f>_xlfn.XLOOKUP(A244,[1]!T_Printers[Printers],[1]!T_Printers[Icon link],,0)</f>
        <v>AnycubicPhotonM3Plus</v>
      </c>
      <c r="C244" t="str">
        <f t="array" ref="C244">IF(ROW()-1&gt;COUNTA([1]!T_Printers[Printers])*COUNTA([1]!T_Resins[Resins]),"",INDEX([1]!T_Resins[Resins],MOD(ROW()-2,COUNTA([1]!T_Resins[Resins]))+1))</f>
        <v>Dental Sand Pro A3 (Crown LT)</v>
      </c>
      <c r="D244">
        <f>IF(SUM(E244:J244)&lt;&gt;0,IF(ROW()-1&gt;COUNTA([1]!T_Printers[Printers])*COUNTA([1]!T_Resins[Resins]),"",2),"")</f>
        <v>2</v>
      </c>
      <c r="E244" cm="1">
        <f t="array" ref="E244">IFERROR(IF(ROW()-1&gt;COUNTA([1]!T_Printers[Printers])*COUNTA([1]!T_Resins[Resins]),"",_xlfn.IFS(ROUND(VLOOKUP(C244,[1]!T_Resins[#Data],2,FALSE)/VLOOKUP(A244,[1]!T_Printers[#Data],5,FALSE),1)&lt;=_xlfn.XLOOKUP(B244,[1]Printers!L:L,[1]Printers!O:O,1,0,),ROUND(VLOOKUP(C244,[1]!T_Resins[#Data],2,FALSE)/VLOOKUP(A244,[1]!T_Printers[#Data],5,FALSE),1),ROUND(VLOOKUP(C244,[1]!T_Resins[#Data],2,FALSE)/VLOOKUP(A244,[1]!T_Printers[#Data],5,FALSE),1)&gt;_xlfn.XLOOKUP(B244,[1]Printers!L:L,[1]Printers!O:O,1,0,),10)),"Используйте слой 100 мкм")</f>
        <v>7.4</v>
      </c>
      <c r="F244">
        <f>IFERROR(IF(ROUND(_xlfn.XLOOKUP([1]Parameters!B244,[1]Printers!L:L,[1]Printers!Q:Q,,0)*E244/10,0)*10&lt;_xlfn.XLOOKUP([1]Parameters!B244,[1]Printers!L:L,[1]Printers!P:P,,0),ROUND(_xlfn.XLOOKUP([1]Parameters!B244,[1]Printers!L:L,[1]Printers!Q:Q,,0)*E244/10,0)*10,_xlfn.XLOOKUP([1]Parameters!B244,[1]Printers!L:L,[1]Printers!P:P,,0)),"")</f>
        <v>70</v>
      </c>
      <c r="G244" cm="1">
        <f t="array" ref="G244">IFERROR(IF(ROW()-1&gt;COUNTA([1]!T_Printers[Printers])*COUNTA([1]!T_Resins[Resins]),"",_xlfn.IFS(ROUND(VLOOKUP(C244,[1]!T_Resins[#Data],3,FALSE)/VLOOKUP(A244,[1]!T_Printers[#Data],5,FALSE),1)&lt;=_xlfn.XLOOKUP(B244,[1]Printers!L:L,[1]Printers!O:O,1,0,),ROUND(VLOOKUP(C244,[1]!T_Resins[#Data],3,FALSE)/VLOOKUP(A244,[1]!T_Printers[#Data],5,FALSE),1),ROUND(VLOOKUP(C244,[1]!T_Resins[#Data],3,FALSE)/VLOOKUP(A244,[1]!T_Printers[#Data],5,FALSE),1)&gt;_xlfn.XLOOKUP(B244,[1]Printers!L:L,[1]Printers!O:O,1,0,),10)),"")</f>
        <v>10.7</v>
      </c>
      <c r="H244">
        <f>IFERROR(IF(ROUND(_xlfn.XLOOKUP([1]Parameters!B244,[1]Printers!L:L,[1]Printers!Q:Q,,0)*G244/10,0)*10&lt;_xlfn.XLOOKUP([1]Parameters!B244,[1]Printers!L:L,[1]Printers!P:P,,0),ROUND(_xlfn.XLOOKUP([1]Parameters!B244,[1]Printers!L:L,[1]Printers!Q:Q,,0)*G244/10,0)*10,_xlfn.XLOOKUP([1]Parameters!B244,[1]Printers!L:L,[1]Printers!P:P,,0)),"")</f>
        <v>100</v>
      </c>
      <c r="I244" s="3" t="str" cm="1">
        <f t="array" ref="I244">IFERROR(IF(ROW()-1&gt;COUNTA([1]!T_Printers[Printers])*COUNTA([1]!T_Resins[Resins]),"",_xlfn.IFS(ROUND(VLOOKUP(C244,[1]!T_Resins[#Data],4,FALSE)/VLOOKUP(A244,[1]!T_Printers[#Data],5,FALSE),1)&lt;=_xlfn.XLOOKUP(B244,[1]Printers!L:L,[1]Printers!O:O,1,0,),ROUND(VLOOKUP(C244,[1]!T_Resins[#Data],4,FALSE)/VLOOKUP(A244,[1]!T_Printers[#Data],5,FALSE),1),ROUND(VLOOKUP(C244,[1]!T_Resins[#Data],4,FALSE)/VLOOKUP(A244,[1]!T_Printers[#Data],5,FALSE),1)&gt;_xlfn.XLOOKUP(B244,[1]Printers!L:L,[1]Printers!O:O,1,0,),"")),"")</f>
        <v/>
      </c>
      <c r="J244" t="str">
        <f>IFERROR(IF(ROUND(_xlfn.XLOOKUP([1]Parameters!B244,[1]Printers!L:L,[1]Printers!Q:Q,,0)*I244/10,0)*10&lt;_xlfn.XLOOKUP([1]Parameters!B244,[1]Printers!L:L,[1]Printers!P:P,,0),ROUND(_xlfn.XLOOKUP([1]Parameters!B244,[1]Printers!L:L,[1]Printers!Q:Q,,0)*I244/10,0)*10,_xlfn.XLOOKUP([1]Parameters!B244,[1]Printers!L:L,[1]Printers!P:P,,0)),"")</f>
        <v/>
      </c>
      <c r="K244">
        <f>IF(SUM(E244:J244)&lt;&gt;0,VLOOKUP(A244,[1]!T_Printers[#Data],10,FALSE)+VLOOKUP(C244,[1]!T_Resins[#Data],10,FALSE),"")</f>
        <v>5</v>
      </c>
      <c r="L244">
        <f>IF(SUM(E244:J244)&lt;&gt;0,VLOOKUP(A244,[1]!T_Printers[#Data],11,FALSE),"")</f>
        <v>8</v>
      </c>
      <c r="M244">
        <f>IF(SUM(E244:J244)&lt;&gt;0,VLOOKUP(C244,[1]!T_Resins[#Data],8,FALSE),"")</f>
        <v>120</v>
      </c>
      <c r="N244">
        <f>IF(_xlfn.XLOOKUP(B244,[1]Printers!$L:$L,[1]Printers!$R:$R,0,0)&gt;0,[1]Parameters!M244,IF(SUM(E244:J244)&lt;&gt;0,VLOOKUP(C244,[1]!T_Resins[#Data],9,FALSE),""))</f>
        <v>180</v>
      </c>
      <c r="O244" t="str">
        <f t="shared" si="3"/>
        <v>AnycubicPhotonM3Plus</v>
      </c>
    </row>
    <row r="245" spans="1:15" x14ac:dyDescent="0.25">
      <c r="A245" t="str">
        <f t="array" ref="A245">IF(ROW()-1&gt;COUNTA([1]!T_Printers[Printers])*COUNTA([1]!T_Resins[Resins]),"",INDEX([1]!T_Printers[Printers],INT((ROW()-2)/COUNTA([1]!T_Resins[Resins])+1)))</f>
        <v xml:space="preserve">Anycubic Photon M3 Plus </v>
      </c>
      <c r="B245" t="str">
        <f>_xlfn.XLOOKUP(A245,[1]!T_Printers[Printers],[1]!T_Printers[Icon link],,0)</f>
        <v>AnycubicPhotonM3Plus</v>
      </c>
      <c r="C245" t="str">
        <f t="array" ref="C245">IF(ROW()-1&gt;COUNTA([1]!T_Printers[Printers])*COUNTA([1]!T_Resins[Resins]),"",INDEX([1]!T_Resins[Resins],MOD(ROW()-2,COUNTA([1]!T_Resins[Resins]))+1))</f>
        <v>Dental Splint Soft</v>
      </c>
      <c r="D245">
        <f>IF(SUM(E245:J245)&lt;&gt;0,IF(ROW()-1&gt;COUNTA([1]!T_Printers[Printers])*COUNTA([1]!T_Resins[Resins]),"",2),"")</f>
        <v>2</v>
      </c>
      <c r="E245" cm="1">
        <f t="array" ref="E245">IFERROR(IF(ROW()-1&gt;COUNTA([1]!T_Printers[Printers])*COUNTA([1]!T_Resins[Resins]),"",_xlfn.IFS(ROUND(VLOOKUP(C245,[1]!T_Resins[#Data],2,FALSE)/VLOOKUP(A245,[1]!T_Printers[#Data],5,FALSE),1)&lt;=_xlfn.XLOOKUP(B245,[1]Printers!L:L,[1]Printers!O:O,1,0,),ROUND(VLOOKUP(C245,[1]!T_Resins[#Data],2,FALSE)/VLOOKUP(A245,[1]!T_Printers[#Data],5,FALSE),1),ROUND(VLOOKUP(C245,[1]!T_Resins[#Data],2,FALSE)/VLOOKUP(A245,[1]!T_Printers[#Data],5,FALSE),1)&gt;_xlfn.XLOOKUP(B245,[1]Printers!L:L,[1]Printers!O:O,1,0,),10)),"Используйте слой 100 мкм")</f>
        <v>5</v>
      </c>
      <c r="F245">
        <f>IFERROR(IF(ROUND(_xlfn.XLOOKUP([1]Parameters!B245,[1]Printers!L:L,[1]Printers!Q:Q,,0)*E245/10,0)*10&lt;_xlfn.XLOOKUP([1]Parameters!B245,[1]Printers!L:L,[1]Printers!P:P,,0),ROUND(_xlfn.XLOOKUP([1]Parameters!B245,[1]Printers!L:L,[1]Printers!Q:Q,,0)*E245/10,0)*10,_xlfn.XLOOKUP([1]Parameters!B245,[1]Printers!L:L,[1]Printers!P:P,,0)),"")</f>
        <v>50</v>
      </c>
      <c r="G245" cm="1">
        <f t="array" ref="G245">IFERROR(IF(ROW()-1&gt;COUNTA([1]!T_Printers[Printers])*COUNTA([1]!T_Resins[Resins]),"",_xlfn.IFS(ROUND(VLOOKUP(C245,[1]!T_Resins[#Data],3,FALSE)/VLOOKUP(A245,[1]!T_Printers[#Data],5,FALSE),1)&lt;=_xlfn.XLOOKUP(B245,[1]Printers!L:L,[1]Printers!O:O,1,0,),ROUND(VLOOKUP(C245,[1]!T_Resins[#Data],3,FALSE)/VLOOKUP(A245,[1]!T_Printers[#Data],5,FALSE),1),ROUND(VLOOKUP(C245,[1]!T_Resins[#Data],3,FALSE)/VLOOKUP(A245,[1]!T_Printers[#Data],5,FALSE),1)&gt;_xlfn.XLOOKUP(B245,[1]Printers!L:L,[1]Printers!O:O,1,0,),10)),"")</f>
        <v>6.4</v>
      </c>
      <c r="H245">
        <f>IFERROR(IF(ROUND(_xlfn.XLOOKUP([1]Parameters!B245,[1]Printers!L:L,[1]Printers!Q:Q,,0)*G245/10,0)*10&lt;_xlfn.XLOOKUP([1]Parameters!B245,[1]Printers!L:L,[1]Printers!P:P,,0),ROUND(_xlfn.XLOOKUP([1]Parameters!B245,[1]Printers!L:L,[1]Printers!Q:Q,,0)*G245/10,0)*10,_xlfn.XLOOKUP([1]Parameters!B245,[1]Printers!L:L,[1]Printers!P:P,,0)),"")</f>
        <v>60</v>
      </c>
      <c r="I245" s="3" t="str" cm="1">
        <f t="array" ref="I245">IFERROR(IF(ROW()-1&gt;COUNTA([1]!T_Printers[Printers])*COUNTA([1]!T_Resins[Resins]),"",_xlfn.IFS(ROUND(VLOOKUP(C245,[1]!T_Resins[#Data],4,FALSE)/VLOOKUP(A245,[1]!T_Printers[#Data],5,FALSE),1)&lt;=_xlfn.XLOOKUP(B245,[1]Printers!L:L,[1]Printers!O:O,1,0,),ROUND(VLOOKUP(C245,[1]!T_Resins[#Data],4,FALSE)/VLOOKUP(A245,[1]!T_Printers[#Data],5,FALSE),1),ROUND(VLOOKUP(C245,[1]!T_Resins[#Data],4,FALSE)/VLOOKUP(A245,[1]!T_Printers[#Data],5,FALSE),1)&gt;_xlfn.XLOOKUP(B245,[1]Printers!L:L,[1]Printers!O:O,1,0,),"")),"")</f>
        <v/>
      </c>
      <c r="J245" t="str">
        <f>IFERROR(IF(ROUND(_xlfn.XLOOKUP([1]Parameters!B245,[1]Printers!L:L,[1]Printers!Q:Q,,0)*I245/10,0)*10&lt;_xlfn.XLOOKUP([1]Parameters!B245,[1]Printers!L:L,[1]Printers!P:P,,0),ROUND(_xlfn.XLOOKUP([1]Parameters!B245,[1]Printers!L:L,[1]Printers!Q:Q,,0)*I245/10,0)*10,_xlfn.XLOOKUP([1]Parameters!B245,[1]Printers!L:L,[1]Printers!P:P,,0)),"")</f>
        <v/>
      </c>
      <c r="K245">
        <f>IF(SUM(E245:J245)&lt;&gt;0,VLOOKUP(A245,[1]!T_Printers[#Data],10,FALSE)+VLOOKUP(C245,[1]!T_Resins[#Data],10,FALSE),"")</f>
        <v>4</v>
      </c>
      <c r="L245">
        <f>IF(SUM(E245:J245)&lt;&gt;0,VLOOKUP(A245,[1]!T_Printers[#Data],11,FALSE),"")</f>
        <v>8</v>
      </c>
      <c r="M245">
        <f>IF(SUM(E245:J245)&lt;&gt;0,VLOOKUP(C245,[1]!T_Resins[#Data],8,FALSE),"")</f>
        <v>60</v>
      </c>
      <c r="N245">
        <f>IF(_xlfn.XLOOKUP(B245,[1]Printers!$L:$L,[1]Printers!$R:$R,0,0)&gt;0,[1]Parameters!M245,IF(SUM(E245:J245)&lt;&gt;0,VLOOKUP(C245,[1]!T_Resins[#Data],9,FALSE),""))</f>
        <v>60</v>
      </c>
      <c r="O245" t="str">
        <f t="shared" si="3"/>
        <v>AnycubicPhotonM3Plus</v>
      </c>
    </row>
    <row r="246" spans="1:15" x14ac:dyDescent="0.25">
      <c r="A246" t="str">
        <f t="array" ref="A246">IF(ROW()-1&gt;COUNTA([1]!T_Printers[Printers])*COUNTA([1]!T_Resins[Resins]),"",INDEX([1]!T_Printers[Printers],INT((ROW()-2)/COUNTA([1]!T_Resins[Resins])+1)))</f>
        <v xml:space="preserve">Anycubic Photon M3 Plus </v>
      </c>
      <c r="B246" t="str">
        <f>_xlfn.XLOOKUP(A246,[1]!T_Printers[Printers],[1]!T_Printers[Icon link],,0)</f>
        <v>AnycubicPhotonM3Plus</v>
      </c>
      <c r="C246" t="str">
        <f t="array" ref="C246">IF(ROW()-1&gt;COUNTA([1]!T_Printers[Printers])*COUNTA([1]!T_Resins[Resins]),"",INDEX([1]!T_Resins[Resins],MOD(ROW()-2,COUNTA([1]!T_Resins[Resins]))+1))</f>
        <v>Dental Tray</v>
      </c>
      <c r="D246">
        <f>IF(SUM(E246:J246)&lt;&gt;0,IF(ROW()-1&gt;COUNTA([1]!T_Printers[Printers])*COUNTA([1]!T_Resins[Resins]),"",2),"")</f>
        <v>2</v>
      </c>
      <c r="E246" t="str" cm="1">
        <f t="array" ref="E246">IFERROR(IF(ROW()-1&gt;COUNTA([1]!T_Printers[Printers])*COUNTA([1]!T_Resins[Resins]),"",_xlfn.IFS(ROUND(VLOOKUP(C246,[1]!T_Resins[#Data],2,FALSE)/VLOOKUP(A246,[1]!T_Printers[#Data],5,FALSE),1)&lt;=_xlfn.XLOOKUP(B246,[1]Printers!L:L,[1]Printers!O:O,1,0,),ROUND(VLOOKUP(C246,[1]!T_Resins[#Data],2,FALSE)/VLOOKUP(A246,[1]!T_Printers[#Data],5,FALSE),1),ROUND(VLOOKUP(C246,[1]!T_Resins[#Data],2,FALSE)/VLOOKUP(A246,[1]!T_Printers[#Data],5,FALSE),1)&gt;_xlfn.XLOOKUP(B246,[1]Printers!L:L,[1]Printers!O:O,1,0,),10)),"Используйте слой 100 мкм")</f>
        <v>Используйте слой 100 мкм</v>
      </c>
      <c r="F246" t="str">
        <f>IFERROR(IF(ROUND(_xlfn.XLOOKUP([1]Parameters!B246,[1]Printers!L:L,[1]Printers!Q:Q,,0)*E246/10,0)*10&lt;_xlfn.XLOOKUP([1]Parameters!B246,[1]Printers!L:L,[1]Printers!P:P,,0),ROUND(_xlfn.XLOOKUP([1]Parameters!B246,[1]Printers!L:L,[1]Printers!Q:Q,,0)*E246/10,0)*10,_xlfn.XLOOKUP([1]Parameters!B246,[1]Printers!L:L,[1]Printers!P:P,,0)),"")</f>
        <v/>
      </c>
      <c r="G246" cm="1">
        <f t="array" ref="G246">IFERROR(IF(ROW()-1&gt;COUNTA([1]!T_Printers[Printers])*COUNTA([1]!T_Resins[Resins]),"",_xlfn.IFS(ROUND(VLOOKUP(C246,[1]!T_Resins[#Data],3,FALSE)/VLOOKUP(A246,[1]!T_Printers[#Data],5,FALSE),1)&lt;=_xlfn.XLOOKUP(B246,[1]Printers!L:L,[1]Printers!O:O,1,0,),ROUND(VLOOKUP(C246,[1]!T_Resins[#Data],3,FALSE)/VLOOKUP(A246,[1]!T_Printers[#Data],5,FALSE),1),ROUND(VLOOKUP(C246,[1]!T_Resins[#Data],3,FALSE)/VLOOKUP(A246,[1]!T_Printers[#Data],5,FALSE),1)&gt;_xlfn.XLOOKUP(B246,[1]Printers!L:L,[1]Printers!O:O,1,0,),10)),"")</f>
        <v>4</v>
      </c>
      <c r="H246">
        <f>IFERROR(IF(ROUND(_xlfn.XLOOKUP([1]Parameters!B246,[1]Printers!L:L,[1]Printers!Q:Q,,0)*G246/10,0)*10&lt;_xlfn.XLOOKUP([1]Parameters!B246,[1]Printers!L:L,[1]Printers!P:P,,0),ROUND(_xlfn.XLOOKUP([1]Parameters!B246,[1]Printers!L:L,[1]Printers!Q:Q,,0)*G246/10,0)*10,_xlfn.XLOOKUP([1]Parameters!B246,[1]Printers!L:L,[1]Printers!P:P,,0)),"")</f>
        <v>40</v>
      </c>
      <c r="I246" s="3" cm="1">
        <f t="array" ref="I246">IFERROR(IF(ROW()-1&gt;COUNTA([1]!T_Printers[Printers])*COUNTA([1]!T_Resins[Resins]),"",_xlfn.IFS(ROUND(VLOOKUP(C246,[1]!T_Resins[#Data],4,FALSE)/VLOOKUP(A246,[1]!T_Printers[#Data],5,FALSE),1)&lt;=_xlfn.XLOOKUP(B246,[1]Printers!L:L,[1]Printers!O:O,1,0,),ROUND(VLOOKUP(C246,[1]!T_Resins[#Data],4,FALSE)/VLOOKUP(A246,[1]!T_Printers[#Data],5,FALSE),1),ROUND(VLOOKUP(C246,[1]!T_Resins[#Data],4,FALSE)/VLOOKUP(A246,[1]!T_Printers[#Data],5,FALSE),1)&gt;_xlfn.XLOOKUP(B246,[1]Printers!L:L,[1]Printers!O:O,1,0,),"")),"")</f>
        <v>5</v>
      </c>
      <c r="J246">
        <f>IFERROR(IF(ROUND(_xlfn.XLOOKUP([1]Parameters!B246,[1]Printers!L:L,[1]Printers!Q:Q,,0)*I246/10,0)*10&lt;_xlfn.XLOOKUP([1]Parameters!B246,[1]Printers!L:L,[1]Printers!P:P,,0),ROUND(_xlfn.XLOOKUP([1]Parameters!B246,[1]Printers!L:L,[1]Printers!Q:Q,,0)*I246/10,0)*10,_xlfn.XLOOKUP([1]Parameters!B246,[1]Printers!L:L,[1]Printers!P:P,,0)),"")</f>
        <v>50</v>
      </c>
      <c r="K246">
        <f>IF(SUM(E246:J246)&lt;&gt;0,VLOOKUP(A246,[1]!T_Printers[#Data],10,FALSE)+VLOOKUP(C246,[1]!T_Resins[#Data],10,FALSE),"")</f>
        <v>4</v>
      </c>
      <c r="L246">
        <f>IF(SUM(E246:J246)&lt;&gt;0,VLOOKUP(A246,[1]!T_Printers[#Data],11,FALSE),"")</f>
        <v>8</v>
      </c>
      <c r="M246">
        <f>IF(SUM(E246:J246)&lt;&gt;0,VLOOKUP(C246,[1]!T_Resins[#Data],8,FALSE),"")</f>
        <v>120</v>
      </c>
      <c r="N246">
        <f>IF(_xlfn.XLOOKUP(B246,[1]Printers!$L:$L,[1]Printers!$R:$R,0,0)&gt;0,[1]Parameters!M246,IF(SUM(E246:J246)&lt;&gt;0,VLOOKUP(C246,[1]!T_Resins[#Data],9,FALSE),""))</f>
        <v>180</v>
      </c>
      <c r="O246" t="str">
        <f t="shared" si="3"/>
        <v>AnycubicPhotonM3Plus</v>
      </c>
    </row>
    <row r="247" spans="1:15" x14ac:dyDescent="0.25">
      <c r="A247" t="str">
        <f t="array" ref="A247">IF(ROW()-1&gt;COUNTA([1]!T_Printers[Printers])*COUNTA([1]!T_Resins[Resins]),"",INDEX([1]!T_Printers[Printers],INT((ROW()-2)/COUNTA([1]!T_Resins[Resins])+1)))</f>
        <v xml:space="preserve">Anycubic Photon M3 Plus </v>
      </c>
      <c r="B247" t="str">
        <f>_xlfn.XLOOKUP(A247,[1]!T_Printers[Printers],[1]!T_Printers[Icon link],,0)</f>
        <v>AnycubicPhotonM3Plus</v>
      </c>
      <c r="C247" t="str">
        <f t="array" ref="C247">IF(ROW()-1&gt;COUNTA([1]!T_Printers[Printers])*COUNTA([1]!T_Resins[Resins]),"",INDEX([1]!T_Resins[Resins],MOD(ROW()-2,COUNTA([1]!T_Resins[Resins]))+1))</f>
        <v>Dental Yellow Clear</v>
      </c>
      <c r="D247">
        <f>IF(SUM(E247:J247)&lt;&gt;0,IF(ROW()-1&gt;COUNTA([1]!T_Printers[Printers])*COUNTA([1]!T_Resins[Resins]),"",2),"")</f>
        <v>2</v>
      </c>
      <c r="E247" cm="1">
        <f t="array" ref="E247">IFERROR(IF(ROW()-1&gt;COUNTA([1]!T_Printers[Printers])*COUNTA([1]!T_Resins[Resins]),"",_xlfn.IFS(ROUND(VLOOKUP(C247,[1]!T_Resins[#Data],2,FALSE)/VLOOKUP(A247,[1]!T_Printers[#Data],5,FALSE),1)&lt;=_xlfn.XLOOKUP(B247,[1]Printers!L:L,[1]Printers!O:O,1,0,),ROUND(VLOOKUP(C247,[1]!T_Resins[#Data],2,FALSE)/VLOOKUP(A247,[1]!T_Printers[#Data],5,FALSE),1),ROUND(VLOOKUP(C247,[1]!T_Resins[#Data],2,FALSE)/VLOOKUP(A247,[1]!T_Printers[#Data],5,FALSE),1)&gt;_xlfn.XLOOKUP(B247,[1]Printers!L:L,[1]Printers!O:O,1,0,),10)),"Используйте слой 100 мкм")</f>
        <v>1.7</v>
      </c>
      <c r="F247">
        <f>IFERROR(IF(ROUND(_xlfn.XLOOKUP([1]Parameters!B247,[1]Printers!L:L,[1]Printers!Q:Q,,0)*E247/10,0)*10&lt;_xlfn.XLOOKUP([1]Parameters!B247,[1]Printers!L:L,[1]Printers!P:P,,0),ROUND(_xlfn.XLOOKUP([1]Parameters!B247,[1]Printers!L:L,[1]Printers!Q:Q,,0)*E247/10,0)*10,_xlfn.XLOOKUP([1]Parameters!B247,[1]Printers!L:L,[1]Printers!P:P,,0)),"")</f>
        <v>20</v>
      </c>
      <c r="G247" cm="1">
        <f t="array" ref="G247">IFERROR(IF(ROW()-1&gt;COUNTA([1]!T_Printers[Printers])*COUNTA([1]!T_Resins[Resins]),"",_xlfn.IFS(ROUND(VLOOKUP(C247,[1]!T_Resins[#Data],3,FALSE)/VLOOKUP(A247,[1]!T_Printers[#Data],5,FALSE),1)&lt;=_xlfn.XLOOKUP(B247,[1]Printers!L:L,[1]Printers!O:O,1,0,),ROUND(VLOOKUP(C247,[1]!T_Resins[#Data],3,FALSE)/VLOOKUP(A247,[1]!T_Printers[#Data],5,FALSE),1),ROUND(VLOOKUP(C247,[1]!T_Resins[#Data],3,FALSE)/VLOOKUP(A247,[1]!T_Printers[#Data],5,FALSE),1)&gt;_xlfn.XLOOKUP(B247,[1]Printers!L:L,[1]Printers!O:O,1,0,),10)),"")</f>
        <v>2.2999999999999998</v>
      </c>
      <c r="H247">
        <f>IFERROR(IF(ROUND(_xlfn.XLOOKUP([1]Parameters!B247,[1]Printers!L:L,[1]Printers!Q:Q,,0)*G247/10,0)*10&lt;_xlfn.XLOOKUP([1]Parameters!B247,[1]Printers!L:L,[1]Printers!P:P,,0),ROUND(_xlfn.XLOOKUP([1]Parameters!B247,[1]Printers!L:L,[1]Printers!Q:Q,,0)*G247/10,0)*10,_xlfn.XLOOKUP([1]Parameters!B247,[1]Printers!L:L,[1]Printers!P:P,,0)),"")</f>
        <v>20</v>
      </c>
      <c r="I247" s="3" t="str" cm="1">
        <f t="array" ref="I247">IFERROR(IF(ROW()-1&gt;COUNTA([1]!T_Printers[Printers])*COUNTA([1]!T_Resins[Resins]),"",_xlfn.IFS(ROUND(VLOOKUP(C247,[1]!T_Resins[#Data],4,FALSE)/VLOOKUP(A247,[1]!T_Printers[#Data],5,FALSE),1)&lt;=_xlfn.XLOOKUP(B247,[1]Printers!L:L,[1]Printers!O:O,1,0,),ROUND(VLOOKUP(C247,[1]!T_Resins[#Data],4,FALSE)/VLOOKUP(A247,[1]!T_Printers[#Data],5,FALSE),1),ROUND(VLOOKUP(C247,[1]!T_Resins[#Data],4,FALSE)/VLOOKUP(A247,[1]!T_Printers[#Data],5,FALSE),1)&gt;_xlfn.XLOOKUP(B247,[1]Printers!L:L,[1]Printers!O:O,1,0,),"")),"")</f>
        <v/>
      </c>
      <c r="J247" t="str">
        <f>IFERROR(IF(ROUND(_xlfn.XLOOKUP([1]Parameters!B247,[1]Printers!L:L,[1]Printers!Q:Q,,0)*I247/10,0)*10&lt;_xlfn.XLOOKUP([1]Parameters!B247,[1]Printers!L:L,[1]Printers!P:P,,0),ROUND(_xlfn.XLOOKUP([1]Parameters!B247,[1]Printers!L:L,[1]Printers!Q:Q,,0)*I247/10,0)*10,_xlfn.XLOOKUP([1]Parameters!B247,[1]Printers!L:L,[1]Printers!P:P,,0)),"")</f>
        <v/>
      </c>
      <c r="K247">
        <f>IF(SUM(E247:J247)&lt;&gt;0,VLOOKUP(A247,[1]!T_Printers[#Data],10,FALSE)+VLOOKUP(C247,[1]!T_Resins[#Data],10,FALSE),"")</f>
        <v>4</v>
      </c>
      <c r="L247">
        <f>IF(SUM(E247:J247)&lt;&gt;0,VLOOKUP(A247,[1]!T_Printers[#Data],11,FALSE),"")</f>
        <v>8</v>
      </c>
      <c r="M247">
        <f>IF(SUM(E247:J247)&lt;&gt;0,VLOOKUP(C247,[1]!T_Resins[#Data],8,FALSE),"")</f>
        <v>120</v>
      </c>
      <c r="N247">
        <f>IF(_xlfn.XLOOKUP(B247,[1]Printers!$L:$L,[1]Printers!$R:$R,0,0)&gt;0,[1]Parameters!M247,IF(SUM(E247:J247)&lt;&gt;0,VLOOKUP(C247,[1]!T_Resins[#Data],9,FALSE),""))</f>
        <v>180</v>
      </c>
      <c r="O247" t="str">
        <f t="shared" si="3"/>
        <v>AnycubicPhotonM3Plus</v>
      </c>
    </row>
    <row r="248" spans="1:15" x14ac:dyDescent="0.25">
      <c r="A248" t="str">
        <f t="array" ref="A248">IF(ROW()-1&gt;COUNTA([1]!T_Printers[Printers])*COUNTA([1]!T_Resins[Resins]),"",INDEX([1]!T_Printers[Printers],INT((ROW()-2)/COUNTA([1]!T_Resins[Resins])+1)))</f>
        <v xml:space="preserve">Anycubic Photon M3 Plus </v>
      </c>
      <c r="B248" t="str">
        <f>_xlfn.XLOOKUP(A248,[1]!T_Printers[Printers],[1]!T_Printers[Icon link],,0)</f>
        <v>AnycubicPhotonM3Plus</v>
      </c>
      <c r="C248" t="str">
        <f t="array" ref="C248">IF(ROW()-1&gt;COUNTA([1]!T_Printers[Printers])*COUNTA([1]!T_Resins[Resins]),"",INDEX([1]!T_Resins[Resins],MOD(ROW()-2,COUNTA([1]!T_Resins[Resins]))+1))</f>
        <v>Dental Yellow Clear PRO</v>
      </c>
      <c r="D248">
        <f>IF(SUM(E248:J248)&lt;&gt;0,IF(ROW()-1&gt;COUNTA([1]!T_Printers[Printers])*COUNTA([1]!T_Resins[Resins]),"",2),"")</f>
        <v>2</v>
      </c>
      <c r="E248" cm="1">
        <f t="array" ref="E248">IFERROR(IF(ROW()-1&gt;COUNTA([1]!T_Printers[Printers])*COUNTA([1]!T_Resins[Resins]),"",_xlfn.IFS(ROUND(VLOOKUP(C248,[1]!T_Resins[#Data],2,FALSE)/VLOOKUP(A248,[1]!T_Printers[#Data],5,FALSE),1)&lt;=_xlfn.XLOOKUP(B248,[1]Printers!L:L,[1]Printers!O:O,1,0,),ROUND(VLOOKUP(C248,[1]!T_Resins[#Data],2,FALSE)/VLOOKUP(A248,[1]!T_Printers[#Data],5,FALSE),1),ROUND(VLOOKUP(C248,[1]!T_Resins[#Data],2,FALSE)/VLOOKUP(A248,[1]!T_Printers[#Data],5,FALSE),1)&gt;_xlfn.XLOOKUP(B248,[1]Printers!L:L,[1]Printers!O:O,1,0,),10)),"Используйте слой 100 мкм")</f>
        <v>4.5</v>
      </c>
      <c r="F248">
        <f>IFERROR(IF(ROUND(_xlfn.XLOOKUP([1]Parameters!B248,[1]Printers!L:L,[1]Printers!Q:Q,,0)*E248/10,0)*10&lt;_xlfn.XLOOKUP([1]Parameters!B248,[1]Printers!L:L,[1]Printers!P:P,,0),ROUND(_xlfn.XLOOKUP([1]Parameters!B248,[1]Printers!L:L,[1]Printers!Q:Q,,0)*E248/10,0)*10,_xlfn.XLOOKUP([1]Parameters!B248,[1]Printers!L:L,[1]Printers!P:P,,0)),"")</f>
        <v>40</v>
      </c>
      <c r="G248" cm="1">
        <f t="array" ref="G248">IFERROR(IF(ROW()-1&gt;COUNTA([1]!T_Printers[Printers])*COUNTA([1]!T_Resins[Resins]),"",_xlfn.IFS(ROUND(VLOOKUP(C248,[1]!T_Resins[#Data],3,FALSE)/VLOOKUP(A248,[1]!T_Printers[#Data],5,FALSE),1)&lt;=_xlfn.XLOOKUP(B248,[1]Printers!L:L,[1]Printers!O:O,1,0,),ROUND(VLOOKUP(C248,[1]!T_Resins[#Data],3,FALSE)/VLOOKUP(A248,[1]!T_Printers[#Data],5,FALSE),1),ROUND(VLOOKUP(C248,[1]!T_Resins[#Data],3,FALSE)/VLOOKUP(A248,[1]!T_Printers[#Data],5,FALSE),1)&gt;_xlfn.XLOOKUP(B248,[1]Printers!L:L,[1]Printers!O:O,1,0,),10)),"")</f>
        <v>5.8</v>
      </c>
      <c r="H248">
        <f>IFERROR(IF(ROUND(_xlfn.XLOOKUP([1]Parameters!B248,[1]Printers!L:L,[1]Printers!Q:Q,,0)*G248/10,0)*10&lt;_xlfn.XLOOKUP([1]Parameters!B248,[1]Printers!L:L,[1]Printers!P:P,,0),ROUND(_xlfn.XLOOKUP([1]Parameters!B248,[1]Printers!L:L,[1]Printers!Q:Q,,0)*G248/10,0)*10,_xlfn.XLOOKUP([1]Parameters!B248,[1]Printers!L:L,[1]Printers!P:P,,0)),"")</f>
        <v>50</v>
      </c>
      <c r="I248" s="3" t="str" cm="1">
        <f t="array" ref="I248">IFERROR(IF(ROW()-1&gt;COUNTA([1]!T_Printers[Printers])*COUNTA([1]!T_Resins[Resins]),"",_xlfn.IFS(ROUND(VLOOKUP(C248,[1]!T_Resins[#Data],4,FALSE)/VLOOKUP(A248,[1]!T_Printers[#Data],5,FALSE),1)&lt;=_xlfn.XLOOKUP(B248,[1]Printers!L:L,[1]Printers!O:O,1,0,),ROUND(VLOOKUP(C248,[1]!T_Resins[#Data],4,FALSE)/VLOOKUP(A248,[1]!T_Printers[#Data],5,FALSE),1),ROUND(VLOOKUP(C248,[1]!T_Resins[#Data],4,FALSE)/VLOOKUP(A248,[1]!T_Printers[#Data],5,FALSE),1)&gt;_xlfn.XLOOKUP(B248,[1]Printers!L:L,[1]Printers!O:O,1,0,),"")),"")</f>
        <v/>
      </c>
      <c r="J248" t="str">
        <f>IFERROR(IF(ROUND(_xlfn.XLOOKUP([1]Parameters!B248,[1]Printers!L:L,[1]Printers!Q:Q,,0)*I248/10,0)*10&lt;_xlfn.XLOOKUP([1]Parameters!B248,[1]Printers!L:L,[1]Printers!P:P,,0),ROUND(_xlfn.XLOOKUP([1]Parameters!B248,[1]Printers!L:L,[1]Printers!Q:Q,,0)*I248/10,0)*10,_xlfn.XLOOKUP([1]Parameters!B248,[1]Printers!L:L,[1]Printers!P:P,,0)),"")</f>
        <v/>
      </c>
      <c r="K248">
        <f>IF(SUM(E248:J248)&lt;&gt;0,VLOOKUP(A248,[1]!T_Printers[#Data],10,FALSE)+VLOOKUP(C248,[1]!T_Resins[#Data],10,FALSE),"")</f>
        <v>4</v>
      </c>
      <c r="L248">
        <f>IF(SUM(E248:J248)&lt;&gt;0,VLOOKUP(A248,[1]!T_Printers[#Data],11,FALSE),"")</f>
        <v>8</v>
      </c>
      <c r="M248">
        <f>IF(SUM(E248:J248)&lt;&gt;0,VLOOKUP(C248,[1]!T_Resins[#Data],8,FALSE),"")</f>
        <v>120</v>
      </c>
      <c r="N248">
        <f>IF(_xlfn.XLOOKUP(B248,[1]Printers!$L:$L,[1]Printers!$R:$R,0,0)&gt;0,[1]Parameters!M248,IF(SUM(E248:J248)&lt;&gt;0,VLOOKUP(C248,[1]!T_Resins[#Data],9,FALSE),""))</f>
        <v>180</v>
      </c>
      <c r="O248" t="str">
        <f t="shared" si="3"/>
        <v>AnycubicPhotonM3Plus</v>
      </c>
    </row>
    <row r="249" spans="1:15" x14ac:dyDescent="0.25">
      <c r="A249" t="str">
        <f t="array" ref="A249">IF(ROW()-1&gt;COUNTA([1]!T_Printers[Printers])*COUNTA([1]!T_Resins[Resins]),"",INDEX([1]!T_Printers[Printers],INT((ROW()-2)/COUNTA([1]!T_Resins[Resins])+1)))</f>
        <v xml:space="preserve">Anycubic Photon M3 Plus </v>
      </c>
      <c r="B249" t="str">
        <f>_xlfn.XLOOKUP(A249,[1]!T_Printers[Printers],[1]!T_Printers[Icon link],,0)</f>
        <v>AnycubicPhotonM3Plus</v>
      </c>
      <c r="C249" t="str">
        <f t="array" ref="C249">IF(ROW()-1&gt;COUNTA([1]!T_Printers[Printers])*COUNTA([1]!T_Resins[Resins]),"",INDEX([1]!T_Resins[Resins],MOD(ROW()-2,COUNTA([1]!T_Resins[Resins]))+1))</f>
        <v>Industrial ABS Black</v>
      </c>
      <c r="D249">
        <f>IF(SUM(E249:J249)&lt;&gt;0,IF(ROW()-1&gt;COUNTA([1]!T_Printers[Printers])*COUNTA([1]!T_Resins[Resins]),"",2),"")</f>
        <v>2</v>
      </c>
      <c r="E249" cm="1">
        <f t="array" ref="E249">IFERROR(IF(ROW()-1&gt;COUNTA([1]!T_Printers[Printers])*COUNTA([1]!T_Resins[Resins]),"",_xlfn.IFS(ROUND(VLOOKUP(C249,[1]!T_Resins[#Data],2,FALSE)/VLOOKUP(A249,[1]!T_Printers[#Data],5,FALSE),1)&lt;=_xlfn.XLOOKUP(B249,[1]Printers!L:L,[1]Printers!O:O,1,0,),ROUND(VLOOKUP(C249,[1]!T_Resins[#Data],2,FALSE)/VLOOKUP(A249,[1]!T_Printers[#Data],5,FALSE),1),ROUND(VLOOKUP(C249,[1]!T_Resins[#Data],2,FALSE)/VLOOKUP(A249,[1]!T_Printers[#Data],5,FALSE),1)&gt;_xlfn.XLOOKUP(B249,[1]Printers!L:L,[1]Printers!O:O,1,0,),10)),"Используйте слой 100 мкм")</f>
        <v>3.6</v>
      </c>
      <c r="F249">
        <f>IFERROR(IF(ROUND(_xlfn.XLOOKUP([1]Parameters!B249,[1]Printers!L:L,[1]Printers!Q:Q,,0)*E249/10,0)*10&lt;_xlfn.XLOOKUP([1]Parameters!B249,[1]Printers!L:L,[1]Printers!P:P,,0),ROUND(_xlfn.XLOOKUP([1]Parameters!B249,[1]Printers!L:L,[1]Printers!Q:Q,,0)*E249/10,0)*10,_xlfn.XLOOKUP([1]Parameters!B249,[1]Printers!L:L,[1]Printers!P:P,,0)),"")</f>
        <v>30</v>
      </c>
      <c r="G249" cm="1">
        <f t="array" ref="G249">IFERROR(IF(ROW()-1&gt;COUNTA([1]!T_Printers[Printers])*COUNTA([1]!T_Resins[Resins]),"",_xlfn.IFS(ROUND(VLOOKUP(C249,[1]!T_Resins[#Data],3,FALSE)/VLOOKUP(A249,[1]!T_Printers[#Data],5,FALSE),1)&lt;=_xlfn.XLOOKUP(B249,[1]Printers!L:L,[1]Printers!O:O,1,0,),ROUND(VLOOKUP(C249,[1]!T_Resins[#Data],3,FALSE)/VLOOKUP(A249,[1]!T_Printers[#Data],5,FALSE),1),ROUND(VLOOKUP(C249,[1]!T_Resins[#Data],3,FALSE)/VLOOKUP(A249,[1]!T_Printers[#Data],5,FALSE),1)&gt;_xlfn.XLOOKUP(B249,[1]Printers!L:L,[1]Printers!O:O,1,0,),10)),"")</f>
        <v>4.5999999999999996</v>
      </c>
      <c r="H249">
        <f>IFERROR(IF(ROUND(_xlfn.XLOOKUP([1]Parameters!B249,[1]Printers!L:L,[1]Printers!Q:Q,,0)*G249/10,0)*10&lt;_xlfn.XLOOKUP([1]Parameters!B249,[1]Printers!L:L,[1]Printers!P:P,,0),ROUND(_xlfn.XLOOKUP([1]Parameters!B249,[1]Printers!L:L,[1]Printers!Q:Q,,0)*G249/10,0)*10,_xlfn.XLOOKUP([1]Parameters!B249,[1]Printers!L:L,[1]Printers!P:P,,0)),"")</f>
        <v>40</v>
      </c>
      <c r="I249" s="3" t="str" cm="1">
        <f t="array" ref="I249">IFERROR(IF(ROW()-1&gt;COUNTA([1]!T_Printers[Printers])*COUNTA([1]!T_Resins[Resins]),"",_xlfn.IFS(ROUND(VLOOKUP(C249,[1]!T_Resins[#Data],4,FALSE)/VLOOKUP(A249,[1]!T_Printers[#Data],5,FALSE),1)&lt;=_xlfn.XLOOKUP(B249,[1]Printers!L:L,[1]Printers!O:O,1,0,),ROUND(VLOOKUP(C249,[1]!T_Resins[#Data],4,FALSE)/VLOOKUP(A249,[1]!T_Printers[#Data],5,FALSE),1),ROUND(VLOOKUP(C249,[1]!T_Resins[#Data],4,FALSE)/VLOOKUP(A249,[1]!T_Printers[#Data],5,FALSE),1)&gt;_xlfn.XLOOKUP(B249,[1]Printers!L:L,[1]Printers!O:O,1,0,),"")),"")</f>
        <v/>
      </c>
      <c r="J249" t="str">
        <f>IFERROR(IF(ROUND(_xlfn.XLOOKUP([1]Parameters!B249,[1]Printers!L:L,[1]Printers!Q:Q,,0)*I249/10,0)*10&lt;_xlfn.XLOOKUP([1]Parameters!B249,[1]Printers!L:L,[1]Printers!P:P,,0),ROUND(_xlfn.XLOOKUP([1]Parameters!B249,[1]Printers!L:L,[1]Printers!Q:Q,,0)*I249/10,0)*10,_xlfn.XLOOKUP([1]Parameters!B249,[1]Printers!L:L,[1]Printers!P:P,,0)),"")</f>
        <v/>
      </c>
      <c r="K249">
        <f>IF(SUM(E249:J249)&lt;&gt;0,VLOOKUP(A249,[1]!T_Printers[#Data],10,FALSE)+VLOOKUP(C249,[1]!T_Resins[#Data],10,FALSE),"")</f>
        <v>4</v>
      </c>
      <c r="L249">
        <f>IF(SUM(E249:J249)&lt;&gt;0,VLOOKUP(A249,[1]!T_Printers[#Data],11,FALSE),"")</f>
        <v>8</v>
      </c>
      <c r="M249">
        <f>IF(SUM(E249:J249)&lt;&gt;0,VLOOKUP(C249,[1]!T_Resins[#Data],8,FALSE),"")</f>
        <v>60</v>
      </c>
      <c r="N249">
        <f>IF(_xlfn.XLOOKUP(B249,[1]Printers!$L:$L,[1]Printers!$R:$R,0,0)&gt;0,[1]Parameters!M249,IF(SUM(E249:J249)&lt;&gt;0,VLOOKUP(C249,[1]!T_Resins[#Data],9,FALSE),""))</f>
        <v>60</v>
      </c>
      <c r="O249" t="str">
        <f t="shared" si="3"/>
        <v>AnycubicPhotonM3Plus</v>
      </c>
    </row>
    <row r="250" spans="1:15" x14ac:dyDescent="0.25">
      <c r="A250" t="str">
        <f t="array" ref="A250">IF(ROW()-1&gt;COUNTA([1]!T_Printers[Printers])*COUNTA([1]!T_Resins[Resins]),"",INDEX([1]!T_Printers[Printers],INT((ROW()-2)/COUNTA([1]!T_Resins[Resins])+1)))</f>
        <v xml:space="preserve">Anycubic Photon M3 Plus </v>
      </c>
      <c r="B250" t="str">
        <f>_xlfn.XLOOKUP(A250,[1]!T_Printers[Printers],[1]!T_Printers[Icon link],,0)</f>
        <v>AnycubicPhotonM3Plus</v>
      </c>
      <c r="C250" t="str">
        <f t="array" ref="C250">IF(ROW()-1&gt;COUNTA([1]!T_Printers[Printers])*COUNTA([1]!T_Resins[Resins]),"",INDEX([1]!T_Resins[Resins],MOD(ROW()-2,COUNTA([1]!T_Resins[Resins]))+1))</f>
        <v>Industrial ABS-Like Grey</v>
      </c>
      <c r="D250">
        <f>IF(SUM(E250:J250)&lt;&gt;0,IF(ROW()-1&gt;COUNTA([1]!T_Printers[Printers])*COUNTA([1]!T_Resins[Resins]),"",2),"")</f>
        <v>2</v>
      </c>
      <c r="E250" cm="1">
        <f t="array" ref="E250">IFERROR(IF(ROW()-1&gt;COUNTA([1]!T_Printers[Printers])*COUNTA([1]!T_Resins[Resins]),"",_xlfn.IFS(ROUND(VLOOKUP(C250,[1]!T_Resins[#Data],2,FALSE)/VLOOKUP(A250,[1]!T_Printers[#Data],5,FALSE),1)&lt;=_xlfn.XLOOKUP(B250,[1]Printers!L:L,[1]Printers!O:O,1,0,),ROUND(VLOOKUP(C250,[1]!T_Resins[#Data],2,FALSE)/VLOOKUP(A250,[1]!T_Printers[#Data],5,FALSE),1),ROUND(VLOOKUP(C250,[1]!T_Resins[#Data],2,FALSE)/VLOOKUP(A250,[1]!T_Printers[#Data],5,FALSE),1)&gt;_xlfn.XLOOKUP(B250,[1]Printers!L:L,[1]Printers!O:O,1,0,),10)),"Используйте слой 100 мкм")</f>
        <v>3.5</v>
      </c>
      <c r="F250">
        <f>IFERROR(IF(ROUND(_xlfn.XLOOKUP([1]Parameters!B250,[1]Printers!L:L,[1]Printers!Q:Q,,0)*E250/10,0)*10&lt;_xlfn.XLOOKUP([1]Parameters!B250,[1]Printers!L:L,[1]Printers!P:P,,0),ROUND(_xlfn.XLOOKUP([1]Parameters!B250,[1]Printers!L:L,[1]Printers!Q:Q,,0)*E250/10,0)*10,_xlfn.XLOOKUP([1]Parameters!B250,[1]Printers!L:L,[1]Printers!P:P,,0)),"")</f>
        <v>30</v>
      </c>
      <c r="G250" cm="1">
        <f t="array" ref="G250">IFERROR(IF(ROW()-1&gt;COUNTA([1]!T_Printers[Printers])*COUNTA([1]!T_Resins[Resins]),"",_xlfn.IFS(ROUND(VLOOKUP(C250,[1]!T_Resins[#Data],3,FALSE)/VLOOKUP(A250,[1]!T_Printers[#Data],5,FALSE),1)&lt;=_xlfn.XLOOKUP(B250,[1]Printers!L:L,[1]Printers!O:O,1,0,),ROUND(VLOOKUP(C250,[1]!T_Resins[#Data],3,FALSE)/VLOOKUP(A250,[1]!T_Printers[#Data],5,FALSE),1),ROUND(VLOOKUP(C250,[1]!T_Resins[#Data],3,FALSE)/VLOOKUP(A250,[1]!T_Printers[#Data],5,FALSE),1)&gt;_xlfn.XLOOKUP(B250,[1]Printers!L:L,[1]Printers!O:O,1,0,),10)),"")</f>
        <v>4.5999999999999996</v>
      </c>
      <c r="H250">
        <f>IFERROR(IF(ROUND(_xlfn.XLOOKUP([1]Parameters!B250,[1]Printers!L:L,[1]Printers!Q:Q,,0)*G250/10,0)*10&lt;_xlfn.XLOOKUP([1]Parameters!B250,[1]Printers!L:L,[1]Printers!P:P,,0),ROUND(_xlfn.XLOOKUP([1]Parameters!B250,[1]Printers!L:L,[1]Printers!Q:Q,,0)*G250/10,0)*10,_xlfn.XLOOKUP([1]Parameters!B250,[1]Printers!L:L,[1]Printers!P:P,,0)),"")</f>
        <v>40</v>
      </c>
      <c r="I250" s="3" t="str" cm="1">
        <f t="array" ref="I250">IFERROR(IF(ROW()-1&gt;COUNTA([1]!T_Printers[Printers])*COUNTA([1]!T_Resins[Resins]),"",_xlfn.IFS(ROUND(VLOOKUP(C250,[1]!T_Resins[#Data],4,FALSE)/VLOOKUP(A250,[1]!T_Printers[#Data],5,FALSE),1)&lt;=_xlfn.XLOOKUP(B250,[1]Printers!L:L,[1]Printers!O:O,1,0,),ROUND(VLOOKUP(C250,[1]!T_Resins[#Data],4,FALSE)/VLOOKUP(A250,[1]!T_Printers[#Data],5,FALSE),1),ROUND(VLOOKUP(C250,[1]!T_Resins[#Data],4,FALSE)/VLOOKUP(A250,[1]!T_Printers[#Data],5,FALSE),1)&gt;_xlfn.XLOOKUP(B250,[1]Printers!L:L,[1]Printers!O:O,1,0,),"")),"")</f>
        <v/>
      </c>
      <c r="J250" t="str">
        <f>IFERROR(IF(ROUND(_xlfn.XLOOKUP([1]Parameters!B250,[1]Printers!L:L,[1]Printers!Q:Q,,0)*I250/10,0)*10&lt;_xlfn.XLOOKUP([1]Parameters!B250,[1]Printers!L:L,[1]Printers!P:P,,0),ROUND(_xlfn.XLOOKUP([1]Parameters!B250,[1]Printers!L:L,[1]Printers!Q:Q,,0)*I250/10,0)*10,_xlfn.XLOOKUP([1]Parameters!B250,[1]Printers!L:L,[1]Printers!P:P,,0)),"")</f>
        <v/>
      </c>
      <c r="K250">
        <f>IF(SUM(E250:J250)&lt;&gt;0,VLOOKUP(A250,[1]!T_Printers[#Data],10,FALSE)+VLOOKUP(C250,[1]!T_Resins[#Data],10,FALSE),"")</f>
        <v>4</v>
      </c>
      <c r="L250">
        <f>IF(SUM(E250:J250)&lt;&gt;0,VLOOKUP(A250,[1]!T_Printers[#Data],11,FALSE),"")</f>
        <v>8</v>
      </c>
      <c r="M250">
        <f>IF(SUM(E250:J250)&lt;&gt;0,VLOOKUP(C250,[1]!T_Resins[#Data],8,FALSE),"")</f>
        <v>120</v>
      </c>
      <c r="N250">
        <f>IF(_xlfn.XLOOKUP(B250,[1]Printers!$L:$L,[1]Printers!$R:$R,0,0)&gt;0,[1]Parameters!M250,IF(SUM(E250:J250)&lt;&gt;0,VLOOKUP(C250,[1]!T_Resins[#Data],9,FALSE),""))</f>
        <v>180</v>
      </c>
      <c r="O250" t="str">
        <f t="shared" si="3"/>
        <v>AnycubicPhotonM3Plus</v>
      </c>
    </row>
    <row r="251" spans="1:15" x14ac:dyDescent="0.25">
      <c r="A251" t="str">
        <f t="array" ref="A251">IF(ROW()-1&gt;COUNTA([1]!T_Printers[Printers])*COUNTA([1]!T_Resins[Resins]),"",INDEX([1]!T_Printers[Printers],INT((ROW()-2)/COUNTA([1]!T_Resins[Resins])+1)))</f>
        <v xml:space="preserve">Anycubic Photon M3 Plus </v>
      </c>
      <c r="B251" t="str">
        <f>_xlfn.XLOOKUP(A251,[1]!T_Printers[Printers],[1]!T_Printers[Icon link],,0)</f>
        <v>AnycubicPhotonM3Plus</v>
      </c>
      <c r="C251" t="str">
        <f t="array" ref="C251">IF(ROW()-1&gt;COUNTA([1]!T_Printers[Printers])*COUNTA([1]!T_Resins[Resins]),"",INDEX([1]!T_Resins[Resins],MOD(ROW()-2,COUNTA([1]!T_Resins[Resins]))+1))</f>
        <v>Industrial Flex Natural Clear</v>
      </c>
      <c r="D251">
        <f>IF(SUM(E251:J251)&lt;&gt;0,IF(ROW()-1&gt;COUNTA([1]!T_Printers[Printers])*COUNTA([1]!T_Resins[Resins]),"",2),"")</f>
        <v>2</v>
      </c>
      <c r="E251" cm="1">
        <f t="array" ref="E251">IFERROR(IF(ROW()-1&gt;COUNTA([1]!T_Printers[Printers])*COUNTA([1]!T_Resins[Resins]),"",_xlfn.IFS(ROUND(VLOOKUP(C251,[1]!T_Resins[#Data],2,FALSE)/VLOOKUP(A251,[1]!T_Printers[#Data],5,FALSE),1)&lt;=_xlfn.XLOOKUP(B251,[1]Printers!L:L,[1]Printers!O:O,1,0,),ROUND(VLOOKUP(C251,[1]!T_Resins[#Data],2,FALSE)/VLOOKUP(A251,[1]!T_Printers[#Data],5,FALSE),1),ROUND(VLOOKUP(C251,[1]!T_Resins[#Data],2,FALSE)/VLOOKUP(A251,[1]!T_Printers[#Data],5,FALSE),1)&gt;_xlfn.XLOOKUP(B251,[1]Printers!L:L,[1]Printers!O:O,1,0,),10)),"Используйте слой 100 мкм")</f>
        <v>1.3</v>
      </c>
      <c r="F251">
        <f>IFERROR(IF(ROUND(_xlfn.XLOOKUP([1]Parameters!B251,[1]Printers!L:L,[1]Printers!Q:Q,,0)*E251/10,0)*10&lt;_xlfn.XLOOKUP([1]Parameters!B251,[1]Printers!L:L,[1]Printers!P:P,,0),ROUND(_xlfn.XLOOKUP([1]Parameters!B251,[1]Printers!L:L,[1]Printers!Q:Q,,0)*E251/10,0)*10,_xlfn.XLOOKUP([1]Parameters!B251,[1]Printers!L:L,[1]Printers!P:P,,0)),"")</f>
        <v>10</v>
      </c>
      <c r="G251" cm="1">
        <f t="array" ref="G251">IFERROR(IF(ROW()-1&gt;COUNTA([1]!T_Printers[Printers])*COUNTA([1]!T_Resins[Resins]),"",_xlfn.IFS(ROUND(VLOOKUP(C251,[1]!T_Resins[#Data],3,FALSE)/VLOOKUP(A251,[1]!T_Printers[#Data],5,FALSE),1)&lt;=_xlfn.XLOOKUP(B251,[1]Printers!L:L,[1]Printers!O:O,1,0,),ROUND(VLOOKUP(C251,[1]!T_Resins[#Data],3,FALSE)/VLOOKUP(A251,[1]!T_Printers[#Data],5,FALSE),1),ROUND(VLOOKUP(C251,[1]!T_Resins[#Data],3,FALSE)/VLOOKUP(A251,[1]!T_Printers[#Data],5,FALSE),1)&gt;_xlfn.XLOOKUP(B251,[1]Printers!L:L,[1]Printers!O:O,1,0,),10)),"")</f>
        <v>1.7</v>
      </c>
      <c r="H251">
        <f>IFERROR(IF(ROUND(_xlfn.XLOOKUP([1]Parameters!B251,[1]Printers!L:L,[1]Printers!Q:Q,,0)*G251/10,0)*10&lt;_xlfn.XLOOKUP([1]Parameters!B251,[1]Printers!L:L,[1]Printers!P:P,,0),ROUND(_xlfn.XLOOKUP([1]Parameters!B251,[1]Printers!L:L,[1]Printers!Q:Q,,0)*G251/10,0)*10,_xlfn.XLOOKUP([1]Parameters!B251,[1]Printers!L:L,[1]Printers!P:P,,0)),"")</f>
        <v>20</v>
      </c>
      <c r="I251" s="3" t="str" cm="1">
        <f t="array" ref="I251">IFERROR(IF(ROW()-1&gt;COUNTA([1]!T_Printers[Printers])*COUNTA([1]!T_Resins[Resins]),"",_xlfn.IFS(ROUND(VLOOKUP(C251,[1]!T_Resins[#Data],4,FALSE)/VLOOKUP(A251,[1]!T_Printers[#Data],5,FALSE),1)&lt;=_xlfn.XLOOKUP(B251,[1]Printers!L:L,[1]Printers!O:O,1,0,),ROUND(VLOOKUP(C251,[1]!T_Resins[#Data],4,FALSE)/VLOOKUP(A251,[1]!T_Printers[#Data],5,FALSE),1),ROUND(VLOOKUP(C251,[1]!T_Resins[#Data],4,FALSE)/VLOOKUP(A251,[1]!T_Printers[#Data],5,FALSE),1)&gt;_xlfn.XLOOKUP(B251,[1]Printers!L:L,[1]Printers!O:O,1,0,),"")),"")</f>
        <v/>
      </c>
      <c r="J251" t="str">
        <f>IFERROR(IF(ROUND(_xlfn.XLOOKUP([1]Parameters!B251,[1]Printers!L:L,[1]Printers!Q:Q,,0)*I251/10,0)*10&lt;_xlfn.XLOOKUP([1]Parameters!B251,[1]Printers!L:L,[1]Printers!P:P,,0),ROUND(_xlfn.XLOOKUP([1]Parameters!B251,[1]Printers!L:L,[1]Printers!Q:Q,,0)*I251/10,0)*10,_xlfn.XLOOKUP([1]Parameters!B251,[1]Printers!L:L,[1]Printers!P:P,,0)),"")</f>
        <v/>
      </c>
      <c r="K251">
        <f>IF(SUM(E251:J251)&lt;&gt;0,VLOOKUP(A251,[1]!T_Printers[#Data],10,FALSE)+VLOOKUP(C251,[1]!T_Resins[#Data],10,FALSE),"")</f>
        <v>4</v>
      </c>
      <c r="L251">
        <f>IF(SUM(E251:J251)&lt;&gt;0,VLOOKUP(A251,[1]!T_Printers[#Data],11,FALSE),"")</f>
        <v>8</v>
      </c>
      <c r="M251">
        <f>IF(SUM(E251:J251)&lt;&gt;0,VLOOKUP(C251,[1]!T_Resins[#Data],8,FALSE),"")</f>
        <v>60</v>
      </c>
      <c r="N251">
        <f>IF(_xlfn.XLOOKUP(B251,[1]Printers!$L:$L,[1]Printers!$R:$R,0,0)&gt;0,[1]Parameters!M251,IF(SUM(E251:J251)&lt;&gt;0,VLOOKUP(C251,[1]!T_Resins[#Data],9,FALSE),""))</f>
        <v>60</v>
      </c>
      <c r="O251" t="str">
        <f t="shared" si="3"/>
        <v>AnycubicPhotonM3Plus</v>
      </c>
    </row>
    <row r="252" spans="1:15" x14ac:dyDescent="0.25">
      <c r="A252" t="str">
        <f t="array" ref="A252">IF(ROW()-1&gt;COUNTA([1]!T_Printers[Printers])*COUNTA([1]!T_Resins[Resins]),"",INDEX([1]!T_Printers[Printers],INT((ROW()-2)/COUNTA([1]!T_Resins[Resins])+1)))</f>
        <v xml:space="preserve">Anycubic Photon M3 Plus </v>
      </c>
      <c r="B252" t="str">
        <f>_xlfn.XLOOKUP(A252,[1]!T_Printers[Printers],[1]!T_Printers[Icon link],,0)</f>
        <v>AnycubicPhotonM3Plus</v>
      </c>
      <c r="C252" t="str">
        <f t="array" ref="C252">IF(ROW()-1&gt;COUNTA([1]!T_Printers[Printers])*COUNTA([1]!T_Resins[Resins]),"",INDEX([1]!T_Resins[Resins],MOD(ROW()-2,COUNTA([1]!T_Resins[Resins]))+1))</f>
        <v>Industrial Nylon Like</v>
      </c>
      <c r="D252">
        <f>IF(SUM(E252:J252)&lt;&gt;0,IF(ROW()-1&gt;COUNTA([1]!T_Printers[Printers])*COUNTA([1]!T_Resins[Resins]),"",2),"")</f>
        <v>2</v>
      </c>
      <c r="E252" cm="1">
        <f t="array" ref="E252">IFERROR(IF(ROW()-1&gt;COUNTA([1]!T_Printers[Printers])*COUNTA([1]!T_Resins[Resins]),"",_xlfn.IFS(ROUND(VLOOKUP(C252,[1]!T_Resins[#Data],2,FALSE)/VLOOKUP(A252,[1]!T_Printers[#Data],5,FALSE),1)&lt;=_xlfn.XLOOKUP(B252,[1]Printers!L:L,[1]Printers!O:O,1,0,),ROUND(VLOOKUP(C252,[1]!T_Resins[#Data],2,FALSE)/VLOOKUP(A252,[1]!T_Printers[#Data],5,FALSE),1),ROUND(VLOOKUP(C252,[1]!T_Resins[#Data],2,FALSE)/VLOOKUP(A252,[1]!T_Printers[#Data],5,FALSE),1)&gt;_xlfn.XLOOKUP(B252,[1]Printers!L:L,[1]Printers!O:O,1,0,),10)),"Используйте слой 100 мкм")</f>
        <v>1</v>
      </c>
      <c r="F252">
        <f>IFERROR(IF(ROUND(_xlfn.XLOOKUP([1]Parameters!B252,[1]Printers!L:L,[1]Printers!Q:Q,,0)*E252/10,0)*10&lt;_xlfn.XLOOKUP([1]Parameters!B252,[1]Printers!L:L,[1]Printers!P:P,,0),ROUND(_xlfn.XLOOKUP([1]Parameters!B252,[1]Printers!L:L,[1]Printers!Q:Q,,0)*E252/10,0)*10,_xlfn.XLOOKUP([1]Parameters!B252,[1]Printers!L:L,[1]Printers!P:P,,0)),"")</f>
        <v>10</v>
      </c>
      <c r="G252" cm="1">
        <f t="array" ref="G252">IFERROR(IF(ROW()-1&gt;COUNTA([1]!T_Printers[Printers])*COUNTA([1]!T_Resins[Resins]),"",_xlfn.IFS(ROUND(VLOOKUP(C252,[1]!T_Resins[#Data],3,FALSE)/VLOOKUP(A252,[1]!T_Printers[#Data],5,FALSE),1)&lt;=_xlfn.XLOOKUP(B252,[1]Printers!L:L,[1]Printers!O:O,1,0,),ROUND(VLOOKUP(C252,[1]!T_Resins[#Data],3,FALSE)/VLOOKUP(A252,[1]!T_Printers[#Data],5,FALSE),1),ROUND(VLOOKUP(C252,[1]!T_Resins[#Data],3,FALSE)/VLOOKUP(A252,[1]!T_Printers[#Data],5,FALSE),1)&gt;_xlfn.XLOOKUP(B252,[1]Printers!L:L,[1]Printers!O:O,1,0,),10)),"")</f>
        <v>1.3</v>
      </c>
      <c r="H252">
        <f>IFERROR(IF(ROUND(_xlfn.XLOOKUP([1]Parameters!B252,[1]Printers!L:L,[1]Printers!Q:Q,,0)*G252/10,0)*10&lt;_xlfn.XLOOKUP([1]Parameters!B252,[1]Printers!L:L,[1]Printers!P:P,,0),ROUND(_xlfn.XLOOKUP([1]Parameters!B252,[1]Printers!L:L,[1]Printers!Q:Q,,0)*G252/10,0)*10,_xlfn.XLOOKUP([1]Parameters!B252,[1]Printers!L:L,[1]Printers!P:P,,0)),"")</f>
        <v>10</v>
      </c>
      <c r="I252" s="3" t="str" cm="1">
        <f t="array" ref="I252">IFERROR(IF(ROW()-1&gt;COUNTA([1]!T_Printers[Printers])*COUNTA([1]!T_Resins[Resins]),"",_xlfn.IFS(ROUND(VLOOKUP(C252,[1]!T_Resins[#Data],4,FALSE)/VLOOKUP(A252,[1]!T_Printers[#Data],5,FALSE),1)&lt;=_xlfn.XLOOKUP(B252,[1]Printers!L:L,[1]Printers!O:O,1,0,),ROUND(VLOOKUP(C252,[1]!T_Resins[#Data],4,FALSE)/VLOOKUP(A252,[1]!T_Printers[#Data],5,FALSE),1),ROUND(VLOOKUP(C252,[1]!T_Resins[#Data],4,FALSE)/VLOOKUP(A252,[1]!T_Printers[#Data],5,FALSE),1)&gt;_xlfn.XLOOKUP(B252,[1]Printers!L:L,[1]Printers!O:O,1,0,),"")),"")</f>
        <v/>
      </c>
      <c r="J252" t="str">
        <f>IFERROR(IF(ROUND(_xlfn.XLOOKUP([1]Parameters!B252,[1]Printers!L:L,[1]Printers!Q:Q,,0)*I252/10,0)*10&lt;_xlfn.XLOOKUP([1]Parameters!B252,[1]Printers!L:L,[1]Printers!P:P,,0),ROUND(_xlfn.XLOOKUP([1]Parameters!B252,[1]Printers!L:L,[1]Printers!Q:Q,,0)*I252/10,0)*10,_xlfn.XLOOKUP([1]Parameters!B252,[1]Printers!L:L,[1]Printers!P:P,,0)),"")</f>
        <v/>
      </c>
      <c r="K252">
        <f>IF(SUM(E252:J252)&lt;&gt;0,VLOOKUP(A252,[1]!T_Printers[#Data],10,FALSE)+VLOOKUP(C252,[1]!T_Resins[#Data],10,FALSE),"")</f>
        <v>4</v>
      </c>
      <c r="L252">
        <f>IF(SUM(E252:J252)&lt;&gt;0,VLOOKUP(A252,[1]!T_Printers[#Data],11,FALSE),"")</f>
        <v>8</v>
      </c>
      <c r="M252">
        <f>IF(SUM(E252:J252)&lt;&gt;0,VLOOKUP(C252,[1]!T_Resins[#Data],8,FALSE),"")</f>
        <v>60</v>
      </c>
      <c r="N252">
        <f>IF(_xlfn.XLOOKUP(B252,[1]Printers!$L:$L,[1]Printers!$R:$R,0,0)&gt;0,[1]Parameters!M252,IF(SUM(E252:J252)&lt;&gt;0,VLOOKUP(C252,[1]!T_Resins[#Data],9,FALSE),""))</f>
        <v>60</v>
      </c>
      <c r="O252" t="str">
        <f t="shared" si="3"/>
        <v>AnycubicPhotonM3Plus</v>
      </c>
    </row>
    <row r="253" spans="1:15" x14ac:dyDescent="0.25">
      <c r="A253" t="str">
        <f t="array" ref="A253">IF(ROW()-1&gt;COUNTA([1]!T_Printers[Printers])*COUNTA([1]!T_Resins[Resins]),"",INDEX([1]!T_Printers[Printers],INT((ROW()-2)/COUNTA([1]!T_Resins[Resins])+1)))</f>
        <v xml:space="preserve">Anycubic Photon M3 Plus </v>
      </c>
      <c r="B253" t="str">
        <f>_xlfn.XLOOKUP(A253,[1]!T_Printers[Printers],[1]!T_Printers[Icon link],,0)</f>
        <v>AnycubicPhotonM3Plus</v>
      </c>
      <c r="C253" t="str">
        <f t="array" ref="C253">IF(ROW()-1&gt;COUNTA([1]!T_Printers[Printers])*COUNTA([1]!T_Resins[Resins]),"",INDEX([1]!T_Resins[Resins],MOD(ROW()-2,COUNTA([1]!T_Resins[Resins]))+1))</f>
        <v>Industrial PP-Like</v>
      </c>
      <c r="D253">
        <f>IF(SUM(E253:J253)&lt;&gt;0,IF(ROW()-1&gt;COUNTA([1]!T_Printers[Printers])*COUNTA([1]!T_Resins[Resins]),"",2),"")</f>
        <v>2</v>
      </c>
      <c r="E253" cm="1">
        <f t="array" ref="E253">IFERROR(IF(ROW()-1&gt;COUNTA([1]!T_Printers[Printers])*COUNTA([1]!T_Resins[Resins]),"",_xlfn.IFS(ROUND(VLOOKUP(C253,[1]!T_Resins[#Data],2,FALSE)/VLOOKUP(A253,[1]!T_Printers[#Data],5,FALSE),1)&lt;=_xlfn.XLOOKUP(B253,[1]Printers!L:L,[1]Printers!O:O,1,0,),ROUND(VLOOKUP(C253,[1]!T_Resins[#Data],2,FALSE)/VLOOKUP(A253,[1]!T_Printers[#Data],5,FALSE),1),ROUND(VLOOKUP(C253,[1]!T_Resins[#Data],2,FALSE)/VLOOKUP(A253,[1]!T_Printers[#Data],5,FALSE),1)&gt;_xlfn.XLOOKUP(B253,[1]Printers!L:L,[1]Printers!O:O,1,0,),10)),"Используйте слой 100 мкм")</f>
        <v>3.9</v>
      </c>
      <c r="F253">
        <f>IFERROR(IF(ROUND(_xlfn.XLOOKUP([1]Parameters!B253,[1]Printers!L:L,[1]Printers!Q:Q,,0)*E253/10,0)*10&lt;_xlfn.XLOOKUP([1]Parameters!B253,[1]Printers!L:L,[1]Printers!P:P,,0),ROUND(_xlfn.XLOOKUP([1]Parameters!B253,[1]Printers!L:L,[1]Printers!Q:Q,,0)*E253/10,0)*10,_xlfn.XLOOKUP([1]Parameters!B253,[1]Printers!L:L,[1]Printers!P:P,,0)),"")</f>
        <v>40</v>
      </c>
      <c r="G253" cm="1">
        <f t="array" ref="G253">IFERROR(IF(ROW()-1&gt;COUNTA([1]!T_Printers[Printers])*COUNTA([1]!T_Resins[Resins]),"",_xlfn.IFS(ROUND(VLOOKUP(C253,[1]!T_Resins[#Data],3,FALSE)/VLOOKUP(A253,[1]!T_Printers[#Data],5,FALSE),1)&lt;=_xlfn.XLOOKUP(B253,[1]Printers!L:L,[1]Printers!O:O,1,0,),ROUND(VLOOKUP(C253,[1]!T_Resins[#Data],3,FALSE)/VLOOKUP(A253,[1]!T_Printers[#Data],5,FALSE),1),ROUND(VLOOKUP(C253,[1]!T_Resins[#Data],3,FALSE)/VLOOKUP(A253,[1]!T_Printers[#Data],5,FALSE),1)&gt;_xlfn.XLOOKUP(B253,[1]Printers!L:L,[1]Printers!O:O,1,0,),10)),"")</f>
        <v>4.9000000000000004</v>
      </c>
      <c r="H253">
        <f>IFERROR(IF(ROUND(_xlfn.XLOOKUP([1]Parameters!B253,[1]Printers!L:L,[1]Printers!Q:Q,,0)*G253/10,0)*10&lt;_xlfn.XLOOKUP([1]Parameters!B253,[1]Printers!L:L,[1]Printers!P:P,,0),ROUND(_xlfn.XLOOKUP([1]Parameters!B253,[1]Printers!L:L,[1]Printers!Q:Q,,0)*G253/10,0)*10,_xlfn.XLOOKUP([1]Parameters!B253,[1]Printers!L:L,[1]Printers!P:P,,0)),"")</f>
        <v>40</v>
      </c>
      <c r="I253" s="3" t="str" cm="1">
        <f t="array" ref="I253">IFERROR(IF(ROW()-1&gt;COUNTA([1]!T_Printers[Printers])*COUNTA([1]!T_Resins[Resins]),"",_xlfn.IFS(ROUND(VLOOKUP(C253,[1]!T_Resins[#Data],4,FALSE)/VLOOKUP(A253,[1]!T_Printers[#Data],5,FALSE),1)&lt;=_xlfn.XLOOKUP(B253,[1]Printers!L:L,[1]Printers!O:O,1,0,),ROUND(VLOOKUP(C253,[1]!T_Resins[#Data],4,FALSE)/VLOOKUP(A253,[1]!T_Printers[#Data],5,FALSE),1),ROUND(VLOOKUP(C253,[1]!T_Resins[#Data],4,FALSE)/VLOOKUP(A253,[1]!T_Printers[#Data],5,FALSE),1)&gt;_xlfn.XLOOKUP(B253,[1]Printers!L:L,[1]Printers!O:O,1,0,),"")),"")</f>
        <v/>
      </c>
      <c r="J253" t="str">
        <f>IFERROR(IF(ROUND(_xlfn.XLOOKUP([1]Parameters!B253,[1]Printers!L:L,[1]Printers!Q:Q,,0)*I253/10,0)*10&lt;_xlfn.XLOOKUP([1]Parameters!B253,[1]Printers!L:L,[1]Printers!P:P,,0),ROUND(_xlfn.XLOOKUP([1]Parameters!B253,[1]Printers!L:L,[1]Printers!Q:Q,,0)*I253/10,0)*10,_xlfn.XLOOKUP([1]Parameters!B253,[1]Printers!L:L,[1]Printers!P:P,,0)),"")</f>
        <v/>
      </c>
      <c r="K253">
        <f>IF(SUM(E253:J253)&lt;&gt;0,VLOOKUP(A253,[1]!T_Printers[#Data],10,FALSE)+VLOOKUP(C253,[1]!T_Resins[#Data],10,FALSE),"")</f>
        <v>4</v>
      </c>
      <c r="L253">
        <f>IF(SUM(E253:J253)&lt;&gt;0,VLOOKUP(A253,[1]!T_Printers[#Data],11,FALSE),"")</f>
        <v>8</v>
      </c>
      <c r="M253">
        <f>IF(SUM(E253:J253)&lt;&gt;0,VLOOKUP(C253,[1]!T_Resins[#Data],8,FALSE),"")</f>
        <v>60</v>
      </c>
      <c r="N253">
        <f>IF(_xlfn.XLOOKUP(B253,[1]Printers!$L:$L,[1]Printers!$R:$R,0,0)&gt;0,[1]Parameters!M253,IF(SUM(E253:J253)&lt;&gt;0,VLOOKUP(C253,[1]!T_Resins[#Data],9,FALSE),""))</f>
        <v>60</v>
      </c>
      <c r="O253" t="str">
        <f t="shared" si="3"/>
        <v>AnycubicPhotonM3Plus</v>
      </c>
    </row>
    <row r="254" spans="1:15" x14ac:dyDescent="0.25">
      <c r="A254" t="str">
        <f t="array" ref="A254">IF(ROW()-1&gt;COUNTA([1]!T_Printers[Printers])*COUNTA([1]!T_Resins[Resins]),"",INDEX([1]!T_Printers[Printers],INT((ROW()-2)/COUNTA([1]!T_Resins[Resins])+1)))</f>
        <v xml:space="preserve">Anycubic Photon M3 Plus </v>
      </c>
      <c r="B254" t="str">
        <f>_xlfn.XLOOKUP(A254,[1]!T_Printers[Printers],[1]!T_Printers[Icon link],,0)</f>
        <v>AnycubicPhotonM3Plus</v>
      </c>
      <c r="C254" t="str">
        <f t="array" ref="C254">IF(ROW()-1&gt;COUNTA([1]!T_Printers[Printers])*COUNTA([1]!T_Resins[Resins]),"",INDEX([1]!T_Resins[Resins],MOD(ROW()-2,COUNTA([1]!T_Resins[Resins]))+1))</f>
        <v>Industrial Rigid Black</v>
      </c>
      <c r="D254">
        <f>IF(SUM(E254:J254)&lt;&gt;0,IF(ROW()-1&gt;COUNTA([1]!T_Printers[Printers])*COUNTA([1]!T_Resins[Resins]),"",2),"")</f>
        <v>2</v>
      </c>
      <c r="E254" cm="1">
        <f t="array" ref="E254">IFERROR(IF(ROW()-1&gt;COUNTA([1]!T_Printers[Printers])*COUNTA([1]!T_Resins[Resins]),"",_xlfn.IFS(ROUND(VLOOKUP(C254,[1]!T_Resins[#Data],2,FALSE)/VLOOKUP(A254,[1]!T_Printers[#Data],5,FALSE),1)&lt;=_xlfn.XLOOKUP(B254,[1]Printers!L:L,[1]Printers!O:O,1,0,),ROUND(VLOOKUP(C254,[1]!T_Resins[#Data],2,FALSE)/VLOOKUP(A254,[1]!T_Printers[#Data],5,FALSE),1),ROUND(VLOOKUP(C254,[1]!T_Resins[#Data],2,FALSE)/VLOOKUP(A254,[1]!T_Printers[#Data],5,FALSE),1)&gt;_xlfn.XLOOKUP(B254,[1]Printers!L:L,[1]Printers!O:O,1,0,),10)),"Используйте слой 100 мкм")</f>
        <v>3.6</v>
      </c>
      <c r="F254">
        <f>IFERROR(IF(ROUND(_xlfn.XLOOKUP([1]Parameters!B254,[1]Printers!L:L,[1]Printers!Q:Q,,0)*E254/10,0)*10&lt;_xlfn.XLOOKUP([1]Parameters!B254,[1]Printers!L:L,[1]Printers!P:P,,0),ROUND(_xlfn.XLOOKUP([1]Parameters!B254,[1]Printers!L:L,[1]Printers!Q:Q,,0)*E254/10,0)*10,_xlfn.XLOOKUP([1]Parameters!B254,[1]Printers!L:L,[1]Printers!P:P,,0)),"")</f>
        <v>30</v>
      </c>
      <c r="G254" cm="1">
        <f t="array" ref="G254">IFERROR(IF(ROW()-1&gt;COUNTA([1]!T_Printers[Printers])*COUNTA([1]!T_Resins[Resins]),"",_xlfn.IFS(ROUND(VLOOKUP(C254,[1]!T_Resins[#Data],3,FALSE)/VLOOKUP(A254,[1]!T_Printers[#Data],5,FALSE),1)&lt;=_xlfn.XLOOKUP(B254,[1]Printers!L:L,[1]Printers!O:O,1,0,),ROUND(VLOOKUP(C254,[1]!T_Resins[#Data],3,FALSE)/VLOOKUP(A254,[1]!T_Printers[#Data],5,FALSE),1),ROUND(VLOOKUP(C254,[1]!T_Resins[#Data],3,FALSE)/VLOOKUP(A254,[1]!T_Printers[#Data],5,FALSE),1)&gt;_xlfn.XLOOKUP(B254,[1]Printers!L:L,[1]Printers!O:O,1,0,),10)),"")</f>
        <v>4.7</v>
      </c>
      <c r="H254">
        <f>IFERROR(IF(ROUND(_xlfn.XLOOKUP([1]Parameters!B254,[1]Printers!L:L,[1]Printers!Q:Q,,0)*G254/10,0)*10&lt;_xlfn.XLOOKUP([1]Parameters!B254,[1]Printers!L:L,[1]Printers!P:P,,0),ROUND(_xlfn.XLOOKUP([1]Parameters!B254,[1]Printers!L:L,[1]Printers!Q:Q,,0)*G254/10,0)*10,_xlfn.XLOOKUP([1]Parameters!B254,[1]Printers!L:L,[1]Printers!P:P,,0)),"")</f>
        <v>40</v>
      </c>
      <c r="I254" s="3" t="str" cm="1">
        <f t="array" ref="I254">IFERROR(IF(ROW()-1&gt;COUNTA([1]!T_Printers[Printers])*COUNTA([1]!T_Resins[Resins]),"",_xlfn.IFS(ROUND(VLOOKUP(C254,[1]!T_Resins[#Data],4,FALSE)/VLOOKUP(A254,[1]!T_Printers[#Data],5,FALSE),1)&lt;=_xlfn.XLOOKUP(B254,[1]Printers!L:L,[1]Printers!O:O,1,0,),ROUND(VLOOKUP(C254,[1]!T_Resins[#Data],4,FALSE)/VLOOKUP(A254,[1]!T_Printers[#Data],5,FALSE),1),ROUND(VLOOKUP(C254,[1]!T_Resins[#Data],4,FALSE)/VLOOKUP(A254,[1]!T_Printers[#Data],5,FALSE),1)&gt;_xlfn.XLOOKUP(B254,[1]Printers!L:L,[1]Printers!O:O,1,0,),"")),"")</f>
        <v/>
      </c>
      <c r="J254" t="str">
        <f>IFERROR(IF(ROUND(_xlfn.XLOOKUP([1]Parameters!B254,[1]Printers!L:L,[1]Printers!Q:Q,,0)*I254/10,0)*10&lt;_xlfn.XLOOKUP([1]Parameters!B254,[1]Printers!L:L,[1]Printers!P:P,,0),ROUND(_xlfn.XLOOKUP([1]Parameters!B254,[1]Printers!L:L,[1]Printers!Q:Q,,0)*I254/10,0)*10,_xlfn.XLOOKUP([1]Parameters!B254,[1]Printers!L:L,[1]Printers!P:P,,0)),"")</f>
        <v/>
      </c>
      <c r="K254">
        <f>IF(SUM(E254:J254)&lt;&gt;0,VLOOKUP(A254,[1]!T_Printers[#Data],10,FALSE)+VLOOKUP(C254,[1]!T_Resins[#Data],10,FALSE),"")</f>
        <v>4</v>
      </c>
      <c r="L254">
        <f>IF(SUM(E254:J254)&lt;&gt;0,VLOOKUP(A254,[1]!T_Printers[#Data],11,FALSE),"")</f>
        <v>8</v>
      </c>
      <c r="M254">
        <f>IF(SUM(E254:J254)&lt;&gt;0,VLOOKUP(C254,[1]!T_Resins[#Data],8,FALSE),"")</f>
        <v>120</v>
      </c>
      <c r="N254">
        <f>IF(_xlfn.XLOOKUP(B254,[1]Printers!$L:$L,[1]Printers!$R:$R,0,0)&gt;0,[1]Parameters!M254,IF(SUM(E254:J254)&lt;&gt;0,VLOOKUP(C254,[1]!T_Resins[#Data],9,FALSE),""))</f>
        <v>180</v>
      </c>
      <c r="O254" t="str">
        <f t="shared" si="3"/>
        <v>AnycubicPhotonM3Plus</v>
      </c>
    </row>
    <row r="255" spans="1:15" x14ac:dyDescent="0.25">
      <c r="A255" t="str">
        <f t="array" ref="A255">IF(ROW()-1&gt;COUNTA([1]!T_Printers[Printers])*COUNTA([1]!T_Resins[Resins]),"",INDEX([1]!T_Printers[Printers],INT((ROW()-2)/COUNTA([1]!T_Resins[Resins])+1)))</f>
        <v xml:space="preserve">Anycubic Photon M3 Plus </v>
      </c>
      <c r="B255" t="str">
        <f>_xlfn.XLOOKUP(A255,[1]!T_Printers[Printers],[1]!T_Printers[Icon link],,0)</f>
        <v>AnycubicPhotonM3Plus</v>
      </c>
      <c r="C255" t="str">
        <f t="array" ref="C255">IF(ROW()-1&gt;COUNTA([1]!T_Printers[Printers])*COUNTA([1]!T_Resins[Resins]),"",INDEX([1]!T_Resins[Resins],MOD(ROW()-2,COUNTA([1]!T_Resins[Resins]))+1))</f>
        <v>Industrial Rigid Clear</v>
      </c>
      <c r="D255">
        <f>IF(SUM(E255:J255)&lt;&gt;0,IF(ROW()-1&gt;COUNTA([1]!T_Printers[Printers])*COUNTA([1]!T_Resins[Resins]),"",2),"")</f>
        <v>2</v>
      </c>
      <c r="E255" cm="1">
        <f t="array" ref="E255">IFERROR(IF(ROW()-1&gt;COUNTA([1]!T_Printers[Printers])*COUNTA([1]!T_Resins[Resins]),"",_xlfn.IFS(ROUND(VLOOKUP(C255,[1]!T_Resins[#Data],2,FALSE)/VLOOKUP(A255,[1]!T_Printers[#Data],5,FALSE),1)&lt;=_xlfn.XLOOKUP(B255,[1]Printers!L:L,[1]Printers!O:O,1,0,),ROUND(VLOOKUP(C255,[1]!T_Resins[#Data],2,FALSE)/VLOOKUP(A255,[1]!T_Printers[#Data],5,FALSE),1),ROUND(VLOOKUP(C255,[1]!T_Resins[#Data],2,FALSE)/VLOOKUP(A255,[1]!T_Printers[#Data],5,FALSE),1)&gt;_xlfn.XLOOKUP(B255,[1]Printers!L:L,[1]Printers!O:O,1,0,),10)),"Используйте слой 100 мкм")</f>
        <v>3.9</v>
      </c>
      <c r="F255">
        <f>IFERROR(IF(ROUND(_xlfn.XLOOKUP([1]Parameters!B255,[1]Printers!L:L,[1]Printers!Q:Q,,0)*E255/10,0)*10&lt;_xlfn.XLOOKUP([1]Parameters!B255,[1]Printers!L:L,[1]Printers!P:P,,0),ROUND(_xlfn.XLOOKUP([1]Parameters!B255,[1]Printers!L:L,[1]Printers!Q:Q,,0)*E255/10,0)*10,_xlfn.XLOOKUP([1]Parameters!B255,[1]Printers!L:L,[1]Printers!P:P,,0)),"")</f>
        <v>40</v>
      </c>
      <c r="G255" cm="1">
        <f t="array" ref="G255">IFERROR(IF(ROW()-1&gt;COUNTA([1]!T_Printers[Printers])*COUNTA([1]!T_Resins[Resins]),"",_xlfn.IFS(ROUND(VLOOKUP(C255,[1]!T_Resins[#Data],3,FALSE)/VLOOKUP(A255,[1]!T_Printers[#Data],5,FALSE),1)&lt;=_xlfn.XLOOKUP(B255,[1]Printers!L:L,[1]Printers!O:O,1,0,),ROUND(VLOOKUP(C255,[1]!T_Resins[#Data],3,FALSE)/VLOOKUP(A255,[1]!T_Printers[#Data],5,FALSE),1),ROUND(VLOOKUP(C255,[1]!T_Resins[#Data],3,FALSE)/VLOOKUP(A255,[1]!T_Printers[#Data],5,FALSE),1)&gt;_xlfn.XLOOKUP(B255,[1]Printers!L:L,[1]Printers!O:O,1,0,),10)),"")</f>
        <v>5.0999999999999996</v>
      </c>
      <c r="H255">
        <f>IFERROR(IF(ROUND(_xlfn.XLOOKUP([1]Parameters!B255,[1]Printers!L:L,[1]Printers!Q:Q,,0)*G255/10,0)*10&lt;_xlfn.XLOOKUP([1]Parameters!B255,[1]Printers!L:L,[1]Printers!P:P,,0),ROUND(_xlfn.XLOOKUP([1]Parameters!B255,[1]Printers!L:L,[1]Printers!Q:Q,,0)*G255/10,0)*10,_xlfn.XLOOKUP([1]Parameters!B255,[1]Printers!L:L,[1]Printers!P:P,,0)),"")</f>
        <v>50</v>
      </c>
      <c r="I255" s="3" t="str" cm="1">
        <f t="array" ref="I255">IFERROR(IF(ROW()-1&gt;COUNTA([1]!T_Printers[Printers])*COUNTA([1]!T_Resins[Resins]),"",_xlfn.IFS(ROUND(VLOOKUP(C255,[1]!T_Resins[#Data],4,FALSE)/VLOOKUP(A255,[1]!T_Printers[#Data],5,FALSE),1)&lt;=_xlfn.XLOOKUP(B255,[1]Printers!L:L,[1]Printers!O:O,1,0,),ROUND(VLOOKUP(C255,[1]!T_Resins[#Data],4,FALSE)/VLOOKUP(A255,[1]!T_Printers[#Data],5,FALSE),1),ROUND(VLOOKUP(C255,[1]!T_Resins[#Data],4,FALSE)/VLOOKUP(A255,[1]!T_Printers[#Data],5,FALSE),1)&gt;_xlfn.XLOOKUP(B255,[1]Printers!L:L,[1]Printers!O:O,1,0,),"")),"")</f>
        <v/>
      </c>
      <c r="J255" t="str">
        <f>IFERROR(IF(ROUND(_xlfn.XLOOKUP([1]Parameters!B255,[1]Printers!L:L,[1]Printers!Q:Q,,0)*I255/10,0)*10&lt;_xlfn.XLOOKUP([1]Parameters!B255,[1]Printers!L:L,[1]Printers!P:P,,0),ROUND(_xlfn.XLOOKUP([1]Parameters!B255,[1]Printers!L:L,[1]Printers!Q:Q,,0)*I255/10,0)*10,_xlfn.XLOOKUP([1]Parameters!B255,[1]Printers!L:L,[1]Printers!P:P,,0)),"")</f>
        <v/>
      </c>
      <c r="K255">
        <f>IF(SUM(E255:J255)&lt;&gt;0,VLOOKUP(A255,[1]!T_Printers[#Data],10,FALSE)+VLOOKUP(C255,[1]!T_Resins[#Data],10,FALSE),"")</f>
        <v>4</v>
      </c>
      <c r="L255">
        <f>IF(SUM(E255:J255)&lt;&gt;0,VLOOKUP(A255,[1]!T_Printers[#Data],11,FALSE),"")</f>
        <v>8</v>
      </c>
      <c r="M255">
        <f>IF(SUM(E255:J255)&lt;&gt;0,VLOOKUP(C255,[1]!T_Resins[#Data],8,FALSE),"")</f>
        <v>120</v>
      </c>
      <c r="N255">
        <f>IF(_xlfn.XLOOKUP(B255,[1]Printers!$L:$L,[1]Printers!$R:$R,0,0)&gt;0,[1]Parameters!M255,IF(SUM(E255:J255)&lt;&gt;0,VLOOKUP(C255,[1]!T_Resins[#Data],9,FALSE),""))</f>
        <v>180</v>
      </c>
      <c r="O255" t="str">
        <f t="shared" si="3"/>
        <v>AnycubicPhotonM3Plus</v>
      </c>
    </row>
    <row r="256" spans="1:15" x14ac:dyDescent="0.25">
      <c r="A256" t="str">
        <f t="array" ref="A256">IF(ROW()-1&gt;COUNTA([1]!T_Printers[Printers])*COUNTA([1]!T_Resins[Resins]),"",INDEX([1]!T_Printers[Printers],INT((ROW()-2)/COUNTA([1]!T_Resins[Resins])+1)))</f>
        <v xml:space="preserve">Anycubic Photon M3 Plus </v>
      </c>
      <c r="B256" t="str">
        <f>_xlfn.XLOOKUP(A256,[1]!T_Printers[Printers],[1]!T_Printers[Icon link],,0)</f>
        <v>AnycubicPhotonM3Plus</v>
      </c>
      <c r="C256" t="str">
        <f t="array" ref="C256">IF(ROW()-1&gt;COUNTA([1]!T_Printers[Printers])*COUNTA([1]!T_Resins[Resins]),"",INDEX([1]!T_Resins[Resins],MOD(ROW()-2,COUNTA([1]!T_Resins[Resins]))+1))</f>
        <v>Tough Black</v>
      </c>
      <c r="D256">
        <f>IF(SUM(E256:J256)&lt;&gt;0,IF(ROW()-1&gt;COUNTA([1]!T_Printers[Printers])*COUNTA([1]!T_Resins[Resins]),"",2),"")</f>
        <v>2</v>
      </c>
      <c r="E256" cm="1">
        <f t="array" ref="E256">IFERROR(IF(ROW()-1&gt;COUNTA([1]!T_Printers[Printers])*COUNTA([1]!T_Resins[Resins]),"",_xlfn.IFS(ROUND(VLOOKUP(C256,[1]!T_Resins[#Data],2,FALSE)/VLOOKUP(A256,[1]!T_Printers[#Data],5,FALSE),1)&lt;=_xlfn.XLOOKUP(B256,[1]Printers!L:L,[1]Printers!O:O,1,0,),ROUND(VLOOKUP(C256,[1]!T_Resins[#Data],2,FALSE)/VLOOKUP(A256,[1]!T_Printers[#Data],5,FALSE),1),ROUND(VLOOKUP(C256,[1]!T_Resins[#Data],2,FALSE)/VLOOKUP(A256,[1]!T_Printers[#Data],5,FALSE),1)&gt;_xlfn.XLOOKUP(B256,[1]Printers!L:L,[1]Printers!O:O,1,0,),10)),"Используйте слой 100 мкм")</f>
        <v>1.9</v>
      </c>
      <c r="F256">
        <f>IFERROR(IF(ROUND(_xlfn.XLOOKUP([1]Parameters!B256,[1]Printers!L:L,[1]Printers!Q:Q,,0)*E256/10,0)*10&lt;_xlfn.XLOOKUP([1]Parameters!B256,[1]Printers!L:L,[1]Printers!P:P,,0),ROUND(_xlfn.XLOOKUP([1]Parameters!B256,[1]Printers!L:L,[1]Printers!Q:Q,,0)*E256/10,0)*10,_xlfn.XLOOKUP([1]Parameters!B256,[1]Printers!L:L,[1]Printers!P:P,,0)),"")</f>
        <v>20</v>
      </c>
      <c r="G256" cm="1">
        <f t="array" ref="G256">IFERROR(IF(ROW()-1&gt;COUNTA([1]!T_Printers[Printers])*COUNTA([1]!T_Resins[Resins]),"",_xlfn.IFS(ROUND(VLOOKUP(C256,[1]!T_Resins[#Data],3,FALSE)/VLOOKUP(A256,[1]!T_Printers[#Data],5,FALSE),1)&lt;=_xlfn.XLOOKUP(B256,[1]Printers!L:L,[1]Printers!O:O,1,0,),ROUND(VLOOKUP(C256,[1]!T_Resins[#Data],3,FALSE)/VLOOKUP(A256,[1]!T_Printers[#Data],5,FALSE),1),ROUND(VLOOKUP(C256,[1]!T_Resins[#Data],3,FALSE)/VLOOKUP(A256,[1]!T_Printers[#Data],5,FALSE),1)&gt;_xlfn.XLOOKUP(B256,[1]Printers!L:L,[1]Printers!O:O,1,0,),10)),"")</f>
        <v>2.2000000000000002</v>
      </c>
      <c r="H256">
        <f>IFERROR(IF(ROUND(_xlfn.XLOOKUP([1]Parameters!B256,[1]Printers!L:L,[1]Printers!Q:Q,,0)*G256/10,0)*10&lt;_xlfn.XLOOKUP([1]Parameters!B256,[1]Printers!L:L,[1]Printers!P:P,,0),ROUND(_xlfn.XLOOKUP([1]Parameters!B256,[1]Printers!L:L,[1]Printers!Q:Q,,0)*G256/10,0)*10,_xlfn.XLOOKUP([1]Parameters!B256,[1]Printers!L:L,[1]Printers!P:P,,0)),"")</f>
        <v>20</v>
      </c>
      <c r="I256" s="3" t="str" cm="1">
        <f t="array" ref="I256">IFERROR(IF(ROW()-1&gt;COUNTA([1]!T_Printers[Printers])*COUNTA([1]!T_Resins[Resins]),"",_xlfn.IFS(ROUND(VLOOKUP(C256,[1]!T_Resins[#Data],4,FALSE)/VLOOKUP(A256,[1]!T_Printers[#Data],5,FALSE),1)&lt;=_xlfn.XLOOKUP(B256,[1]Printers!L:L,[1]Printers!O:O,1,0,),ROUND(VLOOKUP(C256,[1]!T_Resins[#Data],4,FALSE)/VLOOKUP(A256,[1]!T_Printers[#Data],5,FALSE),1),ROUND(VLOOKUP(C256,[1]!T_Resins[#Data],4,FALSE)/VLOOKUP(A256,[1]!T_Printers[#Data],5,FALSE),1)&gt;_xlfn.XLOOKUP(B256,[1]Printers!L:L,[1]Printers!O:O,1,0,),"")),"")</f>
        <v/>
      </c>
      <c r="J256" t="str">
        <f>IFERROR(IF(ROUND(_xlfn.XLOOKUP([1]Parameters!B256,[1]Printers!L:L,[1]Printers!Q:Q,,0)*I256/10,0)*10&lt;_xlfn.XLOOKUP([1]Parameters!B256,[1]Printers!L:L,[1]Printers!P:P,,0),ROUND(_xlfn.XLOOKUP([1]Parameters!B256,[1]Printers!L:L,[1]Printers!Q:Q,,0)*I256/10,0)*10,_xlfn.XLOOKUP([1]Parameters!B256,[1]Printers!L:L,[1]Printers!P:P,,0)),"")</f>
        <v/>
      </c>
      <c r="K256">
        <f>IF(SUM(E256:J256)&lt;&gt;0,VLOOKUP(A256,[1]!T_Printers[#Data],10,FALSE)+VLOOKUP(C256,[1]!T_Resins[#Data],10,FALSE),"")</f>
        <v>4</v>
      </c>
      <c r="L256">
        <f>IF(SUM(E256:J256)&lt;&gt;0,VLOOKUP(A256,[1]!T_Printers[#Data],11,FALSE),"")</f>
        <v>8</v>
      </c>
      <c r="M256">
        <f>IF(SUM(E256:J256)&lt;&gt;0,VLOOKUP(C256,[1]!T_Resins[#Data],8,FALSE),"")</f>
        <v>120</v>
      </c>
      <c r="N256">
        <f>IF(_xlfn.XLOOKUP(B256,[1]Printers!$L:$L,[1]Printers!$R:$R,0,0)&gt;0,[1]Parameters!M256,IF(SUM(E256:J256)&lt;&gt;0,VLOOKUP(C256,[1]!T_Resins[#Data],9,FALSE),""))</f>
        <v>180</v>
      </c>
      <c r="O256" t="str">
        <f t="shared" si="3"/>
        <v>AnycubicPhotonM3Plus</v>
      </c>
    </row>
    <row r="257" spans="1:15" x14ac:dyDescent="0.25">
      <c r="A257" t="str">
        <f t="array" ref="A257">IF(ROW()-1&gt;COUNTA([1]!T_Printers[Printers])*COUNTA([1]!T_Resins[Resins]),"",INDEX([1]!T_Printers[Printers],INT((ROW()-2)/COUNTA([1]!T_Resins[Resins])+1)))</f>
        <v xml:space="preserve">Anycubic Photon M3 Plus </v>
      </c>
      <c r="B257" t="str">
        <f>_xlfn.XLOOKUP(A257,[1]!T_Printers[Printers],[1]!T_Printers[Icon link],,0)</f>
        <v>AnycubicPhotonM3Plus</v>
      </c>
      <c r="C257" t="str">
        <f t="array" ref="C257">IF(ROW()-1&gt;COUNTA([1]!T_Printers[Printers])*COUNTA([1]!T_Resins[Resins]),"",INDEX([1]!T_Resins[Resins],MOD(ROW()-2,COUNTA([1]!T_Resins[Resins]))+1))</f>
        <v>Tough Grey</v>
      </c>
      <c r="D257">
        <f>IF(SUM(E257:J257)&lt;&gt;0,IF(ROW()-1&gt;COUNTA([1]!T_Printers[Printers])*COUNTA([1]!T_Resins[Resins]),"",2),"")</f>
        <v>2</v>
      </c>
      <c r="E257" cm="1">
        <f t="array" ref="E257">IFERROR(IF(ROW()-1&gt;COUNTA([1]!T_Printers[Printers])*COUNTA([1]!T_Resins[Resins]),"",_xlfn.IFS(ROUND(VLOOKUP(C257,[1]!T_Resins[#Data],2,FALSE)/VLOOKUP(A257,[1]!T_Printers[#Data],5,FALSE),1)&lt;=_xlfn.XLOOKUP(B257,[1]Printers!L:L,[1]Printers!O:O,1,0,),ROUND(VLOOKUP(C257,[1]!T_Resins[#Data],2,FALSE)/VLOOKUP(A257,[1]!T_Printers[#Data],5,FALSE),1),ROUND(VLOOKUP(C257,[1]!T_Resins[#Data],2,FALSE)/VLOOKUP(A257,[1]!T_Printers[#Data],5,FALSE),1)&gt;_xlfn.XLOOKUP(B257,[1]Printers!L:L,[1]Printers!O:O,1,0,),10)),"Используйте слой 100 мкм")</f>
        <v>1.9</v>
      </c>
      <c r="F257">
        <f>IFERROR(IF(ROUND(_xlfn.XLOOKUP([1]Parameters!B257,[1]Printers!L:L,[1]Printers!Q:Q,,0)*E257/10,0)*10&lt;_xlfn.XLOOKUP([1]Parameters!B257,[1]Printers!L:L,[1]Printers!P:P,,0),ROUND(_xlfn.XLOOKUP([1]Parameters!B257,[1]Printers!L:L,[1]Printers!Q:Q,,0)*E257/10,0)*10,_xlfn.XLOOKUP([1]Parameters!B257,[1]Printers!L:L,[1]Printers!P:P,,0)),"")</f>
        <v>20</v>
      </c>
      <c r="G257" cm="1">
        <f t="array" ref="G257">IFERROR(IF(ROW()-1&gt;COUNTA([1]!T_Printers[Printers])*COUNTA([1]!T_Resins[Resins]),"",_xlfn.IFS(ROUND(VLOOKUP(C257,[1]!T_Resins[#Data],3,FALSE)/VLOOKUP(A257,[1]!T_Printers[#Data],5,FALSE),1)&lt;=_xlfn.XLOOKUP(B257,[1]Printers!L:L,[1]Printers!O:O,1,0,),ROUND(VLOOKUP(C257,[1]!T_Resins[#Data],3,FALSE)/VLOOKUP(A257,[1]!T_Printers[#Data],5,FALSE),1),ROUND(VLOOKUP(C257,[1]!T_Resins[#Data],3,FALSE)/VLOOKUP(A257,[1]!T_Printers[#Data],5,FALSE),1)&gt;_xlfn.XLOOKUP(B257,[1]Printers!L:L,[1]Printers!O:O,1,0,),10)),"")</f>
        <v>2.2000000000000002</v>
      </c>
      <c r="H257">
        <f>IFERROR(IF(ROUND(_xlfn.XLOOKUP([1]Parameters!B257,[1]Printers!L:L,[1]Printers!Q:Q,,0)*G257/10,0)*10&lt;_xlfn.XLOOKUP([1]Parameters!B257,[1]Printers!L:L,[1]Printers!P:P,,0),ROUND(_xlfn.XLOOKUP([1]Parameters!B257,[1]Printers!L:L,[1]Printers!Q:Q,,0)*G257/10,0)*10,_xlfn.XLOOKUP([1]Parameters!B257,[1]Printers!L:L,[1]Printers!P:P,,0)),"")</f>
        <v>20</v>
      </c>
      <c r="I257" s="3" t="str" cm="1">
        <f t="array" ref="I257">IFERROR(IF(ROW()-1&gt;COUNTA([1]!T_Printers[Printers])*COUNTA([1]!T_Resins[Resins]),"",_xlfn.IFS(ROUND(VLOOKUP(C257,[1]!T_Resins[#Data],4,FALSE)/VLOOKUP(A257,[1]!T_Printers[#Data],5,FALSE),1)&lt;=_xlfn.XLOOKUP(B257,[1]Printers!L:L,[1]Printers!O:O,1,0,),ROUND(VLOOKUP(C257,[1]!T_Resins[#Data],4,FALSE)/VLOOKUP(A257,[1]!T_Printers[#Data],5,FALSE),1),ROUND(VLOOKUP(C257,[1]!T_Resins[#Data],4,FALSE)/VLOOKUP(A257,[1]!T_Printers[#Data],5,FALSE),1)&gt;_xlfn.XLOOKUP(B257,[1]Printers!L:L,[1]Printers!O:O,1,0,),"")),"")</f>
        <v/>
      </c>
      <c r="J257" t="str">
        <f>IFERROR(IF(ROUND(_xlfn.XLOOKUP([1]Parameters!B257,[1]Printers!L:L,[1]Printers!Q:Q,,0)*I257/10,0)*10&lt;_xlfn.XLOOKUP([1]Parameters!B257,[1]Printers!L:L,[1]Printers!P:P,,0),ROUND(_xlfn.XLOOKUP([1]Parameters!B257,[1]Printers!L:L,[1]Printers!Q:Q,,0)*I257/10,0)*10,_xlfn.XLOOKUP([1]Parameters!B257,[1]Printers!L:L,[1]Printers!P:P,,0)),"")</f>
        <v/>
      </c>
      <c r="K257">
        <f>IF(SUM(E257:J257)&lt;&gt;0,VLOOKUP(A257,[1]!T_Printers[#Data],10,FALSE)+VLOOKUP(C257,[1]!T_Resins[#Data],10,FALSE),"")</f>
        <v>4</v>
      </c>
      <c r="L257">
        <f>IF(SUM(E257:J257)&lt;&gt;0,VLOOKUP(A257,[1]!T_Printers[#Data],11,FALSE),"")</f>
        <v>8</v>
      </c>
      <c r="M257">
        <f>IF(SUM(E257:J257)&lt;&gt;0,VLOOKUP(C257,[1]!T_Resins[#Data],8,FALSE),"")</f>
        <v>120</v>
      </c>
      <c r="N257">
        <f>IF(_xlfn.XLOOKUP(B257,[1]Printers!$L:$L,[1]Printers!$R:$R,0,0)&gt;0,[1]Parameters!M257,IF(SUM(E257:J257)&lt;&gt;0,VLOOKUP(C257,[1]!T_Resins[#Data],9,FALSE),""))</f>
        <v>180</v>
      </c>
      <c r="O257" t="str">
        <f t="shared" si="3"/>
        <v>AnycubicPhotonM3Plus</v>
      </c>
    </row>
    <row r="258" spans="1:15" x14ac:dyDescent="0.25">
      <c r="A258" t="str">
        <f t="array" ref="A258">IF(ROW()-1&gt;COUNTA([1]!T_Printers[Printers])*COUNTA([1]!T_Resins[Resins]),"",INDEX([1]!T_Printers[Printers],INT((ROW()-2)/COUNTA([1]!T_Resins[Resins])+1)))</f>
        <v xml:space="preserve">Anycubic Photon M3 Plus </v>
      </c>
      <c r="B258" t="str">
        <f>_xlfn.XLOOKUP(A258,[1]!T_Printers[Printers],[1]!T_Printers[Icon link],,0)</f>
        <v>AnycubicPhotonM3Plus</v>
      </c>
      <c r="C258" t="str">
        <f t="array" ref="C258">IF(ROW()-1&gt;COUNTA([1]!T_Printers[Printers])*COUNTA([1]!T_Resins[Resins]),"",INDEX([1]!T_Resins[Resins],MOD(ROW()-2,COUNTA([1]!T_Resins[Resins]))+1))</f>
        <v>Tough White</v>
      </c>
      <c r="D258">
        <f>IF(SUM(E258:J258)&lt;&gt;0,IF(ROW()-1&gt;COUNTA([1]!T_Printers[Printers])*COUNTA([1]!T_Resins[Resins]),"",2),"")</f>
        <v>2</v>
      </c>
      <c r="E258" cm="1">
        <f t="array" ref="E258">IFERROR(IF(ROW()-1&gt;COUNTA([1]!T_Printers[Printers])*COUNTA([1]!T_Resins[Resins]),"",_xlfn.IFS(ROUND(VLOOKUP(C258,[1]!T_Resins[#Data],2,FALSE)/VLOOKUP(A258,[1]!T_Printers[#Data],5,FALSE),1)&lt;=_xlfn.XLOOKUP(B258,[1]Printers!L:L,[1]Printers!O:O,1,0,),ROUND(VLOOKUP(C258,[1]!T_Resins[#Data],2,FALSE)/VLOOKUP(A258,[1]!T_Printers[#Data],5,FALSE),1),ROUND(VLOOKUP(C258,[1]!T_Resins[#Data],2,FALSE)/VLOOKUP(A258,[1]!T_Printers[#Data],5,FALSE),1)&gt;_xlfn.XLOOKUP(B258,[1]Printers!L:L,[1]Printers!O:O,1,0,),10)),"Используйте слой 100 мкм")</f>
        <v>1.9</v>
      </c>
      <c r="F258">
        <f>IFERROR(IF(ROUND(_xlfn.XLOOKUP([1]Parameters!B258,[1]Printers!L:L,[1]Printers!Q:Q,,0)*E258/10,0)*10&lt;_xlfn.XLOOKUP([1]Parameters!B258,[1]Printers!L:L,[1]Printers!P:P,,0),ROUND(_xlfn.XLOOKUP([1]Parameters!B258,[1]Printers!L:L,[1]Printers!Q:Q,,0)*E258/10,0)*10,_xlfn.XLOOKUP([1]Parameters!B258,[1]Printers!L:L,[1]Printers!P:P,,0)),"")</f>
        <v>20</v>
      </c>
      <c r="G258" cm="1">
        <f t="array" ref="G258">IFERROR(IF(ROW()-1&gt;COUNTA([1]!T_Printers[Printers])*COUNTA([1]!T_Resins[Resins]),"",_xlfn.IFS(ROUND(VLOOKUP(C258,[1]!T_Resins[#Data],3,FALSE)/VLOOKUP(A258,[1]!T_Printers[#Data],5,FALSE),1)&lt;=_xlfn.XLOOKUP(B258,[1]Printers!L:L,[1]Printers!O:O,1,0,),ROUND(VLOOKUP(C258,[1]!T_Resins[#Data],3,FALSE)/VLOOKUP(A258,[1]!T_Printers[#Data],5,FALSE),1),ROUND(VLOOKUP(C258,[1]!T_Resins[#Data],3,FALSE)/VLOOKUP(A258,[1]!T_Printers[#Data],5,FALSE),1)&gt;_xlfn.XLOOKUP(B258,[1]Printers!L:L,[1]Printers!O:O,1,0,),10)),"")</f>
        <v>2.2000000000000002</v>
      </c>
      <c r="H258">
        <f>IFERROR(IF(ROUND(_xlfn.XLOOKUP([1]Parameters!B258,[1]Printers!L:L,[1]Printers!Q:Q,,0)*G258/10,0)*10&lt;_xlfn.XLOOKUP([1]Parameters!B258,[1]Printers!L:L,[1]Printers!P:P,,0),ROUND(_xlfn.XLOOKUP([1]Parameters!B258,[1]Printers!L:L,[1]Printers!Q:Q,,0)*G258/10,0)*10,_xlfn.XLOOKUP([1]Parameters!B258,[1]Printers!L:L,[1]Printers!P:P,,0)),"")</f>
        <v>20</v>
      </c>
      <c r="I258" s="3" t="str" cm="1">
        <f t="array" ref="I258">IFERROR(IF(ROW()-1&gt;COUNTA([1]!T_Printers[Printers])*COUNTA([1]!T_Resins[Resins]),"",_xlfn.IFS(ROUND(VLOOKUP(C258,[1]!T_Resins[#Data],4,FALSE)/VLOOKUP(A258,[1]!T_Printers[#Data],5,FALSE),1)&lt;=_xlfn.XLOOKUP(B258,[1]Printers!L:L,[1]Printers!O:O,1,0,),ROUND(VLOOKUP(C258,[1]!T_Resins[#Data],4,FALSE)/VLOOKUP(A258,[1]!T_Printers[#Data],5,FALSE),1),ROUND(VLOOKUP(C258,[1]!T_Resins[#Data],4,FALSE)/VLOOKUP(A258,[1]!T_Printers[#Data],5,FALSE),1)&gt;_xlfn.XLOOKUP(B258,[1]Printers!L:L,[1]Printers!O:O,1,0,),"")),"")</f>
        <v/>
      </c>
      <c r="J258" t="str">
        <f>IFERROR(IF(ROUND(_xlfn.XLOOKUP([1]Parameters!B258,[1]Printers!L:L,[1]Printers!Q:Q,,0)*I258/10,0)*10&lt;_xlfn.XLOOKUP([1]Parameters!B258,[1]Printers!L:L,[1]Printers!P:P,,0),ROUND(_xlfn.XLOOKUP([1]Parameters!B258,[1]Printers!L:L,[1]Printers!Q:Q,,0)*I258/10,0)*10,_xlfn.XLOOKUP([1]Parameters!B258,[1]Printers!L:L,[1]Printers!P:P,,0)),"")</f>
        <v/>
      </c>
      <c r="K258">
        <f>IF(SUM(E258:J258)&lt;&gt;0,VLOOKUP(A258,[1]!T_Printers[#Data],10,FALSE)+VLOOKUP(C258,[1]!T_Resins[#Data],10,FALSE),"")</f>
        <v>4</v>
      </c>
      <c r="L258">
        <f>IF(SUM(E258:J258)&lt;&gt;0,VLOOKUP(A258,[1]!T_Printers[#Data],11,FALSE),"")</f>
        <v>8</v>
      </c>
      <c r="M258">
        <f>IF(SUM(E258:J258)&lt;&gt;0,VLOOKUP(C258,[1]!T_Resins[#Data],8,FALSE),"")</f>
        <v>120</v>
      </c>
      <c r="N258">
        <f>IF(_xlfn.XLOOKUP(B258,[1]Printers!$L:$L,[1]Printers!$R:$R,0,0)&gt;0,[1]Parameters!M258,IF(SUM(E258:J258)&lt;&gt;0,VLOOKUP(C258,[1]!T_Resins[#Data],9,FALSE),""))</f>
        <v>180</v>
      </c>
      <c r="O258" t="str">
        <f t="shared" ref="O258:O321" si="4">B258</f>
        <v>AnycubicPhotonM3Plus</v>
      </c>
    </row>
    <row r="259" spans="1:15" x14ac:dyDescent="0.25">
      <c r="A259" t="str">
        <f t="array" ref="A259">IF(ROW()-1&gt;COUNTA([1]!T_Printers[Printers])*COUNTA([1]!T_Resins[Resins]),"",INDEX([1]!T_Printers[Printers],INT((ROW()-2)/COUNTA([1]!T_Resins[Resins])+1)))</f>
        <v xml:space="preserve">Anycubic Photon M3 Plus </v>
      </c>
      <c r="B259" t="str">
        <f>_xlfn.XLOOKUP(A259,[1]!T_Printers[Printers],[1]!T_Printers[Icon link],,0)</f>
        <v>AnycubicPhotonM3Plus</v>
      </c>
      <c r="C259" t="str">
        <f t="array" ref="C259">IF(ROW()-1&gt;COUNTA([1]!T_Printers[Printers])*COUNTA([1]!T_Resins[Resins]),"",INDEX([1]!T_Resins[Resins],MOD(ROW()-2,COUNTA([1]!T_Resins[Resins]))+1))</f>
        <v>Jewelry J-Cast</v>
      </c>
      <c r="D259">
        <f>IF(SUM(E259:J259)&lt;&gt;0,IF(ROW()-1&gt;COUNTA([1]!T_Printers[Printers])*COUNTA([1]!T_Resins[Resins]),"",2),"")</f>
        <v>2</v>
      </c>
      <c r="E259" cm="1">
        <f t="array" ref="E259">IFERROR(IF(ROW()-1&gt;COUNTA([1]!T_Printers[Printers])*COUNTA([1]!T_Resins[Resins]),"",_xlfn.IFS(ROUND(VLOOKUP(C259,[1]!T_Resins[#Data],2,FALSE)/VLOOKUP(A259,[1]!T_Printers[#Data],5,FALSE),1)&lt;=_xlfn.XLOOKUP(B259,[1]Printers!L:L,[1]Printers!O:O,1,0,),ROUND(VLOOKUP(C259,[1]!T_Resins[#Data],2,FALSE)/VLOOKUP(A259,[1]!T_Printers[#Data],5,FALSE),1),ROUND(VLOOKUP(C259,[1]!T_Resins[#Data],2,FALSE)/VLOOKUP(A259,[1]!T_Printers[#Data],5,FALSE),1)&gt;_xlfn.XLOOKUP(B259,[1]Printers!L:L,[1]Printers!O:O,1,0,),10)),"Используйте слой 100 мкм")</f>
        <v>5.9</v>
      </c>
      <c r="F259">
        <f>IFERROR(IF(ROUND(_xlfn.XLOOKUP([1]Parameters!B259,[1]Printers!L:L,[1]Printers!Q:Q,,0)*E259/10,0)*10&lt;_xlfn.XLOOKUP([1]Parameters!B259,[1]Printers!L:L,[1]Printers!P:P,,0),ROUND(_xlfn.XLOOKUP([1]Parameters!B259,[1]Printers!L:L,[1]Printers!Q:Q,,0)*E259/10,0)*10,_xlfn.XLOOKUP([1]Parameters!B259,[1]Printers!L:L,[1]Printers!P:P,,0)),"")</f>
        <v>50</v>
      </c>
      <c r="G259" cm="1">
        <f t="array" ref="G259">IFERROR(IF(ROW()-1&gt;COUNTA([1]!T_Printers[Printers])*COUNTA([1]!T_Resins[Resins]),"",_xlfn.IFS(ROUND(VLOOKUP(C259,[1]!T_Resins[#Data],3,FALSE)/VLOOKUP(A259,[1]!T_Printers[#Data],5,FALSE),1)&lt;=_xlfn.XLOOKUP(B259,[1]Printers!L:L,[1]Printers!O:O,1,0,),ROUND(VLOOKUP(C259,[1]!T_Resins[#Data],3,FALSE)/VLOOKUP(A259,[1]!T_Printers[#Data],5,FALSE),1),ROUND(VLOOKUP(C259,[1]!T_Resins[#Data],3,FALSE)/VLOOKUP(A259,[1]!T_Printers[#Data],5,FALSE),1)&gt;_xlfn.XLOOKUP(B259,[1]Printers!L:L,[1]Printers!O:O,1,0,),10)),"")</f>
        <v>8.1999999999999993</v>
      </c>
      <c r="H259">
        <f>IFERROR(IF(ROUND(_xlfn.XLOOKUP([1]Parameters!B259,[1]Printers!L:L,[1]Printers!Q:Q,,0)*G259/10,0)*10&lt;_xlfn.XLOOKUP([1]Parameters!B259,[1]Printers!L:L,[1]Printers!P:P,,0),ROUND(_xlfn.XLOOKUP([1]Parameters!B259,[1]Printers!L:L,[1]Printers!Q:Q,,0)*G259/10,0)*10,_xlfn.XLOOKUP([1]Parameters!B259,[1]Printers!L:L,[1]Printers!P:P,,0)),"")</f>
        <v>70</v>
      </c>
      <c r="I259" s="3" t="str" cm="1">
        <f t="array" ref="I259">IFERROR(IF(ROW()-1&gt;COUNTA([1]!T_Printers[Printers])*COUNTA([1]!T_Resins[Resins]),"",_xlfn.IFS(ROUND(VLOOKUP(C259,[1]!T_Resins[#Data],4,FALSE)/VLOOKUP(A259,[1]!T_Printers[#Data],5,FALSE),1)&lt;=_xlfn.XLOOKUP(B259,[1]Printers!L:L,[1]Printers!O:O,1,0,),ROUND(VLOOKUP(C259,[1]!T_Resins[#Data],4,FALSE)/VLOOKUP(A259,[1]!T_Printers[#Data],5,FALSE),1),ROUND(VLOOKUP(C259,[1]!T_Resins[#Data],4,FALSE)/VLOOKUP(A259,[1]!T_Printers[#Data],5,FALSE),1)&gt;_xlfn.XLOOKUP(B259,[1]Printers!L:L,[1]Printers!O:O,1,0,),"")),"")</f>
        <v/>
      </c>
      <c r="J259" t="str">
        <f>IFERROR(IF(ROUND(_xlfn.XLOOKUP([1]Parameters!B259,[1]Printers!L:L,[1]Printers!Q:Q,,0)*I259/10,0)*10&lt;_xlfn.XLOOKUP([1]Parameters!B259,[1]Printers!L:L,[1]Printers!P:P,,0),ROUND(_xlfn.XLOOKUP([1]Parameters!B259,[1]Printers!L:L,[1]Printers!Q:Q,,0)*I259/10,0)*10,_xlfn.XLOOKUP([1]Parameters!B259,[1]Printers!L:L,[1]Printers!P:P,,0)),"")</f>
        <v/>
      </c>
      <c r="K259">
        <f>IF(SUM(E259:J259)&lt;&gt;0,VLOOKUP(A259,[1]!T_Printers[#Data],10,FALSE)+VLOOKUP(C259,[1]!T_Resins[#Data],10,FALSE),"")</f>
        <v>4</v>
      </c>
      <c r="L259">
        <f>IF(SUM(E259:J259)&lt;&gt;0,VLOOKUP(A259,[1]!T_Printers[#Data],11,FALSE),"")</f>
        <v>8</v>
      </c>
      <c r="M259">
        <f>IF(SUM(E259:J259)&lt;&gt;0,VLOOKUP(C259,[1]!T_Resins[#Data],8,FALSE),"")</f>
        <v>60</v>
      </c>
      <c r="N259">
        <f>IF(_xlfn.XLOOKUP(B259,[1]Printers!$L:$L,[1]Printers!$R:$R,0,0)&gt;0,[1]Parameters!M259,IF(SUM(E259:J259)&lt;&gt;0,VLOOKUP(C259,[1]!T_Resins[#Data],9,FALSE),""))</f>
        <v>60</v>
      </c>
      <c r="O259" t="str">
        <f t="shared" si="4"/>
        <v>AnycubicPhotonM3Plus</v>
      </c>
    </row>
    <row r="260" spans="1:15" x14ac:dyDescent="0.25">
      <c r="A260" t="str">
        <f t="array" ref="A260">IF(ROW()-1&gt;COUNTA([1]!T_Printers[Printers])*COUNTA([1]!T_Resins[Resins]),"",INDEX([1]!T_Printers[Printers],INT((ROW()-2)/COUNTA([1]!T_Resins[Resins])+1)))</f>
        <v xml:space="preserve">Anycubic Photon M3 Plus </v>
      </c>
      <c r="B260" t="str">
        <f>_xlfn.XLOOKUP(A260,[1]!T_Printers[Printers],[1]!T_Printers[Icon link],,0)</f>
        <v>AnycubicPhotonM3Plus</v>
      </c>
      <c r="C260" t="str">
        <f t="array" ref="C260">IF(ROW()-1&gt;COUNTA([1]!T_Printers[Printers])*COUNTA([1]!T_Resins[Resins]),"",INDEX([1]!T_Resins[Resins],MOD(ROW()-2,COUNTA([1]!T_Resins[Resins]))+1))</f>
        <v>Model Resin Black</v>
      </c>
      <c r="D260">
        <f>IF(SUM(E260:J260)&lt;&gt;0,IF(ROW()-1&gt;COUNTA([1]!T_Printers[Printers])*COUNTA([1]!T_Resins[Resins]),"",2),"")</f>
        <v>2</v>
      </c>
      <c r="E260" cm="1">
        <f t="array" ref="E260">IFERROR(IF(ROW()-1&gt;COUNTA([1]!T_Printers[Printers])*COUNTA([1]!T_Resins[Resins]),"",_xlfn.IFS(ROUND(VLOOKUP(C260,[1]!T_Resins[#Data],2,FALSE)/VLOOKUP(A260,[1]!T_Printers[#Data],5,FALSE),1)&lt;=_xlfn.XLOOKUP(B260,[1]Printers!L:L,[1]Printers!O:O,1,0,),ROUND(VLOOKUP(C260,[1]!T_Resins[#Data],2,FALSE)/VLOOKUP(A260,[1]!T_Printers[#Data],5,FALSE),1),ROUND(VLOOKUP(C260,[1]!T_Resins[#Data],2,FALSE)/VLOOKUP(A260,[1]!T_Printers[#Data],5,FALSE),1)&gt;_xlfn.XLOOKUP(B260,[1]Printers!L:L,[1]Printers!O:O,1,0,),10)),"Используйте слой 100 мкм")</f>
        <v>2.2000000000000002</v>
      </c>
      <c r="F260">
        <f>IFERROR(IF(ROUND(_xlfn.XLOOKUP([1]Parameters!B260,[1]Printers!L:L,[1]Printers!Q:Q,,0)*E260/10,0)*10&lt;_xlfn.XLOOKUP([1]Parameters!B260,[1]Printers!L:L,[1]Printers!P:P,,0),ROUND(_xlfn.XLOOKUP([1]Parameters!B260,[1]Printers!L:L,[1]Printers!Q:Q,,0)*E260/10,0)*10,_xlfn.XLOOKUP([1]Parameters!B260,[1]Printers!L:L,[1]Printers!P:P,,0)),"")</f>
        <v>20</v>
      </c>
      <c r="G260" cm="1">
        <f t="array" ref="G260">IFERROR(IF(ROW()-1&gt;COUNTA([1]!T_Printers[Printers])*COUNTA([1]!T_Resins[Resins]),"",_xlfn.IFS(ROUND(VLOOKUP(C260,[1]!T_Resins[#Data],3,FALSE)/VLOOKUP(A260,[1]!T_Printers[#Data],5,FALSE),1)&lt;=_xlfn.XLOOKUP(B260,[1]Printers!L:L,[1]Printers!O:O,1,0,),ROUND(VLOOKUP(C260,[1]!T_Resins[#Data],3,FALSE)/VLOOKUP(A260,[1]!T_Printers[#Data],5,FALSE),1),ROUND(VLOOKUP(C260,[1]!T_Resins[#Data],3,FALSE)/VLOOKUP(A260,[1]!T_Printers[#Data],5,FALSE),1)&gt;_xlfn.XLOOKUP(B260,[1]Printers!L:L,[1]Printers!O:O,1,0,),10)),"")</f>
        <v>2.9</v>
      </c>
      <c r="H260">
        <f>IFERROR(IF(ROUND(_xlfn.XLOOKUP([1]Parameters!B260,[1]Printers!L:L,[1]Printers!Q:Q,,0)*G260/10,0)*10&lt;_xlfn.XLOOKUP([1]Parameters!B260,[1]Printers!L:L,[1]Printers!P:P,,0),ROUND(_xlfn.XLOOKUP([1]Parameters!B260,[1]Printers!L:L,[1]Printers!Q:Q,,0)*G260/10,0)*10,_xlfn.XLOOKUP([1]Parameters!B260,[1]Printers!L:L,[1]Printers!P:P,,0)),"")</f>
        <v>30</v>
      </c>
      <c r="I260" s="3" t="str" cm="1">
        <f t="array" ref="I260">IFERROR(IF(ROW()-1&gt;COUNTA([1]!T_Printers[Printers])*COUNTA([1]!T_Resins[Resins]),"",_xlfn.IFS(ROUND(VLOOKUP(C260,[1]!T_Resins[#Data],4,FALSE)/VLOOKUP(A260,[1]!T_Printers[#Data],5,FALSE),1)&lt;=_xlfn.XLOOKUP(B260,[1]Printers!L:L,[1]Printers!O:O,1,0,),ROUND(VLOOKUP(C260,[1]!T_Resins[#Data],4,FALSE)/VLOOKUP(A260,[1]!T_Printers[#Data],5,FALSE),1),ROUND(VLOOKUP(C260,[1]!T_Resins[#Data],4,FALSE)/VLOOKUP(A260,[1]!T_Printers[#Data],5,FALSE),1)&gt;_xlfn.XLOOKUP(B260,[1]Printers!L:L,[1]Printers!O:O,1,0,),"")),"")</f>
        <v/>
      </c>
      <c r="J260" t="str">
        <f>IFERROR(IF(ROUND(_xlfn.XLOOKUP([1]Parameters!B260,[1]Printers!L:L,[1]Printers!Q:Q,,0)*I260/10,0)*10&lt;_xlfn.XLOOKUP([1]Parameters!B260,[1]Printers!L:L,[1]Printers!P:P,,0),ROUND(_xlfn.XLOOKUP([1]Parameters!B260,[1]Printers!L:L,[1]Printers!Q:Q,,0)*I260/10,0)*10,_xlfn.XLOOKUP([1]Parameters!B260,[1]Printers!L:L,[1]Printers!P:P,,0)),"")</f>
        <v/>
      </c>
      <c r="K260">
        <f>IF(SUM(E260:J260)&lt;&gt;0,VLOOKUP(A260,[1]!T_Printers[#Data],10,FALSE)+VLOOKUP(C260,[1]!T_Resins[#Data],10,FALSE),"")</f>
        <v>4</v>
      </c>
      <c r="L260">
        <f>IF(SUM(E260:J260)&lt;&gt;0,VLOOKUP(A260,[1]!T_Printers[#Data],11,FALSE),"")</f>
        <v>8</v>
      </c>
      <c r="M260">
        <f>IF(SUM(E260:J260)&lt;&gt;0,VLOOKUP(C260,[1]!T_Resins[#Data],8,FALSE),"")</f>
        <v>120</v>
      </c>
      <c r="N260">
        <f>IF(_xlfn.XLOOKUP(B260,[1]Printers!$L:$L,[1]Printers!$R:$R,0,0)&gt;0,[1]Parameters!M260,IF(SUM(E260:J260)&lt;&gt;0,VLOOKUP(C260,[1]!T_Resins[#Data],9,FALSE),""))</f>
        <v>180</v>
      </c>
      <c r="O260" t="str">
        <f t="shared" si="4"/>
        <v>AnycubicPhotonM3Plus</v>
      </c>
    </row>
    <row r="261" spans="1:15" x14ac:dyDescent="0.25">
      <c r="A261" t="str">
        <f t="array" ref="A261">IF(ROW()-1&gt;COUNTA([1]!T_Printers[Printers])*COUNTA([1]!T_Resins[Resins]),"",INDEX([1]!T_Printers[Printers],INT((ROW()-2)/COUNTA([1]!T_Resins[Resins])+1)))</f>
        <v xml:space="preserve">Anycubic Photon M3 Plus </v>
      </c>
      <c r="B261" t="str">
        <f>_xlfn.XLOOKUP(A261,[1]!T_Printers[Printers],[1]!T_Printers[Icon link],,0)</f>
        <v>AnycubicPhotonM3Plus</v>
      </c>
      <c r="C261" t="str">
        <f t="array" ref="C261">IF(ROW()-1&gt;COUNTA([1]!T_Printers[Printers])*COUNTA([1]!T_Resins[Resins]),"",INDEX([1]!T_Resins[Resins],MOD(ROW()-2,COUNTA([1]!T_Resins[Resins]))+1))</f>
        <v>Model Resin Clear</v>
      </c>
      <c r="D261">
        <f>IF(SUM(E261:J261)&lt;&gt;0,IF(ROW()-1&gt;COUNTA([1]!T_Printers[Printers])*COUNTA([1]!T_Resins[Resins]),"",2),"")</f>
        <v>2</v>
      </c>
      <c r="E261" cm="1">
        <f t="array" ref="E261">IFERROR(IF(ROW()-1&gt;COUNTA([1]!T_Printers[Printers])*COUNTA([1]!T_Resins[Resins]),"",_xlfn.IFS(ROUND(VLOOKUP(C261,[1]!T_Resins[#Data],2,FALSE)/VLOOKUP(A261,[1]!T_Printers[#Data],5,FALSE),1)&lt;=_xlfn.XLOOKUP(B261,[1]Printers!L:L,[1]Printers!O:O,1,0,),ROUND(VLOOKUP(C261,[1]!T_Resins[#Data],2,FALSE)/VLOOKUP(A261,[1]!T_Printers[#Data],5,FALSE),1),ROUND(VLOOKUP(C261,[1]!T_Resins[#Data],2,FALSE)/VLOOKUP(A261,[1]!T_Printers[#Data],5,FALSE),1)&gt;_xlfn.XLOOKUP(B261,[1]Printers!L:L,[1]Printers!O:O,1,0,),10)),"Используйте слой 100 мкм")</f>
        <v>2.1</v>
      </c>
      <c r="F261">
        <f>IFERROR(IF(ROUND(_xlfn.XLOOKUP([1]Parameters!B261,[1]Printers!L:L,[1]Printers!Q:Q,,0)*E261/10,0)*10&lt;_xlfn.XLOOKUP([1]Parameters!B261,[1]Printers!L:L,[1]Printers!P:P,,0),ROUND(_xlfn.XLOOKUP([1]Parameters!B261,[1]Printers!L:L,[1]Printers!Q:Q,,0)*E261/10,0)*10,_xlfn.XLOOKUP([1]Parameters!B261,[1]Printers!L:L,[1]Printers!P:P,,0)),"")</f>
        <v>20</v>
      </c>
      <c r="G261" cm="1">
        <f t="array" ref="G261">IFERROR(IF(ROW()-1&gt;COUNTA([1]!T_Printers[Printers])*COUNTA([1]!T_Resins[Resins]),"",_xlfn.IFS(ROUND(VLOOKUP(C261,[1]!T_Resins[#Data],3,FALSE)/VLOOKUP(A261,[1]!T_Printers[#Data],5,FALSE),1)&lt;=_xlfn.XLOOKUP(B261,[1]Printers!L:L,[1]Printers!O:O,1,0,),ROUND(VLOOKUP(C261,[1]!T_Resins[#Data],3,FALSE)/VLOOKUP(A261,[1]!T_Printers[#Data],5,FALSE),1),ROUND(VLOOKUP(C261,[1]!T_Resins[#Data],3,FALSE)/VLOOKUP(A261,[1]!T_Printers[#Data],5,FALSE),1)&gt;_xlfn.XLOOKUP(B261,[1]Printers!L:L,[1]Printers!O:O,1,0,),10)),"")</f>
        <v>2.7</v>
      </c>
      <c r="H261">
        <f>IFERROR(IF(ROUND(_xlfn.XLOOKUP([1]Parameters!B261,[1]Printers!L:L,[1]Printers!Q:Q,,0)*G261/10,0)*10&lt;_xlfn.XLOOKUP([1]Parameters!B261,[1]Printers!L:L,[1]Printers!P:P,,0),ROUND(_xlfn.XLOOKUP([1]Parameters!B261,[1]Printers!L:L,[1]Printers!Q:Q,,0)*G261/10,0)*10,_xlfn.XLOOKUP([1]Parameters!B261,[1]Printers!L:L,[1]Printers!P:P,,0)),"")</f>
        <v>20</v>
      </c>
      <c r="I261" s="3" t="str" cm="1">
        <f t="array" ref="I261">IFERROR(IF(ROW()-1&gt;COUNTA([1]!T_Printers[Printers])*COUNTA([1]!T_Resins[Resins]),"",_xlfn.IFS(ROUND(VLOOKUP(C261,[1]!T_Resins[#Data],4,FALSE)/VLOOKUP(A261,[1]!T_Printers[#Data],5,FALSE),1)&lt;=_xlfn.XLOOKUP(B261,[1]Printers!L:L,[1]Printers!O:O,1,0,),ROUND(VLOOKUP(C261,[1]!T_Resins[#Data],4,FALSE)/VLOOKUP(A261,[1]!T_Printers[#Data],5,FALSE),1),ROUND(VLOOKUP(C261,[1]!T_Resins[#Data],4,FALSE)/VLOOKUP(A261,[1]!T_Printers[#Data],5,FALSE),1)&gt;_xlfn.XLOOKUP(B261,[1]Printers!L:L,[1]Printers!O:O,1,0,),"")),"")</f>
        <v/>
      </c>
      <c r="J261" t="str">
        <f>IFERROR(IF(ROUND(_xlfn.XLOOKUP([1]Parameters!B261,[1]Printers!L:L,[1]Printers!Q:Q,,0)*I261/10,0)*10&lt;_xlfn.XLOOKUP([1]Parameters!B261,[1]Printers!L:L,[1]Printers!P:P,,0),ROUND(_xlfn.XLOOKUP([1]Parameters!B261,[1]Printers!L:L,[1]Printers!Q:Q,,0)*I261/10,0)*10,_xlfn.XLOOKUP([1]Parameters!B261,[1]Printers!L:L,[1]Printers!P:P,,0)),"")</f>
        <v/>
      </c>
      <c r="K261">
        <f>IF(SUM(E261:J261)&lt;&gt;0,VLOOKUP(A261,[1]!T_Printers[#Data],10,FALSE)+VLOOKUP(C261,[1]!T_Resins[#Data],10,FALSE),"")</f>
        <v>4</v>
      </c>
      <c r="L261">
        <f>IF(SUM(E261:J261)&lt;&gt;0,VLOOKUP(A261,[1]!T_Printers[#Data],11,FALSE),"")</f>
        <v>8</v>
      </c>
      <c r="M261">
        <f>IF(SUM(E261:J261)&lt;&gt;0,VLOOKUP(C261,[1]!T_Resins[#Data],8,FALSE),"")</f>
        <v>120</v>
      </c>
      <c r="N261">
        <f>IF(_xlfn.XLOOKUP(B261,[1]Printers!$L:$L,[1]Printers!$R:$R,0,0)&gt;0,[1]Parameters!M261,IF(SUM(E261:J261)&lt;&gt;0,VLOOKUP(C261,[1]!T_Resins[#Data],9,FALSE),""))</f>
        <v>180</v>
      </c>
      <c r="O261" t="str">
        <f t="shared" si="4"/>
        <v>AnycubicPhotonM3Plus</v>
      </c>
    </row>
    <row r="262" spans="1:15" x14ac:dyDescent="0.25">
      <c r="A262" t="str">
        <f t="array" ref="A262">IF(ROW()-1&gt;COUNTA([1]!T_Printers[Printers])*COUNTA([1]!T_Resins[Resins]),"",INDEX([1]!T_Printers[Printers],INT((ROW()-2)/COUNTA([1]!T_Resins[Resins])+1)))</f>
        <v xml:space="preserve">Anycubic Photon M3 Plus </v>
      </c>
      <c r="B262" t="str">
        <f>_xlfn.XLOOKUP(A262,[1]!T_Printers[Printers],[1]!T_Printers[Icon link],,0)</f>
        <v>AnycubicPhotonM3Plus</v>
      </c>
      <c r="C262" t="str">
        <f t="array" ref="C262">IF(ROW()-1&gt;COUNTA([1]!T_Printers[Printers])*COUNTA([1]!T_Resins[Resins]),"",INDEX([1]!T_Resins[Resins],MOD(ROW()-2,COUNTA([1]!T_Resins[Resins]))+1))</f>
        <v>Model Resin Grey</v>
      </c>
      <c r="D262">
        <f>IF(SUM(E262:J262)&lt;&gt;0,IF(ROW()-1&gt;COUNTA([1]!T_Printers[Printers])*COUNTA([1]!T_Resins[Resins]),"",2),"")</f>
        <v>2</v>
      </c>
      <c r="E262" cm="1">
        <f t="array" ref="E262">IFERROR(IF(ROW()-1&gt;COUNTA([1]!T_Printers[Printers])*COUNTA([1]!T_Resins[Resins]),"",_xlfn.IFS(ROUND(VLOOKUP(C262,[1]!T_Resins[#Data],2,FALSE)/VLOOKUP(A262,[1]!T_Printers[#Data],5,FALSE),1)&lt;=_xlfn.XLOOKUP(B262,[1]Printers!L:L,[1]Printers!O:O,1,0,),ROUND(VLOOKUP(C262,[1]!T_Resins[#Data],2,FALSE)/VLOOKUP(A262,[1]!T_Printers[#Data],5,FALSE),1),ROUND(VLOOKUP(C262,[1]!T_Resins[#Data],2,FALSE)/VLOOKUP(A262,[1]!T_Printers[#Data],5,FALSE),1)&gt;_xlfn.XLOOKUP(B262,[1]Printers!L:L,[1]Printers!O:O,1,0,),10)),"Используйте слой 100 мкм")</f>
        <v>3.1</v>
      </c>
      <c r="F262">
        <f>IFERROR(IF(ROUND(_xlfn.XLOOKUP([1]Parameters!B262,[1]Printers!L:L,[1]Printers!Q:Q,,0)*E262/10,0)*10&lt;_xlfn.XLOOKUP([1]Parameters!B262,[1]Printers!L:L,[1]Printers!P:P,,0),ROUND(_xlfn.XLOOKUP([1]Parameters!B262,[1]Printers!L:L,[1]Printers!Q:Q,,0)*E262/10,0)*10,_xlfn.XLOOKUP([1]Parameters!B262,[1]Printers!L:L,[1]Printers!P:P,,0)),"")</f>
        <v>30</v>
      </c>
      <c r="G262" cm="1">
        <f t="array" ref="G262">IFERROR(IF(ROW()-1&gt;COUNTA([1]!T_Printers[Printers])*COUNTA([1]!T_Resins[Resins]),"",_xlfn.IFS(ROUND(VLOOKUP(C262,[1]!T_Resins[#Data],3,FALSE)/VLOOKUP(A262,[1]!T_Printers[#Data],5,FALSE),1)&lt;=_xlfn.XLOOKUP(B262,[1]Printers!L:L,[1]Printers!O:O,1,0,),ROUND(VLOOKUP(C262,[1]!T_Resins[#Data],3,FALSE)/VLOOKUP(A262,[1]!T_Printers[#Data],5,FALSE),1),ROUND(VLOOKUP(C262,[1]!T_Resins[#Data],3,FALSE)/VLOOKUP(A262,[1]!T_Printers[#Data],5,FALSE),1)&gt;_xlfn.XLOOKUP(B262,[1]Printers!L:L,[1]Printers!O:O,1,0,),10)),"")</f>
        <v>4.0999999999999996</v>
      </c>
      <c r="H262">
        <f>IFERROR(IF(ROUND(_xlfn.XLOOKUP([1]Parameters!B262,[1]Printers!L:L,[1]Printers!Q:Q,,0)*G262/10,0)*10&lt;_xlfn.XLOOKUP([1]Parameters!B262,[1]Printers!L:L,[1]Printers!P:P,,0),ROUND(_xlfn.XLOOKUP([1]Parameters!B262,[1]Printers!L:L,[1]Printers!Q:Q,,0)*G262/10,0)*10,_xlfn.XLOOKUP([1]Parameters!B262,[1]Printers!L:L,[1]Printers!P:P,,0)),"")</f>
        <v>40</v>
      </c>
      <c r="I262" s="3" t="str" cm="1">
        <f t="array" ref="I262">IFERROR(IF(ROW()-1&gt;COUNTA([1]!T_Printers[Printers])*COUNTA([1]!T_Resins[Resins]),"",_xlfn.IFS(ROUND(VLOOKUP(C262,[1]!T_Resins[#Data],4,FALSE)/VLOOKUP(A262,[1]!T_Printers[#Data],5,FALSE),1)&lt;=_xlfn.XLOOKUP(B262,[1]Printers!L:L,[1]Printers!O:O,1,0,),ROUND(VLOOKUP(C262,[1]!T_Resins[#Data],4,FALSE)/VLOOKUP(A262,[1]!T_Printers[#Data],5,FALSE),1),ROUND(VLOOKUP(C262,[1]!T_Resins[#Data],4,FALSE)/VLOOKUP(A262,[1]!T_Printers[#Data],5,FALSE),1)&gt;_xlfn.XLOOKUP(B262,[1]Printers!L:L,[1]Printers!O:O,1,0,),"")),"")</f>
        <v/>
      </c>
      <c r="J262" t="str">
        <f>IFERROR(IF(ROUND(_xlfn.XLOOKUP([1]Parameters!B262,[1]Printers!L:L,[1]Printers!Q:Q,,0)*I262/10,0)*10&lt;_xlfn.XLOOKUP([1]Parameters!B262,[1]Printers!L:L,[1]Printers!P:P,,0),ROUND(_xlfn.XLOOKUP([1]Parameters!B262,[1]Printers!L:L,[1]Printers!Q:Q,,0)*I262/10,0)*10,_xlfn.XLOOKUP([1]Parameters!B262,[1]Printers!L:L,[1]Printers!P:P,,0)),"")</f>
        <v/>
      </c>
      <c r="K262">
        <f>IF(SUM(E262:J262)&lt;&gt;0,VLOOKUP(A262,[1]!T_Printers[#Data],10,FALSE)+VLOOKUP(C262,[1]!T_Resins[#Data],10,FALSE),"")</f>
        <v>4</v>
      </c>
      <c r="L262">
        <f>IF(SUM(E262:J262)&lt;&gt;0,VLOOKUP(A262,[1]!T_Printers[#Data],11,FALSE),"")</f>
        <v>8</v>
      </c>
      <c r="M262">
        <f>IF(SUM(E262:J262)&lt;&gt;0,VLOOKUP(C262,[1]!T_Resins[#Data],8,FALSE),"")</f>
        <v>120</v>
      </c>
      <c r="N262">
        <f>IF(_xlfn.XLOOKUP(B262,[1]Printers!$L:$L,[1]Printers!$R:$R,0,0)&gt;0,[1]Parameters!M262,IF(SUM(E262:J262)&lt;&gt;0,VLOOKUP(C262,[1]!T_Resins[#Data],9,FALSE),""))</f>
        <v>180</v>
      </c>
      <c r="O262" t="str">
        <f t="shared" si="4"/>
        <v>AnycubicPhotonM3Plus</v>
      </c>
    </row>
    <row r="263" spans="1:15" x14ac:dyDescent="0.25">
      <c r="A263" t="str">
        <f t="array" ref="A263">IF(ROW()-1&gt;COUNTA([1]!T_Printers[Printers])*COUNTA([1]!T_Resins[Resins]),"",INDEX([1]!T_Printers[Printers],INT((ROW()-2)/COUNTA([1]!T_Resins[Resins])+1)))</f>
        <v xml:space="preserve">Anycubic Photon M3 Plus </v>
      </c>
      <c r="B263" t="str">
        <f>_xlfn.XLOOKUP(A263,[1]!T_Printers[Printers],[1]!T_Printers[Icon link],,0)</f>
        <v>AnycubicPhotonM3Plus</v>
      </c>
      <c r="C263" t="str">
        <f t="array" ref="C263">IF(ROW()-1&gt;COUNTA([1]!T_Printers[Printers])*COUNTA([1]!T_Resins[Resins]),"",INDEX([1]!T_Resins[Resins],MOD(ROW()-2,COUNTA([1]!T_Resins[Resins]))+1))</f>
        <v>Model Resin White</v>
      </c>
      <c r="D263">
        <f>IF(SUM(E263:J263)&lt;&gt;0,IF(ROW()-1&gt;COUNTA([1]!T_Printers[Printers])*COUNTA([1]!T_Resins[Resins]),"",2),"")</f>
        <v>2</v>
      </c>
      <c r="E263" cm="1">
        <f t="array" ref="E263">IFERROR(IF(ROW()-1&gt;COUNTA([1]!T_Printers[Printers])*COUNTA([1]!T_Resins[Resins]),"",_xlfn.IFS(ROUND(VLOOKUP(C263,[1]!T_Resins[#Data],2,FALSE)/VLOOKUP(A263,[1]!T_Printers[#Data],5,FALSE),1)&lt;=_xlfn.XLOOKUP(B263,[1]Printers!L:L,[1]Printers!O:O,1,0,),ROUND(VLOOKUP(C263,[1]!T_Resins[#Data],2,FALSE)/VLOOKUP(A263,[1]!T_Printers[#Data],5,FALSE),1),ROUND(VLOOKUP(C263,[1]!T_Resins[#Data],2,FALSE)/VLOOKUP(A263,[1]!T_Printers[#Data],5,FALSE),1)&gt;_xlfn.XLOOKUP(B263,[1]Printers!L:L,[1]Printers!O:O,1,0,),10)),"Используйте слой 100 мкм")</f>
        <v>2</v>
      </c>
      <c r="F263">
        <f>IFERROR(IF(ROUND(_xlfn.XLOOKUP([1]Parameters!B263,[1]Printers!L:L,[1]Printers!Q:Q,,0)*E263/10,0)*10&lt;_xlfn.XLOOKUP([1]Parameters!B263,[1]Printers!L:L,[1]Printers!P:P,,0),ROUND(_xlfn.XLOOKUP([1]Parameters!B263,[1]Printers!L:L,[1]Printers!Q:Q,,0)*E263/10,0)*10,_xlfn.XLOOKUP([1]Parameters!B263,[1]Printers!L:L,[1]Printers!P:P,,0)),"")</f>
        <v>20</v>
      </c>
      <c r="G263" cm="1">
        <f t="array" ref="G263">IFERROR(IF(ROW()-1&gt;COUNTA([1]!T_Printers[Printers])*COUNTA([1]!T_Resins[Resins]),"",_xlfn.IFS(ROUND(VLOOKUP(C263,[1]!T_Resins[#Data],3,FALSE)/VLOOKUP(A263,[1]!T_Printers[#Data],5,FALSE),1)&lt;=_xlfn.XLOOKUP(B263,[1]Printers!L:L,[1]Printers!O:O,1,0,),ROUND(VLOOKUP(C263,[1]!T_Resins[#Data],3,FALSE)/VLOOKUP(A263,[1]!T_Printers[#Data],5,FALSE),1),ROUND(VLOOKUP(C263,[1]!T_Resins[#Data],3,FALSE)/VLOOKUP(A263,[1]!T_Printers[#Data],5,FALSE),1)&gt;_xlfn.XLOOKUP(B263,[1]Printers!L:L,[1]Printers!O:O,1,0,),10)),"")</f>
        <v>2.6</v>
      </c>
      <c r="H263">
        <f>IFERROR(IF(ROUND(_xlfn.XLOOKUP([1]Parameters!B263,[1]Printers!L:L,[1]Printers!Q:Q,,0)*G263/10,0)*10&lt;_xlfn.XLOOKUP([1]Parameters!B263,[1]Printers!L:L,[1]Printers!P:P,,0),ROUND(_xlfn.XLOOKUP([1]Parameters!B263,[1]Printers!L:L,[1]Printers!Q:Q,,0)*G263/10,0)*10,_xlfn.XLOOKUP([1]Parameters!B263,[1]Printers!L:L,[1]Printers!P:P,,0)),"")</f>
        <v>20</v>
      </c>
      <c r="I263" s="3" t="str" cm="1">
        <f t="array" ref="I263">IFERROR(IF(ROW()-1&gt;COUNTA([1]!T_Printers[Printers])*COUNTA([1]!T_Resins[Resins]),"",_xlfn.IFS(ROUND(VLOOKUP(C263,[1]!T_Resins[#Data],4,FALSE)/VLOOKUP(A263,[1]!T_Printers[#Data],5,FALSE),1)&lt;=_xlfn.XLOOKUP(B263,[1]Printers!L:L,[1]Printers!O:O,1,0,),ROUND(VLOOKUP(C263,[1]!T_Resins[#Data],4,FALSE)/VLOOKUP(A263,[1]!T_Printers[#Data],5,FALSE),1),ROUND(VLOOKUP(C263,[1]!T_Resins[#Data],4,FALSE)/VLOOKUP(A263,[1]!T_Printers[#Data],5,FALSE),1)&gt;_xlfn.XLOOKUP(B263,[1]Printers!L:L,[1]Printers!O:O,1,0,),"")),"")</f>
        <v/>
      </c>
      <c r="J263" t="str">
        <f>IFERROR(IF(ROUND(_xlfn.XLOOKUP([1]Parameters!B263,[1]Printers!L:L,[1]Printers!Q:Q,,0)*I263/10,0)*10&lt;_xlfn.XLOOKUP([1]Parameters!B263,[1]Printers!L:L,[1]Printers!P:P,,0),ROUND(_xlfn.XLOOKUP([1]Parameters!B263,[1]Printers!L:L,[1]Printers!Q:Q,,0)*I263/10,0)*10,_xlfn.XLOOKUP([1]Parameters!B263,[1]Printers!L:L,[1]Printers!P:P,,0)),"")</f>
        <v/>
      </c>
      <c r="K263">
        <f>IF(SUM(E263:J263)&lt;&gt;0,VLOOKUP(A263,[1]!T_Printers[#Data],10,FALSE)+VLOOKUP(C263,[1]!T_Resins[#Data],10,FALSE),"")</f>
        <v>4</v>
      </c>
      <c r="L263">
        <f>IF(SUM(E263:J263)&lt;&gt;0,VLOOKUP(A263,[1]!T_Printers[#Data],11,FALSE),"")</f>
        <v>8</v>
      </c>
      <c r="M263">
        <f>IF(SUM(E263:J263)&lt;&gt;0,VLOOKUP(C263,[1]!T_Resins[#Data],8,FALSE),"")</f>
        <v>120</v>
      </c>
      <c r="N263">
        <f>IF(_xlfn.XLOOKUP(B263,[1]Printers!$L:$L,[1]Printers!$R:$R,0,0)&gt;0,[1]Parameters!M263,IF(SUM(E263:J263)&lt;&gt;0,VLOOKUP(C263,[1]!T_Resins[#Data],9,FALSE),""))</f>
        <v>180</v>
      </c>
      <c r="O263" t="str">
        <f t="shared" si="4"/>
        <v>AnycubicPhotonM3Plus</v>
      </c>
    </row>
    <row r="264" spans="1:15" x14ac:dyDescent="0.25">
      <c r="A264" t="str">
        <f t="array" ref="A264">IF(ROW()-1&gt;COUNTA([1]!T_Printers[Printers])*COUNTA([1]!T_Resins[Resins]),"",INDEX([1]!T_Printers[Printers],INT((ROW()-2)/COUNTA([1]!T_Resins[Resins])+1)))</f>
        <v xml:space="preserve">Anycubic Photon M3 Plus </v>
      </c>
      <c r="B264" t="str">
        <f>_xlfn.XLOOKUP(A264,[1]!T_Printers[Printers],[1]!T_Printers[Icon link],,0)</f>
        <v>AnycubicPhotonM3Plus</v>
      </c>
      <c r="C264" t="str">
        <f t="array" ref="C264">IF(ROW()-1&gt;COUNTA([1]!T_Printers[Printers])*COUNTA([1]!T_Resins[Resins]),"",INDEX([1]!T_Resins[Resins],MOD(ROW()-2,COUNTA([1]!T_Resins[Resins]))+1))</f>
        <v>Silicone-Compatiable Model Resin (J-Model)</v>
      </c>
      <c r="D264">
        <f>IF(SUM(E264:J264)&lt;&gt;0,IF(ROW()-1&gt;COUNTA([1]!T_Printers[Printers])*COUNTA([1]!T_Resins[Resins]),"",2),"")</f>
        <v>2</v>
      </c>
      <c r="E264" cm="1">
        <f t="array" ref="E264">IFERROR(IF(ROW()-1&gt;COUNTA([1]!T_Printers[Printers])*COUNTA([1]!T_Resins[Resins]),"",_xlfn.IFS(ROUND(VLOOKUP(C264,[1]!T_Resins[#Data],2,FALSE)/VLOOKUP(A264,[1]!T_Printers[#Data],5,FALSE),1)&lt;=_xlfn.XLOOKUP(B264,[1]Printers!L:L,[1]Printers!O:O,1,0,),ROUND(VLOOKUP(C264,[1]!T_Resins[#Data],2,FALSE)/VLOOKUP(A264,[1]!T_Printers[#Data],5,FALSE),1),ROUND(VLOOKUP(C264,[1]!T_Resins[#Data],2,FALSE)/VLOOKUP(A264,[1]!T_Printers[#Data],5,FALSE),1)&gt;_xlfn.XLOOKUP(B264,[1]Printers!L:L,[1]Printers!O:O,1,0,),10)),"Используйте слой 100 мкм")</f>
        <v>2</v>
      </c>
      <c r="F264">
        <f>IFERROR(IF(ROUND(_xlfn.XLOOKUP([1]Parameters!B264,[1]Printers!L:L,[1]Printers!Q:Q,,0)*E264/10,0)*10&lt;_xlfn.XLOOKUP([1]Parameters!B264,[1]Printers!L:L,[1]Printers!P:P,,0),ROUND(_xlfn.XLOOKUP([1]Parameters!B264,[1]Printers!L:L,[1]Printers!Q:Q,,0)*E264/10,0)*10,_xlfn.XLOOKUP([1]Parameters!B264,[1]Printers!L:L,[1]Printers!P:P,,0)),"")</f>
        <v>20</v>
      </c>
      <c r="G264" cm="1">
        <f t="array" ref="G264">IFERROR(IF(ROW()-1&gt;COUNTA([1]!T_Printers[Printers])*COUNTA([1]!T_Resins[Resins]),"",_xlfn.IFS(ROUND(VLOOKUP(C264,[1]!T_Resins[#Data],3,FALSE)/VLOOKUP(A264,[1]!T_Printers[#Data],5,FALSE),1)&lt;=_xlfn.XLOOKUP(B264,[1]Printers!L:L,[1]Printers!O:O,1,0,),ROUND(VLOOKUP(C264,[1]!T_Resins[#Data],3,FALSE)/VLOOKUP(A264,[1]!T_Printers[#Data],5,FALSE),1),ROUND(VLOOKUP(C264,[1]!T_Resins[#Data],3,FALSE)/VLOOKUP(A264,[1]!T_Printers[#Data],5,FALSE),1)&gt;_xlfn.XLOOKUP(B264,[1]Printers!L:L,[1]Printers!O:O,1,0,),10)),"")</f>
        <v>2.6</v>
      </c>
      <c r="H264">
        <f>IFERROR(IF(ROUND(_xlfn.XLOOKUP([1]Parameters!B264,[1]Printers!L:L,[1]Printers!Q:Q,,0)*G264/10,0)*10&lt;_xlfn.XLOOKUP([1]Parameters!B264,[1]Printers!L:L,[1]Printers!P:P,,0),ROUND(_xlfn.XLOOKUP([1]Parameters!B264,[1]Printers!L:L,[1]Printers!Q:Q,,0)*G264/10,0)*10,_xlfn.XLOOKUP([1]Parameters!B264,[1]Printers!L:L,[1]Printers!P:P,,0)),"")</f>
        <v>20</v>
      </c>
      <c r="I264" s="3" t="str" cm="1">
        <f t="array" ref="I264">IFERROR(IF(ROW()-1&gt;COUNTA([1]!T_Printers[Printers])*COUNTA([1]!T_Resins[Resins]),"",_xlfn.IFS(ROUND(VLOOKUP(C264,[1]!T_Resins[#Data],4,FALSE)/VLOOKUP(A264,[1]!T_Printers[#Data],5,FALSE),1)&lt;=_xlfn.XLOOKUP(B264,[1]Printers!L:L,[1]Printers!O:O,1,0,),ROUND(VLOOKUP(C264,[1]!T_Resins[#Data],4,FALSE)/VLOOKUP(A264,[1]!T_Printers[#Data],5,FALSE),1),ROUND(VLOOKUP(C264,[1]!T_Resins[#Data],4,FALSE)/VLOOKUP(A264,[1]!T_Printers[#Data],5,FALSE),1)&gt;_xlfn.XLOOKUP(B264,[1]Printers!L:L,[1]Printers!O:O,1,0,),"")),"")</f>
        <v/>
      </c>
      <c r="J264" t="str">
        <f>IFERROR(IF(ROUND(_xlfn.XLOOKUP([1]Parameters!B264,[1]Printers!L:L,[1]Printers!Q:Q,,0)*I264/10,0)*10&lt;_xlfn.XLOOKUP([1]Parameters!B264,[1]Printers!L:L,[1]Printers!P:P,,0),ROUND(_xlfn.XLOOKUP([1]Parameters!B264,[1]Printers!L:L,[1]Printers!Q:Q,,0)*I264/10,0)*10,_xlfn.XLOOKUP([1]Parameters!B264,[1]Printers!L:L,[1]Printers!P:P,,0)),"")</f>
        <v/>
      </c>
      <c r="K264">
        <f>IF(SUM(E264:J264)&lt;&gt;0,VLOOKUP(A264,[1]!T_Printers[#Data],10,FALSE)+VLOOKUP(C264,[1]!T_Resins[#Data],10,FALSE),"")</f>
        <v>4</v>
      </c>
      <c r="L264">
        <f>IF(SUM(E264:J264)&lt;&gt;0,VLOOKUP(A264,[1]!T_Printers[#Data],11,FALSE),"")</f>
        <v>8</v>
      </c>
      <c r="M264">
        <f>IF(SUM(E264:J264)&lt;&gt;0,VLOOKUP(C264,[1]!T_Resins[#Data],8,FALSE),"")</f>
        <v>60</v>
      </c>
      <c r="N264">
        <f>IF(_xlfn.XLOOKUP(B264,[1]Printers!$L:$L,[1]Printers!$R:$R,0,0)&gt;0,[1]Parameters!M264,IF(SUM(E264:J264)&lt;&gt;0,VLOOKUP(C264,[1]!T_Resins[#Data],9,FALSE),""))</f>
        <v>60</v>
      </c>
      <c r="O264" t="str">
        <f t="shared" si="4"/>
        <v>AnycubicPhotonM3Plus</v>
      </c>
    </row>
    <row r="265" spans="1:15" x14ac:dyDescent="0.25">
      <c r="A265" t="str">
        <f t="array" ref="A265">IF(ROW()-1&gt;COUNTA([1]!T_Printers[Printers])*COUNTA([1]!T_Resins[Resins]),"",INDEX([1]!T_Printers[Printers],INT((ROW()-2)/COUNTA([1]!T_Resins[Resins])+1)))</f>
        <v xml:space="preserve">Anycubic Photon M3 Plus </v>
      </c>
      <c r="B265" t="str">
        <f>_xlfn.XLOOKUP(A265,[1]!T_Printers[Printers],[1]!T_Printers[Icon link],,0)</f>
        <v>AnycubicPhotonM3Plus</v>
      </c>
      <c r="C265" t="str">
        <f t="array" ref="C265">IF(ROW()-1&gt;COUNTA([1]!T_Printers[Printers])*COUNTA([1]!T_Resins[Resins]),"",INDEX([1]!T_Resins[Resins],MOD(ROW()-2,COUNTA([1]!T_Resins[Resins]))+1))</f>
        <v>Silicone-Like Black</v>
      </c>
      <c r="D265">
        <f>IF(SUM(E265:J265)&lt;&gt;0,IF(ROW()-1&gt;COUNTA([1]!T_Printers[Printers])*COUNTA([1]!T_Resins[Resins]),"",2),"")</f>
        <v>2</v>
      </c>
      <c r="E265" cm="1">
        <f t="array" ref="E265">IFERROR(IF(ROW()-1&gt;COUNTA([1]!T_Printers[Printers])*COUNTA([1]!T_Resins[Resins]),"",_xlfn.IFS(ROUND(VLOOKUP(C265,[1]!T_Resins[#Data],2,FALSE)/VLOOKUP(A265,[1]!T_Printers[#Data],5,FALSE),1)&lt;=_xlfn.XLOOKUP(B265,[1]Printers!L:L,[1]Printers!O:O,1,0,),ROUND(VLOOKUP(C265,[1]!T_Resins[#Data],2,FALSE)/VLOOKUP(A265,[1]!T_Printers[#Data],5,FALSE),1),ROUND(VLOOKUP(C265,[1]!T_Resins[#Data],2,FALSE)/VLOOKUP(A265,[1]!T_Printers[#Data],5,FALSE),1)&gt;_xlfn.XLOOKUP(B265,[1]Printers!L:L,[1]Printers!O:O,1,0,),10)),"Используйте слой 100 мкм")</f>
        <v>4.7</v>
      </c>
      <c r="F265">
        <f>IFERROR(IF(ROUND(_xlfn.XLOOKUP([1]Parameters!B265,[1]Printers!L:L,[1]Printers!Q:Q,,0)*E265/10,0)*10&lt;_xlfn.XLOOKUP([1]Parameters!B265,[1]Printers!L:L,[1]Printers!P:P,,0),ROUND(_xlfn.XLOOKUP([1]Parameters!B265,[1]Printers!L:L,[1]Printers!Q:Q,,0)*E265/10,0)*10,_xlfn.XLOOKUP([1]Parameters!B265,[1]Printers!L:L,[1]Printers!P:P,,0)),"")</f>
        <v>40</v>
      </c>
      <c r="G265" cm="1">
        <f t="array" ref="G265">IFERROR(IF(ROW()-1&gt;COUNTA([1]!T_Printers[Printers])*COUNTA([1]!T_Resins[Resins]),"",_xlfn.IFS(ROUND(VLOOKUP(C265,[1]!T_Resins[#Data],3,FALSE)/VLOOKUP(A265,[1]!T_Printers[#Data],5,FALSE),1)&lt;=_xlfn.XLOOKUP(B265,[1]Printers!L:L,[1]Printers!O:O,1,0,),ROUND(VLOOKUP(C265,[1]!T_Resins[#Data],3,FALSE)/VLOOKUP(A265,[1]!T_Printers[#Data],5,FALSE),1),ROUND(VLOOKUP(C265,[1]!T_Resins[#Data],3,FALSE)/VLOOKUP(A265,[1]!T_Printers[#Data],5,FALSE),1)&gt;_xlfn.XLOOKUP(B265,[1]Printers!L:L,[1]Printers!O:O,1,0,),10)),"")</f>
        <v>6.1</v>
      </c>
      <c r="H265">
        <f>IFERROR(IF(ROUND(_xlfn.XLOOKUP([1]Parameters!B265,[1]Printers!L:L,[1]Printers!Q:Q,,0)*G265/10,0)*10&lt;_xlfn.XLOOKUP([1]Parameters!B265,[1]Printers!L:L,[1]Printers!P:P,,0),ROUND(_xlfn.XLOOKUP([1]Parameters!B265,[1]Printers!L:L,[1]Printers!Q:Q,,0)*G265/10,0)*10,_xlfn.XLOOKUP([1]Parameters!B265,[1]Printers!L:L,[1]Printers!P:P,,0)),"")</f>
        <v>50</v>
      </c>
      <c r="I265" s="3" t="str" cm="1">
        <f t="array" ref="I265">IFERROR(IF(ROW()-1&gt;COUNTA([1]!T_Printers[Printers])*COUNTA([1]!T_Resins[Resins]),"",_xlfn.IFS(ROUND(VLOOKUP(C265,[1]!T_Resins[#Data],4,FALSE)/VLOOKUP(A265,[1]!T_Printers[#Data],5,FALSE),1)&lt;=_xlfn.XLOOKUP(B265,[1]Printers!L:L,[1]Printers!O:O,1,0,),ROUND(VLOOKUP(C265,[1]!T_Resins[#Data],4,FALSE)/VLOOKUP(A265,[1]!T_Printers[#Data],5,FALSE),1),ROUND(VLOOKUP(C265,[1]!T_Resins[#Data],4,FALSE)/VLOOKUP(A265,[1]!T_Printers[#Data],5,FALSE),1)&gt;_xlfn.XLOOKUP(B265,[1]Printers!L:L,[1]Printers!O:O,1,0,),"")),"")</f>
        <v/>
      </c>
      <c r="J265" t="str">
        <f>IFERROR(IF(ROUND(_xlfn.XLOOKUP([1]Parameters!B265,[1]Printers!L:L,[1]Printers!Q:Q,,0)*I265/10,0)*10&lt;_xlfn.XLOOKUP([1]Parameters!B265,[1]Printers!L:L,[1]Printers!P:P,,0),ROUND(_xlfn.XLOOKUP([1]Parameters!B265,[1]Printers!L:L,[1]Printers!Q:Q,,0)*I265/10,0)*10,_xlfn.XLOOKUP([1]Parameters!B265,[1]Printers!L:L,[1]Printers!P:P,,0)),"")</f>
        <v/>
      </c>
      <c r="K265">
        <f>IF(SUM(E265:J265)&lt;&gt;0,VLOOKUP(A265,[1]!T_Printers[#Data],10,FALSE)+VLOOKUP(C265,[1]!T_Resins[#Data],10,FALSE),"")</f>
        <v>4</v>
      </c>
      <c r="L265">
        <f>IF(SUM(E265:J265)&lt;&gt;0,VLOOKUP(A265,[1]!T_Printers[#Data],11,FALSE),"")</f>
        <v>8</v>
      </c>
      <c r="M265">
        <f>IF(SUM(E265:J265)&lt;&gt;0,VLOOKUP(C265,[1]!T_Resins[#Data],8,FALSE),"")</f>
        <v>60</v>
      </c>
      <c r="N265">
        <f>IF(_xlfn.XLOOKUP(B265,[1]Printers!$L:$L,[1]Printers!$R:$R,0,0)&gt;0,[1]Parameters!M265,IF(SUM(E265:J265)&lt;&gt;0,VLOOKUP(C265,[1]!T_Resins[#Data],9,FALSE),""))</f>
        <v>60</v>
      </c>
      <c r="O265" t="str">
        <f t="shared" si="4"/>
        <v>AnycubicPhotonM3Plus</v>
      </c>
    </row>
    <row r="266" spans="1:15" x14ac:dyDescent="0.25">
      <c r="A266" t="str">
        <f t="array" ref="A266">IF(ROW()-1&gt;COUNTA([1]!T_Printers[Printers])*COUNTA([1]!T_Resins[Resins]),"",INDEX([1]!T_Printers[Printers],INT((ROW()-2)/COUNTA([1]!T_Resins[Resins])+1)))</f>
        <v>Anycubic Photon M3 Premium</v>
      </c>
      <c r="B266" t="str">
        <f>_xlfn.XLOOKUP(A266,[1]!T_Printers[Printers],[1]!T_Printers[Icon link],,0)</f>
        <v>AnycubicPhotonM3Premium</v>
      </c>
      <c r="C266" t="str">
        <f t="array" ref="C266">IF(ROW()-1&gt;COUNTA([1]!T_Printers[Printers])*COUNTA([1]!T_Resins[Resins]),"",INDEX([1]!T_Resins[Resins],MOD(ROW()-2,COUNTA([1]!T_Resins[Resins]))+1))</f>
        <v>Basic Red</v>
      </c>
      <c r="D266">
        <f>IF(SUM(E266:J266)&lt;&gt;0,IF(ROW()-1&gt;COUNTA([1]!T_Printers[Printers])*COUNTA([1]!T_Resins[Resins]),"",2),"")</f>
        <v>2</v>
      </c>
      <c r="E266" cm="1">
        <f t="array" ref="E266">IFERROR(IF(ROW()-1&gt;COUNTA([1]!T_Printers[Printers])*COUNTA([1]!T_Resins[Resins]),"",_xlfn.IFS(ROUND(VLOOKUP(C266,[1]!T_Resins[#Data],2,FALSE)/VLOOKUP(A266,[1]!T_Printers[#Data],5,FALSE),1)&lt;=_xlfn.XLOOKUP(B266,[1]Printers!L:L,[1]Printers!O:O,1,0,),ROUND(VLOOKUP(C266,[1]!T_Resins[#Data],2,FALSE)/VLOOKUP(A266,[1]!T_Printers[#Data],5,FALSE),1),ROUND(VLOOKUP(C266,[1]!T_Resins[#Data],2,FALSE)/VLOOKUP(A266,[1]!T_Printers[#Data],5,FALSE),1)&gt;_xlfn.XLOOKUP(B266,[1]Printers!L:L,[1]Printers!O:O,1,0,),10)),"Используйте слой 100 мкм")</f>
        <v>2</v>
      </c>
      <c r="F266">
        <f>IFERROR(IF(ROUND(_xlfn.XLOOKUP([1]Parameters!B266,[1]Printers!L:L,[1]Printers!Q:Q,,0)*E266/10,0)*10&lt;_xlfn.XLOOKUP([1]Parameters!B266,[1]Printers!L:L,[1]Printers!P:P,,0),ROUND(_xlfn.XLOOKUP([1]Parameters!B266,[1]Printers!L:L,[1]Printers!Q:Q,,0)*E266/10,0)*10,_xlfn.XLOOKUP([1]Parameters!B266,[1]Printers!L:L,[1]Printers!P:P,,0)),"")</f>
        <v>20</v>
      </c>
      <c r="G266" cm="1">
        <f t="array" ref="G266">IFERROR(IF(ROW()-1&gt;COUNTA([1]!T_Printers[Printers])*COUNTA([1]!T_Resins[Resins]),"",_xlfn.IFS(ROUND(VLOOKUP(C266,[1]!T_Resins[#Data],3,FALSE)/VLOOKUP(A266,[1]!T_Printers[#Data],5,FALSE),1)&lt;=_xlfn.XLOOKUP(B266,[1]Printers!L:L,[1]Printers!O:O,1,0,),ROUND(VLOOKUP(C266,[1]!T_Resins[#Data],3,FALSE)/VLOOKUP(A266,[1]!T_Printers[#Data],5,FALSE),1),ROUND(VLOOKUP(C266,[1]!T_Resins[#Data],3,FALSE)/VLOOKUP(A266,[1]!T_Printers[#Data],5,FALSE),1)&gt;_xlfn.XLOOKUP(B266,[1]Printers!L:L,[1]Printers!O:O,1,0,),10)),"")</f>
        <v>2.6</v>
      </c>
      <c r="H266">
        <f>IFERROR(IF(ROUND(_xlfn.XLOOKUP([1]Parameters!B266,[1]Printers!L:L,[1]Printers!Q:Q,,0)*G266/10,0)*10&lt;_xlfn.XLOOKUP([1]Parameters!B266,[1]Printers!L:L,[1]Printers!P:P,,0),ROUND(_xlfn.XLOOKUP([1]Parameters!B266,[1]Printers!L:L,[1]Printers!Q:Q,,0)*G266/10,0)*10,_xlfn.XLOOKUP([1]Parameters!B266,[1]Printers!L:L,[1]Printers!P:P,,0)),"")</f>
        <v>20</v>
      </c>
      <c r="I266" s="3" t="str" cm="1">
        <f t="array" ref="I266">IFERROR(IF(ROW()-1&gt;COUNTA([1]!T_Printers[Printers])*COUNTA([1]!T_Resins[Resins]),"",_xlfn.IFS(ROUND(VLOOKUP(C266,[1]!T_Resins[#Data],4,FALSE)/VLOOKUP(A266,[1]!T_Printers[#Data],5,FALSE),1)&lt;=_xlfn.XLOOKUP(B266,[1]Printers!L:L,[1]Printers!O:O,1,0,),ROUND(VLOOKUP(C266,[1]!T_Resins[#Data],4,FALSE)/VLOOKUP(A266,[1]!T_Printers[#Data],5,FALSE),1),ROUND(VLOOKUP(C266,[1]!T_Resins[#Data],4,FALSE)/VLOOKUP(A266,[1]!T_Printers[#Data],5,FALSE),1)&gt;_xlfn.XLOOKUP(B266,[1]Printers!L:L,[1]Printers!O:O,1,0,),"")),"")</f>
        <v/>
      </c>
      <c r="J266" t="str">
        <f>IFERROR(IF(ROUND(_xlfn.XLOOKUP([1]Parameters!B266,[1]Printers!L:L,[1]Printers!Q:Q,,0)*I266/10,0)*10&lt;_xlfn.XLOOKUP([1]Parameters!B266,[1]Printers!L:L,[1]Printers!P:P,,0),ROUND(_xlfn.XLOOKUP([1]Parameters!B266,[1]Printers!L:L,[1]Printers!Q:Q,,0)*I266/10,0)*10,_xlfn.XLOOKUP([1]Parameters!B266,[1]Printers!L:L,[1]Printers!P:P,,0)),"")</f>
        <v/>
      </c>
      <c r="K266">
        <f>IF(SUM(E266:J266)&lt;&gt;0,VLOOKUP(A266,[1]!T_Printers[#Data],10,FALSE)+VLOOKUP(C266,[1]!T_Resins[#Data],10,FALSE),"")</f>
        <v>4</v>
      </c>
      <c r="L266">
        <f>IF(SUM(E266:J266)&lt;&gt;0,VLOOKUP(A266,[1]!T_Printers[#Data],11,FALSE),"")</f>
        <v>8</v>
      </c>
      <c r="M266">
        <f>IF(SUM(E266:J266)&lt;&gt;0,VLOOKUP(C266,[1]!T_Resins[#Data],8,FALSE),"")</f>
        <v>120</v>
      </c>
      <c r="N266">
        <f>IF(_xlfn.XLOOKUP(B266,[1]Printers!$L:$L,[1]Printers!$R:$R,0,0)&gt;0,[1]Parameters!M266,IF(SUM(E266:J266)&lt;&gt;0,VLOOKUP(C266,[1]!T_Resins[#Data],9,FALSE),""))</f>
        <v>180</v>
      </c>
      <c r="O266" t="str">
        <f t="shared" si="4"/>
        <v>AnycubicPhotonM3Premium</v>
      </c>
    </row>
    <row r="267" spans="1:15" x14ac:dyDescent="0.25">
      <c r="A267" t="str">
        <f t="array" ref="A267">IF(ROW()-1&gt;COUNTA([1]!T_Printers[Printers])*COUNTA([1]!T_Resins[Resins]),"",INDEX([1]!T_Printers[Printers],INT((ROW()-2)/COUNTA([1]!T_Resins[Resins])+1)))</f>
        <v>Anycubic Photon M3 Premium</v>
      </c>
      <c r="B267" t="str">
        <f>_xlfn.XLOOKUP(A267,[1]!T_Printers[Printers],[1]!T_Printers[Icon link],,0)</f>
        <v>AnycubicPhotonM3Premium</v>
      </c>
      <c r="C267" t="str">
        <f t="array" ref="C267">IF(ROW()-1&gt;COUNTA([1]!T_Printers[Printers])*COUNTA([1]!T_Resins[Resins]),"",INDEX([1]!T_Resins[Resins],MOD(ROW()-2,COUNTA([1]!T_Resins[Resins]))+1))</f>
        <v>Demo Bone</v>
      </c>
      <c r="D267">
        <f>IF(SUM(E267:J267)&lt;&gt;0,IF(ROW()-1&gt;COUNTA([1]!T_Printers[Printers])*COUNTA([1]!T_Resins[Resins]),"",2),"")</f>
        <v>2</v>
      </c>
      <c r="E267" cm="1">
        <f t="array" ref="E267">IFERROR(IF(ROW()-1&gt;COUNTA([1]!T_Printers[Printers])*COUNTA([1]!T_Resins[Resins]),"",_xlfn.IFS(ROUND(VLOOKUP(C267,[1]!T_Resins[#Data],2,FALSE)/VLOOKUP(A267,[1]!T_Printers[#Data],5,FALSE),1)&lt;=_xlfn.XLOOKUP(B267,[1]Printers!L:L,[1]Printers!O:O,1,0,),ROUND(VLOOKUP(C267,[1]!T_Resins[#Data],2,FALSE)/VLOOKUP(A267,[1]!T_Printers[#Data],5,FALSE),1),ROUND(VLOOKUP(C267,[1]!T_Resins[#Data],2,FALSE)/VLOOKUP(A267,[1]!T_Printers[#Data],5,FALSE),1)&gt;_xlfn.XLOOKUP(B267,[1]Printers!L:L,[1]Printers!O:O,1,0,),10)),"Используйте слой 100 мкм")</f>
        <v>1.9</v>
      </c>
      <c r="F267">
        <f>IFERROR(IF(ROUND(_xlfn.XLOOKUP([1]Parameters!B267,[1]Printers!L:L,[1]Printers!Q:Q,,0)*E267/10,0)*10&lt;_xlfn.XLOOKUP([1]Parameters!B267,[1]Printers!L:L,[1]Printers!P:P,,0),ROUND(_xlfn.XLOOKUP([1]Parameters!B267,[1]Printers!L:L,[1]Printers!Q:Q,,0)*E267/10,0)*10,_xlfn.XLOOKUP([1]Parameters!B267,[1]Printers!L:L,[1]Printers!P:P,,0)),"")</f>
        <v>20</v>
      </c>
      <c r="G267" cm="1">
        <f t="array" ref="G267">IFERROR(IF(ROW()-1&gt;COUNTA([1]!T_Printers[Printers])*COUNTA([1]!T_Resins[Resins]),"",_xlfn.IFS(ROUND(VLOOKUP(C267,[1]!T_Resins[#Data],3,FALSE)/VLOOKUP(A267,[1]!T_Printers[#Data],5,FALSE),1)&lt;=_xlfn.XLOOKUP(B267,[1]Printers!L:L,[1]Printers!O:O,1,0,),ROUND(VLOOKUP(C267,[1]!T_Resins[#Data],3,FALSE)/VLOOKUP(A267,[1]!T_Printers[#Data],5,FALSE),1),ROUND(VLOOKUP(C267,[1]!T_Resins[#Data],3,FALSE)/VLOOKUP(A267,[1]!T_Printers[#Data],5,FALSE),1)&gt;_xlfn.XLOOKUP(B267,[1]Printers!L:L,[1]Printers!O:O,1,0,),10)),"")</f>
        <v>2.5</v>
      </c>
      <c r="H267">
        <f>IFERROR(IF(ROUND(_xlfn.XLOOKUP([1]Parameters!B267,[1]Printers!L:L,[1]Printers!Q:Q,,0)*G267/10,0)*10&lt;_xlfn.XLOOKUP([1]Parameters!B267,[1]Printers!L:L,[1]Printers!P:P,,0),ROUND(_xlfn.XLOOKUP([1]Parameters!B267,[1]Printers!L:L,[1]Printers!Q:Q,,0)*G267/10,0)*10,_xlfn.XLOOKUP([1]Parameters!B267,[1]Printers!L:L,[1]Printers!P:P,,0)),"")</f>
        <v>20</v>
      </c>
      <c r="I267" s="3" t="str" cm="1">
        <f t="array" ref="I267">IFERROR(IF(ROW()-1&gt;COUNTA([1]!T_Printers[Printers])*COUNTA([1]!T_Resins[Resins]),"",_xlfn.IFS(ROUND(VLOOKUP(C267,[1]!T_Resins[#Data],4,FALSE)/VLOOKUP(A267,[1]!T_Printers[#Data],5,FALSE),1)&lt;=_xlfn.XLOOKUP(B267,[1]Printers!L:L,[1]Printers!O:O,1,0,),ROUND(VLOOKUP(C267,[1]!T_Resins[#Data],4,FALSE)/VLOOKUP(A267,[1]!T_Printers[#Data],5,FALSE),1),ROUND(VLOOKUP(C267,[1]!T_Resins[#Data],4,FALSE)/VLOOKUP(A267,[1]!T_Printers[#Data],5,FALSE),1)&gt;_xlfn.XLOOKUP(B267,[1]Printers!L:L,[1]Printers!O:O,1,0,),"")),"")</f>
        <v/>
      </c>
      <c r="J267" t="str">
        <f>IFERROR(IF(ROUND(_xlfn.XLOOKUP([1]Parameters!B267,[1]Printers!L:L,[1]Printers!Q:Q,,0)*I267/10,0)*10&lt;_xlfn.XLOOKUP([1]Parameters!B267,[1]Printers!L:L,[1]Printers!P:P,,0),ROUND(_xlfn.XLOOKUP([1]Parameters!B267,[1]Printers!L:L,[1]Printers!Q:Q,,0)*I267/10,0)*10,_xlfn.XLOOKUP([1]Parameters!B267,[1]Printers!L:L,[1]Printers!P:P,,0)),"")</f>
        <v/>
      </c>
      <c r="K267">
        <f>IF(SUM(E267:J267)&lt;&gt;0,VLOOKUP(A267,[1]!T_Printers[#Data],10,FALSE)+VLOOKUP(C267,[1]!T_Resins[#Data],10,FALSE),"")</f>
        <v>5</v>
      </c>
      <c r="L267">
        <f>IF(SUM(E267:J267)&lt;&gt;0,VLOOKUP(A267,[1]!T_Printers[#Data],11,FALSE),"")</f>
        <v>8</v>
      </c>
      <c r="M267">
        <f>IF(SUM(E267:J267)&lt;&gt;0,VLOOKUP(C267,[1]!T_Resins[#Data],8,FALSE),"")</f>
        <v>120</v>
      </c>
      <c r="N267">
        <f>IF(_xlfn.XLOOKUP(B267,[1]Printers!$L:$L,[1]Printers!$R:$R,0,0)&gt;0,[1]Parameters!M267,IF(SUM(E267:J267)&lt;&gt;0,VLOOKUP(C267,[1]!T_Resins[#Data],9,FALSE),""))</f>
        <v>180</v>
      </c>
      <c r="O267" t="str">
        <f t="shared" si="4"/>
        <v>AnycubicPhotonM3Premium</v>
      </c>
    </row>
    <row r="268" spans="1:15" x14ac:dyDescent="0.25">
      <c r="A268" t="str">
        <f t="array" ref="A268">IF(ROW()-1&gt;COUNTA([1]!T_Printers[Printers])*COUNTA([1]!T_Resins[Resins]),"",INDEX([1]!T_Printers[Printers],INT((ROW()-2)/COUNTA([1]!T_Resins[Resins])+1)))</f>
        <v>Anycubic Photon M3 Premium</v>
      </c>
      <c r="B268" t="str">
        <f>_xlfn.XLOOKUP(A268,[1]!T_Printers[Printers],[1]!T_Printers[Icon link],,0)</f>
        <v>AnycubicPhotonM3Premium</v>
      </c>
      <c r="C268" t="str">
        <f t="array" ref="C268">IF(ROW()-1&gt;COUNTA([1]!T_Printers[Printers])*COUNTA([1]!T_Resins[Resins]),"",INDEX([1]!T_Resins[Resins],MOD(ROW()-2,COUNTA([1]!T_Resins[Resins]))+1))</f>
        <v xml:space="preserve">Dental Bleach (Обновленная версия) </v>
      </c>
      <c r="D268">
        <f>IF(SUM(E268:J268)&lt;&gt;0,IF(ROW()-1&gt;COUNTA([1]!T_Printers[Printers])*COUNTA([1]!T_Resins[Resins]),"",2),"")</f>
        <v>2</v>
      </c>
      <c r="E268" cm="1">
        <f t="array" ref="E268">IFERROR(IF(ROW()-1&gt;COUNTA([1]!T_Printers[Printers])*COUNTA([1]!T_Resins[Resins]),"",_xlfn.IFS(ROUND(VLOOKUP(C268,[1]!T_Resins[#Data],2,FALSE)/VLOOKUP(A268,[1]!T_Printers[#Data],5,FALSE),1)&lt;=_xlfn.XLOOKUP(B268,[1]Printers!L:L,[1]Printers!O:O,1,0,),ROUND(VLOOKUP(C268,[1]!T_Resins[#Data],2,FALSE)/VLOOKUP(A268,[1]!T_Printers[#Data],5,FALSE),1),ROUND(VLOOKUP(C268,[1]!T_Resins[#Data],2,FALSE)/VLOOKUP(A268,[1]!T_Printers[#Data],5,FALSE),1)&gt;_xlfn.XLOOKUP(B268,[1]Printers!L:L,[1]Printers!O:O,1,0,),10)),"Используйте слой 100 мкм")</f>
        <v>4.4000000000000004</v>
      </c>
      <c r="F268">
        <f>IFERROR(IF(ROUND(_xlfn.XLOOKUP([1]Parameters!B268,[1]Printers!L:L,[1]Printers!Q:Q,,0)*E268/10,0)*10&lt;_xlfn.XLOOKUP([1]Parameters!B268,[1]Printers!L:L,[1]Printers!P:P,,0),ROUND(_xlfn.XLOOKUP([1]Parameters!B268,[1]Printers!L:L,[1]Printers!Q:Q,,0)*E268/10,0)*10,_xlfn.XLOOKUP([1]Parameters!B268,[1]Printers!L:L,[1]Printers!P:P,,0)),"")</f>
        <v>40</v>
      </c>
      <c r="G268" cm="1">
        <f t="array" ref="G268">IFERROR(IF(ROW()-1&gt;COUNTA([1]!T_Printers[Printers])*COUNTA([1]!T_Resins[Resins]),"",_xlfn.IFS(ROUND(VLOOKUP(C268,[1]!T_Resins[#Data],3,FALSE)/VLOOKUP(A268,[1]!T_Printers[#Data],5,FALSE),1)&lt;=_xlfn.XLOOKUP(B268,[1]Printers!L:L,[1]Printers!O:O,1,0,),ROUND(VLOOKUP(C268,[1]!T_Resins[#Data],3,FALSE)/VLOOKUP(A268,[1]!T_Printers[#Data],5,FALSE),1),ROUND(VLOOKUP(C268,[1]!T_Resins[#Data],3,FALSE)/VLOOKUP(A268,[1]!T_Printers[#Data],5,FALSE),1)&gt;_xlfn.XLOOKUP(B268,[1]Printers!L:L,[1]Printers!O:O,1,0,),10)),"")</f>
        <v>5.8</v>
      </c>
      <c r="H268">
        <f>IFERROR(IF(ROUND(_xlfn.XLOOKUP([1]Parameters!B268,[1]Printers!L:L,[1]Printers!Q:Q,,0)*G268/10,0)*10&lt;_xlfn.XLOOKUP([1]Parameters!B268,[1]Printers!L:L,[1]Printers!P:P,,0),ROUND(_xlfn.XLOOKUP([1]Parameters!B268,[1]Printers!L:L,[1]Printers!Q:Q,,0)*G268/10,0)*10,_xlfn.XLOOKUP([1]Parameters!B268,[1]Printers!L:L,[1]Printers!P:P,,0)),"")</f>
        <v>50</v>
      </c>
      <c r="I268" s="3" t="str" cm="1">
        <f t="array" ref="I268">IFERROR(IF(ROW()-1&gt;COUNTA([1]!T_Printers[Printers])*COUNTA([1]!T_Resins[Resins]),"",_xlfn.IFS(ROUND(VLOOKUP(C268,[1]!T_Resins[#Data],4,FALSE)/VLOOKUP(A268,[1]!T_Printers[#Data],5,FALSE),1)&lt;=_xlfn.XLOOKUP(B268,[1]Printers!L:L,[1]Printers!O:O,1,0,),ROUND(VLOOKUP(C268,[1]!T_Resins[#Data],4,FALSE)/VLOOKUP(A268,[1]!T_Printers[#Data],5,FALSE),1),ROUND(VLOOKUP(C268,[1]!T_Resins[#Data],4,FALSE)/VLOOKUP(A268,[1]!T_Printers[#Data],5,FALSE),1)&gt;_xlfn.XLOOKUP(B268,[1]Printers!L:L,[1]Printers!O:O,1,0,),"")),"")</f>
        <v/>
      </c>
      <c r="J268" t="str">
        <f>IFERROR(IF(ROUND(_xlfn.XLOOKUP([1]Parameters!B268,[1]Printers!L:L,[1]Printers!Q:Q,,0)*I268/10,0)*10&lt;_xlfn.XLOOKUP([1]Parameters!B268,[1]Printers!L:L,[1]Printers!P:P,,0),ROUND(_xlfn.XLOOKUP([1]Parameters!B268,[1]Printers!L:L,[1]Printers!Q:Q,,0)*I268/10,0)*10,_xlfn.XLOOKUP([1]Parameters!B268,[1]Printers!L:L,[1]Printers!P:P,,0)),"")</f>
        <v/>
      </c>
      <c r="K268">
        <f>IF(SUM(E268:J268)&lt;&gt;0,VLOOKUP(A268,[1]!T_Printers[#Data],10,FALSE)+VLOOKUP(C268,[1]!T_Resins[#Data],10,FALSE),"")</f>
        <v>5</v>
      </c>
      <c r="L268">
        <f>IF(SUM(E268:J268)&lt;&gt;0,VLOOKUP(A268,[1]!T_Printers[#Data],11,FALSE),"")</f>
        <v>8</v>
      </c>
      <c r="M268">
        <f>IF(SUM(E268:J268)&lt;&gt;0,VLOOKUP(C268,[1]!T_Resins[#Data],8,FALSE),"")</f>
        <v>120</v>
      </c>
      <c r="N268">
        <f>IF(_xlfn.XLOOKUP(B268,[1]Printers!$L:$L,[1]Printers!$R:$R,0,0)&gt;0,[1]Parameters!M268,IF(SUM(E268:J268)&lt;&gt;0,VLOOKUP(C268,[1]!T_Resins[#Data],9,FALSE),""))</f>
        <v>180</v>
      </c>
      <c r="O268" t="str">
        <f t="shared" si="4"/>
        <v>AnycubicPhotonM3Premium</v>
      </c>
    </row>
    <row r="269" spans="1:15" x14ac:dyDescent="0.25">
      <c r="A269" t="str">
        <f t="array" ref="A269">IF(ROW()-1&gt;COUNTA([1]!T_Printers[Printers])*COUNTA([1]!T_Resins[Resins]),"",INDEX([1]!T_Printers[Printers],INT((ROW()-2)/COUNTA([1]!T_Resins[Resins])+1)))</f>
        <v>Anycubic Photon M3 Premium</v>
      </c>
      <c r="B269" t="str">
        <f>_xlfn.XLOOKUP(A269,[1]!T_Printers[Printers],[1]!T_Printers[Icon link],,0)</f>
        <v>AnycubicPhotonM3Premium</v>
      </c>
      <c r="C269" t="str">
        <f t="array" ref="C269">IF(ROW()-1&gt;COUNTA([1]!T_Printers[Printers])*COUNTA([1]!T_Resins[Resins]),"",INDEX([1]!T_Resins[Resins],MOD(ROW()-2,COUNTA([1]!T_Resins[Resins]))+1))</f>
        <v>Dental Bleach Pro</v>
      </c>
      <c r="D269">
        <f>IF(SUM(E269:J269)&lt;&gt;0,IF(ROW()-1&gt;COUNTA([1]!T_Printers[Printers])*COUNTA([1]!T_Resins[Resins]),"",2),"")</f>
        <v>2</v>
      </c>
      <c r="E269" cm="1">
        <f t="array" ref="E269">IFERROR(IF(ROW()-1&gt;COUNTA([1]!T_Printers[Printers])*COUNTA([1]!T_Resins[Resins]),"",_xlfn.IFS(ROUND(VLOOKUP(C269,[1]!T_Resins[#Data],2,FALSE)/VLOOKUP(A269,[1]!T_Printers[#Data],5,FALSE),1)&lt;=_xlfn.XLOOKUP(B269,[1]Printers!L:L,[1]Printers!O:O,1,0,),ROUND(VLOOKUP(C269,[1]!T_Resins[#Data],2,FALSE)/VLOOKUP(A269,[1]!T_Printers[#Data],5,FALSE),1),ROUND(VLOOKUP(C269,[1]!T_Resins[#Data],2,FALSE)/VLOOKUP(A269,[1]!T_Printers[#Data],5,FALSE),1)&gt;_xlfn.XLOOKUP(B269,[1]Printers!L:L,[1]Printers!O:O,1,0,),10)),"Используйте слой 100 мкм")</f>
        <v>3.3</v>
      </c>
      <c r="F269">
        <f>IFERROR(IF(ROUND(_xlfn.XLOOKUP([1]Parameters!B269,[1]Printers!L:L,[1]Printers!Q:Q,,0)*E269/10,0)*10&lt;_xlfn.XLOOKUP([1]Parameters!B269,[1]Printers!L:L,[1]Printers!P:P,,0),ROUND(_xlfn.XLOOKUP([1]Parameters!B269,[1]Printers!L:L,[1]Printers!Q:Q,,0)*E269/10,0)*10,_xlfn.XLOOKUP([1]Parameters!B269,[1]Printers!L:L,[1]Printers!P:P,,0)),"")</f>
        <v>30</v>
      </c>
      <c r="G269" cm="1">
        <f t="array" ref="G269">IFERROR(IF(ROW()-1&gt;COUNTA([1]!T_Printers[Printers])*COUNTA([1]!T_Resins[Resins]),"",_xlfn.IFS(ROUND(VLOOKUP(C269,[1]!T_Resins[#Data],3,FALSE)/VLOOKUP(A269,[1]!T_Printers[#Data],5,FALSE),1)&lt;=_xlfn.XLOOKUP(B269,[1]Printers!L:L,[1]Printers!O:O,1,0,),ROUND(VLOOKUP(C269,[1]!T_Resins[#Data],3,FALSE)/VLOOKUP(A269,[1]!T_Printers[#Data],5,FALSE),1),ROUND(VLOOKUP(C269,[1]!T_Resins[#Data],3,FALSE)/VLOOKUP(A269,[1]!T_Printers[#Data],5,FALSE),1)&gt;_xlfn.XLOOKUP(B269,[1]Printers!L:L,[1]Printers!O:O,1,0,),10)),"")</f>
        <v>4.3</v>
      </c>
      <c r="H269">
        <f>IFERROR(IF(ROUND(_xlfn.XLOOKUP([1]Parameters!B269,[1]Printers!L:L,[1]Printers!Q:Q,,0)*G269/10,0)*10&lt;_xlfn.XLOOKUP([1]Parameters!B269,[1]Printers!L:L,[1]Printers!P:P,,0),ROUND(_xlfn.XLOOKUP([1]Parameters!B269,[1]Printers!L:L,[1]Printers!Q:Q,,0)*G269/10,0)*10,_xlfn.XLOOKUP([1]Parameters!B269,[1]Printers!L:L,[1]Printers!P:P,,0)),"")</f>
        <v>40</v>
      </c>
      <c r="I269" s="3" t="str" cm="1">
        <f t="array" ref="I269">IFERROR(IF(ROW()-1&gt;COUNTA([1]!T_Printers[Printers])*COUNTA([1]!T_Resins[Resins]),"",_xlfn.IFS(ROUND(VLOOKUP(C269,[1]!T_Resins[#Data],4,FALSE)/VLOOKUP(A269,[1]!T_Printers[#Data],5,FALSE),1)&lt;=_xlfn.XLOOKUP(B269,[1]Printers!L:L,[1]Printers!O:O,1,0,),ROUND(VLOOKUP(C269,[1]!T_Resins[#Data],4,FALSE)/VLOOKUP(A269,[1]!T_Printers[#Data],5,FALSE),1),ROUND(VLOOKUP(C269,[1]!T_Resins[#Data],4,FALSE)/VLOOKUP(A269,[1]!T_Printers[#Data],5,FALSE),1)&gt;_xlfn.XLOOKUP(B269,[1]Printers!L:L,[1]Printers!O:O,1,0,),"")),"")</f>
        <v/>
      </c>
      <c r="J269" t="str">
        <f>IFERROR(IF(ROUND(_xlfn.XLOOKUP([1]Parameters!B269,[1]Printers!L:L,[1]Printers!Q:Q,,0)*I269/10,0)*10&lt;_xlfn.XLOOKUP([1]Parameters!B269,[1]Printers!L:L,[1]Printers!P:P,,0),ROUND(_xlfn.XLOOKUP([1]Parameters!B269,[1]Printers!L:L,[1]Printers!Q:Q,,0)*I269/10,0)*10,_xlfn.XLOOKUP([1]Parameters!B269,[1]Printers!L:L,[1]Printers!P:P,,0)),"")</f>
        <v/>
      </c>
      <c r="K269">
        <f>IF(SUM(E269:J269)&lt;&gt;0,VLOOKUP(A269,[1]!T_Printers[#Data],10,FALSE)+VLOOKUP(C269,[1]!T_Resins[#Data],10,FALSE),"")</f>
        <v>4</v>
      </c>
      <c r="L269">
        <f>IF(SUM(E269:J269)&lt;&gt;0,VLOOKUP(A269,[1]!T_Printers[#Data],11,FALSE),"")</f>
        <v>8</v>
      </c>
      <c r="M269">
        <f>IF(SUM(E269:J269)&lt;&gt;0,VLOOKUP(C269,[1]!T_Resins[#Data],8,FALSE),"")</f>
        <v>120</v>
      </c>
      <c r="N269">
        <f>IF(_xlfn.XLOOKUP(B269,[1]Printers!$L:$L,[1]Printers!$R:$R,0,0)&gt;0,[1]Parameters!M269,IF(SUM(E269:J269)&lt;&gt;0,VLOOKUP(C269,[1]!T_Resins[#Data],9,FALSE),""))</f>
        <v>180</v>
      </c>
      <c r="O269" t="str">
        <f t="shared" si="4"/>
        <v>AnycubicPhotonM3Premium</v>
      </c>
    </row>
    <row r="270" spans="1:15" x14ac:dyDescent="0.25">
      <c r="A270" t="str">
        <f t="array" ref="A270">IF(ROW()-1&gt;COUNTA([1]!T_Printers[Printers])*COUNTA([1]!T_Resins[Resins]),"",INDEX([1]!T_Printers[Printers],INT((ROW()-2)/COUNTA([1]!T_Resins[Resins])+1)))</f>
        <v>Anycubic Photon M3 Premium</v>
      </c>
      <c r="B270" t="str">
        <f>_xlfn.XLOOKUP(A270,[1]!T_Printers[Printers],[1]!T_Printers[Icon link],,0)</f>
        <v>AnycubicPhotonM3Premium</v>
      </c>
      <c r="C270" t="str">
        <f t="array" ref="C270">IF(ROW()-1&gt;COUNTA([1]!T_Printers[Printers])*COUNTA([1]!T_Resins[Resins]),"",INDEX([1]!T_Resins[Resins],MOD(ROW()-2,COUNTA([1]!T_Resins[Resins]))+1))</f>
        <v>Dental Cast Cherry Pro</v>
      </c>
      <c r="D270">
        <f>IF(SUM(E270:J270)&lt;&gt;0,IF(ROW()-1&gt;COUNTA([1]!T_Printers[Printers])*COUNTA([1]!T_Resins[Resins]),"",2),"")</f>
        <v>2</v>
      </c>
      <c r="E270" cm="1">
        <f t="array" ref="E270">IFERROR(IF(ROW()-1&gt;COUNTA([1]!T_Printers[Printers])*COUNTA([1]!T_Resins[Resins]),"",_xlfn.IFS(ROUND(VLOOKUP(C270,[1]!T_Resins[#Data],2,FALSE)/VLOOKUP(A270,[1]!T_Printers[#Data],5,FALSE),1)&lt;=_xlfn.XLOOKUP(B270,[1]Printers!L:L,[1]Printers!O:O,1,0,),ROUND(VLOOKUP(C270,[1]!T_Resins[#Data],2,FALSE)/VLOOKUP(A270,[1]!T_Printers[#Data],5,FALSE),1),ROUND(VLOOKUP(C270,[1]!T_Resins[#Data],2,FALSE)/VLOOKUP(A270,[1]!T_Printers[#Data],5,FALSE),1)&gt;_xlfn.XLOOKUP(B270,[1]Printers!L:L,[1]Printers!O:O,1,0,),10)),"Используйте слой 100 мкм")</f>
        <v>4.5</v>
      </c>
      <c r="F270">
        <f>IFERROR(IF(ROUND(_xlfn.XLOOKUP([1]Parameters!B270,[1]Printers!L:L,[1]Printers!Q:Q,,0)*E270/10,0)*10&lt;_xlfn.XLOOKUP([1]Parameters!B270,[1]Printers!L:L,[1]Printers!P:P,,0),ROUND(_xlfn.XLOOKUP([1]Parameters!B270,[1]Printers!L:L,[1]Printers!Q:Q,,0)*E270/10,0)*10,_xlfn.XLOOKUP([1]Parameters!B270,[1]Printers!L:L,[1]Printers!P:P,,0)),"")</f>
        <v>40</v>
      </c>
      <c r="G270" t="str" cm="1">
        <f t="array" ref="G270">IFERROR(IF(ROW()-1&gt;COUNTA([1]!T_Printers[Printers])*COUNTA([1]!T_Resins[Resins]),"",_xlfn.IFS(ROUND(VLOOKUP(C270,[1]!T_Resins[#Data],3,FALSE)/VLOOKUP(A270,[1]!T_Printers[#Data],5,FALSE),1)&lt;=_xlfn.XLOOKUP(B270,[1]Printers!L:L,[1]Printers!O:O,1,0,),ROUND(VLOOKUP(C270,[1]!T_Resins[#Data],3,FALSE)/VLOOKUP(A270,[1]!T_Printers[#Data],5,FALSE),1),ROUND(VLOOKUP(C270,[1]!T_Resins[#Data],3,FALSE)/VLOOKUP(A270,[1]!T_Printers[#Data],5,FALSE),1)&gt;_xlfn.XLOOKUP(B270,[1]Printers!L:L,[1]Printers!O:O,1,0,),10)),"")</f>
        <v/>
      </c>
      <c r="H270" t="str">
        <f>IFERROR(IF(ROUND(_xlfn.XLOOKUP([1]Parameters!B270,[1]Printers!L:L,[1]Printers!Q:Q,,0)*G270/10,0)*10&lt;_xlfn.XLOOKUP([1]Parameters!B270,[1]Printers!L:L,[1]Printers!P:P,,0),ROUND(_xlfn.XLOOKUP([1]Parameters!B270,[1]Printers!L:L,[1]Printers!Q:Q,,0)*G270/10,0)*10,_xlfn.XLOOKUP([1]Parameters!B270,[1]Printers!L:L,[1]Printers!P:P,,0)),"")</f>
        <v/>
      </c>
      <c r="I270" s="3" t="str" cm="1">
        <f t="array" ref="I270">IFERROR(IF(ROW()-1&gt;COUNTA([1]!T_Printers[Printers])*COUNTA([1]!T_Resins[Resins]),"",_xlfn.IFS(ROUND(VLOOKUP(C270,[1]!T_Resins[#Data],4,FALSE)/VLOOKUP(A270,[1]!T_Printers[#Data],5,FALSE),1)&lt;=_xlfn.XLOOKUP(B270,[1]Printers!L:L,[1]Printers!O:O,1,0,),ROUND(VLOOKUP(C270,[1]!T_Resins[#Data],4,FALSE)/VLOOKUP(A270,[1]!T_Printers[#Data],5,FALSE),1),ROUND(VLOOKUP(C270,[1]!T_Resins[#Data],4,FALSE)/VLOOKUP(A270,[1]!T_Printers[#Data],5,FALSE),1)&gt;_xlfn.XLOOKUP(B270,[1]Printers!L:L,[1]Printers!O:O,1,0,),"")),"")</f>
        <v/>
      </c>
      <c r="J270" t="str">
        <f>IFERROR(IF(ROUND(_xlfn.XLOOKUP([1]Parameters!B270,[1]Printers!L:L,[1]Printers!Q:Q,,0)*I270/10,0)*10&lt;_xlfn.XLOOKUP([1]Parameters!B270,[1]Printers!L:L,[1]Printers!P:P,,0),ROUND(_xlfn.XLOOKUP([1]Parameters!B270,[1]Printers!L:L,[1]Printers!Q:Q,,0)*I270/10,0)*10,_xlfn.XLOOKUP([1]Parameters!B270,[1]Printers!L:L,[1]Printers!P:P,,0)),"")</f>
        <v/>
      </c>
      <c r="K270">
        <f>IF(SUM(E270:J270)&lt;&gt;0,VLOOKUP(A270,[1]!T_Printers[#Data],10,FALSE)+VLOOKUP(C270,[1]!T_Resins[#Data],10,FALSE),"")</f>
        <v>4</v>
      </c>
      <c r="L270">
        <f>IF(SUM(E270:J270)&lt;&gt;0,VLOOKUP(A270,[1]!T_Printers[#Data],11,FALSE),"")</f>
        <v>8</v>
      </c>
      <c r="M270">
        <f>IF(SUM(E270:J270)&lt;&gt;0,VLOOKUP(C270,[1]!T_Resins[#Data],8,FALSE),"")</f>
        <v>60</v>
      </c>
      <c r="N270">
        <f>IF(_xlfn.XLOOKUP(B270,[1]Printers!$L:$L,[1]Printers!$R:$R,0,0)&gt;0,[1]Parameters!M270,IF(SUM(E270:J270)&lt;&gt;0,VLOOKUP(C270,[1]!T_Resins[#Data],9,FALSE),""))</f>
        <v>60</v>
      </c>
      <c r="O270" t="str">
        <f t="shared" si="4"/>
        <v>AnycubicPhotonM3Premium</v>
      </c>
    </row>
    <row r="271" spans="1:15" x14ac:dyDescent="0.25">
      <c r="A271" t="str">
        <f t="array" ref="A271">IF(ROW()-1&gt;COUNTA([1]!T_Printers[Printers])*COUNTA([1]!T_Resins[Resins]),"",INDEX([1]!T_Printers[Printers],INT((ROW()-2)/COUNTA([1]!T_Resins[Resins])+1)))</f>
        <v>Anycubic Photon M3 Premium</v>
      </c>
      <c r="B271" t="str">
        <f>_xlfn.XLOOKUP(A271,[1]!T_Printers[Printers],[1]!T_Printers[Icon link],,0)</f>
        <v>AnycubicPhotonM3Premium</v>
      </c>
      <c r="C271" t="str">
        <f t="array" ref="C271">IF(ROW()-1&gt;COUNTA([1]!T_Printers[Printers])*COUNTA([1]!T_Resins[Resins]),"",INDEX([1]!T_Resins[Resins],MOD(ROW()-2,COUNTA([1]!T_Resins[Resins]))+1))</f>
        <v>Dental Cast Cherry</v>
      </c>
      <c r="D271">
        <f>IF(SUM(E271:J271)&lt;&gt;0,IF(ROW()-1&gt;COUNTA([1]!T_Printers[Printers])*COUNTA([1]!T_Resins[Resins]),"",2),"")</f>
        <v>2</v>
      </c>
      <c r="E271" cm="1">
        <f t="array" ref="E271">IFERROR(IF(ROW()-1&gt;COUNTA([1]!T_Printers[Printers])*COUNTA([1]!T_Resins[Resins]),"",_xlfn.IFS(ROUND(VLOOKUP(C271,[1]!T_Resins[#Data],2,FALSE)/VLOOKUP(A271,[1]!T_Printers[#Data],5,FALSE),1)&lt;=_xlfn.XLOOKUP(B271,[1]Printers!L:L,[1]Printers!O:O,1,0,),ROUND(VLOOKUP(C271,[1]!T_Resins[#Data],2,FALSE)/VLOOKUP(A271,[1]!T_Printers[#Data],5,FALSE),1),ROUND(VLOOKUP(C271,[1]!T_Resins[#Data],2,FALSE)/VLOOKUP(A271,[1]!T_Printers[#Data],5,FALSE),1)&gt;_xlfn.XLOOKUP(B271,[1]Printers!L:L,[1]Printers!O:O,1,0,),10)),"Используйте слой 100 мкм")</f>
        <v>4</v>
      </c>
      <c r="F271">
        <f>IFERROR(IF(ROUND(_xlfn.XLOOKUP([1]Parameters!B271,[1]Printers!L:L,[1]Printers!Q:Q,,0)*E271/10,0)*10&lt;_xlfn.XLOOKUP([1]Parameters!B271,[1]Printers!L:L,[1]Printers!P:P,,0),ROUND(_xlfn.XLOOKUP([1]Parameters!B271,[1]Printers!L:L,[1]Printers!Q:Q,,0)*E271/10,0)*10,_xlfn.XLOOKUP([1]Parameters!B271,[1]Printers!L:L,[1]Printers!P:P,,0)),"")</f>
        <v>40</v>
      </c>
      <c r="G271" cm="1">
        <f t="array" ref="G271">IFERROR(IF(ROW()-1&gt;COUNTA([1]!T_Printers[Printers])*COUNTA([1]!T_Resins[Resins]),"",_xlfn.IFS(ROUND(VLOOKUP(C271,[1]!T_Resins[#Data],3,FALSE)/VLOOKUP(A271,[1]!T_Printers[#Data],5,FALSE),1)&lt;=_xlfn.XLOOKUP(B271,[1]Printers!L:L,[1]Printers!O:O,1,0,),ROUND(VLOOKUP(C271,[1]!T_Resins[#Data],3,FALSE)/VLOOKUP(A271,[1]!T_Printers[#Data],5,FALSE),1),ROUND(VLOOKUP(C271,[1]!T_Resins[#Data],3,FALSE)/VLOOKUP(A271,[1]!T_Printers[#Data],5,FALSE),1)&gt;_xlfn.XLOOKUP(B271,[1]Printers!L:L,[1]Printers!O:O,1,0,),10)),"")</f>
        <v>5.0999999999999996</v>
      </c>
      <c r="H271">
        <f>IFERROR(IF(ROUND(_xlfn.XLOOKUP([1]Parameters!B271,[1]Printers!L:L,[1]Printers!Q:Q,,0)*G271/10,0)*10&lt;_xlfn.XLOOKUP([1]Parameters!B271,[1]Printers!L:L,[1]Printers!P:P,,0),ROUND(_xlfn.XLOOKUP([1]Parameters!B271,[1]Printers!L:L,[1]Printers!Q:Q,,0)*G271/10,0)*10,_xlfn.XLOOKUP([1]Parameters!B271,[1]Printers!L:L,[1]Printers!P:P,,0)),"")</f>
        <v>50</v>
      </c>
      <c r="I271" s="3" t="str" cm="1">
        <f t="array" ref="I271">IFERROR(IF(ROW()-1&gt;COUNTA([1]!T_Printers[Printers])*COUNTA([1]!T_Resins[Resins]),"",_xlfn.IFS(ROUND(VLOOKUP(C271,[1]!T_Resins[#Data],4,FALSE)/VLOOKUP(A271,[1]!T_Printers[#Data],5,FALSE),1)&lt;=_xlfn.XLOOKUP(B271,[1]Printers!L:L,[1]Printers!O:O,1,0,),ROUND(VLOOKUP(C271,[1]!T_Resins[#Data],4,FALSE)/VLOOKUP(A271,[1]!T_Printers[#Data],5,FALSE),1),ROUND(VLOOKUP(C271,[1]!T_Resins[#Data],4,FALSE)/VLOOKUP(A271,[1]!T_Printers[#Data],5,FALSE),1)&gt;_xlfn.XLOOKUP(B271,[1]Printers!L:L,[1]Printers!O:O,1,0,),"")),"")</f>
        <v/>
      </c>
      <c r="J271" t="str">
        <f>IFERROR(IF(ROUND(_xlfn.XLOOKUP([1]Parameters!B271,[1]Printers!L:L,[1]Printers!Q:Q,,0)*I271/10,0)*10&lt;_xlfn.XLOOKUP([1]Parameters!B271,[1]Printers!L:L,[1]Printers!P:P,,0),ROUND(_xlfn.XLOOKUP([1]Parameters!B271,[1]Printers!L:L,[1]Printers!Q:Q,,0)*I271/10,0)*10,_xlfn.XLOOKUP([1]Parameters!B271,[1]Printers!L:L,[1]Printers!P:P,,0)),"")</f>
        <v/>
      </c>
      <c r="K271">
        <f>IF(SUM(E271:J271)&lt;&gt;0,VLOOKUP(A271,[1]!T_Printers[#Data],10,FALSE)+VLOOKUP(C271,[1]!T_Resins[#Data],10,FALSE),"")</f>
        <v>4</v>
      </c>
      <c r="L271">
        <f>IF(SUM(E271:J271)&lt;&gt;0,VLOOKUP(A271,[1]!T_Printers[#Data],11,FALSE),"")</f>
        <v>8</v>
      </c>
      <c r="M271">
        <f>IF(SUM(E271:J271)&lt;&gt;0,VLOOKUP(C271,[1]!T_Resins[#Data],8,FALSE),"")</f>
        <v>60</v>
      </c>
      <c r="N271">
        <f>IF(_xlfn.XLOOKUP(B271,[1]Printers!$L:$L,[1]Printers!$R:$R,0,0)&gt;0,[1]Parameters!M271,IF(SUM(E271:J271)&lt;&gt;0,VLOOKUP(C271,[1]!T_Resins[#Data],9,FALSE),""))</f>
        <v>60</v>
      </c>
      <c r="O271" t="str">
        <f t="shared" si="4"/>
        <v>AnycubicPhotonM3Premium</v>
      </c>
    </row>
    <row r="272" spans="1:15" x14ac:dyDescent="0.25">
      <c r="A272" t="str">
        <f t="array" ref="A272">IF(ROW()-1&gt;COUNTA([1]!T_Printers[Printers])*COUNTA([1]!T_Resins[Resins]),"",INDEX([1]!T_Printers[Printers],INT((ROW()-2)/COUNTA([1]!T_Resins[Resins])+1)))</f>
        <v>Anycubic Photon M3 Premium</v>
      </c>
      <c r="B272" t="str">
        <f>_xlfn.XLOOKUP(A272,[1]!T_Printers[Printers],[1]!T_Printers[Icon link],,0)</f>
        <v>AnycubicPhotonM3Premium</v>
      </c>
      <c r="C272" t="str">
        <f t="array" ref="C272">IF(ROW()-1&gt;COUNTA([1]!T_Printers[Printers])*COUNTA([1]!T_Resins[Resins]),"",INDEX([1]!T_Resins[Resins],MOD(ROW()-2,COUNTA([1]!T_Resins[Resins]))+1))</f>
        <v>Dental Clear</v>
      </c>
      <c r="D272">
        <f>IF(SUM(E272:J272)&lt;&gt;0,IF(ROW()-1&gt;COUNTA([1]!T_Printers[Printers])*COUNTA([1]!T_Resins[Resins]),"",2),"")</f>
        <v>2</v>
      </c>
      <c r="E272" cm="1">
        <f t="array" ref="E272">IFERROR(IF(ROW()-1&gt;COUNTA([1]!T_Printers[Printers])*COUNTA([1]!T_Resins[Resins]),"",_xlfn.IFS(ROUND(VLOOKUP(C272,[1]!T_Resins[#Data],2,FALSE)/VLOOKUP(A272,[1]!T_Printers[#Data],5,FALSE),1)&lt;=_xlfn.XLOOKUP(B272,[1]Printers!L:L,[1]Printers!O:O,1,0,),ROUND(VLOOKUP(C272,[1]!T_Resins[#Data],2,FALSE)/VLOOKUP(A272,[1]!T_Printers[#Data],5,FALSE),1),ROUND(VLOOKUP(C272,[1]!T_Resins[#Data],2,FALSE)/VLOOKUP(A272,[1]!T_Printers[#Data],5,FALSE),1)&gt;_xlfn.XLOOKUP(B272,[1]Printers!L:L,[1]Printers!O:O,1,0,),10)),"Используйте слой 100 мкм")</f>
        <v>2.2000000000000002</v>
      </c>
      <c r="F272">
        <f>IFERROR(IF(ROUND(_xlfn.XLOOKUP([1]Parameters!B272,[1]Printers!L:L,[1]Printers!Q:Q,,0)*E272/10,0)*10&lt;_xlfn.XLOOKUP([1]Parameters!B272,[1]Printers!L:L,[1]Printers!P:P,,0),ROUND(_xlfn.XLOOKUP([1]Parameters!B272,[1]Printers!L:L,[1]Printers!Q:Q,,0)*E272/10,0)*10,_xlfn.XLOOKUP([1]Parameters!B272,[1]Printers!L:L,[1]Printers!P:P,,0)),"")</f>
        <v>20</v>
      </c>
      <c r="G272" cm="1">
        <f t="array" ref="G272">IFERROR(IF(ROW()-1&gt;COUNTA([1]!T_Printers[Printers])*COUNTA([1]!T_Resins[Resins]),"",_xlfn.IFS(ROUND(VLOOKUP(C272,[1]!T_Resins[#Data],3,FALSE)/VLOOKUP(A272,[1]!T_Printers[#Data],5,FALSE),1)&lt;=_xlfn.XLOOKUP(B272,[1]Printers!L:L,[1]Printers!O:O,1,0,),ROUND(VLOOKUP(C272,[1]!T_Resins[#Data],3,FALSE)/VLOOKUP(A272,[1]!T_Printers[#Data],5,FALSE),1),ROUND(VLOOKUP(C272,[1]!T_Resins[#Data],3,FALSE)/VLOOKUP(A272,[1]!T_Printers[#Data],5,FALSE),1)&gt;_xlfn.XLOOKUP(B272,[1]Printers!L:L,[1]Printers!O:O,1,0,),10)),"")</f>
        <v>2.9</v>
      </c>
      <c r="H272">
        <f>IFERROR(IF(ROUND(_xlfn.XLOOKUP([1]Parameters!B272,[1]Printers!L:L,[1]Printers!Q:Q,,0)*G272/10,0)*10&lt;_xlfn.XLOOKUP([1]Parameters!B272,[1]Printers!L:L,[1]Printers!P:P,,0),ROUND(_xlfn.XLOOKUP([1]Parameters!B272,[1]Printers!L:L,[1]Printers!Q:Q,,0)*G272/10,0)*10,_xlfn.XLOOKUP([1]Parameters!B272,[1]Printers!L:L,[1]Printers!P:P,,0)),"")</f>
        <v>30</v>
      </c>
      <c r="I272" s="3" t="str" cm="1">
        <f t="array" ref="I272">IFERROR(IF(ROW()-1&gt;COUNTA([1]!T_Printers[Printers])*COUNTA([1]!T_Resins[Resins]),"",_xlfn.IFS(ROUND(VLOOKUP(C272,[1]!T_Resins[#Data],4,FALSE)/VLOOKUP(A272,[1]!T_Printers[#Data],5,FALSE),1)&lt;=_xlfn.XLOOKUP(B272,[1]Printers!L:L,[1]Printers!O:O,1,0,),ROUND(VLOOKUP(C272,[1]!T_Resins[#Data],4,FALSE)/VLOOKUP(A272,[1]!T_Printers[#Data],5,FALSE),1),ROUND(VLOOKUP(C272,[1]!T_Resins[#Data],4,FALSE)/VLOOKUP(A272,[1]!T_Printers[#Data],5,FALSE),1)&gt;_xlfn.XLOOKUP(B272,[1]Printers!L:L,[1]Printers!O:O,1,0,),"")),"")</f>
        <v/>
      </c>
      <c r="J272" t="str">
        <f>IFERROR(IF(ROUND(_xlfn.XLOOKUP([1]Parameters!B272,[1]Printers!L:L,[1]Printers!Q:Q,,0)*I272/10,0)*10&lt;_xlfn.XLOOKUP([1]Parameters!B272,[1]Printers!L:L,[1]Printers!P:P,,0),ROUND(_xlfn.XLOOKUP([1]Parameters!B272,[1]Printers!L:L,[1]Printers!Q:Q,,0)*I272/10,0)*10,_xlfn.XLOOKUP([1]Parameters!B272,[1]Printers!L:L,[1]Printers!P:P,,0)),"")</f>
        <v/>
      </c>
      <c r="K272">
        <f>IF(SUM(E272:J272)&lt;&gt;0,VLOOKUP(A272,[1]!T_Printers[#Data],10,FALSE)+VLOOKUP(C272,[1]!T_Resins[#Data],10,FALSE),"")</f>
        <v>4</v>
      </c>
      <c r="L272">
        <f>IF(SUM(E272:J272)&lt;&gt;0,VLOOKUP(A272,[1]!T_Printers[#Data],11,FALSE),"")</f>
        <v>8</v>
      </c>
      <c r="M272">
        <f>IF(SUM(E272:J272)&lt;&gt;0,VLOOKUP(C272,[1]!T_Resins[#Data],8,FALSE),"")</f>
        <v>120</v>
      </c>
      <c r="N272">
        <f>IF(_xlfn.XLOOKUP(B272,[1]Printers!$L:$L,[1]Printers!$R:$R,0,0)&gt;0,[1]Parameters!M272,IF(SUM(E272:J272)&lt;&gt;0,VLOOKUP(C272,[1]!T_Resins[#Data],9,FALSE),""))</f>
        <v>180</v>
      </c>
      <c r="O272" t="str">
        <f t="shared" si="4"/>
        <v>AnycubicPhotonM3Premium</v>
      </c>
    </row>
    <row r="273" spans="1:15" x14ac:dyDescent="0.25">
      <c r="A273" t="str">
        <f t="array" ref="A273">IF(ROW()-1&gt;COUNTA([1]!T_Printers[Printers])*COUNTA([1]!T_Resins[Resins]),"",INDEX([1]!T_Printers[Printers],INT((ROW()-2)/COUNTA([1]!T_Resins[Resins])+1)))</f>
        <v>Anycubic Photon M3 Premium</v>
      </c>
      <c r="B273" t="str">
        <f>_xlfn.XLOOKUP(A273,[1]!T_Printers[Printers],[1]!T_Printers[Icon link],,0)</f>
        <v>AnycubicPhotonM3Premium</v>
      </c>
      <c r="C273" t="str">
        <f t="array" ref="C273">IF(ROW()-1&gt;COUNTA([1]!T_Printers[Printers])*COUNTA([1]!T_Resins[Resins]),"",INDEX([1]!T_Resins[Resins],MOD(ROW()-2,COUNTA([1]!T_Resins[Resins]))+1))</f>
        <v>Dental Clear Pro</v>
      </c>
      <c r="D273">
        <f>IF(SUM(E273:J273)&lt;&gt;0,IF(ROW()-1&gt;COUNTA([1]!T_Printers[Printers])*COUNTA([1]!T_Resins[Resins]),"",2),"")</f>
        <v>2</v>
      </c>
      <c r="E273" t="str" cm="1">
        <f t="array" ref="E273">IFERROR(IF(ROW()-1&gt;COUNTA([1]!T_Printers[Printers])*COUNTA([1]!T_Resins[Resins]),"",_xlfn.IFS(ROUND(VLOOKUP(C273,[1]!T_Resins[#Data],2,FALSE)/VLOOKUP(A273,[1]!T_Printers[#Data],5,FALSE),1)&lt;=_xlfn.XLOOKUP(B273,[1]Printers!L:L,[1]Printers!O:O,1,0,),ROUND(VLOOKUP(C273,[1]!T_Resins[#Data],2,FALSE)/VLOOKUP(A273,[1]!T_Printers[#Data],5,FALSE),1),ROUND(VLOOKUP(C273,[1]!T_Resins[#Data],2,FALSE)/VLOOKUP(A273,[1]!T_Printers[#Data],5,FALSE),1)&gt;_xlfn.XLOOKUP(B273,[1]Printers!L:L,[1]Printers!O:O,1,0,),10)),"Используйте слой 100 мкм")</f>
        <v>Используйте слой 100 мкм</v>
      </c>
      <c r="F273" t="str">
        <f>IFERROR(IF(ROUND(_xlfn.XLOOKUP([1]Parameters!B273,[1]Printers!L:L,[1]Printers!Q:Q,,0)*E273/10,0)*10&lt;_xlfn.XLOOKUP([1]Parameters!B273,[1]Printers!L:L,[1]Printers!P:P,,0),ROUND(_xlfn.XLOOKUP([1]Parameters!B273,[1]Printers!L:L,[1]Printers!Q:Q,,0)*E273/10,0)*10,_xlfn.XLOOKUP([1]Parameters!B273,[1]Printers!L:L,[1]Printers!P:P,,0)),"")</f>
        <v/>
      </c>
      <c r="G273" cm="1">
        <f t="array" ref="G273">IFERROR(IF(ROW()-1&gt;COUNTA([1]!T_Printers[Printers])*COUNTA([1]!T_Resins[Resins]),"",_xlfn.IFS(ROUND(VLOOKUP(C273,[1]!T_Resins[#Data],3,FALSE)/VLOOKUP(A273,[1]!T_Printers[#Data],5,FALSE),1)&lt;=_xlfn.XLOOKUP(B273,[1]Printers!L:L,[1]Printers!O:O,1,0,),ROUND(VLOOKUP(C273,[1]!T_Resins[#Data],3,FALSE)/VLOOKUP(A273,[1]!T_Printers[#Data],5,FALSE),1),ROUND(VLOOKUP(C273,[1]!T_Resins[#Data],3,FALSE)/VLOOKUP(A273,[1]!T_Printers[#Data],5,FALSE),1)&gt;_xlfn.XLOOKUP(B273,[1]Printers!L:L,[1]Printers!O:O,1,0,),10)),"")</f>
        <v>4.7</v>
      </c>
      <c r="H273">
        <f>IFERROR(IF(ROUND(_xlfn.XLOOKUP([1]Parameters!B273,[1]Printers!L:L,[1]Printers!Q:Q,,0)*G273/10,0)*10&lt;_xlfn.XLOOKUP([1]Parameters!B273,[1]Printers!L:L,[1]Printers!P:P,,0),ROUND(_xlfn.XLOOKUP([1]Parameters!B273,[1]Printers!L:L,[1]Printers!Q:Q,,0)*G273/10,0)*10,_xlfn.XLOOKUP([1]Parameters!B273,[1]Printers!L:L,[1]Printers!P:P,,0)),"")</f>
        <v>40</v>
      </c>
      <c r="I273" s="3" cm="1">
        <f t="array" ref="I273">IFERROR(IF(ROW()-1&gt;COUNTA([1]!T_Printers[Printers])*COUNTA([1]!T_Resins[Resins]),"",_xlfn.IFS(ROUND(VLOOKUP(C273,[1]!T_Resins[#Data],4,FALSE)/VLOOKUP(A273,[1]!T_Printers[#Data],5,FALSE),1)&lt;=_xlfn.XLOOKUP(B273,[1]Printers!L:L,[1]Printers!O:O,1,0,),ROUND(VLOOKUP(C273,[1]!T_Resins[#Data],4,FALSE)/VLOOKUP(A273,[1]!T_Printers[#Data],5,FALSE),1),ROUND(VLOOKUP(C273,[1]!T_Resins[#Data],4,FALSE)/VLOOKUP(A273,[1]!T_Printers[#Data],5,FALSE),1)&gt;_xlfn.XLOOKUP(B273,[1]Printers!L:L,[1]Printers!O:O,1,0,),"")),"")</f>
        <v>6.1</v>
      </c>
      <c r="J273">
        <f>IFERROR(IF(ROUND(_xlfn.XLOOKUP([1]Parameters!B273,[1]Printers!L:L,[1]Printers!Q:Q,,0)*I273/10,0)*10&lt;_xlfn.XLOOKUP([1]Parameters!B273,[1]Printers!L:L,[1]Printers!P:P,,0),ROUND(_xlfn.XLOOKUP([1]Parameters!B273,[1]Printers!L:L,[1]Printers!Q:Q,,0)*I273/10,0)*10,_xlfn.XLOOKUP([1]Parameters!B273,[1]Printers!L:L,[1]Printers!P:P,,0)),"")</f>
        <v>50</v>
      </c>
      <c r="K273">
        <f>IF(SUM(E273:J273)&lt;&gt;0,VLOOKUP(A273,[1]!T_Printers[#Data],10,FALSE)+VLOOKUP(C273,[1]!T_Resins[#Data],10,FALSE),"")</f>
        <v>4</v>
      </c>
      <c r="L273">
        <f>IF(SUM(E273:J273)&lt;&gt;0,VLOOKUP(A273,[1]!T_Printers[#Data],11,FALSE),"")</f>
        <v>8</v>
      </c>
      <c r="M273">
        <f>IF(SUM(E273:J273)&lt;&gt;0,VLOOKUP(C273,[1]!T_Resins[#Data],8,FALSE),"")</f>
        <v>120</v>
      </c>
      <c r="N273">
        <f>IF(_xlfn.XLOOKUP(B273,[1]Printers!$L:$L,[1]Printers!$R:$R,0,0)&gt;0,[1]Parameters!M273,IF(SUM(E273:J273)&lt;&gt;0,VLOOKUP(C273,[1]!T_Resins[#Data],9,FALSE),""))</f>
        <v>180</v>
      </c>
      <c r="O273" t="str">
        <f t="shared" si="4"/>
        <v>AnycubicPhotonM3Premium</v>
      </c>
    </row>
    <row r="274" spans="1:15" x14ac:dyDescent="0.25">
      <c r="A274" t="str">
        <f t="array" ref="A274">IF(ROW()-1&gt;COUNTA([1]!T_Printers[Printers])*COUNTA([1]!T_Resins[Resins]),"",INDEX([1]!T_Printers[Printers],INT((ROW()-2)/COUNTA([1]!T_Resins[Resins])+1)))</f>
        <v>Anycubic Photon M3 Premium</v>
      </c>
      <c r="B274" t="str">
        <f>_xlfn.XLOOKUP(A274,[1]!T_Printers[Printers],[1]!T_Printers[Icon link],,0)</f>
        <v>AnycubicPhotonM3Premium</v>
      </c>
      <c r="C274" t="str">
        <f t="array" ref="C274">IF(ROW()-1&gt;COUNTA([1]!T_Printers[Printers])*COUNTA([1]!T_Resins[Resins]),"",INDEX([1]!T_Resins[Resins],MOD(ROW()-2,COUNTA([1]!T_Resins[Resins]))+1))</f>
        <v>Dental Denture Base Soft</v>
      </c>
      <c r="D274">
        <f>IF(SUM(E274:J274)&lt;&gt;0,IF(ROW()-1&gt;COUNTA([1]!T_Printers[Printers])*COUNTA([1]!T_Resins[Resins]),"",2),"")</f>
        <v>2</v>
      </c>
      <c r="E274" cm="1">
        <f t="array" ref="E274">IFERROR(IF(ROW()-1&gt;COUNTA([1]!T_Printers[Printers])*COUNTA([1]!T_Resins[Resins]),"",_xlfn.IFS(ROUND(VLOOKUP(C274,[1]!T_Resins[#Data],2,FALSE)/VLOOKUP(A274,[1]!T_Printers[#Data],5,FALSE),1)&lt;=_xlfn.XLOOKUP(B274,[1]Printers!L:L,[1]Printers!O:O,1,0,),ROUND(VLOOKUP(C274,[1]!T_Resins[#Data],2,FALSE)/VLOOKUP(A274,[1]!T_Printers[#Data],5,FALSE),1),ROUND(VLOOKUP(C274,[1]!T_Resins[#Data],2,FALSE)/VLOOKUP(A274,[1]!T_Printers[#Data],5,FALSE),1)&gt;_xlfn.XLOOKUP(B274,[1]Printers!L:L,[1]Printers!O:O,1,0,),10)),"Используйте слой 100 мкм")</f>
        <v>5</v>
      </c>
      <c r="F274">
        <f>IFERROR(IF(ROUND(_xlfn.XLOOKUP([1]Parameters!B274,[1]Printers!L:L,[1]Printers!Q:Q,,0)*E274/10,0)*10&lt;_xlfn.XLOOKUP([1]Parameters!B274,[1]Printers!L:L,[1]Printers!P:P,,0),ROUND(_xlfn.XLOOKUP([1]Parameters!B274,[1]Printers!L:L,[1]Printers!Q:Q,,0)*E274/10,0)*10,_xlfn.XLOOKUP([1]Parameters!B274,[1]Printers!L:L,[1]Printers!P:P,,0)),"")</f>
        <v>50</v>
      </c>
      <c r="G274" cm="1">
        <f t="array" ref="G274">IFERROR(IF(ROW()-1&gt;COUNTA([1]!T_Printers[Printers])*COUNTA([1]!T_Resins[Resins]),"",_xlfn.IFS(ROUND(VLOOKUP(C274,[1]!T_Resins[#Data],3,FALSE)/VLOOKUP(A274,[1]!T_Printers[#Data],5,FALSE),1)&lt;=_xlfn.XLOOKUP(B274,[1]Printers!L:L,[1]Printers!O:O,1,0,),ROUND(VLOOKUP(C274,[1]!T_Resins[#Data],3,FALSE)/VLOOKUP(A274,[1]!T_Printers[#Data],5,FALSE),1),ROUND(VLOOKUP(C274,[1]!T_Resins[#Data],3,FALSE)/VLOOKUP(A274,[1]!T_Printers[#Data],5,FALSE),1)&gt;_xlfn.XLOOKUP(B274,[1]Printers!L:L,[1]Printers!O:O,1,0,),10)),"")</f>
        <v>6.5</v>
      </c>
      <c r="H274">
        <f>IFERROR(IF(ROUND(_xlfn.XLOOKUP([1]Parameters!B274,[1]Printers!L:L,[1]Printers!Q:Q,,0)*G274/10,0)*10&lt;_xlfn.XLOOKUP([1]Parameters!B274,[1]Printers!L:L,[1]Printers!P:P,,0),ROUND(_xlfn.XLOOKUP([1]Parameters!B274,[1]Printers!L:L,[1]Printers!Q:Q,,0)*G274/10,0)*10,_xlfn.XLOOKUP([1]Parameters!B274,[1]Printers!L:L,[1]Printers!P:P,,0)),"")</f>
        <v>60</v>
      </c>
      <c r="I274" s="3" t="str" cm="1">
        <f t="array" ref="I274">IFERROR(IF(ROW()-1&gt;COUNTA([1]!T_Printers[Printers])*COUNTA([1]!T_Resins[Resins]),"",_xlfn.IFS(ROUND(VLOOKUP(C274,[1]!T_Resins[#Data],4,FALSE)/VLOOKUP(A274,[1]!T_Printers[#Data],5,FALSE),1)&lt;=_xlfn.XLOOKUP(B274,[1]Printers!L:L,[1]Printers!O:O,1,0,),ROUND(VLOOKUP(C274,[1]!T_Resins[#Data],4,FALSE)/VLOOKUP(A274,[1]!T_Printers[#Data],5,FALSE),1),ROUND(VLOOKUP(C274,[1]!T_Resins[#Data],4,FALSE)/VLOOKUP(A274,[1]!T_Printers[#Data],5,FALSE),1)&gt;_xlfn.XLOOKUP(B274,[1]Printers!L:L,[1]Printers!O:O,1,0,),"")),"")</f>
        <v/>
      </c>
      <c r="J274" t="str">
        <f>IFERROR(IF(ROUND(_xlfn.XLOOKUP([1]Parameters!B274,[1]Printers!L:L,[1]Printers!Q:Q,,0)*I274/10,0)*10&lt;_xlfn.XLOOKUP([1]Parameters!B274,[1]Printers!L:L,[1]Printers!P:P,,0),ROUND(_xlfn.XLOOKUP([1]Parameters!B274,[1]Printers!L:L,[1]Printers!Q:Q,,0)*I274/10,0)*10,_xlfn.XLOOKUP([1]Parameters!B274,[1]Printers!L:L,[1]Printers!P:P,,0)),"")</f>
        <v/>
      </c>
      <c r="K274">
        <f>IF(SUM(E274:J274)&lt;&gt;0,VLOOKUP(A274,[1]!T_Printers[#Data],10,FALSE)+VLOOKUP(C274,[1]!T_Resins[#Data],10,FALSE),"")</f>
        <v>5</v>
      </c>
      <c r="L274">
        <f>IF(SUM(E274:J274)&lt;&gt;0,VLOOKUP(A274,[1]!T_Printers[#Data],11,FALSE),"")</f>
        <v>8</v>
      </c>
      <c r="M274">
        <f>IF(SUM(E274:J274)&lt;&gt;0,VLOOKUP(C274,[1]!T_Resins[#Data],8,FALSE),"")</f>
        <v>120</v>
      </c>
      <c r="N274">
        <f>IF(_xlfn.XLOOKUP(B274,[1]Printers!$L:$L,[1]Printers!$R:$R,0,0)&gt;0,[1]Parameters!M274,IF(SUM(E274:J274)&lt;&gt;0,VLOOKUP(C274,[1]!T_Resins[#Data],9,FALSE),""))</f>
        <v>180</v>
      </c>
      <c r="O274" t="str">
        <f t="shared" si="4"/>
        <v>AnycubicPhotonM3Premium</v>
      </c>
    </row>
    <row r="275" spans="1:15" x14ac:dyDescent="0.25">
      <c r="A275" t="str">
        <f t="array" ref="A275">IF(ROW()-1&gt;COUNTA([1]!T_Printers[Printers])*COUNTA([1]!T_Resins[Resins]),"",INDEX([1]!T_Printers[Printers],INT((ROW()-2)/COUNTA([1]!T_Resins[Resins])+1)))</f>
        <v>Anycubic Photon M3 Premium</v>
      </c>
      <c r="B275" t="str">
        <f>_xlfn.XLOOKUP(A275,[1]!T_Printers[Printers],[1]!T_Printers[Icon link],,0)</f>
        <v>AnycubicPhotonM3Premium</v>
      </c>
      <c r="C275" t="str">
        <f t="array" ref="C275">IF(ROW()-1&gt;COUNTA([1]!T_Printers[Printers])*COUNTA([1]!T_Resins[Resins]),"",INDEX([1]!T_Resins[Resins],MOD(ROW()-2,COUNTA([1]!T_Resins[Resins]))+1))</f>
        <v>Dental Denture Base</v>
      </c>
      <c r="D275">
        <f>IF(SUM(E275:J275)&lt;&gt;0,IF(ROW()-1&gt;COUNTA([1]!T_Printers[Printers])*COUNTA([1]!T_Resins[Resins]),"",2),"")</f>
        <v>2</v>
      </c>
      <c r="E275" cm="1">
        <f t="array" ref="E275">IFERROR(IF(ROW()-1&gt;COUNTA([1]!T_Printers[Printers])*COUNTA([1]!T_Resins[Resins]),"",_xlfn.IFS(ROUND(VLOOKUP(C275,[1]!T_Resins[#Data],2,FALSE)/VLOOKUP(A275,[1]!T_Printers[#Data],5,FALSE),1)&lt;=_xlfn.XLOOKUP(B275,[1]Printers!L:L,[1]Printers!O:O,1,0,),ROUND(VLOOKUP(C275,[1]!T_Resins[#Data],2,FALSE)/VLOOKUP(A275,[1]!T_Printers[#Data],5,FALSE),1),ROUND(VLOOKUP(C275,[1]!T_Resins[#Data],2,FALSE)/VLOOKUP(A275,[1]!T_Printers[#Data],5,FALSE),1)&gt;_xlfn.XLOOKUP(B275,[1]Printers!L:L,[1]Printers!O:O,1,0,),10)),"Используйте слой 100 мкм")</f>
        <v>4</v>
      </c>
      <c r="F275">
        <f>IFERROR(IF(ROUND(_xlfn.XLOOKUP([1]Parameters!B275,[1]Printers!L:L,[1]Printers!Q:Q,,0)*E275/10,0)*10&lt;_xlfn.XLOOKUP([1]Parameters!B275,[1]Printers!L:L,[1]Printers!P:P,,0),ROUND(_xlfn.XLOOKUP([1]Parameters!B275,[1]Printers!L:L,[1]Printers!Q:Q,,0)*E275/10,0)*10,_xlfn.XLOOKUP([1]Parameters!B275,[1]Printers!L:L,[1]Printers!P:P,,0)),"")</f>
        <v>40</v>
      </c>
      <c r="G275" cm="1">
        <f t="array" ref="G275">IFERROR(IF(ROW()-1&gt;COUNTA([1]!T_Printers[Printers])*COUNTA([1]!T_Resins[Resins]),"",_xlfn.IFS(ROUND(VLOOKUP(C275,[1]!T_Resins[#Data],3,FALSE)/VLOOKUP(A275,[1]!T_Printers[#Data],5,FALSE),1)&lt;=_xlfn.XLOOKUP(B275,[1]Printers!L:L,[1]Printers!O:O,1,0,),ROUND(VLOOKUP(C275,[1]!T_Resins[#Data],3,FALSE)/VLOOKUP(A275,[1]!T_Printers[#Data],5,FALSE),1),ROUND(VLOOKUP(C275,[1]!T_Resins[#Data],3,FALSE)/VLOOKUP(A275,[1]!T_Printers[#Data],5,FALSE),1)&gt;_xlfn.XLOOKUP(B275,[1]Printers!L:L,[1]Printers!O:O,1,0,),10)),"")</f>
        <v>5.2</v>
      </c>
      <c r="H275">
        <f>IFERROR(IF(ROUND(_xlfn.XLOOKUP([1]Parameters!B275,[1]Printers!L:L,[1]Printers!Q:Q,,0)*G275/10,0)*10&lt;_xlfn.XLOOKUP([1]Parameters!B275,[1]Printers!L:L,[1]Printers!P:P,,0),ROUND(_xlfn.XLOOKUP([1]Parameters!B275,[1]Printers!L:L,[1]Printers!Q:Q,,0)*G275/10,0)*10,_xlfn.XLOOKUP([1]Parameters!B275,[1]Printers!L:L,[1]Printers!P:P,,0)),"")</f>
        <v>50</v>
      </c>
      <c r="I275" s="3" t="str" cm="1">
        <f t="array" ref="I275">IFERROR(IF(ROW()-1&gt;COUNTA([1]!T_Printers[Printers])*COUNTA([1]!T_Resins[Resins]),"",_xlfn.IFS(ROUND(VLOOKUP(C275,[1]!T_Resins[#Data],4,FALSE)/VLOOKUP(A275,[1]!T_Printers[#Data],5,FALSE),1)&lt;=_xlfn.XLOOKUP(B275,[1]Printers!L:L,[1]Printers!O:O,1,0,),ROUND(VLOOKUP(C275,[1]!T_Resins[#Data],4,FALSE)/VLOOKUP(A275,[1]!T_Printers[#Data],5,FALSE),1),ROUND(VLOOKUP(C275,[1]!T_Resins[#Data],4,FALSE)/VLOOKUP(A275,[1]!T_Printers[#Data],5,FALSE),1)&gt;_xlfn.XLOOKUP(B275,[1]Printers!L:L,[1]Printers!O:O,1,0,),"")),"")</f>
        <v/>
      </c>
      <c r="J275" t="str">
        <f>IFERROR(IF(ROUND(_xlfn.XLOOKUP([1]Parameters!B275,[1]Printers!L:L,[1]Printers!Q:Q,,0)*I275/10,0)*10&lt;_xlfn.XLOOKUP([1]Parameters!B275,[1]Printers!L:L,[1]Printers!P:P,,0),ROUND(_xlfn.XLOOKUP([1]Parameters!B275,[1]Printers!L:L,[1]Printers!Q:Q,,0)*I275/10,0)*10,_xlfn.XLOOKUP([1]Parameters!B275,[1]Printers!L:L,[1]Printers!P:P,,0)),"")</f>
        <v/>
      </c>
      <c r="K275">
        <f>IF(SUM(E275:J275)&lt;&gt;0,VLOOKUP(A275,[1]!T_Printers[#Data],10,FALSE)+VLOOKUP(C275,[1]!T_Resins[#Data],10,FALSE),"")</f>
        <v>5</v>
      </c>
      <c r="L275">
        <f>IF(SUM(E275:J275)&lt;&gt;0,VLOOKUP(A275,[1]!T_Printers[#Data],11,FALSE),"")</f>
        <v>8</v>
      </c>
      <c r="M275">
        <f>IF(SUM(E275:J275)&lt;&gt;0,VLOOKUP(C275,[1]!T_Resins[#Data],8,FALSE),"")</f>
        <v>120</v>
      </c>
      <c r="N275">
        <f>IF(_xlfn.XLOOKUP(B275,[1]Printers!$L:$L,[1]Printers!$R:$R,0,0)&gt;0,[1]Parameters!M275,IF(SUM(E275:J275)&lt;&gt;0,VLOOKUP(C275,[1]!T_Resins[#Data],9,FALSE),""))</f>
        <v>180</v>
      </c>
      <c r="O275" t="str">
        <f t="shared" si="4"/>
        <v>AnycubicPhotonM3Premium</v>
      </c>
    </row>
    <row r="276" spans="1:15" x14ac:dyDescent="0.25">
      <c r="A276" t="str">
        <f t="array" ref="A276">IF(ROW()-1&gt;COUNTA([1]!T_Printers[Printers])*COUNTA([1]!T_Resins[Resins]),"",INDEX([1]!T_Printers[Printers],INT((ROW()-2)/COUNTA([1]!T_Resins[Resins])+1)))</f>
        <v>Anycubic Photon M3 Premium</v>
      </c>
      <c r="B276" t="str">
        <f>_xlfn.XLOOKUP(A276,[1]!T_Printers[Printers],[1]!T_Printers[Icon link],,0)</f>
        <v>AnycubicPhotonM3Premium</v>
      </c>
      <c r="C276" t="str">
        <f t="array" ref="C276">IF(ROW()-1&gt;COUNTA([1]!T_Printers[Printers])*COUNTA([1]!T_Resins[Resins]),"",INDEX([1]!T_Resins[Resins],MOD(ROW()-2,COUNTA([1]!T_Resins[Resins]))+1))</f>
        <v>Dental IBT</v>
      </c>
      <c r="D276">
        <f>IF(SUM(E276:J276)&lt;&gt;0,IF(ROW()-1&gt;COUNTA([1]!T_Printers[Printers])*COUNTA([1]!T_Resins[Resins]),"",2),"")</f>
        <v>2</v>
      </c>
      <c r="E276" cm="1">
        <f t="array" ref="E276">IFERROR(IF(ROW()-1&gt;COUNTA([1]!T_Printers[Printers])*COUNTA([1]!T_Resins[Resins]),"",_xlfn.IFS(ROUND(VLOOKUP(C276,[1]!T_Resins[#Data],2,FALSE)/VLOOKUP(A276,[1]!T_Printers[#Data],5,FALSE),1)&lt;=_xlfn.XLOOKUP(B276,[1]Printers!L:L,[1]Printers!O:O,1,0,),ROUND(VLOOKUP(C276,[1]!T_Resins[#Data],2,FALSE)/VLOOKUP(A276,[1]!T_Printers[#Data],5,FALSE),1),ROUND(VLOOKUP(C276,[1]!T_Resins[#Data],2,FALSE)/VLOOKUP(A276,[1]!T_Printers[#Data],5,FALSE),1)&gt;_xlfn.XLOOKUP(B276,[1]Printers!L:L,[1]Printers!O:O,1,0,),10)),"Используйте слой 100 мкм")</f>
        <v>2.5</v>
      </c>
      <c r="F276">
        <f>IFERROR(IF(ROUND(_xlfn.XLOOKUP([1]Parameters!B276,[1]Printers!L:L,[1]Printers!Q:Q,,0)*E276/10,0)*10&lt;_xlfn.XLOOKUP([1]Parameters!B276,[1]Printers!L:L,[1]Printers!P:P,,0),ROUND(_xlfn.XLOOKUP([1]Parameters!B276,[1]Printers!L:L,[1]Printers!Q:Q,,0)*E276/10,0)*10,_xlfn.XLOOKUP([1]Parameters!B276,[1]Printers!L:L,[1]Printers!P:P,,0)),"")</f>
        <v>20</v>
      </c>
      <c r="G276" cm="1">
        <f t="array" ref="G276">IFERROR(IF(ROW()-1&gt;COUNTA([1]!T_Printers[Printers])*COUNTA([1]!T_Resins[Resins]),"",_xlfn.IFS(ROUND(VLOOKUP(C276,[1]!T_Resins[#Data],3,FALSE)/VLOOKUP(A276,[1]!T_Printers[#Data],5,FALSE),1)&lt;=_xlfn.XLOOKUP(B276,[1]Printers!L:L,[1]Printers!O:O,1,0,),ROUND(VLOOKUP(C276,[1]!T_Resins[#Data],3,FALSE)/VLOOKUP(A276,[1]!T_Printers[#Data],5,FALSE),1),ROUND(VLOOKUP(C276,[1]!T_Resins[#Data],3,FALSE)/VLOOKUP(A276,[1]!T_Printers[#Data],5,FALSE),1)&gt;_xlfn.XLOOKUP(B276,[1]Printers!L:L,[1]Printers!O:O,1,0,),10)),"")</f>
        <v>3.2</v>
      </c>
      <c r="H276">
        <f>IFERROR(IF(ROUND(_xlfn.XLOOKUP([1]Parameters!B276,[1]Printers!L:L,[1]Printers!Q:Q,,0)*G276/10,0)*10&lt;_xlfn.XLOOKUP([1]Parameters!B276,[1]Printers!L:L,[1]Printers!P:P,,0),ROUND(_xlfn.XLOOKUP([1]Parameters!B276,[1]Printers!L:L,[1]Printers!Q:Q,,0)*G276/10,0)*10,_xlfn.XLOOKUP([1]Parameters!B276,[1]Printers!L:L,[1]Printers!P:P,,0)),"")</f>
        <v>30</v>
      </c>
      <c r="I276" s="3" t="str" cm="1">
        <f t="array" ref="I276">IFERROR(IF(ROW()-1&gt;COUNTA([1]!T_Printers[Printers])*COUNTA([1]!T_Resins[Resins]),"",_xlfn.IFS(ROUND(VLOOKUP(C276,[1]!T_Resins[#Data],4,FALSE)/VLOOKUP(A276,[1]!T_Printers[#Data],5,FALSE),1)&lt;=_xlfn.XLOOKUP(B276,[1]Printers!L:L,[1]Printers!O:O,1,0,),ROUND(VLOOKUP(C276,[1]!T_Resins[#Data],4,FALSE)/VLOOKUP(A276,[1]!T_Printers[#Data],5,FALSE),1),ROUND(VLOOKUP(C276,[1]!T_Resins[#Data],4,FALSE)/VLOOKUP(A276,[1]!T_Printers[#Data],5,FALSE),1)&gt;_xlfn.XLOOKUP(B276,[1]Printers!L:L,[1]Printers!O:O,1,0,),"")),"")</f>
        <v/>
      </c>
      <c r="J276" t="str">
        <f>IFERROR(IF(ROUND(_xlfn.XLOOKUP([1]Parameters!B276,[1]Printers!L:L,[1]Printers!Q:Q,,0)*I276/10,0)*10&lt;_xlfn.XLOOKUP([1]Parameters!B276,[1]Printers!L:L,[1]Printers!P:P,,0),ROUND(_xlfn.XLOOKUP([1]Parameters!B276,[1]Printers!L:L,[1]Printers!Q:Q,,0)*I276/10,0)*10,_xlfn.XLOOKUP([1]Parameters!B276,[1]Printers!L:L,[1]Printers!P:P,,0)),"")</f>
        <v/>
      </c>
      <c r="K276">
        <f>IF(SUM(E276:J276)&lt;&gt;0,VLOOKUP(A276,[1]!T_Printers[#Data],10,FALSE)+VLOOKUP(C276,[1]!T_Resins[#Data],10,FALSE),"")</f>
        <v>4</v>
      </c>
      <c r="L276">
        <f>IF(SUM(E276:J276)&lt;&gt;0,VLOOKUP(A276,[1]!T_Printers[#Data],11,FALSE),"")</f>
        <v>8</v>
      </c>
      <c r="M276">
        <f>IF(SUM(E276:J276)&lt;&gt;0,VLOOKUP(C276,[1]!T_Resins[#Data],8,FALSE),"")</f>
        <v>60</v>
      </c>
      <c r="N276">
        <f>IF(_xlfn.XLOOKUP(B276,[1]Printers!$L:$L,[1]Printers!$R:$R,0,0)&gt;0,[1]Parameters!M276,IF(SUM(E276:J276)&lt;&gt;0,VLOOKUP(C276,[1]!T_Resins[#Data],9,FALSE),""))</f>
        <v>60</v>
      </c>
      <c r="O276" t="str">
        <f t="shared" si="4"/>
        <v>AnycubicPhotonM3Premium</v>
      </c>
    </row>
    <row r="277" spans="1:15" x14ac:dyDescent="0.25">
      <c r="A277" t="str">
        <f t="array" ref="A277">IF(ROW()-1&gt;COUNTA([1]!T_Printers[Printers])*COUNTA([1]!T_Resins[Resins]),"",INDEX([1]!T_Printers[Printers],INT((ROW()-2)/COUNTA([1]!T_Resins[Resins])+1)))</f>
        <v>Anycubic Photon M3 Premium</v>
      </c>
      <c r="B277" t="str">
        <f>_xlfn.XLOOKUP(A277,[1]!T_Printers[Printers],[1]!T_Printers[Icon link],,0)</f>
        <v>AnycubicPhotonM3Premium</v>
      </c>
      <c r="C277" t="str">
        <f t="array" ref="C277">IF(ROW()-1&gt;COUNTA([1]!T_Printers[Printers])*COUNTA([1]!T_Resins[Resins]),"",INDEX([1]!T_Resins[Resins],MOD(ROW()-2,COUNTA([1]!T_Resins[Resins]))+1))</f>
        <v>Dental Model Biege</v>
      </c>
      <c r="D277">
        <f>IF(SUM(E277:J277)&lt;&gt;0,IF(ROW()-1&gt;COUNTA([1]!T_Printers[Printers])*COUNTA([1]!T_Resins[Resins]),"",2),"")</f>
        <v>2</v>
      </c>
      <c r="E277" cm="1">
        <f t="array" ref="E277">IFERROR(IF(ROW()-1&gt;COUNTA([1]!T_Printers[Printers])*COUNTA([1]!T_Resins[Resins]),"",_xlfn.IFS(ROUND(VLOOKUP(C277,[1]!T_Resins[#Data],2,FALSE)/VLOOKUP(A277,[1]!T_Printers[#Data],5,FALSE),1)&lt;=_xlfn.XLOOKUP(B277,[1]Printers!L:L,[1]Printers!O:O,1,0,),ROUND(VLOOKUP(C277,[1]!T_Resins[#Data],2,FALSE)/VLOOKUP(A277,[1]!T_Printers[#Data],5,FALSE),1),ROUND(VLOOKUP(C277,[1]!T_Resins[#Data],2,FALSE)/VLOOKUP(A277,[1]!T_Printers[#Data],5,FALSE),1)&gt;_xlfn.XLOOKUP(B277,[1]Printers!L:L,[1]Printers!O:O,1,0,),10)),"Используйте слой 100 мкм")</f>
        <v>3.1</v>
      </c>
      <c r="F277">
        <f>IFERROR(IF(ROUND(_xlfn.XLOOKUP([1]Parameters!B277,[1]Printers!L:L,[1]Printers!Q:Q,,0)*E277/10,0)*10&lt;_xlfn.XLOOKUP([1]Parameters!B277,[1]Printers!L:L,[1]Printers!P:P,,0),ROUND(_xlfn.XLOOKUP([1]Parameters!B277,[1]Printers!L:L,[1]Printers!Q:Q,,0)*E277/10,0)*10,_xlfn.XLOOKUP([1]Parameters!B277,[1]Printers!L:L,[1]Printers!P:P,,0)),"")</f>
        <v>30</v>
      </c>
      <c r="G277" cm="1">
        <f t="array" ref="G277">IFERROR(IF(ROW()-1&gt;COUNTA([1]!T_Printers[Printers])*COUNTA([1]!T_Resins[Resins]),"",_xlfn.IFS(ROUND(VLOOKUP(C277,[1]!T_Resins[#Data],3,FALSE)/VLOOKUP(A277,[1]!T_Printers[#Data],5,FALSE),1)&lt;=_xlfn.XLOOKUP(B277,[1]Printers!L:L,[1]Printers!O:O,1,0,),ROUND(VLOOKUP(C277,[1]!T_Resins[#Data],3,FALSE)/VLOOKUP(A277,[1]!T_Printers[#Data],5,FALSE),1),ROUND(VLOOKUP(C277,[1]!T_Resins[#Data],3,FALSE)/VLOOKUP(A277,[1]!T_Printers[#Data],5,FALSE),1)&gt;_xlfn.XLOOKUP(B277,[1]Printers!L:L,[1]Printers!O:O,1,0,),10)),"")</f>
        <v>4.0999999999999996</v>
      </c>
      <c r="H277">
        <f>IFERROR(IF(ROUND(_xlfn.XLOOKUP([1]Parameters!B277,[1]Printers!L:L,[1]Printers!Q:Q,,0)*G277/10,0)*10&lt;_xlfn.XLOOKUP([1]Parameters!B277,[1]Printers!L:L,[1]Printers!P:P,,0),ROUND(_xlfn.XLOOKUP([1]Parameters!B277,[1]Printers!L:L,[1]Printers!Q:Q,,0)*G277/10,0)*10,_xlfn.XLOOKUP([1]Parameters!B277,[1]Printers!L:L,[1]Printers!P:P,,0)),"")</f>
        <v>40</v>
      </c>
      <c r="I277" s="3" t="str" cm="1">
        <f t="array" ref="I277">IFERROR(IF(ROW()-1&gt;COUNTA([1]!T_Printers[Printers])*COUNTA([1]!T_Resins[Resins]),"",_xlfn.IFS(ROUND(VLOOKUP(C277,[1]!T_Resins[#Data],4,FALSE)/VLOOKUP(A277,[1]!T_Printers[#Data],5,FALSE),1)&lt;=_xlfn.XLOOKUP(B277,[1]Printers!L:L,[1]Printers!O:O,1,0,),ROUND(VLOOKUP(C277,[1]!T_Resins[#Data],4,FALSE)/VLOOKUP(A277,[1]!T_Printers[#Data],5,FALSE),1),ROUND(VLOOKUP(C277,[1]!T_Resins[#Data],4,FALSE)/VLOOKUP(A277,[1]!T_Printers[#Data],5,FALSE),1)&gt;_xlfn.XLOOKUP(B277,[1]Printers!L:L,[1]Printers!O:O,1,0,),"")),"")</f>
        <v/>
      </c>
      <c r="J277" t="str">
        <f>IFERROR(IF(ROUND(_xlfn.XLOOKUP([1]Parameters!B277,[1]Printers!L:L,[1]Printers!Q:Q,,0)*I277/10,0)*10&lt;_xlfn.XLOOKUP([1]Parameters!B277,[1]Printers!L:L,[1]Printers!P:P,,0),ROUND(_xlfn.XLOOKUP([1]Parameters!B277,[1]Printers!L:L,[1]Printers!Q:Q,,0)*I277/10,0)*10,_xlfn.XLOOKUP([1]Parameters!B277,[1]Printers!L:L,[1]Printers!P:P,,0)),"")</f>
        <v/>
      </c>
      <c r="K277">
        <f>IF(SUM(E277:J277)&lt;&gt;0,VLOOKUP(A277,[1]!T_Printers[#Data],10,FALSE)+VLOOKUP(C277,[1]!T_Resins[#Data],10,FALSE),"")</f>
        <v>5</v>
      </c>
      <c r="L277">
        <f>IF(SUM(E277:J277)&lt;&gt;0,VLOOKUP(A277,[1]!T_Printers[#Data],11,FALSE),"")</f>
        <v>8</v>
      </c>
      <c r="M277">
        <f>IF(SUM(E277:J277)&lt;&gt;0,VLOOKUP(C277,[1]!T_Resins[#Data],8,FALSE),"")</f>
        <v>120</v>
      </c>
      <c r="N277">
        <f>IF(_xlfn.XLOOKUP(B277,[1]Printers!$L:$L,[1]Printers!$R:$R,0,0)&gt;0,[1]Parameters!M277,IF(SUM(E277:J277)&lt;&gt;0,VLOOKUP(C277,[1]!T_Resins[#Data],9,FALSE),""))</f>
        <v>180</v>
      </c>
      <c r="O277" t="str">
        <f t="shared" si="4"/>
        <v>AnycubicPhotonM3Premium</v>
      </c>
    </row>
    <row r="278" spans="1:15" x14ac:dyDescent="0.25">
      <c r="A278" t="str">
        <f t="array" ref="A278">IF(ROW()-1&gt;COUNTA([1]!T_Printers[Printers])*COUNTA([1]!T_Resins[Resins]),"",INDEX([1]!T_Printers[Printers],INT((ROW()-2)/COUNTA([1]!T_Resins[Resins])+1)))</f>
        <v>Anycubic Photon M3 Premium</v>
      </c>
      <c r="B278" t="str">
        <f>_xlfn.XLOOKUP(A278,[1]!T_Printers[Printers],[1]!T_Printers[Icon link],,0)</f>
        <v>AnycubicPhotonM3Premium</v>
      </c>
      <c r="C278" t="str">
        <f t="array" ref="C278">IF(ROW()-1&gt;COUNTA([1]!T_Printers[Printers])*COUNTA([1]!T_Resins[Resins]),"",INDEX([1]!T_Resins[Resins],MOD(ROW()-2,COUNTA([1]!T_Resins[Resins]))+1))</f>
        <v>Dental Model Bone</v>
      </c>
      <c r="D278">
        <f>IF(SUM(E278:J278)&lt;&gt;0,IF(ROW()-1&gt;COUNTA([1]!T_Printers[Printers])*COUNTA([1]!T_Resins[Resins]),"",2),"")</f>
        <v>2</v>
      </c>
      <c r="E278" cm="1">
        <f t="array" ref="E278">IFERROR(IF(ROW()-1&gt;COUNTA([1]!T_Printers[Printers])*COUNTA([1]!T_Resins[Resins]),"",_xlfn.IFS(ROUND(VLOOKUP(C278,[1]!T_Resins[#Data],2,FALSE)/VLOOKUP(A278,[1]!T_Printers[#Data],5,FALSE),1)&lt;=_xlfn.XLOOKUP(B278,[1]Printers!L:L,[1]Printers!O:O,1,0,),ROUND(VLOOKUP(C278,[1]!T_Resins[#Data],2,FALSE)/VLOOKUP(A278,[1]!T_Printers[#Data],5,FALSE),1),ROUND(VLOOKUP(C278,[1]!T_Resins[#Data],2,FALSE)/VLOOKUP(A278,[1]!T_Printers[#Data],5,FALSE),1)&gt;_xlfn.XLOOKUP(B278,[1]Printers!L:L,[1]Printers!O:O,1,0,),10)),"Используйте слой 100 мкм")</f>
        <v>1.9</v>
      </c>
      <c r="F278">
        <f>IFERROR(IF(ROUND(_xlfn.XLOOKUP([1]Parameters!B278,[1]Printers!L:L,[1]Printers!Q:Q,,0)*E278/10,0)*10&lt;_xlfn.XLOOKUP([1]Parameters!B278,[1]Printers!L:L,[1]Printers!P:P,,0),ROUND(_xlfn.XLOOKUP([1]Parameters!B278,[1]Printers!L:L,[1]Printers!Q:Q,,0)*E278/10,0)*10,_xlfn.XLOOKUP([1]Parameters!B278,[1]Printers!L:L,[1]Printers!P:P,,0)),"")</f>
        <v>20</v>
      </c>
      <c r="G278" cm="1">
        <f t="array" ref="G278">IFERROR(IF(ROW()-1&gt;COUNTA([1]!T_Printers[Printers])*COUNTA([1]!T_Resins[Resins]),"",_xlfn.IFS(ROUND(VLOOKUP(C278,[1]!T_Resins[#Data],3,FALSE)/VLOOKUP(A278,[1]!T_Printers[#Data],5,FALSE),1)&lt;=_xlfn.XLOOKUP(B278,[1]Printers!L:L,[1]Printers!O:O,1,0,),ROUND(VLOOKUP(C278,[1]!T_Resins[#Data],3,FALSE)/VLOOKUP(A278,[1]!T_Printers[#Data],5,FALSE),1),ROUND(VLOOKUP(C278,[1]!T_Resins[#Data],3,FALSE)/VLOOKUP(A278,[1]!T_Printers[#Data],5,FALSE),1)&gt;_xlfn.XLOOKUP(B278,[1]Printers!L:L,[1]Printers!O:O,1,0,),10)),"")</f>
        <v>2.5</v>
      </c>
      <c r="H278">
        <f>IFERROR(IF(ROUND(_xlfn.XLOOKUP([1]Parameters!B278,[1]Printers!L:L,[1]Printers!Q:Q,,0)*G278/10,0)*10&lt;_xlfn.XLOOKUP([1]Parameters!B278,[1]Printers!L:L,[1]Printers!P:P,,0),ROUND(_xlfn.XLOOKUP([1]Parameters!B278,[1]Printers!L:L,[1]Printers!Q:Q,,0)*G278/10,0)*10,_xlfn.XLOOKUP([1]Parameters!B278,[1]Printers!L:L,[1]Printers!P:P,,0)),"")</f>
        <v>20</v>
      </c>
      <c r="I278" s="3" t="str" cm="1">
        <f t="array" ref="I278">IFERROR(IF(ROW()-1&gt;COUNTA([1]!T_Printers[Printers])*COUNTA([1]!T_Resins[Resins]),"",_xlfn.IFS(ROUND(VLOOKUP(C278,[1]!T_Resins[#Data],4,FALSE)/VLOOKUP(A278,[1]!T_Printers[#Data],5,FALSE),1)&lt;=_xlfn.XLOOKUP(B278,[1]Printers!L:L,[1]Printers!O:O,1,0,),ROUND(VLOOKUP(C278,[1]!T_Resins[#Data],4,FALSE)/VLOOKUP(A278,[1]!T_Printers[#Data],5,FALSE),1),ROUND(VLOOKUP(C278,[1]!T_Resins[#Data],4,FALSE)/VLOOKUP(A278,[1]!T_Printers[#Data],5,FALSE),1)&gt;_xlfn.XLOOKUP(B278,[1]Printers!L:L,[1]Printers!O:O,1,0,),"")),"")</f>
        <v/>
      </c>
      <c r="J278" t="str">
        <f>IFERROR(IF(ROUND(_xlfn.XLOOKUP([1]Parameters!B278,[1]Printers!L:L,[1]Printers!Q:Q,,0)*I278/10,0)*10&lt;_xlfn.XLOOKUP([1]Parameters!B278,[1]Printers!L:L,[1]Printers!P:P,,0),ROUND(_xlfn.XLOOKUP([1]Parameters!B278,[1]Printers!L:L,[1]Printers!Q:Q,,0)*I278/10,0)*10,_xlfn.XLOOKUP([1]Parameters!B278,[1]Printers!L:L,[1]Printers!P:P,,0)),"")</f>
        <v/>
      </c>
      <c r="K278">
        <f>IF(SUM(E278:J278)&lt;&gt;0,VLOOKUP(A278,[1]!T_Printers[#Data],10,FALSE)+VLOOKUP(C278,[1]!T_Resins[#Data],10,FALSE),"")</f>
        <v>5</v>
      </c>
      <c r="L278">
        <f>IF(SUM(E278:J278)&lt;&gt;0,VLOOKUP(A278,[1]!T_Printers[#Data],11,FALSE),"")</f>
        <v>8</v>
      </c>
      <c r="M278">
        <f>IF(SUM(E278:J278)&lt;&gt;0,VLOOKUP(C278,[1]!T_Resins[#Data],8,FALSE),"")</f>
        <v>120</v>
      </c>
      <c r="N278">
        <f>IF(_xlfn.XLOOKUP(B278,[1]Printers!$L:$L,[1]Printers!$R:$R,0,0)&gt;0,[1]Parameters!M278,IF(SUM(E278:J278)&lt;&gt;0,VLOOKUP(C278,[1]!T_Resins[#Data],9,FALSE),""))</f>
        <v>180</v>
      </c>
      <c r="O278" t="str">
        <f t="shared" si="4"/>
        <v>AnycubicPhotonM3Premium</v>
      </c>
    </row>
    <row r="279" spans="1:15" x14ac:dyDescent="0.25">
      <c r="A279" t="str">
        <f t="array" ref="A279">IF(ROW()-1&gt;COUNTA([1]!T_Printers[Printers])*COUNTA([1]!T_Resins[Resins]),"",INDEX([1]!T_Printers[Printers],INT((ROW()-2)/COUNTA([1]!T_Resins[Resins])+1)))</f>
        <v>Anycubic Photon M3 Premium</v>
      </c>
      <c r="B279" t="str">
        <f>_xlfn.XLOOKUP(A279,[1]!T_Printers[Printers],[1]!T_Printers[Icon link],,0)</f>
        <v>AnycubicPhotonM3Premium</v>
      </c>
      <c r="C279" t="str">
        <f t="array" ref="C279">IF(ROW()-1&gt;COUNTA([1]!T_Printers[Printers])*COUNTA([1]!T_Resins[Resins]),"",INDEX([1]!T_Resins[Resins],MOD(ROW()-2,COUNTA([1]!T_Resins[Resins]))+1))</f>
        <v>Dental Model Light Grey</v>
      </c>
      <c r="D279">
        <f>IF(SUM(E279:J279)&lt;&gt;0,IF(ROW()-1&gt;COUNTA([1]!T_Printers[Printers])*COUNTA([1]!T_Resins[Resins]),"",2),"")</f>
        <v>2</v>
      </c>
      <c r="E279" cm="1">
        <f t="array" ref="E279">IFERROR(IF(ROW()-1&gt;COUNTA([1]!T_Printers[Printers])*COUNTA([1]!T_Resins[Resins]),"",_xlfn.IFS(ROUND(VLOOKUP(C279,[1]!T_Resins[#Data],2,FALSE)/VLOOKUP(A279,[1]!T_Printers[#Data],5,FALSE),1)&lt;=_xlfn.XLOOKUP(B279,[1]Printers!L:L,[1]Printers!O:O,1,0,),ROUND(VLOOKUP(C279,[1]!T_Resins[#Data],2,FALSE)/VLOOKUP(A279,[1]!T_Printers[#Data],5,FALSE),1),ROUND(VLOOKUP(C279,[1]!T_Resins[#Data],2,FALSE)/VLOOKUP(A279,[1]!T_Printers[#Data],5,FALSE),1)&gt;_xlfn.XLOOKUP(B279,[1]Printers!L:L,[1]Printers!O:O,1,0,),10)),"Используйте слой 100 мкм")</f>
        <v>2.4</v>
      </c>
      <c r="F279">
        <f>IFERROR(IF(ROUND(_xlfn.XLOOKUP([1]Parameters!B279,[1]Printers!L:L,[1]Printers!Q:Q,,0)*E279/10,0)*10&lt;_xlfn.XLOOKUP([1]Parameters!B279,[1]Printers!L:L,[1]Printers!P:P,,0),ROUND(_xlfn.XLOOKUP([1]Parameters!B279,[1]Printers!L:L,[1]Printers!Q:Q,,0)*E279/10,0)*10,_xlfn.XLOOKUP([1]Parameters!B279,[1]Printers!L:L,[1]Printers!P:P,,0)),"")</f>
        <v>20</v>
      </c>
      <c r="G279" cm="1">
        <f t="array" ref="G279">IFERROR(IF(ROW()-1&gt;COUNTA([1]!T_Printers[Printers])*COUNTA([1]!T_Resins[Resins]),"",_xlfn.IFS(ROUND(VLOOKUP(C279,[1]!T_Resins[#Data],3,FALSE)/VLOOKUP(A279,[1]!T_Printers[#Data],5,FALSE),1)&lt;=_xlfn.XLOOKUP(B279,[1]Printers!L:L,[1]Printers!O:O,1,0,),ROUND(VLOOKUP(C279,[1]!T_Resins[#Data],3,FALSE)/VLOOKUP(A279,[1]!T_Printers[#Data],5,FALSE),1),ROUND(VLOOKUP(C279,[1]!T_Resins[#Data],3,FALSE)/VLOOKUP(A279,[1]!T_Printers[#Data],5,FALSE),1)&gt;_xlfn.XLOOKUP(B279,[1]Printers!L:L,[1]Printers!O:O,1,0,),10)),"")</f>
        <v>3.2</v>
      </c>
      <c r="H279">
        <f>IFERROR(IF(ROUND(_xlfn.XLOOKUP([1]Parameters!B279,[1]Printers!L:L,[1]Printers!Q:Q,,0)*G279/10,0)*10&lt;_xlfn.XLOOKUP([1]Parameters!B279,[1]Printers!L:L,[1]Printers!P:P,,0),ROUND(_xlfn.XLOOKUP([1]Parameters!B279,[1]Printers!L:L,[1]Printers!Q:Q,,0)*G279/10,0)*10,_xlfn.XLOOKUP([1]Parameters!B279,[1]Printers!L:L,[1]Printers!P:P,,0)),"")</f>
        <v>30</v>
      </c>
      <c r="I279" s="3" t="str" cm="1">
        <f t="array" ref="I279">IFERROR(IF(ROW()-1&gt;COUNTA([1]!T_Printers[Printers])*COUNTA([1]!T_Resins[Resins]),"",_xlfn.IFS(ROUND(VLOOKUP(C279,[1]!T_Resins[#Data],4,FALSE)/VLOOKUP(A279,[1]!T_Printers[#Data],5,FALSE),1)&lt;=_xlfn.XLOOKUP(B279,[1]Printers!L:L,[1]Printers!O:O,1,0,),ROUND(VLOOKUP(C279,[1]!T_Resins[#Data],4,FALSE)/VLOOKUP(A279,[1]!T_Printers[#Data],5,FALSE),1),ROUND(VLOOKUP(C279,[1]!T_Resins[#Data],4,FALSE)/VLOOKUP(A279,[1]!T_Printers[#Data],5,FALSE),1)&gt;_xlfn.XLOOKUP(B279,[1]Printers!L:L,[1]Printers!O:O,1,0,),"")),"")</f>
        <v/>
      </c>
      <c r="J279" t="str">
        <f>IFERROR(IF(ROUND(_xlfn.XLOOKUP([1]Parameters!B279,[1]Printers!L:L,[1]Printers!Q:Q,,0)*I279/10,0)*10&lt;_xlfn.XLOOKUP([1]Parameters!B279,[1]Printers!L:L,[1]Printers!P:P,,0),ROUND(_xlfn.XLOOKUP([1]Parameters!B279,[1]Printers!L:L,[1]Printers!Q:Q,,0)*I279/10,0)*10,_xlfn.XLOOKUP([1]Parameters!B279,[1]Printers!L:L,[1]Printers!P:P,,0)),"")</f>
        <v/>
      </c>
      <c r="K279">
        <f>IF(SUM(E279:J279)&lt;&gt;0,VLOOKUP(A279,[1]!T_Printers[#Data],10,FALSE)+VLOOKUP(C279,[1]!T_Resins[#Data],10,FALSE),"")</f>
        <v>5</v>
      </c>
      <c r="L279">
        <f>IF(SUM(E279:J279)&lt;&gt;0,VLOOKUP(A279,[1]!T_Printers[#Data],11,FALSE),"")</f>
        <v>8</v>
      </c>
      <c r="M279">
        <f>IF(SUM(E279:J279)&lt;&gt;0,VLOOKUP(C279,[1]!T_Resins[#Data],8,FALSE),"")</f>
        <v>120</v>
      </c>
      <c r="N279">
        <f>IF(_xlfn.XLOOKUP(B279,[1]Printers!$L:$L,[1]Printers!$R:$R,0,0)&gt;0,[1]Parameters!M279,IF(SUM(E279:J279)&lt;&gt;0,VLOOKUP(C279,[1]!T_Resins[#Data],9,FALSE),""))</f>
        <v>180</v>
      </c>
      <c r="O279" t="str">
        <f t="shared" si="4"/>
        <v>AnycubicPhotonM3Premium</v>
      </c>
    </row>
    <row r="280" spans="1:15" x14ac:dyDescent="0.25">
      <c r="A280" t="str">
        <f t="array" ref="A280">IF(ROW()-1&gt;COUNTA([1]!T_Printers[Printers])*COUNTA([1]!T_Resins[Resins]),"",INDEX([1]!T_Printers[Printers],INT((ROW()-2)/COUNTA([1]!T_Resins[Resins])+1)))</f>
        <v>Anycubic Photon M3 Premium</v>
      </c>
      <c r="B280" t="str">
        <f>_xlfn.XLOOKUP(A280,[1]!T_Printers[Printers],[1]!T_Printers[Icon link],,0)</f>
        <v>AnycubicPhotonM3Premium</v>
      </c>
      <c r="C280" t="str">
        <f t="array" ref="C280">IF(ROW()-1&gt;COUNTA([1]!T_Printers[Printers])*COUNTA([1]!T_Resins[Resins]),"",INDEX([1]!T_Resins[Resins],MOD(ROW()-2,COUNTA([1]!T_Resins[Resins]))+1))</f>
        <v>Dental Peach</v>
      </c>
      <c r="D280">
        <f>IF(SUM(E280:J280)&lt;&gt;0,IF(ROW()-1&gt;COUNTA([1]!T_Printers[Printers])*COUNTA([1]!T_Resins[Resins]),"",2),"")</f>
        <v>2</v>
      </c>
      <c r="E280" cm="1">
        <f t="array" ref="E280">IFERROR(IF(ROW()-1&gt;COUNTA([1]!T_Printers[Printers])*COUNTA([1]!T_Resins[Resins]),"",_xlfn.IFS(ROUND(VLOOKUP(C280,[1]!T_Resins[#Data],2,FALSE)/VLOOKUP(A280,[1]!T_Printers[#Data],5,FALSE),1)&lt;=_xlfn.XLOOKUP(B280,[1]Printers!L:L,[1]Printers!O:O,1,0,),ROUND(VLOOKUP(C280,[1]!T_Resins[#Data],2,FALSE)/VLOOKUP(A280,[1]!T_Printers[#Data],5,FALSE),1),ROUND(VLOOKUP(C280,[1]!T_Resins[#Data],2,FALSE)/VLOOKUP(A280,[1]!T_Printers[#Data],5,FALSE),1)&gt;_xlfn.XLOOKUP(B280,[1]Printers!L:L,[1]Printers!O:O,1,0,),10)),"Используйте слой 100 мкм")</f>
        <v>3.1</v>
      </c>
      <c r="F280">
        <f>IFERROR(IF(ROUND(_xlfn.XLOOKUP([1]Parameters!B280,[1]Printers!L:L,[1]Printers!Q:Q,,0)*E280/10,0)*10&lt;_xlfn.XLOOKUP([1]Parameters!B280,[1]Printers!L:L,[1]Printers!P:P,,0),ROUND(_xlfn.XLOOKUP([1]Parameters!B280,[1]Printers!L:L,[1]Printers!Q:Q,,0)*E280/10,0)*10,_xlfn.XLOOKUP([1]Parameters!B280,[1]Printers!L:L,[1]Printers!P:P,,0)),"")</f>
        <v>30</v>
      </c>
      <c r="G280" cm="1">
        <f t="array" ref="G280">IFERROR(IF(ROW()-1&gt;COUNTA([1]!T_Printers[Printers])*COUNTA([1]!T_Resins[Resins]),"",_xlfn.IFS(ROUND(VLOOKUP(C280,[1]!T_Resins[#Data],3,FALSE)/VLOOKUP(A280,[1]!T_Printers[#Data],5,FALSE),1)&lt;=_xlfn.XLOOKUP(B280,[1]Printers!L:L,[1]Printers!O:O,1,0,),ROUND(VLOOKUP(C280,[1]!T_Resins[#Data],3,FALSE)/VLOOKUP(A280,[1]!T_Printers[#Data],5,FALSE),1),ROUND(VLOOKUP(C280,[1]!T_Resins[#Data],3,FALSE)/VLOOKUP(A280,[1]!T_Printers[#Data],5,FALSE),1)&gt;_xlfn.XLOOKUP(B280,[1]Printers!L:L,[1]Printers!O:O,1,0,),10)),"")</f>
        <v>4.0999999999999996</v>
      </c>
      <c r="H280">
        <f>IFERROR(IF(ROUND(_xlfn.XLOOKUP([1]Parameters!B280,[1]Printers!L:L,[1]Printers!Q:Q,,0)*G280/10,0)*10&lt;_xlfn.XLOOKUP([1]Parameters!B280,[1]Printers!L:L,[1]Printers!P:P,,0),ROUND(_xlfn.XLOOKUP([1]Parameters!B280,[1]Printers!L:L,[1]Printers!Q:Q,,0)*G280/10,0)*10,_xlfn.XLOOKUP([1]Parameters!B280,[1]Printers!L:L,[1]Printers!P:P,,0)),"")</f>
        <v>40</v>
      </c>
      <c r="I280" s="3" t="str" cm="1">
        <f t="array" ref="I280">IFERROR(IF(ROW()-1&gt;COUNTA([1]!T_Printers[Printers])*COUNTA([1]!T_Resins[Resins]),"",_xlfn.IFS(ROUND(VLOOKUP(C280,[1]!T_Resins[#Data],4,FALSE)/VLOOKUP(A280,[1]!T_Printers[#Data],5,FALSE),1)&lt;=_xlfn.XLOOKUP(B280,[1]Printers!L:L,[1]Printers!O:O,1,0,),ROUND(VLOOKUP(C280,[1]!T_Resins[#Data],4,FALSE)/VLOOKUP(A280,[1]!T_Printers[#Data],5,FALSE),1),ROUND(VLOOKUP(C280,[1]!T_Resins[#Data],4,FALSE)/VLOOKUP(A280,[1]!T_Printers[#Data],5,FALSE),1)&gt;_xlfn.XLOOKUP(B280,[1]Printers!L:L,[1]Printers!O:O,1,0,),"")),"")</f>
        <v/>
      </c>
      <c r="J280" t="str">
        <f>IFERROR(IF(ROUND(_xlfn.XLOOKUP([1]Parameters!B280,[1]Printers!L:L,[1]Printers!Q:Q,,0)*I280/10,0)*10&lt;_xlfn.XLOOKUP([1]Parameters!B280,[1]Printers!L:L,[1]Printers!P:P,,0),ROUND(_xlfn.XLOOKUP([1]Parameters!B280,[1]Printers!L:L,[1]Printers!Q:Q,,0)*I280/10,0)*10,_xlfn.XLOOKUP([1]Parameters!B280,[1]Printers!L:L,[1]Printers!P:P,,0)),"")</f>
        <v/>
      </c>
      <c r="K280">
        <f>IF(SUM(E280:J280)&lt;&gt;0,VLOOKUP(A280,[1]!T_Printers[#Data],10,FALSE)+VLOOKUP(C280,[1]!T_Resins[#Data],10,FALSE),"")</f>
        <v>5</v>
      </c>
      <c r="L280">
        <f>IF(SUM(E280:J280)&lt;&gt;0,VLOOKUP(A280,[1]!T_Printers[#Data],11,FALSE),"")</f>
        <v>8</v>
      </c>
      <c r="M280">
        <f>IF(SUM(E280:J280)&lt;&gt;0,VLOOKUP(C280,[1]!T_Resins[#Data],8,FALSE),"")</f>
        <v>120</v>
      </c>
      <c r="N280">
        <f>IF(_xlfn.XLOOKUP(B280,[1]Printers!$L:$L,[1]Printers!$R:$R,0,0)&gt;0,[1]Parameters!M280,IF(SUM(E280:J280)&lt;&gt;0,VLOOKUP(C280,[1]!T_Resins[#Data],9,FALSE),""))</f>
        <v>180</v>
      </c>
      <c r="O280" t="str">
        <f t="shared" si="4"/>
        <v>AnycubicPhotonM3Premium</v>
      </c>
    </row>
    <row r="281" spans="1:15" x14ac:dyDescent="0.25">
      <c r="A281" t="str">
        <f t="array" ref="A281">IF(ROW()-1&gt;COUNTA([1]!T_Printers[Printers])*COUNTA([1]!T_Resins[Resins]),"",INDEX([1]!T_Printers[Printers],INT((ROW()-2)/COUNTA([1]!T_Resins[Resins])+1)))</f>
        <v>Anycubic Photon M3 Premium</v>
      </c>
      <c r="B281" t="str">
        <f>_xlfn.XLOOKUP(A281,[1]!T_Printers[Printers],[1]!T_Printers[Icon link],,0)</f>
        <v>AnycubicPhotonM3Premium</v>
      </c>
      <c r="C281" t="str">
        <f t="array" ref="C281">IF(ROW()-1&gt;COUNTA([1]!T_Printers[Printers])*COUNTA([1]!T_Resins[Resins]),"",INDEX([1]!T_Resins[Resins],MOD(ROW()-2,COUNTA([1]!T_Resins[Resins]))+1))</f>
        <v>Dental Pink</v>
      </c>
      <c r="D281">
        <f>IF(SUM(E281:J281)&lt;&gt;0,IF(ROW()-1&gt;COUNTA([1]!T_Printers[Printers])*COUNTA([1]!T_Resins[Resins]),"",2),"")</f>
        <v>2</v>
      </c>
      <c r="E281" cm="1">
        <f t="array" ref="E281">IFERROR(IF(ROW()-1&gt;COUNTA([1]!T_Printers[Printers])*COUNTA([1]!T_Resins[Resins]),"",_xlfn.IFS(ROUND(VLOOKUP(C281,[1]!T_Resins[#Data],2,FALSE)/VLOOKUP(A281,[1]!T_Printers[#Data],5,FALSE),1)&lt;=_xlfn.XLOOKUP(B281,[1]Printers!L:L,[1]Printers!O:O,1,0,),ROUND(VLOOKUP(C281,[1]!T_Resins[#Data],2,FALSE)/VLOOKUP(A281,[1]!T_Printers[#Data],5,FALSE),1),ROUND(VLOOKUP(C281,[1]!T_Resins[#Data],2,FALSE)/VLOOKUP(A281,[1]!T_Printers[#Data],5,FALSE),1)&gt;_xlfn.XLOOKUP(B281,[1]Printers!L:L,[1]Printers!O:O,1,0,),10)),"Используйте слой 100 мкм")</f>
        <v>2</v>
      </c>
      <c r="F281">
        <f>IFERROR(IF(ROUND(_xlfn.XLOOKUP([1]Parameters!B281,[1]Printers!L:L,[1]Printers!Q:Q,,0)*E281/10,0)*10&lt;_xlfn.XLOOKUP([1]Parameters!B281,[1]Printers!L:L,[1]Printers!P:P,,0),ROUND(_xlfn.XLOOKUP([1]Parameters!B281,[1]Printers!L:L,[1]Printers!Q:Q,,0)*E281/10,0)*10,_xlfn.XLOOKUP([1]Parameters!B281,[1]Printers!L:L,[1]Printers!P:P,,0)),"")</f>
        <v>20</v>
      </c>
      <c r="G281" cm="1">
        <f t="array" ref="G281">IFERROR(IF(ROW()-1&gt;COUNTA([1]!T_Printers[Printers])*COUNTA([1]!T_Resins[Resins]),"",_xlfn.IFS(ROUND(VLOOKUP(C281,[1]!T_Resins[#Data],3,FALSE)/VLOOKUP(A281,[1]!T_Printers[#Data],5,FALSE),1)&lt;=_xlfn.XLOOKUP(B281,[1]Printers!L:L,[1]Printers!O:O,1,0,),ROUND(VLOOKUP(C281,[1]!T_Resins[#Data],3,FALSE)/VLOOKUP(A281,[1]!T_Printers[#Data],5,FALSE),1),ROUND(VLOOKUP(C281,[1]!T_Resins[#Data],3,FALSE)/VLOOKUP(A281,[1]!T_Printers[#Data],5,FALSE),1)&gt;_xlfn.XLOOKUP(B281,[1]Printers!L:L,[1]Printers!O:O,1,0,),10)),"")</f>
        <v>2.6</v>
      </c>
      <c r="H281">
        <f>IFERROR(IF(ROUND(_xlfn.XLOOKUP([1]Parameters!B281,[1]Printers!L:L,[1]Printers!Q:Q,,0)*G281/10,0)*10&lt;_xlfn.XLOOKUP([1]Parameters!B281,[1]Printers!L:L,[1]Printers!P:P,,0),ROUND(_xlfn.XLOOKUP([1]Parameters!B281,[1]Printers!L:L,[1]Printers!Q:Q,,0)*G281/10,0)*10,_xlfn.XLOOKUP([1]Parameters!B281,[1]Printers!L:L,[1]Printers!P:P,,0)),"")</f>
        <v>20</v>
      </c>
      <c r="I281" s="3" t="str" cm="1">
        <f t="array" ref="I281">IFERROR(IF(ROW()-1&gt;COUNTA([1]!T_Printers[Printers])*COUNTA([1]!T_Resins[Resins]),"",_xlfn.IFS(ROUND(VLOOKUP(C281,[1]!T_Resins[#Data],4,FALSE)/VLOOKUP(A281,[1]!T_Printers[#Data],5,FALSE),1)&lt;=_xlfn.XLOOKUP(B281,[1]Printers!L:L,[1]Printers!O:O,1,0,),ROUND(VLOOKUP(C281,[1]!T_Resins[#Data],4,FALSE)/VLOOKUP(A281,[1]!T_Printers[#Data],5,FALSE),1),ROUND(VLOOKUP(C281,[1]!T_Resins[#Data],4,FALSE)/VLOOKUP(A281,[1]!T_Printers[#Data],5,FALSE),1)&gt;_xlfn.XLOOKUP(B281,[1]Printers!L:L,[1]Printers!O:O,1,0,),"")),"")</f>
        <v/>
      </c>
      <c r="J281" t="str">
        <f>IFERROR(IF(ROUND(_xlfn.XLOOKUP([1]Parameters!B281,[1]Printers!L:L,[1]Printers!Q:Q,,0)*I281/10,0)*10&lt;_xlfn.XLOOKUP([1]Parameters!B281,[1]Printers!L:L,[1]Printers!P:P,,0),ROUND(_xlfn.XLOOKUP([1]Parameters!B281,[1]Printers!L:L,[1]Printers!Q:Q,,0)*I281/10,0)*10,_xlfn.XLOOKUP([1]Parameters!B281,[1]Printers!L:L,[1]Printers!P:P,,0)),"")</f>
        <v/>
      </c>
      <c r="K281">
        <f>IF(SUM(E281:J281)&lt;&gt;0,VLOOKUP(A281,[1]!T_Printers[#Data],10,FALSE)+VLOOKUP(C281,[1]!T_Resins[#Data],10,FALSE),"")</f>
        <v>4</v>
      </c>
      <c r="L281">
        <f>IF(SUM(E281:J281)&lt;&gt;0,VLOOKUP(A281,[1]!T_Printers[#Data],11,FALSE),"")</f>
        <v>8</v>
      </c>
      <c r="M281">
        <f>IF(SUM(E281:J281)&lt;&gt;0,VLOOKUP(C281,[1]!T_Resins[#Data],8,FALSE),"")</f>
        <v>120</v>
      </c>
      <c r="N281">
        <f>IF(_xlfn.XLOOKUP(B281,[1]Printers!$L:$L,[1]Printers!$R:$R,0,0)&gt;0,[1]Parameters!M281,IF(SUM(E281:J281)&lt;&gt;0,VLOOKUP(C281,[1]!T_Resins[#Data],9,FALSE),""))</f>
        <v>180</v>
      </c>
      <c r="O281" t="str">
        <f t="shared" si="4"/>
        <v>AnycubicPhotonM3Premium</v>
      </c>
    </row>
    <row r="282" spans="1:15" x14ac:dyDescent="0.25">
      <c r="A282" t="str">
        <f t="array" ref="A282">IF(ROW()-1&gt;COUNTA([1]!T_Printers[Printers])*COUNTA([1]!T_Resins[Resins]),"",INDEX([1]!T_Printers[Printers],INT((ROW()-2)/COUNTA([1]!T_Resins[Resins])+1)))</f>
        <v>Anycubic Photon M3 Premium</v>
      </c>
      <c r="B282" t="str">
        <f>_xlfn.XLOOKUP(A282,[1]!T_Printers[Printers],[1]!T_Printers[Icon link],,0)</f>
        <v>AnycubicPhotonM3Premium</v>
      </c>
      <c r="C282" t="str">
        <f t="array" ref="C282">IF(ROW()-1&gt;COUNTA([1]!T_Printers[Printers])*COUNTA([1]!T_Resins[Resins]),"",INDEX([1]!T_Resins[Resins],MOD(ROW()-2,COUNTA([1]!T_Resins[Resins]))+1))</f>
        <v>Dental Soft Pink</v>
      </c>
      <c r="D282">
        <f>IF(SUM(E282:J282)&lt;&gt;0,IF(ROW()-1&gt;COUNTA([1]!T_Printers[Printers])*COUNTA([1]!T_Resins[Resins]),"",2),"")</f>
        <v>2</v>
      </c>
      <c r="E282" cm="1">
        <f t="array" ref="E282">IFERROR(IF(ROW()-1&gt;COUNTA([1]!T_Printers[Printers])*COUNTA([1]!T_Resins[Resins]),"",_xlfn.IFS(ROUND(VLOOKUP(C282,[1]!T_Resins[#Data],2,FALSE)/VLOOKUP(A282,[1]!T_Printers[#Data],5,FALSE),1)&lt;=_xlfn.XLOOKUP(B282,[1]Printers!L:L,[1]Printers!O:O,1,0,),ROUND(VLOOKUP(C282,[1]!T_Resins[#Data],2,FALSE)/VLOOKUP(A282,[1]!T_Printers[#Data],5,FALSE),1),ROUND(VLOOKUP(C282,[1]!T_Resins[#Data],2,FALSE)/VLOOKUP(A282,[1]!T_Printers[#Data],5,FALSE),1)&gt;_xlfn.XLOOKUP(B282,[1]Printers!L:L,[1]Printers!O:O,1,0,),10)),"Используйте слой 100 мкм")</f>
        <v>2.9</v>
      </c>
      <c r="F282">
        <f>IFERROR(IF(ROUND(_xlfn.XLOOKUP([1]Parameters!B282,[1]Printers!L:L,[1]Printers!Q:Q,,0)*E282/10,0)*10&lt;_xlfn.XLOOKUP([1]Parameters!B282,[1]Printers!L:L,[1]Printers!P:P,,0),ROUND(_xlfn.XLOOKUP([1]Parameters!B282,[1]Printers!L:L,[1]Printers!Q:Q,,0)*E282/10,0)*10,_xlfn.XLOOKUP([1]Parameters!B282,[1]Printers!L:L,[1]Printers!P:P,,0)),"")</f>
        <v>30</v>
      </c>
      <c r="G282" cm="1">
        <f t="array" ref="G282">IFERROR(IF(ROW()-1&gt;COUNTA([1]!T_Printers[Printers])*COUNTA([1]!T_Resins[Resins]),"",_xlfn.IFS(ROUND(VLOOKUP(C282,[1]!T_Resins[#Data],3,FALSE)/VLOOKUP(A282,[1]!T_Printers[#Data],5,FALSE),1)&lt;=_xlfn.XLOOKUP(B282,[1]Printers!L:L,[1]Printers!O:O,1,0,),ROUND(VLOOKUP(C282,[1]!T_Resins[#Data],3,FALSE)/VLOOKUP(A282,[1]!T_Printers[#Data],5,FALSE),1),ROUND(VLOOKUP(C282,[1]!T_Resins[#Data],3,FALSE)/VLOOKUP(A282,[1]!T_Printers[#Data],5,FALSE),1)&gt;_xlfn.XLOOKUP(B282,[1]Printers!L:L,[1]Printers!O:O,1,0,),10)),"")</f>
        <v>3.8</v>
      </c>
      <c r="H282">
        <f>IFERROR(IF(ROUND(_xlfn.XLOOKUP([1]Parameters!B282,[1]Printers!L:L,[1]Printers!Q:Q,,0)*G282/10,0)*10&lt;_xlfn.XLOOKUP([1]Parameters!B282,[1]Printers!L:L,[1]Printers!P:P,,0),ROUND(_xlfn.XLOOKUP([1]Parameters!B282,[1]Printers!L:L,[1]Printers!Q:Q,,0)*G282/10,0)*10,_xlfn.XLOOKUP([1]Parameters!B282,[1]Printers!L:L,[1]Printers!P:P,,0)),"")</f>
        <v>30</v>
      </c>
      <c r="I282" s="3" t="str" cm="1">
        <f t="array" ref="I282">IFERROR(IF(ROW()-1&gt;COUNTA([1]!T_Printers[Printers])*COUNTA([1]!T_Resins[Resins]),"",_xlfn.IFS(ROUND(VLOOKUP(C282,[1]!T_Resins[#Data],4,FALSE)/VLOOKUP(A282,[1]!T_Printers[#Data],5,FALSE),1)&lt;=_xlfn.XLOOKUP(B282,[1]Printers!L:L,[1]Printers!O:O,1,0,),ROUND(VLOOKUP(C282,[1]!T_Resins[#Data],4,FALSE)/VLOOKUP(A282,[1]!T_Printers[#Data],5,FALSE),1),ROUND(VLOOKUP(C282,[1]!T_Resins[#Data],4,FALSE)/VLOOKUP(A282,[1]!T_Printers[#Data],5,FALSE),1)&gt;_xlfn.XLOOKUP(B282,[1]Printers!L:L,[1]Printers!O:O,1,0,),"")),"")</f>
        <v/>
      </c>
      <c r="J282" t="str">
        <f>IFERROR(IF(ROUND(_xlfn.XLOOKUP([1]Parameters!B282,[1]Printers!L:L,[1]Printers!Q:Q,,0)*I282/10,0)*10&lt;_xlfn.XLOOKUP([1]Parameters!B282,[1]Printers!L:L,[1]Printers!P:P,,0),ROUND(_xlfn.XLOOKUP([1]Parameters!B282,[1]Printers!L:L,[1]Printers!Q:Q,,0)*I282/10,0)*10,_xlfn.XLOOKUP([1]Parameters!B282,[1]Printers!L:L,[1]Printers!P:P,,0)),"")</f>
        <v/>
      </c>
      <c r="K282">
        <f>IF(SUM(E282:J282)&lt;&gt;0,VLOOKUP(A282,[1]!T_Printers[#Data],10,FALSE)+VLOOKUP(C282,[1]!T_Resins[#Data],10,FALSE),"")</f>
        <v>4</v>
      </c>
      <c r="L282">
        <f>IF(SUM(E282:J282)&lt;&gt;0,VLOOKUP(A282,[1]!T_Printers[#Data],11,FALSE),"")</f>
        <v>8</v>
      </c>
      <c r="M282">
        <f>IF(SUM(E282:J282)&lt;&gt;0,VLOOKUP(C282,[1]!T_Resins[#Data],8,FALSE),"")</f>
        <v>60</v>
      </c>
      <c r="N282">
        <f>IF(_xlfn.XLOOKUP(B282,[1]Printers!$L:$L,[1]Printers!$R:$R,0,0)&gt;0,[1]Parameters!M282,IF(SUM(E282:J282)&lt;&gt;0,VLOOKUP(C282,[1]!T_Resins[#Data],9,FALSE),""))</f>
        <v>60</v>
      </c>
      <c r="O282" t="str">
        <f t="shared" si="4"/>
        <v>AnycubicPhotonM3Premium</v>
      </c>
    </row>
    <row r="283" spans="1:15" x14ac:dyDescent="0.25">
      <c r="A283" t="str">
        <f t="array" ref="A283">IF(ROW()-1&gt;COUNTA([1]!T_Printers[Printers])*COUNTA([1]!T_Resins[Resins]),"",INDEX([1]!T_Printers[Printers],INT((ROW()-2)/COUNTA([1]!T_Resins[Resins])+1)))</f>
        <v>Anycubic Photon M3 Premium</v>
      </c>
      <c r="B283" t="str">
        <f>_xlfn.XLOOKUP(A283,[1]!T_Printers[Printers],[1]!T_Printers[Icon link],,0)</f>
        <v>AnycubicPhotonM3Premium</v>
      </c>
      <c r="C283" t="str">
        <f t="array" ref="C283">IF(ROW()-1&gt;COUNTA([1]!T_Printers[Printers])*COUNTA([1]!T_Resins[Resins]),"",INDEX([1]!T_Resins[Resins],MOD(ROW()-2,COUNTA([1]!T_Resins[Resins]))+1))</f>
        <v>Dental Sand A1-A2</v>
      </c>
      <c r="D283">
        <f>IF(SUM(E283:J283)&lt;&gt;0,IF(ROW()-1&gt;COUNTA([1]!T_Printers[Printers])*COUNTA([1]!T_Resins[Resins]),"",2),"")</f>
        <v>2</v>
      </c>
      <c r="E283" cm="1">
        <f t="array" ref="E283">IFERROR(IF(ROW()-1&gt;COUNTA([1]!T_Printers[Printers])*COUNTA([1]!T_Resins[Resins]),"",_xlfn.IFS(ROUND(VLOOKUP(C283,[1]!T_Resins[#Data],2,FALSE)/VLOOKUP(A283,[1]!T_Printers[#Data],5,FALSE),1)&lt;=_xlfn.XLOOKUP(B283,[1]Printers!L:L,[1]Printers!O:O,1,0,),ROUND(VLOOKUP(C283,[1]!T_Resins[#Data],2,FALSE)/VLOOKUP(A283,[1]!T_Printers[#Data],5,FALSE),1),ROUND(VLOOKUP(C283,[1]!T_Resins[#Data],2,FALSE)/VLOOKUP(A283,[1]!T_Printers[#Data],5,FALSE),1)&gt;_xlfn.XLOOKUP(B283,[1]Printers!L:L,[1]Printers!O:O,1,0,),10)),"Используйте слой 100 мкм")</f>
        <v>1.7</v>
      </c>
      <c r="F283">
        <f>IFERROR(IF(ROUND(_xlfn.XLOOKUP([1]Parameters!B283,[1]Printers!L:L,[1]Printers!Q:Q,,0)*E283/10,0)*10&lt;_xlfn.XLOOKUP([1]Parameters!B283,[1]Printers!L:L,[1]Printers!P:P,,0),ROUND(_xlfn.XLOOKUP([1]Parameters!B283,[1]Printers!L:L,[1]Printers!Q:Q,,0)*E283/10,0)*10,_xlfn.XLOOKUP([1]Parameters!B283,[1]Printers!L:L,[1]Printers!P:P,,0)),"")</f>
        <v>20</v>
      </c>
      <c r="G283" cm="1">
        <f t="array" ref="G283">IFERROR(IF(ROW()-1&gt;COUNTA([1]!T_Printers[Printers])*COUNTA([1]!T_Resins[Resins]),"",_xlfn.IFS(ROUND(VLOOKUP(C283,[1]!T_Resins[#Data],3,FALSE)/VLOOKUP(A283,[1]!T_Printers[#Data],5,FALSE),1)&lt;=_xlfn.XLOOKUP(B283,[1]Printers!L:L,[1]Printers!O:O,1,0,),ROUND(VLOOKUP(C283,[1]!T_Resins[#Data],3,FALSE)/VLOOKUP(A283,[1]!T_Printers[#Data],5,FALSE),1),ROUND(VLOOKUP(C283,[1]!T_Resins[#Data],3,FALSE)/VLOOKUP(A283,[1]!T_Printers[#Data],5,FALSE),1)&gt;_xlfn.XLOOKUP(B283,[1]Printers!L:L,[1]Printers!O:O,1,0,),10)),"")</f>
        <v>2.2000000000000002</v>
      </c>
      <c r="H283">
        <f>IFERROR(IF(ROUND(_xlfn.XLOOKUP([1]Parameters!B283,[1]Printers!L:L,[1]Printers!Q:Q,,0)*G283/10,0)*10&lt;_xlfn.XLOOKUP([1]Parameters!B283,[1]Printers!L:L,[1]Printers!P:P,,0),ROUND(_xlfn.XLOOKUP([1]Parameters!B283,[1]Printers!L:L,[1]Printers!Q:Q,,0)*G283/10,0)*10,_xlfn.XLOOKUP([1]Parameters!B283,[1]Printers!L:L,[1]Printers!P:P,,0)),"")</f>
        <v>20</v>
      </c>
      <c r="I283" s="3" t="str" cm="1">
        <f t="array" ref="I283">IFERROR(IF(ROW()-1&gt;COUNTA([1]!T_Printers[Printers])*COUNTA([1]!T_Resins[Resins]),"",_xlfn.IFS(ROUND(VLOOKUP(C283,[1]!T_Resins[#Data],4,FALSE)/VLOOKUP(A283,[1]!T_Printers[#Data],5,FALSE),1)&lt;=_xlfn.XLOOKUP(B283,[1]Printers!L:L,[1]Printers!O:O,1,0,),ROUND(VLOOKUP(C283,[1]!T_Resins[#Data],4,FALSE)/VLOOKUP(A283,[1]!T_Printers[#Data],5,FALSE),1),ROUND(VLOOKUP(C283,[1]!T_Resins[#Data],4,FALSE)/VLOOKUP(A283,[1]!T_Printers[#Data],5,FALSE),1)&gt;_xlfn.XLOOKUP(B283,[1]Printers!L:L,[1]Printers!O:O,1,0,),"")),"")</f>
        <v/>
      </c>
      <c r="J283" t="str">
        <f>IFERROR(IF(ROUND(_xlfn.XLOOKUP([1]Parameters!B283,[1]Printers!L:L,[1]Printers!Q:Q,,0)*I283/10,0)*10&lt;_xlfn.XLOOKUP([1]Parameters!B283,[1]Printers!L:L,[1]Printers!P:P,,0),ROUND(_xlfn.XLOOKUP([1]Parameters!B283,[1]Printers!L:L,[1]Printers!Q:Q,,0)*I283/10,0)*10,_xlfn.XLOOKUP([1]Parameters!B283,[1]Printers!L:L,[1]Printers!P:P,,0)),"")</f>
        <v/>
      </c>
      <c r="K283">
        <f>IF(SUM(E283:J283)&lt;&gt;0,VLOOKUP(A283,[1]!T_Printers[#Data],10,FALSE)+VLOOKUP(C283,[1]!T_Resins[#Data],10,FALSE),"")</f>
        <v>5</v>
      </c>
      <c r="L283">
        <f>IF(SUM(E283:J283)&lt;&gt;0,VLOOKUP(A283,[1]!T_Printers[#Data],11,FALSE),"")</f>
        <v>8</v>
      </c>
      <c r="M283">
        <f>IF(SUM(E283:J283)&lt;&gt;0,VLOOKUP(C283,[1]!T_Resins[#Data],8,FALSE),"")</f>
        <v>120</v>
      </c>
      <c r="N283">
        <f>IF(_xlfn.XLOOKUP(B283,[1]Printers!$L:$L,[1]Printers!$R:$R,0,0)&gt;0,[1]Parameters!M283,IF(SUM(E283:J283)&lt;&gt;0,VLOOKUP(C283,[1]!T_Resins[#Data],9,FALSE),""))</f>
        <v>180</v>
      </c>
      <c r="O283" t="str">
        <f t="shared" si="4"/>
        <v>AnycubicPhotonM3Premium</v>
      </c>
    </row>
    <row r="284" spans="1:15" x14ac:dyDescent="0.25">
      <c r="A284" t="str">
        <f t="array" ref="A284">IF(ROW()-1&gt;COUNTA([1]!T_Printers[Printers])*COUNTA([1]!T_Resins[Resins]),"",INDEX([1]!T_Printers[Printers],INT((ROW()-2)/COUNTA([1]!T_Resins[Resins])+1)))</f>
        <v>Anycubic Photon M3 Premium</v>
      </c>
      <c r="B284" t="str">
        <f>_xlfn.XLOOKUP(A284,[1]!T_Printers[Printers],[1]!T_Printers[Icon link],,0)</f>
        <v>AnycubicPhotonM3Premium</v>
      </c>
      <c r="C284" t="str">
        <f t="array" ref="C284">IF(ROW()-1&gt;COUNTA([1]!T_Printers[Printers])*COUNTA([1]!T_Resins[Resins]),"",INDEX([1]!T_Resins[Resins],MOD(ROW()-2,COUNTA([1]!T_Resins[Resins]))+1))</f>
        <v xml:space="preserve">Dental Sand A1-A2 (Обновленная версия) </v>
      </c>
      <c r="D284">
        <f>IF(SUM(E284:J284)&lt;&gt;0,IF(ROW()-1&gt;COUNTA([1]!T_Printers[Printers])*COUNTA([1]!T_Resins[Resins]),"",2),"")</f>
        <v>2</v>
      </c>
      <c r="E284" cm="1">
        <f t="array" ref="E284">IFERROR(IF(ROW()-1&gt;COUNTA([1]!T_Printers[Printers])*COUNTA([1]!T_Resins[Resins]),"",_xlfn.IFS(ROUND(VLOOKUP(C284,[1]!T_Resins[#Data],2,FALSE)/VLOOKUP(A284,[1]!T_Printers[#Data],5,FALSE),1)&lt;=_xlfn.XLOOKUP(B284,[1]Printers!L:L,[1]Printers!O:O,1,0,),ROUND(VLOOKUP(C284,[1]!T_Resins[#Data],2,FALSE)/VLOOKUP(A284,[1]!T_Printers[#Data],5,FALSE),1),ROUND(VLOOKUP(C284,[1]!T_Resins[#Data],2,FALSE)/VLOOKUP(A284,[1]!T_Printers[#Data],5,FALSE),1)&gt;_xlfn.XLOOKUP(B284,[1]Printers!L:L,[1]Printers!O:O,1,0,),10)),"Используйте слой 100 мкм")</f>
        <v>4.5</v>
      </c>
      <c r="F284">
        <f>IFERROR(IF(ROUND(_xlfn.XLOOKUP([1]Parameters!B284,[1]Printers!L:L,[1]Printers!Q:Q,,0)*E284/10,0)*10&lt;_xlfn.XLOOKUP([1]Parameters!B284,[1]Printers!L:L,[1]Printers!P:P,,0),ROUND(_xlfn.XLOOKUP([1]Parameters!B284,[1]Printers!L:L,[1]Printers!Q:Q,,0)*E284/10,0)*10,_xlfn.XLOOKUP([1]Parameters!B284,[1]Printers!L:L,[1]Printers!P:P,,0)),"")</f>
        <v>40</v>
      </c>
      <c r="G284" cm="1">
        <f t="array" ref="G284">IFERROR(IF(ROW()-1&gt;COUNTA([1]!T_Printers[Printers])*COUNTA([1]!T_Resins[Resins]),"",_xlfn.IFS(ROUND(VLOOKUP(C284,[1]!T_Resins[#Data],3,FALSE)/VLOOKUP(A284,[1]!T_Printers[#Data],5,FALSE),1)&lt;=_xlfn.XLOOKUP(B284,[1]Printers!L:L,[1]Printers!O:O,1,0,),ROUND(VLOOKUP(C284,[1]!T_Resins[#Data],3,FALSE)/VLOOKUP(A284,[1]!T_Printers[#Data],5,FALSE),1),ROUND(VLOOKUP(C284,[1]!T_Resins[#Data],3,FALSE)/VLOOKUP(A284,[1]!T_Printers[#Data],5,FALSE),1)&gt;_xlfn.XLOOKUP(B284,[1]Printers!L:L,[1]Printers!O:O,1,0,),10)),"")</f>
        <v>4.7</v>
      </c>
      <c r="H284">
        <f>IFERROR(IF(ROUND(_xlfn.XLOOKUP([1]Parameters!B284,[1]Printers!L:L,[1]Printers!Q:Q,,0)*G284/10,0)*10&lt;_xlfn.XLOOKUP([1]Parameters!B284,[1]Printers!L:L,[1]Printers!P:P,,0),ROUND(_xlfn.XLOOKUP([1]Parameters!B284,[1]Printers!L:L,[1]Printers!Q:Q,,0)*G284/10,0)*10,_xlfn.XLOOKUP([1]Parameters!B284,[1]Printers!L:L,[1]Printers!P:P,,0)),"")</f>
        <v>40</v>
      </c>
      <c r="I284" s="3" t="str" cm="1">
        <f t="array" ref="I284">IFERROR(IF(ROW()-1&gt;COUNTA([1]!T_Printers[Printers])*COUNTA([1]!T_Resins[Resins]),"",_xlfn.IFS(ROUND(VLOOKUP(C284,[1]!T_Resins[#Data],4,FALSE)/VLOOKUP(A284,[1]!T_Printers[#Data],5,FALSE),1)&lt;=_xlfn.XLOOKUP(B284,[1]Printers!L:L,[1]Printers!O:O,1,0,),ROUND(VLOOKUP(C284,[1]!T_Resins[#Data],4,FALSE)/VLOOKUP(A284,[1]!T_Printers[#Data],5,FALSE),1),ROUND(VLOOKUP(C284,[1]!T_Resins[#Data],4,FALSE)/VLOOKUP(A284,[1]!T_Printers[#Data],5,FALSE),1)&gt;_xlfn.XLOOKUP(B284,[1]Printers!L:L,[1]Printers!O:O,1,0,),"")),"")</f>
        <v/>
      </c>
      <c r="J284" t="str">
        <f>IFERROR(IF(ROUND(_xlfn.XLOOKUP([1]Parameters!B284,[1]Printers!L:L,[1]Printers!Q:Q,,0)*I284/10,0)*10&lt;_xlfn.XLOOKUP([1]Parameters!B284,[1]Printers!L:L,[1]Printers!P:P,,0),ROUND(_xlfn.XLOOKUP([1]Parameters!B284,[1]Printers!L:L,[1]Printers!Q:Q,,0)*I284/10,0)*10,_xlfn.XLOOKUP([1]Parameters!B284,[1]Printers!L:L,[1]Printers!P:P,,0)),"")</f>
        <v/>
      </c>
      <c r="K284">
        <f>IF(SUM(E284:J284)&lt;&gt;0,VLOOKUP(A284,[1]!T_Printers[#Data],10,FALSE)+VLOOKUP(C284,[1]!T_Resins[#Data],10,FALSE),"")</f>
        <v>5</v>
      </c>
      <c r="L284">
        <f>IF(SUM(E284:J284)&lt;&gt;0,VLOOKUP(A284,[1]!T_Printers[#Data],11,FALSE),"")</f>
        <v>8</v>
      </c>
      <c r="M284">
        <f>IF(SUM(E284:J284)&lt;&gt;0,VLOOKUP(C284,[1]!T_Resins[#Data],8,FALSE),"")</f>
        <v>120</v>
      </c>
      <c r="N284">
        <f>IF(_xlfn.XLOOKUP(B284,[1]Printers!$L:$L,[1]Printers!$R:$R,0,0)&gt;0,[1]Parameters!M284,IF(SUM(E284:J284)&lt;&gt;0,VLOOKUP(C284,[1]!T_Resins[#Data],9,FALSE),""))</f>
        <v>180</v>
      </c>
      <c r="O284" t="str">
        <f t="shared" si="4"/>
        <v>AnycubicPhotonM3Premium</v>
      </c>
    </row>
    <row r="285" spans="1:15" x14ac:dyDescent="0.25">
      <c r="A285" t="str">
        <f t="array" ref="A285">IF(ROW()-1&gt;COUNTA([1]!T_Printers[Printers])*COUNTA([1]!T_Resins[Resins]),"",INDEX([1]!T_Printers[Printers],INT((ROW()-2)/COUNTA([1]!T_Resins[Resins])+1)))</f>
        <v>Anycubic Photon M3 Premium</v>
      </c>
      <c r="B285" t="str">
        <f>_xlfn.XLOOKUP(A285,[1]!T_Printers[Printers],[1]!T_Printers[Icon link],,0)</f>
        <v>AnycubicPhotonM3Premium</v>
      </c>
      <c r="C285" t="str">
        <f t="array" ref="C285">IF(ROW()-1&gt;COUNTA([1]!T_Printers[Printers])*COUNTA([1]!T_Resins[Resins]),"",INDEX([1]!T_Resins[Resins],MOD(ROW()-2,COUNTA([1]!T_Resins[Resins]))+1))</f>
        <v>Dental Sand A3</v>
      </c>
      <c r="D285">
        <f>IF(SUM(E285:J285)&lt;&gt;0,IF(ROW()-1&gt;COUNTA([1]!T_Printers[Printers])*COUNTA([1]!T_Resins[Resins]),"",2),"")</f>
        <v>2</v>
      </c>
      <c r="E285" cm="1">
        <f t="array" ref="E285">IFERROR(IF(ROW()-1&gt;COUNTA([1]!T_Printers[Printers])*COUNTA([1]!T_Resins[Resins]),"",_xlfn.IFS(ROUND(VLOOKUP(C285,[1]!T_Resins[#Data],2,FALSE)/VLOOKUP(A285,[1]!T_Printers[#Data],5,FALSE),1)&lt;=_xlfn.XLOOKUP(B285,[1]Printers!L:L,[1]Printers!O:O,1,0,),ROUND(VLOOKUP(C285,[1]!T_Resins[#Data],2,FALSE)/VLOOKUP(A285,[1]!T_Printers[#Data],5,FALSE),1),ROUND(VLOOKUP(C285,[1]!T_Resins[#Data],2,FALSE)/VLOOKUP(A285,[1]!T_Printers[#Data],5,FALSE),1)&gt;_xlfn.XLOOKUP(B285,[1]Printers!L:L,[1]Printers!O:O,1,0,),10)),"Используйте слой 100 мкм")</f>
        <v>1.7</v>
      </c>
      <c r="F285">
        <f>IFERROR(IF(ROUND(_xlfn.XLOOKUP([1]Parameters!B285,[1]Printers!L:L,[1]Printers!Q:Q,,0)*E285/10,0)*10&lt;_xlfn.XLOOKUP([1]Parameters!B285,[1]Printers!L:L,[1]Printers!P:P,,0),ROUND(_xlfn.XLOOKUP([1]Parameters!B285,[1]Printers!L:L,[1]Printers!Q:Q,,0)*E285/10,0)*10,_xlfn.XLOOKUP([1]Parameters!B285,[1]Printers!L:L,[1]Printers!P:P,,0)),"")</f>
        <v>20</v>
      </c>
      <c r="G285" cm="1">
        <f t="array" ref="G285">IFERROR(IF(ROW()-1&gt;COUNTA([1]!T_Printers[Printers])*COUNTA([1]!T_Resins[Resins]),"",_xlfn.IFS(ROUND(VLOOKUP(C285,[1]!T_Resins[#Data],3,FALSE)/VLOOKUP(A285,[1]!T_Printers[#Data],5,FALSE),1)&lt;=_xlfn.XLOOKUP(B285,[1]Printers!L:L,[1]Printers!O:O,1,0,),ROUND(VLOOKUP(C285,[1]!T_Resins[#Data],3,FALSE)/VLOOKUP(A285,[1]!T_Printers[#Data],5,FALSE),1),ROUND(VLOOKUP(C285,[1]!T_Resins[#Data],3,FALSE)/VLOOKUP(A285,[1]!T_Printers[#Data],5,FALSE),1)&gt;_xlfn.XLOOKUP(B285,[1]Printers!L:L,[1]Printers!O:O,1,0,),10)),"")</f>
        <v>2.2000000000000002</v>
      </c>
      <c r="H285">
        <f>IFERROR(IF(ROUND(_xlfn.XLOOKUP([1]Parameters!B285,[1]Printers!L:L,[1]Printers!Q:Q,,0)*G285/10,0)*10&lt;_xlfn.XLOOKUP([1]Parameters!B285,[1]Printers!L:L,[1]Printers!P:P,,0),ROUND(_xlfn.XLOOKUP([1]Parameters!B285,[1]Printers!L:L,[1]Printers!Q:Q,,0)*G285/10,0)*10,_xlfn.XLOOKUP([1]Parameters!B285,[1]Printers!L:L,[1]Printers!P:P,,0)),"")</f>
        <v>20</v>
      </c>
      <c r="I285" s="3" t="str" cm="1">
        <f t="array" ref="I285">IFERROR(IF(ROW()-1&gt;COUNTA([1]!T_Printers[Printers])*COUNTA([1]!T_Resins[Resins]),"",_xlfn.IFS(ROUND(VLOOKUP(C285,[1]!T_Resins[#Data],4,FALSE)/VLOOKUP(A285,[1]!T_Printers[#Data],5,FALSE),1)&lt;=_xlfn.XLOOKUP(B285,[1]Printers!L:L,[1]Printers!O:O,1,0,),ROUND(VLOOKUP(C285,[1]!T_Resins[#Data],4,FALSE)/VLOOKUP(A285,[1]!T_Printers[#Data],5,FALSE),1),ROUND(VLOOKUP(C285,[1]!T_Resins[#Data],4,FALSE)/VLOOKUP(A285,[1]!T_Printers[#Data],5,FALSE),1)&gt;_xlfn.XLOOKUP(B285,[1]Printers!L:L,[1]Printers!O:O,1,0,),"")),"")</f>
        <v/>
      </c>
      <c r="J285" t="str">
        <f>IFERROR(IF(ROUND(_xlfn.XLOOKUP([1]Parameters!B285,[1]Printers!L:L,[1]Printers!Q:Q,,0)*I285/10,0)*10&lt;_xlfn.XLOOKUP([1]Parameters!B285,[1]Printers!L:L,[1]Printers!P:P,,0),ROUND(_xlfn.XLOOKUP([1]Parameters!B285,[1]Printers!L:L,[1]Printers!Q:Q,,0)*I285/10,0)*10,_xlfn.XLOOKUP([1]Parameters!B285,[1]Printers!L:L,[1]Printers!P:P,,0)),"")</f>
        <v/>
      </c>
      <c r="K285">
        <f>IF(SUM(E285:J285)&lt;&gt;0,VLOOKUP(A285,[1]!T_Printers[#Data],10,FALSE)+VLOOKUP(C285,[1]!T_Resins[#Data],10,FALSE),"")</f>
        <v>5</v>
      </c>
      <c r="L285">
        <f>IF(SUM(E285:J285)&lt;&gt;0,VLOOKUP(A285,[1]!T_Printers[#Data],11,FALSE),"")</f>
        <v>8</v>
      </c>
      <c r="M285">
        <f>IF(SUM(E285:J285)&lt;&gt;0,VLOOKUP(C285,[1]!T_Resins[#Data],8,FALSE),"")</f>
        <v>120</v>
      </c>
      <c r="N285">
        <f>IF(_xlfn.XLOOKUP(B285,[1]Printers!$L:$L,[1]Printers!$R:$R,0,0)&gt;0,[1]Parameters!M285,IF(SUM(E285:J285)&lt;&gt;0,VLOOKUP(C285,[1]!T_Resins[#Data],9,FALSE),""))</f>
        <v>180</v>
      </c>
      <c r="O285" t="str">
        <f t="shared" si="4"/>
        <v>AnycubicPhotonM3Premium</v>
      </c>
    </row>
    <row r="286" spans="1:15" x14ac:dyDescent="0.25">
      <c r="A286" t="str">
        <f t="array" ref="A286">IF(ROW()-1&gt;COUNTA([1]!T_Printers[Printers])*COUNTA([1]!T_Resins[Resins]),"",INDEX([1]!T_Printers[Printers],INT((ROW()-2)/COUNTA([1]!T_Resins[Resins])+1)))</f>
        <v>Anycubic Photon M3 Premium</v>
      </c>
      <c r="B286" t="str">
        <f>_xlfn.XLOOKUP(A286,[1]!T_Printers[Printers],[1]!T_Printers[Icon link],,0)</f>
        <v>AnycubicPhotonM3Premium</v>
      </c>
      <c r="C286" t="str">
        <f t="array" ref="C286">IF(ROW()-1&gt;COUNTA([1]!T_Printers[Printers])*COUNTA([1]!T_Resins[Resins]),"",INDEX([1]!T_Resins[Resins],MOD(ROW()-2,COUNTA([1]!T_Resins[Resins]))+1))</f>
        <v xml:space="preserve">Dental Sand A3 (Обновленная версия) </v>
      </c>
      <c r="D286">
        <f>IF(SUM(E286:J286)&lt;&gt;0,IF(ROW()-1&gt;COUNTA([1]!T_Printers[Printers])*COUNTA([1]!T_Resins[Resins]),"",2),"")</f>
        <v>2</v>
      </c>
      <c r="E286" cm="1">
        <f t="array" ref="E286">IFERROR(IF(ROW()-1&gt;COUNTA([1]!T_Printers[Printers])*COUNTA([1]!T_Resins[Resins]),"",_xlfn.IFS(ROUND(VLOOKUP(C286,[1]!T_Resins[#Data],2,FALSE)/VLOOKUP(A286,[1]!T_Printers[#Data],5,FALSE),1)&lt;=_xlfn.XLOOKUP(B286,[1]Printers!L:L,[1]Printers!O:O,1,0,),ROUND(VLOOKUP(C286,[1]!T_Resins[#Data],2,FALSE)/VLOOKUP(A286,[1]!T_Printers[#Data],5,FALSE),1),ROUND(VLOOKUP(C286,[1]!T_Resins[#Data],2,FALSE)/VLOOKUP(A286,[1]!T_Printers[#Data],5,FALSE),1)&gt;_xlfn.XLOOKUP(B286,[1]Printers!L:L,[1]Printers!O:O,1,0,),10)),"Используйте слой 100 мкм")</f>
        <v>4.5</v>
      </c>
      <c r="F286">
        <f>IFERROR(IF(ROUND(_xlfn.XLOOKUP([1]Parameters!B286,[1]Printers!L:L,[1]Printers!Q:Q,,0)*E286/10,0)*10&lt;_xlfn.XLOOKUP([1]Parameters!B286,[1]Printers!L:L,[1]Printers!P:P,,0),ROUND(_xlfn.XLOOKUP([1]Parameters!B286,[1]Printers!L:L,[1]Printers!Q:Q,,0)*E286/10,0)*10,_xlfn.XLOOKUP([1]Parameters!B286,[1]Printers!L:L,[1]Printers!P:P,,0)),"")</f>
        <v>40</v>
      </c>
      <c r="G286" cm="1">
        <f t="array" ref="G286">IFERROR(IF(ROW()-1&gt;COUNTA([1]!T_Printers[Printers])*COUNTA([1]!T_Resins[Resins]),"",_xlfn.IFS(ROUND(VLOOKUP(C286,[1]!T_Resins[#Data],3,FALSE)/VLOOKUP(A286,[1]!T_Printers[#Data],5,FALSE),1)&lt;=_xlfn.XLOOKUP(B286,[1]Printers!L:L,[1]Printers!O:O,1,0,),ROUND(VLOOKUP(C286,[1]!T_Resins[#Data],3,FALSE)/VLOOKUP(A286,[1]!T_Printers[#Data],5,FALSE),1),ROUND(VLOOKUP(C286,[1]!T_Resins[#Data],3,FALSE)/VLOOKUP(A286,[1]!T_Printers[#Data],5,FALSE),1)&gt;_xlfn.XLOOKUP(B286,[1]Printers!L:L,[1]Printers!O:O,1,0,),10)),"")</f>
        <v>4.7</v>
      </c>
      <c r="H286">
        <f>IFERROR(IF(ROUND(_xlfn.XLOOKUP([1]Parameters!B286,[1]Printers!L:L,[1]Printers!Q:Q,,0)*G286/10,0)*10&lt;_xlfn.XLOOKUP([1]Parameters!B286,[1]Printers!L:L,[1]Printers!P:P,,0),ROUND(_xlfn.XLOOKUP([1]Parameters!B286,[1]Printers!L:L,[1]Printers!Q:Q,,0)*G286/10,0)*10,_xlfn.XLOOKUP([1]Parameters!B286,[1]Printers!L:L,[1]Printers!P:P,,0)),"")</f>
        <v>40</v>
      </c>
      <c r="I286" s="3" t="str" cm="1">
        <f t="array" ref="I286">IFERROR(IF(ROW()-1&gt;COUNTA([1]!T_Printers[Printers])*COUNTA([1]!T_Resins[Resins]),"",_xlfn.IFS(ROUND(VLOOKUP(C286,[1]!T_Resins[#Data],4,FALSE)/VLOOKUP(A286,[1]!T_Printers[#Data],5,FALSE),1)&lt;=_xlfn.XLOOKUP(B286,[1]Printers!L:L,[1]Printers!O:O,1,0,),ROUND(VLOOKUP(C286,[1]!T_Resins[#Data],4,FALSE)/VLOOKUP(A286,[1]!T_Printers[#Data],5,FALSE),1),ROUND(VLOOKUP(C286,[1]!T_Resins[#Data],4,FALSE)/VLOOKUP(A286,[1]!T_Printers[#Data],5,FALSE),1)&gt;_xlfn.XLOOKUP(B286,[1]Printers!L:L,[1]Printers!O:O,1,0,),"")),"")</f>
        <v/>
      </c>
      <c r="J286" t="str">
        <f>IFERROR(IF(ROUND(_xlfn.XLOOKUP([1]Parameters!B286,[1]Printers!L:L,[1]Printers!Q:Q,,0)*I286/10,0)*10&lt;_xlfn.XLOOKUP([1]Parameters!B286,[1]Printers!L:L,[1]Printers!P:P,,0),ROUND(_xlfn.XLOOKUP([1]Parameters!B286,[1]Printers!L:L,[1]Printers!Q:Q,,0)*I286/10,0)*10,_xlfn.XLOOKUP([1]Parameters!B286,[1]Printers!L:L,[1]Printers!P:P,,0)),"")</f>
        <v/>
      </c>
      <c r="K286">
        <f>IF(SUM(E286:J286)&lt;&gt;0,VLOOKUP(A286,[1]!T_Printers[#Data],10,FALSE)+VLOOKUP(C286,[1]!T_Resins[#Data],10,FALSE),"")</f>
        <v>5</v>
      </c>
      <c r="L286">
        <f>IF(SUM(E286:J286)&lt;&gt;0,VLOOKUP(A286,[1]!T_Printers[#Data],11,FALSE),"")</f>
        <v>8</v>
      </c>
      <c r="M286">
        <f>IF(SUM(E286:J286)&lt;&gt;0,VLOOKUP(C286,[1]!T_Resins[#Data],8,FALSE),"")</f>
        <v>120</v>
      </c>
      <c r="N286">
        <f>IF(_xlfn.XLOOKUP(B286,[1]Printers!$L:$L,[1]Printers!$R:$R,0,0)&gt;0,[1]Parameters!M286,IF(SUM(E286:J286)&lt;&gt;0,VLOOKUP(C286,[1]!T_Resins[#Data],9,FALSE),""))</f>
        <v>180</v>
      </c>
      <c r="O286" t="str">
        <f t="shared" si="4"/>
        <v>AnycubicPhotonM3Premium</v>
      </c>
    </row>
    <row r="287" spans="1:15" x14ac:dyDescent="0.25">
      <c r="A287" t="str">
        <f t="array" ref="A287">IF(ROW()-1&gt;COUNTA([1]!T_Printers[Printers])*COUNTA([1]!T_Resins[Resins]),"",INDEX([1]!T_Printers[Printers],INT((ROW()-2)/COUNTA([1]!T_Resins[Resins])+1)))</f>
        <v>Anycubic Photon M3 Premium</v>
      </c>
      <c r="B287" t="str">
        <f>_xlfn.XLOOKUP(A287,[1]!T_Printers[Printers],[1]!T_Printers[Icon link],,0)</f>
        <v>AnycubicPhotonM3Premium</v>
      </c>
      <c r="C287" t="str">
        <f t="array" ref="C287">IF(ROW()-1&gt;COUNTA([1]!T_Printers[Printers])*COUNTA([1]!T_Resins[Resins]),"",INDEX([1]!T_Resins[Resins],MOD(ROW()-2,COUNTA([1]!T_Resins[Resins]))+1))</f>
        <v>Dental Sand Pro A1-A2 (Crown LT)</v>
      </c>
      <c r="D287">
        <f>IF(SUM(E287:J287)&lt;&gt;0,IF(ROW()-1&gt;COUNTA([1]!T_Printers[Printers])*COUNTA([1]!T_Resins[Resins]),"",2),"")</f>
        <v>2</v>
      </c>
      <c r="E287" cm="1">
        <f t="array" ref="E287">IFERROR(IF(ROW()-1&gt;COUNTA([1]!T_Printers[Printers])*COUNTA([1]!T_Resins[Resins]),"",_xlfn.IFS(ROUND(VLOOKUP(C287,[1]!T_Resins[#Data],2,FALSE)/VLOOKUP(A287,[1]!T_Printers[#Data],5,FALSE),1)&lt;=_xlfn.XLOOKUP(B287,[1]Printers!L:L,[1]Printers!O:O,1,0,),ROUND(VLOOKUP(C287,[1]!T_Resins[#Data],2,FALSE)/VLOOKUP(A287,[1]!T_Printers[#Data],5,FALSE),1),ROUND(VLOOKUP(C287,[1]!T_Resins[#Data],2,FALSE)/VLOOKUP(A287,[1]!T_Printers[#Data],5,FALSE),1)&gt;_xlfn.XLOOKUP(B287,[1]Printers!L:L,[1]Printers!O:O,1,0,),10)),"Используйте слой 100 мкм")</f>
        <v>7.4</v>
      </c>
      <c r="F287">
        <f>IFERROR(IF(ROUND(_xlfn.XLOOKUP([1]Parameters!B287,[1]Printers!L:L,[1]Printers!Q:Q,,0)*E287/10,0)*10&lt;_xlfn.XLOOKUP([1]Parameters!B287,[1]Printers!L:L,[1]Printers!P:P,,0),ROUND(_xlfn.XLOOKUP([1]Parameters!B287,[1]Printers!L:L,[1]Printers!Q:Q,,0)*E287/10,0)*10,_xlfn.XLOOKUP([1]Parameters!B287,[1]Printers!L:L,[1]Printers!P:P,,0)),"")</f>
        <v>70</v>
      </c>
      <c r="G287" cm="1">
        <f t="array" ref="G287">IFERROR(IF(ROW()-1&gt;COUNTA([1]!T_Printers[Printers])*COUNTA([1]!T_Resins[Resins]),"",_xlfn.IFS(ROUND(VLOOKUP(C287,[1]!T_Resins[#Data],3,FALSE)/VLOOKUP(A287,[1]!T_Printers[#Data],5,FALSE),1)&lt;=_xlfn.XLOOKUP(B287,[1]Printers!L:L,[1]Printers!O:O,1,0,),ROUND(VLOOKUP(C287,[1]!T_Resins[#Data],3,FALSE)/VLOOKUP(A287,[1]!T_Printers[#Data],5,FALSE),1),ROUND(VLOOKUP(C287,[1]!T_Resins[#Data],3,FALSE)/VLOOKUP(A287,[1]!T_Printers[#Data],5,FALSE),1)&gt;_xlfn.XLOOKUP(B287,[1]Printers!L:L,[1]Printers!O:O,1,0,),10)),"")</f>
        <v>10.7</v>
      </c>
      <c r="H287">
        <f>IFERROR(IF(ROUND(_xlfn.XLOOKUP([1]Parameters!B287,[1]Printers!L:L,[1]Printers!Q:Q,,0)*G287/10,0)*10&lt;_xlfn.XLOOKUP([1]Parameters!B287,[1]Printers!L:L,[1]Printers!P:P,,0),ROUND(_xlfn.XLOOKUP([1]Parameters!B287,[1]Printers!L:L,[1]Printers!Q:Q,,0)*G287/10,0)*10,_xlfn.XLOOKUP([1]Parameters!B287,[1]Printers!L:L,[1]Printers!P:P,,0)),"")</f>
        <v>100</v>
      </c>
      <c r="I287" s="3" t="str" cm="1">
        <f t="array" ref="I287">IFERROR(IF(ROW()-1&gt;COUNTA([1]!T_Printers[Printers])*COUNTA([1]!T_Resins[Resins]),"",_xlfn.IFS(ROUND(VLOOKUP(C287,[1]!T_Resins[#Data],4,FALSE)/VLOOKUP(A287,[1]!T_Printers[#Data],5,FALSE),1)&lt;=_xlfn.XLOOKUP(B287,[1]Printers!L:L,[1]Printers!O:O,1,0,),ROUND(VLOOKUP(C287,[1]!T_Resins[#Data],4,FALSE)/VLOOKUP(A287,[1]!T_Printers[#Data],5,FALSE),1),ROUND(VLOOKUP(C287,[1]!T_Resins[#Data],4,FALSE)/VLOOKUP(A287,[1]!T_Printers[#Data],5,FALSE),1)&gt;_xlfn.XLOOKUP(B287,[1]Printers!L:L,[1]Printers!O:O,1,0,),"")),"")</f>
        <v/>
      </c>
      <c r="J287" t="str">
        <f>IFERROR(IF(ROUND(_xlfn.XLOOKUP([1]Parameters!B287,[1]Printers!L:L,[1]Printers!Q:Q,,0)*I287/10,0)*10&lt;_xlfn.XLOOKUP([1]Parameters!B287,[1]Printers!L:L,[1]Printers!P:P,,0),ROUND(_xlfn.XLOOKUP([1]Parameters!B287,[1]Printers!L:L,[1]Printers!Q:Q,,0)*I287/10,0)*10,_xlfn.XLOOKUP([1]Parameters!B287,[1]Printers!L:L,[1]Printers!P:P,,0)),"")</f>
        <v/>
      </c>
      <c r="K287">
        <f>IF(SUM(E287:J287)&lt;&gt;0,VLOOKUP(A287,[1]!T_Printers[#Data],10,FALSE)+VLOOKUP(C287,[1]!T_Resins[#Data],10,FALSE),"")</f>
        <v>5</v>
      </c>
      <c r="L287">
        <f>IF(SUM(E287:J287)&lt;&gt;0,VLOOKUP(A287,[1]!T_Printers[#Data],11,FALSE),"")</f>
        <v>8</v>
      </c>
      <c r="M287">
        <f>IF(SUM(E287:J287)&lt;&gt;0,VLOOKUP(C287,[1]!T_Resins[#Data],8,FALSE),"")</f>
        <v>120</v>
      </c>
      <c r="N287">
        <f>IF(_xlfn.XLOOKUP(B287,[1]Printers!$L:$L,[1]Printers!$R:$R,0,0)&gt;0,[1]Parameters!M287,IF(SUM(E287:J287)&lt;&gt;0,VLOOKUP(C287,[1]!T_Resins[#Data],9,FALSE),""))</f>
        <v>180</v>
      </c>
      <c r="O287" t="str">
        <f t="shared" si="4"/>
        <v>AnycubicPhotonM3Premium</v>
      </c>
    </row>
    <row r="288" spans="1:15" x14ac:dyDescent="0.25">
      <c r="A288" t="str">
        <f t="array" ref="A288">IF(ROW()-1&gt;COUNTA([1]!T_Printers[Printers])*COUNTA([1]!T_Resins[Resins]),"",INDEX([1]!T_Printers[Printers],INT((ROW()-2)/COUNTA([1]!T_Resins[Resins])+1)))</f>
        <v>Anycubic Photon M3 Premium</v>
      </c>
      <c r="B288" t="str">
        <f>_xlfn.XLOOKUP(A288,[1]!T_Printers[Printers],[1]!T_Printers[Icon link],,0)</f>
        <v>AnycubicPhotonM3Premium</v>
      </c>
      <c r="C288" t="str">
        <f t="array" ref="C288">IF(ROW()-1&gt;COUNTA([1]!T_Printers[Printers])*COUNTA([1]!T_Resins[Resins]),"",INDEX([1]!T_Resins[Resins],MOD(ROW()-2,COUNTA([1]!T_Resins[Resins]))+1))</f>
        <v>Dental Sand Pro A3 (Crown LT)</v>
      </c>
      <c r="D288">
        <f>IF(SUM(E288:J288)&lt;&gt;0,IF(ROW()-1&gt;COUNTA([1]!T_Printers[Printers])*COUNTA([1]!T_Resins[Resins]),"",2),"")</f>
        <v>2</v>
      </c>
      <c r="E288" cm="1">
        <f t="array" ref="E288">IFERROR(IF(ROW()-1&gt;COUNTA([1]!T_Printers[Printers])*COUNTA([1]!T_Resins[Resins]),"",_xlfn.IFS(ROUND(VLOOKUP(C288,[1]!T_Resins[#Data],2,FALSE)/VLOOKUP(A288,[1]!T_Printers[#Data],5,FALSE),1)&lt;=_xlfn.XLOOKUP(B288,[1]Printers!L:L,[1]Printers!O:O,1,0,),ROUND(VLOOKUP(C288,[1]!T_Resins[#Data],2,FALSE)/VLOOKUP(A288,[1]!T_Printers[#Data],5,FALSE),1),ROUND(VLOOKUP(C288,[1]!T_Resins[#Data],2,FALSE)/VLOOKUP(A288,[1]!T_Printers[#Data],5,FALSE),1)&gt;_xlfn.XLOOKUP(B288,[1]Printers!L:L,[1]Printers!O:O,1,0,),10)),"Используйте слой 100 мкм")</f>
        <v>7.4</v>
      </c>
      <c r="F288">
        <f>IFERROR(IF(ROUND(_xlfn.XLOOKUP([1]Parameters!B288,[1]Printers!L:L,[1]Printers!Q:Q,,0)*E288/10,0)*10&lt;_xlfn.XLOOKUP([1]Parameters!B288,[1]Printers!L:L,[1]Printers!P:P,,0),ROUND(_xlfn.XLOOKUP([1]Parameters!B288,[1]Printers!L:L,[1]Printers!Q:Q,,0)*E288/10,0)*10,_xlfn.XLOOKUP([1]Parameters!B288,[1]Printers!L:L,[1]Printers!P:P,,0)),"")</f>
        <v>70</v>
      </c>
      <c r="G288" cm="1">
        <f t="array" ref="G288">IFERROR(IF(ROW()-1&gt;COUNTA([1]!T_Printers[Printers])*COUNTA([1]!T_Resins[Resins]),"",_xlfn.IFS(ROUND(VLOOKUP(C288,[1]!T_Resins[#Data],3,FALSE)/VLOOKUP(A288,[1]!T_Printers[#Data],5,FALSE),1)&lt;=_xlfn.XLOOKUP(B288,[1]Printers!L:L,[1]Printers!O:O,1,0,),ROUND(VLOOKUP(C288,[1]!T_Resins[#Data],3,FALSE)/VLOOKUP(A288,[1]!T_Printers[#Data],5,FALSE),1),ROUND(VLOOKUP(C288,[1]!T_Resins[#Data],3,FALSE)/VLOOKUP(A288,[1]!T_Printers[#Data],5,FALSE),1)&gt;_xlfn.XLOOKUP(B288,[1]Printers!L:L,[1]Printers!O:O,1,0,),10)),"")</f>
        <v>10.7</v>
      </c>
      <c r="H288">
        <f>IFERROR(IF(ROUND(_xlfn.XLOOKUP([1]Parameters!B288,[1]Printers!L:L,[1]Printers!Q:Q,,0)*G288/10,0)*10&lt;_xlfn.XLOOKUP([1]Parameters!B288,[1]Printers!L:L,[1]Printers!P:P,,0),ROUND(_xlfn.XLOOKUP([1]Parameters!B288,[1]Printers!L:L,[1]Printers!Q:Q,,0)*G288/10,0)*10,_xlfn.XLOOKUP([1]Parameters!B288,[1]Printers!L:L,[1]Printers!P:P,,0)),"")</f>
        <v>100</v>
      </c>
      <c r="I288" s="3" t="str" cm="1">
        <f t="array" ref="I288">IFERROR(IF(ROW()-1&gt;COUNTA([1]!T_Printers[Printers])*COUNTA([1]!T_Resins[Resins]),"",_xlfn.IFS(ROUND(VLOOKUP(C288,[1]!T_Resins[#Data],4,FALSE)/VLOOKUP(A288,[1]!T_Printers[#Data],5,FALSE),1)&lt;=_xlfn.XLOOKUP(B288,[1]Printers!L:L,[1]Printers!O:O,1,0,),ROUND(VLOOKUP(C288,[1]!T_Resins[#Data],4,FALSE)/VLOOKUP(A288,[1]!T_Printers[#Data],5,FALSE),1),ROUND(VLOOKUP(C288,[1]!T_Resins[#Data],4,FALSE)/VLOOKUP(A288,[1]!T_Printers[#Data],5,FALSE),1)&gt;_xlfn.XLOOKUP(B288,[1]Printers!L:L,[1]Printers!O:O,1,0,),"")),"")</f>
        <v/>
      </c>
      <c r="J288" t="str">
        <f>IFERROR(IF(ROUND(_xlfn.XLOOKUP([1]Parameters!B288,[1]Printers!L:L,[1]Printers!Q:Q,,0)*I288/10,0)*10&lt;_xlfn.XLOOKUP([1]Parameters!B288,[1]Printers!L:L,[1]Printers!P:P,,0),ROUND(_xlfn.XLOOKUP([1]Parameters!B288,[1]Printers!L:L,[1]Printers!Q:Q,,0)*I288/10,0)*10,_xlfn.XLOOKUP([1]Parameters!B288,[1]Printers!L:L,[1]Printers!P:P,,0)),"")</f>
        <v/>
      </c>
      <c r="K288">
        <f>IF(SUM(E288:J288)&lt;&gt;0,VLOOKUP(A288,[1]!T_Printers[#Data],10,FALSE)+VLOOKUP(C288,[1]!T_Resins[#Data],10,FALSE),"")</f>
        <v>5</v>
      </c>
      <c r="L288">
        <f>IF(SUM(E288:J288)&lt;&gt;0,VLOOKUP(A288,[1]!T_Printers[#Data],11,FALSE),"")</f>
        <v>8</v>
      </c>
      <c r="M288">
        <f>IF(SUM(E288:J288)&lt;&gt;0,VLOOKUP(C288,[1]!T_Resins[#Data],8,FALSE),"")</f>
        <v>120</v>
      </c>
      <c r="N288">
        <f>IF(_xlfn.XLOOKUP(B288,[1]Printers!$L:$L,[1]Printers!$R:$R,0,0)&gt;0,[1]Parameters!M288,IF(SUM(E288:J288)&lt;&gt;0,VLOOKUP(C288,[1]!T_Resins[#Data],9,FALSE),""))</f>
        <v>180</v>
      </c>
      <c r="O288" t="str">
        <f t="shared" si="4"/>
        <v>AnycubicPhotonM3Premium</v>
      </c>
    </row>
    <row r="289" spans="1:15" x14ac:dyDescent="0.25">
      <c r="A289" t="str">
        <f t="array" ref="A289">IF(ROW()-1&gt;COUNTA([1]!T_Printers[Printers])*COUNTA([1]!T_Resins[Resins]),"",INDEX([1]!T_Printers[Printers],INT((ROW()-2)/COUNTA([1]!T_Resins[Resins])+1)))</f>
        <v>Anycubic Photon M3 Premium</v>
      </c>
      <c r="B289" t="str">
        <f>_xlfn.XLOOKUP(A289,[1]!T_Printers[Printers],[1]!T_Printers[Icon link],,0)</f>
        <v>AnycubicPhotonM3Premium</v>
      </c>
      <c r="C289" t="str">
        <f t="array" ref="C289">IF(ROW()-1&gt;COUNTA([1]!T_Printers[Printers])*COUNTA([1]!T_Resins[Resins]),"",INDEX([1]!T_Resins[Resins],MOD(ROW()-2,COUNTA([1]!T_Resins[Resins]))+1))</f>
        <v>Dental Splint Soft</v>
      </c>
      <c r="D289">
        <f>IF(SUM(E289:J289)&lt;&gt;0,IF(ROW()-1&gt;COUNTA([1]!T_Printers[Printers])*COUNTA([1]!T_Resins[Resins]),"",2),"")</f>
        <v>2</v>
      </c>
      <c r="E289" cm="1">
        <f t="array" ref="E289">IFERROR(IF(ROW()-1&gt;COUNTA([1]!T_Printers[Printers])*COUNTA([1]!T_Resins[Resins]),"",_xlfn.IFS(ROUND(VLOOKUP(C289,[1]!T_Resins[#Data],2,FALSE)/VLOOKUP(A289,[1]!T_Printers[#Data],5,FALSE),1)&lt;=_xlfn.XLOOKUP(B289,[1]Printers!L:L,[1]Printers!O:O,1,0,),ROUND(VLOOKUP(C289,[1]!T_Resins[#Data],2,FALSE)/VLOOKUP(A289,[1]!T_Printers[#Data],5,FALSE),1),ROUND(VLOOKUP(C289,[1]!T_Resins[#Data],2,FALSE)/VLOOKUP(A289,[1]!T_Printers[#Data],5,FALSE),1)&gt;_xlfn.XLOOKUP(B289,[1]Printers!L:L,[1]Printers!O:O,1,0,),10)),"Используйте слой 100 мкм")</f>
        <v>5</v>
      </c>
      <c r="F289">
        <f>IFERROR(IF(ROUND(_xlfn.XLOOKUP([1]Parameters!B289,[1]Printers!L:L,[1]Printers!Q:Q,,0)*E289/10,0)*10&lt;_xlfn.XLOOKUP([1]Parameters!B289,[1]Printers!L:L,[1]Printers!P:P,,0),ROUND(_xlfn.XLOOKUP([1]Parameters!B289,[1]Printers!L:L,[1]Printers!Q:Q,,0)*E289/10,0)*10,_xlfn.XLOOKUP([1]Parameters!B289,[1]Printers!L:L,[1]Printers!P:P,,0)),"")</f>
        <v>50</v>
      </c>
      <c r="G289" cm="1">
        <f t="array" ref="G289">IFERROR(IF(ROW()-1&gt;COUNTA([1]!T_Printers[Printers])*COUNTA([1]!T_Resins[Resins]),"",_xlfn.IFS(ROUND(VLOOKUP(C289,[1]!T_Resins[#Data],3,FALSE)/VLOOKUP(A289,[1]!T_Printers[#Data],5,FALSE),1)&lt;=_xlfn.XLOOKUP(B289,[1]Printers!L:L,[1]Printers!O:O,1,0,),ROUND(VLOOKUP(C289,[1]!T_Resins[#Data],3,FALSE)/VLOOKUP(A289,[1]!T_Printers[#Data],5,FALSE),1),ROUND(VLOOKUP(C289,[1]!T_Resins[#Data],3,FALSE)/VLOOKUP(A289,[1]!T_Printers[#Data],5,FALSE),1)&gt;_xlfn.XLOOKUP(B289,[1]Printers!L:L,[1]Printers!O:O,1,0,),10)),"")</f>
        <v>6.4</v>
      </c>
      <c r="H289">
        <f>IFERROR(IF(ROUND(_xlfn.XLOOKUP([1]Parameters!B289,[1]Printers!L:L,[1]Printers!Q:Q,,0)*G289/10,0)*10&lt;_xlfn.XLOOKUP([1]Parameters!B289,[1]Printers!L:L,[1]Printers!P:P,,0),ROUND(_xlfn.XLOOKUP([1]Parameters!B289,[1]Printers!L:L,[1]Printers!Q:Q,,0)*G289/10,0)*10,_xlfn.XLOOKUP([1]Parameters!B289,[1]Printers!L:L,[1]Printers!P:P,,0)),"")</f>
        <v>60</v>
      </c>
      <c r="I289" s="3" t="str" cm="1">
        <f t="array" ref="I289">IFERROR(IF(ROW()-1&gt;COUNTA([1]!T_Printers[Printers])*COUNTA([1]!T_Resins[Resins]),"",_xlfn.IFS(ROUND(VLOOKUP(C289,[1]!T_Resins[#Data],4,FALSE)/VLOOKUP(A289,[1]!T_Printers[#Data],5,FALSE),1)&lt;=_xlfn.XLOOKUP(B289,[1]Printers!L:L,[1]Printers!O:O,1,0,),ROUND(VLOOKUP(C289,[1]!T_Resins[#Data],4,FALSE)/VLOOKUP(A289,[1]!T_Printers[#Data],5,FALSE),1),ROUND(VLOOKUP(C289,[1]!T_Resins[#Data],4,FALSE)/VLOOKUP(A289,[1]!T_Printers[#Data],5,FALSE),1)&gt;_xlfn.XLOOKUP(B289,[1]Printers!L:L,[1]Printers!O:O,1,0,),"")),"")</f>
        <v/>
      </c>
      <c r="J289" t="str">
        <f>IFERROR(IF(ROUND(_xlfn.XLOOKUP([1]Parameters!B289,[1]Printers!L:L,[1]Printers!Q:Q,,0)*I289/10,0)*10&lt;_xlfn.XLOOKUP([1]Parameters!B289,[1]Printers!L:L,[1]Printers!P:P,,0),ROUND(_xlfn.XLOOKUP([1]Parameters!B289,[1]Printers!L:L,[1]Printers!Q:Q,,0)*I289/10,0)*10,_xlfn.XLOOKUP([1]Parameters!B289,[1]Printers!L:L,[1]Printers!P:P,,0)),"")</f>
        <v/>
      </c>
      <c r="K289">
        <f>IF(SUM(E289:J289)&lt;&gt;0,VLOOKUP(A289,[1]!T_Printers[#Data],10,FALSE)+VLOOKUP(C289,[1]!T_Resins[#Data],10,FALSE),"")</f>
        <v>4</v>
      </c>
      <c r="L289">
        <f>IF(SUM(E289:J289)&lt;&gt;0,VLOOKUP(A289,[1]!T_Printers[#Data],11,FALSE),"")</f>
        <v>8</v>
      </c>
      <c r="M289">
        <f>IF(SUM(E289:J289)&lt;&gt;0,VLOOKUP(C289,[1]!T_Resins[#Data],8,FALSE),"")</f>
        <v>60</v>
      </c>
      <c r="N289">
        <f>IF(_xlfn.XLOOKUP(B289,[1]Printers!$L:$L,[1]Printers!$R:$R,0,0)&gt;0,[1]Parameters!M289,IF(SUM(E289:J289)&lt;&gt;0,VLOOKUP(C289,[1]!T_Resins[#Data],9,FALSE),""))</f>
        <v>60</v>
      </c>
      <c r="O289" t="str">
        <f t="shared" si="4"/>
        <v>AnycubicPhotonM3Premium</v>
      </c>
    </row>
    <row r="290" spans="1:15" x14ac:dyDescent="0.25">
      <c r="A290" t="str">
        <f t="array" ref="A290">IF(ROW()-1&gt;COUNTA([1]!T_Printers[Printers])*COUNTA([1]!T_Resins[Resins]),"",INDEX([1]!T_Printers[Printers],INT((ROW()-2)/COUNTA([1]!T_Resins[Resins])+1)))</f>
        <v>Anycubic Photon M3 Premium</v>
      </c>
      <c r="B290" t="str">
        <f>_xlfn.XLOOKUP(A290,[1]!T_Printers[Printers],[1]!T_Printers[Icon link],,0)</f>
        <v>AnycubicPhotonM3Premium</v>
      </c>
      <c r="C290" t="str">
        <f t="array" ref="C290">IF(ROW()-1&gt;COUNTA([1]!T_Printers[Printers])*COUNTA([1]!T_Resins[Resins]),"",INDEX([1]!T_Resins[Resins],MOD(ROW()-2,COUNTA([1]!T_Resins[Resins]))+1))</f>
        <v>Dental Tray</v>
      </c>
      <c r="D290">
        <f>IF(SUM(E290:J290)&lt;&gt;0,IF(ROW()-1&gt;COUNTA([1]!T_Printers[Printers])*COUNTA([1]!T_Resins[Resins]),"",2),"")</f>
        <v>2</v>
      </c>
      <c r="E290" t="str" cm="1">
        <f t="array" ref="E290">IFERROR(IF(ROW()-1&gt;COUNTA([1]!T_Printers[Printers])*COUNTA([1]!T_Resins[Resins]),"",_xlfn.IFS(ROUND(VLOOKUP(C290,[1]!T_Resins[#Data],2,FALSE)/VLOOKUP(A290,[1]!T_Printers[#Data],5,FALSE),1)&lt;=_xlfn.XLOOKUP(B290,[1]Printers!L:L,[1]Printers!O:O,1,0,),ROUND(VLOOKUP(C290,[1]!T_Resins[#Data],2,FALSE)/VLOOKUP(A290,[1]!T_Printers[#Data],5,FALSE),1),ROUND(VLOOKUP(C290,[1]!T_Resins[#Data],2,FALSE)/VLOOKUP(A290,[1]!T_Printers[#Data],5,FALSE),1)&gt;_xlfn.XLOOKUP(B290,[1]Printers!L:L,[1]Printers!O:O,1,0,),10)),"Используйте слой 100 мкм")</f>
        <v>Используйте слой 100 мкм</v>
      </c>
      <c r="F290" t="str">
        <f>IFERROR(IF(ROUND(_xlfn.XLOOKUP([1]Parameters!B290,[1]Printers!L:L,[1]Printers!Q:Q,,0)*E290/10,0)*10&lt;_xlfn.XLOOKUP([1]Parameters!B290,[1]Printers!L:L,[1]Printers!P:P,,0),ROUND(_xlfn.XLOOKUP([1]Parameters!B290,[1]Printers!L:L,[1]Printers!Q:Q,,0)*E290/10,0)*10,_xlfn.XLOOKUP([1]Parameters!B290,[1]Printers!L:L,[1]Printers!P:P,,0)),"")</f>
        <v/>
      </c>
      <c r="G290" cm="1">
        <f t="array" ref="G290">IFERROR(IF(ROW()-1&gt;COUNTA([1]!T_Printers[Printers])*COUNTA([1]!T_Resins[Resins]),"",_xlfn.IFS(ROUND(VLOOKUP(C290,[1]!T_Resins[#Data],3,FALSE)/VLOOKUP(A290,[1]!T_Printers[#Data],5,FALSE),1)&lt;=_xlfn.XLOOKUP(B290,[1]Printers!L:L,[1]Printers!O:O,1,0,),ROUND(VLOOKUP(C290,[1]!T_Resins[#Data],3,FALSE)/VLOOKUP(A290,[1]!T_Printers[#Data],5,FALSE),1),ROUND(VLOOKUP(C290,[1]!T_Resins[#Data],3,FALSE)/VLOOKUP(A290,[1]!T_Printers[#Data],5,FALSE),1)&gt;_xlfn.XLOOKUP(B290,[1]Printers!L:L,[1]Printers!O:O,1,0,),10)),"")</f>
        <v>4</v>
      </c>
      <c r="H290">
        <f>IFERROR(IF(ROUND(_xlfn.XLOOKUP([1]Parameters!B290,[1]Printers!L:L,[1]Printers!Q:Q,,0)*G290/10,0)*10&lt;_xlfn.XLOOKUP([1]Parameters!B290,[1]Printers!L:L,[1]Printers!P:P,,0),ROUND(_xlfn.XLOOKUP([1]Parameters!B290,[1]Printers!L:L,[1]Printers!Q:Q,,0)*G290/10,0)*10,_xlfn.XLOOKUP([1]Parameters!B290,[1]Printers!L:L,[1]Printers!P:P,,0)),"")</f>
        <v>40</v>
      </c>
      <c r="I290" s="3" cm="1">
        <f t="array" ref="I290">IFERROR(IF(ROW()-1&gt;COUNTA([1]!T_Printers[Printers])*COUNTA([1]!T_Resins[Resins]),"",_xlfn.IFS(ROUND(VLOOKUP(C290,[1]!T_Resins[#Data],4,FALSE)/VLOOKUP(A290,[1]!T_Printers[#Data],5,FALSE),1)&lt;=_xlfn.XLOOKUP(B290,[1]Printers!L:L,[1]Printers!O:O,1,0,),ROUND(VLOOKUP(C290,[1]!T_Resins[#Data],4,FALSE)/VLOOKUP(A290,[1]!T_Printers[#Data],5,FALSE),1),ROUND(VLOOKUP(C290,[1]!T_Resins[#Data],4,FALSE)/VLOOKUP(A290,[1]!T_Printers[#Data],5,FALSE),1)&gt;_xlfn.XLOOKUP(B290,[1]Printers!L:L,[1]Printers!O:O,1,0,),"")),"")</f>
        <v>5</v>
      </c>
      <c r="J290">
        <f>IFERROR(IF(ROUND(_xlfn.XLOOKUP([1]Parameters!B290,[1]Printers!L:L,[1]Printers!Q:Q,,0)*I290/10,0)*10&lt;_xlfn.XLOOKUP([1]Parameters!B290,[1]Printers!L:L,[1]Printers!P:P,,0),ROUND(_xlfn.XLOOKUP([1]Parameters!B290,[1]Printers!L:L,[1]Printers!Q:Q,,0)*I290/10,0)*10,_xlfn.XLOOKUP([1]Parameters!B290,[1]Printers!L:L,[1]Printers!P:P,,0)),"")</f>
        <v>50</v>
      </c>
      <c r="K290">
        <f>IF(SUM(E290:J290)&lt;&gt;0,VLOOKUP(A290,[1]!T_Printers[#Data],10,FALSE)+VLOOKUP(C290,[1]!T_Resins[#Data],10,FALSE),"")</f>
        <v>4</v>
      </c>
      <c r="L290">
        <f>IF(SUM(E290:J290)&lt;&gt;0,VLOOKUP(A290,[1]!T_Printers[#Data],11,FALSE),"")</f>
        <v>8</v>
      </c>
      <c r="M290">
        <f>IF(SUM(E290:J290)&lt;&gt;0,VLOOKUP(C290,[1]!T_Resins[#Data],8,FALSE),"")</f>
        <v>120</v>
      </c>
      <c r="N290">
        <f>IF(_xlfn.XLOOKUP(B290,[1]Printers!$L:$L,[1]Printers!$R:$R,0,0)&gt;0,[1]Parameters!M290,IF(SUM(E290:J290)&lt;&gt;0,VLOOKUP(C290,[1]!T_Resins[#Data],9,FALSE),""))</f>
        <v>180</v>
      </c>
      <c r="O290" t="str">
        <f t="shared" si="4"/>
        <v>AnycubicPhotonM3Premium</v>
      </c>
    </row>
    <row r="291" spans="1:15" x14ac:dyDescent="0.25">
      <c r="A291" t="str">
        <f t="array" ref="A291">IF(ROW()-1&gt;COUNTA([1]!T_Printers[Printers])*COUNTA([1]!T_Resins[Resins]),"",INDEX([1]!T_Printers[Printers],INT((ROW()-2)/COUNTA([1]!T_Resins[Resins])+1)))</f>
        <v>Anycubic Photon M3 Premium</v>
      </c>
      <c r="B291" t="str">
        <f>_xlfn.XLOOKUP(A291,[1]!T_Printers[Printers],[1]!T_Printers[Icon link],,0)</f>
        <v>AnycubicPhotonM3Premium</v>
      </c>
      <c r="C291" t="str">
        <f t="array" ref="C291">IF(ROW()-1&gt;COUNTA([1]!T_Printers[Printers])*COUNTA([1]!T_Resins[Resins]),"",INDEX([1]!T_Resins[Resins],MOD(ROW()-2,COUNTA([1]!T_Resins[Resins]))+1))</f>
        <v>Dental Yellow Clear</v>
      </c>
      <c r="D291">
        <f>IF(SUM(E291:J291)&lt;&gt;0,IF(ROW()-1&gt;COUNTA([1]!T_Printers[Printers])*COUNTA([1]!T_Resins[Resins]),"",2),"")</f>
        <v>2</v>
      </c>
      <c r="E291" cm="1">
        <f t="array" ref="E291">IFERROR(IF(ROW()-1&gt;COUNTA([1]!T_Printers[Printers])*COUNTA([1]!T_Resins[Resins]),"",_xlfn.IFS(ROUND(VLOOKUP(C291,[1]!T_Resins[#Data],2,FALSE)/VLOOKUP(A291,[1]!T_Printers[#Data],5,FALSE),1)&lt;=_xlfn.XLOOKUP(B291,[1]Printers!L:L,[1]Printers!O:O,1,0,),ROUND(VLOOKUP(C291,[1]!T_Resins[#Data],2,FALSE)/VLOOKUP(A291,[1]!T_Printers[#Data],5,FALSE),1),ROUND(VLOOKUP(C291,[1]!T_Resins[#Data],2,FALSE)/VLOOKUP(A291,[1]!T_Printers[#Data],5,FALSE),1)&gt;_xlfn.XLOOKUP(B291,[1]Printers!L:L,[1]Printers!O:O,1,0,),10)),"Используйте слой 100 мкм")</f>
        <v>1.7</v>
      </c>
      <c r="F291">
        <f>IFERROR(IF(ROUND(_xlfn.XLOOKUP([1]Parameters!B291,[1]Printers!L:L,[1]Printers!Q:Q,,0)*E291/10,0)*10&lt;_xlfn.XLOOKUP([1]Parameters!B291,[1]Printers!L:L,[1]Printers!P:P,,0),ROUND(_xlfn.XLOOKUP([1]Parameters!B291,[1]Printers!L:L,[1]Printers!Q:Q,,0)*E291/10,0)*10,_xlfn.XLOOKUP([1]Parameters!B291,[1]Printers!L:L,[1]Printers!P:P,,0)),"")</f>
        <v>20</v>
      </c>
      <c r="G291" cm="1">
        <f t="array" ref="G291">IFERROR(IF(ROW()-1&gt;COUNTA([1]!T_Printers[Printers])*COUNTA([1]!T_Resins[Resins]),"",_xlfn.IFS(ROUND(VLOOKUP(C291,[1]!T_Resins[#Data],3,FALSE)/VLOOKUP(A291,[1]!T_Printers[#Data],5,FALSE),1)&lt;=_xlfn.XLOOKUP(B291,[1]Printers!L:L,[1]Printers!O:O,1,0,),ROUND(VLOOKUP(C291,[1]!T_Resins[#Data],3,FALSE)/VLOOKUP(A291,[1]!T_Printers[#Data],5,FALSE),1),ROUND(VLOOKUP(C291,[1]!T_Resins[#Data],3,FALSE)/VLOOKUP(A291,[1]!T_Printers[#Data],5,FALSE),1)&gt;_xlfn.XLOOKUP(B291,[1]Printers!L:L,[1]Printers!O:O,1,0,),10)),"")</f>
        <v>2.2999999999999998</v>
      </c>
      <c r="H291">
        <f>IFERROR(IF(ROUND(_xlfn.XLOOKUP([1]Parameters!B291,[1]Printers!L:L,[1]Printers!Q:Q,,0)*G291/10,0)*10&lt;_xlfn.XLOOKUP([1]Parameters!B291,[1]Printers!L:L,[1]Printers!P:P,,0),ROUND(_xlfn.XLOOKUP([1]Parameters!B291,[1]Printers!L:L,[1]Printers!Q:Q,,0)*G291/10,0)*10,_xlfn.XLOOKUP([1]Parameters!B291,[1]Printers!L:L,[1]Printers!P:P,,0)),"")</f>
        <v>20</v>
      </c>
      <c r="I291" s="3" t="str" cm="1">
        <f t="array" ref="I291">IFERROR(IF(ROW()-1&gt;COUNTA([1]!T_Printers[Printers])*COUNTA([1]!T_Resins[Resins]),"",_xlfn.IFS(ROUND(VLOOKUP(C291,[1]!T_Resins[#Data],4,FALSE)/VLOOKUP(A291,[1]!T_Printers[#Data],5,FALSE),1)&lt;=_xlfn.XLOOKUP(B291,[1]Printers!L:L,[1]Printers!O:O,1,0,),ROUND(VLOOKUP(C291,[1]!T_Resins[#Data],4,FALSE)/VLOOKUP(A291,[1]!T_Printers[#Data],5,FALSE),1),ROUND(VLOOKUP(C291,[1]!T_Resins[#Data],4,FALSE)/VLOOKUP(A291,[1]!T_Printers[#Data],5,FALSE),1)&gt;_xlfn.XLOOKUP(B291,[1]Printers!L:L,[1]Printers!O:O,1,0,),"")),"")</f>
        <v/>
      </c>
      <c r="J291" t="str">
        <f>IFERROR(IF(ROUND(_xlfn.XLOOKUP([1]Parameters!B291,[1]Printers!L:L,[1]Printers!Q:Q,,0)*I291/10,0)*10&lt;_xlfn.XLOOKUP([1]Parameters!B291,[1]Printers!L:L,[1]Printers!P:P,,0),ROUND(_xlfn.XLOOKUP([1]Parameters!B291,[1]Printers!L:L,[1]Printers!Q:Q,,0)*I291/10,0)*10,_xlfn.XLOOKUP([1]Parameters!B291,[1]Printers!L:L,[1]Printers!P:P,,0)),"")</f>
        <v/>
      </c>
      <c r="K291">
        <f>IF(SUM(E291:J291)&lt;&gt;0,VLOOKUP(A291,[1]!T_Printers[#Data],10,FALSE)+VLOOKUP(C291,[1]!T_Resins[#Data],10,FALSE),"")</f>
        <v>4</v>
      </c>
      <c r="L291">
        <f>IF(SUM(E291:J291)&lt;&gt;0,VLOOKUP(A291,[1]!T_Printers[#Data],11,FALSE),"")</f>
        <v>8</v>
      </c>
      <c r="M291">
        <f>IF(SUM(E291:J291)&lt;&gt;0,VLOOKUP(C291,[1]!T_Resins[#Data],8,FALSE),"")</f>
        <v>120</v>
      </c>
      <c r="N291">
        <f>IF(_xlfn.XLOOKUP(B291,[1]Printers!$L:$L,[1]Printers!$R:$R,0,0)&gt;0,[1]Parameters!M291,IF(SUM(E291:J291)&lt;&gt;0,VLOOKUP(C291,[1]!T_Resins[#Data],9,FALSE),""))</f>
        <v>180</v>
      </c>
      <c r="O291" t="str">
        <f t="shared" si="4"/>
        <v>AnycubicPhotonM3Premium</v>
      </c>
    </row>
    <row r="292" spans="1:15" x14ac:dyDescent="0.25">
      <c r="A292" t="str">
        <f t="array" ref="A292">IF(ROW()-1&gt;COUNTA([1]!T_Printers[Printers])*COUNTA([1]!T_Resins[Resins]),"",INDEX([1]!T_Printers[Printers],INT((ROW()-2)/COUNTA([1]!T_Resins[Resins])+1)))</f>
        <v>Anycubic Photon M3 Premium</v>
      </c>
      <c r="B292" t="str">
        <f>_xlfn.XLOOKUP(A292,[1]!T_Printers[Printers],[1]!T_Printers[Icon link],,0)</f>
        <v>AnycubicPhotonM3Premium</v>
      </c>
      <c r="C292" t="str">
        <f t="array" ref="C292">IF(ROW()-1&gt;COUNTA([1]!T_Printers[Printers])*COUNTA([1]!T_Resins[Resins]),"",INDEX([1]!T_Resins[Resins],MOD(ROW()-2,COUNTA([1]!T_Resins[Resins]))+1))</f>
        <v>Dental Yellow Clear PRO</v>
      </c>
      <c r="D292">
        <f>IF(SUM(E292:J292)&lt;&gt;0,IF(ROW()-1&gt;COUNTA([1]!T_Printers[Printers])*COUNTA([1]!T_Resins[Resins]),"",2),"")</f>
        <v>2</v>
      </c>
      <c r="E292" cm="1">
        <f t="array" ref="E292">IFERROR(IF(ROW()-1&gt;COUNTA([1]!T_Printers[Printers])*COUNTA([1]!T_Resins[Resins]),"",_xlfn.IFS(ROUND(VLOOKUP(C292,[1]!T_Resins[#Data],2,FALSE)/VLOOKUP(A292,[1]!T_Printers[#Data],5,FALSE),1)&lt;=_xlfn.XLOOKUP(B292,[1]Printers!L:L,[1]Printers!O:O,1,0,),ROUND(VLOOKUP(C292,[1]!T_Resins[#Data],2,FALSE)/VLOOKUP(A292,[1]!T_Printers[#Data],5,FALSE),1),ROUND(VLOOKUP(C292,[1]!T_Resins[#Data],2,FALSE)/VLOOKUP(A292,[1]!T_Printers[#Data],5,FALSE),1)&gt;_xlfn.XLOOKUP(B292,[1]Printers!L:L,[1]Printers!O:O,1,0,),10)),"Используйте слой 100 мкм")</f>
        <v>4.5</v>
      </c>
      <c r="F292">
        <f>IFERROR(IF(ROUND(_xlfn.XLOOKUP([1]Parameters!B292,[1]Printers!L:L,[1]Printers!Q:Q,,0)*E292/10,0)*10&lt;_xlfn.XLOOKUP([1]Parameters!B292,[1]Printers!L:L,[1]Printers!P:P,,0),ROUND(_xlfn.XLOOKUP([1]Parameters!B292,[1]Printers!L:L,[1]Printers!Q:Q,,0)*E292/10,0)*10,_xlfn.XLOOKUP([1]Parameters!B292,[1]Printers!L:L,[1]Printers!P:P,,0)),"")</f>
        <v>40</v>
      </c>
      <c r="G292" cm="1">
        <f t="array" ref="G292">IFERROR(IF(ROW()-1&gt;COUNTA([1]!T_Printers[Printers])*COUNTA([1]!T_Resins[Resins]),"",_xlfn.IFS(ROUND(VLOOKUP(C292,[1]!T_Resins[#Data],3,FALSE)/VLOOKUP(A292,[1]!T_Printers[#Data],5,FALSE),1)&lt;=_xlfn.XLOOKUP(B292,[1]Printers!L:L,[1]Printers!O:O,1,0,),ROUND(VLOOKUP(C292,[1]!T_Resins[#Data],3,FALSE)/VLOOKUP(A292,[1]!T_Printers[#Data],5,FALSE),1),ROUND(VLOOKUP(C292,[1]!T_Resins[#Data],3,FALSE)/VLOOKUP(A292,[1]!T_Printers[#Data],5,FALSE),1)&gt;_xlfn.XLOOKUP(B292,[1]Printers!L:L,[1]Printers!O:O,1,0,),10)),"")</f>
        <v>5.8</v>
      </c>
      <c r="H292">
        <f>IFERROR(IF(ROUND(_xlfn.XLOOKUP([1]Parameters!B292,[1]Printers!L:L,[1]Printers!Q:Q,,0)*G292/10,0)*10&lt;_xlfn.XLOOKUP([1]Parameters!B292,[1]Printers!L:L,[1]Printers!P:P,,0),ROUND(_xlfn.XLOOKUP([1]Parameters!B292,[1]Printers!L:L,[1]Printers!Q:Q,,0)*G292/10,0)*10,_xlfn.XLOOKUP([1]Parameters!B292,[1]Printers!L:L,[1]Printers!P:P,,0)),"")</f>
        <v>50</v>
      </c>
      <c r="I292" s="3" t="str" cm="1">
        <f t="array" ref="I292">IFERROR(IF(ROW()-1&gt;COUNTA([1]!T_Printers[Printers])*COUNTA([1]!T_Resins[Resins]),"",_xlfn.IFS(ROUND(VLOOKUP(C292,[1]!T_Resins[#Data],4,FALSE)/VLOOKUP(A292,[1]!T_Printers[#Data],5,FALSE),1)&lt;=_xlfn.XLOOKUP(B292,[1]Printers!L:L,[1]Printers!O:O,1,0,),ROUND(VLOOKUP(C292,[1]!T_Resins[#Data],4,FALSE)/VLOOKUP(A292,[1]!T_Printers[#Data],5,FALSE),1),ROUND(VLOOKUP(C292,[1]!T_Resins[#Data],4,FALSE)/VLOOKUP(A292,[1]!T_Printers[#Data],5,FALSE),1)&gt;_xlfn.XLOOKUP(B292,[1]Printers!L:L,[1]Printers!O:O,1,0,),"")),"")</f>
        <v/>
      </c>
      <c r="J292" t="str">
        <f>IFERROR(IF(ROUND(_xlfn.XLOOKUP([1]Parameters!B292,[1]Printers!L:L,[1]Printers!Q:Q,,0)*I292/10,0)*10&lt;_xlfn.XLOOKUP([1]Parameters!B292,[1]Printers!L:L,[1]Printers!P:P,,0),ROUND(_xlfn.XLOOKUP([1]Parameters!B292,[1]Printers!L:L,[1]Printers!Q:Q,,0)*I292/10,0)*10,_xlfn.XLOOKUP([1]Parameters!B292,[1]Printers!L:L,[1]Printers!P:P,,0)),"")</f>
        <v/>
      </c>
      <c r="K292">
        <f>IF(SUM(E292:J292)&lt;&gt;0,VLOOKUP(A292,[1]!T_Printers[#Data],10,FALSE)+VLOOKUP(C292,[1]!T_Resins[#Data],10,FALSE),"")</f>
        <v>4</v>
      </c>
      <c r="L292">
        <f>IF(SUM(E292:J292)&lt;&gt;0,VLOOKUP(A292,[1]!T_Printers[#Data],11,FALSE),"")</f>
        <v>8</v>
      </c>
      <c r="M292">
        <f>IF(SUM(E292:J292)&lt;&gt;0,VLOOKUP(C292,[1]!T_Resins[#Data],8,FALSE),"")</f>
        <v>120</v>
      </c>
      <c r="N292">
        <f>IF(_xlfn.XLOOKUP(B292,[1]Printers!$L:$L,[1]Printers!$R:$R,0,0)&gt;0,[1]Parameters!M292,IF(SUM(E292:J292)&lt;&gt;0,VLOOKUP(C292,[1]!T_Resins[#Data],9,FALSE),""))</f>
        <v>180</v>
      </c>
      <c r="O292" t="str">
        <f t="shared" si="4"/>
        <v>AnycubicPhotonM3Premium</v>
      </c>
    </row>
    <row r="293" spans="1:15" x14ac:dyDescent="0.25">
      <c r="A293" t="str">
        <f t="array" ref="A293">IF(ROW()-1&gt;COUNTA([1]!T_Printers[Printers])*COUNTA([1]!T_Resins[Resins]),"",INDEX([1]!T_Printers[Printers],INT((ROW()-2)/COUNTA([1]!T_Resins[Resins])+1)))</f>
        <v>Anycubic Photon M3 Premium</v>
      </c>
      <c r="B293" t="str">
        <f>_xlfn.XLOOKUP(A293,[1]!T_Printers[Printers],[1]!T_Printers[Icon link],,0)</f>
        <v>AnycubicPhotonM3Premium</v>
      </c>
      <c r="C293" t="str">
        <f t="array" ref="C293">IF(ROW()-1&gt;COUNTA([1]!T_Printers[Printers])*COUNTA([1]!T_Resins[Resins]),"",INDEX([1]!T_Resins[Resins],MOD(ROW()-2,COUNTA([1]!T_Resins[Resins]))+1))</f>
        <v>Industrial ABS Black</v>
      </c>
      <c r="D293">
        <f>IF(SUM(E293:J293)&lt;&gt;0,IF(ROW()-1&gt;COUNTA([1]!T_Printers[Printers])*COUNTA([1]!T_Resins[Resins]),"",2),"")</f>
        <v>2</v>
      </c>
      <c r="E293" cm="1">
        <f t="array" ref="E293">IFERROR(IF(ROW()-1&gt;COUNTA([1]!T_Printers[Printers])*COUNTA([1]!T_Resins[Resins]),"",_xlfn.IFS(ROUND(VLOOKUP(C293,[1]!T_Resins[#Data],2,FALSE)/VLOOKUP(A293,[1]!T_Printers[#Data],5,FALSE),1)&lt;=_xlfn.XLOOKUP(B293,[1]Printers!L:L,[1]Printers!O:O,1,0,),ROUND(VLOOKUP(C293,[1]!T_Resins[#Data],2,FALSE)/VLOOKUP(A293,[1]!T_Printers[#Data],5,FALSE),1),ROUND(VLOOKUP(C293,[1]!T_Resins[#Data],2,FALSE)/VLOOKUP(A293,[1]!T_Printers[#Data],5,FALSE),1)&gt;_xlfn.XLOOKUP(B293,[1]Printers!L:L,[1]Printers!O:O,1,0,),10)),"Используйте слой 100 мкм")</f>
        <v>3.6</v>
      </c>
      <c r="F293">
        <f>IFERROR(IF(ROUND(_xlfn.XLOOKUP([1]Parameters!B293,[1]Printers!L:L,[1]Printers!Q:Q,,0)*E293/10,0)*10&lt;_xlfn.XLOOKUP([1]Parameters!B293,[1]Printers!L:L,[1]Printers!P:P,,0),ROUND(_xlfn.XLOOKUP([1]Parameters!B293,[1]Printers!L:L,[1]Printers!Q:Q,,0)*E293/10,0)*10,_xlfn.XLOOKUP([1]Parameters!B293,[1]Printers!L:L,[1]Printers!P:P,,0)),"")</f>
        <v>30</v>
      </c>
      <c r="G293" cm="1">
        <f t="array" ref="G293">IFERROR(IF(ROW()-1&gt;COUNTA([1]!T_Printers[Printers])*COUNTA([1]!T_Resins[Resins]),"",_xlfn.IFS(ROUND(VLOOKUP(C293,[1]!T_Resins[#Data],3,FALSE)/VLOOKUP(A293,[1]!T_Printers[#Data],5,FALSE),1)&lt;=_xlfn.XLOOKUP(B293,[1]Printers!L:L,[1]Printers!O:O,1,0,),ROUND(VLOOKUP(C293,[1]!T_Resins[#Data],3,FALSE)/VLOOKUP(A293,[1]!T_Printers[#Data],5,FALSE),1),ROUND(VLOOKUP(C293,[1]!T_Resins[#Data],3,FALSE)/VLOOKUP(A293,[1]!T_Printers[#Data],5,FALSE),1)&gt;_xlfn.XLOOKUP(B293,[1]Printers!L:L,[1]Printers!O:O,1,0,),10)),"")</f>
        <v>4.5999999999999996</v>
      </c>
      <c r="H293">
        <f>IFERROR(IF(ROUND(_xlfn.XLOOKUP([1]Parameters!B293,[1]Printers!L:L,[1]Printers!Q:Q,,0)*G293/10,0)*10&lt;_xlfn.XLOOKUP([1]Parameters!B293,[1]Printers!L:L,[1]Printers!P:P,,0),ROUND(_xlfn.XLOOKUP([1]Parameters!B293,[1]Printers!L:L,[1]Printers!Q:Q,,0)*G293/10,0)*10,_xlfn.XLOOKUP([1]Parameters!B293,[1]Printers!L:L,[1]Printers!P:P,,0)),"")</f>
        <v>40</v>
      </c>
      <c r="I293" s="3" t="str" cm="1">
        <f t="array" ref="I293">IFERROR(IF(ROW()-1&gt;COUNTA([1]!T_Printers[Printers])*COUNTA([1]!T_Resins[Resins]),"",_xlfn.IFS(ROUND(VLOOKUP(C293,[1]!T_Resins[#Data],4,FALSE)/VLOOKUP(A293,[1]!T_Printers[#Data],5,FALSE),1)&lt;=_xlfn.XLOOKUP(B293,[1]Printers!L:L,[1]Printers!O:O,1,0,),ROUND(VLOOKUP(C293,[1]!T_Resins[#Data],4,FALSE)/VLOOKUP(A293,[1]!T_Printers[#Data],5,FALSE),1),ROUND(VLOOKUP(C293,[1]!T_Resins[#Data],4,FALSE)/VLOOKUP(A293,[1]!T_Printers[#Data],5,FALSE),1)&gt;_xlfn.XLOOKUP(B293,[1]Printers!L:L,[1]Printers!O:O,1,0,),"")),"")</f>
        <v/>
      </c>
      <c r="J293" t="str">
        <f>IFERROR(IF(ROUND(_xlfn.XLOOKUP([1]Parameters!B293,[1]Printers!L:L,[1]Printers!Q:Q,,0)*I293/10,0)*10&lt;_xlfn.XLOOKUP([1]Parameters!B293,[1]Printers!L:L,[1]Printers!P:P,,0),ROUND(_xlfn.XLOOKUP([1]Parameters!B293,[1]Printers!L:L,[1]Printers!Q:Q,,0)*I293/10,0)*10,_xlfn.XLOOKUP([1]Parameters!B293,[1]Printers!L:L,[1]Printers!P:P,,0)),"")</f>
        <v/>
      </c>
      <c r="K293">
        <f>IF(SUM(E293:J293)&lt;&gt;0,VLOOKUP(A293,[1]!T_Printers[#Data],10,FALSE)+VLOOKUP(C293,[1]!T_Resins[#Data],10,FALSE),"")</f>
        <v>4</v>
      </c>
      <c r="L293">
        <f>IF(SUM(E293:J293)&lt;&gt;0,VLOOKUP(A293,[1]!T_Printers[#Data],11,FALSE),"")</f>
        <v>8</v>
      </c>
      <c r="M293">
        <f>IF(SUM(E293:J293)&lt;&gt;0,VLOOKUP(C293,[1]!T_Resins[#Data],8,FALSE),"")</f>
        <v>60</v>
      </c>
      <c r="N293">
        <f>IF(_xlfn.XLOOKUP(B293,[1]Printers!$L:$L,[1]Printers!$R:$R,0,0)&gt;0,[1]Parameters!M293,IF(SUM(E293:J293)&lt;&gt;0,VLOOKUP(C293,[1]!T_Resins[#Data],9,FALSE),""))</f>
        <v>60</v>
      </c>
      <c r="O293" t="str">
        <f t="shared" si="4"/>
        <v>AnycubicPhotonM3Premium</v>
      </c>
    </row>
    <row r="294" spans="1:15" x14ac:dyDescent="0.25">
      <c r="A294" t="str">
        <f t="array" ref="A294">IF(ROW()-1&gt;COUNTA([1]!T_Printers[Printers])*COUNTA([1]!T_Resins[Resins]),"",INDEX([1]!T_Printers[Printers],INT((ROW()-2)/COUNTA([1]!T_Resins[Resins])+1)))</f>
        <v>Anycubic Photon M3 Premium</v>
      </c>
      <c r="B294" t="str">
        <f>_xlfn.XLOOKUP(A294,[1]!T_Printers[Printers],[1]!T_Printers[Icon link],,0)</f>
        <v>AnycubicPhotonM3Premium</v>
      </c>
      <c r="C294" t="str">
        <f t="array" ref="C294">IF(ROW()-1&gt;COUNTA([1]!T_Printers[Printers])*COUNTA([1]!T_Resins[Resins]),"",INDEX([1]!T_Resins[Resins],MOD(ROW()-2,COUNTA([1]!T_Resins[Resins]))+1))</f>
        <v>Industrial ABS-Like Grey</v>
      </c>
      <c r="D294">
        <f>IF(SUM(E294:J294)&lt;&gt;0,IF(ROW()-1&gt;COUNTA([1]!T_Printers[Printers])*COUNTA([1]!T_Resins[Resins]),"",2),"")</f>
        <v>2</v>
      </c>
      <c r="E294" cm="1">
        <f t="array" ref="E294">IFERROR(IF(ROW()-1&gt;COUNTA([1]!T_Printers[Printers])*COUNTA([1]!T_Resins[Resins]),"",_xlfn.IFS(ROUND(VLOOKUP(C294,[1]!T_Resins[#Data],2,FALSE)/VLOOKUP(A294,[1]!T_Printers[#Data],5,FALSE),1)&lt;=_xlfn.XLOOKUP(B294,[1]Printers!L:L,[1]Printers!O:O,1,0,),ROUND(VLOOKUP(C294,[1]!T_Resins[#Data],2,FALSE)/VLOOKUP(A294,[1]!T_Printers[#Data],5,FALSE),1),ROUND(VLOOKUP(C294,[1]!T_Resins[#Data],2,FALSE)/VLOOKUP(A294,[1]!T_Printers[#Data],5,FALSE),1)&gt;_xlfn.XLOOKUP(B294,[1]Printers!L:L,[1]Printers!O:O,1,0,),10)),"Используйте слой 100 мкм")</f>
        <v>3.5</v>
      </c>
      <c r="F294">
        <f>IFERROR(IF(ROUND(_xlfn.XLOOKUP([1]Parameters!B294,[1]Printers!L:L,[1]Printers!Q:Q,,0)*E294/10,0)*10&lt;_xlfn.XLOOKUP([1]Parameters!B294,[1]Printers!L:L,[1]Printers!P:P,,0),ROUND(_xlfn.XLOOKUP([1]Parameters!B294,[1]Printers!L:L,[1]Printers!Q:Q,,0)*E294/10,0)*10,_xlfn.XLOOKUP([1]Parameters!B294,[1]Printers!L:L,[1]Printers!P:P,,0)),"")</f>
        <v>30</v>
      </c>
      <c r="G294" cm="1">
        <f t="array" ref="G294">IFERROR(IF(ROW()-1&gt;COUNTA([1]!T_Printers[Printers])*COUNTA([1]!T_Resins[Resins]),"",_xlfn.IFS(ROUND(VLOOKUP(C294,[1]!T_Resins[#Data],3,FALSE)/VLOOKUP(A294,[1]!T_Printers[#Data],5,FALSE),1)&lt;=_xlfn.XLOOKUP(B294,[1]Printers!L:L,[1]Printers!O:O,1,0,),ROUND(VLOOKUP(C294,[1]!T_Resins[#Data],3,FALSE)/VLOOKUP(A294,[1]!T_Printers[#Data],5,FALSE),1),ROUND(VLOOKUP(C294,[1]!T_Resins[#Data],3,FALSE)/VLOOKUP(A294,[1]!T_Printers[#Data],5,FALSE),1)&gt;_xlfn.XLOOKUP(B294,[1]Printers!L:L,[1]Printers!O:O,1,0,),10)),"")</f>
        <v>4.5999999999999996</v>
      </c>
      <c r="H294">
        <f>IFERROR(IF(ROUND(_xlfn.XLOOKUP([1]Parameters!B294,[1]Printers!L:L,[1]Printers!Q:Q,,0)*G294/10,0)*10&lt;_xlfn.XLOOKUP([1]Parameters!B294,[1]Printers!L:L,[1]Printers!P:P,,0),ROUND(_xlfn.XLOOKUP([1]Parameters!B294,[1]Printers!L:L,[1]Printers!Q:Q,,0)*G294/10,0)*10,_xlfn.XLOOKUP([1]Parameters!B294,[1]Printers!L:L,[1]Printers!P:P,,0)),"")</f>
        <v>40</v>
      </c>
      <c r="I294" s="3" t="str" cm="1">
        <f t="array" ref="I294">IFERROR(IF(ROW()-1&gt;COUNTA([1]!T_Printers[Printers])*COUNTA([1]!T_Resins[Resins]),"",_xlfn.IFS(ROUND(VLOOKUP(C294,[1]!T_Resins[#Data],4,FALSE)/VLOOKUP(A294,[1]!T_Printers[#Data],5,FALSE),1)&lt;=_xlfn.XLOOKUP(B294,[1]Printers!L:L,[1]Printers!O:O,1,0,),ROUND(VLOOKUP(C294,[1]!T_Resins[#Data],4,FALSE)/VLOOKUP(A294,[1]!T_Printers[#Data],5,FALSE),1),ROUND(VLOOKUP(C294,[1]!T_Resins[#Data],4,FALSE)/VLOOKUP(A294,[1]!T_Printers[#Data],5,FALSE),1)&gt;_xlfn.XLOOKUP(B294,[1]Printers!L:L,[1]Printers!O:O,1,0,),"")),"")</f>
        <v/>
      </c>
      <c r="J294" t="str">
        <f>IFERROR(IF(ROUND(_xlfn.XLOOKUP([1]Parameters!B294,[1]Printers!L:L,[1]Printers!Q:Q,,0)*I294/10,0)*10&lt;_xlfn.XLOOKUP([1]Parameters!B294,[1]Printers!L:L,[1]Printers!P:P,,0),ROUND(_xlfn.XLOOKUP([1]Parameters!B294,[1]Printers!L:L,[1]Printers!Q:Q,,0)*I294/10,0)*10,_xlfn.XLOOKUP([1]Parameters!B294,[1]Printers!L:L,[1]Printers!P:P,,0)),"")</f>
        <v/>
      </c>
      <c r="K294">
        <f>IF(SUM(E294:J294)&lt;&gt;0,VLOOKUP(A294,[1]!T_Printers[#Data],10,FALSE)+VLOOKUP(C294,[1]!T_Resins[#Data],10,FALSE),"")</f>
        <v>4</v>
      </c>
      <c r="L294">
        <f>IF(SUM(E294:J294)&lt;&gt;0,VLOOKUP(A294,[1]!T_Printers[#Data],11,FALSE),"")</f>
        <v>8</v>
      </c>
      <c r="M294">
        <f>IF(SUM(E294:J294)&lt;&gt;0,VLOOKUP(C294,[1]!T_Resins[#Data],8,FALSE),"")</f>
        <v>120</v>
      </c>
      <c r="N294">
        <f>IF(_xlfn.XLOOKUP(B294,[1]Printers!$L:$L,[1]Printers!$R:$R,0,0)&gt;0,[1]Parameters!M294,IF(SUM(E294:J294)&lt;&gt;0,VLOOKUP(C294,[1]!T_Resins[#Data],9,FALSE),""))</f>
        <v>180</v>
      </c>
      <c r="O294" t="str">
        <f t="shared" si="4"/>
        <v>AnycubicPhotonM3Premium</v>
      </c>
    </row>
    <row r="295" spans="1:15" x14ac:dyDescent="0.25">
      <c r="A295" t="str">
        <f t="array" ref="A295">IF(ROW()-1&gt;COUNTA([1]!T_Printers[Printers])*COUNTA([1]!T_Resins[Resins]),"",INDEX([1]!T_Printers[Printers],INT((ROW()-2)/COUNTA([1]!T_Resins[Resins])+1)))</f>
        <v>Anycubic Photon M3 Premium</v>
      </c>
      <c r="B295" t="str">
        <f>_xlfn.XLOOKUP(A295,[1]!T_Printers[Printers],[1]!T_Printers[Icon link],,0)</f>
        <v>AnycubicPhotonM3Premium</v>
      </c>
      <c r="C295" t="str">
        <f t="array" ref="C295">IF(ROW()-1&gt;COUNTA([1]!T_Printers[Printers])*COUNTA([1]!T_Resins[Resins]),"",INDEX([1]!T_Resins[Resins],MOD(ROW()-2,COUNTA([1]!T_Resins[Resins]))+1))</f>
        <v>Industrial Flex Natural Clear</v>
      </c>
      <c r="D295">
        <f>IF(SUM(E295:J295)&lt;&gt;0,IF(ROW()-1&gt;COUNTA([1]!T_Printers[Printers])*COUNTA([1]!T_Resins[Resins]),"",2),"")</f>
        <v>2</v>
      </c>
      <c r="E295" cm="1">
        <f t="array" ref="E295">IFERROR(IF(ROW()-1&gt;COUNTA([1]!T_Printers[Printers])*COUNTA([1]!T_Resins[Resins]),"",_xlfn.IFS(ROUND(VLOOKUP(C295,[1]!T_Resins[#Data],2,FALSE)/VLOOKUP(A295,[1]!T_Printers[#Data],5,FALSE),1)&lt;=_xlfn.XLOOKUP(B295,[1]Printers!L:L,[1]Printers!O:O,1,0,),ROUND(VLOOKUP(C295,[1]!T_Resins[#Data],2,FALSE)/VLOOKUP(A295,[1]!T_Printers[#Data],5,FALSE),1),ROUND(VLOOKUP(C295,[1]!T_Resins[#Data],2,FALSE)/VLOOKUP(A295,[1]!T_Printers[#Data],5,FALSE),1)&gt;_xlfn.XLOOKUP(B295,[1]Printers!L:L,[1]Printers!O:O,1,0,),10)),"Используйте слой 100 мкм")</f>
        <v>1.3</v>
      </c>
      <c r="F295">
        <f>IFERROR(IF(ROUND(_xlfn.XLOOKUP([1]Parameters!B295,[1]Printers!L:L,[1]Printers!Q:Q,,0)*E295/10,0)*10&lt;_xlfn.XLOOKUP([1]Parameters!B295,[1]Printers!L:L,[1]Printers!P:P,,0),ROUND(_xlfn.XLOOKUP([1]Parameters!B295,[1]Printers!L:L,[1]Printers!Q:Q,,0)*E295/10,0)*10,_xlfn.XLOOKUP([1]Parameters!B295,[1]Printers!L:L,[1]Printers!P:P,,0)),"")</f>
        <v>10</v>
      </c>
      <c r="G295" cm="1">
        <f t="array" ref="G295">IFERROR(IF(ROW()-1&gt;COUNTA([1]!T_Printers[Printers])*COUNTA([1]!T_Resins[Resins]),"",_xlfn.IFS(ROUND(VLOOKUP(C295,[1]!T_Resins[#Data],3,FALSE)/VLOOKUP(A295,[1]!T_Printers[#Data],5,FALSE),1)&lt;=_xlfn.XLOOKUP(B295,[1]Printers!L:L,[1]Printers!O:O,1,0,),ROUND(VLOOKUP(C295,[1]!T_Resins[#Data],3,FALSE)/VLOOKUP(A295,[1]!T_Printers[#Data],5,FALSE),1),ROUND(VLOOKUP(C295,[1]!T_Resins[#Data],3,FALSE)/VLOOKUP(A295,[1]!T_Printers[#Data],5,FALSE),1)&gt;_xlfn.XLOOKUP(B295,[1]Printers!L:L,[1]Printers!O:O,1,0,),10)),"")</f>
        <v>1.7</v>
      </c>
      <c r="H295">
        <f>IFERROR(IF(ROUND(_xlfn.XLOOKUP([1]Parameters!B295,[1]Printers!L:L,[1]Printers!Q:Q,,0)*G295/10,0)*10&lt;_xlfn.XLOOKUP([1]Parameters!B295,[1]Printers!L:L,[1]Printers!P:P,,0),ROUND(_xlfn.XLOOKUP([1]Parameters!B295,[1]Printers!L:L,[1]Printers!Q:Q,,0)*G295/10,0)*10,_xlfn.XLOOKUP([1]Parameters!B295,[1]Printers!L:L,[1]Printers!P:P,,0)),"")</f>
        <v>20</v>
      </c>
      <c r="I295" s="3" t="str" cm="1">
        <f t="array" ref="I295">IFERROR(IF(ROW()-1&gt;COUNTA([1]!T_Printers[Printers])*COUNTA([1]!T_Resins[Resins]),"",_xlfn.IFS(ROUND(VLOOKUP(C295,[1]!T_Resins[#Data],4,FALSE)/VLOOKUP(A295,[1]!T_Printers[#Data],5,FALSE),1)&lt;=_xlfn.XLOOKUP(B295,[1]Printers!L:L,[1]Printers!O:O,1,0,),ROUND(VLOOKUP(C295,[1]!T_Resins[#Data],4,FALSE)/VLOOKUP(A295,[1]!T_Printers[#Data],5,FALSE),1),ROUND(VLOOKUP(C295,[1]!T_Resins[#Data],4,FALSE)/VLOOKUP(A295,[1]!T_Printers[#Data],5,FALSE),1)&gt;_xlfn.XLOOKUP(B295,[1]Printers!L:L,[1]Printers!O:O,1,0,),"")),"")</f>
        <v/>
      </c>
      <c r="J295" t="str">
        <f>IFERROR(IF(ROUND(_xlfn.XLOOKUP([1]Parameters!B295,[1]Printers!L:L,[1]Printers!Q:Q,,0)*I295/10,0)*10&lt;_xlfn.XLOOKUP([1]Parameters!B295,[1]Printers!L:L,[1]Printers!P:P,,0),ROUND(_xlfn.XLOOKUP([1]Parameters!B295,[1]Printers!L:L,[1]Printers!Q:Q,,0)*I295/10,0)*10,_xlfn.XLOOKUP([1]Parameters!B295,[1]Printers!L:L,[1]Printers!P:P,,0)),"")</f>
        <v/>
      </c>
      <c r="K295">
        <f>IF(SUM(E295:J295)&lt;&gt;0,VLOOKUP(A295,[1]!T_Printers[#Data],10,FALSE)+VLOOKUP(C295,[1]!T_Resins[#Data],10,FALSE),"")</f>
        <v>4</v>
      </c>
      <c r="L295">
        <f>IF(SUM(E295:J295)&lt;&gt;0,VLOOKUP(A295,[1]!T_Printers[#Data],11,FALSE),"")</f>
        <v>8</v>
      </c>
      <c r="M295">
        <f>IF(SUM(E295:J295)&lt;&gt;0,VLOOKUP(C295,[1]!T_Resins[#Data],8,FALSE),"")</f>
        <v>60</v>
      </c>
      <c r="N295">
        <f>IF(_xlfn.XLOOKUP(B295,[1]Printers!$L:$L,[1]Printers!$R:$R,0,0)&gt;0,[1]Parameters!M295,IF(SUM(E295:J295)&lt;&gt;0,VLOOKUP(C295,[1]!T_Resins[#Data],9,FALSE),""))</f>
        <v>60</v>
      </c>
      <c r="O295" t="str">
        <f t="shared" si="4"/>
        <v>AnycubicPhotonM3Premium</v>
      </c>
    </row>
    <row r="296" spans="1:15" x14ac:dyDescent="0.25">
      <c r="A296" t="str">
        <f t="array" ref="A296">IF(ROW()-1&gt;COUNTA([1]!T_Printers[Printers])*COUNTA([1]!T_Resins[Resins]),"",INDEX([1]!T_Printers[Printers],INT((ROW()-2)/COUNTA([1]!T_Resins[Resins])+1)))</f>
        <v>Anycubic Photon M3 Premium</v>
      </c>
      <c r="B296" t="str">
        <f>_xlfn.XLOOKUP(A296,[1]!T_Printers[Printers],[1]!T_Printers[Icon link],,0)</f>
        <v>AnycubicPhotonM3Premium</v>
      </c>
      <c r="C296" t="str">
        <f t="array" ref="C296">IF(ROW()-1&gt;COUNTA([1]!T_Printers[Printers])*COUNTA([1]!T_Resins[Resins]),"",INDEX([1]!T_Resins[Resins],MOD(ROW()-2,COUNTA([1]!T_Resins[Resins]))+1))</f>
        <v>Industrial Nylon Like</v>
      </c>
      <c r="D296">
        <f>IF(SUM(E296:J296)&lt;&gt;0,IF(ROW()-1&gt;COUNTA([1]!T_Printers[Printers])*COUNTA([1]!T_Resins[Resins]),"",2),"")</f>
        <v>2</v>
      </c>
      <c r="E296" cm="1">
        <f t="array" ref="E296">IFERROR(IF(ROW()-1&gt;COUNTA([1]!T_Printers[Printers])*COUNTA([1]!T_Resins[Resins]),"",_xlfn.IFS(ROUND(VLOOKUP(C296,[1]!T_Resins[#Data],2,FALSE)/VLOOKUP(A296,[1]!T_Printers[#Data],5,FALSE),1)&lt;=_xlfn.XLOOKUP(B296,[1]Printers!L:L,[1]Printers!O:O,1,0,),ROUND(VLOOKUP(C296,[1]!T_Resins[#Data],2,FALSE)/VLOOKUP(A296,[1]!T_Printers[#Data],5,FALSE),1),ROUND(VLOOKUP(C296,[1]!T_Resins[#Data],2,FALSE)/VLOOKUP(A296,[1]!T_Printers[#Data],5,FALSE),1)&gt;_xlfn.XLOOKUP(B296,[1]Printers!L:L,[1]Printers!O:O,1,0,),10)),"Используйте слой 100 мкм")</f>
        <v>1</v>
      </c>
      <c r="F296">
        <f>IFERROR(IF(ROUND(_xlfn.XLOOKUP([1]Parameters!B296,[1]Printers!L:L,[1]Printers!Q:Q,,0)*E296/10,0)*10&lt;_xlfn.XLOOKUP([1]Parameters!B296,[1]Printers!L:L,[1]Printers!P:P,,0),ROUND(_xlfn.XLOOKUP([1]Parameters!B296,[1]Printers!L:L,[1]Printers!Q:Q,,0)*E296/10,0)*10,_xlfn.XLOOKUP([1]Parameters!B296,[1]Printers!L:L,[1]Printers!P:P,,0)),"")</f>
        <v>10</v>
      </c>
      <c r="G296" cm="1">
        <f t="array" ref="G296">IFERROR(IF(ROW()-1&gt;COUNTA([1]!T_Printers[Printers])*COUNTA([1]!T_Resins[Resins]),"",_xlfn.IFS(ROUND(VLOOKUP(C296,[1]!T_Resins[#Data],3,FALSE)/VLOOKUP(A296,[1]!T_Printers[#Data],5,FALSE),1)&lt;=_xlfn.XLOOKUP(B296,[1]Printers!L:L,[1]Printers!O:O,1,0,),ROUND(VLOOKUP(C296,[1]!T_Resins[#Data],3,FALSE)/VLOOKUP(A296,[1]!T_Printers[#Data],5,FALSE),1),ROUND(VLOOKUP(C296,[1]!T_Resins[#Data],3,FALSE)/VLOOKUP(A296,[1]!T_Printers[#Data],5,FALSE),1)&gt;_xlfn.XLOOKUP(B296,[1]Printers!L:L,[1]Printers!O:O,1,0,),10)),"")</f>
        <v>1.3</v>
      </c>
      <c r="H296">
        <f>IFERROR(IF(ROUND(_xlfn.XLOOKUP([1]Parameters!B296,[1]Printers!L:L,[1]Printers!Q:Q,,0)*G296/10,0)*10&lt;_xlfn.XLOOKUP([1]Parameters!B296,[1]Printers!L:L,[1]Printers!P:P,,0),ROUND(_xlfn.XLOOKUP([1]Parameters!B296,[1]Printers!L:L,[1]Printers!Q:Q,,0)*G296/10,0)*10,_xlfn.XLOOKUP([1]Parameters!B296,[1]Printers!L:L,[1]Printers!P:P,,0)),"")</f>
        <v>10</v>
      </c>
      <c r="I296" s="3" t="str" cm="1">
        <f t="array" ref="I296">IFERROR(IF(ROW()-1&gt;COUNTA([1]!T_Printers[Printers])*COUNTA([1]!T_Resins[Resins]),"",_xlfn.IFS(ROUND(VLOOKUP(C296,[1]!T_Resins[#Data],4,FALSE)/VLOOKUP(A296,[1]!T_Printers[#Data],5,FALSE),1)&lt;=_xlfn.XLOOKUP(B296,[1]Printers!L:L,[1]Printers!O:O,1,0,),ROUND(VLOOKUP(C296,[1]!T_Resins[#Data],4,FALSE)/VLOOKUP(A296,[1]!T_Printers[#Data],5,FALSE),1),ROUND(VLOOKUP(C296,[1]!T_Resins[#Data],4,FALSE)/VLOOKUP(A296,[1]!T_Printers[#Data],5,FALSE),1)&gt;_xlfn.XLOOKUP(B296,[1]Printers!L:L,[1]Printers!O:O,1,0,),"")),"")</f>
        <v/>
      </c>
      <c r="J296" t="str">
        <f>IFERROR(IF(ROUND(_xlfn.XLOOKUP([1]Parameters!B296,[1]Printers!L:L,[1]Printers!Q:Q,,0)*I296/10,0)*10&lt;_xlfn.XLOOKUP([1]Parameters!B296,[1]Printers!L:L,[1]Printers!P:P,,0),ROUND(_xlfn.XLOOKUP([1]Parameters!B296,[1]Printers!L:L,[1]Printers!Q:Q,,0)*I296/10,0)*10,_xlfn.XLOOKUP([1]Parameters!B296,[1]Printers!L:L,[1]Printers!P:P,,0)),"")</f>
        <v/>
      </c>
      <c r="K296">
        <f>IF(SUM(E296:J296)&lt;&gt;0,VLOOKUP(A296,[1]!T_Printers[#Data],10,FALSE)+VLOOKUP(C296,[1]!T_Resins[#Data],10,FALSE),"")</f>
        <v>4</v>
      </c>
      <c r="L296">
        <f>IF(SUM(E296:J296)&lt;&gt;0,VLOOKUP(A296,[1]!T_Printers[#Data],11,FALSE),"")</f>
        <v>8</v>
      </c>
      <c r="M296">
        <f>IF(SUM(E296:J296)&lt;&gt;0,VLOOKUP(C296,[1]!T_Resins[#Data],8,FALSE),"")</f>
        <v>60</v>
      </c>
      <c r="N296">
        <f>IF(_xlfn.XLOOKUP(B296,[1]Printers!$L:$L,[1]Printers!$R:$R,0,0)&gt;0,[1]Parameters!M296,IF(SUM(E296:J296)&lt;&gt;0,VLOOKUP(C296,[1]!T_Resins[#Data],9,FALSE),""))</f>
        <v>60</v>
      </c>
      <c r="O296" t="str">
        <f t="shared" si="4"/>
        <v>AnycubicPhotonM3Premium</v>
      </c>
    </row>
    <row r="297" spans="1:15" x14ac:dyDescent="0.25">
      <c r="A297" t="str">
        <f t="array" ref="A297">IF(ROW()-1&gt;COUNTA([1]!T_Printers[Printers])*COUNTA([1]!T_Resins[Resins]),"",INDEX([1]!T_Printers[Printers],INT((ROW()-2)/COUNTA([1]!T_Resins[Resins])+1)))</f>
        <v>Anycubic Photon M3 Premium</v>
      </c>
      <c r="B297" t="str">
        <f>_xlfn.XLOOKUP(A297,[1]!T_Printers[Printers],[1]!T_Printers[Icon link],,0)</f>
        <v>AnycubicPhotonM3Premium</v>
      </c>
      <c r="C297" t="str">
        <f t="array" ref="C297">IF(ROW()-1&gt;COUNTA([1]!T_Printers[Printers])*COUNTA([1]!T_Resins[Resins]),"",INDEX([1]!T_Resins[Resins],MOD(ROW()-2,COUNTA([1]!T_Resins[Resins]))+1))</f>
        <v>Industrial PP-Like</v>
      </c>
      <c r="D297">
        <f>IF(SUM(E297:J297)&lt;&gt;0,IF(ROW()-1&gt;COUNTA([1]!T_Printers[Printers])*COUNTA([1]!T_Resins[Resins]),"",2),"")</f>
        <v>2</v>
      </c>
      <c r="E297" cm="1">
        <f t="array" ref="E297">IFERROR(IF(ROW()-1&gt;COUNTA([1]!T_Printers[Printers])*COUNTA([1]!T_Resins[Resins]),"",_xlfn.IFS(ROUND(VLOOKUP(C297,[1]!T_Resins[#Data],2,FALSE)/VLOOKUP(A297,[1]!T_Printers[#Data],5,FALSE),1)&lt;=_xlfn.XLOOKUP(B297,[1]Printers!L:L,[1]Printers!O:O,1,0,),ROUND(VLOOKUP(C297,[1]!T_Resins[#Data],2,FALSE)/VLOOKUP(A297,[1]!T_Printers[#Data],5,FALSE),1),ROUND(VLOOKUP(C297,[1]!T_Resins[#Data],2,FALSE)/VLOOKUP(A297,[1]!T_Printers[#Data],5,FALSE),1)&gt;_xlfn.XLOOKUP(B297,[1]Printers!L:L,[1]Printers!O:O,1,0,),10)),"Используйте слой 100 мкм")</f>
        <v>3.9</v>
      </c>
      <c r="F297">
        <f>IFERROR(IF(ROUND(_xlfn.XLOOKUP([1]Parameters!B297,[1]Printers!L:L,[1]Printers!Q:Q,,0)*E297/10,0)*10&lt;_xlfn.XLOOKUP([1]Parameters!B297,[1]Printers!L:L,[1]Printers!P:P,,0),ROUND(_xlfn.XLOOKUP([1]Parameters!B297,[1]Printers!L:L,[1]Printers!Q:Q,,0)*E297/10,0)*10,_xlfn.XLOOKUP([1]Parameters!B297,[1]Printers!L:L,[1]Printers!P:P,,0)),"")</f>
        <v>40</v>
      </c>
      <c r="G297" cm="1">
        <f t="array" ref="G297">IFERROR(IF(ROW()-1&gt;COUNTA([1]!T_Printers[Printers])*COUNTA([1]!T_Resins[Resins]),"",_xlfn.IFS(ROUND(VLOOKUP(C297,[1]!T_Resins[#Data],3,FALSE)/VLOOKUP(A297,[1]!T_Printers[#Data],5,FALSE),1)&lt;=_xlfn.XLOOKUP(B297,[1]Printers!L:L,[1]Printers!O:O,1,0,),ROUND(VLOOKUP(C297,[1]!T_Resins[#Data],3,FALSE)/VLOOKUP(A297,[1]!T_Printers[#Data],5,FALSE),1),ROUND(VLOOKUP(C297,[1]!T_Resins[#Data],3,FALSE)/VLOOKUP(A297,[1]!T_Printers[#Data],5,FALSE),1)&gt;_xlfn.XLOOKUP(B297,[1]Printers!L:L,[1]Printers!O:O,1,0,),10)),"")</f>
        <v>4.9000000000000004</v>
      </c>
      <c r="H297">
        <f>IFERROR(IF(ROUND(_xlfn.XLOOKUP([1]Parameters!B297,[1]Printers!L:L,[1]Printers!Q:Q,,0)*G297/10,0)*10&lt;_xlfn.XLOOKUP([1]Parameters!B297,[1]Printers!L:L,[1]Printers!P:P,,0),ROUND(_xlfn.XLOOKUP([1]Parameters!B297,[1]Printers!L:L,[1]Printers!Q:Q,,0)*G297/10,0)*10,_xlfn.XLOOKUP([1]Parameters!B297,[1]Printers!L:L,[1]Printers!P:P,,0)),"")</f>
        <v>40</v>
      </c>
      <c r="I297" s="3" t="str" cm="1">
        <f t="array" ref="I297">IFERROR(IF(ROW()-1&gt;COUNTA([1]!T_Printers[Printers])*COUNTA([1]!T_Resins[Resins]),"",_xlfn.IFS(ROUND(VLOOKUP(C297,[1]!T_Resins[#Data],4,FALSE)/VLOOKUP(A297,[1]!T_Printers[#Data],5,FALSE),1)&lt;=_xlfn.XLOOKUP(B297,[1]Printers!L:L,[1]Printers!O:O,1,0,),ROUND(VLOOKUP(C297,[1]!T_Resins[#Data],4,FALSE)/VLOOKUP(A297,[1]!T_Printers[#Data],5,FALSE),1),ROUND(VLOOKUP(C297,[1]!T_Resins[#Data],4,FALSE)/VLOOKUP(A297,[1]!T_Printers[#Data],5,FALSE),1)&gt;_xlfn.XLOOKUP(B297,[1]Printers!L:L,[1]Printers!O:O,1,0,),"")),"")</f>
        <v/>
      </c>
      <c r="J297" t="str">
        <f>IFERROR(IF(ROUND(_xlfn.XLOOKUP([1]Parameters!B297,[1]Printers!L:L,[1]Printers!Q:Q,,0)*I297/10,0)*10&lt;_xlfn.XLOOKUP([1]Parameters!B297,[1]Printers!L:L,[1]Printers!P:P,,0),ROUND(_xlfn.XLOOKUP([1]Parameters!B297,[1]Printers!L:L,[1]Printers!Q:Q,,0)*I297/10,0)*10,_xlfn.XLOOKUP([1]Parameters!B297,[1]Printers!L:L,[1]Printers!P:P,,0)),"")</f>
        <v/>
      </c>
      <c r="K297">
        <f>IF(SUM(E297:J297)&lt;&gt;0,VLOOKUP(A297,[1]!T_Printers[#Data],10,FALSE)+VLOOKUP(C297,[1]!T_Resins[#Data],10,FALSE),"")</f>
        <v>4</v>
      </c>
      <c r="L297">
        <f>IF(SUM(E297:J297)&lt;&gt;0,VLOOKUP(A297,[1]!T_Printers[#Data],11,FALSE),"")</f>
        <v>8</v>
      </c>
      <c r="M297">
        <f>IF(SUM(E297:J297)&lt;&gt;0,VLOOKUP(C297,[1]!T_Resins[#Data],8,FALSE),"")</f>
        <v>60</v>
      </c>
      <c r="N297">
        <f>IF(_xlfn.XLOOKUP(B297,[1]Printers!$L:$L,[1]Printers!$R:$R,0,0)&gt;0,[1]Parameters!M297,IF(SUM(E297:J297)&lt;&gt;0,VLOOKUP(C297,[1]!T_Resins[#Data],9,FALSE),""))</f>
        <v>60</v>
      </c>
      <c r="O297" t="str">
        <f t="shared" si="4"/>
        <v>AnycubicPhotonM3Premium</v>
      </c>
    </row>
    <row r="298" spans="1:15" x14ac:dyDescent="0.25">
      <c r="A298" t="str">
        <f t="array" ref="A298">IF(ROW()-1&gt;COUNTA([1]!T_Printers[Printers])*COUNTA([1]!T_Resins[Resins]),"",INDEX([1]!T_Printers[Printers],INT((ROW()-2)/COUNTA([1]!T_Resins[Resins])+1)))</f>
        <v>Anycubic Photon M3 Premium</v>
      </c>
      <c r="B298" t="str">
        <f>_xlfn.XLOOKUP(A298,[1]!T_Printers[Printers],[1]!T_Printers[Icon link],,0)</f>
        <v>AnycubicPhotonM3Premium</v>
      </c>
      <c r="C298" t="str">
        <f t="array" ref="C298">IF(ROW()-1&gt;COUNTA([1]!T_Printers[Printers])*COUNTA([1]!T_Resins[Resins]),"",INDEX([1]!T_Resins[Resins],MOD(ROW()-2,COUNTA([1]!T_Resins[Resins]))+1))</f>
        <v>Industrial Rigid Black</v>
      </c>
      <c r="D298">
        <f>IF(SUM(E298:J298)&lt;&gt;0,IF(ROW()-1&gt;COUNTA([1]!T_Printers[Printers])*COUNTA([1]!T_Resins[Resins]),"",2),"")</f>
        <v>2</v>
      </c>
      <c r="E298" cm="1">
        <f t="array" ref="E298">IFERROR(IF(ROW()-1&gt;COUNTA([1]!T_Printers[Printers])*COUNTA([1]!T_Resins[Resins]),"",_xlfn.IFS(ROUND(VLOOKUP(C298,[1]!T_Resins[#Data],2,FALSE)/VLOOKUP(A298,[1]!T_Printers[#Data],5,FALSE),1)&lt;=_xlfn.XLOOKUP(B298,[1]Printers!L:L,[1]Printers!O:O,1,0,),ROUND(VLOOKUP(C298,[1]!T_Resins[#Data],2,FALSE)/VLOOKUP(A298,[1]!T_Printers[#Data],5,FALSE),1),ROUND(VLOOKUP(C298,[1]!T_Resins[#Data],2,FALSE)/VLOOKUP(A298,[1]!T_Printers[#Data],5,FALSE),1)&gt;_xlfn.XLOOKUP(B298,[1]Printers!L:L,[1]Printers!O:O,1,0,),10)),"Используйте слой 100 мкм")</f>
        <v>3.6</v>
      </c>
      <c r="F298">
        <f>IFERROR(IF(ROUND(_xlfn.XLOOKUP([1]Parameters!B298,[1]Printers!L:L,[1]Printers!Q:Q,,0)*E298/10,0)*10&lt;_xlfn.XLOOKUP([1]Parameters!B298,[1]Printers!L:L,[1]Printers!P:P,,0),ROUND(_xlfn.XLOOKUP([1]Parameters!B298,[1]Printers!L:L,[1]Printers!Q:Q,,0)*E298/10,0)*10,_xlfn.XLOOKUP([1]Parameters!B298,[1]Printers!L:L,[1]Printers!P:P,,0)),"")</f>
        <v>30</v>
      </c>
      <c r="G298" cm="1">
        <f t="array" ref="G298">IFERROR(IF(ROW()-1&gt;COUNTA([1]!T_Printers[Printers])*COUNTA([1]!T_Resins[Resins]),"",_xlfn.IFS(ROUND(VLOOKUP(C298,[1]!T_Resins[#Data],3,FALSE)/VLOOKUP(A298,[1]!T_Printers[#Data],5,FALSE),1)&lt;=_xlfn.XLOOKUP(B298,[1]Printers!L:L,[1]Printers!O:O,1,0,),ROUND(VLOOKUP(C298,[1]!T_Resins[#Data],3,FALSE)/VLOOKUP(A298,[1]!T_Printers[#Data],5,FALSE),1),ROUND(VLOOKUP(C298,[1]!T_Resins[#Data],3,FALSE)/VLOOKUP(A298,[1]!T_Printers[#Data],5,FALSE),1)&gt;_xlfn.XLOOKUP(B298,[1]Printers!L:L,[1]Printers!O:O,1,0,),10)),"")</f>
        <v>4.7</v>
      </c>
      <c r="H298">
        <f>IFERROR(IF(ROUND(_xlfn.XLOOKUP([1]Parameters!B298,[1]Printers!L:L,[1]Printers!Q:Q,,0)*G298/10,0)*10&lt;_xlfn.XLOOKUP([1]Parameters!B298,[1]Printers!L:L,[1]Printers!P:P,,0),ROUND(_xlfn.XLOOKUP([1]Parameters!B298,[1]Printers!L:L,[1]Printers!Q:Q,,0)*G298/10,0)*10,_xlfn.XLOOKUP([1]Parameters!B298,[1]Printers!L:L,[1]Printers!P:P,,0)),"")</f>
        <v>40</v>
      </c>
      <c r="I298" s="3" t="str" cm="1">
        <f t="array" ref="I298">IFERROR(IF(ROW()-1&gt;COUNTA([1]!T_Printers[Printers])*COUNTA([1]!T_Resins[Resins]),"",_xlfn.IFS(ROUND(VLOOKUP(C298,[1]!T_Resins[#Data],4,FALSE)/VLOOKUP(A298,[1]!T_Printers[#Data],5,FALSE),1)&lt;=_xlfn.XLOOKUP(B298,[1]Printers!L:L,[1]Printers!O:O,1,0,),ROUND(VLOOKUP(C298,[1]!T_Resins[#Data],4,FALSE)/VLOOKUP(A298,[1]!T_Printers[#Data],5,FALSE),1),ROUND(VLOOKUP(C298,[1]!T_Resins[#Data],4,FALSE)/VLOOKUP(A298,[1]!T_Printers[#Data],5,FALSE),1)&gt;_xlfn.XLOOKUP(B298,[1]Printers!L:L,[1]Printers!O:O,1,0,),"")),"")</f>
        <v/>
      </c>
      <c r="J298" t="str">
        <f>IFERROR(IF(ROUND(_xlfn.XLOOKUP([1]Parameters!B298,[1]Printers!L:L,[1]Printers!Q:Q,,0)*I298/10,0)*10&lt;_xlfn.XLOOKUP([1]Parameters!B298,[1]Printers!L:L,[1]Printers!P:P,,0),ROUND(_xlfn.XLOOKUP([1]Parameters!B298,[1]Printers!L:L,[1]Printers!Q:Q,,0)*I298/10,0)*10,_xlfn.XLOOKUP([1]Parameters!B298,[1]Printers!L:L,[1]Printers!P:P,,0)),"")</f>
        <v/>
      </c>
      <c r="K298">
        <f>IF(SUM(E298:J298)&lt;&gt;0,VLOOKUP(A298,[1]!T_Printers[#Data],10,FALSE)+VLOOKUP(C298,[1]!T_Resins[#Data],10,FALSE),"")</f>
        <v>4</v>
      </c>
      <c r="L298">
        <f>IF(SUM(E298:J298)&lt;&gt;0,VLOOKUP(A298,[1]!T_Printers[#Data],11,FALSE),"")</f>
        <v>8</v>
      </c>
      <c r="M298">
        <f>IF(SUM(E298:J298)&lt;&gt;0,VLOOKUP(C298,[1]!T_Resins[#Data],8,FALSE),"")</f>
        <v>120</v>
      </c>
      <c r="N298">
        <f>IF(_xlfn.XLOOKUP(B298,[1]Printers!$L:$L,[1]Printers!$R:$R,0,0)&gt;0,[1]Parameters!M298,IF(SUM(E298:J298)&lt;&gt;0,VLOOKUP(C298,[1]!T_Resins[#Data],9,FALSE),""))</f>
        <v>180</v>
      </c>
      <c r="O298" t="str">
        <f t="shared" si="4"/>
        <v>AnycubicPhotonM3Premium</v>
      </c>
    </row>
    <row r="299" spans="1:15" x14ac:dyDescent="0.25">
      <c r="A299" t="str">
        <f t="array" ref="A299">IF(ROW()-1&gt;COUNTA([1]!T_Printers[Printers])*COUNTA([1]!T_Resins[Resins]),"",INDEX([1]!T_Printers[Printers],INT((ROW()-2)/COUNTA([1]!T_Resins[Resins])+1)))</f>
        <v>Anycubic Photon M3 Premium</v>
      </c>
      <c r="B299" t="str">
        <f>_xlfn.XLOOKUP(A299,[1]!T_Printers[Printers],[1]!T_Printers[Icon link],,0)</f>
        <v>AnycubicPhotonM3Premium</v>
      </c>
      <c r="C299" t="str">
        <f t="array" ref="C299">IF(ROW()-1&gt;COUNTA([1]!T_Printers[Printers])*COUNTA([1]!T_Resins[Resins]),"",INDEX([1]!T_Resins[Resins],MOD(ROW()-2,COUNTA([1]!T_Resins[Resins]))+1))</f>
        <v>Industrial Rigid Clear</v>
      </c>
      <c r="D299">
        <f>IF(SUM(E299:J299)&lt;&gt;0,IF(ROW()-1&gt;COUNTA([1]!T_Printers[Printers])*COUNTA([1]!T_Resins[Resins]),"",2),"")</f>
        <v>2</v>
      </c>
      <c r="E299" cm="1">
        <f t="array" ref="E299">IFERROR(IF(ROW()-1&gt;COUNTA([1]!T_Printers[Printers])*COUNTA([1]!T_Resins[Resins]),"",_xlfn.IFS(ROUND(VLOOKUP(C299,[1]!T_Resins[#Data],2,FALSE)/VLOOKUP(A299,[1]!T_Printers[#Data],5,FALSE),1)&lt;=_xlfn.XLOOKUP(B299,[1]Printers!L:L,[1]Printers!O:O,1,0,),ROUND(VLOOKUP(C299,[1]!T_Resins[#Data],2,FALSE)/VLOOKUP(A299,[1]!T_Printers[#Data],5,FALSE),1),ROUND(VLOOKUP(C299,[1]!T_Resins[#Data],2,FALSE)/VLOOKUP(A299,[1]!T_Printers[#Data],5,FALSE),1)&gt;_xlfn.XLOOKUP(B299,[1]Printers!L:L,[1]Printers!O:O,1,0,),10)),"Используйте слой 100 мкм")</f>
        <v>3.9</v>
      </c>
      <c r="F299">
        <f>IFERROR(IF(ROUND(_xlfn.XLOOKUP([1]Parameters!B299,[1]Printers!L:L,[1]Printers!Q:Q,,0)*E299/10,0)*10&lt;_xlfn.XLOOKUP([1]Parameters!B299,[1]Printers!L:L,[1]Printers!P:P,,0),ROUND(_xlfn.XLOOKUP([1]Parameters!B299,[1]Printers!L:L,[1]Printers!Q:Q,,0)*E299/10,0)*10,_xlfn.XLOOKUP([1]Parameters!B299,[1]Printers!L:L,[1]Printers!P:P,,0)),"")</f>
        <v>40</v>
      </c>
      <c r="G299" cm="1">
        <f t="array" ref="G299">IFERROR(IF(ROW()-1&gt;COUNTA([1]!T_Printers[Printers])*COUNTA([1]!T_Resins[Resins]),"",_xlfn.IFS(ROUND(VLOOKUP(C299,[1]!T_Resins[#Data],3,FALSE)/VLOOKUP(A299,[1]!T_Printers[#Data],5,FALSE),1)&lt;=_xlfn.XLOOKUP(B299,[1]Printers!L:L,[1]Printers!O:O,1,0,),ROUND(VLOOKUP(C299,[1]!T_Resins[#Data],3,FALSE)/VLOOKUP(A299,[1]!T_Printers[#Data],5,FALSE),1),ROUND(VLOOKUP(C299,[1]!T_Resins[#Data],3,FALSE)/VLOOKUP(A299,[1]!T_Printers[#Data],5,FALSE),1)&gt;_xlfn.XLOOKUP(B299,[1]Printers!L:L,[1]Printers!O:O,1,0,),10)),"")</f>
        <v>5.0999999999999996</v>
      </c>
      <c r="H299">
        <f>IFERROR(IF(ROUND(_xlfn.XLOOKUP([1]Parameters!B299,[1]Printers!L:L,[1]Printers!Q:Q,,0)*G299/10,0)*10&lt;_xlfn.XLOOKUP([1]Parameters!B299,[1]Printers!L:L,[1]Printers!P:P,,0),ROUND(_xlfn.XLOOKUP([1]Parameters!B299,[1]Printers!L:L,[1]Printers!Q:Q,,0)*G299/10,0)*10,_xlfn.XLOOKUP([1]Parameters!B299,[1]Printers!L:L,[1]Printers!P:P,,0)),"")</f>
        <v>50</v>
      </c>
      <c r="I299" s="3" t="str" cm="1">
        <f t="array" ref="I299">IFERROR(IF(ROW()-1&gt;COUNTA([1]!T_Printers[Printers])*COUNTA([1]!T_Resins[Resins]),"",_xlfn.IFS(ROUND(VLOOKUP(C299,[1]!T_Resins[#Data],4,FALSE)/VLOOKUP(A299,[1]!T_Printers[#Data],5,FALSE),1)&lt;=_xlfn.XLOOKUP(B299,[1]Printers!L:L,[1]Printers!O:O,1,0,),ROUND(VLOOKUP(C299,[1]!T_Resins[#Data],4,FALSE)/VLOOKUP(A299,[1]!T_Printers[#Data],5,FALSE),1),ROUND(VLOOKUP(C299,[1]!T_Resins[#Data],4,FALSE)/VLOOKUP(A299,[1]!T_Printers[#Data],5,FALSE),1)&gt;_xlfn.XLOOKUP(B299,[1]Printers!L:L,[1]Printers!O:O,1,0,),"")),"")</f>
        <v/>
      </c>
      <c r="J299" t="str">
        <f>IFERROR(IF(ROUND(_xlfn.XLOOKUP([1]Parameters!B299,[1]Printers!L:L,[1]Printers!Q:Q,,0)*I299/10,0)*10&lt;_xlfn.XLOOKUP([1]Parameters!B299,[1]Printers!L:L,[1]Printers!P:P,,0),ROUND(_xlfn.XLOOKUP([1]Parameters!B299,[1]Printers!L:L,[1]Printers!Q:Q,,0)*I299/10,0)*10,_xlfn.XLOOKUP([1]Parameters!B299,[1]Printers!L:L,[1]Printers!P:P,,0)),"")</f>
        <v/>
      </c>
      <c r="K299">
        <f>IF(SUM(E299:J299)&lt;&gt;0,VLOOKUP(A299,[1]!T_Printers[#Data],10,FALSE)+VLOOKUP(C299,[1]!T_Resins[#Data],10,FALSE),"")</f>
        <v>4</v>
      </c>
      <c r="L299">
        <f>IF(SUM(E299:J299)&lt;&gt;0,VLOOKUP(A299,[1]!T_Printers[#Data],11,FALSE),"")</f>
        <v>8</v>
      </c>
      <c r="M299">
        <f>IF(SUM(E299:J299)&lt;&gt;0,VLOOKUP(C299,[1]!T_Resins[#Data],8,FALSE),"")</f>
        <v>120</v>
      </c>
      <c r="N299">
        <f>IF(_xlfn.XLOOKUP(B299,[1]Printers!$L:$L,[1]Printers!$R:$R,0,0)&gt;0,[1]Parameters!M299,IF(SUM(E299:J299)&lt;&gt;0,VLOOKUP(C299,[1]!T_Resins[#Data],9,FALSE),""))</f>
        <v>180</v>
      </c>
      <c r="O299" t="str">
        <f t="shared" si="4"/>
        <v>AnycubicPhotonM3Premium</v>
      </c>
    </row>
    <row r="300" spans="1:15" x14ac:dyDescent="0.25">
      <c r="A300" t="str">
        <f t="array" ref="A300">IF(ROW()-1&gt;COUNTA([1]!T_Printers[Printers])*COUNTA([1]!T_Resins[Resins]),"",INDEX([1]!T_Printers[Printers],INT((ROW()-2)/COUNTA([1]!T_Resins[Resins])+1)))</f>
        <v>Anycubic Photon M3 Premium</v>
      </c>
      <c r="B300" t="str">
        <f>_xlfn.XLOOKUP(A300,[1]!T_Printers[Printers],[1]!T_Printers[Icon link],,0)</f>
        <v>AnycubicPhotonM3Premium</v>
      </c>
      <c r="C300" t="str">
        <f t="array" ref="C300">IF(ROW()-1&gt;COUNTA([1]!T_Printers[Printers])*COUNTA([1]!T_Resins[Resins]),"",INDEX([1]!T_Resins[Resins],MOD(ROW()-2,COUNTA([1]!T_Resins[Resins]))+1))</f>
        <v>Tough Black</v>
      </c>
      <c r="D300">
        <f>IF(SUM(E300:J300)&lt;&gt;0,IF(ROW()-1&gt;COUNTA([1]!T_Printers[Printers])*COUNTA([1]!T_Resins[Resins]),"",2),"")</f>
        <v>2</v>
      </c>
      <c r="E300" cm="1">
        <f t="array" ref="E300">IFERROR(IF(ROW()-1&gt;COUNTA([1]!T_Printers[Printers])*COUNTA([1]!T_Resins[Resins]),"",_xlfn.IFS(ROUND(VLOOKUP(C300,[1]!T_Resins[#Data],2,FALSE)/VLOOKUP(A300,[1]!T_Printers[#Data],5,FALSE),1)&lt;=_xlfn.XLOOKUP(B300,[1]Printers!L:L,[1]Printers!O:O,1,0,),ROUND(VLOOKUP(C300,[1]!T_Resins[#Data],2,FALSE)/VLOOKUP(A300,[1]!T_Printers[#Data],5,FALSE),1),ROUND(VLOOKUP(C300,[1]!T_Resins[#Data],2,FALSE)/VLOOKUP(A300,[1]!T_Printers[#Data],5,FALSE),1)&gt;_xlfn.XLOOKUP(B300,[1]Printers!L:L,[1]Printers!O:O,1,0,),10)),"Используйте слой 100 мкм")</f>
        <v>1.9</v>
      </c>
      <c r="F300">
        <f>IFERROR(IF(ROUND(_xlfn.XLOOKUP([1]Parameters!B300,[1]Printers!L:L,[1]Printers!Q:Q,,0)*E300/10,0)*10&lt;_xlfn.XLOOKUP([1]Parameters!B300,[1]Printers!L:L,[1]Printers!P:P,,0),ROUND(_xlfn.XLOOKUP([1]Parameters!B300,[1]Printers!L:L,[1]Printers!Q:Q,,0)*E300/10,0)*10,_xlfn.XLOOKUP([1]Parameters!B300,[1]Printers!L:L,[1]Printers!P:P,,0)),"")</f>
        <v>20</v>
      </c>
      <c r="G300" cm="1">
        <f t="array" ref="G300">IFERROR(IF(ROW()-1&gt;COUNTA([1]!T_Printers[Printers])*COUNTA([1]!T_Resins[Resins]),"",_xlfn.IFS(ROUND(VLOOKUP(C300,[1]!T_Resins[#Data],3,FALSE)/VLOOKUP(A300,[1]!T_Printers[#Data],5,FALSE),1)&lt;=_xlfn.XLOOKUP(B300,[1]Printers!L:L,[1]Printers!O:O,1,0,),ROUND(VLOOKUP(C300,[1]!T_Resins[#Data],3,FALSE)/VLOOKUP(A300,[1]!T_Printers[#Data],5,FALSE),1),ROUND(VLOOKUP(C300,[1]!T_Resins[#Data],3,FALSE)/VLOOKUP(A300,[1]!T_Printers[#Data],5,FALSE),1)&gt;_xlfn.XLOOKUP(B300,[1]Printers!L:L,[1]Printers!O:O,1,0,),10)),"")</f>
        <v>2.2000000000000002</v>
      </c>
      <c r="H300">
        <f>IFERROR(IF(ROUND(_xlfn.XLOOKUP([1]Parameters!B300,[1]Printers!L:L,[1]Printers!Q:Q,,0)*G300/10,0)*10&lt;_xlfn.XLOOKUP([1]Parameters!B300,[1]Printers!L:L,[1]Printers!P:P,,0),ROUND(_xlfn.XLOOKUP([1]Parameters!B300,[1]Printers!L:L,[1]Printers!Q:Q,,0)*G300/10,0)*10,_xlfn.XLOOKUP([1]Parameters!B300,[1]Printers!L:L,[1]Printers!P:P,,0)),"")</f>
        <v>20</v>
      </c>
      <c r="I300" s="3" t="str" cm="1">
        <f t="array" ref="I300">IFERROR(IF(ROW()-1&gt;COUNTA([1]!T_Printers[Printers])*COUNTA([1]!T_Resins[Resins]),"",_xlfn.IFS(ROUND(VLOOKUP(C300,[1]!T_Resins[#Data],4,FALSE)/VLOOKUP(A300,[1]!T_Printers[#Data],5,FALSE),1)&lt;=_xlfn.XLOOKUP(B300,[1]Printers!L:L,[1]Printers!O:O,1,0,),ROUND(VLOOKUP(C300,[1]!T_Resins[#Data],4,FALSE)/VLOOKUP(A300,[1]!T_Printers[#Data],5,FALSE),1),ROUND(VLOOKUP(C300,[1]!T_Resins[#Data],4,FALSE)/VLOOKUP(A300,[1]!T_Printers[#Data],5,FALSE),1)&gt;_xlfn.XLOOKUP(B300,[1]Printers!L:L,[1]Printers!O:O,1,0,),"")),"")</f>
        <v/>
      </c>
      <c r="J300" t="str">
        <f>IFERROR(IF(ROUND(_xlfn.XLOOKUP([1]Parameters!B300,[1]Printers!L:L,[1]Printers!Q:Q,,0)*I300/10,0)*10&lt;_xlfn.XLOOKUP([1]Parameters!B300,[1]Printers!L:L,[1]Printers!P:P,,0),ROUND(_xlfn.XLOOKUP([1]Parameters!B300,[1]Printers!L:L,[1]Printers!Q:Q,,0)*I300/10,0)*10,_xlfn.XLOOKUP([1]Parameters!B300,[1]Printers!L:L,[1]Printers!P:P,,0)),"")</f>
        <v/>
      </c>
      <c r="K300">
        <f>IF(SUM(E300:J300)&lt;&gt;0,VLOOKUP(A300,[1]!T_Printers[#Data],10,FALSE)+VLOOKUP(C300,[1]!T_Resins[#Data],10,FALSE),"")</f>
        <v>4</v>
      </c>
      <c r="L300">
        <f>IF(SUM(E300:J300)&lt;&gt;0,VLOOKUP(A300,[1]!T_Printers[#Data],11,FALSE),"")</f>
        <v>8</v>
      </c>
      <c r="M300">
        <f>IF(SUM(E300:J300)&lt;&gt;0,VLOOKUP(C300,[1]!T_Resins[#Data],8,FALSE),"")</f>
        <v>120</v>
      </c>
      <c r="N300">
        <f>IF(_xlfn.XLOOKUP(B300,[1]Printers!$L:$L,[1]Printers!$R:$R,0,0)&gt;0,[1]Parameters!M300,IF(SUM(E300:J300)&lt;&gt;0,VLOOKUP(C300,[1]!T_Resins[#Data],9,FALSE),""))</f>
        <v>180</v>
      </c>
      <c r="O300" t="str">
        <f t="shared" si="4"/>
        <v>AnycubicPhotonM3Premium</v>
      </c>
    </row>
    <row r="301" spans="1:15" x14ac:dyDescent="0.25">
      <c r="A301" t="str">
        <f t="array" ref="A301">IF(ROW()-1&gt;COUNTA([1]!T_Printers[Printers])*COUNTA([1]!T_Resins[Resins]),"",INDEX([1]!T_Printers[Printers],INT((ROW()-2)/COUNTA([1]!T_Resins[Resins])+1)))</f>
        <v>Anycubic Photon M3 Premium</v>
      </c>
      <c r="B301" t="str">
        <f>_xlfn.XLOOKUP(A301,[1]!T_Printers[Printers],[1]!T_Printers[Icon link],,0)</f>
        <v>AnycubicPhotonM3Premium</v>
      </c>
      <c r="C301" t="str">
        <f t="array" ref="C301">IF(ROW()-1&gt;COUNTA([1]!T_Printers[Printers])*COUNTA([1]!T_Resins[Resins]),"",INDEX([1]!T_Resins[Resins],MOD(ROW()-2,COUNTA([1]!T_Resins[Resins]))+1))</f>
        <v>Tough Grey</v>
      </c>
      <c r="D301">
        <f>IF(SUM(E301:J301)&lt;&gt;0,IF(ROW()-1&gt;COUNTA([1]!T_Printers[Printers])*COUNTA([1]!T_Resins[Resins]),"",2),"")</f>
        <v>2</v>
      </c>
      <c r="E301" cm="1">
        <f t="array" ref="E301">IFERROR(IF(ROW()-1&gt;COUNTA([1]!T_Printers[Printers])*COUNTA([1]!T_Resins[Resins]),"",_xlfn.IFS(ROUND(VLOOKUP(C301,[1]!T_Resins[#Data],2,FALSE)/VLOOKUP(A301,[1]!T_Printers[#Data],5,FALSE),1)&lt;=_xlfn.XLOOKUP(B301,[1]Printers!L:L,[1]Printers!O:O,1,0,),ROUND(VLOOKUP(C301,[1]!T_Resins[#Data],2,FALSE)/VLOOKUP(A301,[1]!T_Printers[#Data],5,FALSE),1),ROUND(VLOOKUP(C301,[1]!T_Resins[#Data],2,FALSE)/VLOOKUP(A301,[1]!T_Printers[#Data],5,FALSE),1)&gt;_xlfn.XLOOKUP(B301,[1]Printers!L:L,[1]Printers!O:O,1,0,),10)),"Используйте слой 100 мкм")</f>
        <v>1.9</v>
      </c>
      <c r="F301">
        <f>IFERROR(IF(ROUND(_xlfn.XLOOKUP([1]Parameters!B301,[1]Printers!L:L,[1]Printers!Q:Q,,0)*E301/10,0)*10&lt;_xlfn.XLOOKUP([1]Parameters!B301,[1]Printers!L:L,[1]Printers!P:P,,0),ROUND(_xlfn.XLOOKUP([1]Parameters!B301,[1]Printers!L:L,[1]Printers!Q:Q,,0)*E301/10,0)*10,_xlfn.XLOOKUP([1]Parameters!B301,[1]Printers!L:L,[1]Printers!P:P,,0)),"")</f>
        <v>20</v>
      </c>
      <c r="G301" cm="1">
        <f t="array" ref="G301">IFERROR(IF(ROW()-1&gt;COUNTA([1]!T_Printers[Printers])*COUNTA([1]!T_Resins[Resins]),"",_xlfn.IFS(ROUND(VLOOKUP(C301,[1]!T_Resins[#Data],3,FALSE)/VLOOKUP(A301,[1]!T_Printers[#Data],5,FALSE),1)&lt;=_xlfn.XLOOKUP(B301,[1]Printers!L:L,[1]Printers!O:O,1,0,),ROUND(VLOOKUP(C301,[1]!T_Resins[#Data],3,FALSE)/VLOOKUP(A301,[1]!T_Printers[#Data],5,FALSE),1),ROUND(VLOOKUP(C301,[1]!T_Resins[#Data],3,FALSE)/VLOOKUP(A301,[1]!T_Printers[#Data],5,FALSE),1)&gt;_xlfn.XLOOKUP(B301,[1]Printers!L:L,[1]Printers!O:O,1,0,),10)),"")</f>
        <v>2.2000000000000002</v>
      </c>
      <c r="H301">
        <f>IFERROR(IF(ROUND(_xlfn.XLOOKUP([1]Parameters!B301,[1]Printers!L:L,[1]Printers!Q:Q,,0)*G301/10,0)*10&lt;_xlfn.XLOOKUP([1]Parameters!B301,[1]Printers!L:L,[1]Printers!P:P,,0),ROUND(_xlfn.XLOOKUP([1]Parameters!B301,[1]Printers!L:L,[1]Printers!Q:Q,,0)*G301/10,0)*10,_xlfn.XLOOKUP([1]Parameters!B301,[1]Printers!L:L,[1]Printers!P:P,,0)),"")</f>
        <v>20</v>
      </c>
      <c r="I301" s="3" t="str" cm="1">
        <f t="array" ref="I301">IFERROR(IF(ROW()-1&gt;COUNTA([1]!T_Printers[Printers])*COUNTA([1]!T_Resins[Resins]),"",_xlfn.IFS(ROUND(VLOOKUP(C301,[1]!T_Resins[#Data],4,FALSE)/VLOOKUP(A301,[1]!T_Printers[#Data],5,FALSE),1)&lt;=_xlfn.XLOOKUP(B301,[1]Printers!L:L,[1]Printers!O:O,1,0,),ROUND(VLOOKUP(C301,[1]!T_Resins[#Data],4,FALSE)/VLOOKUP(A301,[1]!T_Printers[#Data],5,FALSE),1),ROUND(VLOOKUP(C301,[1]!T_Resins[#Data],4,FALSE)/VLOOKUP(A301,[1]!T_Printers[#Data],5,FALSE),1)&gt;_xlfn.XLOOKUP(B301,[1]Printers!L:L,[1]Printers!O:O,1,0,),"")),"")</f>
        <v/>
      </c>
      <c r="J301" t="str">
        <f>IFERROR(IF(ROUND(_xlfn.XLOOKUP([1]Parameters!B301,[1]Printers!L:L,[1]Printers!Q:Q,,0)*I301/10,0)*10&lt;_xlfn.XLOOKUP([1]Parameters!B301,[1]Printers!L:L,[1]Printers!P:P,,0),ROUND(_xlfn.XLOOKUP([1]Parameters!B301,[1]Printers!L:L,[1]Printers!Q:Q,,0)*I301/10,0)*10,_xlfn.XLOOKUP([1]Parameters!B301,[1]Printers!L:L,[1]Printers!P:P,,0)),"")</f>
        <v/>
      </c>
      <c r="K301">
        <f>IF(SUM(E301:J301)&lt;&gt;0,VLOOKUP(A301,[1]!T_Printers[#Data],10,FALSE)+VLOOKUP(C301,[1]!T_Resins[#Data],10,FALSE),"")</f>
        <v>4</v>
      </c>
      <c r="L301">
        <f>IF(SUM(E301:J301)&lt;&gt;0,VLOOKUP(A301,[1]!T_Printers[#Data],11,FALSE),"")</f>
        <v>8</v>
      </c>
      <c r="M301">
        <f>IF(SUM(E301:J301)&lt;&gt;0,VLOOKUP(C301,[1]!T_Resins[#Data],8,FALSE),"")</f>
        <v>120</v>
      </c>
      <c r="N301">
        <f>IF(_xlfn.XLOOKUP(B301,[1]Printers!$L:$L,[1]Printers!$R:$R,0,0)&gt;0,[1]Parameters!M301,IF(SUM(E301:J301)&lt;&gt;0,VLOOKUP(C301,[1]!T_Resins[#Data],9,FALSE),""))</f>
        <v>180</v>
      </c>
      <c r="O301" t="str">
        <f t="shared" si="4"/>
        <v>AnycubicPhotonM3Premium</v>
      </c>
    </row>
    <row r="302" spans="1:15" x14ac:dyDescent="0.25">
      <c r="A302" t="str">
        <f t="array" ref="A302">IF(ROW()-1&gt;COUNTA([1]!T_Printers[Printers])*COUNTA([1]!T_Resins[Resins]),"",INDEX([1]!T_Printers[Printers],INT((ROW()-2)/COUNTA([1]!T_Resins[Resins])+1)))</f>
        <v>Anycubic Photon M3 Premium</v>
      </c>
      <c r="B302" t="str">
        <f>_xlfn.XLOOKUP(A302,[1]!T_Printers[Printers],[1]!T_Printers[Icon link],,0)</f>
        <v>AnycubicPhotonM3Premium</v>
      </c>
      <c r="C302" t="str">
        <f t="array" ref="C302">IF(ROW()-1&gt;COUNTA([1]!T_Printers[Printers])*COUNTA([1]!T_Resins[Resins]),"",INDEX([1]!T_Resins[Resins],MOD(ROW()-2,COUNTA([1]!T_Resins[Resins]))+1))</f>
        <v>Tough White</v>
      </c>
      <c r="D302">
        <f>IF(SUM(E302:J302)&lt;&gt;0,IF(ROW()-1&gt;COUNTA([1]!T_Printers[Printers])*COUNTA([1]!T_Resins[Resins]),"",2),"")</f>
        <v>2</v>
      </c>
      <c r="E302" cm="1">
        <f t="array" ref="E302">IFERROR(IF(ROW()-1&gt;COUNTA([1]!T_Printers[Printers])*COUNTA([1]!T_Resins[Resins]),"",_xlfn.IFS(ROUND(VLOOKUP(C302,[1]!T_Resins[#Data],2,FALSE)/VLOOKUP(A302,[1]!T_Printers[#Data],5,FALSE),1)&lt;=_xlfn.XLOOKUP(B302,[1]Printers!L:L,[1]Printers!O:O,1,0,),ROUND(VLOOKUP(C302,[1]!T_Resins[#Data],2,FALSE)/VLOOKUP(A302,[1]!T_Printers[#Data],5,FALSE),1),ROUND(VLOOKUP(C302,[1]!T_Resins[#Data],2,FALSE)/VLOOKUP(A302,[1]!T_Printers[#Data],5,FALSE),1)&gt;_xlfn.XLOOKUP(B302,[1]Printers!L:L,[1]Printers!O:O,1,0,),10)),"Используйте слой 100 мкм")</f>
        <v>1.9</v>
      </c>
      <c r="F302">
        <f>IFERROR(IF(ROUND(_xlfn.XLOOKUP([1]Parameters!B302,[1]Printers!L:L,[1]Printers!Q:Q,,0)*E302/10,0)*10&lt;_xlfn.XLOOKUP([1]Parameters!B302,[1]Printers!L:L,[1]Printers!P:P,,0),ROUND(_xlfn.XLOOKUP([1]Parameters!B302,[1]Printers!L:L,[1]Printers!Q:Q,,0)*E302/10,0)*10,_xlfn.XLOOKUP([1]Parameters!B302,[1]Printers!L:L,[1]Printers!P:P,,0)),"")</f>
        <v>20</v>
      </c>
      <c r="G302" cm="1">
        <f t="array" ref="G302">IFERROR(IF(ROW()-1&gt;COUNTA([1]!T_Printers[Printers])*COUNTA([1]!T_Resins[Resins]),"",_xlfn.IFS(ROUND(VLOOKUP(C302,[1]!T_Resins[#Data],3,FALSE)/VLOOKUP(A302,[1]!T_Printers[#Data],5,FALSE),1)&lt;=_xlfn.XLOOKUP(B302,[1]Printers!L:L,[1]Printers!O:O,1,0,),ROUND(VLOOKUP(C302,[1]!T_Resins[#Data],3,FALSE)/VLOOKUP(A302,[1]!T_Printers[#Data],5,FALSE),1),ROUND(VLOOKUP(C302,[1]!T_Resins[#Data],3,FALSE)/VLOOKUP(A302,[1]!T_Printers[#Data],5,FALSE),1)&gt;_xlfn.XLOOKUP(B302,[1]Printers!L:L,[1]Printers!O:O,1,0,),10)),"")</f>
        <v>2.2000000000000002</v>
      </c>
      <c r="H302">
        <f>IFERROR(IF(ROUND(_xlfn.XLOOKUP([1]Parameters!B302,[1]Printers!L:L,[1]Printers!Q:Q,,0)*G302/10,0)*10&lt;_xlfn.XLOOKUP([1]Parameters!B302,[1]Printers!L:L,[1]Printers!P:P,,0),ROUND(_xlfn.XLOOKUP([1]Parameters!B302,[1]Printers!L:L,[1]Printers!Q:Q,,0)*G302/10,0)*10,_xlfn.XLOOKUP([1]Parameters!B302,[1]Printers!L:L,[1]Printers!P:P,,0)),"")</f>
        <v>20</v>
      </c>
      <c r="I302" s="3" t="str" cm="1">
        <f t="array" ref="I302">IFERROR(IF(ROW()-1&gt;COUNTA([1]!T_Printers[Printers])*COUNTA([1]!T_Resins[Resins]),"",_xlfn.IFS(ROUND(VLOOKUP(C302,[1]!T_Resins[#Data],4,FALSE)/VLOOKUP(A302,[1]!T_Printers[#Data],5,FALSE),1)&lt;=_xlfn.XLOOKUP(B302,[1]Printers!L:L,[1]Printers!O:O,1,0,),ROUND(VLOOKUP(C302,[1]!T_Resins[#Data],4,FALSE)/VLOOKUP(A302,[1]!T_Printers[#Data],5,FALSE),1),ROUND(VLOOKUP(C302,[1]!T_Resins[#Data],4,FALSE)/VLOOKUP(A302,[1]!T_Printers[#Data],5,FALSE),1)&gt;_xlfn.XLOOKUP(B302,[1]Printers!L:L,[1]Printers!O:O,1,0,),"")),"")</f>
        <v/>
      </c>
      <c r="J302" t="str">
        <f>IFERROR(IF(ROUND(_xlfn.XLOOKUP([1]Parameters!B302,[1]Printers!L:L,[1]Printers!Q:Q,,0)*I302/10,0)*10&lt;_xlfn.XLOOKUP([1]Parameters!B302,[1]Printers!L:L,[1]Printers!P:P,,0),ROUND(_xlfn.XLOOKUP([1]Parameters!B302,[1]Printers!L:L,[1]Printers!Q:Q,,0)*I302/10,0)*10,_xlfn.XLOOKUP([1]Parameters!B302,[1]Printers!L:L,[1]Printers!P:P,,0)),"")</f>
        <v/>
      </c>
      <c r="K302">
        <f>IF(SUM(E302:J302)&lt;&gt;0,VLOOKUP(A302,[1]!T_Printers[#Data],10,FALSE)+VLOOKUP(C302,[1]!T_Resins[#Data],10,FALSE),"")</f>
        <v>4</v>
      </c>
      <c r="L302">
        <f>IF(SUM(E302:J302)&lt;&gt;0,VLOOKUP(A302,[1]!T_Printers[#Data],11,FALSE),"")</f>
        <v>8</v>
      </c>
      <c r="M302">
        <f>IF(SUM(E302:J302)&lt;&gt;0,VLOOKUP(C302,[1]!T_Resins[#Data],8,FALSE),"")</f>
        <v>120</v>
      </c>
      <c r="N302">
        <f>IF(_xlfn.XLOOKUP(B302,[1]Printers!$L:$L,[1]Printers!$R:$R,0,0)&gt;0,[1]Parameters!M302,IF(SUM(E302:J302)&lt;&gt;0,VLOOKUP(C302,[1]!T_Resins[#Data],9,FALSE),""))</f>
        <v>180</v>
      </c>
      <c r="O302" t="str">
        <f t="shared" si="4"/>
        <v>AnycubicPhotonM3Premium</v>
      </c>
    </row>
    <row r="303" spans="1:15" x14ac:dyDescent="0.25">
      <c r="A303" t="str">
        <f t="array" ref="A303">IF(ROW()-1&gt;COUNTA([1]!T_Printers[Printers])*COUNTA([1]!T_Resins[Resins]),"",INDEX([1]!T_Printers[Printers],INT((ROW()-2)/COUNTA([1]!T_Resins[Resins])+1)))</f>
        <v>Anycubic Photon M3 Premium</v>
      </c>
      <c r="B303" t="str">
        <f>_xlfn.XLOOKUP(A303,[1]!T_Printers[Printers],[1]!T_Printers[Icon link],,0)</f>
        <v>AnycubicPhotonM3Premium</v>
      </c>
      <c r="C303" t="str">
        <f t="array" ref="C303">IF(ROW()-1&gt;COUNTA([1]!T_Printers[Printers])*COUNTA([1]!T_Resins[Resins]),"",INDEX([1]!T_Resins[Resins],MOD(ROW()-2,COUNTA([1]!T_Resins[Resins]))+1))</f>
        <v>Jewelry J-Cast</v>
      </c>
      <c r="D303">
        <f>IF(SUM(E303:J303)&lt;&gt;0,IF(ROW()-1&gt;COUNTA([1]!T_Printers[Printers])*COUNTA([1]!T_Resins[Resins]),"",2),"")</f>
        <v>2</v>
      </c>
      <c r="E303" cm="1">
        <f t="array" ref="E303">IFERROR(IF(ROW()-1&gt;COUNTA([1]!T_Printers[Printers])*COUNTA([1]!T_Resins[Resins]),"",_xlfn.IFS(ROUND(VLOOKUP(C303,[1]!T_Resins[#Data],2,FALSE)/VLOOKUP(A303,[1]!T_Printers[#Data],5,FALSE),1)&lt;=_xlfn.XLOOKUP(B303,[1]Printers!L:L,[1]Printers!O:O,1,0,),ROUND(VLOOKUP(C303,[1]!T_Resins[#Data],2,FALSE)/VLOOKUP(A303,[1]!T_Printers[#Data],5,FALSE),1),ROUND(VLOOKUP(C303,[1]!T_Resins[#Data],2,FALSE)/VLOOKUP(A303,[1]!T_Printers[#Data],5,FALSE),1)&gt;_xlfn.XLOOKUP(B303,[1]Printers!L:L,[1]Printers!O:O,1,0,),10)),"Используйте слой 100 мкм")</f>
        <v>5.9</v>
      </c>
      <c r="F303">
        <f>IFERROR(IF(ROUND(_xlfn.XLOOKUP([1]Parameters!B303,[1]Printers!L:L,[1]Printers!Q:Q,,0)*E303/10,0)*10&lt;_xlfn.XLOOKUP([1]Parameters!B303,[1]Printers!L:L,[1]Printers!P:P,,0),ROUND(_xlfn.XLOOKUP([1]Parameters!B303,[1]Printers!L:L,[1]Printers!Q:Q,,0)*E303/10,0)*10,_xlfn.XLOOKUP([1]Parameters!B303,[1]Printers!L:L,[1]Printers!P:P,,0)),"")</f>
        <v>50</v>
      </c>
      <c r="G303" cm="1">
        <f t="array" ref="G303">IFERROR(IF(ROW()-1&gt;COUNTA([1]!T_Printers[Printers])*COUNTA([1]!T_Resins[Resins]),"",_xlfn.IFS(ROUND(VLOOKUP(C303,[1]!T_Resins[#Data],3,FALSE)/VLOOKUP(A303,[1]!T_Printers[#Data],5,FALSE),1)&lt;=_xlfn.XLOOKUP(B303,[1]Printers!L:L,[1]Printers!O:O,1,0,),ROUND(VLOOKUP(C303,[1]!T_Resins[#Data],3,FALSE)/VLOOKUP(A303,[1]!T_Printers[#Data],5,FALSE),1),ROUND(VLOOKUP(C303,[1]!T_Resins[#Data],3,FALSE)/VLOOKUP(A303,[1]!T_Printers[#Data],5,FALSE),1)&gt;_xlfn.XLOOKUP(B303,[1]Printers!L:L,[1]Printers!O:O,1,0,),10)),"")</f>
        <v>8.1999999999999993</v>
      </c>
      <c r="H303">
        <f>IFERROR(IF(ROUND(_xlfn.XLOOKUP([1]Parameters!B303,[1]Printers!L:L,[1]Printers!Q:Q,,0)*G303/10,0)*10&lt;_xlfn.XLOOKUP([1]Parameters!B303,[1]Printers!L:L,[1]Printers!P:P,,0),ROUND(_xlfn.XLOOKUP([1]Parameters!B303,[1]Printers!L:L,[1]Printers!Q:Q,,0)*G303/10,0)*10,_xlfn.XLOOKUP([1]Parameters!B303,[1]Printers!L:L,[1]Printers!P:P,,0)),"")</f>
        <v>70</v>
      </c>
      <c r="I303" s="3" t="str" cm="1">
        <f t="array" ref="I303">IFERROR(IF(ROW()-1&gt;COUNTA([1]!T_Printers[Printers])*COUNTA([1]!T_Resins[Resins]),"",_xlfn.IFS(ROUND(VLOOKUP(C303,[1]!T_Resins[#Data],4,FALSE)/VLOOKUP(A303,[1]!T_Printers[#Data],5,FALSE),1)&lt;=_xlfn.XLOOKUP(B303,[1]Printers!L:L,[1]Printers!O:O,1,0,),ROUND(VLOOKUP(C303,[1]!T_Resins[#Data],4,FALSE)/VLOOKUP(A303,[1]!T_Printers[#Data],5,FALSE),1),ROUND(VLOOKUP(C303,[1]!T_Resins[#Data],4,FALSE)/VLOOKUP(A303,[1]!T_Printers[#Data],5,FALSE),1)&gt;_xlfn.XLOOKUP(B303,[1]Printers!L:L,[1]Printers!O:O,1,0,),"")),"")</f>
        <v/>
      </c>
      <c r="J303" t="str">
        <f>IFERROR(IF(ROUND(_xlfn.XLOOKUP([1]Parameters!B303,[1]Printers!L:L,[1]Printers!Q:Q,,0)*I303/10,0)*10&lt;_xlfn.XLOOKUP([1]Parameters!B303,[1]Printers!L:L,[1]Printers!P:P,,0),ROUND(_xlfn.XLOOKUP([1]Parameters!B303,[1]Printers!L:L,[1]Printers!Q:Q,,0)*I303/10,0)*10,_xlfn.XLOOKUP([1]Parameters!B303,[1]Printers!L:L,[1]Printers!P:P,,0)),"")</f>
        <v/>
      </c>
      <c r="K303">
        <f>IF(SUM(E303:J303)&lt;&gt;0,VLOOKUP(A303,[1]!T_Printers[#Data],10,FALSE)+VLOOKUP(C303,[1]!T_Resins[#Data],10,FALSE),"")</f>
        <v>4</v>
      </c>
      <c r="L303">
        <f>IF(SUM(E303:J303)&lt;&gt;0,VLOOKUP(A303,[1]!T_Printers[#Data],11,FALSE),"")</f>
        <v>8</v>
      </c>
      <c r="M303">
        <f>IF(SUM(E303:J303)&lt;&gt;0,VLOOKUP(C303,[1]!T_Resins[#Data],8,FALSE),"")</f>
        <v>60</v>
      </c>
      <c r="N303">
        <f>IF(_xlfn.XLOOKUP(B303,[1]Printers!$L:$L,[1]Printers!$R:$R,0,0)&gt;0,[1]Parameters!M303,IF(SUM(E303:J303)&lt;&gt;0,VLOOKUP(C303,[1]!T_Resins[#Data],9,FALSE),""))</f>
        <v>60</v>
      </c>
      <c r="O303" t="str">
        <f t="shared" si="4"/>
        <v>AnycubicPhotonM3Premium</v>
      </c>
    </row>
    <row r="304" spans="1:15" x14ac:dyDescent="0.25">
      <c r="A304" t="str">
        <f t="array" ref="A304">IF(ROW()-1&gt;COUNTA([1]!T_Printers[Printers])*COUNTA([1]!T_Resins[Resins]),"",INDEX([1]!T_Printers[Printers],INT((ROW()-2)/COUNTA([1]!T_Resins[Resins])+1)))</f>
        <v>Anycubic Photon M3 Premium</v>
      </c>
      <c r="B304" t="str">
        <f>_xlfn.XLOOKUP(A304,[1]!T_Printers[Printers],[1]!T_Printers[Icon link],,0)</f>
        <v>AnycubicPhotonM3Premium</v>
      </c>
      <c r="C304" t="str">
        <f t="array" ref="C304">IF(ROW()-1&gt;COUNTA([1]!T_Printers[Printers])*COUNTA([1]!T_Resins[Resins]),"",INDEX([1]!T_Resins[Resins],MOD(ROW()-2,COUNTA([1]!T_Resins[Resins]))+1))</f>
        <v>Model Resin Black</v>
      </c>
      <c r="D304">
        <f>IF(SUM(E304:J304)&lt;&gt;0,IF(ROW()-1&gt;COUNTA([1]!T_Printers[Printers])*COUNTA([1]!T_Resins[Resins]),"",2),"")</f>
        <v>2</v>
      </c>
      <c r="E304" cm="1">
        <f t="array" ref="E304">IFERROR(IF(ROW()-1&gt;COUNTA([1]!T_Printers[Printers])*COUNTA([1]!T_Resins[Resins]),"",_xlfn.IFS(ROUND(VLOOKUP(C304,[1]!T_Resins[#Data],2,FALSE)/VLOOKUP(A304,[1]!T_Printers[#Data],5,FALSE),1)&lt;=_xlfn.XLOOKUP(B304,[1]Printers!L:L,[1]Printers!O:O,1,0,),ROUND(VLOOKUP(C304,[1]!T_Resins[#Data],2,FALSE)/VLOOKUP(A304,[1]!T_Printers[#Data],5,FALSE),1),ROUND(VLOOKUP(C304,[1]!T_Resins[#Data],2,FALSE)/VLOOKUP(A304,[1]!T_Printers[#Data],5,FALSE),1)&gt;_xlfn.XLOOKUP(B304,[1]Printers!L:L,[1]Printers!O:O,1,0,),10)),"Используйте слой 100 мкм")</f>
        <v>2.2000000000000002</v>
      </c>
      <c r="F304">
        <f>IFERROR(IF(ROUND(_xlfn.XLOOKUP([1]Parameters!B304,[1]Printers!L:L,[1]Printers!Q:Q,,0)*E304/10,0)*10&lt;_xlfn.XLOOKUP([1]Parameters!B304,[1]Printers!L:L,[1]Printers!P:P,,0),ROUND(_xlfn.XLOOKUP([1]Parameters!B304,[1]Printers!L:L,[1]Printers!Q:Q,,0)*E304/10,0)*10,_xlfn.XLOOKUP([1]Parameters!B304,[1]Printers!L:L,[1]Printers!P:P,,0)),"")</f>
        <v>20</v>
      </c>
      <c r="G304" cm="1">
        <f t="array" ref="G304">IFERROR(IF(ROW()-1&gt;COUNTA([1]!T_Printers[Printers])*COUNTA([1]!T_Resins[Resins]),"",_xlfn.IFS(ROUND(VLOOKUP(C304,[1]!T_Resins[#Data],3,FALSE)/VLOOKUP(A304,[1]!T_Printers[#Data],5,FALSE),1)&lt;=_xlfn.XLOOKUP(B304,[1]Printers!L:L,[1]Printers!O:O,1,0,),ROUND(VLOOKUP(C304,[1]!T_Resins[#Data],3,FALSE)/VLOOKUP(A304,[1]!T_Printers[#Data],5,FALSE),1),ROUND(VLOOKUP(C304,[1]!T_Resins[#Data],3,FALSE)/VLOOKUP(A304,[1]!T_Printers[#Data],5,FALSE),1)&gt;_xlfn.XLOOKUP(B304,[1]Printers!L:L,[1]Printers!O:O,1,0,),10)),"")</f>
        <v>2.9</v>
      </c>
      <c r="H304">
        <f>IFERROR(IF(ROUND(_xlfn.XLOOKUP([1]Parameters!B304,[1]Printers!L:L,[1]Printers!Q:Q,,0)*G304/10,0)*10&lt;_xlfn.XLOOKUP([1]Parameters!B304,[1]Printers!L:L,[1]Printers!P:P,,0),ROUND(_xlfn.XLOOKUP([1]Parameters!B304,[1]Printers!L:L,[1]Printers!Q:Q,,0)*G304/10,0)*10,_xlfn.XLOOKUP([1]Parameters!B304,[1]Printers!L:L,[1]Printers!P:P,,0)),"")</f>
        <v>30</v>
      </c>
      <c r="I304" s="3" t="str" cm="1">
        <f t="array" ref="I304">IFERROR(IF(ROW()-1&gt;COUNTA([1]!T_Printers[Printers])*COUNTA([1]!T_Resins[Resins]),"",_xlfn.IFS(ROUND(VLOOKUP(C304,[1]!T_Resins[#Data],4,FALSE)/VLOOKUP(A304,[1]!T_Printers[#Data],5,FALSE),1)&lt;=_xlfn.XLOOKUP(B304,[1]Printers!L:L,[1]Printers!O:O,1,0,),ROUND(VLOOKUP(C304,[1]!T_Resins[#Data],4,FALSE)/VLOOKUP(A304,[1]!T_Printers[#Data],5,FALSE),1),ROUND(VLOOKUP(C304,[1]!T_Resins[#Data],4,FALSE)/VLOOKUP(A304,[1]!T_Printers[#Data],5,FALSE),1)&gt;_xlfn.XLOOKUP(B304,[1]Printers!L:L,[1]Printers!O:O,1,0,),"")),"")</f>
        <v/>
      </c>
      <c r="J304" t="str">
        <f>IFERROR(IF(ROUND(_xlfn.XLOOKUP([1]Parameters!B304,[1]Printers!L:L,[1]Printers!Q:Q,,0)*I304/10,0)*10&lt;_xlfn.XLOOKUP([1]Parameters!B304,[1]Printers!L:L,[1]Printers!P:P,,0),ROUND(_xlfn.XLOOKUP([1]Parameters!B304,[1]Printers!L:L,[1]Printers!Q:Q,,0)*I304/10,0)*10,_xlfn.XLOOKUP([1]Parameters!B304,[1]Printers!L:L,[1]Printers!P:P,,0)),"")</f>
        <v/>
      </c>
      <c r="K304">
        <f>IF(SUM(E304:J304)&lt;&gt;0,VLOOKUP(A304,[1]!T_Printers[#Data],10,FALSE)+VLOOKUP(C304,[1]!T_Resins[#Data],10,FALSE),"")</f>
        <v>4</v>
      </c>
      <c r="L304">
        <f>IF(SUM(E304:J304)&lt;&gt;0,VLOOKUP(A304,[1]!T_Printers[#Data],11,FALSE),"")</f>
        <v>8</v>
      </c>
      <c r="M304">
        <f>IF(SUM(E304:J304)&lt;&gt;0,VLOOKUP(C304,[1]!T_Resins[#Data],8,FALSE),"")</f>
        <v>120</v>
      </c>
      <c r="N304">
        <f>IF(_xlfn.XLOOKUP(B304,[1]Printers!$L:$L,[1]Printers!$R:$R,0,0)&gt;0,[1]Parameters!M304,IF(SUM(E304:J304)&lt;&gt;0,VLOOKUP(C304,[1]!T_Resins[#Data],9,FALSE),""))</f>
        <v>180</v>
      </c>
      <c r="O304" t="str">
        <f t="shared" si="4"/>
        <v>AnycubicPhotonM3Premium</v>
      </c>
    </row>
    <row r="305" spans="1:15" x14ac:dyDescent="0.25">
      <c r="A305" t="str">
        <f t="array" ref="A305">IF(ROW()-1&gt;COUNTA([1]!T_Printers[Printers])*COUNTA([1]!T_Resins[Resins]),"",INDEX([1]!T_Printers[Printers],INT((ROW()-2)/COUNTA([1]!T_Resins[Resins])+1)))</f>
        <v>Anycubic Photon M3 Premium</v>
      </c>
      <c r="B305" t="str">
        <f>_xlfn.XLOOKUP(A305,[1]!T_Printers[Printers],[1]!T_Printers[Icon link],,0)</f>
        <v>AnycubicPhotonM3Premium</v>
      </c>
      <c r="C305" t="str">
        <f t="array" ref="C305">IF(ROW()-1&gt;COUNTA([1]!T_Printers[Printers])*COUNTA([1]!T_Resins[Resins]),"",INDEX([1]!T_Resins[Resins],MOD(ROW()-2,COUNTA([1]!T_Resins[Resins]))+1))</f>
        <v>Model Resin Clear</v>
      </c>
      <c r="D305">
        <f>IF(SUM(E305:J305)&lt;&gt;0,IF(ROW()-1&gt;COUNTA([1]!T_Printers[Printers])*COUNTA([1]!T_Resins[Resins]),"",2),"")</f>
        <v>2</v>
      </c>
      <c r="E305" cm="1">
        <f t="array" ref="E305">IFERROR(IF(ROW()-1&gt;COUNTA([1]!T_Printers[Printers])*COUNTA([1]!T_Resins[Resins]),"",_xlfn.IFS(ROUND(VLOOKUP(C305,[1]!T_Resins[#Data],2,FALSE)/VLOOKUP(A305,[1]!T_Printers[#Data],5,FALSE),1)&lt;=_xlfn.XLOOKUP(B305,[1]Printers!L:L,[1]Printers!O:O,1,0,),ROUND(VLOOKUP(C305,[1]!T_Resins[#Data],2,FALSE)/VLOOKUP(A305,[1]!T_Printers[#Data],5,FALSE),1),ROUND(VLOOKUP(C305,[1]!T_Resins[#Data],2,FALSE)/VLOOKUP(A305,[1]!T_Printers[#Data],5,FALSE),1)&gt;_xlfn.XLOOKUP(B305,[1]Printers!L:L,[1]Printers!O:O,1,0,),10)),"Используйте слой 100 мкм")</f>
        <v>2.1</v>
      </c>
      <c r="F305">
        <f>IFERROR(IF(ROUND(_xlfn.XLOOKUP([1]Parameters!B305,[1]Printers!L:L,[1]Printers!Q:Q,,0)*E305/10,0)*10&lt;_xlfn.XLOOKUP([1]Parameters!B305,[1]Printers!L:L,[1]Printers!P:P,,0),ROUND(_xlfn.XLOOKUP([1]Parameters!B305,[1]Printers!L:L,[1]Printers!Q:Q,,0)*E305/10,0)*10,_xlfn.XLOOKUP([1]Parameters!B305,[1]Printers!L:L,[1]Printers!P:P,,0)),"")</f>
        <v>20</v>
      </c>
      <c r="G305" cm="1">
        <f t="array" ref="G305">IFERROR(IF(ROW()-1&gt;COUNTA([1]!T_Printers[Printers])*COUNTA([1]!T_Resins[Resins]),"",_xlfn.IFS(ROUND(VLOOKUP(C305,[1]!T_Resins[#Data],3,FALSE)/VLOOKUP(A305,[1]!T_Printers[#Data],5,FALSE),1)&lt;=_xlfn.XLOOKUP(B305,[1]Printers!L:L,[1]Printers!O:O,1,0,),ROUND(VLOOKUP(C305,[1]!T_Resins[#Data],3,FALSE)/VLOOKUP(A305,[1]!T_Printers[#Data],5,FALSE),1),ROUND(VLOOKUP(C305,[1]!T_Resins[#Data],3,FALSE)/VLOOKUP(A305,[1]!T_Printers[#Data],5,FALSE),1)&gt;_xlfn.XLOOKUP(B305,[1]Printers!L:L,[1]Printers!O:O,1,0,),10)),"")</f>
        <v>2.7</v>
      </c>
      <c r="H305">
        <f>IFERROR(IF(ROUND(_xlfn.XLOOKUP([1]Parameters!B305,[1]Printers!L:L,[1]Printers!Q:Q,,0)*G305/10,0)*10&lt;_xlfn.XLOOKUP([1]Parameters!B305,[1]Printers!L:L,[1]Printers!P:P,,0),ROUND(_xlfn.XLOOKUP([1]Parameters!B305,[1]Printers!L:L,[1]Printers!Q:Q,,0)*G305/10,0)*10,_xlfn.XLOOKUP([1]Parameters!B305,[1]Printers!L:L,[1]Printers!P:P,,0)),"")</f>
        <v>20</v>
      </c>
      <c r="I305" s="3" t="str" cm="1">
        <f t="array" ref="I305">IFERROR(IF(ROW()-1&gt;COUNTA([1]!T_Printers[Printers])*COUNTA([1]!T_Resins[Resins]),"",_xlfn.IFS(ROUND(VLOOKUP(C305,[1]!T_Resins[#Data],4,FALSE)/VLOOKUP(A305,[1]!T_Printers[#Data],5,FALSE),1)&lt;=_xlfn.XLOOKUP(B305,[1]Printers!L:L,[1]Printers!O:O,1,0,),ROUND(VLOOKUP(C305,[1]!T_Resins[#Data],4,FALSE)/VLOOKUP(A305,[1]!T_Printers[#Data],5,FALSE),1),ROUND(VLOOKUP(C305,[1]!T_Resins[#Data],4,FALSE)/VLOOKUP(A305,[1]!T_Printers[#Data],5,FALSE),1)&gt;_xlfn.XLOOKUP(B305,[1]Printers!L:L,[1]Printers!O:O,1,0,),"")),"")</f>
        <v/>
      </c>
      <c r="J305" t="str">
        <f>IFERROR(IF(ROUND(_xlfn.XLOOKUP([1]Parameters!B305,[1]Printers!L:L,[1]Printers!Q:Q,,0)*I305/10,0)*10&lt;_xlfn.XLOOKUP([1]Parameters!B305,[1]Printers!L:L,[1]Printers!P:P,,0),ROUND(_xlfn.XLOOKUP([1]Parameters!B305,[1]Printers!L:L,[1]Printers!Q:Q,,0)*I305/10,0)*10,_xlfn.XLOOKUP([1]Parameters!B305,[1]Printers!L:L,[1]Printers!P:P,,0)),"")</f>
        <v/>
      </c>
      <c r="K305">
        <f>IF(SUM(E305:J305)&lt;&gt;0,VLOOKUP(A305,[1]!T_Printers[#Data],10,FALSE)+VLOOKUP(C305,[1]!T_Resins[#Data],10,FALSE),"")</f>
        <v>4</v>
      </c>
      <c r="L305">
        <f>IF(SUM(E305:J305)&lt;&gt;0,VLOOKUP(A305,[1]!T_Printers[#Data],11,FALSE),"")</f>
        <v>8</v>
      </c>
      <c r="M305">
        <f>IF(SUM(E305:J305)&lt;&gt;0,VLOOKUP(C305,[1]!T_Resins[#Data],8,FALSE),"")</f>
        <v>120</v>
      </c>
      <c r="N305">
        <f>IF(_xlfn.XLOOKUP(B305,[1]Printers!$L:$L,[1]Printers!$R:$R,0,0)&gt;0,[1]Parameters!M305,IF(SUM(E305:J305)&lt;&gt;0,VLOOKUP(C305,[1]!T_Resins[#Data],9,FALSE),""))</f>
        <v>180</v>
      </c>
      <c r="O305" t="str">
        <f t="shared" si="4"/>
        <v>AnycubicPhotonM3Premium</v>
      </c>
    </row>
    <row r="306" spans="1:15" x14ac:dyDescent="0.25">
      <c r="A306" t="str">
        <f t="array" ref="A306">IF(ROW()-1&gt;COUNTA([1]!T_Printers[Printers])*COUNTA([1]!T_Resins[Resins]),"",INDEX([1]!T_Printers[Printers],INT((ROW()-2)/COUNTA([1]!T_Resins[Resins])+1)))</f>
        <v>Anycubic Photon M3 Premium</v>
      </c>
      <c r="B306" t="str">
        <f>_xlfn.XLOOKUP(A306,[1]!T_Printers[Printers],[1]!T_Printers[Icon link],,0)</f>
        <v>AnycubicPhotonM3Premium</v>
      </c>
      <c r="C306" t="str">
        <f t="array" ref="C306">IF(ROW()-1&gt;COUNTA([1]!T_Printers[Printers])*COUNTA([1]!T_Resins[Resins]),"",INDEX([1]!T_Resins[Resins],MOD(ROW()-2,COUNTA([1]!T_Resins[Resins]))+1))</f>
        <v>Model Resin Grey</v>
      </c>
      <c r="D306">
        <f>IF(SUM(E306:J306)&lt;&gt;0,IF(ROW()-1&gt;COUNTA([1]!T_Printers[Printers])*COUNTA([1]!T_Resins[Resins]),"",2),"")</f>
        <v>2</v>
      </c>
      <c r="E306" cm="1">
        <f t="array" ref="E306">IFERROR(IF(ROW()-1&gt;COUNTA([1]!T_Printers[Printers])*COUNTA([1]!T_Resins[Resins]),"",_xlfn.IFS(ROUND(VLOOKUP(C306,[1]!T_Resins[#Data],2,FALSE)/VLOOKUP(A306,[1]!T_Printers[#Data],5,FALSE),1)&lt;=_xlfn.XLOOKUP(B306,[1]Printers!L:L,[1]Printers!O:O,1,0,),ROUND(VLOOKUP(C306,[1]!T_Resins[#Data],2,FALSE)/VLOOKUP(A306,[1]!T_Printers[#Data],5,FALSE),1),ROUND(VLOOKUP(C306,[1]!T_Resins[#Data],2,FALSE)/VLOOKUP(A306,[1]!T_Printers[#Data],5,FALSE),1)&gt;_xlfn.XLOOKUP(B306,[1]Printers!L:L,[1]Printers!O:O,1,0,),10)),"Используйте слой 100 мкм")</f>
        <v>3.1</v>
      </c>
      <c r="F306">
        <f>IFERROR(IF(ROUND(_xlfn.XLOOKUP([1]Parameters!B306,[1]Printers!L:L,[1]Printers!Q:Q,,0)*E306/10,0)*10&lt;_xlfn.XLOOKUP([1]Parameters!B306,[1]Printers!L:L,[1]Printers!P:P,,0),ROUND(_xlfn.XLOOKUP([1]Parameters!B306,[1]Printers!L:L,[1]Printers!Q:Q,,0)*E306/10,0)*10,_xlfn.XLOOKUP([1]Parameters!B306,[1]Printers!L:L,[1]Printers!P:P,,0)),"")</f>
        <v>30</v>
      </c>
      <c r="G306" cm="1">
        <f t="array" ref="G306">IFERROR(IF(ROW()-1&gt;COUNTA([1]!T_Printers[Printers])*COUNTA([1]!T_Resins[Resins]),"",_xlfn.IFS(ROUND(VLOOKUP(C306,[1]!T_Resins[#Data],3,FALSE)/VLOOKUP(A306,[1]!T_Printers[#Data],5,FALSE),1)&lt;=_xlfn.XLOOKUP(B306,[1]Printers!L:L,[1]Printers!O:O,1,0,),ROUND(VLOOKUP(C306,[1]!T_Resins[#Data],3,FALSE)/VLOOKUP(A306,[1]!T_Printers[#Data],5,FALSE),1),ROUND(VLOOKUP(C306,[1]!T_Resins[#Data],3,FALSE)/VLOOKUP(A306,[1]!T_Printers[#Data],5,FALSE),1)&gt;_xlfn.XLOOKUP(B306,[1]Printers!L:L,[1]Printers!O:O,1,0,),10)),"")</f>
        <v>4.0999999999999996</v>
      </c>
      <c r="H306">
        <f>IFERROR(IF(ROUND(_xlfn.XLOOKUP([1]Parameters!B306,[1]Printers!L:L,[1]Printers!Q:Q,,0)*G306/10,0)*10&lt;_xlfn.XLOOKUP([1]Parameters!B306,[1]Printers!L:L,[1]Printers!P:P,,0),ROUND(_xlfn.XLOOKUP([1]Parameters!B306,[1]Printers!L:L,[1]Printers!Q:Q,,0)*G306/10,0)*10,_xlfn.XLOOKUP([1]Parameters!B306,[1]Printers!L:L,[1]Printers!P:P,,0)),"")</f>
        <v>40</v>
      </c>
      <c r="I306" s="3" t="str" cm="1">
        <f t="array" ref="I306">IFERROR(IF(ROW()-1&gt;COUNTA([1]!T_Printers[Printers])*COUNTA([1]!T_Resins[Resins]),"",_xlfn.IFS(ROUND(VLOOKUP(C306,[1]!T_Resins[#Data],4,FALSE)/VLOOKUP(A306,[1]!T_Printers[#Data],5,FALSE),1)&lt;=_xlfn.XLOOKUP(B306,[1]Printers!L:L,[1]Printers!O:O,1,0,),ROUND(VLOOKUP(C306,[1]!T_Resins[#Data],4,FALSE)/VLOOKUP(A306,[1]!T_Printers[#Data],5,FALSE),1),ROUND(VLOOKUP(C306,[1]!T_Resins[#Data],4,FALSE)/VLOOKUP(A306,[1]!T_Printers[#Data],5,FALSE),1)&gt;_xlfn.XLOOKUP(B306,[1]Printers!L:L,[1]Printers!O:O,1,0,),"")),"")</f>
        <v/>
      </c>
      <c r="J306" t="str">
        <f>IFERROR(IF(ROUND(_xlfn.XLOOKUP([1]Parameters!B306,[1]Printers!L:L,[1]Printers!Q:Q,,0)*I306/10,0)*10&lt;_xlfn.XLOOKUP([1]Parameters!B306,[1]Printers!L:L,[1]Printers!P:P,,0),ROUND(_xlfn.XLOOKUP([1]Parameters!B306,[1]Printers!L:L,[1]Printers!Q:Q,,0)*I306/10,0)*10,_xlfn.XLOOKUP([1]Parameters!B306,[1]Printers!L:L,[1]Printers!P:P,,0)),"")</f>
        <v/>
      </c>
      <c r="K306">
        <f>IF(SUM(E306:J306)&lt;&gt;0,VLOOKUP(A306,[1]!T_Printers[#Data],10,FALSE)+VLOOKUP(C306,[1]!T_Resins[#Data],10,FALSE),"")</f>
        <v>4</v>
      </c>
      <c r="L306">
        <f>IF(SUM(E306:J306)&lt;&gt;0,VLOOKUP(A306,[1]!T_Printers[#Data],11,FALSE),"")</f>
        <v>8</v>
      </c>
      <c r="M306">
        <f>IF(SUM(E306:J306)&lt;&gt;0,VLOOKUP(C306,[1]!T_Resins[#Data],8,FALSE),"")</f>
        <v>120</v>
      </c>
      <c r="N306">
        <f>IF(_xlfn.XLOOKUP(B306,[1]Printers!$L:$L,[1]Printers!$R:$R,0,0)&gt;0,[1]Parameters!M306,IF(SUM(E306:J306)&lt;&gt;0,VLOOKUP(C306,[1]!T_Resins[#Data],9,FALSE),""))</f>
        <v>180</v>
      </c>
      <c r="O306" t="str">
        <f t="shared" si="4"/>
        <v>AnycubicPhotonM3Premium</v>
      </c>
    </row>
    <row r="307" spans="1:15" x14ac:dyDescent="0.25">
      <c r="A307" t="str">
        <f t="array" ref="A307">IF(ROW()-1&gt;COUNTA([1]!T_Printers[Printers])*COUNTA([1]!T_Resins[Resins]),"",INDEX([1]!T_Printers[Printers],INT((ROW()-2)/COUNTA([1]!T_Resins[Resins])+1)))</f>
        <v>Anycubic Photon M3 Premium</v>
      </c>
      <c r="B307" t="str">
        <f>_xlfn.XLOOKUP(A307,[1]!T_Printers[Printers],[1]!T_Printers[Icon link],,0)</f>
        <v>AnycubicPhotonM3Premium</v>
      </c>
      <c r="C307" t="str">
        <f t="array" ref="C307">IF(ROW()-1&gt;COUNTA([1]!T_Printers[Printers])*COUNTA([1]!T_Resins[Resins]),"",INDEX([1]!T_Resins[Resins],MOD(ROW()-2,COUNTA([1]!T_Resins[Resins]))+1))</f>
        <v>Model Resin White</v>
      </c>
      <c r="D307">
        <f>IF(SUM(E307:J307)&lt;&gt;0,IF(ROW()-1&gt;COUNTA([1]!T_Printers[Printers])*COUNTA([1]!T_Resins[Resins]),"",2),"")</f>
        <v>2</v>
      </c>
      <c r="E307" cm="1">
        <f t="array" ref="E307">IFERROR(IF(ROW()-1&gt;COUNTA([1]!T_Printers[Printers])*COUNTA([1]!T_Resins[Resins]),"",_xlfn.IFS(ROUND(VLOOKUP(C307,[1]!T_Resins[#Data],2,FALSE)/VLOOKUP(A307,[1]!T_Printers[#Data],5,FALSE),1)&lt;=_xlfn.XLOOKUP(B307,[1]Printers!L:L,[1]Printers!O:O,1,0,),ROUND(VLOOKUP(C307,[1]!T_Resins[#Data],2,FALSE)/VLOOKUP(A307,[1]!T_Printers[#Data],5,FALSE),1),ROUND(VLOOKUP(C307,[1]!T_Resins[#Data],2,FALSE)/VLOOKUP(A307,[1]!T_Printers[#Data],5,FALSE),1)&gt;_xlfn.XLOOKUP(B307,[1]Printers!L:L,[1]Printers!O:O,1,0,),10)),"Используйте слой 100 мкм")</f>
        <v>2</v>
      </c>
      <c r="F307">
        <f>IFERROR(IF(ROUND(_xlfn.XLOOKUP([1]Parameters!B307,[1]Printers!L:L,[1]Printers!Q:Q,,0)*E307/10,0)*10&lt;_xlfn.XLOOKUP([1]Parameters!B307,[1]Printers!L:L,[1]Printers!P:P,,0),ROUND(_xlfn.XLOOKUP([1]Parameters!B307,[1]Printers!L:L,[1]Printers!Q:Q,,0)*E307/10,0)*10,_xlfn.XLOOKUP([1]Parameters!B307,[1]Printers!L:L,[1]Printers!P:P,,0)),"")</f>
        <v>20</v>
      </c>
      <c r="G307" cm="1">
        <f t="array" ref="G307">IFERROR(IF(ROW()-1&gt;COUNTA([1]!T_Printers[Printers])*COUNTA([1]!T_Resins[Resins]),"",_xlfn.IFS(ROUND(VLOOKUP(C307,[1]!T_Resins[#Data],3,FALSE)/VLOOKUP(A307,[1]!T_Printers[#Data],5,FALSE),1)&lt;=_xlfn.XLOOKUP(B307,[1]Printers!L:L,[1]Printers!O:O,1,0,),ROUND(VLOOKUP(C307,[1]!T_Resins[#Data],3,FALSE)/VLOOKUP(A307,[1]!T_Printers[#Data],5,FALSE),1),ROUND(VLOOKUP(C307,[1]!T_Resins[#Data],3,FALSE)/VLOOKUP(A307,[1]!T_Printers[#Data],5,FALSE),1)&gt;_xlfn.XLOOKUP(B307,[1]Printers!L:L,[1]Printers!O:O,1,0,),10)),"")</f>
        <v>2.6</v>
      </c>
      <c r="H307">
        <f>IFERROR(IF(ROUND(_xlfn.XLOOKUP([1]Parameters!B307,[1]Printers!L:L,[1]Printers!Q:Q,,0)*G307/10,0)*10&lt;_xlfn.XLOOKUP([1]Parameters!B307,[1]Printers!L:L,[1]Printers!P:P,,0),ROUND(_xlfn.XLOOKUP([1]Parameters!B307,[1]Printers!L:L,[1]Printers!Q:Q,,0)*G307/10,0)*10,_xlfn.XLOOKUP([1]Parameters!B307,[1]Printers!L:L,[1]Printers!P:P,,0)),"")</f>
        <v>20</v>
      </c>
      <c r="I307" s="3" t="str" cm="1">
        <f t="array" ref="I307">IFERROR(IF(ROW()-1&gt;COUNTA([1]!T_Printers[Printers])*COUNTA([1]!T_Resins[Resins]),"",_xlfn.IFS(ROUND(VLOOKUP(C307,[1]!T_Resins[#Data],4,FALSE)/VLOOKUP(A307,[1]!T_Printers[#Data],5,FALSE),1)&lt;=_xlfn.XLOOKUP(B307,[1]Printers!L:L,[1]Printers!O:O,1,0,),ROUND(VLOOKUP(C307,[1]!T_Resins[#Data],4,FALSE)/VLOOKUP(A307,[1]!T_Printers[#Data],5,FALSE),1),ROUND(VLOOKUP(C307,[1]!T_Resins[#Data],4,FALSE)/VLOOKUP(A307,[1]!T_Printers[#Data],5,FALSE),1)&gt;_xlfn.XLOOKUP(B307,[1]Printers!L:L,[1]Printers!O:O,1,0,),"")),"")</f>
        <v/>
      </c>
      <c r="J307" t="str">
        <f>IFERROR(IF(ROUND(_xlfn.XLOOKUP([1]Parameters!B307,[1]Printers!L:L,[1]Printers!Q:Q,,0)*I307/10,0)*10&lt;_xlfn.XLOOKUP([1]Parameters!B307,[1]Printers!L:L,[1]Printers!P:P,,0),ROUND(_xlfn.XLOOKUP([1]Parameters!B307,[1]Printers!L:L,[1]Printers!Q:Q,,0)*I307/10,0)*10,_xlfn.XLOOKUP([1]Parameters!B307,[1]Printers!L:L,[1]Printers!P:P,,0)),"")</f>
        <v/>
      </c>
      <c r="K307">
        <f>IF(SUM(E307:J307)&lt;&gt;0,VLOOKUP(A307,[1]!T_Printers[#Data],10,FALSE)+VLOOKUP(C307,[1]!T_Resins[#Data],10,FALSE),"")</f>
        <v>4</v>
      </c>
      <c r="L307">
        <f>IF(SUM(E307:J307)&lt;&gt;0,VLOOKUP(A307,[1]!T_Printers[#Data],11,FALSE),"")</f>
        <v>8</v>
      </c>
      <c r="M307">
        <f>IF(SUM(E307:J307)&lt;&gt;0,VLOOKUP(C307,[1]!T_Resins[#Data],8,FALSE),"")</f>
        <v>120</v>
      </c>
      <c r="N307">
        <f>IF(_xlfn.XLOOKUP(B307,[1]Printers!$L:$L,[1]Printers!$R:$R,0,0)&gt;0,[1]Parameters!M307,IF(SUM(E307:J307)&lt;&gt;0,VLOOKUP(C307,[1]!T_Resins[#Data],9,FALSE),""))</f>
        <v>180</v>
      </c>
      <c r="O307" t="str">
        <f t="shared" si="4"/>
        <v>AnycubicPhotonM3Premium</v>
      </c>
    </row>
    <row r="308" spans="1:15" x14ac:dyDescent="0.25">
      <c r="A308" t="str">
        <f t="array" ref="A308">IF(ROW()-1&gt;COUNTA([1]!T_Printers[Printers])*COUNTA([1]!T_Resins[Resins]),"",INDEX([1]!T_Printers[Printers],INT((ROW()-2)/COUNTA([1]!T_Resins[Resins])+1)))</f>
        <v>Anycubic Photon M3 Premium</v>
      </c>
      <c r="B308" t="str">
        <f>_xlfn.XLOOKUP(A308,[1]!T_Printers[Printers],[1]!T_Printers[Icon link],,0)</f>
        <v>AnycubicPhotonM3Premium</v>
      </c>
      <c r="C308" t="str">
        <f t="array" ref="C308">IF(ROW()-1&gt;COUNTA([1]!T_Printers[Printers])*COUNTA([1]!T_Resins[Resins]),"",INDEX([1]!T_Resins[Resins],MOD(ROW()-2,COUNTA([1]!T_Resins[Resins]))+1))</f>
        <v>Silicone-Compatiable Model Resin (J-Model)</v>
      </c>
      <c r="D308">
        <f>IF(SUM(E308:J308)&lt;&gt;0,IF(ROW()-1&gt;COUNTA([1]!T_Printers[Printers])*COUNTA([1]!T_Resins[Resins]),"",2),"")</f>
        <v>2</v>
      </c>
      <c r="E308" cm="1">
        <f t="array" ref="E308">IFERROR(IF(ROW()-1&gt;COUNTA([1]!T_Printers[Printers])*COUNTA([1]!T_Resins[Resins]),"",_xlfn.IFS(ROUND(VLOOKUP(C308,[1]!T_Resins[#Data],2,FALSE)/VLOOKUP(A308,[1]!T_Printers[#Data],5,FALSE),1)&lt;=_xlfn.XLOOKUP(B308,[1]Printers!L:L,[1]Printers!O:O,1,0,),ROUND(VLOOKUP(C308,[1]!T_Resins[#Data],2,FALSE)/VLOOKUP(A308,[1]!T_Printers[#Data],5,FALSE),1),ROUND(VLOOKUP(C308,[1]!T_Resins[#Data],2,FALSE)/VLOOKUP(A308,[1]!T_Printers[#Data],5,FALSE),1)&gt;_xlfn.XLOOKUP(B308,[1]Printers!L:L,[1]Printers!O:O,1,0,),10)),"Используйте слой 100 мкм")</f>
        <v>2</v>
      </c>
      <c r="F308">
        <f>IFERROR(IF(ROUND(_xlfn.XLOOKUP([1]Parameters!B308,[1]Printers!L:L,[1]Printers!Q:Q,,0)*E308/10,0)*10&lt;_xlfn.XLOOKUP([1]Parameters!B308,[1]Printers!L:L,[1]Printers!P:P,,0),ROUND(_xlfn.XLOOKUP([1]Parameters!B308,[1]Printers!L:L,[1]Printers!Q:Q,,0)*E308/10,0)*10,_xlfn.XLOOKUP([1]Parameters!B308,[1]Printers!L:L,[1]Printers!P:P,,0)),"")</f>
        <v>20</v>
      </c>
      <c r="G308" cm="1">
        <f t="array" ref="G308">IFERROR(IF(ROW()-1&gt;COUNTA([1]!T_Printers[Printers])*COUNTA([1]!T_Resins[Resins]),"",_xlfn.IFS(ROUND(VLOOKUP(C308,[1]!T_Resins[#Data],3,FALSE)/VLOOKUP(A308,[1]!T_Printers[#Data],5,FALSE),1)&lt;=_xlfn.XLOOKUP(B308,[1]Printers!L:L,[1]Printers!O:O,1,0,),ROUND(VLOOKUP(C308,[1]!T_Resins[#Data],3,FALSE)/VLOOKUP(A308,[1]!T_Printers[#Data],5,FALSE),1),ROUND(VLOOKUP(C308,[1]!T_Resins[#Data],3,FALSE)/VLOOKUP(A308,[1]!T_Printers[#Data],5,FALSE),1)&gt;_xlfn.XLOOKUP(B308,[1]Printers!L:L,[1]Printers!O:O,1,0,),10)),"")</f>
        <v>2.6</v>
      </c>
      <c r="H308">
        <f>IFERROR(IF(ROUND(_xlfn.XLOOKUP([1]Parameters!B308,[1]Printers!L:L,[1]Printers!Q:Q,,0)*G308/10,0)*10&lt;_xlfn.XLOOKUP([1]Parameters!B308,[1]Printers!L:L,[1]Printers!P:P,,0),ROUND(_xlfn.XLOOKUP([1]Parameters!B308,[1]Printers!L:L,[1]Printers!Q:Q,,0)*G308/10,0)*10,_xlfn.XLOOKUP([1]Parameters!B308,[1]Printers!L:L,[1]Printers!P:P,,0)),"")</f>
        <v>20</v>
      </c>
      <c r="I308" s="3" t="str" cm="1">
        <f t="array" ref="I308">IFERROR(IF(ROW()-1&gt;COUNTA([1]!T_Printers[Printers])*COUNTA([1]!T_Resins[Resins]),"",_xlfn.IFS(ROUND(VLOOKUP(C308,[1]!T_Resins[#Data],4,FALSE)/VLOOKUP(A308,[1]!T_Printers[#Data],5,FALSE),1)&lt;=_xlfn.XLOOKUP(B308,[1]Printers!L:L,[1]Printers!O:O,1,0,),ROUND(VLOOKUP(C308,[1]!T_Resins[#Data],4,FALSE)/VLOOKUP(A308,[1]!T_Printers[#Data],5,FALSE),1),ROUND(VLOOKUP(C308,[1]!T_Resins[#Data],4,FALSE)/VLOOKUP(A308,[1]!T_Printers[#Data],5,FALSE),1)&gt;_xlfn.XLOOKUP(B308,[1]Printers!L:L,[1]Printers!O:O,1,0,),"")),"")</f>
        <v/>
      </c>
      <c r="J308" t="str">
        <f>IFERROR(IF(ROUND(_xlfn.XLOOKUP([1]Parameters!B308,[1]Printers!L:L,[1]Printers!Q:Q,,0)*I308/10,0)*10&lt;_xlfn.XLOOKUP([1]Parameters!B308,[1]Printers!L:L,[1]Printers!P:P,,0),ROUND(_xlfn.XLOOKUP([1]Parameters!B308,[1]Printers!L:L,[1]Printers!Q:Q,,0)*I308/10,0)*10,_xlfn.XLOOKUP([1]Parameters!B308,[1]Printers!L:L,[1]Printers!P:P,,0)),"")</f>
        <v/>
      </c>
      <c r="K308">
        <f>IF(SUM(E308:J308)&lt;&gt;0,VLOOKUP(A308,[1]!T_Printers[#Data],10,FALSE)+VLOOKUP(C308,[1]!T_Resins[#Data],10,FALSE),"")</f>
        <v>4</v>
      </c>
      <c r="L308">
        <f>IF(SUM(E308:J308)&lt;&gt;0,VLOOKUP(A308,[1]!T_Printers[#Data],11,FALSE),"")</f>
        <v>8</v>
      </c>
      <c r="M308">
        <f>IF(SUM(E308:J308)&lt;&gt;0,VLOOKUP(C308,[1]!T_Resins[#Data],8,FALSE),"")</f>
        <v>60</v>
      </c>
      <c r="N308">
        <f>IF(_xlfn.XLOOKUP(B308,[1]Printers!$L:$L,[1]Printers!$R:$R,0,0)&gt;0,[1]Parameters!M308,IF(SUM(E308:J308)&lt;&gt;0,VLOOKUP(C308,[1]!T_Resins[#Data],9,FALSE),""))</f>
        <v>60</v>
      </c>
      <c r="O308" t="str">
        <f t="shared" si="4"/>
        <v>AnycubicPhotonM3Premium</v>
      </c>
    </row>
    <row r="309" spans="1:15" x14ac:dyDescent="0.25">
      <c r="A309" t="str">
        <f t="array" ref="A309">IF(ROW()-1&gt;COUNTA([1]!T_Printers[Printers])*COUNTA([1]!T_Resins[Resins]),"",INDEX([1]!T_Printers[Printers],INT((ROW()-2)/COUNTA([1]!T_Resins[Resins])+1)))</f>
        <v>Anycubic Photon M3 Premium</v>
      </c>
      <c r="B309" t="str">
        <f>_xlfn.XLOOKUP(A309,[1]!T_Printers[Printers],[1]!T_Printers[Icon link],,0)</f>
        <v>AnycubicPhotonM3Premium</v>
      </c>
      <c r="C309" t="str">
        <f t="array" ref="C309">IF(ROW()-1&gt;COUNTA([1]!T_Printers[Printers])*COUNTA([1]!T_Resins[Resins]),"",INDEX([1]!T_Resins[Resins],MOD(ROW()-2,COUNTA([1]!T_Resins[Resins]))+1))</f>
        <v>Silicone-Like Black</v>
      </c>
      <c r="D309">
        <f>IF(SUM(E309:J309)&lt;&gt;0,IF(ROW()-1&gt;COUNTA([1]!T_Printers[Printers])*COUNTA([1]!T_Resins[Resins]),"",2),"")</f>
        <v>2</v>
      </c>
      <c r="E309" cm="1">
        <f t="array" ref="E309">IFERROR(IF(ROW()-1&gt;COUNTA([1]!T_Printers[Printers])*COUNTA([1]!T_Resins[Resins]),"",_xlfn.IFS(ROUND(VLOOKUP(C309,[1]!T_Resins[#Data],2,FALSE)/VLOOKUP(A309,[1]!T_Printers[#Data],5,FALSE),1)&lt;=_xlfn.XLOOKUP(B309,[1]Printers!L:L,[1]Printers!O:O,1,0,),ROUND(VLOOKUP(C309,[1]!T_Resins[#Data],2,FALSE)/VLOOKUP(A309,[1]!T_Printers[#Data],5,FALSE),1),ROUND(VLOOKUP(C309,[1]!T_Resins[#Data],2,FALSE)/VLOOKUP(A309,[1]!T_Printers[#Data],5,FALSE),1)&gt;_xlfn.XLOOKUP(B309,[1]Printers!L:L,[1]Printers!O:O,1,0,),10)),"Используйте слой 100 мкм")</f>
        <v>4.7</v>
      </c>
      <c r="F309">
        <f>IFERROR(IF(ROUND(_xlfn.XLOOKUP([1]Parameters!B309,[1]Printers!L:L,[1]Printers!Q:Q,,0)*E309/10,0)*10&lt;_xlfn.XLOOKUP([1]Parameters!B309,[1]Printers!L:L,[1]Printers!P:P,,0),ROUND(_xlfn.XLOOKUP([1]Parameters!B309,[1]Printers!L:L,[1]Printers!Q:Q,,0)*E309/10,0)*10,_xlfn.XLOOKUP([1]Parameters!B309,[1]Printers!L:L,[1]Printers!P:P,,0)),"")</f>
        <v>40</v>
      </c>
      <c r="G309" cm="1">
        <f t="array" ref="G309">IFERROR(IF(ROW()-1&gt;COUNTA([1]!T_Printers[Printers])*COUNTA([1]!T_Resins[Resins]),"",_xlfn.IFS(ROUND(VLOOKUP(C309,[1]!T_Resins[#Data],3,FALSE)/VLOOKUP(A309,[1]!T_Printers[#Data],5,FALSE),1)&lt;=_xlfn.XLOOKUP(B309,[1]Printers!L:L,[1]Printers!O:O,1,0,),ROUND(VLOOKUP(C309,[1]!T_Resins[#Data],3,FALSE)/VLOOKUP(A309,[1]!T_Printers[#Data],5,FALSE),1),ROUND(VLOOKUP(C309,[1]!T_Resins[#Data],3,FALSE)/VLOOKUP(A309,[1]!T_Printers[#Data],5,FALSE),1)&gt;_xlfn.XLOOKUP(B309,[1]Printers!L:L,[1]Printers!O:O,1,0,),10)),"")</f>
        <v>6.1</v>
      </c>
      <c r="H309">
        <f>IFERROR(IF(ROUND(_xlfn.XLOOKUP([1]Parameters!B309,[1]Printers!L:L,[1]Printers!Q:Q,,0)*G309/10,0)*10&lt;_xlfn.XLOOKUP([1]Parameters!B309,[1]Printers!L:L,[1]Printers!P:P,,0),ROUND(_xlfn.XLOOKUP([1]Parameters!B309,[1]Printers!L:L,[1]Printers!Q:Q,,0)*G309/10,0)*10,_xlfn.XLOOKUP([1]Parameters!B309,[1]Printers!L:L,[1]Printers!P:P,,0)),"")</f>
        <v>50</v>
      </c>
      <c r="I309" s="3" t="str" cm="1">
        <f t="array" ref="I309">IFERROR(IF(ROW()-1&gt;COUNTA([1]!T_Printers[Printers])*COUNTA([1]!T_Resins[Resins]),"",_xlfn.IFS(ROUND(VLOOKUP(C309,[1]!T_Resins[#Data],4,FALSE)/VLOOKUP(A309,[1]!T_Printers[#Data],5,FALSE),1)&lt;=_xlfn.XLOOKUP(B309,[1]Printers!L:L,[1]Printers!O:O,1,0,),ROUND(VLOOKUP(C309,[1]!T_Resins[#Data],4,FALSE)/VLOOKUP(A309,[1]!T_Printers[#Data],5,FALSE),1),ROUND(VLOOKUP(C309,[1]!T_Resins[#Data],4,FALSE)/VLOOKUP(A309,[1]!T_Printers[#Data],5,FALSE),1)&gt;_xlfn.XLOOKUP(B309,[1]Printers!L:L,[1]Printers!O:O,1,0,),"")),"")</f>
        <v/>
      </c>
      <c r="J309" t="str">
        <f>IFERROR(IF(ROUND(_xlfn.XLOOKUP([1]Parameters!B309,[1]Printers!L:L,[1]Printers!Q:Q,,0)*I309/10,0)*10&lt;_xlfn.XLOOKUP([1]Parameters!B309,[1]Printers!L:L,[1]Printers!P:P,,0),ROUND(_xlfn.XLOOKUP([1]Parameters!B309,[1]Printers!L:L,[1]Printers!Q:Q,,0)*I309/10,0)*10,_xlfn.XLOOKUP([1]Parameters!B309,[1]Printers!L:L,[1]Printers!P:P,,0)),"")</f>
        <v/>
      </c>
      <c r="K309">
        <f>IF(SUM(E309:J309)&lt;&gt;0,VLOOKUP(A309,[1]!T_Printers[#Data],10,FALSE)+VLOOKUP(C309,[1]!T_Resins[#Data],10,FALSE),"")</f>
        <v>4</v>
      </c>
      <c r="L309">
        <f>IF(SUM(E309:J309)&lt;&gt;0,VLOOKUP(A309,[1]!T_Printers[#Data],11,FALSE),"")</f>
        <v>8</v>
      </c>
      <c r="M309">
        <f>IF(SUM(E309:J309)&lt;&gt;0,VLOOKUP(C309,[1]!T_Resins[#Data],8,FALSE),"")</f>
        <v>60</v>
      </c>
      <c r="N309">
        <f>IF(_xlfn.XLOOKUP(B309,[1]Printers!$L:$L,[1]Printers!$R:$R,0,0)&gt;0,[1]Parameters!M309,IF(SUM(E309:J309)&lt;&gt;0,VLOOKUP(C309,[1]!T_Resins[#Data],9,FALSE),""))</f>
        <v>60</v>
      </c>
      <c r="O309" t="str">
        <f t="shared" si="4"/>
        <v>AnycubicPhotonM3Premium</v>
      </c>
    </row>
    <row r="310" spans="1:15" x14ac:dyDescent="0.25">
      <c r="A310" t="str">
        <f t="array" ref="A310">IF(ROW()-1&gt;COUNTA([1]!T_Printers[Printers])*COUNTA([1]!T_Resins[Resins]),"",INDEX([1]!T_Printers[Printers],INT((ROW()-2)/COUNTA([1]!T_Resins[Resins])+1)))</f>
        <v>Anycubic Photon Mono</v>
      </c>
      <c r="B310" t="str">
        <f>_xlfn.XLOOKUP(A310,[1]!T_Printers[Printers],[1]!T_Printers[Icon link],,0)</f>
        <v>AnycubicPhotonMono</v>
      </c>
      <c r="C310" t="str">
        <f t="array" ref="C310">IF(ROW()-1&gt;COUNTA([1]!T_Printers[Printers])*COUNTA([1]!T_Resins[Resins]),"",INDEX([1]!T_Resins[Resins],MOD(ROW()-2,COUNTA([1]!T_Resins[Resins]))+1))</f>
        <v>Basic Red</v>
      </c>
      <c r="D310">
        <f>IF(SUM(E310:J310)&lt;&gt;0,IF(ROW()-1&gt;COUNTA([1]!T_Printers[Printers])*COUNTA([1]!T_Resins[Resins]),"",2),"")</f>
        <v>2</v>
      </c>
      <c r="E310" cm="1">
        <f t="array" ref="E310">IFERROR(IF(ROW()-1&gt;COUNTA([1]!T_Printers[Printers])*COUNTA([1]!T_Resins[Resins]),"",_xlfn.IFS(ROUND(VLOOKUP(C310,[1]!T_Resins[#Data],2,FALSE)/VLOOKUP(A310,[1]!T_Printers[#Data],5,FALSE),1)&lt;=_xlfn.XLOOKUP(B310,[1]Printers!L:L,[1]Printers!O:O,1,0,),ROUND(VLOOKUP(C310,[1]!T_Resins[#Data],2,FALSE)/VLOOKUP(A310,[1]!T_Printers[#Data],5,FALSE),1),ROUND(VLOOKUP(C310,[1]!T_Resins[#Data],2,FALSE)/VLOOKUP(A310,[1]!T_Printers[#Data],5,FALSE),1)&gt;_xlfn.XLOOKUP(B310,[1]Printers!L:L,[1]Printers!O:O,1,0,),10)),"Используйте слой 100 мкм")</f>
        <v>2</v>
      </c>
      <c r="F310">
        <f>IFERROR(IF(ROUND(_xlfn.XLOOKUP([1]Parameters!B310,[1]Printers!L:L,[1]Printers!Q:Q,,0)*E310/10,0)*10&lt;_xlfn.XLOOKUP([1]Parameters!B310,[1]Printers!L:L,[1]Printers!P:P,,0),ROUND(_xlfn.XLOOKUP([1]Parameters!B310,[1]Printers!L:L,[1]Printers!Q:Q,,0)*E310/10,0)*10,_xlfn.XLOOKUP([1]Parameters!B310,[1]Printers!L:L,[1]Printers!P:P,,0)),"")</f>
        <v>20</v>
      </c>
      <c r="G310" cm="1">
        <f t="array" ref="G310">IFERROR(IF(ROW()-1&gt;COUNTA([1]!T_Printers[Printers])*COUNTA([1]!T_Resins[Resins]),"",_xlfn.IFS(ROUND(VLOOKUP(C310,[1]!T_Resins[#Data],3,FALSE)/VLOOKUP(A310,[1]!T_Printers[#Data],5,FALSE),1)&lt;=_xlfn.XLOOKUP(B310,[1]Printers!L:L,[1]Printers!O:O,1,0,),ROUND(VLOOKUP(C310,[1]!T_Resins[#Data],3,FALSE)/VLOOKUP(A310,[1]!T_Printers[#Data],5,FALSE),1),ROUND(VLOOKUP(C310,[1]!T_Resins[#Data],3,FALSE)/VLOOKUP(A310,[1]!T_Printers[#Data],5,FALSE),1)&gt;_xlfn.XLOOKUP(B310,[1]Printers!L:L,[1]Printers!O:O,1,0,),10)),"")</f>
        <v>2.6</v>
      </c>
      <c r="H310">
        <f>IFERROR(IF(ROUND(_xlfn.XLOOKUP([1]Parameters!B310,[1]Printers!L:L,[1]Printers!Q:Q,,0)*G310/10,0)*10&lt;_xlfn.XLOOKUP([1]Parameters!B310,[1]Printers!L:L,[1]Printers!P:P,,0),ROUND(_xlfn.XLOOKUP([1]Parameters!B310,[1]Printers!L:L,[1]Printers!Q:Q,,0)*G310/10,0)*10,_xlfn.XLOOKUP([1]Parameters!B310,[1]Printers!L:L,[1]Printers!P:P,,0)),"")</f>
        <v>20</v>
      </c>
      <c r="I310" s="3" t="str" cm="1">
        <f t="array" ref="I310">IFERROR(IF(ROW()-1&gt;COUNTA([1]!T_Printers[Printers])*COUNTA([1]!T_Resins[Resins]),"",_xlfn.IFS(ROUND(VLOOKUP(C310,[1]!T_Resins[#Data],4,FALSE)/VLOOKUP(A310,[1]!T_Printers[#Data],5,FALSE),1)&lt;=_xlfn.XLOOKUP(B310,[1]Printers!L:L,[1]Printers!O:O,1,0,),ROUND(VLOOKUP(C310,[1]!T_Resins[#Data],4,FALSE)/VLOOKUP(A310,[1]!T_Printers[#Data],5,FALSE),1),ROUND(VLOOKUP(C310,[1]!T_Resins[#Data],4,FALSE)/VLOOKUP(A310,[1]!T_Printers[#Data],5,FALSE),1)&gt;_xlfn.XLOOKUP(B310,[1]Printers!L:L,[1]Printers!O:O,1,0,),"")),"")</f>
        <v/>
      </c>
      <c r="J310" t="str">
        <f>IFERROR(IF(ROUND(_xlfn.XLOOKUP([1]Parameters!B310,[1]Printers!L:L,[1]Printers!Q:Q,,0)*I310/10,0)*10&lt;_xlfn.XLOOKUP([1]Parameters!B310,[1]Printers!L:L,[1]Printers!P:P,,0),ROUND(_xlfn.XLOOKUP([1]Parameters!B310,[1]Printers!L:L,[1]Printers!Q:Q,,0)*I310/10,0)*10,_xlfn.XLOOKUP([1]Parameters!B310,[1]Printers!L:L,[1]Printers!P:P,,0)),"")</f>
        <v/>
      </c>
      <c r="K310">
        <f>IF(SUM(E310:J310)&lt;&gt;0,VLOOKUP(A310,[1]!T_Printers[#Data],10,FALSE)+VLOOKUP(C310,[1]!T_Resins[#Data],10,FALSE),"")</f>
        <v>3</v>
      </c>
      <c r="L310">
        <f>IF(SUM(E310:J310)&lt;&gt;0,VLOOKUP(A310,[1]!T_Printers[#Data],11,FALSE),"")</f>
        <v>5</v>
      </c>
      <c r="M310">
        <f>IF(SUM(E310:J310)&lt;&gt;0,VLOOKUP(C310,[1]!T_Resins[#Data],8,FALSE),"")</f>
        <v>120</v>
      </c>
      <c r="N310">
        <f>IF(_xlfn.XLOOKUP(B310,[1]Printers!$L:$L,[1]Printers!$R:$R,0,0)&gt;0,[1]Parameters!M310,IF(SUM(E310:J310)&lt;&gt;0,VLOOKUP(C310,[1]!T_Resins[#Data],9,FALSE),""))</f>
        <v>180</v>
      </c>
      <c r="O310" t="str">
        <f t="shared" si="4"/>
        <v>AnycubicPhotonMono</v>
      </c>
    </row>
    <row r="311" spans="1:15" x14ac:dyDescent="0.25">
      <c r="A311" t="str">
        <f t="array" ref="A311">IF(ROW()-1&gt;COUNTA([1]!T_Printers[Printers])*COUNTA([1]!T_Resins[Resins]),"",INDEX([1]!T_Printers[Printers],INT((ROW()-2)/COUNTA([1]!T_Resins[Resins])+1)))</f>
        <v>Anycubic Photon Mono</v>
      </c>
      <c r="B311" t="str">
        <f>_xlfn.XLOOKUP(A311,[1]!T_Printers[Printers],[1]!T_Printers[Icon link],,0)</f>
        <v>AnycubicPhotonMono</v>
      </c>
      <c r="C311" t="str">
        <f t="array" ref="C311">IF(ROW()-1&gt;COUNTA([1]!T_Printers[Printers])*COUNTA([1]!T_Resins[Resins]),"",INDEX([1]!T_Resins[Resins],MOD(ROW()-2,COUNTA([1]!T_Resins[Resins]))+1))</f>
        <v>Demo Bone</v>
      </c>
      <c r="D311">
        <f>IF(SUM(E311:J311)&lt;&gt;0,IF(ROW()-1&gt;COUNTA([1]!T_Printers[Printers])*COUNTA([1]!T_Resins[Resins]),"",2),"")</f>
        <v>2</v>
      </c>
      <c r="E311" cm="1">
        <f t="array" ref="E311">IFERROR(IF(ROW()-1&gt;COUNTA([1]!T_Printers[Printers])*COUNTA([1]!T_Resins[Resins]),"",_xlfn.IFS(ROUND(VLOOKUP(C311,[1]!T_Resins[#Data],2,FALSE)/VLOOKUP(A311,[1]!T_Printers[#Data],5,FALSE),1)&lt;=_xlfn.XLOOKUP(B311,[1]Printers!L:L,[1]Printers!O:O,1,0,),ROUND(VLOOKUP(C311,[1]!T_Resins[#Data],2,FALSE)/VLOOKUP(A311,[1]!T_Printers[#Data],5,FALSE),1),ROUND(VLOOKUP(C311,[1]!T_Resins[#Data],2,FALSE)/VLOOKUP(A311,[1]!T_Printers[#Data],5,FALSE),1)&gt;_xlfn.XLOOKUP(B311,[1]Printers!L:L,[1]Printers!O:O,1,0,),10)),"Используйте слой 100 мкм")</f>
        <v>1.9</v>
      </c>
      <c r="F311">
        <f>IFERROR(IF(ROUND(_xlfn.XLOOKUP([1]Parameters!B311,[1]Printers!L:L,[1]Printers!Q:Q,,0)*E311/10,0)*10&lt;_xlfn.XLOOKUP([1]Parameters!B311,[1]Printers!L:L,[1]Printers!P:P,,0),ROUND(_xlfn.XLOOKUP([1]Parameters!B311,[1]Printers!L:L,[1]Printers!Q:Q,,0)*E311/10,0)*10,_xlfn.XLOOKUP([1]Parameters!B311,[1]Printers!L:L,[1]Printers!P:P,,0)),"")</f>
        <v>20</v>
      </c>
      <c r="G311" cm="1">
        <f t="array" ref="G311">IFERROR(IF(ROW()-1&gt;COUNTA([1]!T_Printers[Printers])*COUNTA([1]!T_Resins[Resins]),"",_xlfn.IFS(ROUND(VLOOKUP(C311,[1]!T_Resins[#Data],3,FALSE)/VLOOKUP(A311,[1]!T_Printers[#Data],5,FALSE),1)&lt;=_xlfn.XLOOKUP(B311,[1]Printers!L:L,[1]Printers!O:O,1,0,),ROUND(VLOOKUP(C311,[1]!T_Resins[#Data],3,FALSE)/VLOOKUP(A311,[1]!T_Printers[#Data],5,FALSE),1),ROUND(VLOOKUP(C311,[1]!T_Resins[#Data],3,FALSE)/VLOOKUP(A311,[1]!T_Printers[#Data],5,FALSE),1)&gt;_xlfn.XLOOKUP(B311,[1]Printers!L:L,[1]Printers!O:O,1,0,),10)),"")</f>
        <v>2.5</v>
      </c>
      <c r="H311">
        <f>IFERROR(IF(ROUND(_xlfn.XLOOKUP([1]Parameters!B311,[1]Printers!L:L,[1]Printers!Q:Q,,0)*G311/10,0)*10&lt;_xlfn.XLOOKUP([1]Parameters!B311,[1]Printers!L:L,[1]Printers!P:P,,0),ROUND(_xlfn.XLOOKUP([1]Parameters!B311,[1]Printers!L:L,[1]Printers!Q:Q,,0)*G311/10,0)*10,_xlfn.XLOOKUP([1]Parameters!B311,[1]Printers!L:L,[1]Printers!P:P,,0)),"")</f>
        <v>20</v>
      </c>
      <c r="I311" s="3" t="str" cm="1">
        <f t="array" ref="I311">IFERROR(IF(ROW()-1&gt;COUNTA([1]!T_Printers[Printers])*COUNTA([1]!T_Resins[Resins]),"",_xlfn.IFS(ROUND(VLOOKUP(C311,[1]!T_Resins[#Data],4,FALSE)/VLOOKUP(A311,[1]!T_Printers[#Data],5,FALSE),1)&lt;=_xlfn.XLOOKUP(B311,[1]Printers!L:L,[1]Printers!O:O,1,0,),ROUND(VLOOKUP(C311,[1]!T_Resins[#Data],4,FALSE)/VLOOKUP(A311,[1]!T_Printers[#Data],5,FALSE),1),ROUND(VLOOKUP(C311,[1]!T_Resins[#Data],4,FALSE)/VLOOKUP(A311,[1]!T_Printers[#Data],5,FALSE),1)&gt;_xlfn.XLOOKUP(B311,[1]Printers!L:L,[1]Printers!O:O,1,0,),"")),"")</f>
        <v/>
      </c>
      <c r="J311" t="str">
        <f>IFERROR(IF(ROUND(_xlfn.XLOOKUP([1]Parameters!B311,[1]Printers!L:L,[1]Printers!Q:Q,,0)*I311/10,0)*10&lt;_xlfn.XLOOKUP([1]Parameters!B311,[1]Printers!L:L,[1]Printers!P:P,,0),ROUND(_xlfn.XLOOKUP([1]Parameters!B311,[1]Printers!L:L,[1]Printers!Q:Q,,0)*I311/10,0)*10,_xlfn.XLOOKUP([1]Parameters!B311,[1]Printers!L:L,[1]Printers!P:P,,0)),"")</f>
        <v/>
      </c>
      <c r="K311">
        <f>IF(SUM(E311:J311)&lt;&gt;0,VLOOKUP(A311,[1]!T_Printers[#Data],10,FALSE)+VLOOKUP(C311,[1]!T_Resins[#Data],10,FALSE),"")</f>
        <v>4</v>
      </c>
      <c r="L311">
        <f>IF(SUM(E311:J311)&lt;&gt;0,VLOOKUP(A311,[1]!T_Printers[#Data],11,FALSE),"")</f>
        <v>5</v>
      </c>
      <c r="M311">
        <f>IF(SUM(E311:J311)&lt;&gt;0,VLOOKUP(C311,[1]!T_Resins[#Data],8,FALSE),"")</f>
        <v>120</v>
      </c>
      <c r="N311">
        <f>IF(_xlfn.XLOOKUP(B311,[1]Printers!$L:$L,[1]Printers!$R:$R,0,0)&gt;0,[1]Parameters!M311,IF(SUM(E311:J311)&lt;&gt;0,VLOOKUP(C311,[1]!T_Resins[#Data],9,FALSE),""))</f>
        <v>180</v>
      </c>
      <c r="O311" t="str">
        <f t="shared" si="4"/>
        <v>AnycubicPhotonMono</v>
      </c>
    </row>
    <row r="312" spans="1:15" x14ac:dyDescent="0.25">
      <c r="A312" t="str">
        <f t="array" ref="A312">IF(ROW()-1&gt;COUNTA([1]!T_Printers[Printers])*COUNTA([1]!T_Resins[Resins]),"",INDEX([1]!T_Printers[Printers],INT((ROW()-2)/COUNTA([1]!T_Resins[Resins])+1)))</f>
        <v>Anycubic Photon Mono</v>
      </c>
      <c r="B312" t="str">
        <f>_xlfn.XLOOKUP(A312,[1]!T_Printers[Printers],[1]!T_Printers[Icon link],,0)</f>
        <v>AnycubicPhotonMono</v>
      </c>
      <c r="C312" t="str">
        <f t="array" ref="C312">IF(ROW()-1&gt;COUNTA([1]!T_Printers[Printers])*COUNTA([1]!T_Resins[Resins]),"",INDEX([1]!T_Resins[Resins],MOD(ROW()-2,COUNTA([1]!T_Resins[Resins]))+1))</f>
        <v xml:space="preserve">Dental Bleach (Обновленная версия) </v>
      </c>
      <c r="D312">
        <f>IF(SUM(E312:J312)&lt;&gt;0,IF(ROW()-1&gt;COUNTA([1]!T_Printers[Printers])*COUNTA([1]!T_Resins[Resins]),"",2),"")</f>
        <v>2</v>
      </c>
      <c r="E312" cm="1">
        <f t="array" ref="E312">IFERROR(IF(ROW()-1&gt;COUNTA([1]!T_Printers[Printers])*COUNTA([1]!T_Resins[Resins]),"",_xlfn.IFS(ROUND(VLOOKUP(C312,[1]!T_Resins[#Data],2,FALSE)/VLOOKUP(A312,[1]!T_Printers[#Data],5,FALSE),1)&lt;=_xlfn.XLOOKUP(B312,[1]Printers!L:L,[1]Printers!O:O,1,0,),ROUND(VLOOKUP(C312,[1]!T_Resins[#Data],2,FALSE)/VLOOKUP(A312,[1]!T_Printers[#Data],5,FALSE),1),ROUND(VLOOKUP(C312,[1]!T_Resins[#Data],2,FALSE)/VLOOKUP(A312,[1]!T_Printers[#Data],5,FALSE),1)&gt;_xlfn.XLOOKUP(B312,[1]Printers!L:L,[1]Printers!O:O,1,0,),10)),"Используйте слой 100 мкм")</f>
        <v>4.4000000000000004</v>
      </c>
      <c r="F312">
        <f>IFERROR(IF(ROUND(_xlfn.XLOOKUP([1]Parameters!B312,[1]Printers!L:L,[1]Printers!Q:Q,,0)*E312/10,0)*10&lt;_xlfn.XLOOKUP([1]Parameters!B312,[1]Printers!L:L,[1]Printers!P:P,,0),ROUND(_xlfn.XLOOKUP([1]Parameters!B312,[1]Printers!L:L,[1]Printers!Q:Q,,0)*E312/10,0)*10,_xlfn.XLOOKUP([1]Parameters!B312,[1]Printers!L:L,[1]Printers!P:P,,0)),"")</f>
        <v>40</v>
      </c>
      <c r="G312" cm="1">
        <f t="array" ref="G312">IFERROR(IF(ROW()-1&gt;COUNTA([1]!T_Printers[Printers])*COUNTA([1]!T_Resins[Resins]),"",_xlfn.IFS(ROUND(VLOOKUP(C312,[1]!T_Resins[#Data],3,FALSE)/VLOOKUP(A312,[1]!T_Printers[#Data],5,FALSE),1)&lt;=_xlfn.XLOOKUP(B312,[1]Printers!L:L,[1]Printers!O:O,1,0,),ROUND(VLOOKUP(C312,[1]!T_Resins[#Data],3,FALSE)/VLOOKUP(A312,[1]!T_Printers[#Data],5,FALSE),1),ROUND(VLOOKUP(C312,[1]!T_Resins[#Data],3,FALSE)/VLOOKUP(A312,[1]!T_Printers[#Data],5,FALSE),1)&gt;_xlfn.XLOOKUP(B312,[1]Printers!L:L,[1]Printers!O:O,1,0,),10)),"")</f>
        <v>5.8</v>
      </c>
      <c r="H312">
        <f>IFERROR(IF(ROUND(_xlfn.XLOOKUP([1]Parameters!B312,[1]Printers!L:L,[1]Printers!Q:Q,,0)*G312/10,0)*10&lt;_xlfn.XLOOKUP([1]Parameters!B312,[1]Printers!L:L,[1]Printers!P:P,,0),ROUND(_xlfn.XLOOKUP([1]Parameters!B312,[1]Printers!L:L,[1]Printers!Q:Q,,0)*G312/10,0)*10,_xlfn.XLOOKUP([1]Parameters!B312,[1]Printers!L:L,[1]Printers!P:P,,0)),"")</f>
        <v>50</v>
      </c>
      <c r="I312" s="3" t="str" cm="1">
        <f t="array" ref="I312">IFERROR(IF(ROW()-1&gt;COUNTA([1]!T_Printers[Printers])*COUNTA([1]!T_Resins[Resins]),"",_xlfn.IFS(ROUND(VLOOKUP(C312,[1]!T_Resins[#Data],4,FALSE)/VLOOKUP(A312,[1]!T_Printers[#Data],5,FALSE),1)&lt;=_xlfn.XLOOKUP(B312,[1]Printers!L:L,[1]Printers!O:O,1,0,),ROUND(VLOOKUP(C312,[1]!T_Resins[#Data],4,FALSE)/VLOOKUP(A312,[1]!T_Printers[#Data],5,FALSE),1),ROUND(VLOOKUP(C312,[1]!T_Resins[#Data],4,FALSE)/VLOOKUP(A312,[1]!T_Printers[#Data],5,FALSE),1)&gt;_xlfn.XLOOKUP(B312,[1]Printers!L:L,[1]Printers!O:O,1,0,),"")),"")</f>
        <v/>
      </c>
      <c r="J312" t="str">
        <f>IFERROR(IF(ROUND(_xlfn.XLOOKUP([1]Parameters!B312,[1]Printers!L:L,[1]Printers!Q:Q,,0)*I312/10,0)*10&lt;_xlfn.XLOOKUP([1]Parameters!B312,[1]Printers!L:L,[1]Printers!P:P,,0),ROUND(_xlfn.XLOOKUP([1]Parameters!B312,[1]Printers!L:L,[1]Printers!Q:Q,,0)*I312/10,0)*10,_xlfn.XLOOKUP([1]Parameters!B312,[1]Printers!L:L,[1]Printers!P:P,,0)),"")</f>
        <v/>
      </c>
      <c r="K312">
        <f>IF(SUM(E312:J312)&lt;&gt;0,VLOOKUP(A312,[1]!T_Printers[#Data],10,FALSE)+VLOOKUP(C312,[1]!T_Resins[#Data],10,FALSE),"")</f>
        <v>4</v>
      </c>
      <c r="L312">
        <f>IF(SUM(E312:J312)&lt;&gt;0,VLOOKUP(A312,[1]!T_Printers[#Data],11,FALSE),"")</f>
        <v>5</v>
      </c>
      <c r="M312">
        <f>IF(SUM(E312:J312)&lt;&gt;0,VLOOKUP(C312,[1]!T_Resins[#Data],8,FALSE),"")</f>
        <v>120</v>
      </c>
      <c r="N312">
        <f>IF(_xlfn.XLOOKUP(B312,[1]Printers!$L:$L,[1]Printers!$R:$R,0,0)&gt;0,[1]Parameters!M312,IF(SUM(E312:J312)&lt;&gt;0,VLOOKUP(C312,[1]!T_Resins[#Data],9,FALSE),""))</f>
        <v>180</v>
      </c>
      <c r="O312" t="str">
        <f t="shared" si="4"/>
        <v>AnycubicPhotonMono</v>
      </c>
    </row>
    <row r="313" spans="1:15" x14ac:dyDescent="0.25">
      <c r="A313" t="str">
        <f t="array" ref="A313">IF(ROW()-1&gt;COUNTA([1]!T_Printers[Printers])*COUNTA([1]!T_Resins[Resins]),"",INDEX([1]!T_Printers[Printers],INT((ROW()-2)/COUNTA([1]!T_Resins[Resins])+1)))</f>
        <v>Anycubic Photon Mono</v>
      </c>
      <c r="B313" t="str">
        <f>_xlfn.XLOOKUP(A313,[1]!T_Printers[Printers],[1]!T_Printers[Icon link],,0)</f>
        <v>AnycubicPhotonMono</v>
      </c>
      <c r="C313" t="str">
        <f t="array" ref="C313">IF(ROW()-1&gt;COUNTA([1]!T_Printers[Printers])*COUNTA([1]!T_Resins[Resins]),"",INDEX([1]!T_Resins[Resins],MOD(ROW()-2,COUNTA([1]!T_Resins[Resins]))+1))</f>
        <v>Dental Bleach Pro</v>
      </c>
      <c r="D313">
        <f>IF(SUM(E313:J313)&lt;&gt;0,IF(ROW()-1&gt;COUNTA([1]!T_Printers[Printers])*COUNTA([1]!T_Resins[Resins]),"",2),"")</f>
        <v>2</v>
      </c>
      <c r="E313" cm="1">
        <f t="array" ref="E313">IFERROR(IF(ROW()-1&gt;COUNTA([1]!T_Printers[Printers])*COUNTA([1]!T_Resins[Resins]),"",_xlfn.IFS(ROUND(VLOOKUP(C313,[1]!T_Resins[#Data],2,FALSE)/VLOOKUP(A313,[1]!T_Printers[#Data],5,FALSE),1)&lt;=_xlfn.XLOOKUP(B313,[1]Printers!L:L,[1]Printers!O:O,1,0,),ROUND(VLOOKUP(C313,[1]!T_Resins[#Data],2,FALSE)/VLOOKUP(A313,[1]!T_Printers[#Data],5,FALSE),1),ROUND(VLOOKUP(C313,[1]!T_Resins[#Data],2,FALSE)/VLOOKUP(A313,[1]!T_Printers[#Data],5,FALSE),1)&gt;_xlfn.XLOOKUP(B313,[1]Printers!L:L,[1]Printers!O:O,1,0,),10)),"Используйте слой 100 мкм")</f>
        <v>3.3</v>
      </c>
      <c r="F313">
        <f>IFERROR(IF(ROUND(_xlfn.XLOOKUP([1]Parameters!B313,[1]Printers!L:L,[1]Printers!Q:Q,,0)*E313/10,0)*10&lt;_xlfn.XLOOKUP([1]Parameters!B313,[1]Printers!L:L,[1]Printers!P:P,,0),ROUND(_xlfn.XLOOKUP([1]Parameters!B313,[1]Printers!L:L,[1]Printers!Q:Q,,0)*E313/10,0)*10,_xlfn.XLOOKUP([1]Parameters!B313,[1]Printers!L:L,[1]Printers!P:P,,0)),"")</f>
        <v>30</v>
      </c>
      <c r="G313" cm="1">
        <f t="array" ref="G313">IFERROR(IF(ROW()-1&gt;COUNTA([1]!T_Printers[Printers])*COUNTA([1]!T_Resins[Resins]),"",_xlfn.IFS(ROUND(VLOOKUP(C313,[1]!T_Resins[#Data],3,FALSE)/VLOOKUP(A313,[1]!T_Printers[#Data],5,FALSE),1)&lt;=_xlfn.XLOOKUP(B313,[1]Printers!L:L,[1]Printers!O:O,1,0,),ROUND(VLOOKUP(C313,[1]!T_Resins[#Data],3,FALSE)/VLOOKUP(A313,[1]!T_Printers[#Data],5,FALSE),1),ROUND(VLOOKUP(C313,[1]!T_Resins[#Data],3,FALSE)/VLOOKUP(A313,[1]!T_Printers[#Data],5,FALSE),1)&gt;_xlfn.XLOOKUP(B313,[1]Printers!L:L,[1]Printers!O:O,1,0,),10)),"")</f>
        <v>4.3</v>
      </c>
      <c r="H313">
        <f>IFERROR(IF(ROUND(_xlfn.XLOOKUP([1]Parameters!B313,[1]Printers!L:L,[1]Printers!Q:Q,,0)*G313/10,0)*10&lt;_xlfn.XLOOKUP([1]Parameters!B313,[1]Printers!L:L,[1]Printers!P:P,,0),ROUND(_xlfn.XLOOKUP([1]Parameters!B313,[1]Printers!L:L,[1]Printers!Q:Q,,0)*G313/10,0)*10,_xlfn.XLOOKUP([1]Parameters!B313,[1]Printers!L:L,[1]Printers!P:P,,0)),"")</f>
        <v>40</v>
      </c>
      <c r="I313" s="3" t="str" cm="1">
        <f t="array" ref="I313">IFERROR(IF(ROW()-1&gt;COUNTA([1]!T_Printers[Printers])*COUNTA([1]!T_Resins[Resins]),"",_xlfn.IFS(ROUND(VLOOKUP(C313,[1]!T_Resins[#Data],4,FALSE)/VLOOKUP(A313,[1]!T_Printers[#Data],5,FALSE),1)&lt;=_xlfn.XLOOKUP(B313,[1]Printers!L:L,[1]Printers!O:O,1,0,),ROUND(VLOOKUP(C313,[1]!T_Resins[#Data],4,FALSE)/VLOOKUP(A313,[1]!T_Printers[#Data],5,FALSE),1),ROUND(VLOOKUP(C313,[1]!T_Resins[#Data],4,FALSE)/VLOOKUP(A313,[1]!T_Printers[#Data],5,FALSE),1)&gt;_xlfn.XLOOKUP(B313,[1]Printers!L:L,[1]Printers!O:O,1,0,),"")),"")</f>
        <v/>
      </c>
      <c r="J313" t="str">
        <f>IFERROR(IF(ROUND(_xlfn.XLOOKUP([1]Parameters!B313,[1]Printers!L:L,[1]Printers!Q:Q,,0)*I313/10,0)*10&lt;_xlfn.XLOOKUP([1]Parameters!B313,[1]Printers!L:L,[1]Printers!P:P,,0),ROUND(_xlfn.XLOOKUP([1]Parameters!B313,[1]Printers!L:L,[1]Printers!Q:Q,,0)*I313/10,0)*10,_xlfn.XLOOKUP([1]Parameters!B313,[1]Printers!L:L,[1]Printers!P:P,,0)),"")</f>
        <v/>
      </c>
      <c r="K313">
        <f>IF(SUM(E313:J313)&lt;&gt;0,VLOOKUP(A313,[1]!T_Printers[#Data],10,FALSE)+VLOOKUP(C313,[1]!T_Resins[#Data],10,FALSE),"")</f>
        <v>3</v>
      </c>
      <c r="L313">
        <f>IF(SUM(E313:J313)&lt;&gt;0,VLOOKUP(A313,[1]!T_Printers[#Data],11,FALSE),"")</f>
        <v>5</v>
      </c>
      <c r="M313">
        <f>IF(SUM(E313:J313)&lt;&gt;0,VLOOKUP(C313,[1]!T_Resins[#Data],8,FALSE),"")</f>
        <v>120</v>
      </c>
      <c r="N313">
        <f>IF(_xlfn.XLOOKUP(B313,[1]Printers!$L:$L,[1]Printers!$R:$R,0,0)&gt;0,[1]Parameters!M313,IF(SUM(E313:J313)&lt;&gt;0,VLOOKUP(C313,[1]!T_Resins[#Data],9,FALSE),""))</f>
        <v>180</v>
      </c>
      <c r="O313" t="str">
        <f t="shared" si="4"/>
        <v>AnycubicPhotonMono</v>
      </c>
    </row>
    <row r="314" spans="1:15" x14ac:dyDescent="0.25">
      <c r="A314" t="str">
        <f t="array" ref="A314">IF(ROW()-1&gt;COUNTA([1]!T_Printers[Printers])*COUNTA([1]!T_Resins[Resins]),"",INDEX([1]!T_Printers[Printers],INT((ROW()-2)/COUNTA([1]!T_Resins[Resins])+1)))</f>
        <v>Anycubic Photon Mono</v>
      </c>
      <c r="B314" t="str">
        <f>_xlfn.XLOOKUP(A314,[1]!T_Printers[Printers],[1]!T_Printers[Icon link],,0)</f>
        <v>AnycubicPhotonMono</v>
      </c>
      <c r="C314" t="str">
        <f t="array" ref="C314">IF(ROW()-1&gt;COUNTA([1]!T_Printers[Printers])*COUNTA([1]!T_Resins[Resins]),"",INDEX([1]!T_Resins[Resins],MOD(ROW()-2,COUNTA([1]!T_Resins[Resins]))+1))</f>
        <v>Dental Cast Cherry Pro</v>
      </c>
      <c r="D314">
        <f>IF(SUM(E314:J314)&lt;&gt;0,IF(ROW()-1&gt;COUNTA([1]!T_Printers[Printers])*COUNTA([1]!T_Resins[Resins]),"",2),"")</f>
        <v>2</v>
      </c>
      <c r="E314" cm="1">
        <f t="array" ref="E314">IFERROR(IF(ROW()-1&gt;COUNTA([1]!T_Printers[Printers])*COUNTA([1]!T_Resins[Resins]),"",_xlfn.IFS(ROUND(VLOOKUP(C314,[1]!T_Resins[#Data],2,FALSE)/VLOOKUP(A314,[1]!T_Printers[#Data],5,FALSE),1)&lt;=_xlfn.XLOOKUP(B314,[1]Printers!L:L,[1]Printers!O:O,1,0,),ROUND(VLOOKUP(C314,[1]!T_Resins[#Data],2,FALSE)/VLOOKUP(A314,[1]!T_Printers[#Data],5,FALSE),1),ROUND(VLOOKUP(C314,[1]!T_Resins[#Data],2,FALSE)/VLOOKUP(A314,[1]!T_Printers[#Data],5,FALSE),1)&gt;_xlfn.XLOOKUP(B314,[1]Printers!L:L,[1]Printers!O:O,1,0,),10)),"Используйте слой 100 мкм")</f>
        <v>4.5</v>
      </c>
      <c r="F314">
        <f>IFERROR(IF(ROUND(_xlfn.XLOOKUP([1]Parameters!B314,[1]Printers!L:L,[1]Printers!Q:Q,,0)*E314/10,0)*10&lt;_xlfn.XLOOKUP([1]Parameters!B314,[1]Printers!L:L,[1]Printers!P:P,,0),ROUND(_xlfn.XLOOKUP([1]Parameters!B314,[1]Printers!L:L,[1]Printers!Q:Q,,0)*E314/10,0)*10,_xlfn.XLOOKUP([1]Parameters!B314,[1]Printers!L:L,[1]Printers!P:P,,0)),"")</f>
        <v>40</v>
      </c>
      <c r="G314" t="str" cm="1">
        <f t="array" ref="G314">IFERROR(IF(ROW()-1&gt;COUNTA([1]!T_Printers[Printers])*COUNTA([1]!T_Resins[Resins]),"",_xlfn.IFS(ROUND(VLOOKUP(C314,[1]!T_Resins[#Data],3,FALSE)/VLOOKUP(A314,[1]!T_Printers[#Data],5,FALSE),1)&lt;=_xlfn.XLOOKUP(B314,[1]Printers!L:L,[1]Printers!O:O,1,0,),ROUND(VLOOKUP(C314,[1]!T_Resins[#Data],3,FALSE)/VLOOKUP(A314,[1]!T_Printers[#Data],5,FALSE),1),ROUND(VLOOKUP(C314,[1]!T_Resins[#Data],3,FALSE)/VLOOKUP(A314,[1]!T_Printers[#Data],5,FALSE),1)&gt;_xlfn.XLOOKUP(B314,[1]Printers!L:L,[1]Printers!O:O,1,0,),10)),"")</f>
        <v/>
      </c>
      <c r="H314" t="str">
        <f>IFERROR(IF(ROUND(_xlfn.XLOOKUP([1]Parameters!B314,[1]Printers!L:L,[1]Printers!Q:Q,,0)*G314/10,0)*10&lt;_xlfn.XLOOKUP([1]Parameters!B314,[1]Printers!L:L,[1]Printers!P:P,,0),ROUND(_xlfn.XLOOKUP([1]Parameters!B314,[1]Printers!L:L,[1]Printers!Q:Q,,0)*G314/10,0)*10,_xlfn.XLOOKUP([1]Parameters!B314,[1]Printers!L:L,[1]Printers!P:P,,0)),"")</f>
        <v/>
      </c>
      <c r="I314" s="3" t="str" cm="1">
        <f t="array" ref="I314">IFERROR(IF(ROW()-1&gt;COUNTA([1]!T_Printers[Printers])*COUNTA([1]!T_Resins[Resins]),"",_xlfn.IFS(ROUND(VLOOKUP(C314,[1]!T_Resins[#Data],4,FALSE)/VLOOKUP(A314,[1]!T_Printers[#Data],5,FALSE),1)&lt;=_xlfn.XLOOKUP(B314,[1]Printers!L:L,[1]Printers!O:O,1,0,),ROUND(VLOOKUP(C314,[1]!T_Resins[#Data],4,FALSE)/VLOOKUP(A314,[1]!T_Printers[#Data],5,FALSE),1),ROUND(VLOOKUP(C314,[1]!T_Resins[#Data],4,FALSE)/VLOOKUP(A314,[1]!T_Printers[#Data],5,FALSE),1)&gt;_xlfn.XLOOKUP(B314,[1]Printers!L:L,[1]Printers!O:O,1,0,),"")),"")</f>
        <v/>
      </c>
      <c r="J314" t="str">
        <f>IFERROR(IF(ROUND(_xlfn.XLOOKUP([1]Parameters!B314,[1]Printers!L:L,[1]Printers!Q:Q,,0)*I314/10,0)*10&lt;_xlfn.XLOOKUP([1]Parameters!B314,[1]Printers!L:L,[1]Printers!P:P,,0),ROUND(_xlfn.XLOOKUP([1]Parameters!B314,[1]Printers!L:L,[1]Printers!Q:Q,,0)*I314/10,0)*10,_xlfn.XLOOKUP([1]Parameters!B314,[1]Printers!L:L,[1]Printers!P:P,,0)),"")</f>
        <v/>
      </c>
      <c r="K314">
        <f>IF(SUM(E314:J314)&lt;&gt;0,VLOOKUP(A314,[1]!T_Printers[#Data],10,FALSE)+VLOOKUP(C314,[1]!T_Resins[#Data],10,FALSE),"")</f>
        <v>3</v>
      </c>
      <c r="L314">
        <f>IF(SUM(E314:J314)&lt;&gt;0,VLOOKUP(A314,[1]!T_Printers[#Data],11,FALSE),"")</f>
        <v>5</v>
      </c>
      <c r="M314">
        <f>IF(SUM(E314:J314)&lt;&gt;0,VLOOKUP(C314,[1]!T_Resins[#Data],8,FALSE),"")</f>
        <v>60</v>
      </c>
      <c r="N314">
        <f>IF(_xlfn.XLOOKUP(B314,[1]Printers!$L:$L,[1]Printers!$R:$R,0,0)&gt;0,[1]Parameters!M314,IF(SUM(E314:J314)&lt;&gt;0,VLOOKUP(C314,[1]!T_Resins[#Data],9,FALSE),""))</f>
        <v>60</v>
      </c>
      <c r="O314" t="str">
        <f t="shared" si="4"/>
        <v>AnycubicPhotonMono</v>
      </c>
    </row>
    <row r="315" spans="1:15" x14ac:dyDescent="0.25">
      <c r="A315" t="str">
        <f t="array" ref="A315">IF(ROW()-1&gt;COUNTA([1]!T_Printers[Printers])*COUNTA([1]!T_Resins[Resins]),"",INDEX([1]!T_Printers[Printers],INT((ROW()-2)/COUNTA([1]!T_Resins[Resins])+1)))</f>
        <v>Anycubic Photon Mono</v>
      </c>
      <c r="B315" t="str">
        <f>_xlfn.XLOOKUP(A315,[1]!T_Printers[Printers],[1]!T_Printers[Icon link],,0)</f>
        <v>AnycubicPhotonMono</v>
      </c>
      <c r="C315" t="str">
        <f t="array" ref="C315">IF(ROW()-1&gt;COUNTA([1]!T_Printers[Printers])*COUNTA([1]!T_Resins[Resins]),"",INDEX([1]!T_Resins[Resins],MOD(ROW()-2,COUNTA([1]!T_Resins[Resins]))+1))</f>
        <v>Dental Cast Cherry</v>
      </c>
      <c r="D315">
        <f>IF(SUM(E315:J315)&lt;&gt;0,IF(ROW()-1&gt;COUNTA([1]!T_Printers[Printers])*COUNTA([1]!T_Resins[Resins]),"",2),"")</f>
        <v>2</v>
      </c>
      <c r="E315" cm="1">
        <f t="array" ref="E315">IFERROR(IF(ROW()-1&gt;COUNTA([1]!T_Printers[Printers])*COUNTA([1]!T_Resins[Resins]),"",_xlfn.IFS(ROUND(VLOOKUP(C315,[1]!T_Resins[#Data],2,FALSE)/VLOOKUP(A315,[1]!T_Printers[#Data],5,FALSE),1)&lt;=_xlfn.XLOOKUP(B315,[1]Printers!L:L,[1]Printers!O:O,1,0,),ROUND(VLOOKUP(C315,[1]!T_Resins[#Data],2,FALSE)/VLOOKUP(A315,[1]!T_Printers[#Data],5,FALSE),1),ROUND(VLOOKUP(C315,[1]!T_Resins[#Data],2,FALSE)/VLOOKUP(A315,[1]!T_Printers[#Data],5,FALSE),1)&gt;_xlfn.XLOOKUP(B315,[1]Printers!L:L,[1]Printers!O:O,1,0,),10)),"Используйте слой 100 мкм")</f>
        <v>4</v>
      </c>
      <c r="F315">
        <f>IFERROR(IF(ROUND(_xlfn.XLOOKUP([1]Parameters!B315,[1]Printers!L:L,[1]Printers!Q:Q,,0)*E315/10,0)*10&lt;_xlfn.XLOOKUP([1]Parameters!B315,[1]Printers!L:L,[1]Printers!P:P,,0),ROUND(_xlfn.XLOOKUP([1]Parameters!B315,[1]Printers!L:L,[1]Printers!Q:Q,,0)*E315/10,0)*10,_xlfn.XLOOKUP([1]Parameters!B315,[1]Printers!L:L,[1]Printers!P:P,,0)),"")</f>
        <v>40</v>
      </c>
      <c r="G315" cm="1">
        <f t="array" ref="G315">IFERROR(IF(ROW()-1&gt;COUNTA([1]!T_Printers[Printers])*COUNTA([1]!T_Resins[Resins]),"",_xlfn.IFS(ROUND(VLOOKUP(C315,[1]!T_Resins[#Data],3,FALSE)/VLOOKUP(A315,[1]!T_Printers[#Data],5,FALSE),1)&lt;=_xlfn.XLOOKUP(B315,[1]Printers!L:L,[1]Printers!O:O,1,0,),ROUND(VLOOKUP(C315,[1]!T_Resins[#Data],3,FALSE)/VLOOKUP(A315,[1]!T_Printers[#Data],5,FALSE),1),ROUND(VLOOKUP(C315,[1]!T_Resins[#Data],3,FALSE)/VLOOKUP(A315,[1]!T_Printers[#Data],5,FALSE),1)&gt;_xlfn.XLOOKUP(B315,[1]Printers!L:L,[1]Printers!O:O,1,0,),10)),"")</f>
        <v>5.0999999999999996</v>
      </c>
      <c r="H315">
        <f>IFERROR(IF(ROUND(_xlfn.XLOOKUP([1]Parameters!B315,[1]Printers!L:L,[1]Printers!Q:Q,,0)*G315/10,0)*10&lt;_xlfn.XLOOKUP([1]Parameters!B315,[1]Printers!L:L,[1]Printers!P:P,,0),ROUND(_xlfn.XLOOKUP([1]Parameters!B315,[1]Printers!L:L,[1]Printers!Q:Q,,0)*G315/10,0)*10,_xlfn.XLOOKUP([1]Parameters!B315,[1]Printers!L:L,[1]Printers!P:P,,0)),"")</f>
        <v>50</v>
      </c>
      <c r="I315" s="3" t="str" cm="1">
        <f t="array" ref="I315">IFERROR(IF(ROW()-1&gt;COUNTA([1]!T_Printers[Printers])*COUNTA([1]!T_Resins[Resins]),"",_xlfn.IFS(ROUND(VLOOKUP(C315,[1]!T_Resins[#Data],4,FALSE)/VLOOKUP(A315,[1]!T_Printers[#Data],5,FALSE),1)&lt;=_xlfn.XLOOKUP(B315,[1]Printers!L:L,[1]Printers!O:O,1,0,),ROUND(VLOOKUP(C315,[1]!T_Resins[#Data],4,FALSE)/VLOOKUP(A315,[1]!T_Printers[#Data],5,FALSE),1),ROUND(VLOOKUP(C315,[1]!T_Resins[#Data],4,FALSE)/VLOOKUP(A315,[1]!T_Printers[#Data],5,FALSE),1)&gt;_xlfn.XLOOKUP(B315,[1]Printers!L:L,[1]Printers!O:O,1,0,),"")),"")</f>
        <v/>
      </c>
      <c r="J315" t="str">
        <f>IFERROR(IF(ROUND(_xlfn.XLOOKUP([1]Parameters!B315,[1]Printers!L:L,[1]Printers!Q:Q,,0)*I315/10,0)*10&lt;_xlfn.XLOOKUP([1]Parameters!B315,[1]Printers!L:L,[1]Printers!P:P,,0),ROUND(_xlfn.XLOOKUP([1]Parameters!B315,[1]Printers!L:L,[1]Printers!Q:Q,,0)*I315/10,0)*10,_xlfn.XLOOKUP([1]Parameters!B315,[1]Printers!L:L,[1]Printers!P:P,,0)),"")</f>
        <v/>
      </c>
      <c r="K315">
        <f>IF(SUM(E315:J315)&lt;&gt;0,VLOOKUP(A315,[1]!T_Printers[#Data],10,FALSE)+VLOOKUP(C315,[1]!T_Resins[#Data],10,FALSE),"")</f>
        <v>3</v>
      </c>
      <c r="L315">
        <f>IF(SUM(E315:J315)&lt;&gt;0,VLOOKUP(A315,[1]!T_Printers[#Data],11,FALSE),"")</f>
        <v>5</v>
      </c>
      <c r="M315">
        <f>IF(SUM(E315:J315)&lt;&gt;0,VLOOKUP(C315,[1]!T_Resins[#Data],8,FALSE),"")</f>
        <v>60</v>
      </c>
      <c r="N315">
        <f>IF(_xlfn.XLOOKUP(B315,[1]Printers!$L:$L,[1]Printers!$R:$R,0,0)&gt;0,[1]Parameters!M315,IF(SUM(E315:J315)&lt;&gt;0,VLOOKUP(C315,[1]!T_Resins[#Data],9,FALSE),""))</f>
        <v>60</v>
      </c>
      <c r="O315" t="str">
        <f t="shared" si="4"/>
        <v>AnycubicPhotonMono</v>
      </c>
    </row>
    <row r="316" spans="1:15" x14ac:dyDescent="0.25">
      <c r="A316" t="str">
        <f t="array" ref="A316">IF(ROW()-1&gt;COUNTA([1]!T_Printers[Printers])*COUNTA([1]!T_Resins[Resins]),"",INDEX([1]!T_Printers[Printers],INT((ROW()-2)/COUNTA([1]!T_Resins[Resins])+1)))</f>
        <v>Anycubic Photon Mono</v>
      </c>
      <c r="B316" t="str">
        <f>_xlfn.XLOOKUP(A316,[1]!T_Printers[Printers],[1]!T_Printers[Icon link],,0)</f>
        <v>AnycubicPhotonMono</v>
      </c>
      <c r="C316" t="str">
        <f t="array" ref="C316">IF(ROW()-1&gt;COUNTA([1]!T_Printers[Printers])*COUNTA([1]!T_Resins[Resins]),"",INDEX([1]!T_Resins[Resins],MOD(ROW()-2,COUNTA([1]!T_Resins[Resins]))+1))</f>
        <v>Dental Clear</v>
      </c>
      <c r="D316">
        <f>IF(SUM(E316:J316)&lt;&gt;0,IF(ROW()-1&gt;COUNTA([1]!T_Printers[Printers])*COUNTA([1]!T_Resins[Resins]),"",2),"")</f>
        <v>2</v>
      </c>
      <c r="E316" cm="1">
        <f t="array" ref="E316">IFERROR(IF(ROW()-1&gt;COUNTA([1]!T_Printers[Printers])*COUNTA([1]!T_Resins[Resins]),"",_xlfn.IFS(ROUND(VLOOKUP(C316,[1]!T_Resins[#Data],2,FALSE)/VLOOKUP(A316,[1]!T_Printers[#Data],5,FALSE),1)&lt;=_xlfn.XLOOKUP(B316,[1]Printers!L:L,[1]Printers!O:O,1,0,),ROUND(VLOOKUP(C316,[1]!T_Resins[#Data],2,FALSE)/VLOOKUP(A316,[1]!T_Printers[#Data],5,FALSE),1),ROUND(VLOOKUP(C316,[1]!T_Resins[#Data],2,FALSE)/VLOOKUP(A316,[1]!T_Printers[#Data],5,FALSE),1)&gt;_xlfn.XLOOKUP(B316,[1]Printers!L:L,[1]Printers!O:O,1,0,),10)),"Используйте слой 100 мкм")</f>
        <v>2.2000000000000002</v>
      </c>
      <c r="F316">
        <f>IFERROR(IF(ROUND(_xlfn.XLOOKUP([1]Parameters!B316,[1]Printers!L:L,[1]Printers!Q:Q,,0)*E316/10,0)*10&lt;_xlfn.XLOOKUP([1]Parameters!B316,[1]Printers!L:L,[1]Printers!P:P,,0),ROUND(_xlfn.XLOOKUP([1]Parameters!B316,[1]Printers!L:L,[1]Printers!Q:Q,,0)*E316/10,0)*10,_xlfn.XLOOKUP([1]Parameters!B316,[1]Printers!L:L,[1]Printers!P:P,,0)),"")</f>
        <v>20</v>
      </c>
      <c r="G316" cm="1">
        <f t="array" ref="G316">IFERROR(IF(ROW()-1&gt;COUNTA([1]!T_Printers[Printers])*COUNTA([1]!T_Resins[Resins]),"",_xlfn.IFS(ROUND(VLOOKUP(C316,[1]!T_Resins[#Data],3,FALSE)/VLOOKUP(A316,[1]!T_Printers[#Data],5,FALSE),1)&lt;=_xlfn.XLOOKUP(B316,[1]Printers!L:L,[1]Printers!O:O,1,0,),ROUND(VLOOKUP(C316,[1]!T_Resins[#Data],3,FALSE)/VLOOKUP(A316,[1]!T_Printers[#Data],5,FALSE),1),ROUND(VLOOKUP(C316,[1]!T_Resins[#Data],3,FALSE)/VLOOKUP(A316,[1]!T_Printers[#Data],5,FALSE),1)&gt;_xlfn.XLOOKUP(B316,[1]Printers!L:L,[1]Printers!O:O,1,0,),10)),"")</f>
        <v>2.9</v>
      </c>
      <c r="H316">
        <f>IFERROR(IF(ROUND(_xlfn.XLOOKUP([1]Parameters!B316,[1]Printers!L:L,[1]Printers!Q:Q,,0)*G316/10,0)*10&lt;_xlfn.XLOOKUP([1]Parameters!B316,[1]Printers!L:L,[1]Printers!P:P,,0),ROUND(_xlfn.XLOOKUP([1]Parameters!B316,[1]Printers!L:L,[1]Printers!Q:Q,,0)*G316/10,0)*10,_xlfn.XLOOKUP([1]Parameters!B316,[1]Printers!L:L,[1]Printers!P:P,,0)),"")</f>
        <v>30</v>
      </c>
      <c r="I316" s="3" t="str" cm="1">
        <f t="array" ref="I316">IFERROR(IF(ROW()-1&gt;COUNTA([1]!T_Printers[Printers])*COUNTA([1]!T_Resins[Resins]),"",_xlfn.IFS(ROUND(VLOOKUP(C316,[1]!T_Resins[#Data],4,FALSE)/VLOOKUP(A316,[1]!T_Printers[#Data],5,FALSE),1)&lt;=_xlfn.XLOOKUP(B316,[1]Printers!L:L,[1]Printers!O:O,1,0,),ROUND(VLOOKUP(C316,[1]!T_Resins[#Data],4,FALSE)/VLOOKUP(A316,[1]!T_Printers[#Data],5,FALSE),1),ROUND(VLOOKUP(C316,[1]!T_Resins[#Data],4,FALSE)/VLOOKUP(A316,[1]!T_Printers[#Data],5,FALSE),1)&gt;_xlfn.XLOOKUP(B316,[1]Printers!L:L,[1]Printers!O:O,1,0,),"")),"")</f>
        <v/>
      </c>
      <c r="J316" t="str">
        <f>IFERROR(IF(ROUND(_xlfn.XLOOKUP([1]Parameters!B316,[1]Printers!L:L,[1]Printers!Q:Q,,0)*I316/10,0)*10&lt;_xlfn.XLOOKUP([1]Parameters!B316,[1]Printers!L:L,[1]Printers!P:P,,0),ROUND(_xlfn.XLOOKUP([1]Parameters!B316,[1]Printers!L:L,[1]Printers!Q:Q,,0)*I316/10,0)*10,_xlfn.XLOOKUP([1]Parameters!B316,[1]Printers!L:L,[1]Printers!P:P,,0)),"")</f>
        <v/>
      </c>
      <c r="K316">
        <f>IF(SUM(E316:J316)&lt;&gt;0,VLOOKUP(A316,[1]!T_Printers[#Data],10,FALSE)+VLOOKUP(C316,[1]!T_Resins[#Data],10,FALSE),"")</f>
        <v>3</v>
      </c>
      <c r="L316">
        <f>IF(SUM(E316:J316)&lt;&gt;0,VLOOKUP(A316,[1]!T_Printers[#Data],11,FALSE),"")</f>
        <v>5</v>
      </c>
      <c r="M316">
        <f>IF(SUM(E316:J316)&lt;&gt;0,VLOOKUP(C316,[1]!T_Resins[#Data],8,FALSE),"")</f>
        <v>120</v>
      </c>
      <c r="N316">
        <f>IF(_xlfn.XLOOKUP(B316,[1]Printers!$L:$L,[1]Printers!$R:$R,0,0)&gt;0,[1]Parameters!M316,IF(SUM(E316:J316)&lt;&gt;0,VLOOKUP(C316,[1]!T_Resins[#Data],9,FALSE),""))</f>
        <v>180</v>
      </c>
      <c r="O316" t="str">
        <f t="shared" si="4"/>
        <v>AnycubicPhotonMono</v>
      </c>
    </row>
    <row r="317" spans="1:15" x14ac:dyDescent="0.25">
      <c r="A317" t="str">
        <f t="array" ref="A317">IF(ROW()-1&gt;COUNTA([1]!T_Printers[Printers])*COUNTA([1]!T_Resins[Resins]),"",INDEX([1]!T_Printers[Printers],INT((ROW()-2)/COUNTA([1]!T_Resins[Resins])+1)))</f>
        <v>Anycubic Photon Mono</v>
      </c>
      <c r="B317" t="str">
        <f>_xlfn.XLOOKUP(A317,[1]!T_Printers[Printers],[1]!T_Printers[Icon link],,0)</f>
        <v>AnycubicPhotonMono</v>
      </c>
      <c r="C317" t="str">
        <f t="array" ref="C317">IF(ROW()-1&gt;COUNTA([1]!T_Printers[Printers])*COUNTA([1]!T_Resins[Resins]),"",INDEX([1]!T_Resins[Resins],MOD(ROW()-2,COUNTA([1]!T_Resins[Resins]))+1))</f>
        <v>Dental Clear Pro</v>
      </c>
      <c r="D317">
        <f>IF(SUM(E317:J317)&lt;&gt;0,IF(ROW()-1&gt;COUNTA([1]!T_Printers[Printers])*COUNTA([1]!T_Resins[Resins]),"",2),"")</f>
        <v>2</v>
      </c>
      <c r="E317" t="str" cm="1">
        <f t="array" ref="E317">IFERROR(IF(ROW()-1&gt;COUNTA([1]!T_Printers[Printers])*COUNTA([1]!T_Resins[Resins]),"",_xlfn.IFS(ROUND(VLOOKUP(C317,[1]!T_Resins[#Data],2,FALSE)/VLOOKUP(A317,[1]!T_Printers[#Data],5,FALSE),1)&lt;=_xlfn.XLOOKUP(B317,[1]Printers!L:L,[1]Printers!O:O,1,0,),ROUND(VLOOKUP(C317,[1]!T_Resins[#Data],2,FALSE)/VLOOKUP(A317,[1]!T_Printers[#Data],5,FALSE),1),ROUND(VLOOKUP(C317,[1]!T_Resins[#Data],2,FALSE)/VLOOKUP(A317,[1]!T_Printers[#Data],5,FALSE),1)&gt;_xlfn.XLOOKUP(B317,[1]Printers!L:L,[1]Printers!O:O,1,0,),10)),"Используйте слой 100 мкм")</f>
        <v>Используйте слой 100 мкм</v>
      </c>
      <c r="F317" t="str">
        <f>IFERROR(IF(ROUND(_xlfn.XLOOKUP([1]Parameters!B317,[1]Printers!L:L,[1]Printers!Q:Q,,0)*E317/10,0)*10&lt;_xlfn.XLOOKUP([1]Parameters!B317,[1]Printers!L:L,[1]Printers!P:P,,0),ROUND(_xlfn.XLOOKUP([1]Parameters!B317,[1]Printers!L:L,[1]Printers!Q:Q,,0)*E317/10,0)*10,_xlfn.XLOOKUP([1]Parameters!B317,[1]Printers!L:L,[1]Printers!P:P,,0)),"")</f>
        <v/>
      </c>
      <c r="G317" cm="1">
        <f t="array" ref="G317">IFERROR(IF(ROW()-1&gt;COUNTA([1]!T_Printers[Printers])*COUNTA([1]!T_Resins[Resins]),"",_xlfn.IFS(ROUND(VLOOKUP(C317,[1]!T_Resins[#Data],3,FALSE)/VLOOKUP(A317,[1]!T_Printers[#Data],5,FALSE),1)&lt;=_xlfn.XLOOKUP(B317,[1]Printers!L:L,[1]Printers!O:O,1,0,),ROUND(VLOOKUP(C317,[1]!T_Resins[#Data],3,FALSE)/VLOOKUP(A317,[1]!T_Printers[#Data],5,FALSE),1),ROUND(VLOOKUP(C317,[1]!T_Resins[#Data],3,FALSE)/VLOOKUP(A317,[1]!T_Printers[#Data],5,FALSE),1)&gt;_xlfn.XLOOKUP(B317,[1]Printers!L:L,[1]Printers!O:O,1,0,),10)),"")</f>
        <v>4.7</v>
      </c>
      <c r="H317">
        <f>IFERROR(IF(ROUND(_xlfn.XLOOKUP([1]Parameters!B317,[1]Printers!L:L,[1]Printers!Q:Q,,0)*G317/10,0)*10&lt;_xlfn.XLOOKUP([1]Parameters!B317,[1]Printers!L:L,[1]Printers!P:P,,0),ROUND(_xlfn.XLOOKUP([1]Parameters!B317,[1]Printers!L:L,[1]Printers!Q:Q,,0)*G317/10,0)*10,_xlfn.XLOOKUP([1]Parameters!B317,[1]Printers!L:L,[1]Printers!P:P,,0)),"")</f>
        <v>40</v>
      </c>
      <c r="I317" s="3" cm="1">
        <f t="array" ref="I317">IFERROR(IF(ROW()-1&gt;COUNTA([1]!T_Printers[Printers])*COUNTA([1]!T_Resins[Resins]),"",_xlfn.IFS(ROUND(VLOOKUP(C317,[1]!T_Resins[#Data],4,FALSE)/VLOOKUP(A317,[1]!T_Printers[#Data],5,FALSE),1)&lt;=_xlfn.XLOOKUP(B317,[1]Printers!L:L,[1]Printers!O:O,1,0,),ROUND(VLOOKUP(C317,[1]!T_Resins[#Data],4,FALSE)/VLOOKUP(A317,[1]!T_Printers[#Data],5,FALSE),1),ROUND(VLOOKUP(C317,[1]!T_Resins[#Data],4,FALSE)/VLOOKUP(A317,[1]!T_Printers[#Data],5,FALSE),1)&gt;_xlfn.XLOOKUP(B317,[1]Printers!L:L,[1]Printers!O:O,1,0,),"")),"")</f>
        <v>6.1</v>
      </c>
      <c r="J317">
        <f>IFERROR(IF(ROUND(_xlfn.XLOOKUP([1]Parameters!B317,[1]Printers!L:L,[1]Printers!Q:Q,,0)*I317/10,0)*10&lt;_xlfn.XLOOKUP([1]Parameters!B317,[1]Printers!L:L,[1]Printers!P:P,,0),ROUND(_xlfn.XLOOKUP([1]Parameters!B317,[1]Printers!L:L,[1]Printers!Q:Q,,0)*I317/10,0)*10,_xlfn.XLOOKUP([1]Parameters!B317,[1]Printers!L:L,[1]Printers!P:P,,0)),"")</f>
        <v>50</v>
      </c>
      <c r="K317">
        <f>IF(SUM(E317:J317)&lt;&gt;0,VLOOKUP(A317,[1]!T_Printers[#Data],10,FALSE)+VLOOKUP(C317,[1]!T_Resins[#Data],10,FALSE),"")</f>
        <v>3</v>
      </c>
      <c r="L317">
        <f>IF(SUM(E317:J317)&lt;&gt;0,VLOOKUP(A317,[1]!T_Printers[#Data],11,FALSE),"")</f>
        <v>5</v>
      </c>
      <c r="M317">
        <f>IF(SUM(E317:J317)&lt;&gt;0,VLOOKUP(C317,[1]!T_Resins[#Data],8,FALSE),"")</f>
        <v>120</v>
      </c>
      <c r="N317">
        <f>IF(_xlfn.XLOOKUP(B317,[1]Printers!$L:$L,[1]Printers!$R:$R,0,0)&gt;0,[1]Parameters!M317,IF(SUM(E317:J317)&lt;&gt;0,VLOOKUP(C317,[1]!T_Resins[#Data],9,FALSE),""))</f>
        <v>180</v>
      </c>
      <c r="O317" t="str">
        <f t="shared" si="4"/>
        <v>AnycubicPhotonMono</v>
      </c>
    </row>
    <row r="318" spans="1:15" x14ac:dyDescent="0.25">
      <c r="A318" t="str">
        <f t="array" ref="A318">IF(ROW()-1&gt;COUNTA([1]!T_Printers[Printers])*COUNTA([1]!T_Resins[Resins]),"",INDEX([1]!T_Printers[Printers],INT((ROW()-2)/COUNTA([1]!T_Resins[Resins])+1)))</f>
        <v>Anycubic Photon Mono</v>
      </c>
      <c r="B318" t="str">
        <f>_xlfn.XLOOKUP(A318,[1]!T_Printers[Printers],[1]!T_Printers[Icon link],,0)</f>
        <v>AnycubicPhotonMono</v>
      </c>
      <c r="C318" t="str">
        <f t="array" ref="C318">IF(ROW()-1&gt;COUNTA([1]!T_Printers[Printers])*COUNTA([1]!T_Resins[Resins]),"",INDEX([1]!T_Resins[Resins],MOD(ROW()-2,COUNTA([1]!T_Resins[Resins]))+1))</f>
        <v>Dental Denture Base Soft</v>
      </c>
      <c r="D318">
        <f>IF(SUM(E318:J318)&lt;&gt;0,IF(ROW()-1&gt;COUNTA([1]!T_Printers[Printers])*COUNTA([1]!T_Resins[Resins]),"",2),"")</f>
        <v>2</v>
      </c>
      <c r="E318" cm="1">
        <f t="array" ref="E318">IFERROR(IF(ROW()-1&gt;COUNTA([1]!T_Printers[Printers])*COUNTA([1]!T_Resins[Resins]),"",_xlfn.IFS(ROUND(VLOOKUP(C318,[1]!T_Resins[#Data],2,FALSE)/VLOOKUP(A318,[1]!T_Printers[#Data],5,FALSE),1)&lt;=_xlfn.XLOOKUP(B318,[1]Printers!L:L,[1]Printers!O:O,1,0,),ROUND(VLOOKUP(C318,[1]!T_Resins[#Data],2,FALSE)/VLOOKUP(A318,[1]!T_Printers[#Data],5,FALSE),1),ROUND(VLOOKUP(C318,[1]!T_Resins[#Data],2,FALSE)/VLOOKUP(A318,[1]!T_Printers[#Data],5,FALSE),1)&gt;_xlfn.XLOOKUP(B318,[1]Printers!L:L,[1]Printers!O:O,1,0,),10)),"Используйте слой 100 мкм")</f>
        <v>5</v>
      </c>
      <c r="F318">
        <f>IFERROR(IF(ROUND(_xlfn.XLOOKUP([1]Parameters!B318,[1]Printers!L:L,[1]Printers!Q:Q,,0)*E318/10,0)*10&lt;_xlfn.XLOOKUP([1]Parameters!B318,[1]Printers!L:L,[1]Printers!P:P,,0),ROUND(_xlfn.XLOOKUP([1]Parameters!B318,[1]Printers!L:L,[1]Printers!Q:Q,,0)*E318/10,0)*10,_xlfn.XLOOKUP([1]Parameters!B318,[1]Printers!L:L,[1]Printers!P:P,,0)),"")</f>
        <v>50</v>
      </c>
      <c r="G318" cm="1">
        <f t="array" ref="G318">IFERROR(IF(ROW()-1&gt;COUNTA([1]!T_Printers[Printers])*COUNTA([1]!T_Resins[Resins]),"",_xlfn.IFS(ROUND(VLOOKUP(C318,[1]!T_Resins[#Data],3,FALSE)/VLOOKUP(A318,[1]!T_Printers[#Data],5,FALSE),1)&lt;=_xlfn.XLOOKUP(B318,[1]Printers!L:L,[1]Printers!O:O,1,0,),ROUND(VLOOKUP(C318,[1]!T_Resins[#Data],3,FALSE)/VLOOKUP(A318,[1]!T_Printers[#Data],5,FALSE),1),ROUND(VLOOKUP(C318,[1]!T_Resins[#Data],3,FALSE)/VLOOKUP(A318,[1]!T_Printers[#Data],5,FALSE),1)&gt;_xlfn.XLOOKUP(B318,[1]Printers!L:L,[1]Printers!O:O,1,0,),10)),"")</f>
        <v>6.5</v>
      </c>
      <c r="H318">
        <f>IFERROR(IF(ROUND(_xlfn.XLOOKUP([1]Parameters!B318,[1]Printers!L:L,[1]Printers!Q:Q,,0)*G318/10,0)*10&lt;_xlfn.XLOOKUP([1]Parameters!B318,[1]Printers!L:L,[1]Printers!P:P,,0),ROUND(_xlfn.XLOOKUP([1]Parameters!B318,[1]Printers!L:L,[1]Printers!Q:Q,,0)*G318/10,0)*10,_xlfn.XLOOKUP([1]Parameters!B318,[1]Printers!L:L,[1]Printers!P:P,,0)),"")</f>
        <v>60</v>
      </c>
      <c r="I318" s="3" t="str" cm="1">
        <f t="array" ref="I318">IFERROR(IF(ROW()-1&gt;COUNTA([1]!T_Printers[Printers])*COUNTA([1]!T_Resins[Resins]),"",_xlfn.IFS(ROUND(VLOOKUP(C318,[1]!T_Resins[#Data],4,FALSE)/VLOOKUP(A318,[1]!T_Printers[#Data],5,FALSE),1)&lt;=_xlfn.XLOOKUP(B318,[1]Printers!L:L,[1]Printers!O:O,1,0,),ROUND(VLOOKUP(C318,[1]!T_Resins[#Data],4,FALSE)/VLOOKUP(A318,[1]!T_Printers[#Data],5,FALSE),1),ROUND(VLOOKUP(C318,[1]!T_Resins[#Data],4,FALSE)/VLOOKUP(A318,[1]!T_Printers[#Data],5,FALSE),1)&gt;_xlfn.XLOOKUP(B318,[1]Printers!L:L,[1]Printers!O:O,1,0,),"")),"")</f>
        <v/>
      </c>
      <c r="J318" t="str">
        <f>IFERROR(IF(ROUND(_xlfn.XLOOKUP([1]Parameters!B318,[1]Printers!L:L,[1]Printers!Q:Q,,0)*I318/10,0)*10&lt;_xlfn.XLOOKUP([1]Parameters!B318,[1]Printers!L:L,[1]Printers!P:P,,0),ROUND(_xlfn.XLOOKUP([1]Parameters!B318,[1]Printers!L:L,[1]Printers!Q:Q,,0)*I318/10,0)*10,_xlfn.XLOOKUP([1]Parameters!B318,[1]Printers!L:L,[1]Printers!P:P,,0)),"")</f>
        <v/>
      </c>
      <c r="K318">
        <f>IF(SUM(E318:J318)&lt;&gt;0,VLOOKUP(A318,[1]!T_Printers[#Data],10,FALSE)+VLOOKUP(C318,[1]!T_Resins[#Data],10,FALSE),"")</f>
        <v>4</v>
      </c>
      <c r="L318">
        <f>IF(SUM(E318:J318)&lt;&gt;0,VLOOKUP(A318,[1]!T_Printers[#Data],11,FALSE),"")</f>
        <v>5</v>
      </c>
      <c r="M318">
        <f>IF(SUM(E318:J318)&lt;&gt;0,VLOOKUP(C318,[1]!T_Resins[#Data],8,FALSE),"")</f>
        <v>120</v>
      </c>
      <c r="N318">
        <f>IF(_xlfn.XLOOKUP(B318,[1]Printers!$L:$L,[1]Printers!$R:$R,0,0)&gt;0,[1]Parameters!M318,IF(SUM(E318:J318)&lt;&gt;0,VLOOKUP(C318,[1]!T_Resins[#Data],9,FALSE),""))</f>
        <v>180</v>
      </c>
      <c r="O318" t="str">
        <f t="shared" si="4"/>
        <v>AnycubicPhotonMono</v>
      </c>
    </row>
    <row r="319" spans="1:15" x14ac:dyDescent="0.25">
      <c r="A319" t="str">
        <f t="array" ref="A319">IF(ROW()-1&gt;COUNTA([1]!T_Printers[Printers])*COUNTA([1]!T_Resins[Resins]),"",INDEX([1]!T_Printers[Printers],INT((ROW()-2)/COUNTA([1]!T_Resins[Resins])+1)))</f>
        <v>Anycubic Photon Mono</v>
      </c>
      <c r="B319" t="str">
        <f>_xlfn.XLOOKUP(A319,[1]!T_Printers[Printers],[1]!T_Printers[Icon link],,0)</f>
        <v>AnycubicPhotonMono</v>
      </c>
      <c r="C319" t="str">
        <f t="array" ref="C319">IF(ROW()-1&gt;COUNTA([1]!T_Printers[Printers])*COUNTA([1]!T_Resins[Resins]),"",INDEX([1]!T_Resins[Resins],MOD(ROW()-2,COUNTA([1]!T_Resins[Resins]))+1))</f>
        <v>Dental Denture Base</v>
      </c>
      <c r="D319">
        <f>IF(SUM(E319:J319)&lt;&gt;0,IF(ROW()-1&gt;COUNTA([1]!T_Printers[Printers])*COUNTA([1]!T_Resins[Resins]),"",2),"")</f>
        <v>2</v>
      </c>
      <c r="E319" cm="1">
        <f t="array" ref="E319">IFERROR(IF(ROW()-1&gt;COUNTA([1]!T_Printers[Printers])*COUNTA([1]!T_Resins[Resins]),"",_xlfn.IFS(ROUND(VLOOKUP(C319,[1]!T_Resins[#Data],2,FALSE)/VLOOKUP(A319,[1]!T_Printers[#Data],5,FALSE),1)&lt;=_xlfn.XLOOKUP(B319,[1]Printers!L:L,[1]Printers!O:O,1,0,),ROUND(VLOOKUP(C319,[1]!T_Resins[#Data],2,FALSE)/VLOOKUP(A319,[1]!T_Printers[#Data],5,FALSE),1),ROUND(VLOOKUP(C319,[1]!T_Resins[#Data],2,FALSE)/VLOOKUP(A319,[1]!T_Printers[#Data],5,FALSE),1)&gt;_xlfn.XLOOKUP(B319,[1]Printers!L:L,[1]Printers!O:O,1,0,),10)),"Используйте слой 100 мкм")</f>
        <v>4</v>
      </c>
      <c r="F319">
        <f>IFERROR(IF(ROUND(_xlfn.XLOOKUP([1]Parameters!B319,[1]Printers!L:L,[1]Printers!Q:Q,,0)*E319/10,0)*10&lt;_xlfn.XLOOKUP([1]Parameters!B319,[1]Printers!L:L,[1]Printers!P:P,,0),ROUND(_xlfn.XLOOKUP([1]Parameters!B319,[1]Printers!L:L,[1]Printers!Q:Q,,0)*E319/10,0)*10,_xlfn.XLOOKUP([1]Parameters!B319,[1]Printers!L:L,[1]Printers!P:P,,0)),"")</f>
        <v>40</v>
      </c>
      <c r="G319" cm="1">
        <f t="array" ref="G319">IFERROR(IF(ROW()-1&gt;COUNTA([1]!T_Printers[Printers])*COUNTA([1]!T_Resins[Resins]),"",_xlfn.IFS(ROUND(VLOOKUP(C319,[1]!T_Resins[#Data],3,FALSE)/VLOOKUP(A319,[1]!T_Printers[#Data],5,FALSE),1)&lt;=_xlfn.XLOOKUP(B319,[1]Printers!L:L,[1]Printers!O:O,1,0,),ROUND(VLOOKUP(C319,[1]!T_Resins[#Data],3,FALSE)/VLOOKUP(A319,[1]!T_Printers[#Data],5,FALSE),1),ROUND(VLOOKUP(C319,[1]!T_Resins[#Data],3,FALSE)/VLOOKUP(A319,[1]!T_Printers[#Data],5,FALSE),1)&gt;_xlfn.XLOOKUP(B319,[1]Printers!L:L,[1]Printers!O:O,1,0,),10)),"")</f>
        <v>5.2</v>
      </c>
      <c r="H319">
        <f>IFERROR(IF(ROUND(_xlfn.XLOOKUP([1]Parameters!B319,[1]Printers!L:L,[1]Printers!Q:Q,,0)*G319/10,0)*10&lt;_xlfn.XLOOKUP([1]Parameters!B319,[1]Printers!L:L,[1]Printers!P:P,,0),ROUND(_xlfn.XLOOKUP([1]Parameters!B319,[1]Printers!L:L,[1]Printers!Q:Q,,0)*G319/10,0)*10,_xlfn.XLOOKUP([1]Parameters!B319,[1]Printers!L:L,[1]Printers!P:P,,0)),"")</f>
        <v>50</v>
      </c>
      <c r="I319" s="3" t="str" cm="1">
        <f t="array" ref="I319">IFERROR(IF(ROW()-1&gt;COUNTA([1]!T_Printers[Printers])*COUNTA([1]!T_Resins[Resins]),"",_xlfn.IFS(ROUND(VLOOKUP(C319,[1]!T_Resins[#Data],4,FALSE)/VLOOKUP(A319,[1]!T_Printers[#Data],5,FALSE),1)&lt;=_xlfn.XLOOKUP(B319,[1]Printers!L:L,[1]Printers!O:O,1,0,),ROUND(VLOOKUP(C319,[1]!T_Resins[#Data],4,FALSE)/VLOOKUP(A319,[1]!T_Printers[#Data],5,FALSE),1),ROUND(VLOOKUP(C319,[1]!T_Resins[#Data],4,FALSE)/VLOOKUP(A319,[1]!T_Printers[#Data],5,FALSE),1)&gt;_xlfn.XLOOKUP(B319,[1]Printers!L:L,[1]Printers!O:O,1,0,),"")),"")</f>
        <v/>
      </c>
      <c r="J319" t="str">
        <f>IFERROR(IF(ROUND(_xlfn.XLOOKUP([1]Parameters!B319,[1]Printers!L:L,[1]Printers!Q:Q,,0)*I319/10,0)*10&lt;_xlfn.XLOOKUP([1]Parameters!B319,[1]Printers!L:L,[1]Printers!P:P,,0),ROUND(_xlfn.XLOOKUP([1]Parameters!B319,[1]Printers!L:L,[1]Printers!Q:Q,,0)*I319/10,0)*10,_xlfn.XLOOKUP([1]Parameters!B319,[1]Printers!L:L,[1]Printers!P:P,,0)),"")</f>
        <v/>
      </c>
      <c r="K319">
        <f>IF(SUM(E319:J319)&lt;&gt;0,VLOOKUP(A319,[1]!T_Printers[#Data],10,FALSE)+VLOOKUP(C319,[1]!T_Resins[#Data],10,FALSE),"")</f>
        <v>4</v>
      </c>
      <c r="L319">
        <f>IF(SUM(E319:J319)&lt;&gt;0,VLOOKUP(A319,[1]!T_Printers[#Data],11,FALSE),"")</f>
        <v>5</v>
      </c>
      <c r="M319">
        <f>IF(SUM(E319:J319)&lt;&gt;0,VLOOKUP(C319,[1]!T_Resins[#Data],8,FALSE),"")</f>
        <v>120</v>
      </c>
      <c r="N319">
        <f>IF(_xlfn.XLOOKUP(B319,[1]Printers!$L:$L,[1]Printers!$R:$R,0,0)&gt;0,[1]Parameters!M319,IF(SUM(E319:J319)&lt;&gt;0,VLOOKUP(C319,[1]!T_Resins[#Data],9,FALSE),""))</f>
        <v>180</v>
      </c>
      <c r="O319" t="str">
        <f t="shared" si="4"/>
        <v>AnycubicPhotonMono</v>
      </c>
    </row>
    <row r="320" spans="1:15" x14ac:dyDescent="0.25">
      <c r="A320" t="str">
        <f t="array" ref="A320">IF(ROW()-1&gt;COUNTA([1]!T_Printers[Printers])*COUNTA([1]!T_Resins[Resins]),"",INDEX([1]!T_Printers[Printers],INT((ROW()-2)/COUNTA([1]!T_Resins[Resins])+1)))</f>
        <v>Anycubic Photon Mono</v>
      </c>
      <c r="B320" t="str">
        <f>_xlfn.XLOOKUP(A320,[1]!T_Printers[Printers],[1]!T_Printers[Icon link],,0)</f>
        <v>AnycubicPhotonMono</v>
      </c>
      <c r="C320" t="str">
        <f t="array" ref="C320">IF(ROW()-1&gt;COUNTA([1]!T_Printers[Printers])*COUNTA([1]!T_Resins[Resins]),"",INDEX([1]!T_Resins[Resins],MOD(ROW()-2,COUNTA([1]!T_Resins[Resins]))+1))</f>
        <v>Dental IBT</v>
      </c>
      <c r="D320">
        <f>IF(SUM(E320:J320)&lt;&gt;0,IF(ROW()-1&gt;COUNTA([1]!T_Printers[Printers])*COUNTA([1]!T_Resins[Resins]),"",2),"")</f>
        <v>2</v>
      </c>
      <c r="E320" cm="1">
        <f t="array" ref="E320">IFERROR(IF(ROW()-1&gt;COUNTA([1]!T_Printers[Printers])*COUNTA([1]!T_Resins[Resins]),"",_xlfn.IFS(ROUND(VLOOKUP(C320,[1]!T_Resins[#Data],2,FALSE)/VLOOKUP(A320,[1]!T_Printers[#Data],5,FALSE),1)&lt;=_xlfn.XLOOKUP(B320,[1]Printers!L:L,[1]Printers!O:O,1,0,),ROUND(VLOOKUP(C320,[1]!T_Resins[#Data],2,FALSE)/VLOOKUP(A320,[1]!T_Printers[#Data],5,FALSE),1),ROUND(VLOOKUP(C320,[1]!T_Resins[#Data],2,FALSE)/VLOOKUP(A320,[1]!T_Printers[#Data],5,FALSE),1)&gt;_xlfn.XLOOKUP(B320,[1]Printers!L:L,[1]Printers!O:O,1,0,),10)),"Используйте слой 100 мкм")</f>
        <v>2.5</v>
      </c>
      <c r="F320">
        <f>IFERROR(IF(ROUND(_xlfn.XLOOKUP([1]Parameters!B320,[1]Printers!L:L,[1]Printers!Q:Q,,0)*E320/10,0)*10&lt;_xlfn.XLOOKUP([1]Parameters!B320,[1]Printers!L:L,[1]Printers!P:P,,0),ROUND(_xlfn.XLOOKUP([1]Parameters!B320,[1]Printers!L:L,[1]Printers!Q:Q,,0)*E320/10,0)*10,_xlfn.XLOOKUP([1]Parameters!B320,[1]Printers!L:L,[1]Printers!P:P,,0)),"")</f>
        <v>20</v>
      </c>
      <c r="G320" cm="1">
        <f t="array" ref="G320">IFERROR(IF(ROW()-1&gt;COUNTA([1]!T_Printers[Printers])*COUNTA([1]!T_Resins[Resins]),"",_xlfn.IFS(ROUND(VLOOKUP(C320,[1]!T_Resins[#Data],3,FALSE)/VLOOKUP(A320,[1]!T_Printers[#Data],5,FALSE),1)&lt;=_xlfn.XLOOKUP(B320,[1]Printers!L:L,[1]Printers!O:O,1,0,),ROUND(VLOOKUP(C320,[1]!T_Resins[#Data],3,FALSE)/VLOOKUP(A320,[1]!T_Printers[#Data],5,FALSE),1),ROUND(VLOOKUP(C320,[1]!T_Resins[#Data],3,FALSE)/VLOOKUP(A320,[1]!T_Printers[#Data],5,FALSE),1)&gt;_xlfn.XLOOKUP(B320,[1]Printers!L:L,[1]Printers!O:O,1,0,),10)),"")</f>
        <v>3.2</v>
      </c>
      <c r="H320">
        <f>IFERROR(IF(ROUND(_xlfn.XLOOKUP([1]Parameters!B320,[1]Printers!L:L,[1]Printers!Q:Q,,0)*G320/10,0)*10&lt;_xlfn.XLOOKUP([1]Parameters!B320,[1]Printers!L:L,[1]Printers!P:P,,0),ROUND(_xlfn.XLOOKUP([1]Parameters!B320,[1]Printers!L:L,[1]Printers!Q:Q,,0)*G320/10,0)*10,_xlfn.XLOOKUP([1]Parameters!B320,[1]Printers!L:L,[1]Printers!P:P,,0)),"")</f>
        <v>30</v>
      </c>
      <c r="I320" s="3" t="str" cm="1">
        <f t="array" ref="I320">IFERROR(IF(ROW()-1&gt;COUNTA([1]!T_Printers[Printers])*COUNTA([1]!T_Resins[Resins]),"",_xlfn.IFS(ROUND(VLOOKUP(C320,[1]!T_Resins[#Data],4,FALSE)/VLOOKUP(A320,[1]!T_Printers[#Data],5,FALSE),1)&lt;=_xlfn.XLOOKUP(B320,[1]Printers!L:L,[1]Printers!O:O,1,0,),ROUND(VLOOKUP(C320,[1]!T_Resins[#Data],4,FALSE)/VLOOKUP(A320,[1]!T_Printers[#Data],5,FALSE),1),ROUND(VLOOKUP(C320,[1]!T_Resins[#Data],4,FALSE)/VLOOKUP(A320,[1]!T_Printers[#Data],5,FALSE),1)&gt;_xlfn.XLOOKUP(B320,[1]Printers!L:L,[1]Printers!O:O,1,0,),"")),"")</f>
        <v/>
      </c>
      <c r="J320" t="str">
        <f>IFERROR(IF(ROUND(_xlfn.XLOOKUP([1]Parameters!B320,[1]Printers!L:L,[1]Printers!Q:Q,,0)*I320/10,0)*10&lt;_xlfn.XLOOKUP([1]Parameters!B320,[1]Printers!L:L,[1]Printers!P:P,,0),ROUND(_xlfn.XLOOKUP([1]Parameters!B320,[1]Printers!L:L,[1]Printers!Q:Q,,0)*I320/10,0)*10,_xlfn.XLOOKUP([1]Parameters!B320,[1]Printers!L:L,[1]Printers!P:P,,0)),"")</f>
        <v/>
      </c>
      <c r="K320">
        <f>IF(SUM(E320:J320)&lt;&gt;0,VLOOKUP(A320,[1]!T_Printers[#Data],10,FALSE)+VLOOKUP(C320,[1]!T_Resins[#Data],10,FALSE),"")</f>
        <v>3</v>
      </c>
      <c r="L320">
        <f>IF(SUM(E320:J320)&lt;&gt;0,VLOOKUP(A320,[1]!T_Printers[#Data],11,FALSE),"")</f>
        <v>5</v>
      </c>
      <c r="M320">
        <f>IF(SUM(E320:J320)&lt;&gt;0,VLOOKUP(C320,[1]!T_Resins[#Data],8,FALSE),"")</f>
        <v>60</v>
      </c>
      <c r="N320">
        <f>IF(_xlfn.XLOOKUP(B320,[1]Printers!$L:$L,[1]Printers!$R:$R,0,0)&gt;0,[1]Parameters!M320,IF(SUM(E320:J320)&lt;&gt;0,VLOOKUP(C320,[1]!T_Resins[#Data],9,FALSE),""))</f>
        <v>60</v>
      </c>
      <c r="O320" t="str">
        <f t="shared" si="4"/>
        <v>AnycubicPhotonMono</v>
      </c>
    </row>
    <row r="321" spans="1:15" x14ac:dyDescent="0.25">
      <c r="A321" t="str">
        <f t="array" ref="A321">IF(ROW()-1&gt;COUNTA([1]!T_Printers[Printers])*COUNTA([1]!T_Resins[Resins]),"",INDEX([1]!T_Printers[Printers],INT((ROW()-2)/COUNTA([1]!T_Resins[Resins])+1)))</f>
        <v>Anycubic Photon Mono</v>
      </c>
      <c r="B321" t="str">
        <f>_xlfn.XLOOKUP(A321,[1]!T_Printers[Printers],[1]!T_Printers[Icon link],,0)</f>
        <v>AnycubicPhotonMono</v>
      </c>
      <c r="C321" t="str">
        <f t="array" ref="C321">IF(ROW()-1&gt;COUNTA([1]!T_Printers[Printers])*COUNTA([1]!T_Resins[Resins]),"",INDEX([1]!T_Resins[Resins],MOD(ROW()-2,COUNTA([1]!T_Resins[Resins]))+1))</f>
        <v>Dental Model Biege</v>
      </c>
      <c r="D321">
        <f>IF(SUM(E321:J321)&lt;&gt;0,IF(ROW()-1&gt;COUNTA([1]!T_Printers[Printers])*COUNTA([1]!T_Resins[Resins]),"",2),"")</f>
        <v>2</v>
      </c>
      <c r="E321" cm="1">
        <f t="array" ref="E321">IFERROR(IF(ROW()-1&gt;COUNTA([1]!T_Printers[Printers])*COUNTA([1]!T_Resins[Resins]),"",_xlfn.IFS(ROUND(VLOOKUP(C321,[1]!T_Resins[#Data],2,FALSE)/VLOOKUP(A321,[1]!T_Printers[#Data],5,FALSE),1)&lt;=_xlfn.XLOOKUP(B321,[1]Printers!L:L,[1]Printers!O:O,1,0,),ROUND(VLOOKUP(C321,[1]!T_Resins[#Data],2,FALSE)/VLOOKUP(A321,[1]!T_Printers[#Data],5,FALSE),1),ROUND(VLOOKUP(C321,[1]!T_Resins[#Data],2,FALSE)/VLOOKUP(A321,[1]!T_Printers[#Data],5,FALSE),1)&gt;_xlfn.XLOOKUP(B321,[1]Printers!L:L,[1]Printers!O:O,1,0,),10)),"Используйте слой 100 мкм")</f>
        <v>3.1</v>
      </c>
      <c r="F321">
        <f>IFERROR(IF(ROUND(_xlfn.XLOOKUP([1]Parameters!B321,[1]Printers!L:L,[1]Printers!Q:Q,,0)*E321/10,0)*10&lt;_xlfn.XLOOKUP([1]Parameters!B321,[1]Printers!L:L,[1]Printers!P:P,,0),ROUND(_xlfn.XLOOKUP([1]Parameters!B321,[1]Printers!L:L,[1]Printers!Q:Q,,0)*E321/10,0)*10,_xlfn.XLOOKUP([1]Parameters!B321,[1]Printers!L:L,[1]Printers!P:P,,0)),"")</f>
        <v>30</v>
      </c>
      <c r="G321" cm="1">
        <f t="array" ref="G321">IFERROR(IF(ROW()-1&gt;COUNTA([1]!T_Printers[Printers])*COUNTA([1]!T_Resins[Resins]),"",_xlfn.IFS(ROUND(VLOOKUP(C321,[1]!T_Resins[#Data],3,FALSE)/VLOOKUP(A321,[1]!T_Printers[#Data],5,FALSE),1)&lt;=_xlfn.XLOOKUP(B321,[1]Printers!L:L,[1]Printers!O:O,1,0,),ROUND(VLOOKUP(C321,[1]!T_Resins[#Data],3,FALSE)/VLOOKUP(A321,[1]!T_Printers[#Data],5,FALSE),1),ROUND(VLOOKUP(C321,[1]!T_Resins[#Data],3,FALSE)/VLOOKUP(A321,[1]!T_Printers[#Data],5,FALSE),1)&gt;_xlfn.XLOOKUP(B321,[1]Printers!L:L,[1]Printers!O:O,1,0,),10)),"")</f>
        <v>4.0999999999999996</v>
      </c>
      <c r="H321">
        <f>IFERROR(IF(ROUND(_xlfn.XLOOKUP([1]Parameters!B321,[1]Printers!L:L,[1]Printers!Q:Q,,0)*G321/10,0)*10&lt;_xlfn.XLOOKUP([1]Parameters!B321,[1]Printers!L:L,[1]Printers!P:P,,0),ROUND(_xlfn.XLOOKUP([1]Parameters!B321,[1]Printers!L:L,[1]Printers!Q:Q,,0)*G321/10,0)*10,_xlfn.XLOOKUP([1]Parameters!B321,[1]Printers!L:L,[1]Printers!P:P,,0)),"")</f>
        <v>40</v>
      </c>
      <c r="I321" s="3" t="str" cm="1">
        <f t="array" ref="I321">IFERROR(IF(ROW()-1&gt;COUNTA([1]!T_Printers[Printers])*COUNTA([1]!T_Resins[Resins]),"",_xlfn.IFS(ROUND(VLOOKUP(C321,[1]!T_Resins[#Data],4,FALSE)/VLOOKUP(A321,[1]!T_Printers[#Data],5,FALSE),1)&lt;=_xlfn.XLOOKUP(B321,[1]Printers!L:L,[1]Printers!O:O,1,0,),ROUND(VLOOKUP(C321,[1]!T_Resins[#Data],4,FALSE)/VLOOKUP(A321,[1]!T_Printers[#Data],5,FALSE),1),ROUND(VLOOKUP(C321,[1]!T_Resins[#Data],4,FALSE)/VLOOKUP(A321,[1]!T_Printers[#Data],5,FALSE),1)&gt;_xlfn.XLOOKUP(B321,[1]Printers!L:L,[1]Printers!O:O,1,0,),"")),"")</f>
        <v/>
      </c>
      <c r="J321" t="str">
        <f>IFERROR(IF(ROUND(_xlfn.XLOOKUP([1]Parameters!B321,[1]Printers!L:L,[1]Printers!Q:Q,,0)*I321/10,0)*10&lt;_xlfn.XLOOKUP([1]Parameters!B321,[1]Printers!L:L,[1]Printers!P:P,,0),ROUND(_xlfn.XLOOKUP([1]Parameters!B321,[1]Printers!L:L,[1]Printers!Q:Q,,0)*I321/10,0)*10,_xlfn.XLOOKUP([1]Parameters!B321,[1]Printers!L:L,[1]Printers!P:P,,0)),"")</f>
        <v/>
      </c>
      <c r="K321">
        <f>IF(SUM(E321:J321)&lt;&gt;0,VLOOKUP(A321,[1]!T_Printers[#Data],10,FALSE)+VLOOKUP(C321,[1]!T_Resins[#Data],10,FALSE),"")</f>
        <v>4</v>
      </c>
      <c r="L321">
        <f>IF(SUM(E321:J321)&lt;&gt;0,VLOOKUP(A321,[1]!T_Printers[#Data],11,FALSE),"")</f>
        <v>5</v>
      </c>
      <c r="M321">
        <f>IF(SUM(E321:J321)&lt;&gt;0,VLOOKUP(C321,[1]!T_Resins[#Data],8,FALSE),"")</f>
        <v>120</v>
      </c>
      <c r="N321">
        <f>IF(_xlfn.XLOOKUP(B321,[1]Printers!$L:$L,[1]Printers!$R:$R,0,0)&gt;0,[1]Parameters!M321,IF(SUM(E321:J321)&lt;&gt;0,VLOOKUP(C321,[1]!T_Resins[#Data],9,FALSE),""))</f>
        <v>180</v>
      </c>
      <c r="O321" t="str">
        <f t="shared" si="4"/>
        <v>AnycubicPhotonMono</v>
      </c>
    </row>
    <row r="322" spans="1:15" x14ac:dyDescent="0.25">
      <c r="A322" t="str">
        <f t="array" ref="A322">IF(ROW()-1&gt;COUNTA([1]!T_Printers[Printers])*COUNTA([1]!T_Resins[Resins]),"",INDEX([1]!T_Printers[Printers],INT((ROW()-2)/COUNTA([1]!T_Resins[Resins])+1)))</f>
        <v>Anycubic Photon Mono</v>
      </c>
      <c r="B322" t="str">
        <f>_xlfn.XLOOKUP(A322,[1]!T_Printers[Printers],[1]!T_Printers[Icon link],,0)</f>
        <v>AnycubicPhotonMono</v>
      </c>
      <c r="C322" t="str">
        <f t="array" ref="C322">IF(ROW()-1&gt;COUNTA([1]!T_Printers[Printers])*COUNTA([1]!T_Resins[Resins]),"",INDEX([1]!T_Resins[Resins],MOD(ROW()-2,COUNTA([1]!T_Resins[Resins]))+1))</f>
        <v>Dental Model Bone</v>
      </c>
      <c r="D322">
        <f>IF(SUM(E322:J322)&lt;&gt;0,IF(ROW()-1&gt;COUNTA([1]!T_Printers[Printers])*COUNTA([1]!T_Resins[Resins]),"",2),"")</f>
        <v>2</v>
      </c>
      <c r="E322" cm="1">
        <f t="array" ref="E322">IFERROR(IF(ROW()-1&gt;COUNTA([1]!T_Printers[Printers])*COUNTA([1]!T_Resins[Resins]),"",_xlfn.IFS(ROUND(VLOOKUP(C322,[1]!T_Resins[#Data],2,FALSE)/VLOOKUP(A322,[1]!T_Printers[#Data],5,FALSE),1)&lt;=_xlfn.XLOOKUP(B322,[1]Printers!L:L,[1]Printers!O:O,1,0,),ROUND(VLOOKUP(C322,[1]!T_Resins[#Data],2,FALSE)/VLOOKUP(A322,[1]!T_Printers[#Data],5,FALSE),1),ROUND(VLOOKUP(C322,[1]!T_Resins[#Data],2,FALSE)/VLOOKUP(A322,[1]!T_Printers[#Data],5,FALSE),1)&gt;_xlfn.XLOOKUP(B322,[1]Printers!L:L,[1]Printers!O:O,1,0,),10)),"Используйте слой 100 мкм")</f>
        <v>1.9</v>
      </c>
      <c r="F322">
        <f>IFERROR(IF(ROUND(_xlfn.XLOOKUP([1]Parameters!B322,[1]Printers!L:L,[1]Printers!Q:Q,,0)*E322/10,0)*10&lt;_xlfn.XLOOKUP([1]Parameters!B322,[1]Printers!L:L,[1]Printers!P:P,,0),ROUND(_xlfn.XLOOKUP([1]Parameters!B322,[1]Printers!L:L,[1]Printers!Q:Q,,0)*E322/10,0)*10,_xlfn.XLOOKUP([1]Parameters!B322,[1]Printers!L:L,[1]Printers!P:P,,0)),"")</f>
        <v>20</v>
      </c>
      <c r="G322" cm="1">
        <f t="array" ref="G322">IFERROR(IF(ROW()-1&gt;COUNTA([1]!T_Printers[Printers])*COUNTA([1]!T_Resins[Resins]),"",_xlfn.IFS(ROUND(VLOOKUP(C322,[1]!T_Resins[#Data],3,FALSE)/VLOOKUP(A322,[1]!T_Printers[#Data],5,FALSE),1)&lt;=_xlfn.XLOOKUP(B322,[1]Printers!L:L,[1]Printers!O:O,1,0,),ROUND(VLOOKUP(C322,[1]!T_Resins[#Data],3,FALSE)/VLOOKUP(A322,[1]!T_Printers[#Data],5,FALSE),1),ROUND(VLOOKUP(C322,[1]!T_Resins[#Data],3,FALSE)/VLOOKUP(A322,[1]!T_Printers[#Data],5,FALSE),1)&gt;_xlfn.XLOOKUP(B322,[1]Printers!L:L,[1]Printers!O:O,1,0,),10)),"")</f>
        <v>2.5</v>
      </c>
      <c r="H322">
        <f>IFERROR(IF(ROUND(_xlfn.XLOOKUP([1]Parameters!B322,[1]Printers!L:L,[1]Printers!Q:Q,,0)*G322/10,0)*10&lt;_xlfn.XLOOKUP([1]Parameters!B322,[1]Printers!L:L,[1]Printers!P:P,,0),ROUND(_xlfn.XLOOKUP([1]Parameters!B322,[1]Printers!L:L,[1]Printers!Q:Q,,0)*G322/10,0)*10,_xlfn.XLOOKUP([1]Parameters!B322,[1]Printers!L:L,[1]Printers!P:P,,0)),"")</f>
        <v>20</v>
      </c>
      <c r="I322" s="3" t="str" cm="1">
        <f t="array" ref="I322">IFERROR(IF(ROW()-1&gt;COUNTA([1]!T_Printers[Printers])*COUNTA([1]!T_Resins[Resins]),"",_xlfn.IFS(ROUND(VLOOKUP(C322,[1]!T_Resins[#Data],4,FALSE)/VLOOKUP(A322,[1]!T_Printers[#Data],5,FALSE),1)&lt;=_xlfn.XLOOKUP(B322,[1]Printers!L:L,[1]Printers!O:O,1,0,),ROUND(VLOOKUP(C322,[1]!T_Resins[#Data],4,FALSE)/VLOOKUP(A322,[1]!T_Printers[#Data],5,FALSE),1),ROUND(VLOOKUP(C322,[1]!T_Resins[#Data],4,FALSE)/VLOOKUP(A322,[1]!T_Printers[#Data],5,FALSE),1)&gt;_xlfn.XLOOKUP(B322,[1]Printers!L:L,[1]Printers!O:O,1,0,),"")),"")</f>
        <v/>
      </c>
      <c r="J322" t="str">
        <f>IFERROR(IF(ROUND(_xlfn.XLOOKUP([1]Parameters!B322,[1]Printers!L:L,[1]Printers!Q:Q,,0)*I322/10,0)*10&lt;_xlfn.XLOOKUP([1]Parameters!B322,[1]Printers!L:L,[1]Printers!P:P,,0),ROUND(_xlfn.XLOOKUP([1]Parameters!B322,[1]Printers!L:L,[1]Printers!Q:Q,,0)*I322/10,0)*10,_xlfn.XLOOKUP([1]Parameters!B322,[1]Printers!L:L,[1]Printers!P:P,,0)),"")</f>
        <v/>
      </c>
      <c r="K322">
        <f>IF(SUM(E322:J322)&lt;&gt;0,VLOOKUP(A322,[1]!T_Printers[#Data],10,FALSE)+VLOOKUP(C322,[1]!T_Resins[#Data],10,FALSE),"")</f>
        <v>4</v>
      </c>
      <c r="L322">
        <f>IF(SUM(E322:J322)&lt;&gt;0,VLOOKUP(A322,[1]!T_Printers[#Data],11,FALSE),"")</f>
        <v>5</v>
      </c>
      <c r="M322">
        <f>IF(SUM(E322:J322)&lt;&gt;0,VLOOKUP(C322,[1]!T_Resins[#Data],8,FALSE),"")</f>
        <v>120</v>
      </c>
      <c r="N322">
        <f>IF(_xlfn.XLOOKUP(B322,[1]Printers!$L:$L,[1]Printers!$R:$R,0,0)&gt;0,[1]Parameters!M322,IF(SUM(E322:J322)&lt;&gt;0,VLOOKUP(C322,[1]!T_Resins[#Data],9,FALSE),""))</f>
        <v>180</v>
      </c>
      <c r="O322" t="str">
        <f t="shared" ref="O322:O385" si="5">B322</f>
        <v>AnycubicPhotonMono</v>
      </c>
    </row>
    <row r="323" spans="1:15" x14ac:dyDescent="0.25">
      <c r="A323" t="str">
        <f t="array" ref="A323">IF(ROW()-1&gt;COUNTA([1]!T_Printers[Printers])*COUNTA([1]!T_Resins[Resins]),"",INDEX([1]!T_Printers[Printers],INT((ROW()-2)/COUNTA([1]!T_Resins[Resins])+1)))</f>
        <v>Anycubic Photon Mono</v>
      </c>
      <c r="B323" t="str">
        <f>_xlfn.XLOOKUP(A323,[1]!T_Printers[Printers],[1]!T_Printers[Icon link],,0)</f>
        <v>AnycubicPhotonMono</v>
      </c>
      <c r="C323" t="str">
        <f t="array" ref="C323">IF(ROW()-1&gt;COUNTA([1]!T_Printers[Printers])*COUNTA([1]!T_Resins[Resins]),"",INDEX([1]!T_Resins[Resins],MOD(ROW()-2,COUNTA([1]!T_Resins[Resins]))+1))</f>
        <v>Dental Model Light Grey</v>
      </c>
      <c r="D323">
        <f>IF(SUM(E323:J323)&lt;&gt;0,IF(ROW()-1&gt;COUNTA([1]!T_Printers[Printers])*COUNTA([1]!T_Resins[Resins]),"",2),"")</f>
        <v>2</v>
      </c>
      <c r="E323" cm="1">
        <f t="array" ref="E323">IFERROR(IF(ROW()-1&gt;COUNTA([1]!T_Printers[Printers])*COUNTA([1]!T_Resins[Resins]),"",_xlfn.IFS(ROUND(VLOOKUP(C323,[1]!T_Resins[#Data],2,FALSE)/VLOOKUP(A323,[1]!T_Printers[#Data],5,FALSE),1)&lt;=_xlfn.XLOOKUP(B323,[1]Printers!L:L,[1]Printers!O:O,1,0,),ROUND(VLOOKUP(C323,[1]!T_Resins[#Data],2,FALSE)/VLOOKUP(A323,[1]!T_Printers[#Data],5,FALSE),1),ROUND(VLOOKUP(C323,[1]!T_Resins[#Data],2,FALSE)/VLOOKUP(A323,[1]!T_Printers[#Data],5,FALSE),1)&gt;_xlfn.XLOOKUP(B323,[1]Printers!L:L,[1]Printers!O:O,1,0,),10)),"Используйте слой 100 мкм")</f>
        <v>2.4</v>
      </c>
      <c r="F323">
        <f>IFERROR(IF(ROUND(_xlfn.XLOOKUP([1]Parameters!B323,[1]Printers!L:L,[1]Printers!Q:Q,,0)*E323/10,0)*10&lt;_xlfn.XLOOKUP([1]Parameters!B323,[1]Printers!L:L,[1]Printers!P:P,,0),ROUND(_xlfn.XLOOKUP([1]Parameters!B323,[1]Printers!L:L,[1]Printers!Q:Q,,0)*E323/10,0)*10,_xlfn.XLOOKUP([1]Parameters!B323,[1]Printers!L:L,[1]Printers!P:P,,0)),"")</f>
        <v>20</v>
      </c>
      <c r="G323" cm="1">
        <f t="array" ref="G323">IFERROR(IF(ROW()-1&gt;COUNTA([1]!T_Printers[Printers])*COUNTA([1]!T_Resins[Resins]),"",_xlfn.IFS(ROUND(VLOOKUP(C323,[1]!T_Resins[#Data],3,FALSE)/VLOOKUP(A323,[1]!T_Printers[#Data],5,FALSE),1)&lt;=_xlfn.XLOOKUP(B323,[1]Printers!L:L,[1]Printers!O:O,1,0,),ROUND(VLOOKUP(C323,[1]!T_Resins[#Data],3,FALSE)/VLOOKUP(A323,[1]!T_Printers[#Data],5,FALSE),1),ROUND(VLOOKUP(C323,[1]!T_Resins[#Data],3,FALSE)/VLOOKUP(A323,[1]!T_Printers[#Data],5,FALSE),1)&gt;_xlfn.XLOOKUP(B323,[1]Printers!L:L,[1]Printers!O:O,1,0,),10)),"")</f>
        <v>3.2</v>
      </c>
      <c r="H323">
        <f>IFERROR(IF(ROUND(_xlfn.XLOOKUP([1]Parameters!B323,[1]Printers!L:L,[1]Printers!Q:Q,,0)*G323/10,0)*10&lt;_xlfn.XLOOKUP([1]Parameters!B323,[1]Printers!L:L,[1]Printers!P:P,,0),ROUND(_xlfn.XLOOKUP([1]Parameters!B323,[1]Printers!L:L,[1]Printers!Q:Q,,0)*G323/10,0)*10,_xlfn.XLOOKUP([1]Parameters!B323,[1]Printers!L:L,[1]Printers!P:P,,0)),"")</f>
        <v>30</v>
      </c>
      <c r="I323" s="3" t="str" cm="1">
        <f t="array" ref="I323">IFERROR(IF(ROW()-1&gt;COUNTA([1]!T_Printers[Printers])*COUNTA([1]!T_Resins[Resins]),"",_xlfn.IFS(ROUND(VLOOKUP(C323,[1]!T_Resins[#Data],4,FALSE)/VLOOKUP(A323,[1]!T_Printers[#Data],5,FALSE),1)&lt;=_xlfn.XLOOKUP(B323,[1]Printers!L:L,[1]Printers!O:O,1,0,),ROUND(VLOOKUP(C323,[1]!T_Resins[#Data],4,FALSE)/VLOOKUP(A323,[1]!T_Printers[#Data],5,FALSE),1),ROUND(VLOOKUP(C323,[1]!T_Resins[#Data],4,FALSE)/VLOOKUP(A323,[1]!T_Printers[#Data],5,FALSE),1)&gt;_xlfn.XLOOKUP(B323,[1]Printers!L:L,[1]Printers!O:O,1,0,),"")),"")</f>
        <v/>
      </c>
      <c r="J323" t="str">
        <f>IFERROR(IF(ROUND(_xlfn.XLOOKUP([1]Parameters!B323,[1]Printers!L:L,[1]Printers!Q:Q,,0)*I323/10,0)*10&lt;_xlfn.XLOOKUP([1]Parameters!B323,[1]Printers!L:L,[1]Printers!P:P,,0),ROUND(_xlfn.XLOOKUP([1]Parameters!B323,[1]Printers!L:L,[1]Printers!Q:Q,,0)*I323/10,0)*10,_xlfn.XLOOKUP([1]Parameters!B323,[1]Printers!L:L,[1]Printers!P:P,,0)),"")</f>
        <v/>
      </c>
      <c r="K323">
        <f>IF(SUM(E323:J323)&lt;&gt;0,VLOOKUP(A323,[1]!T_Printers[#Data],10,FALSE)+VLOOKUP(C323,[1]!T_Resins[#Data],10,FALSE),"")</f>
        <v>4</v>
      </c>
      <c r="L323">
        <f>IF(SUM(E323:J323)&lt;&gt;0,VLOOKUP(A323,[1]!T_Printers[#Data],11,FALSE),"")</f>
        <v>5</v>
      </c>
      <c r="M323">
        <f>IF(SUM(E323:J323)&lt;&gt;0,VLOOKUP(C323,[1]!T_Resins[#Data],8,FALSE),"")</f>
        <v>120</v>
      </c>
      <c r="N323">
        <f>IF(_xlfn.XLOOKUP(B323,[1]Printers!$L:$L,[1]Printers!$R:$R,0,0)&gt;0,[1]Parameters!M323,IF(SUM(E323:J323)&lt;&gt;0,VLOOKUP(C323,[1]!T_Resins[#Data],9,FALSE),""))</f>
        <v>180</v>
      </c>
      <c r="O323" t="str">
        <f t="shared" si="5"/>
        <v>AnycubicPhotonMono</v>
      </c>
    </row>
    <row r="324" spans="1:15" x14ac:dyDescent="0.25">
      <c r="A324" t="str">
        <f t="array" ref="A324">IF(ROW()-1&gt;COUNTA([1]!T_Printers[Printers])*COUNTA([1]!T_Resins[Resins]),"",INDEX([1]!T_Printers[Printers],INT((ROW()-2)/COUNTA([1]!T_Resins[Resins])+1)))</f>
        <v>Anycubic Photon Mono</v>
      </c>
      <c r="B324" t="str">
        <f>_xlfn.XLOOKUP(A324,[1]!T_Printers[Printers],[1]!T_Printers[Icon link],,0)</f>
        <v>AnycubicPhotonMono</v>
      </c>
      <c r="C324" t="str">
        <f t="array" ref="C324">IF(ROW()-1&gt;COUNTA([1]!T_Printers[Printers])*COUNTA([1]!T_Resins[Resins]),"",INDEX([1]!T_Resins[Resins],MOD(ROW()-2,COUNTA([1]!T_Resins[Resins]))+1))</f>
        <v>Dental Peach</v>
      </c>
      <c r="D324">
        <f>IF(SUM(E324:J324)&lt;&gt;0,IF(ROW()-1&gt;COUNTA([1]!T_Printers[Printers])*COUNTA([1]!T_Resins[Resins]),"",2),"")</f>
        <v>2</v>
      </c>
      <c r="E324" cm="1">
        <f t="array" ref="E324">IFERROR(IF(ROW()-1&gt;COUNTA([1]!T_Printers[Printers])*COUNTA([1]!T_Resins[Resins]),"",_xlfn.IFS(ROUND(VLOOKUP(C324,[1]!T_Resins[#Data],2,FALSE)/VLOOKUP(A324,[1]!T_Printers[#Data],5,FALSE),1)&lt;=_xlfn.XLOOKUP(B324,[1]Printers!L:L,[1]Printers!O:O,1,0,),ROUND(VLOOKUP(C324,[1]!T_Resins[#Data],2,FALSE)/VLOOKUP(A324,[1]!T_Printers[#Data],5,FALSE),1),ROUND(VLOOKUP(C324,[1]!T_Resins[#Data],2,FALSE)/VLOOKUP(A324,[1]!T_Printers[#Data],5,FALSE),1)&gt;_xlfn.XLOOKUP(B324,[1]Printers!L:L,[1]Printers!O:O,1,0,),10)),"Используйте слой 100 мкм")</f>
        <v>3.1</v>
      </c>
      <c r="F324">
        <f>IFERROR(IF(ROUND(_xlfn.XLOOKUP([1]Parameters!B324,[1]Printers!L:L,[1]Printers!Q:Q,,0)*E324/10,0)*10&lt;_xlfn.XLOOKUP([1]Parameters!B324,[1]Printers!L:L,[1]Printers!P:P,,0),ROUND(_xlfn.XLOOKUP([1]Parameters!B324,[1]Printers!L:L,[1]Printers!Q:Q,,0)*E324/10,0)*10,_xlfn.XLOOKUP([1]Parameters!B324,[1]Printers!L:L,[1]Printers!P:P,,0)),"")</f>
        <v>30</v>
      </c>
      <c r="G324" cm="1">
        <f t="array" ref="G324">IFERROR(IF(ROW()-1&gt;COUNTA([1]!T_Printers[Printers])*COUNTA([1]!T_Resins[Resins]),"",_xlfn.IFS(ROUND(VLOOKUP(C324,[1]!T_Resins[#Data],3,FALSE)/VLOOKUP(A324,[1]!T_Printers[#Data],5,FALSE),1)&lt;=_xlfn.XLOOKUP(B324,[1]Printers!L:L,[1]Printers!O:O,1,0,),ROUND(VLOOKUP(C324,[1]!T_Resins[#Data],3,FALSE)/VLOOKUP(A324,[1]!T_Printers[#Data],5,FALSE),1),ROUND(VLOOKUP(C324,[1]!T_Resins[#Data],3,FALSE)/VLOOKUP(A324,[1]!T_Printers[#Data],5,FALSE),1)&gt;_xlfn.XLOOKUP(B324,[1]Printers!L:L,[1]Printers!O:O,1,0,),10)),"")</f>
        <v>4.0999999999999996</v>
      </c>
      <c r="H324">
        <f>IFERROR(IF(ROUND(_xlfn.XLOOKUP([1]Parameters!B324,[1]Printers!L:L,[1]Printers!Q:Q,,0)*G324/10,0)*10&lt;_xlfn.XLOOKUP([1]Parameters!B324,[1]Printers!L:L,[1]Printers!P:P,,0),ROUND(_xlfn.XLOOKUP([1]Parameters!B324,[1]Printers!L:L,[1]Printers!Q:Q,,0)*G324/10,0)*10,_xlfn.XLOOKUP([1]Parameters!B324,[1]Printers!L:L,[1]Printers!P:P,,0)),"")</f>
        <v>40</v>
      </c>
      <c r="I324" s="3" t="str" cm="1">
        <f t="array" ref="I324">IFERROR(IF(ROW()-1&gt;COUNTA([1]!T_Printers[Printers])*COUNTA([1]!T_Resins[Resins]),"",_xlfn.IFS(ROUND(VLOOKUP(C324,[1]!T_Resins[#Data],4,FALSE)/VLOOKUP(A324,[1]!T_Printers[#Data],5,FALSE),1)&lt;=_xlfn.XLOOKUP(B324,[1]Printers!L:L,[1]Printers!O:O,1,0,),ROUND(VLOOKUP(C324,[1]!T_Resins[#Data],4,FALSE)/VLOOKUP(A324,[1]!T_Printers[#Data],5,FALSE),1),ROUND(VLOOKUP(C324,[1]!T_Resins[#Data],4,FALSE)/VLOOKUP(A324,[1]!T_Printers[#Data],5,FALSE),1)&gt;_xlfn.XLOOKUP(B324,[1]Printers!L:L,[1]Printers!O:O,1,0,),"")),"")</f>
        <v/>
      </c>
      <c r="J324" t="str">
        <f>IFERROR(IF(ROUND(_xlfn.XLOOKUP([1]Parameters!B324,[1]Printers!L:L,[1]Printers!Q:Q,,0)*I324/10,0)*10&lt;_xlfn.XLOOKUP([1]Parameters!B324,[1]Printers!L:L,[1]Printers!P:P,,0),ROUND(_xlfn.XLOOKUP([1]Parameters!B324,[1]Printers!L:L,[1]Printers!Q:Q,,0)*I324/10,0)*10,_xlfn.XLOOKUP([1]Parameters!B324,[1]Printers!L:L,[1]Printers!P:P,,0)),"")</f>
        <v/>
      </c>
      <c r="K324">
        <f>IF(SUM(E324:J324)&lt;&gt;0,VLOOKUP(A324,[1]!T_Printers[#Data],10,FALSE)+VLOOKUP(C324,[1]!T_Resins[#Data],10,FALSE),"")</f>
        <v>4</v>
      </c>
      <c r="L324">
        <f>IF(SUM(E324:J324)&lt;&gt;0,VLOOKUP(A324,[1]!T_Printers[#Data],11,FALSE),"")</f>
        <v>5</v>
      </c>
      <c r="M324">
        <f>IF(SUM(E324:J324)&lt;&gt;0,VLOOKUP(C324,[1]!T_Resins[#Data],8,FALSE),"")</f>
        <v>120</v>
      </c>
      <c r="N324">
        <f>IF(_xlfn.XLOOKUP(B324,[1]Printers!$L:$L,[1]Printers!$R:$R,0,0)&gt;0,[1]Parameters!M324,IF(SUM(E324:J324)&lt;&gt;0,VLOOKUP(C324,[1]!T_Resins[#Data],9,FALSE),""))</f>
        <v>180</v>
      </c>
      <c r="O324" t="str">
        <f t="shared" si="5"/>
        <v>AnycubicPhotonMono</v>
      </c>
    </row>
    <row r="325" spans="1:15" x14ac:dyDescent="0.25">
      <c r="A325" t="str">
        <f t="array" ref="A325">IF(ROW()-1&gt;COUNTA([1]!T_Printers[Printers])*COUNTA([1]!T_Resins[Resins]),"",INDEX([1]!T_Printers[Printers],INT((ROW()-2)/COUNTA([1]!T_Resins[Resins])+1)))</f>
        <v>Anycubic Photon Mono</v>
      </c>
      <c r="B325" t="str">
        <f>_xlfn.XLOOKUP(A325,[1]!T_Printers[Printers],[1]!T_Printers[Icon link],,0)</f>
        <v>AnycubicPhotonMono</v>
      </c>
      <c r="C325" t="str">
        <f t="array" ref="C325">IF(ROW()-1&gt;COUNTA([1]!T_Printers[Printers])*COUNTA([1]!T_Resins[Resins]),"",INDEX([1]!T_Resins[Resins],MOD(ROW()-2,COUNTA([1]!T_Resins[Resins]))+1))</f>
        <v>Dental Pink</v>
      </c>
      <c r="D325">
        <f>IF(SUM(E325:J325)&lt;&gt;0,IF(ROW()-1&gt;COUNTA([1]!T_Printers[Printers])*COUNTA([1]!T_Resins[Resins]),"",2),"")</f>
        <v>2</v>
      </c>
      <c r="E325" cm="1">
        <f t="array" ref="E325">IFERROR(IF(ROW()-1&gt;COUNTA([1]!T_Printers[Printers])*COUNTA([1]!T_Resins[Resins]),"",_xlfn.IFS(ROUND(VLOOKUP(C325,[1]!T_Resins[#Data],2,FALSE)/VLOOKUP(A325,[1]!T_Printers[#Data],5,FALSE),1)&lt;=_xlfn.XLOOKUP(B325,[1]Printers!L:L,[1]Printers!O:O,1,0,),ROUND(VLOOKUP(C325,[1]!T_Resins[#Data],2,FALSE)/VLOOKUP(A325,[1]!T_Printers[#Data],5,FALSE),1),ROUND(VLOOKUP(C325,[1]!T_Resins[#Data],2,FALSE)/VLOOKUP(A325,[1]!T_Printers[#Data],5,FALSE),1)&gt;_xlfn.XLOOKUP(B325,[1]Printers!L:L,[1]Printers!O:O,1,0,),10)),"Используйте слой 100 мкм")</f>
        <v>2</v>
      </c>
      <c r="F325">
        <f>IFERROR(IF(ROUND(_xlfn.XLOOKUP([1]Parameters!B325,[1]Printers!L:L,[1]Printers!Q:Q,,0)*E325/10,0)*10&lt;_xlfn.XLOOKUP([1]Parameters!B325,[1]Printers!L:L,[1]Printers!P:P,,0),ROUND(_xlfn.XLOOKUP([1]Parameters!B325,[1]Printers!L:L,[1]Printers!Q:Q,,0)*E325/10,0)*10,_xlfn.XLOOKUP([1]Parameters!B325,[1]Printers!L:L,[1]Printers!P:P,,0)),"")</f>
        <v>20</v>
      </c>
      <c r="G325" cm="1">
        <f t="array" ref="G325">IFERROR(IF(ROW()-1&gt;COUNTA([1]!T_Printers[Printers])*COUNTA([1]!T_Resins[Resins]),"",_xlfn.IFS(ROUND(VLOOKUP(C325,[1]!T_Resins[#Data],3,FALSE)/VLOOKUP(A325,[1]!T_Printers[#Data],5,FALSE),1)&lt;=_xlfn.XLOOKUP(B325,[1]Printers!L:L,[1]Printers!O:O,1,0,),ROUND(VLOOKUP(C325,[1]!T_Resins[#Data],3,FALSE)/VLOOKUP(A325,[1]!T_Printers[#Data],5,FALSE),1),ROUND(VLOOKUP(C325,[1]!T_Resins[#Data],3,FALSE)/VLOOKUP(A325,[1]!T_Printers[#Data],5,FALSE),1)&gt;_xlfn.XLOOKUP(B325,[1]Printers!L:L,[1]Printers!O:O,1,0,),10)),"")</f>
        <v>2.6</v>
      </c>
      <c r="H325">
        <f>IFERROR(IF(ROUND(_xlfn.XLOOKUP([1]Parameters!B325,[1]Printers!L:L,[1]Printers!Q:Q,,0)*G325/10,0)*10&lt;_xlfn.XLOOKUP([1]Parameters!B325,[1]Printers!L:L,[1]Printers!P:P,,0),ROUND(_xlfn.XLOOKUP([1]Parameters!B325,[1]Printers!L:L,[1]Printers!Q:Q,,0)*G325/10,0)*10,_xlfn.XLOOKUP([1]Parameters!B325,[1]Printers!L:L,[1]Printers!P:P,,0)),"")</f>
        <v>20</v>
      </c>
      <c r="I325" s="3" t="str" cm="1">
        <f t="array" ref="I325">IFERROR(IF(ROW()-1&gt;COUNTA([1]!T_Printers[Printers])*COUNTA([1]!T_Resins[Resins]),"",_xlfn.IFS(ROUND(VLOOKUP(C325,[1]!T_Resins[#Data],4,FALSE)/VLOOKUP(A325,[1]!T_Printers[#Data],5,FALSE),1)&lt;=_xlfn.XLOOKUP(B325,[1]Printers!L:L,[1]Printers!O:O,1,0,),ROUND(VLOOKUP(C325,[1]!T_Resins[#Data],4,FALSE)/VLOOKUP(A325,[1]!T_Printers[#Data],5,FALSE),1),ROUND(VLOOKUP(C325,[1]!T_Resins[#Data],4,FALSE)/VLOOKUP(A325,[1]!T_Printers[#Data],5,FALSE),1)&gt;_xlfn.XLOOKUP(B325,[1]Printers!L:L,[1]Printers!O:O,1,0,),"")),"")</f>
        <v/>
      </c>
      <c r="J325" t="str">
        <f>IFERROR(IF(ROUND(_xlfn.XLOOKUP([1]Parameters!B325,[1]Printers!L:L,[1]Printers!Q:Q,,0)*I325/10,0)*10&lt;_xlfn.XLOOKUP([1]Parameters!B325,[1]Printers!L:L,[1]Printers!P:P,,0),ROUND(_xlfn.XLOOKUP([1]Parameters!B325,[1]Printers!L:L,[1]Printers!Q:Q,,0)*I325/10,0)*10,_xlfn.XLOOKUP([1]Parameters!B325,[1]Printers!L:L,[1]Printers!P:P,,0)),"")</f>
        <v/>
      </c>
      <c r="K325">
        <f>IF(SUM(E325:J325)&lt;&gt;0,VLOOKUP(A325,[1]!T_Printers[#Data],10,FALSE)+VLOOKUP(C325,[1]!T_Resins[#Data],10,FALSE),"")</f>
        <v>3</v>
      </c>
      <c r="L325">
        <f>IF(SUM(E325:J325)&lt;&gt;0,VLOOKUP(A325,[1]!T_Printers[#Data],11,FALSE),"")</f>
        <v>5</v>
      </c>
      <c r="M325">
        <f>IF(SUM(E325:J325)&lt;&gt;0,VLOOKUP(C325,[1]!T_Resins[#Data],8,FALSE),"")</f>
        <v>120</v>
      </c>
      <c r="N325">
        <f>IF(_xlfn.XLOOKUP(B325,[1]Printers!$L:$L,[1]Printers!$R:$R,0,0)&gt;0,[1]Parameters!M325,IF(SUM(E325:J325)&lt;&gt;0,VLOOKUP(C325,[1]!T_Resins[#Data],9,FALSE),""))</f>
        <v>180</v>
      </c>
      <c r="O325" t="str">
        <f t="shared" si="5"/>
        <v>AnycubicPhotonMono</v>
      </c>
    </row>
    <row r="326" spans="1:15" x14ac:dyDescent="0.25">
      <c r="A326" t="str">
        <f t="array" ref="A326">IF(ROW()-1&gt;COUNTA([1]!T_Printers[Printers])*COUNTA([1]!T_Resins[Resins]),"",INDEX([1]!T_Printers[Printers],INT((ROW()-2)/COUNTA([1]!T_Resins[Resins])+1)))</f>
        <v>Anycubic Photon Mono</v>
      </c>
      <c r="B326" t="str">
        <f>_xlfn.XLOOKUP(A326,[1]!T_Printers[Printers],[1]!T_Printers[Icon link],,0)</f>
        <v>AnycubicPhotonMono</v>
      </c>
      <c r="C326" t="str">
        <f t="array" ref="C326">IF(ROW()-1&gt;COUNTA([1]!T_Printers[Printers])*COUNTA([1]!T_Resins[Resins]),"",INDEX([1]!T_Resins[Resins],MOD(ROW()-2,COUNTA([1]!T_Resins[Resins]))+1))</f>
        <v>Dental Soft Pink</v>
      </c>
      <c r="D326">
        <f>IF(SUM(E326:J326)&lt;&gt;0,IF(ROW()-1&gt;COUNTA([1]!T_Printers[Printers])*COUNTA([1]!T_Resins[Resins]),"",2),"")</f>
        <v>2</v>
      </c>
      <c r="E326" cm="1">
        <f t="array" ref="E326">IFERROR(IF(ROW()-1&gt;COUNTA([1]!T_Printers[Printers])*COUNTA([1]!T_Resins[Resins]),"",_xlfn.IFS(ROUND(VLOOKUP(C326,[1]!T_Resins[#Data],2,FALSE)/VLOOKUP(A326,[1]!T_Printers[#Data],5,FALSE),1)&lt;=_xlfn.XLOOKUP(B326,[1]Printers!L:L,[1]Printers!O:O,1,0,),ROUND(VLOOKUP(C326,[1]!T_Resins[#Data],2,FALSE)/VLOOKUP(A326,[1]!T_Printers[#Data],5,FALSE),1),ROUND(VLOOKUP(C326,[1]!T_Resins[#Data],2,FALSE)/VLOOKUP(A326,[1]!T_Printers[#Data],5,FALSE),1)&gt;_xlfn.XLOOKUP(B326,[1]Printers!L:L,[1]Printers!O:O,1,0,),10)),"Используйте слой 100 мкм")</f>
        <v>2.9</v>
      </c>
      <c r="F326">
        <f>IFERROR(IF(ROUND(_xlfn.XLOOKUP([1]Parameters!B326,[1]Printers!L:L,[1]Printers!Q:Q,,0)*E326/10,0)*10&lt;_xlfn.XLOOKUP([1]Parameters!B326,[1]Printers!L:L,[1]Printers!P:P,,0),ROUND(_xlfn.XLOOKUP([1]Parameters!B326,[1]Printers!L:L,[1]Printers!Q:Q,,0)*E326/10,0)*10,_xlfn.XLOOKUP([1]Parameters!B326,[1]Printers!L:L,[1]Printers!P:P,,0)),"")</f>
        <v>30</v>
      </c>
      <c r="G326" cm="1">
        <f t="array" ref="G326">IFERROR(IF(ROW()-1&gt;COUNTA([1]!T_Printers[Printers])*COUNTA([1]!T_Resins[Resins]),"",_xlfn.IFS(ROUND(VLOOKUP(C326,[1]!T_Resins[#Data],3,FALSE)/VLOOKUP(A326,[1]!T_Printers[#Data],5,FALSE),1)&lt;=_xlfn.XLOOKUP(B326,[1]Printers!L:L,[1]Printers!O:O,1,0,),ROUND(VLOOKUP(C326,[1]!T_Resins[#Data],3,FALSE)/VLOOKUP(A326,[1]!T_Printers[#Data],5,FALSE),1),ROUND(VLOOKUP(C326,[1]!T_Resins[#Data],3,FALSE)/VLOOKUP(A326,[1]!T_Printers[#Data],5,FALSE),1)&gt;_xlfn.XLOOKUP(B326,[1]Printers!L:L,[1]Printers!O:O,1,0,),10)),"")</f>
        <v>3.8</v>
      </c>
      <c r="H326">
        <f>IFERROR(IF(ROUND(_xlfn.XLOOKUP([1]Parameters!B326,[1]Printers!L:L,[1]Printers!Q:Q,,0)*G326/10,0)*10&lt;_xlfn.XLOOKUP([1]Parameters!B326,[1]Printers!L:L,[1]Printers!P:P,,0),ROUND(_xlfn.XLOOKUP([1]Parameters!B326,[1]Printers!L:L,[1]Printers!Q:Q,,0)*G326/10,0)*10,_xlfn.XLOOKUP([1]Parameters!B326,[1]Printers!L:L,[1]Printers!P:P,,0)),"")</f>
        <v>30</v>
      </c>
      <c r="I326" s="3" t="str" cm="1">
        <f t="array" ref="I326">IFERROR(IF(ROW()-1&gt;COUNTA([1]!T_Printers[Printers])*COUNTA([1]!T_Resins[Resins]),"",_xlfn.IFS(ROUND(VLOOKUP(C326,[1]!T_Resins[#Data],4,FALSE)/VLOOKUP(A326,[1]!T_Printers[#Data],5,FALSE),1)&lt;=_xlfn.XLOOKUP(B326,[1]Printers!L:L,[1]Printers!O:O,1,0,),ROUND(VLOOKUP(C326,[1]!T_Resins[#Data],4,FALSE)/VLOOKUP(A326,[1]!T_Printers[#Data],5,FALSE),1),ROUND(VLOOKUP(C326,[1]!T_Resins[#Data],4,FALSE)/VLOOKUP(A326,[1]!T_Printers[#Data],5,FALSE),1)&gt;_xlfn.XLOOKUP(B326,[1]Printers!L:L,[1]Printers!O:O,1,0,),"")),"")</f>
        <v/>
      </c>
      <c r="J326" t="str">
        <f>IFERROR(IF(ROUND(_xlfn.XLOOKUP([1]Parameters!B326,[1]Printers!L:L,[1]Printers!Q:Q,,0)*I326/10,0)*10&lt;_xlfn.XLOOKUP([1]Parameters!B326,[1]Printers!L:L,[1]Printers!P:P,,0),ROUND(_xlfn.XLOOKUP([1]Parameters!B326,[1]Printers!L:L,[1]Printers!Q:Q,,0)*I326/10,0)*10,_xlfn.XLOOKUP([1]Parameters!B326,[1]Printers!L:L,[1]Printers!P:P,,0)),"")</f>
        <v/>
      </c>
      <c r="K326">
        <f>IF(SUM(E326:J326)&lt;&gt;0,VLOOKUP(A326,[1]!T_Printers[#Data],10,FALSE)+VLOOKUP(C326,[1]!T_Resins[#Data],10,FALSE),"")</f>
        <v>3</v>
      </c>
      <c r="L326">
        <f>IF(SUM(E326:J326)&lt;&gt;0,VLOOKUP(A326,[1]!T_Printers[#Data],11,FALSE),"")</f>
        <v>5</v>
      </c>
      <c r="M326">
        <f>IF(SUM(E326:J326)&lt;&gt;0,VLOOKUP(C326,[1]!T_Resins[#Data],8,FALSE),"")</f>
        <v>60</v>
      </c>
      <c r="N326">
        <f>IF(_xlfn.XLOOKUP(B326,[1]Printers!$L:$L,[1]Printers!$R:$R,0,0)&gt;0,[1]Parameters!M326,IF(SUM(E326:J326)&lt;&gt;0,VLOOKUP(C326,[1]!T_Resins[#Data],9,FALSE),""))</f>
        <v>60</v>
      </c>
      <c r="O326" t="str">
        <f t="shared" si="5"/>
        <v>AnycubicPhotonMono</v>
      </c>
    </row>
    <row r="327" spans="1:15" x14ac:dyDescent="0.25">
      <c r="A327" t="str">
        <f t="array" ref="A327">IF(ROW()-1&gt;COUNTA([1]!T_Printers[Printers])*COUNTA([1]!T_Resins[Resins]),"",INDEX([1]!T_Printers[Printers],INT((ROW()-2)/COUNTA([1]!T_Resins[Resins])+1)))</f>
        <v>Anycubic Photon Mono</v>
      </c>
      <c r="B327" t="str">
        <f>_xlfn.XLOOKUP(A327,[1]!T_Printers[Printers],[1]!T_Printers[Icon link],,0)</f>
        <v>AnycubicPhotonMono</v>
      </c>
      <c r="C327" t="str">
        <f t="array" ref="C327">IF(ROW()-1&gt;COUNTA([1]!T_Printers[Printers])*COUNTA([1]!T_Resins[Resins]),"",INDEX([1]!T_Resins[Resins],MOD(ROW()-2,COUNTA([1]!T_Resins[Resins]))+1))</f>
        <v>Dental Sand A1-A2</v>
      </c>
      <c r="D327">
        <f>IF(SUM(E327:J327)&lt;&gt;0,IF(ROW()-1&gt;COUNTA([1]!T_Printers[Printers])*COUNTA([1]!T_Resins[Resins]),"",2),"")</f>
        <v>2</v>
      </c>
      <c r="E327" cm="1">
        <f t="array" ref="E327">IFERROR(IF(ROW()-1&gt;COUNTA([1]!T_Printers[Printers])*COUNTA([1]!T_Resins[Resins]),"",_xlfn.IFS(ROUND(VLOOKUP(C327,[1]!T_Resins[#Data],2,FALSE)/VLOOKUP(A327,[1]!T_Printers[#Data],5,FALSE),1)&lt;=_xlfn.XLOOKUP(B327,[1]Printers!L:L,[1]Printers!O:O,1,0,),ROUND(VLOOKUP(C327,[1]!T_Resins[#Data],2,FALSE)/VLOOKUP(A327,[1]!T_Printers[#Data],5,FALSE),1),ROUND(VLOOKUP(C327,[1]!T_Resins[#Data],2,FALSE)/VLOOKUP(A327,[1]!T_Printers[#Data],5,FALSE),1)&gt;_xlfn.XLOOKUP(B327,[1]Printers!L:L,[1]Printers!O:O,1,0,),10)),"Используйте слой 100 мкм")</f>
        <v>1.7</v>
      </c>
      <c r="F327">
        <f>IFERROR(IF(ROUND(_xlfn.XLOOKUP([1]Parameters!B327,[1]Printers!L:L,[1]Printers!Q:Q,,0)*E327/10,0)*10&lt;_xlfn.XLOOKUP([1]Parameters!B327,[1]Printers!L:L,[1]Printers!P:P,,0),ROUND(_xlfn.XLOOKUP([1]Parameters!B327,[1]Printers!L:L,[1]Printers!Q:Q,,0)*E327/10,0)*10,_xlfn.XLOOKUP([1]Parameters!B327,[1]Printers!L:L,[1]Printers!P:P,,0)),"")</f>
        <v>20</v>
      </c>
      <c r="G327" cm="1">
        <f t="array" ref="G327">IFERROR(IF(ROW()-1&gt;COUNTA([1]!T_Printers[Printers])*COUNTA([1]!T_Resins[Resins]),"",_xlfn.IFS(ROUND(VLOOKUP(C327,[1]!T_Resins[#Data],3,FALSE)/VLOOKUP(A327,[1]!T_Printers[#Data],5,FALSE),1)&lt;=_xlfn.XLOOKUP(B327,[1]Printers!L:L,[1]Printers!O:O,1,0,),ROUND(VLOOKUP(C327,[1]!T_Resins[#Data],3,FALSE)/VLOOKUP(A327,[1]!T_Printers[#Data],5,FALSE),1),ROUND(VLOOKUP(C327,[1]!T_Resins[#Data],3,FALSE)/VLOOKUP(A327,[1]!T_Printers[#Data],5,FALSE),1)&gt;_xlfn.XLOOKUP(B327,[1]Printers!L:L,[1]Printers!O:O,1,0,),10)),"")</f>
        <v>2.2000000000000002</v>
      </c>
      <c r="H327">
        <f>IFERROR(IF(ROUND(_xlfn.XLOOKUP([1]Parameters!B327,[1]Printers!L:L,[1]Printers!Q:Q,,0)*G327/10,0)*10&lt;_xlfn.XLOOKUP([1]Parameters!B327,[1]Printers!L:L,[1]Printers!P:P,,0),ROUND(_xlfn.XLOOKUP([1]Parameters!B327,[1]Printers!L:L,[1]Printers!Q:Q,,0)*G327/10,0)*10,_xlfn.XLOOKUP([1]Parameters!B327,[1]Printers!L:L,[1]Printers!P:P,,0)),"")</f>
        <v>20</v>
      </c>
      <c r="I327" s="3" t="str" cm="1">
        <f t="array" ref="I327">IFERROR(IF(ROW()-1&gt;COUNTA([1]!T_Printers[Printers])*COUNTA([1]!T_Resins[Resins]),"",_xlfn.IFS(ROUND(VLOOKUP(C327,[1]!T_Resins[#Data],4,FALSE)/VLOOKUP(A327,[1]!T_Printers[#Data],5,FALSE),1)&lt;=_xlfn.XLOOKUP(B327,[1]Printers!L:L,[1]Printers!O:O,1,0,),ROUND(VLOOKUP(C327,[1]!T_Resins[#Data],4,FALSE)/VLOOKUP(A327,[1]!T_Printers[#Data],5,FALSE),1),ROUND(VLOOKUP(C327,[1]!T_Resins[#Data],4,FALSE)/VLOOKUP(A327,[1]!T_Printers[#Data],5,FALSE),1)&gt;_xlfn.XLOOKUP(B327,[1]Printers!L:L,[1]Printers!O:O,1,0,),"")),"")</f>
        <v/>
      </c>
      <c r="J327" t="str">
        <f>IFERROR(IF(ROUND(_xlfn.XLOOKUP([1]Parameters!B327,[1]Printers!L:L,[1]Printers!Q:Q,,0)*I327/10,0)*10&lt;_xlfn.XLOOKUP([1]Parameters!B327,[1]Printers!L:L,[1]Printers!P:P,,0),ROUND(_xlfn.XLOOKUP([1]Parameters!B327,[1]Printers!L:L,[1]Printers!Q:Q,,0)*I327/10,0)*10,_xlfn.XLOOKUP([1]Parameters!B327,[1]Printers!L:L,[1]Printers!P:P,,0)),"")</f>
        <v/>
      </c>
      <c r="K327">
        <f>IF(SUM(E327:J327)&lt;&gt;0,VLOOKUP(A327,[1]!T_Printers[#Data],10,FALSE)+VLOOKUP(C327,[1]!T_Resins[#Data],10,FALSE),"")</f>
        <v>4</v>
      </c>
      <c r="L327">
        <f>IF(SUM(E327:J327)&lt;&gt;0,VLOOKUP(A327,[1]!T_Printers[#Data],11,FALSE),"")</f>
        <v>5</v>
      </c>
      <c r="M327">
        <f>IF(SUM(E327:J327)&lt;&gt;0,VLOOKUP(C327,[1]!T_Resins[#Data],8,FALSE),"")</f>
        <v>120</v>
      </c>
      <c r="N327">
        <f>IF(_xlfn.XLOOKUP(B327,[1]Printers!$L:$L,[1]Printers!$R:$R,0,0)&gt;0,[1]Parameters!M327,IF(SUM(E327:J327)&lt;&gt;0,VLOOKUP(C327,[1]!T_Resins[#Data],9,FALSE),""))</f>
        <v>180</v>
      </c>
      <c r="O327" t="str">
        <f t="shared" si="5"/>
        <v>AnycubicPhotonMono</v>
      </c>
    </row>
    <row r="328" spans="1:15" x14ac:dyDescent="0.25">
      <c r="A328" t="str">
        <f t="array" ref="A328">IF(ROW()-1&gt;COUNTA([1]!T_Printers[Printers])*COUNTA([1]!T_Resins[Resins]),"",INDEX([1]!T_Printers[Printers],INT((ROW()-2)/COUNTA([1]!T_Resins[Resins])+1)))</f>
        <v>Anycubic Photon Mono</v>
      </c>
      <c r="B328" t="str">
        <f>_xlfn.XLOOKUP(A328,[1]!T_Printers[Printers],[1]!T_Printers[Icon link],,0)</f>
        <v>AnycubicPhotonMono</v>
      </c>
      <c r="C328" t="str">
        <f t="array" ref="C328">IF(ROW()-1&gt;COUNTA([1]!T_Printers[Printers])*COUNTA([1]!T_Resins[Resins]),"",INDEX([1]!T_Resins[Resins],MOD(ROW()-2,COUNTA([1]!T_Resins[Resins]))+1))</f>
        <v xml:space="preserve">Dental Sand A1-A2 (Обновленная версия) </v>
      </c>
      <c r="D328">
        <f>IF(SUM(E328:J328)&lt;&gt;0,IF(ROW()-1&gt;COUNTA([1]!T_Printers[Printers])*COUNTA([1]!T_Resins[Resins]),"",2),"")</f>
        <v>2</v>
      </c>
      <c r="E328" cm="1">
        <f t="array" ref="E328">IFERROR(IF(ROW()-1&gt;COUNTA([1]!T_Printers[Printers])*COUNTA([1]!T_Resins[Resins]),"",_xlfn.IFS(ROUND(VLOOKUP(C328,[1]!T_Resins[#Data],2,FALSE)/VLOOKUP(A328,[1]!T_Printers[#Data],5,FALSE),1)&lt;=_xlfn.XLOOKUP(B328,[1]Printers!L:L,[1]Printers!O:O,1,0,),ROUND(VLOOKUP(C328,[1]!T_Resins[#Data],2,FALSE)/VLOOKUP(A328,[1]!T_Printers[#Data],5,FALSE),1),ROUND(VLOOKUP(C328,[1]!T_Resins[#Data],2,FALSE)/VLOOKUP(A328,[1]!T_Printers[#Data],5,FALSE),1)&gt;_xlfn.XLOOKUP(B328,[1]Printers!L:L,[1]Printers!O:O,1,0,),10)),"Используйте слой 100 мкм")</f>
        <v>4.5</v>
      </c>
      <c r="F328">
        <f>IFERROR(IF(ROUND(_xlfn.XLOOKUP([1]Parameters!B328,[1]Printers!L:L,[1]Printers!Q:Q,,0)*E328/10,0)*10&lt;_xlfn.XLOOKUP([1]Parameters!B328,[1]Printers!L:L,[1]Printers!P:P,,0),ROUND(_xlfn.XLOOKUP([1]Parameters!B328,[1]Printers!L:L,[1]Printers!Q:Q,,0)*E328/10,0)*10,_xlfn.XLOOKUP([1]Parameters!B328,[1]Printers!L:L,[1]Printers!P:P,,0)),"")</f>
        <v>40</v>
      </c>
      <c r="G328" cm="1">
        <f t="array" ref="G328">IFERROR(IF(ROW()-1&gt;COUNTA([1]!T_Printers[Printers])*COUNTA([1]!T_Resins[Resins]),"",_xlfn.IFS(ROUND(VLOOKUP(C328,[1]!T_Resins[#Data],3,FALSE)/VLOOKUP(A328,[1]!T_Printers[#Data],5,FALSE),1)&lt;=_xlfn.XLOOKUP(B328,[1]Printers!L:L,[1]Printers!O:O,1,0,),ROUND(VLOOKUP(C328,[1]!T_Resins[#Data],3,FALSE)/VLOOKUP(A328,[1]!T_Printers[#Data],5,FALSE),1),ROUND(VLOOKUP(C328,[1]!T_Resins[#Data],3,FALSE)/VLOOKUP(A328,[1]!T_Printers[#Data],5,FALSE),1)&gt;_xlfn.XLOOKUP(B328,[1]Printers!L:L,[1]Printers!O:O,1,0,),10)),"")</f>
        <v>4.7</v>
      </c>
      <c r="H328">
        <f>IFERROR(IF(ROUND(_xlfn.XLOOKUP([1]Parameters!B328,[1]Printers!L:L,[1]Printers!Q:Q,,0)*G328/10,0)*10&lt;_xlfn.XLOOKUP([1]Parameters!B328,[1]Printers!L:L,[1]Printers!P:P,,0),ROUND(_xlfn.XLOOKUP([1]Parameters!B328,[1]Printers!L:L,[1]Printers!Q:Q,,0)*G328/10,0)*10,_xlfn.XLOOKUP([1]Parameters!B328,[1]Printers!L:L,[1]Printers!P:P,,0)),"")</f>
        <v>40</v>
      </c>
      <c r="I328" s="3" t="str" cm="1">
        <f t="array" ref="I328">IFERROR(IF(ROW()-1&gt;COUNTA([1]!T_Printers[Printers])*COUNTA([1]!T_Resins[Resins]),"",_xlfn.IFS(ROUND(VLOOKUP(C328,[1]!T_Resins[#Data],4,FALSE)/VLOOKUP(A328,[1]!T_Printers[#Data],5,FALSE),1)&lt;=_xlfn.XLOOKUP(B328,[1]Printers!L:L,[1]Printers!O:O,1,0,),ROUND(VLOOKUP(C328,[1]!T_Resins[#Data],4,FALSE)/VLOOKUP(A328,[1]!T_Printers[#Data],5,FALSE),1),ROUND(VLOOKUP(C328,[1]!T_Resins[#Data],4,FALSE)/VLOOKUP(A328,[1]!T_Printers[#Data],5,FALSE),1)&gt;_xlfn.XLOOKUP(B328,[1]Printers!L:L,[1]Printers!O:O,1,0,),"")),"")</f>
        <v/>
      </c>
      <c r="J328" t="str">
        <f>IFERROR(IF(ROUND(_xlfn.XLOOKUP([1]Parameters!B328,[1]Printers!L:L,[1]Printers!Q:Q,,0)*I328/10,0)*10&lt;_xlfn.XLOOKUP([1]Parameters!B328,[1]Printers!L:L,[1]Printers!P:P,,0),ROUND(_xlfn.XLOOKUP([1]Parameters!B328,[1]Printers!L:L,[1]Printers!Q:Q,,0)*I328/10,0)*10,_xlfn.XLOOKUP([1]Parameters!B328,[1]Printers!L:L,[1]Printers!P:P,,0)),"")</f>
        <v/>
      </c>
      <c r="K328">
        <f>IF(SUM(E328:J328)&lt;&gt;0,VLOOKUP(A328,[1]!T_Printers[#Data],10,FALSE)+VLOOKUP(C328,[1]!T_Resins[#Data],10,FALSE),"")</f>
        <v>4</v>
      </c>
      <c r="L328">
        <f>IF(SUM(E328:J328)&lt;&gt;0,VLOOKUP(A328,[1]!T_Printers[#Data],11,FALSE),"")</f>
        <v>5</v>
      </c>
      <c r="M328">
        <f>IF(SUM(E328:J328)&lt;&gt;0,VLOOKUP(C328,[1]!T_Resins[#Data],8,FALSE),"")</f>
        <v>120</v>
      </c>
      <c r="N328">
        <f>IF(_xlfn.XLOOKUP(B328,[1]Printers!$L:$L,[1]Printers!$R:$R,0,0)&gt;0,[1]Parameters!M328,IF(SUM(E328:J328)&lt;&gt;0,VLOOKUP(C328,[1]!T_Resins[#Data],9,FALSE),""))</f>
        <v>180</v>
      </c>
      <c r="O328" t="str">
        <f t="shared" si="5"/>
        <v>AnycubicPhotonMono</v>
      </c>
    </row>
    <row r="329" spans="1:15" x14ac:dyDescent="0.25">
      <c r="A329" t="str">
        <f t="array" ref="A329">IF(ROW()-1&gt;COUNTA([1]!T_Printers[Printers])*COUNTA([1]!T_Resins[Resins]),"",INDEX([1]!T_Printers[Printers],INT((ROW()-2)/COUNTA([1]!T_Resins[Resins])+1)))</f>
        <v>Anycubic Photon Mono</v>
      </c>
      <c r="B329" t="str">
        <f>_xlfn.XLOOKUP(A329,[1]!T_Printers[Printers],[1]!T_Printers[Icon link],,0)</f>
        <v>AnycubicPhotonMono</v>
      </c>
      <c r="C329" t="str">
        <f t="array" ref="C329">IF(ROW()-1&gt;COUNTA([1]!T_Printers[Printers])*COUNTA([1]!T_Resins[Resins]),"",INDEX([1]!T_Resins[Resins],MOD(ROW()-2,COUNTA([1]!T_Resins[Resins]))+1))</f>
        <v>Dental Sand A3</v>
      </c>
      <c r="D329">
        <f>IF(SUM(E329:J329)&lt;&gt;0,IF(ROW()-1&gt;COUNTA([1]!T_Printers[Printers])*COUNTA([1]!T_Resins[Resins]),"",2),"")</f>
        <v>2</v>
      </c>
      <c r="E329" cm="1">
        <f t="array" ref="E329">IFERROR(IF(ROW()-1&gt;COUNTA([1]!T_Printers[Printers])*COUNTA([1]!T_Resins[Resins]),"",_xlfn.IFS(ROUND(VLOOKUP(C329,[1]!T_Resins[#Data],2,FALSE)/VLOOKUP(A329,[1]!T_Printers[#Data],5,FALSE),1)&lt;=_xlfn.XLOOKUP(B329,[1]Printers!L:L,[1]Printers!O:O,1,0,),ROUND(VLOOKUP(C329,[1]!T_Resins[#Data],2,FALSE)/VLOOKUP(A329,[1]!T_Printers[#Data],5,FALSE),1),ROUND(VLOOKUP(C329,[1]!T_Resins[#Data],2,FALSE)/VLOOKUP(A329,[1]!T_Printers[#Data],5,FALSE),1)&gt;_xlfn.XLOOKUP(B329,[1]Printers!L:L,[1]Printers!O:O,1,0,),10)),"Используйте слой 100 мкм")</f>
        <v>1.7</v>
      </c>
      <c r="F329">
        <f>IFERROR(IF(ROUND(_xlfn.XLOOKUP([1]Parameters!B329,[1]Printers!L:L,[1]Printers!Q:Q,,0)*E329/10,0)*10&lt;_xlfn.XLOOKUP([1]Parameters!B329,[1]Printers!L:L,[1]Printers!P:P,,0),ROUND(_xlfn.XLOOKUP([1]Parameters!B329,[1]Printers!L:L,[1]Printers!Q:Q,,0)*E329/10,0)*10,_xlfn.XLOOKUP([1]Parameters!B329,[1]Printers!L:L,[1]Printers!P:P,,0)),"")</f>
        <v>20</v>
      </c>
      <c r="G329" cm="1">
        <f t="array" ref="G329">IFERROR(IF(ROW()-1&gt;COUNTA([1]!T_Printers[Printers])*COUNTA([1]!T_Resins[Resins]),"",_xlfn.IFS(ROUND(VLOOKUP(C329,[1]!T_Resins[#Data],3,FALSE)/VLOOKUP(A329,[1]!T_Printers[#Data],5,FALSE),1)&lt;=_xlfn.XLOOKUP(B329,[1]Printers!L:L,[1]Printers!O:O,1,0,),ROUND(VLOOKUP(C329,[1]!T_Resins[#Data],3,FALSE)/VLOOKUP(A329,[1]!T_Printers[#Data],5,FALSE),1),ROUND(VLOOKUP(C329,[1]!T_Resins[#Data],3,FALSE)/VLOOKUP(A329,[1]!T_Printers[#Data],5,FALSE),1)&gt;_xlfn.XLOOKUP(B329,[1]Printers!L:L,[1]Printers!O:O,1,0,),10)),"")</f>
        <v>2.2000000000000002</v>
      </c>
      <c r="H329">
        <f>IFERROR(IF(ROUND(_xlfn.XLOOKUP([1]Parameters!B329,[1]Printers!L:L,[1]Printers!Q:Q,,0)*G329/10,0)*10&lt;_xlfn.XLOOKUP([1]Parameters!B329,[1]Printers!L:L,[1]Printers!P:P,,0),ROUND(_xlfn.XLOOKUP([1]Parameters!B329,[1]Printers!L:L,[1]Printers!Q:Q,,0)*G329/10,0)*10,_xlfn.XLOOKUP([1]Parameters!B329,[1]Printers!L:L,[1]Printers!P:P,,0)),"")</f>
        <v>20</v>
      </c>
      <c r="I329" s="3" t="str" cm="1">
        <f t="array" ref="I329">IFERROR(IF(ROW()-1&gt;COUNTA([1]!T_Printers[Printers])*COUNTA([1]!T_Resins[Resins]),"",_xlfn.IFS(ROUND(VLOOKUP(C329,[1]!T_Resins[#Data],4,FALSE)/VLOOKUP(A329,[1]!T_Printers[#Data],5,FALSE),1)&lt;=_xlfn.XLOOKUP(B329,[1]Printers!L:L,[1]Printers!O:O,1,0,),ROUND(VLOOKUP(C329,[1]!T_Resins[#Data],4,FALSE)/VLOOKUP(A329,[1]!T_Printers[#Data],5,FALSE),1),ROUND(VLOOKUP(C329,[1]!T_Resins[#Data],4,FALSE)/VLOOKUP(A329,[1]!T_Printers[#Data],5,FALSE),1)&gt;_xlfn.XLOOKUP(B329,[1]Printers!L:L,[1]Printers!O:O,1,0,),"")),"")</f>
        <v/>
      </c>
      <c r="J329" t="str">
        <f>IFERROR(IF(ROUND(_xlfn.XLOOKUP([1]Parameters!B329,[1]Printers!L:L,[1]Printers!Q:Q,,0)*I329/10,0)*10&lt;_xlfn.XLOOKUP([1]Parameters!B329,[1]Printers!L:L,[1]Printers!P:P,,0),ROUND(_xlfn.XLOOKUP([1]Parameters!B329,[1]Printers!L:L,[1]Printers!Q:Q,,0)*I329/10,0)*10,_xlfn.XLOOKUP([1]Parameters!B329,[1]Printers!L:L,[1]Printers!P:P,,0)),"")</f>
        <v/>
      </c>
      <c r="K329">
        <f>IF(SUM(E329:J329)&lt;&gt;0,VLOOKUP(A329,[1]!T_Printers[#Data],10,FALSE)+VLOOKUP(C329,[1]!T_Resins[#Data],10,FALSE),"")</f>
        <v>4</v>
      </c>
      <c r="L329">
        <f>IF(SUM(E329:J329)&lt;&gt;0,VLOOKUP(A329,[1]!T_Printers[#Data],11,FALSE),"")</f>
        <v>5</v>
      </c>
      <c r="M329">
        <f>IF(SUM(E329:J329)&lt;&gt;0,VLOOKUP(C329,[1]!T_Resins[#Data],8,FALSE),"")</f>
        <v>120</v>
      </c>
      <c r="N329">
        <f>IF(_xlfn.XLOOKUP(B329,[1]Printers!$L:$L,[1]Printers!$R:$R,0,0)&gt;0,[1]Parameters!M329,IF(SUM(E329:J329)&lt;&gt;0,VLOOKUP(C329,[1]!T_Resins[#Data],9,FALSE),""))</f>
        <v>180</v>
      </c>
      <c r="O329" t="str">
        <f t="shared" si="5"/>
        <v>AnycubicPhotonMono</v>
      </c>
    </row>
    <row r="330" spans="1:15" x14ac:dyDescent="0.25">
      <c r="A330" t="str">
        <f t="array" ref="A330">IF(ROW()-1&gt;COUNTA([1]!T_Printers[Printers])*COUNTA([1]!T_Resins[Resins]),"",INDEX([1]!T_Printers[Printers],INT((ROW()-2)/COUNTA([1]!T_Resins[Resins])+1)))</f>
        <v>Anycubic Photon Mono</v>
      </c>
      <c r="B330" t="str">
        <f>_xlfn.XLOOKUP(A330,[1]!T_Printers[Printers],[1]!T_Printers[Icon link],,0)</f>
        <v>AnycubicPhotonMono</v>
      </c>
      <c r="C330" t="str">
        <f t="array" ref="C330">IF(ROW()-1&gt;COUNTA([1]!T_Printers[Printers])*COUNTA([1]!T_Resins[Resins]),"",INDEX([1]!T_Resins[Resins],MOD(ROW()-2,COUNTA([1]!T_Resins[Resins]))+1))</f>
        <v xml:space="preserve">Dental Sand A3 (Обновленная версия) </v>
      </c>
      <c r="D330">
        <f>IF(SUM(E330:J330)&lt;&gt;0,IF(ROW()-1&gt;COUNTA([1]!T_Printers[Printers])*COUNTA([1]!T_Resins[Resins]),"",2),"")</f>
        <v>2</v>
      </c>
      <c r="E330" cm="1">
        <f t="array" ref="E330">IFERROR(IF(ROW()-1&gt;COUNTA([1]!T_Printers[Printers])*COUNTA([1]!T_Resins[Resins]),"",_xlfn.IFS(ROUND(VLOOKUP(C330,[1]!T_Resins[#Data],2,FALSE)/VLOOKUP(A330,[1]!T_Printers[#Data],5,FALSE),1)&lt;=_xlfn.XLOOKUP(B330,[1]Printers!L:L,[1]Printers!O:O,1,0,),ROUND(VLOOKUP(C330,[1]!T_Resins[#Data],2,FALSE)/VLOOKUP(A330,[1]!T_Printers[#Data],5,FALSE),1),ROUND(VLOOKUP(C330,[1]!T_Resins[#Data],2,FALSE)/VLOOKUP(A330,[1]!T_Printers[#Data],5,FALSE),1)&gt;_xlfn.XLOOKUP(B330,[1]Printers!L:L,[1]Printers!O:O,1,0,),10)),"Используйте слой 100 мкм")</f>
        <v>4.5</v>
      </c>
      <c r="F330">
        <f>IFERROR(IF(ROUND(_xlfn.XLOOKUP([1]Parameters!B330,[1]Printers!L:L,[1]Printers!Q:Q,,0)*E330/10,0)*10&lt;_xlfn.XLOOKUP([1]Parameters!B330,[1]Printers!L:L,[1]Printers!P:P,,0),ROUND(_xlfn.XLOOKUP([1]Parameters!B330,[1]Printers!L:L,[1]Printers!Q:Q,,0)*E330/10,0)*10,_xlfn.XLOOKUP([1]Parameters!B330,[1]Printers!L:L,[1]Printers!P:P,,0)),"")</f>
        <v>40</v>
      </c>
      <c r="G330" cm="1">
        <f t="array" ref="G330">IFERROR(IF(ROW()-1&gt;COUNTA([1]!T_Printers[Printers])*COUNTA([1]!T_Resins[Resins]),"",_xlfn.IFS(ROUND(VLOOKUP(C330,[1]!T_Resins[#Data],3,FALSE)/VLOOKUP(A330,[1]!T_Printers[#Data],5,FALSE),1)&lt;=_xlfn.XLOOKUP(B330,[1]Printers!L:L,[1]Printers!O:O,1,0,),ROUND(VLOOKUP(C330,[1]!T_Resins[#Data],3,FALSE)/VLOOKUP(A330,[1]!T_Printers[#Data],5,FALSE),1),ROUND(VLOOKUP(C330,[1]!T_Resins[#Data],3,FALSE)/VLOOKUP(A330,[1]!T_Printers[#Data],5,FALSE),1)&gt;_xlfn.XLOOKUP(B330,[1]Printers!L:L,[1]Printers!O:O,1,0,),10)),"")</f>
        <v>4.7</v>
      </c>
      <c r="H330">
        <f>IFERROR(IF(ROUND(_xlfn.XLOOKUP([1]Parameters!B330,[1]Printers!L:L,[1]Printers!Q:Q,,0)*G330/10,0)*10&lt;_xlfn.XLOOKUP([1]Parameters!B330,[1]Printers!L:L,[1]Printers!P:P,,0),ROUND(_xlfn.XLOOKUP([1]Parameters!B330,[1]Printers!L:L,[1]Printers!Q:Q,,0)*G330/10,0)*10,_xlfn.XLOOKUP([1]Parameters!B330,[1]Printers!L:L,[1]Printers!P:P,,0)),"")</f>
        <v>40</v>
      </c>
      <c r="I330" s="3" t="str" cm="1">
        <f t="array" ref="I330">IFERROR(IF(ROW()-1&gt;COUNTA([1]!T_Printers[Printers])*COUNTA([1]!T_Resins[Resins]),"",_xlfn.IFS(ROUND(VLOOKUP(C330,[1]!T_Resins[#Data],4,FALSE)/VLOOKUP(A330,[1]!T_Printers[#Data],5,FALSE),1)&lt;=_xlfn.XLOOKUP(B330,[1]Printers!L:L,[1]Printers!O:O,1,0,),ROUND(VLOOKUP(C330,[1]!T_Resins[#Data],4,FALSE)/VLOOKUP(A330,[1]!T_Printers[#Data],5,FALSE),1),ROUND(VLOOKUP(C330,[1]!T_Resins[#Data],4,FALSE)/VLOOKUP(A330,[1]!T_Printers[#Data],5,FALSE),1)&gt;_xlfn.XLOOKUP(B330,[1]Printers!L:L,[1]Printers!O:O,1,0,),"")),"")</f>
        <v/>
      </c>
      <c r="J330" t="str">
        <f>IFERROR(IF(ROUND(_xlfn.XLOOKUP([1]Parameters!B330,[1]Printers!L:L,[1]Printers!Q:Q,,0)*I330/10,0)*10&lt;_xlfn.XLOOKUP([1]Parameters!B330,[1]Printers!L:L,[1]Printers!P:P,,0),ROUND(_xlfn.XLOOKUP([1]Parameters!B330,[1]Printers!L:L,[1]Printers!Q:Q,,0)*I330/10,0)*10,_xlfn.XLOOKUP([1]Parameters!B330,[1]Printers!L:L,[1]Printers!P:P,,0)),"")</f>
        <v/>
      </c>
      <c r="K330">
        <f>IF(SUM(E330:J330)&lt;&gt;0,VLOOKUP(A330,[1]!T_Printers[#Data],10,FALSE)+VLOOKUP(C330,[1]!T_Resins[#Data],10,FALSE),"")</f>
        <v>4</v>
      </c>
      <c r="L330">
        <f>IF(SUM(E330:J330)&lt;&gt;0,VLOOKUP(A330,[1]!T_Printers[#Data],11,FALSE),"")</f>
        <v>5</v>
      </c>
      <c r="M330">
        <f>IF(SUM(E330:J330)&lt;&gt;0,VLOOKUP(C330,[1]!T_Resins[#Data],8,FALSE),"")</f>
        <v>120</v>
      </c>
      <c r="N330">
        <f>IF(_xlfn.XLOOKUP(B330,[1]Printers!$L:$L,[1]Printers!$R:$R,0,0)&gt;0,[1]Parameters!M330,IF(SUM(E330:J330)&lt;&gt;0,VLOOKUP(C330,[1]!T_Resins[#Data],9,FALSE),""))</f>
        <v>180</v>
      </c>
      <c r="O330" t="str">
        <f t="shared" si="5"/>
        <v>AnycubicPhotonMono</v>
      </c>
    </row>
    <row r="331" spans="1:15" x14ac:dyDescent="0.25">
      <c r="A331" t="str">
        <f t="array" ref="A331">IF(ROW()-1&gt;COUNTA([1]!T_Printers[Printers])*COUNTA([1]!T_Resins[Resins]),"",INDEX([1]!T_Printers[Printers],INT((ROW()-2)/COUNTA([1]!T_Resins[Resins])+1)))</f>
        <v>Anycubic Photon Mono</v>
      </c>
      <c r="B331" t="str">
        <f>_xlfn.XLOOKUP(A331,[1]!T_Printers[Printers],[1]!T_Printers[Icon link],,0)</f>
        <v>AnycubicPhotonMono</v>
      </c>
      <c r="C331" t="str">
        <f t="array" ref="C331">IF(ROW()-1&gt;COUNTA([1]!T_Printers[Printers])*COUNTA([1]!T_Resins[Resins]),"",INDEX([1]!T_Resins[Resins],MOD(ROW()-2,COUNTA([1]!T_Resins[Resins]))+1))</f>
        <v>Dental Sand Pro A1-A2 (Crown LT)</v>
      </c>
      <c r="D331">
        <f>IF(SUM(E331:J331)&lt;&gt;0,IF(ROW()-1&gt;COUNTA([1]!T_Printers[Printers])*COUNTA([1]!T_Resins[Resins]),"",2),"")</f>
        <v>2</v>
      </c>
      <c r="E331" cm="1">
        <f t="array" ref="E331">IFERROR(IF(ROW()-1&gt;COUNTA([1]!T_Printers[Printers])*COUNTA([1]!T_Resins[Resins]),"",_xlfn.IFS(ROUND(VLOOKUP(C331,[1]!T_Resins[#Data],2,FALSE)/VLOOKUP(A331,[1]!T_Printers[#Data],5,FALSE),1)&lt;=_xlfn.XLOOKUP(B331,[1]Printers!L:L,[1]Printers!O:O,1,0,),ROUND(VLOOKUP(C331,[1]!T_Resins[#Data],2,FALSE)/VLOOKUP(A331,[1]!T_Printers[#Data],5,FALSE),1),ROUND(VLOOKUP(C331,[1]!T_Resins[#Data],2,FALSE)/VLOOKUP(A331,[1]!T_Printers[#Data],5,FALSE),1)&gt;_xlfn.XLOOKUP(B331,[1]Printers!L:L,[1]Printers!O:O,1,0,),10)),"Используйте слой 100 мкм")</f>
        <v>7.4</v>
      </c>
      <c r="F331">
        <f>IFERROR(IF(ROUND(_xlfn.XLOOKUP([1]Parameters!B331,[1]Printers!L:L,[1]Printers!Q:Q,,0)*E331/10,0)*10&lt;_xlfn.XLOOKUP([1]Parameters!B331,[1]Printers!L:L,[1]Printers!P:P,,0),ROUND(_xlfn.XLOOKUP([1]Parameters!B331,[1]Printers!L:L,[1]Printers!Q:Q,,0)*E331/10,0)*10,_xlfn.XLOOKUP([1]Parameters!B331,[1]Printers!L:L,[1]Printers!P:P,,0)),"")</f>
        <v>70</v>
      </c>
      <c r="G331" cm="1">
        <f t="array" ref="G331">IFERROR(IF(ROW()-1&gt;COUNTA([1]!T_Printers[Printers])*COUNTA([1]!T_Resins[Resins]),"",_xlfn.IFS(ROUND(VLOOKUP(C331,[1]!T_Resins[#Data],3,FALSE)/VLOOKUP(A331,[1]!T_Printers[#Data],5,FALSE),1)&lt;=_xlfn.XLOOKUP(B331,[1]Printers!L:L,[1]Printers!O:O,1,0,),ROUND(VLOOKUP(C331,[1]!T_Resins[#Data],3,FALSE)/VLOOKUP(A331,[1]!T_Printers[#Data],5,FALSE),1),ROUND(VLOOKUP(C331,[1]!T_Resins[#Data],3,FALSE)/VLOOKUP(A331,[1]!T_Printers[#Data],5,FALSE),1)&gt;_xlfn.XLOOKUP(B331,[1]Printers!L:L,[1]Printers!O:O,1,0,),10)),"")</f>
        <v>10.7</v>
      </c>
      <c r="H331">
        <f>IFERROR(IF(ROUND(_xlfn.XLOOKUP([1]Parameters!B331,[1]Printers!L:L,[1]Printers!Q:Q,,0)*G331/10,0)*10&lt;_xlfn.XLOOKUP([1]Parameters!B331,[1]Printers!L:L,[1]Printers!P:P,,0),ROUND(_xlfn.XLOOKUP([1]Parameters!B331,[1]Printers!L:L,[1]Printers!Q:Q,,0)*G331/10,0)*10,_xlfn.XLOOKUP([1]Parameters!B331,[1]Printers!L:L,[1]Printers!P:P,,0)),"")</f>
        <v>100</v>
      </c>
      <c r="I331" s="3" t="str" cm="1">
        <f t="array" ref="I331">IFERROR(IF(ROW()-1&gt;COUNTA([1]!T_Printers[Printers])*COUNTA([1]!T_Resins[Resins]),"",_xlfn.IFS(ROUND(VLOOKUP(C331,[1]!T_Resins[#Data],4,FALSE)/VLOOKUP(A331,[1]!T_Printers[#Data],5,FALSE),1)&lt;=_xlfn.XLOOKUP(B331,[1]Printers!L:L,[1]Printers!O:O,1,0,),ROUND(VLOOKUP(C331,[1]!T_Resins[#Data],4,FALSE)/VLOOKUP(A331,[1]!T_Printers[#Data],5,FALSE),1),ROUND(VLOOKUP(C331,[1]!T_Resins[#Data],4,FALSE)/VLOOKUP(A331,[1]!T_Printers[#Data],5,FALSE),1)&gt;_xlfn.XLOOKUP(B331,[1]Printers!L:L,[1]Printers!O:O,1,0,),"")),"")</f>
        <v/>
      </c>
      <c r="J331" t="str">
        <f>IFERROR(IF(ROUND(_xlfn.XLOOKUP([1]Parameters!B331,[1]Printers!L:L,[1]Printers!Q:Q,,0)*I331/10,0)*10&lt;_xlfn.XLOOKUP([1]Parameters!B331,[1]Printers!L:L,[1]Printers!P:P,,0),ROUND(_xlfn.XLOOKUP([1]Parameters!B331,[1]Printers!L:L,[1]Printers!Q:Q,,0)*I331/10,0)*10,_xlfn.XLOOKUP([1]Parameters!B331,[1]Printers!L:L,[1]Printers!P:P,,0)),"")</f>
        <v/>
      </c>
      <c r="K331">
        <f>IF(SUM(E331:J331)&lt;&gt;0,VLOOKUP(A331,[1]!T_Printers[#Data],10,FALSE)+VLOOKUP(C331,[1]!T_Resins[#Data],10,FALSE),"")</f>
        <v>4</v>
      </c>
      <c r="L331">
        <f>IF(SUM(E331:J331)&lt;&gt;0,VLOOKUP(A331,[1]!T_Printers[#Data],11,FALSE),"")</f>
        <v>5</v>
      </c>
      <c r="M331">
        <f>IF(SUM(E331:J331)&lt;&gt;0,VLOOKUP(C331,[1]!T_Resins[#Data],8,FALSE),"")</f>
        <v>120</v>
      </c>
      <c r="N331">
        <f>IF(_xlfn.XLOOKUP(B331,[1]Printers!$L:$L,[1]Printers!$R:$R,0,0)&gt;0,[1]Parameters!M331,IF(SUM(E331:J331)&lt;&gt;0,VLOOKUP(C331,[1]!T_Resins[#Data],9,FALSE),""))</f>
        <v>180</v>
      </c>
      <c r="O331" t="str">
        <f t="shared" si="5"/>
        <v>AnycubicPhotonMono</v>
      </c>
    </row>
    <row r="332" spans="1:15" x14ac:dyDescent="0.25">
      <c r="A332" t="str">
        <f t="array" ref="A332">IF(ROW()-1&gt;COUNTA([1]!T_Printers[Printers])*COUNTA([1]!T_Resins[Resins]),"",INDEX([1]!T_Printers[Printers],INT((ROW()-2)/COUNTA([1]!T_Resins[Resins])+1)))</f>
        <v>Anycubic Photon Mono</v>
      </c>
      <c r="B332" t="str">
        <f>_xlfn.XLOOKUP(A332,[1]!T_Printers[Printers],[1]!T_Printers[Icon link],,0)</f>
        <v>AnycubicPhotonMono</v>
      </c>
      <c r="C332" t="str">
        <f t="array" ref="C332">IF(ROW()-1&gt;COUNTA([1]!T_Printers[Printers])*COUNTA([1]!T_Resins[Resins]),"",INDEX([1]!T_Resins[Resins],MOD(ROW()-2,COUNTA([1]!T_Resins[Resins]))+1))</f>
        <v>Dental Sand Pro A3 (Crown LT)</v>
      </c>
      <c r="D332">
        <f>IF(SUM(E332:J332)&lt;&gt;0,IF(ROW()-1&gt;COUNTA([1]!T_Printers[Printers])*COUNTA([1]!T_Resins[Resins]),"",2),"")</f>
        <v>2</v>
      </c>
      <c r="E332" cm="1">
        <f t="array" ref="E332">IFERROR(IF(ROW()-1&gt;COUNTA([1]!T_Printers[Printers])*COUNTA([1]!T_Resins[Resins]),"",_xlfn.IFS(ROUND(VLOOKUP(C332,[1]!T_Resins[#Data],2,FALSE)/VLOOKUP(A332,[1]!T_Printers[#Data],5,FALSE),1)&lt;=_xlfn.XLOOKUP(B332,[1]Printers!L:L,[1]Printers!O:O,1,0,),ROUND(VLOOKUP(C332,[1]!T_Resins[#Data],2,FALSE)/VLOOKUP(A332,[1]!T_Printers[#Data],5,FALSE),1),ROUND(VLOOKUP(C332,[1]!T_Resins[#Data],2,FALSE)/VLOOKUP(A332,[1]!T_Printers[#Data],5,FALSE),1)&gt;_xlfn.XLOOKUP(B332,[1]Printers!L:L,[1]Printers!O:O,1,0,),10)),"Используйте слой 100 мкм")</f>
        <v>7.4</v>
      </c>
      <c r="F332">
        <f>IFERROR(IF(ROUND(_xlfn.XLOOKUP([1]Parameters!B332,[1]Printers!L:L,[1]Printers!Q:Q,,0)*E332/10,0)*10&lt;_xlfn.XLOOKUP([1]Parameters!B332,[1]Printers!L:L,[1]Printers!P:P,,0),ROUND(_xlfn.XLOOKUP([1]Parameters!B332,[1]Printers!L:L,[1]Printers!Q:Q,,0)*E332/10,0)*10,_xlfn.XLOOKUP([1]Parameters!B332,[1]Printers!L:L,[1]Printers!P:P,,0)),"")</f>
        <v>70</v>
      </c>
      <c r="G332" cm="1">
        <f t="array" ref="G332">IFERROR(IF(ROW()-1&gt;COUNTA([1]!T_Printers[Printers])*COUNTA([1]!T_Resins[Resins]),"",_xlfn.IFS(ROUND(VLOOKUP(C332,[1]!T_Resins[#Data],3,FALSE)/VLOOKUP(A332,[1]!T_Printers[#Data],5,FALSE),1)&lt;=_xlfn.XLOOKUP(B332,[1]Printers!L:L,[1]Printers!O:O,1,0,),ROUND(VLOOKUP(C332,[1]!T_Resins[#Data],3,FALSE)/VLOOKUP(A332,[1]!T_Printers[#Data],5,FALSE),1),ROUND(VLOOKUP(C332,[1]!T_Resins[#Data],3,FALSE)/VLOOKUP(A332,[1]!T_Printers[#Data],5,FALSE),1)&gt;_xlfn.XLOOKUP(B332,[1]Printers!L:L,[1]Printers!O:O,1,0,),10)),"")</f>
        <v>10.7</v>
      </c>
      <c r="H332">
        <f>IFERROR(IF(ROUND(_xlfn.XLOOKUP([1]Parameters!B332,[1]Printers!L:L,[1]Printers!Q:Q,,0)*G332/10,0)*10&lt;_xlfn.XLOOKUP([1]Parameters!B332,[1]Printers!L:L,[1]Printers!P:P,,0),ROUND(_xlfn.XLOOKUP([1]Parameters!B332,[1]Printers!L:L,[1]Printers!Q:Q,,0)*G332/10,0)*10,_xlfn.XLOOKUP([1]Parameters!B332,[1]Printers!L:L,[1]Printers!P:P,,0)),"")</f>
        <v>100</v>
      </c>
      <c r="I332" s="3" t="str" cm="1">
        <f t="array" ref="I332">IFERROR(IF(ROW()-1&gt;COUNTA([1]!T_Printers[Printers])*COUNTA([1]!T_Resins[Resins]),"",_xlfn.IFS(ROUND(VLOOKUP(C332,[1]!T_Resins[#Data],4,FALSE)/VLOOKUP(A332,[1]!T_Printers[#Data],5,FALSE),1)&lt;=_xlfn.XLOOKUP(B332,[1]Printers!L:L,[1]Printers!O:O,1,0,),ROUND(VLOOKUP(C332,[1]!T_Resins[#Data],4,FALSE)/VLOOKUP(A332,[1]!T_Printers[#Data],5,FALSE),1),ROUND(VLOOKUP(C332,[1]!T_Resins[#Data],4,FALSE)/VLOOKUP(A332,[1]!T_Printers[#Data],5,FALSE),1)&gt;_xlfn.XLOOKUP(B332,[1]Printers!L:L,[1]Printers!O:O,1,0,),"")),"")</f>
        <v/>
      </c>
      <c r="J332" t="str">
        <f>IFERROR(IF(ROUND(_xlfn.XLOOKUP([1]Parameters!B332,[1]Printers!L:L,[1]Printers!Q:Q,,0)*I332/10,0)*10&lt;_xlfn.XLOOKUP([1]Parameters!B332,[1]Printers!L:L,[1]Printers!P:P,,0),ROUND(_xlfn.XLOOKUP([1]Parameters!B332,[1]Printers!L:L,[1]Printers!Q:Q,,0)*I332/10,0)*10,_xlfn.XLOOKUP([1]Parameters!B332,[1]Printers!L:L,[1]Printers!P:P,,0)),"")</f>
        <v/>
      </c>
      <c r="K332">
        <f>IF(SUM(E332:J332)&lt;&gt;0,VLOOKUP(A332,[1]!T_Printers[#Data],10,FALSE)+VLOOKUP(C332,[1]!T_Resins[#Data],10,FALSE),"")</f>
        <v>4</v>
      </c>
      <c r="L332">
        <f>IF(SUM(E332:J332)&lt;&gt;0,VLOOKUP(A332,[1]!T_Printers[#Data],11,FALSE),"")</f>
        <v>5</v>
      </c>
      <c r="M332">
        <f>IF(SUM(E332:J332)&lt;&gt;0,VLOOKUP(C332,[1]!T_Resins[#Data],8,FALSE),"")</f>
        <v>120</v>
      </c>
      <c r="N332">
        <f>IF(_xlfn.XLOOKUP(B332,[1]Printers!$L:$L,[1]Printers!$R:$R,0,0)&gt;0,[1]Parameters!M332,IF(SUM(E332:J332)&lt;&gt;0,VLOOKUP(C332,[1]!T_Resins[#Data],9,FALSE),""))</f>
        <v>180</v>
      </c>
      <c r="O332" t="str">
        <f t="shared" si="5"/>
        <v>AnycubicPhotonMono</v>
      </c>
    </row>
    <row r="333" spans="1:15" x14ac:dyDescent="0.25">
      <c r="A333" t="str">
        <f t="array" ref="A333">IF(ROW()-1&gt;COUNTA([1]!T_Printers[Printers])*COUNTA([1]!T_Resins[Resins]),"",INDEX([1]!T_Printers[Printers],INT((ROW()-2)/COUNTA([1]!T_Resins[Resins])+1)))</f>
        <v>Anycubic Photon Mono</v>
      </c>
      <c r="B333" t="str">
        <f>_xlfn.XLOOKUP(A333,[1]!T_Printers[Printers],[1]!T_Printers[Icon link],,0)</f>
        <v>AnycubicPhotonMono</v>
      </c>
      <c r="C333" t="str">
        <f t="array" ref="C333">IF(ROW()-1&gt;COUNTA([1]!T_Printers[Printers])*COUNTA([1]!T_Resins[Resins]),"",INDEX([1]!T_Resins[Resins],MOD(ROW()-2,COUNTA([1]!T_Resins[Resins]))+1))</f>
        <v>Dental Splint Soft</v>
      </c>
      <c r="D333">
        <f>IF(SUM(E333:J333)&lt;&gt;0,IF(ROW()-1&gt;COUNTA([1]!T_Printers[Printers])*COUNTA([1]!T_Resins[Resins]),"",2),"")</f>
        <v>2</v>
      </c>
      <c r="E333" cm="1">
        <f t="array" ref="E333">IFERROR(IF(ROW()-1&gt;COUNTA([1]!T_Printers[Printers])*COUNTA([1]!T_Resins[Resins]),"",_xlfn.IFS(ROUND(VLOOKUP(C333,[1]!T_Resins[#Data],2,FALSE)/VLOOKUP(A333,[1]!T_Printers[#Data],5,FALSE),1)&lt;=_xlfn.XLOOKUP(B333,[1]Printers!L:L,[1]Printers!O:O,1,0,),ROUND(VLOOKUP(C333,[1]!T_Resins[#Data],2,FALSE)/VLOOKUP(A333,[1]!T_Printers[#Data],5,FALSE),1),ROUND(VLOOKUP(C333,[1]!T_Resins[#Data],2,FALSE)/VLOOKUP(A333,[1]!T_Printers[#Data],5,FALSE),1)&gt;_xlfn.XLOOKUP(B333,[1]Printers!L:L,[1]Printers!O:O,1,0,),10)),"Используйте слой 100 мкм")</f>
        <v>5</v>
      </c>
      <c r="F333">
        <f>IFERROR(IF(ROUND(_xlfn.XLOOKUP([1]Parameters!B333,[1]Printers!L:L,[1]Printers!Q:Q,,0)*E333/10,0)*10&lt;_xlfn.XLOOKUP([1]Parameters!B333,[1]Printers!L:L,[1]Printers!P:P,,0),ROUND(_xlfn.XLOOKUP([1]Parameters!B333,[1]Printers!L:L,[1]Printers!Q:Q,,0)*E333/10,0)*10,_xlfn.XLOOKUP([1]Parameters!B333,[1]Printers!L:L,[1]Printers!P:P,,0)),"")</f>
        <v>50</v>
      </c>
      <c r="G333" cm="1">
        <f t="array" ref="G333">IFERROR(IF(ROW()-1&gt;COUNTA([1]!T_Printers[Printers])*COUNTA([1]!T_Resins[Resins]),"",_xlfn.IFS(ROUND(VLOOKUP(C333,[1]!T_Resins[#Data],3,FALSE)/VLOOKUP(A333,[1]!T_Printers[#Data],5,FALSE),1)&lt;=_xlfn.XLOOKUP(B333,[1]Printers!L:L,[1]Printers!O:O,1,0,),ROUND(VLOOKUP(C333,[1]!T_Resins[#Data],3,FALSE)/VLOOKUP(A333,[1]!T_Printers[#Data],5,FALSE),1),ROUND(VLOOKUP(C333,[1]!T_Resins[#Data],3,FALSE)/VLOOKUP(A333,[1]!T_Printers[#Data],5,FALSE),1)&gt;_xlfn.XLOOKUP(B333,[1]Printers!L:L,[1]Printers!O:O,1,0,),10)),"")</f>
        <v>6.4</v>
      </c>
      <c r="H333">
        <f>IFERROR(IF(ROUND(_xlfn.XLOOKUP([1]Parameters!B333,[1]Printers!L:L,[1]Printers!Q:Q,,0)*G333/10,0)*10&lt;_xlfn.XLOOKUP([1]Parameters!B333,[1]Printers!L:L,[1]Printers!P:P,,0),ROUND(_xlfn.XLOOKUP([1]Parameters!B333,[1]Printers!L:L,[1]Printers!Q:Q,,0)*G333/10,0)*10,_xlfn.XLOOKUP([1]Parameters!B333,[1]Printers!L:L,[1]Printers!P:P,,0)),"")</f>
        <v>60</v>
      </c>
      <c r="I333" s="3" t="str" cm="1">
        <f t="array" ref="I333">IFERROR(IF(ROW()-1&gt;COUNTA([1]!T_Printers[Printers])*COUNTA([1]!T_Resins[Resins]),"",_xlfn.IFS(ROUND(VLOOKUP(C333,[1]!T_Resins[#Data],4,FALSE)/VLOOKUP(A333,[1]!T_Printers[#Data],5,FALSE),1)&lt;=_xlfn.XLOOKUP(B333,[1]Printers!L:L,[1]Printers!O:O,1,0,),ROUND(VLOOKUP(C333,[1]!T_Resins[#Data],4,FALSE)/VLOOKUP(A333,[1]!T_Printers[#Data],5,FALSE),1),ROUND(VLOOKUP(C333,[1]!T_Resins[#Data],4,FALSE)/VLOOKUP(A333,[1]!T_Printers[#Data],5,FALSE),1)&gt;_xlfn.XLOOKUP(B333,[1]Printers!L:L,[1]Printers!O:O,1,0,),"")),"")</f>
        <v/>
      </c>
      <c r="J333" t="str">
        <f>IFERROR(IF(ROUND(_xlfn.XLOOKUP([1]Parameters!B333,[1]Printers!L:L,[1]Printers!Q:Q,,0)*I333/10,0)*10&lt;_xlfn.XLOOKUP([1]Parameters!B333,[1]Printers!L:L,[1]Printers!P:P,,0),ROUND(_xlfn.XLOOKUP([1]Parameters!B333,[1]Printers!L:L,[1]Printers!Q:Q,,0)*I333/10,0)*10,_xlfn.XLOOKUP([1]Parameters!B333,[1]Printers!L:L,[1]Printers!P:P,,0)),"")</f>
        <v/>
      </c>
      <c r="K333">
        <f>IF(SUM(E333:J333)&lt;&gt;0,VLOOKUP(A333,[1]!T_Printers[#Data],10,FALSE)+VLOOKUP(C333,[1]!T_Resins[#Data],10,FALSE),"")</f>
        <v>3</v>
      </c>
      <c r="L333">
        <f>IF(SUM(E333:J333)&lt;&gt;0,VLOOKUP(A333,[1]!T_Printers[#Data],11,FALSE),"")</f>
        <v>5</v>
      </c>
      <c r="M333">
        <f>IF(SUM(E333:J333)&lt;&gt;0,VLOOKUP(C333,[1]!T_Resins[#Data],8,FALSE),"")</f>
        <v>60</v>
      </c>
      <c r="N333">
        <f>IF(_xlfn.XLOOKUP(B333,[1]Printers!$L:$L,[1]Printers!$R:$R,0,0)&gt;0,[1]Parameters!M333,IF(SUM(E333:J333)&lt;&gt;0,VLOOKUP(C333,[1]!T_Resins[#Data],9,FALSE),""))</f>
        <v>60</v>
      </c>
      <c r="O333" t="str">
        <f t="shared" si="5"/>
        <v>AnycubicPhotonMono</v>
      </c>
    </row>
    <row r="334" spans="1:15" x14ac:dyDescent="0.25">
      <c r="A334" t="str">
        <f t="array" ref="A334">IF(ROW()-1&gt;COUNTA([1]!T_Printers[Printers])*COUNTA([1]!T_Resins[Resins]),"",INDEX([1]!T_Printers[Printers],INT((ROW()-2)/COUNTA([1]!T_Resins[Resins])+1)))</f>
        <v>Anycubic Photon Mono</v>
      </c>
      <c r="B334" t="str">
        <f>_xlfn.XLOOKUP(A334,[1]!T_Printers[Printers],[1]!T_Printers[Icon link],,0)</f>
        <v>AnycubicPhotonMono</v>
      </c>
      <c r="C334" t="str">
        <f t="array" ref="C334">IF(ROW()-1&gt;COUNTA([1]!T_Printers[Printers])*COUNTA([1]!T_Resins[Resins]),"",INDEX([1]!T_Resins[Resins],MOD(ROW()-2,COUNTA([1]!T_Resins[Resins]))+1))</f>
        <v>Dental Tray</v>
      </c>
      <c r="D334">
        <f>IF(SUM(E334:J334)&lt;&gt;0,IF(ROW()-1&gt;COUNTA([1]!T_Printers[Printers])*COUNTA([1]!T_Resins[Resins]),"",2),"")</f>
        <v>2</v>
      </c>
      <c r="E334" t="str" cm="1">
        <f t="array" ref="E334">IFERROR(IF(ROW()-1&gt;COUNTA([1]!T_Printers[Printers])*COUNTA([1]!T_Resins[Resins]),"",_xlfn.IFS(ROUND(VLOOKUP(C334,[1]!T_Resins[#Data],2,FALSE)/VLOOKUP(A334,[1]!T_Printers[#Data],5,FALSE),1)&lt;=_xlfn.XLOOKUP(B334,[1]Printers!L:L,[1]Printers!O:O,1,0,),ROUND(VLOOKUP(C334,[1]!T_Resins[#Data],2,FALSE)/VLOOKUP(A334,[1]!T_Printers[#Data],5,FALSE),1),ROUND(VLOOKUP(C334,[1]!T_Resins[#Data],2,FALSE)/VLOOKUP(A334,[1]!T_Printers[#Data],5,FALSE),1)&gt;_xlfn.XLOOKUP(B334,[1]Printers!L:L,[1]Printers!O:O,1,0,),10)),"Используйте слой 100 мкм")</f>
        <v>Используйте слой 100 мкм</v>
      </c>
      <c r="F334" t="str">
        <f>IFERROR(IF(ROUND(_xlfn.XLOOKUP([1]Parameters!B334,[1]Printers!L:L,[1]Printers!Q:Q,,0)*E334/10,0)*10&lt;_xlfn.XLOOKUP([1]Parameters!B334,[1]Printers!L:L,[1]Printers!P:P,,0),ROUND(_xlfn.XLOOKUP([1]Parameters!B334,[1]Printers!L:L,[1]Printers!Q:Q,,0)*E334/10,0)*10,_xlfn.XLOOKUP([1]Parameters!B334,[1]Printers!L:L,[1]Printers!P:P,,0)),"")</f>
        <v/>
      </c>
      <c r="G334" cm="1">
        <f t="array" ref="G334">IFERROR(IF(ROW()-1&gt;COUNTA([1]!T_Printers[Printers])*COUNTA([1]!T_Resins[Resins]),"",_xlfn.IFS(ROUND(VLOOKUP(C334,[1]!T_Resins[#Data],3,FALSE)/VLOOKUP(A334,[1]!T_Printers[#Data],5,FALSE),1)&lt;=_xlfn.XLOOKUP(B334,[1]Printers!L:L,[1]Printers!O:O,1,0,),ROUND(VLOOKUP(C334,[1]!T_Resins[#Data],3,FALSE)/VLOOKUP(A334,[1]!T_Printers[#Data],5,FALSE),1),ROUND(VLOOKUP(C334,[1]!T_Resins[#Data],3,FALSE)/VLOOKUP(A334,[1]!T_Printers[#Data],5,FALSE),1)&gt;_xlfn.XLOOKUP(B334,[1]Printers!L:L,[1]Printers!O:O,1,0,),10)),"")</f>
        <v>4</v>
      </c>
      <c r="H334">
        <f>IFERROR(IF(ROUND(_xlfn.XLOOKUP([1]Parameters!B334,[1]Printers!L:L,[1]Printers!Q:Q,,0)*G334/10,0)*10&lt;_xlfn.XLOOKUP([1]Parameters!B334,[1]Printers!L:L,[1]Printers!P:P,,0),ROUND(_xlfn.XLOOKUP([1]Parameters!B334,[1]Printers!L:L,[1]Printers!Q:Q,,0)*G334/10,0)*10,_xlfn.XLOOKUP([1]Parameters!B334,[1]Printers!L:L,[1]Printers!P:P,,0)),"")</f>
        <v>40</v>
      </c>
      <c r="I334" s="3" cm="1">
        <f t="array" ref="I334">IFERROR(IF(ROW()-1&gt;COUNTA([1]!T_Printers[Printers])*COUNTA([1]!T_Resins[Resins]),"",_xlfn.IFS(ROUND(VLOOKUP(C334,[1]!T_Resins[#Data],4,FALSE)/VLOOKUP(A334,[1]!T_Printers[#Data],5,FALSE),1)&lt;=_xlfn.XLOOKUP(B334,[1]Printers!L:L,[1]Printers!O:O,1,0,),ROUND(VLOOKUP(C334,[1]!T_Resins[#Data],4,FALSE)/VLOOKUP(A334,[1]!T_Printers[#Data],5,FALSE),1),ROUND(VLOOKUP(C334,[1]!T_Resins[#Data],4,FALSE)/VLOOKUP(A334,[1]!T_Printers[#Data],5,FALSE),1)&gt;_xlfn.XLOOKUP(B334,[1]Printers!L:L,[1]Printers!O:O,1,0,),"")),"")</f>
        <v>5</v>
      </c>
      <c r="J334">
        <f>IFERROR(IF(ROUND(_xlfn.XLOOKUP([1]Parameters!B334,[1]Printers!L:L,[1]Printers!Q:Q,,0)*I334/10,0)*10&lt;_xlfn.XLOOKUP([1]Parameters!B334,[1]Printers!L:L,[1]Printers!P:P,,0),ROUND(_xlfn.XLOOKUP([1]Parameters!B334,[1]Printers!L:L,[1]Printers!Q:Q,,0)*I334/10,0)*10,_xlfn.XLOOKUP([1]Parameters!B334,[1]Printers!L:L,[1]Printers!P:P,,0)),"")</f>
        <v>50</v>
      </c>
      <c r="K334">
        <f>IF(SUM(E334:J334)&lt;&gt;0,VLOOKUP(A334,[1]!T_Printers[#Data],10,FALSE)+VLOOKUP(C334,[1]!T_Resins[#Data],10,FALSE),"")</f>
        <v>3</v>
      </c>
      <c r="L334">
        <f>IF(SUM(E334:J334)&lt;&gt;0,VLOOKUP(A334,[1]!T_Printers[#Data],11,FALSE),"")</f>
        <v>5</v>
      </c>
      <c r="M334">
        <f>IF(SUM(E334:J334)&lt;&gt;0,VLOOKUP(C334,[1]!T_Resins[#Data],8,FALSE),"")</f>
        <v>120</v>
      </c>
      <c r="N334">
        <f>IF(_xlfn.XLOOKUP(B334,[1]Printers!$L:$L,[1]Printers!$R:$R,0,0)&gt;0,[1]Parameters!M334,IF(SUM(E334:J334)&lt;&gt;0,VLOOKUP(C334,[1]!T_Resins[#Data],9,FALSE),""))</f>
        <v>180</v>
      </c>
      <c r="O334" t="str">
        <f t="shared" si="5"/>
        <v>AnycubicPhotonMono</v>
      </c>
    </row>
    <row r="335" spans="1:15" x14ac:dyDescent="0.25">
      <c r="A335" t="str">
        <f t="array" ref="A335">IF(ROW()-1&gt;COUNTA([1]!T_Printers[Printers])*COUNTA([1]!T_Resins[Resins]),"",INDEX([1]!T_Printers[Printers],INT((ROW()-2)/COUNTA([1]!T_Resins[Resins])+1)))</f>
        <v>Anycubic Photon Mono</v>
      </c>
      <c r="B335" t="str">
        <f>_xlfn.XLOOKUP(A335,[1]!T_Printers[Printers],[1]!T_Printers[Icon link],,0)</f>
        <v>AnycubicPhotonMono</v>
      </c>
      <c r="C335" t="str">
        <f t="array" ref="C335">IF(ROW()-1&gt;COUNTA([1]!T_Printers[Printers])*COUNTA([1]!T_Resins[Resins]),"",INDEX([1]!T_Resins[Resins],MOD(ROW()-2,COUNTA([1]!T_Resins[Resins]))+1))</f>
        <v>Dental Yellow Clear</v>
      </c>
      <c r="D335">
        <f>IF(SUM(E335:J335)&lt;&gt;0,IF(ROW()-1&gt;COUNTA([1]!T_Printers[Printers])*COUNTA([1]!T_Resins[Resins]),"",2),"")</f>
        <v>2</v>
      </c>
      <c r="E335" cm="1">
        <f t="array" ref="E335">IFERROR(IF(ROW()-1&gt;COUNTA([1]!T_Printers[Printers])*COUNTA([1]!T_Resins[Resins]),"",_xlfn.IFS(ROUND(VLOOKUP(C335,[1]!T_Resins[#Data],2,FALSE)/VLOOKUP(A335,[1]!T_Printers[#Data],5,FALSE),1)&lt;=_xlfn.XLOOKUP(B335,[1]Printers!L:L,[1]Printers!O:O,1,0,),ROUND(VLOOKUP(C335,[1]!T_Resins[#Data],2,FALSE)/VLOOKUP(A335,[1]!T_Printers[#Data],5,FALSE),1),ROUND(VLOOKUP(C335,[1]!T_Resins[#Data],2,FALSE)/VLOOKUP(A335,[1]!T_Printers[#Data],5,FALSE),1)&gt;_xlfn.XLOOKUP(B335,[1]Printers!L:L,[1]Printers!O:O,1,0,),10)),"Используйте слой 100 мкм")</f>
        <v>1.7</v>
      </c>
      <c r="F335">
        <f>IFERROR(IF(ROUND(_xlfn.XLOOKUP([1]Parameters!B335,[1]Printers!L:L,[1]Printers!Q:Q,,0)*E335/10,0)*10&lt;_xlfn.XLOOKUP([1]Parameters!B335,[1]Printers!L:L,[1]Printers!P:P,,0),ROUND(_xlfn.XLOOKUP([1]Parameters!B335,[1]Printers!L:L,[1]Printers!Q:Q,,0)*E335/10,0)*10,_xlfn.XLOOKUP([1]Parameters!B335,[1]Printers!L:L,[1]Printers!P:P,,0)),"")</f>
        <v>20</v>
      </c>
      <c r="G335" cm="1">
        <f t="array" ref="G335">IFERROR(IF(ROW()-1&gt;COUNTA([1]!T_Printers[Printers])*COUNTA([1]!T_Resins[Resins]),"",_xlfn.IFS(ROUND(VLOOKUP(C335,[1]!T_Resins[#Data],3,FALSE)/VLOOKUP(A335,[1]!T_Printers[#Data],5,FALSE),1)&lt;=_xlfn.XLOOKUP(B335,[1]Printers!L:L,[1]Printers!O:O,1,0,),ROUND(VLOOKUP(C335,[1]!T_Resins[#Data],3,FALSE)/VLOOKUP(A335,[1]!T_Printers[#Data],5,FALSE),1),ROUND(VLOOKUP(C335,[1]!T_Resins[#Data],3,FALSE)/VLOOKUP(A335,[1]!T_Printers[#Data],5,FALSE),1)&gt;_xlfn.XLOOKUP(B335,[1]Printers!L:L,[1]Printers!O:O,1,0,),10)),"")</f>
        <v>2.2999999999999998</v>
      </c>
      <c r="H335">
        <f>IFERROR(IF(ROUND(_xlfn.XLOOKUP([1]Parameters!B335,[1]Printers!L:L,[1]Printers!Q:Q,,0)*G335/10,0)*10&lt;_xlfn.XLOOKUP([1]Parameters!B335,[1]Printers!L:L,[1]Printers!P:P,,0),ROUND(_xlfn.XLOOKUP([1]Parameters!B335,[1]Printers!L:L,[1]Printers!Q:Q,,0)*G335/10,0)*10,_xlfn.XLOOKUP([1]Parameters!B335,[1]Printers!L:L,[1]Printers!P:P,,0)),"")</f>
        <v>20</v>
      </c>
      <c r="I335" s="3" t="str" cm="1">
        <f t="array" ref="I335">IFERROR(IF(ROW()-1&gt;COUNTA([1]!T_Printers[Printers])*COUNTA([1]!T_Resins[Resins]),"",_xlfn.IFS(ROUND(VLOOKUP(C335,[1]!T_Resins[#Data],4,FALSE)/VLOOKUP(A335,[1]!T_Printers[#Data],5,FALSE),1)&lt;=_xlfn.XLOOKUP(B335,[1]Printers!L:L,[1]Printers!O:O,1,0,),ROUND(VLOOKUP(C335,[1]!T_Resins[#Data],4,FALSE)/VLOOKUP(A335,[1]!T_Printers[#Data],5,FALSE),1),ROUND(VLOOKUP(C335,[1]!T_Resins[#Data],4,FALSE)/VLOOKUP(A335,[1]!T_Printers[#Data],5,FALSE),1)&gt;_xlfn.XLOOKUP(B335,[1]Printers!L:L,[1]Printers!O:O,1,0,),"")),"")</f>
        <v/>
      </c>
      <c r="J335" t="str">
        <f>IFERROR(IF(ROUND(_xlfn.XLOOKUP([1]Parameters!B335,[1]Printers!L:L,[1]Printers!Q:Q,,0)*I335/10,0)*10&lt;_xlfn.XLOOKUP([1]Parameters!B335,[1]Printers!L:L,[1]Printers!P:P,,0),ROUND(_xlfn.XLOOKUP([1]Parameters!B335,[1]Printers!L:L,[1]Printers!Q:Q,,0)*I335/10,0)*10,_xlfn.XLOOKUP([1]Parameters!B335,[1]Printers!L:L,[1]Printers!P:P,,0)),"")</f>
        <v/>
      </c>
      <c r="K335">
        <f>IF(SUM(E335:J335)&lt;&gt;0,VLOOKUP(A335,[1]!T_Printers[#Data],10,FALSE)+VLOOKUP(C335,[1]!T_Resins[#Data],10,FALSE),"")</f>
        <v>3</v>
      </c>
      <c r="L335">
        <f>IF(SUM(E335:J335)&lt;&gt;0,VLOOKUP(A335,[1]!T_Printers[#Data],11,FALSE),"")</f>
        <v>5</v>
      </c>
      <c r="M335">
        <f>IF(SUM(E335:J335)&lt;&gt;0,VLOOKUP(C335,[1]!T_Resins[#Data],8,FALSE),"")</f>
        <v>120</v>
      </c>
      <c r="N335">
        <f>IF(_xlfn.XLOOKUP(B335,[1]Printers!$L:$L,[1]Printers!$R:$R,0,0)&gt;0,[1]Parameters!M335,IF(SUM(E335:J335)&lt;&gt;0,VLOOKUP(C335,[1]!T_Resins[#Data],9,FALSE),""))</f>
        <v>180</v>
      </c>
      <c r="O335" t="str">
        <f t="shared" si="5"/>
        <v>AnycubicPhotonMono</v>
      </c>
    </row>
    <row r="336" spans="1:15" x14ac:dyDescent="0.25">
      <c r="A336" t="str">
        <f t="array" ref="A336">IF(ROW()-1&gt;COUNTA([1]!T_Printers[Printers])*COUNTA([1]!T_Resins[Resins]),"",INDEX([1]!T_Printers[Printers],INT((ROW()-2)/COUNTA([1]!T_Resins[Resins])+1)))</f>
        <v>Anycubic Photon Mono</v>
      </c>
      <c r="B336" t="str">
        <f>_xlfn.XLOOKUP(A336,[1]!T_Printers[Printers],[1]!T_Printers[Icon link],,0)</f>
        <v>AnycubicPhotonMono</v>
      </c>
      <c r="C336" t="str">
        <f t="array" ref="C336">IF(ROW()-1&gt;COUNTA([1]!T_Printers[Printers])*COUNTA([1]!T_Resins[Resins]),"",INDEX([1]!T_Resins[Resins],MOD(ROW()-2,COUNTA([1]!T_Resins[Resins]))+1))</f>
        <v>Dental Yellow Clear PRO</v>
      </c>
      <c r="D336">
        <f>IF(SUM(E336:J336)&lt;&gt;0,IF(ROW()-1&gt;COUNTA([1]!T_Printers[Printers])*COUNTA([1]!T_Resins[Resins]),"",2),"")</f>
        <v>2</v>
      </c>
      <c r="E336" cm="1">
        <f t="array" ref="E336">IFERROR(IF(ROW()-1&gt;COUNTA([1]!T_Printers[Printers])*COUNTA([1]!T_Resins[Resins]),"",_xlfn.IFS(ROUND(VLOOKUP(C336,[1]!T_Resins[#Data],2,FALSE)/VLOOKUP(A336,[1]!T_Printers[#Data],5,FALSE),1)&lt;=_xlfn.XLOOKUP(B336,[1]Printers!L:L,[1]Printers!O:O,1,0,),ROUND(VLOOKUP(C336,[1]!T_Resins[#Data],2,FALSE)/VLOOKUP(A336,[1]!T_Printers[#Data],5,FALSE),1),ROUND(VLOOKUP(C336,[1]!T_Resins[#Data],2,FALSE)/VLOOKUP(A336,[1]!T_Printers[#Data],5,FALSE),1)&gt;_xlfn.XLOOKUP(B336,[1]Printers!L:L,[1]Printers!O:O,1,0,),10)),"Используйте слой 100 мкм")</f>
        <v>4.5</v>
      </c>
      <c r="F336">
        <f>IFERROR(IF(ROUND(_xlfn.XLOOKUP([1]Parameters!B336,[1]Printers!L:L,[1]Printers!Q:Q,,0)*E336/10,0)*10&lt;_xlfn.XLOOKUP([1]Parameters!B336,[1]Printers!L:L,[1]Printers!P:P,,0),ROUND(_xlfn.XLOOKUP([1]Parameters!B336,[1]Printers!L:L,[1]Printers!Q:Q,,0)*E336/10,0)*10,_xlfn.XLOOKUP([1]Parameters!B336,[1]Printers!L:L,[1]Printers!P:P,,0)),"")</f>
        <v>40</v>
      </c>
      <c r="G336" cm="1">
        <f t="array" ref="G336">IFERROR(IF(ROW()-1&gt;COUNTA([1]!T_Printers[Printers])*COUNTA([1]!T_Resins[Resins]),"",_xlfn.IFS(ROUND(VLOOKUP(C336,[1]!T_Resins[#Data],3,FALSE)/VLOOKUP(A336,[1]!T_Printers[#Data],5,FALSE),1)&lt;=_xlfn.XLOOKUP(B336,[1]Printers!L:L,[1]Printers!O:O,1,0,),ROUND(VLOOKUP(C336,[1]!T_Resins[#Data],3,FALSE)/VLOOKUP(A336,[1]!T_Printers[#Data],5,FALSE),1),ROUND(VLOOKUP(C336,[1]!T_Resins[#Data],3,FALSE)/VLOOKUP(A336,[1]!T_Printers[#Data],5,FALSE),1)&gt;_xlfn.XLOOKUP(B336,[1]Printers!L:L,[1]Printers!O:O,1,0,),10)),"")</f>
        <v>5.8</v>
      </c>
      <c r="H336">
        <f>IFERROR(IF(ROUND(_xlfn.XLOOKUP([1]Parameters!B336,[1]Printers!L:L,[1]Printers!Q:Q,,0)*G336/10,0)*10&lt;_xlfn.XLOOKUP([1]Parameters!B336,[1]Printers!L:L,[1]Printers!P:P,,0),ROUND(_xlfn.XLOOKUP([1]Parameters!B336,[1]Printers!L:L,[1]Printers!Q:Q,,0)*G336/10,0)*10,_xlfn.XLOOKUP([1]Parameters!B336,[1]Printers!L:L,[1]Printers!P:P,,0)),"")</f>
        <v>50</v>
      </c>
      <c r="I336" s="3" t="str" cm="1">
        <f t="array" ref="I336">IFERROR(IF(ROW()-1&gt;COUNTA([1]!T_Printers[Printers])*COUNTA([1]!T_Resins[Resins]),"",_xlfn.IFS(ROUND(VLOOKUP(C336,[1]!T_Resins[#Data],4,FALSE)/VLOOKUP(A336,[1]!T_Printers[#Data],5,FALSE),1)&lt;=_xlfn.XLOOKUP(B336,[1]Printers!L:L,[1]Printers!O:O,1,0,),ROUND(VLOOKUP(C336,[1]!T_Resins[#Data],4,FALSE)/VLOOKUP(A336,[1]!T_Printers[#Data],5,FALSE),1),ROUND(VLOOKUP(C336,[1]!T_Resins[#Data],4,FALSE)/VLOOKUP(A336,[1]!T_Printers[#Data],5,FALSE),1)&gt;_xlfn.XLOOKUP(B336,[1]Printers!L:L,[1]Printers!O:O,1,0,),"")),"")</f>
        <v/>
      </c>
      <c r="J336" t="str">
        <f>IFERROR(IF(ROUND(_xlfn.XLOOKUP([1]Parameters!B336,[1]Printers!L:L,[1]Printers!Q:Q,,0)*I336/10,0)*10&lt;_xlfn.XLOOKUP([1]Parameters!B336,[1]Printers!L:L,[1]Printers!P:P,,0),ROUND(_xlfn.XLOOKUP([1]Parameters!B336,[1]Printers!L:L,[1]Printers!Q:Q,,0)*I336/10,0)*10,_xlfn.XLOOKUP([1]Parameters!B336,[1]Printers!L:L,[1]Printers!P:P,,0)),"")</f>
        <v/>
      </c>
      <c r="K336">
        <f>IF(SUM(E336:J336)&lt;&gt;0,VLOOKUP(A336,[1]!T_Printers[#Data],10,FALSE)+VLOOKUP(C336,[1]!T_Resins[#Data],10,FALSE),"")</f>
        <v>3</v>
      </c>
      <c r="L336">
        <f>IF(SUM(E336:J336)&lt;&gt;0,VLOOKUP(A336,[1]!T_Printers[#Data],11,FALSE),"")</f>
        <v>5</v>
      </c>
      <c r="M336">
        <f>IF(SUM(E336:J336)&lt;&gt;0,VLOOKUP(C336,[1]!T_Resins[#Data],8,FALSE),"")</f>
        <v>120</v>
      </c>
      <c r="N336">
        <f>IF(_xlfn.XLOOKUP(B336,[1]Printers!$L:$L,[1]Printers!$R:$R,0,0)&gt;0,[1]Parameters!M336,IF(SUM(E336:J336)&lt;&gt;0,VLOOKUP(C336,[1]!T_Resins[#Data],9,FALSE),""))</f>
        <v>180</v>
      </c>
      <c r="O336" t="str">
        <f t="shared" si="5"/>
        <v>AnycubicPhotonMono</v>
      </c>
    </row>
    <row r="337" spans="1:15" x14ac:dyDescent="0.25">
      <c r="A337" t="str">
        <f t="array" ref="A337">IF(ROW()-1&gt;COUNTA([1]!T_Printers[Printers])*COUNTA([1]!T_Resins[Resins]),"",INDEX([1]!T_Printers[Printers],INT((ROW()-2)/COUNTA([1]!T_Resins[Resins])+1)))</f>
        <v>Anycubic Photon Mono</v>
      </c>
      <c r="B337" t="str">
        <f>_xlfn.XLOOKUP(A337,[1]!T_Printers[Printers],[1]!T_Printers[Icon link],,0)</f>
        <v>AnycubicPhotonMono</v>
      </c>
      <c r="C337" t="str">
        <f t="array" ref="C337">IF(ROW()-1&gt;COUNTA([1]!T_Printers[Printers])*COUNTA([1]!T_Resins[Resins]),"",INDEX([1]!T_Resins[Resins],MOD(ROW()-2,COUNTA([1]!T_Resins[Resins]))+1))</f>
        <v>Industrial ABS Black</v>
      </c>
      <c r="D337">
        <f>IF(SUM(E337:J337)&lt;&gt;0,IF(ROW()-1&gt;COUNTA([1]!T_Printers[Printers])*COUNTA([1]!T_Resins[Resins]),"",2),"")</f>
        <v>2</v>
      </c>
      <c r="E337" cm="1">
        <f t="array" ref="E337">IFERROR(IF(ROW()-1&gt;COUNTA([1]!T_Printers[Printers])*COUNTA([1]!T_Resins[Resins]),"",_xlfn.IFS(ROUND(VLOOKUP(C337,[1]!T_Resins[#Data],2,FALSE)/VLOOKUP(A337,[1]!T_Printers[#Data],5,FALSE),1)&lt;=_xlfn.XLOOKUP(B337,[1]Printers!L:L,[1]Printers!O:O,1,0,),ROUND(VLOOKUP(C337,[1]!T_Resins[#Data],2,FALSE)/VLOOKUP(A337,[1]!T_Printers[#Data],5,FALSE),1),ROUND(VLOOKUP(C337,[1]!T_Resins[#Data],2,FALSE)/VLOOKUP(A337,[1]!T_Printers[#Data],5,FALSE),1)&gt;_xlfn.XLOOKUP(B337,[1]Printers!L:L,[1]Printers!O:O,1,0,),10)),"Используйте слой 100 мкм")</f>
        <v>3.6</v>
      </c>
      <c r="F337">
        <f>IFERROR(IF(ROUND(_xlfn.XLOOKUP([1]Parameters!B337,[1]Printers!L:L,[1]Printers!Q:Q,,0)*E337/10,0)*10&lt;_xlfn.XLOOKUP([1]Parameters!B337,[1]Printers!L:L,[1]Printers!P:P,,0),ROUND(_xlfn.XLOOKUP([1]Parameters!B337,[1]Printers!L:L,[1]Printers!Q:Q,,0)*E337/10,0)*10,_xlfn.XLOOKUP([1]Parameters!B337,[1]Printers!L:L,[1]Printers!P:P,,0)),"")</f>
        <v>30</v>
      </c>
      <c r="G337" cm="1">
        <f t="array" ref="G337">IFERROR(IF(ROW()-1&gt;COUNTA([1]!T_Printers[Printers])*COUNTA([1]!T_Resins[Resins]),"",_xlfn.IFS(ROUND(VLOOKUP(C337,[1]!T_Resins[#Data],3,FALSE)/VLOOKUP(A337,[1]!T_Printers[#Data],5,FALSE),1)&lt;=_xlfn.XLOOKUP(B337,[1]Printers!L:L,[1]Printers!O:O,1,0,),ROUND(VLOOKUP(C337,[1]!T_Resins[#Data],3,FALSE)/VLOOKUP(A337,[1]!T_Printers[#Data],5,FALSE),1),ROUND(VLOOKUP(C337,[1]!T_Resins[#Data],3,FALSE)/VLOOKUP(A337,[1]!T_Printers[#Data],5,FALSE),1)&gt;_xlfn.XLOOKUP(B337,[1]Printers!L:L,[1]Printers!O:O,1,0,),10)),"")</f>
        <v>4.5999999999999996</v>
      </c>
      <c r="H337">
        <f>IFERROR(IF(ROUND(_xlfn.XLOOKUP([1]Parameters!B337,[1]Printers!L:L,[1]Printers!Q:Q,,0)*G337/10,0)*10&lt;_xlfn.XLOOKUP([1]Parameters!B337,[1]Printers!L:L,[1]Printers!P:P,,0),ROUND(_xlfn.XLOOKUP([1]Parameters!B337,[1]Printers!L:L,[1]Printers!Q:Q,,0)*G337/10,0)*10,_xlfn.XLOOKUP([1]Parameters!B337,[1]Printers!L:L,[1]Printers!P:P,,0)),"")</f>
        <v>40</v>
      </c>
      <c r="I337" s="3" t="str" cm="1">
        <f t="array" ref="I337">IFERROR(IF(ROW()-1&gt;COUNTA([1]!T_Printers[Printers])*COUNTA([1]!T_Resins[Resins]),"",_xlfn.IFS(ROUND(VLOOKUP(C337,[1]!T_Resins[#Data],4,FALSE)/VLOOKUP(A337,[1]!T_Printers[#Data],5,FALSE),1)&lt;=_xlfn.XLOOKUP(B337,[1]Printers!L:L,[1]Printers!O:O,1,0,),ROUND(VLOOKUP(C337,[1]!T_Resins[#Data],4,FALSE)/VLOOKUP(A337,[1]!T_Printers[#Data],5,FALSE),1),ROUND(VLOOKUP(C337,[1]!T_Resins[#Data],4,FALSE)/VLOOKUP(A337,[1]!T_Printers[#Data],5,FALSE),1)&gt;_xlfn.XLOOKUP(B337,[1]Printers!L:L,[1]Printers!O:O,1,0,),"")),"")</f>
        <v/>
      </c>
      <c r="J337" t="str">
        <f>IFERROR(IF(ROUND(_xlfn.XLOOKUP([1]Parameters!B337,[1]Printers!L:L,[1]Printers!Q:Q,,0)*I337/10,0)*10&lt;_xlfn.XLOOKUP([1]Parameters!B337,[1]Printers!L:L,[1]Printers!P:P,,0),ROUND(_xlfn.XLOOKUP([1]Parameters!B337,[1]Printers!L:L,[1]Printers!Q:Q,,0)*I337/10,0)*10,_xlfn.XLOOKUP([1]Parameters!B337,[1]Printers!L:L,[1]Printers!P:P,,0)),"")</f>
        <v/>
      </c>
      <c r="K337">
        <f>IF(SUM(E337:J337)&lt;&gt;0,VLOOKUP(A337,[1]!T_Printers[#Data],10,FALSE)+VLOOKUP(C337,[1]!T_Resins[#Data],10,FALSE),"")</f>
        <v>3</v>
      </c>
      <c r="L337">
        <f>IF(SUM(E337:J337)&lt;&gt;0,VLOOKUP(A337,[1]!T_Printers[#Data],11,FALSE),"")</f>
        <v>5</v>
      </c>
      <c r="M337">
        <f>IF(SUM(E337:J337)&lt;&gt;0,VLOOKUP(C337,[1]!T_Resins[#Data],8,FALSE),"")</f>
        <v>60</v>
      </c>
      <c r="N337">
        <f>IF(_xlfn.XLOOKUP(B337,[1]Printers!$L:$L,[1]Printers!$R:$R,0,0)&gt;0,[1]Parameters!M337,IF(SUM(E337:J337)&lt;&gt;0,VLOOKUP(C337,[1]!T_Resins[#Data],9,FALSE),""))</f>
        <v>60</v>
      </c>
      <c r="O337" t="str">
        <f t="shared" si="5"/>
        <v>AnycubicPhotonMono</v>
      </c>
    </row>
    <row r="338" spans="1:15" x14ac:dyDescent="0.25">
      <c r="A338" t="str">
        <f t="array" ref="A338">IF(ROW()-1&gt;COUNTA([1]!T_Printers[Printers])*COUNTA([1]!T_Resins[Resins]),"",INDEX([1]!T_Printers[Printers],INT((ROW()-2)/COUNTA([1]!T_Resins[Resins])+1)))</f>
        <v>Anycubic Photon Mono</v>
      </c>
      <c r="B338" t="str">
        <f>_xlfn.XLOOKUP(A338,[1]!T_Printers[Printers],[1]!T_Printers[Icon link],,0)</f>
        <v>AnycubicPhotonMono</v>
      </c>
      <c r="C338" t="str">
        <f t="array" ref="C338">IF(ROW()-1&gt;COUNTA([1]!T_Printers[Printers])*COUNTA([1]!T_Resins[Resins]),"",INDEX([1]!T_Resins[Resins],MOD(ROW()-2,COUNTA([1]!T_Resins[Resins]))+1))</f>
        <v>Industrial ABS-Like Grey</v>
      </c>
      <c r="D338">
        <f>IF(SUM(E338:J338)&lt;&gt;0,IF(ROW()-1&gt;COUNTA([1]!T_Printers[Printers])*COUNTA([1]!T_Resins[Resins]),"",2),"")</f>
        <v>2</v>
      </c>
      <c r="E338" cm="1">
        <f t="array" ref="E338">IFERROR(IF(ROW()-1&gt;COUNTA([1]!T_Printers[Printers])*COUNTA([1]!T_Resins[Resins]),"",_xlfn.IFS(ROUND(VLOOKUP(C338,[1]!T_Resins[#Data],2,FALSE)/VLOOKUP(A338,[1]!T_Printers[#Data],5,FALSE),1)&lt;=_xlfn.XLOOKUP(B338,[1]Printers!L:L,[1]Printers!O:O,1,0,),ROUND(VLOOKUP(C338,[1]!T_Resins[#Data],2,FALSE)/VLOOKUP(A338,[1]!T_Printers[#Data],5,FALSE),1),ROUND(VLOOKUP(C338,[1]!T_Resins[#Data],2,FALSE)/VLOOKUP(A338,[1]!T_Printers[#Data],5,FALSE),1)&gt;_xlfn.XLOOKUP(B338,[1]Printers!L:L,[1]Printers!O:O,1,0,),10)),"Используйте слой 100 мкм")</f>
        <v>3.5</v>
      </c>
      <c r="F338">
        <f>IFERROR(IF(ROUND(_xlfn.XLOOKUP([1]Parameters!B338,[1]Printers!L:L,[1]Printers!Q:Q,,0)*E338/10,0)*10&lt;_xlfn.XLOOKUP([1]Parameters!B338,[1]Printers!L:L,[1]Printers!P:P,,0),ROUND(_xlfn.XLOOKUP([1]Parameters!B338,[1]Printers!L:L,[1]Printers!Q:Q,,0)*E338/10,0)*10,_xlfn.XLOOKUP([1]Parameters!B338,[1]Printers!L:L,[1]Printers!P:P,,0)),"")</f>
        <v>30</v>
      </c>
      <c r="G338" cm="1">
        <f t="array" ref="G338">IFERROR(IF(ROW()-1&gt;COUNTA([1]!T_Printers[Printers])*COUNTA([1]!T_Resins[Resins]),"",_xlfn.IFS(ROUND(VLOOKUP(C338,[1]!T_Resins[#Data],3,FALSE)/VLOOKUP(A338,[1]!T_Printers[#Data],5,FALSE),1)&lt;=_xlfn.XLOOKUP(B338,[1]Printers!L:L,[1]Printers!O:O,1,0,),ROUND(VLOOKUP(C338,[1]!T_Resins[#Data],3,FALSE)/VLOOKUP(A338,[1]!T_Printers[#Data],5,FALSE),1),ROUND(VLOOKUP(C338,[1]!T_Resins[#Data],3,FALSE)/VLOOKUP(A338,[1]!T_Printers[#Data],5,FALSE),1)&gt;_xlfn.XLOOKUP(B338,[1]Printers!L:L,[1]Printers!O:O,1,0,),10)),"")</f>
        <v>4.5999999999999996</v>
      </c>
      <c r="H338">
        <f>IFERROR(IF(ROUND(_xlfn.XLOOKUP([1]Parameters!B338,[1]Printers!L:L,[1]Printers!Q:Q,,0)*G338/10,0)*10&lt;_xlfn.XLOOKUP([1]Parameters!B338,[1]Printers!L:L,[1]Printers!P:P,,0),ROUND(_xlfn.XLOOKUP([1]Parameters!B338,[1]Printers!L:L,[1]Printers!Q:Q,,0)*G338/10,0)*10,_xlfn.XLOOKUP([1]Parameters!B338,[1]Printers!L:L,[1]Printers!P:P,,0)),"")</f>
        <v>40</v>
      </c>
      <c r="I338" s="3" t="str" cm="1">
        <f t="array" ref="I338">IFERROR(IF(ROW()-1&gt;COUNTA([1]!T_Printers[Printers])*COUNTA([1]!T_Resins[Resins]),"",_xlfn.IFS(ROUND(VLOOKUP(C338,[1]!T_Resins[#Data],4,FALSE)/VLOOKUP(A338,[1]!T_Printers[#Data],5,FALSE),1)&lt;=_xlfn.XLOOKUP(B338,[1]Printers!L:L,[1]Printers!O:O,1,0,),ROUND(VLOOKUP(C338,[1]!T_Resins[#Data],4,FALSE)/VLOOKUP(A338,[1]!T_Printers[#Data],5,FALSE),1),ROUND(VLOOKUP(C338,[1]!T_Resins[#Data],4,FALSE)/VLOOKUP(A338,[1]!T_Printers[#Data],5,FALSE),1)&gt;_xlfn.XLOOKUP(B338,[1]Printers!L:L,[1]Printers!O:O,1,0,),"")),"")</f>
        <v/>
      </c>
      <c r="J338" t="str">
        <f>IFERROR(IF(ROUND(_xlfn.XLOOKUP([1]Parameters!B338,[1]Printers!L:L,[1]Printers!Q:Q,,0)*I338/10,0)*10&lt;_xlfn.XLOOKUP([1]Parameters!B338,[1]Printers!L:L,[1]Printers!P:P,,0),ROUND(_xlfn.XLOOKUP([1]Parameters!B338,[1]Printers!L:L,[1]Printers!Q:Q,,0)*I338/10,0)*10,_xlfn.XLOOKUP([1]Parameters!B338,[1]Printers!L:L,[1]Printers!P:P,,0)),"")</f>
        <v/>
      </c>
      <c r="K338">
        <f>IF(SUM(E338:J338)&lt;&gt;0,VLOOKUP(A338,[1]!T_Printers[#Data],10,FALSE)+VLOOKUP(C338,[1]!T_Resins[#Data],10,FALSE),"")</f>
        <v>3</v>
      </c>
      <c r="L338">
        <f>IF(SUM(E338:J338)&lt;&gt;0,VLOOKUP(A338,[1]!T_Printers[#Data],11,FALSE),"")</f>
        <v>5</v>
      </c>
      <c r="M338">
        <f>IF(SUM(E338:J338)&lt;&gt;0,VLOOKUP(C338,[1]!T_Resins[#Data],8,FALSE),"")</f>
        <v>120</v>
      </c>
      <c r="N338">
        <f>IF(_xlfn.XLOOKUP(B338,[1]Printers!$L:$L,[1]Printers!$R:$R,0,0)&gt;0,[1]Parameters!M338,IF(SUM(E338:J338)&lt;&gt;0,VLOOKUP(C338,[1]!T_Resins[#Data],9,FALSE),""))</f>
        <v>180</v>
      </c>
      <c r="O338" t="str">
        <f t="shared" si="5"/>
        <v>AnycubicPhotonMono</v>
      </c>
    </row>
    <row r="339" spans="1:15" x14ac:dyDescent="0.25">
      <c r="A339" t="str">
        <f t="array" ref="A339">IF(ROW()-1&gt;COUNTA([1]!T_Printers[Printers])*COUNTA([1]!T_Resins[Resins]),"",INDEX([1]!T_Printers[Printers],INT((ROW()-2)/COUNTA([1]!T_Resins[Resins])+1)))</f>
        <v>Anycubic Photon Mono</v>
      </c>
      <c r="B339" t="str">
        <f>_xlfn.XLOOKUP(A339,[1]!T_Printers[Printers],[1]!T_Printers[Icon link],,0)</f>
        <v>AnycubicPhotonMono</v>
      </c>
      <c r="C339" t="str">
        <f t="array" ref="C339">IF(ROW()-1&gt;COUNTA([1]!T_Printers[Printers])*COUNTA([1]!T_Resins[Resins]),"",INDEX([1]!T_Resins[Resins],MOD(ROW()-2,COUNTA([1]!T_Resins[Resins]))+1))</f>
        <v>Industrial Flex Natural Clear</v>
      </c>
      <c r="D339">
        <f>IF(SUM(E339:J339)&lt;&gt;0,IF(ROW()-1&gt;COUNTA([1]!T_Printers[Printers])*COUNTA([1]!T_Resins[Resins]),"",2),"")</f>
        <v>2</v>
      </c>
      <c r="E339" cm="1">
        <f t="array" ref="E339">IFERROR(IF(ROW()-1&gt;COUNTA([1]!T_Printers[Printers])*COUNTA([1]!T_Resins[Resins]),"",_xlfn.IFS(ROUND(VLOOKUP(C339,[1]!T_Resins[#Data],2,FALSE)/VLOOKUP(A339,[1]!T_Printers[#Data],5,FALSE),1)&lt;=_xlfn.XLOOKUP(B339,[1]Printers!L:L,[1]Printers!O:O,1,0,),ROUND(VLOOKUP(C339,[1]!T_Resins[#Data],2,FALSE)/VLOOKUP(A339,[1]!T_Printers[#Data],5,FALSE),1),ROUND(VLOOKUP(C339,[1]!T_Resins[#Data],2,FALSE)/VLOOKUP(A339,[1]!T_Printers[#Data],5,FALSE),1)&gt;_xlfn.XLOOKUP(B339,[1]Printers!L:L,[1]Printers!O:O,1,0,),10)),"Используйте слой 100 мкм")</f>
        <v>1.3</v>
      </c>
      <c r="F339">
        <f>IFERROR(IF(ROUND(_xlfn.XLOOKUP([1]Parameters!B339,[1]Printers!L:L,[1]Printers!Q:Q,,0)*E339/10,0)*10&lt;_xlfn.XLOOKUP([1]Parameters!B339,[1]Printers!L:L,[1]Printers!P:P,,0),ROUND(_xlfn.XLOOKUP([1]Parameters!B339,[1]Printers!L:L,[1]Printers!Q:Q,,0)*E339/10,0)*10,_xlfn.XLOOKUP([1]Parameters!B339,[1]Printers!L:L,[1]Printers!P:P,,0)),"")</f>
        <v>10</v>
      </c>
      <c r="G339" cm="1">
        <f t="array" ref="G339">IFERROR(IF(ROW()-1&gt;COUNTA([1]!T_Printers[Printers])*COUNTA([1]!T_Resins[Resins]),"",_xlfn.IFS(ROUND(VLOOKUP(C339,[1]!T_Resins[#Data],3,FALSE)/VLOOKUP(A339,[1]!T_Printers[#Data],5,FALSE),1)&lt;=_xlfn.XLOOKUP(B339,[1]Printers!L:L,[1]Printers!O:O,1,0,),ROUND(VLOOKUP(C339,[1]!T_Resins[#Data],3,FALSE)/VLOOKUP(A339,[1]!T_Printers[#Data],5,FALSE),1),ROUND(VLOOKUP(C339,[1]!T_Resins[#Data],3,FALSE)/VLOOKUP(A339,[1]!T_Printers[#Data],5,FALSE),1)&gt;_xlfn.XLOOKUP(B339,[1]Printers!L:L,[1]Printers!O:O,1,0,),10)),"")</f>
        <v>1.7</v>
      </c>
      <c r="H339">
        <f>IFERROR(IF(ROUND(_xlfn.XLOOKUP([1]Parameters!B339,[1]Printers!L:L,[1]Printers!Q:Q,,0)*G339/10,0)*10&lt;_xlfn.XLOOKUP([1]Parameters!B339,[1]Printers!L:L,[1]Printers!P:P,,0),ROUND(_xlfn.XLOOKUP([1]Parameters!B339,[1]Printers!L:L,[1]Printers!Q:Q,,0)*G339/10,0)*10,_xlfn.XLOOKUP([1]Parameters!B339,[1]Printers!L:L,[1]Printers!P:P,,0)),"")</f>
        <v>20</v>
      </c>
      <c r="I339" s="3" t="str" cm="1">
        <f t="array" ref="I339">IFERROR(IF(ROW()-1&gt;COUNTA([1]!T_Printers[Printers])*COUNTA([1]!T_Resins[Resins]),"",_xlfn.IFS(ROUND(VLOOKUP(C339,[1]!T_Resins[#Data],4,FALSE)/VLOOKUP(A339,[1]!T_Printers[#Data],5,FALSE),1)&lt;=_xlfn.XLOOKUP(B339,[1]Printers!L:L,[1]Printers!O:O,1,0,),ROUND(VLOOKUP(C339,[1]!T_Resins[#Data],4,FALSE)/VLOOKUP(A339,[1]!T_Printers[#Data],5,FALSE),1),ROUND(VLOOKUP(C339,[1]!T_Resins[#Data],4,FALSE)/VLOOKUP(A339,[1]!T_Printers[#Data],5,FALSE),1)&gt;_xlfn.XLOOKUP(B339,[1]Printers!L:L,[1]Printers!O:O,1,0,),"")),"")</f>
        <v/>
      </c>
      <c r="J339" t="str">
        <f>IFERROR(IF(ROUND(_xlfn.XLOOKUP([1]Parameters!B339,[1]Printers!L:L,[1]Printers!Q:Q,,0)*I339/10,0)*10&lt;_xlfn.XLOOKUP([1]Parameters!B339,[1]Printers!L:L,[1]Printers!P:P,,0),ROUND(_xlfn.XLOOKUP([1]Parameters!B339,[1]Printers!L:L,[1]Printers!Q:Q,,0)*I339/10,0)*10,_xlfn.XLOOKUP([1]Parameters!B339,[1]Printers!L:L,[1]Printers!P:P,,0)),"")</f>
        <v/>
      </c>
      <c r="K339">
        <f>IF(SUM(E339:J339)&lt;&gt;0,VLOOKUP(A339,[1]!T_Printers[#Data],10,FALSE)+VLOOKUP(C339,[1]!T_Resins[#Data],10,FALSE),"")</f>
        <v>3</v>
      </c>
      <c r="L339">
        <f>IF(SUM(E339:J339)&lt;&gt;0,VLOOKUP(A339,[1]!T_Printers[#Data],11,FALSE),"")</f>
        <v>5</v>
      </c>
      <c r="M339">
        <f>IF(SUM(E339:J339)&lt;&gt;0,VLOOKUP(C339,[1]!T_Resins[#Data],8,FALSE),"")</f>
        <v>60</v>
      </c>
      <c r="N339">
        <f>IF(_xlfn.XLOOKUP(B339,[1]Printers!$L:$L,[1]Printers!$R:$R,0,0)&gt;0,[1]Parameters!M339,IF(SUM(E339:J339)&lt;&gt;0,VLOOKUP(C339,[1]!T_Resins[#Data],9,FALSE),""))</f>
        <v>60</v>
      </c>
      <c r="O339" t="str">
        <f t="shared" si="5"/>
        <v>AnycubicPhotonMono</v>
      </c>
    </row>
    <row r="340" spans="1:15" x14ac:dyDescent="0.25">
      <c r="A340" t="str">
        <f t="array" ref="A340">IF(ROW()-1&gt;COUNTA([1]!T_Printers[Printers])*COUNTA([1]!T_Resins[Resins]),"",INDEX([1]!T_Printers[Printers],INT((ROW()-2)/COUNTA([1]!T_Resins[Resins])+1)))</f>
        <v>Anycubic Photon Mono</v>
      </c>
      <c r="B340" t="str">
        <f>_xlfn.XLOOKUP(A340,[1]!T_Printers[Printers],[1]!T_Printers[Icon link],,0)</f>
        <v>AnycubicPhotonMono</v>
      </c>
      <c r="C340" t="str">
        <f t="array" ref="C340">IF(ROW()-1&gt;COUNTA([1]!T_Printers[Printers])*COUNTA([1]!T_Resins[Resins]),"",INDEX([1]!T_Resins[Resins],MOD(ROW()-2,COUNTA([1]!T_Resins[Resins]))+1))</f>
        <v>Industrial Nylon Like</v>
      </c>
      <c r="D340">
        <f>IF(SUM(E340:J340)&lt;&gt;0,IF(ROW()-1&gt;COUNTA([1]!T_Printers[Printers])*COUNTA([1]!T_Resins[Resins]),"",2),"")</f>
        <v>2</v>
      </c>
      <c r="E340" cm="1">
        <f t="array" ref="E340">IFERROR(IF(ROW()-1&gt;COUNTA([1]!T_Printers[Printers])*COUNTA([1]!T_Resins[Resins]),"",_xlfn.IFS(ROUND(VLOOKUP(C340,[1]!T_Resins[#Data],2,FALSE)/VLOOKUP(A340,[1]!T_Printers[#Data],5,FALSE),1)&lt;=_xlfn.XLOOKUP(B340,[1]Printers!L:L,[1]Printers!O:O,1,0,),ROUND(VLOOKUP(C340,[1]!T_Resins[#Data],2,FALSE)/VLOOKUP(A340,[1]!T_Printers[#Data],5,FALSE),1),ROUND(VLOOKUP(C340,[1]!T_Resins[#Data],2,FALSE)/VLOOKUP(A340,[1]!T_Printers[#Data],5,FALSE),1)&gt;_xlfn.XLOOKUP(B340,[1]Printers!L:L,[1]Printers!O:O,1,0,),10)),"Используйте слой 100 мкм")</f>
        <v>1</v>
      </c>
      <c r="F340">
        <f>IFERROR(IF(ROUND(_xlfn.XLOOKUP([1]Parameters!B340,[1]Printers!L:L,[1]Printers!Q:Q,,0)*E340/10,0)*10&lt;_xlfn.XLOOKUP([1]Parameters!B340,[1]Printers!L:L,[1]Printers!P:P,,0),ROUND(_xlfn.XLOOKUP([1]Parameters!B340,[1]Printers!L:L,[1]Printers!Q:Q,,0)*E340/10,0)*10,_xlfn.XLOOKUP([1]Parameters!B340,[1]Printers!L:L,[1]Printers!P:P,,0)),"")</f>
        <v>10</v>
      </c>
      <c r="G340" cm="1">
        <f t="array" ref="G340">IFERROR(IF(ROW()-1&gt;COUNTA([1]!T_Printers[Printers])*COUNTA([1]!T_Resins[Resins]),"",_xlfn.IFS(ROUND(VLOOKUP(C340,[1]!T_Resins[#Data],3,FALSE)/VLOOKUP(A340,[1]!T_Printers[#Data],5,FALSE),1)&lt;=_xlfn.XLOOKUP(B340,[1]Printers!L:L,[1]Printers!O:O,1,0,),ROUND(VLOOKUP(C340,[1]!T_Resins[#Data],3,FALSE)/VLOOKUP(A340,[1]!T_Printers[#Data],5,FALSE),1),ROUND(VLOOKUP(C340,[1]!T_Resins[#Data],3,FALSE)/VLOOKUP(A340,[1]!T_Printers[#Data],5,FALSE),1)&gt;_xlfn.XLOOKUP(B340,[1]Printers!L:L,[1]Printers!O:O,1,0,),10)),"")</f>
        <v>1.3</v>
      </c>
      <c r="H340">
        <f>IFERROR(IF(ROUND(_xlfn.XLOOKUP([1]Parameters!B340,[1]Printers!L:L,[1]Printers!Q:Q,,0)*G340/10,0)*10&lt;_xlfn.XLOOKUP([1]Parameters!B340,[1]Printers!L:L,[1]Printers!P:P,,0),ROUND(_xlfn.XLOOKUP([1]Parameters!B340,[1]Printers!L:L,[1]Printers!Q:Q,,0)*G340/10,0)*10,_xlfn.XLOOKUP([1]Parameters!B340,[1]Printers!L:L,[1]Printers!P:P,,0)),"")</f>
        <v>10</v>
      </c>
      <c r="I340" s="3" t="str" cm="1">
        <f t="array" ref="I340">IFERROR(IF(ROW()-1&gt;COUNTA([1]!T_Printers[Printers])*COUNTA([1]!T_Resins[Resins]),"",_xlfn.IFS(ROUND(VLOOKUP(C340,[1]!T_Resins[#Data],4,FALSE)/VLOOKUP(A340,[1]!T_Printers[#Data],5,FALSE),1)&lt;=_xlfn.XLOOKUP(B340,[1]Printers!L:L,[1]Printers!O:O,1,0,),ROUND(VLOOKUP(C340,[1]!T_Resins[#Data],4,FALSE)/VLOOKUP(A340,[1]!T_Printers[#Data],5,FALSE),1),ROUND(VLOOKUP(C340,[1]!T_Resins[#Data],4,FALSE)/VLOOKUP(A340,[1]!T_Printers[#Data],5,FALSE),1)&gt;_xlfn.XLOOKUP(B340,[1]Printers!L:L,[1]Printers!O:O,1,0,),"")),"")</f>
        <v/>
      </c>
      <c r="J340" t="str">
        <f>IFERROR(IF(ROUND(_xlfn.XLOOKUP([1]Parameters!B340,[1]Printers!L:L,[1]Printers!Q:Q,,0)*I340/10,0)*10&lt;_xlfn.XLOOKUP([1]Parameters!B340,[1]Printers!L:L,[1]Printers!P:P,,0),ROUND(_xlfn.XLOOKUP([1]Parameters!B340,[1]Printers!L:L,[1]Printers!Q:Q,,0)*I340/10,0)*10,_xlfn.XLOOKUP([1]Parameters!B340,[1]Printers!L:L,[1]Printers!P:P,,0)),"")</f>
        <v/>
      </c>
      <c r="K340">
        <f>IF(SUM(E340:J340)&lt;&gt;0,VLOOKUP(A340,[1]!T_Printers[#Data],10,FALSE)+VLOOKUP(C340,[1]!T_Resins[#Data],10,FALSE),"")</f>
        <v>3</v>
      </c>
      <c r="L340">
        <f>IF(SUM(E340:J340)&lt;&gt;0,VLOOKUP(A340,[1]!T_Printers[#Data],11,FALSE),"")</f>
        <v>5</v>
      </c>
      <c r="M340">
        <f>IF(SUM(E340:J340)&lt;&gt;0,VLOOKUP(C340,[1]!T_Resins[#Data],8,FALSE),"")</f>
        <v>60</v>
      </c>
      <c r="N340">
        <f>IF(_xlfn.XLOOKUP(B340,[1]Printers!$L:$L,[1]Printers!$R:$R,0,0)&gt;0,[1]Parameters!M340,IF(SUM(E340:J340)&lt;&gt;0,VLOOKUP(C340,[1]!T_Resins[#Data],9,FALSE),""))</f>
        <v>60</v>
      </c>
      <c r="O340" t="str">
        <f t="shared" si="5"/>
        <v>AnycubicPhotonMono</v>
      </c>
    </row>
    <row r="341" spans="1:15" x14ac:dyDescent="0.25">
      <c r="A341" t="str">
        <f t="array" ref="A341">IF(ROW()-1&gt;COUNTA([1]!T_Printers[Printers])*COUNTA([1]!T_Resins[Resins]),"",INDEX([1]!T_Printers[Printers],INT((ROW()-2)/COUNTA([1]!T_Resins[Resins])+1)))</f>
        <v>Anycubic Photon Mono</v>
      </c>
      <c r="B341" t="str">
        <f>_xlfn.XLOOKUP(A341,[1]!T_Printers[Printers],[1]!T_Printers[Icon link],,0)</f>
        <v>AnycubicPhotonMono</v>
      </c>
      <c r="C341" t="str">
        <f t="array" ref="C341">IF(ROW()-1&gt;COUNTA([1]!T_Printers[Printers])*COUNTA([1]!T_Resins[Resins]),"",INDEX([1]!T_Resins[Resins],MOD(ROW()-2,COUNTA([1]!T_Resins[Resins]))+1))</f>
        <v>Industrial PP-Like</v>
      </c>
      <c r="D341">
        <f>IF(SUM(E341:J341)&lt;&gt;0,IF(ROW()-1&gt;COUNTA([1]!T_Printers[Printers])*COUNTA([1]!T_Resins[Resins]),"",2),"")</f>
        <v>2</v>
      </c>
      <c r="E341" cm="1">
        <f t="array" ref="E341">IFERROR(IF(ROW()-1&gt;COUNTA([1]!T_Printers[Printers])*COUNTA([1]!T_Resins[Resins]),"",_xlfn.IFS(ROUND(VLOOKUP(C341,[1]!T_Resins[#Data],2,FALSE)/VLOOKUP(A341,[1]!T_Printers[#Data],5,FALSE),1)&lt;=_xlfn.XLOOKUP(B341,[1]Printers!L:L,[1]Printers!O:O,1,0,),ROUND(VLOOKUP(C341,[1]!T_Resins[#Data],2,FALSE)/VLOOKUP(A341,[1]!T_Printers[#Data],5,FALSE),1),ROUND(VLOOKUP(C341,[1]!T_Resins[#Data],2,FALSE)/VLOOKUP(A341,[1]!T_Printers[#Data],5,FALSE),1)&gt;_xlfn.XLOOKUP(B341,[1]Printers!L:L,[1]Printers!O:O,1,0,),10)),"Используйте слой 100 мкм")</f>
        <v>3.9</v>
      </c>
      <c r="F341">
        <f>IFERROR(IF(ROUND(_xlfn.XLOOKUP([1]Parameters!B341,[1]Printers!L:L,[1]Printers!Q:Q,,0)*E341/10,0)*10&lt;_xlfn.XLOOKUP([1]Parameters!B341,[1]Printers!L:L,[1]Printers!P:P,,0),ROUND(_xlfn.XLOOKUP([1]Parameters!B341,[1]Printers!L:L,[1]Printers!Q:Q,,0)*E341/10,0)*10,_xlfn.XLOOKUP([1]Parameters!B341,[1]Printers!L:L,[1]Printers!P:P,,0)),"")</f>
        <v>40</v>
      </c>
      <c r="G341" cm="1">
        <f t="array" ref="G341">IFERROR(IF(ROW()-1&gt;COUNTA([1]!T_Printers[Printers])*COUNTA([1]!T_Resins[Resins]),"",_xlfn.IFS(ROUND(VLOOKUP(C341,[1]!T_Resins[#Data],3,FALSE)/VLOOKUP(A341,[1]!T_Printers[#Data],5,FALSE),1)&lt;=_xlfn.XLOOKUP(B341,[1]Printers!L:L,[1]Printers!O:O,1,0,),ROUND(VLOOKUP(C341,[1]!T_Resins[#Data],3,FALSE)/VLOOKUP(A341,[1]!T_Printers[#Data],5,FALSE),1),ROUND(VLOOKUP(C341,[1]!T_Resins[#Data],3,FALSE)/VLOOKUP(A341,[1]!T_Printers[#Data],5,FALSE),1)&gt;_xlfn.XLOOKUP(B341,[1]Printers!L:L,[1]Printers!O:O,1,0,),10)),"")</f>
        <v>4.9000000000000004</v>
      </c>
      <c r="H341">
        <f>IFERROR(IF(ROUND(_xlfn.XLOOKUP([1]Parameters!B341,[1]Printers!L:L,[1]Printers!Q:Q,,0)*G341/10,0)*10&lt;_xlfn.XLOOKUP([1]Parameters!B341,[1]Printers!L:L,[1]Printers!P:P,,0),ROUND(_xlfn.XLOOKUP([1]Parameters!B341,[1]Printers!L:L,[1]Printers!Q:Q,,0)*G341/10,0)*10,_xlfn.XLOOKUP([1]Parameters!B341,[1]Printers!L:L,[1]Printers!P:P,,0)),"")</f>
        <v>40</v>
      </c>
      <c r="I341" s="3" t="str" cm="1">
        <f t="array" ref="I341">IFERROR(IF(ROW()-1&gt;COUNTA([1]!T_Printers[Printers])*COUNTA([1]!T_Resins[Resins]),"",_xlfn.IFS(ROUND(VLOOKUP(C341,[1]!T_Resins[#Data],4,FALSE)/VLOOKUP(A341,[1]!T_Printers[#Data],5,FALSE),1)&lt;=_xlfn.XLOOKUP(B341,[1]Printers!L:L,[1]Printers!O:O,1,0,),ROUND(VLOOKUP(C341,[1]!T_Resins[#Data],4,FALSE)/VLOOKUP(A341,[1]!T_Printers[#Data],5,FALSE),1),ROUND(VLOOKUP(C341,[1]!T_Resins[#Data],4,FALSE)/VLOOKUP(A341,[1]!T_Printers[#Data],5,FALSE),1)&gt;_xlfn.XLOOKUP(B341,[1]Printers!L:L,[1]Printers!O:O,1,0,),"")),"")</f>
        <v/>
      </c>
      <c r="J341" t="str">
        <f>IFERROR(IF(ROUND(_xlfn.XLOOKUP([1]Parameters!B341,[1]Printers!L:L,[1]Printers!Q:Q,,0)*I341/10,0)*10&lt;_xlfn.XLOOKUP([1]Parameters!B341,[1]Printers!L:L,[1]Printers!P:P,,0),ROUND(_xlfn.XLOOKUP([1]Parameters!B341,[1]Printers!L:L,[1]Printers!Q:Q,,0)*I341/10,0)*10,_xlfn.XLOOKUP([1]Parameters!B341,[1]Printers!L:L,[1]Printers!P:P,,0)),"")</f>
        <v/>
      </c>
      <c r="K341">
        <f>IF(SUM(E341:J341)&lt;&gt;0,VLOOKUP(A341,[1]!T_Printers[#Data],10,FALSE)+VLOOKUP(C341,[1]!T_Resins[#Data],10,FALSE),"")</f>
        <v>3</v>
      </c>
      <c r="L341">
        <f>IF(SUM(E341:J341)&lt;&gt;0,VLOOKUP(A341,[1]!T_Printers[#Data],11,FALSE),"")</f>
        <v>5</v>
      </c>
      <c r="M341">
        <f>IF(SUM(E341:J341)&lt;&gt;0,VLOOKUP(C341,[1]!T_Resins[#Data],8,FALSE),"")</f>
        <v>60</v>
      </c>
      <c r="N341">
        <f>IF(_xlfn.XLOOKUP(B341,[1]Printers!$L:$L,[1]Printers!$R:$R,0,0)&gt;0,[1]Parameters!M341,IF(SUM(E341:J341)&lt;&gt;0,VLOOKUP(C341,[1]!T_Resins[#Data],9,FALSE),""))</f>
        <v>60</v>
      </c>
      <c r="O341" t="str">
        <f t="shared" si="5"/>
        <v>AnycubicPhotonMono</v>
      </c>
    </row>
    <row r="342" spans="1:15" x14ac:dyDescent="0.25">
      <c r="A342" t="str">
        <f t="array" ref="A342">IF(ROW()-1&gt;COUNTA([1]!T_Printers[Printers])*COUNTA([1]!T_Resins[Resins]),"",INDEX([1]!T_Printers[Printers],INT((ROW()-2)/COUNTA([1]!T_Resins[Resins])+1)))</f>
        <v>Anycubic Photon Mono</v>
      </c>
      <c r="B342" t="str">
        <f>_xlfn.XLOOKUP(A342,[1]!T_Printers[Printers],[1]!T_Printers[Icon link],,0)</f>
        <v>AnycubicPhotonMono</v>
      </c>
      <c r="C342" t="str">
        <f t="array" ref="C342">IF(ROW()-1&gt;COUNTA([1]!T_Printers[Printers])*COUNTA([1]!T_Resins[Resins]),"",INDEX([1]!T_Resins[Resins],MOD(ROW()-2,COUNTA([1]!T_Resins[Resins]))+1))</f>
        <v>Industrial Rigid Black</v>
      </c>
      <c r="D342">
        <f>IF(SUM(E342:J342)&lt;&gt;0,IF(ROW()-1&gt;COUNTA([1]!T_Printers[Printers])*COUNTA([1]!T_Resins[Resins]),"",2),"")</f>
        <v>2</v>
      </c>
      <c r="E342" cm="1">
        <f t="array" ref="E342">IFERROR(IF(ROW()-1&gt;COUNTA([1]!T_Printers[Printers])*COUNTA([1]!T_Resins[Resins]),"",_xlfn.IFS(ROUND(VLOOKUP(C342,[1]!T_Resins[#Data],2,FALSE)/VLOOKUP(A342,[1]!T_Printers[#Data],5,FALSE),1)&lt;=_xlfn.XLOOKUP(B342,[1]Printers!L:L,[1]Printers!O:O,1,0,),ROUND(VLOOKUP(C342,[1]!T_Resins[#Data],2,FALSE)/VLOOKUP(A342,[1]!T_Printers[#Data],5,FALSE),1),ROUND(VLOOKUP(C342,[1]!T_Resins[#Data],2,FALSE)/VLOOKUP(A342,[1]!T_Printers[#Data],5,FALSE),1)&gt;_xlfn.XLOOKUP(B342,[1]Printers!L:L,[1]Printers!O:O,1,0,),10)),"Используйте слой 100 мкм")</f>
        <v>3.6</v>
      </c>
      <c r="F342">
        <f>IFERROR(IF(ROUND(_xlfn.XLOOKUP([1]Parameters!B342,[1]Printers!L:L,[1]Printers!Q:Q,,0)*E342/10,0)*10&lt;_xlfn.XLOOKUP([1]Parameters!B342,[1]Printers!L:L,[1]Printers!P:P,,0),ROUND(_xlfn.XLOOKUP([1]Parameters!B342,[1]Printers!L:L,[1]Printers!Q:Q,,0)*E342/10,0)*10,_xlfn.XLOOKUP([1]Parameters!B342,[1]Printers!L:L,[1]Printers!P:P,,0)),"")</f>
        <v>30</v>
      </c>
      <c r="G342" cm="1">
        <f t="array" ref="G342">IFERROR(IF(ROW()-1&gt;COUNTA([1]!T_Printers[Printers])*COUNTA([1]!T_Resins[Resins]),"",_xlfn.IFS(ROUND(VLOOKUP(C342,[1]!T_Resins[#Data],3,FALSE)/VLOOKUP(A342,[1]!T_Printers[#Data],5,FALSE),1)&lt;=_xlfn.XLOOKUP(B342,[1]Printers!L:L,[1]Printers!O:O,1,0,),ROUND(VLOOKUP(C342,[1]!T_Resins[#Data],3,FALSE)/VLOOKUP(A342,[1]!T_Printers[#Data],5,FALSE),1),ROUND(VLOOKUP(C342,[1]!T_Resins[#Data],3,FALSE)/VLOOKUP(A342,[1]!T_Printers[#Data],5,FALSE),1)&gt;_xlfn.XLOOKUP(B342,[1]Printers!L:L,[1]Printers!O:O,1,0,),10)),"")</f>
        <v>4.7</v>
      </c>
      <c r="H342">
        <f>IFERROR(IF(ROUND(_xlfn.XLOOKUP([1]Parameters!B342,[1]Printers!L:L,[1]Printers!Q:Q,,0)*G342/10,0)*10&lt;_xlfn.XLOOKUP([1]Parameters!B342,[1]Printers!L:L,[1]Printers!P:P,,0),ROUND(_xlfn.XLOOKUP([1]Parameters!B342,[1]Printers!L:L,[1]Printers!Q:Q,,0)*G342/10,0)*10,_xlfn.XLOOKUP([1]Parameters!B342,[1]Printers!L:L,[1]Printers!P:P,,0)),"")</f>
        <v>40</v>
      </c>
      <c r="I342" s="3" t="str" cm="1">
        <f t="array" ref="I342">IFERROR(IF(ROW()-1&gt;COUNTA([1]!T_Printers[Printers])*COUNTA([1]!T_Resins[Resins]),"",_xlfn.IFS(ROUND(VLOOKUP(C342,[1]!T_Resins[#Data],4,FALSE)/VLOOKUP(A342,[1]!T_Printers[#Data],5,FALSE),1)&lt;=_xlfn.XLOOKUP(B342,[1]Printers!L:L,[1]Printers!O:O,1,0,),ROUND(VLOOKUP(C342,[1]!T_Resins[#Data],4,FALSE)/VLOOKUP(A342,[1]!T_Printers[#Data],5,FALSE),1),ROUND(VLOOKUP(C342,[1]!T_Resins[#Data],4,FALSE)/VLOOKUP(A342,[1]!T_Printers[#Data],5,FALSE),1)&gt;_xlfn.XLOOKUP(B342,[1]Printers!L:L,[1]Printers!O:O,1,0,),"")),"")</f>
        <v/>
      </c>
      <c r="J342" t="str">
        <f>IFERROR(IF(ROUND(_xlfn.XLOOKUP([1]Parameters!B342,[1]Printers!L:L,[1]Printers!Q:Q,,0)*I342/10,0)*10&lt;_xlfn.XLOOKUP([1]Parameters!B342,[1]Printers!L:L,[1]Printers!P:P,,0),ROUND(_xlfn.XLOOKUP([1]Parameters!B342,[1]Printers!L:L,[1]Printers!Q:Q,,0)*I342/10,0)*10,_xlfn.XLOOKUP([1]Parameters!B342,[1]Printers!L:L,[1]Printers!P:P,,0)),"")</f>
        <v/>
      </c>
      <c r="K342">
        <f>IF(SUM(E342:J342)&lt;&gt;0,VLOOKUP(A342,[1]!T_Printers[#Data],10,FALSE)+VLOOKUP(C342,[1]!T_Resins[#Data],10,FALSE),"")</f>
        <v>3</v>
      </c>
      <c r="L342">
        <f>IF(SUM(E342:J342)&lt;&gt;0,VLOOKUP(A342,[1]!T_Printers[#Data],11,FALSE),"")</f>
        <v>5</v>
      </c>
      <c r="M342">
        <f>IF(SUM(E342:J342)&lt;&gt;0,VLOOKUP(C342,[1]!T_Resins[#Data],8,FALSE),"")</f>
        <v>120</v>
      </c>
      <c r="N342">
        <f>IF(_xlfn.XLOOKUP(B342,[1]Printers!$L:$L,[1]Printers!$R:$R,0,0)&gt;0,[1]Parameters!M342,IF(SUM(E342:J342)&lt;&gt;0,VLOOKUP(C342,[1]!T_Resins[#Data],9,FALSE),""))</f>
        <v>180</v>
      </c>
      <c r="O342" t="str">
        <f t="shared" si="5"/>
        <v>AnycubicPhotonMono</v>
      </c>
    </row>
    <row r="343" spans="1:15" x14ac:dyDescent="0.25">
      <c r="A343" t="str">
        <f t="array" ref="A343">IF(ROW()-1&gt;COUNTA([1]!T_Printers[Printers])*COUNTA([1]!T_Resins[Resins]),"",INDEX([1]!T_Printers[Printers],INT((ROW()-2)/COUNTA([1]!T_Resins[Resins])+1)))</f>
        <v>Anycubic Photon Mono</v>
      </c>
      <c r="B343" t="str">
        <f>_xlfn.XLOOKUP(A343,[1]!T_Printers[Printers],[1]!T_Printers[Icon link],,0)</f>
        <v>AnycubicPhotonMono</v>
      </c>
      <c r="C343" t="str">
        <f t="array" ref="C343">IF(ROW()-1&gt;COUNTA([1]!T_Printers[Printers])*COUNTA([1]!T_Resins[Resins]),"",INDEX([1]!T_Resins[Resins],MOD(ROW()-2,COUNTA([1]!T_Resins[Resins]))+1))</f>
        <v>Industrial Rigid Clear</v>
      </c>
      <c r="D343">
        <f>IF(SUM(E343:J343)&lt;&gt;0,IF(ROW()-1&gt;COUNTA([1]!T_Printers[Printers])*COUNTA([1]!T_Resins[Resins]),"",2),"")</f>
        <v>2</v>
      </c>
      <c r="E343" cm="1">
        <f t="array" ref="E343">IFERROR(IF(ROW()-1&gt;COUNTA([1]!T_Printers[Printers])*COUNTA([1]!T_Resins[Resins]),"",_xlfn.IFS(ROUND(VLOOKUP(C343,[1]!T_Resins[#Data],2,FALSE)/VLOOKUP(A343,[1]!T_Printers[#Data],5,FALSE),1)&lt;=_xlfn.XLOOKUP(B343,[1]Printers!L:L,[1]Printers!O:O,1,0,),ROUND(VLOOKUP(C343,[1]!T_Resins[#Data],2,FALSE)/VLOOKUP(A343,[1]!T_Printers[#Data],5,FALSE),1),ROUND(VLOOKUP(C343,[1]!T_Resins[#Data],2,FALSE)/VLOOKUP(A343,[1]!T_Printers[#Data],5,FALSE),1)&gt;_xlfn.XLOOKUP(B343,[1]Printers!L:L,[1]Printers!O:O,1,0,),10)),"Используйте слой 100 мкм")</f>
        <v>3.9</v>
      </c>
      <c r="F343">
        <f>IFERROR(IF(ROUND(_xlfn.XLOOKUP([1]Parameters!B343,[1]Printers!L:L,[1]Printers!Q:Q,,0)*E343/10,0)*10&lt;_xlfn.XLOOKUP([1]Parameters!B343,[1]Printers!L:L,[1]Printers!P:P,,0),ROUND(_xlfn.XLOOKUP([1]Parameters!B343,[1]Printers!L:L,[1]Printers!Q:Q,,0)*E343/10,0)*10,_xlfn.XLOOKUP([1]Parameters!B343,[1]Printers!L:L,[1]Printers!P:P,,0)),"")</f>
        <v>40</v>
      </c>
      <c r="G343" cm="1">
        <f t="array" ref="G343">IFERROR(IF(ROW()-1&gt;COUNTA([1]!T_Printers[Printers])*COUNTA([1]!T_Resins[Resins]),"",_xlfn.IFS(ROUND(VLOOKUP(C343,[1]!T_Resins[#Data],3,FALSE)/VLOOKUP(A343,[1]!T_Printers[#Data],5,FALSE),1)&lt;=_xlfn.XLOOKUP(B343,[1]Printers!L:L,[1]Printers!O:O,1,0,),ROUND(VLOOKUP(C343,[1]!T_Resins[#Data],3,FALSE)/VLOOKUP(A343,[1]!T_Printers[#Data],5,FALSE),1),ROUND(VLOOKUP(C343,[1]!T_Resins[#Data],3,FALSE)/VLOOKUP(A343,[1]!T_Printers[#Data],5,FALSE),1)&gt;_xlfn.XLOOKUP(B343,[1]Printers!L:L,[1]Printers!O:O,1,0,),10)),"")</f>
        <v>5.0999999999999996</v>
      </c>
      <c r="H343">
        <f>IFERROR(IF(ROUND(_xlfn.XLOOKUP([1]Parameters!B343,[1]Printers!L:L,[1]Printers!Q:Q,,0)*G343/10,0)*10&lt;_xlfn.XLOOKUP([1]Parameters!B343,[1]Printers!L:L,[1]Printers!P:P,,0),ROUND(_xlfn.XLOOKUP([1]Parameters!B343,[1]Printers!L:L,[1]Printers!Q:Q,,0)*G343/10,0)*10,_xlfn.XLOOKUP([1]Parameters!B343,[1]Printers!L:L,[1]Printers!P:P,,0)),"")</f>
        <v>50</v>
      </c>
      <c r="I343" s="3" t="str" cm="1">
        <f t="array" ref="I343">IFERROR(IF(ROW()-1&gt;COUNTA([1]!T_Printers[Printers])*COUNTA([1]!T_Resins[Resins]),"",_xlfn.IFS(ROUND(VLOOKUP(C343,[1]!T_Resins[#Data],4,FALSE)/VLOOKUP(A343,[1]!T_Printers[#Data],5,FALSE),1)&lt;=_xlfn.XLOOKUP(B343,[1]Printers!L:L,[1]Printers!O:O,1,0,),ROUND(VLOOKUP(C343,[1]!T_Resins[#Data],4,FALSE)/VLOOKUP(A343,[1]!T_Printers[#Data],5,FALSE),1),ROUND(VLOOKUP(C343,[1]!T_Resins[#Data],4,FALSE)/VLOOKUP(A343,[1]!T_Printers[#Data],5,FALSE),1)&gt;_xlfn.XLOOKUP(B343,[1]Printers!L:L,[1]Printers!O:O,1,0,),"")),"")</f>
        <v/>
      </c>
      <c r="J343" t="str">
        <f>IFERROR(IF(ROUND(_xlfn.XLOOKUP([1]Parameters!B343,[1]Printers!L:L,[1]Printers!Q:Q,,0)*I343/10,0)*10&lt;_xlfn.XLOOKUP([1]Parameters!B343,[1]Printers!L:L,[1]Printers!P:P,,0),ROUND(_xlfn.XLOOKUP([1]Parameters!B343,[1]Printers!L:L,[1]Printers!Q:Q,,0)*I343/10,0)*10,_xlfn.XLOOKUP([1]Parameters!B343,[1]Printers!L:L,[1]Printers!P:P,,0)),"")</f>
        <v/>
      </c>
      <c r="K343">
        <f>IF(SUM(E343:J343)&lt;&gt;0,VLOOKUP(A343,[1]!T_Printers[#Data],10,FALSE)+VLOOKUP(C343,[1]!T_Resins[#Data],10,FALSE),"")</f>
        <v>3</v>
      </c>
      <c r="L343">
        <f>IF(SUM(E343:J343)&lt;&gt;0,VLOOKUP(A343,[1]!T_Printers[#Data],11,FALSE),"")</f>
        <v>5</v>
      </c>
      <c r="M343">
        <f>IF(SUM(E343:J343)&lt;&gt;0,VLOOKUP(C343,[1]!T_Resins[#Data],8,FALSE),"")</f>
        <v>120</v>
      </c>
      <c r="N343">
        <f>IF(_xlfn.XLOOKUP(B343,[1]Printers!$L:$L,[1]Printers!$R:$R,0,0)&gt;0,[1]Parameters!M343,IF(SUM(E343:J343)&lt;&gt;0,VLOOKUP(C343,[1]!T_Resins[#Data],9,FALSE),""))</f>
        <v>180</v>
      </c>
      <c r="O343" t="str">
        <f t="shared" si="5"/>
        <v>AnycubicPhotonMono</v>
      </c>
    </row>
    <row r="344" spans="1:15" x14ac:dyDescent="0.25">
      <c r="A344" t="str">
        <f t="array" ref="A344">IF(ROW()-1&gt;COUNTA([1]!T_Printers[Printers])*COUNTA([1]!T_Resins[Resins]),"",INDEX([1]!T_Printers[Printers],INT((ROW()-2)/COUNTA([1]!T_Resins[Resins])+1)))</f>
        <v>Anycubic Photon Mono</v>
      </c>
      <c r="B344" t="str">
        <f>_xlfn.XLOOKUP(A344,[1]!T_Printers[Printers],[1]!T_Printers[Icon link],,0)</f>
        <v>AnycubicPhotonMono</v>
      </c>
      <c r="C344" t="str">
        <f t="array" ref="C344">IF(ROW()-1&gt;COUNTA([1]!T_Printers[Printers])*COUNTA([1]!T_Resins[Resins]),"",INDEX([1]!T_Resins[Resins],MOD(ROW()-2,COUNTA([1]!T_Resins[Resins]))+1))</f>
        <v>Tough Black</v>
      </c>
      <c r="D344">
        <f>IF(SUM(E344:J344)&lt;&gt;0,IF(ROW()-1&gt;COUNTA([1]!T_Printers[Printers])*COUNTA([1]!T_Resins[Resins]),"",2),"")</f>
        <v>2</v>
      </c>
      <c r="E344" cm="1">
        <f t="array" ref="E344">IFERROR(IF(ROW()-1&gt;COUNTA([1]!T_Printers[Printers])*COUNTA([1]!T_Resins[Resins]),"",_xlfn.IFS(ROUND(VLOOKUP(C344,[1]!T_Resins[#Data],2,FALSE)/VLOOKUP(A344,[1]!T_Printers[#Data],5,FALSE),1)&lt;=_xlfn.XLOOKUP(B344,[1]Printers!L:L,[1]Printers!O:O,1,0,),ROUND(VLOOKUP(C344,[1]!T_Resins[#Data],2,FALSE)/VLOOKUP(A344,[1]!T_Printers[#Data],5,FALSE),1),ROUND(VLOOKUP(C344,[1]!T_Resins[#Data],2,FALSE)/VLOOKUP(A344,[1]!T_Printers[#Data],5,FALSE),1)&gt;_xlfn.XLOOKUP(B344,[1]Printers!L:L,[1]Printers!O:O,1,0,),10)),"Используйте слой 100 мкм")</f>
        <v>1.9</v>
      </c>
      <c r="F344">
        <f>IFERROR(IF(ROUND(_xlfn.XLOOKUP([1]Parameters!B344,[1]Printers!L:L,[1]Printers!Q:Q,,0)*E344/10,0)*10&lt;_xlfn.XLOOKUP([1]Parameters!B344,[1]Printers!L:L,[1]Printers!P:P,,0),ROUND(_xlfn.XLOOKUP([1]Parameters!B344,[1]Printers!L:L,[1]Printers!Q:Q,,0)*E344/10,0)*10,_xlfn.XLOOKUP([1]Parameters!B344,[1]Printers!L:L,[1]Printers!P:P,,0)),"")</f>
        <v>20</v>
      </c>
      <c r="G344" cm="1">
        <f t="array" ref="G344">IFERROR(IF(ROW()-1&gt;COUNTA([1]!T_Printers[Printers])*COUNTA([1]!T_Resins[Resins]),"",_xlfn.IFS(ROUND(VLOOKUP(C344,[1]!T_Resins[#Data],3,FALSE)/VLOOKUP(A344,[1]!T_Printers[#Data],5,FALSE),1)&lt;=_xlfn.XLOOKUP(B344,[1]Printers!L:L,[1]Printers!O:O,1,0,),ROUND(VLOOKUP(C344,[1]!T_Resins[#Data],3,FALSE)/VLOOKUP(A344,[1]!T_Printers[#Data],5,FALSE),1),ROUND(VLOOKUP(C344,[1]!T_Resins[#Data],3,FALSE)/VLOOKUP(A344,[1]!T_Printers[#Data],5,FALSE),1)&gt;_xlfn.XLOOKUP(B344,[1]Printers!L:L,[1]Printers!O:O,1,0,),10)),"")</f>
        <v>2.2000000000000002</v>
      </c>
      <c r="H344">
        <f>IFERROR(IF(ROUND(_xlfn.XLOOKUP([1]Parameters!B344,[1]Printers!L:L,[1]Printers!Q:Q,,0)*G344/10,0)*10&lt;_xlfn.XLOOKUP([1]Parameters!B344,[1]Printers!L:L,[1]Printers!P:P,,0),ROUND(_xlfn.XLOOKUP([1]Parameters!B344,[1]Printers!L:L,[1]Printers!Q:Q,,0)*G344/10,0)*10,_xlfn.XLOOKUP([1]Parameters!B344,[1]Printers!L:L,[1]Printers!P:P,,0)),"")</f>
        <v>20</v>
      </c>
      <c r="I344" s="3" t="str" cm="1">
        <f t="array" ref="I344">IFERROR(IF(ROW()-1&gt;COUNTA([1]!T_Printers[Printers])*COUNTA([1]!T_Resins[Resins]),"",_xlfn.IFS(ROUND(VLOOKUP(C344,[1]!T_Resins[#Data],4,FALSE)/VLOOKUP(A344,[1]!T_Printers[#Data],5,FALSE),1)&lt;=_xlfn.XLOOKUP(B344,[1]Printers!L:L,[1]Printers!O:O,1,0,),ROUND(VLOOKUP(C344,[1]!T_Resins[#Data],4,FALSE)/VLOOKUP(A344,[1]!T_Printers[#Data],5,FALSE),1),ROUND(VLOOKUP(C344,[1]!T_Resins[#Data],4,FALSE)/VLOOKUP(A344,[1]!T_Printers[#Data],5,FALSE),1)&gt;_xlfn.XLOOKUP(B344,[1]Printers!L:L,[1]Printers!O:O,1,0,),"")),"")</f>
        <v/>
      </c>
      <c r="J344" t="str">
        <f>IFERROR(IF(ROUND(_xlfn.XLOOKUP([1]Parameters!B344,[1]Printers!L:L,[1]Printers!Q:Q,,0)*I344/10,0)*10&lt;_xlfn.XLOOKUP([1]Parameters!B344,[1]Printers!L:L,[1]Printers!P:P,,0),ROUND(_xlfn.XLOOKUP([1]Parameters!B344,[1]Printers!L:L,[1]Printers!Q:Q,,0)*I344/10,0)*10,_xlfn.XLOOKUP([1]Parameters!B344,[1]Printers!L:L,[1]Printers!P:P,,0)),"")</f>
        <v/>
      </c>
      <c r="K344">
        <f>IF(SUM(E344:J344)&lt;&gt;0,VLOOKUP(A344,[1]!T_Printers[#Data],10,FALSE)+VLOOKUP(C344,[1]!T_Resins[#Data],10,FALSE),"")</f>
        <v>3</v>
      </c>
      <c r="L344">
        <f>IF(SUM(E344:J344)&lt;&gt;0,VLOOKUP(A344,[1]!T_Printers[#Data],11,FALSE),"")</f>
        <v>5</v>
      </c>
      <c r="M344">
        <f>IF(SUM(E344:J344)&lt;&gt;0,VLOOKUP(C344,[1]!T_Resins[#Data],8,FALSE),"")</f>
        <v>120</v>
      </c>
      <c r="N344">
        <f>IF(_xlfn.XLOOKUP(B344,[1]Printers!$L:$L,[1]Printers!$R:$R,0,0)&gt;0,[1]Parameters!M344,IF(SUM(E344:J344)&lt;&gt;0,VLOOKUP(C344,[1]!T_Resins[#Data],9,FALSE),""))</f>
        <v>180</v>
      </c>
      <c r="O344" t="str">
        <f t="shared" si="5"/>
        <v>AnycubicPhotonMono</v>
      </c>
    </row>
    <row r="345" spans="1:15" x14ac:dyDescent="0.25">
      <c r="A345" t="str">
        <f t="array" ref="A345">IF(ROW()-1&gt;COUNTA([1]!T_Printers[Printers])*COUNTA([1]!T_Resins[Resins]),"",INDEX([1]!T_Printers[Printers],INT((ROW()-2)/COUNTA([1]!T_Resins[Resins])+1)))</f>
        <v>Anycubic Photon Mono</v>
      </c>
      <c r="B345" t="str">
        <f>_xlfn.XLOOKUP(A345,[1]!T_Printers[Printers],[1]!T_Printers[Icon link],,0)</f>
        <v>AnycubicPhotonMono</v>
      </c>
      <c r="C345" t="str">
        <f t="array" ref="C345">IF(ROW()-1&gt;COUNTA([1]!T_Printers[Printers])*COUNTA([1]!T_Resins[Resins]),"",INDEX([1]!T_Resins[Resins],MOD(ROW()-2,COUNTA([1]!T_Resins[Resins]))+1))</f>
        <v>Tough Grey</v>
      </c>
      <c r="D345">
        <f>IF(SUM(E345:J345)&lt;&gt;0,IF(ROW()-1&gt;COUNTA([1]!T_Printers[Printers])*COUNTA([1]!T_Resins[Resins]),"",2),"")</f>
        <v>2</v>
      </c>
      <c r="E345" cm="1">
        <f t="array" ref="E345">IFERROR(IF(ROW()-1&gt;COUNTA([1]!T_Printers[Printers])*COUNTA([1]!T_Resins[Resins]),"",_xlfn.IFS(ROUND(VLOOKUP(C345,[1]!T_Resins[#Data],2,FALSE)/VLOOKUP(A345,[1]!T_Printers[#Data],5,FALSE),1)&lt;=_xlfn.XLOOKUP(B345,[1]Printers!L:L,[1]Printers!O:O,1,0,),ROUND(VLOOKUP(C345,[1]!T_Resins[#Data],2,FALSE)/VLOOKUP(A345,[1]!T_Printers[#Data],5,FALSE),1),ROUND(VLOOKUP(C345,[1]!T_Resins[#Data],2,FALSE)/VLOOKUP(A345,[1]!T_Printers[#Data],5,FALSE),1)&gt;_xlfn.XLOOKUP(B345,[1]Printers!L:L,[1]Printers!O:O,1,0,),10)),"Используйте слой 100 мкм")</f>
        <v>1.9</v>
      </c>
      <c r="F345">
        <f>IFERROR(IF(ROUND(_xlfn.XLOOKUP([1]Parameters!B345,[1]Printers!L:L,[1]Printers!Q:Q,,0)*E345/10,0)*10&lt;_xlfn.XLOOKUP([1]Parameters!B345,[1]Printers!L:L,[1]Printers!P:P,,0),ROUND(_xlfn.XLOOKUP([1]Parameters!B345,[1]Printers!L:L,[1]Printers!Q:Q,,0)*E345/10,0)*10,_xlfn.XLOOKUP([1]Parameters!B345,[1]Printers!L:L,[1]Printers!P:P,,0)),"")</f>
        <v>20</v>
      </c>
      <c r="G345" cm="1">
        <f t="array" ref="G345">IFERROR(IF(ROW()-1&gt;COUNTA([1]!T_Printers[Printers])*COUNTA([1]!T_Resins[Resins]),"",_xlfn.IFS(ROUND(VLOOKUP(C345,[1]!T_Resins[#Data],3,FALSE)/VLOOKUP(A345,[1]!T_Printers[#Data],5,FALSE),1)&lt;=_xlfn.XLOOKUP(B345,[1]Printers!L:L,[1]Printers!O:O,1,0,),ROUND(VLOOKUP(C345,[1]!T_Resins[#Data],3,FALSE)/VLOOKUP(A345,[1]!T_Printers[#Data],5,FALSE),1),ROUND(VLOOKUP(C345,[1]!T_Resins[#Data],3,FALSE)/VLOOKUP(A345,[1]!T_Printers[#Data],5,FALSE),1)&gt;_xlfn.XLOOKUP(B345,[1]Printers!L:L,[1]Printers!O:O,1,0,),10)),"")</f>
        <v>2.2000000000000002</v>
      </c>
      <c r="H345">
        <f>IFERROR(IF(ROUND(_xlfn.XLOOKUP([1]Parameters!B345,[1]Printers!L:L,[1]Printers!Q:Q,,0)*G345/10,0)*10&lt;_xlfn.XLOOKUP([1]Parameters!B345,[1]Printers!L:L,[1]Printers!P:P,,0),ROUND(_xlfn.XLOOKUP([1]Parameters!B345,[1]Printers!L:L,[1]Printers!Q:Q,,0)*G345/10,0)*10,_xlfn.XLOOKUP([1]Parameters!B345,[1]Printers!L:L,[1]Printers!P:P,,0)),"")</f>
        <v>20</v>
      </c>
      <c r="I345" s="3" t="str" cm="1">
        <f t="array" ref="I345">IFERROR(IF(ROW()-1&gt;COUNTA([1]!T_Printers[Printers])*COUNTA([1]!T_Resins[Resins]),"",_xlfn.IFS(ROUND(VLOOKUP(C345,[1]!T_Resins[#Data],4,FALSE)/VLOOKUP(A345,[1]!T_Printers[#Data],5,FALSE),1)&lt;=_xlfn.XLOOKUP(B345,[1]Printers!L:L,[1]Printers!O:O,1,0,),ROUND(VLOOKUP(C345,[1]!T_Resins[#Data],4,FALSE)/VLOOKUP(A345,[1]!T_Printers[#Data],5,FALSE),1),ROUND(VLOOKUP(C345,[1]!T_Resins[#Data],4,FALSE)/VLOOKUP(A345,[1]!T_Printers[#Data],5,FALSE),1)&gt;_xlfn.XLOOKUP(B345,[1]Printers!L:L,[1]Printers!O:O,1,0,),"")),"")</f>
        <v/>
      </c>
      <c r="J345" t="str">
        <f>IFERROR(IF(ROUND(_xlfn.XLOOKUP([1]Parameters!B345,[1]Printers!L:L,[1]Printers!Q:Q,,0)*I345/10,0)*10&lt;_xlfn.XLOOKUP([1]Parameters!B345,[1]Printers!L:L,[1]Printers!P:P,,0),ROUND(_xlfn.XLOOKUP([1]Parameters!B345,[1]Printers!L:L,[1]Printers!Q:Q,,0)*I345/10,0)*10,_xlfn.XLOOKUP([1]Parameters!B345,[1]Printers!L:L,[1]Printers!P:P,,0)),"")</f>
        <v/>
      </c>
      <c r="K345">
        <f>IF(SUM(E345:J345)&lt;&gt;0,VLOOKUP(A345,[1]!T_Printers[#Data],10,FALSE)+VLOOKUP(C345,[1]!T_Resins[#Data],10,FALSE),"")</f>
        <v>3</v>
      </c>
      <c r="L345">
        <f>IF(SUM(E345:J345)&lt;&gt;0,VLOOKUP(A345,[1]!T_Printers[#Data],11,FALSE),"")</f>
        <v>5</v>
      </c>
      <c r="M345">
        <f>IF(SUM(E345:J345)&lt;&gt;0,VLOOKUP(C345,[1]!T_Resins[#Data],8,FALSE),"")</f>
        <v>120</v>
      </c>
      <c r="N345">
        <f>IF(_xlfn.XLOOKUP(B345,[1]Printers!$L:$L,[1]Printers!$R:$R,0,0)&gt;0,[1]Parameters!M345,IF(SUM(E345:J345)&lt;&gt;0,VLOOKUP(C345,[1]!T_Resins[#Data],9,FALSE),""))</f>
        <v>180</v>
      </c>
      <c r="O345" t="str">
        <f t="shared" si="5"/>
        <v>AnycubicPhotonMono</v>
      </c>
    </row>
    <row r="346" spans="1:15" x14ac:dyDescent="0.25">
      <c r="A346" t="str">
        <f t="array" ref="A346">IF(ROW()-1&gt;COUNTA([1]!T_Printers[Printers])*COUNTA([1]!T_Resins[Resins]),"",INDEX([1]!T_Printers[Printers],INT((ROW()-2)/COUNTA([1]!T_Resins[Resins])+1)))</f>
        <v>Anycubic Photon Mono</v>
      </c>
      <c r="B346" t="str">
        <f>_xlfn.XLOOKUP(A346,[1]!T_Printers[Printers],[1]!T_Printers[Icon link],,0)</f>
        <v>AnycubicPhotonMono</v>
      </c>
      <c r="C346" t="str">
        <f t="array" ref="C346">IF(ROW()-1&gt;COUNTA([1]!T_Printers[Printers])*COUNTA([1]!T_Resins[Resins]),"",INDEX([1]!T_Resins[Resins],MOD(ROW()-2,COUNTA([1]!T_Resins[Resins]))+1))</f>
        <v>Tough White</v>
      </c>
      <c r="D346">
        <f>IF(SUM(E346:J346)&lt;&gt;0,IF(ROW()-1&gt;COUNTA([1]!T_Printers[Printers])*COUNTA([1]!T_Resins[Resins]),"",2),"")</f>
        <v>2</v>
      </c>
      <c r="E346" cm="1">
        <f t="array" ref="E346">IFERROR(IF(ROW()-1&gt;COUNTA([1]!T_Printers[Printers])*COUNTA([1]!T_Resins[Resins]),"",_xlfn.IFS(ROUND(VLOOKUP(C346,[1]!T_Resins[#Data],2,FALSE)/VLOOKUP(A346,[1]!T_Printers[#Data],5,FALSE),1)&lt;=_xlfn.XLOOKUP(B346,[1]Printers!L:L,[1]Printers!O:O,1,0,),ROUND(VLOOKUP(C346,[1]!T_Resins[#Data],2,FALSE)/VLOOKUP(A346,[1]!T_Printers[#Data],5,FALSE),1),ROUND(VLOOKUP(C346,[1]!T_Resins[#Data],2,FALSE)/VLOOKUP(A346,[1]!T_Printers[#Data],5,FALSE),1)&gt;_xlfn.XLOOKUP(B346,[1]Printers!L:L,[1]Printers!O:O,1,0,),10)),"Используйте слой 100 мкм")</f>
        <v>1.9</v>
      </c>
      <c r="F346">
        <f>IFERROR(IF(ROUND(_xlfn.XLOOKUP([1]Parameters!B346,[1]Printers!L:L,[1]Printers!Q:Q,,0)*E346/10,0)*10&lt;_xlfn.XLOOKUP([1]Parameters!B346,[1]Printers!L:L,[1]Printers!P:P,,0),ROUND(_xlfn.XLOOKUP([1]Parameters!B346,[1]Printers!L:L,[1]Printers!Q:Q,,0)*E346/10,0)*10,_xlfn.XLOOKUP([1]Parameters!B346,[1]Printers!L:L,[1]Printers!P:P,,0)),"")</f>
        <v>20</v>
      </c>
      <c r="G346" cm="1">
        <f t="array" ref="G346">IFERROR(IF(ROW()-1&gt;COUNTA([1]!T_Printers[Printers])*COUNTA([1]!T_Resins[Resins]),"",_xlfn.IFS(ROUND(VLOOKUP(C346,[1]!T_Resins[#Data],3,FALSE)/VLOOKUP(A346,[1]!T_Printers[#Data],5,FALSE),1)&lt;=_xlfn.XLOOKUP(B346,[1]Printers!L:L,[1]Printers!O:O,1,0,),ROUND(VLOOKUP(C346,[1]!T_Resins[#Data],3,FALSE)/VLOOKUP(A346,[1]!T_Printers[#Data],5,FALSE),1),ROUND(VLOOKUP(C346,[1]!T_Resins[#Data],3,FALSE)/VLOOKUP(A346,[1]!T_Printers[#Data],5,FALSE),1)&gt;_xlfn.XLOOKUP(B346,[1]Printers!L:L,[1]Printers!O:O,1,0,),10)),"")</f>
        <v>2.2000000000000002</v>
      </c>
      <c r="H346">
        <f>IFERROR(IF(ROUND(_xlfn.XLOOKUP([1]Parameters!B346,[1]Printers!L:L,[1]Printers!Q:Q,,0)*G346/10,0)*10&lt;_xlfn.XLOOKUP([1]Parameters!B346,[1]Printers!L:L,[1]Printers!P:P,,0),ROUND(_xlfn.XLOOKUP([1]Parameters!B346,[1]Printers!L:L,[1]Printers!Q:Q,,0)*G346/10,0)*10,_xlfn.XLOOKUP([1]Parameters!B346,[1]Printers!L:L,[1]Printers!P:P,,0)),"")</f>
        <v>20</v>
      </c>
      <c r="I346" s="3" t="str" cm="1">
        <f t="array" ref="I346">IFERROR(IF(ROW()-1&gt;COUNTA([1]!T_Printers[Printers])*COUNTA([1]!T_Resins[Resins]),"",_xlfn.IFS(ROUND(VLOOKUP(C346,[1]!T_Resins[#Data],4,FALSE)/VLOOKUP(A346,[1]!T_Printers[#Data],5,FALSE),1)&lt;=_xlfn.XLOOKUP(B346,[1]Printers!L:L,[1]Printers!O:O,1,0,),ROUND(VLOOKUP(C346,[1]!T_Resins[#Data],4,FALSE)/VLOOKUP(A346,[1]!T_Printers[#Data],5,FALSE),1),ROUND(VLOOKUP(C346,[1]!T_Resins[#Data],4,FALSE)/VLOOKUP(A346,[1]!T_Printers[#Data],5,FALSE),1)&gt;_xlfn.XLOOKUP(B346,[1]Printers!L:L,[1]Printers!O:O,1,0,),"")),"")</f>
        <v/>
      </c>
      <c r="J346" t="str">
        <f>IFERROR(IF(ROUND(_xlfn.XLOOKUP([1]Parameters!B346,[1]Printers!L:L,[1]Printers!Q:Q,,0)*I346/10,0)*10&lt;_xlfn.XLOOKUP([1]Parameters!B346,[1]Printers!L:L,[1]Printers!P:P,,0),ROUND(_xlfn.XLOOKUP([1]Parameters!B346,[1]Printers!L:L,[1]Printers!Q:Q,,0)*I346/10,0)*10,_xlfn.XLOOKUP([1]Parameters!B346,[1]Printers!L:L,[1]Printers!P:P,,0)),"")</f>
        <v/>
      </c>
      <c r="K346">
        <f>IF(SUM(E346:J346)&lt;&gt;0,VLOOKUP(A346,[1]!T_Printers[#Data],10,FALSE)+VLOOKUP(C346,[1]!T_Resins[#Data],10,FALSE),"")</f>
        <v>3</v>
      </c>
      <c r="L346">
        <f>IF(SUM(E346:J346)&lt;&gt;0,VLOOKUP(A346,[1]!T_Printers[#Data],11,FALSE),"")</f>
        <v>5</v>
      </c>
      <c r="M346">
        <f>IF(SUM(E346:J346)&lt;&gt;0,VLOOKUP(C346,[1]!T_Resins[#Data],8,FALSE),"")</f>
        <v>120</v>
      </c>
      <c r="N346">
        <f>IF(_xlfn.XLOOKUP(B346,[1]Printers!$L:$L,[1]Printers!$R:$R,0,0)&gt;0,[1]Parameters!M346,IF(SUM(E346:J346)&lt;&gt;0,VLOOKUP(C346,[1]!T_Resins[#Data],9,FALSE),""))</f>
        <v>180</v>
      </c>
      <c r="O346" t="str">
        <f t="shared" si="5"/>
        <v>AnycubicPhotonMono</v>
      </c>
    </row>
    <row r="347" spans="1:15" x14ac:dyDescent="0.25">
      <c r="A347" t="str">
        <f t="array" ref="A347">IF(ROW()-1&gt;COUNTA([1]!T_Printers[Printers])*COUNTA([1]!T_Resins[Resins]),"",INDEX([1]!T_Printers[Printers],INT((ROW()-2)/COUNTA([1]!T_Resins[Resins])+1)))</f>
        <v>Anycubic Photon Mono</v>
      </c>
      <c r="B347" t="str">
        <f>_xlfn.XLOOKUP(A347,[1]!T_Printers[Printers],[1]!T_Printers[Icon link],,0)</f>
        <v>AnycubicPhotonMono</v>
      </c>
      <c r="C347" t="str">
        <f t="array" ref="C347">IF(ROW()-1&gt;COUNTA([1]!T_Printers[Printers])*COUNTA([1]!T_Resins[Resins]),"",INDEX([1]!T_Resins[Resins],MOD(ROW()-2,COUNTA([1]!T_Resins[Resins]))+1))</f>
        <v>Jewelry J-Cast</v>
      </c>
      <c r="D347">
        <f>IF(SUM(E347:J347)&lt;&gt;0,IF(ROW()-1&gt;COUNTA([1]!T_Printers[Printers])*COUNTA([1]!T_Resins[Resins]),"",2),"")</f>
        <v>2</v>
      </c>
      <c r="E347" cm="1">
        <f t="array" ref="E347">IFERROR(IF(ROW()-1&gt;COUNTA([1]!T_Printers[Printers])*COUNTA([1]!T_Resins[Resins]),"",_xlfn.IFS(ROUND(VLOOKUP(C347,[1]!T_Resins[#Data],2,FALSE)/VLOOKUP(A347,[1]!T_Printers[#Data],5,FALSE),1)&lt;=_xlfn.XLOOKUP(B347,[1]Printers!L:L,[1]Printers!O:O,1,0,),ROUND(VLOOKUP(C347,[1]!T_Resins[#Data],2,FALSE)/VLOOKUP(A347,[1]!T_Printers[#Data],5,FALSE),1),ROUND(VLOOKUP(C347,[1]!T_Resins[#Data],2,FALSE)/VLOOKUP(A347,[1]!T_Printers[#Data],5,FALSE),1)&gt;_xlfn.XLOOKUP(B347,[1]Printers!L:L,[1]Printers!O:O,1,0,),10)),"Используйте слой 100 мкм")</f>
        <v>5.9</v>
      </c>
      <c r="F347">
        <f>IFERROR(IF(ROUND(_xlfn.XLOOKUP([1]Parameters!B347,[1]Printers!L:L,[1]Printers!Q:Q,,0)*E347/10,0)*10&lt;_xlfn.XLOOKUP([1]Parameters!B347,[1]Printers!L:L,[1]Printers!P:P,,0),ROUND(_xlfn.XLOOKUP([1]Parameters!B347,[1]Printers!L:L,[1]Printers!Q:Q,,0)*E347/10,0)*10,_xlfn.XLOOKUP([1]Parameters!B347,[1]Printers!L:L,[1]Printers!P:P,,0)),"")</f>
        <v>50</v>
      </c>
      <c r="G347" cm="1">
        <f t="array" ref="G347">IFERROR(IF(ROW()-1&gt;COUNTA([1]!T_Printers[Printers])*COUNTA([1]!T_Resins[Resins]),"",_xlfn.IFS(ROUND(VLOOKUP(C347,[1]!T_Resins[#Data],3,FALSE)/VLOOKUP(A347,[1]!T_Printers[#Data],5,FALSE),1)&lt;=_xlfn.XLOOKUP(B347,[1]Printers!L:L,[1]Printers!O:O,1,0,),ROUND(VLOOKUP(C347,[1]!T_Resins[#Data],3,FALSE)/VLOOKUP(A347,[1]!T_Printers[#Data],5,FALSE),1),ROUND(VLOOKUP(C347,[1]!T_Resins[#Data],3,FALSE)/VLOOKUP(A347,[1]!T_Printers[#Data],5,FALSE),1)&gt;_xlfn.XLOOKUP(B347,[1]Printers!L:L,[1]Printers!O:O,1,0,),10)),"")</f>
        <v>8.1999999999999993</v>
      </c>
      <c r="H347">
        <f>IFERROR(IF(ROUND(_xlfn.XLOOKUP([1]Parameters!B347,[1]Printers!L:L,[1]Printers!Q:Q,,0)*G347/10,0)*10&lt;_xlfn.XLOOKUP([1]Parameters!B347,[1]Printers!L:L,[1]Printers!P:P,,0),ROUND(_xlfn.XLOOKUP([1]Parameters!B347,[1]Printers!L:L,[1]Printers!Q:Q,,0)*G347/10,0)*10,_xlfn.XLOOKUP([1]Parameters!B347,[1]Printers!L:L,[1]Printers!P:P,,0)),"")</f>
        <v>70</v>
      </c>
      <c r="I347" s="3" t="str" cm="1">
        <f t="array" ref="I347">IFERROR(IF(ROW()-1&gt;COUNTA([1]!T_Printers[Printers])*COUNTA([1]!T_Resins[Resins]),"",_xlfn.IFS(ROUND(VLOOKUP(C347,[1]!T_Resins[#Data],4,FALSE)/VLOOKUP(A347,[1]!T_Printers[#Data],5,FALSE),1)&lt;=_xlfn.XLOOKUP(B347,[1]Printers!L:L,[1]Printers!O:O,1,0,),ROUND(VLOOKUP(C347,[1]!T_Resins[#Data],4,FALSE)/VLOOKUP(A347,[1]!T_Printers[#Data],5,FALSE),1),ROUND(VLOOKUP(C347,[1]!T_Resins[#Data],4,FALSE)/VLOOKUP(A347,[1]!T_Printers[#Data],5,FALSE),1)&gt;_xlfn.XLOOKUP(B347,[1]Printers!L:L,[1]Printers!O:O,1,0,),"")),"")</f>
        <v/>
      </c>
      <c r="J347" t="str">
        <f>IFERROR(IF(ROUND(_xlfn.XLOOKUP([1]Parameters!B347,[1]Printers!L:L,[1]Printers!Q:Q,,0)*I347/10,0)*10&lt;_xlfn.XLOOKUP([1]Parameters!B347,[1]Printers!L:L,[1]Printers!P:P,,0),ROUND(_xlfn.XLOOKUP([1]Parameters!B347,[1]Printers!L:L,[1]Printers!Q:Q,,0)*I347/10,0)*10,_xlfn.XLOOKUP([1]Parameters!B347,[1]Printers!L:L,[1]Printers!P:P,,0)),"")</f>
        <v/>
      </c>
      <c r="K347">
        <f>IF(SUM(E347:J347)&lt;&gt;0,VLOOKUP(A347,[1]!T_Printers[#Data],10,FALSE)+VLOOKUP(C347,[1]!T_Resins[#Data],10,FALSE),"")</f>
        <v>3</v>
      </c>
      <c r="L347">
        <f>IF(SUM(E347:J347)&lt;&gt;0,VLOOKUP(A347,[1]!T_Printers[#Data],11,FALSE),"")</f>
        <v>5</v>
      </c>
      <c r="M347">
        <f>IF(SUM(E347:J347)&lt;&gt;0,VLOOKUP(C347,[1]!T_Resins[#Data],8,FALSE),"")</f>
        <v>60</v>
      </c>
      <c r="N347">
        <f>IF(_xlfn.XLOOKUP(B347,[1]Printers!$L:$L,[1]Printers!$R:$R,0,0)&gt;0,[1]Parameters!M347,IF(SUM(E347:J347)&lt;&gt;0,VLOOKUP(C347,[1]!T_Resins[#Data],9,FALSE),""))</f>
        <v>60</v>
      </c>
      <c r="O347" t="str">
        <f t="shared" si="5"/>
        <v>AnycubicPhotonMono</v>
      </c>
    </row>
    <row r="348" spans="1:15" x14ac:dyDescent="0.25">
      <c r="A348" t="str">
        <f t="array" ref="A348">IF(ROW()-1&gt;COUNTA([1]!T_Printers[Printers])*COUNTA([1]!T_Resins[Resins]),"",INDEX([1]!T_Printers[Printers],INT((ROW()-2)/COUNTA([1]!T_Resins[Resins])+1)))</f>
        <v>Anycubic Photon Mono</v>
      </c>
      <c r="B348" t="str">
        <f>_xlfn.XLOOKUP(A348,[1]!T_Printers[Printers],[1]!T_Printers[Icon link],,0)</f>
        <v>AnycubicPhotonMono</v>
      </c>
      <c r="C348" t="str">
        <f t="array" ref="C348">IF(ROW()-1&gt;COUNTA([1]!T_Printers[Printers])*COUNTA([1]!T_Resins[Resins]),"",INDEX([1]!T_Resins[Resins],MOD(ROW()-2,COUNTA([1]!T_Resins[Resins]))+1))</f>
        <v>Model Resin Black</v>
      </c>
      <c r="D348">
        <f>IF(SUM(E348:J348)&lt;&gt;0,IF(ROW()-1&gt;COUNTA([1]!T_Printers[Printers])*COUNTA([1]!T_Resins[Resins]),"",2),"")</f>
        <v>2</v>
      </c>
      <c r="E348" cm="1">
        <f t="array" ref="E348">IFERROR(IF(ROW()-1&gt;COUNTA([1]!T_Printers[Printers])*COUNTA([1]!T_Resins[Resins]),"",_xlfn.IFS(ROUND(VLOOKUP(C348,[1]!T_Resins[#Data],2,FALSE)/VLOOKUP(A348,[1]!T_Printers[#Data],5,FALSE),1)&lt;=_xlfn.XLOOKUP(B348,[1]Printers!L:L,[1]Printers!O:O,1,0,),ROUND(VLOOKUP(C348,[1]!T_Resins[#Data],2,FALSE)/VLOOKUP(A348,[1]!T_Printers[#Data],5,FALSE),1),ROUND(VLOOKUP(C348,[1]!T_Resins[#Data],2,FALSE)/VLOOKUP(A348,[1]!T_Printers[#Data],5,FALSE),1)&gt;_xlfn.XLOOKUP(B348,[1]Printers!L:L,[1]Printers!O:O,1,0,),10)),"Используйте слой 100 мкм")</f>
        <v>2.2000000000000002</v>
      </c>
      <c r="F348">
        <f>IFERROR(IF(ROUND(_xlfn.XLOOKUP([1]Parameters!B348,[1]Printers!L:L,[1]Printers!Q:Q,,0)*E348/10,0)*10&lt;_xlfn.XLOOKUP([1]Parameters!B348,[1]Printers!L:L,[1]Printers!P:P,,0),ROUND(_xlfn.XLOOKUP([1]Parameters!B348,[1]Printers!L:L,[1]Printers!Q:Q,,0)*E348/10,0)*10,_xlfn.XLOOKUP([1]Parameters!B348,[1]Printers!L:L,[1]Printers!P:P,,0)),"")</f>
        <v>20</v>
      </c>
      <c r="G348" cm="1">
        <f t="array" ref="G348">IFERROR(IF(ROW()-1&gt;COUNTA([1]!T_Printers[Printers])*COUNTA([1]!T_Resins[Resins]),"",_xlfn.IFS(ROUND(VLOOKUP(C348,[1]!T_Resins[#Data],3,FALSE)/VLOOKUP(A348,[1]!T_Printers[#Data],5,FALSE),1)&lt;=_xlfn.XLOOKUP(B348,[1]Printers!L:L,[1]Printers!O:O,1,0,),ROUND(VLOOKUP(C348,[1]!T_Resins[#Data],3,FALSE)/VLOOKUP(A348,[1]!T_Printers[#Data],5,FALSE),1),ROUND(VLOOKUP(C348,[1]!T_Resins[#Data],3,FALSE)/VLOOKUP(A348,[1]!T_Printers[#Data],5,FALSE),1)&gt;_xlfn.XLOOKUP(B348,[1]Printers!L:L,[1]Printers!O:O,1,0,),10)),"")</f>
        <v>2.9</v>
      </c>
      <c r="H348">
        <f>IFERROR(IF(ROUND(_xlfn.XLOOKUP([1]Parameters!B348,[1]Printers!L:L,[1]Printers!Q:Q,,0)*G348/10,0)*10&lt;_xlfn.XLOOKUP([1]Parameters!B348,[1]Printers!L:L,[1]Printers!P:P,,0),ROUND(_xlfn.XLOOKUP([1]Parameters!B348,[1]Printers!L:L,[1]Printers!Q:Q,,0)*G348/10,0)*10,_xlfn.XLOOKUP([1]Parameters!B348,[1]Printers!L:L,[1]Printers!P:P,,0)),"")</f>
        <v>30</v>
      </c>
      <c r="I348" s="3" t="str" cm="1">
        <f t="array" ref="I348">IFERROR(IF(ROW()-1&gt;COUNTA([1]!T_Printers[Printers])*COUNTA([1]!T_Resins[Resins]),"",_xlfn.IFS(ROUND(VLOOKUP(C348,[1]!T_Resins[#Data],4,FALSE)/VLOOKUP(A348,[1]!T_Printers[#Data],5,FALSE),1)&lt;=_xlfn.XLOOKUP(B348,[1]Printers!L:L,[1]Printers!O:O,1,0,),ROUND(VLOOKUP(C348,[1]!T_Resins[#Data],4,FALSE)/VLOOKUP(A348,[1]!T_Printers[#Data],5,FALSE),1),ROUND(VLOOKUP(C348,[1]!T_Resins[#Data],4,FALSE)/VLOOKUP(A348,[1]!T_Printers[#Data],5,FALSE),1)&gt;_xlfn.XLOOKUP(B348,[1]Printers!L:L,[1]Printers!O:O,1,0,),"")),"")</f>
        <v/>
      </c>
      <c r="J348" t="str">
        <f>IFERROR(IF(ROUND(_xlfn.XLOOKUP([1]Parameters!B348,[1]Printers!L:L,[1]Printers!Q:Q,,0)*I348/10,0)*10&lt;_xlfn.XLOOKUP([1]Parameters!B348,[1]Printers!L:L,[1]Printers!P:P,,0),ROUND(_xlfn.XLOOKUP([1]Parameters!B348,[1]Printers!L:L,[1]Printers!Q:Q,,0)*I348/10,0)*10,_xlfn.XLOOKUP([1]Parameters!B348,[1]Printers!L:L,[1]Printers!P:P,,0)),"")</f>
        <v/>
      </c>
      <c r="K348">
        <f>IF(SUM(E348:J348)&lt;&gt;0,VLOOKUP(A348,[1]!T_Printers[#Data],10,FALSE)+VLOOKUP(C348,[1]!T_Resins[#Data],10,FALSE),"")</f>
        <v>3</v>
      </c>
      <c r="L348">
        <f>IF(SUM(E348:J348)&lt;&gt;0,VLOOKUP(A348,[1]!T_Printers[#Data],11,FALSE),"")</f>
        <v>5</v>
      </c>
      <c r="M348">
        <f>IF(SUM(E348:J348)&lt;&gt;0,VLOOKUP(C348,[1]!T_Resins[#Data],8,FALSE),"")</f>
        <v>120</v>
      </c>
      <c r="N348">
        <f>IF(_xlfn.XLOOKUP(B348,[1]Printers!$L:$L,[1]Printers!$R:$R,0,0)&gt;0,[1]Parameters!M348,IF(SUM(E348:J348)&lt;&gt;0,VLOOKUP(C348,[1]!T_Resins[#Data],9,FALSE),""))</f>
        <v>180</v>
      </c>
      <c r="O348" t="str">
        <f t="shared" si="5"/>
        <v>AnycubicPhotonMono</v>
      </c>
    </row>
    <row r="349" spans="1:15" x14ac:dyDescent="0.25">
      <c r="A349" t="str">
        <f t="array" ref="A349">IF(ROW()-1&gt;COUNTA([1]!T_Printers[Printers])*COUNTA([1]!T_Resins[Resins]),"",INDEX([1]!T_Printers[Printers],INT((ROW()-2)/COUNTA([1]!T_Resins[Resins])+1)))</f>
        <v>Anycubic Photon Mono</v>
      </c>
      <c r="B349" t="str">
        <f>_xlfn.XLOOKUP(A349,[1]!T_Printers[Printers],[1]!T_Printers[Icon link],,0)</f>
        <v>AnycubicPhotonMono</v>
      </c>
      <c r="C349" t="str">
        <f t="array" ref="C349">IF(ROW()-1&gt;COUNTA([1]!T_Printers[Printers])*COUNTA([1]!T_Resins[Resins]),"",INDEX([1]!T_Resins[Resins],MOD(ROW()-2,COUNTA([1]!T_Resins[Resins]))+1))</f>
        <v>Model Resin Clear</v>
      </c>
      <c r="D349">
        <f>IF(SUM(E349:J349)&lt;&gt;0,IF(ROW()-1&gt;COUNTA([1]!T_Printers[Printers])*COUNTA([1]!T_Resins[Resins]),"",2),"")</f>
        <v>2</v>
      </c>
      <c r="E349" cm="1">
        <f t="array" ref="E349">IFERROR(IF(ROW()-1&gt;COUNTA([1]!T_Printers[Printers])*COUNTA([1]!T_Resins[Resins]),"",_xlfn.IFS(ROUND(VLOOKUP(C349,[1]!T_Resins[#Data],2,FALSE)/VLOOKUP(A349,[1]!T_Printers[#Data],5,FALSE),1)&lt;=_xlfn.XLOOKUP(B349,[1]Printers!L:L,[1]Printers!O:O,1,0,),ROUND(VLOOKUP(C349,[1]!T_Resins[#Data],2,FALSE)/VLOOKUP(A349,[1]!T_Printers[#Data],5,FALSE),1),ROUND(VLOOKUP(C349,[1]!T_Resins[#Data],2,FALSE)/VLOOKUP(A349,[1]!T_Printers[#Data],5,FALSE),1)&gt;_xlfn.XLOOKUP(B349,[1]Printers!L:L,[1]Printers!O:O,1,0,),10)),"Используйте слой 100 мкм")</f>
        <v>2.1</v>
      </c>
      <c r="F349">
        <f>IFERROR(IF(ROUND(_xlfn.XLOOKUP([1]Parameters!B349,[1]Printers!L:L,[1]Printers!Q:Q,,0)*E349/10,0)*10&lt;_xlfn.XLOOKUP([1]Parameters!B349,[1]Printers!L:L,[1]Printers!P:P,,0),ROUND(_xlfn.XLOOKUP([1]Parameters!B349,[1]Printers!L:L,[1]Printers!Q:Q,,0)*E349/10,0)*10,_xlfn.XLOOKUP([1]Parameters!B349,[1]Printers!L:L,[1]Printers!P:P,,0)),"")</f>
        <v>20</v>
      </c>
      <c r="G349" cm="1">
        <f t="array" ref="G349">IFERROR(IF(ROW()-1&gt;COUNTA([1]!T_Printers[Printers])*COUNTA([1]!T_Resins[Resins]),"",_xlfn.IFS(ROUND(VLOOKUP(C349,[1]!T_Resins[#Data],3,FALSE)/VLOOKUP(A349,[1]!T_Printers[#Data],5,FALSE),1)&lt;=_xlfn.XLOOKUP(B349,[1]Printers!L:L,[1]Printers!O:O,1,0,),ROUND(VLOOKUP(C349,[1]!T_Resins[#Data],3,FALSE)/VLOOKUP(A349,[1]!T_Printers[#Data],5,FALSE),1),ROUND(VLOOKUP(C349,[1]!T_Resins[#Data],3,FALSE)/VLOOKUP(A349,[1]!T_Printers[#Data],5,FALSE),1)&gt;_xlfn.XLOOKUP(B349,[1]Printers!L:L,[1]Printers!O:O,1,0,),10)),"")</f>
        <v>2.7</v>
      </c>
      <c r="H349">
        <f>IFERROR(IF(ROUND(_xlfn.XLOOKUP([1]Parameters!B349,[1]Printers!L:L,[1]Printers!Q:Q,,0)*G349/10,0)*10&lt;_xlfn.XLOOKUP([1]Parameters!B349,[1]Printers!L:L,[1]Printers!P:P,,0),ROUND(_xlfn.XLOOKUP([1]Parameters!B349,[1]Printers!L:L,[1]Printers!Q:Q,,0)*G349/10,0)*10,_xlfn.XLOOKUP([1]Parameters!B349,[1]Printers!L:L,[1]Printers!P:P,,0)),"")</f>
        <v>20</v>
      </c>
      <c r="I349" s="3" t="str" cm="1">
        <f t="array" ref="I349">IFERROR(IF(ROW()-1&gt;COUNTA([1]!T_Printers[Printers])*COUNTA([1]!T_Resins[Resins]),"",_xlfn.IFS(ROUND(VLOOKUP(C349,[1]!T_Resins[#Data],4,FALSE)/VLOOKUP(A349,[1]!T_Printers[#Data],5,FALSE),1)&lt;=_xlfn.XLOOKUP(B349,[1]Printers!L:L,[1]Printers!O:O,1,0,),ROUND(VLOOKUP(C349,[1]!T_Resins[#Data],4,FALSE)/VLOOKUP(A349,[1]!T_Printers[#Data],5,FALSE),1),ROUND(VLOOKUP(C349,[1]!T_Resins[#Data],4,FALSE)/VLOOKUP(A349,[1]!T_Printers[#Data],5,FALSE),1)&gt;_xlfn.XLOOKUP(B349,[1]Printers!L:L,[1]Printers!O:O,1,0,),"")),"")</f>
        <v/>
      </c>
      <c r="J349" t="str">
        <f>IFERROR(IF(ROUND(_xlfn.XLOOKUP([1]Parameters!B349,[1]Printers!L:L,[1]Printers!Q:Q,,0)*I349/10,0)*10&lt;_xlfn.XLOOKUP([1]Parameters!B349,[1]Printers!L:L,[1]Printers!P:P,,0),ROUND(_xlfn.XLOOKUP([1]Parameters!B349,[1]Printers!L:L,[1]Printers!Q:Q,,0)*I349/10,0)*10,_xlfn.XLOOKUP([1]Parameters!B349,[1]Printers!L:L,[1]Printers!P:P,,0)),"")</f>
        <v/>
      </c>
      <c r="K349">
        <f>IF(SUM(E349:J349)&lt;&gt;0,VLOOKUP(A349,[1]!T_Printers[#Data],10,FALSE)+VLOOKUP(C349,[1]!T_Resins[#Data],10,FALSE),"")</f>
        <v>3</v>
      </c>
      <c r="L349">
        <f>IF(SUM(E349:J349)&lt;&gt;0,VLOOKUP(A349,[1]!T_Printers[#Data],11,FALSE),"")</f>
        <v>5</v>
      </c>
      <c r="M349">
        <f>IF(SUM(E349:J349)&lt;&gt;0,VLOOKUP(C349,[1]!T_Resins[#Data],8,FALSE),"")</f>
        <v>120</v>
      </c>
      <c r="N349">
        <f>IF(_xlfn.XLOOKUP(B349,[1]Printers!$L:$L,[1]Printers!$R:$R,0,0)&gt;0,[1]Parameters!M349,IF(SUM(E349:J349)&lt;&gt;0,VLOOKUP(C349,[1]!T_Resins[#Data],9,FALSE),""))</f>
        <v>180</v>
      </c>
      <c r="O349" t="str">
        <f t="shared" si="5"/>
        <v>AnycubicPhotonMono</v>
      </c>
    </row>
    <row r="350" spans="1:15" x14ac:dyDescent="0.25">
      <c r="A350" t="str">
        <f t="array" ref="A350">IF(ROW()-1&gt;COUNTA([1]!T_Printers[Printers])*COUNTA([1]!T_Resins[Resins]),"",INDEX([1]!T_Printers[Printers],INT((ROW()-2)/COUNTA([1]!T_Resins[Resins])+1)))</f>
        <v>Anycubic Photon Mono</v>
      </c>
      <c r="B350" t="str">
        <f>_xlfn.XLOOKUP(A350,[1]!T_Printers[Printers],[1]!T_Printers[Icon link],,0)</f>
        <v>AnycubicPhotonMono</v>
      </c>
      <c r="C350" t="str">
        <f t="array" ref="C350">IF(ROW()-1&gt;COUNTA([1]!T_Printers[Printers])*COUNTA([1]!T_Resins[Resins]),"",INDEX([1]!T_Resins[Resins],MOD(ROW()-2,COUNTA([1]!T_Resins[Resins]))+1))</f>
        <v>Model Resin Grey</v>
      </c>
      <c r="D350">
        <f>IF(SUM(E350:J350)&lt;&gt;0,IF(ROW()-1&gt;COUNTA([1]!T_Printers[Printers])*COUNTA([1]!T_Resins[Resins]),"",2),"")</f>
        <v>2</v>
      </c>
      <c r="E350" cm="1">
        <f t="array" ref="E350">IFERROR(IF(ROW()-1&gt;COUNTA([1]!T_Printers[Printers])*COUNTA([1]!T_Resins[Resins]),"",_xlfn.IFS(ROUND(VLOOKUP(C350,[1]!T_Resins[#Data],2,FALSE)/VLOOKUP(A350,[1]!T_Printers[#Data],5,FALSE),1)&lt;=_xlfn.XLOOKUP(B350,[1]Printers!L:L,[1]Printers!O:O,1,0,),ROUND(VLOOKUP(C350,[1]!T_Resins[#Data],2,FALSE)/VLOOKUP(A350,[1]!T_Printers[#Data],5,FALSE),1),ROUND(VLOOKUP(C350,[1]!T_Resins[#Data],2,FALSE)/VLOOKUP(A350,[1]!T_Printers[#Data],5,FALSE),1)&gt;_xlfn.XLOOKUP(B350,[1]Printers!L:L,[1]Printers!O:O,1,0,),10)),"Используйте слой 100 мкм")</f>
        <v>3.1</v>
      </c>
      <c r="F350">
        <f>IFERROR(IF(ROUND(_xlfn.XLOOKUP([1]Parameters!B350,[1]Printers!L:L,[1]Printers!Q:Q,,0)*E350/10,0)*10&lt;_xlfn.XLOOKUP([1]Parameters!B350,[1]Printers!L:L,[1]Printers!P:P,,0),ROUND(_xlfn.XLOOKUP([1]Parameters!B350,[1]Printers!L:L,[1]Printers!Q:Q,,0)*E350/10,0)*10,_xlfn.XLOOKUP([1]Parameters!B350,[1]Printers!L:L,[1]Printers!P:P,,0)),"")</f>
        <v>30</v>
      </c>
      <c r="G350" cm="1">
        <f t="array" ref="G350">IFERROR(IF(ROW()-1&gt;COUNTA([1]!T_Printers[Printers])*COUNTA([1]!T_Resins[Resins]),"",_xlfn.IFS(ROUND(VLOOKUP(C350,[1]!T_Resins[#Data],3,FALSE)/VLOOKUP(A350,[1]!T_Printers[#Data],5,FALSE),1)&lt;=_xlfn.XLOOKUP(B350,[1]Printers!L:L,[1]Printers!O:O,1,0,),ROUND(VLOOKUP(C350,[1]!T_Resins[#Data],3,FALSE)/VLOOKUP(A350,[1]!T_Printers[#Data],5,FALSE),1),ROUND(VLOOKUP(C350,[1]!T_Resins[#Data],3,FALSE)/VLOOKUP(A350,[1]!T_Printers[#Data],5,FALSE),1)&gt;_xlfn.XLOOKUP(B350,[1]Printers!L:L,[1]Printers!O:O,1,0,),10)),"")</f>
        <v>4.0999999999999996</v>
      </c>
      <c r="H350">
        <f>IFERROR(IF(ROUND(_xlfn.XLOOKUP([1]Parameters!B350,[1]Printers!L:L,[1]Printers!Q:Q,,0)*G350/10,0)*10&lt;_xlfn.XLOOKUP([1]Parameters!B350,[1]Printers!L:L,[1]Printers!P:P,,0),ROUND(_xlfn.XLOOKUP([1]Parameters!B350,[1]Printers!L:L,[1]Printers!Q:Q,,0)*G350/10,0)*10,_xlfn.XLOOKUP([1]Parameters!B350,[1]Printers!L:L,[1]Printers!P:P,,0)),"")</f>
        <v>40</v>
      </c>
      <c r="I350" s="3" t="str" cm="1">
        <f t="array" ref="I350">IFERROR(IF(ROW()-1&gt;COUNTA([1]!T_Printers[Printers])*COUNTA([1]!T_Resins[Resins]),"",_xlfn.IFS(ROUND(VLOOKUP(C350,[1]!T_Resins[#Data],4,FALSE)/VLOOKUP(A350,[1]!T_Printers[#Data],5,FALSE),1)&lt;=_xlfn.XLOOKUP(B350,[1]Printers!L:L,[1]Printers!O:O,1,0,),ROUND(VLOOKUP(C350,[1]!T_Resins[#Data],4,FALSE)/VLOOKUP(A350,[1]!T_Printers[#Data],5,FALSE),1),ROUND(VLOOKUP(C350,[1]!T_Resins[#Data],4,FALSE)/VLOOKUP(A350,[1]!T_Printers[#Data],5,FALSE),1)&gt;_xlfn.XLOOKUP(B350,[1]Printers!L:L,[1]Printers!O:O,1,0,),"")),"")</f>
        <v/>
      </c>
      <c r="J350" t="str">
        <f>IFERROR(IF(ROUND(_xlfn.XLOOKUP([1]Parameters!B350,[1]Printers!L:L,[1]Printers!Q:Q,,0)*I350/10,0)*10&lt;_xlfn.XLOOKUP([1]Parameters!B350,[1]Printers!L:L,[1]Printers!P:P,,0),ROUND(_xlfn.XLOOKUP([1]Parameters!B350,[1]Printers!L:L,[1]Printers!Q:Q,,0)*I350/10,0)*10,_xlfn.XLOOKUP([1]Parameters!B350,[1]Printers!L:L,[1]Printers!P:P,,0)),"")</f>
        <v/>
      </c>
      <c r="K350">
        <f>IF(SUM(E350:J350)&lt;&gt;0,VLOOKUP(A350,[1]!T_Printers[#Data],10,FALSE)+VLOOKUP(C350,[1]!T_Resins[#Data],10,FALSE),"")</f>
        <v>3</v>
      </c>
      <c r="L350">
        <f>IF(SUM(E350:J350)&lt;&gt;0,VLOOKUP(A350,[1]!T_Printers[#Data],11,FALSE),"")</f>
        <v>5</v>
      </c>
      <c r="M350">
        <f>IF(SUM(E350:J350)&lt;&gt;0,VLOOKUP(C350,[1]!T_Resins[#Data],8,FALSE),"")</f>
        <v>120</v>
      </c>
      <c r="N350">
        <f>IF(_xlfn.XLOOKUP(B350,[1]Printers!$L:$L,[1]Printers!$R:$R,0,0)&gt;0,[1]Parameters!M350,IF(SUM(E350:J350)&lt;&gt;0,VLOOKUP(C350,[1]!T_Resins[#Data],9,FALSE),""))</f>
        <v>180</v>
      </c>
      <c r="O350" t="str">
        <f t="shared" si="5"/>
        <v>AnycubicPhotonMono</v>
      </c>
    </row>
    <row r="351" spans="1:15" x14ac:dyDescent="0.25">
      <c r="A351" t="str">
        <f t="array" ref="A351">IF(ROW()-1&gt;COUNTA([1]!T_Printers[Printers])*COUNTA([1]!T_Resins[Resins]),"",INDEX([1]!T_Printers[Printers],INT((ROW()-2)/COUNTA([1]!T_Resins[Resins])+1)))</f>
        <v>Anycubic Photon Mono</v>
      </c>
      <c r="B351" t="str">
        <f>_xlfn.XLOOKUP(A351,[1]!T_Printers[Printers],[1]!T_Printers[Icon link],,0)</f>
        <v>AnycubicPhotonMono</v>
      </c>
      <c r="C351" t="str">
        <f t="array" ref="C351">IF(ROW()-1&gt;COUNTA([1]!T_Printers[Printers])*COUNTA([1]!T_Resins[Resins]),"",INDEX([1]!T_Resins[Resins],MOD(ROW()-2,COUNTA([1]!T_Resins[Resins]))+1))</f>
        <v>Model Resin White</v>
      </c>
      <c r="D351">
        <f>IF(SUM(E351:J351)&lt;&gt;0,IF(ROW()-1&gt;COUNTA([1]!T_Printers[Printers])*COUNTA([1]!T_Resins[Resins]),"",2),"")</f>
        <v>2</v>
      </c>
      <c r="E351" cm="1">
        <f t="array" ref="E351">IFERROR(IF(ROW()-1&gt;COUNTA([1]!T_Printers[Printers])*COUNTA([1]!T_Resins[Resins]),"",_xlfn.IFS(ROUND(VLOOKUP(C351,[1]!T_Resins[#Data],2,FALSE)/VLOOKUP(A351,[1]!T_Printers[#Data],5,FALSE),1)&lt;=_xlfn.XLOOKUP(B351,[1]Printers!L:L,[1]Printers!O:O,1,0,),ROUND(VLOOKUP(C351,[1]!T_Resins[#Data],2,FALSE)/VLOOKUP(A351,[1]!T_Printers[#Data],5,FALSE),1),ROUND(VLOOKUP(C351,[1]!T_Resins[#Data],2,FALSE)/VLOOKUP(A351,[1]!T_Printers[#Data],5,FALSE),1)&gt;_xlfn.XLOOKUP(B351,[1]Printers!L:L,[1]Printers!O:O,1,0,),10)),"Используйте слой 100 мкм")</f>
        <v>2</v>
      </c>
      <c r="F351">
        <f>IFERROR(IF(ROUND(_xlfn.XLOOKUP([1]Parameters!B351,[1]Printers!L:L,[1]Printers!Q:Q,,0)*E351/10,0)*10&lt;_xlfn.XLOOKUP([1]Parameters!B351,[1]Printers!L:L,[1]Printers!P:P,,0),ROUND(_xlfn.XLOOKUP([1]Parameters!B351,[1]Printers!L:L,[1]Printers!Q:Q,,0)*E351/10,0)*10,_xlfn.XLOOKUP([1]Parameters!B351,[1]Printers!L:L,[1]Printers!P:P,,0)),"")</f>
        <v>20</v>
      </c>
      <c r="G351" cm="1">
        <f t="array" ref="G351">IFERROR(IF(ROW()-1&gt;COUNTA([1]!T_Printers[Printers])*COUNTA([1]!T_Resins[Resins]),"",_xlfn.IFS(ROUND(VLOOKUP(C351,[1]!T_Resins[#Data],3,FALSE)/VLOOKUP(A351,[1]!T_Printers[#Data],5,FALSE),1)&lt;=_xlfn.XLOOKUP(B351,[1]Printers!L:L,[1]Printers!O:O,1,0,),ROUND(VLOOKUP(C351,[1]!T_Resins[#Data],3,FALSE)/VLOOKUP(A351,[1]!T_Printers[#Data],5,FALSE),1),ROUND(VLOOKUP(C351,[1]!T_Resins[#Data],3,FALSE)/VLOOKUP(A351,[1]!T_Printers[#Data],5,FALSE),1)&gt;_xlfn.XLOOKUP(B351,[1]Printers!L:L,[1]Printers!O:O,1,0,),10)),"")</f>
        <v>2.6</v>
      </c>
      <c r="H351">
        <f>IFERROR(IF(ROUND(_xlfn.XLOOKUP([1]Parameters!B351,[1]Printers!L:L,[1]Printers!Q:Q,,0)*G351/10,0)*10&lt;_xlfn.XLOOKUP([1]Parameters!B351,[1]Printers!L:L,[1]Printers!P:P,,0),ROUND(_xlfn.XLOOKUP([1]Parameters!B351,[1]Printers!L:L,[1]Printers!Q:Q,,0)*G351/10,0)*10,_xlfn.XLOOKUP([1]Parameters!B351,[1]Printers!L:L,[1]Printers!P:P,,0)),"")</f>
        <v>20</v>
      </c>
      <c r="I351" s="3" t="str" cm="1">
        <f t="array" ref="I351">IFERROR(IF(ROW()-1&gt;COUNTA([1]!T_Printers[Printers])*COUNTA([1]!T_Resins[Resins]),"",_xlfn.IFS(ROUND(VLOOKUP(C351,[1]!T_Resins[#Data],4,FALSE)/VLOOKUP(A351,[1]!T_Printers[#Data],5,FALSE),1)&lt;=_xlfn.XLOOKUP(B351,[1]Printers!L:L,[1]Printers!O:O,1,0,),ROUND(VLOOKUP(C351,[1]!T_Resins[#Data],4,FALSE)/VLOOKUP(A351,[1]!T_Printers[#Data],5,FALSE),1),ROUND(VLOOKUP(C351,[1]!T_Resins[#Data],4,FALSE)/VLOOKUP(A351,[1]!T_Printers[#Data],5,FALSE),1)&gt;_xlfn.XLOOKUP(B351,[1]Printers!L:L,[1]Printers!O:O,1,0,),"")),"")</f>
        <v/>
      </c>
      <c r="J351" t="str">
        <f>IFERROR(IF(ROUND(_xlfn.XLOOKUP([1]Parameters!B351,[1]Printers!L:L,[1]Printers!Q:Q,,0)*I351/10,0)*10&lt;_xlfn.XLOOKUP([1]Parameters!B351,[1]Printers!L:L,[1]Printers!P:P,,0),ROUND(_xlfn.XLOOKUP([1]Parameters!B351,[1]Printers!L:L,[1]Printers!Q:Q,,0)*I351/10,0)*10,_xlfn.XLOOKUP([1]Parameters!B351,[1]Printers!L:L,[1]Printers!P:P,,0)),"")</f>
        <v/>
      </c>
      <c r="K351">
        <f>IF(SUM(E351:J351)&lt;&gt;0,VLOOKUP(A351,[1]!T_Printers[#Data],10,FALSE)+VLOOKUP(C351,[1]!T_Resins[#Data],10,FALSE),"")</f>
        <v>3</v>
      </c>
      <c r="L351">
        <f>IF(SUM(E351:J351)&lt;&gt;0,VLOOKUP(A351,[1]!T_Printers[#Data],11,FALSE),"")</f>
        <v>5</v>
      </c>
      <c r="M351">
        <f>IF(SUM(E351:J351)&lt;&gt;0,VLOOKUP(C351,[1]!T_Resins[#Data],8,FALSE),"")</f>
        <v>120</v>
      </c>
      <c r="N351">
        <f>IF(_xlfn.XLOOKUP(B351,[1]Printers!$L:$L,[1]Printers!$R:$R,0,0)&gt;0,[1]Parameters!M351,IF(SUM(E351:J351)&lt;&gt;0,VLOOKUP(C351,[1]!T_Resins[#Data],9,FALSE),""))</f>
        <v>180</v>
      </c>
      <c r="O351" t="str">
        <f t="shared" si="5"/>
        <v>AnycubicPhotonMono</v>
      </c>
    </row>
    <row r="352" spans="1:15" x14ac:dyDescent="0.25">
      <c r="A352" t="str">
        <f t="array" ref="A352">IF(ROW()-1&gt;COUNTA([1]!T_Printers[Printers])*COUNTA([1]!T_Resins[Resins]),"",INDEX([1]!T_Printers[Printers],INT((ROW()-2)/COUNTA([1]!T_Resins[Resins])+1)))</f>
        <v>Anycubic Photon Mono</v>
      </c>
      <c r="B352" t="str">
        <f>_xlfn.XLOOKUP(A352,[1]!T_Printers[Printers],[1]!T_Printers[Icon link],,0)</f>
        <v>AnycubicPhotonMono</v>
      </c>
      <c r="C352" t="str">
        <f t="array" ref="C352">IF(ROW()-1&gt;COUNTA([1]!T_Printers[Printers])*COUNTA([1]!T_Resins[Resins]),"",INDEX([1]!T_Resins[Resins],MOD(ROW()-2,COUNTA([1]!T_Resins[Resins]))+1))</f>
        <v>Silicone-Compatiable Model Resin (J-Model)</v>
      </c>
      <c r="D352">
        <f>IF(SUM(E352:J352)&lt;&gt;0,IF(ROW()-1&gt;COUNTA([1]!T_Printers[Printers])*COUNTA([1]!T_Resins[Resins]),"",2),"")</f>
        <v>2</v>
      </c>
      <c r="E352" cm="1">
        <f t="array" ref="E352">IFERROR(IF(ROW()-1&gt;COUNTA([1]!T_Printers[Printers])*COUNTA([1]!T_Resins[Resins]),"",_xlfn.IFS(ROUND(VLOOKUP(C352,[1]!T_Resins[#Data],2,FALSE)/VLOOKUP(A352,[1]!T_Printers[#Data],5,FALSE),1)&lt;=_xlfn.XLOOKUP(B352,[1]Printers!L:L,[1]Printers!O:O,1,0,),ROUND(VLOOKUP(C352,[1]!T_Resins[#Data],2,FALSE)/VLOOKUP(A352,[1]!T_Printers[#Data],5,FALSE),1),ROUND(VLOOKUP(C352,[1]!T_Resins[#Data],2,FALSE)/VLOOKUP(A352,[1]!T_Printers[#Data],5,FALSE),1)&gt;_xlfn.XLOOKUP(B352,[1]Printers!L:L,[1]Printers!O:O,1,0,),10)),"Используйте слой 100 мкм")</f>
        <v>2</v>
      </c>
      <c r="F352">
        <f>IFERROR(IF(ROUND(_xlfn.XLOOKUP([1]Parameters!B352,[1]Printers!L:L,[1]Printers!Q:Q,,0)*E352/10,0)*10&lt;_xlfn.XLOOKUP([1]Parameters!B352,[1]Printers!L:L,[1]Printers!P:P,,0),ROUND(_xlfn.XLOOKUP([1]Parameters!B352,[1]Printers!L:L,[1]Printers!Q:Q,,0)*E352/10,0)*10,_xlfn.XLOOKUP([1]Parameters!B352,[1]Printers!L:L,[1]Printers!P:P,,0)),"")</f>
        <v>20</v>
      </c>
      <c r="G352" cm="1">
        <f t="array" ref="G352">IFERROR(IF(ROW()-1&gt;COUNTA([1]!T_Printers[Printers])*COUNTA([1]!T_Resins[Resins]),"",_xlfn.IFS(ROUND(VLOOKUP(C352,[1]!T_Resins[#Data],3,FALSE)/VLOOKUP(A352,[1]!T_Printers[#Data],5,FALSE),1)&lt;=_xlfn.XLOOKUP(B352,[1]Printers!L:L,[1]Printers!O:O,1,0,),ROUND(VLOOKUP(C352,[1]!T_Resins[#Data],3,FALSE)/VLOOKUP(A352,[1]!T_Printers[#Data],5,FALSE),1),ROUND(VLOOKUP(C352,[1]!T_Resins[#Data],3,FALSE)/VLOOKUP(A352,[1]!T_Printers[#Data],5,FALSE),1)&gt;_xlfn.XLOOKUP(B352,[1]Printers!L:L,[1]Printers!O:O,1,0,),10)),"")</f>
        <v>2.6</v>
      </c>
      <c r="H352">
        <f>IFERROR(IF(ROUND(_xlfn.XLOOKUP([1]Parameters!B352,[1]Printers!L:L,[1]Printers!Q:Q,,0)*G352/10,0)*10&lt;_xlfn.XLOOKUP([1]Parameters!B352,[1]Printers!L:L,[1]Printers!P:P,,0),ROUND(_xlfn.XLOOKUP([1]Parameters!B352,[1]Printers!L:L,[1]Printers!Q:Q,,0)*G352/10,0)*10,_xlfn.XLOOKUP([1]Parameters!B352,[1]Printers!L:L,[1]Printers!P:P,,0)),"")</f>
        <v>20</v>
      </c>
      <c r="I352" s="3" t="str" cm="1">
        <f t="array" ref="I352">IFERROR(IF(ROW()-1&gt;COUNTA([1]!T_Printers[Printers])*COUNTA([1]!T_Resins[Resins]),"",_xlfn.IFS(ROUND(VLOOKUP(C352,[1]!T_Resins[#Data],4,FALSE)/VLOOKUP(A352,[1]!T_Printers[#Data],5,FALSE),1)&lt;=_xlfn.XLOOKUP(B352,[1]Printers!L:L,[1]Printers!O:O,1,0,),ROUND(VLOOKUP(C352,[1]!T_Resins[#Data],4,FALSE)/VLOOKUP(A352,[1]!T_Printers[#Data],5,FALSE),1),ROUND(VLOOKUP(C352,[1]!T_Resins[#Data],4,FALSE)/VLOOKUP(A352,[1]!T_Printers[#Data],5,FALSE),1)&gt;_xlfn.XLOOKUP(B352,[1]Printers!L:L,[1]Printers!O:O,1,0,),"")),"")</f>
        <v/>
      </c>
      <c r="J352" t="str">
        <f>IFERROR(IF(ROUND(_xlfn.XLOOKUP([1]Parameters!B352,[1]Printers!L:L,[1]Printers!Q:Q,,0)*I352/10,0)*10&lt;_xlfn.XLOOKUP([1]Parameters!B352,[1]Printers!L:L,[1]Printers!P:P,,0),ROUND(_xlfn.XLOOKUP([1]Parameters!B352,[1]Printers!L:L,[1]Printers!Q:Q,,0)*I352/10,0)*10,_xlfn.XLOOKUP([1]Parameters!B352,[1]Printers!L:L,[1]Printers!P:P,,0)),"")</f>
        <v/>
      </c>
      <c r="K352">
        <f>IF(SUM(E352:J352)&lt;&gt;0,VLOOKUP(A352,[1]!T_Printers[#Data],10,FALSE)+VLOOKUP(C352,[1]!T_Resins[#Data],10,FALSE),"")</f>
        <v>3</v>
      </c>
      <c r="L352">
        <f>IF(SUM(E352:J352)&lt;&gt;0,VLOOKUP(A352,[1]!T_Printers[#Data],11,FALSE),"")</f>
        <v>5</v>
      </c>
      <c r="M352">
        <f>IF(SUM(E352:J352)&lt;&gt;0,VLOOKUP(C352,[1]!T_Resins[#Data],8,FALSE),"")</f>
        <v>60</v>
      </c>
      <c r="N352">
        <f>IF(_xlfn.XLOOKUP(B352,[1]Printers!$L:$L,[1]Printers!$R:$R,0,0)&gt;0,[1]Parameters!M352,IF(SUM(E352:J352)&lt;&gt;0,VLOOKUP(C352,[1]!T_Resins[#Data],9,FALSE),""))</f>
        <v>60</v>
      </c>
      <c r="O352" t="str">
        <f t="shared" si="5"/>
        <v>AnycubicPhotonMono</v>
      </c>
    </row>
    <row r="353" spans="1:15" x14ac:dyDescent="0.25">
      <c r="A353" t="str">
        <f t="array" ref="A353">IF(ROW()-1&gt;COUNTA([1]!T_Printers[Printers])*COUNTA([1]!T_Resins[Resins]),"",INDEX([1]!T_Printers[Printers],INT((ROW()-2)/COUNTA([1]!T_Resins[Resins])+1)))</f>
        <v>Anycubic Photon Mono</v>
      </c>
      <c r="B353" t="str">
        <f>_xlfn.XLOOKUP(A353,[1]!T_Printers[Printers],[1]!T_Printers[Icon link],,0)</f>
        <v>AnycubicPhotonMono</v>
      </c>
      <c r="C353" t="str">
        <f t="array" ref="C353">IF(ROW()-1&gt;COUNTA([1]!T_Printers[Printers])*COUNTA([1]!T_Resins[Resins]),"",INDEX([1]!T_Resins[Resins],MOD(ROW()-2,COUNTA([1]!T_Resins[Resins]))+1))</f>
        <v>Silicone-Like Black</v>
      </c>
      <c r="D353">
        <f>IF(SUM(E353:J353)&lt;&gt;0,IF(ROW()-1&gt;COUNTA([1]!T_Printers[Printers])*COUNTA([1]!T_Resins[Resins]),"",2),"")</f>
        <v>2</v>
      </c>
      <c r="E353" cm="1">
        <f t="array" ref="E353">IFERROR(IF(ROW()-1&gt;COUNTA([1]!T_Printers[Printers])*COUNTA([1]!T_Resins[Resins]),"",_xlfn.IFS(ROUND(VLOOKUP(C353,[1]!T_Resins[#Data],2,FALSE)/VLOOKUP(A353,[1]!T_Printers[#Data],5,FALSE),1)&lt;=_xlfn.XLOOKUP(B353,[1]Printers!L:L,[1]Printers!O:O,1,0,),ROUND(VLOOKUP(C353,[1]!T_Resins[#Data],2,FALSE)/VLOOKUP(A353,[1]!T_Printers[#Data],5,FALSE),1),ROUND(VLOOKUP(C353,[1]!T_Resins[#Data],2,FALSE)/VLOOKUP(A353,[1]!T_Printers[#Data],5,FALSE),1)&gt;_xlfn.XLOOKUP(B353,[1]Printers!L:L,[1]Printers!O:O,1,0,),10)),"Используйте слой 100 мкм")</f>
        <v>4.7</v>
      </c>
      <c r="F353">
        <f>IFERROR(IF(ROUND(_xlfn.XLOOKUP([1]Parameters!B353,[1]Printers!L:L,[1]Printers!Q:Q,,0)*E353/10,0)*10&lt;_xlfn.XLOOKUP([1]Parameters!B353,[1]Printers!L:L,[1]Printers!P:P,,0),ROUND(_xlfn.XLOOKUP([1]Parameters!B353,[1]Printers!L:L,[1]Printers!Q:Q,,0)*E353/10,0)*10,_xlfn.XLOOKUP([1]Parameters!B353,[1]Printers!L:L,[1]Printers!P:P,,0)),"")</f>
        <v>40</v>
      </c>
      <c r="G353" cm="1">
        <f t="array" ref="G353">IFERROR(IF(ROW()-1&gt;COUNTA([1]!T_Printers[Printers])*COUNTA([1]!T_Resins[Resins]),"",_xlfn.IFS(ROUND(VLOOKUP(C353,[1]!T_Resins[#Data],3,FALSE)/VLOOKUP(A353,[1]!T_Printers[#Data],5,FALSE),1)&lt;=_xlfn.XLOOKUP(B353,[1]Printers!L:L,[1]Printers!O:O,1,0,),ROUND(VLOOKUP(C353,[1]!T_Resins[#Data],3,FALSE)/VLOOKUP(A353,[1]!T_Printers[#Data],5,FALSE),1),ROUND(VLOOKUP(C353,[1]!T_Resins[#Data],3,FALSE)/VLOOKUP(A353,[1]!T_Printers[#Data],5,FALSE),1)&gt;_xlfn.XLOOKUP(B353,[1]Printers!L:L,[1]Printers!O:O,1,0,),10)),"")</f>
        <v>6.1</v>
      </c>
      <c r="H353">
        <f>IFERROR(IF(ROUND(_xlfn.XLOOKUP([1]Parameters!B353,[1]Printers!L:L,[1]Printers!Q:Q,,0)*G353/10,0)*10&lt;_xlfn.XLOOKUP([1]Parameters!B353,[1]Printers!L:L,[1]Printers!P:P,,0),ROUND(_xlfn.XLOOKUP([1]Parameters!B353,[1]Printers!L:L,[1]Printers!Q:Q,,0)*G353/10,0)*10,_xlfn.XLOOKUP([1]Parameters!B353,[1]Printers!L:L,[1]Printers!P:P,,0)),"")</f>
        <v>50</v>
      </c>
      <c r="I353" s="3" t="str" cm="1">
        <f t="array" ref="I353">IFERROR(IF(ROW()-1&gt;COUNTA([1]!T_Printers[Printers])*COUNTA([1]!T_Resins[Resins]),"",_xlfn.IFS(ROUND(VLOOKUP(C353,[1]!T_Resins[#Data],4,FALSE)/VLOOKUP(A353,[1]!T_Printers[#Data],5,FALSE),1)&lt;=_xlfn.XLOOKUP(B353,[1]Printers!L:L,[1]Printers!O:O,1,0,),ROUND(VLOOKUP(C353,[1]!T_Resins[#Data],4,FALSE)/VLOOKUP(A353,[1]!T_Printers[#Data],5,FALSE),1),ROUND(VLOOKUP(C353,[1]!T_Resins[#Data],4,FALSE)/VLOOKUP(A353,[1]!T_Printers[#Data],5,FALSE),1)&gt;_xlfn.XLOOKUP(B353,[1]Printers!L:L,[1]Printers!O:O,1,0,),"")),"")</f>
        <v/>
      </c>
      <c r="J353" t="str">
        <f>IFERROR(IF(ROUND(_xlfn.XLOOKUP([1]Parameters!B353,[1]Printers!L:L,[1]Printers!Q:Q,,0)*I353/10,0)*10&lt;_xlfn.XLOOKUP([1]Parameters!B353,[1]Printers!L:L,[1]Printers!P:P,,0),ROUND(_xlfn.XLOOKUP([1]Parameters!B353,[1]Printers!L:L,[1]Printers!Q:Q,,0)*I353/10,0)*10,_xlfn.XLOOKUP([1]Parameters!B353,[1]Printers!L:L,[1]Printers!P:P,,0)),"")</f>
        <v/>
      </c>
      <c r="K353">
        <f>IF(SUM(E353:J353)&lt;&gt;0,VLOOKUP(A353,[1]!T_Printers[#Data],10,FALSE)+VLOOKUP(C353,[1]!T_Resins[#Data],10,FALSE),"")</f>
        <v>3</v>
      </c>
      <c r="L353">
        <f>IF(SUM(E353:J353)&lt;&gt;0,VLOOKUP(A353,[1]!T_Printers[#Data],11,FALSE),"")</f>
        <v>5</v>
      </c>
      <c r="M353">
        <f>IF(SUM(E353:J353)&lt;&gt;0,VLOOKUP(C353,[1]!T_Resins[#Data],8,FALSE),"")</f>
        <v>60</v>
      </c>
      <c r="N353">
        <f>IF(_xlfn.XLOOKUP(B353,[1]Printers!$L:$L,[1]Printers!$R:$R,0,0)&gt;0,[1]Parameters!M353,IF(SUM(E353:J353)&lt;&gt;0,VLOOKUP(C353,[1]!T_Resins[#Data],9,FALSE),""))</f>
        <v>60</v>
      </c>
      <c r="O353" t="str">
        <f t="shared" si="5"/>
        <v>AnycubicPhotonMono</v>
      </c>
    </row>
    <row r="354" spans="1:15" x14ac:dyDescent="0.25">
      <c r="A354" t="str">
        <f t="array" ref="A354">IF(ROW()-1&gt;COUNTA([1]!T_Printers[Printers])*COUNTA([1]!T_Resins[Resins]),"",INDEX([1]!T_Printers[Printers],INT((ROW()-2)/COUNTA([1]!T_Resins[Resins])+1)))</f>
        <v>Anycubic Photon Mono 2</v>
      </c>
      <c r="B354" t="str">
        <f>_xlfn.XLOOKUP(A354,[1]!T_Printers[Printers],[1]!T_Printers[Icon link],,0)</f>
        <v>AnycubicPhotonMono2</v>
      </c>
      <c r="C354" t="str">
        <f t="array" ref="C354">IF(ROW()-1&gt;COUNTA([1]!T_Printers[Printers])*COUNTA([1]!T_Resins[Resins]),"",INDEX([1]!T_Resins[Resins],MOD(ROW()-2,COUNTA([1]!T_Resins[Resins]))+1))</f>
        <v>Basic Red</v>
      </c>
      <c r="D354">
        <f>IF(SUM(E354:J354)&lt;&gt;0,IF(ROW()-1&gt;COUNTA([1]!T_Printers[Printers])*COUNTA([1]!T_Resins[Resins]),"",2),"")</f>
        <v>2</v>
      </c>
      <c r="E354" cm="1">
        <f t="array" ref="E354">IFERROR(IF(ROW()-1&gt;COUNTA([1]!T_Printers[Printers])*COUNTA([1]!T_Resins[Resins]),"",_xlfn.IFS(ROUND(VLOOKUP(C354,[1]!T_Resins[#Data],2,FALSE)/VLOOKUP(A354,[1]!T_Printers[#Data],5,FALSE),1)&lt;=_xlfn.XLOOKUP(B354,[1]Printers!L:L,[1]Printers!O:O,1,0,),ROUND(VLOOKUP(C354,[1]!T_Resins[#Data],2,FALSE)/VLOOKUP(A354,[1]!T_Printers[#Data],5,FALSE),1),ROUND(VLOOKUP(C354,[1]!T_Resins[#Data],2,FALSE)/VLOOKUP(A354,[1]!T_Printers[#Data],5,FALSE),1)&gt;_xlfn.XLOOKUP(B354,[1]Printers!L:L,[1]Printers!O:O,1,0,),10)),"Используйте слой 100 мкм")</f>
        <v>2</v>
      </c>
      <c r="F354">
        <f>IFERROR(IF(ROUND(_xlfn.XLOOKUP([1]Parameters!B354,[1]Printers!L:L,[1]Printers!Q:Q,,0)*E354/10,0)*10&lt;_xlfn.XLOOKUP([1]Parameters!B354,[1]Printers!L:L,[1]Printers!P:P,,0),ROUND(_xlfn.XLOOKUP([1]Parameters!B354,[1]Printers!L:L,[1]Printers!Q:Q,,0)*E354/10,0)*10,_xlfn.XLOOKUP([1]Parameters!B354,[1]Printers!L:L,[1]Printers!P:P,,0)),"")</f>
        <v>20</v>
      </c>
      <c r="G354" cm="1">
        <f t="array" ref="G354">IFERROR(IF(ROW()-1&gt;COUNTA([1]!T_Printers[Printers])*COUNTA([1]!T_Resins[Resins]),"",_xlfn.IFS(ROUND(VLOOKUP(C354,[1]!T_Resins[#Data],3,FALSE)/VLOOKUP(A354,[1]!T_Printers[#Data],5,FALSE),1)&lt;=_xlfn.XLOOKUP(B354,[1]Printers!L:L,[1]Printers!O:O,1,0,),ROUND(VLOOKUP(C354,[1]!T_Resins[#Data],3,FALSE)/VLOOKUP(A354,[1]!T_Printers[#Data],5,FALSE),1),ROUND(VLOOKUP(C354,[1]!T_Resins[#Data],3,FALSE)/VLOOKUP(A354,[1]!T_Printers[#Data],5,FALSE),1)&gt;_xlfn.XLOOKUP(B354,[1]Printers!L:L,[1]Printers!O:O,1,0,),10)),"")</f>
        <v>2.6</v>
      </c>
      <c r="H354">
        <f>IFERROR(IF(ROUND(_xlfn.XLOOKUP([1]Parameters!B354,[1]Printers!L:L,[1]Printers!Q:Q,,0)*G354/10,0)*10&lt;_xlfn.XLOOKUP([1]Parameters!B354,[1]Printers!L:L,[1]Printers!P:P,,0),ROUND(_xlfn.XLOOKUP([1]Parameters!B354,[1]Printers!L:L,[1]Printers!Q:Q,,0)*G354/10,0)*10,_xlfn.XLOOKUP([1]Parameters!B354,[1]Printers!L:L,[1]Printers!P:P,,0)),"")</f>
        <v>20</v>
      </c>
      <c r="I354" s="3" t="str" cm="1">
        <f t="array" ref="I354">IFERROR(IF(ROW()-1&gt;COUNTA([1]!T_Printers[Printers])*COUNTA([1]!T_Resins[Resins]),"",_xlfn.IFS(ROUND(VLOOKUP(C354,[1]!T_Resins[#Data],4,FALSE)/VLOOKUP(A354,[1]!T_Printers[#Data],5,FALSE),1)&lt;=_xlfn.XLOOKUP(B354,[1]Printers!L:L,[1]Printers!O:O,1,0,),ROUND(VLOOKUP(C354,[1]!T_Resins[#Data],4,FALSE)/VLOOKUP(A354,[1]!T_Printers[#Data],5,FALSE),1),ROUND(VLOOKUP(C354,[1]!T_Resins[#Data],4,FALSE)/VLOOKUP(A354,[1]!T_Printers[#Data],5,FALSE),1)&gt;_xlfn.XLOOKUP(B354,[1]Printers!L:L,[1]Printers!O:O,1,0,),"")),"")</f>
        <v/>
      </c>
      <c r="J354" t="str">
        <f>IFERROR(IF(ROUND(_xlfn.XLOOKUP([1]Parameters!B354,[1]Printers!L:L,[1]Printers!Q:Q,,0)*I354/10,0)*10&lt;_xlfn.XLOOKUP([1]Parameters!B354,[1]Printers!L:L,[1]Printers!P:P,,0),ROUND(_xlfn.XLOOKUP([1]Parameters!B354,[1]Printers!L:L,[1]Printers!Q:Q,,0)*I354/10,0)*10,_xlfn.XLOOKUP([1]Parameters!B354,[1]Printers!L:L,[1]Printers!P:P,,0)),"")</f>
        <v/>
      </c>
      <c r="K354">
        <f>IF(SUM(E354:J354)&lt;&gt;0,VLOOKUP(A354,[1]!T_Printers[#Data],10,FALSE)+VLOOKUP(C354,[1]!T_Resins[#Data],10,FALSE),"")</f>
        <v>3</v>
      </c>
      <c r="L354">
        <f>IF(SUM(E354:J354)&lt;&gt;0,VLOOKUP(A354,[1]!T_Printers[#Data],11,FALSE),"")</f>
        <v>5</v>
      </c>
      <c r="M354">
        <f>IF(SUM(E354:J354)&lt;&gt;0,VLOOKUP(C354,[1]!T_Resins[#Data],8,FALSE),"")</f>
        <v>120</v>
      </c>
      <c r="N354">
        <f>IF(_xlfn.XLOOKUP(B354,[1]Printers!$L:$L,[1]Printers!$R:$R,0,0)&gt;0,[1]Parameters!M354,IF(SUM(E354:J354)&lt;&gt;0,VLOOKUP(C354,[1]!T_Resins[#Data],9,FALSE),""))</f>
        <v>180</v>
      </c>
      <c r="O354" t="str">
        <f t="shared" si="5"/>
        <v>AnycubicPhotonMono2</v>
      </c>
    </row>
    <row r="355" spans="1:15" x14ac:dyDescent="0.25">
      <c r="A355" t="str">
        <f t="array" ref="A355">IF(ROW()-1&gt;COUNTA([1]!T_Printers[Printers])*COUNTA([1]!T_Resins[Resins]),"",INDEX([1]!T_Printers[Printers],INT((ROW()-2)/COUNTA([1]!T_Resins[Resins])+1)))</f>
        <v>Anycubic Photon Mono 2</v>
      </c>
      <c r="B355" t="str">
        <f>_xlfn.XLOOKUP(A355,[1]!T_Printers[Printers],[1]!T_Printers[Icon link],,0)</f>
        <v>AnycubicPhotonMono2</v>
      </c>
      <c r="C355" t="str">
        <f t="array" ref="C355">IF(ROW()-1&gt;COUNTA([1]!T_Printers[Printers])*COUNTA([1]!T_Resins[Resins]),"",INDEX([1]!T_Resins[Resins],MOD(ROW()-2,COUNTA([1]!T_Resins[Resins]))+1))</f>
        <v>Demo Bone</v>
      </c>
      <c r="D355">
        <f>IF(SUM(E355:J355)&lt;&gt;0,IF(ROW()-1&gt;COUNTA([1]!T_Printers[Printers])*COUNTA([1]!T_Resins[Resins]),"",2),"")</f>
        <v>2</v>
      </c>
      <c r="E355" cm="1">
        <f t="array" ref="E355">IFERROR(IF(ROW()-1&gt;COUNTA([1]!T_Printers[Printers])*COUNTA([1]!T_Resins[Resins]),"",_xlfn.IFS(ROUND(VLOOKUP(C355,[1]!T_Resins[#Data],2,FALSE)/VLOOKUP(A355,[1]!T_Printers[#Data],5,FALSE),1)&lt;=_xlfn.XLOOKUP(B355,[1]Printers!L:L,[1]Printers!O:O,1,0,),ROUND(VLOOKUP(C355,[1]!T_Resins[#Data],2,FALSE)/VLOOKUP(A355,[1]!T_Printers[#Data],5,FALSE),1),ROUND(VLOOKUP(C355,[1]!T_Resins[#Data],2,FALSE)/VLOOKUP(A355,[1]!T_Printers[#Data],5,FALSE),1)&gt;_xlfn.XLOOKUP(B355,[1]Printers!L:L,[1]Printers!O:O,1,0,),10)),"Используйте слой 100 мкм")</f>
        <v>1.9</v>
      </c>
      <c r="F355">
        <f>IFERROR(IF(ROUND(_xlfn.XLOOKUP([1]Parameters!B355,[1]Printers!L:L,[1]Printers!Q:Q,,0)*E355/10,0)*10&lt;_xlfn.XLOOKUP([1]Parameters!B355,[1]Printers!L:L,[1]Printers!P:P,,0),ROUND(_xlfn.XLOOKUP([1]Parameters!B355,[1]Printers!L:L,[1]Printers!Q:Q,,0)*E355/10,0)*10,_xlfn.XLOOKUP([1]Parameters!B355,[1]Printers!L:L,[1]Printers!P:P,,0)),"")</f>
        <v>20</v>
      </c>
      <c r="G355" cm="1">
        <f t="array" ref="G355">IFERROR(IF(ROW()-1&gt;COUNTA([1]!T_Printers[Printers])*COUNTA([1]!T_Resins[Resins]),"",_xlfn.IFS(ROUND(VLOOKUP(C355,[1]!T_Resins[#Data],3,FALSE)/VLOOKUP(A355,[1]!T_Printers[#Data],5,FALSE),1)&lt;=_xlfn.XLOOKUP(B355,[1]Printers!L:L,[1]Printers!O:O,1,0,),ROUND(VLOOKUP(C355,[1]!T_Resins[#Data],3,FALSE)/VLOOKUP(A355,[1]!T_Printers[#Data],5,FALSE),1),ROUND(VLOOKUP(C355,[1]!T_Resins[#Data],3,FALSE)/VLOOKUP(A355,[1]!T_Printers[#Data],5,FALSE),1)&gt;_xlfn.XLOOKUP(B355,[1]Printers!L:L,[1]Printers!O:O,1,0,),10)),"")</f>
        <v>2.5</v>
      </c>
      <c r="H355">
        <f>IFERROR(IF(ROUND(_xlfn.XLOOKUP([1]Parameters!B355,[1]Printers!L:L,[1]Printers!Q:Q,,0)*G355/10,0)*10&lt;_xlfn.XLOOKUP([1]Parameters!B355,[1]Printers!L:L,[1]Printers!P:P,,0),ROUND(_xlfn.XLOOKUP([1]Parameters!B355,[1]Printers!L:L,[1]Printers!Q:Q,,0)*G355/10,0)*10,_xlfn.XLOOKUP([1]Parameters!B355,[1]Printers!L:L,[1]Printers!P:P,,0)),"")</f>
        <v>20</v>
      </c>
      <c r="I355" s="3" t="str" cm="1">
        <f t="array" ref="I355">IFERROR(IF(ROW()-1&gt;COUNTA([1]!T_Printers[Printers])*COUNTA([1]!T_Resins[Resins]),"",_xlfn.IFS(ROUND(VLOOKUP(C355,[1]!T_Resins[#Data],4,FALSE)/VLOOKUP(A355,[1]!T_Printers[#Data],5,FALSE),1)&lt;=_xlfn.XLOOKUP(B355,[1]Printers!L:L,[1]Printers!O:O,1,0,),ROUND(VLOOKUP(C355,[1]!T_Resins[#Data],4,FALSE)/VLOOKUP(A355,[1]!T_Printers[#Data],5,FALSE),1),ROUND(VLOOKUP(C355,[1]!T_Resins[#Data],4,FALSE)/VLOOKUP(A355,[1]!T_Printers[#Data],5,FALSE),1)&gt;_xlfn.XLOOKUP(B355,[1]Printers!L:L,[1]Printers!O:O,1,0,),"")),"")</f>
        <v/>
      </c>
      <c r="J355" t="str">
        <f>IFERROR(IF(ROUND(_xlfn.XLOOKUP([1]Parameters!B355,[1]Printers!L:L,[1]Printers!Q:Q,,0)*I355/10,0)*10&lt;_xlfn.XLOOKUP([1]Parameters!B355,[1]Printers!L:L,[1]Printers!P:P,,0),ROUND(_xlfn.XLOOKUP([1]Parameters!B355,[1]Printers!L:L,[1]Printers!Q:Q,,0)*I355/10,0)*10,_xlfn.XLOOKUP([1]Parameters!B355,[1]Printers!L:L,[1]Printers!P:P,,0)),"")</f>
        <v/>
      </c>
      <c r="K355">
        <f>IF(SUM(E355:J355)&lt;&gt;0,VLOOKUP(A355,[1]!T_Printers[#Data],10,FALSE)+VLOOKUP(C355,[1]!T_Resins[#Data],10,FALSE),"")</f>
        <v>4</v>
      </c>
      <c r="L355">
        <f>IF(SUM(E355:J355)&lt;&gt;0,VLOOKUP(A355,[1]!T_Printers[#Data],11,FALSE),"")</f>
        <v>5</v>
      </c>
      <c r="M355">
        <f>IF(SUM(E355:J355)&lt;&gt;0,VLOOKUP(C355,[1]!T_Resins[#Data],8,FALSE),"")</f>
        <v>120</v>
      </c>
      <c r="N355">
        <f>IF(_xlfn.XLOOKUP(B355,[1]Printers!$L:$L,[1]Printers!$R:$R,0,0)&gt;0,[1]Parameters!M355,IF(SUM(E355:J355)&lt;&gt;0,VLOOKUP(C355,[1]!T_Resins[#Data],9,FALSE),""))</f>
        <v>180</v>
      </c>
      <c r="O355" t="str">
        <f t="shared" si="5"/>
        <v>AnycubicPhotonMono2</v>
      </c>
    </row>
    <row r="356" spans="1:15" x14ac:dyDescent="0.25">
      <c r="A356" t="str">
        <f t="array" ref="A356">IF(ROW()-1&gt;COUNTA([1]!T_Printers[Printers])*COUNTA([1]!T_Resins[Resins]),"",INDEX([1]!T_Printers[Printers],INT((ROW()-2)/COUNTA([1]!T_Resins[Resins])+1)))</f>
        <v>Anycubic Photon Mono 2</v>
      </c>
      <c r="B356" t="str">
        <f>_xlfn.XLOOKUP(A356,[1]!T_Printers[Printers],[1]!T_Printers[Icon link],,0)</f>
        <v>AnycubicPhotonMono2</v>
      </c>
      <c r="C356" t="str">
        <f t="array" ref="C356">IF(ROW()-1&gt;COUNTA([1]!T_Printers[Printers])*COUNTA([1]!T_Resins[Resins]),"",INDEX([1]!T_Resins[Resins],MOD(ROW()-2,COUNTA([1]!T_Resins[Resins]))+1))</f>
        <v xml:space="preserve">Dental Bleach (Обновленная версия) </v>
      </c>
      <c r="D356">
        <f>IF(SUM(E356:J356)&lt;&gt;0,IF(ROW()-1&gt;COUNTA([1]!T_Printers[Printers])*COUNTA([1]!T_Resins[Resins]),"",2),"")</f>
        <v>2</v>
      </c>
      <c r="E356" cm="1">
        <f t="array" ref="E356">IFERROR(IF(ROW()-1&gt;COUNTA([1]!T_Printers[Printers])*COUNTA([1]!T_Resins[Resins]),"",_xlfn.IFS(ROUND(VLOOKUP(C356,[1]!T_Resins[#Data],2,FALSE)/VLOOKUP(A356,[1]!T_Printers[#Data],5,FALSE),1)&lt;=_xlfn.XLOOKUP(B356,[1]Printers!L:L,[1]Printers!O:O,1,0,),ROUND(VLOOKUP(C356,[1]!T_Resins[#Data],2,FALSE)/VLOOKUP(A356,[1]!T_Printers[#Data],5,FALSE),1),ROUND(VLOOKUP(C356,[1]!T_Resins[#Data],2,FALSE)/VLOOKUP(A356,[1]!T_Printers[#Data],5,FALSE),1)&gt;_xlfn.XLOOKUP(B356,[1]Printers!L:L,[1]Printers!O:O,1,0,),10)),"Используйте слой 100 мкм")</f>
        <v>4.4000000000000004</v>
      </c>
      <c r="F356">
        <f>IFERROR(IF(ROUND(_xlfn.XLOOKUP([1]Parameters!B356,[1]Printers!L:L,[1]Printers!Q:Q,,0)*E356/10,0)*10&lt;_xlfn.XLOOKUP([1]Parameters!B356,[1]Printers!L:L,[1]Printers!P:P,,0),ROUND(_xlfn.XLOOKUP([1]Parameters!B356,[1]Printers!L:L,[1]Printers!Q:Q,,0)*E356/10,0)*10,_xlfn.XLOOKUP([1]Parameters!B356,[1]Printers!L:L,[1]Printers!P:P,,0)),"")</f>
        <v>40</v>
      </c>
      <c r="G356" cm="1">
        <f t="array" ref="G356">IFERROR(IF(ROW()-1&gt;COUNTA([1]!T_Printers[Printers])*COUNTA([1]!T_Resins[Resins]),"",_xlfn.IFS(ROUND(VLOOKUP(C356,[1]!T_Resins[#Data],3,FALSE)/VLOOKUP(A356,[1]!T_Printers[#Data],5,FALSE),1)&lt;=_xlfn.XLOOKUP(B356,[1]Printers!L:L,[1]Printers!O:O,1,0,),ROUND(VLOOKUP(C356,[1]!T_Resins[#Data],3,FALSE)/VLOOKUP(A356,[1]!T_Printers[#Data],5,FALSE),1),ROUND(VLOOKUP(C356,[1]!T_Resins[#Data],3,FALSE)/VLOOKUP(A356,[1]!T_Printers[#Data],5,FALSE),1)&gt;_xlfn.XLOOKUP(B356,[1]Printers!L:L,[1]Printers!O:O,1,0,),10)),"")</f>
        <v>5.8</v>
      </c>
      <c r="H356">
        <f>IFERROR(IF(ROUND(_xlfn.XLOOKUP([1]Parameters!B356,[1]Printers!L:L,[1]Printers!Q:Q,,0)*G356/10,0)*10&lt;_xlfn.XLOOKUP([1]Parameters!B356,[1]Printers!L:L,[1]Printers!P:P,,0),ROUND(_xlfn.XLOOKUP([1]Parameters!B356,[1]Printers!L:L,[1]Printers!Q:Q,,0)*G356/10,0)*10,_xlfn.XLOOKUP([1]Parameters!B356,[1]Printers!L:L,[1]Printers!P:P,,0)),"")</f>
        <v>50</v>
      </c>
      <c r="I356" s="3" t="str" cm="1">
        <f t="array" ref="I356">IFERROR(IF(ROW()-1&gt;COUNTA([1]!T_Printers[Printers])*COUNTA([1]!T_Resins[Resins]),"",_xlfn.IFS(ROUND(VLOOKUP(C356,[1]!T_Resins[#Data],4,FALSE)/VLOOKUP(A356,[1]!T_Printers[#Data],5,FALSE),1)&lt;=_xlfn.XLOOKUP(B356,[1]Printers!L:L,[1]Printers!O:O,1,0,),ROUND(VLOOKUP(C356,[1]!T_Resins[#Data],4,FALSE)/VLOOKUP(A356,[1]!T_Printers[#Data],5,FALSE),1),ROUND(VLOOKUP(C356,[1]!T_Resins[#Data],4,FALSE)/VLOOKUP(A356,[1]!T_Printers[#Data],5,FALSE),1)&gt;_xlfn.XLOOKUP(B356,[1]Printers!L:L,[1]Printers!O:O,1,0,),"")),"")</f>
        <v/>
      </c>
      <c r="J356" t="str">
        <f>IFERROR(IF(ROUND(_xlfn.XLOOKUP([1]Parameters!B356,[1]Printers!L:L,[1]Printers!Q:Q,,0)*I356/10,0)*10&lt;_xlfn.XLOOKUP([1]Parameters!B356,[1]Printers!L:L,[1]Printers!P:P,,0),ROUND(_xlfn.XLOOKUP([1]Parameters!B356,[1]Printers!L:L,[1]Printers!Q:Q,,0)*I356/10,0)*10,_xlfn.XLOOKUP([1]Parameters!B356,[1]Printers!L:L,[1]Printers!P:P,,0)),"")</f>
        <v/>
      </c>
      <c r="K356">
        <f>IF(SUM(E356:J356)&lt;&gt;0,VLOOKUP(A356,[1]!T_Printers[#Data],10,FALSE)+VLOOKUP(C356,[1]!T_Resins[#Data],10,FALSE),"")</f>
        <v>4</v>
      </c>
      <c r="L356">
        <f>IF(SUM(E356:J356)&lt;&gt;0,VLOOKUP(A356,[1]!T_Printers[#Data],11,FALSE),"")</f>
        <v>5</v>
      </c>
      <c r="M356">
        <f>IF(SUM(E356:J356)&lt;&gt;0,VLOOKUP(C356,[1]!T_Resins[#Data],8,FALSE),"")</f>
        <v>120</v>
      </c>
      <c r="N356">
        <f>IF(_xlfn.XLOOKUP(B356,[1]Printers!$L:$L,[1]Printers!$R:$R,0,0)&gt;0,[1]Parameters!M356,IF(SUM(E356:J356)&lt;&gt;0,VLOOKUP(C356,[1]!T_Resins[#Data],9,FALSE),""))</f>
        <v>180</v>
      </c>
      <c r="O356" t="str">
        <f t="shared" si="5"/>
        <v>AnycubicPhotonMono2</v>
      </c>
    </row>
    <row r="357" spans="1:15" x14ac:dyDescent="0.25">
      <c r="A357" t="str">
        <f t="array" ref="A357">IF(ROW()-1&gt;COUNTA([1]!T_Printers[Printers])*COUNTA([1]!T_Resins[Resins]),"",INDEX([1]!T_Printers[Printers],INT((ROW()-2)/COUNTA([1]!T_Resins[Resins])+1)))</f>
        <v>Anycubic Photon Mono 2</v>
      </c>
      <c r="B357" t="str">
        <f>_xlfn.XLOOKUP(A357,[1]!T_Printers[Printers],[1]!T_Printers[Icon link],,0)</f>
        <v>AnycubicPhotonMono2</v>
      </c>
      <c r="C357" t="str">
        <f t="array" ref="C357">IF(ROW()-1&gt;COUNTA([1]!T_Printers[Printers])*COUNTA([1]!T_Resins[Resins]),"",INDEX([1]!T_Resins[Resins],MOD(ROW()-2,COUNTA([1]!T_Resins[Resins]))+1))</f>
        <v>Dental Bleach Pro</v>
      </c>
      <c r="D357">
        <f>IF(SUM(E357:J357)&lt;&gt;0,IF(ROW()-1&gt;COUNTA([1]!T_Printers[Printers])*COUNTA([1]!T_Resins[Resins]),"",2),"")</f>
        <v>2</v>
      </c>
      <c r="E357" cm="1">
        <f t="array" ref="E357">IFERROR(IF(ROW()-1&gt;COUNTA([1]!T_Printers[Printers])*COUNTA([1]!T_Resins[Resins]),"",_xlfn.IFS(ROUND(VLOOKUP(C357,[1]!T_Resins[#Data],2,FALSE)/VLOOKUP(A357,[1]!T_Printers[#Data],5,FALSE),1)&lt;=_xlfn.XLOOKUP(B357,[1]Printers!L:L,[1]Printers!O:O,1,0,),ROUND(VLOOKUP(C357,[1]!T_Resins[#Data],2,FALSE)/VLOOKUP(A357,[1]!T_Printers[#Data],5,FALSE),1),ROUND(VLOOKUP(C357,[1]!T_Resins[#Data],2,FALSE)/VLOOKUP(A357,[1]!T_Printers[#Data],5,FALSE),1)&gt;_xlfn.XLOOKUP(B357,[1]Printers!L:L,[1]Printers!O:O,1,0,),10)),"Используйте слой 100 мкм")</f>
        <v>3.3</v>
      </c>
      <c r="F357">
        <f>IFERROR(IF(ROUND(_xlfn.XLOOKUP([1]Parameters!B357,[1]Printers!L:L,[1]Printers!Q:Q,,0)*E357/10,0)*10&lt;_xlfn.XLOOKUP([1]Parameters!B357,[1]Printers!L:L,[1]Printers!P:P,,0),ROUND(_xlfn.XLOOKUP([1]Parameters!B357,[1]Printers!L:L,[1]Printers!Q:Q,,0)*E357/10,0)*10,_xlfn.XLOOKUP([1]Parameters!B357,[1]Printers!L:L,[1]Printers!P:P,,0)),"")</f>
        <v>30</v>
      </c>
      <c r="G357" cm="1">
        <f t="array" ref="G357">IFERROR(IF(ROW()-1&gt;COUNTA([1]!T_Printers[Printers])*COUNTA([1]!T_Resins[Resins]),"",_xlfn.IFS(ROUND(VLOOKUP(C357,[1]!T_Resins[#Data],3,FALSE)/VLOOKUP(A357,[1]!T_Printers[#Data],5,FALSE),1)&lt;=_xlfn.XLOOKUP(B357,[1]Printers!L:L,[1]Printers!O:O,1,0,),ROUND(VLOOKUP(C357,[1]!T_Resins[#Data],3,FALSE)/VLOOKUP(A357,[1]!T_Printers[#Data],5,FALSE),1),ROUND(VLOOKUP(C357,[1]!T_Resins[#Data],3,FALSE)/VLOOKUP(A357,[1]!T_Printers[#Data],5,FALSE),1)&gt;_xlfn.XLOOKUP(B357,[1]Printers!L:L,[1]Printers!O:O,1,0,),10)),"")</f>
        <v>4.3</v>
      </c>
      <c r="H357">
        <f>IFERROR(IF(ROUND(_xlfn.XLOOKUP([1]Parameters!B357,[1]Printers!L:L,[1]Printers!Q:Q,,0)*G357/10,0)*10&lt;_xlfn.XLOOKUP([1]Parameters!B357,[1]Printers!L:L,[1]Printers!P:P,,0),ROUND(_xlfn.XLOOKUP([1]Parameters!B357,[1]Printers!L:L,[1]Printers!Q:Q,,0)*G357/10,0)*10,_xlfn.XLOOKUP([1]Parameters!B357,[1]Printers!L:L,[1]Printers!P:P,,0)),"")</f>
        <v>40</v>
      </c>
      <c r="I357" s="3" t="str" cm="1">
        <f t="array" ref="I357">IFERROR(IF(ROW()-1&gt;COUNTA([1]!T_Printers[Printers])*COUNTA([1]!T_Resins[Resins]),"",_xlfn.IFS(ROUND(VLOOKUP(C357,[1]!T_Resins[#Data],4,FALSE)/VLOOKUP(A357,[1]!T_Printers[#Data],5,FALSE),1)&lt;=_xlfn.XLOOKUP(B357,[1]Printers!L:L,[1]Printers!O:O,1,0,),ROUND(VLOOKUP(C357,[1]!T_Resins[#Data],4,FALSE)/VLOOKUP(A357,[1]!T_Printers[#Data],5,FALSE),1),ROUND(VLOOKUP(C357,[1]!T_Resins[#Data],4,FALSE)/VLOOKUP(A357,[1]!T_Printers[#Data],5,FALSE),1)&gt;_xlfn.XLOOKUP(B357,[1]Printers!L:L,[1]Printers!O:O,1,0,),"")),"")</f>
        <v/>
      </c>
      <c r="J357" t="str">
        <f>IFERROR(IF(ROUND(_xlfn.XLOOKUP([1]Parameters!B357,[1]Printers!L:L,[1]Printers!Q:Q,,0)*I357/10,0)*10&lt;_xlfn.XLOOKUP([1]Parameters!B357,[1]Printers!L:L,[1]Printers!P:P,,0),ROUND(_xlfn.XLOOKUP([1]Parameters!B357,[1]Printers!L:L,[1]Printers!Q:Q,,0)*I357/10,0)*10,_xlfn.XLOOKUP([1]Parameters!B357,[1]Printers!L:L,[1]Printers!P:P,,0)),"")</f>
        <v/>
      </c>
      <c r="K357">
        <f>IF(SUM(E357:J357)&lt;&gt;0,VLOOKUP(A357,[1]!T_Printers[#Data],10,FALSE)+VLOOKUP(C357,[1]!T_Resins[#Data],10,FALSE),"")</f>
        <v>3</v>
      </c>
      <c r="L357">
        <f>IF(SUM(E357:J357)&lt;&gt;0,VLOOKUP(A357,[1]!T_Printers[#Data],11,FALSE),"")</f>
        <v>5</v>
      </c>
      <c r="M357">
        <f>IF(SUM(E357:J357)&lt;&gt;0,VLOOKUP(C357,[1]!T_Resins[#Data],8,FALSE),"")</f>
        <v>120</v>
      </c>
      <c r="N357">
        <f>IF(_xlfn.XLOOKUP(B357,[1]Printers!$L:$L,[1]Printers!$R:$R,0,0)&gt;0,[1]Parameters!M357,IF(SUM(E357:J357)&lt;&gt;0,VLOOKUP(C357,[1]!T_Resins[#Data],9,FALSE),""))</f>
        <v>180</v>
      </c>
      <c r="O357" t="str">
        <f t="shared" si="5"/>
        <v>AnycubicPhotonMono2</v>
      </c>
    </row>
    <row r="358" spans="1:15" x14ac:dyDescent="0.25">
      <c r="A358" t="str">
        <f t="array" ref="A358">IF(ROW()-1&gt;COUNTA([1]!T_Printers[Printers])*COUNTA([1]!T_Resins[Resins]),"",INDEX([1]!T_Printers[Printers],INT((ROW()-2)/COUNTA([1]!T_Resins[Resins])+1)))</f>
        <v>Anycubic Photon Mono 2</v>
      </c>
      <c r="B358" t="str">
        <f>_xlfn.XLOOKUP(A358,[1]!T_Printers[Printers],[1]!T_Printers[Icon link],,0)</f>
        <v>AnycubicPhotonMono2</v>
      </c>
      <c r="C358" t="str">
        <f t="array" ref="C358">IF(ROW()-1&gt;COUNTA([1]!T_Printers[Printers])*COUNTA([1]!T_Resins[Resins]),"",INDEX([1]!T_Resins[Resins],MOD(ROW()-2,COUNTA([1]!T_Resins[Resins]))+1))</f>
        <v>Dental Cast Cherry Pro</v>
      </c>
      <c r="D358">
        <f>IF(SUM(E358:J358)&lt;&gt;0,IF(ROW()-1&gt;COUNTA([1]!T_Printers[Printers])*COUNTA([1]!T_Resins[Resins]),"",2),"")</f>
        <v>2</v>
      </c>
      <c r="E358" cm="1">
        <f t="array" ref="E358">IFERROR(IF(ROW()-1&gt;COUNTA([1]!T_Printers[Printers])*COUNTA([1]!T_Resins[Resins]),"",_xlfn.IFS(ROUND(VLOOKUP(C358,[1]!T_Resins[#Data],2,FALSE)/VLOOKUP(A358,[1]!T_Printers[#Data],5,FALSE),1)&lt;=_xlfn.XLOOKUP(B358,[1]Printers!L:L,[1]Printers!O:O,1,0,),ROUND(VLOOKUP(C358,[1]!T_Resins[#Data],2,FALSE)/VLOOKUP(A358,[1]!T_Printers[#Data],5,FALSE),1),ROUND(VLOOKUP(C358,[1]!T_Resins[#Data],2,FALSE)/VLOOKUP(A358,[1]!T_Printers[#Data],5,FALSE),1)&gt;_xlfn.XLOOKUP(B358,[1]Printers!L:L,[1]Printers!O:O,1,0,),10)),"Используйте слой 100 мкм")</f>
        <v>4.5</v>
      </c>
      <c r="F358">
        <f>IFERROR(IF(ROUND(_xlfn.XLOOKUP([1]Parameters!B358,[1]Printers!L:L,[1]Printers!Q:Q,,0)*E358/10,0)*10&lt;_xlfn.XLOOKUP([1]Parameters!B358,[1]Printers!L:L,[1]Printers!P:P,,0),ROUND(_xlfn.XLOOKUP([1]Parameters!B358,[1]Printers!L:L,[1]Printers!Q:Q,,0)*E358/10,0)*10,_xlfn.XLOOKUP([1]Parameters!B358,[1]Printers!L:L,[1]Printers!P:P,,0)),"")</f>
        <v>40</v>
      </c>
      <c r="G358" t="str" cm="1">
        <f t="array" ref="G358">IFERROR(IF(ROW()-1&gt;COUNTA([1]!T_Printers[Printers])*COUNTA([1]!T_Resins[Resins]),"",_xlfn.IFS(ROUND(VLOOKUP(C358,[1]!T_Resins[#Data],3,FALSE)/VLOOKUP(A358,[1]!T_Printers[#Data],5,FALSE),1)&lt;=_xlfn.XLOOKUP(B358,[1]Printers!L:L,[1]Printers!O:O,1,0,),ROUND(VLOOKUP(C358,[1]!T_Resins[#Data],3,FALSE)/VLOOKUP(A358,[1]!T_Printers[#Data],5,FALSE),1),ROUND(VLOOKUP(C358,[1]!T_Resins[#Data],3,FALSE)/VLOOKUP(A358,[1]!T_Printers[#Data],5,FALSE),1)&gt;_xlfn.XLOOKUP(B358,[1]Printers!L:L,[1]Printers!O:O,1,0,),10)),"")</f>
        <v/>
      </c>
      <c r="H358" t="str">
        <f>IFERROR(IF(ROUND(_xlfn.XLOOKUP([1]Parameters!B358,[1]Printers!L:L,[1]Printers!Q:Q,,0)*G358/10,0)*10&lt;_xlfn.XLOOKUP([1]Parameters!B358,[1]Printers!L:L,[1]Printers!P:P,,0),ROUND(_xlfn.XLOOKUP([1]Parameters!B358,[1]Printers!L:L,[1]Printers!Q:Q,,0)*G358/10,0)*10,_xlfn.XLOOKUP([1]Parameters!B358,[1]Printers!L:L,[1]Printers!P:P,,0)),"")</f>
        <v/>
      </c>
      <c r="I358" s="3" t="str" cm="1">
        <f t="array" ref="I358">IFERROR(IF(ROW()-1&gt;COUNTA([1]!T_Printers[Printers])*COUNTA([1]!T_Resins[Resins]),"",_xlfn.IFS(ROUND(VLOOKUP(C358,[1]!T_Resins[#Data],4,FALSE)/VLOOKUP(A358,[1]!T_Printers[#Data],5,FALSE),1)&lt;=_xlfn.XLOOKUP(B358,[1]Printers!L:L,[1]Printers!O:O,1,0,),ROUND(VLOOKUP(C358,[1]!T_Resins[#Data],4,FALSE)/VLOOKUP(A358,[1]!T_Printers[#Data],5,FALSE),1),ROUND(VLOOKUP(C358,[1]!T_Resins[#Data],4,FALSE)/VLOOKUP(A358,[1]!T_Printers[#Data],5,FALSE),1)&gt;_xlfn.XLOOKUP(B358,[1]Printers!L:L,[1]Printers!O:O,1,0,),"")),"")</f>
        <v/>
      </c>
      <c r="J358" t="str">
        <f>IFERROR(IF(ROUND(_xlfn.XLOOKUP([1]Parameters!B358,[1]Printers!L:L,[1]Printers!Q:Q,,0)*I358/10,0)*10&lt;_xlfn.XLOOKUP([1]Parameters!B358,[1]Printers!L:L,[1]Printers!P:P,,0),ROUND(_xlfn.XLOOKUP([1]Parameters!B358,[1]Printers!L:L,[1]Printers!Q:Q,,0)*I358/10,0)*10,_xlfn.XLOOKUP([1]Parameters!B358,[1]Printers!L:L,[1]Printers!P:P,,0)),"")</f>
        <v/>
      </c>
      <c r="K358">
        <f>IF(SUM(E358:J358)&lt;&gt;0,VLOOKUP(A358,[1]!T_Printers[#Data],10,FALSE)+VLOOKUP(C358,[1]!T_Resins[#Data],10,FALSE),"")</f>
        <v>3</v>
      </c>
      <c r="L358">
        <f>IF(SUM(E358:J358)&lt;&gt;0,VLOOKUP(A358,[1]!T_Printers[#Data],11,FALSE),"")</f>
        <v>5</v>
      </c>
      <c r="M358">
        <f>IF(SUM(E358:J358)&lt;&gt;0,VLOOKUP(C358,[1]!T_Resins[#Data],8,FALSE),"")</f>
        <v>60</v>
      </c>
      <c r="N358">
        <f>IF(_xlfn.XLOOKUP(B358,[1]Printers!$L:$L,[1]Printers!$R:$R,0,0)&gt;0,[1]Parameters!M358,IF(SUM(E358:J358)&lt;&gt;0,VLOOKUP(C358,[1]!T_Resins[#Data],9,FALSE),""))</f>
        <v>60</v>
      </c>
      <c r="O358" t="str">
        <f t="shared" si="5"/>
        <v>AnycubicPhotonMono2</v>
      </c>
    </row>
    <row r="359" spans="1:15" x14ac:dyDescent="0.25">
      <c r="A359" t="str">
        <f t="array" ref="A359">IF(ROW()-1&gt;COUNTA([1]!T_Printers[Printers])*COUNTA([1]!T_Resins[Resins]),"",INDEX([1]!T_Printers[Printers],INT((ROW()-2)/COUNTA([1]!T_Resins[Resins])+1)))</f>
        <v>Anycubic Photon Mono 2</v>
      </c>
      <c r="B359" t="str">
        <f>_xlfn.XLOOKUP(A359,[1]!T_Printers[Printers],[1]!T_Printers[Icon link],,0)</f>
        <v>AnycubicPhotonMono2</v>
      </c>
      <c r="C359" t="str">
        <f t="array" ref="C359">IF(ROW()-1&gt;COUNTA([1]!T_Printers[Printers])*COUNTA([1]!T_Resins[Resins]),"",INDEX([1]!T_Resins[Resins],MOD(ROW()-2,COUNTA([1]!T_Resins[Resins]))+1))</f>
        <v>Dental Cast Cherry</v>
      </c>
      <c r="D359">
        <f>IF(SUM(E359:J359)&lt;&gt;0,IF(ROW()-1&gt;COUNTA([1]!T_Printers[Printers])*COUNTA([1]!T_Resins[Resins]),"",2),"")</f>
        <v>2</v>
      </c>
      <c r="E359" cm="1">
        <f t="array" ref="E359">IFERROR(IF(ROW()-1&gt;COUNTA([1]!T_Printers[Printers])*COUNTA([1]!T_Resins[Resins]),"",_xlfn.IFS(ROUND(VLOOKUP(C359,[1]!T_Resins[#Data],2,FALSE)/VLOOKUP(A359,[1]!T_Printers[#Data],5,FALSE),1)&lt;=_xlfn.XLOOKUP(B359,[1]Printers!L:L,[1]Printers!O:O,1,0,),ROUND(VLOOKUP(C359,[1]!T_Resins[#Data],2,FALSE)/VLOOKUP(A359,[1]!T_Printers[#Data],5,FALSE),1),ROUND(VLOOKUP(C359,[1]!T_Resins[#Data],2,FALSE)/VLOOKUP(A359,[1]!T_Printers[#Data],5,FALSE),1)&gt;_xlfn.XLOOKUP(B359,[1]Printers!L:L,[1]Printers!O:O,1,0,),10)),"Используйте слой 100 мкм")</f>
        <v>4</v>
      </c>
      <c r="F359">
        <f>IFERROR(IF(ROUND(_xlfn.XLOOKUP([1]Parameters!B359,[1]Printers!L:L,[1]Printers!Q:Q,,0)*E359/10,0)*10&lt;_xlfn.XLOOKUP([1]Parameters!B359,[1]Printers!L:L,[1]Printers!P:P,,0),ROUND(_xlfn.XLOOKUP([1]Parameters!B359,[1]Printers!L:L,[1]Printers!Q:Q,,0)*E359/10,0)*10,_xlfn.XLOOKUP([1]Parameters!B359,[1]Printers!L:L,[1]Printers!P:P,,0)),"")</f>
        <v>40</v>
      </c>
      <c r="G359" cm="1">
        <f t="array" ref="G359">IFERROR(IF(ROW()-1&gt;COUNTA([1]!T_Printers[Printers])*COUNTA([1]!T_Resins[Resins]),"",_xlfn.IFS(ROUND(VLOOKUP(C359,[1]!T_Resins[#Data],3,FALSE)/VLOOKUP(A359,[1]!T_Printers[#Data],5,FALSE),1)&lt;=_xlfn.XLOOKUP(B359,[1]Printers!L:L,[1]Printers!O:O,1,0,),ROUND(VLOOKUP(C359,[1]!T_Resins[#Data],3,FALSE)/VLOOKUP(A359,[1]!T_Printers[#Data],5,FALSE),1),ROUND(VLOOKUP(C359,[1]!T_Resins[#Data],3,FALSE)/VLOOKUP(A359,[1]!T_Printers[#Data],5,FALSE),1)&gt;_xlfn.XLOOKUP(B359,[1]Printers!L:L,[1]Printers!O:O,1,0,),10)),"")</f>
        <v>5.0999999999999996</v>
      </c>
      <c r="H359">
        <f>IFERROR(IF(ROUND(_xlfn.XLOOKUP([1]Parameters!B359,[1]Printers!L:L,[1]Printers!Q:Q,,0)*G359/10,0)*10&lt;_xlfn.XLOOKUP([1]Parameters!B359,[1]Printers!L:L,[1]Printers!P:P,,0),ROUND(_xlfn.XLOOKUP([1]Parameters!B359,[1]Printers!L:L,[1]Printers!Q:Q,,0)*G359/10,0)*10,_xlfn.XLOOKUP([1]Parameters!B359,[1]Printers!L:L,[1]Printers!P:P,,0)),"")</f>
        <v>50</v>
      </c>
      <c r="I359" s="3" t="str" cm="1">
        <f t="array" ref="I359">IFERROR(IF(ROW()-1&gt;COUNTA([1]!T_Printers[Printers])*COUNTA([1]!T_Resins[Resins]),"",_xlfn.IFS(ROUND(VLOOKUP(C359,[1]!T_Resins[#Data],4,FALSE)/VLOOKUP(A359,[1]!T_Printers[#Data],5,FALSE),1)&lt;=_xlfn.XLOOKUP(B359,[1]Printers!L:L,[1]Printers!O:O,1,0,),ROUND(VLOOKUP(C359,[1]!T_Resins[#Data],4,FALSE)/VLOOKUP(A359,[1]!T_Printers[#Data],5,FALSE),1),ROUND(VLOOKUP(C359,[1]!T_Resins[#Data],4,FALSE)/VLOOKUP(A359,[1]!T_Printers[#Data],5,FALSE),1)&gt;_xlfn.XLOOKUP(B359,[1]Printers!L:L,[1]Printers!O:O,1,0,),"")),"")</f>
        <v/>
      </c>
      <c r="J359" t="str">
        <f>IFERROR(IF(ROUND(_xlfn.XLOOKUP([1]Parameters!B359,[1]Printers!L:L,[1]Printers!Q:Q,,0)*I359/10,0)*10&lt;_xlfn.XLOOKUP([1]Parameters!B359,[1]Printers!L:L,[1]Printers!P:P,,0),ROUND(_xlfn.XLOOKUP([1]Parameters!B359,[1]Printers!L:L,[1]Printers!Q:Q,,0)*I359/10,0)*10,_xlfn.XLOOKUP([1]Parameters!B359,[1]Printers!L:L,[1]Printers!P:P,,0)),"")</f>
        <v/>
      </c>
      <c r="K359">
        <f>IF(SUM(E359:J359)&lt;&gt;0,VLOOKUP(A359,[1]!T_Printers[#Data],10,FALSE)+VLOOKUP(C359,[1]!T_Resins[#Data],10,FALSE),"")</f>
        <v>3</v>
      </c>
      <c r="L359">
        <f>IF(SUM(E359:J359)&lt;&gt;0,VLOOKUP(A359,[1]!T_Printers[#Data],11,FALSE),"")</f>
        <v>5</v>
      </c>
      <c r="M359">
        <f>IF(SUM(E359:J359)&lt;&gt;0,VLOOKUP(C359,[1]!T_Resins[#Data],8,FALSE),"")</f>
        <v>60</v>
      </c>
      <c r="N359">
        <f>IF(_xlfn.XLOOKUP(B359,[1]Printers!$L:$L,[1]Printers!$R:$R,0,0)&gt;0,[1]Parameters!M359,IF(SUM(E359:J359)&lt;&gt;0,VLOOKUP(C359,[1]!T_Resins[#Data],9,FALSE),""))</f>
        <v>60</v>
      </c>
      <c r="O359" t="str">
        <f t="shared" si="5"/>
        <v>AnycubicPhotonMono2</v>
      </c>
    </row>
    <row r="360" spans="1:15" x14ac:dyDescent="0.25">
      <c r="A360" t="str">
        <f t="array" ref="A360">IF(ROW()-1&gt;COUNTA([1]!T_Printers[Printers])*COUNTA([1]!T_Resins[Resins]),"",INDEX([1]!T_Printers[Printers],INT((ROW()-2)/COUNTA([1]!T_Resins[Resins])+1)))</f>
        <v>Anycubic Photon Mono 2</v>
      </c>
      <c r="B360" t="str">
        <f>_xlfn.XLOOKUP(A360,[1]!T_Printers[Printers],[1]!T_Printers[Icon link],,0)</f>
        <v>AnycubicPhotonMono2</v>
      </c>
      <c r="C360" t="str">
        <f t="array" ref="C360">IF(ROW()-1&gt;COUNTA([1]!T_Printers[Printers])*COUNTA([1]!T_Resins[Resins]),"",INDEX([1]!T_Resins[Resins],MOD(ROW()-2,COUNTA([1]!T_Resins[Resins]))+1))</f>
        <v>Dental Clear</v>
      </c>
      <c r="D360">
        <f>IF(SUM(E360:J360)&lt;&gt;0,IF(ROW()-1&gt;COUNTA([1]!T_Printers[Printers])*COUNTA([1]!T_Resins[Resins]),"",2),"")</f>
        <v>2</v>
      </c>
      <c r="E360" cm="1">
        <f t="array" ref="E360">IFERROR(IF(ROW()-1&gt;COUNTA([1]!T_Printers[Printers])*COUNTA([1]!T_Resins[Resins]),"",_xlfn.IFS(ROUND(VLOOKUP(C360,[1]!T_Resins[#Data],2,FALSE)/VLOOKUP(A360,[1]!T_Printers[#Data],5,FALSE),1)&lt;=_xlfn.XLOOKUP(B360,[1]Printers!L:L,[1]Printers!O:O,1,0,),ROUND(VLOOKUP(C360,[1]!T_Resins[#Data],2,FALSE)/VLOOKUP(A360,[1]!T_Printers[#Data],5,FALSE),1),ROUND(VLOOKUP(C360,[1]!T_Resins[#Data],2,FALSE)/VLOOKUP(A360,[1]!T_Printers[#Data],5,FALSE),1)&gt;_xlfn.XLOOKUP(B360,[1]Printers!L:L,[1]Printers!O:O,1,0,),10)),"Используйте слой 100 мкм")</f>
        <v>2.2000000000000002</v>
      </c>
      <c r="F360">
        <f>IFERROR(IF(ROUND(_xlfn.XLOOKUP([1]Parameters!B360,[1]Printers!L:L,[1]Printers!Q:Q,,0)*E360/10,0)*10&lt;_xlfn.XLOOKUP([1]Parameters!B360,[1]Printers!L:L,[1]Printers!P:P,,0),ROUND(_xlfn.XLOOKUP([1]Parameters!B360,[1]Printers!L:L,[1]Printers!Q:Q,,0)*E360/10,0)*10,_xlfn.XLOOKUP([1]Parameters!B360,[1]Printers!L:L,[1]Printers!P:P,,0)),"")</f>
        <v>20</v>
      </c>
      <c r="G360" cm="1">
        <f t="array" ref="G360">IFERROR(IF(ROW()-1&gt;COUNTA([1]!T_Printers[Printers])*COUNTA([1]!T_Resins[Resins]),"",_xlfn.IFS(ROUND(VLOOKUP(C360,[1]!T_Resins[#Data],3,FALSE)/VLOOKUP(A360,[1]!T_Printers[#Data],5,FALSE),1)&lt;=_xlfn.XLOOKUP(B360,[1]Printers!L:L,[1]Printers!O:O,1,0,),ROUND(VLOOKUP(C360,[1]!T_Resins[#Data],3,FALSE)/VLOOKUP(A360,[1]!T_Printers[#Data],5,FALSE),1),ROUND(VLOOKUP(C360,[1]!T_Resins[#Data],3,FALSE)/VLOOKUP(A360,[1]!T_Printers[#Data],5,FALSE),1)&gt;_xlfn.XLOOKUP(B360,[1]Printers!L:L,[1]Printers!O:O,1,0,),10)),"")</f>
        <v>2.9</v>
      </c>
      <c r="H360">
        <f>IFERROR(IF(ROUND(_xlfn.XLOOKUP([1]Parameters!B360,[1]Printers!L:L,[1]Printers!Q:Q,,0)*G360/10,0)*10&lt;_xlfn.XLOOKUP([1]Parameters!B360,[1]Printers!L:L,[1]Printers!P:P,,0),ROUND(_xlfn.XLOOKUP([1]Parameters!B360,[1]Printers!L:L,[1]Printers!Q:Q,,0)*G360/10,0)*10,_xlfn.XLOOKUP([1]Parameters!B360,[1]Printers!L:L,[1]Printers!P:P,,0)),"")</f>
        <v>30</v>
      </c>
      <c r="I360" s="3" t="str" cm="1">
        <f t="array" ref="I360">IFERROR(IF(ROW()-1&gt;COUNTA([1]!T_Printers[Printers])*COUNTA([1]!T_Resins[Resins]),"",_xlfn.IFS(ROUND(VLOOKUP(C360,[1]!T_Resins[#Data],4,FALSE)/VLOOKUP(A360,[1]!T_Printers[#Data],5,FALSE),1)&lt;=_xlfn.XLOOKUP(B360,[1]Printers!L:L,[1]Printers!O:O,1,0,),ROUND(VLOOKUP(C360,[1]!T_Resins[#Data],4,FALSE)/VLOOKUP(A360,[1]!T_Printers[#Data],5,FALSE),1),ROUND(VLOOKUP(C360,[1]!T_Resins[#Data],4,FALSE)/VLOOKUP(A360,[1]!T_Printers[#Data],5,FALSE),1)&gt;_xlfn.XLOOKUP(B360,[1]Printers!L:L,[1]Printers!O:O,1,0,),"")),"")</f>
        <v/>
      </c>
      <c r="J360" t="str">
        <f>IFERROR(IF(ROUND(_xlfn.XLOOKUP([1]Parameters!B360,[1]Printers!L:L,[1]Printers!Q:Q,,0)*I360/10,0)*10&lt;_xlfn.XLOOKUP([1]Parameters!B360,[1]Printers!L:L,[1]Printers!P:P,,0),ROUND(_xlfn.XLOOKUP([1]Parameters!B360,[1]Printers!L:L,[1]Printers!Q:Q,,0)*I360/10,0)*10,_xlfn.XLOOKUP([1]Parameters!B360,[1]Printers!L:L,[1]Printers!P:P,,0)),"")</f>
        <v/>
      </c>
      <c r="K360">
        <f>IF(SUM(E360:J360)&lt;&gt;0,VLOOKUP(A360,[1]!T_Printers[#Data],10,FALSE)+VLOOKUP(C360,[1]!T_Resins[#Data],10,FALSE),"")</f>
        <v>3</v>
      </c>
      <c r="L360">
        <f>IF(SUM(E360:J360)&lt;&gt;0,VLOOKUP(A360,[1]!T_Printers[#Data],11,FALSE),"")</f>
        <v>5</v>
      </c>
      <c r="M360">
        <f>IF(SUM(E360:J360)&lt;&gt;0,VLOOKUP(C360,[1]!T_Resins[#Data],8,FALSE),"")</f>
        <v>120</v>
      </c>
      <c r="N360">
        <f>IF(_xlfn.XLOOKUP(B360,[1]Printers!$L:$L,[1]Printers!$R:$R,0,0)&gt;0,[1]Parameters!M360,IF(SUM(E360:J360)&lt;&gt;0,VLOOKUP(C360,[1]!T_Resins[#Data],9,FALSE),""))</f>
        <v>180</v>
      </c>
      <c r="O360" t="str">
        <f t="shared" si="5"/>
        <v>AnycubicPhotonMono2</v>
      </c>
    </row>
    <row r="361" spans="1:15" x14ac:dyDescent="0.25">
      <c r="A361" t="str">
        <f t="array" ref="A361">IF(ROW()-1&gt;COUNTA([1]!T_Printers[Printers])*COUNTA([1]!T_Resins[Resins]),"",INDEX([1]!T_Printers[Printers],INT((ROW()-2)/COUNTA([1]!T_Resins[Resins])+1)))</f>
        <v>Anycubic Photon Mono 2</v>
      </c>
      <c r="B361" t="str">
        <f>_xlfn.XLOOKUP(A361,[1]!T_Printers[Printers],[1]!T_Printers[Icon link],,0)</f>
        <v>AnycubicPhotonMono2</v>
      </c>
      <c r="C361" t="str">
        <f t="array" ref="C361">IF(ROW()-1&gt;COUNTA([1]!T_Printers[Printers])*COUNTA([1]!T_Resins[Resins]),"",INDEX([1]!T_Resins[Resins],MOD(ROW()-2,COUNTA([1]!T_Resins[Resins]))+1))</f>
        <v>Dental Clear Pro</v>
      </c>
      <c r="D361">
        <f>IF(SUM(E361:J361)&lt;&gt;0,IF(ROW()-1&gt;COUNTA([1]!T_Printers[Printers])*COUNTA([1]!T_Resins[Resins]),"",2),"")</f>
        <v>2</v>
      </c>
      <c r="E361" t="str" cm="1">
        <f t="array" ref="E361">IFERROR(IF(ROW()-1&gt;COUNTA([1]!T_Printers[Printers])*COUNTA([1]!T_Resins[Resins]),"",_xlfn.IFS(ROUND(VLOOKUP(C361,[1]!T_Resins[#Data],2,FALSE)/VLOOKUP(A361,[1]!T_Printers[#Data],5,FALSE),1)&lt;=_xlfn.XLOOKUP(B361,[1]Printers!L:L,[1]Printers!O:O,1,0,),ROUND(VLOOKUP(C361,[1]!T_Resins[#Data],2,FALSE)/VLOOKUP(A361,[1]!T_Printers[#Data],5,FALSE),1),ROUND(VLOOKUP(C361,[1]!T_Resins[#Data],2,FALSE)/VLOOKUP(A361,[1]!T_Printers[#Data],5,FALSE),1)&gt;_xlfn.XLOOKUP(B361,[1]Printers!L:L,[1]Printers!O:O,1,0,),10)),"Используйте слой 100 мкм")</f>
        <v>Используйте слой 100 мкм</v>
      </c>
      <c r="F361" t="str">
        <f>IFERROR(IF(ROUND(_xlfn.XLOOKUP([1]Parameters!B361,[1]Printers!L:L,[1]Printers!Q:Q,,0)*E361/10,0)*10&lt;_xlfn.XLOOKUP([1]Parameters!B361,[1]Printers!L:L,[1]Printers!P:P,,0),ROUND(_xlfn.XLOOKUP([1]Parameters!B361,[1]Printers!L:L,[1]Printers!Q:Q,,0)*E361/10,0)*10,_xlfn.XLOOKUP([1]Parameters!B361,[1]Printers!L:L,[1]Printers!P:P,,0)),"")</f>
        <v/>
      </c>
      <c r="G361" cm="1">
        <f t="array" ref="G361">IFERROR(IF(ROW()-1&gt;COUNTA([1]!T_Printers[Printers])*COUNTA([1]!T_Resins[Resins]),"",_xlfn.IFS(ROUND(VLOOKUP(C361,[1]!T_Resins[#Data],3,FALSE)/VLOOKUP(A361,[1]!T_Printers[#Data],5,FALSE),1)&lt;=_xlfn.XLOOKUP(B361,[1]Printers!L:L,[1]Printers!O:O,1,0,),ROUND(VLOOKUP(C361,[1]!T_Resins[#Data],3,FALSE)/VLOOKUP(A361,[1]!T_Printers[#Data],5,FALSE),1),ROUND(VLOOKUP(C361,[1]!T_Resins[#Data],3,FALSE)/VLOOKUP(A361,[1]!T_Printers[#Data],5,FALSE),1)&gt;_xlfn.XLOOKUP(B361,[1]Printers!L:L,[1]Printers!O:O,1,0,),10)),"")</f>
        <v>4.7</v>
      </c>
      <c r="H361">
        <f>IFERROR(IF(ROUND(_xlfn.XLOOKUP([1]Parameters!B361,[1]Printers!L:L,[1]Printers!Q:Q,,0)*G361/10,0)*10&lt;_xlfn.XLOOKUP([1]Parameters!B361,[1]Printers!L:L,[1]Printers!P:P,,0),ROUND(_xlfn.XLOOKUP([1]Parameters!B361,[1]Printers!L:L,[1]Printers!Q:Q,,0)*G361/10,0)*10,_xlfn.XLOOKUP([1]Parameters!B361,[1]Printers!L:L,[1]Printers!P:P,,0)),"")</f>
        <v>40</v>
      </c>
      <c r="I361" s="3" cm="1">
        <f t="array" ref="I361">IFERROR(IF(ROW()-1&gt;COUNTA([1]!T_Printers[Printers])*COUNTA([1]!T_Resins[Resins]),"",_xlfn.IFS(ROUND(VLOOKUP(C361,[1]!T_Resins[#Data],4,FALSE)/VLOOKUP(A361,[1]!T_Printers[#Data],5,FALSE),1)&lt;=_xlfn.XLOOKUP(B361,[1]Printers!L:L,[1]Printers!O:O,1,0,),ROUND(VLOOKUP(C361,[1]!T_Resins[#Data],4,FALSE)/VLOOKUP(A361,[1]!T_Printers[#Data],5,FALSE),1),ROUND(VLOOKUP(C361,[1]!T_Resins[#Data],4,FALSE)/VLOOKUP(A361,[1]!T_Printers[#Data],5,FALSE),1)&gt;_xlfn.XLOOKUP(B361,[1]Printers!L:L,[1]Printers!O:O,1,0,),"")),"")</f>
        <v>6.1</v>
      </c>
      <c r="J361">
        <f>IFERROR(IF(ROUND(_xlfn.XLOOKUP([1]Parameters!B361,[1]Printers!L:L,[1]Printers!Q:Q,,0)*I361/10,0)*10&lt;_xlfn.XLOOKUP([1]Parameters!B361,[1]Printers!L:L,[1]Printers!P:P,,0),ROUND(_xlfn.XLOOKUP([1]Parameters!B361,[1]Printers!L:L,[1]Printers!Q:Q,,0)*I361/10,0)*10,_xlfn.XLOOKUP([1]Parameters!B361,[1]Printers!L:L,[1]Printers!P:P,,0)),"")</f>
        <v>50</v>
      </c>
      <c r="K361">
        <f>IF(SUM(E361:J361)&lt;&gt;0,VLOOKUP(A361,[1]!T_Printers[#Data],10,FALSE)+VLOOKUP(C361,[1]!T_Resins[#Data],10,FALSE),"")</f>
        <v>3</v>
      </c>
      <c r="L361">
        <f>IF(SUM(E361:J361)&lt;&gt;0,VLOOKUP(A361,[1]!T_Printers[#Data],11,FALSE),"")</f>
        <v>5</v>
      </c>
      <c r="M361">
        <f>IF(SUM(E361:J361)&lt;&gt;0,VLOOKUP(C361,[1]!T_Resins[#Data],8,FALSE),"")</f>
        <v>120</v>
      </c>
      <c r="N361">
        <f>IF(_xlfn.XLOOKUP(B361,[1]Printers!$L:$L,[1]Printers!$R:$R,0,0)&gt;0,[1]Parameters!M361,IF(SUM(E361:J361)&lt;&gt;0,VLOOKUP(C361,[1]!T_Resins[#Data],9,FALSE),""))</f>
        <v>180</v>
      </c>
      <c r="O361" t="str">
        <f t="shared" si="5"/>
        <v>AnycubicPhotonMono2</v>
      </c>
    </row>
    <row r="362" spans="1:15" x14ac:dyDescent="0.25">
      <c r="A362" t="str">
        <f t="array" ref="A362">IF(ROW()-1&gt;COUNTA([1]!T_Printers[Printers])*COUNTA([1]!T_Resins[Resins]),"",INDEX([1]!T_Printers[Printers],INT((ROW()-2)/COUNTA([1]!T_Resins[Resins])+1)))</f>
        <v>Anycubic Photon Mono 2</v>
      </c>
      <c r="B362" t="str">
        <f>_xlfn.XLOOKUP(A362,[1]!T_Printers[Printers],[1]!T_Printers[Icon link],,0)</f>
        <v>AnycubicPhotonMono2</v>
      </c>
      <c r="C362" t="str">
        <f t="array" ref="C362">IF(ROW()-1&gt;COUNTA([1]!T_Printers[Printers])*COUNTA([1]!T_Resins[Resins]),"",INDEX([1]!T_Resins[Resins],MOD(ROW()-2,COUNTA([1]!T_Resins[Resins]))+1))</f>
        <v>Dental Denture Base Soft</v>
      </c>
      <c r="D362">
        <f>IF(SUM(E362:J362)&lt;&gt;0,IF(ROW()-1&gt;COUNTA([1]!T_Printers[Printers])*COUNTA([1]!T_Resins[Resins]),"",2),"")</f>
        <v>2</v>
      </c>
      <c r="E362" cm="1">
        <f t="array" ref="E362">IFERROR(IF(ROW()-1&gt;COUNTA([1]!T_Printers[Printers])*COUNTA([1]!T_Resins[Resins]),"",_xlfn.IFS(ROUND(VLOOKUP(C362,[1]!T_Resins[#Data],2,FALSE)/VLOOKUP(A362,[1]!T_Printers[#Data],5,FALSE),1)&lt;=_xlfn.XLOOKUP(B362,[1]Printers!L:L,[1]Printers!O:O,1,0,),ROUND(VLOOKUP(C362,[1]!T_Resins[#Data],2,FALSE)/VLOOKUP(A362,[1]!T_Printers[#Data],5,FALSE),1),ROUND(VLOOKUP(C362,[1]!T_Resins[#Data],2,FALSE)/VLOOKUP(A362,[1]!T_Printers[#Data],5,FALSE),1)&gt;_xlfn.XLOOKUP(B362,[1]Printers!L:L,[1]Printers!O:O,1,0,),10)),"Используйте слой 100 мкм")</f>
        <v>5</v>
      </c>
      <c r="F362">
        <f>IFERROR(IF(ROUND(_xlfn.XLOOKUP([1]Parameters!B362,[1]Printers!L:L,[1]Printers!Q:Q,,0)*E362/10,0)*10&lt;_xlfn.XLOOKUP([1]Parameters!B362,[1]Printers!L:L,[1]Printers!P:P,,0),ROUND(_xlfn.XLOOKUP([1]Parameters!B362,[1]Printers!L:L,[1]Printers!Q:Q,,0)*E362/10,0)*10,_xlfn.XLOOKUP([1]Parameters!B362,[1]Printers!L:L,[1]Printers!P:P,,0)),"")</f>
        <v>50</v>
      </c>
      <c r="G362" cm="1">
        <f t="array" ref="G362">IFERROR(IF(ROW()-1&gt;COUNTA([1]!T_Printers[Printers])*COUNTA([1]!T_Resins[Resins]),"",_xlfn.IFS(ROUND(VLOOKUP(C362,[1]!T_Resins[#Data],3,FALSE)/VLOOKUP(A362,[1]!T_Printers[#Data],5,FALSE),1)&lt;=_xlfn.XLOOKUP(B362,[1]Printers!L:L,[1]Printers!O:O,1,0,),ROUND(VLOOKUP(C362,[1]!T_Resins[#Data],3,FALSE)/VLOOKUP(A362,[1]!T_Printers[#Data],5,FALSE),1),ROUND(VLOOKUP(C362,[1]!T_Resins[#Data],3,FALSE)/VLOOKUP(A362,[1]!T_Printers[#Data],5,FALSE),1)&gt;_xlfn.XLOOKUP(B362,[1]Printers!L:L,[1]Printers!O:O,1,0,),10)),"")</f>
        <v>6.5</v>
      </c>
      <c r="H362">
        <f>IFERROR(IF(ROUND(_xlfn.XLOOKUP([1]Parameters!B362,[1]Printers!L:L,[1]Printers!Q:Q,,0)*G362/10,0)*10&lt;_xlfn.XLOOKUP([1]Parameters!B362,[1]Printers!L:L,[1]Printers!P:P,,0),ROUND(_xlfn.XLOOKUP([1]Parameters!B362,[1]Printers!L:L,[1]Printers!Q:Q,,0)*G362/10,0)*10,_xlfn.XLOOKUP([1]Parameters!B362,[1]Printers!L:L,[1]Printers!P:P,,0)),"")</f>
        <v>60</v>
      </c>
      <c r="I362" s="3" t="str" cm="1">
        <f t="array" ref="I362">IFERROR(IF(ROW()-1&gt;COUNTA([1]!T_Printers[Printers])*COUNTA([1]!T_Resins[Resins]),"",_xlfn.IFS(ROUND(VLOOKUP(C362,[1]!T_Resins[#Data],4,FALSE)/VLOOKUP(A362,[1]!T_Printers[#Data],5,FALSE),1)&lt;=_xlfn.XLOOKUP(B362,[1]Printers!L:L,[1]Printers!O:O,1,0,),ROUND(VLOOKUP(C362,[1]!T_Resins[#Data],4,FALSE)/VLOOKUP(A362,[1]!T_Printers[#Data],5,FALSE),1),ROUND(VLOOKUP(C362,[1]!T_Resins[#Data],4,FALSE)/VLOOKUP(A362,[1]!T_Printers[#Data],5,FALSE),1)&gt;_xlfn.XLOOKUP(B362,[1]Printers!L:L,[1]Printers!O:O,1,0,),"")),"")</f>
        <v/>
      </c>
      <c r="J362" t="str">
        <f>IFERROR(IF(ROUND(_xlfn.XLOOKUP([1]Parameters!B362,[1]Printers!L:L,[1]Printers!Q:Q,,0)*I362/10,0)*10&lt;_xlfn.XLOOKUP([1]Parameters!B362,[1]Printers!L:L,[1]Printers!P:P,,0),ROUND(_xlfn.XLOOKUP([1]Parameters!B362,[1]Printers!L:L,[1]Printers!Q:Q,,0)*I362/10,0)*10,_xlfn.XLOOKUP([1]Parameters!B362,[1]Printers!L:L,[1]Printers!P:P,,0)),"")</f>
        <v/>
      </c>
      <c r="K362">
        <f>IF(SUM(E362:J362)&lt;&gt;0,VLOOKUP(A362,[1]!T_Printers[#Data],10,FALSE)+VLOOKUP(C362,[1]!T_Resins[#Data],10,FALSE),"")</f>
        <v>4</v>
      </c>
      <c r="L362">
        <f>IF(SUM(E362:J362)&lt;&gt;0,VLOOKUP(A362,[1]!T_Printers[#Data],11,FALSE),"")</f>
        <v>5</v>
      </c>
      <c r="M362">
        <f>IF(SUM(E362:J362)&lt;&gt;0,VLOOKUP(C362,[1]!T_Resins[#Data],8,FALSE),"")</f>
        <v>120</v>
      </c>
      <c r="N362">
        <f>IF(_xlfn.XLOOKUP(B362,[1]Printers!$L:$L,[1]Printers!$R:$R,0,0)&gt;0,[1]Parameters!M362,IF(SUM(E362:J362)&lt;&gt;0,VLOOKUP(C362,[1]!T_Resins[#Data],9,FALSE),""))</f>
        <v>180</v>
      </c>
      <c r="O362" t="str">
        <f t="shared" si="5"/>
        <v>AnycubicPhotonMono2</v>
      </c>
    </row>
    <row r="363" spans="1:15" x14ac:dyDescent="0.25">
      <c r="A363" t="str">
        <f t="array" ref="A363">IF(ROW()-1&gt;COUNTA([1]!T_Printers[Printers])*COUNTA([1]!T_Resins[Resins]),"",INDEX([1]!T_Printers[Printers],INT((ROW()-2)/COUNTA([1]!T_Resins[Resins])+1)))</f>
        <v>Anycubic Photon Mono 2</v>
      </c>
      <c r="B363" t="str">
        <f>_xlfn.XLOOKUP(A363,[1]!T_Printers[Printers],[1]!T_Printers[Icon link],,0)</f>
        <v>AnycubicPhotonMono2</v>
      </c>
      <c r="C363" t="str">
        <f t="array" ref="C363">IF(ROW()-1&gt;COUNTA([1]!T_Printers[Printers])*COUNTA([1]!T_Resins[Resins]),"",INDEX([1]!T_Resins[Resins],MOD(ROW()-2,COUNTA([1]!T_Resins[Resins]))+1))</f>
        <v>Dental Denture Base</v>
      </c>
      <c r="D363">
        <f>IF(SUM(E363:J363)&lt;&gt;0,IF(ROW()-1&gt;COUNTA([1]!T_Printers[Printers])*COUNTA([1]!T_Resins[Resins]),"",2),"")</f>
        <v>2</v>
      </c>
      <c r="E363" cm="1">
        <f t="array" ref="E363">IFERROR(IF(ROW()-1&gt;COUNTA([1]!T_Printers[Printers])*COUNTA([1]!T_Resins[Resins]),"",_xlfn.IFS(ROUND(VLOOKUP(C363,[1]!T_Resins[#Data],2,FALSE)/VLOOKUP(A363,[1]!T_Printers[#Data],5,FALSE),1)&lt;=_xlfn.XLOOKUP(B363,[1]Printers!L:L,[1]Printers!O:O,1,0,),ROUND(VLOOKUP(C363,[1]!T_Resins[#Data],2,FALSE)/VLOOKUP(A363,[1]!T_Printers[#Data],5,FALSE),1),ROUND(VLOOKUP(C363,[1]!T_Resins[#Data],2,FALSE)/VLOOKUP(A363,[1]!T_Printers[#Data],5,FALSE),1)&gt;_xlfn.XLOOKUP(B363,[1]Printers!L:L,[1]Printers!O:O,1,0,),10)),"Используйте слой 100 мкм")</f>
        <v>4</v>
      </c>
      <c r="F363">
        <f>IFERROR(IF(ROUND(_xlfn.XLOOKUP([1]Parameters!B363,[1]Printers!L:L,[1]Printers!Q:Q,,0)*E363/10,0)*10&lt;_xlfn.XLOOKUP([1]Parameters!B363,[1]Printers!L:L,[1]Printers!P:P,,0),ROUND(_xlfn.XLOOKUP([1]Parameters!B363,[1]Printers!L:L,[1]Printers!Q:Q,,0)*E363/10,0)*10,_xlfn.XLOOKUP([1]Parameters!B363,[1]Printers!L:L,[1]Printers!P:P,,0)),"")</f>
        <v>40</v>
      </c>
      <c r="G363" cm="1">
        <f t="array" ref="G363">IFERROR(IF(ROW()-1&gt;COUNTA([1]!T_Printers[Printers])*COUNTA([1]!T_Resins[Resins]),"",_xlfn.IFS(ROUND(VLOOKUP(C363,[1]!T_Resins[#Data],3,FALSE)/VLOOKUP(A363,[1]!T_Printers[#Data],5,FALSE),1)&lt;=_xlfn.XLOOKUP(B363,[1]Printers!L:L,[1]Printers!O:O,1,0,),ROUND(VLOOKUP(C363,[1]!T_Resins[#Data],3,FALSE)/VLOOKUP(A363,[1]!T_Printers[#Data],5,FALSE),1),ROUND(VLOOKUP(C363,[1]!T_Resins[#Data],3,FALSE)/VLOOKUP(A363,[1]!T_Printers[#Data],5,FALSE),1)&gt;_xlfn.XLOOKUP(B363,[1]Printers!L:L,[1]Printers!O:O,1,0,),10)),"")</f>
        <v>5.2</v>
      </c>
      <c r="H363">
        <f>IFERROR(IF(ROUND(_xlfn.XLOOKUP([1]Parameters!B363,[1]Printers!L:L,[1]Printers!Q:Q,,0)*G363/10,0)*10&lt;_xlfn.XLOOKUP([1]Parameters!B363,[1]Printers!L:L,[1]Printers!P:P,,0),ROUND(_xlfn.XLOOKUP([1]Parameters!B363,[1]Printers!L:L,[1]Printers!Q:Q,,0)*G363/10,0)*10,_xlfn.XLOOKUP([1]Parameters!B363,[1]Printers!L:L,[1]Printers!P:P,,0)),"")</f>
        <v>50</v>
      </c>
      <c r="I363" s="3" t="str" cm="1">
        <f t="array" ref="I363">IFERROR(IF(ROW()-1&gt;COUNTA([1]!T_Printers[Printers])*COUNTA([1]!T_Resins[Resins]),"",_xlfn.IFS(ROUND(VLOOKUP(C363,[1]!T_Resins[#Data],4,FALSE)/VLOOKUP(A363,[1]!T_Printers[#Data],5,FALSE),1)&lt;=_xlfn.XLOOKUP(B363,[1]Printers!L:L,[1]Printers!O:O,1,0,),ROUND(VLOOKUP(C363,[1]!T_Resins[#Data],4,FALSE)/VLOOKUP(A363,[1]!T_Printers[#Data],5,FALSE),1),ROUND(VLOOKUP(C363,[1]!T_Resins[#Data],4,FALSE)/VLOOKUP(A363,[1]!T_Printers[#Data],5,FALSE),1)&gt;_xlfn.XLOOKUP(B363,[1]Printers!L:L,[1]Printers!O:O,1,0,),"")),"")</f>
        <v/>
      </c>
      <c r="J363" t="str">
        <f>IFERROR(IF(ROUND(_xlfn.XLOOKUP([1]Parameters!B363,[1]Printers!L:L,[1]Printers!Q:Q,,0)*I363/10,0)*10&lt;_xlfn.XLOOKUP([1]Parameters!B363,[1]Printers!L:L,[1]Printers!P:P,,0),ROUND(_xlfn.XLOOKUP([1]Parameters!B363,[1]Printers!L:L,[1]Printers!Q:Q,,0)*I363/10,0)*10,_xlfn.XLOOKUP([1]Parameters!B363,[1]Printers!L:L,[1]Printers!P:P,,0)),"")</f>
        <v/>
      </c>
      <c r="K363">
        <f>IF(SUM(E363:J363)&lt;&gt;0,VLOOKUP(A363,[1]!T_Printers[#Data],10,FALSE)+VLOOKUP(C363,[1]!T_Resins[#Data],10,FALSE),"")</f>
        <v>4</v>
      </c>
      <c r="L363">
        <f>IF(SUM(E363:J363)&lt;&gt;0,VLOOKUP(A363,[1]!T_Printers[#Data],11,FALSE),"")</f>
        <v>5</v>
      </c>
      <c r="M363">
        <f>IF(SUM(E363:J363)&lt;&gt;0,VLOOKUP(C363,[1]!T_Resins[#Data],8,FALSE),"")</f>
        <v>120</v>
      </c>
      <c r="N363">
        <f>IF(_xlfn.XLOOKUP(B363,[1]Printers!$L:$L,[1]Printers!$R:$R,0,0)&gt;0,[1]Parameters!M363,IF(SUM(E363:J363)&lt;&gt;0,VLOOKUP(C363,[1]!T_Resins[#Data],9,FALSE),""))</f>
        <v>180</v>
      </c>
      <c r="O363" t="str">
        <f t="shared" si="5"/>
        <v>AnycubicPhotonMono2</v>
      </c>
    </row>
    <row r="364" spans="1:15" x14ac:dyDescent="0.25">
      <c r="A364" t="str">
        <f t="array" ref="A364">IF(ROW()-1&gt;COUNTA([1]!T_Printers[Printers])*COUNTA([1]!T_Resins[Resins]),"",INDEX([1]!T_Printers[Printers],INT((ROW()-2)/COUNTA([1]!T_Resins[Resins])+1)))</f>
        <v>Anycubic Photon Mono 2</v>
      </c>
      <c r="B364" t="str">
        <f>_xlfn.XLOOKUP(A364,[1]!T_Printers[Printers],[1]!T_Printers[Icon link],,0)</f>
        <v>AnycubicPhotonMono2</v>
      </c>
      <c r="C364" t="str">
        <f t="array" ref="C364">IF(ROW()-1&gt;COUNTA([1]!T_Printers[Printers])*COUNTA([1]!T_Resins[Resins]),"",INDEX([1]!T_Resins[Resins],MOD(ROW()-2,COUNTA([1]!T_Resins[Resins]))+1))</f>
        <v>Dental IBT</v>
      </c>
      <c r="D364">
        <f>IF(SUM(E364:J364)&lt;&gt;0,IF(ROW()-1&gt;COUNTA([1]!T_Printers[Printers])*COUNTA([1]!T_Resins[Resins]),"",2),"")</f>
        <v>2</v>
      </c>
      <c r="E364" cm="1">
        <f t="array" ref="E364">IFERROR(IF(ROW()-1&gt;COUNTA([1]!T_Printers[Printers])*COUNTA([1]!T_Resins[Resins]),"",_xlfn.IFS(ROUND(VLOOKUP(C364,[1]!T_Resins[#Data],2,FALSE)/VLOOKUP(A364,[1]!T_Printers[#Data],5,FALSE),1)&lt;=_xlfn.XLOOKUP(B364,[1]Printers!L:L,[1]Printers!O:O,1,0,),ROUND(VLOOKUP(C364,[1]!T_Resins[#Data],2,FALSE)/VLOOKUP(A364,[1]!T_Printers[#Data],5,FALSE),1),ROUND(VLOOKUP(C364,[1]!T_Resins[#Data],2,FALSE)/VLOOKUP(A364,[1]!T_Printers[#Data],5,FALSE),1)&gt;_xlfn.XLOOKUP(B364,[1]Printers!L:L,[1]Printers!O:O,1,0,),10)),"Используйте слой 100 мкм")</f>
        <v>2.5</v>
      </c>
      <c r="F364">
        <f>IFERROR(IF(ROUND(_xlfn.XLOOKUP([1]Parameters!B364,[1]Printers!L:L,[1]Printers!Q:Q,,0)*E364/10,0)*10&lt;_xlfn.XLOOKUP([1]Parameters!B364,[1]Printers!L:L,[1]Printers!P:P,,0),ROUND(_xlfn.XLOOKUP([1]Parameters!B364,[1]Printers!L:L,[1]Printers!Q:Q,,0)*E364/10,0)*10,_xlfn.XLOOKUP([1]Parameters!B364,[1]Printers!L:L,[1]Printers!P:P,,0)),"")</f>
        <v>20</v>
      </c>
      <c r="G364" cm="1">
        <f t="array" ref="G364">IFERROR(IF(ROW()-1&gt;COUNTA([1]!T_Printers[Printers])*COUNTA([1]!T_Resins[Resins]),"",_xlfn.IFS(ROUND(VLOOKUP(C364,[1]!T_Resins[#Data],3,FALSE)/VLOOKUP(A364,[1]!T_Printers[#Data],5,FALSE),1)&lt;=_xlfn.XLOOKUP(B364,[1]Printers!L:L,[1]Printers!O:O,1,0,),ROUND(VLOOKUP(C364,[1]!T_Resins[#Data],3,FALSE)/VLOOKUP(A364,[1]!T_Printers[#Data],5,FALSE),1),ROUND(VLOOKUP(C364,[1]!T_Resins[#Data],3,FALSE)/VLOOKUP(A364,[1]!T_Printers[#Data],5,FALSE),1)&gt;_xlfn.XLOOKUP(B364,[1]Printers!L:L,[1]Printers!O:O,1,0,),10)),"")</f>
        <v>3.2</v>
      </c>
      <c r="H364">
        <f>IFERROR(IF(ROUND(_xlfn.XLOOKUP([1]Parameters!B364,[1]Printers!L:L,[1]Printers!Q:Q,,0)*G364/10,0)*10&lt;_xlfn.XLOOKUP([1]Parameters!B364,[1]Printers!L:L,[1]Printers!P:P,,0),ROUND(_xlfn.XLOOKUP([1]Parameters!B364,[1]Printers!L:L,[1]Printers!Q:Q,,0)*G364/10,0)*10,_xlfn.XLOOKUP([1]Parameters!B364,[1]Printers!L:L,[1]Printers!P:P,,0)),"")</f>
        <v>30</v>
      </c>
      <c r="I364" s="3" t="str" cm="1">
        <f t="array" ref="I364">IFERROR(IF(ROW()-1&gt;COUNTA([1]!T_Printers[Printers])*COUNTA([1]!T_Resins[Resins]),"",_xlfn.IFS(ROUND(VLOOKUP(C364,[1]!T_Resins[#Data],4,FALSE)/VLOOKUP(A364,[1]!T_Printers[#Data],5,FALSE),1)&lt;=_xlfn.XLOOKUP(B364,[1]Printers!L:L,[1]Printers!O:O,1,0,),ROUND(VLOOKUP(C364,[1]!T_Resins[#Data],4,FALSE)/VLOOKUP(A364,[1]!T_Printers[#Data],5,FALSE),1),ROUND(VLOOKUP(C364,[1]!T_Resins[#Data],4,FALSE)/VLOOKUP(A364,[1]!T_Printers[#Data],5,FALSE),1)&gt;_xlfn.XLOOKUP(B364,[1]Printers!L:L,[1]Printers!O:O,1,0,),"")),"")</f>
        <v/>
      </c>
      <c r="J364" t="str">
        <f>IFERROR(IF(ROUND(_xlfn.XLOOKUP([1]Parameters!B364,[1]Printers!L:L,[1]Printers!Q:Q,,0)*I364/10,0)*10&lt;_xlfn.XLOOKUP([1]Parameters!B364,[1]Printers!L:L,[1]Printers!P:P,,0),ROUND(_xlfn.XLOOKUP([1]Parameters!B364,[1]Printers!L:L,[1]Printers!Q:Q,,0)*I364/10,0)*10,_xlfn.XLOOKUP([1]Parameters!B364,[1]Printers!L:L,[1]Printers!P:P,,0)),"")</f>
        <v/>
      </c>
      <c r="K364">
        <f>IF(SUM(E364:J364)&lt;&gt;0,VLOOKUP(A364,[1]!T_Printers[#Data],10,FALSE)+VLOOKUP(C364,[1]!T_Resins[#Data],10,FALSE),"")</f>
        <v>3</v>
      </c>
      <c r="L364">
        <f>IF(SUM(E364:J364)&lt;&gt;0,VLOOKUP(A364,[1]!T_Printers[#Data],11,FALSE),"")</f>
        <v>5</v>
      </c>
      <c r="M364">
        <f>IF(SUM(E364:J364)&lt;&gt;0,VLOOKUP(C364,[1]!T_Resins[#Data],8,FALSE),"")</f>
        <v>60</v>
      </c>
      <c r="N364">
        <f>IF(_xlfn.XLOOKUP(B364,[1]Printers!$L:$L,[1]Printers!$R:$R,0,0)&gt;0,[1]Parameters!M364,IF(SUM(E364:J364)&lt;&gt;0,VLOOKUP(C364,[1]!T_Resins[#Data],9,FALSE),""))</f>
        <v>60</v>
      </c>
      <c r="O364" t="str">
        <f t="shared" si="5"/>
        <v>AnycubicPhotonMono2</v>
      </c>
    </row>
    <row r="365" spans="1:15" x14ac:dyDescent="0.25">
      <c r="A365" t="str">
        <f t="array" ref="A365">IF(ROW()-1&gt;COUNTA([1]!T_Printers[Printers])*COUNTA([1]!T_Resins[Resins]),"",INDEX([1]!T_Printers[Printers],INT((ROW()-2)/COUNTA([1]!T_Resins[Resins])+1)))</f>
        <v>Anycubic Photon Mono 2</v>
      </c>
      <c r="B365" t="str">
        <f>_xlfn.XLOOKUP(A365,[1]!T_Printers[Printers],[1]!T_Printers[Icon link],,0)</f>
        <v>AnycubicPhotonMono2</v>
      </c>
      <c r="C365" t="str">
        <f t="array" ref="C365">IF(ROW()-1&gt;COUNTA([1]!T_Printers[Printers])*COUNTA([1]!T_Resins[Resins]),"",INDEX([1]!T_Resins[Resins],MOD(ROW()-2,COUNTA([1]!T_Resins[Resins]))+1))</f>
        <v>Dental Model Biege</v>
      </c>
      <c r="D365">
        <f>IF(SUM(E365:J365)&lt;&gt;0,IF(ROW()-1&gt;COUNTA([1]!T_Printers[Printers])*COUNTA([1]!T_Resins[Resins]),"",2),"")</f>
        <v>2</v>
      </c>
      <c r="E365" cm="1">
        <f t="array" ref="E365">IFERROR(IF(ROW()-1&gt;COUNTA([1]!T_Printers[Printers])*COUNTA([1]!T_Resins[Resins]),"",_xlfn.IFS(ROUND(VLOOKUP(C365,[1]!T_Resins[#Data],2,FALSE)/VLOOKUP(A365,[1]!T_Printers[#Data],5,FALSE),1)&lt;=_xlfn.XLOOKUP(B365,[1]Printers!L:L,[1]Printers!O:O,1,0,),ROUND(VLOOKUP(C365,[1]!T_Resins[#Data],2,FALSE)/VLOOKUP(A365,[1]!T_Printers[#Data],5,FALSE),1),ROUND(VLOOKUP(C365,[1]!T_Resins[#Data],2,FALSE)/VLOOKUP(A365,[1]!T_Printers[#Data],5,FALSE),1)&gt;_xlfn.XLOOKUP(B365,[1]Printers!L:L,[1]Printers!O:O,1,0,),10)),"Используйте слой 100 мкм")</f>
        <v>3.1</v>
      </c>
      <c r="F365">
        <f>IFERROR(IF(ROUND(_xlfn.XLOOKUP([1]Parameters!B365,[1]Printers!L:L,[1]Printers!Q:Q,,0)*E365/10,0)*10&lt;_xlfn.XLOOKUP([1]Parameters!B365,[1]Printers!L:L,[1]Printers!P:P,,0),ROUND(_xlfn.XLOOKUP([1]Parameters!B365,[1]Printers!L:L,[1]Printers!Q:Q,,0)*E365/10,0)*10,_xlfn.XLOOKUP([1]Parameters!B365,[1]Printers!L:L,[1]Printers!P:P,,0)),"")</f>
        <v>30</v>
      </c>
      <c r="G365" cm="1">
        <f t="array" ref="G365">IFERROR(IF(ROW()-1&gt;COUNTA([1]!T_Printers[Printers])*COUNTA([1]!T_Resins[Resins]),"",_xlfn.IFS(ROUND(VLOOKUP(C365,[1]!T_Resins[#Data],3,FALSE)/VLOOKUP(A365,[1]!T_Printers[#Data],5,FALSE),1)&lt;=_xlfn.XLOOKUP(B365,[1]Printers!L:L,[1]Printers!O:O,1,0,),ROUND(VLOOKUP(C365,[1]!T_Resins[#Data],3,FALSE)/VLOOKUP(A365,[1]!T_Printers[#Data],5,FALSE),1),ROUND(VLOOKUP(C365,[1]!T_Resins[#Data],3,FALSE)/VLOOKUP(A365,[1]!T_Printers[#Data],5,FALSE),1)&gt;_xlfn.XLOOKUP(B365,[1]Printers!L:L,[1]Printers!O:O,1,0,),10)),"")</f>
        <v>4.0999999999999996</v>
      </c>
      <c r="H365">
        <f>IFERROR(IF(ROUND(_xlfn.XLOOKUP([1]Parameters!B365,[1]Printers!L:L,[1]Printers!Q:Q,,0)*G365/10,0)*10&lt;_xlfn.XLOOKUP([1]Parameters!B365,[1]Printers!L:L,[1]Printers!P:P,,0),ROUND(_xlfn.XLOOKUP([1]Parameters!B365,[1]Printers!L:L,[1]Printers!Q:Q,,0)*G365/10,0)*10,_xlfn.XLOOKUP([1]Parameters!B365,[1]Printers!L:L,[1]Printers!P:P,,0)),"")</f>
        <v>40</v>
      </c>
      <c r="I365" s="3" t="str" cm="1">
        <f t="array" ref="I365">IFERROR(IF(ROW()-1&gt;COUNTA([1]!T_Printers[Printers])*COUNTA([1]!T_Resins[Resins]),"",_xlfn.IFS(ROUND(VLOOKUP(C365,[1]!T_Resins[#Data],4,FALSE)/VLOOKUP(A365,[1]!T_Printers[#Data],5,FALSE),1)&lt;=_xlfn.XLOOKUP(B365,[1]Printers!L:L,[1]Printers!O:O,1,0,),ROUND(VLOOKUP(C365,[1]!T_Resins[#Data],4,FALSE)/VLOOKUP(A365,[1]!T_Printers[#Data],5,FALSE),1),ROUND(VLOOKUP(C365,[1]!T_Resins[#Data],4,FALSE)/VLOOKUP(A365,[1]!T_Printers[#Data],5,FALSE),1)&gt;_xlfn.XLOOKUP(B365,[1]Printers!L:L,[1]Printers!O:O,1,0,),"")),"")</f>
        <v/>
      </c>
      <c r="J365" t="str">
        <f>IFERROR(IF(ROUND(_xlfn.XLOOKUP([1]Parameters!B365,[1]Printers!L:L,[1]Printers!Q:Q,,0)*I365/10,0)*10&lt;_xlfn.XLOOKUP([1]Parameters!B365,[1]Printers!L:L,[1]Printers!P:P,,0),ROUND(_xlfn.XLOOKUP([1]Parameters!B365,[1]Printers!L:L,[1]Printers!Q:Q,,0)*I365/10,0)*10,_xlfn.XLOOKUP([1]Parameters!B365,[1]Printers!L:L,[1]Printers!P:P,,0)),"")</f>
        <v/>
      </c>
      <c r="K365">
        <f>IF(SUM(E365:J365)&lt;&gt;0,VLOOKUP(A365,[1]!T_Printers[#Data],10,FALSE)+VLOOKUP(C365,[1]!T_Resins[#Data],10,FALSE),"")</f>
        <v>4</v>
      </c>
      <c r="L365">
        <f>IF(SUM(E365:J365)&lt;&gt;0,VLOOKUP(A365,[1]!T_Printers[#Data],11,FALSE),"")</f>
        <v>5</v>
      </c>
      <c r="M365">
        <f>IF(SUM(E365:J365)&lt;&gt;0,VLOOKUP(C365,[1]!T_Resins[#Data],8,FALSE),"")</f>
        <v>120</v>
      </c>
      <c r="N365">
        <f>IF(_xlfn.XLOOKUP(B365,[1]Printers!$L:$L,[1]Printers!$R:$R,0,0)&gt;0,[1]Parameters!M365,IF(SUM(E365:J365)&lt;&gt;0,VLOOKUP(C365,[1]!T_Resins[#Data],9,FALSE),""))</f>
        <v>180</v>
      </c>
      <c r="O365" t="str">
        <f t="shared" si="5"/>
        <v>AnycubicPhotonMono2</v>
      </c>
    </row>
    <row r="366" spans="1:15" x14ac:dyDescent="0.25">
      <c r="A366" t="str">
        <f t="array" ref="A366">IF(ROW()-1&gt;COUNTA([1]!T_Printers[Printers])*COUNTA([1]!T_Resins[Resins]),"",INDEX([1]!T_Printers[Printers],INT((ROW()-2)/COUNTA([1]!T_Resins[Resins])+1)))</f>
        <v>Anycubic Photon Mono 2</v>
      </c>
      <c r="B366" t="str">
        <f>_xlfn.XLOOKUP(A366,[1]!T_Printers[Printers],[1]!T_Printers[Icon link],,0)</f>
        <v>AnycubicPhotonMono2</v>
      </c>
      <c r="C366" t="str">
        <f t="array" ref="C366">IF(ROW()-1&gt;COUNTA([1]!T_Printers[Printers])*COUNTA([1]!T_Resins[Resins]),"",INDEX([1]!T_Resins[Resins],MOD(ROW()-2,COUNTA([1]!T_Resins[Resins]))+1))</f>
        <v>Dental Model Bone</v>
      </c>
      <c r="D366">
        <f>IF(SUM(E366:J366)&lt;&gt;0,IF(ROW()-1&gt;COUNTA([1]!T_Printers[Printers])*COUNTA([1]!T_Resins[Resins]),"",2),"")</f>
        <v>2</v>
      </c>
      <c r="E366" cm="1">
        <f t="array" ref="E366">IFERROR(IF(ROW()-1&gt;COUNTA([1]!T_Printers[Printers])*COUNTA([1]!T_Resins[Resins]),"",_xlfn.IFS(ROUND(VLOOKUP(C366,[1]!T_Resins[#Data],2,FALSE)/VLOOKUP(A366,[1]!T_Printers[#Data],5,FALSE),1)&lt;=_xlfn.XLOOKUP(B366,[1]Printers!L:L,[1]Printers!O:O,1,0,),ROUND(VLOOKUP(C366,[1]!T_Resins[#Data],2,FALSE)/VLOOKUP(A366,[1]!T_Printers[#Data],5,FALSE),1),ROUND(VLOOKUP(C366,[1]!T_Resins[#Data],2,FALSE)/VLOOKUP(A366,[1]!T_Printers[#Data],5,FALSE),1)&gt;_xlfn.XLOOKUP(B366,[1]Printers!L:L,[1]Printers!O:O,1,0,),10)),"Используйте слой 100 мкм")</f>
        <v>1.9</v>
      </c>
      <c r="F366">
        <f>IFERROR(IF(ROUND(_xlfn.XLOOKUP([1]Parameters!B366,[1]Printers!L:L,[1]Printers!Q:Q,,0)*E366/10,0)*10&lt;_xlfn.XLOOKUP([1]Parameters!B366,[1]Printers!L:L,[1]Printers!P:P,,0),ROUND(_xlfn.XLOOKUP([1]Parameters!B366,[1]Printers!L:L,[1]Printers!Q:Q,,0)*E366/10,0)*10,_xlfn.XLOOKUP([1]Parameters!B366,[1]Printers!L:L,[1]Printers!P:P,,0)),"")</f>
        <v>20</v>
      </c>
      <c r="G366" cm="1">
        <f t="array" ref="G366">IFERROR(IF(ROW()-1&gt;COUNTA([1]!T_Printers[Printers])*COUNTA([1]!T_Resins[Resins]),"",_xlfn.IFS(ROUND(VLOOKUP(C366,[1]!T_Resins[#Data],3,FALSE)/VLOOKUP(A366,[1]!T_Printers[#Data],5,FALSE),1)&lt;=_xlfn.XLOOKUP(B366,[1]Printers!L:L,[1]Printers!O:O,1,0,),ROUND(VLOOKUP(C366,[1]!T_Resins[#Data],3,FALSE)/VLOOKUP(A366,[1]!T_Printers[#Data],5,FALSE),1),ROUND(VLOOKUP(C366,[1]!T_Resins[#Data],3,FALSE)/VLOOKUP(A366,[1]!T_Printers[#Data],5,FALSE),1)&gt;_xlfn.XLOOKUP(B366,[1]Printers!L:L,[1]Printers!O:O,1,0,),10)),"")</f>
        <v>2.5</v>
      </c>
      <c r="H366">
        <f>IFERROR(IF(ROUND(_xlfn.XLOOKUP([1]Parameters!B366,[1]Printers!L:L,[1]Printers!Q:Q,,0)*G366/10,0)*10&lt;_xlfn.XLOOKUP([1]Parameters!B366,[1]Printers!L:L,[1]Printers!P:P,,0),ROUND(_xlfn.XLOOKUP([1]Parameters!B366,[1]Printers!L:L,[1]Printers!Q:Q,,0)*G366/10,0)*10,_xlfn.XLOOKUP([1]Parameters!B366,[1]Printers!L:L,[1]Printers!P:P,,0)),"")</f>
        <v>20</v>
      </c>
      <c r="I366" s="3" t="str" cm="1">
        <f t="array" ref="I366">IFERROR(IF(ROW()-1&gt;COUNTA([1]!T_Printers[Printers])*COUNTA([1]!T_Resins[Resins]),"",_xlfn.IFS(ROUND(VLOOKUP(C366,[1]!T_Resins[#Data],4,FALSE)/VLOOKUP(A366,[1]!T_Printers[#Data],5,FALSE),1)&lt;=_xlfn.XLOOKUP(B366,[1]Printers!L:L,[1]Printers!O:O,1,0,),ROUND(VLOOKUP(C366,[1]!T_Resins[#Data],4,FALSE)/VLOOKUP(A366,[1]!T_Printers[#Data],5,FALSE),1),ROUND(VLOOKUP(C366,[1]!T_Resins[#Data],4,FALSE)/VLOOKUP(A366,[1]!T_Printers[#Data],5,FALSE),1)&gt;_xlfn.XLOOKUP(B366,[1]Printers!L:L,[1]Printers!O:O,1,0,),"")),"")</f>
        <v/>
      </c>
      <c r="J366" t="str">
        <f>IFERROR(IF(ROUND(_xlfn.XLOOKUP([1]Parameters!B366,[1]Printers!L:L,[1]Printers!Q:Q,,0)*I366/10,0)*10&lt;_xlfn.XLOOKUP([1]Parameters!B366,[1]Printers!L:L,[1]Printers!P:P,,0),ROUND(_xlfn.XLOOKUP([1]Parameters!B366,[1]Printers!L:L,[1]Printers!Q:Q,,0)*I366/10,0)*10,_xlfn.XLOOKUP([1]Parameters!B366,[1]Printers!L:L,[1]Printers!P:P,,0)),"")</f>
        <v/>
      </c>
      <c r="K366">
        <f>IF(SUM(E366:J366)&lt;&gt;0,VLOOKUP(A366,[1]!T_Printers[#Data],10,FALSE)+VLOOKUP(C366,[1]!T_Resins[#Data],10,FALSE),"")</f>
        <v>4</v>
      </c>
      <c r="L366">
        <f>IF(SUM(E366:J366)&lt;&gt;0,VLOOKUP(A366,[1]!T_Printers[#Data],11,FALSE),"")</f>
        <v>5</v>
      </c>
      <c r="M366">
        <f>IF(SUM(E366:J366)&lt;&gt;0,VLOOKUP(C366,[1]!T_Resins[#Data],8,FALSE),"")</f>
        <v>120</v>
      </c>
      <c r="N366">
        <f>IF(_xlfn.XLOOKUP(B366,[1]Printers!$L:$L,[1]Printers!$R:$R,0,0)&gt;0,[1]Parameters!M366,IF(SUM(E366:J366)&lt;&gt;0,VLOOKUP(C366,[1]!T_Resins[#Data],9,FALSE),""))</f>
        <v>180</v>
      </c>
      <c r="O366" t="str">
        <f t="shared" si="5"/>
        <v>AnycubicPhotonMono2</v>
      </c>
    </row>
    <row r="367" spans="1:15" x14ac:dyDescent="0.25">
      <c r="A367" t="str">
        <f t="array" ref="A367">IF(ROW()-1&gt;COUNTA([1]!T_Printers[Printers])*COUNTA([1]!T_Resins[Resins]),"",INDEX([1]!T_Printers[Printers],INT((ROW()-2)/COUNTA([1]!T_Resins[Resins])+1)))</f>
        <v>Anycubic Photon Mono 2</v>
      </c>
      <c r="B367" t="str">
        <f>_xlfn.XLOOKUP(A367,[1]!T_Printers[Printers],[1]!T_Printers[Icon link],,0)</f>
        <v>AnycubicPhotonMono2</v>
      </c>
      <c r="C367" t="str">
        <f t="array" ref="C367">IF(ROW()-1&gt;COUNTA([1]!T_Printers[Printers])*COUNTA([1]!T_Resins[Resins]),"",INDEX([1]!T_Resins[Resins],MOD(ROW()-2,COUNTA([1]!T_Resins[Resins]))+1))</f>
        <v>Dental Model Light Grey</v>
      </c>
      <c r="D367">
        <f>IF(SUM(E367:J367)&lt;&gt;0,IF(ROW()-1&gt;COUNTA([1]!T_Printers[Printers])*COUNTA([1]!T_Resins[Resins]),"",2),"")</f>
        <v>2</v>
      </c>
      <c r="E367" cm="1">
        <f t="array" ref="E367">IFERROR(IF(ROW()-1&gt;COUNTA([1]!T_Printers[Printers])*COUNTA([1]!T_Resins[Resins]),"",_xlfn.IFS(ROUND(VLOOKUP(C367,[1]!T_Resins[#Data],2,FALSE)/VLOOKUP(A367,[1]!T_Printers[#Data],5,FALSE),1)&lt;=_xlfn.XLOOKUP(B367,[1]Printers!L:L,[1]Printers!O:O,1,0,),ROUND(VLOOKUP(C367,[1]!T_Resins[#Data],2,FALSE)/VLOOKUP(A367,[1]!T_Printers[#Data],5,FALSE),1),ROUND(VLOOKUP(C367,[1]!T_Resins[#Data],2,FALSE)/VLOOKUP(A367,[1]!T_Printers[#Data],5,FALSE),1)&gt;_xlfn.XLOOKUP(B367,[1]Printers!L:L,[1]Printers!O:O,1,0,),10)),"Используйте слой 100 мкм")</f>
        <v>2.4</v>
      </c>
      <c r="F367">
        <f>IFERROR(IF(ROUND(_xlfn.XLOOKUP([1]Parameters!B367,[1]Printers!L:L,[1]Printers!Q:Q,,0)*E367/10,0)*10&lt;_xlfn.XLOOKUP([1]Parameters!B367,[1]Printers!L:L,[1]Printers!P:P,,0),ROUND(_xlfn.XLOOKUP([1]Parameters!B367,[1]Printers!L:L,[1]Printers!Q:Q,,0)*E367/10,0)*10,_xlfn.XLOOKUP([1]Parameters!B367,[1]Printers!L:L,[1]Printers!P:P,,0)),"")</f>
        <v>20</v>
      </c>
      <c r="G367" cm="1">
        <f t="array" ref="G367">IFERROR(IF(ROW()-1&gt;COUNTA([1]!T_Printers[Printers])*COUNTA([1]!T_Resins[Resins]),"",_xlfn.IFS(ROUND(VLOOKUP(C367,[1]!T_Resins[#Data],3,FALSE)/VLOOKUP(A367,[1]!T_Printers[#Data],5,FALSE),1)&lt;=_xlfn.XLOOKUP(B367,[1]Printers!L:L,[1]Printers!O:O,1,0,),ROUND(VLOOKUP(C367,[1]!T_Resins[#Data],3,FALSE)/VLOOKUP(A367,[1]!T_Printers[#Data],5,FALSE),1),ROUND(VLOOKUP(C367,[1]!T_Resins[#Data],3,FALSE)/VLOOKUP(A367,[1]!T_Printers[#Data],5,FALSE),1)&gt;_xlfn.XLOOKUP(B367,[1]Printers!L:L,[1]Printers!O:O,1,0,),10)),"")</f>
        <v>3.2</v>
      </c>
      <c r="H367">
        <f>IFERROR(IF(ROUND(_xlfn.XLOOKUP([1]Parameters!B367,[1]Printers!L:L,[1]Printers!Q:Q,,0)*G367/10,0)*10&lt;_xlfn.XLOOKUP([1]Parameters!B367,[1]Printers!L:L,[1]Printers!P:P,,0),ROUND(_xlfn.XLOOKUP([1]Parameters!B367,[1]Printers!L:L,[1]Printers!Q:Q,,0)*G367/10,0)*10,_xlfn.XLOOKUP([1]Parameters!B367,[1]Printers!L:L,[1]Printers!P:P,,0)),"")</f>
        <v>30</v>
      </c>
      <c r="I367" s="3" t="str" cm="1">
        <f t="array" ref="I367">IFERROR(IF(ROW()-1&gt;COUNTA([1]!T_Printers[Printers])*COUNTA([1]!T_Resins[Resins]),"",_xlfn.IFS(ROUND(VLOOKUP(C367,[1]!T_Resins[#Data],4,FALSE)/VLOOKUP(A367,[1]!T_Printers[#Data],5,FALSE),1)&lt;=_xlfn.XLOOKUP(B367,[1]Printers!L:L,[1]Printers!O:O,1,0,),ROUND(VLOOKUP(C367,[1]!T_Resins[#Data],4,FALSE)/VLOOKUP(A367,[1]!T_Printers[#Data],5,FALSE),1),ROUND(VLOOKUP(C367,[1]!T_Resins[#Data],4,FALSE)/VLOOKUP(A367,[1]!T_Printers[#Data],5,FALSE),1)&gt;_xlfn.XLOOKUP(B367,[1]Printers!L:L,[1]Printers!O:O,1,0,),"")),"")</f>
        <v/>
      </c>
      <c r="J367" t="str">
        <f>IFERROR(IF(ROUND(_xlfn.XLOOKUP([1]Parameters!B367,[1]Printers!L:L,[1]Printers!Q:Q,,0)*I367/10,0)*10&lt;_xlfn.XLOOKUP([1]Parameters!B367,[1]Printers!L:L,[1]Printers!P:P,,0),ROUND(_xlfn.XLOOKUP([1]Parameters!B367,[1]Printers!L:L,[1]Printers!Q:Q,,0)*I367/10,0)*10,_xlfn.XLOOKUP([1]Parameters!B367,[1]Printers!L:L,[1]Printers!P:P,,0)),"")</f>
        <v/>
      </c>
      <c r="K367">
        <f>IF(SUM(E367:J367)&lt;&gt;0,VLOOKUP(A367,[1]!T_Printers[#Data],10,FALSE)+VLOOKUP(C367,[1]!T_Resins[#Data],10,FALSE),"")</f>
        <v>4</v>
      </c>
      <c r="L367">
        <f>IF(SUM(E367:J367)&lt;&gt;0,VLOOKUP(A367,[1]!T_Printers[#Data],11,FALSE),"")</f>
        <v>5</v>
      </c>
      <c r="M367">
        <f>IF(SUM(E367:J367)&lt;&gt;0,VLOOKUP(C367,[1]!T_Resins[#Data],8,FALSE),"")</f>
        <v>120</v>
      </c>
      <c r="N367">
        <f>IF(_xlfn.XLOOKUP(B367,[1]Printers!$L:$L,[1]Printers!$R:$R,0,0)&gt;0,[1]Parameters!M367,IF(SUM(E367:J367)&lt;&gt;0,VLOOKUP(C367,[1]!T_Resins[#Data],9,FALSE),""))</f>
        <v>180</v>
      </c>
      <c r="O367" t="str">
        <f t="shared" si="5"/>
        <v>AnycubicPhotonMono2</v>
      </c>
    </row>
    <row r="368" spans="1:15" x14ac:dyDescent="0.25">
      <c r="A368" t="str">
        <f t="array" ref="A368">IF(ROW()-1&gt;COUNTA([1]!T_Printers[Printers])*COUNTA([1]!T_Resins[Resins]),"",INDEX([1]!T_Printers[Printers],INT((ROW()-2)/COUNTA([1]!T_Resins[Resins])+1)))</f>
        <v>Anycubic Photon Mono 2</v>
      </c>
      <c r="B368" t="str">
        <f>_xlfn.XLOOKUP(A368,[1]!T_Printers[Printers],[1]!T_Printers[Icon link],,0)</f>
        <v>AnycubicPhotonMono2</v>
      </c>
      <c r="C368" t="str">
        <f t="array" ref="C368">IF(ROW()-1&gt;COUNTA([1]!T_Printers[Printers])*COUNTA([1]!T_Resins[Resins]),"",INDEX([1]!T_Resins[Resins],MOD(ROW()-2,COUNTA([1]!T_Resins[Resins]))+1))</f>
        <v>Dental Peach</v>
      </c>
      <c r="D368">
        <f>IF(SUM(E368:J368)&lt;&gt;0,IF(ROW()-1&gt;COUNTA([1]!T_Printers[Printers])*COUNTA([1]!T_Resins[Resins]),"",2),"")</f>
        <v>2</v>
      </c>
      <c r="E368" cm="1">
        <f t="array" ref="E368">IFERROR(IF(ROW()-1&gt;COUNTA([1]!T_Printers[Printers])*COUNTA([1]!T_Resins[Resins]),"",_xlfn.IFS(ROUND(VLOOKUP(C368,[1]!T_Resins[#Data],2,FALSE)/VLOOKUP(A368,[1]!T_Printers[#Data],5,FALSE),1)&lt;=_xlfn.XLOOKUP(B368,[1]Printers!L:L,[1]Printers!O:O,1,0,),ROUND(VLOOKUP(C368,[1]!T_Resins[#Data],2,FALSE)/VLOOKUP(A368,[1]!T_Printers[#Data],5,FALSE),1),ROUND(VLOOKUP(C368,[1]!T_Resins[#Data],2,FALSE)/VLOOKUP(A368,[1]!T_Printers[#Data],5,FALSE),1)&gt;_xlfn.XLOOKUP(B368,[1]Printers!L:L,[1]Printers!O:O,1,0,),10)),"Используйте слой 100 мкм")</f>
        <v>3.1</v>
      </c>
      <c r="F368">
        <f>IFERROR(IF(ROUND(_xlfn.XLOOKUP([1]Parameters!B368,[1]Printers!L:L,[1]Printers!Q:Q,,0)*E368/10,0)*10&lt;_xlfn.XLOOKUP([1]Parameters!B368,[1]Printers!L:L,[1]Printers!P:P,,0),ROUND(_xlfn.XLOOKUP([1]Parameters!B368,[1]Printers!L:L,[1]Printers!Q:Q,,0)*E368/10,0)*10,_xlfn.XLOOKUP([1]Parameters!B368,[1]Printers!L:L,[1]Printers!P:P,,0)),"")</f>
        <v>30</v>
      </c>
      <c r="G368" cm="1">
        <f t="array" ref="G368">IFERROR(IF(ROW()-1&gt;COUNTA([1]!T_Printers[Printers])*COUNTA([1]!T_Resins[Resins]),"",_xlfn.IFS(ROUND(VLOOKUP(C368,[1]!T_Resins[#Data],3,FALSE)/VLOOKUP(A368,[1]!T_Printers[#Data],5,FALSE),1)&lt;=_xlfn.XLOOKUP(B368,[1]Printers!L:L,[1]Printers!O:O,1,0,),ROUND(VLOOKUP(C368,[1]!T_Resins[#Data],3,FALSE)/VLOOKUP(A368,[1]!T_Printers[#Data],5,FALSE),1),ROUND(VLOOKUP(C368,[1]!T_Resins[#Data],3,FALSE)/VLOOKUP(A368,[1]!T_Printers[#Data],5,FALSE),1)&gt;_xlfn.XLOOKUP(B368,[1]Printers!L:L,[1]Printers!O:O,1,0,),10)),"")</f>
        <v>4.0999999999999996</v>
      </c>
      <c r="H368">
        <f>IFERROR(IF(ROUND(_xlfn.XLOOKUP([1]Parameters!B368,[1]Printers!L:L,[1]Printers!Q:Q,,0)*G368/10,0)*10&lt;_xlfn.XLOOKUP([1]Parameters!B368,[1]Printers!L:L,[1]Printers!P:P,,0),ROUND(_xlfn.XLOOKUP([1]Parameters!B368,[1]Printers!L:L,[1]Printers!Q:Q,,0)*G368/10,0)*10,_xlfn.XLOOKUP([1]Parameters!B368,[1]Printers!L:L,[1]Printers!P:P,,0)),"")</f>
        <v>40</v>
      </c>
      <c r="I368" s="3" t="str" cm="1">
        <f t="array" ref="I368">IFERROR(IF(ROW()-1&gt;COUNTA([1]!T_Printers[Printers])*COUNTA([1]!T_Resins[Resins]),"",_xlfn.IFS(ROUND(VLOOKUP(C368,[1]!T_Resins[#Data],4,FALSE)/VLOOKUP(A368,[1]!T_Printers[#Data],5,FALSE),1)&lt;=_xlfn.XLOOKUP(B368,[1]Printers!L:L,[1]Printers!O:O,1,0,),ROUND(VLOOKUP(C368,[1]!T_Resins[#Data],4,FALSE)/VLOOKUP(A368,[1]!T_Printers[#Data],5,FALSE),1),ROUND(VLOOKUP(C368,[1]!T_Resins[#Data],4,FALSE)/VLOOKUP(A368,[1]!T_Printers[#Data],5,FALSE),1)&gt;_xlfn.XLOOKUP(B368,[1]Printers!L:L,[1]Printers!O:O,1,0,),"")),"")</f>
        <v/>
      </c>
      <c r="J368" t="str">
        <f>IFERROR(IF(ROUND(_xlfn.XLOOKUP([1]Parameters!B368,[1]Printers!L:L,[1]Printers!Q:Q,,0)*I368/10,0)*10&lt;_xlfn.XLOOKUP([1]Parameters!B368,[1]Printers!L:L,[1]Printers!P:P,,0),ROUND(_xlfn.XLOOKUP([1]Parameters!B368,[1]Printers!L:L,[1]Printers!Q:Q,,0)*I368/10,0)*10,_xlfn.XLOOKUP([1]Parameters!B368,[1]Printers!L:L,[1]Printers!P:P,,0)),"")</f>
        <v/>
      </c>
      <c r="K368">
        <f>IF(SUM(E368:J368)&lt;&gt;0,VLOOKUP(A368,[1]!T_Printers[#Data],10,FALSE)+VLOOKUP(C368,[1]!T_Resins[#Data],10,FALSE),"")</f>
        <v>4</v>
      </c>
      <c r="L368">
        <f>IF(SUM(E368:J368)&lt;&gt;0,VLOOKUP(A368,[1]!T_Printers[#Data],11,FALSE),"")</f>
        <v>5</v>
      </c>
      <c r="M368">
        <f>IF(SUM(E368:J368)&lt;&gt;0,VLOOKUP(C368,[1]!T_Resins[#Data],8,FALSE),"")</f>
        <v>120</v>
      </c>
      <c r="N368">
        <f>IF(_xlfn.XLOOKUP(B368,[1]Printers!$L:$L,[1]Printers!$R:$R,0,0)&gt;0,[1]Parameters!M368,IF(SUM(E368:J368)&lt;&gt;0,VLOOKUP(C368,[1]!T_Resins[#Data],9,FALSE),""))</f>
        <v>180</v>
      </c>
      <c r="O368" t="str">
        <f t="shared" si="5"/>
        <v>AnycubicPhotonMono2</v>
      </c>
    </row>
    <row r="369" spans="1:15" x14ac:dyDescent="0.25">
      <c r="A369" t="str">
        <f t="array" ref="A369">IF(ROW()-1&gt;COUNTA([1]!T_Printers[Printers])*COUNTA([1]!T_Resins[Resins]),"",INDEX([1]!T_Printers[Printers],INT((ROW()-2)/COUNTA([1]!T_Resins[Resins])+1)))</f>
        <v>Anycubic Photon Mono 2</v>
      </c>
      <c r="B369" t="str">
        <f>_xlfn.XLOOKUP(A369,[1]!T_Printers[Printers],[1]!T_Printers[Icon link],,0)</f>
        <v>AnycubicPhotonMono2</v>
      </c>
      <c r="C369" t="str">
        <f t="array" ref="C369">IF(ROW()-1&gt;COUNTA([1]!T_Printers[Printers])*COUNTA([1]!T_Resins[Resins]),"",INDEX([1]!T_Resins[Resins],MOD(ROW()-2,COUNTA([1]!T_Resins[Resins]))+1))</f>
        <v>Dental Pink</v>
      </c>
      <c r="D369">
        <f>IF(SUM(E369:J369)&lt;&gt;0,IF(ROW()-1&gt;COUNTA([1]!T_Printers[Printers])*COUNTA([1]!T_Resins[Resins]),"",2),"")</f>
        <v>2</v>
      </c>
      <c r="E369" cm="1">
        <f t="array" ref="E369">IFERROR(IF(ROW()-1&gt;COUNTA([1]!T_Printers[Printers])*COUNTA([1]!T_Resins[Resins]),"",_xlfn.IFS(ROUND(VLOOKUP(C369,[1]!T_Resins[#Data],2,FALSE)/VLOOKUP(A369,[1]!T_Printers[#Data],5,FALSE),1)&lt;=_xlfn.XLOOKUP(B369,[1]Printers!L:L,[1]Printers!O:O,1,0,),ROUND(VLOOKUP(C369,[1]!T_Resins[#Data],2,FALSE)/VLOOKUP(A369,[1]!T_Printers[#Data],5,FALSE),1),ROUND(VLOOKUP(C369,[1]!T_Resins[#Data],2,FALSE)/VLOOKUP(A369,[1]!T_Printers[#Data],5,FALSE),1)&gt;_xlfn.XLOOKUP(B369,[1]Printers!L:L,[1]Printers!O:O,1,0,),10)),"Используйте слой 100 мкм")</f>
        <v>2</v>
      </c>
      <c r="F369">
        <f>IFERROR(IF(ROUND(_xlfn.XLOOKUP([1]Parameters!B369,[1]Printers!L:L,[1]Printers!Q:Q,,0)*E369/10,0)*10&lt;_xlfn.XLOOKUP([1]Parameters!B369,[1]Printers!L:L,[1]Printers!P:P,,0),ROUND(_xlfn.XLOOKUP([1]Parameters!B369,[1]Printers!L:L,[1]Printers!Q:Q,,0)*E369/10,0)*10,_xlfn.XLOOKUP([1]Parameters!B369,[1]Printers!L:L,[1]Printers!P:P,,0)),"")</f>
        <v>20</v>
      </c>
      <c r="G369" cm="1">
        <f t="array" ref="G369">IFERROR(IF(ROW()-1&gt;COUNTA([1]!T_Printers[Printers])*COUNTA([1]!T_Resins[Resins]),"",_xlfn.IFS(ROUND(VLOOKUP(C369,[1]!T_Resins[#Data],3,FALSE)/VLOOKUP(A369,[1]!T_Printers[#Data],5,FALSE),1)&lt;=_xlfn.XLOOKUP(B369,[1]Printers!L:L,[1]Printers!O:O,1,0,),ROUND(VLOOKUP(C369,[1]!T_Resins[#Data],3,FALSE)/VLOOKUP(A369,[1]!T_Printers[#Data],5,FALSE),1),ROUND(VLOOKUP(C369,[1]!T_Resins[#Data],3,FALSE)/VLOOKUP(A369,[1]!T_Printers[#Data],5,FALSE),1)&gt;_xlfn.XLOOKUP(B369,[1]Printers!L:L,[1]Printers!O:O,1,0,),10)),"")</f>
        <v>2.6</v>
      </c>
      <c r="H369">
        <f>IFERROR(IF(ROUND(_xlfn.XLOOKUP([1]Parameters!B369,[1]Printers!L:L,[1]Printers!Q:Q,,0)*G369/10,0)*10&lt;_xlfn.XLOOKUP([1]Parameters!B369,[1]Printers!L:L,[1]Printers!P:P,,0),ROUND(_xlfn.XLOOKUP([1]Parameters!B369,[1]Printers!L:L,[1]Printers!Q:Q,,0)*G369/10,0)*10,_xlfn.XLOOKUP([1]Parameters!B369,[1]Printers!L:L,[1]Printers!P:P,,0)),"")</f>
        <v>20</v>
      </c>
      <c r="I369" s="3" t="str" cm="1">
        <f t="array" ref="I369">IFERROR(IF(ROW()-1&gt;COUNTA([1]!T_Printers[Printers])*COUNTA([1]!T_Resins[Resins]),"",_xlfn.IFS(ROUND(VLOOKUP(C369,[1]!T_Resins[#Data],4,FALSE)/VLOOKUP(A369,[1]!T_Printers[#Data],5,FALSE),1)&lt;=_xlfn.XLOOKUP(B369,[1]Printers!L:L,[1]Printers!O:O,1,0,),ROUND(VLOOKUP(C369,[1]!T_Resins[#Data],4,FALSE)/VLOOKUP(A369,[1]!T_Printers[#Data],5,FALSE),1),ROUND(VLOOKUP(C369,[1]!T_Resins[#Data],4,FALSE)/VLOOKUP(A369,[1]!T_Printers[#Data],5,FALSE),1)&gt;_xlfn.XLOOKUP(B369,[1]Printers!L:L,[1]Printers!O:O,1,0,),"")),"")</f>
        <v/>
      </c>
      <c r="J369" t="str">
        <f>IFERROR(IF(ROUND(_xlfn.XLOOKUP([1]Parameters!B369,[1]Printers!L:L,[1]Printers!Q:Q,,0)*I369/10,0)*10&lt;_xlfn.XLOOKUP([1]Parameters!B369,[1]Printers!L:L,[1]Printers!P:P,,0),ROUND(_xlfn.XLOOKUP([1]Parameters!B369,[1]Printers!L:L,[1]Printers!Q:Q,,0)*I369/10,0)*10,_xlfn.XLOOKUP([1]Parameters!B369,[1]Printers!L:L,[1]Printers!P:P,,0)),"")</f>
        <v/>
      </c>
      <c r="K369">
        <f>IF(SUM(E369:J369)&lt;&gt;0,VLOOKUP(A369,[1]!T_Printers[#Data],10,FALSE)+VLOOKUP(C369,[1]!T_Resins[#Data],10,FALSE),"")</f>
        <v>3</v>
      </c>
      <c r="L369">
        <f>IF(SUM(E369:J369)&lt;&gt;0,VLOOKUP(A369,[1]!T_Printers[#Data],11,FALSE),"")</f>
        <v>5</v>
      </c>
      <c r="M369">
        <f>IF(SUM(E369:J369)&lt;&gt;0,VLOOKUP(C369,[1]!T_Resins[#Data],8,FALSE),"")</f>
        <v>120</v>
      </c>
      <c r="N369">
        <f>IF(_xlfn.XLOOKUP(B369,[1]Printers!$L:$L,[1]Printers!$R:$R,0,0)&gt;0,[1]Parameters!M369,IF(SUM(E369:J369)&lt;&gt;0,VLOOKUP(C369,[1]!T_Resins[#Data],9,FALSE),""))</f>
        <v>180</v>
      </c>
      <c r="O369" t="str">
        <f t="shared" si="5"/>
        <v>AnycubicPhotonMono2</v>
      </c>
    </row>
    <row r="370" spans="1:15" x14ac:dyDescent="0.25">
      <c r="A370" t="str">
        <f t="array" ref="A370">IF(ROW()-1&gt;COUNTA([1]!T_Printers[Printers])*COUNTA([1]!T_Resins[Resins]),"",INDEX([1]!T_Printers[Printers],INT((ROW()-2)/COUNTA([1]!T_Resins[Resins])+1)))</f>
        <v>Anycubic Photon Mono 2</v>
      </c>
      <c r="B370" t="str">
        <f>_xlfn.XLOOKUP(A370,[1]!T_Printers[Printers],[1]!T_Printers[Icon link],,0)</f>
        <v>AnycubicPhotonMono2</v>
      </c>
      <c r="C370" t="str">
        <f t="array" ref="C370">IF(ROW()-1&gt;COUNTA([1]!T_Printers[Printers])*COUNTA([1]!T_Resins[Resins]),"",INDEX([1]!T_Resins[Resins],MOD(ROW()-2,COUNTA([1]!T_Resins[Resins]))+1))</f>
        <v>Dental Soft Pink</v>
      </c>
      <c r="D370">
        <f>IF(SUM(E370:J370)&lt;&gt;0,IF(ROW()-1&gt;COUNTA([1]!T_Printers[Printers])*COUNTA([1]!T_Resins[Resins]),"",2),"")</f>
        <v>2</v>
      </c>
      <c r="E370" cm="1">
        <f t="array" ref="E370">IFERROR(IF(ROW()-1&gt;COUNTA([1]!T_Printers[Printers])*COUNTA([1]!T_Resins[Resins]),"",_xlfn.IFS(ROUND(VLOOKUP(C370,[1]!T_Resins[#Data],2,FALSE)/VLOOKUP(A370,[1]!T_Printers[#Data],5,FALSE),1)&lt;=_xlfn.XLOOKUP(B370,[1]Printers!L:L,[1]Printers!O:O,1,0,),ROUND(VLOOKUP(C370,[1]!T_Resins[#Data],2,FALSE)/VLOOKUP(A370,[1]!T_Printers[#Data],5,FALSE),1),ROUND(VLOOKUP(C370,[1]!T_Resins[#Data],2,FALSE)/VLOOKUP(A370,[1]!T_Printers[#Data],5,FALSE),1)&gt;_xlfn.XLOOKUP(B370,[1]Printers!L:L,[1]Printers!O:O,1,0,),10)),"Используйте слой 100 мкм")</f>
        <v>2.9</v>
      </c>
      <c r="F370">
        <f>IFERROR(IF(ROUND(_xlfn.XLOOKUP([1]Parameters!B370,[1]Printers!L:L,[1]Printers!Q:Q,,0)*E370/10,0)*10&lt;_xlfn.XLOOKUP([1]Parameters!B370,[1]Printers!L:L,[1]Printers!P:P,,0),ROUND(_xlfn.XLOOKUP([1]Parameters!B370,[1]Printers!L:L,[1]Printers!Q:Q,,0)*E370/10,0)*10,_xlfn.XLOOKUP([1]Parameters!B370,[1]Printers!L:L,[1]Printers!P:P,,0)),"")</f>
        <v>30</v>
      </c>
      <c r="G370" cm="1">
        <f t="array" ref="G370">IFERROR(IF(ROW()-1&gt;COUNTA([1]!T_Printers[Printers])*COUNTA([1]!T_Resins[Resins]),"",_xlfn.IFS(ROUND(VLOOKUP(C370,[1]!T_Resins[#Data],3,FALSE)/VLOOKUP(A370,[1]!T_Printers[#Data],5,FALSE),1)&lt;=_xlfn.XLOOKUP(B370,[1]Printers!L:L,[1]Printers!O:O,1,0,),ROUND(VLOOKUP(C370,[1]!T_Resins[#Data],3,FALSE)/VLOOKUP(A370,[1]!T_Printers[#Data],5,FALSE),1),ROUND(VLOOKUP(C370,[1]!T_Resins[#Data],3,FALSE)/VLOOKUP(A370,[1]!T_Printers[#Data],5,FALSE),1)&gt;_xlfn.XLOOKUP(B370,[1]Printers!L:L,[1]Printers!O:O,1,0,),10)),"")</f>
        <v>3.8</v>
      </c>
      <c r="H370">
        <f>IFERROR(IF(ROUND(_xlfn.XLOOKUP([1]Parameters!B370,[1]Printers!L:L,[1]Printers!Q:Q,,0)*G370/10,0)*10&lt;_xlfn.XLOOKUP([1]Parameters!B370,[1]Printers!L:L,[1]Printers!P:P,,0),ROUND(_xlfn.XLOOKUP([1]Parameters!B370,[1]Printers!L:L,[1]Printers!Q:Q,,0)*G370/10,0)*10,_xlfn.XLOOKUP([1]Parameters!B370,[1]Printers!L:L,[1]Printers!P:P,,0)),"")</f>
        <v>30</v>
      </c>
      <c r="I370" s="3" t="str" cm="1">
        <f t="array" ref="I370">IFERROR(IF(ROW()-1&gt;COUNTA([1]!T_Printers[Printers])*COUNTA([1]!T_Resins[Resins]),"",_xlfn.IFS(ROUND(VLOOKUP(C370,[1]!T_Resins[#Data],4,FALSE)/VLOOKUP(A370,[1]!T_Printers[#Data],5,FALSE),1)&lt;=_xlfn.XLOOKUP(B370,[1]Printers!L:L,[1]Printers!O:O,1,0,),ROUND(VLOOKUP(C370,[1]!T_Resins[#Data],4,FALSE)/VLOOKUP(A370,[1]!T_Printers[#Data],5,FALSE),1),ROUND(VLOOKUP(C370,[1]!T_Resins[#Data],4,FALSE)/VLOOKUP(A370,[1]!T_Printers[#Data],5,FALSE),1)&gt;_xlfn.XLOOKUP(B370,[1]Printers!L:L,[1]Printers!O:O,1,0,),"")),"")</f>
        <v/>
      </c>
      <c r="J370" t="str">
        <f>IFERROR(IF(ROUND(_xlfn.XLOOKUP([1]Parameters!B370,[1]Printers!L:L,[1]Printers!Q:Q,,0)*I370/10,0)*10&lt;_xlfn.XLOOKUP([1]Parameters!B370,[1]Printers!L:L,[1]Printers!P:P,,0),ROUND(_xlfn.XLOOKUP([1]Parameters!B370,[1]Printers!L:L,[1]Printers!Q:Q,,0)*I370/10,0)*10,_xlfn.XLOOKUP([1]Parameters!B370,[1]Printers!L:L,[1]Printers!P:P,,0)),"")</f>
        <v/>
      </c>
      <c r="K370">
        <f>IF(SUM(E370:J370)&lt;&gt;0,VLOOKUP(A370,[1]!T_Printers[#Data],10,FALSE)+VLOOKUP(C370,[1]!T_Resins[#Data],10,FALSE),"")</f>
        <v>3</v>
      </c>
      <c r="L370">
        <f>IF(SUM(E370:J370)&lt;&gt;0,VLOOKUP(A370,[1]!T_Printers[#Data],11,FALSE),"")</f>
        <v>5</v>
      </c>
      <c r="M370">
        <f>IF(SUM(E370:J370)&lt;&gt;0,VLOOKUP(C370,[1]!T_Resins[#Data],8,FALSE),"")</f>
        <v>60</v>
      </c>
      <c r="N370">
        <f>IF(_xlfn.XLOOKUP(B370,[1]Printers!$L:$L,[1]Printers!$R:$R,0,0)&gt;0,[1]Parameters!M370,IF(SUM(E370:J370)&lt;&gt;0,VLOOKUP(C370,[1]!T_Resins[#Data],9,FALSE),""))</f>
        <v>60</v>
      </c>
      <c r="O370" t="str">
        <f t="shared" si="5"/>
        <v>AnycubicPhotonMono2</v>
      </c>
    </row>
    <row r="371" spans="1:15" x14ac:dyDescent="0.25">
      <c r="A371" t="str">
        <f t="array" ref="A371">IF(ROW()-1&gt;COUNTA([1]!T_Printers[Printers])*COUNTA([1]!T_Resins[Resins]),"",INDEX([1]!T_Printers[Printers],INT((ROW()-2)/COUNTA([1]!T_Resins[Resins])+1)))</f>
        <v>Anycubic Photon Mono 2</v>
      </c>
      <c r="B371" t="str">
        <f>_xlfn.XLOOKUP(A371,[1]!T_Printers[Printers],[1]!T_Printers[Icon link],,0)</f>
        <v>AnycubicPhotonMono2</v>
      </c>
      <c r="C371" t="str">
        <f t="array" ref="C371">IF(ROW()-1&gt;COUNTA([1]!T_Printers[Printers])*COUNTA([1]!T_Resins[Resins]),"",INDEX([1]!T_Resins[Resins],MOD(ROW()-2,COUNTA([1]!T_Resins[Resins]))+1))</f>
        <v>Dental Sand A1-A2</v>
      </c>
      <c r="D371">
        <f>IF(SUM(E371:J371)&lt;&gt;0,IF(ROW()-1&gt;COUNTA([1]!T_Printers[Printers])*COUNTA([1]!T_Resins[Resins]),"",2),"")</f>
        <v>2</v>
      </c>
      <c r="E371" cm="1">
        <f t="array" ref="E371">IFERROR(IF(ROW()-1&gt;COUNTA([1]!T_Printers[Printers])*COUNTA([1]!T_Resins[Resins]),"",_xlfn.IFS(ROUND(VLOOKUP(C371,[1]!T_Resins[#Data],2,FALSE)/VLOOKUP(A371,[1]!T_Printers[#Data],5,FALSE),1)&lt;=_xlfn.XLOOKUP(B371,[1]Printers!L:L,[1]Printers!O:O,1,0,),ROUND(VLOOKUP(C371,[1]!T_Resins[#Data],2,FALSE)/VLOOKUP(A371,[1]!T_Printers[#Data],5,FALSE),1),ROUND(VLOOKUP(C371,[1]!T_Resins[#Data],2,FALSE)/VLOOKUP(A371,[1]!T_Printers[#Data],5,FALSE),1)&gt;_xlfn.XLOOKUP(B371,[1]Printers!L:L,[1]Printers!O:O,1,0,),10)),"Используйте слой 100 мкм")</f>
        <v>1.7</v>
      </c>
      <c r="F371">
        <f>IFERROR(IF(ROUND(_xlfn.XLOOKUP([1]Parameters!B371,[1]Printers!L:L,[1]Printers!Q:Q,,0)*E371/10,0)*10&lt;_xlfn.XLOOKUP([1]Parameters!B371,[1]Printers!L:L,[1]Printers!P:P,,0),ROUND(_xlfn.XLOOKUP([1]Parameters!B371,[1]Printers!L:L,[1]Printers!Q:Q,,0)*E371/10,0)*10,_xlfn.XLOOKUP([1]Parameters!B371,[1]Printers!L:L,[1]Printers!P:P,,0)),"")</f>
        <v>20</v>
      </c>
      <c r="G371" cm="1">
        <f t="array" ref="G371">IFERROR(IF(ROW()-1&gt;COUNTA([1]!T_Printers[Printers])*COUNTA([1]!T_Resins[Resins]),"",_xlfn.IFS(ROUND(VLOOKUP(C371,[1]!T_Resins[#Data],3,FALSE)/VLOOKUP(A371,[1]!T_Printers[#Data],5,FALSE),1)&lt;=_xlfn.XLOOKUP(B371,[1]Printers!L:L,[1]Printers!O:O,1,0,),ROUND(VLOOKUP(C371,[1]!T_Resins[#Data],3,FALSE)/VLOOKUP(A371,[1]!T_Printers[#Data],5,FALSE),1),ROUND(VLOOKUP(C371,[1]!T_Resins[#Data],3,FALSE)/VLOOKUP(A371,[1]!T_Printers[#Data],5,FALSE),1)&gt;_xlfn.XLOOKUP(B371,[1]Printers!L:L,[1]Printers!O:O,1,0,),10)),"")</f>
        <v>2.2000000000000002</v>
      </c>
      <c r="H371">
        <f>IFERROR(IF(ROUND(_xlfn.XLOOKUP([1]Parameters!B371,[1]Printers!L:L,[1]Printers!Q:Q,,0)*G371/10,0)*10&lt;_xlfn.XLOOKUP([1]Parameters!B371,[1]Printers!L:L,[1]Printers!P:P,,0),ROUND(_xlfn.XLOOKUP([1]Parameters!B371,[1]Printers!L:L,[1]Printers!Q:Q,,0)*G371/10,0)*10,_xlfn.XLOOKUP([1]Parameters!B371,[1]Printers!L:L,[1]Printers!P:P,,0)),"")</f>
        <v>20</v>
      </c>
      <c r="I371" s="3" t="str" cm="1">
        <f t="array" ref="I371">IFERROR(IF(ROW()-1&gt;COUNTA([1]!T_Printers[Printers])*COUNTA([1]!T_Resins[Resins]),"",_xlfn.IFS(ROUND(VLOOKUP(C371,[1]!T_Resins[#Data],4,FALSE)/VLOOKUP(A371,[1]!T_Printers[#Data],5,FALSE),1)&lt;=_xlfn.XLOOKUP(B371,[1]Printers!L:L,[1]Printers!O:O,1,0,),ROUND(VLOOKUP(C371,[1]!T_Resins[#Data],4,FALSE)/VLOOKUP(A371,[1]!T_Printers[#Data],5,FALSE),1),ROUND(VLOOKUP(C371,[1]!T_Resins[#Data],4,FALSE)/VLOOKUP(A371,[1]!T_Printers[#Data],5,FALSE),1)&gt;_xlfn.XLOOKUP(B371,[1]Printers!L:L,[1]Printers!O:O,1,0,),"")),"")</f>
        <v/>
      </c>
      <c r="J371" t="str">
        <f>IFERROR(IF(ROUND(_xlfn.XLOOKUP([1]Parameters!B371,[1]Printers!L:L,[1]Printers!Q:Q,,0)*I371/10,0)*10&lt;_xlfn.XLOOKUP([1]Parameters!B371,[1]Printers!L:L,[1]Printers!P:P,,0),ROUND(_xlfn.XLOOKUP([1]Parameters!B371,[1]Printers!L:L,[1]Printers!Q:Q,,0)*I371/10,0)*10,_xlfn.XLOOKUP([1]Parameters!B371,[1]Printers!L:L,[1]Printers!P:P,,0)),"")</f>
        <v/>
      </c>
      <c r="K371">
        <f>IF(SUM(E371:J371)&lt;&gt;0,VLOOKUP(A371,[1]!T_Printers[#Data],10,FALSE)+VLOOKUP(C371,[1]!T_Resins[#Data],10,FALSE),"")</f>
        <v>4</v>
      </c>
      <c r="L371">
        <f>IF(SUM(E371:J371)&lt;&gt;0,VLOOKUP(A371,[1]!T_Printers[#Data],11,FALSE),"")</f>
        <v>5</v>
      </c>
      <c r="M371">
        <f>IF(SUM(E371:J371)&lt;&gt;0,VLOOKUP(C371,[1]!T_Resins[#Data],8,FALSE),"")</f>
        <v>120</v>
      </c>
      <c r="N371">
        <f>IF(_xlfn.XLOOKUP(B371,[1]Printers!$L:$L,[1]Printers!$R:$R,0,0)&gt;0,[1]Parameters!M371,IF(SUM(E371:J371)&lt;&gt;0,VLOOKUP(C371,[1]!T_Resins[#Data],9,FALSE),""))</f>
        <v>180</v>
      </c>
      <c r="O371" t="str">
        <f t="shared" si="5"/>
        <v>AnycubicPhotonMono2</v>
      </c>
    </row>
    <row r="372" spans="1:15" x14ac:dyDescent="0.25">
      <c r="A372" t="str">
        <f t="array" ref="A372">IF(ROW()-1&gt;COUNTA([1]!T_Printers[Printers])*COUNTA([1]!T_Resins[Resins]),"",INDEX([1]!T_Printers[Printers],INT((ROW()-2)/COUNTA([1]!T_Resins[Resins])+1)))</f>
        <v>Anycubic Photon Mono 2</v>
      </c>
      <c r="B372" t="str">
        <f>_xlfn.XLOOKUP(A372,[1]!T_Printers[Printers],[1]!T_Printers[Icon link],,0)</f>
        <v>AnycubicPhotonMono2</v>
      </c>
      <c r="C372" t="str">
        <f t="array" ref="C372">IF(ROW()-1&gt;COUNTA([1]!T_Printers[Printers])*COUNTA([1]!T_Resins[Resins]),"",INDEX([1]!T_Resins[Resins],MOD(ROW()-2,COUNTA([1]!T_Resins[Resins]))+1))</f>
        <v xml:space="preserve">Dental Sand A1-A2 (Обновленная версия) </v>
      </c>
      <c r="D372">
        <f>IF(SUM(E372:J372)&lt;&gt;0,IF(ROW()-1&gt;COUNTA([1]!T_Printers[Printers])*COUNTA([1]!T_Resins[Resins]),"",2),"")</f>
        <v>2</v>
      </c>
      <c r="E372" cm="1">
        <f t="array" ref="E372">IFERROR(IF(ROW()-1&gt;COUNTA([1]!T_Printers[Printers])*COUNTA([1]!T_Resins[Resins]),"",_xlfn.IFS(ROUND(VLOOKUP(C372,[1]!T_Resins[#Data],2,FALSE)/VLOOKUP(A372,[1]!T_Printers[#Data],5,FALSE),1)&lt;=_xlfn.XLOOKUP(B372,[1]Printers!L:L,[1]Printers!O:O,1,0,),ROUND(VLOOKUP(C372,[1]!T_Resins[#Data],2,FALSE)/VLOOKUP(A372,[1]!T_Printers[#Data],5,FALSE),1),ROUND(VLOOKUP(C372,[1]!T_Resins[#Data],2,FALSE)/VLOOKUP(A372,[1]!T_Printers[#Data],5,FALSE),1)&gt;_xlfn.XLOOKUP(B372,[1]Printers!L:L,[1]Printers!O:O,1,0,),10)),"Используйте слой 100 мкм")</f>
        <v>4.5</v>
      </c>
      <c r="F372">
        <f>IFERROR(IF(ROUND(_xlfn.XLOOKUP([1]Parameters!B372,[1]Printers!L:L,[1]Printers!Q:Q,,0)*E372/10,0)*10&lt;_xlfn.XLOOKUP([1]Parameters!B372,[1]Printers!L:L,[1]Printers!P:P,,0),ROUND(_xlfn.XLOOKUP([1]Parameters!B372,[1]Printers!L:L,[1]Printers!Q:Q,,0)*E372/10,0)*10,_xlfn.XLOOKUP([1]Parameters!B372,[1]Printers!L:L,[1]Printers!P:P,,0)),"")</f>
        <v>40</v>
      </c>
      <c r="G372" cm="1">
        <f t="array" ref="G372">IFERROR(IF(ROW()-1&gt;COUNTA([1]!T_Printers[Printers])*COUNTA([1]!T_Resins[Resins]),"",_xlfn.IFS(ROUND(VLOOKUP(C372,[1]!T_Resins[#Data],3,FALSE)/VLOOKUP(A372,[1]!T_Printers[#Data],5,FALSE),1)&lt;=_xlfn.XLOOKUP(B372,[1]Printers!L:L,[1]Printers!O:O,1,0,),ROUND(VLOOKUP(C372,[1]!T_Resins[#Data],3,FALSE)/VLOOKUP(A372,[1]!T_Printers[#Data],5,FALSE),1),ROUND(VLOOKUP(C372,[1]!T_Resins[#Data],3,FALSE)/VLOOKUP(A372,[1]!T_Printers[#Data],5,FALSE),1)&gt;_xlfn.XLOOKUP(B372,[1]Printers!L:L,[1]Printers!O:O,1,0,),10)),"")</f>
        <v>4.7</v>
      </c>
      <c r="H372">
        <f>IFERROR(IF(ROUND(_xlfn.XLOOKUP([1]Parameters!B372,[1]Printers!L:L,[1]Printers!Q:Q,,0)*G372/10,0)*10&lt;_xlfn.XLOOKUP([1]Parameters!B372,[1]Printers!L:L,[1]Printers!P:P,,0),ROUND(_xlfn.XLOOKUP([1]Parameters!B372,[1]Printers!L:L,[1]Printers!Q:Q,,0)*G372/10,0)*10,_xlfn.XLOOKUP([1]Parameters!B372,[1]Printers!L:L,[1]Printers!P:P,,0)),"")</f>
        <v>40</v>
      </c>
      <c r="I372" s="3" t="str" cm="1">
        <f t="array" ref="I372">IFERROR(IF(ROW()-1&gt;COUNTA([1]!T_Printers[Printers])*COUNTA([1]!T_Resins[Resins]),"",_xlfn.IFS(ROUND(VLOOKUP(C372,[1]!T_Resins[#Data],4,FALSE)/VLOOKUP(A372,[1]!T_Printers[#Data],5,FALSE),1)&lt;=_xlfn.XLOOKUP(B372,[1]Printers!L:L,[1]Printers!O:O,1,0,),ROUND(VLOOKUP(C372,[1]!T_Resins[#Data],4,FALSE)/VLOOKUP(A372,[1]!T_Printers[#Data],5,FALSE),1),ROUND(VLOOKUP(C372,[1]!T_Resins[#Data],4,FALSE)/VLOOKUP(A372,[1]!T_Printers[#Data],5,FALSE),1)&gt;_xlfn.XLOOKUP(B372,[1]Printers!L:L,[1]Printers!O:O,1,0,),"")),"")</f>
        <v/>
      </c>
      <c r="J372" t="str">
        <f>IFERROR(IF(ROUND(_xlfn.XLOOKUP([1]Parameters!B372,[1]Printers!L:L,[1]Printers!Q:Q,,0)*I372/10,0)*10&lt;_xlfn.XLOOKUP([1]Parameters!B372,[1]Printers!L:L,[1]Printers!P:P,,0),ROUND(_xlfn.XLOOKUP([1]Parameters!B372,[1]Printers!L:L,[1]Printers!Q:Q,,0)*I372/10,0)*10,_xlfn.XLOOKUP([1]Parameters!B372,[1]Printers!L:L,[1]Printers!P:P,,0)),"")</f>
        <v/>
      </c>
      <c r="K372">
        <f>IF(SUM(E372:J372)&lt;&gt;0,VLOOKUP(A372,[1]!T_Printers[#Data],10,FALSE)+VLOOKUP(C372,[1]!T_Resins[#Data],10,FALSE),"")</f>
        <v>4</v>
      </c>
      <c r="L372">
        <f>IF(SUM(E372:J372)&lt;&gt;0,VLOOKUP(A372,[1]!T_Printers[#Data],11,FALSE),"")</f>
        <v>5</v>
      </c>
      <c r="M372">
        <f>IF(SUM(E372:J372)&lt;&gt;0,VLOOKUP(C372,[1]!T_Resins[#Data],8,FALSE),"")</f>
        <v>120</v>
      </c>
      <c r="N372">
        <f>IF(_xlfn.XLOOKUP(B372,[1]Printers!$L:$L,[1]Printers!$R:$R,0,0)&gt;0,[1]Parameters!M372,IF(SUM(E372:J372)&lt;&gt;0,VLOOKUP(C372,[1]!T_Resins[#Data],9,FALSE),""))</f>
        <v>180</v>
      </c>
      <c r="O372" t="str">
        <f t="shared" si="5"/>
        <v>AnycubicPhotonMono2</v>
      </c>
    </row>
    <row r="373" spans="1:15" x14ac:dyDescent="0.25">
      <c r="A373" t="str">
        <f t="array" ref="A373">IF(ROW()-1&gt;COUNTA([1]!T_Printers[Printers])*COUNTA([1]!T_Resins[Resins]),"",INDEX([1]!T_Printers[Printers],INT((ROW()-2)/COUNTA([1]!T_Resins[Resins])+1)))</f>
        <v>Anycubic Photon Mono 2</v>
      </c>
      <c r="B373" t="str">
        <f>_xlfn.XLOOKUP(A373,[1]!T_Printers[Printers],[1]!T_Printers[Icon link],,0)</f>
        <v>AnycubicPhotonMono2</v>
      </c>
      <c r="C373" t="str">
        <f t="array" ref="C373">IF(ROW()-1&gt;COUNTA([1]!T_Printers[Printers])*COUNTA([1]!T_Resins[Resins]),"",INDEX([1]!T_Resins[Resins],MOD(ROW()-2,COUNTA([1]!T_Resins[Resins]))+1))</f>
        <v>Dental Sand A3</v>
      </c>
      <c r="D373">
        <f>IF(SUM(E373:J373)&lt;&gt;0,IF(ROW()-1&gt;COUNTA([1]!T_Printers[Printers])*COUNTA([1]!T_Resins[Resins]),"",2),"")</f>
        <v>2</v>
      </c>
      <c r="E373" cm="1">
        <f t="array" ref="E373">IFERROR(IF(ROW()-1&gt;COUNTA([1]!T_Printers[Printers])*COUNTA([1]!T_Resins[Resins]),"",_xlfn.IFS(ROUND(VLOOKUP(C373,[1]!T_Resins[#Data],2,FALSE)/VLOOKUP(A373,[1]!T_Printers[#Data],5,FALSE),1)&lt;=_xlfn.XLOOKUP(B373,[1]Printers!L:L,[1]Printers!O:O,1,0,),ROUND(VLOOKUP(C373,[1]!T_Resins[#Data],2,FALSE)/VLOOKUP(A373,[1]!T_Printers[#Data],5,FALSE),1),ROUND(VLOOKUP(C373,[1]!T_Resins[#Data],2,FALSE)/VLOOKUP(A373,[1]!T_Printers[#Data],5,FALSE),1)&gt;_xlfn.XLOOKUP(B373,[1]Printers!L:L,[1]Printers!O:O,1,0,),10)),"Используйте слой 100 мкм")</f>
        <v>1.7</v>
      </c>
      <c r="F373">
        <f>IFERROR(IF(ROUND(_xlfn.XLOOKUP([1]Parameters!B373,[1]Printers!L:L,[1]Printers!Q:Q,,0)*E373/10,0)*10&lt;_xlfn.XLOOKUP([1]Parameters!B373,[1]Printers!L:L,[1]Printers!P:P,,0),ROUND(_xlfn.XLOOKUP([1]Parameters!B373,[1]Printers!L:L,[1]Printers!Q:Q,,0)*E373/10,0)*10,_xlfn.XLOOKUP([1]Parameters!B373,[1]Printers!L:L,[1]Printers!P:P,,0)),"")</f>
        <v>20</v>
      </c>
      <c r="G373" cm="1">
        <f t="array" ref="G373">IFERROR(IF(ROW()-1&gt;COUNTA([1]!T_Printers[Printers])*COUNTA([1]!T_Resins[Resins]),"",_xlfn.IFS(ROUND(VLOOKUP(C373,[1]!T_Resins[#Data],3,FALSE)/VLOOKUP(A373,[1]!T_Printers[#Data],5,FALSE),1)&lt;=_xlfn.XLOOKUP(B373,[1]Printers!L:L,[1]Printers!O:O,1,0,),ROUND(VLOOKUP(C373,[1]!T_Resins[#Data],3,FALSE)/VLOOKUP(A373,[1]!T_Printers[#Data],5,FALSE),1),ROUND(VLOOKUP(C373,[1]!T_Resins[#Data],3,FALSE)/VLOOKUP(A373,[1]!T_Printers[#Data],5,FALSE),1)&gt;_xlfn.XLOOKUP(B373,[1]Printers!L:L,[1]Printers!O:O,1,0,),10)),"")</f>
        <v>2.2000000000000002</v>
      </c>
      <c r="H373">
        <f>IFERROR(IF(ROUND(_xlfn.XLOOKUP([1]Parameters!B373,[1]Printers!L:L,[1]Printers!Q:Q,,0)*G373/10,0)*10&lt;_xlfn.XLOOKUP([1]Parameters!B373,[1]Printers!L:L,[1]Printers!P:P,,0),ROUND(_xlfn.XLOOKUP([1]Parameters!B373,[1]Printers!L:L,[1]Printers!Q:Q,,0)*G373/10,0)*10,_xlfn.XLOOKUP([1]Parameters!B373,[1]Printers!L:L,[1]Printers!P:P,,0)),"")</f>
        <v>20</v>
      </c>
      <c r="I373" s="3" t="str" cm="1">
        <f t="array" ref="I373">IFERROR(IF(ROW()-1&gt;COUNTA([1]!T_Printers[Printers])*COUNTA([1]!T_Resins[Resins]),"",_xlfn.IFS(ROUND(VLOOKUP(C373,[1]!T_Resins[#Data],4,FALSE)/VLOOKUP(A373,[1]!T_Printers[#Data],5,FALSE),1)&lt;=_xlfn.XLOOKUP(B373,[1]Printers!L:L,[1]Printers!O:O,1,0,),ROUND(VLOOKUP(C373,[1]!T_Resins[#Data],4,FALSE)/VLOOKUP(A373,[1]!T_Printers[#Data],5,FALSE),1),ROUND(VLOOKUP(C373,[1]!T_Resins[#Data],4,FALSE)/VLOOKUP(A373,[1]!T_Printers[#Data],5,FALSE),1)&gt;_xlfn.XLOOKUP(B373,[1]Printers!L:L,[1]Printers!O:O,1,0,),"")),"")</f>
        <v/>
      </c>
      <c r="J373" t="str">
        <f>IFERROR(IF(ROUND(_xlfn.XLOOKUP([1]Parameters!B373,[1]Printers!L:L,[1]Printers!Q:Q,,0)*I373/10,0)*10&lt;_xlfn.XLOOKUP([1]Parameters!B373,[1]Printers!L:L,[1]Printers!P:P,,0),ROUND(_xlfn.XLOOKUP([1]Parameters!B373,[1]Printers!L:L,[1]Printers!Q:Q,,0)*I373/10,0)*10,_xlfn.XLOOKUP([1]Parameters!B373,[1]Printers!L:L,[1]Printers!P:P,,0)),"")</f>
        <v/>
      </c>
      <c r="K373">
        <f>IF(SUM(E373:J373)&lt;&gt;0,VLOOKUP(A373,[1]!T_Printers[#Data],10,FALSE)+VLOOKUP(C373,[1]!T_Resins[#Data],10,FALSE),"")</f>
        <v>4</v>
      </c>
      <c r="L373">
        <f>IF(SUM(E373:J373)&lt;&gt;0,VLOOKUP(A373,[1]!T_Printers[#Data],11,FALSE),"")</f>
        <v>5</v>
      </c>
      <c r="M373">
        <f>IF(SUM(E373:J373)&lt;&gt;0,VLOOKUP(C373,[1]!T_Resins[#Data],8,FALSE),"")</f>
        <v>120</v>
      </c>
      <c r="N373">
        <f>IF(_xlfn.XLOOKUP(B373,[1]Printers!$L:$L,[1]Printers!$R:$R,0,0)&gt;0,[1]Parameters!M373,IF(SUM(E373:J373)&lt;&gt;0,VLOOKUP(C373,[1]!T_Resins[#Data],9,FALSE),""))</f>
        <v>180</v>
      </c>
      <c r="O373" t="str">
        <f t="shared" si="5"/>
        <v>AnycubicPhotonMono2</v>
      </c>
    </row>
    <row r="374" spans="1:15" x14ac:dyDescent="0.25">
      <c r="A374" t="str">
        <f t="array" ref="A374">IF(ROW()-1&gt;COUNTA([1]!T_Printers[Printers])*COUNTA([1]!T_Resins[Resins]),"",INDEX([1]!T_Printers[Printers],INT((ROW()-2)/COUNTA([1]!T_Resins[Resins])+1)))</f>
        <v>Anycubic Photon Mono 2</v>
      </c>
      <c r="B374" t="str">
        <f>_xlfn.XLOOKUP(A374,[1]!T_Printers[Printers],[1]!T_Printers[Icon link],,0)</f>
        <v>AnycubicPhotonMono2</v>
      </c>
      <c r="C374" t="str">
        <f t="array" ref="C374">IF(ROW()-1&gt;COUNTA([1]!T_Printers[Printers])*COUNTA([1]!T_Resins[Resins]),"",INDEX([1]!T_Resins[Resins],MOD(ROW()-2,COUNTA([1]!T_Resins[Resins]))+1))</f>
        <v xml:space="preserve">Dental Sand A3 (Обновленная версия) </v>
      </c>
      <c r="D374">
        <f>IF(SUM(E374:J374)&lt;&gt;0,IF(ROW()-1&gt;COUNTA([1]!T_Printers[Printers])*COUNTA([1]!T_Resins[Resins]),"",2),"")</f>
        <v>2</v>
      </c>
      <c r="E374" cm="1">
        <f t="array" ref="E374">IFERROR(IF(ROW()-1&gt;COUNTA([1]!T_Printers[Printers])*COUNTA([1]!T_Resins[Resins]),"",_xlfn.IFS(ROUND(VLOOKUP(C374,[1]!T_Resins[#Data],2,FALSE)/VLOOKUP(A374,[1]!T_Printers[#Data],5,FALSE),1)&lt;=_xlfn.XLOOKUP(B374,[1]Printers!L:L,[1]Printers!O:O,1,0,),ROUND(VLOOKUP(C374,[1]!T_Resins[#Data],2,FALSE)/VLOOKUP(A374,[1]!T_Printers[#Data],5,FALSE),1),ROUND(VLOOKUP(C374,[1]!T_Resins[#Data],2,FALSE)/VLOOKUP(A374,[1]!T_Printers[#Data],5,FALSE),1)&gt;_xlfn.XLOOKUP(B374,[1]Printers!L:L,[1]Printers!O:O,1,0,),10)),"Используйте слой 100 мкм")</f>
        <v>4.5</v>
      </c>
      <c r="F374">
        <f>IFERROR(IF(ROUND(_xlfn.XLOOKUP([1]Parameters!B374,[1]Printers!L:L,[1]Printers!Q:Q,,0)*E374/10,0)*10&lt;_xlfn.XLOOKUP([1]Parameters!B374,[1]Printers!L:L,[1]Printers!P:P,,0),ROUND(_xlfn.XLOOKUP([1]Parameters!B374,[1]Printers!L:L,[1]Printers!Q:Q,,0)*E374/10,0)*10,_xlfn.XLOOKUP([1]Parameters!B374,[1]Printers!L:L,[1]Printers!P:P,,0)),"")</f>
        <v>40</v>
      </c>
      <c r="G374" cm="1">
        <f t="array" ref="G374">IFERROR(IF(ROW()-1&gt;COUNTA([1]!T_Printers[Printers])*COUNTA([1]!T_Resins[Resins]),"",_xlfn.IFS(ROUND(VLOOKUP(C374,[1]!T_Resins[#Data],3,FALSE)/VLOOKUP(A374,[1]!T_Printers[#Data],5,FALSE),1)&lt;=_xlfn.XLOOKUP(B374,[1]Printers!L:L,[1]Printers!O:O,1,0,),ROUND(VLOOKUP(C374,[1]!T_Resins[#Data],3,FALSE)/VLOOKUP(A374,[1]!T_Printers[#Data],5,FALSE),1),ROUND(VLOOKUP(C374,[1]!T_Resins[#Data],3,FALSE)/VLOOKUP(A374,[1]!T_Printers[#Data],5,FALSE),1)&gt;_xlfn.XLOOKUP(B374,[1]Printers!L:L,[1]Printers!O:O,1,0,),10)),"")</f>
        <v>4.7</v>
      </c>
      <c r="H374">
        <f>IFERROR(IF(ROUND(_xlfn.XLOOKUP([1]Parameters!B374,[1]Printers!L:L,[1]Printers!Q:Q,,0)*G374/10,0)*10&lt;_xlfn.XLOOKUP([1]Parameters!B374,[1]Printers!L:L,[1]Printers!P:P,,0),ROUND(_xlfn.XLOOKUP([1]Parameters!B374,[1]Printers!L:L,[1]Printers!Q:Q,,0)*G374/10,0)*10,_xlfn.XLOOKUP([1]Parameters!B374,[1]Printers!L:L,[1]Printers!P:P,,0)),"")</f>
        <v>40</v>
      </c>
      <c r="I374" s="3" t="str" cm="1">
        <f t="array" ref="I374">IFERROR(IF(ROW()-1&gt;COUNTA([1]!T_Printers[Printers])*COUNTA([1]!T_Resins[Resins]),"",_xlfn.IFS(ROUND(VLOOKUP(C374,[1]!T_Resins[#Data],4,FALSE)/VLOOKUP(A374,[1]!T_Printers[#Data],5,FALSE),1)&lt;=_xlfn.XLOOKUP(B374,[1]Printers!L:L,[1]Printers!O:O,1,0,),ROUND(VLOOKUP(C374,[1]!T_Resins[#Data],4,FALSE)/VLOOKUP(A374,[1]!T_Printers[#Data],5,FALSE),1),ROUND(VLOOKUP(C374,[1]!T_Resins[#Data],4,FALSE)/VLOOKUP(A374,[1]!T_Printers[#Data],5,FALSE),1)&gt;_xlfn.XLOOKUP(B374,[1]Printers!L:L,[1]Printers!O:O,1,0,),"")),"")</f>
        <v/>
      </c>
      <c r="J374" t="str">
        <f>IFERROR(IF(ROUND(_xlfn.XLOOKUP([1]Parameters!B374,[1]Printers!L:L,[1]Printers!Q:Q,,0)*I374/10,0)*10&lt;_xlfn.XLOOKUP([1]Parameters!B374,[1]Printers!L:L,[1]Printers!P:P,,0),ROUND(_xlfn.XLOOKUP([1]Parameters!B374,[1]Printers!L:L,[1]Printers!Q:Q,,0)*I374/10,0)*10,_xlfn.XLOOKUP([1]Parameters!B374,[1]Printers!L:L,[1]Printers!P:P,,0)),"")</f>
        <v/>
      </c>
      <c r="K374">
        <f>IF(SUM(E374:J374)&lt;&gt;0,VLOOKUP(A374,[1]!T_Printers[#Data],10,FALSE)+VLOOKUP(C374,[1]!T_Resins[#Data],10,FALSE),"")</f>
        <v>4</v>
      </c>
      <c r="L374">
        <f>IF(SUM(E374:J374)&lt;&gt;0,VLOOKUP(A374,[1]!T_Printers[#Data],11,FALSE),"")</f>
        <v>5</v>
      </c>
      <c r="M374">
        <f>IF(SUM(E374:J374)&lt;&gt;0,VLOOKUP(C374,[1]!T_Resins[#Data],8,FALSE),"")</f>
        <v>120</v>
      </c>
      <c r="N374">
        <f>IF(_xlfn.XLOOKUP(B374,[1]Printers!$L:$L,[1]Printers!$R:$R,0,0)&gt;0,[1]Parameters!M374,IF(SUM(E374:J374)&lt;&gt;0,VLOOKUP(C374,[1]!T_Resins[#Data],9,FALSE),""))</f>
        <v>180</v>
      </c>
      <c r="O374" t="str">
        <f t="shared" si="5"/>
        <v>AnycubicPhotonMono2</v>
      </c>
    </row>
    <row r="375" spans="1:15" x14ac:dyDescent="0.25">
      <c r="A375" t="str">
        <f t="array" ref="A375">IF(ROW()-1&gt;COUNTA([1]!T_Printers[Printers])*COUNTA([1]!T_Resins[Resins]),"",INDEX([1]!T_Printers[Printers],INT((ROW()-2)/COUNTA([1]!T_Resins[Resins])+1)))</f>
        <v>Anycubic Photon Mono 2</v>
      </c>
      <c r="B375" t="str">
        <f>_xlfn.XLOOKUP(A375,[1]!T_Printers[Printers],[1]!T_Printers[Icon link],,0)</f>
        <v>AnycubicPhotonMono2</v>
      </c>
      <c r="C375" t="str">
        <f t="array" ref="C375">IF(ROW()-1&gt;COUNTA([1]!T_Printers[Printers])*COUNTA([1]!T_Resins[Resins]),"",INDEX([1]!T_Resins[Resins],MOD(ROW()-2,COUNTA([1]!T_Resins[Resins]))+1))</f>
        <v>Dental Sand Pro A1-A2 (Crown LT)</v>
      </c>
      <c r="D375">
        <f>IF(SUM(E375:J375)&lt;&gt;0,IF(ROW()-1&gt;COUNTA([1]!T_Printers[Printers])*COUNTA([1]!T_Resins[Resins]),"",2),"")</f>
        <v>2</v>
      </c>
      <c r="E375" cm="1">
        <f t="array" ref="E375">IFERROR(IF(ROW()-1&gt;COUNTA([1]!T_Printers[Printers])*COUNTA([1]!T_Resins[Resins]),"",_xlfn.IFS(ROUND(VLOOKUP(C375,[1]!T_Resins[#Data],2,FALSE)/VLOOKUP(A375,[1]!T_Printers[#Data],5,FALSE),1)&lt;=_xlfn.XLOOKUP(B375,[1]Printers!L:L,[1]Printers!O:O,1,0,),ROUND(VLOOKUP(C375,[1]!T_Resins[#Data],2,FALSE)/VLOOKUP(A375,[1]!T_Printers[#Data],5,FALSE),1),ROUND(VLOOKUP(C375,[1]!T_Resins[#Data],2,FALSE)/VLOOKUP(A375,[1]!T_Printers[#Data],5,FALSE),1)&gt;_xlfn.XLOOKUP(B375,[1]Printers!L:L,[1]Printers!O:O,1,0,),10)),"Используйте слой 100 мкм")</f>
        <v>7.4</v>
      </c>
      <c r="F375">
        <f>IFERROR(IF(ROUND(_xlfn.XLOOKUP([1]Parameters!B375,[1]Printers!L:L,[1]Printers!Q:Q,,0)*E375/10,0)*10&lt;_xlfn.XLOOKUP([1]Parameters!B375,[1]Printers!L:L,[1]Printers!P:P,,0),ROUND(_xlfn.XLOOKUP([1]Parameters!B375,[1]Printers!L:L,[1]Printers!Q:Q,,0)*E375/10,0)*10,_xlfn.XLOOKUP([1]Parameters!B375,[1]Printers!L:L,[1]Printers!P:P,,0)),"")</f>
        <v>70</v>
      </c>
      <c r="G375" cm="1">
        <f t="array" ref="G375">IFERROR(IF(ROW()-1&gt;COUNTA([1]!T_Printers[Printers])*COUNTA([1]!T_Resins[Resins]),"",_xlfn.IFS(ROUND(VLOOKUP(C375,[1]!T_Resins[#Data],3,FALSE)/VLOOKUP(A375,[1]!T_Printers[#Data],5,FALSE),1)&lt;=_xlfn.XLOOKUP(B375,[1]Printers!L:L,[1]Printers!O:O,1,0,),ROUND(VLOOKUP(C375,[1]!T_Resins[#Data],3,FALSE)/VLOOKUP(A375,[1]!T_Printers[#Data],5,FALSE),1),ROUND(VLOOKUP(C375,[1]!T_Resins[#Data],3,FALSE)/VLOOKUP(A375,[1]!T_Printers[#Data],5,FALSE),1)&gt;_xlfn.XLOOKUP(B375,[1]Printers!L:L,[1]Printers!O:O,1,0,),10)),"")</f>
        <v>10.7</v>
      </c>
      <c r="H375">
        <f>IFERROR(IF(ROUND(_xlfn.XLOOKUP([1]Parameters!B375,[1]Printers!L:L,[1]Printers!Q:Q,,0)*G375/10,0)*10&lt;_xlfn.XLOOKUP([1]Parameters!B375,[1]Printers!L:L,[1]Printers!P:P,,0),ROUND(_xlfn.XLOOKUP([1]Parameters!B375,[1]Printers!L:L,[1]Printers!Q:Q,,0)*G375/10,0)*10,_xlfn.XLOOKUP([1]Parameters!B375,[1]Printers!L:L,[1]Printers!P:P,,0)),"")</f>
        <v>100</v>
      </c>
      <c r="I375" s="3" t="str" cm="1">
        <f t="array" ref="I375">IFERROR(IF(ROW()-1&gt;COUNTA([1]!T_Printers[Printers])*COUNTA([1]!T_Resins[Resins]),"",_xlfn.IFS(ROUND(VLOOKUP(C375,[1]!T_Resins[#Data],4,FALSE)/VLOOKUP(A375,[1]!T_Printers[#Data],5,FALSE),1)&lt;=_xlfn.XLOOKUP(B375,[1]Printers!L:L,[1]Printers!O:O,1,0,),ROUND(VLOOKUP(C375,[1]!T_Resins[#Data],4,FALSE)/VLOOKUP(A375,[1]!T_Printers[#Data],5,FALSE),1),ROUND(VLOOKUP(C375,[1]!T_Resins[#Data],4,FALSE)/VLOOKUP(A375,[1]!T_Printers[#Data],5,FALSE),1)&gt;_xlfn.XLOOKUP(B375,[1]Printers!L:L,[1]Printers!O:O,1,0,),"")),"")</f>
        <v/>
      </c>
      <c r="J375" t="str">
        <f>IFERROR(IF(ROUND(_xlfn.XLOOKUP([1]Parameters!B375,[1]Printers!L:L,[1]Printers!Q:Q,,0)*I375/10,0)*10&lt;_xlfn.XLOOKUP([1]Parameters!B375,[1]Printers!L:L,[1]Printers!P:P,,0),ROUND(_xlfn.XLOOKUP([1]Parameters!B375,[1]Printers!L:L,[1]Printers!Q:Q,,0)*I375/10,0)*10,_xlfn.XLOOKUP([1]Parameters!B375,[1]Printers!L:L,[1]Printers!P:P,,0)),"")</f>
        <v/>
      </c>
      <c r="K375">
        <f>IF(SUM(E375:J375)&lt;&gt;0,VLOOKUP(A375,[1]!T_Printers[#Data],10,FALSE)+VLOOKUP(C375,[1]!T_Resins[#Data],10,FALSE),"")</f>
        <v>4</v>
      </c>
      <c r="L375">
        <f>IF(SUM(E375:J375)&lt;&gt;0,VLOOKUP(A375,[1]!T_Printers[#Data],11,FALSE),"")</f>
        <v>5</v>
      </c>
      <c r="M375">
        <f>IF(SUM(E375:J375)&lt;&gt;0,VLOOKUP(C375,[1]!T_Resins[#Data],8,FALSE),"")</f>
        <v>120</v>
      </c>
      <c r="N375">
        <f>IF(_xlfn.XLOOKUP(B375,[1]Printers!$L:$L,[1]Printers!$R:$R,0,0)&gt;0,[1]Parameters!M375,IF(SUM(E375:J375)&lt;&gt;0,VLOOKUP(C375,[1]!T_Resins[#Data],9,FALSE),""))</f>
        <v>180</v>
      </c>
      <c r="O375" t="str">
        <f t="shared" si="5"/>
        <v>AnycubicPhotonMono2</v>
      </c>
    </row>
    <row r="376" spans="1:15" x14ac:dyDescent="0.25">
      <c r="A376" t="str">
        <f t="array" ref="A376">IF(ROW()-1&gt;COUNTA([1]!T_Printers[Printers])*COUNTA([1]!T_Resins[Resins]),"",INDEX([1]!T_Printers[Printers],INT((ROW()-2)/COUNTA([1]!T_Resins[Resins])+1)))</f>
        <v>Anycubic Photon Mono 2</v>
      </c>
      <c r="B376" t="str">
        <f>_xlfn.XLOOKUP(A376,[1]!T_Printers[Printers],[1]!T_Printers[Icon link],,0)</f>
        <v>AnycubicPhotonMono2</v>
      </c>
      <c r="C376" t="str">
        <f t="array" ref="C376">IF(ROW()-1&gt;COUNTA([1]!T_Printers[Printers])*COUNTA([1]!T_Resins[Resins]),"",INDEX([1]!T_Resins[Resins],MOD(ROW()-2,COUNTA([1]!T_Resins[Resins]))+1))</f>
        <v>Dental Sand Pro A3 (Crown LT)</v>
      </c>
      <c r="D376">
        <f>IF(SUM(E376:J376)&lt;&gt;0,IF(ROW()-1&gt;COUNTA([1]!T_Printers[Printers])*COUNTA([1]!T_Resins[Resins]),"",2),"")</f>
        <v>2</v>
      </c>
      <c r="E376" cm="1">
        <f t="array" ref="E376">IFERROR(IF(ROW()-1&gt;COUNTA([1]!T_Printers[Printers])*COUNTA([1]!T_Resins[Resins]),"",_xlfn.IFS(ROUND(VLOOKUP(C376,[1]!T_Resins[#Data],2,FALSE)/VLOOKUP(A376,[1]!T_Printers[#Data],5,FALSE),1)&lt;=_xlfn.XLOOKUP(B376,[1]Printers!L:L,[1]Printers!O:O,1,0,),ROUND(VLOOKUP(C376,[1]!T_Resins[#Data],2,FALSE)/VLOOKUP(A376,[1]!T_Printers[#Data],5,FALSE),1),ROUND(VLOOKUP(C376,[1]!T_Resins[#Data],2,FALSE)/VLOOKUP(A376,[1]!T_Printers[#Data],5,FALSE),1)&gt;_xlfn.XLOOKUP(B376,[1]Printers!L:L,[1]Printers!O:O,1,0,),10)),"Используйте слой 100 мкм")</f>
        <v>7.4</v>
      </c>
      <c r="F376">
        <f>IFERROR(IF(ROUND(_xlfn.XLOOKUP([1]Parameters!B376,[1]Printers!L:L,[1]Printers!Q:Q,,0)*E376/10,0)*10&lt;_xlfn.XLOOKUP([1]Parameters!B376,[1]Printers!L:L,[1]Printers!P:P,,0),ROUND(_xlfn.XLOOKUP([1]Parameters!B376,[1]Printers!L:L,[1]Printers!Q:Q,,0)*E376/10,0)*10,_xlfn.XLOOKUP([1]Parameters!B376,[1]Printers!L:L,[1]Printers!P:P,,0)),"")</f>
        <v>70</v>
      </c>
      <c r="G376" cm="1">
        <f t="array" ref="G376">IFERROR(IF(ROW()-1&gt;COUNTA([1]!T_Printers[Printers])*COUNTA([1]!T_Resins[Resins]),"",_xlfn.IFS(ROUND(VLOOKUP(C376,[1]!T_Resins[#Data],3,FALSE)/VLOOKUP(A376,[1]!T_Printers[#Data],5,FALSE),1)&lt;=_xlfn.XLOOKUP(B376,[1]Printers!L:L,[1]Printers!O:O,1,0,),ROUND(VLOOKUP(C376,[1]!T_Resins[#Data],3,FALSE)/VLOOKUP(A376,[1]!T_Printers[#Data],5,FALSE),1),ROUND(VLOOKUP(C376,[1]!T_Resins[#Data],3,FALSE)/VLOOKUP(A376,[1]!T_Printers[#Data],5,FALSE),1)&gt;_xlfn.XLOOKUP(B376,[1]Printers!L:L,[1]Printers!O:O,1,0,),10)),"")</f>
        <v>10.7</v>
      </c>
      <c r="H376">
        <f>IFERROR(IF(ROUND(_xlfn.XLOOKUP([1]Parameters!B376,[1]Printers!L:L,[1]Printers!Q:Q,,0)*G376/10,0)*10&lt;_xlfn.XLOOKUP([1]Parameters!B376,[1]Printers!L:L,[1]Printers!P:P,,0),ROUND(_xlfn.XLOOKUP([1]Parameters!B376,[1]Printers!L:L,[1]Printers!Q:Q,,0)*G376/10,0)*10,_xlfn.XLOOKUP([1]Parameters!B376,[1]Printers!L:L,[1]Printers!P:P,,0)),"")</f>
        <v>100</v>
      </c>
      <c r="I376" s="3" t="str" cm="1">
        <f t="array" ref="I376">IFERROR(IF(ROW()-1&gt;COUNTA([1]!T_Printers[Printers])*COUNTA([1]!T_Resins[Resins]),"",_xlfn.IFS(ROUND(VLOOKUP(C376,[1]!T_Resins[#Data],4,FALSE)/VLOOKUP(A376,[1]!T_Printers[#Data],5,FALSE),1)&lt;=_xlfn.XLOOKUP(B376,[1]Printers!L:L,[1]Printers!O:O,1,0,),ROUND(VLOOKUP(C376,[1]!T_Resins[#Data],4,FALSE)/VLOOKUP(A376,[1]!T_Printers[#Data],5,FALSE),1),ROUND(VLOOKUP(C376,[1]!T_Resins[#Data],4,FALSE)/VLOOKUP(A376,[1]!T_Printers[#Data],5,FALSE),1)&gt;_xlfn.XLOOKUP(B376,[1]Printers!L:L,[1]Printers!O:O,1,0,),"")),"")</f>
        <v/>
      </c>
      <c r="J376" t="str">
        <f>IFERROR(IF(ROUND(_xlfn.XLOOKUP([1]Parameters!B376,[1]Printers!L:L,[1]Printers!Q:Q,,0)*I376/10,0)*10&lt;_xlfn.XLOOKUP([1]Parameters!B376,[1]Printers!L:L,[1]Printers!P:P,,0),ROUND(_xlfn.XLOOKUP([1]Parameters!B376,[1]Printers!L:L,[1]Printers!Q:Q,,0)*I376/10,0)*10,_xlfn.XLOOKUP([1]Parameters!B376,[1]Printers!L:L,[1]Printers!P:P,,0)),"")</f>
        <v/>
      </c>
      <c r="K376">
        <f>IF(SUM(E376:J376)&lt;&gt;0,VLOOKUP(A376,[1]!T_Printers[#Data],10,FALSE)+VLOOKUP(C376,[1]!T_Resins[#Data],10,FALSE),"")</f>
        <v>4</v>
      </c>
      <c r="L376">
        <f>IF(SUM(E376:J376)&lt;&gt;0,VLOOKUP(A376,[1]!T_Printers[#Data],11,FALSE),"")</f>
        <v>5</v>
      </c>
      <c r="M376">
        <f>IF(SUM(E376:J376)&lt;&gt;0,VLOOKUP(C376,[1]!T_Resins[#Data],8,FALSE),"")</f>
        <v>120</v>
      </c>
      <c r="N376">
        <f>IF(_xlfn.XLOOKUP(B376,[1]Printers!$L:$L,[1]Printers!$R:$R,0,0)&gt;0,[1]Parameters!M376,IF(SUM(E376:J376)&lt;&gt;0,VLOOKUP(C376,[1]!T_Resins[#Data],9,FALSE),""))</f>
        <v>180</v>
      </c>
      <c r="O376" t="str">
        <f t="shared" si="5"/>
        <v>AnycubicPhotonMono2</v>
      </c>
    </row>
    <row r="377" spans="1:15" x14ac:dyDescent="0.25">
      <c r="A377" t="str">
        <f t="array" ref="A377">IF(ROW()-1&gt;COUNTA([1]!T_Printers[Printers])*COUNTA([1]!T_Resins[Resins]),"",INDEX([1]!T_Printers[Printers],INT((ROW()-2)/COUNTA([1]!T_Resins[Resins])+1)))</f>
        <v>Anycubic Photon Mono 2</v>
      </c>
      <c r="B377" t="str">
        <f>_xlfn.XLOOKUP(A377,[1]!T_Printers[Printers],[1]!T_Printers[Icon link],,0)</f>
        <v>AnycubicPhotonMono2</v>
      </c>
      <c r="C377" t="str">
        <f t="array" ref="C377">IF(ROW()-1&gt;COUNTA([1]!T_Printers[Printers])*COUNTA([1]!T_Resins[Resins]),"",INDEX([1]!T_Resins[Resins],MOD(ROW()-2,COUNTA([1]!T_Resins[Resins]))+1))</f>
        <v>Dental Splint Soft</v>
      </c>
      <c r="D377">
        <f>IF(SUM(E377:J377)&lt;&gt;0,IF(ROW()-1&gt;COUNTA([1]!T_Printers[Printers])*COUNTA([1]!T_Resins[Resins]),"",2),"")</f>
        <v>2</v>
      </c>
      <c r="E377" cm="1">
        <f t="array" ref="E377">IFERROR(IF(ROW()-1&gt;COUNTA([1]!T_Printers[Printers])*COUNTA([1]!T_Resins[Resins]),"",_xlfn.IFS(ROUND(VLOOKUP(C377,[1]!T_Resins[#Data],2,FALSE)/VLOOKUP(A377,[1]!T_Printers[#Data],5,FALSE),1)&lt;=_xlfn.XLOOKUP(B377,[1]Printers!L:L,[1]Printers!O:O,1,0,),ROUND(VLOOKUP(C377,[1]!T_Resins[#Data],2,FALSE)/VLOOKUP(A377,[1]!T_Printers[#Data],5,FALSE),1),ROUND(VLOOKUP(C377,[1]!T_Resins[#Data],2,FALSE)/VLOOKUP(A377,[1]!T_Printers[#Data],5,FALSE),1)&gt;_xlfn.XLOOKUP(B377,[1]Printers!L:L,[1]Printers!O:O,1,0,),10)),"Используйте слой 100 мкм")</f>
        <v>5</v>
      </c>
      <c r="F377">
        <f>IFERROR(IF(ROUND(_xlfn.XLOOKUP([1]Parameters!B377,[1]Printers!L:L,[1]Printers!Q:Q,,0)*E377/10,0)*10&lt;_xlfn.XLOOKUP([1]Parameters!B377,[1]Printers!L:L,[1]Printers!P:P,,0),ROUND(_xlfn.XLOOKUP([1]Parameters!B377,[1]Printers!L:L,[1]Printers!Q:Q,,0)*E377/10,0)*10,_xlfn.XLOOKUP([1]Parameters!B377,[1]Printers!L:L,[1]Printers!P:P,,0)),"")</f>
        <v>50</v>
      </c>
      <c r="G377" cm="1">
        <f t="array" ref="G377">IFERROR(IF(ROW()-1&gt;COUNTA([1]!T_Printers[Printers])*COUNTA([1]!T_Resins[Resins]),"",_xlfn.IFS(ROUND(VLOOKUP(C377,[1]!T_Resins[#Data],3,FALSE)/VLOOKUP(A377,[1]!T_Printers[#Data],5,FALSE),1)&lt;=_xlfn.XLOOKUP(B377,[1]Printers!L:L,[1]Printers!O:O,1,0,),ROUND(VLOOKUP(C377,[1]!T_Resins[#Data],3,FALSE)/VLOOKUP(A377,[1]!T_Printers[#Data],5,FALSE),1),ROUND(VLOOKUP(C377,[1]!T_Resins[#Data],3,FALSE)/VLOOKUP(A377,[1]!T_Printers[#Data],5,FALSE),1)&gt;_xlfn.XLOOKUP(B377,[1]Printers!L:L,[1]Printers!O:O,1,0,),10)),"")</f>
        <v>6.4</v>
      </c>
      <c r="H377">
        <f>IFERROR(IF(ROUND(_xlfn.XLOOKUP([1]Parameters!B377,[1]Printers!L:L,[1]Printers!Q:Q,,0)*G377/10,0)*10&lt;_xlfn.XLOOKUP([1]Parameters!B377,[1]Printers!L:L,[1]Printers!P:P,,0),ROUND(_xlfn.XLOOKUP([1]Parameters!B377,[1]Printers!L:L,[1]Printers!Q:Q,,0)*G377/10,0)*10,_xlfn.XLOOKUP([1]Parameters!B377,[1]Printers!L:L,[1]Printers!P:P,,0)),"")</f>
        <v>60</v>
      </c>
      <c r="I377" s="3" t="str" cm="1">
        <f t="array" ref="I377">IFERROR(IF(ROW()-1&gt;COUNTA([1]!T_Printers[Printers])*COUNTA([1]!T_Resins[Resins]),"",_xlfn.IFS(ROUND(VLOOKUP(C377,[1]!T_Resins[#Data],4,FALSE)/VLOOKUP(A377,[1]!T_Printers[#Data],5,FALSE),1)&lt;=_xlfn.XLOOKUP(B377,[1]Printers!L:L,[1]Printers!O:O,1,0,),ROUND(VLOOKUP(C377,[1]!T_Resins[#Data],4,FALSE)/VLOOKUP(A377,[1]!T_Printers[#Data],5,FALSE),1),ROUND(VLOOKUP(C377,[1]!T_Resins[#Data],4,FALSE)/VLOOKUP(A377,[1]!T_Printers[#Data],5,FALSE),1)&gt;_xlfn.XLOOKUP(B377,[1]Printers!L:L,[1]Printers!O:O,1,0,),"")),"")</f>
        <v/>
      </c>
      <c r="J377" t="str">
        <f>IFERROR(IF(ROUND(_xlfn.XLOOKUP([1]Parameters!B377,[1]Printers!L:L,[1]Printers!Q:Q,,0)*I377/10,0)*10&lt;_xlfn.XLOOKUP([1]Parameters!B377,[1]Printers!L:L,[1]Printers!P:P,,0),ROUND(_xlfn.XLOOKUP([1]Parameters!B377,[1]Printers!L:L,[1]Printers!Q:Q,,0)*I377/10,0)*10,_xlfn.XLOOKUP([1]Parameters!B377,[1]Printers!L:L,[1]Printers!P:P,,0)),"")</f>
        <v/>
      </c>
      <c r="K377">
        <f>IF(SUM(E377:J377)&lt;&gt;0,VLOOKUP(A377,[1]!T_Printers[#Data],10,FALSE)+VLOOKUP(C377,[1]!T_Resins[#Data],10,FALSE),"")</f>
        <v>3</v>
      </c>
      <c r="L377">
        <f>IF(SUM(E377:J377)&lt;&gt;0,VLOOKUP(A377,[1]!T_Printers[#Data],11,FALSE),"")</f>
        <v>5</v>
      </c>
      <c r="M377">
        <f>IF(SUM(E377:J377)&lt;&gt;0,VLOOKUP(C377,[1]!T_Resins[#Data],8,FALSE),"")</f>
        <v>60</v>
      </c>
      <c r="N377">
        <f>IF(_xlfn.XLOOKUP(B377,[1]Printers!$L:$L,[1]Printers!$R:$R,0,0)&gt;0,[1]Parameters!M377,IF(SUM(E377:J377)&lt;&gt;0,VLOOKUP(C377,[1]!T_Resins[#Data],9,FALSE),""))</f>
        <v>60</v>
      </c>
      <c r="O377" t="str">
        <f t="shared" si="5"/>
        <v>AnycubicPhotonMono2</v>
      </c>
    </row>
    <row r="378" spans="1:15" x14ac:dyDescent="0.25">
      <c r="A378" t="str">
        <f t="array" ref="A378">IF(ROW()-1&gt;COUNTA([1]!T_Printers[Printers])*COUNTA([1]!T_Resins[Resins]),"",INDEX([1]!T_Printers[Printers],INT((ROW()-2)/COUNTA([1]!T_Resins[Resins])+1)))</f>
        <v>Anycubic Photon Mono 2</v>
      </c>
      <c r="B378" t="str">
        <f>_xlfn.XLOOKUP(A378,[1]!T_Printers[Printers],[1]!T_Printers[Icon link],,0)</f>
        <v>AnycubicPhotonMono2</v>
      </c>
      <c r="C378" t="str">
        <f t="array" ref="C378">IF(ROW()-1&gt;COUNTA([1]!T_Printers[Printers])*COUNTA([1]!T_Resins[Resins]),"",INDEX([1]!T_Resins[Resins],MOD(ROW()-2,COUNTA([1]!T_Resins[Resins]))+1))</f>
        <v>Dental Tray</v>
      </c>
      <c r="D378">
        <f>IF(SUM(E378:J378)&lt;&gt;0,IF(ROW()-1&gt;COUNTA([1]!T_Printers[Printers])*COUNTA([1]!T_Resins[Resins]),"",2),"")</f>
        <v>2</v>
      </c>
      <c r="E378" t="str" cm="1">
        <f t="array" ref="E378">IFERROR(IF(ROW()-1&gt;COUNTA([1]!T_Printers[Printers])*COUNTA([1]!T_Resins[Resins]),"",_xlfn.IFS(ROUND(VLOOKUP(C378,[1]!T_Resins[#Data],2,FALSE)/VLOOKUP(A378,[1]!T_Printers[#Data],5,FALSE),1)&lt;=_xlfn.XLOOKUP(B378,[1]Printers!L:L,[1]Printers!O:O,1,0,),ROUND(VLOOKUP(C378,[1]!T_Resins[#Data],2,FALSE)/VLOOKUP(A378,[1]!T_Printers[#Data],5,FALSE),1),ROUND(VLOOKUP(C378,[1]!T_Resins[#Data],2,FALSE)/VLOOKUP(A378,[1]!T_Printers[#Data],5,FALSE),1)&gt;_xlfn.XLOOKUP(B378,[1]Printers!L:L,[1]Printers!O:O,1,0,),10)),"Используйте слой 100 мкм")</f>
        <v>Используйте слой 100 мкм</v>
      </c>
      <c r="F378" t="str">
        <f>IFERROR(IF(ROUND(_xlfn.XLOOKUP([1]Parameters!B378,[1]Printers!L:L,[1]Printers!Q:Q,,0)*E378/10,0)*10&lt;_xlfn.XLOOKUP([1]Parameters!B378,[1]Printers!L:L,[1]Printers!P:P,,0),ROUND(_xlfn.XLOOKUP([1]Parameters!B378,[1]Printers!L:L,[1]Printers!Q:Q,,0)*E378/10,0)*10,_xlfn.XLOOKUP([1]Parameters!B378,[1]Printers!L:L,[1]Printers!P:P,,0)),"")</f>
        <v/>
      </c>
      <c r="G378" cm="1">
        <f t="array" ref="G378">IFERROR(IF(ROW()-1&gt;COUNTA([1]!T_Printers[Printers])*COUNTA([1]!T_Resins[Resins]),"",_xlfn.IFS(ROUND(VLOOKUP(C378,[1]!T_Resins[#Data],3,FALSE)/VLOOKUP(A378,[1]!T_Printers[#Data],5,FALSE),1)&lt;=_xlfn.XLOOKUP(B378,[1]Printers!L:L,[1]Printers!O:O,1,0,),ROUND(VLOOKUP(C378,[1]!T_Resins[#Data],3,FALSE)/VLOOKUP(A378,[1]!T_Printers[#Data],5,FALSE),1),ROUND(VLOOKUP(C378,[1]!T_Resins[#Data],3,FALSE)/VLOOKUP(A378,[1]!T_Printers[#Data],5,FALSE),1)&gt;_xlfn.XLOOKUP(B378,[1]Printers!L:L,[1]Printers!O:O,1,0,),10)),"")</f>
        <v>4</v>
      </c>
      <c r="H378">
        <f>IFERROR(IF(ROUND(_xlfn.XLOOKUP([1]Parameters!B378,[1]Printers!L:L,[1]Printers!Q:Q,,0)*G378/10,0)*10&lt;_xlfn.XLOOKUP([1]Parameters!B378,[1]Printers!L:L,[1]Printers!P:P,,0),ROUND(_xlfn.XLOOKUP([1]Parameters!B378,[1]Printers!L:L,[1]Printers!Q:Q,,0)*G378/10,0)*10,_xlfn.XLOOKUP([1]Parameters!B378,[1]Printers!L:L,[1]Printers!P:P,,0)),"")</f>
        <v>40</v>
      </c>
      <c r="I378" s="3" cm="1">
        <f t="array" ref="I378">IFERROR(IF(ROW()-1&gt;COUNTA([1]!T_Printers[Printers])*COUNTA([1]!T_Resins[Resins]),"",_xlfn.IFS(ROUND(VLOOKUP(C378,[1]!T_Resins[#Data],4,FALSE)/VLOOKUP(A378,[1]!T_Printers[#Data],5,FALSE),1)&lt;=_xlfn.XLOOKUP(B378,[1]Printers!L:L,[1]Printers!O:O,1,0,),ROUND(VLOOKUP(C378,[1]!T_Resins[#Data],4,FALSE)/VLOOKUP(A378,[1]!T_Printers[#Data],5,FALSE),1),ROUND(VLOOKUP(C378,[1]!T_Resins[#Data],4,FALSE)/VLOOKUP(A378,[1]!T_Printers[#Data],5,FALSE),1)&gt;_xlfn.XLOOKUP(B378,[1]Printers!L:L,[1]Printers!O:O,1,0,),"")),"")</f>
        <v>5</v>
      </c>
      <c r="J378">
        <f>IFERROR(IF(ROUND(_xlfn.XLOOKUP([1]Parameters!B378,[1]Printers!L:L,[1]Printers!Q:Q,,0)*I378/10,0)*10&lt;_xlfn.XLOOKUP([1]Parameters!B378,[1]Printers!L:L,[1]Printers!P:P,,0),ROUND(_xlfn.XLOOKUP([1]Parameters!B378,[1]Printers!L:L,[1]Printers!Q:Q,,0)*I378/10,0)*10,_xlfn.XLOOKUP([1]Parameters!B378,[1]Printers!L:L,[1]Printers!P:P,,0)),"")</f>
        <v>50</v>
      </c>
      <c r="K378">
        <f>IF(SUM(E378:J378)&lt;&gt;0,VLOOKUP(A378,[1]!T_Printers[#Data],10,FALSE)+VLOOKUP(C378,[1]!T_Resins[#Data],10,FALSE),"")</f>
        <v>3</v>
      </c>
      <c r="L378">
        <f>IF(SUM(E378:J378)&lt;&gt;0,VLOOKUP(A378,[1]!T_Printers[#Data],11,FALSE),"")</f>
        <v>5</v>
      </c>
      <c r="M378">
        <f>IF(SUM(E378:J378)&lt;&gt;0,VLOOKUP(C378,[1]!T_Resins[#Data],8,FALSE),"")</f>
        <v>120</v>
      </c>
      <c r="N378">
        <f>IF(_xlfn.XLOOKUP(B378,[1]Printers!$L:$L,[1]Printers!$R:$R,0,0)&gt;0,[1]Parameters!M378,IF(SUM(E378:J378)&lt;&gt;0,VLOOKUP(C378,[1]!T_Resins[#Data],9,FALSE),""))</f>
        <v>180</v>
      </c>
      <c r="O378" t="str">
        <f t="shared" si="5"/>
        <v>AnycubicPhotonMono2</v>
      </c>
    </row>
    <row r="379" spans="1:15" x14ac:dyDescent="0.25">
      <c r="A379" t="str">
        <f t="array" ref="A379">IF(ROW()-1&gt;COUNTA([1]!T_Printers[Printers])*COUNTA([1]!T_Resins[Resins]),"",INDEX([1]!T_Printers[Printers],INT((ROW()-2)/COUNTA([1]!T_Resins[Resins])+1)))</f>
        <v>Anycubic Photon Mono 2</v>
      </c>
      <c r="B379" t="str">
        <f>_xlfn.XLOOKUP(A379,[1]!T_Printers[Printers],[1]!T_Printers[Icon link],,0)</f>
        <v>AnycubicPhotonMono2</v>
      </c>
      <c r="C379" t="str">
        <f t="array" ref="C379">IF(ROW()-1&gt;COUNTA([1]!T_Printers[Printers])*COUNTA([1]!T_Resins[Resins]),"",INDEX([1]!T_Resins[Resins],MOD(ROW()-2,COUNTA([1]!T_Resins[Resins]))+1))</f>
        <v>Dental Yellow Clear</v>
      </c>
      <c r="D379">
        <f>IF(SUM(E379:J379)&lt;&gt;0,IF(ROW()-1&gt;COUNTA([1]!T_Printers[Printers])*COUNTA([1]!T_Resins[Resins]),"",2),"")</f>
        <v>2</v>
      </c>
      <c r="E379" cm="1">
        <f t="array" ref="E379">IFERROR(IF(ROW()-1&gt;COUNTA([1]!T_Printers[Printers])*COUNTA([1]!T_Resins[Resins]),"",_xlfn.IFS(ROUND(VLOOKUP(C379,[1]!T_Resins[#Data],2,FALSE)/VLOOKUP(A379,[1]!T_Printers[#Data],5,FALSE),1)&lt;=_xlfn.XLOOKUP(B379,[1]Printers!L:L,[1]Printers!O:O,1,0,),ROUND(VLOOKUP(C379,[1]!T_Resins[#Data],2,FALSE)/VLOOKUP(A379,[1]!T_Printers[#Data],5,FALSE),1),ROUND(VLOOKUP(C379,[1]!T_Resins[#Data],2,FALSE)/VLOOKUP(A379,[1]!T_Printers[#Data],5,FALSE),1)&gt;_xlfn.XLOOKUP(B379,[1]Printers!L:L,[1]Printers!O:O,1,0,),10)),"Используйте слой 100 мкм")</f>
        <v>1.7</v>
      </c>
      <c r="F379">
        <f>IFERROR(IF(ROUND(_xlfn.XLOOKUP([1]Parameters!B379,[1]Printers!L:L,[1]Printers!Q:Q,,0)*E379/10,0)*10&lt;_xlfn.XLOOKUP([1]Parameters!B379,[1]Printers!L:L,[1]Printers!P:P,,0),ROUND(_xlfn.XLOOKUP([1]Parameters!B379,[1]Printers!L:L,[1]Printers!Q:Q,,0)*E379/10,0)*10,_xlfn.XLOOKUP([1]Parameters!B379,[1]Printers!L:L,[1]Printers!P:P,,0)),"")</f>
        <v>20</v>
      </c>
      <c r="G379" cm="1">
        <f t="array" ref="G379">IFERROR(IF(ROW()-1&gt;COUNTA([1]!T_Printers[Printers])*COUNTA([1]!T_Resins[Resins]),"",_xlfn.IFS(ROUND(VLOOKUP(C379,[1]!T_Resins[#Data],3,FALSE)/VLOOKUP(A379,[1]!T_Printers[#Data],5,FALSE),1)&lt;=_xlfn.XLOOKUP(B379,[1]Printers!L:L,[1]Printers!O:O,1,0,),ROUND(VLOOKUP(C379,[1]!T_Resins[#Data],3,FALSE)/VLOOKUP(A379,[1]!T_Printers[#Data],5,FALSE),1),ROUND(VLOOKUP(C379,[1]!T_Resins[#Data],3,FALSE)/VLOOKUP(A379,[1]!T_Printers[#Data],5,FALSE),1)&gt;_xlfn.XLOOKUP(B379,[1]Printers!L:L,[1]Printers!O:O,1,0,),10)),"")</f>
        <v>2.2999999999999998</v>
      </c>
      <c r="H379">
        <f>IFERROR(IF(ROUND(_xlfn.XLOOKUP([1]Parameters!B379,[1]Printers!L:L,[1]Printers!Q:Q,,0)*G379/10,0)*10&lt;_xlfn.XLOOKUP([1]Parameters!B379,[1]Printers!L:L,[1]Printers!P:P,,0),ROUND(_xlfn.XLOOKUP([1]Parameters!B379,[1]Printers!L:L,[1]Printers!Q:Q,,0)*G379/10,0)*10,_xlfn.XLOOKUP([1]Parameters!B379,[1]Printers!L:L,[1]Printers!P:P,,0)),"")</f>
        <v>20</v>
      </c>
      <c r="I379" s="3" t="str" cm="1">
        <f t="array" ref="I379">IFERROR(IF(ROW()-1&gt;COUNTA([1]!T_Printers[Printers])*COUNTA([1]!T_Resins[Resins]),"",_xlfn.IFS(ROUND(VLOOKUP(C379,[1]!T_Resins[#Data],4,FALSE)/VLOOKUP(A379,[1]!T_Printers[#Data],5,FALSE),1)&lt;=_xlfn.XLOOKUP(B379,[1]Printers!L:L,[1]Printers!O:O,1,0,),ROUND(VLOOKUP(C379,[1]!T_Resins[#Data],4,FALSE)/VLOOKUP(A379,[1]!T_Printers[#Data],5,FALSE),1),ROUND(VLOOKUP(C379,[1]!T_Resins[#Data],4,FALSE)/VLOOKUP(A379,[1]!T_Printers[#Data],5,FALSE),1)&gt;_xlfn.XLOOKUP(B379,[1]Printers!L:L,[1]Printers!O:O,1,0,),"")),"")</f>
        <v/>
      </c>
      <c r="J379" t="str">
        <f>IFERROR(IF(ROUND(_xlfn.XLOOKUP([1]Parameters!B379,[1]Printers!L:L,[1]Printers!Q:Q,,0)*I379/10,0)*10&lt;_xlfn.XLOOKUP([1]Parameters!B379,[1]Printers!L:L,[1]Printers!P:P,,0),ROUND(_xlfn.XLOOKUP([1]Parameters!B379,[1]Printers!L:L,[1]Printers!Q:Q,,0)*I379/10,0)*10,_xlfn.XLOOKUP([1]Parameters!B379,[1]Printers!L:L,[1]Printers!P:P,,0)),"")</f>
        <v/>
      </c>
      <c r="K379">
        <f>IF(SUM(E379:J379)&lt;&gt;0,VLOOKUP(A379,[1]!T_Printers[#Data],10,FALSE)+VLOOKUP(C379,[1]!T_Resins[#Data],10,FALSE),"")</f>
        <v>3</v>
      </c>
      <c r="L379">
        <f>IF(SUM(E379:J379)&lt;&gt;0,VLOOKUP(A379,[1]!T_Printers[#Data],11,FALSE),"")</f>
        <v>5</v>
      </c>
      <c r="M379">
        <f>IF(SUM(E379:J379)&lt;&gt;0,VLOOKUP(C379,[1]!T_Resins[#Data],8,FALSE),"")</f>
        <v>120</v>
      </c>
      <c r="N379">
        <f>IF(_xlfn.XLOOKUP(B379,[1]Printers!$L:$L,[1]Printers!$R:$R,0,0)&gt;0,[1]Parameters!M379,IF(SUM(E379:J379)&lt;&gt;0,VLOOKUP(C379,[1]!T_Resins[#Data],9,FALSE),""))</f>
        <v>180</v>
      </c>
      <c r="O379" t="str">
        <f t="shared" si="5"/>
        <v>AnycubicPhotonMono2</v>
      </c>
    </row>
    <row r="380" spans="1:15" x14ac:dyDescent="0.25">
      <c r="A380" t="str">
        <f t="array" ref="A380">IF(ROW()-1&gt;COUNTA([1]!T_Printers[Printers])*COUNTA([1]!T_Resins[Resins]),"",INDEX([1]!T_Printers[Printers],INT((ROW()-2)/COUNTA([1]!T_Resins[Resins])+1)))</f>
        <v>Anycubic Photon Mono 2</v>
      </c>
      <c r="B380" t="str">
        <f>_xlfn.XLOOKUP(A380,[1]!T_Printers[Printers],[1]!T_Printers[Icon link],,0)</f>
        <v>AnycubicPhotonMono2</v>
      </c>
      <c r="C380" t="str">
        <f t="array" ref="C380">IF(ROW()-1&gt;COUNTA([1]!T_Printers[Printers])*COUNTA([1]!T_Resins[Resins]),"",INDEX([1]!T_Resins[Resins],MOD(ROW()-2,COUNTA([1]!T_Resins[Resins]))+1))</f>
        <v>Dental Yellow Clear PRO</v>
      </c>
      <c r="D380">
        <f>IF(SUM(E380:J380)&lt;&gt;0,IF(ROW()-1&gt;COUNTA([1]!T_Printers[Printers])*COUNTA([1]!T_Resins[Resins]),"",2),"")</f>
        <v>2</v>
      </c>
      <c r="E380" cm="1">
        <f t="array" ref="E380">IFERROR(IF(ROW()-1&gt;COUNTA([1]!T_Printers[Printers])*COUNTA([1]!T_Resins[Resins]),"",_xlfn.IFS(ROUND(VLOOKUP(C380,[1]!T_Resins[#Data],2,FALSE)/VLOOKUP(A380,[1]!T_Printers[#Data],5,FALSE),1)&lt;=_xlfn.XLOOKUP(B380,[1]Printers!L:L,[1]Printers!O:O,1,0,),ROUND(VLOOKUP(C380,[1]!T_Resins[#Data],2,FALSE)/VLOOKUP(A380,[1]!T_Printers[#Data],5,FALSE),1),ROUND(VLOOKUP(C380,[1]!T_Resins[#Data],2,FALSE)/VLOOKUP(A380,[1]!T_Printers[#Data],5,FALSE),1)&gt;_xlfn.XLOOKUP(B380,[1]Printers!L:L,[1]Printers!O:O,1,0,),10)),"Используйте слой 100 мкм")</f>
        <v>4.5</v>
      </c>
      <c r="F380">
        <f>IFERROR(IF(ROUND(_xlfn.XLOOKUP([1]Parameters!B380,[1]Printers!L:L,[1]Printers!Q:Q,,0)*E380/10,0)*10&lt;_xlfn.XLOOKUP([1]Parameters!B380,[1]Printers!L:L,[1]Printers!P:P,,0),ROUND(_xlfn.XLOOKUP([1]Parameters!B380,[1]Printers!L:L,[1]Printers!Q:Q,,0)*E380/10,0)*10,_xlfn.XLOOKUP([1]Parameters!B380,[1]Printers!L:L,[1]Printers!P:P,,0)),"")</f>
        <v>40</v>
      </c>
      <c r="G380" cm="1">
        <f t="array" ref="G380">IFERROR(IF(ROW()-1&gt;COUNTA([1]!T_Printers[Printers])*COUNTA([1]!T_Resins[Resins]),"",_xlfn.IFS(ROUND(VLOOKUP(C380,[1]!T_Resins[#Data],3,FALSE)/VLOOKUP(A380,[1]!T_Printers[#Data],5,FALSE),1)&lt;=_xlfn.XLOOKUP(B380,[1]Printers!L:L,[1]Printers!O:O,1,0,),ROUND(VLOOKUP(C380,[1]!T_Resins[#Data],3,FALSE)/VLOOKUP(A380,[1]!T_Printers[#Data],5,FALSE),1),ROUND(VLOOKUP(C380,[1]!T_Resins[#Data],3,FALSE)/VLOOKUP(A380,[1]!T_Printers[#Data],5,FALSE),1)&gt;_xlfn.XLOOKUP(B380,[1]Printers!L:L,[1]Printers!O:O,1,0,),10)),"")</f>
        <v>5.8</v>
      </c>
      <c r="H380">
        <f>IFERROR(IF(ROUND(_xlfn.XLOOKUP([1]Parameters!B380,[1]Printers!L:L,[1]Printers!Q:Q,,0)*G380/10,0)*10&lt;_xlfn.XLOOKUP([1]Parameters!B380,[1]Printers!L:L,[1]Printers!P:P,,0),ROUND(_xlfn.XLOOKUP([1]Parameters!B380,[1]Printers!L:L,[1]Printers!Q:Q,,0)*G380/10,0)*10,_xlfn.XLOOKUP([1]Parameters!B380,[1]Printers!L:L,[1]Printers!P:P,,0)),"")</f>
        <v>50</v>
      </c>
      <c r="I380" s="3" t="str" cm="1">
        <f t="array" ref="I380">IFERROR(IF(ROW()-1&gt;COUNTA([1]!T_Printers[Printers])*COUNTA([1]!T_Resins[Resins]),"",_xlfn.IFS(ROUND(VLOOKUP(C380,[1]!T_Resins[#Data],4,FALSE)/VLOOKUP(A380,[1]!T_Printers[#Data],5,FALSE),1)&lt;=_xlfn.XLOOKUP(B380,[1]Printers!L:L,[1]Printers!O:O,1,0,),ROUND(VLOOKUP(C380,[1]!T_Resins[#Data],4,FALSE)/VLOOKUP(A380,[1]!T_Printers[#Data],5,FALSE),1),ROUND(VLOOKUP(C380,[1]!T_Resins[#Data],4,FALSE)/VLOOKUP(A380,[1]!T_Printers[#Data],5,FALSE),1)&gt;_xlfn.XLOOKUP(B380,[1]Printers!L:L,[1]Printers!O:O,1,0,),"")),"")</f>
        <v/>
      </c>
      <c r="J380" t="str">
        <f>IFERROR(IF(ROUND(_xlfn.XLOOKUP([1]Parameters!B380,[1]Printers!L:L,[1]Printers!Q:Q,,0)*I380/10,0)*10&lt;_xlfn.XLOOKUP([1]Parameters!B380,[1]Printers!L:L,[1]Printers!P:P,,0),ROUND(_xlfn.XLOOKUP([1]Parameters!B380,[1]Printers!L:L,[1]Printers!Q:Q,,0)*I380/10,0)*10,_xlfn.XLOOKUP([1]Parameters!B380,[1]Printers!L:L,[1]Printers!P:P,,0)),"")</f>
        <v/>
      </c>
      <c r="K380">
        <f>IF(SUM(E380:J380)&lt;&gt;0,VLOOKUP(A380,[1]!T_Printers[#Data],10,FALSE)+VLOOKUP(C380,[1]!T_Resins[#Data],10,FALSE),"")</f>
        <v>3</v>
      </c>
      <c r="L380">
        <f>IF(SUM(E380:J380)&lt;&gt;0,VLOOKUP(A380,[1]!T_Printers[#Data],11,FALSE),"")</f>
        <v>5</v>
      </c>
      <c r="M380">
        <f>IF(SUM(E380:J380)&lt;&gt;0,VLOOKUP(C380,[1]!T_Resins[#Data],8,FALSE),"")</f>
        <v>120</v>
      </c>
      <c r="N380">
        <f>IF(_xlfn.XLOOKUP(B380,[1]Printers!$L:$L,[1]Printers!$R:$R,0,0)&gt;0,[1]Parameters!M380,IF(SUM(E380:J380)&lt;&gt;0,VLOOKUP(C380,[1]!T_Resins[#Data],9,FALSE),""))</f>
        <v>180</v>
      </c>
      <c r="O380" t="str">
        <f t="shared" si="5"/>
        <v>AnycubicPhotonMono2</v>
      </c>
    </row>
    <row r="381" spans="1:15" x14ac:dyDescent="0.25">
      <c r="A381" t="str">
        <f t="array" ref="A381">IF(ROW()-1&gt;COUNTA([1]!T_Printers[Printers])*COUNTA([1]!T_Resins[Resins]),"",INDEX([1]!T_Printers[Printers],INT((ROW()-2)/COUNTA([1]!T_Resins[Resins])+1)))</f>
        <v>Anycubic Photon Mono 2</v>
      </c>
      <c r="B381" t="str">
        <f>_xlfn.XLOOKUP(A381,[1]!T_Printers[Printers],[1]!T_Printers[Icon link],,0)</f>
        <v>AnycubicPhotonMono2</v>
      </c>
      <c r="C381" t="str">
        <f t="array" ref="C381">IF(ROW()-1&gt;COUNTA([1]!T_Printers[Printers])*COUNTA([1]!T_Resins[Resins]),"",INDEX([1]!T_Resins[Resins],MOD(ROW()-2,COUNTA([1]!T_Resins[Resins]))+1))</f>
        <v>Industrial ABS Black</v>
      </c>
      <c r="D381">
        <f>IF(SUM(E381:J381)&lt;&gt;0,IF(ROW()-1&gt;COUNTA([1]!T_Printers[Printers])*COUNTA([1]!T_Resins[Resins]),"",2),"")</f>
        <v>2</v>
      </c>
      <c r="E381" cm="1">
        <f t="array" ref="E381">IFERROR(IF(ROW()-1&gt;COUNTA([1]!T_Printers[Printers])*COUNTA([1]!T_Resins[Resins]),"",_xlfn.IFS(ROUND(VLOOKUP(C381,[1]!T_Resins[#Data],2,FALSE)/VLOOKUP(A381,[1]!T_Printers[#Data],5,FALSE),1)&lt;=_xlfn.XLOOKUP(B381,[1]Printers!L:L,[1]Printers!O:O,1,0,),ROUND(VLOOKUP(C381,[1]!T_Resins[#Data],2,FALSE)/VLOOKUP(A381,[1]!T_Printers[#Data],5,FALSE),1),ROUND(VLOOKUP(C381,[1]!T_Resins[#Data],2,FALSE)/VLOOKUP(A381,[1]!T_Printers[#Data],5,FALSE),1)&gt;_xlfn.XLOOKUP(B381,[1]Printers!L:L,[1]Printers!O:O,1,0,),10)),"Используйте слой 100 мкм")</f>
        <v>3.6</v>
      </c>
      <c r="F381">
        <f>IFERROR(IF(ROUND(_xlfn.XLOOKUP([1]Parameters!B381,[1]Printers!L:L,[1]Printers!Q:Q,,0)*E381/10,0)*10&lt;_xlfn.XLOOKUP([1]Parameters!B381,[1]Printers!L:L,[1]Printers!P:P,,0),ROUND(_xlfn.XLOOKUP([1]Parameters!B381,[1]Printers!L:L,[1]Printers!Q:Q,,0)*E381/10,0)*10,_xlfn.XLOOKUP([1]Parameters!B381,[1]Printers!L:L,[1]Printers!P:P,,0)),"")</f>
        <v>30</v>
      </c>
      <c r="G381" cm="1">
        <f t="array" ref="G381">IFERROR(IF(ROW()-1&gt;COUNTA([1]!T_Printers[Printers])*COUNTA([1]!T_Resins[Resins]),"",_xlfn.IFS(ROUND(VLOOKUP(C381,[1]!T_Resins[#Data],3,FALSE)/VLOOKUP(A381,[1]!T_Printers[#Data],5,FALSE),1)&lt;=_xlfn.XLOOKUP(B381,[1]Printers!L:L,[1]Printers!O:O,1,0,),ROUND(VLOOKUP(C381,[1]!T_Resins[#Data],3,FALSE)/VLOOKUP(A381,[1]!T_Printers[#Data],5,FALSE),1),ROUND(VLOOKUP(C381,[1]!T_Resins[#Data],3,FALSE)/VLOOKUP(A381,[1]!T_Printers[#Data],5,FALSE),1)&gt;_xlfn.XLOOKUP(B381,[1]Printers!L:L,[1]Printers!O:O,1,0,),10)),"")</f>
        <v>4.5999999999999996</v>
      </c>
      <c r="H381">
        <f>IFERROR(IF(ROUND(_xlfn.XLOOKUP([1]Parameters!B381,[1]Printers!L:L,[1]Printers!Q:Q,,0)*G381/10,0)*10&lt;_xlfn.XLOOKUP([1]Parameters!B381,[1]Printers!L:L,[1]Printers!P:P,,0),ROUND(_xlfn.XLOOKUP([1]Parameters!B381,[1]Printers!L:L,[1]Printers!Q:Q,,0)*G381/10,0)*10,_xlfn.XLOOKUP([1]Parameters!B381,[1]Printers!L:L,[1]Printers!P:P,,0)),"")</f>
        <v>40</v>
      </c>
      <c r="I381" s="3" t="str" cm="1">
        <f t="array" ref="I381">IFERROR(IF(ROW()-1&gt;COUNTA([1]!T_Printers[Printers])*COUNTA([1]!T_Resins[Resins]),"",_xlfn.IFS(ROUND(VLOOKUP(C381,[1]!T_Resins[#Data],4,FALSE)/VLOOKUP(A381,[1]!T_Printers[#Data],5,FALSE),1)&lt;=_xlfn.XLOOKUP(B381,[1]Printers!L:L,[1]Printers!O:O,1,0,),ROUND(VLOOKUP(C381,[1]!T_Resins[#Data],4,FALSE)/VLOOKUP(A381,[1]!T_Printers[#Data],5,FALSE),1),ROUND(VLOOKUP(C381,[1]!T_Resins[#Data],4,FALSE)/VLOOKUP(A381,[1]!T_Printers[#Data],5,FALSE),1)&gt;_xlfn.XLOOKUP(B381,[1]Printers!L:L,[1]Printers!O:O,1,0,),"")),"")</f>
        <v/>
      </c>
      <c r="J381" t="str">
        <f>IFERROR(IF(ROUND(_xlfn.XLOOKUP([1]Parameters!B381,[1]Printers!L:L,[1]Printers!Q:Q,,0)*I381/10,0)*10&lt;_xlfn.XLOOKUP([1]Parameters!B381,[1]Printers!L:L,[1]Printers!P:P,,0),ROUND(_xlfn.XLOOKUP([1]Parameters!B381,[1]Printers!L:L,[1]Printers!Q:Q,,0)*I381/10,0)*10,_xlfn.XLOOKUP([1]Parameters!B381,[1]Printers!L:L,[1]Printers!P:P,,0)),"")</f>
        <v/>
      </c>
      <c r="K381">
        <f>IF(SUM(E381:J381)&lt;&gt;0,VLOOKUP(A381,[1]!T_Printers[#Data],10,FALSE)+VLOOKUP(C381,[1]!T_Resins[#Data],10,FALSE),"")</f>
        <v>3</v>
      </c>
      <c r="L381">
        <f>IF(SUM(E381:J381)&lt;&gt;0,VLOOKUP(A381,[1]!T_Printers[#Data],11,FALSE),"")</f>
        <v>5</v>
      </c>
      <c r="M381">
        <f>IF(SUM(E381:J381)&lt;&gt;0,VLOOKUP(C381,[1]!T_Resins[#Data],8,FALSE),"")</f>
        <v>60</v>
      </c>
      <c r="N381">
        <f>IF(_xlfn.XLOOKUP(B381,[1]Printers!$L:$L,[1]Printers!$R:$R,0,0)&gt;0,[1]Parameters!M381,IF(SUM(E381:J381)&lt;&gt;0,VLOOKUP(C381,[1]!T_Resins[#Data],9,FALSE),""))</f>
        <v>60</v>
      </c>
      <c r="O381" t="str">
        <f t="shared" si="5"/>
        <v>AnycubicPhotonMono2</v>
      </c>
    </row>
    <row r="382" spans="1:15" x14ac:dyDescent="0.25">
      <c r="A382" t="str">
        <f t="array" ref="A382">IF(ROW()-1&gt;COUNTA([1]!T_Printers[Printers])*COUNTA([1]!T_Resins[Resins]),"",INDEX([1]!T_Printers[Printers],INT((ROW()-2)/COUNTA([1]!T_Resins[Resins])+1)))</f>
        <v>Anycubic Photon Mono 2</v>
      </c>
      <c r="B382" t="str">
        <f>_xlfn.XLOOKUP(A382,[1]!T_Printers[Printers],[1]!T_Printers[Icon link],,0)</f>
        <v>AnycubicPhotonMono2</v>
      </c>
      <c r="C382" t="str">
        <f t="array" ref="C382">IF(ROW()-1&gt;COUNTA([1]!T_Printers[Printers])*COUNTA([1]!T_Resins[Resins]),"",INDEX([1]!T_Resins[Resins],MOD(ROW()-2,COUNTA([1]!T_Resins[Resins]))+1))</f>
        <v>Industrial ABS-Like Grey</v>
      </c>
      <c r="D382">
        <f>IF(SUM(E382:J382)&lt;&gt;0,IF(ROW()-1&gt;COUNTA([1]!T_Printers[Printers])*COUNTA([1]!T_Resins[Resins]),"",2),"")</f>
        <v>2</v>
      </c>
      <c r="E382" cm="1">
        <f t="array" ref="E382">IFERROR(IF(ROW()-1&gt;COUNTA([1]!T_Printers[Printers])*COUNTA([1]!T_Resins[Resins]),"",_xlfn.IFS(ROUND(VLOOKUP(C382,[1]!T_Resins[#Data],2,FALSE)/VLOOKUP(A382,[1]!T_Printers[#Data],5,FALSE),1)&lt;=_xlfn.XLOOKUP(B382,[1]Printers!L:L,[1]Printers!O:O,1,0,),ROUND(VLOOKUP(C382,[1]!T_Resins[#Data],2,FALSE)/VLOOKUP(A382,[1]!T_Printers[#Data],5,FALSE),1),ROUND(VLOOKUP(C382,[1]!T_Resins[#Data],2,FALSE)/VLOOKUP(A382,[1]!T_Printers[#Data],5,FALSE),1)&gt;_xlfn.XLOOKUP(B382,[1]Printers!L:L,[1]Printers!O:O,1,0,),10)),"Используйте слой 100 мкм")</f>
        <v>3.5</v>
      </c>
      <c r="F382">
        <f>IFERROR(IF(ROUND(_xlfn.XLOOKUP([1]Parameters!B382,[1]Printers!L:L,[1]Printers!Q:Q,,0)*E382/10,0)*10&lt;_xlfn.XLOOKUP([1]Parameters!B382,[1]Printers!L:L,[1]Printers!P:P,,0),ROUND(_xlfn.XLOOKUP([1]Parameters!B382,[1]Printers!L:L,[1]Printers!Q:Q,,0)*E382/10,0)*10,_xlfn.XLOOKUP([1]Parameters!B382,[1]Printers!L:L,[1]Printers!P:P,,0)),"")</f>
        <v>30</v>
      </c>
      <c r="G382" cm="1">
        <f t="array" ref="G382">IFERROR(IF(ROW()-1&gt;COUNTA([1]!T_Printers[Printers])*COUNTA([1]!T_Resins[Resins]),"",_xlfn.IFS(ROUND(VLOOKUP(C382,[1]!T_Resins[#Data],3,FALSE)/VLOOKUP(A382,[1]!T_Printers[#Data],5,FALSE),1)&lt;=_xlfn.XLOOKUP(B382,[1]Printers!L:L,[1]Printers!O:O,1,0,),ROUND(VLOOKUP(C382,[1]!T_Resins[#Data],3,FALSE)/VLOOKUP(A382,[1]!T_Printers[#Data],5,FALSE),1),ROUND(VLOOKUP(C382,[1]!T_Resins[#Data],3,FALSE)/VLOOKUP(A382,[1]!T_Printers[#Data],5,FALSE),1)&gt;_xlfn.XLOOKUP(B382,[1]Printers!L:L,[1]Printers!O:O,1,0,),10)),"")</f>
        <v>4.5999999999999996</v>
      </c>
      <c r="H382">
        <f>IFERROR(IF(ROUND(_xlfn.XLOOKUP([1]Parameters!B382,[1]Printers!L:L,[1]Printers!Q:Q,,0)*G382/10,0)*10&lt;_xlfn.XLOOKUP([1]Parameters!B382,[1]Printers!L:L,[1]Printers!P:P,,0),ROUND(_xlfn.XLOOKUP([1]Parameters!B382,[1]Printers!L:L,[1]Printers!Q:Q,,0)*G382/10,0)*10,_xlfn.XLOOKUP([1]Parameters!B382,[1]Printers!L:L,[1]Printers!P:P,,0)),"")</f>
        <v>40</v>
      </c>
      <c r="I382" s="3" t="str" cm="1">
        <f t="array" ref="I382">IFERROR(IF(ROW()-1&gt;COUNTA([1]!T_Printers[Printers])*COUNTA([1]!T_Resins[Resins]),"",_xlfn.IFS(ROUND(VLOOKUP(C382,[1]!T_Resins[#Data],4,FALSE)/VLOOKUP(A382,[1]!T_Printers[#Data],5,FALSE),1)&lt;=_xlfn.XLOOKUP(B382,[1]Printers!L:L,[1]Printers!O:O,1,0,),ROUND(VLOOKUP(C382,[1]!T_Resins[#Data],4,FALSE)/VLOOKUP(A382,[1]!T_Printers[#Data],5,FALSE),1),ROUND(VLOOKUP(C382,[1]!T_Resins[#Data],4,FALSE)/VLOOKUP(A382,[1]!T_Printers[#Data],5,FALSE),1)&gt;_xlfn.XLOOKUP(B382,[1]Printers!L:L,[1]Printers!O:O,1,0,),"")),"")</f>
        <v/>
      </c>
      <c r="J382" t="str">
        <f>IFERROR(IF(ROUND(_xlfn.XLOOKUP([1]Parameters!B382,[1]Printers!L:L,[1]Printers!Q:Q,,0)*I382/10,0)*10&lt;_xlfn.XLOOKUP([1]Parameters!B382,[1]Printers!L:L,[1]Printers!P:P,,0),ROUND(_xlfn.XLOOKUP([1]Parameters!B382,[1]Printers!L:L,[1]Printers!Q:Q,,0)*I382/10,0)*10,_xlfn.XLOOKUP([1]Parameters!B382,[1]Printers!L:L,[1]Printers!P:P,,0)),"")</f>
        <v/>
      </c>
      <c r="K382">
        <f>IF(SUM(E382:J382)&lt;&gt;0,VLOOKUP(A382,[1]!T_Printers[#Data],10,FALSE)+VLOOKUP(C382,[1]!T_Resins[#Data],10,FALSE),"")</f>
        <v>3</v>
      </c>
      <c r="L382">
        <f>IF(SUM(E382:J382)&lt;&gt;0,VLOOKUP(A382,[1]!T_Printers[#Data],11,FALSE),"")</f>
        <v>5</v>
      </c>
      <c r="M382">
        <f>IF(SUM(E382:J382)&lt;&gt;0,VLOOKUP(C382,[1]!T_Resins[#Data],8,FALSE),"")</f>
        <v>120</v>
      </c>
      <c r="N382">
        <f>IF(_xlfn.XLOOKUP(B382,[1]Printers!$L:$L,[1]Printers!$R:$R,0,0)&gt;0,[1]Parameters!M382,IF(SUM(E382:J382)&lt;&gt;0,VLOOKUP(C382,[1]!T_Resins[#Data],9,FALSE),""))</f>
        <v>180</v>
      </c>
      <c r="O382" t="str">
        <f t="shared" si="5"/>
        <v>AnycubicPhotonMono2</v>
      </c>
    </row>
    <row r="383" spans="1:15" x14ac:dyDescent="0.25">
      <c r="A383" t="str">
        <f t="array" ref="A383">IF(ROW()-1&gt;COUNTA([1]!T_Printers[Printers])*COUNTA([1]!T_Resins[Resins]),"",INDEX([1]!T_Printers[Printers],INT((ROW()-2)/COUNTA([1]!T_Resins[Resins])+1)))</f>
        <v>Anycubic Photon Mono 2</v>
      </c>
      <c r="B383" t="str">
        <f>_xlfn.XLOOKUP(A383,[1]!T_Printers[Printers],[1]!T_Printers[Icon link],,0)</f>
        <v>AnycubicPhotonMono2</v>
      </c>
      <c r="C383" t="str">
        <f t="array" ref="C383">IF(ROW()-1&gt;COUNTA([1]!T_Printers[Printers])*COUNTA([1]!T_Resins[Resins]),"",INDEX([1]!T_Resins[Resins],MOD(ROW()-2,COUNTA([1]!T_Resins[Resins]))+1))</f>
        <v>Industrial Flex Natural Clear</v>
      </c>
      <c r="D383">
        <f>IF(SUM(E383:J383)&lt;&gt;0,IF(ROW()-1&gt;COUNTA([1]!T_Printers[Printers])*COUNTA([1]!T_Resins[Resins]),"",2),"")</f>
        <v>2</v>
      </c>
      <c r="E383" cm="1">
        <f t="array" ref="E383">IFERROR(IF(ROW()-1&gt;COUNTA([1]!T_Printers[Printers])*COUNTA([1]!T_Resins[Resins]),"",_xlfn.IFS(ROUND(VLOOKUP(C383,[1]!T_Resins[#Data],2,FALSE)/VLOOKUP(A383,[1]!T_Printers[#Data],5,FALSE),1)&lt;=_xlfn.XLOOKUP(B383,[1]Printers!L:L,[1]Printers!O:O,1,0,),ROUND(VLOOKUP(C383,[1]!T_Resins[#Data],2,FALSE)/VLOOKUP(A383,[1]!T_Printers[#Data],5,FALSE),1),ROUND(VLOOKUP(C383,[1]!T_Resins[#Data],2,FALSE)/VLOOKUP(A383,[1]!T_Printers[#Data],5,FALSE),1)&gt;_xlfn.XLOOKUP(B383,[1]Printers!L:L,[1]Printers!O:O,1,0,),10)),"Используйте слой 100 мкм")</f>
        <v>1.3</v>
      </c>
      <c r="F383">
        <f>IFERROR(IF(ROUND(_xlfn.XLOOKUP([1]Parameters!B383,[1]Printers!L:L,[1]Printers!Q:Q,,0)*E383/10,0)*10&lt;_xlfn.XLOOKUP([1]Parameters!B383,[1]Printers!L:L,[1]Printers!P:P,,0),ROUND(_xlfn.XLOOKUP([1]Parameters!B383,[1]Printers!L:L,[1]Printers!Q:Q,,0)*E383/10,0)*10,_xlfn.XLOOKUP([1]Parameters!B383,[1]Printers!L:L,[1]Printers!P:P,,0)),"")</f>
        <v>10</v>
      </c>
      <c r="G383" cm="1">
        <f t="array" ref="G383">IFERROR(IF(ROW()-1&gt;COUNTA([1]!T_Printers[Printers])*COUNTA([1]!T_Resins[Resins]),"",_xlfn.IFS(ROUND(VLOOKUP(C383,[1]!T_Resins[#Data],3,FALSE)/VLOOKUP(A383,[1]!T_Printers[#Data],5,FALSE),1)&lt;=_xlfn.XLOOKUP(B383,[1]Printers!L:L,[1]Printers!O:O,1,0,),ROUND(VLOOKUP(C383,[1]!T_Resins[#Data],3,FALSE)/VLOOKUP(A383,[1]!T_Printers[#Data],5,FALSE),1),ROUND(VLOOKUP(C383,[1]!T_Resins[#Data],3,FALSE)/VLOOKUP(A383,[1]!T_Printers[#Data],5,FALSE),1)&gt;_xlfn.XLOOKUP(B383,[1]Printers!L:L,[1]Printers!O:O,1,0,),10)),"")</f>
        <v>1.7</v>
      </c>
      <c r="H383">
        <f>IFERROR(IF(ROUND(_xlfn.XLOOKUP([1]Parameters!B383,[1]Printers!L:L,[1]Printers!Q:Q,,0)*G383/10,0)*10&lt;_xlfn.XLOOKUP([1]Parameters!B383,[1]Printers!L:L,[1]Printers!P:P,,0),ROUND(_xlfn.XLOOKUP([1]Parameters!B383,[1]Printers!L:L,[1]Printers!Q:Q,,0)*G383/10,0)*10,_xlfn.XLOOKUP([1]Parameters!B383,[1]Printers!L:L,[1]Printers!P:P,,0)),"")</f>
        <v>20</v>
      </c>
      <c r="I383" s="3" t="str" cm="1">
        <f t="array" ref="I383">IFERROR(IF(ROW()-1&gt;COUNTA([1]!T_Printers[Printers])*COUNTA([1]!T_Resins[Resins]),"",_xlfn.IFS(ROUND(VLOOKUP(C383,[1]!T_Resins[#Data],4,FALSE)/VLOOKUP(A383,[1]!T_Printers[#Data],5,FALSE),1)&lt;=_xlfn.XLOOKUP(B383,[1]Printers!L:L,[1]Printers!O:O,1,0,),ROUND(VLOOKUP(C383,[1]!T_Resins[#Data],4,FALSE)/VLOOKUP(A383,[1]!T_Printers[#Data],5,FALSE),1),ROUND(VLOOKUP(C383,[1]!T_Resins[#Data],4,FALSE)/VLOOKUP(A383,[1]!T_Printers[#Data],5,FALSE),1)&gt;_xlfn.XLOOKUP(B383,[1]Printers!L:L,[1]Printers!O:O,1,0,),"")),"")</f>
        <v/>
      </c>
      <c r="J383" t="str">
        <f>IFERROR(IF(ROUND(_xlfn.XLOOKUP([1]Parameters!B383,[1]Printers!L:L,[1]Printers!Q:Q,,0)*I383/10,0)*10&lt;_xlfn.XLOOKUP([1]Parameters!B383,[1]Printers!L:L,[1]Printers!P:P,,0),ROUND(_xlfn.XLOOKUP([1]Parameters!B383,[1]Printers!L:L,[1]Printers!Q:Q,,0)*I383/10,0)*10,_xlfn.XLOOKUP([1]Parameters!B383,[1]Printers!L:L,[1]Printers!P:P,,0)),"")</f>
        <v/>
      </c>
      <c r="K383">
        <f>IF(SUM(E383:J383)&lt;&gt;0,VLOOKUP(A383,[1]!T_Printers[#Data],10,FALSE)+VLOOKUP(C383,[1]!T_Resins[#Data],10,FALSE),"")</f>
        <v>3</v>
      </c>
      <c r="L383">
        <f>IF(SUM(E383:J383)&lt;&gt;0,VLOOKUP(A383,[1]!T_Printers[#Data],11,FALSE),"")</f>
        <v>5</v>
      </c>
      <c r="M383">
        <f>IF(SUM(E383:J383)&lt;&gt;0,VLOOKUP(C383,[1]!T_Resins[#Data],8,FALSE),"")</f>
        <v>60</v>
      </c>
      <c r="N383">
        <f>IF(_xlfn.XLOOKUP(B383,[1]Printers!$L:$L,[1]Printers!$R:$R,0,0)&gt;0,[1]Parameters!M383,IF(SUM(E383:J383)&lt;&gt;0,VLOOKUP(C383,[1]!T_Resins[#Data],9,FALSE),""))</f>
        <v>60</v>
      </c>
      <c r="O383" t="str">
        <f t="shared" si="5"/>
        <v>AnycubicPhotonMono2</v>
      </c>
    </row>
    <row r="384" spans="1:15" x14ac:dyDescent="0.25">
      <c r="A384" t="str">
        <f t="array" ref="A384">IF(ROW()-1&gt;COUNTA([1]!T_Printers[Printers])*COUNTA([1]!T_Resins[Resins]),"",INDEX([1]!T_Printers[Printers],INT((ROW()-2)/COUNTA([1]!T_Resins[Resins])+1)))</f>
        <v>Anycubic Photon Mono 2</v>
      </c>
      <c r="B384" t="str">
        <f>_xlfn.XLOOKUP(A384,[1]!T_Printers[Printers],[1]!T_Printers[Icon link],,0)</f>
        <v>AnycubicPhotonMono2</v>
      </c>
      <c r="C384" t="str">
        <f t="array" ref="C384">IF(ROW()-1&gt;COUNTA([1]!T_Printers[Printers])*COUNTA([1]!T_Resins[Resins]),"",INDEX([1]!T_Resins[Resins],MOD(ROW()-2,COUNTA([1]!T_Resins[Resins]))+1))</f>
        <v>Industrial Nylon Like</v>
      </c>
      <c r="D384">
        <f>IF(SUM(E384:J384)&lt;&gt;0,IF(ROW()-1&gt;COUNTA([1]!T_Printers[Printers])*COUNTA([1]!T_Resins[Resins]),"",2),"")</f>
        <v>2</v>
      </c>
      <c r="E384" cm="1">
        <f t="array" ref="E384">IFERROR(IF(ROW()-1&gt;COUNTA([1]!T_Printers[Printers])*COUNTA([1]!T_Resins[Resins]),"",_xlfn.IFS(ROUND(VLOOKUP(C384,[1]!T_Resins[#Data],2,FALSE)/VLOOKUP(A384,[1]!T_Printers[#Data],5,FALSE),1)&lt;=_xlfn.XLOOKUP(B384,[1]Printers!L:L,[1]Printers!O:O,1,0,),ROUND(VLOOKUP(C384,[1]!T_Resins[#Data],2,FALSE)/VLOOKUP(A384,[1]!T_Printers[#Data],5,FALSE),1),ROUND(VLOOKUP(C384,[1]!T_Resins[#Data],2,FALSE)/VLOOKUP(A384,[1]!T_Printers[#Data],5,FALSE),1)&gt;_xlfn.XLOOKUP(B384,[1]Printers!L:L,[1]Printers!O:O,1,0,),10)),"Используйте слой 100 мкм")</f>
        <v>1</v>
      </c>
      <c r="F384">
        <f>IFERROR(IF(ROUND(_xlfn.XLOOKUP([1]Parameters!B384,[1]Printers!L:L,[1]Printers!Q:Q,,0)*E384/10,0)*10&lt;_xlfn.XLOOKUP([1]Parameters!B384,[1]Printers!L:L,[1]Printers!P:P,,0),ROUND(_xlfn.XLOOKUP([1]Parameters!B384,[1]Printers!L:L,[1]Printers!Q:Q,,0)*E384/10,0)*10,_xlfn.XLOOKUP([1]Parameters!B384,[1]Printers!L:L,[1]Printers!P:P,,0)),"")</f>
        <v>10</v>
      </c>
      <c r="G384" cm="1">
        <f t="array" ref="G384">IFERROR(IF(ROW()-1&gt;COUNTA([1]!T_Printers[Printers])*COUNTA([1]!T_Resins[Resins]),"",_xlfn.IFS(ROUND(VLOOKUP(C384,[1]!T_Resins[#Data],3,FALSE)/VLOOKUP(A384,[1]!T_Printers[#Data],5,FALSE),1)&lt;=_xlfn.XLOOKUP(B384,[1]Printers!L:L,[1]Printers!O:O,1,0,),ROUND(VLOOKUP(C384,[1]!T_Resins[#Data],3,FALSE)/VLOOKUP(A384,[1]!T_Printers[#Data],5,FALSE),1),ROUND(VLOOKUP(C384,[1]!T_Resins[#Data],3,FALSE)/VLOOKUP(A384,[1]!T_Printers[#Data],5,FALSE),1)&gt;_xlfn.XLOOKUP(B384,[1]Printers!L:L,[1]Printers!O:O,1,0,),10)),"")</f>
        <v>1.3</v>
      </c>
      <c r="H384">
        <f>IFERROR(IF(ROUND(_xlfn.XLOOKUP([1]Parameters!B384,[1]Printers!L:L,[1]Printers!Q:Q,,0)*G384/10,0)*10&lt;_xlfn.XLOOKUP([1]Parameters!B384,[1]Printers!L:L,[1]Printers!P:P,,0),ROUND(_xlfn.XLOOKUP([1]Parameters!B384,[1]Printers!L:L,[1]Printers!Q:Q,,0)*G384/10,0)*10,_xlfn.XLOOKUP([1]Parameters!B384,[1]Printers!L:L,[1]Printers!P:P,,0)),"")</f>
        <v>10</v>
      </c>
      <c r="I384" s="3" t="str" cm="1">
        <f t="array" ref="I384">IFERROR(IF(ROW()-1&gt;COUNTA([1]!T_Printers[Printers])*COUNTA([1]!T_Resins[Resins]),"",_xlfn.IFS(ROUND(VLOOKUP(C384,[1]!T_Resins[#Data],4,FALSE)/VLOOKUP(A384,[1]!T_Printers[#Data],5,FALSE),1)&lt;=_xlfn.XLOOKUP(B384,[1]Printers!L:L,[1]Printers!O:O,1,0,),ROUND(VLOOKUP(C384,[1]!T_Resins[#Data],4,FALSE)/VLOOKUP(A384,[1]!T_Printers[#Data],5,FALSE),1),ROUND(VLOOKUP(C384,[1]!T_Resins[#Data],4,FALSE)/VLOOKUP(A384,[1]!T_Printers[#Data],5,FALSE),1)&gt;_xlfn.XLOOKUP(B384,[1]Printers!L:L,[1]Printers!O:O,1,0,),"")),"")</f>
        <v/>
      </c>
      <c r="J384" t="str">
        <f>IFERROR(IF(ROUND(_xlfn.XLOOKUP([1]Parameters!B384,[1]Printers!L:L,[1]Printers!Q:Q,,0)*I384/10,0)*10&lt;_xlfn.XLOOKUP([1]Parameters!B384,[1]Printers!L:L,[1]Printers!P:P,,0),ROUND(_xlfn.XLOOKUP([1]Parameters!B384,[1]Printers!L:L,[1]Printers!Q:Q,,0)*I384/10,0)*10,_xlfn.XLOOKUP([1]Parameters!B384,[1]Printers!L:L,[1]Printers!P:P,,0)),"")</f>
        <v/>
      </c>
      <c r="K384">
        <f>IF(SUM(E384:J384)&lt;&gt;0,VLOOKUP(A384,[1]!T_Printers[#Data],10,FALSE)+VLOOKUP(C384,[1]!T_Resins[#Data],10,FALSE),"")</f>
        <v>3</v>
      </c>
      <c r="L384">
        <f>IF(SUM(E384:J384)&lt;&gt;0,VLOOKUP(A384,[1]!T_Printers[#Data],11,FALSE),"")</f>
        <v>5</v>
      </c>
      <c r="M384">
        <f>IF(SUM(E384:J384)&lt;&gt;0,VLOOKUP(C384,[1]!T_Resins[#Data],8,FALSE),"")</f>
        <v>60</v>
      </c>
      <c r="N384">
        <f>IF(_xlfn.XLOOKUP(B384,[1]Printers!$L:$L,[1]Printers!$R:$R,0,0)&gt;0,[1]Parameters!M384,IF(SUM(E384:J384)&lt;&gt;0,VLOOKUP(C384,[1]!T_Resins[#Data],9,FALSE),""))</f>
        <v>60</v>
      </c>
      <c r="O384" t="str">
        <f t="shared" si="5"/>
        <v>AnycubicPhotonMono2</v>
      </c>
    </row>
    <row r="385" spans="1:15" x14ac:dyDescent="0.25">
      <c r="A385" t="str">
        <f t="array" ref="A385">IF(ROW()-1&gt;COUNTA([1]!T_Printers[Printers])*COUNTA([1]!T_Resins[Resins]),"",INDEX([1]!T_Printers[Printers],INT((ROW()-2)/COUNTA([1]!T_Resins[Resins])+1)))</f>
        <v>Anycubic Photon Mono 2</v>
      </c>
      <c r="B385" t="str">
        <f>_xlfn.XLOOKUP(A385,[1]!T_Printers[Printers],[1]!T_Printers[Icon link],,0)</f>
        <v>AnycubicPhotonMono2</v>
      </c>
      <c r="C385" t="str">
        <f t="array" ref="C385">IF(ROW()-1&gt;COUNTA([1]!T_Printers[Printers])*COUNTA([1]!T_Resins[Resins]),"",INDEX([1]!T_Resins[Resins],MOD(ROW()-2,COUNTA([1]!T_Resins[Resins]))+1))</f>
        <v>Industrial PP-Like</v>
      </c>
      <c r="D385">
        <f>IF(SUM(E385:J385)&lt;&gt;0,IF(ROW()-1&gt;COUNTA([1]!T_Printers[Printers])*COUNTA([1]!T_Resins[Resins]),"",2),"")</f>
        <v>2</v>
      </c>
      <c r="E385" cm="1">
        <f t="array" ref="E385">IFERROR(IF(ROW()-1&gt;COUNTA([1]!T_Printers[Printers])*COUNTA([1]!T_Resins[Resins]),"",_xlfn.IFS(ROUND(VLOOKUP(C385,[1]!T_Resins[#Data],2,FALSE)/VLOOKUP(A385,[1]!T_Printers[#Data],5,FALSE),1)&lt;=_xlfn.XLOOKUP(B385,[1]Printers!L:L,[1]Printers!O:O,1,0,),ROUND(VLOOKUP(C385,[1]!T_Resins[#Data],2,FALSE)/VLOOKUP(A385,[1]!T_Printers[#Data],5,FALSE),1),ROUND(VLOOKUP(C385,[1]!T_Resins[#Data],2,FALSE)/VLOOKUP(A385,[1]!T_Printers[#Data],5,FALSE),1)&gt;_xlfn.XLOOKUP(B385,[1]Printers!L:L,[1]Printers!O:O,1,0,),10)),"Используйте слой 100 мкм")</f>
        <v>3.9</v>
      </c>
      <c r="F385">
        <f>IFERROR(IF(ROUND(_xlfn.XLOOKUP([1]Parameters!B385,[1]Printers!L:L,[1]Printers!Q:Q,,0)*E385/10,0)*10&lt;_xlfn.XLOOKUP([1]Parameters!B385,[1]Printers!L:L,[1]Printers!P:P,,0),ROUND(_xlfn.XLOOKUP([1]Parameters!B385,[1]Printers!L:L,[1]Printers!Q:Q,,0)*E385/10,0)*10,_xlfn.XLOOKUP([1]Parameters!B385,[1]Printers!L:L,[1]Printers!P:P,,0)),"")</f>
        <v>40</v>
      </c>
      <c r="G385" cm="1">
        <f t="array" ref="G385">IFERROR(IF(ROW()-1&gt;COUNTA([1]!T_Printers[Printers])*COUNTA([1]!T_Resins[Resins]),"",_xlfn.IFS(ROUND(VLOOKUP(C385,[1]!T_Resins[#Data],3,FALSE)/VLOOKUP(A385,[1]!T_Printers[#Data],5,FALSE),1)&lt;=_xlfn.XLOOKUP(B385,[1]Printers!L:L,[1]Printers!O:O,1,0,),ROUND(VLOOKUP(C385,[1]!T_Resins[#Data],3,FALSE)/VLOOKUP(A385,[1]!T_Printers[#Data],5,FALSE),1),ROUND(VLOOKUP(C385,[1]!T_Resins[#Data],3,FALSE)/VLOOKUP(A385,[1]!T_Printers[#Data],5,FALSE),1)&gt;_xlfn.XLOOKUP(B385,[1]Printers!L:L,[1]Printers!O:O,1,0,),10)),"")</f>
        <v>4.9000000000000004</v>
      </c>
      <c r="H385">
        <f>IFERROR(IF(ROUND(_xlfn.XLOOKUP([1]Parameters!B385,[1]Printers!L:L,[1]Printers!Q:Q,,0)*G385/10,0)*10&lt;_xlfn.XLOOKUP([1]Parameters!B385,[1]Printers!L:L,[1]Printers!P:P,,0),ROUND(_xlfn.XLOOKUP([1]Parameters!B385,[1]Printers!L:L,[1]Printers!Q:Q,,0)*G385/10,0)*10,_xlfn.XLOOKUP([1]Parameters!B385,[1]Printers!L:L,[1]Printers!P:P,,0)),"")</f>
        <v>40</v>
      </c>
      <c r="I385" s="3" t="str" cm="1">
        <f t="array" ref="I385">IFERROR(IF(ROW()-1&gt;COUNTA([1]!T_Printers[Printers])*COUNTA([1]!T_Resins[Resins]),"",_xlfn.IFS(ROUND(VLOOKUP(C385,[1]!T_Resins[#Data],4,FALSE)/VLOOKUP(A385,[1]!T_Printers[#Data],5,FALSE),1)&lt;=_xlfn.XLOOKUP(B385,[1]Printers!L:L,[1]Printers!O:O,1,0,),ROUND(VLOOKUP(C385,[1]!T_Resins[#Data],4,FALSE)/VLOOKUP(A385,[1]!T_Printers[#Data],5,FALSE),1),ROUND(VLOOKUP(C385,[1]!T_Resins[#Data],4,FALSE)/VLOOKUP(A385,[1]!T_Printers[#Data],5,FALSE),1)&gt;_xlfn.XLOOKUP(B385,[1]Printers!L:L,[1]Printers!O:O,1,0,),"")),"")</f>
        <v/>
      </c>
      <c r="J385" t="str">
        <f>IFERROR(IF(ROUND(_xlfn.XLOOKUP([1]Parameters!B385,[1]Printers!L:L,[1]Printers!Q:Q,,0)*I385/10,0)*10&lt;_xlfn.XLOOKUP([1]Parameters!B385,[1]Printers!L:L,[1]Printers!P:P,,0),ROUND(_xlfn.XLOOKUP([1]Parameters!B385,[1]Printers!L:L,[1]Printers!Q:Q,,0)*I385/10,0)*10,_xlfn.XLOOKUP([1]Parameters!B385,[1]Printers!L:L,[1]Printers!P:P,,0)),"")</f>
        <v/>
      </c>
      <c r="K385">
        <f>IF(SUM(E385:J385)&lt;&gt;0,VLOOKUP(A385,[1]!T_Printers[#Data],10,FALSE)+VLOOKUP(C385,[1]!T_Resins[#Data],10,FALSE),"")</f>
        <v>3</v>
      </c>
      <c r="L385">
        <f>IF(SUM(E385:J385)&lt;&gt;0,VLOOKUP(A385,[1]!T_Printers[#Data],11,FALSE),"")</f>
        <v>5</v>
      </c>
      <c r="M385">
        <f>IF(SUM(E385:J385)&lt;&gt;0,VLOOKUP(C385,[1]!T_Resins[#Data],8,FALSE),"")</f>
        <v>60</v>
      </c>
      <c r="N385">
        <f>IF(_xlfn.XLOOKUP(B385,[1]Printers!$L:$L,[1]Printers!$R:$R,0,0)&gt;0,[1]Parameters!M385,IF(SUM(E385:J385)&lt;&gt;0,VLOOKUP(C385,[1]!T_Resins[#Data],9,FALSE),""))</f>
        <v>60</v>
      </c>
      <c r="O385" t="str">
        <f t="shared" si="5"/>
        <v>AnycubicPhotonMono2</v>
      </c>
    </row>
    <row r="386" spans="1:15" x14ac:dyDescent="0.25">
      <c r="A386" t="str">
        <f t="array" ref="A386">IF(ROW()-1&gt;COUNTA([1]!T_Printers[Printers])*COUNTA([1]!T_Resins[Resins]),"",INDEX([1]!T_Printers[Printers],INT((ROW()-2)/COUNTA([1]!T_Resins[Resins])+1)))</f>
        <v>Anycubic Photon Mono 2</v>
      </c>
      <c r="B386" t="str">
        <f>_xlfn.XLOOKUP(A386,[1]!T_Printers[Printers],[1]!T_Printers[Icon link],,0)</f>
        <v>AnycubicPhotonMono2</v>
      </c>
      <c r="C386" t="str">
        <f t="array" ref="C386">IF(ROW()-1&gt;COUNTA([1]!T_Printers[Printers])*COUNTA([1]!T_Resins[Resins]),"",INDEX([1]!T_Resins[Resins],MOD(ROW()-2,COUNTA([1]!T_Resins[Resins]))+1))</f>
        <v>Industrial Rigid Black</v>
      </c>
      <c r="D386">
        <f>IF(SUM(E386:J386)&lt;&gt;0,IF(ROW()-1&gt;COUNTA([1]!T_Printers[Printers])*COUNTA([1]!T_Resins[Resins]),"",2),"")</f>
        <v>2</v>
      </c>
      <c r="E386" cm="1">
        <f t="array" ref="E386">IFERROR(IF(ROW()-1&gt;COUNTA([1]!T_Printers[Printers])*COUNTA([1]!T_Resins[Resins]),"",_xlfn.IFS(ROUND(VLOOKUP(C386,[1]!T_Resins[#Data],2,FALSE)/VLOOKUP(A386,[1]!T_Printers[#Data],5,FALSE),1)&lt;=_xlfn.XLOOKUP(B386,[1]Printers!L:L,[1]Printers!O:O,1,0,),ROUND(VLOOKUP(C386,[1]!T_Resins[#Data],2,FALSE)/VLOOKUP(A386,[1]!T_Printers[#Data],5,FALSE),1),ROUND(VLOOKUP(C386,[1]!T_Resins[#Data],2,FALSE)/VLOOKUP(A386,[1]!T_Printers[#Data],5,FALSE),1)&gt;_xlfn.XLOOKUP(B386,[1]Printers!L:L,[1]Printers!O:O,1,0,),10)),"Используйте слой 100 мкм")</f>
        <v>3.6</v>
      </c>
      <c r="F386">
        <f>IFERROR(IF(ROUND(_xlfn.XLOOKUP([1]Parameters!B386,[1]Printers!L:L,[1]Printers!Q:Q,,0)*E386/10,0)*10&lt;_xlfn.XLOOKUP([1]Parameters!B386,[1]Printers!L:L,[1]Printers!P:P,,0),ROUND(_xlfn.XLOOKUP([1]Parameters!B386,[1]Printers!L:L,[1]Printers!Q:Q,,0)*E386/10,0)*10,_xlfn.XLOOKUP([1]Parameters!B386,[1]Printers!L:L,[1]Printers!P:P,,0)),"")</f>
        <v>30</v>
      </c>
      <c r="G386" cm="1">
        <f t="array" ref="G386">IFERROR(IF(ROW()-1&gt;COUNTA([1]!T_Printers[Printers])*COUNTA([1]!T_Resins[Resins]),"",_xlfn.IFS(ROUND(VLOOKUP(C386,[1]!T_Resins[#Data],3,FALSE)/VLOOKUP(A386,[1]!T_Printers[#Data],5,FALSE),1)&lt;=_xlfn.XLOOKUP(B386,[1]Printers!L:L,[1]Printers!O:O,1,0,),ROUND(VLOOKUP(C386,[1]!T_Resins[#Data],3,FALSE)/VLOOKUP(A386,[1]!T_Printers[#Data],5,FALSE),1),ROUND(VLOOKUP(C386,[1]!T_Resins[#Data],3,FALSE)/VLOOKUP(A386,[1]!T_Printers[#Data],5,FALSE),1)&gt;_xlfn.XLOOKUP(B386,[1]Printers!L:L,[1]Printers!O:O,1,0,),10)),"")</f>
        <v>4.7</v>
      </c>
      <c r="H386">
        <f>IFERROR(IF(ROUND(_xlfn.XLOOKUP([1]Parameters!B386,[1]Printers!L:L,[1]Printers!Q:Q,,0)*G386/10,0)*10&lt;_xlfn.XLOOKUP([1]Parameters!B386,[1]Printers!L:L,[1]Printers!P:P,,0),ROUND(_xlfn.XLOOKUP([1]Parameters!B386,[1]Printers!L:L,[1]Printers!Q:Q,,0)*G386/10,0)*10,_xlfn.XLOOKUP([1]Parameters!B386,[1]Printers!L:L,[1]Printers!P:P,,0)),"")</f>
        <v>40</v>
      </c>
      <c r="I386" s="3" t="str" cm="1">
        <f t="array" ref="I386">IFERROR(IF(ROW()-1&gt;COUNTA([1]!T_Printers[Printers])*COUNTA([1]!T_Resins[Resins]),"",_xlfn.IFS(ROUND(VLOOKUP(C386,[1]!T_Resins[#Data],4,FALSE)/VLOOKUP(A386,[1]!T_Printers[#Data],5,FALSE),1)&lt;=_xlfn.XLOOKUP(B386,[1]Printers!L:L,[1]Printers!O:O,1,0,),ROUND(VLOOKUP(C386,[1]!T_Resins[#Data],4,FALSE)/VLOOKUP(A386,[1]!T_Printers[#Data],5,FALSE),1),ROUND(VLOOKUP(C386,[1]!T_Resins[#Data],4,FALSE)/VLOOKUP(A386,[1]!T_Printers[#Data],5,FALSE),1)&gt;_xlfn.XLOOKUP(B386,[1]Printers!L:L,[1]Printers!O:O,1,0,),"")),"")</f>
        <v/>
      </c>
      <c r="J386" t="str">
        <f>IFERROR(IF(ROUND(_xlfn.XLOOKUP([1]Parameters!B386,[1]Printers!L:L,[1]Printers!Q:Q,,0)*I386/10,0)*10&lt;_xlfn.XLOOKUP([1]Parameters!B386,[1]Printers!L:L,[1]Printers!P:P,,0),ROUND(_xlfn.XLOOKUP([1]Parameters!B386,[1]Printers!L:L,[1]Printers!Q:Q,,0)*I386/10,0)*10,_xlfn.XLOOKUP([1]Parameters!B386,[1]Printers!L:L,[1]Printers!P:P,,0)),"")</f>
        <v/>
      </c>
      <c r="K386">
        <f>IF(SUM(E386:J386)&lt;&gt;0,VLOOKUP(A386,[1]!T_Printers[#Data],10,FALSE)+VLOOKUP(C386,[1]!T_Resins[#Data],10,FALSE),"")</f>
        <v>3</v>
      </c>
      <c r="L386">
        <f>IF(SUM(E386:J386)&lt;&gt;0,VLOOKUP(A386,[1]!T_Printers[#Data],11,FALSE),"")</f>
        <v>5</v>
      </c>
      <c r="M386">
        <f>IF(SUM(E386:J386)&lt;&gt;0,VLOOKUP(C386,[1]!T_Resins[#Data],8,FALSE),"")</f>
        <v>120</v>
      </c>
      <c r="N386">
        <f>IF(_xlfn.XLOOKUP(B386,[1]Printers!$L:$L,[1]Printers!$R:$R,0,0)&gt;0,[1]Parameters!M386,IF(SUM(E386:J386)&lt;&gt;0,VLOOKUP(C386,[1]!T_Resins[#Data],9,FALSE),""))</f>
        <v>180</v>
      </c>
      <c r="O386" t="str">
        <f t="shared" ref="O386:O449" si="6">B386</f>
        <v>AnycubicPhotonMono2</v>
      </c>
    </row>
    <row r="387" spans="1:15" x14ac:dyDescent="0.25">
      <c r="A387" t="str">
        <f t="array" ref="A387">IF(ROW()-1&gt;COUNTA([1]!T_Printers[Printers])*COUNTA([1]!T_Resins[Resins]),"",INDEX([1]!T_Printers[Printers],INT((ROW()-2)/COUNTA([1]!T_Resins[Resins])+1)))</f>
        <v>Anycubic Photon Mono 2</v>
      </c>
      <c r="B387" t="str">
        <f>_xlfn.XLOOKUP(A387,[1]!T_Printers[Printers],[1]!T_Printers[Icon link],,0)</f>
        <v>AnycubicPhotonMono2</v>
      </c>
      <c r="C387" t="str">
        <f t="array" ref="C387">IF(ROW()-1&gt;COUNTA([1]!T_Printers[Printers])*COUNTA([1]!T_Resins[Resins]),"",INDEX([1]!T_Resins[Resins],MOD(ROW()-2,COUNTA([1]!T_Resins[Resins]))+1))</f>
        <v>Industrial Rigid Clear</v>
      </c>
      <c r="D387">
        <f>IF(SUM(E387:J387)&lt;&gt;0,IF(ROW()-1&gt;COUNTA([1]!T_Printers[Printers])*COUNTA([1]!T_Resins[Resins]),"",2),"")</f>
        <v>2</v>
      </c>
      <c r="E387" cm="1">
        <f t="array" ref="E387">IFERROR(IF(ROW()-1&gt;COUNTA([1]!T_Printers[Printers])*COUNTA([1]!T_Resins[Resins]),"",_xlfn.IFS(ROUND(VLOOKUP(C387,[1]!T_Resins[#Data],2,FALSE)/VLOOKUP(A387,[1]!T_Printers[#Data],5,FALSE),1)&lt;=_xlfn.XLOOKUP(B387,[1]Printers!L:L,[1]Printers!O:O,1,0,),ROUND(VLOOKUP(C387,[1]!T_Resins[#Data],2,FALSE)/VLOOKUP(A387,[1]!T_Printers[#Data],5,FALSE),1),ROUND(VLOOKUP(C387,[1]!T_Resins[#Data],2,FALSE)/VLOOKUP(A387,[1]!T_Printers[#Data],5,FALSE),1)&gt;_xlfn.XLOOKUP(B387,[1]Printers!L:L,[1]Printers!O:O,1,0,),10)),"Используйте слой 100 мкм")</f>
        <v>3.9</v>
      </c>
      <c r="F387">
        <f>IFERROR(IF(ROUND(_xlfn.XLOOKUP([1]Parameters!B387,[1]Printers!L:L,[1]Printers!Q:Q,,0)*E387/10,0)*10&lt;_xlfn.XLOOKUP([1]Parameters!B387,[1]Printers!L:L,[1]Printers!P:P,,0),ROUND(_xlfn.XLOOKUP([1]Parameters!B387,[1]Printers!L:L,[1]Printers!Q:Q,,0)*E387/10,0)*10,_xlfn.XLOOKUP([1]Parameters!B387,[1]Printers!L:L,[1]Printers!P:P,,0)),"")</f>
        <v>40</v>
      </c>
      <c r="G387" cm="1">
        <f t="array" ref="G387">IFERROR(IF(ROW()-1&gt;COUNTA([1]!T_Printers[Printers])*COUNTA([1]!T_Resins[Resins]),"",_xlfn.IFS(ROUND(VLOOKUP(C387,[1]!T_Resins[#Data],3,FALSE)/VLOOKUP(A387,[1]!T_Printers[#Data],5,FALSE),1)&lt;=_xlfn.XLOOKUP(B387,[1]Printers!L:L,[1]Printers!O:O,1,0,),ROUND(VLOOKUP(C387,[1]!T_Resins[#Data],3,FALSE)/VLOOKUP(A387,[1]!T_Printers[#Data],5,FALSE),1),ROUND(VLOOKUP(C387,[1]!T_Resins[#Data],3,FALSE)/VLOOKUP(A387,[1]!T_Printers[#Data],5,FALSE),1)&gt;_xlfn.XLOOKUP(B387,[1]Printers!L:L,[1]Printers!O:O,1,0,),10)),"")</f>
        <v>5.0999999999999996</v>
      </c>
      <c r="H387">
        <f>IFERROR(IF(ROUND(_xlfn.XLOOKUP([1]Parameters!B387,[1]Printers!L:L,[1]Printers!Q:Q,,0)*G387/10,0)*10&lt;_xlfn.XLOOKUP([1]Parameters!B387,[1]Printers!L:L,[1]Printers!P:P,,0),ROUND(_xlfn.XLOOKUP([1]Parameters!B387,[1]Printers!L:L,[1]Printers!Q:Q,,0)*G387/10,0)*10,_xlfn.XLOOKUP([1]Parameters!B387,[1]Printers!L:L,[1]Printers!P:P,,0)),"")</f>
        <v>50</v>
      </c>
      <c r="I387" s="3" t="str" cm="1">
        <f t="array" ref="I387">IFERROR(IF(ROW()-1&gt;COUNTA([1]!T_Printers[Printers])*COUNTA([1]!T_Resins[Resins]),"",_xlfn.IFS(ROUND(VLOOKUP(C387,[1]!T_Resins[#Data],4,FALSE)/VLOOKUP(A387,[1]!T_Printers[#Data],5,FALSE),1)&lt;=_xlfn.XLOOKUP(B387,[1]Printers!L:L,[1]Printers!O:O,1,0,),ROUND(VLOOKUP(C387,[1]!T_Resins[#Data],4,FALSE)/VLOOKUP(A387,[1]!T_Printers[#Data],5,FALSE),1),ROUND(VLOOKUP(C387,[1]!T_Resins[#Data],4,FALSE)/VLOOKUP(A387,[1]!T_Printers[#Data],5,FALSE),1)&gt;_xlfn.XLOOKUP(B387,[1]Printers!L:L,[1]Printers!O:O,1,0,),"")),"")</f>
        <v/>
      </c>
      <c r="J387" t="str">
        <f>IFERROR(IF(ROUND(_xlfn.XLOOKUP([1]Parameters!B387,[1]Printers!L:L,[1]Printers!Q:Q,,0)*I387/10,0)*10&lt;_xlfn.XLOOKUP([1]Parameters!B387,[1]Printers!L:L,[1]Printers!P:P,,0),ROUND(_xlfn.XLOOKUP([1]Parameters!B387,[1]Printers!L:L,[1]Printers!Q:Q,,0)*I387/10,0)*10,_xlfn.XLOOKUP([1]Parameters!B387,[1]Printers!L:L,[1]Printers!P:P,,0)),"")</f>
        <v/>
      </c>
      <c r="K387">
        <f>IF(SUM(E387:J387)&lt;&gt;0,VLOOKUP(A387,[1]!T_Printers[#Data],10,FALSE)+VLOOKUP(C387,[1]!T_Resins[#Data],10,FALSE),"")</f>
        <v>3</v>
      </c>
      <c r="L387">
        <f>IF(SUM(E387:J387)&lt;&gt;0,VLOOKUP(A387,[1]!T_Printers[#Data],11,FALSE),"")</f>
        <v>5</v>
      </c>
      <c r="M387">
        <f>IF(SUM(E387:J387)&lt;&gt;0,VLOOKUP(C387,[1]!T_Resins[#Data],8,FALSE),"")</f>
        <v>120</v>
      </c>
      <c r="N387">
        <f>IF(_xlfn.XLOOKUP(B387,[1]Printers!$L:$L,[1]Printers!$R:$R,0,0)&gt;0,[1]Parameters!M387,IF(SUM(E387:J387)&lt;&gt;0,VLOOKUP(C387,[1]!T_Resins[#Data],9,FALSE),""))</f>
        <v>180</v>
      </c>
      <c r="O387" t="str">
        <f t="shared" si="6"/>
        <v>AnycubicPhotonMono2</v>
      </c>
    </row>
    <row r="388" spans="1:15" x14ac:dyDescent="0.25">
      <c r="A388" t="str">
        <f t="array" ref="A388">IF(ROW()-1&gt;COUNTA([1]!T_Printers[Printers])*COUNTA([1]!T_Resins[Resins]),"",INDEX([1]!T_Printers[Printers],INT((ROW()-2)/COUNTA([1]!T_Resins[Resins])+1)))</f>
        <v>Anycubic Photon Mono 2</v>
      </c>
      <c r="B388" t="str">
        <f>_xlfn.XLOOKUP(A388,[1]!T_Printers[Printers],[1]!T_Printers[Icon link],,0)</f>
        <v>AnycubicPhotonMono2</v>
      </c>
      <c r="C388" t="str">
        <f t="array" ref="C388">IF(ROW()-1&gt;COUNTA([1]!T_Printers[Printers])*COUNTA([1]!T_Resins[Resins]),"",INDEX([1]!T_Resins[Resins],MOD(ROW()-2,COUNTA([1]!T_Resins[Resins]))+1))</f>
        <v>Tough Black</v>
      </c>
      <c r="D388">
        <f>IF(SUM(E388:J388)&lt;&gt;0,IF(ROW()-1&gt;COUNTA([1]!T_Printers[Printers])*COUNTA([1]!T_Resins[Resins]),"",2),"")</f>
        <v>2</v>
      </c>
      <c r="E388" cm="1">
        <f t="array" ref="E388">IFERROR(IF(ROW()-1&gt;COUNTA([1]!T_Printers[Printers])*COUNTA([1]!T_Resins[Resins]),"",_xlfn.IFS(ROUND(VLOOKUP(C388,[1]!T_Resins[#Data],2,FALSE)/VLOOKUP(A388,[1]!T_Printers[#Data],5,FALSE),1)&lt;=_xlfn.XLOOKUP(B388,[1]Printers!L:L,[1]Printers!O:O,1,0,),ROUND(VLOOKUP(C388,[1]!T_Resins[#Data],2,FALSE)/VLOOKUP(A388,[1]!T_Printers[#Data],5,FALSE),1),ROUND(VLOOKUP(C388,[1]!T_Resins[#Data],2,FALSE)/VLOOKUP(A388,[1]!T_Printers[#Data],5,FALSE),1)&gt;_xlfn.XLOOKUP(B388,[1]Printers!L:L,[1]Printers!O:O,1,0,),10)),"Используйте слой 100 мкм")</f>
        <v>1.9</v>
      </c>
      <c r="F388">
        <f>IFERROR(IF(ROUND(_xlfn.XLOOKUP([1]Parameters!B388,[1]Printers!L:L,[1]Printers!Q:Q,,0)*E388/10,0)*10&lt;_xlfn.XLOOKUP([1]Parameters!B388,[1]Printers!L:L,[1]Printers!P:P,,0),ROUND(_xlfn.XLOOKUP([1]Parameters!B388,[1]Printers!L:L,[1]Printers!Q:Q,,0)*E388/10,0)*10,_xlfn.XLOOKUP([1]Parameters!B388,[1]Printers!L:L,[1]Printers!P:P,,0)),"")</f>
        <v>20</v>
      </c>
      <c r="G388" cm="1">
        <f t="array" ref="G388">IFERROR(IF(ROW()-1&gt;COUNTA([1]!T_Printers[Printers])*COUNTA([1]!T_Resins[Resins]),"",_xlfn.IFS(ROUND(VLOOKUP(C388,[1]!T_Resins[#Data],3,FALSE)/VLOOKUP(A388,[1]!T_Printers[#Data],5,FALSE),1)&lt;=_xlfn.XLOOKUP(B388,[1]Printers!L:L,[1]Printers!O:O,1,0,),ROUND(VLOOKUP(C388,[1]!T_Resins[#Data],3,FALSE)/VLOOKUP(A388,[1]!T_Printers[#Data],5,FALSE),1),ROUND(VLOOKUP(C388,[1]!T_Resins[#Data],3,FALSE)/VLOOKUP(A388,[1]!T_Printers[#Data],5,FALSE),1)&gt;_xlfn.XLOOKUP(B388,[1]Printers!L:L,[1]Printers!O:O,1,0,),10)),"")</f>
        <v>2.2000000000000002</v>
      </c>
      <c r="H388">
        <f>IFERROR(IF(ROUND(_xlfn.XLOOKUP([1]Parameters!B388,[1]Printers!L:L,[1]Printers!Q:Q,,0)*G388/10,0)*10&lt;_xlfn.XLOOKUP([1]Parameters!B388,[1]Printers!L:L,[1]Printers!P:P,,0),ROUND(_xlfn.XLOOKUP([1]Parameters!B388,[1]Printers!L:L,[1]Printers!Q:Q,,0)*G388/10,0)*10,_xlfn.XLOOKUP([1]Parameters!B388,[1]Printers!L:L,[1]Printers!P:P,,0)),"")</f>
        <v>20</v>
      </c>
      <c r="I388" s="3" t="str" cm="1">
        <f t="array" ref="I388">IFERROR(IF(ROW()-1&gt;COUNTA([1]!T_Printers[Printers])*COUNTA([1]!T_Resins[Resins]),"",_xlfn.IFS(ROUND(VLOOKUP(C388,[1]!T_Resins[#Data],4,FALSE)/VLOOKUP(A388,[1]!T_Printers[#Data],5,FALSE),1)&lt;=_xlfn.XLOOKUP(B388,[1]Printers!L:L,[1]Printers!O:O,1,0,),ROUND(VLOOKUP(C388,[1]!T_Resins[#Data],4,FALSE)/VLOOKUP(A388,[1]!T_Printers[#Data],5,FALSE),1),ROUND(VLOOKUP(C388,[1]!T_Resins[#Data],4,FALSE)/VLOOKUP(A388,[1]!T_Printers[#Data],5,FALSE),1)&gt;_xlfn.XLOOKUP(B388,[1]Printers!L:L,[1]Printers!O:O,1,0,),"")),"")</f>
        <v/>
      </c>
      <c r="J388" t="str">
        <f>IFERROR(IF(ROUND(_xlfn.XLOOKUP([1]Parameters!B388,[1]Printers!L:L,[1]Printers!Q:Q,,0)*I388/10,0)*10&lt;_xlfn.XLOOKUP([1]Parameters!B388,[1]Printers!L:L,[1]Printers!P:P,,0),ROUND(_xlfn.XLOOKUP([1]Parameters!B388,[1]Printers!L:L,[1]Printers!Q:Q,,0)*I388/10,0)*10,_xlfn.XLOOKUP([1]Parameters!B388,[1]Printers!L:L,[1]Printers!P:P,,0)),"")</f>
        <v/>
      </c>
      <c r="K388">
        <f>IF(SUM(E388:J388)&lt;&gt;0,VLOOKUP(A388,[1]!T_Printers[#Data],10,FALSE)+VLOOKUP(C388,[1]!T_Resins[#Data],10,FALSE),"")</f>
        <v>3</v>
      </c>
      <c r="L388">
        <f>IF(SUM(E388:J388)&lt;&gt;0,VLOOKUP(A388,[1]!T_Printers[#Data],11,FALSE),"")</f>
        <v>5</v>
      </c>
      <c r="M388">
        <f>IF(SUM(E388:J388)&lt;&gt;0,VLOOKUP(C388,[1]!T_Resins[#Data],8,FALSE),"")</f>
        <v>120</v>
      </c>
      <c r="N388">
        <f>IF(_xlfn.XLOOKUP(B388,[1]Printers!$L:$L,[1]Printers!$R:$R,0,0)&gt;0,[1]Parameters!M388,IF(SUM(E388:J388)&lt;&gt;0,VLOOKUP(C388,[1]!T_Resins[#Data],9,FALSE),""))</f>
        <v>180</v>
      </c>
      <c r="O388" t="str">
        <f t="shared" si="6"/>
        <v>AnycubicPhotonMono2</v>
      </c>
    </row>
    <row r="389" spans="1:15" x14ac:dyDescent="0.25">
      <c r="A389" t="str">
        <f t="array" ref="A389">IF(ROW()-1&gt;COUNTA([1]!T_Printers[Printers])*COUNTA([1]!T_Resins[Resins]),"",INDEX([1]!T_Printers[Printers],INT((ROW()-2)/COUNTA([1]!T_Resins[Resins])+1)))</f>
        <v>Anycubic Photon Mono 2</v>
      </c>
      <c r="B389" t="str">
        <f>_xlfn.XLOOKUP(A389,[1]!T_Printers[Printers],[1]!T_Printers[Icon link],,0)</f>
        <v>AnycubicPhotonMono2</v>
      </c>
      <c r="C389" t="str">
        <f t="array" ref="C389">IF(ROW()-1&gt;COUNTA([1]!T_Printers[Printers])*COUNTA([1]!T_Resins[Resins]),"",INDEX([1]!T_Resins[Resins],MOD(ROW()-2,COUNTA([1]!T_Resins[Resins]))+1))</f>
        <v>Tough Grey</v>
      </c>
      <c r="D389">
        <f>IF(SUM(E389:J389)&lt;&gt;0,IF(ROW()-1&gt;COUNTA([1]!T_Printers[Printers])*COUNTA([1]!T_Resins[Resins]),"",2),"")</f>
        <v>2</v>
      </c>
      <c r="E389" cm="1">
        <f t="array" ref="E389">IFERROR(IF(ROW()-1&gt;COUNTA([1]!T_Printers[Printers])*COUNTA([1]!T_Resins[Resins]),"",_xlfn.IFS(ROUND(VLOOKUP(C389,[1]!T_Resins[#Data],2,FALSE)/VLOOKUP(A389,[1]!T_Printers[#Data],5,FALSE),1)&lt;=_xlfn.XLOOKUP(B389,[1]Printers!L:L,[1]Printers!O:O,1,0,),ROUND(VLOOKUP(C389,[1]!T_Resins[#Data],2,FALSE)/VLOOKUP(A389,[1]!T_Printers[#Data],5,FALSE),1),ROUND(VLOOKUP(C389,[1]!T_Resins[#Data],2,FALSE)/VLOOKUP(A389,[1]!T_Printers[#Data],5,FALSE),1)&gt;_xlfn.XLOOKUP(B389,[1]Printers!L:L,[1]Printers!O:O,1,0,),10)),"Используйте слой 100 мкм")</f>
        <v>1.9</v>
      </c>
      <c r="F389">
        <f>IFERROR(IF(ROUND(_xlfn.XLOOKUP([1]Parameters!B389,[1]Printers!L:L,[1]Printers!Q:Q,,0)*E389/10,0)*10&lt;_xlfn.XLOOKUP([1]Parameters!B389,[1]Printers!L:L,[1]Printers!P:P,,0),ROUND(_xlfn.XLOOKUP([1]Parameters!B389,[1]Printers!L:L,[1]Printers!Q:Q,,0)*E389/10,0)*10,_xlfn.XLOOKUP([1]Parameters!B389,[1]Printers!L:L,[1]Printers!P:P,,0)),"")</f>
        <v>20</v>
      </c>
      <c r="G389" cm="1">
        <f t="array" ref="G389">IFERROR(IF(ROW()-1&gt;COUNTA([1]!T_Printers[Printers])*COUNTA([1]!T_Resins[Resins]),"",_xlfn.IFS(ROUND(VLOOKUP(C389,[1]!T_Resins[#Data],3,FALSE)/VLOOKUP(A389,[1]!T_Printers[#Data],5,FALSE),1)&lt;=_xlfn.XLOOKUP(B389,[1]Printers!L:L,[1]Printers!O:O,1,0,),ROUND(VLOOKUP(C389,[1]!T_Resins[#Data],3,FALSE)/VLOOKUP(A389,[1]!T_Printers[#Data],5,FALSE),1),ROUND(VLOOKUP(C389,[1]!T_Resins[#Data],3,FALSE)/VLOOKUP(A389,[1]!T_Printers[#Data],5,FALSE),1)&gt;_xlfn.XLOOKUP(B389,[1]Printers!L:L,[1]Printers!O:O,1,0,),10)),"")</f>
        <v>2.2000000000000002</v>
      </c>
      <c r="H389">
        <f>IFERROR(IF(ROUND(_xlfn.XLOOKUP([1]Parameters!B389,[1]Printers!L:L,[1]Printers!Q:Q,,0)*G389/10,0)*10&lt;_xlfn.XLOOKUP([1]Parameters!B389,[1]Printers!L:L,[1]Printers!P:P,,0),ROUND(_xlfn.XLOOKUP([1]Parameters!B389,[1]Printers!L:L,[1]Printers!Q:Q,,0)*G389/10,0)*10,_xlfn.XLOOKUP([1]Parameters!B389,[1]Printers!L:L,[1]Printers!P:P,,0)),"")</f>
        <v>20</v>
      </c>
      <c r="I389" s="3" t="str" cm="1">
        <f t="array" ref="I389">IFERROR(IF(ROW()-1&gt;COUNTA([1]!T_Printers[Printers])*COUNTA([1]!T_Resins[Resins]),"",_xlfn.IFS(ROUND(VLOOKUP(C389,[1]!T_Resins[#Data],4,FALSE)/VLOOKUP(A389,[1]!T_Printers[#Data],5,FALSE),1)&lt;=_xlfn.XLOOKUP(B389,[1]Printers!L:L,[1]Printers!O:O,1,0,),ROUND(VLOOKUP(C389,[1]!T_Resins[#Data],4,FALSE)/VLOOKUP(A389,[1]!T_Printers[#Data],5,FALSE),1),ROUND(VLOOKUP(C389,[1]!T_Resins[#Data],4,FALSE)/VLOOKUP(A389,[1]!T_Printers[#Data],5,FALSE),1)&gt;_xlfn.XLOOKUP(B389,[1]Printers!L:L,[1]Printers!O:O,1,0,),"")),"")</f>
        <v/>
      </c>
      <c r="J389" t="str">
        <f>IFERROR(IF(ROUND(_xlfn.XLOOKUP([1]Parameters!B389,[1]Printers!L:L,[1]Printers!Q:Q,,0)*I389/10,0)*10&lt;_xlfn.XLOOKUP([1]Parameters!B389,[1]Printers!L:L,[1]Printers!P:P,,0),ROUND(_xlfn.XLOOKUP([1]Parameters!B389,[1]Printers!L:L,[1]Printers!Q:Q,,0)*I389/10,0)*10,_xlfn.XLOOKUP([1]Parameters!B389,[1]Printers!L:L,[1]Printers!P:P,,0)),"")</f>
        <v/>
      </c>
      <c r="K389">
        <f>IF(SUM(E389:J389)&lt;&gt;0,VLOOKUP(A389,[1]!T_Printers[#Data],10,FALSE)+VLOOKUP(C389,[1]!T_Resins[#Data],10,FALSE),"")</f>
        <v>3</v>
      </c>
      <c r="L389">
        <f>IF(SUM(E389:J389)&lt;&gt;0,VLOOKUP(A389,[1]!T_Printers[#Data],11,FALSE),"")</f>
        <v>5</v>
      </c>
      <c r="M389">
        <f>IF(SUM(E389:J389)&lt;&gt;0,VLOOKUP(C389,[1]!T_Resins[#Data],8,FALSE),"")</f>
        <v>120</v>
      </c>
      <c r="N389">
        <f>IF(_xlfn.XLOOKUP(B389,[1]Printers!$L:$L,[1]Printers!$R:$R,0,0)&gt;0,[1]Parameters!M389,IF(SUM(E389:J389)&lt;&gt;0,VLOOKUP(C389,[1]!T_Resins[#Data],9,FALSE),""))</f>
        <v>180</v>
      </c>
      <c r="O389" t="str">
        <f t="shared" si="6"/>
        <v>AnycubicPhotonMono2</v>
      </c>
    </row>
    <row r="390" spans="1:15" x14ac:dyDescent="0.25">
      <c r="A390" t="str">
        <f t="array" ref="A390">IF(ROW()-1&gt;COUNTA([1]!T_Printers[Printers])*COUNTA([1]!T_Resins[Resins]),"",INDEX([1]!T_Printers[Printers],INT((ROW()-2)/COUNTA([1]!T_Resins[Resins])+1)))</f>
        <v>Anycubic Photon Mono 2</v>
      </c>
      <c r="B390" t="str">
        <f>_xlfn.XLOOKUP(A390,[1]!T_Printers[Printers],[1]!T_Printers[Icon link],,0)</f>
        <v>AnycubicPhotonMono2</v>
      </c>
      <c r="C390" t="str">
        <f t="array" ref="C390">IF(ROW()-1&gt;COUNTA([1]!T_Printers[Printers])*COUNTA([1]!T_Resins[Resins]),"",INDEX([1]!T_Resins[Resins],MOD(ROW()-2,COUNTA([1]!T_Resins[Resins]))+1))</f>
        <v>Tough White</v>
      </c>
      <c r="D390">
        <f>IF(SUM(E390:J390)&lt;&gt;0,IF(ROW()-1&gt;COUNTA([1]!T_Printers[Printers])*COUNTA([1]!T_Resins[Resins]),"",2),"")</f>
        <v>2</v>
      </c>
      <c r="E390" cm="1">
        <f t="array" ref="E390">IFERROR(IF(ROW()-1&gt;COUNTA([1]!T_Printers[Printers])*COUNTA([1]!T_Resins[Resins]),"",_xlfn.IFS(ROUND(VLOOKUP(C390,[1]!T_Resins[#Data],2,FALSE)/VLOOKUP(A390,[1]!T_Printers[#Data],5,FALSE),1)&lt;=_xlfn.XLOOKUP(B390,[1]Printers!L:L,[1]Printers!O:O,1,0,),ROUND(VLOOKUP(C390,[1]!T_Resins[#Data],2,FALSE)/VLOOKUP(A390,[1]!T_Printers[#Data],5,FALSE),1),ROUND(VLOOKUP(C390,[1]!T_Resins[#Data],2,FALSE)/VLOOKUP(A390,[1]!T_Printers[#Data],5,FALSE),1)&gt;_xlfn.XLOOKUP(B390,[1]Printers!L:L,[1]Printers!O:O,1,0,),10)),"Используйте слой 100 мкм")</f>
        <v>1.9</v>
      </c>
      <c r="F390">
        <f>IFERROR(IF(ROUND(_xlfn.XLOOKUP([1]Parameters!B390,[1]Printers!L:L,[1]Printers!Q:Q,,0)*E390/10,0)*10&lt;_xlfn.XLOOKUP([1]Parameters!B390,[1]Printers!L:L,[1]Printers!P:P,,0),ROUND(_xlfn.XLOOKUP([1]Parameters!B390,[1]Printers!L:L,[1]Printers!Q:Q,,0)*E390/10,0)*10,_xlfn.XLOOKUP([1]Parameters!B390,[1]Printers!L:L,[1]Printers!P:P,,0)),"")</f>
        <v>20</v>
      </c>
      <c r="G390" cm="1">
        <f t="array" ref="G390">IFERROR(IF(ROW()-1&gt;COUNTA([1]!T_Printers[Printers])*COUNTA([1]!T_Resins[Resins]),"",_xlfn.IFS(ROUND(VLOOKUP(C390,[1]!T_Resins[#Data],3,FALSE)/VLOOKUP(A390,[1]!T_Printers[#Data],5,FALSE),1)&lt;=_xlfn.XLOOKUP(B390,[1]Printers!L:L,[1]Printers!O:O,1,0,),ROUND(VLOOKUP(C390,[1]!T_Resins[#Data],3,FALSE)/VLOOKUP(A390,[1]!T_Printers[#Data],5,FALSE),1),ROUND(VLOOKUP(C390,[1]!T_Resins[#Data],3,FALSE)/VLOOKUP(A390,[1]!T_Printers[#Data],5,FALSE),1)&gt;_xlfn.XLOOKUP(B390,[1]Printers!L:L,[1]Printers!O:O,1,0,),10)),"")</f>
        <v>2.2000000000000002</v>
      </c>
      <c r="H390">
        <f>IFERROR(IF(ROUND(_xlfn.XLOOKUP([1]Parameters!B390,[1]Printers!L:L,[1]Printers!Q:Q,,0)*G390/10,0)*10&lt;_xlfn.XLOOKUP([1]Parameters!B390,[1]Printers!L:L,[1]Printers!P:P,,0),ROUND(_xlfn.XLOOKUP([1]Parameters!B390,[1]Printers!L:L,[1]Printers!Q:Q,,0)*G390/10,0)*10,_xlfn.XLOOKUP([1]Parameters!B390,[1]Printers!L:L,[1]Printers!P:P,,0)),"")</f>
        <v>20</v>
      </c>
      <c r="I390" s="3" t="str" cm="1">
        <f t="array" ref="I390">IFERROR(IF(ROW()-1&gt;COUNTA([1]!T_Printers[Printers])*COUNTA([1]!T_Resins[Resins]),"",_xlfn.IFS(ROUND(VLOOKUP(C390,[1]!T_Resins[#Data],4,FALSE)/VLOOKUP(A390,[1]!T_Printers[#Data],5,FALSE),1)&lt;=_xlfn.XLOOKUP(B390,[1]Printers!L:L,[1]Printers!O:O,1,0,),ROUND(VLOOKUP(C390,[1]!T_Resins[#Data],4,FALSE)/VLOOKUP(A390,[1]!T_Printers[#Data],5,FALSE),1),ROUND(VLOOKUP(C390,[1]!T_Resins[#Data],4,FALSE)/VLOOKUP(A390,[1]!T_Printers[#Data],5,FALSE),1)&gt;_xlfn.XLOOKUP(B390,[1]Printers!L:L,[1]Printers!O:O,1,0,),"")),"")</f>
        <v/>
      </c>
      <c r="J390" t="str">
        <f>IFERROR(IF(ROUND(_xlfn.XLOOKUP([1]Parameters!B390,[1]Printers!L:L,[1]Printers!Q:Q,,0)*I390/10,0)*10&lt;_xlfn.XLOOKUP([1]Parameters!B390,[1]Printers!L:L,[1]Printers!P:P,,0),ROUND(_xlfn.XLOOKUP([1]Parameters!B390,[1]Printers!L:L,[1]Printers!Q:Q,,0)*I390/10,0)*10,_xlfn.XLOOKUP([1]Parameters!B390,[1]Printers!L:L,[1]Printers!P:P,,0)),"")</f>
        <v/>
      </c>
      <c r="K390">
        <f>IF(SUM(E390:J390)&lt;&gt;0,VLOOKUP(A390,[1]!T_Printers[#Data],10,FALSE)+VLOOKUP(C390,[1]!T_Resins[#Data],10,FALSE),"")</f>
        <v>3</v>
      </c>
      <c r="L390">
        <f>IF(SUM(E390:J390)&lt;&gt;0,VLOOKUP(A390,[1]!T_Printers[#Data],11,FALSE),"")</f>
        <v>5</v>
      </c>
      <c r="M390">
        <f>IF(SUM(E390:J390)&lt;&gt;0,VLOOKUP(C390,[1]!T_Resins[#Data],8,FALSE),"")</f>
        <v>120</v>
      </c>
      <c r="N390">
        <f>IF(_xlfn.XLOOKUP(B390,[1]Printers!$L:$L,[1]Printers!$R:$R,0,0)&gt;0,[1]Parameters!M390,IF(SUM(E390:J390)&lt;&gt;0,VLOOKUP(C390,[1]!T_Resins[#Data],9,FALSE),""))</f>
        <v>180</v>
      </c>
      <c r="O390" t="str">
        <f t="shared" si="6"/>
        <v>AnycubicPhotonMono2</v>
      </c>
    </row>
    <row r="391" spans="1:15" x14ac:dyDescent="0.25">
      <c r="A391" t="str">
        <f t="array" ref="A391">IF(ROW()-1&gt;COUNTA([1]!T_Printers[Printers])*COUNTA([1]!T_Resins[Resins]),"",INDEX([1]!T_Printers[Printers],INT((ROW()-2)/COUNTA([1]!T_Resins[Resins])+1)))</f>
        <v>Anycubic Photon Mono 2</v>
      </c>
      <c r="B391" t="str">
        <f>_xlfn.XLOOKUP(A391,[1]!T_Printers[Printers],[1]!T_Printers[Icon link],,0)</f>
        <v>AnycubicPhotonMono2</v>
      </c>
      <c r="C391" t="str">
        <f t="array" ref="C391">IF(ROW()-1&gt;COUNTA([1]!T_Printers[Printers])*COUNTA([1]!T_Resins[Resins]),"",INDEX([1]!T_Resins[Resins],MOD(ROW()-2,COUNTA([1]!T_Resins[Resins]))+1))</f>
        <v>Jewelry J-Cast</v>
      </c>
      <c r="D391">
        <f>IF(SUM(E391:J391)&lt;&gt;0,IF(ROW()-1&gt;COUNTA([1]!T_Printers[Printers])*COUNTA([1]!T_Resins[Resins]),"",2),"")</f>
        <v>2</v>
      </c>
      <c r="E391" cm="1">
        <f t="array" ref="E391">IFERROR(IF(ROW()-1&gt;COUNTA([1]!T_Printers[Printers])*COUNTA([1]!T_Resins[Resins]),"",_xlfn.IFS(ROUND(VLOOKUP(C391,[1]!T_Resins[#Data],2,FALSE)/VLOOKUP(A391,[1]!T_Printers[#Data],5,FALSE),1)&lt;=_xlfn.XLOOKUP(B391,[1]Printers!L:L,[1]Printers!O:O,1,0,),ROUND(VLOOKUP(C391,[1]!T_Resins[#Data],2,FALSE)/VLOOKUP(A391,[1]!T_Printers[#Data],5,FALSE),1),ROUND(VLOOKUP(C391,[1]!T_Resins[#Data],2,FALSE)/VLOOKUP(A391,[1]!T_Printers[#Data],5,FALSE),1)&gt;_xlfn.XLOOKUP(B391,[1]Printers!L:L,[1]Printers!O:O,1,0,),10)),"Используйте слой 100 мкм")</f>
        <v>5.9</v>
      </c>
      <c r="F391">
        <f>IFERROR(IF(ROUND(_xlfn.XLOOKUP([1]Parameters!B391,[1]Printers!L:L,[1]Printers!Q:Q,,0)*E391/10,0)*10&lt;_xlfn.XLOOKUP([1]Parameters!B391,[1]Printers!L:L,[1]Printers!P:P,,0),ROUND(_xlfn.XLOOKUP([1]Parameters!B391,[1]Printers!L:L,[1]Printers!Q:Q,,0)*E391/10,0)*10,_xlfn.XLOOKUP([1]Parameters!B391,[1]Printers!L:L,[1]Printers!P:P,,0)),"")</f>
        <v>50</v>
      </c>
      <c r="G391" cm="1">
        <f t="array" ref="G391">IFERROR(IF(ROW()-1&gt;COUNTA([1]!T_Printers[Printers])*COUNTA([1]!T_Resins[Resins]),"",_xlfn.IFS(ROUND(VLOOKUP(C391,[1]!T_Resins[#Data],3,FALSE)/VLOOKUP(A391,[1]!T_Printers[#Data],5,FALSE),1)&lt;=_xlfn.XLOOKUP(B391,[1]Printers!L:L,[1]Printers!O:O,1,0,),ROUND(VLOOKUP(C391,[1]!T_Resins[#Data],3,FALSE)/VLOOKUP(A391,[1]!T_Printers[#Data],5,FALSE),1),ROUND(VLOOKUP(C391,[1]!T_Resins[#Data],3,FALSE)/VLOOKUP(A391,[1]!T_Printers[#Data],5,FALSE),1)&gt;_xlfn.XLOOKUP(B391,[1]Printers!L:L,[1]Printers!O:O,1,0,),10)),"")</f>
        <v>8.1999999999999993</v>
      </c>
      <c r="H391">
        <f>IFERROR(IF(ROUND(_xlfn.XLOOKUP([1]Parameters!B391,[1]Printers!L:L,[1]Printers!Q:Q,,0)*G391/10,0)*10&lt;_xlfn.XLOOKUP([1]Parameters!B391,[1]Printers!L:L,[1]Printers!P:P,,0),ROUND(_xlfn.XLOOKUP([1]Parameters!B391,[1]Printers!L:L,[1]Printers!Q:Q,,0)*G391/10,0)*10,_xlfn.XLOOKUP([1]Parameters!B391,[1]Printers!L:L,[1]Printers!P:P,,0)),"")</f>
        <v>70</v>
      </c>
      <c r="I391" s="3" t="str" cm="1">
        <f t="array" ref="I391">IFERROR(IF(ROW()-1&gt;COUNTA([1]!T_Printers[Printers])*COUNTA([1]!T_Resins[Resins]),"",_xlfn.IFS(ROUND(VLOOKUP(C391,[1]!T_Resins[#Data],4,FALSE)/VLOOKUP(A391,[1]!T_Printers[#Data],5,FALSE),1)&lt;=_xlfn.XLOOKUP(B391,[1]Printers!L:L,[1]Printers!O:O,1,0,),ROUND(VLOOKUP(C391,[1]!T_Resins[#Data],4,FALSE)/VLOOKUP(A391,[1]!T_Printers[#Data],5,FALSE),1),ROUND(VLOOKUP(C391,[1]!T_Resins[#Data],4,FALSE)/VLOOKUP(A391,[1]!T_Printers[#Data],5,FALSE),1)&gt;_xlfn.XLOOKUP(B391,[1]Printers!L:L,[1]Printers!O:O,1,0,),"")),"")</f>
        <v/>
      </c>
      <c r="J391" t="str">
        <f>IFERROR(IF(ROUND(_xlfn.XLOOKUP([1]Parameters!B391,[1]Printers!L:L,[1]Printers!Q:Q,,0)*I391/10,0)*10&lt;_xlfn.XLOOKUP([1]Parameters!B391,[1]Printers!L:L,[1]Printers!P:P,,0),ROUND(_xlfn.XLOOKUP([1]Parameters!B391,[1]Printers!L:L,[1]Printers!Q:Q,,0)*I391/10,0)*10,_xlfn.XLOOKUP([1]Parameters!B391,[1]Printers!L:L,[1]Printers!P:P,,0)),"")</f>
        <v/>
      </c>
      <c r="K391">
        <f>IF(SUM(E391:J391)&lt;&gt;0,VLOOKUP(A391,[1]!T_Printers[#Data],10,FALSE)+VLOOKUP(C391,[1]!T_Resins[#Data],10,FALSE),"")</f>
        <v>3</v>
      </c>
      <c r="L391">
        <f>IF(SUM(E391:J391)&lt;&gt;0,VLOOKUP(A391,[1]!T_Printers[#Data],11,FALSE),"")</f>
        <v>5</v>
      </c>
      <c r="M391">
        <f>IF(SUM(E391:J391)&lt;&gt;0,VLOOKUP(C391,[1]!T_Resins[#Data],8,FALSE),"")</f>
        <v>60</v>
      </c>
      <c r="N391">
        <f>IF(_xlfn.XLOOKUP(B391,[1]Printers!$L:$L,[1]Printers!$R:$R,0,0)&gt;0,[1]Parameters!M391,IF(SUM(E391:J391)&lt;&gt;0,VLOOKUP(C391,[1]!T_Resins[#Data],9,FALSE),""))</f>
        <v>60</v>
      </c>
      <c r="O391" t="str">
        <f t="shared" si="6"/>
        <v>AnycubicPhotonMono2</v>
      </c>
    </row>
    <row r="392" spans="1:15" x14ac:dyDescent="0.25">
      <c r="A392" t="str">
        <f t="array" ref="A392">IF(ROW()-1&gt;COUNTA([1]!T_Printers[Printers])*COUNTA([1]!T_Resins[Resins]),"",INDEX([1]!T_Printers[Printers],INT((ROW()-2)/COUNTA([1]!T_Resins[Resins])+1)))</f>
        <v>Anycubic Photon Mono 2</v>
      </c>
      <c r="B392" t="str">
        <f>_xlfn.XLOOKUP(A392,[1]!T_Printers[Printers],[1]!T_Printers[Icon link],,0)</f>
        <v>AnycubicPhotonMono2</v>
      </c>
      <c r="C392" t="str">
        <f t="array" ref="C392">IF(ROW()-1&gt;COUNTA([1]!T_Printers[Printers])*COUNTA([1]!T_Resins[Resins]),"",INDEX([1]!T_Resins[Resins],MOD(ROW()-2,COUNTA([1]!T_Resins[Resins]))+1))</f>
        <v>Model Resin Black</v>
      </c>
      <c r="D392">
        <f>IF(SUM(E392:J392)&lt;&gt;0,IF(ROW()-1&gt;COUNTA([1]!T_Printers[Printers])*COUNTA([1]!T_Resins[Resins]),"",2),"")</f>
        <v>2</v>
      </c>
      <c r="E392" cm="1">
        <f t="array" ref="E392">IFERROR(IF(ROW()-1&gt;COUNTA([1]!T_Printers[Printers])*COUNTA([1]!T_Resins[Resins]),"",_xlfn.IFS(ROUND(VLOOKUP(C392,[1]!T_Resins[#Data],2,FALSE)/VLOOKUP(A392,[1]!T_Printers[#Data],5,FALSE),1)&lt;=_xlfn.XLOOKUP(B392,[1]Printers!L:L,[1]Printers!O:O,1,0,),ROUND(VLOOKUP(C392,[1]!T_Resins[#Data],2,FALSE)/VLOOKUP(A392,[1]!T_Printers[#Data],5,FALSE),1),ROUND(VLOOKUP(C392,[1]!T_Resins[#Data],2,FALSE)/VLOOKUP(A392,[1]!T_Printers[#Data],5,FALSE),1)&gt;_xlfn.XLOOKUP(B392,[1]Printers!L:L,[1]Printers!O:O,1,0,),10)),"Используйте слой 100 мкм")</f>
        <v>2.2000000000000002</v>
      </c>
      <c r="F392">
        <f>IFERROR(IF(ROUND(_xlfn.XLOOKUP([1]Parameters!B392,[1]Printers!L:L,[1]Printers!Q:Q,,0)*E392/10,0)*10&lt;_xlfn.XLOOKUP([1]Parameters!B392,[1]Printers!L:L,[1]Printers!P:P,,0),ROUND(_xlfn.XLOOKUP([1]Parameters!B392,[1]Printers!L:L,[1]Printers!Q:Q,,0)*E392/10,0)*10,_xlfn.XLOOKUP([1]Parameters!B392,[1]Printers!L:L,[1]Printers!P:P,,0)),"")</f>
        <v>20</v>
      </c>
      <c r="G392" cm="1">
        <f t="array" ref="G392">IFERROR(IF(ROW()-1&gt;COUNTA([1]!T_Printers[Printers])*COUNTA([1]!T_Resins[Resins]),"",_xlfn.IFS(ROUND(VLOOKUP(C392,[1]!T_Resins[#Data],3,FALSE)/VLOOKUP(A392,[1]!T_Printers[#Data],5,FALSE),1)&lt;=_xlfn.XLOOKUP(B392,[1]Printers!L:L,[1]Printers!O:O,1,0,),ROUND(VLOOKUP(C392,[1]!T_Resins[#Data],3,FALSE)/VLOOKUP(A392,[1]!T_Printers[#Data],5,FALSE),1),ROUND(VLOOKUP(C392,[1]!T_Resins[#Data],3,FALSE)/VLOOKUP(A392,[1]!T_Printers[#Data],5,FALSE),1)&gt;_xlfn.XLOOKUP(B392,[1]Printers!L:L,[1]Printers!O:O,1,0,),10)),"")</f>
        <v>2.9</v>
      </c>
      <c r="H392">
        <f>IFERROR(IF(ROUND(_xlfn.XLOOKUP([1]Parameters!B392,[1]Printers!L:L,[1]Printers!Q:Q,,0)*G392/10,0)*10&lt;_xlfn.XLOOKUP([1]Parameters!B392,[1]Printers!L:L,[1]Printers!P:P,,0),ROUND(_xlfn.XLOOKUP([1]Parameters!B392,[1]Printers!L:L,[1]Printers!Q:Q,,0)*G392/10,0)*10,_xlfn.XLOOKUP([1]Parameters!B392,[1]Printers!L:L,[1]Printers!P:P,,0)),"")</f>
        <v>30</v>
      </c>
      <c r="I392" s="3" t="str" cm="1">
        <f t="array" ref="I392">IFERROR(IF(ROW()-1&gt;COUNTA([1]!T_Printers[Printers])*COUNTA([1]!T_Resins[Resins]),"",_xlfn.IFS(ROUND(VLOOKUP(C392,[1]!T_Resins[#Data],4,FALSE)/VLOOKUP(A392,[1]!T_Printers[#Data],5,FALSE),1)&lt;=_xlfn.XLOOKUP(B392,[1]Printers!L:L,[1]Printers!O:O,1,0,),ROUND(VLOOKUP(C392,[1]!T_Resins[#Data],4,FALSE)/VLOOKUP(A392,[1]!T_Printers[#Data],5,FALSE),1),ROUND(VLOOKUP(C392,[1]!T_Resins[#Data],4,FALSE)/VLOOKUP(A392,[1]!T_Printers[#Data],5,FALSE),1)&gt;_xlfn.XLOOKUP(B392,[1]Printers!L:L,[1]Printers!O:O,1,0,),"")),"")</f>
        <v/>
      </c>
      <c r="J392" t="str">
        <f>IFERROR(IF(ROUND(_xlfn.XLOOKUP([1]Parameters!B392,[1]Printers!L:L,[1]Printers!Q:Q,,0)*I392/10,0)*10&lt;_xlfn.XLOOKUP([1]Parameters!B392,[1]Printers!L:L,[1]Printers!P:P,,0),ROUND(_xlfn.XLOOKUP([1]Parameters!B392,[1]Printers!L:L,[1]Printers!Q:Q,,0)*I392/10,0)*10,_xlfn.XLOOKUP([1]Parameters!B392,[1]Printers!L:L,[1]Printers!P:P,,0)),"")</f>
        <v/>
      </c>
      <c r="K392">
        <f>IF(SUM(E392:J392)&lt;&gt;0,VLOOKUP(A392,[1]!T_Printers[#Data],10,FALSE)+VLOOKUP(C392,[1]!T_Resins[#Data],10,FALSE),"")</f>
        <v>3</v>
      </c>
      <c r="L392">
        <f>IF(SUM(E392:J392)&lt;&gt;0,VLOOKUP(A392,[1]!T_Printers[#Data],11,FALSE),"")</f>
        <v>5</v>
      </c>
      <c r="M392">
        <f>IF(SUM(E392:J392)&lt;&gt;0,VLOOKUP(C392,[1]!T_Resins[#Data],8,FALSE),"")</f>
        <v>120</v>
      </c>
      <c r="N392">
        <f>IF(_xlfn.XLOOKUP(B392,[1]Printers!$L:$L,[1]Printers!$R:$R,0,0)&gt;0,[1]Parameters!M392,IF(SUM(E392:J392)&lt;&gt;0,VLOOKUP(C392,[1]!T_Resins[#Data],9,FALSE),""))</f>
        <v>180</v>
      </c>
      <c r="O392" t="str">
        <f t="shared" si="6"/>
        <v>AnycubicPhotonMono2</v>
      </c>
    </row>
    <row r="393" spans="1:15" x14ac:dyDescent="0.25">
      <c r="A393" t="str">
        <f t="array" ref="A393">IF(ROW()-1&gt;COUNTA([1]!T_Printers[Printers])*COUNTA([1]!T_Resins[Resins]),"",INDEX([1]!T_Printers[Printers],INT((ROW()-2)/COUNTA([1]!T_Resins[Resins])+1)))</f>
        <v>Anycubic Photon Mono 2</v>
      </c>
      <c r="B393" t="str">
        <f>_xlfn.XLOOKUP(A393,[1]!T_Printers[Printers],[1]!T_Printers[Icon link],,0)</f>
        <v>AnycubicPhotonMono2</v>
      </c>
      <c r="C393" t="str">
        <f t="array" ref="C393">IF(ROW()-1&gt;COUNTA([1]!T_Printers[Printers])*COUNTA([1]!T_Resins[Resins]),"",INDEX([1]!T_Resins[Resins],MOD(ROW()-2,COUNTA([1]!T_Resins[Resins]))+1))</f>
        <v>Model Resin Clear</v>
      </c>
      <c r="D393">
        <f>IF(SUM(E393:J393)&lt;&gt;0,IF(ROW()-1&gt;COUNTA([1]!T_Printers[Printers])*COUNTA([1]!T_Resins[Resins]),"",2),"")</f>
        <v>2</v>
      </c>
      <c r="E393" cm="1">
        <f t="array" ref="E393">IFERROR(IF(ROW()-1&gt;COUNTA([1]!T_Printers[Printers])*COUNTA([1]!T_Resins[Resins]),"",_xlfn.IFS(ROUND(VLOOKUP(C393,[1]!T_Resins[#Data],2,FALSE)/VLOOKUP(A393,[1]!T_Printers[#Data],5,FALSE),1)&lt;=_xlfn.XLOOKUP(B393,[1]Printers!L:L,[1]Printers!O:O,1,0,),ROUND(VLOOKUP(C393,[1]!T_Resins[#Data],2,FALSE)/VLOOKUP(A393,[1]!T_Printers[#Data],5,FALSE),1),ROUND(VLOOKUP(C393,[1]!T_Resins[#Data],2,FALSE)/VLOOKUP(A393,[1]!T_Printers[#Data],5,FALSE),1)&gt;_xlfn.XLOOKUP(B393,[1]Printers!L:L,[1]Printers!O:O,1,0,),10)),"Используйте слой 100 мкм")</f>
        <v>2.1</v>
      </c>
      <c r="F393">
        <f>IFERROR(IF(ROUND(_xlfn.XLOOKUP([1]Parameters!B393,[1]Printers!L:L,[1]Printers!Q:Q,,0)*E393/10,0)*10&lt;_xlfn.XLOOKUP([1]Parameters!B393,[1]Printers!L:L,[1]Printers!P:P,,0),ROUND(_xlfn.XLOOKUP([1]Parameters!B393,[1]Printers!L:L,[1]Printers!Q:Q,,0)*E393/10,0)*10,_xlfn.XLOOKUP([1]Parameters!B393,[1]Printers!L:L,[1]Printers!P:P,,0)),"")</f>
        <v>20</v>
      </c>
      <c r="G393" cm="1">
        <f t="array" ref="G393">IFERROR(IF(ROW()-1&gt;COUNTA([1]!T_Printers[Printers])*COUNTA([1]!T_Resins[Resins]),"",_xlfn.IFS(ROUND(VLOOKUP(C393,[1]!T_Resins[#Data],3,FALSE)/VLOOKUP(A393,[1]!T_Printers[#Data],5,FALSE),1)&lt;=_xlfn.XLOOKUP(B393,[1]Printers!L:L,[1]Printers!O:O,1,0,),ROUND(VLOOKUP(C393,[1]!T_Resins[#Data],3,FALSE)/VLOOKUP(A393,[1]!T_Printers[#Data],5,FALSE),1),ROUND(VLOOKUP(C393,[1]!T_Resins[#Data],3,FALSE)/VLOOKUP(A393,[1]!T_Printers[#Data],5,FALSE),1)&gt;_xlfn.XLOOKUP(B393,[1]Printers!L:L,[1]Printers!O:O,1,0,),10)),"")</f>
        <v>2.7</v>
      </c>
      <c r="H393">
        <f>IFERROR(IF(ROUND(_xlfn.XLOOKUP([1]Parameters!B393,[1]Printers!L:L,[1]Printers!Q:Q,,0)*G393/10,0)*10&lt;_xlfn.XLOOKUP([1]Parameters!B393,[1]Printers!L:L,[1]Printers!P:P,,0),ROUND(_xlfn.XLOOKUP([1]Parameters!B393,[1]Printers!L:L,[1]Printers!Q:Q,,0)*G393/10,0)*10,_xlfn.XLOOKUP([1]Parameters!B393,[1]Printers!L:L,[1]Printers!P:P,,0)),"")</f>
        <v>20</v>
      </c>
      <c r="I393" s="3" t="str" cm="1">
        <f t="array" ref="I393">IFERROR(IF(ROW()-1&gt;COUNTA([1]!T_Printers[Printers])*COUNTA([1]!T_Resins[Resins]),"",_xlfn.IFS(ROUND(VLOOKUP(C393,[1]!T_Resins[#Data],4,FALSE)/VLOOKUP(A393,[1]!T_Printers[#Data],5,FALSE),1)&lt;=_xlfn.XLOOKUP(B393,[1]Printers!L:L,[1]Printers!O:O,1,0,),ROUND(VLOOKUP(C393,[1]!T_Resins[#Data],4,FALSE)/VLOOKUP(A393,[1]!T_Printers[#Data],5,FALSE),1),ROUND(VLOOKUP(C393,[1]!T_Resins[#Data],4,FALSE)/VLOOKUP(A393,[1]!T_Printers[#Data],5,FALSE),1)&gt;_xlfn.XLOOKUP(B393,[1]Printers!L:L,[1]Printers!O:O,1,0,),"")),"")</f>
        <v/>
      </c>
      <c r="J393" t="str">
        <f>IFERROR(IF(ROUND(_xlfn.XLOOKUP([1]Parameters!B393,[1]Printers!L:L,[1]Printers!Q:Q,,0)*I393/10,0)*10&lt;_xlfn.XLOOKUP([1]Parameters!B393,[1]Printers!L:L,[1]Printers!P:P,,0),ROUND(_xlfn.XLOOKUP([1]Parameters!B393,[1]Printers!L:L,[1]Printers!Q:Q,,0)*I393/10,0)*10,_xlfn.XLOOKUP([1]Parameters!B393,[1]Printers!L:L,[1]Printers!P:P,,0)),"")</f>
        <v/>
      </c>
      <c r="K393">
        <f>IF(SUM(E393:J393)&lt;&gt;0,VLOOKUP(A393,[1]!T_Printers[#Data],10,FALSE)+VLOOKUP(C393,[1]!T_Resins[#Data],10,FALSE),"")</f>
        <v>3</v>
      </c>
      <c r="L393">
        <f>IF(SUM(E393:J393)&lt;&gt;0,VLOOKUP(A393,[1]!T_Printers[#Data],11,FALSE),"")</f>
        <v>5</v>
      </c>
      <c r="M393">
        <f>IF(SUM(E393:J393)&lt;&gt;0,VLOOKUP(C393,[1]!T_Resins[#Data],8,FALSE),"")</f>
        <v>120</v>
      </c>
      <c r="N393">
        <f>IF(_xlfn.XLOOKUP(B393,[1]Printers!$L:$L,[1]Printers!$R:$R,0,0)&gt;0,[1]Parameters!M393,IF(SUM(E393:J393)&lt;&gt;0,VLOOKUP(C393,[1]!T_Resins[#Data],9,FALSE),""))</f>
        <v>180</v>
      </c>
      <c r="O393" t="str">
        <f t="shared" si="6"/>
        <v>AnycubicPhotonMono2</v>
      </c>
    </row>
    <row r="394" spans="1:15" x14ac:dyDescent="0.25">
      <c r="A394" t="str">
        <f t="array" ref="A394">IF(ROW()-1&gt;COUNTA([1]!T_Printers[Printers])*COUNTA([1]!T_Resins[Resins]),"",INDEX([1]!T_Printers[Printers],INT((ROW()-2)/COUNTA([1]!T_Resins[Resins])+1)))</f>
        <v>Anycubic Photon Mono 2</v>
      </c>
      <c r="B394" t="str">
        <f>_xlfn.XLOOKUP(A394,[1]!T_Printers[Printers],[1]!T_Printers[Icon link],,0)</f>
        <v>AnycubicPhotonMono2</v>
      </c>
      <c r="C394" t="str">
        <f t="array" ref="C394">IF(ROW()-1&gt;COUNTA([1]!T_Printers[Printers])*COUNTA([1]!T_Resins[Resins]),"",INDEX([1]!T_Resins[Resins],MOD(ROW()-2,COUNTA([1]!T_Resins[Resins]))+1))</f>
        <v>Model Resin Grey</v>
      </c>
      <c r="D394">
        <f>IF(SUM(E394:J394)&lt;&gt;0,IF(ROW()-1&gt;COUNTA([1]!T_Printers[Printers])*COUNTA([1]!T_Resins[Resins]),"",2),"")</f>
        <v>2</v>
      </c>
      <c r="E394" cm="1">
        <f t="array" ref="E394">IFERROR(IF(ROW()-1&gt;COUNTA([1]!T_Printers[Printers])*COUNTA([1]!T_Resins[Resins]),"",_xlfn.IFS(ROUND(VLOOKUP(C394,[1]!T_Resins[#Data],2,FALSE)/VLOOKUP(A394,[1]!T_Printers[#Data],5,FALSE),1)&lt;=_xlfn.XLOOKUP(B394,[1]Printers!L:L,[1]Printers!O:O,1,0,),ROUND(VLOOKUP(C394,[1]!T_Resins[#Data],2,FALSE)/VLOOKUP(A394,[1]!T_Printers[#Data],5,FALSE),1),ROUND(VLOOKUP(C394,[1]!T_Resins[#Data],2,FALSE)/VLOOKUP(A394,[1]!T_Printers[#Data],5,FALSE),1)&gt;_xlfn.XLOOKUP(B394,[1]Printers!L:L,[1]Printers!O:O,1,0,),10)),"Используйте слой 100 мкм")</f>
        <v>3.1</v>
      </c>
      <c r="F394">
        <f>IFERROR(IF(ROUND(_xlfn.XLOOKUP([1]Parameters!B394,[1]Printers!L:L,[1]Printers!Q:Q,,0)*E394/10,0)*10&lt;_xlfn.XLOOKUP([1]Parameters!B394,[1]Printers!L:L,[1]Printers!P:P,,0),ROUND(_xlfn.XLOOKUP([1]Parameters!B394,[1]Printers!L:L,[1]Printers!Q:Q,,0)*E394/10,0)*10,_xlfn.XLOOKUP([1]Parameters!B394,[1]Printers!L:L,[1]Printers!P:P,,0)),"")</f>
        <v>30</v>
      </c>
      <c r="G394" cm="1">
        <f t="array" ref="G394">IFERROR(IF(ROW()-1&gt;COUNTA([1]!T_Printers[Printers])*COUNTA([1]!T_Resins[Resins]),"",_xlfn.IFS(ROUND(VLOOKUP(C394,[1]!T_Resins[#Data],3,FALSE)/VLOOKUP(A394,[1]!T_Printers[#Data],5,FALSE),1)&lt;=_xlfn.XLOOKUP(B394,[1]Printers!L:L,[1]Printers!O:O,1,0,),ROUND(VLOOKUP(C394,[1]!T_Resins[#Data],3,FALSE)/VLOOKUP(A394,[1]!T_Printers[#Data],5,FALSE),1),ROUND(VLOOKUP(C394,[1]!T_Resins[#Data],3,FALSE)/VLOOKUP(A394,[1]!T_Printers[#Data],5,FALSE),1)&gt;_xlfn.XLOOKUP(B394,[1]Printers!L:L,[1]Printers!O:O,1,0,),10)),"")</f>
        <v>4.0999999999999996</v>
      </c>
      <c r="H394">
        <f>IFERROR(IF(ROUND(_xlfn.XLOOKUP([1]Parameters!B394,[1]Printers!L:L,[1]Printers!Q:Q,,0)*G394/10,0)*10&lt;_xlfn.XLOOKUP([1]Parameters!B394,[1]Printers!L:L,[1]Printers!P:P,,0),ROUND(_xlfn.XLOOKUP([1]Parameters!B394,[1]Printers!L:L,[1]Printers!Q:Q,,0)*G394/10,0)*10,_xlfn.XLOOKUP([1]Parameters!B394,[1]Printers!L:L,[1]Printers!P:P,,0)),"")</f>
        <v>40</v>
      </c>
      <c r="I394" s="3" t="str" cm="1">
        <f t="array" ref="I394">IFERROR(IF(ROW()-1&gt;COUNTA([1]!T_Printers[Printers])*COUNTA([1]!T_Resins[Resins]),"",_xlfn.IFS(ROUND(VLOOKUP(C394,[1]!T_Resins[#Data],4,FALSE)/VLOOKUP(A394,[1]!T_Printers[#Data],5,FALSE),1)&lt;=_xlfn.XLOOKUP(B394,[1]Printers!L:L,[1]Printers!O:O,1,0,),ROUND(VLOOKUP(C394,[1]!T_Resins[#Data],4,FALSE)/VLOOKUP(A394,[1]!T_Printers[#Data],5,FALSE),1),ROUND(VLOOKUP(C394,[1]!T_Resins[#Data],4,FALSE)/VLOOKUP(A394,[1]!T_Printers[#Data],5,FALSE),1)&gt;_xlfn.XLOOKUP(B394,[1]Printers!L:L,[1]Printers!O:O,1,0,),"")),"")</f>
        <v/>
      </c>
      <c r="J394" t="str">
        <f>IFERROR(IF(ROUND(_xlfn.XLOOKUP([1]Parameters!B394,[1]Printers!L:L,[1]Printers!Q:Q,,0)*I394/10,0)*10&lt;_xlfn.XLOOKUP([1]Parameters!B394,[1]Printers!L:L,[1]Printers!P:P,,0),ROUND(_xlfn.XLOOKUP([1]Parameters!B394,[1]Printers!L:L,[1]Printers!Q:Q,,0)*I394/10,0)*10,_xlfn.XLOOKUP([1]Parameters!B394,[1]Printers!L:L,[1]Printers!P:P,,0)),"")</f>
        <v/>
      </c>
      <c r="K394">
        <f>IF(SUM(E394:J394)&lt;&gt;0,VLOOKUP(A394,[1]!T_Printers[#Data],10,FALSE)+VLOOKUP(C394,[1]!T_Resins[#Data],10,FALSE),"")</f>
        <v>3</v>
      </c>
      <c r="L394">
        <f>IF(SUM(E394:J394)&lt;&gt;0,VLOOKUP(A394,[1]!T_Printers[#Data],11,FALSE),"")</f>
        <v>5</v>
      </c>
      <c r="M394">
        <f>IF(SUM(E394:J394)&lt;&gt;0,VLOOKUP(C394,[1]!T_Resins[#Data],8,FALSE),"")</f>
        <v>120</v>
      </c>
      <c r="N394">
        <f>IF(_xlfn.XLOOKUP(B394,[1]Printers!$L:$L,[1]Printers!$R:$R,0,0)&gt;0,[1]Parameters!M394,IF(SUM(E394:J394)&lt;&gt;0,VLOOKUP(C394,[1]!T_Resins[#Data],9,FALSE),""))</f>
        <v>180</v>
      </c>
      <c r="O394" t="str">
        <f t="shared" si="6"/>
        <v>AnycubicPhotonMono2</v>
      </c>
    </row>
    <row r="395" spans="1:15" x14ac:dyDescent="0.25">
      <c r="A395" t="str">
        <f t="array" ref="A395">IF(ROW()-1&gt;COUNTA([1]!T_Printers[Printers])*COUNTA([1]!T_Resins[Resins]),"",INDEX([1]!T_Printers[Printers],INT((ROW()-2)/COUNTA([1]!T_Resins[Resins])+1)))</f>
        <v>Anycubic Photon Mono 2</v>
      </c>
      <c r="B395" t="str">
        <f>_xlfn.XLOOKUP(A395,[1]!T_Printers[Printers],[1]!T_Printers[Icon link],,0)</f>
        <v>AnycubicPhotonMono2</v>
      </c>
      <c r="C395" t="str">
        <f t="array" ref="C395">IF(ROW()-1&gt;COUNTA([1]!T_Printers[Printers])*COUNTA([1]!T_Resins[Resins]),"",INDEX([1]!T_Resins[Resins],MOD(ROW()-2,COUNTA([1]!T_Resins[Resins]))+1))</f>
        <v>Model Resin White</v>
      </c>
      <c r="D395">
        <f>IF(SUM(E395:J395)&lt;&gt;0,IF(ROW()-1&gt;COUNTA([1]!T_Printers[Printers])*COUNTA([1]!T_Resins[Resins]),"",2),"")</f>
        <v>2</v>
      </c>
      <c r="E395" cm="1">
        <f t="array" ref="E395">IFERROR(IF(ROW()-1&gt;COUNTA([1]!T_Printers[Printers])*COUNTA([1]!T_Resins[Resins]),"",_xlfn.IFS(ROUND(VLOOKUP(C395,[1]!T_Resins[#Data],2,FALSE)/VLOOKUP(A395,[1]!T_Printers[#Data],5,FALSE),1)&lt;=_xlfn.XLOOKUP(B395,[1]Printers!L:L,[1]Printers!O:O,1,0,),ROUND(VLOOKUP(C395,[1]!T_Resins[#Data],2,FALSE)/VLOOKUP(A395,[1]!T_Printers[#Data],5,FALSE),1),ROUND(VLOOKUP(C395,[1]!T_Resins[#Data],2,FALSE)/VLOOKUP(A395,[1]!T_Printers[#Data],5,FALSE),1)&gt;_xlfn.XLOOKUP(B395,[1]Printers!L:L,[1]Printers!O:O,1,0,),10)),"Используйте слой 100 мкм")</f>
        <v>2</v>
      </c>
      <c r="F395">
        <f>IFERROR(IF(ROUND(_xlfn.XLOOKUP([1]Parameters!B395,[1]Printers!L:L,[1]Printers!Q:Q,,0)*E395/10,0)*10&lt;_xlfn.XLOOKUP([1]Parameters!B395,[1]Printers!L:L,[1]Printers!P:P,,0),ROUND(_xlfn.XLOOKUP([1]Parameters!B395,[1]Printers!L:L,[1]Printers!Q:Q,,0)*E395/10,0)*10,_xlfn.XLOOKUP([1]Parameters!B395,[1]Printers!L:L,[1]Printers!P:P,,0)),"")</f>
        <v>20</v>
      </c>
      <c r="G395" cm="1">
        <f t="array" ref="G395">IFERROR(IF(ROW()-1&gt;COUNTA([1]!T_Printers[Printers])*COUNTA([1]!T_Resins[Resins]),"",_xlfn.IFS(ROUND(VLOOKUP(C395,[1]!T_Resins[#Data],3,FALSE)/VLOOKUP(A395,[1]!T_Printers[#Data],5,FALSE),1)&lt;=_xlfn.XLOOKUP(B395,[1]Printers!L:L,[1]Printers!O:O,1,0,),ROUND(VLOOKUP(C395,[1]!T_Resins[#Data],3,FALSE)/VLOOKUP(A395,[1]!T_Printers[#Data],5,FALSE),1),ROUND(VLOOKUP(C395,[1]!T_Resins[#Data],3,FALSE)/VLOOKUP(A395,[1]!T_Printers[#Data],5,FALSE),1)&gt;_xlfn.XLOOKUP(B395,[1]Printers!L:L,[1]Printers!O:O,1,0,),10)),"")</f>
        <v>2.6</v>
      </c>
      <c r="H395">
        <f>IFERROR(IF(ROUND(_xlfn.XLOOKUP([1]Parameters!B395,[1]Printers!L:L,[1]Printers!Q:Q,,0)*G395/10,0)*10&lt;_xlfn.XLOOKUP([1]Parameters!B395,[1]Printers!L:L,[1]Printers!P:P,,0),ROUND(_xlfn.XLOOKUP([1]Parameters!B395,[1]Printers!L:L,[1]Printers!Q:Q,,0)*G395/10,0)*10,_xlfn.XLOOKUP([1]Parameters!B395,[1]Printers!L:L,[1]Printers!P:P,,0)),"")</f>
        <v>20</v>
      </c>
      <c r="I395" s="3" t="str" cm="1">
        <f t="array" ref="I395">IFERROR(IF(ROW()-1&gt;COUNTA([1]!T_Printers[Printers])*COUNTA([1]!T_Resins[Resins]),"",_xlfn.IFS(ROUND(VLOOKUP(C395,[1]!T_Resins[#Data],4,FALSE)/VLOOKUP(A395,[1]!T_Printers[#Data],5,FALSE),1)&lt;=_xlfn.XLOOKUP(B395,[1]Printers!L:L,[1]Printers!O:O,1,0,),ROUND(VLOOKUP(C395,[1]!T_Resins[#Data],4,FALSE)/VLOOKUP(A395,[1]!T_Printers[#Data],5,FALSE),1),ROUND(VLOOKUP(C395,[1]!T_Resins[#Data],4,FALSE)/VLOOKUP(A395,[1]!T_Printers[#Data],5,FALSE),1)&gt;_xlfn.XLOOKUP(B395,[1]Printers!L:L,[1]Printers!O:O,1,0,),"")),"")</f>
        <v/>
      </c>
      <c r="J395" t="str">
        <f>IFERROR(IF(ROUND(_xlfn.XLOOKUP([1]Parameters!B395,[1]Printers!L:L,[1]Printers!Q:Q,,0)*I395/10,0)*10&lt;_xlfn.XLOOKUP([1]Parameters!B395,[1]Printers!L:L,[1]Printers!P:P,,0),ROUND(_xlfn.XLOOKUP([1]Parameters!B395,[1]Printers!L:L,[1]Printers!Q:Q,,0)*I395/10,0)*10,_xlfn.XLOOKUP([1]Parameters!B395,[1]Printers!L:L,[1]Printers!P:P,,0)),"")</f>
        <v/>
      </c>
      <c r="K395">
        <f>IF(SUM(E395:J395)&lt;&gt;0,VLOOKUP(A395,[1]!T_Printers[#Data],10,FALSE)+VLOOKUP(C395,[1]!T_Resins[#Data],10,FALSE),"")</f>
        <v>3</v>
      </c>
      <c r="L395">
        <f>IF(SUM(E395:J395)&lt;&gt;0,VLOOKUP(A395,[1]!T_Printers[#Data],11,FALSE),"")</f>
        <v>5</v>
      </c>
      <c r="M395">
        <f>IF(SUM(E395:J395)&lt;&gt;0,VLOOKUP(C395,[1]!T_Resins[#Data],8,FALSE),"")</f>
        <v>120</v>
      </c>
      <c r="N395">
        <f>IF(_xlfn.XLOOKUP(B395,[1]Printers!$L:$L,[1]Printers!$R:$R,0,0)&gt;0,[1]Parameters!M395,IF(SUM(E395:J395)&lt;&gt;0,VLOOKUP(C395,[1]!T_Resins[#Data],9,FALSE),""))</f>
        <v>180</v>
      </c>
      <c r="O395" t="str">
        <f t="shared" si="6"/>
        <v>AnycubicPhotonMono2</v>
      </c>
    </row>
    <row r="396" spans="1:15" x14ac:dyDescent="0.25">
      <c r="A396" t="str">
        <f t="array" ref="A396">IF(ROW()-1&gt;COUNTA([1]!T_Printers[Printers])*COUNTA([1]!T_Resins[Resins]),"",INDEX([1]!T_Printers[Printers],INT((ROW()-2)/COUNTA([1]!T_Resins[Resins])+1)))</f>
        <v>Anycubic Photon Mono 2</v>
      </c>
      <c r="B396" t="str">
        <f>_xlfn.XLOOKUP(A396,[1]!T_Printers[Printers],[1]!T_Printers[Icon link],,0)</f>
        <v>AnycubicPhotonMono2</v>
      </c>
      <c r="C396" t="str">
        <f t="array" ref="C396">IF(ROW()-1&gt;COUNTA([1]!T_Printers[Printers])*COUNTA([1]!T_Resins[Resins]),"",INDEX([1]!T_Resins[Resins],MOD(ROW()-2,COUNTA([1]!T_Resins[Resins]))+1))</f>
        <v>Silicone-Compatiable Model Resin (J-Model)</v>
      </c>
      <c r="D396">
        <f>IF(SUM(E396:J396)&lt;&gt;0,IF(ROW()-1&gt;COUNTA([1]!T_Printers[Printers])*COUNTA([1]!T_Resins[Resins]),"",2),"")</f>
        <v>2</v>
      </c>
      <c r="E396" cm="1">
        <f t="array" ref="E396">IFERROR(IF(ROW()-1&gt;COUNTA([1]!T_Printers[Printers])*COUNTA([1]!T_Resins[Resins]),"",_xlfn.IFS(ROUND(VLOOKUP(C396,[1]!T_Resins[#Data],2,FALSE)/VLOOKUP(A396,[1]!T_Printers[#Data],5,FALSE),1)&lt;=_xlfn.XLOOKUP(B396,[1]Printers!L:L,[1]Printers!O:O,1,0,),ROUND(VLOOKUP(C396,[1]!T_Resins[#Data],2,FALSE)/VLOOKUP(A396,[1]!T_Printers[#Data],5,FALSE),1),ROUND(VLOOKUP(C396,[1]!T_Resins[#Data],2,FALSE)/VLOOKUP(A396,[1]!T_Printers[#Data],5,FALSE),1)&gt;_xlfn.XLOOKUP(B396,[1]Printers!L:L,[1]Printers!O:O,1,0,),10)),"Используйте слой 100 мкм")</f>
        <v>2</v>
      </c>
      <c r="F396">
        <f>IFERROR(IF(ROUND(_xlfn.XLOOKUP([1]Parameters!B396,[1]Printers!L:L,[1]Printers!Q:Q,,0)*E396/10,0)*10&lt;_xlfn.XLOOKUP([1]Parameters!B396,[1]Printers!L:L,[1]Printers!P:P,,0),ROUND(_xlfn.XLOOKUP([1]Parameters!B396,[1]Printers!L:L,[1]Printers!Q:Q,,0)*E396/10,0)*10,_xlfn.XLOOKUP([1]Parameters!B396,[1]Printers!L:L,[1]Printers!P:P,,0)),"")</f>
        <v>20</v>
      </c>
      <c r="G396" cm="1">
        <f t="array" ref="G396">IFERROR(IF(ROW()-1&gt;COUNTA([1]!T_Printers[Printers])*COUNTA([1]!T_Resins[Resins]),"",_xlfn.IFS(ROUND(VLOOKUP(C396,[1]!T_Resins[#Data],3,FALSE)/VLOOKUP(A396,[1]!T_Printers[#Data],5,FALSE),1)&lt;=_xlfn.XLOOKUP(B396,[1]Printers!L:L,[1]Printers!O:O,1,0,),ROUND(VLOOKUP(C396,[1]!T_Resins[#Data],3,FALSE)/VLOOKUP(A396,[1]!T_Printers[#Data],5,FALSE),1),ROUND(VLOOKUP(C396,[1]!T_Resins[#Data],3,FALSE)/VLOOKUP(A396,[1]!T_Printers[#Data],5,FALSE),1)&gt;_xlfn.XLOOKUP(B396,[1]Printers!L:L,[1]Printers!O:O,1,0,),10)),"")</f>
        <v>2.6</v>
      </c>
      <c r="H396">
        <f>IFERROR(IF(ROUND(_xlfn.XLOOKUP([1]Parameters!B396,[1]Printers!L:L,[1]Printers!Q:Q,,0)*G396/10,0)*10&lt;_xlfn.XLOOKUP([1]Parameters!B396,[1]Printers!L:L,[1]Printers!P:P,,0),ROUND(_xlfn.XLOOKUP([1]Parameters!B396,[1]Printers!L:L,[1]Printers!Q:Q,,0)*G396/10,0)*10,_xlfn.XLOOKUP([1]Parameters!B396,[1]Printers!L:L,[1]Printers!P:P,,0)),"")</f>
        <v>20</v>
      </c>
      <c r="I396" s="3" t="str" cm="1">
        <f t="array" ref="I396">IFERROR(IF(ROW()-1&gt;COUNTA([1]!T_Printers[Printers])*COUNTA([1]!T_Resins[Resins]),"",_xlfn.IFS(ROUND(VLOOKUP(C396,[1]!T_Resins[#Data],4,FALSE)/VLOOKUP(A396,[1]!T_Printers[#Data],5,FALSE),1)&lt;=_xlfn.XLOOKUP(B396,[1]Printers!L:L,[1]Printers!O:O,1,0,),ROUND(VLOOKUP(C396,[1]!T_Resins[#Data],4,FALSE)/VLOOKUP(A396,[1]!T_Printers[#Data],5,FALSE),1),ROUND(VLOOKUP(C396,[1]!T_Resins[#Data],4,FALSE)/VLOOKUP(A396,[1]!T_Printers[#Data],5,FALSE),1)&gt;_xlfn.XLOOKUP(B396,[1]Printers!L:L,[1]Printers!O:O,1,0,),"")),"")</f>
        <v/>
      </c>
      <c r="J396" t="str">
        <f>IFERROR(IF(ROUND(_xlfn.XLOOKUP([1]Parameters!B396,[1]Printers!L:L,[1]Printers!Q:Q,,0)*I396/10,0)*10&lt;_xlfn.XLOOKUP([1]Parameters!B396,[1]Printers!L:L,[1]Printers!P:P,,0),ROUND(_xlfn.XLOOKUP([1]Parameters!B396,[1]Printers!L:L,[1]Printers!Q:Q,,0)*I396/10,0)*10,_xlfn.XLOOKUP([1]Parameters!B396,[1]Printers!L:L,[1]Printers!P:P,,0)),"")</f>
        <v/>
      </c>
      <c r="K396">
        <f>IF(SUM(E396:J396)&lt;&gt;0,VLOOKUP(A396,[1]!T_Printers[#Data],10,FALSE)+VLOOKUP(C396,[1]!T_Resins[#Data],10,FALSE),"")</f>
        <v>3</v>
      </c>
      <c r="L396">
        <f>IF(SUM(E396:J396)&lt;&gt;0,VLOOKUP(A396,[1]!T_Printers[#Data],11,FALSE),"")</f>
        <v>5</v>
      </c>
      <c r="M396">
        <f>IF(SUM(E396:J396)&lt;&gt;0,VLOOKUP(C396,[1]!T_Resins[#Data],8,FALSE),"")</f>
        <v>60</v>
      </c>
      <c r="N396">
        <f>IF(_xlfn.XLOOKUP(B396,[1]Printers!$L:$L,[1]Printers!$R:$R,0,0)&gt;0,[1]Parameters!M396,IF(SUM(E396:J396)&lt;&gt;0,VLOOKUP(C396,[1]!T_Resins[#Data],9,FALSE),""))</f>
        <v>60</v>
      </c>
      <c r="O396" t="str">
        <f t="shared" si="6"/>
        <v>AnycubicPhotonMono2</v>
      </c>
    </row>
    <row r="397" spans="1:15" x14ac:dyDescent="0.25">
      <c r="A397" t="str">
        <f t="array" ref="A397">IF(ROW()-1&gt;COUNTA([1]!T_Printers[Printers])*COUNTA([1]!T_Resins[Resins]),"",INDEX([1]!T_Printers[Printers],INT((ROW()-2)/COUNTA([1]!T_Resins[Resins])+1)))</f>
        <v>Anycubic Photon Mono 2</v>
      </c>
      <c r="B397" t="str">
        <f>_xlfn.XLOOKUP(A397,[1]!T_Printers[Printers],[1]!T_Printers[Icon link],,0)</f>
        <v>AnycubicPhotonMono2</v>
      </c>
      <c r="C397" t="str">
        <f t="array" ref="C397">IF(ROW()-1&gt;COUNTA([1]!T_Printers[Printers])*COUNTA([1]!T_Resins[Resins]),"",INDEX([1]!T_Resins[Resins],MOD(ROW()-2,COUNTA([1]!T_Resins[Resins]))+1))</f>
        <v>Silicone-Like Black</v>
      </c>
      <c r="D397">
        <f>IF(SUM(E397:J397)&lt;&gt;0,IF(ROW()-1&gt;COUNTA([1]!T_Printers[Printers])*COUNTA([1]!T_Resins[Resins]),"",2),"")</f>
        <v>2</v>
      </c>
      <c r="E397" cm="1">
        <f t="array" ref="E397">IFERROR(IF(ROW()-1&gt;COUNTA([1]!T_Printers[Printers])*COUNTA([1]!T_Resins[Resins]),"",_xlfn.IFS(ROUND(VLOOKUP(C397,[1]!T_Resins[#Data],2,FALSE)/VLOOKUP(A397,[1]!T_Printers[#Data],5,FALSE),1)&lt;=_xlfn.XLOOKUP(B397,[1]Printers!L:L,[1]Printers!O:O,1,0,),ROUND(VLOOKUP(C397,[1]!T_Resins[#Data],2,FALSE)/VLOOKUP(A397,[1]!T_Printers[#Data],5,FALSE),1),ROUND(VLOOKUP(C397,[1]!T_Resins[#Data],2,FALSE)/VLOOKUP(A397,[1]!T_Printers[#Data],5,FALSE),1)&gt;_xlfn.XLOOKUP(B397,[1]Printers!L:L,[1]Printers!O:O,1,0,),10)),"Используйте слой 100 мкм")</f>
        <v>4.7</v>
      </c>
      <c r="F397">
        <f>IFERROR(IF(ROUND(_xlfn.XLOOKUP([1]Parameters!B397,[1]Printers!L:L,[1]Printers!Q:Q,,0)*E397/10,0)*10&lt;_xlfn.XLOOKUP([1]Parameters!B397,[1]Printers!L:L,[1]Printers!P:P,,0),ROUND(_xlfn.XLOOKUP([1]Parameters!B397,[1]Printers!L:L,[1]Printers!Q:Q,,0)*E397/10,0)*10,_xlfn.XLOOKUP([1]Parameters!B397,[1]Printers!L:L,[1]Printers!P:P,,0)),"")</f>
        <v>40</v>
      </c>
      <c r="G397" cm="1">
        <f t="array" ref="G397">IFERROR(IF(ROW()-1&gt;COUNTA([1]!T_Printers[Printers])*COUNTA([1]!T_Resins[Resins]),"",_xlfn.IFS(ROUND(VLOOKUP(C397,[1]!T_Resins[#Data],3,FALSE)/VLOOKUP(A397,[1]!T_Printers[#Data],5,FALSE),1)&lt;=_xlfn.XLOOKUP(B397,[1]Printers!L:L,[1]Printers!O:O,1,0,),ROUND(VLOOKUP(C397,[1]!T_Resins[#Data],3,FALSE)/VLOOKUP(A397,[1]!T_Printers[#Data],5,FALSE),1),ROUND(VLOOKUP(C397,[1]!T_Resins[#Data],3,FALSE)/VLOOKUP(A397,[1]!T_Printers[#Data],5,FALSE),1)&gt;_xlfn.XLOOKUP(B397,[1]Printers!L:L,[1]Printers!O:O,1,0,),10)),"")</f>
        <v>6.1</v>
      </c>
      <c r="H397">
        <f>IFERROR(IF(ROUND(_xlfn.XLOOKUP([1]Parameters!B397,[1]Printers!L:L,[1]Printers!Q:Q,,0)*G397/10,0)*10&lt;_xlfn.XLOOKUP([1]Parameters!B397,[1]Printers!L:L,[1]Printers!P:P,,0),ROUND(_xlfn.XLOOKUP([1]Parameters!B397,[1]Printers!L:L,[1]Printers!Q:Q,,0)*G397/10,0)*10,_xlfn.XLOOKUP([1]Parameters!B397,[1]Printers!L:L,[1]Printers!P:P,,0)),"")</f>
        <v>50</v>
      </c>
      <c r="I397" s="3" t="str" cm="1">
        <f t="array" ref="I397">IFERROR(IF(ROW()-1&gt;COUNTA([1]!T_Printers[Printers])*COUNTA([1]!T_Resins[Resins]),"",_xlfn.IFS(ROUND(VLOOKUP(C397,[1]!T_Resins[#Data],4,FALSE)/VLOOKUP(A397,[1]!T_Printers[#Data],5,FALSE),1)&lt;=_xlfn.XLOOKUP(B397,[1]Printers!L:L,[1]Printers!O:O,1,0,),ROUND(VLOOKUP(C397,[1]!T_Resins[#Data],4,FALSE)/VLOOKUP(A397,[1]!T_Printers[#Data],5,FALSE),1),ROUND(VLOOKUP(C397,[1]!T_Resins[#Data],4,FALSE)/VLOOKUP(A397,[1]!T_Printers[#Data],5,FALSE),1)&gt;_xlfn.XLOOKUP(B397,[1]Printers!L:L,[1]Printers!O:O,1,0,),"")),"")</f>
        <v/>
      </c>
      <c r="J397" t="str">
        <f>IFERROR(IF(ROUND(_xlfn.XLOOKUP([1]Parameters!B397,[1]Printers!L:L,[1]Printers!Q:Q,,0)*I397/10,0)*10&lt;_xlfn.XLOOKUP([1]Parameters!B397,[1]Printers!L:L,[1]Printers!P:P,,0),ROUND(_xlfn.XLOOKUP([1]Parameters!B397,[1]Printers!L:L,[1]Printers!Q:Q,,0)*I397/10,0)*10,_xlfn.XLOOKUP([1]Parameters!B397,[1]Printers!L:L,[1]Printers!P:P,,0)),"")</f>
        <v/>
      </c>
      <c r="K397">
        <f>IF(SUM(E397:J397)&lt;&gt;0,VLOOKUP(A397,[1]!T_Printers[#Data],10,FALSE)+VLOOKUP(C397,[1]!T_Resins[#Data],10,FALSE),"")</f>
        <v>3</v>
      </c>
      <c r="L397">
        <f>IF(SUM(E397:J397)&lt;&gt;0,VLOOKUP(A397,[1]!T_Printers[#Data],11,FALSE),"")</f>
        <v>5</v>
      </c>
      <c r="M397">
        <f>IF(SUM(E397:J397)&lt;&gt;0,VLOOKUP(C397,[1]!T_Resins[#Data],8,FALSE),"")</f>
        <v>60</v>
      </c>
      <c r="N397">
        <f>IF(_xlfn.XLOOKUP(B397,[1]Printers!$L:$L,[1]Printers!$R:$R,0,0)&gt;0,[1]Parameters!M397,IF(SUM(E397:J397)&lt;&gt;0,VLOOKUP(C397,[1]!T_Resins[#Data],9,FALSE),""))</f>
        <v>60</v>
      </c>
      <c r="O397" t="str">
        <f t="shared" si="6"/>
        <v>AnycubicPhotonMono2</v>
      </c>
    </row>
    <row r="398" spans="1:15" x14ac:dyDescent="0.25">
      <c r="A398" t="str">
        <f t="array" ref="A398">IF(ROW()-1&gt;COUNTA([1]!T_Printers[Printers])*COUNTA([1]!T_Resins[Resins]),"",INDEX([1]!T_Printers[Printers],INT((ROW()-2)/COUNTA([1]!T_Resins[Resins])+1)))</f>
        <v>Anycubic Photon Mono 4K</v>
      </c>
      <c r="B398" t="str">
        <f>_xlfn.XLOOKUP(A398,[1]!T_Printers[Printers],[1]!T_Printers[Icon link],,0)</f>
        <v>AnycubicPhotonMono4K</v>
      </c>
      <c r="C398" t="str">
        <f t="array" ref="C398">IF(ROW()-1&gt;COUNTA([1]!T_Printers[Printers])*COUNTA([1]!T_Resins[Resins]),"",INDEX([1]!T_Resins[Resins],MOD(ROW()-2,COUNTA([1]!T_Resins[Resins]))+1))</f>
        <v>Basic Red</v>
      </c>
      <c r="D398">
        <f>IF(SUM(E398:J398)&lt;&gt;0,IF(ROW()-1&gt;COUNTA([1]!T_Printers[Printers])*COUNTA([1]!T_Resins[Resins]),"",2),"")</f>
        <v>2</v>
      </c>
      <c r="E398" cm="1">
        <f t="array" ref="E398">IFERROR(IF(ROW()-1&gt;COUNTA([1]!T_Printers[Printers])*COUNTA([1]!T_Resins[Resins]),"",_xlfn.IFS(ROUND(VLOOKUP(C398,[1]!T_Resins[#Data],2,FALSE)/VLOOKUP(A398,[1]!T_Printers[#Data],5,FALSE),1)&lt;=_xlfn.XLOOKUP(B398,[1]Printers!L:L,[1]Printers!O:O,1,0,),ROUND(VLOOKUP(C398,[1]!T_Resins[#Data],2,FALSE)/VLOOKUP(A398,[1]!T_Printers[#Data],5,FALSE),1),ROUND(VLOOKUP(C398,[1]!T_Resins[#Data],2,FALSE)/VLOOKUP(A398,[1]!T_Printers[#Data],5,FALSE),1)&gt;_xlfn.XLOOKUP(B398,[1]Printers!L:L,[1]Printers!O:O,1,0,),10)),"Используйте слой 100 мкм")</f>
        <v>2</v>
      </c>
      <c r="F398">
        <f>IFERROR(IF(ROUND(_xlfn.XLOOKUP([1]Parameters!B398,[1]Printers!L:L,[1]Printers!Q:Q,,0)*E398/10,0)*10&lt;_xlfn.XLOOKUP([1]Parameters!B398,[1]Printers!L:L,[1]Printers!P:P,,0),ROUND(_xlfn.XLOOKUP([1]Parameters!B398,[1]Printers!L:L,[1]Printers!Q:Q,,0)*E398/10,0)*10,_xlfn.XLOOKUP([1]Parameters!B398,[1]Printers!L:L,[1]Printers!P:P,,0)),"")</f>
        <v>20</v>
      </c>
      <c r="G398" cm="1">
        <f t="array" ref="G398">IFERROR(IF(ROW()-1&gt;COUNTA([1]!T_Printers[Printers])*COUNTA([1]!T_Resins[Resins]),"",_xlfn.IFS(ROUND(VLOOKUP(C398,[1]!T_Resins[#Data],3,FALSE)/VLOOKUP(A398,[1]!T_Printers[#Data],5,FALSE),1)&lt;=_xlfn.XLOOKUP(B398,[1]Printers!L:L,[1]Printers!O:O,1,0,),ROUND(VLOOKUP(C398,[1]!T_Resins[#Data],3,FALSE)/VLOOKUP(A398,[1]!T_Printers[#Data],5,FALSE),1),ROUND(VLOOKUP(C398,[1]!T_Resins[#Data],3,FALSE)/VLOOKUP(A398,[1]!T_Printers[#Data],5,FALSE),1)&gt;_xlfn.XLOOKUP(B398,[1]Printers!L:L,[1]Printers!O:O,1,0,),10)),"")</f>
        <v>2.6</v>
      </c>
      <c r="H398">
        <f>IFERROR(IF(ROUND(_xlfn.XLOOKUP([1]Parameters!B398,[1]Printers!L:L,[1]Printers!Q:Q,,0)*G398/10,0)*10&lt;_xlfn.XLOOKUP([1]Parameters!B398,[1]Printers!L:L,[1]Printers!P:P,,0),ROUND(_xlfn.XLOOKUP([1]Parameters!B398,[1]Printers!L:L,[1]Printers!Q:Q,,0)*G398/10,0)*10,_xlfn.XLOOKUP([1]Parameters!B398,[1]Printers!L:L,[1]Printers!P:P,,0)),"")</f>
        <v>20</v>
      </c>
      <c r="I398" s="3" t="str" cm="1">
        <f t="array" ref="I398">IFERROR(IF(ROW()-1&gt;COUNTA([1]!T_Printers[Printers])*COUNTA([1]!T_Resins[Resins]),"",_xlfn.IFS(ROUND(VLOOKUP(C398,[1]!T_Resins[#Data],4,FALSE)/VLOOKUP(A398,[1]!T_Printers[#Data],5,FALSE),1)&lt;=_xlfn.XLOOKUP(B398,[1]Printers!L:L,[1]Printers!O:O,1,0,),ROUND(VLOOKUP(C398,[1]!T_Resins[#Data],4,FALSE)/VLOOKUP(A398,[1]!T_Printers[#Data],5,FALSE),1),ROUND(VLOOKUP(C398,[1]!T_Resins[#Data],4,FALSE)/VLOOKUP(A398,[1]!T_Printers[#Data],5,FALSE),1)&gt;_xlfn.XLOOKUP(B398,[1]Printers!L:L,[1]Printers!O:O,1,0,),"")),"")</f>
        <v/>
      </c>
      <c r="J398" t="str">
        <f>IFERROR(IF(ROUND(_xlfn.XLOOKUP([1]Parameters!B398,[1]Printers!L:L,[1]Printers!Q:Q,,0)*I398/10,0)*10&lt;_xlfn.XLOOKUP([1]Parameters!B398,[1]Printers!L:L,[1]Printers!P:P,,0),ROUND(_xlfn.XLOOKUP([1]Parameters!B398,[1]Printers!L:L,[1]Printers!Q:Q,,0)*I398/10,0)*10,_xlfn.XLOOKUP([1]Parameters!B398,[1]Printers!L:L,[1]Printers!P:P,,0)),"")</f>
        <v/>
      </c>
      <c r="K398">
        <f>IF(SUM(E398:J398)&lt;&gt;0,VLOOKUP(A398,[1]!T_Printers[#Data],10,FALSE)+VLOOKUP(C398,[1]!T_Resins[#Data],10,FALSE),"")</f>
        <v>3</v>
      </c>
      <c r="L398">
        <f>IF(SUM(E398:J398)&lt;&gt;0,VLOOKUP(A398,[1]!T_Printers[#Data],11,FALSE),"")</f>
        <v>5</v>
      </c>
      <c r="M398">
        <f>IF(SUM(E398:J398)&lt;&gt;0,VLOOKUP(C398,[1]!T_Resins[#Data],8,FALSE),"")</f>
        <v>120</v>
      </c>
      <c r="N398">
        <f>IF(_xlfn.XLOOKUP(B398,[1]Printers!$L:$L,[1]Printers!$R:$R,0,0)&gt;0,[1]Parameters!M398,IF(SUM(E398:J398)&lt;&gt;0,VLOOKUP(C398,[1]!T_Resins[#Data],9,FALSE),""))</f>
        <v>180</v>
      </c>
      <c r="O398" t="str">
        <f t="shared" si="6"/>
        <v>AnycubicPhotonMono4K</v>
      </c>
    </row>
    <row r="399" spans="1:15" x14ac:dyDescent="0.25">
      <c r="A399" t="str">
        <f t="array" ref="A399">IF(ROW()-1&gt;COUNTA([1]!T_Printers[Printers])*COUNTA([1]!T_Resins[Resins]),"",INDEX([1]!T_Printers[Printers],INT((ROW()-2)/COUNTA([1]!T_Resins[Resins])+1)))</f>
        <v>Anycubic Photon Mono 4K</v>
      </c>
      <c r="B399" t="str">
        <f>_xlfn.XLOOKUP(A399,[1]!T_Printers[Printers],[1]!T_Printers[Icon link],,0)</f>
        <v>AnycubicPhotonMono4K</v>
      </c>
      <c r="C399" t="str">
        <f t="array" ref="C399">IF(ROW()-1&gt;COUNTA([1]!T_Printers[Printers])*COUNTA([1]!T_Resins[Resins]),"",INDEX([1]!T_Resins[Resins],MOD(ROW()-2,COUNTA([1]!T_Resins[Resins]))+1))</f>
        <v>Demo Bone</v>
      </c>
      <c r="D399">
        <f>IF(SUM(E399:J399)&lt;&gt;0,IF(ROW()-1&gt;COUNTA([1]!T_Printers[Printers])*COUNTA([1]!T_Resins[Resins]),"",2),"")</f>
        <v>2</v>
      </c>
      <c r="E399" cm="1">
        <f t="array" ref="E399">IFERROR(IF(ROW()-1&gt;COUNTA([1]!T_Printers[Printers])*COUNTA([1]!T_Resins[Resins]),"",_xlfn.IFS(ROUND(VLOOKUP(C399,[1]!T_Resins[#Data],2,FALSE)/VLOOKUP(A399,[1]!T_Printers[#Data],5,FALSE),1)&lt;=_xlfn.XLOOKUP(B399,[1]Printers!L:L,[1]Printers!O:O,1,0,),ROUND(VLOOKUP(C399,[1]!T_Resins[#Data],2,FALSE)/VLOOKUP(A399,[1]!T_Printers[#Data],5,FALSE),1),ROUND(VLOOKUP(C399,[1]!T_Resins[#Data],2,FALSE)/VLOOKUP(A399,[1]!T_Printers[#Data],5,FALSE),1)&gt;_xlfn.XLOOKUP(B399,[1]Printers!L:L,[1]Printers!O:O,1,0,),10)),"Используйте слой 100 мкм")</f>
        <v>1.9</v>
      </c>
      <c r="F399">
        <f>IFERROR(IF(ROUND(_xlfn.XLOOKUP([1]Parameters!B399,[1]Printers!L:L,[1]Printers!Q:Q,,0)*E399/10,0)*10&lt;_xlfn.XLOOKUP([1]Parameters!B399,[1]Printers!L:L,[1]Printers!P:P,,0),ROUND(_xlfn.XLOOKUP([1]Parameters!B399,[1]Printers!L:L,[1]Printers!Q:Q,,0)*E399/10,0)*10,_xlfn.XLOOKUP([1]Parameters!B399,[1]Printers!L:L,[1]Printers!P:P,,0)),"")</f>
        <v>20</v>
      </c>
      <c r="G399" cm="1">
        <f t="array" ref="G399">IFERROR(IF(ROW()-1&gt;COUNTA([1]!T_Printers[Printers])*COUNTA([1]!T_Resins[Resins]),"",_xlfn.IFS(ROUND(VLOOKUP(C399,[1]!T_Resins[#Data],3,FALSE)/VLOOKUP(A399,[1]!T_Printers[#Data],5,FALSE),1)&lt;=_xlfn.XLOOKUP(B399,[1]Printers!L:L,[1]Printers!O:O,1,0,),ROUND(VLOOKUP(C399,[1]!T_Resins[#Data],3,FALSE)/VLOOKUP(A399,[1]!T_Printers[#Data],5,FALSE),1),ROUND(VLOOKUP(C399,[1]!T_Resins[#Data],3,FALSE)/VLOOKUP(A399,[1]!T_Printers[#Data],5,FALSE),1)&gt;_xlfn.XLOOKUP(B399,[1]Printers!L:L,[1]Printers!O:O,1,0,),10)),"")</f>
        <v>2.5</v>
      </c>
      <c r="H399">
        <f>IFERROR(IF(ROUND(_xlfn.XLOOKUP([1]Parameters!B399,[1]Printers!L:L,[1]Printers!Q:Q,,0)*G399/10,0)*10&lt;_xlfn.XLOOKUP([1]Parameters!B399,[1]Printers!L:L,[1]Printers!P:P,,0),ROUND(_xlfn.XLOOKUP([1]Parameters!B399,[1]Printers!L:L,[1]Printers!Q:Q,,0)*G399/10,0)*10,_xlfn.XLOOKUP([1]Parameters!B399,[1]Printers!L:L,[1]Printers!P:P,,0)),"")</f>
        <v>20</v>
      </c>
      <c r="I399" s="3" t="str" cm="1">
        <f t="array" ref="I399">IFERROR(IF(ROW()-1&gt;COUNTA([1]!T_Printers[Printers])*COUNTA([1]!T_Resins[Resins]),"",_xlfn.IFS(ROUND(VLOOKUP(C399,[1]!T_Resins[#Data],4,FALSE)/VLOOKUP(A399,[1]!T_Printers[#Data],5,FALSE),1)&lt;=_xlfn.XLOOKUP(B399,[1]Printers!L:L,[1]Printers!O:O,1,0,),ROUND(VLOOKUP(C399,[1]!T_Resins[#Data],4,FALSE)/VLOOKUP(A399,[1]!T_Printers[#Data],5,FALSE),1),ROUND(VLOOKUP(C399,[1]!T_Resins[#Data],4,FALSE)/VLOOKUP(A399,[1]!T_Printers[#Data],5,FALSE),1)&gt;_xlfn.XLOOKUP(B399,[1]Printers!L:L,[1]Printers!O:O,1,0,),"")),"")</f>
        <v/>
      </c>
      <c r="J399" t="str">
        <f>IFERROR(IF(ROUND(_xlfn.XLOOKUP([1]Parameters!B399,[1]Printers!L:L,[1]Printers!Q:Q,,0)*I399/10,0)*10&lt;_xlfn.XLOOKUP([1]Parameters!B399,[1]Printers!L:L,[1]Printers!P:P,,0),ROUND(_xlfn.XLOOKUP([1]Parameters!B399,[1]Printers!L:L,[1]Printers!Q:Q,,0)*I399/10,0)*10,_xlfn.XLOOKUP([1]Parameters!B399,[1]Printers!L:L,[1]Printers!P:P,,0)),"")</f>
        <v/>
      </c>
      <c r="K399">
        <f>IF(SUM(E399:J399)&lt;&gt;0,VLOOKUP(A399,[1]!T_Printers[#Data],10,FALSE)+VLOOKUP(C399,[1]!T_Resins[#Data],10,FALSE),"")</f>
        <v>4</v>
      </c>
      <c r="L399">
        <f>IF(SUM(E399:J399)&lt;&gt;0,VLOOKUP(A399,[1]!T_Printers[#Data],11,FALSE),"")</f>
        <v>5</v>
      </c>
      <c r="M399">
        <f>IF(SUM(E399:J399)&lt;&gt;0,VLOOKUP(C399,[1]!T_Resins[#Data],8,FALSE),"")</f>
        <v>120</v>
      </c>
      <c r="N399">
        <f>IF(_xlfn.XLOOKUP(B399,[1]Printers!$L:$L,[1]Printers!$R:$R,0,0)&gt;0,[1]Parameters!M399,IF(SUM(E399:J399)&lt;&gt;0,VLOOKUP(C399,[1]!T_Resins[#Data],9,FALSE),""))</f>
        <v>180</v>
      </c>
      <c r="O399" t="str">
        <f t="shared" si="6"/>
        <v>AnycubicPhotonMono4K</v>
      </c>
    </row>
    <row r="400" spans="1:15" x14ac:dyDescent="0.25">
      <c r="A400" t="str">
        <f t="array" ref="A400">IF(ROW()-1&gt;COUNTA([1]!T_Printers[Printers])*COUNTA([1]!T_Resins[Resins]),"",INDEX([1]!T_Printers[Printers],INT((ROW()-2)/COUNTA([1]!T_Resins[Resins])+1)))</f>
        <v>Anycubic Photon Mono 4K</v>
      </c>
      <c r="B400" t="str">
        <f>_xlfn.XLOOKUP(A400,[1]!T_Printers[Printers],[1]!T_Printers[Icon link],,0)</f>
        <v>AnycubicPhotonMono4K</v>
      </c>
      <c r="C400" t="str">
        <f t="array" ref="C400">IF(ROW()-1&gt;COUNTA([1]!T_Printers[Printers])*COUNTA([1]!T_Resins[Resins]),"",INDEX([1]!T_Resins[Resins],MOD(ROW()-2,COUNTA([1]!T_Resins[Resins]))+1))</f>
        <v xml:space="preserve">Dental Bleach (Обновленная версия) </v>
      </c>
      <c r="D400">
        <f>IF(SUM(E400:J400)&lt;&gt;0,IF(ROW()-1&gt;COUNTA([1]!T_Printers[Printers])*COUNTA([1]!T_Resins[Resins]),"",2),"")</f>
        <v>2</v>
      </c>
      <c r="E400" cm="1">
        <f t="array" ref="E400">IFERROR(IF(ROW()-1&gt;COUNTA([1]!T_Printers[Printers])*COUNTA([1]!T_Resins[Resins]),"",_xlfn.IFS(ROUND(VLOOKUP(C400,[1]!T_Resins[#Data],2,FALSE)/VLOOKUP(A400,[1]!T_Printers[#Data],5,FALSE),1)&lt;=_xlfn.XLOOKUP(B400,[1]Printers!L:L,[1]Printers!O:O,1,0,),ROUND(VLOOKUP(C400,[1]!T_Resins[#Data],2,FALSE)/VLOOKUP(A400,[1]!T_Printers[#Data],5,FALSE),1),ROUND(VLOOKUP(C400,[1]!T_Resins[#Data],2,FALSE)/VLOOKUP(A400,[1]!T_Printers[#Data],5,FALSE),1)&gt;_xlfn.XLOOKUP(B400,[1]Printers!L:L,[1]Printers!O:O,1,0,),10)),"Используйте слой 100 мкм")</f>
        <v>4.4000000000000004</v>
      </c>
      <c r="F400">
        <f>IFERROR(IF(ROUND(_xlfn.XLOOKUP([1]Parameters!B400,[1]Printers!L:L,[1]Printers!Q:Q,,0)*E400/10,0)*10&lt;_xlfn.XLOOKUP([1]Parameters!B400,[1]Printers!L:L,[1]Printers!P:P,,0),ROUND(_xlfn.XLOOKUP([1]Parameters!B400,[1]Printers!L:L,[1]Printers!Q:Q,,0)*E400/10,0)*10,_xlfn.XLOOKUP([1]Parameters!B400,[1]Printers!L:L,[1]Printers!P:P,,0)),"")</f>
        <v>40</v>
      </c>
      <c r="G400" cm="1">
        <f t="array" ref="G400">IFERROR(IF(ROW()-1&gt;COUNTA([1]!T_Printers[Printers])*COUNTA([1]!T_Resins[Resins]),"",_xlfn.IFS(ROUND(VLOOKUP(C400,[1]!T_Resins[#Data],3,FALSE)/VLOOKUP(A400,[1]!T_Printers[#Data],5,FALSE),1)&lt;=_xlfn.XLOOKUP(B400,[1]Printers!L:L,[1]Printers!O:O,1,0,),ROUND(VLOOKUP(C400,[1]!T_Resins[#Data],3,FALSE)/VLOOKUP(A400,[1]!T_Printers[#Data],5,FALSE),1),ROUND(VLOOKUP(C400,[1]!T_Resins[#Data],3,FALSE)/VLOOKUP(A400,[1]!T_Printers[#Data],5,FALSE),1)&gt;_xlfn.XLOOKUP(B400,[1]Printers!L:L,[1]Printers!O:O,1,0,),10)),"")</f>
        <v>5.8</v>
      </c>
      <c r="H400">
        <f>IFERROR(IF(ROUND(_xlfn.XLOOKUP([1]Parameters!B400,[1]Printers!L:L,[1]Printers!Q:Q,,0)*G400/10,0)*10&lt;_xlfn.XLOOKUP([1]Parameters!B400,[1]Printers!L:L,[1]Printers!P:P,,0),ROUND(_xlfn.XLOOKUP([1]Parameters!B400,[1]Printers!L:L,[1]Printers!Q:Q,,0)*G400/10,0)*10,_xlfn.XLOOKUP([1]Parameters!B400,[1]Printers!L:L,[1]Printers!P:P,,0)),"")</f>
        <v>50</v>
      </c>
      <c r="I400" s="3" t="str" cm="1">
        <f t="array" ref="I400">IFERROR(IF(ROW()-1&gt;COUNTA([1]!T_Printers[Printers])*COUNTA([1]!T_Resins[Resins]),"",_xlfn.IFS(ROUND(VLOOKUP(C400,[1]!T_Resins[#Data],4,FALSE)/VLOOKUP(A400,[1]!T_Printers[#Data],5,FALSE),1)&lt;=_xlfn.XLOOKUP(B400,[1]Printers!L:L,[1]Printers!O:O,1,0,),ROUND(VLOOKUP(C400,[1]!T_Resins[#Data],4,FALSE)/VLOOKUP(A400,[1]!T_Printers[#Data],5,FALSE),1),ROUND(VLOOKUP(C400,[1]!T_Resins[#Data],4,FALSE)/VLOOKUP(A400,[1]!T_Printers[#Data],5,FALSE),1)&gt;_xlfn.XLOOKUP(B400,[1]Printers!L:L,[1]Printers!O:O,1,0,),"")),"")</f>
        <v/>
      </c>
      <c r="J400" t="str">
        <f>IFERROR(IF(ROUND(_xlfn.XLOOKUP([1]Parameters!B400,[1]Printers!L:L,[1]Printers!Q:Q,,0)*I400/10,0)*10&lt;_xlfn.XLOOKUP([1]Parameters!B400,[1]Printers!L:L,[1]Printers!P:P,,0),ROUND(_xlfn.XLOOKUP([1]Parameters!B400,[1]Printers!L:L,[1]Printers!Q:Q,,0)*I400/10,0)*10,_xlfn.XLOOKUP([1]Parameters!B400,[1]Printers!L:L,[1]Printers!P:P,,0)),"")</f>
        <v/>
      </c>
      <c r="K400">
        <f>IF(SUM(E400:J400)&lt;&gt;0,VLOOKUP(A400,[1]!T_Printers[#Data],10,FALSE)+VLOOKUP(C400,[1]!T_Resins[#Data],10,FALSE),"")</f>
        <v>4</v>
      </c>
      <c r="L400">
        <f>IF(SUM(E400:J400)&lt;&gt;0,VLOOKUP(A400,[1]!T_Printers[#Data],11,FALSE),"")</f>
        <v>5</v>
      </c>
      <c r="M400">
        <f>IF(SUM(E400:J400)&lt;&gt;0,VLOOKUP(C400,[1]!T_Resins[#Data],8,FALSE),"")</f>
        <v>120</v>
      </c>
      <c r="N400">
        <f>IF(_xlfn.XLOOKUP(B400,[1]Printers!$L:$L,[1]Printers!$R:$R,0,0)&gt;0,[1]Parameters!M400,IF(SUM(E400:J400)&lt;&gt;0,VLOOKUP(C400,[1]!T_Resins[#Data],9,FALSE),""))</f>
        <v>180</v>
      </c>
      <c r="O400" t="str">
        <f t="shared" si="6"/>
        <v>AnycubicPhotonMono4K</v>
      </c>
    </row>
    <row r="401" spans="1:15" x14ac:dyDescent="0.25">
      <c r="A401" t="str">
        <f t="array" ref="A401">IF(ROW()-1&gt;COUNTA([1]!T_Printers[Printers])*COUNTA([1]!T_Resins[Resins]),"",INDEX([1]!T_Printers[Printers],INT((ROW()-2)/COUNTA([1]!T_Resins[Resins])+1)))</f>
        <v>Anycubic Photon Mono 4K</v>
      </c>
      <c r="B401" t="str">
        <f>_xlfn.XLOOKUP(A401,[1]!T_Printers[Printers],[1]!T_Printers[Icon link],,0)</f>
        <v>AnycubicPhotonMono4K</v>
      </c>
      <c r="C401" t="str">
        <f t="array" ref="C401">IF(ROW()-1&gt;COUNTA([1]!T_Printers[Printers])*COUNTA([1]!T_Resins[Resins]),"",INDEX([1]!T_Resins[Resins],MOD(ROW()-2,COUNTA([1]!T_Resins[Resins]))+1))</f>
        <v>Dental Bleach Pro</v>
      </c>
      <c r="D401">
        <f>IF(SUM(E401:J401)&lt;&gt;0,IF(ROW()-1&gt;COUNTA([1]!T_Printers[Printers])*COUNTA([1]!T_Resins[Resins]),"",2),"")</f>
        <v>2</v>
      </c>
      <c r="E401" cm="1">
        <f t="array" ref="E401">IFERROR(IF(ROW()-1&gt;COUNTA([1]!T_Printers[Printers])*COUNTA([1]!T_Resins[Resins]),"",_xlfn.IFS(ROUND(VLOOKUP(C401,[1]!T_Resins[#Data],2,FALSE)/VLOOKUP(A401,[1]!T_Printers[#Data],5,FALSE),1)&lt;=_xlfn.XLOOKUP(B401,[1]Printers!L:L,[1]Printers!O:O,1,0,),ROUND(VLOOKUP(C401,[1]!T_Resins[#Data],2,FALSE)/VLOOKUP(A401,[1]!T_Printers[#Data],5,FALSE),1),ROUND(VLOOKUP(C401,[1]!T_Resins[#Data],2,FALSE)/VLOOKUP(A401,[1]!T_Printers[#Data],5,FALSE),1)&gt;_xlfn.XLOOKUP(B401,[1]Printers!L:L,[1]Printers!O:O,1,0,),10)),"Используйте слой 100 мкм")</f>
        <v>3.3</v>
      </c>
      <c r="F401">
        <f>IFERROR(IF(ROUND(_xlfn.XLOOKUP([1]Parameters!B401,[1]Printers!L:L,[1]Printers!Q:Q,,0)*E401/10,0)*10&lt;_xlfn.XLOOKUP([1]Parameters!B401,[1]Printers!L:L,[1]Printers!P:P,,0),ROUND(_xlfn.XLOOKUP([1]Parameters!B401,[1]Printers!L:L,[1]Printers!Q:Q,,0)*E401/10,0)*10,_xlfn.XLOOKUP([1]Parameters!B401,[1]Printers!L:L,[1]Printers!P:P,,0)),"")</f>
        <v>30</v>
      </c>
      <c r="G401" cm="1">
        <f t="array" ref="G401">IFERROR(IF(ROW()-1&gt;COUNTA([1]!T_Printers[Printers])*COUNTA([1]!T_Resins[Resins]),"",_xlfn.IFS(ROUND(VLOOKUP(C401,[1]!T_Resins[#Data],3,FALSE)/VLOOKUP(A401,[1]!T_Printers[#Data],5,FALSE),1)&lt;=_xlfn.XLOOKUP(B401,[1]Printers!L:L,[1]Printers!O:O,1,0,),ROUND(VLOOKUP(C401,[1]!T_Resins[#Data],3,FALSE)/VLOOKUP(A401,[1]!T_Printers[#Data],5,FALSE),1),ROUND(VLOOKUP(C401,[1]!T_Resins[#Data],3,FALSE)/VLOOKUP(A401,[1]!T_Printers[#Data],5,FALSE),1)&gt;_xlfn.XLOOKUP(B401,[1]Printers!L:L,[1]Printers!O:O,1,0,),10)),"")</f>
        <v>4.3</v>
      </c>
      <c r="H401">
        <f>IFERROR(IF(ROUND(_xlfn.XLOOKUP([1]Parameters!B401,[1]Printers!L:L,[1]Printers!Q:Q,,0)*G401/10,0)*10&lt;_xlfn.XLOOKUP([1]Parameters!B401,[1]Printers!L:L,[1]Printers!P:P,,0),ROUND(_xlfn.XLOOKUP([1]Parameters!B401,[1]Printers!L:L,[1]Printers!Q:Q,,0)*G401/10,0)*10,_xlfn.XLOOKUP([1]Parameters!B401,[1]Printers!L:L,[1]Printers!P:P,,0)),"")</f>
        <v>40</v>
      </c>
      <c r="I401" s="3" t="str" cm="1">
        <f t="array" ref="I401">IFERROR(IF(ROW()-1&gt;COUNTA([1]!T_Printers[Printers])*COUNTA([1]!T_Resins[Resins]),"",_xlfn.IFS(ROUND(VLOOKUP(C401,[1]!T_Resins[#Data],4,FALSE)/VLOOKUP(A401,[1]!T_Printers[#Data],5,FALSE),1)&lt;=_xlfn.XLOOKUP(B401,[1]Printers!L:L,[1]Printers!O:O,1,0,),ROUND(VLOOKUP(C401,[1]!T_Resins[#Data],4,FALSE)/VLOOKUP(A401,[1]!T_Printers[#Data],5,FALSE),1),ROUND(VLOOKUP(C401,[1]!T_Resins[#Data],4,FALSE)/VLOOKUP(A401,[1]!T_Printers[#Data],5,FALSE),1)&gt;_xlfn.XLOOKUP(B401,[1]Printers!L:L,[1]Printers!O:O,1,0,),"")),"")</f>
        <v/>
      </c>
      <c r="J401" t="str">
        <f>IFERROR(IF(ROUND(_xlfn.XLOOKUP([1]Parameters!B401,[1]Printers!L:L,[1]Printers!Q:Q,,0)*I401/10,0)*10&lt;_xlfn.XLOOKUP([1]Parameters!B401,[1]Printers!L:L,[1]Printers!P:P,,0),ROUND(_xlfn.XLOOKUP([1]Parameters!B401,[1]Printers!L:L,[1]Printers!Q:Q,,0)*I401/10,0)*10,_xlfn.XLOOKUP([1]Parameters!B401,[1]Printers!L:L,[1]Printers!P:P,,0)),"")</f>
        <v/>
      </c>
      <c r="K401">
        <f>IF(SUM(E401:J401)&lt;&gt;0,VLOOKUP(A401,[1]!T_Printers[#Data],10,FALSE)+VLOOKUP(C401,[1]!T_Resins[#Data],10,FALSE),"")</f>
        <v>3</v>
      </c>
      <c r="L401">
        <f>IF(SUM(E401:J401)&lt;&gt;0,VLOOKUP(A401,[1]!T_Printers[#Data],11,FALSE),"")</f>
        <v>5</v>
      </c>
      <c r="M401">
        <f>IF(SUM(E401:J401)&lt;&gt;0,VLOOKUP(C401,[1]!T_Resins[#Data],8,FALSE),"")</f>
        <v>120</v>
      </c>
      <c r="N401">
        <f>IF(_xlfn.XLOOKUP(B401,[1]Printers!$L:$L,[1]Printers!$R:$R,0,0)&gt;0,[1]Parameters!M401,IF(SUM(E401:J401)&lt;&gt;0,VLOOKUP(C401,[1]!T_Resins[#Data],9,FALSE),""))</f>
        <v>180</v>
      </c>
      <c r="O401" t="str">
        <f t="shared" si="6"/>
        <v>AnycubicPhotonMono4K</v>
      </c>
    </row>
    <row r="402" spans="1:15" x14ac:dyDescent="0.25">
      <c r="A402" t="str">
        <f t="array" ref="A402">IF(ROW()-1&gt;COUNTA([1]!T_Printers[Printers])*COUNTA([1]!T_Resins[Resins]),"",INDEX([1]!T_Printers[Printers],INT((ROW()-2)/COUNTA([1]!T_Resins[Resins])+1)))</f>
        <v>Anycubic Photon Mono 4K</v>
      </c>
      <c r="B402" t="str">
        <f>_xlfn.XLOOKUP(A402,[1]!T_Printers[Printers],[1]!T_Printers[Icon link],,0)</f>
        <v>AnycubicPhotonMono4K</v>
      </c>
      <c r="C402" t="str">
        <f t="array" ref="C402">IF(ROW()-1&gt;COUNTA([1]!T_Printers[Printers])*COUNTA([1]!T_Resins[Resins]),"",INDEX([1]!T_Resins[Resins],MOD(ROW()-2,COUNTA([1]!T_Resins[Resins]))+1))</f>
        <v>Dental Cast Cherry Pro</v>
      </c>
      <c r="D402">
        <f>IF(SUM(E402:J402)&lt;&gt;0,IF(ROW()-1&gt;COUNTA([1]!T_Printers[Printers])*COUNTA([1]!T_Resins[Resins]),"",2),"")</f>
        <v>2</v>
      </c>
      <c r="E402" cm="1">
        <f t="array" ref="E402">IFERROR(IF(ROW()-1&gt;COUNTA([1]!T_Printers[Printers])*COUNTA([1]!T_Resins[Resins]),"",_xlfn.IFS(ROUND(VLOOKUP(C402,[1]!T_Resins[#Data],2,FALSE)/VLOOKUP(A402,[1]!T_Printers[#Data],5,FALSE),1)&lt;=_xlfn.XLOOKUP(B402,[1]Printers!L:L,[1]Printers!O:O,1,0,),ROUND(VLOOKUP(C402,[1]!T_Resins[#Data],2,FALSE)/VLOOKUP(A402,[1]!T_Printers[#Data],5,FALSE),1),ROUND(VLOOKUP(C402,[1]!T_Resins[#Data],2,FALSE)/VLOOKUP(A402,[1]!T_Printers[#Data],5,FALSE),1)&gt;_xlfn.XLOOKUP(B402,[1]Printers!L:L,[1]Printers!O:O,1,0,),10)),"Используйте слой 100 мкм")</f>
        <v>4.5</v>
      </c>
      <c r="F402">
        <f>IFERROR(IF(ROUND(_xlfn.XLOOKUP([1]Parameters!B402,[1]Printers!L:L,[1]Printers!Q:Q,,0)*E402/10,0)*10&lt;_xlfn.XLOOKUP([1]Parameters!B402,[1]Printers!L:L,[1]Printers!P:P,,0),ROUND(_xlfn.XLOOKUP([1]Parameters!B402,[1]Printers!L:L,[1]Printers!Q:Q,,0)*E402/10,0)*10,_xlfn.XLOOKUP([1]Parameters!B402,[1]Printers!L:L,[1]Printers!P:P,,0)),"")</f>
        <v>40</v>
      </c>
      <c r="G402" t="str" cm="1">
        <f t="array" ref="G402">IFERROR(IF(ROW()-1&gt;COUNTA([1]!T_Printers[Printers])*COUNTA([1]!T_Resins[Resins]),"",_xlfn.IFS(ROUND(VLOOKUP(C402,[1]!T_Resins[#Data],3,FALSE)/VLOOKUP(A402,[1]!T_Printers[#Data],5,FALSE),1)&lt;=_xlfn.XLOOKUP(B402,[1]Printers!L:L,[1]Printers!O:O,1,0,),ROUND(VLOOKUP(C402,[1]!T_Resins[#Data],3,FALSE)/VLOOKUP(A402,[1]!T_Printers[#Data],5,FALSE),1),ROUND(VLOOKUP(C402,[1]!T_Resins[#Data],3,FALSE)/VLOOKUP(A402,[1]!T_Printers[#Data],5,FALSE),1)&gt;_xlfn.XLOOKUP(B402,[1]Printers!L:L,[1]Printers!O:O,1,0,),10)),"")</f>
        <v/>
      </c>
      <c r="H402" t="str">
        <f>IFERROR(IF(ROUND(_xlfn.XLOOKUP([1]Parameters!B402,[1]Printers!L:L,[1]Printers!Q:Q,,0)*G402/10,0)*10&lt;_xlfn.XLOOKUP([1]Parameters!B402,[1]Printers!L:L,[1]Printers!P:P,,0),ROUND(_xlfn.XLOOKUP([1]Parameters!B402,[1]Printers!L:L,[1]Printers!Q:Q,,0)*G402/10,0)*10,_xlfn.XLOOKUP([1]Parameters!B402,[1]Printers!L:L,[1]Printers!P:P,,0)),"")</f>
        <v/>
      </c>
      <c r="I402" s="3" t="str" cm="1">
        <f t="array" ref="I402">IFERROR(IF(ROW()-1&gt;COUNTA([1]!T_Printers[Printers])*COUNTA([1]!T_Resins[Resins]),"",_xlfn.IFS(ROUND(VLOOKUP(C402,[1]!T_Resins[#Data],4,FALSE)/VLOOKUP(A402,[1]!T_Printers[#Data],5,FALSE),1)&lt;=_xlfn.XLOOKUP(B402,[1]Printers!L:L,[1]Printers!O:O,1,0,),ROUND(VLOOKUP(C402,[1]!T_Resins[#Data],4,FALSE)/VLOOKUP(A402,[1]!T_Printers[#Data],5,FALSE),1),ROUND(VLOOKUP(C402,[1]!T_Resins[#Data],4,FALSE)/VLOOKUP(A402,[1]!T_Printers[#Data],5,FALSE),1)&gt;_xlfn.XLOOKUP(B402,[1]Printers!L:L,[1]Printers!O:O,1,0,),"")),"")</f>
        <v/>
      </c>
      <c r="J402" t="str">
        <f>IFERROR(IF(ROUND(_xlfn.XLOOKUP([1]Parameters!B402,[1]Printers!L:L,[1]Printers!Q:Q,,0)*I402/10,0)*10&lt;_xlfn.XLOOKUP([1]Parameters!B402,[1]Printers!L:L,[1]Printers!P:P,,0),ROUND(_xlfn.XLOOKUP([1]Parameters!B402,[1]Printers!L:L,[1]Printers!Q:Q,,0)*I402/10,0)*10,_xlfn.XLOOKUP([1]Parameters!B402,[1]Printers!L:L,[1]Printers!P:P,,0)),"")</f>
        <v/>
      </c>
      <c r="K402">
        <f>IF(SUM(E402:J402)&lt;&gt;0,VLOOKUP(A402,[1]!T_Printers[#Data],10,FALSE)+VLOOKUP(C402,[1]!T_Resins[#Data],10,FALSE),"")</f>
        <v>3</v>
      </c>
      <c r="L402">
        <f>IF(SUM(E402:J402)&lt;&gt;0,VLOOKUP(A402,[1]!T_Printers[#Data],11,FALSE),"")</f>
        <v>5</v>
      </c>
      <c r="M402">
        <f>IF(SUM(E402:J402)&lt;&gt;0,VLOOKUP(C402,[1]!T_Resins[#Data],8,FALSE),"")</f>
        <v>60</v>
      </c>
      <c r="N402">
        <f>IF(_xlfn.XLOOKUP(B402,[1]Printers!$L:$L,[1]Printers!$R:$R,0,0)&gt;0,[1]Parameters!M402,IF(SUM(E402:J402)&lt;&gt;0,VLOOKUP(C402,[1]!T_Resins[#Data],9,FALSE),""))</f>
        <v>60</v>
      </c>
      <c r="O402" t="str">
        <f t="shared" si="6"/>
        <v>AnycubicPhotonMono4K</v>
      </c>
    </row>
    <row r="403" spans="1:15" x14ac:dyDescent="0.25">
      <c r="A403" t="str">
        <f t="array" ref="A403">IF(ROW()-1&gt;COUNTA([1]!T_Printers[Printers])*COUNTA([1]!T_Resins[Resins]),"",INDEX([1]!T_Printers[Printers],INT((ROW()-2)/COUNTA([1]!T_Resins[Resins])+1)))</f>
        <v>Anycubic Photon Mono 4K</v>
      </c>
      <c r="B403" t="str">
        <f>_xlfn.XLOOKUP(A403,[1]!T_Printers[Printers],[1]!T_Printers[Icon link],,0)</f>
        <v>AnycubicPhotonMono4K</v>
      </c>
      <c r="C403" t="str">
        <f t="array" ref="C403">IF(ROW()-1&gt;COUNTA([1]!T_Printers[Printers])*COUNTA([1]!T_Resins[Resins]),"",INDEX([1]!T_Resins[Resins],MOD(ROW()-2,COUNTA([1]!T_Resins[Resins]))+1))</f>
        <v>Dental Cast Cherry</v>
      </c>
      <c r="D403">
        <f>IF(SUM(E403:J403)&lt;&gt;0,IF(ROW()-1&gt;COUNTA([1]!T_Printers[Printers])*COUNTA([1]!T_Resins[Resins]),"",2),"")</f>
        <v>2</v>
      </c>
      <c r="E403" cm="1">
        <f t="array" ref="E403">IFERROR(IF(ROW()-1&gt;COUNTA([1]!T_Printers[Printers])*COUNTA([1]!T_Resins[Resins]),"",_xlfn.IFS(ROUND(VLOOKUP(C403,[1]!T_Resins[#Data],2,FALSE)/VLOOKUP(A403,[1]!T_Printers[#Data],5,FALSE),1)&lt;=_xlfn.XLOOKUP(B403,[1]Printers!L:L,[1]Printers!O:O,1,0,),ROUND(VLOOKUP(C403,[1]!T_Resins[#Data],2,FALSE)/VLOOKUP(A403,[1]!T_Printers[#Data],5,FALSE),1),ROUND(VLOOKUP(C403,[1]!T_Resins[#Data],2,FALSE)/VLOOKUP(A403,[1]!T_Printers[#Data],5,FALSE),1)&gt;_xlfn.XLOOKUP(B403,[1]Printers!L:L,[1]Printers!O:O,1,0,),10)),"Используйте слой 100 мкм")</f>
        <v>4</v>
      </c>
      <c r="F403">
        <f>IFERROR(IF(ROUND(_xlfn.XLOOKUP([1]Parameters!B403,[1]Printers!L:L,[1]Printers!Q:Q,,0)*E403/10,0)*10&lt;_xlfn.XLOOKUP([1]Parameters!B403,[1]Printers!L:L,[1]Printers!P:P,,0),ROUND(_xlfn.XLOOKUP([1]Parameters!B403,[1]Printers!L:L,[1]Printers!Q:Q,,0)*E403/10,0)*10,_xlfn.XLOOKUP([1]Parameters!B403,[1]Printers!L:L,[1]Printers!P:P,,0)),"")</f>
        <v>40</v>
      </c>
      <c r="G403" cm="1">
        <f t="array" ref="G403">IFERROR(IF(ROW()-1&gt;COUNTA([1]!T_Printers[Printers])*COUNTA([1]!T_Resins[Resins]),"",_xlfn.IFS(ROUND(VLOOKUP(C403,[1]!T_Resins[#Data],3,FALSE)/VLOOKUP(A403,[1]!T_Printers[#Data],5,FALSE),1)&lt;=_xlfn.XLOOKUP(B403,[1]Printers!L:L,[1]Printers!O:O,1,0,),ROUND(VLOOKUP(C403,[1]!T_Resins[#Data],3,FALSE)/VLOOKUP(A403,[1]!T_Printers[#Data],5,FALSE),1),ROUND(VLOOKUP(C403,[1]!T_Resins[#Data],3,FALSE)/VLOOKUP(A403,[1]!T_Printers[#Data],5,FALSE),1)&gt;_xlfn.XLOOKUP(B403,[1]Printers!L:L,[1]Printers!O:O,1,0,),10)),"")</f>
        <v>5.0999999999999996</v>
      </c>
      <c r="H403">
        <f>IFERROR(IF(ROUND(_xlfn.XLOOKUP([1]Parameters!B403,[1]Printers!L:L,[1]Printers!Q:Q,,0)*G403/10,0)*10&lt;_xlfn.XLOOKUP([1]Parameters!B403,[1]Printers!L:L,[1]Printers!P:P,,0),ROUND(_xlfn.XLOOKUP([1]Parameters!B403,[1]Printers!L:L,[1]Printers!Q:Q,,0)*G403/10,0)*10,_xlfn.XLOOKUP([1]Parameters!B403,[1]Printers!L:L,[1]Printers!P:P,,0)),"")</f>
        <v>50</v>
      </c>
      <c r="I403" s="3" t="str" cm="1">
        <f t="array" ref="I403">IFERROR(IF(ROW()-1&gt;COUNTA([1]!T_Printers[Printers])*COUNTA([1]!T_Resins[Resins]),"",_xlfn.IFS(ROUND(VLOOKUP(C403,[1]!T_Resins[#Data],4,FALSE)/VLOOKUP(A403,[1]!T_Printers[#Data],5,FALSE),1)&lt;=_xlfn.XLOOKUP(B403,[1]Printers!L:L,[1]Printers!O:O,1,0,),ROUND(VLOOKUP(C403,[1]!T_Resins[#Data],4,FALSE)/VLOOKUP(A403,[1]!T_Printers[#Data],5,FALSE),1),ROUND(VLOOKUP(C403,[1]!T_Resins[#Data],4,FALSE)/VLOOKUP(A403,[1]!T_Printers[#Data],5,FALSE),1)&gt;_xlfn.XLOOKUP(B403,[1]Printers!L:L,[1]Printers!O:O,1,0,),"")),"")</f>
        <v/>
      </c>
      <c r="J403" t="str">
        <f>IFERROR(IF(ROUND(_xlfn.XLOOKUP([1]Parameters!B403,[1]Printers!L:L,[1]Printers!Q:Q,,0)*I403/10,0)*10&lt;_xlfn.XLOOKUP([1]Parameters!B403,[1]Printers!L:L,[1]Printers!P:P,,0),ROUND(_xlfn.XLOOKUP([1]Parameters!B403,[1]Printers!L:L,[1]Printers!Q:Q,,0)*I403/10,0)*10,_xlfn.XLOOKUP([1]Parameters!B403,[1]Printers!L:L,[1]Printers!P:P,,0)),"")</f>
        <v/>
      </c>
      <c r="K403">
        <f>IF(SUM(E403:J403)&lt;&gt;0,VLOOKUP(A403,[1]!T_Printers[#Data],10,FALSE)+VLOOKUP(C403,[1]!T_Resins[#Data],10,FALSE),"")</f>
        <v>3</v>
      </c>
      <c r="L403">
        <f>IF(SUM(E403:J403)&lt;&gt;0,VLOOKUP(A403,[1]!T_Printers[#Data],11,FALSE),"")</f>
        <v>5</v>
      </c>
      <c r="M403">
        <f>IF(SUM(E403:J403)&lt;&gt;0,VLOOKUP(C403,[1]!T_Resins[#Data],8,FALSE),"")</f>
        <v>60</v>
      </c>
      <c r="N403">
        <f>IF(_xlfn.XLOOKUP(B403,[1]Printers!$L:$L,[1]Printers!$R:$R,0,0)&gt;0,[1]Parameters!M403,IF(SUM(E403:J403)&lt;&gt;0,VLOOKUP(C403,[1]!T_Resins[#Data],9,FALSE),""))</f>
        <v>60</v>
      </c>
      <c r="O403" t="str">
        <f t="shared" si="6"/>
        <v>AnycubicPhotonMono4K</v>
      </c>
    </row>
    <row r="404" spans="1:15" x14ac:dyDescent="0.25">
      <c r="A404" t="str">
        <f t="array" ref="A404">IF(ROW()-1&gt;COUNTA([1]!T_Printers[Printers])*COUNTA([1]!T_Resins[Resins]),"",INDEX([1]!T_Printers[Printers],INT((ROW()-2)/COUNTA([1]!T_Resins[Resins])+1)))</f>
        <v>Anycubic Photon Mono 4K</v>
      </c>
      <c r="B404" t="str">
        <f>_xlfn.XLOOKUP(A404,[1]!T_Printers[Printers],[1]!T_Printers[Icon link],,0)</f>
        <v>AnycubicPhotonMono4K</v>
      </c>
      <c r="C404" t="str">
        <f t="array" ref="C404">IF(ROW()-1&gt;COUNTA([1]!T_Printers[Printers])*COUNTA([1]!T_Resins[Resins]),"",INDEX([1]!T_Resins[Resins],MOD(ROW()-2,COUNTA([1]!T_Resins[Resins]))+1))</f>
        <v>Dental Clear</v>
      </c>
      <c r="D404">
        <f>IF(SUM(E404:J404)&lt;&gt;0,IF(ROW()-1&gt;COUNTA([1]!T_Printers[Printers])*COUNTA([1]!T_Resins[Resins]),"",2),"")</f>
        <v>2</v>
      </c>
      <c r="E404" cm="1">
        <f t="array" ref="E404">IFERROR(IF(ROW()-1&gt;COUNTA([1]!T_Printers[Printers])*COUNTA([1]!T_Resins[Resins]),"",_xlfn.IFS(ROUND(VLOOKUP(C404,[1]!T_Resins[#Data],2,FALSE)/VLOOKUP(A404,[1]!T_Printers[#Data],5,FALSE),1)&lt;=_xlfn.XLOOKUP(B404,[1]Printers!L:L,[1]Printers!O:O,1,0,),ROUND(VLOOKUP(C404,[1]!T_Resins[#Data],2,FALSE)/VLOOKUP(A404,[1]!T_Printers[#Data],5,FALSE),1),ROUND(VLOOKUP(C404,[1]!T_Resins[#Data],2,FALSE)/VLOOKUP(A404,[1]!T_Printers[#Data],5,FALSE),1)&gt;_xlfn.XLOOKUP(B404,[1]Printers!L:L,[1]Printers!O:O,1,0,),10)),"Используйте слой 100 мкм")</f>
        <v>2.2000000000000002</v>
      </c>
      <c r="F404">
        <f>IFERROR(IF(ROUND(_xlfn.XLOOKUP([1]Parameters!B404,[1]Printers!L:L,[1]Printers!Q:Q,,0)*E404/10,0)*10&lt;_xlfn.XLOOKUP([1]Parameters!B404,[1]Printers!L:L,[1]Printers!P:P,,0),ROUND(_xlfn.XLOOKUP([1]Parameters!B404,[1]Printers!L:L,[1]Printers!Q:Q,,0)*E404/10,0)*10,_xlfn.XLOOKUP([1]Parameters!B404,[1]Printers!L:L,[1]Printers!P:P,,0)),"")</f>
        <v>20</v>
      </c>
      <c r="G404" cm="1">
        <f t="array" ref="G404">IFERROR(IF(ROW()-1&gt;COUNTA([1]!T_Printers[Printers])*COUNTA([1]!T_Resins[Resins]),"",_xlfn.IFS(ROUND(VLOOKUP(C404,[1]!T_Resins[#Data],3,FALSE)/VLOOKUP(A404,[1]!T_Printers[#Data],5,FALSE),1)&lt;=_xlfn.XLOOKUP(B404,[1]Printers!L:L,[1]Printers!O:O,1,0,),ROUND(VLOOKUP(C404,[1]!T_Resins[#Data],3,FALSE)/VLOOKUP(A404,[1]!T_Printers[#Data],5,FALSE),1),ROUND(VLOOKUP(C404,[1]!T_Resins[#Data],3,FALSE)/VLOOKUP(A404,[1]!T_Printers[#Data],5,FALSE),1)&gt;_xlfn.XLOOKUP(B404,[1]Printers!L:L,[1]Printers!O:O,1,0,),10)),"")</f>
        <v>2.9</v>
      </c>
      <c r="H404">
        <f>IFERROR(IF(ROUND(_xlfn.XLOOKUP([1]Parameters!B404,[1]Printers!L:L,[1]Printers!Q:Q,,0)*G404/10,0)*10&lt;_xlfn.XLOOKUP([1]Parameters!B404,[1]Printers!L:L,[1]Printers!P:P,,0),ROUND(_xlfn.XLOOKUP([1]Parameters!B404,[1]Printers!L:L,[1]Printers!Q:Q,,0)*G404/10,0)*10,_xlfn.XLOOKUP([1]Parameters!B404,[1]Printers!L:L,[1]Printers!P:P,,0)),"")</f>
        <v>30</v>
      </c>
      <c r="I404" s="3" t="str" cm="1">
        <f t="array" ref="I404">IFERROR(IF(ROW()-1&gt;COUNTA([1]!T_Printers[Printers])*COUNTA([1]!T_Resins[Resins]),"",_xlfn.IFS(ROUND(VLOOKUP(C404,[1]!T_Resins[#Data],4,FALSE)/VLOOKUP(A404,[1]!T_Printers[#Data],5,FALSE),1)&lt;=_xlfn.XLOOKUP(B404,[1]Printers!L:L,[1]Printers!O:O,1,0,),ROUND(VLOOKUP(C404,[1]!T_Resins[#Data],4,FALSE)/VLOOKUP(A404,[1]!T_Printers[#Data],5,FALSE),1),ROUND(VLOOKUP(C404,[1]!T_Resins[#Data],4,FALSE)/VLOOKUP(A404,[1]!T_Printers[#Data],5,FALSE),1)&gt;_xlfn.XLOOKUP(B404,[1]Printers!L:L,[1]Printers!O:O,1,0,),"")),"")</f>
        <v/>
      </c>
      <c r="J404" t="str">
        <f>IFERROR(IF(ROUND(_xlfn.XLOOKUP([1]Parameters!B404,[1]Printers!L:L,[1]Printers!Q:Q,,0)*I404/10,0)*10&lt;_xlfn.XLOOKUP([1]Parameters!B404,[1]Printers!L:L,[1]Printers!P:P,,0),ROUND(_xlfn.XLOOKUP([1]Parameters!B404,[1]Printers!L:L,[1]Printers!Q:Q,,0)*I404/10,0)*10,_xlfn.XLOOKUP([1]Parameters!B404,[1]Printers!L:L,[1]Printers!P:P,,0)),"")</f>
        <v/>
      </c>
      <c r="K404">
        <f>IF(SUM(E404:J404)&lt;&gt;0,VLOOKUP(A404,[1]!T_Printers[#Data],10,FALSE)+VLOOKUP(C404,[1]!T_Resins[#Data],10,FALSE),"")</f>
        <v>3</v>
      </c>
      <c r="L404">
        <f>IF(SUM(E404:J404)&lt;&gt;0,VLOOKUP(A404,[1]!T_Printers[#Data],11,FALSE),"")</f>
        <v>5</v>
      </c>
      <c r="M404">
        <f>IF(SUM(E404:J404)&lt;&gt;0,VLOOKUP(C404,[1]!T_Resins[#Data],8,FALSE),"")</f>
        <v>120</v>
      </c>
      <c r="N404">
        <f>IF(_xlfn.XLOOKUP(B404,[1]Printers!$L:$L,[1]Printers!$R:$R,0,0)&gt;0,[1]Parameters!M404,IF(SUM(E404:J404)&lt;&gt;0,VLOOKUP(C404,[1]!T_Resins[#Data],9,FALSE),""))</f>
        <v>180</v>
      </c>
      <c r="O404" t="str">
        <f t="shared" si="6"/>
        <v>AnycubicPhotonMono4K</v>
      </c>
    </row>
    <row r="405" spans="1:15" x14ac:dyDescent="0.25">
      <c r="A405" t="str">
        <f t="array" ref="A405">IF(ROW()-1&gt;COUNTA([1]!T_Printers[Printers])*COUNTA([1]!T_Resins[Resins]),"",INDEX([1]!T_Printers[Printers],INT((ROW()-2)/COUNTA([1]!T_Resins[Resins])+1)))</f>
        <v>Anycubic Photon Mono 4K</v>
      </c>
      <c r="B405" t="str">
        <f>_xlfn.XLOOKUP(A405,[1]!T_Printers[Printers],[1]!T_Printers[Icon link],,0)</f>
        <v>AnycubicPhotonMono4K</v>
      </c>
      <c r="C405" t="str">
        <f t="array" ref="C405">IF(ROW()-1&gt;COUNTA([1]!T_Printers[Printers])*COUNTA([1]!T_Resins[Resins]),"",INDEX([1]!T_Resins[Resins],MOD(ROW()-2,COUNTA([1]!T_Resins[Resins]))+1))</f>
        <v>Dental Clear Pro</v>
      </c>
      <c r="D405">
        <f>IF(SUM(E405:J405)&lt;&gt;0,IF(ROW()-1&gt;COUNTA([1]!T_Printers[Printers])*COUNTA([1]!T_Resins[Resins]),"",2),"")</f>
        <v>2</v>
      </c>
      <c r="E405" t="str" cm="1">
        <f t="array" ref="E405">IFERROR(IF(ROW()-1&gt;COUNTA([1]!T_Printers[Printers])*COUNTA([1]!T_Resins[Resins]),"",_xlfn.IFS(ROUND(VLOOKUP(C405,[1]!T_Resins[#Data],2,FALSE)/VLOOKUP(A405,[1]!T_Printers[#Data],5,FALSE),1)&lt;=_xlfn.XLOOKUP(B405,[1]Printers!L:L,[1]Printers!O:O,1,0,),ROUND(VLOOKUP(C405,[1]!T_Resins[#Data],2,FALSE)/VLOOKUP(A405,[1]!T_Printers[#Data],5,FALSE),1),ROUND(VLOOKUP(C405,[1]!T_Resins[#Data],2,FALSE)/VLOOKUP(A405,[1]!T_Printers[#Data],5,FALSE),1)&gt;_xlfn.XLOOKUP(B405,[1]Printers!L:L,[1]Printers!O:O,1,0,),10)),"Используйте слой 100 мкм")</f>
        <v>Используйте слой 100 мкм</v>
      </c>
      <c r="F405" t="str">
        <f>IFERROR(IF(ROUND(_xlfn.XLOOKUP([1]Parameters!B405,[1]Printers!L:L,[1]Printers!Q:Q,,0)*E405/10,0)*10&lt;_xlfn.XLOOKUP([1]Parameters!B405,[1]Printers!L:L,[1]Printers!P:P,,0),ROUND(_xlfn.XLOOKUP([1]Parameters!B405,[1]Printers!L:L,[1]Printers!Q:Q,,0)*E405/10,0)*10,_xlfn.XLOOKUP([1]Parameters!B405,[1]Printers!L:L,[1]Printers!P:P,,0)),"")</f>
        <v/>
      </c>
      <c r="G405" cm="1">
        <f t="array" ref="G405">IFERROR(IF(ROW()-1&gt;COUNTA([1]!T_Printers[Printers])*COUNTA([1]!T_Resins[Resins]),"",_xlfn.IFS(ROUND(VLOOKUP(C405,[1]!T_Resins[#Data],3,FALSE)/VLOOKUP(A405,[1]!T_Printers[#Data],5,FALSE),1)&lt;=_xlfn.XLOOKUP(B405,[1]Printers!L:L,[1]Printers!O:O,1,0,),ROUND(VLOOKUP(C405,[1]!T_Resins[#Data],3,FALSE)/VLOOKUP(A405,[1]!T_Printers[#Data],5,FALSE),1),ROUND(VLOOKUP(C405,[1]!T_Resins[#Data],3,FALSE)/VLOOKUP(A405,[1]!T_Printers[#Data],5,FALSE),1)&gt;_xlfn.XLOOKUP(B405,[1]Printers!L:L,[1]Printers!O:O,1,0,),10)),"")</f>
        <v>4.7</v>
      </c>
      <c r="H405">
        <f>IFERROR(IF(ROUND(_xlfn.XLOOKUP([1]Parameters!B405,[1]Printers!L:L,[1]Printers!Q:Q,,0)*G405/10,0)*10&lt;_xlfn.XLOOKUP([1]Parameters!B405,[1]Printers!L:L,[1]Printers!P:P,,0),ROUND(_xlfn.XLOOKUP([1]Parameters!B405,[1]Printers!L:L,[1]Printers!Q:Q,,0)*G405/10,0)*10,_xlfn.XLOOKUP([1]Parameters!B405,[1]Printers!L:L,[1]Printers!P:P,,0)),"")</f>
        <v>40</v>
      </c>
      <c r="I405" s="3" cm="1">
        <f t="array" ref="I405">IFERROR(IF(ROW()-1&gt;COUNTA([1]!T_Printers[Printers])*COUNTA([1]!T_Resins[Resins]),"",_xlfn.IFS(ROUND(VLOOKUP(C405,[1]!T_Resins[#Data],4,FALSE)/VLOOKUP(A405,[1]!T_Printers[#Data],5,FALSE),1)&lt;=_xlfn.XLOOKUP(B405,[1]Printers!L:L,[1]Printers!O:O,1,0,),ROUND(VLOOKUP(C405,[1]!T_Resins[#Data],4,FALSE)/VLOOKUP(A405,[1]!T_Printers[#Data],5,FALSE),1),ROUND(VLOOKUP(C405,[1]!T_Resins[#Data],4,FALSE)/VLOOKUP(A405,[1]!T_Printers[#Data],5,FALSE),1)&gt;_xlfn.XLOOKUP(B405,[1]Printers!L:L,[1]Printers!O:O,1,0,),"")),"")</f>
        <v>6.1</v>
      </c>
      <c r="J405">
        <f>IFERROR(IF(ROUND(_xlfn.XLOOKUP([1]Parameters!B405,[1]Printers!L:L,[1]Printers!Q:Q,,0)*I405/10,0)*10&lt;_xlfn.XLOOKUP([1]Parameters!B405,[1]Printers!L:L,[1]Printers!P:P,,0),ROUND(_xlfn.XLOOKUP([1]Parameters!B405,[1]Printers!L:L,[1]Printers!Q:Q,,0)*I405/10,0)*10,_xlfn.XLOOKUP([1]Parameters!B405,[1]Printers!L:L,[1]Printers!P:P,,0)),"")</f>
        <v>50</v>
      </c>
      <c r="K405">
        <f>IF(SUM(E405:J405)&lt;&gt;0,VLOOKUP(A405,[1]!T_Printers[#Data],10,FALSE)+VLOOKUP(C405,[1]!T_Resins[#Data],10,FALSE),"")</f>
        <v>3</v>
      </c>
      <c r="L405">
        <f>IF(SUM(E405:J405)&lt;&gt;0,VLOOKUP(A405,[1]!T_Printers[#Data],11,FALSE),"")</f>
        <v>5</v>
      </c>
      <c r="M405">
        <f>IF(SUM(E405:J405)&lt;&gt;0,VLOOKUP(C405,[1]!T_Resins[#Data],8,FALSE),"")</f>
        <v>120</v>
      </c>
      <c r="N405">
        <f>IF(_xlfn.XLOOKUP(B405,[1]Printers!$L:$L,[1]Printers!$R:$R,0,0)&gt;0,[1]Parameters!M405,IF(SUM(E405:J405)&lt;&gt;0,VLOOKUP(C405,[1]!T_Resins[#Data],9,FALSE),""))</f>
        <v>180</v>
      </c>
      <c r="O405" t="str">
        <f t="shared" si="6"/>
        <v>AnycubicPhotonMono4K</v>
      </c>
    </row>
    <row r="406" spans="1:15" x14ac:dyDescent="0.25">
      <c r="A406" t="str">
        <f t="array" ref="A406">IF(ROW()-1&gt;COUNTA([1]!T_Printers[Printers])*COUNTA([1]!T_Resins[Resins]),"",INDEX([1]!T_Printers[Printers],INT((ROW()-2)/COUNTA([1]!T_Resins[Resins])+1)))</f>
        <v>Anycubic Photon Mono 4K</v>
      </c>
      <c r="B406" t="str">
        <f>_xlfn.XLOOKUP(A406,[1]!T_Printers[Printers],[1]!T_Printers[Icon link],,0)</f>
        <v>AnycubicPhotonMono4K</v>
      </c>
      <c r="C406" t="str">
        <f t="array" ref="C406">IF(ROW()-1&gt;COUNTA([1]!T_Printers[Printers])*COUNTA([1]!T_Resins[Resins]),"",INDEX([1]!T_Resins[Resins],MOD(ROW()-2,COUNTA([1]!T_Resins[Resins]))+1))</f>
        <v>Dental Denture Base Soft</v>
      </c>
      <c r="D406">
        <f>IF(SUM(E406:J406)&lt;&gt;0,IF(ROW()-1&gt;COUNTA([1]!T_Printers[Printers])*COUNTA([1]!T_Resins[Resins]),"",2),"")</f>
        <v>2</v>
      </c>
      <c r="E406" cm="1">
        <f t="array" ref="E406">IFERROR(IF(ROW()-1&gt;COUNTA([1]!T_Printers[Printers])*COUNTA([1]!T_Resins[Resins]),"",_xlfn.IFS(ROUND(VLOOKUP(C406,[1]!T_Resins[#Data],2,FALSE)/VLOOKUP(A406,[1]!T_Printers[#Data],5,FALSE),1)&lt;=_xlfn.XLOOKUP(B406,[1]Printers!L:L,[1]Printers!O:O,1,0,),ROUND(VLOOKUP(C406,[1]!T_Resins[#Data],2,FALSE)/VLOOKUP(A406,[1]!T_Printers[#Data],5,FALSE),1),ROUND(VLOOKUP(C406,[1]!T_Resins[#Data],2,FALSE)/VLOOKUP(A406,[1]!T_Printers[#Data],5,FALSE),1)&gt;_xlfn.XLOOKUP(B406,[1]Printers!L:L,[1]Printers!O:O,1,0,),10)),"Используйте слой 100 мкм")</f>
        <v>5</v>
      </c>
      <c r="F406">
        <f>IFERROR(IF(ROUND(_xlfn.XLOOKUP([1]Parameters!B406,[1]Printers!L:L,[1]Printers!Q:Q,,0)*E406/10,0)*10&lt;_xlfn.XLOOKUP([1]Parameters!B406,[1]Printers!L:L,[1]Printers!P:P,,0),ROUND(_xlfn.XLOOKUP([1]Parameters!B406,[1]Printers!L:L,[1]Printers!Q:Q,,0)*E406/10,0)*10,_xlfn.XLOOKUP([1]Parameters!B406,[1]Printers!L:L,[1]Printers!P:P,,0)),"")</f>
        <v>50</v>
      </c>
      <c r="G406" cm="1">
        <f t="array" ref="G406">IFERROR(IF(ROW()-1&gt;COUNTA([1]!T_Printers[Printers])*COUNTA([1]!T_Resins[Resins]),"",_xlfn.IFS(ROUND(VLOOKUP(C406,[1]!T_Resins[#Data],3,FALSE)/VLOOKUP(A406,[1]!T_Printers[#Data],5,FALSE),1)&lt;=_xlfn.XLOOKUP(B406,[1]Printers!L:L,[1]Printers!O:O,1,0,),ROUND(VLOOKUP(C406,[1]!T_Resins[#Data],3,FALSE)/VLOOKUP(A406,[1]!T_Printers[#Data],5,FALSE),1),ROUND(VLOOKUP(C406,[1]!T_Resins[#Data],3,FALSE)/VLOOKUP(A406,[1]!T_Printers[#Data],5,FALSE),1)&gt;_xlfn.XLOOKUP(B406,[1]Printers!L:L,[1]Printers!O:O,1,0,),10)),"")</f>
        <v>6.5</v>
      </c>
      <c r="H406">
        <f>IFERROR(IF(ROUND(_xlfn.XLOOKUP([1]Parameters!B406,[1]Printers!L:L,[1]Printers!Q:Q,,0)*G406/10,0)*10&lt;_xlfn.XLOOKUP([1]Parameters!B406,[1]Printers!L:L,[1]Printers!P:P,,0),ROUND(_xlfn.XLOOKUP([1]Parameters!B406,[1]Printers!L:L,[1]Printers!Q:Q,,0)*G406/10,0)*10,_xlfn.XLOOKUP([1]Parameters!B406,[1]Printers!L:L,[1]Printers!P:P,,0)),"")</f>
        <v>60</v>
      </c>
      <c r="I406" s="3" t="str" cm="1">
        <f t="array" ref="I406">IFERROR(IF(ROW()-1&gt;COUNTA([1]!T_Printers[Printers])*COUNTA([1]!T_Resins[Resins]),"",_xlfn.IFS(ROUND(VLOOKUP(C406,[1]!T_Resins[#Data],4,FALSE)/VLOOKUP(A406,[1]!T_Printers[#Data],5,FALSE),1)&lt;=_xlfn.XLOOKUP(B406,[1]Printers!L:L,[1]Printers!O:O,1,0,),ROUND(VLOOKUP(C406,[1]!T_Resins[#Data],4,FALSE)/VLOOKUP(A406,[1]!T_Printers[#Data],5,FALSE),1),ROUND(VLOOKUP(C406,[1]!T_Resins[#Data],4,FALSE)/VLOOKUP(A406,[1]!T_Printers[#Data],5,FALSE),1)&gt;_xlfn.XLOOKUP(B406,[1]Printers!L:L,[1]Printers!O:O,1,0,),"")),"")</f>
        <v/>
      </c>
      <c r="J406" t="str">
        <f>IFERROR(IF(ROUND(_xlfn.XLOOKUP([1]Parameters!B406,[1]Printers!L:L,[1]Printers!Q:Q,,0)*I406/10,0)*10&lt;_xlfn.XLOOKUP([1]Parameters!B406,[1]Printers!L:L,[1]Printers!P:P,,0),ROUND(_xlfn.XLOOKUP([1]Parameters!B406,[1]Printers!L:L,[1]Printers!Q:Q,,0)*I406/10,0)*10,_xlfn.XLOOKUP([1]Parameters!B406,[1]Printers!L:L,[1]Printers!P:P,,0)),"")</f>
        <v/>
      </c>
      <c r="K406">
        <f>IF(SUM(E406:J406)&lt;&gt;0,VLOOKUP(A406,[1]!T_Printers[#Data],10,FALSE)+VLOOKUP(C406,[1]!T_Resins[#Data],10,FALSE),"")</f>
        <v>4</v>
      </c>
      <c r="L406">
        <f>IF(SUM(E406:J406)&lt;&gt;0,VLOOKUP(A406,[1]!T_Printers[#Data],11,FALSE),"")</f>
        <v>5</v>
      </c>
      <c r="M406">
        <f>IF(SUM(E406:J406)&lt;&gt;0,VLOOKUP(C406,[1]!T_Resins[#Data],8,FALSE),"")</f>
        <v>120</v>
      </c>
      <c r="N406">
        <f>IF(_xlfn.XLOOKUP(B406,[1]Printers!$L:$L,[1]Printers!$R:$R,0,0)&gt;0,[1]Parameters!M406,IF(SUM(E406:J406)&lt;&gt;0,VLOOKUP(C406,[1]!T_Resins[#Data],9,FALSE),""))</f>
        <v>180</v>
      </c>
      <c r="O406" t="str">
        <f t="shared" si="6"/>
        <v>AnycubicPhotonMono4K</v>
      </c>
    </row>
    <row r="407" spans="1:15" x14ac:dyDescent="0.25">
      <c r="A407" t="str">
        <f t="array" ref="A407">IF(ROW()-1&gt;COUNTA([1]!T_Printers[Printers])*COUNTA([1]!T_Resins[Resins]),"",INDEX([1]!T_Printers[Printers],INT((ROW()-2)/COUNTA([1]!T_Resins[Resins])+1)))</f>
        <v>Anycubic Photon Mono 4K</v>
      </c>
      <c r="B407" t="str">
        <f>_xlfn.XLOOKUP(A407,[1]!T_Printers[Printers],[1]!T_Printers[Icon link],,0)</f>
        <v>AnycubicPhotonMono4K</v>
      </c>
      <c r="C407" t="str">
        <f t="array" ref="C407">IF(ROW()-1&gt;COUNTA([1]!T_Printers[Printers])*COUNTA([1]!T_Resins[Resins]),"",INDEX([1]!T_Resins[Resins],MOD(ROW()-2,COUNTA([1]!T_Resins[Resins]))+1))</f>
        <v>Dental Denture Base</v>
      </c>
      <c r="D407">
        <f>IF(SUM(E407:J407)&lt;&gt;0,IF(ROW()-1&gt;COUNTA([1]!T_Printers[Printers])*COUNTA([1]!T_Resins[Resins]),"",2),"")</f>
        <v>2</v>
      </c>
      <c r="E407" cm="1">
        <f t="array" ref="E407">IFERROR(IF(ROW()-1&gt;COUNTA([1]!T_Printers[Printers])*COUNTA([1]!T_Resins[Resins]),"",_xlfn.IFS(ROUND(VLOOKUP(C407,[1]!T_Resins[#Data],2,FALSE)/VLOOKUP(A407,[1]!T_Printers[#Data],5,FALSE),1)&lt;=_xlfn.XLOOKUP(B407,[1]Printers!L:L,[1]Printers!O:O,1,0,),ROUND(VLOOKUP(C407,[1]!T_Resins[#Data],2,FALSE)/VLOOKUP(A407,[1]!T_Printers[#Data],5,FALSE),1),ROUND(VLOOKUP(C407,[1]!T_Resins[#Data],2,FALSE)/VLOOKUP(A407,[1]!T_Printers[#Data],5,FALSE),1)&gt;_xlfn.XLOOKUP(B407,[1]Printers!L:L,[1]Printers!O:O,1,0,),10)),"Используйте слой 100 мкм")</f>
        <v>4</v>
      </c>
      <c r="F407">
        <f>IFERROR(IF(ROUND(_xlfn.XLOOKUP([1]Parameters!B407,[1]Printers!L:L,[1]Printers!Q:Q,,0)*E407/10,0)*10&lt;_xlfn.XLOOKUP([1]Parameters!B407,[1]Printers!L:L,[1]Printers!P:P,,0),ROUND(_xlfn.XLOOKUP([1]Parameters!B407,[1]Printers!L:L,[1]Printers!Q:Q,,0)*E407/10,0)*10,_xlfn.XLOOKUP([1]Parameters!B407,[1]Printers!L:L,[1]Printers!P:P,,0)),"")</f>
        <v>40</v>
      </c>
      <c r="G407" cm="1">
        <f t="array" ref="G407">IFERROR(IF(ROW()-1&gt;COUNTA([1]!T_Printers[Printers])*COUNTA([1]!T_Resins[Resins]),"",_xlfn.IFS(ROUND(VLOOKUP(C407,[1]!T_Resins[#Data],3,FALSE)/VLOOKUP(A407,[1]!T_Printers[#Data],5,FALSE),1)&lt;=_xlfn.XLOOKUP(B407,[1]Printers!L:L,[1]Printers!O:O,1,0,),ROUND(VLOOKUP(C407,[1]!T_Resins[#Data],3,FALSE)/VLOOKUP(A407,[1]!T_Printers[#Data],5,FALSE),1),ROUND(VLOOKUP(C407,[1]!T_Resins[#Data],3,FALSE)/VLOOKUP(A407,[1]!T_Printers[#Data],5,FALSE),1)&gt;_xlfn.XLOOKUP(B407,[1]Printers!L:L,[1]Printers!O:O,1,0,),10)),"")</f>
        <v>5.2</v>
      </c>
      <c r="H407">
        <f>IFERROR(IF(ROUND(_xlfn.XLOOKUP([1]Parameters!B407,[1]Printers!L:L,[1]Printers!Q:Q,,0)*G407/10,0)*10&lt;_xlfn.XLOOKUP([1]Parameters!B407,[1]Printers!L:L,[1]Printers!P:P,,0),ROUND(_xlfn.XLOOKUP([1]Parameters!B407,[1]Printers!L:L,[1]Printers!Q:Q,,0)*G407/10,0)*10,_xlfn.XLOOKUP([1]Parameters!B407,[1]Printers!L:L,[1]Printers!P:P,,0)),"")</f>
        <v>50</v>
      </c>
      <c r="I407" s="3" t="str" cm="1">
        <f t="array" ref="I407">IFERROR(IF(ROW()-1&gt;COUNTA([1]!T_Printers[Printers])*COUNTA([1]!T_Resins[Resins]),"",_xlfn.IFS(ROUND(VLOOKUP(C407,[1]!T_Resins[#Data],4,FALSE)/VLOOKUP(A407,[1]!T_Printers[#Data],5,FALSE),1)&lt;=_xlfn.XLOOKUP(B407,[1]Printers!L:L,[1]Printers!O:O,1,0,),ROUND(VLOOKUP(C407,[1]!T_Resins[#Data],4,FALSE)/VLOOKUP(A407,[1]!T_Printers[#Data],5,FALSE),1),ROUND(VLOOKUP(C407,[1]!T_Resins[#Data],4,FALSE)/VLOOKUP(A407,[1]!T_Printers[#Data],5,FALSE),1)&gt;_xlfn.XLOOKUP(B407,[1]Printers!L:L,[1]Printers!O:O,1,0,),"")),"")</f>
        <v/>
      </c>
      <c r="J407" t="str">
        <f>IFERROR(IF(ROUND(_xlfn.XLOOKUP([1]Parameters!B407,[1]Printers!L:L,[1]Printers!Q:Q,,0)*I407/10,0)*10&lt;_xlfn.XLOOKUP([1]Parameters!B407,[1]Printers!L:L,[1]Printers!P:P,,0),ROUND(_xlfn.XLOOKUP([1]Parameters!B407,[1]Printers!L:L,[1]Printers!Q:Q,,0)*I407/10,0)*10,_xlfn.XLOOKUP([1]Parameters!B407,[1]Printers!L:L,[1]Printers!P:P,,0)),"")</f>
        <v/>
      </c>
      <c r="K407">
        <f>IF(SUM(E407:J407)&lt;&gt;0,VLOOKUP(A407,[1]!T_Printers[#Data],10,FALSE)+VLOOKUP(C407,[1]!T_Resins[#Data],10,FALSE),"")</f>
        <v>4</v>
      </c>
      <c r="L407">
        <f>IF(SUM(E407:J407)&lt;&gt;0,VLOOKUP(A407,[1]!T_Printers[#Data],11,FALSE),"")</f>
        <v>5</v>
      </c>
      <c r="M407">
        <f>IF(SUM(E407:J407)&lt;&gt;0,VLOOKUP(C407,[1]!T_Resins[#Data],8,FALSE),"")</f>
        <v>120</v>
      </c>
      <c r="N407">
        <f>IF(_xlfn.XLOOKUP(B407,[1]Printers!$L:$L,[1]Printers!$R:$R,0,0)&gt;0,[1]Parameters!M407,IF(SUM(E407:J407)&lt;&gt;0,VLOOKUP(C407,[1]!T_Resins[#Data],9,FALSE),""))</f>
        <v>180</v>
      </c>
      <c r="O407" t="str">
        <f t="shared" si="6"/>
        <v>AnycubicPhotonMono4K</v>
      </c>
    </row>
    <row r="408" spans="1:15" x14ac:dyDescent="0.25">
      <c r="A408" t="str">
        <f t="array" ref="A408">IF(ROW()-1&gt;COUNTA([1]!T_Printers[Printers])*COUNTA([1]!T_Resins[Resins]),"",INDEX([1]!T_Printers[Printers],INT((ROW()-2)/COUNTA([1]!T_Resins[Resins])+1)))</f>
        <v>Anycubic Photon Mono 4K</v>
      </c>
      <c r="B408" t="str">
        <f>_xlfn.XLOOKUP(A408,[1]!T_Printers[Printers],[1]!T_Printers[Icon link],,0)</f>
        <v>AnycubicPhotonMono4K</v>
      </c>
      <c r="C408" t="str">
        <f t="array" ref="C408">IF(ROW()-1&gt;COUNTA([1]!T_Printers[Printers])*COUNTA([1]!T_Resins[Resins]),"",INDEX([1]!T_Resins[Resins],MOD(ROW()-2,COUNTA([1]!T_Resins[Resins]))+1))</f>
        <v>Dental IBT</v>
      </c>
      <c r="D408">
        <f>IF(SUM(E408:J408)&lt;&gt;0,IF(ROW()-1&gt;COUNTA([1]!T_Printers[Printers])*COUNTA([1]!T_Resins[Resins]),"",2),"")</f>
        <v>2</v>
      </c>
      <c r="E408" cm="1">
        <f t="array" ref="E408">IFERROR(IF(ROW()-1&gt;COUNTA([1]!T_Printers[Printers])*COUNTA([1]!T_Resins[Resins]),"",_xlfn.IFS(ROUND(VLOOKUP(C408,[1]!T_Resins[#Data],2,FALSE)/VLOOKUP(A408,[1]!T_Printers[#Data],5,FALSE),1)&lt;=_xlfn.XLOOKUP(B408,[1]Printers!L:L,[1]Printers!O:O,1,0,),ROUND(VLOOKUP(C408,[1]!T_Resins[#Data],2,FALSE)/VLOOKUP(A408,[1]!T_Printers[#Data],5,FALSE),1),ROUND(VLOOKUP(C408,[1]!T_Resins[#Data],2,FALSE)/VLOOKUP(A408,[1]!T_Printers[#Data],5,FALSE),1)&gt;_xlfn.XLOOKUP(B408,[1]Printers!L:L,[1]Printers!O:O,1,0,),10)),"Используйте слой 100 мкм")</f>
        <v>2.5</v>
      </c>
      <c r="F408">
        <f>IFERROR(IF(ROUND(_xlfn.XLOOKUP([1]Parameters!B408,[1]Printers!L:L,[1]Printers!Q:Q,,0)*E408/10,0)*10&lt;_xlfn.XLOOKUP([1]Parameters!B408,[1]Printers!L:L,[1]Printers!P:P,,0),ROUND(_xlfn.XLOOKUP([1]Parameters!B408,[1]Printers!L:L,[1]Printers!Q:Q,,0)*E408/10,0)*10,_xlfn.XLOOKUP([1]Parameters!B408,[1]Printers!L:L,[1]Printers!P:P,,0)),"")</f>
        <v>20</v>
      </c>
      <c r="G408" cm="1">
        <f t="array" ref="G408">IFERROR(IF(ROW()-1&gt;COUNTA([1]!T_Printers[Printers])*COUNTA([1]!T_Resins[Resins]),"",_xlfn.IFS(ROUND(VLOOKUP(C408,[1]!T_Resins[#Data],3,FALSE)/VLOOKUP(A408,[1]!T_Printers[#Data],5,FALSE),1)&lt;=_xlfn.XLOOKUP(B408,[1]Printers!L:L,[1]Printers!O:O,1,0,),ROUND(VLOOKUP(C408,[1]!T_Resins[#Data],3,FALSE)/VLOOKUP(A408,[1]!T_Printers[#Data],5,FALSE),1),ROUND(VLOOKUP(C408,[1]!T_Resins[#Data],3,FALSE)/VLOOKUP(A408,[1]!T_Printers[#Data],5,FALSE),1)&gt;_xlfn.XLOOKUP(B408,[1]Printers!L:L,[1]Printers!O:O,1,0,),10)),"")</f>
        <v>3.2</v>
      </c>
      <c r="H408">
        <f>IFERROR(IF(ROUND(_xlfn.XLOOKUP([1]Parameters!B408,[1]Printers!L:L,[1]Printers!Q:Q,,0)*G408/10,0)*10&lt;_xlfn.XLOOKUP([1]Parameters!B408,[1]Printers!L:L,[1]Printers!P:P,,0),ROUND(_xlfn.XLOOKUP([1]Parameters!B408,[1]Printers!L:L,[1]Printers!Q:Q,,0)*G408/10,0)*10,_xlfn.XLOOKUP([1]Parameters!B408,[1]Printers!L:L,[1]Printers!P:P,,0)),"")</f>
        <v>30</v>
      </c>
      <c r="I408" s="3" t="str" cm="1">
        <f t="array" ref="I408">IFERROR(IF(ROW()-1&gt;COUNTA([1]!T_Printers[Printers])*COUNTA([1]!T_Resins[Resins]),"",_xlfn.IFS(ROUND(VLOOKUP(C408,[1]!T_Resins[#Data],4,FALSE)/VLOOKUP(A408,[1]!T_Printers[#Data],5,FALSE),1)&lt;=_xlfn.XLOOKUP(B408,[1]Printers!L:L,[1]Printers!O:O,1,0,),ROUND(VLOOKUP(C408,[1]!T_Resins[#Data],4,FALSE)/VLOOKUP(A408,[1]!T_Printers[#Data],5,FALSE),1),ROUND(VLOOKUP(C408,[1]!T_Resins[#Data],4,FALSE)/VLOOKUP(A408,[1]!T_Printers[#Data],5,FALSE),1)&gt;_xlfn.XLOOKUP(B408,[1]Printers!L:L,[1]Printers!O:O,1,0,),"")),"")</f>
        <v/>
      </c>
      <c r="J408" t="str">
        <f>IFERROR(IF(ROUND(_xlfn.XLOOKUP([1]Parameters!B408,[1]Printers!L:L,[1]Printers!Q:Q,,0)*I408/10,0)*10&lt;_xlfn.XLOOKUP([1]Parameters!B408,[1]Printers!L:L,[1]Printers!P:P,,0),ROUND(_xlfn.XLOOKUP([1]Parameters!B408,[1]Printers!L:L,[1]Printers!Q:Q,,0)*I408/10,0)*10,_xlfn.XLOOKUP([1]Parameters!B408,[1]Printers!L:L,[1]Printers!P:P,,0)),"")</f>
        <v/>
      </c>
      <c r="K408">
        <f>IF(SUM(E408:J408)&lt;&gt;0,VLOOKUP(A408,[1]!T_Printers[#Data],10,FALSE)+VLOOKUP(C408,[1]!T_Resins[#Data],10,FALSE),"")</f>
        <v>3</v>
      </c>
      <c r="L408">
        <f>IF(SUM(E408:J408)&lt;&gt;0,VLOOKUP(A408,[1]!T_Printers[#Data],11,FALSE),"")</f>
        <v>5</v>
      </c>
      <c r="M408">
        <f>IF(SUM(E408:J408)&lt;&gt;0,VLOOKUP(C408,[1]!T_Resins[#Data],8,FALSE),"")</f>
        <v>60</v>
      </c>
      <c r="N408">
        <f>IF(_xlfn.XLOOKUP(B408,[1]Printers!$L:$L,[1]Printers!$R:$R,0,0)&gt;0,[1]Parameters!M408,IF(SUM(E408:J408)&lt;&gt;0,VLOOKUP(C408,[1]!T_Resins[#Data],9,FALSE),""))</f>
        <v>60</v>
      </c>
      <c r="O408" t="str">
        <f t="shared" si="6"/>
        <v>AnycubicPhotonMono4K</v>
      </c>
    </row>
    <row r="409" spans="1:15" x14ac:dyDescent="0.25">
      <c r="A409" t="str">
        <f t="array" ref="A409">IF(ROW()-1&gt;COUNTA([1]!T_Printers[Printers])*COUNTA([1]!T_Resins[Resins]),"",INDEX([1]!T_Printers[Printers],INT((ROW()-2)/COUNTA([1]!T_Resins[Resins])+1)))</f>
        <v>Anycubic Photon Mono 4K</v>
      </c>
      <c r="B409" t="str">
        <f>_xlfn.XLOOKUP(A409,[1]!T_Printers[Printers],[1]!T_Printers[Icon link],,0)</f>
        <v>AnycubicPhotonMono4K</v>
      </c>
      <c r="C409" t="str">
        <f t="array" ref="C409">IF(ROW()-1&gt;COUNTA([1]!T_Printers[Printers])*COUNTA([1]!T_Resins[Resins]),"",INDEX([1]!T_Resins[Resins],MOD(ROW()-2,COUNTA([1]!T_Resins[Resins]))+1))</f>
        <v>Dental Model Biege</v>
      </c>
      <c r="D409">
        <f>IF(SUM(E409:J409)&lt;&gt;0,IF(ROW()-1&gt;COUNTA([1]!T_Printers[Printers])*COUNTA([1]!T_Resins[Resins]),"",2),"")</f>
        <v>2</v>
      </c>
      <c r="E409" cm="1">
        <f t="array" ref="E409">IFERROR(IF(ROW()-1&gt;COUNTA([1]!T_Printers[Printers])*COUNTA([1]!T_Resins[Resins]),"",_xlfn.IFS(ROUND(VLOOKUP(C409,[1]!T_Resins[#Data],2,FALSE)/VLOOKUP(A409,[1]!T_Printers[#Data],5,FALSE),1)&lt;=_xlfn.XLOOKUP(B409,[1]Printers!L:L,[1]Printers!O:O,1,0,),ROUND(VLOOKUP(C409,[1]!T_Resins[#Data],2,FALSE)/VLOOKUP(A409,[1]!T_Printers[#Data],5,FALSE),1),ROUND(VLOOKUP(C409,[1]!T_Resins[#Data],2,FALSE)/VLOOKUP(A409,[1]!T_Printers[#Data],5,FALSE),1)&gt;_xlfn.XLOOKUP(B409,[1]Printers!L:L,[1]Printers!O:O,1,0,),10)),"Используйте слой 100 мкм")</f>
        <v>3.1</v>
      </c>
      <c r="F409">
        <f>IFERROR(IF(ROUND(_xlfn.XLOOKUP([1]Parameters!B409,[1]Printers!L:L,[1]Printers!Q:Q,,0)*E409/10,0)*10&lt;_xlfn.XLOOKUP([1]Parameters!B409,[1]Printers!L:L,[1]Printers!P:P,,0),ROUND(_xlfn.XLOOKUP([1]Parameters!B409,[1]Printers!L:L,[1]Printers!Q:Q,,0)*E409/10,0)*10,_xlfn.XLOOKUP([1]Parameters!B409,[1]Printers!L:L,[1]Printers!P:P,,0)),"")</f>
        <v>30</v>
      </c>
      <c r="G409" cm="1">
        <f t="array" ref="G409">IFERROR(IF(ROW()-1&gt;COUNTA([1]!T_Printers[Printers])*COUNTA([1]!T_Resins[Resins]),"",_xlfn.IFS(ROUND(VLOOKUP(C409,[1]!T_Resins[#Data],3,FALSE)/VLOOKUP(A409,[1]!T_Printers[#Data],5,FALSE),1)&lt;=_xlfn.XLOOKUP(B409,[1]Printers!L:L,[1]Printers!O:O,1,0,),ROUND(VLOOKUP(C409,[1]!T_Resins[#Data],3,FALSE)/VLOOKUP(A409,[1]!T_Printers[#Data],5,FALSE),1),ROUND(VLOOKUP(C409,[1]!T_Resins[#Data],3,FALSE)/VLOOKUP(A409,[1]!T_Printers[#Data],5,FALSE),1)&gt;_xlfn.XLOOKUP(B409,[1]Printers!L:L,[1]Printers!O:O,1,0,),10)),"")</f>
        <v>4.0999999999999996</v>
      </c>
      <c r="H409">
        <f>IFERROR(IF(ROUND(_xlfn.XLOOKUP([1]Parameters!B409,[1]Printers!L:L,[1]Printers!Q:Q,,0)*G409/10,0)*10&lt;_xlfn.XLOOKUP([1]Parameters!B409,[1]Printers!L:L,[1]Printers!P:P,,0),ROUND(_xlfn.XLOOKUP([1]Parameters!B409,[1]Printers!L:L,[1]Printers!Q:Q,,0)*G409/10,0)*10,_xlfn.XLOOKUP([1]Parameters!B409,[1]Printers!L:L,[1]Printers!P:P,,0)),"")</f>
        <v>40</v>
      </c>
      <c r="I409" s="3" t="str" cm="1">
        <f t="array" ref="I409">IFERROR(IF(ROW()-1&gt;COUNTA([1]!T_Printers[Printers])*COUNTA([1]!T_Resins[Resins]),"",_xlfn.IFS(ROUND(VLOOKUP(C409,[1]!T_Resins[#Data],4,FALSE)/VLOOKUP(A409,[1]!T_Printers[#Data],5,FALSE),1)&lt;=_xlfn.XLOOKUP(B409,[1]Printers!L:L,[1]Printers!O:O,1,0,),ROUND(VLOOKUP(C409,[1]!T_Resins[#Data],4,FALSE)/VLOOKUP(A409,[1]!T_Printers[#Data],5,FALSE),1),ROUND(VLOOKUP(C409,[1]!T_Resins[#Data],4,FALSE)/VLOOKUP(A409,[1]!T_Printers[#Data],5,FALSE),1)&gt;_xlfn.XLOOKUP(B409,[1]Printers!L:L,[1]Printers!O:O,1,0,),"")),"")</f>
        <v/>
      </c>
      <c r="J409" t="str">
        <f>IFERROR(IF(ROUND(_xlfn.XLOOKUP([1]Parameters!B409,[1]Printers!L:L,[1]Printers!Q:Q,,0)*I409/10,0)*10&lt;_xlfn.XLOOKUP([1]Parameters!B409,[1]Printers!L:L,[1]Printers!P:P,,0),ROUND(_xlfn.XLOOKUP([1]Parameters!B409,[1]Printers!L:L,[1]Printers!Q:Q,,0)*I409/10,0)*10,_xlfn.XLOOKUP([1]Parameters!B409,[1]Printers!L:L,[1]Printers!P:P,,0)),"")</f>
        <v/>
      </c>
      <c r="K409">
        <f>IF(SUM(E409:J409)&lt;&gt;0,VLOOKUP(A409,[1]!T_Printers[#Data],10,FALSE)+VLOOKUP(C409,[1]!T_Resins[#Data],10,FALSE),"")</f>
        <v>4</v>
      </c>
      <c r="L409">
        <f>IF(SUM(E409:J409)&lt;&gt;0,VLOOKUP(A409,[1]!T_Printers[#Data],11,FALSE),"")</f>
        <v>5</v>
      </c>
      <c r="M409">
        <f>IF(SUM(E409:J409)&lt;&gt;0,VLOOKUP(C409,[1]!T_Resins[#Data],8,FALSE),"")</f>
        <v>120</v>
      </c>
      <c r="N409">
        <f>IF(_xlfn.XLOOKUP(B409,[1]Printers!$L:$L,[1]Printers!$R:$R,0,0)&gt;0,[1]Parameters!M409,IF(SUM(E409:J409)&lt;&gt;0,VLOOKUP(C409,[1]!T_Resins[#Data],9,FALSE),""))</f>
        <v>180</v>
      </c>
      <c r="O409" t="str">
        <f t="shared" si="6"/>
        <v>AnycubicPhotonMono4K</v>
      </c>
    </row>
    <row r="410" spans="1:15" x14ac:dyDescent="0.25">
      <c r="A410" t="str">
        <f t="array" ref="A410">IF(ROW()-1&gt;COUNTA([1]!T_Printers[Printers])*COUNTA([1]!T_Resins[Resins]),"",INDEX([1]!T_Printers[Printers],INT((ROW()-2)/COUNTA([1]!T_Resins[Resins])+1)))</f>
        <v>Anycubic Photon Mono 4K</v>
      </c>
      <c r="B410" t="str">
        <f>_xlfn.XLOOKUP(A410,[1]!T_Printers[Printers],[1]!T_Printers[Icon link],,0)</f>
        <v>AnycubicPhotonMono4K</v>
      </c>
      <c r="C410" t="str">
        <f t="array" ref="C410">IF(ROW()-1&gt;COUNTA([1]!T_Printers[Printers])*COUNTA([1]!T_Resins[Resins]),"",INDEX([1]!T_Resins[Resins],MOD(ROW()-2,COUNTA([1]!T_Resins[Resins]))+1))</f>
        <v>Dental Model Bone</v>
      </c>
      <c r="D410">
        <f>IF(SUM(E410:J410)&lt;&gt;0,IF(ROW()-1&gt;COUNTA([1]!T_Printers[Printers])*COUNTA([1]!T_Resins[Resins]),"",2),"")</f>
        <v>2</v>
      </c>
      <c r="E410" cm="1">
        <f t="array" ref="E410">IFERROR(IF(ROW()-1&gt;COUNTA([1]!T_Printers[Printers])*COUNTA([1]!T_Resins[Resins]),"",_xlfn.IFS(ROUND(VLOOKUP(C410,[1]!T_Resins[#Data],2,FALSE)/VLOOKUP(A410,[1]!T_Printers[#Data],5,FALSE),1)&lt;=_xlfn.XLOOKUP(B410,[1]Printers!L:L,[1]Printers!O:O,1,0,),ROUND(VLOOKUP(C410,[1]!T_Resins[#Data],2,FALSE)/VLOOKUP(A410,[1]!T_Printers[#Data],5,FALSE),1),ROUND(VLOOKUP(C410,[1]!T_Resins[#Data],2,FALSE)/VLOOKUP(A410,[1]!T_Printers[#Data],5,FALSE),1)&gt;_xlfn.XLOOKUP(B410,[1]Printers!L:L,[1]Printers!O:O,1,0,),10)),"Используйте слой 100 мкм")</f>
        <v>1.9</v>
      </c>
      <c r="F410">
        <f>IFERROR(IF(ROUND(_xlfn.XLOOKUP([1]Parameters!B410,[1]Printers!L:L,[1]Printers!Q:Q,,0)*E410/10,0)*10&lt;_xlfn.XLOOKUP([1]Parameters!B410,[1]Printers!L:L,[1]Printers!P:P,,0),ROUND(_xlfn.XLOOKUP([1]Parameters!B410,[1]Printers!L:L,[1]Printers!Q:Q,,0)*E410/10,0)*10,_xlfn.XLOOKUP([1]Parameters!B410,[1]Printers!L:L,[1]Printers!P:P,,0)),"")</f>
        <v>20</v>
      </c>
      <c r="G410" cm="1">
        <f t="array" ref="G410">IFERROR(IF(ROW()-1&gt;COUNTA([1]!T_Printers[Printers])*COUNTA([1]!T_Resins[Resins]),"",_xlfn.IFS(ROUND(VLOOKUP(C410,[1]!T_Resins[#Data],3,FALSE)/VLOOKUP(A410,[1]!T_Printers[#Data],5,FALSE),1)&lt;=_xlfn.XLOOKUP(B410,[1]Printers!L:L,[1]Printers!O:O,1,0,),ROUND(VLOOKUP(C410,[1]!T_Resins[#Data],3,FALSE)/VLOOKUP(A410,[1]!T_Printers[#Data],5,FALSE),1),ROUND(VLOOKUP(C410,[1]!T_Resins[#Data],3,FALSE)/VLOOKUP(A410,[1]!T_Printers[#Data],5,FALSE),1)&gt;_xlfn.XLOOKUP(B410,[1]Printers!L:L,[1]Printers!O:O,1,0,),10)),"")</f>
        <v>2.5</v>
      </c>
      <c r="H410">
        <f>IFERROR(IF(ROUND(_xlfn.XLOOKUP([1]Parameters!B410,[1]Printers!L:L,[1]Printers!Q:Q,,0)*G410/10,0)*10&lt;_xlfn.XLOOKUP([1]Parameters!B410,[1]Printers!L:L,[1]Printers!P:P,,0),ROUND(_xlfn.XLOOKUP([1]Parameters!B410,[1]Printers!L:L,[1]Printers!Q:Q,,0)*G410/10,0)*10,_xlfn.XLOOKUP([1]Parameters!B410,[1]Printers!L:L,[1]Printers!P:P,,0)),"")</f>
        <v>20</v>
      </c>
      <c r="I410" s="3" t="str" cm="1">
        <f t="array" ref="I410">IFERROR(IF(ROW()-1&gt;COUNTA([1]!T_Printers[Printers])*COUNTA([1]!T_Resins[Resins]),"",_xlfn.IFS(ROUND(VLOOKUP(C410,[1]!T_Resins[#Data],4,FALSE)/VLOOKUP(A410,[1]!T_Printers[#Data],5,FALSE),1)&lt;=_xlfn.XLOOKUP(B410,[1]Printers!L:L,[1]Printers!O:O,1,0,),ROUND(VLOOKUP(C410,[1]!T_Resins[#Data],4,FALSE)/VLOOKUP(A410,[1]!T_Printers[#Data],5,FALSE),1),ROUND(VLOOKUP(C410,[1]!T_Resins[#Data],4,FALSE)/VLOOKUP(A410,[1]!T_Printers[#Data],5,FALSE),1)&gt;_xlfn.XLOOKUP(B410,[1]Printers!L:L,[1]Printers!O:O,1,0,),"")),"")</f>
        <v/>
      </c>
      <c r="J410" t="str">
        <f>IFERROR(IF(ROUND(_xlfn.XLOOKUP([1]Parameters!B410,[1]Printers!L:L,[1]Printers!Q:Q,,0)*I410/10,0)*10&lt;_xlfn.XLOOKUP([1]Parameters!B410,[1]Printers!L:L,[1]Printers!P:P,,0),ROUND(_xlfn.XLOOKUP([1]Parameters!B410,[1]Printers!L:L,[1]Printers!Q:Q,,0)*I410/10,0)*10,_xlfn.XLOOKUP([1]Parameters!B410,[1]Printers!L:L,[1]Printers!P:P,,0)),"")</f>
        <v/>
      </c>
      <c r="K410">
        <f>IF(SUM(E410:J410)&lt;&gt;0,VLOOKUP(A410,[1]!T_Printers[#Data],10,FALSE)+VLOOKUP(C410,[1]!T_Resins[#Data],10,FALSE),"")</f>
        <v>4</v>
      </c>
      <c r="L410">
        <f>IF(SUM(E410:J410)&lt;&gt;0,VLOOKUP(A410,[1]!T_Printers[#Data],11,FALSE),"")</f>
        <v>5</v>
      </c>
      <c r="M410">
        <f>IF(SUM(E410:J410)&lt;&gt;0,VLOOKUP(C410,[1]!T_Resins[#Data],8,FALSE),"")</f>
        <v>120</v>
      </c>
      <c r="N410">
        <f>IF(_xlfn.XLOOKUP(B410,[1]Printers!$L:$L,[1]Printers!$R:$R,0,0)&gt;0,[1]Parameters!M410,IF(SUM(E410:J410)&lt;&gt;0,VLOOKUP(C410,[1]!T_Resins[#Data],9,FALSE),""))</f>
        <v>180</v>
      </c>
      <c r="O410" t="str">
        <f t="shared" si="6"/>
        <v>AnycubicPhotonMono4K</v>
      </c>
    </row>
    <row r="411" spans="1:15" x14ac:dyDescent="0.25">
      <c r="A411" t="str">
        <f t="array" ref="A411">IF(ROW()-1&gt;COUNTA([1]!T_Printers[Printers])*COUNTA([1]!T_Resins[Resins]),"",INDEX([1]!T_Printers[Printers],INT((ROW()-2)/COUNTA([1]!T_Resins[Resins])+1)))</f>
        <v>Anycubic Photon Mono 4K</v>
      </c>
      <c r="B411" t="str">
        <f>_xlfn.XLOOKUP(A411,[1]!T_Printers[Printers],[1]!T_Printers[Icon link],,0)</f>
        <v>AnycubicPhotonMono4K</v>
      </c>
      <c r="C411" t="str">
        <f t="array" ref="C411">IF(ROW()-1&gt;COUNTA([1]!T_Printers[Printers])*COUNTA([1]!T_Resins[Resins]),"",INDEX([1]!T_Resins[Resins],MOD(ROW()-2,COUNTA([1]!T_Resins[Resins]))+1))</f>
        <v>Dental Model Light Grey</v>
      </c>
      <c r="D411">
        <f>IF(SUM(E411:J411)&lt;&gt;0,IF(ROW()-1&gt;COUNTA([1]!T_Printers[Printers])*COUNTA([1]!T_Resins[Resins]),"",2),"")</f>
        <v>2</v>
      </c>
      <c r="E411" cm="1">
        <f t="array" ref="E411">IFERROR(IF(ROW()-1&gt;COUNTA([1]!T_Printers[Printers])*COUNTA([1]!T_Resins[Resins]),"",_xlfn.IFS(ROUND(VLOOKUP(C411,[1]!T_Resins[#Data],2,FALSE)/VLOOKUP(A411,[1]!T_Printers[#Data],5,FALSE),1)&lt;=_xlfn.XLOOKUP(B411,[1]Printers!L:L,[1]Printers!O:O,1,0,),ROUND(VLOOKUP(C411,[1]!T_Resins[#Data],2,FALSE)/VLOOKUP(A411,[1]!T_Printers[#Data],5,FALSE),1),ROUND(VLOOKUP(C411,[1]!T_Resins[#Data],2,FALSE)/VLOOKUP(A411,[1]!T_Printers[#Data],5,FALSE),1)&gt;_xlfn.XLOOKUP(B411,[1]Printers!L:L,[1]Printers!O:O,1,0,),10)),"Используйте слой 100 мкм")</f>
        <v>2.4</v>
      </c>
      <c r="F411">
        <f>IFERROR(IF(ROUND(_xlfn.XLOOKUP([1]Parameters!B411,[1]Printers!L:L,[1]Printers!Q:Q,,0)*E411/10,0)*10&lt;_xlfn.XLOOKUP([1]Parameters!B411,[1]Printers!L:L,[1]Printers!P:P,,0),ROUND(_xlfn.XLOOKUP([1]Parameters!B411,[1]Printers!L:L,[1]Printers!Q:Q,,0)*E411/10,0)*10,_xlfn.XLOOKUP([1]Parameters!B411,[1]Printers!L:L,[1]Printers!P:P,,0)),"")</f>
        <v>20</v>
      </c>
      <c r="G411" cm="1">
        <f t="array" ref="G411">IFERROR(IF(ROW()-1&gt;COUNTA([1]!T_Printers[Printers])*COUNTA([1]!T_Resins[Resins]),"",_xlfn.IFS(ROUND(VLOOKUP(C411,[1]!T_Resins[#Data],3,FALSE)/VLOOKUP(A411,[1]!T_Printers[#Data],5,FALSE),1)&lt;=_xlfn.XLOOKUP(B411,[1]Printers!L:L,[1]Printers!O:O,1,0,),ROUND(VLOOKUP(C411,[1]!T_Resins[#Data],3,FALSE)/VLOOKUP(A411,[1]!T_Printers[#Data],5,FALSE),1),ROUND(VLOOKUP(C411,[1]!T_Resins[#Data],3,FALSE)/VLOOKUP(A411,[1]!T_Printers[#Data],5,FALSE),1)&gt;_xlfn.XLOOKUP(B411,[1]Printers!L:L,[1]Printers!O:O,1,0,),10)),"")</f>
        <v>3.2</v>
      </c>
      <c r="H411">
        <f>IFERROR(IF(ROUND(_xlfn.XLOOKUP([1]Parameters!B411,[1]Printers!L:L,[1]Printers!Q:Q,,0)*G411/10,0)*10&lt;_xlfn.XLOOKUP([1]Parameters!B411,[1]Printers!L:L,[1]Printers!P:P,,0),ROUND(_xlfn.XLOOKUP([1]Parameters!B411,[1]Printers!L:L,[1]Printers!Q:Q,,0)*G411/10,0)*10,_xlfn.XLOOKUP([1]Parameters!B411,[1]Printers!L:L,[1]Printers!P:P,,0)),"")</f>
        <v>30</v>
      </c>
      <c r="I411" s="3" t="str" cm="1">
        <f t="array" ref="I411">IFERROR(IF(ROW()-1&gt;COUNTA([1]!T_Printers[Printers])*COUNTA([1]!T_Resins[Resins]),"",_xlfn.IFS(ROUND(VLOOKUP(C411,[1]!T_Resins[#Data],4,FALSE)/VLOOKUP(A411,[1]!T_Printers[#Data],5,FALSE),1)&lt;=_xlfn.XLOOKUP(B411,[1]Printers!L:L,[1]Printers!O:O,1,0,),ROUND(VLOOKUP(C411,[1]!T_Resins[#Data],4,FALSE)/VLOOKUP(A411,[1]!T_Printers[#Data],5,FALSE),1),ROUND(VLOOKUP(C411,[1]!T_Resins[#Data],4,FALSE)/VLOOKUP(A411,[1]!T_Printers[#Data],5,FALSE),1)&gt;_xlfn.XLOOKUP(B411,[1]Printers!L:L,[1]Printers!O:O,1,0,),"")),"")</f>
        <v/>
      </c>
      <c r="J411" t="str">
        <f>IFERROR(IF(ROUND(_xlfn.XLOOKUP([1]Parameters!B411,[1]Printers!L:L,[1]Printers!Q:Q,,0)*I411/10,0)*10&lt;_xlfn.XLOOKUP([1]Parameters!B411,[1]Printers!L:L,[1]Printers!P:P,,0),ROUND(_xlfn.XLOOKUP([1]Parameters!B411,[1]Printers!L:L,[1]Printers!Q:Q,,0)*I411/10,0)*10,_xlfn.XLOOKUP([1]Parameters!B411,[1]Printers!L:L,[1]Printers!P:P,,0)),"")</f>
        <v/>
      </c>
      <c r="K411">
        <f>IF(SUM(E411:J411)&lt;&gt;0,VLOOKUP(A411,[1]!T_Printers[#Data],10,FALSE)+VLOOKUP(C411,[1]!T_Resins[#Data],10,FALSE),"")</f>
        <v>4</v>
      </c>
      <c r="L411">
        <f>IF(SUM(E411:J411)&lt;&gt;0,VLOOKUP(A411,[1]!T_Printers[#Data],11,FALSE),"")</f>
        <v>5</v>
      </c>
      <c r="M411">
        <f>IF(SUM(E411:J411)&lt;&gt;0,VLOOKUP(C411,[1]!T_Resins[#Data],8,FALSE),"")</f>
        <v>120</v>
      </c>
      <c r="N411">
        <f>IF(_xlfn.XLOOKUP(B411,[1]Printers!$L:$L,[1]Printers!$R:$R,0,0)&gt;0,[1]Parameters!M411,IF(SUM(E411:J411)&lt;&gt;0,VLOOKUP(C411,[1]!T_Resins[#Data],9,FALSE),""))</f>
        <v>180</v>
      </c>
      <c r="O411" t="str">
        <f t="shared" si="6"/>
        <v>AnycubicPhotonMono4K</v>
      </c>
    </row>
    <row r="412" spans="1:15" x14ac:dyDescent="0.25">
      <c r="A412" t="str">
        <f t="array" ref="A412">IF(ROW()-1&gt;COUNTA([1]!T_Printers[Printers])*COUNTA([1]!T_Resins[Resins]),"",INDEX([1]!T_Printers[Printers],INT((ROW()-2)/COUNTA([1]!T_Resins[Resins])+1)))</f>
        <v>Anycubic Photon Mono 4K</v>
      </c>
      <c r="B412" t="str">
        <f>_xlfn.XLOOKUP(A412,[1]!T_Printers[Printers],[1]!T_Printers[Icon link],,0)</f>
        <v>AnycubicPhotonMono4K</v>
      </c>
      <c r="C412" t="str">
        <f t="array" ref="C412">IF(ROW()-1&gt;COUNTA([1]!T_Printers[Printers])*COUNTA([1]!T_Resins[Resins]),"",INDEX([1]!T_Resins[Resins],MOD(ROW()-2,COUNTA([1]!T_Resins[Resins]))+1))</f>
        <v>Dental Peach</v>
      </c>
      <c r="D412">
        <f>IF(SUM(E412:J412)&lt;&gt;0,IF(ROW()-1&gt;COUNTA([1]!T_Printers[Printers])*COUNTA([1]!T_Resins[Resins]),"",2),"")</f>
        <v>2</v>
      </c>
      <c r="E412" cm="1">
        <f t="array" ref="E412">IFERROR(IF(ROW()-1&gt;COUNTA([1]!T_Printers[Printers])*COUNTA([1]!T_Resins[Resins]),"",_xlfn.IFS(ROUND(VLOOKUP(C412,[1]!T_Resins[#Data],2,FALSE)/VLOOKUP(A412,[1]!T_Printers[#Data],5,FALSE),1)&lt;=_xlfn.XLOOKUP(B412,[1]Printers!L:L,[1]Printers!O:O,1,0,),ROUND(VLOOKUP(C412,[1]!T_Resins[#Data],2,FALSE)/VLOOKUP(A412,[1]!T_Printers[#Data],5,FALSE),1),ROUND(VLOOKUP(C412,[1]!T_Resins[#Data],2,FALSE)/VLOOKUP(A412,[1]!T_Printers[#Data],5,FALSE),1)&gt;_xlfn.XLOOKUP(B412,[1]Printers!L:L,[1]Printers!O:O,1,0,),10)),"Используйте слой 100 мкм")</f>
        <v>3.1</v>
      </c>
      <c r="F412">
        <f>IFERROR(IF(ROUND(_xlfn.XLOOKUP([1]Parameters!B412,[1]Printers!L:L,[1]Printers!Q:Q,,0)*E412/10,0)*10&lt;_xlfn.XLOOKUP([1]Parameters!B412,[1]Printers!L:L,[1]Printers!P:P,,0),ROUND(_xlfn.XLOOKUP([1]Parameters!B412,[1]Printers!L:L,[1]Printers!Q:Q,,0)*E412/10,0)*10,_xlfn.XLOOKUP([1]Parameters!B412,[1]Printers!L:L,[1]Printers!P:P,,0)),"")</f>
        <v>30</v>
      </c>
      <c r="G412" cm="1">
        <f t="array" ref="G412">IFERROR(IF(ROW()-1&gt;COUNTA([1]!T_Printers[Printers])*COUNTA([1]!T_Resins[Resins]),"",_xlfn.IFS(ROUND(VLOOKUP(C412,[1]!T_Resins[#Data],3,FALSE)/VLOOKUP(A412,[1]!T_Printers[#Data],5,FALSE),1)&lt;=_xlfn.XLOOKUP(B412,[1]Printers!L:L,[1]Printers!O:O,1,0,),ROUND(VLOOKUP(C412,[1]!T_Resins[#Data],3,FALSE)/VLOOKUP(A412,[1]!T_Printers[#Data],5,FALSE),1),ROUND(VLOOKUP(C412,[1]!T_Resins[#Data],3,FALSE)/VLOOKUP(A412,[1]!T_Printers[#Data],5,FALSE),1)&gt;_xlfn.XLOOKUP(B412,[1]Printers!L:L,[1]Printers!O:O,1,0,),10)),"")</f>
        <v>4.0999999999999996</v>
      </c>
      <c r="H412">
        <f>IFERROR(IF(ROUND(_xlfn.XLOOKUP([1]Parameters!B412,[1]Printers!L:L,[1]Printers!Q:Q,,0)*G412/10,0)*10&lt;_xlfn.XLOOKUP([1]Parameters!B412,[1]Printers!L:L,[1]Printers!P:P,,0),ROUND(_xlfn.XLOOKUP([1]Parameters!B412,[1]Printers!L:L,[1]Printers!Q:Q,,0)*G412/10,0)*10,_xlfn.XLOOKUP([1]Parameters!B412,[1]Printers!L:L,[1]Printers!P:P,,0)),"")</f>
        <v>40</v>
      </c>
      <c r="I412" s="3" t="str" cm="1">
        <f t="array" ref="I412">IFERROR(IF(ROW()-1&gt;COUNTA([1]!T_Printers[Printers])*COUNTA([1]!T_Resins[Resins]),"",_xlfn.IFS(ROUND(VLOOKUP(C412,[1]!T_Resins[#Data],4,FALSE)/VLOOKUP(A412,[1]!T_Printers[#Data],5,FALSE),1)&lt;=_xlfn.XLOOKUP(B412,[1]Printers!L:L,[1]Printers!O:O,1,0,),ROUND(VLOOKUP(C412,[1]!T_Resins[#Data],4,FALSE)/VLOOKUP(A412,[1]!T_Printers[#Data],5,FALSE),1),ROUND(VLOOKUP(C412,[1]!T_Resins[#Data],4,FALSE)/VLOOKUP(A412,[1]!T_Printers[#Data],5,FALSE),1)&gt;_xlfn.XLOOKUP(B412,[1]Printers!L:L,[1]Printers!O:O,1,0,),"")),"")</f>
        <v/>
      </c>
      <c r="J412" t="str">
        <f>IFERROR(IF(ROUND(_xlfn.XLOOKUP([1]Parameters!B412,[1]Printers!L:L,[1]Printers!Q:Q,,0)*I412/10,0)*10&lt;_xlfn.XLOOKUP([1]Parameters!B412,[1]Printers!L:L,[1]Printers!P:P,,0),ROUND(_xlfn.XLOOKUP([1]Parameters!B412,[1]Printers!L:L,[1]Printers!Q:Q,,0)*I412/10,0)*10,_xlfn.XLOOKUP([1]Parameters!B412,[1]Printers!L:L,[1]Printers!P:P,,0)),"")</f>
        <v/>
      </c>
      <c r="K412">
        <f>IF(SUM(E412:J412)&lt;&gt;0,VLOOKUP(A412,[1]!T_Printers[#Data],10,FALSE)+VLOOKUP(C412,[1]!T_Resins[#Data],10,FALSE),"")</f>
        <v>4</v>
      </c>
      <c r="L412">
        <f>IF(SUM(E412:J412)&lt;&gt;0,VLOOKUP(A412,[1]!T_Printers[#Data],11,FALSE),"")</f>
        <v>5</v>
      </c>
      <c r="M412">
        <f>IF(SUM(E412:J412)&lt;&gt;0,VLOOKUP(C412,[1]!T_Resins[#Data],8,FALSE),"")</f>
        <v>120</v>
      </c>
      <c r="N412">
        <f>IF(_xlfn.XLOOKUP(B412,[1]Printers!$L:$L,[1]Printers!$R:$R,0,0)&gt;0,[1]Parameters!M412,IF(SUM(E412:J412)&lt;&gt;0,VLOOKUP(C412,[1]!T_Resins[#Data],9,FALSE),""))</f>
        <v>180</v>
      </c>
      <c r="O412" t="str">
        <f t="shared" si="6"/>
        <v>AnycubicPhotonMono4K</v>
      </c>
    </row>
    <row r="413" spans="1:15" x14ac:dyDescent="0.25">
      <c r="A413" t="str">
        <f t="array" ref="A413">IF(ROW()-1&gt;COUNTA([1]!T_Printers[Printers])*COUNTA([1]!T_Resins[Resins]),"",INDEX([1]!T_Printers[Printers],INT((ROW()-2)/COUNTA([1]!T_Resins[Resins])+1)))</f>
        <v>Anycubic Photon Mono 4K</v>
      </c>
      <c r="B413" t="str">
        <f>_xlfn.XLOOKUP(A413,[1]!T_Printers[Printers],[1]!T_Printers[Icon link],,0)</f>
        <v>AnycubicPhotonMono4K</v>
      </c>
      <c r="C413" t="str">
        <f t="array" ref="C413">IF(ROW()-1&gt;COUNTA([1]!T_Printers[Printers])*COUNTA([1]!T_Resins[Resins]),"",INDEX([1]!T_Resins[Resins],MOD(ROW()-2,COUNTA([1]!T_Resins[Resins]))+1))</f>
        <v>Dental Pink</v>
      </c>
      <c r="D413">
        <f>IF(SUM(E413:J413)&lt;&gt;0,IF(ROW()-1&gt;COUNTA([1]!T_Printers[Printers])*COUNTA([1]!T_Resins[Resins]),"",2),"")</f>
        <v>2</v>
      </c>
      <c r="E413" cm="1">
        <f t="array" ref="E413">IFERROR(IF(ROW()-1&gt;COUNTA([1]!T_Printers[Printers])*COUNTA([1]!T_Resins[Resins]),"",_xlfn.IFS(ROUND(VLOOKUP(C413,[1]!T_Resins[#Data],2,FALSE)/VLOOKUP(A413,[1]!T_Printers[#Data],5,FALSE),1)&lt;=_xlfn.XLOOKUP(B413,[1]Printers!L:L,[1]Printers!O:O,1,0,),ROUND(VLOOKUP(C413,[1]!T_Resins[#Data],2,FALSE)/VLOOKUP(A413,[1]!T_Printers[#Data],5,FALSE),1),ROUND(VLOOKUP(C413,[1]!T_Resins[#Data],2,FALSE)/VLOOKUP(A413,[1]!T_Printers[#Data],5,FALSE),1)&gt;_xlfn.XLOOKUP(B413,[1]Printers!L:L,[1]Printers!O:O,1,0,),10)),"Используйте слой 100 мкм")</f>
        <v>2</v>
      </c>
      <c r="F413">
        <f>IFERROR(IF(ROUND(_xlfn.XLOOKUP([1]Parameters!B413,[1]Printers!L:L,[1]Printers!Q:Q,,0)*E413/10,0)*10&lt;_xlfn.XLOOKUP([1]Parameters!B413,[1]Printers!L:L,[1]Printers!P:P,,0),ROUND(_xlfn.XLOOKUP([1]Parameters!B413,[1]Printers!L:L,[1]Printers!Q:Q,,0)*E413/10,0)*10,_xlfn.XLOOKUP([1]Parameters!B413,[1]Printers!L:L,[1]Printers!P:P,,0)),"")</f>
        <v>20</v>
      </c>
      <c r="G413" cm="1">
        <f t="array" ref="G413">IFERROR(IF(ROW()-1&gt;COUNTA([1]!T_Printers[Printers])*COUNTA([1]!T_Resins[Resins]),"",_xlfn.IFS(ROUND(VLOOKUP(C413,[1]!T_Resins[#Data],3,FALSE)/VLOOKUP(A413,[1]!T_Printers[#Data],5,FALSE),1)&lt;=_xlfn.XLOOKUP(B413,[1]Printers!L:L,[1]Printers!O:O,1,0,),ROUND(VLOOKUP(C413,[1]!T_Resins[#Data],3,FALSE)/VLOOKUP(A413,[1]!T_Printers[#Data],5,FALSE),1),ROUND(VLOOKUP(C413,[1]!T_Resins[#Data],3,FALSE)/VLOOKUP(A413,[1]!T_Printers[#Data],5,FALSE),1)&gt;_xlfn.XLOOKUP(B413,[1]Printers!L:L,[1]Printers!O:O,1,0,),10)),"")</f>
        <v>2.6</v>
      </c>
      <c r="H413">
        <f>IFERROR(IF(ROUND(_xlfn.XLOOKUP([1]Parameters!B413,[1]Printers!L:L,[1]Printers!Q:Q,,0)*G413/10,0)*10&lt;_xlfn.XLOOKUP([1]Parameters!B413,[1]Printers!L:L,[1]Printers!P:P,,0),ROUND(_xlfn.XLOOKUP([1]Parameters!B413,[1]Printers!L:L,[1]Printers!Q:Q,,0)*G413/10,0)*10,_xlfn.XLOOKUP([1]Parameters!B413,[1]Printers!L:L,[1]Printers!P:P,,0)),"")</f>
        <v>20</v>
      </c>
      <c r="I413" s="3" t="str" cm="1">
        <f t="array" ref="I413">IFERROR(IF(ROW()-1&gt;COUNTA([1]!T_Printers[Printers])*COUNTA([1]!T_Resins[Resins]),"",_xlfn.IFS(ROUND(VLOOKUP(C413,[1]!T_Resins[#Data],4,FALSE)/VLOOKUP(A413,[1]!T_Printers[#Data],5,FALSE),1)&lt;=_xlfn.XLOOKUP(B413,[1]Printers!L:L,[1]Printers!O:O,1,0,),ROUND(VLOOKUP(C413,[1]!T_Resins[#Data],4,FALSE)/VLOOKUP(A413,[1]!T_Printers[#Data],5,FALSE),1),ROUND(VLOOKUP(C413,[1]!T_Resins[#Data],4,FALSE)/VLOOKUP(A413,[1]!T_Printers[#Data],5,FALSE),1)&gt;_xlfn.XLOOKUP(B413,[1]Printers!L:L,[1]Printers!O:O,1,0,),"")),"")</f>
        <v/>
      </c>
      <c r="J413" t="str">
        <f>IFERROR(IF(ROUND(_xlfn.XLOOKUP([1]Parameters!B413,[1]Printers!L:L,[1]Printers!Q:Q,,0)*I413/10,0)*10&lt;_xlfn.XLOOKUP([1]Parameters!B413,[1]Printers!L:L,[1]Printers!P:P,,0),ROUND(_xlfn.XLOOKUP([1]Parameters!B413,[1]Printers!L:L,[1]Printers!Q:Q,,0)*I413/10,0)*10,_xlfn.XLOOKUP([1]Parameters!B413,[1]Printers!L:L,[1]Printers!P:P,,0)),"")</f>
        <v/>
      </c>
      <c r="K413">
        <f>IF(SUM(E413:J413)&lt;&gt;0,VLOOKUP(A413,[1]!T_Printers[#Data],10,FALSE)+VLOOKUP(C413,[1]!T_Resins[#Data],10,FALSE),"")</f>
        <v>3</v>
      </c>
      <c r="L413">
        <f>IF(SUM(E413:J413)&lt;&gt;0,VLOOKUP(A413,[1]!T_Printers[#Data],11,FALSE),"")</f>
        <v>5</v>
      </c>
      <c r="M413">
        <f>IF(SUM(E413:J413)&lt;&gt;0,VLOOKUP(C413,[1]!T_Resins[#Data],8,FALSE),"")</f>
        <v>120</v>
      </c>
      <c r="N413">
        <f>IF(_xlfn.XLOOKUP(B413,[1]Printers!$L:$L,[1]Printers!$R:$R,0,0)&gt;0,[1]Parameters!M413,IF(SUM(E413:J413)&lt;&gt;0,VLOOKUP(C413,[1]!T_Resins[#Data],9,FALSE),""))</f>
        <v>180</v>
      </c>
      <c r="O413" t="str">
        <f t="shared" si="6"/>
        <v>AnycubicPhotonMono4K</v>
      </c>
    </row>
    <row r="414" spans="1:15" x14ac:dyDescent="0.25">
      <c r="A414" t="str">
        <f t="array" ref="A414">IF(ROW()-1&gt;COUNTA([1]!T_Printers[Printers])*COUNTA([1]!T_Resins[Resins]),"",INDEX([1]!T_Printers[Printers],INT((ROW()-2)/COUNTA([1]!T_Resins[Resins])+1)))</f>
        <v>Anycubic Photon Mono 4K</v>
      </c>
      <c r="B414" t="str">
        <f>_xlfn.XLOOKUP(A414,[1]!T_Printers[Printers],[1]!T_Printers[Icon link],,0)</f>
        <v>AnycubicPhotonMono4K</v>
      </c>
      <c r="C414" t="str">
        <f t="array" ref="C414">IF(ROW()-1&gt;COUNTA([1]!T_Printers[Printers])*COUNTA([1]!T_Resins[Resins]),"",INDEX([1]!T_Resins[Resins],MOD(ROW()-2,COUNTA([1]!T_Resins[Resins]))+1))</f>
        <v>Dental Soft Pink</v>
      </c>
      <c r="D414">
        <f>IF(SUM(E414:J414)&lt;&gt;0,IF(ROW()-1&gt;COUNTA([1]!T_Printers[Printers])*COUNTA([1]!T_Resins[Resins]),"",2),"")</f>
        <v>2</v>
      </c>
      <c r="E414" cm="1">
        <f t="array" ref="E414">IFERROR(IF(ROW()-1&gt;COUNTA([1]!T_Printers[Printers])*COUNTA([1]!T_Resins[Resins]),"",_xlfn.IFS(ROUND(VLOOKUP(C414,[1]!T_Resins[#Data],2,FALSE)/VLOOKUP(A414,[1]!T_Printers[#Data],5,FALSE),1)&lt;=_xlfn.XLOOKUP(B414,[1]Printers!L:L,[1]Printers!O:O,1,0,),ROUND(VLOOKUP(C414,[1]!T_Resins[#Data],2,FALSE)/VLOOKUP(A414,[1]!T_Printers[#Data],5,FALSE),1),ROUND(VLOOKUP(C414,[1]!T_Resins[#Data],2,FALSE)/VLOOKUP(A414,[1]!T_Printers[#Data],5,FALSE),1)&gt;_xlfn.XLOOKUP(B414,[1]Printers!L:L,[1]Printers!O:O,1,0,),10)),"Используйте слой 100 мкм")</f>
        <v>2.9</v>
      </c>
      <c r="F414">
        <f>IFERROR(IF(ROUND(_xlfn.XLOOKUP([1]Parameters!B414,[1]Printers!L:L,[1]Printers!Q:Q,,0)*E414/10,0)*10&lt;_xlfn.XLOOKUP([1]Parameters!B414,[1]Printers!L:L,[1]Printers!P:P,,0),ROUND(_xlfn.XLOOKUP([1]Parameters!B414,[1]Printers!L:L,[1]Printers!Q:Q,,0)*E414/10,0)*10,_xlfn.XLOOKUP([1]Parameters!B414,[1]Printers!L:L,[1]Printers!P:P,,0)),"")</f>
        <v>30</v>
      </c>
      <c r="G414" cm="1">
        <f t="array" ref="G414">IFERROR(IF(ROW()-1&gt;COUNTA([1]!T_Printers[Printers])*COUNTA([1]!T_Resins[Resins]),"",_xlfn.IFS(ROUND(VLOOKUP(C414,[1]!T_Resins[#Data],3,FALSE)/VLOOKUP(A414,[1]!T_Printers[#Data],5,FALSE),1)&lt;=_xlfn.XLOOKUP(B414,[1]Printers!L:L,[1]Printers!O:O,1,0,),ROUND(VLOOKUP(C414,[1]!T_Resins[#Data],3,FALSE)/VLOOKUP(A414,[1]!T_Printers[#Data],5,FALSE),1),ROUND(VLOOKUP(C414,[1]!T_Resins[#Data],3,FALSE)/VLOOKUP(A414,[1]!T_Printers[#Data],5,FALSE),1)&gt;_xlfn.XLOOKUP(B414,[1]Printers!L:L,[1]Printers!O:O,1,0,),10)),"")</f>
        <v>3.8</v>
      </c>
      <c r="H414">
        <f>IFERROR(IF(ROUND(_xlfn.XLOOKUP([1]Parameters!B414,[1]Printers!L:L,[1]Printers!Q:Q,,0)*G414/10,0)*10&lt;_xlfn.XLOOKUP([1]Parameters!B414,[1]Printers!L:L,[1]Printers!P:P,,0),ROUND(_xlfn.XLOOKUP([1]Parameters!B414,[1]Printers!L:L,[1]Printers!Q:Q,,0)*G414/10,0)*10,_xlfn.XLOOKUP([1]Parameters!B414,[1]Printers!L:L,[1]Printers!P:P,,0)),"")</f>
        <v>30</v>
      </c>
      <c r="I414" s="3" t="str" cm="1">
        <f t="array" ref="I414">IFERROR(IF(ROW()-1&gt;COUNTA([1]!T_Printers[Printers])*COUNTA([1]!T_Resins[Resins]),"",_xlfn.IFS(ROUND(VLOOKUP(C414,[1]!T_Resins[#Data],4,FALSE)/VLOOKUP(A414,[1]!T_Printers[#Data],5,FALSE),1)&lt;=_xlfn.XLOOKUP(B414,[1]Printers!L:L,[1]Printers!O:O,1,0,),ROUND(VLOOKUP(C414,[1]!T_Resins[#Data],4,FALSE)/VLOOKUP(A414,[1]!T_Printers[#Data],5,FALSE),1),ROUND(VLOOKUP(C414,[1]!T_Resins[#Data],4,FALSE)/VLOOKUP(A414,[1]!T_Printers[#Data],5,FALSE),1)&gt;_xlfn.XLOOKUP(B414,[1]Printers!L:L,[1]Printers!O:O,1,0,),"")),"")</f>
        <v/>
      </c>
      <c r="J414" t="str">
        <f>IFERROR(IF(ROUND(_xlfn.XLOOKUP([1]Parameters!B414,[1]Printers!L:L,[1]Printers!Q:Q,,0)*I414/10,0)*10&lt;_xlfn.XLOOKUP([1]Parameters!B414,[1]Printers!L:L,[1]Printers!P:P,,0),ROUND(_xlfn.XLOOKUP([1]Parameters!B414,[1]Printers!L:L,[1]Printers!Q:Q,,0)*I414/10,0)*10,_xlfn.XLOOKUP([1]Parameters!B414,[1]Printers!L:L,[1]Printers!P:P,,0)),"")</f>
        <v/>
      </c>
      <c r="K414">
        <f>IF(SUM(E414:J414)&lt;&gt;0,VLOOKUP(A414,[1]!T_Printers[#Data],10,FALSE)+VLOOKUP(C414,[1]!T_Resins[#Data],10,FALSE),"")</f>
        <v>3</v>
      </c>
      <c r="L414">
        <f>IF(SUM(E414:J414)&lt;&gt;0,VLOOKUP(A414,[1]!T_Printers[#Data],11,FALSE),"")</f>
        <v>5</v>
      </c>
      <c r="M414">
        <f>IF(SUM(E414:J414)&lt;&gt;0,VLOOKUP(C414,[1]!T_Resins[#Data],8,FALSE),"")</f>
        <v>60</v>
      </c>
      <c r="N414">
        <f>IF(_xlfn.XLOOKUP(B414,[1]Printers!$L:$L,[1]Printers!$R:$R,0,0)&gt;0,[1]Parameters!M414,IF(SUM(E414:J414)&lt;&gt;0,VLOOKUP(C414,[1]!T_Resins[#Data],9,FALSE),""))</f>
        <v>60</v>
      </c>
      <c r="O414" t="str">
        <f t="shared" si="6"/>
        <v>AnycubicPhotonMono4K</v>
      </c>
    </row>
    <row r="415" spans="1:15" x14ac:dyDescent="0.25">
      <c r="A415" t="str">
        <f t="array" ref="A415">IF(ROW()-1&gt;COUNTA([1]!T_Printers[Printers])*COUNTA([1]!T_Resins[Resins]),"",INDEX([1]!T_Printers[Printers],INT((ROW()-2)/COUNTA([1]!T_Resins[Resins])+1)))</f>
        <v>Anycubic Photon Mono 4K</v>
      </c>
      <c r="B415" t="str">
        <f>_xlfn.XLOOKUP(A415,[1]!T_Printers[Printers],[1]!T_Printers[Icon link],,0)</f>
        <v>AnycubicPhotonMono4K</v>
      </c>
      <c r="C415" t="str">
        <f t="array" ref="C415">IF(ROW()-1&gt;COUNTA([1]!T_Printers[Printers])*COUNTA([1]!T_Resins[Resins]),"",INDEX([1]!T_Resins[Resins],MOD(ROW()-2,COUNTA([1]!T_Resins[Resins]))+1))</f>
        <v>Dental Sand A1-A2</v>
      </c>
      <c r="D415">
        <f>IF(SUM(E415:J415)&lt;&gt;0,IF(ROW()-1&gt;COUNTA([1]!T_Printers[Printers])*COUNTA([1]!T_Resins[Resins]),"",2),"")</f>
        <v>2</v>
      </c>
      <c r="E415" cm="1">
        <f t="array" ref="E415">IFERROR(IF(ROW()-1&gt;COUNTA([1]!T_Printers[Printers])*COUNTA([1]!T_Resins[Resins]),"",_xlfn.IFS(ROUND(VLOOKUP(C415,[1]!T_Resins[#Data],2,FALSE)/VLOOKUP(A415,[1]!T_Printers[#Data],5,FALSE),1)&lt;=_xlfn.XLOOKUP(B415,[1]Printers!L:L,[1]Printers!O:O,1,0,),ROUND(VLOOKUP(C415,[1]!T_Resins[#Data],2,FALSE)/VLOOKUP(A415,[1]!T_Printers[#Data],5,FALSE),1),ROUND(VLOOKUP(C415,[1]!T_Resins[#Data],2,FALSE)/VLOOKUP(A415,[1]!T_Printers[#Data],5,FALSE),1)&gt;_xlfn.XLOOKUP(B415,[1]Printers!L:L,[1]Printers!O:O,1,0,),10)),"Используйте слой 100 мкм")</f>
        <v>1.7</v>
      </c>
      <c r="F415">
        <f>IFERROR(IF(ROUND(_xlfn.XLOOKUP([1]Parameters!B415,[1]Printers!L:L,[1]Printers!Q:Q,,0)*E415/10,0)*10&lt;_xlfn.XLOOKUP([1]Parameters!B415,[1]Printers!L:L,[1]Printers!P:P,,0),ROUND(_xlfn.XLOOKUP([1]Parameters!B415,[1]Printers!L:L,[1]Printers!Q:Q,,0)*E415/10,0)*10,_xlfn.XLOOKUP([1]Parameters!B415,[1]Printers!L:L,[1]Printers!P:P,,0)),"")</f>
        <v>20</v>
      </c>
      <c r="G415" cm="1">
        <f t="array" ref="G415">IFERROR(IF(ROW()-1&gt;COUNTA([1]!T_Printers[Printers])*COUNTA([1]!T_Resins[Resins]),"",_xlfn.IFS(ROUND(VLOOKUP(C415,[1]!T_Resins[#Data],3,FALSE)/VLOOKUP(A415,[1]!T_Printers[#Data],5,FALSE),1)&lt;=_xlfn.XLOOKUP(B415,[1]Printers!L:L,[1]Printers!O:O,1,0,),ROUND(VLOOKUP(C415,[1]!T_Resins[#Data],3,FALSE)/VLOOKUP(A415,[1]!T_Printers[#Data],5,FALSE),1),ROUND(VLOOKUP(C415,[1]!T_Resins[#Data],3,FALSE)/VLOOKUP(A415,[1]!T_Printers[#Data],5,FALSE),1)&gt;_xlfn.XLOOKUP(B415,[1]Printers!L:L,[1]Printers!O:O,1,0,),10)),"")</f>
        <v>2.2000000000000002</v>
      </c>
      <c r="H415">
        <f>IFERROR(IF(ROUND(_xlfn.XLOOKUP([1]Parameters!B415,[1]Printers!L:L,[1]Printers!Q:Q,,0)*G415/10,0)*10&lt;_xlfn.XLOOKUP([1]Parameters!B415,[1]Printers!L:L,[1]Printers!P:P,,0),ROUND(_xlfn.XLOOKUP([1]Parameters!B415,[1]Printers!L:L,[1]Printers!Q:Q,,0)*G415/10,0)*10,_xlfn.XLOOKUP([1]Parameters!B415,[1]Printers!L:L,[1]Printers!P:P,,0)),"")</f>
        <v>20</v>
      </c>
      <c r="I415" s="3" t="str" cm="1">
        <f t="array" ref="I415">IFERROR(IF(ROW()-1&gt;COUNTA([1]!T_Printers[Printers])*COUNTA([1]!T_Resins[Resins]),"",_xlfn.IFS(ROUND(VLOOKUP(C415,[1]!T_Resins[#Data],4,FALSE)/VLOOKUP(A415,[1]!T_Printers[#Data],5,FALSE),1)&lt;=_xlfn.XLOOKUP(B415,[1]Printers!L:L,[1]Printers!O:O,1,0,),ROUND(VLOOKUP(C415,[1]!T_Resins[#Data],4,FALSE)/VLOOKUP(A415,[1]!T_Printers[#Data],5,FALSE),1),ROUND(VLOOKUP(C415,[1]!T_Resins[#Data],4,FALSE)/VLOOKUP(A415,[1]!T_Printers[#Data],5,FALSE),1)&gt;_xlfn.XLOOKUP(B415,[1]Printers!L:L,[1]Printers!O:O,1,0,),"")),"")</f>
        <v/>
      </c>
      <c r="J415" t="str">
        <f>IFERROR(IF(ROUND(_xlfn.XLOOKUP([1]Parameters!B415,[1]Printers!L:L,[1]Printers!Q:Q,,0)*I415/10,0)*10&lt;_xlfn.XLOOKUP([1]Parameters!B415,[1]Printers!L:L,[1]Printers!P:P,,0),ROUND(_xlfn.XLOOKUP([1]Parameters!B415,[1]Printers!L:L,[1]Printers!Q:Q,,0)*I415/10,0)*10,_xlfn.XLOOKUP([1]Parameters!B415,[1]Printers!L:L,[1]Printers!P:P,,0)),"")</f>
        <v/>
      </c>
      <c r="K415">
        <f>IF(SUM(E415:J415)&lt;&gt;0,VLOOKUP(A415,[1]!T_Printers[#Data],10,FALSE)+VLOOKUP(C415,[1]!T_Resins[#Data],10,FALSE),"")</f>
        <v>4</v>
      </c>
      <c r="L415">
        <f>IF(SUM(E415:J415)&lt;&gt;0,VLOOKUP(A415,[1]!T_Printers[#Data],11,FALSE),"")</f>
        <v>5</v>
      </c>
      <c r="M415">
        <f>IF(SUM(E415:J415)&lt;&gt;0,VLOOKUP(C415,[1]!T_Resins[#Data],8,FALSE),"")</f>
        <v>120</v>
      </c>
      <c r="N415">
        <f>IF(_xlfn.XLOOKUP(B415,[1]Printers!$L:$L,[1]Printers!$R:$R,0,0)&gt;0,[1]Parameters!M415,IF(SUM(E415:J415)&lt;&gt;0,VLOOKUP(C415,[1]!T_Resins[#Data],9,FALSE),""))</f>
        <v>180</v>
      </c>
      <c r="O415" t="str">
        <f t="shared" si="6"/>
        <v>AnycubicPhotonMono4K</v>
      </c>
    </row>
    <row r="416" spans="1:15" x14ac:dyDescent="0.25">
      <c r="A416" t="str">
        <f t="array" ref="A416">IF(ROW()-1&gt;COUNTA([1]!T_Printers[Printers])*COUNTA([1]!T_Resins[Resins]),"",INDEX([1]!T_Printers[Printers],INT((ROW()-2)/COUNTA([1]!T_Resins[Resins])+1)))</f>
        <v>Anycubic Photon Mono 4K</v>
      </c>
      <c r="B416" t="str">
        <f>_xlfn.XLOOKUP(A416,[1]!T_Printers[Printers],[1]!T_Printers[Icon link],,0)</f>
        <v>AnycubicPhotonMono4K</v>
      </c>
      <c r="C416" t="str">
        <f t="array" ref="C416">IF(ROW()-1&gt;COUNTA([1]!T_Printers[Printers])*COUNTA([1]!T_Resins[Resins]),"",INDEX([1]!T_Resins[Resins],MOD(ROW()-2,COUNTA([1]!T_Resins[Resins]))+1))</f>
        <v xml:space="preserve">Dental Sand A1-A2 (Обновленная версия) </v>
      </c>
      <c r="D416">
        <f>IF(SUM(E416:J416)&lt;&gt;0,IF(ROW()-1&gt;COUNTA([1]!T_Printers[Printers])*COUNTA([1]!T_Resins[Resins]),"",2),"")</f>
        <v>2</v>
      </c>
      <c r="E416" cm="1">
        <f t="array" ref="E416">IFERROR(IF(ROW()-1&gt;COUNTA([1]!T_Printers[Printers])*COUNTA([1]!T_Resins[Resins]),"",_xlfn.IFS(ROUND(VLOOKUP(C416,[1]!T_Resins[#Data],2,FALSE)/VLOOKUP(A416,[1]!T_Printers[#Data],5,FALSE),1)&lt;=_xlfn.XLOOKUP(B416,[1]Printers!L:L,[1]Printers!O:O,1,0,),ROUND(VLOOKUP(C416,[1]!T_Resins[#Data],2,FALSE)/VLOOKUP(A416,[1]!T_Printers[#Data],5,FALSE),1),ROUND(VLOOKUP(C416,[1]!T_Resins[#Data],2,FALSE)/VLOOKUP(A416,[1]!T_Printers[#Data],5,FALSE),1)&gt;_xlfn.XLOOKUP(B416,[1]Printers!L:L,[1]Printers!O:O,1,0,),10)),"Используйте слой 100 мкм")</f>
        <v>4.5</v>
      </c>
      <c r="F416">
        <f>IFERROR(IF(ROUND(_xlfn.XLOOKUP([1]Parameters!B416,[1]Printers!L:L,[1]Printers!Q:Q,,0)*E416/10,0)*10&lt;_xlfn.XLOOKUP([1]Parameters!B416,[1]Printers!L:L,[1]Printers!P:P,,0),ROUND(_xlfn.XLOOKUP([1]Parameters!B416,[1]Printers!L:L,[1]Printers!Q:Q,,0)*E416/10,0)*10,_xlfn.XLOOKUP([1]Parameters!B416,[1]Printers!L:L,[1]Printers!P:P,,0)),"")</f>
        <v>40</v>
      </c>
      <c r="G416" cm="1">
        <f t="array" ref="G416">IFERROR(IF(ROW()-1&gt;COUNTA([1]!T_Printers[Printers])*COUNTA([1]!T_Resins[Resins]),"",_xlfn.IFS(ROUND(VLOOKUP(C416,[1]!T_Resins[#Data],3,FALSE)/VLOOKUP(A416,[1]!T_Printers[#Data],5,FALSE),1)&lt;=_xlfn.XLOOKUP(B416,[1]Printers!L:L,[1]Printers!O:O,1,0,),ROUND(VLOOKUP(C416,[1]!T_Resins[#Data],3,FALSE)/VLOOKUP(A416,[1]!T_Printers[#Data],5,FALSE),1),ROUND(VLOOKUP(C416,[1]!T_Resins[#Data],3,FALSE)/VLOOKUP(A416,[1]!T_Printers[#Data],5,FALSE),1)&gt;_xlfn.XLOOKUP(B416,[1]Printers!L:L,[1]Printers!O:O,1,0,),10)),"")</f>
        <v>4.7</v>
      </c>
      <c r="H416">
        <f>IFERROR(IF(ROUND(_xlfn.XLOOKUP([1]Parameters!B416,[1]Printers!L:L,[1]Printers!Q:Q,,0)*G416/10,0)*10&lt;_xlfn.XLOOKUP([1]Parameters!B416,[1]Printers!L:L,[1]Printers!P:P,,0),ROUND(_xlfn.XLOOKUP([1]Parameters!B416,[1]Printers!L:L,[1]Printers!Q:Q,,0)*G416/10,0)*10,_xlfn.XLOOKUP([1]Parameters!B416,[1]Printers!L:L,[1]Printers!P:P,,0)),"")</f>
        <v>40</v>
      </c>
      <c r="I416" s="3" t="str" cm="1">
        <f t="array" ref="I416">IFERROR(IF(ROW()-1&gt;COUNTA([1]!T_Printers[Printers])*COUNTA([1]!T_Resins[Resins]),"",_xlfn.IFS(ROUND(VLOOKUP(C416,[1]!T_Resins[#Data],4,FALSE)/VLOOKUP(A416,[1]!T_Printers[#Data],5,FALSE),1)&lt;=_xlfn.XLOOKUP(B416,[1]Printers!L:L,[1]Printers!O:O,1,0,),ROUND(VLOOKUP(C416,[1]!T_Resins[#Data],4,FALSE)/VLOOKUP(A416,[1]!T_Printers[#Data],5,FALSE),1),ROUND(VLOOKUP(C416,[1]!T_Resins[#Data],4,FALSE)/VLOOKUP(A416,[1]!T_Printers[#Data],5,FALSE),1)&gt;_xlfn.XLOOKUP(B416,[1]Printers!L:L,[1]Printers!O:O,1,0,),"")),"")</f>
        <v/>
      </c>
      <c r="J416" t="str">
        <f>IFERROR(IF(ROUND(_xlfn.XLOOKUP([1]Parameters!B416,[1]Printers!L:L,[1]Printers!Q:Q,,0)*I416/10,0)*10&lt;_xlfn.XLOOKUP([1]Parameters!B416,[1]Printers!L:L,[1]Printers!P:P,,0),ROUND(_xlfn.XLOOKUP([1]Parameters!B416,[1]Printers!L:L,[1]Printers!Q:Q,,0)*I416/10,0)*10,_xlfn.XLOOKUP([1]Parameters!B416,[1]Printers!L:L,[1]Printers!P:P,,0)),"")</f>
        <v/>
      </c>
      <c r="K416">
        <f>IF(SUM(E416:J416)&lt;&gt;0,VLOOKUP(A416,[1]!T_Printers[#Data],10,FALSE)+VLOOKUP(C416,[1]!T_Resins[#Data],10,FALSE),"")</f>
        <v>4</v>
      </c>
      <c r="L416">
        <f>IF(SUM(E416:J416)&lt;&gt;0,VLOOKUP(A416,[1]!T_Printers[#Data],11,FALSE),"")</f>
        <v>5</v>
      </c>
      <c r="M416">
        <f>IF(SUM(E416:J416)&lt;&gt;0,VLOOKUP(C416,[1]!T_Resins[#Data],8,FALSE),"")</f>
        <v>120</v>
      </c>
      <c r="N416">
        <f>IF(_xlfn.XLOOKUP(B416,[1]Printers!$L:$L,[1]Printers!$R:$R,0,0)&gt;0,[1]Parameters!M416,IF(SUM(E416:J416)&lt;&gt;0,VLOOKUP(C416,[1]!T_Resins[#Data],9,FALSE),""))</f>
        <v>180</v>
      </c>
      <c r="O416" t="str">
        <f t="shared" si="6"/>
        <v>AnycubicPhotonMono4K</v>
      </c>
    </row>
    <row r="417" spans="1:15" x14ac:dyDescent="0.25">
      <c r="A417" t="str">
        <f t="array" ref="A417">IF(ROW()-1&gt;COUNTA([1]!T_Printers[Printers])*COUNTA([1]!T_Resins[Resins]),"",INDEX([1]!T_Printers[Printers],INT((ROW()-2)/COUNTA([1]!T_Resins[Resins])+1)))</f>
        <v>Anycubic Photon Mono 4K</v>
      </c>
      <c r="B417" t="str">
        <f>_xlfn.XLOOKUP(A417,[1]!T_Printers[Printers],[1]!T_Printers[Icon link],,0)</f>
        <v>AnycubicPhotonMono4K</v>
      </c>
      <c r="C417" t="str">
        <f t="array" ref="C417">IF(ROW()-1&gt;COUNTA([1]!T_Printers[Printers])*COUNTA([1]!T_Resins[Resins]),"",INDEX([1]!T_Resins[Resins],MOD(ROW()-2,COUNTA([1]!T_Resins[Resins]))+1))</f>
        <v>Dental Sand A3</v>
      </c>
      <c r="D417">
        <f>IF(SUM(E417:J417)&lt;&gt;0,IF(ROW()-1&gt;COUNTA([1]!T_Printers[Printers])*COUNTA([1]!T_Resins[Resins]),"",2),"")</f>
        <v>2</v>
      </c>
      <c r="E417" cm="1">
        <f t="array" ref="E417">IFERROR(IF(ROW()-1&gt;COUNTA([1]!T_Printers[Printers])*COUNTA([1]!T_Resins[Resins]),"",_xlfn.IFS(ROUND(VLOOKUP(C417,[1]!T_Resins[#Data],2,FALSE)/VLOOKUP(A417,[1]!T_Printers[#Data],5,FALSE),1)&lt;=_xlfn.XLOOKUP(B417,[1]Printers!L:L,[1]Printers!O:O,1,0,),ROUND(VLOOKUP(C417,[1]!T_Resins[#Data],2,FALSE)/VLOOKUP(A417,[1]!T_Printers[#Data],5,FALSE),1),ROUND(VLOOKUP(C417,[1]!T_Resins[#Data],2,FALSE)/VLOOKUP(A417,[1]!T_Printers[#Data],5,FALSE),1)&gt;_xlfn.XLOOKUP(B417,[1]Printers!L:L,[1]Printers!O:O,1,0,),10)),"Используйте слой 100 мкм")</f>
        <v>1.7</v>
      </c>
      <c r="F417">
        <f>IFERROR(IF(ROUND(_xlfn.XLOOKUP([1]Parameters!B417,[1]Printers!L:L,[1]Printers!Q:Q,,0)*E417/10,0)*10&lt;_xlfn.XLOOKUP([1]Parameters!B417,[1]Printers!L:L,[1]Printers!P:P,,0),ROUND(_xlfn.XLOOKUP([1]Parameters!B417,[1]Printers!L:L,[1]Printers!Q:Q,,0)*E417/10,0)*10,_xlfn.XLOOKUP([1]Parameters!B417,[1]Printers!L:L,[1]Printers!P:P,,0)),"")</f>
        <v>20</v>
      </c>
      <c r="G417" cm="1">
        <f t="array" ref="G417">IFERROR(IF(ROW()-1&gt;COUNTA([1]!T_Printers[Printers])*COUNTA([1]!T_Resins[Resins]),"",_xlfn.IFS(ROUND(VLOOKUP(C417,[1]!T_Resins[#Data],3,FALSE)/VLOOKUP(A417,[1]!T_Printers[#Data],5,FALSE),1)&lt;=_xlfn.XLOOKUP(B417,[1]Printers!L:L,[1]Printers!O:O,1,0,),ROUND(VLOOKUP(C417,[1]!T_Resins[#Data],3,FALSE)/VLOOKUP(A417,[1]!T_Printers[#Data],5,FALSE),1),ROUND(VLOOKUP(C417,[1]!T_Resins[#Data],3,FALSE)/VLOOKUP(A417,[1]!T_Printers[#Data],5,FALSE),1)&gt;_xlfn.XLOOKUP(B417,[1]Printers!L:L,[1]Printers!O:O,1,0,),10)),"")</f>
        <v>2.2000000000000002</v>
      </c>
      <c r="H417">
        <f>IFERROR(IF(ROUND(_xlfn.XLOOKUP([1]Parameters!B417,[1]Printers!L:L,[1]Printers!Q:Q,,0)*G417/10,0)*10&lt;_xlfn.XLOOKUP([1]Parameters!B417,[1]Printers!L:L,[1]Printers!P:P,,0),ROUND(_xlfn.XLOOKUP([1]Parameters!B417,[1]Printers!L:L,[1]Printers!Q:Q,,0)*G417/10,0)*10,_xlfn.XLOOKUP([1]Parameters!B417,[1]Printers!L:L,[1]Printers!P:P,,0)),"")</f>
        <v>20</v>
      </c>
      <c r="I417" s="3" t="str" cm="1">
        <f t="array" ref="I417">IFERROR(IF(ROW()-1&gt;COUNTA([1]!T_Printers[Printers])*COUNTA([1]!T_Resins[Resins]),"",_xlfn.IFS(ROUND(VLOOKUP(C417,[1]!T_Resins[#Data],4,FALSE)/VLOOKUP(A417,[1]!T_Printers[#Data],5,FALSE),1)&lt;=_xlfn.XLOOKUP(B417,[1]Printers!L:L,[1]Printers!O:O,1,0,),ROUND(VLOOKUP(C417,[1]!T_Resins[#Data],4,FALSE)/VLOOKUP(A417,[1]!T_Printers[#Data],5,FALSE),1),ROUND(VLOOKUP(C417,[1]!T_Resins[#Data],4,FALSE)/VLOOKUP(A417,[1]!T_Printers[#Data],5,FALSE),1)&gt;_xlfn.XLOOKUP(B417,[1]Printers!L:L,[1]Printers!O:O,1,0,),"")),"")</f>
        <v/>
      </c>
      <c r="J417" t="str">
        <f>IFERROR(IF(ROUND(_xlfn.XLOOKUP([1]Parameters!B417,[1]Printers!L:L,[1]Printers!Q:Q,,0)*I417/10,0)*10&lt;_xlfn.XLOOKUP([1]Parameters!B417,[1]Printers!L:L,[1]Printers!P:P,,0),ROUND(_xlfn.XLOOKUP([1]Parameters!B417,[1]Printers!L:L,[1]Printers!Q:Q,,0)*I417/10,0)*10,_xlfn.XLOOKUP([1]Parameters!B417,[1]Printers!L:L,[1]Printers!P:P,,0)),"")</f>
        <v/>
      </c>
      <c r="K417">
        <f>IF(SUM(E417:J417)&lt;&gt;0,VLOOKUP(A417,[1]!T_Printers[#Data],10,FALSE)+VLOOKUP(C417,[1]!T_Resins[#Data],10,FALSE),"")</f>
        <v>4</v>
      </c>
      <c r="L417">
        <f>IF(SUM(E417:J417)&lt;&gt;0,VLOOKUP(A417,[1]!T_Printers[#Data],11,FALSE),"")</f>
        <v>5</v>
      </c>
      <c r="M417">
        <f>IF(SUM(E417:J417)&lt;&gt;0,VLOOKUP(C417,[1]!T_Resins[#Data],8,FALSE),"")</f>
        <v>120</v>
      </c>
      <c r="N417">
        <f>IF(_xlfn.XLOOKUP(B417,[1]Printers!$L:$L,[1]Printers!$R:$R,0,0)&gt;0,[1]Parameters!M417,IF(SUM(E417:J417)&lt;&gt;0,VLOOKUP(C417,[1]!T_Resins[#Data],9,FALSE),""))</f>
        <v>180</v>
      </c>
      <c r="O417" t="str">
        <f t="shared" si="6"/>
        <v>AnycubicPhotonMono4K</v>
      </c>
    </row>
    <row r="418" spans="1:15" x14ac:dyDescent="0.25">
      <c r="A418" t="str">
        <f t="array" ref="A418">IF(ROW()-1&gt;COUNTA([1]!T_Printers[Printers])*COUNTA([1]!T_Resins[Resins]),"",INDEX([1]!T_Printers[Printers],INT((ROW()-2)/COUNTA([1]!T_Resins[Resins])+1)))</f>
        <v>Anycubic Photon Mono 4K</v>
      </c>
      <c r="B418" t="str">
        <f>_xlfn.XLOOKUP(A418,[1]!T_Printers[Printers],[1]!T_Printers[Icon link],,0)</f>
        <v>AnycubicPhotonMono4K</v>
      </c>
      <c r="C418" t="str">
        <f t="array" ref="C418">IF(ROW()-1&gt;COUNTA([1]!T_Printers[Printers])*COUNTA([1]!T_Resins[Resins]),"",INDEX([1]!T_Resins[Resins],MOD(ROW()-2,COUNTA([1]!T_Resins[Resins]))+1))</f>
        <v xml:space="preserve">Dental Sand A3 (Обновленная версия) </v>
      </c>
      <c r="D418">
        <f>IF(SUM(E418:J418)&lt;&gt;0,IF(ROW()-1&gt;COUNTA([1]!T_Printers[Printers])*COUNTA([1]!T_Resins[Resins]),"",2),"")</f>
        <v>2</v>
      </c>
      <c r="E418" cm="1">
        <f t="array" ref="E418">IFERROR(IF(ROW()-1&gt;COUNTA([1]!T_Printers[Printers])*COUNTA([1]!T_Resins[Resins]),"",_xlfn.IFS(ROUND(VLOOKUP(C418,[1]!T_Resins[#Data],2,FALSE)/VLOOKUP(A418,[1]!T_Printers[#Data],5,FALSE),1)&lt;=_xlfn.XLOOKUP(B418,[1]Printers!L:L,[1]Printers!O:O,1,0,),ROUND(VLOOKUP(C418,[1]!T_Resins[#Data],2,FALSE)/VLOOKUP(A418,[1]!T_Printers[#Data],5,FALSE),1),ROUND(VLOOKUP(C418,[1]!T_Resins[#Data],2,FALSE)/VLOOKUP(A418,[1]!T_Printers[#Data],5,FALSE),1)&gt;_xlfn.XLOOKUP(B418,[1]Printers!L:L,[1]Printers!O:O,1,0,),10)),"Используйте слой 100 мкм")</f>
        <v>4.5</v>
      </c>
      <c r="F418">
        <f>IFERROR(IF(ROUND(_xlfn.XLOOKUP([1]Parameters!B418,[1]Printers!L:L,[1]Printers!Q:Q,,0)*E418/10,0)*10&lt;_xlfn.XLOOKUP([1]Parameters!B418,[1]Printers!L:L,[1]Printers!P:P,,0),ROUND(_xlfn.XLOOKUP([1]Parameters!B418,[1]Printers!L:L,[1]Printers!Q:Q,,0)*E418/10,0)*10,_xlfn.XLOOKUP([1]Parameters!B418,[1]Printers!L:L,[1]Printers!P:P,,0)),"")</f>
        <v>40</v>
      </c>
      <c r="G418" cm="1">
        <f t="array" ref="G418">IFERROR(IF(ROW()-1&gt;COUNTA([1]!T_Printers[Printers])*COUNTA([1]!T_Resins[Resins]),"",_xlfn.IFS(ROUND(VLOOKUP(C418,[1]!T_Resins[#Data],3,FALSE)/VLOOKUP(A418,[1]!T_Printers[#Data],5,FALSE),1)&lt;=_xlfn.XLOOKUP(B418,[1]Printers!L:L,[1]Printers!O:O,1,0,),ROUND(VLOOKUP(C418,[1]!T_Resins[#Data],3,FALSE)/VLOOKUP(A418,[1]!T_Printers[#Data],5,FALSE),1),ROUND(VLOOKUP(C418,[1]!T_Resins[#Data],3,FALSE)/VLOOKUP(A418,[1]!T_Printers[#Data],5,FALSE),1)&gt;_xlfn.XLOOKUP(B418,[1]Printers!L:L,[1]Printers!O:O,1,0,),10)),"")</f>
        <v>4.7</v>
      </c>
      <c r="H418">
        <f>IFERROR(IF(ROUND(_xlfn.XLOOKUP([1]Parameters!B418,[1]Printers!L:L,[1]Printers!Q:Q,,0)*G418/10,0)*10&lt;_xlfn.XLOOKUP([1]Parameters!B418,[1]Printers!L:L,[1]Printers!P:P,,0),ROUND(_xlfn.XLOOKUP([1]Parameters!B418,[1]Printers!L:L,[1]Printers!Q:Q,,0)*G418/10,0)*10,_xlfn.XLOOKUP([1]Parameters!B418,[1]Printers!L:L,[1]Printers!P:P,,0)),"")</f>
        <v>40</v>
      </c>
      <c r="I418" s="3" t="str" cm="1">
        <f t="array" ref="I418">IFERROR(IF(ROW()-1&gt;COUNTA([1]!T_Printers[Printers])*COUNTA([1]!T_Resins[Resins]),"",_xlfn.IFS(ROUND(VLOOKUP(C418,[1]!T_Resins[#Data],4,FALSE)/VLOOKUP(A418,[1]!T_Printers[#Data],5,FALSE),1)&lt;=_xlfn.XLOOKUP(B418,[1]Printers!L:L,[1]Printers!O:O,1,0,),ROUND(VLOOKUP(C418,[1]!T_Resins[#Data],4,FALSE)/VLOOKUP(A418,[1]!T_Printers[#Data],5,FALSE),1),ROUND(VLOOKUP(C418,[1]!T_Resins[#Data],4,FALSE)/VLOOKUP(A418,[1]!T_Printers[#Data],5,FALSE),1)&gt;_xlfn.XLOOKUP(B418,[1]Printers!L:L,[1]Printers!O:O,1,0,),"")),"")</f>
        <v/>
      </c>
      <c r="J418" t="str">
        <f>IFERROR(IF(ROUND(_xlfn.XLOOKUP([1]Parameters!B418,[1]Printers!L:L,[1]Printers!Q:Q,,0)*I418/10,0)*10&lt;_xlfn.XLOOKUP([1]Parameters!B418,[1]Printers!L:L,[1]Printers!P:P,,0),ROUND(_xlfn.XLOOKUP([1]Parameters!B418,[1]Printers!L:L,[1]Printers!Q:Q,,0)*I418/10,0)*10,_xlfn.XLOOKUP([1]Parameters!B418,[1]Printers!L:L,[1]Printers!P:P,,0)),"")</f>
        <v/>
      </c>
      <c r="K418">
        <f>IF(SUM(E418:J418)&lt;&gt;0,VLOOKUP(A418,[1]!T_Printers[#Data],10,FALSE)+VLOOKUP(C418,[1]!T_Resins[#Data],10,FALSE),"")</f>
        <v>4</v>
      </c>
      <c r="L418">
        <f>IF(SUM(E418:J418)&lt;&gt;0,VLOOKUP(A418,[1]!T_Printers[#Data],11,FALSE),"")</f>
        <v>5</v>
      </c>
      <c r="M418">
        <f>IF(SUM(E418:J418)&lt;&gt;0,VLOOKUP(C418,[1]!T_Resins[#Data],8,FALSE),"")</f>
        <v>120</v>
      </c>
      <c r="N418">
        <f>IF(_xlfn.XLOOKUP(B418,[1]Printers!$L:$L,[1]Printers!$R:$R,0,0)&gt;0,[1]Parameters!M418,IF(SUM(E418:J418)&lt;&gt;0,VLOOKUP(C418,[1]!T_Resins[#Data],9,FALSE),""))</f>
        <v>180</v>
      </c>
      <c r="O418" t="str">
        <f t="shared" si="6"/>
        <v>AnycubicPhotonMono4K</v>
      </c>
    </row>
    <row r="419" spans="1:15" x14ac:dyDescent="0.25">
      <c r="A419" t="str">
        <f t="array" ref="A419">IF(ROW()-1&gt;COUNTA([1]!T_Printers[Printers])*COUNTA([1]!T_Resins[Resins]),"",INDEX([1]!T_Printers[Printers],INT((ROW()-2)/COUNTA([1]!T_Resins[Resins])+1)))</f>
        <v>Anycubic Photon Mono 4K</v>
      </c>
      <c r="B419" t="str">
        <f>_xlfn.XLOOKUP(A419,[1]!T_Printers[Printers],[1]!T_Printers[Icon link],,0)</f>
        <v>AnycubicPhotonMono4K</v>
      </c>
      <c r="C419" t="str">
        <f t="array" ref="C419">IF(ROW()-1&gt;COUNTA([1]!T_Printers[Printers])*COUNTA([1]!T_Resins[Resins]),"",INDEX([1]!T_Resins[Resins],MOD(ROW()-2,COUNTA([1]!T_Resins[Resins]))+1))</f>
        <v>Dental Sand Pro A1-A2 (Crown LT)</v>
      </c>
      <c r="D419">
        <f>IF(SUM(E419:J419)&lt;&gt;0,IF(ROW()-1&gt;COUNTA([1]!T_Printers[Printers])*COUNTA([1]!T_Resins[Resins]),"",2),"")</f>
        <v>2</v>
      </c>
      <c r="E419" cm="1">
        <f t="array" ref="E419">IFERROR(IF(ROW()-1&gt;COUNTA([1]!T_Printers[Printers])*COUNTA([1]!T_Resins[Resins]),"",_xlfn.IFS(ROUND(VLOOKUP(C419,[1]!T_Resins[#Data],2,FALSE)/VLOOKUP(A419,[1]!T_Printers[#Data],5,FALSE),1)&lt;=_xlfn.XLOOKUP(B419,[1]Printers!L:L,[1]Printers!O:O,1,0,),ROUND(VLOOKUP(C419,[1]!T_Resins[#Data],2,FALSE)/VLOOKUP(A419,[1]!T_Printers[#Data],5,FALSE),1),ROUND(VLOOKUP(C419,[1]!T_Resins[#Data],2,FALSE)/VLOOKUP(A419,[1]!T_Printers[#Data],5,FALSE),1)&gt;_xlfn.XLOOKUP(B419,[1]Printers!L:L,[1]Printers!O:O,1,0,),10)),"Используйте слой 100 мкм")</f>
        <v>7.4</v>
      </c>
      <c r="F419">
        <f>IFERROR(IF(ROUND(_xlfn.XLOOKUP([1]Parameters!B419,[1]Printers!L:L,[1]Printers!Q:Q,,0)*E419/10,0)*10&lt;_xlfn.XLOOKUP([1]Parameters!B419,[1]Printers!L:L,[1]Printers!P:P,,0),ROUND(_xlfn.XLOOKUP([1]Parameters!B419,[1]Printers!L:L,[1]Printers!Q:Q,,0)*E419/10,0)*10,_xlfn.XLOOKUP([1]Parameters!B419,[1]Printers!L:L,[1]Printers!P:P,,0)),"")</f>
        <v>70</v>
      </c>
      <c r="G419" cm="1">
        <f t="array" ref="G419">IFERROR(IF(ROW()-1&gt;COUNTA([1]!T_Printers[Printers])*COUNTA([1]!T_Resins[Resins]),"",_xlfn.IFS(ROUND(VLOOKUP(C419,[1]!T_Resins[#Data],3,FALSE)/VLOOKUP(A419,[1]!T_Printers[#Data],5,FALSE),1)&lt;=_xlfn.XLOOKUP(B419,[1]Printers!L:L,[1]Printers!O:O,1,0,),ROUND(VLOOKUP(C419,[1]!T_Resins[#Data],3,FALSE)/VLOOKUP(A419,[1]!T_Printers[#Data],5,FALSE),1),ROUND(VLOOKUP(C419,[1]!T_Resins[#Data],3,FALSE)/VLOOKUP(A419,[1]!T_Printers[#Data],5,FALSE),1)&gt;_xlfn.XLOOKUP(B419,[1]Printers!L:L,[1]Printers!O:O,1,0,),10)),"")</f>
        <v>10.7</v>
      </c>
      <c r="H419">
        <f>IFERROR(IF(ROUND(_xlfn.XLOOKUP([1]Parameters!B419,[1]Printers!L:L,[1]Printers!Q:Q,,0)*G419/10,0)*10&lt;_xlfn.XLOOKUP([1]Parameters!B419,[1]Printers!L:L,[1]Printers!P:P,,0),ROUND(_xlfn.XLOOKUP([1]Parameters!B419,[1]Printers!L:L,[1]Printers!Q:Q,,0)*G419/10,0)*10,_xlfn.XLOOKUP([1]Parameters!B419,[1]Printers!L:L,[1]Printers!P:P,,0)),"")</f>
        <v>100</v>
      </c>
      <c r="I419" s="3" t="str" cm="1">
        <f t="array" ref="I419">IFERROR(IF(ROW()-1&gt;COUNTA([1]!T_Printers[Printers])*COUNTA([1]!T_Resins[Resins]),"",_xlfn.IFS(ROUND(VLOOKUP(C419,[1]!T_Resins[#Data],4,FALSE)/VLOOKUP(A419,[1]!T_Printers[#Data],5,FALSE),1)&lt;=_xlfn.XLOOKUP(B419,[1]Printers!L:L,[1]Printers!O:O,1,0,),ROUND(VLOOKUP(C419,[1]!T_Resins[#Data],4,FALSE)/VLOOKUP(A419,[1]!T_Printers[#Data],5,FALSE),1),ROUND(VLOOKUP(C419,[1]!T_Resins[#Data],4,FALSE)/VLOOKUP(A419,[1]!T_Printers[#Data],5,FALSE),1)&gt;_xlfn.XLOOKUP(B419,[1]Printers!L:L,[1]Printers!O:O,1,0,),"")),"")</f>
        <v/>
      </c>
      <c r="J419" t="str">
        <f>IFERROR(IF(ROUND(_xlfn.XLOOKUP([1]Parameters!B419,[1]Printers!L:L,[1]Printers!Q:Q,,0)*I419/10,0)*10&lt;_xlfn.XLOOKUP([1]Parameters!B419,[1]Printers!L:L,[1]Printers!P:P,,0),ROUND(_xlfn.XLOOKUP([1]Parameters!B419,[1]Printers!L:L,[1]Printers!Q:Q,,0)*I419/10,0)*10,_xlfn.XLOOKUP([1]Parameters!B419,[1]Printers!L:L,[1]Printers!P:P,,0)),"")</f>
        <v/>
      </c>
      <c r="K419">
        <f>IF(SUM(E419:J419)&lt;&gt;0,VLOOKUP(A419,[1]!T_Printers[#Data],10,FALSE)+VLOOKUP(C419,[1]!T_Resins[#Data],10,FALSE),"")</f>
        <v>4</v>
      </c>
      <c r="L419">
        <f>IF(SUM(E419:J419)&lt;&gt;0,VLOOKUP(A419,[1]!T_Printers[#Data],11,FALSE),"")</f>
        <v>5</v>
      </c>
      <c r="M419">
        <f>IF(SUM(E419:J419)&lt;&gt;0,VLOOKUP(C419,[1]!T_Resins[#Data],8,FALSE),"")</f>
        <v>120</v>
      </c>
      <c r="N419">
        <f>IF(_xlfn.XLOOKUP(B419,[1]Printers!$L:$L,[1]Printers!$R:$R,0,0)&gt;0,[1]Parameters!M419,IF(SUM(E419:J419)&lt;&gt;0,VLOOKUP(C419,[1]!T_Resins[#Data],9,FALSE),""))</f>
        <v>180</v>
      </c>
      <c r="O419" t="str">
        <f t="shared" si="6"/>
        <v>AnycubicPhotonMono4K</v>
      </c>
    </row>
    <row r="420" spans="1:15" x14ac:dyDescent="0.25">
      <c r="A420" t="str">
        <f t="array" ref="A420">IF(ROW()-1&gt;COUNTA([1]!T_Printers[Printers])*COUNTA([1]!T_Resins[Resins]),"",INDEX([1]!T_Printers[Printers],INT((ROW()-2)/COUNTA([1]!T_Resins[Resins])+1)))</f>
        <v>Anycubic Photon Mono 4K</v>
      </c>
      <c r="B420" t="str">
        <f>_xlfn.XLOOKUP(A420,[1]!T_Printers[Printers],[1]!T_Printers[Icon link],,0)</f>
        <v>AnycubicPhotonMono4K</v>
      </c>
      <c r="C420" t="str">
        <f t="array" ref="C420">IF(ROW()-1&gt;COUNTA([1]!T_Printers[Printers])*COUNTA([1]!T_Resins[Resins]),"",INDEX([1]!T_Resins[Resins],MOD(ROW()-2,COUNTA([1]!T_Resins[Resins]))+1))</f>
        <v>Dental Sand Pro A3 (Crown LT)</v>
      </c>
      <c r="D420">
        <f>IF(SUM(E420:J420)&lt;&gt;0,IF(ROW()-1&gt;COUNTA([1]!T_Printers[Printers])*COUNTA([1]!T_Resins[Resins]),"",2),"")</f>
        <v>2</v>
      </c>
      <c r="E420" cm="1">
        <f t="array" ref="E420">IFERROR(IF(ROW()-1&gt;COUNTA([1]!T_Printers[Printers])*COUNTA([1]!T_Resins[Resins]),"",_xlfn.IFS(ROUND(VLOOKUP(C420,[1]!T_Resins[#Data],2,FALSE)/VLOOKUP(A420,[1]!T_Printers[#Data],5,FALSE),1)&lt;=_xlfn.XLOOKUP(B420,[1]Printers!L:L,[1]Printers!O:O,1,0,),ROUND(VLOOKUP(C420,[1]!T_Resins[#Data],2,FALSE)/VLOOKUP(A420,[1]!T_Printers[#Data],5,FALSE),1),ROUND(VLOOKUP(C420,[1]!T_Resins[#Data],2,FALSE)/VLOOKUP(A420,[1]!T_Printers[#Data],5,FALSE),1)&gt;_xlfn.XLOOKUP(B420,[1]Printers!L:L,[1]Printers!O:O,1,0,),10)),"Используйте слой 100 мкм")</f>
        <v>7.4</v>
      </c>
      <c r="F420">
        <f>IFERROR(IF(ROUND(_xlfn.XLOOKUP([1]Parameters!B420,[1]Printers!L:L,[1]Printers!Q:Q,,0)*E420/10,0)*10&lt;_xlfn.XLOOKUP([1]Parameters!B420,[1]Printers!L:L,[1]Printers!P:P,,0),ROUND(_xlfn.XLOOKUP([1]Parameters!B420,[1]Printers!L:L,[1]Printers!Q:Q,,0)*E420/10,0)*10,_xlfn.XLOOKUP([1]Parameters!B420,[1]Printers!L:L,[1]Printers!P:P,,0)),"")</f>
        <v>70</v>
      </c>
      <c r="G420" cm="1">
        <f t="array" ref="G420">IFERROR(IF(ROW()-1&gt;COUNTA([1]!T_Printers[Printers])*COUNTA([1]!T_Resins[Resins]),"",_xlfn.IFS(ROUND(VLOOKUP(C420,[1]!T_Resins[#Data],3,FALSE)/VLOOKUP(A420,[1]!T_Printers[#Data],5,FALSE),1)&lt;=_xlfn.XLOOKUP(B420,[1]Printers!L:L,[1]Printers!O:O,1,0,),ROUND(VLOOKUP(C420,[1]!T_Resins[#Data],3,FALSE)/VLOOKUP(A420,[1]!T_Printers[#Data],5,FALSE),1),ROUND(VLOOKUP(C420,[1]!T_Resins[#Data],3,FALSE)/VLOOKUP(A420,[1]!T_Printers[#Data],5,FALSE),1)&gt;_xlfn.XLOOKUP(B420,[1]Printers!L:L,[1]Printers!O:O,1,0,),10)),"")</f>
        <v>10.7</v>
      </c>
      <c r="H420">
        <f>IFERROR(IF(ROUND(_xlfn.XLOOKUP([1]Parameters!B420,[1]Printers!L:L,[1]Printers!Q:Q,,0)*G420/10,0)*10&lt;_xlfn.XLOOKUP([1]Parameters!B420,[1]Printers!L:L,[1]Printers!P:P,,0),ROUND(_xlfn.XLOOKUP([1]Parameters!B420,[1]Printers!L:L,[1]Printers!Q:Q,,0)*G420/10,0)*10,_xlfn.XLOOKUP([1]Parameters!B420,[1]Printers!L:L,[1]Printers!P:P,,0)),"")</f>
        <v>100</v>
      </c>
      <c r="I420" s="3" t="str" cm="1">
        <f t="array" ref="I420">IFERROR(IF(ROW()-1&gt;COUNTA([1]!T_Printers[Printers])*COUNTA([1]!T_Resins[Resins]),"",_xlfn.IFS(ROUND(VLOOKUP(C420,[1]!T_Resins[#Data],4,FALSE)/VLOOKUP(A420,[1]!T_Printers[#Data],5,FALSE),1)&lt;=_xlfn.XLOOKUP(B420,[1]Printers!L:L,[1]Printers!O:O,1,0,),ROUND(VLOOKUP(C420,[1]!T_Resins[#Data],4,FALSE)/VLOOKUP(A420,[1]!T_Printers[#Data],5,FALSE),1),ROUND(VLOOKUP(C420,[1]!T_Resins[#Data],4,FALSE)/VLOOKUP(A420,[1]!T_Printers[#Data],5,FALSE),1)&gt;_xlfn.XLOOKUP(B420,[1]Printers!L:L,[1]Printers!O:O,1,0,),"")),"")</f>
        <v/>
      </c>
      <c r="J420" t="str">
        <f>IFERROR(IF(ROUND(_xlfn.XLOOKUP([1]Parameters!B420,[1]Printers!L:L,[1]Printers!Q:Q,,0)*I420/10,0)*10&lt;_xlfn.XLOOKUP([1]Parameters!B420,[1]Printers!L:L,[1]Printers!P:P,,0),ROUND(_xlfn.XLOOKUP([1]Parameters!B420,[1]Printers!L:L,[1]Printers!Q:Q,,0)*I420/10,0)*10,_xlfn.XLOOKUP([1]Parameters!B420,[1]Printers!L:L,[1]Printers!P:P,,0)),"")</f>
        <v/>
      </c>
      <c r="K420">
        <f>IF(SUM(E420:J420)&lt;&gt;0,VLOOKUP(A420,[1]!T_Printers[#Data],10,FALSE)+VLOOKUP(C420,[1]!T_Resins[#Data],10,FALSE),"")</f>
        <v>4</v>
      </c>
      <c r="L420">
        <f>IF(SUM(E420:J420)&lt;&gt;0,VLOOKUP(A420,[1]!T_Printers[#Data],11,FALSE),"")</f>
        <v>5</v>
      </c>
      <c r="M420">
        <f>IF(SUM(E420:J420)&lt;&gt;0,VLOOKUP(C420,[1]!T_Resins[#Data],8,FALSE),"")</f>
        <v>120</v>
      </c>
      <c r="N420">
        <f>IF(_xlfn.XLOOKUP(B420,[1]Printers!$L:$L,[1]Printers!$R:$R,0,0)&gt;0,[1]Parameters!M420,IF(SUM(E420:J420)&lt;&gt;0,VLOOKUP(C420,[1]!T_Resins[#Data],9,FALSE),""))</f>
        <v>180</v>
      </c>
      <c r="O420" t="str">
        <f t="shared" si="6"/>
        <v>AnycubicPhotonMono4K</v>
      </c>
    </row>
    <row r="421" spans="1:15" x14ac:dyDescent="0.25">
      <c r="A421" t="str">
        <f t="array" ref="A421">IF(ROW()-1&gt;COUNTA([1]!T_Printers[Printers])*COUNTA([1]!T_Resins[Resins]),"",INDEX([1]!T_Printers[Printers],INT((ROW()-2)/COUNTA([1]!T_Resins[Resins])+1)))</f>
        <v>Anycubic Photon Mono 4K</v>
      </c>
      <c r="B421" t="str">
        <f>_xlfn.XLOOKUP(A421,[1]!T_Printers[Printers],[1]!T_Printers[Icon link],,0)</f>
        <v>AnycubicPhotonMono4K</v>
      </c>
      <c r="C421" t="str">
        <f t="array" ref="C421">IF(ROW()-1&gt;COUNTA([1]!T_Printers[Printers])*COUNTA([1]!T_Resins[Resins]),"",INDEX([1]!T_Resins[Resins],MOD(ROW()-2,COUNTA([1]!T_Resins[Resins]))+1))</f>
        <v>Dental Splint Soft</v>
      </c>
      <c r="D421">
        <f>IF(SUM(E421:J421)&lt;&gt;0,IF(ROW()-1&gt;COUNTA([1]!T_Printers[Printers])*COUNTA([1]!T_Resins[Resins]),"",2),"")</f>
        <v>2</v>
      </c>
      <c r="E421" cm="1">
        <f t="array" ref="E421">IFERROR(IF(ROW()-1&gt;COUNTA([1]!T_Printers[Printers])*COUNTA([1]!T_Resins[Resins]),"",_xlfn.IFS(ROUND(VLOOKUP(C421,[1]!T_Resins[#Data],2,FALSE)/VLOOKUP(A421,[1]!T_Printers[#Data],5,FALSE),1)&lt;=_xlfn.XLOOKUP(B421,[1]Printers!L:L,[1]Printers!O:O,1,0,),ROUND(VLOOKUP(C421,[1]!T_Resins[#Data],2,FALSE)/VLOOKUP(A421,[1]!T_Printers[#Data],5,FALSE),1),ROUND(VLOOKUP(C421,[1]!T_Resins[#Data],2,FALSE)/VLOOKUP(A421,[1]!T_Printers[#Data],5,FALSE),1)&gt;_xlfn.XLOOKUP(B421,[1]Printers!L:L,[1]Printers!O:O,1,0,),10)),"Используйте слой 100 мкм")</f>
        <v>5</v>
      </c>
      <c r="F421">
        <f>IFERROR(IF(ROUND(_xlfn.XLOOKUP([1]Parameters!B421,[1]Printers!L:L,[1]Printers!Q:Q,,0)*E421/10,0)*10&lt;_xlfn.XLOOKUP([1]Parameters!B421,[1]Printers!L:L,[1]Printers!P:P,,0),ROUND(_xlfn.XLOOKUP([1]Parameters!B421,[1]Printers!L:L,[1]Printers!Q:Q,,0)*E421/10,0)*10,_xlfn.XLOOKUP([1]Parameters!B421,[1]Printers!L:L,[1]Printers!P:P,,0)),"")</f>
        <v>50</v>
      </c>
      <c r="G421" cm="1">
        <f t="array" ref="G421">IFERROR(IF(ROW()-1&gt;COUNTA([1]!T_Printers[Printers])*COUNTA([1]!T_Resins[Resins]),"",_xlfn.IFS(ROUND(VLOOKUP(C421,[1]!T_Resins[#Data],3,FALSE)/VLOOKUP(A421,[1]!T_Printers[#Data],5,FALSE),1)&lt;=_xlfn.XLOOKUP(B421,[1]Printers!L:L,[1]Printers!O:O,1,0,),ROUND(VLOOKUP(C421,[1]!T_Resins[#Data],3,FALSE)/VLOOKUP(A421,[1]!T_Printers[#Data],5,FALSE),1),ROUND(VLOOKUP(C421,[1]!T_Resins[#Data],3,FALSE)/VLOOKUP(A421,[1]!T_Printers[#Data],5,FALSE),1)&gt;_xlfn.XLOOKUP(B421,[1]Printers!L:L,[1]Printers!O:O,1,0,),10)),"")</f>
        <v>6.4</v>
      </c>
      <c r="H421">
        <f>IFERROR(IF(ROUND(_xlfn.XLOOKUP([1]Parameters!B421,[1]Printers!L:L,[1]Printers!Q:Q,,0)*G421/10,0)*10&lt;_xlfn.XLOOKUP([1]Parameters!B421,[1]Printers!L:L,[1]Printers!P:P,,0),ROUND(_xlfn.XLOOKUP([1]Parameters!B421,[1]Printers!L:L,[1]Printers!Q:Q,,0)*G421/10,0)*10,_xlfn.XLOOKUP([1]Parameters!B421,[1]Printers!L:L,[1]Printers!P:P,,0)),"")</f>
        <v>60</v>
      </c>
      <c r="I421" s="3" t="str" cm="1">
        <f t="array" ref="I421">IFERROR(IF(ROW()-1&gt;COUNTA([1]!T_Printers[Printers])*COUNTA([1]!T_Resins[Resins]),"",_xlfn.IFS(ROUND(VLOOKUP(C421,[1]!T_Resins[#Data],4,FALSE)/VLOOKUP(A421,[1]!T_Printers[#Data],5,FALSE),1)&lt;=_xlfn.XLOOKUP(B421,[1]Printers!L:L,[1]Printers!O:O,1,0,),ROUND(VLOOKUP(C421,[1]!T_Resins[#Data],4,FALSE)/VLOOKUP(A421,[1]!T_Printers[#Data],5,FALSE),1),ROUND(VLOOKUP(C421,[1]!T_Resins[#Data],4,FALSE)/VLOOKUP(A421,[1]!T_Printers[#Data],5,FALSE),1)&gt;_xlfn.XLOOKUP(B421,[1]Printers!L:L,[1]Printers!O:O,1,0,),"")),"")</f>
        <v/>
      </c>
      <c r="J421" t="str">
        <f>IFERROR(IF(ROUND(_xlfn.XLOOKUP([1]Parameters!B421,[1]Printers!L:L,[1]Printers!Q:Q,,0)*I421/10,0)*10&lt;_xlfn.XLOOKUP([1]Parameters!B421,[1]Printers!L:L,[1]Printers!P:P,,0),ROUND(_xlfn.XLOOKUP([1]Parameters!B421,[1]Printers!L:L,[1]Printers!Q:Q,,0)*I421/10,0)*10,_xlfn.XLOOKUP([1]Parameters!B421,[1]Printers!L:L,[1]Printers!P:P,,0)),"")</f>
        <v/>
      </c>
      <c r="K421">
        <f>IF(SUM(E421:J421)&lt;&gt;0,VLOOKUP(A421,[1]!T_Printers[#Data],10,FALSE)+VLOOKUP(C421,[1]!T_Resins[#Data],10,FALSE),"")</f>
        <v>3</v>
      </c>
      <c r="L421">
        <f>IF(SUM(E421:J421)&lt;&gt;0,VLOOKUP(A421,[1]!T_Printers[#Data],11,FALSE),"")</f>
        <v>5</v>
      </c>
      <c r="M421">
        <f>IF(SUM(E421:J421)&lt;&gt;0,VLOOKUP(C421,[1]!T_Resins[#Data],8,FALSE),"")</f>
        <v>60</v>
      </c>
      <c r="N421">
        <f>IF(_xlfn.XLOOKUP(B421,[1]Printers!$L:$L,[1]Printers!$R:$R,0,0)&gt;0,[1]Parameters!M421,IF(SUM(E421:J421)&lt;&gt;0,VLOOKUP(C421,[1]!T_Resins[#Data],9,FALSE),""))</f>
        <v>60</v>
      </c>
      <c r="O421" t="str">
        <f t="shared" si="6"/>
        <v>AnycubicPhotonMono4K</v>
      </c>
    </row>
    <row r="422" spans="1:15" x14ac:dyDescent="0.25">
      <c r="A422" t="str">
        <f t="array" ref="A422">IF(ROW()-1&gt;COUNTA([1]!T_Printers[Printers])*COUNTA([1]!T_Resins[Resins]),"",INDEX([1]!T_Printers[Printers],INT((ROW()-2)/COUNTA([1]!T_Resins[Resins])+1)))</f>
        <v>Anycubic Photon Mono 4K</v>
      </c>
      <c r="B422" t="str">
        <f>_xlfn.XLOOKUP(A422,[1]!T_Printers[Printers],[1]!T_Printers[Icon link],,0)</f>
        <v>AnycubicPhotonMono4K</v>
      </c>
      <c r="C422" t="str">
        <f t="array" ref="C422">IF(ROW()-1&gt;COUNTA([1]!T_Printers[Printers])*COUNTA([1]!T_Resins[Resins]),"",INDEX([1]!T_Resins[Resins],MOD(ROW()-2,COUNTA([1]!T_Resins[Resins]))+1))</f>
        <v>Dental Tray</v>
      </c>
      <c r="D422">
        <f>IF(SUM(E422:J422)&lt;&gt;0,IF(ROW()-1&gt;COUNTA([1]!T_Printers[Printers])*COUNTA([1]!T_Resins[Resins]),"",2),"")</f>
        <v>2</v>
      </c>
      <c r="E422" t="str" cm="1">
        <f t="array" ref="E422">IFERROR(IF(ROW()-1&gt;COUNTA([1]!T_Printers[Printers])*COUNTA([1]!T_Resins[Resins]),"",_xlfn.IFS(ROUND(VLOOKUP(C422,[1]!T_Resins[#Data],2,FALSE)/VLOOKUP(A422,[1]!T_Printers[#Data],5,FALSE),1)&lt;=_xlfn.XLOOKUP(B422,[1]Printers!L:L,[1]Printers!O:O,1,0,),ROUND(VLOOKUP(C422,[1]!T_Resins[#Data],2,FALSE)/VLOOKUP(A422,[1]!T_Printers[#Data],5,FALSE),1),ROUND(VLOOKUP(C422,[1]!T_Resins[#Data],2,FALSE)/VLOOKUP(A422,[1]!T_Printers[#Data],5,FALSE),1)&gt;_xlfn.XLOOKUP(B422,[1]Printers!L:L,[1]Printers!O:O,1,0,),10)),"Используйте слой 100 мкм")</f>
        <v>Используйте слой 100 мкм</v>
      </c>
      <c r="F422" t="str">
        <f>IFERROR(IF(ROUND(_xlfn.XLOOKUP([1]Parameters!B422,[1]Printers!L:L,[1]Printers!Q:Q,,0)*E422/10,0)*10&lt;_xlfn.XLOOKUP([1]Parameters!B422,[1]Printers!L:L,[1]Printers!P:P,,0),ROUND(_xlfn.XLOOKUP([1]Parameters!B422,[1]Printers!L:L,[1]Printers!Q:Q,,0)*E422/10,0)*10,_xlfn.XLOOKUP([1]Parameters!B422,[1]Printers!L:L,[1]Printers!P:P,,0)),"")</f>
        <v/>
      </c>
      <c r="G422" cm="1">
        <f t="array" ref="G422">IFERROR(IF(ROW()-1&gt;COUNTA([1]!T_Printers[Printers])*COUNTA([1]!T_Resins[Resins]),"",_xlfn.IFS(ROUND(VLOOKUP(C422,[1]!T_Resins[#Data],3,FALSE)/VLOOKUP(A422,[1]!T_Printers[#Data],5,FALSE),1)&lt;=_xlfn.XLOOKUP(B422,[1]Printers!L:L,[1]Printers!O:O,1,0,),ROUND(VLOOKUP(C422,[1]!T_Resins[#Data],3,FALSE)/VLOOKUP(A422,[1]!T_Printers[#Data],5,FALSE),1),ROUND(VLOOKUP(C422,[1]!T_Resins[#Data],3,FALSE)/VLOOKUP(A422,[1]!T_Printers[#Data],5,FALSE),1)&gt;_xlfn.XLOOKUP(B422,[1]Printers!L:L,[1]Printers!O:O,1,0,),10)),"")</f>
        <v>4</v>
      </c>
      <c r="H422">
        <f>IFERROR(IF(ROUND(_xlfn.XLOOKUP([1]Parameters!B422,[1]Printers!L:L,[1]Printers!Q:Q,,0)*G422/10,0)*10&lt;_xlfn.XLOOKUP([1]Parameters!B422,[1]Printers!L:L,[1]Printers!P:P,,0),ROUND(_xlfn.XLOOKUP([1]Parameters!B422,[1]Printers!L:L,[1]Printers!Q:Q,,0)*G422/10,0)*10,_xlfn.XLOOKUP([1]Parameters!B422,[1]Printers!L:L,[1]Printers!P:P,,0)),"")</f>
        <v>40</v>
      </c>
      <c r="I422" s="3" cm="1">
        <f t="array" ref="I422">IFERROR(IF(ROW()-1&gt;COUNTA([1]!T_Printers[Printers])*COUNTA([1]!T_Resins[Resins]),"",_xlfn.IFS(ROUND(VLOOKUP(C422,[1]!T_Resins[#Data],4,FALSE)/VLOOKUP(A422,[1]!T_Printers[#Data],5,FALSE),1)&lt;=_xlfn.XLOOKUP(B422,[1]Printers!L:L,[1]Printers!O:O,1,0,),ROUND(VLOOKUP(C422,[1]!T_Resins[#Data],4,FALSE)/VLOOKUP(A422,[1]!T_Printers[#Data],5,FALSE),1),ROUND(VLOOKUP(C422,[1]!T_Resins[#Data],4,FALSE)/VLOOKUP(A422,[1]!T_Printers[#Data],5,FALSE),1)&gt;_xlfn.XLOOKUP(B422,[1]Printers!L:L,[1]Printers!O:O,1,0,),"")),"")</f>
        <v>5</v>
      </c>
      <c r="J422">
        <f>IFERROR(IF(ROUND(_xlfn.XLOOKUP([1]Parameters!B422,[1]Printers!L:L,[1]Printers!Q:Q,,0)*I422/10,0)*10&lt;_xlfn.XLOOKUP([1]Parameters!B422,[1]Printers!L:L,[1]Printers!P:P,,0),ROUND(_xlfn.XLOOKUP([1]Parameters!B422,[1]Printers!L:L,[1]Printers!Q:Q,,0)*I422/10,0)*10,_xlfn.XLOOKUP([1]Parameters!B422,[1]Printers!L:L,[1]Printers!P:P,,0)),"")</f>
        <v>50</v>
      </c>
      <c r="K422">
        <f>IF(SUM(E422:J422)&lt;&gt;0,VLOOKUP(A422,[1]!T_Printers[#Data],10,FALSE)+VLOOKUP(C422,[1]!T_Resins[#Data],10,FALSE),"")</f>
        <v>3</v>
      </c>
      <c r="L422">
        <f>IF(SUM(E422:J422)&lt;&gt;0,VLOOKUP(A422,[1]!T_Printers[#Data],11,FALSE),"")</f>
        <v>5</v>
      </c>
      <c r="M422">
        <f>IF(SUM(E422:J422)&lt;&gt;0,VLOOKUP(C422,[1]!T_Resins[#Data],8,FALSE),"")</f>
        <v>120</v>
      </c>
      <c r="N422">
        <f>IF(_xlfn.XLOOKUP(B422,[1]Printers!$L:$L,[1]Printers!$R:$R,0,0)&gt;0,[1]Parameters!M422,IF(SUM(E422:J422)&lt;&gt;0,VLOOKUP(C422,[1]!T_Resins[#Data],9,FALSE),""))</f>
        <v>180</v>
      </c>
      <c r="O422" t="str">
        <f t="shared" si="6"/>
        <v>AnycubicPhotonMono4K</v>
      </c>
    </row>
    <row r="423" spans="1:15" x14ac:dyDescent="0.25">
      <c r="A423" t="str">
        <f t="array" ref="A423">IF(ROW()-1&gt;COUNTA([1]!T_Printers[Printers])*COUNTA([1]!T_Resins[Resins]),"",INDEX([1]!T_Printers[Printers],INT((ROW()-2)/COUNTA([1]!T_Resins[Resins])+1)))</f>
        <v>Anycubic Photon Mono 4K</v>
      </c>
      <c r="B423" t="str">
        <f>_xlfn.XLOOKUP(A423,[1]!T_Printers[Printers],[1]!T_Printers[Icon link],,0)</f>
        <v>AnycubicPhotonMono4K</v>
      </c>
      <c r="C423" t="str">
        <f t="array" ref="C423">IF(ROW()-1&gt;COUNTA([1]!T_Printers[Printers])*COUNTA([1]!T_Resins[Resins]),"",INDEX([1]!T_Resins[Resins],MOD(ROW()-2,COUNTA([1]!T_Resins[Resins]))+1))</f>
        <v>Dental Yellow Clear</v>
      </c>
      <c r="D423">
        <f>IF(SUM(E423:J423)&lt;&gt;0,IF(ROW()-1&gt;COUNTA([1]!T_Printers[Printers])*COUNTA([1]!T_Resins[Resins]),"",2),"")</f>
        <v>2</v>
      </c>
      <c r="E423" cm="1">
        <f t="array" ref="E423">IFERROR(IF(ROW()-1&gt;COUNTA([1]!T_Printers[Printers])*COUNTA([1]!T_Resins[Resins]),"",_xlfn.IFS(ROUND(VLOOKUP(C423,[1]!T_Resins[#Data],2,FALSE)/VLOOKUP(A423,[1]!T_Printers[#Data],5,FALSE),1)&lt;=_xlfn.XLOOKUP(B423,[1]Printers!L:L,[1]Printers!O:O,1,0,),ROUND(VLOOKUP(C423,[1]!T_Resins[#Data],2,FALSE)/VLOOKUP(A423,[1]!T_Printers[#Data],5,FALSE),1),ROUND(VLOOKUP(C423,[1]!T_Resins[#Data],2,FALSE)/VLOOKUP(A423,[1]!T_Printers[#Data],5,FALSE),1)&gt;_xlfn.XLOOKUP(B423,[1]Printers!L:L,[1]Printers!O:O,1,0,),10)),"Используйте слой 100 мкм")</f>
        <v>1.7</v>
      </c>
      <c r="F423">
        <f>IFERROR(IF(ROUND(_xlfn.XLOOKUP([1]Parameters!B423,[1]Printers!L:L,[1]Printers!Q:Q,,0)*E423/10,0)*10&lt;_xlfn.XLOOKUP([1]Parameters!B423,[1]Printers!L:L,[1]Printers!P:P,,0),ROUND(_xlfn.XLOOKUP([1]Parameters!B423,[1]Printers!L:L,[1]Printers!Q:Q,,0)*E423/10,0)*10,_xlfn.XLOOKUP([1]Parameters!B423,[1]Printers!L:L,[1]Printers!P:P,,0)),"")</f>
        <v>20</v>
      </c>
      <c r="G423" cm="1">
        <f t="array" ref="G423">IFERROR(IF(ROW()-1&gt;COUNTA([1]!T_Printers[Printers])*COUNTA([1]!T_Resins[Resins]),"",_xlfn.IFS(ROUND(VLOOKUP(C423,[1]!T_Resins[#Data],3,FALSE)/VLOOKUP(A423,[1]!T_Printers[#Data],5,FALSE),1)&lt;=_xlfn.XLOOKUP(B423,[1]Printers!L:L,[1]Printers!O:O,1,0,),ROUND(VLOOKUP(C423,[1]!T_Resins[#Data],3,FALSE)/VLOOKUP(A423,[1]!T_Printers[#Data],5,FALSE),1),ROUND(VLOOKUP(C423,[1]!T_Resins[#Data],3,FALSE)/VLOOKUP(A423,[1]!T_Printers[#Data],5,FALSE),1)&gt;_xlfn.XLOOKUP(B423,[1]Printers!L:L,[1]Printers!O:O,1,0,),10)),"")</f>
        <v>2.2999999999999998</v>
      </c>
      <c r="H423">
        <f>IFERROR(IF(ROUND(_xlfn.XLOOKUP([1]Parameters!B423,[1]Printers!L:L,[1]Printers!Q:Q,,0)*G423/10,0)*10&lt;_xlfn.XLOOKUP([1]Parameters!B423,[1]Printers!L:L,[1]Printers!P:P,,0),ROUND(_xlfn.XLOOKUP([1]Parameters!B423,[1]Printers!L:L,[1]Printers!Q:Q,,0)*G423/10,0)*10,_xlfn.XLOOKUP([1]Parameters!B423,[1]Printers!L:L,[1]Printers!P:P,,0)),"")</f>
        <v>20</v>
      </c>
      <c r="I423" s="3" t="str" cm="1">
        <f t="array" ref="I423">IFERROR(IF(ROW()-1&gt;COUNTA([1]!T_Printers[Printers])*COUNTA([1]!T_Resins[Resins]),"",_xlfn.IFS(ROUND(VLOOKUP(C423,[1]!T_Resins[#Data],4,FALSE)/VLOOKUP(A423,[1]!T_Printers[#Data],5,FALSE),1)&lt;=_xlfn.XLOOKUP(B423,[1]Printers!L:L,[1]Printers!O:O,1,0,),ROUND(VLOOKUP(C423,[1]!T_Resins[#Data],4,FALSE)/VLOOKUP(A423,[1]!T_Printers[#Data],5,FALSE),1),ROUND(VLOOKUP(C423,[1]!T_Resins[#Data],4,FALSE)/VLOOKUP(A423,[1]!T_Printers[#Data],5,FALSE),1)&gt;_xlfn.XLOOKUP(B423,[1]Printers!L:L,[1]Printers!O:O,1,0,),"")),"")</f>
        <v/>
      </c>
      <c r="J423" t="str">
        <f>IFERROR(IF(ROUND(_xlfn.XLOOKUP([1]Parameters!B423,[1]Printers!L:L,[1]Printers!Q:Q,,0)*I423/10,0)*10&lt;_xlfn.XLOOKUP([1]Parameters!B423,[1]Printers!L:L,[1]Printers!P:P,,0),ROUND(_xlfn.XLOOKUP([1]Parameters!B423,[1]Printers!L:L,[1]Printers!Q:Q,,0)*I423/10,0)*10,_xlfn.XLOOKUP([1]Parameters!B423,[1]Printers!L:L,[1]Printers!P:P,,0)),"")</f>
        <v/>
      </c>
      <c r="K423">
        <f>IF(SUM(E423:J423)&lt;&gt;0,VLOOKUP(A423,[1]!T_Printers[#Data],10,FALSE)+VLOOKUP(C423,[1]!T_Resins[#Data],10,FALSE),"")</f>
        <v>3</v>
      </c>
      <c r="L423">
        <f>IF(SUM(E423:J423)&lt;&gt;0,VLOOKUP(A423,[1]!T_Printers[#Data],11,FALSE),"")</f>
        <v>5</v>
      </c>
      <c r="M423">
        <f>IF(SUM(E423:J423)&lt;&gt;0,VLOOKUP(C423,[1]!T_Resins[#Data],8,FALSE),"")</f>
        <v>120</v>
      </c>
      <c r="N423">
        <f>IF(_xlfn.XLOOKUP(B423,[1]Printers!$L:$L,[1]Printers!$R:$R,0,0)&gt;0,[1]Parameters!M423,IF(SUM(E423:J423)&lt;&gt;0,VLOOKUP(C423,[1]!T_Resins[#Data],9,FALSE),""))</f>
        <v>180</v>
      </c>
      <c r="O423" t="str">
        <f t="shared" si="6"/>
        <v>AnycubicPhotonMono4K</v>
      </c>
    </row>
    <row r="424" spans="1:15" x14ac:dyDescent="0.25">
      <c r="A424" t="str">
        <f t="array" ref="A424">IF(ROW()-1&gt;COUNTA([1]!T_Printers[Printers])*COUNTA([1]!T_Resins[Resins]),"",INDEX([1]!T_Printers[Printers],INT((ROW()-2)/COUNTA([1]!T_Resins[Resins])+1)))</f>
        <v>Anycubic Photon Mono 4K</v>
      </c>
      <c r="B424" t="str">
        <f>_xlfn.XLOOKUP(A424,[1]!T_Printers[Printers],[1]!T_Printers[Icon link],,0)</f>
        <v>AnycubicPhotonMono4K</v>
      </c>
      <c r="C424" t="str">
        <f t="array" ref="C424">IF(ROW()-1&gt;COUNTA([1]!T_Printers[Printers])*COUNTA([1]!T_Resins[Resins]),"",INDEX([1]!T_Resins[Resins],MOD(ROW()-2,COUNTA([1]!T_Resins[Resins]))+1))</f>
        <v>Dental Yellow Clear PRO</v>
      </c>
      <c r="D424">
        <f>IF(SUM(E424:J424)&lt;&gt;0,IF(ROW()-1&gt;COUNTA([1]!T_Printers[Printers])*COUNTA([1]!T_Resins[Resins]),"",2),"")</f>
        <v>2</v>
      </c>
      <c r="E424" cm="1">
        <f t="array" ref="E424">IFERROR(IF(ROW()-1&gt;COUNTA([1]!T_Printers[Printers])*COUNTA([1]!T_Resins[Resins]),"",_xlfn.IFS(ROUND(VLOOKUP(C424,[1]!T_Resins[#Data],2,FALSE)/VLOOKUP(A424,[1]!T_Printers[#Data],5,FALSE),1)&lt;=_xlfn.XLOOKUP(B424,[1]Printers!L:L,[1]Printers!O:O,1,0,),ROUND(VLOOKUP(C424,[1]!T_Resins[#Data],2,FALSE)/VLOOKUP(A424,[1]!T_Printers[#Data],5,FALSE),1),ROUND(VLOOKUP(C424,[1]!T_Resins[#Data],2,FALSE)/VLOOKUP(A424,[1]!T_Printers[#Data],5,FALSE),1)&gt;_xlfn.XLOOKUP(B424,[1]Printers!L:L,[1]Printers!O:O,1,0,),10)),"Используйте слой 100 мкм")</f>
        <v>4.5</v>
      </c>
      <c r="F424">
        <f>IFERROR(IF(ROUND(_xlfn.XLOOKUP([1]Parameters!B424,[1]Printers!L:L,[1]Printers!Q:Q,,0)*E424/10,0)*10&lt;_xlfn.XLOOKUP([1]Parameters!B424,[1]Printers!L:L,[1]Printers!P:P,,0),ROUND(_xlfn.XLOOKUP([1]Parameters!B424,[1]Printers!L:L,[1]Printers!Q:Q,,0)*E424/10,0)*10,_xlfn.XLOOKUP([1]Parameters!B424,[1]Printers!L:L,[1]Printers!P:P,,0)),"")</f>
        <v>40</v>
      </c>
      <c r="G424" cm="1">
        <f t="array" ref="G424">IFERROR(IF(ROW()-1&gt;COUNTA([1]!T_Printers[Printers])*COUNTA([1]!T_Resins[Resins]),"",_xlfn.IFS(ROUND(VLOOKUP(C424,[1]!T_Resins[#Data],3,FALSE)/VLOOKUP(A424,[1]!T_Printers[#Data],5,FALSE),1)&lt;=_xlfn.XLOOKUP(B424,[1]Printers!L:L,[1]Printers!O:O,1,0,),ROUND(VLOOKUP(C424,[1]!T_Resins[#Data],3,FALSE)/VLOOKUP(A424,[1]!T_Printers[#Data],5,FALSE),1),ROUND(VLOOKUP(C424,[1]!T_Resins[#Data],3,FALSE)/VLOOKUP(A424,[1]!T_Printers[#Data],5,FALSE),1)&gt;_xlfn.XLOOKUP(B424,[1]Printers!L:L,[1]Printers!O:O,1,0,),10)),"")</f>
        <v>5.8</v>
      </c>
      <c r="H424">
        <f>IFERROR(IF(ROUND(_xlfn.XLOOKUP([1]Parameters!B424,[1]Printers!L:L,[1]Printers!Q:Q,,0)*G424/10,0)*10&lt;_xlfn.XLOOKUP([1]Parameters!B424,[1]Printers!L:L,[1]Printers!P:P,,0),ROUND(_xlfn.XLOOKUP([1]Parameters!B424,[1]Printers!L:L,[1]Printers!Q:Q,,0)*G424/10,0)*10,_xlfn.XLOOKUP([1]Parameters!B424,[1]Printers!L:L,[1]Printers!P:P,,0)),"")</f>
        <v>50</v>
      </c>
      <c r="I424" s="3" t="str" cm="1">
        <f t="array" ref="I424">IFERROR(IF(ROW()-1&gt;COUNTA([1]!T_Printers[Printers])*COUNTA([1]!T_Resins[Resins]),"",_xlfn.IFS(ROUND(VLOOKUP(C424,[1]!T_Resins[#Data],4,FALSE)/VLOOKUP(A424,[1]!T_Printers[#Data],5,FALSE),1)&lt;=_xlfn.XLOOKUP(B424,[1]Printers!L:L,[1]Printers!O:O,1,0,),ROUND(VLOOKUP(C424,[1]!T_Resins[#Data],4,FALSE)/VLOOKUP(A424,[1]!T_Printers[#Data],5,FALSE),1),ROUND(VLOOKUP(C424,[1]!T_Resins[#Data],4,FALSE)/VLOOKUP(A424,[1]!T_Printers[#Data],5,FALSE),1)&gt;_xlfn.XLOOKUP(B424,[1]Printers!L:L,[1]Printers!O:O,1,0,),"")),"")</f>
        <v/>
      </c>
      <c r="J424" t="str">
        <f>IFERROR(IF(ROUND(_xlfn.XLOOKUP([1]Parameters!B424,[1]Printers!L:L,[1]Printers!Q:Q,,0)*I424/10,0)*10&lt;_xlfn.XLOOKUP([1]Parameters!B424,[1]Printers!L:L,[1]Printers!P:P,,0),ROUND(_xlfn.XLOOKUP([1]Parameters!B424,[1]Printers!L:L,[1]Printers!Q:Q,,0)*I424/10,0)*10,_xlfn.XLOOKUP([1]Parameters!B424,[1]Printers!L:L,[1]Printers!P:P,,0)),"")</f>
        <v/>
      </c>
      <c r="K424">
        <f>IF(SUM(E424:J424)&lt;&gt;0,VLOOKUP(A424,[1]!T_Printers[#Data],10,FALSE)+VLOOKUP(C424,[1]!T_Resins[#Data],10,FALSE),"")</f>
        <v>3</v>
      </c>
      <c r="L424">
        <f>IF(SUM(E424:J424)&lt;&gt;0,VLOOKUP(A424,[1]!T_Printers[#Data],11,FALSE),"")</f>
        <v>5</v>
      </c>
      <c r="M424">
        <f>IF(SUM(E424:J424)&lt;&gt;0,VLOOKUP(C424,[1]!T_Resins[#Data],8,FALSE),"")</f>
        <v>120</v>
      </c>
      <c r="N424">
        <f>IF(_xlfn.XLOOKUP(B424,[1]Printers!$L:$L,[1]Printers!$R:$R,0,0)&gt;0,[1]Parameters!M424,IF(SUM(E424:J424)&lt;&gt;0,VLOOKUP(C424,[1]!T_Resins[#Data],9,FALSE),""))</f>
        <v>180</v>
      </c>
      <c r="O424" t="str">
        <f t="shared" si="6"/>
        <v>AnycubicPhotonMono4K</v>
      </c>
    </row>
    <row r="425" spans="1:15" x14ac:dyDescent="0.25">
      <c r="A425" t="str">
        <f t="array" ref="A425">IF(ROW()-1&gt;COUNTA([1]!T_Printers[Printers])*COUNTA([1]!T_Resins[Resins]),"",INDEX([1]!T_Printers[Printers],INT((ROW()-2)/COUNTA([1]!T_Resins[Resins])+1)))</f>
        <v>Anycubic Photon Mono 4K</v>
      </c>
      <c r="B425" t="str">
        <f>_xlfn.XLOOKUP(A425,[1]!T_Printers[Printers],[1]!T_Printers[Icon link],,0)</f>
        <v>AnycubicPhotonMono4K</v>
      </c>
      <c r="C425" t="str">
        <f t="array" ref="C425">IF(ROW()-1&gt;COUNTA([1]!T_Printers[Printers])*COUNTA([1]!T_Resins[Resins]),"",INDEX([1]!T_Resins[Resins],MOD(ROW()-2,COUNTA([1]!T_Resins[Resins]))+1))</f>
        <v>Industrial ABS Black</v>
      </c>
      <c r="D425">
        <f>IF(SUM(E425:J425)&lt;&gt;0,IF(ROW()-1&gt;COUNTA([1]!T_Printers[Printers])*COUNTA([1]!T_Resins[Resins]),"",2),"")</f>
        <v>2</v>
      </c>
      <c r="E425" cm="1">
        <f t="array" ref="E425">IFERROR(IF(ROW()-1&gt;COUNTA([1]!T_Printers[Printers])*COUNTA([1]!T_Resins[Resins]),"",_xlfn.IFS(ROUND(VLOOKUP(C425,[1]!T_Resins[#Data],2,FALSE)/VLOOKUP(A425,[1]!T_Printers[#Data],5,FALSE),1)&lt;=_xlfn.XLOOKUP(B425,[1]Printers!L:L,[1]Printers!O:O,1,0,),ROUND(VLOOKUP(C425,[1]!T_Resins[#Data],2,FALSE)/VLOOKUP(A425,[1]!T_Printers[#Data],5,FALSE),1),ROUND(VLOOKUP(C425,[1]!T_Resins[#Data],2,FALSE)/VLOOKUP(A425,[1]!T_Printers[#Data],5,FALSE),1)&gt;_xlfn.XLOOKUP(B425,[1]Printers!L:L,[1]Printers!O:O,1,0,),10)),"Используйте слой 100 мкм")</f>
        <v>3.6</v>
      </c>
      <c r="F425">
        <f>IFERROR(IF(ROUND(_xlfn.XLOOKUP([1]Parameters!B425,[1]Printers!L:L,[1]Printers!Q:Q,,0)*E425/10,0)*10&lt;_xlfn.XLOOKUP([1]Parameters!B425,[1]Printers!L:L,[1]Printers!P:P,,0),ROUND(_xlfn.XLOOKUP([1]Parameters!B425,[1]Printers!L:L,[1]Printers!Q:Q,,0)*E425/10,0)*10,_xlfn.XLOOKUP([1]Parameters!B425,[1]Printers!L:L,[1]Printers!P:P,,0)),"")</f>
        <v>30</v>
      </c>
      <c r="G425" cm="1">
        <f t="array" ref="G425">IFERROR(IF(ROW()-1&gt;COUNTA([1]!T_Printers[Printers])*COUNTA([1]!T_Resins[Resins]),"",_xlfn.IFS(ROUND(VLOOKUP(C425,[1]!T_Resins[#Data],3,FALSE)/VLOOKUP(A425,[1]!T_Printers[#Data],5,FALSE),1)&lt;=_xlfn.XLOOKUP(B425,[1]Printers!L:L,[1]Printers!O:O,1,0,),ROUND(VLOOKUP(C425,[1]!T_Resins[#Data],3,FALSE)/VLOOKUP(A425,[1]!T_Printers[#Data],5,FALSE),1),ROUND(VLOOKUP(C425,[1]!T_Resins[#Data],3,FALSE)/VLOOKUP(A425,[1]!T_Printers[#Data],5,FALSE),1)&gt;_xlfn.XLOOKUP(B425,[1]Printers!L:L,[1]Printers!O:O,1,0,),10)),"")</f>
        <v>4.5999999999999996</v>
      </c>
      <c r="H425">
        <f>IFERROR(IF(ROUND(_xlfn.XLOOKUP([1]Parameters!B425,[1]Printers!L:L,[1]Printers!Q:Q,,0)*G425/10,0)*10&lt;_xlfn.XLOOKUP([1]Parameters!B425,[1]Printers!L:L,[1]Printers!P:P,,0),ROUND(_xlfn.XLOOKUP([1]Parameters!B425,[1]Printers!L:L,[1]Printers!Q:Q,,0)*G425/10,0)*10,_xlfn.XLOOKUP([1]Parameters!B425,[1]Printers!L:L,[1]Printers!P:P,,0)),"")</f>
        <v>40</v>
      </c>
      <c r="I425" s="3" t="str" cm="1">
        <f t="array" ref="I425">IFERROR(IF(ROW()-1&gt;COUNTA([1]!T_Printers[Printers])*COUNTA([1]!T_Resins[Resins]),"",_xlfn.IFS(ROUND(VLOOKUP(C425,[1]!T_Resins[#Data],4,FALSE)/VLOOKUP(A425,[1]!T_Printers[#Data],5,FALSE),1)&lt;=_xlfn.XLOOKUP(B425,[1]Printers!L:L,[1]Printers!O:O,1,0,),ROUND(VLOOKUP(C425,[1]!T_Resins[#Data],4,FALSE)/VLOOKUP(A425,[1]!T_Printers[#Data],5,FALSE),1),ROUND(VLOOKUP(C425,[1]!T_Resins[#Data],4,FALSE)/VLOOKUP(A425,[1]!T_Printers[#Data],5,FALSE),1)&gt;_xlfn.XLOOKUP(B425,[1]Printers!L:L,[1]Printers!O:O,1,0,),"")),"")</f>
        <v/>
      </c>
      <c r="J425" t="str">
        <f>IFERROR(IF(ROUND(_xlfn.XLOOKUP([1]Parameters!B425,[1]Printers!L:L,[1]Printers!Q:Q,,0)*I425/10,0)*10&lt;_xlfn.XLOOKUP([1]Parameters!B425,[1]Printers!L:L,[1]Printers!P:P,,0),ROUND(_xlfn.XLOOKUP([1]Parameters!B425,[1]Printers!L:L,[1]Printers!Q:Q,,0)*I425/10,0)*10,_xlfn.XLOOKUP([1]Parameters!B425,[1]Printers!L:L,[1]Printers!P:P,,0)),"")</f>
        <v/>
      </c>
      <c r="K425">
        <f>IF(SUM(E425:J425)&lt;&gt;0,VLOOKUP(A425,[1]!T_Printers[#Data],10,FALSE)+VLOOKUP(C425,[1]!T_Resins[#Data],10,FALSE),"")</f>
        <v>3</v>
      </c>
      <c r="L425">
        <f>IF(SUM(E425:J425)&lt;&gt;0,VLOOKUP(A425,[1]!T_Printers[#Data],11,FALSE),"")</f>
        <v>5</v>
      </c>
      <c r="M425">
        <f>IF(SUM(E425:J425)&lt;&gt;0,VLOOKUP(C425,[1]!T_Resins[#Data],8,FALSE),"")</f>
        <v>60</v>
      </c>
      <c r="N425">
        <f>IF(_xlfn.XLOOKUP(B425,[1]Printers!$L:$L,[1]Printers!$R:$R,0,0)&gt;0,[1]Parameters!M425,IF(SUM(E425:J425)&lt;&gt;0,VLOOKUP(C425,[1]!T_Resins[#Data],9,FALSE),""))</f>
        <v>60</v>
      </c>
      <c r="O425" t="str">
        <f t="shared" si="6"/>
        <v>AnycubicPhotonMono4K</v>
      </c>
    </row>
    <row r="426" spans="1:15" x14ac:dyDescent="0.25">
      <c r="A426" t="str">
        <f t="array" ref="A426">IF(ROW()-1&gt;COUNTA([1]!T_Printers[Printers])*COUNTA([1]!T_Resins[Resins]),"",INDEX([1]!T_Printers[Printers],INT((ROW()-2)/COUNTA([1]!T_Resins[Resins])+1)))</f>
        <v>Anycubic Photon Mono 4K</v>
      </c>
      <c r="B426" t="str">
        <f>_xlfn.XLOOKUP(A426,[1]!T_Printers[Printers],[1]!T_Printers[Icon link],,0)</f>
        <v>AnycubicPhotonMono4K</v>
      </c>
      <c r="C426" t="str">
        <f t="array" ref="C426">IF(ROW()-1&gt;COUNTA([1]!T_Printers[Printers])*COUNTA([1]!T_Resins[Resins]),"",INDEX([1]!T_Resins[Resins],MOD(ROW()-2,COUNTA([1]!T_Resins[Resins]))+1))</f>
        <v>Industrial ABS-Like Grey</v>
      </c>
      <c r="D426">
        <f>IF(SUM(E426:J426)&lt;&gt;0,IF(ROW()-1&gt;COUNTA([1]!T_Printers[Printers])*COUNTA([1]!T_Resins[Resins]),"",2),"")</f>
        <v>2</v>
      </c>
      <c r="E426" cm="1">
        <f t="array" ref="E426">IFERROR(IF(ROW()-1&gt;COUNTA([1]!T_Printers[Printers])*COUNTA([1]!T_Resins[Resins]),"",_xlfn.IFS(ROUND(VLOOKUP(C426,[1]!T_Resins[#Data],2,FALSE)/VLOOKUP(A426,[1]!T_Printers[#Data],5,FALSE),1)&lt;=_xlfn.XLOOKUP(B426,[1]Printers!L:L,[1]Printers!O:O,1,0,),ROUND(VLOOKUP(C426,[1]!T_Resins[#Data],2,FALSE)/VLOOKUP(A426,[1]!T_Printers[#Data],5,FALSE),1),ROUND(VLOOKUP(C426,[1]!T_Resins[#Data],2,FALSE)/VLOOKUP(A426,[1]!T_Printers[#Data],5,FALSE),1)&gt;_xlfn.XLOOKUP(B426,[1]Printers!L:L,[1]Printers!O:O,1,0,),10)),"Используйте слой 100 мкм")</f>
        <v>3.5</v>
      </c>
      <c r="F426">
        <f>IFERROR(IF(ROUND(_xlfn.XLOOKUP([1]Parameters!B426,[1]Printers!L:L,[1]Printers!Q:Q,,0)*E426/10,0)*10&lt;_xlfn.XLOOKUP([1]Parameters!B426,[1]Printers!L:L,[1]Printers!P:P,,0),ROUND(_xlfn.XLOOKUP([1]Parameters!B426,[1]Printers!L:L,[1]Printers!Q:Q,,0)*E426/10,0)*10,_xlfn.XLOOKUP([1]Parameters!B426,[1]Printers!L:L,[1]Printers!P:P,,0)),"")</f>
        <v>30</v>
      </c>
      <c r="G426" cm="1">
        <f t="array" ref="G426">IFERROR(IF(ROW()-1&gt;COUNTA([1]!T_Printers[Printers])*COUNTA([1]!T_Resins[Resins]),"",_xlfn.IFS(ROUND(VLOOKUP(C426,[1]!T_Resins[#Data],3,FALSE)/VLOOKUP(A426,[1]!T_Printers[#Data],5,FALSE),1)&lt;=_xlfn.XLOOKUP(B426,[1]Printers!L:L,[1]Printers!O:O,1,0,),ROUND(VLOOKUP(C426,[1]!T_Resins[#Data],3,FALSE)/VLOOKUP(A426,[1]!T_Printers[#Data],5,FALSE),1),ROUND(VLOOKUP(C426,[1]!T_Resins[#Data],3,FALSE)/VLOOKUP(A426,[1]!T_Printers[#Data],5,FALSE),1)&gt;_xlfn.XLOOKUP(B426,[1]Printers!L:L,[1]Printers!O:O,1,0,),10)),"")</f>
        <v>4.5999999999999996</v>
      </c>
      <c r="H426">
        <f>IFERROR(IF(ROUND(_xlfn.XLOOKUP([1]Parameters!B426,[1]Printers!L:L,[1]Printers!Q:Q,,0)*G426/10,0)*10&lt;_xlfn.XLOOKUP([1]Parameters!B426,[1]Printers!L:L,[1]Printers!P:P,,0),ROUND(_xlfn.XLOOKUP([1]Parameters!B426,[1]Printers!L:L,[1]Printers!Q:Q,,0)*G426/10,0)*10,_xlfn.XLOOKUP([1]Parameters!B426,[1]Printers!L:L,[1]Printers!P:P,,0)),"")</f>
        <v>40</v>
      </c>
      <c r="I426" s="3" t="str" cm="1">
        <f t="array" ref="I426">IFERROR(IF(ROW()-1&gt;COUNTA([1]!T_Printers[Printers])*COUNTA([1]!T_Resins[Resins]),"",_xlfn.IFS(ROUND(VLOOKUP(C426,[1]!T_Resins[#Data],4,FALSE)/VLOOKUP(A426,[1]!T_Printers[#Data],5,FALSE),1)&lt;=_xlfn.XLOOKUP(B426,[1]Printers!L:L,[1]Printers!O:O,1,0,),ROUND(VLOOKUP(C426,[1]!T_Resins[#Data],4,FALSE)/VLOOKUP(A426,[1]!T_Printers[#Data],5,FALSE),1),ROUND(VLOOKUP(C426,[1]!T_Resins[#Data],4,FALSE)/VLOOKUP(A426,[1]!T_Printers[#Data],5,FALSE),1)&gt;_xlfn.XLOOKUP(B426,[1]Printers!L:L,[1]Printers!O:O,1,0,),"")),"")</f>
        <v/>
      </c>
      <c r="J426" t="str">
        <f>IFERROR(IF(ROUND(_xlfn.XLOOKUP([1]Parameters!B426,[1]Printers!L:L,[1]Printers!Q:Q,,0)*I426/10,0)*10&lt;_xlfn.XLOOKUP([1]Parameters!B426,[1]Printers!L:L,[1]Printers!P:P,,0),ROUND(_xlfn.XLOOKUP([1]Parameters!B426,[1]Printers!L:L,[1]Printers!Q:Q,,0)*I426/10,0)*10,_xlfn.XLOOKUP([1]Parameters!B426,[1]Printers!L:L,[1]Printers!P:P,,0)),"")</f>
        <v/>
      </c>
      <c r="K426">
        <f>IF(SUM(E426:J426)&lt;&gt;0,VLOOKUP(A426,[1]!T_Printers[#Data],10,FALSE)+VLOOKUP(C426,[1]!T_Resins[#Data],10,FALSE),"")</f>
        <v>3</v>
      </c>
      <c r="L426">
        <f>IF(SUM(E426:J426)&lt;&gt;0,VLOOKUP(A426,[1]!T_Printers[#Data],11,FALSE),"")</f>
        <v>5</v>
      </c>
      <c r="M426">
        <f>IF(SUM(E426:J426)&lt;&gt;0,VLOOKUP(C426,[1]!T_Resins[#Data],8,FALSE),"")</f>
        <v>120</v>
      </c>
      <c r="N426">
        <f>IF(_xlfn.XLOOKUP(B426,[1]Printers!$L:$L,[1]Printers!$R:$R,0,0)&gt;0,[1]Parameters!M426,IF(SUM(E426:J426)&lt;&gt;0,VLOOKUP(C426,[1]!T_Resins[#Data],9,FALSE),""))</f>
        <v>180</v>
      </c>
      <c r="O426" t="str">
        <f t="shared" si="6"/>
        <v>AnycubicPhotonMono4K</v>
      </c>
    </row>
    <row r="427" spans="1:15" x14ac:dyDescent="0.25">
      <c r="A427" t="str">
        <f t="array" ref="A427">IF(ROW()-1&gt;COUNTA([1]!T_Printers[Printers])*COUNTA([1]!T_Resins[Resins]),"",INDEX([1]!T_Printers[Printers],INT((ROW()-2)/COUNTA([1]!T_Resins[Resins])+1)))</f>
        <v>Anycubic Photon Mono 4K</v>
      </c>
      <c r="B427" t="str">
        <f>_xlfn.XLOOKUP(A427,[1]!T_Printers[Printers],[1]!T_Printers[Icon link],,0)</f>
        <v>AnycubicPhotonMono4K</v>
      </c>
      <c r="C427" t="str">
        <f t="array" ref="C427">IF(ROW()-1&gt;COUNTA([1]!T_Printers[Printers])*COUNTA([1]!T_Resins[Resins]),"",INDEX([1]!T_Resins[Resins],MOD(ROW()-2,COUNTA([1]!T_Resins[Resins]))+1))</f>
        <v>Industrial Flex Natural Clear</v>
      </c>
      <c r="D427">
        <f>IF(SUM(E427:J427)&lt;&gt;0,IF(ROW()-1&gt;COUNTA([1]!T_Printers[Printers])*COUNTA([1]!T_Resins[Resins]),"",2),"")</f>
        <v>2</v>
      </c>
      <c r="E427" cm="1">
        <f t="array" ref="E427">IFERROR(IF(ROW()-1&gt;COUNTA([1]!T_Printers[Printers])*COUNTA([1]!T_Resins[Resins]),"",_xlfn.IFS(ROUND(VLOOKUP(C427,[1]!T_Resins[#Data],2,FALSE)/VLOOKUP(A427,[1]!T_Printers[#Data],5,FALSE),1)&lt;=_xlfn.XLOOKUP(B427,[1]Printers!L:L,[1]Printers!O:O,1,0,),ROUND(VLOOKUP(C427,[1]!T_Resins[#Data],2,FALSE)/VLOOKUP(A427,[1]!T_Printers[#Data],5,FALSE),1),ROUND(VLOOKUP(C427,[1]!T_Resins[#Data],2,FALSE)/VLOOKUP(A427,[1]!T_Printers[#Data],5,FALSE),1)&gt;_xlfn.XLOOKUP(B427,[1]Printers!L:L,[1]Printers!O:O,1,0,),10)),"Используйте слой 100 мкм")</f>
        <v>1.3</v>
      </c>
      <c r="F427">
        <f>IFERROR(IF(ROUND(_xlfn.XLOOKUP([1]Parameters!B427,[1]Printers!L:L,[1]Printers!Q:Q,,0)*E427/10,0)*10&lt;_xlfn.XLOOKUP([1]Parameters!B427,[1]Printers!L:L,[1]Printers!P:P,,0),ROUND(_xlfn.XLOOKUP([1]Parameters!B427,[1]Printers!L:L,[1]Printers!Q:Q,,0)*E427/10,0)*10,_xlfn.XLOOKUP([1]Parameters!B427,[1]Printers!L:L,[1]Printers!P:P,,0)),"")</f>
        <v>10</v>
      </c>
      <c r="G427" cm="1">
        <f t="array" ref="G427">IFERROR(IF(ROW()-1&gt;COUNTA([1]!T_Printers[Printers])*COUNTA([1]!T_Resins[Resins]),"",_xlfn.IFS(ROUND(VLOOKUP(C427,[1]!T_Resins[#Data],3,FALSE)/VLOOKUP(A427,[1]!T_Printers[#Data],5,FALSE),1)&lt;=_xlfn.XLOOKUP(B427,[1]Printers!L:L,[1]Printers!O:O,1,0,),ROUND(VLOOKUP(C427,[1]!T_Resins[#Data],3,FALSE)/VLOOKUP(A427,[1]!T_Printers[#Data],5,FALSE),1),ROUND(VLOOKUP(C427,[1]!T_Resins[#Data],3,FALSE)/VLOOKUP(A427,[1]!T_Printers[#Data],5,FALSE),1)&gt;_xlfn.XLOOKUP(B427,[1]Printers!L:L,[1]Printers!O:O,1,0,),10)),"")</f>
        <v>1.7</v>
      </c>
      <c r="H427">
        <f>IFERROR(IF(ROUND(_xlfn.XLOOKUP([1]Parameters!B427,[1]Printers!L:L,[1]Printers!Q:Q,,0)*G427/10,0)*10&lt;_xlfn.XLOOKUP([1]Parameters!B427,[1]Printers!L:L,[1]Printers!P:P,,0),ROUND(_xlfn.XLOOKUP([1]Parameters!B427,[1]Printers!L:L,[1]Printers!Q:Q,,0)*G427/10,0)*10,_xlfn.XLOOKUP([1]Parameters!B427,[1]Printers!L:L,[1]Printers!P:P,,0)),"")</f>
        <v>20</v>
      </c>
      <c r="I427" s="3" t="str" cm="1">
        <f t="array" ref="I427">IFERROR(IF(ROW()-1&gt;COUNTA([1]!T_Printers[Printers])*COUNTA([1]!T_Resins[Resins]),"",_xlfn.IFS(ROUND(VLOOKUP(C427,[1]!T_Resins[#Data],4,FALSE)/VLOOKUP(A427,[1]!T_Printers[#Data],5,FALSE),1)&lt;=_xlfn.XLOOKUP(B427,[1]Printers!L:L,[1]Printers!O:O,1,0,),ROUND(VLOOKUP(C427,[1]!T_Resins[#Data],4,FALSE)/VLOOKUP(A427,[1]!T_Printers[#Data],5,FALSE),1),ROUND(VLOOKUP(C427,[1]!T_Resins[#Data],4,FALSE)/VLOOKUP(A427,[1]!T_Printers[#Data],5,FALSE),1)&gt;_xlfn.XLOOKUP(B427,[1]Printers!L:L,[1]Printers!O:O,1,0,),"")),"")</f>
        <v/>
      </c>
      <c r="J427" t="str">
        <f>IFERROR(IF(ROUND(_xlfn.XLOOKUP([1]Parameters!B427,[1]Printers!L:L,[1]Printers!Q:Q,,0)*I427/10,0)*10&lt;_xlfn.XLOOKUP([1]Parameters!B427,[1]Printers!L:L,[1]Printers!P:P,,0),ROUND(_xlfn.XLOOKUP([1]Parameters!B427,[1]Printers!L:L,[1]Printers!Q:Q,,0)*I427/10,0)*10,_xlfn.XLOOKUP([1]Parameters!B427,[1]Printers!L:L,[1]Printers!P:P,,0)),"")</f>
        <v/>
      </c>
      <c r="K427">
        <f>IF(SUM(E427:J427)&lt;&gt;0,VLOOKUP(A427,[1]!T_Printers[#Data],10,FALSE)+VLOOKUP(C427,[1]!T_Resins[#Data],10,FALSE),"")</f>
        <v>3</v>
      </c>
      <c r="L427">
        <f>IF(SUM(E427:J427)&lt;&gt;0,VLOOKUP(A427,[1]!T_Printers[#Data],11,FALSE),"")</f>
        <v>5</v>
      </c>
      <c r="M427">
        <f>IF(SUM(E427:J427)&lt;&gt;0,VLOOKUP(C427,[1]!T_Resins[#Data],8,FALSE),"")</f>
        <v>60</v>
      </c>
      <c r="N427">
        <f>IF(_xlfn.XLOOKUP(B427,[1]Printers!$L:$L,[1]Printers!$R:$R,0,0)&gt;0,[1]Parameters!M427,IF(SUM(E427:J427)&lt;&gt;0,VLOOKUP(C427,[1]!T_Resins[#Data],9,FALSE),""))</f>
        <v>60</v>
      </c>
      <c r="O427" t="str">
        <f t="shared" si="6"/>
        <v>AnycubicPhotonMono4K</v>
      </c>
    </row>
    <row r="428" spans="1:15" x14ac:dyDescent="0.25">
      <c r="A428" t="str">
        <f t="array" ref="A428">IF(ROW()-1&gt;COUNTA([1]!T_Printers[Printers])*COUNTA([1]!T_Resins[Resins]),"",INDEX([1]!T_Printers[Printers],INT((ROW()-2)/COUNTA([1]!T_Resins[Resins])+1)))</f>
        <v>Anycubic Photon Mono 4K</v>
      </c>
      <c r="B428" t="str">
        <f>_xlfn.XLOOKUP(A428,[1]!T_Printers[Printers],[1]!T_Printers[Icon link],,0)</f>
        <v>AnycubicPhotonMono4K</v>
      </c>
      <c r="C428" t="str">
        <f t="array" ref="C428">IF(ROW()-1&gt;COUNTA([1]!T_Printers[Printers])*COUNTA([1]!T_Resins[Resins]),"",INDEX([1]!T_Resins[Resins],MOD(ROW()-2,COUNTA([1]!T_Resins[Resins]))+1))</f>
        <v>Industrial Nylon Like</v>
      </c>
      <c r="D428">
        <f>IF(SUM(E428:J428)&lt;&gt;0,IF(ROW()-1&gt;COUNTA([1]!T_Printers[Printers])*COUNTA([1]!T_Resins[Resins]),"",2),"")</f>
        <v>2</v>
      </c>
      <c r="E428" cm="1">
        <f t="array" ref="E428">IFERROR(IF(ROW()-1&gt;COUNTA([1]!T_Printers[Printers])*COUNTA([1]!T_Resins[Resins]),"",_xlfn.IFS(ROUND(VLOOKUP(C428,[1]!T_Resins[#Data],2,FALSE)/VLOOKUP(A428,[1]!T_Printers[#Data],5,FALSE),1)&lt;=_xlfn.XLOOKUP(B428,[1]Printers!L:L,[1]Printers!O:O,1,0,),ROUND(VLOOKUP(C428,[1]!T_Resins[#Data],2,FALSE)/VLOOKUP(A428,[1]!T_Printers[#Data],5,FALSE),1),ROUND(VLOOKUP(C428,[1]!T_Resins[#Data],2,FALSE)/VLOOKUP(A428,[1]!T_Printers[#Data],5,FALSE),1)&gt;_xlfn.XLOOKUP(B428,[1]Printers!L:L,[1]Printers!O:O,1,0,),10)),"Используйте слой 100 мкм")</f>
        <v>1</v>
      </c>
      <c r="F428">
        <f>IFERROR(IF(ROUND(_xlfn.XLOOKUP([1]Parameters!B428,[1]Printers!L:L,[1]Printers!Q:Q,,0)*E428/10,0)*10&lt;_xlfn.XLOOKUP([1]Parameters!B428,[1]Printers!L:L,[1]Printers!P:P,,0),ROUND(_xlfn.XLOOKUP([1]Parameters!B428,[1]Printers!L:L,[1]Printers!Q:Q,,0)*E428/10,0)*10,_xlfn.XLOOKUP([1]Parameters!B428,[1]Printers!L:L,[1]Printers!P:P,,0)),"")</f>
        <v>10</v>
      </c>
      <c r="G428" cm="1">
        <f t="array" ref="G428">IFERROR(IF(ROW()-1&gt;COUNTA([1]!T_Printers[Printers])*COUNTA([1]!T_Resins[Resins]),"",_xlfn.IFS(ROUND(VLOOKUP(C428,[1]!T_Resins[#Data],3,FALSE)/VLOOKUP(A428,[1]!T_Printers[#Data],5,FALSE),1)&lt;=_xlfn.XLOOKUP(B428,[1]Printers!L:L,[1]Printers!O:O,1,0,),ROUND(VLOOKUP(C428,[1]!T_Resins[#Data],3,FALSE)/VLOOKUP(A428,[1]!T_Printers[#Data],5,FALSE),1),ROUND(VLOOKUP(C428,[1]!T_Resins[#Data],3,FALSE)/VLOOKUP(A428,[1]!T_Printers[#Data],5,FALSE),1)&gt;_xlfn.XLOOKUP(B428,[1]Printers!L:L,[1]Printers!O:O,1,0,),10)),"")</f>
        <v>1.3</v>
      </c>
      <c r="H428">
        <f>IFERROR(IF(ROUND(_xlfn.XLOOKUP([1]Parameters!B428,[1]Printers!L:L,[1]Printers!Q:Q,,0)*G428/10,0)*10&lt;_xlfn.XLOOKUP([1]Parameters!B428,[1]Printers!L:L,[1]Printers!P:P,,0),ROUND(_xlfn.XLOOKUP([1]Parameters!B428,[1]Printers!L:L,[1]Printers!Q:Q,,0)*G428/10,0)*10,_xlfn.XLOOKUP([1]Parameters!B428,[1]Printers!L:L,[1]Printers!P:P,,0)),"")</f>
        <v>10</v>
      </c>
      <c r="I428" s="3" t="str" cm="1">
        <f t="array" ref="I428">IFERROR(IF(ROW()-1&gt;COUNTA([1]!T_Printers[Printers])*COUNTA([1]!T_Resins[Resins]),"",_xlfn.IFS(ROUND(VLOOKUP(C428,[1]!T_Resins[#Data],4,FALSE)/VLOOKUP(A428,[1]!T_Printers[#Data],5,FALSE),1)&lt;=_xlfn.XLOOKUP(B428,[1]Printers!L:L,[1]Printers!O:O,1,0,),ROUND(VLOOKUP(C428,[1]!T_Resins[#Data],4,FALSE)/VLOOKUP(A428,[1]!T_Printers[#Data],5,FALSE),1),ROUND(VLOOKUP(C428,[1]!T_Resins[#Data],4,FALSE)/VLOOKUP(A428,[1]!T_Printers[#Data],5,FALSE),1)&gt;_xlfn.XLOOKUP(B428,[1]Printers!L:L,[1]Printers!O:O,1,0,),"")),"")</f>
        <v/>
      </c>
      <c r="J428" t="str">
        <f>IFERROR(IF(ROUND(_xlfn.XLOOKUP([1]Parameters!B428,[1]Printers!L:L,[1]Printers!Q:Q,,0)*I428/10,0)*10&lt;_xlfn.XLOOKUP([1]Parameters!B428,[1]Printers!L:L,[1]Printers!P:P,,0),ROUND(_xlfn.XLOOKUP([1]Parameters!B428,[1]Printers!L:L,[1]Printers!Q:Q,,0)*I428/10,0)*10,_xlfn.XLOOKUP([1]Parameters!B428,[1]Printers!L:L,[1]Printers!P:P,,0)),"")</f>
        <v/>
      </c>
      <c r="K428">
        <f>IF(SUM(E428:J428)&lt;&gt;0,VLOOKUP(A428,[1]!T_Printers[#Data],10,FALSE)+VLOOKUP(C428,[1]!T_Resins[#Data],10,FALSE),"")</f>
        <v>3</v>
      </c>
      <c r="L428">
        <f>IF(SUM(E428:J428)&lt;&gt;0,VLOOKUP(A428,[1]!T_Printers[#Data],11,FALSE),"")</f>
        <v>5</v>
      </c>
      <c r="M428">
        <f>IF(SUM(E428:J428)&lt;&gt;0,VLOOKUP(C428,[1]!T_Resins[#Data],8,FALSE),"")</f>
        <v>60</v>
      </c>
      <c r="N428">
        <f>IF(_xlfn.XLOOKUP(B428,[1]Printers!$L:$L,[1]Printers!$R:$R,0,0)&gt;0,[1]Parameters!M428,IF(SUM(E428:J428)&lt;&gt;0,VLOOKUP(C428,[1]!T_Resins[#Data],9,FALSE),""))</f>
        <v>60</v>
      </c>
      <c r="O428" t="str">
        <f t="shared" si="6"/>
        <v>AnycubicPhotonMono4K</v>
      </c>
    </row>
    <row r="429" spans="1:15" x14ac:dyDescent="0.25">
      <c r="A429" t="str">
        <f t="array" ref="A429">IF(ROW()-1&gt;COUNTA([1]!T_Printers[Printers])*COUNTA([1]!T_Resins[Resins]),"",INDEX([1]!T_Printers[Printers],INT((ROW()-2)/COUNTA([1]!T_Resins[Resins])+1)))</f>
        <v>Anycubic Photon Mono 4K</v>
      </c>
      <c r="B429" t="str">
        <f>_xlfn.XLOOKUP(A429,[1]!T_Printers[Printers],[1]!T_Printers[Icon link],,0)</f>
        <v>AnycubicPhotonMono4K</v>
      </c>
      <c r="C429" t="str">
        <f t="array" ref="C429">IF(ROW()-1&gt;COUNTA([1]!T_Printers[Printers])*COUNTA([1]!T_Resins[Resins]),"",INDEX([1]!T_Resins[Resins],MOD(ROW()-2,COUNTA([1]!T_Resins[Resins]))+1))</f>
        <v>Industrial PP-Like</v>
      </c>
      <c r="D429">
        <f>IF(SUM(E429:J429)&lt;&gt;0,IF(ROW()-1&gt;COUNTA([1]!T_Printers[Printers])*COUNTA([1]!T_Resins[Resins]),"",2),"")</f>
        <v>2</v>
      </c>
      <c r="E429" cm="1">
        <f t="array" ref="E429">IFERROR(IF(ROW()-1&gt;COUNTA([1]!T_Printers[Printers])*COUNTA([1]!T_Resins[Resins]),"",_xlfn.IFS(ROUND(VLOOKUP(C429,[1]!T_Resins[#Data],2,FALSE)/VLOOKUP(A429,[1]!T_Printers[#Data],5,FALSE),1)&lt;=_xlfn.XLOOKUP(B429,[1]Printers!L:L,[1]Printers!O:O,1,0,),ROUND(VLOOKUP(C429,[1]!T_Resins[#Data],2,FALSE)/VLOOKUP(A429,[1]!T_Printers[#Data],5,FALSE),1),ROUND(VLOOKUP(C429,[1]!T_Resins[#Data],2,FALSE)/VLOOKUP(A429,[1]!T_Printers[#Data],5,FALSE),1)&gt;_xlfn.XLOOKUP(B429,[1]Printers!L:L,[1]Printers!O:O,1,0,),10)),"Используйте слой 100 мкм")</f>
        <v>3.9</v>
      </c>
      <c r="F429">
        <f>IFERROR(IF(ROUND(_xlfn.XLOOKUP([1]Parameters!B429,[1]Printers!L:L,[1]Printers!Q:Q,,0)*E429/10,0)*10&lt;_xlfn.XLOOKUP([1]Parameters!B429,[1]Printers!L:L,[1]Printers!P:P,,0),ROUND(_xlfn.XLOOKUP([1]Parameters!B429,[1]Printers!L:L,[1]Printers!Q:Q,,0)*E429/10,0)*10,_xlfn.XLOOKUP([1]Parameters!B429,[1]Printers!L:L,[1]Printers!P:P,,0)),"")</f>
        <v>40</v>
      </c>
      <c r="G429" cm="1">
        <f t="array" ref="G429">IFERROR(IF(ROW()-1&gt;COUNTA([1]!T_Printers[Printers])*COUNTA([1]!T_Resins[Resins]),"",_xlfn.IFS(ROUND(VLOOKUP(C429,[1]!T_Resins[#Data],3,FALSE)/VLOOKUP(A429,[1]!T_Printers[#Data],5,FALSE),1)&lt;=_xlfn.XLOOKUP(B429,[1]Printers!L:L,[1]Printers!O:O,1,0,),ROUND(VLOOKUP(C429,[1]!T_Resins[#Data],3,FALSE)/VLOOKUP(A429,[1]!T_Printers[#Data],5,FALSE),1),ROUND(VLOOKUP(C429,[1]!T_Resins[#Data],3,FALSE)/VLOOKUP(A429,[1]!T_Printers[#Data],5,FALSE),1)&gt;_xlfn.XLOOKUP(B429,[1]Printers!L:L,[1]Printers!O:O,1,0,),10)),"")</f>
        <v>4.9000000000000004</v>
      </c>
      <c r="H429">
        <f>IFERROR(IF(ROUND(_xlfn.XLOOKUP([1]Parameters!B429,[1]Printers!L:L,[1]Printers!Q:Q,,0)*G429/10,0)*10&lt;_xlfn.XLOOKUP([1]Parameters!B429,[1]Printers!L:L,[1]Printers!P:P,,0),ROUND(_xlfn.XLOOKUP([1]Parameters!B429,[1]Printers!L:L,[1]Printers!Q:Q,,0)*G429/10,0)*10,_xlfn.XLOOKUP([1]Parameters!B429,[1]Printers!L:L,[1]Printers!P:P,,0)),"")</f>
        <v>40</v>
      </c>
      <c r="I429" s="3" t="str" cm="1">
        <f t="array" ref="I429">IFERROR(IF(ROW()-1&gt;COUNTA([1]!T_Printers[Printers])*COUNTA([1]!T_Resins[Resins]),"",_xlfn.IFS(ROUND(VLOOKUP(C429,[1]!T_Resins[#Data],4,FALSE)/VLOOKUP(A429,[1]!T_Printers[#Data],5,FALSE),1)&lt;=_xlfn.XLOOKUP(B429,[1]Printers!L:L,[1]Printers!O:O,1,0,),ROUND(VLOOKUP(C429,[1]!T_Resins[#Data],4,FALSE)/VLOOKUP(A429,[1]!T_Printers[#Data],5,FALSE),1),ROUND(VLOOKUP(C429,[1]!T_Resins[#Data],4,FALSE)/VLOOKUP(A429,[1]!T_Printers[#Data],5,FALSE),1)&gt;_xlfn.XLOOKUP(B429,[1]Printers!L:L,[1]Printers!O:O,1,0,),"")),"")</f>
        <v/>
      </c>
      <c r="J429" t="str">
        <f>IFERROR(IF(ROUND(_xlfn.XLOOKUP([1]Parameters!B429,[1]Printers!L:L,[1]Printers!Q:Q,,0)*I429/10,0)*10&lt;_xlfn.XLOOKUP([1]Parameters!B429,[1]Printers!L:L,[1]Printers!P:P,,0),ROUND(_xlfn.XLOOKUP([1]Parameters!B429,[1]Printers!L:L,[1]Printers!Q:Q,,0)*I429/10,0)*10,_xlfn.XLOOKUP([1]Parameters!B429,[1]Printers!L:L,[1]Printers!P:P,,0)),"")</f>
        <v/>
      </c>
      <c r="K429">
        <f>IF(SUM(E429:J429)&lt;&gt;0,VLOOKUP(A429,[1]!T_Printers[#Data],10,FALSE)+VLOOKUP(C429,[1]!T_Resins[#Data],10,FALSE),"")</f>
        <v>3</v>
      </c>
      <c r="L429">
        <f>IF(SUM(E429:J429)&lt;&gt;0,VLOOKUP(A429,[1]!T_Printers[#Data],11,FALSE),"")</f>
        <v>5</v>
      </c>
      <c r="M429">
        <f>IF(SUM(E429:J429)&lt;&gt;0,VLOOKUP(C429,[1]!T_Resins[#Data],8,FALSE),"")</f>
        <v>60</v>
      </c>
      <c r="N429">
        <f>IF(_xlfn.XLOOKUP(B429,[1]Printers!$L:$L,[1]Printers!$R:$R,0,0)&gt;0,[1]Parameters!M429,IF(SUM(E429:J429)&lt;&gt;0,VLOOKUP(C429,[1]!T_Resins[#Data],9,FALSE),""))</f>
        <v>60</v>
      </c>
      <c r="O429" t="str">
        <f t="shared" si="6"/>
        <v>AnycubicPhotonMono4K</v>
      </c>
    </row>
    <row r="430" spans="1:15" x14ac:dyDescent="0.25">
      <c r="A430" t="str">
        <f t="array" ref="A430">IF(ROW()-1&gt;COUNTA([1]!T_Printers[Printers])*COUNTA([1]!T_Resins[Resins]),"",INDEX([1]!T_Printers[Printers],INT((ROW()-2)/COUNTA([1]!T_Resins[Resins])+1)))</f>
        <v>Anycubic Photon Mono 4K</v>
      </c>
      <c r="B430" t="str">
        <f>_xlfn.XLOOKUP(A430,[1]!T_Printers[Printers],[1]!T_Printers[Icon link],,0)</f>
        <v>AnycubicPhotonMono4K</v>
      </c>
      <c r="C430" t="str">
        <f t="array" ref="C430">IF(ROW()-1&gt;COUNTA([1]!T_Printers[Printers])*COUNTA([1]!T_Resins[Resins]),"",INDEX([1]!T_Resins[Resins],MOD(ROW()-2,COUNTA([1]!T_Resins[Resins]))+1))</f>
        <v>Industrial Rigid Black</v>
      </c>
      <c r="D430">
        <f>IF(SUM(E430:J430)&lt;&gt;0,IF(ROW()-1&gt;COUNTA([1]!T_Printers[Printers])*COUNTA([1]!T_Resins[Resins]),"",2),"")</f>
        <v>2</v>
      </c>
      <c r="E430" cm="1">
        <f t="array" ref="E430">IFERROR(IF(ROW()-1&gt;COUNTA([1]!T_Printers[Printers])*COUNTA([1]!T_Resins[Resins]),"",_xlfn.IFS(ROUND(VLOOKUP(C430,[1]!T_Resins[#Data],2,FALSE)/VLOOKUP(A430,[1]!T_Printers[#Data],5,FALSE),1)&lt;=_xlfn.XLOOKUP(B430,[1]Printers!L:L,[1]Printers!O:O,1,0,),ROUND(VLOOKUP(C430,[1]!T_Resins[#Data],2,FALSE)/VLOOKUP(A430,[1]!T_Printers[#Data],5,FALSE),1),ROUND(VLOOKUP(C430,[1]!T_Resins[#Data],2,FALSE)/VLOOKUP(A430,[1]!T_Printers[#Data],5,FALSE),1)&gt;_xlfn.XLOOKUP(B430,[1]Printers!L:L,[1]Printers!O:O,1,0,),10)),"Используйте слой 100 мкм")</f>
        <v>3.6</v>
      </c>
      <c r="F430">
        <f>IFERROR(IF(ROUND(_xlfn.XLOOKUP([1]Parameters!B430,[1]Printers!L:L,[1]Printers!Q:Q,,0)*E430/10,0)*10&lt;_xlfn.XLOOKUP([1]Parameters!B430,[1]Printers!L:L,[1]Printers!P:P,,0),ROUND(_xlfn.XLOOKUP([1]Parameters!B430,[1]Printers!L:L,[1]Printers!Q:Q,,0)*E430/10,0)*10,_xlfn.XLOOKUP([1]Parameters!B430,[1]Printers!L:L,[1]Printers!P:P,,0)),"")</f>
        <v>30</v>
      </c>
      <c r="G430" cm="1">
        <f t="array" ref="G430">IFERROR(IF(ROW()-1&gt;COUNTA([1]!T_Printers[Printers])*COUNTA([1]!T_Resins[Resins]),"",_xlfn.IFS(ROUND(VLOOKUP(C430,[1]!T_Resins[#Data],3,FALSE)/VLOOKUP(A430,[1]!T_Printers[#Data],5,FALSE),1)&lt;=_xlfn.XLOOKUP(B430,[1]Printers!L:L,[1]Printers!O:O,1,0,),ROUND(VLOOKUP(C430,[1]!T_Resins[#Data],3,FALSE)/VLOOKUP(A430,[1]!T_Printers[#Data],5,FALSE),1),ROUND(VLOOKUP(C430,[1]!T_Resins[#Data],3,FALSE)/VLOOKUP(A430,[1]!T_Printers[#Data],5,FALSE),1)&gt;_xlfn.XLOOKUP(B430,[1]Printers!L:L,[1]Printers!O:O,1,0,),10)),"")</f>
        <v>4.7</v>
      </c>
      <c r="H430">
        <f>IFERROR(IF(ROUND(_xlfn.XLOOKUP([1]Parameters!B430,[1]Printers!L:L,[1]Printers!Q:Q,,0)*G430/10,0)*10&lt;_xlfn.XLOOKUP([1]Parameters!B430,[1]Printers!L:L,[1]Printers!P:P,,0),ROUND(_xlfn.XLOOKUP([1]Parameters!B430,[1]Printers!L:L,[1]Printers!Q:Q,,0)*G430/10,0)*10,_xlfn.XLOOKUP([1]Parameters!B430,[1]Printers!L:L,[1]Printers!P:P,,0)),"")</f>
        <v>40</v>
      </c>
      <c r="I430" s="3" t="str" cm="1">
        <f t="array" ref="I430">IFERROR(IF(ROW()-1&gt;COUNTA([1]!T_Printers[Printers])*COUNTA([1]!T_Resins[Resins]),"",_xlfn.IFS(ROUND(VLOOKUP(C430,[1]!T_Resins[#Data],4,FALSE)/VLOOKUP(A430,[1]!T_Printers[#Data],5,FALSE),1)&lt;=_xlfn.XLOOKUP(B430,[1]Printers!L:L,[1]Printers!O:O,1,0,),ROUND(VLOOKUP(C430,[1]!T_Resins[#Data],4,FALSE)/VLOOKUP(A430,[1]!T_Printers[#Data],5,FALSE),1),ROUND(VLOOKUP(C430,[1]!T_Resins[#Data],4,FALSE)/VLOOKUP(A430,[1]!T_Printers[#Data],5,FALSE),1)&gt;_xlfn.XLOOKUP(B430,[1]Printers!L:L,[1]Printers!O:O,1,0,),"")),"")</f>
        <v/>
      </c>
      <c r="J430" t="str">
        <f>IFERROR(IF(ROUND(_xlfn.XLOOKUP([1]Parameters!B430,[1]Printers!L:L,[1]Printers!Q:Q,,0)*I430/10,0)*10&lt;_xlfn.XLOOKUP([1]Parameters!B430,[1]Printers!L:L,[1]Printers!P:P,,0),ROUND(_xlfn.XLOOKUP([1]Parameters!B430,[1]Printers!L:L,[1]Printers!Q:Q,,0)*I430/10,0)*10,_xlfn.XLOOKUP([1]Parameters!B430,[1]Printers!L:L,[1]Printers!P:P,,0)),"")</f>
        <v/>
      </c>
      <c r="K430">
        <f>IF(SUM(E430:J430)&lt;&gt;0,VLOOKUP(A430,[1]!T_Printers[#Data],10,FALSE)+VLOOKUP(C430,[1]!T_Resins[#Data],10,FALSE),"")</f>
        <v>3</v>
      </c>
      <c r="L430">
        <f>IF(SUM(E430:J430)&lt;&gt;0,VLOOKUP(A430,[1]!T_Printers[#Data],11,FALSE),"")</f>
        <v>5</v>
      </c>
      <c r="M430">
        <f>IF(SUM(E430:J430)&lt;&gt;0,VLOOKUP(C430,[1]!T_Resins[#Data],8,FALSE),"")</f>
        <v>120</v>
      </c>
      <c r="N430">
        <f>IF(_xlfn.XLOOKUP(B430,[1]Printers!$L:$L,[1]Printers!$R:$R,0,0)&gt;0,[1]Parameters!M430,IF(SUM(E430:J430)&lt;&gt;0,VLOOKUP(C430,[1]!T_Resins[#Data],9,FALSE),""))</f>
        <v>180</v>
      </c>
      <c r="O430" t="str">
        <f t="shared" si="6"/>
        <v>AnycubicPhotonMono4K</v>
      </c>
    </row>
    <row r="431" spans="1:15" x14ac:dyDescent="0.25">
      <c r="A431" t="str">
        <f t="array" ref="A431">IF(ROW()-1&gt;COUNTA([1]!T_Printers[Printers])*COUNTA([1]!T_Resins[Resins]),"",INDEX([1]!T_Printers[Printers],INT((ROW()-2)/COUNTA([1]!T_Resins[Resins])+1)))</f>
        <v>Anycubic Photon Mono 4K</v>
      </c>
      <c r="B431" t="str">
        <f>_xlfn.XLOOKUP(A431,[1]!T_Printers[Printers],[1]!T_Printers[Icon link],,0)</f>
        <v>AnycubicPhotonMono4K</v>
      </c>
      <c r="C431" t="str">
        <f t="array" ref="C431">IF(ROW()-1&gt;COUNTA([1]!T_Printers[Printers])*COUNTA([1]!T_Resins[Resins]),"",INDEX([1]!T_Resins[Resins],MOD(ROW()-2,COUNTA([1]!T_Resins[Resins]))+1))</f>
        <v>Industrial Rigid Clear</v>
      </c>
      <c r="D431">
        <f>IF(SUM(E431:J431)&lt;&gt;0,IF(ROW()-1&gt;COUNTA([1]!T_Printers[Printers])*COUNTA([1]!T_Resins[Resins]),"",2),"")</f>
        <v>2</v>
      </c>
      <c r="E431" cm="1">
        <f t="array" ref="E431">IFERROR(IF(ROW()-1&gt;COUNTA([1]!T_Printers[Printers])*COUNTA([1]!T_Resins[Resins]),"",_xlfn.IFS(ROUND(VLOOKUP(C431,[1]!T_Resins[#Data],2,FALSE)/VLOOKUP(A431,[1]!T_Printers[#Data],5,FALSE),1)&lt;=_xlfn.XLOOKUP(B431,[1]Printers!L:L,[1]Printers!O:O,1,0,),ROUND(VLOOKUP(C431,[1]!T_Resins[#Data],2,FALSE)/VLOOKUP(A431,[1]!T_Printers[#Data],5,FALSE),1),ROUND(VLOOKUP(C431,[1]!T_Resins[#Data],2,FALSE)/VLOOKUP(A431,[1]!T_Printers[#Data],5,FALSE),1)&gt;_xlfn.XLOOKUP(B431,[1]Printers!L:L,[1]Printers!O:O,1,0,),10)),"Используйте слой 100 мкм")</f>
        <v>3.9</v>
      </c>
      <c r="F431">
        <f>IFERROR(IF(ROUND(_xlfn.XLOOKUP([1]Parameters!B431,[1]Printers!L:L,[1]Printers!Q:Q,,0)*E431/10,0)*10&lt;_xlfn.XLOOKUP([1]Parameters!B431,[1]Printers!L:L,[1]Printers!P:P,,0),ROUND(_xlfn.XLOOKUP([1]Parameters!B431,[1]Printers!L:L,[1]Printers!Q:Q,,0)*E431/10,0)*10,_xlfn.XLOOKUP([1]Parameters!B431,[1]Printers!L:L,[1]Printers!P:P,,0)),"")</f>
        <v>40</v>
      </c>
      <c r="G431" cm="1">
        <f t="array" ref="G431">IFERROR(IF(ROW()-1&gt;COUNTA([1]!T_Printers[Printers])*COUNTA([1]!T_Resins[Resins]),"",_xlfn.IFS(ROUND(VLOOKUP(C431,[1]!T_Resins[#Data],3,FALSE)/VLOOKUP(A431,[1]!T_Printers[#Data],5,FALSE),1)&lt;=_xlfn.XLOOKUP(B431,[1]Printers!L:L,[1]Printers!O:O,1,0,),ROUND(VLOOKUP(C431,[1]!T_Resins[#Data],3,FALSE)/VLOOKUP(A431,[1]!T_Printers[#Data],5,FALSE),1),ROUND(VLOOKUP(C431,[1]!T_Resins[#Data],3,FALSE)/VLOOKUP(A431,[1]!T_Printers[#Data],5,FALSE),1)&gt;_xlfn.XLOOKUP(B431,[1]Printers!L:L,[1]Printers!O:O,1,0,),10)),"")</f>
        <v>5.0999999999999996</v>
      </c>
      <c r="H431">
        <f>IFERROR(IF(ROUND(_xlfn.XLOOKUP([1]Parameters!B431,[1]Printers!L:L,[1]Printers!Q:Q,,0)*G431/10,0)*10&lt;_xlfn.XLOOKUP([1]Parameters!B431,[1]Printers!L:L,[1]Printers!P:P,,0),ROUND(_xlfn.XLOOKUP([1]Parameters!B431,[1]Printers!L:L,[1]Printers!Q:Q,,0)*G431/10,0)*10,_xlfn.XLOOKUP([1]Parameters!B431,[1]Printers!L:L,[1]Printers!P:P,,0)),"")</f>
        <v>50</v>
      </c>
      <c r="I431" s="3" t="str" cm="1">
        <f t="array" ref="I431">IFERROR(IF(ROW()-1&gt;COUNTA([1]!T_Printers[Printers])*COUNTA([1]!T_Resins[Resins]),"",_xlfn.IFS(ROUND(VLOOKUP(C431,[1]!T_Resins[#Data],4,FALSE)/VLOOKUP(A431,[1]!T_Printers[#Data],5,FALSE),1)&lt;=_xlfn.XLOOKUP(B431,[1]Printers!L:L,[1]Printers!O:O,1,0,),ROUND(VLOOKUP(C431,[1]!T_Resins[#Data],4,FALSE)/VLOOKUP(A431,[1]!T_Printers[#Data],5,FALSE),1),ROUND(VLOOKUP(C431,[1]!T_Resins[#Data],4,FALSE)/VLOOKUP(A431,[1]!T_Printers[#Data],5,FALSE),1)&gt;_xlfn.XLOOKUP(B431,[1]Printers!L:L,[1]Printers!O:O,1,0,),"")),"")</f>
        <v/>
      </c>
      <c r="J431" t="str">
        <f>IFERROR(IF(ROUND(_xlfn.XLOOKUP([1]Parameters!B431,[1]Printers!L:L,[1]Printers!Q:Q,,0)*I431/10,0)*10&lt;_xlfn.XLOOKUP([1]Parameters!B431,[1]Printers!L:L,[1]Printers!P:P,,0),ROUND(_xlfn.XLOOKUP([1]Parameters!B431,[1]Printers!L:L,[1]Printers!Q:Q,,0)*I431/10,0)*10,_xlfn.XLOOKUP([1]Parameters!B431,[1]Printers!L:L,[1]Printers!P:P,,0)),"")</f>
        <v/>
      </c>
      <c r="K431">
        <f>IF(SUM(E431:J431)&lt;&gt;0,VLOOKUP(A431,[1]!T_Printers[#Data],10,FALSE)+VLOOKUP(C431,[1]!T_Resins[#Data],10,FALSE),"")</f>
        <v>3</v>
      </c>
      <c r="L431">
        <f>IF(SUM(E431:J431)&lt;&gt;0,VLOOKUP(A431,[1]!T_Printers[#Data],11,FALSE),"")</f>
        <v>5</v>
      </c>
      <c r="M431">
        <f>IF(SUM(E431:J431)&lt;&gt;0,VLOOKUP(C431,[1]!T_Resins[#Data],8,FALSE),"")</f>
        <v>120</v>
      </c>
      <c r="N431">
        <f>IF(_xlfn.XLOOKUP(B431,[1]Printers!$L:$L,[1]Printers!$R:$R,0,0)&gt;0,[1]Parameters!M431,IF(SUM(E431:J431)&lt;&gt;0,VLOOKUP(C431,[1]!T_Resins[#Data],9,FALSE),""))</f>
        <v>180</v>
      </c>
      <c r="O431" t="str">
        <f t="shared" si="6"/>
        <v>AnycubicPhotonMono4K</v>
      </c>
    </row>
    <row r="432" spans="1:15" x14ac:dyDescent="0.25">
      <c r="A432" t="str">
        <f t="array" ref="A432">IF(ROW()-1&gt;COUNTA([1]!T_Printers[Printers])*COUNTA([1]!T_Resins[Resins]),"",INDEX([1]!T_Printers[Printers],INT((ROW()-2)/COUNTA([1]!T_Resins[Resins])+1)))</f>
        <v>Anycubic Photon Mono 4K</v>
      </c>
      <c r="B432" t="str">
        <f>_xlfn.XLOOKUP(A432,[1]!T_Printers[Printers],[1]!T_Printers[Icon link],,0)</f>
        <v>AnycubicPhotonMono4K</v>
      </c>
      <c r="C432" t="str">
        <f t="array" ref="C432">IF(ROW()-1&gt;COUNTA([1]!T_Printers[Printers])*COUNTA([1]!T_Resins[Resins]),"",INDEX([1]!T_Resins[Resins],MOD(ROW()-2,COUNTA([1]!T_Resins[Resins]))+1))</f>
        <v>Tough Black</v>
      </c>
      <c r="D432">
        <f>IF(SUM(E432:J432)&lt;&gt;0,IF(ROW()-1&gt;COUNTA([1]!T_Printers[Printers])*COUNTA([1]!T_Resins[Resins]),"",2),"")</f>
        <v>2</v>
      </c>
      <c r="E432" cm="1">
        <f t="array" ref="E432">IFERROR(IF(ROW()-1&gt;COUNTA([1]!T_Printers[Printers])*COUNTA([1]!T_Resins[Resins]),"",_xlfn.IFS(ROUND(VLOOKUP(C432,[1]!T_Resins[#Data],2,FALSE)/VLOOKUP(A432,[1]!T_Printers[#Data],5,FALSE),1)&lt;=_xlfn.XLOOKUP(B432,[1]Printers!L:L,[1]Printers!O:O,1,0,),ROUND(VLOOKUP(C432,[1]!T_Resins[#Data],2,FALSE)/VLOOKUP(A432,[1]!T_Printers[#Data],5,FALSE),1),ROUND(VLOOKUP(C432,[1]!T_Resins[#Data],2,FALSE)/VLOOKUP(A432,[1]!T_Printers[#Data],5,FALSE),1)&gt;_xlfn.XLOOKUP(B432,[1]Printers!L:L,[1]Printers!O:O,1,0,),10)),"Используйте слой 100 мкм")</f>
        <v>1.9</v>
      </c>
      <c r="F432">
        <f>IFERROR(IF(ROUND(_xlfn.XLOOKUP([1]Parameters!B432,[1]Printers!L:L,[1]Printers!Q:Q,,0)*E432/10,0)*10&lt;_xlfn.XLOOKUP([1]Parameters!B432,[1]Printers!L:L,[1]Printers!P:P,,0),ROUND(_xlfn.XLOOKUP([1]Parameters!B432,[1]Printers!L:L,[1]Printers!Q:Q,,0)*E432/10,0)*10,_xlfn.XLOOKUP([1]Parameters!B432,[1]Printers!L:L,[1]Printers!P:P,,0)),"")</f>
        <v>20</v>
      </c>
      <c r="G432" cm="1">
        <f t="array" ref="G432">IFERROR(IF(ROW()-1&gt;COUNTA([1]!T_Printers[Printers])*COUNTA([1]!T_Resins[Resins]),"",_xlfn.IFS(ROUND(VLOOKUP(C432,[1]!T_Resins[#Data],3,FALSE)/VLOOKUP(A432,[1]!T_Printers[#Data],5,FALSE),1)&lt;=_xlfn.XLOOKUP(B432,[1]Printers!L:L,[1]Printers!O:O,1,0,),ROUND(VLOOKUP(C432,[1]!T_Resins[#Data],3,FALSE)/VLOOKUP(A432,[1]!T_Printers[#Data],5,FALSE),1),ROUND(VLOOKUP(C432,[1]!T_Resins[#Data],3,FALSE)/VLOOKUP(A432,[1]!T_Printers[#Data],5,FALSE),1)&gt;_xlfn.XLOOKUP(B432,[1]Printers!L:L,[1]Printers!O:O,1,0,),10)),"")</f>
        <v>2.2000000000000002</v>
      </c>
      <c r="H432">
        <f>IFERROR(IF(ROUND(_xlfn.XLOOKUP([1]Parameters!B432,[1]Printers!L:L,[1]Printers!Q:Q,,0)*G432/10,0)*10&lt;_xlfn.XLOOKUP([1]Parameters!B432,[1]Printers!L:L,[1]Printers!P:P,,0),ROUND(_xlfn.XLOOKUP([1]Parameters!B432,[1]Printers!L:L,[1]Printers!Q:Q,,0)*G432/10,0)*10,_xlfn.XLOOKUP([1]Parameters!B432,[1]Printers!L:L,[1]Printers!P:P,,0)),"")</f>
        <v>20</v>
      </c>
      <c r="I432" s="3" t="str" cm="1">
        <f t="array" ref="I432">IFERROR(IF(ROW()-1&gt;COUNTA([1]!T_Printers[Printers])*COUNTA([1]!T_Resins[Resins]),"",_xlfn.IFS(ROUND(VLOOKUP(C432,[1]!T_Resins[#Data],4,FALSE)/VLOOKUP(A432,[1]!T_Printers[#Data],5,FALSE),1)&lt;=_xlfn.XLOOKUP(B432,[1]Printers!L:L,[1]Printers!O:O,1,0,),ROUND(VLOOKUP(C432,[1]!T_Resins[#Data],4,FALSE)/VLOOKUP(A432,[1]!T_Printers[#Data],5,FALSE),1),ROUND(VLOOKUP(C432,[1]!T_Resins[#Data],4,FALSE)/VLOOKUP(A432,[1]!T_Printers[#Data],5,FALSE),1)&gt;_xlfn.XLOOKUP(B432,[1]Printers!L:L,[1]Printers!O:O,1,0,),"")),"")</f>
        <v/>
      </c>
      <c r="J432" t="str">
        <f>IFERROR(IF(ROUND(_xlfn.XLOOKUP([1]Parameters!B432,[1]Printers!L:L,[1]Printers!Q:Q,,0)*I432/10,0)*10&lt;_xlfn.XLOOKUP([1]Parameters!B432,[1]Printers!L:L,[1]Printers!P:P,,0),ROUND(_xlfn.XLOOKUP([1]Parameters!B432,[1]Printers!L:L,[1]Printers!Q:Q,,0)*I432/10,0)*10,_xlfn.XLOOKUP([1]Parameters!B432,[1]Printers!L:L,[1]Printers!P:P,,0)),"")</f>
        <v/>
      </c>
      <c r="K432">
        <f>IF(SUM(E432:J432)&lt;&gt;0,VLOOKUP(A432,[1]!T_Printers[#Data],10,FALSE)+VLOOKUP(C432,[1]!T_Resins[#Data],10,FALSE),"")</f>
        <v>3</v>
      </c>
      <c r="L432">
        <f>IF(SUM(E432:J432)&lt;&gt;0,VLOOKUP(A432,[1]!T_Printers[#Data],11,FALSE),"")</f>
        <v>5</v>
      </c>
      <c r="M432">
        <f>IF(SUM(E432:J432)&lt;&gt;0,VLOOKUP(C432,[1]!T_Resins[#Data],8,FALSE),"")</f>
        <v>120</v>
      </c>
      <c r="N432">
        <f>IF(_xlfn.XLOOKUP(B432,[1]Printers!$L:$L,[1]Printers!$R:$R,0,0)&gt;0,[1]Parameters!M432,IF(SUM(E432:J432)&lt;&gt;0,VLOOKUP(C432,[1]!T_Resins[#Data],9,FALSE),""))</f>
        <v>180</v>
      </c>
      <c r="O432" t="str">
        <f t="shared" si="6"/>
        <v>AnycubicPhotonMono4K</v>
      </c>
    </row>
    <row r="433" spans="1:15" x14ac:dyDescent="0.25">
      <c r="A433" t="str">
        <f t="array" ref="A433">IF(ROW()-1&gt;COUNTA([1]!T_Printers[Printers])*COUNTA([1]!T_Resins[Resins]),"",INDEX([1]!T_Printers[Printers],INT((ROW()-2)/COUNTA([1]!T_Resins[Resins])+1)))</f>
        <v>Anycubic Photon Mono 4K</v>
      </c>
      <c r="B433" t="str">
        <f>_xlfn.XLOOKUP(A433,[1]!T_Printers[Printers],[1]!T_Printers[Icon link],,0)</f>
        <v>AnycubicPhotonMono4K</v>
      </c>
      <c r="C433" t="str">
        <f t="array" ref="C433">IF(ROW()-1&gt;COUNTA([1]!T_Printers[Printers])*COUNTA([1]!T_Resins[Resins]),"",INDEX([1]!T_Resins[Resins],MOD(ROW()-2,COUNTA([1]!T_Resins[Resins]))+1))</f>
        <v>Tough Grey</v>
      </c>
      <c r="D433">
        <f>IF(SUM(E433:J433)&lt;&gt;0,IF(ROW()-1&gt;COUNTA([1]!T_Printers[Printers])*COUNTA([1]!T_Resins[Resins]),"",2),"")</f>
        <v>2</v>
      </c>
      <c r="E433" cm="1">
        <f t="array" ref="E433">IFERROR(IF(ROW()-1&gt;COUNTA([1]!T_Printers[Printers])*COUNTA([1]!T_Resins[Resins]),"",_xlfn.IFS(ROUND(VLOOKUP(C433,[1]!T_Resins[#Data],2,FALSE)/VLOOKUP(A433,[1]!T_Printers[#Data],5,FALSE),1)&lt;=_xlfn.XLOOKUP(B433,[1]Printers!L:L,[1]Printers!O:O,1,0,),ROUND(VLOOKUP(C433,[1]!T_Resins[#Data],2,FALSE)/VLOOKUP(A433,[1]!T_Printers[#Data],5,FALSE),1),ROUND(VLOOKUP(C433,[1]!T_Resins[#Data],2,FALSE)/VLOOKUP(A433,[1]!T_Printers[#Data],5,FALSE),1)&gt;_xlfn.XLOOKUP(B433,[1]Printers!L:L,[1]Printers!O:O,1,0,),10)),"Используйте слой 100 мкм")</f>
        <v>1.9</v>
      </c>
      <c r="F433">
        <f>IFERROR(IF(ROUND(_xlfn.XLOOKUP([1]Parameters!B433,[1]Printers!L:L,[1]Printers!Q:Q,,0)*E433/10,0)*10&lt;_xlfn.XLOOKUP([1]Parameters!B433,[1]Printers!L:L,[1]Printers!P:P,,0),ROUND(_xlfn.XLOOKUP([1]Parameters!B433,[1]Printers!L:L,[1]Printers!Q:Q,,0)*E433/10,0)*10,_xlfn.XLOOKUP([1]Parameters!B433,[1]Printers!L:L,[1]Printers!P:P,,0)),"")</f>
        <v>20</v>
      </c>
      <c r="G433" cm="1">
        <f t="array" ref="G433">IFERROR(IF(ROW()-1&gt;COUNTA([1]!T_Printers[Printers])*COUNTA([1]!T_Resins[Resins]),"",_xlfn.IFS(ROUND(VLOOKUP(C433,[1]!T_Resins[#Data],3,FALSE)/VLOOKUP(A433,[1]!T_Printers[#Data],5,FALSE),1)&lt;=_xlfn.XLOOKUP(B433,[1]Printers!L:L,[1]Printers!O:O,1,0,),ROUND(VLOOKUP(C433,[1]!T_Resins[#Data],3,FALSE)/VLOOKUP(A433,[1]!T_Printers[#Data],5,FALSE),1),ROUND(VLOOKUP(C433,[1]!T_Resins[#Data],3,FALSE)/VLOOKUP(A433,[1]!T_Printers[#Data],5,FALSE),1)&gt;_xlfn.XLOOKUP(B433,[1]Printers!L:L,[1]Printers!O:O,1,0,),10)),"")</f>
        <v>2.2000000000000002</v>
      </c>
      <c r="H433">
        <f>IFERROR(IF(ROUND(_xlfn.XLOOKUP([1]Parameters!B433,[1]Printers!L:L,[1]Printers!Q:Q,,0)*G433/10,0)*10&lt;_xlfn.XLOOKUP([1]Parameters!B433,[1]Printers!L:L,[1]Printers!P:P,,0),ROUND(_xlfn.XLOOKUP([1]Parameters!B433,[1]Printers!L:L,[1]Printers!Q:Q,,0)*G433/10,0)*10,_xlfn.XLOOKUP([1]Parameters!B433,[1]Printers!L:L,[1]Printers!P:P,,0)),"")</f>
        <v>20</v>
      </c>
      <c r="I433" s="3" t="str" cm="1">
        <f t="array" ref="I433">IFERROR(IF(ROW()-1&gt;COUNTA([1]!T_Printers[Printers])*COUNTA([1]!T_Resins[Resins]),"",_xlfn.IFS(ROUND(VLOOKUP(C433,[1]!T_Resins[#Data],4,FALSE)/VLOOKUP(A433,[1]!T_Printers[#Data],5,FALSE),1)&lt;=_xlfn.XLOOKUP(B433,[1]Printers!L:L,[1]Printers!O:O,1,0,),ROUND(VLOOKUP(C433,[1]!T_Resins[#Data],4,FALSE)/VLOOKUP(A433,[1]!T_Printers[#Data],5,FALSE),1),ROUND(VLOOKUP(C433,[1]!T_Resins[#Data],4,FALSE)/VLOOKUP(A433,[1]!T_Printers[#Data],5,FALSE),1)&gt;_xlfn.XLOOKUP(B433,[1]Printers!L:L,[1]Printers!O:O,1,0,),"")),"")</f>
        <v/>
      </c>
      <c r="J433" t="str">
        <f>IFERROR(IF(ROUND(_xlfn.XLOOKUP([1]Parameters!B433,[1]Printers!L:L,[1]Printers!Q:Q,,0)*I433/10,0)*10&lt;_xlfn.XLOOKUP([1]Parameters!B433,[1]Printers!L:L,[1]Printers!P:P,,0),ROUND(_xlfn.XLOOKUP([1]Parameters!B433,[1]Printers!L:L,[1]Printers!Q:Q,,0)*I433/10,0)*10,_xlfn.XLOOKUP([1]Parameters!B433,[1]Printers!L:L,[1]Printers!P:P,,0)),"")</f>
        <v/>
      </c>
      <c r="K433">
        <f>IF(SUM(E433:J433)&lt;&gt;0,VLOOKUP(A433,[1]!T_Printers[#Data],10,FALSE)+VLOOKUP(C433,[1]!T_Resins[#Data],10,FALSE),"")</f>
        <v>3</v>
      </c>
      <c r="L433">
        <f>IF(SUM(E433:J433)&lt;&gt;0,VLOOKUP(A433,[1]!T_Printers[#Data],11,FALSE),"")</f>
        <v>5</v>
      </c>
      <c r="M433">
        <f>IF(SUM(E433:J433)&lt;&gt;0,VLOOKUP(C433,[1]!T_Resins[#Data],8,FALSE),"")</f>
        <v>120</v>
      </c>
      <c r="N433">
        <f>IF(_xlfn.XLOOKUP(B433,[1]Printers!$L:$L,[1]Printers!$R:$R,0,0)&gt;0,[1]Parameters!M433,IF(SUM(E433:J433)&lt;&gt;0,VLOOKUP(C433,[1]!T_Resins[#Data],9,FALSE),""))</f>
        <v>180</v>
      </c>
      <c r="O433" t="str">
        <f t="shared" si="6"/>
        <v>AnycubicPhotonMono4K</v>
      </c>
    </row>
    <row r="434" spans="1:15" x14ac:dyDescent="0.25">
      <c r="A434" t="str">
        <f t="array" ref="A434">IF(ROW()-1&gt;COUNTA([1]!T_Printers[Printers])*COUNTA([1]!T_Resins[Resins]),"",INDEX([1]!T_Printers[Printers],INT((ROW()-2)/COUNTA([1]!T_Resins[Resins])+1)))</f>
        <v>Anycubic Photon Mono 4K</v>
      </c>
      <c r="B434" t="str">
        <f>_xlfn.XLOOKUP(A434,[1]!T_Printers[Printers],[1]!T_Printers[Icon link],,0)</f>
        <v>AnycubicPhotonMono4K</v>
      </c>
      <c r="C434" t="str">
        <f t="array" ref="C434">IF(ROW()-1&gt;COUNTA([1]!T_Printers[Printers])*COUNTA([1]!T_Resins[Resins]),"",INDEX([1]!T_Resins[Resins],MOD(ROW()-2,COUNTA([1]!T_Resins[Resins]))+1))</f>
        <v>Tough White</v>
      </c>
      <c r="D434">
        <f>IF(SUM(E434:J434)&lt;&gt;0,IF(ROW()-1&gt;COUNTA([1]!T_Printers[Printers])*COUNTA([1]!T_Resins[Resins]),"",2),"")</f>
        <v>2</v>
      </c>
      <c r="E434" cm="1">
        <f t="array" ref="E434">IFERROR(IF(ROW()-1&gt;COUNTA([1]!T_Printers[Printers])*COUNTA([1]!T_Resins[Resins]),"",_xlfn.IFS(ROUND(VLOOKUP(C434,[1]!T_Resins[#Data],2,FALSE)/VLOOKUP(A434,[1]!T_Printers[#Data],5,FALSE),1)&lt;=_xlfn.XLOOKUP(B434,[1]Printers!L:L,[1]Printers!O:O,1,0,),ROUND(VLOOKUP(C434,[1]!T_Resins[#Data],2,FALSE)/VLOOKUP(A434,[1]!T_Printers[#Data],5,FALSE),1),ROUND(VLOOKUP(C434,[1]!T_Resins[#Data],2,FALSE)/VLOOKUP(A434,[1]!T_Printers[#Data],5,FALSE),1)&gt;_xlfn.XLOOKUP(B434,[1]Printers!L:L,[1]Printers!O:O,1,0,),10)),"Используйте слой 100 мкм")</f>
        <v>1.9</v>
      </c>
      <c r="F434">
        <f>IFERROR(IF(ROUND(_xlfn.XLOOKUP([1]Parameters!B434,[1]Printers!L:L,[1]Printers!Q:Q,,0)*E434/10,0)*10&lt;_xlfn.XLOOKUP([1]Parameters!B434,[1]Printers!L:L,[1]Printers!P:P,,0),ROUND(_xlfn.XLOOKUP([1]Parameters!B434,[1]Printers!L:L,[1]Printers!Q:Q,,0)*E434/10,0)*10,_xlfn.XLOOKUP([1]Parameters!B434,[1]Printers!L:L,[1]Printers!P:P,,0)),"")</f>
        <v>20</v>
      </c>
      <c r="G434" cm="1">
        <f t="array" ref="G434">IFERROR(IF(ROW()-1&gt;COUNTA([1]!T_Printers[Printers])*COUNTA([1]!T_Resins[Resins]),"",_xlfn.IFS(ROUND(VLOOKUP(C434,[1]!T_Resins[#Data],3,FALSE)/VLOOKUP(A434,[1]!T_Printers[#Data],5,FALSE),1)&lt;=_xlfn.XLOOKUP(B434,[1]Printers!L:L,[1]Printers!O:O,1,0,),ROUND(VLOOKUP(C434,[1]!T_Resins[#Data],3,FALSE)/VLOOKUP(A434,[1]!T_Printers[#Data],5,FALSE),1),ROUND(VLOOKUP(C434,[1]!T_Resins[#Data],3,FALSE)/VLOOKUP(A434,[1]!T_Printers[#Data],5,FALSE),1)&gt;_xlfn.XLOOKUP(B434,[1]Printers!L:L,[1]Printers!O:O,1,0,),10)),"")</f>
        <v>2.2000000000000002</v>
      </c>
      <c r="H434">
        <f>IFERROR(IF(ROUND(_xlfn.XLOOKUP([1]Parameters!B434,[1]Printers!L:L,[1]Printers!Q:Q,,0)*G434/10,0)*10&lt;_xlfn.XLOOKUP([1]Parameters!B434,[1]Printers!L:L,[1]Printers!P:P,,0),ROUND(_xlfn.XLOOKUP([1]Parameters!B434,[1]Printers!L:L,[1]Printers!Q:Q,,0)*G434/10,0)*10,_xlfn.XLOOKUP([1]Parameters!B434,[1]Printers!L:L,[1]Printers!P:P,,0)),"")</f>
        <v>20</v>
      </c>
      <c r="I434" s="3" t="str" cm="1">
        <f t="array" ref="I434">IFERROR(IF(ROW()-1&gt;COUNTA([1]!T_Printers[Printers])*COUNTA([1]!T_Resins[Resins]),"",_xlfn.IFS(ROUND(VLOOKUP(C434,[1]!T_Resins[#Data],4,FALSE)/VLOOKUP(A434,[1]!T_Printers[#Data],5,FALSE),1)&lt;=_xlfn.XLOOKUP(B434,[1]Printers!L:L,[1]Printers!O:O,1,0,),ROUND(VLOOKUP(C434,[1]!T_Resins[#Data],4,FALSE)/VLOOKUP(A434,[1]!T_Printers[#Data],5,FALSE),1),ROUND(VLOOKUP(C434,[1]!T_Resins[#Data],4,FALSE)/VLOOKUP(A434,[1]!T_Printers[#Data],5,FALSE),1)&gt;_xlfn.XLOOKUP(B434,[1]Printers!L:L,[1]Printers!O:O,1,0,),"")),"")</f>
        <v/>
      </c>
      <c r="J434" t="str">
        <f>IFERROR(IF(ROUND(_xlfn.XLOOKUP([1]Parameters!B434,[1]Printers!L:L,[1]Printers!Q:Q,,0)*I434/10,0)*10&lt;_xlfn.XLOOKUP([1]Parameters!B434,[1]Printers!L:L,[1]Printers!P:P,,0),ROUND(_xlfn.XLOOKUP([1]Parameters!B434,[1]Printers!L:L,[1]Printers!Q:Q,,0)*I434/10,0)*10,_xlfn.XLOOKUP([1]Parameters!B434,[1]Printers!L:L,[1]Printers!P:P,,0)),"")</f>
        <v/>
      </c>
      <c r="K434">
        <f>IF(SUM(E434:J434)&lt;&gt;0,VLOOKUP(A434,[1]!T_Printers[#Data],10,FALSE)+VLOOKUP(C434,[1]!T_Resins[#Data],10,FALSE),"")</f>
        <v>3</v>
      </c>
      <c r="L434">
        <f>IF(SUM(E434:J434)&lt;&gt;0,VLOOKUP(A434,[1]!T_Printers[#Data],11,FALSE),"")</f>
        <v>5</v>
      </c>
      <c r="M434">
        <f>IF(SUM(E434:J434)&lt;&gt;0,VLOOKUP(C434,[1]!T_Resins[#Data],8,FALSE),"")</f>
        <v>120</v>
      </c>
      <c r="N434">
        <f>IF(_xlfn.XLOOKUP(B434,[1]Printers!$L:$L,[1]Printers!$R:$R,0,0)&gt;0,[1]Parameters!M434,IF(SUM(E434:J434)&lt;&gt;0,VLOOKUP(C434,[1]!T_Resins[#Data],9,FALSE),""))</f>
        <v>180</v>
      </c>
      <c r="O434" t="str">
        <f t="shared" si="6"/>
        <v>AnycubicPhotonMono4K</v>
      </c>
    </row>
    <row r="435" spans="1:15" x14ac:dyDescent="0.25">
      <c r="A435" t="str">
        <f t="array" ref="A435">IF(ROW()-1&gt;COUNTA([1]!T_Printers[Printers])*COUNTA([1]!T_Resins[Resins]),"",INDEX([1]!T_Printers[Printers],INT((ROW()-2)/COUNTA([1]!T_Resins[Resins])+1)))</f>
        <v>Anycubic Photon Mono 4K</v>
      </c>
      <c r="B435" t="str">
        <f>_xlfn.XLOOKUP(A435,[1]!T_Printers[Printers],[1]!T_Printers[Icon link],,0)</f>
        <v>AnycubicPhotonMono4K</v>
      </c>
      <c r="C435" t="str">
        <f t="array" ref="C435">IF(ROW()-1&gt;COUNTA([1]!T_Printers[Printers])*COUNTA([1]!T_Resins[Resins]),"",INDEX([1]!T_Resins[Resins],MOD(ROW()-2,COUNTA([1]!T_Resins[Resins]))+1))</f>
        <v>Jewelry J-Cast</v>
      </c>
      <c r="D435">
        <f>IF(SUM(E435:J435)&lt;&gt;0,IF(ROW()-1&gt;COUNTA([1]!T_Printers[Printers])*COUNTA([1]!T_Resins[Resins]),"",2),"")</f>
        <v>2</v>
      </c>
      <c r="E435" cm="1">
        <f t="array" ref="E435">IFERROR(IF(ROW()-1&gt;COUNTA([1]!T_Printers[Printers])*COUNTA([1]!T_Resins[Resins]),"",_xlfn.IFS(ROUND(VLOOKUP(C435,[1]!T_Resins[#Data],2,FALSE)/VLOOKUP(A435,[1]!T_Printers[#Data],5,FALSE),1)&lt;=_xlfn.XLOOKUP(B435,[1]Printers!L:L,[1]Printers!O:O,1,0,),ROUND(VLOOKUP(C435,[1]!T_Resins[#Data],2,FALSE)/VLOOKUP(A435,[1]!T_Printers[#Data],5,FALSE),1),ROUND(VLOOKUP(C435,[1]!T_Resins[#Data],2,FALSE)/VLOOKUP(A435,[1]!T_Printers[#Data],5,FALSE),1)&gt;_xlfn.XLOOKUP(B435,[1]Printers!L:L,[1]Printers!O:O,1,0,),10)),"Используйте слой 100 мкм")</f>
        <v>5.9</v>
      </c>
      <c r="F435">
        <f>IFERROR(IF(ROUND(_xlfn.XLOOKUP([1]Parameters!B435,[1]Printers!L:L,[1]Printers!Q:Q,,0)*E435/10,0)*10&lt;_xlfn.XLOOKUP([1]Parameters!B435,[1]Printers!L:L,[1]Printers!P:P,,0),ROUND(_xlfn.XLOOKUP([1]Parameters!B435,[1]Printers!L:L,[1]Printers!Q:Q,,0)*E435/10,0)*10,_xlfn.XLOOKUP([1]Parameters!B435,[1]Printers!L:L,[1]Printers!P:P,,0)),"")</f>
        <v>50</v>
      </c>
      <c r="G435" cm="1">
        <f t="array" ref="G435">IFERROR(IF(ROW()-1&gt;COUNTA([1]!T_Printers[Printers])*COUNTA([1]!T_Resins[Resins]),"",_xlfn.IFS(ROUND(VLOOKUP(C435,[1]!T_Resins[#Data],3,FALSE)/VLOOKUP(A435,[1]!T_Printers[#Data],5,FALSE),1)&lt;=_xlfn.XLOOKUP(B435,[1]Printers!L:L,[1]Printers!O:O,1,0,),ROUND(VLOOKUP(C435,[1]!T_Resins[#Data],3,FALSE)/VLOOKUP(A435,[1]!T_Printers[#Data],5,FALSE),1),ROUND(VLOOKUP(C435,[1]!T_Resins[#Data],3,FALSE)/VLOOKUP(A435,[1]!T_Printers[#Data],5,FALSE),1)&gt;_xlfn.XLOOKUP(B435,[1]Printers!L:L,[1]Printers!O:O,1,0,),10)),"")</f>
        <v>8.1999999999999993</v>
      </c>
      <c r="H435">
        <f>IFERROR(IF(ROUND(_xlfn.XLOOKUP([1]Parameters!B435,[1]Printers!L:L,[1]Printers!Q:Q,,0)*G435/10,0)*10&lt;_xlfn.XLOOKUP([1]Parameters!B435,[1]Printers!L:L,[1]Printers!P:P,,0),ROUND(_xlfn.XLOOKUP([1]Parameters!B435,[1]Printers!L:L,[1]Printers!Q:Q,,0)*G435/10,0)*10,_xlfn.XLOOKUP([1]Parameters!B435,[1]Printers!L:L,[1]Printers!P:P,,0)),"")</f>
        <v>70</v>
      </c>
      <c r="I435" s="3" t="str" cm="1">
        <f t="array" ref="I435">IFERROR(IF(ROW()-1&gt;COUNTA([1]!T_Printers[Printers])*COUNTA([1]!T_Resins[Resins]),"",_xlfn.IFS(ROUND(VLOOKUP(C435,[1]!T_Resins[#Data],4,FALSE)/VLOOKUP(A435,[1]!T_Printers[#Data],5,FALSE),1)&lt;=_xlfn.XLOOKUP(B435,[1]Printers!L:L,[1]Printers!O:O,1,0,),ROUND(VLOOKUP(C435,[1]!T_Resins[#Data],4,FALSE)/VLOOKUP(A435,[1]!T_Printers[#Data],5,FALSE),1),ROUND(VLOOKUP(C435,[1]!T_Resins[#Data],4,FALSE)/VLOOKUP(A435,[1]!T_Printers[#Data],5,FALSE),1)&gt;_xlfn.XLOOKUP(B435,[1]Printers!L:L,[1]Printers!O:O,1,0,),"")),"")</f>
        <v/>
      </c>
      <c r="J435" t="str">
        <f>IFERROR(IF(ROUND(_xlfn.XLOOKUP([1]Parameters!B435,[1]Printers!L:L,[1]Printers!Q:Q,,0)*I435/10,0)*10&lt;_xlfn.XLOOKUP([1]Parameters!B435,[1]Printers!L:L,[1]Printers!P:P,,0),ROUND(_xlfn.XLOOKUP([1]Parameters!B435,[1]Printers!L:L,[1]Printers!Q:Q,,0)*I435/10,0)*10,_xlfn.XLOOKUP([1]Parameters!B435,[1]Printers!L:L,[1]Printers!P:P,,0)),"")</f>
        <v/>
      </c>
      <c r="K435">
        <f>IF(SUM(E435:J435)&lt;&gt;0,VLOOKUP(A435,[1]!T_Printers[#Data],10,FALSE)+VLOOKUP(C435,[1]!T_Resins[#Data],10,FALSE),"")</f>
        <v>3</v>
      </c>
      <c r="L435">
        <f>IF(SUM(E435:J435)&lt;&gt;0,VLOOKUP(A435,[1]!T_Printers[#Data],11,FALSE),"")</f>
        <v>5</v>
      </c>
      <c r="M435">
        <f>IF(SUM(E435:J435)&lt;&gt;0,VLOOKUP(C435,[1]!T_Resins[#Data],8,FALSE),"")</f>
        <v>60</v>
      </c>
      <c r="N435">
        <f>IF(_xlfn.XLOOKUP(B435,[1]Printers!$L:$L,[1]Printers!$R:$R,0,0)&gt;0,[1]Parameters!M435,IF(SUM(E435:J435)&lt;&gt;0,VLOOKUP(C435,[1]!T_Resins[#Data],9,FALSE),""))</f>
        <v>60</v>
      </c>
      <c r="O435" t="str">
        <f t="shared" si="6"/>
        <v>AnycubicPhotonMono4K</v>
      </c>
    </row>
    <row r="436" spans="1:15" x14ac:dyDescent="0.25">
      <c r="A436" t="str">
        <f t="array" ref="A436">IF(ROW()-1&gt;COUNTA([1]!T_Printers[Printers])*COUNTA([1]!T_Resins[Resins]),"",INDEX([1]!T_Printers[Printers],INT((ROW()-2)/COUNTA([1]!T_Resins[Resins])+1)))</f>
        <v>Anycubic Photon Mono 4K</v>
      </c>
      <c r="B436" t="str">
        <f>_xlfn.XLOOKUP(A436,[1]!T_Printers[Printers],[1]!T_Printers[Icon link],,0)</f>
        <v>AnycubicPhotonMono4K</v>
      </c>
      <c r="C436" t="str">
        <f t="array" ref="C436">IF(ROW()-1&gt;COUNTA([1]!T_Printers[Printers])*COUNTA([1]!T_Resins[Resins]),"",INDEX([1]!T_Resins[Resins],MOD(ROW()-2,COUNTA([1]!T_Resins[Resins]))+1))</f>
        <v>Model Resin Black</v>
      </c>
      <c r="D436">
        <f>IF(SUM(E436:J436)&lt;&gt;0,IF(ROW()-1&gt;COUNTA([1]!T_Printers[Printers])*COUNTA([1]!T_Resins[Resins]),"",2),"")</f>
        <v>2</v>
      </c>
      <c r="E436" cm="1">
        <f t="array" ref="E436">IFERROR(IF(ROW()-1&gt;COUNTA([1]!T_Printers[Printers])*COUNTA([1]!T_Resins[Resins]),"",_xlfn.IFS(ROUND(VLOOKUP(C436,[1]!T_Resins[#Data],2,FALSE)/VLOOKUP(A436,[1]!T_Printers[#Data],5,FALSE),1)&lt;=_xlfn.XLOOKUP(B436,[1]Printers!L:L,[1]Printers!O:O,1,0,),ROUND(VLOOKUP(C436,[1]!T_Resins[#Data],2,FALSE)/VLOOKUP(A436,[1]!T_Printers[#Data],5,FALSE),1),ROUND(VLOOKUP(C436,[1]!T_Resins[#Data],2,FALSE)/VLOOKUP(A436,[1]!T_Printers[#Data],5,FALSE),1)&gt;_xlfn.XLOOKUP(B436,[1]Printers!L:L,[1]Printers!O:O,1,0,),10)),"Используйте слой 100 мкм")</f>
        <v>2.2000000000000002</v>
      </c>
      <c r="F436">
        <f>IFERROR(IF(ROUND(_xlfn.XLOOKUP([1]Parameters!B436,[1]Printers!L:L,[1]Printers!Q:Q,,0)*E436/10,0)*10&lt;_xlfn.XLOOKUP([1]Parameters!B436,[1]Printers!L:L,[1]Printers!P:P,,0),ROUND(_xlfn.XLOOKUP([1]Parameters!B436,[1]Printers!L:L,[1]Printers!Q:Q,,0)*E436/10,0)*10,_xlfn.XLOOKUP([1]Parameters!B436,[1]Printers!L:L,[1]Printers!P:P,,0)),"")</f>
        <v>20</v>
      </c>
      <c r="G436" cm="1">
        <f t="array" ref="G436">IFERROR(IF(ROW()-1&gt;COUNTA([1]!T_Printers[Printers])*COUNTA([1]!T_Resins[Resins]),"",_xlfn.IFS(ROUND(VLOOKUP(C436,[1]!T_Resins[#Data],3,FALSE)/VLOOKUP(A436,[1]!T_Printers[#Data],5,FALSE),1)&lt;=_xlfn.XLOOKUP(B436,[1]Printers!L:L,[1]Printers!O:O,1,0,),ROUND(VLOOKUP(C436,[1]!T_Resins[#Data],3,FALSE)/VLOOKUP(A436,[1]!T_Printers[#Data],5,FALSE),1),ROUND(VLOOKUP(C436,[1]!T_Resins[#Data],3,FALSE)/VLOOKUP(A436,[1]!T_Printers[#Data],5,FALSE),1)&gt;_xlfn.XLOOKUP(B436,[1]Printers!L:L,[1]Printers!O:O,1,0,),10)),"")</f>
        <v>2.9</v>
      </c>
      <c r="H436">
        <f>IFERROR(IF(ROUND(_xlfn.XLOOKUP([1]Parameters!B436,[1]Printers!L:L,[1]Printers!Q:Q,,0)*G436/10,0)*10&lt;_xlfn.XLOOKUP([1]Parameters!B436,[1]Printers!L:L,[1]Printers!P:P,,0),ROUND(_xlfn.XLOOKUP([1]Parameters!B436,[1]Printers!L:L,[1]Printers!Q:Q,,0)*G436/10,0)*10,_xlfn.XLOOKUP([1]Parameters!B436,[1]Printers!L:L,[1]Printers!P:P,,0)),"")</f>
        <v>30</v>
      </c>
      <c r="I436" s="3" t="str" cm="1">
        <f t="array" ref="I436">IFERROR(IF(ROW()-1&gt;COUNTA([1]!T_Printers[Printers])*COUNTA([1]!T_Resins[Resins]),"",_xlfn.IFS(ROUND(VLOOKUP(C436,[1]!T_Resins[#Data],4,FALSE)/VLOOKUP(A436,[1]!T_Printers[#Data],5,FALSE),1)&lt;=_xlfn.XLOOKUP(B436,[1]Printers!L:L,[1]Printers!O:O,1,0,),ROUND(VLOOKUP(C436,[1]!T_Resins[#Data],4,FALSE)/VLOOKUP(A436,[1]!T_Printers[#Data],5,FALSE),1),ROUND(VLOOKUP(C436,[1]!T_Resins[#Data],4,FALSE)/VLOOKUP(A436,[1]!T_Printers[#Data],5,FALSE),1)&gt;_xlfn.XLOOKUP(B436,[1]Printers!L:L,[1]Printers!O:O,1,0,),"")),"")</f>
        <v/>
      </c>
      <c r="J436" t="str">
        <f>IFERROR(IF(ROUND(_xlfn.XLOOKUP([1]Parameters!B436,[1]Printers!L:L,[1]Printers!Q:Q,,0)*I436/10,0)*10&lt;_xlfn.XLOOKUP([1]Parameters!B436,[1]Printers!L:L,[1]Printers!P:P,,0),ROUND(_xlfn.XLOOKUP([1]Parameters!B436,[1]Printers!L:L,[1]Printers!Q:Q,,0)*I436/10,0)*10,_xlfn.XLOOKUP([1]Parameters!B436,[1]Printers!L:L,[1]Printers!P:P,,0)),"")</f>
        <v/>
      </c>
      <c r="K436">
        <f>IF(SUM(E436:J436)&lt;&gt;0,VLOOKUP(A436,[1]!T_Printers[#Data],10,FALSE)+VLOOKUP(C436,[1]!T_Resins[#Data],10,FALSE),"")</f>
        <v>3</v>
      </c>
      <c r="L436">
        <f>IF(SUM(E436:J436)&lt;&gt;0,VLOOKUP(A436,[1]!T_Printers[#Data],11,FALSE),"")</f>
        <v>5</v>
      </c>
      <c r="M436">
        <f>IF(SUM(E436:J436)&lt;&gt;0,VLOOKUP(C436,[1]!T_Resins[#Data],8,FALSE),"")</f>
        <v>120</v>
      </c>
      <c r="N436">
        <f>IF(_xlfn.XLOOKUP(B436,[1]Printers!$L:$L,[1]Printers!$R:$R,0,0)&gt;0,[1]Parameters!M436,IF(SUM(E436:J436)&lt;&gt;0,VLOOKUP(C436,[1]!T_Resins[#Data],9,FALSE),""))</f>
        <v>180</v>
      </c>
      <c r="O436" t="str">
        <f t="shared" si="6"/>
        <v>AnycubicPhotonMono4K</v>
      </c>
    </row>
    <row r="437" spans="1:15" x14ac:dyDescent="0.25">
      <c r="A437" t="str">
        <f t="array" ref="A437">IF(ROW()-1&gt;COUNTA([1]!T_Printers[Printers])*COUNTA([1]!T_Resins[Resins]),"",INDEX([1]!T_Printers[Printers],INT((ROW()-2)/COUNTA([1]!T_Resins[Resins])+1)))</f>
        <v>Anycubic Photon Mono 4K</v>
      </c>
      <c r="B437" t="str">
        <f>_xlfn.XLOOKUP(A437,[1]!T_Printers[Printers],[1]!T_Printers[Icon link],,0)</f>
        <v>AnycubicPhotonMono4K</v>
      </c>
      <c r="C437" t="str">
        <f t="array" ref="C437">IF(ROW()-1&gt;COUNTA([1]!T_Printers[Printers])*COUNTA([1]!T_Resins[Resins]),"",INDEX([1]!T_Resins[Resins],MOD(ROW()-2,COUNTA([1]!T_Resins[Resins]))+1))</f>
        <v>Model Resin Clear</v>
      </c>
      <c r="D437">
        <f>IF(SUM(E437:J437)&lt;&gt;0,IF(ROW()-1&gt;COUNTA([1]!T_Printers[Printers])*COUNTA([1]!T_Resins[Resins]),"",2),"")</f>
        <v>2</v>
      </c>
      <c r="E437" cm="1">
        <f t="array" ref="E437">IFERROR(IF(ROW()-1&gt;COUNTA([1]!T_Printers[Printers])*COUNTA([1]!T_Resins[Resins]),"",_xlfn.IFS(ROUND(VLOOKUP(C437,[1]!T_Resins[#Data],2,FALSE)/VLOOKUP(A437,[1]!T_Printers[#Data],5,FALSE),1)&lt;=_xlfn.XLOOKUP(B437,[1]Printers!L:L,[1]Printers!O:O,1,0,),ROUND(VLOOKUP(C437,[1]!T_Resins[#Data],2,FALSE)/VLOOKUP(A437,[1]!T_Printers[#Data],5,FALSE),1),ROUND(VLOOKUP(C437,[1]!T_Resins[#Data],2,FALSE)/VLOOKUP(A437,[1]!T_Printers[#Data],5,FALSE),1)&gt;_xlfn.XLOOKUP(B437,[1]Printers!L:L,[1]Printers!O:O,1,0,),10)),"Используйте слой 100 мкм")</f>
        <v>2.1</v>
      </c>
      <c r="F437">
        <f>IFERROR(IF(ROUND(_xlfn.XLOOKUP([1]Parameters!B437,[1]Printers!L:L,[1]Printers!Q:Q,,0)*E437/10,0)*10&lt;_xlfn.XLOOKUP([1]Parameters!B437,[1]Printers!L:L,[1]Printers!P:P,,0),ROUND(_xlfn.XLOOKUP([1]Parameters!B437,[1]Printers!L:L,[1]Printers!Q:Q,,0)*E437/10,0)*10,_xlfn.XLOOKUP([1]Parameters!B437,[1]Printers!L:L,[1]Printers!P:P,,0)),"")</f>
        <v>20</v>
      </c>
      <c r="G437" cm="1">
        <f t="array" ref="G437">IFERROR(IF(ROW()-1&gt;COUNTA([1]!T_Printers[Printers])*COUNTA([1]!T_Resins[Resins]),"",_xlfn.IFS(ROUND(VLOOKUP(C437,[1]!T_Resins[#Data],3,FALSE)/VLOOKUP(A437,[1]!T_Printers[#Data],5,FALSE),1)&lt;=_xlfn.XLOOKUP(B437,[1]Printers!L:L,[1]Printers!O:O,1,0,),ROUND(VLOOKUP(C437,[1]!T_Resins[#Data],3,FALSE)/VLOOKUP(A437,[1]!T_Printers[#Data],5,FALSE),1),ROUND(VLOOKUP(C437,[1]!T_Resins[#Data],3,FALSE)/VLOOKUP(A437,[1]!T_Printers[#Data],5,FALSE),1)&gt;_xlfn.XLOOKUP(B437,[1]Printers!L:L,[1]Printers!O:O,1,0,),10)),"")</f>
        <v>2.7</v>
      </c>
      <c r="H437">
        <f>IFERROR(IF(ROUND(_xlfn.XLOOKUP([1]Parameters!B437,[1]Printers!L:L,[1]Printers!Q:Q,,0)*G437/10,0)*10&lt;_xlfn.XLOOKUP([1]Parameters!B437,[1]Printers!L:L,[1]Printers!P:P,,0),ROUND(_xlfn.XLOOKUP([1]Parameters!B437,[1]Printers!L:L,[1]Printers!Q:Q,,0)*G437/10,0)*10,_xlfn.XLOOKUP([1]Parameters!B437,[1]Printers!L:L,[1]Printers!P:P,,0)),"")</f>
        <v>20</v>
      </c>
      <c r="I437" s="3" t="str" cm="1">
        <f t="array" ref="I437">IFERROR(IF(ROW()-1&gt;COUNTA([1]!T_Printers[Printers])*COUNTA([1]!T_Resins[Resins]),"",_xlfn.IFS(ROUND(VLOOKUP(C437,[1]!T_Resins[#Data],4,FALSE)/VLOOKUP(A437,[1]!T_Printers[#Data],5,FALSE),1)&lt;=_xlfn.XLOOKUP(B437,[1]Printers!L:L,[1]Printers!O:O,1,0,),ROUND(VLOOKUP(C437,[1]!T_Resins[#Data],4,FALSE)/VLOOKUP(A437,[1]!T_Printers[#Data],5,FALSE),1),ROUND(VLOOKUP(C437,[1]!T_Resins[#Data],4,FALSE)/VLOOKUP(A437,[1]!T_Printers[#Data],5,FALSE),1)&gt;_xlfn.XLOOKUP(B437,[1]Printers!L:L,[1]Printers!O:O,1,0,),"")),"")</f>
        <v/>
      </c>
      <c r="J437" t="str">
        <f>IFERROR(IF(ROUND(_xlfn.XLOOKUP([1]Parameters!B437,[1]Printers!L:L,[1]Printers!Q:Q,,0)*I437/10,0)*10&lt;_xlfn.XLOOKUP([1]Parameters!B437,[1]Printers!L:L,[1]Printers!P:P,,0),ROUND(_xlfn.XLOOKUP([1]Parameters!B437,[1]Printers!L:L,[1]Printers!Q:Q,,0)*I437/10,0)*10,_xlfn.XLOOKUP([1]Parameters!B437,[1]Printers!L:L,[1]Printers!P:P,,0)),"")</f>
        <v/>
      </c>
      <c r="K437">
        <f>IF(SUM(E437:J437)&lt;&gt;0,VLOOKUP(A437,[1]!T_Printers[#Data],10,FALSE)+VLOOKUP(C437,[1]!T_Resins[#Data],10,FALSE),"")</f>
        <v>3</v>
      </c>
      <c r="L437">
        <f>IF(SUM(E437:J437)&lt;&gt;0,VLOOKUP(A437,[1]!T_Printers[#Data],11,FALSE),"")</f>
        <v>5</v>
      </c>
      <c r="M437">
        <f>IF(SUM(E437:J437)&lt;&gt;0,VLOOKUP(C437,[1]!T_Resins[#Data],8,FALSE),"")</f>
        <v>120</v>
      </c>
      <c r="N437">
        <f>IF(_xlfn.XLOOKUP(B437,[1]Printers!$L:$L,[1]Printers!$R:$R,0,0)&gt;0,[1]Parameters!M437,IF(SUM(E437:J437)&lt;&gt;0,VLOOKUP(C437,[1]!T_Resins[#Data],9,FALSE),""))</f>
        <v>180</v>
      </c>
      <c r="O437" t="str">
        <f t="shared" si="6"/>
        <v>AnycubicPhotonMono4K</v>
      </c>
    </row>
    <row r="438" spans="1:15" x14ac:dyDescent="0.25">
      <c r="A438" t="str">
        <f t="array" ref="A438">IF(ROW()-1&gt;COUNTA([1]!T_Printers[Printers])*COUNTA([1]!T_Resins[Resins]),"",INDEX([1]!T_Printers[Printers],INT((ROW()-2)/COUNTA([1]!T_Resins[Resins])+1)))</f>
        <v>Anycubic Photon Mono 4K</v>
      </c>
      <c r="B438" t="str">
        <f>_xlfn.XLOOKUP(A438,[1]!T_Printers[Printers],[1]!T_Printers[Icon link],,0)</f>
        <v>AnycubicPhotonMono4K</v>
      </c>
      <c r="C438" t="str">
        <f t="array" ref="C438">IF(ROW()-1&gt;COUNTA([1]!T_Printers[Printers])*COUNTA([1]!T_Resins[Resins]),"",INDEX([1]!T_Resins[Resins],MOD(ROW()-2,COUNTA([1]!T_Resins[Resins]))+1))</f>
        <v>Model Resin Grey</v>
      </c>
      <c r="D438">
        <f>IF(SUM(E438:J438)&lt;&gt;0,IF(ROW()-1&gt;COUNTA([1]!T_Printers[Printers])*COUNTA([1]!T_Resins[Resins]),"",2),"")</f>
        <v>2</v>
      </c>
      <c r="E438" cm="1">
        <f t="array" ref="E438">IFERROR(IF(ROW()-1&gt;COUNTA([1]!T_Printers[Printers])*COUNTA([1]!T_Resins[Resins]),"",_xlfn.IFS(ROUND(VLOOKUP(C438,[1]!T_Resins[#Data],2,FALSE)/VLOOKUP(A438,[1]!T_Printers[#Data],5,FALSE),1)&lt;=_xlfn.XLOOKUP(B438,[1]Printers!L:L,[1]Printers!O:O,1,0,),ROUND(VLOOKUP(C438,[1]!T_Resins[#Data],2,FALSE)/VLOOKUP(A438,[1]!T_Printers[#Data],5,FALSE),1),ROUND(VLOOKUP(C438,[1]!T_Resins[#Data],2,FALSE)/VLOOKUP(A438,[1]!T_Printers[#Data],5,FALSE),1)&gt;_xlfn.XLOOKUP(B438,[1]Printers!L:L,[1]Printers!O:O,1,0,),10)),"Используйте слой 100 мкм")</f>
        <v>3.1</v>
      </c>
      <c r="F438">
        <f>IFERROR(IF(ROUND(_xlfn.XLOOKUP([1]Parameters!B438,[1]Printers!L:L,[1]Printers!Q:Q,,0)*E438/10,0)*10&lt;_xlfn.XLOOKUP([1]Parameters!B438,[1]Printers!L:L,[1]Printers!P:P,,0),ROUND(_xlfn.XLOOKUP([1]Parameters!B438,[1]Printers!L:L,[1]Printers!Q:Q,,0)*E438/10,0)*10,_xlfn.XLOOKUP([1]Parameters!B438,[1]Printers!L:L,[1]Printers!P:P,,0)),"")</f>
        <v>30</v>
      </c>
      <c r="G438" cm="1">
        <f t="array" ref="G438">IFERROR(IF(ROW()-1&gt;COUNTA([1]!T_Printers[Printers])*COUNTA([1]!T_Resins[Resins]),"",_xlfn.IFS(ROUND(VLOOKUP(C438,[1]!T_Resins[#Data],3,FALSE)/VLOOKUP(A438,[1]!T_Printers[#Data],5,FALSE),1)&lt;=_xlfn.XLOOKUP(B438,[1]Printers!L:L,[1]Printers!O:O,1,0,),ROUND(VLOOKUP(C438,[1]!T_Resins[#Data],3,FALSE)/VLOOKUP(A438,[1]!T_Printers[#Data],5,FALSE),1),ROUND(VLOOKUP(C438,[1]!T_Resins[#Data],3,FALSE)/VLOOKUP(A438,[1]!T_Printers[#Data],5,FALSE),1)&gt;_xlfn.XLOOKUP(B438,[1]Printers!L:L,[1]Printers!O:O,1,0,),10)),"")</f>
        <v>4.0999999999999996</v>
      </c>
      <c r="H438">
        <f>IFERROR(IF(ROUND(_xlfn.XLOOKUP([1]Parameters!B438,[1]Printers!L:L,[1]Printers!Q:Q,,0)*G438/10,0)*10&lt;_xlfn.XLOOKUP([1]Parameters!B438,[1]Printers!L:L,[1]Printers!P:P,,0),ROUND(_xlfn.XLOOKUP([1]Parameters!B438,[1]Printers!L:L,[1]Printers!Q:Q,,0)*G438/10,0)*10,_xlfn.XLOOKUP([1]Parameters!B438,[1]Printers!L:L,[1]Printers!P:P,,0)),"")</f>
        <v>40</v>
      </c>
      <c r="I438" s="3" t="str" cm="1">
        <f t="array" ref="I438">IFERROR(IF(ROW()-1&gt;COUNTA([1]!T_Printers[Printers])*COUNTA([1]!T_Resins[Resins]),"",_xlfn.IFS(ROUND(VLOOKUP(C438,[1]!T_Resins[#Data],4,FALSE)/VLOOKUP(A438,[1]!T_Printers[#Data],5,FALSE),1)&lt;=_xlfn.XLOOKUP(B438,[1]Printers!L:L,[1]Printers!O:O,1,0,),ROUND(VLOOKUP(C438,[1]!T_Resins[#Data],4,FALSE)/VLOOKUP(A438,[1]!T_Printers[#Data],5,FALSE),1),ROUND(VLOOKUP(C438,[1]!T_Resins[#Data],4,FALSE)/VLOOKUP(A438,[1]!T_Printers[#Data],5,FALSE),1)&gt;_xlfn.XLOOKUP(B438,[1]Printers!L:L,[1]Printers!O:O,1,0,),"")),"")</f>
        <v/>
      </c>
      <c r="J438" t="str">
        <f>IFERROR(IF(ROUND(_xlfn.XLOOKUP([1]Parameters!B438,[1]Printers!L:L,[1]Printers!Q:Q,,0)*I438/10,0)*10&lt;_xlfn.XLOOKUP([1]Parameters!B438,[1]Printers!L:L,[1]Printers!P:P,,0),ROUND(_xlfn.XLOOKUP([1]Parameters!B438,[1]Printers!L:L,[1]Printers!Q:Q,,0)*I438/10,0)*10,_xlfn.XLOOKUP([1]Parameters!B438,[1]Printers!L:L,[1]Printers!P:P,,0)),"")</f>
        <v/>
      </c>
      <c r="K438">
        <f>IF(SUM(E438:J438)&lt;&gt;0,VLOOKUP(A438,[1]!T_Printers[#Data],10,FALSE)+VLOOKUP(C438,[1]!T_Resins[#Data],10,FALSE),"")</f>
        <v>3</v>
      </c>
      <c r="L438">
        <f>IF(SUM(E438:J438)&lt;&gt;0,VLOOKUP(A438,[1]!T_Printers[#Data],11,FALSE),"")</f>
        <v>5</v>
      </c>
      <c r="M438">
        <f>IF(SUM(E438:J438)&lt;&gt;0,VLOOKUP(C438,[1]!T_Resins[#Data],8,FALSE),"")</f>
        <v>120</v>
      </c>
      <c r="N438">
        <f>IF(_xlfn.XLOOKUP(B438,[1]Printers!$L:$L,[1]Printers!$R:$R,0,0)&gt;0,[1]Parameters!M438,IF(SUM(E438:J438)&lt;&gt;0,VLOOKUP(C438,[1]!T_Resins[#Data],9,FALSE),""))</f>
        <v>180</v>
      </c>
      <c r="O438" t="str">
        <f t="shared" si="6"/>
        <v>AnycubicPhotonMono4K</v>
      </c>
    </row>
    <row r="439" spans="1:15" x14ac:dyDescent="0.25">
      <c r="A439" t="str">
        <f t="array" ref="A439">IF(ROW()-1&gt;COUNTA([1]!T_Printers[Printers])*COUNTA([1]!T_Resins[Resins]),"",INDEX([1]!T_Printers[Printers],INT((ROW()-2)/COUNTA([1]!T_Resins[Resins])+1)))</f>
        <v>Anycubic Photon Mono 4K</v>
      </c>
      <c r="B439" t="str">
        <f>_xlfn.XLOOKUP(A439,[1]!T_Printers[Printers],[1]!T_Printers[Icon link],,0)</f>
        <v>AnycubicPhotonMono4K</v>
      </c>
      <c r="C439" t="str">
        <f t="array" ref="C439">IF(ROW()-1&gt;COUNTA([1]!T_Printers[Printers])*COUNTA([1]!T_Resins[Resins]),"",INDEX([1]!T_Resins[Resins],MOD(ROW()-2,COUNTA([1]!T_Resins[Resins]))+1))</f>
        <v>Model Resin White</v>
      </c>
      <c r="D439">
        <f>IF(SUM(E439:J439)&lt;&gt;0,IF(ROW()-1&gt;COUNTA([1]!T_Printers[Printers])*COUNTA([1]!T_Resins[Resins]),"",2),"")</f>
        <v>2</v>
      </c>
      <c r="E439" cm="1">
        <f t="array" ref="E439">IFERROR(IF(ROW()-1&gt;COUNTA([1]!T_Printers[Printers])*COUNTA([1]!T_Resins[Resins]),"",_xlfn.IFS(ROUND(VLOOKUP(C439,[1]!T_Resins[#Data],2,FALSE)/VLOOKUP(A439,[1]!T_Printers[#Data],5,FALSE),1)&lt;=_xlfn.XLOOKUP(B439,[1]Printers!L:L,[1]Printers!O:O,1,0,),ROUND(VLOOKUP(C439,[1]!T_Resins[#Data],2,FALSE)/VLOOKUP(A439,[1]!T_Printers[#Data],5,FALSE),1),ROUND(VLOOKUP(C439,[1]!T_Resins[#Data],2,FALSE)/VLOOKUP(A439,[1]!T_Printers[#Data],5,FALSE),1)&gt;_xlfn.XLOOKUP(B439,[1]Printers!L:L,[1]Printers!O:O,1,0,),10)),"Используйте слой 100 мкм")</f>
        <v>2</v>
      </c>
      <c r="F439">
        <f>IFERROR(IF(ROUND(_xlfn.XLOOKUP([1]Parameters!B439,[1]Printers!L:L,[1]Printers!Q:Q,,0)*E439/10,0)*10&lt;_xlfn.XLOOKUP([1]Parameters!B439,[1]Printers!L:L,[1]Printers!P:P,,0),ROUND(_xlfn.XLOOKUP([1]Parameters!B439,[1]Printers!L:L,[1]Printers!Q:Q,,0)*E439/10,0)*10,_xlfn.XLOOKUP([1]Parameters!B439,[1]Printers!L:L,[1]Printers!P:P,,0)),"")</f>
        <v>20</v>
      </c>
      <c r="G439" cm="1">
        <f t="array" ref="G439">IFERROR(IF(ROW()-1&gt;COUNTA([1]!T_Printers[Printers])*COUNTA([1]!T_Resins[Resins]),"",_xlfn.IFS(ROUND(VLOOKUP(C439,[1]!T_Resins[#Data],3,FALSE)/VLOOKUP(A439,[1]!T_Printers[#Data],5,FALSE),1)&lt;=_xlfn.XLOOKUP(B439,[1]Printers!L:L,[1]Printers!O:O,1,0,),ROUND(VLOOKUP(C439,[1]!T_Resins[#Data],3,FALSE)/VLOOKUP(A439,[1]!T_Printers[#Data],5,FALSE),1),ROUND(VLOOKUP(C439,[1]!T_Resins[#Data],3,FALSE)/VLOOKUP(A439,[1]!T_Printers[#Data],5,FALSE),1)&gt;_xlfn.XLOOKUP(B439,[1]Printers!L:L,[1]Printers!O:O,1,0,),10)),"")</f>
        <v>2.6</v>
      </c>
      <c r="H439">
        <f>IFERROR(IF(ROUND(_xlfn.XLOOKUP([1]Parameters!B439,[1]Printers!L:L,[1]Printers!Q:Q,,0)*G439/10,0)*10&lt;_xlfn.XLOOKUP([1]Parameters!B439,[1]Printers!L:L,[1]Printers!P:P,,0),ROUND(_xlfn.XLOOKUP([1]Parameters!B439,[1]Printers!L:L,[1]Printers!Q:Q,,0)*G439/10,0)*10,_xlfn.XLOOKUP([1]Parameters!B439,[1]Printers!L:L,[1]Printers!P:P,,0)),"")</f>
        <v>20</v>
      </c>
      <c r="I439" s="3" t="str" cm="1">
        <f t="array" ref="I439">IFERROR(IF(ROW()-1&gt;COUNTA([1]!T_Printers[Printers])*COUNTA([1]!T_Resins[Resins]),"",_xlfn.IFS(ROUND(VLOOKUP(C439,[1]!T_Resins[#Data],4,FALSE)/VLOOKUP(A439,[1]!T_Printers[#Data],5,FALSE),1)&lt;=_xlfn.XLOOKUP(B439,[1]Printers!L:L,[1]Printers!O:O,1,0,),ROUND(VLOOKUP(C439,[1]!T_Resins[#Data],4,FALSE)/VLOOKUP(A439,[1]!T_Printers[#Data],5,FALSE),1),ROUND(VLOOKUP(C439,[1]!T_Resins[#Data],4,FALSE)/VLOOKUP(A439,[1]!T_Printers[#Data],5,FALSE),1)&gt;_xlfn.XLOOKUP(B439,[1]Printers!L:L,[1]Printers!O:O,1,0,),"")),"")</f>
        <v/>
      </c>
      <c r="J439" t="str">
        <f>IFERROR(IF(ROUND(_xlfn.XLOOKUP([1]Parameters!B439,[1]Printers!L:L,[1]Printers!Q:Q,,0)*I439/10,0)*10&lt;_xlfn.XLOOKUP([1]Parameters!B439,[1]Printers!L:L,[1]Printers!P:P,,0),ROUND(_xlfn.XLOOKUP([1]Parameters!B439,[1]Printers!L:L,[1]Printers!Q:Q,,0)*I439/10,0)*10,_xlfn.XLOOKUP([1]Parameters!B439,[1]Printers!L:L,[1]Printers!P:P,,0)),"")</f>
        <v/>
      </c>
      <c r="K439">
        <f>IF(SUM(E439:J439)&lt;&gt;0,VLOOKUP(A439,[1]!T_Printers[#Data],10,FALSE)+VLOOKUP(C439,[1]!T_Resins[#Data],10,FALSE),"")</f>
        <v>3</v>
      </c>
      <c r="L439">
        <f>IF(SUM(E439:J439)&lt;&gt;0,VLOOKUP(A439,[1]!T_Printers[#Data],11,FALSE),"")</f>
        <v>5</v>
      </c>
      <c r="M439">
        <f>IF(SUM(E439:J439)&lt;&gt;0,VLOOKUP(C439,[1]!T_Resins[#Data],8,FALSE),"")</f>
        <v>120</v>
      </c>
      <c r="N439">
        <f>IF(_xlfn.XLOOKUP(B439,[1]Printers!$L:$L,[1]Printers!$R:$R,0,0)&gt;0,[1]Parameters!M439,IF(SUM(E439:J439)&lt;&gt;0,VLOOKUP(C439,[1]!T_Resins[#Data],9,FALSE),""))</f>
        <v>180</v>
      </c>
      <c r="O439" t="str">
        <f t="shared" si="6"/>
        <v>AnycubicPhotonMono4K</v>
      </c>
    </row>
    <row r="440" spans="1:15" x14ac:dyDescent="0.25">
      <c r="A440" t="str">
        <f t="array" ref="A440">IF(ROW()-1&gt;COUNTA([1]!T_Printers[Printers])*COUNTA([1]!T_Resins[Resins]),"",INDEX([1]!T_Printers[Printers],INT((ROW()-2)/COUNTA([1]!T_Resins[Resins])+1)))</f>
        <v>Anycubic Photon Mono 4K</v>
      </c>
      <c r="B440" t="str">
        <f>_xlfn.XLOOKUP(A440,[1]!T_Printers[Printers],[1]!T_Printers[Icon link],,0)</f>
        <v>AnycubicPhotonMono4K</v>
      </c>
      <c r="C440" t="str">
        <f t="array" ref="C440">IF(ROW()-1&gt;COUNTA([1]!T_Printers[Printers])*COUNTA([1]!T_Resins[Resins]),"",INDEX([1]!T_Resins[Resins],MOD(ROW()-2,COUNTA([1]!T_Resins[Resins]))+1))</f>
        <v>Silicone-Compatiable Model Resin (J-Model)</v>
      </c>
      <c r="D440">
        <f>IF(SUM(E440:J440)&lt;&gt;0,IF(ROW()-1&gt;COUNTA([1]!T_Printers[Printers])*COUNTA([1]!T_Resins[Resins]),"",2),"")</f>
        <v>2</v>
      </c>
      <c r="E440" cm="1">
        <f t="array" ref="E440">IFERROR(IF(ROW()-1&gt;COUNTA([1]!T_Printers[Printers])*COUNTA([1]!T_Resins[Resins]),"",_xlfn.IFS(ROUND(VLOOKUP(C440,[1]!T_Resins[#Data],2,FALSE)/VLOOKUP(A440,[1]!T_Printers[#Data],5,FALSE),1)&lt;=_xlfn.XLOOKUP(B440,[1]Printers!L:L,[1]Printers!O:O,1,0,),ROUND(VLOOKUP(C440,[1]!T_Resins[#Data],2,FALSE)/VLOOKUP(A440,[1]!T_Printers[#Data],5,FALSE),1),ROUND(VLOOKUP(C440,[1]!T_Resins[#Data],2,FALSE)/VLOOKUP(A440,[1]!T_Printers[#Data],5,FALSE),1)&gt;_xlfn.XLOOKUP(B440,[1]Printers!L:L,[1]Printers!O:O,1,0,),10)),"Используйте слой 100 мкм")</f>
        <v>2</v>
      </c>
      <c r="F440">
        <f>IFERROR(IF(ROUND(_xlfn.XLOOKUP([1]Parameters!B440,[1]Printers!L:L,[1]Printers!Q:Q,,0)*E440/10,0)*10&lt;_xlfn.XLOOKUP([1]Parameters!B440,[1]Printers!L:L,[1]Printers!P:P,,0),ROUND(_xlfn.XLOOKUP([1]Parameters!B440,[1]Printers!L:L,[1]Printers!Q:Q,,0)*E440/10,0)*10,_xlfn.XLOOKUP([1]Parameters!B440,[1]Printers!L:L,[1]Printers!P:P,,0)),"")</f>
        <v>20</v>
      </c>
      <c r="G440" cm="1">
        <f t="array" ref="G440">IFERROR(IF(ROW()-1&gt;COUNTA([1]!T_Printers[Printers])*COUNTA([1]!T_Resins[Resins]),"",_xlfn.IFS(ROUND(VLOOKUP(C440,[1]!T_Resins[#Data],3,FALSE)/VLOOKUP(A440,[1]!T_Printers[#Data],5,FALSE),1)&lt;=_xlfn.XLOOKUP(B440,[1]Printers!L:L,[1]Printers!O:O,1,0,),ROUND(VLOOKUP(C440,[1]!T_Resins[#Data],3,FALSE)/VLOOKUP(A440,[1]!T_Printers[#Data],5,FALSE),1),ROUND(VLOOKUP(C440,[1]!T_Resins[#Data],3,FALSE)/VLOOKUP(A440,[1]!T_Printers[#Data],5,FALSE),1)&gt;_xlfn.XLOOKUP(B440,[1]Printers!L:L,[1]Printers!O:O,1,0,),10)),"")</f>
        <v>2.6</v>
      </c>
      <c r="H440">
        <f>IFERROR(IF(ROUND(_xlfn.XLOOKUP([1]Parameters!B440,[1]Printers!L:L,[1]Printers!Q:Q,,0)*G440/10,0)*10&lt;_xlfn.XLOOKUP([1]Parameters!B440,[1]Printers!L:L,[1]Printers!P:P,,0),ROUND(_xlfn.XLOOKUP([1]Parameters!B440,[1]Printers!L:L,[1]Printers!Q:Q,,0)*G440/10,0)*10,_xlfn.XLOOKUP([1]Parameters!B440,[1]Printers!L:L,[1]Printers!P:P,,0)),"")</f>
        <v>20</v>
      </c>
      <c r="I440" s="3" t="str" cm="1">
        <f t="array" ref="I440">IFERROR(IF(ROW()-1&gt;COUNTA([1]!T_Printers[Printers])*COUNTA([1]!T_Resins[Resins]),"",_xlfn.IFS(ROUND(VLOOKUP(C440,[1]!T_Resins[#Data],4,FALSE)/VLOOKUP(A440,[1]!T_Printers[#Data],5,FALSE),1)&lt;=_xlfn.XLOOKUP(B440,[1]Printers!L:L,[1]Printers!O:O,1,0,),ROUND(VLOOKUP(C440,[1]!T_Resins[#Data],4,FALSE)/VLOOKUP(A440,[1]!T_Printers[#Data],5,FALSE),1),ROUND(VLOOKUP(C440,[1]!T_Resins[#Data],4,FALSE)/VLOOKUP(A440,[1]!T_Printers[#Data],5,FALSE),1)&gt;_xlfn.XLOOKUP(B440,[1]Printers!L:L,[1]Printers!O:O,1,0,),"")),"")</f>
        <v/>
      </c>
      <c r="J440" t="str">
        <f>IFERROR(IF(ROUND(_xlfn.XLOOKUP([1]Parameters!B440,[1]Printers!L:L,[1]Printers!Q:Q,,0)*I440/10,0)*10&lt;_xlfn.XLOOKUP([1]Parameters!B440,[1]Printers!L:L,[1]Printers!P:P,,0),ROUND(_xlfn.XLOOKUP([1]Parameters!B440,[1]Printers!L:L,[1]Printers!Q:Q,,0)*I440/10,0)*10,_xlfn.XLOOKUP([1]Parameters!B440,[1]Printers!L:L,[1]Printers!P:P,,0)),"")</f>
        <v/>
      </c>
      <c r="K440">
        <f>IF(SUM(E440:J440)&lt;&gt;0,VLOOKUP(A440,[1]!T_Printers[#Data],10,FALSE)+VLOOKUP(C440,[1]!T_Resins[#Data],10,FALSE),"")</f>
        <v>3</v>
      </c>
      <c r="L440">
        <f>IF(SUM(E440:J440)&lt;&gt;0,VLOOKUP(A440,[1]!T_Printers[#Data],11,FALSE),"")</f>
        <v>5</v>
      </c>
      <c r="M440">
        <f>IF(SUM(E440:J440)&lt;&gt;0,VLOOKUP(C440,[1]!T_Resins[#Data],8,FALSE),"")</f>
        <v>60</v>
      </c>
      <c r="N440">
        <f>IF(_xlfn.XLOOKUP(B440,[1]Printers!$L:$L,[1]Printers!$R:$R,0,0)&gt;0,[1]Parameters!M440,IF(SUM(E440:J440)&lt;&gt;0,VLOOKUP(C440,[1]!T_Resins[#Data],9,FALSE),""))</f>
        <v>60</v>
      </c>
      <c r="O440" t="str">
        <f t="shared" si="6"/>
        <v>AnycubicPhotonMono4K</v>
      </c>
    </row>
    <row r="441" spans="1:15" x14ac:dyDescent="0.25">
      <c r="A441" t="str">
        <f t="array" ref="A441">IF(ROW()-1&gt;COUNTA([1]!T_Printers[Printers])*COUNTA([1]!T_Resins[Resins]),"",INDEX([1]!T_Printers[Printers],INT((ROW()-2)/COUNTA([1]!T_Resins[Resins])+1)))</f>
        <v>Anycubic Photon Mono 4K</v>
      </c>
      <c r="B441" t="str">
        <f>_xlfn.XLOOKUP(A441,[1]!T_Printers[Printers],[1]!T_Printers[Icon link],,0)</f>
        <v>AnycubicPhotonMono4K</v>
      </c>
      <c r="C441" t="str">
        <f t="array" ref="C441">IF(ROW()-1&gt;COUNTA([1]!T_Printers[Printers])*COUNTA([1]!T_Resins[Resins]),"",INDEX([1]!T_Resins[Resins],MOD(ROW()-2,COUNTA([1]!T_Resins[Resins]))+1))</f>
        <v>Silicone-Like Black</v>
      </c>
      <c r="D441">
        <f>IF(SUM(E441:J441)&lt;&gt;0,IF(ROW()-1&gt;COUNTA([1]!T_Printers[Printers])*COUNTA([1]!T_Resins[Resins]),"",2),"")</f>
        <v>2</v>
      </c>
      <c r="E441" cm="1">
        <f t="array" ref="E441">IFERROR(IF(ROW()-1&gt;COUNTA([1]!T_Printers[Printers])*COUNTA([1]!T_Resins[Resins]),"",_xlfn.IFS(ROUND(VLOOKUP(C441,[1]!T_Resins[#Data],2,FALSE)/VLOOKUP(A441,[1]!T_Printers[#Data],5,FALSE),1)&lt;=_xlfn.XLOOKUP(B441,[1]Printers!L:L,[1]Printers!O:O,1,0,),ROUND(VLOOKUP(C441,[1]!T_Resins[#Data],2,FALSE)/VLOOKUP(A441,[1]!T_Printers[#Data],5,FALSE),1),ROUND(VLOOKUP(C441,[1]!T_Resins[#Data],2,FALSE)/VLOOKUP(A441,[1]!T_Printers[#Data],5,FALSE),1)&gt;_xlfn.XLOOKUP(B441,[1]Printers!L:L,[1]Printers!O:O,1,0,),10)),"Используйте слой 100 мкм")</f>
        <v>4.7</v>
      </c>
      <c r="F441">
        <f>IFERROR(IF(ROUND(_xlfn.XLOOKUP([1]Parameters!B441,[1]Printers!L:L,[1]Printers!Q:Q,,0)*E441/10,0)*10&lt;_xlfn.XLOOKUP([1]Parameters!B441,[1]Printers!L:L,[1]Printers!P:P,,0),ROUND(_xlfn.XLOOKUP([1]Parameters!B441,[1]Printers!L:L,[1]Printers!Q:Q,,0)*E441/10,0)*10,_xlfn.XLOOKUP([1]Parameters!B441,[1]Printers!L:L,[1]Printers!P:P,,0)),"")</f>
        <v>40</v>
      </c>
      <c r="G441" cm="1">
        <f t="array" ref="G441">IFERROR(IF(ROW()-1&gt;COUNTA([1]!T_Printers[Printers])*COUNTA([1]!T_Resins[Resins]),"",_xlfn.IFS(ROUND(VLOOKUP(C441,[1]!T_Resins[#Data],3,FALSE)/VLOOKUP(A441,[1]!T_Printers[#Data],5,FALSE),1)&lt;=_xlfn.XLOOKUP(B441,[1]Printers!L:L,[1]Printers!O:O,1,0,),ROUND(VLOOKUP(C441,[1]!T_Resins[#Data],3,FALSE)/VLOOKUP(A441,[1]!T_Printers[#Data],5,FALSE),1),ROUND(VLOOKUP(C441,[1]!T_Resins[#Data],3,FALSE)/VLOOKUP(A441,[1]!T_Printers[#Data],5,FALSE),1)&gt;_xlfn.XLOOKUP(B441,[1]Printers!L:L,[1]Printers!O:O,1,0,),10)),"")</f>
        <v>6.1</v>
      </c>
      <c r="H441">
        <f>IFERROR(IF(ROUND(_xlfn.XLOOKUP([1]Parameters!B441,[1]Printers!L:L,[1]Printers!Q:Q,,0)*G441/10,0)*10&lt;_xlfn.XLOOKUP([1]Parameters!B441,[1]Printers!L:L,[1]Printers!P:P,,0),ROUND(_xlfn.XLOOKUP([1]Parameters!B441,[1]Printers!L:L,[1]Printers!Q:Q,,0)*G441/10,0)*10,_xlfn.XLOOKUP([1]Parameters!B441,[1]Printers!L:L,[1]Printers!P:P,,0)),"")</f>
        <v>50</v>
      </c>
      <c r="I441" s="3" t="str" cm="1">
        <f t="array" ref="I441">IFERROR(IF(ROW()-1&gt;COUNTA([1]!T_Printers[Printers])*COUNTA([1]!T_Resins[Resins]),"",_xlfn.IFS(ROUND(VLOOKUP(C441,[1]!T_Resins[#Data],4,FALSE)/VLOOKUP(A441,[1]!T_Printers[#Data],5,FALSE),1)&lt;=_xlfn.XLOOKUP(B441,[1]Printers!L:L,[1]Printers!O:O,1,0,),ROUND(VLOOKUP(C441,[1]!T_Resins[#Data],4,FALSE)/VLOOKUP(A441,[1]!T_Printers[#Data],5,FALSE),1),ROUND(VLOOKUP(C441,[1]!T_Resins[#Data],4,FALSE)/VLOOKUP(A441,[1]!T_Printers[#Data],5,FALSE),1)&gt;_xlfn.XLOOKUP(B441,[1]Printers!L:L,[1]Printers!O:O,1,0,),"")),"")</f>
        <v/>
      </c>
      <c r="J441" t="str">
        <f>IFERROR(IF(ROUND(_xlfn.XLOOKUP([1]Parameters!B441,[1]Printers!L:L,[1]Printers!Q:Q,,0)*I441/10,0)*10&lt;_xlfn.XLOOKUP([1]Parameters!B441,[1]Printers!L:L,[1]Printers!P:P,,0),ROUND(_xlfn.XLOOKUP([1]Parameters!B441,[1]Printers!L:L,[1]Printers!Q:Q,,0)*I441/10,0)*10,_xlfn.XLOOKUP([1]Parameters!B441,[1]Printers!L:L,[1]Printers!P:P,,0)),"")</f>
        <v/>
      </c>
      <c r="K441">
        <f>IF(SUM(E441:J441)&lt;&gt;0,VLOOKUP(A441,[1]!T_Printers[#Data],10,FALSE)+VLOOKUP(C441,[1]!T_Resins[#Data],10,FALSE),"")</f>
        <v>3</v>
      </c>
      <c r="L441">
        <f>IF(SUM(E441:J441)&lt;&gt;0,VLOOKUP(A441,[1]!T_Printers[#Data],11,FALSE),"")</f>
        <v>5</v>
      </c>
      <c r="M441">
        <f>IF(SUM(E441:J441)&lt;&gt;0,VLOOKUP(C441,[1]!T_Resins[#Data],8,FALSE),"")</f>
        <v>60</v>
      </c>
      <c r="N441">
        <f>IF(_xlfn.XLOOKUP(B441,[1]Printers!$L:$L,[1]Printers!$R:$R,0,0)&gt;0,[1]Parameters!M441,IF(SUM(E441:J441)&lt;&gt;0,VLOOKUP(C441,[1]!T_Resins[#Data],9,FALSE),""))</f>
        <v>60</v>
      </c>
      <c r="O441" t="str">
        <f t="shared" si="6"/>
        <v>AnycubicPhotonMono4K</v>
      </c>
    </row>
    <row r="442" spans="1:15" x14ac:dyDescent="0.25">
      <c r="A442" t="str">
        <f t="array" ref="A442">IF(ROW()-1&gt;COUNTA([1]!T_Printers[Printers])*COUNTA([1]!T_Resins[Resins]),"",INDEX([1]!T_Printers[Printers],INT((ROW()-2)/COUNTA([1]!T_Resins[Resins])+1)))</f>
        <v>Anycubic Photon Mono M5</v>
      </c>
      <c r="B442" t="str">
        <f>_xlfn.XLOOKUP(A442,[1]!T_Printers[Printers],[1]!T_Printers[Icon link],,0)</f>
        <v>AnycubicPhotonMonoM5</v>
      </c>
      <c r="C442" t="str">
        <f t="array" ref="C442">IF(ROW()-1&gt;COUNTA([1]!T_Printers[Printers])*COUNTA([1]!T_Resins[Resins]),"",INDEX([1]!T_Resins[Resins],MOD(ROW()-2,COUNTA([1]!T_Resins[Resins]))+1))</f>
        <v>Basic Red</v>
      </c>
      <c r="D442">
        <f>IF(SUM(E442:J442)&lt;&gt;0,IF(ROW()-1&gt;COUNTA([1]!T_Printers[Printers])*COUNTA([1]!T_Resins[Resins]),"",2),"")</f>
        <v>2</v>
      </c>
      <c r="E442" cm="1">
        <f t="array" ref="E442">IFERROR(IF(ROW()-1&gt;COUNTA([1]!T_Printers[Printers])*COUNTA([1]!T_Resins[Resins]),"",_xlfn.IFS(ROUND(VLOOKUP(C442,[1]!T_Resins[#Data],2,FALSE)/VLOOKUP(A442,[1]!T_Printers[#Data],5,FALSE),1)&lt;=_xlfn.XLOOKUP(B442,[1]Printers!L:L,[1]Printers!O:O,1,0,),ROUND(VLOOKUP(C442,[1]!T_Resins[#Data],2,FALSE)/VLOOKUP(A442,[1]!T_Printers[#Data],5,FALSE),1),ROUND(VLOOKUP(C442,[1]!T_Resins[#Data],2,FALSE)/VLOOKUP(A442,[1]!T_Printers[#Data],5,FALSE),1)&gt;_xlfn.XLOOKUP(B442,[1]Printers!L:L,[1]Printers!O:O,1,0,),10)),"Используйте слой 100 мкм")</f>
        <v>3.4</v>
      </c>
      <c r="F442">
        <f>IFERROR(IF(ROUND(_xlfn.XLOOKUP([1]Parameters!B442,[1]Printers!L:L,[1]Printers!Q:Q,,0)*E442/10,0)*10&lt;_xlfn.XLOOKUP([1]Parameters!B442,[1]Printers!L:L,[1]Printers!P:P,,0),ROUND(_xlfn.XLOOKUP([1]Parameters!B442,[1]Printers!L:L,[1]Printers!Q:Q,,0)*E442/10,0)*10,_xlfn.XLOOKUP([1]Parameters!B442,[1]Printers!L:L,[1]Printers!P:P,,0)),"")</f>
        <v>30</v>
      </c>
      <c r="G442" cm="1">
        <f t="array" ref="G442">IFERROR(IF(ROW()-1&gt;COUNTA([1]!T_Printers[Printers])*COUNTA([1]!T_Resins[Resins]),"",_xlfn.IFS(ROUND(VLOOKUP(C442,[1]!T_Resins[#Data],3,FALSE)/VLOOKUP(A442,[1]!T_Printers[#Data],5,FALSE),1)&lt;=_xlfn.XLOOKUP(B442,[1]Printers!L:L,[1]Printers!O:O,1,0,),ROUND(VLOOKUP(C442,[1]!T_Resins[#Data],3,FALSE)/VLOOKUP(A442,[1]!T_Printers[#Data],5,FALSE),1),ROUND(VLOOKUP(C442,[1]!T_Resins[#Data],3,FALSE)/VLOOKUP(A442,[1]!T_Printers[#Data],5,FALSE),1)&gt;_xlfn.XLOOKUP(B442,[1]Printers!L:L,[1]Printers!O:O,1,0,),10)),"")</f>
        <v>4.4000000000000004</v>
      </c>
      <c r="H442">
        <f>IFERROR(IF(ROUND(_xlfn.XLOOKUP([1]Parameters!B442,[1]Printers!L:L,[1]Printers!Q:Q,,0)*G442/10,0)*10&lt;_xlfn.XLOOKUP([1]Parameters!B442,[1]Printers!L:L,[1]Printers!P:P,,0),ROUND(_xlfn.XLOOKUP([1]Parameters!B442,[1]Printers!L:L,[1]Printers!Q:Q,,0)*G442/10,0)*10,_xlfn.XLOOKUP([1]Parameters!B442,[1]Printers!L:L,[1]Printers!P:P,,0)),"")</f>
        <v>40</v>
      </c>
      <c r="I442" s="3" t="str" cm="1">
        <f t="array" ref="I442">IFERROR(IF(ROW()-1&gt;COUNTA([1]!T_Printers[Printers])*COUNTA([1]!T_Resins[Resins]),"",_xlfn.IFS(ROUND(VLOOKUP(C442,[1]!T_Resins[#Data],4,FALSE)/VLOOKUP(A442,[1]!T_Printers[#Data],5,FALSE),1)&lt;=_xlfn.XLOOKUP(B442,[1]Printers!L:L,[1]Printers!O:O,1,0,),ROUND(VLOOKUP(C442,[1]!T_Resins[#Data],4,FALSE)/VLOOKUP(A442,[1]!T_Printers[#Data],5,FALSE),1),ROUND(VLOOKUP(C442,[1]!T_Resins[#Data],4,FALSE)/VLOOKUP(A442,[1]!T_Printers[#Data],5,FALSE),1)&gt;_xlfn.XLOOKUP(B442,[1]Printers!L:L,[1]Printers!O:O,1,0,),"")),"")</f>
        <v/>
      </c>
      <c r="J442" t="str">
        <f>IFERROR(IF(ROUND(_xlfn.XLOOKUP([1]Parameters!B442,[1]Printers!L:L,[1]Printers!Q:Q,,0)*I442/10,0)*10&lt;_xlfn.XLOOKUP([1]Parameters!B442,[1]Printers!L:L,[1]Printers!P:P,,0),ROUND(_xlfn.XLOOKUP([1]Parameters!B442,[1]Printers!L:L,[1]Printers!Q:Q,,0)*I442/10,0)*10,_xlfn.XLOOKUP([1]Parameters!B442,[1]Printers!L:L,[1]Printers!P:P,,0)),"")</f>
        <v/>
      </c>
      <c r="K442">
        <f>IF(SUM(E442:J442)&lt;&gt;0,VLOOKUP(A442,[1]!T_Printers[#Data],10,FALSE)+VLOOKUP(C442,[1]!T_Resins[#Data],10,FALSE),"")</f>
        <v>4</v>
      </c>
      <c r="L442">
        <f>IF(SUM(E442:J442)&lt;&gt;0,VLOOKUP(A442,[1]!T_Printers[#Data],11,FALSE),"")</f>
        <v>8</v>
      </c>
      <c r="M442">
        <f>IF(SUM(E442:J442)&lt;&gt;0,VLOOKUP(C442,[1]!T_Resins[#Data],8,FALSE),"")</f>
        <v>120</v>
      </c>
      <c r="N442">
        <f>IF(_xlfn.XLOOKUP(B442,[1]Printers!$L:$L,[1]Printers!$R:$R,0,0)&gt;0,[1]Parameters!M442,IF(SUM(E442:J442)&lt;&gt;0,VLOOKUP(C442,[1]!T_Resins[#Data],9,FALSE),""))</f>
        <v>180</v>
      </c>
      <c r="O442" t="str">
        <f t="shared" si="6"/>
        <v>AnycubicPhotonMonoM5</v>
      </c>
    </row>
    <row r="443" spans="1:15" x14ac:dyDescent="0.25">
      <c r="A443" t="str">
        <f t="array" ref="A443">IF(ROW()-1&gt;COUNTA([1]!T_Printers[Printers])*COUNTA([1]!T_Resins[Resins]),"",INDEX([1]!T_Printers[Printers],INT((ROW()-2)/COUNTA([1]!T_Resins[Resins])+1)))</f>
        <v>Anycubic Photon Mono M5</v>
      </c>
      <c r="B443" t="str">
        <f>_xlfn.XLOOKUP(A443,[1]!T_Printers[Printers],[1]!T_Printers[Icon link],,0)</f>
        <v>AnycubicPhotonMonoM5</v>
      </c>
      <c r="C443" t="str">
        <f t="array" ref="C443">IF(ROW()-1&gt;COUNTA([1]!T_Printers[Printers])*COUNTA([1]!T_Resins[Resins]),"",INDEX([1]!T_Resins[Resins],MOD(ROW()-2,COUNTA([1]!T_Resins[Resins]))+1))</f>
        <v>Demo Bone</v>
      </c>
      <c r="D443">
        <f>IF(SUM(E443:J443)&lt;&gt;0,IF(ROW()-1&gt;COUNTA([1]!T_Printers[Printers])*COUNTA([1]!T_Resins[Resins]),"",2),"")</f>
        <v>2</v>
      </c>
      <c r="E443" cm="1">
        <f t="array" ref="E443">IFERROR(IF(ROW()-1&gt;COUNTA([1]!T_Printers[Printers])*COUNTA([1]!T_Resins[Resins]),"",_xlfn.IFS(ROUND(VLOOKUP(C443,[1]!T_Resins[#Data],2,FALSE)/VLOOKUP(A443,[1]!T_Printers[#Data],5,FALSE),1)&lt;=_xlfn.XLOOKUP(B443,[1]Printers!L:L,[1]Printers!O:O,1,0,),ROUND(VLOOKUP(C443,[1]!T_Resins[#Data],2,FALSE)/VLOOKUP(A443,[1]!T_Printers[#Data],5,FALSE),1),ROUND(VLOOKUP(C443,[1]!T_Resins[#Data],2,FALSE)/VLOOKUP(A443,[1]!T_Printers[#Data],5,FALSE),1)&gt;_xlfn.XLOOKUP(B443,[1]Printers!L:L,[1]Printers!O:O,1,0,),10)),"Используйте слой 100 мкм")</f>
        <v>3.3</v>
      </c>
      <c r="F443">
        <f>IFERROR(IF(ROUND(_xlfn.XLOOKUP([1]Parameters!B443,[1]Printers!L:L,[1]Printers!Q:Q,,0)*E443/10,0)*10&lt;_xlfn.XLOOKUP([1]Parameters!B443,[1]Printers!L:L,[1]Printers!P:P,,0),ROUND(_xlfn.XLOOKUP([1]Parameters!B443,[1]Printers!L:L,[1]Printers!Q:Q,,0)*E443/10,0)*10,_xlfn.XLOOKUP([1]Parameters!B443,[1]Printers!L:L,[1]Printers!P:P,,0)),"")</f>
        <v>30</v>
      </c>
      <c r="G443" cm="1">
        <f t="array" ref="G443">IFERROR(IF(ROW()-1&gt;COUNTA([1]!T_Printers[Printers])*COUNTA([1]!T_Resins[Resins]),"",_xlfn.IFS(ROUND(VLOOKUP(C443,[1]!T_Resins[#Data],3,FALSE)/VLOOKUP(A443,[1]!T_Printers[#Data],5,FALSE),1)&lt;=_xlfn.XLOOKUP(B443,[1]Printers!L:L,[1]Printers!O:O,1,0,),ROUND(VLOOKUP(C443,[1]!T_Resins[#Data],3,FALSE)/VLOOKUP(A443,[1]!T_Printers[#Data],5,FALSE),1),ROUND(VLOOKUP(C443,[1]!T_Resins[#Data],3,FALSE)/VLOOKUP(A443,[1]!T_Printers[#Data],5,FALSE),1)&gt;_xlfn.XLOOKUP(B443,[1]Printers!L:L,[1]Printers!O:O,1,0,),10)),"")</f>
        <v>4.3</v>
      </c>
      <c r="H443">
        <f>IFERROR(IF(ROUND(_xlfn.XLOOKUP([1]Parameters!B443,[1]Printers!L:L,[1]Printers!Q:Q,,0)*G443/10,0)*10&lt;_xlfn.XLOOKUP([1]Parameters!B443,[1]Printers!L:L,[1]Printers!P:P,,0),ROUND(_xlfn.XLOOKUP([1]Parameters!B443,[1]Printers!L:L,[1]Printers!Q:Q,,0)*G443/10,0)*10,_xlfn.XLOOKUP([1]Parameters!B443,[1]Printers!L:L,[1]Printers!P:P,,0)),"")</f>
        <v>40</v>
      </c>
      <c r="I443" s="3" t="str" cm="1">
        <f t="array" ref="I443">IFERROR(IF(ROW()-1&gt;COUNTA([1]!T_Printers[Printers])*COUNTA([1]!T_Resins[Resins]),"",_xlfn.IFS(ROUND(VLOOKUP(C443,[1]!T_Resins[#Data],4,FALSE)/VLOOKUP(A443,[1]!T_Printers[#Data],5,FALSE),1)&lt;=_xlfn.XLOOKUP(B443,[1]Printers!L:L,[1]Printers!O:O,1,0,),ROUND(VLOOKUP(C443,[1]!T_Resins[#Data],4,FALSE)/VLOOKUP(A443,[1]!T_Printers[#Data],5,FALSE),1),ROUND(VLOOKUP(C443,[1]!T_Resins[#Data],4,FALSE)/VLOOKUP(A443,[1]!T_Printers[#Data],5,FALSE),1)&gt;_xlfn.XLOOKUP(B443,[1]Printers!L:L,[1]Printers!O:O,1,0,),"")),"")</f>
        <v/>
      </c>
      <c r="J443" t="str">
        <f>IFERROR(IF(ROUND(_xlfn.XLOOKUP([1]Parameters!B443,[1]Printers!L:L,[1]Printers!Q:Q,,0)*I443/10,0)*10&lt;_xlfn.XLOOKUP([1]Parameters!B443,[1]Printers!L:L,[1]Printers!P:P,,0),ROUND(_xlfn.XLOOKUP([1]Parameters!B443,[1]Printers!L:L,[1]Printers!Q:Q,,0)*I443/10,0)*10,_xlfn.XLOOKUP([1]Parameters!B443,[1]Printers!L:L,[1]Printers!P:P,,0)),"")</f>
        <v/>
      </c>
      <c r="K443">
        <f>IF(SUM(E443:J443)&lt;&gt;0,VLOOKUP(A443,[1]!T_Printers[#Data],10,FALSE)+VLOOKUP(C443,[1]!T_Resins[#Data],10,FALSE),"")</f>
        <v>5</v>
      </c>
      <c r="L443">
        <f>IF(SUM(E443:J443)&lt;&gt;0,VLOOKUP(A443,[1]!T_Printers[#Data],11,FALSE),"")</f>
        <v>8</v>
      </c>
      <c r="M443">
        <f>IF(SUM(E443:J443)&lt;&gt;0,VLOOKUP(C443,[1]!T_Resins[#Data],8,FALSE),"")</f>
        <v>120</v>
      </c>
      <c r="N443">
        <f>IF(_xlfn.XLOOKUP(B443,[1]Printers!$L:$L,[1]Printers!$R:$R,0,0)&gt;0,[1]Parameters!M443,IF(SUM(E443:J443)&lt;&gt;0,VLOOKUP(C443,[1]!T_Resins[#Data],9,FALSE),""))</f>
        <v>180</v>
      </c>
      <c r="O443" t="str">
        <f t="shared" si="6"/>
        <v>AnycubicPhotonMonoM5</v>
      </c>
    </row>
    <row r="444" spans="1:15" x14ac:dyDescent="0.25">
      <c r="A444" t="str">
        <f t="array" ref="A444">IF(ROW()-1&gt;COUNTA([1]!T_Printers[Printers])*COUNTA([1]!T_Resins[Resins]),"",INDEX([1]!T_Printers[Printers],INT((ROW()-2)/COUNTA([1]!T_Resins[Resins])+1)))</f>
        <v>Anycubic Photon Mono M5</v>
      </c>
      <c r="B444" t="str">
        <f>_xlfn.XLOOKUP(A444,[1]!T_Printers[Printers],[1]!T_Printers[Icon link],,0)</f>
        <v>AnycubicPhotonMonoM5</v>
      </c>
      <c r="C444" t="str">
        <f t="array" ref="C444">IF(ROW()-1&gt;COUNTA([1]!T_Printers[Printers])*COUNTA([1]!T_Resins[Resins]),"",INDEX([1]!T_Resins[Resins],MOD(ROW()-2,COUNTA([1]!T_Resins[Resins]))+1))</f>
        <v xml:space="preserve">Dental Bleach (Обновленная версия) </v>
      </c>
      <c r="D444">
        <f>IF(SUM(E444:J444)&lt;&gt;0,IF(ROW()-1&gt;COUNTA([1]!T_Printers[Printers])*COUNTA([1]!T_Resins[Resins]),"",2),"")</f>
        <v>2</v>
      </c>
      <c r="E444" cm="1">
        <f t="array" ref="E444">IFERROR(IF(ROW()-1&gt;COUNTA([1]!T_Printers[Printers])*COUNTA([1]!T_Resins[Resins]),"",_xlfn.IFS(ROUND(VLOOKUP(C444,[1]!T_Resins[#Data],2,FALSE)/VLOOKUP(A444,[1]!T_Printers[#Data],5,FALSE),1)&lt;=_xlfn.XLOOKUP(B444,[1]Printers!L:L,[1]Printers!O:O,1,0,),ROUND(VLOOKUP(C444,[1]!T_Resins[#Data],2,FALSE)/VLOOKUP(A444,[1]!T_Printers[#Data],5,FALSE),1),ROUND(VLOOKUP(C444,[1]!T_Resins[#Data],2,FALSE)/VLOOKUP(A444,[1]!T_Printers[#Data],5,FALSE),1)&gt;_xlfn.XLOOKUP(B444,[1]Printers!L:L,[1]Printers!O:O,1,0,),10)),"Используйте слой 100 мкм")</f>
        <v>7.5</v>
      </c>
      <c r="F444">
        <f>IFERROR(IF(ROUND(_xlfn.XLOOKUP([1]Parameters!B444,[1]Printers!L:L,[1]Printers!Q:Q,,0)*E444/10,0)*10&lt;_xlfn.XLOOKUP([1]Parameters!B444,[1]Printers!L:L,[1]Printers!P:P,,0),ROUND(_xlfn.XLOOKUP([1]Parameters!B444,[1]Printers!L:L,[1]Printers!Q:Q,,0)*E444/10,0)*10,_xlfn.XLOOKUP([1]Parameters!B444,[1]Printers!L:L,[1]Printers!P:P,,0)),"")</f>
        <v>70</v>
      </c>
      <c r="G444" cm="1">
        <f t="array" ref="G444">IFERROR(IF(ROW()-1&gt;COUNTA([1]!T_Printers[Printers])*COUNTA([1]!T_Resins[Resins]),"",_xlfn.IFS(ROUND(VLOOKUP(C444,[1]!T_Resins[#Data],3,FALSE)/VLOOKUP(A444,[1]!T_Printers[#Data],5,FALSE),1)&lt;=_xlfn.XLOOKUP(B444,[1]Printers!L:L,[1]Printers!O:O,1,0,),ROUND(VLOOKUP(C444,[1]!T_Resins[#Data],3,FALSE)/VLOOKUP(A444,[1]!T_Printers[#Data],5,FALSE),1),ROUND(VLOOKUP(C444,[1]!T_Resins[#Data],3,FALSE)/VLOOKUP(A444,[1]!T_Printers[#Data],5,FALSE),1)&gt;_xlfn.XLOOKUP(B444,[1]Printers!L:L,[1]Printers!O:O,1,0,),10)),"")</f>
        <v>9.8000000000000007</v>
      </c>
      <c r="H444">
        <f>IFERROR(IF(ROUND(_xlfn.XLOOKUP([1]Parameters!B444,[1]Printers!L:L,[1]Printers!Q:Q,,0)*G444/10,0)*10&lt;_xlfn.XLOOKUP([1]Parameters!B444,[1]Printers!L:L,[1]Printers!P:P,,0),ROUND(_xlfn.XLOOKUP([1]Parameters!B444,[1]Printers!L:L,[1]Printers!Q:Q,,0)*G444/10,0)*10,_xlfn.XLOOKUP([1]Parameters!B444,[1]Printers!L:L,[1]Printers!P:P,,0)),"")</f>
        <v>90</v>
      </c>
      <c r="I444" s="3" t="str" cm="1">
        <f t="array" ref="I444">IFERROR(IF(ROW()-1&gt;COUNTA([1]!T_Printers[Printers])*COUNTA([1]!T_Resins[Resins]),"",_xlfn.IFS(ROUND(VLOOKUP(C444,[1]!T_Resins[#Data],4,FALSE)/VLOOKUP(A444,[1]!T_Printers[#Data],5,FALSE),1)&lt;=_xlfn.XLOOKUP(B444,[1]Printers!L:L,[1]Printers!O:O,1,0,),ROUND(VLOOKUP(C444,[1]!T_Resins[#Data],4,FALSE)/VLOOKUP(A444,[1]!T_Printers[#Data],5,FALSE),1),ROUND(VLOOKUP(C444,[1]!T_Resins[#Data],4,FALSE)/VLOOKUP(A444,[1]!T_Printers[#Data],5,FALSE),1)&gt;_xlfn.XLOOKUP(B444,[1]Printers!L:L,[1]Printers!O:O,1,0,),"")),"")</f>
        <v/>
      </c>
      <c r="J444" t="str">
        <f>IFERROR(IF(ROUND(_xlfn.XLOOKUP([1]Parameters!B444,[1]Printers!L:L,[1]Printers!Q:Q,,0)*I444/10,0)*10&lt;_xlfn.XLOOKUP([1]Parameters!B444,[1]Printers!L:L,[1]Printers!P:P,,0),ROUND(_xlfn.XLOOKUP([1]Parameters!B444,[1]Printers!L:L,[1]Printers!Q:Q,,0)*I444/10,0)*10,_xlfn.XLOOKUP([1]Parameters!B444,[1]Printers!L:L,[1]Printers!P:P,,0)),"")</f>
        <v/>
      </c>
      <c r="K444">
        <f>IF(SUM(E444:J444)&lt;&gt;0,VLOOKUP(A444,[1]!T_Printers[#Data],10,FALSE)+VLOOKUP(C444,[1]!T_Resins[#Data],10,FALSE),"")</f>
        <v>5</v>
      </c>
      <c r="L444">
        <f>IF(SUM(E444:J444)&lt;&gt;0,VLOOKUP(A444,[1]!T_Printers[#Data],11,FALSE),"")</f>
        <v>8</v>
      </c>
      <c r="M444">
        <f>IF(SUM(E444:J444)&lt;&gt;0,VLOOKUP(C444,[1]!T_Resins[#Data],8,FALSE),"")</f>
        <v>120</v>
      </c>
      <c r="N444">
        <f>IF(_xlfn.XLOOKUP(B444,[1]Printers!$L:$L,[1]Printers!$R:$R,0,0)&gt;0,[1]Parameters!M444,IF(SUM(E444:J444)&lt;&gt;0,VLOOKUP(C444,[1]!T_Resins[#Data],9,FALSE),""))</f>
        <v>180</v>
      </c>
      <c r="O444" t="str">
        <f t="shared" si="6"/>
        <v>AnycubicPhotonMonoM5</v>
      </c>
    </row>
    <row r="445" spans="1:15" x14ac:dyDescent="0.25">
      <c r="A445" t="str">
        <f t="array" ref="A445">IF(ROW()-1&gt;COUNTA([1]!T_Printers[Printers])*COUNTA([1]!T_Resins[Resins]),"",INDEX([1]!T_Printers[Printers],INT((ROW()-2)/COUNTA([1]!T_Resins[Resins])+1)))</f>
        <v>Anycubic Photon Mono M5</v>
      </c>
      <c r="B445" t="str">
        <f>_xlfn.XLOOKUP(A445,[1]!T_Printers[Printers],[1]!T_Printers[Icon link],,0)</f>
        <v>AnycubicPhotonMonoM5</v>
      </c>
      <c r="C445" t="str">
        <f t="array" ref="C445">IF(ROW()-1&gt;COUNTA([1]!T_Printers[Printers])*COUNTA([1]!T_Resins[Resins]),"",INDEX([1]!T_Resins[Resins],MOD(ROW()-2,COUNTA([1]!T_Resins[Resins]))+1))</f>
        <v>Dental Bleach Pro</v>
      </c>
      <c r="D445">
        <f>IF(SUM(E445:J445)&lt;&gt;0,IF(ROW()-1&gt;COUNTA([1]!T_Printers[Printers])*COUNTA([1]!T_Resins[Resins]),"",2),"")</f>
        <v>2</v>
      </c>
      <c r="E445" cm="1">
        <f t="array" ref="E445">IFERROR(IF(ROW()-1&gt;COUNTA([1]!T_Printers[Printers])*COUNTA([1]!T_Resins[Resins]),"",_xlfn.IFS(ROUND(VLOOKUP(C445,[1]!T_Resins[#Data],2,FALSE)/VLOOKUP(A445,[1]!T_Printers[#Data],5,FALSE),1)&lt;=_xlfn.XLOOKUP(B445,[1]Printers!L:L,[1]Printers!O:O,1,0,),ROUND(VLOOKUP(C445,[1]!T_Resins[#Data],2,FALSE)/VLOOKUP(A445,[1]!T_Printers[#Data],5,FALSE),1),ROUND(VLOOKUP(C445,[1]!T_Resins[#Data],2,FALSE)/VLOOKUP(A445,[1]!T_Printers[#Data],5,FALSE),1)&gt;_xlfn.XLOOKUP(B445,[1]Printers!L:L,[1]Printers!O:O,1,0,),10)),"Используйте слой 100 мкм")</f>
        <v>5.6</v>
      </c>
      <c r="F445">
        <f>IFERROR(IF(ROUND(_xlfn.XLOOKUP([1]Parameters!B445,[1]Printers!L:L,[1]Printers!Q:Q,,0)*E445/10,0)*10&lt;_xlfn.XLOOKUP([1]Parameters!B445,[1]Printers!L:L,[1]Printers!P:P,,0),ROUND(_xlfn.XLOOKUP([1]Parameters!B445,[1]Printers!L:L,[1]Printers!Q:Q,,0)*E445/10,0)*10,_xlfn.XLOOKUP([1]Parameters!B445,[1]Printers!L:L,[1]Printers!P:P,,0)),"")</f>
        <v>50</v>
      </c>
      <c r="G445" cm="1">
        <f t="array" ref="G445">IFERROR(IF(ROW()-1&gt;COUNTA([1]!T_Printers[Printers])*COUNTA([1]!T_Resins[Resins]),"",_xlfn.IFS(ROUND(VLOOKUP(C445,[1]!T_Resins[#Data],3,FALSE)/VLOOKUP(A445,[1]!T_Printers[#Data],5,FALSE),1)&lt;=_xlfn.XLOOKUP(B445,[1]Printers!L:L,[1]Printers!O:O,1,0,),ROUND(VLOOKUP(C445,[1]!T_Resins[#Data],3,FALSE)/VLOOKUP(A445,[1]!T_Printers[#Data],5,FALSE),1),ROUND(VLOOKUP(C445,[1]!T_Resins[#Data],3,FALSE)/VLOOKUP(A445,[1]!T_Printers[#Data],5,FALSE),1)&gt;_xlfn.XLOOKUP(B445,[1]Printers!L:L,[1]Printers!O:O,1,0,),10)),"")</f>
        <v>7.3</v>
      </c>
      <c r="H445">
        <f>IFERROR(IF(ROUND(_xlfn.XLOOKUP([1]Parameters!B445,[1]Printers!L:L,[1]Printers!Q:Q,,0)*G445/10,0)*10&lt;_xlfn.XLOOKUP([1]Parameters!B445,[1]Printers!L:L,[1]Printers!P:P,,0),ROUND(_xlfn.XLOOKUP([1]Parameters!B445,[1]Printers!L:L,[1]Printers!Q:Q,,0)*G445/10,0)*10,_xlfn.XLOOKUP([1]Parameters!B445,[1]Printers!L:L,[1]Printers!P:P,,0)),"")</f>
        <v>70</v>
      </c>
      <c r="I445" s="3" t="str" cm="1">
        <f t="array" ref="I445">IFERROR(IF(ROW()-1&gt;COUNTA([1]!T_Printers[Printers])*COUNTA([1]!T_Resins[Resins]),"",_xlfn.IFS(ROUND(VLOOKUP(C445,[1]!T_Resins[#Data],4,FALSE)/VLOOKUP(A445,[1]!T_Printers[#Data],5,FALSE),1)&lt;=_xlfn.XLOOKUP(B445,[1]Printers!L:L,[1]Printers!O:O,1,0,),ROUND(VLOOKUP(C445,[1]!T_Resins[#Data],4,FALSE)/VLOOKUP(A445,[1]!T_Printers[#Data],5,FALSE),1),ROUND(VLOOKUP(C445,[1]!T_Resins[#Data],4,FALSE)/VLOOKUP(A445,[1]!T_Printers[#Data],5,FALSE),1)&gt;_xlfn.XLOOKUP(B445,[1]Printers!L:L,[1]Printers!O:O,1,0,),"")),"")</f>
        <v/>
      </c>
      <c r="J445" t="str">
        <f>IFERROR(IF(ROUND(_xlfn.XLOOKUP([1]Parameters!B445,[1]Printers!L:L,[1]Printers!Q:Q,,0)*I445/10,0)*10&lt;_xlfn.XLOOKUP([1]Parameters!B445,[1]Printers!L:L,[1]Printers!P:P,,0),ROUND(_xlfn.XLOOKUP([1]Parameters!B445,[1]Printers!L:L,[1]Printers!Q:Q,,0)*I445/10,0)*10,_xlfn.XLOOKUP([1]Parameters!B445,[1]Printers!L:L,[1]Printers!P:P,,0)),"")</f>
        <v/>
      </c>
      <c r="K445">
        <f>IF(SUM(E445:J445)&lt;&gt;0,VLOOKUP(A445,[1]!T_Printers[#Data],10,FALSE)+VLOOKUP(C445,[1]!T_Resins[#Data],10,FALSE),"")</f>
        <v>4</v>
      </c>
      <c r="L445">
        <f>IF(SUM(E445:J445)&lt;&gt;0,VLOOKUP(A445,[1]!T_Printers[#Data],11,FALSE),"")</f>
        <v>8</v>
      </c>
      <c r="M445">
        <f>IF(SUM(E445:J445)&lt;&gt;0,VLOOKUP(C445,[1]!T_Resins[#Data],8,FALSE),"")</f>
        <v>120</v>
      </c>
      <c r="N445">
        <f>IF(_xlfn.XLOOKUP(B445,[1]Printers!$L:$L,[1]Printers!$R:$R,0,0)&gt;0,[1]Parameters!M445,IF(SUM(E445:J445)&lt;&gt;0,VLOOKUP(C445,[1]!T_Resins[#Data],9,FALSE),""))</f>
        <v>180</v>
      </c>
      <c r="O445" t="str">
        <f t="shared" si="6"/>
        <v>AnycubicPhotonMonoM5</v>
      </c>
    </row>
    <row r="446" spans="1:15" x14ac:dyDescent="0.25">
      <c r="A446" t="str">
        <f t="array" ref="A446">IF(ROW()-1&gt;COUNTA([1]!T_Printers[Printers])*COUNTA([1]!T_Resins[Resins]),"",INDEX([1]!T_Printers[Printers],INT((ROW()-2)/COUNTA([1]!T_Resins[Resins])+1)))</f>
        <v>Anycubic Photon Mono M5</v>
      </c>
      <c r="B446" t="str">
        <f>_xlfn.XLOOKUP(A446,[1]!T_Printers[Printers],[1]!T_Printers[Icon link],,0)</f>
        <v>AnycubicPhotonMonoM5</v>
      </c>
      <c r="C446" t="str">
        <f t="array" ref="C446">IF(ROW()-1&gt;COUNTA([1]!T_Printers[Printers])*COUNTA([1]!T_Resins[Resins]),"",INDEX([1]!T_Resins[Resins],MOD(ROW()-2,COUNTA([1]!T_Resins[Resins]))+1))</f>
        <v>Dental Cast Cherry Pro</v>
      </c>
      <c r="D446">
        <f>IF(SUM(E446:J446)&lt;&gt;0,IF(ROW()-1&gt;COUNTA([1]!T_Printers[Printers])*COUNTA([1]!T_Resins[Resins]),"",2),"")</f>
        <v>2</v>
      </c>
      <c r="E446" cm="1">
        <f t="array" ref="E446">IFERROR(IF(ROW()-1&gt;COUNTA([1]!T_Printers[Printers])*COUNTA([1]!T_Resins[Resins]),"",_xlfn.IFS(ROUND(VLOOKUP(C446,[1]!T_Resins[#Data],2,FALSE)/VLOOKUP(A446,[1]!T_Printers[#Data],5,FALSE),1)&lt;=_xlfn.XLOOKUP(B446,[1]Printers!L:L,[1]Printers!O:O,1,0,),ROUND(VLOOKUP(C446,[1]!T_Resins[#Data],2,FALSE)/VLOOKUP(A446,[1]!T_Printers[#Data],5,FALSE),1),ROUND(VLOOKUP(C446,[1]!T_Resins[#Data],2,FALSE)/VLOOKUP(A446,[1]!T_Printers[#Data],5,FALSE),1)&gt;_xlfn.XLOOKUP(B446,[1]Printers!L:L,[1]Printers!O:O,1,0,),10)),"Используйте слой 100 мкм")</f>
        <v>7.7</v>
      </c>
      <c r="F446">
        <f>IFERROR(IF(ROUND(_xlfn.XLOOKUP([1]Parameters!B446,[1]Printers!L:L,[1]Printers!Q:Q,,0)*E446/10,0)*10&lt;_xlfn.XLOOKUP([1]Parameters!B446,[1]Printers!L:L,[1]Printers!P:P,,0),ROUND(_xlfn.XLOOKUP([1]Parameters!B446,[1]Printers!L:L,[1]Printers!Q:Q,,0)*E446/10,0)*10,_xlfn.XLOOKUP([1]Parameters!B446,[1]Printers!L:L,[1]Printers!P:P,,0)),"")</f>
        <v>70</v>
      </c>
      <c r="G446" t="str" cm="1">
        <f t="array" ref="G446">IFERROR(IF(ROW()-1&gt;COUNTA([1]!T_Printers[Printers])*COUNTA([1]!T_Resins[Resins]),"",_xlfn.IFS(ROUND(VLOOKUP(C446,[1]!T_Resins[#Data],3,FALSE)/VLOOKUP(A446,[1]!T_Printers[#Data],5,FALSE),1)&lt;=_xlfn.XLOOKUP(B446,[1]Printers!L:L,[1]Printers!O:O,1,0,),ROUND(VLOOKUP(C446,[1]!T_Resins[#Data],3,FALSE)/VLOOKUP(A446,[1]!T_Printers[#Data],5,FALSE),1),ROUND(VLOOKUP(C446,[1]!T_Resins[#Data],3,FALSE)/VLOOKUP(A446,[1]!T_Printers[#Data],5,FALSE),1)&gt;_xlfn.XLOOKUP(B446,[1]Printers!L:L,[1]Printers!O:O,1,0,),10)),"")</f>
        <v/>
      </c>
      <c r="H446" t="str">
        <f>IFERROR(IF(ROUND(_xlfn.XLOOKUP([1]Parameters!B446,[1]Printers!L:L,[1]Printers!Q:Q,,0)*G446/10,0)*10&lt;_xlfn.XLOOKUP([1]Parameters!B446,[1]Printers!L:L,[1]Printers!P:P,,0),ROUND(_xlfn.XLOOKUP([1]Parameters!B446,[1]Printers!L:L,[1]Printers!Q:Q,,0)*G446/10,0)*10,_xlfn.XLOOKUP([1]Parameters!B446,[1]Printers!L:L,[1]Printers!P:P,,0)),"")</f>
        <v/>
      </c>
      <c r="I446" s="3" t="str" cm="1">
        <f t="array" ref="I446">IFERROR(IF(ROW()-1&gt;COUNTA([1]!T_Printers[Printers])*COUNTA([1]!T_Resins[Resins]),"",_xlfn.IFS(ROUND(VLOOKUP(C446,[1]!T_Resins[#Data],4,FALSE)/VLOOKUP(A446,[1]!T_Printers[#Data],5,FALSE),1)&lt;=_xlfn.XLOOKUP(B446,[1]Printers!L:L,[1]Printers!O:O,1,0,),ROUND(VLOOKUP(C446,[1]!T_Resins[#Data],4,FALSE)/VLOOKUP(A446,[1]!T_Printers[#Data],5,FALSE),1),ROUND(VLOOKUP(C446,[1]!T_Resins[#Data],4,FALSE)/VLOOKUP(A446,[1]!T_Printers[#Data],5,FALSE),1)&gt;_xlfn.XLOOKUP(B446,[1]Printers!L:L,[1]Printers!O:O,1,0,),"")),"")</f>
        <v/>
      </c>
      <c r="J446" t="str">
        <f>IFERROR(IF(ROUND(_xlfn.XLOOKUP([1]Parameters!B446,[1]Printers!L:L,[1]Printers!Q:Q,,0)*I446/10,0)*10&lt;_xlfn.XLOOKUP([1]Parameters!B446,[1]Printers!L:L,[1]Printers!P:P,,0),ROUND(_xlfn.XLOOKUP([1]Parameters!B446,[1]Printers!L:L,[1]Printers!Q:Q,,0)*I446/10,0)*10,_xlfn.XLOOKUP([1]Parameters!B446,[1]Printers!L:L,[1]Printers!P:P,,0)),"")</f>
        <v/>
      </c>
      <c r="K446">
        <f>IF(SUM(E446:J446)&lt;&gt;0,VLOOKUP(A446,[1]!T_Printers[#Data],10,FALSE)+VLOOKUP(C446,[1]!T_Resins[#Data],10,FALSE),"")</f>
        <v>4</v>
      </c>
      <c r="L446">
        <f>IF(SUM(E446:J446)&lt;&gt;0,VLOOKUP(A446,[1]!T_Printers[#Data],11,FALSE),"")</f>
        <v>8</v>
      </c>
      <c r="M446">
        <f>IF(SUM(E446:J446)&lt;&gt;0,VLOOKUP(C446,[1]!T_Resins[#Data],8,FALSE),"")</f>
        <v>60</v>
      </c>
      <c r="N446">
        <f>IF(_xlfn.XLOOKUP(B446,[1]Printers!$L:$L,[1]Printers!$R:$R,0,0)&gt;0,[1]Parameters!M446,IF(SUM(E446:J446)&lt;&gt;0,VLOOKUP(C446,[1]!T_Resins[#Data],9,FALSE),""))</f>
        <v>60</v>
      </c>
      <c r="O446" t="str">
        <f t="shared" si="6"/>
        <v>AnycubicPhotonMonoM5</v>
      </c>
    </row>
    <row r="447" spans="1:15" x14ac:dyDescent="0.25">
      <c r="A447" t="str">
        <f t="array" ref="A447">IF(ROW()-1&gt;COUNTA([1]!T_Printers[Printers])*COUNTA([1]!T_Resins[Resins]),"",INDEX([1]!T_Printers[Printers],INT((ROW()-2)/COUNTA([1]!T_Resins[Resins])+1)))</f>
        <v>Anycubic Photon Mono M5</v>
      </c>
      <c r="B447" t="str">
        <f>_xlfn.XLOOKUP(A447,[1]!T_Printers[Printers],[1]!T_Printers[Icon link],,0)</f>
        <v>AnycubicPhotonMonoM5</v>
      </c>
      <c r="C447" t="str">
        <f t="array" ref="C447">IF(ROW()-1&gt;COUNTA([1]!T_Printers[Printers])*COUNTA([1]!T_Resins[Resins]),"",INDEX([1]!T_Resins[Resins],MOD(ROW()-2,COUNTA([1]!T_Resins[Resins]))+1))</f>
        <v>Dental Cast Cherry</v>
      </c>
      <c r="D447">
        <f>IF(SUM(E447:J447)&lt;&gt;0,IF(ROW()-1&gt;COUNTA([1]!T_Printers[Printers])*COUNTA([1]!T_Resins[Resins]),"",2),"")</f>
        <v>2</v>
      </c>
      <c r="E447" cm="1">
        <f t="array" ref="E447">IFERROR(IF(ROW()-1&gt;COUNTA([1]!T_Printers[Printers])*COUNTA([1]!T_Resins[Resins]),"",_xlfn.IFS(ROUND(VLOOKUP(C447,[1]!T_Resins[#Data],2,FALSE)/VLOOKUP(A447,[1]!T_Printers[#Data],5,FALSE),1)&lt;=_xlfn.XLOOKUP(B447,[1]Printers!L:L,[1]Printers!O:O,1,0,),ROUND(VLOOKUP(C447,[1]!T_Resins[#Data],2,FALSE)/VLOOKUP(A447,[1]!T_Printers[#Data],5,FALSE),1),ROUND(VLOOKUP(C447,[1]!T_Resins[#Data],2,FALSE)/VLOOKUP(A447,[1]!T_Printers[#Data],5,FALSE),1)&gt;_xlfn.XLOOKUP(B447,[1]Printers!L:L,[1]Printers!O:O,1,0,),10)),"Используйте слой 100 мкм")</f>
        <v>6.7</v>
      </c>
      <c r="F447">
        <f>IFERROR(IF(ROUND(_xlfn.XLOOKUP([1]Parameters!B447,[1]Printers!L:L,[1]Printers!Q:Q,,0)*E447/10,0)*10&lt;_xlfn.XLOOKUP([1]Parameters!B447,[1]Printers!L:L,[1]Printers!P:P,,0),ROUND(_xlfn.XLOOKUP([1]Parameters!B447,[1]Printers!L:L,[1]Printers!Q:Q,,0)*E447/10,0)*10,_xlfn.XLOOKUP([1]Parameters!B447,[1]Printers!L:L,[1]Printers!P:P,,0)),"")</f>
        <v>60</v>
      </c>
      <c r="G447" cm="1">
        <f t="array" ref="G447">IFERROR(IF(ROW()-1&gt;COUNTA([1]!T_Printers[Printers])*COUNTA([1]!T_Resins[Resins]),"",_xlfn.IFS(ROUND(VLOOKUP(C447,[1]!T_Resins[#Data],3,FALSE)/VLOOKUP(A447,[1]!T_Printers[#Data],5,FALSE),1)&lt;=_xlfn.XLOOKUP(B447,[1]Printers!L:L,[1]Printers!O:O,1,0,),ROUND(VLOOKUP(C447,[1]!T_Resins[#Data],3,FALSE)/VLOOKUP(A447,[1]!T_Printers[#Data],5,FALSE),1),ROUND(VLOOKUP(C447,[1]!T_Resins[#Data],3,FALSE)/VLOOKUP(A447,[1]!T_Printers[#Data],5,FALSE),1)&gt;_xlfn.XLOOKUP(B447,[1]Printers!L:L,[1]Printers!O:O,1,0,),10)),"")</f>
        <v>8.6999999999999993</v>
      </c>
      <c r="H447">
        <f>IFERROR(IF(ROUND(_xlfn.XLOOKUP([1]Parameters!B447,[1]Printers!L:L,[1]Printers!Q:Q,,0)*G447/10,0)*10&lt;_xlfn.XLOOKUP([1]Parameters!B447,[1]Printers!L:L,[1]Printers!P:P,,0),ROUND(_xlfn.XLOOKUP([1]Parameters!B447,[1]Printers!L:L,[1]Printers!Q:Q,,0)*G447/10,0)*10,_xlfn.XLOOKUP([1]Parameters!B447,[1]Printers!L:L,[1]Printers!P:P,,0)),"")</f>
        <v>80</v>
      </c>
      <c r="I447" s="3" t="str" cm="1">
        <f t="array" ref="I447">IFERROR(IF(ROW()-1&gt;COUNTA([1]!T_Printers[Printers])*COUNTA([1]!T_Resins[Resins]),"",_xlfn.IFS(ROUND(VLOOKUP(C447,[1]!T_Resins[#Data],4,FALSE)/VLOOKUP(A447,[1]!T_Printers[#Data],5,FALSE),1)&lt;=_xlfn.XLOOKUP(B447,[1]Printers!L:L,[1]Printers!O:O,1,0,),ROUND(VLOOKUP(C447,[1]!T_Resins[#Data],4,FALSE)/VLOOKUP(A447,[1]!T_Printers[#Data],5,FALSE),1),ROUND(VLOOKUP(C447,[1]!T_Resins[#Data],4,FALSE)/VLOOKUP(A447,[1]!T_Printers[#Data],5,FALSE),1)&gt;_xlfn.XLOOKUP(B447,[1]Printers!L:L,[1]Printers!O:O,1,0,),"")),"")</f>
        <v/>
      </c>
      <c r="J447" t="str">
        <f>IFERROR(IF(ROUND(_xlfn.XLOOKUP([1]Parameters!B447,[1]Printers!L:L,[1]Printers!Q:Q,,0)*I447/10,0)*10&lt;_xlfn.XLOOKUP([1]Parameters!B447,[1]Printers!L:L,[1]Printers!P:P,,0),ROUND(_xlfn.XLOOKUP([1]Parameters!B447,[1]Printers!L:L,[1]Printers!Q:Q,,0)*I447/10,0)*10,_xlfn.XLOOKUP([1]Parameters!B447,[1]Printers!L:L,[1]Printers!P:P,,0)),"")</f>
        <v/>
      </c>
      <c r="K447">
        <f>IF(SUM(E447:J447)&lt;&gt;0,VLOOKUP(A447,[1]!T_Printers[#Data],10,FALSE)+VLOOKUP(C447,[1]!T_Resins[#Data],10,FALSE),"")</f>
        <v>4</v>
      </c>
      <c r="L447">
        <f>IF(SUM(E447:J447)&lt;&gt;0,VLOOKUP(A447,[1]!T_Printers[#Data],11,FALSE),"")</f>
        <v>8</v>
      </c>
      <c r="M447">
        <f>IF(SUM(E447:J447)&lt;&gt;0,VLOOKUP(C447,[1]!T_Resins[#Data],8,FALSE),"")</f>
        <v>60</v>
      </c>
      <c r="N447">
        <f>IF(_xlfn.XLOOKUP(B447,[1]Printers!$L:$L,[1]Printers!$R:$R,0,0)&gt;0,[1]Parameters!M447,IF(SUM(E447:J447)&lt;&gt;0,VLOOKUP(C447,[1]!T_Resins[#Data],9,FALSE),""))</f>
        <v>60</v>
      </c>
      <c r="O447" t="str">
        <f t="shared" si="6"/>
        <v>AnycubicPhotonMonoM5</v>
      </c>
    </row>
    <row r="448" spans="1:15" x14ac:dyDescent="0.25">
      <c r="A448" t="str">
        <f t="array" ref="A448">IF(ROW()-1&gt;COUNTA([1]!T_Printers[Printers])*COUNTA([1]!T_Resins[Resins]),"",INDEX([1]!T_Printers[Printers],INT((ROW()-2)/COUNTA([1]!T_Resins[Resins])+1)))</f>
        <v>Anycubic Photon Mono M5</v>
      </c>
      <c r="B448" t="str">
        <f>_xlfn.XLOOKUP(A448,[1]!T_Printers[Printers],[1]!T_Printers[Icon link],,0)</f>
        <v>AnycubicPhotonMonoM5</v>
      </c>
      <c r="C448" t="str">
        <f t="array" ref="C448">IF(ROW()-1&gt;COUNTA([1]!T_Printers[Printers])*COUNTA([1]!T_Resins[Resins]),"",INDEX([1]!T_Resins[Resins],MOD(ROW()-2,COUNTA([1]!T_Resins[Resins]))+1))</f>
        <v>Dental Clear</v>
      </c>
      <c r="D448">
        <f>IF(SUM(E448:J448)&lt;&gt;0,IF(ROW()-1&gt;COUNTA([1]!T_Printers[Printers])*COUNTA([1]!T_Resins[Resins]),"",2),"")</f>
        <v>2</v>
      </c>
      <c r="E448" cm="1">
        <f t="array" ref="E448">IFERROR(IF(ROW()-1&gt;COUNTA([1]!T_Printers[Printers])*COUNTA([1]!T_Resins[Resins]),"",_xlfn.IFS(ROUND(VLOOKUP(C448,[1]!T_Resins[#Data],2,FALSE)/VLOOKUP(A448,[1]!T_Printers[#Data],5,FALSE),1)&lt;=_xlfn.XLOOKUP(B448,[1]Printers!L:L,[1]Printers!O:O,1,0,),ROUND(VLOOKUP(C448,[1]!T_Resins[#Data],2,FALSE)/VLOOKUP(A448,[1]!T_Printers[#Data],5,FALSE),1),ROUND(VLOOKUP(C448,[1]!T_Resins[#Data],2,FALSE)/VLOOKUP(A448,[1]!T_Printers[#Data],5,FALSE),1)&gt;_xlfn.XLOOKUP(B448,[1]Printers!L:L,[1]Printers!O:O,1,0,),10)),"Используйте слой 100 мкм")</f>
        <v>3.8</v>
      </c>
      <c r="F448">
        <f>IFERROR(IF(ROUND(_xlfn.XLOOKUP([1]Parameters!B448,[1]Printers!L:L,[1]Printers!Q:Q,,0)*E448/10,0)*10&lt;_xlfn.XLOOKUP([1]Parameters!B448,[1]Printers!L:L,[1]Printers!P:P,,0),ROUND(_xlfn.XLOOKUP([1]Parameters!B448,[1]Printers!L:L,[1]Printers!Q:Q,,0)*E448/10,0)*10,_xlfn.XLOOKUP([1]Parameters!B448,[1]Printers!L:L,[1]Printers!P:P,,0)),"")</f>
        <v>30</v>
      </c>
      <c r="G448" cm="1">
        <f t="array" ref="G448">IFERROR(IF(ROW()-1&gt;COUNTA([1]!T_Printers[Printers])*COUNTA([1]!T_Resins[Resins]),"",_xlfn.IFS(ROUND(VLOOKUP(C448,[1]!T_Resins[#Data],3,FALSE)/VLOOKUP(A448,[1]!T_Printers[#Data],5,FALSE),1)&lt;=_xlfn.XLOOKUP(B448,[1]Printers!L:L,[1]Printers!O:O,1,0,),ROUND(VLOOKUP(C448,[1]!T_Resins[#Data],3,FALSE)/VLOOKUP(A448,[1]!T_Printers[#Data],5,FALSE),1),ROUND(VLOOKUP(C448,[1]!T_Resins[#Data],3,FALSE)/VLOOKUP(A448,[1]!T_Printers[#Data],5,FALSE),1)&gt;_xlfn.XLOOKUP(B448,[1]Printers!L:L,[1]Printers!O:O,1,0,),10)),"")</f>
        <v>4.9000000000000004</v>
      </c>
      <c r="H448">
        <f>IFERROR(IF(ROUND(_xlfn.XLOOKUP([1]Parameters!B448,[1]Printers!L:L,[1]Printers!Q:Q,,0)*G448/10,0)*10&lt;_xlfn.XLOOKUP([1]Parameters!B448,[1]Printers!L:L,[1]Printers!P:P,,0),ROUND(_xlfn.XLOOKUP([1]Parameters!B448,[1]Printers!L:L,[1]Printers!Q:Q,,0)*G448/10,0)*10,_xlfn.XLOOKUP([1]Parameters!B448,[1]Printers!L:L,[1]Printers!P:P,,0)),"")</f>
        <v>40</v>
      </c>
      <c r="I448" s="3" t="str" cm="1">
        <f t="array" ref="I448">IFERROR(IF(ROW()-1&gt;COUNTA([1]!T_Printers[Printers])*COUNTA([1]!T_Resins[Resins]),"",_xlfn.IFS(ROUND(VLOOKUP(C448,[1]!T_Resins[#Data],4,FALSE)/VLOOKUP(A448,[1]!T_Printers[#Data],5,FALSE),1)&lt;=_xlfn.XLOOKUP(B448,[1]Printers!L:L,[1]Printers!O:O,1,0,),ROUND(VLOOKUP(C448,[1]!T_Resins[#Data],4,FALSE)/VLOOKUP(A448,[1]!T_Printers[#Data],5,FALSE),1),ROUND(VLOOKUP(C448,[1]!T_Resins[#Data],4,FALSE)/VLOOKUP(A448,[1]!T_Printers[#Data],5,FALSE),1)&gt;_xlfn.XLOOKUP(B448,[1]Printers!L:L,[1]Printers!O:O,1,0,),"")),"")</f>
        <v/>
      </c>
      <c r="J448" t="str">
        <f>IFERROR(IF(ROUND(_xlfn.XLOOKUP([1]Parameters!B448,[1]Printers!L:L,[1]Printers!Q:Q,,0)*I448/10,0)*10&lt;_xlfn.XLOOKUP([1]Parameters!B448,[1]Printers!L:L,[1]Printers!P:P,,0),ROUND(_xlfn.XLOOKUP([1]Parameters!B448,[1]Printers!L:L,[1]Printers!Q:Q,,0)*I448/10,0)*10,_xlfn.XLOOKUP([1]Parameters!B448,[1]Printers!L:L,[1]Printers!P:P,,0)),"")</f>
        <v/>
      </c>
      <c r="K448">
        <f>IF(SUM(E448:J448)&lt;&gt;0,VLOOKUP(A448,[1]!T_Printers[#Data],10,FALSE)+VLOOKUP(C448,[1]!T_Resins[#Data],10,FALSE),"")</f>
        <v>4</v>
      </c>
      <c r="L448">
        <f>IF(SUM(E448:J448)&lt;&gt;0,VLOOKUP(A448,[1]!T_Printers[#Data],11,FALSE),"")</f>
        <v>8</v>
      </c>
      <c r="M448">
        <f>IF(SUM(E448:J448)&lt;&gt;0,VLOOKUP(C448,[1]!T_Resins[#Data],8,FALSE),"")</f>
        <v>120</v>
      </c>
      <c r="N448">
        <f>IF(_xlfn.XLOOKUP(B448,[1]Printers!$L:$L,[1]Printers!$R:$R,0,0)&gt;0,[1]Parameters!M448,IF(SUM(E448:J448)&lt;&gt;0,VLOOKUP(C448,[1]!T_Resins[#Data],9,FALSE),""))</f>
        <v>180</v>
      </c>
      <c r="O448" t="str">
        <f t="shared" si="6"/>
        <v>AnycubicPhotonMonoM5</v>
      </c>
    </row>
    <row r="449" spans="1:15" x14ac:dyDescent="0.25">
      <c r="A449" t="str">
        <f t="array" ref="A449">IF(ROW()-1&gt;COUNTA([1]!T_Printers[Printers])*COUNTA([1]!T_Resins[Resins]),"",INDEX([1]!T_Printers[Printers],INT((ROW()-2)/COUNTA([1]!T_Resins[Resins])+1)))</f>
        <v>Anycubic Photon Mono M5</v>
      </c>
      <c r="B449" t="str">
        <f>_xlfn.XLOOKUP(A449,[1]!T_Printers[Printers],[1]!T_Printers[Icon link],,0)</f>
        <v>AnycubicPhotonMonoM5</v>
      </c>
      <c r="C449" t="str">
        <f t="array" ref="C449">IF(ROW()-1&gt;COUNTA([1]!T_Printers[Printers])*COUNTA([1]!T_Resins[Resins]),"",INDEX([1]!T_Resins[Resins],MOD(ROW()-2,COUNTA([1]!T_Resins[Resins]))+1))</f>
        <v>Dental Clear Pro</v>
      </c>
      <c r="D449">
        <f>IF(SUM(E449:J449)&lt;&gt;0,IF(ROW()-1&gt;COUNTA([1]!T_Printers[Printers])*COUNTA([1]!T_Resins[Resins]),"",2),"")</f>
        <v>2</v>
      </c>
      <c r="E449" t="str" cm="1">
        <f t="array" ref="E449">IFERROR(IF(ROW()-1&gt;COUNTA([1]!T_Printers[Printers])*COUNTA([1]!T_Resins[Resins]),"",_xlfn.IFS(ROUND(VLOOKUP(C449,[1]!T_Resins[#Data],2,FALSE)/VLOOKUP(A449,[1]!T_Printers[#Data],5,FALSE),1)&lt;=_xlfn.XLOOKUP(B449,[1]Printers!L:L,[1]Printers!O:O,1,0,),ROUND(VLOOKUP(C449,[1]!T_Resins[#Data],2,FALSE)/VLOOKUP(A449,[1]!T_Printers[#Data],5,FALSE),1),ROUND(VLOOKUP(C449,[1]!T_Resins[#Data],2,FALSE)/VLOOKUP(A449,[1]!T_Printers[#Data],5,FALSE),1)&gt;_xlfn.XLOOKUP(B449,[1]Printers!L:L,[1]Printers!O:O,1,0,),10)),"Используйте слой 100 мкм")</f>
        <v>Используйте слой 100 мкм</v>
      </c>
      <c r="F449" t="str">
        <f>IFERROR(IF(ROUND(_xlfn.XLOOKUP([1]Parameters!B449,[1]Printers!L:L,[1]Printers!Q:Q,,0)*E449/10,0)*10&lt;_xlfn.XLOOKUP([1]Parameters!B449,[1]Printers!L:L,[1]Printers!P:P,,0),ROUND(_xlfn.XLOOKUP([1]Parameters!B449,[1]Printers!L:L,[1]Printers!Q:Q,,0)*E449/10,0)*10,_xlfn.XLOOKUP([1]Parameters!B449,[1]Printers!L:L,[1]Printers!P:P,,0)),"")</f>
        <v/>
      </c>
      <c r="G449" cm="1">
        <f t="array" ref="G449">IFERROR(IF(ROW()-1&gt;COUNTA([1]!T_Printers[Printers])*COUNTA([1]!T_Resins[Resins]),"",_xlfn.IFS(ROUND(VLOOKUP(C449,[1]!T_Resins[#Data],3,FALSE)/VLOOKUP(A449,[1]!T_Printers[#Data],5,FALSE),1)&lt;=_xlfn.XLOOKUP(B449,[1]Printers!L:L,[1]Printers!O:O,1,0,),ROUND(VLOOKUP(C449,[1]!T_Resins[#Data],3,FALSE)/VLOOKUP(A449,[1]!T_Printers[#Data],5,FALSE),1),ROUND(VLOOKUP(C449,[1]!T_Resins[#Data],3,FALSE)/VLOOKUP(A449,[1]!T_Printers[#Data],5,FALSE),1)&gt;_xlfn.XLOOKUP(B449,[1]Printers!L:L,[1]Printers!O:O,1,0,),10)),"")</f>
        <v>8</v>
      </c>
      <c r="H449">
        <f>IFERROR(IF(ROUND(_xlfn.XLOOKUP([1]Parameters!B449,[1]Printers!L:L,[1]Printers!Q:Q,,0)*G449/10,0)*10&lt;_xlfn.XLOOKUP([1]Parameters!B449,[1]Printers!L:L,[1]Printers!P:P,,0),ROUND(_xlfn.XLOOKUP([1]Parameters!B449,[1]Printers!L:L,[1]Printers!Q:Q,,0)*G449/10,0)*10,_xlfn.XLOOKUP([1]Parameters!B449,[1]Printers!L:L,[1]Printers!P:P,,0)),"")</f>
        <v>70</v>
      </c>
      <c r="I449" s="3" cm="1">
        <f t="array" ref="I449">IFERROR(IF(ROW()-1&gt;COUNTA([1]!T_Printers[Printers])*COUNTA([1]!T_Resins[Resins]),"",_xlfn.IFS(ROUND(VLOOKUP(C449,[1]!T_Resins[#Data],4,FALSE)/VLOOKUP(A449,[1]!T_Printers[#Data],5,FALSE),1)&lt;=_xlfn.XLOOKUP(B449,[1]Printers!L:L,[1]Printers!O:O,1,0,),ROUND(VLOOKUP(C449,[1]!T_Resins[#Data],4,FALSE)/VLOOKUP(A449,[1]!T_Printers[#Data],5,FALSE),1),ROUND(VLOOKUP(C449,[1]!T_Resins[#Data],4,FALSE)/VLOOKUP(A449,[1]!T_Printers[#Data],5,FALSE),1)&gt;_xlfn.XLOOKUP(B449,[1]Printers!L:L,[1]Printers!O:O,1,0,),"")),"")</f>
        <v>10.4</v>
      </c>
      <c r="J449">
        <f>IFERROR(IF(ROUND(_xlfn.XLOOKUP([1]Parameters!B449,[1]Printers!L:L,[1]Printers!Q:Q,,0)*I449/10,0)*10&lt;_xlfn.XLOOKUP([1]Parameters!B449,[1]Printers!L:L,[1]Printers!P:P,,0),ROUND(_xlfn.XLOOKUP([1]Parameters!B449,[1]Printers!L:L,[1]Printers!Q:Q,,0)*I449/10,0)*10,_xlfn.XLOOKUP([1]Parameters!B449,[1]Printers!L:L,[1]Printers!P:P,,0)),"")</f>
        <v>90</v>
      </c>
      <c r="K449">
        <f>IF(SUM(E449:J449)&lt;&gt;0,VLOOKUP(A449,[1]!T_Printers[#Data],10,FALSE)+VLOOKUP(C449,[1]!T_Resins[#Data],10,FALSE),"")</f>
        <v>4</v>
      </c>
      <c r="L449">
        <f>IF(SUM(E449:J449)&lt;&gt;0,VLOOKUP(A449,[1]!T_Printers[#Data],11,FALSE),"")</f>
        <v>8</v>
      </c>
      <c r="M449">
        <f>IF(SUM(E449:J449)&lt;&gt;0,VLOOKUP(C449,[1]!T_Resins[#Data],8,FALSE),"")</f>
        <v>120</v>
      </c>
      <c r="N449">
        <f>IF(_xlfn.XLOOKUP(B449,[1]Printers!$L:$L,[1]Printers!$R:$R,0,0)&gt;0,[1]Parameters!M449,IF(SUM(E449:J449)&lt;&gt;0,VLOOKUP(C449,[1]!T_Resins[#Data],9,FALSE),""))</f>
        <v>180</v>
      </c>
      <c r="O449" t="str">
        <f t="shared" si="6"/>
        <v>AnycubicPhotonMonoM5</v>
      </c>
    </row>
    <row r="450" spans="1:15" x14ac:dyDescent="0.25">
      <c r="A450" t="str">
        <f t="array" ref="A450">IF(ROW()-1&gt;COUNTA([1]!T_Printers[Printers])*COUNTA([1]!T_Resins[Resins]),"",INDEX([1]!T_Printers[Printers],INT((ROW()-2)/COUNTA([1]!T_Resins[Resins])+1)))</f>
        <v>Anycubic Photon Mono M5</v>
      </c>
      <c r="B450" t="str">
        <f>_xlfn.XLOOKUP(A450,[1]!T_Printers[Printers],[1]!T_Printers[Icon link],,0)</f>
        <v>AnycubicPhotonMonoM5</v>
      </c>
      <c r="C450" t="str">
        <f t="array" ref="C450">IF(ROW()-1&gt;COUNTA([1]!T_Printers[Printers])*COUNTA([1]!T_Resins[Resins]),"",INDEX([1]!T_Resins[Resins],MOD(ROW()-2,COUNTA([1]!T_Resins[Resins]))+1))</f>
        <v>Dental Denture Base Soft</v>
      </c>
      <c r="D450">
        <f>IF(SUM(E450:J450)&lt;&gt;0,IF(ROW()-1&gt;COUNTA([1]!T_Printers[Printers])*COUNTA([1]!T_Resins[Resins]),"",2),"")</f>
        <v>2</v>
      </c>
      <c r="E450" cm="1">
        <f t="array" ref="E450">IFERROR(IF(ROW()-1&gt;COUNTA([1]!T_Printers[Printers])*COUNTA([1]!T_Resins[Resins]),"",_xlfn.IFS(ROUND(VLOOKUP(C450,[1]!T_Resins[#Data],2,FALSE)/VLOOKUP(A450,[1]!T_Printers[#Data],5,FALSE),1)&lt;=_xlfn.XLOOKUP(B450,[1]Printers!L:L,[1]Printers!O:O,1,0,),ROUND(VLOOKUP(C450,[1]!T_Resins[#Data],2,FALSE)/VLOOKUP(A450,[1]!T_Printers[#Data],5,FALSE),1),ROUND(VLOOKUP(C450,[1]!T_Resins[#Data],2,FALSE)/VLOOKUP(A450,[1]!T_Printers[#Data],5,FALSE),1)&gt;_xlfn.XLOOKUP(B450,[1]Printers!L:L,[1]Printers!O:O,1,0,),10)),"Используйте слой 100 мкм")</f>
        <v>8.6</v>
      </c>
      <c r="F450">
        <f>IFERROR(IF(ROUND(_xlfn.XLOOKUP([1]Parameters!B450,[1]Printers!L:L,[1]Printers!Q:Q,,0)*E450/10,0)*10&lt;_xlfn.XLOOKUP([1]Parameters!B450,[1]Printers!L:L,[1]Printers!P:P,,0),ROUND(_xlfn.XLOOKUP([1]Parameters!B450,[1]Printers!L:L,[1]Printers!Q:Q,,0)*E450/10,0)*10,_xlfn.XLOOKUP([1]Parameters!B450,[1]Printers!L:L,[1]Printers!P:P,,0)),"")</f>
        <v>80</v>
      </c>
      <c r="G450" cm="1">
        <f t="array" ref="G450">IFERROR(IF(ROW()-1&gt;COUNTA([1]!T_Printers[Printers])*COUNTA([1]!T_Resins[Resins]),"",_xlfn.IFS(ROUND(VLOOKUP(C450,[1]!T_Resins[#Data],3,FALSE)/VLOOKUP(A450,[1]!T_Printers[#Data],5,FALSE),1)&lt;=_xlfn.XLOOKUP(B450,[1]Printers!L:L,[1]Printers!O:O,1,0,),ROUND(VLOOKUP(C450,[1]!T_Resins[#Data],3,FALSE)/VLOOKUP(A450,[1]!T_Printers[#Data],5,FALSE),1),ROUND(VLOOKUP(C450,[1]!T_Resins[#Data],3,FALSE)/VLOOKUP(A450,[1]!T_Printers[#Data],5,FALSE),1)&gt;_xlfn.XLOOKUP(B450,[1]Printers!L:L,[1]Printers!O:O,1,0,),10)),"")</f>
        <v>11.1</v>
      </c>
      <c r="H450">
        <f>IFERROR(IF(ROUND(_xlfn.XLOOKUP([1]Parameters!B450,[1]Printers!L:L,[1]Printers!Q:Q,,0)*G450/10,0)*10&lt;_xlfn.XLOOKUP([1]Parameters!B450,[1]Printers!L:L,[1]Printers!P:P,,0),ROUND(_xlfn.XLOOKUP([1]Parameters!B450,[1]Printers!L:L,[1]Printers!Q:Q,,0)*G450/10,0)*10,_xlfn.XLOOKUP([1]Parameters!B450,[1]Printers!L:L,[1]Printers!P:P,,0)),"")</f>
        <v>100</v>
      </c>
      <c r="I450" s="3" t="str" cm="1">
        <f t="array" ref="I450">IFERROR(IF(ROW()-1&gt;COUNTA([1]!T_Printers[Printers])*COUNTA([1]!T_Resins[Resins]),"",_xlfn.IFS(ROUND(VLOOKUP(C450,[1]!T_Resins[#Data],4,FALSE)/VLOOKUP(A450,[1]!T_Printers[#Data],5,FALSE),1)&lt;=_xlfn.XLOOKUP(B450,[1]Printers!L:L,[1]Printers!O:O,1,0,),ROUND(VLOOKUP(C450,[1]!T_Resins[#Data],4,FALSE)/VLOOKUP(A450,[1]!T_Printers[#Data],5,FALSE),1),ROUND(VLOOKUP(C450,[1]!T_Resins[#Data],4,FALSE)/VLOOKUP(A450,[1]!T_Printers[#Data],5,FALSE),1)&gt;_xlfn.XLOOKUP(B450,[1]Printers!L:L,[1]Printers!O:O,1,0,),"")),"")</f>
        <v/>
      </c>
      <c r="J450" t="str">
        <f>IFERROR(IF(ROUND(_xlfn.XLOOKUP([1]Parameters!B450,[1]Printers!L:L,[1]Printers!Q:Q,,0)*I450/10,0)*10&lt;_xlfn.XLOOKUP([1]Parameters!B450,[1]Printers!L:L,[1]Printers!P:P,,0),ROUND(_xlfn.XLOOKUP([1]Parameters!B450,[1]Printers!L:L,[1]Printers!Q:Q,,0)*I450/10,0)*10,_xlfn.XLOOKUP([1]Parameters!B450,[1]Printers!L:L,[1]Printers!P:P,,0)),"")</f>
        <v/>
      </c>
      <c r="K450">
        <f>IF(SUM(E450:J450)&lt;&gt;0,VLOOKUP(A450,[1]!T_Printers[#Data],10,FALSE)+VLOOKUP(C450,[1]!T_Resins[#Data],10,FALSE),"")</f>
        <v>5</v>
      </c>
      <c r="L450">
        <f>IF(SUM(E450:J450)&lt;&gt;0,VLOOKUP(A450,[1]!T_Printers[#Data],11,FALSE),"")</f>
        <v>8</v>
      </c>
      <c r="M450">
        <f>IF(SUM(E450:J450)&lt;&gt;0,VLOOKUP(C450,[1]!T_Resins[#Data],8,FALSE),"")</f>
        <v>120</v>
      </c>
      <c r="N450">
        <f>IF(_xlfn.XLOOKUP(B450,[1]Printers!$L:$L,[1]Printers!$R:$R,0,0)&gt;0,[1]Parameters!M450,IF(SUM(E450:J450)&lt;&gt;0,VLOOKUP(C450,[1]!T_Resins[#Data],9,FALSE),""))</f>
        <v>180</v>
      </c>
      <c r="O450" t="str">
        <f t="shared" ref="O450:O513" si="7">B450</f>
        <v>AnycubicPhotonMonoM5</v>
      </c>
    </row>
    <row r="451" spans="1:15" x14ac:dyDescent="0.25">
      <c r="A451" t="str">
        <f t="array" ref="A451">IF(ROW()-1&gt;COUNTA([1]!T_Printers[Printers])*COUNTA([1]!T_Resins[Resins]),"",INDEX([1]!T_Printers[Printers],INT((ROW()-2)/COUNTA([1]!T_Resins[Resins])+1)))</f>
        <v>Anycubic Photon Mono M5</v>
      </c>
      <c r="B451" t="str">
        <f>_xlfn.XLOOKUP(A451,[1]!T_Printers[Printers],[1]!T_Printers[Icon link],,0)</f>
        <v>AnycubicPhotonMonoM5</v>
      </c>
      <c r="C451" t="str">
        <f t="array" ref="C451">IF(ROW()-1&gt;COUNTA([1]!T_Printers[Printers])*COUNTA([1]!T_Resins[Resins]),"",INDEX([1]!T_Resins[Resins],MOD(ROW()-2,COUNTA([1]!T_Resins[Resins]))+1))</f>
        <v>Dental Denture Base</v>
      </c>
      <c r="D451">
        <f>IF(SUM(E451:J451)&lt;&gt;0,IF(ROW()-1&gt;COUNTA([1]!T_Printers[Printers])*COUNTA([1]!T_Resins[Resins]),"",2),"")</f>
        <v>2</v>
      </c>
      <c r="E451" cm="1">
        <f t="array" ref="E451">IFERROR(IF(ROW()-1&gt;COUNTA([1]!T_Printers[Printers])*COUNTA([1]!T_Resins[Resins]),"",_xlfn.IFS(ROUND(VLOOKUP(C451,[1]!T_Resins[#Data],2,FALSE)/VLOOKUP(A451,[1]!T_Printers[#Data],5,FALSE),1)&lt;=_xlfn.XLOOKUP(B451,[1]Printers!L:L,[1]Printers!O:O,1,0,),ROUND(VLOOKUP(C451,[1]!T_Resins[#Data],2,FALSE)/VLOOKUP(A451,[1]!T_Printers[#Data],5,FALSE),1),ROUND(VLOOKUP(C451,[1]!T_Resins[#Data],2,FALSE)/VLOOKUP(A451,[1]!T_Printers[#Data],5,FALSE),1)&gt;_xlfn.XLOOKUP(B451,[1]Printers!L:L,[1]Printers!O:O,1,0,),10)),"Используйте слой 100 мкм")</f>
        <v>6.7</v>
      </c>
      <c r="F451">
        <f>IFERROR(IF(ROUND(_xlfn.XLOOKUP([1]Parameters!B451,[1]Printers!L:L,[1]Printers!Q:Q,,0)*E451/10,0)*10&lt;_xlfn.XLOOKUP([1]Parameters!B451,[1]Printers!L:L,[1]Printers!P:P,,0),ROUND(_xlfn.XLOOKUP([1]Parameters!B451,[1]Printers!L:L,[1]Printers!Q:Q,,0)*E451/10,0)*10,_xlfn.XLOOKUP([1]Parameters!B451,[1]Printers!L:L,[1]Printers!P:P,,0)),"")</f>
        <v>60</v>
      </c>
      <c r="G451" cm="1">
        <f t="array" ref="G451">IFERROR(IF(ROW()-1&gt;COUNTA([1]!T_Printers[Printers])*COUNTA([1]!T_Resins[Resins]),"",_xlfn.IFS(ROUND(VLOOKUP(C451,[1]!T_Resins[#Data],3,FALSE)/VLOOKUP(A451,[1]!T_Printers[#Data],5,FALSE),1)&lt;=_xlfn.XLOOKUP(B451,[1]Printers!L:L,[1]Printers!O:O,1,0,),ROUND(VLOOKUP(C451,[1]!T_Resins[#Data],3,FALSE)/VLOOKUP(A451,[1]!T_Printers[#Data],5,FALSE),1),ROUND(VLOOKUP(C451,[1]!T_Resins[#Data],3,FALSE)/VLOOKUP(A451,[1]!T_Printers[#Data],5,FALSE),1)&gt;_xlfn.XLOOKUP(B451,[1]Printers!L:L,[1]Printers!O:O,1,0,),10)),"")</f>
        <v>8.8000000000000007</v>
      </c>
      <c r="H451">
        <f>IFERROR(IF(ROUND(_xlfn.XLOOKUP([1]Parameters!B451,[1]Printers!L:L,[1]Printers!Q:Q,,0)*G451/10,0)*10&lt;_xlfn.XLOOKUP([1]Parameters!B451,[1]Printers!L:L,[1]Printers!P:P,,0),ROUND(_xlfn.XLOOKUP([1]Parameters!B451,[1]Printers!L:L,[1]Printers!Q:Q,,0)*G451/10,0)*10,_xlfn.XLOOKUP([1]Parameters!B451,[1]Printers!L:L,[1]Printers!P:P,,0)),"")</f>
        <v>80</v>
      </c>
      <c r="I451" s="3" t="str" cm="1">
        <f t="array" ref="I451">IFERROR(IF(ROW()-1&gt;COUNTA([1]!T_Printers[Printers])*COUNTA([1]!T_Resins[Resins]),"",_xlfn.IFS(ROUND(VLOOKUP(C451,[1]!T_Resins[#Data],4,FALSE)/VLOOKUP(A451,[1]!T_Printers[#Data],5,FALSE),1)&lt;=_xlfn.XLOOKUP(B451,[1]Printers!L:L,[1]Printers!O:O,1,0,),ROUND(VLOOKUP(C451,[1]!T_Resins[#Data],4,FALSE)/VLOOKUP(A451,[1]!T_Printers[#Data],5,FALSE),1),ROUND(VLOOKUP(C451,[1]!T_Resins[#Data],4,FALSE)/VLOOKUP(A451,[1]!T_Printers[#Data],5,FALSE),1)&gt;_xlfn.XLOOKUP(B451,[1]Printers!L:L,[1]Printers!O:O,1,0,),"")),"")</f>
        <v/>
      </c>
      <c r="J451" t="str">
        <f>IFERROR(IF(ROUND(_xlfn.XLOOKUP([1]Parameters!B451,[1]Printers!L:L,[1]Printers!Q:Q,,0)*I451/10,0)*10&lt;_xlfn.XLOOKUP([1]Parameters!B451,[1]Printers!L:L,[1]Printers!P:P,,0),ROUND(_xlfn.XLOOKUP([1]Parameters!B451,[1]Printers!L:L,[1]Printers!Q:Q,,0)*I451/10,0)*10,_xlfn.XLOOKUP([1]Parameters!B451,[1]Printers!L:L,[1]Printers!P:P,,0)),"")</f>
        <v/>
      </c>
      <c r="K451">
        <f>IF(SUM(E451:J451)&lt;&gt;0,VLOOKUP(A451,[1]!T_Printers[#Data],10,FALSE)+VLOOKUP(C451,[1]!T_Resins[#Data],10,FALSE),"")</f>
        <v>5</v>
      </c>
      <c r="L451">
        <f>IF(SUM(E451:J451)&lt;&gt;0,VLOOKUP(A451,[1]!T_Printers[#Data],11,FALSE),"")</f>
        <v>8</v>
      </c>
      <c r="M451">
        <f>IF(SUM(E451:J451)&lt;&gt;0,VLOOKUP(C451,[1]!T_Resins[#Data],8,FALSE),"")</f>
        <v>120</v>
      </c>
      <c r="N451">
        <f>IF(_xlfn.XLOOKUP(B451,[1]Printers!$L:$L,[1]Printers!$R:$R,0,0)&gt;0,[1]Parameters!M451,IF(SUM(E451:J451)&lt;&gt;0,VLOOKUP(C451,[1]!T_Resins[#Data],9,FALSE),""))</f>
        <v>180</v>
      </c>
      <c r="O451" t="str">
        <f t="shared" si="7"/>
        <v>AnycubicPhotonMonoM5</v>
      </c>
    </row>
    <row r="452" spans="1:15" x14ac:dyDescent="0.25">
      <c r="A452" t="str">
        <f t="array" ref="A452">IF(ROW()-1&gt;COUNTA([1]!T_Printers[Printers])*COUNTA([1]!T_Resins[Resins]),"",INDEX([1]!T_Printers[Printers],INT((ROW()-2)/COUNTA([1]!T_Resins[Resins])+1)))</f>
        <v>Anycubic Photon Mono M5</v>
      </c>
      <c r="B452" t="str">
        <f>_xlfn.XLOOKUP(A452,[1]!T_Printers[Printers],[1]!T_Printers[Icon link],,0)</f>
        <v>AnycubicPhotonMonoM5</v>
      </c>
      <c r="C452" t="str">
        <f t="array" ref="C452">IF(ROW()-1&gt;COUNTA([1]!T_Printers[Printers])*COUNTA([1]!T_Resins[Resins]),"",INDEX([1]!T_Resins[Resins],MOD(ROW()-2,COUNTA([1]!T_Resins[Resins]))+1))</f>
        <v>Dental IBT</v>
      </c>
      <c r="D452">
        <f>IF(SUM(E452:J452)&lt;&gt;0,IF(ROW()-1&gt;COUNTA([1]!T_Printers[Printers])*COUNTA([1]!T_Resins[Resins]),"",2),"")</f>
        <v>2</v>
      </c>
      <c r="E452" cm="1">
        <f t="array" ref="E452">IFERROR(IF(ROW()-1&gt;COUNTA([1]!T_Printers[Printers])*COUNTA([1]!T_Resins[Resins]),"",_xlfn.IFS(ROUND(VLOOKUP(C452,[1]!T_Resins[#Data],2,FALSE)/VLOOKUP(A452,[1]!T_Printers[#Data],5,FALSE),1)&lt;=_xlfn.XLOOKUP(B452,[1]Printers!L:L,[1]Printers!O:O,1,0,),ROUND(VLOOKUP(C452,[1]!T_Resins[#Data],2,FALSE)/VLOOKUP(A452,[1]!T_Printers[#Data],5,FALSE),1),ROUND(VLOOKUP(C452,[1]!T_Resins[#Data],2,FALSE)/VLOOKUP(A452,[1]!T_Printers[#Data],5,FALSE),1)&gt;_xlfn.XLOOKUP(B452,[1]Printers!L:L,[1]Printers!O:O,1,0,),10)),"Используйте слой 100 мкм")</f>
        <v>4.2</v>
      </c>
      <c r="F452">
        <f>IFERROR(IF(ROUND(_xlfn.XLOOKUP([1]Parameters!B452,[1]Printers!L:L,[1]Printers!Q:Q,,0)*E452/10,0)*10&lt;_xlfn.XLOOKUP([1]Parameters!B452,[1]Printers!L:L,[1]Printers!P:P,,0),ROUND(_xlfn.XLOOKUP([1]Parameters!B452,[1]Printers!L:L,[1]Printers!Q:Q,,0)*E452/10,0)*10,_xlfn.XLOOKUP([1]Parameters!B452,[1]Printers!L:L,[1]Printers!P:P,,0)),"")</f>
        <v>40</v>
      </c>
      <c r="G452" cm="1">
        <f t="array" ref="G452">IFERROR(IF(ROW()-1&gt;COUNTA([1]!T_Printers[Printers])*COUNTA([1]!T_Resins[Resins]),"",_xlfn.IFS(ROUND(VLOOKUP(C452,[1]!T_Resins[#Data],3,FALSE)/VLOOKUP(A452,[1]!T_Printers[#Data],5,FALSE),1)&lt;=_xlfn.XLOOKUP(B452,[1]Printers!L:L,[1]Printers!O:O,1,0,),ROUND(VLOOKUP(C452,[1]!T_Resins[#Data],3,FALSE)/VLOOKUP(A452,[1]!T_Printers[#Data],5,FALSE),1),ROUND(VLOOKUP(C452,[1]!T_Resins[#Data],3,FALSE)/VLOOKUP(A452,[1]!T_Printers[#Data],5,FALSE),1)&gt;_xlfn.XLOOKUP(B452,[1]Printers!L:L,[1]Printers!O:O,1,0,),10)),"")</f>
        <v>5.5</v>
      </c>
      <c r="H452">
        <f>IFERROR(IF(ROUND(_xlfn.XLOOKUP([1]Parameters!B452,[1]Printers!L:L,[1]Printers!Q:Q,,0)*G452/10,0)*10&lt;_xlfn.XLOOKUP([1]Parameters!B452,[1]Printers!L:L,[1]Printers!P:P,,0),ROUND(_xlfn.XLOOKUP([1]Parameters!B452,[1]Printers!L:L,[1]Printers!Q:Q,,0)*G452/10,0)*10,_xlfn.XLOOKUP([1]Parameters!B452,[1]Printers!L:L,[1]Printers!P:P,,0)),"")</f>
        <v>50</v>
      </c>
      <c r="I452" s="3" t="str" cm="1">
        <f t="array" ref="I452">IFERROR(IF(ROW()-1&gt;COUNTA([1]!T_Printers[Printers])*COUNTA([1]!T_Resins[Resins]),"",_xlfn.IFS(ROUND(VLOOKUP(C452,[1]!T_Resins[#Data],4,FALSE)/VLOOKUP(A452,[1]!T_Printers[#Data],5,FALSE),1)&lt;=_xlfn.XLOOKUP(B452,[1]Printers!L:L,[1]Printers!O:O,1,0,),ROUND(VLOOKUP(C452,[1]!T_Resins[#Data],4,FALSE)/VLOOKUP(A452,[1]!T_Printers[#Data],5,FALSE),1),ROUND(VLOOKUP(C452,[1]!T_Resins[#Data],4,FALSE)/VLOOKUP(A452,[1]!T_Printers[#Data],5,FALSE),1)&gt;_xlfn.XLOOKUP(B452,[1]Printers!L:L,[1]Printers!O:O,1,0,),"")),"")</f>
        <v/>
      </c>
      <c r="J452" t="str">
        <f>IFERROR(IF(ROUND(_xlfn.XLOOKUP([1]Parameters!B452,[1]Printers!L:L,[1]Printers!Q:Q,,0)*I452/10,0)*10&lt;_xlfn.XLOOKUP([1]Parameters!B452,[1]Printers!L:L,[1]Printers!P:P,,0),ROUND(_xlfn.XLOOKUP([1]Parameters!B452,[1]Printers!L:L,[1]Printers!Q:Q,,0)*I452/10,0)*10,_xlfn.XLOOKUP([1]Parameters!B452,[1]Printers!L:L,[1]Printers!P:P,,0)),"")</f>
        <v/>
      </c>
      <c r="K452">
        <f>IF(SUM(E452:J452)&lt;&gt;0,VLOOKUP(A452,[1]!T_Printers[#Data],10,FALSE)+VLOOKUP(C452,[1]!T_Resins[#Data],10,FALSE),"")</f>
        <v>4</v>
      </c>
      <c r="L452">
        <f>IF(SUM(E452:J452)&lt;&gt;0,VLOOKUP(A452,[1]!T_Printers[#Data],11,FALSE),"")</f>
        <v>8</v>
      </c>
      <c r="M452">
        <f>IF(SUM(E452:J452)&lt;&gt;0,VLOOKUP(C452,[1]!T_Resins[#Data],8,FALSE),"")</f>
        <v>60</v>
      </c>
      <c r="N452">
        <f>IF(_xlfn.XLOOKUP(B452,[1]Printers!$L:$L,[1]Printers!$R:$R,0,0)&gt;0,[1]Parameters!M452,IF(SUM(E452:J452)&lt;&gt;0,VLOOKUP(C452,[1]!T_Resins[#Data],9,FALSE),""))</f>
        <v>60</v>
      </c>
      <c r="O452" t="str">
        <f t="shared" si="7"/>
        <v>AnycubicPhotonMonoM5</v>
      </c>
    </row>
    <row r="453" spans="1:15" x14ac:dyDescent="0.25">
      <c r="A453" t="str">
        <f t="array" ref="A453">IF(ROW()-1&gt;COUNTA([1]!T_Printers[Printers])*COUNTA([1]!T_Resins[Resins]),"",INDEX([1]!T_Printers[Printers],INT((ROW()-2)/COUNTA([1]!T_Resins[Resins])+1)))</f>
        <v>Anycubic Photon Mono M5</v>
      </c>
      <c r="B453" t="str">
        <f>_xlfn.XLOOKUP(A453,[1]!T_Printers[Printers],[1]!T_Printers[Icon link],,0)</f>
        <v>AnycubicPhotonMonoM5</v>
      </c>
      <c r="C453" t="str">
        <f t="array" ref="C453">IF(ROW()-1&gt;COUNTA([1]!T_Printers[Printers])*COUNTA([1]!T_Resins[Resins]),"",INDEX([1]!T_Resins[Resins],MOD(ROW()-2,COUNTA([1]!T_Resins[Resins]))+1))</f>
        <v>Dental Model Biege</v>
      </c>
      <c r="D453">
        <f>IF(SUM(E453:J453)&lt;&gt;0,IF(ROW()-1&gt;COUNTA([1]!T_Printers[Printers])*COUNTA([1]!T_Resins[Resins]),"",2),"")</f>
        <v>2</v>
      </c>
      <c r="E453" cm="1">
        <f t="array" ref="E453">IFERROR(IF(ROW()-1&gt;COUNTA([1]!T_Printers[Printers])*COUNTA([1]!T_Resins[Resins]),"",_xlfn.IFS(ROUND(VLOOKUP(C453,[1]!T_Resins[#Data],2,FALSE)/VLOOKUP(A453,[1]!T_Printers[#Data],5,FALSE),1)&lt;=_xlfn.XLOOKUP(B453,[1]Printers!L:L,[1]Printers!O:O,1,0,),ROUND(VLOOKUP(C453,[1]!T_Resins[#Data],2,FALSE)/VLOOKUP(A453,[1]!T_Printers[#Data],5,FALSE),1),ROUND(VLOOKUP(C453,[1]!T_Resins[#Data],2,FALSE)/VLOOKUP(A453,[1]!T_Printers[#Data],5,FALSE),1)&gt;_xlfn.XLOOKUP(B453,[1]Printers!L:L,[1]Printers!O:O,1,0,),10)),"Используйте слой 100 мкм")</f>
        <v>5.3</v>
      </c>
      <c r="F453">
        <f>IFERROR(IF(ROUND(_xlfn.XLOOKUP([1]Parameters!B453,[1]Printers!L:L,[1]Printers!Q:Q,,0)*E453/10,0)*10&lt;_xlfn.XLOOKUP([1]Parameters!B453,[1]Printers!L:L,[1]Printers!P:P,,0),ROUND(_xlfn.XLOOKUP([1]Parameters!B453,[1]Printers!L:L,[1]Printers!Q:Q,,0)*E453/10,0)*10,_xlfn.XLOOKUP([1]Parameters!B453,[1]Printers!L:L,[1]Printers!P:P,,0)),"")</f>
        <v>50</v>
      </c>
      <c r="G453" cm="1">
        <f t="array" ref="G453">IFERROR(IF(ROW()-1&gt;COUNTA([1]!T_Printers[Printers])*COUNTA([1]!T_Resins[Resins]),"",_xlfn.IFS(ROUND(VLOOKUP(C453,[1]!T_Resins[#Data],3,FALSE)/VLOOKUP(A453,[1]!T_Printers[#Data],5,FALSE),1)&lt;=_xlfn.XLOOKUP(B453,[1]Printers!L:L,[1]Printers!O:O,1,0,),ROUND(VLOOKUP(C453,[1]!T_Resins[#Data],3,FALSE)/VLOOKUP(A453,[1]!T_Printers[#Data],5,FALSE),1),ROUND(VLOOKUP(C453,[1]!T_Resins[#Data],3,FALSE)/VLOOKUP(A453,[1]!T_Printers[#Data],5,FALSE),1)&gt;_xlfn.XLOOKUP(B453,[1]Printers!L:L,[1]Printers!O:O,1,0,),10)),"")</f>
        <v>6.9</v>
      </c>
      <c r="H453">
        <f>IFERROR(IF(ROUND(_xlfn.XLOOKUP([1]Parameters!B453,[1]Printers!L:L,[1]Printers!Q:Q,,0)*G453/10,0)*10&lt;_xlfn.XLOOKUP([1]Parameters!B453,[1]Printers!L:L,[1]Printers!P:P,,0),ROUND(_xlfn.XLOOKUP([1]Parameters!B453,[1]Printers!L:L,[1]Printers!Q:Q,,0)*G453/10,0)*10,_xlfn.XLOOKUP([1]Parameters!B453,[1]Printers!L:L,[1]Printers!P:P,,0)),"")</f>
        <v>60</v>
      </c>
      <c r="I453" s="3" t="str" cm="1">
        <f t="array" ref="I453">IFERROR(IF(ROW()-1&gt;COUNTA([1]!T_Printers[Printers])*COUNTA([1]!T_Resins[Resins]),"",_xlfn.IFS(ROUND(VLOOKUP(C453,[1]!T_Resins[#Data],4,FALSE)/VLOOKUP(A453,[1]!T_Printers[#Data],5,FALSE),1)&lt;=_xlfn.XLOOKUP(B453,[1]Printers!L:L,[1]Printers!O:O,1,0,),ROUND(VLOOKUP(C453,[1]!T_Resins[#Data],4,FALSE)/VLOOKUP(A453,[1]!T_Printers[#Data],5,FALSE),1),ROUND(VLOOKUP(C453,[1]!T_Resins[#Data],4,FALSE)/VLOOKUP(A453,[1]!T_Printers[#Data],5,FALSE),1)&gt;_xlfn.XLOOKUP(B453,[1]Printers!L:L,[1]Printers!O:O,1,0,),"")),"")</f>
        <v/>
      </c>
      <c r="J453" t="str">
        <f>IFERROR(IF(ROUND(_xlfn.XLOOKUP([1]Parameters!B453,[1]Printers!L:L,[1]Printers!Q:Q,,0)*I453/10,0)*10&lt;_xlfn.XLOOKUP([1]Parameters!B453,[1]Printers!L:L,[1]Printers!P:P,,0),ROUND(_xlfn.XLOOKUP([1]Parameters!B453,[1]Printers!L:L,[1]Printers!Q:Q,,0)*I453/10,0)*10,_xlfn.XLOOKUP([1]Parameters!B453,[1]Printers!L:L,[1]Printers!P:P,,0)),"")</f>
        <v/>
      </c>
      <c r="K453">
        <f>IF(SUM(E453:J453)&lt;&gt;0,VLOOKUP(A453,[1]!T_Printers[#Data],10,FALSE)+VLOOKUP(C453,[1]!T_Resins[#Data],10,FALSE),"")</f>
        <v>5</v>
      </c>
      <c r="L453">
        <f>IF(SUM(E453:J453)&lt;&gt;0,VLOOKUP(A453,[1]!T_Printers[#Data],11,FALSE),"")</f>
        <v>8</v>
      </c>
      <c r="M453">
        <f>IF(SUM(E453:J453)&lt;&gt;0,VLOOKUP(C453,[1]!T_Resins[#Data],8,FALSE),"")</f>
        <v>120</v>
      </c>
      <c r="N453">
        <f>IF(_xlfn.XLOOKUP(B453,[1]Printers!$L:$L,[1]Printers!$R:$R,0,0)&gt;0,[1]Parameters!M453,IF(SUM(E453:J453)&lt;&gt;0,VLOOKUP(C453,[1]!T_Resins[#Data],9,FALSE),""))</f>
        <v>180</v>
      </c>
      <c r="O453" t="str">
        <f t="shared" si="7"/>
        <v>AnycubicPhotonMonoM5</v>
      </c>
    </row>
    <row r="454" spans="1:15" x14ac:dyDescent="0.25">
      <c r="A454" t="str">
        <f t="array" ref="A454">IF(ROW()-1&gt;COUNTA([1]!T_Printers[Printers])*COUNTA([1]!T_Resins[Resins]),"",INDEX([1]!T_Printers[Printers],INT((ROW()-2)/COUNTA([1]!T_Resins[Resins])+1)))</f>
        <v>Anycubic Photon Mono M5</v>
      </c>
      <c r="B454" t="str">
        <f>_xlfn.XLOOKUP(A454,[1]!T_Printers[Printers],[1]!T_Printers[Icon link],,0)</f>
        <v>AnycubicPhotonMonoM5</v>
      </c>
      <c r="C454" t="str">
        <f t="array" ref="C454">IF(ROW()-1&gt;COUNTA([1]!T_Printers[Printers])*COUNTA([1]!T_Resins[Resins]),"",INDEX([1]!T_Resins[Resins],MOD(ROW()-2,COUNTA([1]!T_Resins[Resins]))+1))</f>
        <v>Dental Model Bone</v>
      </c>
      <c r="D454">
        <f>IF(SUM(E454:J454)&lt;&gt;0,IF(ROW()-1&gt;COUNTA([1]!T_Printers[Printers])*COUNTA([1]!T_Resins[Resins]),"",2),"")</f>
        <v>2</v>
      </c>
      <c r="E454" cm="1">
        <f t="array" ref="E454">IFERROR(IF(ROW()-1&gt;COUNTA([1]!T_Printers[Printers])*COUNTA([1]!T_Resins[Resins]),"",_xlfn.IFS(ROUND(VLOOKUP(C454,[1]!T_Resins[#Data],2,FALSE)/VLOOKUP(A454,[1]!T_Printers[#Data],5,FALSE),1)&lt;=_xlfn.XLOOKUP(B454,[1]Printers!L:L,[1]Printers!O:O,1,0,),ROUND(VLOOKUP(C454,[1]!T_Resins[#Data],2,FALSE)/VLOOKUP(A454,[1]!T_Printers[#Data],5,FALSE),1),ROUND(VLOOKUP(C454,[1]!T_Resins[#Data],2,FALSE)/VLOOKUP(A454,[1]!T_Printers[#Data],5,FALSE),1)&gt;_xlfn.XLOOKUP(B454,[1]Printers!L:L,[1]Printers!O:O,1,0,),10)),"Используйте слой 100 мкм")</f>
        <v>3.3</v>
      </c>
      <c r="F454">
        <f>IFERROR(IF(ROUND(_xlfn.XLOOKUP([1]Parameters!B454,[1]Printers!L:L,[1]Printers!Q:Q,,0)*E454/10,0)*10&lt;_xlfn.XLOOKUP([1]Parameters!B454,[1]Printers!L:L,[1]Printers!P:P,,0),ROUND(_xlfn.XLOOKUP([1]Parameters!B454,[1]Printers!L:L,[1]Printers!Q:Q,,0)*E454/10,0)*10,_xlfn.XLOOKUP([1]Parameters!B454,[1]Printers!L:L,[1]Printers!P:P,,0)),"")</f>
        <v>30</v>
      </c>
      <c r="G454" cm="1">
        <f t="array" ref="G454">IFERROR(IF(ROW()-1&gt;COUNTA([1]!T_Printers[Printers])*COUNTA([1]!T_Resins[Resins]),"",_xlfn.IFS(ROUND(VLOOKUP(C454,[1]!T_Resins[#Data],3,FALSE)/VLOOKUP(A454,[1]!T_Printers[#Data],5,FALSE),1)&lt;=_xlfn.XLOOKUP(B454,[1]Printers!L:L,[1]Printers!O:O,1,0,),ROUND(VLOOKUP(C454,[1]!T_Resins[#Data],3,FALSE)/VLOOKUP(A454,[1]!T_Printers[#Data],5,FALSE),1),ROUND(VLOOKUP(C454,[1]!T_Resins[#Data],3,FALSE)/VLOOKUP(A454,[1]!T_Printers[#Data],5,FALSE),1)&gt;_xlfn.XLOOKUP(B454,[1]Printers!L:L,[1]Printers!O:O,1,0,),10)),"")</f>
        <v>4.3</v>
      </c>
      <c r="H454">
        <f>IFERROR(IF(ROUND(_xlfn.XLOOKUP([1]Parameters!B454,[1]Printers!L:L,[1]Printers!Q:Q,,0)*G454/10,0)*10&lt;_xlfn.XLOOKUP([1]Parameters!B454,[1]Printers!L:L,[1]Printers!P:P,,0),ROUND(_xlfn.XLOOKUP([1]Parameters!B454,[1]Printers!L:L,[1]Printers!Q:Q,,0)*G454/10,0)*10,_xlfn.XLOOKUP([1]Parameters!B454,[1]Printers!L:L,[1]Printers!P:P,,0)),"")</f>
        <v>40</v>
      </c>
      <c r="I454" s="3" t="str" cm="1">
        <f t="array" ref="I454">IFERROR(IF(ROW()-1&gt;COUNTA([1]!T_Printers[Printers])*COUNTA([1]!T_Resins[Resins]),"",_xlfn.IFS(ROUND(VLOOKUP(C454,[1]!T_Resins[#Data],4,FALSE)/VLOOKUP(A454,[1]!T_Printers[#Data],5,FALSE),1)&lt;=_xlfn.XLOOKUP(B454,[1]Printers!L:L,[1]Printers!O:O,1,0,),ROUND(VLOOKUP(C454,[1]!T_Resins[#Data],4,FALSE)/VLOOKUP(A454,[1]!T_Printers[#Data],5,FALSE),1),ROUND(VLOOKUP(C454,[1]!T_Resins[#Data],4,FALSE)/VLOOKUP(A454,[1]!T_Printers[#Data],5,FALSE),1)&gt;_xlfn.XLOOKUP(B454,[1]Printers!L:L,[1]Printers!O:O,1,0,),"")),"")</f>
        <v/>
      </c>
      <c r="J454" t="str">
        <f>IFERROR(IF(ROUND(_xlfn.XLOOKUP([1]Parameters!B454,[1]Printers!L:L,[1]Printers!Q:Q,,0)*I454/10,0)*10&lt;_xlfn.XLOOKUP([1]Parameters!B454,[1]Printers!L:L,[1]Printers!P:P,,0),ROUND(_xlfn.XLOOKUP([1]Parameters!B454,[1]Printers!L:L,[1]Printers!Q:Q,,0)*I454/10,0)*10,_xlfn.XLOOKUP([1]Parameters!B454,[1]Printers!L:L,[1]Printers!P:P,,0)),"")</f>
        <v/>
      </c>
      <c r="K454">
        <f>IF(SUM(E454:J454)&lt;&gt;0,VLOOKUP(A454,[1]!T_Printers[#Data],10,FALSE)+VLOOKUP(C454,[1]!T_Resins[#Data],10,FALSE),"")</f>
        <v>5</v>
      </c>
      <c r="L454">
        <f>IF(SUM(E454:J454)&lt;&gt;0,VLOOKUP(A454,[1]!T_Printers[#Data],11,FALSE),"")</f>
        <v>8</v>
      </c>
      <c r="M454">
        <f>IF(SUM(E454:J454)&lt;&gt;0,VLOOKUP(C454,[1]!T_Resins[#Data],8,FALSE),"")</f>
        <v>120</v>
      </c>
      <c r="N454">
        <f>IF(_xlfn.XLOOKUP(B454,[1]Printers!$L:$L,[1]Printers!$R:$R,0,0)&gt;0,[1]Parameters!M454,IF(SUM(E454:J454)&lt;&gt;0,VLOOKUP(C454,[1]!T_Resins[#Data],9,FALSE),""))</f>
        <v>180</v>
      </c>
      <c r="O454" t="str">
        <f t="shared" si="7"/>
        <v>AnycubicPhotonMonoM5</v>
      </c>
    </row>
    <row r="455" spans="1:15" x14ac:dyDescent="0.25">
      <c r="A455" t="str">
        <f t="array" ref="A455">IF(ROW()-1&gt;COUNTA([1]!T_Printers[Printers])*COUNTA([1]!T_Resins[Resins]),"",INDEX([1]!T_Printers[Printers],INT((ROW()-2)/COUNTA([1]!T_Resins[Resins])+1)))</f>
        <v>Anycubic Photon Mono M5</v>
      </c>
      <c r="B455" t="str">
        <f>_xlfn.XLOOKUP(A455,[1]!T_Printers[Printers],[1]!T_Printers[Icon link],,0)</f>
        <v>AnycubicPhotonMonoM5</v>
      </c>
      <c r="C455" t="str">
        <f t="array" ref="C455">IF(ROW()-1&gt;COUNTA([1]!T_Printers[Printers])*COUNTA([1]!T_Resins[Resins]),"",INDEX([1]!T_Resins[Resins],MOD(ROW()-2,COUNTA([1]!T_Resins[Resins]))+1))</f>
        <v>Dental Model Light Grey</v>
      </c>
      <c r="D455">
        <f>IF(SUM(E455:J455)&lt;&gt;0,IF(ROW()-1&gt;COUNTA([1]!T_Printers[Printers])*COUNTA([1]!T_Resins[Resins]),"",2),"")</f>
        <v>2</v>
      </c>
      <c r="E455" cm="1">
        <f t="array" ref="E455">IFERROR(IF(ROW()-1&gt;COUNTA([1]!T_Printers[Printers])*COUNTA([1]!T_Resins[Resins]),"",_xlfn.IFS(ROUND(VLOOKUP(C455,[1]!T_Resins[#Data],2,FALSE)/VLOOKUP(A455,[1]!T_Printers[#Data],5,FALSE),1)&lt;=_xlfn.XLOOKUP(B455,[1]Printers!L:L,[1]Printers!O:O,1,0,),ROUND(VLOOKUP(C455,[1]!T_Resins[#Data],2,FALSE)/VLOOKUP(A455,[1]!T_Printers[#Data],5,FALSE),1),ROUND(VLOOKUP(C455,[1]!T_Resins[#Data],2,FALSE)/VLOOKUP(A455,[1]!T_Printers[#Data],5,FALSE),1)&gt;_xlfn.XLOOKUP(B455,[1]Printers!L:L,[1]Printers!O:O,1,0,),10)),"Используйте слой 100 мкм")</f>
        <v>4.0999999999999996</v>
      </c>
      <c r="F455">
        <f>IFERROR(IF(ROUND(_xlfn.XLOOKUP([1]Parameters!B455,[1]Printers!L:L,[1]Printers!Q:Q,,0)*E455/10,0)*10&lt;_xlfn.XLOOKUP([1]Parameters!B455,[1]Printers!L:L,[1]Printers!P:P,,0),ROUND(_xlfn.XLOOKUP([1]Parameters!B455,[1]Printers!L:L,[1]Printers!Q:Q,,0)*E455/10,0)*10,_xlfn.XLOOKUP([1]Parameters!B455,[1]Printers!L:L,[1]Printers!P:P,,0)),"")</f>
        <v>40</v>
      </c>
      <c r="G455" cm="1">
        <f t="array" ref="G455">IFERROR(IF(ROW()-1&gt;COUNTA([1]!T_Printers[Printers])*COUNTA([1]!T_Resins[Resins]),"",_xlfn.IFS(ROUND(VLOOKUP(C455,[1]!T_Resins[#Data],3,FALSE)/VLOOKUP(A455,[1]!T_Printers[#Data],5,FALSE),1)&lt;=_xlfn.XLOOKUP(B455,[1]Printers!L:L,[1]Printers!O:O,1,0,),ROUND(VLOOKUP(C455,[1]!T_Resins[#Data],3,FALSE)/VLOOKUP(A455,[1]!T_Printers[#Data],5,FALSE),1),ROUND(VLOOKUP(C455,[1]!T_Resins[#Data],3,FALSE)/VLOOKUP(A455,[1]!T_Printers[#Data],5,FALSE),1)&gt;_xlfn.XLOOKUP(B455,[1]Printers!L:L,[1]Printers!O:O,1,0,),10)),"")</f>
        <v>5.4</v>
      </c>
      <c r="H455">
        <f>IFERROR(IF(ROUND(_xlfn.XLOOKUP([1]Parameters!B455,[1]Printers!L:L,[1]Printers!Q:Q,,0)*G455/10,0)*10&lt;_xlfn.XLOOKUP([1]Parameters!B455,[1]Printers!L:L,[1]Printers!P:P,,0),ROUND(_xlfn.XLOOKUP([1]Parameters!B455,[1]Printers!L:L,[1]Printers!Q:Q,,0)*G455/10,0)*10,_xlfn.XLOOKUP([1]Parameters!B455,[1]Printers!L:L,[1]Printers!P:P,,0)),"")</f>
        <v>50</v>
      </c>
      <c r="I455" s="3" t="str" cm="1">
        <f t="array" ref="I455">IFERROR(IF(ROW()-1&gt;COUNTA([1]!T_Printers[Printers])*COUNTA([1]!T_Resins[Resins]),"",_xlfn.IFS(ROUND(VLOOKUP(C455,[1]!T_Resins[#Data],4,FALSE)/VLOOKUP(A455,[1]!T_Printers[#Data],5,FALSE),1)&lt;=_xlfn.XLOOKUP(B455,[1]Printers!L:L,[1]Printers!O:O,1,0,),ROUND(VLOOKUP(C455,[1]!T_Resins[#Data],4,FALSE)/VLOOKUP(A455,[1]!T_Printers[#Data],5,FALSE),1),ROUND(VLOOKUP(C455,[1]!T_Resins[#Data],4,FALSE)/VLOOKUP(A455,[1]!T_Printers[#Data],5,FALSE),1)&gt;_xlfn.XLOOKUP(B455,[1]Printers!L:L,[1]Printers!O:O,1,0,),"")),"")</f>
        <v/>
      </c>
      <c r="J455" t="str">
        <f>IFERROR(IF(ROUND(_xlfn.XLOOKUP([1]Parameters!B455,[1]Printers!L:L,[1]Printers!Q:Q,,0)*I455/10,0)*10&lt;_xlfn.XLOOKUP([1]Parameters!B455,[1]Printers!L:L,[1]Printers!P:P,,0),ROUND(_xlfn.XLOOKUP([1]Parameters!B455,[1]Printers!L:L,[1]Printers!Q:Q,,0)*I455/10,0)*10,_xlfn.XLOOKUP([1]Parameters!B455,[1]Printers!L:L,[1]Printers!P:P,,0)),"")</f>
        <v/>
      </c>
      <c r="K455">
        <f>IF(SUM(E455:J455)&lt;&gt;0,VLOOKUP(A455,[1]!T_Printers[#Data],10,FALSE)+VLOOKUP(C455,[1]!T_Resins[#Data],10,FALSE),"")</f>
        <v>5</v>
      </c>
      <c r="L455">
        <f>IF(SUM(E455:J455)&lt;&gt;0,VLOOKUP(A455,[1]!T_Printers[#Data],11,FALSE),"")</f>
        <v>8</v>
      </c>
      <c r="M455">
        <f>IF(SUM(E455:J455)&lt;&gt;0,VLOOKUP(C455,[1]!T_Resins[#Data],8,FALSE),"")</f>
        <v>120</v>
      </c>
      <c r="N455">
        <f>IF(_xlfn.XLOOKUP(B455,[1]Printers!$L:$L,[1]Printers!$R:$R,0,0)&gt;0,[1]Parameters!M455,IF(SUM(E455:J455)&lt;&gt;0,VLOOKUP(C455,[1]!T_Resins[#Data],9,FALSE),""))</f>
        <v>180</v>
      </c>
      <c r="O455" t="str">
        <f t="shared" si="7"/>
        <v>AnycubicPhotonMonoM5</v>
      </c>
    </row>
    <row r="456" spans="1:15" x14ac:dyDescent="0.25">
      <c r="A456" t="str">
        <f t="array" ref="A456">IF(ROW()-1&gt;COUNTA([1]!T_Printers[Printers])*COUNTA([1]!T_Resins[Resins]),"",INDEX([1]!T_Printers[Printers],INT((ROW()-2)/COUNTA([1]!T_Resins[Resins])+1)))</f>
        <v>Anycubic Photon Mono M5</v>
      </c>
      <c r="B456" t="str">
        <f>_xlfn.XLOOKUP(A456,[1]!T_Printers[Printers],[1]!T_Printers[Icon link],,0)</f>
        <v>AnycubicPhotonMonoM5</v>
      </c>
      <c r="C456" t="str">
        <f t="array" ref="C456">IF(ROW()-1&gt;COUNTA([1]!T_Printers[Printers])*COUNTA([1]!T_Resins[Resins]),"",INDEX([1]!T_Resins[Resins],MOD(ROW()-2,COUNTA([1]!T_Resins[Resins]))+1))</f>
        <v>Dental Peach</v>
      </c>
      <c r="D456">
        <f>IF(SUM(E456:J456)&lt;&gt;0,IF(ROW()-1&gt;COUNTA([1]!T_Printers[Printers])*COUNTA([1]!T_Resins[Resins]),"",2),"")</f>
        <v>2</v>
      </c>
      <c r="E456" cm="1">
        <f t="array" ref="E456">IFERROR(IF(ROW()-1&gt;COUNTA([1]!T_Printers[Printers])*COUNTA([1]!T_Resins[Resins]),"",_xlfn.IFS(ROUND(VLOOKUP(C456,[1]!T_Resins[#Data],2,FALSE)/VLOOKUP(A456,[1]!T_Printers[#Data],5,FALSE),1)&lt;=_xlfn.XLOOKUP(B456,[1]Printers!L:L,[1]Printers!O:O,1,0,),ROUND(VLOOKUP(C456,[1]!T_Resins[#Data],2,FALSE)/VLOOKUP(A456,[1]!T_Printers[#Data],5,FALSE),1),ROUND(VLOOKUP(C456,[1]!T_Resins[#Data],2,FALSE)/VLOOKUP(A456,[1]!T_Printers[#Data],5,FALSE),1)&gt;_xlfn.XLOOKUP(B456,[1]Printers!L:L,[1]Printers!O:O,1,0,),10)),"Используйте слой 100 мкм")</f>
        <v>5.3</v>
      </c>
      <c r="F456">
        <f>IFERROR(IF(ROUND(_xlfn.XLOOKUP([1]Parameters!B456,[1]Printers!L:L,[1]Printers!Q:Q,,0)*E456/10,0)*10&lt;_xlfn.XLOOKUP([1]Parameters!B456,[1]Printers!L:L,[1]Printers!P:P,,0),ROUND(_xlfn.XLOOKUP([1]Parameters!B456,[1]Printers!L:L,[1]Printers!Q:Q,,0)*E456/10,0)*10,_xlfn.XLOOKUP([1]Parameters!B456,[1]Printers!L:L,[1]Printers!P:P,,0)),"")</f>
        <v>50</v>
      </c>
      <c r="G456" cm="1">
        <f t="array" ref="G456">IFERROR(IF(ROW()-1&gt;COUNTA([1]!T_Printers[Printers])*COUNTA([1]!T_Resins[Resins]),"",_xlfn.IFS(ROUND(VLOOKUP(C456,[1]!T_Resins[#Data],3,FALSE)/VLOOKUP(A456,[1]!T_Printers[#Data],5,FALSE),1)&lt;=_xlfn.XLOOKUP(B456,[1]Printers!L:L,[1]Printers!O:O,1,0,),ROUND(VLOOKUP(C456,[1]!T_Resins[#Data],3,FALSE)/VLOOKUP(A456,[1]!T_Printers[#Data],5,FALSE),1),ROUND(VLOOKUP(C456,[1]!T_Resins[#Data],3,FALSE)/VLOOKUP(A456,[1]!T_Printers[#Data],5,FALSE),1)&gt;_xlfn.XLOOKUP(B456,[1]Printers!L:L,[1]Printers!O:O,1,0,),10)),"")</f>
        <v>6.9</v>
      </c>
      <c r="H456">
        <f>IFERROR(IF(ROUND(_xlfn.XLOOKUP([1]Parameters!B456,[1]Printers!L:L,[1]Printers!Q:Q,,0)*G456/10,0)*10&lt;_xlfn.XLOOKUP([1]Parameters!B456,[1]Printers!L:L,[1]Printers!P:P,,0),ROUND(_xlfn.XLOOKUP([1]Parameters!B456,[1]Printers!L:L,[1]Printers!Q:Q,,0)*G456/10,0)*10,_xlfn.XLOOKUP([1]Parameters!B456,[1]Printers!L:L,[1]Printers!P:P,,0)),"")</f>
        <v>60</v>
      </c>
      <c r="I456" s="3" t="str" cm="1">
        <f t="array" ref="I456">IFERROR(IF(ROW()-1&gt;COUNTA([1]!T_Printers[Printers])*COUNTA([1]!T_Resins[Resins]),"",_xlfn.IFS(ROUND(VLOOKUP(C456,[1]!T_Resins[#Data],4,FALSE)/VLOOKUP(A456,[1]!T_Printers[#Data],5,FALSE),1)&lt;=_xlfn.XLOOKUP(B456,[1]Printers!L:L,[1]Printers!O:O,1,0,),ROUND(VLOOKUP(C456,[1]!T_Resins[#Data],4,FALSE)/VLOOKUP(A456,[1]!T_Printers[#Data],5,FALSE),1),ROUND(VLOOKUP(C456,[1]!T_Resins[#Data],4,FALSE)/VLOOKUP(A456,[1]!T_Printers[#Data],5,FALSE),1)&gt;_xlfn.XLOOKUP(B456,[1]Printers!L:L,[1]Printers!O:O,1,0,),"")),"")</f>
        <v/>
      </c>
      <c r="J456" t="str">
        <f>IFERROR(IF(ROUND(_xlfn.XLOOKUP([1]Parameters!B456,[1]Printers!L:L,[1]Printers!Q:Q,,0)*I456/10,0)*10&lt;_xlfn.XLOOKUP([1]Parameters!B456,[1]Printers!L:L,[1]Printers!P:P,,0),ROUND(_xlfn.XLOOKUP([1]Parameters!B456,[1]Printers!L:L,[1]Printers!Q:Q,,0)*I456/10,0)*10,_xlfn.XLOOKUP([1]Parameters!B456,[1]Printers!L:L,[1]Printers!P:P,,0)),"")</f>
        <v/>
      </c>
      <c r="K456">
        <f>IF(SUM(E456:J456)&lt;&gt;0,VLOOKUP(A456,[1]!T_Printers[#Data],10,FALSE)+VLOOKUP(C456,[1]!T_Resins[#Data],10,FALSE),"")</f>
        <v>5</v>
      </c>
      <c r="L456">
        <f>IF(SUM(E456:J456)&lt;&gt;0,VLOOKUP(A456,[1]!T_Printers[#Data],11,FALSE),"")</f>
        <v>8</v>
      </c>
      <c r="M456">
        <f>IF(SUM(E456:J456)&lt;&gt;0,VLOOKUP(C456,[1]!T_Resins[#Data],8,FALSE),"")</f>
        <v>120</v>
      </c>
      <c r="N456">
        <f>IF(_xlfn.XLOOKUP(B456,[1]Printers!$L:$L,[1]Printers!$R:$R,0,0)&gt;0,[1]Parameters!M456,IF(SUM(E456:J456)&lt;&gt;0,VLOOKUP(C456,[1]!T_Resins[#Data],9,FALSE),""))</f>
        <v>180</v>
      </c>
      <c r="O456" t="str">
        <f t="shared" si="7"/>
        <v>AnycubicPhotonMonoM5</v>
      </c>
    </row>
    <row r="457" spans="1:15" x14ac:dyDescent="0.25">
      <c r="A457" t="str">
        <f t="array" ref="A457">IF(ROW()-1&gt;COUNTA([1]!T_Printers[Printers])*COUNTA([1]!T_Resins[Resins]),"",INDEX([1]!T_Printers[Printers],INT((ROW()-2)/COUNTA([1]!T_Resins[Resins])+1)))</f>
        <v>Anycubic Photon Mono M5</v>
      </c>
      <c r="B457" t="str">
        <f>_xlfn.XLOOKUP(A457,[1]!T_Printers[Printers],[1]!T_Printers[Icon link],,0)</f>
        <v>AnycubicPhotonMonoM5</v>
      </c>
      <c r="C457" t="str">
        <f t="array" ref="C457">IF(ROW()-1&gt;COUNTA([1]!T_Printers[Printers])*COUNTA([1]!T_Resins[Resins]),"",INDEX([1]!T_Resins[Resins],MOD(ROW()-2,COUNTA([1]!T_Resins[Resins]))+1))</f>
        <v>Dental Pink</v>
      </c>
      <c r="D457">
        <f>IF(SUM(E457:J457)&lt;&gt;0,IF(ROW()-1&gt;COUNTA([1]!T_Printers[Printers])*COUNTA([1]!T_Resins[Resins]),"",2),"")</f>
        <v>2</v>
      </c>
      <c r="E457" cm="1">
        <f t="array" ref="E457">IFERROR(IF(ROW()-1&gt;COUNTA([1]!T_Printers[Printers])*COUNTA([1]!T_Resins[Resins]),"",_xlfn.IFS(ROUND(VLOOKUP(C457,[1]!T_Resins[#Data],2,FALSE)/VLOOKUP(A457,[1]!T_Printers[#Data],5,FALSE),1)&lt;=_xlfn.XLOOKUP(B457,[1]Printers!L:L,[1]Printers!O:O,1,0,),ROUND(VLOOKUP(C457,[1]!T_Resins[#Data],2,FALSE)/VLOOKUP(A457,[1]!T_Printers[#Data],5,FALSE),1),ROUND(VLOOKUP(C457,[1]!T_Resins[#Data],2,FALSE)/VLOOKUP(A457,[1]!T_Printers[#Data],5,FALSE),1)&gt;_xlfn.XLOOKUP(B457,[1]Printers!L:L,[1]Printers!O:O,1,0,),10)),"Используйте слой 100 мкм")</f>
        <v>3.4</v>
      </c>
      <c r="F457">
        <f>IFERROR(IF(ROUND(_xlfn.XLOOKUP([1]Parameters!B457,[1]Printers!L:L,[1]Printers!Q:Q,,0)*E457/10,0)*10&lt;_xlfn.XLOOKUP([1]Parameters!B457,[1]Printers!L:L,[1]Printers!P:P,,0),ROUND(_xlfn.XLOOKUP([1]Parameters!B457,[1]Printers!L:L,[1]Printers!Q:Q,,0)*E457/10,0)*10,_xlfn.XLOOKUP([1]Parameters!B457,[1]Printers!L:L,[1]Printers!P:P,,0)),"")</f>
        <v>30</v>
      </c>
      <c r="G457" cm="1">
        <f t="array" ref="G457">IFERROR(IF(ROW()-1&gt;COUNTA([1]!T_Printers[Printers])*COUNTA([1]!T_Resins[Resins]),"",_xlfn.IFS(ROUND(VLOOKUP(C457,[1]!T_Resins[#Data],3,FALSE)/VLOOKUP(A457,[1]!T_Printers[#Data],5,FALSE),1)&lt;=_xlfn.XLOOKUP(B457,[1]Printers!L:L,[1]Printers!O:O,1,0,),ROUND(VLOOKUP(C457,[1]!T_Resins[#Data],3,FALSE)/VLOOKUP(A457,[1]!T_Printers[#Data],5,FALSE),1),ROUND(VLOOKUP(C457,[1]!T_Resins[#Data],3,FALSE)/VLOOKUP(A457,[1]!T_Printers[#Data],5,FALSE),1)&gt;_xlfn.XLOOKUP(B457,[1]Printers!L:L,[1]Printers!O:O,1,0,),10)),"")</f>
        <v>4.4000000000000004</v>
      </c>
      <c r="H457">
        <f>IFERROR(IF(ROUND(_xlfn.XLOOKUP([1]Parameters!B457,[1]Printers!L:L,[1]Printers!Q:Q,,0)*G457/10,0)*10&lt;_xlfn.XLOOKUP([1]Parameters!B457,[1]Printers!L:L,[1]Printers!P:P,,0),ROUND(_xlfn.XLOOKUP([1]Parameters!B457,[1]Printers!L:L,[1]Printers!Q:Q,,0)*G457/10,0)*10,_xlfn.XLOOKUP([1]Parameters!B457,[1]Printers!L:L,[1]Printers!P:P,,0)),"")</f>
        <v>40</v>
      </c>
      <c r="I457" s="3" t="str" cm="1">
        <f t="array" ref="I457">IFERROR(IF(ROW()-1&gt;COUNTA([1]!T_Printers[Printers])*COUNTA([1]!T_Resins[Resins]),"",_xlfn.IFS(ROUND(VLOOKUP(C457,[1]!T_Resins[#Data],4,FALSE)/VLOOKUP(A457,[1]!T_Printers[#Data],5,FALSE),1)&lt;=_xlfn.XLOOKUP(B457,[1]Printers!L:L,[1]Printers!O:O,1,0,),ROUND(VLOOKUP(C457,[1]!T_Resins[#Data],4,FALSE)/VLOOKUP(A457,[1]!T_Printers[#Data],5,FALSE),1),ROUND(VLOOKUP(C457,[1]!T_Resins[#Data],4,FALSE)/VLOOKUP(A457,[1]!T_Printers[#Data],5,FALSE),1)&gt;_xlfn.XLOOKUP(B457,[1]Printers!L:L,[1]Printers!O:O,1,0,),"")),"")</f>
        <v/>
      </c>
      <c r="J457" t="str">
        <f>IFERROR(IF(ROUND(_xlfn.XLOOKUP([1]Parameters!B457,[1]Printers!L:L,[1]Printers!Q:Q,,0)*I457/10,0)*10&lt;_xlfn.XLOOKUP([1]Parameters!B457,[1]Printers!L:L,[1]Printers!P:P,,0),ROUND(_xlfn.XLOOKUP([1]Parameters!B457,[1]Printers!L:L,[1]Printers!Q:Q,,0)*I457/10,0)*10,_xlfn.XLOOKUP([1]Parameters!B457,[1]Printers!L:L,[1]Printers!P:P,,0)),"")</f>
        <v/>
      </c>
      <c r="K457">
        <f>IF(SUM(E457:J457)&lt;&gt;0,VLOOKUP(A457,[1]!T_Printers[#Data],10,FALSE)+VLOOKUP(C457,[1]!T_Resins[#Data],10,FALSE),"")</f>
        <v>4</v>
      </c>
      <c r="L457">
        <f>IF(SUM(E457:J457)&lt;&gt;0,VLOOKUP(A457,[1]!T_Printers[#Data],11,FALSE),"")</f>
        <v>8</v>
      </c>
      <c r="M457">
        <f>IF(SUM(E457:J457)&lt;&gt;0,VLOOKUP(C457,[1]!T_Resins[#Data],8,FALSE),"")</f>
        <v>120</v>
      </c>
      <c r="N457">
        <f>IF(_xlfn.XLOOKUP(B457,[1]Printers!$L:$L,[1]Printers!$R:$R,0,0)&gt;0,[1]Parameters!M457,IF(SUM(E457:J457)&lt;&gt;0,VLOOKUP(C457,[1]!T_Resins[#Data],9,FALSE),""))</f>
        <v>180</v>
      </c>
      <c r="O457" t="str">
        <f t="shared" si="7"/>
        <v>AnycubicPhotonMonoM5</v>
      </c>
    </row>
    <row r="458" spans="1:15" x14ac:dyDescent="0.25">
      <c r="A458" t="str">
        <f t="array" ref="A458">IF(ROW()-1&gt;COUNTA([1]!T_Printers[Printers])*COUNTA([1]!T_Resins[Resins]),"",INDEX([1]!T_Printers[Printers],INT((ROW()-2)/COUNTA([1]!T_Resins[Resins])+1)))</f>
        <v>Anycubic Photon Mono M5</v>
      </c>
      <c r="B458" t="str">
        <f>_xlfn.XLOOKUP(A458,[1]!T_Printers[Printers],[1]!T_Printers[Icon link],,0)</f>
        <v>AnycubicPhotonMonoM5</v>
      </c>
      <c r="C458" t="str">
        <f t="array" ref="C458">IF(ROW()-1&gt;COUNTA([1]!T_Printers[Printers])*COUNTA([1]!T_Resins[Resins]),"",INDEX([1]!T_Resins[Resins],MOD(ROW()-2,COUNTA([1]!T_Resins[Resins]))+1))</f>
        <v>Dental Soft Pink</v>
      </c>
      <c r="D458">
        <f>IF(SUM(E458:J458)&lt;&gt;0,IF(ROW()-1&gt;COUNTA([1]!T_Printers[Printers])*COUNTA([1]!T_Resins[Resins]),"",2),"")</f>
        <v>2</v>
      </c>
      <c r="E458" cm="1">
        <f t="array" ref="E458">IFERROR(IF(ROW()-1&gt;COUNTA([1]!T_Printers[Printers])*COUNTA([1]!T_Resins[Resins]),"",_xlfn.IFS(ROUND(VLOOKUP(C458,[1]!T_Resins[#Data],2,FALSE)/VLOOKUP(A458,[1]!T_Printers[#Data],5,FALSE),1)&lt;=_xlfn.XLOOKUP(B458,[1]Printers!L:L,[1]Printers!O:O,1,0,),ROUND(VLOOKUP(C458,[1]!T_Resins[#Data],2,FALSE)/VLOOKUP(A458,[1]!T_Printers[#Data],5,FALSE),1),ROUND(VLOOKUP(C458,[1]!T_Resins[#Data],2,FALSE)/VLOOKUP(A458,[1]!T_Printers[#Data],5,FALSE),1)&gt;_xlfn.XLOOKUP(B458,[1]Printers!L:L,[1]Printers!O:O,1,0,),10)),"Используйте слой 100 мкм")</f>
        <v>5</v>
      </c>
      <c r="F458">
        <f>IFERROR(IF(ROUND(_xlfn.XLOOKUP([1]Parameters!B458,[1]Printers!L:L,[1]Printers!Q:Q,,0)*E458/10,0)*10&lt;_xlfn.XLOOKUP([1]Parameters!B458,[1]Printers!L:L,[1]Printers!P:P,,0),ROUND(_xlfn.XLOOKUP([1]Parameters!B458,[1]Printers!L:L,[1]Printers!Q:Q,,0)*E458/10,0)*10,_xlfn.XLOOKUP([1]Parameters!B458,[1]Printers!L:L,[1]Printers!P:P,,0)),"")</f>
        <v>50</v>
      </c>
      <c r="G458" cm="1">
        <f t="array" ref="G458">IFERROR(IF(ROW()-1&gt;COUNTA([1]!T_Printers[Printers])*COUNTA([1]!T_Resins[Resins]),"",_xlfn.IFS(ROUND(VLOOKUP(C458,[1]!T_Resins[#Data],3,FALSE)/VLOOKUP(A458,[1]!T_Printers[#Data],5,FALSE),1)&lt;=_xlfn.XLOOKUP(B458,[1]Printers!L:L,[1]Printers!O:O,1,0,),ROUND(VLOOKUP(C458,[1]!T_Resins[#Data],3,FALSE)/VLOOKUP(A458,[1]!T_Printers[#Data],5,FALSE),1),ROUND(VLOOKUP(C458,[1]!T_Resins[#Data],3,FALSE)/VLOOKUP(A458,[1]!T_Printers[#Data],5,FALSE),1)&gt;_xlfn.XLOOKUP(B458,[1]Printers!L:L,[1]Printers!O:O,1,0,),10)),"")</f>
        <v>6.4</v>
      </c>
      <c r="H458">
        <f>IFERROR(IF(ROUND(_xlfn.XLOOKUP([1]Parameters!B458,[1]Printers!L:L,[1]Printers!Q:Q,,0)*G458/10,0)*10&lt;_xlfn.XLOOKUP([1]Parameters!B458,[1]Printers!L:L,[1]Printers!P:P,,0),ROUND(_xlfn.XLOOKUP([1]Parameters!B458,[1]Printers!L:L,[1]Printers!Q:Q,,0)*G458/10,0)*10,_xlfn.XLOOKUP([1]Parameters!B458,[1]Printers!L:L,[1]Printers!P:P,,0)),"")</f>
        <v>60</v>
      </c>
      <c r="I458" s="3" t="str" cm="1">
        <f t="array" ref="I458">IFERROR(IF(ROW()-1&gt;COUNTA([1]!T_Printers[Printers])*COUNTA([1]!T_Resins[Resins]),"",_xlfn.IFS(ROUND(VLOOKUP(C458,[1]!T_Resins[#Data],4,FALSE)/VLOOKUP(A458,[1]!T_Printers[#Data],5,FALSE),1)&lt;=_xlfn.XLOOKUP(B458,[1]Printers!L:L,[1]Printers!O:O,1,0,),ROUND(VLOOKUP(C458,[1]!T_Resins[#Data],4,FALSE)/VLOOKUP(A458,[1]!T_Printers[#Data],5,FALSE),1),ROUND(VLOOKUP(C458,[1]!T_Resins[#Data],4,FALSE)/VLOOKUP(A458,[1]!T_Printers[#Data],5,FALSE),1)&gt;_xlfn.XLOOKUP(B458,[1]Printers!L:L,[1]Printers!O:O,1,0,),"")),"")</f>
        <v/>
      </c>
      <c r="J458" t="str">
        <f>IFERROR(IF(ROUND(_xlfn.XLOOKUP([1]Parameters!B458,[1]Printers!L:L,[1]Printers!Q:Q,,0)*I458/10,0)*10&lt;_xlfn.XLOOKUP([1]Parameters!B458,[1]Printers!L:L,[1]Printers!P:P,,0),ROUND(_xlfn.XLOOKUP([1]Parameters!B458,[1]Printers!L:L,[1]Printers!Q:Q,,0)*I458/10,0)*10,_xlfn.XLOOKUP([1]Parameters!B458,[1]Printers!L:L,[1]Printers!P:P,,0)),"")</f>
        <v/>
      </c>
      <c r="K458">
        <f>IF(SUM(E458:J458)&lt;&gt;0,VLOOKUP(A458,[1]!T_Printers[#Data],10,FALSE)+VLOOKUP(C458,[1]!T_Resins[#Data],10,FALSE),"")</f>
        <v>4</v>
      </c>
      <c r="L458">
        <f>IF(SUM(E458:J458)&lt;&gt;0,VLOOKUP(A458,[1]!T_Printers[#Data],11,FALSE),"")</f>
        <v>8</v>
      </c>
      <c r="M458">
        <f>IF(SUM(E458:J458)&lt;&gt;0,VLOOKUP(C458,[1]!T_Resins[#Data],8,FALSE),"")</f>
        <v>60</v>
      </c>
      <c r="N458">
        <f>IF(_xlfn.XLOOKUP(B458,[1]Printers!$L:$L,[1]Printers!$R:$R,0,0)&gt;0,[1]Parameters!M458,IF(SUM(E458:J458)&lt;&gt;0,VLOOKUP(C458,[1]!T_Resins[#Data],9,FALSE),""))</f>
        <v>60</v>
      </c>
      <c r="O458" t="str">
        <f t="shared" si="7"/>
        <v>AnycubicPhotonMonoM5</v>
      </c>
    </row>
    <row r="459" spans="1:15" x14ac:dyDescent="0.25">
      <c r="A459" t="str">
        <f t="array" ref="A459">IF(ROW()-1&gt;COUNTA([1]!T_Printers[Printers])*COUNTA([1]!T_Resins[Resins]),"",INDEX([1]!T_Printers[Printers],INT((ROW()-2)/COUNTA([1]!T_Resins[Resins])+1)))</f>
        <v>Anycubic Photon Mono M5</v>
      </c>
      <c r="B459" t="str">
        <f>_xlfn.XLOOKUP(A459,[1]!T_Printers[Printers],[1]!T_Printers[Icon link],,0)</f>
        <v>AnycubicPhotonMonoM5</v>
      </c>
      <c r="C459" t="str">
        <f t="array" ref="C459">IF(ROW()-1&gt;COUNTA([1]!T_Printers[Printers])*COUNTA([1]!T_Resins[Resins]),"",INDEX([1]!T_Resins[Resins],MOD(ROW()-2,COUNTA([1]!T_Resins[Resins]))+1))</f>
        <v>Dental Sand A1-A2</v>
      </c>
      <c r="D459">
        <f>IF(SUM(E459:J459)&lt;&gt;0,IF(ROW()-1&gt;COUNTA([1]!T_Printers[Printers])*COUNTA([1]!T_Resins[Resins]),"",2),"")</f>
        <v>2</v>
      </c>
      <c r="E459" cm="1">
        <f t="array" ref="E459">IFERROR(IF(ROW()-1&gt;COUNTA([1]!T_Printers[Printers])*COUNTA([1]!T_Resins[Resins]),"",_xlfn.IFS(ROUND(VLOOKUP(C459,[1]!T_Resins[#Data],2,FALSE)/VLOOKUP(A459,[1]!T_Printers[#Data],5,FALSE),1)&lt;=_xlfn.XLOOKUP(B459,[1]Printers!L:L,[1]Printers!O:O,1,0,),ROUND(VLOOKUP(C459,[1]!T_Resins[#Data],2,FALSE)/VLOOKUP(A459,[1]!T_Printers[#Data],5,FALSE),1),ROUND(VLOOKUP(C459,[1]!T_Resins[#Data],2,FALSE)/VLOOKUP(A459,[1]!T_Printers[#Data],5,FALSE),1)&gt;_xlfn.XLOOKUP(B459,[1]Printers!L:L,[1]Printers!O:O,1,0,),10)),"Используйте слой 100 мкм")</f>
        <v>2.9</v>
      </c>
      <c r="F459">
        <f>IFERROR(IF(ROUND(_xlfn.XLOOKUP([1]Parameters!B459,[1]Printers!L:L,[1]Printers!Q:Q,,0)*E459/10,0)*10&lt;_xlfn.XLOOKUP([1]Parameters!B459,[1]Printers!L:L,[1]Printers!P:P,,0),ROUND(_xlfn.XLOOKUP([1]Parameters!B459,[1]Printers!L:L,[1]Printers!Q:Q,,0)*E459/10,0)*10,_xlfn.XLOOKUP([1]Parameters!B459,[1]Printers!L:L,[1]Printers!P:P,,0)),"")</f>
        <v>30</v>
      </c>
      <c r="G459" cm="1">
        <f t="array" ref="G459">IFERROR(IF(ROW()-1&gt;COUNTA([1]!T_Printers[Printers])*COUNTA([1]!T_Resins[Resins]),"",_xlfn.IFS(ROUND(VLOOKUP(C459,[1]!T_Resins[#Data],3,FALSE)/VLOOKUP(A459,[1]!T_Printers[#Data],5,FALSE),1)&lt;=_xlfn.XLOOKUP(B459,[1]Printers!L:L,[1]Printers!O:O,1,0,),ROUND(VLOOKUP(C459,[1]!T_Resins[#Data],3,FALSE)/VLOOKUP(A459,[1]!T_Printers[#Data],5,FALSE),1),ROUND(VLOOKUP(C459,[1]!T_Resins[#Data],3,FALSE)/VLOOKUP(A459,[1]!T_Printers[#Data],5,FALSE),1)&gt;_xlfn.XLOOKUP(B459,[1]Printers!L:L,[1]Printers!O:O,1,0,),10)),"")</f>
        <v>3.7</v>
      </c>
      <c r="H459">
        <f>IFERROR(IF(ROUND(_xlfn.XLOOKUP([1]Parameters!B459,[1]Printers!L:L,[1]Printers!Q:Q,,0)*G459/10,0)*10&lt;_xlfn.XLOOKUP([1]Parameters!B459,[1]Printers!L:L,[1]Printers!P:P,,0),ROUND(_xlfn.XLOOKUP([1]Parameters!B459,[1]Printers!L:L,[1]Printers!Q:Q,,0)*G459/10,0)*10,_xlfn.XLOOKUP([1]Parameters!B459,[1]Printers!L:L,[1]Printers!P:P,,0)),"")</f>
        <v>30</v>
      </c>
      <c r="I459" s="3" t="str" cm="1">
        <f t="array" ref="I459">IFERROR(IF(ROW()-1&gt;COUNTA([1]!T_Printers[Printers])*COUNTA([1]!T_Resins[Resins]),"",_xlfn.IFS(ROUND(VLOOKUP(C459,[1]!T_Resins[#Data],4,FALSE)/VLOOKUP(A459,[1]!T_Printers[#Data],5,FALSE),1)&lt;=_xlfn.XLOOKUP(B459,[1]Printers!L:L,[1]Printers!O:O,1,0,),ROUND(VLOOKUP(C459,[1]!T_Resins[#Data],4,FALSE)/VLOOKUP(A459,[1]!T_Printers[#Data],5,FALSE),1),ROUND(VLOOKUP(C459,[1]!T_Resins[#Data],4,FALSE)/VLOOKUP(A459,[1]!T_Printers[#Data],5,FALSE),1)&gt;_xlfn.XLOOKUP(B459,[1]Printers!L:L,[1]Printers!O:O,1,0,),"")),"")</f>
        <v/>
      </c>
      <c r="J459" t="str">
        <f>IFERROR(IF(ROUND(_xlfn.XLOOKUP([1]Parameters!B459,[1]Printers!L:L,[1]Printers!Q:Q,,0)*I459/10,0)*10&lt;_xlfn.XLOOKUP([1]Parameters!B459,[1]Printers!L:L,[1]Printers!P:P,,0),ROUND(_xlfn.XLOOKUP([1]Parameters!B459,[1]Printers!L:L,[1]Printers!Q:Q,,0)*I459/10,0)*10,_xlfn.XLOOKUP([1]Parameters!B459,[1]Printers!L:L,[1]Printers!P:P,,0)),"")</f>
        <v/>
      </c>
      <c r="K459">
        <f>IF(SUM(E459:J459)&lt;&gt;0,VLOOKUP(A459,[1]!T_Printers[#Data],10,FALSE)+VLOOKUP(C459,[1]!T_Resins[#Data],10,FALSE),"")</f>
        <v>5</v>
      </c>
      <c r="L459">
        <f>IF(SUM(E459:J459)&lt;&gt;0,VLOOKUP(A459,[1]!T_Printers[#Data],11,FALSE),"")</f>
        <v>8</v>
      </c>
      <c r="M459">
        <f>IF(SUM(E459:J459)&lt;&gt;0,VLOOKUP(C459,[1]!T_Resins[#Data],8,FALSE),"")</f>
        <v>120</v>
      </c>
      <c r="N459">
        <f>IF(_xlfn.XLOOKUP(B459,[1]Printers!$L:$L,[1]Printers!$R:$R,0,0)&gt;0,[1]Parameters!M459,IF(SUM(E459:J459)&lt;&gt;0,VLOOKUP(C459,[1]!T_Resins[#Data],9,FALSE),""))</f>
        <v>180</v>
      </c>
      <c r="O459" t="str">
        <f t="shared" si="7"/>
        <v>AnycubicPhotonMonoM5</v>
      </c>
    </row>
    <row r="460" spans="1:15" x14ac:dyDescent="0.25">
      <c r="A460" t="str">
        <f t="array" ref="A460">IF(ROW()-1&gt;COUNTA([1]!T_Printers[Printers])*COUNTA([1]!T_Resins[Resins]),"",INDEX([1]!T_Printers[Printers],INT((ROW()-2)/COUNTA([1]!T_Resins[Resins])+1)))</f>
        <v>Anycubic Photon Mono M5</v>
      </c>
      <c r="B460" t="str">
        <f>_xlfn.XLOOKUP(A460,[1]!T_Printers[Printers],[1]!T_Printers[Icon link],,0)</f>
        <v>AnycubicPhotonMonoM5</v>
      </c>
      <c r="C460" t="str">
        <f t="array" ref="C460">IF(ROW()-1&gt;COUNTA([1]!T_Printers[Printers])*COUNTA([1]!T_Resins[Resins]),"",INDEX([1]!T_Resins[Resins],MOD(ROW()-2,COUNTA([1]!T_Resins[Resins]))+1))</f>
        <v xml:space="preserve">Dental Sand A1-A2 (Обновленная версия) </v>
      </c>
      <c r="D460">
        <f>IF(SUM(E460:J460)&lt;&gt;0,IF(ROW()-1&gt;COUNTA([1]!T_Printers[Printers])*COUNTA([1]!T_Resins[Resins]),"",2),"")</f>
        <v>2</v>
      </c>
      <c r="E460" cm="1">
        <f t="array" ref="E460">IFERROR(IF(ROW()-1&gt;COUNTA([1]!T_Printers[Printers])*COUNTA([1]!T_Resins[Resins]),"",_xlfn.IFS(ROUND(VLOOKUP(C460,[1]!T_Resins[#Data],2,FALSE)/VLOOKUP(A460,[1]!T_Printers[#Data],5,FALSE),1)&lt;=_xlfn.XLOOKUP(B460,[1]Printers!L:L,[1]Printers!O:O,1,0,),ROUND(VLOOKUP(C460,[1]!T_Resins[#Data],2,FALSE)/VLOOKUP(A460,[1]!T_Printers[#Data],5,FALSE),1),ROUND(VLOOKUP(C460,[1]!T_Resins[#Data],2,FALSE)/VLOOKUP(A460,[1]!T_Printers[#Data],5,FALSE),1)&gt;_xlfn.XLOOKUP(B460,[1]Printers!L:L,[1]Printers!O:O,1,0,),10)),"Используйте слой 100 мкм")</f>
        <v>7.6</v>
      </c>
      <c r="F460">
        <f>IFERROR(IF(ROUND(_xlfn.XLOOKUP([1]Parameters!B460,[1]Printers!L:L,[1]Printers!Q:Q,,0)*E460/10,0)*10&lt;_xlfn.XLOOKUP([1]Parameters!B460,[1]Printers!L:L,[1]Printers!P:P,,0),ROUND(_xlfn.XLOOKUP([1]Parameters!B460,[1]Printers!L:L,[1]Printers!Q:Q,,0)*E460/10,0)*10,_xlfn.XLOOKUP([1]Parameters!B460,[1]Printers!L:L,[1]Printers!P:P,,0)),"")</f>
        <v>70</v>
      </c>
      <c r="G460" cm="1">
        <f t="array" ref="G460">IFERROR(IF(ROW()-1&gt;COUNTA([1]!T_Printers[Printers])*COUNTA([1]!T_Resins[Resins]),"",_xlfn.IFS(ROUND(VLOOKUP(C460,[1]!T_Resins[#Data],3,FALSE)/VLOOKUP(A460,[1]!T_Printers[#Data],5,FALSE),1)&lt;=_xlfn.XLOOKUP(B460,[1]Printers!L:L,[1]Printers!O:O,1,0,),ROUND(VLOOKUP(C460,[1]!T_Resins[#Data],3,FALSE)/VLOOKUP(A460,[1]!T_Printers[#Data],5,FALSE),1),ROUND(VLOOKUP(C460,[1]!T_Resins[#Data],3,FALSE)/VLOOKUP(A460,[1]!T_Printers[#Data],5,FALSE),1)&gt;_xlfn.XLOOKUP(B460,[1]Printers!L:L,[1]Printers!O:O,1,0,),10)),"")</f>
        <v>8</v>
      </c>
      <c r="H460">
        <f>IFERROR(IF(ROUND(_xlfn.XLOOKUP([1]Parameters!B460,[1]Printers!L:L,[1]Printers!Q:Q,,0)*G460/10,0)*10&lt;_xlfn.XLOOKUP([1]Parameters!B460,[1]Printers!L:L,[1]Printers!P:P,,0),ROUND(_xlfn.XLOOKUP([1]Parameters!B460,[1]Printers!L:L,[1]Printers!Q:Q,,0)*G460/10,0)*10,_xlfn.XLOOKUP([1]Parameters!B460,[1]Printers!L:L,[1]Printers!P:P,,0)),"")</f>
        <v>70</v>
      </c>
      <c r="I460" s="3" t="str" cm="1">
        <f t="array" ref="I460">IFERROR(IF(ROW()-1&gt;COUNTA([1]!T_Printers[Printers])*COUNTA([1]!T_Resins[Resins]),"",_xlfn.IFS(ROUND(VLOOKUP(C460,[1]!T_Resins[#Data],4,FALSE)/VLOOKUP(A460,[1]!T_Printers[#Data],5,FALSE),1)&lt;=_xlfn.XLOOKUP(B460,[1]Printers!L:L,[1]Printers!O:O,1,0,),ROUND(VLOOKUP(C460,[1]!T_Resins[#Data],4,FALSE)/VLOOKUP(A460,[1]!T_Printers[#Data],5,FALSE),1),ROUND(VLOOKUP(C460,[1]!T_Resins[#Data],4,FALSE)/VLOOKUP(A460,[1]!T_Printers[#Data],5,FALSE),1)&gt;_xlfn.XLOOKUP(B460,[1]Printers!L:L,[1]Printers!O:O,1,0,),"")),"")</f>
        <v/>
      </c>
      <c r="J460" t="str">
        <f>IFERROR(IF(ROUND(_xlfn.XLOOKUP([1]Parameters!B460,[1]Printers!L:L,[1]Printers!Q:Q,,0)*I460/10,0)*10&lt;_xlfn.XLOOKUP([1]Parameters!B460,[1]Printers!L:L,[1]Printers!P:P,,0),ROUND(_xlfn.XLOOKUP([1]Parameters!B460,[1]Printers!L:L,[1]Printers!Q:Q,,0)*I460/10,0)*10,_xlfn.XLOOKUP([1]Parameters!B460,[1]Printers!L:L,[1]Printers!P:P,,0)),"")</f>
        <v/>
      </c>
      <c r="K460">
        <f>IF(SUM(E460:J460)&lt;&gt;0,VLOOKUP(A460,[1]!T_Printers[#Data],10,FALSE)+VLOOKUP(C460,[1]!T_Resins[#Data],10,FALSE),"")</f>
        <v>5</v>
      </c>
      <c r="L460">
        <f>IF(SUM(E460:J460)&lt;&gt;0,VLOOKUP(A460,[1]!T_Printers[#Data],11,FALSE),"")</f>
        <v>8</v>
      </c>
      <c r="M460">
        <f>IF(SUM(E460:J460)&lt;&gt;0,VLOOKUP(C460,[1]!T_Resins[#Data],8,FALSE),"")</f>
        <v>120</v>
      </c>
      <c r="N460">
        <f>IF(_xlfn.XLOOKUP(B460,[1]Printers!$L:$L,[1]Printers!$R:$R,0,0)&gt;0,[1]Parameters!M460,IF(SUM(E460:J460)&lt;&gt;0,VLOOKUP(C460,[1]!T_Resins[#Data],9,FALSE),""))</f>
        <v>180</v>
      </c>
      <c r="O460" t="str">
        <f t="shared" si="7"/>
        <v>AnycubicPhotonMonoM5</v>
      </c>
    </row>
    <row r="461" spans="1:15" x14ac:dyDescent="0.25">
      <c r="A461" t="str">
        <f t="array" ref="A461">IF(ROW()-1&gt;COUNTA([1]!T_Printers[Printers])*COUNTA([1]!T_Resins[Resins]),"",INDEX([1]!T_Printers[Printers],INT((ROW()-2)/COUNTA([1]!T_Resins[Resins])+1)))</f>
        <v>Anycubic Photon Mono M5</v>
      </c>
      <c r="B461" t="str">
        <f>_xlfn.XLOOKUP(A461,[1]!T_Printers[Printers],[1]!T_Printers[Icon link],,0)</f>
        <v>AnycubicPhotonMonoM5</v>
      </c>
      <c r="C461" t="str">
        <f t="array" ref="C461">IF(ROW()-1&gt;COUNTA([1]!T_Printers[Printers])*COUNTA([1]!T_Resins[Resins]),"",INDEX([1]!T_Resins[Resins],MOD(ROW()-2,COUNTA([1]!T_Resins[Resins]))+1))</f>
        <v>Dental Sand A3</v>
      </c>
      <c r="D461">
        <f>IF(SUM(E461:J461)&lt;&gt;0,IF(ROW()-1&gt;COUNTA([1]!T_Printers[Printers])*COUNTA([1]!T_Resins[Resins]),"",2),"")</f>
        <v>2</v>
      </c>
      <c r="E461" cm="1">
        <f t="array" ref="E461">IFERROR(IF(ROW()-1&gt;COUNTA([1]!T_Printers[Printers])*COUNTA([1]!T_Resins[Resins]),"",_xlfn.IFS(ROUND(VLOOKUP(C461,[1]!T_Resins[#Data],2,FALSE)/VLOOKUP(A461,[1]!T_Printers[#Data],5,FALSE),1)&lt;=_xlfn.XLOOKUP(B461,[1]Printers!L:L,[1]Printers!O:O,1,0,),ROUND(VLOOKUP(C461,[1]!T_Resins[#Data],2,FALSE)/VLOOKUP(A461,[1]!T_Printers[#Data],5,FALSE),1),ROUND(VLOOKUP(C461,[1]!T_Resins[#Data],2,FALSE)/VLOOKUP(A461,[1]!T_Printers[#Data],5,FALSE),1)&gt;_xlfn.XLOOKUP(B461,[1]Printers!L:L,[1]Printers!O:O,1,0,),10)),"Используйте слой 100 мкм")</f>
        <v>2.9</v>
      </c>
      <c r="F461">
        <f>IFERROR(IF(ROUND(_xlfn.XLOOKUP([1]Parameters!B461,[1]Printers!L:L,[1]Printers!Q:Q,,0)*E461/10,0)*10&lt;_xlfn.XLOOKUP([1]Parameters!B461,[1]Printers!L:L,[1]Printers!P:P,,0),ROUND(_xlfn.XLOOKUP([1]Parameters!B461,[1]Printers!L:L,[1]Printers!Q:Q,,0)*E461/10,0)*10,_xlfn.XLOOKUP([1]Parameters!B461,[1]Printers!L:L,[1]Printers!P:P,,0)),"")</f>
        <v>30</v>
      </c>
      <c r="G461" cm="1">
        <f t="array" ref="G461">IFERROR(IF(ROW()-1&gt;COUNTA([1]!T_Printers[Printers])*COUNTA([1]!T_Resins[Resins]),"",_xlfn.IFS(ROUND(VLOOKUP(C461,[1]!T_Resins[#Data],3,FALSE)/VLOOKUP(A461,[1]!T_Printers[#Data],5,FALSE),1)&lt;=_xlfn.XLOOKUP(B461,[1]Printers!L:L,[1]Printers!O:O,1,0,),ROUND(VLOOKUP(C461,[1]!T_Resins[#Data],3,FALSE)/VLOOKUP(A461,[1]!T_Printers[#Data],5,FALSE),1),ROUND(VLOOKUP(C461,[1]!T_Resins[#Data],3,FALSE)/VLOOKUP(A461,[1]!T_Printers[#Data],5,FALSE),1)&gt;_xlfn.XLOOKUP(B461,[1]Printers!L:L,[1]Printers!O:O,1,0,),10)),"")</f>
        <v>3.7</v>
      </c>
      <c r="H461">
        <f>IFERROR(IF(ROUND(_xlfn.XLOOKUP([1]Parameters!B461,[1]Printers!L:L,[1]Printers!Q:Q,,0)*G461/10,0)*10&lt;_xlfn.XLOOKUP([1]Parameters!B461,[1]Printers!L:L,[1]Printers!P:P,,0),ROUND(_xlfn.XLOOKUP([1]Parameters!B461,[1]Printers!L:L,[1]Printers!Q:Q,,0)*G461/10,0)*10,_xlfn.XLOOKUP([1]Parameters!B461,[1]Printers!L:L,[1]Printers!P:P,,0)),"")</f>
        <v>30</v>
      </c>
      <c r="I461" s="3" t="str" cm="1">
        <f t="array" ref="I461">IFERROR(IF(ROW()-1&gt;COUNTA([1]!T_Printers[Printers])*COUNTA([1]!T_Resins[Resins]),"",_xlfn.IFS(ROUND(VLOOKUP(C461,[1]!T_Resins[#Data],4,FALSE)/VLOOKUP(A461,[1]!T_Printers[#Data],5,FALSE),1)&lt;=_xlfn.XLOOKUP(B461,[1]Printers!L:L,[1]Printers!O:O,1,0,),ROUND(VLOOKUP(C461,[1]!T_Resins[#Data],4,FALSE)/VLOOKUP(A461,[1]!T_Printers[#Data],5,FALSE),1),ROUND(VLOOKUP(C461,[1]!T_Resins[#Data],4,FALSE)/VLOOKUP(A461,[1]!T_Printers[#Data],5,FALSE),1)&gt;_xlfn.XLOOKUP(B461,[1]Printers!L:L,[1]Printers!O:O,1,0,),"")),"")</f>
        <v/>
      </c>
      <c r="J461" t="str">
        <f>IFERROR(IF(ROUND(_xlfn.XLOOKUP([1]Parameters!B461,[1]Printers!L:L,[1]Printers!Q:Q,,0)*I461/10,0)*10&lt;_xlfn.XLOOKUP([1]Parameters!B461,[1]Printers!L:L,[1]Printers!P:P,,0),ROUND(_xlfn.XLOOKUP([1]Parameters!B461,[1]Printers!L:L,[1]Printers!Q:Q,,0)*I461/10,0)*10,_xlfn.XLOOKUP([1]Parameters!B461,[1]Printers!L:L,[1]Printers!P:P,,0)),"")</f>
        <v/>
      </c>
      <c r="K461">
        <f>IF(SUM(E461:J461)&lt;&gt;0,VLOOKUP(A461,[1]!T_Printers[#Data],10,FALSE)+VLOOKUP(C461,[1]!T_Resins[#Data],10,FALSE),"")</f>
        <v>5</v>
      </c>
      <c r="L461">
        <f>IF(SUM(E461:J461)&lt;&gt;0,VLOOKUP(A461,[1]!T_Printers[#Data],11,FALSE),"")</f>
        <v>8</v>
      </c>
      <c r="M461">
        <f>IF(SUM(E461:J461)&lt;&gt;0,VLOOKUP(C461,[1]!T_Resins[#Data],8,FALSE),"")</f>
        <v>120</v>
      </c>
      <c r="N461">
        <f>IF(_xlfn.XLOOKUP(B461,[1]Printers!$L:$L,[1]Printers!$R:$R,0,0)&gt;0,[1]Parameters!M461,IF(SUM(E461:J461)&lt;&gt;0,VLOOKUP(C461,[1]!T_Resins[#Data],9,FALSE),""))</f>
        <v>180</v>
      </c>
      <c r="O461" t="str">
        <f t="shared" si="7"/>
        <v>AnycubicPhotonMonoM5</v>
      </c>
    </row>
    <row r="462" spans="1:15" x14ac:dyDescent="0.25">
      <c r="A462" t="str">
        <f t="array" ref="A462">IF(ROW()-1&gt;COUNTA([1]!T_Printers[Printers])*COUNTA([1]!T_Resins[Resins]),"",INDEX([1]!T_Printers[Printers],INT((ROW()-2)/COUNTA([1]!T_Resins[Resins])+1)))</f>
        <v>Anycubic Photon Mono M5</v>
      </c>
      <c r="B462" t="str">
        <f>_xlfn.XLOOKUP(A462,[1]!T_Printers[Printers],[1]!T_Printers[Icon link],,0)</f>
        <v>AnycubicPhotonMonoM5</v>
      </c>
      <c r="C462" t="str">
        <f t="array" ref="C462">IF(ROW()-1&gt;COUNTA([1]!T_Printers[Printers])*COUNTA([1]!T_Resins[Resins]),"",INDEX([1]!T_Resins[Resins],MOD(ROW()-2,COUNTA([1]!T_Resins[Resins]))+1))</f>
        <v xml:space="preserve">Dental Sand A3 (Обновленная версия) </v>
      </c>
      <c r="D462">
        <f>IF(SUM(E462:J462)&lt;&gt;0,IF(ROW()-1&gt;COUNTA([1]!T_Printers[Printers])*COUNTA([1]!T_Resins[Resins]),"",2),"")</f>
        <v>2</v>
      </c>
      <c r="E462" cm="1">
        <f t="array" ref="E462">IFERROR(IF(ROW()-1&gt;COUNTA([1]!T_Printers[Printers])*COUNTA([1]!T_Resins[Resins]),"",_xlfn.IFS(ROUND(VLOOKUP(C462,[1]!T_Resins[#Data],2,FALSE)/VLOOKUP(A462,[1]!T_Printers[#Data],5,FALSE),1)&lt;=_xlfn.XLOOKUP(B462,[1]Printers!L:L,[1]Printers!O:O,1,0,),ROUND(VLOOKUP(C462,[1]!T_Resins[#Data],2,FALSE)/VLOOKUP(A462,[1]!T_Printers[#Data],5,FALSE),1),ROUND(VLOOKUP(C462,[1]!T_Resins[#Data],2,FALSE)/VLOOKUP(A462,[1]!T_Printers[#Data],5,FALSE),1)&gt;_xlfn.XLOOKUP(B462,[1]Printers!L:L,[1]Printers!O:O,1,0,),10)),"Используйте слой 100 мкм")</f>
        <v>7.6</v>
      </c>
      <c r="F462">
        <f>IFERROR(IF(ROUND(_xlfn.XLOOKUP([1]Parameters!B462,[1]Printers!L:L,[1]Printers!Q:Q,,0)*E462/10,0)*10&lt;_xlfn.XLOOKUP([1]Parameters!B462,[1]Printers!L:L,[1]Printers!P:P,,0),ROUND(_xlfn.XLOOKUP([1]Parameters!B462,[1]Printers!L:L,[1]Printers!Q:Q,,0)*E462/10,0)*10,_xlfn.XLOOKUP([1]Parameters!B462,[1]Printers!L:L,[1]Printers!P:P,,0)),"")</f>
        <v>70</v>
      </c>
      <c r="G462" cm="1">
        <f t="array" ref="G462">IFERROR(IF(ROW()-1&gt;COUNTA([1]!T_Printers[Printers])*COUNTA([1]!T_Resins[Resins]),"",_xlfn.IFS(ROUND(VLOOKUP(C462,[1]!T_Resins[#Data],3,FALSE)/VLOOKUP(A462,[1]!T_Printers[#Data],5,FALSE),1)&lt;=_xlfn.XLOOKUP(B462,[1]Printers!L:L,[1]Printers!O:O,1,0,),ROUND(VLOOKUP(C462,[1]!T_Resins[#Data],3,FALSE)/VLOOKUP(A462,[1]!T_Printers[#Data],5,FALSE),1),ROUND(VLOOKUP(C462,[1]!T_Resins[#Data],3,FALSE)/VLOOKUP(A462,[1]!T_Printers[#Data],5,FALSE),1)&gt;_xlfn.XLOOKUP(B462,[1]Printers!L:L,[1]Printers!O:O,1,0,),10)),"")</f>
        <v>8</v>
      </c>
      <c r="H462">
        <f>IFERROR(IF(ROUND(_xlfn.XLOOKUP([1]Parameters!B462,[1]Printers!L:L,[1]Printers!Q:Q,,0)*G462/10,0)*10&lt;_xlfn.XLOOKUP([1]Parameters!B462,[1]Printers!L:L,[1]Printers!P:P,,0),ROUND(_xlfn.XLOOKUP([1]Parameters!B462,[1]Printers!L:L,[1]Printers!Q:Q,,0)*G462/10,0)*10,_xlfn.XLOOKUP([1]Parameters!B462,[1]Printers!L:L,[1]Printers!P:P,,0)),"")</f>
        <v>70</v>
      </c>
      <c r="I462" s="3" t="str" cm="1">
        <f t="array" ref="I462">IFERROR(IF(ROW()-1&gt;COUNTA([1]!T_Printers[Printers])*COUNTA([1]!T_Resins[Resins]),"",_xlfn.IFS(ROUND(VLOOKUP(C462,[1]!T_Resins[#Data],4,FALSE)/VLOOKUP(A462,[1]!T_Printers[#Data],5,FALSE),1)&lt;=_xlfn.XLOOKUP(B462,[1]Printers!L:L,[1]Printers!O:O,1,0,),ROUND(VLOOKUP(C462,[1]!T_Resins[#Data],4,FALSE)/VLOOKUP(A462,[1]!T_Printers[#Data],5,FALSE),1),ROUND(VLOOKUP(C462,[1]!T_Resins[#Data],4,FALSE)/VLOOKUP(A462,[1]!T_Printers[#Data],5,FALSE),1)&gt;_xlfn.XLOOKUP(B462,[1]Printers!L:L,[1]Printers!O:O,1,0,),"")),"")</f>
        <v/>
      </c>
      <c r="J462" t="str">
        <f>IFERROR(IF(ROUND(_xlfn.XLOOKUP([1]Parameters!B462,[1]Printers!L:L,[1]Printers!Q:Q,,0)*I462/10,0)*10&lt;_xlfn.XLOOKUP([1]Parameters!B462,[1]Printers!L:L,[1]Printers!P:P,,0),ROUND(_xlfn.XLOOKUP([1]Parameters!B462,[1]Printers!L:L,[1]Printers!Q:Q,,0)*I462/10,0)*10,_xlfn.XLOOKUP([1]Parameters!B462,[1]Printers!L:L,[1]Printers!P:P,,0)),"")</f>
        <v/>
      </c>
      <c r="K462">
        <f>IF(SUM(E462:J462)&lt;&gt;0,VLOOKUP(A462,[1]!T_Printers[#Data],10,FALSE)+VLOOKUP(C462,[1]!T_Resins[#Data],10,FALSE),"")</f>
        <v>5</v>
      </c>
      <c r="L462">
        <f>IF(SUM(E462:J462)&lt;&gt;0,VLOOKUP(A462,[1]!T_Printers[#Data],11,FALSE),"")</f>
        <v>8</v>
      </c>
      <c r="M462">
        <f>IF(SUM(E462:J462)&lt;&gt;0,VLOOKUP(C462,[1]!T_Resins[#Data],8,FALSE),"")</f>
        <v>120</v>
      </c>
      <c r="N462">
        <f>IF(_xlfn.XLOOKUP(B462,[1]Printers!$L:$L,[1]Printers!$R:$R,0,0)&gt;0,[1]Parameters!M462,IF(SUM(E462:J462)&lt;&gt;0,VLOOKUP(C462,[1]!T_Resins[#Data],9,FALSE),""))</f>
        <v>180</v>
      </c>
      <c r="O462" t="str">
        <f t="shared" si="7"/>
        <v>AnycubicPhotonMonoM5</v>
      </c>
    </row>
    <row r="463" spans="1:15" x14ac:dyDescent="0.25">
      <c r="A463" t="str">
        <f t="array" ref="A463">IF(ROW()-1&gt;COUNTA([1]!T_Printers[Printers])*COUNTA([1]!T_Resins[Resins]),"",INDEX([1]!T_Printers[Printers],INT((ROW()-2)/COUNTA([1]!T_Resins[Resins])+1)))</f>
        <v>Anycubic Photon Mono M5</v>
      </c>
      <c r="B463" t="str">
        <f>_xlfn.XLOOKUP(A463,[1]!T_Printers[Printers],[1]!T_Printers[Icon link],,0)</f>
        <v>AnycubicPhotonMonoM5</v>
      </c>
      <c r="C463" t="str">
        <f t="array" ref="C463">IF(ROW()-1&gt;COUNTA([1]!T_Printers[Printers])*COUNTA([1]!T_Resins[Resins]),"",INDEX([1]!T_Resins[Resins],MOD(ROW()-2,COUNTA([1]!T_Resins[Resins]))+1))</f>
        <v>Dental Sand Pro A1-A2 (Crown LT)</v>
      </c>
      <c r="D463">
        <f>IF(SUM(E463:J463)&lt;&gt;0,IF(ROW()-1&gt;COUNTA([1]!T_Printers[Printers])*COUNTA([1]!T_Resins[Resins]),"",2),"")</f>
        <v>2</v>
      </c>
      <c r="E463" cm="1">
        <f t="array" ref="E463">IFERROR(IF(ROW()-1&gt;COUNTA([1]!T_Printers[Printers])*COUNTA([1]!T_Resins[Resins]),"",_xlfn.IFS(ROUND(VLOOKUP(C463,[1]!T_Resins[#Data],2,FALSE)/VLOOKUP(A463,[1]!T_Printers[#Data],5,FALSE),1)&lt;=_xlfn.XLOOKUP(B463,[1]Printers!L:L,[1]Printers!O:O,1,0,),ROUND(VLOOKUP(C463,[1]!T_Resins[#Data],2,FALSE)/VLOOKUP(A463,[1]!T_Printers[#Data],5,FALSE),1),ROUND(VLOOKUP(C463,[1]!T_Resins[#Data],2,FALSE)/VLOOKUP(A463,[1]!T_Printers[#Data],5,FALSE),1)&gt;_xlfn.XLOOKUP(B463,[1]Printers!L:L,[1]Printers!O:O,1,0,),10)),"Используйте слой 100 мкм")</f>
        <v>12.6</v>
      </c>
      <c r="F463">
        <f>IFERROR(IF(ROUND(_xlfn.XLOOKUP([1]Parameters!B463,[1]Printers!L:L,[1]Printers!Q:Q,,0)*E463/10,0)*10&lt;_xlfn.XLOOKUP([1]Parameters!B463,[1]Printers!L:L,[1]Printers!P:P,,0),ROUND(_xlfn.XLOOKUP([1]Parameters!B463,[1]Printers!L:L,[1]Printers!Q:Q,,0)*E463/10,0)*10,_xlfn.XLOOKUP([1]Parameters!B463,[1]Printers!L:L,[1]Printers!P:P,,0)),"")</f>
        <v>100</v>
      </c>
      <c r="G463" cm="1">
        <f t="array" ref="G463">IFERROR(IF(ROW()-1&gt;COUNTA([1]!T_Printers[Printers])*COUNTA([1]!T_Resins[Resins]),"",_xlfn.IFS(ROUND(VLOOKUP(C463,[1]!T_Resins[#Data],3,FALSE)/VLOOKUP(A463,[1]!T_Printers[#Data],5,FALSE),1)&lt;=_xlfn.XLOOKUP(B463,[1]Printers!L:L,[1]Printers!O:O,1,0,),ROUND(VLOOKUP(C463,[1]!T_Resins[#Data],3,FALSE)/VLOOKUP(A463,[1]!T_Printers[#Data],5,FALSE),1),ROUND(VLOOKUP(C463,[1]!T_Resins[#Data],3,FALSE)/VLOOKUP(A463,[1]!T_Printers[#Data],5,FALSE),1)&gt;_xlfn.XLOOKUP(B463,[1]Printers!L:L,[1]Printers!O:O,1,0,),10)),"")</f>
        <v>18.100000000000001</v>
      </c>
      <c r="H463">
        <f>IFERROR(IF(ROUND(_xlfn.XLOOKUP([1]Parameters!B463,[1]Printers!L:L,[1]Printers!Q:Q,,0)*G463/10,0)*10&lt;_xlfn.XLOOKUP([1]Parameters!B463,[1]Printers!L:L,[1]Printers!P:P,,0),ROUND(_xlfn.XLOOKUP([1]Parameters!B463,[1]Printers!L:L,[1]Printers!Q:Q,,0)*G463/10,0)*10,_xlfn.XLOOKUP([1]Parameters!B463,[1]Printers!L:L,[1]Printers!P:P,,0)),"")</f>
        <v>100</v>
      </c>
      <c r="I463" s="3" t="str" cm="1">
        <f t="array" ref="I463">IFERROR(IF(ROW()-1&gt;COUNTA([1]!T_Printers[Printers])*COUNTA([1]!T_Resins[Resins]),"",_xlfn.IFS(ROUND(VLOOKUP(C463,[1]!T_Resins[#Data],4,FALSE)/VLOOKUP(A463,[1]!T_Printers[#Data],5,FALSE),1)&lt;=_xlfn.XLOOKUP(B463,[1]Printers!L:L,[1]Printers!O:O,1,0,),ROUND(VLOOKUP(C463,[1]!T_Resins[#Data],4,FALSE)/VLOOKUP(A463,[1]!T_Printers[#Data],5,FALSE),1),ROUND(VLOOKUP(C463,[1]!T_Resins[#Data],4,FALSE)/VLOOKUP(A463,[1]!T_Printers[#Data],5,FALSE),1)&gt;_xlfn.XLOOKUP(B463,[1]Printers!L:L,[1]Printers!O:O,1,0,),"")),"")</f>
        <v/>
      </c>
      <c r="J463" t="str">
        <f>IFERROR(IF(ROUND(_xlfn.XLOOKUP([1]Parameters!B463,[1]Printers!L:L,[1]Printers!Q:Q,,0)*I463/10,0)*10&lt;_xlfn.XLOOKUP([1]Parameters!B463,[1]Printers!L:L,[1]Printers!P:P,,0),ROUND(_xlfn.XLOOKUP([1]Parameters!B463,[1]Printers!L:L,[1]Printers!Q:Q,,0)*I463/10,0)*10,_xlfn.XLOOKUP([1]Parameters!B463,[1]Printers!L:L,[1]Printers!P:P,,0)),"")</f>
        <v/>
      </c>
      <c r="K463">
        <f>IF(SUM(E463:J463)&lt;&gt;0,VLOOKUP(A463,[1]!T_Printers[#Data],10,FALSE)+VLOOKUP(C463,[1]!T_Resins[#Data],10,FALSE),"")</f>
        <v>5</v>
      </c>
      <c r="L463">
        <f>IF(SUM(E463:J463)&lt;&gt;0,VLOOKUP(A463,[1]!T_Printers[#Data],11,FALSE),"")</f>
        <v>8</v>
      </c>
      <c r="M463">
        <f>IF(SUM(E463:J463)&lt;&gt;0,VLOOKUP(C463,[1]!T_Resins[#Data],8,FALSE),"")</f>
        <v>120</v>
      </c>
      <c r="N463">
        <f>IF(_xlfn.XLOOKUP(B463,[1]Printers!$L:$L,[1]Printers!$R:$R,0,0)&gt;0,[1]Parameters!M463,IF(SUM(E463:J463)&lt;&gt;0,VLOOKUP(C463,[1]!T_Resins[#Data],9,FALSE),""))</f>
        <v>180</v>
      </c>
      <c r="O463" t="str">
        <f t="shared" si="7"/>
        <v>AnycubicPhotonMonoM5</v>
      </c>
    </row>
    <row r="464" spans="1:15" x14ac:dyDescent="0.25">
      <c r="A464" t="str">
        <f t="array" ref="A464">IF(ROW()-1&gt;COUNTA([1]!T_Printers[Printers])*COUNTA([1]!T_Resins[Resins]),"",INDEX([1]!T_Printers[Printers],INT((ROW()-2)/COUNTA([1]!T_Resins[Resins])+1)))</f>
        <v>Anycubic Photon Mono M5</v>
      </c>
      <c r="B464" t="str">
        <f>_xlfn.XLOOKUP(A464,[1]!T_Printers[Printers],[1]!T_Printers[Icon link],,0)</f>
        <v>AnycubicPhotonMonoM5</v>
      </c>
      <c r="C464" t="str">
        <f t="array" ref="C464">IF(ROW()-1&gt;COUNTA([1]!T_Printers[Printers])*COUNTA([1]!T_Resins[Resins]),"",INDEX([1]!T_Resins[Resins],MOD(ROW()-2,COUNTA([1]!T_Resins[Resins]))+1))</f>
        <v>Dental Sand Pro A3 (Crown LT)</v>
      </c>
      <c r="D464">
        <f>IF(SUM(E464:J464)&lt;&gt;0,IF(ROW()-1&gt;COUNTA([1]!T_Printers[Printers])*COUNTA([1]!T_Resins[Resins]),"",2),"")</f>
        <v>2</v>
      </c>
      <c r="E464" cm="1">
        <f t="array" ref="E464">IFERROR(IF(ROW()-1&gt;COUNTA([1]!T_Printers[Printers])*COUNTA([1]!T_Resins[Resins]),"",_xlfn.IFS(ROUND(VLOOKUP(C464,[1]!T_Resins[#Data],2,FALSE)/VLOOKUP(A464,[1]!T_Printers[#Data],5,FALSE),1)&lt;=_xlfn.XLOOKUP(B464,[1]Printers!L:L,[1]Printers!O:O,1,0,),ROUND(VLOOKUP(C464,[1]!T_Resins[#Data],2,FALSE)/VLOOKUP(A464,[1]!T_Printers[#Data],5,FALSE),1),ROUND(VLOOKUP(C464,[1]!T_Resins[#Data],2,FALSE)/VLOOKUP(A464,[1]!T_Printers[#Data],5,FALSE),1)&gt;_xlfn.XLOOKUP(B464,[1]Printers!L:L,[1]Printers!O:O,1,0,),10)),"Используйте слой 100 мкм")</f>
        <v>12.6</v>
      </c>
      <c r="F464">
        <f>IFERROR(IF(ROUND(_xlfn.XLOOKUP([1]Parameters!B464,[1]Printers!L:L,[1]Printers!Q:Q,,0)*E464/10,0)*10&lt;_xlfn.XLOOKUP([1]Parameters!B464,[1]Printers!L:L,[1]Printers!P:P,,0),ROUND(_xlfn.XLOOKUP([1]Parameters!B464,[1]Printers!L:L,[1]Printers!Q:Q,,0)*E464/10,0)*10,_xlfn.XLOOKUP([1]Parameters!B464,[1]Printers!L:L,[1]Printers!P:P,,0)),"")</f>
        <v>100</v>
      </c>
      <c r="G464" cm="1">
        <f t="array" ref="G464">IFERROR(IF(ROW()-1&gt;COUNTA([1]!T_Printers[Printers])*COUNTA([1]!T_Resins[Resins]),"",_xlfn.IFS(ROUND(VLOOKUP(C464,[1]!T_Resins[#Data],3,FALSE)/VLOOKUP(A464,[1]!T_Printers[#Data],5,FALSE),1)&lt;=_xlfn.XLOOKUP(B464,[1]Printers!L:L,[1]Printers!O:O,1,0,),ROUND(VLOOKUP(C464,[1]!T_Resins[#Data],3,FALSE)/VLOOKUP(A464,[1]!T_Printers[#Data],5,FALSE),1),ROUND(VLOOKUP(C464,[1]!T_Resins[#Data],3,FALSE)/VLOOKUP(A464,[1]!T_Printers[#Data],5,FALSE),1)&gt;_xlfn.XLOOKUP(B464,[1]Printers!L:L,[1]Printers!O:O,1,0,),10)),"")</f>
        <v>18.100000000000001</v>
      </c>
      <c r="H464">
        <f>IFERROR(IF(ROUND(_xlfn.XLOOKUP([1]Parameters!B464,[1]Printers!L:L,[1]Printers!Q:Q,,0)*G464/10,0)*10&lt;_xlfn.XLOOKUP([1]Parameters!B464,[1]Printers!L:L,[1]Printers!P:P,,0),ROUND(_xlfn.XLOOKUP([1]Parameters!B464,[1]Printers!L:L,[1]Printers!Q:Q,,0)*G464/10,0)*10,_xlfn.XLOOKUP([1]Parameters!B464,[1]Printers!L:L,[1]Printers!P:P,,0)),"")</f>
        <v>100</v>
      </c>
      <c r="I464" s="3" t="str" cm="1">
        <f t="array" ref="I464">IFERROR(IF(ROW()-1&gt;COUNTA([1]!T_Printers[Printers])*COUNTA([1]!T_Resins[Resins]),"",_xlfn.IFS(ROUND(VLOOKUP(C464,[1]!T_Resins[#Data],4,FALSE)/VLOOKUP(A464,[1]!T_Printers[#Data],5,FALSE),1)&lt;=_xlfn.XLOOKUP(B464,[1]Printers!L:L,[1]Printers!O:O,1,0,),ROUND(VLOOKUP(C464,[1]!T_Resins[#Data],4,FALSE)/VLOOKUP(A464,[1]!T_Printers[#Data],5,FALSE),1),ROUND(VLOOKUP(C464,[1]!T_Resins[#Data],4,FALSE)/VLOOKUP(A464,[1]!T_Printers[#Data],5,FALSE),1)&gt;_xlfn.XLOOKUP(B464,[1]Printers!L:L,[1]Printers!O:O,1,0,),"")),"")</f>
        <v/>
      </c>
      <c r="J464" t="str">
        <f>IFERROR(IF(ROUND(_xlfn.XLOOKUP([1]Parameters!B464,[1]Printers!L:L,[1]Printers!Q:Q,,0)*I464/10,0)*10&lt;_xlfn.XLOOKUP([1]Parameters!B464,[1]Printers!L:L,[1]Printers!P:P,,0),ROUND(_xlfn.XLOOKUP([1]Parameters!B464,[1]Printers!L:L,[1]Printers!Q:Q,,0)*I464/10,0)*10,_xlfn.XLOOKUP([1]Parameters!B464,[1]Printers!L:L,[1]Printers!P:P,,0)),"")</f>
        <v/>
      </c>
      <c r="K464">
        <f>IF(SUM(E464:J464)&lt;&gt;0,VLOOKUP(A464,[1]!T_Printers[#Data],10,FALSE)+VLOOKUP(C464,[1]!T_Resins[#Data],10,FALSE),"")</f>
        <v>5</v>
      </c>
      <c r="L464">
        <f>IF(SUM(E464:J464)&lt;&gt;0,VLOOKUP(A464,[1]!T_Printers[#Data],11,FALSE),"")</f>
        <v>8</v>
      </c>
      <c r="M464">
        <f>IF(SUM(E464:J464)&lt;&gt;0,VLOOKUP(C464,[1]!T_Resins[#Data],8,FALSE),"")</f>
        <v>120</v>
      </c>
      <c r="N464">
        <f>IF(_xlfn.XLOOKUP(B464,[1]Printers!$L:$L,[1]Printers!$R:$R,0,0)&gt;0,[1]Parameters!M464,IF(SUM(E464:J464)&lt;&gt;0,VLOOKUP(C464,[1]!T_Resins[#Data],9,FALSE),""))</f>
        <v>180</v>
      </c>
      <c r="O464" t="str">
        <f t="shared" si="7"/>
        <v>AnycubicPhotonMonoM5</v>
      </c>
    </row>
    <row r="465" spans="1:15" x14ac:dyDescent="0.25">
      <c r="A465" t="str">
        <f t="array" ref="A465">IF(ROW()-1&gt;COUNTA([1]!T_Printers[Printers])*COUNTA([1]!T_Resins[Resins]),"",INDEX([1]!T_Printers[Printers],INT((ROW()-2)/COUNTA([1]!T_Resins[Resins])+1)))</f>
        <v>Anycubic Photon Mono M5</v>
      </c>
      <c r="B465" t="str">
        <f>_xlfn.XLOOKUP(A465,[1]!T_Printers[Printers],[1]!T_Printers[Icon link],,0)</f>
        <v>AnycubicPhotonMonoM5</v>
      </c>
      <c r="C465" t="str">
        <f t="array" ref="C465">IF(ROW()-1&gt;COUNTA([1]!T_Printers[Printers])*COUNTA([1]!T_Resins[Resins]),"",INDEX([1]!T_Resins[Resins],MOD(ROW()-2,COUNTA([1]!T_Resins[Resins]))+1))</f>
        <v>Dental Splint Soft</v>
      </c>
      <c r="D465">
        <f>IF(SUM(E465:J465)&lt;&gt;0,IF(ROW()-1&gt;COUNTA([1]!T_Printers[Printers])*COUNTA([1]!T_Resins[Resins]),"",2),"")</f>
        <v>2</v>
      </c>
      <c r="E465" cm="1">
        <f t="array" ref="E465">IFERROR(IF(ROW()-1&gt;COUNTA([1]!T_Printers[Printers])*COUNTA([1]!T_Resins[Resins]),"",_xlfn.IFS(ROUND(VLOOKUP(C465,[1]!T_Resins[#Data],2,FALSE)/VLOOKUP(A465,[1]!T_Printers[#Data],5,FALSE),1)&lt;=_xlfn.XLOOKUP(B465,[1]Printers!L:L,[1]Printers!O:O,1,0,),ROUND(VLOOKUP(C465,[1]!T_Resins[#Data],2,FALSE)/VLOOKUP(A465,[1]!T_Printers[#Data],5,FALSE),1),ROUND(VLOOKUP(C465,[1]!T_Resins[#Data],2,FALSE)/VLOOKUP(A465,[1]!T_Printers[#Data],5,FALSE),1)&gt;_xlfn.XLOOKUP(B465,[1]Printers!L:L,[1]Printers!O:O,1,0,),10)),"Используйте слой 100 мкм")</f>
        <v>8.4</v>
      </c>
      <c r="F465">
        <f>IFERROR(IF(ROUND(_xlfn.XLOOKUP([1]Parameters!B465,[1]Printers!L:L,[1]Printers!Q:Q,,0)*E465/10,0)*10&lt;_xlfn.XLOOKUP([1]Parameters!B465,[1]Printers!L:L,[1]Printers!P:P,,0),ROUND(_xlfn.XLOOKUP([1]Parameters!B465,[1]Printers!L:L,[1]Printers!Q:Q,,0)*E465/10,0)*10,_xlfn.XLOOKUP([1]Parameters!B465,[1]Printers!L:L,[1]Printers!P:P,,0)),"")</f>
        <v>80</v>
      </c>
      <c r="G465" cm="1">
        <f t="array" ref="G465">IFERROR(IF(ROW()-1&gt;COUNTA([1]!T_Printers[Printers])*COUNTA([1]!T_Resins[Resins]),"",_xlfn.IFS(ROUND(VLOOKUP(C465,[1]!T_Resins[#Data],3,FALSE)/VLOOKUP(A465,[1]!T_Printers[#Data],5,FALSE),1)&lt;=_xlfn.XLOOKUP(B465,[1]Printers!L:L,[1]Printers!O:O,1,0,),ROUND(VLOOKUP(C465,[1]!T_Resins[#Data],3,FALSE)/VLOOKUP(A465,[1]!T_Printers[#Data],5,FALSE),1),ROUND(VLOOKUP(C465,[1]!T_Resins[#Data],3,FALSE)/VLOOKUP(A465,[1]!T_Printers[#Data],5,FALSE),1)&gt;_xlfn.XLOOKUP(B465,[1]Printers!L:L,[1]Printers!O:O,1,0,),10)),"")</f>
        <v>10.9</v>
      </c>
      <c r="H465">
        <f>IFERROR(IF(ROUND(_xlfn.XLOOKUP([1]Parameters!B465,[1]Printers!L:L,[1]Printers!Q:Q,,0)*G465/10,0)*10&lt;_xlfn.XLOOKUP([1]Parameters!B465,[1]Printers!L:L,[1]Printers!P:P,,0),ROUND(_xlfn.XLOOKUP([1]Parameters!B465,[1]Printers!L:L,[1]Printers!Q:Q,,0)*G465/10,0)*10,_xlfn.XLOOKUP([1]Parameters!B465,[1]Printers!L:L,[1]Printers!P:P,,0)),"")</f>
        <v>100</v>
      </c>
      <c r="I465" s="3" t="str" cm="1">
        <f t="array" ref="I465">IFERROR(IF(ROW()-1&gt;COUNTA([1]!T_Printers[Printers])*COUNTA([1]!T_Resins[Resins]),"",_xlfn.IFS(ROUND(VLOOKUP(C465,[1]!T_Resins[#Data],4,FALSE)/VLOOKUP(A465,[1]!T_Printers[#Data],5,FALSE),1)&lt;=_xlfn.XLOOKUP(B465,[1]Printers!L:L,[1]Printers!O:O,1,0,),ROUND(VLOOKUP(C465,[1]!T_Resins[#Data],4,FALSE)/VLOOKUP(A465,[1]!T_Printers[#Data],5,FALSE),1),ROUND(VLOOKUP(C465,[1]!T_Resins[#Data],4,FALSE)/VLOOKUP(A465,[1]!T_Printers[#Data],5,FALSE),1)&gt;_xlfn.XLOOKUP(B465,[1]Printers!L:L,[1]Printers!O:O,1,0,),"")),"")</f>
        <v/>
      </c>
      <c r="J465" t="str">
        <f>IFERROR(IF(ROUND(_xlfn.XLOOKUP([1]Parameters!B465,[1]Printers!L:L,[1]Printers!Q:Q,,0)*I465/10,0)*10&lt;_xlfn.XLOOKUP([1]Parameters!B465,[1]Printers!L:L,[1]Printers!P:P,,0),ROUND(_xlfn.XLOOKUP([1]Parameters!B465,[1]Printers!L:L,[1]Printers!Q:Q,,0)*I465/10,0)*10,_xlfn.XLOOKUP([1]Parameters!B465,[1]Printers!L:L,[1]Printers!P:P,,0)),"")</f>
        <v/>
      </c>
      <c r="K465">
        <f>IF(SUM(E465:J465)&lt;&gt;0,VLOOKUP(A465,[1]!T_Printers[#Data],10,FALSE)+VLOOKUP(C465,[1]!T_Resins[#Data],10,FALSE),"")</f>
        <v>4</v>
      </c>
      <c r="L465">
        <f>IF(SUM(E465:J465)&lt;&gt;0,VLOOKUP(A465,[1]!T_Printers[#Data],11,FALSE),"")</f>
        <v>8</v>
      </c>
      <c r="M465">
        <f>IF(SUM(E465:J465)&lt;&gt;0,VLOOKUP(C465,[1]!T_Resins[#Data],8,FALSE),"")</f>
        <v>60</v>
      </c>
      <c r="N465">
        <f>IF(_xlfn.XLOOKUP(B465,[1]Printers!$L:$L,[1]Printers!$R:$R,0,0)&gt;0,[1]Parameters!M465,IF(SUM(E465:J465)&lt;&gt;0,VLOOKUP(C465,[1]!T_Resins[#Data],9,FALSE),""))</f>
        <v>60</v>
      </c>
      <c r="O465" t="str">
        <f t="shared" si="7"/>
        <v>AnycubicPhotonMonoM5</v>
      </c>
    </row>
    <row r="466" spans="1:15" x14ac:dyDescent="0.25">
      <c r="A466" t="str">
        <f t="array" ref="A466">IF(ROW()-1&gt;COUNTA([1]!T_Printers[Printers])*COUNTA([1]!T_Resins[Resins]),"",INDEX([1]!T_Printers[Printers],INT((ROW()-2)/COUNTA([1]!T_Resins[Resins])+1)))</f>
        <v>Anycubic Photon Mono M5</v>
      </c>
      <c r="B466" t="str">
        <f>_xlfn.XLOOKUP(A466,[1]!T_Printers[Printers],[1]!T_Printers[Icon link],,0)</f>
        <v>AnycubicPhotonMonoM5</v>
      </c>
      <c r="C466" t="str">
        <f t="array" ref="C466">IF(ROW()-1&gt;COUNTA([1]!T_Printers[Printers])*COUNTA([1]!T_Resins[Resins]),"",INDEX([1]!T_Resins[Resins],MOD(ROW()-2,COUNTA([1]!T_Resins[Resins]))+1))</f>
        <v>Dental Tray</v>
      </c>
      <c r="D466">
        <f>IF(SUM(E466:J466)&lt;&gt;0,IF(ROW()-1&gt;COUNTA([1]!T_Printers[Printers])*COUNTA([1]!T_Resins[Resins]),"",2),"")</f>
        <v>2</v>
      </c>
      <c r="E466" t="str" cm="1">
        <f t="array" ref="E466">IFERROR(IF(ROW()-1&gt;COUNTA([1]!T_Printers[Printers])*COUNTA([1]!T_Resins[Resins]),"",_xlfn.IFS(ROUND(VLOOKUP(C466,[1]!T_Resins[#Data],2,FALSE)/VLOOKUP(A466,[1]!T_Printers[#Data],5,FALSE),1)&lt;=_xlfn.XLOOKUP(B466,[1]Printers!L:L,[1]Printers!O:O,1,0,),ROUND(VLOOKUP(C466,[1]!T_Resins[#Data],2,FALSE)/VLOOKUP(A466,[1]!T_Printers[#Data],5,FALSE),1),ROUND(VLOOKUP(C466,[1]!T_Resins[#Data],2,FALSE)/VLOOKUP(A466,[1]!T_Printers[#Data],5,FALSE),1)&gt;_xlfn.XLOOKUP(B466,[1]Printers!L:L,[1]Printers!O:O,1,0,),10)),"Используйте слой 100 мкм")</f>
        <v>Используйте слой 100 мкм</v>
      </c>
      <c r="F466" t="str">
        <f>IFERROR(IF(ROUND(_xlfn.XLOOKUP([1]Parameters!B466,[1]Printers!L:L,[1]Printers!Q:Q,,0)*E466/10,0)*10&lt;_xlfn.XLOOKUP([1]Parameters!B466,[1]Printers!L:L,[1]Printers!P:P,,0),ROUND(_xlfn.XLOOKUP([1]Parameters!B466,[1]Printers!L:L,[1]Printers!Q:Q,,0)*E466/10,0)*10,_xlfn.XLOOKUP([1]Parameters!B466,[1]Printers!L:L,[1]Printers!P:P,,0)),"")</f>
        <v/>
      </c>
      <c r="G466" cm="1">
        <f t="array" ref="G466">IFERROR(IF(ROW()-1&gt;COUNTA([1]!T_Printers[Printers])*COUNTA([1]!T_Resins[Resins]),"",_xlfn.IFS(ROUND(VLOOKUP(C466,[1]!T_Resins[#Data],3,FALSE)/VLOOKUP(A466,[1]!T_Printers[#Data],5,FALSE),1)&lt;=_xlfn.XLOOKUP(B466,[1]Printers!L:L,[1]Printers!O:O,1,0,),ROUND(VLOOKUP(C466,[1]!T_Resins[#Data],3,FALSE)/VLOOKUP(A466,[1]!T_Printers[#Data],5,FALSE),1),ROUND(VLOOKUP(C466,[1]!T_Resins[#Data],3,FALSE)/VLOOKUP(A466,[1]!T_Printers[#Data],5,FALSE),1)&gt;_xlfn.XLOOKUP(B466,[1]Printers!L:L,[1]Printers!O:O,1,0,),10)),"")</f>
        <v>6.7</v>
      </c>
      <c r="H466">
        <f>IFERROR(IF(ROUND(_xlfn.XLOOKUP([1]Parameters!B466,[1]Printers!L:L,[1]Printers!Q:Q,,0)*G466/10,0)*10&lt;_xlfn.XLOOKUP([1]Parameters!B466,[1]Printers!L:L,[1]Printers!P:P,,0),ROUND(_xlfn.XLOOKUP([1]Parameters!B466,[1]Printers!L:L,[1]Printers!Q:Q,,0)*G466/10,0)*10,_xlfn.XLOOKUP([1]Parameters!B466,[1]Printers!L:L,[1]Printers!P:P,,0)),"")</f>
        <v>60</v>
      </c>
      <c r="I466" s="3" cm="1">
        <f t="array" ref="I466">IFERROR(IF(ROW()-1&gt;COUNTA([1]!T_Printers[Printers])*COUNTA([1]!T_Resins[Resins]),"",_xlfn.IFS(ROUND(VLOOKUP(C466,[1]!T_Resins[#Data],4,FALSE)/VLOOKUP(A466,[1]!T_Printers[#Data],5,FALSE),1)&lt;=_xlfn.XLOOKUP(B466,[1]Printers!L:L,[1]Printers!O:O,1,0,),ROUND(VLOOKUP(C466,[1]!T_Resins[#Data],4,FALSE)/VLOOKUP(A466,[1]!T_Printers[#Data],5,FALSE),1),ROUND(VLOOKUP(C466,[1]!T_Resins[#Data],4,FALSE)/VLOOKUP(A466,[1]!T_Printers[#Data],5,FALSE),1)&gt;_xlfn.XLOOKUP(B466,[1]Printers!L:L,[1]Printers!O:O,1,0,),"")),"")</f>
        <v>8.4</v>
      </c>
      <c r="J466">
        <f>IFERROR(IF(ROUND(_xlfn.XLOOKUP([1]Parameters!B466,[1]Printers!L:L,[1]Printers!Q:Q,,0)*I466/10,0)*10&lt;_xlfn.XLOOKUP([1]Parameters!B466,[1]Printers!L:L,[1]Printers!P:P,,0),ROUND(_xlfn.XLOOKUP([1]Parameters!B466,[1]Printers!L:L,[1]Printers!Q:Q,,0)*I466/10,0)*10,_xlfn.XLOOKUP([1]Parameters!B466,[1]Printers!L:L,[1]Printers!P:P,,0)),"")</f>
        <v>80</v>
      </c>
      <c r="K466">
        <f>IF(SUM(E466:J466)&lt;&gt;0,VLOOKUP(A466,[1]!T_Printers[#Data],10,FALSE)+VLOOKUP(C466,[1]!T_Resins[#Data],10,FALSE),"")</f>
        <v>4</v>
      </c>
      <c r="L466">
        <f>IF(SUM(E466:J466)&lt;&gt;0,VLOOKUP(A466,[1]!T_Printers[#Data],11,FALSE),"")</f>
        <v>8</v>
      </c>
      <c r="M466">
        <f>IF(SUM(E466:J466)&lt;&gt;0,VLOOKUP(C466,[1]!T_Resins[#Data],8,FALSE),"")</f>
        <v>120</v>
      </c>
      <c r="N466">
        <f>IF(_xlfn.XLOOKUP(B466,[1]Printers!$L:$L,[1]Printers!$R:$R,0,0)&gt;0,[1]Parameters!M466,IF(SUM(E466:J466)&lt;&gt;0,VLOOKUP(C466,[1]!T_Resins[#Data],9,FALSE),""))</f>
        <v>180</v>
      </c>
      <c r="O466" t="str">
        <f t="shared" si="7"/>
        <v>AnycubicPhotonMonoM5</v>
      </c>
    </row>
    <row r="467" spans="1:15" x14ac:dyDescent="0.25">
      <c r="A467" t="str">
        <f t="array" ref="A467">IF(ROW()-1&gt;COUNTA([1]!T_Printers[Printers])*COUNTA([1]!T_Resins[Resins]),"",INDEX([1]!T_Printers[Printers],INT((ROW()-2)/COUNTA([1]!T_Resins[Resins])+1)))</f>
        <v>Anycubic Photon Mono M5</v>
      </c>
      <c r="B467" t="str">
        <f>_xlfn.XLOOKUP(A467,[1]!T_Printers[Printers],[1]!T_Printers[Icon link],,0)</f>
        <v>AnycubicPhotonMonoM5</v>
      </c>
      <c r="C467" t="str">
        <f t="array" ref="C467">IF(ROW()-1&gt;COUNTA([1]!T_Printers[Printers])*COUNTA([1]!T_Resins[Resins]),"",INDEX([1]!T_Resins[Resins],MOD(ROW()-2,COUNTA([1]!T_Resins[Resins]))+1))</f>
        <v>Dental Yellow Clear</v>
      </c>
      <c r="D467">
        <f>IF(SUM(E467:J467)&lt;&gt;0,IF(ROW()-1&gt;COUNTA([1]!T_Printers[Printers])*COUNTA([1]!T_Resins[Resins]),"",2),"")</f>
        <v>2</v>
      </c>
      <c r="E467" cm="1">
        <f t="array" ref="E467">IFERROR(IF(ROW()-1&gt;COUNTA([1]!T_Printers[Printers])*COUNTA([1]!T_Resins[Resins]),"",_xlfn.IFS(ROUND(VLOOKUP(C467,[1]!T_Resins[#Data],2,FALSE)/VLOOKUP(A467,[1]!T_Printers[#Data],5,FALSE),1)&lt;=_xlfn.XLOOKUP(B467,[1]Printers!L:L,[1]Printers!O:O,1,0,),ROUND(VLOOKUP(C467,[1]!T_Resins[#Data],2,FALSE)/VLOOKUP(A467,[1]!T_Printers[#Data],5,FALSE),1),ROUND(VLOOKUP(C467,[1]!T_Resins[#Data],2,FALSE)/VLOOKUP(A467,[1]!T_Printers[#Data],5,FALSE),1)&gt;_xlfn.XLOOKUP(B467,[1]Printers!L:L,[1]Printers!O:O,1,0,),10)),"Используйте слой 100 мкм")</f>
        <v>2.9</v>
      </c>
      <c r="F467">
        <f>IFERROR(IF(ROUND(_xlfn.XLOOKUP([1]Parameters!B467,[1]Printers!L:L,[1]Printers!Q:Q,,0)*E467/10,0)*10&lt;_xlfn.XLOOKUP([1]Parameters!B467,[1]Printers!L:L,[1]Printers!P:P,,0),ROUND(_xlfn.XLOOKUP([1]Parameters!B467,[1]Printers!L:L,[1]Printers!Q:Q,,0)*E467/10,0)*10,_xlfn.XLOOKUP([1]Parameters!B467,[1]Printers!L:L,[1]Printers!P:P,,0)),"")</f>
        <v>30</v>
      </c>
      <c r="G467" cm="1">
        <f t="array" ref="G467">IFERROR(IF(ROW()-1&gt;COUNTA([1]!T_Printers[Printers])*COUNTA([1]!T_Resins[Resins]),"",_xlfn.IFS(ROUND(VLOOKUP(C467,[1]!T_Resins[#Data],3,FALSE)/VLOOKUP(A467,[1]!T_Printers[#Data],5,FALSE),1)&lt;=_xlfn.XLOOKUP(B467,[1]Printers!L:L,[1]Printers!O:O,1,0,),ROUND(VLOOKUP(C467,[1]!T_Resins[#Data],3,FALSE)/VLOOKUP(A467,[1]!T_Printers[#Data],5,FALSE),1),ROUND(VLOOKUP(C467,[1]!T_Resins[#Data],3,FALSE)/VLOOKUP(A467,[1]!T_Printers[#Data],5,FALSE),1)&gt;_xlfn.XLOOKUP(B467,[1]Printers!L:L,[1]Printers!O:O,1,0,),10)),"")</f>
        <v>3.8</v>
      </c>
      <c r="H467">
        <f>IFERROR(IF(ROUND(_xlfn.XLOOKUP([1]Parameters!B467,[1]Printers!L:L,[1]Printers!Q:Q,,0)*G467/10,0)*10&lt;_xlfn.XLOOKUP([1]Parameters!B467,[1]Printers!L:L,[1]Printers!P:P,,0),ROUND(_xlfn.XLOOKUP([1]Parameters!B467,[1]Printers!L:L,[1]Printers!Q:Q,,0)*G467/10,0)*10,_xlfn.XLOOKUP([1]Parameters!B467,[1]Printers!L:L,[1]Printers!P:P,,0)),"")</f>
        <v>30</v>
      </c>
      <c r="I467" s="3" t="str" cm="1">
        <f t="array" ref="I467">IFERROR(IF(ROW()-1&gt;COUNTA([1]!T_Printers[Printers])*COUNTA([1]!T_Resins[Resins]),"",_xlfn.IFS(ROUND(VLOOKUP(C467,[1]!T_Resins[#Data],4,FALSE)/VLOOKUP(A467,[1]!T_Printers[#Data],5,FALSE),1)&lt;=_xlfn.XLOOKUP(B467,[1]Printers!L:L,[1]Printers!O:O,1,0,),ROUND(VLOOKUP(C467,[1]!T_Resins[#Data],4,FALSE)/VLOOKUP(A467,[1]!T_Printers[#Data],5,FALSE),1),ROUND(VLOOKUP(C467,[1]!T_Resins[#Data],4,FALSE)/VLOOKUP(A467,[1]!T_Printers[#Data],5,FALSE),1)&gt;_xlfn.XLOOKUP(B467,[1]Printers!L:L,[1]Printers!O:O,1,0,),"")),"")</f>
        <v/>
      </c>
      <c r="J467" t="str">
        <f>IFERROR(IF(ROUND(_xlfn.XLOOKUP([1]Parameters!B467,[1]Printers!L:L,[1]Printers!Q:Q,,0)*I467/10,0)*10&lt;_xlfn.XLOOKUP([1]Parameters!B467,[1]Printers!L:L,[1]Printers!P:P,,0),ROUND(_xlfn.XLOOKUP([1]Parameters!B467,[1]Printers!L:L,[1]Printers!Q:Q,,0)*I467/10,0)*10,_xlfn.XLOOKUP([1]Parameters!B467,[1]Printers!L:L,[1]Printers!P:P,,0)),"")</f>
        <v/>
      </c>
      <c r="K467">
        <f>IF(SUM(E467:J467)&lt;&gt;0,VLOOKUP(A467,[1]!T_Printers[#Data],10,FALSE)+VLOOKUP(C467,[1]!T_Resins[#Data],10,FALSE),"")</f>
        <v>4</v>
      </c>
      <c r="L467">
        <f>IF(SUM(E467:J467)&lt;&gt;0,VLOOKUP(A467,[1]!T_Printers[#Data],11,FALSE),"")</f>
        <v>8</v>
      </c>
      <c r="M467">
        <f>IF(SUM(E467:J467)&lt;&gt;0,VLOOKUP(C467,[1]!T_Resins[#Data],8,FALSE),"")</f>
        <v>120</v>
      </c>
      <c r="N467">
        <f>IF(_xlfn.XLOOKUP(B467,[1]Printers!$L:$L,[1]Printers!$R:$R,0,0)&gt;0,[1]Parameters!M467,IF(SUM(E467:J467)&lt;&gt;0,VLOOKUP(C467,[1]!T_Resins[#Data],9,FALSE),""))</f>
        <v>180</v>
      </c>
      <c r="O467" t="str">
        <f t="shared" si="7"/>
        <v>AnycubicPhotonMonoM5</v>
      </c>
    </row>
    <row r="468" spans="1:15" x14ac:dyDescent="0.25">
      <c r="A468" t="str">
        <f t="array" ref="A468">IF(ROW()-1&gt;COUNTA([1]!T_Printers[Printers])*COUNTA([1]!T_Resins[Resins]),"",INDEX([1]!T_Printers[Printers],INT((ROW()-2)/COUNTA([1]!T_Resins[Resins])+1)))</f>
        <v>Anycubic Photon Mono M5</v>
      </c>
      <c r="B468" t="str">
        <f>_xlfn.XLOOKUP(A468,[1]!T_Printers[Printers],[1]!T_Printers[Icon link],,0)</f>
        <v>AnycubicPhotonMonoM5</v>
      </c>
      <c r="C468" t="str">
        <f t="array" ref="C468">IF(ROW()-1&gt;COUNTA([1]!T_Printers[Printers])*COUNTA([1]!T_Resins[Resins]),"",INDEX([1]!T_Resins[Resins],MOD(ROW()-2,COUNTA([1]!T_Resins[Resins]))+1))</f>
        <v>Dental Yellow Clear PRO</v>
      </c>
      <c r="D468">
        <f>IF(SUM(E468:J468)&lt;&gt;0,IF(ROW()-1&gt;COUNTA([1]!T_Printers[Printers])*COUNTA([1]!T_Resins[Resins]),"",2),"")</f>
        <v>2</v>
      </c>
      <c r="E468" cm="1">
        <f t="array" ref="E468">IFERROR(IF(ROW()-1&gt;COUNTA([1]!T_Printers[Printers])*COUNTA([1]!T_Resins[Resins]),"",_xlfn.IFS(ROUND(VLOOKUP(C468,[1]!T_Resins[#Data],2,FALSE)/VLOOKUP(A468,[1]!T_Printers[#Data],5,FALSE),1)&lt;=_xlfn.XLOOKUP(B468,[1]Printers!L:L,[1]Printers!O:O,1,0,),ROUND(VLOOKUP(C468,[1]!T_Resins[#Data],2,FALSE)/VLOOKUP(A468,[1]!T_Printers[#Data],5,FALSE),1),ROUND(VLOOKUP(C468,[1]!T_Resins[#Data],2,FALSE)/VLOOKUP(A468,[1]!T_Printers[#Data],5,FALSE),1)&gt;_xlfn.XLOOKUP(B468,[1]Printers!L:L,[1]Printers!O:O,1,0,),10)),"Используйте слой 100 мкм")</f>
        <v>7.6</v>
      </c>
      <c r="F468">
        <f>IFERROR(IF(ROUND(_xlfn.XLOOKUP([1]Parameters!B468,[1]Printers!L:L,[1]Printers!Q:Q,,0)*E468/10,0)*10&lt;_xlfn.XLOOKUP([1]Parameters!B468,[1]Printers!L:L,[1]Printers!P:P,,0),ROUND(_xlfn.XLOOKUP([1]Parameters!B468,[1]Printers!L:L,[1]Printers!Q:Q,,0)*E468/10,0)*10,_xlfn.XLOOKUP([1]Parameters!B468,[1]Printers!L:L,[1]Printers!P:P,,0)),"")</f>
        <v>70</v>
      </c>
      <c r="G468" cm="1">
        <f t="array" ref="G468">IFERROR(IF(ROW()-1&gt;COUNTA([1]!T_Printers[Printers])*COUNTA([1]!T_Resins[Resins]),"",_xlfn.IFS(ROUND(VLOOKUP(C468,[1]!T_Resins[#Data],3,FALSE)/VLOOKUP(A468,[1]!T_Printers[#Data],5,FALSE),1)&lt;=_xlfn.XLOOKUP(B468,[1]Printers!L:L,[1]Printers!O:O,1,0,),ROUND(VLOOKUP(C468,[1]!T_Resins[#Data],3,FALSE)/VLOOKUP(A468,[1]!T_Printers[#Data],5,FALSE),1),ROUND(VLOOKUP(C468,[1]!T_Resins[#Data],3,FALSE)/VLOOKUP(A468,[1]!T_Printers[#Data],5,FALSE),1)&gt;_xlfn.XLOOKUP(B468,[1]Printers!L:L,[1]Printers!O:O,1,0,),10)),"")</f>
        <v>9.8000000000000007</v>
      </c>
      <c r="H468">
        <f>IFERROR(IF(ROUND(_xlfn.XLOOKUP([1]Parameters!B468,[1]Printers!L:L,[1]Printers!Q:Q,,0)*G468/10,0)*10&lt;_xlfn.XLOOKUP([1]Parameters!B468,[1]Printers!L:L,[1]Printers!P:P,,0),ROUND(_xlfn.XLOOKUP([1]Parameters!B468,[1]Printers!L:L,[1]Printers!Q:Q,,0)*G468/10,0)*10,_xlfn.XLOOKUP([1]Parameters!B468,[1]Printers!L:L,[1]Printers!P:P,,0)),"")</f>
        <v>90</v>
      </c>
      <c r="I468" s="3" t="str" cm="1">
        <f t="array" ref="I468">IFERROR(IF(ROW()-1&gt;COUNTA([1]!T_Printers[Printers])*COUNTA([1]!T_Resins[Resins]),"",_xlfn.IFS(ROUND(VLOOKUP(C468,[1]!T_Resins[#Data],4,FALSE)/VLOOKUP(A468,[1]!T_Printers[#Data],5,FALSE),1)&lt;=_xlfn.XLOOKUP(B468,[1]Printers!L:L,[1]Printers!O:O,1,0,),ROUND(VLOOKUP(C468,[1]!T_Resins[#Data],4,FALSE)/VLOOKUP(A468,[1]!T_Printers[#Data],5,FALSE),1),ROUND(VLOOKUP(C468,[1]!T_Resins[#Data],4,FALSE)/VLOOKUP(A468,[1]!T_Printers[#Data],5,FALSE),1)&gt;_xlfn.XLOOKUP(B468,[1]Printers!L:L,[1]Printers!O:O,1,0,),"")),"")</f>
        <v/>
      </c>
      <c r="J468" t="str">
        <f>IFERROR(IF(ROUND(_xlfn.XLOOKUP([1]Parameters!B468,[1]Printers!L:L,[1]Printers!Q:Q,,0)*I468/10,0)*10&lt;_xlfn.XLOOKUP([1]Parameters!B468,[1]Printers!L:L,[1]Printers!P:P,,0),ROUND(_xlfn.XLOOKUP([1]Parameters!B468,[1]Printers!L:L,[1]Printers!Q:Q,,0)*I468/10,0)*10,_xlfn.XLOOKUP([1]Parameters!B468,[1]Printers!L:L,[1]Printers!P:P,,0)),"")</f>
        <v/>
      </c>
      <c r="K468">
        <f>IF(SUM(E468:J468)&lt;&gt;0,VLOOKUP(A468,[1]!T_Printers[#Data],10,FALSE)+VLOOKUP(C468,[1]!T_Resins[#Data],10,FALSE),"")</f>
        <v>4</v>
      </c>
      <c r="L468">
        <f>IF(SUM(E468:J468)&lt;&gt;0,VLOOKUP(A468,[1]!T_Printers[#Data],11,FALSE),"")</f>
        <v>8</v>
      </c>
      <c r="M468">
        <f>IF(SUM(E468:J468)&lt;&gt;0,VLOOKUP(C468,[1]!T_Resins[#Data],8,FALSE),"")</f>
        <v>120</v>
      </c>
      <c r="N468">
        <f>IF(_xlfn.XLOOKUP(B468,[1]Printers!$L:$L,[1]Printers!$R:$R,0,0)&gt;0,[1]Parameters!M468,IF(SUM(E468:J468)&lt;&gt;0,VLOOKUP(C468,[1]!T_Resins[#Data],9,FALSE),""))</f>
        <v>180</v>
      </c>
      <c r="O468" t="str">
        <f t="shared" si="7"/>
        <v>AnycubicPhotonMonoM5</v>
      </c>
    </row>
    <row r="469" spans="1:15" x14ac:dyDescent="0.25">
      <c r="A469" t="str">
        <f t="array" ref="A469">IF(ROW()-1&gt;COUNTA([1]!T_Printers[Printers])*COUNTA([1]!T_Resins[Resins]),"",INDEX([1]!T_Printers[Printers],INT((ROW()-2)/COUNTA([1]!T_Resins[Resins])+1)))</f>
        <v>Anycubic Photon Mono M5</v>
      </c>
      <c r="B469" t="str">
        <f>_xlfn.XLOOKUP(A469,[1]!T_Printers[Printers],[1]!T_Printers[Icon link],,0)</f>
        <v>AnycubicPhotonMonoM5</v>
      </c>
      <c r="C469" t="str">
        <f t="array" ref="C469">IF(ROW()-1&gt;COUNTA([1]!T_Printers[Printers])*COUNTA([1]!T_Resins[Resins]),"",INDEX([1]!T_Resins[Resins],MOD(ROW()-2,COUNTA([1]!T_Resins[Resins]))+1))</f>
        <v>Industrial ABS Black</v>
      </c>
      <c r="D469">
        <f>IF(SUM(E469:J469)&lt;&gt;0,IF(ROW()-1&gt;COUNTA([1]!T_Printers[Printers])*COUNTA([1]!T_Resins[Resins]),"",2),"")</f>
        <v>2</v>
      </c>
      <c r="E469" cm="1">
        <f t="array" ref="E469">IFERROR(IF(ROW()-1&gt;COUNTA([1]!T_Printers[Printers])*COUNTA([1]!T_Resins[Resins]),"",_xlfn.IFS(ROUND(VLOOKUP(C469,[1]!T_Resins[#Data],2,FALSE)/VLOOKUP(A469,[1]!T_Printers[#Data],5,FALSE),1)&lt;=_xlfn.XLOOKUP(B469,[1]Printers!L:L,[1]Printers!O:O,1,0,),ROUND(VLOOKUP(C469,[1]!T_Resins[#Data],2,FALSE)/VLOOKUP(A469,[1]!T_Printers[#Data],5,FALSE),1),ROUND(VLOOKUP(C469,[1]!T_Resins[#Data],2,FALSE)/VLOOKUP(A469,[1]!T_Printers[#Data],5,FALSE),1)&gt;_xlfn.XLOOKUP(B469,[1]Printers!L:L,[1]Printers!O:O,1,0,),10)),"Используйте слой 100 мкм")</f>
        <v>6.1</v>
      </c>
      <c r="F469">
        <f>IFERROR(IF(ROUND(_xlfn.XLOOKUP([1]Parameters!B469,[1]Printers!L:L,[1]Printers!Q:Q,,0)*E469/10,0)*10&lt;_xlfn.XLOOKUP([1]Parameters!B469,[1]Printers!L:L,[1]Printers!P:P,,0),ROUND(_xlfn.XLOOKUP([1]Parameters!B469,[1]Printers!L:L,[1]Printers!Q:Q,,0)*E469/10,0)*10,_xlfn.XLOOKUP([1]Parameters!B469,[1]Printers!L:L,[1]Printers!P:P,,0)),"")</f>
        <v>50</v>
      </c>
      <c r="G469" cm="1">
        <f t="array" ref="G469">IFERROR(IF(ROW()-1&gt;COUNTA([1]!T_Printers[Printers])*COUNTA([1]!T_Resins[Resins]),"",_xlfn.IFS(ROUND(VLOOKUP(C469,[1]!T_Resins[#Data],3,FALSE)/VLOOKUP(A469,[1]!T_Printers[#Data],5,FALSE),1)&lt;=_xlfn.XLOOKUP(B469,[1]Printers!L:L,[1]Printers!O:O,1,0,),ROUND(VLOOKUP(C469,[1]!T_Resins[#Data],3,FALSE)/VLOOKUP(A469,[1]!T_Printers[#Data],5,FALSE),1),ROUND(VLOOKUP(C469,[1]!T_Resins[#Data],3,FALSE)/VLOOKUP(A469,[1]!T_Printers[#Data],5,FALSE),1)&gt;_xlfn.XLOOKUP(B469,[1]Printers!L:L,[1]Printers!O:O,1,0,),10)),"")</f>
        <v>7.8</v>
      </c>
      <c r="H469">
        <f>IFERROR(IF(ROUND(_xlfn.XLOOKUP([1]Parameters!B469,[1]Printers!L:L,[1]Printers!Q:Q,,0)*G469/10,0)*10&lt;_xlfn.XLOOKUP([1]Parameters!B469,[1]Printers!L:L,[1]Printers!P:P,,0),ROUND(_xlfn.XLOOKUP([1]Parameters!B469,[1]Printers!L:L,[1]Printers!Q:Q,,0)*G469/10,0)*10,_xlfn.XLOOKUP([1]Parameters!B469,[1]Printers!L:L,[1]Printers!P:P,,0)),"")</f>
        <v>70</v>
      </c>
      <c r="I469" s="3" t="str" cm="1">
        <f t="array" ref="I469">IFERROR(IF(ROW()-1&gt;COUNTA([1]!T_Printers[Printers])*COUNTA([1]!T_Resins[Resins]),"",_xlfn.IFS(ROUND(VLOOKUP(C469,[1]!T_Resins[#Data],4,FALSE)/VLOOKUP(A469,[1]!T_Printers[#Data],5,FALSE),1)&lt;=_xlfn.XLOOKUP(B469,[1]Printers!L:L,[1]Printers!O:O,1,0,),ROUND(VLOOKUP(C469,[1]!T_Resins[#Data],4,FALSE)/VLOOKUP(A469,[1]!T_Printers[#Data],5,FALSE),1),ROUND(VLOOKUP(C469,[1]!T_Resins[#Data],4,FALSE)/VLOOKUP(A469,[1]!T_Printers[#Data],5,FALSE),1)&gt;_xlfn.XLOOKUP(B469,[1]Printers!L:L,[1]Printers!O:O,1,0,),"")),"")</f>
        <v/>
      </c>
      <c r="J469" t="str">
        <f>IFERROR(IF(ROUND(_xlfn.XLOOKUP([1]Parameters!B469,[1]Printers!L:L,[1]Printers!Q:Q,,0)*I469/10,0)*10&lt;_xlfn.XLOOKUP([1]Parameters!B469,[1]Printers!L:L,[1]Printers!P:P,,0),ROUND(_xlfn.XLOOKUP([1]Parameters!B469,[1]Printers!L:L,[1]Printers!Q:Q,,0)*I469/10,0)*10,_xlfn.XLOOKUP([1]Parameters!B469,[1]Printers!L:L,[1]Printers!P:P,,0)),"")</f>
        <v/>
      </c>
      <c r="K469">
        <f>IF(SUM(E469:J469)&lt;&gt;0,VLOOKUP(A469,[1]!T_Printers[#Data],10,FALSE)+VLOOKUP(C469,[1]!T_Resins[#Data],10,FALSE),"")</f>
        <v>4</v>
      </c>
      <c r="L469">
        <f>IF(SUM(E469:J469)&lt;&gt;0,VLOOKUP(A469,[1]!T_Printers[#Data],11,FALSE),"")</f>
        <v>8</v>
      </c>
      <c r="M469">
        <f>IF(SUM(E469:J469)&lt;&gt;0,VLOOKUP(C469,[1]!T_Resins[#Data],8,FALSE),"")</f>
        <v>60</v>
      </c>
      <c r="N469">
        <f>IF(_xlfn.XLOOKUP(B469,[1]Printers!$L:$L,[1]Printers!$R:$R,0,0)&gt;0,[1]Parameters!M469,IF(SUM(E469:J469)&lt;&gt;0,VLOOKUP(C469,[1]!T_Resins[#Data],9,FALSE),""))</f>
        <v>60</v>
      </c>
      <c r="O469" t="str">
        <f t="shared" si="7"/>
        <v>AnycubicPhotonMonoM5</v>
      </c>
    </row>
    <row r="470" spans="1:15" x14ac:dyDescent="0.25">
      <c r="A470" t="str">
        <f t="array" ref="A470">IF(ROW()-1&gt;COUNTA([1]!T_Printers[Printers])*COUNTA([1]!T_Resins[Resins]),"",INDEX([1]!T_Printers[Printers],INT((ROW()-2)/COUNTA([1]!T_Resins[Resins])+1)))</f>
        <v>Anycubic Photon Mono M5</v>
      </c>
      <c r="B470" t="str">
        <f>_xlfn.XLOOKUP(A470,[1]!T_Printers[Printers],[1]!T_Printers[Icon link],,0)</f>
        <v>AnycubicPhotonMonoM5</v>
      </c>
      <c r="C470" t="str">
        <f t="array" ref="C470">IF(ROW()-1&gt;COUNTA([1]!T_Printers[Printers])*COUNTA([1]!T_Resins[Resins]),"",INDEX([1]!T_Resins[Resins],MOD(ROW()-2,COUNTA([1]!T_Resins[Resins]))+1))</f>
        <v>Industrial ABS-Like Grey</v>
      </c>
      <c r="D470">
        <f>IF(SUM(E470:J470)&lt;&gt;0,IF(ROW()-1&gt;COUNTA([1]!T_Printers[Printers])*COUNTA([1]!T_Resins[Resins]),"",2),"")</f>
        <v>2</v>
      </c>
      <c r="E470" cm="1">
        <f t="array" ref="E470">IFERROR(IF(ROW()-1&gt;COUNTA([1]!T_Printers[Printers])*COUNTA([1]!T_Resins[Resins]),"",_xlfn.IFS(ROUND(VLOOKUP(C470,[1]!T_Resins[#Data],2,FALSE)/VLOOKUP(A470,[1]!T_Printers[#Data],5,FALSE),1)&lt;=_xlfn.XLOOKUP(B470,[1]Printers!L:L,[1]Printers!O:O,1,0,),ROUND(VLOOKUP(C470,[1]!T_Resins[#Data],2,FALSE)/VLOOKUP(A470,[1]!T_Printers[#Data],5,FALSE),1),ROUND(VLOOKUP(C470,[1]!T_Resins[#Data],2,FALSE)/VLOOKUP(A470,[1]!T_Printers[#Data],5,FALSE),1)&gt;_xlfn.XLOOKUP(B470,[1]Printers!L:L,[1]Printers!O:O,1,0,),10)),"Используйте слой 100 мкм")</f>
        <v>6</v>
      </c>
      <c r="F470">
        <f>IFERROR(IF(ROUND(_xlfn.XLOOKUP([1]Parameters!B470,[1]Printers!L:L,[1]Printers!Q:Q,,0)*E470/10,0)*10&lt;_xlfn.XLOOKUP([1]Parameters!B470,[1]Printers!L:L,[1]Printers!P:P,,0),ROUND(_xlfn.XLOOKUP([1]Parameters!B470,[1]Printers!L:L,[1]Printers!Q:Q,,0)*E470/10,0)*10,_xlfn.XLOOKUP([1]Parameters!B470,[1]Printers!L:L,[1]Printers!P:P,,0)),"")</f>
        <v>50</v>
      </c>
      <c r="G470" cm="1">
        <f t="array" ref="G470">IFERROR(IF(ROW()-1&gt;COUNTA([1]!T_Printers[Printers])*COUNTA([1]!T_Resins[Resins]),"",_xlfn.IFS(ROUND(VLOOKUP(C470,[1]!T_Resins[#Data],3,FALSE)/VLOOKUP(A470,[1]!T_Printers[#Data],5,FALSE),1)&lt;=_xlfn.XLOOKUP(B470,[1]Printers!L:L,[1]Printers!O:O,1,0,),ROUND(VLOOKUP(C470,[1]!T_Resins[#Data],3,FALSE)/VLOOKUP(A470,[1]!T_Printers[#Data],5,FALSE),1),ROUND(VLOOKUP(C470,[1]!T_Resins[#Data],3,FALSE)/VLOOKUP(A470,[1]!T_Printers[#Data],5,FALSE),1)&gt;_xlfn.XLOOKUP(B470,[1]Printers!L:L,[1]Printers!O:O,1,0,),10)),"")</f>
        <v>7.8</v>
      </c>
      <c r="H470">
        <f>IFERROR(IF(ROUND(_xlfn.XLOOKUP([1]Parameters!B470,[1]Printers!L:L,[1]Printers!Q:Q,,0)*G470/10,0)*10&lt;_xlfn.XLOOKUP([1]Parameters!B470,[1]Printers!L:L,[1]Printers!P:P,,0),ROUND(_xlfn.XLOOKUP([1]Parameters!B470,[1]Printers!L:L,[1]Printers!Q:Q,,0)*G470/10,0)*10,_xlfn.XLOOKUP([1]Parameters!B470,[1]Printers!L:L,[1]Printers!P:P,,0)),"")</f>
        <v>70</v>
      </c>
      <c r="I470" s="3" t="str" cm="1">
        <f t="array" ref="I470">IFERROR(IF(ROW()-1&gt;COUNTA([1]!T_Printers[Printers])*COUNTA([1]!T_Resins[Resins]),"",_xlfn.IFS(ROUND(VLOOKUP(C470,[1]!T_Resins[#Data],4,FALSE)/VLOOKUP(A470,[1]!T_Printers[#Data],5,FALSE),1)&lt;=_xlfn.XLOOKUP(B470,[1]Printers!L:L,[1]Printers!O:O,1,0,),ROUND(VLOOKUP(C470,[1]!T_Resins[#Data],4,FALSE)/VLOOKUP(A470,[1]!T_Printers[#Data],5,FALSE),1),ROUND(VLOOKUP(C470,[1]!T_Resins[#Data],4,FALSE)/VLOOKUP(A470,[1]!T_Printers[#Data],5,FALSE),1)&gt;_xlfn.XLOOKUP(B470,[1]Printers!L:L,[1]Printers!O:O,1,0,),"")),"")</f>
        <v/>
      </c>
      <c r="J470" t="str">
        <f>IFERROR(IF(ROUND(_xlfn.XLOOKUP([1]Parameters!B470,[1]Printers!L:L,[1]Printers!Q:Q,,0)*I470/10,0)*10&lt;_xlfn.XLOOKUP([1]Parameters!B470,[1]Printers!L:L,[1]Printers!P:P,,0),ROUND(_xlfn.XLOOKUP([1]Parameters!B470,[1]Printers!L:L,[1]Printers!Q:Q,,0)*I470/10,0)*10,_xlfn.XLOOKUP([1]Parameters!B470,[1]Printers!L:L,[1]Printers!P:P,,0)),"")</f>
        <v/>
      </c>
      <c r="K470">
        <f>IF(SUM(E470:J470)&lt;&gt;0,VLOOKUP(A470,[1]!T_Printers[#Data],10,FALSE)+VLOOKUP(C470,[1]!T_Resins[#Data],10,FALSE),"")</f>
        <v>4</v>
      </c>
      <c r="L470">
        <f>IF(SUM(E470:J470)&lt;&gt;0,VLOOKUP(A470,[1]!T_Printers[#Data],11,FALSE),"")</f>
        <v>8</v>
      </c>
      <c r="M470">
        <f>IF(SUM(E470:J470)&lt;&gt;0,VLOOKUP(C470,[1]!T_Resins[#Data],8,FALSE),"")</f>
        <v>120</v>
      </c>
      <c r="N470">
        <f>IF(_xlfn.XLOOKUP(B470,[1]Printers!$L:$L,[1]Printers!$R:$R,0,0)&gt;0,[1]Parameters!M470,IF(SUM(E470:J470)&lt;&gt;0,VLOOKUP(C470,[1]!T_Resins[#Data],9,FALSE),""))</f>
        <v>180</v>
      </c>
      <c r="O470" t="str">
        <f t="shared" si="7"/>
        <v>AnycubicPhotonMonoM5</v>
      </c>
    </row>
    <row r="471" spans="1:15" x14ac:dyDescent="0.25">
      <c r="A471" t="str">
        <f t="array" ref="A471">IF(ROW()-1&gt;COUNTA([1]!T_Printers[Printers])*COUNTA([1]!T_Resins[Resins]),"",INDEX([1]!T_Printers[Printers],INT((ROW()-2)/COUNTA([1]!T_Resins[Resins])+1)))</f>
        <v>Anycubic Photon Mono M5</v>
      </c>
      <c r="B471" t="str">
        <f>_xlfn.XLOOKUP(A471,[1]!T_Printers[Printers],[1]!T_Printers[Icon link],,0)</f>
        <v>AnycubicPhotonMonoM5</v>
      </c>
      <c r="C471" t="str">
        <f t="array" ref="C471">IF(ROW()-1&gt;COUNTA([1]!T_Printers[Printers])*COUNTA([1]!T_Resins[Resins]),"",INDEX([1]!T_Resins[Resins],MOD(ROW()-2,COUNTA([1]!T_Resins[Resins]))+1))</f>
        <v>Industrial Flex Natural Clear</v>
      </c>
      <c r="D471">
        <f>IF(SUM(E471:J471)&lt;&gt;0,IF(ROW()-1&gt;COUNTA([1]!T_Printers[Printers])*COUNTA([1]!T_Resins[Resins]),"",2),"")</f>
        <v>2</v>
      </c>
      <c r="E471" cm="1">
        <f t="array" ref="E471">IFERROR(IF(ROW()-1&gt;COUNTA([1]!T_Printers[Printers])*COUNTA([1]!T_Resins[Resins]),"",_xlfn.IFS(ROUND(VLOOKUP(C471,[1]!T_Resins[#Data],2,FALSE)/VLOOKUP(A471,[1]!T_Printers[#Data],5,FALSE),1)&lt;=_xlfn.XLOOKUP(B471,[1]Printers!L:L,[1]Printers!O:O,1,0,),ROUND(VLOOKUP(C471,[1]!T_Resins[#Data],2,FALSE)/VLOOKUP(A471,[1]!T_Printers[#Data],5,FALSE),1),ROUND(VLOOKUP(C471,[1]!T_Resins[#Data],2,FALSE)/VLOOKUP(A471,[1]!T_Printers[#Data],5,FALSE),1)&gt;_xlfn.XLOOKUP(B471,[1]Printers!L:L,[1]Printers!O:O,1,0,),10)),"Используйте слой 100 мкм")</f>
        <v>2.2000000000000002</v>
      </c>
      <c r="F471">
        <f>IFERROR(IF(ROUND(_xlfn.XLOOKUP([1]Parameters!B471,[1]Printers!L:L,[1]Printers!Q:Q,,0)*E471/10,0)*10&lt;_xlfn.XLOOKUP([1]Parameters!B471,[1]Printers!L:L,[1]Printers!P:P,,0),ROUND(_xlfn.XLOOKUP([1]Parameters!B471,[1]Printers!L:L,[1]Printers!Q:Q,,0)*E471/10,0)*10,_xlfn.XLOOKUP([1]Parameters!B471,[1]Printers!L:L,[1]Printers!P:P,,0)),"")</f>
        <v>20</v>
      </c>
      <c r="G471" cm="1">
        <f t="array" ref="G471">IFERROR(IF(ROW()-1&gt;COUNTA([1]!T_Printers[Printers])*COUNTA([1]!T_Resins[Resins]),"",_xlfn.IFS(ROUND(VLOOKUP(C471,[1]!T_Resins[#Data],3,FALSE)/VLOOKUP(A471,[1]!T_Printers[#Data],5,FALSE),1)&lt;=_xlfn.XLOOKUP(B471,[1]Printers!L:L,[1]Printers!O:O,1,0,),ROUND(VLOOKUP(C471,[1]!T_Resins[#Data],3,FALSE)/VLOOKUP(A471,[1]!T_Printers[#Data],5,FALSE),1),ROUND(VLOOKUP(C471,[1]!T_Resins[#Data],3,FALSE)/VLOOKUP(A471,[1]!T_Printers[#Data],5,FALSE),1)&gt;_xlfn.XLOOKUP(B471,[1]Printers!L:L,[1]Printers!O:O,1,0,),10)),"")</f>
        <v>2.9</v>
      </c>
      <c r="H471">
        <f>IFERROR(IF(ROUND(_xlfn.XLOOKUP([1]Parameters!B471,[1]Printers!L:L,[1]Printers!Q:Q,,0)*G471/10,0)*10&lt;_xlfn.XLOOKUP([1]Parameters!B471,[1]Printers!L:L,[1]Printers!P:P,,0),ROUND(_xlfn.XLOOKUP([1]Parameters!B471,[1]Printers!L:L,[1]Printers!Q:Q,,0)*G471/10,0)*10,_xlfn.XLOOKUP([1]Parameters!B471,[1]Printers!L:L,[1]Printers!P:P,,0)),"")</f>
        <v>30</v>
      </c>
      <c r="I471" s="3" t="str" cm="1">
        <f t="array" ref="I471">IFERROR(IF(ROW()-1&gt;COUNTA([1]!T_Printers[Printers])*COUNTA([1]!T_Resins[Resins]),"",_xlfn.IFS(ROUND(VLOOKUP(C471,[1]!T_Resins[#Data],4,FALSE)/VLOOKUP(A471,[1]!T_Printers[#Data],5,FALSE),1)&lt;=_xlfn.XLOOKUP(B471,[1]Printers!L:L,[1]Printers!O:O,1,0,),ROUND(VLOOKUP(C471,[1]!T_Resins[#Data],4,FALSE)/VLOOKUP(A471,[1]!T_Printers[#Data],5,FALSE),1),ROUND(VLOOKUP(C471,[1]!T_Resins[#Data],4,FALSE)/VLOOKUP(A471,[1]!T_Printers[#Data],5,FALSE),1)&gt;_xlfn.XLOOKUP(B471,[1]Printers!L:L,[1]Printers!O:O,1,0,),"")),"")</f>
        <v/>
      </c>
      <c r="J471" t="str">
        <f>IFERROR(IF(ROUND(_xlfn.XLOOKUP([1]Parameters!B471,[1]Printers!L:L,[1]Printers!Q:Q,,0)*I471/10,0)*10&lt;_xlfn.XLOOKUP([1]Parameters!B471,[1]Printers!L:L,[1]Printers!P:P,,0),ROUND(_xlfn.XLOOKUP([1]Parameters!B471,[1]Printers!L:L,[1]Printers!Q:Q,,0)*I471/10,0)*10,_xlfn.XLOOKUP([1]Parameters!B471,[1]Printers!L:L,[1]Printers!P:P,,0)),"")</f>
        <v/>
      </c>
      <c r="K471">
        <f>IF(SUM(E471:J471)&lt;&gt;0,VLOOKUP(A471,[1]!T_Printers[#Data],10,FALSE)+VLOOKUP(C471,[1]!T_Resins[#Data],10,FALSE),"")</f>
        <v>4</v>
      </c>
      <c r="L471">
        <f>IF(SUM(E471:J471)&lt;&gt;0,VLOOKUP(A471,[1]!T_Printers[#Data],11,FALSE),"")</f>
        <v>8</v>
      </c>
      <c r="M471">
        <f>IF(SUM(E471:J471)&lt;&gt;0,VLOOKUP(C471,[1]!T_Resins[#Data],8,FALSE),"")</f>
        <v>60</v>
      </c>
      <c r="N471">
        <f>IF(_xlfn.XLOOKUP(B471,[1]Printers!$L:$L,[1]Printers!$R:$R,0,0)&gt;0,[1]Parameters!M471,IF(SUM(E471:J471)&lt;&gt;0,VLOOKUP(C471,[1]!T_Resins[#Data],9,FALSE),""))</f>
        <v>60</v>
      </c>
      <c r="O471" t="str">
        <f t="shared" si="7"/>
        <v>AnycubicPhotonMonoM5</v>
      </c>
    </row>
    <row r="472" spans="1:15" x14ac:dyDescent="0.25">
      <c r="A472" t="str">
        <f t="array" ref="A472">IF(ROW()-1&gt;COUNTA([1]!T_Printers[Printers])*COUNTA([1]!T_Resins[Resins]),"",INDEX([1]!T_Printers[Printers],INT((ROW()-2)/COUNTA([1]!T_Resins[Resins])+1)))</f>
        <v>Anycubic Photon Mono M5</v>
      </c>
      <c r="B472" t="str">
        <f>_xlfn.XLOOKUP(A472,[1]!T_Printers[Printers],[1]!T_Printers[Icon link],,0)</f>
        <v>AnycubicPhotonMonoM5</v>
      </c>
      <c r="C472" t="str">
        <f t="array" ref="C472">IF(ROW()-1&gt;COUNTA([1]!T_Printers[Printers])*COUNTA([1]!T_Resins[Resins]),"",INDEX([1]!T_Resins[Resins],MOD(ROW()-2,COUNTA([1]!T_Resins[Resins]))+1))</f>
        <v>Industrial Nylon Like</v>
      </c>
      <c r="D472">
        <f>IF(SUM(E472:J472)&lt;&gt;0,IF(ROW()-1&gt;COUNTA([1]!T_Printers[Printers])*COUNTA([1]!T_Resins[Resins]),"",2),"")</f>
        <v>2</v>
      </c>
      <c r="E472" cm="1">
        <f t="array" ref="E472">IFERROR(IF(ROW()-1&gt;COUNTA([1]!T_Printers[Printers])*COUNTA([1]!T_Resins[Resins]),"",_xlfn.IFS(ROUND(VLOOKUP(C472,[1]!T_Resins[#Data],2,FALSE)/VLOOKUP(A472,[1]!T_Printers[#Data],5,FALSE),1)&lt;=_xlfn.XLOOKUP(B472,[1]Printers!L:L,[1]Printers!O:O,1,0,),ROUND(VLOOKUP(C472,[1]!T_Resins[#Data],2,FALSE)/VLOOKUP(A472,[1]!T_Printers[#Data],5,FALSE),1),ROUND(VLOOKUP(C472,[1]!T_Resins[#Data],2,FALSE)/VLOOKUP(A472,[1]!T_Printers[#Data],5,FALSE),1)&gt;_xlfn.XLOOKUP(B472,[1]Printers!L:L,[1]Printers!O:O,1,0,),10)),"Используйте слой 100 мкм")</f>
        <v>1.6</v>
      </c>
      <c r="F472">
        <f>IFERROR(IF(ROUND(_xlfn.XLOOKUP([1]Parameters!B472,[1]Printers!L:L,[1]Printers!Q:Q,,0)*E472/10,0)*10&lt;_xlfn.XLOOKUP([1]Parameters!B472,[1]Printers!L:L,[1]Printers!P:P,,0),ROUND(_xlfn.XLOOKUP([1]Parameters!B472,[1]Printers!L:L,[1]Printers!Q:Q,,0)*E472/10,0)*10,_xlfn.XLOOKUP([1]Parameters!B472,[1]Printers!L:L,[1]Printers!P:P,,0)),"")</f>
        <v>10</v>
      </c>
      <c r="G472" cm="1">
        <f t="array" ref="G472">IFERROR(IF(ROW()-1&gt;COUNTA([1]!T_Printers[Printers])*COUNTA([1]!T_Resins[Resins]),"",_xlfn.IFS(ROUND(VLOOKUP(C472,[1]!T_Resins[#Data],3,FALSE)/VLOOKUP(A472,[1]!T_Printers[#Data],5,FALSE),1)&lt;=_xlfn.XLOOKUP(B472,[1]Printers!L:L,[1]Printers!O:O,1,0,),ROUND(VLOOKUP(C472,[1]!T_Resins[#Data],3,FALSE)/VLOOKUP(A472,[1]!T_Printers[#Data],5,FALSE),1),ROUND(VLOOKUP(C472,[1]!T_Resins[#Data],3,FALSE)/VLOOKUP(A472,[1]!T_Printers[#Data],5,FALSE),1)&gt;_xlfn.XLOOKUP(B472,[1]Printers!L:L,[1]Printers!O:O,1,0,),10)),"")</f>
        <v>2.2000000000000002</v>
      </c>
      <c r="H472">
        <f>IFERROR(IF(ROUND(_xlfn.XLOOKUP([1]Parameters!B472,[1]Printers!L:L,[1]Printers!Q:Q,,0)*G472/10,0)*10&lt;_xlfn.XLOOKUP([1]Parameters!B472,[1]Printers!L:L,[1]Printers!P:P,,0),ROUND(_xlfn.XLOOKUP([1]Parameters!B472,[1]Printers!L:L,[1]Printers!Q:Q,,0)*G472/10,0)*10,_xlfn.XLOOKUP([1]Parameters!B472,[1]Printers!L:L,[1]Printers!P:P,,0)),"")</f>
        <v>20</v>
      </c>
      <c r="I472" s="3" t="str" cm="1">
        <f t="array" ref="I472">IFERROR(IF(ROW()-1&gt;COUNTA([1]!T_Printers[Printers])*COUNTA([1]!T_Resins[Resins]),"",_xlfn.IFS(ROUND(VLOOKUP(C472,[1]!T_Resins[#Data],4,FALSE)/VLOOKUP(A472,[1]!T_Printers[#Data],5,FALSE),1)&lt;=_xlfn.XLOOKUP(B472,[1]Printers!L:L,[1]Printers!O:O,1,0,),ROUND(VLOOKUP(C472,[1]!T_Resins[#Data],4,FALSE)/VLOOKUP(A472,[1]!T_Printers[#Data],5,FALSE),1),ROUND(VLOOKUP(C472,[1]!T_Resins[#Data],4,FALSE)/VLOOKUP(A472,[1]!T_Printers[#Data],5,FALSE),1)&gt;_xlfn.XLOOKUP(B472,[1]Printers!L:L,[1]Printers!O:O,1,0,),"")),"")</f>
        <v/>
      </c>
      <c r="J472" t="str">
        <f>IFERROR(IF(ROUND(_xlfn.XLOOKUP([1]Parameters!B472,[1]Printers!L:L,[1]Printers!Q:Q,,0)*I472/10,0)*10&lt;_xlfn.XLOOKUP([1]Parameters!B472,[1]Printers!L:L,[1]Printers!P:P,,0),ROUND(_xlfn.XLOOKUP([1]Parameters!B472,[1]Printers!L:L,[1]Printers!Q:Q,,0)*I472/10,0)*10,_xlfn.XLOOKUP([1]Parameters!B472,[1]Printers!L:L,[1]Printers!P:P,,0)),"")</f>
        <v/>
      </c>
      <c r="K472">
        <f>IF(SUM(E472:J472)&lt;&gt;0,VLOOKUP(A472,[1]!T_Printers[#Data],10,FALSE)+VLOOKUP(C472,[1]!T_Resins[#Data],10,FALSE),"")</f>
        <v>4</v>
      </c>
      <c r="L472">
        <f>IF(SUM(E472:J472)&lt;&gt;0,VLOOKUP(A472,[1]!T_Printers[#Data],11,FALSE),"")</f>
        <v>8</v>
      </c>
      <c r="M472">
        <f>IF(SUM(E472:J472)&lt;&gt;0,VLOOKUP(C472,[1]!T_Resins[#Data],8,FALSE),"")</f>
        <v>60</v>
      </c>
      <c r="N472">
        <f>IF(_xlfn.XLOOKUP(B472,[1]Printers!$L:$L,[1]Printers!$R:$R,0,0)&gt;0,[1]Parameters!M472,IF(SUM(E472:J472)&lt;&gt;0,VLOOKUP(C472,[1]!T_Resins[#Data],9,FALSE),""))</f>
        <v>60</v>
      </c>
      <c r="O472" t="str">
        <f t="shared" si="7"/>
        <v>AnycubicPhotonMonoM5</v>
      </c>
    </row>
    <row r="473" spans="1:15" x14ac:dyDescent="0.25">
      <c r="A473" t="str">
        <f t="array" ref="A473">IF(ROW()-1&gt;COUNTA([1]!T_Printers[Printers])*COUNTA([1]!T_Resins[Resins]),"",INDEX([1]!T_Printers[Printers],INT((ROW()-2)/COUNTA([1]!T_Resins[Resins])+1)))</f>
        <v>Anycubic Photon Mono M5</v>
      </c>
      <c r="B473" t="str">
        <f>_xlfn.XLOOKUP(A473,[1]!T_Printers[Printers],[1]!T_Printers[Icon link],,0)</f>
        <v>AnycubicPhotonMonoM5</v>
      </c>
      <c r="C473" t="str">
        <f t="array" ref="C473">IF(ROW()-1&gt;COUNTA([1]!T_Printers[Printers])*COUNTA([1]!T_Resins[Resins]),"",INDEX([1]!T_Resins[Resins],MOD(ROW()-2,COUNTA([1]!T_Resins[Resins]))+1))</f>
        <v>Industrial PP-Like</v>
      </c>
      <c r="D473">
        <f>IF(SUM(E473:J473)&lt;&gt;0,IF(ROW()-1&gt;COUNTA([1]!T_Printers[Printers])*COUNTA([1]!T_Resins[Resins]),"",2),"")</f>
        <v>2</v>
      </c>
      <c r="E473" cm="1">
        <f t="array" ref="E473">IFERROR(IF(ROW()-1&gt;COUNTA([1]!T_Printers[Printers])*COUNTA([1]!T_Resins[Resins]),"",_xlfn.IFS(ROUND(VLOOKUP(C473,[1]!T_Resins[#Data],2,FALSE)/VLOOKUP(A473,[1]!T_Printers[#Data],5,FALSE),1)&lt;=_xlfn.XLOOKUP(B473,[1]Printers!L:L,[1]Printers!O:O,1,0,),ROUND(VLOOKUP(C473,[1]!T_Resins[#Data],2,FALSE)/VLOOKUP(A473,[1]!T_Printers[#Data],5,FALSE),1),ROUND(VLOOKUP(C473,[1]!T_Resins[#Data],2,FALSE)/VLOOKUP(A473,[1]!T_Printers[#Data],5,FALSE),1)&gt;_xlfn.XLOOKUP(B473,[1]Printers!L:L,[1]Printers!O:O,1,0,),10)),"Используйте слой 100 мкм")</f>
        <v>6.6</v>
      </c>
      <c r="F473">
        <f>IFERROR(IF(ROUND(_xlfn.XLOOKUP([1]Parameters!B473,[1]Printers!L:L,[1]Printers!Q:Q,,0)*E473/10,0)*10&lt;_xlfn.XLOOKUP([1]Parameters!B473,[1]Printers!L:L,[1]Printers!P:P,,0),ROUND(_xlfn.XLOOKUP([1]Parameters!B473,[1]Printers!L:L,[1]Printers!Q:Q,,0)*E473/10,0)*10,_xlfn.XLOOKUP([1]Parameters!B473,[1]Printers!L:L,[1]Printers!P:P,,0)),"")</f>
        <v>60</v>
      </c>
      <c r="G473" cm="1">
        <f t="array" ref="G473">IFERROR(IF(ROW()-1&gt;COUNTA([1]!T_Printers[Printers])*COUNTA([1]!T_Resins[Resins]),"",_xlfn.IFS(ROUND(VLOOKUP(C473,[1]!T_Resins[#Data],3,FALSE)/VLOOKUP(A473,[1]!T_Printers[#Data],5,FALSE),1)&lt;=_xlfn.XLOOKUP(B473,[1]Printers!L:L,[1]Printers!O:O,1,0,),ROUND(VLOOKUP(C473,[1]!T_Resins[#Data],3,FALSE)/VLOOKUP(A473,[1]!T_Printers[#Data],5,FALSE),1),ROUND(VLOOKUP(C473,[1]!T_Resins[#Data],3,FALSE)/VLOOKUP(A473,[1]!T_Printers[#Data],5,FALSE),1)&gt;_xlfn.XLOOKUP(B473,[1]Printers!L:L,[1]Printers!O:O,1,0,),10)),"")</f>
        <v>8.3000000000000007</v>
      </c>
      <c r="H473">
        <f>IFERROR(IF(ROUND(_xlfn.XLOOKUP([1]Parameters!B473,[1]Printers!L:L,[1]Printers!Q:Q,,0)*G473/10,0)*10&lt;_xlfn.XLOOKUP([1]Parameters!B473,[1]Printers!L:L,[1]Printers!P:P,,0),ROUND(_xlfn.XLOOKUP([1]Parameters!B473,[1]Printers!L:L,[1]Printers!Q:Q,,0)*G473/10,0)*10,_xlfn.XLOOKUP([1]Parameters!B473,[1]Printers!L:L,[1]Printers!P:P,,0)),"")</f>
        <v>70</v>
      </c>
      <c r="I473" s="3" t="str" cm="1">
        <f t="array" ref="I473">IFERROR(IF(ROW()-1&gt;COUNTA([1]!T_Printers[Printers])*COUNTA([1]!T_Resins[Resins]),"",_xlfn.IFS(ROUND(VLOOKUP(C473,[1]!T_Resins[#Data],4,FALSE)/VLOOKUP(A473,[1]!T_Printers[#Data],5,FALSE),1)&lt;=_xlfn.XLOOKUP(B473,[1]Printers!L:L,[1]Printers!O:O,1,0,),ROUND(VLOOKUP(C473,[1]!T_Resins[#Data],4,FALSE)/VLOOKUP(A473,[1]!T_Printers[#Data],5,FALSE),1),ROUND(VLOOKUP(C473,[1]!T_Resins[#Data],4,FALSE)/VLOOKUP(A473,[1]!T_Printers[#Data],5,FALSE),1)&gt;_xlfn.XLOOKUP(B473,[1]Printers!L:L,[1]Printers!O:O,1,0,),"")),"")</f>
        <v/>
      </c>
      <c r="J473" t="str">
        <f>IFERROR(IF(ROUND(_xlfn.XLOOKUP([1]Parameters!B473,[1]Printers!L:L,[1]Printers!Q:Q,,0)*I473/10,0)*10&lt;_xlfn.XLOOKUP([1]Parameters!B473,[1]Printers!L:L,[1]Printers!P:P,,0),ROUND(_xlfn.XLOOKUP([1]Parameters!B473,[1]Printers!L:L,[1]Printers!Q:Q,,0)*I473/10,0)*10,_xlfn.XLOOKUP([1]Parameters!B473,[1]Printers!L:L,[1]Printers!P:P,,0)),"")</f>
        <v/>
      </c>
      <c r="K473">
        <f>IF(SUM(E473:J473)&lt;&gt;0,VLOOKUP(A473,[1]!T_Printers[#Data],10,FALSE)+VLOOKUP(C473,[1]!T_Resins[#Data],10,FALSE),"")</f>
        <v>4</v>
      </c>
      <c r="L473">
        <f>IF(SUM(E473:J473)&lt;&gt;0,VLOOKUP(A473,[1]!T_Printers[#Data],11,FALSE),"")</f>
        <v>8</v>
      </c>
      <c r="M473">
        <f>IF(SUM(E473:J473)&lt;&gt;0,VLOOKUP(C473,[1]!T_Resins[#Data],8,FALSE),"")</f>
        <v>60</v>
      </c>
      <c r="N473">
        <f>IF(_xlfn.XLOOKUP(B473,[1]Printers!$L:$L,[1]Printers!$R:$R,0,0)&gt;0,[1]Parameters!M473,IF(SUM(E473:J473)&lt;&gt;0,VLOOKUP(C473,[1]!T_Resins[#Data],9,FALSE),""))</f>
        <v>60</v>
      </c>
      <c r="O473" t="str">
        <f t="shared" si="7"/>
        <v>AnycubicPhotonMonoM5</v>
      </c>
    </row>
    <row r="474" spans="1:15" x14ac:dyDescent="0.25">
      <c r="A474" t="str">
        <f t="array" ref="A474">IF(ROW()-1&gt;COUNTA([1]!T_Printers[Printers])*COUNTA([1]!T_Resins[Resins]),"",INDEX([1]!T_Printers[Printers],INT((ROW()-2)/COUNTA([1]!T_Resins[Resins])+1)))</f>
        <v>Anycubic Photon Mono M5</v>
      </c>
      <c r="B474" t="str">
        <f>_xlfn.XLOOKUP(A474,[1]!T_Printers[Printers],[1]!T_Printers[Icon link],,0)</f>
        <v>AnycubicPhotonMonoM5</v>
      </c>
      <c r="C474" t="str">
        <f t="array" ref="C474">IF(ROW()-1&gt;COUNTA([1]!T_Printers[Printers])*COUNTA([1]!T_Resins[Resins]),"",INDEX([1]!T_Resins[Resins],MOD(ROW()-2,COUNTA([1]!T_Resins[Resins]))+1))</f>
        <v>Industrial Rigid Black</v>
      </c>
      <c r="D474">
        <f>IF(SUM(E474:J474)&lt;&gt;0,IF(ROW()-1&gt;COUNTA([1]!T_Printers[Printers])*COUNTA([1]!T_Resins[Resins]),"",2),"")</f>
        <v>2</v>
      </c>
      <c r="E474" cm="1">
        <f t="array" ref="E474">IFERROR(IF(ROW()-1&gt;COUNTA([1]!T_Printers[Printers])*COUNTA([1]!T_Resins[Resins]),"",_xlfn.IFS(ROUND(VLOOKUP(C474,[1]!T_Resins[#Data],2,FALSE)/VLOOKUP(A474,[1]!T_Printers[#Data],5,FALSE),1)&lt;=_xlfn.XLOOKUP(B474,[1]Printers!L:L,[1]Printers!O:O,1,0,),ROUND(VLOOKUP(C474,[1]!T_Resins[#Data],2,FALSE)/VLOOKUP(A474,[1]!T_Printers[#Data],5,FALSE),1),ROUND(VLOOKUP(C474,[1]!T_Resins[#Data],2,FALSE)/VLOOKUP(A474,[1]!T_Printers[#Data],5,FALSE),1)&gt;_xlfn.XLOOKUP(B474,[1]Printers!L:L,[1]Printers!O:O,1,0,),10)),"Используйте слой 100 мкм")</f>
        <v>6.1</v>
      </c>
      <c r="F474">
        <f>IFERROR(IF(ROUND(_xlfn.XLOOKUP([1]Parameters!B474,[1]Printers!L:L,[1]Printers!Q:Q,,0)*E474/10,0)*10&lt;_xlfn.XLOOKUP([1]Parameters!B474,[1]Printers!L:L,[1]Printers!P:P,,0),ROUND(_xlfn.XLOOKUP([1]Parameters!B474,[1]Printers!L:L,[1]Printers!Q:Q,,0)*E474/10,0)*10,_xlfn.XLOOKUP([1]Parameters!B474,[1]Printers!L:L,[1]Printers!P:P,,0)),"")</f>
        <v>50</v>
      </c>
      <c r="G474" cm="1">
        <f t="array" ref="G474">IFERROR(IF(ROW()-1&gt;COUNTA([1]!T_Printers[Printers])*COUNTA([1]!T_Resins[Resins]),"",_xlfn.IFS(ROUND(VLOOKUP(C474,[1]!T_Resins[#Data],3,FALSE)/VLOOKUP(A474,[1]!T_Printers[#Data],5,FALSE),1)&lt;=_xlfn.XLOOKUP(B474,[1]Printers!L:L,[1]Printers!O:O,1,0,),ROUND(VLOOKUP(C474,[1]!T_Resins[#Data],3,FALSE)/VLOOKUP(A474,[1]!T_Printers[#Data],5,FALSE),1),ROUND(VLOOKUP(C474,[1]!T_Resins[#Data],3,FALSE)/VLOOKUP(A474,[1]!T_Printers[#Data],5,FALSE),1)&gt;_xlfn.XLOOKUP(B474,[1]Printers!L:L,[1]Printers!O:O,1,0,),10)),"")</f>
        <v>8</v>
      </c>
      <c r="H474">
        <f>IFERROR(IF(ROUND(_xlfn.XLOOKUP([1]Parameters!B474,[1]Printers!L:L,[1]Printers!Q:Q,,0)*G474/10,0)*10&lt;_xlfn.XLOOKUP([1]Parameters!B474,[1]Printers!L:L,[1]Printers!P:P,,0),ROUND(_xlfn.XLOOKUP([1]Parameters!B474,[1]Printers!L:L,[1]Printers!Q:Q,,0)*G474/10,0)*10,_xlfn.XLOOKUP([1]Parameters!B474,[1]Printers!L:L,[1]Printers!P:P,,0)),"")</f>
        <v>70</v>
      </c>
      <c r="I474" s="3" t="str" cm="1">
        <f t="array" ref="I474">IFERROR(IF(ROW()-1&gt;COUNTA([1]!T_Printers[Printers])*COUNTA([1]!T_Resins[Resins]),"",_xlfn.IFS(ROUND(VLOOKUP(C474,[1]!T_Resins[#Data],4,FALSE)/VLOOKUP(A474,[1]!T_Printers[#Data],5,FALSE),1)&lt;=_xlfn.XLOOKUP(B474,[1]Printers!L:L,[1]Printers!O:O,1,0,),ROUND(VLOOKUP(C474,[1]!T_Resins[#Data],4,FALSE)/VLOOKUP(A474,[1]!T_Printers[#Data],5,FALSE),1),ROUND(VLOOKUP(C474,[1]!T_Resins[#Data],4,FALSE)/VLOOKUP(A474,[1]!T_Printers[#Data],5,FALSE),1)&gt;_xlfn.XLOOKUP(B474,[1]Printers!L:L,[1]Printers!O:O,1,0,),"")),"")</f>
        <v/>
      </c>
      <c r="J474" t="str">
        <f>IFERROR(IF(ROUND(_xlfn.XLOOKUP([1]Parameters!B474,[1]Printers!L:L,[1]Printers!Q:Q,,0)*I474/10,0)*10&lt;_xlfn.XLOOKUP([1]Parameters!B474,[1]Printers!L:L,[1]Printers!P:P,,0),ROUND(_xlfn.XLOOKUP([1]Parameters!B474,[1]Printers!L:L,[1]Printers!Q:Q,,0)*I474/10,0)*10,_xlfn.XLOOKUP([1]Parameters!B474,[1]Printers!L:L,[1]Printers!P:P,,0)),"")</f>
        <v/>
      </c>
      <c r="K474">
        <f>IF(SUM(E474:J474)&lt;&gt;0,VLOOKUP(A474,[1]!T_Printers[#Data],10,FALSE)+VLOOKUP(C474,[1]!T_Resins[#Data],10,FALSE),"")</f>
        <v>4</v>
      </c>
      <c r="L474">
        <f>IF(SUM(E474:J474)&lt;&gt;0,VLOOKUP(A474,[1]!T_Printers[#Data],11,FALSE),"")</f>
        <v>8</v>
      </c>
      <c r="M474">
        <f>IF(SUM(E474:J474)&lt;&gt;0,VLOOKUP(C474,[1]!T_Resins[#Data],8,FALSE),"")</f>
        <v>120</v>
      </c>
      <c r="N474">
        <f>IF(_xlfn.XLOOKUP(B474,[1]Printers!$L:$L,[1]Printers!$R:$R,0,0)&gt;0,[1]Parameters!M474,IF(SUM(E474:J474)&lt;&gt;0,VLOOKUP(C474,[1]!T_Resins[#Data],9,FALSE),""))</f>
        <v>180</v>
      </c>
      <c r="O474" t="str">
        <f t="shared" si="7"/>
        <v>AnycubicPhotonMonoM5</v>
      </c>
    </row>
    <row r="475" spans="1:15" x14ac:dyDescent="0.25">
      <c r="A475" t="str">
        <f t="array" ref="A475">IF(ROW()-1&gt;COUNTA([1]!T_Printers[Printers])*COUNTA([1]!T_Resins[Resins]),"",INDEX([1]!T_Printers[Printers],INT((ROW()-2)/COUNTA([1]!T_Resins[Resins])+1)))</f>
        <v>Anycubic Photon Mono M5</v>
      </c>
      <c r="B475" t="str">
        <f>_xlfn.XLOOKUP(A475,[1]!T_Printers[Printers],[1]!T_Printers[Icon link],,0)</f>
        <v>AnycubicPhotonMonoM5</v>
      </c>
      <c r="C475" t="str">
        <f t="array" ref="C475">IF(ROW()-1&gt;COUNTA([1]!T_Printers[Printers])*COUNTA([1]!T_Resins[Resins]),"",INDEX([1]!T_Resins[Resins],MOD(ROW()-2,COUNTA([1]!T_Resins[Resins]))+1))</f>
        <v>Industrial Rigid Clear</v>
      </c>
      <c r="D475">
        <f>IF(SUM(E475:J475)&lt;&gt;0,IF(ROW()-1&gt;COUNTA([1]!T_Printers[Printers])*COUNTA([1]!T_Resins[Resins]),"",2),"")</f>
        <v>2</v>
      </c>
      <c r="E475" cm="1">
        <f t="array" ref="E475">IFERROR(IF(ROW()-1&gt;COUNTA([1]!T_Printers[Printers])*COUNTA([1]!T_Resins[Resins]),"",_xlfn.IFS(ROUND(VLOOKUP(C475,[1]!T_Resins[#Data],2,FALSE)/VLOOKUP(A475,[1]!T_Printers[#Data],5,FALSE),1)&lt;=_xlfn.XLOOKUP(B475,[1]Printers!L:L,[1]Printers!O:O,1,0,),ROUND(VLOOKUP(C475,[1]!T_Resins[#Data],2,FALSE)/VLOOKUP(A475,[1]!T_Printers[#Data],5,FALSE),1),ROUND(VLOOKUP(C475,[1]!T_Resins[#Data],2,FALSE)/VLOOKUP(A475,[1]!T_Printers[#Data],5,FALSE),1)&gt;_xlfn.XLOOKUP(B475,[1]Printers!L:L,[1]Printers!O:O,1,0,),10)),"Используйте слой 100 мкм")</f>
        <v>6.7</v>
      </c>
      <c r="F475">
        <f>IFERROR(IF(ROUND(_xlfn.XLOOKUP([1]Parameters!B475,[1]Printers!L:L,[1]Printers!Q:Q,,0)*E475/10,0)*10&lt;_xlfn.XLOOKUP([1]Parameters!B475,[1]Printers!L:L,[1]Printers!P:P,,0),ROUND(_xlfn.XLOOKUP([1]Parameters!B475,[1]Printers!L:L,[1]Printers!Q:Q,,0)*E475/10,0)*10,_xlfn.XLOOKUP([1]Parameters!B475,[1]Printers!L:L,[1]Printers!P:P,,0)),"")</f>
        <v>60</v>
      </c>
      <c r="G475" cm="1">
        <f t="array" ref="G475">IFERROR(IF(ROW()-1&gt;COUNTA([1]!T_Printers[Printers])*COUNTA([1]!T_Resins[Resins]),"",_xlfn.IFS(ROUND(VLOOKUP(C475,[1]!T_Resins[#Data],3,FALSE)/VLOOKUP(A475,[1]!T_Printers[#Data],5,FALSE),1)&lt;=_xlfn.XLOOKUP(B475,[1]Printers!L:L,[1]Printers!O:O,1,0,),ROUND(VLOOKUP(C475,[1]!T_Resins[#Data],3,FALSE)/VLOOKUP(A475,[1]!T_Printers[#Data],5,FALSE),1),ROUND(VLOOKUP(C475,[1]!T_Resins[#Data],3,FALSE)/VLOOKUP(A475,[1]!T_Printers[#Data],5,FALSE),1)&gt;_xlfn.XLOOKUP(B475,[1]Printers!L:L,[1]Printers!O:O,1,0,),10)),"")</f>
        <v>8.6999999999999993</v>
      </c>
      <c r="H475">
        <f>IFERROR(IF(ROUND(_xlfn.XLOOKUP([1]Parameters!B475,[1]Printers!L:L,[1]Printers!Q:Q,,0)*G475/10,0)*10&lt;_xlfn.XLOOKUP([1]Parameters!B475,[1]Printers!L:L,[1]Printers!P:P,,0),ROUND(_xlfn.XLOOKUP([1]Parameters!B475,[1]Printers!L:L,[1]Printers!Q:Q,,0)*G475/10,0)*10,_xlfn.XLOOKUP([1]Parameters!B475,[1]Printers!L:L,[1]Printers!P:P,,0)),"")</f>
        <v>80</v>
      </c>
      <c r="I475" s="3" t="str" cm="1">
        <f t="array" ref="I475">IFERROR(IF(ROW()-1&gt;COUNTA([1]!T_Printers[Printers])*COUNTA([1]!T_Resins[Resins]),"",_xlfn.IFS(ROUND(VLOOKUP(C475,[1]!T_Resins[#Data],4,FALSE)/VLOOKUP(A475,[1]!T_Printers[#Data],5,FALSE),1)&lt;=_xlfn.XLOOKUP(B475,[1]Printers!L:L,[1]Printers!O:O,1,0,),ROUND(VLOOKUP(C475,[1]!T_Resins[#Data],4,FALSE)/VLOOKUP(A475,[1]!T_Printers[#Data],5,FALSE),1),ROUND(VLOOKUP(C475,[1]!T_Resins[#Data],4,FALSE)/VLOOKUP(A475,[1]!T_Printers[#Data],5,FALSE),1)&gt;_xlfn.XLOOKUP(B475,[1]Printers!L:L,[1]Printers!O:O,1,0,),"")),"")</f>
        <v/>
      </c>
      <c r="J475" t="str">
        <f>IFERROR(IF(ROUND(_xlfn.XLOOKUP([1]Parameters!B475,[1]Printers!L:L,[1]Printers!Q:Q,,0)*I475/10,0)*10&lt;_xlfn.XLOOKUP([1]Parameters!B475,[1]Printers!L:L,[1]Printers!P:P,,0),ROUND(_xlfn.XLOOKUP([1]Parameters!B475,[1]Printers!L:L,[1]Printers!Q:Q,,0)*I475/10,0)*10,_xlfn.XLOOKUP([1]Parameters!B475,[1]Printers!L:L,[1]Printers!P:P,,0)),"")</f>
        <v/>
      </c>
      <c r="K475">
        <f>IF(SUM(E475:J475)&lt;&gt;0,VLOOKUP(A475,[1]!T_Printers[#Data],10,FALSE)+VLOOKUP(C475,[1]!T_Resins[#Data],10,FALSE),"")</f>
        <v>4</v>
      </c>
      <c r="L475">
        <f>IF(SUM(E475:J475)&lt;&gt;0,VLOOKUP(A475,[1]!T_Printers[#Data],11,FALSE),"")</f>
        <v>8</v>
      </c>
      <c r="M475">
        <f>IF(SUM(E475:J475)&lt;&gt;0,VLOOKUP(C475,[1]!T_Resins[#Data],8,FALSE),"")</f>
        <v>120</v>
      </c>
      <c r="N475">
        <f>IF(_xlfn.XLOOKUP(B475,[1]Printers!$L:$L,[1]Printers!$R:$R,0,0)&gt;0,[1]Parameters!M475,IF(SUM(E475:J475)&lt;&gt;0,VLOOKUP(C475,[1]!T_Resins[#Data],9,FALSE),""))</f>
        <v>180</v>
      </c>
      <c r="O475" t="str">
        <f t="shared" si="7"/>
        <v>AnycubicPhotonMonoM5</v>
      </c>
    </row>
    <row r="476" spans="1:15" x14ac:dyDescent="0.25">
      <c r="A476" t="str">
        <f t="array" ref="A476">IF(ROW()-1&gt;COUNTA([1]!T_Printers[Printers])*COUNTA([1]!T_Resins[Resins]),"",INDEX([1]!T_Printers[Printers],INT((ROW()-2)/COUNTA([1]!T_Resins[Resins])+1)))</f>
        <v>Anycubic Photon Mono M5</v>
      </c>
      <c r="B476" t="str">
        <f>_xlfn.XLOOKUP(A476,[1]!T_Printers[Printers],[1]!T_Printers[Icon link],,0)</f>
        <v>AnycubicPhotonMonoM5</v>
      </c>
      <c r="C476" t="str">
        <f t="array" ref="C476">IF(ROW()-1&gt;COUNTA([1]!T_Printers[Printers])*COUNTA([1]!T_Resins[Resins]),"",INDEX([1]!T_Resins[Resins],MOD(ROW()-2,COUNTA([1]!T_Resins[Resins]))+1))</f>
        <v>Tough Black</v>
      </c>
      <c r="D476">
        <f>IF(SUM(E476:J476)&lt;&gt;0,IF(ROW()-1&gt;COUNTA([1]!T_Printers[Printers])*COUNTA([1]!T_Resins[Resins]),"",2),"")</f>
        <v>2</v>
      </c>
      <c r="E476" cm="1">
        <f t="array" ref="E476">IFERROR(IF(ROW()-1&gt;COUNTA([1]!T_Printers[Printers])*COUNTA([1]!T_Resins[Resins]),"",_xlfn.IFS(ROUND(VLOOKUP(C476,[1]!T_Resins[#Data],2,FALSE)/VLOOKUP(A476,[1]!T_Printers[#Data],5,FALSE),1)&lt;=_xlfn.XLOOKUP(B476,[1]Printers!L:L,[1]Printers!O:O,1,0,),ROUND(VLOOKUP(C476,[1]!T_Resins[#Data],2,FALSE)/VLOOKUP(A476,[1]!T_Printers[#Data],5,FALSE),1),ROUND(VLOOKUP(C476,[1]!T_Resins[#Data],2,FALSE)/VLOOKUP(A476,[1]!T_Printers[#Data],5,FALSE),1)&gt;_xlfn.XLOOKUP(B476,[1]Printers!L:L,[1]Printers!O:O,1,0,),10)),"Используйте слой 100 мкм")</f>
        <v>3.2</v>
      </c>
      <c r="F476">
        <f>IFERROR(IF(ROUND(_xlfn.XLOOKUP([1]Parameters!B476,[1]Printers!L:L,[1]Printers!Q:Q,,0)*E476/10,0)*10&lt;_xlfn.XLOOKUP([1]Parameters!B476,[1]Printers!L:L,[1]Printers!P:P,,0),ROUND(_xlfn.XLOOKUP([1]Parameters!B476,[1]Printers!L:L,[1]Printers!Q:Q,,0)*E476/10,0)*10,_xlfn.XLOOKUP([1]Parameters!B476,[1]Printers!L:L,[1]Printers!P:P,,0)),"")</f>
        <v>30</v>
      </c>
      <c r="G476" cm="1">
        <f t="array" ref="G476">IFERROR(IF(ROW()-1&gt;COUNTA([1]!T_Printers[Printers])*COUNTA([1]!T_Resins[Resins]),"",_xlfn.IFS(ROUND(VLOOKUP(C476,[1]!T_Resins[#Data],3,FALSE)/VLOOKUP(A476,[1]!T_Printers[#Data],5,FALSE),1)&lt;=_xlfn.XLOOKUP(B476,[1]Printers!L:L,[1]Printers!O:O,1,0,),ROUND(VLOOKUP(C476,[1]!T_Resins[#Data],3,FALSE)/VLOOKUP(A476,[1]!T_Printers[#Data],5,FALSE),1),ROUND(VLOOKUP(C476,[1]!T_Resins[#Data],3,FALSE)/VLOOKUP(A476,[1]!T_Printers[#Data],5,FALSE),1)&gt;_xlfn.XLOOKUP(B476,[1]Printers!L:L,[1]Printers!O:O,1,0,),10)),"")</f>
        <v>3.8</v>
      </c>
      <c r="H476">
        <f>IFERROR(IF(ROUND(_xlfn.XLOOKUP([1]Parameters!B476,[1]Printers!L:L,[1]Printers!Q:Q,,0)*G476/10,0)*10&lt;_xlfn.XLOOKUP([1]Parameters!B476,[1]Printers!L:L,[1]Printers!P:P,,0),ROUND(_xlfn.XLOOKUP([1]Parameters!B476,[1]Printers!L:L,[1]Printers!Q:Q,,0)*G476/10,0)*10,_xlfn.XLOOKUP([1]Parameters!B476,[1]Printers!L:L,[1]Printers!P:P,,0)),"")</f>
        <v>30</v>
      </c>
      <c r="I476" s="3" t="str" cm="1">
        <f t="array" ref="I476">IFERROR(IF(ROW()-1&gt;COUNTA([1]!T_Printers[Printers])*COUNTA([1]!T_Resins[Resins]),"",_xlfn.IFS(ROUND(VLOOKUP(C476,[1]!T_Resins[#Data],4,FALSE)/VLOOKUP(A476,[1]!T_Printers[#Data],5,FALSE),1)&lt;=_xlfn.XLOOKUP(B476,[1]Printers!L:L,[1]Printers!O:O,1,0,),ROUND(VLOOKUP(C476,[1]!T_Resins[#Data],4,FALSE)/VLOOKUP(A476,[1]!T_Printers[#Data],5,FALSE),1),ROUND(VLOOKUP(C476,[1]!T_Resins[#Data],4,FALSE)/VLOOKUP(A476,[1]!T_Printers[#Data],5,FALSE),1)&gt;_xlfn.XLOOKUP(B476,[1]Printers!L:L,[1]Printers!O:O,1,0,),"")),"")</f>
        <v/>
      </c>
      <c r="J476" t="str">
        <f>IFERROR(IF(ROUND(_xlfn.XLOOKUP([1]Parameters!B476,[1]Printers!L:L,[1]Printers!Q:Q,,0)*I476/10,0)*10&lt;_xlfn.XLOOKUP([1]Parameters!B476,[1]Printers!L:L,[1]Printers!P:P,,0),ROUND(_xlfn.XLOOKUP([1]Parameters!B476,[1]Printers!L:L,[1]Printers!Q:Q,,0)*I476/10,0)*10,_xlfn.XLOOKUP([1]Parameters!B476,[1]Printers!L:L,[1]Printers!P:P,,0)),"")</f>
        <v/>
      </c>
      <c r="K476">
        <f>IF(SUM(E476:J476)&lt;&gt;0,VLOOKUP(A476,[1]!T_Printers[#Data],10,FALSE)+VLOOKUP(C476,[1]!T_Resins[#Data],10,FALSE),"")</f>
        <v>4</v>
      </c>
      <c r="L476">
        <f>IF(SUM(E476:J476)&lt;&gt;0,VLOOKUP(A476,[1]!T_Printers[#Data],11,FALSE),"")</f>
        <v>8</v>
      </c>
      <c r="M476">
        <f>IF(SUM(E476:J476)&lt;&gt;0,VLOOKUP(C476,[1]!T_Resins[#Data],8,FALSE),"")</f>
        <v>120</v>
      </c>
      <c r="N476">
        <f>IF(_xlfn.XLOOKUP(B476,[1]Printers!$L:$L,[1]Printers!$R:$R,0,0)&gt;0,[1]Parameters!M476,IF(SUM(E476:J476)&lt;&gt;0,VLOOKUP(C476,[1]!T_Resins[#Data],9,FALSE),""))</f>
        <v>180</v>
      </c>
      <c r="O476" t="str">
        <f t="shared" si="7"/>
        <v>AnycubicPhotonMonoM5</v>
      </c>
    </row>
    <row r="477" spans="1:15" x14ac:dyDescent="0.25">
      <c r="A477" t="str">
        <f t="array" ref="A477">IF(ROW()-1&gt;COUNTA([1]!T_Printers[Printers])*COUNTA([1]!T_Resins[Resins]),"",INDEX([1]!T_Printers[Printers],INT((ROW()-2)/COUNTA([1]!T_Resins[Resins])+1)))</f>
        <v>Anycubic Photon Mono M5</v>
      </c>
      <c r="B477" t="str">
        <f>_xlfn.XLOOKUP(A477,[1]!T_Printers[Printers],[1]!T_Printers[Icon link],,0)</f>
        <v>AnycubicPhotonMonoM5</v>
      </c>
      <c r="C477" t="str">
        <f t="array" ref="C477">IF(ROW()-1&gt;COUNTA([1]!T_Printers[Printers])*COUNTA([1]!T_Resins[Resins]),"",INDEX([1]!T_Resins[Resins],MOD(ROW()-2,COUNTA([1]!T_Resins[Resins]))+1))</f>
        <v>Tough Grey</v>
      </c>
      <c r="D477">
        <f>IF(SUM(E477:J477)&lt;&gt;0,IF(ROW()-1&gt;COUNTA([1]!T_Printers[Printers])*COUNTA([1]!T_Resins[Resins]),"",2),"")</f>
        <v>2</v>
      </c>
      <c r="E477" cm="1">
        <f t="array" ref="E477">IFERROR(IF(ROW()-1&gt;COUNTA([1]!T_Printers[Printers])*COUNTA([1]!T_Resins[Resins]),"",_xlfn.IFS(ROUND(VLOOKUP(C477,[1]!T_Resins[#Data],2,FALSE)/VLOOKUP(A477,[1]!T_Printers[#Data],5,FALSE),1)&lt;=_xlfn.XLOOKUP(B477,[1]Printers!L:L,[1]Printers!O:O,1,0,),ROUND(VLOOKUP(C477,[1]!T_Resins[#Data],2,FALSE)/VLOOKUP(A477,[1]!T_Printers[#Data],5,FALSE),1),ROUND(VLOOKUP(C477,[1]!T_Resins[#Data],2,FALSE)/VLOOKUP(A477,[1]!T_Printers[#Data],5,FALSE),1)&gt;_xlfn.XLOOKUP(B477,[1]Printers!L:L,[1]Printers!O:O,1,0,),10)),"Используйте слой 100 мкм")</f>
        <v>3.2</v>
      </c>
      <c r="F477">
        <f>IFERROR(IF(ROUND(_xlfn.XLOOKUP([1]Parameters!B477,[1]Printers!L:L,[1]Printers!Q:Q,,0)*E477/10,0)*10&lt;_xlfn.XLOOKUP([1]Parameters!B477,[1]Printers!L:L,[1]Printers!P:P,,0),ROUND(_xlfn.XLOOKUP([1]Parameters!B477,[1]Printers!L:L,[1]Printers!Q:Q,,0)*E477/10,0)*10,_xlfn.XLOOKUP([1]Parameters!B477,[1]Printers!L:L,[1]Printers!P:P,,0)),"")</f>
        <v>30</v>
      </c>
      <c r="G477" cm="1">
        <f t="array" ref="G477">IFERROR(IF(ROW()-1&gt;COUNTA([1]!T_Printers[Printers])*COUNTA([1]!T_Resins[Resins]),"",_xlfn.IFS(ROUND(VLOOKUP(C477,[1]!T_Resins[#Data],3,FALSE)/VLOOKUP(A477,[1]!T_Printers[#Data],5,FALSE),1)&lt;=_xlfn.XLOOKUP(B477,[1]Printers!L:L,[1]Printers!O:O,1,0,),ROUND(VLOOKUP(C477,[1]!T_Resins[#Data],3,FALSE)/VLOOKUP(A477,[1]!T_Printers[#Data],5,FALSE),1),ROUND(VLOOKUP(C477,[1]!T_Resins[#Data],3,FALSE)/VLOOKUP(A477,[1]!T_Printers[#Data],5,FALSE),1)&gt;_xlfn.XLOOKUP(B477,[1]Printers!L:L,[1]Printers!O:O,1,0,),10)),"")</f>
        <v>3.8</v>
      </c>
      <c r="H477">
        <f>IFERROR(IF(ROUND(_xlfn.XLOOKUP([1]Parameters!B477,[1]Printers!L:L,[1]Printers!Q:Q,,0)*G477/10,0)*10&lt;_xlfn.XLOOKUP([1]Parameters!B477,[1]Printers!L:L,[1]Printers!P:P,,0),ROUND(_xlfn.XLOOKUP([1]Parameters!B477,[1]Printers!L:L,[1]Printers!Q:Q,,0)*G477/10,0)*10,_xlfn.XLOOKUP([1]Parameters!B477,[1]Printers!L:L,[1]Printers!P:P,,0)),"")</f>
        <v>30</v>
      </c>
      <c r="I477" s="3" t="str" cm="1">
        <f t="array" ref="I477">IFERROR(IF(ROW()-1&gt;COUNTA([1]!T_Printers[Printers])*COUNTA([1]!T_Resins[Resins]),"",_xlfn.IFS(ROUND(VLOOKUP(C477,[1]!T_Resins[#Data],4,FALSE)/VLOOKUP(A477,[1]!T_Printers[#Data],5,FALSE),1)&lt;=_xlfn.XLOOKUP(B477,[1]Printers!L:L,[1]Printers!O:O,1,0,),ROUND(VLOOKUP(C477,[1]!T_Resins[#Data],4,FALSE)/VLOOKUP(A477,[1]!T_Printers[#Data],5,FALSE),1),ROUND(VLOOKUP(C477,[1]!T_Resins[#Data],4,FALSE)/VLOOKUP(A477,[1]!T_Printers[#Data],5,FALSE),1)&gt;_xlfn.XLOOKUP(B477,[1]Printers!L:L,[1]Printers!O:O,1,0,),"")),"")</f>
        <v/>
      </c>
      <c r="J477" t="str">
        <f>IFERROR(IF(ROUND(_xlfn.XLOOKUP([1]Parameters!B477,[1]Printers!L:L,[1]Printers!Q:Q,,0)*I477/10,0)*10&lt;_xlfn.XLOOKUP([1]Parameters!B477,[1]Printers!L:L,[1]Printers!P:P,,0),ROUND(_xlfn.XLOOKUP([1]Parameters!B477,[1]Printers!L:L,[1]Printers!Q:Q,,0)*I477/10,0)*10,_xlfn.XLOOKUP([1]Parameters!B477,[1]Printers!L:L,[1]Printers!P:P,,0)),"")</f>
        <v/>
      </c>
      <c r="K477">
        <f>IF(SUM(E477:J477)&lt;&gt;0,VLOOKUP(A477,[1]!T_Printers[#Data],10,FALSE)+VLOOKUP(C477,[1]!T_Resins[#Data],10,FALSE),"")</f>
        <v>4</v>
      </c>
      <c r="L477">
        <f>IF(SUM(E477:J477)&lt;&gt;0,VLOOKUP(A477,[1]!T_Printers[#Data],11,FALSE),"")</f>
        <v>8</v>
      </c>
      <c r="M477">
        <f>IF(SUM(E477:J477)&lt;&gt;0,VLOOKUP(C477,[1]!T_Resins[#Data],8,FALSE),"")</f>
        <v>120</v>
      </c>
      <c r="N477">
        <f>IF(_xlfn.XLOOKUP(B477,[1]Printers!$L:$L,[1]Printers!$R:$R,0,0)&gt;0,[1]Parameters!M477,IF(SUM(E477:J477)&lt;&gt;0,VLOOKUP(C477,[1]!T_Resins[#Data],9,FALSE),""))</f>
        <v>180</v>
      </c>
      <c r="O477" t="str">
        <f t="shared" si="7"/>
        <v>AnycubicPhotonMonoM5</v>
      </c>
    </row>
    <row r="478" spans="1:15" x14ac:dyDescent="0.25">
      <c r="A478" t="str">
        <f t="array" ref="A478">IF(ROW()-1&gt;COUNTA([1]!T_Printers[Printers])*COUNTA([1]!T_Resins[Resins]),"",INDEX([1]!T_Printers[Printers],INT((ROW()-2)/COUNTA([1]!T_Resins[Resins])+1)))</f>
        <v>Anycubic Photon Mono M5</v>
      </c>
      <c r="B478" t="str">
        <f>_xlfn.XLOOKUP(A478,[1]!T_Printers[Printers],[1]!T_Printers[Icon link],,0)</f>
        <v>AnycubicPhotonMonoM5</v>
      </c>
      <c r="C478" t="str">
        <f t="array" ref="C478">IF(ROW()-1&gt;COUNTA([1]!T_Printers[Printers])*COUNTA([1]!T_Resins[Resins]),"",INDEX([1]!T_Resins[Resins],MOD(ROW()-2,COUNTA([1]!T_Resins[Resins]))+1))</f>
        <v>Tough White</v>
      </c>
      <c r="D478">
        <f>IF(SUM(E478:J478)&lt;&gt;0,IF(ROW()-1&gt;COUNTA([1]!T_Printers[Printers])*COUNTA([1]!T_Resins[Resins]),"",2),"")</f>
        <v>2</v>
      </c>
      <c r="E478" cm="1">
        <f t="array" ref="E478">IFERROR(IF(ROW()-1&gt;COUNTA([1]!T_Printers[Printers])*COUNTA([1]!T_Resins[Resins]),"",_xlfn.IFS(ROUND(VLOOKUP(C478,[1]!T_Resins[#Data],2,FALSE)/VLOOKUP(A478,[1]!T_Printers[#Data],5,FALSE),1)&lt;=_xlfn.XLOOKUP(B478,[1]Printers!L:L,[1]Printers!O:O,1,0,),ROUND(VLOOKUP(C478,[1]!T_Resins[#Data],2,FALSE)/VLOOKUP(A478,[1]!T_Printers[#Data],5,FALSE),1),ROUND(VLOOKUP(C478,[1]!T_Resins[#Data],2,FALSE)/VLOOKUP(A478,[1]!T_Printers[#Data],5,FALSE),1)&gt;_xlfn.XLOOKUP(B478,[1]Printers!L:L,[1]Printers!O:O,1,0,),10)),"Используйте слой 100 мкм")</f>
        <v>3.2</v>
      </c>
      <c r="F478">
        <f>IFERROR(IF(ROUND(_xlfn.XLOOKUP([1]Parameters!B478,[1]Printers!L:L,[1]Printers!Q:Q,,0)*E478/10,0)*10&lt;_xlfn.XLOOKUP([1]Parameters!B478,[1]Printers!L:L,[1]Printers!P:P,,0),ROUND(_xlfn.XLOOKUP([1]Parameters!B478,[1]Printers!L:L,[1]Printers!Q:Q,,0)*E478/10,0)*10,_xlfn.XLOOKUP([1]Parameters!B478,[1]Printers!L:L,[1]Printers!P:P,,0)),"")</f>
        <v>30</v>
      </c>
      <c r="G478" cm="1">
        <f t="array" ref="G478">IFERROR(IF(ROW()-1&gt;COUNTA([1]!T_Printers[Printers])*COUNTA([1]!T_Resins[Resins]),"",_xlfn.IFS(ROUND(VLOOKUP(C478,[1]!T_Resins[#Data],3,FALSE)/VLOOKUP(A478,[1]!T_Printers[#Data],5,FALSE),1)&lt;=_xlfn.XLOOKUP(B478,[1]Printers!L:L,[1]Printers!O:O,1,0,),ROUND(VLOOKUP(C478,[1]!T_Resins[#Data],3,FALSE)/VLOOKUP(A478,[1]!T_Printers[#Data],5,FALSE),1),ROUND(VLOOKUP(C478,[1]!T_Resins[#Data],3,FALSE)/VLOOKUP(A478,[1]!T_Printers[#Data],5,FALSE),1)&gt;_xlfn.XLOOKUP(B478,[1]Printers!L:L,[1]Printers!O:O,1,0,),10)),"")</f>
        <v>3.8</v>
      </c>
      <c r="H478">
        <f>IFERROR(IF(ROUND(_xlfn.XLOOKUP([1]Parameters!B478,[1]Printers!L:L,[1]Printers!Q:Q,,0)*G478/10,0)*10&lt;_xlfn.XLOOKUP([1]Parameters!B478,[1]Printers!L:L,[1]Printers!P:P,,0),ROUND(_xlfn.XLOOKUP([1]Parameters!B478,[1]Printers!L:L,[1]Printers!Q:Q,,0)*G478/10,0)*10,_xlfn.XLOOKUP([1]Parameters!B478,[1]Printers!L:L,[1]Printers!P:P,,0)),"")</f>
        <v>30</v>
      </c>
      <c r="I478" s="3" t="str" cm="1">
        <f t="array" ref="I478">IFERROR(IF(ROW()-1&gt;COUNTA([1]!T_Printers[Printers])*COUNTA([1]!T_Resins[Resins]),"",_xlfn.IFS(ROUND(VLOOKUP(C478,[1]!T_Resins[#Data],4,FALSE)/VLOOKUP(A478,[1]!T_Printers[#Data],5,FALSE),1)&lt;=_xlfn.XLOOKUP(B478,[1]Printers!L:L,[1]Printers!O:O,1,0,),ROUND(VLOOKUP(C478,[1]!T_Resins[#Data],4,FALSE)/VLOOKUP(A478,[1]!T_Printers[#Data],5,FALSE),1),ROUND(VLOOKUP(C478,[1]!T_Resins[#Data],4,FALSE)/VLOOKUP(A478,[1]!T_Printers[#Data],5,FALSE),1)&gt;_xlfn.XLOOKUP(B478,[1]Printers!L:L,[1]Printers!O:O,1,0,),"")),"")</f>
        <v/>
      </c>
      <c r="J478" t="str">
        <f>IFERROR(IF(ROUND(_xlfn.XLOOKUP([1]Parameters!B478,[1]Printers!L:L,[1]Printers!Q:Q,,0)*I478/10,0)*10&lt;_xlfn.XLOOKUP([1]Parameters!B478,[1]Printers!L:L,[1]Printers!P:P,,0),ROUND(_xlfn.XLOOKUP([1]Parameters!B478,[1]Printers!L:L,[1]Printers!Q:Q,,0)*I478/10,0)*10,_xlfn.XLOOKUP([1]Parameters!B478,[1]Printers!L:L,[1]Printers!P:P,,0)),"")</f>
        <v/>
      </c>
      <c r="K478">
        <f>IF(SUM(E478:J478)&lt;&gt;0,VLOOKUP(A478,[1]!T_Printers[#Data],10,FALSE)+VLOOKUP(C478,[1]!T_Resins[#Data],10,FALSE),"")</f>
        <v>4</v>
      </c>
      <c r="L478">
        <f>IF(SUM(E478:J478)&lt;&gt;0,VLOOKUP(A478,[1]!T_Printers[#Data],11,FALSE),"")</f>
        <v>8</v>
      </c>
      <c r="M478">
        <f>IF(SUM(E478:J478)&lt;&gt;0,VLOOKUP(C478,[1]!T_Resins[#Data],8,FALSE),"")</f>
        <v>120</v>
      </c>
      <c r="N478">
        <f>IF(_xlfn.XLOOKUP(B478,[1]Printers!$L:$L,[1]Printers!$R:$R,0,0)&gt;0,[1]Parameters!M478,IF(SUM(E478:J478)&lt;&gt;0,VLOOKUP(C478,[1]!T_Resins[#Data],9,FALSE),""))</f>
        <v>180</v>
      </c>
      <c r="O478" t="str">
        <f t="shared" si="7"/>
        <v>AnycubicPhotonMonoM5</v>
      </c>
    </row>
    <row r="479" spans="1:15" x14ac:dyDescent="0.25">
      <c r="A479" t="str">
        <f t="array" ref="A479">IF(ROW()-1&gt;COUNTA([1]!T_Printers[Printers])*COUNTA([1]!T_Resins[Resins]),"",INDEX([1]!T_Printers[Printers],INT((ROW()-2)/COUNTA([1]!T_Resins[Resins])+1)))</f>
        <v>Anycubic Photon Mono M5</v>
      </c>
      <c r="B479" t="str">
        <f>_xlfn.XLOOKUP(A479,[1]!T_Printers[Printers],[1]!T_Printers[Icon link],,0)</f>
        <v>AnycubicPhotonMonoM5</v>
      </c>
      <c r="C479" t="str">
        <f t="array" ref="C479">IF(ROW()-1&gt;COUNTA([1]!T_Printers[Printers])*COUNTA([1]!T_Resins[Resins]),"",INDEX([1]!T_Resins[Resins],MOD(ROW()-2,COUNTA([1]!T_Resins[Resins]))+1))</f>
        <v>Jewelry J-Cast</v>
      </c>
      <c r="D479">
        <f>IF(SUM(E479:J479)&lt;&gt;0,IF(ROW()-1&gt;COUNTA([1]!T_Printers[Printers])*COUNTA([1]!T_Resins[Resins]),"",2),"")</f>
        <v>2</v>
      </c>
      <c r="E479" cm="1">
        <f t="array" ref="E479">IFERROR(IF(ROW()-1&gt;COUNTA([1]!T_Printers[Printers])*COUNTA([1]!T_Resins[Resins]),"",_xlfn.IFS(ROUND(VLOOKUP(C479,[1]!T_Resins[#Data],2,FALSE)/VLOOKUP(A479,[1]!T_Printers[#Data],5,FALSE),1)&lt;=_xlfn.XLOOKUP(B479,[1]Printers!L:L,[1]Printers!O:O,1,0,),ROUND(VLOOKUP(C479,[1]!T_Resins[#Data],2,FALSE)/VLOOKUP(A479,[1]!T_Printers[#Data],5,FALSE),1),ROUND(VLOOKUP(C479,[1]!T_Resins[#Data],2,FALSE)/VLOOKUP(A479,[1]!T_Printers[#Data],5,FALSE),1)&gt;_xlfn.XLOOKUP(B479,[1]Printers!L:L,[1]Printers!O:O,1,0,),10)),"Используйте слой 100 мкм")</f>
        <v>10.1</v>
      </c>
      <c r="F479">
        <f>IFERROR(IF(ROUND(_xlfn.XLOOKUP([1]Parameters!B479,[1]Printers!L:L,[1]Printers!Q:Q,,0)*E479/10,0)*10&lt;_xlfn.XLOOKUP([1]Parameters!B479,[1]Printers!L:L,[1]Printers!P:P,,0),ROUND(_xlfn.XLOOKUP([1]Parameters!B479,[1]Printers!L:L,[1]Printers!Q:Q,,0)*E479/10,0)*10,_xlfn.XLOOKUP([1]Parameters!B479,[1]Printers!L:L,[1]Printers!P:P,,0)),"")</f>
        <v>90</v>
      </c>
      <c r="G479" cm="1">
        <f t="array" ref="G479">IFERROR(IF(ROW()-1&gt;COUNTA([1]!T_Printers[Printers])*COUNTA([1]!T_Resins[Resins]),"",_xlfn.IFS(ROUND(VLOOKUP(C479,[1]!T_Resins[#Data],3,FALSE)/VLOOKUP(A479,[1]!T_Printers[#Data],5,FALSE),1)&lt;=_xlfn.XLOOKUP(B479,[1]Printers!L:L,[1]Printers!O:O,1,0,),ROUND(VLOOKUP(C479,[1]!T_Resins[#Data],3,FALSE)/VLOOKUP(A479,[1]!T_Printers[#Data],5,FALSE),1),ROUND(VLOOKUP(C479,[1]!T_Resins[#Data],3,FALSE)/VLOOKUP(A479,[1]!T_Printers[#Data],5,FALSE),1)&gt;_xlfn.XLOOKUP(B479,[1]Printers!L:L,[1]Printers!O:O,1,0,),10)),"")</f>
        <v>13.9</v>
      </c>
      <c r="H479">
        <f>IFERROR(IF(ROUND(_xlfn.XLOOKUP([1]Parameters!B479,[1]Printers!L:L,[1]Printers!Q:Q,,0)*G479/10,0)*10&lt;_xlfn.XLOOKUP([1]Parameters!B479,[1]Printers!L:L,[1]Printers!P:P,,0),ROUND(_xlfn.XLOOKUP([1]Parameters!B479,[1]Printers!L:L,[1]Printers!Q:Q,,0)*G479/10,0)*10,_xlfn.XLOOKUP([1]Parameters!B479,[1]Printers!L:L,[1]Printers!P:P,,0)),"")</f>
        <v>100</v>
      </c>
      <c r="I479" s="3" t="str" cm="1">
        <f t="array" ref="I479">IFERROR(IF(ROW()-1&gt;COUNTA([1]!T_Printers[Printers])*COUNTA([1]!T_Resins[Resins]),"",_xlfn.IFS(ROUND(VLOOKUP(C479,[1]!T_Resins[#Data],4,FALSE)/VLOOKUP(A479,[1]!T_Printers[#Data],5,FALSE),1)&lt;=_xlfn.XLOOKUP(B479,[1]Printers!L:L,[1]Printers!O:O,1,0,),ROUND(VLOOKUP(C479,[1]!T_Resins[#Data],4,FALSE)/VLOOKUP(A479,[1]!T_Printers[#Data],5,FALSE),1),ROUND(VLOOKUP(C479,[1]!T_Resins[#Data],4,FALSE)/VLOOKUP(A479,[1]!T_Printers[#Data],5,FALSE),1)&gt;_xlfn.XLOOKUP(B479,[1]Printers!L:L,[1]Printers!O:O,1,0,),"")),"")</f>
        <v/>
      </c>
      <c r="J479" t="str">
        <f>IFERROR(IF(ROUND(_xlfn.XLOOKUP([1]Parameters!B479,[1]Printers!L:L,[1]Printers!Q:Q,,0)*I479/10,0)*10&lt;_xlfn.XLOOKUP([1]Parameters!B479,[1]Printers!L:L,[1]Printers!P:P,,0),ROUND(_xlfn.XLOOKUP([1]Parameters!B479,[1]Printers!L:L,[1]Printers!Q:Q,,0)*I479/10,0)*10,_xlfn.XLOOKUP([1]Parameters!B479,[1]Printers!L:L,[1]Printers!P:P,,0)),"")</f>
        <v/>
      </c>
      <c r="K479">
        <f>IF(SUM(E479:J479)&lt;&gt;0,VLOOKUP(A479,[1]!T_Printers[#Data],10,FALSE)+VLOOKUP(C479,[1]!T_Resins[#Data],10,FALSE),"")</f>
        <v>4</v>
      </c>
      <c r="L479">
        <f>IF(SUM(E479:J479)&lt;&gt;0,VLOOKUP(A479,[1]!T_Printers[#Data],11,FALSE),"")</f>
        <v>8</v>
      </c>
      <c r="M479">
        <f>IF(SUM(E479:J479)&lt;&gt;0,VLOOKUP(C479,[1]!T_Resins[#Data],8,FALSE),"")</f>
        <v>60</v>
      </c>
      <c r="N479">
        <f>IF(_xlfn.XLOOKUP(B479,[1]Printers!$L:$L,[1]Printers!$R:$R,0,0)&gt;0,[1]Parameters!M479,IF(SUM(E479:J479)&lt;&gt;0,VLOOKUP(C479,[1]!T_Resins[#Data],9,FALSE),""))</f>
        <v>60</v>
      </c>
      <c r="O479" t="str">
        <f t="shared" si="7"/>
        <v>AnycubicPhotonMonoM5</v>
      </c>
    </row>
    <row r="480" spans="1:15" x14ac:dyDescent="0.25">
      <c r="A480" t="str">
        <f t="array" ref="A480">IF(ROW()-1&gt;COUNTA([1]!T_Printers[Printers])*COUNTA([1]!T_Resins[Resins]),"",INDEX([1]!T_Printers[Printers],INT((ROW()-2)/COUNTA([1]!T_Resins[Resins])+1)))</f>
        <v>Anycubic Photon Mono M5</v>
      </c>
      <c r="B480" t="str">
        <f>_xlfn.XLOOKUP(A480,[1]!T_Printers[Printers],[1]!T_Printers[Icon link],,0)</f>
        <v>AnycubicPhotonMonoM5</v>
      </c>
      <c r="C480" t="str">
        <f t="array" ref="C480">IF(ROW()-1&gt;COUNTA([1]!T_Printers[Printers])*COUNTA([1]!T_Resins[Resins]),"",INDEX([1]!T_Resins[Resins],MOD(ROW()-2,COUNTA([1]!T_Resins[Resins]))+1))</f>
        <v>Model Resin Black</v>
      </c>
      <c r="D480">
        <f>IF(SUM(E480:J480)&lt;&gt;0,IF(ROW()-1&gt;COUNTA([1]!T_Printers[Printers])*COUNTA([1]!T_Resins[Resins]),"",2),"")</f>
        <v>2</v>
      </c>
      <c r="E480" cm="1">
        <f t="array" ref="E480">IFERROR(IF(ROW()-1&gt;COUNTA([1]!T_Printers[Printers])*COUNTA([1]!T_Resins[Resins]),"",_xlfn.IFS(ROUND(VLOOKUP(C480,[1]!T_Resins[#Data],2,FALSE)/VLOOKUP(A480,[1]!T_Printers[#Data],5,FALSE),1)&lt;=_xlfn.XLOOKUP(B480,[1]Printers!L:L,[1]Printers!O:O,1,0,),ROUND(VLOOKUP(C480,[1]!T_Resins[#Data],2,FALSE)/VLOOKUP(A480,[1]!T_Printers[#Data],5,FALSE),1),ROUND(VLOOKUP(C480,[1]!T_Resins[#Data],2,FALSE)/VLOOKUP(A480,[1]!T_Printers[#Data],5,FALSE),1)&gt;_xlfn.XLOOKUP(B480,[1]Printers!L:L,[1]Printers!O:O,1,0,),10)),"Используйте слой 100 мкм")</f>
        <v>3.8</v>
      </c>
      <c r="F480">
        <f>IFERROR(IF(ROUND(_xlfn.XLOOKUP([1]Parameters!B480,[1]Printers!L:L,[1]Printers!Q:Q,,0)*E480/10,0)*10&lt;_xlfn.XLOOKUP([1]Parameters!B480,[1]Printers!L:L,[1]Printers!P:P,,0),ROUND(_xlfn.XLOOKUP([1]Parameters!B480,[1]Printers!L:L,[1]Printers!Q:Q,,0)*E480/10,0)*10,_xlfn.XLOOKUP([1]Parameters!B480,[1]Printers!L:L,[1]Printers!P:P,,0)),"")</f>
        <v>30</v>
      </c>
      <c r="G480" cm="1">
        <f t="array" ref="G480">IFERROR(IF(ROW()-1&gt;COUNTA([1]!T_Printers[Printers])*COUNTA([1]!T_Resins[Resins]),"",_xlfn.IFS(ROUND(VLOOKUP(C480,[1]!T_Resins[#Data],3,FALSE)/VLOOKUP(A480,[1]!T_Printers[#Data],5,FALSE),1)&lt;=_xlfn.XLOOKUP(B480,[1]Printers!L:L,[1]Printers!O:O,1,0,),ROUND(VLOOKUP(C480,[1]!T_Resins[#Data],3,FALSE)/VLOOKUP(A480,[1]!T_Printers[#Data],5,FALSE),1),ROUND(VLOOKUP(C480,[1]!T_Resins[#Data],3,FALSE)/VLOOKUP(A480,[1]!T_Printers[#Data],5,FALSE),1)&gt;_xlfn.XLOOKUP(B480,[1]Printers!L:L,[1]Printers!O:O,1,0,),10)),"")</f>
        <v>4.9000000000000004</v>
      </c>
      <c r="H480">
        <f>IFERROR(IF(ROUND(_xlfn.XLOOKUP([1]Parameters!B480,[1]Printers!L:L,[1]Printers!Q:Q,,0)*G480/10,0)*10&lt;_xlfn.XLOOKUP([1]Parameters!B480,[1]Printers!L:L,[1]Printers!P:P,,0),ROUND(_xlfn.XLOOKUP([1]Parameters!B480,[1]Printers!L:L,[1]Printers!Q:Q,,0)*G480/10,0)*10,_xlfn.XLOOKUP([1]Parameters!B480,[1]Printers!L:L,[1]Printers!P:P,,0)),"")</f>
        <v>40</v>
      </c>
      <c r="I480" s="3" t="str" cm="1">
        <f t="array" ref="I480">IFERROR(IF(ROW()-1&gt;COUNTA([1]!T_Printers[Printers])*COUNTA([1]!T_Resins[Resins]),"",_xlfn.IFS(ROUND(VLOOKUP(C480,[1]!T_Resins[#Data],4,FALSE)/VLOOKUP(A480,[1]!T_Printers[#Data],5,FALSE),1)&lt;=_xlfn.XLOOKUP(B480,[1]Printers!L:L,[1]Printers!O:O,1,0,),ROUND(VLOOKUP(C480,[1]!T_Resins[#Data],4,FALSE)/VLOOKUP(A480,[1]!T_Printers[#Data],5,FALSE),1),ROUND(VLOOKUP(C480,[1]!T_Resins[#Data],4,FALSE)/VLOOKUP(A480,[1]!T_Printers[#Data],5,FALSE),1)&gt;_xlfn.XLOOKUP(B480,[1]Printers!L:L,[1]Printers!O:O,1,0,),"")),"")</f>
        <v/>
      </c>
      <c r="J480" t="str">
        <f>IFERROR(IF(ROUND(_xlfn.XLOOKUP([1]Parameters!B480,[1]Printers!L:L,[1]Printers!Q:Q,,0)*I480/10,0)*10&lt;_xlfn.XLOOKUP([1]Parameters!B480,[1]Printers!L:L,[1]Printers!P:P,,0),ROUND(_xlfn.XLOOKUP([1]Parameters!B480,[1]Printers!L:L,[1]Printers!Q:Q,,0)*I480/10,0)*10,_xlfn.XLOOKUP([1]Parameters!B480,[1]Printers!L:L,[1]Printers!P:P,,0)),"")</f>
        <v/>
      </c>
      <c r="K480">
        <f>IF(SUM(E480:J480)&lt;&gt;0,VLOOKUP(A480,[1]!T_Printers[#Data],10,FALSE)+VLOOKUP(C480,[1]!T_Resins[#Data],10,FALSE),"")</f>
        <v>4</v>
      </c>
      <c r="L480">
        <f>IF(SUM(E480:J480)&lt;&gt;0,VLOOKUP(A480,[1]!T_Printers[#Data],11,FALSE),"")</f>
        <v>8</v>
      </c>
      <c r="M480">
        <f>IF(SUM(E480:J480)&lt;&gt;0,VLOOKUP(C480,[1]!T_Resins[#Data],8,FALSE),"")</f>
        <v>120</v>
      </c>
      <c r="N480">
        <f>IF(_xlfn.XLOOKUP(B480,[1]Printers!$L:$L,[1]Printers!$R:$R,0,0)&gt;0,[1]Parameters!M480,IF(SUM(E480:J480)&lt;&gt;0,VLOOKUP(C480,[1]!T_Resins[#Data],9,FALSE),""))</f>
        <v>180</v>
      </c>
      <c r="O480" t="str">
        <f t="shared" si="7"/>
        <v>AnycubicPhotonMonoM5</v>
      </c>
    </row>
    <row r="481" spans="1:15" x14ac:dyDescent="0.25">
      <c r="A481" t="str">
        <f t="array" ref="A481">IF(ROW()-1&gt;COUNTA([1]!T_Printers[Printers])*COUNTA([1]!T_Resins[Resins]),"",INDEX([1]!T_Printers[Printers],INT((ROW()-2)/COUNTA([1]!T_Resins[Resins])+1)))</f>
        <v>Anycubic Photon Mono M5</v>
      </c>
      <c r="B481" t="str">
        <f>_xlfn.XLOOKUP(A481,[1]!T_Printers[Printers],[1]!T_Printers[Icon link],,0)</f>
        <v>AnycubicPhotonMonoM5</v>
      </c>
      <c r="C481" t="str">
        <f t="array" ref="C481">IF(ROW()-1&gt;COUNTA([1]!T_Printers[Printers])*COUNTA([1]!T_Resins[Resins]),"",INDEX([1]!T_Resins[Resins],MOD(ROW()-2,COUNTA([1]!T_Resins[Resins]))+1))</f>
        <v>Model Resin Clear</v>
      </c>
      <c r="D481">
        <f>IF(SUM(E481:J481)&lt;&gt;0,IF(ROW()-1&gt;COUNTA([1]!T_Printers[Printers])*COUNTA([1]!T_Resins[Resins]),"",2),"")</f>
        <v>2</v>
      </c>
      <c r="E481" cm="1">
        <f t="array" ref="E481">IFERROR(IF(ROW()-1&gt;COUNTA([1]!T_Printers[Printers])*COUNTA([1]!T_Resins[Resins]),"",_xlfn.IFS(ROUND(VLOOKUP(C481,[1]!T_Resins[#Data],2,FALSE)/VLOOKUP(A481,[1]!T_Printers[#Data],5,FALSE),1)&lt;=_xlfn.XLOOKUP(B481,[1]Printers!L:L,[1]Printers!O:O,1,0,),ROUND(VLOOKUP(C481,[1]!T_Resins[#Data],2,FALSE)/VLOOKUP(A481,[1]!T_Printers[#Data],5,FALSE),1),ROUND(VLOOKUP(C481,[1]!T_Resins[#Data],2,FALSE)/VLOOKUP(A481,[1]!T_Printers[#Data],5,FALSE),1)&gt;_xlfn.XLOOKUP(B481,[1]Printers!L:L,[1]Printers!O:O,1,0,),10)),"Используйте слой 100 мкм")</f>
        <v>3.5</v>
      </c>
      <c r="F481">
        <f>IFERROR(IF(ROUND(_xlfn.XLOOKUP([1]Parameters!B481,[1]Printers!L:L,[1]Printers!Q:Q,,0)*E481/10,0)*10&lt;_xlfn.XLOOKUP([1]Parameters!B481,[1]Printers!L:L,[1]Printers!P:P,,0),ROUND(_xlfn.XLOOKUP([1]Parameters!B481,[1]Printers!L:L,[1]Printers!Q:Q,,0)*E481/10,0)*10,_xlfn.XLOOKUP([1]Parameters!B481,[1]Printers!L:L,[1]Printers!P:P,,0)),"")</f>
        <v>30</v>
      </c>
      <c r="G481" cm="1">
        <f t="array" ref="G481">IFERROR(IF(ROW()-1&gt;COUNTA([1]!T_Printers[Printers])*COUNTA([1]!T_Resins[Resins]),"",_xlfn.IFS(ROUND(VLOOKUP(C481,[1]!T_Resins[#Data],3,FALSE)/VLOOKUP(A481,[1]!T_Printers[#Data],5,FALSE),1)&lt;=_xlfn.XLOOKUP(B481,[1]Printers!L:L,[1]Printers!O:O,1,0,),ROUND(VLOOKUP(C481,[1]!T_Resins[#Data],3,FALSE)/VLOOKUP(A481,[1]!T_Printers[#Data],5,FALSE),1),ROUND(VLOOKUP(C481,[1]!T_Resins[#Data],3,FALSE)/VLOOKUP(A481,[1]!T_Printers[#Data],5,FALSE),1)&gt;_xlfn.XLOOKUP(B481,[1]Printers!L:L,[1]Printers!O:O,1,0,),10)),"")</f>
        <v>4.5999999999999996</v>
      </c>
      <c r="H481">
        <f>IFERROR(IF(ROUND(_xlfn.XLOOKUP([1]Parameters!B481,[1]Printers!L:L,[1]Printers!Q:Q,,0)*G481/10,0)*10&lt;_xlfn.XLOOKUP([1]Parameters!B481,[1]Printers!L:L,[1]Printers!P:P,,0),ROUND(_xlfn.XLOOKUP([1]Parameters!B481,[1]Printers!L:L,[1]Printers!Q:Q,,0)*G481/10,0)*10,_xlfn.XLOOKUP([1]Parameters!B481,[1]Printers!L:L,[1]Printers!P:P,,0)),"")</f>
        <v>40</v>
      </c>
      <c r="I481" s="3" t="str" cm="1">
        <f t="array" ref="I481">IFERROR(IF(ROW()-1&gt;COUNTA([1]!T_Printers[Printers])*COUNTA([1]!T_Resins[Resins]),"",_xlfn.IFS(ROUND(VLOOKUP(C481,[1]!T_Resins[#Data],4,FALSE)/VLOOKUP(A481,[1]!T_Printers[#Data],5,FALSE),1)&lt;=_xlfn.XLOOKUP(B481,[1]Printers!L:L,[1]Printers!O:O,1,0,),ROUND(VLOOKUP(C481,[1]!T_Resins[#Data],4,FALSE)/VLOOKUP(A481,[1]!T_Printers[#Data],5,FALSE),1),ROUND(VLOOKUP(C481,[1]!T_Resins[#Data],4,FALSE)/VLOOKUP(A481,[1]!T_Printers[#Data],5,FALSE),1)&gt;_xlfn.XLOOKUP(B481,[1]Printers!L:L,[1]Printers!O:O,1,0,),"")),"")</f>
        <v/>
      </c>
      <c r="J481" t="str">
        <f>IFERROR(IF(ROUND(_xlfn.XLOOKUP([1]Parameters!B481,[1]Printers!L:L,[1]Printers!Q:Q,,0)*I481/10,0)*10&lt;_xlfn.XLOOKUP([1]Parameters!B481,[1]Printers!L:L,[1]Printers!P:P,,0),ROUND(_xlfn.XLOOKUP([1]Parameters!B481,[1]Printers!L:L,[1]Printers!Q:Q,,0)*I481/10,0)*10,_xlfn.XLOOKUP([1]Parameters!B481,[1]Printers!L:L,[1]Printers!P:P,,0)),"")</f>
        <v/>
      </c>
      <c r="K481">
        <f>IF(SUM(E481:J481)&lt;&gt;0,VLOOKUP(A481,[1]!T_Printers[#Data],10,FALSE)+VLOOKUP(C481,[1]!T_Resins[#Data],10,FALSE),"")</f>
        <v>4</v>
      </c>
      <c r="L481">
        <f>IF(SUM(E481:J481)&lt;&gt;0,VLOOKUP(A481,[1]!T_Printers[#Data],11,FALSE),"")</f>
        <v>8</v>
      </c>
      <c r="M481">
        <f>IF(SUM(E481:J481)&lt;&gt;0,VLOOKUP(C481,[1]!T_Resins[#Data],8,FALSE),"")</f>
        <v>120</v>
      </c>
      <c r="N481">
        <f>IF(_xlfn.XLOOKUP(B481,[1]Printers!$L:$L,[1]Printers!$R:$R,0,0)&gt;0,[1]Parameters!M481,IF(SUM(E481:J481)&lt;&gt;0,VLOOKUP(C481,[1]!T_Resins[#Data],9,FALSE),""))</f>
        <v>180</v>
      </c>
      <c r="O481" t="str">
        <f t="shared" si="7"/>
        <v>AnycubicPhotonMonoM5</v>
      </c>
    </row>
    <row r="482" spans="1:15" x14ac:dyDescent="0.25">
      <c r="A482" t="str">
        <f t="array" ref="A482">IF(ROW()-1&gt;COUNTA([1]!T_Printers[Printers])*COUNTA([1]!T_Resins[Resins]),"",INDEX([1]!T_Printers[Printers],INT((ROW()-2)/COUNTA([1]!T_Resins[Resins])+1)))</f>
        <v>Anycubic Photon Mono M5</v>
      </c>
      <c r="B482" t="str">
        <f>_xlfn.XLOOKUP(A482,[1]!T_Printers[Printers],[1]!T_Printers[Icon link],,0)</f>
        <v>AnycubicPhotonMonoM5</v>
      </c>
      <c r="C482" t="str">
        <f t="array" ref="C482">IF(ROW()-1&gt;COUNTA([1]!T_Printers[Printers])*COUNTA([1]!T_Resins[Resins]),"",INDEX([1]!T_Resins[Resins],MOD(ROW()-2,COUNTA([1]!T_Resins[Resins]))+1))</f>
        <v>Model Resin Grey</v>
      </c>
      <c r="D482">
        <f>IF(SUM(E482:J482)&lt;&gt;0,IF(ROW()-1&gt;COUNTA([1]!T_Printers[Printers])*COUNTA([1]!T_Resins[Resins]),"",2),"")</f>
        <v>2</v>
      </c>
      <c r="E482" cm="1">
        <f t="array" ref="E482">IFERROR(IF(ROW()-1&gt;COUNTA([1]!T_Printers[Printers])*COUNTA([1]!T_Resins[Resins]),"",_xlfn.IFS(ROUND(VLOOKUP(C482,[1]!T_Resins[#Data],2,FALSE)/VLOOKUP(A482,[1]!T_Printers[#Data],5,FALSE),1)&lt;=_xlfn.XLOOKUP(B482,[1]Printers!L:L,[1]Printers!O:O,1,0,),ROUND(VLOOKUP(C482,[1]!T_Resins[#Data],2,FALSE)/VLOOKUP(A482,[1]!T_Printers[#Data],5,FALSE),1),ROUND(VLOOKUP(C482,[1]!T_Resins[#Data],2,FALSE)/VLOOKUP(A482,[1]!T_Printers[#Data],5,FALSE),1)&gt;_xlfn.XLOOKUP(B482,[1]Printers!L:L,[1]Printers!O:O,1,0,),10)),"Используйте слой 100 мкм")</f>
        <v>5.3</v>
      </c>
      <c r="F482">
        <f>IFERROR(IF(ROUND(_xlfn.XLOOKUP([1]Parameters!B482,[1]Printers!L:L,[1]Printers!Q:Q,,0)*E482/10,0)*10&lt;_xlfn.XLOOKUP([1]Parameters!B482,[1]Printers!L:L,[1]Printers!P:P,,0),ROUND(_xlfn.XLOOKUP([1]Parameters!B482,[1]Printers!L:L,[1]Printers!Q:Q,,0)*E482/10,0)*10,_xlfn.XLOOKUP([1]Parameters!B482,[1]Printers!L:L,[1]Printers!P:P,,0)),"")</f>
        <v>50</v>
      </c>
      <c r="G482" cm="1">
        <f t="array" ref="G482">IFERROR(IF(ROW()-1&gt;COUNTA([1]!T_Printers[Printers])*COUNTA([1]!T_Resins[Resins]),"",_xlfn.IFS(ROUND(VLOOKUP(C482,[1]!T_Resins[#Data],3,FALSE)/VLOOKUP(A482,[1]!T_Printers[#Data],5,FALSE),1)&lt;=_xlfn.XLOOKUP(B482,[1]Printers!L:L,[1]Printers!O:O,1,0,),ROUND(VLOOKUP(C482,[1]!T_Resins[#Data],3,FALSE)/VLOOKUP(A482,[1]!T_Printers[#Data],5,FALSE),1),ROUND(VLOOKUP(C482,[1]!T_Resins[#Data],3,FALSE)/VLOOKUP(A482,[1]!T_Printers[#Data],5,FALSE),1)&gt;_xlfn.XLOOKUP(B482,[1]Printers!L:L,[1]Printers!O:O,1,0,),10)),"")</f>
        <v>6.9</v>
      </c>
      <c r="H482">
        <f>IFERROR(IF(ROUND(_xlfn.XLOOKUP([1]Parameters!B482,[1]Printers!L:L,[1]Printers!Q:Q,,0)*G482/10,0)*10&lt;_xlfn.XLOOKUP([1]Parameters!B482,[1]Printers!L:L,[1]Printers!P:P,,0),ROUND(_xlfn.XLOOKUP([1]Parameters!B482,[1]Printers!L:L,[1]Printers!Q:Q,,0)*G482/10,0)*10,_xlfn.XLOOKUP([1]Parameters!B482,[1]Printers!L:L,[1]Printers!P:P,,0)),"")</f>
        <v>60</v>
      </c>
      <c r="I482" s="3" t="str" cm="1">
        <f t="array" ref="I482">IFERROR(IF(ROW()-1&gt;COUNTA([1]!T_Printers[Printers])*COUNTA([1]!T_Resins[Resins]),"",_xlfn.IFS(ROUND(VLOOKUP(C482,[1]!T_Resins[#Data],4,FALSE)/VLOOKUP(A482,[1]!T_Printers[#Data],5,FALSE),1)&lt;=_xlfn.XLOOKUP(B482,[1]Printers!L:L,[1]Printers!O:O,1,0,),ROUND(VLOOKUP(C482,[1]!T_Resins[#Data],4,FALSE)/VLOOKUP(A482,[1]!T_Printers[#Data],5,FALSE),1),ROUND(VLOOKUP(C482,[1]!T_Resins[#Data],4,FALSE)/VLOOKUP(A482,[1]!T_Printers[#Data],5,FALSE),1)&gt;_xlfn.XLOOKUP(B482,[1]Printers!L:L,[1]Printers!O:O,1,0,),"")),"")</f>
        <v/>
      </c>
      <c r="J482" t="str">
        <f>IFERROR(IF(ROUND(_xlfn.XLOOKUP([1]Parameters!B482,[1]Printers!L:L,[1]Printers!Q:Q,,0)*I482/10,0)*10&lt;_xlfn.XLOOKUP([1]Parameters!B482,[1]Printers!L:L,[1]Printers!P:P,,0),ROUND(_xlfn.XLOOKUP([1]Parameters!B482,[1]Printers!L:L,[1]Printers!Q:Q,,0)*I482/10,0)*10,_xlfn.XLOOKUP([1]Parameters!B482,[1]Printers!L:L,[1]Printers!P:P,,0)),"")</f>
        <v/>
      </c>
      <c r="K482">
        <f>IF(SUM(E482:J482)&lt;&gt;0,VLOOKUP(A482,[1]!T_Printers[#Data],10,FALSE)+VLOOKUP(C482,[1]!T_Resins[#Data],10,FALSE),"")</f>
        <v>4</v>
      </c>
      <c r="L482">
        <f>IF(SUM(E482:J482)&lt;&gt;0,VLOOKUP(A482,[1]!T_Printers[#Data],11,FALSE),"")</f>
        <v>8</v>
      </c>
      <c r="M482">
        <f>IF(SUM(E482:J482)&lt;&gt;0,VLOOKUP(C482,[1]!T_Resins[#Data],8,FALSE),"")</f>
        <v>120</v>
      </c>
      <c r="N482">
        <f>IF(_xlfn.XLOOKUP(B482,[1]Printers!$L:$L,[1]Printers!$R:$R,0,0)&gt;0,[1]Parameters!M482,IF(SUM(E482:J482)&lt;&gt;0,VLOOKUP(C482,[1]!T_Resins[#Data],9,FALSE),""))</f>
        <v>180</v>
      </c>
      <c r="O482" t="str">
        <f t="shared" si="7"/>
        <v>AnycubicPhotonMonoM5</v>
      </c>
    </row>
    <row r="483" spans="1:15" x14ac:dyDescent="0.25">
      <c r="A483" t="str">
        <f t="array" ref="A483">IF(ROW()-1&gt;COUNTA([1]!T_Printers[Printers])*COUNTA([1]!T_Resins[Resins]),"",INDEX([1]!T_Printers[Printers],INT((ROW()-2)/COUNTA([1]!T_Resins[Resins])+1)))</f>
        <v>Anycubic Photon Mono M5</v>
      </c>
      <c r="B483" t="str">
        <f>_xlfn.XLOOKUP(A483,[1]!T_Printers[Printers],[1]!T_Printers[Icon link],,0)</f>
        <v>AnycubicPhotonMonoM5</v>
      </c>
      <c r="C483" t="str">
        <f t="array" ref="C483">IF(ROW()-1&gt;COUNTA([1]!T_Printers[Printers])*COUNTA([1]!T_Resins[Resins]),"",INDEX([1]!T_Resins[Resins],MOD(ROW()-2,COUNTA([1]!T_Resins[Resins]))+1))</f>
        <v>Model Resin White</v>
      </c>
      <c r="D483">
        <f>IF(SUM(E483:J483)&lt;&gt;0,IF(ROW()-1&gt;COUNTA([1]!T_Printers[Printers])*COUNTA([1]!T_Resins[Resins]),"",2),"")</f>
        <v>2</v>
      </c>
      <c r="E483" cm="1">
        <f t="array" ref="E483">IFERROR(IF(ROW()-1&gt;COUNTA([1]!T_Printers[Printers])*COUNTA([1]!T_Resins[Resins]),"",_xlfn.IFS(ROUND(VLOOKUP(C483,[1]!T_Resins[#Data],2,FALSE)/VLOOKUP(A483,[1]!T_Printers[#Data],5,FALSE),1)&lt;=_xlfn.XLOOKUP(B483,[1]Printers!L:L,[1]Printers!O:O,1,0,),ROUND(VLOOKUP(C483,[1]!T_Resins[#Data],2,FALSE)/VLOOKUP(A483,[1]!T_Printers[#Data],5,FALSE),1),ROUND(VLOOKUP(C483,[1]!T_Resins[#Data],2,FALSE)/VLOOKUP(A483,[1]!T_Printers[#Data],5,FALSE),1)&gt;_xlfn.XLOOKUP(B483,[1]Printers!L:L,[1]Printers!O:O,1,0,),10)),"Используйте слой 100 мкм")</f>
        <v>3.4</v>
      </c>
      <c r="F483">
        <f>IFERROR(IF(ROUND(_xlfn.XLOOKUP([1]Parameters!B483,[1]Printers!L:L,[1]Printers!Q:Q,,0)*E483/10,0)*10&lt;_xlfn.XLOOKUP([1]Parameters!B483,[1]Printers!L:L,[1]Printers!P:P,,0),ROUND(_xlfn.XLOOKUP([1]Parameters!B483,[1]Printers!L:L,[1]Printers!Q:Q,,0)*E483/10,0)*10,_xlfn.XLOOKUP([1]Parameters!B483,[1]Printers!L:L,[1]Printers!P:P,,0)),"")</f>
        <v>30</v>
      </c>
      <c r="G483" cm="1">
        <f t="array" ref="G483">IFERROR(IF(ROW()-1&gt;COUNTA([1]!T_Printers[Printers])*COUNTA([1]!T_Resins[Resins]),"",_xlfn.IFS(ROUND(VLOOKUP(C483,[1]!T_Resins[#Data],3,FALSE)/VLOOKUP(A483,[1]!T_Printers[#Data],5,FALSE),1)&lt;=_xlfn.XLOOKUP(B483,[1]Printers!L:L,[1]Printers!O:O,1,0,),ROUND(VLOOKUP(C483,[1]!T_Resins[#Data],3,FALSE)/VLOOKUP(A483,[1]!T_Printers[#Data],5,FALSE),1),ROUND(VLOOKUP(C483,[1]!T_Resins[#Data],3,FALSE)/VLOOKUP(A483,[1]!T_Printers[#Data],5,FALSE),1)&gt;_xlfn.XLOOKUP(B483,[1]Printers!L:L,[1]Printers!O:O,1,0,),10)),"")</f>
        <v>4.4000000000000004</v>
      </c>
      <c r="H483">
        <f>IFERROR(IF(ROUND(_xlfn.XLOOKUP([1]Parameters!B483,[1]Printers!L:L,[1]Printers!Q:Q,,0)*G483/10,0)*10&lt;_xlfn.XLOOKUP([1]Parameters!B483,[1]Printers!L:L,[1]Printers!P:P,,0),ROUND(_xlfn.XLOOKUP([1]Parameters!B483,[1]Printers!L:L,[1]Printers!Q:Q,,0)*G483/10,0)*10,_xlfn.XLOOKUP([1]Parameters!B483,[1]Printers!L:L,[1]Printers!P:P,,0)),"")</f>
        <v>40</v>
      </c>
      <c r="I483" s="3" t="str" cm="1">
        <f t="array" ref="I483">IFERROR(IF(ROW()-1&gt;COUNTA([1]!T_Printers[Printers])*COUNTA([1]!T_Resins[Resins]),"",_xlfn.IFS(ROUND(VLOOKUP(C483,[1]!T_Resins[#Data],4,FALSE)/VLOOKUP(A483,[1]!T_Printers[#Data],5,FALSE),1)&lt;=_xlfn.XLOOKUP(B483,[1]Printers!L:L,[1]Printers!O:O,1,0,),ROUND(VLOOKUP(C483,[1]!T_Resins[#Data],4,FALSE)/VLOOKUP(A483,[1]!T_Printers[#Data],5,FALSE),1),ROUND(VLOOKUP(C483,[1]!T_Resins[#Data],4,FALSE)/VLOOKUP(A483,[1]!T_Printers[#Data],5,FALSE),1)&gt;_xlfn.XLOOKUP(B483,[1]Printers!L:L,[1]Printers!O:O,1,0,),"")),"")</f>
        <v/>
      </c>
      <c r="J483" t="str">
        <f>IFERROR(IF(ROUND(_xlfn.XLOOKUP([1]Parameters!B483,[1]Printers!L:L,[1]Printers!Q:Q,,0)*I483/10,0)*10&lt;_xlfn.XLOOKUP([1]Parameters!B483,[1]Printers!L:L,[1]Printers!P:P,,0),ROUND(_xlfn.XLOOKUP([1]Parameters!B483,[1]Printers!L:L,[1]Printers!Q:Q,,0)*I483/10,0)*10,_xlfn.XLOOKUP([1]Parameters!B483,[1]Printers!L:L,[1]Printers!P:P,,0)),"")</f>
        <v/>
      </c>
      <c r="K483">
        <f>IF(SUM(E483:J483)&lt;&gt;0,VLOOKUP(A483,[1]!T_Printers[#Data],10,FALSE)+VLOOKUP(C483,[1]!T_Resins[#Data],10,FALSE),"")</f>
        <v>4</v>
      </c>
      <c r="L483">
        <f>IF(SUM(E483:J483)&lt;&gt;0,VLOOKUP(A483,[1]!T_Printers[#Data],11,FALSE),"")</f>
        <v>8</v>
      </c>
      <c r="M483">
        <f>IF(SUM(E483:J483)&lt;&gt;0,VLOOKUP(C483,[1]!T_Resins[#Data],8,FALSE),"")</f>
        <v>120</v>
      </c>
      <c r="N483">
        <f>IF(_xlfn.XLOOKUP(B483,[1]Printers!$L:$L,[1]Printers!$R:$R,0,0)&gt;0,[1]Parameters!M483,IF(SUM(E483:J483)&lt;&gt;0,VLOOKUP(C483,[1]!T_Resins[#Data],9,FALSE),""))</f>
        <v>180</v>
      </c>
      <c r="O483" t="str">
        <f t="shared" si="7"/>
        <v>AnycubicPhotonMonoM5</v>
      </c>
    </row>
    <row r="484" spans="1:15" x14ac:dyDescent="0.25">
      <c r="A484" t="str">
        <f t="array" ref="A484">IF(ROW()-1&gt;COUNTA([1]!T_Printers[Printers])*COUNTA([1]!T_Resins[Resins]),"",INDEX([1]!T_Printers[Printers],INT((ROW()-2)/COUNTA([1]!T_Resins[Resins])+1)))</f>
        <v>Anycubic Photon Mono M5</v>
      </c>
      <c r="B484" t="str">
        <f>_xlfn.XLOOKUP(A484,[1]!T_Printers[Printers],[1]!T_Printers[Icon link],,0)</f>
        <v>AnycubicPhotonMonoM5</v>
      </c>
      <c r="C484" t="str">
        <f t="array" ref="C484">IF(ROW()-1&gt;COUNTA([1]!T_Printers[Printers])*COUNTA([1]!T_Resins[Resins]),"",INDEX([1]!T_Resins[Resins],MOD(ROW()-2,COUNTA([1]!T_Resins[Resins]))+1))</f>
        <v>Silicone-Compatiable Model Resin (J-Model)</v>
      </c>
      <c r="D484">
        <f>IF(SUM(E484:J484)&lt;&gt;0,IF(ROW()-1&gt;COUNTA([1]!T_Printers[Printers])*COUNTA([1]!T_Resins[Resins]),"",2),"")</f>
        <v>2</v>
      </c>
      <c r="E484" cm="1">
        <f t="array" ref="E484">IFERROR(IF(ROW()-1&gt;COUNTA([1]!T_Printers[Printers])*COUNTA([1]!T_Resins[Resins]),"",_xlfn.IFS(ROUND(VLOOKUP(C484,[1]!T_Resins[#Data],2,FALSE)/VLOOKUP(A484,[1]!T_Printers[#Data],5,FALSE),1)&lt;=_xlfn.XLOOKUP(B484,[1]Printers!L:L,[1]Printers!O:O,1,0,),ROUND(VLOOKUP(C484,[1]!T_Resins[#Data],2,FALSE)/VLOOKUP(A484,[1]!T_Printers[#Data],5,FALSE),1),ROUND(VLOOKUP(C484,[1]!T_Resins[#Data],2,FALSE)/VLOOKUP(A484,[1]!T_Printers[#Data],5,FALSE),1)&gt;_xlfn.XLOOKUP(B484,[1]Printers!L:L,[1]Printers!O:O,1,0,),10)),"Используйте слой 100 мкм")</f>
        <v>3.3</v>
      </c>
      <c r="F484">
        <f>IFERROR(IF(ROUND(_xlfn.XLOOKUP([1]Parameters!B484,[1]Printers!L:L,[1]Printers!Q:Q,,0)*E484/10,0)*10&lt;_xlfn.XLOOKUP([1]Parameters!B484,[1]Printers!L:L,[1]Printers!P:P,,0),ROUND(_xlfn.XLOOKUP([1]Parameters!B484,[1]Printers!L:L,[1]Printers!Q:Q,,0)*E484/10,0)*10,_xlfn.XLOOKUP([1]Parameters!B484,[1]Printers!L:L,[1]Printers!P:P,,0)),"")</f>
        <v>30</v>
      </c>
      <c r="G484" cm="1">
        <f t="array" ref="G484">IFERROR(IF(ROW()-1&gt;COUNTA([1]!T_Printers[Printers])*COUNTA([1]!T_Resins[Resins]),"",_xlfn.IFS(ROUND(VLOOKUP(C484,[1]!T_Resins[#Data],3,FALSE)/VLOOKUP(A484,[1]!T_Printers[#Data],5,FALSE),1)&lt;=_xlfn.XLOOKUP(B484,[1]Printers!L:L,[1]Printers!O:O,1,0,),ROUND(VLOOKUP(C484,[1]!T_Resins[#Data],3,FALSE)/VLOOKUP(A484,[1]!T_Printers[#Data],5,FALSE),1),ROUND(VLOOKUP(C484,[1]!T_Resins[#Data],3,FALSE)/VLOOKUP(A484,[1]!T_Printers[#Data],5,FALSE),1)&gt;_xlfn.XLOOKUP(B484,[1]Printers!L:L,[1]Printers!O:O,1,0,),10)),"")</f>
        <v>4.3</v>
      </c>
      <c r="H484">
        <f>IFERROR(IF(ROUND(_xlfn.XLOOKUP([1]Parameters!B484,[1]Printers!L:L,[1]Printers!Q:Q,,0)*G484/10,0)*10&lt;_xlfn.XLOOKUP([1]Parameters!B484,[1]Printers!L:L,[1]Printers!P:P,,0),ROUND(_xlfn.XLOOKUP([1]Parameters!B484,[1]Printers!L:L,[1]Printers!Q:Q,,0)*G484/10,0)*10,_xlfn.XLOOKUP([1]Parameters!B484,[1]Printers!L:L,[1]Printers!P:P,,0)),"")</f>
        <v>40</v>
      </c>
      <c r="I484" s="3" t="str" cm="1">
        <f t="array" ref="I484">IFERROR(IF(ROW()-1&gt;COUNTA([1]!T_Printers[Printers])*COUNTA([1]!T_Resins[Resins]),"",_xlfn.IFS(ROUND(VLOOKUP(C484,[1]!T_Resins[#Data],4,FALSE)/VLOOKUP(A484,[1]!T_Printers[#Data],5,FALSE),1)&lt;=_xlfn.XLOOKUP(B484,[1]Printers!L:L,[1]Printers!O:O,1,0,),ROUND(VLOOKUP(C484,[1]!T_Resins[#Data],4,FALSE)/VLOOKUP(A484,[1]!T_Printers[#Data],5,FALSE),1),ROUND(VLOOKUP(C484,[1]!T_Resins[#Data],4,FALSE)/VLOOKUP(A484,[1]!T_Printers[#Data],5,FALSE),1)&gt;_xlfn.XLOOKUP(B484,[1]Printers!L:L,[1]Printers!O:O,1,0,),"")),"")</f>
        <v/>
      </c>
      <c r="J484" t="str">
        <f>IFERROR(IF(ROUND(_xlfn.XLOOKUP([1]Parameters!B484,[1]Printers!L:L,[1]Printers!Q:Q,,0)*I484/10,0)*10&lt;_xlfn.XLOOKUP([1]Parameters!B484,[1]Printers!L:L,[1]Printers!P:P,,0),ROUND(_xlfn.XLOOKUP([1]Parameters!B484,[1]Printers!L:L,[1]Printers!Q:Q,,0)*I484/10,0)*10,_xlfn.XLOOKUP([1]Parameters!B484,[1]Printers!L:L,[1]Printers!P:P,,0)),"")</f>
        <v/>
      </c>
      <c r="K484">
        <f>IF(SUM(E484:J484)&lt;&gt;0,VLOOKUP(A484,[1]!T_Printers[#Data],10,FALSE)+VLOOKUP(C484,[1]!T_Resins[#Data],10,FALSE),"")</f>
        <v>4</v>
      </c>
      <c r="L484">
        <f>IF(SUM(E484:J484)&lt;&gt;0,VLOOKUP(A484,[1]!T_Printers[#Data],11,FALSE),"")</f>
        <v>8</v>
      </c>
      <c r="M484">
        <f>IF(SUM(E484:J484)&lt;&gt;0,VLOOKUP(C484,[1]!T_Resins[#Data],8,FALSE),"")</f>
        <v>60</v>
      </c>
      <c r="N484">
        <f>IF(_xlfn.XLOOKUP(B484,[1]Printers!$L:$L,[1]Printers!$R:$R,0,0)&gt;0,[1]Parameters!M484,IF(SUM(E484:J484)&lt;&gt;0,VLOOKUP(C484,[1]!T_Resins[#Data],9,FALSE),""))</f>
        <v>60</v>
      </c>
      <c r="O484" t="str">
        <f t="shared" si="7"/>
        <v>AnycubicPhotonMonoM5</v>
      </c>
    </row>
    <row r="485" spans="1:15" x14ac:dyDescent="0.25">
      <c r="A485" t="str">
        <f t="array" ref="A485">IF(ROW()-1&gt;COUNTA([1]!T_Printers[Printers])*COUNTA([1]!T_Resins[Resins]),"",INDEX([1]!T_Printers[Printers],INT((ROW()-2)/COUNTA([1]!T_Resins[Resins])+1)))</f>
        <v>Anycubic Photon Mono M5</v>
      </c>
      <c r="B485" t="str">
        <f>_xlfn.XLOOKUP(A485,[1]!T_Printers[Printers],[1]!T_Printers[Icon link],,0)</f>
        <v>AnycubicPhotonMonoM5</v>
      </c>
      <c r="C485" t="str">
        <f t="array" ref="C485">IF(ROW()-1&gt;COUNTA([1]!T_Printers[Printers])*COUNTA([1]!T_Resins[Resins]),"",INDEX([1]!T_Resins[Resins],MOD(ROW()-2,COUNTA([1]!T_Resins[Resins]))+1))</f>
        <v>Silicone-Like Black</v>
      </c>
      <c r="D485">
        <f>IF(SUM(E485:J485)&lt;&gt;0,IF(ROW()-1&gt;COUNTA([1]!T_Printers[Printers])*COUNTA([1]!T_Resins[Resins]),"",2),"")</f>
        <v>2</v>
      </c>
      <c r="E485" cm="1">
        <f t="array" ref="E485">IFERROR(IF(ROW()-1&gt;COUNTA([1]!T_Printers[Printers])*COUNTA([1]!T_Resins[Resins]),"",_xlfn.IFS(ROUND(VLOOKUP(C485,[1]!T_Resins[#Data],2,FALSE)/VLOOKUP(A485,[1]!T_Printers[#Data],5,FALSE),1)&lt;=_xlfn.XLOOKUP(B485,[1]Printers!L:L,[1]Printers!O:O,1,0,),ROUND(VLOOKUP(C485,[1]!T_Resins[#Data],2,FALSE)/VLOOKUP(A485,[1]!T_Printers[#Data],5,FALSE),1),ROUND(VLOOKUP(C485,[1]!T_Resins[#Data],2,FALSE)/VLOOKUP(A485,[1]!T_Printers[#Data],5,FALSE),1)&gt;_xlfn.XLOOKUP(B485,[1]Printers!L:L,[1]Printers!O:O,1,0,),10)),"Используйте слой 100 мкм")</f>
        <v>8</v>
      </c>
      <c r="F485">
        <f>IFERROR(IF(ROUND(_xlfn.XLOOKUP([1]Parameters!B485,[1]Printers!L:L,[1]Printers!Q:Q,,0)*E485/10,0)*10&lt;_xlfn.XLOOKUP([1]Parameters!B485,[1]Printers!L:L,[1]Printers!P:P,,0),ROUND(_xlfn.XLOOKUP([1]Parameters!B485,[1]Printers!L:L,[1]Printers!Q:Q,,0)*E485/10,0)*10,_xlfn.XLOOKUP([1]Parameters!B485,[1]Printers!L:L,[1]Printers!P:P,,0)),"")</f>
        <v>70</v>
      </c>
      <c r="G485" cm="1">
        <f t="array" ref="G485">IFERROR(IF(ROW()-1&gt;COUNTA([1]!T_Printers[Printers])*COUNTA([1]!T_Resins[Resins]),"",_xlfn.IFS(ROUND(VLOOKUP(C485,[1]!T_Resins[#Data],3,FALSE)/VLOOKUP(A485,[1]!T_Printers[#Data],5,FALSE),1)&lt;=_xlfn.XLOOKUP(B485,[1]Printers!L:L,[1]Printers!O:O,1,0,),ROUND(VLOOKUP(C485,[1]!T_Resins[#Data],3,FALSE)/VLOOKUP(A485,[1]!T_Printers[#Data],5,FALSE),1),ROUND(VLOOKUP(C485,[1]!T_Resins[#Data],3,FALSE)/VLOOKUP(A485,[1]!T_Printers[#Data],5,FALSE),1)&gt;_xlfn.XLOOKUP(B485,[1]Printers!L:L,[1]Printers!O:O,1,0,),10)),"")</f>
        <v>10.4</v>
      </c>
      <c r="H485">
        <f>IFERROR(IF(ROUND(_xlfn.XLOOKUP([1]Parameters!B485,[1]Printers!L:L,[1]Printers!Q:Q,,0)*G485/10,0)*10&lt;_xlfn.XLOOKUP([1]Parameters!B485,[1]Printers!L:L,[1]Printers!P:P,,0),ROUND(_xlfn.XLOOKUP([1]Parameters!B485,[1]Printers!L:L,[1]Printers!Q:Q,,0)*G485/10,0)*10,_xlfn.XLOOKUP([1]Parameters!B485,[1]Printers!L:L,[1]Printers!P:P,,0)),"")</f>
        <v>90</v>
      </c>
      <c r="I485" s="3" t="str" cm="1">
        <f t="array" ref="I485">IFERROR(IF(ROW()-1&gt;COUNTA([1]!T_Printers[Printers])*COUNTA([1]!T_Resins[Resins]),"",_xlfn.IFS(ROUND(VLOOKUP(C485,[1]!T_Resins[#Data],4,FALSE)/VLOOKUP(A485,[1]!T_Printers[#Data],5,FALSE),1)&lt;=_xlfn.XLOOKUP(B485,[1]Printers!L:L,[1]Printers!O:O,1,0,),ROUND(VLOOKUP(C485,[1]!T_Resins[#Data],4,FALSE)/VLOOKUP(A485,[1]!T_Printers[#Data],5,FALSE),1),ROUND(VLOOKUP(C485,[1]!T_Resins[#Data],4,FALSE)/VLOOKUP(A485,[1]!T_Printers[#Data],5,FALSE),1)&gt;_xlfn.XLOOKUP(B485,[1]Printers!L:L,[1]Printers!O:O,1,0,),"")),"")</f>
        <v/>
      </c>
      <c r="J485" t="str">
        <f>IFERROR(IF(ROUND(_xlfn.XLOOKUP([1]Parameters!B485,[1]Printers!L:L,[1]Printers!Q:Q,,0)*I485/10,0)*10&lt;_xlfn.XLOOKUP([1]Parameters!B485,[1]Printers!L:L,[1]Printers!P:P,,0),ROUND(_xlfn.XLOOKUP([1]Parameters!B485,[1]Printers!L:L,[1]Printers!Q:Q,,0)*I485/10,0)*10,_xlfn.XLOOKUP([1]Parameters!B485,[1]Printers!L:L,[1]Printers!P:P,,0)),"")</f>
        <v/>
      </c>
      <c r="K485">
        <f>IF(SUM(E485:J485)&lt;&gt;0,VLOOKUP(A485,[1]!T_Printers[#Data],10,FALSE)+VLOOKUP(C485,[1]!T_Resins[#Data],10,FALSE),"")</f>
        <v>4</v>
      </c>
      <c r="L485">
        <f>IF(SUM(E485:J485)&lt;&gt;0,VLOOKUP(A485,[1]!T_Printers[#Data],11,FALSE),"")</f>
        <v>8</v>
      </c>
      <c r="M485">
        <f>IF(SUM(E485:J485)&lt;&gt;0,VLOOKUP(C485,[1]!T_Resins[#Data],8,FALSE),"")</f>
        <v>60</v>
      </c>
      <c r="N485">
        <f>IF(_xlfn.XLOOKUP(B485,[1]Printers!$L:$L,[1]Printers!$R:$R,0,0)&gt;0,[1]Parameters!M485,IF(SUM(E485:J485)&lt;&gt;0,VLOOKUP(C485,[1]!T_Resins[#Data],9,FALSE),""))</f>
        <v>60</v>
      </c>
      <c r="O485" t="str">
        <f t="shared" si="7"/>
        <v>AnycubicPhotonMonoM5</v>
      </c>
    </row>
    <row r="486" spans="1:15" x14ac:dyDescent="0.25">
      <c r="A486" t="str">
        <f t="array" ref="A486">IF(ROW()-1&gt;COUNTA([1]!T_Printers[Printers])*COUNTA([1]!T_Resins[Resins]),"",INDEX([1]!T_Printers[Printers],INT((ROW()-2)/COUNTA([1]!T_Resins[Resins])+1)))</f>
        <v>Anycubic Photon Mono M5s</v>
      </c>
      <c r="B486" t="str">
        <f>_xlfn.XLOOKUP(A486,[1]!T_Printers[Printers],[1]!T_Printers[Icon link],,0)</f>
        <v>AnycubicPhotonMonoM5s</v>
      </c>
      <c r="C486" t="str">
        <f t="array" ref="C486">IF(ROW()-1&gt;COUNTA([1]!T_Printers[Printers])*COUNTA([1]!T_Resins[Resins]),"",INDEX([1]!T_Resins[Resins],MOD(ROW()-2,COUNTA([1]!T_Resins[Resins]))+1))</f>
        <v>Basic Red</v>
      </c>
      <c r="D486">
        <f>IF(SUM(E486:J486)&lt;&gt;0,IF(ROW()-1&gt;COUNTA([1]!T_Printers[Printers])*COUNTA([1]!T_Resins[Resins]),"",2),"")</f>
        <v>2</v>
      </c>
      <c r="E486" cm="1">
        <f t="array" ref="E486">IFERROR(IF(ROW()-1&gt;COUNTA([1]!T_Printers[Printers])*COUNTA([1]!T_Resins[Resins]),"",_xlfn.IFS(ROUND(VLOOKUP(C486,[1]!T_Resins[#Data],2,FALSE)/VLOOKUP(A486,[1]!T_Printers[#Data],5,FALSE),1)&lt;=_xlfn.XLOOKUP(B486,[1]Printers!L:L,[1]Printers!O:O,1,0,),ROUND(VLOOKUP(C486,[1]!T_Resins[#Data],2,FALSE)/VLOOKUP(A486,[1]!T_Printers[#Data],5,FALSE),1),ROUND(VLOOKUP(C486,[1]!T_Resins[#Data],2,FALSE)/VLOOKUP(A486,[1]!T_Printers[#Data],5,FALSE),1)&gt;_xlfn.XLOOKUP(B486,[1]Printers!L:L,[1]Printers!O:O,1,0,),10)),"Используйте слой 100 мкм")</f>
        <v>3.4</v>
      </c>
      <c r="F486">
        <f>IFERROR(IF(ROUND(_xlfn.XLOOKUP([1]Parameters!B486,[1]Printers!L:L,[1]Printers!Q:Q,,0)*E486/10,0)*10&lt;_xlfn.XLOOKUP([1]Parameters!B486,[1]Printers!L:L,[1]Printers!P:P,,0),ROUND(_xlfn.XLOOKUP([1]Parameters!B486,[1]Printers!L:L,[1]Printers!Q:Q,,0)*E486/10,0)*10,_xlfn.XLOOKUP([1]Parameters!B486,[1]Printers!L:L,[1]Printers!P:P,,0)),"")</f>
        <v>30</v>
      </c>
      <c r="G486" cm="1">
        <f t="array" ref="G486">IFERROR(IF(ROW()-1&gt;COUNTA([1]!T_Printers[Printers])*COUNTA([1]!T_Resins[Resins]),"",_xlfn.IFS(ROUND(VLOOKUP(C486,[1]!T_Resins[#Data],3,FALSE)/VLOOKUP(A486,[1]!T_Printers[#Data],5,FALSE),1)&lt;=_xlfn.XLOOKUP(B486,[1]Printers!L:L,[1]Printers!O:O,1,0,),ROUND(VLOOKUP(C486,[1]!T_Resins[#Data],3,FALSE)/VLOOKUP(A486,[1]!T_Printers[#Data],5,FALSE),1),ROUND(VLOOKUP(C486,[1]!T_Resins[#Data],3,FALSE)/VLOOKUP(A486,[1]!T_Printers[#Data],5,FALSE),1)&gt;_xlfn.XLOOKUP(B486,[1]Printers!L:L,[1]Printers!O:O,1,0,),10)),"")</f>
        <v>4.4000000000000004</v>
      </c>
      <c r="H486">
        <f>IFERROR(IF(ROUND(_xlfn.XLOOKUP([1]Parameters!B486,[1]Printers!L:L,[1]Printers!Q:Q,,0)*G486/10,0)*10&lt;_xlfn.XLOOKUP([1]Parameters!B486,[1]Printers!L:L,[1]Printers!P:P,,0),ROUND(_xlfn.XLOOKUP([1]Parameters!B486,[1]Printers!L:L,[1]Printers!Q:Q,,0)*G486/10,0)*10,_xlfn.XLOOKUP([1]Parameters!B486,[1]Printers!L:L,[1]Printers!P:P,,0)),"")</f>
        <v>40</v>
      </c>
      <c r="I486" s="3" t="str" cm="1">
        <f t="array" ref="I486">IFERROR(IF(ROW()-1&gt;COUNTA([1]!T_Printers[Printers])*COUNTA([1]!T_Resins[Resins]),"",_xlfn.IFS(ROUND(VLOOKUP(C486,[1]!T_Resins[#Data],4,FALSE)/VLOOKUP(A486,[1]!T_Printers[#Data],5,FALSE),1)&lt;=_xlfn.XLOOKUP(B486,[1]Printers!L:L,[1]Printers!O:O,1,0,),ROUND(VLOOKUP(C486,[1]!T_Resins[#Data],4,FALSE)/VLOOKUP(A486,[1]!T_Printers[#Data],5,FALSE),1),ROUND(VLOOKUP(C486,[1]!T_Resins[#Data],4,FALSE)/VLOOKUP(A486,[1]!T_Printers[#Data],5,FALSE),1)&gt;_xlfn.XLOOKUP(B486,[1]Printers!L:L,[1]Printers!O:O,1,0,),"")),"")</f>
        <v/>
      </c>
      <c r="J486" t="str">
        <f>IFERROR(IF(ROUND(_xlfn.XLOOKUP([1]Parameters!B486,[1]Printers!L:L,[1]Printers!Q:Q,,0)*I486/10,0)*10&lt;_xlfn.XLOOKUP([1]Parameters!B486,[1]Printers!L:L,[1]Printers!P:P,,0),ROUND(_xlfn.XLOOKUP([1]Parameters!B486,[1]Printers!L:L,[1]Printers!Q:Q,,0)*I486/10,0)*10,_xlfn.XLOOKUP([1]Parameters!B486,[1]Printers!L:L,[1]Printers!P:P,,0)),"")</f>
        <v/>
      </c>
      <c r="K486">
        <f>IF(SUM(E486:J486)&lt;&gt;0,VLOOKUP(A486,[1]!T_Printers[#Data],10,FALSE)+VLOOKUP(C486,[1]!T_Resins[#Data],10,FALSE),"")</f>
        <v>4</v>
      </c>
      <c r="L486">
        <f>IF(SUM(E486:J486)&lt;&gt;0,VLOOKUP(A486,[1]!T_Printers[#Data],11,FALSE),"")</f>
        <v>8</v>
      </c>
      <c r="M486">
        <f>IF(SUM(E486:J486)&lt;&gt;0,VLOOKUP(C486,[1]!T_Resins[#Data],8,FALSE),"")</f>
        <v>120</v>
      </c>
      <c r="N486">
        <f>IF(_xlfn.XLOOKUP(B486,[1]Printers!$L:$L,[1]Printers!$R:$R,0,0)&gt;0,[1]Parameters!M486,IF(SUM(E486:J486)&lt;&gt;0,VLOOKUP(C486,[1]!T_Resins[#Data],9,FALSE),""))</f>
        <v>180</v>
      </c>
      <c r="O486" t="str">
        <f t="shared" si="7"/>
        <v>AnycubicPhotonMonoM5s</v>
      </c>
    </row>
    <row r="487" spans="1:15" x14ac:dyDescent="0.25">
      <c r="A487" t="str">
        <f t="array" ref="A487">IF(ROW()-1&gt;COUNTA([1]!T_Printers[Printers])*COUNTA([1]!T_Resins[Resins]),"",INDEX([1]!T_Printers[Printers],INT((ROW()-2)/COUNTA([1]!T_Resins[Resins])+1)))</f>
        <v>Anycubic Photon Mono M5s</v>
      </c>
      <c r="B487" t="str">
        <f>_xlfn.XLOOKUP(A487,[1]!T_Printers[Printers],[1]!T_Printers[Icon link],,0)</f>
        <v>AnycubicPhotonMonoM5s</v>
      </c>
      <c r="C487" t="str">
        <f t="array" ref="C487">IF(ROW()-1&gt;COUNTA([1]!T_Printers[Printers])*COUNTA([1]!T_Resins[Resins]),"",INDEX([1]!T_Resins[Resins],MOD(ROW()-2,COUNTA([1]!T_Resins[Resins]))+1))</f>
        <v>Demo Bone</v>
      </c>
      <c r="D487">
        <f>IF(SUM(E487:J487)&lt;&gt;0,IF(ROW()-1&gt;COUNTA([1]!T_Printers[Printers])*COUNTA([1]!T_Resins[Resins]),"",2),"")</f>
        <v>2</v>
      </c>
      <c r="E487" cm="1">
        <f t="array" ref="E487">IFERROR(IF(ROW()-1&gt;COUNTA([1]!T_Printers[Printers])*COUNTA([1]!T_Resins[Resins]),"",_xlfn.IFS(ROUND(VLOOKUP(C487,[1]!T_Resins[#Data],2,FALSE)/VLOOKUP(A487,[1]!T_Printers[#Data],5,FALSE),1)&lt;=_xlfn.XLOOKUP(B487,[1]Printers!L:L,[1]Printers!O:O,1,0,),ROUND(VLOOKUP(C487,[1]!T_Resins[#Data],2,FALSE)/VLOOKUP(A487,[1]!T_Printers[#Data],5,FALSE),1),ROUND(VLOOKUP(C487,[1]!T_Resins[#Data],2,FALSE)/VLOOKUP(A487,[1]!T_Printers[#Data],5,FALSE),1)&gt;_xlfn.XLOOKUP(B487,[1]Printers!L:L,[1]Printers!O:O,1,0,),10)),"Используйте слой 100 мкм")</f>
        <v>3.3</v>
      </c>
      <c r="F487">
        <f>IFERROR(IF(ROUND(_xlfn.XLOOKUP([1]Parameters!B487,[1]Printers!L:L,[1]Printers!Q:Q,,0)*E487/10,0)*10&lt;_xlfn.XLOOKUP([1]Parameters!B487,[1]Printers!L:L,[1]Printers!P:P,,0),ROUND(_xlfn.XLOOKUP([1]Parameters!B487,[1]Printers!L:L,[1]Printers!Q:Q,,0)*E487/10,0)*10,_xlfn.XLOOKUP([1]Parameters!B487,[1]Printers!L:L,[1]Printers!P:P,,0)),"")</f>
        <v>30</v>
      </c>
      <c r="G487" cm="1">
        <f t="array" ref="G487">IFERROR(IF(ROW()-1&gt;COUNTA([1]!T_Printers[Printers])*COUNTA([1]!T_Resins[Resins]),"",_xlfn.IFS(ROUND(VLOOKUP(C487,[1]!T_Resins[#Data],3,FALSE)/VLOOKUP(A487,[1]!T_Printers[#Data],5,FALSE),1)&lt;=_xlfn.XLOOKUP(B487,[1]Printers!L:L,[1]Printers!O:O,1,0,),ROUND(VLOOKUP(C487,[1]!T_Resins[#Data],3,FALSE)/VLOOKUP(A487,[1]!T_Printers[#Data],5,FALSE),1),ROUND(VLOOKUP(C487,[1]!T_Resins[#Data],3,FALSE)/VLOOKUP(A487,[1]!T_Printers[#Data],5,FALSE),1)&gt;_xlfn.XLOOKUP(B487,[1]Printers!L:L,[1]Printers!O:O,1,0,),10)),"")</f>
        <v>4.3</v>
      </c>
      <c r="H487">
        <f>IFERROR(IF(ROUND(_xlfn.XLOOKUP([1]Parameters!B487,[1]Printers!L:L,[1]Printers!Q:Q,,0)*G487/10,0)*10&lt;_xlfn.XLOOKUP([1]Parameters!B487,[1]Printers!L:L,[1]Printers!P:P,,0),ROUND(_xlfn.XLOOKUP([1]Parameters!B487,[1]Printers!L:L,[1]Printers!Q:Q,,0)*G487/10,0)*10,_xlfn.XLOOKUP([1]Parameters!B487,[1]Printers!L:L,[1]Printers!P:P,,0)),"")</f>
        <v>40</v>
      </c>
      <c r="I487" s="3" t="str" cm="1">
        <f t="array" ref="I487">IFERROR(IF(ROW()-1&gt;COUNTA([1]!T_Printers[Printers])*COUNTA([1]!T_Resins[Resins]),"",_xlfn.IFS(ROUND(VLOOKUP(C487,[1]!T_Resins[#Data],4,FALSE)/VLOOKUP(A487,[1]!T_Printers[#Data],5,FALSE),1)&lt;=_xlfn.XLOOKUP(B487,[1]Printers!L:L,[1]Printers!O:O,1,0,),ROUND(VLOOKUP(C487,[1]!T_Resins[#Data],4,FALSE)/VLOOKUP(A487,[1]!T_Printers[#Data],5,FALSE),1),ROUND(VLOOKUP(C487,[1]!T_Resins[#Data],4,FALSE)/VLOOKUP(A487,[1]!T_Printers[#Data],5,FALSE),1)&gt;_xlfn.XLOOKUP(B487,[1]Printers!L:L,[1]Printers!O:O,1,0,),"")),"")</f>
        <v/>
      </c>
      <c r="J487" t="str">
        <f>IFERROR(IF(ROUND(_xlfn.XLOOKUP([1]Parameters!B487,[1]Printers!L:L,[1]Printers!Q:Q,,0)*I487/10,0)*10&lt;_xlfn.XLOOKUP([1]Parameters!B487,[1]Printers!L:L,[1]Printers!P:P,,0),ROUND(_xlfn.XLOOKUP([1]Parameters!B487,[1]Printers!L:L,[1]Printers!Q:Q,,0)*I487/10,0)*10,_xlfn.XLOOKUP([1]Parameters!B487,[1]Printers!L:L,[1]Printers!P:P,,0)),"")</f>
        <v/>
      </c>
      <c r="K487">
        <f>IF(SUM(E487:J487)&lt;&gt;0,VLOOKUP(A487,[1]!T_Printers[#Data],10,FALSE)+VLOOKUP(C487,[1]!T_Resins[#Data],10,FALSE),"")</f>
        <v>5</v>
      </c>
      <c r="L487">
        <f>IF(SUM(E487:J487)&lt;&gt;0,VLOOKUP(A487,[1]!T_Printers[#Data],11,FALSE),"")</f>
        <v>8</v>
      </c>
      <c r="M487">
        <f>IF(SUM(E487:J487)&lt;&gt;0,VLOOKUP(C487,[1]!T_Resins[#Data],8,FALSE),"")</f>
        <v>120</v>
      </c>
      <c r="N487">
        <f>IF(_xlfn.XLOOKUP(B487,[1]Printers!$L:$L,[1]Printers!$R:$R,0,0)&gt;0,[1]Parameters!M487,IF(SUM(E487:J487)&lt;&gt;0,VLOOKUP(C487,[1]!T_Resins[#Data],9,FALSE),""))</f>
        <v>180</v>
      </c>
      <c r="O487" t="str">
        <f t="shared" si="7"/>
        <v>AnycubicPhotonMonoM5s</v>
      </c>
    </row>
    <row r="488" spans="1:15" x14ac:dyDescent="0.25">
      <c r="A488" t="str">
        <f t="array" ref="A488">IF(ROW()-1&gt;COUNTA([1]!T_Printers[Printers])*COUNTA([1]!T_Resins[Resins]),"",INDEX([1]!T_Printers[Printers],INT((ROW()-2)/COUNTA([1]!T_Resins[Resins])+1)))</f>
        <v>Anycubic Photon Mono M5s</v>
      </c>
      <c r="B488" t="str">
        <f>_xlfn.XLOOKUP(A488,[1]!T_Printers[Printers],[1]!T_Printers[Icon link],,0)</f>
        <v>AnycubicPhotonMonoM5s</v>
      </c>
      <c r="C488" t="str">
        <f t="array" ref="C488">IF(ROW()-1&gt;COUNTA([1]!T_Printers[Printers])*COUNTA([1]!T_Resins[Resins]),"",INDEX([1]!T_Resins[Resins],MOD(ROW()-2,COUNTA([1]!T_Resins[Resins]))+1))</f>
        <v xml:space="preserve">Dental Bleach (Обновленная версия) </v>
      </c>
      <c r="D488">
        <f>IF(SUM(E488:J488)&lt;&gt;0,IF(ROW()-1&gt;COUNTA([1]!T_Printers[Printers])*COUNTA([1]!T_Resins[Resins]),"",2),"")</f>
        <v>2</v>
      </c>
      <c r="E488" cm="1">
        <f t="array" ref="E488">IFERROR(IF(ROW()-1&gt;COUNTA([1]!T_Printers[Printers])*COUNTA([1]!T_Resins[Resins]),"",_xlfn.IFS(ROUND(VLOOKUP(C488,[1]!T_Resins[#Data],2,FALSE)/VLOOKUP(A488,[1]!T_Printers[#Data],5,FALSE),1)&lt;=_xlfn.XLOOKUP(B488,[1]Printers!L:L,[1]Printers!O:O,1,0,),ROUND(VLOOKUP(C488,[1]!T_Resins[#Data],2,FALSE)/VLOOKUP(A488,[1]!T_Printers[#Data],5,FALSE),1),ROUND(VLOOKUP(C488,[1]!T_Resins[#Data],2,FALSE)/VLOOKUP(A488,[1]!T_Printers[#Data],5,FALSE),1)&gt;_xlfn.XLOOKUP(B488,[1]Printers!L:L,[1]Printers!O:O,1,0,),10)),"Используйте слой 100 мкм")</f>
        <v>7.5</v>
      </c>
      <c r="F488">
        <f>IFERROR(IF(ROUND(_xlfn.XLOOKUP([1]Parameters!B488,[1]Printers!L:L,[1]Printers!Q:Q,,0)*E488/10,0)*10&lt;_xlfn.XLOOKUP([1]Parameters!B488,[1]Printers!L:L,[1]Printers!P:P,,0),ROUND(_xlfn.XLOOKUP([1]Parameters!B488,[1]Printers!L:L,[1]Printers!Q:Q,,0)*E488/10,0)*10,_xlfn.XLOOKUP([1]Parameters!B488,[1]Printers!L:L,[1]Printers!P:P,,0)),"")</f>
        <v>70</v>
      </c>
      <c r="G488" cm="1">
        <f t="array" ref="G488">IFERROR(IF(ROW()-1&gt;COUNTA([1]!T_Printers[Printers])*COUNTA([1]!T_Resins[Resins]),"",_xlfn.IFS(ROUND(VLOOKUP(C488,[1]!T_Resins[#Data],3,FALSE)/VLOOKUP(A488,[1]!T_Printers[#Data],5,FALSE),1)&lt;=_xlfn.XLOOKUP(B488,[1]Printers!L:L,[1]Printers!O:O,1,0,),ROUND(VLOOKUP(C488,[1]!T_Resins[#Data],3,FALSE)/VLOOKUP(A488,[1]!T_Printers[#Data],5,FALSE),1),ROUND(VLOOKUP(C488,[1]!T_Resins[#Data],3,FALSE)/VLOOKUP(A488,[1]!T_Printers[#Data],5,FALSE),1)&gt;_xlfn.XLOOKUP(B488,[1]Printers!L:L,[1]Printers!O:O,1,0,),10)),"")</f>
        <v>9.8000000000000007</v>
      </c>
      <c r="H488">
        <f>IFERROR(IF(ROUND(_xlfn.XLOOKUP([1]Parameters!B488,[1]Printers!L:L,[1]Printers!Q:Q,,0)*G488/10,0)*10&lt;_xlfn.XLOOKUP([1]Parameters!B488,[1]Printers!L:L,[1]Printers!P:P,,0),ROUND(_xlfn.XLOOKUP([1]Parameters!B488,[1]Printers!L:L,[1]Printers!Q:Q,,0)*G488/10,0)*10,_xlfn.XLOOKUP([1]Parameters!B488,[1]Printers!L:L,[1]Printers!P:P,,0)),"")</f>
        <v>90</v>
      </c>
      <c r="I488" s="3" t="str" cm="1">
        <f t="array" ref="I488">IFERROR(IF(ROW()-1&gt;COUNTA([1]!T_Printers[Printers])*COUNTA([1]!T_Resins[Resins]),"",_xlfn.IFS(ROUND(VLOOKUP(C488,[1]!T_Resins[#Data],4,FALSE)/VLOOKUP(A488,[1]!T_Printers[#Data],5,FALSE),1)&lt;=_xlfn.XLOOKUP(B488,[1]Printers!L:L,[1]Printers!O:O,1,0,),ROUND(VLOOKUP(C488,[1]!T_Resins[#Data],4,FALSE)/VLOOKUP(A488,[1]!T_Printers[#Data],5,FALSE),1),ROUND(VLOOKUP(C488,[1]!T_Resins[#Data],4,FALSE)/VLOOKUP(A488,[1]!T_Printers[#Data],5,FALSE),1)&gt;_xlfn.XLOOKUP(B488,[1]Printers!L:L,[1]Printers!O:O,1,0,),"")),"")</f>
        <v/>
      </c>
      <c r="J488" t="str">
        <f>IFERROR(IF(ROUND(_xlfn.XLOOKUP([1]Parameters!B488,[1]Printers!L:L,[1]Printers!Q:Q,,0)*I488/10,0)*10&lt;_xlfn.XLOOKUP([1]Parameters!B488,[1]Printers!L:L,[1]Printers!P:P,,0),ROUND(_xlfn.XLOOKUP([1]Parameters!B488,[1]Printers!L:L,[1]Printers!Q:Q,,0)*I488/10,0)*10,_xlfn.XLOOKUP([1]Parameters!B488,[1]Printers!L:L,[1]Printers!P:P,,0)),"")</f>
        <v/>
      </c>
      <c r="K488">
        <f>IF(SUM(E488:J488)&lt;&gt;0,VLOOKUP(A488,[1]!T_Printers[#Data],10,FALSE)+VLOOKUP(C488,[1]!T_Resins[#Data],10,FALSE),"")</f>
        <v>5</v>
      </c>
      <c r="L488">
        <f>IF(SUM(E488:J488)&lt;&gt;0,VLOOKUP(A488,[1]!T_Printers[#Data],11,FALSE),"")</f>
        <v>8</v>
      </c>
      <c r="M488">
        <f>IF(SUM(E488:J488)&lt;&gt;0,VLOOKUP(C488,[1]!T_Resins[#Data],8,FALSE),"")</f>
        <v>120</v>
      </c>
      <c r="N488">
        <f>IF(_xlfn.XLOOKUP(B488,[1]Printers!$L:$L,[1]Printers!$R:$R,0,0)&gt;0,[1]Parameters!M488,IF(SUM(E488:J488)&lt;&gt;0,VLOOKUP(C488,[1]!T_Resins[#Data],9,FALSE),""))</f>
        <v>180</v>
      </c>
      <c r="O488" t="str">
        <f t="shared" si="7"/>
        <v>AnycubicPhotonMonoM5s</v>
      </c>
    </row>
    <row r="489" spans="1:15" x14ac:dyDescent="0.25">
      <c r="A489" t="str">
        <f t="array" ref="A489">IF(ROW()-1&gt;COUNTA([1]!T_Printers[Printers])*COUNTA([1]!T_Resins[Resins]),"",INDEX([1]!T_Printers[Printers],INT((ROW()-2)/COUNTA([1]!T_Resins[Resins])+1)))</f>
        <v>Anycubic Photon Mono M5s</v>
      </c>
      <c r="B489" t="str">
        <f>_xlfn.XLOOKUP(A489,[1]!T_Printers[Printers],[1]!T_Printers[Icon link],,0)</f>
        <v>AnycubicPhotonMonoM5s</v>
      </c>
      <c r="C489" t="str">
        <f t="array" ref="C489">IF(ROW()-1&gt;COUNTA([1]!T_Printers[Printers])*COUNTA([1]!T_Resins[Resins]),"",INDEX([1]!T_Resins[Resins],MOD(ROW()-2,COUNTA([1]!T_Resins[Resins]))+1))</f>
        <v>Dental Bleach Pro</v>
      </c>
      <c r="D489">
        <f>IF(SUM(E489:J489)&lt;&gt;0,IF(ROW()-1&gt;COUNTA([1]!T_Printers[Printers])*COUNTA([1]!T_Resins[Resins]),"",2),"")</f>
        <v>2</v>
      </c>
      <c r="E489" cm="1">
        <f t="array" ref="E489">IFERROR(IF(ROW()-1&gt;COUNTA([1]!T_Printers[Printers])*COUNTA([1]!T_Resins[Resins]),"",_xlfn.IFS(ROUND(VLOOKUP(C489,[1]!T_Resins[#Data],2,FALSE)/VLOOKUP(A489,[1]!T_Printers[#Data],5,FALSE),1)&lt;=_xlfn.XLOOKUP(B489,[1]Printers!L:L,[1]Printers!O:O,1,0,),ROUND(VLOOKUP(C489,[1]!T_Resins[#Data],2,FALSE)/VLOOKUP(A489,[1]!T_Printers[#Data],5,FALSE),1),ROUND(VLOOKUP(C489,[1]!T_Resins[#Data],2,FALSE)/VLOOKUP(A489,[1]!T_Printers[#Data],5,FALSE),1)&gt;_xlfn.XLOOKUP(B489,[1]Printers!L:L,[1]Printers!O:O,1,0,),10)),"Используйте слой 100 мкм")</f>
        <v>5.6</v>
      </c>
      <c r="F489">
        <f>IFERROR(IF(ROUND(_xlfn.XLOOKUP([1]Parameters!B489,[1]Printers!L:L,[1]Printers!Q:Q,,0)*E489/10,0)*10&lt;_xlfn.XLOOKUP([1]Parameters!B489,[1]Printers!L:L,[1]Printers!P:P,,0),ROUND(_xlfn.XLOOKUP([1]Parameters!B489,[1]Printers!L:L,[1]Printers!Q:Q,,0)*E489/10,0)*10,_xlfn.XLOOKUP([1]Parameters!B489,[1]Printers!L:L,[1]Printers!P:P,,0)),"")</f>
        <v>50</v>
      </c>
      <c r="G489" cm="1">
        <f t="array" ref="G489">IFERROR(IF(ROW()-1&gt;COUNTA([1]!T_Printers[Printers])*COUNTA([1]!T_Resins[Resins]),"",_xlfn.IFS(ROUND(VLOOKUP(C489,[1]!T_Resins[#Data],3,FALSE)/VLOOKUP(A489,[1]!T_Printers[#Data],5,FALSE),1)&lt;=_xlfn.XLOOKUP(B489,[1]Printers!L:L,[1]Printers!O:O,1,0,),ROUND(VLOOKUP(C489,[1]!T_Resins[#Data],3,FALSE)/VLOOKUP(A489,[1]!T_Printers[#Data],5,FALSE),1),ROUND(VLOOKUP(C489,[1]!T_Resins[#Data],3,FALSE)/VLOOKUP(A489,[1]!T_Printers[#Data],5,FALSE),1)&gt;_xlfn.XLOOKUP(B489,[1]Printers!L:L,[1]Printers!O:O,1,0,),10)),"")</f>
        <v>7.3</v>
      </c>
      <c r="H489">
        <f>IFERROR(IF(ROUND(_xlfn.XLOOKUP([1]Parameters!B489,[1]Printers!L:L,[1]Printers!Q:Q,,0)*G489/10,0)*10&lt;_xlfn.XLOOKUP([1]Parameters!B489,[1]Printers!L:L,[1]Printers!P:P,,0),ROUND(_xlfn.XLOOKUP([1]Parameters!B489,[1]Printers!L:L,[1]Printers!Q:Q,,0)*G489/10,0)*10,_xlfn.XLOOKUP([1]Parameters!B489,[1]Printers!L:L,[1]Printers!P:P,,0)),"")</f>
        <v>70</v>
      </c>
      <c r="I489" s="3" t="str" cm="1">
        <f t="array" ref="I489">IFERROR(IF(ROW()-1&gt;COUNTA([1]!T_Printers[Printers])*COUNTA([1]!T_Resins[Resins]),"",_xlfn.IFS(ROUND(VLOOKUP(C489,[1]!T_Resins[#Data],4,FALSE)/VLOOKUP(A489,[1]!T_Printers[#Data],5,FALSE),1)&lt;=_xlfn.XLOOKUP(B489,[1]Printers!L:L,[1]Printers!O:O,1,0,),ROUND(VLOOKUP(C489,[1]!T_Resins[#Data],4,FALSE)/VLOOKUP(A489,[1]!T_Printers[#Data],5,FALSE),1),ROUND(VLOOKUP(C489,[1]!T_Resins[#Data],4,FALSE)/VLOOKUP(A489,[1]!T_Printers[#Data],5,FALSE),1)&gt;_xlfn.XLOOKUP(B489,[1]Printers!L:L,[1]Printers!O:O,1,0,),"")),"")</f>
        <v/>
      </c>
      <c r="J489" t="str">
        <f>IFERROR(IF(ROUND(_xlfn.XLOOKUP([1]Parameters!B489,[1]Printers!L:L,[1]Printers!Q:Q,,0)*I489/10,0)*10&lt;_xlfn.XLOOKUP([1]Parameters!B489,[1]Printers!L:L,[1]Printers!P:P,,0),ROUND(_xlfn.XLOOKUP([1]Parameters!B489,[1]Printers!L:L,[1]Printers!Q:Q,,0)*I489/10,0)*10,_xlfn.XLOOKUP([1]Parameters!B489,[1]Printers!L:L,[1]Printers!P:P,,0)),"")</f>
        <v/>
      </c>
      <c r="K489">
        <f>IF(SUM(E489:J489)&lt;&gt;0,VLOOKUP(A489,[1]!T_Printers[#Data],10,FALSE)+VLOOKUP(C489,[1]!T_Resins[#Data],10,FALSE),"")</f>
        <v>4</v>
      </c>
      <c r="L489">
        <f>IF(SUM(E489:J489)&lt;&gt;0,VLOOKUP(A489,[1]!T_Printers[#Data],11,FALSE),"")</f>
        <v>8</v>
      </c>
      <c r="M489">
        <f>IF(SUM(E489:J489)&lt;&gt;0,VLOOKUP(C489,[1]!T_Resins[#Data],8,FALSE),"")</f>
        <v>120</v>
      </c>
      <c r="N489">
        <f>IF(_xlfn.XLOOKUP(B489,[1]Printers!$L:$L,[1]Printers!$R:$R,0,0)&gt;0,[1]Parameters!M489,IF(SUM(E489:J489)&lt;&gt;0,VLOOKUP(C489,[1]!T_Resins[#Data],9,FALSE),""))</f>
        <v>180</v>
      </c>
      <c r="O489" t="str">
        <f t="shared" si="7"/>
        <v>AnycubicPhotonMonoM5s</v>
      </c>
    </row>
    <row r="490" spans="1:15" x14ac:dyDescent="0.25">
      <c r="A490" t="str">
        <f t="array" ref="A490">IF(ROW()-1&gt;COUNTA([1]!T_Printers[Printers])*COUNTA([1]!T_Resins[Resins]),"",INDEX([1]!T_Printers[Printers],INT((ROW()-2)/COUNTA([1]!T_Resins[Resins])+1)))</f>
        <v>Anycubic Photon Mono M5s</v>
      </c>
      <c r="B490" t="str">
        <f>_xlfn.XLOOKUP(A490,[1]!T_Printers[Printers],[1]!T_Printers[Icon link],,0)</f>
        <v>AnycubicPhotonMonoM5s</v>
      </c>
      <c r="C490" t="str">
        <f t="array" ref="C490">IF(ROW()-1&gt;COUNTA([1]!T_Printers[Printers])*COUNTA([1]!T_Resins[Resins]),"",INDEX([1]!T_Resins[Resins],MOD(ROW()-2,COUNTA([1]!T_Resins[Resins]))+1))</f>
        <v>Dental Cast Cherry Pro</v>
      </c>
      <c r="D490">
        <f>IF(SUM(E490:J490)&lt;&gt;0,IF(ROW()-1&gt;COUNTA([1]!T_Printers[Printers])*COUNTA([1]!T_Resins[Resins]),"",2),"")</f>
        <v>2</v>
      </c>
      <c r="E490" cm="1">
        <f t="array" ref="E490">IFERROR(IF(ROW()-1&gt;COUNTA([1]!T_Printers[Printers])*COUNTA([1]!T_Resins[Resins]),"",_xlfn.IFS(ROUND(VLOOKUP(C490,[1]!T_Resins[#Data],2,FALSE)/VLOOKUP(A490,[1]!T_Printers[#Data],5,FALSE),1)&lt;=_xlfn.XLOOKUP(B490,[1]Printers!L:L,[1]Printers!O:O,1,0,),ROUND(VLOOKUP(C490,[1]!T_Resins[#Data],2,FALSE)/VLOOKUP(A490,[1]!T_Printers[#Data],5,FALSE),1),ROUND(VLOOKUP(C490,[1]!T_Resins[#Data],2,FALSE)/VLOOKUP(A490,[1]!T_Printers[#Data],5,FALSE),1)&gt;_xlfn.XLOOKUP(B490,[1]Printers!L:L,[1]Printers!O:O,1,0,),10)),"Используйте слой 100 мкм")</f>
        <v>7.7</v>
      </c>
      <c r="F490">
        <f>IFERROR(IF(ROUND(_xlfn.XLOOKUP([1]Parameters!B490,[1]Printers!L:L,[1]Printers!Q:Q,,0)*E490/10,0)*10&lt;_xlfn.XLOOKUP([1]Parameters!B490,[1]Printers!L:L,[1]Printers!P:P,,0),ROUND(_xlfn.XLOOKUP([1]Parameters!B490,[1]Printers!L:L,[1]Printers!Q:Q,,0)*E490/10,0)*10,_xlfn.XLOOKUP([1]Parameters!B490,[1]Printers!L:L,[1]Printers!P:P,,0)),"")</f>
        <v>70</v>
      </c>
      <c r="G490" t="str" cm="1">
        <f t="array" ref="G490">IFERROR(IF(ROW()-1&gt;COUNTA([1]!T_Printers[Printers])*COUNTA([1]!T_Resins[Resins]),"",_xlfn.IFS(ROUND(VLOOKUP(C490,[1]!T_Resins[#Data],3,FALSE)/VLOOKUP(A490,[1]!T_Printers[#Data],5,FALSE),1)&lt;=_xlfn.XLOOKUP(B490,[1]Printers!L:L,[1]Printers!O:O,1,0,),ROUND(VLOOKUP(C490,[1]!T_Resins[#Data],3,FALSE)/VLOOKUP(A490,[1]!T_Printers[#Data],5,FALSE),1),ROUND(VLOOKUP(C490,[1]!T_Resins[#Data],3,FALSE)/VLOOKUP(A490,[1]!T_Printers[#Data],5,FALSE),1)&gt;_xlfn.XLOOKUP(B490,[1]Printers!L:L,[1]Printers!O:O,1,0,),10)),"")</f>
        <v/>
      </c>
      <c r="H490" t="str">
        <f>IFERROR(IF(ROUND(_xlfn.XLOOKUP([1]Parameters!B490,[1]Printers!L:L,[1]Printers!Q:Q,,0)*G490/10,0)*10&lt;_xlfn.XLOOKUP([1]Parameters!B490,[1]Printers!L:L,[1]Printers!P:P,,0),ROUND(_xlfn.XLOOKUP([1]Parameters!B490,[1]Printers!L:L,[1]Printers!Q:Q,,0)*G490/10,0)*10,_xlfn.XLOOKUP([1]Parameters!B490,[1]Printers!L:L,[1]Printers!P:P,,0)),"")</f>
        <v/>
      </c>
      <c r="I490" s="3" t="str" cm="1">
        <f t="array" ref="I490">IFERROR(IF(ROW()-1&gt;COUNTA([1]!T_Printers[Printers])*COUNTA([1]!T_Resins[Resins]),"",_xlfn.IFS(ROUND(VLOOKUP(C490,[1]!T_Resins[#Data],4,FALSE)/VLOOKUP(A490,[1]!T_Printers[#Data],5,FALSE),1)&lt;=_xlfn.XLOOKUP(B490,[1]Printers!L:L,[1]Printers!O:O,1,0,),ROUND(VLOOKUP(C490,[1]!T_Resins[#Data],4,FALSE)/VLOOKUP(A490,[1]!T_Printers[#Data],5,FALSE),1),ROUND(VLOOKUP(C490,[1]!T_Resins[#Data],4,FALSE)/VLOOKUP(A490,[1]!T_Printers[#Data],5,FALSE),1)&gt;_xlfn.XLOOKUP(B490,[1]Printers!L:L,[1]Printers!O:O,1,0,),"")),"")</f>
        <v/>
      </c>
      <c r="J490" t="str">
        <f>IFERROR(IF(ROUND(_xlfn.XLOOKUP([1]Parameters!B490,[1]Printers!L:L,[1]Printers!Q:Q,,0)*I490/10,0)*10&lt;_xlfn.XLOOKUP([1]Parameters!B490,[1]Printers!L:L,[1]Printers!P:P,,0),ROUND(_xlfn.XLOOKUP([1]Parameters!B490,[1]Printers!L:L,[1]Printers!Q:Q,,0)*I490/10,0)*10,_xlfn.XLOOKUP([1]Parameters!B490,[1]Printers!L:L,[1]Printers!P:P,,0)),"")</f>
        <v/>
      </c>
      <c r="K490">
        <f>IF(SUM(E490:J490)&lt;&gt;0,VLOOKUP(A490,[1]!T_Printers[#Data],10,FALSE)+VLOOKUP(C490,[1]!T_Resins[#Data],10,FALSE),"")</f>
        <v>4</v>
      </c>
      <c r="L490">
        <f>IF(SUM(E490:J490)&lt;&gt;0,VLOOKUP(A490,[1]!T_Printers[#Data],11,FALSE),"")</f>
        <v>8</v>
      </c>
      <c r="M490">
        <f>IF(SUM(E490:J490)&lt;&gt;0,VLOOKUP(C490,[1]!T_Resins[#Data],8,FALSE),"")</f>
        <v>60</v>
      </c>
      <c r="N490">
        <f>IF(_xlfn.XLOOKUP(B490,[1]Printers!$L:$L,[1]Printers!$R:$R,0,0)&gt;0,[1]Parameters!M490,IF(SUM(E490:J490)&lt;&gt;0,VLOOKUP(C490,[1]!T_Resins[#Data],9,FALSE),""))</f>
        <v>60</v>
      </c>
      <c r="O490" t="str">
        <f t="shared" si="7"/>
        <v>AnycubicPhotonMonoM5s</v>
      </c>
    </row>
    <row r="491" spans="1:15" x14ac:dyDescent="0.25">
      <c r="A491" t="str">
        <f t="array" ref="A491">IF(ROW()-1&gt;COUNTA([1]!T_Printers[Printers])*COUNTA([1]!T_Resins[Resins]),"",INDEX([1]!T_Printers[Printers],INT((ROW()-2)/COUNTA([1]!T_Resins[Resins])+1)))</f>
        <v>Anycubic Photon Mono M5s</v>
      </c>
      <c r="B491" t="str">
        <f>_xlfn.XLOOKUP(A491,[1]!T_Printers[Printers],[1]!T_Printers[Icon link],,0)</f>
        <v>AnycubicPhotonMonoM5s</v>
      </c>
      <c r="C491" t="str">
        <f t="array" ref="C491">IF(ROW()-1&gt;COUNTA([1]!T_Printers[Printers])*COUNTA([1]!T_Resins[Resins]),"",INDEX([1]!T_Resins[Resins],MOD(ROW()-2,COUNTA([1]!T_Resins[Resins]))+1))</f>
        <v>Dental Cast Cherry</v>
      </c>
      <c r="D491">
        <f>IF(SUM(E491:J491)&lt;&gt;0,IF(ROW()-1&gt;COUNTA([1]!T_Printers[Printers])*COUNTA([1]!T_Resins[Resins]),"",2),"")</f>
        <v>2</v>
      </c>
      <c r="E491" cm="1">
        <f t="array" ref="E491">IFERROR(IF(ROW()-1&gt;COUNTA([1]!T_Printers[Printers])*COUNTA([1]!T_Resins[Resins]),"",_xlfn.IFS(ROUND(VLOOKUP(C491,[1]!T_Resins[#Data],2,FALSE)/VLOOKUP(A491,[1]!T_Printers[#Data],5,FALSE),1)&lt;=_xlfn.XLOOKUP(B491,[1]Printers!L:L,[1]Printers!O:O,1,0,),ROUND(VLOOKUP(C491,[1]!T_Resins[#Data],2,FALSE)/VLOOKUP(A491,[1]!T_Printers[#Data],5,FALSE),1),ROUND(VLOOKUP(C491,[1]!T_Resins[#Data],2,FALSE)/VLOOKUP(A491,[1]!T_Printers[#Data],5,FALSE),1)&gt;_xlfn.XLOOKUP(B491,[1]Printers!L:L,[1]Printers!O:O,1,0,),10)),"Используйте слой 100 мкм")</f>
        <v>6.7</v>
      </c>
      <c r="F491">
        <f>IFERROR(IF(ROUND(_xlfn.XLOOKUP([1]Parameters!B491,[1]Printers!L:L,[1]Printers!Q:Q,,0)*E491/10,0)*10&lt;_xlfn.XLOOKUP([1]Parameters!B491,[1]Printers!L:L,[1]Printers!P:P,,0),ROUND(_xlfn.XLOOKUP([1]Parameters!B491,[1]Printers!L:L,[1]Printers!Q:Q,,0)*E491/10,0)*10,_xlfn.XLOOKUP([1]Parameters!B491,[1]Printers!L:L,[1]Printers!P:P,,0)),"")</f>
        <v>60</v>
      </c>
      <c r="G491" cm="1">
        <f t="array" ref="G491">IFERROR(IF(ROW()-1&gt;COUNTA([1]!T_Printers[Printers])*COUNTA([1]!T_Resins[Resins]),"",_xlfn.IFS(ROUND(VLOOKUP(C491,[1]!T_Resins[#Data],3,FALSE)/VLOOKUP(A491,[1]!T_Printers[#Data],5,FALSE),1)&lt;=_xlfn.XLOOKUP(B491,[1]Printers!L:L,[1]Printers!O:O,1,0,),ROUND(VLOOKUP(C491,[1]!T_Resins[#Data],3,FALSE)/VLOOKUP(A491,[1]!T_Printers[#Data],5,FALSE),1),ROUND(VLOOKUP(C491,[1]!T_Resins[#Data],3,FALSE)/VLOOKUP(A491,[1]!T_Printers[#Data],5,FALSE),1)&gt;_xlfn.XLOOKUP(B491,[1]Printers!L:L,[1]Printers!O:O,1,0,),10)),"")</f>
        <v>8.6999999999999993</v>
      </c>
      <c r="H491">
        <f>IFERROR(IF(ROUND(_xlfn.XLOOKUP([1]Parameters!B491,[1]Printers!L:L,[1]Printers!Q:Q,,0)*G491/10,0)*10&lt;_xlfn.XLOOKUP([1]Parameters!B491,[1]Printers!L:L,[1]Printers!P:P,,0),ROUND(_xlfn.XLOOKUP([1]Parameters!B491,[1]Printers!L:L,[1]Printers!Q:Q,,0)*G491/10,0)*10,_xlfn.XLOOKUP([1]Parameters!B491,[1]Printers!L:L,[1]Printers!P:P,,0)),"")</f>
        <v>80</v>
      </c>
      <c r="I491" s="3" t="str" cm="1">
        <f t="array" ref="I491">IFERROR(IF(ROW()-1&gt;COUNTA([1]!T_Printers[Printers])*COUNTA([1]!T_Resins[Resins]),"",_xlfn.IFS(ROUND(VLOOKUP(C491,[1]!T_Resins[#Data],4,FALSE)/VLOOKUP(A491,[1]!T_Printers[#Data],5,FALSE),1)&lt;=_xlfn.XLOOKUP(B491,[1]Printers!L:L,[1]Printers!O:O,1,0,),ROUND(VLOOKUP(C491,[1]!T_Resins[#Data],4,FALSE)/VLOOKUP(A491,[1]!T_Printers[#Data],5,FALSE),1),ROUND(VLOOKUP(C491,[1]!T_Resins[#Data],4,FALSE)/VLOOKUP(A491,[1]!T_Printers[#Data],5,FALSE),1)&gt;_xlfn.XLOOKUP(B491,[1]Printers!L:L,[1]Printers!O:O,1,0,),"")),"")</f>
        <v/>
      </c>
      <c r="J491" t="str">
        <f>IFERROR(IF(ROUND(_xlfn.XLOOKUP([1]Parameters!B491,[1]Printers!L:L,[1]Printers!Q:Q,,0)*I491/10,0)*10&lt;_xlfn.XLOOKUP([1]Parameters!B491,[1]Printers!L:L,[1]Printers!P:P,,0),ROUND(_xlfn.XLOOKUP([1]Parameters!B491,[1]Printers!L:L,[1]Printers!Q:Q,,0)*I491/10,0)*10,_xlfn.XLOOKUP([1]Parameters!B491,[1]Printers!L:L,[1]Printers!P:P,,0)),"")</f>
        <v/>
      </c>
      <c r="K491">
        <f>IF(SUM(E491:J491)&lt;&gt;0,VLOOKUP(A491,[1]!T_Printers[#Data],10,FALSE)+VLOOKUP(C491,[1]!T_Resins[#Data],10,FALSE),"")</f>
        <v>4</v>
      </c>
      <c r="L491">
        <f>IF(SUM(E491:J491)&lt;&gt;0,VLOOKUP(A491,[1]!T_Printers[#Data],11,FALSE),"")</f>
        <v>8</v>
      </c>
      <c r="M491">
        <f>IF(SUM(E491:J491)&lt;&gt;0,VLOOKUP(C491,[1]!T_Resins[#Data],8,FALSE),"")</f>
        <v>60</v>
      </c>
      <c r="N491">
        <f>IF(_xlfn.XLOOKUP(B491,[1]Printers!$L:$L,[1]Printers!$R:$R,0,0)&gt;0,[1]Parameters!M491,IF(SUM(E491:J491)&lt;&gt;0,VLOOKUP(C491,[1]!T_Resins[#Data],9,FALSE),""))</f>
        <v>60</v>
      </c>
      <c r="O491" t="str">
        <f t="shared" si="7"/>
        <v>AnycubicPhotonMonoM5s</v>
      </c>
    </row>
    <row r="492" spans="1:15" x14ac:dyDescent="0.25">
      <c r="A492" t="str">
        <f t="array" ref="A492">IF(ROW()-1&gt;COUNTA([1]!T_Printers[Printers])*COUNTA([1]!T_Resins[Resins]),"",INDEX([1]!T_Printers[Printers],INT((ROW()-2)/COUNTA([1]!T_Resins[Resins])+1)))</f>
        <v>Anycubic Photon Mono M5s</v>
      </c>
      <c r="B492" t="str">
        <f>_xlfn.XLOOKUP(A492,[1]!T_Printers[Printers],[1]!T_Printers[Icon link],,0)</f>
        <v>AnycubicPhotonMonoM5s</v>
      </c>
      <c r="C492" t="str">
        <f t="array" ref="C492">IF(ROW()-1&gt;COUNTA([1]!T_Printers[Printers])*COUNTA([1]!T_Resins[Resins]),"",INDEX([1]!T_Resins[Resins],MOD(ROW()-2,COUNTA([1]!T_Resins[Resins]))+1))</f>
        <v>Dental Clear</v>
      </c>
      <c r="D492">
        <f>IF(SUM(E492:J492)&lt;&gt;0,IF(ROW()-1&gt;COUNTA([1]!T_Printers[Printers])*COUNTA([1]!T_Resins[Resins]),"",2),"")</f>
        <v>2</v>
      </c>
      <c r="E492" cm="1">
        <f t="array" ref="E492">IFERROR(IF(ROW()-1&gt;COUNTA([1]!T_Printers[Printers])*COUNTA([1]!T_Resins[Resins]),"",_xlfn.IFS(ROUND(VLOOKUP(C492,[1]!T_Resins[#Data],2,FALSE)/VLOOKUP(A492,[1]!T_Printers[#Data],5,FALSE),1)&lt;=_xlfn.XLOOKUP(B492,[1]Printers!L:L,[1]Printers!O:O,1,0,),ROUND(VLOOKUP(C492,[1]!T_Resins[#Data],2,FALSE)/VLOOKUP(A492,[1]!T_Printers[#Data],5,FALSE),1),ROUND(VLOOKUP(C492,[1]!T_Resins[#Data],2,FALSE)/VLOOKUP(A492,[1]!T_Printers[#Data],5,FALSE),1)&gt;_xlfn.XLOOKUP(B492,[1]Printers!L:L,[1]Printers!O:O,1,0,),10)),"Используйте слой 100 мкм")</f>
        <v>3.8</v>
      </c>
      <c r="F492">
        <f>IFERROR(IF(ROUND(_xlfn.XLOOKUP([1]Parameters!B492,[1]Printers!L:L,[1]Printers!Q:Q,,0)*E492/10,0)*10&lt;_xlfn.XLOOKUP([1]Parameters!B492,[1]Printers!L:L,[1]Printers!P:P,,0),ROUND(_xlfn.XLOOKUP([1]Parameters!B492,[1]Printers!L:L,[1]Printers!Q:Q,,0)*E492/10,0)*10,_xlfn.XLOOKUP([1]Parameters!B492,[1]Printers!L:L,[1]Printers!P:P,,0)),"")</f>
        <v>30</v>
      </c>
      <c r="G492" cm="1">
        <f t="array" ref="G492">IFERROR(IF(ROW()-1&gt;COUNTA([1]!T_Printers[Printers])*COUNTA([1]!T_Resins[Resins]),"",_xlfn.IFS(ROUND(VLOOKUP(C492,[1]!T_Resins[#Data],3,FALSE)/VLOOKUP(A492,[1]!T_Printers[#Data],5,FALSE),1)&lt;=_xlfn.XLOOKUP(B492,[1]Printers!L:L,[1]Printers!O:O,1,0,),ROUND(VLOOKUP(C492,[1]!T_Resins[#Data],3,FALSE)/VLOOKUP(A492,[1]!T_Printers[#Data],5,FALSE),1),ROUND(VLOOKUP(C492,[1]!T_Resins[#Data],3,FALSE)/VLOOKUP(A492,[1]!T_Printers[#Data],5,FALSE),1)&gt;_xlfn.XLOOKUP(B492,[1]Printers!L:L,[1]Printers!O:O,1,0,),10)),"")</f>
        <v>4.9000000000000004</v>
      </c>
      <c r="H492">
        <f>IFERROR(IF(ROUND(_xlfn.XLOOKUP([1]Parameters!B492,[1]Printers!L:L,[1]Printers!Q:Q,,0)*G492/10,0)*10&lt;_xlfn.XLOOKUP([1]Parameters!B492,[1]Printers!L:L,[1]Printers!P:P,,0),ROUND(_xlfn.XLOOKUP([1]Parameters!B492,[1]Printers!L:L,[1]Printers!Q:Q,,0)*G492/10,0)*10,_xlfn.XLOOKUP([1]Parameters!B492,[1]Printers!L:L,[1]Printers!P:P,,0)),"")</f>
        <v>40</v>
      </c>
      <c r="I492" s="3" t="str" cm="1">
        <f t="array" ref="I492">IFERROR(IF(ROW()-1&gt;COUNTA([1]!T_Printers[Printers])*COUNTA([1]!T_Resins[Resins]),"",_xlfn.IFS(ROUND(VLOOKUP(C492,[1]!T_Resins[#Data],4,FALSE)/VLOOKUP(A492,[1]!T_Printers[#Data],5,FALSE),1)&lt;=_xlfn.XLOOKUP(B492,[1]Printers!L:L,[1]Printers!O:O,1,0,),ROUND(VLOOKUP(C492,[1]!T_Resins[#Data],4,FALSE)/VLOOKUP(A492,[1]!T_Printers[#Data],5,FALSE),1),ROUND(VLOOKUP(C492,[1]!T_Resins[#Data],4,FALSE)/VLOOKUP(A492,[1]!T_Printers[#Data],5,FALSE),1)&gt;_xlfn.XLOOKUP(B492,[1]Printers!L:L,[1]Printers!O:O,1,0,),"")),"")</f>
        <v/>
      </c>
      <c r="J492" t="str">
        <f>IFERROR(IF(ROUND(_xlfn.XLOOKUP([1]Parameters!B492,[1]Printers!L:L,[1]Printers!Q:Q,,0)*I492/10,0)*10&lt;_xlfn.XLOOKUP([1]Parameters!B492,[1]Printers!L:L,[1]Printers!P:P,,0),ROUND(_xlfn.XLOOKUP([1]Parameters!B492,[1]Printers!L:L,[1]Printers!Q:Q,,0)*I492/10,0)*10,_xlfn.XLOOKUP([1]Parameters!B492,[1]Printers!L:L,[1]Printers!P:P,,0)),"")</f>
        <v/>
      </c>
      <c r="K492">
        <f>IF(SUM(E492:J492)&lt;&gt;0,VLOOKUP(A492,[1]!T_Printers[#Data],10,FALSE)+VLOOKUP(C492,[1]!T_Resins[#Data],10,FALSE),"")</f>
        <v>4</v>
      </c>
      <c r="L492">
        <f>IF(SUM(E492:J492)&lt;&gt;0,VLOOKUP(A492,[1]!T_Printers[#Data],11,FALSE),"")</f>
        <v>8</v>
      </c>
      <c r="M492">
        <f>IF(SUM(E492:J492)&lt;&gt;0,VLOOKUP(C492,[1]!T_Resins[#Data],8,FALSE),"")</f>
        <v>120</v>
      </c>
      <c r="N492">
        <f>IF(_xlfn.XLOOKUP(B492,[1]Printers!$L:$L,[1]Printers!$R:$R,0,0)&gt;0,[1]Parameters!M492,IF(SUM(E492:J492)&lt;&gt;0,VLOOKUP(C492,[1]!T_Resins[#Data],9,FALSE),""))</f>
        <v>180</v>
      </c>
      <c r="O492" t="str">
        <f t="shared" si="7"/>
        <v>AnycubicPhotonMonoM5s</v>
      </c>
    </row>
    <row r="493" spans="1:15" x14ac:dyDescent="0.25">
      <c r="A493" t="str">
        <f t="array" ref="A493">IF(ROW()-1&gt;COUNTA([1]!T_Printers[Printers])*COUNTA([1]!T_Resins[Resins]),"",INDEX([1]!T_Printers[Printers],INT((ROW()-2)/COUNTA([1]!T_Resins[Resins])+1)))</f>
        <v>Anycubic Photon Mono M5s</v>
      </c>
      <c r="B493" t="str">
        <f>_xlfn.XLOOKUP(A493,[1]!T_Printers[Printers],[1]!T_Printers[Icon link],,0)</f>
        <v>AnycubicPhotonMonoM5s</v>
      </c>
      <c r="C493" t="str">
        <f t="array" ref="C493">IF(ROW()-1&gt;COUNTA([1]!T_Printers[Printers])*COUNTA([1]!T_Resins[Resins]),"",INDEX([1]!T_Resins[Resins],MOD(ROW()-2,COUNTA([1]!T_Resins[Resins]))+1))</f>
        <v>Dental Clear Pro</v>
      </c>
      <c r="D493">
        <f>IF(SUM(E493:J493)&lt;&gt;0,IF(ROW()-1&gt;COUNTA([1]!T_Printers[Printers])*COUNTA([1]!T_Resins[Resins]),"",2),"")</f>
        <v>2</v>
      </c>
      <c r="E493" t="str" cm="1">
        <f t="array" ref="E493">IFERROR(IF(ROW()-1&gt;COUNTA([1]!T_Printers[Printers])*COUNTA([1]!T_Resins[Resins]),"",_xlfn.IFS(ROUND(VLOOKUP(C493,[1]!T_Resins[#Data],2,FALSE)/VLOOKUP(A493,[1]!T_Printers[#Data],5,FALSE),1)&lt;=_xlfn.XLOOKUP(B493,[1]Printers!L:L,[1]Printers!O:O,1,0,),ROUND(VLOOKUP(C493,[1]!T_Resins[#Data],2,FALSE)/VLOOKUP(A493,[1]!T_Printers[#Data],5,FALSE),1),ROUND(VLOOKUP(C493,[1]!T_Resins[#Data],2,FALSE)/VLOOKUP(A493,[1]!T_Printers[#Data],5,FALSE),1)&gt;_xlfn.XLOOKUP(B493,[1]Printers!L:L,[1]Printers!O:O,1,0,),10)),"Используйте слой 100 мкм")</f>
        <v>Используйте слой 100 мкм</v>
      </c>
      <c r="F493" t="str">
        <f>IFERROR(IF(ROUND(_xlfn.XLOOKUP([1]Parameters!B493,[1]Printers!L:L,[1]Printers!Q:Q,,0)*E493/10,0)*10&lt;_xlfn.XLOOKUP([1]Parameters!B493,[1]Printers!L:L,[1]Printers!P:P,,0),ROUND(_xlfn.XLOOKUP([1]Parameters!B493,[1]Printers!L:L,[1]Printers!Q:Q,,0)*E493/10,0)*10,_xlfn.XLOOKUP([1]Parameters!B493,[1]Printers!L:L,[1]Printers!P:P,,0)),"")</f>
        <v/>
      </c>
      <c r="G493" cm="1">
        <f t="array" ref="G493">IFERROR(IF(ROW()-1&gt;COUNTA([1]!T_Printers[Printers])*COUNTA([1]!T_Resins[Resins]),"",_xlfn.IFS(ROUND(VLOOKUP(C493,[1]!T_Resins[#Data],3,FALSE)/VLOOKUP(A493,[1]!T_Printers[#Data],5,FALSE),1)&lt;=_xlfn.XLOOKUP(B493,[1]Printers!L:L,[1]Printers!O:O,1,0,),ROUND(VLOOKUP(C493,[1]!T_Resins[#Data],3,FALSE)/VLOOKUP(A493,[1]!T_Printers[#Data],5,FALSE),1),ROUND(VLOOKUP(C493,[1]!T_Resins[#Data],3,FALSE)/VLOOKUP(A493,[1]!T_Printers[#Data],5,FALSE),1)&gt;_xlfn.XLOOKUP(B493,[1]Printers!L:L,[1]Printers!O:O,1,0,),10)),"")</f>
        <v>8</v>
      </c>
      <c r="H493">
        <f>IFERROR(IF(ROUND(_xlfn.XLOOKUP([1]Parameters!B493,[1]Printers!L:L,[1]Printers!Q:Q,,0)*G493/10,0)*10&lt;_xlfn.XLOOKUP([1]Parameters!B493,[1]Printers!L:L,[1]Printers!P:P,,0),ROUND(_xlfn.XLOOKUP([1]Parameters!B493,[1]Printers!L:L,[1]Printers!Q:Q,,0)*G493/10,0)*10,_xlfn.XLOOKUP([1]Parameters!B493,[1]Printers!L:L,[1]Printers!P:P,,0)),"")</f>
        <v>70</v>
      </c>
      <c r="I493" s="3" cm="1">
        <f t="array" ref="I493">IFERROR(IF(ROW()-1&gt;COUNTA([1]!T_Printers[Printers])*COUNTA([1]!T_Resins[Resins]),"",_xlfn.IFS(ROUND(VLOOKUP(C493,[1]!T_Resins[#Data],4,FALSE)/VLOOKUP(A493,[1]!T_Printers[#Data],5,FALSE),1)&lt;=_xlfn.XLOOKUP(B493,[1]Printers!L:L,[1]Printers!O:O,1,0,),ROUND(VLOOKUP(C493,[1]!T_Resins[#Data],4,FALSE)/VLOOKUP(A493,[1]!T_Printers[#Data],5,FALSE),1),ROUND(VLOOKUP(C493,[1]!T_Resins[#Data],4,FALSE)/VLOOKUP(A493,[1]!T_Printers[#Data],5,FALSE),1)&gt;_xlfn.XLOOKUP(B493,[1]Printers!L:L,[1]Printers!O:O,1,0,),"")),"")</f>
        <v>10.4</v>
      </c>
      <c r="J493">
        <f>IFERROR(IF(ROUND(_xlfn.XLOOKUP([1]Parameters!B493,[1]Printers!L:L,[1]Printers!Q:Q,,0)*I493/10,0)*10&lt;_xlfn.XLOOKUP([1]Parameters!B493,[1]Printers!L:L,[1]Printers!P:P,,0),ROUND(_xlfn.XLOOKUP([1]Parameters!B493,[1]Printers!L:L,[1]Printers!Q:Q,,0)*I493/10,0)*10,_xlfn.XLOOKUP([1]Parameters!B493,[1]Printers!L:L,[1]Printers!P:P,,0)),"")</f>
        <v>90</v>
      </c>
      <c r="K493">
        <f>IF(SUM(E493:J493)&lt;&gt;0,VLOOKUP(A493,[1]!T_Printers[#Data],10,FALSE)+VLOOKUP(C493,[1]!T_Resins[#Data],10,FALSE),"")</f>
        <v>4</v>
      </c>
      <c r="L493">
        <f>IF(SUM(E493:J493)&lt;&gt;0,VLOOKUP(A493,[1]!T_Printers[#Data],11,FALSE),"")</f>
        <v>8</v>
      </c>
      <c r="M493">
        <f>IF(SUM(E493:J493)&lt;&gt;0,VLOOKUP(C493,[1]!T_Resins[#Data],8,FALSE),"")</f>
        <v>120</v>
      </c>
      <c r="N493">
        <f>IF(_xlfn.XLOOKUP(B493,[1]Printers!$L:$L,[1]Printers!$R:$R,0,0)&gt;0,[1]Parameters!M493,IF(SUM(E493:J493)&lt;&gt;0,VLOOKUP(C493,[1]!T_Resins[#Data],9,FALSE),""))</f>
        <v>180</v>
      </c>
      <c r="O493" t="str">
        <f t="shared" si="7"/>
        <v>AnycubicPhotonMonoM5s</v>
      </c>
    </row>
    <row r="494" spans="1:15" x14ac:dyDescent="0.25">
      <c r="A494" t="str">
        <f t="array" ref="A494">IF(ROW()-1&gt;COUNTA([1]!T_Printers[Printers])*COUNTA([1]!T_Resins[Resins]),"",INDEX([1]!T_Printers[Printers],INT((ROW()-2)/COUNTA([1]!T_Resins[Resins])+1)))</f>
        <v>Anycubic Photon Mono M5s</v>
      </c>
      <c r="B494" t="str">
        <f>_xlfn.XLOOKUP(A494,[1]!T_Printers[Printers],[1]!T_Printers[Icon link],,0)</f>
        <v>AnycubicPhotonMonoM5s</v>
      </c>
      <c r="C494" t="str">
        <f t="array" ref="C494">IF(ROW()-1&gt;COUNTA([1]!T_Printers[Printers])*COUNTA([1]!T_Resins[Resins]),"",INDEX([1]!T_Resins[Resins],MOD(ROW()-2,COUNTA([1]!T_Resins[Resins]))+1))</f>
        <v>Dental Denture Base Soft</v>
      </c>
      <c r="D494">
        <f>IF(SUM(E494:J494)&lt;&gt;0,IF(ROW()-1&gt;COUNTA([1]!T_Printers[Printers])*COUNTA([1]!T_Resins[Resins]),"",2),"")</f>
        <v>2</v>
      </c>
      <c r="E494" cm="1">
        <f t="array" ref="E494">IFERROR(IF(ROW()-1&gt;COUNTA([1]!T_Printers[Printers])*COUNTA([1]!T_Resins[Resins]),"",_xlfn.IFS(ROUND(VLOOKUP(C494,[1]!T_Resins[#Data],2,FALSE)/VLOOKUP(A494,[1]!T_Printers[#Data],5,FALSE),1)&lt;=_xlfn.XLOOKUP(B494,[1]Printers!L:L,[1]Printers!O:O,1,0,),ROUND(VLOOKUP(C494,[1]!T_Resins[#Data],2,FALSE)/VLOOKUP(A494,[1]!T_Printers[#Data],5,FALSE),1),ROUND(VLOOKUP(C494,[1]!T_Resins[#Data],2,FALSE)/VLOOKUP(A494,[1]!T_Printers[#Data],5,FALSE),1)&gt;_xlfn.XLOOKUP(B494,[1]Printers!L:L,[1]Printers!O:O,1,0,),10)),"Используйте слой 100 мкм")</f>
        <v>8.6</v>
      </c>
      <c r="F494">
        <f>IFERROR(IF(ROUND(_xlfn.XLOOKUP([1]Parameters!B494,[1]Printers!L:L,[1]Printers!Q:Q,,0)*E494/10,0)*10&lt;_xlfn.XLOOKUP([1]Parameters!B494,[1]Printers!L:L,[1]Printers!P:P,,0),ROUND(_xlfn.XLOOKUP([1]Parameters!B494,[1]Printers!L:L,[1]Printers!Q:Q,,0)*E494/10,0)*10,_xlfn.XLOOKUP([1]Parameters!B494,[1]Printers!L:L,[1]Printers!P:P,,0)),"")</f>
        <v>80</v>
      </c>
      <c r="G494" cm="1">
        <f t="array" ref="G494">IFERROR(IF(ROW()-1&gt;COUNTA([1]!T_Printers[Printers])*COUNTA([1]!T_Resins[Resins]),"",_xlfn.IFS(ROUND(VLOOKUP(C494,[1]!T_Resins[#Data],3,FALSE)/VLOOKUP(A494,[1]!T_Printers[#Data],5,FALSE),1)&lt;=_xlfn.XLOOKUP(B494,[1]Printers!L:L,[1]Printers!O:O,1,0,),ROUND(VLOOKUP(C494,[1]!T_Resins[#Data],3,FALSE)/VLOOKUP(A494,[1]!T_Printers[#Data],5,FALSE),1),ROUND(VLOOKUP(C494,[1]!T_Resins[#Data],3,FALSE)/VLOOKUP(A494,[1]!T_Printers[#Data],5,FALSE),1)&gt;_xlfn.XLOOKUP(B494,[1]Printers!L:L,[1]Printers!O:O,1,0,),10)),"")</f>
        <v>11.1</v>
      </c>
      <c r="H494">
        <f>IFERROR(IF(ROUND(_xlfn.XLOOKUP([1]Parameters!B494,[1]Printers!L:L,[1]Printers!Q:Q,,0)*G494/10,0)*10&lt;_xlfn.XLOOKUP([1]Parameters!B494,[1]Printers!L:L,[1]Printers!P:P,,0),ROUND(_xlfn.XLOOKUP([1]Parameters!B494,[1]Printers!L:L,[1]Printers!Q:Q,,0)*G494/10,0)*10,_xlfn.XLOOKUP([1]Parameters!B494,[1]Printers!L:L,[1]Printers!P:P,,0)),"")</f>
        <v>100</v>
      </c>
      <c r="I494" s="3" t="str" cm="1">
        <f t="array" ref="I494">IFERROR(IF(ROW()-1&gt;COUNTA([1]!T_Printers[Printers])*COUNTA([1]!T_Resins[Resins]),"",_xlfn.IFS(ROUND(VLOOKUP(C494,[1]!T_Resins[#Data],4,FALSE)/VLOOKUP(A494,[1]!T_Printers[#Data],5,FALSE),1)&lt;=_xlfn.XLOOKUP(B494,[1]Printers!L:L,[1]Printers!O:O,1,0,),ROUND(VLOOKUP(C494,[1]!T_Resins[#Data],4,FALSE)/VLOOKUP(A494,[1]!T_Printers[#Data],5,FALSE),1),ROUND(VLOOKUP(C494,[1]!T_Resins[#Data],4,FALSE)/VLOOKUP(A494,[1]!T_Printers[#Data],5,FALSE),1)&gt;_xlfn.XLOOKUP(B494,[1]Printers!L:L,[1]Printers!O:O,1,0,),"")),"")</f>
        <v/>
      </c>
      <c r="J494" t="str">
        <f>IFERROR(IF(ROUND(_xlfn.XLOOKUP([1]Parameters!B494,[1]Printers!L:L,[1]Printers!Q:Q,,0)*I494/10,0)*10&lt;_xlfn.XLOOKUP([1]Parameters!B494,[1]Printers!L:L,[1]Printers!P:P,,0),ROUND(_xlfn.XLOOKUP([1]Parameters!B494,[1]Printers!L:L,[1]Printers!Q:Q,,0)*I494/10,0)*10,_xlfn.XLOOKUP([1]Parameters!B494,[1]Printers!L:L,[1]Printers!P:P,,0)),"")</f>
        <v/>
      </c>
      <c r="K494">
        <f>IF(SUM(E494:J494)&lt;&gt;0,VLOOKUP(A494,[1]!T_Printers[#Data],10,FALSE)+VLOOKUP(C494,[1]!T_Resins[#Data],10,FALSE),"")</f>
        <v>5</v>
      </c>
      <c r="L494">
        <f>IF(SUM(E494:J494)&lt;&gt;0,VLOOKUP(A494,[1]!T_Printers[#Data],11,FALSE),"")</f>
        <v>8</v>
      </c>
      <c r="M494">
        <f>IF(SUM(E494:J494)&lt;&gt;0,VLOOKUP(C494,[1]!T_Resins[#Data],8,FALSE),"")</f>
        <v>120</v>
      </c>
      <c r="N494">
        <f>IF(_xlfn.XLOOKUP(B494,[1]Printers!$L:$L,[1]Printers!$R:$R,0,0)&gt;0,[1]Parameters!M494,IF(SUM(E494:J494)&lt;&gt;0,VLOOKUP(C494,[1]!T_Resins[#Data],9,FALSE),""))</f>
        <v>180</v>
      </c>
      <c r="O494" t="str">
        <f t="shared" si="7"/>
        <v>AnycubicPhotonMonoM5s</v>
      </c>
    </row>
    <row r="495" spans="1:15" x14ac:dyDescent="0.25">
      <c r="A495" t="str">
        <f t="array" ref="A495">IF(ROW()-1&gt;COUNTA([1]!T_Printers[Printers])*COUNTA([1]!T_Resins[Resins]),"",INDEX([1]!T_Printers[Printers],INT((ROW()-2)/COUNTA([1]!T_Resins[Resins])+1)))</f>
        <v>Anycubic Photon Mono M5s</v>
      </c>
      <c r="B495" t="str">
        <f>_xlfn.XLOOKUP(A495,[1]!T_Printers[Printers],[1]!T_Printers[Icon link],,0)</f>
        <v>AnycubicPhotonMonoM5s</v>
      </c>
      <c r="C495" t="str">
        <f t="array" ref="C495">IF(ROW()-1&gt;COUNTA([1]!T_Printers[Printers])*COUNTA([1]!T_Resins[Resins]),"",INDEX([1]!T_Resins[Resins],MOD(ROW()-2,COUNTA([1]!T_Resins[Resins]))+1))</f>
        <v>Dental Denture Base</v>
      </c>
      <c r="D495">
        <f>IF(SUM(E495:J495)&lt;&gt;0,IF(ROW()-1&gt;COUNTA([1]!T_Printers[Printers])*COUNTA([1]!T_Resins[Resins]),"",2),"")</f>
        <v>2</v>
      </c>
      <c r="E495" cm="1">
        <f t="array" ref="E495">IFERROR(IF(ROW()-1&gt;COUNTA([1]!T_Printers[Printers])*COUNTA([1]!T_Resins[Resins]),"",_xlfn.IFS(ROUND(VLOOKUP(C495,[1]!T_Resins[#Data],2,FALSE)/VLOOKUP(A495,[1]!T_Printers[#Data],5,FALSE),1)&lt;=_xlfn.XLOOKUP(B495,[1]Printers!L:L,[1]Printers!O:O,1,0,),ROUND(VLOOKUP(C495,[1]!T_Resins[#Data],2,FALSE)/VLOOKUP(A495,[1]!T_Printers[#Data],5,FALSE),1),ROUND(VLOOKUP(C495,[1]!T_Resins[#Data],2,FALSE)/VLOOKUP(A495,[1]!T_Printers[#Data],5,FALSE),1)&gt;_xlfn.XLOOKUP(B495,[1]Printers!L:L,[1]Printers!O:O,1,0,),10)),"Используйте слой 100 мкм")</f>
        <v>6.7</v>
      </c>
      <c r="F495">
        <f>IFERROR(IF(ROUND(_xlfn.XLOOKUP([1]Parameters!B495,[1]Printers!L:L,[1]Printers!Q:Q,,0)*E495/10,0)*10&lt;_xlfn.XLOOKUP([1]Parameters!B495,[1]Printers!L:L,[1]Printers!P:P,,0),ROUND(_xlfn.XLOOKUP([1]Parameters!B495,[1]Printers!L:L,[1]Printers!Q:Q,,0)*E495/10,0)*10,_xlfn.XLOOKUP([1]Parameters!B495,[1]Printers!L:L,[1]Printers!P:P,,0)),"")</f>
        <v>60</v>
      </c>
      <c r="G495" cm="1">
        <f t="array" ref="G495">IFERROR(IF(ROW()-1&gt;COUNTA([1]!T_Printers[Printers])*COUNTA([1]!T_Resins[Resins]),"",_xlfn.IFS(ROUND(VLOOKUP(C495,[1]!T_Resins[#Data],3,FALSE)/VLOOKUP(A495,[1]!T_Printers[#Data],5,FALSE),1)&lt;=_xlfn.XLOOKUP(B495,[1]Printers!L:L,[1]Printers!O:O,1,0,),ROUND(VLOOKUP(C495,[1]!T_Resins[#Data],3,FALSE)/VLOOKUP(A495,[1]!T_Printers[#Data],5,FALSE),1),ROUND(VLOOKUP(C495,[1]!T_Resins[#Data],3,FALSE)/VLOOKUP(A495,[1]!T_Printers[#Data],5,FALSE),1)&gt;_xlfn.XLOOKUP(B495,[1]Printers!L:L,[1]Printers!O:O,1,0,),10)),"")</f>
        <v>8.8000000000000007</v>
      </c>
      <c r="H495">
        <f>IFERROR(IF(ROUND(_xlfn.XLOOKUP([1]Parameters!B495,[1]Printers!L:L,[1]Printers!Q:Q,,0)*G495/10,0)*10&lt;_xlfn.XLOOKUP([1]Parameters!B495,[1]Printers!L:L,[1]Printers!P:P,,0),ROUND(_xlfn.XLOOKUP([1]Parameters!B495,[1]Printers!L:L,[1]Printers!Q:Q,,0)*G495/10,0)*10,_xlfn.XLOOKUP([1]Parameters!B495,[1]Printers!L:L,[1]Printers!P:P,,0)),"")</f>
        <v>80</v>
      </c>
      <c r="I495" s="3" t="str" cm="1">
        <f t="array" ref="I495">IFERROR(IF(ROW()-1&gt;COUNTA([1]!T_Printers[Printers])*COUNTA([1]!T_Resins[Resins]),"",_xlfn.IFS(ROUND(VLOOKUP(C495,[1]!T_Resins[#Data],4,FALSE)/VLOOKUP(A495,[1]!T_Printers[#Data],5,FALSE),1)&lt;=_xlfn.XLOOKUP(B495,[1]Printers!L:L,[1]Printers!O:O,1,0,),ROUND(VLOOKUP(C495,[1]!T_Resins[#Data],4,FALSE)/VLOOKUP(A495,[1]!T_Printers[#Data],5,FALSE),1),ROUND(VLOOKUP(C495,[1]!T_Resins[#Data],4,FALSE)/VLOOKUP(A495,[1]!T_Printers[#Data],5,FALSE),1)&gt;_xlfn.XLOOKUP(B495,[1]Printers!L:L,[1]Printers!O:O,1,0,),"")),"")</f>
        <v/>
      </c>
      <c r="J495" t="str">
        <f>IFERROR(IF(ROUND(_xlfn.XLOOKUP([1]Parameters!B495,[1]Printers!L:L,[1]Printers!Q:Q,,0)*I495/10,0)*10&lt;_xlfn.XLOOKUP([1]Parameters!B495,[1]Printers!L:L,[1]Printers!P:P,,0),ROUND(_xlfn.XLOOKUP([1]Parameters!B495,[1]Printers!L:L,[1]Printers!Q:Q,,0)*I495/10,0)*10,_xlfn.XLOOKUP([1]Parameters!B495,[1]Printers!L:L,[1]Printers!P:P,,0)),"")</f>
        <v/>
      </c>
      <c r="K495">
        <f>IF(SUM(E495:J495)&lt;&gt;0,VLOOKUP(A495,[1]!T_Printers[#Data],10,FALSE)+VLOOKUP(C495,[1]!T_Resins[#Data],10,FALSE),"")</f>
        <v>5</v>
      </c>
      <c r="L495">
        <f>IF(SUM(E495:J495)&lt;&gt;0,VLOOKUP(A495,[1]!T_Printers[#Data],11,FALSE),"")</f>
        <v>8</v>
      </c>
      <c r="M495">
        <f>IF(SUM(E495:J495)&lt;&gt;0,VLOOKUP(C495,[1]!T_Resins[#Data],8,FALSE),"")</f>
        <v>120</v>
      </c>
      <c r="N495">
        <f>IF(_xlfn.XLOOKUP(B495,[1]Printers!$L:$L,[1]Printers!$R:$R,0,0)&gt;0,[1]Parameters!M495,IF(SUM(E495:J495)&lt;&gt;0,VLOOKUP(C495,[1]!T_Resins[#Data],9,FALSE),""))</f>
        <v>180</v>
      </c>
      <c r="O495" t="str">
        <f t="shared" si="7"/>
        <v>AnycubicPhotonMonoM5s</v>
      </c>
    </row>
    <row r="496" spans="1:15" x14ac:dyDescent="0.25">
      <c r="A496" t="str">
        <f t="array" ref="A496">IF(ROW()-1&gt;COUNTA([1]!T_Printers[Printers])*COUNTA([1]!T_Resins[Resins]),"",INDEX([1]!T_Printers[Printers],INT((ROW()-2)/COUNTA([1]!T_Resins[Resins])+1)))</f>
        <v>Anycubic Photon Mono M5s</v>
      </c>
      <c r="B496" t="str">
        <f>_xlfn.XLOOKUP(A496,[1]!T_Printers[Printers],[1]!T_Printers[Icon link],,0)</f>
        <v>AnycubicPhotonMonoM5s</v>
      </c>
      <c r="C496" t="str">
        <f t="array" ref="C496">IF(ROW()-1&gt;COUNTA([1]!T_Printers[Printers])*COUNTA([1]!T_Resins[Resins]),"",INDEX([1]!T_Resins[Resins],MOD(ROW()-2,COUNTA([1]!T_Resins[Resins]))+1))</f>
        <v>Dental IBT</v>
      </c>
      <c r="D496">
        <f>IF(SUM(E496:J496)&lt;&gt;0,IF(ROW()-1&gt;COUNTA([1]!T_Printers[Printers])*COUNTA([1]!T_Resins[Resins]),"",2),"")</f>
        <v>2</v>
      </c>
      <c r="E496" cm="1">
        <f t="array" ref="E496">IFERROR(IF(ROW()-1&gt;COUNTA([1]!T_Printers[Printers])*COUNTA([1]!T_Resins[Resins]),"",_xlfn.IFS(ROUND(VLOOKUP(C496,[1]!T_Resins[#Data],2,FALSE)/VLOOKUP(A496,[1]!T_Printers[#Data],5,FALSE),1)&lt;=_xlfn.XLOOKUP(B496,[1]Printers!L:L,[1]Printers!O:O,1,0,),ROUND(VLOOKUP(C496,[1]!T_Resins[#Data],2,FALSE)/VLOOKUP(A496,[1]!T_Printers[#Data],5,FALSE),1),ROUND(VLOOKUP(C496,[1]!T_Resins[#Data],2,FALSE)/VLOOKUP(A496,[1]!T_Printers[#Data],5,FALSE),1)&gt;_xlfn.XLOOKUP(B496,[1]Printers!L:L,[1]Printers!O:O,1,0,),10)),"Используйте слой 100 мкм")</f>
        <v>4.2</v>
      </c>
      <c r="F496">
        <f>IFERROR(IF(ROUND(_xlfn.XLOOKUP([1]Parameters!B496,[1]Printers!L:L,[1]Printers!Q:Q,,0)*E496/10,0)*10&lt;_xlfn.XLOOKUP([1]Parameters!B496,[1]Printers!L:L,[1]Printers!P:P,,0),ROUND(_xlfn.XLOOKUP([1]Parameters!B496,[1]Printers!L:L,[1]Printers!Q:Q,,0)*E496/10,0)*10,_xlfn.XLOOKUP([1]Parameters!B496,[1]Printers!L:L,[1]Printers!P:P,,0)),"")</f>
        <v>40</v>
      </c>
      <c r="G496" cm="1">
        <f t="array" ref="G496">IFERROR(IF(ROW()-1&gt;COUNTA([1]!T_Printers[Printers])*COUNTA([1]!T_Resins[Resins]),"",_xlfn.IFS(ROUND(VLOOKUP(C496,[1]!T_Resins[#Data],3,FALSE)/VLOOKUP(A496,[1]!T_Printers[#Data],5,FALSE),1)&lt;=_xlfn.XLOOKUP(B496,[1]Printers!L:L,[1]Printers!O:O,1,0,),ROUND(VLOOKUP(C496,[1]!T_Resins[#Data],3,FALSE)/VLOOKUP(A496,[1]!T_Printers[#Data],5,FALSE),1),ROUND(VLOOKUP(C496,[1]!T_Resins[#Data],3,FALSE)/VLOOKUP(A496,[1]!T_Printers[#Data],5,FALSE),1)&gt;_xlfn.XLOOKUP(B496,[1]Printers!L:L,[1]Printers!O:O,1,0,),10)),"")</f>
        <v>5.5</v>
      </c>
      <c r="H496">
        <f>IFERROR(IF(ROUND(_xlfn.XLOOKUP([1]Parameters!B496,[1]Printers!L:L,[1]Printers!Q:Q,,0)*G496/10,0)*10&lt;_xlfn.XLOOKUP([1]Parameters!B496,[1]Printers!L:L,[1]Printers!P:P,,0),ROUND(_xlfn.XLOOKUP([1]Parameters!B496,[1]Printers!L:L,[1]Printers!Q:Q,,0)*G496/10,0)*10,_xlfn.XLOOKUP([1]Parameters!B496,[1]Printers!L:L,[1]Printers!P:P,,0)),"")</f>
        <v>50</v>
      </c>
      <c r="I496" s="3" t="str" cm="1">
        <f t="array" ref="I496">IFERROR(IF(ROW()-1&gt;COUNTA([1]!T_Printers[Printers])*COUNTA([1]!T_Resins[Resins]),"",_xlfn.IFS(ROUND(VLOOKUP(C496,[1]!T_Resins[#Data],4,FALSE)/VLOOKUP(A496,[1]!T_Printers[#Data],5,FALSE),1)&lt;=_xlfn.XLOOKUP(B496,[1]Printers!L:L,[1]Printers!O:O,1,0,),ROUND(VLOOKUP(C496,[1]!T_Resins[#Data],4,FALSE)/VLOOKUP(A496,[1]!T_Printers[#Data],5,FALSE),1),ROUND(VLOOKUP(C496,[1]!T_Resins[#Data],4,FALSE)/VLOOKUP(A496,[1]!T_Printers[#Data],5,FALSE),1)&gt;_xlfn.XLOOKUP(B496,[1]Printers!L:L,[1]Printers!O:O,1,0,),"")),"")</f>
        <v/>
      </c>
      <c r="J496" t="str">
        <f>IFERROR(IF(ROUND(_xlfn.XLOOKUP([1]Parameters!B496,[1]Printers!L:L,[1]Printers!Q:Q,,0)*I496/10,0)*10&lt;_xlfn.XLOOKUP([1]Parameters!B496,[1]Printers!L:L,[1]Printers!P:P,,0),ROUND(_xlfn.XLOOKUP([1]Parameters!B496,[1]Printers!L:L,[1]Printers!Q:Q,,0)*I496/10,0)*10,_xlfn.XLOOKUP([1]Parameters!B496,[1]Printers!L:L,[1]Printers!P:P,,0)),"")</f>
        <v/>
      </c>
      <c r="K496">
        <f>IF(SUM(E496:J496)&lt;&gt;0,VLOOKUP(A496,[1]!T_Printers[#Data],10,FALSE)+VLOOKUP(C496,[1]!T_Resins[#Data],10,FALSE),"")</f>
        <v>4</v>
      </c>
      <c r="L496">
        <f>IF(SUM(E496:J496)&lt;&gt;0,VLOOKUP(A496,[1]!T_Printers[#Data],11,FALSE),"")</f>
        <v>8</v>
      </c>
      <c r="M496">
        <f>IF(SUM(E496:J496)&lt;&gt;0,VLOOKUP(C496,[1]!T_Resins[#Data],8,FALSE),"")</f>
        <v>60</v>
      </c>
      <c r="N496">
        <f>IF(_xlfn.XLOOKUP(B496,[1]Printers!$L:$L,[1]Printers!$R:$R,0,0)&gt;0,[1]Parameters!M496,IF(SUM(E496:J496)&lt;&gt;0,VLOOKUP(C496,[1]!T_Resins[#Data],9,FALSE),""))</f>
        <v>60</v>
      </c>
      <c r="O496" t="str">
        <f t="shared" si="7"/>
        <v>AnycubicPhotonMonoM5s</v>
      </c>
    </row>
    <row r="497" spans="1:15" x14ac:dyDescent="0.25">
      <c r="A497" t="str">
        <f t="array" ref="A497">IF(ROW()-1&gt;COUNTA([1]!T_Printers[Printers])*COUNTA([1]!T_Resins[Resins]),"",INDEX([1]!T_Printers[Printers],INT((ROW()-2)/COUNTA([1]!T_Resins[Resins])+1)))</f>
        <v>Anycubic Photon Mono M5s</v>
      </c>
      <c r="B497" t="str">
        <f>_xlfn.XLOOKUP(A497,[1]!T_Printers[Printers],[1]!T_Printers[Icon link],,0)</f>
        <v>AnycubicPhotonMonoM5s</v>
      </c>
      <c r="C497" t="str">
        <f t="array" ref="C497">IF(ROW()-1&gt;COUNTA([1]!T_Printers[Printers])*COUNTA([1]!T_Resins[Resins]),"",INDEX([1]!T_Resins[Resins],MOD(ROW()-2,COUNTA([1]!T_Resins[Resins]))+1))</f>
        <v>Dental Model Biege</v>
      </c>
      <c r="D497">
        <f>IF(SUM(E497:J497)&lt;&gt;0,IF(ROW()-1&gt;COUNTA([1]!T_Printers[Printers])*COUNTA([1]!T_Resins[Resins]),"",2),"")</f>
        <v>2</v>
      </c>
      <c r="E497" cm="1">
        <f t="array" ref="E497">IFERROR(IF(ROW()-1&gt;COUNTA([1]!T_Printers[Printers])*COUNTA([1]!T_Resins[Resins]),"",_xlfn.IFS(ROUND(VLOOKUP(C497,[1]!T_Resins[#Data],2,FALSE)/VLOOKUP(A497,[1]!T_Printers[#Data],5,FALSE),1)&lt;=_xlfn.XLOOKUP(B497,[1]Printers!L:L,[1]Printers!O:O,1,0,),ROUND(VLOOKUP(C497,[1]!T_Resins[#Data],2,FALSE)/VLOOKUP(A497,[1]!T_Printers[#Data],5,FALSE),1),ROUND(VLOOKUP(C497,[1]!T_Resins[#Data],2,FALSE)/VLOOKUP(A497,[1]!T_Printers[#Data],5,FALSE),1)&gt;_xlfn.XLOOKUP(B497,[1]Printers!L:L,[1]Printers!O:O,1,0,),10)),"Используйте слой 100 мкм")</f>
        <v>5.3</v>
      </c>
      <c r="F497">
        <f>IFERROR(IF(ROUND(_xlfn.XLOOKUP([1]Parameters!B497,[1]Printers!L:L,[1]Printers!Q:Q,,0)*E497/10,0)*10&lt;_xlfn.XLOOKUP([1]Parameters!B497,[1]Printers!L:L,[1]Printers!P:P,,0),ROUND(_xlfn.XLOOKUP([1]Parameters!B497,[1]Printers!L:L,[1]Printers!Q:Q,,0)*E497/10,0)*10,_xlfn.XLOOKUP([1]Parameters!B497,[1]Printers!L:L,[1]Printers!P:P,,0)),"")</f>
        <v>50</v>
      </c>
      <c r="G497" cm="1">
        <f t="array" ref="G497">IFERROR(IF(ROW()-1&gt;COUNTA([1]!T_Printers[Printers])*COUNTA([1]!T_Resins[Resins]),"",_xlfn.IFS(ROUND(VLOOKUP(C497,[1]!T_Resins[#Data],3,FALSE)/VLOOKUP(A497,[1]!T_Printers[#Data],5,FALSE),1)&lt;=_xlfn.XLOOKUP(B497,[1]Printers!L:L,[1]Printers!O:O,1,0,),ROUND(VLOOKUP(C497,[1]!T_Resins[#Data],3,FALSE)/VLOOKUP(A497,[1]!T_Printers[#Data],5,FALSE),1),ROUND(VLOOKUP(C497,[1]!T_Resins[#Data],3,FALSE)/VLOOKUP(A497,[1]!T_Printers[#Data],5,FALSE),1)&gt;_xlfn.XLOOKUP(B497,[1]Printers!L:L,[1]Printers!O:O,1,0,),10)),"")</f>
        <v>6.9</v>
      </c>
      <c r="H497">
        <f>IFERROR(IF(ROUND(_xlfn.XLOOKUP([1]Parameters!B497,[1]Printers!L:L,[1]Printers!Q:Q,,0)*G497/10,0)*10&lt;_xlfn.XLOOKUP([1]Parameters!B497,[1]Printers!L:L,[1]Printers!P:P,,0),ROUND(_xlfn.XLOOKUP([1]Parameters!B497,[1]Printers!L:L,[1]Printers!Q:Q,,0)*G497/10,0)*10,_xlfn.XLOOKUP([1]Parameters!B497,[1]Printers!L:L,[1]Printers!P:P,,0)),"")</f>
        <v>60</v>
      </c>
      <c r="I497" s="3" t="str" cm="1">
        <f t="array" ref="I497">IFERROR(IF(ROW()-1&gt;COUNTA([1]!T_Printers[Printers])*COUNTA([1]!T_Resins[Resins]),"",_xlfn.IFS(ROUND(VLOOKUP(C497,[1]!T_Resins[#Data],4,FALSE)/VLOOKUP(A497,[1]!T_Printers[#Data],5,FALSE),1)&lt;=_xlfn.XLOOKUP(B497,[1]Printers!L:L,[1]Printers!O:O,1,0,),ROUND(VLOOKUP(C497,[1]!T_Resins[#Data],4,FALSE)/VLOOKUP(A497,[1]!T_Printers[#Data],5,FALSE),1),ROUND(VLOOKUP(C497,[1]!T_Resins[#Data],4,FALSE)/VLOOKUP(A497,[1]!T_Printers[#Data],5,FALSE),1)&gt;_xlfn.XLOOKUP(B497,[1]Printers!L:L,[1]Printers!O:O,1,0,),"")),"")</f>
        <v/>
      </c>
      <c r="J497" t="str">
        <f>IFERROR(IF(ROUND(_xlfn.XLOOKUP([1]Parameters!B497,[1]Printers!L:L,[1]Printers!Q:Q,,0)*I497/10,0)*10&lt;_xlfn.XLOOKUP([1]Parameters!B497,[1]Printers!L:L,[1]Printers!P:P,,0),ROUND(_xlfn.XLOOKUP([1]Parameters!B497,[1]Printers!L:L,[1]Printers!Q:Q,,0)*I497/10,0)*10,_xlfn.XLOOKUP([1]Parameters!B497,[1]Printers!L:L,[1]Printers!P:P,,0)),"")</f>
        <v/>
      </c>
      <c r="K497">
        <f>IF(SUM(E497:J497)&lt;&gt;0,VLOOKUP(A497,[1]!T_Printers[#Data],10,FALSE)+VLOOKUP(C497,[1]!T_Resins[#Data],10,FALSE),"")</f>
        <v>5</v>
      </c>
      <c r="L497">
        <f>IF(SUM(E497:J497)&lt;&gt;0,VLOOKUP(A497,[1]!T_Printers[#Data],11,FALSE),"")</f>
        <v>8</v>
      </c>
      <c r="M497">
        <f>IF(SUM(E497:J497)&lt;&gt;0,VLOOKUP(C497,[1]!T_Resins[#Data],8,FALSE),"")</f>
        <v>120</v>
      </c>
      <c r="N497">
        <f>IF(_xlfn.XLOOKUP(B497,[1]Printers!$L:$L,[1]Printers!$R:$R,0,0)&gt;0,[1]Parameters!M497,IF(SUM(E497:J497)&lt;&gt;0,VLOOKUP(C497,[1]!T_Resins[#Data],9,FALSE),""))</f>
        <v>180</v>
      </c>
      <c r="O497" t="str">
        <f t="shared" si="7"/>
        <v>AnycubicPhotonMonoM5s</v>
      </c>
    </row>
    <row r="498" spans="1:15" x14ac:dyDescent="0.25">
      <c r="A498" t="str">
        <f t="array" ref="A498">IF(ROW()-1&gt;COUNTA([1]!T_Printers[Printers])*COUNTA([1]!T_Resins[Resins]),"",INDEX([1]!T_Printers[Printers],INT((ROW()-2)/COUNTA([1]!T_Resins[Resins])+1)))</f>
        <v>Anycubic Photon Mono M5s</v>
      </c>
      <c r="B498" t="str">
        <f>_xlfn.XLOOKUP(A498,[1]!T_Printers[Printers],[1]!T_Printers[Icon link],,0)</f>
        <v>AnycubicPhotonMonoM5s</v>
      </c>
      <c r="C498" t="str">
        <f t="array" ref="C498">IF(ROW()-1&gt;COUNTA([1]!T_Printers[Printers])*COUNTA([1]!T_Resins[Resins]),"",INDEX([1]!T_Resins[Resins],MOD(ROW()-2,COUNTA([1]!T_Resins[Resins]))+1))</f>
        <v>Dental Model Bone</v>
      </c>
      <c r="D498">
        <f>IF(SUM(E498:J498)&lt;&gt;0,IF(ROW()-1&gt;COUNTA([1]!T_Printers[Printers])*COUNTA([1]!T_Resins[Resins]),"",2),"")</f>
        <v>2</v>
      </c>
      <c r="E498" cm="1">
        <f t="array" ref="E498">IFERROR(IF(ROW()-1&gt;COUNTA([1]!T_Printers[Printers])*COUNTA([1]!T_Resins[Resins]),"",_xlfn.IFS(ROUND(VLOOKUP(C498,[1]!T_Resins[#Data],2,FALSE)/VLOOKUP(A498,[1]!T_Printers[#Data],5,FALSE),1)&lt;=_xlfn.XLOOKUP(B498,[1]Printers!L:L,[1]Printers!O:O,1,0,),ROUND(VLOOKUP(C498,[1]!T_Resins[#Data],2,FALSE)/VLOOKUP(A498,[1]!T_Printers[#Data],5,FALSE),1),ROUND(VLOOKUP(C498,[1]!T_Resins[#Data],2,FALSE)/VLOOKUP(A498,[1]!T_Printers[#Data],5,FALSE),1)&gt;_xlfn.XLOOKUP(B498,[1]Printers!L:L,[1]Printers!O:O,1,0,),10)),"Используйте слой 100 мкм")</f>
        <v>3.3</v>
      </c>
      <c r="F498">
        <f>IFERROR(IF(ROUND(_xlfn.XLOOKUP([1]Parameters!B498,[1]Printers!L:L,[1]Printers!Q:Q,,0)*E498/10,0)*10&lt;_xlfn.XLOOKUP([1]Parameters!B498,[1]Printers!L:L,[1]Printers!P:P,,0),ROUND(_xlfn.XLOOKUP([1]Parameters!B498,[1]Printers!L:L,[1]Printers!Q:Q,,0)*E498/10,0)*10,_xlfn.XLOOKUP([1]Parameters!B498,[1]Printers!L:L,[1]Printers!P:P,,0)),"")</f>
        <v>30</v>
      </c>
      <c r="G498" cm="1">
        <f t="array" ref="G498">IFERROR(IF(ROW()-1&gt;COUNTA([1]!T_Printers[Printers])*COUNTA([1]!T_Resins[Resins]),"",_xlfn.IFS(ROUND(VLOOKUP(C498,[1]!T_Resins[#Data],3,FALSE)/VLOOKUP(A498,[1]!T_Printers[#Data],5,FALSE),1)&lt;=_xlfn.XLOOKUP(B498,[1]Printers!L:L,[1]Printers!O:O,1,0,),ROUND(VLOOKUP(C498,[1]!T_Resins[#Data],3,FALSE)/VLOOKUP(A498,[1]!T_Printers[#Data],5,FALSE),1),ROUND(VLOOKUP(C498,[1]!T_Resins[#Data],3,FALSE)/VLOOKUP(A498,[1]!T_Printers[#Data],5,FALSE),1)&gt;_xlfn.XLOOKUP(B498,[1]Printers!L:L,[1]Printers!O:O,1,0,),10)),"")</f>
        <v>4.3</v>
      </c>
      <c r="H498">
        <f>IFERROR(IF(ROUND(_xlfn.XLOOKUP([1]Parameters!B498,[1]Printers!L:L,[1]Printers!Q:Q,,0)*G498/10,0)*10&lt;_xlfn.XLOOKUP([1]Parameters!B498,[1]Printers!L:L,[1]Printers!P:P,,0),ROUND(_xlfn.XLOOKUP([1]Parameters!B498,[1]Printers!L:L,[1]Printers!Q:Q,,0)*G498/10,0)*10,_xlfn.XLOOKUP([1]Parameters!B498,[1]Printers!L:L,[1]Printers!P:P,,0)),"")</f>
        <v>40</v>
      </c>
      <c r="I498" s="3" t="str" cm="1">
        <f t="array" ref="I498">IFERROR(IF(ROW()-1&gt;COUNTA([1]!T_Printers[Printers])*COUNTA([1]!T_Resins[Resins]),"",_xlfn.IFS(ROUND(VLOOKUP(C498,[1]!T_Resins[#Data],4,FALSE)/VLOOKUP(A498,[1]!T_Printers[#Data],5,FALSE),1)&lt;=_xlfn.XLOOKUP(B498,[1]Printers!L:L,[1]Printers!O:O,1,0,),ROUND(VLOOKUP(C498,[1]!T_Resins[#Data],4,FALSE)/VLOOKUP(A498,[1]!T_Printers[#Data],5,FALSE),1),ROUND(VLOOKUP(C498,[1]!T_Resins[#Data],4,FALSE)/VLOOKUP(A498,[1]!T_Printers[#Data],5,FALSE),1)&gt;_xlfn.XLOOKUP(B498,[1]Printers!L:L,[1]Printers!O:O,1,0,),"")),"")</f>
        <v/>
      </c>
      <c r="J498" t="str">
        <f>IFERROR(IF(ROUND(_xlfn.XLOOKUP([1]Parameters!B498,[1]Printers!L:L,[1]Printers!Q:Q,,0)*I498/10,0)*10&lt;_xlfn.XLOOKUP([1]Parameters!B498,[1]Printers!L:L,[1]Printers!P:P,,0),ROUND(_xlfn.XLOOKUP([1]Parameters!B498,[1]Printers!L:L,[1]Printers!Q:Q,,0)*I498/10,0)*10,_xlfn.XLOOKUP([1]Parameters!B498,[1]Printers!L:L,[1]Printers!P:P,,0)),"")</f>
        <v/>
      </c>
      <c r="K498">
        <f>IF(SUM(E498:J498)&lt;&gt;0,VLOOKUP(A498,[1]!T_Printers[#Data],10,FALSE)+VLOOKUP(C498,[1]!T_Resins[#Data],10,FALSE),"")</f>
        <v>5</v>
      </c>
      <c r="L498">
        <f>IF(SUM(E498:J498)&lt;&gt;0,VLOOKUP(A498,[1]!T_Printers[#Data],11,FALSE),"")</f>
        <v>8</v>
      </c>
      <c r="M498">
        <f>IF(SUM(E498:J498)&lt;&gt;0,VLOOKUP(C498,[1]!T_Resins[#Data],8,FALSE),"")</f>
        <v>120</v>
      </c>
      <c r="N498">
        <f>IF(_xlfn.XLOOKUP(B498,[1]Printers!$L:$L,[1]Printers!$R:$R,0,0)&gt;0,[1]Parameters!M498,IF(SUM(E498:J498)&lt;&gt;0,VLOOKUP(C498,[1]!T_Resins[#Data],9,FALSE),""))</f>
        <v>180</v>
      </c>
      <c r="O498" t="str">
        <f t="shared" si="7"/>
        <v>AnycubicPhotonMonoM5s</v>
      </c>
    </row>
    <row r="499" spans="1:15" x14ac:dyDescent="0.25">
      <c r="A499" t="str">
        <f t="array" ref="A499">IF(ROW()-1&gt;COUNTA([1]!T_Printers[Printers])*COUNTA([1]!T_Resins[Resins]),"",INDEX([1]!T_Printers[Printers],INT((ROW()-2)/COUNTA([1]!T_Resins[Resins])+1)))</f>
        <v>Anycubic Photon Mono M5s</v>
      </c>
      <c r="B499" t="str">
        <f>_xlfn.XLOOKUP(A499,[1]!T_Printers[Printers],[1]!T_Printers[Icon link],,0)</f>
        <v>AnycubicPhotonMonoM5s</v>
      </c>
      <c r="C499" t="str">
        <f t="array" ref="C499">IF(ROW()-1&gt;COUNTA([1]!T_Printers[Printers])*COUNTA([1]!T_Resins[Resins]),"",INDEX([1]!T_Resins[Resins],MOD(ROW()-2,COUNTA([1]!T_Resins[Resins]))+1))</f>
        <v>Dental Model Light Grey</v>
      </c>
      <c r="D499">
        <f>IF(SUM(E499:J499)&lt;&gt;0,IF(ROW()-1&gt;COUNTA([1]!T_Printers[Printers])*COUNTA([1]!T_Resins[Resins]),"",2),"")</f>
        <v>2</v>
      </c>
      <c r="E499" cm="1">
        <f t="array" ref="E499">IFERROR(IF(ROW()-1&gt;COUNTA([1]!T_Printers[Printers])*COUNTA([1]!T_Resins[Resins]),"",_xlfn.IFS(ROUND(VLOOKUP(C499,[1]!T_Resins[#Data],2,FALSE)/VLOOKUP(A499,[1]!T_Printers[#Data],5,FALSE),1)&lt;=_xlfn.XLOOKUP(B499,[1]Printers!L:L,[1]Printers!O:O,1,0,),ROUND(VLOOKUP(C499,[1]!T_Resins[#Data],2,FALSE)/VLOOKUP(A499,[1]!T_Printers[#Data],5,FALSE),1),ROUND(VLOOKUP(C499,[1]!T_Resins[#Data],2,FALSE)/VLOOKUP(A499,[1]!T_Printers[#Data],5,FALSE),1)&gt;_xlfn.XLOOKUP(B499,[1]Printers!L:L,[1]Printers!O:O,1,0,),10)),"Используйте слой 100 мкм")</f>
        <v>4.0999999999999996</v>
      </c>
      <c r="F499">
        <f>IFERROR(IF(ROUND(_xlfn.XLOOKUP([1]Parameters!B499,[1]Printers!L:L,[1]Printers!Q:Q,,0)*E499/10,0)*10&lt;_xlfn.XLOOKUP([1]Parameters!B499,[1]Printers!L:L,[1]Printers!P:P,,0),ROUND(_xlfn.XLOOKUP([1]Parameters!B499,[1]Printers!L:L,[1]Printers!Q:Q,,0)*E499/10,0)*10,_xlfn.XLOOKUP([1]Parameters!B499,[1]Printers!L:L,[1]Printers!P:P,,0)),"")</f>
        <v>40</v>
      </c>
      <c r="G499" cm="1">
        <f t="array" ref="G499">IFERROR(IF(ROW()-1&gt;COUNTA([1]!T_Printers[Printers])*COUNTA([1]!T_Resins[Resins]),"",_xlfn.IFS(ROUND(VLOOKUP(C499,[1]!T_Resins[#Data],3,FALSE)/VLOOKUP(A499,[1]!T_Printers[#Data],5,FALSE),1)&lt;=_xlfn.XLOOKUP(B499,[1]Printers!L:L,[1]Printers!O:O,1,0,),ROUND(VLOOKUP(C499,[1]!T_Resins[#Data],3,FALSE)/VLOOKUP(A499,[1]!T_Printers[#Data],5,FALSE),1),ROUND(VLOOKUP(C499,[1]!T_Resins[#Data],3,FALSE)/VLOOKUP(A499,[1]!T_Printers[#Data],5,FALSE),1)&gt;_xlfn.XLOOKUP(B499,[1]Printers!L:L,[1]Printers!O:O,1,0,),10)),"")</f>
        <v>5.4</v>
      </c>
      <c r="H499">
        <f>IFERROR(IF(ROUND(_xlfn.XLOOKUP([1]Parameters!B499,[1]Printers!L:L,[1]Printers!Q:Q,,0)*G499/10,0)*10&lt;_xlfn.XLOOKUP([1]Parameters!B499,[1]Printers!L:L,[1]Printers!P:P,,0),ROUND(_xlfn.XLOOKUP([1]Parameters!B499,[1]Printers!L:L,[1]Printers!Q:Q,,0)*G499/10,0)*10,_xlfn.XLOOKUP([1]Parameters!B499,[1]Printers!L:L,[1]Printers!P:P,,0)),"")</f>
        <v>50</v>
      </c>
      <c r="I499" s="3" t="str" cm="1">
        <f t="array" ref="I499">IFERROR(IF(ROW()-1&gt;COUNTA([1]!T_Printers[Printers])*COUNTA([1]!T_Resins[Resins]),"",_xlfn.IFS(ROUND(VLOOKUP(C499,[1]!T_Resins[#Data],4,FALSE)/VLOOKUP(A499,[1]!T_Printers[#Data],5,FALSE),1)&lt;=_xlfn.XLOOKUP(B499,[1]Printers!L:L,[1]Printers!O:O,1,0,),ROUND(VLOOKUP(C499,[1]!T_Resins[#Data],4,FALSE)/VLOOKUP(A499,[1]!T_Printers[#Data],5,FALSE),1),ROUND(VLOOKUP(C499,[1]!T_Resins[#Data],4,FALSE)/VLOOKUP(A499,[1]!T_Printers[#Data],5,FALSE),1)&gt;_xlfn.XLOOKUP(B499,[1]Printers!L:L,[1]Printers!O:O,1,0,),"")),"")</f>
        <v/>
      </c>
      <c r="J499" t="str">
        <f>IFERROR(IF(ROUND(_xlfn.XLOOKUP([1]Parameters!B499,[1]Printers!L:L,[1]Printers!Q:Q,,0)*I499/10,0)*10&lt;_xlfn.XLOOKUP([1]Parameters!B499,[1]Printers!L:L,[1]Printers!P:P,,0),ROUND(_xlfn.XLOOKUP([1]Parameters!B499,[1]Printers!L:L,[1]Printers!Q:Q,,0)*I499/10,0)*10,_xlfn.XLOOKUP([1]Parameters!B499,[1]Printers!L:L,[1]Printers!P:P,,0)),"")</f>
        <v/>
      </c>
      <c r="K499">
        <f>IF(SUM(E499:J499)&lt;&gt;0,VLOOKUP(A499,[1]!T_Printers[#Data],10,FALSE)+VLOOKUP(C499,[1]!T_Resins[#Data],10,FALSE),"")</f>
        <v>5</v>
      </c>
      <c r="L499">
        <f>IF(SUM(E499:J499)&lt;&gt;0,VLOOKUP(A499,[1]!T_Printers[#Data],11,FALSE),"")</f>
        <v>8</v>
      </c>
      <c r="M499">
        <f>IF(SUM(E499:J499)&lt;&gt;0,VLOOKUP(C499,[1]!T_Resins[#Data],8,FALSE),"")</f>
        <v>120</v>
      </c>
      <c r="N499">
        <f>IF(_xlfn.XLOOKUP(B499,[1]Printers!$L:$L,[1]Printers!$R:$R,0,0)&gt;0,[1]Parameters!M499,IF(SUM(E499:J499)&lt;&gt;0,VLOOKUP(C499,[1]!T_Resins[#Data],9,FALSE),""))</f>
        <v>180</v>
      </c>
      <c r="O499" t="str">
        <f t="shared" si="7"/>
        <v>AnycubicPhotonMonoM5s</v>
      </c>
    </row>
    <row r="500" spans="1:15" x14ac:dyDescent="0.25">
      <c r="A500" t="str">
        <f t="array" ref="A500">IF(ROW()-1&gt;COUNTA([1]!T_Printers[Printers])*COUNTA([1]!T_Resins[Resins]),"",INDEX([1]!T_Printers[Printers],INT((ROW()-2)/COUNTA([1]!T_Resins[Resins])+1)))</f>
        <v>Anycubic Photon Mono M5s</v>
      </c>
      <c r="B500" t="str">
        <f>_xlfn.XLOOKUP(A500,[1]!T_Printers[Printers],[1]!T_Printers[Icon link],,0)</f>
        <v>AnycubicPhotonMonoM5s</v>
      </c>
      <c r="C500" t="str">
        <f t="array" ref="C500">IF(ROW()-1&gt;COUNTA([1]!T_Printers[Printers])*COUNTA([1]!T_Resins[Resins]),"",INDEX([1]!T_Resins[Resins],MOD(ROW()-2,COUNTA([1]!T_Resins[Resins]))+1))</f>
        <v>Dental Peach</v>
      </c>
      <c r="D500">
        <f>IF(SUM(E500:J500)&lt;&gt;0,IF(ROW()-1&gt;COUNTA([1]!T_Printers[Printers])*COUNTA([1]!T_Resins[Resins]),"",2),"")</f>
        <v>2</v>
      </c>
      <c r="E500" cm="1">
        <f t="array" ref="E500">IFERROR(IF(ROW()-1&gt;COUNTA([1]!T_Printers[Printers])*COUNTA([1]!T_Resins[Resins]),"",_xlfn.IFS(ROUND(VLOOKUP(C500,[1]!T_Resins[#Data],2,FALSE)/VLOOKUP(A500,[1]!T_Printers[#Data],5,FALSE),1)&lt;=_xlfn.XLOOKUP(B500,[1]Printers!L:L,[1]Printers!O:O,1,0,),ROUND(VLOOKUP(C500,[1]!T_Resins[#Data],2,FALSE)/VLOOKUP(A500,[1]!T_Printers[#Data],5,FALSE),1),ROUND(VLOOKUP(C500,[1]!T_Resins[#Data],2,FALSE)/VLOOKUP(A500,[1]!T_Printers[#Data],5,FALSE),1)&gt;_xlfn.XLOOKUP(B500,[1]Printers!L:L,[1]Printers!O:O,1,0,),10)),"Используйте слой 100 мкм")</f>
        <v>5.3</v>
      </c>
      <c r="F500">
        <f>IFERROR(IF(ROUND(_xlfn.XLOOKUP([1]Parameters!B500,[1]Printers!L:L,[1]Printers!Q:Q,,0)*E500/10,0)*10&lt;_xlfn.XLOOKUP([1]Parameters!B500,[1]Printers!L:L,[1]Printers!P:P,,0),ROUND(_xlfn.XLOOKUP([1]Parameters!B500,[1]Printers!L:L,[1]Printers!Q:Q,,0)*E500/10,0)*10,_xlfn.XLOOKUP([1]Parameters!B500,[1]Printers!L:L,[1]Printers!P:P,,0)),"")</f>
        <v>50</v>
      </c>
      <c r="G500" cm="1">
        <f t="array" ref="G500">IFERROR(IF(ROW()-1&gt;COUNTA([1]!T_Printers[Printers])*COUNTA([1]!T_Resins[Resins]),"",_xlfn.IFS(ROUND(VLOOKUP(C500,[1]!T_Resins[#Data],3,FALSE)/VLOOKUP(A500,[1]!T_Printers[#Data],5,FALSE),1)&lt;=_xlfn.XLOOKUP(B500,[1]Printers!L:L,[1]Printers!O:O,1,0,),ROUND(VLOOKUP(C500,[1]!T_Resins[#Data],3,FALSE)/VLOOKUP(A500,[1]!T_Printers[#Data],5,FALSE),1),ROUND(VLOOKUP(C500,[1]!T_Resins[#Data],3,FALSE)/VLOOKUP(A500,[1]!T_Printers[#Data],5,FALSE),1)&gt;_xlfn.XLOOKUP(B500,[1]Printers!L:L,[1]Printers!O:O,1,0,),10)),"")</f>
        <v>6.9</v>
      </c>
      <c r="H500">
        <f>IFERROR(IF(ROUND(_xlfn.XLOOKUP([1]Parameters!B500,[1]Printers!L:L,[1]Printers!Q:Q,,0)*G500/10,0)*10&lt;_xlfn.XLOOKUP([1]Parameters!B500,[1]Printers!L:L,[1]Printers!P:P,,0),ROUND(_xlfn.XLOOKUP([1]Parameters!B500,[1]Printers!L:L,[1]Printers!Q:Q,,0)*G500/10,0)*10,_xlfn.XLOOKUP([1]Parameters!B500,[1]Printers!L:L,[1]Printers!P:P,,0)),"")</f>
        <v>60</v>
      </c>
      <c r="I500" s="3" t="str" cm="1">
        <f t="array" ref="I500">IFERROR(IF(ROW()-1&gt;COUNTA([1]!T_Printers[Printers])*COUNTA([1]!T_Resins[Resins]),"",_xlfn.IFS(ROUND(VLOOKUP(C500,[1]!T_Resins[#Data],4,FALSE)/VLOOKUP(A500,[1]!T_Printers[#Data],5,FALSE),1)&lt;=_xlfn.XLOOKUP(B500,[1]Printers!L:L,[1]Printers!O:O,1,0,),ROUND(VLOOKUP(C500,[1]!T_Resins[#Data],4,FALSE)/VLOOKUP(A500,[1]!T_Printers[#Data],5,FALSE),1),ROUND(VLOOKUP(C500,[1]!T_Resins[#Data],4,FALSE)/VLOOKUP(A500,[1]!T_Printers[#Data],5,FALSE),1)&gt;_xlfn.XLOOKUP(B500,[1]Printers!L:L,[1]Printers!O:O,1,0,),"")),"")</f>
        <v/>
      </c>
      <c r="J500" t="str">
        <f>IFERROR(IF(ROUND(_xlfn.XLOOKUP([1]Parameters!B500,[1]Printers!L:L,[1]Printers!Q:Q,,0)*I500/10,0)*10&lt;_xlfn.XLOOKUP([1]Parameters!B500,[1]Printers!L:L,[1]Printers!P:P,,0),ROUND(_xlfn.XLOOKUP([1]Parameters!B500,[1]Printers!L:L,[1]Printers!Q:Q,,0)*I500/10,0)*10,_xlfn.XLOOKUP([1]Parameters!B500,[1]Printers!L:L,[1]Printers!P:P,,0)),"")</f>
        <v/>
      </c>
      <c r="K500">
        <f>IF(SUM(E500:J500)&lt;&gt;0,VLOOKUP(A500,[1]!T_Printers[#Data],10,FALSE)+VLOOKUP(C500,[1]!T_Resins[#Data],10,FALSE),"")</f>
        <v>5</v>
      </c>
      <c r="L500">
        <f>IF(SUM(E500:J500)&lt;&gt;0,VLOOKUP(A500,[1]!T_Printers[#Data],11,FALSE),"")</f>
        <v>8</v>
      </c>
      <c r="M500">
        <f>IF(SUM(E500:J500)&lt;&gt;0,VLOOKUP(C500,[1]!T_Resins[#Data],8,FALSE),"")</f>
        <v>120</v>
      </c>
      <c r="N500">
        <f>IF(_xlfn.XLOOKUP(B500,[1]Printers!$L:$L,[1]Printers!$R:$R,0,0)&gt;0,[1]Parameters!M500,IF(SUM(E500:J500)&lt;&gt;0,VLOOKUP(C500,[1]!T_Resins[#Data],9,FALSE),""))</f>
        <v>180</v>
      </c>
      <c r="O500" t="str">
        <f t="shared" si="7"/>
        <v>AnycubicPhotonMonoM5s</v>
      </c>
    </row>
    <row r="501" spans="1:15" x14ac:dyDescent="0.25">
      <c r="A501" t="str">
        <f t="array" ref="A501">IF(ROW()-1&gt;COUNTA([1]!T_Printers[Printers])*COUNTA([1]!T_Resins[Resins]),"",INDEX([1]!T_Printers[Printers],INT((ROW()-2)/COUNTA([1]!T_Resins[Resins])+1)))</f>
        <v>Anycubic Photon Mono M5s</v>
      </c>
      <c r="B501" t="str">
        <f>_xlfn.XLOOKUP(A501,[1]!T_Printers[Printers],[1]!T_Printers[Icon link],,0)</f>
        <v>AnycubicPhotonMonoM5s</v>
      </c>
      <c r="C501" t="str">
        <f t="array" ref="C501">IF(ROW()-1&gt;COUNTA([1]!T_Printers[Printers])*COUNTA([1]!T_Resins[Resins]),"",INDEX([1]!T_Resins[Resins],MOD(ROW()-2,COUNTA([1]!T_Resins[Resins]))+1))</f>
        <v>Dental Pink</v>
      </c>
      <c r="D501">
        <f>IF(SUM(E501:J501)&lt;&gt;0,IF(ROW()-1&gt;COUNTA([1]!T_Printers[Printers])*COUNTA([1]!T_Resins[Resins]),"",2),"")</f>
        <v>2</v>
      </c>
      <c r="E501" cm="1">
        <f t="array" ref="E501">IFERROR(IF(ROW()-1&gt;COUNTA([1]!T_Printers[Printers])*COUNTA([1]!T_Resins[Resins]),"",_xlfn.IFS(ROUND(VLOOKUP(C501,[1]!T_Resins[#Data],2,FALSE)/VLOOKUP(A501,[1]!T_Printers[#Data],5,FALSE),1)&lt;=_xlfn.XLOOKUP(B501,[1]Printers!L:L,[1]Printers!O:O,1,0,),ROUND(VLOOKUP(C501,[1]!T_Resins[#Data],2,FALSE)/VLOOKUP(A501,[1]!T_Printers[#Data],5,FALSE),1),ROUND(VLOOKUP(C501,[1]!T_Resins[#Data],2,FALSE)/VLOOKUP(A501,[1]!T_Printers[#Data],5,FALSE),1)&gt;_xlfn.XLOOKUP(B501,[1]Printers!L:L,[1]Printers!O:O,1,0,),10)),"Используйте слой 100 мкм")</f>
        <v>3.4</v>
      </c>
      <c r="F501">
        <f>IFERROR(IF(ROUND(_xlfn.XLOOKUP([1]Parameters!B501,[1]Printers!L:L,[1]Printers!Q:Q,,0)*E501/10,0)*10&lt;_xlfn.XLOOKUP([1]Parameters!B501,[1]Printers!L:L,[1]Printers!P:P,,0),ROUND(_xlfn.XLOOKUP([1]Parameters!B501,[1]Printers!L:L,[1]Printers!Q:Q,,0)*E501/10,0)*10,_xlfn.XLOOKUP([1]Parameters!B501,[1]Printers!L:L,[1]Printers!P:P,,0)),"")</f>
        <v>30</v>
      </c>
      <c r="G501" cm="1">
        <f t="array" ref="G501">IFERROR(IF(ROW()-1&gt;COUNTA([1]!T_Printers[Printers])*COUNTA([1]!T_Resins[Resins]),"",_xlfn.IFS(ROUND(VLOOKUP(C501,[1]!T_Resins[#Data],3,FALSE)/VLOOKUP(A501,[1]!T_Printers[#Data],5,FALSE),1)&lt;=_xlfn.XLOOKUP(B501,[1]Printers!L:L,[1]Printers!O:O,1,0,),ROUND(VLOOKUP(C501,[1]!T_Resins[#Data],3,FALSE)/VLOOKUP(A501,[1]!T_Printers[#Data],5,FALSE),1),ROUND(VLOOKUP(C501,[1]!T_Resins[#Data],3,FALSE)/VLOOKUP(A501,[1]!T_Printers[#Data],5,FALSE),1)&gt;_xlfn.XLOOKUP(B501,[1]Printers!L:L,[1]Printers!O:O,1,0,),10)),"")</f>
        <v>4.4000000000000004</v>
      </c>
      <c r="H501">
        <f>IFERROR(IF(ROUND(_xlfn.XLOOKUP([1]Parameters!B501,[1]Printers!L:L,[1]Printers!Q:Q,,0)*G501/10,0)*10&lt;_xlfn.XLOOKUP([1]Parameters!B501,[1]Printers!L:L,[1]Printers!P:P,,0),ROUND(_xlfn.XLOOKUP([1]Parameters!B501,[1]Printers!L:L,[1]Printers!Q:Q,,0)*G501/10,0)*10,_xlfn.XLOOKUP([1]Parameters!B501,[1]Printers!L:L,[1]Printers!P:P,,0)),"")</f>
        <v>40</v>
      </c>
      <c r="I501" s="3" t="str" cm="1">
        <f t="array" ref="I501">IFERROR(IF(ROW()-1&gt;COUNTA([1]!T_Printers[Printers])*COUNTA([1]!T_Resins[Resins]),"",_xlfn.IFS(ROUND(VLOOKUP(C501,[1]!T_Resins[#Data],4,FALSE)/VLOOKUP(A501,[1]!T_Printers[#Data],5,FALSE),1)&lt;=_xlfn.XLOOKUP(B501,[1]Printers!L:L,[1]Printers!O:O,1,0,),ROUND(VLOOKUP(C501,[1]!T_Resins[#Data],4,FALSE)/VLOOKUP(A501,[1]!T_Printers[#Data],5,FALSE),1),ROUND(VLOOKUP(C501,[1]!T_Resins[#Data],4,FALSE)/VLOOKUP(A501,[1]!T_Printers[#Data],5,FALSE),1)&gt;_xlfn.XLOOKUP(B501,[1]Printers!L:L,[1]Printers!O:O,1,0,),"")),"")</f>
        <v/>
      </c>
      <c r="J501" t="str">
        <f>IFERROR(IF(ROUND(_xlfn.XLOOKUP([1]Parameters!B501,[1]Printers!L:L,[1]Printers!Q:Q,,0)*I501/10,0)*10&lt;_xlfn.XLOOKUP([1]Parameters!B501,[1]Printers!L:L,[1]Printers!P:P,,0),ROUND(_xlfn.XLOOKUP([1]Parameters!B501,[1]Printers!L:L,[1]Printers!Q:Q,,0)*I501/10,0)*10,_xlfn.XLOOKUP([1]Parameters!B501,[1]Printers!L:L,[1]Printers!P:P,,0)),"")</f>
        <v/>
      </c>
      <c r="K501">
        <f>IF(SUM(E501:J501)&lt;&gt;0,VLOOKUP(A501,[1]!T_Printers[#Data],10,FALSE)+VLOOKUP(C501,[1]!T_Resins[#Data],10,FALSE),"")</f>
        <v>4</v>
      </c>
      <c r="L501">
        <f>IF(SUM(E501:J501)&lt;&gt;0,VLOOKUP(A501,[1]!T_Printers[#Data],11,FALSE),"")</f>
        <v>8</v>
      </c>
      <c r="M501">
        <f>IF(SUM(E501:J501)&lt;&gt;0,VLOOKUP(C501,[1]!T_Resins[#Data],8,FALSE),"")</f>
        <v>120</v>
      </c>
      <c r="N501">
        <f>IF(_xlfn.XLOOKUP(B501,[1]Printers!$L:$L,[1]Printers!$R:$R,0,0)&gt;0,[1]Parameters!M501,IF(SUM(E501:J501)&lt;&gt;0,VLOOKUP(C501,[1]!T_Resins[#Data],9,FALSE),""))</f>
        <v>180</v>
      </c>
      <c r="O501" t="str">
        <f t="shared" si="7"/>
        <v>AnycubicPhotonMonoM5s</v>
      </c>
    </row>
    <row r="502" spans="1:15" x14ac:dyDescent="0.25">
      <c r="A502" t="str">
        <f t="array" ref="A502">IF(ROW()-1&gt;COUNTA([1]!T_Printers[Printers])*COUNTA([1]!T_Resins[Resins]),"",INDEX([1]!T_Printers[Printers],INT((ROW()-2)/COUNTA([1]!T_Resins[Resins])+1)))</f>
        <v>Anycubic Photon Mono M5s</v>
      </c>
      <c r="B502" t="str">
        <f>_xlfn.XLOOKUP(A502,[1]!T_Printers[Printers],[1]!T_Printers[Icon link],,0)</f>
        <v>AnycubicPhotonMonoM5s</v>
      </c>
      <c r="C502" t="str">
        <f t="array" ref="C502">IF(ROW()-1&gt;COUNTA([1]!T_Printers[Printers])*COUNTA([1]!T_Resins[Resins]),"",INDEX([1]!T_Resins[Resins],MOD(ROW()-2,COUNTA([1]!T_Resins[Resins]))+1))</f>
        <v>Dental Soft Pink</v>
      </c>
      <c r="D502">
        <f>IF(SUM(E502:J502)&lt;&gt;0,IF(ROW()-1&gt;COUNTA([1]!T_Printers[Printers])*COUNTA([1]!T_Resins[Resins]),"",2),"")</f>
        <v>2</v>
      </c>
      <c r="E502" cm="1">
        <f t="array" ref="E502">IFERROR(IF(ROW()-1&gt;COUNTA([1]!T_Printers[Printers])*COUNTA([1]!T_Resins[Resins]),"",_xlfn.IFS(ROUND(VLOOKUP(C502,[1]!T_Resins[#Data],2,FALSE)/VLOOKUP(A502,[1]!T_Printers[#Data],5,FALSE),1)&lt;=_xlfn.XLOOKUP(B502,[1]Printers!L:L,[1]Printers!O:O,1,0,),ROUND(VLOOKUP(C502,[1]!T_Resins[#Data],2,FALSE)/VLOOKUP(A502,[1]!T_Printers[#Data],5,FALSE),1),ROUND(VLOOKUP(C502,[1]!T_Resins[#Data],2,FALSE)/VLOOKUP(A502,[1]!T_Printers[#Data],5,FALSE),1)&gt;_xlfn.XLOOKUP(B502,[1]Printers!L:L,[1]Printers!O:O,1,0,),10)),"Используйте слой 100 мкм")</f>
        <v>5</v>
      </c>
      <c r="F502">
        <f>IFERROR(IF(ROUND(_xlfn.XLOOKUP([1]Parameters!B502,[1]Printers!L:L,[1]Printers!Q:Q,,0)*E502/10,0)*10&lt;_xlfn.XLOOKUP([1]Parameters!B502,[1]Printers!L:L,[1]Printers!P:P,,0),ROUND(_xlfn.XLOOKUP([1]Parameters!B502,[1]Printers!L:L,[1]Printers!Q:Q,,0)*E502/10,0)*10,_xlfn.XLOOKUP([1]Parameters!B502,[1]Printers!L:L,[1]Printers!P:P,,0)),"")</f>
        <v>50</v>
      </c>
      <c r="G502" cm="1">
        <f t="array" ref="G502">IFERROR(IF(ROW()-1&gt;COUNTA([1]!T_Printers[Printers])*COUNTA([1]!T_Resins[Resins]),"",_xlfn.IFS(ROUND(VLOOKUP(C502,[1]!T_Resins[#Data],3,FALSE)/VLOOKUP(A502,[1]!T_Printers[#Data],5,FALSE),1)&lt;=_xlfn.XLOOKUP(B502,[1]Printers!L:L,[1]Printers!O:O,1,0,),ROUND(VLOOKUP(C502,[1]!T_Resins[#Data],3,FALSE)/VLOOKUP(A502,[1]!T_Printers[#Data],5,FALSE),1),ROUND(VLOOKUP(C502,[1]!T_Resins[#Data],3,FALSE)/VLOOKUP(A502,[1]!T_Printers[#Data],5,FALSE),1)&gt;_xlfn.XLOOKUP(B502,[1]Printers!L:L,[1]Printers!O:O,1,0,),10)),"")</f>
        <v>6.4</v>
      </c>
      <c r="H502">
        <f>IFERROR(IF(ROUND(_xlfn.XLOOKUP([1]Parameters!B502,[1]Printers!L:L,[1]Printers!Q:Q,,0)*G502/10,0)*10&lt;_xlfn.XLOOKUP([1]Parameters!B502,[1]Printers!L:L,[1]Printers!P:P,,0),ROUND(_xlfn.XLOOKUP([1]Parameters!B502,[1]Printers!L:L,[1]Printers!Q:Q,,0)*G502/10,0)*10,_xlfn.XLOOKUP([1]Parameters!B502,[1]Printers!L:L,[1]Printers!P:P,,0)),"")</f>
        <v>60</v>
      </c>
      <c r="I502" s="3" t="str" cm="1">
        <f t="array" ref="I502">IFERROR(IF(ROW()-1&gt;COUNTA([1]!T_Printers[Printers])*COUNTA([1]!T_Resins[Resins]),"",_xlfn.IFS(ROUND(VLOOKUP(C502,[1]!T_Resins[#Data],4,FALSE)/VLOOKUP(A502,[1]!T_Printers[#Data],5,FALSE),1)&lt;=_xlfn.XLOOKUP(B502,[1]Printers!L:L,[1]Printers!O:O,1,0,),ROUND(VLOOKUP(C502,[1]!T_Resins[#Data],4,FALSE)/VLOOKUP(A502,[1]!T_Printers[#Data],5,FALSE),1),ROUND(VLOOKUP(C502,[1]!T_Resins[#Data],4,FALSE)/VLOOKUP(A502,[1]!T_Printers[#Data],5,FALSE),1)&gt;_xlfn.XLOOKUP(B502,[1]Printers!L:L,[1]Printers!O:O,1,0,),"")),"")</f>
        <v/>
      </c>
      <c r="J502" t="str">
        <f>IFERROR(IF(ROUND(_xlfn.XLOOKUP([1]Parameters!B502,[1]Printers!L:L,[1]Printers!Q:Q,,0)*I502/10,0)*10&lt;_xlfn.XLOOKUP([1]Parameters!B502,[1]Printers!L:L,[1]Printers!P:P,,0),ROUND(_xlfn.XLOOKUP([1]Parameters!B502,[1]Printers!L:L,[1]Printers!Q:Q,,0)*I502/10,0)*10,_xlfn.XLOOKUP([1]Parameters!B502,[1]Printers!L:L,[1]Printers!P:P,,0)),"")</f>
        <v/>
      </c>
      <c r="K502">
        <f>IF(SUM(E502:J502)&lt;&gt;0,VLOOKUP(A502,[1]!T_Printers[#Data],10,FALSE)+VLOOKUP(C502,[1]!T_Resins[#Data],10,FALSE),"")</f>
        <v>4</v>
      </c>
      <c r="L502">
        <f>IF(SUM(E502:J502)&lt;&gt;0,VLOOKUP(A502,[1]!T_Printers[#Data],11,FALSE),"")</f>
        <v>8</v>
      </c>
      <c r="M502">
        <f>IF(SUM(E502:J502)&lt;&gt;0,VLOOKUP(C502,[1]!T_Resins[#Data],8,FALSE),"")</f>
        <v>60</v>
      </c>
      <c r="N502">
        <f>IF(_xlfn.XLOOKUP(B502,[1]Printers!$L:$L,[1]Printers!$R:$R,0,0)&gt;0,[1]Parameters!M502,IF(SUM(E502:J502)&lt;&gt;0,VLOOKUP(C502,[1]!T_Resins[#Data],9,FALSE),""))</f>
        <v>60</v>
      </c>
      <c r="O502" t="str">
        <f t="shared" si="7"/>
        <v>AnycubicPhotonMonoM5s</v>
      </c>
    </row>
    <row r="503" spans="1:15" x14ac:dyDescent="0.25">
      <c r="A503" t="str">
        <f t="array" ref="A503">IF(ROW()-1&gt;COUNTA([1]!T_Printers[Printers])*COUNTA([1]!T_Resins[Resins]),"",INDEX([1]!T_Printers[Printers],INT((ROW()-2)/COUNTA([1]!T_Resins[Resins])+1)))</f>
        <v>Anycubic Photon Mono M5s</v>
      </c>
      <c r="B503" t="str">
        <f>_xlfn.XLOOKUP(A503,[1]!T_Printers[Printers],[1]!T_Printers[Icon link],,0)</f>
        <v>AnycubicPhotonMonoM5s</v>
      </c>
      <c r="C503" t="str">
        <f t="array" ref="C503">IF(ROW()-1&gt;COUNTA([1]!T_Printers[Printers])*COUNTA([1]!T_Resins[Resins]),"",INDEX([1]!T_Resins[Resins],MOD(ROW()-2,COUNTA([1]!T_Resins[Resins]))+1))</f>
        <v>Dental Sand A1-A2</v>
      </c>
      <c r="D503">
        <f>IF(SUM(E503:J503)&lt;&gt;0,IF(ROW()-1&gt;COUNTA([1]!T_Printers[Printers])*COUNTA([1]!T_Resins[Resins]),"",2),"")</f>
        <v>2</v>
      </c>
      <c r="E503" cm="1">
        <f t="array" ref="E503">IFERROR(IF(ROW()-1&gt;COUNTA([1]!T_Printers[Printers])*COUNTA([1]!T_Resins[Resins]),"",_xlfn.IFS(ROUND(VLOOKUP(C503,[1]!T_Resins[#Data],2,FALSE)/VLOOKUP(A503,[1]!T_Printers[#Data],5,FALSE),1)&lt;=_xlfn.XLOOKUP(B503,[1]Printers!L:L,[1]Printers!O:O,1,0,),ROUND(VLOOKUP(C503,[1]!T_Resins[#Data],2,FALSE)/VLOOKUP(A503,[1]!T_Printers[#Data],5,FALSE),1),ROUND(VLOOKUP(C503,[1]!T_Resins[#Data],2,FALSE)/VLOOKUP(A503,[1]!T_Printers[#Data],5,FALSE),1)&gt;_xlfn.XLOOKUP(B503,[1]Printers!L:L,[1]Printers!O:O,1,0,),10)),"Используйте слой 100 мкм")</f>
        <v>2.9</v>
      </c>
      <c r="F503">
        <f>IFERROR(IF(ROUND(_xlfn.XLOOKUP([1]Parameters!B503,[1]Printers!L:L,[1]Printers!Q:Q,,0)*E503/10,0)*10&lt;_xlfn.XLOOKUP([1]Parameters!B503,[1]Printers!L:L,[1]Printers!P:P,,0),ROUND(_xlfn.XLOOKUP([1]Parameters!B503,[1]Printers!L:L,[1]Printers!Q:Q,,0)*E503/10,0)*10,_xlfn.XLOOKUP([1]Parameters!B503,[1]Printers!L:L,[1]Printers!P:P,,0)),"")</f>
        <v>30</v>
      </c>
      <c r="G503" cm="1">
        <f t="array" ref="G503">IFERROR(IF(ROW()-1&gt;COUNTA([1]!T_Printers[Printers])*COUNTA([1]!T_Resins[Resins]),"",_xlfn.IFS(ROUND(VLOOKUP(C503,[1]!T_Resins[#Data],3,FALSE)/VLOOKUP(A503,[1]!T_Printers[#Data],5,FALSE),1)&lt;=_xlfn.XLOOKUP(B503,[1]Printers!L:L,[1]Printers!O:O,1,0,),ROUND(VLOOKUP(C503,[1]!T_Resins[#Data],3,FALSE)/VLOOKUP(A503,[1]!T_Printers[#Data],5,FALSE),1),ROUND(VLOOKUP(C503,[1]!T_Resins[#Data],3,FALSE)/VLOOKUP(A503,[1]!T_Printers[#Data],5,FALSE),1)&gt;_xlfn.XLOOKUP(B503,[1]Printers!L:L,[1]Printers!O:O,1,0,),10)),"")</f>
        <v>3.7</v>
      </c>
      <c r="H503">
        <f>IFERROR(IF(ROUND(_xlfn.XLOOKUP([1]Parameters!B503,[1]Printers!L:L,[1]Printers!Q:Q,,0)*G503/10,0)*10&lt;_xlfn.XLOOKUP([1]Parameters!B503,[1]Printers!L:L,[1]Printers!P:P,,0),ROUND(_xlfn.XLOOKUP([1]Parameters!B503,[1]Printers!L:L,[1]Printers!Q:Q,,0)*G503/10,0)*10,_xlfn.XLOOKUP([1]Parameters!B503,[1]Printers!L:L,[1]Printers!P:P,,0)),"")</f>
        <v>30</v>
      </c>
      <c r="I503" s="3" t="str" cm="1">
        <f t="array" ref="I503">IFERROR(IF(ROW()-1&gt;COUNTA([1]!T_Printers[Printers])*COUNTA([1]!T_Resins[Resins]),"",_xlfn.IFS(ROUND(VLOOKUP(C503,[1]!T_Resins[#Data],4,FALSE)/VLOOKUP(A503,[1]!T_Printers[#Data],5,FALSE),1)&lt;=_xlfn.XLOOKUP(B503,[1]Printers!L:L,[1]Printers!O:O,1,0,),ROUND(VLOOKUP(C503,[1]!T_Resins[#Data],4,FALSE)/VLOOKUP(A503,[1]!T_Printers[#Data],5,FALSE),1),ROUND(VLOOKUP(C503,[1]!T_Resins[#Data],4,FALSE)/VLOOKUP(A503,[1]!T_Printers[#Data],5,FALSE),1)&gt;_xlfn.XLOOKUP(B503,[1]Printers!L:L,[1]Printers!O:O,1,0,),"")),"")</f>
        <v/>
      </c>
      <c r="J503" t="str">
        <f>IFERROR(IF(ROUND(_xlfn.XLOOKUP([1]Parameters!B503,[1]Printers!L:L,[1]Printers!Q:Q,,0)*I503/10,0)*10&lt;_xlfn.XLOOKUP([1]Parameters!B503,[1]Printers!L:L,[1]Printers!P:P,,0),ROUND(_xlfn.XLOOKUP([1]Parameters!B503,[1]Printers!L:L,[1]Printers!Q:Q,,0)*I503/10,0)*10,_xlfn.XLOOKUP([1]Parameters!B503,[1]Printers!L:L,[1]Printers!P:P,,0)),"")</f>
        <v/>
      </c>
      <c r="K503">
        <f>IF(SUM(E503:J503)&lt;&gt;0,VLOOKUP(A503,[1]!T_Printers[#Data],10,FALSE)+VLOOKUP(C503,[1]!T_Resins[#Data],10,FALSE),"")</f>
        <v>5</v>
      </c>
      <c r="L503">
        <f>IF(SUM(E503:J503)&lt;&gt;0,VLOOKUP(A503,[1]!T_Printers[#Data],11,FALSE),"")</f>
        <v>8</v>
      </c>
      <c r="M503">
        <f>IF(SUM(E503:J503)&lt;&gt;0,VLOOKUP(C503,[1]!T_Resins[#Data],8,FALSE),"")</f>
        <v>120</v>
      </c>
      <c r="N503">
        <f>IF(_xlfn.XLOOKUP(B503,[1]Printers!$L:$L,[1]Printers!$R:$R,0,0)&gt;0,[1]Parameters!M503,IF(SUM(E503:J503)&lt;&gt;0,VLOOKUP(C503,[1]!T_Resins[#Data],9,FALSE),""))</f>
        <v>180</v>
      </c>
      <c r="O503" t="str">
        <f t="shared" si="7"/>
        <v>AnycubicPhotonMonoM5s</v>
      </c>
    </row>
    <row r="504" spans="1:15" x14ac:dyDescent="0.25">
      <c r="A504" t="str">
        <f t="array" ref="A504">IF(ROW()-1&gt;COUNTA([1]!T_Printers[Printers])*COUNTA([1]!T_Resins[Resins]),"",INDEX([1]!T_Printers[Printers],INT((ROW()-2)/COUNTA([1]!T_Resins[Resins])+1)))</f>
        <v>Anycubic Photon Mono M5s</v>
      </c>
      <c r="B504" t="str">
        <f>_xlfn.XLOOKUP(A504,[1]!T_Printers[Printers],[1]!T_Printers[Icon link],,0)</f>
        <v>AnycubicPhotonMonoM5s</v>
      </c>
      <c r="C504" t="str">
        <f t="array" ref="C504">IF(ROW()-1&gt;COUNTA([1]!T_Printers[Printers])*COUNTA([1]!T_Resins[Resins]),"",INDEX([1]!T_Resins[Resins],MOD(ROW()-2,COUNTA([1]!T_Resins[Resins]))+1))</f>
        <v xml:space="preserve">Dental Sand A1-A2 (Обновленная версия) </v>
      </c>
      <c r="D504">
        <f>IF(SUM(E504:J504)&lt;&gt;0,IF(ROW()-1&gt;COUNTA([1]!T_Printers[Printers])*COUNTA([1]!T_Resins[Resins]),"",2),"")</f>
        <v>2</v>
      </c>
      <c r="E504" cm="1">
        <f t="array" ref="E504">IFERROR(IF(ROW()-1&gt;COUNTA([1]!T_Printers[Printers])*COUNTA([1]!T_Resins[Resins]),"",_xlfn.IFS(ROUND(VLOOKUP(C504,[1]!T_Resins[#Data],2,FALSE)/VLOOKUP(A504,[1]!T_Printers[#Data],5,FALSE),1)&lt;=_xlfn.XLOOKUP(B504,[1]Printers!L:L,[1]Printers!O:O,1,0,),ROUND(VLOOKUP(C504,[1]!T_Resins[#Data],2,FALSE)/VLOOKUP(A504,[1]!T_Printers[#Data],5,FALSE),1),ROUND(VLOOKUP(C504,[1]!T_Resins[#Data],2,FALSE)/VLOOKUP(A504,[1]!T_Printers[#Data],5,FALSE),1)&gt;_xlfn.XLOOKUP(B504,[1]Printers!L:L,[1]Printers!O:O,1,0,),10)),"Используйте слой 100 мкм")</f>
        <v>7.6</v>
      </c>
      <c r="F504">
        <f>IFERROR(IF(ROUND(_xlfn.XLOOKUP([1]Parameters!B504,[1]Printers!L:L,[1]Printers!Q:Q,,0)*E504/10,0)*10&lt;_xlfn.XLOOKUP([1]Parameters!B504,[1]Printers!L:L,[1]Printers!P:P,,0),ROUND(_xlfn.XLOOKUP([1]Parameters!B504,[1]Printers!L:L,[1]Printers!Q:Q,,0)*E504/10,0)*10,_xlfn.XLOOKUP([1]Parameters!B504,[1]Printers!L:L,[1]Printers!P:P,,0)),"")</f>
        <v>70</v>
      </c>
      <c r="G504" cm="1">
        <f t="array" ref="G504">IFERROR(IF(ROW()-1&gt;COUNTA([1]!T_Printers[Printers])*COUNTA([1]!T_Resins[Resins]),"",_xlfn.IFS(ROUND(VLOOKUP(C504,[1]!T_Resins[#Data],3,FALSE)/VLOOKUP(A504,[1]!T_Printers[#Data],5,FALSE),1)&lt;=_xlfn.XLOOKUP(B504,[1]Printers!L:L,[1]Printers!O:O,1,0,),ROUND(VLOOKUP(C504,[1]!T_Resins[#Data],3,FALSE)/VLOOKUP(A504,[1]!T_Printers[#Data],5,FALSE),1),ROUND(VLOOKUP(C504,[1]!T_Resins[#Data],3,FALSE)/VLOOKUP(A504,[1]!T_Printers[#Data],5,FALSE),1)&gt;_xlfn.XLOOKUP(B504,[1]Printers!L:L,[1]Printers!O:O,1,0,),10)),"")</f>
        <v>8</v>
      </c>
      <c r="H504">
        <f>IFERROR(IF(ROUND(_xlfn.XLOOKUP([1]Parameters!B504,[1]Printers!L:L,[1]Printers!Q:Q,,0)*G504/10,0)*10&lt;_xlfn.XLOOKUP([1]Parameters!B504,[1]Printers!L:L,[1]Printers!P:P,,0),ROUND(_xlfn.XLOOKUP([1]Parameters!B504,[1]Printers!L:L,[1]Printers!Q:Q,,0)*G504/10,0)*10,_xlfn.XLOOKUP([1]Parameters!B504,[1]Printers!L:L,[1]Printers!P:P,,0)),"")</f>
        <v>70</v>
      </c>
      <c r="I504" s="3" t="str" cm="1">
        <f t="array" ref="I504">IFERROR(IF(ROW()-1&gt;COUNTA([1]!T_Printers[Printers])*COUNTA([1]!T_Resins[Resins]),"",_xlfn.IFS(ROUND(VLOOKUP(C504,[1]!T_Resins[#Data],4,FALSE)/VLOOKUP(A504,[1]!T_Printers[#Data],5,FALSE),1)&lt;=_xlfn.XLOOKUP(B504,[1]Printers!L:L,[1]Printers!O:O,1,0,),ROUND(VLOOKUP(C504,[1]!T_Resins[#Data],4,FALSE)/VLOOKUP(A504,[1]!T_Printers[#Data],5,FALSE),1),ROUND(VLOOKUP(C504,[1]!T_Resins[#Data],4,FALSE)/VLOOKUP(A504,[1]!T_Printers[#Data],5,FALSE),1)&gt;_xlfn.XLOOKUP(B504,[1]Printers!L:L,[1]Printers!O:O,1,0,),"")),"")</f>
        <v/>
      </c>
      <c r="J504" t="str">
        <f>IFERROR(IF(ROUND(_xlfn.XLOOKUP([1]Parameters!B504,[1]Printers!L:L,[1]Printers!Q:Q,,0)*I504/10,0)*10&lt;_xlfn.XLOOKUP([1]Parameters!B504,[1]Printers!L:L,[1]Printers!P:P,,0),ROUND(_xlfn.XLOOKUP([1]Parameters!B504,[1]Printers!L:L,[1]Printers!Q:Q,,0)*I504/10,0)*10,_xlfn.XLOOKUP([1]Parameters!B504,[1]Printers!L:L,[1]Printers!P:P,,0)),"")</f>
        <v/>
      </c>
      <c r="K504">
        <f>IF(SUM(E504:J504)&lt;&gt;0,VLOOKUP(A504,[1]!T_Printers[#Data],10,FALSE)+VLOOKUP(C504,[1]!T_Resins[#Data],10,FALSE),"")</f>
        <v>5</v>
      </c>
      <c r="L504">
        <f>IF(SUM(E504:J504)&lt;&gt;0,VLOOKUP(A504,[1]!T_Printers[#Data],11,FALSE),"")</f>
        <v>8</v>
      </c>
      <c r="M504">
        <f>IF(SUM(E504:J504)&lt;&gt;0,VLOOKUP(C504,[1]!T_Resins[#Data],8,FALSE),"")</f>
        <v>120</v>
      </c>
      <c r="N504">
        <f>IF(_xlfn.XLOOKUP(B504,[1]Printers!$L:$L,[1]Printers!$R:$R,0,0)&gt;0,[1]Parameters!M504,IF(SUM(E504:J504)&lt;&gt;0,VLOOKUP(C504,[1]!T_Resins[#Data],9,FALSE),""))</f>
        <v>180</v>
      </c>
      <c r="O504" t="str">
        <f t="shared" si="7"/>
        <v>AnycubicPhotonMonoM5s</v>
      </c>
    </row>
    <row r="505" spans="1:15" x14ac:dyDescent="0.25">
      <c r="A505" t="str">
        <f t="array" ref="A505">IF(ROW()-1&gt;COUNTA([1]!T_Printers[Printers])*COUNTA([1]!T_Resins[Resins]),"",INDEX([1]!T_Printers[Printers],INT((ROW()-2)/COUNTA([1]!T_Resins[Resins])+1)))</f>
        <v>Anycubic Photon Mono M5s</v>
      </c>
      <c r="B505" t="str">
        <f>_xlfn.XLOOKUP(A505,[1]!T_Printers[Printers],[1]!T_Printers[Icon link],,0)</f>
        <v>AnycubicPhotonMonoM5s</v>
      </c>
      <c r="C505" t="str">
        <f t="array" ref="C505">IF(ROW()-1&gt;COUNTA([1]!T_Printers[Printers])*COUNTA([1]!T_Resins[Resins]),"",INDEX([1]!T_Resins[Resins],MOD(ROW()-2,COUNTA([1]!T_Resins[Resins]))+1))</f>
        <v>Dental Sand A3</v>
      </c>
      <c r="D505">
        <f>IF(SUM(E505:J505)&lt;&gt;0,IF(ROW()-1&gt;COUNTA([1]!T_Printers[Printers])*COUNTA([1]!T_Resins[Resins]),"",2),"")</f>
        <v>2</v>
      </c>
      <c r="E505" cm="1">
        <f t="array" ref="E505">IFERROR(IF(ROW()-1&gt;COUNTA([1]!T_Printers[Printers])*COUNTA([1]!T_Resins[Resins]),"",_xlfn.IFS(ROUND(VLOOKUP(C505,[1]!T_Resins[#Data],2,FALSE)/VLOOKUP(A505,[1]!T_Printers[#Data],5,FALSE),1)&lt;=_xlfn.XLOOKUP(B505,[1]Printers!L:L,[1]Printers!O:O,1,0,),ROUND(VLOOKUP(C505,[1]!T_Resins[#Data],2,FALSE)/VLOOKUP(A505,[1]!T_Printers[#Data],5,FALSE),1),ROUND(VLOOKUP(C505,[1]!T_Resins[#Data],2,FALSE)/VLOOKUP(A505,[1]!T_Printers[#Data],5,FALSE),1)&gt;_xlfn.XLOOKUP(B505,[1]Printers!L:L,[1]Printers!O:O,1,0,),10)),"Используйте слой 100 мкм")</f>
        <v>2.9</v>
      </c>
      <c r="F505">
        <f>IFERROR(IF(ROUND(_xlfn.XLOOKUP([1]Parameters!B505,[1]Printers!L:L,[1]Printers!Q:Q,,0)*E505/10,0)*10&lt;_xlfn.XLOOKUP([1]Parameters!B505,[1]Printers!L:L,[1]Printers!P:P,,0),ROUND(_xlfn.XLOOKUP([1]Parameters!B505,[1]Printers!L:L,[1]Printers!Q:Q,,0)*E505/10,0)*10,_xlfn.XLOOKUP([1]Parameters!B505,[1]Printers!L:L,[1]Printers!P:P,,0)),"")</f>
        <v>30</v>
      </c>
      <c r="G505" cm="1">
        <f t="array" ref="G505">IFERROR(IF(ROW()-1&gt;COUNTA([1]!T_Printers[Printers])*COUNTA([1]!T_Resins[Resins]),"",_xlfn.IFS(ROUND(VLOOKUP(C505,[1]!T_Resins[#Data],3,FALSE)/VLOOKUP(A505,[1]!T_Printers[#Data],5,FALSE),1)&lt;=_xlfn.XLOOKUP(B505,[1]Printers!L:L,[1]Printers!O:O,1,0,),ROUND(VLOOKUP(C505,[1]!T_Resins[#Data],3,FALSE)/VLOOKUP(A505,[1]!T_Printers[#Data],5,FALSE),1),ROUND(VLOOKUP(C505,[1]!T_Resins[#Data],3,FALSE)/VLOOKUP(A505,[1]!T_Printers[#Data],5,FALSE),1)&gt;_xlfn.XLOOKUP(B505,[1]Printers!L:L,[1]Printers!O:O,1,0,),10)),"")</f>
        <v>3.7</v>
      </c>
      <c r="H505">
        <f>IFERROR(IF(ROUND(_xlfn.XLOOKUP([1]Parameters!B505,[1]Printers!L:L,[1]Printers!Q:Q,,0)*G505/10,0)*10&lt;_xlfn.XLOOKUP([1]Parameters!B505,[1]Printers!L:L,[1]Printers!P:P,,0),ROUND(_xlfn.XLOOKUP([1]Parameters!B505,[1]Printers!L:L,[1]Printers!Q:Q,,0)*G505/10,0)*10,_xlfn.XLOOKUP([1]Parameters!B505,[1]Printers!L:L,[1]Printers!P:P,,0)),"")</f>
        <v>30</v>
      </c>
      <c r="I505" s="3" t="str" cm="1">
        <f t="array" ref="I505">IFERROR(IF(ROW()-1&gt;COUNTA([1]!T_Printers[Printers])*COUNTA([1]!T_Resins[Resins]),"",_xlfn.IFS(ROUND(VLOOKUP(C505,[1]!T_Resins[#Data],4,FALSE)/VLOOKUP(A505,[1]!T_Printers[#Data],5,FALSE),1)&lt;=_xlfn.XLOOKUP(B505,[1]Printers!L:L,[1]Printers!O:O,1,0,),ROUND(VLOOKUP(C505,[1]!T_Resins[#Data],4,FALSE)/VLOOKUP(A505,[1]!T_Printers[#Data],5,FALSE),1),ROUND(VLOOKUP(C505,[1]!T_Resins[#Data],4,FALSE)/VLOOKUP(A505,[1]!T_Printers[#Data],5,FALSE),1)&gt;_xlfn.XLOOKUP(B505,[1]Printers!L:L,[1]Printers!O:O,1,0,),"")),"")</f>
        <v/>
      </c>
      <c r="J505" t="str">
        <f>IFERROR(IF(ROUND(_xlfn.XLOOKUP([1]Parameters!B505,[1]Printers!L:L,[1]Printers!Q:Q,,0)*I505/10,0)*10&lt;_xlfn.XLOOKUP([1]Parameters!B505,[1]Printers!L:L,[1]Printers!P:P,,0),ROUND(_xlfn.XLOOKUP([1]Parameters!B505,[1]Printers!L:L,[1]Printers!Q:Q,,0)*I505/10,0)*10,_xlfn.XLOOKUP([1]Parameters!B505,[1]Printers!L:L,[1]Printers!P:P,,0)),"")</f>
        <v/>
      </c>
      <c r="K505">
        <f>IF(SUM(E505:J505)&lt;&gt;0,VLOOKUP(A505,[1]!T_Printers[#Data],10,FALSE)+VLOOKUP(C505,[1]!T_Resins[#Data],10,FALSE),"")</f>
        <v>5</v>
      </c>
      <c r="L505">
        <f>IF(SUM(E505:J505)&lt;&gt;0,VLOOKUP(A505,[1]!T_Printers[#Data],11,FALSE),"")</f>
        <v>8</v>
      </c>
      <c r="M505">
        <f>IF(SUM(E505:J505)&lt;&gt;0,VLOOKUP(C505,[1]!T_Resins[#Data],8,FALSE),"")</f>
        <v>120</v>
      </c>
      <c r="N505">
        <f>IF(_xlfn.XLOOKUP(B505,[1]Printers!$L:$L,[1]Printers!$R:$R,0,0)&gt;0,[1]Parameters!M505,IF(SUM(E505:J505)&lt;&gt;0,VLOOKUP(C505,[1]!T_Resins[#Data],9,FALSE),""))</f>
        <v>180</v>
      </c>
      <c r="O505" t="str">
        <f t="shared" si="7"/>
        <v>AnycubicPhotonMonoM5s</v>
      </c>
    </row>
    <row r="506" spans="1:15" x14ac:dyDescent="0.25">
      <c r="A506" t="str">
        <f t="array" ref="A506">IF(ROW()-1&gt;COUNTA([1]!T_Printers[Printers])*COUNTA([1]!T_Resins[Resins]),"",INDEX([1]!T_Printers[Printers],INT((ROW()-2)/COUNTA([1]!T_Resins[Resins])+1)))</f>
        <v>Anycubic Photon Mono M5s</v>
      </c>
      <c r="B506" t="str">
        <f>_xlfn.XLOOKUP(A506,[1]!T_Printers[Printers],[1]!T_Printers[Icon link],,0)</f>
        <v>AnycubicPhotonMonoM5s</v>
      </c>
      <c r="C506" t="str">
        <f t="array" ref="C506">IF(ROW()-1&gt;COUNTA([1]!T_Printers[Printers])*COUNTA([1]!T_Resins[Resins]),"",INDEX([1]!T_Resins[Resins],MOD(ROW()-2,COUNTA([1]!T_Resins[Resins]))+1))</f>
        <v xml:space="preserve">Dental Sand A3 (Обновленная версия) </v>
      </c>
      <c r="D506">
        <f>IF(SUM(E506:J506)&lt;&gt;0,IF(ROW()-1&gt;COUNTA([1]!T_Printers[Printers])*COUNTA([1]!T_Resins[Resins]),"",2),"")</f>
        <v>2</v>
      </c>
      <c r="E506" cm="1">
        <f t="array" ref="E506">IFERROR(IF(ROW()-1&gt;COUNTA([1]!T_Printers[Printers])*COUNTA([1]!T_Resins[Resins]),"",_xlfn.IFS(ROUND(VLOOKUP(C506,[1]!T_Resins[#Data],2,FALSE)/VLOOKUP(A506,[1]!T_Printers[#Data],5,FALSE),1)&lt;=_xlfn.XLOOKUP(B506,[1]Printers!L:L,[1]Printers!O:O,1,0,),ROUND(VLOOKUP(C506,[1]!T_Resins[#Data],2,FALSE)/VLOOKUP(A506,[1]!T_Printers[#Data],5,FALSE),1),ROUND(VLOOKUP(C506,[1]!T_Resins[#Data],2,FALSE)/VLOOKUP(A506,[1]!T_Printers[#Data],5,FALSE),1)&gt;_xlfn.XLOOKUP(B506,[1]Printers!L:L,[1]Printers!O:O,1,0,),10)),"Используйте слой 100 мкм")</f>
        <v>7.6</v>
      </c>
      <c r="F506">
        <f>IFERROR(IF(ROUND(_xlfn.XLOOKUP([1]Parameters!B506,[1]Printers!L:L,[1]Printers!Q:Q,,0)*E506/10,0)*10&lt;_xlfn.XLOOKUP([1]Parameters!B506,[1]Printers!L:L,[1]Printers!P:P,,0),ROUND(_xlfn.XLOOKUP([1]Parameters!B506,[1]Printers!L:L,[1]Printers!Q:Q,,0)*E506/10,0)*10,_xlfn.XLOOKUP([1]Parameters!B506,[1]Printers!L:L,[1]Printers!P:P,,0)),"")</f>
        <v>70</v>
      </c>
      <c r="G506" cm="1">
        <f t="array" ref="G506">IFERROR(IF(ROW()-1&gt;COUNTA([1]!T_Printers[Printers])*COUNTA([1]!T_Resins[Resins]),"",_xlfn.IFS(ROUND(VLOOKUP(C506,[1]!T_Resins[#Data],3,FALSE)/VLOOKUP(A506,[1]!T_Printers[#Data],5,FALSE),1)&lt;=_xlfn.XLOOKUP(B506,[1]Printers!L:L,[1]Printers!O:O,1,0,),ROUND(VLOOKUP(C506,[1]!T_Resins[#Data],3,FALSE)/VLOOKUP(A506,[1]!T_Printers[#Data],5,FALSE),1),ROUND(VLOOKUP(C506,[1]!T_Resins[#Data],3,FALSE)/VLOOKUP(A506,[1]!T_Printers[#Data],5,FALSE),1)&gt;_xlfn.XLOOKUP(B506,[1]Printers!L:L,[1]Printers!O:O,1,0,),10)),"")</f>
        <v>8</v>
      </c>
      <c r="H506">
        <f>IFERROR(IF(ROUND(_xlfn.XLOOKUP([1]Parameters!B506,[1]Printers!L:L,[1]Printers!Q:Q,,0)*G506/10,0)*10&lt;_xlfn.XLOOKUP([1]Parameters!B506,[1]Printers!L:L,[1]Printers!P:P,,0),ROUND(_xlfn.XLOOKUP([1]Parameters!B506,[1]Printers!L:L,[1]Printers!Q:Q,,0)*G506/10,0)*10,_xlfn.XLOOKUP([1]Parameters!B506,[1]Printers!L:L,[1]Printers!P:P,,0)),"")</f>
        <v>70</v>
      </c>
      <c r="I506" s="3" t="str" cm="1">
        <f t="array" ref="I506">IFERROR(IF(ROW()-1&gt;COUNTA([1]!T_Printers[Printers])*COUNTA([1]!T_Resins[Resins]),"",_xlfn.IFS(ROUND(VLOOKUP(C506,[1]!T_Resins[#Data],4,FALSE)/VLOOKUP(A506,[1]!T_Printers[#Data],5,FALSE),1)&lt;=_xlfn.XLOOKUP(B506,[1]Printers!L:L,[1]Printers!O:O,1,0,),ROUND(VLOOKUP(C506,[1]!T_Resins[#Data],4,FALSE)/VLOOKUP(A506,[1]!T_Printers[#Data],5,FALSE),1),ROUND(VLOOKUP(C506,[1]!T_Resins[#Data],4,FALSE)/VLOOKUP(A506,[1]!T_Printers[#Data],5,FALSE),1)&gt;_xlfn.XLOOKUP(B506,[1]Printers!L:L,[1]Printers!O:O,1,0,),"")),"")</f>
        <v/>
      </c>
      <c r="J506" t="str">
        <f>IFERROR(IF(ROUND(_xlfn.XLOOKUP([1]Parameters!B506,[1]Printers!L:L,[1]Printers!Q:Q,,0)*I506/10,0)*10&lt;_xlfn.XLOOKUP([1]Parameters!B506,[1]Printers!L:L,[1]Printers!P:P,,0),ROUND(_xlfn.XLOOKUP([1]Parameters!B506,[1]Printers!L:L,[1]Printers!Q:Q,,0)*I506/10,0)*10,_xlfn.XLOOKUP([1]Parameters!B506,[1]Printers!L:L,[1]Printers!P:P,,0)),"")</f>
        <v/>
      </c>
      <c r="K506">
        <f>IF(SUM(E506:J506)&lt;&gt;0,VLOOKUP(A506,[1]!T_Printers[#Data],10,FALSE)+VLOOKUP(C506,[1]!T_Resins[#Data],10,FALSE),"")</f>
        <v>5</v>
      </c>
      <c r="L506">
        <f>IF(SUM(E506:J506)&lt;&gt;0,VLOOKUP(A506,[1]!T_Printers[#Data],11,FALSE),"")</f>
        <v>8</v>
      </c>
      <c r="M506">
        <f>IF(SUM(E506:J506)&lt;&gt;0,VLOOKUP(C506,[1]!T_Resins[#Data],8,FALSE),"")</f>
        <v>120</v>
      </c>
      <c r="N506">
        <f>IF(_xlfn.XLOOKUP(B506,[1]Printers!$L:$L,[1]Printers!$R:$R,0,0)&gt;0,[1]Parameters!M506,IF(SUM(E506:J506)&lt;&gt;0,VLOOKUP(C506,[1]!T_Resins[#Data],9,FALSE),""))</f>
        <v>180</v>
      </c>
      <c r="O506" t="str">
        <f t="shared" si="7"/>
        <v>AnycubicPhotonMonoM5s</v>
      </c>
    </row>
    <row r="507" spans="1:15" x14ac:dyDescent="0.25">
      <c r="A507" t="str">
        <f t="array" ref="A507">IF(ROW()-1&gt;COUNTA([1]!T_Printers[Printers])*COUNTA([1]!T_Resins[Resins]),"",INDEX([1]!T_Printers[Printers],INT((ROW()-2)/COUNTA([1]!T_Resins[Resins])+1)))</f>
        <v>Anycubic Photon Mono M5s</v>
      </c>
      <c r="B507" t="str">
        <f>_xlfn.XLOOKUP(A507,[1]!T_Printers[Printers],[1]!T_Printers[Icon link],,0)</f>
        <v>AnycubicPhotonMonoM5s</v>
      </c>
      <c r="C507" t="str">
        <f t="array" ref="C507">IF(ROW()-1&gt;COUNTA([1]!T_Printers[Printers])*COUNTA([1]!T_Resins[Resins]),"",INDEX([1]!T_Resins[Resins],MOD(ROW()-2,COUNTA([1]!T_Resins[Resins]))+1))</f>
        <v>Dental Sand Pro A1-A2 (Crown LT)</v>
      </c>
      <c r="D507">
        <f>IF(SUM(E507:J507)&lt;&gt;0,IF(ROW()-1&gt;COUNTA([1]!T_Printers[Printers])*COUNTA([1]!T_Resins[Resins]),"",2),"")</f>
        <v>2</v>
      </c>
      <c r="E507" cm="1">
        <f t="array" ref="E507">IFERROR(IF(ROW()-1&gt;COUNTA([1]!T_Printers[Printers])*COUNTA([1]!T_Resins[Resins]),"",_xlfn.IFS(ROUND(VLOOKUP(C507,[1]!T_Resins[#Data],2,FALSE)/VLOOKUP(A507,[1]!T_Printers[#Data],5,FALSE),1)&lt;=_xlfn.XLOOKUP(B507,[1]Printers!L:L,[1]Printers!O:O,1,0,),ROUND(VLOOKUP(C507,[1]!T_Resins[#Data],2,FALSE)/VLOOKUP(A507,[1]!T_Printers[#Data],5,FALSE),1),ROUND(VLOOKUP(C507,[1]!T_Resins[#Data],2,FALSE)/VLOOKUP(A507,[1]!T_Printers[#Data],5,FALSE),1)&gt;_xlfn.XLOOKUP(B507,[1]Printers!L:L,[1]Printers!O:O,1,0,),10)),"Используйте слой 100 мкм")</f>
        <v>12.6</v>
      </c>
      <c r="F507">
        <f>IFERROR(IF(ROUND(_xlfn.XLOOKUP([1]Parameters!B507,[1]Printers!L:L,[1]Printers!Q:Q,,0)*E507/10,0)*10&lt;_xlfn.XLOOKUP([1]Parameters!B507,[1]Printers!L:L,[1]Printers!P:P,,0),ROUND(_xlfn.XLOOKUP([1]Parameters!B507,[1]Printers!L:L,[1]Printers!Q:Q,,0)*E507/10,0)*10,_xlfn.XLOOKUP([1]Parameters!B507,[1]Printers!L:L,[1]Printers!P:P,,0)),"")</f>
        <v>100</v>
      </c>
      <c r="G507" cm="1">
        <f t="array" ref="G507">IFERROR(IF(ROW()-1&gt;COUNTA([1]!T_Printers[Printers])*COUNTA([1]!T_Resins[Resins]),"",_xlfn.IFS(ROUND(VLOOKUP(C507,[1]!T_Resins[#Data],3,FALSE)/VLOOKUP(A507,[1]!T_Printers[#Data],5,FALSE),1)&lt;=_xlfn.XLOOKUP(B507,[1]Printers!L:L,[1]Printers!O:O,1,0,),ROUND(VLOOKUP(C507,[1]!T_Resins[#Data],3,FALSE)/VLOOKUP(A507,[1]!T_Printers[#Data],5,FALSE),1),ROUND(VLOOKUP(C507,[1]!T_Resins[#Data],3,FALSE)/VLOOKUP(A507,[1]!T_Printers[#Data],5,FALSE),1)&gt;_xlfn.XLOOKUP(B507,[1]Printers!L:L,[1]Printers!O:O,1,0,),10)),"")</f>
        <v>18.100000000000001</v>
      </c>
      <c r="H507">
        <f>IFERROR(IF(ROUND(_xlfn.XLOOKUP([1]Parameters!B507,[1]Printers!L:L,[1]Printers!Q:Q,,0)*G507/10,0)*10&lt;_xlfn.XLOOKUP([1]Parameters!B507,[1]Printers!L:L,[1]Printers!P:P,,0),ROUND(_xlfn.XLOOKUP([1]Parameters!B507,[1]Printers!L:L,[1]Printers!Q:Q,,0)*G507/10,0)*10,_xlfn.XLOOKUP([1]Parameters!B507,[1]Printers!L:L,[1]Printers!P:P,,0)),"")</f>
        <v>100</v>
      </c>
      <c r="I507" s="3" t="str" cm="1">
        <f t="array" ref="I507">IFERROR(IF(ROW()-1&gt;COUNTA([1]!T_Printers[Printers])*COUNTA([1]!T_Resins[Resins]),"",_xlfn.IFS(ROUND(VLOOKUP(C507,[1]!T_Resins[#Data],4,FALSE)/VLOOKUP(A507,[1]!T_Printers[#Data],5,FALSE),1)&lt;=_xlfn.XLOOKUP(B507,[1]Printers!L:L,[1]Printers!O:O,1,0,),ROUND(VLOOKUP(C507,[1]!T_Resins[#Data],4,FALSE)/VLOOKUP(A507,[1]!T_Printers[#Data],5,FALSE),1),ROUND(VLOOKUP(C507,[1]!T_Resins[#Data],4,FALSE)/VLOOKUP(A507,[1]!T_Printers[#Data],5,FALSE),1)&gt;_xlfn.XLOOKUP(B507,[1]Printers!L:L,[1]Printers!O:O,1,0,),"")),"")</f>
        <v/>
      </c>
      <c r="J507" t="str">
        <f>IFERROR(IF(ROUND(_xlfn.XLOOKUP([1]Parameters!B507,[1]Printers!L:L,[1]Printers!Q:Q,,0)*I507/10,0)*10&lt;_xlfn.XLOOKUP([1]Parameters!B507,[1]Printers!L:L,[1]Printers!P:P,,0),ROUND(_xlfn.XLOOKUP([1]Parameters!B507,[1]Printers!L:L,[1]Printers!Q:Q,,0)*I507/10,0)*10,_xlfn.XLOOKUP([1]Parameters!B507,[1]Printers!L:L,[1]Printers!P:P,,0)),"")</f>
        <v/>
      </c>
      <c r="K507">
        <f>IF(SUM(E507:J507)&lt;&gt;0,VLOOKUP(A507,[1]!T_Printers[#Data],10,FALSE)+VLOOKUP(C507,[1]!T_Resins[#Data],10,FALSE),"")</f>
        <v>5</v>
      </c>
      <c r="L507">
        <f>IF(SUM(E507:J507)&lt;&gt;0,VLOOKUP(A507,[1]!T_Printers[#Data],11,FALSE),"")</f>
        <v>8</v>
      </c>
      <c r="M507">
        <f>IF(SUM(E507:J507)&lt;&gt;0,VLOOKUP(C507,[1]!T_Resins[#Data],8,FALSE),"")</f>
        <v>120</v>
      </c>
      <c r="N507">
        <f>IF(_xlfn.XLOOKUP(B507,[1]Printers!$L:$L,[1]Printers!$R:$R,0,0)&gt;0,[1]Parameters!M507,IF(SUM(E507:J507)&lt;&gt;0,VLOOKUP(C507,[1]!T_Resins[#Data],9,FALSE),""))</f>
        <v>180</v>
      </c>
      <c r="O507" t="str">
        <f t="shared" si="7"/>
        <v>AnycubicPhotonMonoM5s</v>
      </c>
    </row>
    <row r="508" spans="1:15" x14ac:dyDescent="0.25">
      <c r="A508" t="str">
        <f t="array" ref="A508">IF(ROW()-1&gt;COUNTA([1]!T_Printers[Printers])*COUNTA([1]!T_Resins[Resins]),"",INDEX([1]!T_Printers[Printers],INT((ROW()-2)/COUNTA([1]!T_Resins[Resins])+1)))</f>
        <v>Anycubic Photon Mono M5s</v>
      </c>
      <c r="B508" t="str">
        <f>_xlfn.XLOOKUP(A508,[1]!T_Printers[Printers],[1]!T_Printers[Icon link],,0)</f>
        <v>AnycubicPhotonMonoM5s</v>
      </c>
      <c r="C508" t="str">
        <f t="array" ref="C508">IF(ROW()-1&gt;COUNTA([1]!T_Printers[Printers])*COUNTA([1]!T_Resins[Resins]),"",INDEX([1]!T_Resins[Resins],MOD(ROW()-2,COUNTA([1]!T_Resins[Resins]))+1))</f>
        <v>Dental Sand Pro A3 (Crown LT)</v>
      </c>
      <c r="D508">
        <f>IF(SUM(E508:J508)&lt;&gt;0,IF(ROW()-1&gt;COUNTA([1]!T_Printers[Printers])*COUNTA([1]!T_Resins[Resins]),"",2),"")</f>
        <v>2</v>
      </c>
      <c r="E508" cm="1">
        <f t="array" ref="E508">IFERROR(IF(ROW()-1&gt;COUNTA([1]!T_Printers[Printers])*COUNTA([1]!T_Resins[Resins]),"",_xlfn.IFS(ROUND(VLOOKUP(C508,[1]!T_Resins[#Data],2,FALSE)/VLOOKUP(A508,[1]!T_Printers[#Data],5,FALSE),1)&lt;=_xlfn.XLOOKUP(B508,[1]Printers!L:L,[1]Printers!O:O,1,0,),ROUND(VLOOKUP(C508,[1]!T_Resins[#Data],2,FALSE)/VLOOKUP(A508,[1]!T_Printers[#Data],5,FALSE),1),ROUND(VLOOKUP(C508,[1]!T_Resins[#Data],2,FALSE)/VLOOKUP(A508,[1]!T_Printers[#Data],5,FALSE),1)&gt;_xlfn.XLOOKUP(B508,[1]Printers!L:L,[1]Printers!O:O,1,0,),10)),"Используйте слой 100 мкм")</f>
        <v>12.6</v>
      </c>
      <c r="F508">
        <f>IFERROR(IF(ROUND(_xlfn.XLOOKUP([1]Parameters!B508,[1]Printers!L:L,[1]Printers!Q:Q,,0)*E508/10,0)*10&lt;_xlfn.XLOOKUP([1]Parameters!B508,[1]Printers!L:L,[1]Printers!P:P,,0),ROUND(_xlfn.XLOOKUP([1]Parameters!B508,[1]Printers!L:L,[1]Printers!Q:Q,,0)*E508/10,0)*10,_xlfn.XLOOKUP([1]Parameters!B508,[1]Printers!L:L,[1]Printers!P:P,,0)),"")</f>
        <v>100</v>
      </c>
      <c r="G508" cm="1">
        <f t="array" ref="G508">IFERROR(IF(ROW()-1&gt;COUNTA([1]!T_Printers[Printers])*COUNTA([1]!T_Resins[Resins]),"",_xlfn.IFS(ROUND(VLOOKUP(C508,[1]!T_Resins[#Data],3,FALSE)/VLOOKUP(A508,[1]!T_Printers[#Data],5,FALSE),1)&lt;=_xlfn.XLOOKUP(B508,[1]Printers!L:L,[1]Printers!O:O,1,0,),ROUND(VLOOKUP(C508,[1]!T_Resins[#Data],3,FALSE)/VLOOKUP(A508,[1]!T_Printers[#Data],5,FALSE),1),ROUND(VLOOKUP(C508,[1]!T_Resins[#Data],3,FALSE)/VLOOKUP(A508,[1]!T_Printers[#Data],5,FALSE),1)&gt;_xlfn.XLOOKUP(B508,[1]Printers!L:L,[1]Printers!O:O,1,0,),10)),"")</f>
        <v>18.100000000000001</v>
      </c>
      <c r="H508">
        <f>IFERROR(IF(ROUND(_xlfn.XLOOKUP([1]Parameters!B508,[1]Printers!L:L,[1]Printers!Q:Q,,0)*G508/10,0)*10&lt;_xlfn.XLOOKUP([1]Parameters!B508,[1]Printers!L:L,[1]Printers!P:P,,0),ROUND(_xlfn.XLOOKUP([1]Parameters!B508,[1]Printers!L:L,[1]Printers!Q:Q,,0)*G508/10,0)*10,_xlfn.XLOOKUP([1]Parameters!B508,[1]Printers!L:L,[1]Printers!P:P,,0)),"")</f>
        <v>100</v>
      </c>
      <c r="I508" s="3" t="str" cm="1">
        <f t="array" ref="I508">IFERROR(IF(ROW()-1&gt;COUNTA([1]!T_Printers[Printers])*COUNTA([1]!T_Resins[Resins]),"",_xlfn.IFS(ROUND(VLOOKUP(C508,[1]!T_Resins[#Data],4,FALSE)/VLOOKUP(A508,[1]!T_Printers[#Data],5,FALSE),1)&lt;=_xlfn.XLOOKUP(B508,[1]Printers!L:L,[1]Printers!O:O,1,0,),ROUND(VLOOKUP(C508,[1]!T_Resins[#Data],4,FALSE)/VLOOKUP(A508,[1]!T_Printers[#Data],5,FALSE),1),ROUND(VLOOKUP(C508,[1]!T_Resins[#Data],4,FALSE)/VLOOKUP(A508,[1]!T_Printers[#Data],5,FALSE),1)&gt;_xlfn.XLOOKUP(B508,[1]Printers!L:L,[1]Printers!O:O,1,0,),"")),"")</f>
        <v/>
      </c>
      <c r="J508" t="str">
        <f>IFERROR(IF(ROUND(_xlfn.XLOOKUP([1]Parameters!B508,[1]Printers!L:L,[1]Printers!Q:Q,,0)*I508/10,0)*10&lt;_xlfn.XLOOKUP([1]Parameters!B508,[1]Printers!L:L,[1]Printers!P:P,,0),ROUND(_xlfn.XLOOKUP([1]Parameters!B508,[1]Printers!L:L,[1]Printers!Q:Q,,0)*I508/10,0)*10,_xlfn.XLOOKUP([1]Parameters!B508,[1]Printers!L:L,[1]Printers!P:P,,0)),"")</f>
        <v/>
      </c>
      <c r="K508">
        <f>IF(SUM(E508:J508)&lt;&gt;0,VLOOKUP(A508,[1]!T_Printers[#Data],10,FALSE)+VLOOKUP(C508,[1]!T_Resins[#Data],10,FALSE),"")</f>
        <v>5</v>
      </c>
      <c r="L508">
        <f>IF(SUM(E508:J508)&lt;&gt;0,VLOOKUP(A508,[1]!T_Printers[#Data],11,FALSE),"")</f>
        <v>8</v>
      </c>
      <c r="M508">
        <f>IF(SUM(E508:J508)&lt;&gt;0,VLOOKUP(C508,[1]!T_Resins[#Data],8,FALSE),"")</f>
        <v>120</v>
      </c>
      <c r="N508">
        <f>IF(_xlfn.XLOOKUP(B508,[1]Printers!$L:$L,[1]Printers!$R:$R,0,0)&gt;0,[1]Parameters!M508,IF(SUM(E508:J508)&lt;&gt;0,VLOOKUP(C508,[1]!T_Resins[#Data],9,FALSE),""))</f>
        <v>180</v>
      </c>
      <c r="O508" t="str">
        <f t="shared" si="7"/>
        <v>AnycubicPhotonMonoM5s</v>
      </c>
    </row>
    <row r="509" spans="1:15" x14ac:dyDescent="0.25">
      <c r="A509" t="str">
        <f t="array" ref="A509">IF(ROW()-1&gt;COUNTA([1]!T_Printers[Printers])*COUNTA([1]!T_Resins[Resins]),"",INDEX([1]!T_Printers[Printers],INT((ROW()-2)/COUNTA([1]!T_Resins[Resins])+1)))</f>
        <v>Anycubic Photon Mono M5s</v>
      </c>
      <c r="B509" t="str">
        <f>_xlfn.XLOOKUP(A509,[1]!T_Printers[Printers],[1]!T_Printers[Icon link],,0)</f>
        <v>AnycubicPhotonMonoM5s</v>
      </c>
      <c r="C509" t="str">
        <f t="array" ref="C509">IF(ROW()-1&gt;COUNTA([1]!T_Printers[Printers])*COUNTA([1]!T_Resins[Resins]),"",INDEX([1]!T_Resins[Resins],MOD(ROW()-2,COUNTA([1]!T_Resins[Resins]))+1))</f>
        <v>Dental Splint Soft</v>
      </c>
      <c r="D509">
        <f>IF(SUM(E509:J509)&lt;&gt;0,IF(ROW()-1&gt;COUNTA([1]!T_Printers[Printers])*COUNTA([1]!T_Resins[Resins]),"",2),"")</f>
        <v>2</v>
      </c>
      <c r="E509" cm="1">
        <f t="array" ref="E509">IFERROR(IF(ROW()-1&gt;COUNTA([1]!T_Printers[Printers])*COUNTA([1]!T_Resins[Resins]),"",_xlfn.IFS(ROUND(VLOOKUP(C509,[1]!T_Resins[#Data],2,FALSE)/VLOOKUP(A509,[1]!T_Printers[#Data],5,FALSE),1)&lt;=_xlfn.XLOOKUP(B509,[1]Printers!L:L,[1]Printers!O:O,1,0,),ROUND(VLOOKUP(C509,[1]!T_Resins[#Data],2,FALSE)/VLOOKUP(A509,[1]!T_Printers[#Data],5,FALSE),1),ROUND(VLOOKUP(C509,[1]!T_Resins[#Data],2,FALSE)/VLOOKUP(A509,[1]!T_Printers[#Data],5,FALSE),1)&gt;_xlfn.XLOOKUP(B509,[1]Printers!L:L,[1]Printers!O:O,1,0,),10)),"Используйте слой 100 мкм")</f>
        <v>8.4</v>
      </c>
      <c r="F509">
        <f>IFERROR(IF(ROUND(_xlfn.XLOOKUP([1]Parameters!B509,[1]Printers!L:L,[1]Printers!Q:Q,,0)*E509/10,0)*10&lt;_xlfn.XLOOKUP([1]Parameters!B509,[1]Printers!L:L,[1]Printers!P:P,,0),ROUND(_xlfn.XLOOKUP([1]Parameters!B509,[1]Printers!L:L,[1]Printers!Q:Q,,0)*E509/10,0)*10,_xlfn.XLOOKUP([1]Parameters!B509,[1]Printers!L:L,[1]Printers!P:P,,0)),"")</f>
        <v>80</v>
      </c>
      <c r="G509" cm="1">
        <f t="array" ref="G509">IFERROR(IF(ROW()-1&gt;COUNTA([1]!T_Printers[Printers])*COUNTA([1]!T_Resins[Resins]),"",_xlfn.IFS(ROUND(VLOOKUP(C509,[1]!T_Resins[#Data],3,FALSE)/VLOOKUP(A509,[1]!T_Printers[#Data],5,FALSE),1)&lt;=_xlfn.XLOOKUP(B509,[1]Printers!L:L,[1]Printers!O:O,1,0,),ROUND(VLOOKUP(C509,[1]!T_Resins[#Data],3,FALSE)/VLOOKUP(A509,[1]!T_Printers[#Data],5,FALSE),1),ROUND(VLOOKUP(C509,[1]!T_Resins[#Data],3,FALSE)/VLOOKUP(A509,[1]!T_Printers[#Data],5,FALSE),1)&gt;_xlfn.XLOOKUP(B509,[1]Printers!L:L,[1]Printers!O:O,1,0,),10)),"")</f>
        <v>10.9</v>
      </c>
      <c r="H509">
        <f>IFERROR(IF(ROUND(_xlfn.XLOOKUP([1]Parameters!B509,[1]Printers!L:L,[1]Printers!Q:Q,,0)*G509/10,0)*10&lt;_xlfn.XLOOKUP([1]Parameters!B509,[1]Printers!L:L,[1]Printers!P:P,,0),ROUND(_xlfn.XLOOKUP([1]Parameters!B509,[1]Printers!L:L,[1]Printers!Q:Q,,0)*G509/10,0)*10,_xlfn.XLOOKUP([1]Parameters!B509,[1]Printers!L:L,[1]Printers!P:P,,0)),"")</f>
        <v>100</v>
      </c>
      <c r="I509" s="3" t="str" cm="1">
        <f t="array" ref="I509">IFERROR(IF(ROW()-1&gt;COUNTA([1]!T_Printers[Printers])*COUNTA([1]!T_Resins[Resins]),"",_xlfn.IFS(ROUND(VLOOKUP(C509,[1]!T_Resins[#Data],4,FALSE)/VLOOKUP(A509,[1]!T_Printers[#Data],5,FALSE),1)&lt;=_xlfn.XLOOKUP(B509,[1]Printers!L:L,[1]Printers!O:O,1,0,),ROUND(VLOOKUP(C509,[1]!T_Resins[#Data],4,FALSE)/VLOOKUP(A509,[1]!T_Printers[#Data],5,FALSE),1),ROUND(VLOOKUP(C509,[1]!T_Resins[#Data],4,FALSE)/VLOOKUP(A509,[1]!T_Printers[#Data],5,FALSE),1)&gt;_xlfn.XLOOKUP(B509,[1]Printers!L:L,[1]Printers!O:O,1,0,),"")),"")</f>
        <v/>
      </c>
      <c r="J509" t="str">
        <f>IFERROR(IF(ROUND(_xlfn.XLOOKUP([1]Parameters!B509,[1]Printers!L:L,[1]Printers!Q:Q,,0)*I509/10,0)*10&lt;_xlfn.XLOOKUP([1]Parameters!B509,[1]Printers!L:L,[1]Printers!P:P,,0),ROUND(_xlfn.XLOOKUP([1]Parameters!B509,[1]Printers!L:L,[1]Printers!Q:Q,,0)*I509/10,0)*10,_xlfn.XLOOKUP([1]Parameters!B509,[1]Printers!L:L,[1]Printers!P:P,,0)),"")</f>
        <v/>
      </c>
      <c r="K509">
        <f>IF(SUM(E509:J509)&lt;&gt;0,VLOOKUP(A509,[1]!T_Printers[#Data],10,FALSE)+VLOOKUP(C509,[1]!T_Resins[#Data],10,FALSE),"")</f>
        <v>4</v>
      </c>
      <c r="L509">
        <f>IF(SUM(E509:J509)&lt;&gt;0,VLOOKUP(A509,[1]!T_Printers[#Data],11,FALSE),"")</f>
        <v>8</v>
      </c>
      <c r="M509">
        <f>IF(SUM(E509:J509)&lt;&gt;0,VLOOKUP(C509,[1]!T_Resins[#Data],8,FALSE),"")</f>
        <v>60</v>
      </c>
      <c r="N509">
        <f>IF(_xlfn.XLOOKUP(B509,[1]Printers!$L:$L,[1]Printers!$R:$R,0,0)&gt;0,[1]Parameters!M509,IF(SUM(E509:J509)&lt;&gt;0,VLOOKUP(C509,[1]!T_Resins[#Data],9,FALSE),""))</f>
        <v>60</v>
      </c>
      <c r="O509" t="str">
        <f t="shared" si="7"/>
        <v>AnycubicPhotonMonoM5s</v>
      </c>
    </row>
    <row r="510" spans="1:15" x14ac:dyDescent="0.25">
      <c r="A510" t="str">
        <f t="array" ref="A510">IF(ROW()-1&gt;COUNTA([1]!T_Printers[Printers])*COUNTA([1]!T_Resins[Resins]),"",INDEX([1]!T_Printers[Printers],INT((ROW()-2)/COUNTA([1]!T_Resins[Resins])+1)))</f>
        <v>Anycubic Photon Mono M5s</v>
      </c>
      <c r="B510" t="str">
        <f>_xlfn.XLOOKUP(A510,[1]!T_Printers[Printers],[1]!T_Printers[Icon link],,0)</f>
        <v>AnycubicPhotonMonoM5s</v>
      </c>
      <c r="C510" t="str">
        <f t="array" ref="C510">IF(ROW()-1&gt;COUNTA([1]!T_Printers[Printers])*COUNTA([1]!T_Resins[Resins]),"",INDEX([1]!T_Resins[Resins],MOD(ROW()-2,COUNTA([1]!T_Resins[Resins]))+1))</f>
        <v>Dental Tray</v>
      </c>
      <c r="D510">
        <f>IF(SUM(E510:J510)&lt;&gt;0,IF(ROW()-1&gt;COUNTA([1]!T_Printers[Printers])*COUNTA([1]!T_Resins[Resins]),"",2),"")</f>
        <v>2</v>
      </c>
      <c r="E510" t="str" cm="1">
        <f t="array" ref="E510">IFERROR(IF(ROW()-1&gt;COUNTA([1]!T_Printers[Printers])*COUNTA([1]!T_Resins[Resins]),"",_xlfn.IFS(ROUND(VLOOKUP(C510,[1]!T_Resins[#Data],2,FALSE)/VLOOKUP(A510,[1]!T_Printers[#Data],5,FALSE),1)&lt;=_xlfn.XLOOKUP(B510,[1]Printers!L:L,[1]Printers!O:O,1,0,),ROUND(VLOOKUP(C510,[1]!T_Resins[#Data],2,FALSE)/VLOOKUP(A510,[1]!T_Printers[#Data],5,FALSE),1),ROUND(VLOOKUP(C510,[1]!T_Resins[#Data],2,FALSE)/VLOOKUP(A510,[1]!T_Printers[#Data],5,FALSE),1)&gt;_xlfn.XLOOKUP(B510,[1]Printers!L:L,[1]Printers!O:O,1,0,),10)),"Используйте слой 100 мкм")</f>
        <v>Используйте слой 100 мкм</v>
      </c>
      <c r="F510" t="str">
        <f>IFERROR(IF(ROUND(_xlfn.XLOOKUP([1]Parameters!B510,[1]Printers!L:L,[1]Printers!Q:Q,,0)*E510/10,0)*10&lt;_xlfn.XLOOKUP([1]Parameters!B510,[1]Printers!L:L,[1]Printers!P:P,,0),ROUND(_xlfn.XLOOKUP([1]Parameters!B510,[1]Printers!L:L,[1]Printers!Q:Q,,0)*E510/10,0)*10,_xlfn.XLOOKUP([1]Parameters!B510,[1]Printers!L:L,[1]Printers!P:P,,0)),"")</f>
        <v/>
      </c>
      <c r="G510" cm="1">
        <f t="array" ref="G510">IFERROR(IF(ROW()-1&gt;COUNTA([1]!T_Printers[Printers])*COUNTA([1]!T_Resins[Resins]),"",_xlfn.IFS(ROUND(VLOOKUP(C510,[1]!T_Resins[#Data],3,FALSE)/VLOOKUP(A510,[1]!T_Printers[#Data],5,FALSE),1)&lt;=_xlfn.XLOOKUP(B510,[1]Printers!L:L,[1]Printers!O:O,1,0,),ROUND(VLOOKUP(C510,[1]!T_Resins[#Data],3,FALSE)/VLOOKUP(A510,[1]!T_Printers[#Data],5,FALSE),1),ROUND(VLOOKUP(C510,[1]!T_Resins[#Data],3,FALSE)/VLOOKUP(A510,[1]!T_Printers[#Data],5,FALSE),1)&gt;_xlfn.XLOOKUP(B510,[1]Printers!L:L,[1]Printers!O:O,1,0,),10)),"")</f>
        <v>6.7</v>
      </c>
      <c r="H510">
        <f>IFERROR(IF(ROUND(_xlfn.XLOOKUP([1]Parameters!B510,[1]Printers!L:L,[1]Printers!Q:Q,,0)*G510/10,0)*10&lt;_xlfn.XLOOKUP([1]Parameters!B510,[1]Printers!L:L,[1]Printers!P:P,,0),ROUND(_xlfn.XLOOKUP([1]Parameters!B510,[1]Printers!L:L,[1]Printers!Q:Q,,0)*G510/10,0)*10,_xlfn.XLOOKUP([1]Parameters!B510,[1]Printers!L:L,[1]Printers!P:P,,0)),"")</f>
        <v>60</v>
      </c>
      <c r="I510" s="3" cm="1">
        <f t="array" ref="I510">IFERROR(IF(ROW()-1&gt;COUNTA([1]!T_Printers[Printers])*COUNTA([1]!T_Resins[Resins]),"",_xlfn.IFS(ROUND(VLOOKUP(C510,[1]!T_Resins[#Data],4,FALSE)/VLOOKUP(A510,[1]!T_Printers[#Data],5,FALSE),1)&lt;=_xlfn.XLOOKUP(B510,[1]Printers!L:L,[1]Printers!O:O,1,0,),ROUND(VLOOKUP(C510,[1]!T_Resins[#Data],4,FALSE)/VLOOKUP(A510,[1]!T_Printers[#Data],5,FALSE),1),ROUND(VLOOKUP(C510,[1]!T_Resins[#Data],4,FALSE)/VLOOKUP(A510,[1]!T_Printers[#Data],5,FALSE),1)&gt;_xlfn.XLOOKUP(B510,[1]Printers!L:L,[1]Printers!O:O,1,0,),"")),"")</f>
        <v>8.4</v>
      </c>
      <c r="J510">
        <f>IFERROR(IF(ROUND(_xlfn.XLOOKUP([1]Parameters!B510,[1]Printers!L:L,[1]Printers!Q:Q,,0)*I510/10,0)*10&lt;_xlfn.XLOOKUP([1]Parameters!B510,[1]Printers!L:L,[1]Printers!P:P,,0),ROUND(_xlfn.XLOOKUP([1]Parameters!B510,[1]Printers!L:L,[1]Printers!Q:Q,,0)*I510/10,0)*10,_xlfn.XLOOKUP([1]Parameters!B510,[1]Printers!L:L,[1]Printers!P:P,,0)),"")</f>
        <v>80</v>
      </c>
      <c r="K510">
        <f>IF(SUM(E510:J510)&lt;&gt;0,VLOOKUP(A510,[1]!T_Printers[#Data],10,FALSE)+VLOOKUP(C510,[1]!T_Resins[#Data],10,FALSE),"")</f>
        <v>4</v>
      </c>
      <c r="L510">
        <f>IF(SUM(E510:J510)&lt;&gt;0,VLOOKUP(A510,[1]!T_Printers[#Data],11,FALSE),"")</f>
        <v>8</v>
      </c>
      <c r="M510">
        <f>IF(SUM(E510:J510)&lt;&gt;0,VLOOKUP(C510,[1]!T_Resins[#Data],8,FALSE),"")</f>
        <v>120</v>
      </c>
      <c r="N510">
        <f>IF(_xlfn.XLOOKUP(B510,[1]Printers!$L:$L,[1]Printers!$R:$R,0,0)&gt;0,[1]Parameters!M510,IF(SUM(E510:J510)&lt;&gt;0,VLOOKUP(C510,[1]!T_Resins[#Data],9,FALSE),""))</f>
        <v>180</v>
      </c>
      <c r="O510" t="str">
        <f t="shared" si="7"/>
        <v>AnycubicPhotonMonoM5s</v>
      </c>
    </row>
    <row r="511" spans="1:15" x14ac:dyDescent="0.25">
      <c r="A511" t="str">
        <f t="array" ref="A511">IF(ROW()-1&gt;COUNTA([1]!T_Printers[Printers])*COUNTA([1]!T_Resins[Resins]),"",INDEX([1]!T_Printers[Printers],INT((ROW()-2)/COUNTA([1]!T_Resins[Resins])+1)))</f>
        <v>Anycubic Photon Mono M5s</v>
      </c>
      <c r="B511" t="str">
        <f>_xlfn.XLOOKUP(A511,[1]!T_Printers[Printers],[1]!T_Printers[Icon link],,0)</f>
        <v>AnycubicPhotonMonoM5s</v>
      </c>
      <c r="C511" t="str">
        <f t="array" ref="C511">IF(ROW()-1&gt;COUNTA([1]!T_Printers[Printers])*COUNTA([1]!T_Resins[Resins]),"",INDEX([1]!T_Resins[Resins],MOD(ROW()-2,COUNTA([1]!T_Resins[Resins]))+1))</f>
        <v>Dental Yellow Clear</v>
      </c>
      <c r="D511">
        <f>IF(SUM(E511:J511)&lt;&gt;0,IF(ROW()-1&gt;COUNTA([1]!T_Printers[Printers])*COUNTA([1]!T_Resins[Resins]),"",2),"")</f>
        <v>2</v>
      </c>
      <c r="E511" cm="1">
        <f t="array" ref="E511">IFERROR(IF(ROW()-1&gt;COUNTA([1]!T_Printers[Printers])*COUNTA([1]!T_Resins[Resins]),"",_xlfn.IFS(ROUND(VLOOKUP(C511,[1]!T_Resins[#Data],2,FALSE)/VLOOKUP(A511,[1]!T_Printers[#Data],5,FALSE),1)&lt;=_xlfn.XLOOKUP(B511,[1]Printers!L:L,[1]Printers!O:O,1,0,),ROUND(VLOOKUP(C511,[1]!T_Resins[#Data],2,FALSE)/VLOOKUP(A511,[1]!T_Printers[#Data],5,FALSE),1),ROUND(VLOOKUP(C511,[1]!T_Resins[#Data],2,FALSE)/VLOOKUP(A511,[1]!T_Printers[#Data],5,FALSE),1)&gt;_xlfn.XLOOKUP(B511,[1]Printers!L:L,[1]Printers!O:O,1,0,),10)),"Используйте слой 100 мкм")</f>
        <v>2.9</v>
      </c>
      <c r="F511">
        <f>IFERROR(IF(ROUND(_xlfn.XLOOKUP([1]Parameters!B511,[1]Printers!L:L,[1]Printers!Q:Q,,0)*E511/10,0)*10&lt;_xlfn.XLOOKUP([1]Parameters!B511,[1]Printers!L:L,[1]Printers!P:P,,0),ROUND(_xlfn.XLOOKUP([1]Parameters!B511,[1]Printers!L:L,[1]Printers!Q:Q,,0)*E511/10,0)*10,_xlfn.XLOOKUP([1]Parameters!B511,[1]Printers!L:L,[1]Printers!P:P,,0)),"")</f>
        <v>30</v>
      </c>
      <c r="G511" cm="1">
        <f t="array" ref="G511">IFERROR(IF(ROW()-1&gt;COUNTA([1]!T_Printers[Printers])*COUNTA([1]!T_Resins[Resins]),"",_xlfn.IFS(ROUND(VLOOKUP(C511,[1]!T_Resins[#Data],3,FALSE)/VLOOKUP(A511,[1]!T_Printers[#Data],5,FALSE),1)&lt;=_xlfn.XLOOKUP(B511,[1]Printers!L:L,[1]Printers!O:O,1,0,),ROUND(VLOOKUP(C511,[1]!T_Resins[#Data],3,FALSE)/VLOOKUP(A511,[1]!T_Printers[#Data],5,FALSE),1),ROUND(VLOOKUP(C511,[1]!T_Resins[#Data],3,FALSE)/VLOOKUP(A511,[1]!T_Printers[#Data],5,FALSE),1)&gt;_xlfn.XLOOKUP(B511,[1]Printers!L:L,[1]Printers!O:O,1,0,),10)),"")</f>
        <v>3.8</v>
      </c>
      <c r="H511">
        <f>IFERROR(IF(ROUND(_xlfn.XLOOKUP([1]Parameters!B511,[1]Printers!L:L,[1]Printers!Q:Q,,0)*G511/10,0)*10&lt;_xlfn.XLOOKUP([1]Parameters!B511,[1]Printers!L:L,[1]Printers!P:P,,0),ROUND(_xlfn.XLOOKUP([1]Parameters!B511,[1]Printers!L:L,[1]Printers!Q:Q,,0)*G511/10,0)*10,_xlfn.XLOOKUP([1]Parameters!B511,[1]Printers!L:L,[1]Printers!P:P,,0)),"")</f>
        <v>30</v>
      </c>
      <c r="I511" s="3" t="str" cm="1">
        <f t="array" ref="I511">IFERROR(IF(ROW()-1&gt;COUNTA([1]!T_Printers[Printers])*COUNTA([1]!T_Resins[Resins]),"",_xlfn.IFS(ROUND(VLOOKUP(C511,[1]!T_Resins[#Data],4,FALSE)/VLOOKUP(A511,[1]!T_Printers[#Data],5,FALSE),1)&lt;=_xlfn.XLOOKUP(B511,[1]Printers!L:L,[1]Printers!O:O,1,0,),ROUND(VLOOKUP(C511,[1]!T_Resins[#Data],4,FALSE)/VLOOKUP(A511,[1]!T_Printers[#Data],5,FALSE),1),ROUND(VLOOKUP(C511,[1]!T_Resins[#Data],4,FALSE)/VLOOKUP(A511,[1]!T_Printers[#Data],5,FALSE),1)&gt;_xlfn.XLOOKUP(B511,[1]Printers!L:L,[1]Printers!O:O,1,0,),"")),"")</f>
        <v/>
      </c>
      <c r="J511" t="str">
        <f>IFERROR(IF(ROUND(_xlfn.XLOOKUP([1]Parameters!B511,[1]Printers!L:L,[1]Printers!Q:Q,,0)*I511/10,0)*10&lt;_xlfn.XLOOKUP([1]Parameters!B511,[1]Printers!L:L,[1]Printers!P:P,,0),ROUND(_xlfn.XLOOKUP([1]Parameters!B511,[1]Printers!L:L,[1]Printers!Q:Q,,0)*I511/10,0)*10,_xlfn.XLOOKUP([1]Parameters!B511,[1]Printers!L:L,[1]Printers!P:P,,0)),"")</f>
        <v/>
      </c>
      <c r="K511">
        <f>IF(SUM(E511:J511)&lt;&gt;0,VLOOKUP(A511,[1]!T_Printers[#Data],10,FALSE)+VLOOKUP(C511,[1]!T_Resins[#Data],10,FALSE),"")</f>
        <v>4</v>
      </c>
      <c r="L511">
        <f>IF(SUM(E511:J511)&lt;&gt;0,VLOOKUP(A511,[1]!T_Printers[#Data],11,FALSE),"")</f>
        <v>8</v>
      </c>
      <c r="M511">
        <f>IF(SUM(E511:J511)&lt;&gt;0,VLOOKUP(C511,[1]!T_Resins[#Data],8,FALSE),"")</f>
        <v>120</v>
      </c>
      <c r="N511">
        <f>IF(_xlfn.XLOOKUP(B511,[1]Printers!$L:$L,[1]Printers!$R:$R,0,0)&gt;0,[1]Parameters!M511,IF(SUM(E511:J511)&lt;&gt;0,VLOOKUP(C511,[1]!T_Resins[#Data],9,FALSE),""))</f>
        <v>180</v>
      </c>
      <c r="O511" t="str">
        <f t="shared" si="7"/>
        <v>AnycubicPhotonMonoM5s</v>
      </c>
    </row>
    <row r="512" spans="1:15" x14ac:dyDescent="0.25">
      <c r="A512" t="str">
        <f t="array" ref="A512">IF(ROW()-1&gt;COUNTA([1]!T_Printers[Printers])*COUNTA([1]!T_Resins[Resins]),"",INDEX([1]!T_Printers[Printers],INT((ROW()-2)/COUNTA([1]!T_Resins[Resins])+1)))</f>
        <v>Anycubic Photon Mono M5s</v>
      </c>
      <c r="B512" t="str">
        <f>_xlfn.XLOOKUP(A512,[1]!T_Printers[Printers],[1]!T_Printers[Icon link],,0)</f>
        <v>AnycubicPhotonMonoM5s</v>
      </c>
      <c r="C512" t="str">
        <f t="array" ref="C512">IF(ROW()-1&gt;COUNTA([1]!T_Printers[Printers])*COUNTA([1]!T_Resins[Resins]),"",INDEX([1]!T_Resins[Resins],MOD(ROW()-2,COUNTA([1]!T_Resins[Resins]))+1))</f>
        <v>Dental Yellow Clear PRO</v>
      </c>
      <c r="D512">
        <f>IF(SUM(E512:J512)&lt;&gt;0,IF(ROW()-1&gt;COUNTA([1]!T_Printers[Printers])*COUNTA([1]!T_Resins[Resins]),"",2),"")</f>
        <v>2</v>
      </c>
      <c r="E512" cm="1">
        <f t="array" ref="E512">IFERROR(IF(ROW()-1&gt;COUNTA([1]!T_Printers[Printers])*COUNTA([1]!T_Resins[Resins]),"",_xlfn.IFS(ROUND(VLOOKUP(C512,[1]!T_Resins[#Data],2,FALSE)/VLOOKUP(A512,[1]!T_Printers[#Data],5,FALSE),1)&lt;=_xlfn.XLOOKUP(B512,[1]Printers!L:L,[1]Printers!O:O,1,0,),ROUND(VLOOKUP(C512,[1]!T_Resins[#Data],2,FALSE)/VLOOKUP(A512,[1]!T_Printers[#Data],5,FALSE),1),ROUND(VLOOKUP(C512,[1]!T_Resins[#Data],2,FALSE)/VLOOKUP(A512,[1]!T_Printers[#Data],5,FALSE),1)&gt;_xlfn.XLOOKUP(B512,[1]Printers!L:L,[1]Printers!O:O,1,0,),10)),"Используйте слой 100 мкм")</f>
        <v>7.6</v>
      </c>
      <c r="F512">
        <f>IFERROR(IF(ROUND(_xlfn.XLOOKUP([1]Parameters!B512,[1]Printers!L:L,[1]Printers!Q:Q,,0)*E512/10,0)*10&lt;_xlfn.XLOOKUP([1]Parameters!B512,[1]Printers!L:L,[1]Printers!P:P,,0),ROUND(_xlfn.XLOOKUP([1]Parameters!B512,[1]Printers!L:L,[1]Printers!Q:Q,,0)*E512/10,0)*10,_xlfn.XLOOKUP([1]Parameters!B512,[1]Printers!L:L,[1]Printers!P:P,,0)),"")</f>
        <v>70</v>
      </c>
      <c r="G512" cm="1">
        <f t="array" ref="G512">IFERROR(IF(ROW()-1&gt;COUNTA([1]!T_Printers[Printers])*COUNTA([1]!T_Resins[Resins]),"",_xlfn.IFS(ROUND(VLOOKUP(C512,[1]!T_Resins[#Data],3,FALSE)/VLOOKUP(A512,[1]!T_Printers[#Data],5,FALSE),1)&lt;=_xlfn.XLOOKUP(B512,[1]Printers!L:L,[1]Printers!O:O,1,0,),ROUND(VLOOKUP(C512,[1]!T_Resins[#Data],3,FALSE)/VLOOKUP(A512,[1]!T_Printers[#Data],5,FALSE),1),ROUND(VLOOKUP(C512,[1]!T_Resins[#Data],3,FALSE)/VLOOKUP(A512,[1]!T_Printers[#Data],5,FALSE),1)&gt;_xlfn.XLOOKUP(B512,[1]Printers!L:L,[1]Printers!O:O,1,0,),10)),"")</f>
        <v>9.8000000000000007</v>
      </c>
      <c r="H512">
        <f>IFERROR(IF(ROUND(_xlfn.XLOOKUP([1]Parameters!B512,[1]Printers!L:L,[1]Printers!Q:Q,,0)*G512/10,0)*10&lt;_xlfn.XLOOKUP([1]Parameters!B512,[1]Printers!L:L,[1]Printers!P:P,,0),ROUND(_xlfn.XLOOKUP([1]Parameters!B512,[1]Printers!L:L,[1]Printers!Q:Q,,0)*G512/10,0)*10,_xlfn.XLOOKUP([1]Parameters!B512,[1]Printers!L:L,[1]Printers!P:P,,0)),"")</f>
        <v>90</v>
      </c>
      <c r="I512" s="3" t="str" cm="1">
        <f t="array" ref="I512">IFERROR(IF(ROW()-1&gt;COUNTA([1]!T_Printers[Printers])*COUNTA([1]!T_Resins[Resins]),"",_xlfn.IFS(ROUND(VLOOKUP(C512,[1]!T_Resins[#Data],4,FALSE)/VLOOKUP(A512,[1]!T_Printers[#Data],5,FALSE),1)&lt;=_xlfn.XLOOKUP(B512,[1]Printers!L:L,[1]Printers!O:O,1,0,),ROUND(VLOOKUP(C512,[1]!T_Resins[#Data],4,FALSE)/VLOOKUP(A512,[1]!T_Printers[#Data],5,FALSE),1),ROUND(VLOOKUP(C512,[1]!T_Resins[#Data],4,FALSE)/VLOOKUP(A512,[1]!T_Printers[#Data],5,FALSE),1)&gt;_xlfn.XLOOKUP(B512,[1]Printers!L:L,[1]Printers!O:O,1,0,),"")),"")</f>
        <v/>
      </c>
      <c r="J512" t="str">
        <f>IFERROR(IF(ROUND(_xlfn.XLOOKUP([1]Parameters!B512,[1]Printers!L:L,[1]Printers!Q:Q,,0)*I512/10,0)*10&lt;_xlfn.XLOOKUP([1]Parameters!B512,[1]Printers!L:L,[1]Printers!P:P,,0),ROUND(_xlfn.XLOOKUP([1]Parameters!B512,[1]Printers!L:L,[1]Printers!Q:Q,,0)*I512/10,0)*10,_xlfn.XLOOKUP([1]Parameters!B512,[1]Printers!L:L,[1]Printers!P:P,,0)),"")</f>
        <v/>
      </c>
      <c r="K512">
        <f>IF(SUM(E512:J512)&lt;&gt;0,VLOOKUP(A512,[1]!T_Printers[#Data],10,FALSE)+VLOOKUP(C512,[1]!T_Resins[#Data],10,FALSE),"")</f>
        <v>4</v>
      </c>
      <c r="L512">
        <f>IF(SUM(E512:J512)&lt;&gt;0,VLOOKUP(A512,[1]!T_Printers[#Data],11,FALSE),"")</f>
        <v>8</v>
      </c>
      <c r="M512">
        <f>IF(SUM(E512:J512)&lt;&gt;0,VLOOKUP(C512,[1]!T_Resins[#Data],8,FALSE),"")</f>
        <v>120</v>
      </c>
      <c r="N512">
        <f>IF(_xlfn.XLOOKUP(B512,[1]Printers!$L:$L,[1]Printers!$R:$R,0,0)&gt;0,[1]Parameters!M512,IF(SUM(E512:J512)&lt;&gt;0,VLOOKUP(C512,[1]!T_Resins[#Data],9,FALSE),""))</f>
        <v>180</v>
      </c>
      <c r="O512" t="str">
        <f t="shared" si="7"/>
        <v>AnycubicPhotonMonoM5s</v>
      </c>
    </row>
    <row r="513" spans="1:15" x14ac:dyDescent="0.25">
      <c r="A513" t="str">
        <f t="array" ref="A513">IF(ROW()-1&gt;COUNTA([1]!T_Printers[Printers])*COUNTA([1]!T_Resins[Resins]),"",INDEX([1]!T_Printers[Printers],INT((ROW()-2)/COUNTA([1]!T_Resins[Resins])+1)))</f>
        <v>Anycubic Photon Mono M5s</v>
      </c>
      <c r="B513" t="str">
        <f>_xlfn.XLOOKUP(A513,[1]!T_Printers[Printers],[1]!T_Printers[Icon link],,0)</f>
        <v>AnycubicPhotonMonoM5s</v>
      </c>
      <c r="C513" t="str">
        <f t="array" ref="C513">IF(ROW()-1&gt;COUNTA([1]!T_Printers[Printers])*COUNTA([1]!T_Resins[Resins]),"",INDEX([1]!T_Resins[Resins],MOD(ROW()-2,COUNTA([1]!T_Resins[Resins]))+1))</f>
        <v>Industrial ABS Black</v>
      </c>
      <c r="D513">
        <f>IF(SUM(E513:J513)&lt;&gt;0,IF(ROW()-1&gt;COUNTA([1]!T_Printers[Printers])*COUNTA([1]!T_Resins[Resins]),"",2),"")</f>
        <v>2</v>
      </c>
      <c r="E513" cm="1">
        <f t="array" ref="E513">IFERROR(IF(ROW()-1&gt;COUNTA([1]!T_Printers[Printers])*COUNTA([1]!T_Resins[Resins]),"",_xlfn.IFS(ROUND(VLOOKUP(C513,[1]!T_Resins[#Data],2,FALSE)/VLOOKUP(A513,[1]!T_Printers[#Data],5,FALSE),1)&lt;=_xlfn.XLOOKUP(B513,[1]Printers!L:L,[1]Printers!O:O,1,0,),ROUND(VLOOKUP(C513,[1]!T_Resins[#Data],2,FALSE)/VLOOKUP(A513,[1]!T_Printers[#Data],5,FALSE),1),ROUND(VLOOKUP(C513,[1]!T_Resins[#Data],2,FALSE)/VLOOKUP(A513,[1]!T_Printers[#Data],5,FALSE),1)&gt;_xlfn.XLOOKUP(B513,[1]Printers!L:L,[1]Printers!O:O,1,0,),10)),"Используйте слой 100 мкм")</f>
        <v>6.1</v>
      </c>
      <c r="F513">
        <f>IFERROR(IF(ROUND(_xlfn.XLOOKUP([1]Parameters!B513,[1]Printers!L:L,[1]Printers!Q:Q,,0)*E513/10,0)*10&lt;_xlfn.XLOOKUP([1]Parameters!B513,[1]Printers!L:L,[1]Printers!P:P,,0),ROUND(_xlfn.XLOOKUP([1]Parameters!B513,[1]Printers!L:L,[1]Printers!Q:Q,,0)*E513/10,0)*10,_xlfn.XLOOKUP([1]Parameters!B513,[1]Printers!L:L,[1]Printers!P:P,,0)),"")</f>
        <v>50</v>
      </c>
      <c r="G513" cm="1">
        <f t="array" ref="G513">IFERROR(IF(ROW()-1&gt;COUNTA([1]!T_Printers[Printers])*COUNTA([1]!T_Resins[Resins]),"",_xlfn.IFS(ROUND(VLOOKUP(C513,[1]!T_Resins[#Data],3,FALSE)/VLOOKUP(A513,[1]!T_Printers[#Data],5,FALSE),1)&lt;=_xlfn.XLOOKUP(B513,[1]Printers!L:L,[1]Printers!O:O,1,0,),ROUND(VLOOKUP(C513,[1]!T_Resins[#Data],3,FALSE)/VLOOKUP(A513,[1]!T_Printers[#Data],5,FALSE),1),ROUND(VLOOKUP(C513,[1]!T_Resins[#Data],3,FALSE)/VLOOKUP(A513,[1]!T_Printers[#Data],5,FALSE),1)&gt;_xlfn.XLOOKUP(B513,[1]Printers!L:L,[1]Printers!O:O,1,0,),10)),"")</f>
        <v>7.8</v>
      </c>
      <c r="H513">
        <f>IFERROR(IF(ROUND(_xlfn.XLOOKUP([1]Parameters!B513,[1]Printers!L:L,[1]Printers!Q:Q,,0)*G513/10,0)*10&lt;_xlfn.XLOOKUP([1]Parameters!B513,[1]Printers!L:L,[1]Printers!P:P,,0),ROUND(_xlfn.XLOOKUP([1]Parameters!B513,[1]Printers!L:L,[1]Printers!Q:Q,,0)*G513/10,0)*10,_xlfn.XLOOKUP([1]Parameters!B513,[1]Printers!L:L,[1]Printers!P:P,,0)),"")</f>
        <v>70</v>
      </c>
      <c r="I513" s="3" t="str" cm="1">
        <f t="array" ref="I513">IFERROR(IF(ROW()-1&gt;COUNTA([1]!T_Printers[Printers])*COUNTA([1]!T_Resins[Resins]),"",_xlfn.IFS(ROUND(VLOOKUP(C513,[1]!T_Resins[#Data],4,FALSE)/VLOOKUP(A513,[1]!T_Printers[#Data],5,FALSE),1)&lt;=_xlfn.XLOOKUP(B513,[1]Printers!L:L,[1]Printers!O:O,1,0,),ROUND(VLOOKUP(C513,[1]!T_Resins[#Data],4,FALSE)/VLOOKUP(A513,[1]!T_Printers[#Data],5,FALSE),1),ROUND(VLOOKUP(C513,[1]!T_Resins[#Data],4,FALSE)/VLOOKUP(A513,[1]!T_Printers[#Data],5,FALSE),1)&gt;_xlfn.XLOOKUP(B513,[1]Printers!L:L,[1]Printers!O:O,1,0,),"")),"")</f>
        <v/>
      </c>
      <c r="J513" t="str">
        <f>IFERROR(IF(ROUND(_xlfn.XLOOKUP([1]Parameters!B513,[1]Printers!L:L,[1]Printers!Q:Q,,0)*I513/10,0)*10&lt;_xlfn.XLOOKUP([1]Parameters!B513,[1]Printers!L:L,[1]Printers!P:P,,0),ROUND(_xlfn.XLOOKUP([1]Parameters!B513,[1]Printers!L:L,[1]Printers!Q:Q,,0)*I513/10,0)*10,_xlfn.XLOOKUP([1]Parameters!B513,[1]Printers!L:L,[1]Printers!P:P,,0)),"")</f>
        <v/>
      </c>
      <c r="K513">
        <f>IF(SUM(E513:J513)&lt;&gt;0,VLOOKUP(A513,[1]!T_Printers[#Data],10,FALSE)+VLOOKUP(C513,[1]!T_Resins[#Data],10,FALSE),"")</f>
        <v>4</v>
      </c>
      <c r="L513">
        <f>IF(SUM(E513:J513)&lt;&gt;0,VLOOKUP(A513,[1]!T_Printers[#Data],11,FALSE),"")</f>
        <v>8</v>
      </c>
      <c r="M513">
        <f>IF(SUM(E513:J513)&lt;&gt;0,VLOOKUP(C513,[1]!T_Resins[#Data],8,FALSE),"")</f>
        <v>60</v>
      </c>
      <c r="N513">
        <f>IF(_xlfn.XLOOKUP(B513,[1]Printers!$L:$L,[1]Printers!$R:$R,0,0)&gt;0,[1]Parameters!M513,IF(SUM(E513:J513)&lt;&gt;0,VLOOKUP(C513,[1]!T_Resins[#Data],9,FALSE),""))</f>
        <v>60</v>
      </c>
      <c r="O513" t="str">
        <f t="shared" si="7"/>
        <v>AnycubicPhotonMonoM5s</v>
      </c>
    </row>
    <row r="514" spans="1:15" x14ac:dyDescent="0.25">
      <c r="A514" t="str">
        <f t="array" ref="A514">IF(ROW()-1&gt;COUNTA([1]!T_Printers[Printers])*COUNTA([1]!T_Resins[Resins]),"",INDEX([1]!T_Printers[Printers],INT((ROW()-2)/COUNTA([1]!T_Resins[Resins])+1)))</f>
        <v>Anycubic Photon Mono M5s</v>
      </c>
      <c r="B514" t="str">
        <f>_xlfn.XLOOKUP(A514,[1]!T_Printers[Printers],[1]!T_Printers[Icon link],,0)</f>
        <v>AnycubicPhotonMonoM5s</v>
      </c>
      <c r="C514" t="str">
        <f t="array" ref="C514">IF(ROW()-1&gt;COUNTA([1]!T_Printers[Printers])*COUNTA([1]!T_Resins[Resins]),"",INDEX([1]!T_Resins[Resins],MOD(ROW()-2,COUNTA([1]!T_Resins[Resins]))+1))</f>
        <v>Industrial ABS-Like Grey</v>
      </c>
      <c r="D514">
        <f>IF(SUM(E514:J514)&lt;&gt;0,IF(ROW()-1&gt;COUNTA([1]!T_Printers[Printers])*COUNTA([1]!T_Resins[Resins]),"",2),"")</f>
        <v>2</v>
      </c>
      <c r="E514" cm="1">
        <f t="array" ref="E514">IFERROR(IF(ROW()-1&gt;COUNTA([1]!T_Printers[Printers])*COUNTA([1]!T_Resins[Resins]),"",_xlfn.IFS(ROUND(VLOOKUP(C514,[1]!T_Resins[#Data],2,FALSE)/VLOOKUP(A514,[1]!T_Printers[#Data],5,FALSE),1)&lt;=_xlfn.XLOOKUP(B514,[1]Printers!L:L,[1]Printers!O:O,1,0,),ROUND(VLOOKUP(C514,[1]!T_Resins[#Data],2,FALSE)/VLOOKUP(A514,[1]!T_Printers[#Data],5,FALSE),1),ROUND(VLOOKUP(C514,[1]!T_Resins[#Data],2,FALSE)/VLOOKUP(A514,[1]!T_Printers[#Data],5,FALSE),1)&gt;_xlfn.XLOOKUP(B514,[1]Printers!L:L,[1]Printers!O:O,1,0,),10)),"Используйте слой 100 мкм")</f>
        <v>6</v>
      </c>
      <c r="F514">
        <f>IFERROR(IF(ROUND(_xlfn.XLOOKUP([1]Parameters!B514,[1]Printers!L:L,[1]Printers!Q:Q,,0)*E514/10,0)*10&lt;_xlfn.XLOOKUP([1]Parameters!B514,[1]Printers!L:L,[1]Printers!P:P,,0),ROUND(_xlfn.XLOOKUP([1]Parameters!B514,[1]Printers!L:L,[1]Printers!Q:Q,,0)*E514/10,0)*10,_xlfn.XLOOKUP([1]Parameters!B514,[1]Printers!L:L,[1]Printers!P:P,,0)),"")</f>
        <v>50</v>
      </c>
      <c r="G514" cm="1">
        <f t="array" ref="G514">IFERROR(IF(ROW()-1&gt;COUNTA([1]!T_Printers[Printers])*COUNTA([1]!T_Resins[Resins]),"",_xlfn.IFS(ROUND(VLOOKUP(C514,[1]!T_Resins[#Data],3,FALSE)/VLOOKUP(A514,[1]!T_Printers[#Data],5,FALSE),1)&lt;=_xlfn.XLOOKUP(B514,[1]Printers!L:L,[1]Printers!O:O,1,0,),ROUND(VLOOKUP(C514,[1]!T_Resins[#Data],3,FALSE)/VLOOKUP(A514,[1]!T_Printers[#Data],5,FALSE),1),ROUND(VLOOKUP(C514,[1]!T_Resins[#Data],3,FALSE)/VLOOKUP(A514,[1]!T_Printers[#Data],5,FALSE),1)&gt;_xlfn.XLOOKUP(B514,[1]Printers!L:L,[1]Printers!O:O,1,0,),10)),"")</f>
        <v>7.8</v>
      </c>
      <c r="H514">
        <f>IFERROR(IF(ROUND(_xlfn.XLOOKUP([1]Parameters!B514,[1]Printers!L:L,[1]Printers!Q:Q,,0)*G514/10,0)*10&lt;_xlfn.XLOOKUP([1]Parameters!B514,[1]Printers!L:L,[1]Printers!P:P,,0),ROUND(_xlfn.XLOOKUP([1]Parameters!B514,[1]Printers!L:L,[1]Printers!Q:Q,,0)*G514/10,0)*10,_xlfn.XLOOKUP([1]Parameters!B514,[1]Printers!L:L,[1]Printers!P:P,,0)),"")</f>
        <v>70</v>
      </c>
      <c r="I514" s="3" t="str" cm="1">
        <f t="array" ref="I514">IFERROR(IF(ROW()-1&gt;COUNTA([1]!T_Printers[Printers])*COUNTA([1]!T_Resins[Resins]),"",_xlfn.IFS(ROUND(VLOOKUP(C514,[1]!T_Resins[#Data],4,FALSE)/VLOOKUP(A514,[1]!T_Printers[#Data],5,FALSE),1)&lt;=_xlfn.XLOOKUP(B514,[1]Printers!L:L,[1]Printers!O:O,1,0,),ROUND(VLOOKUP(C514,[1]!T_Resins[#Data],4,FALSE)/VLOOKUP(A514,[1]!T_Printers[#Data],5,FALSE),1),ROUND(VLOOKUP(C514,[1]!T_Resins[#Data],4,FALSE)/VLOOKUP(A514,[1]!T_Printers[#Data],5,FALSE),1)&gt;_xlfn.XLOOKUP(B514,[1]Printers!L:L,[1]Printers!O:O,1,0,),"")),"")</f>
        <v/>
      </c>
      <c r="J514" t="str">
        <f>IFERROR(IF(ROUND(_xlfn.XLOOKUP([1]Parameters!B514,[1]Printers!L:L,[1]Printers!Q:Q,,0)*I514/10,0)*10&lt;_xlfn.XLOOKUP([1]Parameters!B514,[1]Printers!L:L,[1]Printers!P:P,,0),ROUND(_xlfn.XLOOKUP([1]Parameters!B514,[1]Printers!L:L,[1]Printers!Q:Q,,0)*I514/10,0)*10,_xlfn.XLOOKUP([1]Parameters!B514,[1]Printers!L:L,[1]Printers!P:P,,0)),"")</f>
        <v/>
      </c>
      <c r="K514">
        <f>IF(SUM(E514:J514)&lt;&gt;0,VLOOKUP(A514,[1]!T_Printers[#Data],10,FALSE)+VLOOKUP(C514,[1]!T_Resins[#Data],10,FALSE),"")</f>
        <v>4</v>
      </c>
      <c r="L514">
        <f>IF(SUM(E514:J514)&lt;&gt;0,VLOOKUP(A514,[1]!T_Printers[#Data],11,FALSE),"")</f>
        <v>8</v>
      </c>
      <c r="M514">
        <f>IF(SUM(E514:J514)&lt;&gt;0,VLOOKUP(C514,[1]!T_Resins[#Data],8,FALSE),"")</f>
        <v>120</v>
      </c>
      <c r="N514">
        <f>IF(_xlfn.XLOOKUP(B514,[1]Printers!$L:$L,[1]Printers!$R:$R,0,0)&gt;0,[1]Parameters!M514,IF(SUM(E514:J514)&lt;&gt;0,VLOOKUP(C514,[1]!T_Resins[#Data],9,FALSE),""))</f>
        <v>180</v>
      </c>
      <c r="O514" t="str">
        <f t="shared" ref="O514:O577" si="8">B514</f>
        <v>AnycubicPhotonMonoM5s</v>
      </c>
    </row>
    <row r="515" spans="1:15" x14ac:dyDescent="0.25">
      <c r="A515" t="str">
        <f t="array" ref="A515">IF(ROW()-1&gt;COUNTA([1]!T_Printers[Printers])*COUNTA([1]!T_Resins[Resins]),"",INDEX([1]!T_Printers[Printers],INT((ROW()-2)/COUNTA([1]!T_Resins[Resins])+1)))</f>
        <v>Anycubic Photon Mono M5s</v>
      </c>
      <c r="B515" t="str">
        <f>_xlfn.XLOOKUP(A515,[1]!T_Printers[Printers],[1]!T_Printers[Icon link],,0)</f>
        <v>AnycubicPhotonMonoM5s</v>
      </c>
      <c r="C515" t="str">
        <f t="array" ref="C515">IF(ROW()-1&gt;COUNTA([1]!T_Printers[Printers])*COUNTA([1]!T_Resins[Resins]),"",INDEX([1]!T_Resins[Resins],MOD(ROW()-2,COUNTA([1]!T_Resins[Resins]))+1))</f>
        <v>Industrial Flex Natural Clear</v>
      </c>
      <c r="D515">
        <f>IF(SUM(E515:J515)&lt;&gt;0,IF(ROW()-1&gt;COUNTA([1]!T_Printers[Printers])*COUNTA([1]!T_Resins[Resins]),"",2),"")</f>
        <v>2</v>
      </c>
      <c r="E515" cm="1">
        <f t="array" ref="E515">IFERROR(IF(ROW()-1&gt;COUNTA([1]!T_Printers[Printers])*COUNTA([1]!T_Resins[Resins]),"",_xlfn.IFS(ROUND(VLOOKUP(C515,[1]!T_Resins[#Data],2,FALSE)/VLOOKUP(A515,[1]!T_Printers[#Data],5,FALSE),1)&lt;=_xlfn.XLOOKUP(B515,[1]Printers!L:L,[1]Printers!O:O,1,0,),ROUND(VLOOKUP(C515,[1]!T_Resins[#Data],2,FALSE)/VLOOKUP(A515,[1]!T_Printers[#Data],5,FALSE),1),ROUND(VLOOKUP(C515,[1]!T_Resins[#Data],2,FALSE)/VLOOKUP(A515,[1]!T_Printers[#Data],5,FALSE),1)&gt;_xlfn.XLOOKUP(B515,[1]Printers!L:L,[1]Printers!O:O,1,0,),10)),"Используйте слой 100 мкм")</f>
        <v>2.2000000000000002</v>
      </c>
      <c r="F515">
        <f>IFERROR(IF(ROUND(_xlfn.XLOOKUP([1]Parameters!B515,[1]Printers!L:L,[1]Printers!Q:Q,,0)*E515/10,0)*10&lt;_xlfn.XLOOKUP([1]Parameters!B515,[1]Printers!L:L,[1]Printers!P:P,,0),ROUND(_xlfn.XLOOKUP([1]Parameters!B515,[1]Printers!L:L,[1]Printers!Q:Q,,0)*E515/10,0)*10,_xlfn.XLOOKUP([1]Parameters!B515,[1]Printers!L:L,[1]Printers!P:P,,0)),"")</f>
        <v>20</v>
      </c>
      <c r="G515" cm="1">
        <f t="array" ref="G515">IFERROR(IF(ROW()-1&gt;COUNTA([1]!T_Printers[Printers])*COUNTA([1]!T_Resins[Resins]),"",_xlfn.IFS(ROUND(VLOOKUP(C515,[1]!T_Resins[#Data],3,FALSE)/VLOOKUP(A515,[1]!T_Printers[#Data],5,FALSE),1)&lt;=_xlfn.XLOOKUP(B515,[1]Printers!L:L,[1]Printers!O:O,1,0,),ROUND(VLOOKUP(C515,[1]!T_Resins[#Data],3,FALSE)/VLOOKUP(A515,[1]!T_Printers[#Data],5,FALSE),1),ROUND(VLOOKUP(C515,[1]!T_Resins[#Data],3,FALSE)/VLOOKUP(A515,[1]!T_Printers[#Data],5,FALSE),1)&gt;_xlfn.XLOOKUP(B515,[1]Printers!L:L,[1]Printers!O:O,1,0,),10)),"")</f>
        <v>2.9</v>
      </c>
      <c r="H515">
        <f>IFERROR(IF(ROUND(_xlfn.XLOOKUP([1]Parameters!B515,[1]Printers!L:L,[1]Printers!Q:Q,,0)*G515/10,0)*10&lt;_xlfn.XLOOKUP([1]Parameters!B515,[1]Printers!L:L,[1]Printers!P:P,,0),ROUND(_xlfn.XLOOKUP([1]Parameters!B515,[1]Printers!L:L,[1]Printers!Q:Q,,0)*G515/10,0)*10,_xlfn.XLOOKUP([1]Parameters!B515,[1]Printers!L:L,[1]Printers!P:P,,0)),"")</f>
        <v>30</v>
      </c>
      <c r="I515" s="3" t="str" cm="1">
        <f t="array" ref="I515">IFERROR(IF(ROW()-1&gt;COUNTA([1]!T_Printers[Printers])*COUNTA([1]!T_Resins[Resins]),"",_xlfn.IFS(ROUND(VLOOKUP(C515,[1]!T_Resins[#Data],4,FALSE)/VLOOKUP(A515,[1]!T_Printers[#Data],5,FALSE),1)&lt;=_xlfn.XLOOKUP(B515,[1]Printers!L:L,[1]Printers!O:O,1,0,),ROUND(VLOOKUP(C515,[1]!T_Resins[#Data],4,FALSE)/VLOOKUP(A515,[1]!T_Printers[#Data],5,FALSE),1),ROUND(VLOOKUP(C515,[1]!T_Resins[#Data],4,FALSE)/VLOOKUP(A515,[1]!T_Printers[#Data],5,FALSE),1)&gt;_xlfn.XLOOKUP(B515,[1]Printers!L:L,[1]Printers!O:O,1,0,),"")),"")</f>
        <v/>
      </c>
      <c r="J515" t="str">
        <f>IFERROR(IF(ROUND(_xlfn.XLOOKUP([1]Parameters!B515,[1]Printers!L:L,[1]Printers!Q:Q,,0)*I515/10,0)*10&lt;_xlfn.XLOOKUP([1]Parameters!B515,[1]Printers!L:L,[1]Printers!P:P,,0),ROUND(_xlfn.XLOOKUP([1]Parameters!B515,[1]Printers!L:L,[1]Printers!Q:Q,,0)*I515/10,0)*10,_xlfn.XLOOKUP([1]Parameters!B515,[1]Printers!L:L,[1]Printers!P:P,,0)),"")</f>
        <v/>
      </c>
      <c r="K515">
        <f>IF(SUM(E515:J515)&lt;&gt;0,VLOOKUP(A515,[1]!T_Printers[#Data],10,FALSE)+VLOOKUP(C515,[1]!T_Resins[#Data],10,FALSE),"")</f>
        <v>4</v>
      </c>
      <c r="L515">
        <f>IF(SUM(E515:J515)&lt;&gt;0,VLOOKUP(A515,[1]!T_Printers[#Data],11,FALSE),"")</f>
        <v>8</v>
      </c>
      <c r="M515">
        <f>IF(SUM(E515:J515)&lt;&gt;0,VLOOKUP(C515,[1]!T_Resins[#Data],8,FALSE),"")</f>
        <v>60</v>
      </c>
      <c r="N515">
        <f>IF(_xlfn.XLOOKUP(B515,[1]Printers!$L:$L,[1]Printers!$R:$R,0,0)&gt;0,[1]Parameters!M515,IF(SUM(E515:J515)&lt;&gt;0,VLOOKUP(C515,[1]!T_Resins[#Data],9,FALSE),""))</f>
        <v>60</v>
      </c>
      <c r="O515" t="str">
        <f t="shared" si="8"/>
        <v>AnycubicPhotonMonoM5s</v>
      </c>
    </row>
    <row r="516" spans="1:15" x14ac:dyDescent="0.25">
      <c r="A516" t="str">
        <f t="array" ref="A516">IF(ROW()-1&gt;COUNTA([1]!T_Printers[Printers])*COUNTA([1]!T_Resins[Resins]),"",INDEX([1]!T_Printers[Printers],INT((ROW()-2)/COUNTA([1]!T_Resins[Resins])+1)))</f>
        <v>Anycubic Photon Mono M5s</v>
      </c>
      <c r="B516" t="str">
        <f>_xlfn.XLOOKUP(A516,[1]!T_Printers[Printers],[1]!T_Printers[Icon link],,0)</f>
        <v>AnycubicPhotonMonoM5s</v>
      </c>
      <c r="C516" t="str">
        <f t="array" ref="C516">IF(ROW()-1&gt;COUNTA([1]!T_Printers[Printers])*COUNTA([1]!T_Resins[Resins]),"",INDEX([1]!T_Resins[Resins],MOD(ROW()-2,COUNTA([1]!T_Resins[Resins]))+1))</f>
        <v>Industrial Nylon Like</v>
      </c>
      <c r="D516">
        <f>IF(SUM(E516:J516)&lt;&gt;0,IF(ROW()-1&gt;COUNTA([1]!T_Printers[Printers])*COUNTA([1]!T_Resins[Resins]),"",2),"")</f>
        <v>2</v>
      </c>
      <c r="E516" cm="1">
        <f t="array" ref="E516">IFERROR(IF(ROW()-1&gt;COUNTA([1]!T_Printers[Printers])*COUNTA([1]!T_Resins[Resins]),"",_xlfn.IFS(ROUND(VLOOKUP(C516,[1]!T_Resins[#Data],2,FALSE)/VLOOKUP(A516,[1]!T_Printers[#Data],5,FALSE),1)&lt;=_xlfn.XLOOKUP(B516,[1]Printers!L:L,[1]Printers!O:O,1,0,),ROUND(VLOOKUP(C516,[1]!T_Resins[#Data],2,FALSE)/VLOOKUP(A516,[1]!T_Printers[#Data],5,FALSE),1),ROUND(VLOOKUP(C516,[1]!T_Resins[#Data],2,FALSE)/VLOOKUP(A516,[1]!T_Printers[#Data],5,FALSE),1)&gt;_xlfn.XLOOKUP(B516,[1]Printers!L:L,[1]Printers!O:O,1,0,),10)),"Используйте слой 100 мкм")</f>
        <v>1.6</v>
      </c>
      <c r="F516">
        <f>IFERROR(IF(ROUND(_xlfn.XLOOKUP([1]Parameters!B516,[1]Printers!L:L,[1]Printers!Q:Q,,0)*E516/10,0)*10&lt;_xlfn.XLOOKUP([1]Parameters!B516,[1]Printers!L:L,[1]Printers!P:P,,0),ROUND(_xlfn.XLOOKUP([1]Parameters!B516,[1]Printers!L:L,[1]Printers!Q:Q,,0)*E516/10,0)*10,_xlfn.XLOOKUP([1]Parameters!B516,[1]Printers!L:L,[1]Printers!P:P,,0)),"")</f>
        <v>10</v>
      </c>
      <c r="G516" cm="1">
        <f t="array" ref="G516">IFERROR(IF(ROW()-1&gt;COUNTA([1]!T_Printers[Printers])*COUNTA([1]!T_Resins[Resins]),"",_xlfn.IFS(ROUND(VLOOKUP(C516,[1]!T_Resins[#Data],3,FALSE)/VLOOKUP(A516,[1]!T_Printers[#Data],5,FALSE),1)&lt;=_xlfn.XLOOKUP(B516,[1]Printers!L:L,[1]Printers!O:O,1,0,),ROUND(VLOOKUP(C516,[1]!T_Resins[#Data],3,FALSE)/VLOOKUP(A516,[1]!T_Printers[#Data],5,FALSE),1),ROUND(VLOOKUP(C516,[1]!T_Resins[#Data],3,FALSE)/VLOOKUP(A516,[1]!T_Printers[#Data],5,FALSE),1)&gt;_xlfn.XLOOKUP(B516,[1]Printers!L:L,[1]Printers!O:O,1,0,),10)),"")</f>
        <v>2.2000000000000002</v>
      </c>
      <c r="H516">
        <f>IFERROR(IF(ROUND(_xlfn.XLOOKUP([1]Parameters!B516,[1]Printers!L:L,[1]Printers!Q:Q,,0)*G516/10,0)*10&lt;_xlfn.XLOOKUP([1]Parameters!B516,[1]Printers!L:L,[1]Printers!P:P,,0),ROUND(_xlfn.XLOOKUP([1]Parameters!B516,[1]Printers!L:L,[1]Printers!Q:Q,,0)*G516/10,0)*10,_xlfn.XLOOKUP([1]Parameters!B516,[1]Printers!L:L,[1]Printers!P:P,,0)),"")</f>
        <v>20</v>
      </c>
      <c r="I516" s="3" t="str" cm="1">
        <f t="array" ref="I516">IFERROR(IF(ROW()-1&gt;COUNTA([1]!T_Printers[Printers])*COUNTA([1]!T_Resins[Resins]),"",_xlfn.IFS(ROUND(VLOOKUP(C516,[1]!T_Resins[#Data],4,FALSE)/VLOOKUP(A516,[1]!T_Printers[#Data],5,FALSE),1)&lt;=_xlfn.XLOOKUP(B516,[1]Printers!L:L,[1]Printers!O:O,1,0,),ROUND(VLOOKUP(C516,[1]!T_Resins[#Data],4,FALSE)/VLOOKUP(A516,[1]!T_Printers[#Data],5,FALSE),1),ROUND(VLOOKUP(C516,[1]!T_Resins[#Data],4,FALSE)/VLOOKUP(A516,[1]!T_Printers[#Data],5,FALSE),1)&gt;_xlfn.XLOOKUP(B516,[1]Printers!L:L,[1]Printers!O:O,1,0,),"")),"")</f>
        <v/>
      </c>
      <c r="J516" t="str">
        <f>IFERROR(IF(ROUND(_xlfn.XLOOKUP([1]Parameters!B516,[1]Printers!L:L,[1]Printers!Q:Q,,0)*I516/10,0)*10&lt;_xlfn.XLOOKUP([1]Parameters!B516,[1]Printers!L:L,[1]Printers!P:P,,0),ROUND(_xlfn.XLOOKUP([1]Parameters!B516,[1]Printers!L:L,[1]Printers!Q:Q,,0)*I516/10,0)*10,_xlfn.XLOOKUP([1]Parameters!B516,[1]Printers!L:L,[1]Printers!P:P,,0)),"")</f>
        <v/>
      </c>
      <c r="K516">
        <f>IF(SUM(E516:J516)&lt;&gt;0,VLOOKUP(A516,[1]!T_Printers[#Data],10,FALSE)+VLOOKUP(C516,[1]!T_Resins[#Data],10,FALSE),"")</f>
        <v>4</v>
      </c>
      <c r="L516">
        <f>IF(SUM(E516:J516)&lt;&gt;0,VLOOKUP(A516,[1]!T_Printers[#Data],11,FALSE),"")</f>
        <v>8</v>
      </c>
      <c r="M516">
        <f>IF(SUM(E516:J516)&lt;&gt;0,VLOOKUP(C516,[1]!T_Resins[#Data],8,FALSE),"")</f>
        <v>60</v>
      </c>
      <c r="N516">
        <f>IF(_xlfn.XLOOKUP(B516,[1]Printers!$L:$L,[1]Printers!$R:$R,0,0)&gt;0,[1]Parameters!M516,IF(SUM(E516:J516)&lt;&gt;0,VLOOKUP(C516,[1]!T_Resins[#Data],9,FALSE),""))</f>
        <v>60</v>
      </c>
      <c r="O516" t="str">
        <f t="shared" si="8"/>
        <v>AnycubicPhotonMonoM5s</v>
      </c>
    </row>
    <row r="517" spans="1:15" x14ac:dyDescent="0.25">
      <c r="A517" t="str">
        <f t="array" ref="A517">IF(ROW()-1&gt;COUNTA([1]!T_Printers[Printers])*COUNTA([1]!T_Resins[Resins]),"",INDEX([1]!T_Printers[Printers],INT((ROW()-2)/COUNTA([1]!T_Resins[Resins])+1)))</f>
        <v>Anycubic Photon Mono M5s</v>
      </c>
      <c r="B517" t="str">
        <f>_xlfn.XLOOKUP(A517,[1]!T_Printers[Printers],[1]!T_Printers[Icon link],,0)</f>
        <v>AnycubicPhotonMonoM5s</v>
      </c>
      <c r="C517" t="str">
        <f t="array" ref="C517">IF(ROW()-1&gt;COUNTA([1]!T_Printers[Printers])*COUNTA([1]!T_Resins[Resins]),"",INDEX([1]!T_Resins[Resins],MOD(ROW()-2,COUNTA([1]!T_Resins[Resins]))+1))</f>
        <v>Industrial PP-Like</v>
      </c>
      <c r="D517">
        <f>IF(SUM(E517:J517)&lt;&gt;0,IF(ROW()-1&gt;COUNTA([1]!T_Printers[Printers])*COUNTA([1]!T_Resins[Resins]),"",2),"")</f>
        <v>2</v>
      </c>
      <c r="E517" cm="1">
        <f t="array" ref="E517">IFERROR(IF(ROW()-1&gt;COUNTA([1]!T_Printers[Printers])*COUNTA([1]!T_Resins[Resins]),"",_xlfn.IFS(ROUND(VLOOKUP(C517,[1]!T_Resins[#Data],2,FALSE)/VLOOKUP(A517,[1]!T_Printers[#Data],5,FALSE),1)&lt;=_xlfn.XLOOKUP(B517,[1]Printers!L:L,[1]Printers!O:O,1,0,),ROUND(VLOOKUP(C517,[1]!T_Resins[#Data],2,FALSE)/VLOOKUP(A517,[1]!T_Printers[#Data],5,FALSE),1),ROUND(VLOOKUP(C517,[1]!T_Resins[#Data],2,FALSE)/VLOOKUP(A517,[1]!T_Printers[#Data],5,FALSE),1)&gt;_xlfn.XLOOKUP(B517,[1]Printers!L:L,[1]Printers!O:O,1,0,),10)),"Используйте слой 100 мкм")</f>
        <v>6.6</v>
      </c>
      <c r="F517">
        <f>IFERROR(IF(ROUND(_xlfn.XLOOKUP([1]Parameters!B517,[1]Printers!L:L,[1]Printers!Q:Q,,0)*E517/10,0)*10&lt;_xlfn.XLOOKUP([1]Parameters!B517,[1]Printers!L:L,[1]Printers!P:P,,0),ROUND(_xlfn.XLOOKUP([1]Parameters!B517,[1]Printers!L:L,[1]Printers!Q:Q,,0)*E517/10,0)*10,_xlfn.XLOOKUP([1]Parameters!B517,[1]Printers!L:L,[1]Printers!P:P,,0)),"")</f>
        <v>60</v>
      </c>
      <c r="G517" cm="1">
        <f t="array" ref="G517">IFERROR(IF(ROW()-1&gt;COUNTA([1]!T_Printers[Printers])*COUNTA([1]!T_Resins[Resins]),"",_xlfn.IFS(ROUND(VLOOKUP(C517,[1]!T_Resins[#Data],3,FALSE)/VLOOKUP(A517,[1]!T_Printers[#Data],5,FALSE),1)&lt;=_xlfn.XLOOKUP(B517,[1]Printers!L:L,[1]Printers!O:O,1,0,),ROUND(VLOOKUP(C517,[1]!T_Resins[#Data],3,FALSE)/VLOOKUP(A517,[1]!T_Printers[#Data],5,FALSE),1),ROUND(VLOOKUP(C517,[1]!T_Resins[#Data],3,FALSE)/VLOOKUP(A517,[1]!T_Printers[#Data],5,FALSE),1)&gt;_xlfn.XLOOKUP(B517,[1]Printers!L:L,[1]Printers!O:O,1,0,),10)),"")</f>
        <v>8.3000000000000007</v>
      </c>
      <c r="H517">
        <f>IFERROR(IF(ROUND(_xlfn.XLOOKUP([1]Parameters!B517,[1]Printers!L:L,[1]Printers!Q:Q,,0)*G517/10,0)*10&lt;_xlfn.XLOOKUP([1]Parameters!B517,[1]Printers!L:L,[1]Printers!P:P,,0),ROUND(_xlfn.XLOOKUP([1]Parameters!B517,[1]Printers!L:L,[1]Printers!Q:Q,,0)*G517/10,0)*10,_xlfn.XLOOKUP([1]Parameters!B517,[1]Printers!L:L,[1]Printers!P:P,,0)),"")</f>
        <v>70</v>
      </c>
      <c r="I517" s="3" t="str" cm="1">
        <f t="array" ref="I517">IFERROR(IF(ROW()-1&gt;COUNTA([1]!T_Printers[Printers])*COUNTA([1]!T_Resins[Resins]),"",_xlfn.IFS(ROUND(VLOOKUP(C517,[1]!T_Resins[#Data],4,FALSE)/VLOOKUP(A517,[1]!T_Printers[#Data],5,FALSE),1)&lt;=_xlfn.XLOOKUP(B517,[1]Printers!L:L,[1]Printers!O:O,1,0,),ROUND(VLOOKUP(C517,[1]!T_Resins[#Data],4,FALSE)/VLOOKUP(A517,[1]!T_Printers[#Data],5,FALSE),1),ROUND(VLOOKUP(C517,[1]!T_Resins[#Data],4,FALSE)/VLOOKUP(A517,[1]!T_Printers[#Data],5,FALSE),1)&gt;_xlfn.XLOOKUP(B517,[1]Printers!L:L,[1]Printers!O:O,1,0,),"")),"")</f>
        <v/>
      </c>
      <c r="J517" t="str">
        <f>IFERROR(IF(ROUND(_xlfn.XLOOKUP([1]Parameters!B517,[1]Printers!L:L,[1]Printers!Q:Q,,0)*I517/10,0)*10&lt;_xlfn.XLOOKUP([1]Parameters!B517,[1]Printers!L:L,[1]Printers!P:P,,0),ROUND(_xlfn.XLOOKUP([1]Parameters!B517,[1]Printers!L:L,[1]Printers!Q:Q,,0)*I517/10,0)*10,_xlfn.XLOOKUP([1]Parameters!B517,[1]Printers!L:L,[1]Printers!P:P,,0)),"")</f>
        <v/>
      </c>
      <c r="K517">
        <f>IF(SUM(E517:J517)&lt;&gt;0,VLOOKUP(A517,[1]!T_Printers[#Data],10,FALSE)+VLOOKUP(C517,[1]!T_Resins[#Data],10,FALSE),"")</f>
        <v>4</v>
      </c>
      <c r="L517">
        <f>IF(SUM(E517:J517)&lt;&gt;0,VLOOKUP(A517,[1]!T_Printers[#Data],11,FALSE),"")</f>
        <v>8</v>
      </c>
      <c r="M517">
        <f>IF(SUM(E517:J517)&lt;&gt;0,VLOOKUP(C517,[1]!T_Resins[#Data],8,FALSE),"")</f>
        <v>60</v>
      </c>
      <c r="N517">
        <f>IF(_xlfn.XLOOKUP(B517,[1]Printers!$L:$L,[1]Printers!$R:$R,0,0)&gt;0,[1]Parameters!M517,IF(SUM(E517:J517)&lt;&gt;0,VLOOKUP(C517,[1]!T_Resins[#Data],9,FALSE),""))</f>
        <v>60</v>
      </c>
      <c r="O517" t="str">
        <f t="shared" si="8"/>
        <v>AnycubicPhotonMonoM5s</v>
      </c>
    </row>
    <row r="518" spans="1:15" x14ac:dyDescent="0.25">
      <c r="A518" t="str">
        <f t="array" ref="A518">IF(ROW()-1&gt;COUNTA([1]!T_Printers[Printers])*COUNTA([1]!T_Resins[Resins]),"",INDEX([1]!T_Printers[Printers],INT((ROW()-2)/COUNTA([1]!T_Resins[Resins])+1)))</f>
        <v>Anycubic Photon Mono M5s</v>
      </c>
      <c r="B518" t="str">
        <f>_xlfn.XLOOKUP(A518,[1]!T_Printers[Printers],[1]!T_Printers[Icon link],,0)</f>
        <v>AnycubicPhotonMonoM5s</v>
      </c>
      <c r="C518" t="str">
        <f t="array" ref="C518">IF(ROW()-1&gt;COUNTA([1]!T_Printers[Printers])*COUNTA([1]!T_Resins[Resins]),"",INDEX([1]!T_Resins[Resins],MOD(ROW()-2,COUNTA([1]!T_Resins[Resins]))+1))</f>
        <v>Industrial Rigid Black</v>
      </c>
      <c r="D518">
        <f>IF(SUM(E518:J518)&lt;&gt;0,IF(ROW()-1&gt;COUNTA([1]!T_Printers[Printers])*COUNTA([1]!T_Resins[Resins]),"",2),"")</f>
        <v>2</v>
      </c>
      <c r="E518" cm="1">
        <f t="array" ref="E518">IFERROR(IF(ROW()-1&gt;COUNTA([1]!T_Printers[Printers])*COUNTA([1]!T_Resins[Resins]),"",_xlfn.IFS(ROUND(VLOOKUP(C518,[1]!T_Resins[#Data],2,FALSE)/VLOOKUP(A518,[1]!T_Printers[#Data],5,FALSE),1)&lt;=_xlfn.XLOOKUP(B518,[1]Printers!L:L,[1]Printers!O:O,1,0,),ROUND(VLOOKUP(C518,[1]!T_Resins[#Data],2,FALSE)/VLOOKUP(A518,[1]!T_Printers[#Data],5,FALSE),1),ROUND(VLOOKUP(C518,[1]!T_Resins[#Data],2,FALSE)/VLOOKUP(A518,[1]!T_Printers[#Data],5,FALSE),1)&gt;_xlfn.XLOOKUP(B518,[1]Printers!L:L,[1]Printers!O:O,1,0,),10)),"Используйте слой 100 мкм")</f>
        <v>6.1</v>
      </c>
      <c r="F518">
        <f>IFERROR(IF(ROUND(_xlfn.XLOOKUP([1]Parameters!B518,[1]Printers!L:L,[1]Printers!Q:Q,,0)*E518/10,0)*10&lt;_xlfn.XLOOKUP([1]Parameters!B518,[1]Printers!L:L,[1]Printers!P:P,,0),ROUND(_xlfn.XLOOKUP([1]Parameters!B518,[1]Printers!L:L,[1]Printers!Q:Q,,0)*E518/10,0)*10,_xlfn.XLOOKUP([1]Parameters!B518,[1]Printers!L:L,[1]Printers!P:P,,0)),"")</f>
        <v>50</v>
      </c>
      <c r="G518" cm="1">
        <f t="array" ref="G518">IFERROR(IF(ROW()-1&gt;COUNTA([1]!T_Printers[Printers])*COUNTA([1]!T_Resins[Resins]),"",_xlfn.IFS(ROUND(VLOOKUP(C518,[1]!T_Resins[#Data],3,FALSE)/VLOOKUP(A518,[1]!T_Printers[#Data],5,FALSE),1)&lt;=_xlfn.XLOOKUP(B518,[1]Printers!L:L,[1]Printers!O:O,1,0,),ROUND(VLOOKUP(C518,[1]!T_Resins[#Data],3,FALSE)/VLOOKUP(A518,[1]!T_Printers[#Data],5,FALSE),1),ROUND(VLOOKUP(C518,[1]!T_Resins[#Data],3,FALSE)/VLOOKUP(A518,[1]!T_Printers[#Data],5,FALSE),1)&gt;_xlfn.XLOOKUP(B518,[1]Printers!L:L,[1]Printers!O:O,1,0,),10)),"")</f>
        <v>8</v>
      </c>
      <c r="H518">
        <f>IFERROR(IF(ROUND(_xlfn.XLOOKUP([1]Parameters!B518,[1]Printers!L:L,[1]Printers!Q:Q,,0)*G518/10,0)*10&lt;_xlfn.XLOOKUP([1]Parameters!B518,[1]Printers!L:L,[1]Printers!P:P,,0),ROUND(_xlfn.XLOOKUP([1]Parameters!B518,[1]Printers!L:L,[1]Printers!Q:Q,,0)*G518/10,0)*10,_xlfn.XLOOKUP([1]Parameters!B518,[1]Printers!L:L,[1]Printers!P:P,,0)),"")</f>
        <v>70</v>
      </c>
      <c r="I518" s="3" t="str" cm="1">
        <f t="array" ref="I518">IFERROR(IF(ROW()-1&gt;COUNTA([1]!T_Printers[Printers])*COUNTA([1]!T_Resins[Resins]),"",_xlfn.IFS(ROUND(VLOOKUP(C518,[1]!T_Resins[#Data],4,FALSE)/VLOOKUP(A518,[1]!T_Printers[#Data],5,FALSE),1)&lt;=_xlfn.XLOOKUP(B518,[1]Printers!L:L,[1]Printers!O:O,1,0,),ROUND(VLOOKUP(C518,[1]!T_Resins[#Data],4,FALSE)/VLOOKUP(A518,[1]!T_Printers[#Data],5,FALSE),1),ROUND(VLOOKUP(C518,[1]!T_Resins[#Data],4,FALSE)/VLOOKUP(A518,[1]!T_Printers[#Data],5,FALSE),1)&gt;_xlfn.XLOOKUP(B518,[1]Printers!L:L,[1]Printers!O:O,1,0,),"")),"")</f>
        <v/>
      </c>
      <c r="J518" t="str">
        <f>IFERROR(IF(ROUND(_xlfn.XLOOKUP([1]Parameters!B518,[1]Printers!L:L,[1]Printers!Q:Q,,0)*I518/10,0)*10&lt;_xlfn.XLOOKUP([1]Parameters!B518,[1]Printers!L:L,[1]Printers!P:P,,0),ROUND(_xlfn.XLOOKUP([1]Parameters!B518,[1]Printers!L:L,[1]Printers!Q:Q,,0)*I518/10,0)*10,_xlfn.XLOOKUP([1]Parameters!B518,[1]Printers!L:L,[1]Printers!P:P,,0)),"")</f>
        <v/>
      </c>
      <c r="K518">
        <f>IF(SUM(E518:J518)&lt;&gt;0,VLOOKUP(A518,[1]!T_Printers[#Data],10,FALSE)+VLOOKUP(C518,[1]!T_Resins[#Data],10,FALSE),"")</f>
        <v>4</v>
      </c>
      <c r="L518">
        <f>IF(SUM(E518:J518)&lt;&gt;0,VLOOKUP(A518,[1]!T_Printers[#Data],11,FALSE),"")</f>
        <v>8</v>
      </c>
      <c r="M518">
        <f>IF(SUM(E518:J518)&lt;&gt;0,VLOOKUP(C518,[1]!T_Resins[#Data],8,FALSE),"")</f>
        <v>120</v>
      </c>
      <c r="N518">
        <f>IF(_xlfn.XLOOKUP(B518,[1]Printers!$L:$L,[1]Printers!$R:$R,0,0)&gt;0,[1]Parameters!M518,IF(SUM(E518:J518)&lt;&gt;0,VLOOKUP(C518,[1]!T_Resins[#Data],9,FALSE),""))</f>
        <v>180</v>
      </c>
      <c r="O518" t="str">
        <f t="shared" si="8"/>
        <v>AnycubicPhotonMonoM5s</v>
      </c>
    </row>
    <row r="519" spans="1:15" x14ac:dyDescent="0.25">
      <c r="A519" t="str">
        <f t="array" ref="A519">IF(ROW()-1&gt;COUNTA([1]!T_Printers[Printers])*COUNTA([1]!T_Resins[Resins]),"",INDEX([1]!T_Printers[Printers],INT((ROW()-2)/COUNTA([1]!T_Resins[Resins])+1)))</f>
        <v>Anycubic Photon Mono M5s</v>
      </c>
      <c r="B519" t="str">
        <f>_xlfn.XLOOKUP(A519,[1]!T_Printers[Printers],[1]!T_Printers[Icon link],,0)</f>
        <v>AnycubicPhotonMonoM5s</v>
      </c>
      <c r="C519" t="str">
        <f t="array" ref="C519">IF(ROW()-1&gt;COUNTA([1]!T_Printers[Printers])*COUNTA([1]!T_Resins[Resins]),"",INDEX([1]!T_Resins[Resins],MOD(ROW()-2,COUNTA([1]!T_Resins[Resins]))+1))</f>
        <v>Industrial Rigid Clear</v>
      </c>
      <c r="D519">
        <f>IF(SUM(E519:J519)&lt;&gt;0,IF(ROW()-1&gt;COUNTA([1]!T_Printers[Printers])*COUNTA([1]!T_Resins[Resins]),"",2),"")</f>
        <v>2</v>
      </c>
      <c r="E519" cm="1">
        <f t="array" ref="E519">IFERROR(IF(ROW()-1&gt;COUNTA([1]!T_Printers[Printers])*COUNTA([1]!T_Resins[Resins]),"",_xlfn.IFS(ROUND(VLOOKUP(C519,[1]!T_Resins[#Data],2,FALSE)/VLOOKUP(A519,[1]!T_Printers[#Data],5,FALSE),1)&lt;=_xlfn.XLOOKUP(B519,[1]Printers!L:L,[1]Printers!O:O,1,0,),ROUND(VLOOKUP(C519,[1]!T_Resins[#Data],2,FALSE)/VLOOKUP(A519,[1]!T_Printers[#Data],5,FALSE),1),ROUND(VLOOKUP(C519,[1]!T_Resins[#Data],2,FALSE)/VLOOKUP(A519,[1]!T_Printers[#Data],5,FALSE),1)&gt;_xlfn.XLOOKUP(B519,[1]Printers!L:L,[1]Printers!O:O,1,0,),10)),"Используйте слой 100 мкм")</f>
        <v>6.7</v>
      </c>
      <c r="F519">
        <f>IFERROR(IF(ROUND(_xlfn.XLOOKUP([1]Parameters!B519,[1]Printers!L:L,[1]Printers!Q:Q,,0)*E519/10,0)*10&lt;_xlfn.XLOOKUP([1]Parameters!B519,[1]Printers!L:L,[1]Printers!P:P,,0),ROUND(_xlfn.XLOOKUP([1]Parameters!B519,[1]Printers!L:L,[1]Printers!Q:Q,,0)*E519/10,0)*10,_xlfn.XLOOKUP([1]Parameters!B519,[1]Printers!L:L,[1]Printers!P:P,,0)),"")</f>
        <v>60</v>
      </c>
      <c r="G519" cm="1">
        <f t="array" ref="G519">IFERROR(IF(ROW()-1&gt;COUNTA([1]!T_Printers[Printers])*COUNTA([1]!T_Resins[Resins]),"",_xlfn.IFS(ROUND(VLOOKUP(C519,[1]!T_Resins[#Data],3,FALSE)/VLOOKUP(A519,[1]!T_Printers[#Data],5,FALSE),1)&lt;=_xlfn.XLOOKUP(B519,[1]Printers!L:L,[1]Printers!O:O,1,0,),ROUND(VLOOKUP(C519,[1]!T_Resins[#Data],3,FALSE)/VLOOKUP(A519,[1]!T_Printers[#Data],5,FALSE),1),ROUND(VLOOKUP(C519,[1]!T_Resins[#Data],3,FALSE)/VLOOKUP(A519,[1]!T_Printers[#Data],5,FALSE),1)&gt;_xlfn.XLOOKUP(B519,[1]Printers!L:L,[1]Printers!O:O,1,0,),10)),"")</f>
        <v>8.6999999999999993</v>
      </c>
      <c r="H519">
        <f>IFERROR(IF(ROUND(_xlfn.XLOOKUP([1]Parameters!B519,[1]Printers!L:L,[1]Printers!Q:Q,,0)*G519/10,0)*10&lt;_xlfn.XLOOKUP([1]Parameters!B519,[1]Printers!L:L,[1]Printers!P:P,,0),ROUND(_xlfn.XLOOKUP([1]Parameters!B519,[1]Printers!L:L,[1]Printers!Q:Q,,0)*G519/10,0)*10,_xlfn.XLOOKUP([1]Parameters!B519,[1]Printers!L:L,[1]Printers!P:P,,0)),"")</f>
        <v>80</v>
      </c>
      <c r="I519" s="3" t="str" cm="1">
        <f t="array" ref="I519">IFERROR(IF(ROW()-1&gt;COUNTA([1]!T_Printers[Printers])*COUNTA([1]!T_Resins[Resins]),"",_xlfn.IFS(ROUND(VLOOKUP(C519,[1]!T_Resins[#Data],4,FALSE)/VLOOKUP(A519,[1]!T_Printers[#Data],5,FALSE),1)&lt;=_xlfn.XLOOKUP(B519,[1]Printers!L:L,[1]Printers!O:O,1,0,),ROUND(VLOOKUP(C519,[1]!T_Resins[#Data],4,FALSE)/VLOOKUP(A519,[1]!T_Printers[#Data],5,FALSE),1),ROUND(VLOOKUP(C519,[1]!T_Resins[#Data],4,FALSE)/VLOOKUP(A519,[1]!T_Printers[#Data],5,FALSE),1)&gt;_xlfn.XLOOKUP(B519,[1]Printers!L:L,[1]Printers!O:O,1,0,),"")),"")</f>
        <v/>
      </c>
      <c r="J519" t="str">
        <f>IFERROR(IF(ROUND(_xlfn.XLOOKUP([1]Parameters!B519,[1]Printers!L:L,[1]Printers!Q:Q,,0)*I519/10,0)*10&lt;_xlfn.XLOOKUP([1]Parameters!B519,[1]Printers!L:L,[1]Printers!P:P,,0),ROUND(_xlfn.XLOOKUP([1]Parameters!B519,[1]Printers!L:L,[1]Printers!Q:Q,,0)*I519/10,0)*10,_xlfn.XLOOKUP([1]Parameters!B519,[1]Printers!L:L,[1]Printers!P:P,,0)),"")</f>
        <v/>
      </c>
      <c r="K519">
        <f>IF(SUM(E519:J519)&lt;&gt;0,VLOOKUP(A519,[1]!T_Printers[#Data],10,FALSE)+VLOOKUP(C519,[1]!T_Resins[#Data],10,FALSE),"")</f>
        <v>4</v>
      </c>
      <c r="L519">
        <f>IF(SUM(E519:J519)&lt;&gt;0,VLOOKUP(A519,[1]!T_Printers[#Data],11,FALSE),"")</f>
        <v>8</v>
      </c>
      <c r="M519">
        <f>IF(SUM(E519:J519)&lt;&gt;0,VLOOKUP(C519,[1]!T_Resins[#Data],8,FALSE),"")</f>
        <v>120</v>
      </c>
      <c r="N519">
        <f>IF(_xlfn.XLOOKUP(B519,[1]Printers!$L:$L,[1]Printers!$R:$R,0,0)&gt;0,[1]Parameters!M519,IF(SUM(E519:J519)&lt;&gt;0,VLOOKUP(C519,[1]!T_Resins[#Data],9,FALSE),""))</f>
        <v>180</v>
      </c>
      <c r="O519" t="str">
        <f t="shared" si="8"/>
        <v>AnycubicPhotonMonoM5s</v>
      </c>
    </row>
    <row r="520" spans="1:15" x14ac:dyDescent="0.25">
      <c r="A520" t="str">
        <f t="array" ref="A520">IF(ROW()-1&gt;COUNTA([1]!T_Printers[Printers])*COUNTA([1]!T_Resins[Resins]),"",INDEX([1]!T_Printers[Printers],INT((ROW()-2)/COUNTA([1]!T_Resins[Resins])+1)))</f>
        <v>Anycubic Photon Mono M5s</v>
      </c>
      <c r="B520" t="str">
        <f>_xlfn.XLOOKUP(A520,[1]!T_Printers[Printers],[1]!T_Printers[Icon link],,0)</f>
        <v>AnycubicPhotonMonoM5s</v>
      </c>
      <c r="C520" t="str">
        <f t="array" ref="C520">IF(ROW()-1&gt;COUNTA([1]!T_Printers[Printers])*COUNTA([1]!T_Resins[Resins]),"",INDEX([1]!T_Resins[Resins],MOD(ROW()-2,COUNTA([1]!T_Resins[Resins]))+1))</f>
        <v>Tough Black</v>
      </c>
      <c r="D520">
        <f>IF(SUM(E520:J520)&lt;&gt;0,IF(ROW()-1&gt;COUNTA([1]!T_Printers[Printers])*COUNTA([1]!T_Resins[Resins]),"",2),"")</f>
        <v>2</v>
      </c>
      <c r="E520" cm="1">
        <f t="array" ref="E520">IFERROR(IF(ROW()-1&gt;COUNTA([1]!T_Printers[Printers])*COUNTA([1]!T_Resins[Resins]),"",_xlfn.IFS(ROUND(VLOOKUP(C520,[1]!T_Resins[#Data],2,FALSE)/VLOOKUP(A520,[1]!T_Printers[#Data],5,FALSE),1)&lt;=_xlfn.XLOOKUP(B520,[1]Printers!L:L,[1]Printers!O:O,1,0,),ROUND(VLOOKUP(C520,[1]!T_Resins[#Data],2,FALSE)/VLOOKUP(A520,[1]!T_Printers[#Data],5,FALSE),1),ROUND(VLOOKUP(C520,[1]!T_Resins[#Data],2,FALSE)/VLOOKUP(A520,[1]!T_Printers[#Data],5,FALSE),1)&gt;_xlfn.XLOOKUP(B520,[1]Printers!L:L,[1]Printers!O:O,1,0,),10)),"Используйте слой 100 мкм")</f>
        <v>3.2</v>
      </c>
      <c r="F520">
        <f>IFERROR(IF(ROUND(_xlfn.XLOOKUP([1]Parameters!B520,[1]Printers!L:L,[1]Printers!Q:Q,,0)*E520/10,0)*10&lt;_xlfn.XLOOKUP([1]Parameters!B520,[1]Printers!L:L,[1]Printers!P:P,,0),ROUND(_xlfn.XLOOKUP([1]Parameters!B520,[1]Printers!L:L,[1]Printers!Q:Q,,0)*E520/10,0)*10,_xlfn.XLOOKUP([1]Parameters!B520,[1]Printers!L:L,[1]Printers!P:P,,0)),"")</f>
        <v>30</v>
      </c>
      <c r="G520" cm="1">
        <f t="array" ref="G520">IFERROR(IF(ROW()-1&gt;COUNTA([1]!T_Printers[Printers])*COUNTA([1]!T_Resins[Resins]),"",_xlfn.IFS(ROUND(VLOOKUP(C520,[1]!T_Resins[#Data],3,FALSE)/VLOOKUP(A520,[1]!T_Printers[#Data],5,FALSE),1)&lt;=_xlfn.XLOOKUP(B520,[1]Printers!L:L,[1]Printers!O:O,1,0,),ROUND(VLOOKUP(C520,[1]!T_Resins[#Data],3,FALSE)/VLOOKUP(A520,[1]!T_Printers[#Data],5,FALSE),1),ROUND(VLOOKUP(C520,[1]!T_Resins[#Data],3,FALSE)/VLOOKUP(A520,[1]!T_Printers[#Data],5,FALSE),1)&gt;_xlfn.XLOOKUP(B520,[1]Printers!L:L,[1]Printers!O:O,1,0,),10)),"")</f>
        <v>3.8</v>
      </c>
      <c r="H520">
        <f>IFERROR(IF(ROUND(_xlfn.XLOOKUP([1]Parameters!B520,[1]Printers!L:L,[1]Printers!Q:Q,,0)*G520/10,0)*10&lt;_xlfn.XLOOKUP([1]Parameters!B520,[1]Printers!L:L,[1]Printers!P:P,,0),ROUND(_xlfn.XLOOKUP([1]Parameters!B520,[1]Printers!L:L,[1]Printers!Q:Q,,0)*G520/10,0)*10,_xlfn.XLOOKUP([1]Parameters!B520,[1]Printers!L:L,[1]Printers!P:P,,0)),"")</f>
        <v>30</v>
      </c>
      <c r="I520" s="3" t="str" cm="1">
        <f t="array" ref="I520">IFERROR(IF(ROW()-1&gt;COUNTA([1]!T_Printers[Printers])*COUNTA([1]!T_Resins[Resins]),"",_xlfn.IFS(ROUND(VLOOKUP(C520,[1]!T_Resins[#Data],4,FALSE)/VLOOKUP(A520,[1]!T_Printers[#Data],5,FALSE),1)&lt;=_xlfn.XLOOKUP(B520,[1]Printers!L:L,[1]Printers!O:O,1,0,),ROUND(VLOOKUP(C520,[1]!T_Resins[#Data],4,FALSE)/VLOOKUP(A520,[1]!T_Printers[#Data],5,FALSE),1),ROUND(VLOOKUP(C520,[1]!T_Resins[#Data],4,FALSE)/VLOOKUP(A520,[1]!T_Printers[#Data],5,FALSE),1)&gt;_xlfn.XLOOKUP(B520,[1]Printers!L:L,[1]Printers!O:O,1,0,),"")),"")</f>
        <v/>
      </c>
      <c r="J520" t="str">
        <f>IFERROR(IF(ROUND(_xlfn.XLOOKUP([1]Parameters!B520,[1]Printers!L:L,[1]Printers!Q:Q,,0)*I520/10,0)*10&lt;_xlfn.XLOOKUP([1]Parameters!B520,[1]Printers!L:L,[1]Printers!P:P,,0),ROUND(_xlfn.XLOOKUP([1]Parameters!B520,[1]Printers!L:L,[1]Printers!Q:Q,,0)*I520/10,0)*10,_xlfn.XLOOKUP([1]Parameters!B520,[1]Printers!L:L,[1]Printers!P:P,,0)),"")</f>
        <v/>
      </c>
      <c r="K520">
        <f>IF(SUM(E520:J520)&lt;&gt;0,VLOOKUP(A520,[1]!T_Printers[#Data],10,FALSE)+VLOOKUP(C520,[1]!T_Resins[#Data],10,FALSE),"")</f>
        <v>4</v>
      </c>
      <c r="L520">
        <f>IF(SUM(E520:J520)&lt;&gt;0,VLOOKUP(A520,[1]!T_Printers[#Data],11,FALSE),"")</f>
        <v>8</v>
      </c>
      <c r="M520">
        <f>IF(SUM(E520:J520)&lt;&gt;0,VLOOKUP(C520,[1]!T_Resins[#Data],8,FALSE),"")</f>
        <v>120</v>
      </c>
      <c r="N520">
        <f>IF(_xlfn.XLOOKUP(B520,[1]Printers!$L:$L,[1]Printers!$R:$R,0,0)&gt;0,[1]Parameters!M520,IF(SUM(E520:J520)&lt;&gt;0,VLOOKUP(C520,[1]!T_Resins[#Data],9,FALSE),""))</f>
        <v>180</v>
      </c>
      <c r="O520" t="str">
        <f t="shared" si="8"/>
        <v>AnycubicPhotonMonoM5s</v>
      </c>
    </row>
    <row r="521" spans="1:15" x14ac:dyDescent="0.25">
      <c r="A521" t="str">
        <f t="array" ref="A521">IF(ROW()-1&gt;COUNTA([1]!T_Printers[Printers])*COUNTA([1]!T_Resins[Resins]),"",INDEX([1]!T_Printers[Printers],INT((ROW()-2)/COUNTA([1]!T_Resins[Resins])+1)))</f>
        <v>Anycubic Photon Mono M5s</v>
      </c>
      <c r="B521" t="str">
        <f>_xlfn.XLOOKUP(A521,[1]!T_Printers[Printers],[1]!T_Printers[Icon link],,0)</f>
        <v>AnycubicPhotonMonoM5s</v>
      </c>
      <c r="C521" t="str">
        <f t="array" ref="C521">IF(ROW()-1&gt;COUNTA([1]!T_Printers[Printers])*COUNTA([1]!T_Resins[Resins]),"",INDEX([1]!T_Resins[Resins],MOD(ROW()-2,COUNTA([1]!T_Resins[Resins]))+1))</f>
        <v>Tough Grey</v>
      </c>
      <c r="D521">
        <f>IF(SUM(E521:J521)&lt;&gt;0,IF(ROW()-1&gt;COUNTA([1]!T_Printers[Printers])*COUNTA([1]!T_Resins[Resins]),"",2),"")</f>
        <v>2</v>
      </c>
      <c r="E521" cm="1">
        <f t="array" ref="E521">IFERROR(IF(ROW()-1&gt;COUNTA([1]!T_Printers[Printers])*COUNTA([1]!T_Resins[Resins]),"",_xlfn.IFS(ROUND(VLOOKUP(C521,[1]!T_Resins[#Data],2,FALSE)/VLOOKUP(A521,[1]!T_Printers[#Data],5,FALSE),1)&lt;=_xlfn.XLOOKUP(B521,[1]Printers!L:L,[1]Printers!O:O,1,0,),ROUND(VLOOKUP(C521,[1]!T_Resins[#Data],2,FALSE)/VLOOKUP(A521,[1]!T_Printers[#Data],5,FALSE),1),ROUND(VLOOKUP(C521,[1]!T_Resins[#Data],2,FALSE)/VLOOKUP(A521,[1]!T_Printers[#Data],5,FALSE),1)&gt;_xlfn.XLOOKUP(B521,[1]Printers!L:L,[1]Printers!O:O,1,0,),10)),"Используйте слой 100 мкм")</f>
        <v>3.2</v>
      </c>
      <c r="F521">
        <f>IFERROR(IF(ROUND(_xlfn.XLOOKUP([1]Parameters!B521,[1]Printers!L:L,[1]Printers!Q:Q,,0)*E521/10,0)*10&lt;_xlfn.XLOOKUP([1]Parameters!B521,[1]Printers!L:L,[1]Printers!P:P,,0),ROUND(_xlfn.XLOOKUP([1]Parameters!B521,[1]Printers!L:L,[1]Printers!Q:Q,,0)*E521/10,0)*10,_xlfn.XLOOKUP([1]Parameters!B521,[1]Printers!L:L,[1]Printers!P:P,,0)),"")</f>
        <v>30</v>
      </c>
      <c r="G521" cm="1">
        <f t="array" ref="G521">IFERROR(IF(ROW()-1&gt;COUNTA([1]!T_Printers[Printers])*COUNTA([1]!T_Resins[Resins]),"",_xlfn.IFS(ROUND(VLOOKUP(C521,[1]!T_Resins[#Data],3,FALSE)/VLOOKUP(A521,[1]!T_Printers[#Data],5,FALSE),1)&lt;=_xlfn.XLOOKUP(B521,[1]Printers!L:L,[1]Printers!O:O,1,0,),ROUND(VLOOKUP(C521,[1]!T_Resins[#Data],3,FALSE)/VLOOKUP(A521,[1]!T_Printers[#Data],5,FALSE),1),ROUND(VLOOKUP(C521,[1]!T_Resins[#Data],3,FALSE)/VLOOKUP(A521,[1]!T_Printers[#Data],5,FALSE),1)&gt;_xlfn.XLOOKUP(B521,[1]Printers!L:L,[1]Printers!O:O,1,0,),10)),"")</f>
        <v>3.8</v>
      </c>
      <c r="H521">
        <f>IFERROR(IF(ROUND(_xlfn.XLOOKUP([1]Parameters!B521,[1]Printers!L:L,[1]Printers!Q:Q,,0)*G521/10,0)*10&lt;_xlfn.XLOOKUP([1]Parameters!B521,[1]Printers!L:L,[1]Printers!P:P,,0),ROUND(_xlfn.XLOOKUP([1]Parameters!B521,[1]Printers!L:L,[1]Printers!Q:Q,,0)*G521/10,0)*10,_xlfn.XLOOKUP([1]Parameters!B521,[1]Printers!L:L,[1]Printers!P:P,,0)),"")</f>
        <v>30</v>
      </c>
      <c r="I521" s="3" t="str" cm="1">
        <f t="array" ref="I521">IFERROR(IF(ROW()-1&gt;COUNTA([1]!T_Printers[Printers])*COUNTA([1]!T_Resins[Resins]),"",_xlfn.IFS(ROUND(VLOOKUP(C521,[1]!T_Resins[#Data],4,FALSE)/VLOOKUP(A521,[1]!T_Printers[#Data],5,FALSE),1)&lt;=_xlfn.XLOOKUP(B521,[1]Printers!L:L,[1]Printers!O:O,1,0,),ROUND(VLOOKUP(C521,[1]!T_Resins[#Data],4,FALSE)/VLOOKUP(A521,[1]!T_Printers[#Data],5,FALSE),1),ROUND(VLOOKUP(C521,[1]!T_Resins[#Data],4,FALSE)/VLOOKUP(A521,[1]!T_Printers[#Data],5,FALSE),1)&gt;_xlfn.XLOOKUP(B521,[1]Printers!L:L,[1]Printers!O:O,1,0,),"")),"")</f>
        <v/>
      </c>
      <c r="J521" t="str">
        <f>IFERROR(IF(ROUND(_xlfn.XLOOKUP([1]Parameters!B521,[1]Printers!L:L,[1]Printers!Q:Q,,0)*I521/10,0)*10&lt;_xlfn.XLOOKUP([1]Parameters!B521,[1]Printers!L:L,[1]Printers!P:P,,0),ROUND(_xlfn.XLOOKUP([1]Parameters!B521,[1]Printers!L:L,[1]Printers!Q:Q,,0)*I521/10,0)*10,_xlfn.XLOOKUP([1]Parameters!B521,[1]Printers!L:L,[1]Printers!P:P,,0)),"")</f>
        <v/>
      </c>
      <c r="K521">
        <f>IF(SUM(E521:J521)&lt;&gt;0,VLOOKUP(A521,[1]!T_Printers[#Data],10,FALSE)+VLOOKUP(C521,[1]!T_Resins[#Data],10,FALSE),"")</f>
        <v>4</v>
      </c>
      <c r="L521">
        <f>IF(SUM(E521:J521)&lt;&gt;0,VLOOKUP(A521,[1]!T_Printers[#Data],11,FALSE),"")</f>
        <v>8</v>
      </c>
      <c r="M521">
        <f>IF(SUM(E521:J521)&lt;&gt;0,VLOOKUP(C521,[1]!T_Resins[#Data],8,FALSE),"")</f>
        <v>120</v>
      </c>
      <c r="N521">
        <f>IF(_xlfn.XLOOKUP(B521,[1]Printers!$L:$L,[1]Printers!$R:$R,0,0)&gt;0,[1]Parameters!M521,IF(SUM(E521:J521)&lt;&gt;0,VLOOKUP(C521,[1]!T_Resins[#Data],9,FALSE),""))</f>
        <v>180</v>
      </c>
      <c r="O521" t="str">
        <f t="shared" si="8"/>
        <v>AnycubicPhotonMonoM5s</v>
      </c>
    </row>
    <row r="522" spans="1:15" x14ac:dyDescent="0.25">
      <c r="A522" t="str">
        <f t="array" ref="A522">IF(ROW()-1&gt;COUNTA([1]!T_Printers[Printers])*COUNTA([1]!T_Resins[Resins]),"",INDEX([1]!T_Printers[Printers],INT((ROW()-2)/COUNTA([1]!T_Resins[Resins])+1)))</f>
        <v>Anycubic Photon Mono M5s</v>
      </c>
      <c r="B522" t="str">
        <f>_xlfn.XLOOKUP(A522,[1]!T_Printers[Printers],[1]!T_Printers[Icon link],,0)</f>
        <v>AnycubicPhotonMonoM5s</v>
      </c>
      <c r="C522" t="str">
        <f t="array" ref="C522">IF(ROW()-1&gt;COUNTA([1]!T_Printers[Printers])*COUNTA([1]!T_Resins[Resins]),"",INDEX([1]!T_Resins[Resins],MOD(ROW()-2,COUNTA([1]!T_Resins[Resins]))+1))</f>
        <v>Tough White</v>
      </c>
      <c r="D522">
        <f>IF(SUM(E522:J522)&lt;&gt;0,IF(ROW()-1&gt;COUNTA([1]!T_Printers[Printers])*COUNTA([1]!T_Resins[Resins]),"",2),"")</f>
        <v>2</v>
      </c>
      <c r="E522" cm="1">
        <f t="array" ref="E522">IFERROR(IF(ROW()-1&gt;COUNTA([1]!T_Printers[Printers])*COUNTA([1]!T_Resins[Resins]),"",_xlfn.IFS(ROUND(VLOOKUP(C522,[1]!T_Resins[#Data],2,FALSE)/VLOOKUP(A522,[1]!T_Printers[#Data],5,FALSE),1)&lt;=_xlfn.XLOOKUP(B522,[1]Printers!L:L,[1]Printers!O:O,1,0,),ROUND(VLOOKUP(C522,[1]!T_Resins[#Data],2,FALSE)/VLOOKUP(A522,[1]!T_Printers[#Data],5,FALSE),1),ROUND(VLOOKUP(C522,[1]!T_Resins[#Data],2,FALSE)/VLOOKUP(A522,[1]!T_Printers[#Data],5,FALSE),1)&gt;_xlfn.XLOOKUP(B522,[1]Printers!L:L,[1]Printers!O:O,1,0,),10)),"Используйте слой 100 мкм")</f>
        <v>3.2</v>
      </c>
      <c r="F522">
        <f>IFERROR(IF(ROUND(_xlfn.XLOOKUP([1]Parameters!B522,[1]Printers!L:L,[1]Printers!Q:Q,,0)*E522/10,0)*10&lt;_xlfn.XLOOKUP([1]Parameters!B522,[1]Printers!L:L,[1]Printers!P:P,,0),ROUND(_xlfn.XLOOKUP([1]Parameters!B522,[1]Printers!L:L,[1]Printers!Q:Q,,0)*E522/10,0)*10,_xlfn.XLOOKUP([1]Parameters!B522,[1]Printers!L:L,[1]Printers!P:P,,0)),"")</f>
        <v>30</v>
      </c>
      <c r="G522" cm="1">
        <f t="array" ref="G522">IFERROR(IF(ROW()-1&gt;COUNTA([1]!T_Printers[Printers])*COUNTA([1]!T_Resins[Resins]),"",_xlfn.IFS(ROUND(VLOOKUP(C522,[1]!T_Resins[#Data],3,FALSE)/VLOOKUP(A522,[1]!T_Printers[#Data],5,FALSE),1)&lt;=_xlfn.XLOOKUP(B522,[1]Printers!L:L,[1]Printers!O:O,1,0,),ROUND(VLOOKUP(C522,[1]!T_Resins[#Data],3,FALSE)/VLOOKUP(A522,[1]!T_Printers[#Data],5,FALSE),1),ROUND(VLOOKUP(C522,[1]!T_Resins[#Data],3,FALSE)/VLOOKUP(A522,[1]!T_Printers[#Data],5,FALSE),1)&gt;_xlfn.XLOOKUP(B522,[1]Printers!L:L,[1]Printers!O:O,1,0,),10)),"")</f>
        <v>3.8</v>
      </c>
      <c r="H522">
        <f>IFERROR(IF(ROUND(_xlfn.XLOOKUP([1]Parameters!B522,[1]Printers!L:L,[1]Printers!Q:Q,,0)*G522/10,0)*10&lt;_xlfn.XLOOKUP([1]Parameters!B522,[1]Printers!L:L,[1]Printers!P:P,,0),ROUND(_xlfn.XLOOKUP([1]Parameters!B522,[1]Printers!L:L,[1]Printers!Q:Q,,0)*G522/10,0)*10,_xlfn.XLOOKUP([1]Parameters!B522,[1]Printers!L:L,[1]Printers!P:P,,0)),"")</f>
        <v>30</v>
      </c>
      <c r="I522" s="3" t="str" cm="1">
        <f t="array" ref="I522">IFERROR(IF(ROW()-1&gt;COUNTA([1]!T_Printers[Printers])*COUNTA([1]!T_Resins[Resins]),"",_xlfn.IFS(ROUND(VLOOKUP(C522,[1]!T_Resins[#Data],4,FALSE)/VLOOKUP(A522,[1]!T_Printers[#Data],5,FALSE),1)&lt;=_xlfn.XLOOKUP(B522,[1]Printers!L:L,[1]Printers!O:O,1,0,),ROUND(VLOOKUP(C522,[1]!T_Resins[#Data],4,FALSE)/VLOOKUP(A522,[1]!T_Printers[#Data],5,FALSE),1),ROUND(VLOOKUP(C522,[1]!T_Resins[#Data],4,FALSE)/VLOOKUP(A522,[1]!T_Printers[#Data],5,FALSE),1)&gt;_xlfn.XLOOKUP(B522,[1]Printers!L:L,[1]Printers!O:O,1,0,),"")),"")</f>
        <v/>
      </c>
      <c r="J522" t="str">
        <f>IFERROR(IF(ROUND(_xlfn.XLOOKUP([1]Parameters!B522,[1]Printers!L:L,[1]Printers!Q:Q,,0)*I522/10,0)*10&lt;_xlfn.XLOOKUP([1]Parameters!B522,[1]Printers!L:L,[1]Printers!P:P,,0),ROUND(_xlfn.XLOOKUP([1]Parameters!B522,[1]Printers!L:L,[1]Printers!Q:Q,,0)*I522/10,0)*10,_xlfn.XLOOKUP([1]Parameters!B522,[1]Printers!L:L,[1]Printers!P:P,,0)),"")</f>
        <v/>
      </c>
      <c r="K522">
        <f>IF(SUM(E522:J522)&lt;&gt;0,VLOOKUP(A522,[1]!T_Printers[#Data],10,FALSE)+VLOOKUP(C522,[1]!T_Resins[#Data],10,FALSE),"")</f>
        <v>4</v>
      </c>
      <c r="L522">
        <f>IF(SUM(E522:J522)&lt;&gt;0,VLOOKUP(A522,[1]!T_Printers[#Data],11,FALSE),"")</f>
        <v>8</v>
      </c>
      <c r="M522">
        <f>IF(SUM(E522:J522)&lt;&gt;0,VLOOKUP(C522,[1]!T_Resins[#Data],8,FALSE),"")</f>
        <v>120</v>
      </c>
      <c r="N522">
        <f>IF(_xlfn.XLOOKUP(B522,[1]Printers!$L:$L,[1]Printers!$R:$R,0,0)&gt;0,[1]Parameters!M522,IF(SUM(E522:J522)&lt;&gt;0,VLOOKUP(C522,[1]!T_Resins[#Data],9,FALSE),""))</f>
        <v>180</v>
      </c>
      <c r="O522" t="str">
        <f t="shared" si="8"/>
        <v>AnycubicPhotonMonoM5s</v>
      </c>
    </row>
    <row r="523" spans="1:15" x14ac:dyDescent="0.25">
      <c r="A523" t="str">
        <f t="array" ref="A523">IF(ROW()-1&gt;COUNTA([1]!T_Printers[Printers])*COUNTA([1]!T_Resins[Resins]),"",INDEX([1]!T_Printers[Printers],INT((ROW()-2)/COUNTA([1]!T_Resins[Resins])+1)))</f>
        <v>Anycubic Photon Mono M5s</v>
      </c>
      <c r="B523" t="str">
        <f>_xlfn.XLOOKUP(A523,[1]!T_Printers[Printers],[1]!T_Printers[Icon link],,0)</f>
        <v>AnycubicPhotonMonoM5s</v>
      </c>
      <c r="C523" t="str">
        <f t="array" ref="C523">IF(ROW()-1&gt;COUNTA([1]!T_Printers[Printers])*COUNTA([1]!T_Resins[Resins]),"",INDEX([1]!T_Resins[Resins],MOD(ROW()-2,COUNTA([1]!T_Resins[Resins]))+1))</f>
        <v>Jewelry J-Cast</v>
      </c>
      <c r="D523">
        <f>IF(SUM(E523:J523)&lt;&gt;0,IF(ROW()-1&gt;COUNTA([1]!T_Printers[Printers])*COUNTA([1]!T_Resins[Resins]),"",2),"")</f>
        <v>2</v>
      </c>
      <c r="E523" cm="1">
        <f t="array" ref="E523">IFERROR(IF(ROW()-1&gt;COUNTA([1]!T_Printers[Printers])*COUNTA([1]!T_Resins[Resins]),"",_xlfn.IFS(ROUND(VLOOKUP(C523,[1]!T_Resins[#Data],2,FALSE)/VLOOKUP(A523,[1]!T_Printers[#Data],5,FALSE),1)&lt;=_xlfn.XLOOKUP(B523,[1]Printers!L:L,[1]Printers!O:O,1,0,),ROUND(VLOOKUP(C523,[1]!T_Resins[#Data],2,FALSE)/VLOOKUP(A523,[1]!T_Printers[#Data],5,FALSE),1),ROUND(VLOOKUP(C523,[1]!T_Resins[#Data],2,FALSE)/VLOOKUP(A523,[1]!T_Printers[#Data],5,FALSE),1)&gt;_xlfn.XLOOKUP(B523,[1]Printers!L:L,[1]Printers!O:O,1,0,),10)),"Используйте слой 100 мкм")</f>
        <v>10.1</v>
      </c>
      <c r="F523">
        <f>IFERROR(IF(ROUND(_xlfn.XLOOKUP([1]Parameters!B523,[1]Printers!L:L,[1]Printers!Q:Q,,0)*E523/10,0)*10&lt;_xlfn.XLOOKUP([1]Parameters!B523,[1]Printers!L:L,[1]Printers!P:P,,0),ROUND(_xlfn.XLOOKUP([1]Parameters!B523,[1]Printers!L:L,[1]Printers!Q:Q,,0)*E523/10,0)*10,_xlfn.XLOOKUP([1]Parameters!B523,[1]Printers!L:L,[1]Printers!P:P,,0)),"")</f>
        <v>90</v>
      </c>
      <c r="G523" cm="1">
        <f t="array" ref="G523">IFERROR(IF(ROW()-1&gt;COUNTA([1]!T_Printers[Printers])*COUNTA([1]!T_Resins[Resins]),"",_xlfn.IFS(ROUND(VLOOKUP(C523,[1]!T_Resins[#Data],3,FALSE)/VLOOKUP(A523,[1]!T_Printers[#Data],5,FALSE),1)&lt;=_xlfn.XLOOKUP(B523,[1]Printers!L:L,[1]Printers!O:O,1,0,),ROUND(VLOOKUP(C523,[1]!T_Resins[#Data],3,FALSE)/VLOOKUP(A523,[1]!T_Printers[#Data],5,FALSE),1),ROUND(VLOOKUP(C523,[1]!T_Resins[#Data],3,FALSE)/VLOOKUP(A523,[1]!T_Printers[#Data],5,FALSE),1)&gt;_xlfn.XLOOKUP(B523,[1]Printers!L:L,[1]Printers!O:O,1,0,),10)),"")</f>
        <v>13.9</v>
      </c>
      <c r="H523">
        <f>IFERROR(IF(ROUND(_xlfn.XLOOKUP([1]Parameters!B523,[1]Printers!L:L,[1]Printers!Q:Q,,0)*G523/10,0)*10&lt;_xlfn.XLOOKUP([1]Parameters!B523,[1]Printers!L:L,[1]Printers!P:P,,0),ROUND(_xlfn.XLOOKUP([1]Parameters!B523,[1]Printers!L:L,[1]Printers!Q:Q,,0)*G523/10,0)*10,_xlfn.XLOOKUP([1]Parameters!B523,[1]Printers!L:L,[1]Printers!P:P,,0)),"")</f>
        <v>100</v>
      </c>
      <c r="I523" s="3" t="str" cm="1">
        <f t="array" ref="I523">IFERROR(IF(ROW()-1&gt;COUNTA([1]!T_Printers[Printers])*COUNTA([1]!T_Resins[Resins]),"",_xlfn.IFS(ROUND(VLOOKUP(C523,[1]!T_Resins[#Data],4,FALSE)/VLOOKUP(A523,[1]!T_Printers[#Data],5,FALSE),1)&lt;=_xlfn.XLOOKUP(B523,[1]Printers!L:L,[1]Printers!O:O,1,0,),ROUND(VLOOKUP(C523,[1]!T_Resins[#Data],4,FALSE)/VLOOKUP(A523,[1]!T_Printers[#Data],5,FALSE),1),ROUND(VLOOKUP(C523,[1]!T_Resins[#Data],4,FALSE)/VLOOKUP(A523,[1]!T_Printers[#Data],5,FALSE),1)&gt;_xlfn.XLOOKUP(B523,[1]Printers!L:L,[1]Printers!O:O,1,0,),"")),"")</f>
        <v/>
      </c>
      <c r="J523" t="str">
        <f>IFERROR(IF(ROUND(_xlfn.XLOOKUP([1]Parameters!B523,[1]Printers!L:L,[1]Printers!Q:Q,,0)*I523/10,0)*10&lt;_xlfn.XLOOKUP([1]Parameters!B523,[1]Printers!L:L,[1]Printers!P:P,,0),ROUND(_xlfn.XLOOKUP([1]Parameters!B523,[1]Printers!L:L,[1]Printers!Q:Q,,0)*I523/10,0)*10,_xlfn.XLOOKUP([1]Parameters!B523,[1]Printers!L:L,[1]Printers!P:P,,0)),"")</f>
        <v/>
      </c>
      <c r="K523">
        <f>IF(SUM(E523:J523)&lt;&gt;0,VLOOKUP(A523,[1]!T_Printers[#Data],10,FALSE)+VLOOKUP(C523,[1]!T_Resins[#Data],10,FALSE),"")</f>
        <v>4</v>
      </c>
      <c r="L523">
        <f>IF(SUM(E523:J523)&lt;&gt;0,VLOOKUP(A523,[1]!T_Printers[#Data],11,FALSE),"")</f>
        <v>8</v>
      </c>
      <c r="M523">
        <f>IF(SUM(E523:J523)&lt;&gt;0,VLOOKUP(C523,[1]!T_Resins[#Data],8,FALSE),"")</f>
        <v>60</v>
      </c>
      <c r="N523">
        <f>IF(_xlfn.XLOOKUP(B523,[1]Printers!$L:$L,[1]Printers!$R:$R,0,0)&gt;0,[1]Parameters!M523,IF(SUM(E523:J523)&lt;&gt;0,VLOOKUP(C523,[1]!T_Resins[#Data],9,FALSE),""))</f>
        <v>60</v>
      </c>
      <c r="O523" t="str">
        <f t="shared" si="8"/>
        <v>AnycubicPhotonMonoM5s</v>
      </c>
    </row>
    <row r="524" spans="1:15" x14ac:dyDescent="0.25">
      <c r="A524" t="str">
        <f t="array" ref="A524">IF(ROW()-1&gt;COUNTA([1]!T_Printers[Printers])*COUNTA([1]!T_Resins[Resins]),"",INDEX([1]!T_Printers[Printers],INT((ROW()-2)/COUNTA([1]!T_Resins[Resins])+1)))</f>
        <v>Anycubic Photon Mono M5s</v>
      </c>
      <c r="B524" t="str">
        <f>_xlfn.XLOOKUP(A524,[1]!T_Printers[Printers],[1]!T_Printers[Icon link],,0)</f>
        <v>AnycubicPhotonMonoM5s</v>
      </c>
      <c r="C524" t="str">
        <f t="array" ref="C524">IF(ROW()-1&gt;COUNTA([1]!T_Printers[Printers])*COUNTA([1]!T_Resins[Resins]),"",INDEX([1]!T_Resins[Resins],MOD(ROW()-2,COUNTA([1]!T_Resins[Resins]))+1))</f>
        <v>Model Resin Black</v>
      </c>
      <c r="D524">
        <f>IF(SUM(E524:J524)&lt;&gt;0,IF(ROW()-1&gt;COUNTA([1]!T_Printers[Printers])*COUNTA([1]!T_Resins[Resins]),"",2),"")</f>
        <v>2</v>
      </c>
      <c r="E524" cm="1">
        <f t="array" ref="E524">IFERROR(IF(ROW()-1&gt;COUNTA([1]!T_Printers[Printers])*COUNTA([1]!T_Resins[Resins]),"",_xlfn.IFS(ROUND(VLOOKUP(C524,[1]!T_Resins[#Data],2,FALSE)/VLOOKUP(A524,[1]!T_Printers[#Data],5,FALSE),1)&lt;=_xlfn.XLOOKUP(B524,[1]Printers!L:L,[1]Printers!O:O,1,0,),ROUND(VLOOKUP(C524,[1]!T_Resins[#Data],2,FALSE)/VLOOKUP(A524,[1]!T_Printers[#Data],5,FALSE),1),ROUND(VLOOKUP(C524,[1]!T_Resins[#Data],2,FALSE)/VLOOKUP(A524,[1]!T_Printers[#Data],5,FALSE),1)&gt;_xlfn.XLOOKUP(B524,[1]Printers!L:L,[1]Printers!O:O,1,0,),10)),"Используйте слой 100 мкм")</f>
        <v>3.8</v>
      </c>
      <c r="F524">
        <f>IFERROR(IF(ROUND(_xlfn.XLOOKUP([1]Parameters!B524,[1]Printers!L:L,[1]Printers!Q:Q,,0)*E524/10,0)*10&lt;_xlfn.XLOOKUP([1]Parameters!B524,[1]Printers!L:L,[1]Printers!P:P,,0),ROUND(_xlfn.XLOOKUP([1]Parameters!B524,[1]Printers!L:L,[1]Printers!Q:Q,,0)*E524/10,0)*10,_xlfn.XLOOKUP([1]Parameters!B524,[1]Printers!L:L,[1]Printers!P:P,,0)),"")</f>
        <v>30</v>
      </c>
      <c r="G524" cm="1">
        <f t="array" ref="G524">IFERROR(IF(ROW()-1&gt;COUNTA([1]!T_Printers[Printers])*COUNTA([1]!T_Resins[Resins]),"",_xlfn.IFS(ROUND(VLOOKUP(C524,[1]!T_Resins[#Data],3,FALSE)/VLOOKUP(A524,[1]!T_Printers[#Data],5,FALSE),1)&lt;=_xlfn.XLOOKUP(B524,[1]Printers!L:L,[1]Printers!O:O,1,0,),ROUND(VLOOKUP(C524,[1]!T_Resins[#Data],3,FALSE)/VLOOKUP(A524,[1]!T_Printers[#Data],5,FALSE),1),ROUND(VLOOKUP(C524,[1]!T_Resins[#Data],3,FALSE)/VLOOKUP(A524,[1]!T_Printers[#Data],5,FALSE),1)&gt;_xlfn.XLOOKUP(B524,[1]Printers!L:L,[1]Printers!O:O,1,0,),10)),"")</f>
        <v>4.9000000000000004</v>
      </c>
      <c r="H524">
        <f>IFERROR(IF(ROUND(_xlfn.XLOOKUP([1]Parameters!B524,[1]Printers!L:L,[1]Printers!Q:Q,,0)*G524/10,0)*10&lt;_xlfn.XLOOKUP([1]Parameters!B524,[1]Printers!L:L,[1]Printers!P:P,,0),ROUND(_xlfn.XLOOKUP([1]Parameters!B524,[1]Printers!L:L,[1]Printers!Q:Q,,0)*G524/10,0)*10,_xlfn.XLOOKUP([1]Parameters!B524,[1]Printers!L:L,[1]Printers!P:P,,0)),"")</f>
        <v>40</v>
      </c>
      <c r="I524" s="3" t="str" cm="1">
        <f t="array" ref="I524">IFERROR(IF(ROW()-1&gt;COUNTA([1]!T_Printers[Printers])*COUNTA([1]!T_Resins[Resins]),"",_xlfn.IFS(ROUND(VLOOKUP(C524,[1]!T_Resins[#Data],4,FALSE)/VLOOKUP(A524,[1]!T_Printers[#Data],5,FALSE),1)&lt;=_xlfn.XLOOKUP(B524,[1]Printers!L:L,[1]Printers!O:O,1,0,),ROUND(VLOOKUP(C524,[1]!T_Resins[#Data],4,FALSE)/VLOOKUP(A524,[1]!T_Printers[#Data],5,FALSE),1),ROUND(VLOOKUP(C524,[1]!T_Resins[#Data],4,FALSE)/VLOOKUP(A524,[1]!T_Printers[#Data],5,FALSE),1)&gt;_xlfn.XLOOKUP(B524,[1]Printers!L:L,[1]Printers!O:O,1,0,),"")),"")</f>
        <v/>
      </c>
      <c r="J524" t="str">
        <f>IFERROR(IF(ROUND(_xlfn.XLOOKUP([1]Parameters!B524,[1]Printers!L:L,[1]Printers!Q:Q,,0)*I524/10,0)*10&lt;_xlfn.XLOOKUP([1]Parameters!B524,[1]Printers!L:L,[1]Printers!P:P,,0),ROUND(_xlfn.XLOOKUP([1]Parameters!B524,[1]Printers!L:L,[1]Printers!Q:Q,,0)*I524/10,0)*10,_xlfn.XLOOKUP([1]Parameters!B524,[1]Printers!L:L,[1]Printers!P:P,,0)),"")</f>
        <v/>
      </c>
      <c r="K524">
        <f>IF(SUM(E524:J524)&lt;&gt;0,VLOOKUP(A524,[1]!T_Printers[#Data],10,FALSE)+VLOOKUP(C524,[1]!T_Resins[#Data],10,FALSE),"")</f>
        <v>4</v>
      </c>
      <c r="L524">
        <f>IF(SUM(E524:J524)&lt;&gt;0,VLOOKUP(A524,[1]!T_Printers[#Data],11,FALSE),"")</f>
        <v>8</v>
      </c>
      <c r="M524">
        <f>IF(SUM(E524:J524)&lt;&gt;0,VLOOKUP(C524,[1]!T_Resins[#Data],8,FALSE),"")</f>
        <v>120</v>
      </c>
      <c r="N524">
        <f>IF(_xlfn.XLOOKUP(B524,[1]Printers!$L:$L,[1]Printers!$R:$R,0,0)&gt;0,[1]Parameters!M524,IF(SUM(E524:J524)&lt;&gt;0,VLOOKUP(C524,[1]!T_Resins[#Data],9,FALSE),""))</f>
        <v>180</v>
      </c>
      <c r="O524" t="str">
        <f t="shared" si="8"/>
        <v>AnycubicPhotonMonoM5s</v>
      </c>
    </row>
    <row r="525" spans="1:15" x14ac:dyDescent="0.25">
      <c r="A525" t="str">
        <f t="array" ref="A525">IF(ROW()-1&gt;COUNTA([1]!T_Printers[Printers])*COUNTA([1]!T_Resins[Resins]),"",INDEX([1]!T_Printers[Printers],INT((ROW()-2)/COUNTA([1]!T_Resins[Resins])+1)))</f>
        <v>Anycubic Photon Mono M5s</v>
      </c>
      <c r="B525" t="str">
        <f>_xlfn.XLOOKUP(A525,[1]!T_Printers[Printers],[1]!T_Printers[Icon link],,0)</f>
        <v>AnycubicPhotonMonoM5s</v>
      </c>
      <c r="C525" t="str">
        <f t="array" ref="C525">IF(ROW()-1&gt;COUNTA([1]!T_Printers[Printers])*COUNTA([1]!T_Resins[Resins]),"",INDEX([1]!T_Resins[Resins],MOD(ROW()-2,COUNTA([1]!T_Resins[Resins]))+1))</f>
        <v>Model Resin Clear</v>
      </c>
      <c r="D525">
        <f>IF(SUM(E525:J525)&lt;&gt;0,IF(ROW()-1&gt;COUNTA([1]!T_Printers[Printers])*COUNTA([1]!T_Resins[Resins]),"",2),"")</f>
        <v>2</v>
      </c>
      <c r="E525" cm="1">
        <f t="array" ref="E525">IFERROR(IF(ROW()-1&gt;COUNTA([1]!T_Printers[Printers])*COUNTA([1]!T_Resins[Resins]),"",_xlfn.IFS(ROUND(VLOOKUP(C525,[1]!T_Resins[#Data],2,FALSE)/VLOOKUP(A525,[1]!T_Printers[#Data],5,FALSE),1)&lt;=_xlfn.XLOOKUP(B525,[1]Printers!L:L,[1]Printers!O:O,1,0,),ROUND(VLOOKUP(C525,[1]!T_Resins[#Data],2,FALSE)/VLOOKUP(A525,[1]!T_Printers[#Data],5,FALSE),1),ROUND(VLOOKUP(C525,[1]!T_Resins[#Data],2,FALSE)/VLOOKUP(A525,[1]!T_Printers[#Data],5,FALSE),1)&gt;_xlfn.XLOOKUP(B525,[1]Printers!L:L,[1]Printers!O:O,1,0,),10)),"Используйте слой 100 мкм")</f>
        <v>3.5</v>
      </c>
      <c r="F525">
        <f>IFERROR(IF(ROUND(_xlfn.XLOOKUP([1]Parameters!B525,[1]Printers!L:L,[1]Printers!Q:Q,,0)*E525/10,0)*10&lt;_xlfn.XLOOKUP([1]Parameters!B525,[1]Printers!L:L,[1]Printers!P:P,,0),ROUND(_xlfn.XLOOKUP([1]Parameters!B525,[1]Printers!L:L,[1]Printers!Q:Q,,0)*E525/10,0)*10,_xlfn.XLOOKUP([1]Parameters!B525,[1]Printers!L:L,[1]Printers!P:P,,0)),"")</f>
        <v>30</v>
      </c>
      <c r="G525" cm="1">
        <f t="array" ref="G525">IFERROR(IF(ROW()-1&gt;COUNTA([1]!T_Printers[Printers])*COUNTA([1]!T_Resins[Resins]),"",_xlfn.IFS(ROUND(VLOOKUP(C525,[1]!T_Resins[#Data],3,FALSE)/VLOOKUP(A525,[1]!T_Printers[#Data],5,FALSE),1)&lt;=_xlfn.XLOOKUP(B525,[1]Printers!L:L,[1]Printers!O:O,1,0,),ROUND(VLOOKUP(C525,[1]!T_Resins[#Data],3,FALSE)/VLOOKUP(A525,[1]!T_Printers[#Data],5,FALSE),1),ROUND(VLOOKUP(C525,[1]!T_Resins[#Data],3,FALSE)/VLOOKUP(A525,[1]!T_Printers[#Data],5,FALSE),1)&gt;_xlfn.XLOOKUP(B525,[1]Printers!L:L,[1]Printers!O:O,1,0,),10)),"")</f>
        <v>4.5999999999999996</v>
      </c>
      <c r="H525">
        <f>IFERROR(IF(ROUND(_xlfn.XLOOKUP([1]Parameters!B525,[1]Printers!L:L,[1]Printers!Q:Q,,0)*G525/10,0)*10&lt;_xlfn.XLOOKUP([1]Parameters!B525,[1]Printers!L:L,[1]Printers!P:P,,0),ROUND(_xlfn.XLOOKUP([1]Parameters!B525,[1]Printers!L:L,[1]Printers!Q:Q,,0)*G525/10,0)*10,_xlfn.XLOOKUP([1]Parameters!B525,[1]Printers!L:L,[1]Printers!P:P,,0)),"")</f>
        <v>40</v>
      </c>
      <c r="I525" s="3" t="str" cm="1">
        <f t="array" ref="I525">IFERROR(IF(ROW()-1&gt;COUNTA([1]!T_Printers[Printers])*COUNTA([1]!T_Resins[Resins]),"",_xlfn.IFS(ROUND(VLOOKUP(C525,[1]!T_Resins[#Data],4,FALSE)/VLOOKUP(A525,[1]!T_Printers[#Data],5,FALSE),1)&lt;=_xlfn.XLOOKUP(B525,[1]Printers!L:L,[1]Printers!O:O,1,0,),ROUND(VLOOKUP(C525,[1]!T_Resins[#Data],4,FALSE)/VLOOKUP(A525,[1]!T_Printers[#Data],5,FALSE),1),ROUND(VLOOKUP(C525,[1]!T_Resins[#Data],4,FALSE)/VLOOKUP(A525,[1]!T_Printers[#Data],5,FALSE),1)&gt;_xlfn.XLOOKUP(B525,[1]Printers!L:L,[1]Printers!O:O,1,0,),"")),"")</f>
        <v/>
      </c>
      <c r="J525" t="str">
        <f>IFERROR(IF(ROUND(_xlfn.XLOOKUP([1]Parameters!B525,[1]Printers!L:L,[1]Printers!Q:Q,,0)*I525/10,0)*10&lt;_xlfn.XLOOKUP([1]Parameters!B525,[1]Printers!L:L,[1]Printers!P:P,,0),ROUND(_xlfn.XLOOKUP([1]Parameters!B525,[1]Printers!L:L,[1]Printers!Q:Q,,0)*I525/10,0)*10,_xlfn.XLOOKUP([1]Parameters!B525,[1]Printers!L:L,[1]Printers!P:P,,0)),"")</f>
        <v/>
      </c>
      <c r="K525">
        <f>IF(SUM(E525:J525)&lt;&gt;0,VLOOKUP(A525,[1]!T_Printers[#Data],10,FALSE)+VLOOKUP(C525,[1]!T_Resins[#Data],10,FALSE),"")</f>
        <v>4</v>
      </c>
      <c r="L525">
        <f>IF(SUM(E525:J525)&lt;&gt;0,VLOOKUP(A525,[1]!T_Printers[#Data],11,FALSE),"")</f>
        <v>8</v>
      </c>
      <c r="M525">
        <f>IF(SUM(E525:J525)&lt;&gt;0,VLOOKUP(C525,[1]!T_Resins[#Data],8,FALSE),"")</f>
        <v>120</v>
      </c>
      <c r="N525">
        <f>IF(_xlfn.XLOOKUP(B525,[1]Printers!$L:$L,[1]Printers!$R:$R,0,0)&gt;0,[1]Parameters!M525,IF(SUM(E525:J525)&lt;&gt;0,VLOOKUP(C525,[1]!T_Resins[#Data],9,FALSE),""))</f>
        <v>180</v>
      </c>
      <c r="O525" t="str">
        <f t="shared" si="8"/>
        <v>AnycubicPhotonMonoM5s</v>
      </c>
    </row>
    <row r="526" spans="1:15" x14ac:dyDescent="0.25">
      <c r="A526" t="str">
        <f t="array" ref="A526">IF(ROW()-1&gt;COUNTA([1]!T_Printers[Printers])*COUNTA([1]!T_Resins[Resins]),"",INDEX([1]!T_Printers[Printers],INT((ROW()-2)/COUNTA([1]!T_Resins[Resins])+1)))</f>
        <v>Anycubic Photon Mono M5s</v>
      </c>
      <c r="B526" t="str">
        <f>_xlfn.XLOOKUP(A526,[1]!T_Printers[Printers],[1]!T_Printers[Icon link],,0)</f>
        <v>AnycubicPhotonMonoM5s</v>
      </c>
      <c r="C526" t="str">
        <f t="array" ref="C526">IF(ROW()-1&gt;COUNTA([1]!T_Printers[Printers])*COUNTA([1]!T_Resins[Resins]),"",INDEX([1]!T_Resins[Resins],MOD(ROW()-2,COUNTA([1]!T_Resins[Resins]))+1))</f>
        <v>Model Resin Grey</v>
      </c>
      <c r="D526">
        <f>IF(SUM(E526:J526)&lt;&gt;0,IF(ROW()-1&gt;COUNTA([1]!T_Printers[Printers])*COUNTA([1]!T_Resins[Resins]),"",2),"")</f>
        <v>2</v>
      </c>
      <c r="E526" cm="1">
        <f t="array" ref="E526">IFERROR(IF(ROW()-1&gt;COUNTA([1]!T_Printers[Printers])*COUNTA([1]!T_Resins[Resins]),"",_xlfn.IFS(ROUND(VLOOKUP(C526,[1]!T_Resins[#Data],2,FALSE)/VLOOKUP(A526,[1]!T_Printers[#Data],5,FALSE),1)&lt;=_xlfn.XLOOKUP(B526,[1]Printers!L:L,[1]Printers!O:O,1,0,),ROUND(VLOOKUP(C526,[1]!T_Resins[#Data],2,FALSE)/VLOOKUP(A526,[1]!T_Printers[#Data],5,FALSE),1),ROUND(VLOOKUP(C526,[1]!T_Resins[#Data],2,FALSE)/VLOOKUP(A526,[1]!T_Printers[#Data],5,FALSE),1)&gt;_xlfn.XLOOKUP(B526,[1]Printers!L:L,[1]Printers!O:O,1,0,),10)),"Используйте слой 100 мкм")</f>
        <v>5.3</v>
      </c>
      <c r="F526">
        <f>IFERROR(IF(ROUND(_xlfn.XLOOKUP([1]Parameters!B526,[1]Printers!L:L,[1]Printers!Q:Q,,0)*E526/10,0)*10&lt;_xlfn.XLOOKUP([1]Parameters!B526,[1]Printers!L:L,[1]Printers!P:P,,0),ROUND(_xlfn.XLOOKUP([1]Parameters!B526,[1]Printers!L:L,[1]Printers!Q:Q,,0)*E526/10,0)*10,_xlfn.XLOOKUP([1]Parameters!B526,[1]Printers!L:L,[1]Printers!P:P,,0)),"")</f>
        <v>50</v>
      </c>
      <c r="G526" cm="1">
        <f t="array" ref="G526">IFERROR(IF(ROW()-1&gt;COUNTA([1]!T_Printers[Printers])*COUNTA([1]!T_Resins[Resins]),"",_xlfn.IFS(ROUND(VLOOKUP(C526,[1]!T_Resins[#Data],3,FALSE)/VLOOKUP(A526,[1]!T_Printers[#Data],5,FALSE),1)&lt;=_xlfn.XLOOKUP(B526,[1]Printers!L:L,[1]Printers!O:O,1,0,),ROUND(VLOOKUP(C526,[1]!T_Resins[#Data],3,FALSE)/VLOOKUP(A526,[1]!T_Printers[#Data],5,FALSE),1),ROUND(VLOOKUP(C526,[1]!T_Resins[#Data],3,FALSE)/VLOOKUP(A526,[1]!T_Printers[#Data],5,FALSE),1)&gt;_xlfn.XLOOKUP(B526,[1]Printers!L:L,[1]Printers!O:O,1,0,),10)),"")</f>
        <v>6.9</v>
      </c>
      <c r="H526">
        <f>IFERROR(IF(ROUND(_xlfn.XLOOKUP([1]Parameters!B526,[1]Printers!L:L,[1]Printers!Q:Q,,0)*G526/10,0)*10&lt;_xlfn.XLOOKUP([1]Parameters!B526,[1]Printers!L:L,[1]Printers!P:P,,0),ROUND(_xlfn.XLOOKUP([1]Parameters!B526,[1]Printers!L:L,[1]Printers!Q:Q,,0)*G526/10,0)*10,_xlfn.XLOOKUP([1]Parameters!B526,[1]Printers!L:L,[1]Printers!P:P,,0)),"")</f>
        <v>60</v>
      </c>
      <c r="I526" s="3" t="str" cm="1">
        <f t="array" ref="I526">IFERROR(IF(ROW()-1&gt;COUNTA([1]!T_Printers[Printers])*COUNTA([1]!T_Resins[Resins]),"",_xlfn.IFS(ROUND(VLOOKUP(C526,[1]!T_Resins[#Data],4,FALSE)/VLOOKUP(A526,[1]!T_Printers[#Data],5,FALSE),1)&lt;=_xlfn.XLOOKUP(B526,[1]Printers!L:L,[1]Printers!O:O,1,0,),ROUND(VLOOKUP(C526,[1]!T_Resins[#Data],4,FALSE)/VLOOKUP(A526,[1]!T_Printers[#Data],5,FALSE),1),ROUND(VLOOKUP(C526,[1]!T_Resins[#Data],4,FALSE)/VLOOKUP(A526,[1]!T_Printers[#Data],5,FALSE),1)&gt;_xlfn.XLOOKUP(B526,[1]Printers!L:L,[1]Printers!O:O,1,0,),"")),"")</f>
        <v/>
      </c>
      <c r="J526" t="str">
        <f>IFERROR(IF(ROUND(_xlfn.XLOOKUP([1]Parameters!B526,[1]Printers!L:L,[1]Printers!Q:Q,,0)*I526/10,0)*10&lt;_xlfn.XLOOKUP([1]Parameters!B526,[1]Printers!L:L,[1]Printers!P:P,,0),ROUND(_xlfn.XLOOKUP([1]Parameters!B526,[1]Printers!L:L,[1]Printers!Q:Q,,0)*I526/10,0)*10,_xlfn.XLOOKUP([1]Parameters!B526,[1]Printers!L:L,[1]Printers!P:P,,0)),"")</f>
        <v/>
      </c>
      <c r="K526">
        <f>IF(SUM(E526:J526)&lt;&gt;0,VLOOKUP(A526,[1]!T_Printers[#Data],10,FALSE)+VLOOKUP(C526,[1]!T_Resins[#Data],10,FALSE),"")</f>
        <v>4</v>
      </c>
      <c r="L526">
        <f>IF(SUM(E526:J526)&lt;&gt;0,VLOOKUP(A526,[1]!T_Printers[#Data],11,FALSE),"")</f>
        <v>8</v>
      </c>
      <c r="M526">
        <f>IF(SUM(E526:J526)&lt;&gt;0,VLOOKUP(C526,[1]!T_Resins[#Data],8,FALSE),"")</f>
        <v>120</v>
      </c>
      <c r="N526">
        <f>IF(_xlfn.XLOOKUP(B526,[1]Printers!$L:$L,[1]Printers!$R:$R,0,0)&gt;0,[1]Parameters!M526,IF(SUM(E526:J526)&lt;&gt;0,VLOOKUP(C526,[1]!T_Resins[#Data],9,FALSE),""))</f>
        <v>180</v>
      </c>
      <c r="O526" t="str">
        <f t="shared" si="8"/>
        <v>AnycubicPhotonMonoM5s</v>
      </c>
    </row>
    <row r="527" spans="1:15" x14ac:dyDescent="0.25">
      <c r="A527" t="str">
        <f t="array" ref="A527">IF(ROW()-1&gt;COUNTA([1]!T_Printers[Printers])*COUNTA([1]!T_Resins[Resins]),"",INDEX([1]!T_Printers[Printers],INT((ROW()-2)/COUNTA([1]!T_Resins[Resins])+1)))</f>
        <v>Anycubic Photon Mono M5s</v>
      </c>
      <c r="B527" t="str">
        <f>_xlfn.XLOOKUP(A527,[1]!T_Printers[Printers],[1]!T_Printers[Icon link],,0)</f>
        <v>AnycubicPhotonMonoM5s</v>
      </c>
      <c r="C527" t="str">
        <f t="array" ref="C527">IF(ROW()-1&gt;COUNTA([1]!T_Printers[Printers])*COUNTA([1]!T_Resins[Resins]),"",INDEX([1]!T_Resins[Resins],MOD(ROW()-2,COUNTA([1]!T_Resins[Resins]))+1))</f>
        <v>Model Resin White</v>
      </c>
      <c r="D527">
        <f>IF(SUM(E527:J527)&lt;&gt;0,IF(ROW()-1&gt;COUNTA([1]!T_Printers[Printers])*COUNTA([1]!T_Resins[Resins]),"",2),"")</f>
        <v>2</v>
      </c>
      <c r="E527" cm="1">
        <f t="array" ref="E527">IFERROR(IF(ROW()-1&gt;COUNTA([1]!T_Printers[Printers])*COUNTA([1]!T_Resins[Resins]),"",_xlfn.IFS(ROUND(VLOOKUP(C527,[1]!T_Resins[#Data],2,FALSE)/VLOOKUP(A527,[1]!T_Printers[#Data],5,FALSE),1)&lt;=_xlfn.XLOOKUP(B527,[1]Printers!L:L,[1]Printers!O:O,1,0,),ROUND(VLOOKUP(C527,[1]!T_Resins[#Data],2,FALSE)/VLOOKUP(A527,[1]!T_Printers[#Data],5,FALSE),1),ROUND(VLOOKUP(C527,[1]!T_Resins[#Data],2,FALSE)/VLOOKUP(A527,[1]!T_Printers[#Data],5,FALSE),1)&gt;_xlfn.XLOOKUP(B527,[1]Printers!L:L,[1]Printers!O:O,1,0,),10)),"Используйте слой 100 мкм")</f>
        <v>3.4</v>
      </c>
      <c r="F527">
        <f>IFERROR(IF(ROUND(_xlfn.XLOOKUP([1]Parameters!B527,[1]Printers!L:L,[1]Printers!Q:Q,,0)*E527/10,0)*10&lt;_xlfn.XLOOKUP([1]Parameters!B527,[1]Printers!L:L,[1]Printers!P:P,,0),ROUND(_xlfn.XLOOKUP([1]Parameters!B527,[1]Printers!L:L,[1]Printers!Q:Q,,0)*E527/10,0)*10,_xlfn.XLOOKUP([1]Parameters!B527,[1]Printers!L:L,[1]Printers!P:P,,0)),"")</f>
        <v>30</v>
      </c>
      <c r="G527" cm="1">
        <f t="array" ref="G527">IFERROR(IF(ROW()-1&gt;COUNTA([1]!T_Printers[Printers])*COUNTA([1]!T_Resins[Resins]),"",_xlfn.IFS(ROUND(VLOOKUP(C527,[1]!T_Resins[#Data],3,FALSE)/VLOOKUP(A527,[1]!T_Printers[#Data],5,FALSE),1)&lt;=_xlfn.XLOOKUP(B527,[1]Printers!L:L,[1]Printers!O:O,1,0,),ROUND(VLOOKUP(C527,[1]!T_Resins[#Data],3,FALSE)/VLOOKUP(A527,[1]!T_Printers[#Data],5,FALSE),1),ROUND(VLOOKUP(C527,[1]!T_Resins[#Data],3,FALSE)/VLOOKUP(A527,[1]!T_Printers[#Data],5,FALSE),1)&gt;_xlfn.XLOOKUP(B527,[1]Printers!L:L,[1]Printers!O:O,1,0,),10)),"")</f>
        <v>4.4000000000000004</v>
      </c>
      <c r="H527">
        <f>IFERROR(IF(ROUND(_xlfn.XLOOKUP([1]Parameters!B527,[1]Printers!L:L,[1]Printers!Q:Q,,0)*G527/10,0)*10&lt;_xlfn.XLOOKUP([1]Parameters!B527,[1]Printers!L:L,[1]Printers!P:P,,0),ROUND(_xlfn.XLOOKUP([1]Parameters!B527,[1]Printers!L:L,[1]Printers!Q:Q,,0)*G527/10,0)*10,_xlfn.XLOOKUP([1]Parameters!B527,[1]Printers!L:L,[1]Printers!P:P,,0)),"")</f>
        <v>40</v>
      </c>
      <c r="I527" s="3" t="str" cm="1">
        <f t="array" ref="I527">IFERROR(IF(ROW()-1&gt;COUNTA([1]!T_Printers[Printers])*COUNTA([1]!T_Resins[Resins]),"",_xlfn.IFS(ROUND(VLOOKUP(C527,[1]!T_Resins[#Data],4,FALSE)/VLOOKUP(A527,[1]!T_Printers[#Data],5,FALSE),1)&lt;=_xlfn.XLOOKUP(B527,[1]Printers!L:L,[1]Printers!O:O,1,0,),ROUND(VLOOKUP(C527,[1]!T_Resins[#Data],4,FALSE)/VLOOKUP(A527,[1]!T_Printers[#Data],5,FALSE),1),ROUND(VLOOKUP(C527,[1]!T_Resins[#Data],4,FALSE)/VLOOKUP(A527,[1]!T_Printers[#Data],5,FALSE),1)&gt;_xlfn.XLOOKUP(B527,[1]Printers!L:L,[1]Printers!O:O,1,0,),"")),"")</f>
        <v/>
      </c>
      <c r="J527" t="str">
        <f>IFERROR(IF(ROUND(_xlfn.XLOOKUP([1]Parameters!B527,[1]Printers!L:L,[1]Printers!Q:Q,,0)*I527/10,0)*10&lt;_xlfn.XLOOKUP([1]Parameters!B527,[1]Printers!L:L,[1]Printers!P:P,,0),ROUND(_xlfn.XLOOKUP([1]Parameters!B527,[1]Printers!L:L,[1]Printers!Q:Q,,0)*I527/10,0)*10,_xlfn.XLOOKUP([1]Parameters!B527,[1]Printers!L:L,[1]Printers!P:P,,0)),"")</f>
        <v/>
      </c>
      <c r="K527">
        <f>IF(SUM(E527:J527)&lt;&gt;0,VLOOKUP(A527,[1]!T_Printers[#Data],10,FALSE)+VLOOKUP(C527,[1]!T_Resins[#Data],10,FALSE),"")</f>
        <v>4</v>
      </c>
      <c r="L527">
        <f>IF(SUM(E527:J527)&lt;&gt;0,VLOOKUP(A527,[1]!T_Printers[#Data],11,FALSE),"")</f>
        <v>8</v>
      </c>
      <c r="M527">
        <f>IF(SUM(E527:J527)&lt;&gt;0,VLOOKUP(C527,[1]!T_Resins[#Data],8,FALSE),"")</f>
        <v>120</v>
      </c>
      <c r="N527">
        <f>IF(_xlfn.XLOOKUP(B527,[1]Printers!$L:$L,[1]Printers!$R:$R,0,0)&gt;0,[1]Parameters!M527,IF(SUM(E527:J527)&lt;&gt;0,VLOOKUP(C527,[1]!T_Resins[#Data],9,FALSE),""))</f>
        <v>180</v>
      </c>
      <c r="O527" t="str">
        <f t="shared" si="8"/>
        <v>AnycubicPhotonMonoM5s</v>
      </c>
    </row>
    <row r="528" spans="1:15" x14ac:dyDescent="0.25">
      <c r="A528" t="str">
        <f t="array" ref="A528">IF(ROW()-1&gt;COUNTA([1]!T_Printers[Printers])*COUNTA([1]!T_Resins[Resins]),"",INDEX([1]!T_Printers[Printers],INT((ROW()-2)/COUNTA([1]!T_Resins[Resins])+1)))</f>
        <v>Anycubic Photon Mono M5s</v>
      </c>
      <c r="B528" t="str">
        <f>_xlfn.XLOOKUP(A528,[1]!T_Printers[Printers],[1]!T_Printers[Icon link],,0)</f>
        <v>AnycubicPhotonMonoM5s</v>
      </c>
      <c r="C528" t="str">
        <f t="array" ref="C528">IF(ROW()-1&gt;COUNTA([1]!T_Printers[Printers])*COUNTA([1]!T_Resins[Resins]),"",INDEX([1]!T_Resins[Resins],MOD(ROW()-2,COUNTA([1]!T_Resins[Resins]))+1))</f>
        <v>Silicone-Compatiable Model Resin (J-Model)</v>
      </c>
      <c r="D528">
        <f>IF(SUM(E528:J528)&lt;&gt;0,IF(ROW()-1&gt;COUNTA([1]!T_Printers[Printers])*COUNTA([1]!T_Resins[Resins]),"",2),"")</f>
        <v>2</v>
      </c>
      <c r="E528" cm="1">
        <f t="array" ref="E528">IFERROR(IF(ROW()-1&gt;COUNTA([1]!T_Printers[Printers])*COUNTA([1]!T_Resins[Resins]),"",_xlfn.IFS(ROUND(VLOOKUP(C528,[1]!T_Resins[#Data],2,FALSE)/VLOOKUP(A528,[1]!T_Printers[#Data],5,FALSE),1)&lt;=_xlfn.XLOOKUP(B528,[1]Printers!L:L,[1]Printers!O:O,1,0,),ROUND(VLOOKUP(C528,[1]!T_Resins[#Data],2,FALSE)/VLOOKUP(A528,[1]!T_Printers[#Data],5,FALSE),1),ROUND(VLOOKUP(C528,[1]!T_Resins[#Data],2,FALSE)/VLOOKUP(A528,[1]!T_Printers[#Data],5,FALSE),1)&gt;_xlfn.XLOOKUP(B528,[1]Printers!L:L,[1]Printers!O:O,1,0,),10)),"Используйте слой 100 мкм")</f>
        <v>3.3</v>
      </c>
      <c r="F528">
        <f>IFERROR(IF(ROUND(_xlfn.XLOOKUP([1]Parameters!B528,[1]Printers!L:L,[1]Printers!Q:Q,,0)*E528/10,0)*10&lt;_xlfn.XLOOKUP([1]Parameters!B528,[1]Printers!L:L,[1]Printers!P:P,,0),ROUND(_xlfn.XLOOKUP([1]Parameters!B528,[1]Printers!L:L,[1]Printers!Q:Q,,0)*E528/10,0)*10,_xlfn.XLOOKUP([1]Parameters!B528,[1]Printers!L:L,[1]Printers!P:P,,0)),"")</f>
        <v>30</v>
      </c>
      <c r="G528" cm="1">
        <f t="array" ref="G528">IFERROR(IF(ROW()-1&gt;COUNTA([1]!T_Printers[Printers])*COUNTA([1]!T_Resins[Resins]),"",_xlfn.IFS(ROUND(VLOOKUP(C528,[1]!T_Resins[#Data],3,FALSE)/VLOOKUP(A528,[1]!T_Printers[#Data],5,FALSE),1)&lt;=_xlfn.XLOOKUP(B528,[1]Printers!L:L,[1]Printers!O:O,1,0,),ROUND(VLOOKUP(C528,[1]!T_Resins[#Data],3,FALSE)/VLOOKUP(A528,[1]!T_Printers[#Data],5,FALSE),1),ROUND(VLOOKUP(C528,[1]!T_Resins[#Data],3,FALSE)/VLOOKUP(A528,[1]!T_Printers[#Data],5,FALSE),1)&gt;_xlfn.XLOOKUP(B528,[1]Printers!L:L,[1]Printers!O:O,1,0,),10)),"")</f>
        <v>4.3</v>
      </c>
      <c r="H528">
        <f>IFERROR(IF(ROUND(_xlfn.XLOOKUP([1]Parameters!B528,[1]Printers!L:L,[1]Printers!Q:Q,,0)*G528/10,0)*10&lt;_xlfn.XLOOKUP([1]Parameters!B528,[1]Printers!L:L,[1]Printers!P:P,,0),ROUND(_xlfn.XLOOKUP([1]Parameters!B528,[1]Printers!L:L,[1]Printers!Q:Q,,0)*G528/10,0)*10,_xlfn.XLOOKUP([1]Parameters!B528,[1]Printers!L:L,[1]Printers!P:P,,0)),"")</f>
        <v>40</v>
      </c>
      <c r="I528" s="3" t="str" cm="1">
        <f t="array" ref="I528">IFERROR(IF(ROW()-1&gt;COUNTA([1]!T_Printers[Printers])*COUNTA([1]!T_Resins[Resins]),"",_xlfn.IFS(ROUND(VLOOKUP(C528,[1]!T_Resins[#Data],4,FALSE)/VLOOKUP(A528,[1]!T_Printers[#Data],5,FALSE),1)&lt;=_xlfn.XLOOKUP(B528,[1]Printers!L:L,[1]Printers!O:O,1,0,),ROUND(VLOOKUP(C528,[1]!T_Resins[#Data],4,FALSE)/VLOOKUP(A528,[1]!T_Printers[#Data],5,FALSE),1),ROUND(VLOOKUP(C528,[1]!T_Resins[#Data],4,FALSE)/VLOOKUP(A528,[1]!T_Printers[#Data],5,FALSE),1)&gt;_xlfn.XLOOKUP(B528,[1]Printers!L:L,[1]Printers!O:O,1,0,),"")),"")</f>
        <v/>
      </c>
      <c r="J528" t="str">
        <f>IFERROR(IF(ROUND(_xlfn.XLOOKUP([1]Parameters!B528,[1]Printers!L:L,[1]Printers!Q:Q,,0)*I528/10,0)*10&lt;_xlfn.XLOOKUP([1]Parameters!B528,[1]Printers!L:L,[1]Printers!P:P,,0),ROUND(_xlfn.XLOOKUP([1]Parameters!B528,[1]Printers!L:L,[1]Printers!Q:Q,,0)*I528/10,0)*10,_xlfn.XLOOKUP([1]Parameters!B528,[1]Printers!L:L,[1]Printers!P:P,,0)),"")</f>
        <v/>
      </c>
      <c r="K528">
        <f>IF(SUM(E528:J528)&lt;&gt;0,VLOOKUP(A528,[1]!T_Printers[#Data],10,FALSE)+VLOOKUP(C528,[1]!T_Resins[#Data],10,FALSE),"")</f>
        <v>4</v>
      </c>
      <c r="L528">
        <f>IF(SUM(E528:J528)&lt;&gt;0,VLOOKUP(A528,[1]!T_Printers[#Data],11,FALSE),"")</f>
        <v>8</v>
      </c>
      <c r="M528">
        <f>IF(SUM(E528:J528)&lt;&gt;0,VLOOKUP(C528,[1]!T_Resins[#Data],8,FALSE),"")</f>
        <v>60</v>
      </c>
      <c r="N528">
        <f>IF(_xlfn.XLOOKUP(B528,[1]Printers!$L:$L,[1]Printers!$R:$R,0,0)&gt;0,[1]Parameters!M528,IF(SUM(E528:J528)&lt;&gt;0,VLOOKUP(C528,[1]!T_Resins[#Data],9,FALSE),""))</f>
        <v>60</v>
      </c>
      <c r="O528" t="str">
        <f t="shared" si="8"/>
        <v>AnycubicPhotonMonoM5s</v>
      </c>
    </row>
    <row r="529" spans="1:15" x14ac:dyDescent="0.25">
      <c r="A529" t="str">
        <f t="array" ref="A529">IF(ROW()-1&gt;COUNTA([1]!T_Printers[Printers])*COUNTA([1]!T_Resins[Resins]),"",INDEX([1]!T_Printers[Printers],INT((ROW()-2)/COUNTA([1]!T_Resins[Resins])+1)))</f>
        <v>Anycubic Photon Mono M5s</v>
      </c>
      <c r="B529" t="str">
        <f>_xlfn.XLOOKUP(A529,[1]!T_Printers[Printers],[1]!T_Printers[Icon link],,0)</f>
        <v>AnycubicPhotonMonoM5s</v>
      </c>
      <c r="C529" t="str">
        <f t="array" ref="C529">IF(ROW()-1&gt;COUNTA([1]!T_Printers[Printers])*COUNTA([1]!T_Resins[Resins]),"",INDEX([1]!T_Resins[Resins],MOD(ROW()-2,COUNTA([1]!T_Resins[Resins]))+1))</f>
        <v>Silicone-Like Black</v>
      </c>
      <c r="D529">
        <f>IF(SUM(E529:J529)&lt;&gt;0,IF(ROW()-1&gt;COUNTA([1]!T_Printers[Printers])*COUNTA([1]!T_Resins[Resins]),"",2),"")</f>
        <v>2</v>
      </c>
      <c r="E529" cm="1">
        <f t="array" ref="E529">IFERROR(IF(ROW()-1&gt;COUNTA([1]!T_Printers[Printers])*COUNTA([1]!T_Resins[Resins]),"",_xlfn.IFS(ROUND(VLOOKUP(C529,[1]!T_Resins[#Data],2,FALSE)/VLOOKUP(A529,[1]!T_Printers[#Data],5,FALSE),1)&lt;=_xlfn.XLOOKUP(B529,[1]Printers!L:L,[1]Printers!O:O,1,0,),ROUND(VLOOKUP(C529,[1]!T_Resins[#Data],2,FALSE)/VLOOKUP(A529,[1]!T_Printers[#Data],5,FALSE),1),ROUND(VLOOKUP(C529,[1]!T_Resins[#Data],2,FALSE)/VLOOKUP(A529,[1]!T_Printers[#Data],5,FALSE),1)&gt;_xlfn.XLOOKUP(B529,[1]Printers!L:L,[1]Printers!O:O,1,0,),10)),"Используйте слой 100 мкм")</f>
        <v>8</v>
      </c>
      <c r="F529">
        <f>IFERROR(IF(ROUND(_xlfn.XLOOKUP([1]Parameters!B529,[1]Printers!L:L,[1]Printers!Q:Q,,0)*E529/10,0)*10&lt;_xlfn.XLOOKUP([1]Parameters!B529,[1]Printers!L:L,[1]Printers!P:P,,0),ROUND(_xlfn.XLOOKUP([1]Parameters!B529,[1]Printers!L:L,[1]Printers!Q:Q,,0)*E529/10,0)*10,_xlfn.XLOOKUP([1]Parameters!B529,[1]Printers!L:L,[1]Printers!P:P,,0)),"")</f>
        <v>70</v>
      </c>
      <c r="G529" cm="1">
        <f t="array" ref="G529">IFERROR(IF(ROW()-1&gt;COUNTA([1]!T_Printers[Printers])*COUNTA([1]!T_Resins[Resins]),"",_xlfn.IFS(ROUND(VLOOKUP(C529,[1]!T_Resins[#Data],3,FALSE)/VLOOKUP(A529,[1]!T_Printers[#Data],5,FALSE),1)&lt;=_xlfn.XLOOKUP(B529,[1]Printers!L:L,[1]Printers!O:O,1,0,),ROUND(VLOOKUP(C529,[1]!T_Resins[#Data],3,FALSE)/VLOOKUP(A529,[1]!T_Printers[#Data],5,FALSE),1),ROUND(VLOOKUP(C529,[1]!T_Resins[#Data],3,FALSE)/VLOOKUP(A529,[1]!T_Printers[#Data],5,FALSE),1)&gt;_xlfn.XLOOKUP(B529,[1]Printers!L:L,[1]Printers!O:O,1,0,),10)),"")</f>
        <v>10.4</v>
      </c>
      <c r="H529">
        <f>IFERROR(IF(ROUND(_xlfn.XLOOKUP([1]Parameters!B529,[1]Printers!L:L,[1]Printers!Q:Q,,0)*G529/10,0)*10&lt;_xlfn.XLOOKUP([1]Parameters!B529,[1]Printers!L:L,[1]Printers!P:P,,0),ROUND(_xlfn.XLOOKUP([1]Parameters!B529,[1]Printers!L:L,[1]Printers!Q:Q,,0)*G529/10,0)*10,_xlfn.XLOOKUP([1]Parameters!B529,[1]Printers!L:L,[1]Printers!P:P,,0)),"")</f>
        <v>90</v>
      </c>
      <c r="I529" s="3" t="str" cm="1">
        <f t="array" ref="I529">IFERROR(IF(ROW()-1&gt;COUNTA([1]!T_Printers[Printers])*COUNTA([1]!T_Resins[Resins]),"",_xlfn.IFS(ROUND(VLOOKUP(C529,[1]!T_Resins[#Data],4,FALSE)/VLOOKUP(A529,[1]!T_Printers[#Data],5,FALSE),1)&lt;=_xlfn.XLOOKUP(B529,[1]Printers!L:L,[1]Printers!O:O,1,0,),ROUND(VLOOKUP(C529,[1]!T_Resins[#Data],4,FALSE)/VLOOKUP(A529,[1]!T_Printers[#Data],5,FALSE),1),ROUND(VLOOKUP(C529,[1]!T_Resins[#Data],4,FALSE)/VLOOKUP(A529,[1]!T_Printers[#Data],5,FALSE),1)&gt;_xlfn.XLOOKUP(B529,[1]Printers!L:L,[1]Printers!O:O,1,0,),"")),"")</f>
        <v/>
      </c>
      <c r="J529" t="str">
        <f>IFERROR(IF(ROUND(_xlfn.XLOOKUP([1]Parameters!B529,[1]Printers!L:L,[1]Printers!Q:Q,,0)*I529/10,0)*10&lt;_xlfn.XLOOKUP([1]Parameters!B529,[1]Printers!L:L,[1]Printers!P:P,,0),ROUND(_xlfn.XLOOKUP([1]Parameters!B529,[1]Printers!L:L,[1]Printers!Q:Q,,0)*I529/10,0)*10,_xlfn.XLOOKUP([1]Parameters!B529,[1]Printers!L:L,[1]Printers!P:P,,0)),"")</f>
        <v/>
      </c>
      <c r="K529">
        <f>IF(SUM(E529:J529)&lt;&gt;0,VLOOKUP(A529,[1]!T_Printers[#Data],10,FALSE)+VLOOKUP(C529,[1]!T_Resins[#Data],10,FALSE),"")</f>
        <v>4</v>
      </c>
      <c r="L529">
        <f>IF(SUM(E529:J529)&lt;&gt;0,VLOOKUP(A529,[1]!T_Printers[#Data],11,FALSE),"")</f>
        <v>8</v>
      </c>
      <c r="M529">
        <f>IF(SUM(E529:J529)&lt;&gt;0,VLOOKUP(C529,[1]!T_Resins[#Data],8,FALSE),"")</f>
        <v>60</v>
      </c>
      <c r="N529">
        <f>IF(_xlfn.XLOOKUP(B529,[1]Printers!$L:$L,[1]Printers!$R:$R,0,0)&gt;0,[1]Parameters!M529,IF(SUM(E529:J529)&lt;&gt;0,VLOOKUP(C529,[1]!T_Resins[#Data],9,FALSE),""))</f>
        <v>60</v>
      </c>
      <c r="O529" t="str">
        <f t="shared" si="8"/>
        <v>AnycubicPhotonMonoM5s</v>
      </c>
    </row>
    <row r="530" spans="1:15" x14ac:dyDescent="0.25">
      <c r="A530" t="str">
        <f t="array" ref="A530">IF(ROW()-1&gt;COUNTA([1]!T_Printers[Printers])*COUNTA([1]!T_Resins[Resins]),"",INDEX([1]!T_Printers[Printers],INT((ROW()-2)/COUNTA([1]!T_Resins[Resins])+1)))</f>
        <v>Anycubic Photon Mono SE</v>
      </c>
      <c r="B530" t="str">
        <f>_xlfn.XLOOKUP(A530,[1]!T_Printers[Printers],[1]!T_Printers[Icon link],,0)</f>
        <v>AnycubicPhotonMonoSE</v>
      </c>
      <c r="C530" t="str">
        <f t="array" ref="C530">IF(ROW()-1&gt;COUNTA([1]!T_Printers[Printers])*COUNTA([1]!T_Resins[Resins]),"",INDEX([1]!T_Resins[Resins],MOD(ROW()-2,COUNTA([1]!T_Resins[Resins]))+1))</f>
        <v>Basic Red</v>
      </c>
      <c r="D530">
        <f>IF(SUM(E530:J530)&lt;&gt;0,IF(ROW()-1&gt;COUNTA([1]!T_Printers[Printers])*COUNTA([1]!T_Resins[Resins]),"",2),"")</f>
        <v>2</v>
      </c>
      <c r="E530" cm="1">
        <f t="array" ref="E530">IFERROR(IF(ROW()-1&gt;COUNTA([1]!T_Printers[Printers])*COUNTA([1]!T_Resins[Resins]),"",_xlfn.IFS(ROUND(VLOOKUP(C530,[1]!T_Resins[#Data],2,FALSE)/VLOOKUP(A530,[1]!T_Printers[#Data],5,FALSE),1)&lt;=_xlfn.XLOOKUP(B530,[1]Printers!L:L,[1]Printers!O:O,1,0,),ROUND(VLOOKUP(C530,[1]!T_Resins[#Data],2,FALSE)/VLOOKUP(A530,[1]!T_Printers[#Data],5,FALSE),1),ROUND(VLOOKUP(C530,[1]!T_Resins[#Data],2,FALSE)/VLOOKUP(A530,[1]!T_Printers[#Data],5,FALSE),1)&gt;_xlfn.XLOOKUP(B530,[1]Printers!L:L,[1]Printers!O:O,1,0,),10)),"Используйте слой 100 мкм")</f>
        <v>2.1</v>
      </c>
      <c r="F530">
        <f>IFERROR(IF(ROUND(_xlfn.XLOOKUP([1]Parameters!B530,[1]Printers!L:L,[1]Printers!Q:Q,,0)*E530/10,0)*10&lt;_xlfn.XLOOKUP([1]Parameters!B530,[1]Printers!L:L,[1]Printers!P:P,,0),ROUND(_xlfn.XLOOKUP([1]Parameters!B530,[1]Printers!L:L,[1]Printers!Q:Q,,0)*E530/10,0)*10,_xlfn.XLOOKUP([1]Parameters!B530,[1]Printers!L:L,[1]Printers!P:P,,0)),"")</f>
        <v>20</v>
      </c>
      <c r="G530" cm="1">
        <f t="array" ref="G530">IFERROR(IF(ROW()-1&gt;COUNTA([1]!T_Printers[Printers])*COUNTA([1]!T_Resins[Resins]),"",_xlfn.IFS(ROUND(VLOOKUP(C530,[1]!T_Resins[#Data],3,FALSE)/VLOOKUP(A530,[1]!T_Printers[#Data],5,FALSE),1)&lt;=_xlfn.XLOOKUP(B530,[1]Printers!L:L,[1]Printers!O:O,1,0,),ROUND(VLOOKUP(C530,[1]!T_Resins[#Data],3,FALSE)/VLOOKUP(A530,[1]!T_Printers[#Data],5,FALSE),1),ROUND(VLOOKUP(C530,[1]!T_Resins[#Data],3,FALSE)/VLOOKUP(A530,[1]!T_Printers[#Data],5,FALSE),1)&gt;_xlfn.XLOOKUP(B530,[1]Printers!L:L,[1]Printers!O:O,1,0,),10)),"")</f>
        <v>2.7</v>
      </c>
      <c r="H530">
        <f>IFERROR(IF(ROUND(_xlfn.XLOOKUP([1]Parameters!B530,[1]Printers!L:L,[1]Printers!Q:Q,,0)*G530/10,0)*10&lt;_xlfn.XLOOKUP([1]Parameters!B530,[1]Printers!L:L,[1]Printers!P:P,,0),ROUND(_xlfn.XLOOKUP([1]Parameters!B530,[1]Printers!L:L,[1]Printers!Q:Q,,0)*G530/10,0)*10,_xlfn.XLOOKUP([1]Parameters!B530,[1]Printers!L:L,[1]Printers!P:P,,0)),"")</f>
        <v>20</v>
      </c>
      <c r="I530" s="3" t="str" cm="1">
        <f t="array" ref="I530">IFERROR(IF(ROW()-1&gt;COUNTA([1]!T_Printers[Printers])*COUNTA([1]!T_Resins[Resins]),"",_xlfn.IFS(ROUND(VLOOKUP(C530,[1]!T_Resins[#Data],4,FALSE)/VLOOKUP(A530,[1]!T_Printers[#Data],5,FALSE),1)&lt;=_xlfn.XLOOKUP(B530,[1]Printers!L:L,[1]Printers!O:O,1,0,),ROUND(VLOOKUP(C530,[1]!T_Resins[#Data],4,FALSE)/VLOOKUP(A530,[1]!T_Printers[#Data],5,FALSE),1),ROUND(VLOOKUP(C530,[1]!T_Resins[#Data],4,FALSE)/VLOOKUP(A530,[1]!T_Printers[#Data],5,FALSE),1)&gt;_xlfn.XLOOKUP(B530,[1]Printers!L:L,[1]Printers!O:O,1,0,),"")),"")</f>
        <v/>
      </c>
      <c r="J530" t="str">
        <f>IFERROR(IF(ROUND(_xlfn.XLOOKUP([1]Parameters!B530,[1]Printers!L:L,[1]Printers!Q:Q,,0)*I530/10,0)*10&lt;_xlfn.XLOOKUP([1]Parameters!B530,[1]Printers!L:L,[1]Printers!P:P,,0),ROUND(_xlfn.XLOOKUP([1]Parameters!B530,[1]Printers!L:L,[1]Printers!Q:Q,,0)*I530/10,0)*10,_xlfn.XLOOKUP([1]Parameters!B530,[1]Printers!L:L,[1]Printers!P:P,,0)),"")</f>
        <v/>
      </c>
      <c r="K530">
        <f>IF(SUM(E530:J530)&lt;&gt;0,VLOOKUP(A530,[1]!T_Printers[#Data],10,FALSE)+VLOOKUP(C530,[1]!T_Resins[#Data],10,FALSE),"")</f>
        <v>3</v>
      </c>
      <c r="L530">
        <f>IF(SUM(E530:J530)&lt;&gt;0,VLOOKUP(A530,[1]!T_Printers[#Data],11,FALSE),"")</f>
        <v>5</v>
      </c>
      <c r="M530">
        <f>IF(SUM(E530:J530)&lt;&gt;0,VLOOKUP(C530,[1]!T_Resins[#Data],8,FALSE),"")</f>
        <v>120</v>
      </c>
      <c r="N530">
        <f>IF(_xlfn.XLOOKUP(B530,[1]Printers!$L:$L,[1]Printers!$R:$R,0,0)&gt;0,[1]Parameters!M530,IF(SUM(E530:J530)&lt;&gt;0,VLOOKUP(C530,[1]!T_Resins[#Data],9,FALSE),""))</f>
        <v>180</v>
      </c>
      <c r="O530" t="str">
        <f t="shared" si="8"/>
        <v>AnycubicPhotonMonoSE</v>
      </c>
    </row>
    <row r="531" spans="1:15" x14ac:dyDescent="0.25">
      <c r="A531" t="str">
        <f t="array" ref="A531">IF(ROW()-1&gt;COUNTA([1]!T_Printers[Printers])*COUNTA([1]!T_Resins[Resins]),"",INDEX([1]!T_Printers[Printers],INT((ROW()-2)/COUNTA([1]!T_Resins[Resins])+1)))</f>
        <v>Anycubic Photon Mono SE</v>
      </c>
      <c r="B531" t="str">
        <f>_xlfn.XLOOKUP(A531,[1]!T_Printers[Printers],[1]!T_Printers[Icon link],,0)</f>
        <v>AnycubicPhotonMonoSE</v>
      </c>
      <c r="C531" t="str">
        <f t="array" ref="C531">IF(ROW()-1&gt;COUNTA([1]!T_Printers[Printers])*COUNTA([1]!T_Resins[Resins]),"",INDEX([1]!T_Resins[Resins],MOD(ROW()-2,COUNTA([1]!T_Resins[Resins]))+1))</f>
        <v>Demo Bone</v>
      </c>
      <c r="D531">
        <f>IF(SUM(E531:J531)&lt;&gt;0,IF(ROW()-1&gt;COUNTA([1]!T_Printers[Printers])*COUNTA([1]!T_Resins[Resins]),"",2),"")</f>
        <v>2</v>
      </c>
      <c r="E531" cm="1">
        <f t="array" ref="E531">IFERROR(IF(ROW()-1&gt;COUNTA([1]!T_Printers[Printers])*COUNTA([1]!T_Resins[Resins]),"",_xlfn.IFS(ROUND(VLOOKUP(C531,[1]!T_Resins[#Data],2,FALSE)/VLOOKUP(A531,[1]!T_Printers[#Data],5,FALSE),1)&lt;=_xlfn.XLOOKUP(B531,[1]Printers!L:L,[1]Printers!O:O,1,0,),ROUND(VLOOKUP(C531,[1]!T_Resins[#Data],2,FALSE)/VLOOKUP(A531,[1]!T_Printers[#Data],5,FALSE),1),ROUND(VLOOKUP(C531,[1]!T_Resins[#Data],2,FALSE)/VLOOKUP(A531,[1]!T_Printers[#Data],5,FALSE),1)&gt;_xlfn.XLOOKUP(B531,[1]Printers!L:L,[1]Printers!O:O,1,0,),10)),"Используйте слой 100 мкм")</f>
        <v>2.1</v>
      </c>
      <c r="F531">
        <f>IFERROR(IF(ROUND(_xlfn.XLOOKUP([1]Parameters!B531,[1]Printers!L:L,[1]Printers!Q:Q,,0)*E531/10,0)*10&lt;_xlfn.XLOOKUP([1]Parameters!B531,[1]Printers!L:L,[1]Printers!P:P,,0),ROUND(_xlfn.XLOOKUP([1]Parameters!B531,[1]Printers!L:L,[1]Printers!Q:Q,,0)*E531/10,0)*10,_xlfn.XLOOKUP([1]Parameters!B531,[1]Printers!L:L,[1]Printers!P:P,,0)),"")</f>
        <v>20</v>
      </c>
      <c r="G531" cm="1">
        <f t="array" ref="G531">IFERROR(IF(ROW()-1&gt;COUNTA([1]!T_Printers[Printers])*COUNTA([1]!T_Resins[Resins]),"",_xlfn.IFS(ROUND(VLOOKUP(C531,[1]!T_Resins[#Data],3,FALSE)/VLOOKUP(A531,[1]!T_Printers[#Data],5,FALSE),1)&lt;=_xlfn.XLOOKUP(B531,[1]Printers!L:L,[1]Printers!O:O,1,0,),ROUND(VLOOKUP(C531,[1]!T_Resins[#Data],3,FALSE)/VLOOKUP(A531,[1]!T_Printers[#Data],5,FALSE),1),ROUND(VLOOKUP(C531,[1]!T_Resins[#Data],3,FALSE)/VLOOKUP(A531,[1]!T_Printers[#Data],5,FALSE),1)&gt;_xlfn.XLOOKUP(B531,[1]Printers!L:L,[1]Printers!O:O,1,0,),10)),"")</f>
        <v>2.7</v>
      </c>
      <c r="H531">
        <f>IFERROR(IF(ROUND(_xlfn.XLOOKUP([1]Parameters!B531,[1]Printers!L:L,[1]Printers!Q:Q,,0)*G531/10,0)*10&lt;_xlfn.XLOOKUP([1]Parameters!B531,[1]Printers!L:L,[1]Printers!P:P,,0),ROUND(_xlfn.XLOOKUP([1]Parameters!B531,[1]Printers!L:L,[1]Printers!Q:Q,,0)*G531/10,0)*10,_xlfn.XLOOKUP([1]Parameters!B531,[1]Printers!L:L,[1]Printers!P:P,,0)),"")</f>
        <v>20</v>
      </c>
      <c r="I531" s="3" t="str" cm="1">
        <f t="array" ref="I531">IFERROR(IF(ROW()-1&gt;COUNTA([1]!T_Printers[Printers])*COUNTA([1]!T_Resins[Resins]),"",_xlfn.IFS(ROUND(VLOOKUP(C531,[1]!T_Resins[#Data],4,FALSE)/VLOOKUP(A531,[1]!T_Printers[#Data],5,FALSE),1)&lt;=_xlfn.XLOOKUP(B531,[1]Printers!L:L,[1]Printers!O:O,1,0,),ROUND(VLOOKUP(C531,[1]!T_Resins[#Data],4,FALSE)/VLOOKUP(A531,[1]!T_Printers[#Data],5,FALSE),1),ROUND(VLOOKUP(C531,[1]!T_Resins[#Data],4,FALSE)/VLOOKUP(A531,[1]!T_Printers[#Data],5,FALSE),1)&gt;_xlfn.XLOOKUP(B531,[1]Printers!L:L,[1]Printers!O:O,1,0,),"")),"")</f>
        <v/>
      </c>
      <c r="J531" t="str">
        <f>IFERROR(IF(ROUND(_xlfn.XLOOKUP([1]Parameters!B531,[1]Printers!L:L,[1]Printers!Q:Q,,0)*I531/10,0)*10&lt;_xlfn.XLOOKUP([1]Parameters!B531,[1]Printers!L:L,[1]Printers!P:P,,0),ROUND(_xlfn.XLOOKUP([1]Parameters!B531,[1]Printers!L:L,[1]Printers!Q:Q,,0)*I531/10,0)*10,_xlfn.XLOOKUP([1]Parameters!B531,[1]Printers!L:L,[1]Printers!P:P,,0)),"")</f>
        <v/>
      </c>
      <c r="K531">
        <f>IF(SUM(E531:J531)&lt;&gt;0,VLOOKUP(A531,[1]!T_Printers[#Data],10,FALSE)+VLOOKUP(C531,[1]!T_Resins[#Data],10,FALSE),"")</f>
        <v>4</v>
      </c>
      <c r="L531">
        <f>IF(SUM(E531:J531)&lt;&gt;0,VLOOKUP(A531,[1]!T_Printers[#Data],11,FALSE),"")</f>
        <v>5</v>
      </c>
      <c r="M531">
        <f>IF(SUM(E531:J531)&lt;&gt;0,VLOOKUP(C531,[1]!T_Resins[#Data],8,FALSE),"")</f>
        <v>120</v>
      </c>
      <c r="N531">
        <f>IF(_xlfn.XLOOKUP(B531,[1]Printers!$L:$L,[1]Printers!$R:$R,0,0)&gt;0,[1]Parameters!M531,IF(SUM(E531:J531)&lt;&gt;0,VLOOKUP(C531,[1]!T_Resins[#Data],9,FALSE),""))</f>
        <v>180</v>
      </c>
      <c r="O531" t="str">
        <f t="shared" si="8"/>
        <v>AnycubicPhotonMonoSE</v>
      </c>
    </row>
    <row r="532" spans="1:15" x14ac:dyDescent="0.25">
      <c r="A532" t="str">
        <f t="array" ref="A532">IF(ROW()-1&gt;COUNTA([1]!T_Printers[Printers])*COUNTA([1]!T_Resins[Resins]),"",INDEX([1]!T_Printers[Printers],INT((ROW()-2)/COUNTA([1]!T_Resins[Resins])+1)))</f>
        <v>Anycubic Photon Mono SE</v>
      </c>
      <c r="B532" t="str">
        <f>_xlfn.XLOOKUP(A532,[1]!T_Printers[Printers],[1]!T_Printers[Icon link],,0)</f>
        <v>AnycubicPhotonMonoSE</v>
      </c>
      <c r="C532" t="str">
        <f t="array" ref="C532">IF(ROW()-1&gt;COUNTA([1]!T_Printers[Printers])*COUNTA([1]!T_Resins[Resins]),"",INDEX([1]!T_Resins[Resins],MOD(ROW()-2,COUNTA([1]!T_Resins[Resins]))+1))</f>
        <v xml:space="preserve">Dental Bleach (Обновленная версия) </v>
      </c>
      <c r="D532">
        <f>IF(SUM(E532:J532)&lt;&gt;0,IF(ROW()-1&gt;COUNTA([1]!T_Printers[Printers])*COUNTA([1]!T_Resins[Resins]),"",2),"")</f>
        <v>2</v>
      </c>
      <c r="E532" cm="1">
        <f t="array" ref="E532">IFERROR(IF(ROW()-1&gt;COUNTA([1]!T_Printers[Printers])*COUNTA([1]!T_Resins[Resins]),"",_xlfn.IFS(ROUND(VLOOKUP(C532,[1]!T_Resins[#Data],2,FALSE)/VLOOKUP(A532,[1]!T_Printers[#Data],5,FALSE),1)&lt;=_xlfn.XLOOKUP(B532,[1]Printers!L:L,[1]Printers!O:O,1,0,),ROUND(VLOOKUP(C532,[1]!T_Resins[#Data],2,FALSE)/VLOOKUP(A532,[1]!T_Printers[#Data],5,FALSE),1),ROUND(VLOOKUP(C532,[1]!T_Resins[#Data],2,FALSE)/VLOOKUP(A532,[1]!T_Printers[#Data],5,FALSE),1)&gt;_xlfn.XLOOKUP(B532,[1]Printers!L:L,[1]Printers!O:O,1,0,),10)),"Используйте слой 100 мкм")</f>
        <v>4.7</v>
      </c>
      <c r="F532">
        <f>IFERROR(IF(ROUND(_xlfn.XLOOKUP([1]Parameters!B532,[1]Printers!L:L,[1]Printers!Q:Q,,0)*E532/10,0)*10&lt;_xlfn.XLOOKUP([1]Parameters!B532,[1]Printers!L:L,[1]Printers!P:P,,0),ROUND(_xlfn.XLOOKUP([1]Parameters!B532,[1]Printers!L:L,[1]Printers!Q:Q,,0)*E532/10,0)*10,_xlfn.XLOOKUP([1]Parameters!B532,[1]Printers!L:L,[1]Printers!P:P,,0)),"")</f>
        <v>40</v>
      </c>
      <c r="G532" cm="1">
        <f t="array" ref="G532">IFERROR(IF(ROW()-1&gt;COUNTA([1]!T_Printers[Printers])*COUNTA([1]!T_Resins[Resins]),"",_xlfn.IFS(ROUND(VLOOKUP(C532,[1]!T_Resins[#Data],3,FALSE)/VLOOKUP(A532,[1]!T_Printers[#Data],5,FALSE),1)&lt;=_xlfn.XLOOKUP(B532,[1]Printers!L:L,[1]Printers!O:O,1,0,),ROUND(VLOOKUP(C532,[1]!T_Resins[#Data],3,FALSE)/VLOOKUP(A532,[1]!T_Printers[#Data],5,FALSE),1),ROUND(VLOOKUP(C532,[1]!T_Resins[#Data],3,FALSE)/VLOOKUP(A532,[1]!T_Printers[#Data],5,FALSE),1)&gt;_xlfn.XLOOKUP(B532,[1]Printers!L:L,[1]Printers!O:O,1,0,),10)),"")</f>
        <v>6.1</v>
      </c>
      <c r="H532">
        <f>IFERROR(IF(ROUND(_xlfn.XLOOKUP([1]Parameters!B532,[1]Printers!L:L,[1]Printers!Q:Q,,0)*G532/10,0)*10&lt;_xlfn.XLOOKUP([1]Parameters!B532,[1]Printers!L:L,[1]Printers!P:P,,0),ROUND(_xlfn.XLOOKUP([1]Parameters!B532,[1]Printers!L:L,[1]Printers!Q:Q,,0)*G532/10,0)*10,_xlfn.XLOOKUP([1]Parameters!B532,[1]Printers!L:L,[1]Printers!P:P,,0)),"")</f>
        <v>50</v>
      </c>
      <c r="I532" s="3" t="str" cm="1">
        <f t="array" ref="I532">IFERROR(IF(ROW()-1&gt;COUNTA([1]!T_Printers[Printers])*COUNTA([1]!T_Resins[Resins]),"",_xlfn.IFS(ROUND(VLOOKUP(C532,[1]!T_Resins[#Data],4,FALSE)/VLOOKUP(A532,[1]!T_Printers[#Data],5,FALSE),1)&lt;=_xlfn.XLOOKUP(B532,[1]Printers!L:L,[1]Printers!O:O,1,0,),ROUND(VLOOKUP(C532,[1]!T_Resins[#Data],4,FALSE)/VLOOKUP(A532,[1]!T_Printers[#Data],5,FALSE),1),ROUND(VLOOKUP(C532,[1]!T_Resins[#Data],4,FALSE)/VLOOKUP(A532,[1]!T_Printers[#Data],5,FALSE),1)&gt;_xlfn.XLOOKUP(B532,[1]Printers!L:L,[1]Printers!O:O,1,0,),"")),"")</f>
        <v/>
      </c>
      <c r="J532" t="str">
        <f>IFERROR(IF(ROUND(_xlfn.XLOOKUP([1]Parameters!B532,[1]Printers!L:L,[1]Printers!Q:Q,,0)*I532/10,0)*10&lt;_xlfn.XLOOKUP([1]Parameters!B532,[1]Printers!L:L,[1]Printers!P:P,,0),ROUND(_xlfn.XLOOKUP([1]Parameters!B532,[1]Printers!L:L,[1]Printers!Q:Q,,0)*I532/10,0)*10,_xlfn.XLOOKUP([1]Parameters!B532,[1]Printers!L:L,[1]Printers!P:P,,0)),"")</f>
        <v/>
      </c>
      <c r="K532">
        <f>IF(SUM(E532:J532)&lt;&gt;0,VLOOKUP(A532,[1]!T_Printers[#Data],10,FALSE)+VLOOKUP(C532,[1]!T_Resins[#Data],10,FALSE),"")</f>
        <v>4</v>
      </c>
      <c r="L532">
        <f>IF(SUM(E532:J532)&lt;&gt;0,VLOOKUP(A532,[1]!T_Printers[#Data],11,FALSE),"")</f>
        <v>5</v>
      </c>
      <c r="M532">
        <f>IF(SUM(E532:J532)&lt;&gt;0,VLOOKUP(C532,[1]!T_Resins[#Data],8,FALSE),"")</f>
        <v>120</v>
      </c>
      <c r="N532">
        <f>IF(_xlfn.XLOOKUP(B532,[1]Printers!$L:$L,[1]Printers!$R:$R,0,0)&gt;0,[1]Parameters!M532,IF(SUM(E532:J532)&lt;&gt;0,VLOOKUP(C532,[1]!T_Resins[#Data],9,FALSE),""))</f>
        <v>180</v>
      </c>
      <c r="O532" t="str">
        <f t="shared" si="8"/>
        <v>AnycubicPhotonMonoSE</v>
      </c>
    </row>
    <row r="533" spans="1:15" x14ac:dyDescent="0.25">
      <c r="A533" t="str">
        <f t="array" ref="A533">IF(ROW()-1&gt;COUNTA([1]!T_Printers[Printers])*COUNTA([1]!T_Resins[Resins]),"",INDEX([1]!T_Printers[Printers],INT((ROW()-2)/COUNTA([1]!T_Resins[Resins])+1)))</f>
        <v>Anycubic Photon Mono SE</v>
      </c>
      <c r="B533" t="str">
        <f>_xlfn.XLOOKUP(A533,[1]!T_Printers[Printers],[1]!T_Printers[Icon link],,0)</f>
        <v>AnycubicPhotonMonoSE</v>
      </c>
      <c r="C533" t="str">
        <f t="array" ref="C533">IF(ROW()-1&gt;COUNTA([1]!T_Printers[Printers])*COUNTA([1]!T_Resins[Resins]),"",INDEX([1]!T_Resins[Resins],MOD(ROW()-2,COUNTA([1]!T_Resins[Resins]))+1))</f>
        <v>Dental Bleach Pro</v>
      </c>
      <c r="D533">
        <f>IF(SUM(E533:J533)&lt;&gt;0,IF(ROW()-1&gt;COUNTA([1]!T_Printers[Printers])*COUNTA([1]!T_Resins[Resins]),"",2),"")</f>
        <v>2</v>
      </c>
      <c r="E533" cm="1">
        <f t="array" ref="E533">IFERROR(IF(ROW()-1&gt;COUNTA([1]!T_Printers[Printers])*COUNTA([1]!T_Resins[Resins]),"",_xlfn.IFS(ROUND(VLOOKUP(C533,[1]!T_Resins[#Data],2,FALSE)/VLOOKUP(A533,[1]!T_Printers[#Data],5,FALSE),1)&lt;=_xlfn.XLOOKUP(B533,[1]Printers!L:L,[1]Printers!O:O,1,0,),ROUND(VLOOKUP(C533,[1]!T_Resins[#Data],2,FALSE)/VLOOKUP(A533,[1]!T_Printers[#Data],5,FALSE),1),ROUND(VLOOKUP(C533,[1]!T_Resins[#Data],2,FALSE)/VLOOKUP(A533,[1]!T_Printers[#Data],5,FALSE),1)&gt;_xlfn.XLOOKUP(B533,[1]Printers!L:L,[1]Printers!O:O,1,0,),10)),"Используйте слой 100 мкм")</f>
        <v>3.5</v>
      </c>
      <c r="F533">
        <f>IFERROR(IF(ROUND(_xlfn.XLOOKUP([1]Parameters!B533,[1]Printers!L:L,[1]Printers!Q:Q,,0)*E533/10,0)*10&lt;_xlfn.XLOOKUP([1]Parameters!B533,[1]Printers!L:L,[1]Printers!P:P,,0),ROUND(_xlfn.XLOOKUP([1]Parameters!B533,[1]Printers!L:L,[1]Printers!Q:Q,,0)*E533/10,0)*10,_xlfn.XLOOKUP([1]Parameters!B533,[1]Printers!L:L,[1]Printers!P:P,,0)),"")</f>
        <v>30</v>
      </c>
      <c r="G533" cm="1">
        <f t="array" ref="G533">IFERROR(IF(ROW()-1&gt;COUNTA([1]!T_Printers[Printers])*COUNTA([1]!T_Resins[Resins]),"",_xlfn.IFS(ROUND(VLOOKUP(C533,[1]!T_Resins[#Data],3,FALSE)/VLOOKUP(A533,[1]!T_Printers[#Data],5,FALSE),1)&lt;=_xlfn.XLOOKUP(B533,[1]Printers!L:L,[1]Printers!O:O,1,0,),ROUND(VLOOKUP(C533,[1]!T_Resins[#Data],3,FALSE)/VLOOKUP(A533,[1]!T_Printers[#Data],5,FALSE),1),ROUND(VLOOKUP(C533,[1]!T_Resins[#Data],3,FALSE)/VLOOKUP(A533,[1]!T_Printers[#Data],5,FALSE),1)&gt;_xlfn.XLOOKUP(B533,[1]Printers!L:L,[1]Printers!O:O,1,0,),10)),"")</f>
        <v>4.5</v>
      </c>
      <c r="H533">
        <f>IFERROR(IF(ROUND(_xlfn.XLOOKUP([1]Parameters!B533,[1]Printers!L:L,[1]Printers!Q:Q,,0)*G533/10,0)*10&lt;_xlfn.XLOOKUP([1]Parameters!B533,[1]Printers!L:L,[1]Printers!P:P,,0),ROUND(_xlfn.XLOOKUP([1]Parameters!B533,[1]Printers!L:L,[1]Printers!Q:Q,,0)*G533/10,0)*10,_xlfn.XLOOKUP([1]Parameters!B533,[1]Printers!L:L,[1]Printers!P:P,,0)),"")</f>
        <v>40</v>
      </c>
      <c r="I533" s="3" t="str" cm="1">
        <f t="array" ref="I533">IFERROR(IF(ROW()-1&gt;COUNTA([1]!T_Printers[Printers])*COUNTA([1]!T_Resins[Resins]),"",_xlfn.IFS(ROUND(VLOOKUP(C533,[1]!T_Resins[#Data],4,FALSE)/VLOOKUP(A533,[1]!T_Printers[#Data],5,FALSE),1)&lt;=_xlfn.XLOOKUP(B533,[1]Printers!L:L,[1]Printers!O:O,1,0,),ROUND(VLOOKUP(C533,[1]!T_Resins[#Data],4,FALSE)/VLOOKUP(A533,[1]!T_Printers[#Data],5,FALSE),1),ROUND(VLOOKUP(C533,[1]!T_Resins[#Data],4,FALSE)/VLOOKUP(A533,[1]!T_Printers[#Data],5,FALSE),1)&gt;_xlfn.XLOOKUP(B533,[1]Printers!L:L,[1]Printers!O:O,1,0,),"")),"")</f>
        <v/>
      </c>
      <c r="J533" t="str">
        <f>IFERROR(IF(ROUND(_xlfn.XLOOKUP([1]Parameters!B533,[1]Printers!L:L,[1]Printers!Q:Q,,0)*I533/10,0)*10&lt;_xlfn.XLOOKUP([1]Parameters!B533,[1]Printers!L:L,[1]Printers!P:P,,0),ROUND(_xlfn.XLOOKUP([1]Parameters!B533,[1]Printers!L:L,[1]Printers!Q:Q,,0)*I533/10,0)*10,_xlfn.XLOOKUP([1]Parameters!B533,[1]Printers!L:L,[1]Printers!P:P,,0)),"")</f>
        <v/>
      </c>
      <c r="K533">
        <f>IF(SUM(E533:J533)&lt;&gt;0,VLOOKUP(A533,[1]!T_Printers[#Data],10,FALSE)+VLOOKUP(C533,[1]!T_Resins[#Data],10,FALSE),"")</f>
        <v>3</v>
      </c>
      <c r="L533">
        <f>IF(SUM(E533:J533)&lt;&gt;0,VLOOKUP(A533,[1]!T_Printers[#Data],11,FALSE),"")</f>
        <v>5</v>
      </c>
      <c r="M533">
        <f>IF(SUM(E533:J533)&lt;&gt;0,VLOOKUP(C533,[1]!T_Resins[#Data],8,FALSE),"")</f>
        <v>120</v>
      </c>
      <c r="N533">
        <f>IF(_xlfn.XLOOKUP(B533,[1]Printers!$L:$L,[1]Printers!$R:$R,0,0)&gt;0,[1]Parameters!M533,IF(SUM(E533:J533)&lt;&gt;0,VLOOKUP(C533,[1]!T_Resins[#Data],9,FALSE),""))</f>
        <v>180</v>
      </c>
      <c r="O533" t="str">
        <f t="shared" si="8"/>
        <v>AnycubicPhotonMonoSE</v>
      </c>
    </row>
    <row r="534" spans="1:15" x14ac:dyDescent="0.25">
      <c r="A534" t="str">
        <f t="array" ref="A534">IF(ROW()-1&gt;COUNTA([1]!T_Printers[Printers])*COUNTA([1]!T_Resins[Resins]),"",INDEX([1]!T_Printers[Printers],INT((ROW()-2)/COUNTA([1]!T_Resins[Resins])+1)))</f>
        <v>Anycubic Photon Mono SE</v>
      </c>
      <c r="B534" t="str">
        <f>_xlfn.XLOOKUP(A534,[1]!T_Printers[Printers],[1]!T_Printers[Icon link],,0)</f>
        <v>AnycubicPhotonMonoSE</v>
      </c>
      <c r="C534" t="str">
        <f t="array" ref="C534">IF(ROW()-1&gt;COUNTA([1]!T_Printers[Printers])*COUNTA([1]!T_Resins[Resins]),"",INDEX([1]!T_Resins[Resins],MOD(ROW()-2,COUNTA([1]!T_Resins[Resins]))+1))</f>
        <v>Dental Cast Cherry Pro</v>
      </c>
      <c r="D534">
        <f>IF(SUM(E534:J534)&lt;&gt;0,IF(ROW()-1&gt;COUNTA([1]!T_Printers[Printers])*COUNTA([1]!T_Resins[Resins]),"",2),"")</f>
        <v>2</v>
      </c>
      <c r="E534" cm="1">
        <f t="array" ref="E534">IFERROR(IF(ROW()-1&gt;COUNTA([1]!T_Printers[Printers])*COUNTA([1]!T_Resins[Resins]),"",_xlfn.IFS(ROUND(VLOOKUP(C534,[1]!T_Resins[#Data],2,FALSE)/VLOOKUP(A534,[1]!T_Printers[#Data],5,FALSE),1)&lt;=_xlfn.XLOOKUP(B534,[1]Printers!L:L,[1]Printers!O:O,1,0,),ROUND(VLOOKUP(C534,[1]!T_Resins[#Data],2,FALSE)/VLOOKUP(A534,[1]!T_Printers[#Data],5,FALSE),1),ROUND(VLOOKUP(C534,[1]!T_Resins[#Data],2,FALSE)/VLOOKUP(A534,[1]!T_Printers[#Data],5,FALSE),1)&gt;_xlfn.XLOOKUP(B534,[1]Printers!L:L,[1]Printers!O:O,1,0,),10)),"Используйте слой 100 мкм")</f>
        <v>4.8</v>
      </c>
      <c r="F534">
        <f>IFERROR(IF(ROUND(_xlfn.XLOOKUP([1]Parameters!B534,[1]Printers!L:L,[1]Printers!Q:Q,,0)*E534/10,0)*10&lt;_xlfn.XLOOKUP([1]Parameters!B534,[1]Printers!L:L,[1]Printers!P:P,,0),ROUND(_xlfn.XLOOKUP([1]Parameters!B534,[1]Printers!L:L,[1]Printers!Q:Q,,0)*E534/10,0)*10,_xlfn.XLOOKUP([1]Parameters!B534,[1]Printers!L:L,[1]Printers!P:P,,0)),"")</f>
        <v>40</v>
      </c>
      <c r="G534" t="str" cm="1">
        <f t="array" ref="G534">IFERROR(IF(ROW()-1&gt;COUNTA([1]!T_Printers[Printers])*COUNTA([1]!T_Resins[Resins]),"",_xlfn.IFS(ROUND(VLOOKUP(C534,[1]!T_Resins[#Data],3,FALSE)/VLOOKUP(A534,[1]!T_Printers[#Data],5,FALSE),1)&lt;=_xlfn.XLOOKUP(B534,[1]Printers!L:L,[1]Printers!O:O,1,0,),ROUND(VLOOKUP(C534,[1]!T_Resins[#Data],3,FALSE)/VLOOKUP(A534,[1]!T_Printers[#Data],5,FALSE),1),ROUND(VLOOKUP(C534,[1]!T_Resins[#Data],3,FALSE)/VLOOKUP(A534,[1]!T_Printers[#Data],5,FALSE),1)&gt;_xlfn.XLOOKUP(B534,[1]Printers!L:L,[1]Printers!O:O,1,0,),10)),"")</f>
        <v/>
      </c>
      <c r="H534" t="str">
        <f>IFERROR(IF(ROUND(_xlfn.XLOOKUP([1]Parameters!B534,[1]Printers!L:L,[1]Printers!Q:Q,,0)*G534/10,0)*10&lt;_xlfn.XLOOKUP([1]Parameters!B534,[1]Printers!L:L,[1]Printers!P:P,,0),ROUND(_xlfn.XLOOKUP([1]Parameters!B534,[1]Printers!L:L,[1]Printers!Q:Q,,0)*G534/10,0)*10,_xlfn.XLOOKUP([1]Parameters!B534,[1]Printers!L:L,[1]Printers!P:P,,0)),"")</f>
        <v/>
      </c>
      <c r="I534" s="3" t="str" cm="1">
        <f t="array" ref="I534">IFERROR(IF(ROW()-1&gt;COUNTA([1]!T_Printers[Printers])*COUNTA([1]!T_Resins[Resins]),"",_xlfn.IFS(ROUND(VLOOKUP(C534,[1]!T_Resins[#Data],4,FALSE)/VLOOKUP(A534,[1]!T_Printers[#Data],5,FALSE),1)&lt;=_xlfn.XLOOKUP(B534,[1]Printers!L:L,[1]Printers!O:O,1,0,),ROUND(VLOOKUP(C534,[1]!T_Resins[#Data],4,FALSE)/VLOOKUP(A534,[1]!T_Printers[#Data],5,FALSE),1),ROUND(VLOOKUP(C534,[1]!T_Resins[#Data],4,FALSE)/VLOOKUP(A534,[1]!T_Printers[#Data],5,FALSE),1)&gt;_xlfn.XLOOKUP(B534,[1]Printers!L:L,[1]Printers!O:O,1,0,),"")),"")</f>
        <v/>
      </c>
      <c r="J534" t="str">
        <f>IFERROR(IF(ROUND(_xlfn.XLOOKUP([1]Parameters!B534,[1]Printers!L:L,[1]Printers!Q:Q,,0)*I534/10,0)*10&lt;_xlfn.XLOOKUP([1]Parameters!B534,[1]Printers!L:L,[1]Printers!P:P,,0),ROUND(_xlfn.XLOOKUP([1]Parameters!B534,[1]Printers!L:L,[1]Printers!Q:Q,,0)*I534/10,0)*10,_xlfn.XLOOKUP([1]Parameters!B534,[1]Printers!L:L,[1]Printers!P:P,,0)),"")</f>
        <v/>
      </c>
      <c r="K534">
        <f>IF(SUM(E534:J534)&lt;&gt;0,VLOOKUP(A534,[1]!T_Printers[#Data],10,FALSE)+VLOOKUP(C534,[1]!T_Resins[#Data],10,FALSE),"")</f>
        <v>3</v>
      </c>
      <c r="L534">
        <f>IF(SUM(E534:J534)&lt;&gt;0,VLOOKUP(A534,[1]!T_Printers[#Data],11,FALSE),"")</f>
        <v>5</v>
      </c>
      <c r="M534">
        <f>IF(SUM(E534:J534)&lt;&gt;0,VLOOKUP(C534,[1]!T_Resins[#Data],8,FALSE),"")</f>
        <v>60</v>
      </c>
      <c r="N534">
        <f>IF(_xlfn.XLOOKUP(B534,[1]Printers!$L:$L,[1]Printers!$R:$R,0,0)&gt;0,[1]Parameters!M534,IF(SUM(E534:J534)&lt;&gt;0,VLOOKUP(C534,[1]!T_Resins[#Data],9,FALSE),""))</f>
        <v>60</v>
      </c>
      <c r="O534" t="str">
        <f t="shared" si="8"/>
        <v>AnycubicPhotonMonoSE</v>
      </c>
    </row>
    <row r="535" spans="1:15" x14ac:dyDescent="0.25">
      <c r="A535" t="str">
        <f t="array" ref="A535">IF(ROW()-1&gt;COUNTA([1]!T_Printers[Printers])*COUNTA([1]!T_Resins[Resins]),"",INDEX([1]!T_Printers[Printers],INT((ROW()-2)/COUNTA([1]!T_Resins[Resins])+1)))</f>
        <v>Anycubic Photon Mono SE</v>
      </c>
      <c r="B535" t="str">
        <f>_xlfn.XLOOKUP(A535,[1]!T_Printers[Printers],[1]!T_Printers[Icon link],,0)</f>
        <v>AnycubicPhotonMonoSE</v>
      </c>
      <c r="C535" t="str">
        <f t="array" ref="C535">IF(ROW()-1&gt;COUNTA([1]!T_Printers[Printers])*COUNTA([1]!T_Resins[Resins]),"",INDEX([1]!T_Resins[Resins],MOD(ROW()-2,COUNTA([1]!T_Resins[Resins]))+1))</f>
        <v>Dental Cast Cherry</v>
      </c>
      <c r="D535">
        <f>IF(SUM(E535:J535)&lt;&gt;0,IF(ROW()-1&gt;COUNTA([1]!T_Printers[Printers])*COUNTA([1]!T_Resins[Resins]),"",2),"")</f>
        <v>2</v>
      </c>
      <c r="E535" cm="1">
        <f t="array" ref="E535">IFERROR(IF(ROW()-1&gt;COUNTA([1]!T_Printers[Printers])*COUNTA([1]!T_Resins[Resins]),"",_xlfn.IFS(ROUND(VLOOKUP(C535,[1]!T_Resins[#Data],2,FALSE)/VLOOKUP(A535,[1]!T_Printers[#Data],5,FALSE),1)&lt;=_xlfn.XLOOKUP(B535,[1]Printers!L:L,[1]Printers!O:O,1,0,),ROUND(VLOOKUP(C535,[1]!T_Resins[#Data],2,FALSE)/VLOOKUP(A535,[1]!T_Printers[#Data],5,FALSE),1),ROUND(VLOOKUP(C535,[1]!T_Resins[#Data],2,FALSE)/VLOOKUP(A535,[1]!T_Printers[#Data],5,FALSE),1)&gt;_xlfn.XLOOKUP(B535,[1]Printers!L:L,[1]Printers!O:O,1,0,),10)),"Используйте слой 100 мкм")</f>
        <v>4.2</v>
      </c>
      <c r="F535">
        <f>IFERROR(IF(ROUND(_xlfn.XLOOKUP([1]Parameters!B535,[1]Printers!L:L,[1]Printers!Q:Q,,0)*E535/10,0)*10&lt;_xlfn.XLOOKUP([1]Parameters!B535,[1]Printers!L:L,[1]Printers!P:P,,0),ROUND(_xlfn.XLOOKUP([1]Parameters!B535,[1]Printers!L:L,[1]Printers!Q:Q,,0)*E535/10,0)*10,_xlfn.XLOOKUP([1]Parameters!B535,[1]Printers!L:L,[1]Printers!P:P,,0)),"")</f>
        <v>40</v>
      </c>
      <c r="G535" cm="1">
        <f t="array" ref="G535">IFERROR(IF(ROW()-1&gt;COUNTA([1]!T_Printers[Printers])*COUNTA([1]!T_Resins[Resins]),"",_xlfn.IFS(ROUND(VLOOKUP(C535,[1]!T_Resins[#Data],3,FALSE)/VLOOKUP(A535,[1]!T_Printers[#Data],5,FALSE),1)&lt;=_xlfn.XLOOKUP(B535,[1]Printers!L:L,[1]Printers!O:O,1,0,),ROUND(VLOOKUP(C535,[1]!T_Resins[#Data],3,FALSE)/VLOOKUP(A535,[1]!T_Printers[#Data],5,FALSE),1),ROUND(VLOOKUP(C535,[1]!T_Resins[#Data],3,FALSE)/VLOOKUP(A535,[1]!T_Printers[#Data],5,FALSE),1)&gt;_xlfn.XLOOKUP(B535,[1]Printers!L:L,[1]Printers!O:O,1,0,),10)),"")</f>
        <v>5.5</v>
      </c>
      <c r="H535">
        <f>IFERROR(IF(ROUND(_xlfn.XLOOKUP([1]Parameters!B535,[1]Printers!L:L,[1]Printers!Q:Q,,0)*G535/10,0)*10&lt;_xlfn.XLOOKUP([1]Parameters!B535,[1]Printers!L:L,[1]Printers!P:P,,0),ROUND(_xlfn.XLOOKUP([1]Parameters!B535,[1]Printers!L:L,[1]Printers!Q:Q,,0)*G535/10,0)*10,_xlfn.XLOOKUP([1]Parameters!B535,[1]Printers!L:L,[1]Printers!P:P,,0)),"")</f>
        <v>50</v>
      </c>
      <c r="I535" s="3" t="str" cm="1">
        <f t="array" ref="I535">IFERROR(IF(ROW()-1&gt;COUNTA([1]!T_Printers[Printers])*COUNTA([1]!T_Resins[Resins]),"",_xlfn.IFS(ROUND(VLOOKUP(C535,[1]!T_Resins[#Data],4,FALSE)/VLOOKUP(A535,[1]!T_Printers[#Data],5,FALSE),1)&lt;=_xlfn.XLOOKUP(B535,[1]Printers!L:L,[1]Printers!O:O,1,0,),ROUND(VLOOKUP(C535,[1]!T_Resins[#Data],4,FALSE)/VLOOKUP(A535,[1]!T_Printers[#Data],5,FALSE),1),ROUND(VLOOKUP(C535,[1]!T_Resins[#Data],4,FALSE)/VLOOKUP(A535,[1]!T_Printers[#Data],5,FALSE),1)&gt;_xlfn.XLOOKUP(B535,[1]Printers!L:L,[1]Printers!O:O,1,0,),"")),"")</f>
        <v/>
      </c>
      <c r="J535" t="str">
        <f>IFERROR(IF(ROUND(_xlfn.XLOOKUP([1]Parameters!B535,[1]Printers!L:L,[1]Printers!Q:Q,,0)*I535/10,0)*10&lt;_xlfn.XLOOKUP([1]Parameters!B535,[1]Printers!L:L,[1]Printers!P:P,,0),ROUND(_xlfn.XLOOKUP([1]Parameters!B535,[1]Printers!L:L,[1]Printers!Q:Q,,0)*I535/10,0)*10,_xlfn.XLOOKUP([1]Parameters!B535,[1]Printers!L:L,[1]Printers!P:P,,0)),"")</f>
        <v/>
      </c>
      <c r="K535">
        <f>IF(SUM(E535:J535)&lt;&gt;0,VLOOKUP(A535,[1]!T_Printers[#Data],10,FALSE)+VLOOKUP(C535,[1]!T_Resins[#Data],10,FALSE),"")</f>
        <v>3</v>
      </c>
      <c r="L535">
        <f>IF(SUM(E535:J535)&lt;&gt;0,VLOOKUP(A535,[1]!T_Printers[#Data],11,FALSE),"")</f>
        <v>5</v>
      </c>
      <c r="M535">
        <f>IF(SUM(E535:J535)&lt;&gt;0,VLOOKUP(C535,[1]!T_Resins[#Data],8,FALSE),"")</f>
        <v>60</v>
      </c>
      <c r="N535">
        <f>IF(_xlfn.XLOOKUP(B535,[1]Printers!$L:$L,[1]Printers!$R:$R,0,0)&gt;0,[1]Parameters!M535,IF(SUM(E535:J535)&lt;&gt;0,VLOOKUP(C535,[1]!T_Resins[#Data],9,FALSE),""))</f>
        <v>60</v>
      </c>
      <c r="O535" t="str">
        <f t="shared" si="8"/>
        <v>AnycubicPhotonMonoSE</v>
      </c>
    </row>
    <row r="536" spans="1:15" x14ac:dyDescent="0.25">
      <c r="A536" t="str">
        <f t="array" ref="A536">IF(ROW()-1&gt;COUNTA([1]!T_Printers[Printers])*COUNTA([1]!T_Resins[Resins]),"",INDEX([1]!T_Printers[Printers],INT((ROW()-2)/COUNTA([1]!T_Resins[Resins])+1)))</f>
        <v>Anycubic Photon Mono SE</v>
      </c>
      <c r="B536" t="str">
        <f>_xlfn.XLOOKUP(A536,[1]!T_Printers[Printers],[1]!T_Printers[Icon link],,0)</f>
        <v>AnycubicPhotonMonoSE</v>
      </c>
      <c r="C536" t="str">
        <f t="array" ref="C536">IF(ROW()-1&gt;COUNTA([1]!T_Printers[Printers])*COUNTA([1]!T_Resins[Resins]),"",INDEX([1]!T_Resins[Resins],MOD(ROW()-2,COUNTA([1]!T_Resins[Resins]))+1))</f>
        <v>Dental Clear</v>
      </c>
      <c r="D536">
        <f>IF(SUM(E536:J536)&lt;&gt;0,IF(ROW()-1&gt;COUNTA([1]!T_Printers[Printers])*COUNTA([1]!T_Resins[Resins]),"",2),"")</f>
        <v>2</v>
      </c>
      <c r="E536" cm="1">
        <f t="array" ref="E536">IFERROR(IF(ROW()-1&gt;COUNTA([1]!T_Printers[Printers])*COUNTA([1]!T_Resins[Resins]),"",_xlfn.IFS(ROUND(VLOOKUP(C536,[1]!T_Resins[#Data],2,FALSE)/VLOOKUP(A536,[1]!T_Printers[#Data],5,FALSE),1)&lt;=_xlfn.XLOOKUP(B536,[1]Printers!L:L,[1]Printers!O:O,1,0,),ROUND(VLOOKUP(C536,[1]!T_Resins[#Data],2,FALSE)/VLOOKUP(A536,[1]!T_Printers[#Data],5,FALSE),1),ROUND(VLOOKUP(C536,[1]!T_Resins[#Data],2,FALSE)/VLOOKUP(A536,[1]!T_Printers[#Data],5,FALSE),1)&gt;_xlfn.XLOOKUP(B536,[1]Printers!L:L,[1]Printers!O:O,1,0,),10)),"Используйте слой 100 мкм")</f>
        <v>2.4</v>
      </c>
      <c r="F536">
        <f>IFERROR(IF(ROUND(_xlfn.XLOOKUP([1]Parameters!B536,[1]Printers!L:L,[1]Printers!Q:Q,,0)*E536/10,0)*10&lt;_xlfn.XLOOKUP([1]Parameters!B536,[1]Printers!L:L,[1]Printers!P:P,,0),ROUND(_xlfn.XLOOKUP([1]Parameters!B536,[1]Printers!L:L,[1]Printers!Q:Q,,0)*E536/10,0)*10,_xlfn.XLOOKUP([1]Parameters!B536,[1]Printers!L:L,[1]Printers!P:P,,0)),"")</f>
        <v>20</v>
      </c>
      <c r="G536" cm="1">
        <f t="array" ref="G536">IFERROR(IF(ROW()-1&gt;COUNTA([1]!T_Printers[Printers])*COUNTA([1]!T_Resins[Resins]),"",_xlfn.IFS(ROUND(VLOOKUP(C536,[1]!T_Resins[#Data],3,FALSE)/VLOOKUP(A536,[1]!T_Printers[#Data],5,FALSE),1)&lt;=_xlfn.XLOOKUP(B536,[1]Printers!L:L,[1]Printers!O:O,1,0,),ROUND(VLOOKUP(C536,[1]!T_Resins[#Data],3,FALSE)/VLOOKUP(A536,[1]!T_Printers[#Data],5,FALSE),1),ROUND(VLOOKUP(C536,[1]!T_Resins[#Data],3,FALSE)/VLOOKUP(A536,[1]!T_Printers[#Data],5,FALSE),1)&gt;_xlfn.XLOOKUP(B536,[1]Printers!L:L,[1]Printers!O:O,1,0,),10)),"")</f>
        <v>3.1</v>
      </c>
      <c r="H536">
        <f>IFERROR(IF(ROUND(_xlfn.XLOOKUP([1]Parameters!B536,[1]Printers!L:L,[1]Printers!Q:Q,,0)*G536/10,0)*10&lt;_xlfn.XLOOKUP([1]Parameters!B536,[1]Printers!L:L,[1]Printers!P:P,,0),ROUND(_xlfn.XLOOKUP([1]Parameters!B536,[1]Printers!L:L,[1]Printers!Q:Q,,0)*G536/10,0)*10,_xlfn.XLOOKUP([1]Parameters!B536,[1]Printers!L:L,[1]Printers!P:P,,0)),"")</f>
        <v>30</v>
      </c>
      <c r="I536" s="3" t="str" cm="1">
        <f t="array" ref="I536">IFERROR(IF(ROW()-1&gt;COUNTA([1]!T_Printers[Printers])*COUNTA([1]!T_Resins[Resins]),"",_xlfn.IFS(ROUND(VLOOKUP(C536,[1]!T_Resins[#Data],4,FALSE)/VLOOKUP(A536,[1]!T_Printers[#Data],5,FALSE),1)&lt;=_xlfn.XLOOKUP(B536,[1]Printers!L:L,[1]Printers!O:O,1,0,),ROUND(VLOOKUP(C536,[1]!T_Resins[#Data],4,FALSE)/VLOOKUP(A536,[1]!T_Printers[#Data],5,FALSE),1),ROUND(VLOOKUP(C536,[1]!T_Resins[#Data],4,FALSE)/VLOOKUP(A536,[1]!T_Printers[#Data],5,FALSE),1)&gt;_xlfn.XLOOKUP(B536,[1]Printers!L:L,[1]Printers!O:O,1,0,),"")),"")</f>
        <v/>
      </c>
      <c r="J536" t="str">
        <f>IFERROR(IF(ROUND(_xlfn.XLOOKUP([1]Parameters!B536,[1]Printers!L:L,[1]Printers!Q:Q,,0)*I536/10,0)*10&lt;_xlfn.XLOOKUP([1]Parameters!B536,[1]Printers!L:L,[1]Printers!P:P,,0),ROUND(_xlfn.XLOOKUP([1]Parameters!B536,[1]Printers!L:L,[1]Printers!Q:Q,,0)*I536/10,0)*10,_xlfn.XLOOKUP([1]Parameters!B536,[1]Printers!L:L,[1]Printers!P:P,,0)),"")</f>
        <v/>
      </c>
      <c r="K536">
        <f>IF(SUM(E536:J536)&lt;&gt;0,VLOOKUP(A536,[1]!T_Printers[#Data],10,FALSE)+VLOOKUP(C536,[1]!T_Resins[#Data],10,FALSE),"")</f>
        <v>3</v>
      </c>
      <c r="L536">
        <f>IF(SUM(E536:J536)&lt;&gt;0,VLOOKUP(A536,[1]!T_Printers[#Data],11,FALSE),"")</f>
        <v>5</v>
      </c>
      <c r="M536">
        <f>IF(SUM(E536:J536)&lt;&gt;0,VLOOKUP(C536,[1]!T_Resins[#Data],8,FALSE),"")</f>
        <v>120</v>
      </c>
      <c r="N536">
        <f>IF(_xlfn.XLOOKUP(B536,[1]Printers!$L:$L,[1]Printers!$R:$R,0,0)&gt;0,[1]Parameters!M536,IF(SUM(E536:J536)&lt;&gt;0,VLOOKUP(C536,[1]!T_Resins[#Data],9,FALSE),""))</f>
        <v>180</v>
      </c>
      <c r="O536" t="str">
        <f t="shared" si="8"/>
        <v>AnycubicPhotonMonoSE</v>
      </c>
    </row>
    <row r="537" spans="1:15" x14ac:dyDescent="0.25">
      <c r="A537" t="str">
        <f t="array" ref="A537">IF(ROW()-1&gt;COUNTA([1]!T_Printers[Printers])*COUNTA([1]!T_Resins[Resins]),"",INDEX([1]!T_Printers[Printers],INT((ROW()-2)/COUNTA([1]!T_Resins[Resins])+1)))</f>
        <v>Anycubic Photon Mono SE</v>
      </c>
      <c r="B537" t="str">
        <f>_xlfn.XLOOKUP(A537,[1]!T_Printers[Printers],[1]!T_Printers[Icon link],,0)</f>
        <v>AnycubicPhotonMonoSE</v>
      </c>
      <c r="C537" t="str">
        <f t="array" ref="C537">IF(ROW()-1&gt;COUNTA([1]!T_Printers[Printers])*COUNTA([1]!T_Resins[Resins]),"",INDEX([1]!T_Resins[Resins],MOD(ROW()-2,COUNTA([1]!T_Resins[Resins]))+1))</f>
        <v>Dental Clear Pro</v>
      </c>
      <c r="D537">
        <f>IF(SUM(E537:J537)&lt;&gt;0,IF(ROW()-1&gt;COUNTA([1]!T_Printers[Printers])*COUNTA([1]!T_Resins[Resins]),"",2),"")</f>
        <v>2</v>
      </c>
      <c r="E537" t="str" cm="1">
        <f t="array" ref="E537">IFERROR(IF(ROW()-1&gt;COUNTA([1]!T_Printers[Printers])*COUNTA([1]!T_Resins[Resins]),"",_xlfn.IFS(ROUND(VLOOKUP(C537,[1]!T_Resins[#Data],2,FALSE)/VLOOKUP(A537,[1]!T_Printers[#Data],5,FALSE),1)&lt;=_xlfn.XLOOKUP(B537,[1]Printers!L:L,[1]Printers!O:O,1,0,),ROUND(VLOOKUP(C537,[1]!T_Resins[#Data],2,FALSE)/VLOOKUP(A537,[1]!T_Printers[#Data],5,FALSE),1),ROUND(VLOOKUP(C537,[1]!T_Resins[#Data],2,FALSE)/VLOOKUP(A537,[1]!T_Printers[#Data],5,FALSE),1)&gt;_xlfn.XLOOKUP(B537,[1]Printers!L:L,[1]Printers!O:O,1,0,),10)),"Используйте слой 100 мкм")</f>
        <v>Используйте слой 100 мкм</v>
      </c>
      <c r="F537" t="str">
        <f>IFERROR(IF(ROUND(_xlfn.XLOOKUP([1]Parameters!B537,[1]Printers!L:L,[1]Printers!Q:Q,,0)*E537/10,0)*10&lt;_xlfn.XLOOKUP([1]Parameters!B537,[1]Printers!L:L,[1]Printers!P:P,,0),ROUND(_xlfn.XLOOKUP([1]Parameters!B537,[1]Printers!L:L,[1]Printers!Q:Q,,0)*E537/10,0)*10,_xlfn.XLOOKUP([1]Parameters!B537,[1]Printers!L:L,[1]Printers!P:P,,0)),"")</f>
        <v/>
      </c>
      <c r="G537" cm="1">
        <f t="array" ref="G537">IFERROR(IF(ROW()-1&gt;COUNTA([1]!T_Printers[Printers])*COUNTA([1]!T_Resins[Resins]),"",_xlfn.IFS(ROUND(VLOOKUP(C537,[1]!T_Resins[#Data],3,FALSE)/VLOOKUP(A537,[1]!T_Printers[#Data],5,FALSE),1)&lt;=_xlfn.XLOOKUP(B537,[1]Printers!L:L,[1]Printers!O:O,1,0,),ROUND(VLOOKUP(C537,[1]!T_Resins[#Data],3,FALSE)/VLOOKUP(A537,[1]!T_Printers[#Data],5,FALSE),1),ROUND(VLOOKUP(C537,[1]!T_Resins[#Data],3,FALSE)/VLOOKUP(A537,[1]!T_Printers[#Data],5,FALSE),1)&gt;_xlfn.XLOOKUP(B537,[1]Printers!L:L,[1]Printers!O:O,1,0,),10)),"")</f>
        <v>5</v>
      </c>
      <c r="H537">
        <f>IFERROR(IF(ROUND(_xlfn.XLOOKUP([1]Parameters!B537,[1]Printers!L:L,[1]Printers!Q:Q,,0)*G537/10,0)*10&lt;_xlfn.XLOOKUP([1]Parameters!B537,[1]Printers!L:L,[1]Printers!P:P,,0),ROUND(_xlfn.XLOOKUP([1]Parameters!B537,[1]Printers!L:L,[1]Printers!Q:Q,,0)*G537/10,0)*10,_xlfn.XLOOKUP([1]Parameters!B537,[1]Printers!L:L,[1]Printers!P:P,,0)),"")</f>
        <v>50</v>
      </c>
      <c r="I537" s="3" cm="1">
        <f t="array" ref="I537">IFERROR(IF(ROW()-1&gt;COUNTA([1]!T_Printers[Printers])*COUNTA([1]!T_Resins[Resins]),"",_xlfn.IFS(ROUND(VLOOKUP(C537,[1]!T_Resins[#Data],4,FALSE)/VLOOKUP(A537,[1]!T_Printers[#Data],5,FALSE),1)&lt;=_xlfn.XLOOKUP(B537,[1]Printers!L:L,[1]Printers!O:O,1,0,),ROUND(VLOOKUP(C537,[1]!T_Resins[#Data],4,FALSE)/VLOOKUP(A537,[1]!T_Printers[#Data],5,FALSE),1),ROUND(VLOOKUP(C537,[1]!T_Resins[#Data],4,FALSE)/VLOOKUP(A537,[1]!T_Printers[#Data],5,FALSE),1)&gt;_xlfn.XLOOKUP(B537,[1]Printers!L:L,[1]Printers!O:O,1,0,),"")),"")</f>
        <v>6.5</v>
      </c>
      <c r="J537">
        <f>IFERROR(IF(ROUND(_xlfn.XLOOKUP([1]Parameters!B537,[1]Printers!L:L,[1]Printers!Q:Q,,0)*I537/10,0)*10&lt;_xlfn.XLOOKUP([1]Parameters!B537,[1]Printers!L:L,[1]Printers!P:P,,0),ROUND(_xlfn.XLOOKUP([1]Parameters!B537,[1]Printers!L:L,[1]Printers!Q:Q,,0)*I537/10,0)*10,_xlfn.XLOOKUP([1]Parameters!B537,[1]Printers!L:L,[1]Printers!P:P,,0)),"")</f>
        <v>60</v>
      </c>
      <c r="K537">
        <f>IF(SUM(E537:J537)&lt;&gt;0,VLOOKUP(A537,[1]!T_Printers[#Data],10,FALSE)+VLOOKUP(C537,[1]!T_Resins[#Data],10,FALSE),"")</f>
        <v>3</v>
      </c>
      <c r="L537">
        <f>IF(SUM(E537:J537)&lt;&gt;0,VLOOKUP(A537,[1]!T_Printers[#Data],11,FALSE),"")</f>
        <v>5</v>
      </c>
      <c r="M537">
        <f>IF(SUM(E537:J537)&lt;&gt;0,VLOOKUP(C537,[1]!T_Resins[#Data],8,FALSE),"")</f>
        <v>120</v>
      </c>
      <c r="N537">
        <f>IF(_xlfn.XLOOKUP(B537,[1]Printers!$L:$L,[1]Printers!$R:$R,0,0)&gt;0,[1]Parameters!M537,IF(SUM(E537:J537)&lt;&gt;0,VLOOKUP(C537,[1]!T_Resins[#Data],9,FALSE),""))</f>
        <v>180</v>
      </c>
      <c r="O537" t="str">
        <f t="shared" si="8"/>
        <v>AnycubicPhotonMonoSE</v>
      </c>
    </row>
    <row r="538" spans="1:15" x14ac:dyDescent="0.25">
      <c r="A538" t="str">
        <f t="array" ref="A538">IF(ROW()-1&gt;COUNTA([1]!T_Printers[Printers])*COUNTA([1]!T_Resins[Resins]),"",INDEX([1]!T_Printers[Printers],INT((ROW()-2)/COUNTA([1]!T_Resins[Resins])+1)))</f>
        <v>Anycubic Photon Mono SE</v>
      </c>
      <c r="B538" t="str">
        <f>_xlfn.XLOOKUP(A538,[1]!T_Printers[Printers],[1]!T_Printers[Icon link],,0)</f>
        <v>AnycubicPhotonMonoSE</v>
      </c>
      <c r="C538" t="str">
        <f t="array" ref="C538">IF(ROW()-1&gt;COUNTA([1]!T_Printers[Printers])*COUNTA([1]!T_Resins[Resins]),"",INDEX([1]!T_Resins[Resins],MOD(ROW()-2,COUNTA([1]!T_Resins[Resins]))+1))</f>
        <v>Dental Denture Base Soft</v>
      </c>
      <c r="D538">
        <f>IF(SUM(E538:J538)&lt;&gt;0,IF(ROW()-1&gt;COUNTA([1]!T_Printers[Printers])*COUNTA([1]!T_Resins[Resins]),"",2),"")</f>
        <v>2</v>
      </c>
      <c r="E538" cm="1">
        <f t="array" ref="E538">IFERROR(IF(ROW()-1&gt;COUNTA([1]!T_Printers[Printers])*COUNTA([1]!T_Resins[Resins]),"",_xlfn.IFS(ROUND(VLOOKUP(C538,[1]!T_Resins[#Data],2,FALSE)/VLOOKUP(A538,[1]!T_Printers[#Data],5,FALSE),1)&lt;=_xlfn.XLOOKUP(B538,[1]Printers!L:L,[1]Printers!O:O,1,0,),ROUND(VLOOKUP(C538,[1]!T_Resins[#Data],2,FALSE)/VLOOKUP(A538,[1]!T_Printers[#Data],5,FALSE),1),ROUND(VLOOKUP(C538,[1]!T_Resins[#Data],2,FALSE)/VLOOKUP(A538,[1]!T_Printers[#Data],5,FALSE),1)&gt;_xlfn.XLOOKUP(B538,[1]Printers!L:L,[1]Printers!O:O,1,0,),10)),"Используйте слой 100 мкм")</f>
        <v>5.4</v>
      </c>
      <c r="F538">
        <f>IFERROR(IF(ROUND(_xlfn.XLOOKUP([1]Parameters!B538,[1]Printers!L:L,[1]Printers!Q:Q,,0)*E538/10,0)*10&lt;_xlfn.XLOOKUP([1]Parameters!B538,[1]Printers!L:L,[1]Printers!P:P,,0),ROUND(_xlfn.XLOOKUP([1]Parameters!B538,[1]Printers!L:L,[1]Printers!Q:Q,,0)*E538/10,0)*10,_xlfn.XLOOKUP([1]Parameters!B538,[1]Printers!L:L,[1]Printers!P:P,,0)),"")</f>
        <v>50</v>
      </c>
      <c r="G538" cm="1">
        <f t="array" ref="G538">IFERROR(IF(ROW()-1&gt;COUNTA([1]!T_Printers[Printers])*COUNTA([1]!T_Resins[Resins]),"",_xlfn.IFS(ROUND(VLOOKUP(C538,[1]!T_Resins[#Data],3,FALSE)/VLOOKUP(A538,[1]!T_Printers[#Data],5,FALSE),1)&lt;=_xlfn.XLOOKUP(B538,[1]Printers!L:L,[1]Printers!O:O,1,0,),ROUND(VLOOKUP(C538,[1]!T_Resins[#Data],3,FALSE)/VLOOKUP(A538,[1]!T_Printers[#Data],5,FALSE),1),ROUND(VLOOKUP(C538,[1]!T_Resins[#Data],3,FALSE)/VLOOKUP(A538,[1]!T_Printers[#Data],5,FALSE),1)&gt;_xlfn.XLOOKUP(B538,[1]Printers!L:L,[1]Printers!O:O,1,0,),10)),"")</f>
        <v>7</v>
      </c>
      <c r="H538">
        <f>IFERROR(IF(ROUND(_xlfn.XLOOKUP([1]Parameters!B538,[1]Printers!L:L,[1]Printers!Q:Q,,0)*G538/10,0)*10&lt;_xlfn.XLOOKUP([1]Parameters!B538,[1]Printers!L:L,[1]Printers!P:P,,0),ROUND(_xlfn.XLOOKUP([1]Parameters!B538,[1]Printers!L:L,[1]Printers!Q:Q,,0)*G538/10,0)*10,_xlfn.XLOOKUP([1]Parameters!B538,[1]Printers!L:L,[1]Printers!P:P,,0)),"")</f>
        <v>60</v>
      </c>
      <c r="I538" s="3" t="str" cm="1">
        <f t="array" ref="I538">IFERROR(IF(ROW()-1&gt;COUNTA([1]!T_Printers[Printers])*COUNTA([1]!T_Resins[Resins]),"",_xlfn.IFS(ROUND(VLOOKUP(C538,[1]!T_Resins[#Data],4,FALSE)/VLOOKUP(A538,[1]!T_Printers[#Data],5,FALSE),1)&lt;=_xlfn.XLOOKUP(B538,[1]Printers!L:L,[1]Printers!O:O,1,0,),ROUND(VLOOKUP(C538,[1]!T_Resins[#Data],4,FALSE)/VLOOKUP(A538,[1]!T_Printers[#Data],5,FALSE),1),ROUND(VLOOKUP(C538,[1]!T_Resins[#Data],4,FALSE)/VLOOKUP(A538,[1]!T_Printers[#Data],5,FALSE),1)&gt;_xlfn.XLOOKUP(B538,[1]Printers!L:L,[1]Printers!O:O,1,0,),"")),"")</f>
        <v/>
      </c>
      <c r="J538" t="str">
        <f>IFERROR(IF(ROUND(_xlfn.XLOOKUP([1]Parameters!B538,[1]Printers!L:L,[1]Printers!Q:Q,,0)*I538/10,0)*10&lt;_xlfn.XLOOKUP([1]Parameters!B538,[1]Printers!L:L,[1]Printers!P:P,,0),ROUND(_xlfn.XLOOKUP([1]Parameters!B538,[1]Printers!L:L,[1]Printers!Q:Q,,0)*I538/10,0)*10,_xlfn.XLOOKUP([1]Parameters!B538,[1]Printers!L:L,[1]Printers!P:P,,0)),"")</f>
        <v/>
      </c>
      <c r="K538">
        <f>IF(SUM(E538:J538)&lt;&gt;0,VLOOKUP(A538,[1]!T_Printers[#Data],10,FALSE)+VLOOKUP(C538,[1]!T_Resins[#Data],10,FALSE),"")</f>
        <v>4</v>
      </c>
      <c r="L538">
        <f>IF(SUM(E538:J538)&lt;&gt;0,VLOOKUP(A538,[1]!T_Printers[#Data],11,FALSE),"")</f>
        <v>5</v>
      </c>
      <c r="M538">
        <f>IF(SUM(E538:J538)&lt;&gt;0,VLOOKUP(C538,[1]!T_Resins[#Data],8,FALSE),"")</f>
        <v>120</v>
      </c>
      <c r="N538">
        <f>IF(_xlfn.XLOOKUP(B538,[1]Printers!$L:$L,[1]Printers!$R:$R,0,0)&gt;0,[1]Parameters!M538,IF(SUM(E538:J538)&lt;&gt;0,VLOOKUP(C538,[1]!T_Resins[#Data],9,FALSE),""))</f>
        <v>180</v>
      </c>
      <c r="O538" t="str">
        <f t="shared" si="8"/>
        <v>AnycubicPhotonMonoSE</v>
      </c>
    </row>
    <row r="539" spans="1:15" x14ac:dyDescent="0.25">
      <c r="A539" t="str">
        <f t="array" ref="A539">IF(ROW()-1&gt;COUNTA([1]!T_Printers[Printers])*COUNTA([1]!T_Resins[Resins]),"",INDEX([1]!T_Printers[Printers],INT((ROW()-2)/COUNTA([1]!T_Resins[Resins])+1)))</f>
        <v>Anycubic Photon Mono SE</v>
      </c>
      <c r="B539" t="str">
        <f>_xlfn.XLOOKUP(A539,[1]!T_Printers[Printers],[1]!T_Printers[Icon link],,0)</f>
        <v>AnycubicPhotonMonoSE</v>
      </c>
      <c r="C539" t="str">
        <f t="array" ref="C539">IF(ROW()-1&gt;COUNTA([1]!T_Printers[Printers])*COUNTA([1]!T_Resins[Resins]),"",INDEX([1]!T_Resins[Resins],MOD(ROW()-2,COUNTA([1]!T_Resins[Resins]))+1))</f>
        <v>Dental Denture Base</v>
      </c>
      <c r="D539">
        <f>IF(SUM(E539:J539)&lt;&gt;0,IF(ROW()-1&gt;COUNTA([1]!T_Printers[Printers])*COUNTA([1]!T_Resins[Resins]),"",2),"")</f>
        <v>2</v>
      </c>
      <c r="E539" cm="1">
        <f t="array" ref="E539">IFERROR(IF(ROW()-1&gt;COUNTA([1]!T_Printers[Printers])*COUNTA([1]!T_Resins[Resins]),"",_xlfn.IFS(ROUND(VLOOKUP(C539,[1]!T_Resins[#Data],2,FALSE)/VLOOKUP(A539,[1]!T_Printers[#Data],5,FALSE),1)&lt;=_xlfn.XLOOKUP(B539,[1]Printers!L:L,[1]Printers!O:O,1,0,),ROUND(VLOOKUP(C539,[1]!T_Resins[#Data],2,FALSE)/VLOOKUP(A539,[1]!T_Printers[#Data],5,FALSE),1),ROUND(VLOOKUP(C539,[1]!T_Resins[#Data],2,FALSE)/VLOOKUP(A539,[1]!T_Printers[#Data],5,FALSE),1)&gt;_xlfn.XLOOKUP(B539,[1]Printers!L:L,[1]Printers!O:O,1,0,),10)),"Используйте слой 100 мкм")</f>
        <v>4.2</v>
      </c>
      <c r="F539">
        <f>IFERROR(IF(ROUND(_xlfn.XLOOKUP([1]Parameters!B539,[1]Printers!L:L,[1]Printers!Q:Q,,0)*E539/10,0)*10&lt;_xlfn.XLOOKUP([1]Parameters!B539,[1]Printers!L:L,[1]Printers!P:P,,0),ROUND(_xlfn.XLOOKUP([1]Parameters!B539,[1]Printers!L:L,[1]Printers!Q:Q,,0)*E539/10,0)*10,_xlfn.XLOOKUP([1]Parameters!B539,[1]Printers!L:L,[1]Printers!P:P,,0)),"")</f>
        <v>40</v>
      </c>
      <c r="G539" cm="1">
        <f t="array" ref="G539">IFERROR(IF(ROW()-1&gt;COUNTA([1]!T_Printers[Printers])*COUNTA([1]!T_Resins[Resins]),"",_xlfn.IFS(ROUND(VLOOKUP(C539,[1]!T_Resins[#Data],3,FALSE)/VLOOKUP(A539,[1]!T_Printers[#Data],5,FALSE),1)&lt;=_xlfn.XLOOKUP(B539,[1]Printers!L:L,[1]Printers!O:O,1,0,),ROUND(VLOOKUP(C539,[1]!T_Resins[#Data],3,FALSE)/VLOOKUP(A539,[1]!T_Printers[#Data],5,FALSE),1),ROUND(VLOOKUP(C539,[1]!T_Resins[#Data],3,FALSE)/VLOOKUP(A539,[1]!T_Printers[#Data],5,FALSE),1)&gt;_xlfn.XLOOKUP(B539,[1]Printers!L:L,[1]Printers!O:O,1,0,),10)),"")</f>
        <v>5.5</v>
      </c>
      <c r="H539">
        <f>IFERROR(IF(ROUND(_xlfn.XLOOKUP([1]Parameters!B539,[1]Printers!L:L,[1]Printers!Q:Q,,0)*G539/10,0)*10&lt;_xlfn.XLOOKUP([1]Parameters!B539,[1]Printers!L:L,[1]Printers!P:P,,0),ROUND(_xlfn.XLOOKUP([1]Parameters!B539,[1]Printers!L:L,[1]Printers!Q:Q,,0)*G539/10,0)*10,_xlfn.XLOOKUP([1]Parameters!B539,[1]Printers!L:L,[1]Printers!P:P,,0)),"")</f>
        <v>50</v>
      </c>
      <c r="I539" s="3" t="str" cm="1">
        <f t="array" ref="I539">IFERROR(IF(ROW()-1&gt;COUNTA([1]!T_Printers[Printers])*COUNTA([1]!T_Resins[Resins]),"",_xlfn.IFS(ROUND(VLOOKUP(C539,[1]!T_Resins[#Data],4,FALSE)/VLOOKUP(A539,[1]!T_Printers[#Data],5,FALSE),1)&lt;=_xlfn.XLOOKUP(B539,[1]Printers!L:L,[1]Printers!O:O,1,0,),ROUND(VLOOKUP(C539,[1]!T_Resins[#Data],4,FALSE)/VLOOKUP(A539,[1]!T_Printers[#Data],5,FALSE),1),ROUND(VLOOKUP(C539,[1]!T_Resins[#Data],4,FALSE)/VLOOKUP(A539,[1]!T_Printers[#Data],5,FALSE),1)&gt;_xlfn.XLOOKUP(B539,[1]Printers!L:L,[1]Printers!O:O,1,0,),"")),"")</f>
        <v/>
      </c>
      <c r="J539" t="str">
        <f>IFERROR(IF(ROUND(_xlfn.XLOOKUP([1]Parameters!B539,[1]Printers!L:L,[1]Printers!Q:Q,,0)*I539/10,0)*10&lt;_xlfn.XLOOKUP([1]Parameters!B539,[1]Printers!L:L,[1]Printers!P:P,,0),ROUND(_xlfn.XLOOKUP([1]Parameters!B539,[1]Printers!L:L,[1]Printers!Q:Q,,0)*I539/10,0)*10,_xlfn.XLOOKUP([1]Parameters!B539,[1]Printers!L:L,[1]Printers!P:P,,0)),"")</f>
        <v/>
      </c>
      <c r="K539">
        <f>IF(SUM(E539:J539)&lt;&gt;0,VLOOKUP(A539,[1]!T_Printers[#Data],10,FALSE)+VLOOKUP(C539,[1]!T_Resins[#Data],10,FALSE),"")</f>
        <v>4</v>
      </c>
      <c r="L539">
        <f>IF(SUM(E539:J539)&lt;&gt;0,VLOOKUP(A539,[1]!T_Printers[#Data],11,FALSE),"")</f>
        <v>5</v>
      </c>
      <c r="M539">
        <f>IF(SUM(E539:J539)&lt;&gt;0,VLOOKUP(C539,[1]!T_Resins[#Data],8,FALSE),"")</f>
        <v>120</v>
      </c>
      <c r="N539">
        <f>IF(_xlfn.XLOOKUP(B539,[1]Printers!$L:$L,[1]Printers!$R:$R,0,0)&gt;0,[1]Parameters!M539,IF(SUM(E539:J539)&lt;&gt;0,VLOOKUP(C539,[1]!T_Resins[#Data],9,FALSE),""))</f>
        <v>180</v>
      </c>
      <c r="O539" t="str">
        <f t="shared" si="8"/>
        <v>AnycubicPhotonMonoSE</v>
      </c>
    </row>
    <row r="540" spans="1:15" x14ac:dyDescent="0.25">
      <c r="A540" t="str">
        <f t="array" ref="A540">IF(ROW()-1&gt;COUNTA([1]!T_Printers[Printers])*COUNTA([1]!T_Resins[Resins]),"",INDEX([1]!T_Printers[Printers],INT((ROW()-2)/COUNTA([1]!T_Resins[Resins])+1)))</f>
        <v>Anycubic Photon Mono SE</v>
      </c>
      <c r="B540" t="str">
        <f>_xlfn.XLOOKUP(A540,[1]!T_Printers[Printers],[1]!T_Printers[Icon link],,0)</f>
        <v>AnycubicPhotonMonoSE</v>
      </c>
      <c r="C540" t="str">
        <f t="array" ref="C540">IF(ROW()-1&gt;COUNTA([1]!T_Printers[Printers])*COUNTA([1]!T_Resins[Resins]),"",INDEX([1]!T_Resins[Resins],MOD(ROW()-2,COUNTA([1]!T_Resins[Resins]))+1))</f>
        <v>Dental IBT</v>
      </c>
      <c r="D540">
        <f>IF(SUM(E540:J540)&lt;&gt;0,IF(ROW()-1&gt;COUNTA([1]!T_Printers[Printers])*COUNTA([1]!T_Resins[Resins]),"",2),"")</f>
        <v>2</v>
      </c>
      <c r="E540" cm="1">
        <f t="array" ref="E540">IFERROR(IF(ROW()-1&gt;COUNTA([1]!T_Printers[Printers])*COUNTA([1]!T_Resins[Resins]),"",_xlfn.IFS(ROUND(VLOOKUP(C540,[1]!T_Resins[#Data],2,FALSE)/VLOOKUP(A540,[1]!T_Printers[#Data],5,FALSE),1)&lt;=_xlfn.XLOOKUP(B540,[1]Printers!L:L,[1]Printers!O:O,1,0,),ROUND(VLOOKUP(C540,[1]!T_Resins[#Data],2,FALSE)/VLOOKUP(A540,[1]!T_Printers[#Data],5,FALSE),1),ROUND(VLOOKUP(C540,[1]!T_Resins[#Data],2,FALSE)/VLOOKUP(A540,[1]!T_Printers[#Data],5,FALSE),1)&gt;_xlfn.XLOOKUP(B540,[1]Printers!L:L,[1]Printers!O:O,1,0,),10)),"Используйте слой 100 мкм")</f>
        <v>2.6</v>
      </c>
      <c r="F540">
        <f>IFERROR(IF(ROUND(_xlfn.XLOOKUP([1]Parameters!B540,[1]Printers!L:L,[1]Printers!Q:Q,,0)*E540/10,0)*10&lt;_xlfn.XLOOKUP([1]Parameters!B540,[1]Printers!L:L,[1]Printers!P:P,,0),ROUND(_xlfn.XLOOKUP([1]Parameters!B540,[1]Printers!L:L,[1]Printers!Q:Q,,0)*E540/10,0)*10,_xlfn.XLOOKUP([1]Parameters!B540,[1]Printers!L:L,[1]Printers!P:P,,0)),"")</f>
        <v>20</v>
      </c>
      <c r="G540" cm="1">
        <f t="array" ref="G540">IFERROR(IF(ROW()-1&gt;COUNTA([1]!T_Printers[Printers])*COUNTA([1]!T_Resins[Resins]),"",_xlfn.IFS(ROUND(VLOOKUP(C540,[1]!T_Resins[#Data],3,FALSE)/VLOOKUP(A540,[1]!T_Printers[#Data],5,FALSE),1)&lt;=_xlfn.XLOOKUP(B540,[1]Printers!L:L,[1]Printers!O:O,1,0,),ROUND(VLOOKUP(C540,[1]!T_Resins[#Data],3,FALSE)/VLOOKUP(A540,[1]!T_Printers[#Data],5,FALSE),1),ROUND(VLOOKUP(C540,[1]!T_Resins[#Data],3,FALSE)/VLOOKUP(A540,[1]!T_Printers[#Data],5,FALSE),1)&gt;_xlfn.XLOOKUP(B540,[1]Printers!L:L,[1]Printers!O:O,1,0,),10)),"")</f>
        <v>3.4</v>
      </c>
      <c r="H540">
        <f>IFERROR(IF(ROUND(_xlfn.XLOOKUP([1]Parameters!B540,[1]Printers!L:L,[1]Printers!Q:Q,,0)*G540/10,0)*10&lt;_xlfn.XLOOKUP([1]Parameters!B540,[1]Printers!L:L,[1]Printers!P:P,,0),ROUND(_xlfn.XLOOKUP([1]Parameters!B540,[1]Printers!L:L,[1]Printers!Q:Q,,0)*G540/10,0)*10,_xlfn.XLOOKUP([1]Parameters!B540,[1]Printers!L:L,[1]Printers!P:P,,0)),"")</f>
        <v>30</v>
      </c>
      <c r="I540" s="3" t="str" cm="1">
        <f t="array" ref="I540">IFERROR(IF(ROW()-1&gt;COUNTA([1]!T_Printers[Printers])*COUNTA([1]!T_Resins[Resins]),"",_xlfn.IFS(ROUND(VLOOKUP(C540,[1]!T_Resins[#Data],4,FALSE)/VLOOKUP(A540,[1]!T_Printers[#Data],5,FALSE),1)&lt;=_xlfn.XLOOKUP(B540,[1]Printers!L:L,[1]Printers!O:O,1,0,),ROUND(VLOOKUP(C540,[1]!T_Resins[#Data],4,FALSE)/VLOOKUP(A540,[1]!T_Printers[#Data],5,FALSE),1),ROUND(VLOOKUP(C540,[1]!T_Resins[#Data],4,FALSE)/VLOOKUP(A540,[1]!T_Printers[#Data],5,FALSE),1)&gt;_xlfn.XLOOKUP(B540,[1]Printers!L:L,[1]Printers!O:O,1,0,),"")),"")</f>
        <v/>
      </c>
      <c r="J540" t="str">
        <f>IFERROR(IF(ROUND(_xlfn.XLOOKUP([1]Parameters!B540,[1]Printers!L:L,[1]Printers!Q:Q,,0)*I540/10,0)*10&lt;_xlfn.XLOOKUP([1]Parameters!B540,[1]Printers!L:L,[1]Printers!P:P,,0),ROUND(_xlfn.XLOOKUP([1]Parameters!B540,[1]Printers!L:L,[1]Printers!Q:Q,,0)*I540/10,0)*10,_xlfn.XLOOKUP([1]Parameters!B540,[1]Printers!L:L,[1]Printers!P:P,,0)),"")</f>
        <v/>
      </c>
      <c r="K540">
        <f>IF(SUM(E540:J540)&lt;&gt;0,VLOOKUP(A540,[1]!T_Printers[#Data],10,FALSE)+VLOOKUP(C540,[1]!T_Resins[#Data],10,FALSE),"")</f>
        <v>3</v>
      </c>
      <c r="L540">
        <f>IF(SUM(E540:J540)&lt;&gt;0,VLOOKUP(A540,[1]!T_Printers[#Data],11,FALSE),"")</f>
        <v>5</v>
      </c>
      <c r="M540">
        <f>IF(SUM(E540:J540)&lt;&gt;0,VLOOKUP(C540,[1]!T_Resins[#Data],8,FALSE),"")</f>
        <v>60</v>
      </c>
      <c r="N540">
        <f>IF(_xlfn.XLOOKUP(B540,[1]Printers!$L:$L,[1]Printers!$R:$R,0,0)&gt;0,[1]Parameters!M540,IF(SUM(E540:J540)&lt;&gt;0,VLOOKUP(C540,[1]!T_Resins[#Data],9,FALSE),""))</f>
        <v>60</v>
      </c>
      <c r="O540" t="str">
        <f t="shared" si="8"/>
        <v>AnycubicPhotonMonoSE</v>
      </c>
    </row>
    <row r="541" spans="1:15" x14ac:dyDescent="0.25">
      <c r="A541" t="str">
        <f t="array" ref="A541">IF(ROW()-1&gt;COUNTA([1]!T_Printers[Printers])*COUNTA([1]!T_Resins[Resins]),"",INDEX([1]!T_Printers[Printers],INT((ROW()-2)/COUNTA([1]!T_Resins[Resins])+1)))</f>
        <v>Anycubic Photon Mono SE</v>
      </c>
      <c r="B541" t="str">
        <f>_xlfn.XLOOKUP(A541,[1]!T_Printers[Printers],[1]!T_Printers[Icon link],,0)</f>
        <v>AnycubicPhotonMonoSE</v>
      </c>
      <c r="C541" t="str">
        <f t="array" ref="C541">IF(ROW()-1&gt;COUNTA([1]!T_Printers[Printers])*COUNTA([1]!T_Resins[Resins]),"",INDEX([1]!T_Resins[Resins],MOD(ROW()-2,COUNTA([1]!T_Resins[Resins]))+1))</f>
        <v>Dental Model Biege</v>
      </c>
      <c r="D541">
        <f>IF(SUM(E541:J541)&lt;&gt;0,IF(ROW()-1&gt;COUNTA([1]!T_Printers[Printers])*COUNTA([1]!T_Resins[Resins]),"",2),"")</f>
        <v>2</v>
      </c>
      <c r="E541" cm="1">
        <f t="array" ref="E541">IFERROR(IF(ROW()-1&gt;COUNTA([1]!T_Printers[Printers])*COUNTA([1]!T_Resins[Resins]),"",_xlfn.IFS(ROUND(VLOOKUP(C541,[1]!T_Resins[#Data],2,FALSE)/VLOOKUP(A541,[1]!T_Printers[#Data],5,FALSE),1)&lt;=_xlfn.XLOOKUP(B541,[1]Printers!L:L,[1]Printers!O:O,1,0,),ROUND(VLOOKUP(C541,[1]!T_Resins[#Data],2,FALSE)/VLOOKUP(A541,[1]!T_Printers[#Data],5,FALSE),1),ROUND(VLOOKUP(C541,[1]!T_Resins[#Data],2,FALSE)/VLOOKUP(A541,[1]!T_Printers[#Data],5,FALSE),1)&gt;_xlfn.XLOOKUP(B541,[1]Printers!L:L,[1]Printers!O:O,1,0,),10)),"Используйте слой 100 мкм")</f>
        <v>3.3</v>
      </c>
      <c r="F541">
        <f>IFERROR(IF(ROUND(_xlfn.XLOOKUP([1]Parameters!B541,[1]Printers!L:L,[1]Printers!Q:Q,,0)*E541/10,0)*10&lt;_xlfn.XLOOKUP([1]Parameters!B541,[1]Printers!L:L,[1]Printers!P:P,,0),ROUND(_xlfn.XLOOKUP([1]Parameters!B541,[1]Printers!L:L,[1]Printers!Q:Q,,0)*E541/10,0)*10,_xlfn.XLOOKUP([1]Parameters!B541,[1]Printers!L:L,[1]Printers!P:P,,0)),"")</f>
        <v>30</v>
      </c>
      <c r="G541" cm="1">
        <f t="array" ref="G541">IFERROR(IF(ROW()-1&gt;COUNTA([1]!T_Printers[Printers])*COUNTA([1]!T_Resins[Resins]),"",_xlfn.IFS(ROUND(VLOOKUP(C541,[1]!T_Resins[#Data],3,FALSE)/VLOOKUP(A541,[1]!T_Printers[#Data],5,FALSE),1)&lt;=_xlfn.XLOOKUP(B541,[1]Printers!L:L,[1]Printers!O:O,1,0,),ROUND(VLOOKUP(C541,[1]!T_Resins[#Data],3,FALSE)/VLOOKUP(A541,[1]!T_Printers[#Data],5,FALSE),1),ROUND(VLOOKUP(C541,[1]!T_Resins[#Data],3,FALSE)/VLOOKUP(A541,[1]!T_Printers[#Data],5,FALSE),1)&gt;_xlfn.XLOOKUP(B541,[1]Printers!L:L,[1]Printers!O:O,1,0,),10)),"")</f>
        <v>4.3</v>
      </c>
      <c r="H541">
        <f>IFERROR(IF(ROUND(_xlfn.XLOOKUP([1]Parameters!B541,[1]Printers!L:L,[1]Printers!Q:Q,,0)*G541/10,0)*10&lt;_xlfn.XLOOKUP([1]Parameters!B541,[1]Printers!L:L,[1]Printers!P:P,,0),ROUND(_xlfn.XLOOKUP([1]Parameters!B541,[1]Printers!L:L,[1]Printers!Q:Q,,0)*G541/10,0)*10,_xlfn.XLOOKUP([1]Parameters!B541,[1]Printers!L:L,[1]Printers!P:P,,0)),"")</f>
        <v>40</v>
      </c>
      <c r="I541" s="3" t="str" cm="1">
        <f t="array" ref="I541">IFERROR(IF(ROW()-1&gt;COUNTA([1]!T_Printers[Printers])*COUNTA([1]!T_Resins[Resins]),"",_xlfn.IFS(ROUND(VLOOKUP(C541,[1]!T_Resins[#Data],4,FALSE)/VLOOKUP(A541,[1]!T_Printers[#Data],5,FALSE),1)&lt;=_xlfn.XLOOKUP(B541,[1]Printers!L:L,[1]Printers!O:O,1,0,),ROUND(VLOOKUP(C541,[1]!T_Resins[#Data],4,FALSE)/VLOOKUP(A541,[1]!T_Printers[#Data],5,FALSE),1),ROUND(VLOOKUP(C541,[1]!T_Resins[#Data],4,FALSE)/VLOOKUP(A541,[1]!T_Printers[#Data],5,FALSE),1)&gt;_xlfn.XLOOKUP(B541,[1]Printers!L:L,[1]Printers!O:O,1,0,),"")),"")</f>
        <v/>
      </c>
      <c r="J541" t="str">
        <f>IFERROR(IF(ROUND(_xlfn.XLOOKUP([1]Parameters!B541,[1]Printers!L:L,[1]Printers!Q:Q,,0)*I541/10,0)*10&lt;_xlfn.XLOOKUP([1]Parameters!B541,[1]Printers!L:L,[1]Printers!P:P,,0),ROUND(_xlfn.XLOOKUP([1]Parameters!B541,[1]Printers!L:L,[1]Printers!Q:Q,,0)*I541/10,0)*10,_xlfn.XLOOKUP([1]Parameters!B541,[1]Printers!L:L,[1]Printers!P:P,,0)),"")</f>
        <v/>
      </c>
      <c r="K541">
        <f>IF(SUM(E541:J541)&lt;&gt;0,VLOOKUP(A541,[1]!T_Printers[#Data],10,FALSE)+VLOOKUP(C541,[1]!T_Resins[#Data],10,FALSE),"")</f>
        <v>4</v>
      </c>
      <c r="L541">
        <f>IF(SUM(E541:J541)&lt;&gt;0,VLOOKUP(A541,[1]!T_Printers[#Data],11,FALSE),"")</f>
        <v>5</v>
      </c>
      <c r="M541">
        <f>IF(SUM(E541:J541)&lt;&gt;0,VLOOKUP(C541,[1]!T_Resins[#Data],8,FALSE),"")</f>
        <v>120</v>
      </c>
      <c r="N541">
        <f>IF(_xlfn.XLOOKUP(B541,[1]Printers!$L:$L,[1]Printers!$R:$R,0,0)&gt;0,[1]Parameters!M541,IF(SUM(E541:J541)&lt;&gt;0,VLOOKUP(C541,[1]!T_Resins[#Data],9,FALSE),""))</f>
        <v>180</v>
      </c>
      <c r="O541" t="str">
        <f t="shared" si="8"/>
        <v>AnycubicPhotonMonoSE</v>
      </c>
    </row>
    <row r="542" spans="1:15" x14ac:dyDescent="0.25">
      <c r="A542" t="str">
        <f t="array" ref="A542">IF(ROW()-1&gt;COUNTA([1]!T_Printers[Printers])*COUNTA([1]!T_Resins[Resins]),"",INDEX([1]!T_Printers[Printers],INT((ROW()-2)/COUNTA([1]!T_Resins[Resins])+1)))</f>
        <v>Anycubic Photon Mono SE</v>
      </c>
      <c r="B542" t="str">
        <f>_xlfn.XLOOKUP(A542,[1]!T_Printers[Printers],[1]!T_Printers[Icon link],,0)</f>
        <v>AnycubicPhotonMonoSE</v>
      </c>
      <c r="C542" t="str">
        <f t="array" ref="C542">IF(ROW()-1&gt;COUNTA([1]!T_Printers[Printers])*COUNTA([1]!T_Resins[Resins]),"",INDEX([1]!T_Resins[Resins],MOD(ROW()-2,COUNTA([1]!T_Resins[Resins]))+1))</f>
        <v>Dental Model Bone</v>
      </c>
      <c r="D542">
        <f>IF(SUM(E542:J542)&lt;&gt;0,IF(ROW()-1&gt;COUNTA([1]!T_Printers[Printers])*COUNTA([1]!T_Resins[Resins]),"",2),"")</f>
        <v>2</v>
      </c>
      <c r="E542" cm="1">
        <f t="array" ref="E542">IFERROR(IF(ROW()-1&gt;COUNTA([1]!T_Printers[Printers])*COUNTA([1]!T_Resins[Resins]),"",_xlfn.IFS(ROUND(VLOOKUP(C542,[1]!T_Resins[#Data],2,FALSE)/VLOOKUP(A542,[1]!T_Printers[#Data],5,FALSE),1)&lt;=_xlfn.XLOOKUP(B542,[1]Printers!L:L,[1]Printers!O:O,1,0,),ROUND(VLOOKUP(C542,[1]!T_Resins[#Data],2,FALSE)/VLOOKUP(A542,[1]!T_Printers[#Data],5,FALSE),1),ROUND(VLOOKUP(C542,[1]!T_Resins[#Data],2,FALSE)/VLOOKUP(A542,[1]!T_Printers[#Data],5,FALSE),1)&gt;_xlfn.XLOOKUP(B542,[1]Printers!L:L,[1]Printers!O:O,1,0,),10)),"Используйте слой 100 мкм")</f>
        <v>2.1</v>
      </c>
      <c r="F542">
        <f>IFERROR(IF(ROUND(_xlfn.XLOOKUP([1]Parameters!B542,[1]Printers!L:L,[1]Printers!Q:Q,,0)*E542/10,0)*10&lt;_xlfn.XLOOKUP([1]Parameters!B542,[1]Printers!L:L,[1]Printers!P:P,,0),ROUND(_xlfn.XLOOKUP([1]Parameters!B542,[1]Printers!L:L,[1]Printers!Q:Q,,0)*E542/10,0)*10,_xlfn.XLOOKUP([1]Parameters!B542,[1]Printers!L:L,[1]Printers!P:P,,0)),"")</f>
        <v>20</v>
      </c>
      <c r="G542" cm="1">
        <f t="array" ref="G542">IFERROR(IF(ROW()-1&gt;COUNTA([1]!T_Printers[Printers])*COUNTA([1]!T_Resins[Resins]),"",_xlfn.IFS(ROUND(VLOOKUP(C542,[1]!T_Resins[#Data],3,FALSE)/VLOOKUP(A542,[1]!T_Printers[#Data],5,FALSE),1)&lt;=_xlfn.XLOOKUP(B542,[1]Printers!L:L,[1]Printers!O:O,1,0,),ROUND(VLOOKUP(C542,[1]!T_Resins[#Data],3,FALSE)/VLOOKUP(A542,[1]!T_Printers[#Data],5,FALSE),1),ROUND(VLOOKUP(C542,[1]!T_Resins[#Data],3,FALSE)/VLOOKUP(A542,[1]!T_Printers[#Data],5,FALSE),1)&gt;_xlfn.XLOOKUP(B542,[1]Printers!L:L,[1]Printers!O:O,1,0,),10)),"")</f>
        <v>2.7</v>
      </c>
      <c r="H542">
        <f>IFERROR(IF(ROUND(_xlfn.XLOOKUP([1]Parameters!B542,[1]Printers!L:L,[1]Printers!Q:Q,,0)*G542/10,0)*10&lt;_xlfn.XLOOKUP([1]Parameters!B542,[1]Printers!L:L,[1]Printers!P:P,,0),ROUND(_xlfn.XLOOKUP([1]Parameters!B542,[1]Printers!L:L,[1]Printers!Q:Q,,0)*G542/10,0)*10,_xlfn.XLOOKUP([1]Parameters!B542,[1]Printers!L:L,[1]Printers!P:P,,0)),"")</f>
        <v>20</v>
      </c>
      <c r="I542" s="3" t="str" cm="1">
        <f t="array" ref="I542">IFERROR(IF(ROW()-1&gt;COUNTA([1]!T_Printers[Printers])*COUNTA([1]!T_Resins[Resins]),"",_xlfn.IFS(ROUND(VLOOKUP(C542,[1]!T_Resins[#Data],4,FALSE)/VLOOKUP(A542,[1]!T_Printers[#Data],5,FALSE),1)&lt;=_xlfn.XLOOKUP(B542,[1]Printers!L:L,[1]Printers!O:O,1,0,),ROUND(VLOOKUP(C542,[1]!T_Resins[#Data],4,FALSE)/VLOOKUP(A542,[1]!T_Printers[#Data],5,FALSE),1),ROUND(VLOOKUP(C542,[1]!T_Resins[#Data],4,FALSE)/VLOOKUP(A542,[1]!T_Printers[#Data],5,FALSE),1)&gt;_xlfn.XLOOKUP(B542,[1]Printers!L:L,[1]Printers!O:O,1,0,),"")),"")</f>
        <v/>
      </c>
      <c r="J542" t="str">
        <f>IFERROR(IF(ROUND(_xlfn.XLOOKUP([1]Parameters!B542,[1]Printers!L:L,[1]Printers!Q:Q,,0)*I542/10,0)*10&lt;_xlfn.XLOOKUP([1]Parameters!B542,[1]Printers!L:L,[1]Printers!P:P,,0),ROUND(_xlfn.XLOOKUP([1]Parameters!B542,[1]Printers!L:L,[1]Printers!Q:Q,,0)*I542/10,0)*10,_xlfn.XLOOKUP([1]Parameters!B542,[1]Printers!L:L,[1]Printers!P:P,,0)),"")</f>
        <v/>
      </c>
      <c r="K542">
        <f>IF(SUM(E542:J542)&lt;&gt;0,VLOOKUP(A542,[1]!T_Printers[#Data],10,FALSE)+VLOOKUP(C542,[1]!T_Resins[#Data],10,FALSE),"")</f>
        <v>4</v>
      </c>
      <c r="L542">
        <f>IF(SUM(E542:J542)&lt;&gt;0,VLOOKUP(A542,[1]!T_Printers[#Data],11,FALSE),"")</f>
        <v>5</v>
      </c>
      <c r="M542">
        <f>IF(SUM(E542:J542)&lt;&gt;0,VLOOKUP(C542,[1]!T_Resins[#Data],8,FALSE),"")</f>
        <v>120</v>
      </c>
      <c r="N542">
        <f>IF(_xlfn.XLOOKUP(B542,[1]Printers!$L:$L,[1]Printers!$R:$R,0,0)&gt;0,[1]Parameters!M542,IF(SUM(E542:J542)&lt;&gt;0,VLOOKUP(C542,[1]!T_Resins[#Data],9,FALSE),""))</f>
        <v>180</v>
      </c>
      <c r="O542" t="str">
        <f t="shared" si="8"/>
        <v>AnycubicPhotonMonoSE</v>
      </c>
    </row>
    <row r="543" spans="1:15" x14ac:dyDescent="0.25">
      <c r="A543" t="str">
        <f t="array" ref="A543">IF(ROW()-1&gt;COUNTA([1]!T_Printers[Printers])*COUNTA([1]!T_Resins[Resins]),"",INDEX([1]!T_Printers[Printers],INT((ROW()-2)/COUNTA([1]!T_Resins[Resins])+1)))</f>
        <v>Anycubic Photon Mono SE</v>
      </c>
      <c r="B543" t="str">
        <f>_xlfn.XLOOKUP(A543,[1]!T_Printers[Printers],[1]!T_Printers[Icon link],,0)</f>
        <v>AnycubicPhotonMonoSE</v>
      </c>
      <c r="C543" t="str">
        <f t="array" ref="C543">IF(ROW()-1&gt;COUNTA([1]!T_Printers[Printers])*COUNTA([1]!T_Resins[Resins]),"",INDEX([1]!T_Resins[Resins],MOD(ROW()-2,COUNTA([1]!T_Resins[Resins]))+1))</f>
        <v>Dental Model Light Grey</v>
      </c>
      <c r="D543">
        <f>IF(SUM(E543:J543)&lt;&gt;0,IF(ROW()-1&gt;COUNTA([1]!T_Printers[Printers])*COUNTA([1]!T_Resins[Resins]),"",2),"")</f>
        <v>2</v>
      </c>
      <c r="E543" cm="1">
        <f t="array" ref="E543">IFERROR(IF(ROW()-1&gt;COUNTA([1]!T_Printers[Printers])*COUNTA([1]!T_Resins[Resins]),"",_xlfn.IFS(ROUND(VLOOKUP(C543,[1]!T_Resins[#Data],2,FALSE)/VLOOKUP(A543,[1]!T_Printers[#Data],5,FALSE),1)&lt;=_xlfn.XLOOKUP(B543,[1]Printers!L:L,[1]Printers!O:O,1,0,),ROUND(VLOOKUP(C543,[1]!T_Resins[#Data],2,FALSE)/VLOOKUP(A543,[1]!T_Printers[#Data],5,FALSE),1),ROUND(VLOOKUP(C543,[1]!T_Resins[#Data],2,FALSE)/VLOOKUP(A543,[1]!T_Printers[#Data],5,FALSE),1)&gt;_xlfn.XLOOKUP(B543,[1]Printers!L:L,[1]Printers!O:O,1,0,),10)),"Используйте слой 100 мкм")</f>
        <v>2.6</v>
      </c>
      <c r="F543">
        <f>IFERROR(IF(ROUND(_xlfn.XLOOKUP([1]Parameters!B543,[1]Printers!L:L,[1]Printers!Q:Q,,0)*E543/10,0)*10&lt;_xlfn.XLOOKUP([1]Parameters!B543,[1]Printers!L:L,[1]Printers!P:P,,0),ROUND(_xlfn.XLOOKUP([1]Parameters!B543,[1]Printers!L:L,[1]Printers!Q:Q,,0)*E543/10,0)*10,_xlfn.XLOOKUP([1]Parameters!B543,[1]Printers!L:L,[1]Printers!P:P,,0)),"")</f>
        <v>20</v>
      </c>
      <c r="G543" cm="1">
        <f t="array" ref="G543">IFERROR(IF(ROW()-1&gt;COUNTA([1]!T_Printers[Printers])*COUNTA([1]!T_Resins[Resins]),"",_xlfn.IFS(ROUND(VLOOKUP(C543,[1]!T_Resins[#Data],3,FALSE)/VLOOKUP(A543,[1]!T_Printers[#Data],5,FALSE),1)&lt;=_xlfn.XLOOKUP(B543,[1]Printers!L:L,[1]Printers!O:O,1,0,),ROUND(VLOOKUP(C543,[1]!T_Resins[#Data],3,FALSE)/VLOOKUP(A543,[1]!T_Printers[#Data],5,FALSE),1),ROUND(VLOOKUP(C543,[1]!T_Resins[#Data],3,FALSE)/VLOOKUP(A543,[1]!T_Printers[#Data],5,FALSE),1)&gt;_xlfn.XLOOKUP(B543,[1]Printers!L:L,[1]Printers!O:O,1,0,),10)),"")</f>
        <v>3.4</v>
      </c>
      <c r="H543">
        <f>IFERROR(IF(ROUND(_xlfn.XLOOKUP([1]Parameters!B543,[1]Printers!L:L,[1]Printers!Q:Q,,0)*G543/10,0)*10&lt;_xlfn.XLOOKUP([1]Parameters!B543,[1]Printers!L:L,[1]Printers!P:P,,0),ROUND(_xlfn.XLOOKUP([1]Parameters!B543,[1]Printers!L:L,[1]Printers!Q:Q,,0)*G543/10,0)*10,_xlfn.XLOOKUP([1]Parameters!B543,[1]Printers!L:L,[1]Printers!P:P,,0)),"")</f>
        <v>30</v>
      </c>
      <c r="I543" s="3" t="str" cm="1">
        <f t="array" ref="I543">IFERROR(IF(ROW()-1&gt;COUNTA([1]!T_Printers[Printers])*COUNTA([1]!T_Resins[Resins]),"",_xlfn.IFS(ROUND(VLOOKUP(C543,[1]!T_Resins[#Data],4,FALSE)/VLOOKUP(A543,[1]!T_Printers[#Data],5,FALSE),1)&lt;=_xlfn.XLOOKUP(B543,[1]Printers!L:L,[1]Printers!O:O,1,0,),ROUND(VLOOKUP(C543,[1]!T_Resins[#Data],4,FALSE)/VLOOKUP(A543,[1]!T_Printers[#Data],5,FALSE),1),ROUND(VLOOKUP(C543,[1]!T_Resins[#Data],4,FALSE)/VLOOKUP(A543,[1]!T_Printers[#Data],5,FALSE),1)&gt;_xlfn.XLOOKUP(B543,[1]Printers!L:L,[1]Printers!O:O,1,0,),"")),"")</f>
        <v/>
      </c>
      <c r="J543" t="str">
        <f>IFERROR(IF(ROUND(_xlfn.XLOOKUP([1]Parameters!B543,[1]Printers!L:L,[1]Printers!Q:Q,,0)*I543/10,0)*10&lt;_xlfn.XLOOKUP([1]Parameters!B543,[1]Printers!L:L,[1]Printers!P:P,,0),ROUND(_xlfn.XLOOKUP([1]Parameters!B543,[1]Printers!L:L,[1]Printers!Q:Q,,0)*I543/10,0)*10,_xlfn.XLOOKUP([1]Parameters!B543,[1]Printers!L:L,[1]Printers!P:P,,0)),"")</f>
        <v/>
      </c>
      <c r="K543">
        <f>IF(SUM(E543:J543)&lt;&gt;0,VLOOKUP(A543,[1]!T_Printers[#Data],10,FALSE)+VLOOKUP(C543,[1]!T_Resins[#Data],10,FALSE),"")</f>
        <v>4</v>
      </c>
      <c r="L543">
        <f>IF(SUM(E543:J543)&lt;&gt;0,VLOOKUP(A543,[1]!T_Printers[#Data],11,FALSE),"")</f>
        <v>5</v>
      </c>
      <c r="M543">
        <f>IF(SUM(E543:J543)&lt;&gt;0,VLOOKUP(C543,[1]!T_Resins[#Data],8,FALSE),"")</f>
        <v>120</v>
      </c>
      <c r="N543">
        <f>IF(_xlfn.XLOOKUP(B543,[1]Printers!$L:$L,[1]Printers!$R:$R,0,0)&gt;0,[1]Parameters!M543,IF(SUM(E543:J543)&lt;&gt;0,VLOOKUP(C543,[1]!T_Resins[#Data],9,FALSE),""))</f>
        <v>180</v>
      </c>
      <c r="O543" t="str">
        <f t="shared" si="8"/>
        <v>AnycubicPhotonMonoSE</v>
      </c>
    </row>
    <row r="544" spans="1:15" x14ac:dyDescent="0.25">
      <c r="A544" t="str">
        <f t="array" ref="A544">IF(ROW()-1&gt;COUNTA([1]!T_Printers[Printers])*COUNTA([1]!T_Resins[Resins]),"",INDEX([1]!T_Printers[Printers],INT((ROW()-2)/COUNTA([1]!T_Resins[Resins])+1)))</f>
        <v>Anycubic Photon Mono SE</v>
      </c>
      <c r="B544" t="str">
        <f>_xlfn.XLOOKUP(A544,[1]!T_Printers[Printers],[1]!T_Printers[Icon link],,0)</f>
        <v>AnycubicPhotonMonoSE</v>
      </c>
      <c r="C544" t="str">
        <f t="array" ref="C544">IF(ROW()-1&gt;COUNTA([1]!T_Printers[Printers])*COUNTA([1]!T_Resins[Resins]),"",INDEX([1]!T_Resins[Resins],MOD(ROW()-2,COUNTA([1]!T_Resins[Resins]))+1))</f>
        <v>Dental Peach</v>
      </c>
      <c r="D544">
        <f>IF(SUM(E544:J544)&lt;&gt;0,IF(ROW()-1&gt;COUNTA([1]!T_Printers[Printers])*COUNTA([1]!T_Resins[Resins]),"",2),"")</f>
        <v>2</v>
      </c>
      <c r="E544" cm="1">
        <f t="array" ref="E544">IFERROR(IF(ROW()-1&gt;COUNTA([1]!T_Printers[Printers])*COUNTA([1]!T_Resins[Resins]),"",_xlfn.IFS(ROUND(VLOOKUP(C544,[1]!T_Resins[#Data],2,FALSE)/VLOOKUP(A544,[1]!T_Printers[#Data],5,FALSE),1)&lt;=_xlfn.XLOOKUP(B544,[1]Printers!L:L,[1]Printers!O:O,1,0,),ROUND(VLOOKUP(C544,[1]!T_Resins[#Data],2,FALSE)/VLOOKUP(A544,[1]!T_Printers[#Data],5,FALSE),1),ROUND(VLOOKUP(C544,[1]!T_Resins[#Data],2,FALSE)/VLOOKUP(A544,[1]!T_Printers[#Data],5,FALSE),1)&gt;_xlfn.XLOOKUP(B544,[1]Printers!L:L,[1]Printers!O:O,1,0,),10)),"Используйте слой 100 мкм")</f>
        <v>3.3</v>
      </c>
      <c r="F544">
        <f>IFERROR(IF(ROUND(_xlfn.XLOOKUP([1]Parameters!B544,[1]Printers!L:L,[1]Printers!Q:Q,,0)*E544/10,0)*10&lt;_xlfn.XLOOKUP([1]Parameters!B544,[1]Printers!L:L,[1]Printers!P:P,,0),ROUND(_xlfn.XLOOKUP([1]Parameters!B544,[1]Printers!L:L,[1]Printers!Q:Q,,0)*E544/10,0)*10,_xlfn.XLOOKUP([1]Parameters!B544,[1]Printers!L:L,[1]Printers!P:P,,0)),"")</f>
        <v>30</v>
      </c>
      <c r="G544" cm="1">
        <f t="array" ref="G544">IFERROR(IF(ROW()-1&gt;COUNTA([1]!T_Printers[Printers])*COUNTA([1]!T_Resins[Resins]),"",_xlfn.IFS(ROUND(VLOOKUP(C544,[1]!T_Resins[#Data],3,FALSE)/VLOOKUP(A544,[1]!T_Printers[#Data],5,FALSE),1)&lt;=_xlfn.XLOOKUP(B544,[1]Printers!L:L,[1]Printers!O:O,1,0,),ROUND(VLOOKUP(C544,[1]!T_Resins[#Data],3,FALSE)/VLOOKUP(A544,[1]!T_Printers[#Data],5,FALSE),1),ROUND(VLOOKUP(C544,[1]!T_Resins[#Data],3,FALSE)/VLOOKUP(A544,[1]!T_Printers[#Data],5,FALSE),1)&gt;_xlfn.XLOOKUP(B544,[1]Printers!L:L,[1]Printers!O:O,1,0,),10)),"")</f>
        <v>4.3</v>
      </c>
      <c r="H544">
        <f>IFERROR(IF(ROUND(_xlfn.XLOOKUP([1]Parameters!B544,[1]Printers!L:L,[1]Printers!Q:Q,,0)*G544/10,0)*10&lt;_xlfn.XLOOKUP([1]Parameters!B544,[1]Printers!L:L,[1]Printers!P:P,,0),ROUND(_xlfn.XLOOKUP([1]Parameters!B544,[1]Printers!L:L,[1]Printers!Q:Q,,0)*G544/10,0)*10,_xlfn.XLOOKUP([1]Parameters!B544,[1]Printers!L:L,[1]Printers!P:P,,0)),"")</f>
        <v>40</v>
      </c>
      <c r="I544" s="3" t="str" cm="1">
        <f t="array" ref="I544">IFERROR(IF(ROW()-1&gt;COUNTA([1]!T_Printers[Printers])*COUNTA([1]!T_Resins[Resins]),"",_xlfn.IFS(ROUND(VLOOKUP(C544,[1]!T_Resins[#Data],4,FALSE)/VLOOKUP(A544,[1]!T_Printers[#Data],5,FALSE),1)&lt;=_xlfn.XLOOKUP(B544,[1]Printers!L:L,[1]Printers!O:O,1,0,),ROUND(VLOOKUP(C544,[1]!T_Resins[#Data],4,FALSE)/VLOOKUP(A544,[1]!T_Printers[#Data],5,FALSE),1),ROUND(VLOOKUP(C544,[1]!T_Resins[#Data],4,FALSE)/VLOOKUP(A544,[1]!T_Printers[#Data],5,FALSE),1)&gt;_xlfn.XLOOKUP(B544,[1]Printers!L:L,[1]Printers!O:O,1,0,),"")),"")</f>
        <v/>
      </c>
      <c r="J544" t="str">
        <f>IFERROR(IF(ROUND(_xlfn.XLOOKUP([1]Parameters!B544,[1]Printers!L:L,[1]Printers!Q:Q,,0)*I544/10,0)*10&lt;_xlfn.XLOOKUP([1]Parameters!B544,[1]Printers!L:L,[1]Printers!P:P,,0),ROUND(_xlfn.XLOOKUP([1]Parameters!B544,[1]Printers!L:L,[1]Printers!Q:Q,,0)*I544/10,0)*10,_xlfn.XLOOKUP([1]Parameters!B544,[1]Printers!L:L,[1]Printers!P:P,,0)),"")</f>
        <v/>
      </c>
      <c r="K544">
        <f>IF(SUM(E544:J544)&lt;&gt;0,VLOOKUP(A544,[1]!T_Printers[#Data],10,FALSE)+VLOOKUP(C544,[1]!T_Resins[#Data],10,FALSE),"")</f>
        <v>4</v>
      </c>
      <c r="L544">
        <f>IF(SUM(E544:J544)&lt;&gt;0,VLOOKUP(A544,[1]!T_Printers[#Data],11,FALSE),"")</f>
        <v>5</v>
      </c>
      <c r="M544">
        <f>IF(SUM(E544:J544)&lt;&gt;0,VLOOKUP(C544,[1]!T_Resins[#Data],8,FALSE),"")</f>
        <v>120</v>
      </c>
      <c r="N544">
        <f>IF(_xlfn.XLOOKUP(B544,[1]Printers!$L:$L,[1]Printers!$R:$R,0,0)&gt;0,[1]Parameters!M544,IF(SUM(E544:J544)&lt;&gt;0,VLOOKUP(C544,[1]!T_Resins[#Data],9,FALSE),""))</f>
        <v>180</v>
      </c>
      <c r="O544" t="str">
        <f t="shared" si="8"/>
        <v>AnycubicPhotonMonoSE</v>
      </c>
    </row>
    <row r="545" spans="1:15" x14ac:dyDescent="0.25">
      <c r="A545" t="str">
        <f t="array" ref="A545">IF(ROW()-1&gt;COUNTA([1]!T_Printers[Printers])*COUNTA([1]!T_Resins[Resins]),"",INDEX([1]!T_Printers[Printers],INT((ROW()-2)/COUNTA([1]!T_Resins[Resins])+1)))</f>
        <v>Anycubic Photon Mono SE</v>
      </c>
      <c r="B545" t="str">
        <f>_xlfn.XLOOKUP(A545,[1]!T_Printers[Printers],[1]!T_Printers[Icon link],,0)</f>
        <v>AnycubicPhotonMonoSE</v>
      </c>
      <c r="C545" t="str">
        <f t="array" ref="C545">IF(ROW()-1&gt;COUNTA([1]!T_Printers[Printers])*COUNTA([1]!T_Resins[Resins]),"",INDEX([1]!T_Resins[Resins],MOD(ROW()-2,COUNTA([1]!T_Resins[Resins]))+1))</f>
        <v>Dental Pink</v>
      </c>
      <c r="D545">
        <f>IF(SUM(E545:J545)&lt;&gt;0,IF(ROW()-1&gt;COUNTA([1]!T_Printers[Printers])*COUNTA([1]!T_Resins[Resins]),"",2),"")</f>
        <v>2</v>
      </c>
      <c r="E545" cm="1">
        <f t="array" ref="E545">IFERROR(IF(ROW()-1&gt;COUNTA([1]!T_Printers[Printers])*COUNTA([1]!T_Resins[Resins]),"",_xlfn.IFS(ROUND(VLOOKUP(C545,[1]!T_Resins[#Data],2,FALSE)/VLOOKUP(A545,[1]!T_Printers[#Data],5,FALSE),1)&lt;=_xlfn.XLOOKUP(B545,[1]Printers!L:L,[1]Printers!O:O,1,0,),ROUND(VLOOKUP(C545,[1]!T_Resins[#Data],2,FALSE)/VLOOKUP(A545,[1]!T_Printers[#Data],5,FALSE),1),ROUND(VLOOKUP(C545,[1]!T_Resins[#Data],2,FALSE)/VLOOKUP(A545,[1]!T_Printers[#Data],5,FALSE),1)&gt;_xlfn.XLOOKUP(B545,[1]Printers!L:L,[1]Printers!O:O,1,0,),10)),"Используйте слой 100 мкм")</f>
        <v>2.1</v>
      </c>
      <c r="F545">
        <f>IFERROR(IF(ROUND(_xlfn.XLOOKUP([1]Parameters!B545,[1]Printers!L:L,[1]Printers!Q:Q,,0)*E545/10,0)*10&lt;_xlfn.XLOOKUP([1]Parameters!B545,[1]Printers!L:L,[1]Printers!P:P,,0),ROUND(_xlfn.XLOOKUP([1]Parameters!B545,[1]Printers!L:L,[1]Printers!Q:Q,,0)*E545/10,0)*10,_xlfn.XLOOKUP([1]Parameters!B545,[1]Printers!L:L,[1]Printers!P:P,,0)),"")</f>
        <v>20</v>
      </c>
      <c r="G545" cm="1">
        <f t="array" ref="G545">IFERROR(IF(ROW()-1&gt;COUNTA([1]!T_Printers[Printers])*COUNTA([1]!T_Resins[Resins]),"",_xlfn.IFS(ROUND(VLOOKUP(C545,[1]!T_Resins[#Data],3,FALSE)/VLOOKUP(A545,[1]!T_Printers[#Data],5,FALSE),1)&lt;=_xlfn.XLOOKUP(B545,[1]Printers!L:L,[1]Printers!O:O,1,0,),ROUND(VLOOKUP(C545,[1]!T_Resins[#Data],3,FALSE)/VLOOKUP(A545,[1]!T_Printers[#Data],5,FALSE),1),ROUND(VLOOKUP(C545,[1]!T_Resins[#Data],3,FALSE)/VLOOKUP(A545,[1]!T_Printers[#Data],5,FALSE),1)&gt;_xlfn.XLOOKUP(B545,[1]Printers!L:L,[1]Printers!O:O,1,0,),10)),"")</f>
        <v>2.7</v>
      </c>
      <c r="H545">
        <f>IFERROR(IF(ROUND(_xlfn.XLOOKUP([1]Parameters!B545,[1]Printers!L:L,[1]Printers!Q:Q,,0)*G545/10,0)*10&lt;_xlfn.XLOOKUP([1]Parameters!B545,[1]Printers!L:L,[1]Printers!P:P,,0),ROUND(_xlfn.XLOOKUP([1]Parameters!B545,[1]Printers!L:L,[1]Printers!Q:Q,,0)*G545/10,0)*10,_xlfn.XLOOKUP([1]Parameters!B545,[1]Printers!L:L,[1]Printers!P:P,,0)),"")</f>
        <v>20</v>
      </c>
      <c r="I545" s="3" t="str" cm="1">
        <f t="array" ref="I545">IFERROR(IF(ROW()-1&gt;COUNTA([1]!T_Printers[Printers])*COUNTA([1]!T_Resins[Resins]),"",_xlfn.IFS(ROUND(VLOOKUP(C545,[1]!T_Resins[#Data],4,FALSE)/VLOOKUP(A545,[1]!T_Printers[#Data],5,FALSE),1)&lt;=_xlfn.XLOOKUP(B545,[1]Printers!L:L,[1]Printers!O:O,1,0,),ROUND(VLOOKUP(C545,[1]!T_Resins[#Data],4,FALSE)/VLOOKUP(A545,[1]!T_Printers[#Data],5,FALSE),1),ROUND(VLOOKUP(C545,[1]!T_Resins[#Data],4,FALSE)/VLOOKUP(A545,[1]!T_Printers[#Data],5,FALSE),1)&gt;_xlfn.XLOOKUP(B545,[1]Printers!L:L,[1]Printers!O:O,1,0,),"")),"")</f>
        <v/>
      </c>
      <c r="J545" t="str">
        <f>IFERROR(IF(ROUND(_xlfn.XLOOKUP([1]Parameters!B545,[1]Printers!L:L,[1]Printers!Q:Q,,0)*I545/10,0)*10&lt;_xlfn.XLOOKUP([1]Parameters!B545,[1]Printers!L:L,[1]Printers!P:P,,0),ROUND(_xlfn.XLOOKUP([1]Parameters!B545,[1]Printers!L:L,[1]Printers!Q:Q,,0)*I545/10,0)*10,_xlfn.XLOOKUP([1]Parameters!B545,[1]Printers!L:L,[1]Printers!P:P,,0)),"")</f>
        <v/>
      </c>
      <c r="K545">
        <f>IF(SUM(E545:J545)&lt;&gt;0,VLOOKUP(A545,[1]!T_Printers[#Data],10,FALSE)+VLOOKUP(C545,[1]!T_Resins[#Data],10,FALSE),"")</f>
        <v>3</v>
      </c>
      <c r="L545">
        <f>IF(SUM(E545:J545)&lt;&gt;0,VLOOKUP(A545,[1]!T_Printers[#Data],11,FALSE),"")</f>
        <v>5</v>
      </c>
      <c r="M545">
        <f>IF(SUM(E545:J545)&lt;&gt;0,VLOOKUP(C545,[1]!T_Resins[#Data],8,FALSE),"")</f>
        <v>120</v>
      </c>
      <c r="N545">
        <f>IF(_xlfn.XLOOKUP(B545,[1]Printers!$L:$L,[1]Printers!$R:$R,0,0)&gt;0,[1]Parameters!M545,IF(SUM(E545:J545)&lt;&gt;0,VLOOKUP(C545,[1]!T_Resins[#Data],9,FALSE),""))</f>
        <v>180</v>
      </c>
      <c r="O545" t="str">
        <f t="shared" si="8"/>
        <v>AnycubicPhotonMonoSE</v>
      </c>
    </row>
    <row r="546" spans="1:15" x14ac:dyDescent="0.25">
      <c r="A546" t="str">
        <f t="array" ref="A546">IF(ROW()-1&gt;COUNTA([1]!T_Printers[Printers])*COUNTA([1]!T_Resins[Resins]),"",INDEX([1]!T_Printers[Printers],INT((ROW()-2)/COUNTA([1]!T_Resins[Resins])+1)))</f>
        <v>Anycubic Photon Mono SE</v>
      </c>
      <c r="B546" t="str">
        <f>_xlfn.XLOOKUP(A546,[1]!T_Printers[Printers],[1]!T_Printers[Icon link],,0)</f>
        <v>AnycubicPhotonMonoSE</v>
      </c>
      <c r="C546" t="str">
        <f t="array" ref="C546">IF(ROW()-1&gt;COUNTA([1]!T_Printers[Printers])*COUNTA([1]!T_Resins[Resins]),"",INDEX([1]!T_Resins[Resins],MOD(ROW()-2,COUNTA([1]!T_Resins[Resins]))+1))</f>
        <v>Dental Soft Pink</v>
      </c>
      <c r="D546">
        <f>IF(SUM(E546:J546)&lt;&gt;0,IF(ROW()-1&gt;COUNTA([1]!T_Printers[Printers])*COUNTA([1]!T_Resins[Resins]),"",2),"")</f>
        <v>2</v>
      </c>
      <c r="E546" cm="1">
        <f t="array" ref="E546">IFERROR(IF(ROW()-1&gt;COUNTA([1]!T_Printers[Printers])*COUNTA([1]!T_Resins[Resins]),"",_xlfn.IFS(ROUND(VLOOKUP(C546,[1]!T_Resins[#Data],2,FALSE)/VLOOKUP(A546,[1]!T_Printers[#Data],5,FALSE),1)&lt;=_xlfn.XLOOKUP(B546,[1]Printers!L:L,[1]Printers!O:O,1,0,),ROUND(VLOOKUP(C546,[1]!T_Resins[#Data],2,FALSE)/VLOOKUP(A546,[1]!T_Printers[#Data],5,FALSE),1),ROUND(VLOOKUP(C546,[1]!T_Resins[#Data],2,FALSE)/VLOOKUP(A546,[1]!T_Printers[#Data],5,FALSE),1)&gt;_xlfn.XLOOKUP(B546,[1]Printers!L:L,[1]Printers!O:O,1,0,),10)),"Используйте слой 100 мкм")</f>
        <v>3.1</v>
      </c>
      <c r="F546">
        <f>IFERROR(IF(ROUND(_xlfn.XLOOKUP([1]Parameters!B546,[1]Printers!L:L,[1]Printers!Q:Q,,0)*E546/10,0)*10&lt;_xlfn.XLOOKUP([1]Parameters!B546,[1]Printers!L:L,[1]Printers!P:P,,0),ROUND(_xlfn.XLOOKUP([1]Parameters!B546,[1]Printers!L:L,[1]Printers!Q:Q,,0)*E546/10,0)*10,_xlfn.XLOOKUP([1]Parameters!B546,[1]Printers!L:L,[1]Printers!P:P,,0)),"")</f>
        <v>30</v>
      </c>
      <c r="G546" cm="1">
        <f t="array" ref="G546">IFERROR(IF(ROW()-1&gt;COUNTA([1]!T_Printers[Printers])*COUNTA([1]!T_Resins[Resins]),"",_xlfn.IFS(ROUND(VLOOKUP(C546,[1]!T_Resins[#Data],3,FALSE)/VLOOKUP(A546,[1]!T_Printers[#Data],5,FALSE),1)&lt;=_xlfn.XLOOKUP(B546,[1]Printers!L:L,[1]Printers!O:O,1,0,),ROUND(VLOOKUP(C546,[1]!T_Resins[#Data],3,FALSE)/VLOOKUP(A546,[1]!T_Printers[#Data],5,FALSE),1),ROUND(VLOOKUP(C546,[1]!T_Resins[#Data],3,FALSE)/VLOOKUP(A546,[1]!T_Printers[#Data],5,FALSE),1)&gt;_xlfn.XLOOKUP(B546,[1]Printers!L:L,[1]Printers!O:O,1,0,),10)),"")</f>
        <v>4</v>
      </c>
      <c r="H546">
        <f>IFERROR(IF(ROUND(_xlfn.XLOOKUP([1]Parameters!B546,[1]Printers!L:L,[1]Printers!Q:Q,,0)*G546/10,0)*10&lt;_xlfn.XLOOKUP([1]Parameters!B546,[1]Printers!L:L,[1]Printers!P:P,,0),ROUND(_xlfn.XLOOKUP([1]Parameters!B546,[1]Printers!L:L,[1]Printers!Q:Q,,0)*G546/10,0)*10,_xlfn.XLOOKUP([1]Parameters!B546,[1]Printers!L:L,[1]Printers!P:P,,0)),"")</f>
        <v>40</v>
      </c>
      <c r="I546" s="3" t="str" cm="1">
        <f t="array" ref="I546">IFERROR(IF(ROW()-1&gt;COUNTA([1]!T_Printers[Printers])*COUNTA([1]!T_Resins[Resins]),"",_xlfn.IFS(ROUND(VLOOKUP(C546,[1]!T_Resins[#Data],4,FALSE)/VLOOKUP(A546,[1]!T_Printers[#Data],5,FALSE),1)&lt;=_xlfn.XLOOKUP(B546,[1]Printers!L:L,[1]Printers!O:O,1,0,),ROUND(VLOOKUP(C546,[1]!T_Resins[#Data],4,FALSE)/VLOOKUP(A546,[1]!T_Printers[#Data],5,FALSE),1),ROUND(VLOOKUP(C546,[1]!T_Resins[#Data],4,FALSE)/VLOOKUP(A546,[1]!T_Printers[#Data],5,FALSE),1)&gt;_xlfn.XLOOKUP(B546,[1]Printers!L:L,[1]Printers!O:O,1,0,),"")),"")</f>
        <v/>
      </c>
      <c r="J546" t="str">
        <f>IFERROR(IF(ROUND(_xlfn.XLOOKUP([1]Parameters!B546,[1]Printers!L:L,[1]Printers!Q:Q,,0)*I546/10,0)*10&lt;_xlfn.XLOOKUP([1]Parameters!B546,[1]Printers!L:L,[1]Printers!P:P,,0),ROUND(_xlfn.XLOOKUP([1]Parameters!B546,[1]Printers!L:L,[1]Printers!Q:Q,,0)*I546/10,0)*10,_xlfn.XLOOKUP([1]Parameters!B546,[1]Printers!L:L,[1]Printers!P:P,,0)),"")</f>
        <v/>
      </c>
      <c r="K546">
        <f>IF(SUM(E546:J546)&lt;&gt;0,VLOOKUP(A546,[1]!T_Printers[#Data],10,FALSE)+VLOOKUP(C546,[1]!T_Resins[#Data],10,FALSE),"")</f>
        <v>3</v>
      </c>
      <c r="L546">
        <f>IF(SUM(E546:J546)&lt;&gt;0,VLOOKUP(A546,[1]!T_Printers[#Data],11,FALSE),"")</f>
        <v>5</v>
      </c>
      <c r="M546">
        <f>IF(SUM(E546:J546)&lt;&gt;0,VLOOKUP(C546,[1]!T_Resins[#Data],8,FALSE),"")</f>
        <v>60</v>
      </c>
      <c r="N546">
        <f>IF(_xlfn.XLOOKUP(B546,[1]Printers!$L:$L,[1]Printers!$R:$R,0,0)&gt;0,[1]Parameters!M546,IF(SUM(E546:J546)&lt;&gt;0,VLOOKUP(C546,[1]!T_Resins[#Data],9,FALSE),""))</f>
        <v>60</v>
      </c>
      <c r="O546" t="str">
        <f t="shared" si="8"/>
        <v>AnycubicPhotonMonoSE</v>
      </c>
    </row>
    <row r="547" spans="1:15" x14ac:dyDescent="0.25">
      <c r="A547" t="str">
        <f t="array" ref="A547">IF(ROW()-1&gt;COUNTA([1]!T_Printers[Printers])*COUNTA([1]!T_Resins[Resins]),"",INDEX([1]!T_Printers[Printers],INT((ROW()-2)/COUNTA([1]!T_Resins[Resins])+1)))</f>
        <v>Anycubic Photon Mono SE</v>
      </c>
      <c r="B547" t="str">
        <f>_xlfn.XLOOKUP(A547,[1]!T_Printers[Printers],[1]!T_Printers[Icon link],,0)</f>
        <v>AnycubicPhotonMonoSE</v>
      </c>
      <c r="C547" t="str">
        <f t="array" ref="C547">IF(ROW()-1&gt;COUNTA([1]!T_Printers[Printers])*COUNTA([1]!T_Resins[Resins]),"",INDEX([1]!T_Resins[Resins],MOD(ROW()-2,COUNTA([1]!T_Resins[Resins]))+1))</f>
        <v>Dental Sand A1-A2</v>
      </c>
      <c r="D547">
        <f>IF(SUM(E547:J547)&lt;&gt;0,IF(ROW()-1&gt;COUNTA([1]!T_Printers[Printers])*COUNTA([1]!T_Resins[Resins]),"",2),"")</f>
        <v>2</v>
      </c>
      <c r="E547" cm="1">
        <f t="array" ref="E547">IFERROR(IF(ROW()-1&gt;COUNTA([1]!T_Printers[Printers])*COUNTA([1]!T_Resins[Resins]),"",_xlfn.IFS(ROUND(VLOOKUP(C547,[1]!T_Resins[#Data],2,FALSE)/VLOOKUP(A547,[1]!T_Printers[#Data],5,FALSE),1)&lt;=_xlfn.XLOOKUP(B547,[1]Printers!L:L,[1]Printers!O:O,1,0,),ROUND(VLOOKUP(C547,[1]!T_Resins[#Data],2,FALSE)/VLOOKUP(A547,[1]!T_Printers[#Data],5,FALSE),1),ROUND(VLOOKUP(C547,[1]!T_Resins[#Data],2,FALSE)/VLOOKUP(A547,[1]!T_Printers[#Data],5,FALSE),1)&gt;_xlfn.XLOOKUP(B547,[1]Printers!L:L,[1]Printers!O:O,1,0,),10)),"Используйте слой 100 мкм")</f>
        <v>1.8</v>
      </c>
      <c r="F547">
        <f>IFERROR(IF(ROUND(_xlfn.XLOOKUP([1]Parameters!B547,[1]Printers!L:L,[1]Printers!Q:Q,,0)*E547/10,0)*10&lt;_xlfn.XLOOKUP([1]Parameters!B547,[1]Printers!L:L,[1]Printers!P:P,,0),ROUND(_xlfn.XLOOKUP([1]Parameters!B547,[1]Printers!L:L,[1]Printers!Q:Q,,0)*E547/10,0)*10,_xlfn.XLOOKUP([1]Parameters!B547,[1]Printers!L:L,[1]Printers!P:P,,0)),"")</f>
        <v>20</v>
      </c>
      <c r="G547" cm="1">
        <f t="array" ref="G547">IFERROR(IF(ROW()-1&gt;COUNTA([1]!T_Printers[Printers])*COUNTA([1]!T_Resins[Resins]),"",_xlfn.IFS(ROUND(VLOOKUP(C547,[1]!T_Resins[#Data],3,FALSE)/VLOOKUP(A547,[1]!T_Printers[#Data],5,FALSE),1)&lt;=_xlfn.XLOOKUP(B547,[1]Printers!L:L,[1]Printers!O:O,1,0,),ROUND(VLOOKUP(C547,[1]!T_Resins[#Data],3,FALSE)/VLOOKUP(A547,[1]!T_Printers[#Data],5,FALSE),1),ROUND(VLOOKUP(C547,[1]!T_Resins[#Data],3,FALSE)/VLOOKUP(A547,[1]!T_Printers[#Data],5,FALSE),1)&gt;_xlfn.XLOOKUP(B547,[1]Printers!L:L,[1]Printers!O:O,1,0,),10)),"")</f>
        <v>2.2999999999999998</v>
      </c>
      <c r="H547">
        <f>IFERROR(IF(ROUND(_xlfn.XLOOKUP([1]Parameters!B547,[1]Printers!L:L,[1]Printers!Q:Q,,0)*G547/10,0)*10&lt;_xlfn.XLOOKUP([1]Parameters!B547,[1]Printers!L:L,[1]Printers!P:P,,0),ROUND(_xlfn.XLOOKUP([1]Parameters!B547,[1]Printers!L:L,[1]Printers!Q:Q,,0)*G547/10,0)*10,_xlfn.XLOOKUP([1]Parameters!B547,[1]Printers!L:L,[1]Printers!P:P,,0)),"")</f>
        <v>20</v>
      </c>
      <c r="I547" s="3" t="str" cm="1">
        <f t="array" ref="I547">IFERROR(IF(ROW()-1&gt;COUNTA([1]!T_Printers[Printers])*COUNTA([1]!T_Resins[Resins]),"",_xlfn.IFS(ROUND(VLOOKUP(C547,[1]!T_Resins[#Data],4,FALSE)/VLOOKUP(A547,[1]!T_Printers[#Data],5,FALSE),1)&lt;=_xlfn.XLOOKUP(B547,[1]Printers!L:L,[1]Printers!O:O,1,0,),ROUND(VLOOKUP(C547,[1]!T_Resins[#Data],4,FALSE)/VLOOKUP(A547,[1]!T_Printers[#Data],5,FALSE),1),ROUND(VLOOKUP(C547,[1]!T_Resins[#Data],4,FALSE)/VLOOKUP(A547,[1]!T_Printers[#Data],5,FALSE),1)&gt;_xlfn.XLOOKUP(B547,[1]Printers!L:L,[1]Printers!O:O,1,0,),"")),"")</f>
        <v/>
      </c>
      <c r="J547" t="str">
        <f>IFERROR(IF(ROUND(_xlfn.XLOOKUP([1]Parameters!B547,[1]Printers!L:L,[1]Printers!Q:Q,,0)*I547/10,0)*10&lt;_xlfn.XLOOKUP([1]Parameters!B547,[1]Printers!L:L,[1]Printers!P:P,,0),ROUND(_xlfn.XLOOKUP([1]Parameters!B547,[1]Printers!L:L,[1]Printers!Q:Q,,0)*I547/10,0)*10,_xlfn.XLOOKUP([1]Parameters!B547,[1]Printers!L:L,[1]Printers!P:P,,0)),"")</f>
        <v/>
      </c>
      <c r="K547">
        <f>IF(SUM(E547:J547)&lt;&gt;0,VLOOKUP(A547,[1]!T_Printers[#Data],10,FALSE)+VLOOKUP(C547,[1]!T_Resins[#Data],10,FALSE),"")</f>
        <v>4</v>
      </c>
      <c r="L547">
        <f>IF(SUM(E547:J547)&lt;&gt;0,VLOOKUP(A547,[1]!T_Printers[#Data],11,FALSE),"")</f>
        <v>5</v>
      </c>
      <c r="M547">
        <f>IF(SUM(E547:J547)&lt;&gt;0,VLOOKUP(C547,[1]!T_Resins[#Data],8,FALSE),"")</f>
        <v>120</v>
      </c>
      <c r="N547">
        <f>IF(_xlfn.XLOOKUP(B547,[1]Printers!$L:$L,[1]Printers!$R:$R,0,0)&gt;0,[1]Parameters!M547,IF(SUM(E547:J547)&lt;&gt;0,VLOOKUP(C547,[1]!T_Resins[#Data],9,FALSE),""))</f>
        <v>180</v>
      </c>
      <c r="O547" t="str">
        <f t="shared" si="8"/>
        <v>AnycubicPhotonMonoSE</v>
      </c>
    </row>
    <row r="548" spans="1:15" x14ac:dyDescent="0.25">
      <c r="A548" t="str">
        <f t="array" ref="A548">IF(ROW()-1&gt;COUNTA([1]!T_Printers[Printers])*COUNTA([1]!T_Resins[Resins]),"",INDEX([1]!T_Printers[Printers],INT((ROW()-2)/COUNTA([1]!T_Resins[Resins])+1)))</f>
        <v>Anycubic Photon Mono SE</v>
      </c>
      <c r="B548" t="str">
        <f>_xlfn.XLOOKUP(A548,[1]!T_Printers[Printers],[1]!T_Printers[Icon link],,0)</f>
        <v>AnycubicPhotonMonoSE</v>
      </c>
      <c r="C548" t="str">
        <f t="array" ref="C548">IF(ROW()-1&gt;COUNTA([1]!T_Printers[Printers])*COUNTA([1]!T_Resins[Resins]),"",INDEX([1]!T_Resins[Resins],MOD(ROW()-2,COUNTA([1]!T_Resins[Resins]))+1))</f>
        <v xml:space="preserve">Dental Sand A1-A2 (Обновленная версия) </v>
      </c>
      <c r="D548">
        <f>IF(SUM(E548:J548)&lt;&gt;0,IF(ROW()-1&gt;COUNTA([1]!T_Printers[Printers])*COUNTA([1]!T_Resins[Resins]),"",2),"")</f>
        <v>2</v>
      </c>
      <c r="E548" cm="1">
        <f t="array" ref="E548">IFERROR(IF(ROW()-1&gt;COUNTA([1]!T_Printers[Printers])*COUNTA([1]!T_Resins[Resins]),"",_xlfn.IFS(ROUND(VLOOKUP(C548,[1]!T_Resins[#Data],2,FALSE)/VLOOKUP(A548,[1]!T_Printers[#Data],5,FALSE),1)&lt;=_xlfn.XLOOKUP(B548,[1]Printers!L:L,[1]Printers!O:O,1,0,),ROUND(VLOOKUP(C548,[1]!T_Resins[#Data],2,FALSE)/VLOOKUP(A548,[1]!T_Printers[#Data],5,FALSE),1),ROUND(VLOOKUP(C548,[1]!T_Resins[#Data],2,FALSE)/VLOOKUP(A548,[1]!T_Printers[#Data],5,FALSE),1)&gt;_xlfn.XLOOKUP(B548,[1]Printers!L:L,[1]Printers!O:O,1,0,),10)),"Используйте слой 100 мкм")</f>
        <v>4.8</v>
      </c>
      <c r="F548">
        <f>IFERROR(IF(ROUND(_xlfn.XLOOKUP([1]Parameters!B548,[1]Printers!L:L,[1]Printers!Q:Q,,0)*E548/10,0)*10&lt;_xlfn.XLOOKUP([1]Parameters!B548,[1]Printers!L:L,[1]Printers!P:P,,0),ROUND(_xlfn.XLOOKUP([1]Parameters!B548,[1]Printers!L:L,[1]Printers!Q:Q,,0)*E548/10,0)*10,_xlfn.XLOOKUP([1]Parameters!B548,[1]Printers!L:L,[1]Printers!P:P,,0)),"")</f>
        <v>40</v>
      </c>
      <c r="G548" cm="1">
        <f t="array" ref="G548">IFERROR(IF(ROW()-1&gt;COUNTA([1]!T_Printers[Printers])*COUNTA([1]!T_Resins[Resins]),"",_xlfn.IFS(ROUND(VLOOKUP(C548,[1]!T_Resins[#Data],3,FALSE)/VLOOKUP(A548,[1]!T_Printers[#Data],5,FALSE),1)&lt;=_xlfn.XLOOKUP(B548,[1]Printers!L:L,[1]Printers!O:O,1,0,),ROUND(VLOOKUP(C548,[1]!T_Resins[#Data],3,FALSE)/VLOOKUP(A548,[1]!T_Printers[#Data],5,FALSE),1),ROUND(VLOOKUP(C548,[1]!T_Resins[#Data],3,FALSE)/VLOOKUP(A548,[1]!T_Printers[#Data],5,FALSE),1)&gt;_xlfn.XLOOKUP(B548,[1]Printers!L:L,[1]Printers!O:O,1,0,),10)),"")</f>
        <v>5</v>
      </c>
      <c r="H548">
        <f>IFERROR(IF(ROUND(_xlfn.XLOOKUP([1]Parameters!B548,[1]Printers!L:L,[1]Printers!Q:Q,,0)*G548/10,0)*10&lt;_xlfn.XLOOKUP([1]Parameters!B548,[1]Printers!L:L,[1]Printers!P:P,,0),ROUND(_xlfn.XLOOKUP([1]Parameters!B548,[1]Printers!L:L,[1]Printers!Q:Q,,0)*G548/10,0)*10,_xlfn.XLOOKUP([1]Parameters!B548,[1]Printers!L:L,[1]Printers!P:P,,0)),"")</f>
        <v>50</v>
      </c>
      <c r="I548" s="3" t="str" cm="1">
        <f t="array" ref="I548">IFERROR(IF(ROW()-1&gt;COUNTA([1]!T_Printers[Printers])*COUNTA([1]!T_Resins[Resins]),"",_xlfn.IFS(ROUND(VLOOKUP(C548,[1]!T_Resins[#Data],4,FALSE)/VLOOKUP(A548,[1]!T_Printers[#Data],5,FALSE),1)&lt;=_xlfn.XLOOKUP(B548,[1]Printers!L:L,[1]Printers!O:O,1,0,),ROUND(VLOOKUP(C548,[1]!T_Resins[#Data],4,FALSE)/VLOOKUP(A548,[1]!T_Printers[#Data],5,FALSE),1),ROUND(VLOOKUP(C548,[1]!T_Resins[#Data],4,FALSE)/VLOOKUP(A548,[1]!T_Printers[#Data],5,FALSE),1)&gt;_xlfn.XLOOKUP(B548,[1]Printers!L:L,[1]Printers!O:O,1,0,),"")),"")</f>
        <v/>
      </c>
      <c r="J548" t="str">
        <f>IFERROR(IF(ROUND(_xlfn.XLOOKUP([1]Parameters!B548,[1]Printers!L:L,[1]Printers!Q:Q,,0)*I548/10,0)*10&lt;_xlfn.XLOOKUP([1]Parameters!B548,[1]Printers!L:L,[1]Printers!P:P,,0),ROUND(_xlfn.XLOOKUP([1]Parameters!B548,[1]Printers!L:L,[1]Printers!Q:Q,,0)*I548/10,0)*10,_xlfn.XLOOKUP([1]Parameters!B548,[1]Printers!L:L,[1]Printers!P:P,,0)),"")</f>
        <v/>
      </c>
      <c r="K548">
        <f>IF(SUM(E548:J548)&lt;&gt;0,VLOOKUP(A548,[1]!T_Printers[#Data],10,FALSE)+VLOOKUP(C548,[1]!T_Resins[#Data],10,FALSE),"")</f>
        <v>4</v>
      </c>
      <c r="L548">
        <f>IF(SUM(E548:J548)&lt;&gt;0,VLOOKUP(A548,[1]!T_Printers[#Data],11,FALSE),"")</f>
        <v>5</v>
      </c>
      <c r="M548">
        <f>IF(SUM(E548:J548)&lt;&gt;0,VLOOKUP(C548,[1]!T_Resins[#Data],8,FALSE),"")</f>
        <v>120</v>
      </c>
      <c r="N548">
        <f>IF(_xlfn.XLOOKUP(B548,[1]Printers!$L:$L,[1]Printers!$R:$R,0,0)&gt;0,[1]Parameters!M548,IF(SUM(E548:J548)&lt;&gt;0,VLOOKUP(C548,[1]!T_Resins[#Data],9,FALSE),""))</f>
        <v>180</v>
      </c>
      <c r="O548" t="str">
        <f t="shared" si="8"/>
        <v>AnycubicPhotonMonoSE</v>
      </c>
    </row>
    <row r="549" spans="1:15" x14ac:dyDescent="0.25">
      <c r="A549" t="str">
        <f t="array" ref="A549">IF(ROW()-1&gt;COUNTA([1]!T_Printers[Printers])*COUNTA([1]!T_Resins[Resins]),"",INDEX([1]!T_Printers[Printers],INT((ROW()-2)/COUNTA([1]!T_Resins[Resins])+1)))</f>
        <v>Anycubic Photon Mono SE</v>
      </c>
      <c r="B549" t="str">
        <f>_xlfn.XLOOKUP(A549,[1]!T_Printers[Printers],[1]!T_Printers[Icon link],,0)</f>
        <v>AnycubicPhotonMonoSE</v>
      </c>
      <c r="C549" t="str">
        <f t="array" ref="C549">IF(ROW()-1&gt;COUNTA([1]!T_Printers[Printers])*COUNTA([1]!T_Resins[Resins]),"",INDEX([1]!T_Resins[Resins],MOD(ROW()-2,COUNTA([1]!T_Resins[Resins]))+1))</f>
        <v>Dental Sand A3</v>
      </c>
      <c r="D549">
        <f>IF(SUM(E549:J549)&lt;&gt;0,IF(ROW()-1&gt;COUNTA([1]!T_Printers[Printers])*COUNTA([1]!T_Resins[Resins]),"",2),"")</f>
        <v>2</v>
      </c>
      <c r="E549" cm="1">
        <f t="array" ref="E549">IFERROR(IF(ROW()-1&gt;COUNTA([1]!T_Printers[Printers])*COUNTA([1]!T_Resins[Resins]),"",_xlfn.IFS(ROUND(VLOOKUP(C549,[1]!T_Resins[#Data],2,FALSE)/VLOOKUP(A549,[1]!T_Printers[#Data],5,FALSE),1)&lt;=_xlfn.XLOOKUP(B549,[1]Printers!L:L,[1]Printers!O:O,1,0,),ROUND(VLOOKUP(C549,[1]!T_Resins[#Data],2,FALSE)/VLOOKUP(A549,[1]!T_Printers[#Data],5,FALSE),1),ROUND(VLOOKUP(C549,[1]!T_Resins[#Data],2,FALSE)/VLOOKUP(A549,[1]!T_Printers[#Data],5,FALSE),1)&gt;_xlfn.XLOOKUP(B549,[1]Printers!L:L,[1]Printers!O:O,1,0,),10)),"Используйте слой 100 мкм")</f>
        <v>1.8</v>
      </c>
      <c r="F549">
        <f>IFERROR(IF(ROUND(_xlfn.XLOOKUP([1]Parameters!B549,[1]Printers!L:L,[1]Printers!Q:Q,,0)*E549/10,0)*10&lt;_xlfn.XLOOKUP([1]Parameters!B549,[1]Printers!L:L,[1]Printers!P:P,,0),ROUND(_xlfn.XLOOKUP([1]Parameters!B549,[1]Printers!L:L,[1]Printers!Q:Q,,0)*E549/10,0)*10,_xlfn.XLOOKUP([1]Parameters!B549,[1]Printers!L:L,[1]Printers!P:P,,0)),"")</f>
        <v>20</v>
      </c>
      <c r="G549" cm="1">
        <f t="array" ref="G549">IFERROR(IF(ROW()-1&gt;COUNTA([1]!T_Printers[Printers])*COUNTA([1]!T_Resins[Resins]),"",_xlfn.IFS(ROUND(VLOOKUP(C549,[1]!T_Resins[#Data],3,FALSE)/VLOOKUP(A549,[1]!T_Printers[#Data],5,FALSE),1)&lt;=_xlfn.XLOOKUP(B549,[1]Printers!L:L,[1]Printers!O:O,1,0,),ROUND(VLOOKUP(C549,[1]!T_Resins[#Data],3,FALSE)/VLOOKUP(A549,[1]!T_Printers[#Data],5,FALSE),1),ROUND(VLOOKUP(C549,[1]!T_Resins[#Data],3,FALSE)/VLOOKUP(A549,[1]!T_Printers[#Data],5,FALSE),1)&gt;_xlfn.XLOOKUP(B549,[1]Printers!L:L,[1]Printers!O:O,1,0,),10)),"")</f>
        <v>2.2999999999999998</v>
      </c>
      <c r="H549">
        <f>IFERROR(IF(ROUND(_xlfn.XLOOKUP([1]Parameters!B549,[1]Printers!L:L,[1]Printers!Q:Q,,0)*G549/10,0)*10&lt;_xlfn.XLOOKUP([1]Parameters!B549,[1]Printers!L:L,[1]Printers!P:P,,0),ROUND(_xlfn.XLOOKUP([1]Parameters!B549,[1]Printers!L:L,[1]Printers!Q:Q,,0)*G549/10,0)*10,_xlfn.XLOOKUP([1]Parameters!B549,[1]Printers!L:L,[1]Printers!P:P,,0)),"")</f>
        <v>20</v>
      </c>
      <c r="I549" s="3" t="str" cm="1">
        <f t="array" ref="I549">IFERROR(IF(ROW()-1&gt;COUNTA([1]!T_Printers[Printers])*COUNTA([1]!T_Resins[Resins]),"",_xlfn.IFS(ROUND(VLOOKUP(C549,[1]!T_Resins[#Data],4,FALSE)/VLOOKUP(A549,[1]!T_Printers[#Data],5,FALSE),1)&lt;=_xlfn.XLOOKUP(B549,[1]Printers!L:L,[1]Printers!O:O,1,0,),ROUND(VLOOKUP(C549,[1]!T_Resins[#Data],4,FALSE)/VLOOKUP(A549,[1]!T_Printers[#Data],5,FALSE),1),ROUND(VLOOKUP(C549,[1]!T_Resins[#Data],4,FALSE)/VLOOKUP(A549,[1]!T_Printers[#Data],5,FALSE),1)&gt;_xlfn.XLOOKUP(B549,[1]Printers!L:L,[1]Printers!O:O,1,0,),"")),"")</f>
        <v/>
      </c>
      <c r="J549" t="str">
        <f>IFERROR(IF(ROUND(_xlfn.XLOOKUP([1]Parameters!B549,[1]Printers!L:L,[1]Printers!Q:Q,,0)*I549/10,0)*10&lt;_xlfn.XLOOKUP([1]Parameters!B549,[1]Printers!L:L,[1]Printers!P:P,,0),ROUND(_xlfn.XLOOKUP([1]Parameters!B549,[1]Printers!L:L,[1]Printers!Q:Q,,0)*I549/10,0)*10,_xlfn.XLOOKUP([1]Parameters!B549,[1]Printers!L:L,[1]Printers!P:P,,0)),"")</f>
        <v/>
      </c>
      <c r="K549">
        <f>IF(SUM(E549:J549)&lt;&gt;0,VLOOKUP(A549,[1]!T_Printers[#Data],10,FALSE)+VLOOKUP(C549,[1]!T_Resins[#Data],10,FALSE),"")</f>
        <v>4</v>
      </c>
      <c r="L549">
        <f>IF(SUM(E549:J549)&lt;&gt;0,VLOOKUP(A549,[1]!T_Printers[#Data],11,FALSE),"")</f>
        <v>5</v>
      </c>
      <c r="M549">
        <f>IF(SUM(E549:J549)&lt;&gt;0,VLOOKUP(C549,[1]!T_Resins[#Data],8,FALSE),"")</f>
        <v>120</v>
      </c>
      <c r="N549">
        <f>IF(_xlfn.XLOOKUP(B549,[1]Printers!$L:$L,[1]Printers!$R:$R,0,0)&gt;0,[1]Parameters!M549,IF(SUM(E549:J549)&lt;&gt;0,VLOOKUP(C549,[1]!T_Resins[#Data],9,FALSE),""))</f>
        <v>180</v>
      </c>
      <c r="O549" t="str">
        <f t="shared" si="8"/>
        <v>AnycubicPhotonMonoSE</v>
      </c>
    </row>
    <row r="550" spans="1:15" x14ac:dyDescent="0.25">
      <c r="A550" t="str">
        <f t="array" ref="A550">IF(ROW()-1&gt;COUNTA([1]!T_Printers[Printers])*COUNTA([1]!T_Resins[Resins]),"",INDEX([1]!T_Printers[Printers],INT((ROW()-2)/COUNTA([1]!T_Resins[Resins])+1)))</f>
        <v>Anycubic Photon Mono SE</v>
      </c>
      <c r="B550" t="str">
        <f>_xlfn.XLOOKUP(A550,[1]!T_Printers[Printers],[1]!T_Printers[Icon link],,0)</f>
        <v>AnycubicPhotonMonoSE</v>
      </c>
      <c r="C550" t="str">
        <f t="array" ref="C550">IF(ROW()-1&gt;COUNTA([1]!T_Printers[Printers])*COUNTA([1]!T_Resins[Resins]),"",INDEX([1]!T_Resins[Resins],MOD(ROW()-2,COUNTA([1]!T_Resins[Resins]))+1))</f>
        <v xml:space="preserve">Dental Sand A3 (Обновленная версия) </v>
      </c>
      <c r="D550">
        <f>IF(SUM(E550:J550)&lt;&gt;0,IF(ROW()-1&gt;COUNTA([1]!T_Printers[Printers])*COUNTA([1]!T_Resins[Resins]),"",2),"")</f>
        <v>2</v>
      </c>
      <c r="E550" cm="1">
        <f t="array" ref="E550">IFERROR(IF(ROW()-1&gt;COUNTA([1]!T_Printers[Printers])*COUNTA([1]!T_Resins[Resins]),"",_xlfn.IFS(ROUND(VLOOKUP(C550,[1]!T_Resins[#Data],2,FALSE)/VLOOKUP(A550,[1]!T_Printers[#Data],5,FALSE),1)&lt;=_xlfn.XLOOKUP(B550,[1]Printers!L:L,[1]Printers!O:O,1,0,),ROUND(VLOOKUP(C550,[1]!T_Resins[#Data],2,FALSE)/VLOOKUP(A550,[1]!T_Printers[#Data],5,FALSE),1),ROUND(VLOOKUP(C550,[1]!T_Resins[#Data],2,FALSE)/VLOOKUP(A550,[1]!T_Printers[#Data],5,FALSE),1)&gt;_xlfn.XLOOKUP(B550,[1]Printers!L:L,[1]Printers!O:O,1,0,),10)),"Используйте слой 100 мкм")</f>
        <v>4.8</v>
      </c>
      <c r="F550">
        <f>IFERROR(IF(ROUND(_xlfn.XLOOKUP([1]Parameters!B550,[1]Printers!L:L,[1]Printers!Q:Q,,0)*E550/10,0)*10&lt;_xlfn.XLOOKUP([1]Parameters!B550,[1]Printers!L:L,[1]Printers!P:P,,0),ROUND(_xlfn.XLOOKUP([1]Parameters!B550,[1]Printers!L:L,[1]Printers!Q:Q,,0)*E550/10,0)*10,_xlfn.XLOOKUP([1]Parameters!B550,[1]Printers!L:L,[1]Printers!P:P,,0)),"")</f>
        <v>40</v>
      </c>
      <c r="G550" cm="1">
        <f t="array" ref="G550">IFERROR(IF(ROW()-1&gt;COUNTA([1]!T_Printers[Printers])*COUNTA([1]!T_Resins[Resins]),"",_xlfn.IFS(ROUND(VLOOKUP(C550,[1]!T_Resins[#Data],3,FALSE)/VLOOKUP(A550,[1]!T_Printers[#Data],5,FALSE),1)&lt;=_xlfn.XLOOKUP(B550,[1]Printers!L:L,[1]Printers!O:O,1,0,),ROUND(VLOOKUP(C550,[1]!T_Resins[#Data],3,FALSE)/VLOOKUP(A550,[1]!T_Printers[#Data],5,FALSE),1),ROUND(VLOOKUP(C550,[1]!T_Resins[#Data],3,FALSE)/VLOOKUP(A550,[1]!T_Printers[#Data],5,FALSE),1)&gt;_xlfn.XLOOKUP(B550,[1]Printers!L:L,[1]Printers!O:O,1,0,),10)),"")</f>
        <v>5</v>
      </c>
      <c r="H550">
        <f>IFERROR(IF(ROUND(_xlfn.XLOOKUP([1]Parameters!B550,[1]Printers!L:L,[1]Printers!Q:Q,,0)*G550/10,0)*10&lt;_xlfn.XLOOKUP([1]Parameters!B550,[1]Printers!L:L,[1]Printers!P:P,,0),ROUND(_xlfn.XLOOKUP([1]Parameters!B550,[1]Printers!L:L,[1]Printers!Q:Q,,0)*G550/10,0)*10,_xlfn.XLOOKUP([1]Parameters!B550,[1]Printers!L:L,[1]Printers!P:P,,0)),"")</f>
        <v>50</v>
      </c>
      <c r="I550" s="3" t="str" cm="1">
        <f t="array" ref="I550">IFERROR(IF(ROW()-1&gt;COUNTA([1]!T_Printers[Printers])*COUNTA([1]!T_Resins[Resins]),"",_xlfn.IFS(ROUND(VLOOKUP(C550,[1]!T_Resins[#Data],4,FALSE)/VLOOKUP(A550,[1]!T_Printers[#Data],5,FALSE),1)&lt;=_xlfn.XLOOKUP(B550,[1]Printers!L:L,[1]Printers!O:O,1,0,),ROUND(VLOOKUP(C550,[1]!T_Resins[#Data],4,FALSE)/VLOOKUP(A550,[1]!T_Printers[#Data],5,FALSE),1),ROUND(VLOOKUP(C550,[1]!T_Resins[#Data],4,FALSE)/VLOOKUP(A550,[1]!T_Printers[#Data],5,FALSE),1)&gt;_xlfn.XLOOKUP(B550,[1]Printers!L:L,[1]Printers!O:O,1,0,),"")),"")</f>
        <v/>
      </c>
      <c r="J550" t="str">
        <f>IFERROR(IF(ROUND(_xlfn.XLOOKUP([1]Parameters!B550,[1]Printers!L:L,[1]Printers!Q:Q,,0)*I550/10,0)*10&lt;_xlfn.XLOOKUP([1]Parameters!B550,[1]Printers!L:L,[1]Printers!P:P,,0),ROUND(_xlfn.XLOOKUP([1]Parameters!B550,[1]Printers!L:L,[1]Printers!Q:Q,,0)*I550/10,0)*10,_xlfn.XLOOKUP([1]Parameters!B550,[1]Printers!L:L,[1]Printers!P:P,,0)),"")</f>
        <v/>
      </c>
      <c r="K550">
        <f>IF(SUM(E550:J550)&lt;&gt;0,VLOOKUP(A550,[1]!T_Printers[#Data],10,FALSE)+VLOOKUP(C550,[1]!T_Resins[#Data],10,FALSE),"")</f>
        <v>4</v>
      </c>
      <c r="L550">
        <f>IF(SUM(E550:J550)&lt;&gt;0,VLOOKUP(A550,[1]!T_Printers[#Data],11,FALSE),"")</f>
        <v>5</v>
      </c>
      <c r="M550">
        <f>IF(SUM(E550:J550)&lt;&gt;0,VLOOKUP(C550,[1]!T_Resins[#Data],8,FALSE),"")</f>
        <v>120</v>
      </c>
      <c r="N550">
        <f>IF(_xlfn.XLOOKUP(B550,[1]Printers!$L:$L,[1]Printers!$R:$R,0,0)&gt;0,[1]Parameters!M550,IF(SUM(E550:J550)&lt;&gt;0,VLOOKUP(C550,[1]!T_Resins[#Data],9,FALSE),""))</f>
        <v>180</v>
      </c>
      <c r="O550" t="str">
        <f t="shared" si="8"/>
        <v>AnycubicPhotonMonoSE</v>
      </c>
    </row>
    <row r="551" spans="1:15" x14ac:dyDescent="0.25">
      <c r="A551" t="str">
        <f t="array" ref="A551">IF(ROW()-1&gt;COUNTA([1]!T_Printers[Printers])*COUNTA([1]!T_Resins[Resins]),"",INDEX([1]!T_Printers[Printers],INT((ROW()-2)/COUNTA([1]!T_Resins[Resins])+1)))</f>
        <v>Anycubic Photon Mono SE</v>
      </c>
      <c r="B551" t="str">
        <f>_xlfn.XLOOKUP(A551,[1]!T_Printers[Printers],[1]!T_Printers[Icon link],,0)</f>
        <v>AnycubicPhotonMonoSE</v>
      </c>
      <c r="C551" t="str">
        <f t="array" ref="C551">IF(ROW()-1&gt;COUNTA([1]!T_Printers[Printers])*COUNTA([1]!T_Resins[Resins]),"",INDEX([1]!T_Resins[Resins],MOD(ROW()-2,COUNTA([1]!T_Resins[Resins]))+1))</f>
        <v>Dental Sand Pro A1-A2 (Crown LT)</v>
      </c>
      <c r="D551">
        <f>IF(SUM(E551:J551)&lt;&gt;0,IF(ROW()-1&gt;COUNTA([1]!T_Printers[Printers])*COUNTA([1]!T_Resins[Resins]),"",2),"")</f>
        <v>2</v>
      </c>
      <c r="E551" cm="1">
        <f t="array" ref="E551">IFERROR(IF(ROW()-1&gt;COUNTA([1]!T_Printers[Printers])*COUNTA([1]!T_Resins[Resins]),"",_xlfn.IFS(ROUND(VLOOKUP(C551,[1]!T_Resins[#Data],2,FALSE)/VLOOKUP(A551,[1]!T_Printers[#Data],5,FALSE),1)&lt;=_xlfn.XLOOKUP(B551,[1]Printers!L:L,[1]Printers!O:O,1,0,),ROUND(VLOOKUP(C551,[1]!T_Resins[#Data],2,FALSE)/VLOOKUP(A551,[1]!T_Printers[#Data],5,FALSE),1),ROUND(VLOOKUP(C551,[1]!T_Resins[#Data],2,FALSE)/VLOOKUP(A551,[1]!T_Printers[#Data],5,FALSE),1)&gt;_xlfn.XLOOKUP(B551,[1]Printers!L:L,[1]Printers!O:O,1,0,),10)),"Используйте слой 100 мкм")</f>
        <v>7.9</v>
      </c>
      <c r="F551">
        <f>IFERROR(IF(ROUND(_xlfn.XLOOKUP([1]Parameters!B551,[1]Printers!L:L,[1]Printers!Q:Q,,0)*E551/10,0)*10&lt;_xlfn.XLOOKUP([1]Parameters!B551,[1]Printers!L:L,[1]Printers!P:P,,0),ROUND(_xlfn.XLOOKUP([1]Parameters!B551,[1]Printers!L:L,[1]Printers!Q:Q,,0)*E551/10,0)*10,_xlfn.XLOOKUP([1]Parameters!B551,[1]Printers!L:L,[1]Printers!P:P,,0)),"")</f>
        <v>70</v>
      </c>
      <c r="G551" cm="1">
        <f t="array" ref="G551">IFERROR(IF(ROW()-1&gt;COUNTA([1]!T_Printers[Printers])*COUNTA([1]!T_Resins[Resins]),"",_xlfn.IFS(ROUND(VLOOKUP(C551,[1]!T_Resins[#Data],3,FALSE)/VLOOKUP(A551,[1]!T_Printers[#Data],5,FALSE),1)&lt;=_xlfn.XLOOKUP(B551,[1]Printers!L:L,[1]Printers!O:O,1,0,),ROUND(VLOOKUP(C551,[1]!T_Resins[#Data],3,FALSE)/VLOOKUP(A551,[1]!T_Printers[#Data],5,FALSE),1),ROUND(VLOOKUP(C551,[1]!T_Resins[#Data],3,FALSE)/VLOOKUP(A551,[1]!T_Printers[#Data],5,FALSE),1)&gt;_xlfn.XLOOKUP(B551,[1]Printers!L:L,[1]Printers!O:O,1,0,),10)),"")</f>
        <v>11.3</v>
      </c>
      <c r="H551">
        <f>IFERROR(IF(ROUND(_xlfn.XLOOKUP([1]Parameters!B551,[1]Printers!L:L,[1]Printers!Q:Q,,0)*G551/10,0)*10&lt;_xlfn.XLOOKUP([1]Parameters!B551,[1]Printers!L:L,[1]Printers!P:P,,0),ROUND(_xlfn.XLOOKUP([1]Parameters!B551,[1]Printers!L:L,[1]Printers!Q:Q,,0)*G551/10,0)*10,_xlfn.XLOOKUP([1]Parameters!B551,[1]Printers!L:L,[1]Printers!P:P,,0)),"")</f>
        <v>100</v>
      </c>
      <c r="I551" s="3" t="str" cm="1">
        <f t="array" ref="I551">IFERROR(IF(ROW()-1&gt;COUNTA([1]!T_Printers[Printers])*COUNTA([1]!T_Resins[Resins]),"",_xlfn.IFS(ROUND(VLOOKUP(C551,[1]!T_Resins[#Data],4,FALSE)/VLOOKUP(A551,[1]!T_Printers[#Data],5,FALSE),1)&lt;=_xlfn.XLOOKUP(B551,[1]Printers!L:L,[1]Printers!O:O,1,0,),ROUND(VLOOKUP(C551,[1]!T_Resins[#Data],4,FALSE)/VLOOKUP(A551,[1]!T_Printers[#Data],5,FALSE),1),ROUND(VLOOKUP(C551,[1]!T_Resins[#Data],4,FALSE)/VLOOKUP(A551,[1]!T_Printers[#Data],5,FALSE),1)&gt;_xlfn.XLOOKUP(B551,[1]Printers!L:L,[1]Printers!O:O,1,0,),"")),"")</f>
        <v/>
      </c>
      <c r="J551" t="str">
        <f>IFERROR(IF(ROUND(_xlfn.XLOOKUP([1]Parameters!B551,[1]Printers!L:L,[1]Printers!Q:Q,,0)*I551/10,0)*10&lt;_xlfn.XLOOKUP([1]Parameters!B551,[1]Printers!L:L,[1]Printers!P:P,,0),ROUND(_xlfn.XLOOKUP([1]Parameters!B551,[1]Printers!L:L,[1]Printers!Q:Q,,0)*I551/10,0)*10,_xlfn.XLOOKUP([1]Parameters!B551,[1]Printers!L:L,[1]Printers!P:P,,0)),"")</f>
        <v/>
      </c>
      <c r="K551">
        <f>IF(SUM(E551:J551)&lt;&gt;0,VLOOKUP(A551,[1]!T_Printers[#Data],10,FALSE)+VLOOKUP(C551,[1]!T_Resins[#Data],10,FALSE),"")</f>
        <v>4</v>
      </c>
      <c r="L551">
        <f>IF(SUM(E551:J551)&lt;&gt;0,VLOOKUP(A551,[1]!T_Printers[#Data],11,FALSE),"")</f>
        <v>5</v>
      </c>
      <c r="M551">
        <f>IF(SUM(E551:J551)&lt;&gt;0,VLOOKUP(C551,[1]!T_Resins[#Data],8,FALSE),"")</f>
        <v>120</v>
      </c>
      <c r="N551">
        <f>IF(_xlfn.XLOOKUP(B551,[1]Printers!$L:$L,[1]Printers!$R:$R,0,0)&gt;0,[1]Parameters!M551,IF(SUM(E551:J551)&lt;&gt;0,VLOOKUP(C551,[1]!T_Resins[#Data],9,FALSE),""))</f>
        <v>180</v>
      </c>
      <c r="O551" t="str">
        <f t="shared" si="8"/>
        <v>AnycubicPhotonMonoSE</v>
      </c>
    </row>
    <row r="552" spans="1:15" x14ac:dyDescent="0.25">
      <c r="A552" t="str">
        <f t="array" ref="A552">IF(ROW()-1&gt;COUNTA([1]!T_Printers[Printers])*COUNTA([1]!T_Resins[Resins]),"",INDEX([1]!T_Printers[Printers],INT((ROW()-2)/COUNTA([1]!T_Resins[Resins])+1)))</f>
        <v>Anycubic Photon Mono SE</v>
      </c>
      <c r="B552" t="str">
        <f>_xlfn.XLOOKUP(A552,[1]!T_Printers[Printers],[1]!T_Printers[Icon link],,0)</f>
        <v>AnycubicPhotonMonoSE</v>
      </c>
      <c r="C552" t="str">
        <f t="array" ref="C552">IF(ROW()-1&gt;COUNTA([1]!T_Printers[Printers])*COUNTA([1]!T_Resins[Resins]),"",INDEX([1]!T_Resins[Resins],MOD(ROW()-2,COUNTA([1]!T_Resins[Resins]))+1))</f>
        <v>Dental Sand Pro A3 (Crown LT)</v>
      </c>
      <c r="D552">
        <f>IF(SUM(E552:J552)&lt;&gt;0,IF(ROW()-1&gt;COUNTA([1]!T_Printers[Printers])*COUNTA([1]!T_Resins[Resins]),"",2),"")</f>
        <v>2</v>
      </c>
      <c r="E552" cm="1">
        <f t="array" ref="E552">IFERROR(IF(ROW()-1&gt;COUNTA([1]!T_Printers[Printers])*COUNTA([1]!T_Resins[Resins]),"",_xlfn.IFS(ROUND(VLOOKUP(C552,[1]!T_Resins[#Data],2,FALSE)/VLOOKUP(A552,[1]!T_Printers[#Data],5,FALSE),1)&lt;=_xlfn.XLOOKUP(B552,[1]Printers!L:L,[1]Printers!O:O,1,0,),ROUND(VLOOKUP(C552,[1]!T_Resins[#Data],2,FALSE)/VLOOKUP(A552,[1]!T_Printers[#Data],5,FALSE),1),ROUND(VLOOKUP(C552,[1]!T_Resins[#Data],2,FALSE)/VLOOKUP(A552,[1]!T_Printers[#Data],5,FALSE),1)&gt;_xlfn.XLOOKUP(B552,[1]Printers!L:L,[1]Printers!O:O,1,0,),10)),"Используйте слой 100 мкм")</f>
        <v>7.9</v>
      </c>
      <c r="F552">
        <f>IFERROR(IF(ROUND(_xlfn.XLOOKUP([1]Parameters!B552,[1]Printers!L:L,[1]Printers!Q:Q,,0)*E552/10,0)*10&lt;_xlfn.XLOOKUP([1]Parameters!B552,[1]Printers!L:L,[1]Printers!P:P,,0),ROUND(_xlfn.XLOOKUP([1]Parameters!B552,[1]Printers!L:L,[1]Printers!Q:Q,,0)*E552/10,0)*10,_xlfn.XLOOKUP([1]Parameters!B552,[1]Printers!L:L,[1]Printers!P:P,,0)),"")</f>
        <v>70</v>
      </c>
      <c r="G552" cm="1">
        <f t="array" ref="G552">IFERROR(IF(ROW()-1&gt;COUNTA([1]!T_Printers[Printers])*COUNTA([1]!T_Resins[Resins]),"",_xlfn.IFS(ROUND(VLOOKUP(C552,[1]!T_Resins[#Data],3,FALSE)/VLOOKUP(A552,[1]!T_Printers[#Data],5,FALSE),1)&lt;=_xlfn.XLOOKUP(B552,[1]Printers!L:L,[1]Printers!O:O,1,0,),ROUND(VLOOKUP(C552,[1]!T_Resins[#Data],3,FALSE)/VLOOKUP(A552,[1]!T_Printers[#Data],5,FALSE),1),ROUND(VLOOKUP(C552,[1]!T_Resins[#Data],3,FALSE)/VLOOKUP(A552,[1]!T_Printers[#Data],5,FALSE),1)&gt;_xlfn.XLOOKUP(B552,[1]Printers!L:L,[1]Printers!O:O,1,0,),10)),"")</f>
        <v>11.3</v>
      </c>
      <c r="H552">
        <f>IFERROR(IF(ROUND(_xlfn.XLOOKUP([1]Parameters!B552,[1]Printers!L:L,[1]Printers!Q:Q,,0)*G552/10,0)*10&lt;_xlfn.XLOOKUP([1]Parameters!B552,[1]Printers!L:L,[1]Printers!P:P,,0),ROUND(_xlfn.XLOOKUP([1]Parameters!B552,[1]Printers!L:L,[1]Printers!Q:Q,,0)*G552/10,0)*10,_xlfn.XLOOKUP([1]Parameters!B552,[1]Printers!L:L,[1]Printers!P:P,,0)),"")</f>
        <v>100</v>
      </c>
      <c r="I552" s="3" t="str" cm="1">
        <f t="array" ref="I552">IFERROR(IF(ROW()-1&gt;COUNTA([1]!T_Printers[Printers])*COUNTA([1]!T_Resins[Resins]),"",_xlfn.IFS(ROUND(VLOOKUP(C552,[1]!T_Resins[#Data],4,FALSE)/VLOOKUP(A552,[1]!T_Printers[#Data],5,FALSE),1)&lt;=_xlfn.XLOOKUP(B552,[1]Printers!L:L,[1]Printers!O:O,1,0,),ROUND(VLOOKUP(C552,[1]!T_Resins[#Data],4,FALSE)/VLOOKUP(A552,[1]!T_Printers[#Data],5,FALSE),1),ROUND(VLOOKUP(C552,[1]!T_Resins[#Data],4,FALSE)/VLOOKUP(A552,[1]!T_Printers[#Data],5,FALSE),1)&gt;_xlfn.XLOOKUP(B552,[1]Printers!L:L,[1]Printers!O:O,1,0,),"")),"")</f>
        <v/>
      </c>
      <c r="J552" t="str">
        <f>IFERROR(IF(ROUND(_xlfn.XLOOKUP([1]Parameters!B552,[1]Printers!L:L,[1]Printers!Q:Q,,0)*I552/10,0)*10&lt;_xlfn.XLOOKUP([1]Parameters!B552,[1]Printers!L:L,[1]Printers!P:P,,0),ROUND(_xlfn.XLOOKUP([1]Parameters!B552,[1]Printers!L:L,[1]Printers!Q:Q,,0)*I552/10,0)*10,_xlfn.XLOOKUP([1]Parameters!B552,[1]Printers!L:L,[1]Printers!P:P,,0)),"")</f>
        <v/>
      </c>
      <c r="K552">
        <f>IF(SUM(E552:J552)&lt;&gt;0,VLOOKUP(A552,[1]!T_Printers[#Data],10,FALSE)+VLOOKUP(C552,[1]!T_Resins[#Data],10,FALSE),"")</f>
        <v>4</v>
      </c>
      <c r="L552">
        <f>IF(SUM(E552:J552)&lt;&gt;0,VLOOKUP(A552,[1]!T_Printers[#Data],11,FALSE),"")</f>
        <v>5</v>
      </c>
      <c r="M552">
        <f>IF(SUM(E552:J552)&lt;&gt;0,VLOOKUP(C552,[1]!T_Resins[#Data],8,FALSE),"")</f>
        <v>120</v>
      </c>
      <c r="N552">
        <f>IF(_xlfn.XLOOKUP(B552,[1]Printers!$L:$L,[1]Printers!$R:$R,0,0)&gt;0,[1]Parameters!M552,IF(SUM(E552:J552)&lt;&gt;0,VLOOKUP(C552,[1]!T_Resins[#Data],9,FALSE),""))</f>
        <v>180</v>
      </c>
      <c r="O552" t="str">
        <f t="shared" si="8"/>
        <v>AnycubicPhotonMonoSE</v>
      </c>
    </row>
    <row r="553" spans="1:15" x14ac:dyDescent="0.25">
      <c r="A553" t="str">
        <f t="array" ref="A553">IF(ROW()-1&gt;COUNTA([1]!T_Printers[Printers])*COUNTA([1]!T_Resins[Resins]),"",INDEX([1]!T_Printers[Printers],INT((ROW()-2)/COUNTA([1]!T_Resins[Resins])+1)))</f>
        <v>Anycubic Photon Mono SE</v>
      </c>
      <c r="B553" t="str">
        <f>_xlfn.XLOOKUP(A553,[1]!T_Printers[Printers],[1]!T_Printers[Icon link],,0)</f>
        <v>AnycubicPhotonMonoSE</v>
      </c>
      <c r="C553" t="str">
        <f t="array" ref="C553">IF(ROW()-1&gt;COUNTA([1]!T_Printers[Printers])*COUNTA([1]!T_Resins[Resins]),"",INDEX([1]!T_Resins[Resins],MOD(ROW()-2,COUNTA([1]!T_Resins[Resins]))+1))</f>
        <v>Dental Splint Soft</v>
      </c>
      <c r="D553">
        <f>IF(SUM(E553:J553)&lt;&gt;0,IF(ROW()-1&gt;COUNTA([1]!T_Printers[Printers])*COUNTA([1]!T_Resins[Resins]),"",2),"")</f>
        <v>2</v>
      </c>
      <c r="E553" cm="1">
        <f t="array" ref="E553">IFERROR(IF(ROW()-1&gt;COUNTA([1]!T_Printers[Printers])*COUNTA([1]!T_Resins[Resins]),"",_xlfn.IFS(ROUND(VLOOKUP(C553,[1]!T_Resins[#Data],2,FALSE)/VLOOKUP(A553,[1]!T_Printers[#Data],5,FALSE),1)&lt;=_xlfn.XLOOKUP(B553,[1]Printers!L:L,[1]Printers!O:O,1,0,),ROUND(VLOOKUP(C553,[1]!T_Resins[#Data],2,FALSE)/VLOOKUP(A553,[1]!T_Printers[#Data],5,FALSE),1),ROUND(VLOOKUP(C553,[1]!T_Resins[#Data],2,FALSE)/VLOOKUP(A553,[1]!T_Printers[#Data],5,FALSE),1)&gt;_xlfn.XLOOKUP(B553,[1]Printers!L:L,[1]Printers!O:O,1,0,),10)),"Используйте слой 100 мкм")</f>
        <v>5.3</v>
      </c>
      <c r="F553">
        <f>IFERROR(IF(ROUND(_xlfn.XLOOKUP([1]Parameters!B553,[1]Printers!L:L,[1]Printers!Q:Q,,0)*E553/10,0)*10&lt;_xlfn.XLOOKUP([1]Parameters!B553,[1]Printers!L:L,[1]Printers!P:P,,0),ROUND(_xlfn.XLOOKUP([1]Parameters!B553,[1]Printers!L:L,[1]Printers!Q:Q,,0)*E553/10,0)*10,_xlfn.XLOOKUP([1]Parameters!B553,[1]Printers!L:L,[1]Printers!P:P,,0)),"")</f>
        <v>50</v>
      </c>
      <c r="G553" cm="1">
        <f t="array" ref="G553">IFERROR(IF(ROW()-1&gt;COUNTA([1]!T_Printers[Printers])*COUNTA([1]!T_Resins[Resins]),"",_xlfn.IFS(ROUND(VLOOKUP(C553,[1]!T_Resins[#Data],3,FALSE)/VLOOKUP(A553,[1]!T_Printers[#Data],5,FALSE),1)&lt;=_xlfn.XLOOKUP(B553,[1]Printers!L:L,[1]Printers!O:O,1,0,),ROUND(VLOOKUP(C553,[1]!T_Resins[#Data],3,FALSE)/VLOOKUP(A553,[1]!T_Printers[#Data],5,FALSE),1),ROUND(VLOOKUP(C553,[1]!T_Resins[#Data],3,FALSE)/VLOOKUP(A553,[1]!T_Printers[#Data],5,FALSE),1)&gt;_xlfn.XLOOKUP(B553,[1]Printers!L:L,[1]Printers!O:O,1,0,),10)),"")</f>
        <v>6.8</v>
      </c>
      <c r="H553">
        <f>IFERROR(IF(ROUND(_xlfn.XLOOKUP([1]Parameters!B553,[1]Printers!L:L,[1]Printers!Q:Q,,0)*G553/10,0)*10&lt;_xlfn.XLOOKUP([1]Parameters!B553,[1]Printers!L:L,[1]Printers!P:P,,0),ROUND(_xlfn.XLOOKUP([1]Parameters!B553,[1]Printers!L:L,[1]Printers!Q:Q,,0)*G553/10,0)*10,_xlfn.XLOOKUP([1]Parameters!B553,[1]Printers!L:L,[1]Printers!P:P,,0)),"")</f>
        <v>60</v>
      </c>
      <c r="I553" s="3" t="str" cm="1">
        <f t="array" ref="I553">IFERROR(IF(ROW()-1&gt;COUNTA([1]!T_Printers[Printers])*COUNTA([1]!T_Resins[Resins]),"",_xlfn.IFS(ROUND(VLOOKUP(C553,[1]!T_Resins[#Data],4,FALSE)/VLOOKUP(A553,[1]!T_Printers[#Data],5,FALSE),1)&lt;=_xlfn.XLOOKUP(B553,[1]Printers!L:L,[1]Printers!O:O,1,0,),ROUND(VLOOKUP(C553,[1]!T_Resins[#Data],4,FALSE)/VLOOKUP(A553,[1]!T_Printers[#Data],5,FALSE),1),ROUND(VLOOKUP(C553,[1]!T_Resins[#Data],4,FALSE)/VLOOKUP(A553,[1]!T_Printers[#Data],5,FALSE),1)&gt;_xlfn.XLOOKUP(B553,[1]Printers!L:L,[1]Printers!O:O,1,0,),"")),"")</f>
        <v/>
      </c>
      <c r="J553" t="str">
        <f>IFERROR(IF(ROUND(_xlfn.XLOOKUP([1]Parameters!B553,[1]Printers!L:L,[1]Printers!Q:Q,,0)*I553/10,0)*10&lt;_xlfn.XLOOKUP([1]Parameters!B553,[1]Printers!L:L,[1]Printers!P:P,,0),ROUND(_xlfn.XLOOKUP([1]Parameters!B553,[1]Printers!L:L,[1]Printers!Q:Q,,0)*I553/10,0)*10,_xlfn.XLOOKUP([1]Parameters!B553,[1]Printers!L:L,[1]Printers!P:P,,0)),"")</f>
        <v/>
      </c>
      <c r="K553">
        <f>IF(SUM(E553:J553)&lt;&gt;0,VLOOKUP(A553,[1]!T_Printers[#Data],10,FALSE)+VLOOKUP(C553,[1]!T_Resins[#Data],10,FALSE),"")</f>
        <v>3</v>
      </c>
      <c r="L553">
        <f>IF(SUM(E553:J553)&lt;&gt;0,VLOOKUP(A553,[1]!T_Printers[#Data],11,FALSE),"")</f>
        <v>5</v>
      </c>
      <c r="M553">
        <f>IF(SUM(E553:J553)&lt;&gt;0,VLOOKUP(C553,[1]!T_Resins[#Data],8,FALSE),"")</f>
        <v>60</v>
      </c>
      <c r="N553">
        <f>IF(_xlfn.XLOOKUP(B553,[1]Printers!$L:$L,[1]Printers!$R:$R,0,0)&gt;0,[1]Parameters!M553,IF(SUM(E553:J553)&lt;&gt;0,VLOOKUP(C553,[1]!T_Resins[#Data],9,FALSE),""))</f>
        <v>60</v>
      </c>
      <c r="O553" t="str">
        <f t="shared" si="8"/>
        <v>AnycubicPhotonMonoSE</v>
      </c>
    </row>
    <row r="554" spans="1:15" x14ac:dyDescent="0.25">
      <c r="A554" t="str">
        <f t="array" ref="A554">IF(ROW()-1&gt;COUNTA([1]!T_Printers[Printers])*COUNTA([1]!T_Resins[Resins]),"",INDEX([1]!T_Printers[Printers],INT((ROW()-2)/COUNTA([1]!T_Resins[Resins])+1)))</f>
        <v>Anycubic Photon Mono SE</v>
      </c>
      <c r="B554" t="str">
        <f>_xlfn.XLOOKUP(A554,[1]!T_Printers[Printers],[1]!T_Printers[Icon link],,0)</f>
        <v>AnycubicPhotonMonoSE</v>
      </c>
      <c r="C554" t="str">
        <f t="array" ref="C554">IF(ROW()-1&gt;COUNTA([1]!T_Printers[Printers])*COUNTA([1]!T_Resins[Resins]),"",INDEX([1]!T_Resins[Resins],MOD(ROW()-2,COUNTA([1]!T_Resins[Resins]))+1))</f>
        <v>Dental Tray</v>
      </c>
      <c r="D554">
        <f>IF(SUM(E554:J554)&lt;&gt;0,IF(ROW()-1&gt;COUNTA([1]!T_Printers[Printers])*COUNTA([1]!T_Resins[Resins]),"",2),"")</f>
        <v>2</v>
      </c>
      <c r="E554" t="str" cm="1">
        <f t="array" ref="E554">IFERROR(IF(ROW()-1&gt;COUNTA([1]!T_Printers[Printers])*COUNTA([1]!T_Resins[Resins]),"",_xlfn.IFS(ROUND(VLOOKUP(C554,[1]!T_Resins[#Data],2,FALSE)/VLOOKUP(A554,[1]!T_Printers[#Data],5,FALSE),1)&lt;=_xlfn.XLOOKUP(B554,[1]Printers!L:L,[1]Printers!O:O,1,0,),ROUND(VLOOKUP(C554,[1]!T_Resins[#Data],2,FALSE)/VLOOKUP(A554,[1]!T_Printers[#Data],5,FALSE),1),ROUND(VLOOKUP(C554,[1]!T_Resins[#Data],2,FALSE)/VLOOKUP(A554,[1]!T_Printers[#Data],5,FALSE),1)&gt;_xlfn.XLOOKUP(B554,[1]Printers!L:L,[1]Printers!O:O,1,0,),10)),"Используйте слой 100 мкм")</f>
        <v>Используйте слой 100 мкм</v>
      </c>
      <c r="F554" t="str">
        <f>IFERROR(IF(ROUND(_xlfn.XLOOKUP([1]Parameters!B554,[1]Printers!L:L,[1]Printers!Q:Q,,0)*E554/10,0)*10&lt;_xlfn.XLOOKUP([1]Parameters!B554,[1]Printers!L:L,[1]Printers!P:P,,0),ROUND(_xlfn.XLOOKUP([1]Parameters!B554,[1]Printers!L:L,[1]Printers!Q:Q,,0)*E554/10,0)*10,_xlfn.XLOOKUP([1]Parameters!B554,[1]Printers!L:L,[1]Printers!P:P,,0)),"")</f>
        <v/>
      </c>
      <c r="G554" cm="1">
        <f t="array" ref="G554">IFERROR(IF(ROW()-1&gt;COUNTA([1]!T_Printers[Printers])*COUNTA([1]!T_Resins[Resins]),"",_xlfn.IFS(ROUND(VLOOKUP(C554,[1]!T_Resins[#Data],3,FALSE)/VLOOKUP(A554,[1]!T_Printers[#Data],5,FALSE),1)&lt;=_xlfn.XLOOKUP(B554,[1]Printers!L:L,[1]Printers!O:O,1,0,),ROUND(VLOOKUP(C554,[1]!T_Resins[#Data],3,FALSE)/VLOOKUP(A554,[1]!T_Printers[#Data],5,FALSE),1),ROUND(VLOOKUP(C554,[1]!T_Resins[#Data],3,FALSE)/VLOOKUP(A554,[1]!T_Printers[#Data],5,FALSE),1)&gt;_xlfn.XLOOKUP(B554,[1]Printers!L:L,[1]Printers!O:O,1,0,),10)),"")</f>
        <v>4.2</v>
      </c>
      <c r="H554">
        <f>IFERROR(IF(ROUND(_xlfn.XLOOKUP([1]Parameters!B554,[1]Printers!L:L,[1]Printers!Q:Q,,0)*G554/10,0)*10&lt;_xlfn.XLOOKUP([1]Parameters!B554,[1]Printers!L:L,[1]Printers!P:P,,0),ROUND(_xlfn.XLOOKUP([1]Parameters!B554,[1]Printers!L:L,[1]Printers!Q:Q,,0)*G554/10,0)*10,_xlfn.XLOOKUP([1]Parameters!B554,[1]Printers!L:L,[1]Printers!P:P,,0)),"")</f>
        <v>40</v>
      </c>
      <c r="I554" s="3" cm="1">
        <f t="array" ref="I554">IFERROR(IF(ROW()-1&gt;COUNTA([1]!T_Printers[Printers])*COUNTA([1]!T_Resins[Resins]),"",_xlfn.IFS(ROUND(VLOOKUP(C554,[1]!T_Resins[#Data],4,FALSE)/VLOOKUP(A554,[1]!T_Printers[#Data],5,FALSE),1)&lt;=_xlfn.XLOOKUP(B554,[1]Printers!L:L,[1]Printers!O:O,1,0,),ROUND(VLOOKUP(C554,[1]!T_Resins[#Data],4,FALSE)/VLOOKUP(A554,[1]!T_Printers[#Data],5,FALSE),1),ROUND(VLOOKUP(C554,[1]!T_Resins[#Data],4,FALSE)/VLOOKUP(A554,[1]!T_Printers[#Data],5,FALSE),1)&gt;_xlfn.XLOOKUP(B554,[1]Printers!L:L,[1]Printers!O:O,1,0,),"")),"")</f>
        <v>5.3</v>
      </c>
      <c r="J554">
        <f>IFERROR(IF(ROUND(_xlfn.XLOOKUP([1]Parameters!B554,[1]Printers!L:L,[1]Printers!Q:Q,,0)*I554/10,0)*10&lt;_xlfn.XLOOKUP([1]Parameters!B554,[1]Printers!L:L,[1]Printers!P:P,,0),ROUND(_xlfn.XLOOKUP([1]Parameters!B554,[1]Printers!L:L,[1]Printers!Q:Q,,0)*I554/10,0)*10,_xlfn.XLOOKUP([1]Parameters!B554,[1]Printers!L:L,[1]Printers!P:P,,0)),"")</f>
        <v>50</v>
      </c>
      <c r="K554">
        <f>IF(SUM(E554:J554)&lt;&gt;0,VLOOKUP(A554,[1]!T_Printers[#Data],10,FALSE)+VLOOKUP(C554,[1]!T_Resins[#Data],10,FALSE),"")</f>
        <v>3</v>
      </c>
      <c r="L554">
        <f>IF(SUM(E554:J554)&lt;&gt;0,VLOOKUP(A554,[1]!T_Printers[#Data],11,FALSE),"")</f>
        <v>5</v>
      </c>
      <c r="M554">
        <f>IF(SUM(E554:J554)&lt;&gt;0,VLOOKUP(C554,[1]!T_Resins[#Data],8,FALSE),"")</f>
        <v>120</v>
      </c>
      <c r="N554">
        <f>IF(_xlfn.XLOOKUP(B554,[1]Printers!$L:$L,[1]Printers!$R:$R,0,0)&gt;0,[1]Parameters!M554,IF(SUM(E554:J554)&lt;&gt;0,VLOOKUP(C554,[1]!T_Resins[#Data],9,FALSE),""))</f>
        <v>180</v>
      </c>
      <c r="O554" t="str">
        <f t="shared" si="8"/>
        <v>AnycubicPhotonMonoSE</v>
      </c>
    </row>
    <row r="555" spans="1:15" x14ac:dyDescent="0.25">
      <c r="A555" t="str">
        <f t="array" ref="A555">IF(ROW()-1&gt;COUNTA([1]!T_Printers[Printers])*COUNTA([1]!T_Resins[Resins]),"",INDEX([1]!T_Printers[Printers],INT((ROW()-2)/COUNTA([1]!T_Resins[Resins])+1)))</f>
        <v>Anycubic Photon Mono SE</v>
      </c>
      <c r="B555" t="str">
        <f>_xlfn.XLOOKUP(A555,[1]!T_Printers[Printers],[1]!T_Printers[Icon link],,0)</f>
        <v>AnycubicPhotonMonoSE</v>
      </c>
      <c r="C555" t="str">
        <f t="array" ref="C555">IF(ROW()-1&gt;COUNTA([1]!T_Printers[Printers])*COUNTA([1]!T_Resins[Resins]),"",INDEX([1]!T_Resins[Resins],MOD(ROW()-2,COUNTA([1]!T_Resins[Resins]))+1))</f>
        <v>Dental Yellow Clear</v>
      </c>
      <c r="D555">
        <f>IF(SUM(E555:J555)&lt;&gt;0,IF(ROW()-1&gt;COUNTA([1]!T_Printers[Printers])*COUNTA([1]!T_Resins[Resins]),"",2),"")</f>
        <v>2</v>
      </c>
      <c r="E555" cm="1">
        <f t="array" ref="E555">IFERROR(IF(ROW()-1&gt;COUNTA([1]!T_Printers[Printers])*COUNTA([1]!T_Resins[Resins]),"",_xlfn.IFS(ROUND(VLOOKUP(C555,[1]!T_Resins[#Data],2,FALSE)/VLOOKUP(A555,[1]!T_Printers[#Data],5,FALSE),1)&lt;=_xlfn.XLOOKUP(B555,[1]Printers!L:L,[1]Printers!O:O,1,0,),ROUND(VLOOKUP(C555,[1]!T_Resins[#Data],2,FALSE)/VLOOKUP(A555,[1]!T_Printers[#Data],5,FALSE),1),ROUND(VLOOKUP(C555,[1]!T_Resins[#Data],2,FALSE)/VLOOKUP(A555,[1]!T_Printers[#Data],5,FALSE),1)&gt;_xlfn.XLOOKUP(B555,[1]Printers!L:L,[1]Printers!O:O,1,0,),10)),"Используйте слой 100 мкм")</f>
        <v>1.8</v>
      </c>
      <c r="F555">
        <f>IFERROR(IF(ROUND(_xlfn.XLOOKUP([1]Parameters!B555,[1]Printers!L:L,[1]Printers!Q:Q,,0)*E555/10,0)*10&lt;_xlfn.XLOOKUP([1]Parameters!B555,[1]Printers!L:L,[1]Printers!P:P,,0),ROUND(_xlfn.XLOOKUP([1]Parameters!B555,[1]Printers!L:L,[1]Printers!Q:Q,,0)*E555/10,0)*10,_xlfn.XLOOKUP([1]Parameters!B555,[1]Printers!L:L,[1]Printers!P:P,,0)),"")</f>
        <v>20</v>
      </c>
      <c r="G555" cm="1">
        <f t="array" ref="G555">IFERROR(IF(ROW()-1&gt;COUNTA([1]!T_Printers[Printers])*COUNTA([1]!T_Resins[Resins]),"",_xlfn.IFS(ROUND(VLOOKUP(C555,[1]!T_Resins[#Data],3,FALSE)/VLOOKUP(A555,[1]!T_Printers[#Data],5,FALSE),1)&lt;=_xlfn.XLOOKUP(B555,[1]Printers!L:L,[1]Printers!O:O,1,0,),ROUND(VLOOKUP(C555,[1]!T_Resins[#Data],3,FALSE)/VLOOKUP(A555,[1]!T_Printers[#Data],5,FALSE),1),ROUND(VLOOKUP(C555,[1]!T_Resins[#Data],3,FALSE)/VLOOKUP(A555,[1]!T_Printers[#Data],5,FALSE),1)&gt;_xlfn.XLOOKUP(B555,[1]Printers!L:L,[1]Printers!O:O,1,0,),10)),"")</f>
        <v>2.4</v>
      </c>
      <c r="H555">
        <f>IFERROR(IF(ROUND(_xlfn.XLOOKUP([1]Parameters!B555,[1]Printers!L:L,[1]Printers!Q:Q,,0)*G555/10,0)*10&lt;_xlfn.XLOOKUP([1]Parameters!B555,[1]Printers!L:L,[1]Printers!P:P,,0),ROUND(_xlfn.XLOOKUP([1]Parameters!B555,[1]Printers!L:L,[1]Printers!Q:Q,,0)*G555/10,0)*10,_xlfn.XLOOKUP([1]Parameters!B555,[1]Printers!L:L,[1]Printers!P:P,,0)),"")</f>
        <v>20</v>
      </c>
      <c r="I555" s="3" t="str" cm="1">
        <f t="array" ref="I555">IFERROR(IF(ROW()-1&gt;COUNTA([1]!T_Printers[Printers])*COUNTA([1]!T_Resins[Resins]),"",_xlfn.IFS(ROUND(VLOOKUP(C555,[1]!T_Resins[#Data],4,FALSE)/VLOOKUP(A555,[1]!T_Printers[#Data],5,FALSE),1)&lt;=_xlfn.XLOOKUP(B555,[1]Printers!L:L,[1]Printers!O:O,1,0,),ROUND(VLOOKUP(C555,[1]!T_Resins[#Data],4,FALSE)/VLOOKUP(A555,[1]!T_Printers[#Data],5,FALSE),1),ROUND(VLOOKUP(C555,[1]!T_Resins[#Data],4,FALSE)/VLOOKUP(A555,[1]!T_Printers[#Data],5,FALSE),1)&gt;_xlfn.XLOOKUP(B555,[1]Printers!L:L,[1]Printers!O:O,1,0,),"")),"")</f>
        <v/>
      </c>
      <c r="J555" t="str">
        <f>IFERROR(IF(ROUND(_xlfn.XLOOKUP([1]Parameters!B555,[1]Printers!L:L,[1]Printers!Q:Q,,0)*I555/10,0)*10&lt;_xlfn.XLOOKUP([1]Parameters!B555,[1]Printers!L:L,[1]Printers!P:P,,0),ROUND(_xlfn.XLOOKUP([1]Parameters!B555,[1]Printers!L:L,[1]Printers!Q:Q,,0)*I555/10,0)*10,_xlfn.XLOOKUP([1]Parameters!B555,[1]Printers!L:L,[1]Printers!P:P,,0)),"")</f>
        <v/>
      </c>
      <c r="K555">
        <f>IF(SUM(E555:J555)&lt;&gt;0,VLOOKUP(A555,[1]!T_Printers[#Data],10,FALSE)+VLOOKUP(C555,[1]!T_Resins[#Data],10,FALSE),"")</f>
        <v>3</v>
      </c>
      <c r="L555">
        <f>IF(SUM(E555:J555)&lt;&gt;0,VLOOKUP(A555,[1]!T_Printers[#Data],11,FALSE),"")</f>
        <v>5</v>
      </c>
      <c r="M555">
        <f>IF(SUM(E555:J555)&lt;&gt;0,VLOOKUP(C555,[1]!T_Resins[#Data],8,FALSE),"")</f>
        <v>120</v>
      </c>
      <c r="N555">
        <f>IF(_xlfn.XLOOKUP(B555,[1]Printers!$L:$L,[1]Printers!$R:$R,0,0)&gt;0,[1]Parameters!M555,IF(SUM(E555:J555)&lt;&gt;0,VLOOKUP(C555,[1]!T_Resins[#Data],9,FALSE),""))</f>
        <v>180</v>
      </c>
      <c r="O555" t="str">
        <f t="shared" si="8"/>
        <v>AnycubicPhotonMonoSE</v>
      </c>
    </row>
    <row r="556" spans="1:15" x14ac:dyDescent="0.25">
      <c r="A556" t="str">
        <f t="array" ref="A556">IF(ROW()-1&gt;COUNTA([1]!T_Printers[Printers])*COUNTA([1]!T_Resins[Resins]),"",INDEX([1]!T_Printers[Printers],INT((ROW()-2)/COUNTA([1]!T_Resins[Resins])+1)))</f>
        <v>Anycubic Photon Mono SE</v>
      </c>
      <c r="B556" t="str">
        <f>_xlfn.XLOOKUP(A556,[1]!T_Printers[Printers],[1]!T_Printers[Icon link],,0)</f>
        <v>AnycubicPhotonMonoSE</v>
      </c>
      <c r="C556" t="str">
        <f t="array" ref="C556">IF(ROW()-1&gt;COUNTA([1]!T_Printers[Printers])*COUNTA([1]!T_Resins[Resins]),"",INDEX([1]!T_Resins[Resins],MOD(ROW()-2,COUNTA([1]!T_Resins[Resins]))+1))</f>
        <v>Dental Yellow Clear PRO</v>
      </c>
      <c r="D556">
        <f>IF(SUM(E556:J556)&lt;&gt;0,IF(ROW()-1&gt;COUNTA([1]!T_Printers[Printers])*COUNTA([1]!T_Resins[Resins]),"",2),"")</f>
        <v>2</v>
      </c>
      <c r="E556" cm="1">
        <f t="array" ref="E556">IFERROR(IF(ROW()-1&gt;COUNTA([1]!T_Printers[Printers])*COUNTA([1]!T_Resins[Resins]),"",_xlfn.IFS(ROUND(VLOOKUP(C556,[1]!T_Resins[#Data],2,FALSE)/VLOOKUP(A556,[1]!T_Printers[#Data],5,FALSE),1)&lt;=_xlfn.XLOOKUP(B556,[1]Printers!L:L,[1]Printers!O:O,1,0,),ROUND(VLOOKUP(C556,[1]!T_Resins[#Data],2,FALSE)/VLOOKUP(A556,[1]!T_Printers[#Data],5,FALSE),1),ROUND(VLOOKUP(C556,[1]!T_Resins[#Data],2,FALSE)/VLOOKUP(A556,[1]!T_Printers[#Data],5,FALSE),1)&gt;_xlfn.XLOOKUP(B556,[1]Printers!L:L,[1]Printers!O:O,1,0,),10)),"Используйте слой 100 мкм")</f>
        <v>4.8</v>
      </c>
      <c r="F556">
        <f>IFERROR(IF(ROUND(_xlfn.XLOOKUP([1]Parameters!B556,[1]Printers!L:L,[1]Printers!Q:Q,,0)*E556/10,0)*10&lt;_xlfn.XLOOKUP([1]Parameters!B556,[1]Printers!L:L,[1]Printers!P:P,,0),ROUND(_xlfn.XLOOKUP([1]Parameters!B556,[1]Printers!L:L,[1]Printers!Q:Q,,0)*E556/10,0)*10,_xlfn.XLOOKUP([1]Parameters!B556,[1]Printers!L:L,[1]Printers!P:P,,0)),"")</f>
        <v>40</v>
      </c>
      <c r="G556" cm="1">
        <f t="array" ref="G556">IFERROR(IF(ROW()-1&gt;COUNTA([1]!T_Printers[Printers])*COUNTA([1]!T_Resins[Resins]),"",_xlfn.IFS(ROUND(VLOOKUP(C556,[1]!T_Resins[#Data],3,FALSE)/VLOOKUP(A556,[1]!T_Printers[#Data],5,FALSE),1)&lt;=_xlfn.XLOOKUP(B556,[1]Printers!L:L,[1]Printers!O:O,1,0,),ROUND(VLOOKUP(C556,[1]!T_Resins[#Data],3,FALSE)/VLOOKUP(A556,[1]!T_Printers[#Data],5,FALSE),1),ROUND(VLOOKUP(C556,[1]!T_Resins[#Data],3,FALSE)/VLOOKUP(A556,[1]!T_Printers[#Data],5,FALSE),1)&gt;_xlfn.XLOOKUP(B556,[1]Printers!L:L,[1]Printers!O:O,1,0,),10)),"")</f>
        <v>6.2</v>
      </c>
      <c r="H556">
        <f>IFERROR(IF(ROUND(_xlfn.XLOOKUP([1]Parameters!B556,[1]Printers!L:L,[1]Printers!Q:Q,,0)*G556/10,0)*10&lt;_xlfn.XLOOKUP([1]Parameters!B556,[1]Printers!L:L,[1]Printers!P:P,,0),ROUND(_xlfn.XLOOKUP([1]Parameters!B556,[1]Printers!L:L,[1]Printers!Q:Q,,0)*G556/10,0)*10,_xlfn.XLOOKUP([1]Parameters!B556,[1]Printers!L:L,[1]Printers!P:P,,0)),"")</f>
        <v>60</v>
      </c>
      <c r="I556" s="3" t="str" cm="1">
        <f t="array" ref="I556">IFERROR(IF(ROW()-1&gt;COUNTA([1]!T_Printers[Printers])*COUNTA([1]!T_Resins[Resins]),"",_xlfn.IFS(ROUND(VLOOKUP(C556,[1]!T_Resins[#Data],4,FALSE)/VLOOKUP(A556,[1]!T_Printers[#Data],5,FALSE),1)&lt;=_xlfn.XLOOKUP(B556,[1]Printers!L:L,[1]Printers!O:O,1,0,),ROUND(VLOOKUP(C556,[1]!T_Resins[#Data],4,FALSE)/VLOOKUP(A556,[1]!T_Printers[#Data],5,FALSE),1),ROUND(VLOOKUP(C556,[1]!T_Resins[#Data],4,FALSE)/VLOOKUP(A556,[1]!T_Printers[#Data],5,FALSE),1)&gt;_xlfn.XLOOKUP(B556,[1]Printers!L:L,[1]Printers!O:O,1,0,),"")),"")</f>
        <v/>
      </c>
      <c r="J556" t="str">
        <f>IFERROR(IF(ROUND(_xlfn.XLOOKUP([1]Parameters!B556,[1]Printers!L:L,[1]Printers!Q:Q,,0)*I556/10,0)*10&lt;_xlfn.XLOOKUP([1]Parameters!B556,[1]Printers!L:L,[1]Printers!P:P,,0),ROUND(_xlfn.XLOOKUP([1]Parameters!B556,[1]Printers!L:L,[1]Printers!Q:Q,,0)*I556/10,0)*10,_xlfn.XLOOKUP([1]Parameters!B556,[1]Printers!L:L,[1]Printers!P:P,,0)),"")</f>
        <v/>
      </c>
      <c r="K556">
        <f>IF(SUM(E556:J556)&lt;&gt;0,VLOOKUP(A556,[1]!T_Printers[#Data],10,FALSE)+VLOOKUP(C556,[1]!T_Resins[#Data],10,FALSE),"")</f>
        <v>3</v>
      </c>
      <c r="L556">
        <f>IF(SUM(E556:J556)&lt;&gt;0,VLOOKUP(A556,[1]!T_Printers[#Data],11,FALSE),"")</f>
        <v>5</v>
      </c>
      <c r="M556">
        <f>IF(SUM(E556:J556)&lt;&gt;0,VLOOKUP(C556,[1]!T_Resins[#Data],8,FALSE),"")</f>
        <v>120</v>
      </c>
      <c r="N556">
        <f>IF(_xlfn.XLOOKUP(B556,[1]Printers!$L:$L,[1]Printers!$R:$R,0,0)&gt;0,[1]Parameters!M556,IF(SUM(E556:J556)&lt;&gt;0,VLOOKUP(C556,[1]!T_Resins[#Data],9,FALSE),""))</f>
        <v>180</v>
      </c>
      <c r="O556" t="str">
        <f t="shared" si="8"/>
        <v>AnycubicPhotonMonoSE</v>
      </c>
    </row>
    <row r="557" spans="1:15" x14ac:dyDescent="0.25">
      <c r="A557" t="str">
        <f t="array" ref="A557">IF(ROW()-1&gt;COUNTA([1]!T_Printers[Printers])*COUNTA([1]!T_Resins[Resins]),"",INDEX([1]!T_Printers[Printers],INT((ROW()-2)/COUNTA([1]!T_Resins[Resins])+1)))</f>
        <v>Anycubic Photon Mono SE</v>
      </c>
      <c r="B557" t="str">
        <f>_xlfn.XLOOKUP(A557,[1]!T_Printers[Printers],[1]!T_Printers[Icon link],,0)</f>
        <v>AnycubicPhotonMonoSE</v>
      </c>
      <c r="C557" t="str">
        <f t="array" ref="C557">IF(ROW()-1&gt;COUNTA([1]!T_Printers[Printers])*COUNTA([1]!T_Resins[Resins]),"",INDEX([1]!T_Resins[Resins],MOD(ROW()-2,COUNTA([1]!T_Resins[Resins]))+1))</f>
        <v>Industrial ABS Black</v>
      </c>
      <c r="D557">
        <f>IF(SUM(E557:J557)&lt;&gt;0,IF(ROW()-1&gt;COUNTA([1]!T_Printers[Printers])*COUNTA([1]!T_Resins[Resins]),"",2),"")</f>
        <v>2</v>
      </c>
      <c r="E557" cm="1">
        <f t="array" ref="E557">IFERROR(IF(ROW()-1&gt;COUNTA([1]!T_Printers[Printers])*COUNTA([1]!T_Resins[Resins]),"",_xlfn.IFS(ROUND(VLOOKUP(C557,[1]!T_Resins[#Data],2,FALSE)/VLOOKUP(A557,[1]!T_Printers[#Data],5,FALSE),1)&lt;=_xlfn.XLOOKUP(B557,[1]Printers!L:L,[1]Printers!O:O,1,0,),ROUND(VLOOKUP(C557,[1]!T_Resins[#Data],2,FALSE)/VLOOKUP(A557,[1]!T_Printers[#Data],5,FALSE),1),ROUND(VLOOKUP(C557,[1]!T_Resins[#Data],2,FALSE)/VLOOKUP(A557,[1]!T_Printers[#Data],5,FALSE),1)&gt;_xlfn.XLOOKUP(B557,[1]Printers!L:L,[1]Printers!O:O,1,0,),10)),"Используйте слой 100 мкм")</f>
        <v>3.8</v>
      </c>
      <c r="F557">
        <f>IFERROR(IF(ROUND(_xlfn.XLOOKUP([1]Parameters!B557,[1]Printers!L:L,[1]Printers!Q:Q,,0)*E557/10,0)*10&lt;_xlfn.XLOOKUP([1]Parameters!B557,[1]Printers!L:L,[1]Printers!P:P,,0),ROUND(_xlfn.XLOOKUP([1]Parameters!B557,[1]Printers!L:L,[1]Printers!Q:Q,,0)*E557/10,0)*10,_xlfn.XLOOKUP([1]Parameters!B557,[1]Printers!L:L,[1]Printers!P:P,,0)),"")</f>
        <v>30</v>
      </c>
      <c r="G557" cm="1">
        <f t="array" ref="G557">IFERROR(IF(ROW()-1&gt;COUNTA([1]!T_Printers[Printers])*COUNTA([1]!T_Resins[Resins]),"",_xlfn.IFS(ROUND(VLOOKUP(C557,[1]!T_Resins[#Data],3,FALSE)/VLOOKUP(A557,[1]!T_Printers[#Data],5,FALSE),1)&lt;=_xlfn.XLOOKUP(B557,[1]Printers!L:L,[1]Printers!O:O,1,0,),ROUND(VLOOKUP(C557,[1]!T_Resins[#Data],3,FALSE)/VLOOKUP(A557,[1]!T_Printers[#Data],5,FALSE),1),ROUND(VLOOKUP(C557,[1]!T_Resins[#Data],3,FALSE)/VLOOKUP(A557,[1]!T_Printers[#Data],5,FALSE),1)&gt;_xlfn.XLOOKUP(B557,[1]Printers!L:L,[1]Printers!O:O,1,0,),10)),"")</f>
        <v>4.9000000000000004</v>
      </c>
      <c r="H557">
        <f>IFERROR(IF(ROUND(_xlfn.XLOOKUP([1]Parameters!B557,[1]Printers!L:L,[1]Printers!Q:Q,,0)*G557/10,0)*10&lt;_xlfn.XLOOKUP([1]Parameters!B557,[1]Printers!L:L,[1]Printers!P:P,,0),ROUND(_xlfn.XLOOKUP([1]Parameters!B557,[1]Printers!L:L,[1]Printers!Q:Q,,0)*G557/10,0)*10,_xlfn.XLOOKUP([1]Parameters!B557,[1]Printers!L:L,[1]Printers!P:P,,0)),"")</f>
        <v>40</v>
      </c>
      <c r="I557" s="3" t="str" cm="1">
        <f t="array" ref="I557">IFERROR(IF(ROW()-1&gt;COUNTA([1]!T_Printers[Printers])*COUNTA([1]!T_Resins[Resins]),"",_xlfn.IFS(ROUND(VLOOKUP(C557,[1]!T_Resins[#Data],4,FALSE)/VLOOKUP(A557,[1]!T_Printers[#Data],5,FALSE),1)&lt;=_xlfn.XLOOKUP(B557,[1]Printers!L:L,[1]Printers!O:O,1,0,),ROUND(VLOOKUP(C557,[1]!T_Resins[#Data],4,FALSE)/VLOOKUP(A557,[1]!T_Printers[#Data],5,FALSE),1),ROUND(VLOOKUP(C557,[1]!T_Resins[#Data],4,FALSE)/VLOOKUP(A557,[1]!T_Printers[#Data],5,FALSE),1)&gt;_xlfn.XLOOKUP(B557,[1]Printers!L:L,[1]Printers!O:O,1,0,),"")),"")</f>
        <v/>
      </c>
      <c r="J557" t="str">
        <f>IFERROR(IF(ROUND(_xlfn.XLOOKUP([1]Parameters!B557,[1]Printers!L:L,[1]Printers!Q:Q,,0)*I557/10,0)*10&lt;_xlfn.XLOOKUP([1]Parameters!B557,[1]Printers!L:L,[1]Printers!P:P,,0),ROUND(_xlfn.XLOOKUP([1]Parameters!B557,[1]Printers!L:L,[1]Printers!Q:Q,,0)*I557/10,0)*10,_xlfn.XLOOKUP([1]Parameters!B557,[1]Printers!L:L,[1]Printers!P:P,,0)),"")</f>
        <v/>
      </c>
      <c r="K557">
        <f>IF(SUM(E557:J557)&lt;&gt;0,VLOOKUP(A557,[1]!T_Printers[#Data],10,FALSE)+VLOOKUP(C557,[1]!T_Resins[#Data],10,FALSE),"")</f>
        <v>3</v>
      </c>
      <c r="L557">
        <f>IF(SUM(E557:J557)&lt;&gt;0,VLOOKUP(A557,[1]!T_Printers[#Data],11,FALSE),"")</f>
        <v>5</v>
      </c>
      <c r="M557">
        <f>IF(SUM(E557:J557)&lt;&gt;0,VLOOKUP(C557,[1]!T_Resins[#Data],8,FALSE),"")</f>
        <v>60</v>
      </c>
      <c r="N557">
        <f>IF(_xlfn.XLOOKUP(B557,[1]Printers!$L:$L,[1]Printers!$R:$R,0,0)&gt;0,[1]Parameters!M557,IF(SUM(E557:J557)&lt;&gt;0,VLOOKUP(C557,[1]!T_Resins[#Data],9,FALSE),""))</f>
        <v>60</v>
      </c>
      <c r="O557" t="str">
        <f t="shared" si="8"/>
        <v>AnycubicPhotonMonoSE</v>
      </c>
    </row>
    <row r="558" spans="1:15" x14ac:dyDescent="0.25">
      <c r="A558" t="str">
        <f t="array" ref="A558">IF(ROW()-1&gt;COUNTA([1]!T_Printers[Printers])*COUNTA([1]!T_Resins[Resins]),"",INDEX([1]!T_Printers[Printers],INT((ROW()-2)/COUNTA([1]!T_Resins[Resins])+1)))</f>
        <v>Anycubic Photon Mono SE</v>
      </c>
      <c r="B558" t="str">
        <f>_xlfn.XLOOKUP(A558,[1]!T_Printers[Printers],[1]!T_Printers[Icon link],,0)</f>
        <v>AnycubicPhotonMonoSE</v>
      </c>
      <c r="C558" t="str">
        <f t="array" ref="C558">IF(ROW()-1&gt;COUNTA([1]!T_Printers[Printers])*COUNTA([1]!T_Resins[Resins]),"",INDEX([1]!T_Resins[Resins],MOD(ROW()-2,COUNTA([1]!T_Resins[Resins]))+1))</f>
        <v>Industrial ABS-Like Grey</v>
      </c>
      <c r="D558">
        <f>IF(SUM(E558:J558)&lt;&gt;0,IF(ROW()-1&gt;COUNTA([1]!T_Printers[Printers])*COUNTA([1]!T_Resins[Resins]),"",2),"")</f>
        <v>2</v>
      </c>
      <c r="E558" cm="1">
        <f t="array" ref="E558">IFERROR(IF(ROW()-1&gt;COUNTA([1]!T_Printers[Printers])*COUNTA([1]!T_Resins[Resins]),"",_xlfn.IFS(ROUND(VLOOKUP(C558,[1]!T_Resins[#Data],2,FALSE)/VLOOKUP(A558,[1]!T_Printers[#Data],5,FALSE),1)&lt;=_xlfn.XLOOKUP(B558,[1]Printers!L:L,[1]Printers!O:O,1,0,),ROUND(VLOOKUP(C558,[1]!T_Resins[#Data],2,FALSE)/VLOOKUP(A558,[1]!T_Printers[#Data],5,FALSE),1),ROUND(VLOOKUP(C558,[1]!T_Resins[#Data],2,FALSE)/VLOOKUP(A558,[1]!T_Printers[#Data],5,FALSE),1)&gt;_xlfn.XLOOKUP(B558,[1]Printers!L:L,[1]Printers!O:O,1,0,),10)),"Используйте слой 100 мкм")</f>
        <v>3.7</v>
      </c>
      <c r="F558">
        <f>IFERROR(IF(ROUND(_xlfn.XLOOKUP([1]Parameters!B558,[1]Printers!L:L,[1]Printers!Q:Q,,0)*E558/10,0)*10&lt;_xlfn.XLOOKUP([1]Parameters!B558,[1]Printers!L:L,[1]Printers!P:P,,0),ROUND(_xlfn.XLOOKUP([1]Parameters!B558,[1]Printers!L:L,[1]Printers!Q:Q,,0)*E558/10,0)*10,_xlfn.XLOOKUP([1]Parameters!B558,[1]Printers!L:L,[1]Printers!P:P,,0)),"")</f>
        <v>30</v>
      </c>
      <c r="G558" cm="1">
        <f t="array" ref="G558">IFERROR(IF(ROW()-1&gt;COUNTA([1]!T_Printers[Printers])*COUNTA([1]!T_Resins[Resins]),"",_xlfn.IFS(ROUND(VLOOKUP(C558,[1]!T_Resins[#Data],3,FALSE)/VLOOKUP(A558,[1]!T_Printers[#Data],5,FALSE),1)&lt;=_xlfn.XLOOKUP(B558,[1]Printers!L:L,[1]Printers!O:O,1,0,),ROUND(VLOOKUP(C558,[1]!T_Resins[#Data],3,FALSE)/VLOOKUP(A558,[1]!T_Printers[#Data],5,FALSE),1),ROUND(VLOOKUP(C558,[1]!T_Resins[#Data],3,FALSE)/VLOOKUP(A558,[1]!T_Printers[#Data],5,FALSE),1)&gt;_xlfn.XLOOKUP(B558,[1]Printers!L:L,[1]Printers!O:O,1,0,),10)),"")</f>
        <v>4.9000000000000004</v>
      </c>
      <c r="H558">
        <f>IFERROR(IF(ROUND(_xlfn.XLOOKUP([1]Parameters!B558,[1]Printers!L:L,[1]Printers!Q:Q,,0)*G558/10,0)*10&lt;_xlfn.XLOOKUP([1]Parameters!B558,[1]Printers!L:L,[1]Printers!P:P,,0),ROUND(_xlfn.XLOOKUP([1]Parameters!B558,[1]Printers!L:L,[1]Printers!Q:Q,,0)*G558/10,0)*10,_xlfn.XLOOKUP([1]Parameters!B558,[1]Printers!L:L,[1]Printers!P:P,,0)),"")</f>
        <v>40</v>
      </c>
      <c r="I558" s="3" t="str" cm="1">
        <f t="array" ref="I558">IFERROR(IF(ROW()-1&gt;COUNTA([1]!T_Printers[Printers])*COUNTA([1]!T_Resins[Resins]),"",_xlfn.IFS(ROUND(VLOOKUP(C558,[1]!T_Resins[#Data],4,FALSE)/VLOOKUP(A558,[1]!T_Printers[#Data],5,FALSE),1)&lt;=_xlfn.XLOOKUP(B558,[1]Printers!L:L,[1]Printers!O:O,1,0,),ROUND(VLOOKUP(C558,[1]!T_Resins[#Data],4,FALSE)/VLOOKUP(A558,[1]!T_Printers[#Data],5,FALSE),1),ROUND(VLOOKUP(C558,[1]!T_Resins[#Data],4,FALSE)/VLOOKUP(A558,[1]!T_Printers[#Data],5,FALSE),1)&gt;_xlfn.XLOOKUP(B558,[1]Printers!L:L,[1]Printers!O:O,1,0,),"")),"")</f>
        <v/>
      </c>
      <c r="J558" t="str">
        <f>IFERROR(IF(ROUND(_xlfn.XLOOKUP([1]Parameters!B558,[1]Printers!L:L,[1]Printers!Q:Q,,0)*I558/10,0)*10&lt;_xlfn.XLOOKUP([1]Parameters!B558,[1]Printers!L:L,[1]Printers!P:P,,0),ROUND(_xlfn.XLOOKUP([1]Parameters!B558,[1]Printers!L:L,[1]Printers!Q:Q,,0)*I558/10,0)*10,_xlfn.XLOOKUP([1]Parameters!B558,[1]Printers!L:L,[1]Printers!P:P,,0)),"")</f>
        <v/>
      </c>
      <c r="K558">
        <f>IF(SUM(E558:J558)&lt;&gt;0,VLOOKUP(A558,[1]!T_Printers[#Data],10,FALSE)+VLOOKUP(C558,[1]!T_Resins[#Data],10,FALSE),"")</f>
        <v>3</v>
      </c>
      <c r="L558">
        <f>IF(SUM(E558:J558)&lt;&gt;0,VLOOKUP(A558,[1]!T_Printers[#Data],11,FALSE),"")</f>
        <v>5</v>
      </c>
      <c r="M558">
        <f>IF(SUM(E558:J558)&lt;&gt;0,VLOOKUP(C558,[1]!T_Resins[#Data],8,FALSE),"")</f>
        <v>120</v>
      </c>
      <c r="N558">
        <f>IF(_xlfn.XLOOKUP(B558,[1]Printers!$L:$L,[1]Printers!$R:$R,0,0)&gt;0,[1]Parameters!M558,IF(SUM(E558:J558)&lt;&gt;0,VLOOKUP(C558,[1]!T_Resins[#Data],9,FALSE),""))</f>
        <v>180</v>
      </c>
      <c r="O558" t="str">
        <f t="shared" si="8"/>
        <v>AnycubicPhotonMonoSE</v>
      </c>
    </row>
    <row r="559" spans="1:15" x14ac:dyDescent="0.25">
      <c r="A559" t="str">
        <f t="array" ref="A559">IF(ROW()-1&gt;COUNTA([1]!T_Printers[Printers])*COUNTA([1]!T_Resins[Resins]),"",INDEX([1]!T_Printers[Printers],INT((ROW()-2)/COUNTA([1]!T_Resins[Resins])+1)))</f>
        <v>Anycubic Photon Mono SE</v>
      </c>
      <c r="B559" t="str">
        <f>_xlfn.XLOOKUP(A559,[1]!T_Printers[Printers],[1]!T_Printers[Icon link],,0)</f>
        <v>AnycubicPhotonMonoSE</v>
      </c>
      <c r="C559" t="str">
        <f t="array" ref="C559">IF(ROW()-1&gt;COUNTA([1]!T_Printers[Printers])*COUNTA([1]!T_Resins[Resins]),"",INDEX([1]!T_Resins[Resins],MOD(ROW()-2,COUNTA([1]!T_Resins[Resins]))+1))</f>
        <v>Industrial Flex Natural Clear</v>
      </c>
      <c r="D559">
        <f>IF(SUM(E559:J559)&lt;&gt;0,IF(ROW()-1&gt;COUNTA([1]!T_Printers[Printers])*COUNTA([1]!T_Resins[Resins]),"",2),"")</f>
        <v>2</v>
      </c>
      <c r="E559" cm="1">
        <f t="array" ref="E559">IFERROR(IF(ROW()-1&gt;COUNTA([1]!T_Printers[Printers])*COUNTA([1]!T_Resins[Resins]),"",_xlfn.IFS(ROUND(VLOOKUP(C559,[1]!T_Resins[#Data],2,FALSE)/VLOOKUP(A559,[1]!T_Printers[#Data],5,FALSE),1)&lt;=_xlfn.XLOOKUP(B559,[1]Printers!L:L,[1]Printers!O:O,1,0,),ROUND(VLOOKUP(C559,[1]!T_Resins[#Data],2,FALSE)/VLOOKUP(A559,[1]!T_Printers[#Data],5,FALSE),1),ROUND(VLOOKUP(C559,[1]!T_Resins[#Data],2,FALSE)/VLOOKUP(A559,[1]!T_Printers[#Data],5,FALSE),1)&gt;_xlfn.XLOOKUP(B559,[1]Printers!L:L,[1]Printers!O:O,1,0,),10)),"Используйте слой 100 мкм")</f>
        <v>1.4</v>
      </c>
      <c r="F559">
        <f>IFERROR(IF(ROUND(_xlfn.XLOOKUP([1]Parameters!B559,[1]Printers!L:L,[1]Printers!Q:Q,,0)*E559/10,0)*10&lt;_xlfn.XLOOKUP([1]Parameters!B559,[1]Printers!L:L,[1]Printers!P:P,,0),ROUND(_xlfn.XLOOKUP([1]Parameters!B559,[1]Printers!L:L,[1]Printers!Q:Q,,0)*E559/10,0)*10,_xlfn.XLOOKUP([1]Parameters!B559,[1]Printers!L:L,[1]Printers!P:P,,0)),"")</f>
        <v>10</v>
      </c>
      <c r="G559" cm="1">
        <f t="array" ref="G559">IFERROR(IF(ROW()-1&gt;COUNTA([1]!T_Printers[Printers])*COUNTA([1]!T_Resins[Resins]),"",_xlfn.IFS(ROUND(VLOOKUP(C559,[1]!T_Resins[#Data],3,FALSE)/VLOOKUP(A559,[1]!T_Printers[#Data],5,FALSE),1)&lt;=_xlfn.XLOOKUP(B559,[1]Printers!L:L,[1]Printers!O:O,1,0,),ROUND(VLOOKUP(C559,[1]!T_Resins[#Data],3,FALSE)/VLOOKUP(A559,[1]!T_Printers[#Data],5,FALSE),1),ROUND(VLOOKUP(C559,[1]!T_Resins[#Data],3,FALSE)/VLOOKUP(A559,[1]!T_Printers[#Data],5,FALSE),1)&gt;_xlfn.XLOOKUP(B559,[1]Printers!L:L,[1]Printers!O:O,1,0,),10)),"")</f>
        <v>1.8</v>
      </c>
      <c r="H559">
        <f>IFERROR(IF(ROUND(_xlfn.XLOOKUP([1]Parameters!B559,[1]Printers!L:L,[1]Printers!Q:Q,,0)*G559/10,0)*10&lt;_xlfn.XLOOKUP([1]Parameters!B559,[1]Printers!L:L,[1]Printers!P:P,,0),ROUND(_xlfn.XLOOKUP([1]Parameters!B559,[1]Printers!L:L,[1]Printers!Q:Q,,0)*G559/10,0)*10,_xlfn.XLOOKUP([1]Parameters!B559,[1]Printers!L:L,[1]Printers!P:P,,0)),"")</f>
        <v>20</v>
      </c>
      <c r="I559" s="3" t="str" cm="1">
        <f t="array" ref="I559">IFERROR(IF(ROW()-1&gt;COUNTA([1]!T_Printers[Printers])*COUNTA([1]!T_Resins[Resins]),"",_xlfn.IFS(ROUND(VLOOKUP(C559,[1]!T_Resins[#Data],4,FALSE)/VLOOKUP(A559,[1]!T_Printers[#Data],5,FALSE),1)&lt;=_xlfn.XLOOKUP(B559,[1]Printers!L:L,[1]Printers!O:O,1,0,),ROUND(VLOOKUP(C559,[1]!T_Resins[#Data],4,FALSE)/VLOOKUP(A559,[1]!T_Printers[#Data],5,FALSE),1),ROUND(VLOOKUP(C559,[1]!T_Resins[#Data],4,FALSE)/VLOOKUP(A559,[1]!T_Printers[#Data],5,FALSE),1)&gt;_xlfn.XLOOKUP(B559,[1]Printers!L:L,[1]Printers!O:O,1,0,),"")),"")</f>
        <v/>
      </c>
      <c r="J559" t="str">
        <f>IFERROR(IF(ROUND(_xlfn.XLOOKUP([1]Parameters!B559,[1]Printers!L:L,[1]Printers!Q:Q,,0)*I559/10,0)*10&lt;_xlfn.XLOOKUP([1]Parameters!B559,[1]Printers!L:L,[1]Printers!P:P,,0),ROUND(_xlfn.XLOOKUP([1]Parameters!B559,[1]Printers!L:L,[1]Printers!Q:Q,,0)*I559/10,0)*10,_xlfn.XLOOKUP([1]Parameters!B559,[1]Printers!L:L,[1]Printers!P:P,,0)),"")</f>
        <v/>
      </c>
      <c r="K559">
        <f>IF(SUM(E559:J559)&lt;&gt;0,VLOOKUP(A559,[1]!T_Printers[#Data],10,FALSE)+VLOOKUP(C559,[1]!T_Resins[#Data],10,FALSE),"")</f>
        <v>3</v>
      </c>
      <c r="L559">
        <f>IF(SUM(E559:J559)&lt;&gt;0,VLOOKUP(A559,[1]!T_Printers[#Data],11,FALSE),"")</f>
        <v>5</v>
      </c>
      <c r="M559">
        <f>IF(SUM(E559:J559)&lt;&gt;0,VLOOKUP(C559,[1]!T_Resins[#Data],8,FALSE),"")</f>
        <v>60</v>
      </c>
      <c r="N559">
        <f>IF(_xlfn.XLOOKUP(B559,[1]Printers!$L:$L,[1]Printers!$R:$R,0,0)&gt;0,[1]Parameters!M559,IF(SUM(E559:J559)&lt;&gt;0,VLOOKUP(C559,[1]!T_Resins[#Data],9,FALSE),""))</f>
        <v>60</v>
      </c>
      <c r="O559" t="str">
        <f t="shared" si="8"/>
        <v>AnycubicPhotonMonoSE</v>
      </c>
    </row>
    <row r="560" spans="1:15" x14ac:dyDescent="0.25">
      <c r="A560" t="str">
        <f t="array" ref="A560">IF(ROW()-1&gt;COUNTA([1]!T_Printers[Printers])*COUNTA([1]!T_Resins[Resins]),"",INDEX([1]!T_Printers[Printers],INT((ROW()-2)/COUNTA([1]!T_Resins[Resins])+1)))</f>
        <v>Anycubic Photon Mono SE</v>
      </c>
      <c r="B560" t="str">
        <f>_xlfn.XLOOKUP(A560,[1]!T_Printers[Printers],[1]!T_Printers[Icon link],,0)</f>
        <v>AnycubicPhotonMonoSE</v>
      </c>
      <c r="C560" t="str">
        <f t="array" ref="C560">IF(ROW()-1&gt;COUNTA([1]!T_Printers[Printers])*COUNTA([1]!T_Resins[Resins]),"",INDEX([1]!T_Resins[Resins],MOD(ROW()-2,COUNTA([1]!T_Resins[Resins]))+1))</f>
        <v>Industrial Nylon Like</v>
      </c>
      <c r="D560">
        <f>IF(SUM(E560:J560)&lt;&gt;0,IF(ROW()-1&gt;COUNTA([1]!T_Printers[Printers])*COUNTA([1]!T_Resins[Resins]),"",2),"")</f>
        <v>2</v>
      </c>
      <c r="E560" cm="1">
        <f t="array" ref="E560">IFERROR(IF(ROW()-1&gt;COUNTA([1]!T_Printers[Printers])*COUNTA([1]!T_Resins[Resins]),"",_xlfn.IFS(ROUND(VLOOKUP(C560,[1]!T_Resins[#Data],2,FALSE)/VLOOKUP(A560,[1]!T_Printers[#Data],5,FALSE),1)&lt;=_xlfn.XLOOKUP(B560,[1]Printers!L:L,[1]Printers!O:O,1,0,),ROUND(VLOOKUP(C560,[1]!T_Resins[#Data],2,FALSE)/VLOOKUP(A560,[1]!T_Printers[#Data],5,FALSE),1),ROUND(VLOOKUP(C560,[1]!T_Resins[#Data],2,FALSE)/VLOOKUP(A560,[1]!T_Printers[#Data],5,FALSE),1)&gt;_xlfn.XLOOKUP(B560,[1]Printers!L:L,[1]Printers!O:O,1,0,),10)),"Используйте слой 100 мкм")</f>
        <v>1</v>
      </c>
      <c r="F560">
        <f>IFERROR(IF(ROUND(_xlfn.XLOOKUP([1]Parameters!B560,[1]Printers!L:L,[1]Printers!Q:Q,,0)*E560/10,0)*10&lt;_xlfn.XLOOKUP([1]Parameters!B560,[1]Printers!L:L,[1]Printers!P:P,,0),ROUND(_xlfn.XLOOKUP([1]Parameters!B560,[1]Printers!L:L,[1]Printers!Q:Q,,0)*E560/10,0)*10,_xlfn.XLOOKUP([1]Parameters!B560,[1]Printers!L:L,[1]Printers!P:P,,0)),"")</f>
        <v>10</v>
      </c>
      <c r="G560" cm="1">
        <f t="array" ref="G560">IFERROR(IF(ROW()-1&gt;COUNTA([1]!T_Printers[Printers])*COUNTA([1]!T_Resins[Resins]),"",_xlfn.IFS(ROUND(VLOOKUP(C560,[1]!T_Resins[#Data],3,FALSE)/VLOOKUP(A560,[1]!T_Printers[#Data],5,FALSE),1)&lt;=_xlfn.XLOOKUP(B560,[1]Printers!L:L,[1]Printers!O:O,1,0,),ROUND(VLOOKUP(C560,[1]!T_Resins[#Data],3,FALSE)/VLOOKUP(A560,[1]!T_Printers[#Data],5,FALSE),1),ROUND(VLOOKUP(C560,[1]!T_Resins[#Data],3,FALSE)/VLOOKUP(A560,[1]!T_Printers[#Data],5,FALSE),1)&gt;_xlfn.XLOOKUP(B560,[1]Printers!L:L,[1]Printers!O:O,1,0,),10)),"")</f>
        <v>1.4</v>
      </c>
      <c r="H560">
        <f>IFERROR(IF(ROUND(_xlfn.XLOOKUP([1]Parameters!B560,[1]Printers!L:L,[1]Printers!Q:Q,,0)*G560/10,0)*10&lt;_xlfn.XLOOKUP([1]Parameters!B560,[1]Printers!L:L,[1]Printers!P:P,,0),ROUND(_xlfn.XLOOKUP([1]Parameters!B560,[1]Printers!L:L,[1]Printers!Q:Q,,0)*G560/10,0)*10,_xlfn.XLOOKUP([1]Parameters!B560,[1]Printers!L:L,[1]Printers!P:P,,0)),"")</f>
        <v>10</v>
      </c>
      <c r="I560" s="3" t="str" cm="1">
        <f t="array" ref="I560">IFERROR(IF(ROW()-1&gt;COUNTA([1]!T_Printers[Printers])*COUNTA([1]!T_Resins[Resins]),"",_xlfn.IFS(ROUND(VLOOKUP(C560,[1]!T_Resins[#Data],4,FALSE)/VLOOKUP(A560,[1]!T_Printers[#Data],5,FALSE),1)&lt;=_xlfn.XLOOKUP(B560,[1]Printers!L:L,[1]Printers!O:O,1,0,),ROUND(VLOOKUP(C560,[1]!T_Resins[#Data],4,FALSE)/VLOOKUP(A560,[1]!T_Printers[#Data],5,FALSE),1),ROUND(VLOOKUP(C560,[1]!T_Resins[#Data],4,FALSE)/VLOOKUP(A560,[1]!T_Printers[#Data],5,FALSE),1)&gt;_xlfn.XLOOKUP(B560,[1]Printers!L:L,[1]Printers!O:O,1,0,),"")),"")</f>
        <v/>
      </c>
      <c r="J560" t="str">
        <f>IFERROR(IF(ROUND(_xlfn.XLOOKUP([1]Parameters!B560,[1]Printers!L:L,[1]Printers!Q:Q,,0)*I560/10,0)*10&lt;_xlfn.XLOOKUP([1]Parameters!B560,[1]Printers!L:L,[1]Printers!P:P,,0),ROUND(_xlfn.XLOOKUP([1]Parameters!B560,[1]Printers!L:L,[1]Printers!Q:Q,,0)*I560/10,0)*10,_xlfn.XLOOKUP([1]Parameters!B560,[1]Printers!L:L,[1]Printers!P:P,,0)),"")</f>
        <v/>
      </c>
      <c r="K560">
        <f>IF(SUM(E560:J560)&lt;&gt;0,VLOOKUP(A560,[1]!T_Printers[#Data],10,FALSE)+VLOOKUP(C560,[1]!T_Resins[#Data],10,FALSE),"")</f>
        <v>3</v>
      </c>
      <c r="L560">
        <f>IF(SUM(E560:J560)&lt;&gt;0,VLOOKUP(A560,[1]!T_Printers[#Data],11,FALSE),"")</f>
        <v>5</v>
      </c>
      <c r="M560">
        <f>IF(SUM(E560:J560)&lt;&gt;0,VLOOKUP(C560,[1]!T_Resins[#Data],8,FALSE),"")</f>
        <v>60</v>
      </c>
      <c r="N560">
        <f>IF(_xlfn.XLOOKUP(B560,[1]Printers!$L:$L,[1]Printers!$R:$R,0,0)&gt;0,[1]Parameters!M560,IF(SUM(E560:J560)&lt;&gt;0,VLOOKUP(C560,[1]!T_Resins[#Data],9,FALSE),""))</f>
        <v>60</v>
      </c>
      <c r="O560" t="str">
        <f t="shared" si="8"/>
        <v>AnycubicPhotonMonoSE</v>
      </c>
    </row>
    <row r="561" spans="1:15" x14ac:dyDescent="0.25">
      <c r="A561" t="str">
        <f t="array" ref="A561">IF(ROW()-1&gt;COUNTA([1]!T_Printers[Printers])*COUNTA([1]!T_Resins[Resins]),"",INDEX([1]!T_Printers[Printers],INT((ROW()-2)/COUNTA([1]!T_Resins[Resins])+1)))</f>
        <v>Anycubic Photon Mono SE</v>
      </c>
      <c r="B561" t="str">
        <f>_xlfn.XLOOKUP(A561,[1]!T_Printers[Printers],[1]!T_Printers[Icon link],,0)</f>
        <v>AnycubicPhotonMonoSE</v>
      </c>
      <c r="C561" t="str">
        <f t="array" ref="C561">IF(ROW()-1&gt;COUNTA([1]!T_Printers[Printers])*COUNTA([1]!T_Resins[Resins]),"",INDEX([1]!T_Resins[Resins],MOD(ROW()-2,COUNTA([1]!T_Resins[Resins]))+1))</f>
        <v>Industrial PP-Like</v>
      </c>
      <c r="D561">
        <f>IF(SUM(E561:J561)&lt;&gt;0,IF(ROW()-1&gt;COUNTA([1]!T_Printers[Printers])*COUNTA([1]!T_Resins[Resins]),"",2),"")</f>
        <v>2</v>
      </c>
      <c r="E561" cm="1">
        <f t="array" ref="E561">IFERROR(IF(ROW()-1&gt;COUNTA([1]!T_Printers[Printers])*COUNTA([1]!T_Resins[Resins]),"",_xlfn.IFS(ROUND(VLOOKUP(C561,[1]!T_Resins[#Data],2,FALSE)/VLOOKUP(A561,[1]!T_Printers[#Data],5,FALSE),1)&lt;=_xlfn.XLOOKUP(B561,[1]Printers!L:L,[1]Printers!O:O,1,0,),ROUND(VLOOKUP(C561,[1]!T_Resins[#Data],2,FALSE)/VLOOKUP(A561,[1]!T_Printers[#Data],5,FALSE),1),ROUND(VLOOKUP(C561,[1]!T_Resins[#Data],2,FALSE)/VLOOKUP(A561,[1]!T_Printers[#Data],5,FALSE),1)&gt;_xlfn.XLOOKUP(B561,[1]Printers!L:L,[1]Printers!O:O,1,0,),10)),"Используйте слой 100 мкм")</f>
        <v>4.0999999999999996</v>
      </c>
      <c r="F561">
        <f>IFERROR(IF(ROUND(_xlfn.XLOOKUP([1]Parameters!B561,[1]Printers!L:L,[1]Printers!Q:Q,,0)*E561/10,0)*10&lt;_xlfn.XLOOKUP([1]Parameters!B561,[1]Printers!L:L,[1]Printers!P:P,,0),ROUND(_xlfn.XLOOKUP([1]Parameters!B561,[1]Printers!L:L,[1]Printers!Q:Q,,0)*E561/10,0)*10,_xlfn.XLOOKUP([1]Parameters!B561,[1]Printers!L:L,[1]Printers!P:P,,0)),"")</f>
        <v>40</v>
      </c>
      <c r="G561" cm="1">
        <f t="array" ref="G561">IFERROR(IF(ROW()-1&gt;COUNTA([1]!T_Printers[Printers])*COUNTA([1]!T_Resins[Resins]),"",_xlfn.IFS(ROUND(VLOOKUP(C561,[1]!T_Resins[#Data],3,FALSE)/VLOOKUP(A561,[1]!T_Printers[#Data],5,FALSE),1)&lt;=_xlfn.XLOOKUP(B561,[1]Printers!L:L,[1]Printers!O:O,1,0,),ROUND(VLOOKUP(C561,[1]!T_Resins[#Data],3,FALSE)/VLOOKUP(A561,[1]!T_Printers[#Data],5,FALSE),1),ROUND(VLOOKUP(C561,[1]!T_Resins[#Data],3,FALSE)/VLOOKUP(A561,[1]!T_Printers[#Data],5,FALSE),1)&gt;_xlfn.XLOOKUP(B561,[1]Printers!L:L,[1]Printers!O:O,1,0,),10)),"")</f>
        <v>5.2</v>
      </c>
      <c r="H561">
        <f>IFERROR(IF(ROUND(_xlfn.XLOOKUP([1]Parameters!B561,[1]Printers!L:L,[1]Printers!Q:Q,,0)*G561/10,0)*10&lt;_xlfn.XLOOKUP([1]Parameters!B561,[1]Printers!L:L,[1]Printers!P:P,,0),ROUND(_xlfn.XLOOKUP([1]Parameters!B561,[1]Printers!L:L,[1]Printers!Q:Q,,0)*G561/10,0)*10,_xlfn.XLOOKUP([1]Parameters!B561,[1]Printers!L:L,[1]Printers!P:P,,0)),"")</f>
        <v>50</v>
      </c>
      <c r="I561" s="3" t="str" cm="1">
        <f t="array" ref="I561">IFERROR(IF(ROW()-1&gt;COUNTA([1]!T_Printers[Printers])*COUNTA([1]!T_Resins[Resins]),"",_xlfn.IFS(ROUND(VLOOKUP(C561,[1]!T_Resins[#Data],4,FALSE)/VLOOKUP(A561,[1]!T_Printers[#Data],5,FALSE),1)&lt;=_xlfn.XLOOKUP(B561,[1]Printers!L:L,[1]Printers!O:O,1,0,),ROUND(VLOOKUP(C561,[1]!T_Resins[#Data],4,FALSE)/VLOOKUP(A561,[1]!T_Printers[#Data],5,FALSE),1),ROUND(VLOOKUP(C561,[1]!T_Resins[#Data],4,FALSE)/VLOOKUP(A561,[1]!T_Printers[#Data],5,FALSE),1)&gt;_xlfn.XLOOKUP(B561,[1]Printers!L:L,[1]Printers!O:O,1,0,),"")),"")</f>
        <v/>
      </c>
      <c r="J561" t="str">
        <f>IFERROR(IF(ROUND(_xlfn.XLOOKUP([1]Parameters!B561,[1]Printers!L:L,[1]Printers!Q:Q,,0)*I561/10,0)*10&lt;_xlfn.XLOOKUP([1]Parameters!B561,[1]Printers!L:L,[1]Printers!P:P,,0),ROUND(_xlfn.XLOOKUP([1]Parameters!B561,[1]Printers!L:L,[1]Printers!Q:Q,,0)*I561/10,0)*10,_xlfn.XLOOKUP([1]Parameters!B561,[1]Printers!L:L,[1]Printers!P:P,,0)),"")</f>
        <v/>
      </c>
      <c r="K561">
        <f>IF(SUM(E561:J561)&lt;&gt;0,VLOOKUP(A561,[1]!T_Printers[#Data],10,FALSE)+VLOOKUP(C561,[1]!T_Resins[#Data],10,FALSE),"")</f>
        <v>3</v>
      </c>
      <c r="L561">
        <f>IF(SUM(E561:J561)&lt;&gt;0,VLOOKUP(A561,[1]!T_Printers[#Data],11,FALSE),"")</f>
        <v>5</v>
      </c>
      <c r="M561">
        <f>IF(SUM(E561:J561)&lt;&gt;0,VLOOKUP(C561,[1]!T_Resins[#Data],8,FALSE),"")</f>
        <v>60</v>
      </c>
      <c r="N561">
        <f>IF(_xlfn.XLOOKUP(B561,[1]Printers!$L:$L,[1]Printers!$R:$R,0,0)&gt;0,[1]Parameters!M561,IF(SUM(E561:J561)&lt;&gt;0,VLOOKUP(C561,[1]!T_Resins[#Data],9,FALSE),""))</f>
        <v>60</v>
      </c>
      <c r="O561" t="str">
        <f t="shared" si="8"/>
        <v>AnycubicPhotonMonoSE</v>
      </c>
    </row>
    <row r="562" spans="1:15" x14ac:dyDescent="0.25">
      <c r="A562" t="str">
        <f t="array" ref="A562">IF(ROW()-1&gt;COUNTA([1]!T_Printers[Printers])*COUNTA([1]!T_Resins[Resins]),"",INDEX([1]!T_Printers[Printers],INT((ROW()-2)/COUNTA([1]!T_Resins[Resins])+1)))</f>
        <v>Anycubic Photon Mono SE</v>
      </c>
      <c r="B562" t="str">
        <f>_xlfn.XLOOKUP(A562,[1]!T_Printers[Printers],[1]!T_Printers[Icon link],,0)</f>
        <v>AnycubicPhotonMonoSE</v>
      </c>
      <c r="C562" t="str">
        <f t="array" ref="C562">IF(ROW()-1&gt;COUNTA([1]!T_Printers[Printers])*COUNTA([1]!T_Resins[Resins]),"",INDEX([1]!T_Resins[Resins],MOD(ROW()-2,COUNTA([1]!T_Resins[Resins]))+1))</f>
        <v>Industrial Rigid Black</v>
      </c>
      <c r="D562">
        <f>IF(SUM(E562:J562)&lt;&gt;0,IF(ROW()-1&gt;COUNTA([1]!T_Printers[Printers])*COUNTA([1]!T_Resins[Resins]),"",2),"")</f>
        <v>2</v>
      </c>
      <c r="E562" cm="1">
        <f t="array" ref="E562">IFERROR(IF(ROW()-1&gt;COUNTA([1]!T_Printers[Printers])*COUNTA([1]!T_Resins[Resins]),"",_xlfn.IFS(ROUND(VLOOKUP(C562,[1]!T_Resins[#Data],2,FALSE)/VLOOKUP(A562,[1]!T_Printers[#Data],5,FALSE),1)&lt;=_xlfn.XLOOKUP(B562,[1]Printers!L:L,[1]Printers!O:O,1,0,),ROUND(VLOOKUP(C562,[1]!T_Resins[#Data],2,FALSE)/VLOOKUP(A562,[1]!T_Printers[#Data],5,FALSE),1),ROUND(VLOOKUP(C562,[1]!T_Resins[#Data],2,FALSE)/VLOOKUP(A562,[1]!T_Printers[#Data],5,FALSE),1)&gt;_xlfn.XLOOKUP(B562,[1]Printers!L:L,[1]Printers!O:O,1,0,),10)),"Используйте слой 100 мкм")</f>
        <v>3.8</v>
      </c>
      <c r="F562">
        <f>IFERROR(IF(ROUND(_xlfn.XLOOKUP([1]Parameters!B562,[1]Printers!L:L,[1]Printers!Q:Q,,0)*E562/10,0)*10&lt;_xlfn.XLOOKUP([1]Parameters!B562,[1]Printers!L:L,[1]Printers!P:P,,0),ROUND(_xlfn.XLOOKUP([1]Parameters!B562,[1]Printers!L:L,[1]Printers!Q:Q,,0)*E562/10,0)*10,_xlfn.XLOOKUP([1]Parameters!B562,[1]Printers!L:L,[1]Printers!P:P,,0)),"")</f>
        <v>30</v>
      </c>
      <c r="G562" cm="1">
        <f t="array" ref="G562">IFERROR(IF(ROW()-1&gt;COUNTA([1]!T_Printers[Printers])*COUNTA([1]!T_Resins[Resins]),"",_xlfn.IFS(ROUND(VLOOKUP(C562,[1]!T_Resins[#Data],3,FALSE)/VLOOKUP(A562,[1]!T_Printers[#Data],5,FALSE),1)&lt;=_xlfn.XLOOKUP(B562,[1]Printers!L:L,[1]Printers!O:O,1,0,),ROUND(VLOOKUP(C562,[1]!T_Resins[#Data],3,FALSE)/VLOOKUP(A562,[1]!T_Printers[#Data],5,FALSE),1),ROUND(VLOOKUP(C562,[1]!T_Resins[#Data],3,FALSE)/VLOOKUP(A562,[1]!T_Printers[#Data],5,FALSE),1)&gt;_xlfn.XLOOKUP(B562,[1]Printers!L:L,[1]Printers!O:O,1,0,),10)),"")</f>
        <v>5</v>
      </c>
      <c r="H562">
        <f>IFERROR(IF(ROUND(_xlfn.XLOOKUP([1]Parameters!B562,[1]Printers!L:L,[1]Printers!Q:Q,,0)*G562/10,0)*10&lt;_xlfn.XLOOKUP([1]Parameters!B562,[1]Printers!L:L,[1]Printers!P:P,,0),ROUND(_xlfn.XLOOKUP([1]Parameters!B562,[1]Printers!L:L,[1]Printers!Q:Q,,0)*G562/10,0)*10,_xlfn.XLOOKUP([1]Parameters!B562,[1]Printers!L:L,[1]Printers!P:P,,0)),"")</f>
        <v>50</v>
      </c>
      <c r="I562" s="3" t="str" cm="1">
        <f t="array" ref="I562">IFERROR(IF(ROW()-1&gt;COUNTA([1]!T_Printers[Printers])*COUNTA([1]!T_Resins[Resins]),"",_xlfn.IFS(ROUND(VLOOKUP(C562,[1]!T_Resins[#Data],4,FALSE)/VLOOKUP(A562,[1]!T_Printers[#Data],5,FALSE),1)&lt;=_xlfn.XLOOKUP(B562,[1]Printers!L:L,[1]Printers!O:O,1,0,),ROUND(VLOOKUP(C562,[1]!T_Resins[#Data],4,FALSE)/VLOOKUP(A562,[1]!T_Printers[#Data],5,FALSE),1),ROUND(VLOOKUP(C562,[1]!T_Resins[#Data],4,FALSE)/VLOOKUP(A562,[1]!T_Printers[#Data],5,FALSE),1)&gt;_xlfn.XLOOKUP(B562,[1]Printers!L:L,[1]Printers!O:O,1,0,),"")),"")</f>
        <v/>
      </c>
      <c r="J562" t="str">
        <f>IFERROR(IF(ROUND(_xlfn.XLOOKUP([1]Parameters!B562,[1]Printers!L:L,[1]Printers!Q:Q,,0)*I562/10,0)*10&lt;_xlfn.XLOOKUP([1]Parameters!B562,[1]Printers!L:L,[1]Printers!P:P,,0),ROUND(_xlfn.XLOOKUP([1]Parameters!B562,[1]Printers!L:L,[1]Printers!Q:Q,,0)*I562/10,0)*10,_xlfn.XLOOKUP([1]Parameters!B562,[1]Printers!L:L,[1]Printers!P:P,,0)),"")</f>
        <v/>
      </c>
      <c r="K562">
        <f>IF(SUM(E562:J562)&lt;&gt;0,VLOOKUP(A562,[1]!T_Printers[#Data],10,FALSE)+VLOOKUP(C562,[1]!T_Resins[#Data],10,FALSE),"")</f>
        <v>3</v>
      </c>
      <c r="L562">
        <f>IF(SUM(E562:J562)&lt;&gt;0,VLOOKUP(A562,[1]!T_Printers[#Data],11,FALSE),"")</f>
        <v>5</v>
      </c>
      <c r="M562">
        <f>IF(SUM(E562:J562)&lt;&gt;0,VLOOKUP(C562,[1]!T_Resins[#Data],8,FALSE),"")</f>
        <v>120</v>
      </c>
      <c r="N562">
        <f>IF(_xlfn.XLOOKUP(B562,[1]Printers!$L:$L,[1]Printers!$R:$R,0,0)&gt;0,[1]Parameters!M562,IF(SUM(E562:J562)&lt;&gt;0,VLOOKUP(C562,[1]!T_Resins[#Data],9,FALSE),""))</f>
        <v>180</v>
      </c>
      <c r="O562" t="str">
        <f t="shared" si="8"/>
        <v>AnycubicPhotonMonoSE</v>
      </c>
    </row>
    <row r="563" spans="1:15" x14ac:dyDescent="0.25">
      <c r="A563" t="str">
        <f t="array" ref="A563">IF(ROW()-1&gt;COUNTA([1]!T_Printers[Printers])*COUNTA([1]!T_Resins[Resins]),"",INDEX([1]!T_Printers[Printers],INT((ROW()-2)/COUNTA([1]!T_Resins[Resins])+1)))</f>
        <v>Anycubic Photon Mono SE</v>
      </c>
      <c r="B563" t="str">
        <f>_xlfn.XLOOKUP(A563,[1]!T_Printers[Printers],[1]!T_Printers[Icon link],,0)</f>
        <v>AnycubicPhotonMonoSE</v>
      </c>
      <c r="C563" t="str">
        <f t="array" ref="C563">IF(ROW()-1&gt;COUNTA([1]!T_Printers[Printers])*COUNTA([1]!T_Resins[Resins]),"",INDEX([1]!T_Resins[Resins],MOD(ROW()-2,COUNTA([1]!T_Resins[Resins]))+1))</f>
        <v>Industrial Rigid Clear</v>
      </c>
      <c r="D563">
        <f>IF(SUM(E563:J563)&lt;&gt;0,IF(ROW()-1&gt;COUNTA([1]!T_Printers[Printers])*COUNTA([1]!T_Resins[Resins]),"",2),"")</f>
        <v>2</v>
      </c>
      <c r="E563" cm="1">
        <f t="array" ref="E563">IFERROR(IF(ROW()-1&gt;COUNTA([1]!T_Printers[Printers])*COUNTA([1]!T_Resins[Resins]),"",_xlfn.IFS(ROUND(VLOOKUP(C563,[1]!T_Resins[#Data],2,FALSE)/VLOOKUP(A563,[1]!T_Printers[#Data],5,FALSE),1)&lt;=_xlfn.XLOOKUP(B563,[1]Printers!L:L,[1]Printers!O:O,1,0,),ROUND(VLOOKUP(C563,[1]!T_Resins[#Data],2,FALSE)/VLOOKUP(A563,[1]!T_Printers[#Data],5,FALSE),1),ROUND(VLOOKUP(C563,[1]!T_Resins[#Data],2,FALSE)/VLOOKUP(A563,[1]!T_Printers[#Data],5,FALSE),1)&gt;_xlfn.XLOOKUP(B563,[1]Printers!L:L,[1]Printers!O:O,1,0,),10)),"Используйте слой 100 мкм")</f>
        <v>4.2</v>
      </c>
      <c r="F563">
        <f>IFERROR(IF(ROUND(_xlfn.XLOOKUP([1]Parameters!B563,[1]Printers!L:L,[1]Printers!Q:Q,,0)*E563/10,0)*10&lt;_xlfn.XLOOKUP([1]Parameters!B563,[1]Printers!L:L,[1]Printers!P:P,,0),ROUND(_xlfn.XLOOKUP([1]Parameters!B563,[1]Printers!L:L,[1]Printers!Q:Q,,0)*E563/10,0)*10,_xlfn.XLOOKUP([1]Parameters!B563,[1]Printers!L:L,[1]Printers!P:P,,0)),"")</f>
        <v>40</v>
      </c>
      <c r="G563" cm="1">
        <f t="array" ref="G563">IFERROR(IF(ROW()-1&gt;COUNTA([1]!T_Printers[Printers])*COUNTA([1]!T_Resins[Resins]),"",_xlfn.IFS(ROUND(VLOOKUP(C563,[1]!T_Resins[#Data],3,FALSE)/VLOOKUP(A563,[1]!T_Printers[#Data],5,FALSE),1)&lt;=_xlfn.XLOOKUP(B563,[1]Printers!L:L,[1]Printers!O:O,1,0,),ROUND(VLOOKUP(C563,[1]!T_Resins[#Data],3,FALSE)/VLOOKUP(A563,[1]!T_Printers[#Data],5,FALSE),1),ROUND(VLOOKUP(C563,[1]!T_Resins[#Data],3,FALSE)/VLOOKUP(A563,[1]!T_Printers[#Data],5,FALSE),1)&gt;_xlfn.XLOOKUP(B563,[1]Printers!L:L,[1]Printers!O:O,1,0,),10)),"")</f>
        <v>5.4</v>
      </c>
      <c r="H563">
        <f>IFERROR(IF(ROUND(_xlfn.XLOOKUP([1]Parameters!B563,[1]Printers!L:L,[1]Printers!Q:Q,,0)*G563/10,0)*10&lt;_xlfn.XLOOKUP([1]Parameters!B563,[1]Printers!L:L,[1]Printers!P:P,,0),ROUND(_xlfn.XLOOKUP([1]Parameters!B563,[1]Printers!L:L,[1]Printers!Q:Q,,0)*G563/10,0)*10,_xlfn.XLOOKUP([1]Parameters!B563,[1]Printers!L:L,[1]Printers!P:P,,0)),"")</f>
        <v>50</v>
      </c>
      <c r="I563" s="3" t="str" cm="1">
        <f t="array" ref="I563">IFERROR(IF(ROW()-1&gt;COUNTA([1]!T_Printers[Printers])*COUNTA([1]!T_Resins[Resins]),"",_xlfn.IFS(ROUND(VLOOKUP(C563,[1]!T_Resins[#Data],4,FALSE)/VLOOKUP(A563,[1]!T_Printers[#Data],5,FALSE),1)&lt;=_xlfn.XLOOKUP(B563,[1]Printers!L:L,[1]Printers!O:O,1,0,),ROUND(VLOOKUP(C563,[1]!T_Resins[#Data],4,FALSE)/VLOOKUP(A563,[1]!T_Printers[#Data],5,FALSE),1),ROUND(VLOOKUP(C563,[1]!T_Resins[#Data],4,FALSE)/VLOOKUP(A563,[1]!T_Printers[#Data],5,FALSE),1)&gt;_xlfn.XLOOKUP(B563,[1]Printers!L:L,[1]Printers!O:O,1,0,),"")),"")</f>
        <v/>
      </c>
      <c r="J563" t="str">
        <f>IFERROR(IF(ROUND(_xlfn.XLOOKUP([1]Parameters!B563,[1]Printers!L:L,[1]Printers!Q:Q,,0)*I563/10,0)*10&lt;_xlfn.XLOOKUP([1]Parameters!B563,[1]Printers!L:L,[1]Printers!P:P,,0),ROUND(_xlfn.XLOOKUP([1]Parameters!B563,[1]Printers!L:L,[1]Printers!Q:Q,,0)*I563/10,0)*10,_xlfn.XLOOKUP([1]Parameters!B563,[1]Printers!L:L,[1]Printers!P:P,,0)),"")</f>
        <v/>
      </c>
      <c r="K563">
        <f>IF(SUM(E563:J563)&lt;&gt;0,VLOOKUP(A563,[1]!T_Printers[#Data],10,FALSE)+VLOOKUP(C563,[1]!T_Resins[#Data],10,FALSE),"")</f>
        <v>3</v>
      </c>
      <c r="L563">
        <f>IF(SUM(E563:J563)&lt;&gt;0,VLOOKUP(A563,[1]!T_Printers[#Data],11,FALSE),"")</f>
        <v>5</v>
      </c>
      <c r="M563">
        <f>IF(SUM(E563:J563)&lt;&gt;0,VLOOKUP(C563,[1]!T_Resins[#Data],8,FALSE),"")</f>
        <v>120</v>
      </c>
      <c r="N563">
        <f>IF(_xlfn.XLOOKUP(B563,[1]Printers!$L:$L,[1]Printers!$R:$R,0,0)&gt;0,[1]Parameters!M563,IF(SUM(E563:J563)&lt;&gt;0,VLOOKUP(C563,[1]!T_Resins[#Data],9,FALSE),""))</f>
        <v>180</v>
      </c>
      <c r="O563" t="str">
        <f t="shared" si="8"/>
        <v>AnycubicPhotonMonoSE</v>
      </c>
    </row>
    <row r="564" spans="1:15" x14ac:dyDescent="0.25">
      <c r="A564" t="str">
        <f t="array" ref="A564">IF(ROW()-1&gt;COUNTA([1]!T_Printers[Printers])*COUNTA([1]!T_Resins[Resins]),"",INDEX([1]!T_Printers[Printers],INT((ROW()-2)/COUNTA([1]!T_Resins[Resins])+1)))</f>
        <v>Anycubic Photon Mono SE</v>
      </c>
      <c r="B564" t="str">
        <f>_xlfn.XLOOKUP(A564,[1]!T_Printers[Printers],[1]!T_Printers[Icon link],,0)</f>
        <v>AnycubicPhotonMonoSE</v>
      </c>
      <c r="C564" t="str">
        <f t="array" ref="C564">IF(ROW()-1&gt;COUNTA([1]!T_Printers[Printers])*COUNTA([1]!T_Resins[Resins]),"",INDEX([1]!T_Resins[Resins],MOD(ROW()-2,COUNTA([1]!T_Resins[Resins]))+1))</f>
        <v>Tough Black</v>
      </c>
      <c r="D564">
        <f>IF(SUM(E564:J564)&lt;&gt;0,IF(ROW()-1&gt;COUNTA([1]!T_Printers[Printers])*COUNTA([1]!T_Resins[Resins]),"",2),"")</f>
        <v>2</v>
      </c>
      <c r="E564" cm="1">
        <f t="array" ref="E564">IFERROR(IF(ROW()-1&gt;COUNTA([1]!T_Printers[Printers])*COUNTA([1]!T_Resins[Resins]),"",_xlfn.IFS(ROUND(VLOOKUP(C564,[1]!T_Resins[#Data],2,FALSE)/VLOOKUP(A564,[1]!T_Printers[#Data],5,FALSE),1)&lt;=_xlfn.XLOOKUP(B564,[1]Printers!L:L,[1]Printers!O:O,1,0,),ROUND(VLOOKUP(C564,[1]!T_Resins[#Data],2,FALSE)/VLOOKUP(A564,[1]!T_Printers[#Data],5,FALSE),1),ROUND(VLOOKUP(C564,[1]!T_Resins[#Data],2,FALSE)/VLOOKUP(A564,[1]!T_Printers[#Data],5,FALSE),1)&gt;_xlfn.XLOOKUP(B564,[1]Printers!L:L,[1]Printers!O:O,1,0,),10)),"Используйте слой 100 мкм")</f>
        <v>2</v>
      </c>
      <c r="F564">
        <f>IFERROR(IF(ROUND(_xlfn.XLOOKUP([1]Parameters!B564,[1]Printers!L:L,[1]Printers!Q:Q,,0)*E564/10,0)*10&lt;_xlfn.XLOOKUP([1]Parameters!B564,[1]Printers!L:L,[1]Printers!P:P,,0),ROUND(_xlfn.XLOOKUP([1]Parameters!B564,[1]Printers!L:L,[1]Printers!Q:Q,,0)*E564/10,0)*10,_xlfn.XLOOKUP([1]Parameters!B564,[1]Printers!L:L,[1]Printers!P:P,,0)),"")</f>
        <v>20</v>
      </c>
      <c r="G564" cm="1">
        <f t="array" ref="G564">IFERROR(IF(ROW()-1&gt;COUNTA([1]!T_Printers[Printers])*COUNTA([1]!T_Resins[Resins]),"",_xlfn.IFS(ROUND(VLOOKUP(C564,[1]!T_Resins[#Data],3,FALSE)/VLOOKUP(A564,[1]!T_Printers[#Data],5,FALSE),1)&lt;=_xlfn.XLOOKUP(B564,[1]Printers!L:L,[1]Printers!O:O,1,0,),ROUND(VLOOKUP(C564,[1]!T_Resins[#Data],3,FALSE)/VLOOKUP(A564,[1]!T_Printers[#Data],5,FALSE),1),ROUND(VLOOKUP(C564,[1]!T_Resins[#Data],3,FALSE)/VLOOKUP(A564,[1]!T_Printers[#Data],5,FALSE),1)&gt;_xlfn.XLOOKUP(B564,[1]Printers!L:L,[1]Printers!O:O,1,0,),10)),"")</f>
        <v>2.4</v>
      </c>
      <c r="H564">
        <f>IFERROR(IF(ROUND(_xlfn.XLOOKUP([1]Parameters!B564,[1]Printers!L:L,[1]Printers!Q:Q,,0)*G564/10,0)*10&lt;_xlfn.XLOOKUP([1]Parameters!B564,[1]Printers!L:L,[1]Printers!P:P,,0),ROUND(_xlfn.XLOOKUP([1]Parameters!B564,[1]Printers!L:L,[1]Printers!Q:Q,,0)*G564/10,0)*10,_xlfn.XLOOKUP([1]Parameters!B564,[1]Printers!L:L,[1]Printers!P:P,,0)),"")</f>
        <v>20</v>
      </c>
      <c r="I564" s="3" t="str" cm="1">
        <f t="array" ref="I564">IFERROR(IF(ROW()-1&gt;COUNTA([1]!T_Printers[Printers])*COUNTA([1]!T_Resins[Resins]),"",_xlfn.IFS(ROUND(VLOOKUP(C564,[1]!T_Resins[#Data],4,FALSE)/VLOOKUP(A564,[1]!T_Printers[#Data],5,FALSE),1)&lt;=_xlfn.XLOOKUP(B564,[1]Printers!L:L,[1]Printers!O:O,1,0,),ROUND(VLOOKUP(C564,[1]!T_Resins[#Data],4,FALSE)/VLOOKUP(A564,[1]!T_Printers[#Data],5,FALSE),1),ROUND(VLOOKUP(C564,[1]!T_Resins[#Data],4,FALSE)/VLOOKUP(A564,[1]!T_Printers[#Data],5,FALSE),1)&gt;_xlfn.XLOOKUP(B564,[1]Printers!L:L,[1]Printers!O:O,1,0,),"")),"")</f>
        <v/>
      </c>
      <c r="J564" t="str">
        <f>IFERROR(IF(ROUND(_xlfn.XLOOKUP([1]Parameters!B564,[1]Printers!L:L,[1]Printers!Q:Q,,0)*I564/10,0)*10&lt;_xlfn.XLOOKUP([1]Parameters!B564,[1]Printers!L:L,[1]Printers!P:P,,0),ROUND(_xlfn.XLOOKUP([1]Parameters!B564,[1]Printers!L:L,[1]Printers!Q:Q,,0)*I564/10,0)*10,_xlfn.XLOOKUP([1]Parameters!B564,[1]Printers!L:L,[1]Printers!P:P,,0)),"")</f>
        <v/>
      </c>
      <c r="K564">
        <f>IF(SUM(E564:J564)&lt;&gt;0,VLOOKUP(A564,[1]!T_Printers[#Data],10,FALSE)+VLOOKUP(C564,[1]!T_Resins[#Data],10,FALSE),"")</f>
        <v>3</v>
      </c>
      <c r="L564">
        <f>IF(SUM(E564:J564)&lt;&gt;0,VLOOKUP(A564,[1]!T_Printers[#Data],11,FALSE),"")</f>
        <v>5</v>
      </c>
      <c r="M564">
        <f>IF(SUM(E564:J564)&lt;&gt;0,VLOOKUP(C564,[1]!T_Resins[#Data],8,FALSE),"")</f>
        <v>120</v>
      </c>
      <c r="N564">
        <f>IF(_xlfn.XLOOKUP(B564,[1]Printers!$L:$L,[1]Printers!$R:$R,0,0)&gt;0,[1]Parameters!M564,IF(SUM(E564:J564)&lt;&gt;0,VLOOKUP(C564,[1]!T_Resins[#Data],9,FALSE),""))</f>
        <v>180</v>
      </c>
      <c r="O564" t="str">
        <f t="shared" si="8"/>
        <v>AnycubicPhotonMonoSE</v>
      </c>
    </row>
    <row r="565" spans="1:15" x14ac:dyDescent="0.25">
      <c r="A565" t="str">
        <f t="array" ref="A565">IF(ROW()-1&gt;COUNTA([1]!T_Printers[Printers])*COUNTA([1]!T_Resins[Resins]),"",INDEX([1]!T_Printers[Printers],INT((ROW()-2)/COUNTA([1]!T_Resins[Resins])+1)))</f>
        <v>Anycubic Photon Mono SE</v>
      </c>
      <c r="B565" t="str">
        <f>_xlfn.XLOOKUP(A565,[1]!T_Printers[Printers],[1]!T_Printers[Icon link],,0)</f>
        <v>AnycubicPhotonMonoSE</v>
      </c>
      <c r="C565" t="str">
        <f t="array" ref="C565">IF(ROW()-1&gt;COUNTA([1]!T_Printers[Printers])*COUNTA([1]!T_Resins[Resins]),"",INDEX([1]!T_Resins[Resins],MOD(ROW()-2,COUNTA([1]!T_Resins[Resins]))+1))</f>
        <v>Tough Grey</v>
      </c>
      <c r="D565">
        <f>IF(SUM(E565:J565)&lt;&gt;0,IF(ROW()-1&gt;COUNTA([1]!T_Printers[Printers])*COUNTA([1]!T_Resins[Resins]),"",2),"")</f>
        <v>2</v>
      </c>
      <c r="E565" cm="1">
        <f t="array" ref="E565">IFERROR(IF(ROW()-1&gt;COUNTA([1]!T_Printers[Printers])*COUNTA([1]!T_Resins[Resins]),"",_xlfn.IFS(ROUND(VLOOKUP(C565,[1]!T_Resins[#Data],2,FALSE)/VLOOKUP(A565,[1]!T_Printers[#Data],5,FALSE),1)&lt;=_xlfn.XLOOKUP(B565,[1]Printers!L:L,[1]Printers!O:O,1,0,),ROUND(VLOOKUP(C565,[1]!T_Resins[#Data],2,FALSE)/VLOOKUP(A565,[1]!T_Printers[#Data],5,FALSE),1),ROUND(VLOOKUP(C565,[1]!T_Resins[#Data],2,FALSE)/VLOOKUP(A565,[1]!T_Printers[#Data],5,FALSE),1)&gt;_xlfn.XLOOKUP(B565,[1]Printers!L:L,[1]Printers!O:O,1,0,),10)),"Используйте слой 100 мкм")</f>
        <v>2</v>
      </c>
      <c r="F565">
        <f>IFERROR(IF(ROUND(_xlfn.XLOOKUP([1]Parameters!B565,[1]Printers!L:L,[1]Printers!Q:Q,,0)*E565/10,0)*10&lt;_xlfn.XLOOKUP([1]Parameters!B565,[1]Printers!L:L,[1]Printers!P:P,,0),ROUND(_xlfn.XLOOKUP([1]Parameters!B565,[1]Printers!L:L,[1]Printers!Q:Q,,0)*E565/10,0)*10,_xlfn.XLOOKUP([1]Parameters!B565,[1]Printers!L:L,[1]Printers!P:P,,0)),"")</f>
        <v>20</v>
      </c>
      <c r="G565" cm="1">
        <f t="array" ref="G565">IFERROR(IF(ROW()-1&gt;COUNTA([1]!T_Printers[Printers])*COUNTA([1]!T_Resins[Resins]),"",_xlfn.IFS(ROUND(VLOOKUP(C565,[1]!T_Resins[#Data],3,FALSE)/VLOOKUP(A565,[1]!T_Printers[#Data],5,FALSE),1)&lt;=_xlfn.XLOOKUP(B565,[1]Printers!L:L,[1]Printers!O:O,1,0,),ROUND(VLOOKUP(C565,[1]!T_Resins[#Data],3,FALSE)/VLOOKUP(A565,[1]!T_Printers[#Data],5,FALSE),1),ROUND(VLOOKUP(C565,[1]!T_Resins[#Data],3,FALSE)/VLOOKUP(A565,[1]!T_Printers[#Data],5,FALSE),1)&gt;_xlfn.XLOOKUP(B565,[1]Printers!L:L,[1]Printers!O:O,1,0,),10)),"")</f>
        <v>2.4</v>
      </c>
      <c r="H565">
        <f>IFERROR(IF(ROUND(_xlfn.XLOOKUP([1]Parameters!B565,[1]Printers!L:L,[1]Printers!Q:Q,,0)*G565/10,0)*10&lt;_xlfn.XLOOKUP([1]Parameters!B565,[1]Printers!L:L,[1]Printers!P:P,,0),ROUND(_xlfn.XLOOKUP([1]Parameters!B565,[1]Printers!L:L,[1]Printers!Q:Q,,0)*G565/10,0)*10,_xlfn.XLOOKUP([1]Parameters!B565,[1]Printers!L:L,[1]Printers!P:P,,0)),"")</f>
        <v>20</v>
      </c>
      <c r="I565" s="3" t="str" cm="1">
        <f t="array" ref="I565">IFERROR(IF(ROW()-1&gt;COUNTA([1]!T_Printers[Printers])*COUNTA([1]!T_Resins[Resins]),"",_xlfn.IFS(ROUND(VLOOKUP(C565,[1]!T_Resins[#Data],4,FALSE)/VLOOKUP(A565,[1]!T_Printers[#Data],5,FALSE),1)&lt;=_xlfn.XLOOKUP(B565,[1]Printers!L:L,[1]Printers!O:O,1,0,),ROUND(VLOOKUP(C565,[1]!T_Resins[#Data],4,FALSE)/VLOOKUP(A565,[1]!T_Printers[#Data],5,FALSE),1),ROUND(VLOOKUP(C565,[1]!T_Resins[#Data],4,FALSE)/VLOOKUP(A565,[1]!T_Printers[#Data],5,FALSE),1)&gt;_xlfn.XLOOKUP(B565,[1]Printers!L:L,[1]Printers!O:O,1,0,),"")),"")</f>
        <v/>
      </c>
      <c r="J565" t="str">
        <f>IFERROR(IF(ROUND(_xlfn.XLOOKUP([1]Parameters!B565,[1]Printers!L:L,[1]Printers!Q:Q,,0)*I565/10,0)*10&lt;_xlfn.XLOOKUP([1]Parameters!B565,[1]Printers!L:L,[1]Printers!P:P,,0),ROUND(_xlfn.XLOOKUP([1]Parameters!B565,[1]Printers!L:L,[1]Printers!Q:Q,,0)*I565/10,0)*10,_xlfn.XLOOKUP([1]Parameters!B565,[1]Printers!L:L,[1]Printers!P:P,,0)),"")</f>
        <v/>
      </c>
      <c r="K565">
        <f>IF(SUM(E565:J565)&lt;&gt;0,VLOOKUP(A565,[1]!T_Printers[#Data],10,FALSE)+VLOOKUP(C565,[1]!T_Resins[#Data],10,FALSE),"")</f>
        <v>3</v>
      </c>
      <c r="L565">
        <f>IF(SUM(E565:J565)&lt;&gt;0,VLOOKUP(A565,[1]!T_Printers[#Data],11,FALSE),"")</f>
        <v>5</v>
      </c>
      <c r="M565">
        <f>IF(SUM(E565:J565)&lt;&gt;0,VLOOKUP(C565,[1]!T_Resins[#Data],8,FALSE),"")</f>
        <v>120</v>
      </c>
      <c r="N565">
        <f>IF(_xlfn.XLOOKUP(B565,[1]Printers!$L:$L,[1]Printers!$R:$R,0,0)&gt;0,[1]Parameters!M565,IF(SUM(E565:J565)&lt;&gt;0,VLOOKUP(C565,[1]!T_Resins[#Data],9,FALSE),""))</f>
        <v>180</v>
      </c>
      <c r="O565" t="str">
        <f t="shared" si="8"/>
        <v>AnycubicPhotonMonoSE</v>
      </c>
    </row>
    <row r="566" spans="1:15" x14ac:dyDescent="0.25">
      <c r="A566" t="str">
        <f t="array" ref="A566">IF(ROW()-1&gt;COUNTA([1]!T_Printers[Printers])*COUNTA([1]!T_Resins[Resins]),"",INDEX([1]!T_Printers[Printers],INT((ROW()-2)/COUNTA([1]!T_Resins[Resins])+1)))</f>
        <v>Anycubic Photon Mono SE</v>
      </c>
      <c r="B566" t="str">
        <f>_xlfn.XLOOKUP(A566,[1]!T_Printers[Printers],[1]!T_Printers[Icon link],,0)</f>
        <v>AnycubicPhotonMonoSE</v>
      </c>
      <c r="C566" t="str">
        <f t="array" ref="C566">IF(ROW()-1&gt;COUNTA([1]!T_Printers[Printers])*COUNTA([1]!T_Resins[Resins]),"",INDEX([1]!T_Resins[Resins],MOD(ROW()-2,COUNTA([1]!T_Resins[Resins]))+1))</f>
        <v>Tough White</v>
      </c>
      <c r="D566">
        <f>IF(SUM(E566:J566)&lt;&gt;0,IF(ROW()-1&gt;COUNTA([1]!T_Printers[Printers])*COUNTA([1]!T_Resins[Resins]),"",2),"")</f>
        <v>2</v>
      </c>
      <c r="E566" cm="1">
        <f t="array" ref="E566">IFERROR(IF(ROW()-1&gt;COUNTA([1]!T_Printers[Printers])*COUNTA([1]!T_Resins[Resins]),"",_xlfn.IFS(ROUND(VLOOKUP(C566,[1]!T_Resins[#Data],2,FALSE)/VLOOKUP(A566,[1]!T_Printers[#Data],5,FALSE),1)&lt;=_xlfn.XLOOKUP(B566,[1]Printers!L:L,[1]Printers!O:O,1,0,),ROUND(VLOOKUP(C566,[1]!T_Resins[#Data],2,FALSE)/VLOOKUP(A566,[1]!T_Printers[#Data],5,FALSE),1),ROUND(VLOOKUP(C566,[1]!T_Resins[#Data],2,FALSE)/VLOOKUP(A566,[1]!T_Printers[#Data],5,FALSE),1)&gt;_xlfn.XLOOKUP(B566,[1]Printers!L:L,[1]Printers!O:O,1,0,),10)),"Используйте слой 100 мкм")</f>
        <v>2</v>
      </c>
      <c r="F566">
        <f>IFERROR(IF(ROUND(_xlfn.XLOOKUP([1]Parameters!B566,[1]Printers!L:L,[1]Printers!Q:Q,,0)*E566/10,0)*10&lt;_xlfn.XLOOKUP([1]Parameters!B566,[1]Printers!L:L,[1]Printers!P:P,,0),ROUND(_xlfn.XLOOKUP([1]Parameters!B566,[1]Printers!L:L,[1]Printers!Q:Q,,0)*E566/10,0)*10,_xlfn.XLOOKUP([1]Parameters!B566,[1]Printers!L:L,[1]Printers!P:P,,0)),"")</f>
        <v>20</v>
      </c>
      <c r="G566" cm="1">
        <f t="array" ref="G566">IFERROR(IF(ROW()-1&gt;COUNTA([1]!T_Printers[Printers])*COUNTA([1]!T_Resins[Resins]),"",_xlfn.IFS(ROUND(VLOOKUP(C566,[1]!T_Resins[#Data],3,FALSE)/VLOOKUP(A566,[1]!T_Printers[#Data],5,FALSE),1)&lt;=_xlfn.XLOOKUP(B566,[1]Printers!L:L,[1]Printers!O:O,1,0,),ROUND(VLOOKUP(C566,[1]!T_Resins[#Data],3,FALSE)/VLOOKUP(A566,[1]!T_Printers[#Data],5,FALSE),1),ROUND(VLOOKUP(C566,[1]!T_Resins[#Data],3,FALSE)/VLOOKUP(A566,[1]!T_Printers[#Data],5,FALSE),1)&gt;_xlfn.XLOOKUP(B566,[1]Printers!L:L,[1]Printers!O:O,1,0,),10)),"")</f>
        <v>2.4</v>
      </c>
      <c r="H566">
        <f>IFERROR(IF(ROUND(_xlfn.XLOOKUP([1]Parameters!B566,[1]Printers!L:L,[1]Printers!Q:Q,,0)*G566/10,0)*10&lt;_xlfn.XLOOKUP([1]Parameters!B566,[1]Printers!L:L,[1]Printers!P:P,,0),ROUND(_xlfn.XLOOKUP([1]Parameters!B566,[1]Printers!L:L,[1]Printers!Q:Q,,0)*G566/10,0)*10,_xlfn.XLOOKUP([1]Parameters!B566,[1]Printers!L:L,[1]Printers!P:P,,0)),"")</f>
        <v>20</v>
      </c>
      <c r="I566" s="3" t="str" cm="1">
        <f t="array" ref="I566">IFERROR(IF(ROW()-1&gt;COUNTA([1]!T_Printers[Printers])*COUNTA([1]!T_Resins[Resins]),"",_xlfn.IFS(ROUND(VLOOKUP(C566,[1]!T_Resins[#Data],4,FALSE)/VLOOKUP(A566,[1]!T_Printers[#Data],5,FALSE),1)&lt;=_xlfn.XLOOKUP(B566,[1]Printers!L:L,[1]Printers!O:O,1,0,),ROUND(VLOOKUP(C566,[1]!T_Resins[#Data],4,FALSE)/VLOOKUP(A566,[1]!T_Printers[#Data],5,FALSE),1),ROUND(VLOOKUP(C566,[1]!T_Resins[#Data],4,FALSE)/VLOOKUP(A566,[1]!T_Printers[#Data],5,FALSE),1)&gt;_xlfn.XLOOKUP(B566,[1]Printers!L:L,[1]Printers!O:O,1,0,),"")),"")</f>
        <v/>
      </c>
      <c r="J566" t="str">
        <f>IFERROR(IF(ROUND(_xlfn.XLOOKUP([1]Parameters!B566,[1]Printers!L:L,[1]Printers!Q:Q,,0)*I566/10,0)*10&lt;_xlfn.XLOOKUP([1]Parameters!B566,[1]Printers!L:L,[1]Printers!P:P,,0),ROUND(_xlfn.XLOOKUP([1]Parameters!B566,[1]Printers!L:L,[1]Printers!Q:Q,,0)*I566/10,0)*10,_xlfn.XLOOKUP([1]Parameters!B566,[1]Printers!L:L,[1]Printers!P:P,,0)),"")</f>
        <v/>
      </c>
      <c r="K566">
        <f>IF(SUM(E566:J566)&lt;&gt;0,VLOOKUP(A566,[1]!T_Printers[#Data],10,FALSE)+VLOOKUP(C566,[1]!T_Resins[#Data],10,FALSE),"")</f>
        <v>3</v>
      </c>
      <c r="L566">
        <f>IF(SUM(E566:J566)&lt;&gt;0,VLOOKUP(A566,[1]!T_Printers[#Data],11,FALSE),"")</f>
        <v>5</v>
      </c>
      <c r="M566">
        <f>IF(SUM(E566:J566)&lt;&gt;0,VLOOKUP(C566,[1]!T_Resins[#Data],8,FALSE),"")</f>
        <v>120</v>
      </c>
      <c r="N566">
        <f>IF(_xlfn.XLOOKUP(B566,[1]Printers!$L:$L,[1]Printers!$R:$R,0,0)&gt;0,[1]Parameters!M566,IF(SUM(E566:J566)&lt;&gt;0,VLOOKUP(C566,[1]!T_Resins[#Data],9,FALSE),""))</f>
        <v>180</v>
      </c>
      <c r="O566" t="str">
        <f t="shared" si="8"/>
        <v>AnycubicPhotonMonoSE</v>
      </c>
    </row>
    <row r="567" spans="1:15" x14ac:dyDescent="0.25">
      <c r="A567" t="str">
        <f t="array" ref="A567">IF(ROW()-1&gt;COUNTA([1]!T_Printers[Printers])*COUNTA([1]!T_Resins[Resins]),"",INDEX([1]!T_Printers[Printers],INT((ROW()-2)/COUNTA([1]!T_Resins[Resins])+1)))</f>
        <v>Anycubic Photon Mono SE</v>
      </c>
      <c r="B567" t="str">
        <f>_xlfn.XLOOKUP(A567,[1]!T_Printers[Printers],[1]!T_Printers[Icon link],,0)</f>
        <v>AnycubicPhotonMonoSE</v>
      </c>
      <c r="C567" t="str">
        <f t="array" ref="C567">IF(ROW()-1&gt;COUNTA([1]!T_Printers[Printers])*COUNTA([1]!T_Resins[Resins]),"",INDEX([1]!T_Resins[Resins],MOD(ROW()-2,COUNTA([1]!T_Resins[Resins]))+1))</f>
        <v>Jewelry J-Cast</v>
      </c>
      <c r="D567">
        <f>IF(SUM(E567:J567)&lt;&gt;0,IF(ROW()-1&gt;COUNTA([1]!T_Printers[Printers])*COUNTA([1]!T_Resins[Resins]),"",2),"")</f>
        <v>2</v>
      </c>
      <c r="E567" cm="1">
        <f t="array" ref="E567">IFERROR(IF(ROW()-1&gt;COUNTA([1]!T_Printers[Printers])*COUNTA([1]!T_Resins[Resins]),"",_xlfn.IFS(ROUND(VLOOKUP(C567,[1]!T_Resins[#Data],2,FALSE)/VLOOKUP(A567,[1]!T_Printers[#Data],5,FALSE),1)&lt;=_xlfn.XLOOKUP(B567,[1]Printers!L:L,[1]Printers!O:O,1,0,),ROUND(VLOOKUP(C567,[1]!T_Resins[#Data],2,FALSE)/VLOOKUP(A567,[1]!T_Printers[#Data],5,FALSE),1),ROUND(VLOOKUP(C567,[1]!T_Resins[#Data],2,FALSE)/VLOOKUP(A567,[1]!T_Printers[#Data],5,FALSE),1)&gt;_xlfn.XLOOKUP(B567,[1]Printers!L:L,[1]Printers!O:O,1,0,),10)),"Используйте слой 100 мкм")</f>
        <v>6.3</v>
      </c>
      <c r="F567">
        <f>IFERROR(IF(ROUND(_xlfn.XLOOKUP([1]Parameters!B567,[1]Printers!L:L,[1]Printers!Q:Q,,0)*E567/10,0)*10&lt;_xlfn.XLOOKUP([1]Parameters!B567,[1]Printers!L:L,[1]Printers!P:P,,0),ROUND(_xlfn.XLOOKUP([1]Parameters!B567,[1]Printers!L:L,[1]Printers!Q:Q,,0)*E567/10,0)*10,_xlfn.XLOOKUP([1]Parameters!B567,[1]Printers!L:L,[1]Printers!P:P,,0)),"")</f>
        <v>60</v>
      </c>
      <c r="G567" cm="1">
        <f t="array" ref="G567">IFERROR(IF(ROW()-1&gt;COUNTA([1]!T_Printers[Printers])*COUNTA([1]!T_Resins[Resins]),"",_xlfn.IFS(ROUND(VLOOKUP(C567,[1]!T_Resins[#Data],3,FALSE)/VLOOKUP(A567,[1]!T_Printers[#Data],5,FALSE),1)&lt;=_xlfn.XLOOKUP(B567,[1]Printers!L:L,[1]Printers!O:O,1,0,),ROUND(VLOOKUP(C567,[1]!T_Resins[#Data],3,FALSE)/VLOOKUP(A567,[1]!T_Printers[#Data],5,FALSE),1),ROUND(VLOOKUP(C567,[1]!T_Resins[#Data],3,FALSE)/VLOOKUP(A567,[1]!T_Printers[#Data],5,FALSE),1)&gt;_xlfn.XLOOKUP(B567,[1]Printers!L:L,[1]Printers!O:O,1,0,),10)),"")</f>
        <v>8.6999999999999993</v>
      </c>
      <c r="H567">
        <f>IFERROR(IF(ROUND(_xlfn.XLOOKUP([1]Parameters!B567,[1]Printers!L:L,[1]Printers!Q:Q,,0)*G567/10,0)*10&lt;_xlfn.XLOOKUP([1]Parameters!B567,[1]Printers!L:L,[1]Printers!P:P,,0),ROUND(_xlfn.XLOOKUP([1]Parameters!B567,[1]Printers!L:L,[1]Printers!Q:Q,,0)*G567/10,0)*10,_xlfn.XLOOKUP([1]Parameters!B567,[1]Printers!L:L,[1]Printers!P:P,,0)),"")</f>
        <v>80</v>
      </c>
      <c r="I567" s="3" t="str" cm="1">
        <f t="array" ref="I567">IFERROR(IF(ROW()-1&gt;COUNTA([1]!T_Printers[Printers])*COUNTA([1]!T_Resins[Resins]),"",_xlfn.IFS(ROUND(VLOOKUP(C567,[1]!T_Resins[#Data],4,FALSE)/VLOOKUP(A567,[1]!T_Printers[#Data],5,FALSE),1)&lt;=_xlfn.XLOOKUP(B567,[1]Printers!L:L,[1]Printers!O:O,1,0,),ROUND(VLOOKUP(C567,[1]!T_Resins[#Data],4,FALSE)/VLOOKUP(A567,[1]!T_Printers[#Data],5,FALSE),1),ROUND(VLOOKUP(C567,[1]!T_Resins[#Data],4,FALSE)/VLOOKUP(A567,[1]!T_Printers[#Data],5,FALSE),1)&gt;_xlfn.XLOOKUP(B567,[1]Printers!L:L,[1]Printers!O:O,1,0,),"")),"")</f>
        <v/>
      </c>
      <c r="J567" t="str">
        <f>IFERROR(IF(ROUND(_xlfn.XLOOKUP([1]Parameters!B567,[1]Printers!L:L,[1]Printers!Q:Q,,0)*I567/10,0)*10&lt;_xlfn.XLOOKUP([1]Parameters!B567,[1]Printers!L:L,[1]Printers!P:P,,0),ROUND(_xlfn.XLOOKUP([1]Parameters!B567,[1]Printers!L:L,[1]Printers!Q:Q,,0)*I567/10,0)*10,_xlfn.XLOOKUP([1]Parameters!B567,[1]Printers!L:L,[1]Printers!P:P,,0)),"")</f>
        <v/>
      </c>
      <c r="K567">
        <f>IF(SUM(E567:J567)&lt;&gt;0,VLOOKUP(A567,[1]!T_Printers[#Data],10,FALSE)+VLOOKUP(C567,[1]!T_Resins[#Data],10,FALSE),"")</f>
        <v>3</v>
      </c>
      <c r="L567">
        <f>IF(SUM(E567:J567)&lt;&gt;0,VLOOKUP(A567,[1]!T_Printers[#Data],11,FALSE),"")</f>
        <v>5</v>
      </c>
      <c r="M567">
        <f>IF(SUM(E567:J567)&lt;&gt;0,VLOOKUP(C567,[1]!T_Resins[#Data],8,FALSE),"")</f>
        <v>60</v>
      </c>
      <c r="N567">
        <f>IF(_xlfn.XLOOKUP(B567,[1]Printers!$L:$L,[1]Printers!$R:$R,0,0)&gt;0,[1]Parameters!M567,IF(SUM(E567:J567)&lt;&gt;0,VLOOKUP(C567,[1]!T_Resins[#Data],9,FALSE),""))</f>
        <v>60</v>
      </c>
      <c r="O567" t="str">
        <f t="shared" si="8"/>
        <v>AnycubicPhotonMonoSE</v>
      </c>
    </row>
    <row r="568" spans="1:15" x14ac:dyDescent="0.25">
      <c r="A568" t="str">
        <f t="array" ref="A568">IF(ROW()-1&gt;COUNTA([1]!T_Printers[Printers])*COUNTA([1]!T_Resins[Resins]),"",INDEX([1]!T_Printers[Printers],INT((ROW()-2)/COUNTA([1]!T_Resins[Resins])+1)))</f>
        <v>Anycubic Photon Mono SE</v>
      </c>
      <c r="B568" t="str">
        <f>_xlfn.XLOOKUP(A568,[1]!T_Printers[Printers],[1]!T_Printers[Icon link],,0)</f>
        <v>AnycubicPhotonMonoSE</v>
      </c>
      <c r="C568" t="str">
        <f t="array" ref="C568">IF(ROW()-1&gt;COUNTA([1]!T_Printers[Printers])*COUNTA([1]!T_Resins[Resins]),"",INDEX([1]!T_Resins[Resins],MOD(ROW()-2,COUNTA([1]!T_Resins[Resins]))+1))</f>
        <v>Model Resin Black</v>
      </c>
      <c r="D568">
        <f>IF(SUM(E568:J568)&lt;&gt;0,IF(ROW()-1&gt;COUNTA([1]!T_Printers[Printers])*COUNTA([1]!T_Resins[Resins]),"",2),"")</f>
        <v>2</v>
      </c>
      <c r="E568" cm="1">
        <f t="array" ref="E568">IFERROR(IF(ROW()-1&gt;COUNTA([1]!T_Printers[Printers])*COUNTA([1]!T_Resins[Resins]),"",_xlfn.IFS(ROUND(VLOOKUP(C568,[1]!T_Resins[#Data],2,FALSE)/VLOOKUP(A568,[1]!T_Printers[#Data],5,FALSE),1)&lt;=_xlfn.XLOOKUP(B568,[1]Printers!L:L,[1]Printers!O:O,1,0,),ROUND(VLOOKUP(C568,[1]!T_Resins[#Data],2,FALSE)/VLOOKUP(A568,[1]!T_Printers[#Data],5,FALSE),1),ROUND(VLOOKUP(C568,[1]!T_Resins[#Data],2,FALSE)/VLOOKUP(A568,[1]!T_Printers[#Data],5,FALSE),1)&gt;_xlfn.XLOOKUP(B568,[1]Printers!L:L,[1]Printers!O:O,1,0,),10)),"Используйте слой 100 мкм")</f>
        <v>2.4</v>
      </c>
      <c r="F568">
        <f>IFERROR(IF(ROUND(_xlfn.XLOOKUP([1]Parameters!B568,[1]Printers!L:L,[1]Printers!Q:Q,,0)*E568/10,0)*10&lt;_xlfn.XLOOKUP([1]Parameters!B568,[1]Printers!L:L,[1]Printers!P:P,,0),ROUND(_xlfn.XLOOKUP([1]Parameters!B568,[1]Printers!L:L,[1]Printers!Q:Q,,0)*E568/10,0)*10,_xlfn.XLOOKUP([1]Parameters!B568,[1]Printers!L:L,[1]Printers!P:P,,0)),"")</f>
        <v>20</v>
      </c>
      <c r="G568" cm="1">
        <f t="array" ref="G568">IFERROR(IF(ROW()-1&gt;COUNTA([1]!T_Printers[Printers])*COUNTA([1]!T_Resins[Resins]),"",_xlfn.IFS(ROUND(VLOOKUP(C568,[1]!T_Resins[#Data],3,FALSE)/VLOOKUP(A568,[1]!T_Printers[#Data],5,FALSE),1)&lt;=_xlfn.XLOOKUP(B568,[1]Printers!L:L,[1]Printers!O:O,1,0,),ROUND(VLOOKUP(C568,[1]!T_Resins[#Data],3,FALSE)/VLOOKUP(A568,[1]!T_Printers[#Data],5,FALSE),1),ROUND(VLOOKUP(C568,[1]!T_Resins[#Data],3,FALSE)/VLOOKUP(A568,[1]!T_Printers[#Data],5,FALSE),1)&gt;_xlfn.XLOOKUP(B568,[1]Printers!L:L,[1]Printers!O:O,1,0,),10)),"")</f>
        <v>3.1</v>
      </c>
      <c r="H568">
        <f>IFERROR(IF(ROUND(_xlfn.XLOOKUP([1]Parameters!B568,[1]Printers!L:L,[1]Printers!Q:Q,,0)*G568/10,0)*10&lt;_xlfn.XLOOKUP([1]Parameters!B568,[1]Printers!L:L,[1]Printers!P:P,,0),ROUND(_xlfn.XLOOKUP([1]Parameters!B568,[1]Printers!L:L,[1]Printers!Q:Q,,0)*G568/10,0)*10,_xlfn.XLOOKUP([1]Parameters!B568,[1]Printers!L:L,[1]Printers!P:P,,0)),"")</f>
        <v>30</v>
      </c>
      <c r="I568" s="3" t="str" cm="1">
        <f t="array" ref="I568">IFERROR(IF(ROW()-1&gt;COUNTA([1]!T_Printers[Printers])*COUNTA([1]!T_Resins[Resins]),"",_xlfn.IFS(ROUND(VLOOKUP(C568,[1]!T_Resins[#Data],4,FALSE)/VLOOKUP(A568,[1]!T_Printers[#Data],5,FALSE),1)&lt;=_xlfn.XLOOKUP(B568,[1]Printers!L:L,[1]Printers!O:O,1,0,),ROUND(VLOOKUP(C568,[1]!T_Resins[#Data],4,FALSE)/VLOOKUP(A568,[1]!T_Printers[#Data],5,FALSE),1),ROUND(VLOOKUP(C568,[1]!T_Resins[#Data],4,FALSE)/VLOOKUP(A568,[1]!T_Printers[#Data],5,FALSE),1)&gt;_xlfn.XLOOKUP(B568,[1]Printers!L:L,[1]Printers!O:O,1,0,),"")),"")</f>
        <v/>
      </c>
      <c r="J568" t="str">
        <f>IFERROR(IF(ROUND(_xlfn.XLOOKUP([1]Parameters!B568,[1]Printers!L:L,[1]Printers!Q:Q,,0)*I568/10,0)*10&lt;_xlfn.XLOOKUP([1]Parameters!B568,[1]Printers!L:L,[1]Printers!P:P,,0),ROUND(_xlfn.XLOOKUP([1]Parameters!B568,[1]Printers!L:L,[1]Printers!Q:Q,,0)*I568/10,0)*10,_xlfn.XLOOKUP([1]Parameters!B568,[1]Printers!L:L,[1]Printers!P:P,,0)),"")</f>
        <v/>
      </c>
      <c r="K568">
        <f>IF(SUM(E568:J568)&lt;&gt;0,VLOOKUP(A568,[1]!T_Printers[#Data],10,FALSE)+VLOOKUP(C568,[1]!T_Resins[#Data],10,FALSE),"")</f>
        <v>3</v>
      </c>
      <c r="L568">
        <f>IF(SUM(E568:J568)&lt;&gt;0,VLOOKUP(A568,[1]!T_Printers[#Data],11,FALSE),"")</f>
        <v>5</v>
      </c>
      <c r="M568">
        <f>IF(SUM(E568:J568)&lt;&gt;0,VLOOKUP(C568,[1]!T_Resins[#Data],8,FALSE),"")</f>
        <v>120</v>
      </c>
      <c r="N568">
        <f>IF(_xlfn.XLOOKUP(B568,[1]Printers!$L:$L,[1]Printers!$R:$R,0,0)&gt;0,[1]Parameters!M568,IF(SUM(E568:J568)&lt;&gt;0,VLOOKUP(C568,[1]!T_Resins[#Data],9,FALSE),""))</f>
        <v>180</v>
      </c>
      <c r="O568" t="str">
        <f t="shared" si="8"/>
        <v>AnycubicPhotonMonoSE</v>
      </c>
    </row>
    <row r="569" spans="1:15" x14ac:dyDescent="0.25">
      <c r="A569" t="str">
        <f t="array" ref="A569">IF(ROW()-1&gt;COUNTA([1]!T_Printers[Printers])*COUNTA([1]!T_Resins[Resins]),"",INDEX([1]!T_Printers[Printers],INT((ROW()-2)/COUNTA([1]!T_Resins[Resins])+1)))</f>
        <v>Anycubic Photon Mono SE</v>
      </c>
      <c r="B569" t="str">
        <f>_xlfn.XLOOKUP(A569,[1]!T_Printers[Printers],[1]!T_Printers[Icon link],,0)</f>
        <v>AnycubicPhotonMonoSE</v>
      </c>
      <c r="C569" t="str">
        <f t="array" ref="C569">IF(ROW()-1&gt;COUNTA([1]!T_Printers[Printers])*COUNTA([1]!T_Resins[Resins]),"",INDEX([1]!T_Resins[Resins],MOD(ROW()-2,COUNTA([1]!T_Resins[Resins]))+1))</f>
        <v>Model Resin Clear</v>
      </c>
      <c r="D569">
        <f>IF(SUM(E569:J569)&lt;&gt;0,IF(ROW()-1&gt;COUNTA([1]!T_Printers[Printers])*COUNTA([1]!T_Resins[Resins]),"",2),"")</f>
        <v>2</v>
      </c>
      <c r="E569" cm="1">
        <f t="array" ref="E569">IFERROR(IF(ROW()-1&gt;COUNTA([1]!T_Printers[Printers])*COUNTA([1]!T_Resins[Resins]),"",_xlfn.IFS(ROUND(VLOOKUP(C569,[1]!T_Resins[#Data],2,FALSE)/VLOOKUP(A569,[1]!T_Printers[#Data],5,FALSE),1)&lt;=_xlfn.XLOOKUP(B569,[1]Printers!L:L,[1]Printers!O:O,1,0,),ROUND(VLOOKUP(C569,[1]!T_Resins[#Data],2,FALSE)/VLOOKUP(A569,[1]!T_Printers[#Data],5,FALSE),1),ROUND(VLOOKUP(C569,[1]!T_Resins[#Data],2,FALSE)/VLOOKUP(A569,[1]!T_Printers[#Data],5,FALSE),1)&gt;_xlfn.XLOOKUP(B569,[1]Printers!L:L,[1]Printers!O:O,1,0,),10)),"Используйте слой 100 мкм")</f>
        <v>2.2000000000000002</v>
      </c>
      <c r="F569">
        <f>IFERROR(IF(ROUND(_xlfn.XLOOKUP([1]Parameters!B569,[1]Printers!L:L,[1]Printers!Q:Q,,0)*E569/10,0)*10&lt;_xlfn.XLOOKUP([1]Parameters!B569,[1]Printers!L:L,[1]Printers!P:P,,0),ROUND(_xlfn.XLOOKUP([1]Parameters!B569,[1]Printers!L:L,[1]Printers!Q:Q,,0)*E569/10,0)*10,_xlfn.XLOOKUP([1]Parameters!B569,[1]Printers!L:L,[1]Printers!P:P,,0)),"")</f>
        <v>20</v>
      </c>
      <c r="G569" cm="1">
        <f t="array" ref="G569">IFERROR(IF(ROW()-1&gt;COUNTA([1]!T_Printers[Printers])*COUNTA([1]!T_Resins[Resins]),"",_xlfn.IFS(ROUND(VLOOKUP(C569,[1]!T_Resins[#Data],3,FALSE)/VLOOKUP(A569,[1]!T_Printers[#Data],5,FALSE),1)&lt;=_xlfn.XLOOKUP(B569,[1]Printers!L:L,[1]Printers!O:O,1,0,),ROUND(VLOOKUP(C569,[1]!T_Resins[#Data],3,FALSE)/VLOOKUP(A569,[1]!T_Printers[#Data],5,FALSE),1),ROUND(VLOOKUP(C569,[1]!T_Resins[#Data],3,FALSE)/VLOOKUP(A569,[1]!T_Printers[#Data],5,FALSE),1)&gt;_xlfn.XLOOKUP(B569,[1]Printers!L:L,[1]Printers!O:O,1,0,),10)),"")</f>
        <v>2.9</v>
      </c>
      <c r="H569">
        <f>IFERROR(IF(ROUND(_xlfn.XLOOKUP([1]Parameters!B569,[1]Printers!L:L,[1]Printers!Q:Q,,0)*G569/10,0)*10&lt;_xlfn.XLOOKUP([1]Parameters!B569,[1]Printers!L:L,[1]Printers!P:P,,0),ROUND(_xlfn.XLOOKUP([1]Parameters!B569,[1]Printers!L:L,[1]Printers!Q:Q,,0)*G569/10,0)*10,_xlfn.XLOOKUP([1]Parameters!B569,[1]Printers!L:L,[1]Printers!P:P,,0)),"")</f>
        <v>30</v>
      </c>
      <c r="I569" s="3" t="str" cm="1">
        <f t="array" ref="I569">IFERROR(IF(ROW()-1&gt;COUNTA([1]!T_Printers[Printers])*COUNTA([1]!T_Resins[Resins]),"",_xlfn.IFS(ROUND(VLOOKUP(C569,[1]!T_Resins[#Data],4,FALSE)/VLOOKUP(A569,[1]!T_Printers[#Data],5,FALSE),1)&lt;=_xlfn.XLOOKUP(B569,[1]Printers!L:L,[1]Printers!O:O,1,0,),ROUND(VLOOKUP(C569,[1]!T_Resins[#Data],4,FALSE)/VLOOKUP(A569,[1]!T_Printers[#Data],5,FALSE),1),ROUND(VLOOKUP(C569,[1]!T_Resins[#Data],4,FALSE)/VLOOKUP(A569,[1]!T_Printers[#Data],5,FALSE),1)&gt;_xlfn.XLOOKUP(B569,[1]Printers!L:L,[1]Printers!O:O,1,0,),"")),"")</f>
        <v/>
      </c>
      <c r="J569" t="str">
        <f>IFERROR(IF(ROUND(_xlfn.XLOOKUP([1]Parameters!B569,[1]Printers!L:L,[1]Printers!Q:Q,,0)*I569/10,0)*10&lt;_xlfn.XLOOKUP([1]Parameters!B569,[1]Printers!L:L,[1]Printers!P:P,,0),ROUND(_xlfn.XLOOKUP([1]Parameters!B569,[1]Printers!L:L,[1]Printers!Q:Q,,0)*I569/10,0)*10,_xlfn.XLOOKUP([1]Parameters!B569,[1]Printers!L:L,[1]Printers!P:P,,0)),"")</f>
        <v/>
      </c>
      <c r="K569">
        <f>IF(SUM(E569:J569)&lt;&gt;0,VLOOKUP(A569,[1]!T_Printers[#Data],10,FALSE)+VLOOKUP(C569,[1]!T_Resins[#Data],10,FALSE),"")</f>
        <v>3</v>
      </c>
      <c r="L569">
        <f>IF(SUM(E569:J569)&lt;&gt;0,VLOOKUP(A569,[1]!T_Printers[#Data],11,FALSE),"")</f>
        <v>5</v>
      </c>
      <c r="M569">
        <f>IF(SUM(E569:J569)&lt;&gt;0,VLOOKUP(C569,[1]!T_Resins[#Data],8,FALSE),"")</f>
        <v>120</v>
      </c>
      <c r="N569">
        <f>IF(_xlfn.XLOOKUP(B569,[1]Printers!$L:$L,[1]Printers!$R:$R,0,0)&gt;0,[1]Parameters!M569,IF(SUM(E569:J569)&lt;&gt;0,VLOOKUP(C569,[1]!T_Resins[#Data],9,FALSE),""))</f>
        <v>180</v>
      </c>
      <c r="O569" t="str">
        <f t="shared" si="8"/>
        <v>AnycubicPhotonMonoSE</v>
      </c>
    </row>
    <row r="570" spans="1:15" x14ac:dyDescent="0.25">
      <c r="A570" t="str">
        <f t="array" ref="A570">IF(ROW()-1&gt;COUNTA([1]!T_Printers[Printers])*COUNTA([1]!T_Resins[Resins]),"",INDEX([1]!T_Printers[Printers],INT((ROW()-2)/COUNTA([1]!T_Resins[Resins])+1)))</f>
        <v>Anycubic Photon Mono SE</v>
      </c>
      <c r="B570" t="str">
        <f>_xlfn.XLOOKUP(A570,[1]!T_Printers[Printers],[1]!T_Printers[Icon link],,0)</f>
        <v>AnycubicPhotonMonoSE</v>
      </c>
      <c r="C570" t="str">
        <f t="array" ref="C570">IF(ROW()-1&gt;COUNTA([1]!T_Printers[Printers])*COUNTA([1]!T_Resins[Resins]),"",INDEX([1]!T_Resins[Resins],MOD(ROW()-2,COUNTA([1]!T_Resins[Resins]))+1))</f>
        <v>Model Resin Grey</v>
      </c>
      <c r="D570">
        <f>IF(SUM(E570:J570)&lt;&gt;0,IF(ROW()-1&gt;COUNTA([1]!T_Printers[Printers])*COUNTA([1]!T_Resins[Resins]),"",2),"")</f>
        <v>2</v>
      </c>
      <c r="E570" cm="1">
        <f t="array" ref="E570">IFERROR(IF(ROW()-1&gt;COUNTA([1]!T_Printers[Printers])*COUNTA([1]!T_Resins[Resins]),"",_xlfn.IFS(ROUND(VLOOKUP(C570,[1]!T_Resins[#Data],2,FALSE)/VLOOKUP(A570,[1]!T_Printers[#Data],5,FALSE),1)&lt;=_xlfn.XLOOKUP(B570,[1]Printers!L:L,[1]Printers!O:O,1,0,),ROUND(VLOOKUP(C570,[1]!T_Resins[#Data],2,FALSE)/VLOOKUP(A570,[1]!T_Printers[#Data],5,FALSE),1),ROUND(VLOOKUP(C570,[1]!T_Resins[#Data],2,FALSE)/VLOOKUP(A570,[1]!T_Printers[#Data],5,FALSE),1)&gt;_xlfn.XLOOKUP(B570,[1]Printers!L:L,[1]Printers!O:O,1,0,),10)),"Используйте слой 100 мкм")</f>
        <v>3.3</v>
      </c>
      <c r="F570">
        <f>IFERROR(IF(ROUND(_xlfn.XLOOKUP([1]Parameters!B570,[1]Printers!L:L,[1]Printers!Q:Q,,0)*E570/10,0)*10&lt;_xlfn.XLOOKUP([1]Parameters!B570,[1]Printers!L:L,[1]Printers!P:P,,0),ROUND(_xlfn.XLOOKUP([1]Parameters!B570,[1]Printers!L:L,[1]Printers!Q:Q,,0)*E570/10,0)*10,_xlfn.XLOOKUP([1]Parameters!B570,[1]Printers!L:L,[1]Printers!P:P,,0)),"")</f>
        <v>30</v>
      </c>
      <c r="G570" cm="1">
        <f t="array" ref="G570">IFERROR(IF(ROW()-1&gt;COUNTA([1]!T_Printers[Printers])*COUNTA([1]!T_Resins[Resins]),"",_xlfn.IFS(ROUND(VLOOKUP(C570,[1]!T_Resins[#Data],3,FALSE)/VLOOKUP(A570,[1]!T_Printers[#Data],5,FALSE),1)&lt;=_xlfn.XLOOKUP(B570,[1]Printers!L:L,[1]Printers!O:O,1,0,),ROUND(VLOOKUP(C570,[1]!T_Resins[#Data],3,FALSE)/VLOOKUP(A570,[1]!T_Printers[#Data],5,FALSE),1),ROUND(VLOOKUP(C570,[1]!T_Resins[#Data],3,FALSE)/VLOOKUP(A570,[1]!T_Printers[#Data],5,FALSE),1)&gt;_xlfn.XLOOKUP(B570,[1]Printers!L:L,[1]Printers!O:O,1,0,),10)),"")</f>
        <v>4.3</v>
      </c>
      <c r="H570">
        <f>IFERROR(IF(ROUND(_xlfn.XLOOKUP([1]Parameters!B570,[1]Printers!L:L,[1]Printers!Q:Q,,0)*G570/10,0)*10&lt;_xlfn.XLOOKUP([1]Parameters!B570,[1]Printers!L:L,[1]Printers!P:P,,0),ROUND(_xlfn.XLOOKUP([1]Parameters!B570,[1]Printers!L:L,[1]Printers!Q:Q,,0)*G570/10,0)*10,_xlfn.XLOOKUP([1]Parameters!B570,[1]Printers!L:L,[1]Printers!P:P,,0)),"")</f>
        <v>40</v>
      </c>
      <c r="I570" s="3" t="str" cm="1">
        <f t="array" ref="I570">IFERROR(IF(ROW()-1&gt;COUNTA([1]!T_Printers[Printers])*COUNTA([1]!T_Resins[Resins]),"",_xlfn.IFS(ROUND(VLOOKUP(C570,[1]!T_Resins[#Data],4,FALSE)/VLOOKUP(A570,[1]!T_Printers[#Data],5,FALSE),1)&lt;=_xlfn.XLOOKUP(B570,[1]Printers!L:L,[1]Printers!O:O,1,0,),ROUND(VLOOKUP(C570,[1]!T_Resins[#Data],4,FALSE)/VLOOKUP(A570,[1]!T_Printers[#Data],5,FALSE),1),ROUND(VLOOKUP(C570,[1]!T_Resins[#Data],4,FALSE)/VLOOKUP(A570,[1]!T_Printers[#Data],5,FALSE),1)&gt;_xlfn.XLOOKUP(B570,[1]Printers!L:L,[1]Printers!O:O,1,0,),"")),"")</f>
        <v/>
      </c>
      <c r="J570" t="str">
        <f>IFERROR(IF(ROUND(_xlfn.XLOOKUP([1]Parameters!B570,[1]Printers!L:L,[1]Printers!Q:Q,,0)*I570/10,0)*10&lt;_xlfn.XLOOKUP([1]Parameters!B570,[1]Printers!L:L,[1]Printers!P:P,,0),ROUND(_xlfn.XLOOKUP([1]Parameters!B570,[1]Printers!L:L,[1]Printers!Q:Q,,0)*I570/10,0)*10,_xlfn.XLOOKUP([1]Parameters!B570,[1]Printers!L:L,[1]Printers!P:P,,0)),"")</f>
        <v/>
      </c>
      <c r="K570">
        <f>IF(SUM(E570:J570)&lt;&gt;0,VLOOKUP(A570,[1]!T_Printers[#Data],10,FALSE)+VLOOKUP(C570,[1]!T_Resins[#Data],10,FALSE),"")</f>
        <v>3</v>
      </c>
      <c r="L570">
        <f>IF(SUM(E570:J570)&lt;&gt;0,VLOOKUP(A570,[1]!T_Printers[#Data],11,FALSE),"")</f>
        <v>5</v>
      </c>
      <c r="M570">
        <f>IF(SUM(E570:J570)&lt;&gt;0,VLOOKUP(C570,[1]!T_Resins[#Data],8,FALSE),"")</f>
        <v>120</v>
      </c>
      <c r="N570">
        <f>IF(_xlfn.XLOOKUP(B570,[1]Printers!$L:$L,[1]Printers!$R:$R,0,0)&gt;0,[1]Parameters!M570,IF(SUM(E570:J570)&lt;&gt;0,VLOOKUP(C570,[1]!T_Resins[#Data],9,FALSE),""))</f>
        <v>180</v>
      </c>
      <c r="O570" t="str">
        <f t="shared" si="8"/>
        <v>AnycubicPhotonMonoSE</v>
      </c>
    </row>
    <row r="571" spans="1:15" x14ac:dyDescent="0.25">
      <c r="A571" t="str">
        <f t="array" ref="A571">IF(ROW()-1&gt;COUNTA([1]!T_Printers[Printers])*COUNTA([1]!T_Resins[Resins]),"",INDEX([1]!T_Printers[Printers],INT((ROW()-2)/COUNTA([1]!T_Resins[Resins])+1)))</f>
        <v>Anycubic Photon Mono SE</v>
      </c>
      <c r="B571" t="str">
        <f>_xlfn.XLOOKUP(A571,[1]!T_Printers[Printers],[1]!T_Printers[Icon link],,0)</f>
        <v>AnycubicPhotonMonoSE</v>
      </c>
      <c r="C571" t="str">
        <f t="array" ref="C571">IF(ROW()-1&gt;COUNTA([1]!T_Printers[Printers])*COUNTA([1]!T_Resins[Resins]),"",INDEX([1]!T_Resins[Resins],MOD(ROW()-2,COUNTA([1]!T_Resins[Resins]))+1))</f>
        <v>Model Resin White</v>
      </c>
      <c r="D571">
        <f>IF(SUM(E571:J571)&lt;&gt;0,IF(ROW()-1&gt;COUNTA([1]!T_Printers[Printers])*COUNTA([1]!T_Resins[Resins]),"",2),"")</f>
        <v>2</v>
      </c>
      <c r="E571" cm="1">
        <f t="array" ref="E571">IFERROR(IF(ROW()-1&gt;COUNTA([1]!T_Printers[Printers])*COUNTA([1]!T_Resins[Resins]),"",_xlfn.IFS(ROUND(VLOOKUP(C571,[1]!T_Resins[#Data],2,FALSE)/VLOOKUP(A571,[1]!T_Printers[#Data],5,FALSE),1)&lt;=_xlfn.XLOOKUP(B571,[1]Printers!L:L,[1]Printers!O:O,1,0,),ROUND(VLOOKUP(C571,[1]!T_Resins[#Data],2,FALSE)/VLOOKUP(A571,[1]!T_Printers[#Data],5,FALSE),1),ROUND(VLOOKUP(C571,[1]!T_Resins[#Data],2,FALSE)/VLOOKUP(A571,[1]!T_Printers[#Data],5,FALSE),1)&gt;_xlfn.XLOOKUP(B571,[1]Printers!L:L,[1]Printers!O:O,1,0,),10)),"Используйте слой 100 мкм")</f>
        <v>2.1</v>
      </c>
      <c r="F571">
        <f>IFERROR(IF(ROUND(_xlfn.XLOOKUP([1]Parameters!B571,[1]Printers!L:L,[1]Printers!Q:Q,,0)*E571/10,0)*10&lt;_xlfn.XLOOKUP([1]Parameters!B571,[1]Printers!L:L,[1]Printers!P:P,,0),ROUND(_xlfn.XLOOKUP([1]Parameters!B571,[1]Printers!L:L,[1]Printers!Q:Q,,0)*E571/10,0)*10,_xlfn.XLOOKUP([1]Parameters!B571,[1]Printers!L:L,[1]Printers!P:P,,0)),"")</f>
        <v>20</v>
      </c>
      <c r="G571" cm="1">
        <f t="array" ref="G571">IFERROR(IF(ROW()-1&gt;COUNTA([1]!T_Printers[Printers])*COUNTA([1]!T_Resins[Resins]),"",_xlfn.IFS(ROUND(VLOOKUP(C571,[1]!T_Resins[#Data],3,FALSE)/VLOOKUP(A571,[1]!T_Printers[#Data],5,FALSE),1)&lt;=_xlfn.XLOOKUP(B571,[1]Printers!L:L,[1]Printers!O:O,1,0,),ROUND(VLOOKUP(C571,[1]!T_Resins[#Data],3,FALSE)/VLOOKUP(A571,[1]!T_Printers[#Data],5,FALSE),1),ROUND(VLOOKUP(C571,[1]!T_Resins[#Data],3,FALSE)/VLOOKUP(A571,[1]!T_Printers[#Data],5,FALSE),1)&gt;_xlfn.XLOOKUP(B571,[1]Printers!L:L,[1]Printers!O:O,1,0,),10)),"")</f>
        <v>2.7</v>
      </c>
      <c r="H571">
        <f>IFERROR(IF(ROUND(_xlfn.XLOOKUP([1]Parameters!B571,[1]Printers!L:L,[1]Printers!Q:Q,,0)*G571/10,0)*10&lt;_xlfn.XLOOKUP([1]Parameters!B571,[1]Printers!L:L,[1]Printers!P:P,,0),ROUND(_xlfn.XLOOKUP([1]Parameters!B571,[1]Printers!L:L,[1]Printers!Q:Q,,0)*G571/10,0)*10,_xlfn.XLOOKUP([1]Parameters!B571,[1]Printers!L:L,[1]Printers!P:P,,0)),"")</f>
        <v>20</v>
      </c>
      <c r="I571" s="3" t="str" cm="1">
        <f t="array" ref="I571">IFERROR(IF(ROW()-1&gt;COUNTA([1]!T_Printers[Printers])*COUNTA([1]!T_Resins[Resins]),"",_xlfn.IFS(ROUND(VLOOKUP(C571,[1]!T_Resins[#Data],4,FALSE)/VLOOKUP(A571,[1]!T_Printers[#Data],5,FALSE),1)&lt;=_xlfn.XLOOKUP(B571,[1]Printers!L:L,[1]Printers!O:O,1,0,),ROUND(VLOOKUP(C571,[1]!T_Resins[#Data],4,FALSE)/VLOOKUP(A571,[1]!T_Printers[#Data],5,FALSE),1),ROUND(VLOOKUP(C571,[1]!T_Resins[#Data],4,FALSE)/VLOOKUP(A571,[1]!T_Printers[#Data],5,FALSE),1)&gt;_xlfn.XLOOKUP(B571,[1]Printers!L:L,[1]Printers!O:O,1,0,),"")),"")</f>
        <v/>
      </c>
      <c r="J571" t="str">
        <f>IFERROR(IF(ROUND(_xlfn.XLOOKUP([1]Parameters!B571,[1]Printers!L:L,[1]Printers!Q:Q,,0)*I571/10,0)*10&lt;_xlfn.XLOOKUP([1]Parameters!B571,[1]Printers!L:L,[1]Printers!P:P,,0),ROUND(_xlfn.XLOOKUP([1]Parameters!B571,[1]Printers!L:L,[1]Printers!Q:Q,,0)*I571/10,0)*10,_xlfn.XLOOKUP([1]Parameters!B571,[1]Printers!L:L,[1]Printers!P:P,,0)),"")</f>
        <v/>
      </c>
      <c r="K571">
        <f>IF(SUM(E571:J571)&lt;&gt;0,VLOOKUP(A571,[1]!T_Printers[#Data],10,FALSE)+VLOOKUP(C571,[1]!T_Resins[#Data],10,FALSE),"")</f>
        <v>3</v>
      </c>
      <c r="L571">
        <f>IF(SUM(E571:J571)&lt;&gt;0,VLOOKUP(A571,[1]!T_Printers[#Data],11,FALSE),"")</f>
        <v>5</v>
      </c>
      <c r="M571">
        <f>IF(SUM(E571:J571)&lt;&gt;0,VLOOKUP(C571,[1]!T_Resins[#Data],8,FALSE),"")</f>
        <v>120</v>
      </c>
      <c r="N571">
        <f>IF(_xlfn.XLOOKUP(B571,[1]Printers!$L:$L,[1]Printers!$R:$R,0,0)&gt;0,[1]Parameters!M571,IF(SUM(E571:J571)&lt;&gt;0,VLOOKUP(C571,[1]!T_Resins[#Data],9,FALSE),""))</f>
        <v>180</v>
      </c>
      <c r="O571" t="str">
        <f t="shared" si="8"/>
        <v>AnycubicPhotonMonoSE</v>
      </c>
    </row>
    <row r="572" spans="1:15" x14ac:dyDescent="0.25">
      <c r="A572" t="str">
        <f t="array" ref="A572">IF(ROW()-1&gt;COUNTA([1]!T_Printers[Printers])*COUNTA([1]!T_Resins[Resins]),"",INDEX([1]!T_Printers[Printers],INT((ROW()-2)/COUNTA([1]!T_Resins[Resins])+1)))</f>
        <v>Anycubic Photon Mono SE</v>
      </c>
      <c r="B572" t="str">
        <f>_xlfn.XLOOKUP(A572,[1]!T_Printers[Printers],[1]!T_Printers[Icon link],,0)</f>
        <v>AnycubicPhotonMonoSE</v>
      </c>
      <c r="C572" t="str">
        <f t="array" ref="C572">IF(ROW()-1&gt;COUNTA([1]!T_Printers[Printers])*COUNTA([1]!T_Resins[Resins]),"",INDEX([1]!T_Resins[Resins],MOD(ROW()-2,COUNTA([1]!T_Resins[Resins]))+1))</f>
        <v>Silicone-Compatiable Model Resin (J-Model)</v>
      </c>
      <c r="D572">
        <f>IF(SUM(E572:J572)&lt;&gt;0,IF(ROW()-1&gt;COUNTA([1]!T_Printers[Printers])*COUNTA([1]!T_Resins[Resins]),"",2),"")</f>
        <v>2</v>
      </c>
      <c r="E572" cm="1">
        <f t="array" ref="E572">IFERROR(IF(ROW()-1&gt;COUNTA([1]!T_Printers[Printers])*COUNTA([1]!T_Resins[Resins]),"",_xlfn.IFS(ROUND(VLOOKUP(C572,[1]!T_Resins[#Data],2,FALSE)/VLOOKUP(A572,[1]!T_Printers[#Data],5,FALSE),1)&lt;=_xlfn.XLOOKUP(B572,[1]Printers!L:L,[1]Printers!O:O,1,0,),ROUND(VLOOKUP(C572,[1]!T_Resins[#Data],2,FALSE)/VLOOKUP(A572,[1]!T_Printers[#Data],5,FALSE),1),ROUND(VLOOKUP(C572,[1]!T_Resins[#Data],2,FALSE)/VLOOKUP(A572,[1]!T_Printers[#Data],5,FALSE),1)&gt;_xlfn.XLOOKUP(B572,[1]Printers!L:L,[1]Printers!O:O,1,0,),10)),"Используйте слой 100 мкм")</f>
        <v>2.1</v>
      </c>
      <c r="F572">
        <f>IFERROR(IF(ROUND(_xlfn.XLOOKUP([1]Parameters!B572,[1]Printers!L:L,[1]Printers!Q:Q,,0)*E572/10,0)*10&lt;_xlfn.XLOOKUP([1]Parameters!B572,[1]Printers!L:L,[1]Printers!P:P,,0),ROUND(_xlfn.XLOOKUP([1]Parameters!B572,[1]Printers!L:L,[1]Printers!Q:Q,,0)*E572/10,0)*10,_xlfn.XLOOKUP([1]Parameters!B572,[1]Printers!L:L,[1]Printers!P:P,,0)),"")</f>
        <v>20</v>
      </c>
      <c r="G572" cm="1">
        <f t="array" ref="G572">IFERROR(IF(ROW()-1&gt;COUNTA([1]!T_Printers[Printers])*COUNTA([1]!T_Resins[Resins]),"",_xlfn.IFS(ROUND(VLOOKUP(C572,[1]!T_Resins[#Data],3,FALSE)/VLOOKUP(A572,[1]!T_Printers[#Data],5,FALSE),1)&lt;=_xlfn.XLOOKUP(B572,[1]Printers!L:L,[1]Printers!O:O,1,0,),ROUND(VLOOKUP(C572,[1]!T_Resins[#Data],3,FALSE)/VLOOKUP(A572,[1]!T_Printers[#Data],5,FALSE),1),ROUND(VLOOKUP(C572,[1]!T_Resins[#Data],3,FALSE)/VLOOKUP(A572,[1]!T_Printers[#Data],5,FALSE),1)&gt;_xlfn.XLOOKUP(B572,[1]Printers!L:L,[1]Printers!O:O,1,0,),10)),"")</f>
        <v>2.7</v>
      </c>
      <c r="H572">
        <f>IFERROR(IF(ROUND(_xlfn.XLOOKUP([1]Parameters!B572,[1]Printers!L:L,[1]Printers!Q:Q,,0)*G572/10,0)*10&lt;_xlfn.XLOOKUP([1]Parameters!B572,[1]Printers!L:L,[1]Printers!P:P,,0),ROUND(_xlfn.XLOOKUP([1]Parameters!B572,[1]Printers!L:L,[1]Printers!Q:Q,,0)*G572/10,0)*10,_xlfn.XLOOKUP([1]Parameters!B572,[1]Printers!L:L,[1]Printers!P:P,,0)),"")</f>
        <v>20</v>
      </c>
      <c r="I572" s="3" t="str" cm="1">
        <f t="array" ref="I572">IFERROR(IF(ROW()-1&gt;COUNTA([1]!T_Printers[Printers])*COUNTA([1]!T_Resins[Resins]),"",_xlfn.IFS(ROUND(VLOOKUP(C572,[1]!T_Resins[#Data],4,FALSE)/VLOOKUP(A572,[1]!T_Printers[#Data],5,FALSE),1)&lt;=_xlfn.XLOOKUP(B572,[1]Printers!L:L,[1]Printers!O:O,1,0,),ROUND(VLOOKUP(C572,[1]!T_Resins[#Data],4,FALSE)/VLOOKUP(A572,[1]!T_Printers[#Data],5,FALSE),1),ROUND(VLOOKUP(C572,[1]!T_Resins[#Data],4,FALSE)/VLOOKUP(A572,[1]!T_Printers[#Data],5,FALSE),1)&gt;_xlfn.XLOOKUP(B572,[1]Printers!L:L,[1]Printers!O:O,1,0,),"")),"")</f>
        <v/>
      </c>
      <c r="J572" t="str">
        <f>IFERROR(IF(ROUND(_xlfn.XLOOKUP([1]Parameters!B572,[1]Printers!L:L,[1]Printers!Q:Q,,0)*I572/10,0)*10&lt;_xlfn.XLOOKUP([1]Parameters!B572,[1]Printers!L:L,[1]Printers!P:P,,0),ROUND(_xlfn.XLOOKUP([1]Parameters!B572,[1]Printers!L:L,[1]Printers!Q:Q,,0)*I572/10,0)*10,_xlfn.XLOOKUP([1]Parameters!B572,[1]Printers!L:L,[1]Printers!P:P,,0)),"")</f>
        <v/>
      </c>
      <c r="K572">
        <f>IF(SUM(E572:J572)&lt;&gt;0,VLOOKUP(A572,[1]!T_Printers[#Data],10,FALSE)+VLOOKUP(C572,[1]!T_Resins[#Data],10,FALSE),"")</f>
        <v>3</v>
      </c>
      <c r="L572">
        <f>IF(SUM(E572:J572)&lt;&gt;0,VLOOKUP(A572,[1]!T_Printers[#Data],11,FALSE),"")</f>
        <v>5</v>
      </c>
      <c r="M572">
        <f>IF(SUM(E572:J572)&lt;&gt;0,VLOOKUP(C572,[1]!T_Resins[#Data],8,FALSE),"")</f>
        <v>60</v>
      </c>
      <c r="N572">
        <f>IF(_xlfn.XLOOKUP(B572,[1]Printers!$L:$L,[1]Printers!$R:$R,0,0)&gt;0,[1]Parameters!M572,IF(SUM(E572:J572)&lt;&gt;0,VLOOKUP(C572,[1]!T_Resins[#Data],9,FALSE),""))</f>
        <v>60</v>
      </c>
      <c r="O572" t="str">
        <f t="shared" si="8"/>
        <v>AnycubicPhotonMonoSE</v>
      </c>
    </row>
    <row r="573" spans="1:15" x14ac:dyDescent="0.25">
      <c r="A573" t="str">
        <f t="array" ref="A573">IF(ROW()-1&gt;COUNTA([1]!T_Printers[Printers])*COUNTA([1]!T_Resins[Resins]),"",INDEX([1]!T_Printers[Printers],INT((ROW()-2)/COUNTA([1]!T_Resins[Resins])+1)))</f>
        <v>Anycubic Photon Mono SE</v>
      </c>
      <c r="B573" t="str">
        <f>_xlfn.XLOOKUP(A573,[1]!T_Printers[Printers],[1]!T_Printers[Icon link],,0)</f>
        <v>AnycubicPhotonMonoSE</v>
      </c>
      <c r="C573" t="str">
        <f t="array" ref="C573">IF(ROW()-1&gt;COUNTA([1]!T_Printers[Printers])*COUNTA([1]!T_Resins[Resins]),"",INDEX([1]!T_Resins[Resins],MOD(ROW()-2,COUNTA([1]!T_Resins[Resins]))+1))</f>
        <v>Silicone-Like Black</v>
      </c>
      <c r="D573">
        <f>IF(SUM(E573:J573)&lt;&gt;0,IF(ROW()-1&gt;COUNTA([1]!T_Printers[Printers])*COUNTA([1]!T_Resins[Resins]),"",2),"")</f>
        <v>2</v>
      </c>
      <c r="E573" cm="1">
        <f t="array" ref="E573">IFERROR(IF(ROW()-1&gt;COUNTA([1]!T_Printers[Printers])*COUNTA([1]!T_Resins[Resins]),"",_xlfn.IFS(ROUND(VLOOKUP(C573,[1]!T_Resins[#Data],2,FALSE)/VLOOKUP(A573,[1]!T_Printers[#Data],5,FALSE),1)&lt;=_xlfn.XLOOKUP(B573,[1]Printers!L:L,[1]Printers!O:O,1,0,),ROUND(VLOOKUP(C573,[1]!T_Resins[#Data],2,FALSE)/VLOOKUP(A573,[1]!T_Printers[#Data],5,FALSE),1),ROUND(VLOOKUP(C573,[1]!T_Resins[#Data],2,FALSE)/VLOOKUP(A573,[1]!T_Printers[#Data],5,FALSE),1)&gt;_xlfn.XLOOKUP(B573,[1]Printers!L:L,[1]Printers!O:O,1,0,),10)),"Используйте слой 100 мкм")</f>
        <v>5</v>
      </c>
      <c r="F573">
        <f>IFERROR(IF(ROUND(_xlfn.XLOOKUP([1]Parameters!B573,[1]Printers!L:L,[1]Printers!Q:Q,,0)*E573/10,0)*10&lt;_xlfn.XLOOKUP([1]Parameters!B573,[1]Printers!L:L,[1]Printers!P:P,,0),ROUND(_xlfn.XLOOKUP([1]Parameters!B573,[1]Printers!L:L,[1]Printers!Q:Q,,0)*E573/10,0)*10,_xlfn.XLOOKUP([1]Parameters!B573,[1]Printers!L:L,[1]Printers!P:P,,0)),"")</f>
        <v>50</v>
      </c>
      <c r="G573" cm="1">
        <f t="array" ref="G573">IFERROR(IF(ROW()-1&gt;COUNTA([1]!T_Printers[Printers])*COUNTA([1]!T_Resins[Resins]),"",_xlfn.IFS(ROUND(VLOOKUP(C573,[1]!T_Resins[#Data],3,FALSE)/VLOOKUP(A573,[1]!T_Printers[#Data],5,FALSE),1)&lt;=_xlfn.XLOOKUP(B573,[1]Printers!L:L,[1]Printers!O:O,1,0,),ROUND(VLOOKUP(C573,[1]!T_Resins[#Data],3,FALSE)/VLOOKUP(A573,[1]!T_Printers[#Data],5,FALSE),1),ROUND(VLOOKUP(C573,[1]!T_Resins[#Data],3,FALSE)/VLOOKUP(A573,[1]!T_Printers[#Data],5,FALSE),1)&gt;_xlfn.XLOOKUP(B573,[1]Printers!L:L,[1]Printers!O:O,1,0,),10)),"")</f>
        <v>6.5</v>
      </c>
      <c r="H573">
        <f>IFERROR(IF(ROUND(_xlfn.XLOOKUP([1]Parameters!B573,[1]Printers!L:L,[1]Printers!Q:Q,,0)*G573/10,0)*10&lt;_xlfn.XLOOKUP([1]Parameters!B573,[1]Printers!L:L,[1]Printers!P:P,,0),ROUND(_xlfn.XLOOKUP([1]Parameters!B573,[1]Printers!L:L,[1]Printers!Q:Q,,0)*G573/10,0)*10,_xlfn.XLOOKUP([1]Parameters!B573,[1]Printers!L:L,[1]Printers!P:P,,0)),"")</f>
        <v>60</v>
      </c>
      <c r="I573" s="3" t="str" cm="1">
        <f t="array" ref="I573">IFERROR(IF(ROW()-1&gt;COUNTA([1]!T_Printers[Printers])*COUNTA([1]!T_Resins[Resins]),"",_xlfn.IFS(ROUND(VLOOKUP(C573,[1]!T_Resins[#Data],4,FALSE)/VLOOKUP(A573,[1]!T_Printers[#Data],5,FALSE),1)&lt;=_xlfn.XLOOKUP(B573,[1]Printers!L:L,[1]Printers!O:O,1,0,),ROUND(VLOOKUP(C573,[1]!T_Resins[#Data],4,FALSE)/VLOOKUP(A573,[1]!T_Printers[#Data],5,FALSE),1),ROUND(VLOOKUP(C573,[1]!T_Resins[#Data],4,FALSE)/VLOOKUP(A573,[1]!T_Printers[#Data],5,FALSE),1)&gt;_xlfn.XLOOKUP(B573,[1]Printers!L:L,[1]Printers!O:O,1,0,),"")),"")</f>
        <v/>
      </c>
      <c r="J573" t="str">
        <f>IFERROR(IF(ROUND(_xlfn.XLOOKUP([1]Parameters!B573,[1]Printers!L:L,[1]Printers!Q:Q,,0)*I573/10,0)*10&lt;_xlfn.XLOOKUP([1]Parameters!B573,[1]Printers!L:L,[1]Printers!P:P,,0),ROUND(_xlfn.XLOOKUP([1]Parameters!B573,[1]Printers!L:L,[1]Printers!Q:Q,,0)*I573/10,0)*10,_xlfn.XLOOKUP([1]Parameters!B573,[1]Printers!L:L,[1]Printers!P:P,,0)),"")</f>
        <v/>
      </c>
      <c r="K573">
        <f>IF(SUM(E573:J573)&lt;&gt;0,VLOOKUP(A573,[1]!T_Printers[#Data],10,FALSE)+VLOOKUP(C573,[1]!T_Resins[#Data],10,FALSE),"")</f>
        <v>3</v>
      </c>
      <c r="L573">
        <f>IF(SUM(E573:J573)&lt;&gt;0,VLOOKUP(A573,[1]!T_Printers[#Data],11,FALSE),"")</f>
        <v>5</v>
      </c>
      <c r="M573">
        <f>IF(SUM(E573:J573)&lt;&gt;0,VLOOKUP(C573,[1]!T_Resins[#Data],8,FALSE),"")</f>
        <v>60</v>
      </c>
      <c r="N573">
        <f>IF(_xlfn.XLOOKUP(B573,[1]Printers!$L:$L,[1]Printers!$R:$R,0,0)&gt;0,[1]Parameters!M573,IF(SUM(E573:J573)&lt;&gt;0,VLOOKUP(C573,[1]!T_Resins[#Data],9,FALSE),""))</f>
        <v>60</v>
      </c>
      <c r="O573" t="str">
        <f t="shared" si="8"/>
        <v>AnycubicPhotonMonoSE</v>
      </c>
    </row>
    <row r="574" spans="1:15" x14ac:dyDescent="0.25">
      <c r="A574" t="str">
        <f t="array" ref="A574">IF(ROW()-1&gt;COUNTA([1]!T_Printers[Printers])*COUNTA([1]!T_Resins[Resins]),"",INDEX([1]!T_Printers[Printers],INT((ROW()-2)/COUNTA([1]!T_Resins[Resins])+1)))</f>
        <v>Anycubic Photon Mono X</v>
      </c>
      <c r="B574" t="str">
        <f>_xlfn.XLOOKUP(A574,[1]!T_Printers[Printers],[1]!T_Printers[Icon link],,0)</f>
        <v>AnycubicPhotonMonoX</v>
      </c>
      <c r="C574" t="str">
        <f t="array" ref="C574">IF(ROW()-1&gt;COUNTA([1]!T_Printers[Printers])*COUNTA([1]!T_Resins[Resins]),"",INDEX([1]!T_Resins[Resins],MOD(ROW()-2,COUNTA([1]!T_Resins[Resins]))+1))</f>
        <v>Basic Red</v>
      </c>
      <c r="D574">
        <f>IF(SUM(E574:J574)&lt;&gt;0,IF(ROW()-1&gt;COUNTA([1]!T_Printers[Printers])*COUNTA([1]!T_Resins[Resins]),"",2),"")</f>
        <v>2</v>
      </c>
      <c r="E574" cm="1">
        <f t="array" ref="E574">IFERROR(IF(ROW()-1&gt;COUNTA([1]!T_Printers[Printers])*COUNTA([1]!T_Resins[Resins]),"",_xlfn.IFS(ROUND(VLOOKUP(C574,[1]!T_Resins[#Data],2,FALSE)/VLOOKUP(A574,[1]!T_Printers[#Data],5,FALSE),1)&lt;=_xlfn.XLOOKUP(B574,[1]Printers!L:L,[1]Printers!O:O,1,0,),ROUND(VLOOKUP(C574,[1]!T_Resins[#Data],2,FALSE)/VLOOKUP(A574,[1]!T_Printers[#Data],5,FALSE),1),ROUND(VLOOKUP(C574,[1]!T_Resins[#Data],2,FALSE)/VLOOKUP(A574,[1]!T_Printers[#Data],5,FALSE),1)&gt;_xlfn.XLOOKUP(B574,[1]Printers!L:L,[1]Printers!O:O,1,0,),10)),"Используйте слой 100 мкм")</f>
        <v>2</v>
      </c>
      <c r="F574">
        <f>IFERROR(IF(ROUND(_xlfn.XLOOKUP([1]Parameters!B574,[1]Printers!L:L,[1]Printers!Q:Q,,0)*E574/10,0)*10&lt;_xlfn.XLOOKUP([1]Parameters!B574,[1]Printers!L:L,[1]Printers!P:P,,0),ROUND(_xlfn.XLOOKUP([1]Parameters!B574,[1]Printers!L:L,[1]Printers!Q:Q,,0)*E574/10,0)*10,_xlfn.XLOOKUP([1]Parameters!B574,[1]Printers!L:L,[1]Printers!P:P,,0)),"")</f>
        <v>20</v>
      </c>
      <c r="G574" cm="1">
        <f t="array" ref="G574">IFERROR(IF(ROW()-1&gt;COUNTA([1]!T_Printers[Printers])*COUNTA([1]!T_Resins[Resins]),"",_xlfn.IFS(ROUND(VLOOKUP(C574,[1]!T_Resins[#Data],3,FALSE)/VLOOKUP(A574,[1]!T_Printers[#Data],5,FALSE),1)&lt;=_xlfn.XLOOKUP(B574,[1]Printers!L:L,[1]Printers!O:O,1,0,),ROUND(VLOOKUP(C574,[1]!T_Resins[#Data],3,FALSE)/VLOOKUP(A574,[1]!T_Printers[#Data],5,FALSE),1),ROUND(VLOOKUP(C574,[1]!T_Resins[#Data],3,FALSE)/VLOOKUP(A574,[1]!T_Printers[#Data],5,FALSE),1)&gt;_xlfn.XLOOKUP(B574,[1]Printers!L:L,[1]Printers!O:O,1,0,),10)),"")</f>
        <v>2.6</v>
      </c>
      <c r="H574">
        <f>IFERROR(IF(ROUND(_xlfn.XLOOKUP([1]Parameters!B574,[1]Printers!L:L,[1]Printers!Q:Q,,0)*G574/10,0)*10&lt;_xlfn.XLOOKUP([1]Parameters!B574,[1]Printers!L:L,[1]Printers!P:P,,0),ROUND(_xlfn.XLOOKUP([1]Parameters!B574,[1]Printers!L:L,[1]Printers!Q:Q,,0)*G574/10,0)*10,_xlfn.XLOOKUP([1]Parameters!B574,[1]Printers!L:L,[1]Printers!P:P,,0)),"")</f>
        <v>20</v>
      </c>
      <c r="I574" s="3" t="str" cm="1">
        <f t="array" ref="I574">IFERROR(IF(ROW()-1&gt;COUNTA([1]!T_Printers[Printers])*COUNTA([1]!T_Resins[Resins]),"",_xlfn.IFS(ROUND(VLOOKUP(C574,[1]!T_Resins[#Data],4,FALSE)/VLOOKUP(A574,[1]!T_Printers[#Data],5,FALSE),1)&lt;=_xlfn.XLOOKUP(B574,[1]Printers!L:L,[1]Printers!O:O,1,0,),ROUND(VLOOKUP(C574,[1]!T_Resins[#Data],4,FALSE)/VLOOKUP(A574,[1]!T_Printers[#Data],5,FALSE),1),ROUND(VLOOKUP(C574,[1]!T_Resins[#Data],4,FALSE)/VLOOKUP(A574,[1]!T_Printers[#Data],5,FALSE),1)&gt;_xlfn.XLOOKUP(B574,[1]Printers!L:L,[1]Printers!O:O,1,0,),"")),"")</f>
        <v/>
      </c>
      <c r="J574" t="str">
        <f>IFERROR(IF(ROUND(_xlfn.XLOOKUP([1]Parameters!B574,[1]Printers!L:L,[1]Printers!Q:Q,,0)*I574/10,0)*10&lt;_xlfn.XLOOKUP([1]Parameters!B574,[1]Printers!L:L,[1]Printers!P:P,,0),ROUND(_xlfn.XLOOKUP([1]Parameters!B574,[1]Printers!L:L,[1]Printers!Q:Q,,0)*I574/10,0)*10,_xlfn.XLOOKUP([1]Parameters!B574,[1]Printers!L:L,[1]Printers!P:P,,0)),"")</f>
        <v/>
      </c>
      <c r="K574">
        <f>IF(SUM(E574:J574)&lt;&gt;0,VLOOKUP(A574,[1]!T_Printers[#Data],10,FALSE)+VLOOKUP(C574,[1]!T_Resins[#Data],10,FALSE),"")</f>
        <v>4</v>
      </c>
      <c r="L574">
        <f>IF(SUM(E574:J574)&lt;&gt;0,VLOOKUP(A574,[1]!T_Printers[#Data],11,FALSE),"")</f>
        <v>8</v>
      </c>
      <c r="M574">
        <f>IF(SUM(E574:J574)&lt;&gt;0,VLOOKUP(C574,[1]!T_Resins[#Data],8,FALSE),"")</f>
        <v>120</v>
      </c>
      <c r="N574">
        <f>IF(_xlfn.XLOOKUP(B574,[1]Printers!$L:$L,[1]Printers!$R:$R,0,0)&gt;0,[1]Parameters!M574,IF(SUM(E574:J574)&lt;&gt;0,VLOOKUP(C574,[1]!T_Resins[#Data],9,FALSE),""))</f>
        <v>180</v>
      </c>
      <c r="O574" t="str">
        <f t="shared" si="8"/>
        <v>AnycubicPhotonMonoX</v>
      </c>
    </row>
    <row r="575" spans="1:15" x14ac:dyDescent="0.25">
      <c r="A575" t="str">
        <f t="array" ref="A575">IF(ROW()-1&gt;COUNTA([1]!T_Printers[Printers])*COUNTA([1]!T_Resins[Resins]),"",INDEX([1]!T_Printers[Printers],INT((ROW()-2)/COUNTA([1]!T_Resins[Resins])+1)))</f>
        <v>Anycubic Photon Mono X</v>
      </c>
      <c r="B575" t="str">
        <f>_xlfn.XLOOKUP(A575,[1]!T_Printers[Printers],[1]!T_Printers[Icon link],,0)</f>
        <v>AnycubicPhotonMonoX</v>
      </c>
      <c r="C575" t="str">
        <f t="array" ref="C575">IF(ROW()-1&gt;COUNTA([1]!T_Printers[Printers])*COUNTA([1]!T_Resins[Resins]),"",INDEX([1]!T_Resins[Resins],MOD(ROW()-2,COUNTA([1]!T_Resins[Resins]))+1))</f>
        <v>Demo Bone</v>
      </c>
      <c r="D575">
        <f>IF(SUM(E575:J575)&lt;&gt;0,IF(ROW()-1&gt;COUNTA([1]!T_Printers[Printers])*COUNTA([1]!T_Resins[Resins]),"",2),"")</f>
        <v>2</v>
      </c>
      <c r="E575" cm="1">
        <f t="array" ref="E575">IFERROR(IF(ROW()-1&gt;COUNTA([1]!T_Printers[Printers])*COUNTA([1]!T_Resins[Resins]),"",_xlfn.IFS(ROUND(VLOOKUP(C575,[1]!T_Resins[#Data],2,FALSE)/VLOOKUP(A575,[1]!T_Printers[#Data],5,FALSE),1)&lt;=_xlfn.XLOOKUP(B575,[1]Printers!L:L,[1]Printers!O:O,1,0,),ROUND(VLOOKUP(C575,[1]!T_Resins[#Data],2,FALSE)/VLOOKUP(A575,[1]!T_Printers[#Data],5,FALSE),1),ROUND(VLOOKUP(C575,[1]!T_Resins[#Data],2,FALSE)/VLOOKUP(A575,[1]!T_Printers[#Data],5,FALSE),1)&gt;_xlfn.XLOOKUP(B575,[1]Printers!L:L,[1]Printers!O:O,1,0,),10)),"Используйте слой 100 мкм")</f>
        <v>1.9</v>
      </c>
      <c r="F575">
        <f>IFERROR(IF(ROUND(_xlfn.XLOOKUP([1]Parameters!B575,[1]Printers!L:L,[1]Printers!Q:Q,,0)*E575/10,0)*10&lt;_xlfn.XLOOKUP([1]Parameters!B575,[1]Printers!L:L,[1]Printers!P:P,,0),ROUND(_xlfn.XLOOKUP([1]Parameters!B575,[1]Printers!L:L,[1]Printers!Q:Q,,0)*E575/10,0)*10,_xlfn.XLOOKUP([1]Parameters!B575,[1]Printers!L:L,[1]Printers!P:P,,0)),"")</f>
        <v>20</v>
      </c>
      <c r="G575" cm="1">
        <f t="array" ref="G575">IFERROR(IF(ROW()-1&gt;COUNTA([1]!T_Printers[Printers])*COUNTA([1]!T_Resins[Resins]),"",_xlfn.IFS(ROUND(VLOOKUP(C575,[1]!T_Resins[#Data],3,FALSE)/VLOOKUP(A575,[1]!T_Printers[#Data],5,FALSE),1)&lt;=_xlfn.XLOOKUP(B575,[1]Printers!L:L,[1]Printers!O:O,1,0,),ROUND(VLOOKUP(C575,[1]!T_Resins[#Data],3,FALSE)/VLOOKUP(A575,[1]!T_Printers[#Data],5,FALSE),1),ROUND(VLOOKUP(C575,[1]!T_Resins[#Data],3,FALSE)/VLOOKUP(A575,[1]!T_Printers[#Data],5,FALSE),1)&gt;_xlfn.XLOOKUP(B575,[1]Printers!L:L,[1]Printers!O:O,1,0,),10)),"")</f>
        <v>2.5</v>
      </c>
      <c r="H575">
        <f>IFERROR(IF(ROUND(_xlfn.XLOOKUP([1]Parameters!B575,[1]Printers!L:L,[1]Printers!Q:Q,,0)*G575/10,0)*10&lt;_xlfn.XLOOKUP([1]Parameters!B575,[1]Printers!L:L,[1]Printers!P:P,,0),ROUND(_xlfn.XLOOKUP([1]Parameters!B575,[1]Printers!L:L,[1]Printers!Q:Q,,0)*G575/10,0)*10,_xlfn.XLOOKUP([1]Parameters!B575,[1]Printers!L:L,[1]Printers!P:P,,0)),"")</f>
        <v>20</v>
      </c>
      <c r="I575" s="3" t="str" cm="1">
        <f t="array" ref="I575">IFERROR(IF(ROW()-1&gt;COUNTA([1]!T_Printers[Printers])*COUNTA([1]!T_Resins[Resins]),"",_xlfn.IFS(ROUND(VLOOKUP(C575,[1]!T_Resins[#Data],4,FALSE)/VLOOKUP(A575,[1]!T_Printers[#Data],5,FALSE),1)&lt;=_xlfn.XLOOKUP(B575,[1]Printers!L:L,[1]Printers!O:O,1,0,),ROUND(VLOOKUP(C575,[1]!T_Resins[#Data],4,FALSE)/VLOOKUP(A575,[1]!T_Printers[#Data],5,FALSE),1),ROUND(VLOOKUP(C575,[1]!T_Resins[#Data],4,FALSE)/VLOOKUP(A575,[1]!T_Printers[#Data],5,FALSE),1)&gt;_xlfn.XLOOKUP(B575,[1]Printers!L:L,[1]Printers!O:O,1,0,),"")),"")</f>
        <v/>
      </c>
      <c r="J575" t="str">
        <f>IFERROR(IF(ROUND(_xlfn.XLOOKUP([1]Parameters!B575,[1]Printers!L:L,[1]Printers!Q:Q,,0)*I575/10,0)*10&lt;_xlfn.XLOOKUP([1]Parameters!B575,[1]Printers!L:L,[1]Printers!P:P,,0),ROUND(_xlfn.XLOOKUP([1]Parameters!B575,[1]Printers!L:L,[1]Printers!Q:Q,,0)*I575/10,0)*10,_xlfn.XLOOKUP([1]Parameters!B575,[1]Printers!L:L,[1]Printers!P:P,,0)),"")</f>
        <v/>
      </c>
      <c r="K575">
        <f>IF(SUM(E575:J575)&lt;&gt;0,VLOOKUP(A575,[1]!T_Printers[#Data],10,FALSE)+VLOOKUP(C575,[1]!T_Resins[#Data],10,FALSE),"")</f>
        <v>5</v>
      </c>
      <c r="L575">
        <f>IF(SUM(E575:J575)&lt;&gt;0,VLOOKUP(A575,[1]!T_Printers[#Data],11,FALSE),"")</f>
        <v>8</v>
      </c>
      <c r="M575">
        <f>IF(SUM(E575:J575)&lt;&gt;0,VLOOKUP(C575,[1]!T_Resins[#Data],8,FALSE),"")</f>
        <v>120</v>
      </c>
      <c r="N575">
        <f>IF(_xlfn.XLOOKUP(B575,[1]Printers!$L:$L,[1]Printers!$R:$R,0,0)&gt;0,[1]Parameters!M575,IF(SUM(E575:J575)&lt;&gt;0,VLOOKUP(C575,[1]!T_Resins[#Data],9,FALSE),""))</f>
        <v>180</v>
      </c>
      <c r="O575" t="str">
        <f t="shared" si="8"/>
        <v>AnycubicPhotonMonoX</v>
      </c>
    </row>
    <row r="576" spans="1:15" x14ac:dyDescent="0.25">
      <c r="A576" t="str">
        <f t="array" ref="A576">IF(ROW()-1&gt;COUNTA([1]!T_Printers[Printers])*COUNTA([1]!T_Resins[Resins]),"",INDEX([1]!T_Printers[Printers],INT((ROW()-2)/COUNTA([1]!T_Resins[Resins])+1)))</f>
        <v>Anycubic Photon Mono X</v>
      </c>
      <c r="B576" t="str">
        <f>_xlfn.XLOOKUP(A576,[1]!T_Printers[Printers],[1]!T_Printers[Icon link],,0)</f>
        <v>AnycubicPhotonMonoX</v>
      </c>
      <c r="C576" t="str">
        <f t="array" ref="C576">IF(ROW()-1&gt;COUNTA([1]!T_Printers[Printers])*COUNTA([1]!T_Resins[Resins]),"",INDEX([1]!T_Resins[Resins],MOD(ROW()-2,COUNTA([1]!T_Resins[Resins]))+1))</f>
        <v xml:space="preserve">Dental Bleach (Обновленная версия) </v>
      </c>
      <c r="D576">
        <f>IF(SUM(E576:J576)&lt;&gt;0,IF(ROW()-1&gt;COUNTA([1]!T_Printers[Printers])*COUNTA([1]!T_Resins[Resins]),"",2),"")</f>
        <v>2</v>
      </c>
      <c r="E576" cm="1">
        <f t="array" ref="E576">IFERROR(IF(ROW()-1&gt;COUNTA([1]!T_Printers[Printers])*COUNTA([1]!T_Resins[Resins]),"",_xlfn.IFS(ROUND(VLOOKUP(C576,[1]!T_Resins[#Data],2,FALSE)/VLOOKUP(A576,[1]!T_Printers[#Data],5,FALSE),1)&lt;=_xlfn.XLOOKUP(B576,[1]Printers!L:L,[1]Printers!O:O,1,0,),ROUND(VLOOKUP(C576,[1]!T_Resins[#Data],2,FALSE)/VLOOKUP(A576,[1]!T_Printers[#Data],5,FALSE),1),ROUND(VLOOKUP(C576,[1]!T_Resins[#Data],2,FALSE)/VLOOKUP(A576,[1]!T_Printers[#Data],5,FALSE),1)&gt;_xlfn.XLOOKUP(B576,[1]Printers!L:L,[1]Printers!O:O,1,0,),10)),"Используйте слой 100 мкм")</f>
        <v>4.4000000000000004</v>
      </c>
      <c r="F576">
        <f>IFERROR(IF(ROUND(_xlfn.XLOOKUP([1]Parameters!B576,[1]Printers!L:L,[1]Printers!Q:Q,,0)*E576/10,0)*10&lt;_xlfn.XLOOKUP([1]Parameters!B576,[1]Printers!L:L,[1]Printers!P:P,,0),ROUND(_xlfn.XLOOKUP([1]Parameters!B576,[1]Printers!L:L,[1]Printers!Q:Q,,0)*E576/10,0)*10,_xlfn.XLOOKUP([1]Parameters!B576,[1]Printers!L:L,[1]Printers!P:P,,0)),"")</f>
        <v>40</v>
      </c>
      <c r="G576" cm="1">
        <f t="array" ref="G576">IFERROR(IF(ROW()-1&gt;COUNTA([1]!T_Printers[Printers])*COUNTA([1]!T_Resins[Resins]),"",_xlfn.IFS(ROUND(VLOOKUP(C576,[1]!T_Resins[#Data],3,FALSE)/VLOOKUP(A576,[1]!T_Printers[#Data],5,FALSE),1)&lt;=_xlfn.XLOOKUP(B576,[1]Printers!L:L,[1]Printers!O:O,1,0,),ROUND(VLOOKUP(C576,[1]!T_Resins[#Data],3,FALSE)/VLOOKUP(A576,[1]!T_Printers[#Data],5,FALSE),1),ROUND(VLOOKUP(C576,[1]!T_Resins[#Data],3,FALSE)/VLOOKUP(A576,[1]!T_Printers[#Data],5,FALSE),1)&gt;_xlfn.XLOOKUP(B576,[1]Printers!L:L,[1]Printers!O:O,1,0,),10)),"")</f>
        <v>5.8</v>
      </c>
      <c r="H576">
        <f>IFERROR(IF(ROUND(_xlfn.XLOOKUP([1]Parameters!B576,[1]Printers!L:L,[1]Printers!Q:Q,,0)*G576/10,0)*10&lt;_xlfn.XLOOKUP([1]Parameters!B576,[1]Printers!L:L,[1]Printers!P:P,,0),ROUND(_xlfn.XLOOKUP([1]Parameters!B576,[1]Printers!L:L,[1]Printers!Q:Q,,0)*G576/10,0)*10,_xlfn.XLOOKUP([1]Parameters!B576,[1]Printers!L:L,[1]Printers!P:P,,0)),"")</f>
        <v>50</v>
      </c>
      <c r="I576" s="3" t="str" cm="1">
        <f t="array" ref="I576">IFERROR(IF(ROW()-1&gt;COUNTA([1]!T_Printers[Printers])*COUNTA([1]!T_Resins[Resins]),"",_xlfn.IFS(ROUND(VLOOKUP(C576,[1]!T_Resins[#Data],4,FALSE)/VLOOKUP(A576,[1]!T_Printers[#Data],5,FALSE),1)&lt;=_xlfn.XLOOKUP(B576,[1]Printers!L:L,[1]Printers!O:O,1,0,),ROUND(VLOOKUP(C576,[1]!T_Resins[#Data],4,FALSE)/VLOOKUP(A576,[1]!T_Printers[#Data],5,FALSE),1),ROUND(VLOOKUP(C576,[1]!T_Resins[#Data],4,FALSE)/VLOOKUP(A576,[1]!T_Printers[#Data],5,FALSE),1)&gt;_xlfn.XLOOKUP(B576,[1]Printers!L:L,[1]Printers!O:O,1,0,),"")),"")</f>
        <v/>
      </c>
      <c r="J576" t="str">
        <f>IFERROR(IF(ROUND(_xlfn.XLOOKUP([1]Parameters!B576,[1]Printers!L:L,[1]Printers!Q:Q,,0)*I576/10,0)*10&lt;_xlfn.XLOOKUP([1]Parameters!B576,[1]Printers!L:L,[1]Printers!P:P,,0),ROUND(_xlfn.XLOOKUP([1]Parameters!B576,[1]Printers!L:L,[1]Printers!Q:Q,,0)*I576/10,0)*10,_xlfn.XLOOKUP([1]Parameters!B576,[1]Printers!L:L,[1]Printers!P:P,,0)),"")</f>
        <v/>
      </c>
      <c r="K576">
        <f>IF(SUM(E576:J576)&lt;&gt;0,VLOOKUP(A576,[1]!T_Printers[#Data],10,FALSE)+VLOOKUP(C576,[1]!T_Resins[#Data],10,FALSE),"")</f>
        <v>5</v>
      </c>
      <c r="L576">
        <f>IF(SUM(E576:J576)&lt;&gt;0,VLOOKUP(A576,[1]!T_Printers[#Data],11,FALSE),"")</f>
        <v>8</v>
      </c>
      <c r="M576">
        <f>IF(SUM(E576:J576)&lt;&gt;0,VLOOKUP(C576,[1]!T_Resins[#Data],8,FALSE),"")</f>
        <v>120</v>
      </c>
      <c r="N576">
        <f>IF(_xlfn.XLOOKUP(B576,[1]Printers!$L:$L,[1]Printers!$R:$R,0,0)&gt;0,[1]Parameters!M576,IF(SUM(E576:J576)&lt;&gt;0,VLOOKUP(C576,[1]!T_Resins[#Data],9,FALSE),""))</f>
        <v>180</v>
      </c>
      <c r="O576" t="str">
        <f t="shared" si="8"/>
        <v>AnycubicPhotonMonoX</v>
      </c>
    </row>
    <row r="577" spans="1:15" x14ac:dyDescent="0.25">
      <c r="A577" t="str">
        <f t="array" ref="A577">IF(ROW()-1&gt;COUNTA([1]!T_Printers[Printers])*COUNTA([1]!T_Resins[Resins]),"",INDEX([1]!T_Printers[Printers],INT((ROW()-2)/COUNTA([1]!T_Resins[Resins])+1)))</f>
        <v>Anycubic Photon Mono X</v>
      </c>
      <c r="B577" t="str">
        <f>_xlfn.XLOOKUP(A577,[1]!T_Printers[Printers],[1]!T_Printers[Icon link],,0)</f>
        <v>AnycubicPhotonMonoX</v>
      </c>
      <c r="C577" t="str">
        <f t="array" ref="C577">IF(ROW()-1&gt;COUNTA([1]!T_Printers[Printers])*COUNTA([1]!T_Resins[Resins]),"",INDEX([1]!T_Resins[Resins],MOD(ROW()-2,COUNTA([1]!T_Resins[Resins]))+1))</f>
        <v>Dental Bleach Pro</v>
      </c>
      <c r="D577">
        <f>IF(SUM(E577:J577)&lt;&gt;0,IF(ROW()-1&gt;COUNTA([1]!T_Printers[Printers])*COUNTA([1]!T_Resins[Resins]),"",2),"")</f>
        <v>2</v>
      </c>
      <c r="E577" cm="1">
        <f t="array" ref="E577">IFERROR(IF(ROW()-1&gt;COUNTA([1]!T_Printers[Printers])*COUNTA([1]!T_Resins[Resins]),"",_xlfn.IFS(ROUND(VLOOKUP(C577,[1]!T_Resins[#Data],2,FALSE)/VLOOKUP(A577,[1]!T_Printers[#Data],5,FALSE),1)&lt;=_xlfn.XLOOKUP(B577,[1]Printers!L:L,[1]Printers!O:O,1,0,),ROUND(VLOOKUP(C577,[1]!T_Resins[#Data],2,FALSE)/VLOOKUP(A577,[1]!T_Printers[#Data],5,FALSE),1),ROUND(VLOOKUP(C577,[1]!T_Resins[#Data],2,FALSE)/VLOOKUP(A577,[1]!T_Printers[#Data],5,FALSE),1)&gt;_xlfn.XLOOKUP(B577,[1]Printers!L:L,[1]Printers!O:O,1,0,),10)),"Используйте слой 100 мкм")</f>
        <v>3.3</v>
      </c>
      <c r="F577">
        <f>IFERROR(IF(ROUND(_xlfn.XLOOKUP([1]Parameters!B577,[1]Printers!L:L,[1]Printers!Q:Q,,0)*E577/10,0)*10&lt;_xlfn.XLOOKUP([1]Parameters!B577,[1]Printers!L:L,[1]Printers!P:P,,0),ROUND(_xlfn.XLOOKUP([1]Parameters!B577,[1]Printers!L:L,[1]Printers!Q:Q,,0)*E577/10,0)*10,_xlfn.XLOOKUP([1]Parameters!B577,[1]Printers!L:L,[1]Printers!P:P,,0)),"")</f>
        <v>30</v>
      </c>
      <c r="G577" cm="1">
        <f t="array" ref="G577">IFERROR(IF(ROW()-1&gt;COUNTA([1]!T_Printers[Printers])*COUNTA([1]!T_Resins[Resins]),"",_xlfn.IFS(ROUND(VLOOKUP(C577,[1]!T_Resins[#Data],3,FALSE)/VLOOKUP(A577,[1]!T_Printers[#Data],5,FALSE),1)&lt;=_xlfn.XLOOKUP(B577,[1]Printers!L:L,[1]Printers!O:O,1,0,),ROUND(VLOOKUP(C577,[1]!T_Resins[#Data],3,FALSE)/VLOOKUP(A577,[1]!T_Printers[#Data],5,FALSE),1),ROUND(VLOOKUP(C577,[1]!T_Resins[#Data],3,FALSE)/VLOOKUP(A577,[1]!T_Printers[#Data],5,FALSE),1)&gt;_xlfn.XLOOKUP(B577,[1]Printers!L:L,[1]Printers!O:O,1,0,),10)),"")</f>
        <v>4.3</v>
      </c>
      <c r="H577">
        <f>IFERROR(IF(ROUND(_xlfn.XLOOKUP([1]Parameters!B577,[1]Printers!L:L,[1]Printers!Q:Q,,0)*G577/10,0)*10&lt;_xlfn.XLOOKUP([1]Parameters!B577,[1]Printers!L:L,[1]Printers!P:P,,0),ROUND(_xlfn.XLOOKUP([1]Parameters!B577,[1]Printers!L:L,[1]Printers!Q:Q,,0)*G577/10,0)*10,_xlfn.XLOOKUP([1]Parameters!B577,[1]Printers!L:L,[1]Printers!P:P,,0)),"")</f>
        <v>40</v>
      </c>
      <c r="I577" s="3" t="str" cm="1">
        <f t="array" ref="I577">IFERROR(IF(ROW()-1&gt;COUNTA([1]!T_Printers[Printers])*COUNTA([1]!T_Resins[Resins]),"",_xlfn.IFS(ROUND(VLOOKUP(C577,[1]!T_Resins[#Data],4,FALSE)/VLOOKUP(A577,[1]!T_Printers[#Data],5,FALSE),1)&lt;=_xlfn.XLOOKUP(B577,[1]Printers!L:L,[1]Printers!O:O,1,0,),ROUND(VLOOKUP(C577,[1]!T_Resins[#Data],4,FALSE)/VLOOKUP(A577,[1]!T_Printers[#Data],5,FALSE),1),ROUND(VLOOKUP(C577,[1]!T_Resins[#Data],4,FALSE)/VLOOKUP(A577,[1]!T_Printers[#Data],5,FALSE),1)&gt;_xlfn.XLOOKUP(B577,[1]Printers!L:L,[1]Printers!O:O,1,0,),"")),"")</f>
        <v/>
      </c>
      <c r="J577" t="str">
        <f>IFERROR(IF(ROUND(_xlfn.XLOOKUP([1]Parameters!B577,[1]Printers!L:L,[1]Printers!Q:Q,,0)*I577/10,0)*10&lt;_xlfn.XLOOKUP([1]Parameters!B577,[1]Printers!L:L,[1]Printers!P:P,,0),ROUND(_xlfn.XLOOKUP([1]Parameters!B577,[1]Printers!L:L,[1]Printers!Q:Q,,0)*I577/10,0)*10,_xlfn.XLOOKUP([1]Parameters!B577,[1]Printers!L:L,[1]Printers!P:P,,0)),"")</f>
        <v/>
      </c>
      <c r="K577">
        <f>IF(SUM(E577:J577)&lt;&gt;0,VLOOKUP(A577,[1]!T_Printers[#Data],10,FALSE)+VLOOKUP(C577,[1]!T_Resins[#Data],10,FALSE),"")</f>
        <v>4</v>
      </c>
      <c r="L577">
        <f>IF(SUM(E577:J577)&lt;&gt;0,VLOOKUP(A577,[1]!T_Printers[#Data],11,FALSE),"")</f>
        <v>8</v>
      </c>
      <c r="M577">
        <f>IF(SUM(E577:J577)&lt;&gt;0,VLOOKUP(C577,[1]!T_Resins[#Data],8,FALSE),"")</f>
        <v>120</v>
      </c>
      <c r="N577">
        <f>IF(_xlfn.XLOOKUP(B577,[1]Printers!$L:$L,[1]Printers!$R:$R,0,0)&gt;0,[1]Parameters!M577,IF(SUM(E577:J577)&lt;&gt;0,VLOOKUP(C577,[1]!T_Resins[#Data],9,FALSE),""))</f>
        <v>180</v>
      </c>
      <c r="O577" t="str">
        <f t="shared" si="8"/>
        <v>AnycubicPhotonMonoX</v>
      </c>
    </row>
    <row r="578" spans="1:15" x14ac:dyDescent="0.25">
      <c r="A578" t="str">
        <f t="array" ref="A578">IF(ROW()-1&gt;COUNTA([1]!T_Printers[Printers])*COUNTA([1]!T_Resins[Resins]),"",INDEX([1]!T_Printers[Printers],INT((ROW()-2)/COUNTA([1]!T_Resins[Resins])+1)))</f>
        <v>Anycubic Photon Mono X</v>
      </c>
      <c r="B578" t="str">
        <f>_xlfn.XLOOKUP(A578,[1]!T_Printers[Printers],[1]!T_Printers[Icon link],,0)</f>
        <v>AnycubicPhotonMonoX</v>
      </c>
      <c r="C578" t="str">
        <f t="array" ref="C578">IF(ROW()-1&gt;COUNTA([1]!T_Printers[Printers])*COUNTA([1]!T_Resins[Resins]),"",INDEX([1]!T_Resins[Resins],MOD(ROW()-2,COUNTA([1]!T_Resins[Resins]))+1))</f>
        <v>Dental Cast Cherry Pro</v>
      </c>
      <c r="D578">
        <f>IF(SUM(E578:J578)&lt;&gt;0,IF(ROW()-1&gt;COUNTA([1]!T_Printers[Printers])*COUNTA([1]!T_Resins[Resins]),"",2),"")</f>
        <v>2</v>
      </c>
      <c r="E578" cm="1">
        <f t="array" ref="E578">IFERROR(IF(ROW()-1&gt;COUNTA([1]!T_Printers[Printers])*COUNTA([1]!T_Resins[Resins]),"",_xlfn.IFS(ROUND(VLOOKUP(C578,[1]!T_Resins[#Data],2,FALSE)/VLOOKUP(A578,[1]!T_Printers[#Data],5,FALSE),1)&lt;=_xlfn.XLOOKUP(B578,[1]Printers!L:L,[1]Printers!O:O,1,0,),ROUND(VLOOKUP(C578,[1]!T_Resins[#Data],2,FALSE)/VLOOKUP(A578,[1]!T_Printers[#Data],5,FALSE),1),ROUND(VLOOKUP(C578,[1]!T_Resins[#Data],2,FALSE)/VLOOKUP(A578,[1]!T_Printers[#Data],5,FALSE),1)&gt;_xlfn.XLOOKUP(B578,[1]Printers!L:L,[1]Printers!O:O,1,0,),10)),"Используйте слой 100 мкм")</f>
        <v>4.5</v>
      </c>
      <c r="F578">
        <f>IFERROR(IF(ROUND(_xlfn.XLOOKUP([1]Parameters!B578,[1]Printers!L:L,[1]Printers!Q:Q,,0)*E578/10,0)*10&lt;_xlfn.XLOOKUP([1]Parameters!B578,[1]Printers!L:L,[1]Printers!P:P,,0),ROUND(_xlfn.XLOOKUP([1]Parameters!B578,[1]Printers!L:L,[1]Printers!Q:Q,,0)*E578/10,0)*10,_xlfn.XLOOKUP([1]Parameters!B578,[1]Printers!L:L,[1]Printers!P:P,,0)),"")</f>
        <v>40</v>
      </c>
      <c r="G578" t="str" cm="1">
        <f t="array" ref="G578">IFERROR(IF(ROW()-1&gt;COUNTA([1]!T_Printers[Printers])*COUNTA([1]!T_Resins[Resins]),"",_xlfn.IFS(ROUND(VLOOKUP(C578,[1]!T_Resins[#Data],3,FALSE)/VLOOKUP(A578,[1]!T_Printers[#Data],5,FALSE),1)&lt;=_xlfn.XLOOKUP(B578,[1]Printers!L:L,[1]Printers!O:O,1,0,),ROUND(VLOOKUP(C578,[1]!T_Resins[#Data],3,FALSE)/VLOOKUP(A578,[1]!T_Printers[#Data],5,FALSE),1),ROUND(VLOOKUP(C578,[1]!T_Resins[#Data],3,FALSE)/VLOOKUP(A578,[1]!T_Printers[#Data],5,FALSE),1)&gt;_xlfn.XLOOKUP(B578,[1]Printers!L:L,[1]Printers!O:O,1,0,),10)),"")</f>
        <v/>
      </c>
      <c r="H578" t="str">
        <f>IFERROR(IF(ROUND(_xlfn.XLOOKUP([1]Parameters!B578,[1]Printers!L:L,[1]Printers!Q:Q,,0)*G578/10,0)*10&lt;_xlfn.XLOOKUP([1]Parameters!B578,[1]Printers!L:L,[1]Printers!P:P,,0),ROUND(_xlfn.XLOOKUP([1]Parameters!B578,[1]Printers!L:L,[1]Printers!Q:Q,,0)*G578/10,0)*10,_xlfn.XLOOKUP([1]Parameters!B578,[1]Printers!L:L,[1]Printers!P:P,,0)),"")</f>
        <v/>
      </c>
      <c r="I578" s="3" t="str" cm="1">
        <f t="array" ref="I578">IFERROR(IF(ROW()-1&gt;COUNTA([1]!T_Printers[Printers])*COUNTA([1]!T_Resins[Resins]),"",_xlfn.IFS(ROUND(VLOOKUP(C578,[1]!T_Resins[#Data],4,FALSE)/VLOOKUP(A578,[1]!T_Printers[#Data],5,FALSE),1)&lt;=_xlfn.XLOOKUP(B578,[1]Printers!L:L,[1]Printers!O:O,1,0,),ROUND(VLOOKUP(C578,[1]!T_Resins[#Data],4,FALSE)/VLOOKUP(A578,[1]!T_Printers[#Data],5,FALSE),1),ROUND(VLOOKUP(C578,[1]!T_Resins[#Data],4,FALSE)/VLOOKUP(A578,[1]!T_Printers[#Data],5,FALSE),1)&gt;_xlfn.XLOOKUP(B578,[1]Printers!L:L,[1]Printers!O:O,1,0,),"")),"")</f>
        <v/>
      </c>
      <c r="J578" t="str">
        <f>IFERROR(IF(ROUND(_xlfn.XLOOKUP([1]Parameters!B578,[1]Printers!L:L,[1]Printers!Q:Q,,0)*I578/10,0)*10&lt;_xlfn.XLOOKUP([1]Parameters!B578,[1]Printers!L:L,[1]Printers!P:P,,0),ROUND(_xlfn.XLOOKUP([1]Parameters!B578,[1]Printers!L:L,[1]Printers!Q:Q,,0)*I578/10,0)*10,_xlfn.XLOOKUP([1]Parameters!B578,[1]Printers!L:L,[1]Printers!P:P,,0)),"")</f>
        <v/>
      </c>
      <c r="K578">
        <f>IF(SUM(E578:J578)&lt;&gt;0,VLOOKUP(A578,[1]!T_Printers[#Data],10,FALSE)+VLOOKUP(C578,[1]!T_Resins[#Data],10,FALSE),"")</f>
        <v>4</v>
      </c>
      <c r="L578">
        <f>IF(SUM(E578:J578)&lt;&gt;0,VLOOKUP(A578,[1]!T_Printers[#Data],11,FALSE),"")</f>
        <v>8</v>
      </c>
      <c r="M578">
        <f>IF(SUM(E578:J578)&lt;&gt;0,VLOOKUP(C578,[1]!T_Resins[#Data],8,FALSE),"")</f>
        <v>60</v>
      </c>
      <c r="N578">
        <f>IF(_xlfn.XLOOKUP(B578,[1]Printers!$L:$L,[1]Printers!$R:$R,0,0)&gt;0,[1]Parameters!M578,IF(SUM(E578:J578)&lt;&gt;0,VLOOKUP(C578,[1]!T_Resins[#Data],9,FALSE),""))</f>
        <v>60</v>
      </c>
      <c r="O578" t="str">
        <f t="shared" ref="O578:O641" si="9">B578</f>
        <v>AnycubicPhotonMonoX</v>
      </c>
    </row>
    <row r="579" spans="1:15" x14ac:dyDescent="0.25">
      <c r="A579" t="str">
        <f t="array" ref="A579">IF(ROW()-1&gt;COUNTA([1]!T_Printers[Printers])*COUNTA([1]!T_Resins[Resins]),"",INDEX([1]!T_Printers[Printers],INT((ROW()-2)/COUNTA([1]!T_Resins[Resins])+1)))</f>
        <v>Anycubic Photon Mono X</v>
      </c>
      <c r="B579" t="str">
        <f>_xlfn.XLOOKUP(A579,[1]!T_Printers[Printers],[1]!T_Printers[Icon link],,0)</f>
        <v>AnycubicPhotonMonoX</v>
      </c>
      <c r="C579" t="str">
        <f t="array" ref="C579">IF(ROW()-1&gt;COUNTA([1]!T_Printers[Printers])*COUNTA([1]!T_Resins[Resins]),"",INDEX([1]!T_Resins[Resins],MOD(ROW()-2,COUNTA([1]!T_Resins[Resins]))+1))</f>
        <v>Dental Cast Cherry</v>
      </c>
      <c r="D579">
        <f>IF(SUM(E579:J579)&lt;&gt;0,IF(ROW()-1&gt;COUNTA([1]!T_Printers[Printers])*COUNTA([1]!T_Resins[Resins]),"",2),"")</f>
        <v>2</v>
      </c>
      <c r="E579" cm="1">
        <f t="array" ref="E579">IFERROR(IF(ROW()-1&gt;COUNTA([1]!T_Printers[Printers])*COUNTA([1]!T_Resins[Resins]),"",_xlfn.IFS(ROUND(VLOOKUP(C579,[1]!T_Resins[#Data],2,FALSE)/VLOOKUP(A579,[1]!T_Printers[#Data],5,FALSE),1)&lt;=_xlfn.XLOOKUP(B579,[1]Printers!L:L,[1]Printers!O:O,1,0,),ROUND(VLOOKUP(C579,[1]!T_Resins[#Data],2,FALSE)/VLOOKUP(A579,[1]!T_Printers[#Data],5,FALSE),1),ROUND(VLOOKUP(C579,[1]!T_Resins[#Data],2,FALSE)/VLOOKUP(A579,[1]!T_Printers[#Data],5,FALSE),1)&gt;_xlfn.XLOOKUP(B579,[1]Printers!L:L,[1]Printers!O:O,1,0,),10)),"Используйте слой 100 мкм")</f>
        <v>4</v>
      </c>
      <c r="F579">
        <f>IFERROR(IF(ROUND(_xlfn.XLOOKUP([1]Parameters!B579,[1]Printers!L:L,[1]Printers!Q:Q,,0)*E579/10,0)*10&lt;_xlfn.XLOOKUP([1]Parameters!B579,[1]Printers!L:L,[1]Printers!P:P,,0),ROUND(_xlfn.XLOOKUP([1]Parameters!B579,[1]Printers!L:L,[1]Printers!Q:Q,,0)*E579/10,0)*10,_xlfn.XLOOKUP([1]Parameters!B579,[1]Printers!L:L,[1]Printers!P:P,,0)),"")</f>
        <v>40</v>
      </c>
      <c r="G579" cm="1">
        <f t="array" ref="G579">IFERROR(IF(ROW()-1&gt;COUNTA([1]!T_Printers[Printers])*COUNTA([1]!T_Resins[Resins]),"",_xlfn.IFS(ROUND(VLOOKUP(C579,[1]!T_Resins[#Data],3,FALSE)/VLOOKUP(A579,[1]!T_Printers[#Data],5,FALSE),1)&lt;=_xlfn.XLOOKUP(B579,[1]Printers!L:L,[1]Printers!O:O,1,0,),ROUND(VLOOKUP(C579,[1]!T_Resins[#Data],3,FALSE)/VLOOKUP(A579,[1]!T_Printers[#Data],5,FALSE),1),ROUND(VLOOKUP(C579,[1]!T_Resins[#Data],3,FALSE)/VLOOKUP(A579,[1]!T_Printers[#Data],5,FALSE),1)&gt;_xlfn.XLOOKUP(B579,[1]Printers!L:L,[1]Printers!O:O,1,0,),10)),"")</f>
        <v>5.0999999999999996</v>
      </c>
      <c r="H579">
        <f>IFERROR(IF(ROUND(_xlfn.XLOOKUP([1]Parameters!B579,[1]Printers!L:L,[1]Printers!Q:Q,,0)*G579/10,0)*10&lt;_xlfn.XLOOKUP([1]Parameters!B579,[1]Printers!L:L,[1]Printers!P:P,,0),ROUND(_xlfn.XLOOKUP([1]Parameters!B579,[1]Printers!L:L,[1]Printers!Q:Q,,0)*G579/10,0)*10,_xlfn.XLOOKUP([1]Parameters!B579,[1]Printers!L:L,[1]Printers!P:P,,0)),"")</f>
        <v>50</v>
      </c>
      <c r="I579" s="3" t="str" cm="1">
        <f t="array" ref="I579">IFERROR(IF(ROW()-1&gt;COUNTA([1]!T_Printers[Printers])*COUNTA([1]!T_Resins[Resins]),"",_xlfn.IFS(ROUND(VLOOKUP(C579,[1]!T_Resins[#Data],4,FALSE)/VLOOKUP(A579,[1]!T_Printers[#Data],5,FALSE),1)&lt;=_xlfn.XLOOKUP(B579,[1]Printers!L:L,[1]Printers!O:O,1,0,),ROUND(VLOOKUP(C579,[1]!T_Resins[#Data],4,FALSE)/VLOOKUP(A579,[1]!T_Printers[#Data],5,FALSE),1),ROUND(VLOOKUP(C579,[1]!T_Resins[#Data],4,FALSE)/VLOOKUP(A579,[1]!T_Printers[#Data],5,FALSE),1)&gt;_xlfn.XLOOKUP(B579,[1]Printers!L:L,[1]Printers!O:O,1,0,),"")),"")</f>
        <v/>
      </c>
      <c r="J579" t="str">
        <f>IFERROR(IF(ROUND(_xlfn.XLOOKUP([1]Parameters!B579,[1]Printers!L:L,[1]Printers!Q:Q,,0)*I579/10,0)*10&lt;_xlfn.XLOOKUP([1]Parameters!B579,[1]Printers!L:L,[1]Printers!P:P,,0),ROUND(_xlfn.XLOOKUP([1]Parameters!B579,[1]Printers!L:L,[1]Printers!Q:Q,,0)*I579/10,0)*10,_xlfn.XLOOKUP([1]Parameters!B579,[1]Printers!L:L,[1]Printers!P:P,,0)),"")</f>
        <v/>
      </c>
      <c r="K579">
        <f>IF(SUM(E579:J579)&lt;&gt;0,VLOOKUP(A579,[1]!T_Printers[#Data],10,FALSE)+VLOOKUP(C579,[1]!T_Resins[#Data],10,FALSE),"")</f>
        <v>4</v>
      </c>
      <c r="L579">
        <f>IF(SUM(E579:J579)&lt;&gt;0,VLOOKUP(A579,[1]!T_Printers[#Data],11,FALSE),"")</f>
        <v>8</v>
      </c>
      <c r="M579">
        <f>IF(SUM(E579:J579)&lt;&gt;0,VLOOKUP(C579,[1]!T_Resins[#Data],8,FALSE),"")</f>
        <v>60</v>
      </c>
      <c r="N579">
        <f>IF(_xlfn.XLOOKUP(B579,[1]Printers!$L:$L,[1]Printers!$R:$R,0,0)&gt;0,[1]Parameters!M579,IF(SUM(E579:J579)&lt;&gt;0,VLOOKUP(C579,[1]!T_Resins[#Data],9,FALSE),""))</f>
        <v>60</v>
      </c>
      <c r="O579" t="str">
        <f t="shared" si="9"/>
        <v>AnycubicPhotonMonoX</v>
      </c>
    </row>
    <row r="580" spans="1:15" x14ac:dyDescent="0.25">
      <c r="A580" t="str">
        <f t="array" ref="A580">IF(ROW()-1&gt;COUNTA([1]!T_Printers[Printers])*COUNTA([1]!T_Resins[Resins]),"",INDEX([1]!T_Printers[Printers],INT((ROW()-2)/COUNTA([1]!T_Resins[Resins])+1)))</f>
        <v>Anycubic Photon Mono X</v>
      </c>
      <c r="B580" t="str">
        <f>_xlfn.XLOOKUP(A580,[1]!T_Printers[Printers],[1]!T_Printers[Icon link],,0)</f>
        <v>AnycubicPhotonMonoX</v>
      </c>
      <c r="C580" t="str">
        <f t="array" ref="C580">IF(ROW()-1&gt;COUNTA([1]!T_Printers[Printers])*COUNTA([1]!T_Resins[Resins]),"",INDEX([1]!T_Resins[Resins],MOD(ROW()-2,COUNTA([1]!T_Resins[Resins]))+1))</f>
        <v>Dental Clear</v>
      </c>
      <c r="D580">
        <f>IF(SUM(E580:J580)&lt;&gt;0,IF(ROW()-1&gt;COUNTA([1]!T_Printers[Printers])*COUNTA([1]!T_Resins[Resins]),"",2),"")</f>
        <v>2</v>
      </c>
      <c r="E580" cm="1">
        <f t="array" ref="E580">IFERROR(IF(ROW()-1&gt;COUNTA([1]!T_Printers[Printers])*COUNTA([1]!T_Resins[Resins]),"",_xlfn.IFS(ROUND(VLOOKUP(C580,[1]!T_Resins[#Data],2,FALSE)/VLOOKUP(A580,[1]!T_Printers[#Data],5,FALSE),1)&lt;=_xlfn.XLOOKUP(B580,[1]Printers!L:L,[1]Printers!O:O,1,0,),ROUND(VLOOKUP(C580,[1]!T_Resins[#Data],2,FALSE)/VLOOKUP(A580,[1]!T_Printers[#Data],5,FALSE),1),ROUND(VLOOKUP(C580,[1]!T_Resins[#Data],2,FALSE)/VLOOKUP(A580,[1]!T_Printers[#Data],5,FALSE),1)&gt;_xlfn.XLOOKUP(B580,[1]Printers!L:L,[1]Printers!O:O,1,0,),10)),"Используйте слой 100 мкм")</f>
        <v>2.2000000000000002</v>
      </c>
      <c r="F580">
        <f>IFERROR(IF(ROUND(_xlfn.XLOOKUP([1]Parameters!B580,[1]Printers!L:L,[1]Printers!Q:Q,,0)*E580/10,0)*10&lt;_xlfn.XLOOKUP([1]Parameters!B580,[1]Printers!L:L,[1]Printers!P:P,,0),ROUND(_xlfn.XLOOKUP([1]Parameters!B580,[1]Printers!L:L,[1]Printers!Q:Q,,0)*E580/10,0)*10,_xlfn.XLOOKUP([1]Parameters!B580,[1]Printers!L:L,[1]Printers!P:P,,0)),"")</f>
        <v>20</v>
      </c>
      <c r="G580" cm="1">
        <f t="array" ref="G580">IFERROR(IF(ROW()-1&gt;COUNTA([1]!T_Printers[Printers])*COUNTA([1]!T_Resins[Resins]),"",_xlfn.IFS(ROUND(VLOOKUP(C580,[1]!T_Resins[#Data],3,FALSE)/VLOOKUP(A580,[1]!T_Printers[#Data],5,FALSE),1)&lt;=_xlfn.XLOOKUP(B580,[1]Printers!L:L,[1]Printers!O:O,1,0,),ROUND(VLOOKUP(C580,[1]!T_Resins[#Data],3,FALSE)/VLOOKUP(A580,[1]!T_Printers[#Data],5,FALSE),1),ROUND(VLOOKUP(C580,[1]!T_Resins[#Data],3,FALSE)/VLOOKUP(A580,[1]!T_Printers[#Data],5,FALSE),1)&gt;_xlfn.XLOOKUP(B580,[1]Printers!L:L,[1]Printers!O:O,1,0,),10)),"")</f>
        <v>2.9</v>
      </c>
      <c r="H580">
        <f>IFERROR(IF(ROUND(_xlfn.XLOOKUP([1]Parameters!B580,[1]Printers!L:L,[1]Printers!Q:Q,,0)*G580/10,0)*10&lt;_xlfn.XLOOKUP([1]Parameters!B580,[1]Printers!L:L,[1]Printers!P:P,,0),ROUND(_xlfn.XLOOKUP([1]Parameters!B580,[1]Printers!L:L,[1]Printers!Q:Q,,0)*G580/10,0)*10,_xlfn.XLOOKUP([1]Parameters!B580,[1]Printers!L:L,[1]Printers!P:P,,0)),"")</f>
        <v>30</v>
      </c>
      <c r="I580" s="3" t="str" cm="1">
        <f t="array" ref="I580">IFERROR(IF(ROW()-1&gt;COUNTA([1]!T_Printers[Printers])*COUNTA([1]!T_Resins[Resins]),"",_xlfn.IFS(ROUND(VLOOKUP(C580,[1]!T_Resins[#Data],4,FALSE)/VLOOKUP(A580,[1]!T_Printers[#Data],5,FALSE),1)&lt;=_xlfn.XLOOKUP(B580,[1]Printers!L:L,[1]Printers!O:O,1,0,),ROUND(VLOOKUP(C580,[1]!T_Resins[#Data],4,FALSE)/VLOOKUP(A580,[1]!T_Printers[#Data],5,FALSE),1),ROUND(VLOOKUP(C580,[1]!T_Resins[#Data],4,FALSE)/VLOOKUP(A580,[1]!T_Printers[#Data],5,FALSE),1)&gt;_xlfn.XLOOKUP(B580,[1]Printers!L:L,[1]Printers!O:O,1,0,),"")),"")</f>
        <v/>
      </c>
      <c r="J580" t="str">
        <f>IFERROR(IF(ROUND(_xlfn.XLOOKUP([1]Parameters!B580,[1]Printers!L:L,[1]Printers!Q:Q,,0)*I580/10,0)*10&lt;_xlfn.XLOOKUP([1]Parameters!B580,[1]Printers!L:L,[1]Printers!P:P,,0),ROUND(_xlfn.XLOOKUP([1]Parameters!B580,[1]Printers!L:L,[1]Printers!Q:Q,,0)*I580/10,0)*10,_xlfn.XLOOKUP([1]Parameters!B580,[1]Printers!L:L,[1]Printers!P:P,,0)),"")</f>
        <v/>
      </c>
      <c r="K580">
        <f>IF(SUM(E580:J580)&lt;&gt;0,VLOOKUP(A580,[1]!T_Printers[#Data],10,FALSE)+VLOOKUP(C580,[1]!T_Resins[#Data],10,FALSE),"")</f>
        <v>4</v>
      </c>
      <c r="L580">
        <f>IF(SUM(E580:J580)&lt;&gt;0,VLOOKUP(A580,[1]!T_Printers[#Data],11,FALSE),"")</f>
        <v>8</v>
      </c>
      <c r="M580">
        <f>IF(SUM(E580:J580)&lt;&gt;0,VLOOKUP(C580,[1]!T_Resins[#Data],8,FALSE),"")</f>
        <v>120</v>
      </c>
      <c r="N580">
        <f>IF(_xlfn.XLOOKUP(B580,[1]Printers!$L:$L,[1]Printers!$R:$R,0,0)&gt;0,[1]Parameters!M580,IF(SUM(E580:J580)&lt;&gt;0,VLOOKUP(C580,[1]!T_Resins[#Data],9,FALSE),""))</f>
        <v>180</v>
      </c>
      <c r="O580" t="str">
        <f t="shared" si="9"/>
        <v>AnycubicPhotonMonoX</v>
      </c>
    </row>
    <row r="581" spans="1:15" x14ac:dyDescent="0.25">
      <c r="A581" t="str">
        <f t="array" ref="A581">IF(ROW()-1&gt;COUNTA([1]!T_Printers[Printers])*COUNTA([1]!T_Resins[Resins]),"",INDEX([1]!T_Printers[Printers],INT((ROW()-2)/COUNTA([1]!T_Resins[Resins])+1)))</f>
        <v>Anycubic Photon Mono X</v>
      </c>
      <c r="B581" t="str">
        <f>_xlfn.XLOOKUP(A581,[1]!T_Printers[Printers],[1]!T_Printers[Icon link],,0)</f>
        <v>AnycubicPhotonMonoX</v>
      </c>
      <c r="C581" t="str">
        <f t="array" ref="C581">IF(ROW()-1&gt;COUNTA([1]!T_Printers[Printers])*COUNTA([1]!T_Resins[Resins]),"",INDEX([1]!T_Resins[Resins],MOD(ROW()-2,COUNTA([1]!T_Resins[Resins]))+1))</f>
        <v>Dental Clear Pro</v>
      </c>
      <c r="D581">
        <f>IF(SUM(E581:J581)&lt;&gt;0,IF(ROW()-1&gt;COUNTA([1]!T_Printers[Printers])*COUNTA([1]!T_Resins[Resins]),"",2),"")</f>
        <v>2</v>
      </c>
      <c r="E581" t="str" cm="1">
        <f t="array" ref="E581">IFERROR(IF(ROW()-1&gt;COUNTA([1]!T_Printers[Printers])*COUNTA([1]!T_Resins[Resins]),"",_xlfn.IFS(ROUND(VLOOKUP(C581,[1]!T_Resins[#Data],2,FALSE)/VLOOKUP(A581,[1]!T_Printers[#Data],5,FALSE),1)&lt;=_xlfn.XLOOKUP(B581,[1]Printers!L:L,[1]Printers!O:O,1,0,),ROUND(VLOOKUP(C581,[1]!T_Resins[#Data],2,FALSE)/VLOOKUP(A581,[1]!T_Printers[#Data],5,FALSE),1),ROUND(VLOOKUP(C581,[1]!T_Resins[#Data],2,FALSE)/VLOOKUP(A581,[1]!T_Printers[#Data],5,FALSE),1)&gt;_xlfn.XLOOKUP(B581,[1]Printers!L:L,[1]Printers!O:O,1,0,),10)),"Используйте слой 100 мкм")</f>
        <v>Используйте слой 100 мкм</v>
      </c>
      <c r="F581" t="str">
        <f>IFERROR(IF(ROUND(_xlfn.XLOOKUP([1]Parameters!B581,[1]Printers!L:L,[1]Printers!Q:Q,,0)*E581/10,0)*10&lt;_xlfn.XLOOKUP([1]Parameters!B581,[1]Printers!L:L,[1]Printers!P:P,,0),ROUND(_xlfn.XLOOKUP([1]Parameters!B581,[1]Printers!L:L,[1]Printers!Q:Q,,0)*E581/10,0)*10,_xlfn.XLOOKUP([1]Parameters!B581,[1]Printers!L:L,[1]Printers!P:P,,0)),"")</f>
        <v/>
      </c>
      <c r="G581" cm="1">
        <f t="array" ref="G581">IFERROR(IF(ROW()-1&gt;COUNTA([1]!T_Printers[Printers])*COUNTA([1]!T_Resins[Resins]),"",_xlfn.IFS(ROUND(VLOOKUP(C581,[1]!T_Resins[#Data],3,FALSE)/VLOOKUP(A581,[1]!T_Printers[#Data],5,FALSE),1)&lt;=_xlfn.XLOOKUP(B581,[1]Printers!L:L,[1]Printers!O:O,1,0,),ROUND(VLOOKUP(C581,[1]!T_Resins[#Data],3,FALSE)/VLOOKUP(A581,[1]!T_Printers[#Data],5,FALSE),1),ROUND(VLOOKUP(C581,[1]!T_Resins[#Data],3,FALSE)/VLOOKUP(A581,[1]!T_Printers[#Data],5,FALSE),1)&gt;_xlfn.XLOOKUP(B581,[1]Printers!L:L,[1]Printers!O:O,1,0,),10)),"")</f>
        <v>4.7</v>
      </c>
      <c r="H581">
        <f>IFERROR(IF(ROUND(_xlfn.XLOOKUP([1]Parameters!B581,[1]Printers!L:L,[1]Printers!Q:Q,,0)*G581/10,0)*10&lt;_xlfn.XLOOKUP([1]Parameters!B581,[1]Printers!L:L,[1]Printers!P:P,,0),ROUND(_xlfn.XLOOKUP([1]Parameters!B581,[1]Printers!L:L,[1]Printers!Q:Q,,0)*G581/10,0)*10,_xlfn.XLOOKUP([1]Parameters!B581,[1]Printers!L:L,[1]Printers!P:P,,0)),"")</f>
        <v>40</v>
      </c>
      <c r="I581" s="3" cm="1">
        <f t="array" ref="I581">IFERROR(IF(ROW()-1&gt;COUNTA([1]!T_Printers[Printers])*COUNTA([1]!T_Resins[Resins]),"",_xlfn.IFS(ROUND(VLOOKUP(C581,[1]!T_Resins[#Data],4,FALSE)/VLOOKUP(A581,[1]!T_Printers[#Data],5,FALSE),1)&lt;=_xlfn.XLOOKUP(B581,[1]Printers!L:L,[1]Printers!O:O,1,0,),ROUND(VLOOKUP(C581,[1]!T_Resins[#Data],4,FALSE)/VLOOKUP(A581,[1]!T_Printers[#Data],5,FALSE),1),ROUND(VLOOKUP(C581,[1]!T_Resins[#Data],4,FALSE)/VLOOKUP(A581,[1]!T_Printers[#Data],5,FALSE),1)&gt;_xlfn.XLOOKUP(B581,[1]Printers!L:L,[1]Printers!O:O,1,0,),"")),"")</f>
        <v>6.1</v>
      </c>
      <c r="J581">
        <f>IFERROR(IF(ROUND(_xlfn.XLOOKUP([1]Parameters!B581,[1]Printers!L:L,[1]Printers!Q:Q,,0)*I581/10,0)*10&lt;_xlfn.XLOOKUP([1]Parameters!B581,[1]Printers!L:L,[1]Printers!P:P,,0),ROUND(_xlfn.XLOOKUP([1]Parameters!B581,[1]Printers!L:L,[1]Printers!Q:Q,,0)*I581/10,0)*10,_xlfn.XLOOKUP([1]Parameters!B581,[1]Printers!L:L,[1]Printers!P:P,,0)),"")</f>
        <v>50</v>
      </c>
      <c r="K581">
        <f>IF(SUM(E581:J581)&lt;&gt;0,VLOOKUP(A581,[1]!T_Printers[#Data],10,FALSE)+VLOOKUP(C581,[1]!T_Resins[#Data],10,FALSE),"")</f>
        <v>4</v>
      </c>
      <c r="L581">
        <f>IF(SUM(E581:J581)&lt;&gt;0,VLOOKUP(A581,[1]!T_Printers[#Data],11,FALSE),"")</f>
        <v>8</v>
      </c>
      <c r="M581">
        <f>IF(SUM(E581:J581)&lt;&gt;0,VLOOKUP(C581,[1]!T_Resins[#Data],8,FALSE),"")</f>
        <v>120</v>
      </c>
      <c r="N581">
        <f>IF(_xlfn.XLOOKUP(B581,[1]Printers!$L:$L,[1]Printers!$R:$R,0,0)&gt;0,[1]Parameters!M581,IF(SUM(E581:J581)&lt;&gt;0,VLOOKUP(C581,[1]!T_Resins[#Data],9,FALSE),""))</f>
        <v>180</v>
      </c>
      <c r="O581" t="str">
        <f t="shared" si="9"/>
        <v>AnycubicPhotonMonoX</v>
      </c>
    </row>
    <row r="582" spans="1:15" x14ac:dyDescent="0.25">
      <c r="A582" t="str">
        <f t="array" ref="A582">IF(ROW()-1&gt;COUNTA([1]!T_Printers[Printers])*COUNTA([1]!T_Resins[Resins]),"",INDEX([1]!T_Printers[Printers],INT((ROW()-2)/COUNTA([1]!T_Resins[Resins])+1)))</f>
        <v>Anycubic Photon Mono X</v>
      </c>
      <c r="B582" t="str">
        <f>_xlfn.XLOOKUP(A582,[1]!T_Printers[Printers],[1]!T_Printers[Icon link],,0)</f>
        <v>AnycubicPhotonMonoX</v>
      </c>
      <c r="C582" t="str">
        <f t="array" ref="C582">IF(ROW()-1&gt;COUNTA([1]!T_Printers[Printers])*COUNTA([1]!T_Resins[Resins]),"",INDEX([1]!T_Resins[Resins],MOD(ROW()-2,COUNTA([1]!T_Resins[Resins]))+1))</f>
        <v>Dental Denture Base Soft</v>
      </c>
      <c r="D582">
        <f>IF(SUM(E582:J582)&lt;&gt;0,IF(ROW()-1&gt;COUNTA([1]!T_Printers[Printers])*COUNTA([1]!T_Resins[Resins]),"",2),"")</f>
        <v>2</v>
      </c>
      <c r="E582" cm="1">
        <f t="array" ref="E582">IFERROR(IF(ROW()-1&gt;COUNTA([1]!T_Printers[Printers])*COUNTA([1]!T_Resins[Resins]),"",_xlfn.IFS(ROUND(VLOOKUP(C582,[1]!T_Resins[#Data],2,FALSE)/VLOOKUP(A582,[1]!T_Printers[#Data],5,FALSE),1)&lt;=_xlfn.XLOOKUP(B582,[1]Printers!L:L,[1]Printers!O:O,1,0,),ROUND(VLOOKUP(C582,[1]!T_Resins[#Data],2,FALSE)/VLOOKUP(A582,[1]!T_Printers[#Data],5,FALSE),1),ROUND(VLOOKUP(C582,[1]!T_Resins[#Data],2,FALSE)/VLOOKUP(A582,[1]!T_Printers[#Data],5,FALSE),1)&gt;_xlfn.XLOOKUP(B582,[1]Printers!L:L,[1]Printers!O:O,1,0,),10)),"Используйте слой 100 мкм")</f>
        <v>5</v>
      </c>
      <c r="F582">
        <f>IFERROR(IF(ROUND(_xlfn.XLOOKUP([1]Parameters!B582,[1]Printers!L:L,[1]Printers!Q:Q,,0)*E582/10,0)*10&lt;_xlfn.XLOOKUP([1]Parameters!B582,[1]Printers!L:L,[1]Printers!P:P,,0),ROUND(_xlfn.XLOOKUP([1]Parameters!B582,[1]Printers!L:L,[1]Printers!Q:Q,,0)*E582/10,0)*10,_xlfn.XLOOKUP([1]Parameters!B582,[1]Printers!L:L,[1]Printers!P:P,,0)),"")</f>
        <v>50</v>
      </c>
      <c r="G582" cm="1">
        <f t="array" ref="G582">IFERROR(IF(ROW()-1&gt;COUNTA([1]!T_Printers[Printers])*COUNTA([1]!T_Resins[Resins]),"",_xlfn.IFS(ROUND(VLOOKUP(C582,[1]!T_Resins[#Data],3,FALSE)/VLOOKUP(A582,[1]!T_Printers[#Data],5,FALSE),1)&lt;=_xlfn.XLOOKUP(B582,[1]Printers!L:L,[1]Printers!O:O,1,0,),ROUND(VLOOKUP(C582,[1]!T_Resins[#Data],3,FALSE)/VLOOKUP(A582,[1]!T_Printers[#Data],5,FALSE),1),ROUND(VLOOKUP(C582,[1]!T_Resins[#Data],3,FALSE)/VLOOKUP(A582,[1]!T_Printers[#Data],5,FALSE),1)&gt;_xlfn.XLOOKUP(B582,[1]Printers!L:L,[1]Printers!O:O,1,0,),10)),"")</f>
        <v>6.5</v>
      </c>
      <c r="H582">
        <f>IFERROR(IF(ROUND(_xlfn.XLOOKUP([1]Parameters!B582,[1]Printers!L:L,[1]Printers!Q:Q,,0)*G582/10,0)*10&lt;_xlfn.XLOOKUP([1]Parameters!B582,[1]Printers!L:L,[1]Printers!P:P,,0),ROUND(_xlfn.XLOOKUP([1]Parameters!B582,[1]Printers!L:L,[1]Printers!Q:Q,,0)*G582/10,0)*10,_xlfn.XLOOKUP([1]Parameters!B582,[1]Printers!L:L,[1]Printers!P:P,,0)),"")</f>
        <v>60</v>
      </c>
      <c r="I582" s="3" t="str" cm="1">
        <f t="array" ref="I582">IFERROR(IF(ROW()-1&gt;COUNTA([1]!T_Printers[Printers])*COUNTA([1]!T_Resins[Resins]),"",_xlfn.IFS(ROUND(VLOOKUP(C582,[1]!T_Resins[#Data],4,FALSE)/VLOOKUP(A582,[1]!T_Printers[#Data],5,FALSE),1)&lt;=_xlfn.XLOOKUP(B582,[1]Printers!L:L,[1]Printers!O:O,1,0,),ROUND(VLOOKUP(C582,[1]!T_Resins[#Data],4,FALSE)/VLOOKUP(A582,[1]!T_Printers[#Data],5,FALSE),1),ROUND(VLOOKUP(C582,[1]!T_Resins[#Data],4,FALSE)/VLOOKUP(A582,[1]!T_Printers[#Data],5,FALSE),1)&gt;_xlfn.XLOOKUP(B582,[1]Printers!L:L,[1]Printers!O:O,1,0,),"")),"")</f>
        <v/>
      </c>
      <c r="J582" t="str">
        <f>IFERROR(IF(ROUND(_xlfn.XLOOKUP([1]Parameters!B582,[1]Printers!L:L,[1]Printers!Q:Q,,0)*I582/10,0)*10&lt;_xlfn.XLOOKUP([1]Parameters!B582,[1]Printers!L:L,[1]Printers!P:P,,0),ROUND(_xlfn.XLOOKUP([1]Parameters!B582,[1]Printers!L:L,[1]Printers!Q:Q,,0)*I582/10,0)*10,_xlfn.XLOOKUP([1]Parameters!B582,[1]Printers!L:L,[1]Printers!P:P,,0)),"")</f>
        <v/>
      </c>
      <c r="K582">
        <f>IF(SUM(E582:J582)&lt;&gt;0,VLOOKUP(A582,[1]!T_Printers[#Data],10,FALSE)+VLOOKUP(C582,[1]!T_Resins[#Data],10,FALSE),"")</f>
        <v>5</v>
      </c>
      <c r="L582">
        <f>IF(SUM(E582:J582)&lt;&gt;0,VLOOKUP(A582,[1]!T_Printers[#Data],11,FALSE),"")</f>
        <v>8</v>
      </c>
      <c r="M582">
        <f>IF(SUM(E582:J582)&lt;&gt;0,VLOOKUP(C582,[1]!T_Resins[#Data],8,FALSE),"")</f>
        <v>120</v>
      </c>
      <c r="N582">
        <f>IF(_xlfn.XLOOKUP(B582,[1]Printers!$L:$L,[1]Printers!$R:$R,0,0)&gt;0,[1]Parameters!M582,IF(SUM(E582:J582)&lt;&gt;0,VLOOKUP(C582,[1]!T_Resins[#Data],9,FALSE),""))</f>
        <v>180</v>
      </c>
      <c r="O582" t="str">
        <f t="shared" si="9"/>
        <v>AnycubicPhotonMonoX</v>
      </c>
    </row>
    <row r="583" spans="1:15" x14ac:dyDescent="0.25">
      <c r="A583" t="str">
        <f t="array" ref="A583">IF(ROW()-1&gt;COUNTA([1]!T_Printers[Printers])*COUNTA([1]!T_Resins[Resins]),"",INDEX([1]!T_Printers[Printers],INT((ROW()-2)/COUNTA([1]!T_Resins[Resins])+1)))</f>
        <v>Anycubic Photon Mono X</v>
      </c>
      <c r="B583" t="str">
        <f>_xlfn.XLOOKUP(A583,[1]!T_Printers[Printers],[1]!T_Printers[Icon link],,0)</f>
        <v>AnycubicPhotonMonoX</v>
      </c>
      <c r="C583" t="str">
        <f t="array" ref="C583">IF(ROW()-1&gt;COUNTA([1]!T_Printers[Printers])*COUNTA([1]!T_Resins[Resins]),"",INDEX([1]!T_Resins[Resins],MOD(ROW()-2,COUNTA([1]!T_Resins[Resins]))+1))</f>
        <v>Dental Denture Base</v>
      </c>
      <c r="D583">
        <f>IF(SUM(E583:J583)&lt;&gt;0,IF(ROW()-1&gt;COUNTA([1]!T_Printers[Printers])*COUNTA([1]!T_Resins[Resins]),"",2),"")</f>
        <v>2</v>
      </c>
      <c r="E583" cm="1">
        <f t="array" ref="E583">IFERROR(IF(ROW()-1&gt;COUNTA([1]!T_Printers[Printers])*COUNTA([1]!T_Resins[Resins]),"",_xlfn.IFS(ROUND(VLOOKUP(C583,[1]!T_Resins[#Data],2,FALSE)/VLOOKUP(A583,[1]!T_Printers[#Data],5,FALSE),1)&lt;=_xlfn.XLOOKUP(B583,[1]Printers!L:L,[1]Printers!O:O,1,0,),ROUND(VLOOKUP(C583,[1]!T_Resins[#Data],2,FALSE)/VLOOKUP(A583,[1]!T_Printers[#Data],5,FALSE),1),ROUND(VLOOKUP(C583,[1]!T_Resins[#Data],2,FALSE)/VLOOKUP(A583,[1]!T_Printers[#Data],5,FALSE),1)&gt;_xlfn.XLOOKUP(B583,[1]Printers!L:L,[1]Printers!O:O,1,0,),10)),"Используйте слой 100 мкм")</f>
        <v>4</v>
      </c>
      <c r="F583">
        <f>IFERROR(IF(ROUND(_xlfn.XLOOKUP([1]Parameters!B583,[1]Printers!L:L,[1]Printers!Q:Q,,0)*E583/10,0)*10&lt;_xlfn.XLOOKUP([1]Parameters!B583,[1]Printers!L:L,[1]Printers!P:P,,0),ROUND(_xlfn.XLOOKUP([1]Parameters!B583,[1]Printers!L:L,[1]Printers!Q:Q,,0)*E583/10,0)*10,_xlfn.XLOOKUP([1]Parameters!B583,[1]Printers!L:L,[1]Printers!P:P,,0)),"")</f>
        <v>40</v>
      </c>
      <c r="G583" cm="1">
        <f t="array" ref="G583">IFERROR(IF(ROW()-1&gt;COUNTA([1]!T_Printers[Printers])*COUNTA([1]!T_Resins[Resins]),"",_xlfn.IFS(ROUND(VLOOKUP(C583,[1]!T_Resins[#Data],3,FALSE)/VLOOKUP(A583,[1]!T_Printers[#Data],5,FALSE),1)&lt;=_xlfn.XLOOKUP(B583,[1]Printers!L:L,[1]Printers!O:O,1,0,),ROUND(VLOOKUP(C583,[1]!T_Resins[#Data],3,FALSE)/VLOOKUP(A583,[1]!T_Printers[#Data],5,FALSE),1),ROUND(VLOOKUP(C583,[1]!T_Resins[#Data],3,FALSE)/VLOOKUP(A583,[1]!T_Printers[#Data],5,FALSE),1)&gt;_xlfn.XLOOKUP(B583,[1]Printers!L:L,[1]Printers!O:O,1,0,),10)),"")</f>
        <v>5.2</v>
      </c>
      <c r="H583">
        <f>IFERROR(IF(ROUND(_xlfn.XLOOKUP([1]Parameters!B583,[1]Printers!L:L,[1]Printers!Q:Q,,0)*G583/10,0)*10&lt;_xlfn.XLOOKUP([1]Parameters!B583,[1]Printers!L:L,[1]Printers!P:P,,0),ROUND(_xlfn.XLOOKUP([1]Parameters!B583,[1]Printers!L:L,[1]Printers!Q:Q,,0)*G583/10,0)*10,_xlfn.XLOOKUP([1]Parameters!B583,[1]Printers!L:L,[1]Printers!P:P,,0)),"")</f>
        <v>50</v>
      </c>
      <c r="I583" s="3" t="str" cm="1">
        <f t="array" ref="I583">IFERROR(IF(ROW()-1&gt;COUNTA([1]!T_Printers[Printers])*COUNTA([1]!T_Resins[Resins]),"",_xlfn.IFS(ROUND(VLOOKUP(C583,[1]!T_Resins[#Data],4,FALSE)/VLOOKUP(A583,[1]!T_Printers[#Data],5,FALSE),1)&lt;=_xlfn.XLOOKUP(B583,[1]Printers!L:L,[1]Printers!O:O,1,0,),ROUND(VLOOKUP(C583,[1]!T_Resins[#Data],4,FALSE)/VLOOKUP(A583,[1]!T_Printers[#Data],5,FALSE),1),ROUND(VLOOKUP(C583,[1]!T_Resins[#Data],4,FALSE)/VLOOKUP(A583,[1]!T_Printers[#Data],5,FALSE),1)&gt;_xlfn.XLOOKUP(B583,[1]Printers!L:L,[1]Printers!O:O,1,0,),"")),"")</f>
        <v/>
      </c>
      <c r="J583" t="str">
        <f>IFERROR(IF(ROUND(_xlfn.XLOOKUP([1]Parameters!B583,[1]Printers!L:L,[1]Printers!Q:Q,,0)*I583/10,0)*10&lt;_xlfn.XLOOKUP([1]Parameters!B583,[1]Printers!L:L,[1]Printers!P:P,,0),ROUND(_xlfn.XLOOKUP([1]Parameters!B583,[1]Printers!L:L,[1]Printers!Q:Q,,0)*I583/10,0)*10,_xlfn.XLOOKUP([1]Parameters!B583,[1]Printers!L:L,[1]Printers!P:P,,0)),"")</f>
        <v/>
      </c>
      <c r="K583">
        <f>IF(SUM(E583:J583)&lt;&gt;0,VLOOKUP(A583,[1]!T_Printers[#Data],10,FALSE)+VLOOKUP(C583,[1]!T_Resins[#Data],10,FALSE),"")</f>
        <v>5</v>
      </c>
      <c r="L583">
        <f>IF(SUM(E583:J583)&lt;&gt;0,VLOOKUP(A583,[1]!T_Printers[#Data],11,FALSE),"")</f>
        <v>8</v>
      </c>
      <c r="M583">
        <f>IF(SUM(E583:J583)&lt;&gt;0,VLOOKUP(C583,[1]!T_Resins[#Data],8,FALSE),"")</f>
        <v>120</v>
      </c>
      <c r="N583">
        <f>IF(_xlfn.XLOOKUP(B583,[1]Printers!$L:$L,[1]Printers!$R:$R,0,0)&gt;0,[1]Parameters!M583,IF(SUM(E583:J583)&lt;&gt;0,VLOOKUP(C583,[1]!T_Resins[#Data],9,FALSE),""))</f>
        <v>180</v>
      </c>
      <c r="O583" t="str">
        <f t="shared" si="9"/>
        <v>AnycubicPhotonMonoX</v>
      </c>
    </row>
    <row r="584" spans="1:15" x14ac:dyDescent="0.25">
      <c r="A584" t="str">
        <f t="array" ref="A584">IF(ROW()-1&gt;COUNTA([1]!T_Printers[Printers])*COUNTA([1]!T_Resins[Resins]),"",INDEX([1]!T_Printers[Printers],INT((ROW()-2)/COUNTA([1]!T_Resins[Resins])+1)))</f>
        <v>Anycubic Photon Mono X</v>
      </c>
      <c r="B584" t="str">
        <f>_xlfn.XLOOKUP(A584,[1]!T_Printers[Printers],[1]!T_Printers[Icon link],,0)</f>
        <v>AnycubicPhotonMonoX</v>
      </c>
      <c r="C584" t="str">
        <f t="array" ref="C584">IF(ROW()-1&gt;COUNTA([1]!T_Printers[Printers])*COUNTA([1]!T_Resins[Resins]),"",INDEX([1]!T_Resins[Resins],MOD(ROW()-2,COUNTA([1]!T_Resins[Resins]))+1))</f>
        <v>Dental IBT</v>
      </c>
      <c r="D584">
        <f>IF(SUM(E584:J584)&lt;&gt;0,IF(ROW()-1&gt;COUNTA([1]!T_Printers[Printers])*COUNTA([1]!T_Resins[Resins]),"",2),"")</f>
        <v>2</v>
      </c>
      <c r="E584" cm="1">
        <f t="array" ref="E584">IFERROR(IF(ROW()-1&gt;COUNTA([1]!T_Printers[Printers])*COUNTA([1]!T_Resins[Resins]),"",_xlfn.IFS(ROUND(VLOOKUP(C584,[1]!T_Resins[#Data],2,FALSE)/VLOOKUP(A584,[1]!T_Printers[#Data],5,FALSE),1)&lt;=_xlfn.XLOOKUP(B584,[1]Printers!L:L,[1]Printers!O:O,1,0,),ROUND(VLOOKUP(C584,[1]!T_Resins[#Data],2,FALSE)/VLOOKUP(A584,[1]!T_Printers[#Data],5,FALSE),1),ROUND(VLOOKUP(C584,[1]!T_Resins[#Data],2,FALSE)/VLOOKUP(A584,[1]!T_Printers[#Data],5,FALSE),1)&gt;_xlfn.XLOOKUP(B584,[1]Printers!L:L,[1]Printers!O:O,1,0,),10)),"Используйте слой 100 мкм")</f>
        <v>2.5</v>
      </c>
      <c r="F584">
        <f>IFERROR(IF(ROUND(_xlfn.XLOOKUP([1]Parameters!B584,[1]Printers!L:L,[1]Printers!Q:Q,,0)*E584/10,0)*10&lt;_xlfn.XLOOKUP([1]Parameters!B584,[1]Printers!L:L,[1]Printers!P:P,,0),ROUND(_xlfn.XLOOKUP([1]Parameters!B584,[1]Printers!L:L,[1]Printers!Q:Q,,0)*E584/10,0)*10,_xlfn.XLOOKUP([1]Parameters!B584,[1]Printers!L:L,[1]Printers!P:P,,0)),"")</f>
        <v>20</v>
      </c>
      <c r="G584" cm="1">
        <f t="array" ref="G584">IFERROR(IF(ROW()-1&gt;COUNTA([1]!T_Printers[Printers])*COUNTA([1]!T_Resins[Resins]),"",_xlfn.IFS(ROUND(VLOOKUP(C584,[1]!T_Resins[#Data],3,FALSE)/VLOOKUP(A584,[1]!T_Printers[#Data],5,FALSE),1)&lt;=_xlfn.XLOOKUP(B584,[1]Printers!L:L,[1]Printers!O:O,1,0,),ROUND(VLOOKUP(C584,[1]!T_Resins[#Data],3,FALSE)/VLOOKUP(A584,[1]!T_Printers[#Data],5,FALSE),1),ROUND(VLOOKUP(C584,[1]!T_Resins[#Data],3,FALSE)/VLOOKUP(A584,[1]!T_Printers[#Data],5,FALSE),1)&gt;_xlfn.XLOOKUP(B584,[1]Printers!L:L,[1]Printers!O:O,1,0,),10)),"")</f>
        <v>3.2</v>
      </c>
      <c r="H584">
        <f>IFERROR(IF(ROUND(_xlfn.XLOOKUP([1]Parameters!B584,[1]Printers!L:L,[1]Printers!Q:Q,,0)*G584/10,0)*10&lt;_xlfn.XLOOKUP([1]Parameters!B584,[1]Printers!L:L,[1]Printers!P:P,,0),ROUND(_xlfn.XLOOKUP([1]Parameters!B584,[1]Printers!L:L,[1]Printers!Q:Q,,0)*G584/10,0)*10,_xlfn.XLOOKUP([1]Parameters!B584,[1]Printers!L:L,[1]Printers!P:P,,0)),"")</f>
        <v>30</v>
      </c>
      <c r="I584" s="3" t="str" cm="1">
        <f t="array" ref="I584">IFERROR(IF(ROW()-1&gt;COUNTA([1]!T_Printers[Printers])*COUNTA([1]!T_Resins[Resins]),"",_xlfn.IFS(ROUND(VLOOKUP(C584,[1]!T_Resins[#Data],4,FALSE)/VLOOKUP(A584,[1]!T_Printers[#Data],5,FALSE),1)&lt;=_xlfn.XLOOKUP(B584,[1]Printers!L:L,[1]Printers!O:O,1,0,),ROUND(VLOOKUP(C584,[1]!T_Resins[#Data],4,FALSE)/VLOOKUP(A584,[1]!T_Printers[#Data],5,FALSE),1),ROUND(VLOOKUP(C584,[1]!T_Resins[#Data],4,FALSE)/VLOOKUP(A584,[1]!T_Printers[#Data],5,FALSE),1)&gt;_xlfn.XLOOKUP(B584,[1]Printers!L:L,[1]Printers!O:O,1,0,),"")),"")</f>
        <v/>
      </c>
      <c r="J584" t="str">
        <f>IFERROR(IF(ROUND(_xlfn.XLOOKUP([1]Parameters!B584,[1]Printers!L:L,[1]Printers!Q:Q,,0)*I584/10,0)*10&lt;_xlfn.XLOOKUP([1]Parameters!B584,[1]Printers!L:L,[1]Printers!P:P,,0),ROUND(_xlfn.XLOOKUP([1]Parameters!B584,[1]Printers!L:L,[1]Printers!Q:Q,,0)*I584/10,0)*10,_xlfn.XLOOKUP([1]Parameters!B584,[1]Printers!L:L,[1]Printers!P:P,,0)),"")</f>
        <v/>
      </c>
      <c r="K584">
        <f>IF(SUM(E584:J584)&lt;&gt;0,VLOOKUP(A584,[1]!T_Printers[#Data],10,FALSE)+VLOOKUP(C584,[1]!T_Resins[#Data],10,FALSE),"")</f>
        <v>4</v>
      </c>
      <c r="L584">
        <f>IF(SUM(E584:J584)&lt;&gt;0,VLOOKUP(A584,[1]!T_Printers[#Data],11,FALSE),"")</f>
        <v>8</v>
      </c>
      <c r="M584">
        <f>IF(SUM(E584:J584)&lt;&gt;0,VLOOKUP(C584,[1]!T_Resins[#Data],8,FALSE),"")</f>
        <v>60</v>
      </c>
      <c r="N584">
        <f>IF(_xlfn.XLOOKUP(B584,[1]Printers!$L:$L,[1]Printers!$R:$R,0,0)&gt;0,[1]Parameters!M584,IF(SUM(E584:J584)&lt;&gt;0,VLOOKUP(C584,[1]!T_Resins[#Data],9,FALSE),""))</f>
        <v>60</v>
      </c>
      <c r="O584" t="str">
        <f t="shared" si="9"/>
        <v>AnycubicPhotonMonoX</v>
      </c>
    </row>
    <row r="585" spans="1:15" x14ac:dyDescent="0.25">
      <c r="A585" t="str">
        <f t="array" ref="A585">IF(ROW()-1&gt;COUNTA([1]!T_Printers[Printers])*COUNTA([1]!T_Resins[Resins]),"",INDEX([1]!T_Printers[Printers],INT((ROW()-2)/COUNTA([1]!T_Resins[Resins])+1)))</f>
        <v>Anycubic Photon Mono X</v>
      </c>
      <c r="B585" t="str">
        <f>_xlfn.XLOOKUP(A585,[1]!T_Printers[Printers],[1]!T_Printers[Icon link],,0)</f>
        <v>AnycubicPhotonMonoX</v>
      </c>
      <c r="C585" t="str">
        <f t="array" ref="C585">IF(ROW()-1&gt;COUNTA([1]!T_Printers[Printers])*COUNTA([1]!T_Resins[Resins]),"",INDEX([1]!T_Resins[Resins],MOD(ROW()-2,COUNTA([1]!T_Resins[Resins]))+1))</f>
        <v>Dental Model Biege</v>
      </c>
      <c r="D585">
        <f>IF(SUM(E585:J585)&lt;&gt;0,IF(ROW()-1&gt;COUNTA([1]!T_Printers[Printers])*COUNTA([1]!T_Resins[Resins]),"",2),"")</f>
        <v>2</v>
      </c>
      <c r="E585" cm="1">
        <f t="array" ref="E585">IFERROR(IF(ROW()-1&gt;COUNTA([1]!T_Printers[Printers])*COUNTA([1]!T_Resins[Resins]),"",_xlfn.IFS(ROUND(VLOOKUP(C585,[1]!T_Resins[#Data],2,FALSE)/VLOOKUP(A585,[1]!T_Printers[#Data],5,FALSE),1)&lt;=_xlfn.XLOOKUP(B585,[1]Printers!L:L,[1]Printers!O:O,1,0,),ROUND(VLOOKUP(C585,[1]!T_Resins[#Data],2,FALSE)/VLOOKUP(A585,[1]!T_Printers[#Data],5,FALSE),1),ROUND(VLOOKUP(C585,[1]!T_Resins[#Data],2,FALSE)/VLOOKUP(A585,[1]!T_Printers[#Data],5,FALSE),1)&gt;_xlfn.XLOOKUP(B585,[1]Printers!L:L,[1]Printers!O:O,1,0,),10)),"Используйте слой 100 мкм")</f>
        <v>3.1</v>
      </c>
      <c r="F585">
        <f>IFERROR(IF(ROUND(_xlfn.XLOOKUP([1]Parameters!B585,[1]Printers!L:L,[1]Printers!Q:Q,,0)*E585/10,0)*10&lt;_xlfn.XLOOKUP([1]Parameters!B585,[1]Printers!L:L,[1]Printers!P:P,,0),ROUND(_xlfn.XLOOKUP([1]Parameters!B585,[1]Printers!L:L,[1]Printers!Q:Q,,0)*E585/10,0)*10,_xlfn.XLOOKUP([1]Parameters!B585,[1]Printers!L:L,[1]Printers!P:P,,0)),"")</f>
        <v>30</v>
      </c>
      <c r="G585" cm="1">
        <f t="array" ref="G585">IFERROR(IF(ROW()-1&gt;COUNTA([1]!T_Printers[Printers])*COUNTA([1]!T_Resins[Resins]),"",_xlfn.IFS(ROUND(VLOOKUP(C585,[1]!T_Resins[#Data],3,FALSE)/VLOOKUP(A585,[1]!T_Printers[#Data],5,FALSE),1)&lt;=_xlfn.XLOOKUP(B585,[1]Printers!L:L,[1]Printers!O:O,1,0,),ROUND(VLOOKUP(C585,[1]!T_Resins[#Data],3,FALSE)/VLOOKUP(A585,[1]!T_Printers[#Data],5,FALSE),1),ROUND(VLOOKUP(C585,[1]!T_Resins[#Data],3,FALSE)/VLOOKUP(A585,[1]!T_Printers[#Data],5,FALSE),1)&gt;_xlfn.XLOOKUP(B585,[1]Printers!L:L,[1]Printers!O:O,1,0,),10)),"")</f>
        <v>4.0999999999999996</v>
      </c>
      <c r="H585">
        <f>IFERROR(IF(ROUND(_xlfn.XLOOKUP([1]Parameters!B585,[1]Printers!L:L,[1]Printers!Q:Q,,0)*G585/10,0)*10&lt;_xlfn.XLOOKUP([1]Parameters!B585,[1]Printers!L:L,[1]Printers!P:P,,0),ROUND(_xlfn.XLOOKUP([1]Parameters!B585,[1]Printers!L:L,[1]Printers!Q:Q,,0)*G585/10,0)*10,_xlfn.XLOOKUP([1]Parameters!B585,[1]Printers!L:L,[1]Printers!P:P,,0)),"")</f>
        <v>40</v>
      </c>
      <c r="I585" s="3" t="str" cm="1">
        <f t="array" ref="I585">IFERROR(IF(ROW()-1&gt;COUNTA([1]!T_Printers[Printers])*COUNTA([1]!T_Resins[Resins]),"",_xlfn.IFS(ROUND(VLOOKUP(C585,[1]!T_Resins[#Data],4,FALSE)/VLOOKUP(A585,[1]!T_Printers[#Data],5,FALSE),1)&lt;=_xlfn.XLOOKUP(B585,[1]Printers!L:L,[1]Printers!O:O,1,0,),ROUND(VLOOKUP(C585,[1]!T_Resins[#Data],4,FALSE)/VLOOKUP(A585,[1]!T_Printers[#Data],5,FALSE),1),ROUND(VLOOKUP(C585,[1]!T_Resins[#Data],4,FALSE)/VLOOKUP(A585,[1]!T_Printers[#Data],5,FALSE),1)&gt;_xlfn.XLOOKUP(B585,[1]Printers!L:L,[1]Printers!O:O,1,0,),"")),"")</f>
        <v/>
      </c>
      <c r="J585" t="str">
        <f>IFERROR(IF(ROUND(_xlfn.XLOOKUP([1]Parameters!B585,[1]Printers!L:L,[1]Printers!Q:Q,,0)*I585/10,0)*10&lt;_xlfn.XLOOKUP([1]Parameters!B585,[1]Printers!L:L,[1]Printers!P:P,,0),ROUND(_xlfn.XLOOKUP([1]Parameters!B585,[1]Printers!L:L,[1]Printers!Q:Q,,0)*I585/10,0)*10,_xlfn.XLOOKUP([1]Parameters!B585,[1]Printers!L:L,[1]Printers!P:P,,0)),"")</f>
        <v/>
      </c>
      <c r="K585">
        <f>IF(SUM(E585:J585)&lt;&gt;0,VLOOKUP(A585,[1]!T_Printers[#Data],10,FALSE)+VLOOKUP(C585,[1]!T_Resins[#Data],10,FALSE),"")</f>
        <v>5</v>
      </c>
      <c r="L585">
        <f>IF(SUM(E585:J585)&lt;&gt;0,VLOOKUP(A585,[1]!T_Printers[#Data],11,FALSE),"")</f>
        <v>8</v>
      </c>
      <c r="M585">
        <f>IF(SUM(E585:J585)&lt;&gt;0,VLOOKUP(C585,[1]!T_Resins[#Data],8,FALSE),"")</f>
        <v>120</v>
      </c>
      <c r="N585">
        <f>IF(_xlfn.XLOOKUP(B585,[1]Printers!$L:$L,[1]Printers!$R:$R,0,0)&gt;0,[1]Parameters!M585,IF(SUM(E585:J585)&lt;&gt;0,VLOOKUP(C585,[1]!T_Resins[#Data],9,FALSE),""))</f>
        <v>180</v>
      </c>
      <c r="O585" t="str">
        <f t="shared" si="9"/>
        <v>AnycubicPhotonMonoX</v>
      </c>
    </row>
    <row r="586" spans="1:15" x14ac:dyDescent="0.25">
      <c r="A586" t="str">
        <f t="array" ref="A586">IF(ROW()-1&gt;COUNTA([1]!T_Printers[Printers])*COUNTA([1]!T_Resins[Resins]),"",INDEX([1]!T_Printers[Printers],INT((ROW()-2)/COUNTA([1]!T_Resins[Resins])+1)))</f>
        <v>Anycubic Photon Mono X</v>
      </c>
      <c r="B586" t="str">
        <f>_xlfn.XLOOKUP(A586,[1]!T_Printers[Printers],[1]!T_Printers[Icon link],,0)</f>
        <v>AnycubicPhotonMonoX</v>
      </c>
      <c r="C586" t="str">
        <f t="array" ref="C586">IF(ROW()-1&gt;COUNTA([1]!T_Printers[Printers])*COUNTA([1]!T_Resins[Resins]),"",INDEX([1]!T_Resins[Resins],MOD(ROW()-2,COUNTA([1]!T_Resins[Resins]))+1))</f>
        <v>Dental Model Bone</v>
      </c>
      <c r="D586">
        <f>IF(SUM(E586:J586)&lt;&gt;0,IF(ROW()-1&gt;COUNTA([1]!T_Printers[Printers])*COUNTA([1]!T_Resins[Resins]),"",2),"")</f>
        <v>2</v>
      </c>
      <c r="E586" cm="1">
        <f t="array" ref="E586">IFERROR(IF(ROW()-1&gt;COUNTA([1]!T_Printers[Printers])*COUNTA([1]!T_Resins[Resins]),"",_xlfn.IFS(ROUND(VLOOKUP(C586,[1]!T_Resins[#Data],2,FALSE)/VLOOKUP(A586,[1]!T_Printers[#Data],5,FALSE),1)&lt;=_xlfn.XLOOKUP(B586,[1]Printers!L:L,[1]Printers!O:O,1,0,),ROUND(VLOOKUP(C586,[1]!T_Resins[#Data],2,FALSE)/VLOOKUP(A586,[1]!T_Printers[#Data],5,FALSE),1),ROUND(VLOOKUP(C586,[1]!T_Resins[#Data],2,FALSE)/VLOOKUP(A586,[1]!T_Printers[#Data],5,FALSE),1)&gt;_xlfn.XLOOKUP(B586,[1]Printers!L:L,[1]Printers!O:O,1,0,),10)),"Используйте слой 100 мкм")</f>
        <v>1.9</v>
      </c>
      <c r="F586">
        <f>IFERROR(IF(ROUND(_xlfn.XLOOKUP([1]Parameters!B586,[1]Printers!L:L,[1]Printers!Q:Q,,0)*E586/10,0)*10&lt;_xlfn.XLOOKUP([1]Parameters!B586,[1]Printers!L:L,[1]Printers!P:P,,0),ROUND(_xlfn.XLOOKUP([1]Parameters!B586,[1]Printers!L:L,[1]Printers!Q:Q,,0)*E586/10,0)*10,_xlfn.XLOOKUP([1]Parameters!B586,[1]Printers!L:L,[1]Printers!P:P,,0)),"")</f>
        <v>20</v>
      </c>
      <c r="G586" cm="1">
        <f t="array" ref="G586">IFERROR(IF(ROW()-1&gt;COUNTA([1]!T_Printers[Printers])*COUNTA([1]!T_Resins[Resins]),"",_xlfn.IFS(ROUND(VLOOKUP(C586,[1]!T_Resins[#Data],3,FALSE)/VLOOKUP(A586,[1]!T_Printers[#Data],5,FALSE),1)&lt;=_xlfn.XLOOKUP(B586,[1]Printers!L:L,[1]Printers!O:O,1,0,),ROUND(VLOOKUP(C586,[1]!T_Resins[#Data],3,FALSE)/VLOOKUP(A586,[1]!T_Printers[#Data],5,FALSE),1),ROUND(VLOOKUP(C586,[1]!T_Resins[#Data],3,FALSE)/VLOOKUP(A586,[1]!T_Printers[#Data],5,FALSE),1)&gt;_xlfn.XLOOKUP(B586,[1]Printers!L:L,[1]Printers!O:O,1,0,),10)),"")</f>
        <v>2.5</v>
      </c>
      <c r="H586">
        <f>IFERROR(IF(ROUND(_xlfn.XLOOKUP([1]Parameters!B586,[1]Printers!L:L,[1]Printers!Q:Q,,0)*G586/10,0)*10&lt;_xlfn.XLOOKUP([1]Parameters!B586,[1]Printers!L:L,[1]Printers!P:P,,0),ROUND(_xlfn.XLOOKUP([1]Parameters!B586,[1]Printers!L:L,[1]Printers!Q:Q,,0)*G586/10,0)*10,_xlfn.XLOOKUP([1]Parameters!B586,[1]Printers!L:L,[1]Printers!P:P,,0)),"")</f>
        <v>20</v>
      </c>
      <c r="I586" s="3" t="str" cm="1">
        <f t="array" ref="I586">IFERROR(IF(ROW()-1&gt;COUNTA([1]!T_Printers[Printers])*COUNTA([1]!T_Resins[Resins]),"",_xlfn.IFS(ROUND(VLOOKUP(C586,[1]!T_Resins[#Data],4,FALSE)/VLOOKUP(A586,[1]!T_Printers[#Data],5,FALSE),1)&lt;=_xlfn.XLOOKUP(B586,[1]Printers!L:L,[1]Printers!O:O,1,0,),ROUND(VLOOKUP(C586,[1]!T_Resins[#Data],4,FALSE)/VLOOKUP(A586,[1]!T_Printers[#Data],5,FALSE),1),ROUND(VLOOKUP(C586,[1]!T_Resins[#Data],4,FALSE)/VLOOKUP(A586,[1]!T_Printers[#Data],5,FALSE),1)&gt;_xlfn.XLOOKUP(B586,[1]Printers!L:L,[1]Printers!O:O,1,0,),"")),"")</f>
        <v/>
      </c>
      <c r="J586" t="str">
        <f>IFERROR(IF(ROUND(_xlfn.XLOOKUP([1]Parameters!B586,[1]Printers!L:L,[1]Printers!Q:Q,,0)*I586/10,0)*10&lt;_xlfn.XLOOKUP([1]Parameters!B586,[1]Printers!L:L,[1]Printers!P:P,,0),ROUND(_xlfn.XLOOKUP([1]Parameters!B586,[1]Printers!L:L,[1]Printers!Q:Q,,0)*I586/10,0)*10,_xlfn.XLOOKUP([1]Parameters!B586,[1]Printers!L:L,[1]Printers!P:P,,0)),"")</f>
        <v/>
      </c>
      <c r="K586">
        <f>IF(SUM(E586:J586)&lt;&gt;0,VLOOKUP(A586,[1]!T_Printers[#Data],10,FALSE)+VLOOKUP(C586,[1]!T_Resins[#Data],10,FALSE),"")</f>
        <v>5</v>
      </c>
      <c r="L586">
        <f>IF(SUM(E586:J586)&lt;&gt;0,VLOOKUP(A586,[1]!T_Printers[#Data],11,FALSE),"")</f>
        <v>8</v>
      </c>
      <c r="M586">
        <f>IF(SUM(E586:J586)&lt;&gt;0,VLOOKUP(C586,[1]!T_Resins[#Data],8,FALSE),"")</f>
        <v>120</v>
      </c>
      <c r="N586">
        <f>IF(_xlfn.XLOOKUP(B586,[1]Printers!$L:$L,[1]Printers!$R:$R,0,0)&gt;0,[1]Parameters!M586,IF(SUM(E586:J586)&lt;&gt;0,VLOOKUP(C586,[1]!T_Resins[#Data],9,FALSE),""))</f>
        <v>180</v>
      </c>
      <c r="O586" t="str">
        <f t="shared" si="9"/>
        <v>AnycubicPhotonMonoX</v>
      </c>
    </row>
    <row r="587" spans="1:15" x14ac:dyDescent="0.25">
      <c r="A587" t="str">
        <f t="array" ref="A587">IF(ROW()-1&gt;COUNTA([1]!T_Printers[Printers])*COUNTA([1]!T_Resins[Resins]),"",INDEX([1]!T_Printers[Printers],INT((ROW()-2)/COUNTA([1]!T_Resins[Resins])+1)))</f>
        <v>Anycubic Photon Mono X</v>
      </c>
      <c r="B587" t="str">
        <f>_xlfn.XLOOKUP(A587,[1]!T_Printers[Printers],[1]!T_Printers[Icon link],,0)</f>
        <v>AnycubicPhotonMonoX</v>
      </c>
      <c r="C587" t="str">
        <f t="array" ref="C587">IF(ROW()-1&gt;COUNTA([1]!T_Printers[Printers])*COUNTA([1]!T_Resins[Resins]),"",INDEX([1]!T_Resins[Resins],MOD(ROW()-2,COUNTA([1]!T_Resins[Resins]))+1))</f>
        <v>Dental Model Light Grey</v>
      </c>
      <c r="D587">
        <f>IF(SUM(E587:J587)&lt;&gt;0,IF(ROW()-1&gt;COUNTA([1]!T_Printers[Printers])*COUNTA([1]!T_Resins[Resins]),"",2),"")</f>
        <v>2</v>
      </c>
      <c r="E587" cm="1">
        <f t="array" ref="E587">IFERROR(IF(ROW()-1&gt;COUNTA([1]!T_Printers[Printers])*COUNTA([1]!T_Resins[Resins]),"",_xlfn.IFS(ROUND(VLOOKUP(C587,[1]!T_Resins[#Data],2,FALSE)/VLOOKUP(A587,[1]!T_Printers[#Data],5,FALSE),1)&lt;=_xlfn.XLOOKUP(B587,[1]Printers!L:L,[1]Printers!O:O,1,0,),ROUND(VLOOKUP(C587,[1]!T_Resins[#Data],2,FALSE)/VLOOKUP(A587,[1]!T_Printers[#Data],5,FALSE),1),ROUND(VLOOKUP(C587,[1]!T_Resins[#Data],2,FALSE)/VLOOKUP(A587,[1]!T_Printers[#Data],5,FALSE),1)&gt;_xlfn.XLOOKUP(B587,[1]Printers!L:L,[1]Printers!O:O,1,0,),10)),"Используйте слой 100 мкм")</f>
        <v>2.4</v>
      </c>
      <c r="F587">
        <f>IFERROR(IF(ROUND(_xlfn.XLOOKUP([1]Parameters!B587,[1]Printers!L:L,[1]Printers!Q:Q,,0)*E587/10,0)*10&lt;_xlfn.XLOOKUP([1]Parameters!B587,[1]Printers!L:L,[1]Printers!P:P,,0),ROUND(_xlfn.XLOOKUP([1]Parameters!B587,[1]Printers!L:L,[1]Printers!Q:Q,,0)*E587/10,0)*10,_xlfn.XLOOKUP([1]Parameters!B587,[1]Printers!L:L,[1]Printers!P:P,,0)),"")</f>
        <v>20</v>
      </c>
      <c r="G587" cm="1">
        <f t="array" ref="G587">IFERROR(IF(ROW()-1&gt;COUNTA([1]!T_Printers[Printers])*COUNTA([1]!T_Resins[Resins]),"",_xlfn.IFS(ROUND(VLOOKUP(C587,[1]!T_Resins[#Data],3,FALSE)/VLOOKUP(A587,[1]!T_Printers[#Data],5,FALSE),1)&lt;=_xlfn.XLOOKUP(B587,[1]Printers!L:L,[1]Printers!O:O,1,0,),ROUND(VLOOKUP(C587,[1]!T_Resins[#Data],3,FALSE)/VLOOKUP(A587,[1]!T_Printers[#Data],5,FALSE),1),ROUND(VLOOKUP(C587,[1]!T_Resins[#Data],3,FALSE)/VLOOKUP(A587,[1]!T_Printers[#Data],5,FALSE),1)&gt;_xlfn.XLOOKUP(B587,[1]Printers!L:L,[1]Printers!O:O,1,0,),10)),"")</f>
        <v>3.2</v>
      </c>
      <c r="H587">
        <f>IFERROR(IF(ROUND(_xlfn.XLOOKUP([1]Parameters!B587,[1]Printers!L:L,[1]Printers!Q:Q,,0)*G587/10,0)*10&lt;_xlfn.XLOOKUP([1]Parameters!B587,[1]Printers!L:L,[1]Printers!P:P,,0),ROUND(_xlfn.XLOOKUP([1]Parameters!B587,[1]Printers!L:L,[1]Printers!Q:Q,,0)*G587/10,0)*10,_xlfn.XLOOKUP([1]Parameters!B587,[1]Printers!L:L,[1]Printers!P:P,,0)),"")</f>
        <v>30</v>
      </c>
      <c r="I587" s="3" t="str" cm="1">
        <f t="array" ref="I587">IFERROR(IF(ROW()-1&gt;COUNTA([1]!T_Printers[Printers])*COUNTA([1]!T_Resins[Resins]),"",_xlfn.IFS(ROUND(VLOOKUP(C587,[1]!T_Resins[#Data],4,FALSE)/VLOOKUP(A587,[1]!T_Printers[#Data],5,FALSE),1)&lt;=_xlfn.XLOOKUP(B587,[1]Printers!L:L,[1]Printers!O:O,1,0,),ROUND(VLOOKUP(C587,[1]!T_Resins[#Data],4,FALSE)/VLOOKUP(A587,[1]!T_Printers[#Data],5,FALSE),1),ROUND(VLOOKUP(C587,[1]!T_Resins[#Data],4,FALSE)/VLOOKUP(A587,[1]!T_Printers[#Data],5,FALSE),1)&gt;_xlfn.XLOOKUP(B587,[1]Printers!L:L,[1]Printers!O:O,1,0,),"")),"")</f>
        <v/>
      </c>
      <c r="J587" t="str">
        <f>IFERROR(IF(ROUND(_xlfn.XLOOKUP([1]Parameters!B587,[1]Printers!L:L,[1]Printers!Q:Q,,0)*I587/10,0)*10&lt;_xlfn.XLOOKUP([1]Parameters!B587,[1]Printers!L:L,[1]Printers!P:P,,0),ROUND(_xlfn.XLOOKUP([1]Parameters!B587,[1]Printers!L:L,[1]Printers!Q:Q,,0)*I587/10,0)*10,_xlfn.XLOOKUP([1]Parameters!B587,[1]Printers!L:L,[1]Printers!P:P,,0)),"")</f>
        <v/>
      </c>
      <c r="K587">
        <f>IF(SUM(E587:J587)&lt;&gt;0,VLOOKUP(A587,[1]!T_Printers[#Data],10,FALSE)+VLOOKUP(C587,[1]!T_Resins[#Data],10,FALSE),"")</f>
        <v>5</v>
      </c>
      <c r="L587">
        <f>IF(SUM(E587:J587)&lt;&gt;0,VLOOKUP(A587,[1]!T_Printers[#Data],11,FALSE),"")</f>
        <v>8</v>
      </c>
      <c r="M587">
        <f>IF(SUM(E587:J587)&lt;&gt;0,VLOOKUP(C587,[1]!T_Resins[#Data],8,FALSE),"")</f>
        <v>120</v>
      </c>
      <c r="N587">
        <f>IF(_xlfn.XLOOKUP(B587,[1]Printers!$L:$L,[1]Printers!$R:$R,0,0)&gt;0,[1]Parameters!M587,IF(SUM(E587:J587)&lt;&gt;0,VLOOKUP(C587,[1]!T_Resins[#Data],9,FALSE),""))</f>
        <v>180</v>
      </c>
      <c r="O587" t="str">
        <f t="shared" si="9"/>
        <v>AnycubicPhotonMonoX</v>
      </c>
    </row>
    <row r="588" spans="1:15" x14ac:dyDescent="0.25">
      <c r="A588" t="str">
        <f t="array" ref="A588">IF(ROW()-1&gt;COUNTA([1]!T_Printers[Printers])*COUNTA([1]!T_Resins[Resins]),"",INDEX([1]!T_Printers[Printers],INT((ROW()-2)/COUNTA([1]!T_Resins[Resins])+1)))</f>
        <v>Anycubic Photon Mono X</v>
      </c>
      <c r="B588" t="str">
        <f>_xlfn.XLOOKUP(A588,[1]!T_Printers[Printers],[1]!T_Printers[Icon link],,0)</f>
        <v>AnycubicPhotonMonoX</v>
      </c>
      <c r="C588" t="str">
        <f t="array" ref="C588">IF(ROW()-1&gt;COUNTA([1]!T_Printers[Printers])*COUNTA([1]!T_Resins[Resins]),"",INDEX([1]!T_Resins[Resins],MOD(ROW()-2,COUNTA([1]!T_Resins[Resins]))+1))</f>
        <v>Dental Peach</v>
      </c>
      <c r="D588">
        <f>IF(SUM(E588:J588)&lt;&gt;0,IF(ROW()-1&gt;COUNTA([1]!T_Printers[Printers])*COUNTA([1]!T_Resins[Resins]),"",2),"")</f>
        <v>2</v>
      </c>
      <c r="E588" cm="1">
        <f t="array" ref="E588">IFERROR(IF(ROW()-1&gt;COUNTA([1]!T_Printers[Printers])*COUNTA([1]!T_Resins[Resins]),"",_xlfn.IFS(ROUND(VLOOKUP(C588,[1]!T_Resins[#Data],2,FALSE)/VLOOKUP(A588,[1]!T_Printers[#Data],5,FALSE),1)&lt;=_xlfn.XLOOKUP(B588,[1]Printers!L:L,[1]Printers!O:O,1,0,),ROUND(VLOOKUP(C588,[1]!T_Resins[#Data],2,FALSE)/VLOOKUP(A588,[1]!T_Printers[#Data],5,FALSE),1),ROUND(VLOOKUP(C588,[1]!T_Resins[#Data],2,FALSE)/VLOOKUP(A588,[1]!T_Printers[#Data],5,FALSE),1)&gt;_xlfn.XLOOKUP(B588,[1]Printers!L:L,[1]Printers!O:O,1,0,),10)),"Используйте слой 100 мкм")</f>
        <v>3.1</v>
      </c>
      <c r="F588">
        <f>IFERROR(IF(ROUND(_xlfn.XLOOKUP([1]Parameters!B588,[1]Printers!L:L,[1]Printers!Q:Q,,0)*E588/10,0)*10&lt;_xlfn.XLOOKUP([1]Parameters!B588,[1]Printers!L:L,[1]Printers!P:P,,0),ROUND(_xlfn.XLOOKUP([1]Parameters!B588,[1]Printers!L:L,[1]Printers!Q:Q,,0)*E588/10,0)*10,_xlfn.XLOOKUP([1]Parameters!B588,[1]Printers!L:L,[1]Printers!P:P,,0)),"")</f>
        <v>30</v>
      </c>
      <c r="G588" cm="1">
        <f t="array" ref="G588">IFERROR(IF(ROW()-1&gt;COUNTA([1]!T_Printers[Printers])*COUNTA([1]!T_Resins[Resins]),"",_xlfn.IFS(ROUND(VLOOKUP(C588,[1]!T_Resins[#Data],3,FALSE)/VLOOKUP(A588,[1]!T_Printers[#Data],5,FALSE),1)&lt;=_xlfn.XLOOKUP(B588,[1]Printers!L:L,[1]Printers!O:O,1,0,),ROUND(VLOOKUP(C588,[1]!T_Resins[#Data],3,FALSE)/VLOOKUP(A588,[1]!T_Printers[#Data],5,FALSE),1),ROUND(VLOOKUP(C588,[1]!T_Resins[#Data],3,FALSE)/VLOOKUP(A588,[1]!T_Printers[#Data],5,FALSE),1)&gt;_xlfn.XLOOKUP(B588,[1]Printers!L:L,[1]Printers!O:O,1,0,),10)),"")</f>
        <v>4.0999999999999996</v>
      </c>
      <c r="H588">
        <f>IFERROR(IF(ROUND(_xlfn.XLOOKUP([1]Parameters!B588,[1]Printers!L:L,[1]Printers!Q:Q,,0)*G588/10,0)*10&lt;_xlfn.XLOOKUP([1]Parameters!B588,[1]Printers!L:L,[1]Printers!P:P,,0),ROUND(_xlfn.XLOOKUP([1]Parameters!B588,[1]Printers!L:L,[1]Printers!Q:Q,,0)*G588/10,0)*10,_xlfn.XLOOKUP([1]Parameters!B588,[1]Printers!L:L,[1]Printers!P:P,,0)),"")</f>
        <v>40</v>
      </c>
      <c r="I588" s="3" t="str" cm="1">
        <f t="array" ref="I588">IFERROR(IF(ROW()-1&gt;COUNTA([1]!T_Printers[Printers])*COUNTA([1]!T_Resins[Resins]),"",_xlfn.IFS(ROUND(VLOOKUP(C588,[1]!T_Resins[#Data],4,FALSE)/VLOOKUP(A588,[1]!T_Printers[#Data],5,FALSE),1)&lt;=_xlfn.XLOOKUP(B588,[1]Printers!L:L,[1]Printers!O:O,1,0,),ROUND(VLOOKUP(C588,[1]!T_Resins[#Data],4,FALSE)/VLOOKUP(A588,[1]!T_Printers[#Data],5,FALSE),1),ROUND(VLOOKUP(C588,[1]!T_Resins[#Data],4,FALSE)/VLOOKUP(A588,[1]!T_Printers[#Data],5,FALSE),1)&gt;_xlfn.XLOOKUP(B588,[1]Printers!L:L,[1]Printers!O:O,1,0,),"")),"")</f>
        <v/>
      </c>
      <c r="J588" t="str">
        <f>IFERROR(IF(ROUND(_xlfn.XLOOKUP([1]Parameters!B588,[1]Printers!L:L,[1]Printers!Q:Q,,0)*I588/10,0)*10&lt;_xlfn.XLOOKUP([1]Parameters!B588,[1]Printers!L:L,[1]Printers!P:P,,0),ROUND(_xlfn.XLOOKUP([1]Parameters!B588,[1]Printers!L:L,[1]Printers!Q:Q,,0)*I588/10,0)*10,_xlfn.XLOOKUP([1]Parameters!B588,[1]Printers!L:L,[1]Printers!P:P,,0)),"")</f>
        <v/>
      </c>
      <c r="K588">
        <f>IF(SUM(E588:J588)&lt;&gt;0,VLOOKUP(A588,[1]!T_Printers[#Data],10,FALSE)+VLOOKUP(C588,[1]!T_Resins[#Data],10,FALSE),"")</f>
        <v>5</v>
      </c>
      <c r="L588">
        <f>IF(SUM(E588:J588)&lt;&gt;0,VLOOKUP(A588,[1]!T_Printers[#Data],11,FALSE),"")</f>
        <v>8</v>
      </c>
      <c r="M588">
        <f>IF(SUM(E588:J588)&lt;&gt;0,VLOOKUP(C588,[1]!T_Resins[#Data],8,FALSE),"")</f>
        <v>120</v>
      </c>
      <c r="N588">
        <f>IF(_xlfn.XLOOKUP(B588,[1]Printers!$L:$L,[1]Printers!$R:$R,0,0)&gt;0,[1]Parameters!M588,IF(SUM(E588:J588)&lt;&gt;0,VLOOKUP(C588,[1]!T_Resins[#Data],9,FALSE),""))</f>
        <v>180</v>
      </c>
      <c r="O588" t="str">
        <f t="shared" si="9"/>
        <v>AnycubicPhotonMonoX</v>
      </c>
    </row>
    <row r="589" spans="1:15" x14ac:dyDescent="0.25">
      <c r="A589" t="str">
        <f t="array" ref="A589">IF(ROW()-1&gt;COUNTA([1]!T_Printers[Printers])*COUNTA([1]!T_Resins[Resins]),"",INDEX([1]!T_Printers[Printers],INT((ROW()-2)/COUNTA([1]!T_Resins[Resins])+1)))</f>
        <v>Anycubic Photon Mono X</v>
      </c>
      <c r="B589" t="str">
        <f>_xlfn.XLOOKUP(A589,[1]!T_Printers[Printers],[1]!T_Printers[Icon link],,0)</f>
        <v>AnycubicPhotonMonoX</v>
      </c>
      <c r="C589" t="str">
        <f t="array" ref="C589">IF(ROW()-1&gt;COUNTA([1]!T_Printers[Printers])*COUNTA([1]!T_Resins[Resins]),"",INDEX([1]!T_Resins[Resins],MOD(ROW()-2,COUNTA([1]!T_Resins[Resins]))+1))</f>
        <v>Dental Pink</v>
      </c>
      <c r="D589">
        <f>IF(SUM(E589:J589)&lt;&gt;0,IF(ROW()-1&gt;COUNTA([1]!T_Printers[Printers])*COUNTA([1]!T_Resins[Resins]),"",2),"")</f>
        <v>2</v>
      </c>
      <c r="E589" cm="1">
        <f t="array" ref="E589">IFERROR(IF(ROW()-1&gt;COUNTA([1]!T_Printers[Printers])*COUNTA([1]!T_Resins[Resins]),"",_xlfn.IFS(ROUND(VLOOKUP(C589,[1]!T_Resins[#Data],2,FALSE)/VLOOKUP(A589,[1]!T_Printers[#Data],5,FALSE),1)&lt;=_xlfn.XLOOKUP(B589,[1]Printers!L:L,[1]Printers!O:O,1,0,),ROUND(VLOOKUP(C589,[1]!T_Resins[#Data],2,FALSE)/VLOOKUP(A589,[1]!T_Printers[#Data],5,FALSE),1),ROUND(VLOOKUP(C589,[1]!T_Resins[#Data],2,FALSE)/VLOOKUP(A589,[1]!T_Printers[#Data],5,FALSE),1)&gt;_xlfn.XLOOKUP(B589,[1]Printers!L:L,[1]Printers!O:O,1,0,),10)),"Используйте слой 100 мкм")</f>
        <v>2</v>
      </c>
      <c r="F589">
        <f>IFERROR(IF(ROUND(_xlfn.XLOOKUP([1]Parameters!B589,[1]Printers!L:L,[1]Printers!Q:Q,,0)*E589/10,0)*10&lt;_xlfn.XLOOKUP([1]Parameters!B589,[1]Printers!L:L,[1]Printers!P:P,,0),ROUND(_xlfn.XLOOKUP([1]Parameters!B589,[1]Printers!L:L,[1]Printers!Q:Q,,0)*E589/10,0)*10,_xlfn.XLOOKUP([1]Parameters!B589,[1]Printers!L:L,[1]Printers!P:P,,0)),"")</f>
        <v>20</v>
      </c>
      <c r="G589" cm="1">
        <f t="array" ref="G589">IFERROR(IF(ROW()-1&gt;COUNTA([1]!T_Printers[Printers])*COUNTA([1]!T_Resins[Resins]),"",_xlfn.IFS(ROUND(VLOOKUP(C589,[1]!T_Resins[#Data],3,FALSE)/VLOOKUP(A589,[1]!T_Printers[#Data],5,FALSE),1)&lt;=_xlfn.XLOOKUP(B589,[1]Printers!L:L,[1]Printers!O:O,1,0,),ROUND(VLOOKUP(C589,[1]!T_Resins[#Data],3,FALSE)/VLOOKUP(A589,[1]!T_Printers[#Data],5,FALSE),1),ROUND(VLOOKUP(C589,[1]!T_Resins[#Data],3,FALSE)/VLOOKUP(A589,[1]!T_Printers[#Data],5,FALSE),1)&gt;_xlfn.XLOOKUP(B589,[1]Printers!L:L,[1]Printers!O:O,1,0,),10)),"")</f>
        <v>2.6</v>
      </c>
      <c r="H589">
        <f>IFERROR(IF(ROUND(_xlfn.XLOOKUP([1]Parameters!B589,[1]Printers!L:L,[1]Printers!Q:Q,,0)*G589/10,0)*10&lt;_xlfn.XLOOKUP([1]Parameters!B589,[1]Printers!L:L,[1]Printers!P:P,,0),ROUND(_xlfn.XLOOKUP([1]Parameters!B589,[1]Printers!L:L,[1]Printers!Q:Q,,0)*G589/10,0)*10,_xlfn.XLOOKUP([1]Parameters!B589,[1]Printers!L:L,[1]Printers!P:P,,0)),"")</f>
        <v>20</v>
      </c>
      <c r="I589" s="3" t="str" cm="1">
        <f t="array" ref="I589">IFERROR(IF(ROW()-1&gt;COUNTA([1]!T_Printers[Printers])*COUNTA([1]!T_Resins[Resins]),"",_xlfn.IFS(ROUND(VLOOKUP(C589,[1]!T_Resins[#Data],4,FALSE)/VLOOKUP(A589,[1]!T_Printers[#Data],5,FALSE),1)&lt;=_xlfn.XLOOKUP(B589,[1]Printers!L:L,[1]Printers!O:O,1,0,),ROUND(VLOOKUP(C589,[1]!T_Resins[#Data],4,FALSE)/VLOOKUP(A589,[1]!T_Printers[#Data],5,FALSE),1),ROUND(VLOOKUP(C589,[1]!T_Resins[#Data],4,FALSE)/VLOOKUP(A589,[1]!T_Printers[#Data],5,FALSE),1)&gt;_xlfn.XLOOKUP(B589,[1]Printers!L:L,[1]Printers!O:O,1,0,),"")),"")</f>
        <v/>
      </c>
      <c r="J589" t="str">
        <f>IFERROR(IF(ROUND(_xlfn.XLOOKUP([1]Parameters!B589,[1]Printers!L:L,[1]Printers!Q:Q,,0)*I589/10,0)*10&lt;_xlfn.XLOOKUP([1]Parameters!B589,[1]Printers!L:L,[1]Printers!P:P,,0),ROUND(_xlfn.XLOOKUP([1]Parameters!B589,[1]Printers!L:L,[1]Printers!Q:Q,,0)*I589/10,0)*10,_xlfn.XLOOKUP([1]Parameters!B589,[1]Printers!L:L,[1]Printers!P:P,,0)),"")</f>
        <v/>
      </c>
      <c r="K589">
        <f>IF(SUM(E589:J589)&lt;&gt;0,VLOOKUP(A589,[1]!T_Printers[#Data],10,FALSE)+VLOOKUP(C589,[1]!T_Resins[#Data],10,FALSE),"")</f>
        <v>4</v>
      </c>
      <c r="L589">
        <f>IF(SUM(E589:J589)&lt;&gt;0,VLOOKUP(A589,[1]!T_Printers[#Data],11,FALSE),"")</f>
        <v>8</v>
      </c>
      <c r="M589">
        <f>IF(SUM(E589:J589)&lt;&gt;0,VLOOKUP(C589,[1]!T_Resins[#Data],8,FALSE),"")</f>
        <v>120</v>
      </c>
      <c r="N589">
        <f>IF(_xlfn.XLOOKUP(B589,[1]Printers!$L:$L,[1]Printers!$R:$R,0,0)&gt;0,[1]Parameters!M589,IF(SUM(E589:J589)&lt;&gt;0,VLOOKUP(C589,[1]!T_Resins[#Data],9,FALSE),""))</f>
        <v>180</v>
      </c>
      <c r="O589" t="str">
        <f t="shared" si="9"/>
        <v>AnycubicPhotonMonoX</v>
      </c>
    </row>
    <row r="590" spans="1:15" x14ac:dyDescent="0.25">
      <c r="A590" t="str">
        <f t="array" ref="A590">IF(ROW()-1&gt;COUNTA([1]!T_Printers[Printers])*COUNTA([1]!T_Resins[Resins]),"",INDEX([1]!T_Printers[Printers],INT((ROW()-2)/COUNTA([1]!T_Resins[Resins])+1)))</f>
        <v>Anycubic Photon Mono X</v>
      </c>
      <c r="B590" t="str">
        <f>_xlfn.XLOOKUP(A590,[1]!T_Printers[Printers],[1]!T_Printers[Icon link],,0)</f>
        <v>AnycubicPhotonMonoX</v>
      </c>
      <c r="C590" t="str">
        <f t="array" ref="C590">IF(ROW()-1&gt;COUNTA([1]!T_Printers[Printers])*COUNTA([1]!T_Resins[Resins]),"",INDEX([1]!T_Resins[Resins],MOD(ROW()-2,COUNTA([1]!T_Resins[Resins]))+1))</f>
        <v>Dental Soft Pink</v>
      </c>
      <c r="D590">
        <f>IF(SUM(E590:J590)&lt;&gt;0,IF(ROW()-1&gt;COUNTA([1]!T_Printers[Printers])*COUNTA([1]!T_Resins[Resins]),"",2),"")</f>
        <v>2</v>
      </c>
      <c r="E590" cm="1">
        <f t="array" ref="E590">IFERROR(IF(ROW()-1&gt;COUNTA([1]!T_Printers[Printers])*COUNTA([1]!T_Resins[Resins]),"",_xlfn.IFS(ROUND(VLOOKUP(C590,[1]!T_Resins[#Data],2,FALSE)/VLOOKUP(A590,[1]!T_Printers[#Data],5,FALSE),1)&lt;=_xlfn.XLOOKUP(B590,[1]Printers!L:L,[1]Printers!O:O,1,0,),ROUND(VLOOKUP(C590,[1]!T_Resins[#Data],2,FALSE)/VLOOKUP(A590,[1]!T_Printers[#Data],5,FALSE),1),ROUND(VLOOKUP(C590,[1]!T_Resins[#Data],2,FALSE)/VLOOKUP(A590,[1]!T_Printers[#Data],5,FALSE),1)&gt;_xlfn.XLOOKUP(B590,[1]Printers!L:L,[1]Printers!O:O,1,0,),10)),"Используйте слой 100 мкм")</f>
        <v>2.9</v>
      </c>
      <c r="F590">
        <f>IFERROR(IF(ROUND(_xlfn.XLOOKUP([1]Parameters!B590,[1]Printers!L:L,[1]Printers!Q:Q,,0)*E590/10,0)*10&lt;_xlfn.XLOOKUP([1]Parameters!B590,[1]Printers!L:L,[1]Printers!P:P,,0),ROUND(_xlfn.XLOOKUP([1]Parameters!B590,[1]Printers!L:L,[1]Printers!Q:Q,,0)*E590/10,0)*10,_xlfn.XLOOKUP([1]Parameters!B590,[1]Printers!L:L,[1]Printers!P:P,,0)),"")</f>
        <v>30</v>
      </c>
      <c r="G590" cm="1">
        <f t="array" ref="G590">IFERROR(IF(ROW()-1&gt;COUNTA([1]!T_Printers[Printers])*COUNTA([1]!T_Resins[Resins]),"",_xlfn.IFS(ROUND(VLOOKUP(C590,[1]!T_Resins[#Data],3,FALSE)/VLOOKUP(A590,[1]!T_Printers[#Data],5,FALSE),1)&lt;=_xlfn.XLOOKUP(B590,[1]Printers!L:L,[1]Printers!O:O,1,0,),ROUND(VLOOKUP(C590,[1]!T_Resins[#Data],3,FALSE)/VLOOKUP(A590,[1]!T_Printers[#Data],5,FALSE),1),ROUND(VLOOKUP(C590,[1]!T_Resins[#Data],3,FALSE)/VLOOKUP(A590,[1]!T_Printers[#Data],5,FALSE),1)&gt;_xlfn.XLOOKUP(B590,[1]Printers!L:L,[1]Printers!O:O,1,0,),10)),"")</f>
        <v>3.8</v>
      </c>
      <c r="H590">
        <f>IFERROR(IF(ROUND(_xlfn.XLOOKUP([1]Parameters!B590,[1]Printers!L:L,[1]Printers!Q:Q,,0)*G590/10,0)*10&lt;_xlfn.XLOOKUP([1]Parameters!B590,[1]Printers!L:L,[1]Printers!P:P,,0),ROUND(_xlfn.XLOOKUP([1]Parameters!B590,[1]Printers!L:L,[1]Printers!Q:Q,,0)*G590/10,0)*10,_xlfn.XLOOKUP([1]Parameters!B590,[1]Printers!L:L,[1]Printers!P:P,,0)),"")</f>
        <v>30</v>
      </c>
      <c r="I590" s="3" t="str" cm="1">
        <f t="array" ref="I590">IFERROR(IF(ROW()-1&gt;COUNTA([1]!T_Printers[Printers])*COUNTA([1]!T_Resins[Resins]),"",_xlfn.IFS(ROUND(VLOOKUP(C590,[1]!T_Resins[#Data],4,FALSE)/VLOOKUP(A590,[1]!T_Printers[#Data],5,FALSE),1)&lt;=_xlfn.XLOOKUP(B590,[1]Printers!L:L,[1]Printers!O:O,1,0,),ROUND(VLOOKUP(C590,[1]!T_Resins[#Data],4,FALSE)/VLOOKUP(A590,[1]!T_Printers[#Data],5,FALSE),1),ROUND(VLOOKUP(C590,[1]!T_Resins[#Data],4,FALSE)/VLOOKUP(A590,[1]!T_Printers[#Data],5,FALSE),1)&gt;_xlfn.XLOOKUP(B590,[1]Printers!L:L,[1]Printers!O:O,1,0,),"")),"")</f>
        <v/>
      </c>
      <c r="J590" t="str">
        <f>IFERROR(IF(ROUND(_xlfn.XLOOKUP([1]Parameters!B590,[1]Printers!L:L,[1]Printers!Q:Q,,0)*I590/10,0)*10&lt;_xlfn.XLOOKUP([1]Parameters!B590,[1]Printers!L:L,[1]Printers!P:P,,0),ROUND(_xlfn.XLOOKUP([1]Parameters!B590,[1]Printers!L:L,[1]Printers!Q:Q,,0)*I590/10,0)*10,_xlfn.XLOOKUP([1]Parameters!B590,[1]Printers!L:L,[1]Printers!P:P,,0)),"")</f>
        <v/>
      </c>
      <c r="K590">
        <f>IF(SUM(E590:J590)&lt;&gt;0,VLOOKUP(A590,[1]!T_Printers[#Data],10,FALSE)+VLOOKUP(C590,[1]!T_Resins[#Data],10,FALSE),"")</f>
        <v>4</v>
      </c>
      <c r="L590">
        <f>IF(SUM(E590:J590)&lt;&gt;0,VLOOKUP(A590,[1]!T_Printers[#Data],11,FALSE),"")</f>
        <v>8</v>
      </c>
      <c r="M590">
        <f>IF(SUM(E590:J590)&lt;&gt;0,VLOOKUP(C590,[1]!T_Resins[#Data],8,FALSE),"")</f>
        <v>60</v>
      </c>
      <c r="N590">
        <f>IF(_xlfn.XLOOKUP(B590,[1]Printers!$L:$L,[1]Printers!$R:$R,0,0)&gt;0,[1]Parameters!M590,IF(SUM(E590:J590)&lt;&gt;0,VLOOKUP(C590,[1]!T_Resins[#Data],9,FALSE),""))</f>
        <v>60</v>
      </c>
      <c r="O590" t="str">
        <f t="shared" si="9"/>
        <v>AnycubicPhotonMonoX</v>
      </c>
    </row>
    <row r="591" spans="1:15" x14ac:dyDescent="0.25">
      <c r="A591" t="str">
        <f t="array" ref="A591">IF(ROW()-1&gt;COUNTA([1]!T_Printers[Printers])*COUNTA([1]!T_Resins[Resins]),"",INDEX([1]!T_Printers[Printers],INT((ROW()-2)/COUNTA([1]!T_Resins[Resins])+1)))</f>
        <v>Anycubic Photon Mono X</v>
      </c>
      <c r="B591" t="str">
        <f>_xlfn.XLOOKUP(A591,[1]!T_Printers[Printers],[1]!T_Printers[Icon link],,0)</f>
        <v>AnycubicPhotonMonoX</v>
      </c>
      <c r="C591" t="str">
        <f t="array" ref="C591">IF(ROW()-1&gt;COUNTA([1]!T_Printers[Printers])*COUNTA([1]!T_Resins[Resins]),"",INDEX([1]!T_Resins[Resins],MOD(ROW()-2,COUNTA([1]!T_Resins[Resins]))+1))</f>
        <v>Dental Sand A1-A2</v>
      </c>
      <c r="D591">
        <f>IF(SUM(E591:J591)&lt;&gt;0,IF(ROW()-1&gt;COUNTA([1]!T_Printers[Printers])*COUNTA([1]!T_Resins[Resins]),"",2),"")</f>
        <v>2</v>
      </c>
      <c r="E591" cm="1">
        <f t="array" ref="E591">IFERROR(IF(ROW()-1&gt;COUNTA([1]!T_Printers[Printers])*COUNTA([1]!T_Resins[Resins]),"",_xlfn.IFS(ROUND(VLOOKUP(C591,[1]!T_Resins[#Data],2,FALSE)/VLOOKUP(A591,[1]!T_Printers[#Data],5,FALSE),1)&lt;=_xlfn.XLOOKUP(B591,[1]Printers!L:L,[1]Printers!O:O,1,0,),ROUND(VLOOKUP(C591,[1]!T_Resins[#Data],2,FALSE)/VLOOKUP(A591,[1]!T_Printers[#Data],5,FALSE),1),ROUND(VLOOKUP(C591,[1]!T_Resins[#Data],2,FALSE)/VLOOKUP(A591,[1]!T_Printers[#Data],5,FALSE),1)&gt;_xlfn.XLOOKUP(B591,[1]Printers!L:L,[1]Printers!O:O,1,0,),10)),"Используйте слой 100 мкм")</f>
        <v>1.7</v>
      </c>
      <c r="F591">
        <f>IFERROR(IF(ROUND(_xlfn.XLOOKUP([1]Parameters!B591,[1]Printers!L:L,[1]Printers!Q:Q,,0)*E591/10,0)*10&lt;_xlfn.XLOOKUP([1]Parameters!B591,[1]Printers!L:L,[1]Printers!P:P,,0),ROUND(_xlfn.XLOOKUP([1]Parameters!B591,[1]Printers!L:L,[1]Printers!Q:Q,,0)*E591/10,0)*10,_xlfn.XLOOKUP([1]Parameters!B591,[1]Printers!L:L,[1]Printers!P:P,,0)),"")</f>
        <v>20</v>
      </c>
      <c r="G591" cm="1">
        <f t="array" ref="G591">IFERROR(IF(ROW()-1&gt;COUNTA([1]!T_Printers[Printers])*COUNTA([1]!T_Resins[Resins]),"",_xlfn.IFS(ROUND(VLOOKUP(C591,[1]!T_Resins[#Data],3,FALSE)/VLOOKUP(A591,[1]!T_Printers[#Data],5,FALSE),1)&lt;=_xlfn.XLOOKUP(B591,[1]Printers!L:L,[1]Printers!O:O,1,0,),ROUND(VLOOKUP(C591,[1]!T_Resins[#Data],3,FALSE)/VLOOKUP(A591,[1]!T_Printers[#Data],5,FALSE),1),ROUND(VLOOKUP(C591,[1]!T_Resins[#Data],3,FALSE)/VLOOKUP(A591,[1]!T_Printers[#Data],5,FALSE),1)&gt;_xlfn.XLOOKUP(B591,[1]Printers!L:L,[1]Printers!O:O,1,0,),10)),"")</f>
        <v>2.2000000000000002</v>
      </c>
      <c r="H591">
        <f>IFERROR(IF(ROUND(_xlfn.XLOOKUP([1]Parameters!B591,[1]Printers!L:L,[1]Printers!Q:Q,,0)*G591/10,0)*10&lt;_xlfn.XLOOKUP([1]Parameters!B591,[1]Printers!L:L,[1]Printers!P:P,,0),ROUND(_xlfn.XLOOKUP([1]Parameters!B591,[1]Printers!L:L,[1]Printers!Q:Q,,0)*G591/10,0)*10,_xlfn.XLOOKUP([1]Parameters!B591,[1]Printers!L:L,[1]Printers!P:P,,0)),"")</f>
        <v>20</v>
      </c>
      <c r="I591" s="3" t="str" cm="1">
        <f t="array" ref="I591">IFERROR(IF(ROW()-1&gt;COUNTA([1]!T_Printers[Printers])*COUNTA([1]!T_Resins[Resins]),"",_xlfn.IFS(ROUND(VLOOKUP(C591,[1]!T_Resins[#Data],4,FALSE)/VLOOKUP(A591,[1]!T_Printers[#Data],5,FALSE),1)&lt;=_xlfn.XLOOKUP(B591,[1]Printers!L:L,[1]Printers!O:O,1,0,),ROUND(VLOOKUP(C591,[1]!T_Resins[#Data],4,FALSE)/VLOOKUP(A591,[1]!T_Printers[#Data],5,FALSE),1),ROUND(VLOOKUP(C591,[1]!T_Resins[#Data],4,FALSE)/VLOOKUP(A591,[1]!T_Printers[#Data],5,FALSE),1)&gt;_xlfn.XLOOKUP(B591,[1]Printers!L:L,[1]Printers!O:O,1,0,),"")),"")</f>
        <v/>
      </c>
      <c r="J591" t="str">
        <f>IFERROR(IF(ROUND(_xlfn.XLOOKUP([1]Parameters!B591,[1]Printers!L:L,[1]Printers!Q:Q,,0)*I591/10,0)*10&lt;_xlfn.XLOOKUP([1]Parameters!B591,[1]Printers!L:L,[1]Printers!P:P,,0),ROUND(_xlfn.XLOOKUP([1]Parameters!B591,[1]Printers!L:L,[1]Printers!Q:Q,,0)*I591/10,0)*10,_xlfn.XLOOKUP([1]Parameters!B591,[1]Printers!L:L,[1]Printers!P:P,,0)),"")</f>
        <v/>
      </c>
      <c r="K591">
        <f>IF(SUM(E591:J591)&lt;&gt;0,VLOOKUP(A591,[1]!T_Printers[#Data],10,FALSE)+VLOOKUP(C591,[1]!T_Resins[#Data],10,FALSE),"")</f>
        <v>5</v>
      </c>
      <c r="L591">
        <f>IF(SUM(E591:J591)&lt;&gt;0,VLOOKUP(A591,[1]!T_Printers[#Data],11,FALSE),"")</f>
        <v>8</v>
      </c>
      <c r="M591">
        <f>IF(SUM(E591:J591)&lt;&gt;0,VLOOKUP(C591,[1]!T_Resins[#Data],8,FALSE),"")</f>
        <v>120</v>
      </c>
      <c r="N591">
        <f>IF(_xlfn.XLOOKUP(B591,[1]Printers!$L:$L,[1]Printers!$R:$R,0,0)&gt;0,[1]Parameters!M591,IF(SUM(E591:J591)&lt;&gt;0,VLOOKUP(C591,[1]!T_Resins[#Data],9,FALSE),""))</f>
        <v>180</v>
      </c>
      <c r="O591" t="str">
        <f t="shared" si="9"/>
        <v>AnycubicPhotonMonoX</v>
      </c>
    </row>
    <row r="592" spans="1:15" x14ac:dyDescent="0.25">
      <c r="A592" t="str">
        <f t="array" ref="A592">IF(ROW()-1&gt;COUNTA([1]!T_Printers[Printers])*COUNTA([1]!T_Resins[Resins]),"",INDEX([1]!T_Printers[Printers],INT((ROW()-2)/COUNTA([1]!T_Resins[Resins])+1)))</f>
        <v>Anycubic Photon Mono X</v>
      </c>
      <c r="B592" t="str">
        <f>_xlfn.XLOOKUP(A592,[1]!T_Printers[Printers],[1]!T_Printers[Icon link],,0)</f>
        <v>AnycubicPhotonMonoX</v>
      </c>
      <c r="C592" t="str">
        <f t="array" ref="C592">IF(ROW()-1&gt;COUNTA([1]!T_Printers[Printers])*COUNTA([1]!T_Resins[Resins]),"",INDEX([1]!T_Resins[Resins],MOD(ROW()-2,COUNTA([1]!T_Resins[Resins]))+1))</f>
        <v xml:space="preserve">Dental Sand A1-A2 (Обновленная версия) </v>
      </c>
      <c r="D592">
        <f>IF(SUM(E592:J592)&lt;&gt;0,IF(ROW()-1&gt;COUNTA([1]!T_Printers[Printers])*COUNTA([1]!T_Resins[Resins]),"",2),"")</f>
        <v>2</v>
      </c>
      <c r="E592" cm="1">
        <f t="array" ref="E592">IFERROR(IF(ROW()-1&gt;COUNTA([1]!T_Printers[Printers])*COUNTA([1]!T_Resins[Resins]),"",_xlfn.IFS(ROUND(VLOOKUP(C592,[1]!T_Resins[#Data],2,FALSE)/VLOOKUP(A592,[1]!T_Printers[#Data],5,FALSE),1)&lt;=_xlfn.XLOOKUP(B592,[1]Printers!L:L,[1]Printers!O:O,1,0,),ROUND(VLOOKUP(C592,[1]!T_Resins[#Data],2,FALSE)/VLOOKUP(A592,[1]!T_Printers[#Data],5,FALSE),1),ROUND(VLOOKUP(C592,[1]!T_Resins[#Data],2,FALSE)/VLOOKUP(A592,[1]!T_Printers[#Data],5,FALSE),1)&gt;_xlfn.XLOOKUP(B592,[1]Printers!L:L,[1]Printers!O:O,1,0,),10)),"Используйте слой 100 мкм")</f>
        <v>4.5</v>
      </c>
      <c r="F592">
        <f>IFERROR(IF(ROUND(_xlfn.XLOOKUP([1]Parameters!B592,[1]Printers!L:L,[1]Printers!Q:Q,,0)*E592/10,0)*10&lt;_xlfn.XLOOKUP([1]Parameters!B592,[1]Printers!L:L,[1]Printers!P:P,,0),ROUND(_xlfn.XLOOKUP([1]Parameters!B592,[1]Printers!L:L,[1]Printers!Q:Q,,0)*E592/10,0)*10,_xlfn.XLOOKUP([1]Parameters!B592,[1]Printers!L:L,[1]Printers!P:P,,0)),"")</f>
        <v>40</v>
      </c>
      <c r="G592" cm="1">
        <f t="array" ref="G592">IFERROR(IF(ROW()-1&gt;COUNTA([1]!T_Printers[Printers])*COUNTA([1]!T_Resins[Resins]),"",_xlfn.IFS(ROUND(VLOOKUP(C592,[1]!T_Resins[#Data],3,FALSE)/VLOOKUP(A592,[1]!T_Printers[#Data],5,FALSE),1)&lt;=_xlfn.XLOOKUP(B592,[1]Printers!L:L,[1]Printers!O:O,1,0,),ROUND(VLOOKUP(C592,[1]!T_Resins[#Data],3,FALSE)/VLOOKUP(A592,[1]!T_Printers[#Data],5,FALSE),1),ROUND(VLOOKUP(C592,[1]!T_Resins[#Data],3,FALSE)/VLOOKUP(A592,[1]!T_Printers[#Data],5,FALSE),1)&gt;_xlfn.XLOOKUP(B592,[1]Printers!L:L,[1]Printers!O:O,1,0,),10)),"")</f>
        <v>4.7</v>
      </c>
      <c r="H592">
        <f>IFERROR(IF(ROUND(_xlfn.XLOOKUP([1]Parameters!B592,[1]Printers!L:L,[1]Printers!Q:Q,,0)*G592/10,0)*10&lt;_xlfn.XLOOKUP([1]Parameters!B592,[1]Printers!L:L,[1]Printers!P:P,,0),ROUND(_xlfn.XLOOKUP([1]Parameters!B592,[1]Printers!L:L,[1]Printers!Q:Q,,0)*G592/10,0)*10,_xlfn.XLOOKUP([1]Parameters!B592,[1]Printers!L:L,[1]Printers!P:P,,0)),"")</f>
        <v>40</v>
      </c>
      <c r="I592" s="3" t="str" cm="1">
        <f t="array" ref="I592">IFERROR(IF(ROW()-1&gt;COUNTA([1]!T_Printers[Printers])*COUNTA([1]!T_Resins[Resins]),"",_xlfn.IFS(ROUND(VLOOKUP(C592,[1]!T_Resins[#Data],4,FALSE)/VLOOKUP(A592,[1]!T_Printers[#Data],5,FALSE),1)&lt;=_xlfn.XLOOKUP(B592,[1]Printers!L:L,[1]Printers!O:O,1,0,),ROUND(VLOOKUP(C592,[1]!T_Resins[#Data],4,FALSE)/VLOOKUP(A592,[1]!T_Printers[#Data],5,FALSE),1),ROUND(VLOOKUP(C592,[1]!T_Resins[#Data],4,FALSE)/VLOOKUP(A592,[1]!T_Printers[#Data],5,FALSE),1)&gt;_xlfn.XLOOKUP(B592,[1]Printers!L:L,[1]Printers!O:O,1,0,),"")),"")</f>
        <v/>
      </c>
      <c r="J592" t="str">
        <f>IFERROR(IF(ROUND(_xlfn.XLOOKUP([1]Parameters!B592,[1]Printers!L:L,[1]Printers!Q:Q,,0)*I592/10,0)*10&lt;_xlfn.XLOOKUP([1]Parameters!B592,[1]Printers!L:L,[1]Printers!P:P,,0),ROUND(_xlfn.XLOOKUP([1]Parameters!B592,[1]Printers!L:L,[1]Printers!Q:Q,,0)*I592/10,0)*10,_xlfn.XLOOKUP([1]Parameters!B592,[1]Printers!L:L,[1]Printers!P:P,,0)),"")</f>
        <v/>
      </c>
      <c r="K592">
        <f>IF(SUM(E592:J592)&lt;&gt;0,VLOOKUP(A592,[1]!T_Printers[#Data],10,FALSE)+VLOOKUP(C592,[1]!T_Resins[#Data],10,FALSE),"")</f>
        <v>5</v>
      </c>
      <c r="L592">
        <f>IF(SUM(E592:J592)&lt;&gt;0,VLOOKUP(A592,[1]!T_Printers[#Data],11,FALSE),"")</f>
        <v>8</v>
      </c>
      <c r="M592">
        <f>IF(SUM(E592:J592)&lt;&gt;0,VLOOKUP(C592,[1]!T_Resins[#Data],8,FALSE),"")</f>
        <v>120</v>
      </c>
      <c r="N592">
        <f>IF(_xlfn.XLOOKUP(B592,[1]Printers!$L:$L,[1]Printers!$R:$R,0,0)&gt;0,[1]Parameters!M592,IF(SUM(E592:J592)&lt;&gt;0,VLOOKUP(C592,[1]!T_Resins[#Data],9,FALSE),""))</f>
        <v>180</v>
      </c>
      <c r="O592" t="str">
        <f t="shared" si="9"/>
        <v>AnycubicPhotonMonoX</v>
      </c>
    </row>
    <row r="593" spans="1:15" x14ac:dyDescent="0.25">
      <c r="A593" t="str">
        <f t="array" ref="A593">IF(ROW()-1&gt;COUNTA([1]!T_Printers[Printers])*COUNTA([1]!T_Resins[Resins]),"",INDEX([1]!T_Printers[Printers],INT((ROW()-2)/COUNTA([1]!T_Resins[Resins])+1)))</f>
        <v>Anycubic Photon Mono X</v>
      </c>
      <c r="B593" t="str">
        <f>_xlfn.XLOOKUP(A593,[1]!T_Printers[Printers],[1]!T_Printers[Icon link],,0)</f>
        <v>AnycubicPhotonMonoX</v>
      </c>
      <c r="C593" t="str">
        <f t="array" ref="C593">IF(ROW()-1&gt;COUNTA([1]!T_Printers[Printers])*COUNTA([1]!T_Resins[Resins]),"",INDEX([1]!T_Resins[Resins],MOD(ROW()-2,COUNTA([1]!T_Resins[Resins]))+1))</f>
        <v>Dental Sand A3</v>
      </c>
      <c r="D593">
        <f>IF(SUM(E593:J593)&lt;&gt;0,IF(ROW()-1&gt;COUNTA([1]!T_Printers[Printers])*COUNTA([1]!T_Resins[Resins]),"",2),"")</f>
        <v>2</v>
      </c>
      <c r="E593" cm="1">
        <f t="array" ref="E593">IFERROR(IF(ROW()-1&gt;COUNTA([1]!T_Printers[Printers])*COUNTA([1]!T_Resins[Resins]),"",_xlfn.IFS(ROUND(VLOOKUP(C593,[1]!T_Resins[#Data],2,FALSE)/VLOOKUP(A593,[1]!T_Printers[#Data],5,FALSE),1)&lt;=_xlfn.XLOOKUP(B593,[1]Printers!L:L,[1]Printers!O:O,1,0,),ROUND(VLOOKUP(C593,[1]!T_Resins[#Data],2,FALSE)/VLOOKUP(A593,[1]!T_Printers[#Data],5,FALSE),1),ROUND(VLOOKUP(C593,[1]!T_Resins[#Data],2,FALSE)/VLOOKUP(A593,[1]!T_Printers[#Data],5,FALSE),1)&gt;_xlfn.XLOOKUP(B593,[1]Printers!L:L,[1]Printers!O:O,1,0,),10)),"Используйте слой 100 мкм")</f>
        <v>1.7</v>
      </c>
      <c r="F593">
        <f>IFERROR(IF(ROUND(_xlfn.XLOOKUP([1]Parameters!B593,[1]Printers!L:L,[1]Printers!Q:Q,,0)*E593/10,0)*10&lt;_xlfn.XLOOKUP([1]Parameters!B593,[1]Printers!L:L,[1]Printers!P:P,,0),ROUND(_xlfn.XLOOKUP([1]Parameters!B593,[1]Printers!L:L,[1]Printers!Q:Q,,0)*E593/10,0)*10,_xlfn.XLOOKUP([1]Parameters!B593,[1]Printers!L:L,[1]Printers!P:P,,0)),"")</f>
        <v>20</v>
      </c>
      <c r="G593" cm="1">
        <f t="array" ref="G593">IFERROR(IF(ROW()-1&gt;COUNTA([1]!T_Printers[Printers])*COUNTA([1]!T_Resins[Resins]),"",_xlfn.IFS(ROUND(VLOOKUP(C593,[1]!T_Resins[#Data],3,FALSE)/VLOOKUP(A593,[1]!T_Printers[#Data],5,FALSE),1)&lt;=_xlfn.XLOOKUP(B593,[1]Printers!L:L,[1]Printers!O:O,1,0,),ROUND(VLOOKUP(C593,[1]!T_Resins[#Data],3,FALSE)/VLOOKUP(A593,[1]!T_Printers[#Data],5,FALSE),1),ROUND(VLOOKUP(C593,[1]!T_Resins[#Data],3,FALSE)/VLOOKUP(A593,[1]!T_Printers[#Data],5,FALSE),1)&gt;_xlfn.XLOOKUP(B593,[1]Printers!L:L,[1]Printers!O:O,1,0,),10)),"")</f>
        <v>2.2000000000000002</v>
      </c>
      <c r="H593">
        <f>IFERROR(IF(ROUND(_xlfn.XLOOKUP([1]Parameters!B593,[1]Printers!L:L,[1]Printers!Q:Q,,0)*G593/10,0)*10&lt;_xlfn.XLOOKUP([1]Parameters!B593,[1]Printers!L:L,[1]Printers!P:P,,0),ROUND(_xlfn.XLOOKUP([1]Parameters!B593,[1]Printers!L:L,[1]Printers!Q:Q,,0)*G593/10,0)*10,_xlfn.XLOOKUP([1]Parameters!B593,[1]Printers!L:L,[1]Printers!P:P,,0)),"")</f>
        <v>20</v>
      </c>
      <c r="I593" s="3" t="str" cm="1">
        <f t="array" ref="I593">IFERROR(IF(ROW()-1&gt;COUNTA([1]!T_Printers[Printers])*COUNTA([1]!T_Resins[Resins]),"",_xlfn.IFS(ROUND(VLOOKUP(C593,[1]!T_Resins[#Data],4,FALSE)/VLOOKUP(A593,[1]!T_Printers[#Data],5,FALSE),1)&lt;=_xlfn.XLOOKUP(B593,[1]Printers!L:L,[1]Printers!O:O,1,0,),ROUND(VLOOKUP(C593,[1]!T_Resins[#Data],4,FALSE)/VLOOKUP(A593,[1]!T_Printers[#Data],5,FALSE),1),ROUND(VLOOKUP(C593,[1]!T_Resins[#Data],4,FALSE)/VLOOKUP(A593,[1]!T_Printers[#Data],5,FALSE),1)&gt;_xlfn.XLOOKUP(B593,[1]Printers!L:L,[1]Printers!O:O,1,0,),"")),"")</f>
        <v/>
      </c>
      <c r="J593" t="str">
        <f>IFERROR(IF(ROUND(_xlfn.XLOOKUP([1]Parameters!B593,[1]Printers!L:L,[1]Printers!Q:Q,,0)*I593/10,0)*10&lt;_xlfn.XLOOKUP([1]Parameters!B593,[1]Printers!L:L,[1]Printers!P:P,,0),ROUND(_xlfn.XLOOKUP([1]Parameters!B593,[1]Printers!L:L,[1]Printers!Q:Q,,0)*I593/10,0)*10,_xlfn.XLOOKUP([1]Parameters!B593,[1]Printers!L:L,[1]Printers!P:P,,0)),"")</f>
        <v/>
      </c>
      <c r="K593">
        <f>IF(SUM(E593:J593)&lt;&gt;0,VLOOKUP(A593,[1]!T_Printers[#Data],10,FALSE)+VLOOKUP(C593,[1]!T_Resins[#Data],10,FALSE),"")</f>
        <v>5</v>
      </c>
      <c r="L593">
        <f>IF(SUM(E593:J593)&lt;&gt;0,VLOOKUP(A593,[1]!T_Printers[#Data],11,FALSE),"")</f>
        <v>8</v>
      </c>
      <c r="M593">
        <f>IF(SUM(E593:J593)&lt;&gt;0,VLOOKUP(C593,[1]!T_Resins[#Data],8,FALSE),"")</f>
        <v>120</v>
      </c>
      <c r="N593">
        <f>IF(_xlfn.XLOOKUP(B593,[1]Printers!$L:$L,[1]Printers!$R:$R,0,0)&gt;0,[1]Parameters!M593,IF(SUM(E593:J593)&lt;&gt;0,VLOOKUP(C593,[1]!T_Resins[#Data],9,FALSE),""))</f>
        <v>180</v>
      </c>
      <c r="O593" t="str">
        <f t="shared" si="9"/>
        <v>AnycubicPhotonMonoX</v>
      </c>
    </row>
    <row r="594" spans="1:15" x14ac:dyDescent="0.25">
      <c r="A594" t="str">
        <f t="array" ref="A594">IF(ROW()-1&gt;COUNTA([1]!T_Printers[Printers])*COUNTA([1]!T_Resins[Resins]),"",INDEX([1]!T_Printers[Printers],INT((ROW()-2)/COUNTA([1]!T_Resins[Resins])+1)))</f>
        <v>Anycubic Photon Mono X</v>
      </c>
      <c r="B594" t="str">
        <f>_xlfn.XLOOKUP(A594,[1]!T_Printers[Printers],[1]!T_Printers[Icon link],,0)</f>
        <v>AnycubicPhotonMonoX</v>
      </c>
      <c r="C594" t="str">
        <f t="array" ref="C594">IF(ROW()-1&gt;COUNTA([1]!T_Printers[Printers])*COUNTA([1]!T_Resins[Resins]),"",INDEX([1]!T_Resins[Resins],MOD(ROW()-2,COUNTA([1]!T_Resins[Resins]))+1))</f>
        <v xml:space="preserve">Dental Sand A3 (Обновленная версия) </v>
      </c>
      <c r="D594">
        <f>IF(SUM(E594:J594)&lt;&gt;0,IF(ROW()-1&gt;COUNTA([1]!T_Printers[Printers])*COUNTA([1]!T_Resins[Resins]),"",2),"")</f>
        <v>2</v>
      </c>
      <c r="E594" cm="1">
        <f t="array" ref="E594">IFERROR(IF(ROW()-1&gt;COUNTA([1]!T_Printers[Printers])*COUNTA([1]!T_Resins[Resins]),"",_xlfn.IFS(ROUND(VLOOKUP(C594,[1]!T_Resins[#Data],2,FALSE)/VLOOKUP(A594,[1]!T_Printers[#Data],5,FALSE),1)&lt;=_xlfn.XLOOKUP(B594,[1]Printers!L:L,[1]Printers!O:O,1,0,),ROUND(VLOOKUP(C594,[1]!T_Resins[#Data],2,FALSE)/VLOOKUP(A594,[1]!T_Printers[#Data],5,FALSE),1),ROUND(VLOOKUP(C594,[1]!T_Resins[#Data],2,FALSE)/VLOOKUP(A594,[1]!T_Printers[#Data],5,FALSE),1)&gt;_xlfn.XLOOKUP(B594,[1]Printers!L:L,[1]Printers!O:O,1,0,),10)),"Используйте слой 100 мкм")</f>
        <v>4.5</v>
      </c>
      <c r="F594">
        <f>IFERROR(IF(ROUND(_xlfn.XLOOKUP([1]Parameters!B594,[1]Printers!L:L,[1]Printers!Q:Q,,0)*E594/10,0)*10&lt;_xlfn.XLOOKUP([1]Parameters!B594,[1]Printers!L:L,[1]Printers!P:P,,0),ROUND(_xlfn.XLOOKUP([1]Parameters!B594,[1]Printers!L:L,[1]Printers!Q:Q,,0)*E594/10,0)*10,_xlfn.XLOOKUP([1]Parameters!B594,[1]Printers!L:L,[1]Printers!P:P,,0)),"")</f>
        <v>40</v>
      </c>
      <c r="G594" cm="1">
        <f t="array" ref="G594">IFERROR(IF(ROW()-1&gt;COUNTA([1]!T_Printers[Printers])*COUNTA([1]!T_Resins[Resins]),"",_xlfn.IFS(ROUND(VLOOKUP(C594,[1]!T_Resins[#Data],3,FALSE)/VLOOKUP(A594,[1]!T_Printers[#Data],5,FALSE),1)&lt;=_xlfn.XLOOKUP(B594,[1]Printers!L:L,[1]Printers!O:O,1,0,),ROUND(VLOOKUP(C594,[1]!T_Resins[#Data],3,FALSE)/VLOOKUP(A594,[1]!T_Printers[#Data],5,FALSE),1),ROUND(VLOOKUP(C594,[1]!T_Resins[#Data],3,FALSE)/VLOOKUP(A594,[1]!T_Printers[#Data],5,FALSE),1)&gt;_xlfn.XLOOKUP(B594,[1]Printers!L:L,[1]Printers!O:O,1,0,),10)),"")</f>
        <v>4.7</v>
      </c>
      <c r="H594">
        <f>IFERROR(IF(ROUND(_xlfn.XLOOKUP([1]Parameters!B594,[1]Printers!L:L,[1]Printers!Q:Q,,0)*G594/10,0)*10&lt;_xlfn.XLOOKUP([1]Parameters!B594,[1]Printers!L:L,[1]Printers!P:P,,0),ROUND(_xlfn.XLOOKUP([1]Parameters!B594,[1]Printers!L:L,[1]Printers!Q:Q,,0)*G594/10,0)*10,_xlfn.XLOOKUP([1]Parameters!B594,[1]Printers!L:L,[1]Printers!P:P,,0)),"")</f>
        <v>40</v>
      </c>
      <c r="I594" s="3" t="str" cm="1">
        <f t="array" ref="I594">IFERROR(IF(ROW()-1&gt;COUNTA([1]!T_Printers[Printers])*COUNTA([1]!T_Resins[Resins]),"",_xlfn.IFS(ROUND(VLOOKUP(C594,[1]!T_Resins[#Data],4,FALSE)/VLOOKUP(A594,[1]!T_Printers[#Data],5,FALSE),1)&lt;=_xlfn.XLOOKUP(B594,[1]Printers!L:L,[1]Printers!O:O,1,0,),ROUND(VLOOKUP(C594,[1]!T_Resins[#Data],4,FALSE)/VLOOKUP(A594,[1]!T_Printers[#Data],5,FALSE),1),ROUND(VLOOKUP(C594,[1]!T_Resins[#Data],4,FALSE)/VLOOKUP(A594,[1]!T_Printers[#Data],5,FALSE),1)&gt;_xlfn.XLOOKUP(B594,[1]Printers!L:L,[1]Printers!O:O,1,0,),"")),"")</f>
        <v/>
      </c>
      <c r="J594" t="str">
        <f>IFERROR(IF(ROUND(_xlfn.XLOOKUP([1]Parameters!B594,[1]Printers!L:L,[1]Printers!Q:Q,,0)*I594/10,0)*10&lt;_xlfn.XLOOKUP([1]Parameters!B594,[1]Printers!L:L,[1]Printers!P:P,,0),ROUND(_xlfn.XLOOKUP([1]Parameters!B594,[1]Printers!L:L,[1]Printers!Q:Q,,0)*I594/10,0)*10,_xlfn.XLOOKUP([1]Parameters!B594,[1]Printers!L:L,[1]Printers!P:P,,0)),"")</f>
        <v/>
      </c>
      <c r="K594">
        <f>IF(SUM(E594:J594)&lt;&gt;0,VLOOKUP(A594,[1]!T_Printers[#Data],10,FALSE)+VLOOKUP(C594,[1]!T_Resins[#Data],10,FALSE),"")</f>
        <v>5</v>
      </c>
      <c r="L594">
        <f>IF(SUM(E594:J594)&lt;&gt;0,VLOOKUP(A594,[1]!T_Printers[#Data],11,FALSE),"")</f>
        <v>8</v>
      </c>
      <c r="M594">
        <f>IF(SUM(E594:J594)&lt;&gt;0,VLOOKUP(C594,[1]!T_Resins[#Data],8,FALSE),"")</f>
        <v>120</v>
      </c>
      <c r="N594">
        <f>IF(_xlfn.XLOOKUP(B594,[1]Printers!$L:$L,[1]Printers!$R:$R,0,0)&gt;0,[1]Parameters!M594,IF(SUM(E594:J594)&lt;&gt;0,VLOOKUP(C594,[1]!T_Resins[#Data],9,FALSE),""))</f>
        <v>180</v>
      </c>
      <c r="O594" t="str">
        <f t="shared" si="9"/>
        <v>AnycubicPhotonMonoX</v>
      </c>
    </row>
    <row r="595" spans="1:15" x14ac:dyDescent="0.25">
      <c r="A595" t="str">
        <f t="array" ref="A595">IF(ROW()-1&gt;COUNTA([1]!T_Printers[Printers])*COUNTA([1]!T_Resins[Resins]),"",INDEX([1]!T_Printers[Printers],INT((ROW()-2)/COUNTA([1]!T_Resins[Resins])+1)))</f>
        <v>Anycubic Photon Mono X</v>
      </c>
      <c r="B595" t="str">
        <f>_xlfn.XLOOKUP(A595,[1]!T_Printers[Printers],[1]!T_Printers[Icon link],,0)</f>
        <v>AnycubicPhotonMonoX</v>
      </c>
      <c r="C595" t="str">
        <f t="array" ref="C595">IF(ROW()-1&gt;COUNTA([1]!T_Printers[Printers])*COUNTA([1]!T_Resins[Resins]),"",INDEX([1]!T_Resins[Resins],MOD(ROW()-2,COUNTA([1]!T_Resins[Resins]))+1))</f>
        <v>Dental Sand Pro A1-A2 (Crown LT)</v>
      </c>
      <c r="D595">
        <f>IF(SUM(E595:J595)&lt;&gt;0,IF(ROW()-1&gt;COUNTA([1]!T_Printers[Printers])*COUNTA([1]!T_Resins[Resins]),"",2),"")</f>
        <v>2</v>
      </c>
      <c r="E595" cm="1">
        <f t="array" ref="E595">IFERROR(IF(ROW()-1&gt;COUNTA([1]!T_Printers[Printers])*COUNTA([1]!T_Resins[Resins]),"",_xlfn.IFS(ROUND(VLOOKUP(C595,[1]!T_Resins[#Data],2,FALSE)/VLOOKUP(A595,[1]!T_Printers[#Data],5,FALSE),1)&lt;=_xlfn.XLOOKUP(B595,[1]Printers!L:L,[1]Printers!O:O,1,0,),ROUND(VLOOKUP(C595,[1]!T_Resins[#Data],2,FALSE)/VLOOKUP(A595,[1]!T_Printers[#Data],5,FALSE),1),ROUND(VLOOKUP(C595,[1]!T_Resins[#Data],2,FALSE)/VLOOKUP(A595,[1]!T_Printers[#Data],5,FALSE),1)&gt;_xlfn.XLOOKUP(B595,[1]Printers!L:L,[1]Printers!O:O,1,0,),10)),"Используйте слой 100 мкм")</f>
        <v>7.4</v>
      </c>
      <c r="F595">
        <f>IFERROR(IF(ROUND(_xlfn.XLOOKUP([1]Parameters!B595,[1]Printers!L:L,[1]Printers!Q:Q,,0)*E595/10,0)*10&lt;_xlfn.XLOOKUP([1]Parameters!B595,[1]Printers!L:L,[1]Printers!P:P,,0),ROUND(_xlfn.XLOOKUP([1]Parameters!B595,[1]Printers!L:L,[1]Printers!Q:Q,,0)*E595/10,0)*10,_xlfn.XLOOKUP([1]Parameters!B595,[1]Printers!L:L,[1]Printers!P:P,,0)),"")</f>
        <v>70</v>
      </c>
      <c r="G595" cm="1">
        <f t="array" ref="G595">IFERROR(IF(ROW()-1&gt;COUNTA([1]!T_Printers[Printers])*COUNTA([1]!T_Resins[Resins]),"",_xlfn.IFS(ROUND(VLOOKUP(C595,[1]!T_Resins[#Data],3,FALSE)/VLOOKUP(A595,[1]!T_Printers[#Data],5,FALSE),1)&lt;=_xlfn.XLOOKUP(B595,[1]Printers!L:L,[1]Printers!O:O,1,0,),ROUND(VLOOKUP(C595,[1]!T_Resins[#Data],3,FALSE)/VLOOKUP(A595,[1]!T_Printers[#Data],5,FALSE),1),ROUND(VLOOKUP(C595,[1]!T_Resins[#Data],3,FALSE)/VLOOKUP(A595,[1]!T_Printers[#Data],5,FALSE),1)&gt;_xlfn.XLOOKUP(B595,[1]Printers!L:L,[1]Printers!O:O,1,0,),10)),"")</f>
        <v>10.7</v>
      </c>
      <c r="H595">
        <f>IFERROR(IF(ROUND(_xlfn.XLOOKUP([1]Parameters!B595,[1]Printers!L:L,[1]Printers!Q:Q,,0)*G595/10,0)*10&lt;_xlfn.XLOOKUP([1]Parameters!B595,[1]Printers!L:L,[1]Printers!P:P,,0),ROUND(_xlfn.XLOOKUP([1]Parameters!B595,[1]Printers!L:L,[1]Printers!Q:Q,,0)*G595/10,0)*10,_xlfn.XLOOKUP([1]Parameters!B595,[1]Printers!L:L,[1]Printers!P:P,,0)),"")</f>
        <v>100</v>
      </c>
      <c r="I595" s="3" t="str" cm="1">
        <f t="array" ref="I595">IFERROR(IF(ROW()-1&gt;COUNTA([1]!T_Printers[Printers])*COUNTA([1]!T_Resins[Resins]),"",_xlfn.IFS(ROUND(VLOOKUP(C595,[1]!T_Resins[#Data],4,FALSE)/VLOOKUP(A595,[1]!T_Printers[#Data],5,FALSE),1)&lt;=_xlfn.XLOOKUP(B595,[1]Printers!L:L,[1]Printers!O:O,1,0,),ROUND(VLOOKUP(C595,[1]!T_Resins[#Data],4,FALSE)/VLOOKUP(A595,[1]!T_Printers[#Data],5,FALSE),1),ROUND(VLOOKUP(C595,[1]!T_Resins[#Data],4,FALSE)/VLOOKUP(A595,[1]!T_Printers[#Data],5,FALSE),1)&gt;_xlfn.XLOOKUP(B595,[1]Printers!L:L,[1]Printers!O:O,1,0,),"")),"")</f>
        <v/>
      </c>
      <c r="J595" t="str">
        <f>IFERROR(IF(ROUND(_xlfn.XLOOKUP([1]Parameters!B595,[1]Printers!L:L,[1]Printers!Q:Q,,0)*I595/10,0)*10&lt;_xlfn.XLOOKUP([1]Parameters!B595,[1]Printers!L:L,[1]Printers!P:P,,0),ROUND(_xlfn.XLOOKUP([1]Parameters!B595,[1]Printers!L:L,[1]Printers!Q:Q,,0)*I595/10,0)*10,_xlfn.XLOOKUP([1]Parameters!B595,[1]Printers!L:L,[1]Printers!P:P,,0)),"")</f>
        <v/>
      </c>
      <c r="K595">
        <f>IF(SUM(E595:J595)&lt;&gt;0,VLOOKUP(A595,[1]!T_Printers[#Data],10,FALSE)+VLOOKUP(C595,[1]!T_Resins[#Data],10,FALSE),"")</f>
        <v>5</v>
      </c>
      <c r="L595">
        <f>IF(SUM(E595:J595)&lt;&gt;0,VLOOKUP(A595,[1]!T_Printers[#Data],11,FALSE),"")</f>
        <v>8</v>
      </c>
      <c r="M595">
        <f>IF(SUM(E595:J595)&lt;&gt;0,VLOOKUP(C595,[1]!T_Resins[#Data],8,FALSE),"")</f>
        <v>120</v>
      </c>
      <c r="N595">
        <f>IF(_xlfn.XLOOKUP(B595,[1]Printers!$L:$L,[1]Printers!$R:$R,0,0)&gt;0,[1]Parameters!M595,IF(SUM(E595:J595)&lt;&gt;0,VLOOKUP(C595,[1]!T_Resins[#Data],9,FALSE),""))</f>
        <v>180</v>
      </c>
      <c r="O595" t="str">
        <f t="shared" si="9"/>
        <v>AnycubicPhotonMonoX</v>
      </c>
    </row>
    <row r="596" spans="1:15" x14ac:dyDescent="0.25">
      <c r="A596" t="str">
        <f t="array" ref="A596">IF(ROW()-1&gt;COUNTA([1]!T_Printers[Printers])*COUNTA([1]!T_Resins[Resins]),"",INDEX([1]!T_Printers[Printers],INT((ROW()-2)/COUNTA([1]!T_Resins[Resins])+1)))</f>
        <v>Anycubic Photon Mono X</v>
      </c>
      <c r="B596" t="str">
        <f>_xlfn.XLOOKUP(A596,[1]!T_Printers[Printers],[1]!T_Printers[Icon link],,0)</f>
        <v>AnycubicPhotonMonoX</v>
      </c>
      <c r="C596" t="str">
        <f t="array" ref="C596">IF(ROW()-1&gt;COUNTA([1]!T_Printers[Printers])*COUNTA([1]!T_Resins[Resins]),"",INDEX([1]!T_Resins[Resins],MOD(ROW()-2,COUNTA([1]!T_Resins[Resins]))+1))</f>
        <v>Dental Sand Pro A3 (Crown LT)</v>
      </c>
      <c r="D596">
        <f>IF(SUM(E596:J596)&lt;&gt;0,IF(ROW()-1&gt;COUNTA([1]!T_Printers[Printers])*COUNTA([1]!T_Resins[Resins]),"",2),"")</f>
        <v>2</v>
      </c>
      <c r="E596" cm="1">
        <f t="array" ref="E596">IFERROR(IF(ROW()-1&gt;COUNTA([1]!T_Printers[Printers])*COUNTA([1]!T_Resins[Resins]),"",_xlfn.IFS(ROUND(VLOOKUP(C596,[1]!T_Resins[#Data],2,FALSE)/VLOOKUP(A596,[1]!T_Printers[#Data],5,FALSE),1)&lt;=_xlfn.XLOOKUP(B596,[1]Printers!L:L,[1]Printers!O:O,1,0,),ROUND(VLOOKUP(C596,[1]!T_Resins[#Data],2,FALSE)/VLOOKUP(A596,[1]!T_Printers[#Data],5,FALSE),1),ROUND(VLOOKUP(C596,[1]!T_Resins[#Data],2,FALSE)/VLOOKUP(A596,[1]!T_Printers[#Data],5,FALSE),1)&gt;_xlfn.XLOOKUP(B596,[1]Printers!L:L,[1]Printers!O:O,1,0,),10)),"Используйте слой 100 мкм")</f>
        <v>7.4</v>
      </c>
      <c r="F596">
        <f>IFERROR(IF(ROUND(_xlfn.XLOOKUP([1]Parameters!B596,[1]Printers!L:L,[1]Printers!Q:Q,,0)*E596/10,0)*10&lt;_xlfn.XLOOKUP([1]Parameters!B596,[1]Printers!L:L,[1]Printers!P:P,,0),ROUND(_xlfn.XLOOKUP([1]Parameters!B596,[1]Printers!L:L,[1]Printers!Q:Q,,0)*E596/10,0)*10,_xlfn.XLOOKUP([1]Parameters!B596,[1]Printers!L:L,[1]Printers!P:P,,0)),"")</f>
        <v>70</v>
      </c>
      <c r="G596" cm="1">
        <f t="array" ref="G596">IFERROR(IF(ROW()-1&gt;COUNTA([1]!T_Printers[Printers])*COUNTA([1]!T_Resins[Resins]),"",_xlfn.IFS(ROUND(VLOOKUP(C596,[1]!T_Resins[#Data],3,FALSE)/VLOOKUP(A596,[1]!T_Printers[#Data],5,FALSE),1)&lt;=_xlfn.XLOOKUP(B596,[1]Printers!L:L,[1]Printers!O:O,1,0,),ROUND(VLOOKUP(C596,[1]!T_Resins[#Data],3,FALSE)/VLOOKUP(A596,[1]!T_Printers[#Data],5,FALSE),1),ROUND(VLOOKUP(C596,[1]!T_Resins[#Data],3,FALSE)/VLOOKUP(A596,[1]!T_Printers[#Data],5,FALSE),1)&gt;_xlfn.XLOOKUP(B596,[1]Printers!L:L,[1]Printers!O:O,1,0,),10)),"")</f>
        <v>10.7</v>
      </c>
      <c r="H596">
        <f>IFERROR(IF(ROUND(_xlfn.XLOOKUP([1]Parameters!B596,[1]Printers!L:L,[1]Printers!Q:Q,,0)*G596/10,0)*10&lt;_xlfn.XLOOKUP([1]Parameters!B596,[1]Printers!L:L,[1]Printers!P:P,,0),ROUND(_xlfn.XLOOKUP([1]Parameters!B596,[1]Printers!L:L,[1]Printers!Q:Q,,0)*G596/10,0)*10,_xlfn.XLOOKUP([1]Parameters!B596,[1]Printers!L:L,[1]Printers!P:P,,0)),"")</f>
        <v>100</v>
      </c>
      <c r="I596" s="3" t="str" cm="1">
        <f t="array" ref="I596">IFERROR(IF(ROW()-1&gt;COUNTA([1]!T_Printers[Printers])*COUNTA([1]!T_Resins[Resins]),"",_xlfn.IFS(ROUND(VLOOKUP(C596,[1]!T_Resins[#Data],4,FALSE)/VLOOKUP(A596,[1]!T_Printers[#Data],5,FALSE),1)&lt;=_xlfn.XLOOKUP(B596,[1]Printers!L:L,[1]Printers!O:O,1,0,),ROUND(VLOOKUP(C596,[1]!T_Resins[#Data],4,FALSE)/VLOOKUP(A596,[1]!T_Printers[#Data],5,FALSE),1),ROUND(VLOOKUP(C596,[1]!T_Resins[#Data],4,FALSE)/VLOOKUP(A596,[1]!T_Printers[#Data],5,FALSE),1)&gt;_xlfn.XLOOKUP(B596,[1]Printers!L:L,[1]Printers!O:O,1,0,),"")),"")</f>
        <v/>
      </c>
      <c r="J596" t="str">
        <f>IFERROR(IF(ROUND(_xlfn.XLOOKUP([1]Parameters!B596,[1]Printers!L:L,[1]Printers!Q:Q,,0)*I596/10,0)*10&lt;_xlfn.XLOOKUP([1]Parameters!B596,[1]Printers!L:L,[1]Printers!P:P,,0),ROUND(_xlfn.XLOOKUP([1]Parameters!B596,[1]Printers!L:L,[1]Printers!Q:Q,,0)*I596/10,0)*10,_xlfn.XLOOKUP([1]Parameters!B596,[1]Printers!L:L,[1]Printers!P:P,,0)),"")</f>
        <v/>
      </c>
      <c r="K596">
        <f>IF(SUM(E596:J596)&lt;&gt;0,VLOOKUP(A596,[1]!T_Printers[#Data],10,FALSE)+VLOOKUP(C596,[1]!T_Resins[#Data],10,FALSE),"")</f>
        <v>5</v>
      </c>
      <c r="L596">
        <f>IF(SUM(E596:J596)&lt;&gt;0,VLOOKUP(A596,[1]!T_Printers[#Data],11,FALSE),"")</f>
        <v>8</v>
      </c>
      <c r="M596">
        <f>IF(SUM(E596:J596)&lt;&gt;0,VLOOKUP(C596,[1]!T_Resins[#Data],8,FALSE),"")</f>
        <v>120</v>
      </c>
      <c r="N596">
        <f>IF(_xlfn.XLOOKUP(B596,[1]Printers!$L:$L,[1]Printers!$R:$R,0,0)&gt;0,[1]Parameters!M596,IF(SUM(E596:J596)&lt;&gt;0,VLOOKUP(C596,[1]!T_Resins[#Data],9,FALSE),""))</f>
        <v>180</v>
      </c>
      <c r="O596" t="str">
        <f t="shared" si="9"/>
        <v>AnycubicPhotonMonoX</v>
      </c>
    </row>
    <row r="597" spans="1:15" x14ac:dyDescent="0.25">
      <c r="A597" t="str">
        <f t="array" ref="A597">IF(ROW()-1&gt;COUNTA([1]!T_Printers[Printers])*COUNTA([1]!T_Resins[Resins]),"",INDEX([1]!T_Printers[Printers],INT((ROW()-2)/COUNTA([1]!T_Resins[Resins])+1)))</f>
        <v>Anycubic Photon Mono X</v>
      </c>
      <c r="B597" t="str">
        <f>_xlfn.XLOOKUP(A597,[1]!T_Printers[Printers],[1]!T_Printers[Icon link],,0)</f>
        <v>AnycubicPhotonMonoX</v>
      </c>
      <c r="C597" t="str">
        <f t="array" ref="C597">IF(ROW()-1&gt;COUNTA([1]!T_Printers[Printers])*COUNTA([1]!T_Resins[Resins]),"",INDEX([1]!T_Resins[Resins],MOD(ROW()-2,COUNTA([1]!T_Resins[Resins]))+1))</f>
        <v>Dental Splint Soft</v>
      </c>
      <c r="D597">
        <f>IF(SUM(E597:J597)&lt;&gt;0,IF(ROW()-1&gt;COUNTA([1]!T_Printers[Printers])*COUNTA([1]!T_Resins[Resins]),"",2),"")</f>
        <v>2</v>
      </c>
      <c r="E597" cm="1">
        <f t="array" ref="E597">IFERROR(IF(ROW()-1&gt;COUNTA([1]!T_Printers[Printers])*COUNTA([1]!T_Resins[Resins]),"",_xlfn.IFS(ROUND(VLOOKUP(C597,[1]!T_Resins[#Data],2,FALSE)/VLOOKUP(A597,[1]!T_Printers[#Data],5,FALSE),1)&lt;=_xlfn.XLOOKUP(B597,[1]Printers!L:L,[1]Printers!O:O,1,0,),ROUND(VLOOKUP(C597,[1]!T_Resins[#Data],2,FALSE)/VLOOKUP(A597,[1]!T_Printers[#Data],5,FALSE),1),ROUND(VLOOKUP(C597,[1]!T_Resins[#Data],2,FALSE)/VLOOKUP(A597,[1]!T_Printers[#Data],5,FALSE),1)&gt;_xlfn.XLOOKUP(B597,[1]Printers!L:L,[1]Printers!O:O,1,0,),10)),"Используйте слой 100 мкм")</f>
        <v>5</v>
      </c>
      <c r="F597">
        <f>IFERROR(IF(ROUND(_xlfn.XLOOKUP([1]Parameters!B597,[1]Printers!L:L,[1]Printers!Q:Q,,0)*E597/10,0)*10&lt;_xlfn.XLOOKUP([1]Parameters!B597,[1]Printers!L:L,[1]Printers!P:P,,0),ROUND(_xlfn.XLOOKUP([1]Parameters!B597,[1]Printers!L:L,[1]Printers!Q:Q,,0)*E597/10,0)*10,_xlfn.XLOOKUP([1]Parameters!B597,[1]Printers!L:L,[1]Printers!P:P,,0)),"")</f>
        <v>50</v>
      </c>
      <c r="G597" cm="1">
        <f t="array" ref="G597">IFERROR(IF(ROW()-1&gt;COUNTA([1]!T_Printers[Printers])*COUNTA([1]!T_Resins[Resins]),"",_xlfn.IFS(ROUND(VLOOKUP(C597,[1]!T_Resins[#Data],3,FALSE)/VLOOKUP(A597,[1]!T_Printers[#Data],5,FALSE),1)&lt;=_xlfn.XLOOKUP(B597,[1]Printers!L:L,[1]Printers!O:O,1,0,),ROUND(VLOOKUP(C597,[1]!T_Resins[#Data],3,FALSE)/VLOOKUP(A597,[1]!T_Printers[#Data],5,FALSE),1),ROUND(VLOOKUP(C597,[1]!T_Resins[#Data],3,FALSE)/VLOOKUP(A597,[1]!T_Printers[#Data],5,FALSE),1)&gt;_xlfn.XLOOKUP(B597,[1]Printers!L:L,[1]Printers!O:O,1,0,),10)),"")</f>
        <v>6.4</v>
      </c>
      <c r="H597">
        <f>IFERROR(IF(ROUND(_xlfn.XLOOKUP([1]Parameters!B597,[1]Printers!L:L,[1]Printers!Q:Q,,0)*G597/10,0)*10&lt;_xlfn.XLOOKUP([1]Parameters!B597,[1]Printers!L:L,[1]Printers!P:P,,0),ROUND(_xlfn.XLOOKUP([1]Parameters!B597,[1]Printers!L:L,[1]Printers!Q:Q,,0)*G597/10,0)*10,_xlfn.XLOOKUP([1]Parameters!B597,[1]Printers!L:L,[1]Printers!P:P,,0)),"")</f>
        <v>60</v>
      </c>
      <c r="I597" s="3" t="str" cm="1">
        <f t="array" ref="I597">IFERROR(IF(ROW()-1&gt;COUNTA([1]!T_Printers[Printers])*COUNTA([1]!T_Resins[Resins]),"",_xlfn.IFS(ROUND(VLOOKUP(C597,[1]!T_Resins[#Data],4,FALSE)/VLOOKUP(A597,[1]!T_Printers[#Data],5,FALSE),1)&lt;=_xlfn.XLOOKUP(B597,[1]Printers!L:L,[1]Printers!O:O,1,0,),ROUND(VLOOKUP(C597,[1]!T_Resins[#Data],4,FALSE)/VLOOKUP(A597,[1]!T_Printers[#Data],5,FALSE),1),ROUND(VLOOKUP(C597,[1]!T_Resins[#Data],4,FALSE)/VLOOKUP(A597,[1]!T_Printers[#Data],5,FALSE),1)&gt;_xlfn.XLOOKUP(B597,[1]Printers!L:L,[1]Printers!O:O,1,0,),"")),"")</f>
        <v/>
      </c>
      <c r="J597" t="str">
        <f>IFERROR(IF(ROUND(_xlfn.XLOOKUP([1]Parameters!B597,[1]Printers!L:L,[1]Printers!Q:Q,,0)*I597/10,0)*10&lt;_xlfn.XLOOKUP([1]Parameters!B597,[1]Printers!L:L,[1]Printers!P:P,,0),ROUND(_xlfn.XLOOKUP([1]Parameters!B597,[1]Printers!L:L,[1]Printers!Q:Q,,0)*I597/10,0)*10,_xlfn.XLOOKUP([1]Parameters!B597,[1]Printers!L:L,[1]Printers!P:P,,0)),"")</f>
        <v/>
      </c>
      <c r="K597">
        <f>IF(SUM(E597:J597)&lt;&gt;0,VLOOKUP(A597,[1]!T_Printers[#Data],10,FALSE)+VLOOKUP(C597,[1]!T_Resins[#Data],10,FALSE),"")</f>
        <v>4</v>
      </c>
      <c r="L597">
        <f>IF(SUM(E597:J597)&lt;&gt;0,VLOOKUP(A597,[1]!T_Printers[#Data],11,FALSE),"")</f>
        <v>8</v>
      </c>
      <c r="M597">
        <f>IF(SUM(E597:J597)&lt;&gt;0,VLOOKUP(C597,[1]!T_Resins[#Data],8,FALSE),"")</f>
        <v>60</v>
      </c>
      <c r="N597">
        <f>IF(_xlfn.XLOOKUP(B597,[1]Printers!$L:$L,[1]Printers!$R:$R,0,0)&gt;0,[1]Parameters!M597,IF(SUM(E597:J597)&lt;&gt;0,VLOOKUP(C597,[1]!T_Resins[#Data],9,FALSE),""))</f>
        <v>60</v>
      </c>
      <c r="O597" t="str">
        <f t="shared" si="9"/>
        <v>AnycubicPhotonMonoX</v>
      </c>
    </row>
    <row r="598" spans="1:15" x14ac:dyDescent="0.25">
      <c r="A598" t="str">
        <f t="array" ref="A598">IF(ROW()-1&gt;COUNTA([1]!T_Printers[Printers])*COUNTA([1]!T_Resins[Resins]),"",INDEX([1]!T_Printers[Printers],INT((ROW()-2)/COUNTA([1]!T_Resins[Resins])+1)))</f>
        <v>Anycubic Photon Mono X</v>
      </c>
      <c r="B598" t="str">
        <f>_xlfn.XLOOKUP(A598,[1]!T_Printers[Printers],[1]!T_Printers[Icon link],,0)</f>
        <v>AnycubicPhotonMonoX</v>
      </c>
      <c r="C598" t="str">
        <f t="array" ref="C598">IF(ROW()-1&gt;COUNTA([1]!T_Printers[Printers])*COUNTA([1]!T_Resins[Resins]),"",INDEX([1]!T_Resins[Resins],MOD(ROW()-2,COUNTA([1]!T_Resins[Resins]))+1))</f>
        <v>Dental Tray</v>
      </c>
      <c r="D598">
        <f>IF(SUM(E598:J598)&lt;&gt;0,IF(ROW()-1&gt;COUNTA([1]!T_Printers[Printers])*COUNTA([1]!T_Resins[Resins]),"",2),"")</f>
        <v>2</v>
      </c>
      <c r="E598" t="str" cm="1">
        <f t="array" ref="E598">IFERROR(IF(ROW()-1&gt;COUNTA([1]!T_Printers[Printers])*COUNTA([1]!T_Resins[Resins]),"",_xlfn.IFS(ROUND(VLOOKUP(C598,[1]!T_Resins[#Data],2,FALSE)/VLOOKUP(A598,[1]!T_Printers[#Data],5,FALSE),1)&lt;=_xlfn.XLOOKUP(B598,[1]Printers!L:L,[1]Printers!O:O,1,0,),ROUND(VLOOKUP(C598,[1]!T_Resins[#Data],2,FALSE)/VLOOKUP(A598,[1]!T_Printers[#Data],5,FALSE),1),ROUND(VLOOKUP(C598,[1]!T_Resins[#Data],2,FALSE)/VLOOKUP(A598,[1]!T_Printers[#Data],5,FALSE),1)&gt;_xlfn.XLOOKUP(B598,[1]Printers!L:L,[1]Printers!O:O,1,0,),10)),"Используйте слой 100 мкм")</f>
        <v>Используйте слой 100 мкм</v>
      </c>
      <c r="F598" t="str">
        <f>IFERROR(IF(ROUND(_xlfn.XLOOKUP([1]Parameters!B598,[1]Printers!L:L,[1]Printers!Q:Q,,0)*E598/10,0)*10&lt;_xlfn.XLOOKUP([1]Parameters!B598,[1]Printers!L:L,[1]Printers!P:P,,0),ROUND(_xlfn.XLOOKUP([1]Parameters!B598,[1]Printers!L:L,[1]Printers!Q:Q,,0)*E598/10,0)*10,_xlfn.XLOOKUP([1]Parameters!B598,[1]Printers!L:L,[1]Printers!P:P,,0)),"")</f>
        <v/>
      </c>
      <c r="G598" cm="1">
        <f t="array" ref="G598">IFERROR(IF(ROW()-1&gt;COUNTA([1]!T_Printers[Printers])*COUNTA([1]!T_Resins[Resins]),"",_xlfn.IFS(ROUND(VLOOKUP(C598,[1]!T_Resins[#Data],3,FALSE)/VLOOKUP(A598,[1]!T_Printers[#Data],5,FALSE),1)&lt;=_xlfn.XLOOKUP(B598,[1]Printers!L:L,[1]Printers!O:O,1,0,),ROUND(VLOOKUP(C598,[1]!T_Resins[#Data],3,FALSE)/VLOOKUP(A598,[1]!T_Printers[#Data],5,FALSE),1),ROUND(VLOOKUP(C598,[1]!T_Resins[#Data],3,FALSE)/VLOOKUP(A598,[1]!T_Printers[#Data],5,FALSE),1)&gt;_xlfn.XLOOKUP(B598,[1]Printers!L:L,[1]Printers!O:O,1,0,),10)),"")</f>
        <v>4</v>
      </c>
      <c r="H598">
        <f>IFERROR(IF(ROUND(_xlfn.XLOOKUP([1]Parameters!B598,[1]Printers!L:L,[1]Printers!Q:Q,,0)*G598/10,0)*10&lt;_xlfn.XLOOKUP([1]Parameters!B598,[1]Printers!L:L,[1]Printers!P:P,,0),ROUND(_xlfn.XLOOKUP([1]Parameters!B598,[1]Printers!L:L,[1]Printers!Q:Q,,0)*G598/10,0)*10,_xlfn.XLOOKUP([1]Parameters!B598,[1]Printers!L:L,[1]Printers!P:P,,0)),"")</f>
        <v>40</v>
      </c>
      <c r="I598" s="3" cm="1">
        <f t="array" ref="I598">IFERROR(IF(ROW()-1&gt;COUNTA([1]!T_Printers[Printers])*COUNTA([1]!T_Resins[Resins]),"",_xlfn.IFS(ROUND(VLOOKUP(C598,[1]!T_Resins[#Data],4,FALSE)/VLOOKUP(A598,[1]!T_Printers[#Data],5,FALSE),1)&lt;=_xlfn.XLOOKUP(B598,[1]Printers!L:L,[1]Printers!O:O,1,0,),ROUND(VLOOKUP(C598,[1]!T_Resins[#Data],4,FALSE)/VLOOKUP(A598,[1]!T_Printers[#Data],5,FALSE),1),ROUND(VLOOKUP(C598,[1]!T_Resins[#Data],4,FALSE)/VLOOKUP(A598,[1]!T_Printers[#Data],5,FALSE),1)&gt;_xlfn.XLOOKUP(B598,[1]Printers!L:L,[1]Printers!O:O,1,0,),"")),"")</f>
        <v>5</v>
      </c>
      <c r="J598">
        <f>IFERROR(IF(ROUND(_xlfn.XLOOKUP([1]Parameters!B598,[1]Printers!L:L,[1]Printers!Q:Q,,0)*I598/10,0)*10&lt;_xlfn.XLOOKUP([1]Parameters!B598,[1]Printers!L:L,[1]Printers!P:P,,0),ROUND(_xlfn.XLOOKUP([1]Parameters!B598,[1]Printers!L:L,[1]Printers!Q:Q,,0)*I598/10,0)*10,_xlfn.XLOOKUP([1]Parameters!B598,[1]Printers!L:L,[1]Printers!P:P,,0)),"")</f>
        <v>50</v>
      </c>
      <c r="K598">
        <f>IF(SUM(E598:J598)&lt;&gt;0,VLOOKUP(A598,[1]!T_Printers[#Data],10,FALSE)+VLOOKUP(C598,[1]!T_Resins[#Data],10,FALSE),"")</f>
        <v>4</v>
      </c>
      <c r="L598">
        <f>IF(SUM(E598:J598)&lt;&gt;0,VLOOKUP(A598,[1]!T_Printers[#Data],11,FALSE),"")</f>
        <v>8</v>
      </c>
      <c r="M598">
        <f>IF(SUM(E598:J598)&lt;&gt;0,VLOOKUP(C598,[1]!T_Resins[#Data],8,FALSE),"")</f>
        <v>120</v>
      </c>
      <c r="N598">
        <f>IF(_xlfn.XLOOKUP(B598,[1]Printers!$L:$L,[1]Printers!$R:$R,0,0)&gt;0,[1]Parameters!M598,IF(SUM(E598:J598)&lt;&gt;0,VLOOKUP(C598,[1]!T_Resins[#Data],9,FALSE),""))</f>
        <v>180</v>
      </c>
      <c r="O598" t="str">
        <f t="shared" si="9"/>
        <v>AnycubicPhotonMonoX</v>
      </c>
    </row>
    <row r="599" spans="1:15" x14ac:dyDescent="0.25">
      <c r="A599" t="str">
        <f t="array" ref="A599">IF(ROW()-1&gt;COUNTA([1]!T_Printers[Printers])*COUNTA([1]!T_Resins[Resins]),"",INDEX([1]!T_Printers[Printers],INT((ROW()-2)/COUNTA([1]!T_Resins[Resins])+1)))</f>
        <v>Anycubic Photon Mono X</v>
      </c>
      <c r="B599" t="str">
        <f>_xlfn.XLOOKUP(A599,[1]!T_Printers[Printers],[1]!T_Printers[Icon link],,0)</f>
        <v>AnycubicPhotonMonoX</v>
      </c>
      <c r="C599" t="str">
        <f t="array" ref="C599">IF(ROW()-1&gt;COUNTA([1]!T_Printers[Printers])*COUNTA([1]!T_Resins[Resins]),"",INDEX([1]!T_Resins[Resins],MOD(ROW()-2,COUNTA([1]!T_Resins[Resins]))+1))</f>
        <v>Dental Yellow Clear</v>
      </c>
      <c r="D599">
        <f>IF(SUM(E599:J599)&lt;&gt;0,IF(ROW()-1&gt;COUNTA([1]!T_Printers[Printers])*COUNTA([1]!T_Resins[Resins]),"",2),"")</f>
        <v>2</v>
      </c>
      <c r="E599" cm="1">
        <f t="array" ref="E599">IFERROR(IF(ROW()-1&gt;COUNTA([1]!T_Printers[Printers])*COUNTA([1]!T_Resins[Resins]),"",_xlfn.IFS(ROUND(VLOOKUP(C599,[1]!T_Resins[#Data],2,FALSE)/VLOOKUP(A599,[1]!T_Printers[#Data],5,FALSE),1)&lt;=_xlfn.XLOOKUP(B599,[1]Printers!L:L,[1]Printers!O:O,1,0,),ROUND(VLOOKUP(C599,[1]!T_Resins[#Data],2,FALSE)/VLOOKUP(A599,[1]!T_Printers[#Data],5,FALSE),1),ROUND(VLOOKUP(C599,[1]!T_Resins[#Data],2,FALSE)/VLOOKUP(A599,[1]!T_Printers[#Data],5,FALSE),1)&gt;_xlfn.XLOOKUP(B599,[1]Printers!L:L,[1]Printers!O:O,1,0,),10)),"Используйте слой 100 мкм")</f>
        <v>1.7</v>
      </c>
      <c r="F599">
        <f>IFERROR(IF(ROUND(_xlfn.XLOOKUP([1]Parameters!B599,[1]Printers!L:L,[1]Printers!Q:Q,,0)*E599/10,0)*10&lt;_xlfn.XLOOKUP([1]Parameters!B599,[1]Printers!L:L,[1]Printers!P:P,,0),ROUND(_xlfn.XLOOKUP([1]Parameters!B599,[1]Printers!L:L,[1]Printers!Q:Q,,0)*E599/10,0)*10,_xlfn.XLOOKUP([1]Parameters!B599,[1]Printers!L:L,[1]Printers!P:P,,0)),"")</f>
        <v>20</v>
      </c>
      <c r="G599" cm="1">
        <f t="array" ref="G599">IFERROR(IF(ROW()-1&gt;COUNTA([1]!T_Printers[Printers])*COUNTA([1]!T_Resins[Resins]),"",_xlfn.IFS(ROUND(VLOOKUP(C599,[1]!T_Resins[#Data],3,FALSE)/VLOOKUP(A599,[1]!T_Printers[#Data],5,FALSE),1)&lt;=_xlfn.XLOOKUP(B599,[1]Printers!L:L,[1]Printers!O:O,1,0,),ROUND(VLOOKUP(C599,[1]!T_Resins[#Data],3,FALSE)/VLOOKUP(A599,[1]!T_Printers[#Data],5,FALSE),1),ROUND(VLOOKUP(C599,[1]!T_Resins[#Data],3,FALSE)/VLOOKUP(A599,[1]!T_Printers[#Data],5,FALSE),1)&gt;_xlfn.XLOOKUP(B599,[1]Printers!L:L,[1]Printers!O:O,1,0,),10)),"")</f>
        <v>2.2999999999999998</v>
      </c>
      <c r="H599">
        <f>IFERROR(IF(ROUND(_xlfn.XLOOKUP([1]Parameters!B599,[1]Printers!L:L,[1]Printers!Q:Q,,0)*G599/10,0)*10&lt;_xlfn.XLOOKUP([1]Parameters!B599,[1]Printers!L:L,[1]Printers!P:P,,0),ROUND(_xlfn.XLOOKUP([1]Parameters!B599,[1]Printers!L:L,[1]Printers!Q:Q,,0)*G599/10,0)*10,_xlfn.XLOOKUP([1]Parameters!B599,[1]Printers!L:L,[1]Printers!P:P,,0)),"")</f>
        <v>20</v>
      </c>
      <c r="I599" s="3" t="str" cm="1">
        <f t="array" ref="I599">IFERROR(IF(ROW()-1&gt;COUNTA([1]!T_Printers[Printers])*COUNTA([1]!T_Resins[Resins]),"",_xlfn.IFS(ROUND(VLOOKUP(C599,[1]!T_Resins[#Data],4,FALSE)/VLOOKUP(A599,[1]!T_Printers[#Data],5,FALSE),1)&lt;=_xlfn.XLOOKUP(B599,[1]Printers!L:L,[1]Printers!O:O,1,0,),ROUND(VLOOKUP(C599,[1]!T_Resins[#Data],4,FALSE)/VLOOKUP(A599,[1]!T_Printers[#Data],5,FALSE),1),ROUND(VLOOKUP(C599,[1]!T_Resins[#Data],4,FALSE)/VLOOKUP(A599,[1]!T_Printers[#Data],5,FALSE),1)&gt;_xlfn.XLOOKUP(B599,[1]Printers!L:L,[1]Printers!O:O,1,0,),"")),"")</f>
        <v/>
      </c>
      <c r="J599" t="str">
        <f>IFERROR(IF(ROUND(_xlfn.XLOOKUP([1]Parameters!B599,[1]Printers!L:L,[1]Printers!Q:Q,,0)*I599/10,0)*10&lt;_xlfn.XLOOKUP([1]Parameters!B599,[1]Printers!L:L,[1]Printers!P:P,,0),ROUND(_xlfn.XLOOKUP([1]Parameters!B599,[1]Printers!L:L,[1]Printers!Q:Q,,0)*I599/10,0)*10,_xlfn.XLOOKUP([1]Parameters!B599,[1]Printers!L:L,[1]Printers!P:P,,0)),"")</f>
        <v/>
      </c>
      <c r="K599">
        <f>IF(SUM(E599:J599)&lt;&gt;0,VLOOKUP(A599,[1]!T_Printers[#Data],10,FALSE)+VLOOKUP(C599,[1]!T_Resins[#Data],10,FALSE),"")</f>
        <v>4</v>
      </c>
      <c r="L599">
        <f>IF(SUM(E599:J599)&lt;&gt;0,VLOOKUP(A599,[1]!T_Printers[#Data],11,FALSE),"")</f>
        <v>8</v>
      </c>
      <c r="M599">
        <f>IF(SUM(E599:J599)&lt;&gt;0,VLOOKUP(C599,[1]!T_Resins[#Data],8,FALSE),"")</f>
        <v>120</v>
      </c>
      <c r="N599">
        <f>IF(_xlfn.XLOOKUP(B599,[1]Printers!$L:$L,[1]Printers!$R:$R,0,0)&gt;0,[1]Parameters!M599,IF(SUM(E599:J599)&lt;&gt;0,VLOOKUP(C599,[1]!T_Resins[#Data],9,FALSE),""))</f>
        <v>180</v>
      </c>
      <c r="O599" t="str">
        <f t="shared" si="9"/>
        <v>AnycubicPhotonMonoX</v>
      </c>
    </row>
    <row r="600" spans="1:15" x14ac:dyDescent="0.25">
      <c r="A600" t="str">
        <f t="array" ref="A600">IF(ROW()-1&gt;COUNTA([1]!T_Printers[Printers])*COUNTA([1]!T_Resins[Resins]),"",INDEX([1]!T_Printers[Printers],INT((ROW()-2)/COUNTA([1]!T_Resins[Resins])+1)))</f>
        <v>Anycubic Photon Mono X</v>
      </c>
      <c r="B600" t="str">
        <f>_xlfn.XLOOKUP(A600,[1]!T_Printers[Printers],[1]!T_Printers[Icon link],,0)</f>
        <v>AnycubicPhotonMonoX</v>
      </c>
      <c r="C600" t="str">
        <f t="array" ref="C600">IF(ROW()-1&gt;COUNTA([1]!T_Printers[Printers])*COUNTA([1]!T_Resins[Resins]),"",INDEX([1]!T_Resins[Resins],MOD(ROW()-2,COUNTA([1]!T_Resins[Resins]))+1))</f>
        <v>Dental Yellow Clear PRO</v>
      </c>
      <c r="D600">
        <f>IF(SUM(E600:J600)&lt;&gt;0,IF(ROW()-1&gt;COUNTA([1]!T_Printers[Printers])*COUNTA([1]!T_Resins[Resins]),"",2),"")</f>
        <v>2</v>
      </c>
      <c r="E600" cm="1">
        <f t="array" ref="E600">IFERROR(IF(ROW()-1&gt;COUNTA([1]!T_Printers[Printers])*COUNTA([1]!T_Resins[Resins]),"",_xlfn.IFS(ROUND(VLOOKUP(C600,[1]!T_Resins[#Data],2,FALSE)/VLOOKUP(A600,[1]!T_Printers[#Data],5,FALSE),1)&lt;=_xlfn.XLOOKUP(B600,[1]Printers!L:L,[1]Printers!O:O,1,0,),ROUND(VLOOKUP(C600,[1]!T_Resins[#Data],2,FALSE)/VLOOKUP(A600,[1]!T_Printers[#Data],5,FALSE),1),ROUND(VLOOKUP(C600,[1]!T_Resins[#Data],2,FALSE)/VLOOKUP(A600,[1]!T_Printers[#Data],5,FALSE),1)&gt;_xlfn.XLOOKUP(B600,[1]Printers!L:L,[1]Printers!O:O,1,0,),10)),"Используйте слой 100 мкм")</f>
        <v>4.5</v>
      </c>
      <c r="F600">
        <f>IFERROR(IF(ROUND(_xlfn.XLOOKUP([1]Parameters!B600,[1]Printers!L:L,[1]Printers!Q:Q,,0)*E600/10,0)*10&lt;_xlfn.XLOOKUP([1]Parameters!B600,[1]Printers!L:L,[1]Printers!P:P,,0),ROUND(_xlfn.XLOOKUP([1]Parameters!B600,[1]Printers!L:L,[1]Printers!Q:Q,,0)*E600/10,0)*10,_xlfn.XLOOKUP([1]Parameters!B600,[1]Printers!L:L,[1]Printers!P:P,,0)),"")</f>
        <v>40</v>
      </c>
      <c r="G600" cm="1">
        <f t="array" ref="G600">IFERROR(IF(ROW()-1&gt;COUNTA([1]!T_Printers[Printers])*COUNTA([1]!T_Resins[Resins]),"",_xlfn.IFS(ROUND(VLOOKUP(C600,[1]!T_Resins[#Data],3,FALSE)/VLOOKUP(A600,[1]!T_Printers[#Data],5,FALSE),1)&lt;=_xlfn.XLOOKUP(B600,[1]Printers!L:L,[1]Printers!O:O,1,0,),ROUND(VLOOKUP(C600,[1]!T_Resins[#Data],3,FALSE)/VLOOKUP(A600,[1]!T_Printers[#Data],5,FALSE),1),ROUND(VLOOKUP(C600,[1]!T_Resins[#Data],3,FALSE)/VLOOKUP(A600,[1]!T_Printers[#Data],5,FALSE),1)&gt;_xlfn.XLOOKUP(B600,[1]Printers!L:L,[1]Printers!O:O,1,0,),10)),"")</f>
        <v>5.8</v>
      </c>
      <c r="H600">
        <f>IFERROR(IF(ROUND(_xlfn.XLOOKUP([1]Parameters!B600,[1]Printers!L:L,[1]Printers!Q:Q,,0)*G600/10,0)*10&lt;_xlfn.XLOOKUP([1]Parameters!B600,[1]Printers!L:L,[1]Printers!P:P,,0),ROUND(_xlfn.XLOOKUP([1]Parameters!B600,[1]Printers!L:L,[1]Printers!Q:Q,,0)*G600/10,0)*10,_xlfn.XLOOKUP([1]Parameters!B600,[1]Printers!L:L,[1]Printers!P:P,,0)),"")</f>
        <v>50</v>
      </c>
      <c r="I600" s="3" t="str" cm="1">
        <f t="array" ref="I600">IFERROR(IF(ROW()-1&gt;COUNTA([1]!T_Printers[Printers])*COUNTA([1]!T_Resins[Resins]),"",_xlfn.IFS(ROUND(VLOOKUP(C600,[1]!T_Resins[#Data],4,FALSE)/VLOOKUP(A600,[1]!T_Printers[#Data],5,FALSE),1)&lt;=_xlfn.XLOOKUP(B600,[1]Printers!L:L,[1]Printers!O:O,1,0,),ROUND(VLOOKUP(C600,[1]!T_Resins[#Data],4,FALSE)/VLOOKUP(A600,[1]!T_Printers[#Data],5,FALSE),1),ROUND(VLOOKUP(C600,[1]!T_Resins[#Data],4,FALSE)/VLOOKUP(A600,[1]!T_Printers[#Data],5,FALSE),1)&gt;_xlfn.XLOOKUP(B600,[1]Printers!L:L,[1]Printers!O:O,1,0,),"")),"")</f>
        <v/>
      </c>
      <c r="J600" t="str">
        <f>IFERROR(IF(ROUND(_xlfn.XLOOKUP([1]Parameters!B600,[1]Printers!L:L,[1]Printers!Q:Q,,0)*I600/10,0)*10&lt;_xlfn.XLOOKUP([1]Parameters!B600,[1]Printers!L:L,[1]Printers!P:P,,0),ROUND(_xlfn.XLOOKUP([1]Parameters!B600,[1]Printers!L:L,[1]Printers!Q:Q,,0)*I600/10,0)*10,_xlfn.XLOOKUP([1]Parameters!B600,[1]Printers!L:L,[1]Printers!P:P,,0)),"")</f>
        <v/>
      </c>
      <c r="K600">
        <f>IF(SUM(E600:J600)&lt;&gt;0,VLOOKUP(A600,[1]!T_Printers[#Data],10,FALSE)+VLOOKUP(C600,[1]!T_Resins[#Data],10,FALSE),"")</f>
        <v>4</v>
      </c>
      <c r="L600">
        <f>IF(SUM(E600:J600)&lt;&gt;0,VLOOKUP(A600,[1]!T_Printers[#Data],11,FALSE),"")</f>
        <v>8</v>
      </c>
      <c r="M600">
        <f>IF(SUM(E600:J600)&lt;&gt;0,VLOOKUP(C600,[1]!T_Resins[#Data],8,FALSE),"")</f>
        <v>120</v>
      </c>
      <c r="N600">
        <f>IF(_xlfn.XLOOKUP(B600,[1]Printers!$L:$L,[1]Printers!$R:$R,0,0)&gt;0,[1]Parameters!M600,IF(SUM(E600:J600)&lt;&gt;0,VLOOKUP(C600,[1]!T_Resins[#Data],9,FALSE),""))</f>
        <v>180</v>
      </c>
      <c r="O600" t="str">
        <f t="shared" si="9"/>
        <v>AnycubicPhotonMonoX</v>
      </c>
    </row>
    <row r="601" spans="1:15" x14ac:dyDescent="0.25">
      <c r="A601" t="str">
        <f t="array" ref="A601">IF(ROW()-1&gt;COUNTA([1]!T_Printers[Printers])*COUNTA([1]!T_Resins[Resins]),"",INDEX([1]!T_Printers[Printers],INT((ROW()-2)/COUNTA([1]!T_Resins[Resins])+1)))</f>
        <v>Anycubic Photon Mono X</v>
      </c>
      <c r="B601" t="str">
        <f>_xlfn.XLOOKUP(A601,[1]!T_Printers[Printers],[1]!T_Printers[Icon link],,0)</f>
        <v>AnycubicPhotonMonoX</v>
      </c>
      <c r="C601" t="str">
        <f t="array" ref="C601">IF(ROW()-1&gt;COUNTA([1]!T_Printers[Printers])*COUNTA([1]!T_Resins[Resins]),"",INDEX([1]!T_Resins[Resins],MOD(ROW()-2,COUNTA([1]!T_Resins[Resins]))+1))</f>
        <v>Industrial ABS Black</v>
      </c>
      <c r="D601">
        <f>IF(SUM(E601:J601)&lt;&gt;0,IF(ROW()-1&gt;COUNTA([1]!T_Printers[Printers])*COUNTA([1]!T_Resins[Resins]),"",2),"")</f>
        <v>2</v>
      </c>
      <c r="E601" cm="1">
        <f t="array" ref="E601">IFERROR(IF(ROW()-1&gt;COUNTA([1]!T_Printers[Printers])*COUNTA([1]!T_Resins[Resins]),"",_xlfn.IFS(ROUND(VLOOKUP(C601,[1]!T_Resins[#Data],2,FALSE)/VLOOKUP(A601,[1]!T_Printers[#Data],5,FALSE),1)&lt;=_xlfn.XLOOKUP(B601,[1]Printers!L:L,[1]Printers!O:O,1,0,),ROUND(VLOOKUP(C601,[1]!T_Resins[#Data],2,FALSE)/VLOOKUP(A601,[1]!T_Printers[#Data],5,FALSE),1),ROUND(VLOOKUP(C601,[1]!T_Resins[#Data],2,FALSE)/VLOOKUP(A601,[1]!T_Printers[#Data],5,FALSE),1)&gt;_xlfn.XLOOKUP(B601,[1]Printers!L:L,[1]Printers!O:O,1,0,),10)),"Используйте слой 100 мкм")</f>
        <v>3.6</v>
      </c>
      <c r="F601">
        <f>IFERROR(IF(ROUND(_xlfn.XLOOKUP([1]Parameters!B601,[1]Printers!L:L,[1]Printers!Q:Q,,0)*E601/10,0)*10&lt;_xlfn.XLOOKUP([1]Parameters!B601,[1]Printers!L:L,[1]Printers!P:P,,0),ROUND(_xlfn.XLOOKUP([1]Parameters!B601,[1]Printers!L:L,[1]Printers!Q:Q,,0)*E601/10,0)*10,_xlfn.XLOOKUP([1]Parameters!B601,[1]Printers!L:L,[1]Printers!P:P,,0)),"")</f>
        <v>30</v>
      </c>
      <c r="G601" cm="1">
        <f t="array" ref="G601">IFERROR(IF(ROW()-1&gt;COUNTA([1]!T_Printers[Printers])*COUNTA([1]!T_Resins[Resins]),"",_xlfn.IFS(ROUND(VLOOKUP(C601,[1]!T_Resins[#Data],3,FALSE)/VLOOKUP(A601,[1]!T_Printers[#Data],5,FALSE),1)&lt;=_xlfn.XLOOKUP(B601,[1]Printers!L:L,[1]Printers!O:O,1,0,),ROUND(VLOOKUP(C601,[1]!T_Resins[#Data],3,FALSE)/VLOOKUP(A601,[1]!T_Printers[#Data],5,FALSE),1),ROUND(VLOOKUP(C601,[1]!T_Resins[#Data],3,FALSE)/VLOOKUP(A601,[1]!T_Printers[#Data],5,FALSE),1)&gt;_xlfn.XLOOKUP(B601,[1]Printers!L:L,[1]Printers!O:O,1,0,),10)),"")</f>
        <v>4.5999999999999996</v>
      </c>
      <c r="H601">
        <f>IFERROR(IF(ROUND(_xlfn.XLOOKUP([1]Parameters!B601,[1]Printers!L:L,[1]Printers!Q:Q,,0)*G601/10,0)*10&lt;_xlfn.XLOOKUP([1]Parameters!B601,[1]Printers!L:L,[1]Printers!P:P,,0),ROUND(_xlfn.XLOOKUP([1]Parameters!B601,[1]Printers!L:L,[1]Printers!Q:Q,,0)*G601/10,0)*10,_xlfn.XLOOKUP([1]Parameters!B601,[1]Printers!L:L,[1]Printers!P:P,,0)),"")</f>
        <v>40</v>
      </c>
      <c r="I601" s="3" t="str" cm="1">
        <f t="array" ref="I601">IFERROR(IF(ROW()-1&gt;COUNTA([1]!T_Printers[Printers])*COUNTA([1]!T_Resins[Resins]),"",_xlfn.IFS(ROUND(VLOOKUP(C601,[1]!T_Resins[#Data],4,FALSE)/VLOOKUP(A601,[1]!T_Printers[#Data],5,FALSE),1)&lt;=_xlfn.XLOOKUP(B601,[1]Printers!L:L,[1]Printers!O:O,1,0,),ROUND(VLOOKUP(C601,[1]!T_Resins[#Data],4,FALSE)/VLOOKUP(A601,[1]!T_Printers[#Data],5,FALSE),1),ROUND(VLOOKUP(C601,[1]!T_Resins[#Data],4,FALSE)/VLOOKUP(A601,[1]!T_Printers[#Data],5,FALSE),1)&gt;_xlfn.XLOOKUP(B601,[1]Printers!L:L,[1]Printers!O:O,1,0,),"")),"")</f>
        <v/>
      </c>
      <c r="J601" t="str">
        <f>IFERROR(IF(ROUND(_xlfn.XLOOKUP([1]Parameters!B601,[1]Printers!L:L,[1]Printers!Q:Q,,0)*I601/10,0)*10&lt;_xlfn.XLOOKUP([1]Parameters!B601,[1]Printers!L:L,[1]Printers!P:P,,0),ROUND(_xlfn.XLOOKUP([1]Parameters!B601,[1]Printers!L:L,[1]Printers!Q:Q,,0)*I601/10,0)*10,_xlfn.XLOOKUP([1]Parameters!B601,[1]Printers!L:L,[1]Printers!P:P,,0)),"")</f>
        <v/>
      </c>
      <c r="K601">
        <f>IF(SUM(E601:J601)&lt;&gt;0,VLOOKUP(A601,[1]!T_Printers[#Data],10,FALSE)+VLOOKUP(C601,[1]!T_Resins[#Data],10,FALSE),"")</f>
        <v>4</v>
      </c>
      <c r="L601">
        <f>IF(SUM(E601:J601)&lt;&gt;0,VLOOKUP(A601,[1]!T_Printers[#Data],11,FALSE),"")</f>
        <v>8</v>
      </c>
      <c r="M601">
        <f>IF(SUM(E601:J601)&lt;&gt;0,VLOOKUP(C601,[1]!T_Resins[#Data],8,FALSE),"")</f>
        <v>60</v>
      </c>
      <c r="N601">
        <f>IF(_xlfn.XLOOKUP(B601,[1]Printers!$L:$L,[1]Printers!$R:$R,0,0)&gt;0,[1]Parameters!M601,IF(SUM(E601:J601)&lt;&gt;0,VLOOKUP(C601,[1]!T_Resins[#Data],9,FALSE),""))</f>
        <v>60</v>
      </c>
      <c r="O601" t="str">
        <f t="shared" si="9"/>
        <v>AnycubicPhotonMonoX</v>
      </c>
    </row>
    <row r="602" spans="1:15" x14ac:dyDescent="0.25">
      <c r="A602" t="str">
        <f t="array" ref="A602">IF(ROW()-1&gt;COUNTA([1]!T_Printers[Printers])*COUNTA([1]!T_Resins[Resins]),"",INDEX([1]!T_Printers[Printers],INT((ROW()-2)/COUNTA([1]!T_Resins[Resins])+1)))</f>
        <v>Anycubic Photon Mono X</v>
      </c>
      <c r="B602" t="str">
        <f>_xlfn.XLOOKUP(A602,[1]!T_Printers[Printers],[1]!T_Printers[Icon link],,0)</f>
        <v>AnycubicPhotonMonoX</v>
      </c>
      <c r="C602" t="str">
        <f t="array" ref="C602">IF(ROW()-1&gt;COUNTA([1]!T_Printers[Printers])*COUNTA([1]!T_Resins[Resins]),"",INDEX([1]!T_Resins[Resins],MOD(ROW()-2,COUNTA([1]!T_Resins[Resins]))+1))</f>
        <v>Industrial ABS-Like Grey</v>
      </c>
      <c r="D602">
        <f>IF(SUM(E602:J602)&lt;&gt;0,IF(ROW()-1&gt;COUNTA([1]!T_Printers[Printers])*COUNTA([1]!T_Resins[Resins]),"",2),"")</f>
        <v>2</v>
      </c>
      <c r="E602" cm="1">
        <f t="array" ref="E602">IFERROR(IF(ROW()-1&gt;COUNTA([1]!T_Printers[Printers])*COUNTA([1]!T_Resins[Resins]),"",_xlfn.IFS(ROUND(VLOOKUP(C602,[1]!T_Resins[#Data],2,FALSE)/VLOOKUP(A602,[1]!T_Printers[#Data],5,FALSE),1)&lt;=_xlfn.XLOOKUP(B602,[1]Printers!L:L,[1]Printers!O:O,1,0,),ROUND(VLOOKUP(C602,[1]!T_Resins[#Data],2,FALSE)/VLOOKUP(A602,[1]!T_Printers[#Data],5,FALSE),1),ROUND(VLOOKUP(C602,[1]!T_Resins[#Data],2,FALSE)/VLOOKUP(A602,[1]!T_Printers[#Data],5,FALSE),1)&gt;_xlfn.XLOOKUP(B602,[1]Printers!L:L,[1]Printers!O:O,1,0,),10)),"Используйте слой 100 мкм")</f>
        <v>3.5</v>
      </c>
      <c r="F602">
        <f>IFERROR(IF(ROUND(_xlfn.XLOOKUP([1]Parameters!B602,[1]Printers!L:L,[1]Printers!Q:Q,,0)*E602/10,0)*10&lt;_xlfn.XLOOKUP([1]Parameters!B602,[1]Printers!L:L,[1]Printers!P:P,,0),ROUND(_xlfn.XLOOKUP([1]Parameters!B602,[1]Printers!L:L,[1]Printers!Q:Q,,0)*E602/10,0)*10,_xlfn.XLOOKUP([1]Parameters!B602,[1]Printers!L:L,[1]Printers!P:P,,0)),"")</f>
        <v>30</v>
      </c>
      <c r="G602" cm="1">
        <f t="array" ref="G602">IFERROR(IF(ROW()-1&gt;COUNTA([1]!T_Printers[Printers])*COUNTA([1]!T_Resins[Resins]),"",_xlfn.IFS(ROUND(VLOOKUP(C602,[1]!T_Resins[#Data],3,FALSE)/VLOOKUP(A602,[1]!T_Printers[#Data],5,FALSE),1)&lt;=_xlfn.XLOOKUP(B602,[1]Printers!L:L,[1]Printers!O:O,1,0,),ROUND(VLOOKUP(C602,[1]!T_Resins[#Data],3,FALSE)/VLOOKUP(A602,[1]!T_Printers[#Data],5,FALSE),1),ROUND(VLOOKUP(C602,[1]!T_Resins[#Data],3,FALSE)/VLOOKUP(A602,[1]!T_Printers[#Data],5,FALSE),1)&gt;_xlfn.XLOOKUP(B602,[1]Printers!L:L,[1]Printers!O:O,1,0,),10)),"")</f>
        <v>4.5999999999999996</v>
      </c>
      <c r="H602">
        <f>IFERROR(IF(ROUND(_xlfn.XLOOKUP([1]Parameters!B602,[1]Printers!L:L,[1]Printers!Q:Q,,0)*G602/10,0)*10&lt;_xlfn.XLOOKUP([1]Parameters!B602,[1]Printers!L:L,[1]Printers!P:P,,0),ROUND(_xlfn.XLOOKUP([1]Parameters!B602,[1]Printers!L:L,[1]Printers!Q:Q,,0)*G602/10,0)*10,_xlfn.XLOOKUP([1]Parameters!B602,[1]Printers!L:L,[1]Printers!P:P,,0)),"")</f>
        <v>40</v>
      </c>
      <c r="I602" s="3" t="str" cm="1">
        <f t="array" ref="I602">IFERROR(IF(ROW()-1&gt;COUNTA([1]!T_Printers[Printers])*COUNTA([1]!T_Resins[Resins]),"",_xlfn.IFS(ROUND(VLOOKUP(C602,[1]!T_Resins[#Data],4,FALSE)/VLOOKUP(A602,[1]!T_Printers[#Data],5,FALSE),1)&lt;=_xlfn.XLOOKUP(B602,[1]Printers!L:L,[1]Printers!O:O,1,0,),ROUND(VLOOKUP(C602,[1]!T_Resins[#Data],4,FALSE)/VLOOKUP(A602,[1]!T_Printers[#Data],5,FALSE),1),ROUND(VLOOKUP(C602,[1]!T_Resins[#Data],4,FALSE)/VLOOKUP(A602,[1]!T_Printers[#Data],5,FALSE),1)&gt;_xlfn.XLOOKUP(B602,[1]Printers!L:L,[1]Printers!O:O,1,0,),"")),"")</f>
        <v/>
      </c>
      <c r="J602" t="str">
        <f>IFERROR(IF(ROUND(_xlfn.XLOOKUP([1]Parameters!B602,[1]Printers!L:L,[1]Printers!Q:Q,,0)*I602/10,0)*10&lt;_xlfn.XLOOKUP([1]Parameters!B602,[1]Printers!L:L,[1]Printers!P:P,,0),ROUND(_xlfn.XLOOKUP([1]Parameters!B602,[1]Printers!L:L,[1]Printers!Q:Q,,0)*I602/10,0)*10,_xlfn.XLOOKUP([1]Parameters!B602,[1]Printers!L:L,[1]Printers!P:P,,0)),"")</f>
        <v/>
      </c>
      <c r="K602">
        <f>IF(SUM(E602:J602)&lt;&gt;0,VLOOKUP(A602,[1]!T_Printers[#Data],10,FALSE)+VLOOKUP(C602,[1]!T_Resins[#Data],10,FALSE),"")</f>
        <v>4</v>
      </c>
      <c r="L602">
        <f>IF(SUM(E602:J602)&lt;&gt;0,VLOOKUP(A602,[1]!T_Printers[#Data],11,FALSE),"")</f>
        <v>8</v>
      </c>
      <c r="M602">
        <f>IF(SUM(E602:J602)&lt;&gt;0,VLOOKUP(C602,[1]!T_Resins[#Data],8,FALSE),"")</f>
        <v>120</v>
      </c>
      <c r="N602">
        <f>IF(_xlfn.XLOOKUP(B602,[1]Printers!$L:$L,[1]Printers!$R:$R,0,0)&gt;0,[1]Parameters!M602,IF(SUM(E602:J602)&lt;&gt;0,VLOOKUP(C602,[1]!T_Resins[#Data],9,FALSE),""))</f>
        <v>180</v>
      </c>
      <c r="O602" t="str">
        <f t="shared" si="9"/>
        <v>AnycubicPhotonMonoX</v>
      </c>
    </row>
    <row r="603" spans="1:15" x14ac:dyDescent="0.25">
      <c r="A603" t="str">
        <f t="array" ref="A603">IF(ROW()-1&gt;COUNTA([1]!T_Printers[Printers])*COUNTA([1]!T_Resins[Resins]),"",INDEX([1]!T_Printers[Printers],INT((ROW()-2)/COUNTA([1]!T_Resins[Resins])+1)))</f>
        <v>Anycubic Photon Mono X</v>
      </c>
      <c r="B603" t="str">
        <f>_xlfn.XLOOKUP(A603,[1]!T_Printers[Printers],[1]!T_Printers[Icon link],,0)</f>
        <v>AnycubicPhotonMonoX</v>
      </c>
      <c r="C603" t="str">
        <f t="array" ref="C603">IF(ROW()-1&gt;COUNTA([1]!T_Printers[Printers])*COUNTA([1]!T_Resins[Resins]),"",INDEX([1]!T_Resins[Resins],MOD(ROW()-2,COUNTA([1]!T_Resins[Resins]))+1))</f>
        <v>Industrial Flex Natural Clear</v>
      </c>
      <c r="D603">
        <f>IF(SUM(E603:J603)&lt;&gt;0,IF(ROW()-1&gt;COUNTA([1]!T_Printers[Printers])*COUNTA([1]!T_Resins[Resins]),"",2),"")</f>
        <v>2</v>
      </c>
      <c r="E603" cm="1">
        <f t="array" ref="E603">IFERROR(IF(ROW()-1&gt;COUNTA([1]!T_Printers[Printers])*COUNTA([1]!T_Resins[Resins]),"",_xlfn.IFS(ROUND(VLOOKUP(C603,[1]!T_Resins[#Data],2,FALSE)/VLOOKUP(A603,[1]!T_Printers[#Data],5,FALSE),1)&lt;=_xlfn.XLOOKUP(B603,[1]Printers!L:L,[1]Printers!O:O,1,0,),ROUND(VLOOKUP(C603,[1]!T_Resins[#Data],2,FALSE)/VLOOKUP(A603,[1]!T_Printers[#Data],5,FALSE),1),ROUND(VLOOKUP(C603,[1]!T_Resins[#Data],2,FALSE)/VLOOKUP(A603,[1]!T_Printers[#Data],5,FALSE),1)&gt;_xlfn.XLOOKUP(B603,[1]Printers!L:L,[1]Printers!O:O,1,0,),10)),"Используйте слой 100 мкм")</f>
        <v>1.3</v>
      </c>
      <c r="F603">
        <f>IFERROR(IF(ROUND(_xlfn.XLOOKUP([1]Parameters!B603,[1]Printers!L:L,[1]Printers!Q:Q,,0)*E603/10,0)*10&lt;_xlfn.XLOOKUP([1]Parameters!B603,[1]Printers!L:L,[1]Printers!P:P,,0),ROUND(_xlfn.XLOOKUP([1]Parameters!B603,[1]Printers!L:L,[1]Printers!Q:Q,,0)*E603/10,0)*10,_xlfn.XLOOKUP([1]Parameters!B603,[1]Printers!L:L,[1]Printers!P:P,,0)),"")</f>
        <v>10</v>
      </c>
      <c r="G603" cm="1">
        <f t="array" ref="G603">IFERROR(IF(ROW()-1&gt;COUNTA([1]!T_Printers[Printers])*COUNTA([1]!T_Resins[Resins]),"",_xlfn.IFS(ROUND(VLOOKUP(C603,[1]!T_Resins[#Data],3,FALSE)/VLOOKUP(A603,[1]!T_Printers[#Data],5,FALSE),1)&lt;=_xlfn.XLOOKUP(B603,[1]Printers!L:L,[1]Printers!O:O,1,0,),ROUND(VLOOKUP(C603,[1]!T_Resins[#Data],3,FALSE)/VLOOKUP(A603,[1]!T_Printers[#Data],5,FALSE),1),ROUND(VLOOKUP(C603,[1]!T_Resins[#Data],3,FALSE)/VLOOKUP(A603,[1]!T_Printers[#Data],5,FALSE),1)&gt;_xlfn.XLOOKUP(B603,[1]Printers!L:L,[1]Printers!O:O,1,0,),10)),"")</f>
        <v>1.7</v>
      </c>
      <c r="H603">
        <f>IFERROR(IF(ROUND(_xlfn.XLOOKUP([1]Parameters!B603,[1]Printers!L:L,[1]Printers!Q:Q,,0)*G603/10,0)*10&lt;_xlfn.XLOOKUP([1]Parameters!B603,[1]Printers!L:L,[1]Printers!P:P,,0),ROUND(_xlfn.XLOOKUP([1]Parameters!B603,[1]Printers!L:L,[1]Printers!Q:Q,,0)*G603/10,0)*10,_xlfn.XLOOKUP([1]Parameters!B603,[1]Printers!L:L,[1]Printers!P:P,,0)),"")</f>
        <v>20</v>
      </c>
      <c r="I603" s="3" t="str" cm="1">
        <f t="array" ref="I603">IFERROR(IF(ROW()-1&gt;COUNTA([1]!T_Printers[Printers])*COUNTA([1]!T_Resins[Resins]),"",_xlfn.IFS(ROUND(VLOOKUP(C603,[1]!T_Resins[#Data],4,FALSE)/VLOOKUP(A603,[1]!T_Printers[#Data],5,FALSE),1)&lt;=_xlfn.XLOOKUP(B603,[1]Printers!L:L,[1]Printers!O:O,1,0,),ROUND(VLOOKUP(C603,[1]!T_Resins[#Data],4,FALSE)/VLOOKUP(A603,[1]!T_Printers[#Data],5,FALSE),1),ROUND(VLOOKUP(C603,[1]!T_Resins[#Data],4,FALSE)/VLOOKUP(A603,[1]!T_Printers[#Data],5,FALSE),1)&gt;_xlfn.XLOOKUP(B603,[1]Printers!L:L,[1]Printers!O:O,1,0,),"")),"")</f>
        <v/>
      </c>
      <c r="J603" t="str">
        <f>IFERROR(IF(ROUND(_xlfn.XLOOKUP([1]Parameters!B603,[1]Printers!L:L,[1]Printers!Q:Q,,0)*I603/10,0)*10&lt;_xlfn.XLOOKUP([1]Parameters!B603,[1]Printers!L:L,[1]Printers!P:P,,0),ROUND(_xlfn.XLOOKUP([1]Parameters!B603,[1]Printers!L:L,[1]Printers!Q:Q,,0)*I603/10,0)*10,_xlfn.XLOOKUP([1]Parameters!B603,[1]Printers!L:L,[1]Printers!P:P,,0)),"")</f>
        <v/>
      </c>
      <c r="K603">
        <f>IF(SUM(E603:J603)&lt;&gt;0,VLOOKUP(A603,[1]!T_Printers[#Data],10,FALSE)+VLOOKUP(C603,[1]!T_Resins[#Data],10,FALSE),"")</f>
        <v>4</v>
      </c>
      <c r="L603">
        <f>IF(SUM(E603:J603)&lt;&gt;0,VLOOKUP(A603,[1]!T_Printers[#Data],11,FALSE),"")</f>
        <v>8</v>
      </c>
      <c r="M603">
        <f>IF(SUM(E603:J603)&lt;&gt;0,VLOOKUP(C603,[1]!T_Resins[#Data],8,FALSE),"")</f>
        <v>60</v>
      </c>
      <c r="N603">
        <f>IF(_xlfn.XLOOKUP(B603,[1]Printers!$L:$L,[1]Printers!$R:$R,0,0)&gt;0,[1]Parameters!M603,IF(SUM(E603:J603)&lt;&gt;0,VLOOKUP(C603,[1]!T_Resins[#Data],9,FALSE),""))</f>
        <v>60</v>
      </c>
      <c r="O603" t="str">
        <f t="shared" si="9"/>
        <v>AnycubicPhotonMonoX</v>
      </c>
    </row>
    <row r="604" spans="1:15" x14ac:dyDescent="0.25">
      <c r="A604" t="str">
        <f t="array" ref="A604">IF(ROW()-1&gt;COUNTA([1]!T_Printers[Printers])*COUNTA([1]!T_Resins[Resins]),"",INDEX([1]!T_Printers[Printers],INT((ROW()-2)/COUNTA([1]!T_Resins[Resins])+1)))</f>
        <v>Anycubic Photon Mono X</v>
      </c>
      <c r="B604" t="str">
        <f>_xlfn.XLOOKUP(A604,[1]!T_Printers[Printers],[1]!T_Printers[Icon link],,0)</f>
        <v>AnycubicPhotonMonoX</v>
      </c>
      <c r="C604" t="str">
        <f t="array" ref="C604">IF(ROW()-1&gt;COUNTA([1]!T_Printers[Printers])*COUNTA([1]!T_Resins[Resins]),"",INDEX([1]!T_Resins[Resins],MOD(ROW()-2,COUNTA([1]!T_Resins[Resins]))+1))</f>
        <v>Industrial Nylon Like</v>
      </c>
      <c r="D604">
        <f>IF(SUM(E604:J604)&lt;&gt;0,IF(ROW()-1&gt;COUNTA([1]!T_Printers[Printers])*COUNTA([1]!T_Resins[Resins]),"",2),"")</f>
        <v>2</v>
      </c>
      <c r="E604" cm="1">
        <f t="array" ref="E604">IFERROR(IF(ROW()-1&gt;COUNTA([1]!T_Printers[Printers])*COUNTA([1]!T_Resins[Resins]),"",_xlfn.IFS(ROUND(VLOOKUP(C604,[1]!T_Resins[#Data],2,FALSE)/VLOOKUP(A604,[1]!T_Printers[#Data],5,FALSE),1)&lt;=_xlfn.XLOOKUP(B604,[1]Printers!L:L,[1]Printers!O:O,1,0,),ROUND(VLOOKUP(C604,[1]!T_Resins[#Data],2,FALSE)/VLOOKUP(A604,[1]!T_Printers[#Data],5,FALSE),1),ROUND(VLOOKUP(C604,[1]!T_Resins[#Data],2,FALSE)/VLOOKUP(A604,[1]!T_Printers[#Data],5,FALSE),1)&gt;_xlfn.XLOOKUP(B604,[1]Printers!L:L,[1]Printers!O:O,1,0,),10)),"Используйте слой 100 мкм")</f>
        <v>1</v>
      </c>
      <c r="F604">
        <f>IFERROR(IF(ROUND(_xlfn.XLOOKUP([1]Parameters!B604,[1]Printers!L:L,[1]Printers!Q:Q,,0)*E604/10,0)*10&lt;_xlfn.XLOOKUP([1]Parameters!B604,[1]Printers!L:L,[1]Printers!P:P,,0),ROUND(_xlfn.XLOOKUP([1]Parameters!B604,[1]Printers!L:L,[1]Printers!Q:Q,,0)*E604/10,0)*10,_xlfn.XLOOKUP([1]Parameters!B604,[1]Printers!L:L,[1]Printers!P:P,,0)),"")</f>
        <v>10</v>
      </c>
      <c r="G604" cm="1">
        <f t="array" ref="G604">IFERROR(IF(ROW()-1&gt;COUNTA([1]!T_Printers[Printers])*COUNTA([1]!T_Resins[Resins]),"",_xlfn.IFS(ROUND(VLOOKUP(C604,[1]!T_Resins[#Data],3,FALSE)/VLOOKUP(A604,[1]!T_Printers[#Data],5,FALSE),1)&lt;=_xlfn.XLOOKUP(B604,[1]Printers!L:L,[1]Printers!O:O,1,0,),ROUND(VLOOKUP(C604,[1]!T_Resins[#Data],3,FALSE)/VLOOKUP(A604,[1]!T_Printers[#Data],5,FALSE),1),ROUND(VLOOKUP(C604,[1]!T_Resins[#Data],3,FALSE)/VLOOKUP(A604,[1]!T_Printers[#Data],5,FALSE),1)&gt;_xlfn.XLOOKUP(B604,[1]Printers!L:L,[1]Printers!O:O,1,0,),10)),"")</f>
        <v>1.3</v>
      </c>
      <c r="H604">
        <f>IFERROR(IF(ROUND(_xlfn.XLOOKUP([1]Parameters!B604,[1]Printers!L:L,[1]Printers!Q:Q,,0)*G604/10,0)*10&lt;_xlfn.XLOOKUP([1]Parameters!B604,[1]Printers!L:L,[1]Printers!P:P,,0),ROUND(_xlfn.XLOOKUP([1]Parameters!B604,[1]Printers!L:L,[1]Printers!Q:Q,,0)*G604/10,0)*10,_xlfn.XLOOKUP([1]Parameters!B604,[1]Printers!L:L,[1]Printers!P:P,,0)),"")</f>
        <v>10</v>
      </c>
      <c r="I604" s="3" t="str" cm="1">
        <f t="array" ref="I604">IFERROR(IF(ROW()-1&gt;COUNTA([1]!T_Printers[Printers])*COUNTA([1]!T_Resins[Resins]),"",_xlfn.IFS(ROUND(VLOOKUP(C604,[1]!T_Resins[#Data],4,FALSE)/VLOOKUP(A604,[1]!T_Printers[#Data],5,FALSE),1)&lt;=_xlfn.XLOOKUP(B604,[1]Printers!L:L,[1]Printers!O:O,1,0,),ROUND(VLOOKUP(C604,[1]!T_Resins[#Data],4,FALSE)/VLOOKUP(A604,[1]!T_Printers[#Data],5,FALSE),1),ROUND(VLOOKUP(C604,[1]!T_Resins[#Data],4,FALSE)/VLOOKUP(A604,[1]!T_Printers[#Data],5,FALSE),1)&gt;_xlfn.XLOOKUP(B604,[1]Printers!L:L,[1]Printers!O:O,1,0,),"")),"")</f>
        <v/>
      </c>
      <c r="J604" t="str">
        <f>IFERROR(IF(ROUND(_xlfn.XLOOKUP([1]Parameters!B604,[1]Printers!L:L,[1]Printers!Q:Q,,0)*I604/10,0)*10&lt;_xlfn.XLOOKUP([1]Parameters!B604,[1]Printers!L:L,[1]Printers!P:P,,0),ROUND(_xlfn.XLOOKUP([1]Parameters!B604,[1]Printers!L:L,[1]Printers!Q:Q,,0)*I604/10,0)*10,_xlfn.XLOOKUP([1]Parameters!B604,[1]Printers!L:L,[1]Printers!P:P,,0)),"")</f>
        <v/>
      </c>
      <c r="K604">
        <f>IF(SUM(E604:J604)&lt;&gt;0,VLOOKUP(A604,[1]!T_Printers[#Data],10,FALSE)+VLOOKUP(C604,[1]!T_Resins[#Data],10,FALSE),"")</f>
        <v>4</v>
      </c>
      <c r="L604">
        <f>IF(SUM(E604:J604)&lt;&gt;0,VLOOKUP(A604,[1]!T_Printers[#Data],11,FALSE),"")</f>
        <v>8</v>
      </c>
      <c r="M604">
        <f>IF(SUM(E604:J604)&lt;&gt;0,VLOOKUP(C604,[1]!T_Resins[#Data],8,FALSE),"")</f>
        <v>60</v>
      </c>
      <c r="N604">
        <f>IF(_xlfn.XLOOKUP(B604,[1]Printers!$L:$L,[1]Printers!$R:$R,0,0)&gt;0,[1]Parameters!M604,IF(SUM(E604:J604)&lt;&gt;0,VLOOKUP(C604,[1]!T_Resins[#Data],9,FALSE),""))</f>
        <v>60</v>
      </c>
      <c r="O604" t="str">
        <f t="shared" si="9"/>
        <v>AnycubicPhotonMonoX</v>
      </c>
    </row>
    <row r="605" spans="1:15" x14ac:dyDescent="0.25">
      <c r="A605" t="str">
        <f t="array" ref="A605">IF(ROW()-1&gt;COUNTA([1]!T_Printers[Printers])*COUNTA([1]!T_Resins[Resins]),"",INDEX([1]!T_Printers[Printers],INT((ROW()-2)/COUNTA([1]!T_Resins[Resins])+1)))</f>
        <v>Anycubic Photon Mono X</v>
      </c>
      <c r="B605" t="str">
        <f>_xlfn.XLOOKUP(A605,[1]!T_Printers[Printers],[1]!T_Printers[Icon link],,0)</f>
        <v>AnycubicPhotonMonoX</v>
      </c>
      <c r="C605" t="str">
        <f t="array" ref="C605">IF(ROW()-1&gt;COUNTA([1]!T_Printers[Printers])*COUNTA([1]!T_Resins[Resins]),"",INDEX([1]!T_Resins[Resins],MOD(ROW()-2,COUNTA([1]!T_Resins[Resins]))+1))</f>
        <v>Industrial PP-Like</v>
      </c>
      <c r="D605">
        <f>IF(SUM(E605:J605)&lt;&gt;0,IF(ROW()-1&gt;COUNTA([1]!T_Printers[Printers])*COUNTA([1]!T_Resins[Resins]),"",2),"")</f>
        <v>2</v>
      </c>
      <c r="E605" cm="1">
        <f t="array" ref="E605">IFERROR(IF(ROW()-1&gt;COUNTA([1]!T_Printers[Printers])*COUNTA([1]!T_Resins[Resins]),"",_xlfn.IFS(ROUND(VLOOKUP(C605,[1]!T_Resins[#Data],2,FALSE)/VLOOKUP(A605,[1]!T_Printers[#Data],5,FALSE),1)&lt;=_xlfn.XLOOKUP(B605,[1]Printers!L:L,[1]Printers!O:O,1,0,),ROUND(VLOOKUP(C605,[1]!T_Resins[#Data],2,FALSE)/VLOOKUP(A605,[1]!T_Printers[#Data],5,FALSE),1),ROUND(VLOOKUP(C605,[1]!T_Resins[#Data],2,FALSE)/VLOOKUP(A605,[1]!T_Printers[#Data],5,FALSE),1)&gt;_xlfn.XLOOKUP(B605,[1]Printers!L:L,[1]Printers!O:O,1,0,),10)),"Используйте слой 100 мкм")</f>
        <v>3.9</v>
      </c>
      <c r="F605">
        <f>IFERROR(IF(ROUND(_xlfn.XLOOKUP([1]Parameters!B605,[1]Printers!L:L,[1]Printers!Q:Q,,0)*E605/10,0)*10&lt;_xlfn.XLOOKUP([1]Parameters!B605,[1]Printers!L:L,[1]Printers!P:P,,0),ROUND(_xlfn.XLOOKUP([1]Parameters!B605,[1]Printers!L:L,[1]Printers!Q:Q,,0)*E605/10,0)*10,_xlfn.XLOOKUP([1]Parameters!B605,[1]Printers!L:L,[1]Printers!P:P,,0)),"")</f>
        <v>40</v>
      </c>
      <c r="G605" cm="1">
        <f t="array" ref="G605">IFERROR(IF(ROW()-1&gt;COUNTA([1]!T_Printers[Printers])*COUNTA([1]!T_Resins[Resins]),"",_xlfn.IFS(ROUND(VLOOKUP(C605,[1]!T_Resins[#Data],3,FALSE)/VLOOKUP(A605,[1]!T_Printers[#Data],5,FALSE),1)&lt;=_xlfn.XLOOKUP(B605,[1]Printers!L:L,[1]Printers!O:O,1,0,),ROUND(VLOOKUP(C605,[1]!T_Resins[#Data],3,FALSE)/VLOOKUP(A605,[1]!T_Printers[#Data],5,FALSE),1),ROUND(VLOOKUP(C605,[1]!T_Resins[#Data],3,FALSE)/VLOOKUP(A605,[1]!T_Printers[#Data],5,FALSE),1)&gt;_xlfn.XLOOKUP(B605,[1]Printers!L:L,[1]Printers!O:O,1,0,),10)),"")</f>
        <v>4.9000000000000004</v>
      </c>
      <c r="H605">
        <f>IFERROR(IF(ROUND(_xlfn.XLOOKUP([1]Parameters!B605,[1]Printers!L:L,[1]Printers!Q:Q,,0)*G605/10,0)*10&lt;_xlfn.XLOOKUP([1]Parameters!B605,[1]Printers!L:L,[1]Printers!P:P,,0),ROUND(_xlfn.XLOOKUP([1]Parameters!B605,[1]Printers!L:L,[1]Printers!Q:Q,,0)*G605/10,0)*10,_xlfn.XLOOKUP([1]Parameters!B605,[1]Printers!L:L,[1]Printers!P:P,,0)),"")</f>
        <v>40</v>
      </c>
      <c r="I605" s="3" t="str" cm="1">
        <f t="array" ref="I605">IFERROR(IF(ROW()-1&gt;COUNTA([1]!T_Printers[Printers])*COUNTA([1]!T_Resins[Resins]),"",_xlfn.IFS(ROUND(VLOOKUP(C605,[1]!T_Resins[#Data],4,FALSE)/VLOOKUP(A605,[1]!T_Printers[#Data],5,FALSE),1)&lt;=_xlfn.XLOOKUP(B605,[1]Printers!L:L,[1]Printers!O:O,1,0,),ROUND(VLOOKUP(C605,[1]!T_Resins[#Data],4,FALSE)/VLOOKUP(A605,[1]!T_Printers[#Data],5,FALSE),1),ROUND(VLOOKUP(C605,[1]!T_Resins[#Data],4,FALSE)/VLOOKUP(A605,[1]!T_Printers[#Data],5,FALSE),1)&gt;_xlfn.XLOOKUP(B605,[1]Printers!L:L,[1]Printers!O:O,1,0,),"")),"")</f>
        <v/>
      </c>
      <c r="J605" t="str">
        <f>IFERROR(IF(ROUND(_xlfn.XLOOKUP([1]Parameters!B605,[1]Printers!L:L,[1]Printers!Q:Q,,0)*I605/10,0)*10&lt;_xlfn.XLOOKUP([1]Parameters!B605,[1]Printers!L:L,[1]Printers!P:P,,0),ROUND(_xlfn.XLOOKUP([1]Parameters!B605,[1]Printers!L:L,[1]Printers!Q:Q,,0)*I605/10,0)*10,_xlfn.XLOOKUP([1]Parameters!B605,[1]Printers!L:L,[1]Printers!P:P,,0)),"")</f>
        <v/>
      </c>
      <c r="K605">
        <f>IF(SUM(E605:J605)&lt;&gt;0,VLOOKUP(A605,[1]!T_Printers[#Data],10,FALSE)+VLOOKUP(C605,[1]!T_Resins[#Data],10,FALSE),"")</f>
        <v>4</v>
      </c>
      <c r="L605">
        <f>IF(SUM(E605:J605)&lt;&gt;0,VLOOKUP(A605,[1]!T_Printers[#Data],11,FALSE),"")</f>
        <v>8</v>
      </c>
      <c r="M605">
        <f>IF(SUM(E605:J605)&lt;&gt;0,VLOOKUP(C605,[1]!T_Resins[#Data],8,FALSE),"")</f>
        <v>60</v>
      </c>
      <c r="N605">
        <f>IF(_xlfn.XLOOKUP(B605,[1]Printers!$L:$L,[1]Printers!$R:$R,0,0)&gt;0,[1]Parameters!M605,IF(SUM(E605:J605)&lt;&gt;0,VLOOKUP(C605,[1]!T_Resins[#Data],9,FALSE),""))</f>
        <v>60</v>
      </c>
      <c r="O605" t="str">
        <f t="shared" si="9"/>
        <v>AnycubicPhotonMonoX</v>
      </c>
    </row>
    <row r="606" spans="1:15" x14ac:dyDescent="0.25">
      <c r="A606" t="str">
        <f t="array" ref="A606">IF(ROW()-1&gt;COUNTA([1]!T_Printers[Printers])*COUNTA([1]!T_Resins[Resins]),"",INDEX([1]!T_Printers[Printers],INT((ROW()-2)/COUNTA([1]!T_Resins[Resins])+1)))</f>
        <v>Anycubic Photon Mono X</v>
      </c>
      <c r="B606" t="str">
        <f>_xlfn.XLOOKUP(A606,[1]!T_Printers[Printers],[1]!T_Printers[Icon link],,0)</f>
        <v>AnycubicPhotonMonoX</v>
      </c>
      <c r="C606" t="str">
        <f t="array" ref="C606">IF(ROW()-1&gt;COUNTA([1]!T_Printers[Printers])*COUNTA([1]!T_Resins[Resins]),"",INDEX([1]!T_Resins[Resins],MOD(ROW()-2,COUNTA([1]!T_Resins[Resins]))+1))</f>
        <v>Industrial Rigid Black</v>
      </c>
      <c r="D606">
        <f>IF(SUM(E606:J606)&lt;&gt;0,IF(ROW()-1&gt;COUNTA([1]!T_Printers[Printers])*COUNTA([1]!T_Resins[Resins]),"",2),"")</f>
        <v>2</v>
      </c>
      <c r="E606" cm="1">
        <f t="array" ref="E606">IFERROR(IF(ROW()-1&gt;COUNTA([1]!T_Printers[Printers])*COUNTA([1]!T_Resins[Resins]),"",_xlfn.IFS(ROUND(VLOOKUP(C606,[1]!T_Resins[#Data],2,FALSE)/VLOOKUP(A606,[1]!T_Printers[#Data],5,FALSE),1)&lt;=_xlfn.XLOOKUP(B606,[1]Printers!L:L,[1]Printers!O:O,1,0,),ROUND(VLOOKUP(C606,[1]!T_Resins[#Data],2,FALSE)/VLOOKUP(A606,[1]!T_Printers[#Data],5,FALSE),1),ROUND(VLOOKUP(C606,[1]!T_Resins[#Data],2,FALSE)/VLOOKUP(A606,[1]!T_Printers[#Data],5,FALSE),1)&gt;_xlfn.XLOOKUP(B606,[1]Printers!L:L,[1]Printers!O:O,1,0,),10)),"Используйте слой 100 мкм")</f>
        <v>3.6</v>
      </c>
      <c r="F606">
        <f>IFERROR(IF(ROUND(_xlfn.XLOOKUP([1]Parameters!B606,[1]Printers!L:L,[1]Printers!Q:Q,,0)*E606/10,0)*10&lt;_xlfn.XLOOKUP([1]Parameters!B606,[1]Printers!L:L,[1]Printers!P:P,,0),ROUND(_xlfn.XLOOKUP([1]Parameters!B606,[1]Printers!L:L,[1]Printers!Q:Q,,0)*E606/10,0)*10,_xlfn.XLOOKUP([1]Parameters!B606,[1]Printers!L:L,[1]Printers!P:P,,0)),"")</f>
        <v>30</v>
      </c>
      <c r="G606" cm="1">
        <f t="array" ref="G606">IFERROR(IF(ROW()-1&gt;COUNTA([1]!T_Printers[Printers])*COUNTA([1]!T_Resins[Resins]),"",_xlfn.IFS(ROUND(VLOOKUP(C606,[1]!T_Resins[#Data],3,FALSE)/VLOOKUP(A606,[1]!T_Printers[#Data],5,FALSE),1)&lt;=_xlfn.XLOOKUP(B606,[1]Printers!L:L,[1]Printers!O:O,1,0,),ROUND(VLOOKUP(C606,[1]!T_Resins[#Data],3,FALSE)/VLOOKUP(A606,[1]!T_Printers[#Data],5,FALSE),1),ROUND(VLOOKUP(C606,[1]!T_Resins[#Data],3,FALSE)/VLOOKUP(A606,[1]!T_Printers[#Data],5,FALSE),1)&gt;_xlfn.XLOOKUP(B606,[1]Printers!L:L,[1]Printers!O:O,1,0,),10)),"")</f>
        <v>4.7</v>
      </c>
      <c r="H606">
        <f>IFERROR(IF(ROUND(_xlfn.XLOOKUP([1]Parameters!B606,[1]Printers!L:L,[1]Printers!Q:Q,,0)*G606/10,0)*10&lt;_xlfn.XLOOKUP([1]Parameters!B606,[1]Printers!L:L,[1]Printers!P:P,,0),ROUND(_xlfn.XLOOKUP([1]Parameters!B606,[1]Printers!L:L,[1]Printers!Q:Q,,0)*G606/10,0)*10,_xlfn.XLOOKUP([1]Parameters!B606,[1]Printers!L:L,[1]Printers!P:P,,0)),"")</f>
        <v>40</v>
      </c>
      <c r="I606" s="3" t="str" cm="1">
        <f t="array" ref="I606">IFERROR(IF(ROW()-1&gt;COUNTA([1]!T_Printers[Printers])*COUNTA([1]!T_Resins[Resins]),"",_xlfn.IFS(ROUND(VLOOKUP(C606,[1]!T_Resins[#Data],4,FALSE)/VLOOKUP(A606,[1]!T_Printers[#Data],5,FALSE),1)&lt;=_xlfn.XLOOKUP(B606,[1]Printers!L:L,[1]Printers!O:O,1,0,),ROUND(VLOOKUP(C606,[1]!T_Resins[#Data],4,FALSE)/VLOOKUP(A606,[1]!T_Printers[#Data],5,FALSE),1),ROUND(VLOOKUP(C606,[1]!T_Resins[#Data],4,FALSE)/VLOOKUP(A606,[1]!T_Printers[#Data],5,FALSE),1)&gt;_xlfn.XLOOKUP(B606,[1]Printers!L:L,[1]Printers!O:O,1,0,),"")),"")</f>
        <v/>
      </c>
      <c r="J606" t="str">
        <f>IFERROR(IF(ROUND(_xlfn.XLOOKUP([1]Parameters!B606,[1]Printers!L:L,[1]Printers!Q:Q,,0)*I606/10,0)*10&lt;_xlfn.XLOOKUP([1]Parameters!B606,[1]Printers!L:L,[1]Printers!P:P,,0),ROUND(_xlfn.XLOOKUP([1]Parameters!B606,[1]Printers!L:L,[1]Printers!Q:Q,,0)*I606/10,0)*10,_xlfn.XLOOKUP([1]Parameters!B606,[1]Printers!L:L,[1]Printers!P:P,,0)),"")</f>
        <v/>
      </c>
      <c r="K606">
        <f>IF(SUM(E606:J606)&lt;&gt;0,VLOOKUP(A606,[1]!T_Printers[#Data],10,FALSE)+VLOOKUP(C606,[1]!T_Resins[#Data],10,FALSE),"")</f>
        <v>4</v>
      </c>
      <c r="L606">
        <f>IF(SUM(E606:J606)&lt;&gt;0,VLOOKUP(A606,[1]!T_Printers[#Data],11,FALSE),"")</f>
        <v>8</v>
      </c>
      <c r="M606">
        <f>IF(SUM(E606:J606)&lt;&gt;0,VLOOKUP(C606,[1]!T_Resins[#Data],8,FALSE),"")</f>
        <v>120</v>
      </c>
      <c r="N606">
        <f>IF(_xlfn.XLOOKUP(B606,[1]Printers!$L:$L,[1]Printers!$R:$R,0,0)&gt;0,[1]Parameters!M606,IF(SUM(E606:J606)&lt;&gt;0,VLOOKUP(C606,[1]!T_Resins[#Data],9,FALSE),""))</f>
        <v>180</v>
      </c>
      <c r="O606" t="str">
        <f t="shared" si="9"/>
        <v>AnycubicPhotonMonoX</v>
      </c>
    </row>
    <row r="607" spans="1:15" x14ac:dyDescent="0.25">
      <c r="A607" t="str">
        <f t="array" ref="A607">IF(ROW()-1&gt;COUNTA([1]!T_Printers[Printers])*COUNTA([1]!T_Resins[Resins]),"",INDEX([1]!T_Printers[Printers],INT((ROW()-2)/COUNTA([1]!T_Resins[Resins])+1)))</f>
        <v>Anycubic Photon Mono X</v>
      </c>
      <c r="B607" t="str">
        <f>_xlfn.XLOOKUP(A607,[1]!T_Printers[Printers],[1]!T_Printers[Icon link],,0)</f>
        <v>AnycubicPhotonMonoX</v>
      </c>
      <c r="C607" t="str">
        <f t="array" ref="C607">IF(ROW()-1&gt;COUNTA([1]!T_Printers[Printers])*COUNTA([1]!T_Resins[Resins]),"",INDEX([1]!T_Resins[Resins],MOD(ROW()-2,COUNTA([1]!T_Resins[Resins]))+1))</f>
        <v>Industrial Rigid Clear</v>
      </c>
      <c r="D607">
        <f>IF(SUM(E607:J607)&lt;&gt;0,IF(ROW()-1&gt;COUNTA([1]!T_Printers[Printers])*COUNTA([1]!T_Resins[Resins]),"",2),"")</f>
        <v>2</v>
      </c>
      <c r="E607" cm="1">
        <f t="array" ref="E607">IFERROR(IF(ROW()-1&gt;COUNTA([1]!T_Printers[Printers])*COUNTA([1]!T_Resins[Resins]),"",_xlfn.IFS(ROUND(VLOOKUP(C607,[1]!T_Resins[#Data],2,FALSE)/VLOOKUP(A607,[1]!T_Printers[#Data],5,FALSE),1)&lt;=_xlfn.XLOOKUP(B607,[1]Printers!L:L,[1]Printers!O:O,1,0,),ROUND(VLOOKUP(C607,[1]!T_Resins[#Data],2,FALSE)/VLOOKUP(A607,[1]!T_Printers[#Data],5,FALSE),1),ROUND(VLOOKUP(C607,[1]!T_Resins[#Data],2,FALSE)/VLOOKUP(A607,[1]!T_Printers[#Data],5,FALSE),1)&gt;_xlfn.XLOOKUP(B607,[1]Printers!L:L,[1]Printers!O:O,1,0,),10)),"Используйте слой 100 мкм")</f>
        <v>3.9</v>
      </c>
      <c r="F607">
        <f>IFERROR(IF(ROUND(_xlfn.XLOOKUP([1]Parameters!B607,[1]Printers!L:L,[1]Printers!Q:Q,,0)*E607/10,0)*10&lt;_xlfn.XLOOKUP([1]Parameters!B607,[1]Printers!L:L,[1]Printers!P:P,,0),ROUND(_xlfn.XLOOKUP([1]Parameters!B607,[1]Printers!L:L,[1]Printers!Q:Q,,0)*E607/10,0)*10,_xlfn.XLOOKUP([1]Parameters!B607,[1]Printers!L:L,[1]Printers!P:P,,0)),"")</f>
        <v>40</v>
      </c>
      <c r="G607" cm="1">
        <f t="array" ref="G607">IFERROR(IF(ROW()-1&gt;COUNTA([1]!T_Printers[Printers])*COUNTA([1]!T_Resins[Resins]),"",_xlfn.IFS(ROUND(VLOOKUP(C607,[1]!T_Resins[#Data],3,FALSE)/VLOOKUP(A607,[1]!T_Printers[#Data],5,FALSE),1)&lt;=_xlfn.XLOOKUP(B607,[1]Printers!L:L,[1]Printers!O:O,1,0,),ROUND(VLOOKUP(C607,[1]!T_Resins[#Data],3,FALSE)/VLOOKUP(A607,[1]!T_Printers[#Data],5,FALSE),1),ROUND(VLOOKUP(C607,[1]!T_Resins[#Data],3,FALSE)/VLOOKUP(A607,[1]!T_Printers[#Data],5,FALSE),1)&gt;_xlfn.XLOOKUP(B607,[1]Printers!L:L,[1]Printers!O:O,1,0,),10)),"")</f>
        <v>5.0999999999999996</v>
      </c>
      <c r="H607">
        <f>IFERROR(IF(ROUND(_xlfn.XLOOKUP([1]Parameters!B607,[1]Printers!L:L,[1]Printers!Q:Q,,0)*G607/10,0)*10&lt;_xlfn.XLOOKUP([1]Parameters!B607,[1]Printers!L:L,[1]Printers!P:P,,0),ROUND(_xlfn.XLOOKUP([1]Parameters!B607,[1]Printers!L:L,[1]Printers!Q:Q,,0)*G607/10,0)*10,_xlfn.XLOOKUP([1]Parameters!B607,[1]Printers!L:L,[1]Printers!P:P,,0)),"")</f>
        <v>50</v>
      </c>
      <c r="I607" s="3" t="str" cm="1">
        <f t="array" ref="I607">IFERROR(IF(ROW()-1&gt;COUNTA([1]!T_Printers[Printers])*COUNTA([1]!T_Resins[Resins]),"",_xlfn.IFS(ROUND(VLOOKUP(C607,[1]!T_Resins[#Data],4,FALSE)/VLOOKUP(A607,[1]!T_Printers[#Data],5,FALSE),1)&lt;=_xlfn.XLOOKUP(B607,[1]Printers!L:L,[1]Printers!O:O,1,0,),ROUND(VLOOKUP(C607,[1]!T_Resins[#Data],4,FALSE)/VLOOKUP(A607,[1]!T_Printers[#Data],5,FALSE),1),ROUND(VLOOKUP(C607,[1]!T_Resins[#Data],4,FALSE)/VLOOKUP(A607,[1]!T_Printers[#Data],5,FALSE),1)&gt;_xlfn.XLOOKUP(B607,[1]Printers!L:L,[1]Printers!O:O,1,0,),"")),"")</f>
        <v/>
      </c>
      <c r="J607" t="str">
        <f>IFERROR(IF(ROUND(_xlfn.XLOOKUP([1]Parameters!B607,[1]Printers!L:L,[1]Printers!Q:Q,,0)*I607/10,0)*10&lt;_xlfn.XLOOKUP([1]Parameters!B607,[1]Printers!L:L,[1]Printers!P:P,,0),ROUND(_xlfn.XLOOKUP([1]Parameters!B607,[1]Printers!L:L,[1]Printers!Q:Q,,0)*I607/10,0)*10,_xlfn.XLOOKUP([1]Parameters!B607,[1]Printers!L:L,[1]Printers!P:P,,0)),"")</f>
        <v/>
      </c>
      <c r="K607">
        <f>IF(SUM(E607:J607)&lt;&gt;0,VLOOKUP(A607,[1]!T_Printers[#Data],10,FALSE)+VLOOKUP(C607,[1]!T_Resins[#Data],10,FALSE),"")</f>
        <v>4</v>
      </c>
      <c r="L607">
        <f>IF(SUM(E607:J607)&lt;&gt;0,VLOOKUP(A607,[1]!T_Printers[#Data],11,FALSE),"")</f>
        <v>8</v>
      </c>
      <c r="M607">
        <f>IF(SUM(E607:J607)&lt;&gt;0,VLOOKUP(C607,[1]!T_Resins[#Data],8,FALSE),"")</f>
        <v>120</v>
      </c>
      <c r="N607">
        <f>IF(_xlfn.XLOOKUP(B607,[1]Printers!$L:$L,[1]Printers!$R:$R,0,0)&gt;0,[1]Parameters!M607,IF(SUM(E607:J607)&lt;&gt;0,VLOOKUP(C607,[1]!T_Resins[#Data],9,FALSE),""))</f>
        <v>180</v>
      </c>
      <c r="O607" t="str">
        <f t="shared" si="9"/>
        <v>AnycubicPhotonMonoX</v>
      </c>
    </row>
    <row r="608" spans="1:15" x14ac:dyDescent="0.25">
      <c r="A608" t="str">
        <f t="array" ref="A608">IF(ROW()-1&gt;COUNTA([1]!T_Printers[Printers])*COUNTA([1]!T_Resins[Resins]),"",INDEX([1]!T_Printers[Printers],INT((ROW()-2)/COUNTA([1]!T_Resins[Resins])+1)))</f>
        <v>Anycubic Photon Mono X</v>
      </c>
      <c r="B608" t="str">
        <f>_xlfn.XLOOKUP(A608,[1]!T_Printers[Printers],[1]!T_Printers[Icon link],,0)</f>
        <v>AnycubicPhotonMonoX</v>
      </c>
      <c r="C608" t="str">
        <f t="array" ref="C608">IF(ROW()-1&gt;COUNTA([1]!T_Printers[Printers])*COUNTA([1]!T_Resins[Resins]),"",INDEX([1]!T_Resins[Resins],MOD(ROW()-2,COUNTA([1]!T_Resins[Resins]))+1))</f>
        <v>Tough Black</v>
      </c>
      <c r="D608">
        <f>IF(SUM(E608:J608)&lt;&gt;0,IF(ROW()-1&gt;COUNTA([1]!T_Printers[Printers])*COUNTA([1]!T_Resins[Resins]),"",2),"")</f>
        <v>2</v>
      </c>
      <c r="E608" cm="1">
        <f t="array" ref="E608">IFERROR(IF(ROW()-1&gt;COUNTA([1]!T_Printers[Printers])*COUNTA([1]!T_Resins[Resins]),"",_xlfn.IFS(ROUND(VLOOKUP(C608,[1]!T_Resins[#Data],2,FALSE)/VLOOKUP(A608,[1]!T_Printers[#Data],5,FALSE),1)&lt;=_xlfn.XLOOKUP(B608,[1]Printers!L:L,[1]Printers!O:O,1,0,),ROUND(VLOOKUP(C608,[1]!T_Resins[#Data],2,FALSE)/VLOOKUP(A608,[1]!T_Printers[#Data],5,FALSE),1),ROUND(VLOOKUP(C608,[1]!T_Resins[#Data],2,FALSE)/VLOOKUP(A608,[1]!T_Printers[#Data],5,FALSE),1)&gt;_xlfn.XLOOKUP(B608,[1]Printers!L:L,[1]Printers!O:O,1,0,),10)),"Используйте слой 100 мкм")</f>
        <v>1.9</v>
      </c>
      <c r="F608">
        <f>IFERROR(IF(ROUND(_xlfn.XLOOKUP([1]Parameters!B608,[1]Printers!L:L,[1]Printers!Q:Q,,0)*E608/10,0)*10&lt;_xlfn.XLOOKUP([1]Parameters!B608,[1]Printers!L:L,[1]Printers!P:P,,0),ROUND(_xlfn.XLOOKUP([1]Parameters!B608,[1]Printers!L:L,[1]Printers!Q:Q,,0)*E608/10,0)*10,_xlfn.XLOOKUP([1]Parameters!B608,[1]Printers!L:L,[1]Printers!P:P,,0)),"")</f>
        <v>20</v>
      </c>
      <c r="G608" cm="1">
        <f t="array" ref="G608">IFERROR(IF(ROW()-1&gt;COUNTA([1]!T_Printers[Printers])*COUNTA([1]!T_Resins[Resins]),"",_xlfn.IFS(ROUND(VLOOKUP(C608,[1]!T_Resins[#Data],3,FALSE)/VLOOKUP(A608,[1]!T_Printers[#Data],5,FALSE),1)&lt;=_xlfn.XLOOKUP(B608,[1]Printers!L:L,[1]Printers!O:O,1,0,),ROUND(VLOOKUP(C608,[1]!T_Resins[#Data],3,FALSE)/VLOOKUP(A608,[1]!T_Printers[#Data],5,FALSE),1),ROUND(VLOOKUP(C608,[1]!T_Resins[#Data],3,FALSE)/VLOOKUP(A608,[1]!T_Printers[#Data],5,FALSE),1)&gt;_xlfn.XLOOKUP(B608,[1]Printers!L:L,[1]Printers!O:O,1,0,),10)),"")</f>
        <v>2.2000000000000002</v>
      </c>
      <c r="H608">
        <f>IFERROR(IF(ROUND(_xlfn.XLOOKUP([1]Parameters!B608,[1]Printers!L:L,[1]Printers!Q:Q,,0)*G608/10,0)*10&lt;_xlfn.XLOOKUP([1]Parameters!B608,[1]Printers!L:L,[1]Printers!P:P,,0),ROUND(_xlfn.XLOOKUP([1]Parameters!B608,[1]Printers!L:L,[1]Printers!Q:Q,,0)*G608/10,0)*10,_xlfn.XLOOKUP([1]Parameters!B608,[1]Printers!L:L,[1]Printers!P:P,,0)),"")</f>
        <v>20</v>
      </c>
      <c r="I608" s="3" t="str" cm="1">
        <f t="array" ref="I608">IFERROR(IF(ROW()-1&gt;COUNTA([1]!T_Printers[Printers])*COUNTA([1]!T_Resins[Resins]),"",_xlfn.IFS(ROUND(VLOOKUP(C608,[1]!T_Resins[#Data],4,FALSE)/VLOOKUP(A608,[1]!T_Printers[#Data],5,FALSE),1)&lt;=_xlfn.XLOOKUP(B608,[1]Printers!L:L,[1]Printers!O:O,1,0,),ROUND(VLOOKUP(C608,[1]!T_Resins[#Data],4,FALSE)/VLOOKUP(A608,[1]!T_Printers[#Data],5,FALSE),1),ROUND(VLOOKUP(C608,[1]!T_Resins[#Data],4,FALSE)/VLOOKUP(A608,[1]!T_Printers[#Data],5,FALSE),1)&gt;_xlfn.XLOOKUP(B608,[1]Printers!L:L,[1]Printers!O:O,1,0,),"")),"")</f>
        <v/>
      </c>
      <c r="J608" t="str">
        <f>IFERROR(IF(ROUND(_xlfn.XLOOKUP([1]Parameters!B608,[1]Printers!L:L,[1]Printers!Q:Q,,0)*I608/10,0)*10&lt;_xlfn.XLOOKUP([1]Parameters!B608,[1]Printers!L:L,[1]Printers!P:P,,0),ROUND(_xlfn.XLOOKUP([1]Parameters!B608,[1]Printers!L:L,[1]Printers!Q:Q,,0)*I608/10,0)*10,_xlfn.XLOOKUP([1]Parameters!B608,[1]Printers!L:L,[1]Printers!P:P,,0)),"")</f>
        <v/>
      </c>
      <c r="K608">
        <f>IF(SUM(E608:J608)&lt;&gt;0,VLOOKUP(A608,[1]!T_Printers[#Data],10,FALSE)+VLOOKUP(C608,[1]!T_Resins[#Data],10,FALSE),"")</f>
        <v>4</v>
      </c>
      <c r="L608">
        <f>IF(SUM(E608:J608)&lt;&gt;0,VLOOKUP(A608,[1]!T_Printers[#Data],11,FALSE),"")</f>
        <v>8</v>
      </c>
      <c r="M608">
        <f>IF(SUM(E608:J608)&lt;&gt;0,VLOOKUP(C608,[1]!T_Resins[#Data],8,FALSE),"")</f>
        <v>120</v>
      </c>
      <c r="N608">
        <f>IF(_xlfn.XLOOKUP(B608,[1]Printers!$L:$L,[1]Printers!$R:$R,0,0)&gt;0,[1]Parameters!M608,IF(SUM(E608:J608)&lt;&gt;0,VLOOKUP(C608,[1]!T_Resins[#Data],9,FALSE),""))</f>
        <v>180</v>
      </c>
      <c r="O608" t="str">
        <f t="shared" si="9"/>
        <v>AnycubicPhotonMonoX</v>
      </c>
    </row>
    <row r="609" spans="1:15" x14ac:dyDescent="0.25">
      <c r="A609" t="str">
        <f t="array" ref="A609">IF(ROW()-1&gt;COUNTA([1]!T_Printers[Printers])*COUNTA([1]!T_Resins[Resins]),"",INDEX([1]!T_Printers[Printers],INT((ROW()-2)/COUNTA([1]!T_Resins[Resins])+1)))</f>
        <v>Anycubic Photon Mono X</v>
      </c>
      <c r="B609" t="str">
        <f>_xlfn.XLOOKUP(A609,[1]!T_Printers[Printers],[1]!T_Printers[Icon link],,0)</f>
        <v>AnycubicPhotonMonoX</v>
      </c>
      <c r="C609" t="str">
        <f t="array" ref="C609">IF(ROW()-1&gt;COUNTA([1]!T_Printers[Printers])*COUNTA([1]!T_Resins[Resins]),"",INDEX([1]!T_Resins[Resins],MOD(ROW()-2,COUNTA([1]!T_Resins[Resins]))+1))</f>
        <v>Tough Grey</v>
      </c>
      <c r="D609">
        <f>IF(SUM(E609:J609)&lt;&gt;0,IF(ROW()-1&gt;COUNTA([1]!T_Printers[Printers])*COUNTA([1]!T_Resins[Resins]),"",2),"")</f>
        <v>2</v>
      </c>
      <c r="E609" cm="1">
        <f t="array" ref="E609">IFERROR(IF(ROW()-1&gt;COUNTA([1]!T_Printers[Printers])*COUNTA([1]!T_Resins[Resins]),"",_xlfn.IFS(ROUND(VLOOKUP(C609,[1]!T_Resins[#Data],2,FALSE)/VLOOKUP(A609,[1]!T_Printers[#Data],5,FALSE),1)&lt;=_xlfn.XLOOKUP(B609,[1]Printers!L:L,[1]Printers!O:O,1,0,),ROUND(VLOOKUP(C609,[1]!T_Resins[#Data],2,FALSE)/VLOOKUP(A609,[1]!T_Printers[#Data],5,FALSE),1),ROUND(VLOOKUP(C609,[1]!T_Resins[#Data],2,FALSE)/VLOOKUP(A609,[1]!T_Printers[#Data],5,FALSE),1)&gt;_xlfn.XLOOKUP(B609,[1]Printers!L:L,[1]Printers!O:O,1,0,),10)),"Используйте слой 100 мкм")</f>
        <v>1.9</v>
      </c>
      <c r="F609">
        <f>IFERROR(IF(ROUND(_xlfn.XLOOKUP([1]Parameters!B609,[1]Printers!L:L,[1]Printers!Q:Q,,0)*E609/10,0)*10&lt;_xlfn.XLOOKUP([1]Parameters!B609,[1]Printers!L:L,[1]Printers!P:P,,0),ROUND(_xlfn.XLOOKUP([1]Parameters!B609,[1]Printers!L:L,[1]Printers!Q:Q,,0)*E609/10,0)*10,_xlfn.XLOOKUP([1]Parameters!B609,[1]Printers!L:L,[1]Printers!P:P,,0)),"")</f>
        <v>20</v>
      </c>
      <c r="G609" cm="1">
        <f t="array" ref="G609">IFERROR(IF(ROW()-1&gt;COUNTA([1]!T_Printers[Printers])*COUNTA([1]!T_Resins[Resins]),"",_xlfn.IFS(ROUND(VLOOKUP(C609,[1]!T_Resins[#Data],3,FALSE)/VLOOKUP(A609,[1]!T_Printers[#Data],5,FALSE),1)&lt;=_xlfn.XLOOKUP(B609,[1]Printers!L:L,[1]Printers!O:O,1,0,),ROUND(VLOOKUP(C609,[1]!T_Resins[#Data],3,FALSE)/VLOOKUP(A609,[1]!T_Printers[#Data],5,FALSE),1),ROUND(VLOOKUP(C609,[1]!T_Resins[#Data],3,FALSE)/VLOOKUP(A609,[1]!T_Printers[#Data],5,FALSE),1)&gt;_xlfn.XLOOKUP(B609,[1]Printers!L:L,[1]Printers!O:O,1,0,),10)),"")</f>
        <v>2.2000000000000002</v>
      </c>
      <c r="H609">
        <f>IFERROR(IF(ROUND(_xlfn.XLOOKUP([1]Parameters!B609,[1]Printers!L:L,[1]Printers!Q:Q,,0)*G609/10,0)*10&lt;_xlfn.XLOOKUP([1]Parameters!B609,[1]Printers!L:L,[1]Printers!P:P,,0),ROUND(_xlfn.XLOOKUP([1]Parameters!B609,[1]Printers!L:L,[1]Printers!Q:Q,,0)*G609/10,0)*10,_xlfn.XLOOKUP([1]Parameters!B609,[1]Printers!L:L,[1]Printers!P:P,,0)),"")</f>
        <v>20</v>
      </c>
      <c r="I609" s="3" t="str" cm="1">
        <f t="array" ref="I609">IFERROR(IF(ROW()-1&gt;COUNTA([1]!T_Printers[Printers])*COUNTA([1]!T_Resins[Resins]),"",_xlfn.IFS(ROUND(VLOOKUP(C609,[1]!T_Resins[#Data],4,FALSE)/VLOOKUP(A609,[1]!T_Printers[#Data],5,FALSE),1)&lt;=_xlfn.XLOOKUP(B609,[1]Printers!L:L,[1]Printers!O:O,1,0,),ROUND(VLOOKUP(C609,[1]!T_Resins[#Data],4,FALSE)/VLOOKUP(A609,[1]!T_Printers[#Data],5,FALSE),1),ROUND(VLOOKUP(C609,[1]!T_Resins[#Data],4,FALSE)/VLOOKUP(A609,[1]!T_Printers[#Data],5,FALSE),1)&gt;_xlfn.XLOOKUP(B609,[1]Printers!L:L,[1]Printers!O:O,1,0,),"")),"")</f>
        <v/>
      </c>
      <c r="J609" t="str">
        <f>IFERROR(IF(ROUND(_xlfn.XLOOKUP([1]Parameters!B609,[1]Printers!L:L,[1]Printers!Q:Q,,0)*I609/10,0)*10&lt;_xlfn.XLOOKUP([1]Parameters!B609,[1]Printers!L:L,[1]Printers!P:P,,0),ROUND(_xlfn.XLOOKUP([1]Parameters!B609,[1]Printers!L:L,[1]Printers!Q:Q,,0)*I609/10,0)*10,_xlfn.XLOOKUP([1]Parameters!B609,[1]Printers!L:L,[1]Printers!P:P,,0)),"")</f>
        <v/>
      </c>
      <c r="K609">
        <f>IF(SUM(E609:J609)&lt;&gt;0,VLOOKUP(A609,[1]!T_Printers[#Data],10,FALSE)+VLOOKUP(C609,[1]!T_Resins[#Data],10,FALSE),"")</f>
        <v>4</v>
      </c>
      <c r="L609">
        <f>IF(SUM(E609:J609)&lt;&gt;0,VLOOKUP(A609,[1]!T_Printers[#Data],11,FALSE),"")</f>
        <v>8</v>
      </c>
      <c r="M609">
        <f>IF(SUM(E609:J609)&lt;&gt;0,VLOOKUP(C609,[1]!T_Resins[#Data],8,FALSE),"")</f>
        <v>120</v>
      </c>
      <c r="N609">
        <f>IF(_xlfn.XLOOKUP(B609,[1]Printers!$L:$L,[1]Printers!$R:$R,0,0)&gt;0,[1]Parameters!M609,IF(SUM(E609:J609)&lt;&gt;0,VLOOKUP(C609,[1]!T_Resins[#Data],9,FALSE),""))</f>
        <v>180</v>
      </c>
      <c r="O609" t="str">
        <f t="shared" si="9"/>
        <v>AnycubicPhotonMonoX</v>
      </c>
    </row>
    <row r="610" spans="1:15" x14ac:dyDescent="0.25">
      <c r="A610" t="str">
        <f t="array" ref="A610">IF(ROW()-1&gt;COUNTA([1]!T_Printers[Printers])*COUNTA([1]!T_Resins[Resins]),"",INDEX([1]!T_Printers[Printers],INT((ROW()-2)/COUNTA([1]!T_Resins[Resins])+1)))</f>
        <v>Anycubic Photon Mono X</v>
      </c>
      <c r="B610" t="str">
        <f>_xlfn.XLOOKUP(A610,[1]!T_Printers[Printers],[1]!T_Printers[Icon link],,0)</f>
        <v>AnycubicPhotonMonoX</v>
      </c>
      <c r="C610" t="str">
        <f t="array" ref="C610">IF(ROW()-1&gt;COUNTA([1]!T_Printers[Printers])*COUNTA([1]!T_Resins[Resins]),"",INDEX([1]!T_Resins[Resins],MOD(ROW()-2,COUNTA([1]!T_Resins[Resins]))+1))</f>
        <v>Tough White</v>
      </c>
      <c r="D610">
        <f>IF(SUM(E610:J610)&lt;&gt;0,IF(ROW()-1&gt;COUNTA([1]!T_Printers[Printers])*COUNTA([1]!T_Resins[Resins]),"",2),"")</f>
        <v>2</v>
      </c>
      <c r="E610" cm="1">
        <f t="array" ref="E610">IFERROR(IF(ROW()-1&gt;COUNTA([1]!T_Printers[Printers])*COUNTA([1]!T_Resins[Resins]),"",_xlfn.IFS(ROUND(VLOOKUP(C610,[1]!T_Resins[#Data],2,FALSE)/VLOOKUP(A610,[1]!T_Printers[#Data],5,FALSE),1)&lt;=_xlfn.XLOOKUP(B610,[1]Printers!L:L,[1]Printers!O:O,1,0,),ROUND(VLOOKUP(C610,[1]!T_Resins[#Data],2,FALSE)/VLOOKUP(A610,[1]!T_Printers[#Data],5,FALSE),1),ROUND(VLOOKUP(C610,[1]!T_Resins[#Data],2,FALSE)/VLOOKUP(A610,[1]!T_Printers[#Data],5,FALSE),1)&gt;_xlfn.XLOOKUP(B610,[1]Printers!L:L,[1]Printers!O:O,1,0,),10)),"Используйте слой 100 мкм")</f>
        <v>1.9</v>
      </c>
      <c r="F610">
        <f>IFERROR(IF(ROUND(_xlfn.XLOOKUP([1]Parameters!B610,[1]Printers!L:L,[1]Printers!Q:Q,,0)*E610/10,0)*10&lt;_xlfn.XLOOKUP([1]Parameters!B610,[1]Printers!L:L,[1]Printers!P:P,,0),ROUND(_xlfn.XLOOKUP([1]Parameters!B610,[1]Printers!L:L,[1]Printers!Q:Q,,0)*E610/10,0)*10,_xlfn.XLOOKUP([1]Parameters!B610,[1]Printers!L:L,[1]Printers!P:P,,0)),"")</f>
        <v>20</v>
      </c>
      <c r="G610" cm="1">
        <f t="array" ref="G610">IFERROR(IF(ROW()-1&gt;COUNTA([1]!T_Printers[Printers])*COUNTA([1]!T_Resins[Resins]),"",_xlfn.IFS(ROUND(VLOOKUP(C610,[1]!T_Resins[#Data],3,FALSE)/VLOOKUP(A610,[1]!T_Printers[#Data],5,FALSE),1)&lt;=_xlfn.XLOOKUP(B610,[1]Printers!L:L,[1]Printers!O:O,1,0,),ROUND(VLOOKUP(C610,[1]!T_Resins[#Data],3,FALSE)/VLOOKUP(A610,[1]!T_Printers[#Data],5,FALSE),1),ROUND(VLOOKUP(C610,[1]!T_Resins[#Data],3,FALSE)/VLOOKUP(A610,[1]!T_Printers[#Data],5,FALSE),1)&gt;_xlfn.XLOOKUP(B610,[1]Printers!L:L,[1]Printers!O:O,1,0,),10)),"")</f>
        <v>2.2000000000000002</v>
      </c>
      <c r="H610">
        <f>IFERROR(IF(ROUND(_xlfn.XLOOKUP([1]Parameters!B610,[1]Printers!L:L,[1]Printers!Q:Q,,0)*G610/10,0)*10&lt;_xlfn.XLOOKUP([1]Parameters!B610,[1]Printers!L:L,[1]Printers!P:P,,0),ROUND(_xlfn.XLOOKUP([1]Parameters!B610,[1]Printers!L:L,[1]Printers!Q:Q,,0)*G610/10,0)*10,_xlfn.XLOOKUP([1]Parameters!B610,[1]Printers!L:L,[1]Printers!P:P,,0)),"")</f>
        <v>20</v>
      </c>
      <c r="I610" s="3" t="str" cm="1">
        <f t="array" ref="I610">IFERROR(IF(ROW()-1&gt;COUNTA([1]!T_Printers[Printers])*COUNTA([1]!T_Resins[Resins]),"",_xlfn.IFS(ROUND(VLOOKUP(C610,[1]!T_Resins[#Data],4,FALSE)/VLOOKUP(A610,[1]!T_Printers[#Data],5,FALSE),1)&lt;=_xlfn.XLOOKUP(B610,[1]Printers!L:L,[1]Printers!O:O,1,0,),ROUND(VLOOKUP(C610,[1]!T_Resins[#Data],4,FALSE)/VLOOKUP(A610,[1]!T_Printers[#Data],5,FALSE),1),ROUND(VLOOKUP(C610,[1]!T_Resins[#Data],4,FALSE)/VLOOKUP(A610,[1]!T_Printers[#Data],5,FALSE),1)&gt;_xlfn.XLOOKUP(B610,[1]Printers!L:L,[1]Printers!O:O,1,0,),"")),"")</f>
        <v/>
      </c>
      <c r="J610" t="str">
        <f>IFERROR(IF(ROUND(_xlfn.XLOOKUP([1]Parameters!B610,[1]Printers!L:L,[1]Printers!Q:Q,,0)*I610/10,0)*10&lt;_xlfn.XLOOKUP([1]Parameters!B610,[1]Printers!L:L,[1]Printers!P:P,,0),ROUND(_xlfn.XLOOKUP([1]Parameters!B610,[1]Printers!L:L,[1]Printers!Q:Q,,0)*I610/10,0)*10,_xlfn.XLOOKUP([1]Parameters!B610,[1]Printers!L:L,[1]Printers!P:P,,0)),"")</f>
        <v/>
      </c>
      <c r="K610">
        <f>IF(SUM(E610:J610)&lt;&gt;0,VLOOKUP(A610,[1]!T_Printers[#Data],10,FALSE)+VLOOKUP(C610,[1]!T_Resins[#Data],10,FALSE),"")</f>
        <v>4</v>
      </c>
      <c r="L610">
        <f>IF(SUM(E610:J610)&lt;&gt;0,VLOOKUP(A610,[1]!T_Printers[#Data],11,FALSE),"")</f>
        <v>8</v>
      </c>
      <c r="M610">
        <f>IF(SUM(E610:J610)&lt;&gt;0,VLOOKUP(C610,[1]!T_Resins[#Data],8,FALSE),"")</f>
        <v>120</v>
      </c>
      <c r="N610">
        <f>IF(_xlfn.XLOOKUP(B610,[1]Printers!$L:$L,[1]Printers!$R:$R,0,0)&gt;0,[1]Parameters!M610,IF(SUM(E610:J610)&lt;&gt;0,VLOOKUP(C610,[1]!T_Resins[#Data],9,FALSE),""))</f>
        <v>180</v>
      </c>
      <c r="O610" t="str">
        <f t="shared" si="9"/>
        <v>AnycubicPhotonMonoX</v>
      </c>
    </row>
    <row r="611" spans="1:15" x14ac:dyDescent="0.25">
      <c r="A611" t="str">
        <f t="array" ref="A611">IF(ROW()-1&gt;COUNTA([1]!T_Printers[Printers])*COUNTA([1]!T_Resins[Resins]),"",INDEX([1]!T_Printers[Printers],INT((ROW()-2)/COUNTA([1]!T_Resins[Resins])+1)))</f>
        <v>Anycubic Photon Mono X</v>
      </c>
      <c r="B611" t="str">
        <f>_xlfn.XLOOKUP(A611,[1]!T_Printers[Printers],[1]!T_Printers[Icon link],,0)</f>
        <v>AnycubicPhotonMonoX</v>
      </c>
      <c r="C611" t="str">
        <f t="array" ref="C611">IF(ROW()-1&gt;COUNTA([1]!T_Printers[Printers])*COUNTA([1]!T_Resins[Resins]),"",INDEX([1]!T_Resins[Resins],MOD(ROW()-2,COUNTA([1]!T_Resins[Resins]))+1))</f>
        <v>Jewelry J-Cast</v>
      </c>
      <c r="D611">
        <f>IF(SUM(E611:J611)&lt;&gt;0,IF(ROW()-1&gt;COUNTA([1]!T_Printers[Printers])*COUNTA([1]!T_Resins[Resins]),"",2),"")</f>
        <v>2</v>
      </c>
      <c r="E611" cm="1">
        <f t="array" ref="E611">IFERROR(IF(ROW()-1&gt;COUNTA([1]!T_Printers[Printers])*COUNTA([1]!T_Resins[Resins]),"",_xlfn.IFS(ROUND(VLOOKUP(C611,[1]!T_Resins[#Data],2,FALSE)/VLOOKUP(A611,[1]!T_Printers[#Data],5,FALSE),1)&lt;=_xlfn.XLOOKUP(B611,[1]Printers!L:L,[1]Printers!O:O,1,0,),ROUND(VLOOKUP(C611,[1]!T_Resins[#Data],2,FALSE)/VLOOKUP(A611,[1]!T_Printers[#Data],5,FALSE),1),ROUND(VLOOKUP(C611,[1]!T_Resins[#Data],2,FALSE)/VLOOKUP(A611,[1]!T_Printers[#Data],5,FALSE),1)&gt;_xlfn.XLOOKUP(B611,[1]Printers!L:L,[1]Printers!O:O,1,0,),10)),"Используйте слой 100 мкм")</f>
        <v>5.9</v>
      </c>
      <c r="F611">
        <f>IFERROR(IF(ROUND(_xlfn.XLOOKUP([1]Parameters!B611,[1]Printers!L:L,[1]Printers!Q:Q,,0)*E611/10,0)*10&lt;_xlfn.XLOOKUP([1]Parameters!B611,[1]Printers!L:L,[1]Printers!P:P,,0),ROUND(_xlfn.XLOOKUP([1]Parameters!B611,[1]Printers!L:L,[1]Printers!Q:Q,,0)*E611/10,0)*10,_xlfn.XLOOKUP([1]Parameters!B611,[1]Printers!L:L,[1]Printers!P:P,,0)),"")</f>
        <v>50</v>
      </c>
      <c r="G611" cm="1">
        <f t="array" ref="G611">IFERROR(IF(ROW()-1&gt;COUNTA([1]!T_Printers[Printers])*COUNTA([1]!T_Resins[Resins]),"",_xlfn.IFS(ROUND(VLOOKUP(C611,[1]!T_Resins[#Data],3,FALSE)/VLOOKUP(A611,[1]!T_Printers[#Data],5,FALSE),1)&lt;=_xlfn.XLOOKUP(B611,[1]Printers!L:L,[1]Printers!O:O,1,0,),ROUND(VLOOKUP(C611,[1]!T_Resins[#Data],3,FALSE)/VLOOKUP(A611,[1]!T_Printers[#Data],5,FALSE),1),ROUND(VLOOKUP(C611,[1]!T_Resins[#Data],3,FALSE)/VLOOKUP(A611,[1]!T_Printers[#Data],5,FALSE),1)&gt;_xlfn.XLOOKUP(B611,[1]Printers!L:L,[1]Printers!O:O,1,0,),10)),"")</f>
        <v>8.1999999999999993</v>
      </c>
      <c r="H611">
        <f>IFERROR(IF(ROUND(_xlfn.XLOOKUP([1]Parameters!B611,[1]Printers!L:L,[1]Printers!Q:Q,,0)*G611/10,0)*10&lt;_xlfn.XLOOKUP([1]Parameters!B611,[1]Printers!L:L,[1]Printers!P:P,,0),ROUND(_xlfn.XLOOKUP([1]Parameters!B611,[1]Printers!L:L,[1]Printers!Q:Q,,0)*G611/10,0)*10,_xlfn.XLOOKUP([1]Parameters!B611,[1]Printers!L:L,[1]Printers!P:P,,0)),"")</f>
        <v>70</v>
      </c>
      <c r="I611" s="3" t="str" cm="1">
        <f t="array" ref="I611">IFERROR(IF(ROW()-1&gt;COUNTA([1]!T_Printers[Printers])*COUNTA([1]!T_Resins[Resins]),"",_xlfn.IFS(ROUND(VLOOKUP(C611,[1]!T_Resins[#Data],4,FALSE)/VLOOKUP(A611,[1]!T_Printers[#Data],5,FALSE),1)&lt;=_xlfn.XLOOKUP(B611,[1]Printers!L:L,[1]Printers!O:O,1,0,),ROUND(VLOOKUP(C611,[1]!T_Resins[#Data],4,FALSE)/VLOOKUP(A611,[1]!T_Printers[#Data],5,FALSE),1),ROUND(VLOOKUP(C611,[1]!T_Resins[#Data],4,FALSE)/VLOOKUP(A611,[1]!T_Printers[#Data],5,FALSE),1)&gt;_xlfn.XLOOKUP(B611,[1]Printers!L:L,[1]Printers!O:O,1,0,),"")),"")</f>
        <v/>
      </c>
      <c r="J611" t="str">
        <f>IFERROR(IF(ROUND(_xlfn.XLOOKUP([1]Parameters!B611,[1]Printers!L:L,[1]Printers!Q:Q,,0)*I611/10,0)*10&lt;_xlfn.XLOOKUP([1]Parameters!B611,[1]Printers!L:L,[1]Printers!P:P,,0),ROUND(_xlfn.XLOOKUP([1]Parameters!B611,[1]Printers!L:L,[1]Printers!Q:Q,,0)*I611/10,0)*10,_xlfn.XLOOKUP([1]Parameters!B611,[1]Printers!L:L,[1]Printers!P:P,,0)),"")</f>
        <v/>
      </c>
      <c r="K611">
        <f>IF(SUM(E611:J611)&lt;&gt;0,VLOOKUP(A611,[1]!T_Printers[#Data],10,FALSE)+VLOOKUP(C611,[1]!T_Resins[#Data],10,FALSE),"")</f>
        <v>4</v>
      </c>
      <c r="L611">
        <f>IF(SUM(E611:J611)&lt;&gt;0,VLOOKUP(A611,[1]!T_Printers[#Data],11,FALSE),"")</f>
        <v>8</v>
      </c>
      <c r="M611">
        <f>IF(SUM(E611:J611)&lt;&gt;0,VLOOKUP(C611,[1]!T_Resins[#Data],8,FALSE),"")</f>
        <v>60</v>
      </c>
      <c r="N611">
        <f>IF(_xlfn.XLOOKUP(B611,[1]Printers!$L:$L,[1]Printers!$R:$R,0,0)&gt;0,[1]Parameters!M611,IF(SUM(E611:J611)&lt;&gt;0,VLOOKUP(C611,[1]!T_Resins[#Data],9,FALSE),""))</f>
        <v>60</v>
      </c>
      <c r="O611" t="str">
        <f t="shared" si="9"/>
        <v>AnycubicPhotonMonoX</v>
      </c>
    </row>
    <row r="612" spans="1:15" x14ac:dyDescent="0.25">
      <c r="A612" t="str">
        <f t="array" ref="A612">IF(ROW()-1&gt;COUNTA([1]!T_Printers[Printers])*COUNTA([1]!T_Resins[Resins]),"",INDEX([1]!T_Printers[Printers],INT((ROW()-2)/COUNTA([1]!T_Resins[Resins])+1)))</f>
        <v>Anycubic Photon Mono X</v>
      </c>
      <c r="B612" t="str">
        <f>_xlfn.XLOOKUP(A612,[1]!T_Printers[Printers],[1]!T_Printers[Icon link],,0)</f>
        <v>AnycubicPhotonMonoX</v>
      </c>
      <c r="C612" t="str">
        <f t="array" ref="C612">IF(ROW()-1&gt;COUNTA([1]!T_Printers[Printers])*COUNTA([1]!T_Resins[Resins]),"",INDEX([1]!T_Resins[Resins],MOD(ROW()-2,COUNTA([1]!T_Resins[Resins]))+1))</f>
        <v>Model Resin Black</v>
      </c>
      <c r="D612">
        <f>IF(SUM(E612:J612)&lt;&gt;0,IF(ROW()-1&gt;COUNTA([1]!T_Printers[Printers])*COUNTA([1]!T_Resins[Resins]),"",2),"")</f>
        <v>2</v>
      </c>
      <c r="E612" cm="1">
        <f t="array" ref="E612">IFERROR(IF(ROW()-1&gt;COUNTA([1]!T_Printers[Printers])*COUNTA([1]!T_Resins[Resins]),"",_xlfn.IFS(ROUND(VLOOKUP(C612,[1]!T_Resins[#Data],2,FALSE)/VLOOKUP(A612,[1]!T_Printers[#Data],5,FALSE),1)&lt;=_xlfn.XLOOKUP(B612,[1]Printers!L:L,[1]Printers!O:O,1,0,),ROUND(VLOOKUP(C612,[1]!T_Resins[#Data],2,FALSE)/VLOOKUP(A612,[1]!T_Printers[#Data],5,FALSE),1),ROUND(VLOOKUP(C612,[1]!T_Resins[#Data],2,FALSE)/VLOOKUP(A612,[1]!T_Printers[#Data],5,FALSE),1)&gt;_xlfn.XLOOKUP(B612,[1]Printers!L:L,[1]Printers!O:O,1,0,),10)),"Используйте слой 100 мкм")</f>
        <v>2.2000000000000002</v>
      </c>
      <c r="F612">
        <f>IFERROR(IF(ROUND(_xlfn.XLOOKUP([1]Parameters!B612,[1]Printers!L:L,[1]Printers!Q:Q,,0)*E612/10,0)*10&lt;_xlfn.XLOOKUP([1]Parameters!B612,[1]Printers!L:L,[1]Printers!P:P,,0),ROUND(_xlfn.XLOOKUP([1]Parameters!B612,[1]Printers!L:L,[1]Printers!Q:Q,,0)*E612/10,0)*10,_xlfn.XLOOKUP([1]Parameters!B612,[1]Printers!L:L,[1]Printers!P:P,,0)),"")</f>
        <v>20</v>
      </c>
      <c r="G612" cm="1">
        <f t="array" ref="G612">IFERROR(IF(ROW()-1&gt;COUNTA([1]!T_Printers[Printers])*COUNTA([1]!T_Resins[Resins]),"",_xlfn.IFS(ROUND(VLOOKUP(C612,[1]!T_Resins[#Data],3,FALSE)/VLOOKUP(A612,[1]!T_Printers[#Data],5,FALSE),1)&lt;=_xlfn.XLOOKUP(B612,[1]Printers!L:L,[1]Printers!O:O,1,0,),ROUND(VLOOKUP(C612,[1]!T_Resins[#Data],3,FALSE)/VLOOKUP(A612,[1]!T_Printers[#Data],5,FALSE),1),ROUND(VLOOKUP(C612,[1]!T_Resins[#Data],3,FALSE)/VLOOKUP(A612,[1]!T_Printers[#Data],5,FALSE),1)&gt;_xlfn.XLOOKUP(B612,[1]Printers!L:L,[1]Printers!O:O,1,0,),10)),"")</f>
        <v>2.9</v>
      </c>
      <c r="H612">
        <f>IFERROR(IF(ROUND(_xlfn.XLOOKUP([1]Parameters!B612,[1]Printers!L:L,[1]Printers!Q:Q,,0)*G612/10,0)*10&lt;_xlfn.XLOOKUP([1]Parameters!B612,[1]Printers!L:L,[1]Printers!P:P,,0),ROUND(_xlfn.XLOOKUP([1]Parameters!B612,[1]Printers!L:L,[1]Printers!Q:Q,,0)*G612/10,0)*10,_xlfn.XLOOKUP([1]Parameters!B612,[1]Printers!L:L,[1]Printers!P:P,,0)),"")</f>
        <v>30</v>
      </c>
      <c r="I612" s="3" t="str" cm="1">
        <f t="array" ref="I612">IFERROR(IF(ROW()-1&gt;COUNTA([1]!T_Printers[Printers])*COUNTA([1]!T_Resins[Resins]),"",_xlfn.IFS(ROUND(VLOOKUP(C612,[1]!T_Resins[#Data],4,FALSE)/VLOOKUP(A612,[1]!T_Printers[#Data],5,FALSE),1)&lt;=_xlfn.XLOOKUP(B612,[1]Printers!L:L,[1]Printers!O:O,1,0,),ROUND(VLOOKUP(C612,[1]!T_Resins[#Data],4,FALSE)/VLOOKUP(A612,[1]!T_Printers[#Data],5,FALSE),1),ROUND(VLOOKUP(C612,[1]!T_Resins[#Data],4,FALSE)/VLOOKUP(A612,[1]!T_Printers[#Data],5,FALSE),1)&gt;_xlfn.XLOOKUP(B612,[1]Printers!L:L,[1]Printers!O:O,1,0,),"")),"")</f>
        <v/>
      </c>
      <c r="J612" t="str">
        <f>IFERROR(IF(ROUND(_xlfn.XLOOKUP([1]Parameters!B612,[1]Printers!L:L,[1]Printers!Q:Q,,0)*I612/10,0)*10&lt;_xlfn.XLOOKUP([1]Parameters!B612,[1]Printers!L:L,[1]Printers!P:P,,0),ROUND(_xlfn.XLOOKUP([1]Parameters!B612,[1]Printers!L:L,[1]Printers!Q:Q,,0)*I612/10,0)*10,_xlfn.XLOOKUP([1]Parameters!B612,[1]Printers!L:L,[1]Printers!P:P,,0)),"")</f>
        <v/>
      </c>
      <c r="K612">
        <f>IF(SUM(E612:J612)&lt;&gt;0,VLOOKUP(A612,[1]!T_Printers[#Data],10,FALSE)+VLOOKUP(C612,[1]!T_Resins[#Data],10,FALSE),"")</f>
        <v>4</v>
      </c>
      <c r="L612">
        <f>IF(SUM(E612:J612)&lt;&gt;0,VLOOKUP(A612,[1]!T_Printers[#Data],11,FALSE),"")</f>
        <v>8</v>
      </c>
      <c r="M612">
        <f>IF(SUM(E612:J612)&lt;&gt;0,VLOOKUP(C612,[1]!T_Resins[#Data],8,FALSE),"")</f>
        <v>120</v>
      </c>
      <c r="N612">
        <f>IF(_xlfn.XLOOKUP(B612,[1]Printers!$L:$L,[1]Printers!$R:$R,0,0)&gt;0,[1]Parameters!M612,IF(SUM(E612:J612)&lt;&gt;0,VLOOKUP(C612,[1]!T_Resins[#Data],9,FALSE),""))</f>
        <v>180</v>
      </c>
      <c r="O612" t="str">
        <f t="shared" si="9"/>
        <v>AnycubicPhotonMonoX</v>
      </c>
    </row>
    <row r="613" spans="1:15" x14ac:dyDescent="0.25">
      <c r="A613" t="str">
        <f t="array" ref="A613">IF(ROW()-1&gt;COUNTA([1]!T_Printers[Printers])*COUNTA([1]!T_Resins[Resins]),"",INDEX([1]!T_Printers[Printers],INT((ROW()-2)/COUNTA([1]!T_Resins[Resins])+1)))</f>
        <v>Anycubic Photon Mono X</v>
      </c>
      <c r="B613" t="str">
        <f>_xlfn.XLOOKUP(A613,[1]!T_Printers[Printers],[1]!T_Printers[Icon link],,0)</f>
        <v>AnycubicPhotonMonoX</v>
      </c>
      <c r="C613" t="str">
        <f t="array" ref="C613">IF(ROW()-1&gt;COUNTA([1]!T_Printers[Printers])*COUNTA([1]!T_Resins[Resins]),"",INDEX([1]!T_Resins[Resins],MOD(ROW()-2,COUNTA([1]!T_Resins[Resins]))+1))</f>
        <v>Model Resin Clear</v>
      </c>
      <c r="D613">
        <f>IF(SUM(E613:J613)&lt;&gt;0,IF(ROW()-1&gt;COUNTA([1]!T_Printers[Printers])*COUNTA([1]!T_Resins[Resins]),"",2),"")</f>
        <v>2</v>
      </c>
      <c r="E613" cm="1">
        <f t="array" ref="E613">IFERROR(IF(ROW()-1&gt;COUNTA([1]!T_Printers[Printers])*COUNTA([1]!T_Resins[Resins]),"",_xlfn.IFS(ROUND(VLOOKUP(C613,[1]!T_Resins[#Data],2,FALSE)/VLOOKUP(A613,[1]!T_Printers[#Data],5,FALSE),1)&lt;=_xlfn.XLOOKUP(B613,[1]Printers!L:L,[1]Printers!O:O,1,0,),ROUND(VLOOKUP(C613,[1]!T_Resins[#Data],2,FALSE)/VLOOKUP(A613,[1]!T_Printers[#Data],5,FALSE),1),ROUND(VLOOKUP(C613,[1]!T_Resins[#Data],2,FALSE)/VLOOKUP(A613,[1]!T_Printers[#Data],5,FALSE),1)&gt;_xlfn.XLOOKUP(B613,[1]Printers!L:L,[1]Printers!O:O,1,0,),10)),"Используйте слой 100 мкм")</f>
        <v>2.1</v>
      </c>
      <c r="F613">
        <f>IFERROR(IF(ROUND(_xlfn.XLOOKUP([1]Parameters!B613,[1]Printers!L:L,[1]Printers!Q:Q,,0)*E613/10,0)*10&lt;_xlfn.XLOOKUP([1]Parameters!B613,[1]Printers!L:L,[1]Printers!P:P,,0),ROUND(_xlfn.XLOOKUP([1]Parameters!B613,[1]Printers!L:L,[1]Printers!Q:Q,,0)*E613/10,0)*10,_xlfn.XLOOKUP([1]Parameters!B613,[1]Printers!L:L,[1]Printers!P:P,,0)),"")</f>
        <v>20</v>
      </c>
      <c r="G613" cm="1">
        <f t="array" ref="G613">IFERROR(IF(ROW()-1&gt;COUNTA([1]!T_Printers[Printers])*COUNTA([1]!T_Resins[Resins]),"",_xlfn.IFS(ROUND(VLOOKUP(C613,[1]!T_Resins[#Data],3,FALSE)/VLOOKUP(A613,[1]!T_Printers[#Data],5,FALSE),1)&lt;=_xlfn.XLOOKUP(B613,[1]Printers!L:L,[1]Printers!O:O,1,0,),ROUND(VLOOKUP(C613,[1]!T_Resins[#Data],3,FALSE)/VLOOKUP(A613,[1]!T_Printers[#Data],5,FALSE),1),ROUND(VLOOKUP(C613,[1]!T_Resins[#Data],3,FALSE)/VLOOKUP(A613,[1]!T_Printers[#Data],5,FALSE),1)&gt;_xlfn.XLOOKUP(B613,[1]Printers!L:L,[1]Printers!O:O,1,0,),10)),"")</f>
        <v>2.7</v>
      </c>
      <c r="H613">
        <f>IFERROR(IF(ROUND(_xlfn.XLOOKUP([1]Parameters!B613,[1]Printers!L:L,[1]Printers!Q:Q,,0)*G613/10,0)*10&lt;_xlfn.XLOOKUP([1]Parameters!B613,[1]Printers!L:L,[1]Printers!P:P,,0),ROUND(_xlfn.XLOOKUP([1]Parameters!B613,[1]Printers!L:L,[1]Printers!Q:Q,,0)*G613/10,0)*10,_xlfn.XLOOKUP([1]Parameters!B613,[1]Printers!L:L,[1]Printers!P:P,,0)),"")</f>
        <v>20</v>
      </c>
      <c r="I613" s="3" t="str" cm="1">
        <f t="array" ref="I613">IFERROR(IF(ROW()-1&gt;COUNTA([1]!T_Printers[Printers])*COUNTA([1]!T_Resins[Resins]),"",_xlfn.IFS(ROUND(VLOOKUP(C613,[1]!T_Resins[#Data],4,FALSE)/VLOOKUP(A613,[1]!T_Printers[#Data],5,FALSE),1)&lt;=_xlfn.XLOOKUP(B613,[1]Printers!L:L,[1]Printers!O:O,1,0,),ROUND(VLOOKUP(C613,[1]!T_Resins[#Data],4,FALSE)/VLOOKUP(A613,[1]!T_Printers[#Data],5,FALSE),1),ROUND(VLOOKUP(C613,[1]!T_Resins[#Data],4,FALSE)/VLOOKUP(A613,[1]!T_Printers[#Data],5,FALSE),1)&gt;_xlfn.XLOOKUP(B613,[1]Printers!L:L,[1]Printers!O:O,1,0,),"")),"")</f>
        <v/>
      </c>
      <c r="J613" t="str">
        <f>IFERROR(IF(ROUND(_xlfn.XLOOKUP([1]Parameters!B613,[1]Printers!L:L,[1]Printers!Q:Q,,0)*I613/10,0)*10&lt;_xlfn.XLOOKUP([1]Parameters!B613,[1]Printers!L:L,[1]Printers!P:P,,0),ROUND(_xlfn.XLOOKUP([1]Parameters!B613,[1]Printers!L:L,[1]Printers!Q:Q,,0)*I613/10,0)*10,_xlfn.XLOOKUP([1]Parameters!B613,[1]Printers!L:L,[1]Printers!P:P,,0)),"")</f>
        <v/>
      </c>
      <c r="K613">
        <f>IF(SUM(E613:J613)&lt;&gt;0,VLOOKUP(A613,[1]!T_Printers[#Data],10,FALSE)+VLOOKUP(C613,[1]!T_Resins[#Data],10,FALSE),"")</f>
        <v>4</v>
      </c>
      <c r="L613">
        <f>IF(SUM(E613:J613)&lt;&gt;0,VLOOKUP(A613,[1]!T_Printers[#Data],11,FALSE),"")</f>
        <v>8</v>
      </c>
      <c r="M613">
        <f>IF(SUM(E613:J613)&lt;&gt;0,VLOOKUP(C613,[1]!T_Resins[#Data],8,FALSE),"")</f>
        <v>120</v>
      </c>
      <c r="N613">
        <f>IF(_xlfn.XLOOKUP(B613,[1]Printers!$L:$L,[1]Printers!$R:$R,0,0)&gt;0,[1]Parameters!M613,IF(SUM(E613:J613)&lt;&gt;0,VLOOKUP(C613,[1]!T_Resins[#Data],9,FALSE),""))</f>
        <v>180</v>
      </c>
      <c r="O613" t="str">
        <f t="shared" si="9"/>
        <v>AnycubicPhotonMonoX</v>
      </c>
    </row>
    <row r="614" spans="1:15" x14ac:dyDescent="0.25">
      <c r="A614" t="str">
        <f t="array" ref="A614">IF(ROW()-1&gt;COUNTA([1]!T_Printers[Printers])*COUNTA([1]!T_Resins[Resins]),"",INDEX([1]!T_Printers[Printers],INT((ROW()-2)/COUNTA([1]!T_Resins[Resins])+1)))</f>
        <v>Anycubic Photon Mono X</v>
      </c>
      <c r="B614" t="str">
        <f>_xlfn.XLOOKUP(A614,[1]!T_Printers[Printers],[1]!T_Printers[Icon link],,0)</f>
        <v>AnycubicPhotonMonoX</v>
      </c>
      <c r="C614" t="str">
        <f t="array" ref="C614">IF(ROW()-1&gt;COUNTA([1]!T_Printers[Printers])*COUNTA([1]!T_Resins[Resins]),"",INDEX([1]!T_Resins[Resins],MOD(ROW()-2,COUNTA([1]!T_Resins[Resins]))+1))</f>
        <v>Model Resin Grey</v>
      </c>
      <c r="D614">
        <f>IF(SUM(E614:J614)&lt;&gt;0,IF(ROW()-1&gt;COUNTA([1]!T_Printers[Printers])*COUNTA([1]!T_Resins[Resins]),"",2),"")</f>
        <v>2</v>
      </c>
      <c r="E614" cm="1">
        <f t="array" ref="E614">IFERROR(IF(ROW()-1&gt;COUNTA([1]!T_Printers[Printers])*COUNTA([1]!T_Resins[Resins]),"",_xlfn.IFS(ROUND(VLOOKUP(C614,[1]!T_Resins[#Data],2,FALSE)/VLOOKUP(A614,[1]!T_Printers[#Data],5,FALSE),1)&lt;=_xlfn.XLOOKUP(B614,[1]Printers!L:L,[1]Printers!O:O,1,0,),ROUND(VLOOKUP(C614,[1]!T_Resins[#Data],2,FALSE)/VLOOKUP(A614,[1]!T_Printers[#Data],5,FALSE),1),ROUND(VLOOKUP(C614,[1]!T_Resins[#Data],2,FALSE)/VLOOKUP(A614,[1]!T_Printers[#Data],5,FALSE),1)&gt;_xlfn.XLOOKUP(B614,[1]Printers!L:L,[1]Printers!O:O,1,0,),10)),"Используйте слой 100 мкм")</f>
        <v>3.1</v>
      </c>
      <c r="F614">
        <f>IFERROR(IF(ROUND(_xlfn.XLOOKUP([1]Parameters!B614,[1]Printers!L:L,[1]Printers!Q:Q,,0)*E614/10,0)*10&lt;_xlfn.XLOOKUP([1]Parameters!B614,[1]Printers!L:L,[1]Printers!P:P,,0),ROUND(_xlfn.XLOOKUP([1]Parameters!B614,[1]Printers!L:L,[1]Printers!Q:Q,,0)*E614/10,0)*10,_xlfn.XLOOKUP([1]Parameters!B614,[1]Printers!L:L,[1]Printers!P:P,,0)),"")</f>
        <v>30</v>
      </c>
      <c r="G614" cm="1">
        <f t="array" ref="G614">IFERROR(IF(ROW()-1&gt;COUNTA([1]!T_Printers[Printers])*COUNTA([1]!T_Resins[Resins]),"",_xlfn.IFS(ROUND(VLOOKUP(C614,[1]!T_Resins[#Data],3,FALSE)/VLOOKUP(A614,[1]!T_Printers[#Data],5,FALSE),1)&lt;=_xlfn.XLOOKUP(B614,[1]Printers!L:L,[1]Printers!O:O,1,0,),ROUND(VLOOKUP(C614,[1]!T_Resins[#Data],3,FALSE)/VLOOKUP(A614,[1]!T_Printers[#Data],5,FALSE),1),ROUND(VLOOKUP(C614,[1]!T_Resins[#Data],3,FALSE)/VLOOKUP(A614,[1]!T_Printers[#Data],5,FALSE),1)&gt;_xlfn.XLOOKUP(B614,[1]Printers!L:L,[1]Printers!O:O,1,0,),10)),"")</f>
        <v>4.0999999999999996</v>
      </c>
      <c r="H614">
        <f>IFERROR(IF(ROUND(_xlfn.XLOOKUP([1]Parameters!B614,[1]Printers!L:L,[1]Printers!Q:Q,,0)*G614/10,0)*10&lt;_xlfn.XLOOKUP([1]Parameters!B614,[1]Printers!L:L,[1]Printers!P:P,,0),ROUND(_xlfn.XLOOKUP([1]Parameters!B614,[1]Printers!L:L,[1]Printers!Q:Q,,0)*G614/10,0)*10,_xlfn.XLOOKUP([1]Parameters!B614,[1]Printers!L:L,[1]Printers!P:P,,0)),"")</f>
        <v>40</v>
      </c>
      <c r="I614" s="3" t="str" cm="1">
        <f t="array" ref="I614">IFERROR(IF(ROW()-1&gt;COUNTA([1]!T_Printers[Printers])*COUNTA([1]!T_Resins[Resins]),"",_xlfn.IFS(ROUND(VLOOKUP(C614,[1]!T_Resins[#Data],4,FALSE)/VLOOKUP(A614,[1]!T_Printers[#Data],5,FALSE),1)&lt;=_xlfn.XLOOKUP(B614,[1]Printers!L:L,[1]Printers!O:O,1,0,),ROUND(VLOOKUP(C614,[1]!T_Resins[#Data],4,FALSE)/VLOOKUP(A614,[1]!T_Printers[#Data],5,FALSE),1),ROUND(VLOOKUP(C614,[1]!T_Resins[#Data],4,FALSE)/VLOOKUP(A614,[1]!T_Printers[#Data],5,FALSE),1)&gt;_xlfn.XLOOKUP(B614,[1]Printers!L:L,[1]Printers!O:O,1,0,),"")),"")</f>
        <v/>
      </c>
      <c r="J614" t="str">
        <f>IFERROR(IF(ROUND(_xlfn.XLOOKUP([1]Parameters!B614,[1]Printers!L:L,[1]Printers!Q:Q,,0)*I614/10,0)*10&lt;_xlfn.XLOOKUP([1]Parameters!B614,[1]Printers!L:L,[1]Printers!P:P,,0),ROUND(_xlfn.XLOOKUP([1]Parameters!B614,[1]Printers!L:L,[1]Printers!Q:Q,,0)*I614/10,0)*10,_xlfn.XLOOKUP([1]Parameters!B614,[1]Printers!L:L,[1]Printers!P:P,,0)),"")</f>
        <v/>
      </c>
      <c r="K614">
        <f>IF(SUM(E614:J614)&lt;&gt;0,VLOOKUP(A614,[1]!T_Printers[#Data],10,FALSE)+VLOOKUP(C614,[1]!T_Resins[#Data],10,FALSE),"")</f>
        <v>4</v>
      </c>
      <c r="L614">
        <f>IF(SUM(E614:J614)&lt;&gt;0,VLOOKUP(A614,[1]!T_Printers[#Data],11,FALSE),"")</f>
        <v>8</v>
      </c>
      <c r="M614">
        <f>IF(SUM(E614:J614)&lt;&gt;0,VLOOKUP(C614,[1]!T_Resins[#Data],8,FALSE),"")</f>
        <v>120</v>
      </c>
      <c r="N614">
        <f>IF(_xlfn.XLOOKUP(B614,[1]Printers!$L:$L,[1]Printers!$R:$R,0,0)&gt;0,[1]Parameters!M614,IF(SUM(E614:J614)&lt;&gt;0,VLOOKUP(C614,[1]!T_Resins[#Data],9,FALSE),""))</f>
        <v>180</v>
      </c>
      <c r="O614" t="str">
        <f t="shared" si="9"/>
        <v>AnycubicPhotonMonoX</v>
      </c>
    </row>
    <row r="615" spans="1:15" x14ac:dyDescent="0.25">
      <c r="A615" t="str">
        <f t="array" ref="A615">IF(ROW()-1&gt;COUNTA([1]!T_Printers[Printers])*COUNTA([1]!T_Resins[Resins]),"",INDEX([1]!T_Printers[Printers],INT((ROW()-2)/COUNTA([1]!T_Resins[Resins])+1)))</f>
        <v>Anycubic Photon Mono X</v>
      </c>
      <c r="B615" t="str">
        <f>_xlfn.XLOOKUP(A615,[1]!T_Printers[Printers],[1]!T_Printers[Icon link],,0)</f>
        <v>AnycubicPhotonMonoX</v>
      </c>
      <c r="C615" t="str">
        <f t="array" ref="C615">IF(ROW()-1&gt;COUNTA([1]!T_Printers[Printers])*COUNTA([1]!T_Resins[Resins]),"",INDEX([1]!T_Resins[Resins],MOD(ROW()-2,COUNTA([1]!T_Resins[Resins]))+1))</f>
        <v>Model Resin White</v>
      </c>
      <c r="D615">
        <f>IF(SUM(E615:J615)&lt;&gt;0,IF(ROW()-1&gt;COUNTA([1]!T_Printers[Printers])*COUNTA([1]!T_Resins[Resins]),"",2),"")</f>
        <v>2</v>
      </c>
      <c r="E615" cm="1">
        <f t="array" ref="E615">IFERROR(IF(ROW()-1&gt;COUNTA([1]!T_Printers[Printers])*COUNTA([1]!T_Resins[Resins]),"",_xlfn.IFS(ROUND(VLOOKUP(C615,[1]!T_Resins[#Data],2,FALSE)/VLOOKUP(A615,[1]!T_Printers[#Data],5,FALSE),1)&lt;=_xlfn.XLOOKUP(B615,[1]Printers!L:L,[1]Printers!O:O,1,0,),ROUND(VLOOKUP(C615,[1]!T_Resins[#Data],2,FALSE)/VLOOKUP(A615,[1]!T_Printers[#Data],5,FALSE),1),ROUND(VLOOKUP(C615,[1]!T_Resins[#Data],2,FALSE)/VLOOKUP(A615,[1]!T_Printers[#Data],5,FALSE),1)&gt;_xlfn.XLOOKUP(B615,[1]Printers!L:L,[1]Printers!O:O,1,0,),10)),"Используйте слой 100 мкм")</f>
        <v>2</v>
      </c>
      <c r="F615">
        <f>IFERROR(IF(ROUND(_xlfn.XLOOKUP([1]Parameters!B615,[1]Printers!L:L,[1]Printers!Q:Q,,0)*E615/10,0)*10&lt;_xlfn.XLOOKUP([1]Parameters!B615,[1]Printers!L:L,[1]Printers!P:P,,0),ROUND(_xlfn.XLOOKUP([1]Parameters!B615,[1]Printers!L:L,[1]Printers!Q:Q,,0)*E615/10,0)*10,_xlfn.XLOOKUP([1]Parameters!B615,[1]Printers!L:L,[1]Printers!P:P,,0)),"")</f>
        <v>20</v>
      </c>
      <c r="G615" cm="1">
        <f t="array" ref="G615">IFERROR(IF(ROW()-1&gt;COUNTA([1]!T_Printers[Printers])*COUNTA([1]!T_Resins[Resins]),"",_xlfn.IFS(ROUND(VLOOKUP(C615,[1]!T_Resins[#Data],3,FALSE)/VLOOKUP(A615,[1]!T_Printers[#Data],5,FALSE),1)&lt;=_xlfn.XLOOKUP(B615,[1]Printers!L:L,[1]Printers!O:O,1,0,),ROUND(VLOOKUP(C615,[1]!T_Resins[#Data],3,FALSE)/VLOOKUP(A615,[1]!T_Printers[#Data],5,FALSE),1),ROUND(VLOOKUP(C615,[1]!T_Resins[#Data],3,FALSE)/VLOOKUP(A615,[1]!T_Printers[#Data],5,FALSE),1)&gt;_xlfn.XLOOKUP(B615,[1]Printers!L:L,[1]Printers!O:O,1,0,),10)),"")</f>
        <v>2.6</v>
      </c>
      <c r="H615">
        <f>IFERROR(IF(ROUND(_xlfn.XLOOKUP([1]Parameters!B615,[1]Printers!L:L,[1]Printers!Q:Q,,0)*G615/10,0)*10&lt;_xlfn.XLOOKUP([1]Parameters!B615,[1]Printers!L:L,[1]Printers!P:P,,0),ROUND(_xlfn.XLOOKUP([1]Parameters!B615,[1]Printers!L:L,[1]Printers!Q:Q,,0)*G615/10,0)*10,_xlfn.XLOOKUP([1]Parameters!B615,[1]Printers!L:L,[1]Printers!P:P,,0)),"")</f>
        <v>20</v>
      </c>
      <c r="I615" s="3" t="str" cm="1">
        <f t="array" ref="I615">IFERROR(IF(ROW()-1&gt;COUNTA([1]!T_Printers[Printers])*COUNTA([1]!T_Resins[Resins]),"",_xlfn.IFS(ROUND(VLOOKUP(C615,[1]!T_Resins[#Data],4,FALSE)/VLOOKUP(A615,[1]!T_Printers[#Data],5,FALSE),1)&lt;=_xlfn.XLOOKUP(B615,[1]Printers!L:L,[1]Printers!O:O,1,0,),ROUND(VLOOKUP(C615,[1]!T_Resins[#Data],4,FALSE)/VLOOKUP(A615,[1]!T_Printers[#Data],5,FALSE),1),ROUND(VLOOKUP(C615,[1]!T_Resins[#Data],4,FALSE)/VLOOKUP(A615,[1]!T_Printers[#Data],5,FALSE),1)&gt;_xlfn.XLOOKUP(B615,[1]Printers!L:L,[1]Printers!O:O,1,0,),"")),"")</f>
        <v/>
      </c>
      <c r="J615" t="str">
        <f>IFERROR(IF(ROUND(_xlfn.XLOOKUP([1]Parameters!B615,[1]Printers!L:L,[1]Printers!Q:Q,,0)*I615/10,0)*10&lt;_xlfn.XLOOKUP([1]Parameters!B615,[1]Printers!L:L,[1]Printers!P:P,,0),ROUND(_xlfn.XLOOKUP([1]Parameters!B615,[1]Printers!L:L,[1]Printers!Q:Q,,0)*I615/10,0)*10,_xlfn.XLOOKUP([1]Parameters!B615,[1]Printers!L:L,[1]Printers!P:P,,0)),"")</f>
        <v/>
      </c>
      <c r="K615">
        <f>IF(SUM(E615:J615)&lt;&gt;0,VLOOKUP(A615,[1]!T_Printers[#Data],10,FALSE)+VLOOKUP(C615,[1]!T_Resins[#Data],10,FALSE),"")</f>
        <v>4</v>
      </c>
      <c r="L615">
        <f>IF(SUM(E615:J615)&lt;&gt;0,VLOOKUP(A615,[1]!T_Printers[#Data],11,FALSE),"")</f>
        <v>8</v>
      </c>
      <c r="M615">
        <f>IF(SUM(E615:J615)&lt;&gt;0,VLOOKUP(C615,[1]!T_Resins[#Data],8,FALSE),"")</f>
        <v>120</v>
      </c>
      <c r="N615">
        <f>IF(_xlfn.XLOOKUP(B615,[1]Printers!$L:$L,[1]Printers!$R:$R,0,0)&gt;0,[1]Parameters!M615,IF(SUM(E615:J615)&lt;&gt;0,VLOOKUP(C615,[1]!T_Resins[#Data],9,FALSE),""))</f>
        <v>180</v>
      </c>
      <c r="O615" t="str">
        <f t="shared" si="9"/>
        <v>AnycubicPhotonMonoX</v>
      </c>
    </row>
    <row r="616" spans="1:15" x14ac:dyDescent="0.25">
      <c r="A616" t="str">
        <f t="array" ref="A616">IF(ROW()-1&gt;COUNTA([1]!T_Printers[Printers])*COUNTA([1]!T_Resins[Resins]),"",INDEX([1]!T_Printers[Printers],INT((ROW()-2)/COUNTA([1]!T_Resins[Resins])+1)))</f>
        <v>Anycubic Photon Mono X</v>
      </c>
      <c r="B616" t="str">
        <f>_xlfn.XLOOKUP(A616,[1]!T_Printers[Printers],[1]!T_Printers[Icon link],,0)</f>
        <v>AnycubicPhotonMonoX</v>
      </c>
      <c r="C616" t="str">
        <f t="array" ref="C616">IF(ROW()-1&gt;COUNTA([1]!T_Printers[Printers])*COUNTA([1]!T_Resins[Resins]),"",INDEX([1]!T_Resins[Resins],MOD(ROW()-2,COUNTA([1]!T_Resins[Resins]))+1))</f>
        <v>Silicone-Compatiable Model Resin (J-Model)</v>
      </c>
      <c r="D616">
        <f>IF(SUM(E616:J616)&lt;&gt;0,IF(ROW()-1&gt;COUNTA([1]!T_Printers[Printers])*COUNTA([1]!T_Resins[Resins]),"",2),"")</f>
        <v>2</v>
      </c>
      <c r="E616" cm="1">
        <f t="array" ref="E616">IFERROR(IF(ROW()-1&gt;COUNTA([1]!T_Printers[Printers])*COUNTA([1]!T_Resins[Resins]),"",_xlfn.IFS(ROUND(VLOOKUP(C616,[1]!T_Resins[#Data],2,FALSE)/VLOOKUP(A616,[1]!T_Printers[#Data],5,FALSE),1)&lt;=_xlfn.XLOOKUP(B616,[1]Printers!L:L,[1]Printers!O:O,1,0,),ROUND(VLOOKUP(C616,[1]!T_Resins[#Data],2,FALSE)/VLOOKUP(A616,[1]!T_Printers[#Data],5,FALSE),1),ROUND(VLOOKUP(C616,[1]!T_Resins[#Data],2,FALSE)/VLOOKUP(A616,[1]!T_Printers[#Data],5,FALSE),1)&gt;_xlfn.XLOOKUP(B616,[1]Printers!L:L,[1]Printers!O:O,1,0,),10)),"Используйте слой 100 мкм")</f>
        <v>2</v>
      </c>
      <c r="F616">
        <f>IFERROR(IF(ROUND(_xlfn.XLOOKUP([1]Parameters!B616,[1]Printers!L:L,[1]Printers!Q:Q,,0)*E616/10,0)*10&lt;_xlfn.XLOOKUP([1]Parameters!B616,[1]Printers!L:L,[1]Printers!P:P,,0),ROUND(_xlfn.XLOOKUP([1]Parameters!B616,[1]Printers!L:L,[1]Printers!Q:Q,,0)*E616/10,0)*10,_xlfn.XLOOKUP([1]Parameters!B616,[1]Printers!L:L,[1]Printers!P:P,,0)),"")</f>
        <v>20</v>
      </c>
      <c r="G616" cm="1">
        <f t="array" ref="G616">IFERROR(IF(ROW()-1&gt;COUNTA([1]!T_Printers[Printers])*COUNTA([1]!T_Resins[Resins]),"",_xlfn.IFS(ROUND(VLOOKUP(C616,[1]!T_Resins[#Data],3,FALSE)/VLOOKUP(A616,[1]!T_Printers[#Data],5,FALSE),1)&lt;=_xlfn.XLOOKUP(B616,[1]Printers!L:L,[1]Printers!O:O,1,0,),ROUND(VLOOKUP(C616,[1]!T_Resins[#Data],3,FALSE)/VLOOKUP(A616,[1]!T_Printers[#Data],5,FALSE),1),ROUND(VLOOKUP(C616,[1]!T_Resins[#Data],3,FALSE)/VLOOKUP(A616,[1]!T_Printers[#Data],5,FALSE),1)&gt;_xlfn.XLOOKUP(B616,[1]Printers!L:L,[1]Printers!O:O,1,0,),10)),"")</f>
        <v>2.6</v>
      </c>
      <c r="H616">
        <f>IFERROR(IF(ROUND(_xlfn.XLOOKUP([1]Parameters!B616,[1]Printers!L:L,[1]Printers!Q:Q,,0)*G616/10,0)*10&lt;_xlfn.XLOOKUP([1]Parameters!B616,[1]Printers!L:L,[1]Printers!P:P,,0),ROUND(_xlfn.XLOOKUP([1]Parameters!B616,[1]Printers!L:L,[1]Printers!Q:Q,,0)*G616/10,0)*10,_xlfn.XLOOKUP([1]Parameters!B616,[1]Printers!L:L,[1]Printers!P:P,,0)),"")</f>
        <v>20</v>
      </c>
      <c r="I616" s="3" t="str" cm="1">
        <f t="array" ref="I616">IFERROR(IF(ROW()-1&gt;COUNTA([1]!T_Printers[Printers])*COUNTA([1]!T_Resins[Resins]),"",_xlfn.IFS(ROUND(VLOOKUP(C616,[1]!T_Resins[#Data],4,FALSE)/VLOOKUP(A616,[1]!T_Printers[#Data],5,FALSE),1)&lt;=_xlfn.XLOOKUP(B616,[1]Printers!L:L,[1]Printers!O:O,1,0,),ROUND(VLOOKUP(C616,[1]!T_Resins[#Data],4,FALSE)/VLOOKUP(A616,[1]!T_Printers[#Data],5,FALSE),1),ROUND(VLOOKUP(C616,[1]!T_Resins[#Data],4,FALSE)/VLOOKUP(A616,[1]!T_Printers[#Data],5,FALSE),1)&gt;_xlfn.XLOOKUP(B616,[1]Printers!L:L,[1]Printers!O:O,1,0,),"")),"")</f>
        <v/>
      </c>
      <c r="J616" t="str">
        <f>IFERROR(IF(ROUND(_xlfn.XLOOKUP([1]Parameters!B616,[1]Printers!L:L,[1]Printers!Q:Q,,0)*I616/10,0)*10&lt;_xlfn.XLOOKUP([1]Parameters!B616,[1]Printers!L:L,[1]Printers!P:P,,0),ROUND(_xlfn.XLOOKUP([1]Parameters!B616,[1]Printers!L:L,[1]Printers!Q:Q,,0)*I616/10,0)*10,_xlfn.XLOOKUP([1]Parameters!B616,[1]Printers!L:L,[1]Printers!P:P,,0)),"")</f>
        <v/>
      </c>
      <c r="K616">
        <f>IF(SUM(E616:J616)&lt;&gt;0,VLOOKUP(A616,[1]!T_Printers[#Data],10,FALSE)+VLOOKUP(C616,[1]!T_Resins[#Data],10,FALSE),"")</f>
        <v>4</v>
      </c>
      <c r="L616">
        <f>IF(SUM(E616:J616)&lt;&gt;0,VLOOKUP(A616,[1]!T_Printers[#Data],11,FALSE),"")</f>
        <v>8</v>
      </c>
      <c r="M616">
        <f>IF(SUM(E616:J616)&lt;&gt;0,VLOOKUP(C616,[1]!T_Resins[#Data],8,FALSE),"")</f>
        <v>60</v>
      </c>
      <c r="N616">
        <f>IF(_xlfn.XLOOKUP(B616,[1]Printers!$L:$L,[1]Printers!$R:$R,0,0)&gt;0,[1]Parameters!M616,IF(SUM(E616:J616)&lt;&gt;0,VLOOKUP(C616,[1]!T_Resins[#Data],9,FALSE),""))</f>
        <v>60</v>
      </c>
      <c r="O616" t="str">
        <f t="shared" si="9"/>
        <v>AnycubicPhotonMonoX</v>
      </c>
    </row>
    <row r="617" spans="1:15" x14ac:dyDescent="0.25">
      <c r="A617" t="str">
        <f t="array" ref="A617">IF(ROW()-1&gt;COUNTA([1]!T_Printers[Printers])*COUNTA([1]!T_Resins[Resins]),"",INDEX([1]!T_Printers[Printers],INT((ROW()-2)/COUNTA([1]!T_Resins[Resins])+1)))</f>
        <v>Anycubic Photon Mono X</v>
      </c>
      <c r="B617" t="str">
        <f>_xlfn.XLOOKUP(A617,[1]!T_Printers[Printers],[1]!T_Printers[Icon link],,0)</f>
        <v>AnycubicPhotonMonoX</v>
      </c>
      <c r="C617" t="str">
        <f t="array" ref="C617">IF(ROW()-1&gt;COUNTA([1]!T_Printers[Printers])*COUNTA([1]!T_Resins[Resins]),"",INDEX([1]!T_Resins[Resins],MOD(ROW()-2,COUNTA([1]!T_Resins[Resins]))+1))</f>
        <v>Silicone-Like Black</v>
      </c>
      <c r="D617">
        <f>IF(SUM(E617:J617)&lt;&gt;0,IF(ROW()-1&gt;COUNTA([1]!T_Printers[Printers])*COUNTA([1]!T_Resins[Resins]),"",2),"")</f>
        <v>2</v>
      </c>
      <c r="E617" cm="1">
        <f t="array" ref="E617">IFERROR(IF(ROW()-1&gt;COUNTA([1]!T_Printers[Printers])*COUNTA([1]!T_Resins[Resins]),"",_xlfn.IFS(ROUND(VLOOKUP(C617,[1]!T_Resins[#Data],2,FALSE)/VLOOKUP(A617,[1]!T_Printers[#Data],5,FALSE),1)&lt;=_xlfn.XLOOKUP(B617,[1]Printers!L:L,[1]Printers!O:O,1,0,),ROUND(VLOOKUP(C617,[1]!T_Resins[#Data],2,FALSE)/VLOOKUP(A617,[1]!T_Printers[#Data],5,FALSE),1),ROUND(VLOOKUP(C617,[1]!T_Resins[#Data],2,FALSE)/VLOOKUP(A617,[1]!T_Printers[#Data],5,FALSE),1)&gt;_xlfn.XLOOKUP(B617,[1]Printers!L:L,[1]Printers!O:O,1,0,),10)),"Используйте слой 100 мкм")</f>
        <v>4.7</v>
      </c>
      <c r="F617">
        <f>IFERROR(IF(ROUND(_xlfn.XLOOKUP([1]Parameters!B617,[1]Printers!L:L,[1]Printers!Q:Q,,0)*E617/10,0)*10&lt;_xlfn.XLOOKUP([1]Parameters!B617,[1]Printers!L:L,[1]Printers!P:P,,0),ROUND(_xlfn.XLOOKUP([1]Parameters!B617,[1]Printers!L:L,[1]Printers!Q:Q,,0)*E617/10,0)*10,_xlfn.XLOOKUP([1]Parameters!B617,[1]Printers!L:L,[1]Printers!P:P,,0)),"")</f>
        <v>40</v>
      </c>
      <c r="G617" cm="1">
        <f t="array" ref="G617">IFERROR(IF(ROW()-1&gt;COUNTA([1]!T_Printers[Printers])*COUNTA([1]!T_Resins[Resins]),"",_xlfn.IFS(ROUND(VLOOKUP(C617,[1]!T_Resins[#Data],3,FALSE)/VLOOKUP(A617,[1]!T_Printers[#Data],5,FALSE),1)&lt;=_xlfn.XLOOKUP(B617,[1]Printers!L:L,[1]Printers!O:O,1,0,),ROUND(VLOOKUP(C617,[1]!T_Resins[#Data],3,FALSE)/VLOOKUP(A617,[1]!T_Printers[#Data],5,FALSE),1),ROUND(VLOOKUP(C617,[1]!T_Resins[#Data],3,FALSE)/VLOOKUP(A617,[1]!T_Printers[#Data],5,FALSE),1)&gt;_xlfn.XLOOKUP(B617,[1]Printers!L:L,[1]Printers!O:O,1,0,),10)),"")</f>
        <v>6.1</v>
      </c>
      <c r="H617">
        <f>IFERROR(IF(ROUND(_xlfn.XLOOKUP([1]Parameters!B617,[1]Printers!L:L,[1]Printers!Q:Q,,0)*G617/10,0)*10&lt;_xlfn.XLOOKUP([1]Parameters!B617,[1]Printers!L:L,[1]Printers!P:P,,0),ROUND(_xlfn.XLOOKUP([1]Parameters!B617,[1]Printers!L:L,[1]Printers!Q:Q,,0)*G617/10,0)*10,_xlfn.XLOOKUP([1]Parameters!B617,[1]Printers!L:L,[1]Printers!P:P,,0)),"")</f>
        <v>50</v>
      </c>
      <c r="I617" s="3" t="str" cm="1">
        <f t="array" ref="I617">IFERROR(IF(ROW()-1&gt;COUNTA([1]!T_Printers[Printers])*COUNTA([1]!T_Resins[Resins]),"",_xlfn.IFS(ROUND(VLOOKUP(C617,[1]!T_Resins[#Data],4,FALSE)/VLOOKUP(A617,[1]!T_Printers[#Data],5,FALSE),1)&lt;=_xlfn.XLOOKUP(B617,[1]Printers!L:L,[1]Printers!O:O,1,0,),ROUND(VLOOKUP(C617,[1]!T_Resins[#Data],4,FALSE)/VLOOKUP(A617,[1]!T_Printers[#Data],5,FALSE),1),ROUND(VLOOKUP(C617,[1]!T_Resins[#Data],4,FALSE)/VLOOKUP(A617,[1]!T_Printers[#Data],5,FALSE),1)&gt;_xlfn.XLOOKUP(B617,[1]Printers!L:L,[1]Printers!O:O,1,0,),"")),"")</f>
        <v/>
      </c>
      <c r="J617" t="str">
        <f>IFERROR(IF(ROUND(_xlfn.XLOOKUP([1]Parameters!B617,[1]Printers!L:L,[1]Printers!Q:Q,,0)*I617/10,0)*10&lt;_xlfn.XLOOKUP([1]Parameters!B617,[1]Printers!L:L,[1]Printers!P:P,,0),ROUND(_xlfn.XLOOKUP([1]Parameters!B617,[1]Printers!L:L,[1]Printers!Q:Q,,0)*I617/10,0)*10,_xlfn.XLOOKUP([1]Parameters!B617,[1]Printers!L:L,[1]Printers!P:P,,0)),"")</f>
        <v/>
      </c>
      <c r="K617">
        <f>IF(SUM(E617:J617)&lt;&gt;0,VLOOKUP(A617,[1]!T_Printers[#Data],10,FALSE)+VLOOKUP(C617,[1]!T_Resins[#Data],10,FALSE),"")</f>
        <v>4</v>
      </c>
      <c r="L617">
        <f>IF(SUM(E617:J617)&lt;&gt;0,VLOOKUP(A617,[1]!T_Printers[#Data],11,FALSE),"")</f>
        <v>8</v>
      </c>
      <c r="M617">
        <f>IF(SUM(E617:J617)&lt;&gt;0,VLOOKUP(C617,[1]!T_Resins[#Data],8,FALSE),"")</f>
        <v>60</v>
      </c>
      <c r="N617">
        <f>IF(_xlfn.XLOOKUP(B617,[1]Printers!$L:$L,[1]Printers!$R:$R,0,0)&gt;0,[1]Parameters!M617,IF(SUM(E617:J617)&lt;&gt;0,VLOOKUP(C617,[1]!T_Resins[#Data],9,FALSE),""))</f>
        <v>60</v>
      </c>
      <c r="O617" t="str">
        <f t="shared" si="9"/>
        <v>AnycubicPhotonMonoX</v>
      </c>
    </row>
    <row r="618" spans="1:15" x14ac:dyDescent="0.25">
      <c r="A618" t="str">
        <f t="array" ref="A618">IF(ROW()-1&gt;COUNTA([1]!T_Printers[Printers])*COUNTA([1]!T_Resins[Resins]),"",INDEX([1]!T_Printers[Printers],INT((ROW()-2)/COUNTA([1]!T_Resins[Resins])+1)))</f>
        <v>Anycubic Photon Mono X 6K</v>
      </c>
      <c r="B618" t="str">
        <f>_xlfn.XLOOKUP(A618,[1]!T_Printers[Printers],[1]!T_Printers[Icon link],,0)</f>
        <v>AnycubicPhotonMonoX6K</v>
      </c>
      <c r="C618" t="str">
        <f t="array" ref="C618">IF(ROW()-1&gt;COUNTA([1]!T_Printers[Printers])*COUNTA([1]!T_Resins[Resins]),"",INDEX([1]!T_Resins[Resins],MOD(ROW()-2,COUNTA([1]!T_Resins[Resins]))+1))</f>
        <v>Basic Red</v>
      </c>
      <c r="D618">
        <f>IF(SUM(E618:J618)&lt;&gt;0,IF(ROW()-1&gt;COUNTA([1]!T_Printers[Printers])*COUNTA([1]!T_Resins[Resins]),"",2),"")</f>
        <v>2</v>
      </c>
      <c r="E618" cm="1">
        <f t="array" ref="E618">IFERROR(IF(ROW()-1&gt;COUNTA([1]!T_Printers[Printers])*COUNTA([1]!T_Resins[Resins]),"",_xlfn.IFS(ROUND(VLOOKUP(C618,[1]!T_Resins[#Data],2,FALSE)/VLOOKUP(A618,[1]!T_Printers[#Data],5,FALSE),1)&lt;=_xlfn.XLOOKUP(B618,[1]Printers!L:L,[1]Printers!O:O,1,0,),ROUND(VLOOKUP(C618,[1]!T_Resins[#Data],2,FALSE)/VLOOKUP(A618,[1]!T_Printers[#Data],5,FALSE),1),ROUND(VLOOKUP(C618,[1]!T_Resins[#Data],2,FALSE)/VLOOKUP(A618,[1]!T_Printers[#Data],5,FALSE),1)&gt;_xlfn.XLOOKUP(B618,[1]Printers!L:L,[1]Printers!O:O,1,0,),10)),"Используйте слой 100 мкм")</f>
        <v>2</v>
      </c>
      <c r="F618">
        <f>IFERROR(IF(ROUND(_xlfn.XLOOKUP([1]Parameters!B618,[1]Printers!L:L,[1]Printers!Q:Q,,0)*E618/10,0)*10&lt;_xlfn.XLOOKUP([1]Parameters!B618,[1]Printers!L:L,[1]Printers!P:P,,0),ROUND(_xlfn.XLOOKUP([1]Parameters!B618,[1]Printers!L:L,[1]Printers!Q:Q,,0)*E618/10,0)*10,_xlfn.XLOOKUP([1]Parameters!B618,[1]Printers!L:L,[1]Printers!P:P,,0)),"")</f>
        <v>20</v>
      </c>
      <c r="G618" cm="1">
        <f t="array" ref="G618">IFERROR(IF(ROW()-1&gt;COUNTA([1]!T_Printers[Printers])*COUNTA([1]!T_Resins[Resins]),"",_xlfn.IFS(ROUND(VLOOKUP(C618,[1]!T_Resins[#Data],3,FALSE)/VLOOKUP(A618,[1]!T_Printers[#Data],5,FALSE),1)&lt;=_xlfn.XLOOKUP(B618,[1]Printers!L:L,[1]Printers!O:O,1,0,),ROUND(VLOOKUP(C618,[1]!T_Resins[#Data],3,FALSE)/VLOOKUP(A618,[1]!T_Printers[#Data],5,FALSE),1),ROUND(VLOOKUP(C618,[1]!T_Resins[#Data],3,FALSE)/VLOOKUP(A618,[1]!T_Printers[#Data],5,FALSE),1)&gt;_xlfn.XLOOKUP(B618,[1]Printers!L:L,[1]Printers!O:O,1,0,),10)),"")</f>
        <v>2.6</v>
      </c>
      <c r="H618">
        <f>IFERROR(IF(ROUND(_xlfn.XLOOKUP([1]Parameters!B618,[1]Printers!L:L,[1]Printers!Q:Q,,0)*G618/10,0)*10&lt;_xlfn.XLOOKUP([1]Parameters!B618,[1]Printers!L:L,[1]Printers!P:P,,0),ROUND(_xlfn.XLOOKUP([1]Parameters!B618,[1]Printers!L:L,[1]Printers!Q:Q,,0)*G618/10,0)*10,_xlfn.XLOOKUP([1]Parameters!B618,[1]Printers!L:L,[1]Printers!P:P,,0)),"")</f>
        <v>20</v>
      </c>
      <c r="I618" s="3" t="str" cm="1">
        <f t="array" ref="I618">IFERROR(IF(ROW()-1&gt;COUNTA([1]!T_Printers[Printers])*COUNTA([1]!T_Resins[Resins]),"",_xlfn.IFS(ROUND(VLOOKUP(C618,[1]!T_Resins[#Data],4,FALSE)/VLOOKUP(A618,[1]!T_Printers[#Data],5,FALSE),1)&lt;=_xlfn.XLOOKUP(B618,[1]Printers!L:L,[1]Printers!O:O,1,0,),ROUND(VLOOKUP(C618,[1]!T_Resins[#Data],4,FALSE)/VLOOKUP(A618,[1]!T_Printers[#Data],5,FALSE),1),ROUND(VLOOKUP(C618,[1]!T_Resins[#Data],4,FALSE)/VLOOKUP(A618,[1]!T_Printers[#Data],5,FALSE),1)&gt;_xlfn.XLOOKUP(B618,[1]Printers!L:L,[1]Printers!O:O,1,0,),"")),"")</f>
        <v/>
      </c>
      <c r="J618" t="str">
        <f>IFERROR(IF(ROUND(_xlfn.XLOOKUP([1]Parameters!B618,[1]Printers!L:L,[1]Printers!Q:Q,,0)*I618/10,0)*10&lt;_xlfn.XLOOKUP([1]Parameters!B618,[1]Printers!L:L,[1]Printers!P:P,,0),ROUND(_xlfn.XLOOKUP([1]Parameters!B618,[1]Printers!L:L,[1]Printers!Q:Q,,0)*I618/10,0)*10,_xlfn.XLOOKUP([1]Parameters!B618,[1]Printers!L:L,[1]Printers!P:P,,0)),"")</f>
        <v/>
      </c>
      <c r="K618">
        <f>IF(SUM(E618:J618)&lt;&gt;0,VLOOKUP(A618,[1]!T_Printers[#Data],10,FALSE)+VLOOKUP(C618,[1]!T_Resins[#Data],10,FALSE),"")</f>
        <v>4</v>
      </c>
      <c r="L618">
        <f>IF(SUM(E618:J618)&lt;&gt;0,VLOOKUP(A618,[1]!T_Printers[#Data],11,FALSE),"")</f>
        <v>8</v>
      </c>
      <c r="M618">
        <f>IF(SUM(E618:J618)&lt;&gt;0,VLOOKUP(C618,[1]!T_Resins[#Data],8,FALSE),"")</f>
        <v>120</v>
      </c>
      <c r="N618">
        <f>IF(_xlfn.XLOOKUP(B618,[1]Printers!$L:$L,[1]Printers!$R:$R,0,0)&gt;0,[1]Parameters!M618,IF(SUM(E618:J618)&lt;&gt;0,VLOOKUP(C618,[1]!T_Resins[#Data],9,FALSE),""))</f>
        <v>180</v>
      </c>
      <c r="O618" t="str">
        <f t="shared" si="9"/>
        <v>AnycubicPhotonMonoX6K</v>
      </c>
    </row>
    <row r="619" spans="1:15" x14ac:dyDescent="0.25">
      <c r="A619" t="str">
        <f t="array" ref="A619">IF(ROW()-1&gt;COUNTA([1]!T_Printers[Printers])*COUNTA([1]!T_Resins[Resins]),"",INDEX([1]!T_Printers[Printers],INT((ROW()-2)/COUNTA([1]!T_Resins[Resins])+1)))</f>
        <v>Anycubic Photon Mono X 6K</v>
      </c>
      <c r="B619" t="str">
        <f>_xlfn.XLOOKUP(A619,[1]!T_Printers[Printers],[1]!T_Printers[Icon link],,0)</f>
        <v>AnycubicPhotonMonoX6K</v>
      </c>
      <c r="C619" t="str">
        <f t="array" ref="C619">IF(ROW()-1&gt;COUNTA([1]!T_Printers[Printers])*COUNTA([1]!T_Resins[Resins]),"",INDEX([1]!T_Resins[Resins],MOD(ROW()-2,COUNTA([1]!T_Resins[Resins]))+1))</f>
        <v>Demo Bone</v>
      </c>
      <c r="D619">
        <f>IF(SUM(E619:J619)&lt;&gt;0,IF(ROW()-1&gt;COUNTA([1]!T_Printers[Printers])*COUNTA([1]!T_Resins[Resins]),"",2),"")</f>
        <v>2</v>
      </c>
      <c r="E619" cm="1">
        <f t="array" ref="E619">IFERROR(IF(ROW()-1&gt;COUNTA([1]!T_Printers[Printers])*COUNTA([1]!T_Resins[Resins]),"",_xlfn.IFS(ROUND(VLOOKUP(C619,[1]!T_Resins[#Data],2,FALSE)/VLOOKUP(A619,[1]!T_Printers[#Data],5,FALSE),1)&lt;=_xlfn.XLOOKUP(B619,[1]Printers!L:L,[1]Printers!O:O,1,0,),ROUND(VLOOKUP(C619,[1]!T_Resins[#Data],2,FALSE)/VLOOKUP(A619,[1]!T_Printers[#Data],5,FALSE),1),ROUND(VLOOKUP(C619,[1]!T_Resins[#Data],2,FALSE)/VLOOKUP(A619,[1]!T_Printers[#Data],5,FALSE),1)&gt;_xlfn.XLOOKUP(B619,[1]Printers!L:L,[1]Printers!O:O,1,0,),10)),"Используйте слой 100 мкм")</f>
        <v>1.9</v>
      </c>
      <c r="F619">
        <f>IFERROR(IF(ROUND(_xlfn.XLOOKUP([1]Parameters!B619,[1]Printers!L:L,[1]Printers!Q:Q,,0)*E619/10,0)*10&lt;_xlfn.XLOOKUP([1]Parameters!B619,[1]Printers!L:L,[1]Printers!P:P,,0),ROUND(_xlfn.XLOOKUP([1]Parameters!B619,[1]Printers!L:L,[1]Printers!Q:Q,,0)*E619/10,0)*10,_xlfn.XLOOKUP([1]Parameters!B619,[1]Printers!L:L,[1]Printers!P:P,,0)),"")</f>
        <v>20</v>
      </c>
      <c r="G619" cm="1">
        <f t="array" ref="G619">IFERROR(IF(ROW()-1&gt;COUNTA([1]!T_Printers[Printers])*COUNTA([1]!T_Resins[Resins]),"",_xlfn.IFS(ROUND(VLOOKUP(C619,[1]!T_Resins[#Data],3,FALSE)/VLOOKUP(A619,[1]!T_Printers[#Data],5,FALSE),1)&lt;=_xlfn.XLOOKUP(B619,[1]Printers!L:L,[1]Printers!O:O,1,0,),ROUND(VLOOKUP(C619,[1]!T_Resins[#Data],3,FALSE)/VLOOKUP(A619,[1]!T_Printers[#Data],5,FALSE),1),ROUND(VLOOKUP(C619,[1]!T_Resins[#Data],3,FALSE)/VLOOKUP(A619,[1]!T_Printers[#Data],5,FALSE),1)&gt;_xlfn.XLOOKUP(B619,[1]Printers!L:L,[1]Printers!O:O,1,0,),10)),"")</f>
        <v>2.5</v>
      </c>
      <c r="H619">
        <f>IFERROR(IF(ROUND(_xlfn.XLOOKUP([1]Parameters!B619,[1]Printers!L:L,[1]Printers!Q:Q,,0)*G619/10,0)*10&lt;_xlfn.XLOOKUP([1]Parameters!B619,[1]Printers!L:L,[1]Printers!P:P,,0),ROUND(_xlfn.XLOOKUP([1]Parameters!B619,[1]Printers!L:L,[1]Printers!Q:Q,,0)*G619/10,0)*10,_xlfn.XLOOKUP([1]Parameters!B619,[1]Printers!L:L,[1]Printers!P:P,,0)),"")</f>
        <v>20</v>
      </c>
      <c r="I619" s="3" t="str" cm="1">
        <f t="array" ref="I619">IFERROR(IF(ROW()-1&gt;COUNTA([1]!T_Printers[Printers])*COUNTA([1]!T_Resins[Resins]),"",_xlfn.IFS(ROUND(VLOOKUP(C619,[1]!T_Resins[#Data],4,FALSE)/VLOOKUP(A619,[1]!T_Printers[#Data],5,FALSE),1)&lt;=_xlfn.XLOOKUP(B619,[1]Printers!L:L,[1]Printers!O:O,1,0,),ROUND(VLOOKUP(C619,[1]!T_Resins[#Data],4,FALSE)/VLOOKUP(A619,[1]!T_Printers[#Data],5,FALSE),1),ROUND(VLOOKUP(C619,[1]!T_Resins[#Data],4,FALSE)/VLOOKUP(A619,[1]!T_Printers[#Data],5,FALSE),1)&gt;_xlfn.XLOOKUP(B619,[1]Printers!L:L,[1]Printers!O:O,1,0,),"")),"")</f>
        <v/>
      </c>
      <c r="J619" t="str">
        <f>IFERROR(IF(ROUND(_xlfn.XLOOKUP([1]Parameters!B619,[1]Printers!L:L,[1]Printers!Q:Q,,0)*I619/10,0)*10&lt;_xlfn.XLOOKUP([1]Parameters!B619,[1]Printers!L:L,[1]Printers!P:P,,0),ROUND(_xlfn.XLOOKUP([1]Parameters!B619,[1]Printers!L:L,[1]Printers!Q:Q,,0)*I619/10,0)*10,_xlfn.XLOOKUP([1]Parameters!B619,[1]Printers!L:L,[1]Printers!P:P,,0)),"")</f>
        <v/>
      </c>
      <c r="K619">
        <f>IF(SUM(E619:J619)&lt;&gt;0,VLOOKUP(A619,[1]!T_Printers[#Data],10,FALSE)+VLOOKUP(C619,[1]!T_Resins[#Data],10,FALSE),"")</f>
        <v>5</v>
      </c>
      <c r="L619">
        <f>IF(SUM(E619:J619)&lt;&gt;0,VLOOKUP(A619,[1]!T_Printers[#Data],11,FALSE),"")</f>
        <v>8</v>
      </c>
      <c r="M619">
        <f>IF(SUM(E619:J619)&lt;&gt;0,VLOOKUP(C619,[1]!T_Resins[#Data],8,FALSE),"")</f>
        <v>120</v>
      </c>
      <c r="N619">
        <f>IF(_xlfn.XLOOKUP(B619,[1]Printers!$L:$L,[1]Printers!$R:$R,0,0)&gt;0,[1]Parameters!M619,IF(SUM(E619:J619)&lt;&gt;0,VLOOKUP(C619,[1]!T_Resins[#Data],9,FALSE),""))</f>
        <v>180</v>
      </c>
      <c r="O619" t="str">
        <f t="shared" si="9"/>
        <v>AnycubicPhotonMonoX6K</v>
      </c>
    </row>
    <row r="620" spans="1:15" x14ac:dyDescent="0.25">
      <c r="A620" t="str">
        <f t="array" ref="A620">IF(ROW()-1&gt;COUNTA([1]!T_Printers[Printers])*COUNTA([1]!T_Resins[Resins]),"",INDEX([1]!T_Printers[Printers],INT((ROW()-2)/COUNTA([1]!T_Resins[Resins])+1)))</f>
        <v>Anycubic Photon Mono X 6K</v>
      </c>
      <c r="B620" t="str">
        <f>_xlfn.XLOOKUP(A620,[1]!T_Printers[Printers],[1]!T_Printers[Icon link],,0)</f>
        <v>AnycubicPhotonMonoX6K</v>
      </c>
      <c r="C620" t="str">
        <f t="array" ref="C620">IF(ROW()-1&gt;COUNTA([1]!T_Printers[Printers])*COUNTA([1]!T_Resins[Resins]),"",INDEX([1]!T_Resins[Resins],MOD(ROW()-2,COUNTA([1]!T_Resins[Resins]))+1))</f>
        <v xml:space="preserve">Dental Bleach (Обновленная версия) </v>
      </c>
      <c r="D620">
        <f>IF(SUM(E620:J620)&lt;&gt;0,IF(ROW()-1&gt;COUNTA([1]!T_Printers[Printers])*COUNTA([1]!T_Resins[Resins]),"",2),"")</f>
        <v>2</v>
      </c>
      <c r="E620" cm="1">
        <f t="array" ref="E620">IFERROR(IF(ROW()-1&gt;COUNTA([1]!T_Printers[Printers])*COUNTA([1]!T_Resins[Resins]),"",_xlfn.IFS(ROUND(VLOOKUP(C620,[1]!T_Resins[#Data],2,FALSE)/VLOOKUP(A620,[1]!T_Printers[#Data],5,FALSE),1)&lt;=_xlfn.XLOOKUP(B620,[1]Printers!L:L,[1]Printers!O:O,1,0,),ROUND(VLOOKUP(C620,[1]!T_Resins[#Data],2,FALSE)/VLOOKUP(A620,[1]!T_Printers[#Data],5,FALSE),1),ROUND(VLOOKUP(C620,[1]!T_Resins[#Data],2,FALSE)/VLOOKUP(A620,[1]!T_Printers[#Data],5,FALSE),1)&gt;_xlfn.XLOOKUP(B620,[1]Printers!L:L,[1]Printers!O:O,1,0,),10)),"Используйте слой 100 мкм")</f>
        <v>4.4000000000000004</v>
      </c>
      <c r="F620">
        <f>IFERROR(IF(ROUND(_xlfn.XLOOKUP([1]Parameters!B620,[1]Printers!L:L,[1]Printers!Q:Q,,0)*E620/10,0)*10&lt;_xlfn.XLOOKUP([1]Parameters!B620,[1]Printers!L:L,[1]Printers!P:P,,0),ROUND(_xlfn.XLOOKUP([1]Parameters!B620,[1]Printers!L:L,[1]Printers!Q:Q,,0)*E620/10,0)*10,_xlfn.XLOOKUP([1]Parameters!B620,[1]Printers!L:L,[1]Printers!P:P,,0)),"")</f>
        <v>40</v>
      </c>
      <c r="G620" cm="1">
        <f t="array" ref="G620">IFERROR(IF(ROW()-1&gt;COUNTA([1]!T_Printers[Printers])*COUNTA([1]!T_Resins[Resins]),"",_xlfn.IFS(ROUND(VLOOKUP(C620,[1]!T_Resins[#Data],3,FALSE)/VLOOKUP(A620,[1]!T_Printers[#Data],5,FALSE),1)&lt;=_xlfn.XLOOKUP(B620,[1]Printers!L:L,[1]Printers!O:O,1,0,),ROUND(VLOOKUP(C620,[1]!T_Resins[#Data],3,FALSE)/VLOOKUP(A620,[1]!T_Printers[#Data],5,FALSE),1),ROUND(VLOOKUP(C620,[1]!T_Resins[#Data],3,FALSE)/VLOOKUP(A620,[1]!T_Printers[#Data],5,FALSE),1)&gt;_xlfn.XLOOKUP(B620,[1]Printers!L:L,[1]Printers!O:O,1,0,),10)),"")</f>
        <v>5.8</v>
      </c>
      <c r="H620">
        <f>IFERROR(IF(ROUND(_xlfn.XLOOKUP([1]Parameters!B620,[1]Printers!L:L,[1]Printers!Q:Q,,0)*G620/10,0)*10&lt;_xlfn.XLOOKUP([1]Parameters!B620,[1]Printers!L:L,[1]Printers!P:P,,0),ROUND(_xlfn.XLOOKUP([1]Parameters!B620,[1]Printers!L:L,[1]Printers!Q:Q,,0)*G620/10,0)*10,_xlfn.XLOOKUP([1]Parameters!B620,[1]Printers!L:L,[1]Printers!P:P,,0)),"")</f>
        <v>50</v>
      </c>
      <c r="I620" s="3" t="str" cm="1">
        <f t="array" ref="I620">IFERROR(IF(ROW()-1&gt;COUNTA([1]!T_Printers[Printers])*COUNTA([1]!T_Resins[Resins]),"",_xlfn.IFS(ROUND(VLOOKUP(C620,[1]!T_Resins[#Data],4,FALSE)/VLOOKUP(A620,[1]!T_Printers[#Data],5,FALSE),1)&lt;=_xlfn.XLOOKUP(B620,[1]Printers!L:L,[1]Printers!O:O,1,0,),ROUND(VLOOKUP(C620,[1]!T_Resins[#Data],4,FALSE)/VLOOKUP(A620,[1]!T_Printers[#Data],5,FALSE),1),ROUND(VLOOKUP(C620,[1]!T_Resins[#Data],4,FALSE)/VLOOKUP(A620,[1]!T_Printers[#Data],5,FALSE),1)&gt;_xlfn.XLOOKUP(B620,[1]Printers!L:L,[1]Printers!O:O,1,0,),"")),"")</f>
        <v/>
      </c>
      <c r="J620" t="str">
        <f>IFERROR(IF(ROUND(_xlfn.XLOOKUP([1]Parameters!B620,[1]Printers!L:L,[1]Printers!Q:Q,,0)*I620/10,0)*10&lt;_xlfn.XLOOKUP([1]Parameters!B620,[1]Printers!L:L,[1]Printers!P:P,,0),ROUND(_xlfn.XLOOKUP([1]Parameters!B620,[1]Printers!L:L,[1]Printers!Q:Q,,0)*I620/10,0)*10,_xlfn.XLOOKUP([1]Parameters!B620,[1]Printers!L:L,[1]Printers!P:P,,0)),"")</f>
        <v/>
      </c>
      <c r="K620">
        <f>IF(SUM(E620:J620)&lt;&gt;0,VLOOKUP(A620,[1]!T_Printers[#Data],10,FALSE)+VLOOKUP(C620,[1]!T_Resins[#Data],10,FALSE),"")</f>
        <v>5</v>
      </c>
      <c r="L620">
        <f>IF(SUM(E620:J620)&lt;&gt;0,VLOOKUP(A620,[1]!T_Printers[#Data],11,FALSE),"")</f>
        <v>8</v>
      </c>
      <c r="M620">
        <f>IF(SUM(E620:J620)&lt;&gt;0,VLOOKUP(C620,[1]!T_Resins[#Data],8,FALSE),"")</f>
        <v>120</v>
      </c>
      <c r="N620">
        <f>IF(_xlfn.XLOOKUP(B620,[1]Printers!$L:$L,[1]Printers!$R:$R,0,0)&gt;0,[1]Parameters!M620,IF(SUM(E620:J620)&lt;&gt;0,VLOOKUP(C620,[1]!T_Resins[#Data],9,FALSE),""))</f>
        <v>180</v>
      </c>
      <c r="O620" t="str">
        <f t="shared" si="9"/>
        <v>AnycubicPhotonMonoX6K</v>
      </c>
    </row>
    <row r="621" spans="1:15" x14ac:dyDescent="0.25">
      <c r="A621" t="str">
        <f t="array" ref="A621">IF(ROW()-1&gt;COUNTA([1]!T_Printers[Printers])*COUNTA([1]!T_Resins[Resins]),"",INDEX([1]!T_Printers[Printers],INT((ROW()-2)/COUNTA([1]!T_Resins[Resins])+1)))</f>
        <v>Anycubic Photon Mono X 6K</v>
      </c>
      <c r="B621" t="str">
        <f>_xlfn.XLOOKUP(A621,[1]!T_Printers[Printers],[1]!T_Printers[Icon link],,0)</f>
        <v>AnycubicPhotonMonoX6K</v>
      </c>
      <c r="C621" t="str">
        <f t="array" ref="C621">IF(ROW()-1&gt;COUNTA([1]!T_Printers[Printers])*COUNTA([1]!T_Resins[Resins]),"",INDEX([1]!T_Resins[Resins],MOD(ROW()-2,COUNTA([1]!T_Resins[Resins]))+1))</f>
        <v>Dental Bleach Pro</v>
      </c>
      <c r="D621">
        <f>IF(SUM(E621:J621)&lt;&gt;0,IF(ROW()-1&gt;COUNTA([1]!T_Printers[Printers])*COUNTA([1]!T_Resins[Resins]),"",2),"")</f>
        <v>2</v>
      </c>
      <c r="E621" cm="1">
        <f t="array" ref="E621">IFERROR(IF(ROW()-1&gt;COUNTA([1]!T_Printers[Printers])*COUNTA([1]!T_Resins[Resins]),"",_xlfn.IFS(ROUND(VLOOKUP(C621,[1]!T_Resins[#Data],2,FALSE)/VLOOKUP(A621,[1]!T_Printers[#Data],5,FALSE),1)&lt;=_xlfn.XLOOKUP(B621,[1]Printers!L:L,[1]Printers!O:O,1,0,),ROUND(VLOOKUP(C621,[1]!T_Resins[#Data],2,FALSE)/VLOOKUP(A621,[1]!T_Printers[#Data],5,FALSE),1),ROUND(VLOOKUP(C621,[1]!T_Resins[#Data],2,FALSE)/VLOOKUP(A621,[1]!T_Printers[#Data],5,FALSE),1)&gt;_xlfn.XLOOKUP(B621,[1]Printers!L:L,[1]Printers!O:O,1,0,),10)),"Используйте слой 100 мкм")</f>
        <v>3.3</v>
      </c>
      <c r="F621">
        <f>IFERROR(IF(ROUND(_xlfn.XLOOKUP([1]Parameters!B621,[1]Printers!L:L,[1]Printers!Q:Q,,0)*E621/10,0)*10&lt;_xlfn.XLOOKUP([1]Parameters!B621,[1]Printers!L:L,[1]Printers!P:P,,0),ROUND(_xlfn.XLOOKUP([1]Parameters!B621,[1]Printers!L:L,[1]Printers!Q:Q,,0)*E621/10,0)*10,_xlfn.XLOOKUP([1]Parameters!B621,[1]Printers!L:L,[1]Printers!P:P,,0)),"")</f>
        <v>30</v>
      </c>
      <c r="G621" cm="1">
        <f t="array" ref="G621">IFERROR(IF(ROW()-1&gt;COUNTA([1]!T_Printers[Printers])*COUNTA([1]!T_Resins[Resins]),"",_xlfn.IFS(ROUND(VLOOKUP(C621,[1]!T_Resins[#Data],3,FALSE)/VLOOKUP(A621,[1]!T_Printers[#Data],5,FALSE),1)&lt;=_xlfn.XLOOKUP(B621,[1]Printers!L:L,[1]Printers!O:O,1,0,),ROUND(VLOOKUP(C621,[1]!T_Resins[#Data],3,FALSE)/VLOOKUP(A621,[1]!T_Printers[#Data],5,FALSE),1),ROUND(VLOOKUP(C621,[1]!T_Resins[#Data],3,FALSE)/VLOOKUP(A621,[1]!T_Printers[#Data],5,FALSE),1)&gt;_xlfn.XLOOKUP(B621,[1]Printers!L:L,[1]Printers!O:O,1,0,),10)),"")</f>
        <v>4.3</v>
      </c>
      <c r="H621">
        <f>IFERROR(IF(ROUND(_xlfn.XLOOKUP([1]Parameters!B621,[1]Printers!L:L,[1]Printers!Q:Q,,0)*G621/10,0)*10&lt;_xlfn.XLOOKUP([1]Parameters!B621,[1]Printers!L:L,[1]Printers!P:P,,0),ROUND(_xlfn.XLOOKUP([1]Parameters!B621,[1]Printers!L:L,[1]Printers!Q:Q,,0)*G621/10,0)*10,_xlfn.XLOOKUP([1]Parameters!B621,[1]Printers!L:L,[1]Printers!P:P,,0)),"")</f>
        <v>40</v>
      </c>
      <c r="I621" s="3" t="str" cm="1">
        <f t="array" ref="I621">IFERROR(IF(ROW()-1&gt;COUNTA([1]!T_Printers[Printers])*COUNTA([1]!T_Resins[Resins]),"",_xlfn.IFS(ROUND(VLOOKUP(C621,[1]!T_Resins[#Data],4,FALSE)/VLOOKUP(A621,[1]!T_Printers[#Data],5,FALSE),1)&lt;=_xlfn.XLOOKUP(B621,[1]Printers!L:L,[1]Printers!O:O,1,0,),ROUND(VLOOKUP(C621,[1]!T_Resins[#Data],4,FALSE)/VLOOKUP(A621,[1]!T_Printers[#Data],5,FALSE),1),ROUND(VLOOKUP(C621,[1]!T_Resins[#Data],4,FALSE)/VLOOKUP(A621,[1]!T_Printers[#Data],5,FALSE),1)&gt;_xlfn.XLOOKUP(B621,[1]Printers!L:L,[1]Printers!O:O,1,0,),"")),"")</f>
        <v/>
      </c>
      <c r="J621" t="str">
        <f>IFERROR(IF(ROUND(_xlfn.XLOOKUP([1]Parameters!B621,[1]Printers!L:L,[1]Printers!Q:Q,,0)*I621/10,0)*10&lt;_xlfn.XLOOKUP([1]Parameters!B621,[1]Printers!L:L,[1]Printers!P:P,,0),ROUND(_xlfn.XLOOKUP([1]Parameters!B621,[1]Printers!L:L,[1]Printers!Q:Q,,0)*I621/10,0)*10,_xlfn.XLOOKUP([1]Parameters!B621,[1]Printers!L:L,[1]Printers!P:P,,0)),"")</f>
        <v/>
      </c>
      <c r="K621">
        <f>IF(SUM(E621:J621)&lt;&gt;0,VLOOKUP(A621,[1]!T_Printers[#Data],10,FALSE)+VLOOKUP(C621,[1]!T_Resins[#Data],10,FALSE),"")</f>
        <v>4</v>
      </c>
      <c r="L621">
        <f>IF(SUM(E621:J621)&lt;&gt;0,VLOOKUP(A621,[1]!T_Printers[#Data],11,FALSE),"")</f>
        <v>8</v>
      </c>
      <c r="M621">
        <f>IF(SUM(E621:J621)&lt;&gt;0,VLOOKUP(C621,[1]!T_Resins[#Data],8,FALSE),"")</f>
        <v>120</v>
      </c>
      <c r="N621">
        <f>IF(_xlfn.XLOOKUP(B621,[1]Printers!$L:$L,[1]Printers!$R:$R,0,0)&gt;0,[1]Parameters!M621,IF(SUM(E621:J621)&lt;&gt;0,VLOOKUP(C621,[1]!T_Resins[#Data],9,FALSE),""))</f>
        <v>180</v>
      </c>
      <c r="O621" t="str">
        <f t="shared" si="9"/>
        <v>AnycubicPhotonMonoX6K</v>
      </c>
    </row>
    <row r="622" spans="1:15" x14ac:dyDescent="0.25">
      <c r="A622" t="str">
        <f t="array" ref="A622">IF(ROW()-1&gt;COUNTA([1]!T_Printers[Printers])*COUNTA([1]!T_Resins[Resins]),"",INDEX([1]!T_Printers[Printers],INT((ROW()-2)/COUNTA([1]!T_Resins[Resins])+1)))</f>
        <v>Anycubic Photon Mono X 6K</v>
      </c>
      <c r="B622" t="str">
        <f>_xlfn.XLOOKUP(A622,[1]!T_Printers[Printers],[1]!T_Printers[Icon link],,0)</f>
        <v>AnycubicPhotonMonoX6K</v>
      </c>
      <c r="C622" t="str">
        <f t="array" ref="C622">IF(ROW()-1&gt;COUNTA([1]!T_Printers[Printers])*COUNTA([1]!T_Resins[Resins]),"",INDEX([1]!T_Resins[Resins],MOD(ROW()-2,COUNTA([1]!T_Resins[Resins]))+1))</f>
        <v>Dental Cast Cherry Pro</v>
      </c>
      <c r="D622">
        <f>IF(SUM(E622:J622)&lt;&gt;0,IF(ROW()-1&gt;COUNTA([1]!T_Printers[Printers])*COUNTA([1]!T_Resins[Resins]),"",2),"")</f>
        <v>2</v>
      </c>
      <c r="E622" cm="1">
        <f t="array" ref="E622">IFERROR(IF(ROW()-1&gt;COUNTA([1]!T_Printers[Printers])*COUNTA([1]!T_Resins[Resins]),"",_xlfn.IFS(ROUND(VLOOKUP(C622,[1]!T_Resins[#Data],2,FALSE)/VLOOKUP(A622,[1]!T_Printers[#Data],5,FALSE),1)&lt;=_xlfn.XLOOKUP(B622,[1]Printers!L:L,[1]Printers!O:O,1,0,),ROUND(VLOOKUP(C622,[1]!T_Resins[#Data],2,FALSE)/VLOOKUP(A622,[1]!T_Printers[#Data],5,FALSE),1),ROUND(VLOOKUP(C622,[1]!T_Resins[#Data],2,FALSE)/VLOOKUP(A622,[1]!T_Printers[#Data],5,FALSE),1)&gt;_xlfn.XLOOKUP(B622,[1]Printers!L:L,[1]Printers!O:O,1,0,),10)),"Используйте слой 100 мкм")</f>
        <v>4.5</v>
      </c>
      <c r="F622">
        <f>IFERROR(IF(ROUND(_xlfn.XLOOKUP([1]Parameters!B622,[1]Printers!L:L,[1]Printers!Q:Q,,0)*E622/10,0)*10&lt;_xlfn.XLOOKUP([1]Parameters!B622,[1]Printers!L:L,[1]Printers!P:P,,0),ROUND(_xlfn.XLOOKUP([1]Parameters!B622,[1]Printers!L:L,[1]Printers!Q:Q,,0)*E622/10,0)*10,_xlfn.XLOOKUP([1]Parameters!B622,[1]Printers!L:L,[1]Printers!P:P,,0)),"")</f>
        <v>40</v>
      </c>
      <c r="G622" t="str" cm="1">
        <f t="array" ref="G622">IFERROR(IF(ROW()-1&gt;COUNTA([1]!T_Printers[Printers])*COUNTA([1]!T_Resins[Resins]),"",_xlfn.IFS(ROUND(VLOOKUP(C622,[1]!T_Resins[#Data],3,FALSE)/VLOOKUP(A622,[1]!T_Printers[#Data],5,FALSE),1)&lt;=_xlfn.XLOOKUP(B622,[1]Printers!L:L,[1]Printers!O:O,1,0,),ROUND(VLOOKUP(C622,[1]!T_Resins[#Data],3,FALSE)/VLOOKUP(A622,[1]!T_Printers[#Data],5,FALSE),1),ROUND(VLOOKUP(C622,[1]!T_Resins[#Data],3,FALSE)/VLOOKUP(A622,[1]!T_Printers[#Data],5,FALSE),1)&gt;_xlfn.XLOOKUP(B622,[1]Printers!L:L,[1]Printers!O:O,1,0,),10)),"")</f>
        <v/>
      </c>
      <c r="H622" t="str">
        <f>IFERROR(IF(ROUND(_xlfn.XLOOKUP([1]Parameters!B622,[1]Printers!L:L,[1]Printers!Q:Q,,0)*G622/10,0)*10&lt;_xlfn.XLOOKUP([1]Parameters!B622,[1]Printers!L:L,[1]Printers!P:P,,0),ROUND(_xlfn.XLOOKUP([1]Parameters!B622,[1]Printers!L:L,[1]Printers!Q:Q,,0)*G622/10,0)*10,_xlfn.XLOOKUP([1]Parameters!B622,[1]Printers!L:L,[1]Printers!P:P,,0)),"")</f>
        <v/>
      </c>
      <c r="I622" s="3" t="str" cm="1">
        <f t="array" ref="I622">IFERROR(IF(ROW()-1&gt;COUNTA([1]!T_Printers[Printers])*COUNTA([1]!T_Resins[Resins]),"",_xlfn.IFS(ROUND(VLOOKUP(C622,[1]!T_Resins[#Data],4,FALSE)/VLOOKUP(A622,[1]!T_Printers[#Data],5,FALSE),1)&lt;=_xlfn.XLOOKUP(B622,[1]Printers!L:L,[1]Printers!O:O,1,0,),ROUND(VLOOKUP(C622,[1]!T_Resins[#Data],4,FALSE)/VLOOKUP(A622,[1]!T_Printers[#Data],5,FALSE),1),ROUND(VLOOKUP(C622,[1]!T_Resins[#Data],4,FALSE)/VLOOKUP(A622,[1]!T_Printers[#Data],5,FALSE),1)&gt;_xlfn.XLOOKUP(B622,[1]Printers!L:L,[1]Printers!O:O,1,0,),"")),"")</f>
        <v/>
      </c>
      <c r="J622" t="str">
        <f>IFERROR(IF(ROUND(_xlfn.XLOOKUP([1]Parameters!B622,[1]Printers!L:L,[1]Printers!Q:Q,,0)*I622/10,0)*10&lt;_xlfn.XLOOKUP([1]Parameters!B622,[1]Printers!L:L,[1]Printers!P:P,,0),ROUND(_xlfn.XLOOKUP([1]Parameters!B622,[1]Printers!L:L,[1]Printers!Q:Q,,0)*I622/10,0)*10,_xlfn.XLOOKUP([1]Parameters!B622,[1]Printers!L:L,[1]Printers!P:P,,0)),"")</f>
        <v/>
      </c>
      <c r="K622">
        <f>IF(SUM(E622:J622)&lt;&gt;0,VLOOKUP(A622,[1]!T_Printers[#Data],10,FALSE)+VLOOKUP(C622,[1]!T_Resins[#Data],10,FALSE),"")</f>
        <v>4</v>
      </c>
      <c r="L622">
        <f>IF(SUM(E622:J622)&lt;&gt;0,VLOOKUP(A622,[1]!T_Printers[#Data],11,FALSE),"")</f>
        <v>8</v>
      </c>
      <c r="M622">
        <f>IF(SUM(E622:J622)&lt;&gt;0,VLOOKUP(C622,[1]!T_Resins[#Data],8,FALSE),"")</f>
        <v>60</v>
      </c>
      <c r="N622">
        <f>IF(_xlfn.XLOOKUP(B622,[1]Printers!$L:$L,[1]Printers!$R:$R,0,0)&gt;0,[1]Parameters!M622,IF(SUM(E622:J622)&lt;&gt;0,VLOOKUP(C622,[1]!T_Resins[#Data],9,FALSE),""))</f>
        <v>60</v>
      </c>
      <c r="O622" t="str">
        <f t="shared" si="9"/>
        <v>AnycubicPhotonMonoX6K</v>
      </c>
    </row>
    <row r="623" spans="1:15" x14ac:dyDescent="0.25">
      <c r="A623" t="str">
        <f t="array" ref="A623">IF(ROW()-1&gt;COUNTA([1]!T_Printers[Printers])*COUNTA([1]!T_Resins[Resins]),"",INDEX([1]!T_Printers[Printers],INT((ROW()-2)/COUNTA([1]!T_Resins[Resins])+1)))</f>
        <v>Anycubic Photon Mono X 6K</v>
      </c>
      <c r="B623" t="str">
        <f>_xlfn.XLOOKUP(A623,[1]!T_Printers[Printers],[1]!T_Printers[Icon link],,0)</f>
        <v>AnycubicPhotonMonoX6K</v>
      </c>
      <c r="C623" t="str">
        <f t="array" ref="C623">IF(ROW()-1&gt;COUNTA([1]!T_Printers[Printers])*COUNTA([1]!T_Resins[Resins]),"",INDEX([1]!T_Resins[Resins],MOD(ROW()-2,COUNTA([1]!T_Resins[Resins]))+1))</f>
        <v>Dental Cast Cherry</v>
      </c>
      <c r="D623">
        <f>IF(SUM(E623:J623)&lt;&gt;0,IF(ROW()-1&gt;COUNTA([1]!T_Printers[Printers])*COUNTA([1]!T_Resins[Resins]),"",2),"")</f>
        <v>2</v>
      </c>
      <c r="E623" cm="1">
        <f t="array" ref="E623">IFERROR(IF(ROW()-1&gt;COUNTA([1]!T_Printers[Printers])*COUNTA([1]!T_Resins[Resins]),"",_xlfn.IFS(ROUND(VLOOKUP(C623,[1]!T_Resins[#Data],2,FALSE)/VLOOKUP(A623,[1]!T_Printers[#Data],5,FALSE),1)&lt;=_xlfn.XLOOKUP(B623,[1]Printers!L:L,[1]Printers!O:O,1,0,),ROUND(VLOOKUP(C623,[1]!T_Resins[#Data],2,FALSE)/VLOOKUP(A623,[1]!T_Printers[#Data],5,FALSE),1),ROUND(VLOOKUP(C623,[1]!T_Resins[#Data],2,FALSE)/VLOOKUP(A623,[1]!T_Printers[#Data],5,FALSE),1)&gt;_xlfn.XLOOKUP(B623,[1]Printers!L:L,[1]Printers!O:O,1,0,),10)),"Используйте слой 100 мкм")</f>
        <v>4</v>
      </c>
      <c r="F623">
        <f>IFERROR(IF(ROUND(_xlfn.XLOOKUP([1]Parameters!B623,[1]Printers!L:L,[1]Printers!Q:Q,,0)*E623/10,0)*10&lt;_xlfn.XLOOKUP([1]Parameters!B623,[1]Printers!L:L,[1]Printers!P:P,,0),ROUND(_xlfn.XLOOKUP([1]Parameters!B623,[1]Printers!L:L,[1]Printers!Q:Q,,0)*E623/10,0)*10,_xlfn.XLOOKUP([1]Parameters!B623,[1]Printers!L:L,[1]Printers!P:P,,0)),"")</f>
        <v>40</v>
      </c>
      <c r="G623" cm="1">
        <f t="array" ref="G623">IFERROR(IF(ROW()-1&gt;COUNTA([1]!T_Printers[Printers])*COUNTA([1]!T_Resins[Resins]),"",_xlfn.IFS(ROUND(VLOOKUP(C623,[1]!T_Resins[#Data],3,FALSE)/VLOOKUP(A623,[1]!T_Printers[#Data],5,FALSE),1)&lt;=_xlfn.XLOOKUP(B623,[1]Printers!L:L,[1]Printers!O:O,1,0,),ROUND(VLOOKUP(C623,[1]!T_Resins[#Data],3,FALSE)/VLOOKUP(A623,[1]!T_Printers[#Data],5,FALSE),1),ROUND(VLOOKUP(C623,[1]!T_Resins[#Data],3,FALSE)/VLOOKUP(A623,[1]!T_Printers[#Data],5,FALSE),1)&gt;_xlfn.XLOOKUP(B623,[1]Printers!L:L,[1]Printers!O:O,1,0,),10)),"")</f>
        <v>5.0999999999999996</v>
      </c>
      <c r="H623">
        <f>IFERROR(IF(ROUND(_xlfn.XLOOKUP([1]Parameters!B623,[1]Printers!L:L,[1]Printers!Q:Q,,0)*G623/10,0)*10&lt;_xlfn.XLOOKUP([1]Parameters!B623,[1]Printers!L:L,[1]Printers!P:P,,0),ROUND(_xlfn.XLOOKUP([1]Parameters!B623,[1]Printers!L:L,[1]Printers!Q:Q,,0)*G623/10,0)*10,_xlfn.XLOOKUP([1]Parameters!B623,[1]Printers!L:L,[1]Printers!P:P,,0)),"")</f>
        <v>50</v>
      </c>
      <c r="I623" s="3" t="str" cm="1">
        <f t="array" ref="I623">IFERROR(IF(ROW()-1&gt;COUNTA([1]!T_Printers[Printers])*COUNTA([1]!T_Resins[Resins]),"",_xlfn.IFS(ROUND(VLOOKUP(C623,[1]!T_Resins[#Data],4,FALSE)/VLOOKUP(A623,[1]!T_Printers[#Data],5,FALSE),1)&lt;=_xlfn.XLOOKUP(B623,[1]Printers!L:L,[1]Printers!O:O,1,0,),ROUND(VLOOKUP(C623,[1]!T_Resins[#Data],4,FALSE)/VLOOKUP(A623,[1]!T_Printers[#Data],5,FALSE),1),ROUND(VLOOKUP(C623,[1]!T_Resins[#Data],4,FALSE)/VLOOKUP(A623,[1]!T_Printers[#Data],5,FALSE),1)&gt;_xlfn.XLOOKUP(B623,[1]Printers!L:L,[1]Printers!O:O,1,0,),"")),"")</f>
        <v/>
      </c>
      <c r="J623" t="str">
        <f>IFERROR(IF(ROUND(_xlfn.XLOOKUP([1]Parameters!B623,[1]Printers!L:L,[1]Printers!Q:Q,,0)*I623/10,0)*10&lt;_xlfn.XLOOKUP([1]Parameters!B623,[1]Printers!L:L,[1]Printers!P:P,,0),ROUND(_xlfn.XLOOKUP([1]Parameters!B623,[1]Printers!L:L,[1]Printers!Q:Q,,0)*I623/10,0)*10,_xlfn.XLOOKUP([1]Parameters!B623,[1]Printers!L:L,[1]Printers!P:P,,0)),"")</f>
        <v/>
      </c>
      <c r="K623">
        <f>IF(SUM(E623:J623)&lt;&gt;0,VLOOKUP(A623,[1]!T_Printers[#Data],10,FALSE)+VLOOKUP(C623,[1]!T_Resins[#Data],10,FALSE),"")</f>
        <v>4</v>
      </c>
      <c r="L623">
        <f>IF(SUM(E623:J623)&lt;&gt;0,VLOOKUP(A623,[1]!T_Printers[#Data],11,FALSE),"")</f>
        <v>8</v>
      </c>
      <c r="M623">
        <f>IF(SUM(E623:J623)&lt;&gt;0,VLOOKUP(C623,[1]!T_Resins[#Data],8,FALSE),"")</f>
        <v>60</v>
      </c>
      <c r="N623">
        <f>IF(_xlfn.XLOOKUP(B623,[1]Printers!$L:$L,[1]Printers!$R:$R,0,0)&gt;0,[1]Parameters!M623,IF(SUM(E623:J623)&lt;&gt;0,VLOOKUP(C623,[1]!T_Resins[#Data],9,FALSE),""))</f>
        <v>60</v>
      </c>
      <c r="O623" t="str">
        <f t="shared" si="9"/>
        <v>AnycubicPhotonMonoX6K</v>
      </c>
    </row>
    <row r="624" spans="1:15" x14ac:dyDescent="0.25">
      <c r="A624" t="str">
        <f t="array" ref="A624">IF(ROW()-1&gt;COUNTA([1]!T_Printers[Printers])*COUNTA([1]!T_Resins[Resins]),"",INDEX([1]!T_Printers[Printers],INT((ROW()-2)/COUNTA([1]!T_Resins[Resins])+1)))</f>
        <v>Anycubic Photon Mono X 6K</v>
      </c>
      <c r="B624" t="str">
        <f>_xlfn.XLOOKUP(A624,[1]!T_Printers[Printers],[1]!T_Printers[Icon link],,0)</f>
        <v>AnycubicPhotonMonoX6K</v>
      </c>
      <c r="C624" t="str">
        <f t="array" ref="C624">IF(ROW()-1&gt;COUNTA([1]!T_Printers[Printers])*COUNTA([1]!T_Resins[Resins]),"",INDEX([1]!T_Resins[Resins],MOD(ROW()-2,COUNTA([1]!T_Resins[Resins]))+1))</f>
        <v>Dental Clear</v>
      </c>
      <c r="D624">
        <f>IF(SUM(E624:J624)&lt;&gt;0,IF(ROW()-1&gt;COUNTA([1]!T_Printers[Printers])*COUNTA([1]!T_Resins[Resins]),"",2),"")</f>
        <v>2</v>
      </c>
      <c r="E624" cm="1">
        <f t="array" ref="E624">IFERROR(IF(ROW()-1&gt;COUNTA([1]!T_Printers[Printers])*COUNTA([1]!T_Resins[Resins]),"",_xlfn.IFS(ROUND(VLOOKUP(C624,[1]!T_Resins[#Data],2,FALSE)/VLOOKUP(A624,[1]!T_Printers[#Data],5,FALSE),1)&lt;=_xlfn.XLOOKUP(B624,[1]Printers!L:L,[1]Printers!O:O,1,0,),ROUND(VLOOKUP(C624,[1]!T_Resins[#Data],2,FALSE)/VLOOKUP(A624,[1]!T_Printers[#Data],5,FALSE),1),ROUND(VLOOKUP(C624,[1]!T_Resins[#Data],2,FALSE)/VLOOKUP(A624,[1]!T_Printers[#Data],5,FALSE),1)&gt;_xlfn.XLOOKUP(B624,[1]Printers!L:L,[1]Printers!O:O,1,0,),10)),"Используйте слой 100 мкм")</f>
        <v>2.2000000000000002</v>
      </c>
      <c r="F624">
        <f>IFERROR(IF(ROUND(_xlfn.XLOOKUP([1]Parameters!B624,[1]Printers!L:L,[1]Printers!Q:Q,,0)*E624/10,0)*10&lt;_xlfn.XLOOKUP([1]Parameters!B624,[1]Printers!L:L,[1]Printers!P:P,,0),ROUND(_xlfn.XLOOKUP([1]Parameters!B624,[1]Printers!L:L,[1]Printers!Q:Q,,0)*E624/10,0)*10,_xlfn.XLOOKUP([1]Parameters!B624,[1]Printers!L:L,[1]Printers!P:P,,0)),"")</f>
        <v>20</v>
      </c>
      <c r="G624" cm="1">
        <f t="array" ref="G624">IFERROR(IF(ROW()-1&gt;COUNTA([1]!T_Printers[Printers])*COUNTA([1]!T_Resins[Resins]),"",_xlfn.IFS(ROUND(VLOOKUP(C624,[1]!T_Resins[#Data],3,FALSE)/VLOOKUP(A624,[1]!T_Printers[#Data],5,FALSE),1)&lt;=_xlfn.XLOOKUP(B624,[1]Printers!L:L,[1]Printers!O:O,1,0,),ROUND(VLOOKUP(C624,[1]!T_Resins[#Data],3,FALSE)/VLOOKUP(A624,[1]!T_Printers[#Data],5,FALSE),1),ROUND(VLOOKUP(C624,[1]!T_Resins[#Data],3,FALSE)/VLOOKUP(A624,[1]!T_Printers[#Data],5,FALSE),1)&gt;_xlfn.XLOOKUP(B624,[1]Printers!L:L,[1]Printers!O:O,1,0,),10)),"")</f>
        <v>2.9</v>
      </c>
      <c r="H624">
        <f>IFERROR(IF(ROUND(_xlfn.XLOOKUP([1]Parameters!B624,[1]Printers!L:L,[1]Printers!Q:Q,,0)*G624/10,0)*10&lt;_xlfn.XLOOKUP([1]Parameters!B624,[1]Printers!L:L,[1]Printers!P:P,,0),ROUND(_xlfn.XLOOKUP([1]Parameters!B624,[1]Printers!L:L,[1]Printers!Q:Q,,0)*G624/10,0)*10,_xlfn.XLOOKUP([1]Parameters!B624,[1]Printers!L:L,[1]Printers!P:P,,0)),"")</f>
        <v>30</v>
      </c>
      <c r="I624" s="3" t="str" cm="1">
        <f t="array" ref="I624">IFERROR(IF(ROW()-1&gt;COUNTA([1]!T_Printers[Printers])*COUNTA([1]!T_Resins[Resins]),"",_xlfn.IFS(ROUND(VLOOKUP(C624,[1]!T_Resins[#Data],4,FALSE)/VLOOKUP(A624,[1]!T_Printers[#Data],5,FALSE),1)&lt;=_xlfn.XLOOKUP(B624,[1]Printers!L:L,[1]Printers!O:O,1,0,),ROUND(VLOOKUP(C624,[1]!T_Resins[#Data],4,FALSE)/VLOOKUP(A624,[1]!T_Printers[#Data],5,FALSE),1),ROUND(VLOOKUP(C624,[1]!T_Resins[#Data],4,FALSE)/VLOOKUP(A624,[1]!T_Printers[#Data],5,FALSE),1)&gt;_xlfn.XLOOKUP(B624,[1]Printers!L:L,[1]Printers!O:O,1,0,),"")),"")</f>
        <v/>
      </c>
      <c r="J624" t="str">
        <f>IFERROR(IF(ROUND(_xlfn.XLOOKUP([1]Parameters!B624,[1]Printers!L:L,[1]Printers!Q:Q,,0)*I624/10,0)*10&lt;_xlfn.XLOOKUP([1]Parameters!B624,[1]Printers!L:L,[1]Printers!P:P,,0),ROUND(_xlfn.XLOOKUP([1]Parameters!B624,[1]Printers!L:L,[1]Printers!Q:Q,,0)*I624/10,0)*10,_xlfn.XLOOKUP([1]Parameters!B624,[1]Printers!L:L,[1]Printers!P:P,,0)),"")</f>
        <v/>
      </c>
      <c r="K624">
        <f>IF(SUM(E624:J624)&lt;&gt;0,VLOOKUP(A624,[1]!T_Printers[#Data],10,FALSE)+VLOOKUP(C624,[1]!T_Resins[#Data],10,FALSE),"")</f>
        <v>4</v>
      </c>
      <c r="L624">
        <f>IF(SUM(E624:J624)&lt;&gt;0,VLOOKUP(A624,[1]!T_Printers[#Data],11,FALSE),"")</f>
        <v>8</v>
      </c>
      <c r="M624">
        <f>IF(SUM(E624:J624)&lt;&gt;0,VLOOKUP(C624,[1]!T_Resins[#Data],8,FALSE),"")</f>
        <v>120</v>
      </c>
      <c r="N624">
        <f>IF(_xlfn.XLOOKUP(B624,[1]Printers!$L:$L,[1]Printers!$R:$R,0,0)&gt;0,[1]Parameters!M624,IF(SUM(E624:J624)&lt;&gt;0,VLOOKUP(C624,[1]!T_Resins[#Data],9,FALSE),""))</f>
        <v>180</v>
      </c>
      <c r="O624" t="str">
        <f t="shared" si="9"/>
        <v>AnycubicPhotonMonoX6K</v>
      </c>
    </row>
    <row r="625" spans="1:15" x14ac:dyDescent="0.25">
      <c r="A625" t="str">
        <f t="array" ref="A625">IF(ROW()-1&gt;COUNTA([1]!T_Printers[Printers])*COUNTA([1]!T_Resins[Resins]),"",INDEX([1]!T_Printers[Printers],INT((ROW()-2)/COUNTA([1]!T_Resins[Resins])+1)))</f>
        <v>Anycubic Photon Mono X 6K</v>
      </c>
      <c r="B625" t="str">
        <f>_xlfn.XLOOKUP(A625,[1]!T_Printers[Printers],[1]!T_Printers[Icon link],,0)</f>
        <v>AnycubicPhotonMonoX6K</v>
      </c>
      <c r="C625" t="str">
        <f t="array" ref="C625">IF(ROW()-1&gt;COUNTA([1]!T_Printers[Printers])*COUNTA([1]!T_Resins[Resins]),"",INDEX([1]!T_Resins[Resins],MOD(ROW()-2,COUNTA([1]!T_Resins[Resins]))+1))</f>
        <v>Dental Clear Pro</v>
      </c>
      <c r="D625">
        <f>IF(SUM(E625:J625)&lt;&gt;0,IF(ROW()-1&gt;COUNTA([1]!T_Printers[Printers])*COUNTA([1]!T_Resins[Resins]),"",2),"")</f>
        <v>2</v>
      </c>
      <c r="E625" t="str" cm="1">
        <f t="array" ref="E625">IFERROR(IF(ROW()-1&gt;COUNTA([1]!T_Printers[Printers])*COUNTA([1]!T_Resins[Resins]),"",_xlfn.IFS(ROUND(VLOOKUP(C625,[1]!T_Resins[#Data],2,FALSE)/VLOOKUP(A625,[1]!T_Printers[#Data],5,FALSE),1)&lt;=_xlfn.XLOOKUP(B625,[1]Printers!L:L,[1]Printers!O:O,1,0,),ROUND(VLOOKUP(C625,[1]!T_Resins[#Data],2,FALSE)/VLOOKUP(A625,[1]!T_Printers[#Data],5,FALSE),1),ROUND(VLOOKUP(C625,[1]!T_Resins[#Data],2,FALSE)/VLOOKUP(A625,[1]!T_Printers[#Data],5,FALSE),1)&gt;_xlfn.XLOOKUP(B625,[1]Printers!L:L,[1]Printers!O:O,1,0,),10)),"Используйте слой 100 мкм")</f>
        <v>Используйте слой 100 мкм</v>
      </c>
      <c r="F625" t="str">
        <f>IFERROR(IF(ROUND(_xlfn.XLOOKUP([1]Parameters!B625,[1]Printers!L:L,[1]Printers!Q:Q,,0)*E625/10,0)*10&lt;_xlfn.XLOOKUP([1]Parameters!B625,[1]Printers!L:L,[1]Printers!P:P,,0),ROUND(_xlfn.XLOOKUP([1]Parameters!B625,[1]Printers!L:L,[1]Printers!Q:Q,,0)*E625/10,0)*10,_xlfn.XLOOKUP([1]Parameters!B625,[1]Printers!L:L,[1]Printers!P:P,,0)),"")</f>
        <v/>
      </c>
      <c r="G625" cm="1">
        <f t="array" ref="G625">IFERROR(IF(ROW()-1&gt;COUNTA([1]!T_Printers[Printers])*COUNTA([1]!T_Resins[Resins]),"",_xlfn.IFS(ROUND(VLOOKUP(C625,[1]!T_Resins[#Data],3,FALSE)/VLOOKUP(A625,[1]!T_Printers[#Data],5,FALSE),1)&lt;=_xlfn.XLOOKUP(B625,[1]Printers!L:L,[1]Printers!O:O,1,0,),ROUND(VLOOKUP(C625,[1]!T_Resins[#Data],3,FALSE)/VLOOKUP(A625,[1]!T_Printers[#Data],5,FALSE),1),ROUND(VLOOKUP(C625,[1]!T_Resins[#Data],3,FALSE)/VLOOKUP(A625,[1]!T_Printers[#Data],5,FALSE),1)&gt;_xlfn.XLOOKUP(B625,[1]Printers!L:L,[1]Printers!O:O,1,0,),10)),"")</f>
        <v>4.7</v>
      </c>
      <c r="H625">
        <f>IFERROR(IF(ROUND(_xlfn.XLOOKUP([1]Parameters!B625,[1]Printers!L:L,[1]Printers!Q:Q,,0)*G625/10,0)*10&lt;_xlfn.XLOOKUP([1]Parameters!B625,[1]Printers!L:L,[1]Printers!P:P,,0),ROUND(_xlfn.XLOOKUP([1]Parameters!B625,[1]Printers!L:L,[1]Printers!Q:Q,,0)*G625/10,0)*10,_xlfn.XLOOKUP([1]Parameters!B625,[1]Printers!L:L,[1]Printers!P:P,,0)),"")</f>
        <v>40</v>
      </c>
      <c r="I625" s="3" cm="1">
        <f t="array" ref="I625">IFERROR(IF(ROW()-1&gt;COUNTA([1]!T_Printers[Printers])*COUNTA([1]!T_Resins[Resins]),"",_xlfn.IFS(ROUND(VLOOKUP(C625,[1]!T_Resins[#Data],4,FALSE)/VLOOKUP(A625,[1]!T_Printers[#Data],5,FALSE),1)&lt;=_xlfn.XLOOKUP(B625,[1]Printers!L:L,[1]Printers!O:O,1,0,),ROUND(VLOOKUP(C625,[1]!T_Resins[#Data],4,FALSE)/VLOOKUP(A625,[1]!T_Printers[#Data],5,FALSE),1),ROUND(VLOOKUP(C625,[1]!T_Resins[#Data],4,FALSE)/VLOOKUP(A625,[1]!T_Printers[#Data],5,FALSE),1)&gt;_xlfn.XLOOKUP(B625,[1]Printers!L:L,[1]Printers!O:O,1,0,),"")),"")</f>
        <v>6.1</v>
      </c>
      <c r="J625">
        <f>IFERROR(IF(ROUND(_xlfn.XLOOKUP([1]Parameters!B625,[1]Printers!L:L,[1]Printers!Q:Q,,0)*I625/10,0)*10&lt;_xlfn.XLOOKUP([1]Parameters!B625,[1]Printers!L:L,[1]Printers!P:P,,0),ROUND(_xlfn.XLOOKUP([1]Parameters!B625,[1]Printers!L:L,[1]Printers!Q:Q,,0)*I625/10,0)*10,_xlfn.XLOOKUP([1]Parameters!B625,[1]Printers!L:L,[1]Printers!P:P,,0)),"")</f>
        <v>50</v>
      </c>
      <c r="K625">
        <f>IF(SUM(E625:J625)&lt;&gt;0,VLOOKUP(A625,[1]!T_Printers[#Data],10,FALSE)+VLOOKUP(C625,[1]!T_Resins[#Data],10,FALSE),"")</f>
        <v>4</v>
      </c>
      <c r="L625">
        <f>IF(SUM(E625:J625)&lt;&gt;0,VLOOKUP(A625,[1]!T_Printers[#Data],11,FALSE),"")</f>
        <v>8</v>
      </c>
      <c r="M625">
        <f>IF(SUM(E625:J625)&lt;&gt;0,VLOOKUP(C625,[1]!T_Resins[#Data],8,FALSE),"")</f>
        <v>120</v>
      </c>
      <c r="N625">
        <f>IF(_xlfn.XLOOKUP(B625,[1]Printers!$L:$L,[1]Printers!$R:$R,0,0)&gt;0,[1]Parameters!M625,IF(SUM(E625:J625)&lt;&gt;0,VLOOKUP(C625,[1]!T_Resins[#Data],9,FALSE),""))</f>
        <v>180</v>
      </c>
      <c r="O625" t="str">
        <f t="shared" si="9"/>
        <v>AnycubicPhotonMonoX6K</v>
      </c>
    </row>
    <row r="626" spans="1:15" x14ac:dyDescent="0.25">
      <c r="A626" t="str">
        <f t="array" ref="A626">IF(ROW()-1&gt;COUNTA([1]!T_Printers[Printers])*COUNTA([1]!T_Resins[Resins]),"",INDEX([1]!T_Printers[Printers],INT((ROW()-2)/COUNTA([1]!T_Resins[Resins])+1)))</f>
        <v>Anycubic Photon Mono X 6K</v>
      </c>
      <c r="B626" t="str">
        <f>_xlfn.XLOOKUP(A626,[1]!T_Printers[Printers],[1]!T_Printers[Icon link],,0)</f>
        <v>AnycubicPhotonMonoX6K</v>
      </c>
      <c r="C626" t="str">
        <f t="array" ref="C626">IF(ROW()-1&gt;COUNTA([1]!T_Printers[Printers])*COUNTA([1]!T_Resins[Resins]),"",INDEX([1]!T_Resins[Resins],MOD(ROW()-2,COUNTA([1]!T_Resins[Resins]))+1))</f>
        <v>Dental Denture Base Soft</v>
      </c>
      <c r="D626">
        <f>IF(SUM(E626:J626)&lt;&gt;0,IF(ROW()-1&gt;COUNTA([1]!T_Printers[Printers])*COUNTA([1]!T_Resins[Resins]),"",2),"")</f>
        <v>2</v>
      </c>
      <c r="E626" cm="1">
        <f t="array" ref="E626">IFERROR(IF(ROW()-1&gt;COUNTA([1]!T_Printers[Printers])*COUNTA([1]!T_Resins[Resins]),"",_xlfn.IFS(ROUND(VLOOKUP(C626,[1]!T_Resins[#Data],2,FALSE)/VLOOKUP(A626,[1]!T_Printers[#Data],5,FALSE),1)&lt;=_xlfn.XLOOKUP(B626,[1]Printers!L:L,[1]Printers!O:O,1,0,),ROUND(VLOOKUP(C626,[1]!T_Resins[#Data],2,FALSE)/VLOOKUP(A626,[1]!T_Printers[#Data],5,FALSE),1),ROUND(VLOOKUP(C626,[1]!T_Resins[#Data],2,FALSE)/VLOOKUP(A626,[1]!T_Printers[#Data],5,FALSE),1)&gt;_xlfn.XLOOKUP(B626,[1]Printers!L:L,[1]Printers!O:O,1,0,),10)),"Используйте слой 100 мкм")</f>
        <v>5</v>
      </c>
      <c r="F626">
        <f>IFERROR(IF(ROUND(_xlfn.XLOOKUP([1]Parameters!B626,[1]Printers!L:L,[1]Printers!Q:Q,,0)*E626/10,0)*10&lt;_xlfn.XLOOKUP([1]Parameters!B626,[1]Printers!L:L,[1]Printers!P:P,,0),ROUND(_xlfn.XLOOKUP([1]Parameters!B626,[1]Printers!L:L,[1]Printers!Q:Q,,0)*E626/10,0)*10,_xlfn.XLOOKUP([1]Parameters!B626,[1]Printers!L:L,[1]Printers!P:P,,0)),"")</f>
        <v>50</v>
      </c>
      <c r="G626" cm="1">
        <f t="array" ref="G626">IFERROR(IF(ROW()-1&gt;COUNTA([1]!T_Printers[Printers])*COUNTA([1]!T_Resins[Resins]),"",_xlfn.IFS(ROUND(VLOOKUP(C626,[1]!T_Resins[#Data],3,FALSE)/VLOOKUP(A626,[1]!T_Printers[#Data],5,FALSE),1)&lt;=_xlfn.XLOOKUP(B626,[1]Printers!L:L,[1]Printers!O:O,1,0,),ROUND(VLOOKUP(C626,[1]!T_Resins[#Data],3,FALSE)/VLOOKUP(A626,[1]!T_Printers[#Data],5,FALSE),1),ROUND(VLOOKUP(C626,[1]!T_Resins[#Data],3,FALSE)/VLOOKUP(A626,[1]!T_Printers[#Data],5,FALSE),1)&gt;_xlfn.XLOOKUP(B626,[1]Printers!L:L,[1]Printers!O:O,1,0,),10)),"")</f>
        <v>6.5</v>
      </c>
      <c r="H626">
        <f>IFERROR(IF(ROUND(_xlfn.XLOOKUP([1]Parameters!B626,[1]Printers!L:L,[1]Printers!Q:Q,,0)*G626/10,0)*10&lt;_xlfn.XLOOKUP([1]Parameters!B626,[1]Printers!L:L,[1]Printers!P:P,,0),ROUND(_xlfn.XLOOKUP([1]Parameters!B626,[1]Printers!L:L,[1]Printers!Q:Q,,0)*G626/10,0)*10,_xlfn.XLOOKUP([1]Parameters!B626,[1]Printers!L:L,[1]Printers!P:P,,0)),"")</f>
        <v>60</v>
      </c>
      <c r="I626" s="3" t="str" cm="1">
        <f t="array" ref="I626">IFERROR(IF(ROW()-1&gt;COUNTA([1]!T_Printers[Printers])*COUNTA([1]!T_Resins[Resins]),"",_xlfn.IFS(ROUND(VLOOKUP(C626,[1]!T_Resins[#Data],4,FALSE)/VLOOKUP(A626,[1]!T_Printers[#Data],5,FALSE),1)&lt;=_xlfn.XLOOKUP(B626,[1]Printers!L:L,[1]Printers!O:O,1,0,),ROUND(VLOOKUP(C626,[1]!T_Resins[#Data],4,FALSE)/VLOOKUP(A626,[1]!T_Printers[#Data],5,FALSE),1),ROUND(VLOOKUP(C626,[1]!T_Resins[#Data],4,FALSE)/VLOOKUP(A626,[1]!T_Printers[#Data],5,FALSE),1)&gt;_xlfn.XLOOKUP(B626,[1]Printers!L:L,[1]Printers!O:O,1,0,),"")),"")</f>
        <v/>
      </c>
      <c r="J626" t="str">
        <f>IFERROR(IF(ROUND(_xlfn.XLOOKUP([1]Parameters!B626,[1]Printers!L:L,[1]Printers!Q:Q,,0)*I626/10,0)*10&lt;_xlfn.XLOOKUP([1]Parameters!B626,[1]Printers!L:L,[1]Printers!P:P,,0),ROUND(_xlfn.XLOOKUP([1]Parameters!B626,[1]Printers!L:L,[1]Printers!Q:Q,,0)*I626/10,0)*10,_xlfn.XLOOKUP([1]Parameters!B626,[1]Printers!L:L,[1]Printers!P:P,,0)),"")</f>
        <v/>
      </c>
      <c r="K626">
        <f>IF(SUM(E626:J626)&lt;&gt;0,VLOOKUP(A626,[1]!T_Printers[#Data],10,FALSE)+VLOOKUP(C626,[1]!T_Resins[#Data],10,FALSE),"")</f>
        <v>5</v>
      </c>
      <c r="L626">
        <f>IF(SUM(E626:J626)&lt;&gt;0,VLOOKUP(A626,[1]!T_Printers[#Data],11,FALSE),"")</f>
        <v>8</v>
      </c>
      <c r="M626">
        <f>IF(SUM(E626:J626)&lt;&gt;0,VLOOKUP(C626,[1]!T_Resins[#Data],8,FALSE),"")</f>
        <v>120</v>
      </c>
      <c r="N626">
        <f>IF(_xlfn.XLOOKUP(B626,[1]Printers!$L:$L,[1]Printers!$R:$R,0,0)&gt;0,[1]Parameters!M626,IF(SUM(E626:J626)&lt;&gt;0,VLOOKUP(C626,[1]!T_Resins[#Data],9,FALSE),""))</f>
        <v>180</v>
      </c>
      <c r="O626" t="str">
        <f t="shared" si="9"/>
        <v>AnycubicPhotonMonoX6K</v>
      </c>
    </row>
    <row r="627" spans="1:15" x14ac:dyDescent="0.25">
      <c r="A627" t="str">
        <f t="array" ref="A627">IF(ROW()-1&gt;COUNTA([1]!T_Printers[Printers])*COUNTA([1]!T_Resins[Resins]),"",INDEX([1]!T_Printers[Printers],INT((ROW()-2)/COUNTA([1]!T_Resins[Resins])+1)))</f>
        <v>Anycubic Photon Mono X 6K</v>
      </c>
      <c r="B627" t="str">
        <f>_xlfn.XLOOKUP(A627,[1]!T_Printers[Printers],[1]!T_Printers[Icon link],,0)</f>
        <v>AnycubicPhotonMonoX6K</v>
      </c>
      <c r="C627" t="str">
        <f t="array" ref="C627">IF(ROW()-1&gt;COUNTA([1]!T_Printers[Printers])*COUNTA([1]!T_Resins[Resins]),"",INDEX([1]!T_Resins[Resins],MOD(ROW()-2,COUNTA([1]!T_Resins[Resins]))+1))</f>
        <v>Dental Denture Base</v>
      </c>
      <c r="D627">
        <f>IF(SUM(E627:J627)&lt;&gt;0,IF(ROW()-1&gt;COUNTA([1]!T_Printers[Printers])*COUNTA([1]!T_Resins[Resins]),"",2),"")</f>
        <v>2</v>
      </c>
      <c r="E627" cm="1">
        <f t="array" ref="E627">IFERROR(IF(ROW()-1&gt;COUNTA([1]!T_Printers[Printers])*COUNTA([1]!T_Resins[Resins]),"",_xlfn.IFS(ROUND(VLOOKUP(C627,[1]!T_Resins[#Data],2,FALSE)/VLOOKUP(A627,[1]!T_Printers[#Data],5,FALSE),1)&lt;=_xlfn.XLOOKUP(B627,[1]Printers!L:L,[1]Printers!O:O,1,0,),ROUND(VLOOKUP(C627,[1]!T_Resins[#Data],2,FALSE)/VLOOKUP(A627,[1]!T_Printers[#Data],5,FALSE),1),ROUND(VLOOKUP(C627,[1]!T_Resins[#Data],2,FALSE)/VLOOKUP(A627,[1]!T_Printers[#Data],5,FALSE),1)&gt;_xlfn.XLOOKUP(B627,[1]Printers!L:L,[1]Printers!O:O,1,0,),10)),"Используйте слой 100 мкм")</f>
        <v>4</v>
      </c>
      <c r="F627">
        <f>IFERROR(IF(ROUND(_xlfn.XLOOKUP([1]Parameters!B627,[1]Printers!L:L,[1]Printers!Q:Q,,0)*E627/10,0)*10&lt;_xlfn.XLOOKUP([1]Parameters!B627,[1]Printers!L:L,[1]Printers!P:P,,0),ROUND(_xlfn.XLOOKUP([1]Parameters!B627,[1]Printers!L:L,[1]Printers!Q:Q,,0)*E627/10,0)*10,_xlfn.XLOOKUP([1]Parameters!B627,[1]Printers!L:L,[1]Printers!P:P,,0)),"")</f>
        <v>40</v>
      </c>
      <c r="G627" cm="1">
        <f t="array" ref="G627">IFERROR(IF(ROW()-1&gt;COUNTA([1]!T_Printers[Printers])*COUNTA([1]!T_Resins[Resins]),"",_xlfn.IFS(ROUND(VLOOKUP(C627,[1]!T_Resins[#Data],3,FALSE)/VLOOKUP(A627,[1]!T_Printers[#Data],5,FALSE),1)&lt;=_xlfn.XLOOKUP(B627,[1]Printers!L:L,[1]Printers!O:O,1,0,),ROUND(VLOOKUP(C627,[1]!T_Resins[#Data],3,FALSE)/VLOOKUP(A627,[1]!T_Printers[#Data],5,FALSE),1),ROUND(VLOOKUP(C627,[1]!T_Resins[#Data],3,FALSE)/VLOOKUP(A627,[1]!T_Printers[#Data],5,FALSE),1)&gt;_xlfn.XLOOKUP(B627,[1]Printers!L:L,[1]Printers!O:O,1,0,),10)),"")</f>
        <v>5.2</v>
      </c>
      <c r="H627">
        <f>IFERROR(IF(ROUND(_xlfn.XLOOKUP([1]Parameters!B627,[1]Printers!L:L,[1]Printers!Q:Q,,0)*G627/10,0)*10&lt;_xlfn.XLOOKUP([1]Parameters!B627,[1]Printers!L:L,[1]Printers!P:P,,0),ROUND(_xlfn.XLOOKUP([1]Parameters!B627,[1]Printers!L:L,[1]Printers!Q:Q,,0)*G627/10,0)*10,_xlfn.XLOOKUP([1]Parameters!B627,[1]Printers!L:L,[1]Printers!P:P,,0)),"")</f>
        <v>50</v>
      </c>
      <c r="I627" s="3" t="str" cm="1">
        <f t="array" ref="I627">IFERROR(IF(ROW()-1&gt;COUNTA([1]!T_Printers[Printers])*COUNTA([1]!T_Resins[Resins]),"",_xlfn.IFS(ROUND(VLOOKUP(C627,[1]!T_Resins[#Data],4,FALSE)/VLOOKUP(A627,[1]!T_Printers[#Data],5,FALSE),1)&lt;=_xlfn.XLOOKUP(B627,[1]Printers!L:L,[1]Printers!O:O,1,0,),ROUND(VLOOKUP(C627,[1]!T_Resins[#Data],4,FALSE)/VLOOKUP(A627,[1]!T_Printers[#Data],5,FALSE),1),ROUND(VLOOKUP(C627,[1]!T_Resins[#Data],4,FALSE)/VLOOKUP(A627,[1]!T_Printers[#Data],5,FALSE),1)&gt;_xlfn.XLOOKUP(B627,[1]Printers!L:L,[1]Printers!O:O,1,0,),"")),"")</f>
        <v/>
      </c>
      <c r="J627" t="str">
        <f>IFERROR(IF(ROUND(_xlfn.XLOOKUP([1]Parameters!B627,[1]Printers!L:L,[1]Printers!Q:Q,,0)*I627/10,0)*10&lt;_xlfn.XLOOKUP([1]Parameters!B627,[1]Printers!L:L,[1]Printers!P:P,,0),ROUND(_xlfn.XLOOKUP([1]Parameters!B627,[1]Printers!L:L,[1]Printers!Q:Q,,0)*I627/10,0)*10,_xlfn.XLOOKUP([1]Parameters!B627,[1]Printers!L:L,[1]Printers!P:P,,0)),"")</f>
        <v/>
      </c>
      <c r="K627">
        <f>IF(SUM(E627:J627)&lt;&gt;0,VLOOKUP(A627,[1]!T_Printers[#Data],10,FALSE)+VLOOKUP(C627,[1]!T_Resins[#Data],10,FALSE),"")</f>
        <v>5</v>
      </c>
      <c r="L627">
        <f>IF(SUM(E627:J627)&lt;&gt;0,VLOOKUP(A627,[1]!T_Printers[#Data],11,FALSE),"")</f>
        <v>8</v>
      </c>
      <c r="M627">
        <f>IF(SUM(E627:J627)&lt;&gt;0,VLOOKUP(C627,[1]!T_Resins[#Data],8,FALSE),"")</f>
        <v>120</v>
      </c>
      <c r="N627">
        <f>IF(_xlfn.XLOOKUP(B627,[1]Printers!$L:$L,[1]Printers!$R:$R,0,0)&gt;0,[1]Parameters!M627,IF(SUM(E627:J627)&lt;&gt;0,VLOOKUP(C627,[1]!T_Resins[#Data],9,FALSE),""))</f>
        <v>180</v>
      </c>
      <c r="O627" t="str">
        <f t="shared" si="9"/>
        <v>AnycubicPhotonMonoX6K</v>
      </c>
    </row>
    <row r="628" spans="1:15" x14ac:dyDescent="0.25">
      <c r="A628" t="str">
        <f t="array" ref="A628">IF(ROW()-1&gt;COUNTA([1]!T_Printers[Printers])*COUNTA([1]!T_Resins[Resins]),"",INDEX([1]!T_Printers[Printers],INT((ROW()-2)/COUNTA([1]!T_Resins[Resins])+1)))</f>
        <v>Anycubic Photon Mono X 6K</v>
      </c>
      <c r="B628" t="str">
        <f>_xlfn.XLOOKUP(A628,[1]!T_Printers[Printers],[1]!T_Printers[Icon link],,0)</f>
        <v>AnycubicPhotonMonoX6K</v>
      </c>
      <c r="C628" t="str">
        <f t="array" ref="C628">IF(ROW()-1&gt;COUNTA([1]!T_Printers[Printers])*COUNTA([1]!T_Resins[Resins]),"",INDEX([1]!T_Resins[Resins],MOD(ROW()-2,COUNTA([1]!T_Resins[Resins]))+1))</f>
        <v>Dental IBT</v>
      </c>
      <c r="D628">
        <f>IF(SUM(E628:J628)&lt;&gt;0,IF(ROW()-1&gt;COUNTA([1]!T_Printers[Printers])*COUNTA([1]!T_Resins[Resins]),"",2),"")</f>
        <v>2</v>
      </c>
      <c r="E628" cm="1">
        <f t="array" ref="E628">IFERROR(IF(ROW()-1&gt;COUNTA([1]!T_Printers[Printers])*COUNTA([1]!T_Resins[Resins]),"",_xlfn.IFS(ROUND(VLOOKUP(C628,[1]!T_Resins[#Data],2,FALSE)/VLOOKUP(A628,[1]!T_Printers[#Data],5,FALSE),1)&lt;=_xlfn.XLOOKUP(B628,[1]Printers!L:L,[1]Printers!O:O,1,0,),ROUND(VLOOKUP(C628,[1]!T_Resins[#Data],2,FALSE)/VLOOKUP(A628,[1]!T_Printers[#Data],5,FALSE),1),ROUND(VLOOKUP(C628,[1]!T_Resins[#Data],2,FALSE)/VLOOKUP(A628,[1]!T_Printers[#Data],5,FALSE),1)&gt;_xlfn.XLOOKUP(B628,[1]Printers!L:L,[1]Printers!O:O,1,0,),10)),"Используйте слой 100 мкм")</f>
        <v>2.5</v>
      </c>
      <c r="F628">
        <f>IFERROR(IF(ROUND(_xlfn.XLOOKUP([1]Parameters!B628,[1]Printers!L:L,[1]Printers!Q:Q,,0)*E628/10,0)*10&lt;_xlfn.XLOOKUP([1]Parameters!B628,[1]Printers!L:L,[1]Printers!P:P,,0),ROUND(_xlfn.XLOOKUP([1]Parameters!B628,[1]Printers!L:L,[1]Printers!Q:Q,,0)*E628/10,0)*10,_xlfn.XLOOKUP([1]Parameters!B628,[1]Printers!L:L,[1]Printers!P:P,,0)),"")</f>
        <v>20</v>
      </c>
      <c r="G628" cm="1">
        <f t="array" ref="G628">IFERROR(IF(ROW()-1&gt;COUNTA([1]!T_Printers[Printers])*COUNTA([1]!T_Resins[Resins]),"",_xlfn.IFS(ROUND(VLOOKUP(C628,[1]!T_Resins[#Data],3,FALSE)/VLOOKUP(A628,[1]!T_Printers[#Data],5,FALSE),1)&lt;=_xlfn.XLOOKUP(B628,[1]Printers!L:L,[1]Printers!O:O,1,0,),ROUND(VLOOKUP(C628,[1]!T_Resins[#Data],3,FALSE)/VLOOKUP(A628,[1]!T_Printers[#Data],5,FALSE),1),ROUND(VLOOKUP(C628,[1]!T_Resins[#Data],3,FALSE)/VLOOKUP(A628,[1]!T_Printers[#Data],5,FALSE),1)&gt;_xlfn.XLOOKUP(B628,[1]Printers!L:L,[1]Printers!O:O,1,0,),10)),"")</f>
        <v>3.2</v>
      </c>
      <c r="H628">
        <f>IFERROR(IF(ROUND(_xlfn.XLOOKUP([1]Parameters!B628,[1]Printers!L:L,[1]Printers!Q:Q,,0)*G628/10,0)*10&lt;_xlfn.XLOOKUP([1]Parameters!B628,[1]Printers!L:L,[1]Printers!P:P,,0),ROUND(_xlfn.XLOOKUP([1]Parameters!B628,[1]Printers!L:L,[1]Printers!Q:Q,,0)*G628/10,0)*10,_xlfn.XLOOKUP([1]Parameters!B628,[1]Printers!L:L,[1]Printers!P:P,,0)),"")</f>
        <v>30</v>
      </c>
      <c r="I628" s="3" t="str" cm="1">
        <f t="array" ref="I628">IFERROR(IF(ROW()-1&gt;COUNTA([1]!T_Printers[Printers])*COUNTA([1]!T_Resins[Resins]),"",_xlfn.IFS(ROUND(VLOOKUP(C628,[1]!T_Resins[#Data],4,FALSE)/VLOOKUP(A628,[1]!T_Printers[#Data],5,FALSE),1)&lt;=_xlfn.XLOOKUP(B628,[1]Printers!L:L,[1]Printers!O:O,1,0,),ROUND(VLOOKUP(C628,[1]!T_Resins[#Data],4,FALSE)/VLOOKUP(A628,[1]!T_Printers[#Data],5,FALSE),1),ROUND(VLOOKUP(C628,[1]!T_Resins[#Data],4,FALSE)/VLOOKUP(A628,[1]!T_Printers[#Data],5,FALSE),1)&gt;_xlfn.XLOOKUP(B628,[1]Printers!L:L,[1]Printers!O:O,1,0,),"")),"")</f>
        <v/>
      </c>
      <c r="J628" t="str">
        <f>IFERROR(IF(ROUND(_xlfn.XLOOKUP([1]Parameters!B628,[1]Printers!L:L,[1]Printers!Q:Q,,0)*I628/10,0)*10&lt;_xlfn.XLOOKUP([1]Parameters!B628,[1]Printers!L:L,[1]Printers!P:P,,0),ROUND(_xlfn.XLOOKUP([1]Parameters!B628,[1]Printers!L:L,[1]Printers!Q:Q,,0)*I628/10,0)*10,_xlfn.XLOOKUP([1]Parameters!B628,[1]Printers!L:L,[1]Printers!P:P,,0)),"")</f>
        <v/>
      </c>
      <c r="K628">
        <f>IF(SUM(E628:J628)&lt;&gt;0,VLOOKUP(A628,[1]!T_Printers[#Data],10,FALSE)+VLOOKUP(C628,[1]!T_Resins[#Data],10,FALSE),"")</f>
        <v>4</v>
      </c>
      <c r="L628">
        <f>IF(SUM(E628:J628)&lt;&gt;0,VLOOKUP(A628,[1]!T_Printers[#Data],11,FALSE),"")</f>
        <v>8</v>
      </c>
      <c r="M628">
        <f>IF(SUM(E628:J628)&lt;&gt;0,VLOOKUP(C628,[1]!T_Resins[#Data],8,FALSE),"")</f>
        <v>60</v>
      </c>
      <c r="N628">
        <f>IF(_xlfn.XLOOKUP(B628,[1]Printers!$L:$L,[1]Printers!$R:$R,0,0)&gt;0,[1]Parameters!M628,IF(SUM(E628:J628)&lt;&gt;0,VLOOKUP(C628,[1]!T_Resins[#Data],9,FALSE),""))</f>
        <v>60</v>
      </c>
      <c r="O628" t="str">
        <f t="shared" si="9"/>
        <v>AnycubicPhotonMonoX6K</v>
      </c>
    </row>
    <row r="629" spans="1:15" x14ac:dyDescent="0.25">
      <c r="A629" t="str">
        <f t="array" ref="A629">IF(ROW()-1&gt;COUNTA([1]!T_Printers[Printers])*COUNTA([1]!T_Resins[Resins]),"",INDEX([1]!T_Printers[Printers],INT((ROW()-2)/COUNTA([1]!T_Resins[Resins])+1)))</f>
        <v>Anycubic Photon Mono X 6K</v>
      </c>
      <c r="B629" t="str">
        <f>_xlfn.XLOOKUP(A629,[1]!T_Printers[Printers],[1]!T_Printers[Icon link],,0)</f>
        <v>AnycubicPhotonMonoX6K</v>
      </c>
      <c r="C629" t="str">
        <f t="array" ref="C629">IF(ROW()-1&gt;COUNTA([1]!T_Printers[Printers])*COUNTA([1]!T_Resins[Resins]),"",INDEX([1]!T_Resins[Resins],MOD(ROW()-2,COUNTA([1]!T_Resins[Resins]))+1))</f>
        <v>Dental Model Biege</v>
      </c>
      <c r="D629">
        <f>IF(SUM(E629:J629)&lt;&gt;0,IF(ROW()-1&gt;COUNTA([1]!T_Printers[Printers])*COUNTA([1]!T_Resins[Resins]),"",2),"")</f>
        <v>2</v>
      </c>
      <c r="E629" cm="1">
        <f t="array" ref="E629">IFERROR(IF(ROW()-1&gt;COUNTA([1]!T_Printers[Printers])*COUNTA([1]!T_Resins[Resins]),"",_xlfn.IFS(ROUND(VLOOKUP(C629,[1]!T_Resins[#Data],2,FALSE)/VLOOKUP(A629,[1]!T_Printers[#Data],5,FALSE),1)&lt;=_xlfn.XLOOKUP(B629,[1]Printers!L:L,[1]Printers!O:O,1,0,),ROUND(VLOOKUP(C629,[1]!T_Resins[#Data],2,FALSE)/VLOOKUP(A629,[1]!T_Printers[#Data],5,FALSE),1),ROUND(VLOOKUP(C629,[1]!T_Resins[#Data],2,FALSE)/VLOOKUP(A629,[1]!T_Printers[#Data],5,FALSE),1)&gt;_xlfn.XLOOKUP(B629,[1]Printers!L:L,[1]Printers!O:O,1,0,),10)),"Используйте слой 100 мкм")</f>
        <v>3.1</v>
      </c>
      <c r="F629">
        <f>IFERROR(IF(ROUND(_xlfn.XLOOKUP([1]Parameters!B629,[1]Printers!L:L,[1]Printers!Q:Q,,0)*E629/10,0)*10&lt;_xlfn.XLOOKUP([1]Parameters!B629,[1]Printers!L:L,[1]Printers!P:P,,0),ROUND(_xlfn.XLOOKUP([1]Parameters!B629,[1]Printers!L:L,[1]Printers!Q:Q,,0)*E629/10,0)*10,_xlfn.XLOOKUP([1]Parameters!B629,[1]Printers!L:L,[1]Printers!P:P,,0)),"")</f>
        <v>30</v>
      </c>
      <c r="G629" cm="1">
        <f t="array" ref="G629">IFERROR(IF(ROW()-1&gt;COUNTA([1]!T_Printers[Printers])*COUNTA([1]!T_Resins[Resins]),"",_xlfn.IFS(ROUND(VLOOKUP(C629,[1]!T_Resins[#Data],3,FALSE)/VLOOKUP(A629,[1]!T_Printers[#Data],5,FALSE),1)&lt;=_xlfn.XLOOKUP(B629,[1]Printers!L:L,[1]Printers!O:O,1,0,),ROUND(VLOOKUP(C629,[1]!T_Resins[#Data],3,FALSE)/VLOOKUP(A629,[1]!T_Printers[#Data],5,FALSE),1),ROUND(VLOOKUP(C629,[1]!T_Resins[#Data],3,FALSE)/VLOOKUP(A629,[1]!T_Printers[#Data],5,FALSE),1)&gt;_xlfn.XLOOKUP(B629,[1]Printers!L:L,[1]Printers!O:O,1,0,),10)),"")</f>
        <v>4.0999999999999996</v>
      </c>
      <c r="H629">
        <f>IFERROR(IF(ROUND(_xlfn.XLOOKUP([1]Parameters!B629,[1]Printers!L:L,[1]Printers!Q:Q,,0)*G629/10,0)*10&lt;_xlfn.XLOOKUP([1]Parameters!B629,[1]Printers!L:L,[1]Printers!P:P,,0),ROUND(_xlfn.XLOOKUP([1]Parameters!B629,[1]Printers!L:L,[1]Printers!Q:Q,,0)*G629/10,0)*10,_xlfn.XLOOKUP([1]Parameters!B629,[1]Printers!L:L,[1]Printers!P:P,,0)),"")</f>
        <v>40</v>
      </c>
      <c r="I629" s="3" t="str" cm="1">
        <f t="array" ref="I629">IFERROR(IF(ROW()-1&gt;COUNTA([1]!T_Printers[Printers])*COUNTA([1]!T_Resins[Resins]),"",_xlfn.IFS(ROUND(VLOOKUP(C629,[1]!T_Resins[#Data],4,FALSE)/VLOOKUP(A629,[1]!T_Printers[#Data],5,FALSE),1)&lt;=_xlfn.XLOOKUP(B629,[1]Printers!L:L,[1]Printers!O:O,1,0,),ROUND(VLOOKUP(C629,[1]!T_Resins[#Data],4,FALSE)/VLOOKUP(A629,[1]!T_Printers[#Data],5,FALSE),1),ROUND(VLOOKUP(C629,[1]!T_Resins[#Data],4,FALSE)/VLOOKUP(A629,[1]!T_Printers[#Data],5,FALSE),1)&gt;_xlfn.XLOOKUP(B629,[1]Printers!L:L,[1]Printers!O:O,1,0,),"")),"")</f>
        <v/>
      </c>
      <c r="J629" t="str">
        <f>IFERROR(IF(ROUND(_xlfn.XLOOKUP([1]Parameters!B629,[1]Printers!L:L,[1]Printers!Q:Q,,0)*I629/10,0)*10&lt;_xlfn.XLOOKUP([1]Parameters!B629,[1]Printers!L:L,[1]Printers!P:P,,0),ROUND(_xlfn.XLOOKUP([1]Parameters!B629,[1]Printers!L:L,[1]Printers!Q:Q,,0)*I629/10,0)*10,_xlfn.XLOOKUP([1]Parameters!B629,[1]Printers!L:L,[1]Printers!P:P,,0)),"")</f>
        <v/>
      </c>
      <c r="K629">
        <f>IF(SUM(E629:J629)&lt;&gt;0,VLOOKUP(A629,[1]!T_Printers[#Data],10,FALSE)+VLOOKUP(C629,[1]!T_Resins[#Data],10,FALSE),"")</f>
        <v>5</v>
      </c>
      <c r="L629">
        <f>IF(SUM(E629:J629)&lt;&gt;0,VLOOKUP(A629,[1]!T_Printers[#Data],11,FALSE),"")</f>
        <v>8</v>
      </c>
      <c r="M629">
        <f>IF(SUM(E629:J629)&lt;&gt;0,VLOOKUP(C629,[1]!T_Resins[#Data],8,FALSE),"")</f>
        <v>120</v>
      </c>
      <c r="N629">
        <f>IF(_xlfn.XLOOKUP(B629,[1]Printers!$L:$L,[1]Printers!$R:$R,0,0)&gt;0,[1]Parameters!M629,IF(SUM(E629:J629)&lt;&gt;0,VLOOKUP(C629,[1]!T_Resins[#Data],9,FALSE),""))</f>
        <v>180</v>
      </c>
      <c r="O629" t="str">
        <f t="shared" si="9"/>
        <v>AnycubicPhotonMonoX6K</v>
      </c>
    </row>
    <row r="630" spans="1:15" x14ac:dyDescent="0.25">
      <c r="A630" t="str">
        <f t="array" ref="A630">IF(ROW()-1&gt;COUNTA([1]!T_Printers[Printers])*COUNTA([1]!T_Resins[Resins]),"",INDEX([1]!T_Printers[Printers],INT((ROW()-2)/COUNTA([1]!T_Resins[Resins])+1)))</f>
        <v>Anycubic Photon Mono X 6K</v>
      </c>
      <c r="B630" t="str">
        <f>_xlfn.XLOOKUP(A630,[1]!T_Printers[Printers],[1]!T_Printers[Icon link],,0)</f>
        <v>AnycubicPhotonMonoX6K</v>
      </c>
      <c r="C630" t="str">
        <f t="array" ref="C630">IF(ROW()-1&gt;COUNTA([1]!T_Printers[Printers])*COUNTA([1]!T_Resins[Resins]),"",INDEX([1]!T_Resins[Resins],MOD(ROW()-2,COUNTA([1]!T_Resins[Resins]))+1))</f>
        <v>Dental Model Bone</v>
      </c>
      <c r="D630">
        <f>IF(SUM(E630:J630)&lt;&gt;0,IF(ROW()-1&gt;COUNTA([1]!T_Printers[Printers])*COUNTA([1]!T_Resins[Resins]),"",2),"")</f>
        <v>2</v>
      </c>
      <c r="E630" cm="1">
        <f t="array" ref="E630">IFERROR(IF(ROW()-1&gt;COUNTA([1]!T_Printers[Printers])*COUNTA([1]!T_Resins[Resins]),"",_xlfn.IFS(ROUND(VLOOKUP(C630,[1]!T_Resins[#Data],2,FALSE)/VLOOKUP(A630,[1]!T_Printers[#Data],5,FALSE),1)&lt;=_xlfn.XLOOKUP(B630,[1]Printers!L:L,[1]Printers!O:O,1,0,),ROUND(VLOOKUP(C630,[1]!T_Resins[#Data],2,FALSE)/VLOOKUP(A630,[1]!T_Printers[#Data],5,FALSE),1),ROUND(VLOOKUP(C630,[1]!T_Resins[#Data],2,FALSE)/VLOOKUP(A630,[1]!T_Printers[#Data],5,FALSE),1)&gt;_xlfn.XLOOKUP(B630,[1]Printers!L:L,[1]Printers!O:O,1,0,),10)),"Используйте слой 100 мкм")</f>
        <v>1.9</v>
      </c>
      <c r="F630">
        <f>IFERROR(IF(ROUND(_xlfn.XLOOKUP([1]Parameters!B630,[1]Printers!L:L,[1]Printers!Q:Q,,0)*E630/10,0)*10&lt;_xlfn.XLOOKUP([1]Parameters!B630,[1]Printers!L:L,[1]Printers!P:P,,0),ROUND(_xlfn.XLOOKUP([1]Parameters!B630,[1]Printers!L:L,[1]Printers!Q:Q,,0)*E630/10,0)*10,_xlfn.XLOOKUP([1]Parameters!B630,[1]Printers!L:L,[1]Printers!P:P,,0)),"")</f>
        <v>20</v>
      </c>
      <c r="G630" cm="1">
        <f t="array" ref="G630">IFERROR(IF(ROW()-1&gt;COUNTA([1]!T_Printers[Printers])*COUNTA([1]!T_Resins[Resins]),"",_xlfn.IFS(ROUND(VLOOKUP(C630,[1]!T_Resins[#Data],3,FALSE)/VLOOKUP(A630,[1]!T_Printers[#Data],5,FALSE),1)&lt;=_xlfn.XLOOKUP(B630,[1]Printers!L:L,[1]Printers!O:O,1,0,),ROUND(VLOOKUP(C630,[1]!T_Resins[#Data],3,FALSE)/VLOOKUP(A630,[1]!T_Printers[#Data],5,FALSE),1),ROUND(VLOOKUP(C630,[1]!T_Resins[#Data],3,FALSE)/VLOOKUP(A630,[1]!T_Printers[#Data],5,FALSE),1)&gt;_xlfn.XLOOKUP(B630,[1]Printers!L:L,[1]Printers!O:O,1,0,),10)),"")</f>
        <v>2.5</v>
      </c>
      <c r="H630">
        <f>IFERROR(IF(ROUND(_xlfn.XLOOKUP([1]Parameters!B630,[1]Printers!L:L,[1]Printers!Q:Q,,0)*G630/10,0)*10&lt;_xlfn.XLOOKUP([1]Parameters!B630,[1]Printers!L:L,[1]Printers!P:P,,0),ROUND(_xlfn.XLOOKUP([1]Parameters!B630,[1]Printers!L:L,[1]Printers!Q:Q,,0)*G630/10,0)*10,_xlfn.XLOOKUP([1]Parameters!B630,[1]Printers!L:L,[1]Printers!P:P,,0)),"")</f>
        <v>20</v>
      </c>
      <c r="I630" s="3" t="str" cm="1">
        <f t="array" ref="I630">IFERROR(IF(ROW()-1&gt;COUNTA([1]!T_Printers[Printers])*COUNTA([1]!T_Resins[Resins]),"",_xlfn.IFS(ROUND(VLOOKUP(C630,[1]!T_Resins[#Data],4,FALSE)/VLOOKUP(A630,[1]!T_Printers[#Data],5,FALSE),1)&lt;=_xlfn.XLOOKUP(B630,[1]Printers!L:L,[1]Printers!O:O,1,0,),ROUND(VLOOKUP(C630,[1]!T_Resins[#Data],4,FALSE)/VLOOKUP(A630,[1]!T_Printers[#Data],5,FALSE),1),ROUND(VLOOKUP(C630,[1]!T_Resins[#Data],4,FALSE)/VLOOKUP(A630,[1]!T_Printers[#Data],5,FALSE),1)&gt;_xlfn.XLOOKUP(B630,[1]Printers!L:L,[1]Printers!O:O,1,0,),"")),"")</f>
        <v/>
      </c>
      <c r="J630" t="str">
        <f>IFERROR(IF(ROUND(_xlfn.XLOOKUP([1]Parameters!B630,[1]Printers!L:L,[1]Printers!Q:Q,,0)*I630/10,0)*10&lt;_xlfn.XLOOKUP([1]Parameters!B630,[1]Printers!L:L,[1]Printers!P:P,,0),ROUND(_xlfn.XLOOKUP([1]Parameters!B630,[1]Printers!L:L,[1]Printers!Q:Q,,0)*I630/10,0)*10,_xlfn.XLOOKUP([1]Parameters!B630,[1]Printers!L:L,[1]Printers!P:P,,0)),"")</f>
        <v/>
      </c>
      <c r="K630">
        <f>IF(SUM(E630:J630)&lt;&gt;0,VLOOKUP(A630,[1]!T_Printers[#Data],10,FALSE)+VLOOKUP(C630,[1]!T_Resins[#Data],10,FALSE),"")</f>
        <v>5</v>
      </c>
      <c r="L630">
        <f>IF(SUM(E630:J630)&lt;&gt;0,VLOOKUP(A630,[1]!T_Printers[#Data],11,FALSE),"")</f>
        <v>8</v>
      </c>
      <c r="M630">
        <f>IF(SUM(E630:J630)&lt;&gt;0,VLOOKUP(C630,[1]!T_Resins[#Data],8,FALSE),"")</f>
        <v>120</v>
      </c>
      <c r="N630">
        <f>IF(_xlfn.XLOOKUP(B630,[1]Printers!$L:$L,[1]Printers!$R:$R,0,0)&gt;0,[1]Parameters!M630,IF(SUM(E630:J630)&lt;&gt;0,VLOOKUP(C630,[1]!T_Resins[#Data],9,FALSE),""))</f>
        <v>180</v>
      </c>
      <c r="O630" t="str">
        <f t="shared" si="9"/>
        <v>AnycubicPhotonMonoX6K</v>
      </c>
    </row>
    <row r="631" spans="1:15" x14ac:dyDescent="0.25">
      <c r="A631" t="str">
        <f t="array" ref="A631">IF(ROW()-1&gt;COUNTA([1]!T_Printers[Printers])*COUNTA([1]!T_Resins[Resins]),"",INDEX([1]!T_Printers[Printers],INT((ROW()-2)/COUNTA([1]!T_Resins[Resins])+1)))</f>
        <v>Anycubic Photon Mono X 6K</v>
      </c>
      <c r="B631" t="str">
        <f>_xlfn.XLOOKUP(A631,[1]!T_Printers[Printers],[1]!T_Printers[Icon link],,0)</f>
        <v>AnycubicPhotonMonoX6K</v>
      </c>
      <c r="C631" t="str">
        <f t="array" ref="C631">IF(ROW()-1&gt;COUNTA([1]!T_Printers[Printers])*COUNTA([1]!T_Resins[Resins]),"",INDEX([1]!T_Resins[Resins],MOD(ROW()-2,COUNTA([1]!T_Resins[Resins]))+1))</f>
        <v>Dental Model Light Grey</v>
      </c>
      <c r="D631">
        <f>IF(SUM(E631:J631)&lt;&gt;0,IF(ROW()-1&gt;COUNTA([1]!T_Printers[Printers])*COUNTA([1]!T_Resins[Resins]),"",2),"")</f>
        <v>2</v>
      </c>
      <c r="E631" cm="1">
        <f t="array" ref="E631">IFERROR(IF(ROW()-1&gt;COUNTA([1]!T_Printers[Printers])*COUNTA([1]!T_Resins[Resins]),"",_xlfn.IFS(ROUND(VLOOKUP(C631,[1]!T_Resins[#Data],2,FALSE)/VLOOKUP(A631,[1]!T_Printers[#Data],5,FALSE),1)&lt;=_xlfn.XLOOKUP(B631,[1]Printers!L:L,[1]Printers!O:O,1,0,),ROUND(VLOOKUP(C631,[1]!T_Resins[#Data],2,FALSE)/VLOOKUP(A631,[1]!T_Printers[#Data],5,FALSE),1),ROUND(VLOOKUP(C631,[1]!T_Resins[#Data],2,FALSE)/VLOOKUP(A631,[1]!T_Printers[#Data],5,FALSE),1)&gt;_xlfn.XLOOKUP(B631,[1]Printers!L:L,[1]Printers!O:O,1,0,),10)),"Используйте слой 100 мкм")</f>
        <v>2.4</v>
      </c>
      <c r="F631">
        <f>IFERROR(IF(ROUND(_xlfn.XLOOKUP([1]Parameters!B631,[1]Printers!L:L,[1]Printers!Q:Q,,0)*E631/10,0)*10&lt;_xlfn.XLOOKUP([1]Parameters!B631,[1]Printers!L:L,[1]Printers!P:P,,0),ROUND(_xlfn.XLOOKUP([1]Parameters!B631,[1]Printers!L:L,[1]Printers!Q:Q,,0)*E631/10,0)*10,_xlfn.XLOOKUP([1]Parameters!B631,[1]Printers!L:L,[1]Printers!P:P,,0)),"")</f>
        <v>20</v>
      </c>
      <c r="G631" cm="1">
        <f t="array" ref="G631">IFERROR(IF(ROW()-1&gt;COUNTA([1]!T_Printers[Printers])*COUNTA([1]!T_Resins[Resins]),"",_xlfn.IFS(ROUND(VLOOKUP(C631,[1]!T_Resins[#Data],3,FALSE)/VLOOKUP(A631,[1]!T_Printers[#Data],5,FALSE),1)&lt;=_xlfn.XLOOKUP(B631,[1]Printers!L:L,[1]Printers!O:O,1,0,),ROUND(VLOOKUP(C631,[1]!T_Resins[#Data],3,FALSE)/VLOOKUP(A631,[1]!T_Printers[#Data],5,FALSE),1),ROUND(VLOOKUP(C631,[1]!T_Resins[#Data],3,FALSE)/VLOOKUP(A631,[1]!T_Printers[#Data],5,FALSE),1)&gt;_xlfn.XLOOKUP(B631,[1]Printers!L:L,[1]Printers!O:O,1,0,),10)),"")</f>
        <v>3.2</v>
      </c>
      <c r="H631">
        <f>IFERROR(IF(ROUND(_xlfn.XLOOKUP([1]Parameters!B631,[1]Printers!L:L,[1]Printers!Q:Q,,0)*G631/10,0)*10&lt;_xlfn.XLOOKUP([1]Parameters!B631,[1]Printers!L:L,[1]Printers!P:P,,0),ROUND(_xlfn.XLOOKUP([1]Parameters!B631,[1]Printers!L:L,[1]Printers!Q:Q,,0)*G631/10,0)*10,_xlfn.XLOOKUP([1]Parameters!B631,[1]Printers!L:L,[1]Printers!P:P,,0)),"")</f>
        <v>30</v>
      </c>
      <c r="I631" s="3" t="str" cm="1">
        <f t="array" ref="I631">IFERROR(IF(ROW()-1&gt;COUNTA([1]!T_Printers[Printers])*COUNTA([1]!T_Resins[Resins]),"",_xlfn.IFS(ROUND(VLOOKUP(C631,[1]!T_Resins[#Data],4,FALSE)/VLOOKUP(A631,[1]!T_Printers[#Data],5,FALSE),1)&lt;=_xlfn.XLOOKUP(B631,[1]Printers!L:L,[1]Printers!O:O,1,0,),ROUND(VLOOKUP(C631,[1]!T_Resins[#Data],4,FALSE)/VLOOKUP(A631,[1]!T_Printers[#Data],5,FALSE),1),ROUND(VLOOKUP(C631,[1]!T_Resins[#Data],4,FALSE)/VLOOKUP(A631,[1]!T_Printers[#Data],5,FALSE),1)&gt;_xlfn.XLOOKUP(B631,[1]Printers!L:L,[1]Printers!O:O,1,0,),"")),"")</f>
        <v/>
      </c>
      <c r="J631" t="str">
        <f>IFERROR(IF(ROUND(_xlfn.XLOOKUP([1]Parameters!B631,[1]Printers!L:L,[1]Printers!Q:Q,,0)*I631/10,0)*10&lt;_xlfn.XLOOKUP([1]Parameters!B631,[1]Printers!L:L,[1]Printers!P:P,,0),ROUND(_xlfn.XLOOKUP([1]Parameters!B631,[1]Printers!L:L,[1]Printers!Q:Q,,0)*I631/10,0)*10,_xlfn.XLOOKUP([1]Parameters!B631,[1]Printers!L:L,[1]Printers!P:P,,0)),"")</f>
        <v/>
      </c>
      <c r="K631">
        <f>IF(SUM(E631:J631)&lt;&gt;0,VLOOKUP(A631,[1]!T_Printers[#Data],10,FALSE)+VLOOKUP(C631,[1]!T_Resins[#Data],10,FALSE),"")</f>
        <v>5</v>
      </c>
      <c r="L631">
        <f>IF(SUM(E631:J631)&lt;&gt;0,VLOOKUP(A631,[1]!T_Printers[#Data],11,FALSE),"")</f>
        <v>8</v>
      </c>
      <c r="M631">
        <f>IF(SUM(E631:J631)&lt;&gt;0,VLOOKUP(C631,[1]!T_Resins[#Data],8,FALSE),"")</f>
        <v>120</v>
      </c>
      <c r="N631">
        <f>IF(_xlfn.XLOOKUP(B631,[1]Printers!$L:$L,[1]Printers!$R:$R,0,0)&gt;0,[1]Parameters!M631,IF(SUM(E631:J631)&lt;&gt;0,VLOOKUP(C631,[1]!T_Resins[#Data],9,FALSE),""))</f>
        <v>180</v>
      </c>
      <c r="O631" t="str">
        <f t="shared" si="9"/>
        <v>AnycubicPhotonMonoX6K</v>
      </c>
    </row>
    <row r="632" spans="1:15" x14ac:dyDescent="0.25">
      <c r="A632" t="str">
        <f t="array" ref="A632">IF(ROW()-1&gt;COUNTA([1]!T_Printers[Printers])*COUNTA([1]!T_Resins[Resins]),"",INDEX([1]!T_Printers[Printers],INT((ROW()-2)/COUNTA([1]!T_Resins[Resins])+1)))</f>
        <v>Anycubic Photon Mono X 6K</v>
      </c>
      <c r="B632" t="str">
        <f>_xlfn.XLOOKUP(A632,[1]!T_Printers[Printers],[1]!T_Printers[Icon link],,0)</f>
        <v>AnycubicPhotonMonoX6K</v>
      </c>
      <c r="C632" t="str">
        <f t="array" ref="C632">IF(ROW()-1&gt;COUNTA([1]!T_Printers[Printers])*COUNTA([1]!T_Resins[Resins]),"",INDEX([1]!T_Resins[Resins],MOD(ROW()-2,COUNTA([1]!T_Resins[Resins]))+1))</f>
        <v>Dental Peach</v>
      </c>
      <c r="D632">
        <f>IF(SUM(E632:J632)&lt;&gt;0,IF(ROW()-1&gt;COUNTA([1]!T_Printers[Printers])*COUNTA([1]!T_Resins[Resins]),"",2),"")</f>
        <v>2</v>
      </c>
      <c r="E632" cm="1">
        <f t="array" ref="E632">IFERROR(IF(ROW()-1&gt;COUNTA([1]!T_Printers[Printers])*COUNTA([1]!T_Resins[Resins]),"",_xlfn.IFS(ROUND(VLOOKUP(C632,[1]!T_Resins[#Data],2,FALSE)/VLOOKUP(A632,[1]!T_Printers[#Data],5,FALSE),1)&lt;=_xlfn.XLOOKUP(B632,[1]Printers!L:L,[1]Printers!O:O,1,0,),ROUND(VLOOKUP(C632,[1]!T_Resins[#Data],2,FALSE)/VLOOKUP(A632,[1]!T_Printers[#Data],5,FALSE),1),ROUND(VLOOKUP(C632,[1]!T_Resins[#Data],2,FALSE)/VLOOKUP(A632,[1]!T_Printers[#Data],5,FALSE),1)&gt;_xlfn.XLOOKUP(B632,[1]Printers!L:L,[1]Printers!O:O,1,0,),10)),"Используйте слой 100 мкм")</f>
        <v>3.1</v>
      </c>
      <c r="F632">
        <f>IFERROR(IF(ROUND(_xlfn.XLOOKUP([1]Parameters!B632,[1]Printers!L:L,[1]Printers!Q:Q,,0)*E632/10,0)*10&lt;_xlfn.XLOOKUP([1]Parameters!B632,[1]Printers!L:L,[1]Printers!P:P,,0),ROUND(_xlfn.XLOOKUP([1]Parameters!B632,[1]Printers!L:L,[1]Printers!Q:Q,,0)*E632/10,0)*10,_xlfn.XLOOKUP([1]Parameters!B632,[1]Printers!L:L,[1]Printers!P:P,,0)),"")</f>
        <v>30</v>
      </c>
      <c r="G632" cm="1">
        <f t="array" ref="G632">IFERROR(IF(ROW()-1&gt;COUNTA([1]!T_Printers[Printers])*COUNTA([1]!T_Resins[Resins]),"",_xlfn.IFS(ROUND(VLOOKUP(C632,[1]!T_Resins[#Data],3,FALSE)/VLOOKUP(A632,[1]!T_Printers[#Data],5,FALSE),1)&lt;=_xlfn.XLOOKUP(B632,[1]Printers!L:L,[1]Printers!O:O,1,0,),ROUND(VLOOKUP(C632,[1]!T_Resins[#Data],3,FALSE)/VLOOKUP(A632,[1]!T_Printers[#Data],5,FALSE),1),ROUND(VLOOKUP(C632,[1]!T_Resins[#Data],3,FALSE)/VLOOKUP(A632,[1]!T_Printers[#Data],5,FALSE),1)&gt;_xlfn.XLOOKUP(B632,[1]Printers!L:L,[1]Printers!O:O,1,0,),10)),"")</f>
        <v>4.0999999999999996</v>
      </c>
      <c r="H632">
        <f>IFERROR(IF(ROUND(_xlfn.XLOOKUP([1]Parameters!B632,[1]Printers!L:L,[1]Printers!Q:Q,,0)*G632/10,0)*10&lt;_xlfn.XLOOKUP([1]Parameters!B632,[1]Printers!L:L,[1]Printers!P:P,,0),ROUND(_xlfn.XLOOKUP([1]Parameters!B632,[1]Printers!L:L,[1]Printers!Q:Q,,0)*G632/10,0)*10,_xlfn.XLOOKUP([1]Parameters!B632,[1]Printers!L:L,[1]Printers!P:P,,0)),"")</f>
        <v>40</v>
      </c>
      <c r="I632" s="3" t="str" cm="1">
        <f t="array" ref="I632">IFERROR(IF(ROW()-1&gt;COUNTA([1]!T_Printers[Printers])*COUNTA([1]!T_Resins[Resins]),"",_xlfn.IFS(ROUND(VLOOKUP(C632,[1]!T_Resins[#Data],4,FALSE)/VLOOKUP(A632,[1]!T_Printers[#Data],5,FALSE),1)&lt;=_xlfn.XLOOKUP(B632,[1]Printers!L:L,[1]Printers!O:O,1,0,),ROUND(VLOOKUP(C632,[1]!T_Resins[#Data],4,FALSE)/VLOOKUP(A632,[1]!T_Printers[#Data],5,FALSE),1),ROUND(VLOOKUP(C632,[1]!T_Resins[#Data],4,FALSE)/VLOOKUP(A632,[1]!T_Printers[#Data],5,FALSE),1)&gt;_xlfn.XLOOKUP(B632,[1]Printers!L:L,[1]Printers!O:O,1,0,),"")),"")</f>
        <v/>
      </c>
      <c r="J632" t="str">
        <f>IFERROR(IF(ROUND(_xlfn.XLOOKUP([1]Parameters!B632,[1]Printers!L:L,[1]Printers!Q:Q,,0)*I632/10,0)*10&lt;_xlfn.XLOOKUP([1]Parameters!B632,[1]Printers!L:L,[1]Printers!P:P,,0),ROUND(_xlfn.XLOOKUP([1]Parameters!B632,[1]Printers!L:L,[1]Printers!Q:Q,,0)*I632/10,0)*10,_xlfn.XLOOKUP([1]Parameters!B632,[1]Printers!L:L,[1]Printers!P:P,,0)),"")</f>
        <v/>
      </c>
      <c r="K632">
        <f>IF(SUM(E632:J632)&lt;&gt;0,VLOOKUP(A632,[1]!T_Printers[#Data],10,FALSE)+VLOOKUP(C632,[1]!T_Resins[#Data],10,FALSE),"")</f>
        <v>5</v>
      </c>
      <c r="L632">
        <f>IF(SUM(E632:J632)&lt;&gt;0,VLOOKUP(A632,[1]!T_Printers[#Data],11,FALSE),"")</f>
        <v>8</v>
      </c>
      <c r="M632">
        <f>IF(SUM(E632:J632)&lt;&gt;0,VLOOKUP(C632,[1]!T_Resins[#Data],8,FALSE),"")</f>
        <v>120</v>
      </c>
      <c r="N632">
        <f>IF(_xlfn.XLOOKUP(B632,[1]Printers!$L:$L,[1]Printers!$R:$R,0,0)&gt;0,[1]Parameters!M632,IF(SUM(E632:J632)&lt;&gt;0,VLOOKUP(C632,[1]!T_Resins[#Data],9,FALSE),""))</f>
        <v>180</v>
      </c>
      <c r="O632" t="str">
        <f t="shared" si="9"/>
        <v>AnycubicPhotonMonoX6K</v>
      </c>
    </row>
    <row r="633" spans="1:15" x14ac:dyDescent="0.25">
      <c r="A633" t="str">
        <f t="array" ref="A633">IF(ROW()-1&gt;COUNTA([1]!T_Printers[Printers])*COUNTA([1]!T_Resins[Resins]),"",INDEX([1]!T_Printers[Printers],INT((ROW()-2)/COUNTA([1]!T_Resins[Resins])+1)))</f>
        <v>Anycubic Photon Mono X 6K</v>
      </c>
      <c r="B633" t="str">
        <f>_xlfn.XLOOKUP(A633,[1]!T_Printers[Printers],[1]!T_Printers[Icon link],,0)</f>
        <v>AnycubicPhotonMonoX6K</v>
      </c>
      <c r="C633" t="str">
        <f t="array" ref="C633">IF(ROW()-1&gt;COUNTA([1]!T_Printers[Printers])*COUNTA([1]!T_Resins[Resins]),"",INDEX([1]!T_Resins[Resins],MOD(ROW()-2,COUNTA([1]!T_Resins[Resins]))+1))</f>
        <v>Dental Pink</v>
      </c>
      <c r="D633">
        <f>IF(SUM(E633:J633)&lt;&gt;0,IF(ROW()-1&gt;COUNTA([1]!T_Printers[Printers])*COUNTA([1]!T_Resins[Resins]),"",2),"")</f>
        <v>2</v>
      </c>
      <c r="E633" cm="1">
        <f t="array" ref="E633">IFERROR(IF(ROW()-1&gt;COUNTA([1]!T_Printers[Printers])*COUNTA([1]!T_Resins[Resins]),"",_xlfn.IFS(ROUND(VLOOKUP(C633,[1]!T_Resins[#Data],2,FALSE)/VLOOKUP(A633,[1]!T_Printers[#Data],5,FALSE),1)&lt;=_xlfn.XLOOKUP(B633,[1]Printers!L:L,[1]Printers!O:O,1,0,),ROUND(VLOOKUP(C633,[1]!T_Resins[#Data],2,FALSE)/VLOOKUP(A633,[1]!T_Printers[#Data],5,FALSE),1),ROUND(VLOOKUP(C633,[1]!T_Resins[#Data],2,FALSE)/VLOOKUP(A633,[1]!T_Printers[#Data],5,FALSE),1)&gt;_xlfn.XLOOKUP(B633,[1]Printers!L:L,[1]Printers!O:O,1,0,),10)),"Используйте слой 100 мкм")</f>
        <v>2</v>
      </c>
      <c r="F633">
        <f>IFERROR(IF(ROUND(_xlfn.XLOOKUP([1]Parameters!B633,[1]Printers!L:L,[1]Printers!Q:Q,,0)*E633/10,0)*10&lt;_xlfn.XLOOKUP([1]Parameters!B633,[1]Printers!L:L,[1]Printers!P:P,,0),ROUND(_xlfn.XLOOKUP([1]Parameters!B633,[1]Printers!L:L,[1]Printers!Q:Q,,0)*E633/10,0)*10,_xlfn.XLOOKUP([1]Parameters!B633,[1]Printers!L:L,[1]Printers!P:P,,0)),"")</f>
        <v>20</v>
      </c>
      <c r="G633" cm="1">
        <f t="array" ref="G633">IFERROR(IF(ROW()-1&gt;COUNTA([1]!T_Printers[Printers])*COUNTA([1]!T_Resins[Resins]),"",_xlfn.IFS(ROUND(VLOOKUP(C633,[1]!T_Resins[#Data],3,FALSE)/VLOOKUP(A633,[1]!T_Printers[#Data],5,FALSE),1)&lt;=_xlfn.XLOOKUP(B633,[1]Printers!L:L,[1]Printers!O:O,1,0,),ROUND(VLOOKUP(C633,[1]!T_Resins[#Data],3,FALSE)/VLOOKUP(A633,[1]!T_Printers[#Data],5,FALSE),1),ROUND(VLOOKUP(C633,[1]!T_Resins[#Data],3,FALSE)/VLOOKUP(A633,[1]!T_Printers[#Data],5,FALSE),1)&gt;_xlfn.XLOOKUP(B633,[1]Printers!L:L,[1]Printers!O:O,1,0,),10)),"")</f>
        <v>2.6</v>
      </c>
      <c r="H633">
        <f>IFERROR(IF(ROUND(_xlfn.XLOOKUP([1]Parameters!B633,[1]Printers!L:L,[1]Printers!Q:Q,,0)*G633/10,0)*10&lt;_xlfn.XLOOKUP([1]Parameters!B633,[1]Printers!L:L,[1]Printers!P:P,,0),ROUND(_xlfn.XLOOKUP([1]Parameters!B633,[1]Printers!L:L,[1]Printers!Q:Q,,0)*G633/10,0)*10,_xlfn.XLOOKUP([1]Parameters!B633,[1]Printers!L:L,[1]Printers!P:P,,0)),"")</f>
        <v>20</v>
      </c>
      <c r="I633" s="3" t="str" cm="1">
        <f t="array" ref="I633">IFERROR(IF(ROW()-1&gt;COUNTA([1]!T_Printers[Printers])*COUNTA([1]!T_Resins[Resins]),"",_xlfn.IFS(ROUND(VLOOKUP(C633,[1]!T_Resins[#Data],4,FALSE)/VLOOKUP(A633,[1]!T_Printers[#Data],5,FALSE),1)&lt;=_xlfn.XLOOKUP(B633,[1]Printers!L:L,[1]Printers!O:O,1,0,),ROUND(VLOOKUP(C633,[1]!T_Resins[#Data],4,FALSE)/VLOOKUP(A633,[1]!T_Printers[#Data],5,FALSE),1),ROUND(VLOOKUP(C633,[1]!T_Resins[#Data],4,FALSE)/VLOOKUP(A633,[1]!T_Printers[#Data],5,FALSE),1)&gt;_xlfn.XLOOKUP(B633,[1]Printers!L:L,[1]Printers!O:O,1,0,),"")),"")</f>
        <v/>
      </c>
      <c r="J633" t="str">
        <f>IFERROR(IF(ROUND(_xlfn.XLOOKUP([1]Parameters!B633,[1]Printers!L:L,[1]Printers!Q:Q,,0)*I633/10,0)*10&lt;_xlfn.XLOOKUP([1]Parameters!B633,[1]Printers!L:L,[1]Printers!P:P,,0),ROUND(_xlfn.XLOOKUP([1]Parameters!B633,[1]Printers!L:L,[1]Printers!Q:Q,,0)*I633/10,0)*10,_xlfn.XLOOKUP([1]Parameters!B633,[1]Printers!L:L,[1]Printers!P:P,,0)),"")</f>
        <v/>
      </c>
      <c r="K633">
        <f>IF(SUM(E633:J633)&lt;&gt;0,VLOOKUP(A633,[1]!T_Printers[#Data],10,FALSE)+VLOOKUP(C633,[1]!T_Resins[#Data],10,FALSE),"")</f>
        <v>4</v>
      </c>
      <c r="L633">
        <f>IF(SUM(E633:J633)&lt;&gt;0,VLOOKUP(A633,[1]!T_Printers[#Data],11,FALSE),"")</f>
        <v>8</v>
      </c>
      <c r="M633">
        <f>IF(SUM(E633:J633)&lt;&gt;0,VLOOKUP(C633,[1]!T_Resins[#Data],8,FALSE),"")</f>
        <v>120</v>
      </c>
      <c r="N633">
        <f>IF(_xlfn.XLOOKUP(B633,[1]Printers!$L:$L,[1]Printers!$R:$R,0,0)&gt;0,[1]Parameters!M633,IF(SUM(E633:J633)&lt;&gt;0,VLOOKUP(C633,[1]!T_Resins[#Data],9,FALSE),""))</f>
        <v>180</v>
      </c>
      <c r="O633" t="str">
        <f t="shared" si="9"/>
        <v>AnycubicPhotonMonoX6K</v>
      </c>
    </row>
    <row r="634" spans="1:15" x14ac:dyDescent="0.25">
      <c r="A634" t="str">
        <f t="array" ref="A634">IF(ROW()-1&gt;COUNTA([1]!T_Printers[Printers])*COUNTA([1]!T_Resins[Resins]),"",INDEX([1]!T_Printers[Printers],INT((ROW()-2)/COUNTA([1]!T_Resins[Resins])+1)))</f>
        <v>Anycubic Photon Mono X 6K</v>
      </c>
      <c r="B634" t="str">
        <f>_xlfn.XLOOKUP(A634,[1]!T_Printers[Printers],[1]!T_Printers[Icon link],,0)</f>
        <v>AnycubicPhotonMonoX6K</v>
      </c>
      <c r="C634" t="str">
        <f t="array" ref="C634">IF(ROW()-1&gt;COUNTA([1]!T_Printers[Printers])*COUNTA([1]!T_Resins[Resins]),"",INDEX([1]!T_Resins[Resins],MOD(ROW()-2,COUNTA([1]!T_Resins[Resins]))+1))</f>
        <v>Dental Soft Pink</v>
      </c>
      <c r="D634">
        <f>IF(SUM(E634:J634)&lt;&gt;0,IF(ROW()-1&gt;COUNTA([1]!T_Printers[Printers])*COUNTA([1]!T_Resins[Resins]),"",2),"")</f>
        <v>2</v>
      </c>
      <c r="E634" cm="1">
        <f t="array" ref="E634">IFERROR(IF(ROW()-1&gt;COUNTA([1]!T_Printers[Printers])*COUNTA([1]!T_Resins[Resins]),"",_xlfn.IFS(ROUND(VLOOKUP(C634,[1]!T_Resins[#Data],2,FALSE)/VLOOKUP(A634,[1]!T_Printers[#Data],5,FALSE),1)&lt;=_xlfn.XLOOKUP(B634,[1]Printers!L:L,[1]Printers!O:O,1,0,),ROUND(VLOOKUP(C634,[1]!T_Resins[#Data],2,FALSE)/VLOOKUP(A634,[1]!T_Printers[#Data],5,FALSE),1),ROUND(VLOOKUP(C634,[1]!T_Resins[#Data],2,FALSE)/VLOOKUP(A634,[1]!T_Printers[#Data],5,FALSE),1)&gt;_xlfn.XLOOKUP(B634,[1]Printers!L:L,[1]Printers!O:O,1,0,),10)),"Используйте слой 100 мкм")</f>
        <v>2.9</v>
      </c>
      <c r="F634">
        <f>IFERROR(IF(ROUND(_xlfn.XLOOKUP([1]Parameters!B634,[1]Printers!L:L,[1]Printers!Q:Q,,0)*E634/10,0)*10&lt;_xlfn.XLOOKUP([1]Parameters!B634,[1]Printers!L:L,[1]Printers!P:P,,0),ROUND(_xlfn.XLOOKUP([1]Parameters!B634,[1]Printers!L:L,[1]Printers!Q:Q,,0)*E634/10,0)*10,_xlfn.XLOOKUP([1]Parameters!B634,[1]Printers!L:L,[1]Printers!P:P,,0)),"")</f>
        <v>30</v>
      </c>
      <c r="G634" cm="1">
        <f t="array" ref="G634">IFERROR(IF(ROW()-1&gt;COUNTA([1]!T_Printers[Printers])*COUNTA([1]!T_Resins[Resins]),"",_xlfn.IFS(ROUND(VLOOKUP(C634,[1]!T_Resins[#Data],3,FALSE)/VLOOKUP(A634,[1]!T_Printers[#Data],5,FALSE),1)&lt;=_xlfn.XLOOKUP(B634,[1]Printers!L:L,[1]Printers!O:O,1,0,),ROUND(VLOOKUP(C634,[1]!T_Resins[#Data],3,FALSE)/VLOOKUP(A634,[1]!T_Printers[#Data],5,FALSE),1),ROUND(VLOOKUP(C634,[1]!T_Resins[#Data],3,FALSE)/VLOOKUP(A634,[1]!T_Printers[#Data],5,FALSE),1)&gt;_xlfn.XLOOKUP(B634,[1]Printers!L:L,[1]Printers!O:O,1,0,),10)),"")</f>
        <v>3.8</v>
      </c>
      <c r="H634">
        <f>IFERROR(IF(ROUND(_xlfn.XLOOKUP([1]Parameters!B634,[1]Printers!L:L,[1]Printers!Q:Q,,0)*G634/10,0)*10&lt;_xlfn.XLOOKUP([1]Parameters!B634,[1]Printers!L:L,[1]Printers!P:P,,0),ROUND(_xlfn.XLOOKUP([1]Parameters!B634,[1]Printers!L:L,[1]Printers!Q:Q,,0)*G634/10,0)*10,_xlfn.XLOOKUP([1]Parameters!B634,[1]Printers!L:L,[1]Printers!P:P,,0)),"")</f>
        <v>30</v>
      </c>
      <c r="I634" s="3" t="str" cm="1">
        <f t="array" ref="I634">IFERROR(IF(ROW()-1&gt;COUNTA([1]!T_Printers[Printers])*COUNTA([1]!T_Resins[Resins]),"",_xlfn.IFS(ROUND(VLOOKUP(C634,[1]!T_Resins[#Data],4,FALSE)/VLOOKUP(A634,[1]!T_Printers[#Data],5,FALSE),1)&lt;=_xlfn.XLOOKUP(B634,[1]Printers!L:L,[1]Printers!O:O,1,0,),ROUND(VLOOKUP(C634,[1]!T_Resins[#Data],4,FALSE)/VLOOKUP(A634,[1]!T_Printers[#Data],5,FALSE),1),ROUND(VLOOKUP(C634,[1]!T_Resins[#Data],4,FALSE)/VLOOKUP(A634,[1]!T_Printers[#Data],5,FALSE),1)&gt;_xlfn.XLOOKUP(B634,[1]Printers!L:L,[1]Printers!O:O,1,0,),"")),"")</f>
        <v/>
      </c>
      <c r="J634" t="str">
        <f>IFERROR(IF(ROUND(_xlfn.XLOOKUP([1]Parameters!B634,[1]Printers!L:L,[1]Printers!Q:Q,,0)*I634/10,0)*10&lt;_xlfn.XLOOKUP([1]Parameters!B634,[1]Printers!L:L,[1]Printers!P:P,,0),ROUND(_xlfn.XLOOKUP([1]Parameters!B634,[1]Printers!L:L,[1]Printers!Q:Q,,0)*I634/10,0)*10,_xlfn.XLOOKUP([1]Parameters!B634,[1]Printers!L:L,[1]Printers!P:P,,0)),"")</f>
        <v/>
      </c>
      <c r="K634">
        <f>IF(SUM(E634:J634)&lt;&gt;0,VLOOKUP(A634,[1]!T_Printers[#Data],10,FALSE)+VLOOKUP(C634,[1]!T_Resins[#Data],10,FALSE),"")</f>
        <v>4</v>
      </c>
      <c r="L634">
        <f>IF(SUM(E634:J634)&lt;&gt;0,VLOOKUP(A634,[1]!T_Printers[#Data],11,FALSE),"")</f>
        <v>8</v>
      </c>
      <c r="M634">
        <f>IF(SUM(E634:J634)&lt;&gt;0,VLOOKUP(C634,[1]!T_Resins[#Data],8,FALSE),"")</f>
        <v>60</v>
      </c>
      <c r="N634">
        <f>IF(_xlfn.XLOOKUP(B634,[1]Printers!$L:$L,[1]Printers!$R:$R,0,0)&gt;0,[1]Parameters!M634,IF(SUM(E634:J634)&lt;&gt;0,VLOOKUP(C634,[1]!T_Resins[#Data],9,FALSE),""))</f>
        <v>60</v>
      </c>
      <c r="O634" t="str">
        <f t="shared" si="9"/>
        <v>AnycubicPhotonMonoX6K</v>
      </c>
    </row>
    <row r="635" spans="1:15" x14ac:dyDescent="0.25">
      <c r="A635" t="str">
        <f t="array" ref="A635">IF(ROW()-1&gt;COUNTA([1]!T_Printers[Printers])*COUNTA([1]!T_Resins[Resins]),"",INDEX([1]!T_Printers[Printers],INT((ROW()-2)/COUNTA([1]!T_Resins[Resins])+1)))</f>
        <v>Anycubic Photon Mono X 6K</v>
      </c>
      <c r="B635" t="str">
        <f>_xlfn.XLOOKUP(A635,[1]!T_Printers[Printers],[1]!T_Printers[Icon link],,0)</f>
        <v>AnycubicPhotonMonoX6K</v>
      </c>
      <c r="C635" t="str">
        <f t="array" ref="C635">IF(ROW()-1&gt;COUNTA([1]!T_Printers[Printers])*COUNTA([1]!T_Resins[Resins]),"",INDEX([1]!T_Resins[Resins],MOD(ROW()-2,COUNTA([1]!T_Resins[Resins]))+1))</f>
        <v>Dental Sand A1-A2</v>
      </c>
      <c r="D635">
        <f>IF(SUM(E635:J635)&lt;&gt;0,IF(ROW()-1&gt;COUNTA([1]!T_Printers[Printers])*COUNTA([1]!T_Resins[Resins]),"",2),"")</f>
        <v>2</v>
      </c>
      <c r="E635" cm="1">
        <f t="array" ref="E635">IFERROR(IF(ROW()-1&gt;COUNTA([1]!T_Printers[Printers])*COUNTA([1]!T_Resins[Resins]),"",_xlfn.IFS(ROUND(VLOOKUP(C635,[1]!T_Resins[#Data],2,FALSE)/VLOOKUP(A635,[1]!T_Printers[#Data],5,FALSE),1)&lt;=_xlfn.XLOOKUP(B635,[1]Printers!L:L,[1]Printers!O:O,1,0,),ROUND(VLOOKUP(C635,[1]!T_Resins[#Data],2,FALSE)/VLOOKUP(A635,[1]!T_Printers[#Data],5,FALSE),1),ROUND(VLOOKUP(C635,[1]!T_Resins[#Data],2,FALSE)/VLOOKUP(A635,[1]!T_Printers[#Data],5,FALSE),1)&gt;_xlfn.XLOOKUP(B635,[1]Printers!L:L,[1]Printers!O:O,1,0,),10)),"Используйте слой 100 мкм")</f>
        <v>1.7</v>
      </c>
      <c r="F635">
        <f>IFERROR(IF(ROUND(_xlfn.XLOOKUP([1]Parameters!B635,[1]Printers!L:L,[1]Printers!Q:Q,,0)*E635/10,0)*10&lt;_xlfn.XLOOKUP([1]Parameters!B635,[1]Printers!L:L,[1]Printers!P:P,,0),ROUND(_xlfn.XLOOKUP([1]Parameters!B635,[1]Printers!L:L,[1]Printers!Q:Q,,0)*E635/10,0)*10,_xlfn.XLOOKUP([1]Parameters!B635,[1]Printers!L:L,[1]Printers!P:P,,0)),"")</f>
        <v>20</v>
      </c>
      <c r="G635" cm="1">
        <f t="array" ref="G635">IFERROR(IF(ROW()-1&gt;COUNTA([1]!T_Printers[Printers])*COUNTA([1]!T_Resins[Resins]),"",_xlfn.IFS(ROUND(VLOOKUP(C635,[1]!T_Resins[#Data],3,FALSE)/VLOOKUP(A635,[1]!T_Printers[#Data],5,FALSE),1)&lt;=_xlfn.XLOOKUP(B635,[1]Printers!L:L,[1]Printers!O:O,1,0,),ROUND(VLOOKUP(C635,[1]!T_Resins[#Data],3,FALSE)/VLOOKUP(A635,[1]!T_Printers[#Data],5,FALSE),1),ROUND(VLOOKUP(C635,[1]!T_Resins[#Data],3,FALSE)/VLOOKUP(A635,[1]!T_Printers[#Data],5,FALSE),1)&gt;_xlfn.XLOOKUP(B635,[1]Printers!L:L,[1]Printers!O:O,1,0,),10)),"")</f>
        <v>2.2000000000000002</v>
      </c>
      <c r="H635">
        <f>IFERROR(IF(ROUND(_xlfn.XLOOKUP([1]Parameters!B635,[1]Printers!L:L,[1]Printers!Q:Q,,0)*G635/10,0)*10&lt;_xlfn.XLOOKUP([1]Parameters!B635,[1]Printers!L:L,[1]Printers!P:P,,0),ROUND(_xlfn.XLOOKUP([1]Parameters!B635,[1]Printers!L:L,[1]Printers!Q:Q,,0)*G635/10,0)*10,_xlfn.XLOOKUP([1]Parameters!B635,[1]Printers!L:L,[1]Printers!P:P,,0)),"")</f>
        <v>20</v>
      </c>
      <c r="I635" s="3" t="str" cm="1">
        <f t="array" ref="I635">IFERROR(IF(ROW()-1&gt;COUNTA([1]!T_Printers[Printers])*COUNTA([1]!T_Resins[Resins]),"",_xlfn.IFS(ROUND(VLOOKUP(C635,[1]!T_Resins[#Data],4,FALSE)/VLOOKUP(A635,[1]!T_Printers[#Data],5,FALSE),1)&lt;=_xlfn.XLOOKUP(B635,[1]Printers!L:L,[1]Printers!O:O,1,0,),ROUND(VLOOKUP(C635,[1]!T_Resins[#Data],4,FALSE)/VLOOKUP(A635,[1]!T_Printers[#Data],5,FALSE),1),ROUND(VLOOKUP(C635,[1]!T_Resins[#Data],4,FALSE)/VLOOKUP(A635,[1]!T_Printers[#Data],5,FALSE),1)&gt;_xlfn.XLOOKUP(B635,[1]Printers!L:L,[1]Printers!O:O,1,0,),"")),"")</f>
        <v/>
      </c>
      <c r="J635" t="str">
        <f>IFERROR(IF(ROUND(_xlfn.XLOOKUP([1]Parameters!B635,[1]Printers!L:L,[1]Printers!Q:Q,,0)*I635/10,0)*10&lt;_xlfn.XLOOKUP([1]Parameters!B635,[1]Printers!L:L,[1]Printers!P:P,,0),ROUND(_xlfn.XLOOKUP([1]Parameters!B635,[1]Printers!L:L,[1]Printers!Q:Q,,0)*I635/10,0)*10,_xlfn.XLOOKUP([1]Parameters!B635,[1]Printers!L:L,[1]Printers!P:P,,0)),"")</f>
        <v/>
      </c>
      <c r="K635">
        <f>IF(SUM(E635:J635)&lt;&gt;0,VLOOKUP(A635,[1]!T_Printers[#Data],10,FALSE)+VLOOKUP(C635,[1]!T_Resins[#Data],10,FALSE),"")</f>
        <v>5</v>
      </c>
      <c r="L635">
        <f>IF(SUM(E635:J635)&lt;&gt;0,VLOOKUP(A635,[1]!T_Printers[#Data],11,FALSE),"")</f>
        <v>8</v>
      </c>
      <c r="M635">
        <f>IF(SUM(E635:J635)&lt;&gt;0,VLOOKUP(C635,[1]!T_Resins[#Data],8,FALSE),"")</f>
        <v>120</v>
      </c>
      <c r="N635">
        <f>IF(_xlfn.XLOOKUP(B635,[1]Printers!$L:$L,[1]Printers!$R:$R,0,0)&gt;0,[1]Parameters!M635,IF(SUM(E635:J635)&lt;&gt;0,VLOOKUP(C635,[1]!T_Resins[#Data],9,FALSE),""))</f>
        <v>180</v>
      </c>
      <c r="O635" t="str">
        <f t="shared" si="9"/>
        <v>AnycubicPhotonMonoX6K</v>
      </c>
    </row>
    <row r="636" spans="1:15" x14ac:dyDescent="0.25">
      <c r="A636" t="str">
        <f t="array" ref="A636">IF(ROW()-1&gt;COUNTA([1]!T_Printers[Printers])*COUNTA([1]!T_Resins[Resins]),"",INDEX([1]!T_Printers[Printers],INT((ROW()-2)/COUNTA([1]!T_Resins[Resins])+1)))</f>
        <v>Anycubic Photon Mono X 6K</v>
      </c>
      <c r="B636" t="str">
        <f>_xlfn.XLOOKUP(A636,[1]!T_Printers[Printers],[1]!T_Printers[Icon link],,0)</f>
        <v>AnycubicPhotonMonoX6K</v>
      </c>
      <c r="C636" t="str">
        <f t="array" ref="C636">IF(ROW()-1&gt;COUNTA([1]!T_Printers[Printers])*COUNTA([1]!T_Resins[Resins]),"",INDEX([1]!T_Resins[Resins],MOD(ROW()-2,COUNTA([1]!T_Resins[Resins]))+1))</f>
        <v xml:space="preserve">Dental Sand A1-A2 (Обновленная версия) </v>
      </c>
      <c r="D636">
        <f>IF(SUM(E636:J636)&lt;&gt;0,IF(ROW()-1&gt;COUNTA([1]!T_Printers[Printers])*COUNTA([1]!T_Resins[Resins]),"",2),"")</f>
        <v>2</v>
      </c>
      <c r="E636" cm="1">
        <f t="array" ref="E636">IFERROR(IF(ROW()-1&gt;COUNTA([1]!T_Printers[Printers])*COUNTA([1]!T_Resins[Resins]),"",_xlfn.IFS(ROUND(VLOOKUP(C636,[1]!T_Resins[#Data],2,FALSE)/VLOOKUP(A636,[1]!T_Printers[#Data],5,FALSE),1)&lt;=_xlfn.XLOOKUP(B636,[1]Printers!L:L,[1]Printers!O:O,1,0,),ROUND(VLOOKUP(C636,[1]!T_Resins[#Data],2,FALSE)/VLOOKUP(A636,[1]!T_Printers[#Data],5,FALSE),1),ROUND(VLOOKUP(C636,[1]!T_Resins[#Data],2,FALSE)/VLOOKUP(A636,[1]!T_Printers[#Data],5,FALSE),1)&gt;_xlfn.XLOOKUP(B636,[1]Printers!L:L,[1]Printers!O:O,1,0,),10)),"Используйте слой 100 мкм")</f>
        <v>4.5</v>
      </c>
      <c r="F636">
        <f>IFERROR(IF(ROUND(_xlfn.XLOOKUP([1]Parameters!B636,[1]Printers!L:L,[1]Printers!Q:Q,,0)*E636/10,0)*10&lt;_xlfn.XLOOKUP([1]Parameters!B636,[1]Printers!L:L,[1]Printers!P:P,,0),ROUND(_xlfn.XLOOKUP([1]Parameters!B636,[1]Printers!L:L,[1]Printers!Q:Q,,0)*E636/10,0)*10,_xlfn.XLOOKUP([1]Parameters!B636,[1]Printers!L:L,[1]Printers!P:P,,0)),"")</f>
        <v>40</v>
      </c>
      <c r="G636" cm="1">
        <f t="array" ref="G636">IFERROR(IF(ROW()-1&gt;COUNTA([1]!T_Printers[Printers])*COUNTA([1]!T_Resins[Resins]),"",_xlfn.IFS(ROUND(VLOOKUP(C636,[1]!T_Resins[#Data],3,FALSE)/VLOOKUP(A636,[1]!T_Printers[#Data],5,FALSE),1)&lt;=_xlfn.XLOOKUP(B636,[1]Printers!L:L,[1]Printers!O:O,1,0,),ROUND(VLOOKUP(C636,[1]!T_Resins[#Data],3,FALSE)/VLOOKUP(A636,[1]!T_Printers[#Data],5,FALSE),1),ROUND(VLOOKUP(C636,[1]!T_Resins[#Data],3,FALSE)/VLOOKUP(A636,[1]!T_Printers[#Data],5,FALSE),1)&gt;_xlfn.XLOOKUP(B636,[1]Printers!L:L,[1]Printers!O:O,1,0,),10)),"")</f>
        <v>4.7</v>
      </c>
      <c r="H636">
        <f>IFERROR(IF(ROUND(_xlfn.XLOOKUP([1]Parameters!B636,[1]Printers!L:L,[1]Printers!Q:Q,,0)*G636/10,0)*10&lt;_xlfn.XLOOKUP([1]Parameters!B636,[1]Printers!L:L,[1]Printers!P:P,,0),ROUND(_xlfn.XLOOKUP([1]Parameters!B636,[1]Printers!L:L,[1]Printers!Q:Q,,0)*G636/10,0)*10,_xlfn.XLOOKUP([1]Parameters!B636,[1]Printers!L:L,[1]Printers!P:P,,0)),"")</f>
        <v>40</v>
      </c>
      <c r="I636" s="3" t="str" cm="1">
        <f t="array" ref="I636">IFERROR(IF(ROW()-1&gt;COUNTA([1]!T_Printers[Printers])*COUNTA([1]!T_Resins[Resins]),"",_xlfn.IFS(ROUND(VLOOKUP(C636,[1]!T_Resins[#Data],4,FALSE)/VLOOKUP(A636,[1]!T_Printers[#Data],5,FALSE),1)&lt;=_xlfn.XLOOKUP(B636,[1]Printers!L:L,[1]Printers!O:O,1,0,),ROUND(VLOOKUP(C636,[1]!T_Resins[#Data],4,FALSE)/VLOOKUP(A636,[1]!T_Printers[#Data],5,FALSE),1),ROUND(VLOOKUP(C636,[1]!T_Resins[#Data],4,FALSE)/VLOOKUP(A636,[1]!T_Printers[#Data],5,FALSE),1)&gt;_xlfn.XLOOKUP(B636,[1]Printers!L:L,[1]Printers!O:O,1,0,),"")),"")</f>
        <v/>
      </c>
      <c r="J636" t="str">
        <f>IFERROR(IF(ROUND(_xlfn.XLOOKUP([1]Parameters!B636,[1]Printers!L:L,[1]Printers!Q:Q,,0)*I636/10,0)*10&lt;_xlfn.XLOOKUP([1]Parameters!B636,[1]Printers!L:L,[1]Printers!P:P,,0),ROUND(_xlfn.XLOOKUP([1]Parameters!B636,[1]Printers!L:L,[1]Printers!Q:Q,,0)*I636/10,0)*10,_xlfn.XLOOKUP([1]Parameters!B636,[1]Printers!L:L,[1]Printers!P:P,,0)),"")</f>
        <v/>
      </c>
      <c r="K636">
        <f>IF(SUM(E636:J636)&lt;&gt;0,VLOOKUP(A636,[1]!T_Printers[#Data],10,FALSE)+VLOOKUP(C636,[1]!T_Resins[#Data],10,FALSE),"")</f>
        <v>5</v>
      </c>
      <c r="L636">
        <f>IF(SUM(E636:J636)&lt;&gt;0,VLOOKUP(A636,[1]!T_Printers[#Data],11,FALSE),"")</f>
        <v>8</v>
      </c>
      <c r="M636">
        <f>IF(SUM(E636:J636)&lt;&gt;0,VLOOKUP(C636,[1]!T_Resins[#Data],8,FALSE),"")</f>
        <v>120</v>
      </c>
      <c r="N636">
        <f>IF(_xlfn.XLOOKUP(B636,[1]Printers!$L:$L,[1]Printers!$R:$R,0,0)&gt;0,[1]Parameters!M636,IF(SUM(E636:J636)&lt;&gt;0,VLOOKUP(C636,[1]!T_Resins[#Data],9,FALSE),""))</f>
        <v>180</v>
      </c>
      <c r="O636" t="str">
        <f t="shared" si="9"/>
        <v>AnycubicPhotonMonoX6K</v>
      </c>
    </row>
    <row r="637" spans="1:15" x14ac:dyDescent="0.25">
      <c r="A637" t="str">
        <f t="array" ref="A637">IF(ROW()-1&gt;COUNTA([1]!T_Printers[Printers])*COUNTA([1]!T_Resins[Resins]),"",INDEX([1]!T_Printers[Printers],INT((ROW()-2)/COUNTA([1]!T_Resins[Resins])+1)))</f>
        <v>Anycubic Photon Mono X 6K</v>
      </c>
      <c r="B637" t="str">
        <f>_xlfn.XLOOKUP(A637,[1]!T_Printers[Printers],[1]!T_Printers[Icon link],,0)</f>
        <v>AnycubicPhotonMonoX6K</v>
      </c>
      <c r="C637" t="str">
        <f t="array" ref="C637">IF(ROW()-1&gt;COUNTA([1]!T_Printers[Printers])*COUNTA([1]!T_Resins[Resins]),"",INDEX([1]!T_Resins[Resins],MOD(ROW()-2,COUNTA([1]!T_Resins[Resins]))+1))</f>
        <v>Dental Sand A3</v>
      </c>
      <c r="D637">
        <f>IF(SUM(E637:J637)&lt;&gt;0,IF(ROW()-1&gt;COUNTA([1]!T_Printers[Printers])*COUNTA([1]!T_Resins[Resins]),"",2),"")</f>
        <v>2</v>
      </c>
      <c r="E637" cm="1">
        <f t="array" ref="E637">IFERROR(IF(ROW()-1&gt;COUNTA([1]!T_Printers[Printers])*COUNTA([1]!T_Resins[Resins]),"",_xlfn.IFS(ROUND(VLOOKUP(C637,[1]!T_Resins[#Data],2,FALSE)/VLOOKUP(A637,[1]!T_Printers[#Data],5,FALSE),1)&lt;=_xlfn.XLOOKUP(B637,[1]Printers!L:L,[1]Printers!O:O,1,0,),ROUND(VLOOKUP(C637,[1]!T_Resins[#Data],2,FALSE)/VLOOKUP(A637,[1]!T_Printers[#Data],5,FALSE),1),ROUND(VLOOKUP(C637,[1]!T_Resins[#Data],2,FALSE)/VLOOKUP(A637,[1]!T_Printers[#Data],5,FALSE),1)&gt;_xlfn.XLOOKUP(B637,[1]Printers!L:L,[1]Printers!O:O,1,0,),10)),"Используйте слой 100 мкм")</f>
        <v>1.7</v>
      </c>
      <c r="F637">
        <f>IFERROR(IF(ROUND(_xlfn.XLOOKUP([1]Parameters!B637,[1]Printers!L:L,[1]Printers!Q:Q,,0)*E637/10,0)*10&lt;_xlfn.XLOOKUP([1]Parameters!B637,[1]Printers!L:L,[1]Printers!P:P,,0),ROUND(_xlfn.XLOOKUP([1]Parameters!B637,[1]Printers!L:L,[1]Printers!Q:Q,,0)*E637/10,0)*10,_xlfn.XLOOKUP([1]Parameters!B637,[1]Printers!L:L,[1]Printers!P:P,,0)),"")</f>
        <v>20</v>
      </c>
      <c r="G637" cm="1">
        <f t="array" ref="G637">IFERROR(IF(ROW()-1&gt;COUNTA([1]!T_Printers[Printers])*COUNTA([1]!T_Resins[Resins]),"",_xlfn.IFS(ROUND(VLOOKUP(C637,[1]!T_Resins[#Data],3,FALSE)/VLOOKUP(A637,[1]!T_Printers[#Data],5,FALSE),1)&lt;=_xlfn.XLOOKUP(B637,[1]Printers!L:L,[1]Printers!O:O,1,0,),ROUND(VLOOKUP(C637,[1]!T_Resins[#Data],3,FALSE)/VLOOKUP(A637,[1]!T_Printers[#Data],5,FALSE),1),ROUND(VLOOKUP(C637,[1]!T_Resins[#Data],3,FALSE)/VLOOKUP(A637,[1]!T_Printers[#Data],5,FALSE),1)&gt;_xlfn.XLOOKUP(B637,[1]Printers!L:L,[1]Printers!O:O,1,0,),10)),"")</f>
        <v>2.2000000000000002</v>
      </c>
      <c r="H637">
        <f>IFERROR(IF(ROUND(_xlfn.XLOOKUP([1]Parameters!B637,[1]Printers!L:L,[1]Printers!Q:Q,,0)*G637/10,0)*10&lt;_xlfn.XLOOKUP([1]Parameters!B637,[1]Printers!L:L,[1]Printers!P:P,,0),ROUND(_xlfn.XLOOKUP([1]Parameters!B637,[1]Printers!L:L,[1]Printers!Q:Q,,0)*G637/10,0)*10,_xlfn.XLOOKUP([1]Parameters!B637,[1]Printers!L:L,[1]Printers!P:P,,0)),"")</f>
        <v>20</v>
      </c>
      <c r="I637" s="3" t="str" cm="1">
        <f t="array" ref="I637">IFERROR(IF(ROW()-1&gt;COUNTA([1]!T_Printers[Printers])*COUNTA([1]!T_Resins[Resins]),"",_xlfn.IFS(ROUND(VLOOKUP(C637,[1]!T_Resins[#Data],4,FALSE)/VLOOKUP(A637,[1]!T_Printers[#Data],5,FALSE),1)&lt;=_xlfn.XLOOKUP(B637,[1]Printers!L:L,[1]Printers!O:O,1,0,),ROUND(VLOOKUP(C637,[1]!T_Resins[#Data],4,FALSE)/VLOOKUP(A637,[1]!T_Printers[#Data],5,FALSE),1),ROUND(VLOOKUP(C637,[1]!T_Resins[#Data],4,FALSE)/VLOOKUP(A637,[1]!T_Printers[#Data],5,FALSE),1)&gt;_xlfn.XLOOKUP(B637,[1]Printers!L:L,[1]Printers!O:O,1,0,),"")),"")</f>
        <v/>
      </c>
      <c r="J637" t="str">
        <f>IFERROR(IF(ROUND(_xlfn.XLOOKUP([1]Parameters!B637,[1]Printers!L:L,[1]Printers!Q:Q,,0)*I637/10,0)*10&lt;_xlfn.XLOOKUP([1]Parameters!B637,[1]Printers!L:L,[1]Printers!P:P,,0),ROUND(_xlfn.XLOOKUP([1]Parameters!B637,[1]Printers!L:L,[1]Printers!Q:Q,,0)*I637/10,0)*10,_xlfn.XLOOKUP([1]Parameters!B637,[1]Printers!L:L,[1]Printers!P:P,,0)),"")</f>
        <v/>
      </c>
      <c r="K637">
        <f>IF(SUM(E637:J637)&lt;&gt;0,VLOOKUP(A637,[1]!T_Printers[#Data],10,FALSE)+VLOOKUP(C637,[1]!T_Resins[#Data],10,FALSE),"")</f>
        <v>5</v>
      </c>
      <c r="L637">
        <f>IF(SUM(E637:J637)&lt;&gt;0,VLOOKUP(A637,[1]!T_Printers[#Data],11,FALSE),"")</f>
        <v>8</v>
      </c>
      <c r="M637">
        <f>IF(SUM(E637:J637)&lt;&gt;0,VLOOKUP(C637,[1]!T_Resins[#Data],8,FALSE),"")</f>
        <v>120</v>
      </c>
      <c r="N637">
        <f>IF(_xlfn.XLOOKUP(B637,[1]Printers!$L:$L,[1]Printers!$R:$R,0,0)&gt;0,[1]Parameters!M637,IF(SUM(E637:J637)&lt;&gt;0,VLOOKUP(C637,[1]!T_Resins[#Data],9,FALSE),""))</f>
        <v>180</v>
      </c>
      <c r="O637" t="str">
        <f t="shared" si="9"/>
        <v>AnycubicPhotonMonoX6K</v>
      </c>
    </row>
    <row r="638" spans="1:15" x14ac:dyDescent="0.25">
      <c r="A638" t="str">
        <f t="array" ref="A638">IF(ROW()-1&gt;COUNTA([1]!T_Printers[Printers])*COUNTA([1]!T_Resins[Resins]),"",INDEX([1]!T_Printers[Printers],INT((ROW()-2)/COUNTA([1]!T_Resins[Resins])+1)))</f>
        <v>Anycubic Photon Mono X 6K</v>
      </c>
      <c r="B638" t="str">
        <f>_xlfn.XLOOKUP(A638,[1]!T_Printers[Printers],[1]!T_Printers[Icon link],,0)</f>
        <v>AnycubicPhotonMonoX6K</v>
      </c>
      <c r="C638" t="str">
        <f t="array" ref="C638">IF(ROW()-1&gt;COUNTA([1]!T_Printers[Printers])*COUNTA([1]!T_Resins[Resins]),"",INDEX([1]!T_Resins[Resins],MOD(ROW()-2,COUNTA([1]!T_Resins[Resins]))+1))</f>
        <v xml:space="preserve">Dental Sand A3 (Обновленная версия) </v>
      </c>
      <c r="D638">
        <f>IF(SUM(E638:J638)&lt;&gt;0,IF(ROW()-1&gt;COUNTA([1]!T_Printers[Printers])*COUNTA([1]!T_Resins[Resins]),"",2),"")</f>
        <v>2</v>
      </c>
      <c r="E638" cm="1">
        <f t="array" ref="E638">IFERROR(IF(ROW()-1&gt;COUNTA([1]!T_Printers[Printers])*COUNTA([1]!T_Resins[Resins]),"",_xlfn.IFS(ROUND(VLOOKUP(C638,[1]!T_Resins[#Data],2,FALSE)/VLOOKUP(A638,[1]!T_Printers[#Data],5,FALSE),1)&lt;=_xlfn.XLOOKUP(B638,[1]Printers!L:L,[1]Printers!O:O,1,0,),ROUND(VLOOKUP(C638,[1]!T_Resins[#Data],2,FALSE)/VLOOKUP(A638,[1]!T_Printers[#Data],5,FALSE),1),ROUND(VLOOKUP(C638,[1]!T_Resins[#Data],2,FALSE)/VLOOKUP(A638,[1]!T_Printers[#Data],5,FALSE),1)&gt;_xlfn.XLOOKUP(B638,[1]Printers!L:L,[1]Printers!O:O,1,0,),10)),"Используйте слой 100 мкм")</f>
        <v>4.5</v>
      </c>
      <c r="F638">
        <f>IFERROR(IF(ROUND(_xlfn.XLOOKUP([1]Parameters!B638,[1]Printers!L:L,[1]Printers!Q:Q,,0)*E638/10,0)*10&lt;_xlfn.XLOOKUP([1]Parameters!B638,[1]Printers!L:L,[1]Printers!P:P,,0),ROUND(_xlfn.XLOOKUP([1]Parameters!B638,[1]Printers!L:L,[1]Printers!Q:Q,,0)*E638/10,0)*10,_xlfn.XLOOKUP([1]Parameters!B638,[1]Printers!L:L,[1]Printers!P:P,,0)),"")</f>
        <v>40</v>
      </c>
      <c r="G638" cm="1">
        <f t="array" ref="G638">IFERROR(IF(ROW()-1&gt;COUNTA([1]!T_Printers[Printers])*COUNTA([1]!T_Resins[Resins]),"",_xlfn.IFS(ROUND(VLOOKUP(C638,[1]!T_Resins[#Data],3,FALSE)/VLOOKUP(A638,[1]!T_Printers[#Data],5,FALSE),1)&lt;=_xlfn.XLOOKUP(B638,[1]Printers!L:L,[1]Printers!O:O,1,0,),ROUND(VLOOKUP(C638,[1]!T_Resins[#Data],3,FALSE)/VLOOKUP(A638,[1]!T_Printers[#Data],5,FALSE),1),ROUND(VLOOKUP(C638,[1]!T_Resins[#Data],3,FALSE)/VLOOKUP(A638,[1]!T_Printers[#Data],5,FALSE),1)&gt;_xlfn.XLOOKUP(B638,[1]Printers!L:L,[1]Printers!O:O,1,0,),10)),"")</f>
        <v>4.7</v>
      </c>
      <c r="H638">
        <f>IFERROR(IF(ROUND(_xlfn.XLOOKUP([1]Parameters!B638,[1]Printers!L:L,[1]Printers!Q:Q,,0)*G638/10,0)*10&lt;_xlfn.XLOOKUP([1]Parameters!B638,[1]Printers!L:L,[1]Printers!P:P,,0),ROUND(_xlfn.XLOOKUP([1]Parameters!B638,[1]Printers!L:L,[1]Printers!Q:Q,,0)*G638/10,0)*10,_xlfn.XLOOKUP([1]Parameters!B638,[1]Printers!L:L,[1]Printers!P:P,,0)),"")</f>
        <v>40</v>
      </c>
      <c r="I638" s="3" t="str" cm="1">
        <f t="array" ref="I638">IFERROR(IF(ROW()-1&gt;COUNTA([1]!T_Printers[Printers])*COUNTA([1]!T_Resins[Resins]),"",_xlfn.IFS(ROUND(VLOOKUP(C638,[1]!T_Resins[#Data],4,FALSE)/VLOOKUP(A638,[1]!T_Printers[#Data],5,FALSE),1)&lt;=_xlfn.XLOOKUP(B638,[1]Printers!L:L,[1]Printers!O:O,1,0,),ROUND(VLOOKUP(C638,[1]!T_Resins[#Data],4,FALSE)/VLOOKUP(A638,[1]!T_Printers[#Data],5,FALSE),1),ROUND(VLOOKUP(C638,[1]!T_Resins[#Data],4,FALSE)/VLOOKUP(A638,[1]!T_Printers[#Data],5,FALSE),1)&gt;_xlfn.XLOOKUP(B638,[1]Printers!L:L,[1]Printers!O:O,1,0,),"")),"")</f>
        <v/>
      </c>
      <c r="J638" t="str">
        <f>IFERROR(IF(ROUND(_xlfn.XLOOKUP([1]Parameters!B638,[1]Printers!L:L,[1]Printers!Q:Q,,0)*I638/10,0)*10&lt;_xlfn.XLOOKUP([1]Parameters!B638,[1]Printers!L:L,[1]Printers!P:P,,0),ROUND(_xlfn.XLOOKUP([1]Parameters!B638,[1]Printers!L:L,[1]Printers!Q:Q,,0)*I638/10,0)*10,_xlfn.XLOOKUP([1]Parameters!B638,[1]Printers!L:L,[1]Printers!P:P,,0)),"")</f>
        <v/>
      </c>
      <c r="K638">
        <f>IF(SUM(E638:J638)&lt;&gt;0,VLOOKUP(A638,[1]!T_Printers[#Data],10,FALSE)+VLOOKUP(C638,[1]!T_Resins[#Data],10,FALSE),"")</f>
        <v>5</v>
      </c>
      <c r="L638">
        <f>IF(SUM(E638:J638)&lt;&gt;0,VLOOKUP(A638,[1]!T_Printers[#Data],11,FALSE),"")</f>
        <v>8</v>
      </c>
      <c r="M638">
        <f>IF(SUM(E638:J638)&lt;&gt;0,VLOOKUP(C638,[1]!T_Resins[#Data],8,FALSE),"")</f>
        <v>120</v>
      </c>
      <c r="N638">
        <f>IF(_xlfn.XLOOKUP(B638,[1]Printers!$L:$L,[1]Printers!$R:$R,0,0)&gt;0,[1]Parameters!M638,IF(SUM(E638:J638)&lt;&gt;0,VLOOKUP(C638,[1]!T_Resins[#Data],9,FALSE),""))</f>
        <v>180</v>
      </c>
      <c r="O638" t="str">
        <f t="shared" si="9"/>
        <v>AnycubicPhotonMonoX6K</v>
      </c>
    </row>
    <row r="639" spans="1:15" x14ac:dyDescent="0.25">
      <c r="A639" t="str">
        <f t="array" ref="A639">IF(ROW()-1&gt;COUNTA([1]!T_Printers[Printers])*COUNTA([1]!T_Resins[Resins]),"",INDEX([1]!T_Printers[Printers],INT((ROW()-2)/COUNTA([1]!T_Resins[Resins])+1)))</f>
        <v>Anycubic Photon Mono X 6K</v>
      </c>
      <c r="B639" t="str">
        <f>_xlfn.XLOOKUP(A639,[1]!T_Printers[Printers],[1]!T_Printers[Icon link],,0)</f>
        <v>AnycubicPhotonMonoX6K</v>
      </c>
      <c r="C639" t="str">
        <f t="array" ref="C639">IF(ROW()-1&gt;COUNTA([1]!T_Printers[Printers])*COUNTA([1]!T_Resins[Resins]),"",INDEX([1]!T_Resins[Resins],MOD(ROW()-2,COUNTA([1]!T_Resins[Resins]))+1))</f>
        <v>Dental Sand Pro A1-A2 (Crown LT)</v>
      </c>
      <c r="D639">
        <f>IF(SUM(E639:J639)&lt;&gt;0,IF(ROW()-1&gt;COUNTA([1]!T_Printers[Printers])*COUNTA([1]!T_Resins[Resins]),"",2),"")</f>
        <v>2</v>
      </c>
      <c r="E639" cm="1">
        <f t="array" ref="E639">IFERROR(IF(ROW()-1&gt;COUNTA([1]!T_Printers[Printers])*COUNTA([1]!T_Resins[Resins]),"",_xlfn.IFS(ROUND(VLOOKUP(C639,[1]!T_Resins[#Data],2,FALSE)/VLOOKUP(A639,[1]!T_Printers[#Data],5,FALSE),1)&lt;=_xlfn.XLOOKUP(B639,[1]Printers!L:L,[1]Printers!O:O,1,0,),ROUND(VLOOKUP(C639,[1]!T_Resins[#Data],2,FALSE)/VLOOKUP(A639,[1]!T_Printers[#Data],5,FALSE),1),ROUND(VLOOKUP(C639,[1]!T_Resins[#Data],2,FALSE)/VLOOKUP(A639,[1]!T_Printers[#Data],5,FALSE),1)&gt;_xlfn.XLOOKUP(B639,[1]Printers!L:L,[1]Printers!O:O,1,0,),10)),"Используйте слой 100 мкм")</f>
        <v>7.4</v>
      </c>
      <c r="F639">
        <f>IFERROR(IF(ROUND(_xlfn.XLOOKUP([1]Parameters!B639,[1]Printers!L:L,[1]Printers!Q:Q,,0)*E639/10,0)*10&lt;_xlfn.XLOOKUP([1]Parameters!B639,[1]Printers!L:L,[1]Printers!P:P,,0),ROUND(_xlfn.XLOOKUP([1]Parameters!B639,[1]Printers!L:L,[1]Printers!Q:Q,,0)*E639/10,0)*10,_xlfn.XLOOKUP([1]Parameters!B639,[1]Printers!L:L,[1]Printers!P:P,,0)),"")</f>
        <v>70</v>
      </c>
      <c r="G639" cm="1">
        <f t="array" ref="G639">IFERROR(IF(ROW()-1&gt;COUNTA([1]!T_Printers[Printers])*COUNTA([1]!T_Resins[Resins]),"",_xlfn.IFS(ROUND(VLOOKUP(C639,[1]!T_Resins[#Data],3,FALSE)/VLOOKUP(A639,[1]!T_Printers[#Data],5,FALSE),1)&lt;=_xlfn.XLOOKUP(B639,[1]Printers!L:L,[1]Printers!O:O,1,0,),ROUND(VLOOKUP(C639,[1]!T_Resins[#Data],3,FALSE)/VLOOKUP(A639,[1]!T_Printers[#Data],5,FALSE),1),ROUND(VLOOKUP(C639,[1]!T_Resins[#Data],3,FALSE)/VLOOKUP(A639,[1]!T_Printers[#Data],5,FALSE),1)&gt;_xlfn.XLOOKUP(B639,[1]Printers!L:L,[1]Printers!O:O,1,0,),10)),"")</f>
        <v>10.7</v>
      </c>
      <c r="H639">
        <f>IFERROR(IF(ROUND(_xlfn.XLOOKUP([1]Parameters!B639,[1]Printers!L:L,[1]Printers!Q:Q,,0)*G639/10,0)*10&lt;_xlfn.XLOOKUP([1]Parameters!B639,[1]Printers!L:L,[1]Printers!P:P,,0),ROUND(_xlfn.XLOOKUP([1]Parameters!B639,[1]Printers!L:L,[1]Printers!Q:Q,,0)*G639/10,0)*10,_xlfn.XLOOKUP([1]Parameters!B639,[1]Printers!L:L,[1]Printers!P:P,,0)),"")</f>
        <v>100</v>
      </c>
      <c r="I639" s="3" t="str" cm="1">
        <f t="array" ref="I639">IFERROR(IF(ROW()-1&gt;COUNTA([1]!T_Printers[Printers])*COUNTA([1]!T_Resins[Resins]),"",_xlfn.IFS(ROUND(VLOOKUP(C639,[1]!T_Resins[#Data],4,FALSE)/VLOOKUP(A639,[1]!T_Printers[#Data],5,FALSE),1)&lt;=_xlfn.XLOOKUP(B639,[1]Printers!L:L,[1]Printers!O:O,1,0,),ROUND(VLOOKUP(C639,[1]!T_Resins[#Data],4,FALSE)/VLOOKUP(A639,[1]!T_Printers[#Data],5,FALSE),1),ROUND(VLOOKUP(C639,[1]!T_Resins[#Data],4,FALSE)/VLOOKUP(A639,[1]!T_Printers[#Data],5,FALSE),1)&gt;_xlfn.XLOOKUP(B639,[1]Printers!L:L,[1]Printers!O:O,1,0,),"")),"")</f>
        <v/>
      </c>
      <c r="J639" t="str">
        <f>IFERROR(IF(ROUND(_xlfn.XLOOKUP([1]Parameters!B639,[1]Printers!L:L,[1]Printers!Q:Q,,0)*I639/10,0)*10&lt;_xlfn.XLOOKUP([1]Parameters!B639,[1]Printers!L:L,[1]Printers!P:P,,0),ROUND(_xlfn.XLOOKUP([1]Parameters!B639,[1]Printers!L:L,[1]Printers!Q:Q,,0)*I639/10,0)*10,_xlfn.XLOOKUP([1]Parameters!B639,[1]Printers!L:L,[1]Printers!P:P,,0)),"")</f>
        <v/>
      </c>
      <c r="K639">
        <f>IF(SUM(E639:J639)&lt;&gt;0,VLOOKUP(A639,[1]!T_Printers[#Data],10,FALSE)+VLOOKUP(C639,[1]!T_Resins[#Data],10,FALSE),"")</f>
        <v>5</v>
      </c>
      <c r="L639">
        <f>IF(SUM(E639:J639)&lt;&gt;0,VLOOKUP(A639,[1]!T_Printers[#Data],11,FALSE),"")</f>
        <v>8</v>
      </c>
      <c r="M639">
        <f>IF(SUM(E639:J639)&lt;&gt;0,VLOOKUP(C639,[1]!T_Resins[#Data],8,FALSE),"")</f>
        <v>120</v>
      </c>
      <c r="N639">
        <f>IF(_xlfn.XLOOKUP(B639,[1]Printers!$L:$L,[1]Printers!$R:$R,0,0)&gt;0,[1]Parameters!M639,IF(SUM(E639:J639)&lt;&gt;0,VLOOKUP(C639,[1]!T_Resins[#Data],9,FALSE),""))</f>
        <v>180</v>
      </c>
      <c r="O639" t="str">
        <f t="shared" si="9"/>
        <v>AnycubicPhotonMonoX6K</v>
      </c>
    </row>
    <row r="640" spans="1:15" x14ac:dyDescent="0.25">
      <c r="A640" t="str">
        <f t="array" ref="A640">IF(ROW()-1&gt;COUNTA([1]!T_Printers[Printers])*COUNTA([1]!T_Resins[Resins]),"",INDEX([1]!T_Printers[Printers],INT((ROW()-2)/COUNTA([1]!T_Resins[Resins])+1)))</f>
        <v>Anycubic Photon Mono X 6K</v>
      </c>
      <c r="B640" t="str">
        <f>_xlfn.XLOOKUP(A640,[1]!T_Printers[Printers],[1]!T_Printers[Icon link],,0)</f>
        <v>AnycubicPhotonMonoX6K</v>
      </c>
      <c r="C640" t="str">
        <f t="array" ref="C640">IF(ROW()-1&gt;COUNTA([1]!T_Printers[Printers])*COUNTA([1]!T_Resins[Resins]),"",INDEX([1]!T_Resins[Resins],MOD(ROW()-2,COUNTA([1]!T_Resins[Resins]))+1))</f>
        <v>Dental Sand Pro A3 (Crown LT)</v>
      </c>
      <c r="D640">
        <f>IF(SUM(E640:J640)&lt;&gt;0,IF(ROW()-1&gt;COUNTA([1]!T_Printers[Printers])*COUNTA([1]!T_Resins[Resins]),"",2),"")</f>
        <v>2</v>
      </c>
      <c r="E640" cm="1">
        <f t="array" ref="E640">IFERROR(IF(ROW()-1&gt;COUNTA([1]!T_Printers[Printers])*COUNTA([1]!T_Resins[Resins]),"",_xlfn.IFS(ROUND(VLOOKUP(C640,[1]!T_Resins[#Data],2,FALSE)/VLOOKUP(A640,[1]!T_Printers[#Data],5,FALSE),1)&lt;=_xlfn.XLOOKUP(B640,[1]Printers!L:L,[1]Printers!O:O,1,0,),ROUND(VLOOKUP(C640,[1]!T_Resins[#Data],2,FALSE)/VLOOKUP(A640,[1]!T_Printers[#Data],5,FALSE),1),ROUND(VLOOKUP(C640,[1]!T_Resins[#Data],2,FALSE)/VLOOKUP(A640,[1]!T_Printers[#Data],5,FALSE),1)&gt;_xlfn.XLOOKUP(B640,[1]Printers!L:L,[1]Printers!O:O,1,0,),10)),"Используйте слой 100 мкм")</f>
        <v>7.4</v>
      </c>
      <c r="F640">
        <f>IFERROR(IF(ROUND(_xlfn.XLOOKUP([1]Parameters!B640,[1]Printers!L:L,[1]Printers!Q:Q,,0)*E640/10,0)*10&lt;_xlfn.XLOOKUP([1]Parameters!B640,[1]Printers!L:L,[1]Printers!P:P,,0),ROUND(_xlfn.XLOOKUP([1]Parameters!B640,[1]Printers!L:L,[1]Printers!Q:Q,,0)*E640/10,0)*10,_xlfn.XLOOKUP([1]Parameters!B640,[1]Printers!L:L,[1]Printers!P:P,,0)),"")</f>
        <v>70</v>
      </c>
      <c r="G640" cm="1">
        <f t="array" ref="G640">IFERROR(IF(ROW()-1&gt;COUNTA([1]!T_Printers[Printers])*COUNTA([1]!T_Resins[Resins]),"",_xlfn.IFS(ROUND(VLOOKUP(C640,[1]!T_Resins[#Data],3,FALSE)/VLOOKUP(A640,[1]!T_Printers[#Data],5,FALSE),1)&lt;=_xlfn.XLOOKUP(B640,[1]Printers!L:L,[1]Printers!O:O,1,0,),ROUND(VLOOKUP(C640,[1]!T_Resins[#Data],3,FALSE)/VLOOKUP(A640,[1]!T_Printers[#Data],5,FALSE),1),ROUND(VLOOKUP(C640,[1]!T_Resins[#Data],3,FALSE)/VLOOKUP(A640,[1]!T_Printers[#Data],5,FALSE),1)&gt;_xlfn.XLOOKUP(B640,[1]Printers!L:L,[1]Printers!O:O,1,0,),10)),"")</f>
        <v>10.7</v>
      </c>
      <c r="H640">
        <f>IFERROR(IF(ROUND(_xlfn.XLOOKUP([1]Parameters!B640,[1]Printers!L:L,[1]Printers!Q:Q,,0)*G640/10,0)*10&lt;_xlfn.XLOOKUP([1]Parameters!B640,[1]Printers!L:L,[1]Printers!P:P,,0),ROUND(_xlfn.XLOOKUP([1]Parameters!B640,[1]Printers!L:L,[1]Printers!Q:Q,,0)*G640/10,0)*10,_xlfn.XLOOKUP([1]Parameters!B640,[1]Printers!L:L,[1]Printers!P:P,,0)),"")</f>
        <v>100</v>
      </c>
      <c r="I640" s="3" t="str" cm="1">
        <f t="array" ref="I640">IFERROR(IF(ROW()-1&gt;COUNTA([1]!T_Printers[Printers])*COUNTA([1]!T_Resins[Resins]),"",_xlfn.IFS(ROUND(VLOOKUP(C640,[1]!T_Resins[#Data],4,FALSE)/VLOOKUP(A640,[1]!T_Printers[#Data],5,FALSE),1)&lt;=_xlfn.XLOOKUP(B640,[1]Printers!L:L,[1]Printers!O:O,1,0,),ROUND(VLOOKUP(C640,[1]!T_Resins[#Data],4,FALSE)/VLOOKUP(A640,[1]!T_Printers[#Data],5,FALSE),1),ROUND(VLOOKUP(C640,[1]!T_Resins[#Data],4,FALSE)/VLOOKUP(A640,[1]!T_Printers[#Data],5,FALSE),1)&gt;_xlfn.XLOOKUP(B640,[1]Printers!L:L,[1]Printers!O:O,1,0,),"")),"")</f>
        <v/>
      </c>
      <c r="J640" t="str">
        <f>IFERROR(IF(ROUND(_xlfn.XLOOKUP([1]Parameters!B640,[1]Printers!L:L,[1]Printers!Q:Q,,0)*I640/10,0)*10&lt;_xlfn.XLOOKUP([1]Parameters!B640,[1]Printers!L:L,[1]Printers!P:P,,0),ROUND(_xlfn.XLOOKUP([1]Parameters!B640,[1]Printers!L:L,[1]Printers!Q:Q,,0)*I640/10,0)*10,_xlfn.XLOOKUP([1]Parameters!B640,[1]Printers!L:L,[1]Printers!P:P,,0)),"")</f>
        <v/>
      </c>
      <c r="K640">
        <f>IF(SUM(E640:J640)&lt;&gt;0,VLOOKUP(A640,[1]!T_Printers[#Data],10,FALSE)+VLOOKUP(C640,[1]!T_Resins[#Data],10,FALSE),"")</f>
        <v>5</v>
      </c>
      <c r="L640">
        <f>IF(SUM(E640:J640)&lt;&gt;0,VLOOKUP(A640,[1]!T_Printers[#Data],11,FALSE),"")</f>
        <v>8</v>
      </c>
      <c r="M640">
        <f>IF(SUM(E640:J640)&lt;&gt;0,VLOOKUP(C640,[1]!T_Resins[#Data],8,FALSE),"")</f>
        <v>120</v>
      </c>
      <c r="N640">
        <f>IF(_xlfn.XLOOKUP(B640,[1]Printers!$L:$L,[1]Printers!$R:$R,0,0)&gt;0,[1]Parameters!M640,IF(SUM(E640:J640)&lt;&gt;0,VLOOKUP(C640,[1]!T_Resins[#Data],9,FALSE),""))</f>
        <v>180</v>
      </c>
      <c r="O640" t="str">
        <f t="shared" si="9"/>
        <v>AnycubicPhotonMonoX6K</v>
      </c>
    </row>
    <row r="641" spans="1:15" x14ac:dyDescent="0.25">
      <c r="A641" t="str">
        <f t="array" ref="A641">IF(ROW()-1&gt;COUNTA([1]!T_Printers[Printers])*COUNTA([1]!T_Resins[Resins]),"",INDEX([1]!T_Printers[Printers],INT((ROW()-2)/COUNTA([1]!T_Resins[Resins])+1)))</f>
        <v>Anycubic Photon Mono X 6K</v>
      </c>
      <c r="B641" t="str">
        <f>_xlfn.XLOOKUP(A641,[1]!T_Printers[Printers],[1]!T_Printers[Icon link],,0)</f>
        <v>AnycubicPhotonMonoX6K</v>
      </c>
      <c r="C641" t="str">
        <f t="array" ref="C641">IF(ROW()-1&gt;COUNTA([1]!T_Printers[Printers])*COUNTA([1]!T_Resins[Resins]),"",INDEX([1]!T_Resins[Resins],MOD(ROW()-2,COUNTA([1]!T_Resins[Resins]))+1))</f>
        <v>Dental Splint Soft</v>
      </c>
      <c r="D641">
        <f>IF(SUM(E641:J641)&lt;&gt;0,IF(ROW()-1&gt;COUNTA([1]!T_Printers[Printers])*COUNTA([1]!T_Resins[Resins]),"",2),"")</f>
        <v>2</v>
      </c>
      <c r="E641" cm="1">
        <f t="array" ref="E641">IFERROR(IF(ROW()-1&gt;COUNTA([1]!T_Printers[Printers])*COUNTA([1]!T_Resins[Resins]),"",_xlfn.IFS(ROUND(VLOOKUP(C641,[1]!T_Resins[#Data],2,FALSE)/VLOOKUP(A641,[1]!T_Printers[#Data],5,FALSE),1)&lt;=_xlfn.XLOOKUP(B641,[1]Printers!L:L,[1]Printers!O:O,1,0,),ROUND(VLOOKUP(C641,[1]!T_Resins[#Data],2,FALSE)/VLOOKUP(A641,[1]!T_Printers[#Data],5,FALSE),1),ROUND(VLOOKUP(C641,[1]!T_Resins[#Data],2,FALSE)/VLOOKUP(A641,[1]!T_Printers[#Data],5,FALSE),1)&gt;_xlfn.XLOOKUP(B641,[1]Printers!L:L,[1]Printers!O:O,1,0,),10)),"Используйте слой 100 мкм")</f>
        <v>5</v>
      </c>
      <c r="F641">
        <f>IFERROR(IF(ROUND(_xlfn.XLOOKUP([1]Parameters!B641,[1]Printers!L:L,[1]Printers!Q:Q,,0)*E641/10,0)*10&lt;_xlfn.XLOOKUP([1]Parameters!B641,[1]Printers!L:L,[1]Printers!P:P,,0),ROUND(_xlfn.XLOOKUP([1]Parameters!B641,[1]Printers!L:L,[1]Printers!Q:Q,,0)*E641/10,0)*10,_xlfn.XLOOKUP([1]Parameters!B641,[1]Printers!L:L,[1]Printers!P:P,,0)),"")</f>
        <v>50</v>
      </c>
      <c r="G641" cm="1">
        <f t="array" ref="G641">IFERROR(IF(ROW()-1&gt;COUNTA([1]!T_Printers[Printers])*COUNTA([1]!T_Resins[Resins]),"",_xlfn.IFS(ROUND(VLOOKUP(C641,[1]!T_Resins[#Data],3,FALSE)/VLOOKUP(A641,[1]!T_Printers[#Data],5,FALSE),1)&lt;=_xlfn.XLOOKUP(B641,[1]Printers!L:L,[1]Printers!O:O,1,0,),ROUND(VLOOKUP(C641,[1]!T_Resins[#Data],3,FALSE)/VLOOKUP(A641,[1]!T_Printers[#Data],5,FALSE),1),ROUND(VLOOKUP(C641,[1]!T_Resins[#Data],3,FALSE)/VLOOKUP(A641,[1]!T_Printers[#Data],5,FALSE),1)&gt;_xlfn.XLOOKUP(B641,[1]Printers!L:L,[1]Printers!O:O,1,0,),10)),"")</f>
        <v>6.4</v>
      </c>
      <c r="H641">
        <f>IFERROR(IF(ROUND(_xlfn.XLOOKUP([1]Parameters!B641,[1]Printers!L:L,[1]Printers!Q:Q,,0)*G641/10,0)*10&lt;_xlfn.XLOOKUP([1]Parameters!B641,[1]Printers!L:L,[1]Printers!P:P,,0),ROUND(_xlfn.XLOOKUP([1]Parameters!B641,[1]Printers!L:L,[1]Printers!Q:Q,,0)*G641/10,0)*10,_xlfn.XLOOKUP([1]Parameters!B641,[1]Printers!L:L,[1]Printers!P:P,,0)),"")</f>
        <v>60</v>
      </c>
      <c r="I641" s="3" t="str" cm="1">
        <f t="array" ref="I641">IFERROR(IF(ROW()-1&gt;COUNTA([1]!T_Printers[Printers])*COUNTA([1]!T_Resins[Resins]),"",_xlfn.IFS(ROUND(VLOOKUP(C641,[1]!T_Resins[#Data],4,FALSE)/VLOOKUP(A641,[1]!T_Printers[#Data],5,FALSE),1)&lt;=_xlfn.XLOOKUP(B641,[1]Printers!L:L,[1]Printers!O:O,1,0,),ROUND(VLOOKUP(C641,[1]!T_Resins[#Data],4,FALSE)/VLOOKUP(A641,[1]!T_Printers[#Data],5,FALSE),1),ROUND(VLOOKUP(C641,[1]!T_Resins[#Data],4,FALSE)/VLOOKUP(A641,[1]!T_Printers[#Data],5,FALSE),1)&gt;_xlfn.XLOOKUP(B641,[1]Printers!L:L,[1]Printers!O:O,1,0,),"")),"")</f>
        <v/>
      </c>
      <c r="J641" t="str">
        <f>IFERROR(IF(ROUND(_xlfn.XLOOKUP([1]Parameters!B641,[1]Printers!L:L,[1]Printers!Q:Q,,0)*I641/10,0)*10&lt;_xlfn.XLOOKUP([1]Parameters!B641,[1]Printers!L:L,[1]Printers!P:P,,0),ROUND(_xlfn.XLOOKUP([1]Parameters!B641,[1]Printers!L:L,[1]Printers!Q:Q,,0)*I641/10,0)*10,_xlfn.XLOOKUP([1]Parameters!B641,[1]Printers!L:L,[1]Printers!P:P,,0)),"")</f>
        <v/>
      </c>
      <c r="K641">
        <f>IF(SUM(E641:J641)&lt;&gt;0,VLOOKUP(A641,[1]!T_Printers[#Data],10,FALSE)+VLOOKUP(C641,[1]!T_Resins[#Data],10,FALSE),"")</f>
        <v>4</v>
      </c>
      <c r="L641">
        <f>IF(SUM(E641:J641)&lt;&gt;0,VLOOKUP(A641,[1]!T_Printers[#Data],11,FALSE),"")</f>
        <v>8</v>
      </c>
      <c r="M641">
        <f>IF(SUM(E641:J641)&lt;&gt;0,VLOOKUP(C641,[1]!T_Resins[#Data],8,FALSE),"")</f>
        <v>60</v>
      </c>
      <c r="N641">
        <f>IF(_xlfn.XLOOKUP(B641,[1]Printers!$L:$L,[1]Printers!$R:$R,0,0)&gt;0,[1]Parameters!M641,IF(SUM(E641:J641)&lt;&gt;0,VLOOKUP(C641,[1]!T_Resins[#Data],9,FALSE),""))</f>
        <v>60</v>
      </c>
      <c r="O641" t="str">
        <f t="shared" si="9"/>
        <v>AnycubicPhotonMonoX6K</v>
      </c>
    </row>
    <row r="642" spans="1:15" x14ac:dyDescent="0.25">
      <c r="A642" t="str">
        <f t="array" ref="A642">IF(ROW()-1&gt;COUNTA([1]!T_Printers[Printers])*COUNTA([1]!T_Resins[Resins]),"",INDEX([1]!T_Printers[Printers],INT((ROW()-2)/COUNTA([1]!T_Resins[Resins])+1)))</f>
        <v>Anycubic Photon Mono X 6K</v>
      </c>
      <c r="B642" t="str">
        <f>_xlfn.XLOOKUP(A642,[1]!T_Printers[Printers],[1]!T_Printers[Icon link],,0)</f>
        <v>AnycubicPhotonMonoX6K</v>
      </c>
      <c r="C642" t="str">
        <f t="array" ref="C642">IF(ROW()-1&gt;COUNTA([1]!T_Printers[Printers])*COUNTA([1]!T_Resins[Resins]),"",INDEX([1]!T_Resins[Resins],MOD(ROW()-2,COUNTA([1]!T_Resins[Resins]))+1))</f>
        <v>Dental Tray</v>
      </c>
      <c r="D642">
        <f>IF(SUM(E642:J642)&lt;&gt;0,IF(ROW()-1&gt;COUNTA([1]!T_Printers[Printers])*COUNTA([1]!T_Resins[Resins]),"",2),"")</f>
        <v>2</v>
      </c>
      <c r="E642" t="str" cm="1">
        <f t="array" ref="E642">IFERROR(IF(ROW()-1&gt;COUNTA([1]!T_Printers[Printers])*COUNTA([1]!T_Resins[Resins]),"",_xlfn.IFS(ROUND(VLOOKUP(C642,[1]!T_Resins[#Data],2,FALSE)/VLOOKUP(A642,[1]!T_Printers[#Data],5,FALSE),1)&lt;=_xlfn.XLOOKUP(B642,[1]Printers!L:L,[1]Printers!O:O,1,0,),ROUND(VLOOKUP(C642,[1]!T_Resins[#Data],2,FALSE)/VLOOKUP(A642,[1]!T_Printers[#Data],5,FALSE),1),ROUND(VLOOKUP(C642,[1]!T_Resins[#Data],2,FALSE)/VLOOKUP(A642,[1]!T_Printers[#Data],5,FALSE),1)&gt;_xlfn.XLOOKUP(B642,[1]Printers!L:L,[1]Printers!O:O,1,0,),10)),"Используйте слой 100 мкм")</f>
        <v>Используйте слой 100 мкм</v>
      </c>
      <c r="F642" t="str">
        <f>IFERROR(IF(ROUND(_xlfn.XLOOKUP([1]Parameters!B642,[1]Printers!L:L,[1]Printers!Q:Q,,0)*E642/10,0)*10&lt;_xlfn.XLOOKUP([1]Parameters!B642,[1]Printers!L:L,[1]Printers!P:P,,0),ROUND(_xlfn.XLOOKUP([1]Parameters!B642,[1]Printers!L:L,[1]Printers!Q:Q,,0)*E642/10,0)*10,_xlfn.XLOOKUP([1]Parameters!B642,[1]Printers!L:L,[1]Printers!P:P,,0)),"")</f>
        <v/>
      </c>
      <c r="G642" cm="1">
        <f t="array" ref="G642">IFERROR(IF(ROW()-1&gt;COUNTA([1]!T_Printers[Printers])*COUNTA([1]!T_Resins[Resins]),"",_xlfn.IFS(ROUND(VLOOKUP(C642,[1]!T_Resins[#Data],3,FALSE)/VLOOKUP(A642,[1]!T_Printers[#Data],5,FALSE),1)&lt;=_xlfn.XLOOKUP(B642,[1]Printers!L:L,[1]Printers!O:O,1,0,),ROUND(VLOOKUP(C642,[1]!T_Resins[#Data],3,FALSE)/VLOOKUP(A642,[1]!T_Printers[#Data],5,FALSE),1),ROUND(VLOOKUP(C642,[1]!T_Resins[#Data],3,FALSE)/VLOOKUP(A642,[1]!T_Printers[#Data],5,FALSE),1)&gt;_xlfn.XLOOKUP(B642,[1]Printers!L:L,[1]Printers!O:O,1,0,),10)),"")</f>
        <v>4</v>
      </c>
      <c r="H642">
        <f>IFERROR(IF(ROUND(_xlfn.XLOOKUP([1]Parameters!B642,[1]Printers!L:L,[1]Printers!Q:Q,,0)*G642/10,0)*10&lt;_xlfn.XLOOKUP([1]Parameters!B642,[1]Printers!L:L,[1]Printers!P:P,,0),ROUND(_xlfn.XLOOKUP([1]Parameters!B642,[1]Printers!L:L,[1]Printers!Q:Q,,0)*G642/10,0)*10,_xlfn.XLOOKUP([1]Parameters!B642,[1]Printers!L:L,[1]Printers!P:P,,0)),"")</f>
        <v>40</v>
      </c>
      <c r="I642" s="3" cm="1">
        <f t="array" ref="I642">IFERROR(IF(ROW()-1&gt;COUNTA([1]!T_Printers[Printers])*COUNTA([1]!T_Resins[Resins]),"",_xlfn.IFS(ROUND(VLOOKUP(C642,[1]!T_Resins[#Data],4,FALSE)/VLOOKUP(A642,[1]!T_Printers[#Data],5,FALSE),1)&lt;=_xlfn.XLOOKUP(B642,[1]Printers!L:L,[1]Printers!O:O,1,0,),ROUND(VLOOKUP(C642,[1]!T_Resins[#Data],4,FALSE)/VLOOKUP(A642,[1]!T_Printers[#Data],5,FALSE),1),ROUND(VLOOKUP(C642,[1]!T_Resins[#Data],4,FALSE)/VLOOKUP(A642,[1]!T_Printers[#Data],5,FALSE),1)&gt;_xlfn.XLOOKUP(B642,[1]Printers!L:L,[1]Printers!O:O,1,0,),"")),"")</f>
        <v>5</v>
      </c>
      <c r="J642">
        <f>IFERROR(IF(ROUND(_xlfn.XLOOKUP([1]Parameters!B642,[1]Printers!L:L,[1]Printers!Q:Q,,0)*I642/10,0)*10&lt;_xlfn.XLOOKUP([1]Parameters!B642,[1]Printers!L:L,[1]Printers!P:P,,0),ROUND(_xlfn.XLOOKUP([1]Parameters!B642,[1]Printers!L:L,[1]Printers!Q:Q,,0)*I642/10,0)*10,_xlfn.XLOOKUP([1]Parameters!B642,[1]Printers!L:L,[1]Printers!P:P,,0)),"")</f>
        <v>50</v>
      </c>
      <c r="K642">
        <f>IF(SUM(E642:J642)&lt;&gt;0,VLOOKUP(A642,[1]!T_Printers[#Data],10,FALSE)+VLOOKUP(C642,[1]!T_Resins[#Data],10,FALSE),"")</f>
        <v>4</v>
      </c>
      <c r="L642">
        <f>IF(SUM(E642:J642)&lt;&gt;0,VLOOKUP(A642,[1]!T_Printers[#Data],11,FALSE),"")</f>
        <v>8</v>
      </c>
      <c r="M642">
        <f>IF(SUM(E642:J642)&lt;&gt;0,VLOOKUP(C642,[1]!T_Resins[#Data],8,FALSE),"")</f>
        <v>120</v>
      </c>
      <c r="N642">
        <f>IF(_xlfn.XLOOKUP(B642,[1]Printers!$L:$L,[1]Printers!$R:$R,0,0)&gt;0,[1]Parameters!M642,IF(SUM(E642:J642)&lt;&gt;0,VLOOKUP(C642,[1]!T_Resins[#Data],9,FALSE),""))</f>
        <v>180</v>
      </c>
      <c r="O642" t="str">
        <f t="shared" ref="O642:O705" si="10">B642</f>
        <v>AnycubicPhotonMonoX6K</v>
      </c>
    </row>
    <row r="643" spans="1:15" x14ac:dyDescent="0.25">
      <c r="A643" t="str">
        <f t="array" ref="A643">IF(ROW()-1&gt;COUNTA([1]!T_Printers[Printers])*COUNTA([1]!T_Resins[Resins]),"",INDEX([1]!T_Printers[Printers],INT((ROW()-2)/COUNTA([1]!T_Resins[Resins])+1)))</f>
        <v>Anycubic Photon Mono X 6K</v>
      </c>
      <c r="B643" t="str">
        <f>_xlfn.XLOOKUP(A643,[1]!T_Printers[Printers],[1]!T_Printers[Icon link],,0)</f>
        <v>AnycubicPhotonMonoX6K</v>
      </c>
      <c r="C643" t="str">
        <f t="array" ref="C643">IF(ROW()-1&gt;COUNTA([1]!T_Printers[Printers])*COUNTA([1]!T_Resins[Resins]),"",INDEX([1]!T_Resins[Resins],MOD(ROW()-2,COUNTA([1]!T_Resins[Resins]))+1))</f>
        <v>Dental Yellow Clear</v>
      </c>
      <c r="D643">
        <f>IF(SUM(E643:J643)&lt;&gt;0,IF(ROW()-1&gt;COUNTA([1]!T_Printers[Printers])*COUNTA([1]!T_Resins[Resins]),"",2),"")</f>
        <v>2</v>
      </c>
      <c r="E643" cm="1">
        <f t="array" ref="E643">IFERROR(IF(ROW()-1&gt;COUNTA([1]!T_Printers[Printers])*COUNTA([1]!T_Resins[Resins]),"",_xlfn.IFS(ROUND(VLOOKUP(C643,[1]!T_Resins[#Data],2,FALSE)/VLOOKUP(A643,[1]!T_Printers[#Data],5,FALSE),1)&lt;=_xlfn.XLOOKUP(B643,[1]Printers!L:L,[1]Printers!O:O,1,0,),ROUND(VLOOKUP(C643,[1]!T_Resins[#Data],2,FALSE)/VLOOKUP(A643,[1]!T_Printers[#Data],5,FALSE),1),ROUND(VLOOKUP(C643,[1]!T_Resins[#Data],2,FALSE)/VLOOKUP(A643,[1]!T_Printers[#Data],5,FALSE),1)&gt;_xlfn.XLOOKUP(B643,[1]Printers!L:L,[1]Printers!O:O,1,0,),10)),"Используйте слой 100 мкм")</f>
        <v>1.7</v>
      </c>
      <c r="F643">
        <f>IFERROR(IF(ROUND(_xlfn.XLOOKUP([1]Parameters!B643,[1]Printers!L:L,[1]Printers!Q:Q,,0)*E643/10,0)*10&lt;_xlfn.XLOOKUP([1]Parameters!B643,[1]Printers!L:L,[1]Printers!P:P,,0),ROUND(_xlfn.XLOOKUP([1]Parameters!B643,[1]Printers!L:L,[1]Printers!Q:Q,,0)*E643/10,0)*10,_xlfn.XLOOKUP([1]Parameters!B643,[1]Printers!L:L,[1]Printers!P:P,,0)),"")</f>
        <v>20</v>
      </c>
      <c r="G643" cm="1">
        <f t="array" ref="G643">IFERROR(IF(ROW()-1&gt;COUNTA([1]!T_Printers[Printers])*COUNTA([1]!T_Resins[Resins]),"",_xlfn.IFS(ROUND(VLOOKUP(C643,[1]!T_Resins[#Data],3,FALSE)/VLOOKUP(A643,[1]!T_Printers[#Data],5,FALSE),1)&lt;=_xlfn.XLOOKUP(B643,[1]Printers!L:L,[1]Printers!O:O,1,0,),ROUND(VLOOKUP(C643,[1]!T_Resins[#Data],3,FALSE)/VLOOKUP(A643,[1]!T_Printers[#Data],5,FALSE),1),ROUND(VLOOKUP(C643,[1]!T_Resins[#Data],3,FALSE)/VLOOKUP(A643,[1]!T_Printers[#Data],5,FALSE),1)&gt;_xlfn.XLOOKUP(B643,[1]Printers!L:L,[1]Printers!O:O,1,0,),10)),"")</f>
        <v>2.2999999999999998</v>
      </c>
      <c r="H643">
        <f>IFERROR(IF(ROUND(_xlfn.XLOOKUP([1]Parameters!B643,[1]Printers!L:L,[1]Printers!Q:Q,,0)*G643/10,0)*10&lt;_xlfn.XLOOKUP([1]Parameters!B643,[1]Printers!L:L,[1]Printers!P:P,,0),ROUND(_xlfn.XLOOKUP([1]Parameters!B643,[1]Printers!L:L,[1]Printers!Q:Q,,0)*G643/10,0)*10,_xlfn.XLOOKUP([1]Parameters!B643,[1]Printers!L:L,[1]Printers!P:P,,0)),"")</f>
        <v>20</v>
      </c>
      <c r="I643" s="3" t="str" cm="1">
        <f t="array" ref="I643">IFERROR(IF(ROW()-1&gt;COUNTA([1]!T_Printers[Printers])*COUNTA([1]!T_Resins[Resins]),"",_xlfn.IFS(ROUND(VLOOKUP(C643,[1]!T_Resins[#Data],4,FALSE)/VLOOKUP(A643,[1]!T_Printers[#Data],5,FALSE),1)&lt;=_xlfn.XLOOKUP(B643,[1]Printers!L:L,[1]Printers!O:O,1,0,),ROUND(VLOOKUP(C643,[1]!T_Resins[#Data],4,FALSE)/VLOOKUP(A643,[1]!T_Printers[#Data],5,FALSE),1),ROUND(VLOOKUP(C643,[1]!T_Resins[#Data],4,FALSE)/VLOOKUP(A643,[1]!T_Printers[#Data],5,FALSE),1)&gt;_xlfn.XLOOKUP(B643,[1]Printers!L:L,[1]Printers!O:O,1,0,),"")),"")</f>
        <v/>
      </c>
      <c r="J643" t="str">
        <f>IFERROR(IF(ROUND(_xlfn.XLOOKUP([1]Parameters!B643,[1]Printers!L:L,[1]Printers!Q:Q,,0)*I643/10,0)*10&lt;_xlfn.XLOOKUP([1]Parameters!B643,[1]Printers!L:L,[1]Printers!P:P,,0),ROUND(_xlfn.XLOOKUP([1]Parameters!B643,[1]Printers!L:L,[1]Printers!Q:Q,,0)*I643/10,0)*10,_xlfn.XLOOKUP([1]Parameters!B643,[1]Printers!L:L,[1]Printers!P:P,,0)),"")</f>
        <v/>
      </c>
      <c r="K643">
        <f>IF(SUM(E643:J643)&lt;&gt;0,VLOOKUP(A643,[1]!T_Printers[#Data],10,FALSE)+VLOOKUP(C643,[1]!T_Resins[#Data],10,FALSE),"")</f>
        <v>4</v>
      </c>
      <c r="L643">
        <f>IF(SUM(E643:J643)&lt;&gt;0,VLOOKUP(A643,[1]!T_Printers[#Data],11,FALSE),"")</f>
        <v>8</v>
      </c>
      <c r="M643">
        <f>IF(SUM(E643:J643)&lt;&gt;0,VLOOKUP(C643,[1]!T_Resins[#Data],8,FALSE),"")</f>
        <v>120</v>
      </c>
      <c r="N643">
        <f>IF(_xlfn.XLOOKUP(B643,[1]Printers!$L:$L,[1]Printers!$R:$R,0,0)&gt;0,[1]Parameters!M643,IF(SUM(E643:J643)&lt;&gt;0,VLOOKUP(C643,[1]!T_Resins[#Data],9,FALSE),""))</f>
        <v>180</v>
      </c>
      <c r="O643" t="str">
        <f t="shared" si="10"/>
        <v>AnycubicPhotonMonoX6K</v>
      </c>
    </row>
    <row r="644" spans="1:15" x14ac:dyDescent="0.25">
      <c r="A644" t="str">
        <f t="array" ref="A644">IF(ROW()-1&gt;COUNTA([1]!T_Printers[Printers])*COUNTA([1]!T_Resins[Resins]),"",INDEX([1]!T_Printers[Printers],INT((ROW()-2)/COUNTA([1]!T_Resins[Resins])+1)))</f>
        <v>Anycubic Photon Mono X 6K</v>
      </c>
      <c r="B644" t="str">
        <f>_xlfn.XLOOKUP(A644,[1]!T_Printers[Printers],[1]!T_Printers[Icon link],,0)</f>
        <v>AnycubicPhotonMonoX6K</v>
      </c>
      <c r="C644" t="str">
        <f t="array" ref="C644">IF(ROW()-1&gt;COUNTA([1]!T_Printers[Printers])*COUNTA([1]!T_Resins[Resins]),"",INDEX([1]!T_Resins[Resins],MOD(ROW()-2,COUNTA([1]!T_Resins[Resins]))+1))</f>
        <v>Dental Yellow Clear PRO</v>
      </c>
      <c r="D644">
        <f>IF(SUM(E644:J644)&lt;&gt;0,IF(ROW()-1&gt;COUNTA([1]!T_Printers[Printers])*COUNTA([1]!T_Resins[Resins]),"",2),"")</f>
        <v>2</v>
      </c>
      <c r="E644" cm="1">
        <f t="array" ref="E644">IFERROR(IF(ROW()-1&gt;COUNTA([1]!T_Printers[Printers])*COUNTA([1]!T_Resins[Resins]),"",_xlfn.IFS(ROUND(VLOOKUP(C644,[1]!T_Resins[#Data],2,FALSE)/VLOOKUP(A644,[1]!T_Printers[#Data],5,FALSE),1)&lt;=_xlfn.XLOOKUP(B644,[1]Printers!L:L,[1]Printers!O:O,1,0,),ROUND(VLOOKUP(C644,[1]!T_Resins[#Data],2,FALSE)/VLOOKUP(A644,[1]!T_Printers[#Data],5,FALSE),1),ROUND(VLOOKUP(C644,[1]!T_Resins[#Data],2,FALSE)/VLOOKUP(A644,[1]!T_Printers[#Data],5,FALSE),1)&gt;_xlfn.XLOOKUP(B644,[1]Printers!L:L,[1]Printers!O:O,1,0,),10)),"Используйте слой 100 мкм")</f>
        <v>4.5</v>
      </c>
      <c r="F644">
        <f>IFERROR(IF(ROUND(_xlfn.XLOOKUP([1]Parameters!B644,[1]Printers!L:L,[1]Printers!Q:Q,,0)*E644/10,0)*10&lt;_xlfn.XLOOKUP([1]Parameters!B644,[1]Printers!L:L,[1]Printers!P:P,,0),ROUND(_xlfn.XLOOKUP([1]Parameters!B644,[1]Printers!L:L,[1]Printers!Q:Q,,0)*E644/10,0)*10,_xlfn.XLOOKUP([1]Parameters!B644,[1]Printers!L:L,[1]Printers!P:P,,0)),"")</f>
        <v>40</v>
      </c>
      <c r="G644" cm="1">
        <f t="array" ref="G644">IFERROR(IF(ROW()-1&gt;COUNTA([1]!T_Printers[Printers])*COUNTA([1]!T_Resins[Resins]),"",_xlfn.IFS(ROUND(VLOOKUP(C644,[1]!T_Resins[#Data],3,FALSE)/VLOOKUP(A644,[1]!T_Printers[#Data],5,FALSE),1)&lt;=_xlfn.XLOOKUP(B644,[1]Printers!L:L,[1]Printers!O:O,1,0,),ROUND(VLOOKUP(C644,[1]!T_Resins[#Data],3,FALSE)/VLOOKUP(A644,[1]!T_Printers[#Data],5,FALSE),1),ROUND(VLOOKUP(C644,[1]!T_Resins[#Data],3,FALSE)/VLOOKUP(A644,[1]!T_Printers[#Data],5,FALSE),1)&gt;_xlfn.XLOOKUP(B644,[1]Printers!L:L,[1]Printers!O:O,1,0,),10)),"")</f>
        <v>5.8</v>
      </c>
      <c r="H644">
        <f>IFERROR(IF(ROUND(_xlfn.XLOOKUP([1]Parameters!B644,[1]Printers!L:L,[1]Printers!Q:Q,,0)*G644/10,0)*10&lt;_xlfn.XLOOKUP([1]Parameters!B644,[1]Printers!L:L,[1]Printers!P:P,,0),ROUND(_xlfn.XLOOKUP([1]Parameters!B644,[1]Printers!L:L,[1]Printers!Q:Q,,0)*G644/10,0)*10,_xlfn.XLOOKUP([1]Parameters!B644,[1]Printers!L:L,[1]Printers!P:P,,0)),"")</f>
        <v>50</v>
      </c>
      <c r="I644" s="3" t="str" cm="1">
        <f t="array" ref="I644">IFERROR(IF(ROW()-1&gt;COUNTA([1]!T_Printers[Printers])*COUNTA([1]!T_Resins[Resins]),"",_xlfn.IFS(ROUND(VLOOKUP(C644,[1]!T_Resins[#Data],4,FALSE)/VLOOKUP(A644,[1]!T_Printers[#Data],5,FALSE),1)&lt;=_xlfn.XLOOKUP(B644,[1]Printers!L:L,[1]Printers!O:O,1,0,),ROUND(VLOOKUP(C644,[1]!T_Resins[#Data],4,FALSE)/VLOOKUP(A644,[1]!T_Printers[#Data],5,FALSE),1),ROUND(VLOOKUP(C644,[1]!T_Resins[#Data],4,FALSE)/VLOOKUP(A644,[1]!T_Printers[#Data],5,FALSE),1)&gt;_xlfn.XLOOKUP(B644,[1]Printers!L:L,[1]Printers!O:O,1,0,),"")),"")</f>
        <v/>
      </c>
      <c r="J644" t="str">
        <f>IFERROR(IF(ROUND(_xlfn.XLOOKUP([1]Parameters!B644,[1]Printers!L:L,[1]Printers!Q:Q,,0)*I644/10,0)*10&lt;_xlfn.XLOOKUP([1]Parameters!B644,[1]Printers!L:L,[1]Printers!P:P,,0),ROUND(_xlfn.XLOOKUP([1]Parameters!B644,[1]Printers!L:L,[1]Printers!Q:Q,,0)*I644/10,0)*10,_xlfn.XLOOKUP([1]Parameters!B644,[1]Printers!L:L,[1]Printers!P:P,,0)),"")</f>
        <v/>
      </c>
      <c r="K644">
        <f>IF(SUM(E644:J644)&lt;&gt;0,VLOOKUP(A644,[1]!T_Printers[#Data],10,FALSE)+VLOOKUP(C644,[1]!T_Resins[#Data],10,FALSE),"")</f>
        <v>4</v>
      </c>
      <c r="L644">
        <f>IF(SUM(E644:J644)&lt;&gt;0,VLOOKUP(A644,[1]!T_Printers[#Data],11,FALSE),"")</f>
        <v>8</v>
      </c>
      <c r="M644">
        <f>IF(SUM(E644:J644)&lt;&gt;0,VLOOKUP(C644,[1]!T_Resins[#Data],8,FALSE),"")</f>
        <v>120</v>
      </c>
      <c r="N644">
        <f>IF(_xlfn.XLOOKUP(B644,[1]Printers!$L:$L,[1]Printers!$R:$R,0,0)&gt;0,[1]Parameters!M644,IF(SUM(E644:J644)&lt;&gt;0,VLOOKUP(C644,[1]!T_Resins[#Data],9,FALSE),""))</f>
        <v>180</v>
      </c>
      <c r="O644" t="str">
        <f t="shared" si="10"/>
        <v>AnycubicPhotonMonoX6K</v>
      </c>
    </row>
    <row r="645" spans="1:15" x14ac:dyDescent="0.25">
      <c r="A645" t="str">
        <f t="array" ref="A645">IF(ROW()-1&gt;COUNTA([1]!T_Printers[Printers])*COUNTA([1]!T_Resins[Resins]),"",INDEX([1]!T_Printers[Printers],INT((ROW()-2)/COUNTA([1]!T_Resins[Resins])+1)))</f>
        <v>Anycubic Photon Mono X 6K</v>
      </c>
      <c r="B645" t="str">
        <f>_xlfn.XLOOKUP(A645,[1]!T_Printers[Printers],[1]!T_Printers[Icon link],,0)</f>
        <v>AnycubicPhotonMonoX6K</v>
      </c>
      <c r="C645" t="str">
        <f t="array" ref="C645">IF(ROW()-1&gt;COUNTA([1]!T_Printers[Printers])*COUNTA([1]!T_Resins[Resins]),"",INDEX([1]!T_Resins[Resins],MOD(ROW()-2,COUNTA([1]!T_Resins[Resins]))+1))</f>
        <v>Industrial ABS Black</v>
      </c>
      <c r="D645">
        <f>IF(SUM(E645:J645)&lt;&gt;0,IF(ROW()-1&gt;COUNTA([1]!T_Printers[Printers])*COUNTA([1]!T_Resins[Resins]),"",2),"")</f>
        <v>2</v>
      </c>
      <c r="E645" cm="1">
        <f t="array" ref="E645">IFERROR(IF(ROW()-1&gt;COUNTA([1]!T_Printers[Printers])*COUNTA([1]!T_Resins[Resins]),"",_xlfn.IFS(ROUND(VLOOKUP(C645,[1]!T_Resins[#Data],2,FALSE)/VLOOKUP(A645,[1]!T_Printers[#Data],5,FALSE),1)&lt;=_xlfn.XLOOKUP(B645,[1]Printers!L:L,[1]Printers!O:O,1,0,),ROUND(VLOOKUP(C645,[1]!T_Resins[#Data],2,FALSE)/VLOOKUP(A645,[1]!T_Printers[#Data],5,FALSE),1),ROUND(VLOOKUP(C645,[1]!T_Resins[#Data],2,FALSE)/VLOOKUP(A645,[1]!T_Printers[#Data],5,FALSE),1)&gt;_xlfn.XLOOKUP(B645,[1]Printers!L:L,[1]Printers!O:O,1,0,),10)),"Используйте слой 100 мкм")</f>
        <v>3.6</v>
      </c>
      <c r="F645">
        <f>IFERROR(IF(ROUND(_xlfn.XLOOKUP([1]Parameters!B645,[1]Printers!L:L,[1]Printers!Q:Q,,0)*E645/10,0)*10&lt;_xlfn.XLOOKUP([1]Parameters!B645,[1]Printers!L:L,[1]Printers!P:P,,0),ROUND(_xlfn.XLOOKUP([1]Parameters!B645,[1]Printers!L:L,[1]Printers!Q:Q,,0)*E645/10,0)*10,_xlfn.XLOOKUP([1]Parameters!B645,[1]Printers!L:L,[1]Printers!P:P,,0)),"")</f>
        <v>30</v>
      </c>
      <c r="G645" cm="1">
        <f t="array" ref="G645">IFERROR(IF(ROW()-1&gt;COUNTA([1]!T_Printers[Printers])*COUNTA([1]!T_Resins[Resins]),"",_xlfn.IFS(ROUND(VLOOKUP(C645,[1]!T_Resins[#Data],3,FALSE)/VLOOKUP(A645,[1]!T_Printers[#Data],5,FALSE),1)&lt;=_xlfn.XLOOKUP(B645,[1]Printers!L:L,[1]Printers!O:O,1,0,),ROUND(VLOOKUP(C645,[1]!T_Resins[#Data],3,FALSE)/VLOOKUP(A645,[1]!T_Printers[#Data],5,FALSE),1),ROUND(VLOOKUP(C645,[1]!T_Resins[#Data],3,FALSE)/VLOOKUP(A645,[1]!T_Printers[#Data],5,FALSE),1)&gt;_xlfn.XLOOKUP(B645,[1]Printers!L:L,[1]Printers!O:O,1,0,),10)),"")</f>
        <v>4.5999999999999996</v>
      </c>
      <c r="H645">
        <f>IFERROR(IF(ROUND(_xlfn.XLOOKUP([1]Parameters!B645,[1]Printers!L:L,[1]Printers!Q:Q,,0)*G645/10,0)*10&lt;_xlfn.XLOOKUP([1]Parameters!B645,[1]Printers!L:L,[1]Printers!P:P,,0),ROUND(_xlfn.XLOOKUP([1]Parameters!B645,[1]Printers!L:L,[1]Printers!Q:Q,,0)*G645/10,0)*10,_xlfn.XLOOKUP([1]Parameters!B645,[1]Printers!L:L,[1]Printers!P:P,,0)),"")</f>
        <v>40</v>
      </c>
      <c r="I645" s="3" t="str" cm="1">
        <f t="array" ref="I645">IFERROR(IF(ROW()-1&gt;COUNTA([1]!T_Printers[Printers])*COUNTA([1]!T_Resins[Resins]),"",_xlfn.IFS(ROUND(VLOOKUP(C645,[1]!T_Resins[#Data],4,FALSE)/VLOOKUP(A645,[1]!T_Printers[#Data],5,FALSE),1)&lt;=_xlfn.XLOOKUP(B645,[1]Printers!L:L,[1]Printers!O:O,1,0,),ROUND(VLOOKUP(C645,[1]!T_Resins[#Data],4,FALSE)/VLOOKUP(A645,[1]!T_Printers[#Data],5,FALSE),1),ROUND(VLOOKUP(C645,[1]!T_Resins[#Data],4,FALSE)/VLOOKUP(A645,[1]!T_Printers[#Data],5,FALSE),1)&gt;_xlfn.XLOOKUP(B645,[1]Printers!L:L,[1]Printers!O:O,1,0,),"")),"")</f>
        <v/>
      </c>
      <c r="J645" t="str">
        <f>IFERROR(IF(ROUND(_xlfn.XLOOKUP([1]Parameters!B645,[1]Printers!L:L,[1]Printers!Q:Q,,0)*I645/10,0)*10&lt;_xlfn.XLOOKUP([1]Parameters!B645,[1]Printers!L:L,[1]Printers!P:P,,0),ROUND(_xlfn.XLOOKUP([1]Parameters!B645,[1]Printers!L:L,[1]Printers!Q:Q,,0)*I645/10,0)*10,_xlfn.XLOOKUP([1]Parameters!B645,[1]Printers!L:L,[1]Printers!P:P,,0)),"")</f>
        <v/>
      </c>
      <c r="K645">
        <f>IF(SUM(E645:J645)&lt;&gt;0,VLOOKUP(A645,[1]!T_Printers[#Data],10,FALSE)+VLOOKUP(C645,[1]!T_Resins[#Data],10,FALSE),"")</f>
        <v>4</v>
      </c>
      <c r="L645">
        <f>IF(SUM(E645:J645)&lt;&gt;0,VLOOKUP(A645,[1]!T_Printers[#Data],11,FALSE),"")</f>
        <v>8</v>
      </c>
      <c r="M645">
        <f>IF(SUM(E645:J645)&lt;&gt;0,VLOOKUP(C645,[1]!T_Resins[#Data],8,FALSE),"")</f>
        <v>60</v>
      </c>
      <c r="N645">
        <f>IF(_xlfn.XLOOKUP(B645,[1]Printers!$L:$L,[1]Printers!$R:$R,0,0)&gt;0,[1]Parameters!M645,IF(SUM(E645:J645)&lt;&gt;0,VLOOKUP(C645,[1]!T_Resins[#Data],9,FALSE),""))</f>
        <v>60</v>
      </c>
      <c r="O645" t="str">
        <f t="shared" si="10"/>
        <v>AnycubicPhotonMonoX6K</v>
      </c>
    </row>
    <row r="646" spans="1:15" x14ac:dyDescent="0.25">
      <c r="A646" t="str">
        <f t="array" ref="A646">IF(ROW()-1&gt;COUNTA([1]!T_Printers[Printers])*COUNTA([1]!T_Resins[Resins]),"",INDEX([1]!T_Printers[Printers],INT((ROW()-2)/COUNTA([1]!T_Resins[Resins])+1)))</f>
        <v>Anycubic Photon Mono X 6K</v>
      </c>
      <c r="B646" t="str">
        <f>_xlfn.XLOOKUP(A646,[1]!T_Printers[Printers],[1]!T_Printers[Icon link],,0)</f>
        <v>AnycubicPhotonMonoX6K</v>
      </c>
      <c r="C646" t="str">
        <f t="array" ref="C646">IF(ROW()-1&gt;COUNTA([1]!T_Printers[Printers])*COUNTA([1]!T_Resins[Resins]),"",INDEX([1]!T_Resins[Resins],MOD(ROW()-2,COUNTA([1]!T_Resins[Resins]))+1))</f>
        <v>Industrial ABS-Like Grey</v>
      </c>
      <c r="D646">
        <f>IF(SUM(E646:J646)&lt;&gt;0,IF(ROW()-1&gt;COUNTA([1]!T_Printers[Printers])*COUNTA([1]!T_Resins[Resins]),"",2),"")</f>
        <v>2</v>
      </c>
      <c r="E646" cm="1">
        <f t="array" ref="E646">IFERROR(IF(ROW()-1&gt;COUNTA([1]!T_Printers[Printers])*COUNTA([1]!T_Resins[Resins]),"",_xlfn.IFS(ROUND(VLOOKUP(C646,[1]!T_Resins[#Data],2,FALSE)/VLOOKUP(A646,[1]!T_Printers[#Data],5,FALSE),1)&lt;=_xlfn.XLOOKUP(B646,[1]Printers!L:L,[1]Printers!O:O,1,0,),ROUND(VLOOKUP(C646,[1]!T_Resins[#Data],2,FALSE)/VLOOKUP(A646,[1]!T_Printers[#Data],5,FALSE),1),ROUND(VLOOKUP(C646,[1]!T_Resins[#Data],2,FALSE)/VLOOKUP(A646,[1]!T_Printers[#Data],5,FALSE),1)&gt;_xlfn.XLOOKUP(B646,[1]Printers!L:L,[1]Printers!O:O,1,0,),10)),"Используйте слой 100 мкм")</f>
        <v>3.5</v>
      </c>
      <c r="F646">
        <f>IFERROR(IF(ROUND(_xlfn.XLOOKUP([1]Parameters!B646,[1]Printers!L:L,[1]Printers!Q:Q,,0)*E646/10,0)*10&lt;_xlfn.XLOOKUP([1]Parameters!B646,[1]Printers!L:L,[1]Printers!P:P,,0),ROUND(_xlfn.XLOOKUP([1]Parameters!B646,[1]Printers!L:L,[1]Printers!Q:Q,,0)*E646/10,0)*10,_xlfn.XLOOKUP([1]Parameters!B646,[1]Printers!L:L,[1]Printers!P:P,,0)),"")</f>
        <v>30</v>
      </c>
      <c r="G646" cm="1">
        <f t="array" ref="G646">IFERROR(IF(ROW()-1&gt;COUNTA([1]!T_Printers[Printers])*COUNTA([1]!T_Resins[Resins]),"",_xlfn.IFS(ROUND(VLOOKUP(C646,[1]!T_Resins[#Data],3,FALSE)/VLOOKUP(A646,[1]!T_Printers[#Data],5,FALSE),1)&lt;=_xlfn.XLOOKUP(B646,[1]Printers!L:L,[1]Printers!O:O,1,0,),ROUND(VLOOKUP(C646,[1]!T_Resins[#Data],3,FALSE)/VLOOKUP(A646,[1]!T_Printers[#Data],5,FALSE),1),ROUND(VLOOKUP(C646,[1]!T_Resins[#Data],3,FALSE)/VLOOKUP(A646,[1]!T_Printers[#Data],5,FALSE),1)&gt;_xlfn.XLOOKUP(B646,[1]Printers!L:L,[1]Printers!O:O,1,0,),10)),"")</f>
        <v>4.5999999999999996</v>
      </c>
      <c r="H646">
        <f>IFERROR(IF(ROUND(_xlfn.XLOOKUP([1]Parameters!B646,[1]Printers!L:L,[1]Printers!Q:Q,,0)*G646/10,0)*10&lt;_xlfn.XLOOKUP([1]Parameters!B646,[1]Printers!L:L,[1]Printers!P:P,,0),ROUND(_xlfn.XLOOKUP([1]Parameters!B646,[1]Printers!L:L,[1]Printers!Q:Q,,0)*G646/10,0)*10,_xlfn.XLOOKUP([1]Parameters!B646,[1]Printers!L:L,[1]Printers!P:P,,0)),"")</f>
        <v>40</v>
      </c>
      <c r="I646" s="3" t="str" cm="1">
        <f t="array" ref="I646">IFERROR(IF(ROW()-1&gt;COUNTA([1]!T_Printers[Printers])*COUNTA([1]!T_Resins[Resins]),"",_xlfn.IFS(ROUND(VLOOKUP(C646,[1]!T_Resins[#Data],4,FALSE)/VLOOKUP(A646,[1]!T_Printers[#Data],5,FALSE),1)&lt;=_xlfn.XLOOKUP(B646,[1]Printers!L:L,[1]Printers!O:O,1,0,),ROUND(VLOOKUP(C646,[1]!T_Resins[#Data],4,FALSE)/VLOOKUP(A646,[1]!T_Printers[#Data],5,FALSE),1),ROUND(VLOOKUP(C646,[1]!T_Resins[#Data],4,FALSE)/VLOOKUP(A646,[1]!T_Printers[#Data],5,FALSE),1)&gt;_xlfn.XLOOKUP(B646,[1]Printers!L:L,[1]Printers!O:O,1,0,),"")),"")</f>
        <v/>
      </c>
      <c r="J646" t="str">
        <f>IFERROR(IF(ROUND(_xlfn.XLOOKUP([1]Parameters!B646,[1]Printers!L:L,[1]Printers!Q:Q,,0)*I646/10,0)*10&lt;_xlfn.XLOOKUP([1]Parameters!B646,[1]Printers!L:L,[1]Printers!P:P,,0),ROUND(_xlfn.XLOOKUP([1]Parameters!B646,[1]Printers!L:L,[1]Printers!Q:Q,,0)*I646/10,0)*10,_xlfn.XLOOKUP([1]Parameters!B646,[1]Printers!L:L,[1]Printers!P:P,,0)),"")</f>
        <v/>
      </c>
      <c r="K646">
        <f>IF(SUM(E646:J646)&lt;&gt;0,VLOOKUP(A646,[1]!T_Printers[#Data],10,FALSE)+VLOOKUP(C646,[1]!T_Resins[#Data],10,FALSE),"")</f>
        <v>4</v>
      </c>
      <c r="L646">
        <f>IF(SUM(E646:J646)&lt;&gt;0,VLOOKUP(A646,[1]!T_Printers[#Data],11,FALSE),"")</f>
        <v>8</v>
      </c>
      <c r="M646">
        <f>IF(SUM(E646:J646)&lt;&gt;0,VLOOKUP(C646,[1]!T_Resins[#Data],8,FALSE),"")</f>
        <v>120</v>
      </c>
      <c r="N646">
        <f>IF(_xlfn.XLOOKUP(B646,[1]Printers!$L:$L,[1]Printers!$R:$R,0,0)&gt;0,[1]Parameters!M646,IF(SUM(E646:J646)&lt;&gt;0,VLOOKUP(C646,[1]!T_Resins[#Data],9,FALSE),""))</f>
        <v>180</v>
      </c>
      <c r="O646" t="str">
        <f t="shared" si="10"/>
        <v>AnycubicPhotonMonoX6K</v>
      </c>
    </row>
    <row r="647" spans="1:15" x14ac:dyDescent="0.25">
      <c r="A647" t="str">
        <f t="array" ref="A647">IF(ROW()-1&gt;COUNTA([1]!T_Printers[Printers])*COUNTA([1]!T_Resins[Resins]),"",INDEX([1]!T_Printers[Printers],INT((ROW()-2)/COUNTA([1]!T_Resins[Resins])+1)))</f>
        <v>Anycubic Photon Mono X 6K</v>
      </c>
      <c r="B647" t="str">
        <f>_xlfn.XLOOKUP(A647,[1]!T_Printers[Printers],[1]!T_Printers[Icon link],,0)</f>
        <v>AnycubicPhotonMonoX6K</v>
      </c>
      <c r="C647" t="str">
        <f t="array" ref="C647">IF(ROW()-1&gt;COUNTA([1]!T_Printers[Printers])*COUNTA([1]!T_Resins[Resins]),"",INDEX([1]!T_Resins[Resins],MOD(ROW()-2,COUNTA([1]!T_Resins[Resins]))+1))</f>
        <v>Industrial Flex Natural Clear</v>
      </c>
      <c r="D647">
        <f>IF(SUM(E647:J647)&lt;&gt;0,IF(ROW()-1&gt;COUNTA([1]!T_Printers[Printers])*COUNTA([1]!T_Resins[Resins]),"",2),"")</f>
        <v>2</v>
      </c>
      <c r="E647" cm="1">
        <f t="array" ref="E647">IFERROR(IF(ROW()-1&gt;COUNTA([1]!T_Printers[Printers])*COUNTA([1]!T_Resins[Resins]),"",_xlfn.IFS(ROUND(VLOOKUP(C647,[1]!T_Resins[#Data],2,FALSE)/VLOOKUP(A647,[1]!T_Printers[#Data],5,FALSE),1)&lt;=_xlfn.XLOOKUP(B647,[1]Printers!L:L,[1]Printers!O:O,1,0,),ROUND(VLOOKUP(C647,[1]!T_Resins[#Data],2,FALSE)/VLOOKUP(A647,[1]!T_Printers[#Data],5,FALSE),1),ROUND(VLOOKUP(C647,[1]!T_Resins[#Data],2,FALSE)/VLOOKUP(A647,[1]!T_Printers[#Data],5,FALSE),1)&gt;_xlfn.XLOOKUP(B647,[1]Printers!L:L,[1]Printers!O:O,1,0,),10)),"Используйте слой 100 мкм")</f>
        <v>1.3</v>
      </c>
      <c r="F647">
        <f>IFERROR(IF(ROUND(_xlfn.XLOOKUP([1]Parameters!B647,[1]Printers!L:L,[1]Printers!Q:Q,,0)*E647/10,0)*10&lt;_xlfn.XLOOKUP([1]Parameters!B647,[1]Printers!L:L,[1]Printers!P:P,,0),ROUND(_xlfn.XLOOKUP([1]Parameters!B647,[1]Printers!L:L,[1]Printers!Q:Q,,0)*E647/10,0)*10,_xlfn.XLOOKUP([1]Parameters!B647,[1]Printers!L:L,[1]Printers!P:P,,0)),"")</f>
        <v>10</v>
      </c>
      <c r="G647" cm="1">
        <f t="array" ref="G647">IFERROR(IF(ROW()-1&gt;COUNTA([1]!T_Printers[Printers])*COUNTA([1]!T_Resins[Resins]),"",_xlfn.IFS(ROUND(VLOOKUP(C647,[1]!T_Resins[#Data],3,FALSE)/VLOOKUP(A647,[1]!T_Printers[#Data],5,FALSE),1)&lt;=_xlfn.XLOOKUP(B647,[1]Printers!L:L,[1]Printers!O:O,1,0,),ROUND(VLOOKUP(C647,[1]!T_Resins[#Data],3,FALSE)/VLOOKUP(A647,[1]!T_Printers[#Data],5,FALSE),1),ROUND(VLOOKUP(C647,[1]!T_Resins[#Data],3,FALSE)/VLOOKUP(A647,[1]!T_Printers[#Data],5,FALSE),1)&gt;_xlfn.XLOOKUP(B647,[1]Printers!L:L,[1]Printers!O:O,1,0,),10)),"")</f>
        <v>1.7</v>
      </c>
      <c r="H647">
        <f>IFERROR(IF(ROUND(_xlfn.XLOOKUP([1]Parameters!B647,[1]Printers!L:L,[1]Printers!Q:Q,,0)*G647/10,0)*10&lt;_xlfn.XLOOKUP([1]Parameters!B647,[1]Printers!L:L,[1]Printers!P:P,,0),ROUND(_xlfn.XLOOKUP([1]Parameters!B647,[1]Printers!L:L,[1]Printers!Q:Q,,0)*G647/10,0)*10,_xlfn.XLOOKUP([1]Parameters!B647,[1]Printers!L:L,[1]Printers!P:P,,0)),"")</f>
        <v>20</v>
      </c>
      <c r="I647" s="3" t="str" cm="1">
        <f t="array" ref="I647">IFERROR(IF(ROW()-1&gt;COUNTA([1]!T_Printers[Printers])*COUNTA([1]!T_Resins[Resins]),"",_xlfn.IFS(ROUND(VLOOKUP(C647,[1]!T_Resins[#Data],4,FALSE)/VLOOKUP(A647,[1]!T_Printers[#Data],5,FALSE),1)&lt;=_xlfn.XLOOKUP(B647,[1]Printers!L:L,[1]Printers!O:O,1,0,),ROUND(VLOOKUP(C647,[1]!T_Resins[#Data],4,FALSE)/VLOOKUP(A647,[1]!T_Printers[#Data],5,FALSE),1),ROUND(VLOOKUP(C647,[1]!T_Resins[#Data],4,FALSE)/VLOOKUP(A647,[1]!T_Printers[#Data],5,FALSE),1)&gt;_xlfn.XLOOKUP(B647,[1]Printers!L:L,[1]Printers!O:O,1,0,),"")),"")</f>
        <v/>
      </c>
      <c r="J647" t="str">
        <f>IFERROR(IF(ROUND(_xlfn.XLOOKUP([1]Parameters!B647,[1]Printers!L:L,[1]Printers!Q:Q,,0)*I647/10,0)*10&lt;_xlfn.XLOOKUP([1]Parameters!B647,[1]Printers!L:L,[1]Printers!P:P,,0),ROUND(_xlfn.XLOOKUP([1]Parameters!B647,[1]Printers!L:L,[1]Printers!Q:Q,,0)*I647/10,0)*10,_xlfn.XLOOKUP([1]Parameters!B647,[1]Printers!L:L,[1]Printers!P:P,,0)),"")</f>
        <v/>
      </c>
      <c r="K647">
        <f>IF(SUM(E647:J647)&lt;&gt;0,VLOOKUP(A647,[1]!T_Printers[#Data],10,FALSE)+VLOOKUP(C647,[1]!T_Resins[#Data],10,FALSE),"")</f>
        <v>4</v>
      </c>
      <c r="L647">
        <f>IF(SUM(E647:J647)&lt;&gt;0,VLOOKUP(A647,[1]!T_Printers[#Data],11,FALSE),"")</f>
        <v>8</v>
      </c>
      <c r="M647">
        <f>IF(SUM(E647:J647)&lt;&gt;0,VLOOKUP(C647,[1]!T_Resins[#Data],8,FALSE),"")</f>
        <v>60</v>
      </c>
      <c r="N647">
        <f>IF(_xlfn.XLOOKUP(B647,[1]Printers!$L:$L,[1]Printers!$R:$R,0,0)&gt;0,[1]Parameters!M647,IF(SUM(E647:J647)&lt;&gt;0,VLOOKUP(C647,[1]!T_Resins[#Data],9,FALSE),""))</f>
        <v>60</v>
      </c>
      <c r="O647" t="str">
        <f t="shared" si="10"/>
        <v>AnycubicPhotonMonoX6K</v>
      </c>
    </row>
    <row r="648" spans="1:15" x14ac:dyDescent="0.25">
      <c r="A648" t="str">
        <f t="array" ref="A648">IF(ROW()-1&gt;COUNTA([1]!T_Printers[Printers])*COUNTA([1]!T_Resins[Resins]),"",INDEX([1]!T_Printers[Printers],INT((ROW()-2)/COUNTA([1]!T_Resins[Resins])+1)))</f>
        <v>Anycubic Photon Mono X 6K</v>
      </c>
      <c r="B648" t="str">
        <f>_xlfn.XLOOKUP(A648,[1]!T_Printers[Printers],[1]!T_Printers[Icon link],,0)</f>
        <v>AnycubicPhotonMonoX6K</v>
      </c>
      <c r="C648" t="str">
        <f t="array" ref="C648">IF(ROW()-1&gt;COUNTA([1]!T_Printers[Printers])*COUNTA([1]!T_Resins[Resins]),"",INDEX([1]!T_Resins[Resins],MOD(ROW()-2,COUNTA([1]!T_Resins[Resins]))+1))</f>
        <v>Industrial Nylon Like</v>
      </c>
      <c r="D648">
        <f>IF(SUM(E648:J648)&lt;&gt;0,IF(ROW()-1&gt;COUNTA([1]!T_Printers[Printers])*COUNTA([1]!T_Resins[Resins]),"",2),"")</f>
        <v>2</v>
      </c>
      <c r="E648" cm="1">
        <f t="array" ref="E648">IFERROR(IF(ROW()-1&gt;COUNTA([1]!T_Printers[Printers])*COUNTA([1]!T_Resins[Resins]),"",_xlfn.IFS(ROUND(VLOOKUP(C648,[1]!T_Resins[#Data],2,FALSE)/VLOOKUP(A648,[1]!T_Printers[#Data],5,FALSE),1)&lt;=_xlfn.XLOOKUP(B648,[1]Printers!L:L,[1]Printers!O:O,1,0,),ROUND(VLOOKUP(C648,[1]!T_Resins[#Data],2,FALSE)/VLOOKUP(A648,[1]!T_Printers[#Data],5,FALSE),1),ROUND(VLOOKUP(C648,[1]!T_Resins[#Data],2,FALSE)/VLOOKUP(A648,[1]!T_Printers[#Data],5,FALSE),1)&gt;_xlfn.XLOOKUP(B648,[1]Printers!L:L,[1]Printers!O:O,1,0,),10)),"Используйте слой 100 мкм")</f>
        <v>1</v>
      </c>
      <c r="F648">
        <f>IFERROR(IF(ROUND(_xlfn.XLOOKUP([1]Parameters!B648,[1]Printers!L:L,[1]Printers!Q:Q,,0)*E648/10,0)*10&lt;_xlfn.XLOOKUP([1]Parameters!B648,[1]Printers!L:L,[1]Printers!P:P,,0),ROUND(_xlfn.XLOOKUP([1]Parameters!B648,[1]Printers!L:L,[1]Printers!Q:Q,,0)*E648/10,0)*10,_xlfn.XLOOKUP([1]Parameters!B648,[1]Printers!L:L,[1]Printers!P:P,,0)),"")</f>
        <v>10</v>
      </c>
      <c r="G648" cm="1">
        <f t="array" ref="G648">IFERROR(IF(ROW()-1&gt;COUNTA([1]!T_Printers[Printers])*COUNTA([1]!T_Resins[Resins]),"",_xlfn.IFS(ROUND(VLOOKUP(C648,[1]!T_Resins[#Data],3,FALSE)/VLOOKUP(A648,[1]!T_Printers[#Data],5,FALSE),1)&lt;=_xlfn.XLOOKUP(B648,[1]Printers!L:L,[1]Printers!O:O,1,0,),ROUND(VLOOKUP(C648,[1]!T_Resins[#Data],3,FALSE)/VLOOKUP(A648,[1]!T_Printers[#Data],5,FALSE),1),ROUND(VLOOKUP(C648,[1]!T_Resins[#Data],3,FALSE)/VLOOKUP(A648,[1]!T_Printers[#Data],5,FALSE),1)&gt;_xlfn.XLOOKUP(B648,[1]Printers!L:L,[1]Printers!O:O,1,0,),10)),"")</f>
        <v>1.3</v>
      </c>
      <c r="H648">
        <f>IFERROR(IF(ROUND(_xlfn.XLOOKUP([1]Parameters!B648,[1]Printers!L:L,[1]Printers!Q:Q,,0)*G648/10,0)*10&lt;_xlfn.XLOOKUP([1]Parameters!B648,[1]Printers!L:L,[1]Printers!P:P,,0),ROUND(_xlfn.XLOOKUP([1]Parameters!B648,[1]Printers!L:L,[1]Printers!Q:Q,,0)*G648/10,0)*10,_xlfn.XLOOKUP([1]Parameters!B648,[1]Printers!L:L,[1]Printers!P:P,,0)),"")</f>
        <v>10</v>
      </c>
      <c r="I648" s="3" t="str" cm="1">
        <f t="array" ref="I648">IFERROR(IF(ROW()-1&gt;COUNTA([1]!T_Printers[Printers])*COUNTA([1]!T_Resins[Resins]),"",_xlfn.IFS(ROUND(VLOOKUP(C648,[1]!T_Resins[#Data],4,FALSE)/VLOOKUP(A648,[1]!T_Printers[#Data],5,FALSE),1)&lt;=_xlfn.XLOOKUP(B648,[1]Printers!L:L,[1]Printers!O:O,1,0,),ROUND(VLOOKUP(C648,[1]!T_Resins[#Data],4,FALSE)/VLOOKUP(A648,[1]!T_Printers[#Data],5,FALSE),1),ROUND(VLOOKUP(C648,[1]!T_Resins[#Data],4,FALSE)/VLOOKUP(A648,[1]!T_Printers[#Data],5,FALSE),1)&gt;_xlfn.XLOOKUP(B648,[1]Printers!L:L,[1]Printers!O:O,1,0,),"")),"")</f>
        <v/>
      </c>
      <c r="J648" t="str">
        <f>IFERROR(IF(ROUND(_xlfn.XLOOKUP([1]Parameters!B648,[1]Printers!L:L,[1]Printers!Q:Q,,0)*I648/10,0)*10&lt;_xlfn.XLOOKUP([1]Parameters!B648,[1]Printers!L:L,[1]Printers!P:P,,0),ROUND(_xlfn.XLOOKUP([1]Parameters!B648,[1]Printers!L:L,[1]Printers!Q:Q,,0)*I648/10,0)*10,_xlfn.XLOOKUP([1]Parameters!B648,[1]Printers!L:L,[1]Printers!P:P,,0)),"")</f>
        <v/>
      </c>
      <c r="K648">
        <f>IF(SUM(E648:J648)&lt;&gt;0,VLOOKUP(A648,[1]!T_Printers[#Data],10,FALSE)+VLOOKUP(C648,[1]!T_Resins[#Data],10,FALSE),"")</f>
        <v>4</v>
      </c>
      <c r="L648">
        <f>IF(SUM(E648:J648)&lt;&gt;0,VLOOKUP(A648,[1]!T_Printers[#Data],11,FALSE),"")</f>
        <v>8</v>
      </c>
      <c r="M648">
        <f>IF(SUM(E648:J648)&lt;&gt;0,VLOOKUP(C648,[1]!T_Resins[#Data],8,FALSE),"")</f>
        <v>60</v>
      </c>
      <c r="N648">
        <f>IF(_xlfn.XLOOKUP(B648,[1]Printers!$L:$L,[1]Printers!$R:$R,0,0)&gt;0,[1]Parameters!M648,IF(SUM(E648:J648)&lt;&gt;0,VLOOKUP(C648,[1]!T_Resins[#Data],9,FALSE),""))</f>
        <v>60</v>
      </c>
      <c r="O648" t="str">
        <f t="shared" si="10"/>
        <v>AnycubicPhotonMonoX6K</v>
      </c>
    </row>
    <row r="649" spans="1:15" x14ac:dyDescent="0.25">
      <c r="A649" t="str">
        <f t="array" ref="A649">IF(ROW()-1&gt;COUNTA([1]!T_Printers[Printers])*COUNTA([1]!T_Resins[Resins]),"",INDEX([1]!T_Printers[Printers],INT((ROW()-2)/COUNTA([1]!T_Resins[Resins])+1)))</f>
        <v>Anycubic Photon Mono X 6K</v>
      </c>
      <c r="B649" t="str">
        <f>_xlfn.XLOOKUP(A649,[1]!T_Printers[Printers],[1]!T_Printers[Icon link],,0)</f>
        <v>AnycubicPhotonMonoX6K</v>
      </c>
      <c r="C649" t="str">
        <f t="array" ref="C649">IF(ROW()-1&gt;COUNTA([1]!T_Printers[Printers])*COUNTA([1]!T_Resins[Resins]),"",INDEX([1]!T_Resins[Resins],MOD(ROW()-2,COUNTA([1]!T_Resins[Resins]))+1))</f>
        <v>Industrial PP-Like</v>
      </c>
      <c r="D649">
        <f>IF(SUM(E649:J649)&lt;&gt;0,IF(ROW()-1&gt;COUNTA([1]!T_Printers[Printers])*COUNTA([1]!T_Resins[Resins]),"",2),"")</f>
        <v>2</v>
      </c>
      <c r="E649" cm="1">
        <f t="array" ref="E649">IFERROR(IF(ROW()-1&gt;COUNTA([1]!T_Printers[Printers])*COUNTA([1]!T_Resins[Resins]),"",_xlfn.IFS(ROUND(VLOOKUP(C649,[1]!T_Resins[#Data],2,FALSE)/VLOOKUP(A649,[1]!T_Printers[#Data],5,FALSE),1)&lt;=_xlfn.XLOOKUP(B649,[1]Printers!L:L,[1]Printers!O:O,1,0,),ROUND(VLOOKUP(C649,[1]!T_Resins[#Data],2,FALSE)/VLOOKUP(A649,[1]!T_Printers[#Data],5,FALSE),1),ROUND(VLOOKUP(C649,[1]!T_Resins[#Data],2,FALSE)/VLOOKUP(A649,[1]!T_Printers[#Data],5,FALSE),1)&gt;_xlfn.XLOOKUP(B649,[1]Printers!L:L,[1]Printers!O:O,1,0,),10)),"Используйте слой 100 мкм")</f>
        <v>3.9</v>
      </c>
      <c r="F649">
        <f>IFERROR(IF(ROUND(_xlfn.XLOOKUP([1]Parameters!B649,[1]Printers!L:L,[1]Printers!Q:Q,,0)*E649/10,0)*10&lt;_xlfn.XLOOKUP([1]Parameters!B649,[1]Printers!L:L,[1]Printers!P:P,,0),ROUND(_xlfn.XLOOKUP([1]Parameters!B649,[1]Printers!L:L,[1]Printers!Q:Q,,0)*E649/10,0)*10,_xlfn.XLOOKUP([1]Parameters!B649,[1]Printers!L:L,[1]Printers!P:P,,0)),"")</f>
        <v>40</v>
      </c>
      <c r="G649" cm="1">
        <f t="array" ref="G649">IFERROR(IF(ROW()-1&gt;COUNTA([1]!T_Printers[Printers])*COUNTA([1]!T_Resins[Resins]),"",_xlfn.IFS(ROUND(VLOOKUP(C649,[1]!T_Resins[#Data],3,FALSE)/VLOOKUP(A649,[1]!T_Printers[#Data],5,FALSE),1)&lt;=_xlfn.XLOOKUP(B649,[1]Printers!L:L,[1]Printers!O:O,1,0,),ROUND(VLOOKUP(C649,[1]!T_Resins[#Data],3,FALSE)/VLOOKUP(A649,[1]!T_Printers[#Data],5,FALSE),1),ROUND(VLOOKUP(C649,[1]!T_Resins[#Data],3,FALSE)/VLOOKUP(A649,[1]!T_Printers[#Data],5,FALSE),1)&gt;_xlfn.XLOOKUP(B649,[1]Printers!L:L,[1]Printers!O:O,1,0,),10)),"")</f>
        <v>4.9000000000000004</v>
      </c>
      <c r="H649">
        <f>IFERROR(IF(ROUND(_xlfn.XLOOKUP([1]Parameters!B649,[1]Printers!L:L,[1]Printers!Q:Q,,0)*G649/10,0)*10&lt;_xlfn.XLOOKUP([1]Parameters!B649,[1]Printers!L:L,[1]Printers!P:P,,0),ROUND(_xlfn.XLOOKUP([1]Parameters!B649,[1]Printers!L:L,[1]Printers!Q:Q,,0)*G649/10,0)*10,_xlfn.XLOOKUP([1]Parameters!B649,[1]Printers!L:L,[1]Printers!P:P,,0)),"")</f>
        <v>40</v>
      </c>
      <c r="I649" s="3" t="str" cm="1">
        <f t="array" ref="I649">IFERROR(IF(ROW()-1&gt;COUNTA([1]!T_Printers[Printers])*COUNTA([1]!T_Resins[Resins]),"",_xlfn.IFS(ROUND(VLOOKUP(C649,[1]!T_Resins[#Data],4,FALSE)/VLOOKUP(A649,[1]!T_Printers[#Data],5,FALSE),1)&lt;=_xlfn.XLOOKUP(B649,[1]Printers!L:L,[1]Printers!O:O,1,0,),ROUND(VLOOKUP(C649,[1]!T_Resins[#Data],4,FALSE)/VLOOKUP(A649,[1]!T_Printers[#Data],5,FALSE),1),ROUND(VLOOKUP(C649,[1]!T_Resins[#Data],4,FALSE)/VLOOKUP(A649,[1]!T_Printers[#Data],5,FALSE),1)&gt;_xlfn.XLOOKUP(B649,[1]Printers!L:L,[1]Printers!O:O,1,0,),"")),"")</f>
        <v/>
      </c>
      <c r="J649" t="str">
        <f>IFERROR(IF(ROUND(_xlfn.XLOOKUP([1]Parameters!B649,[1]Printers!L:L,[1]Printers!Q:Q,,0)*I649/10,0)*10&lt;_xlfn.XLOOKUP([1]Parameters!B649,[1]Printers!L:L,[1]Printers!P:P,,0),ROUND(_xlfn.XLOOKUP([1]Parameters!B649,[1]Printers!L:L,[1]Printers!Q:Q,,0)*I649/10,0)*10,_xlfn.XLOOKUP([1]Parameters!B649,[1]Printers!L:L,[1]Printers!P:P,,0)),"")</f>
        <v/>
      </c>
      <c r="K649">
        <f>IF(SUM(E649:J649)&lt;&gt;0,VLOOKUP(A649,[1]!T_Printers[#Data],10,FALSE)+VLOOKUP(C649,[1]!T_Resins[#Data],10,FALSE),"")</f>
        <v>4</v>
      </c>
      <c r="L649">
        <f>IF(SUM(E649:J649)&lt;&gt;0,VLOOKUP(A649,[1]!T_Printers[#Data],11,FALSE),"")</f>
        <v>8</v>
      </c>
      <c r="M649">
        <f>IF(SUM(E649:J649)&lt;&gt;0,VLOOKUP(C649,[1]!T_Resins[#Data],8,FALSE),"")</f>
        <v>60</v>
      </c>
      <c r="N649">
        <f>IF(_xlfn.XLOOKUP(B649,[1]Printers!$L:$L,[1]Printers!$R:$R,0,0)&gt;0,[1]Parameters!M649,IF(SUM(E649:J649)&lt;&gt;0,VLOOKUP(C649,[1]!T_Resins[#Data],9,FALSE),""))</f>
        <v>60</v>
      </c>
      <c r="O649" t="str">
        <f t="shared" si="10"/>
        <v>AnycubicPhotonMonoX6K</v>
      </c>
    </row>
    <row r="650" spans="1:15" x14ac:dyDescent="0.25">
      <c r="A650" t="str">
        <f t="array" ref="A650">IF(ROW()-1&gt;COUNTA([1]!T_Printers[Printers])*COUNTA([1]!T_Resins[Resins]),"",INDEX([1]!T_Printers[Printers],INT((ROW()-2)/COUNTA([1]!T_Resins[Resins])+1)))</f>
        <v>Anycubic Photon Mono X 6K</v>
      </c>
      <c r="B650" t="str">
        <f>_xlfn.XLOOKUP(A650,[1]!T_Printers[Printers],[1]!T_Printers[Icon link],,0)</f>
        <v>AnycubicPhotonMonoX6K</v>
      </c>
      <c r="C650" t="str">
        <f t="array" ref="C650">IF(ROW()-1&gt;COUNTA([1]!T_Printers[Printers])*COUNTA([1]!T_Resins[Resins]),"",INDEX([1]!T_Resins[Resins],MOD(ROW()-2,COUNTA([1]!T_Resins[Resins]))+1))</f>
        <v>Industrial Rigid Black</v>
      </c>
      <c r="D650">
        <f>IF(SUM(E650:J650)&lt;&gt;0,IF(ROW()-1&gt;COUNTA([1]!T_Printers[Printers])*COUNTA([1]!T_Resins[Resins]),"",2),"")</f>
        <v>2</v>
      </c>
      <c r="E650" cm="1">
        <f t="array" ref="E650">IFERROR(IF(ROW()-1&gt;COUNTA([1]!T_Printers[Printers])*COUNTA([1]!T_Resins[Resins]),"",_xlfn.IFS(ROUND(VLOOKUP(C650,[1]!T_Resins[#Data],2,FALSE)/VLOOKUP(A650,[1]!T_Printers[#Data],5,FALSE),1)&lt;=_xlfn.XLOOKUP(B650,[1]Printers!L:L,[1]Printers!O:O,1,0,),ROUND(VLOOKUP(C650,[1]!T_Resins[#Data],2,FALSE)/VLOOKUP(A650,[1]!T_Printers[#Data],5,FALSE),1),ROUND(VLOOKUP(C650,[1]!T_Resins[#Data],2,FALSE)/VLOOKUP(A650,[1]!T_Printers[#Data],5,FALSE),1)&gt;_xlfn.XLOOKUP(B650,[1]Printers!L:L,[1]Printers!O:O,1,0,),10)),"Используйте слой 100 мкм")</f>
        <v>3.6</v>
      </c>
      <c r="F650">
        <f>IFERROR(IF(ROUND(_xlfn.XLOOKUP([1]Parameters!B650,[1]Printers!L:L,[1]Printers!Q:Q,,0)*E650/10,0)*10&lt;_xlfn.XLOOKUP([1]Parameters!B650,[1]Printers!L:L,[1]Printers!P:P,,0),ROUND(_xlfn.XLOOKUP([1]Parameters!B650,[1]Printers!L:L,[1]Printers!Q:Q,,0)*E650/10,0)*10,_xlfn.XLOOKUP([1]Parameters!B650,[1]Printers!L:L,[1]Printers!P:P,,0)),"")</f>
        <v>30</v>
      </c>
      <c r="G650" cm="1">
        <f t="array" ref="G650">IFERROR(IF(ROW()-1&gt;COUNTA([1]!T_Printers[Printers])*COUNTA([1]!T_Resins[Resins]),"",_xlfn.IFS(ROUND(VLOOKUP(C650,[1]!T_Resins[#Data],3,FALSE)/VLOOKUP(A650,[1]!T_Printers[#Data],5,FALSE),1)&lt;=_xlfn.XLOOKUP(B650,[1]Printers!L:L,[1]Printers!O:O,1,0,),ROUND(VLOOKUP(C650,[1]!T_Resins[#Data],3,FALSE)/VLOOKUP(A650,[1]!T_Printers[#Data],5,FALSE),1),ROUND(VLOOKUP(C650,[1]!T_Resins[#Data],3,FALSE)/VLOOKUP(A650,[1]!T_Printers[#Data],5,FALSE),1)&gt;_xlfn.XLOOKUP(B650,[1]Printers!L:L,[1]Printers!O:O,1,0,),10)),"")</f>
        <v>4.7</v>
      </c>
      <c r="H650">
        <f>IFERROR(IF(ROUND(_xlfn.XLOOKUP([1]Parameters!B650,[1]Printers!L:L,[1]Printers!Q:Q,,0)*G650/10,0)*10&lt;_xlfn.XLOOKUP([1]Parameters!B650,[1]Printers!L:L,[1]Printers!P:P,,0),ROUND(_xlfn.XLOOKUP([1]Parameters!B650,[1]Printers!L:L,[1]Printers!Q:Q,,0)*G650/10,0)*10,_xlfn.XLOOKUP([1]Parameters!B650,[1]Printers!L:L,[1]Printers!P:P,,0)),"")</f>
        <v>40</v>
      </c>
      <c r="I650" s="3" t="str" cm="1">
        <f t="array" ref="I650">IFERROR(IF(ROW()-1&gt;COUNTA([1]!T_Printers[Printers])*COUNTA([1]!T_Resins[Resins]),"",_xlfn.IFS(ROUND(VLOOKUP(C650,[1]!T_Resins[#Data],4,FALSE)/VLOOKUP(A650,[1]!T_Printers[#Data],5,FALSE),1)&lt;=_xlfn.XLOOKUP(B650,[1]Printers!L:L,[1]Printers!O:O,1,0,),ROUND(VLOOKUP(C650,[1]!T_Resins[#Data],4,FALSE)/VLOOKUP(A650,[1]!T_Printers[#Data],5,FALSE),1),ROUND(VLOOKUP(C650,[1]!T_Resins[#Data],4,FALSE)/VLOOKUP(A650,[1]!T_Printers[#Data],5,FALSE),1)&gt;_xlfn.XLOOKUP(B650,[1]Printers!L:L,[1]Printers!O:O,1,0,),"")),"")</f>
        <v/>
      </c>
      <c r="J650" t="str">
        <f>IFERROR(IF(ROUND(_xlfn.XLOOKUP([1]Parameters!B650,[1]Printers!L:L,[1]Printers!Q:Q,,0)*I650/10,0)*10&lt;_xlfn.XLOOKUP([1]Parameters!B650,[1]Printers!L:L,[1]Printers!P:P,,0),ROUND(_xlfn.XLOOKUP([1]Parameters!B650,[1]Printers!L:L,[1]Printers!Q:Q,,0)*I650/10,0)*10,_xlfn.XLOOKUP([1]Parameters!B650,[1]Printers!L:L,[1]Printers!P:P,,0)),"")</f>
        <v/>
      </c>
      <c r="K650">
        <f>IF(SUM(E650:J650)&lt;&gt;0,VLOOKUP(A650,[1]!T_Printers[#Data],10,FALSE)+VLOOKUP(C650,[1]!T_Resins[#Data],10,FALSE),"")</f>
        <v>4</v>
      </c>
      <c r="L650">
        <f>IF(SUM(E650:J650)&lt;&gt;0,VLOOKUP(A650,[1]!T_Printers[#Data],11,FALSE),"")</f>
        <v>8</v>
      </c>
      <c r="M650">
        <f>IF(SUM(E650:J650)&lt;&gt;0,VLOOKUP(C650,[1]!T_Resins[#Data],8,FALSE),"")</f>
        <v>120</v>
      </c>
      <c r="N650">
        <f>IF(_xlfn.XLOOKUP(B650,[1]Printers!$L:$L,[1]Printers!$R:$R,0,0)&gt;0,[1]Parameters!M650,IF(SUM(E650:J650)&lt;&gt;0,VLOOKUP(C650,[1]!T_Resins[#Data],9,FALSE),""))</f>
        <v>180</v>
      </c>
      <c r="O650" t="str">
        <f t="shared" si="10"/>
        <v>AnycubicPhotonMonoX6K</v>
      </c>
    </row>
    <row r="651" spans="1:15" x14ac:dyDescent="0.25">
      <c r="A651" t="str">
        <f t="array" ref="A651">IF(ROW()-1&gt;COUNTA([1]!T_Printers[Printers])*COUNTA([1]!T_Resins[Resins]),"",INDEX([1]!T_Printers[Printers],INT((ROW()-2)/COUNTA([1]!T_Resins[Resins])+1)))</f>
        <v>Anycubic Photon Mono X 6K</v>
      </c>
      <c r="B651" t="str">
        <f>_xlfn.XLOOKUP(A651,[1]!T_Printers[Printers],[1]!T_Printers[Icon link],,0)</f>
        <v>AnycubicPhotonMonoX6K</v>
      </c>
      <c r="C651" t="str">
        <f t="array" ref="C651">IF(ROW()-1&gt;COUNTA([1]!T_Printers[Printers])*COUNTA([1]!T_Resins[Resins]),"",INDEX([1]!T_Resins[Resins],MOD(ROW()-2,COUNTA([1]!T_Resins[Resins]))+1))</f>
        <v>Industrial Rigid Clear</v>
      </c>
      <c r="D651">
        <f>IF(SUM(E651:J651)&lt;&gt;0,IF(ROW()-1&gt;COUNTA([1]!T_Printers[Printers])*COUNTA([1]!T_Resins[Resins]),"",2),"")</f>
        <v>2</v>
      </c>
      <c r="E651" cm="1">
        <f t="array" ref="E651">IFERROR(IF(ROW()-1&gt;COUNTA([1]!T_Printers[Printers])*COUNTA([1]!T_Resins[Resins]),"",_xlfn.IFS(ROUND(VLOOKUP(C651,[1]!T_Resins[#Data],2,FALSE)/VLOOKUP(A651,[1]!T_Printers[#Data],5,FALSE),1)&lt;=_xlfn.XLOOKUP(B651,[1]Printers!L:L,[1]Printers!O:O,1,0,),ROUND(VLOOKUP(C651,[1]!T_Resins[#Data],2,FALSE)/VLOOKUP(A651,[1]!T_Printers[#Data],5,FALSE),1),ROUND(VLOOKUP(C651,[1]!T_Resins[#Data],2,FALSE)/VLOOKUP(A651,[1]!T_Printers[#Data],5,FALSE),1)&gt;_xlfn.XLOOKUP(B651,[1]Printers!L:L,[1]Printers!O:O,1,0,),10)),"Используйте слой 100 мкм")</f>
        <v>3.9</v>
      </c>
      <c r="F651">
        <f>IFERROR(IF(ROUND(_xlfn.XLOOKUP([1]Parameters!B651,[1]Printers!L:L,[1]Printers!Q:Q,,0)*E651/10,0)*10&lt;_xlfn.XLOOKUP([1]Parameters!B651,[1]Printers!L:L,[1]Printers!P:P,,0),ROUND(_xlfn.XLOOKUP([1]Parameters!B651,[1]Printers!L:L,[1]Printers!Q:Q,,0)*E651/10,0)*10,_xlfn.XLOOKUP([1]Parameters!B651,[1]Printers!L:L,[1]Printers!P:P,,0)),"")</f>
        <v>40</v>
      </c>
      <c r="G651" cm="1">
        <f t="array" ref="G651">IFERROR(IF(ROW()-1&gt;COUNTA([1]!T_Printers[Printers])*COUNTA([1]!T_Resins[Resins]),"",_xlfn.IFS(ROUND(VLOOKUP(C651,[1]!T_Resins[#Data],3,FALSE)/VLOOKUP(A651,[1]!T_Printers[#Data],5,FALSE),1)&lt;=_xlfn.XLOOKUP(B651,[1]Printers!L:L,[1]Printers!O:O,1,0,),ROUND(VLOOKUP(C651,[1]!T_Resins[#Data],3,FALSE)/VLOOKUP(A651,[1]!T_Printers[#Data],5,FALSE),1),ROUND(VLOOKUP(C651,[1]!T_Resins[#Data],3,FALSE)/VLOOKUP(A651,[1]!T_Printers[#Data],5,FALSE),1)&gt;_xlfn.XLOOKUP(B651,[1]Printers!L:L,[1]Printers!O:O,1,0,),10)),"")</f>
        <v>5.0999999999999996</v>
      </c>
      <c r="H651">
        <f>IFERROR(IF(ROUND(_xlfn.XLOOKUP([1]Parameters!B651,[1]Printers!L:L,[1]Printers!Q:Q,,0)*G651/10,0)*10&lt;_xlfn.XLOOKUP([1]Parameters!B651,[1]Printers!L:L,[1]Printers!P:P,,0),ROUND(_xlfn.XLOOKUP([1]Parameters!B651,[1]Printers!L:L,[1]Printers!Q:Q,,0)*G651/10,0)*10,_xlfn.XLOOKUP([1]Parameters!B651,[1]Printers!L:L,[1]Printers!P:P,,0)),"")</f>
        <v>50</v>
      </c>
      <c r="I651" s="3" t="str" cm="1">
        <f t="array" ref="I651">IFERROR(IF(ROW()-1&gt;COUNTA([1]!T_Printers[Printers])*COUNTA([1]!T_Resins[Resins]),"",_xlfn.IFS(ROUND(VLOOKUP(C651,[1]!T_Resins[#Data],4,FALSE)/VLOOKUP(A651,[1]!T_Printers[#Data],5,FALSE),1)&lt;=_xlfn.XLOOKUP(B651,[1]Printers!L:L,[1]Printers!O:O,1,0,),ROUND(VLOOKUP(C651,[1]!T_Resins[#Data],4,FALSE)/VLOOKUP(A651,[1]!T_Printers[#Data],5,FALSE),1),ROUND(VLOOKUP(C651,[1]!T_Resins[#Data],4,FALSE)/VLOOKUP(A651,[1]!T_Printers[#Data],5,FALSE),1)&gt;_xlfn.XLOOKUP(B651,[1]Printers!L:L,[1]Printers!O:O,1,0,),"")),"")</f>
        <v/>
      </c>
      <c r="J651" t="str">
        <f>IFERROR(IF(ROUND(_xlfn.XLOOKUP([1]Parameters!B651,[1]Printers!L:L,[1]Printers!Q:Q,,0)*I651/10,0)*10&lt;_xlfn.XLOOKUP([1]Parameters!B651,[1]Printers!L:L,[1]Printers!P:P,,0),ROUND(_xlfn.XLOOKUP([1]Parameters!B651,[1]Printers!L:L,[1]Printers!Q:Q,,0)*I651/10,0)*10,_xlfn.XLOOKUP([1]Parameters!B651,[1]Printers!L:L,[1]Printers!P:P,,0)),"")</f>
        <v/>
      </c>
      <c r="K651">
        <f>IF(SUM(E651:J651)&lt;&gt;0,VLOOKUP(A651,[1]!T_Printers[#Data],10,FALSE)+VLOOKUP(C651,[1]!T_Resins[#Data],10,FALSE),"")</f>
        <v>4</v>
      </c>
      <c r="L651">
        <f>IF(SUM(E651:J651)&lt;&gt;0,VLOOKUP(A651,[1]!T_Printers[#Data],11,FALSE),"")</f>
        <v>8</v>
      </c>
      <c r="M651">
        <f>IF(SUM(E651:J651)&lt;&gt;0,VLOOKUP(C651,[1]!T_Resins[#Data],8,FALSE),"")</f>
        <v>120</v>
      </c>
      <c r="N651">
        <f>IF(_xlfn.XLOOKUP(B651,[1]Printers!$L:$L,[1]Printers!$R:$R,0,0)&gt;0,[1]Parameters!M651,IF(SUM(E651:J651)&lt;&gt;0,VLOOKUP(C651,[1]!T_Resins[#Data],9,FALSE),""))</f>
        <v>180</v>
      </c>
      <c r="O651" t="str">
        <f t="shared" si="10"/>
        <v>AnycubicPhotonMonoX6K</v>
      </c>
    </row>
    <row r="652" spans="1:15" x14ac:dyDescent="0.25">
      <c r="A652" t="str">
        <f t="array" ref="A652">IF(ROW()-1&gt;COUNTA([1]!T_Printers[Printers])*COUNTA([1]!T_Resins[Resins]),"",INDEX([1]!T_Printers[Printers],INT((ROW()-2)/COUNTA([1]!T_Resins[Resins])+1)))</f>
        <v>Anycubic Photon Mono X 6K</v>
      </c>
      <c r="B652" t="str">
        <f>_xlfn.XLOOKUP(A652,[1]!T_Printers[Printers],[1]!T_Printers[Icon link],,0)</f>
        <v>AnycubicPhotonMonoX6K</v>
      </c>
      <c r="C652" t="str">
        <f t="array" ref="C652">IF(ROW()-1&gt;COUNTA([1]!T_Printers[Printers])*COUNTA([1]!T_Resins[Resins]),"",INDEX([1]!T_Resins[Resins],MOD(ROW()-2,COUNTA([1]!T_Resins[Resins]))+1))</f>
        <v>Tough Black</v>
      </c>
      <c r="D652">
        <f>IF(SUM(E652:J652)&lt;&gt;0,IF(ROW()-1&gt;COUNTA([1]!T_Printers[Printers])*COUNTA([1]!T_Resins[Resins]),"",2),"")</f>
        <v>2</v>
      </c>
      <c r="E652" cm="1">
        <f t="array" ref="E652">IFERROR(IF(ROW()-1&gt;COUNTA([1]!T_Printers[Printers])*COUNTA([1]!T_Resins[Resins]),"",_xlfn.IFS(ROUND(VLOOKUP(C652,[1]!T_Resins[#Data],2,FALSE)/VLOOKUP(A652,[1]!T_Printers[#Data],5,FALSE),1)&lt;=_xlfn.XLOOKUP(B652,[1]Printers!L:L,[1]Printers!O:O,1,0,),ROUND(VLOOKUP(C652,[1]!T_Resins[#Data],2,FALSE)/VLOOKUP(A652,[1]!T_Printers[#Data],5,FALSE),1),ROUND(VLOOKUP(C652,[1]!T_Resins[#Data],2,FALSE)/VLOOKUP(A652,[1]!T_Printers[#Data],5,FALSE),1)&gt;_xlfn.XLOOKUP(B652,[1]Printers!L:L,[1]Printers!O:O,1,0,),10)),"Используйте слой 100 мкм")</f>
        <v>1.9</v>
      </c>
      <c r="F652">
        <f>IFERROR(IF(ROUND(_xlfn.XLOOKUP([1]Parameters!B652,[1]Printers!L:L,[1]Printers!Q:Q,,0)*E652/10,0)*10&lt;_xlfn.XLOOKUP([1]Parameters!B652,[1]Printers!L:L,[1]Printers!P:P,,0),ROUND(_xlfn.XLOOKUP([1]Parameters!B652,[1]Printers!L:L,[1]Printers!Q:Q,,0)*E652/10,0)*10,_xlfn.XLOOKUP([1]Parameters!B652,[1]Printers!L:L,[1]Printers!P:P,,0)),"")</f>
        <v>20</v>
      </c>
      <c r="G652" cm="1">
        <f t="array" ref="G652">IFERROR(IF(ROW()-1&gt;COUNTA([1]!T_Printers[Printers])*COUNTA([1]!T_Resins[Resins]),"",_xlfn.IFS(ROUND(VLOOKUP(C652,[1]!T_Resins[#Data],3,FALSE)/VLOOKUP(A652,[1]!T_Printers[#Data],5,FALSE),1)&lt;=_xlfn.XLOOKUP(B652,[1]Printers!L:L,[1]Printers!O:O,1,0,),ROUND(VLOOKUP(C652,[1]!T_Resins[#Data],3,FALSE)/VLOOKUP(A652,[1]!T_Printers[#Data],5,FALSE),1),ROUND(VLOOKUP(C652,[1]!T_Resins[#Data],3,FALSE)/VLOOKUP(A652,[1]!T_Printers[#Data],5,FALSE),1)&gt;_xlfn.XLOOKUP(B652,[1]Printers!L:L,[1]Printers!O:O,1,0,),10)),"")</f>
        <v>2.2000000000000002</v>
      </c>
      <c r="H652">
        <f>IFERROR(IF(ROUND(_xlfn.XLOOKUP([1]Parameters!B652,[1]Printers!L:L,[1]Printers!Q:Q,,0)*G652/10,0)*10&lt;_xlfn.XLOOKUP([1]Parameters!B652,[1]Printers!L:L,[1]Printers!P:P,,0),ROUND(_xlfn.XLOOKUP([1]Parameters!B652,[1]Printers!L:L,[1]Printers!Q:Q,,0)*G652/10,0)*10,_xlfn.XLOOKUP([1]Parameters!B652,[1]Printers!L:L,[1]Printers!P:P,,0)),"")</f>
        <v>20</v>
      </c>
      <c r="I652" s="3" t="str" cm="1">
        <f t="array" ref="I652">IFERROR(IF(ROW()-1&gt;COUNTA([1]!T_Printers[Printers])*COUNTA([1]!T_Resins[Resins]),"",_xlfn.IFS(ROUND(VLOOKUP(C652,[1]!T_Resins[#Data],4,FALSE)/VLOOKUP(A652,[1]!T_Printers[#Data],5,FALSE),1)&lt;=_xlfn.XLOOKUP(B652,[1]Printers!L:L,[1]Printers!O:O,1,0,),ROUND(VLOOKUP(C652,[1]!T_Resins[#Data],4,FALSE)/VLOOKUP(A652,[1]!T_Printers[#Data],5,FALSE),1),ROUND(VLOOKUP(C652,[1]!T_Resins[#Data],4,FALSE)/VLOOKUP(A652,[1]!T_Printers[#Data],5,FALSE),1)&gt;_xlfn.XLOOKUP(B652,[1]Printers!L:L,[1]Printers!O:O,1,0,),"")),"")</f>
        <v/>
      </c>
      <c r="J652" t="str">
        <f>IFERROR(IF(ROUND(_xlfn.XLOOKUP([1]Parameters!B652,[1]Printers!L:L,[1]Printers!Q:Q,,0)*I652/10,0)*10&lt;_xlfn.XLOOKUP([1]Parameters!B652,[1]Printers!L:L,[1]Printers!P:P,,0),ROUND(_xlfn.XLOOKUP([1]Parameters!B652,[1]Printers!L:L,[1]Printers!Q:Q,,0)*I652/10,0)*10,_xlfn.XLOOKUP([1]Parameters!B652,[1]Printers!L:L,[1]Printers!P:P,,0)),"")</f>
        <v/>
      </c>
      <c r="K652">
        <f>IF(SUM(E652:J652)&lt;&gt;0,VLOOKUP(A652,[1]!T_Printers[#Data],10,FALSE)+VLOOKUP(C652,[1]!T_Resins[#Data],10,FALSE),"")</f>
        <v>4</v>
      </c>
      <c r="L652">
        <f>IF(SUM(E652:J652)&lt;&gt;0,VLOOKUP(A652,[1]!T_Printers[#Data],11,FALSE),"")</f>
        <v>8</v>
      </c>
      <c r="M652">
        <f>IF(SUM(E652:J652)&lt;&gt;0,VLOOKUP(C652,[1]!T_Resins[#Data],8,FALSE),"")</f>
        <v>120</v>
      </c>
      <c r="N652">
        <f>IF(_xlfn.XLOOKUP(B652,[1]Printers!$L:$L,[1]Printers!$R:$R,0,0)&gt;0,[1]Parameters!M652,IF(SUM(E652:J652)&lt;&gt;0,VLOOKUP(C652,[1]!T_Resins[#Data],9,FALSE),""))</f>
        <v>180</v>
      </c>
      <c r="O652" t="str">
        <f t="shared" si="10"/>
        <v>AnycubicPhotonMonoX6K</v>
      </c>
    </row>
    <row r="653" spans="1:15" x14ac:dyDescent="0.25">
      <c r="A653" t="str">
        <f t="array" ref="A653">IF(ROW()-1&gt;COUNTA([1]!T_Printers[Printers])*COUNTA([1]!T_Resins[Resins]),"",INDEX([1]!T_Printers[Printers],INT((ROW()-2)/COUNTA([1]!T_Resins[Resins])+1)))</f>
        <v>Anycubic Photon Mono X 6K</v>
      </c>
      <c r="B653" t="str">
        <f>_xlfn.XLOOKUP(A653,[1]!T_Printers[Printers],[1]!T_Printers[Icon link],,0)</f>
        <v>AnycubicPhotonMonoX6K</v>
      </c>
      <c r="C653" t="str">
        <f t="array" ref="C653">IF(ROW()-1&gt;COUNTA([1]!T_Printers[Printers])*COUNTA([1]!T_Resins[Resins]),"",INDEX([1]!T_Resins[Resins],MOD(ROW()-2,COUNTA([1]!T_Resins[Resins]))+1))</f>
        <v>Tough Grey</v>
      </c>
      <c r="D653">
        <f>IF(SUM(E653:J653)&lt;&gt;0,IF(ROW()-1&gt;COUNTA([1]!T_Printers[Printers])*COUNTA([1]!T_Resins[Resins]),"",2),"")</f>
        <v>2</v>
      </c>
      <c r="E653" cm="1">
        <f t="array" ref="E653">IFERROR(IF(ROW()-1&gt;COUNTA([1]!T_Printers[Printers])*COUNTA([1]!T_Resins[Resins]),"",_xlfn.IFS(ROUND(VLOOKUP(C653,[1]!T_Resins[#Data],2,FALSE)/VLOOKUP(A653,[1]!T_Printers[#Data],5,FALSE),1)&lt;=_xlfn.XLOOKUP(B653,[1]Printers!L:L,[1]Printers!O:O,1,0,),ROUND(VLOOKUP(C653,[1]!T_Resins[#Data],2,FALSE)/VLOOKUP(A653,[1]!T_Printers[#Data],5,FALSE),1),ROUND(VLOOKUP(C653,[1]!T_Resins[#Data],2,FALSE)/VLOOKUP(A653,[1]!T_Printers[#Data],5,FALSE),1)&gt;_xlfn.XLOOKUP(B653,[1]Printers!L:L,[1]Printers!O:O,1,0,),10)),"Используйте слой 100 мкм")</f>
        <v>1.9</v>
      </c>
      <c r="F653">
        <f>IFERROR(IF(ROUND(_xlfn.XLOOKUP([1]Parameters!B653,[1]Printers!L:L,[1]Printers!Q:Q,,0)*E653/10,0)*10&lt;_xlfn.XLOOKUP([1]Parameters!B653,[1]Printers!L:L,[1]Printers!P:P,,0),ROUND(_xlfn.XLOOKUP([1]Parameters!B653,[1]Printers!L:L,[1]Printers!Q:Q,,0)*E653/10,0)*10,_xlfn.XLOOKUP([1]Parameters!B653,[1]Printers!L:L,[1]Printers!P:P,,0)),"")</f>
        <v>20</v>
      </c>
      <c r="G653" cm="1">
        <f t="array" ref="G653">IFERROR(IF(ROW()-1&gt;COUNTA([1]!T_Printers[Printers])*COUNTA([1]!T_Resins[Resins]),"",_xlfn.IFS(ROUND(VLOOKUP(C653,[1]!T_Resins[#Data],3,FALSE)/VLOOKUP(A653,[1]!T_Printers[#Data],5,FALSE),1)&lt;=_xlfn.XLOOKUP(B653,[1]Printers!L:L,[1]Printers!O:O,1,0,),ROUND(VLOOKUP(C653,[1]!T_Resins[#Data],3,FALSE)/VLOOKUP(A653,[1]!T_Printers[#Data],5,FALSE),1),ROUND(VLOOKUP(C653,[1]!T_Resins[#Data],3,FALSE)/VLOOKUP(A653,[1]!T_Printers[#Data],5,FALSE),1)&gt;_xlfn.XLOOKUP(B653,[1]Printers!L:L,[1]Printers!O:O,1,0,),10)),"")</f>
        <v>2.2000000000000002</v>
      </c>
      <c r="H653">
        <f>IFERROR(IF(ROUND(_xlfn.XLOOKUP([1]Parameters!B653,[1]Printers!L:L,[1]Printers!Q:Q,,0)*G653/10,0)*10&lt;_xlfn.XLOOKUP([1]Parameters!B653,[1]Printers!L:L,[1]Printers!P:P,,0),ROUND(_xlfn.XLOOKUP([1]Parameters!B653,[1]Printers!L:L,[1]Printers!Q:Q,,0)*G653/10,0)*10,_xlfn.XLOOKUP([1]Parameters!B653,[1]Printers!L:L,[1]Printers!P:P,,0)),"")</f>
        <v>20</v>
      </c>
      <c r="I653" s="3" t="str" cm="1">
        <f t="array" ref="I653">IFERROR(IF(ROW()-1&gt;COUNTA([1]!T_Printers[Printers])*COUNTA([1]!T_Resins[Resins]),"",_xlfn.IFS(ROUND(VLOOKUP(C653,[1]!T_Resins[#Data],4,FALSE)/VLOOKUP(A653,[1]!T_Printers[#Data],5,FALSE),1)&lt;=_xlfn.XLOOKUP(B653,[1]Printers!L:L,[1]Printers!O:O,1,0,),ROUND(VLOOKUP(C653,[1]!T_Resins[#Data],4,FALSE)/VLOOKUP(A653,[1]!T_Printers[#Data],5,FALSE),1),ROUND(VLOOKUP(C653,[1]!T_Resins[#Data],4,FALSE)/VLOOKUP(A653,[1]!T_Printers[#Data],5,FALSE),1)&gt;_xlfn.XLOOKUP(B653,[1]Printers!L:L,[1]Printers!O:O,1,0,),"")),"")</f>
        <v/>
      </c>
      <c r="J653" t="str">
        <f>IFERROR(IF(ROUND(_xlfn.XLOOKUP([1]Parameters!B653,[1]Printers!L:L,[1]Printers!Q:Q,,0)*I653/10,0)*10&lt;_xlfn.XLOOKUP([1]Parameters!B653,[1]Printers!L:L,[1]Printers!P:P,,0),ROUND(_xlfn.XLOOKUP([1]Parameters!B653,[1]Printers!L:L,[1]Printers!Q:Q,,0)*I653/10,0)*10,_xlfn.XLOOKUP([1]Parameters!B653,[1]Printers!L:L,[1]Printers!P:P,,0)),"")</f>
        <v/>
      </c>
      <c r="K653">
        <f>IF(SUM(E653:J653)&lt;&gt;0,VLOOKUP(A653,[1]!T_Printers[#Data],10,FALSE)+VLOOKUP(C653,[1]!T_Resins[#Data],10,FALSE),"")</f>
        <v>4</v>
      </c>
      <c r="L653">
        <f>IF(SUM(E653:J653)&lt;&gt;0,VLOOKUP(A653,[1]!T_Printers[#Data],11,FALSE),"")</f>
        <v>8</v>
      </c>
      <c r="M653">
        <f>IF(SUM(E653:J653)&lt;&gt;0,VLOOKUP(C653,[1]!T_Resins[#Data],8,FALSE),"")</f>
        <v>120</v>
      </c>
      <c r="N653">
        <f>IF(_xlfn.XLOOKUP(B653,[1]Printers!$L:$L,[1]Printers!$R:$R,0,0)&gt;0,[1]Parameters!M653,IF(SUM(E653:J653)&lt;&gt;0,VLOOKUP(C653,[1]!T_Resins[#Data],9,FALSE),""))</f>
        <v>180</v>
      </c>
      <c r="O653" t="str">
        <f t="shared" si="10"/>
        <v>AnycubicPhotonMonoX6K</v>
      </c>
    </row>
    <row r="654" spans="1:15" x14ac:dyDescent="0.25">
      <c r="A654" t="str">
        <f t="array" ref="A654">IF(ROW()-1&gt;COUNTA([1]!T_Printers[Printers])*COUNTA([1]!T_Resins[Resins]),"",INDEX([1]!T_Printers[Printers],INT((ROW()-2)/COUNTA([1]!T_Resins[Resins])+1)))</f>
        <v>Anycubic Photon Mono X 6K</v>
      </c>
      <c r="B654" t="str">
        <f>_xlfn.XLOOKUP(A654,[1]!T_Printers[Printers],[1]!T_Printers[Icon link],,0)</f>
        <v>AnycubicPhotonMonoX6K</v>
      </c>
      <c r="C654" t="str">
        <f t="array" ref="C654">IF(ROW()-1&gt;COUNTA([1]!T_Printers[Printers])*COUNTA([1]!T_Resins[Resins]),"",INDEX([1]!T_Resins[Resins],MOD(ROW()-2,COUNTA([1]!T_Resins[Resins]))+1))</f>
        <v>Tough White</v>
      </c>
      <c r="D654">
        <f>IF(SUM(E654:J654)&lt;&gt;0,IF(ROW()-1&gt;COUNTA([1]!T_Printers[Printers])*COUNTA([1]!T_Resins[Resins]),"",2),"")</f>
        <v>2</v>
      </c>
      <c r="E654" cm="1">
        <f t="array" ref="E654">IFERROR(IF(ROW()-1&gt;COUNTA([1]!T_Printers[Printers])*COUNTA([1]!T_Resins[Resins]),"",_xlfn.IFS(ROUND(VLOOKUP(C654,[1]!T_Resins[#Data],2,FALSE)/VLOOKUP(A654,[1]!T_Printers[#Data],5,FALSE),1)&lt;=_xlfn.XLOOKUP(B654,[1]Printers!L:L,[1]Printers!O:O,1,0,),ROUND(VLOOKUP(C654,[1]!T_Resins[#Data],2,FALSE)/VLOOKUP(A654,[1]!T_Printers[#Data],5,FALSE),1),ROUND(VLOOKUP(C654,[1]!T_Resins[#Data],2,FALSE)/VLOOKUP(A654,[1]!T_Printers[#Data],5,FALSE),1)&gt;_xlfn.XLOOKUP(B654,[1]Printers!L:L,[1]Printers!O:O,1,0,),10)),"Используйте слой 100 мкм")</f>
        <v>1.9</v>
      </c>
      <c r="F654">
        <f>IFERROR(IF(ROUND(_xlfn.XLOOKUP([1]Parameters!B654,[1]Printers!L:L,[1]Printers!Q:Q,,0)*E654/10,0)*10&lt;_xlfn.XLOOKUP([1]Parameters!B654,[1]Printers!L:L,[1]Printers!P:P,,0),ROUND(_xlfn.XLOOKUP([1]Parameters!B654,[1]Printers!L:L,[1]Printers!Q:Q,,0)*E654/10,0)*10,_xlfn.XLOOKUP([1]Parameters!B654,[1]Printers!L:L,[1]Printers!P:P,,0)),"")</f>
        <v>20</v>
      </c>
      <c r="G654" cm="1">
        <f t="array" ref="G654">IFERROR(IF(ROW()-1&gt;COUNTA([1]!T_Printers[Printers])*COUNTA([1]!T_Resins[Resins]),"",_xlfn.IFS(ROUND(VLOOKUP(C654,[1]!T_Resins[#Data],3,FALSE)/VLOOKUP(A654,[1]!T_Printers[#Data],5,FALSE),1)&lt;=_xlfn.XLOOKUP(B654,[1]Printers!L:L,[1]Printers!O:O,1,0,),ROUND(VLOOKUP(C654,[1]!T_Resins[#Data],3,FALSE)/VLOOKUP(A654,[1]!T_Printers[#Data],5,FALSE),1),ROUND(VLOOKUP(C654,[1]!T_Resins[#Data],3,FALSE)/VLOOKUP(A654,[1]!T_Printers[#Data],5,FALSE),1)&gt;_xlfn.XLOOKUP(B654,[1]Printers!L:L,[1]Printers!O:O,1,0,),10)),"")</f>
        <v>2.2000000000000002</v>
      </c>
      <c r="H654">
        <f>IFERROR(IF(ROUND(_xlfn.XLOOKUP([1]Parameters!B654,[1]Printers!L:L,[1]Printers!Q:Q,,0)*G654/10,0)*10&lt;_xlfn.XLOOKUP([1]Parameters!B654,[1]Printers!L:L,[1]Printers!P:P,,0),ROUND(_xlfn.XLOOKUP([1]Parameters!B654,[1]Printers!L:L,[1]Printers!Q:Q,,0)*G654/10,0)*10,_xlfn.XLOOKUP([1]Parameters!B654,[1]Printers!L:L,[1]Printers!P:P,,0)),"")</f>
        <v>20</v>
      </c>
      <c r="I654" s="3" t="str" cm="1">
        <f t="array" ref="I654">IFERROR(IF(ROW()-1&gt;COUNTA([1]!T_Printers[Printers])*COUNTA([1]!T_Resins[Resins]),"",_xlfn.IFS(ROUND(VLOOKUP(C654,[1]!T_Resins[#Data],4,FALSE)/VLOOKUP(A654,[1]!T_Printers[#Data],5,FALSE),1)&lt;=_xlfn.XLOOKUP(B654,[1]Printers!L:L,[1]Printers!O:O,1,0,),ROUND(VLOOKUP(C654,[1]!T_Resins[#Data],4,FALSE)/VLOOKUP(A654,[1]!T_Printers[#Data],5,FALSE),1),ROUND(VLOOKUP(C654,[1]!T_Resins[#Data],4,FALSE)/VLOOKUP(A654,[1]!T_Printers[#Data],5,FALSE),1)&gt;_xlfn.XLOOKUP(B654,[1]Printers!L:L,[1]Printers!O:O,1,0,),"")),"")</f>
        <v/>
      </c>
      <c r="J654" t="str">
        <f>IFERROR(IF(ROUND(_xlfn.XLOOKUP([1]Parameters!B654,[1]Printers!L:L,[1]Printers!Q:Q,,0)*I654/10,0)*10&lt;_xlfn.XLOOKUP([1]Parameters!B654,[1]Printers!L:L,[1]Printers!P:P,,0),ROUND(_xlfn.XLOOKUP([1]Parameters!B654,[1]Printers!L:L,[1]Printers!Q:Q,,0)*I654/10,0)*10,_xlfn.XLOOKUP([1]Parameters!B654,[1]Printers!L:L,[1]Printers!P:P,,0)),"")</f>
        <v/>
      </c>
      <c r="K654">
        <f>IF(SUM(E654:J654)&lt;&gt;0,VLOOKUP(A654,[1]!T_Printers[#Data],10,FALSE)+VLOOKUP(C654,[1]!T_Resins[#Data],10,FALSE),"")</f>
        <v>4</v>
      </c>
      <c r="L654">
        <f>IF(SUM(E654:J654)&lt;&gt;0,VLOOKUP(A654,[1]!T_Printers[#Data],11,FALSE),"")</f>
        <v>8</v>
      </c>
      <c r="M654">
        <f>IF(SUM(E654:J654)&lt;&gt;0,VLOOKUP(C654,[1]!T_Resins[#Data],8,FALSE),"")</f>
        <v>120</v>
      </c>
      <c r="N654">
        <f>IF(_xlfn.XLOOKUP(B654,[1]Printers!$L:$L,[1]Printers!$R:$R,0,0)&gt;0,[1]Parameters!M654,IF(SUM(E654:J654)&lt;&gt;0,VLOOKUP(C654,[1]!T_Resins[#Data],9,FALSE),""))</f>
        <v>180</v>
      </c>
      <c r="O654" t="str">
        <f t="shared" si="10"/>
        <v>AnycubicPhotonMonoX6K</v>
      </c>
    </row>
    <row r="655" spans="1:15" x14ac:dyDescent="0.25">
      <c r="A655" t="str">
        <f t="array" ref="A655">IF(ROW()-1&gt;COUNTA([1]!T_Printers[Printers])*COUNTA([1]!T_Resins[Resins]),"",INDEX([1]!T_Printers[Printers],INT((ROW()-2)/COUNTA([1]!T_Resins[Resins])+1)))</f>
        <v>Anycubic Photon Mono X 6K</v>
      </c>
      <c r="B655" t="str">
        <f>_xlfn.XLOOKUP(A655,[1]!T_Printers[Printers],[1]!T_Printers[Icon link],,0)</f>
        <v>AnycubicPhotonMonoX6K</v>
      </c>
      <c r="C655" t="str">
        <f t="array" ref="C655">IF(ROW()-1&gt;COUNTA([1]!T_Printers[Printers])*COUNTA([1]!T_Resins[Resins]),"",INDEX([1]!T_Resins[Resins],MOD(ROW()-2,COUNTA([1]!T_Resins[Resins]))+1))</f>
        <v>Jewelry J-Cast</v>
      </c>
      <c r="D655">
        <f>IF(SUM(E655:J655)&lt;&gt;0,IF(ROW()-1&gt;COUNTA([1]!T_Printers[Printers])*COUNTA([1]!T_Resins[Resins]),"",2),"")</f>
        <v>2</v>
      </c>
      <c r="E655" cm="1">
        <f t="array" ref="E655">IFERROR(IF(ROW()-1&gt;COUNTA([1]!T_Printers[Printers])*COUNTA([1]!T_Resins[Resins]),"",_xlfn.IFS(ROUND(VLOOKUP(C655,[1]!T_Resins[#Data],2,FALSE)/VLOOKUP(A655,[1]!T_Printers[#Data],5,FALSE),1)&lt;=_xlfn.XLOOKUP(B655,[1]Printers!L:L,[1]Printers!O:O,1,0,),ROUND(VLOOKUP(C655,[1]!T_Resins[#Data],2,FALSE)/VLOOKUP(A655,[1]!T_Printers[#Data],5,FALSE),1),ROUND(VLOOKUP(C655,[1]!T_Resins[#Data],2,FALSE)/VLOOKUP(A655,[1]!T_Printers[#Data],5,FALSE),1)&gt;_xlfn.XLOOKUP(B655,[1]Printers!L:L,[1]Printers!O:O,1,0,),10)),"Используйте слой 100 мкм")</f>
        <v>5.9</v>
      </c>
      <c r="F655">
        <f>IFERROR(IF(ROUND(_xlfn.XLOOKUP([1]Parameters!B655,[1]Printers!L:L,[1]Printers!Q:Q,,0)*E655/10,0)*10&lt;_xlfn.XLOOKUP([1]Parameters!B655,[1]Printers!L:L,[1]Printers!P:P,,0),ROUND(_xlfn.XLOOKUP([1]Parameters!B655,[1]Printers!L:L,[1]Printers!Q:Q,,0)*E655/10,0)*10,_xlfn.XLOOKUP([1]Parameters!B655,[1]Printers!L:L,[1]Printers!P:P,,0)),"")</f>
        <v>50</v>
      </c>
      <c r="G655" cm="1">
        <f t="array" ref="G655">IFERROR(IF(ROW()-1&gt;COUNTA([1]!T_Printers[Printers])*COUNTA([1]!T_Resins[Resins]),"",_xlfn.IFS(ROUND(VLOOKUP(C655,[1]!T_Resins[#Data],3,FALSE)/VLOOKUP(A655,[1]!T_Printers[#Data],5,FALSE),1)&lt;=_xlfn.XLOOKUP(B655,[1]Printers!L:L,[1]Printers!O:O,1,0,),ROUND(VLOOKUP(C655,[1]!T_Resins[#Data],3,FALSE)/VLOOKUP(A655,[1]!T_Printers[#Data],5,FALSE),1),ROUND(VLOOKUP(C655,[1]!T_Resins[#Data],3,FALSE)/VLOOKUP(A655,[1]!T_Printers[#Data],5,FALSE),1)&gt;_xlfn.XLOOKUP(B655,[1]Printers!L:L,[1]Printers!O:O,1,0,),10)),"")</f>
        <v>8.1999999999999993</v>
      </c>
      <c r="H655">
        <f>IFERROR(IF(ROUND(_xlfn.XLOOKUP([1]Parameters!B655,[1]Printers!L:L,[1]Printers!Q:Q,,0)*G655/10,0)*10&lt;_xlfn.XLOOKUP([1]Parameters!B655,[1]Printers!L:L,[1]Printers!P:P,,0),ROUND(_xlfn.XLOOKUP([1]Parameters!B655,[1]Printers!L:L,[1]Printers!Q:Q,,0)*G655/10,0)*10,_xlfn.XLOOKUP([1]Parameters!B655,[1]Printers!L:L,[1]Printers!P:P,,0)),"")</f>
        <v>70</v>
      </c>
      <c r="I655" s="3" t="str" cm="1">
        <f t="array" ref="I655">IFERROR(IF(ROW()-1&gt;COUNTA([1]!T_Printers[Printers])*COUNTA([1]!T_Resins[Resins]),"",_xlfn.IFS(ROUND(VLOOKUP(C655,[1]!T_Resins[#Data],4,FALSE)/VLOOKUP(A655,[1]!T_Printers[#Data],5,FALSE),1)&lt;=_xlfn.XLOOKUP(B655,[1]Printers!L:L,[1]Printers!O:O,1,0,),ROUND(VLOOKUP(C655,[1]!T_Resins[#Data],4,FALSE)/VLOOKUP(A655,[1]!T_Printers[#Data],5,FALSE),1),ROUND(VLOOKUP(C655,[1]!T_Resins[#Data],4,FALSE)/VLOOKUP(A655,[1]!T_Printers[#Data],5,FALSE),1)&gt;_xlfn.XLOOKUP(B655,[1]Printers!L:L,[1]Printers!O:O,1,0,),"")),"")</f>
        <v/>
      </c>
      <c r="J655" t="str">
        <f>IFERROR(IF(ROUND(_xlfn.XLOOKUP([1]Parameters!B655,[1]Printers!L:L,[1]Printers!Q:Q,,0)*I655/10,0)*10&lt;_xlfn.XLOOKUP([1]Parameters!B655,[1]Printers!L:L,[1]Printers!P:P,,0),ROUND(_xlfn.XLOOKUP([1]Parameters!B655,[1]Printers!L:L,[1]Printers!Q:Q,,0)*I655/10,0)*10,_xlfn.XLOOKUP([1]Parameters!B655,[1]Printers!L:L,[1]Printers!P:P,,0)),"")</f>
        <v/>
      </c>
      <c r="K655">
        <f>IF(SUM(E655:J655)&lt;&gt;0,VLOOKUP(A655,[1]!T_Printers[#Data],10,FALSE)+VLOOKUP(C655,[1]!T_Resins[#Data],10,FALSE),"")</f>
        <v>4</v>
      </c>
      <c r="L655">
        <f>IF(SUM(E655:J655)&lt;&gt;0,VLOOKUP(A655,[1]!T_Printers[#Data],11,FALSE),"")</f>
        <v>8</v>
      </c>
      <c r="M655">
        <f>IF(SUM(E655:J655)&lt;&gt;0,VLOOKUP(C655,[1]!T_Resins[#Data],8,FALSE),"")</f>
        <v>60</v>
      </c>
      <c r="N655">
        <f>IF(_xlfn.XLOOKUP(B655,[1]Printers!$L:$L,[1]Printers!$R:$R,0,0)&gt;0,[1]Parameters!M655,IF(SUM(E655:J655)&lt;&gt;0,VLOOKUP(C655,[1]!T_Resins[#Data],9,FALSE),""))</f>
        <v>60</v>
      </c>
      <c r="O655" t="str">
        <f t="shared" si="10"/>
        <v>AnycubicPhotonMonoX6K</v>
      </c>
    </row>
    <row r="656" spans="1:15" x14ac:dyDescent="0.25">
      <c r="A656" t="str">
        <f t="array" ref="A656">IF(ROW()-1&gt;COUNTA([1]!T_Printers[Printers])*COUNTA([1]!T_Resins[Resins]),"",INDEX([1]!T_Printers[Printers],INT((ROW()-2)/COUNTA([1]!T_Resins[Resins])+1)))</f>
        <v>Anycubic Photon Mono X 6K</v>
      </c>
      <c r="B656" t="str">
        <f>_xlfn.XLOOKUP(A656,[1]!T_Printers[Printers],[1]!T_Printers[Icon link],,0)</f>
        <v>AnycubicPhotonMonoX6K</v>
      </c>
      <c r="C656" t="str">
        <f t="array" ref="C656">IF(ROW()-1&gt;COUNTA([1]!T_Printers[Printers])*COUNTA([1]!T_Resins[Resins]),"",INDEX([1]!T_Resins[Resins],MOD(ROW()-2,COUNTA([1]!T_Resins[Resins]))+1))</f>
        <v>Model Resin Black</v>
      </c>
      <c r="D656">
        <f>IF(SUM(E656:J656)&lt;&gt;0,IF(ROW()-1&gt;COUNTA([1]!T_Printers[Printers])*COUNTA([1]!T_Resins[Resins]),"",2),"")</f>
        <v>2</v>
      </c>
      <c r="E656" cm="1">
        <f t="array" ref="E656">IFERROR(IF(ROW()-1&gt;COUNTA([1]!T_Printers[Printers])*COUNTA([1]!T_Resins[Resins]),"",_xlfn.IFS(ROUND(VLOOKUP(C656,[1]!T_Resins[#Data],2,FALSE)/VLOOKUP(A656,[1]!T_Printers[#Data],5,FALSE),1)&lt;=_xlfn.XLOOKUP(B656,[1]Printers!L:L,[1]Printers!O:O,1,0,),ROUND(VLOOKUP(C656,[1]!T_Resins[#Data],2,FALSE)/VLOOKUP(A656,[1]!T_Printers[#Data],5,FALSE),1),ROUND(VLOOKUP(C656,[1]!T_Resins[#Data],2,FALSE)/VLOOKUP(A656,[1]!T_Printers[#Data],5,FALSE),1)&gt;_xlfn.XLOOKUP(B656,[1]Printers!L:L,[1]Printers!O:O,1,0,),10)),"Используйте слой 100 мкм")</f>
        <v>2.2000000000000002</v>
      </c>
      <c r="F656">
        <f>IFERROR(IF(ROUND(_xlfn.XLOOKUP([1]Parameters!B656,[1]Printers!L:L,[1]Printers!Q:Q,,0)*E656/10,0)*10&lt;_xlfn.XLOOKUP([1]Parameters!B656,[1]Printers!L:L,[1]Printers!P:P,,0),ROUND(_xlfn.XLOOKUP([1]Parameters!B656,[1]Printers!L:L,[1]Printers!Q:Q,,0)*E656/10,0)*10,_xlfn.XLOOKUP([1]Parameters!B656,[1]Printers!L:L,[1]Printers!P:P,,0)),"")</f>
        <v>20</v>
      </c>
      <c r="G656" cm="1">
        <f t="array" ref="G656">IFERROR(IF(ROW()-1&gt;COUNTA([1]!T_Printers[Printers])*COUNTA([1]!T_Resins[Resins]),"",_xlfn.IFS(ROUND(VLOOKUP(C656,[1]!T_Resins[#Data],3,FALSE)/VLOOKUP(A656,[1]!T_Printers[#Data],5,FALSE),1)&lt;=_xlfn.XLOOKUP(B656,[1]Printers!L:L,[1]Printers!O:O,1,0,),ROUND(VLOOKUP(C656,[1]!T_Resins[#Data],3,FALSE)/VLOOKUP(A656,[1]!T_Printers[#Data],5,FALSE),1),ROUND(VLOOKUP(C656,[1]!T_Resins[#Data],3,FALSE)/VLOOKUP(A656,[1]!T_Printers[#Data],5,FALSE),1)&gt;_xlfn.XLOOKUP(B656,[1]Printers!L:L,[1]Printers!O:O,1,0,),10)),"")</f>
        <v>2.9</v>
      </c>
      <c r="H656">
        <f>IFERROR(IF(ROUND(_xlfn.XLOOKUP([1]Parameters!B656,[1]Printers!L:L,[1]Printers!Q:Q,,0)*G656/10,0)*10&lt;_xlfn.XLOOKUP([1]Parameters!B656,[1]Printers!L:L,[1]Printers!P:P,,0),ROUND(_xlfn.XLOOKUP([1]Parameters!B656,[1]Printers!L:L,[1]Printers!Q:Q,,0)*G656/10,0)*10,_xlfn.XLOOKUP([1]Parameters!B656,[1]Printers!L:L,[1]Printers!P:P,,0)),"")</f>
        <v>30</v>
      </c>
      <c r="I656" s="3" t="str" cm="1">
        <f t="array" ref="I656">IFERROR(IF(ROW()-1&gt;COUNTA([1]!T_Printers[Printers])*COUNTA([1]!T_Resins[Resins]),"",_xlfn.IFS(ROUND(VLOOKUP(C656,[1]!T_Resins[#Data],4,FALSE)/VLOOKUP(A656,[1]!T_Printers[#Data],5,FALSE),1)&lt;=_xlfn.XLOOKUP(B656,[1]Printers!L:L,[1]Printers!O:O,1,0,),ROUND(VLOOKUP(C656,[1]!T_Resins[#Data],4,FALSE)/VLOOKUP(A656,[1]!T_Printers[#Data],5,FALSE),1),ROUND(VLOOKUP(C656,[1]!T_Resins[#Data],4,FALSE)/VLOOKUP(A656,[1]!T_Printers[#Data],5,FALSE),1)&gt;_xlfn.XLOOKUP(B656,[1]Printers!L:L,[1]Printers!O:O,1,0,),"")),"")</f>
        <v/>
      </c>
      <c r="J656" t="str">
        <f>IFERROR(IF(ROUND(_xlfn.XLOOKUP([1]Parameters!B656,[1]Printers!L:L,[1]Printers!Q:Q,,0)*I656/10,0)*10&lt;_xlfn.XLOOKUP([1]Parameters!B656,[1]Printers!L:L,[1]Printers!P:P,,0),ROUND(_xlfn.XLOOKUP([1]Parameters!B656,[1]Printers!L:L,[1]Printers!Q:Q,,0)*I656/10,0)*10,_xlfn.XLOOKUP([1]Parameters!B656,[1]Printers!L:L,[1]Printers!P:P,,0)),"")</f>
        <v/>
      </c>
      <c r="K656">
        <f>IF(SUM(E656:J656)&lt;&gt;0,VLOOKUP(A656,[1]!T_Printers[#Data],10,FALSE)+VLOOKUP(C656,[1]!T_Resins[#Data],10,FALSE),"")</f>
        <v>4</v>
      </c>
      <c r="L656">
        <f>IF(SUM(E656:J656)&lt;&gt;0,VLOOKUP(A656,[1]!T_Printers[#Data],11,FALSE),"")</f>
        <v>8</v>
      </c>
      <c r="M656">
        <f>IF(SUM(E656:J656)&lt;&gt;0,VLOOKUP(C656,[1]!T_Resins[#Data],8,FALSE),"")</f>
        <v>120</v>
      </c>
      <c r="N656">
        <f>IF(_xlfn.XLOOKUP(B656,[1]Printers!$L:$L,[1]Printers!$R:$R,0,0)&gt;0,[1]Parameters!M656,IF(SUM(E656:J656)&lt;&gt;0,VLOOKUP(C656,[1]!T_Resins[#Data],9,FALSE),""))</f>
        <v>180</v>
      </c>
      <c r="O656" t="str">
        <f t="shared" si="10"/>
        <v>AnycubicPhotonMonoX6K</v>
      </c>
    </row>
    <row r="657" spans="1:15" x14ac:dyDescent="0.25">
      <c r="A657" t="str">
        <f t="array" ref="A657">IF(ROW()-1&gt;COUNTA([1]!T_Printers[Printers])*COUNTA([1]!T_Resins[Resins]),"",INDEX([1]!T_Printers[Printers],INT((ROW()-2)/COUNTA([1]!T_Resins[Resins])+1)))</f>
        <v>Anycubic Photon Mono X 6K</v>
      </c>
      <c r="B657" t="str">
        <f>_xlfn.XLOOKUP(A657,[1]!T_Printers[Printers],[1]!T_Printers[Icon link],,0)</f>
        <v>AnycubicPhotonMonoX6K</v>
      </c>
      <c r="C657" t="str">
        <f t="array" ref="C657">IF(ROW()-1&gt;COUNTA([1]!T_Printers[Printers])*COUNTA([1]!T_Resins[Resins]),"",INDEX([1]!T_Resins[Resins],MOD(ROW()-2,COUNTA([1]!T_Resins[Resins]))+1))</f>
        <v>Model Resin Clear</v>
      </c>
      <c r="D657">
        <f>IF(SUM(E657:J657)&lt;&gt;0,IF(ROW()-1&gt;COUNTA([1]!T_Printers[Printers])*COUNTA([1]!T_Resins[Resins]),"",2),"")</f>
        <v>2</v>
      </c>
      <c r="E657" cm="1">
        <f t="array" ref="E657">IFERROR(IF(ROW()-1&gt;COUNTA([1]!T_Printers[Printers])*COUNTA([1]!T_Resins[Resins]),"",_xlfn.IFS(ROUND(VLOOKUP(C657,[1]!T_Resins[#Data],2,FALSE)/VLOOKUP(A657,[1]!T_Printers[#Data],5,FALSE),1)&lt;=_xlfn.XLOOKUP(B657,[1]Printers!L:L,[1]Printers!O:O,1,0,),ROUND(VLOOKUP(C657,[1]!T_Resins[#Data],2,FALSE)/VLOOKUP(A657,[1]!T_Printers[#Data],5,FALSE),1),ROUND(VLOOKUP(C657,[1]!T_Resins[#Data],2,FALSE)/VLOOKUP(A657,[1]!T_Printers[#Data],5,FALSE),1)&gt;_xlfn.XLOOKUP(B657,[1]Printers!L:L,[1]Printers!O:O,1,0,),10)),"Используйте слой 100 мкм")</f>
        <v>2.1</v>
      </c>
      <c r="F657">
        <f>IFERROR(IF(ROUND(_xlfn.XLOOKUP([1]Parameters!B657,[1]Printers!L:L,[1]Printers!Q:Q,,0)*E657/10,0)*10&lt;_xlfn.XLOOKUP([1]Parameters!B657,[1]Printers!L:L,[1]Printers!P:P,,0),ROUND(_xlfn.XLOOKUP([1]Parameters!B657,[1]Printers!L:L,[1]Printers!Q:Q,,0)*E657/10,0)*10,_xlfn.XLOOKUP([1]Parameters!B657,[1]Printers!L:L,[1]Printers!P:P,,0)),"")</f>
        <v>20</v>
      </c>
      <c r="G657" cm="1">
        <f t="array" ref="G657">IFERROR(IF(ROW()-1&gt;COUNTA([1]!T_Printers[Printers])*COUNTA([1]!T_Resins[Resins]),"",_xlfn.IFS(ROUND(VLOOKUP(C657,[1]!T_Resins[#Data],3,FALSE)/VLOOKUP(A657,[1]!T_Printers[#Data],5,FALSE),1)&lt;=_xlfn.XLOOKUP(B657,[1]Printers!L:L,[1]Printers!O:O,1,0,),ROUND(VLOOKUP(C657,[1]!T_Resins[#Data],3,FALSE)/VLOOKUP(A657,[1]!T_Printers[#Data],5,FALSE),1),ROUND(VLOOKUP(C657,[1]!T_Resins[#Data],3,FALSE)/VLOOKUP(A657,[1]!T_Printers[#Data],5,FALSE),1)&gt;_xlfn.XLOOKUP(B657,[1]Printers!L:L,[1]Printers!O:O,1,0,),10)),"")</f>
        <v>2.7</v>
      </c>
      <c r="H657">
        <f>IFERROR(IF(ROUND(_xlfn.XLOOKUP([1]Parameters!B657,[1]Printers!L:L,[1]Printers!Q:Q,,0)*G657/10,0)*10&lt;_xlfn.XLOOKUP([1]Parameters!B657,[1]Printers!L:L,[1]Printers!P:P,,0),ROUND(_xlfn.XLOOKUP([1]Parameters!B657,[1]Printers!L:L,[1]Printers!Q:Q,,0)*G657/10,0)*10,_xlfn.XLOOKUP([1]Parameters!B657,[1]Printers!L:L,[1]Printers!P:P,,0)),"")</f>
        <v>20</v>
      </c>
      <c r="I657" s="3" t="str" cm="1">
        <f t="array" ref="I657">IFERROR(IF(ROW()-1&gt;COUNTA([1]!T_Printers[Printers])*COUNTA([1]!T_Resins[Resins]),"",_xlfn.IFS(ROUND(VLOOKUP(C657,[1]!T_Resins[#Data],4,FALSE)/VLOOKUP(A657,[1]!T_Printers[#Data],5,FALSE),1)&lt;=_xlfn.XLOOKUP(B657,[1]Printers!L:L,[1]Printers!O:O,1,0,),ROUND(VLOOKUP(C657,[1]!T_Resins[#Data],4,FALSE)/VLOOKUP(A657,[1]!T_Printers[#Data],5,FALSE),1),ROUND(VLOOKUP(C657,[1]!T_Resins[#Data],4,FALSE)/VLOOKUP(A657,[1]!T_Printers[#Data],5,FALSE),1)&gt;_xlfn.XLOOKUP(B657,[1]Printers!L:L,[1]Printers!O:O,1,0,),"")),"")</f>
        <v/>
      </c>
      <c r="J657" t="str">
        <f>IFERROR(IF(ROUND(_xlfn.XLOOKUP([1]Parameters!B657,[1]Printers!L:L,[1]Printers!Q:Q,,0)*I657/10,0)*10&lt;_xlfn.XLOOKUP([1]Parameters!B657,[1]Printers!L:L,[1]Printers!P:P,,0),ROUND(_xlfn.XLOOKUP([1]Parameters!B657,[1]Printers!L:L,[1]Printers!Q:Q,,0)*I657/10,0)*10,_xlfn.XLOOKUP([1]Parameters!B657,[1]Printers!L:L,[1]Printers!P:P,,0)),"")</f>
        <v/>
      </c>
      <c r="K657">
        <f>IF(SUM(E657:J657)&lt;&gt;0,VLOOKUP(A657,[1]!T_Printers[#Data],10,FALSE)+VLOOKUP(C657,[1]!T_Resins[#Data],10,FALSE),"")</f>
        <v>4</v>
      </c>
      <c r="L657">
        <f>IF(SUM(E657:J657)&lt;&gt;0,VLOOKUP(A657,[1]!T_Printers[#Data],11,FALSE),"")</f>
        <v>8</v>
      </c>
      <c r="M657">
        <f>IF(SUM(E657:J657)&lt;&gt;0,VLOOKUP(C657,[1]!T_Resins[#Data],8,FALSE),"")</f>
        <v>120</v>
      </c>
      <c r="N657">
        <f>IF(_xlfn.XLOOKUP(B657,[1]Printers!$L:$L,[1]Printers!$R:$R,0,0)&gt;0,[1]Parameters!M657,IF(SUM(E657:J657)&lt;&gt;0,VLOOKUP(C657,[1]!T_Resins[#Data],9,FALSE),""))</f>
        <v>180</v>
      </c>
      <c r="O657" t="str">
        <f t="shared" si="10"/>
        <v>AnycubicPhotonMonoX6K</v>
      </c>
    </row>
    <row r="658" spans="1:15" x14ac:dyDescent="0.25">
      <c r="A658" t="str">
        <f t="array" ref="A658">IF(ROW()-1&gt;COUNTA([1]!T_Printers[Printers])*COUNTA([1]!T_Resins[Resins]),"",INDEX([1]!T_Printers[Printers],INT((ROW()-2)/COUNTA([1]!T_Resins[Resins])+1)))</f>
        <v>Anycubic Photon Mono X 6K</v>
      </c>
      <c r="B658" t="str">
        <f>_xlfn.XLOOKUP(A658,[1]!T_Printers[Printers],[1]!T_Printers[Icon link],,0)</f>
        <v>AnycubicPhotonMonoX6K</v>
      </c>
      <c r="C658" t="str">
        <f t="array" ref="C658">IF(ROW()-1&gt;COUNTA([1]!T_Printers[Printers])*COUNTA([1]!T_Resins[Resins]),"",INDEX([1]!T_Resins[Resins],MOD(ROW()-2,COUNTA([1]!T_Resins[Resins]))+1))</f>
        <v>Model Resin Grey</v>
      </c>
      <c r="D658">
        <f>IF(SUM(E658:J658)&lt;&gt;0,IF(ROW()-1&gt;COUNTA([1]!T_Printers[Printers])*COUNTA([1]!T_Resins[Resins]),"",2),"")</f>
        <v>2</v>
      </c>
      <c r="E658" cm="1">
        <f t="array" ref="E658">IFERROR(IF(ROW()-1&gt;COUNTA([1]!T_Printers[Printers])*COUNTA([1]!T_Resins[Resins]),"",_xlfn.IFS(ROUND(VLOOKUP(C658,[1]!T_Resins[#Data],2,FALSE)/VLOOKUP(A658,[1]!T_Printers[#Data],5,FALSE),1)&lt;=_xlfn.XLOOKUP(B658,[1]Printers!L:L,[1]Printers!O:O,1,0,),ROUND(VLOOKUP(C658,[1]!T_Resins[#Data],2,FALSE)/VLOOKUP(A658,[1]!T_Printers[#Data],5,FALSE),1),ROUND(VLOOKUP(C658,[1]!T_Resins[#Data],2,FALSE)/VLOOKUP(A658,[1]!T_Printers[#Data],5,FALSE),1)&gt;_xlfn.XLOOKUP(B658,[1]Printers!L:L,[1]Printers!O:O,1,0,),10)),"Используйте слой 100 мкм")</f>
        <v>3.1</v>
      </c>
      <c r="F658">
        <f>IFERROR(IF(ROUND(_xlfn.XLOOKUP([1]Parameters!B658,[1]Printers!L:L,[1]Printers!Q:Q,,0)*E658/10,0)*10&lt;_xlfn.XLOOKUP([1]Parameters!B658,[1]Printers!L:L,[1]Printers!P:P,,0),ROUND(_xlfn.XLOOKUP([1]Parameters!B658,[1]Printers!L:L,[1]Printers!Q:Q,,0)*E658/10,0)*10,_xlfn.XLOOKUP([1]Parameters!B658,[1]Printers!L:L,[1]Printers!P:P,,0)),"")</f>
        <v>30</v>
      </c>
      <c r="G658" cm="1">
        <f t="array" ref="G658">IFERROR(IF(ROW()-1&gt;COUNTA([1]!T_Printers[Printers])*COUNTA([1]!T_Resins[Resins]),"",_xlfn.IFS(ROUND(VLOOKUP(C658,[1]!T_Resins[#Data],3,FALSE)/VLOOKUP(A658,[1]!T_Printers[#Data],5,FALSE),1)&lt;=_xlfn.XLOOKUP(B658,[1]Printers!L:L,[1]Printers!O:O,1,0,),ROUND(VLOOKUP(C658,[1]!T_Resins[#Data],3,FALSE)/VLOOKUP(A658,[1]!T_Printers[#Data],5,FALSE),1),ROUND(VLOOKUP(C658,[1]!T_Resins[#Data],3,FALSE)/VLOOKUP(A658,[1]!T_Printers[#Data],5,FALSE),1)&gt;_xlfn.XLOOKUP(B658,[1]Printers!L:L,[1]Printers!O:O,1,0,),10)),"")</f>
        <v>4.0999999999999996</v>
      </c>
      <c r="H658">
        <f>IFERROR(IF(ROUND(_xlfn.XLOOKUP([1]Parameters!B658,[1]Printers!L:L,[1]Printers!Q:Q,,0)*G658/10,0)*10&lt;_xlfn.XLOOKUP([1]Parameters!B658,[1]Printers!L:L,[1]Printers!P:P,,0),ROUND(_xlfn.XLOOKUP([1]Parameters!B658,[1]Printers!L:L,[1]Printers!Q:Q,,0)*G658/10,0)*10,_xlfn.XLOOKUP([1]Parameters!B658,[1]Printers!L:L,[1]Printers!P:P,,0)),"")</f>
        <v>40</v>
      </c>
      <c r="I658" s="3" t="str" cm="1">
        <f t="array" ref="I658">IFERROR(IF(ROW()-1&gt;COUNTA([1]!T_Printers[Printers])*COUNTA([1]!T_Resins[Resins]),"",_xlfn.IFS(ROUND(VLOOKUP(C658,[1]!T_Resins[#Data],4,FALSE)/VLOOKUP(A658,[1]!T_Printers[#Data],5,FALSE),1)&lt;=_xlfn.XLOOKUP(B658,[1]Printers!L:L,[1]Printers!O:O,1,0,),ROUND(VLOOKUP(C658,[1]!T_Resins[#Data],4,FALSE)/VLOOKUP(A658,[1]!T_Printers[#Data],5,FALSE),1),ROUND(VLOOKUP(C658,[1]!T_Resins[#Data],4,FALSE)/VLOOKUP(A658,[1]!T_Printers[#Data],5,FALSE),1)&gt;_xlfn.XLOOKUP(B658,[1]Printers!L:L,[1]Printers!O:O,1,0,),"")),"")</f>
        <v/>
      </c>
      <c r="J658" t="str">
        <f>IFERROR(IF(ROUND(_xlfn.XLOOKUP([1]Parameters!B658,[1]Printers!L:L,[1]Printers!Q:Q,,0)*I658/10,0)*10&lt;_xlfn.XLOOKUP([1]Parameters!B658,[1]Printers!L:L,[1]Printers!P:P,,0),ROUND(_xlfn.XLOOKUP([1]Parameters!B658,[1]Printers!L:L,[1]Printers!Q:Q,,0)*I658/10,0)*10,_xlfn.XLOOKUP([1]Parameters!B658,[1]Printers!L:L,[1]Printers!P:P,,0)),"")</f>
        <v/>
      </c>
      <c r="K658">
        <f>IF(SUM(E658:J658)&lt;&gt;0,VLOOKUP(A658,[1]!T_Printers[#Data],10,FALSE)+VLOOKUP(C658,[1]!T_Resins[#Data],10,FALSE),"")</f>
        <v>4</v>
      </c>
      <c r="L658">
        <f>IF(SUM(E658:J658)&lt;&gt;0,VLOOKUP(A658,[1]!T_Printers[#Data],11,FALSE),"")</f>
        <v>8</v>
      </c>
      <c r="M658">
        <f>IF(SUM(E658:J658)&lt;&gt;0,VLOOKUP(C658,[1]!T_Resins[#Data],8,FALSE),"")</f>
        <v>120</v>
      </c>
      <c r="N658">
        <f>IF(_xlfn.XLOOKUP(B658,[1]Printers!$L:$L,[1]Printers!$R:$R,0,0)&gt;0,[1]Parameters!M658,IF(SUM(E658:J658)&lt;&gt;0,VLOOKUP(C658,[1]!T_Resins[#Data],9,FALSE),""))</f>
        <v>180</v>
      </c>
      <c r="O658" t="str">
        <f t="shared" si="10"/>
        <v>AnycubicPhotonMonoX6K</v>
      </c>
    </row>
    <row r="659" spans="1:15" x14ac:dyDescent="0.25">
      <c r="A659" t="str">
        <f t="array" ref="A659">IF(ROW()-1&gt;COUNTA([1]!T_Printers[Printers])*COUNTA([1]!T_Resins[Resins]),"",INDEX([1]!T_Printers[Printers],INT((ROW()-2)/COUNTA([1]!T_Resins[Resins])+1)))</f>
        <v>Anycubic Photon Mono X 6K</v>
      </c>
      <c r="B659" t="str">
        <f>_xlfn.XLOOKUP(A659,[1]!T_Printers[Printers],[1]!T_Printers[Icon link],,0)</f>
        <v>AnycubicPhotonMonoX6K</v>
      </c>
      <c r="C659" t="str">
        <f t="array" ref="C659">IF(ROW()-1&gt;COUNTA([1]!T_Printers[Printers])*COUNTA([1]!T_Resins[Resins]),"",INDEX([1]!T_Resins[Resins],MOD(ROW()-2,COUNTA([1]!T_Resins[Resins]))+1))</f>
        <v>Model Resin White</v>
      </c>
      <c r="D659">
        <f>IF(SUM(E659:J659)&lt;&gt;0,IF(ROW()-1&gt;COUNTA([1]!T_Printers[Printers])*COUNTA([1]!T_Resins[Resins]),"",2),"")</f>
        <v>2</v>
      </c>
      <c r="E659" cm="1">
        <f t="array" ref="E659">IFERROR(IF(ROW()-1&gt;COUNTA([1]!T_Printers[Printers])*COUNTA([1]!T_Resins[Resins]),"",_xlfn.IFS(ROUND(VLOOKUP(C659,[1]!T_Resins[#Data],2,FALSE)/VLOOKUP(A659,[1]!T_Printers[#Data],5,FALSE),1)&lt;=_xlfn.XLOOKUP(B659,[1]Printers!L:L,[1]Printers!O:O,1,0,),ROUND(VLOOKUP(C659,[1]!T_Resins[#Data],2,FALSE)/VLOOKUP(A659,[1]!T_Printers[#Data],5,FALSE),1),ROUND(VLOOKUP(C659,[1]!T_Resins[#Data],2,FALSE)/VLOOKUP(A659,[1]!T_Printers[#Data],5,FALSE),1)&gt;_xlfn.XLOOKUP(B659,[1]Printers!L:L,[1]Printers!O:O,1,0,),10)),"Используйте слой 100 мкм")</f>
        <v>2</v>
      </c>
      <c r="F659">
        <f>IFERROR(IF(ROUND(_xlfn.XLOOKUP([1]Parameters!B659,[1]Printers!L:L,[1]Printers!Q:Q,,0)*E659/10,0)*10&lt;_xlfn.XLOOKUP([1]Parameters!B659,[1]Printers!L:L,[1]Printers!P:P,,0),ROUND(_xlfn.XLOOKUP([1]Parameters!B659,[1]Printers!L:L,[1]Printers!Q:Q,,0)*E659/10,0)*10,_xlfn.XLOOKUP([1]Parameters!B659,[1]Printers!L:L,[1]Printers!P:P,,0)),"")</f>
        <v>20</v>
      </c>
      <c r="G659" cm="1">
        <f t="array" ref="G659">IFERROR(IF(ROW()-1&gt;COUNTA([1]!T_Printers[Printers])*COUNTA([1]!T_Resins[Resins]),"",_xlfn.IFS(ROUND(VLOOKUP(C659,[1]!T_Resins[#Data],3,FALSE)/VLOOKUP(A659,[1]!T_Printers[#Data],5,FALSE),1)&lt;=_xlfn.XLOOKUP(B659,[1]Printers!L:L,[1]Printers!O:O,1,0,),ROUND(VLOOKUP(C659,[1]!T_Resins[#Data],3,FALSE)/VLOOKUP(A659,[1]!T_Printers[#Data],5,FALSE),1),ROUND(VLOOKUP(C659,[1]!T_Resins[#Data],3,FALSE)/VLOOKUP(A659,[1]!T_Printers[#Data],5,FALSE),1)&gt;_xlfn.XLOOKUP(B659,[1]Printers!L:L,[1]Printers!O:O,1,0,),10)),"")</f>
        <v>2.6</v>
      </c>
      <c r="H659">
        <f>IFERROR(IF(ROUND(_xlfn.XLOOKUP([1]Parameters!B659,[1]Printers!L:L,[1]Printers!Q:Q,,0)*G659/10,0)*10&lt;_xlfn.XLOOKUP([1]Parameters!B659,[1]Printers!L:L,[1]Printers!P:P,,0),ROUND(_xlfn.XLOOKUP([1]Parameters!B659,[1]Printers!L:L,[1]Printers!Q:Q,,0)*G659/10,0)*10,_xlfn.XLOOKUP([1]Parameters!B659,[1]Printers!L:L,[1]Printers!P:P,,0)),"")</f>
        <v>20</v>
      </c>
      <c r="I659" s="3" t="str" cm="1">
        <f t="array" ref="I659">IFERROR(IF(ROW()-1&gt;COUNTA([1]!T_Printers[Printers])*COUNTA([1]!T_Resins[Resins]),"",_xlfn.IFS(ROUND(VLOOKUP(C659,[1]!T_Resins[#Data],4,FALSE)/VLOOKUP(A659,[1]!T_Printers[#Data],5,FALSE),1)&lt;=_xlfn.XLOOKUP(B659,[1]Printers!L:L,[1]Printers!O:O,1,0,),ROUND(VLOOKUP(C659,[1]!T_Resins[#Data],4,FALSE)/VLOOKUP(A659,[1]!T_Printers[#Data],5,FALSE),1),ROUND(VLOOKUP(C659,[1]!T_Resins[#Data],4,FALSE)/VLOOKUP(A659,[1]!T_Printers[#Data],5,FALSE),1)&gt;_xlfn.XLOOKUP(B659,[1]Printers!L:L,[1]Printers!O:O,1,0,),"")),"")</f>
        <v/>
      </c>
      <c r="J659" t="str">
        <f>IFERROR(IF(ROUND(_xlfn.XLOOKUP([1]Parameters!B659,[1]Printers!L:L,[1]Printers!Q:Q,,0)*I659/10,0)*10&lt;_xlfn.XLOOKUP([1]Parameters!B659,[1]Printers!L:L,[1]Printers!P:P,,0),ROUND(_xlfn.XLOOKUP([1]Parameters!B659,[1]Printers!L:L,[1]Printers!Q:Q,,0)*I659/10,0)*10,_xlfn.XLOOKUP([1]Parameters!B659,[1]Printers!L:L,[1]Printers!P:P,,0)),"")</f>
        <v/>
      </c>
      <c r="K659">
        <f>IF(SUM(E659:J659)&lt;&gt;0,VLOOKUP(A659,[1]!T_Printers[#Data],10,FALSE)+VLOOKUP(C659,[1]!T_Resins[#Data],10,FALSE),"")</f>
        <v>4</v>
      </c>
      <c r="L659">
        <f>IF(SUM(E659:J659)&lt;&gt;0,VLOOKUP(A659,[1]!T_Printers[#Data],11,FALSE),"")</f>
        <v>8</v>
      </c>
      <c r="M659">
        <f>IF(SUM(E659:J659)&lt;&gt;0,VLOOKUP(C659,[1]!T_Resins[#Data],8,FALSE),"")</f>
        <v>120</v>
      </c>
      <c r="N659">
        <f>IF(_xlfn.XLOOKUP(B659,[1]Printers!$L:$L,[1]Printers!$R:$R,0,0)&gt;0,[1]Parameters!M659,IF(SUM(E659:J659)&lt;&gt;0,VLOOKUP(C659,[1]!T_Resins[#Data],9,FALSE),""))</f>
        <v>180</v>
      </c>
      <c r="O659" t="str">
        <f t="shared" si="10"/>
        <v>AnycubicPhotonMonoX6K</v>
      </c>
    </row>
    <row r="660" spans="1:15" x14ac:dyDescent="0.25">
      <c r="A660" t="str">
        <f t="array" ref="A660">IF(ROW()-1&gt;COUNTA([1]!T_Printers[Printers])*COUNTA([1]!T_Resins[Resins]),"",INDEX([1]!T_Printers[Printers],INT((ROW()-2)/COUNTA([1]!T_Resins[Resins])+1)))</f>
        <v>Anycubic Photon Mono X 6K</v>
      </c>
      <c r="B660" t="str">
        <f>_xlfn.XLOOKUP(A660,[1]!T_Printers[Printers],[1]!T_Printers[Icon link],,0)</f>
        <v>AnycubicPhotonMonoX6K</v>
      </c>
      <c r="C660" t="str">
        <f t="array" ref="C660">IF(ROW()-1&gt;COUNTA([1]!T_Printers[Printers])*COUNTA([1]!T_Resins[Resins]),"",INDEX([1]!T_Resins[Resins],MOD(ROW()-2,COUNTA([1]!T_Resins[Resins]))+1))</f>
        <v>Silicone-Compatiable Model Resin (J-Model)</v>
      </c>
      <c r="D660">
        <f>IF(SUM(E660:J660)&lt;&gt;0,IF(ROW()-1&gt;COUNTA([1]!T_Printers[Printers])*COUNTA([1]!T_Resins[Resins]),"",2),"")</f>
        <v>2</v>
      </c>
      <c r="E660" cm="1">
        <f t="array" ref="E660">IFERROR(IF(ROW()-1&gt;COUNTA([1]!T_Printers[Printers])*COUNTA([1]!T_Resins[Resins]),"",_xlfn.IFS(ROUND(VLOOKUP(C660,[1]!T_Resins[#Data],2,FALSE)/VLOOKUP(A660,[1]!T_Printers[#Data],5,FALSE),1)&lt;=_xlfn.XLOOKUP(B660,[1]Printers!L:L,[1]Printers!O:O,1,0,),ROUND(VLOOKUP(C660,[1]!T_Resins[#Data],2,FALSE)/VLOOKUP(A660,[1]!T_Printers[#Data],5,FALSE),1),ROUND(VLOOKUP(C660,[1]!T_Resins[#Data],2,FALSE)/VLOOKUP(A660,[1]!T_Printers[#Data],5,FALSE),1)&gt;_xlfn.XLOOKUP(B660,[1]Printers!L:L,[1]Printers!O:O,1,0,),10)),"Используйте слой 100 мкм")</f>
        <v>2</v>
      </c>
      <c r="F660">
        <f>IFERROR(IF(ROUND(_xlfn.XLOOKUP([1]Parameters!B660,[1]Printers!L:L,[1]Printers!Q:Q,,0)*E660/10,0)*10&lt;_xlfn.XLOOKUP([1]Parameters!B660,[1]Printers!L:L,[1]Printers!P:P,,0),ROUND(_xlfn.XLOOKUP([1]Parameters!B660,[1]Printers!L:L,[1]Printers!Q:Q,,0)*E660/10,0)*10,_xlfn.XLOOKUP([1]Parameters!B660,[1]Printers!L:L,[1]Printers!P:P,,0)),"")</f>
        <v>20</v>
      </c>
      <c r="G660" cm="1">
        <f t="array" ref="G660">IFERROR(IF(ROW()-1&gt;COUNTA([1]!T_Printers[Printers])*COUNTA([1]!T_Resins[Resins]),"",_xlfn.IFS(ROUND(VLOOKUP(C660,[1]!T_Resins[#Data],3,FALSE)/VLOOKUP(A660,[1]!T_Printers[#Data],5,FALSE),1)&lt;=_xlfn.XLOOKUP(B660,[1]Printers!L:L,[1]Printers!O:O,1,0,),ROUND(VLOOKUP(C660,[1]!T_Resins[#Data],3,FALSE)/VLOOKUP(A660,[1]!T_Printers[#Data],5,FALSE),1),ROUND(VLOOKUP(C660,[1]!T_Resins[#Data],3,FALSE)/VLOOKUP(A660,[1]!T_Printers[#Data],5,FALSE),1)&gt;_xlfn.XLOOKUP(B660,[1]Printers!L:L,[1]Printers!O:O,1,0,),10)),"")</f>
        <v>2.6</v>
      </c>
      <c r="H660">
        <f>IFERROR(IF(ROUND(_xlfn.XLOOKUP([1]Parameters!B660,[1]Printers!L:L,[1]Printers!Q:Q,,0)*G660/10,0)*10&lt;_xlfn.XLOOKUP([1]Parameters!B660,[1]Printers!L:L,[1]Printers!P:P,,0),ROUND(_xlfn.XLOOKUP([1]Parameters!B660,[1]Printers!L:L,[1]Printers!Q:Q,,0)*G660/10,0)*10,_xlfn.XLOOKUP([1]Parameters!B660,[1]Printers!L:L,[1]Printers!P:P,,0)),"")</f>
        <v>20</v>
      </c>
      <c r="I660" s="3" t="str" cm="1">
        <f t="array" ref="I660">IFERROR(IF(ROW()-1&gt;COUNTA([1]!T_Printers[Printers])*COUNTA([1]!T_Resins[Resins]),"",_xlfn.IFS(ROUND(VLOOKUP(C660,[1]!T_Resins[#Data],4,FALSE)/VLOOKUP(A660,[1]!T_Printers[#Data],5,FALSE),1)&lt;=_xlfn.XLOOKUP(B660,[1]Printers!L:L,[1]Printers!O:O,1,0,),ROUND(VLOOKUP(C660,[1]!T_Resins[#Data],4,FALSE)/VLOOKUP(A660,[1]!T_Printers[#Data],5,FALSE),1),ROUND(VLOOKUP(C660,[1]!T_Resins[#Data],4,FALSE)/VLOOKUP(A660,[1]!T_Printers[#Data],5,FALSE),1)&gt;_xlfn.XLOOKUP(B660,[1]Printers!L:L,[1]Printers!O:O,1,0,),"")),"")</f>
        <v/>
      </c>
      <c r="J660" t="str">
        <f>IFERROR(IF(ROUND(_xlfn.XLOOKUP([1]Parameters!B660,[1]Printers!L:L,[1]Printers!Q:Q,,0)*I660/10,0)*10&lt;_xlfn.XLOOKUP([1]Parameters!B660,[1]Printers!L:L,[1]Printers!P:P,,0),ROUND(_xlfn.XLOOKUP([1]Parameters!B660,[1]Printers!L:L,[1]Printers!Q:Q,,0)*I660/10,0)*10,_xlfn.XLOOKUP([1]Parameters!B660,[1]Printers!L:L,[1]Printers!P:P,,0)),"")</f>
        <v/>
      </c>
      <c r="K660">
        <f>IF(SUM(E660:J660)&lt;&gt;0,VLOOKUP(A660,[1]!T_Printers[#Data],10,FALSE)+VLOOKUP(C660,[1]!T_Resins[#Data],10,FALSE),"")</f>
        <v>4</v>
      </c>
      <c r="L660">
        <f>IF(SUM(E660:J660)&lt;&gt;0,VLOOKUP(A660,[1]!T_Printers[#Data],11,FALSE),"")</f>
        <v>8</v>
      </c>
      <c r="M660">
        <f>IF(SUM(E660:J660)&lt;&gt;0,VLOOKUP(C660,[1]!T_Resins[#Data],8,FALSE),"")</f>
        <v>60</v>
      </c>
      <c r="N660">
        <f>IF(_xlfn.XLOOKUP(B660,[1]Printers!$L:$L,[1]Printers!$R:$R,0,0)&gt;0,[1]Parameters!M660,IF(SUM(E660:J660)&lt;&gt;0,VLOOKUP(C660,[1]!T_Resins[#Data],9,FALSE),""))</f>
        <v>60</v>
      </c>
      <c r="O660" t="str">
        <f t="shared" si="10"/>
        <v>AnycubicPhotonMonoX6K</v>
      </c>
    </row>
    <row r="661" spans="1:15" x14ac:dyDescent="0.25">
      <c r="A661" t="str">
        <f t="array" ref="A661">IF(ROW()-1&gt;COUNTA([1]!T_Printers[Printers])*COUNTA([1]!T_Resins[Resins]),"",INDEX([1]!T_Printers[Printers],INT((ROW()-2)/COUNTA([1]!T_Resins[Resins])+1)))</f>
        <v>Anycubic Photon Mono X 6K</v>
      </c>
      <c r="B661" t="str">
        <f>_xlfn.XLOOKUP(A661,[1]!T_Printers[Printers],[1]!T_Printers[Icon link],,0)</f>
        <v>AnycubicPhotonMonoX6K</v>
      </c>
      <c r="C661" t="str">
        <f t="array" ref="C661">IF(ROW()-1&gt;COUNTA([1]!T_Printers[Printers])*COUNTA([1]!T_Resins[Resins]),"",INDEX([1]!T_Resins[Resins],MOD(ROW()-2,COUNTA([1]!T_Resins[Resins]))+1))</f>
        <v>Silicone-Like Black</v>
      </c>
      <c r="D661">
        <f>IF(SUM(E661:J661)&lt;&gt;0,IF(ROW()-1&gt;COUNTA([1]!T_Printers[Printers])*COUNTA([1]!T_Resins[Resins]),"",2),"")</f>
        <v>2</v>
      </c>
      <c r="E661" cm="1">
        <f t="array" ref="E661">IFERROR(IF(ROW()-1&gt;COUNTA([1]!T_Printers[Printers])*COUNTA([1]!T_Resins[Resins]),"",_xlfn.IFS(ROUND(VLOOKUP(C661,[1]!T_Resins[#Data],2,FALSE)/VLOOKUP(A661,[1]!T_Printers[#Data],5,FALSE),1)&lt;=_xlfn.XLOOKUP(B661,[1]Printers!L:L,[1]Printers!O:O,1,0,),ROUND(VLOOKUP(C661,[1]!T_Resins[#Data],2,FALSE)/VLOOKUP(A661,[1]!T_Printers[#Data],5,FALSE),1),ROUND(VLOOKUP(C661,[1]!T_Resins[#Data],2,FALSE)/VLOOKUP(A661,[1]!T_Printers[#Data],5,FALSE),1)&gt;_xlfn.XLOOKUP(B661,[1]Printers!L:L,[1]Printers!O:O,1,0,),10)),"Используйте слой 100 мкм")</f>
        <v>4.7</v>
      </c>
      <c r="F661">
        <f>IFERROR(IF(ROUND(_xlfn.XLOOKUP([1]Parameters!B661,[1]Printers!L:L,[1]Printers!Q:Q,,0)*E661/10,0)*10&lt;_xlfn.XLOOKUP([1]Parameters!B661,[1]Printers!L:L,[1]Printers!P:P,,0),ROUND(_xlfn.XLOOKUP([1]Parameters!B661,[1]Printers!L:L,[1]Printers!Q:Q,,0)*E661/10,0)*10,_xlfn.XLOOKUP([1]Parameters!B661,[1]Printers!L:L,[1]Printers!P:P,,0)),"")</f>
        <v>40</v>
      </c>
      <c r="G661" cm="1">
        <f t="array" ref="G661">IFERROR(IF(ROW()-1&gt;COUNTA([1]!T_Printers[Printers])*COUNTA([1]!T_Resins[Resins]),"",_xlfn.IFS(ROUND(VLOOKUP(C661,[1]!T_Resins[#Data],3,FALSE)/VLOOKUP(A661,[1]!T_Printers[#Data],5,FALSE),1)&lt;=_xlfn.XLOOKUP(B661,[1]Printers!L:L,[1]Printers!O:O,1,0,),ROUND(VLOOKUP(C661,[1]!T_Resins[#Data],3,FALSE)/VLOOKUP(A661,[1]!T_Printers[#Data],5,FALSE),1),ROUND(VLOOKUP(C661,[1]!T_Resins[#Data],3,FALSE)/VLOOKUP(A661,[1]!T_Printers[#Data],5,FALSE),1)&gt;_xlfn.XLOOKUP(B661,[1]Printers!L:L,[1]Printers!O:O,1,0,),10)),"")</f>
        <v>6.1</v>
      </c>
      <c r="H661">
        <f>IFERROR(IF(ROUND(_xlfn.XLOOKUP([1]Parameters!B661,[1]Printers!L:L,[1]Printers!Q:Q,,0)*G661/10,0)*10&lt;_xlfn.XLOOKUP([1]Parameters!B661,[1]Printers!L:L,[1]Printers!P:P,,0),ROUND(_xlfn.XLOOKUP([1]Parameters!B661,[1]Printers!L:L,[1]Printers!Q:Q,,0)*G661/10,0)*10,_xlfn.XLOOKUP([1]Parameters!B661,[1]Printers!L:L,[1]Printers!P:P,,0)),"")</f>
        <v>50</v>
      </c>
      <c r="I661" s="3" t="str" cm="1">
        <f t="array" ref="I661">IFERROR(IF(ROW()-1&gt;COUNTA([1]!T_Printers[Printers])*COUNTA([1]!T_Resins[Resins]),"",_xlfn.IFS(ROUND(VLOOKUP(C661,[1]!T_Resins[#Data],4,FALSE)/VLOOKUP(A661,[1]!T_Printers[#Data],5,FALSE),1)&lt;=_xlfn.XLOOKUP(B661,[1]Printers!L:L,[1]Printers!O:O,1,0,),ROUND(VLOOKUP(C661,[1]!T_Resins[#Data],4,FALSE)/VLOOKUP(A661,[1]!T_Printers[#Data],5,FALSE),1),ROUND(VLOOKUP(C661,[1]!T_Resins[#Data],4,FALSE)/VLOOKUP(A661,[1]!T_Printers[#Data],5,FALSE),1)&gt;_xlfn.XLOOKUP(B661,[1]Printers!L:L,[1]Printers!O:O,1,0,),"")),"")</f>
        <v/>
      </c>
      <c r="J661" t="str">
        <f>IFERROR(IF(ROUND(_xlfn.XLOOKUP([1]Parameters!B661,[1]Printers!L:L,[1]Printers!Q:Q,,0)*I661/10,0)*10&lt;_xlfn.XLOOKUP([1]Parameters!B661,[1]Printers!L:L,[1]Printers!P:P,,0),ROUND(_xlfn.XLOOKUP([1]Parameters!B661,[1]Printers!L:L,[1]Printers!Q:Q,,0)*I661/10,0)*10,_xlfn.XLOOKUP([1]Parameters!B661,[1]Printers!L:L,[1]Printers!P:P,,0)),"")</f>
        <v/>
      </c>
      <c r="K661">
        <f>IF(SUM(E661:J661)&lt;&gt;0,VLOOKUP(A661,[1]!T_Printers[#Data],10,FALSE)+VLOOKUP(C661,[1]!T_Resins[#Data],10,FALSE),"")</f>
        <v>4</v>
      </c>
      <c r="L661">
        <f>IF(SUM(E661:J661)&lt;&gt;0,VLOOKUP(A661,[1]!T_Printers[#Data],11,FALSE),"")</f>
        <v>8</v>
      </c>
      <c r="M661">
        <f>IF(SUM(E661:J661)&lt;&gt;0,VLOOKUP(C661,[1]!T_Resins[#Data],8,FALSE),"")</f>
        <v>60</v>
      </c>
      <c r="N661">
        <f>IF(_xlfn.XLOOKUP(B661,[1]Printers!$L:$L,[1]Printers!$R:$R,0,0)&gt;0,[1]Parameters!M661,IF(SUM(E661:J661)&lt;&gt;0,VLOOKUP(C661,[1]!T_Resins[#Data],9,FALSE),""))</f>
        <v>60</v>
      </c>
      <c r="O661" t="str">
        <f t="shared" si="10"/>
        <v>AnycubicPhotonMonoX6K</v>
      </c>
    </row>
    <row r="662" spans="1:15" x14ac:dyDescent="0.25">
      <c r="A662" t="str">
        <f t="array" ref="A662">IF(ROW()-1&gt;COUNTA([1]!T_Printers[Printers])*COUNTA([1]!T_Resins[Resins]),"",INDEX([1]!T_Printers[Printers],INT((ROW()-2)/COUNTA([1]!T_Resins[Resins])+1)))</f>
        <v>Anycubic Photon Mono X2</v>
      </c>
      <c r="B662" t="str">
        <f>_xlfn.XLOOKUP(A662,[1]!T_Printers[Printers],[1]!T_Printers[Icon link],,0)</f>
        <v>AnycubicPhotonMonoX2</v>
      </c>
      <c r="C662" t="str">
        <f t="array" ref="C662">IF(ROW()-1&gt;COUNTA([1]!T_Printers[Printers])*COUNTA([1]!T_Resins[Resins]),"",INDEX([1]!T_Resins[Resins],MOD(ROW()-2,COUNTA([1]!T_Resins[Resins]))+1))</f>
        <v>Basic Red</v>
      </c>
      <c r="D662">
        <f>IF(SUM(E662:J662)&lt;&gt;0,IF(ROW()-1&gt;COUNTA([1]!T_Printers[Printers])*COUNTA([1]!T_Resins[Resins]),"",2),"")</f>
        <v>2</v>
      </c>
      <c r="E662" cm="1">
        <f t="array" ref="E662">IFERROR(IF(ROW()-1&gt;COUNTA([1]!T_Printers[Printers])*COUNTA([1]!T_Resins[Resins]),"",_xlfn.IFS(ROUND(VLOOKUP(C662,[1]!T_Resins[#Data],2,FALSE)/VLOOKUP(A662,[1]!T_Printers[#Data],5,FALSE),1)&lt;=_xlfn.XLOOKUP(B662,[1]Printers!L:L,[1]Printers!O:O,1,0,),ROUND(VLOOKUP(C662,[1]!T_Resins[#Data],2,FALSE)/VLOOKUP(A662,[1]!T_Printers[#Data],5,FALSE),1),ROUND(VLOOKUP(C662,[1]!T_Resins[#Data],2,FALSE)/VLOOKUP(A662,[1]!T_Printers[#Data],5,FALSE),1)&gt;_xlfn.XLOOKUP(B662,[1]Printers!L:L,[1]Printers!O:O,1,0,),10)),"Используйте слой 100 мкм")</f>
        <v>2</v>
      </c>
      <c r="F662">
        <f>IFERROR(IF(ROUND(_xlfn.XLOOKUP([1]Parameters!B662,[1]Printers!L:L,[1]Printers!Q:Q,,0)*E662/10,0)*10&lt;_xlfn.XLOOKUP([1]Parameters!B662,[1]Printers!L:L,[1]Printers!P:P,,0),ROUND(_xlfn.XLOOKUP([1]Parameters!B662,[1]Printers!L:L,[1]Printers!Q:Q,,0)*E662/10,0)*10,_xlfn.XLOOKUP([1]Parameters!B662,[1]Printers!L:L,[1]Printers!P:P,,0)),"")</f>
        <v>20</v>
      </c>
      <c r="G662" cm="1">
        <f t="array" ref="G662">IFERROR(IF(ROW()-1&gt;COUNTA([1]!T_Printers[Printers])*COUNTA([1]!T_Resins[Resins]),"",_xlfn.IFS(ROUND(VLOOKUP(C662,[1]!T_Resins[#Data],3,FALSE)/VLOOKUP(A662,[1]!T_Printers[#Data],5,FALSE),1)&lt;=_xlfn.XLOOKUP(B662,[1]Printers!L:L,[1]Printers!O:O,1,0,),ROUND(VLOOKUP(C662,[1]!T_Resins[#Data],3,FALSE)/VLOOKUP(A662,[1]!T_Printers[#Data],5,FALSE),1),ROUND(VLOOKUP(C662,[1]!T_Resins[#Data],3,FALSE)/VLOOKUP(A662,[1]!T_Printers[#Data],5,FALSE),1)&gt;_xlfn.XLOOKUP(B662,[1]Printers!L:L,[1]Printers!O:O,1,0,),10)),"")</f>
        <v>2.6</v>
      </c>
      <c r="H662">
        <f>IFERROR(IF(ROUND(_xlfn.XLOOKUP([1]Parameters!B662,[1]Printers!L:L,[1]Printers!Q:Q,,0)*G662/10,0)*10&lt;_xlfn.XLOOKUP([1]Parameters!B662,[1]Printers!L:L,[1]Printers!P:P,,0),ROUND(_xlfn.XLOOKUP([1]Parameters!B662,[1]Printers!L:L,[1]Printers!Q:Q,,0)*G662/10,0)*10,_xlfn.XLOOKUP([1]Parameters!B662,[1]Printers!L:L,[1]Printers!P:P,,0)),"")</f>
        <v>20</v>
      </c>
      <c r="I662" s="3" t="str" cm="1">
        <f t="array" ref="I662">IFERROR(IF(ROW()-1&gt;COUNTA([1]!T_Printers[Printers])*COUNTA([1]!T_Resins[Resins]),"",_xlfn.IFS(ROUND(VLOOKUP(C662,[1]!T_Resins[#Data],4,FALSE)/VLOOKUP(A662,[1]!T_Printers[#Data],5,FALSE),1)&lt;=_xlfn.XLOOKUP(B662,[1]Printers!L:L,[1]Printers!O:O,1,0,),ROUND(VLOOKUP(C662,[1]!T_Resins[#Data],4,FALSE)/VLOOKUP(A662,[1]!T_Printers[#Data],5,FALSE),1),ROUND(VLOOKUP(C662,[1]!T_Resins[#Data],4,FALSE)/VLOOKUP(A662,[1]!T_Printers[#Data],5,FALSE),1)&gt;_xlfn.XLOOKUP(B662,[1]Printers!L:L,[1]Printers!O:O,1,0,),"")),"")</f>
        <v/>
      </c>
      <c r="J662" t="str">
        <f>IFERROR(IF(ROUND(_xlfn.XLOOKUP([1]Parameters!B662,[1]Printers!L:L,[1]Printers!Q:Q,,0)*I662/10,0)*10&lt;_xlfn.XLOOKUP([1]Parameters!B662,[1]Printers!L:L,[1]Printers!P:P,,0),ROUND(_xlfn.XLOOKUP([1]Parameters!B662,[1]Printers!L:L,[1]Printers!Q:Q,,0)*I662/10,0)*10,_xlfn.XLOOKUP([1]Parameters!B662,[1]Printers!L:L,[1]Printers!P:P,,0)),"")</f>
        <v/>
      </c>
      <c r="K662">
        <f>IF(SUM(E662:J662)&lt;&gt;0,VLOOKUP(A662,[1]!T_Printers[#Data],10,FALSE)+VLOOKUP(C662,[1]!T_Resins[#Data],10,FALSE),"")</f>
        <v>4</v>
      </c>
      <c r="L662">
        <f>IF(SUM(E662:J662)&lt;&gt;0,VLOOKUP(A662,[1]!T_Printers[#Data],11,FALSE),"")</f>
        <v>8</v>
      </c>
      <c r="M662">
        <f>IF(SUM(E662:J662)&lt;&gt;0,VLOOKUP(C662,[1]!T_Resins[#Data],8,FALSE),"")</f>
        <v>120</v>
      </c>
      <c r="N662">
        <f>IF(_xlfn.XLOOKUP(B662,[1]Printers!$L:$L,[1]Printers!$R:$R,0,0)&gt;0,[1]Parameters!M662,IF(SUM(E662:J662)&lt;&gt;0,VLOOKUP(C662,[1]!T_Resins[#Data],9,FALSE),""))</f>
        <v>180</v>
      </c>
      <c r="O662" t="str">
        <f t="shared" si="10"/>
        <v>AnycubicPhotonMonoX2</v>
      </c>
    </row>
    <row r="663" spans="1:15" x14ac:dyDescent="0.25">
      <c r="A663" t="str">
        <f t="array" ref="A663">IF(ROW()-1&gt;COUNTA([1]!T_Printers[Printers])*COUNTA([1]!T_Resins[Resins]),"",INDEX([1]!T_Printers[Printers],INT((ROW()-2)/COUNTA([1]!T_Resins[Resins])+1)))</f>
        <v>Anycubic Photon Mono X2</v>
      </c>
      <c r="B663" t="str">
        <f>_xlfn.XLOOKUP(A663,[1]!T_Printers[Printers],[1]!T_Printers[Icon link],,0)</f>
        <v>AnycubicPhotonMonoX2</v>
      </c>
      <c r="C663" t="str">
        <f t="array" ref="C663">IF(ROW()-1&gt;COUNTA([1]!T_Printers[Printers])*COUNTA([1]!T_Resins[Resins]),"",INDEX([1]!T_Resins[Resins],MOD(ROW()-2,COUNTA([1]!T_Resins[Resins]))+1))</f>
        <v>Demo Bone</v>
      </c>
      <c r="D663">
        <f>IF(SUM(E663:J663)&lt;&gt;0,IF(ROW()-1&gt;COUNTA([1]!T_Printers[Printers])*COUNTA([1]!T_Resins[Resins]),"",2),"")</f>
        <v>2</v>
      </c>
      <c r="E663" cm="1">
        <f t="array" ref="E663">IFERROR(IF(ROW()-1&gt;COUNTA([1]!T_Printers[Printers])*COUNTA([1]!T_Resins[Resins]),"",_xlfn.IFS(ROUND(VLOOKUP(C663,[1]!T_Resins[#Data],2,FALSE)/VLOOKUP(A663,[1]!T_Printers[#Data],5,FALSE),1)&lt;=_xlfn.XLOOKUP(B663,[1]Printers!L:L,[1]Printers!O:O,1,0,),ROUND(VLOOKUP(C663,[1]!T_Resins[#Data],2,FALSE)/VLOOKUP(A663,[1]!T_Printers[#Data],5,FALSE),1),ROUND(VLOOKUP(C663,[1]!T_Resins[#Data],2,FALSE)/VLOOKUP(A663,[1]!T_Printers[#Data],5,FALSE),1)&gt;_xlfn.XLOOKUP(B663,[1]Printers!L:L,[1]Printers!O:O,1,0,),10)),"Используйте слой 100 мкм")</f>
        <v>1.9</v>
      </c>
      <c r="F663">
        <f>IFERROR(IF(ROUND(_xlfn.XLOOKUP([1]Parameters!B663,[1]Printers!L:L,[1]Printers!Q:Q,,0)*E663/10,0)*10&lt;_xlfn.XLOOKUP([1]Parameters!B663,[1]Printers!L:L,[1]Printers!P:P,,0),ROUND(_xlfn.XLOOKUP([1]Parameters!B663,[1]Printers!L:L,[1]Printers!Q:Q,,0)*E663/10,0)*10,_xlfn.XLOOKUP([1]Parameters!B663,[1]Printers!L:L,[1]Printers!P:P,,0)),"")</f>
        <v>20</v>
      </c>
      <c r="G663" cm="1">
        <f t="array" ref="G663">IFERROR(IF(ROW()-1&gt;COUNTA([1]!T_Printers[Printers])*COUNTA([1]!T_Resins[Resins]),"",_xlfn.IFS(ROUND(VLOOKUP(C663,[1]!T_Resins[#Data],3,FALSE)/VLOOKUP(A663,[1]!T_Printers[#Data],5,FALSE),1)&lt;=_xlfn.XLOOKUP(B663,[1]Printers!L:L,[1]Printers!O:O,1,0,),ROUND(VLOOKUP(C663,[1]!T_Resins[#Data],3,FALSE)/VLOOKUP(A663,[1]!T_Printers[#Data],5,FALSE),1),ROUND(VLOOKUP(C663,[1]!T_Resins[#Data],3,FALSE)/VLOOKUP(A663,[1]!T_Printers[#Data],5,FALSE),1)&gt;_xlfn.XLOOKUP(B663,[1]Printers!L:L,[1]Printers!O:O,1,0,),10)),"")</f>
        <v>2.5</v>
      </c>
      <c r="H663">
        <f>IFERROR(IF(ROUND(_xlfn.XLOOKUP([1]Parameters!B663,[1]Printers!L:L,[1]Printers!Q:Q,,0)*G663/10,0)*10&lt;_xlfn.XLOOKUP([1]Parameters!B663,[1]Printers!L:L,[1]Printers!P:P,,0),ROUND(_xlfn.XLOOKUP([1]Parameters!B663,[1]Printers!L:L,[1]Printers!Q:Q,,0)*G663/10,0)*10,_xlfn.XLOOKUP([1]Parameters!B663,[1]Printers!L:L,[1]Printers!P:P,,0)),"")</f>
        <v>20</v>
      </c>
      <c r="I663" s="3" t="str" cm="1">
        <f t="array" ref="I663">IFERROR(IF(ROW()-1&gt;COUNTA([1]!T_Printers[Printers])*COUNTA([1]!T_Resins[Resins]),"",_xlfn.IFS(ROUND(VLOOKUP(C663,[1]!T_Resins[#Data],4,FALSE)/VLOOKUP(A663,[1]!T_Printers[#Data],5,FALSE),1)&lt;=_xlfn.XLOOKUP(B663,[1]Printers!L:L,[1]Printers!O:O,1,0,),ROUND(VLOOKUP(C663,[1]!T_Resins[#Data],4,FALSE)/VLOOKUP(A663,[1]!T_Printers[#Data],5,FALSE),1),ROUND(VLOOKUP(C663,[1]!T_Resins[#Data],4,FALSE)/VLOOKUP(A663,[1]!T_Printers[#Data],5,FALSE),1)&gt;_xlfn.XLOOKUP(B663,[1]Printers!L:L,[1]Printers!O:O,1,0,),"")),"")</f>
        <v/>
      </c>
      <c r="J663" t="str">
        <f>IFERROR(IF(ROUND(_xlfn.XLOOKUP([1]Parameters!B663,[1]Printers!L:L,[1]Printers!Q:Q,,0)*I663/10,0)*10&lt;_xlfn.XLOOKUP([1]Parameters!B663,[1]Printers!L:L,[1]Printers!P:P,,0),ROUND(_xlfn.XLOOKUP([1]Parameters!B663,[1]Printers!L:L,[1]Printers!Q:Q,,0)*I663/10,0)*10,_xlfn.XLOOKUP([1]Parameters!B663,[1]Printers!L:L,[1]Printers!P:P,,0)),"")</f>
        <v/>
      </c>
      <c r="K663">
        <f>IF(SUM(E663:J663)&lt;&gt;0,VLOOKUP(A663,[1]!T_Printers[#Data],10,FALSE)+VLOOKUP(C663,[1]!T_Resins[#Data],10,FALSE),"")</f>
        <v>5</v>
      </c>
      <c r="L663">
        <f>IF(SUM(E663:J663)&lt;&gt;0,VLOOKUP(A663,[1]!T_Printers[#Data],11,FALSE),"")</f>
        <v>8</v>
      </c>
      <c r="M663">
        <f>IF(SUM(E663:J663)&lt;&gt;0,VLOOKUP(C663,[1]!T_Resins[#Data],8,FALSE),"")</f>
        <v>120</v>
      </c>
      <c r="N663">
        <f>IF(_xlfn.XLOOKUP(B663,[1]Printers!$L:$L,[1]Printers!$R:$R,0,0)&gt;0,[1]Parameters!M663,IF(SUM(E663:J663)&lt;&gt;0,VLOOKUP(C663,[1]!T_Resins[#Data],9,FALSE),""))</f>
        <v>180</v>
      </c>
      <c r="O663" t="str">
        <f t="shared" si="10"/>
        <v>AnycubicPhotonMonoX2</v>
      </c>
    </row>
    <row r="664" spans="1:15" x14ac:dyDescent="0.25">
      <c r="A664" t="str">
        <f t="array" ref="A664">IF(ROW()-1&gt;COUNTA([1]!T_Printers[Printers])*COUNTA([1]!T_Resins[Resins]),"",INDEX([1]!T_Printers[Printers],INT((ROW()-2)/COUNTA([1]!T_Resins[Resins])+1)))</f>
        <v>Anycubic Photon Mono X2</v>
      </c>
      <c r="B664" t="str">
        <f>_xlfn.XLOOKUP(A664,[1]!T_Printers[Printers],[1]!T_Printers[Icon link],,0)</f>
        <v>AnycubicPhotonMonoX2</v>
      </c>
      <c r="C664" t="str">
        <f t="array" ref="C664">IF(ROW()-1&gt;COUNTA([1]!T_Printers[Printers])*COUNTA([1]!T_Resins[Resins]),"",INDEX([1]!T_Resins[Resins],MOD(ROW()-2,COUNTA([1]!T_Resins[Resins]))+1))</f>
        <v xml:space="preserve">Dental Bleach (Обновленная версия) </v>
      </c>
      <c r="D664">
        <f>IF(SUM(E664:J664)&lt;&gt;0,IF(ROW()-1&gt;COUNTA([1]!T_Printers[Printers])*COUNTA([1]!T_Resins[Resins]),"",2),"")</f>
        <v>2</v>
      </c>
      <c r="E664" cm="1">
        <f t="array" ref="E664">IFERROR(IF(ROW()-1&gt;COUNTA([1]!T_Printers[Printers])*COUNTA([1]!T_Resins[Resins]),"",_xlfn.IFS(ROUND(VLOOKUP(C664,[1]!T_Resins[#Data],2,FALSE)/VLOOKUP(A664,[1]!T_Printers[#Data],5,FALSE),1)&lt;=_xlfn.XLOOKUP(B664,[1]Printers!L:L,[1]Printers!O:O,1,0,),ROUND(VLOOKUP(C664,[1]!T_Resins[#Data],2,FALSE)/VLOOKUP(A664,[1]!T_Printers[#Data],5,FALSE),1),ROUND(VLOOKUP(C664,[1]!T_Resins[#Data],2,FALSE)/VLOOKUP(A664,[1]!T_Printers[#Data],5,FALSE),1)&gt;_xlfn.XLOOKUP(B664,[1]Printers!L:L,[1]Printers!O:O,1,0,),10)),"Используйте слой 100 мкм")</f>
        <v>4.4000000000000004</v>
      </c>
      <c r="F664">
        <f>IFERROR(IF(ROUND(_xlfn.XLOOKUP([1]Parameters!B664,[1]Printers!L:L,[1]Printers!Q:Q,,0)*E664/10,0)*10&lt;_xlfn.XLOOKUP([1]Parameters!B664,[1]Printers!L:L,[1]Printers!P:P,,0),ROUND(_xlfn.XLOOKUP([1]Parameters!B664,[1]Printers!L:L,[1]Printers!Q:Q,,0)*E664/10,0)*10,_xlfn.XLOOKUP([1]Parameters!B664,[1]Printers!L:L,[1]Printers!P:P,,0)),"")</f>
        <v>40</v>
      </c>
      <c r="G664" cm="1">
        <f t="array" ref="G664">IFERROR(IF(ROW()-1&gt;COUNTA([1]!T_Printers[Printers])*COUNTA([1]!T_Resins[Resins]),"",_xlfn.IFS(ROUND(VLOOKUP(C664,[1]!T_Resins[#Data],3,FALSE)/VLOOKUP(A664,[1]!T_Printers[#Data],5,FALSE),1)&lt;=_xlfn.XLOOKUP(B664,[1]Printers!L:L,[1]Printers!O:O,1,0,),ROUND(VLOOKUP(C664,[1]!T_Resins[#Data],3,FALSE)/VLOOKUP(A664,[1]!T_Printers[#Data],5,FALSE),1),ROUND(VLOOKUP(C664,[1]!T_Resins[#Data],3,FALSE)/VLOOKUP(A664,[1]!T_Printers[#Data],5,FALSE),1)&gt;_xlfn.XLOOKUP(B664,[1]Printers!L:L,[1]Printers!O:O,1,0,),10)),"")</f>
        <v>5.8</v>
      </c>
      <c r="H664">
        <f>IFERROR(IF(ROUND(_xlfn.XLOOKUP([1]Parameters!B664,[1]Printers!L:L,[1]Printers!Q:Q,,0)*G664/10,0)*10&lt;_xlfn.XLOOKUP([1]Parameters!B664,[1]Printers!L:L,[1]Printers!P:P,,0),ROUND(_xlfn.XLOOKUP([1]Parameters!B664,[1]Printers!L:L,[1]Printers!Q:Q,,0)*G664/10,0)*10,_xlfn.XLOOKUP([1]Parameters!B664,[1]Printers!L:L,[1]Printers!P:P,,0)),"")</f>
        <v>50</v>
      </c>
      <c r="I664" s="3" t="str" cm="1">
        <f t="array" ref="I664">IFERROR(IF(ROW()-1&gt;COUNTA([1]!T_Printers[Printers])*COUNTA([1]!T_Resins[Resins]),"",_xlfn.IFS(ROUND(VLOOKUP(C664,[1]!T_Resins[#Data],4,FALSE)/VLOOKUP(A664,[1]!T_Printers[#Data],5,FALSE),1)&lt;=_xlfn.XLOOKUP(B664,[1]Printers!L:L,[1]Printers!O:O,1,0,),ROUND(VLOOKUP(C664,[1]!T_Resins[#Data],4,FALSE)/VLOOKUP(A664,[1]!T_Printers[#Data],5,FALSE),1),ROUND(VLOOKUP(C664,[1]!T_Resins[#Data],4,FALSE)/VLOOKUP(A664,[1]!T_Printers[#Data],5,FALSE),1)&gt;_xlfn.XLOOKUP(B664,[1]Printers!L:L,[1]Printers!O:O,1,0,),"")),"")</f>
        <v/>
      </c>
      <c r="J664" t="str">
        <f>IFERROR(IF(ROUND(_xlfn.XLOOKUP([1]Parameters!B664,[1]Printers!L:L,[1]Printers!Q:Q,,0)*I664/10,0)*10&lt;_xlfn.XLOOKUP([1]Parameters!B664,[1]Printers!L:L,[1]Printers!P:P,,0),ROUND(_xlfn.XLOOKUP([1]Parameters!B664,[1]Printers!L:L,[1]Printers!Q:Q,,0)*I664/10,0)*10,_xlfn.XLOOKUP([1]Parameters!B664,[1]Printers!L:L,[1]Printers!P:P,,0)),"")</f>
        <v/>
      </c>
      <c r="K664">
        <f>IF(SUM(E664:J664)&lt;&gt;0,VLOOKUP(A664,[1]!T_Printers[#Data],10,FALSE)+VLOOKUP(C664,[1]!T_Resins[#Data],10,FALSE),"")</f>
        <v>5</v>
      </c>
      <c r="L664">
        <f>IF(SUM(E664:J664)&lt;&gt;0,VLOOKUP(A664,[1]!T_Printers[#Data],11,FALSE),"")</f>
        <v>8</v>
      </c>
      <c r="M664">
        <f>IF(SUM(E664:J664)&lt;&gt;0,VLOOKUP(C664,[1]!T_Resins[#Data],8,FALSE),"")</f>
        <v>120</v>
      </c>
      <c r="N664">
        <f>IF(_xlfn.XLOOKUP(B664,[1]Printers!$L:$L,[1]Printers!$R:$R,0,0)&gt;0,[1]Parameters!M664,IF(SUM(E664:J664)&lt;&gt;0,VLOOKUP(C664,[1]!T_Resins[#Data],9,FALSE),""))</f>
        <v>180</v>
      </c>
      <c r="O664" t="str">
        <f t="shared" si="10"/>
        <v>AnycubicPhotonMonoX2</v>
      </c>
    </row>
    <row r="665" spans="1:15" x14ac:dyDescent="0.25">
      <c r="A665" t="str">
        <f t="array" ref="A665">IF(ROW()-1&gt;COUNTA([1]!T_Printers[Printers])*COUNTA([1]!T_Resins[Resins]),"",INDEX([1]!T_Printers[Printers],INT((ROW()-2)/COUNTA([1]!T_Resins[Resins])+1)))</f>
        <v>Anycubic Photon Mono X2</v>
      </c>
      <c r="B665" t="str">
        <f>_xlfn.XLOOKUP(A665,[1]!T_Printers[Printers],[1]!T_Printers[Icon link],,0)</f>
        <v>AnycubicPhotonMonoX2</v>
      </c>
      <c r="C665" t="str">
        <f t="array" ref="C665">IF(ROW()-1&gt;COUNTA([1]!T_Printers[Printers])*COUNTA([1]!T_Resins[Resins]),"",INDEX([1]!T_Resins[Resins],MOD(ROW()-2,COUNTA([1]!T_Resins[Resins]))+1))</f>
        <v>Dental Bleach Pro</v>
      </c>
      <c r="D665">
        <f>IF(SUM(E665:J665)&lt;&gt;0,IF(ROW()-1&gt;COUNTA([1]!T_Printers[Printers])*COUNTA([1]!T_Resins[Resins]),"",2),"")</f>
        <v>2</v>
      </c>
      <c r="E665" cm="1">
        <f t="array" ref="E665">IFERROR(IF(ROW()-1&gt;COUNTA([1]!T_Printers[Printers])*COUNTA([1]!T_Resins[Resins]),"",_xlfn.IFS(ROUND(VLOOKUP(C665,[1]!T_Resins[#Data],2,FALSE)/VLOOKUP(A665,[1]!T_Printers[#Data],5,FALSE),1)&lt;=_xlfn.XLOOKUP(B665,[1]Printers!L:L,[1]Printers!O:O,1,0,),ROUND(VLOOKUP(C665,[1]!T_Resins[#Data],2,FALSE)/VLOOKUP(A665,[1]!T_Printers[#Data],5,FALSE),1),ROUND(VLOOKUP(C665,[1]!T_Resins[#Data],2,FALSE)/VLOOKUP(A665,[1]!T_Printers[#Data],5,FALSE),1)&gt;_xlfn.XLOOKUP(B665,[1]Printers!L:L,[1]Printers!O:O,1,0,),10)),"Используйте слой 100 мкм")</f>
        <v>3.3</v>
      </c>
      <c r="F665">
        <f>IFERROR(IF(ROUND(_xlfn.XLOOKUP([1]Parameters!B665,[1]Printers!L:L,[1]Printers!Q:Q,,0)*E665/10,0)*10&lt;_xlfn.XLOOKUP([1]Parameters!B665,[1]Printers!L:L,[1]Printers!P:P,,0),ROUND(_xlfn.XLOOKUP([1]Parameters!B665,[1]Printers!L:L,[1]Printers!Q:Q,,0)*E665/10,0)*10,_xlfn.XLOOKUP([1]Parameters!B665,[1]Printers!L:L,[1]Printers!P:P,,0)),"")</f>
        <v>30</v>
      </c>
      <c r="G665" cm="1">
        <f t="array" ref="G665">IFERROR(IF(ROW()-1&gt;COUNTA([1]!T_Printers[Printers])*COUNTA([1]!T_Resins[Resins]),"",_xlfn.IFS(ROUND(VLOOKUP(C665,[1]!T_Resins[#Data],3,FALSE)/VLOOKUP(A665,[1]!T_Printers[#Data],5,FALSE),1)&lt;=_xlfn.XLOOKUP(B665,[1]Printers!L:L,[1]Printers!O:O,1,0,),ROUND(VLOOKUP(C665,[1]!T_Resins[#Data],3,FALSE)/VLOOKUP(A665,[1]!T_Printers[#Data],5,FALSE),1),ROUND(VLOOKUP(C665,[1]!T_Resins[#Data],3,FALSE)/VLOOKUP(A665,[1]!T_Printers[#Data],5,FALSE),1)&gt;_xlfn.XLOOKUP(B665,[1]Printers!L:L,[1]Printers!O:O,1,0,),10)),"")</f>
        <v>4.3</v>
      </c>
      <c r="H665">
        <f>IFERROR(IF(ROUND(_xlfn.XLOOKUP([1]Parameters!B665,[1]Printers!L:L,[1]Printers!Q:Q,,0)*G665/10,0)*10&lt;_xlfn.XLOOKUP([1]Parameters!B665,[1]Printers!L:L,[1]Printers!P:P,,0),ROUND(_xlfn.XLOOKUP([1]Parameters!B665,[1]Printers!L:L,[1]Printers!Q:Q,,0)*G665/10,0)*10,_xlfn.XLOOKUP([1]Parameters!B665,[1]Printers!L:L,[1]Printers!P:P,,0)),"")</f>
        <v>40</v>
      </c>
      <c r="I665" s="3" t="str" cm="1">
        <f t="array" ref="I665">IFERROR(IF(ROW()-1&gt;COUNTA([1]!T_Printers[Printers])*COUNTA([1]!T_Resins[Resins]),"",_xlfn.IFS(ROUND(VLOOKUP(C665,[1]!T_Resins[#Data],4,FALSE)/VLOOKUP(A665,[1]!T_Printers[#Data],5,FALSE),1)&lt;=_xlfn.XLOOKUP(B665,[1]Printers!L:L,[1]Printers!O:O,1,0,),ROUND(VLOOKUP(C665,[1]!T_Resins[#Data],4,FALSE)/VLOOKUP(A665,[1]!T_Printers[#Data],5,FALSE),1),ROUND(VLOOKUP(C665,[1]!T_Resins[#Data],4,FALSE)/VLOOKUP(A665,[1]!T_Printers[#Data],5,FALSE),1)&gt;_xlfn.XLOOKUP(B665,[1]Printers!L:L,[1]Printers!O:O,1,0,),"")),"")</f>
        <v/>
      </c>
      <c r="J665" t="str">
        <f>IFERROR(IF(ROUND(_xlfn.XLOOKUP([1]Parameters!B665,[1]Printers!L:L,[1]Printers!Q:Q,,0)*I665/10,0)*10&lt;_xlfn.XLOOKUP([1]Parameters!B665,[1]Printers!L:L,[1]Printers!P:P,,0),ROUND(_xlfn.XLOOKUP([1]Parameters!B665,[1]Printers!L:L,[1]Printers!Q:Q,,0)*I665/10,0)*10,_xlfn.XLOOKUP([1]Parameters!B665,[1]Printers!L:L,[1]Printers!P:P,,0)),"")</f>
        <v/>
      </c>
      <c r="K665">
        <f>IF(SUM(E665:J665)&lt;&gt;0,VLOOKUP(A665,[1]!T_Printers[#Data],10,FALSE)+VLOOKUP(C665,[1]!T_Resins[#Data],10,FALSE),"")</f>
        <v>4</v>
      </c>
      <c r="L665">
        <f>IF(SUM(E665:J665)&lt;&gt;0,VLOOKUP(A665,[1]!T_Printers[#Data],11,FALSE),"")</f>
        <v>8</v>
      </c>
      <c r="M665">
        <f>IF(SUM(E665:J665)&lt;&gt;0,VLOOKUP(C665,[1]!T_Resins[#Data],8,FALSE),"")</f>
        <v>120</v>
      </c>
      <c r="N665">
        <f>IF(_xlfn.XLOOKUP(B665,[1]Printers!$L:$L,[1]Printers!$R:$R,0,0)&gt;0,[1]Parameters!M665,IF(SUM(E665:J665)&lt;&gt;0,VLOOKUP(C665,[1]!T_Resins[#Data],9,FALSE),""))</f>
        <v>180</v>
      </c>
      <c r="O665" t="str">
        <f t="shared" si="10"/>
        <v>AnycubicPhotonMonoX2</v>
      </c>
    </row>
    <row r="666" spans="1:15" x14ac:dyDescent="0.25">
      <c r="A666" t="str">
        <f t="array" ref="A666">IF(ROW()-1&gt;COUNTA([1]!T_Printers[Printers])*COUNTA([1]!T_Resins[Resins]),"",INDEX([1]!T_Printers[Printers],INT((ROW()-2)/COUNTA([1]!T_Resins[Resins])+1)))</f>
        <v>Anycubic Photon Mono X2</v>
      </c>
      <c r="B666" t="str">
        <f>_xlfn.XLOOKUP(A666,[1]!T_Printers[Printers],[1]!T_Printers[Icon link],,0)</f>
        <v>AnycubicPhotonMonoX2</v>
      </c>
      <c r="C666" t="str">
        <f t="array" ref="C666">IF(ROW()-1&gt;COUNTA([1]!T_Printers[Printers])*COUNTA([1]!T_Resins[Resins]),"",INDEX([1]!T_Resins[Resins],MOD(ROW()-2,COUNTA([1]!T_Resins[Resins]))+1))</f>
        <v>Dental Cast Cherry Pro</v>
      </c>
      <c r="D666">
        <f>IF(SUM(E666:J666)&lt;&gt;0,IF(ROW()-1&gt;COUNTA([1]!T_Printers[Printers])*COUNTA([1]!T_Resins[Resins]),"",2),"")</f>
        <v>2</v>
      </c>
      <c r="E666" cm="1">
        <f t="array" ref="E666">IFERROR(IF(ROW()-1&gt;COUNTA([1]!T_Printers[Printers])*COUNTA([1]!T_Resins[Resins]),"",_xlfn.IFS(ROUND(VLOOKUP(C666,[1]!T_Resins[#Data],2,FALSE)/VLOOKUP(A666,[1]!T_Printers[#Data],5,FALSE),1)&lt;=_xlfn.XLOOKUP(B666,[1]Printers!L:L,[1]Printers!O:O,1,0,),ROUND(VLOOKUP(C666,[1]!T_Resins[#Data],2,FALSE)/VLOOKUP(A666,[1]!T_Printers[#Data],5,FALSE),1),ROUND(VLOOKUP(C666,[1]!T_Resins[#Data],2,FALSE)/VLOOKUP(A666,[1]!T_Printers[#Data],5,FALSE),1)&gt;_xlfn.XLOOKUP(B666,[1]Printers!L:L,[1]Printers!O:O,1,0,),10)),"Используйте слой 100 мкм")</f>
        <v>4.5</v>
      </c>
      <c r="F666">
        <f>IFERROR(IF(ROUND(_xlfn.XLOOKUP([1]Parameters!B666,[1]Printers!L:L,[1]Printers!Q:Q,,0)*E666/10,0)*10&lt;_xlfn.XLOOKUP([1]Parameters!B666,[1]Printers!L:L,[1]Printers!P:P,,0),ROUND(_xlfn.XLOOKUP([1]Parameters!B666,[1]Printers!L:L,[1]Printers!Q:Q,,0)*E666/10,0)*10,_xlfn.XLOOKUP([1]Parameters!B666,[1]Printers!L:L,[1]Printers!P:P,,0)),"")</f>
        <v>40</v>
      </c>
      <c r="G666" t="str" cm="1">
        <f t="array" ref="G666">IFERROR(IF(ROW()-1&gt;COUNTA([1]!T_Printers[Printers])*COUNTA([1]!T_Resins[Resins]),"",_xlfn.IFS(ROUND(VLOOKUP(C666,[1]!T_Resins[#Data],3,FALSE)/VLOOKUP(A666,[1]!T_Printers[#Data],5,FALSE),1)&lt;=_xlfn.XLOOKUP(B666,[1]Printers!L:L,[1]Printers!O:O,1,0,),ROUND(VLOOKUP(C666,[1]!T_Resins[#Data],3,FALSE)/VLOOKUP(A666,[1]!T_Printers[#Data],5,FALSE),1),ROUND(VLOOKUP(C666,[1]!T_Resins[#Data],3,FALSE)/VLOOKUP(A666,[1]!T_Printers[#Data],5,FALSE),1)&gt;_xlfn.XLOOKUP(B666,[1]Printers!L:L,[1]Printers!O:O,1,0,),10)),"")</f>
        <v/>
      </c>
      <c r="H666" t="str">
        <f>IFERROR(IF(ROUND(_xlfn.XLOOKUP([1]Parameters!B666,[1]Printers!L:L,[1]Printers!Q:Q,,0)*G666/10,0)*10&lt;_xlfn.XLOOKUP([1]Parameters!B666,[1]Printers!L:L,[1]Printers!P:P,,0),ROUND(_xlfn.XLOOKUP([1]Parameters!B666,[1]Printers!L:L,[1]Printers!Q:Q,,0)*G666/10,0)*10,_xlfn.XLOOKUP([1]Parameters!B666,[1]Printers!L:L,[1]Printers!P:P,,0)),"")</f>
        <v/>
      </c>
      <c r="I666" s="3" t="str" cm="1">
        <f t="array" ref="I666">IFERROR(IF(ROW()-1&gt;COUNTA([1]!T_Printers[Printers])*COUNTA([1]!T_Resins[Resins]),"",_xlfn.IFS(ROUND(VLOOKUP(C666,[1]!T_Resins[#Data],4,FALSE)/VLOOKUP(A666,[1]!T_Printers[#Data],5,FALSE),1)&lt;=_xlfn.XLOOKUP(B666,[1]Printers!L:L,[1]Printers!O:O,1,0,),ROUND(VLOOKUP(C666,[1]!T_Resins[#Data],4,FALSE)/VLOOKUP(A666,[1]!T_Printers[#Data],5,FALSE),1),ROUND(VLOOKUP(C666,[1]!T_Resins[#Data],4,FALSE)/VLOOKUP(A666,[1]!T_Printers[#Data],5,FALSE),1)&gt;_xlfn.XLOOKUP(B666,[1]Printers!L:L,[1]Printers!O:O,1,0,),"")),"")</f>
        <v/>
      </c>
      <c r="J666" t="str">
        <f>IFERROR(IF(ROUND(_xlfn.XLOOKUP([1]Parameters!B666,[1]Printers!L:L,[1]Printers!Q:Q,,0)*I666/10,0)*10&lt;_xlfn.XLOOKUP([1]Parameters!B666,[1]Printers!L:L,[1]Printers!P:P,,0),ROUND(_xlfn.XLOOKUP([1]Parameters!B666,[1]Printers!L:L,[1]Printers!Q:Q,,0)*I666/10,0)*10,_xlfn.XLOOKUP([1]Parameters!B666,[1]Printers!L:L,[1]Printers!P:P,,0)),"")</f>
        <v/>
      </c>
      <c r="K666">
        <f>IF(SUM(E666:J666)&lt;&gt;0,VLOOKUP(A666,[1]!T_Printers[#Data],10,FALSE)+VLOOKUP(C666,[1]!T_Resins[#Data],10,FALSE),"")</f>
        <v>4</v>
      </c>
      <c r="L666">
        <f>IF(SUM(E666:J666)&lt;&gt;0,VLOOKUP(A666,[1]!T_Printers[#Data],11,FALSE),"")</f>
        <v>8</v>
      </c>
      <c r="M666">
        <f>IF(SUM(E666:J666)&lt;&gt;0,VLOOKUP(C666,[1]!T_Resins[#Data],8,FALSE),"")</f>
        <v>60</v>
      </c>
      <c r="N666">
        <f>IF(_xlfn.XLOOKUP(B666,[1]Printers!$L:$L,[1]Printers!$R:$R,0,0)&gt;0,[1]Parameters!M666,IF(SUM(E666:J666)&lt;&gt;0,VLOOKUP(C666,[1]!T_Resins[#Data],9,FALSE),""))</f>
        <v>60</v>
      </c>
      <c r="O666" t="str">
        <f t="shared" si="10"/>
        <v>AnycubicPhotonMonoX2</v>
      </c>
    </row>
    <row r="667" spans="1:15" x14ac:dyDescent="0.25">
      <c r="A667" t="str">
        <f t="array" ref="A667">IF(ROW()-1&gt;COUNTA([1]!T_Printers[Printers])*COUNTA([1]!T_Resins[Resins]),"",INDEX([1]!T_Printers[Printers],INT((ROW()-2)/COUNTA([1]!T_Resins[Resins])+1)))</f>
        <v>Anycubic Photon Mono X2</v>
      </c>
      <c r="B667" t="str">
        <f>_xlfn.XLOOKUP(A667,[1]!T_Printers[Printers],[1]!T_Printers[Icon link],,0)</f>
        <v>AnycubicPhotonMonoX2</v>
      </c>
      <c r="C667" t="str">
        <f t="array" ref="C667">IF(ROW()-1&gt;COUNTA([1]!T_Printers[Printers])*COUNTA([1]!T_Resins[Resins]),"",INDEX([1]!T_Resins[Resins],MOD(ROW()-2,COUNTA([1]!T_Resins[Resins]))+1))</f>
        <v>Dental Cast Cherry</v>
      </c>
      <c r="D667">
        <f>IF(SUM(E667:J667)&lt;&gt;0,IF(ROW()-1&gt;COUNTA([1]!T_Printers[Printers])*COUNTA([1]!T_Resins[Resins]),"",2),"")</f>
        <v>2</v>
      </c>
      <c r="E667" cm="1">
        <f t="array" ref="E667">IFERROR(IF(ROW()-1&gt;COUNTA([1]!T_Printers[Printers])*COUNTA([1]!T_Resins[Resins]),"",_xlfn.IFS(ROUND(VLOOKUP(C667,[1]!T_Resins[#Data],2,FALSE)/VLOOKUP(A667,[1]!T_Printers[#Data],5,FALSE),1)&lt;=_xlfn.XLOOKUP(B667,[1]Printers!L:L,[1]Printers!O:O,1,0,),ROUND(VLOOKUP(C667,[1]!T_Resins[#Data],2,FALSE)/VLOOKUP(A667,[1]!T_Printers[#Data],5,FALSE),1),ROUND(VLOOKUP(C667,[1]!T_Resins[#Data],2,FALSE)/VLOOKUP(A667,[1]!T_Printers[#Data],5,FALSE),1)&gt;_xlfn.XLOOKUP(B667,[1]Printers!L:L,[1]Printers!O:O,1,0,),10)),"Используйте слой 100 мкм")</f>
        <v>4</v>
      </c>
      <c r="F667">
        <f>IFERROR(IF(ROUND(_xlfn.XLOOKUP([1]Parameters!B667,[1]Printers!L:L,[1]Printers!Q:Q,,0)*E667/10,0)*10&lt;_xlfn.XLOOKUP([1]Parameters!B667,[1]Printers!L:L,[1]Printers!P:P,,0),ROUND(_xlfn.XLOOKUP([1]Parameters!B667,[1]Printers!L:L,[1]Printers!Q:Q,,0)*E667/10,0)*10,_xlfn.XLOOKUP([1]Parameters!B667,[1]Printers!L:L,[1]Printers!P:P,,0)),"")</f>
        <v>40</v>
      </c>
      <c r="G667" cm="1">
        <f t="array" ref="G667">IFERROR(IF(ROW()-1&gt;COUNTA([1]!T_Printers[Printers])*COUNTA([1]!T_Resins[Resins]),"",_xlfn.IFS(ROUND(VLOOKUP(C667,[1]!T_Resins[#Data],3,FALSE)/VLOOKUP(A667,[1]!T_Printers[#Data],5,FALSE),1)&lt;=_xlfn.XLOOKUP(B667,[1]Printers!L:L,[1]Printers!O:O,1,0,),ROUND(VLOOKUP(C667,[1]!T_Resins[#Data],3,FALSE)/VLOOKUP(A667,[1]!T_Printers[#Data],5,FALSE),1),ROUND(VLOOKUP(C667,[1]!T_Resins[#Data],3,FALSE)/VLOOKUP(A667,[1]!T_Printers[#Data],5,FALSE),1)&gt;_xlfn.XLOOKUP(B667,[1]Printers!L:L,[1]Printers!O:O,1,0,),10)),"")</f>
        <v>5.0999999999999996</v>
      </c>
      <c r="H667">
        <f>IFERROR(IF(ROUND(_xlfn.XLOOKUP([1]Parameters!B667,[1]Printers!L:L,[1]Printers!Q:Q,,0)*G667/10,0)*10&lt;_xlfn.XLOOKUP([1]Parameters!B667,[1]Printers!L:L,[1]Printers!P:P,,0),ROUND(_xlfn.XLOOKUP([1]Parameters!B667,[1]Printers!L:L,[1]Printers!Q:Q,,0)*G667/10,0)*10,_xlfn.XLOOKUP([1]Parameters!B667,[1]Printers!L:L,[1]Printers!P:P,,0)),"")</f>
        <v>50</v>
      </c>
      <c r="I667" s="3" t="str" cm="1">
        <f t="array" ref="I667">IFERROR(IF(ROW()-1&gt;COUNTA([1]!T_Printers[Printers])*COUNTA([1]!T_Resins[Resins]),"",_xlfn.IFS(ROUND(VLOOKUP(C667,[1]!T_Resins[#Data],4,FALSE)/VLOOKUP(A667,[1]!T_Printers[#Data],5,FALSE),1)&lt;=_xlfn.XLOOKUP(B667,[1]Printers!L:L,[1]Printers!O:O,1,0,),ROUND(VLOOKUP(C667,[1]!T_Resins[#Data],4,FALSE)/VLOOKUP(A667,[1]!T_Printers[#Data],5,FALSE),1),ROUND(VLOOKUP(C667,[1]!T_Resins[#Data],4,FALSE)/VLOOKUP(A667,[1]!T_Printers[#Data],5,FALSE),1)&gt;_xlfn.XLOOKUP(B667,[1]Printers!L:L,[1]Printers!O:O,1,0,),"")),"")</f>
        <v/>
      </c>
      <c r="J667" t="str">
        <f>IFERROR(IF(ROUND(_xlfn.XLOOKUP([1]Parameters!B667,[1]Printers!L:L,[1]Printers!Q:Q,,0)*I667/10,0)*10&lt;_xlfn.XLOOKUP([1]Parameters!B667,[1]Printers!L:L,[1]Printers!P:P,,0),ROUND(_xlfn.XLOOKUP([1]Parameters!B667,[1]Printers!L:L,[1]Printers!Q:Q,,0)*I667/10,0)*10,_xlfn.XLOOKUP([1]Parameters!B667,[1]Printers!L:L,[1]Printers!P:P,,0)),"")</f>
        <v/>
      </c>
      <c r="K667">
        <f>IF(SUM(E667:J667)&lt;&gt;0,VLOOKUP(A667,[1]!T_Printers[#Data],10,FALSE)+VLOOKUP(C667,[1]!T_Resins[#Data],10,FALSE),"")</f>
        <v>4</v>
      </c>
      <c r="L667">
        <f>IF(SUM(E667:J667)&lt;&gt;0,VLOOKUP(A667,[1]!T_Printers[#Data],11,FALSE),"")</f>
        <v>8</v>
      </c>
      <c r="M667">
        <f>IF(SUM(E667:J667)&lt;&gt;0,VLOOKUP(C667,[1]!T_Resins[#Data],8,FALSE),"")</f>
        <v>60</v>
      </c>
      <c r="N667">
        <f>IF(_xlfn.XLOOKUP(B667,[1]Printers!$L:$L,[1]Printers!$R:$R,0,0)&gt;0,[1]Parameters!M667,IF(SUM(E667:J667)&lt;&gt;0,VLOOKUP(C667,[1]!T_Resins[#Data],9,FALSE),""))</f>
        <v>60</v>
      </c>
      <c r="O667" t="str">
        <f t="shared" si="10"/>
        <v>AnycubicPhotonMonoX2</v>
      </c>
    </row>
    <row r="668" spans="1:15" x14ac:dyDescent="0.25">
      <c r="A668" t="str">
        <f t="array" ref="A668">IF(ROW()-1&gt;COUNTA([1]!T_Printers[Printers])*COUNTA([1]!T_Resins[Resins]),"",INDEX([1]!T_Printers[Printers],INT((ROW()-2)/COUNTA([1]!T_Resins[Resins])+1)))</f>
        <v>Anycubic Photon Mono X2</v>
      </c>
      <c r="B668" t="str">
        <f>_xlfn.XLOOKUP(A668,[1]!T_Printers[Printers],[1]!T_Printers[Icon link],,0)</f>
        <v>AnycubicPhotonMonoX2</v>
      </c>
      <c r="C668" t="str">
        <f t="array" ref="C668">IF(ROW()-1&gt;COUNTA([1]!T_Printers[Printers])*COUNTA([1]!T_Resins[Resins]),"",INDEX([1]!T_Resins[Resins],MOD(ROW()-2,COUNTA([1]!T_Resins[Resins]))+1))</f>
        <v>Dental Clear</v>
      </c>
      <c r="D668">
        <f>IF(SUM(E668:J668)&lt;&gt;0,IF(ROW()-1&gt;COUNTA([1]!T_Printers[Printers])*COUNTA([1]!T_Resins[Resins]),"",2),"")</f>
        <v>2</v>
      </c>
      <c r="E668" cm="1">
        <f t="array" ref="E668">IFERROR(IF(ROW()-1&gt;COUNTA([1]!T_Printers[Printers])*COUNTA([1]!T_Resins[Resins]),"",_xlfn.IFS(ROUND(VLOOKUP(C668,[1]!T_Resins[#Data],2,FALSE)/VLOOKUP(A668,[1]!T_Printers[#Data],5,FALSE),1)&lt;=_xlfn.XLOOKUP(B668,[1]Printers!L:L,[1]Printers!O:O,1,0,),ROUND(VLOOKUP(C668,[1]!T_Resins[#Data],2,FALSE)/VLOOKUP(A668,[1]!T_Printers[#Data],5,FALSE),1),ROUND(VLOOKUP(C668,[1]!T_Resins[#Data],2,FALSE)/VLOOKUP(A668,[1]!T_Printers[#Data],5,FALSE),1)&gt;_xlfn.XLOOKUP(B668,[1]Printers!L:L,[1]Printers!O:O,1,0,),10)),"Используйте слой 100 мкм")</f>
        <v>2.2000000000000002</v>
      </c>
      <c r="F668">
        <f>IFERROR(IF(ROUND(_xlfn.XLOOKUP([1]Parameters!B668,[1]Printers!L:L,[1]Printers!Q:Q,,0)*E668/10,0)*10&lt;_xlfn.XLOOKUP([1]Parameters!B668,[1]Printers!L:L,[1]Printers!P:P,,0),ROUND(_xlfn.XLOOKUP([1]Parameters!B668,[1]Printers!L:L,[1]Printers!Q:Q,,0)*E668/10,0)*10,_xlfn.XLOOKUP([1]Parameters!B668,[1]Printers!L:L,[1]Printers!P:P,,0)),"")</f>
        <v>20</v>
      </c>
      <c r="G668" cm="1">
        <f t="array" ref="G668">IFERROR(IF(ROW()-1&gt;COUNTA([1]!T_Printers[Printers])*COUNTA([1]!T_Resins[Resins]),"",_xlfn.IFS(ROUND(VLOOKUP(C668,[1]!T_Resins[#Data],3,FALSE)/VLOOKUP(A668,[1]!T_Printers[#Data],5,FALSE),1)&lt;=_xlfn.XLOOKUP(B668,[1]Printers!L:L,[1]Printers!O:O,1,0,),ROUND(VLOOKUP(C668,[1]!T_Resins[#Data],3,FALSE)/VLOOKUP(A668,[1]!T_Printers[#Data],5,FALSE),1),ROUND(VLOOKUP(C668,[1]!T_Resins[#Data],3,FALSE)/VLOOKUP(A668,[1]!T_Printers[#Data],5,FALSE),1)&gt;_xlfn.XLOOKUP(B668,[1]Printers!L:L,[1]Printers!O:O,1,0,),10)),"")</f>
        <v>2.9</v>
      </c>
      <c r="H668">
        <f>IFERROR(IF(ROUND(_xlfn.XLOOKUP([1]Parameters!B668,[1]Printers!L:L,[1]Printers!Q:Q,,0)*G668/10,0)*10&lt;_xlfn.XLOOKUP([1]Parameters!B668,[1]Printers!L:L,[1]Printers!P:P,,0),ROUND(_xlfn.XLOOKUP([1]Parameters!B668,[1]Printers!L:L,[1]Printers!Q:Q,,0)*G668/10,0)*10,_xlfn.XLOOKUP([1]Parameters!B668,[1]Printers!L:L,[1]Printers!P:P,,0)),"")</f>
        <v>30</v>
      </c>
      <c r="I668" s="3" t="str" cm="1">
        <f t="array" ref="I668">IFERROR(IF(ROW()-1&gt;COUNTA([1]!T_Printers[Printers])*COUNTA([1]!T_Resins[Resins]),"",_xlfn.IFS(ROUND(VLOOKUP(C668,[1]!T_Resins[#Data],4,FALSE)/VLOOKUP(A668,[1]!T_Printers[#Data],5,FALSE),1)&lt;=_xlfn.XLOOKUP(B668,[1]Printers!L:L,[1]Printers!O:O,1,0,),ROUND(VLOOKUP(C668,[1]!T_Resins[#Data],4,FALSE)/VLOOKUP(A668,[1]!T_Printers[#Data],5,FALSE),1),ROUND(VLOOKUP(C668,[1]!T_Resins[#Data],4,FALSE)/VLOOKUP(A668,[1]!T_Printers[#Data],5,FALSE),1)&gt;_xlfn.XLOOKUP(B668,[1]Printers!L:L,[1]Printers!O:O,1,0,),"")),"")</f>
        <v/>
      </c>
      <c r="J668" t="str">
        <f>IFERROR(IF(ROUND(_xlfn.XLOOKUP([1]Parameters!B668,[1]Printers!L:L,[1]Printers!Q:Q,,0)*I668/10,0)*10&lt;_xlfn.XLOOKUP([1]Parameters!B668,[1]Printers!L:L,[1]Printers!P:P,,0),ROUND(_xlfn.XLOOKUP([1]Parameters!B668,[1]Printers!L:L,[1]Printers!Q:Q,,0)*I668/10,0)*10,_xlfn.XLOOKUP([1]Parameters!B668,[1]Printers!L:L,[1]Printers!P:P,,0)),"")</f>
        <v/>
      </c>
      <c r="K668">
        <f>IF(SUM(E668:J668)&lt;&gt;0,VLOOKUP(A668,[1]!T_Printers[#Data],10,FALSE)+VLOOKUP(C668,[1]!T_Resins[#Data],10,FALSE),"")</f>
        <v>4</v>
      </c>
      <c r="L668">
        <f>IF(SUM(E668:J668)&lt;&gt;0,VLOOKUP(A668,[1]!T_Printers[#Data],11,FALSE),"")</f>
        <v>8</v>
      </c>
      <c r="M668">
        <f>IF(SUM(E668:J668)&lt;&gt;0,VLOOKUP(C668,[1]!T_Resins[#Data],8,FALSE),"")</f>
        <v>120</v>
      </c>
      <c r="N668">
        <f>IF(_xlfn.XLOOKUP(B668,[1]Printers!$L:$L,[1]Printers!$R:$R,0,0)&gt;0,[1]Parameters!M668,IF(SUM(E668:J668)&lt;&gt;0,VLOOKUP(C668,[1]!T_Resins[#Data],9,FALSE),""))</f>
        <v>180</v>
      </c>
      <c r="O668" t="str">
        <f t="shared" si="10"/>
        <v>AnycubicPhotonMonoX2</v>
      </c>
    </row>
    <row r="669" spans="1:15" x14ac:dyDescent="0.25">
      <c r="A669" t="str">
        <f t="array" ref="A669">IF(ROW()-1&gt;COUNTA([1]!T_Printers[Printers])*COUNTA([1]!T_Resins[Resins]),"",INDEX([1]!T_Printers[Printers],INT((ROW()-2)/COUNTA([1]!T_Resins[Resins])+1)))</f>
        <v>Anycubic Photon Mono X2</v>
      </c>
      <c r="B669" t="str">
        <f>_xlfn.XLOOKUP(A669,[1]!T_Printers[Printers],[1]!T_Printers[Icon link],,0)</f>
        <v>AnycubicPhotonMonoX2</v>
      </c>
      <c r="C669" t="str">
        <f t="array" ref="C669">IF(ROW()-1&gt;COUNTA([1]!T_Printers[Printers])*COUNTA([1]!T_Resins[Resins]),"",INDEX([1]!T_Resins[Resins],MOD(ROW()-2,COUNTA([1]!T_Resins[Resins]))+1))</f>
        <v>Dental Clear Pro</v>
      </c>
      <c r="D669">
        <f>IF(SUM(E669:J669)&lt;&gt;0,IF(ROW()-1&gt;COUNTA([1]!T_Printers[Printers])*COUNTA([1]!T_Resins[Resins]),"",2),"")</f>
        <v>2</v>
      </c>
      <c r="E669" t="str" cm="1">
        <f t="array" ref="E669">IFERROR(IF(ROW()-1&gt;COUNTA([1]!T_Printers[Printers])*COUNTA([1]!T_Resins[Resins]),"",_xlfn.IFS(ROUND(VLOOKUP(C669,[1]!T_Resins[#Data],2,FALSE)/VLOOKUP(A669,[1]!T_Printers[#Data],5,FALSE),1)&lt;=_xlfn.XLOOKUP(B669,[1]Printers!L:L,[1]Printers!O:O,1,0,),ROUND(VLOOKUP(C669,[1]!T_Resins[#Data],2,FALSE)/VLOOKUP(A669,[1]!T_Printers[#Data],5,FALSE),1),ROUND(VLOOKUP(C669,[1]!T_Resins[#Data],2,FALSE)/VLOOKUP(A669,[1]!T_Printers[#Data],5,FALSE),1)&gt;_xlfn.XLOOKUP(B669,[1]Printers!L:L,[1]Printers!O:O,1,0,),10)),"Используйте слой 100 мкм")</f>
        <v>Используйте слой 100 мкм</v>
      </c>
      <c r="F669" t="str">
        <f>IFERROR(IF(ROUND(_xlfn.XLOOKUP([1]Parameters!B669,[1]Printers!L:L,[1]Printers!Q:Q,,0)*E669/10,0)*10&lt;_xlfn.XLOOKUP([1]Parameters!B669,[1]Printers!L:L,[1]Printers!P:P,,0),ROUND(_xlfn.XLOOKUP([1]Parameters!B669,[1]Printers!L:L,[1]Printers!Q:Q,,0)*E669/10,0)*10,_xlfn.XLOOKUP([1]Parameters!B669,[1]Printers!L:L,[1]Printers!P:P,,0)),"")</f>
        <v/>
      </c>
      <c r="G669" cm="1">
        <f t="array" ref="G669">IFERROR(IF(ROW()-1&gt;COUNTA([1]!T_Printers[Printers])*COUNTA([1]!T_Resins[Resins]),"",_xlfn.IFS(ROUND(VLOOKUP(C669,[1]!T_Resins[#Data],3,FALSE)/VLOOKUP(A669,[1]!T_Printers[#Data],5,FALSE),1)&lt;=_xlfn.XLOOKUP(B669,[1]Printers!L:L,[1]Printers!O:O,1,0,),ROUND(VLOOKUP(C669,[1]!T_Resins[#Data],3,FALSE)/VLOOKUP(A669,[1]!T_Printers[#Data],5,FALSE),1),ROUND(VLOOKUP(C669,[1]!T_Resins[#Data],3,FALSE)/VLOOKUP(A669,[1]!T_Printers[#Data],5,FALSE),1)&gt;_xlfn.XLOOKUP(B669,[1]Printers!L:L,[1]Printers!O:O,1,0,),10)),"")</f>
        <v>4.7</v>
      </c>
      <c r="H669">
        <f>IFERROR(IF(ROUND(_xlfn.XLOOKUP([1]Parameters!B669,[1]Printers!L:L,[1]Printers!Q:Q,,0)*G669/10,0)*10&lt;_xlfn.XLOOKUP([1]Parameters!B669,[1]Printers!L:L,[1]Printers!P:P,,0),ROUND(_xlfn.XLOOKUP([1]Parameters!B669,[1]Printers!L:L,[1]Printers!Q:Q,,0)*G669/10,0)*10,_xlfn.XLOOKUP([1]Parameters!B669,[1]Printers!L:L,[1]Printers!P:P,,0)),"")</f>
        <v>40</v>
      </c>
      <c r="I669" s="3" cm="1">
        <f t="array" ref="I669">IFERROR(IF(ROW()-1&gt;COUNTA([1]!T_Printers[Printers])*COUNTA([1]!T_Resins[Resins]),"",_xlfn.IFS(ROUND(VLOOKUP(C669,[1]!T_Resins[#Data],4,FALSE)/VLOOKUP(A669,[1]!T_Printers[#Data],5,FALSE),1)&lt;=_xlfn.XLOOKUP(B669,[1]Printers!L:L,[1]Printers!O:O,1,0,),ROUND(VLOOKUP(C669,[1]!T_Resins[#Data],4,FALSE)/VLOOKUP(A669,[1]!T_Printers[#Data],5,FALSE),1),ROUND(VLOOKUP(C669,[1]!T_Resins[#Data],4,FALSE)/VLOOKUP(A669,[1]!T_Printers[#Data],5,FALSE),1)&gt;_xlfn.XLOOKUP(B669,[1]Printers!L:L,[1]Printers!O:O,1,0,),"")),"")</f>
        <v>6.1</v>
      </c>
      <c r="J669">
        <f>IFERROR(IF(ROUND(_xlfn.XLOOKUP([1]Parameters!B669,[1]Printers!L:L,[1]Printers!Q:Q,,0)*I669/10,0)*10&lt;_xlfn.XLOOKUP([1]Parameters!B669,[1]Printers!L:L,[1]Printers!P:P,,0),ROUND(_xlfn.XLOOKUP([1]Parameters!B669,[1]Printers!L:L,[1]Printers!Q:Q,,0)*I669/10,0)*10,_xlfn.XLOOKUP([1]Parameters!B669,[1]Printers!L:L,[1]Printers!P:P,,0)),"")</f>
        <v>50</v>
      </c>
      <c r="K669">
        <f>IF(SUM(E669:J669)&lt;&gt;0,VLOOKUP(A669,[1]!T_Printers[#Data],10,FALSE)+VLOOKUP(C669,[1]!T_Resins[#Data],10,FALSE),"")</f>
        <v>4</v>
      </c>
      <c r="L669">
        <f>IF(SUM(E669:J669)&lt;&gt;0,VLOOKUP(A669,[1]!T_Printers[#Data],11,FALSE),"")</f>
        <v>8</v>
      </c>
      <c r="M669">
        <f>IF(SUM(E669:J669)&lt;&gt;0,VLOOKUP(C669,[1]!T_Resins[#Data],8,FALSE),"")</f>
        <v>120</v>
      </c>
      <c r="N669">
        <f>IF(_xlfn.XLOOKUP(B669,[1]Printers!$L:$L,[1]Printers!$R:$R,0,0)&gt;0,[1]Parameters!M669,IF(SUM(E669:J669)&lt;&gt;0,VLOOKUP(C669,[1]!T_Resins[#Data],9,FALSE),""))</f>
        <v>180</v>
      </c>
      <c r="O669" t="str">
        <f t="shared" si="10"/>
        <v>AnycubicPhotonMonoX2</v>
      </c>
    </row>
    <row r="670" spans="1:15" x14ac:dyDescent="0.25">
      <c r="A670" t="str">
        <f t="array" ref="A670">IF(ROW()-1&gt;COUNTA([1]!T_Printers[Printers])*COUNTA([1]!T_Resins[Resins]),"",INDEX([1]!T_Printers[Printers],INT((ROW()-2)/COUNTA([1]!T_Resins[Resins])+1)))</f>
        <v>Anycubic Photon Mono X2</v>
      </c>
      <c r="B670" t="str">
        <f>_xlfn.XLOOKUP(A670,[1]!T_Printers[Printers],[1]!T_Printers[Icon link],,0)</f>
        <v>AnycubicPhotonMonoX2</v>
      </c>
      <c r="C670" t="str">
        <f t="array" ref="C670">IF(ROW()-1&gt;COUNTA([1]!T_Printers[Printers])*COUNTA([1]!T_Resins[Resins]),"",INDEX([1]!T_Resins[Resins],MOD(ROW()-2,COUNTA([1]!T_Resins[Resins]))+1))</f>
        <v>Dental Denture Base Soft</v>
      </c>
      <c r="D670">
        <f>IF(SUM(E670:J670)&lt;&gt;0,IF(ROW()-1&gt;COUNTA([1]!T_Printers[Printers])*COUNTA([1]!T_Resins[Resins]),"",2),"")</f>
        <v>2</v>
      </c>
      <c r="E670" cm="1">
        <f t="array" ref="E670">IFERROR(IF(ROW()-1&gt;COUNTA([1]!T_Printers[Printers])*COUNTA([1]!T_Resins[Resins]),"",_xlfn.IFS(ROUND(VLOOKUP(C670,[1]!T_Resins[#Data],2,FALSE)/VLOOKUP(A670,[1]!T_Printers[#Data],5,FALSE),1)&lt;=_xlfn.XLOOKUP(B670,[1]Printers!L:L,[1]Printers!O:O,1,0,),ROUND(VLOOKUP(C670,[1]!T_Resins[#Data],2,FALSE)/VLOOKUP(A670,[1]!T_Printers[#Data],5,FALSE),1),ROUND(VLOOKUP(C670,[1]!T_Resins[#Data],2,FALSE)/VLOOKUP(A670,[1]!T_Printers[#Data],5,FALSE),1)&gt;_xlfn.XLOOKUP(B670,[1]Printers!L:L,[1]Printers!O:O,1,0,),10)),"Используйте слой 100 мкм")</f>
        <v>5</v>
      </c>
      <c r="F670">
        <f>IFERROR(IF(ROUND(_xlfn.XLOOKUP([1]Parameters!B670,[1]Printers!L:L,[1]Printers!Q:Q,,0)*E670/10,0)*10&lt;_xlfn.XLOOKUP([1]Parameters!B670,[1]Printers!L:L,[1]Printers!P:P,,0),ROUND(_xlfn.XLOOKUP([1]Parameters!B670,[1]Printers!L:L,[1]Printers!Q:Q,,0)*E670/10,0)*10,_xlfn.XLOOKUP([1]Parameters!B670,[1]Printers!L:L,[1]Printers!P:P,,0)),"")</f>
        <v>50</v>
      </c>
      <c r="G670" cm="1">
        <f t="array" ref="G670">IFERROR(IF(ROW()-1&gt;COUNTA([1]!T_Printers[Printers])*COUNTA([1]!T_Resins[Resins]),"",_xlfn.IFS(ROUND(VLOOKUP(C670,[1]!T_Resins[#Data],3,FALSE)/VLOOKUP(A670,[1]!T_Printers[#Data],5,FALSE),1)&lt;=_xlfn.XLOOKUP(B670,[1]Printers!L:L,[1]Printers!O:O,1,0,),ROUND(VLOOKUP(C670,[1]!T_Resins[#Data],3,FALSE)/VLOOKUP(A670,[1]!T_Printers[#Data],5,FALSE),1),ROUND(VLOOKUP(C670,[1]!T_Resins[#Data],3,FALSE)/VLOOKUP(A670,[1]!T_Printers[#Data],5,FALSE),1)&gt;_xlfn.XLOOKUP(B670,[1]Printers!L:L,[1]Printers!O:O,1,0,),10)),"")</f>
        <v>6.5</v>
      </c>
      <c r="H670">
        <f>IFERROR(IF(ROUND(_xlfn.XLOOKUP([1]Parameters!B670,[1]Printers!L:L,[1]Printers!Q:Q,,0)*G670/10,0)*10&lt;_xlfn.XLOOKUP([1]Parameters!B670,[1]Printers!L:L,[1]Printers!P:P,,0),ROUND(_xlfn.XLOOKUP([1]Parameters!B670,[1]Printers!L:L,[1]Printers!Q:Q,,0)*G670/10,0)*10,_xlfn.XLOOKUP([1]Parameters!B670,[1]Printers!L:L,[1]Printers!P:P,,0)),"")</f>
        <v>60</v>
      </c>
      <c r="I670" s="3" t="str" cm="1">
        <f t="array" ref="I670">IFERROR(IF(ROW()-1&gt;COUNTA([1]!T_Printers[Printers])*COUNTA([1]!T_Resins[Resins]),"",_xlfn.IFS(ROUND(VLOOKUP(C670,[1]!T_Resins[#Data],4,FALSE)/VLOOKUP(A670,[1]!T_Printers[#Data],5,FALSE),1)&lt;=_xlfn.XLOOKUP(B670,[1]Printers!L:L,[1]Printers!O:O,1,0,),ROUND(VLOOKUP(C670,[1]!T_Resins[#Data],4,FALSE)/VLOOKUP(A670,[1]!T_Printers[#Data],5,FALSE),1),ROUND(VLOOKUP(C670,[1]!T_Resins[#Data],4,FALSE)/VLOOKUP(A670,[1]!T_Printers[#Data],5,FALSE),1)&gt;_xlfn.XLOOKUP(B670,[1]Printers!L:L,[1]Printers!O:O,1,0,),"")),"")</f>
        <v/>
      </c>
      <c r="J670" t="str">
        <f>IFERROR(IF(ROUND(_xlfn.XLOOKUP([1]Parameters!B670,[1]Printers!L:L,[1]Printers!Q:Q,,0)*I670/10,0)*10&lt;_xlfn.XLOOKUP([1]Parameters!B670,[1]Printers!L:L,[1]Printers!P:P,,0),ROUND(_xlfn.XLOOKUP([1]Parameters!B670,[1]Printers!L:L,[1]Printers!Q:Q,,0)*I670/10,0)*10,_xlfn.XLOOKUP([1]Parameters!B670,[1]Printers!L:L,[1]Printers!P:P,,0)),"")</f>
        <v/>
      </c>
      <c r="K670">
        <f>IF(SUM(E670:J670)&lt;&gt;0,VLOOKUP(A670,[1]!T_Printers[#Data],10,FALSE)+VLOOKUP(C670,[1]!T_Resins[#Data],10,FALSE),"")</f>
        <v>5</v>
      </c>
      <c r="L670">
        <f>IF(SUM(E670:J670)&lt;&gt;0,VLOOKUP(A670,[1]!T_Printers[#Data],11,FALSE),"")</f>
        <v>8</v>
      </c>
      <c r="M670">
        <f>IF(SUM(E670:J670)&lt;&gt;0,VLOOKUP(C670,[1]!T_Resins[#Data],8,FALSE),"")</f>
        <v>120</v>
      </c>
      <c r="N670">
        <f>IF(_xlfn.XLOOKUP(B670,[1]Printers!$L:$L,[1]Printers!$R:$R,0,0)&gt;0,[1]Parameters!M670,IF(SUM(E670:J670)&lt;&gt;0,VLOOKUP(C670,[1]!T_Resins[#Data],9,FALSE),""))</f>
        <v>180</v>
      </c>
      <c r="O670" t="str">
        <f t="shared" si="10"/>
        <v>AnycubicPhotonMonoX2</v>
      </c>
    </row>
    <row r="671" spans="1:15" x14ac:dyDescent="0.25">
      <c r="A671" t="str">
        <f t="array" ref="A671">IF(ROW()-1&gt;COUNTA([1]!T_Printers[Printers])*COUNTA([1]!T_Resins[Resins]),"",INDEX([1]!T_Printers[Printers],INT((ROW()-2)/COUNTA([1]!T_Resins[Resins])+1)))</f>
        <v>Anycubic Photon Mono X2</v>
      </c>
      <c r="B671" t="str">
        <f>_xlfn.XLOOKUP(A671,[1]!T_Printers[Printers],[1]!T_Printers[Icon link],,0)</f>
        <v>AnycubicPhotonMonoX2</v>
      </c>
      <c r="C671" t="str">
        <f t="array" ref="C671">IF(ROW()-1&gt;COUNTA([1]!T_Printers[Printers])*COUNTA([1]!T_Resins[Resins]),"",INDEX([1]!T_Resins[Resins],MOD(ROW()-2,COUNTA([1]!T_Resins[Resins]))+1))</f>
        <v>Dental Denture Base</v>
      </c>
      <c r="D671">
        <f>IF(SUM(E671:J671)&lt;&gt;0,IF(ROW()-1&gt;COUNTA([1]!T_Printers[Printers])*COUNTA([1]!T_Resins[Resins]),"",2),"")</f>
        <v>2</v>
      </c>
      <c r="E671" cm="1">
        <f t="array" ref="E671">IFERROR(IF(ROW()-1&gt;COUNTA([1]!T_Printers[Printers])*COUNTA([1]!T_Resins[Resins]),"",_xlfn.IFS(ROUND(VLOOKUP(C671,[1]!T_Resins[#Data],2,FALSE)/VLOOKUP(A671,[1]!T_Printers[#Data],5,FALSE),1)&lt;=_xlfn.XLOOKUP(B671,[1]Printers!L:L,[1]Printers!O:O,1,0,),ROUND(VLOOKUP(C671,[1]!T_Resins[#Data],2,FALSE)/VLOOKUP(A671,[1]!T_Printers[#Data],5,FALSE),1),ROUND(VLOOKUP(C671,[1]!T_Resins[#Data],2,FALSE)/VLOOKUP(A671,[1]!T_Printers[#Data],5,FALSE),1)&gt;_xlfn.XLOOKUP(B671,[1]Printers!L:L,[1]Printers!O:O,1,0,),10)),"Используйте слой 100 мкм")</f>
        <v>4</v>
      </c>
      <c r="F671">
        <f>IFERROR(IF(ROUND(_xlfn.XLOOKUP([1]Parameters!B671,[1]Printers!L:L,[1]Printers!Q:Q,,0)*E671/10,0)*10&lt;_xlfn.XLOOKUP([1]Parameters!B671,[1]Printers!L:L,[1]Printers!P:P,,0),ROUND(_xlfn.XLOOKUP([1]Parameters!B671,[1]Printers!L:L,[1]Printers!Q:Q,,0)*E671/10,0)*10,_xlfn.XLOOKUP([1]Parameters!B671,[1]Printers!L:L,[1]Printers!P:P,,0)),"")</f>
        <v>40</v>
      </c>
      <c r="G671" cm="1">
        <f t="array" ref="G671">IFERROR(IF(ROW()-1&gt;COUNTA([1]!T_Printers[Printers])*COUNTA([1]!T_Resins[Resins]),"",_xlfn.IFS(ROUND(VLOOKUP(C671,[1]!T_Resins[#Data],3,FALSE)/VLOOKUP(A671,[1]!T_Printers[#Data],5,FALSE),1)&lt;=_xlfn.XLOOKUP(B671,[1]Printers!L:L,[1]Printers!O:O,1,0,),ROUND(VLOOKUP(C671,[1]!T_Resins[#Data],3,FALSE)/VLOOKUP(A671,[1]!T_Printers[#Data],5,FALSE),1),ROUND(VLOOKUP(C671,[1]!T_Resins[#Data],3,FALSE)/VLOOKUP(A671,[1]!T_Printers[#Data],5,FALSE),1)&gt;_xlfn.XLOOKUP(B671,[1]Printers!L:L,[1]Printers!O:O,1,0,),10)),"")</f>
        <v>5.2</v>
      </c>
      <c r="H671">
        <f>IFERROR(IF(ROUND(_xlfn.XLOOKUP([1]Parameters!B671,[1]Printers!L:L,[1]Printers!Q:Q,,0)*G671/10,0)*10&lt;_xlfn.XLOOKUP([1]Parameters!B671,[1]Printers!L:L,[1]Printers!P:P,,0),ROUND(_xlfn.XLOOKUP([1]Parameters!B671,[1]Printers!L:L,[1]Printers!Q:Q,,0)*G671/10,0)*10,_xlfn.XLOOKUP([1]Parameters!B671,[1]Printers!L:L,[1]Printers!P:P,,0)),"")</f>
        <v>50</v>
      </c>
      <c r="I671" s="3" t="str" cm="1">
        <f t="array" ref="I671">IFERROR(IF(ROW()-1&gt;COUNTA([1]!T_Printers[Printers])*COUNTA([1]!T_Resins[Resins]),"",_xlfn.IFS(ROUND(VLOOKUP(C671,[1]!T_Resins[#Data],4,FALSE)/VLOOKUP(A671,[1]!T_Printers[#Data],5,FALSE),1)&lt;=_xlfn.XLOOKUP(B671,[1]Printers!L:L,[1]Printers!O:O,1,0,),ROUND(VLOOKUP(C671,[1]!T_Resins[#Data],4,FALSE)/VLOOKUP(A671,[1]!T_Printers[#Data],5,FALSE),1),ROUND(VLOOKUP(C671,[1]!T_Resins[#Data],4,FALSE)/VLOOKUP(A671,[1]!T_Printers[#Data],5,FALSE),1)&gt;_xlfn.XLOOKUP(B671,[1]Printers!L:L,[1]Printers!O:O,1,0,),"")),"")</f>
        <v/>
      </c>
      <c r="J671" t="str">
        <f>IFERROR(IF(ROUND(_xlfn.XLOOKUP([1]Parameters!B671,[1]Printers!L:L,[1]Printers!Q:Q,,0)*I671/10,0)*10&lt;_xlfn.XLOOKUP([1]Parameters!B671,[1]Printers!L:L,[1]Printers!P:P,,0),ROUND(_xlfn.XLOOKUP([1]Parameters!B671,[1]Printers!L:L,[1]Printers!Q:Q,,0)*I671/10,0)*10,_xlfn.XLOOKUP([1]Parameters!B671,[1]Printers!L:L,[1]Printers!P:P,,0)),"")</f>
        <v/>
      </c>
      <c r="K671">
        <f>IF(SUM(E671:J671)&lt;&gt;0,VLOOKUP(A671,[1]!T_Printers[#Data],10,FALSE)+VLOOKUP(C671,[1]!T_Resins[#Data],10,FALSE),"")</f>
        <v>5</v>
      </c>
      <c r="L671">
        <f>IF(SUM(E671:J671)&lt;&gt;0,VLOOKUP(A671,[1]!T_Printers[#Data],11,FALSE),"")</f>
        <v>8</v>
      </c>
      <c r="M671">
        <f>IF(SUM(E671:J671)&lt;&gt;0,VLOOKUP(C671,[1]!T_Resins[#Data],8,FALSE),"")</f>
        <v>120</v>
      </c>
      <c r="N671">
        <f>IF(_xlfn.XLOOKUP(B671,[1]Printers!$L:$L,[1]Printers!$R:$R,0,0)&gt;0,[1]Parameters!M671,IF(SUM(E671:J671)&lt;&gt;0,VLOOKUP(C671,[1]!T_Resins[#Data],9,FALSE),""))</f>
        <v>180</v>
      </c>
      <c r="O671" t="str">
        <f t="shared" si="10"/>
        <v>AnycubicPhotonMonoX2</v>
      </c>
    </row>
    <row r="672" spans="1:15" x14ac:dyDescent="0.25">
      <c r="A672" t="str">
        <f t="array" ref="A672">IF(ROW()-1&gt;COUNTA([1]!T_Printers[Printers])*COUNTA([1]!T_Resins[Resins]),"",INDEX([1]!T_Printers[Printers],INT((ROW()-2)/COUNTA([1]!T_Resins[Resins])+1)))</f>
        <v>Anycubic Photon Mono X2</v>
      </c>
      <c r="B672" t="str">
        <f>_xlfn.XLOOKUP(A672,[1]!T_Printers[Printers],[1]!T_Printers[Icon link],,0)</f>
        <v>AnycubicPhotonMonoX2</v>
      </c>
      <c r="C672" t="str">
        <f t="array" ref="C672">IF(ROW()-1&gt;COUNTA([1]!T_Printers[Printers])*COUNTA([1]!T_Resins[Resins]),"",INDEX([1]!T_Resins[Resins],MOD(ROW()-2,COUNTA([1]!T_Resins[Resins]))+1))</f>
        <v>Dental IBT</v>
      </c>
      <c r="D672">
        <f>IF(SUM(E672:J672)&lt;&gt;0,IF(ROW()-1&gt;COUNTA([1]!T_Printers[Printers])*COUNTA([1]!T_Resins[Resins]),"",2),"")</f>
        <v>2</v>
      </c>
      <c r="E672" cm="1">
        <f t="array" ref="E672">IFERROR(IF(ROW()-1&gt;COUNTA([1]!T_Printers[Printers])*COUNTA([1]!T_Resins[Resins]),"",_xlfn.IFS(ROUND(VLOOKUP(C672,[1]!T_Resins[#Data],2,FALSE)/VLOOKUP(A672,[1]!T_Printers[#Data],5,FALSE),1)&lt;=_xlfn.XLOOKUP(B672,[1]Printers!L:L,[1]Printers!O:O,1,0,),ROUND(VLOOKUP(C672,[1]!T_Resins[#Data],2,FALSE)/VLOOKUP(A672,[1]!T_Printers[#Data],5,FALSE),1),ROUND(VLOOKUP(C672,[1]!T_Resins[#Data],2,FALSE)/VLOOKUP(A672,[1]!T_Printers[#Data],5,FALSE),1)&gt;_xlfn.XLOOKUP(B672,[1]Printers!L:L,[1]Printers!O:O,1,0,),10)),"Используйте слой 100 мкм")</f>
        <v>2.5</v>
      </c>
      <c r="F672">
        <f>IFERROR(IF(ROUND(_xlfn.XLOOKUP([1]Parameters!B672,[1]Printers!L:L,[1]Printers!Q:Q,,0)*E672/10,0)*10&lt;_xlfn.XLOOKUP([1]Parameters!B672,[1]Printers!L:L,[1]Printers!P:P,,0),ROUND(_xlfn.XLOOKUP([1]Parameters!B672,[1]Printers!L:L,[1]Printers!Q:Q,,0)*E672/10,0)*10,_xlfn.XLOOKUP([1]Parameters!B672,[1]Printers!L:L,[1]Printers!P:P,,0)),"")</f>
        <v>20</v>
      </c>
      <c r="G672" cm="1">
        <f t="array" ref="G672">IFERROR(IF(ROW()-1&gt;COUNTA([1]!T_Printers[Printers])*COUNTA([1]!T_Resins[Resins]),"",_xlfn.IFS(ROUND(VLOOKUP(C672,[1]!T_Resins[#Data],3,FALSE)/VLOOKUP(A672,[1]!T_Printers[#Data],5,FALSE),1)&lt;=_xlfn.XLOOKUP(B672,[1]Printers!L:L,[1]Printers!O:O,1,0,),ROUND(VLOOKUP(C672,[1]!T_Resins[#Data],3,FALSE)/VLOOKUP(A672,[1]!T_Printers[#Data],5,FALSE),1),ROUND(VLOOKUP(C672,[1]!T_Resins[#Data],3,FALSE)/VLOOKUP(A672,[1]!T_Printers[#Data],5,FALSE),1)&gt;_xlfn.XLOOKUP(B672,[1]Printers!L:L,[1]Printers!O:O,1,0,),10)),"")</f>
        <v>3.2</v>
      </c>
      <c r="H672">
        <f>IFERROR(IF(ROUND(_xlfn.XLOOKUP([1]Parameters!B672,[1]Printers!L:L,[1]Printers!Q:Q,,0)*G672/10,0)*10&lt;_xlfn.XLOOKUP([1]Parameters!B672,[1]Printers!L:L,[1]Printers!P:P,,0),ROUND(_xlfn.XLOOKUP([1]Parameters!B672,[1]Printers!L:L,[1]Printers!Q:Q,,0)*G672/10,0)*10,_xlfn.XLOOKUP([1]Parameters!B672,[1]Printers!L:L,[1]Printers!P:P,,0)),"")</f>
        <v>30</v>
      </c>
      <c r="I672" s="3" t="str" cm="1">
        <f t="array" ref="I672">IFERROR(IF(ROW()-1&gt;COUNTA([1]!T_Printers[Printers])*COUNTA([1]!T_Resins[Resins]),"",_xlfn.IFS(ROUND(VLOOKUP(C672,[1]!T_Resins[#Data],4,FALSE)/VLOOKUP(A672,[1]!T_Printers[#Data],5,FALSE),1)&lt;=_xlfn.XLOOKUP(B672,[1]Printers!L:L,[1]Printers!O:O,1,0,),ROUND(VLOOKUP(C672,[1]!T_Resins[#Data],4,FALSE)/VLOOKUP(A672,[1]!T_Printers[#Data],5,FALSE),1),ROUND(VLOOKUP(C672,[1]!T_Resins[#Data],4,FALSE)/VLOOKUP(A672,[1]!T_Printers[#Data],5,FALSE),1)&gt;_xlfn.XLOOKUP(B672,[1]Printers!L:L,[1]Printers!O:O,1,0,),"")),"")</f>
        <v/>
      </c>
      <c r="J672" t="str">
        <f>IFERROR(IF(ROUND(_xlfn.XLOOKUP([1]Parameters!B672,[1]Printers!L:L,[1]Printers!Q:Q,,0)*I672/10,0)*10&lt;_xlfn.XLOOKUP([1]Parameters!B672,[1]Printers!L:L,[1]Printers!P:P,,0),ROUND(_xlfn.XLOOKUP([1]Parameters!B672,[1]Printers!L:L,[1]Printers!Q:Q,,0)*I672/10,0)*10,_xlfn.XLOOKUP([1]Parameters!B672,[1]Printers!L:L,[1]Printers!P:P,,0)),"")</f>
        <v/>
      </c>
      <c r="K672">
        <f>IF(SUM(E672:J672)&lt;&gt;0,VLOOKUP(A672,[1]!T_Printers[#Data],10,FALSE)+VLOOKUP(C672,[1]!T_Resins[#Data],10,FALSE),"")</f>
        <v>4</v>
      </c>
      <c r="L672">
        <f>IF(SUM(E672:J672)&lt;&gt;0,VLOOKUP(A672,[1]!T_Printers[#Data],11,FALSE),"")</f>
        <v>8</v>
      </c>
      <c r="M672">
        <f>IF(SUM(E672:J672)&lt;&gt;0,VLOOKUP(C672,[1]!T_Resins[#Data],8,FALSE),"")</f>
        <v>60</v>
      </c>
      <c r="N672">
        <f>IF(_xlfn.XLOOKUP(B672,[1]Printers!$L:$L,[1]Printers!$R:$R,0,0)&gt;0,[1]Parameters!M672,IF(SUM(E672:J672)&lt;&gt;0,VLOOKUP(C672,[1]!T_Resins[#Data],9,FALSE),""))</f>
        <v>60</v>
      </c>
      <c r="O672" t="str">
        <f t="shared" si="10"/>
        <v>AnycubicPhotonMonoX2</v>
      </c>
    </row>
    <row r="673" spans="1:15" x14ac:dyDescent="0.25">
      <c r="A673" t="str">
        <f t="array" ref="A673">IF(ROW()-1&gt;COUNTA([1]!T_Printers[Printers])*COUNTA([1]!T_Resins[Resins]),"",INDEX([1]!T_Printers[Printers],INT((ROW()-2)/COUNTA([1]!T_Resins[Resins])+1)))</f>
        <v>Anycubic Photon Mono X2</v>
      </c>
      <c r="B673" t="str">
        <f>_xlfn.XLOOKUP(A673,[1]!T_Printers[Printers],[1]!T_Printers[Icon link],,0)</f>
        <v>AnycubicPhotonMonoX2</v>
      </c>
      <c r="C673" t="str">
        <f t="array" ref="C673">IF(ROW()-1&gt;COUNTA([1]!T_Printers[Printers])*COUNTA([1]!T_Resins[Resins]),"",INDEX([1]!T_Resins[Resins],MOD(ROW()-2,COUNTA([1]!T_Resins[Resins]))+1))</f>
        <v>Dental Model Biege</v>
      </c>
      <c r="D673">
        <f>IF(SUM(E673:J673)&lt;&gt;0,IF(ROW()-1&gt;COUNTA([1]!T_Printers[Printers])*COUNTA([1]!T_Resins[Resins]),"",2),"")</f>
        <v>2</v>
      </c>
      <c r="E673" cm="1">
        <f t="array" ref="E673">IFERROR(IF(ROW()-1&gt;COUNTA([1]!T_Printers[Printers])*COUNTA([1]!T_Resins[Resins]),"",_xlfn.IFS(ROUND(VLOOKUP(C673,[1]!T_Resins[#Data],2,FALSE)/VLOOKUP(A673,[1]!T_Printers[#Data],5,FALSE),1)&lt;=_xlfn.XLOOKUP(B673,[1]Printers!L:L,[1]Printers!O:O,1,0,),ROUND(VLOOKUP(C673,[1]!T_Resins[#Data],2,FALSE)/VLOOKUP(A673,[1]!T_Printers[#Data],5,FALSE),1),ROUND(VLOOKUP(C673,[1]!T_Resins[#Data],2,FALSE)/VLOOKUP(A673,[1]!T_Printers[#Data],5,FALSE),1)&gt;_xlfn.XLOOKUP(B673,[1]Printers!L:L,[1]Printers!O:O,1,0,),10)),"Используйте слой 100 мкм")</f>
        <v>3.1</v>
      </c>
      <c r="F673">
        <f>IFERROR(IF(ROUND(_xlfn.XLOOKUP([1]Parameters!B673,[1]Printers!L:L,[1]Printers!Q:Q,,0)*E673/10,0)*10&lt;_xlfn.XLOOKUP([1]Parameters!B673,[1]Printers!L:L,[1]Printers!P:P,,0),ROUND(_xlfn.XLOOKUP([1]Parameters!B673,[1]Printers!L:L,[1]Printers!Q:Q,,0)*E673/10,0)*10,_xlfn.XLOOKUP([1]Parameters!B673,[1]Printers!L:L,[1]Printers!P:P,,0)),"")</f>
        <v>30</v>
      </c>
      <c r="G673" cm="1">
        <f t="array" ref="G673">IFERROR(IF(ROW()-1&gt;COUNTA([1]!T_Printers[Printers])*COUNTA([1]!T_Resins[Resins]),"",_xlfn.IFS(ROUND(VLOOKUP(C673,[1]!T_Resins[#Data],3,FALSE)/VLOOKUP(A673,[1]!T_Printers[#Data],5,FALSE),1)&lt;=_xlfn.XLOOKUP(B673,[1]Printers!L:L,[1]Printers!O:O,1,0,),ROUND(VLOOKUP(C673,[1]!T_Resins[#Data],3,FALSE)/VLOOKUP(A673,[1]!T_Printers[#Data],5,FALSE),1),ROUND(VLOOKUP(C673,[1]!T_Resins[#Data],3,FALSE)/VLOOKUP(A673,[1]!T_Printers[#Data],5,FALSE),1)&gt;_xlfn.XLOOKUP(B673,[1]Printers!L:L,[1]Printers!O:O,1,0,),10)),"")</f>
        <v>4.0999999999999996</v>
      </c>
      <c r="H673">
        <f>IFERROR(IF(ROUND(_xlfn.XLOOKUP([1]Parameters!B673,[1]Printers!L:L,[1]Printers!Q:Q,,0)*G673/10,0)*10&lt;_xlfn.XLOOKUP([1]Parameters!B673,[1]Printers!L:L,[1]Printers!P:P,,0),ROUND(_xlfn.XLOOKUP([1]Parameters!B673,[1]Printers!L:L,[1]Printers!Q:Q,,0)*G673/10,0)*10,_xlfn.XLOOKUP([1]Parameters!B673,[1]Printers!L:L,[1]Printers!P:P,,0)),"")</f>
        <v>40</v>
      </c>
      <c r="I673" s="3" t="str" cm="1">
        <f t="array" ref="I673">IFERROR(IF(ROW()-1&gt;COUNTA([1]!T_Printers[Printers])*COUNTA([1]!T_Resins[Resins]),"",_xlfn.IFS(ROUND(VLOOKUP(C673,[1]!T_Resins[#Data],4,FALSE)/VLOOKUP(A673,[1]!T_Printers[#Data],5,FALSE),1)&lt;=_xlfn.XLOOKUP(B673,[1]Printers!L:L,[1]Printers!O:O,1,0,),ROUND(VLOOKUP(C673,[1]!T_Resins[#Data],4,FALSE)/VLOOKUP(A673,[1]!T_Printers[#Data],5,FALSE),1),ROUND(VLOOKUP(C673,[1]!T_Resins[#Data],4,FALSE)/VLOOKUP(A673,[1]!T_Printers[#Data],5,FALSE),1)&gt;_xlfn.XLOOKUP(B673,[1]Printers!L:L,[1]Printers!O:O,1,0,),"")),"")</f>
        <v/>
      </c>
      <c r="J673" t="str">
        <f>IFERROR(IF(ROUND(_xlfn.XLOOKUP([1]Parameters!B673,[1]Printers!L:L,[1]Printers!Q:Q,,0)*I673/10,0)*10&lt;_xlfn.XLOOKUP([1]Parameters!B673,[1]Printers!L:L,[1]Printers!P:P,,0),ROUND(_xlfn.XLOOKUP([1]Parameters!B673,[1]Printers!L:L,[1]Printers!Q:Q,,0)*I673/10,0)*10,_xlfn.XLOOKUP([1]Parameters!B673,[1]Printers!L:L,[1]Printers!P:P,,0)),"")</f>
        <v/>
      </c>
      <c r="K673">
        <f>IF(SUM(E673:J673)&lt;&gt;0,VLOOKUP(A673,[1]!T_Printers[#Data],10,FALSE)+VLOOKUP(C673,[1]!T_Resins[#Data],10,FALSE),"")</f>
        <v>5</v>
      </c>
      <c r="L673">
        <f>IF(SUM(E673:J673)&lt;&gt;0,VLOOKUP(A673,[1]!T_Printers[#Data],11,FALSE),"")</f>
        <v>8</v>
      </c>
      <c r="M673">
        <f>IF(SUM(E673:J673)&lt;&gt;0,VLOOKUP(C673,[1]!T_Resins[#Data],8,FALSE),"")</f>
        <v>120</v>
      </c>
      <c r="N673">
        <f>IF(_xlfn.XLOOKUP(B673,[1]Printers!$L:$L,[1]Printers!$R:$R,0,0)&gt;0,[1]Parameters!M673,IF(SUM(E673:J673)&lt;&gt;0,VLOOKUP(C673,[1]!T_Resins[#Data],9,FALSE),""))</f>
        <v>180</v>
      </c>
      <c r="O673" t="str">
        <f t="shared" si="10"/>
        <v>AnycubicPhotonMonoX2</v>
      </c>
    </row>
    <row r="674" spans="1:15" x14ac:dyDescent="0.25">
      <c r="A674" t="str">
        <f t="array" ref="A674">IF(ROW()-1&gt;COUNTA([1]!T_Printers[Printers])*COUNTA([1]!T_Resins[Resins]),"",INDEX([1]!T_Printers[Printers],INT((ROW()-2)/COUNTA([1]!T_Resins[Resins])+1)))</f>
        <v>Anycubic Photon Mono X2</v>
      </c>
      <c r="B674" t="str">
        <f>_xlfn.XLOOKUP(A674,[1]!T_Printers[Printers],[1]!T_Printers[Icon link],,0)</f>
        <v>AnycubicPhotonMonoX2</v>
      </c>
      <c r="C674" t="str">
        <f t="array" ref="C674">IF(ROW()-1&gt;COUNTA([1]!T_Printers[Printers])*COUNTA([1]!T_Resins[Resins]),"",INDEX([1]!T_Resins[Resins],MOD(ROW()-2,COUNTA([1]!T_Resins[Resins]))+1))</f>
        <v>Dental Model Bone</v>
      </c>
      <c r="D674">
        <f>IF(SUM(E674:J674)&lt;&gt;0,IF(ROW()-1&gt;COUNTA([1]!T_Printers[Printers])*COUNTA([1]!T_Resins[Resins]),"",2),"")</f>
        <v>2</v>
      </c>
      <c r="E674" cm="1">
        <f t="array" ref="E674">IFERROR(IF(ROW()-1&gt;COUNTA([1]!T_Printers[Printers])*COUNTA([1]!T_Resins[Resins]),"",_xlfn.IFS(ROUND(VLOOKUP(C674,[1]!T_Resins[#Data],2,FALSE)/VLOOKUP(A674,[1]!T_Printers[#Data],5,FALSE),1)&lt;=_xlfn.XLOOKUP(B674,[1]Printers!L:L,[1]Printers!O:O,1,0,),ROUND(VLOOKUP(C674,[1]!T_Resins[#Data],2,FALSE)/VLOOKUP(A674,[1]!T_Printers[#Data],5,FALSE),1),ROUND(VLOOKUP(C674,[1]!T_Resins[#Data],2,FALSE)/VLOOKUP(A674,[1]!T_Printers[#Data],5,FALSE),1)&gt;_xlfn.XLOOKUP(B674,[1]Printers!L:L,[1]Printers!O:O,1,0,),10)),"Используйте слой 100 мкм")</f>
        <v>1.9</v>
      </c>
      <c r="F674">
        <f>IFERROR(IF(ROUND(_xlfn.XLOOKUP([1]Parameters!B674,[1]Printers!L:L,[1]Printers!Q:Q,,0)*E674/10,0)*10&lt;_xlfn.XLOOKUP([1]Parameters!B674,[1]Printers!L:L,[1]Printers!P:P,,0),ROUND(_xlfn.XLOOKUP([1]Parameters!B674,[1]Printers!L:L,[1]Printers!Q:Q,,0)*E674/10,0)*10,_xlfn.XLOOKUP([1]Parameters!B674,[1]Printers!L:L,[1]Printers!P:P,,0)),"")</f>
        <v>20</v>
      </c>
      <c r="G674" cm="1">
        <f t="array" ref="G674">IFERROR(IF(ROW()-1&gt;COUNTA([1]!T_Printers[Printers])*COUNTA([1]!T_Resins[Resins]),"",_xlfn.IFS(ROUND(VLOOKUP(C674,[1]!T_Resins[#Data],3,FALSE)/VLOOKUP(A674,[1]!T_Printers[#Data],5,FALSE),1)&lt;=_xlfn.XLOOKUP(B674,[1]Printers!L:L,[1]Printers!O:O,1,0,),ROUND(VLOOKUP(C674,[1]!T_Resins[#Data],3,FALSE)/VLOOKUP(A674,[1]!T_Printers[#Data],5,FALSE),1),ROUND(VLOOKUP(C674,[1]!T_Resins[#Data],3,FALSE)/VLOOKUP(A674,[1]!T_Printers[#Data],5,FALSE),1)&gt;_xlfn.XLOOKUP(B674,[1]Printers!L:L,[1]Printers!O:O,1,0,),10)),"")</f>
        <v>2.5</v>
      </c>
      <c r="H674">
        <f>IFERROR(IF(ROUND(_xlfn.XLOOKUP([1]Parameters!B674,[1]Printers!L:L,[1]Printers!Q:Q,,0)*G674/10,0)*10&lt;_xlfn.XLOOKUP([1]Parameters!B674,[1]Printers!L:L,[1]Printers!P:P,,0),ROUND(_xlfn.XLOOKUP([1]Parameters!B674,[1]Printers!L:L,[1]Printers!Q:Q,,0)*G674/10,0)*10,_xlfn.XLOOKUP([1]Parameters!B674,[1]Printers!L:L,[1]Printers!P:P,,0)),"")</f>
        <v>20</v>
      </c>
      <c r="I674" s="3" t="str" cm="1">
        <f t="array" ref="I674">IFERROR(IF(ROW()-1&gt;COUNTA([1]!T_Printers[Printers])*COUNTA([1]!T_Resins[Resins]),"",_xlfn.IFS(ROUND(VLOOKUP(C674,[1]!T_Resins[#Data],4,FALSE)/VLOOKUP(A674,[1]!T_Printers[#Data],5,FALSE),1)&lt;=_xlfn.XLOOKUP(B674,[1]Printers!L:L,[1]Printers!O:O,1,0,),ROUND(VLOOKUP(C674,[1]!T_Resins[#Data],4,FALSE)/VLOOKUP(A674,[1]!T_Printers[#Data],5,FALSE),1),ROUND(VLOOKUP(C674,[1]!T_Resins[#Data],4,FALSE)/VLOOKUP(A674,[1]!T_Printers[#Data],5,FALSE),1)&gt;_xlfn.XLOOKUP(B674,[1]Printers!L:L,[1]Printers!O:O,1,0,),"")),"")</f>
        <v/>
      </c>
      <c r="J674" t="str">
        <f>IFERROR(IF(ROUND(_xlfn.XLOOKUP([1]Parameters!B674,[1]Printers!L:L,[1]Printers!Q:Q,,0)*I674/10,0)*10&lt;_xlfn.XLOOKUP([1]Parameters!B674,[1]Printers!L:L,[1]Printers!P:P,,0),ROUND(_xlfn.XLOOKUP([1]Parameters!B674,[1]Printers!L:L,[1]Printers!Q:Q,,0)*I674/10,0)*10,_xlfn.XLOOKUP([1]Parameters!B674,[1]Printers!L:L,[1]Printers!P:P,,0)),"")</f>
        <v/>
      </c>
      <c r="K674">
        <f>IF(SUM(E674:J674)&lt;&gt;0,VLOOKUP(A674,[1]!T_Printers[#Data],10,FALSE)+VLOOKUP(C674,[1]!T_Resins[#Data],10,FALSE),"")</f>
        <v>5</v>
      </c>
      <c r="L674">
        <f>IF(SUM(E674:J674)&lt;&gt;0,VLOOKUP(A674,[1]!T_Printers[#Data],11,FALSE),"")</f>
        <v>8</v>
      </c>
      <c r="M674">
        <f>IF(SUM(E674:J674)&lt;&gt;0,VLOOKUP(C674,[1]!T_Resins[#Data],8,FALSE),"")</f>
        <v>120</v>
      </c>
      <c r="N674">
        <f>IF(_xlfn.XLOOKUP(B674,[1]Printers!$L:$L,[1]Printers!$R:$R,0,0)&gt;0,[1]Parameters!M674,IF(SUM(E674:J674)&lt;&gt;0,VLOOKUP(C674,[1]!T_Resins[#Data],9,FALSE),""))</f>
        <v>180</v>
      </c>
      <c r="O674" t="str">
        <f t="shared" si="10"/>
        <v>AnycubicPhotonMonoX2</v>
      </c>
    </row>
    <row r="675" spans="1:15" x14ac:dyDescent="0.25">
      <c r="A675" t="str">
        <f t="array" ref="A675">IF(ROW()-1&gt;COUNTA([1]!T_Printers[Printers])*COUNTA([1]!T_Resins[Resins]),"",INDEX([1]!T_Printers[Printers],INT((ROW()-2)/COUNTA([1]!T_Resins[Resins])+1)))</f>
        <v>Anycubic Photon Mono X2</v>
      </c>
      <c r="B675" t="str">
        <f>_xlfn.XLOOKUP(A675,[1]!T_Printers[Printers],[1]!T_Printers[Icon link],,0)</f>
        <v>AnycubicPhotonMonoX2</v>
      </c>
      <c r="C675" t="str">
        <f t="array" ref="C675">IF(ROW()-1&gt;COUNTA([1]!T_Printers[Printers])*COUNTA([1]!T_Resins[Resins]),"",INDEX([1]!T_Resins[Resins],MOD(ROW()-2,COUNTA([1]!T_Resins[Resins]))+1))</f>
        <v>Dental Model Light Grey</v>
      </c>
      <c r="D675">
        <f>IF(SUM(E675:J675)&lt;&gt;0,IF(ROW()-1&gt;COUNTA([1]!T_Printers[Printers])*COUNTA([1]!T_Resins[Resins]),"",2),"")</f>
        <v>2</v>
      </c>
      <c r="E675" cm="1">
        <f t="array" ref="E675">IFERROR(IF(ROW()-1&gt;COUNTA([1]!T_Printers[Printers])*COUNTA([1]!T_Resins[Resins]),"",_xlfn.IFS(ROUND(VLOOKUP(C675,[1]!T_Resins[#Data],2,FALSE)/VLOOKUP(A675,[1]!T_Printers[#Data],5,FALSE),1)&lt;=_xlfn.XLOOKUP(B675,[1]Printers!L:L,[1]Printers!O:O,1,0,),ROUND(VLOOKUP(C675,[1]!T_Resins[#Data],2,FALSE)/VLOOKUP(A675,[1]!T_Printers[#Data],5,FALSE),1),ROUND(VLOOKUP(C675,[1]!T_Resins[#Data],2,FALSE)/VLOOKUP(A675,[1]!T_Printers[#Data],5,FALSE),1)&gt;_xlfn.XLOOKUP(B675,[1]Printers!L:L,[1]Printers!O:O,1,0,),10)),"Используйте слой 100 мкм")</f>
        <v>2.4</v>
      </c>
      <c r="F675">
        <f>IFERROR(IF(ROUND(_xlfn.XLOOKUP([1]Parameters!B675,[1]Printers!L:L,[1]Printers!Q:Q,,0)*E675/10,0)*10&lt;_xlfn.XLOOKUP([1]Parameters!B675,[1]Printers!L:L,[1]Printers!P:P,,0),ROUND(_xlfn.XLOOKUP([1]Parameters!B675,[1]Printers!L:L,[1]Printers!Q:Q,,0)*E675/10,0)*10,_xlfn.XLOOKUP([1]Parameters!B675,[1]Printers!L:L,[1]Printers!P:P,,0)),"")</f>
        <v>20</v>
      </c>
      <c r="G675" cm="1">
        <f t="array" ref="G675">IFERROR(IF(ROW()-1&gt;COUNTA([1]!T_Printers[Printers])*COUNTA([1]!T_Resins[Resins]),"",_xlfn.IFS(ROUND(VLOOKUP(C675,[1]!T_Resins[#Data],3,FALSE)/VLOOKUP(A675,[1]!T_Printers[#Data],5,FALSE),1)&lt;=_xlfn.XLOOKUP(B675,[1]Printers!L:L,[1]Printers!O:O,1,0,),ROUND(VLOOKUP(C675,[1]!T_Resins[#Data],3,FALSE)/VLOOKUP(A675,[1]!T_Printers[#Data],5,FALSE),1),ROUND(VLOOKUP(C675,[1]!T_Resins[#Data],3,FALSE)/VLOOKUP(A675,[1]!T_Printers[#Data],5,FALSE),1)&gt;_xlfn.XLOOKUP(B675,[1]Printers!L:L,[1]Printers!O:O,1,0,),10)),"")</f>
        <v>3.2</v>
      </c>
      <c r="H675">
        <f>IFERROR(IF(ROUND(_xlfn.XLOOKUP([1]Parameters!B675,[1]Printers!L:L,[1]Printers!Q:Q,,0)*G675/10,0)*10&lt;_xlfn.XLOOKUP([1]Parameters!B675,[1]Printers!L:L,[1]Printers!P:P,,0),ROUND(_xlfn.XLOOKUP([1]Parameters!B675,[1]Printers!L:L,[1]Printers!Q:Q,,0)*G675/10,0)*10,_xlfn.XLOOKUP([1]Parameters!B675,[1]Printers!L:L,[1]Printers!P:P,,0)),"")</f>
        <v>30</v>
      </c>
      <c r="I675" s="3" t="str" cm="1">
        <f t="array" ref="I675">IFERROR(IF(ROW()-1&gt;COUNTA([1]!T_Printers[Printers])*COUNTA([1]!T_Resins[Resins]),"",_xlfn.IFS(ROUND(VLOOKUP(C675,[1]!T_Resins[#Data],4,FALSE)/VLOOKUP(A675,[1]!T_Printers[#Data],5,FALSE),1)&lt;=_xlfn.XLOOKUP(B675,[1]Printers!L:L,[1]Printers!O:O,1,0,),ROUND(VLOOKUP(C675,[1]!T_Resins[#Data],4,FALSE)/VLOOKUP(A675,[1]!T_Printers[#Data],5,FALSE),1),ROUND(VLOOKUP(C675,[1]!T_Resins[#Data],4,FALSE)/VLOOKUP(A675,[1]!T_Printers[#Data],5,FALSE),1)&gt;_xlfn.XLOOKUP(B675,[1]Printers!L:L,[1]Printers!O:O,1,0,),"")),"")</f>
        <v/>
      </c>
      <c r="J675" t="str">
        <f>IFERROR(IF(ROUND(_xlfn.XLOOKUP([1]Parameters!B675,[1]Printers!L:L,[1]Printers!Q:Q,,0)*I675/10,0)*10&lt;_xlfn.XLOOKUP([1]Parameters!B675,[1]Printers!L:L,[1]Printers!P:P,,0),ROUND(_xlfn.XLOOKUP([1]Parameters!B675,[1]Printers!L:L,[1]Printers!Q:Q,,0)*I675/10,0)*10,_xlfn.XLOOKUP([1]Parameters!B675,[1]Printers!L:L,[1]Printers!P:P,,0)),"")</f>
        <v/>
      </c>
      <c r="K675">
        <f>IF(SUM(E675:J675)&lt;&gt;0,VLOOKUP(A675,[1]!T_Printers[#Data],10,FALSE)+VLOOKUP(C675,[1]!T_Resins[#Data],10,FALSE),"")</f>
        <v>5</v>
      </c>
      <c r="L675">
        <f>IF(SUM(E675:J675)&lt;&gt;0,VLOOKUP(A675,[1]!T_Printers[#Data],11,FALSE),"")</f>
        <v>8</v>
      </c>
      <c r="M675">
        <f>IF(SUM(E675:J675)&lt;&gt;0,VLOOKUP(C675,[1]!T_Resins[#Data],8,FALSE),"")</f>
        <v>120</v>
      </c>
      <c r="N675">
        <f>IF(_xlfn.XLOOKUP(B675,[1]Printers!$L:$L,[1]Printers!$R:$R,0,0)&gt;0,[1]Parameters!M675,IF(SUM(E675:J675)&lt;&gt;0,VLOOKUP(C675,[1]!T_Resins[#Data],9,FALSE),""))</f>
        <v>180</v>
      </c>
      <c r="O675" t="str">
        <f t="shared" si="10"/>
        <v>AnycubicPhotonMonoX2</v>
      </c>
    </row>
    <row r="676" spans="1:15" x14ac:dyDescent="0.25">
      <c r="A676" t="str">
        <f t="array" ref="A676">IF(ROW()-1&gt;COUNTA([1]!T_Printers[Printers])*COUNTA([1]!T_Resins[Resins]),"",INDEX([1]!T_Printers[Printers],INT((ROW()-2)/COUNTA([1]!T_Resins[Resins])+1)))</f>
        <v>Anycubic Photon Mono X2</v>
      </c>
      <c r="B676" t="str">
        <f>_xlfn.XLOOKUP(A676,[1]!T_Printers[Printers],[1]!T_Printers[Icon link],,0)</f>
        <v>AnycubicPhotonMonoX2</v>
      </c>
      <c r="C676" t="str">
        <f t="array" ref="C676">IF(ROW()-1&gt;COUNTA([1]!T_Printers[Printers])*COUNTA([1]!T_Resins[Resins]),"",INDEX([1]!T_Resins[Resins],MOD(ROW()-2,COUNTA([1]!T_Resins[Resins]))+1))</f>
        <v>Dental Peach</v>
      </c>
      <c r="D676">
        <f>IF(SUM(E676:J676)&lt;&gt;0,IF(ROW()-1&gt;COUNTA([1]!T_Printers[Printers])*COUNTA([1]!T_Resins[Resins]),"",2),"")</f>
        <v>2</v>
      </c>
      <c r="E676" cm="1">
        <f t="array" ref="E676">IFERROR(IF(ROW()-1&gt;COUNTA([1]!T_Printers[Printers])*COUNTA([1]!T_Resins[Resins]),"",_xlfn.IFS(ROUND(VLOOKUP(C676,[1]!T_Resins[#Data],2,FALSE)/VLOOKUP(A676,[1]!T_Printers[#Data],5,FALSE),1)&lt;=_xlfn.XLOOKUP(B676,[1]Printers!L:L,[1]Printers!O:O,1,0,),ROUND(VLOOKUP(C676,[1]!T_Resins[#Data],2,FALSE)/VLOOKUP(A676,[1]!T_Printers[#Data],5,FALSE),1),ROUND(VLOOKUP(C676,[1]!T_Resins[#Data],2,FALSE)/VLOOKUP(A676,[1]!T_Printers[#Data],5,FALSE),1)&gt;_xlfn.XLOOKUP(B676,[1]Printers!L:L,[1]Printers!O:O,1,0,),10)),"Используйте слой 100 мкм")</f>
        <v>3.1</v>
      </c>
      <c r="F676">
        <f>IFERROR(IF(ROUND(_xlfn.XLOOKUP([1]Parameters!B676,[1]Printers!L:L,[1]Printers!Q:Q,,0)*E676/10,0)*10&lt;_xlfn.XLOOKUP([1]Parameters!B676,[1]Printers!L:L,[1]Printers!P:P,,0),ROUND(_xlfn.XLOOKUP([1]Parameters!B676,[1]Printers!L:L,[1]Printers!Q:Q,,0)*E676/10,0)*10,_xlfn.XLOOKUP([1]Parameters!B676,[1]Printers!L:L,[1]Printers!P:P,,0)),"")</f>
        <v>30</v>
      </c>
      <c r="G676" cm="1">
        <f t="array" ref="G676">IFERROR(IF(ROW()-1&gt;COUNTA([1]!T_Printers[Printers])*COUNTA([1]!T_Resins[Resins]),"",_xlfn.IFS(ROUND(VLOOKUP(C676,[1]!T_Resins[#Data],3,FALSE)/VLOOKUP(A676,[1]!T_Printers[#Data],5,FALSE),1)&lt;=_xlfn.XLOOKUP(B676,[1]Printers!L:L,[1]Printers!O:O,1,0,),ROUND(VLOOKUP(C676,[1]!T_Resins[#Data],3,FALSE)/VLOOKUP(A676,[1]!T_Printers[#Data],5,FALSE),1),ROUND(VLOOKUP(C676,[1]!T_Resins[#Data],3,FALSE)/VLOOKUP(A676,[1]!T_Printers[#Data],5,FALSE),1)&gt;_xlfn.XLOOKUP(B676,[1]Printers!L:L,[1]Printers!O:O,1,0,),10)),"")</f>
        <v>4.0999999999999996</v>
      </c>
      <c r="H676">
        <f>IFERROR(IF(ROUND(_xlfn.XLOOKUP([1]Parameters!B676,[1]Printers!L:L,[1]Printers!Q:Q,,0)*G676/10,0)*10&lt;_xlfn.XLOOKUP([1]Parameters!B676,[1]Printers!L:L,[1]Printers!P:P,,0),ROUND(_xlfn.XLOOKUP([1]Parameters!B676,[1]Printers!L:L,[1]Printers!Q:Q,,0)*G676/10,0)*10,_xlfn.XLOOKUP([1]Parameters!B676,[1]Printers!L:L,[1]Printers!P:P,,0)),"")</f>
        <v>40</v>
      </c>
      <c r="I676" s="3" t="str" cm="1">
        <f t="array" ref="I676">IFERROR(IF(ROW()-1&gt;COUNTA([1]!T_Printers[Printers])*COUNTA([1]!T_Resins[Resins]),"",_xlfn.IFS(ROUND(VLOOKUP(C676,[1]!T_Resins[#Data],4,FALSE)/VLOOKUP(A676,[1]!T_Printers[#Data],5,FALSE),1)&lt;=_xlfn.XLOOKUP(B676,[1]Printers!L:L,[1]Printers!O:O,1,0,),ROUND(VLOOKUP(C676,[1]!T_Resins[#Data],4,FALSE)/VLOOKUP(A676,[1]!T_Printers[#Data],5,FALSE),1),ROUND(VLOOKUP(C676,[1]!T_Resins[#Data],4,FALSE)/VLOOKUP(A676,[1]!T_Printers[#Data],5,FALSE),1)&gt;_xlfn.XLOOKUP(B676,[1]Printers!L:L,[1]Printers!O:O,1,0,),"")),"")</f>
        <v/>
      </c>
      <c r="J676" t="str">
        <f>IFERROR(IF(ROUND(_xlfn.XLOOKUP([1]Parameters!B676,[1]Printers!L:L,[1]Printers!Q:Q,,0)*I676/10,0)*10&lt;_xlfn.XLOOKUP([1]Parameters!B676,[1]Printers!L:L,[1]Printers!P:P,,0),ROUND(_xlfn.XLOOKUP([1]Parameters!B676,[1]Printers!L:L,[1]Printers!Q:Q,,0)*I676/10,0)*10,_xlfn.XLOOKUP([1]Parameters!B676,[1]Printers!L:L,[1]Printers!P:P,,0)),"")</f>
        <v/>
      </c>
      <c r="K676">
        <f>IF(SUM(E676:J676)&lt;&gt;0,VLOOKUP(A676,[1]!T_Printers[#Data],10,FALSE)+VLOOKUP(C676,[1]!T_Resins[#Data],10,FALSE),"")</f>
        <v>5</v>
      </c>
      <c r="L676">
        <f>IF(SUM(E676:J676)&lt;&gt;0,VLOOKUP(A676,[1]!T_Printers[#Data],11,FALSE),"")</f>
        <v>8</v>
      </c>
      <c r="M676">
        <f>IF(SUM(E676:J676)&lt;&gt;0,VLOOKUP(C676,[1]!T_Resins[#Data],8,FALSE),"")</f>
        <v>120</v>
      </c>
      <c r="N676">
        <f>IF(_xlfn.XLOOKUP(B676,[1]Printers!$L:$L,[1]Printers!$R:$R,0,0)&gt;0,[1]Parameters!M676,IF(SUM(E676:J676)&lt;&gt;0,VLOOKUP(C676,[1]!T_Resins[#Data],9,FALSE),""))</f>
        <v>180</v>
      </c>
      <c r="O676" t="str">
        <f t="shared" si="10"/>
        <v>AnycubicPhotonMonoX2</v>
      </c>
    </row>
    <row r="677" spans="1:15" x14ac:dyDescent="0.25">
      <c r="A677" t="str">
        <f t="array" ref="A677">IF(ROW()-1&gt;COUNTA([1]!T_Printers[Printers])*COUNTA([1]!T_Resins[Resins]),"",INDEX([1]!T_Printers[Printers],INT((ROW()-2)/COUNTA([1]!T_Resins[Resins])+1)))</f>
        <v>Anycubic Photon Mono X2</v>
      </c>
      <c r="B677" t="str">
        <f>_xlfn.XLOOKUP(A677,[1]!T_Printers[Printers],[1]!T_Printers[Icon link],,0)</f>
        <v>AnycubicPhotonMonoX2</v>
      </c>
      <c r="C677" t="str">
        <f t="array" ref="C677">IF(ROW()-1&gt;COUNTA([1]!T_Printers[Printers])*COUNTA([1]!T_Resins[Resins]),"",INDEX([1]!T_Resins[Resins],MOD(ROW()-2,COUNTA([1]!T_Resins[Resins]))+1))</f>
        <v>Dental Pink</v>
      </c>
      <c r="D677">
        <f>IF(SUM(E677:J677)&lt;&gt;0,IF(ROW()-1&gt;COUNTA([1]!T_Printers[Printers])*COUNTA([1]!T_Resins[Resins]),"",2),"")</f>
        <v>2</v>
      </c>
      <c r="E677" cm="1">
        <f t="array" ref="E677">IFERROR(IF(ROW()-1&gt;COUNTA([1]!T_Printers[Printers])*COUNTA([1]!T_Resins[Resins]),"",_xlfn.IFS(ROUND(VLOOKUP(C677,[1]!T_Resins[#Data],2,FALSE)/VLOOKUP(A677,[1]!T_Printers[#Data],5,FALSE),1)&lt;=_xlfn.XLOOKUP(B677,[1]Printers!L:L,[1]Printers!O:O,1,0,),ROUND(VLOOKUP(C677,[1]!T_Resins[#Data],2,FALSE)/VLOOKUP(A677,[1]!T_Printers[#Data],5,FALSE),1),ROUND(VLOOKUP(C677,[1]!T_Resins[#Data],2,FALSE)/VLOOKUP(A677,[1]!T_Printers[#Data],5,FALSE),1)&gt;_xlfn.XLOOKUP(B677,[1]Printers!L:L,[1]Printers!O:O,1,0,),10)),"Используйте слой 100 мкм")</f>
        <v>2</v>
      </c>
      <c r="F677">
        <f>IFERROR(IF(ROUND(_xlfn.XLOOKUP([1]Parameters!B677,[1]Printers!L:L,[1]Printers!Q:Q,,0)*E677/10,0)*10&lt;_xlfn.XLOOKUP([1]Parameters!B677,[1]Printers!L:L,[1]Printers!P:P,,0),ROUND(_xlfn.XLOOKUP([1]Parameters!B677,[1]Printers!L:L,[1]Printers!Q:Q,,0)*E677/10,0)*10,_xlfn.XLOOKUP([1]Parameters!B677,[1]Printers!L:L,[1]Printers!P:P,,0)),"")</f>
        <v>20</v>
      </c>
      <c r="G677" cm="1">
        <f t="array" ref="G677">IFERROR(IF(ROW()-1&gt;COUNTA([1]!T_Printers[Printers])*COUNTA([1]!T_Resins[Resins]),"",_xlfn.IFS(ROUND(VLOOKUP(C677,[1]!T_Resins[#Data],3,FALSE)/VLOOKUP(A677,[1]!T_Printers[#Data],5,FALSE),1)&lt;=_xlfn.XLOOKUP(B677,[1]Printers!L:L,[1]Printers!O:O,1,0,),ROUND(VLOOKUP(C677,[1]!T_Resins[#Data],3,FALSE)/VLOOKUP(A677,[1]!T_Printers[#Data],5,FALSE),1),ROUND(VLOOKUP(C677,[1]!T_Resins[#Data],3,FALSE)/VLOOKUP(A677,[1]!T_Printers[#Data],5,FALSE),1)&gt;_xlfn.XLOOKUP(B677,[1]Printers!L:L,[1]Printers!O:O,1,0,),10)),"")</f>
        <v>2.6</v>
      </c>
      <c r="H677">
        <f>IFERROR(IF(ROUND(_xlfn.XLOOKUP([1]Parameters!B677,[1]Printers!L:L,[1]Printers!Q:Q,,0)*G677/10,0)*10&lt;_xlfn.XLOOKUP([1]Parameters!B677,[1]Printers!L:L,[1]Printers!P:P,,0),ROUND(_xlfn.XLOOKUP([1]Parameters!B677,[1]Printers!L:L,[1]Printers!Q:Q,,0)*G677/10,0)*10,_xlfn.XLOOKUP([1]Parameters!B677,[1]Printers!L:L,[1]Printers!P:P,,0)),"")</f>
        <v>20</v>
      </c>
      <c r="I677" s="3" t="str" cm="1">
        <f t="array" ref="I677">IFERROR(IF(ROW()-1&gt;COUNTA([1]!T_Printers[Printers])*COUNTA([1]!T_Resins[Resins]),"",_xlfn.IFS(ROUND(VLOOKUP(C677,[1]!T_Resins[#Data],4,FALSE)/VLOOKUP(A677,[1]!T_Printers[#Data],5,FALSE),1)&lt;=_xlfn.XLOOKUP(B677,[1]Printers!L:L,[1]Printers!O:O,1,0,),ROUND(VLOOKUP(C677,[1]!T_Resins[#Data],4,FALSE)/VLOOKUP(A677,[1]!T_Printers[#Data],5,FALSE),1),ROUND(VLOOKUP(C677,[1]!T_Resins[#Data],4,FALSE)/VLOOKUP(A677,[1]!T_Printers[#Data],5,FALSE),1)&gt;_xlfn.XLOOKUP(B677,[1]Printers!L:L,[1]Printers!O:O,1,0,),"")),"")</f>
        <v/>
      </c>
      <c r="J677" t="str">
        <f>IFERROR(IF(ROUND(_xlfn.XLOOKUP([1]Parameters!B677,[1]Printers!L:L,[1]Printers!Q:Q,,0)*I677/10,0)*10&lt;_xlfn.XLOOKUP([1]Parameters!B677,[1]Printers!L:L,[1]Printers!P:P,,0),ROUND(_xlfn.XLOOKUP([1]Parameters!B677,[1]Printers!L:L,[1]Printers!Q:Q,,0)*I677/10,0)*10,_xlfn.XLOOKUP([1]Parameters!B677,[1]Printers!L:L,[1]Printers!P:P,,0)),"")</f>
        <v/>
      </c>
      <c r="K677">
        <f>IF(SUM(E677:J677)&lt;&gt;0,VLOOKUP(A677,[1]!T_Printers[#Data],10,FALSE)+VLOOKUP(C677,[1]!T_Resins[#Data],10,FALSE),"")</f>
        <v>4</v>
      </c>
      <c r="L677">
        <f>IF(SUM(E677:J677)&lt;&gt;0,VLOOKUP(A677,[1]!T_Printers[#Data],11,FALSE),"")</f>
        <v>8</v>
      </c>
      <c r="M677">
        <f>IF(SUM(E677:J677)&lt;&gt;0,VLOOKUP(C677,[1]!T_Resins[#Data],8,FALSE),"")</f>
        <v>120</v>
      </c>
      <c r="N677">
        <f>IF(_xlfn.XLOOKUP(B677,[1]Printers!$L:$L,[1]Printers!$R:$R,0,0)&gt;0,[1]Parameters!M677,IF(SUM(E677:J677)&lt;&gt;0,VLOOKUP(C677,[1]!T_Resins[#Data],9,FALSE),""))</f>
        <v>180</v>
      </c>
      <c r="O677" t="str">
        <f t="shared" si="10"/>
        <v>AnycubicPhotonMonoX2</v>
      </c>
    </row>
    <row r="678" spans="1:15" x14ac:dyDescent="0.25">
      <c r="A678" t="str">
        <f t="array" ref="A678">IF(ROW()-1&gt;COUNTA([1]!T_Printers[Printers])*COUNTA([1]!T_Resins[Resins]),"",INDEX([1]!T_Printers[Printers],INT((ROW()-2)/COUNTA([1]!T_Resins[Resins])+1)))</f>
        <v>Anycubic Photon Mono X2</v>
      </c>
      <c r="B678" t="str">
        <f>_xlfn.XLOOKUP(A678,[1]!T_Printers[Printers],[1]!T_Printers[Icon link],,0)</f>
        <v>AnycubicPhotonMonoX2</v>
      </c>
      <c r="C678" t="str">
        <f t="array" ref="C678">IF(ROW()-1&gt;COUNTA([1]!T_Printers[Printers])*COUNTA([1]!T_Resins[Resins]),"",INDEX([1]!T_Resins[Resins],MOD(ROW()-2,COUNTA([1]!T_Resins[Resins]))+1))</f>
        <v>Dental Soft Pink</v>
      </c>
      <c r="D678">
        <f>IF(SUM(E678:J678)&lt;&gt;0,IF(ROW()-1&gt;COUNTA([1]!T_Printers[Printers])*COUNTA([1]!T_Resins[Resins]),"",2),"")</f>
        <v>2</v>
      </c>
      <c r="E678" cm="1">
        <f t="array" ref="E678">IFERROR(IF(ROW()-1&gt;COUNTA([1]!T_Printers[Printers])*COUNTA([1]!T_Resins[Resins]),"",_xlfn.IFS(ROUND(VLOOKUP(C678,[1]!T_Resins[#Data],2,FALSE)/VLOOKUP(A678,[1]!T_Printers[#Data],5,FALSE),1)&lt;=_xlfn.XLOOKUP(B678,[1]Printers!L:L,[1]Printers!O:O,1,0,),ROUND(VLOOKUP(C678,[1]!T_Resins[#Data],2,FALSE)/VLOOKUP(A678,[1]!T_Printers[#Data],5,FALSE),1),ROUND(VLOOKUP(C678,[1]!T_Resins[#Data],2,FALSE)/VLOOKUP(A678,[1]!T_Printers[#Data],5,FALSE),1)&gt;_xlfn.XLOOKUP(B678,[1]Printers!L:L,[1]Printers!O:O,1,0,),10)),"Используйте слой 100 мкм")</f>
        <v>2.9</v>
      </c>
      <c r="F678">
        <f>IFERROR(IF(ROUND(_xlfn.XLOOKUP([1]Parameters!B678,[1]Printers!L:L,[1]Printers!Q:Q,,0)*E678/10,0)*10&lt;_xlfn.XLOOKUP([1]Parameters!B678,[1]Printers!L:L,[1]Printers!P:P,,0),ROUND(_xlfn.XLOOKUP([1]Parameters!B678,[1]Printers!L:L,[1]Printers!Q:Q,,0)*E678/10,0)*10,_xlfn.XLOOKUP([1]Parameters!B678,[1]Printers!L:L,[1]Printers!P:P,,0)),"")</f>
        <v>30</v>
      </c>
      <c r="G678" cm="1">
        <f t="array" ref="G678">IFERROR(IF(ROW()-1&gt;COUNTA([1]!T_Printers[Printers])*COUNTA([1]!T_Resins[Resins]),"",_xlfn.IFS(ROUND(VLOOKUP(C678,[1]!T_Resins[#Data],3,FALSE)/VLOOKUP(A678,[1]!T_Printers[#Data],5,FALSE),1)&lt;=_xlfn.XLOOKUP(B678,[1]Printers!L:L,[1]Printers!O:O,1,0,),ROUND(VLOOKUP(C678,[1]!T_Resins[#Data],3,FALSE)/VLOOKUP(A678,[1]!T_Printers[#Data],5,FALSE),1),ROUND(VLOOKUP(C678,[1]!T_Resins[#Data],3,FALSE)/VLOOKUP(A678,[1]!T_Printers[#Data],5,FALSE),1)&gt;_xlfn.XLOOKUP(B678,[1]Printers!L:L,[1]Printers!O:O,1,0,),10)),"")</f>
        <v>3.8</v>
      </c>
      <c r="H678">
        <f>IFERROR(IF(ROUND(_xlfn.XLOOKUP([1]Parameters!B678,[1]Printers!L:L,[1]Printers!Q:Q,,0)*G678/10,0)*10&lt;_xlfn.XLOOKUP([1]Parameters!B678,[1]Printers!L:L,[1]Printers!P:P,,0),ROUND(_xlfn.XLOOKUP([1]Parameters!B678,[1]Printers!L:L,[1]Printers!Q:Q,,0)*G678/10,0)*10,_xlfn.XLOOKUP([1]Parameters!B678,[1]Printers!L:L,[1]Printers!P:P,,0)),"")</f>
        <v>30</v>
      </c>
      <c r="I678" s="3" t="str" cm="1">
        <f t="array" ref="I678">IFERROR(IF(ROW()-1&gt;COUNTA([1]!T_Printers[Printers])*COUNTA([1]!T_Resins[Resins]),"",_xlfn.IFS(ROUND(VLOOKUP(C678,[1]!T_Resins[#Data],4,FALSE)/VLOOKUP(A678,[1]!T_Printers[#Data],5,FALSE),1)&lt;=_xlfn.XLOOKUP(B678,[1]Printers!L:L,[1]Printers!O:O,1,0,),ROUND(VLOOKUP(C678,[1]!T_Resins[#Data],4,FALSE)/VLOOKUP(A678,[1]!T_Printers[#Data],5,FALSE),1),ROUND(VLOOKUP(C678,[1]!T_Resins[#Data],4,FALSE)/VLOOKUP(A678,[1]!T_Printers[#Data],5,FALSE),1)&gt;_xlfn.XLOOKUP(B678,[1]Printers!L:L,[1]Printers!O:O,1,0,),"")),"")</f>
        <v/>
      </c>
      <c r="J678" t="str">
        <f>IFERROR(IF(ROUND(_xlfn.XLOOKUP([1]Parameters!B678,[1]Printers!L:L,[1]Printers!Q:Q,,0)*I678/10,0)*10&lt;_xlfn.XLOOKUP([1]Parameters!B678,[1]Printers!L:L,[1]Printers!P:P,,0),ROUND(_xlfn.XLOOKUP([1]Parameters!B678,[1]Printers!L:L,[1]Printers!Q:Q,,0)*I678/10,0)*10,_xlfn.XLOOKUP([1]Parameters!B678,[1]Printers!L:L,[1]Printers!P:P,,0)),"")</f>
        <v/>
      </c>
      <c r="K678">
        <f>IF(SUM(E678:J678)&lt;&gt;0,VLOOKUP(A678,[1]!T_Printers[#Data],10,FALSE)+VLOOKUP(C678,[1]!T_Resins[#Data],10,FALSE),"")</f>
        <v>4</v>
      </c>
      <c r="L678">
        <f>IF(SUM(E678:J678)&lt;&gt;0,VLOOKUP(A678,[1]!T_Printers[#Data],11,FALSE),"")</f>
        <v>8</v>
      </c>
      <c r="M678">
        <f>IF(SUM(E678:J678)&lt;&gt;0,VLOOKUP(C678,[1]!T_Resins[#Data],8,FALSE),"")</f>
        <v>60</v>
      </c>
      <c r="N678">
        <f>IF(_xlfn.XLOOKUP(B678,[1]Printers!$L:$L,[1]Printers!$R:$R,0,0)&gt;0,[1]Parameters!M678,IF(SUM(E678:J678)&lt;&gt;0,VLOOKUP(C678,[1]!T_Resins[#Data],9,FALSE),""))</f>
        <v>60</v>
      </c>
      <c r="O678" t="str">
        <f t="shared" si="10"/>
        <v>AnycubicPhotonMonoX2</v>
      </c>
    </row>
    <row r="679" spans="1:15" x14ac:dyDescent="0.25">
      <c r="A679" t="str">
        <f t="array" ref="A679">IF(ROW()-1&gt;COUNTA([1]!T_Printers[Printers])*COUNTA([1]!T_Resins[Resins]),"",INDEX([1]!T_Printers[Printers],INT((ROW()-2)/COUNTA([1]!T_Resins[Resins])+1)))</f>
        <v>Anycubic Photon Mono X2</v>
      </c>
      <c r="B679" t="str">
        <f>_xlfn.XLOOKUP(A679,[1]!T_Printers[Printers],[1]!T_Printers[Icon link],,0)</f>
        <v>AnycubicPhotonMonoX2</v>
      </c>
      <c r="C679" t="str">
        <f t="array" ref="C679">IF(ROW()-1&gt;COUNTA([1]!T_Printers[Printers])*COUNTA([1]!T_Resins[Resins]),"",INDEX([1]!T_Resins[Resins],MOD(ROW()-2,COUNTA([1]!T_Resins[Resins]))+1))</f>
        <v>Dental Sand A1-A2</v>
      </c>
      <c r="D679">
        <f>IF(SUM(E679:J679)&lt;&gt;0,IF(ROW()-1&gt;COUNTA([1]!T_Printers[Printers])*COUNTA([1]!T_Resins[Resins]),"",2),"")</f>
        <v>2</v>
      </c>
      <c r="E679" cm="1">
        <f t="array" ref="E679">IFERROR(IF(ROW()-1&gt;COUNTA([1]!T_Printers[Printers])*COUNTA([1]!T_Resins[Resins]),"",_xlfn.IFS(ROUND(VLOOKUP(C679,[1]!T_Resins[#Data],2,FALSE)/VLOOKUP(A679,[1]!T_Printers[#Data],5,FALSE),1)&lt;=_xlfn.XLOOKUP(B679,[1]Printers!L:L,[1]Printers!O:O,1,0,),ROUND(VLOOKUP(C679,[1]!T_Resins[#Data],2,FALSE)/VLOOKUP(A679,[1]!T_Printers[#Data],5,FALSE),1),ROUND(VLOOKUP(C679,[1]!T_Resins[#Data],2,FALSE)/VLOOKUP(A679,[1]!T_Printers[#Data],5,FALSE),1)&gt;_xlfn.XLOOKUP(B679,[1]Printers!L:L,[1]Printers!O:O,1,0,),10)),"Используйте слой 100 мкм")</f>
        <v>1.7</v>
      </c>
      <c r="F679">
        <f>IFERROR(IF(ROUND(_xlfn.XLOOKUP([1]Parameters!B679,[1]Printers!L:L,[1]Printers!Q:Q,,0)*E679/10,0)*10&lt;_xlfn.XLOOKUP([1]Parameters!B679,[1]Printers!L:L,[1]Printers!P:P,,0),ROUND(_xlfn.XLOOKUP([1]Parameters!B679,[1]Printers!L:L,[1]Printers!Q:Q,,0)*E679/10,0)*10,_xlfn.XLOOKUP([1]Parameters!B679,[1]Printers!L:L,[1]Printers!P:P,,0)),"")</f>
        <v>20</v>
      </c>
      <c r="G679" cm="1">
        <f t="array" ref="G679">IFERROR(IF(ROW()-1&gt;COUNTA([1]!T_Printers[Printers])*COUNTA([1]!T_Resins[Resins]),"",_xlfn.IFS(ROUND(VLOOKUP(C679,[1]!T_Resins[#Data],3,FALSE)/VLOOKUP(A679,[1]!T_Printers[#Data],5,FALSE),1)&lt;=_xlfn.XLOOKUP(B679,[1]Printers!L:L,[1]Printers!O:O,1,0,),ROUND(VLOOKUP(C679,[1]!T_Resins[#Data],3,FALSE)/VLOOKUP(A679,[1]!T_Printers[#Data],5,FALSE),1),ROUND(VLOOKUP(C679,[1]!T_Resins[#Data],3,FALSE)/VLOOKUP(A679,[1]!T_Printers[#Data],5,FALSE),1)&gt;_xlfn.XLOOKUP(B679,[1]Printers!L:L,[1]Printers!O:O,1,0,),10)),"")</f>
        <v>2.2000000000000002</v>
      </c>
      <c r="H679">
        <f>IFERROR(IF(ROUND(_xlfn.XLOOKUP([1]Parameters!B679,[1]Printers!L:L,[1]Printers!Q:Q,,0)*G679/10,0)*10&lt;_xlfn.XLOOKUP([1]Parameters!B679,[1]Printers!L:L,[1]Printers!P:P,,0),ROUND(_xlfn.XLOOKUP([1]Parameters!B679,[1]Printers!L:L,[1]Printers!Q:Q,,0)*G679/10,0)*10,_xlfn.XLOOKUP([1]Parameters!B679,[1]Printers!L:L,[1]Printers!P:P,,0)),"")</f>
        <v>20</v>
      </c>
      <c r="I679" s="3" t="str" cm="1">
        <f t="array" ref="I679">IFERROR(IF(ROW()-1&gt;COUNTA([1]!T_Printers[Printers])*COUNTA([1]!T_Resins[Resins]),"",_xlfn.IFS(ROUND(VLOOKUP(C679,[1]!T_Resins[#Data],4,FALSE)/VLOOKUP(A679,[1]!T_Printers[#Data],5,FALSE),1)&lt;=_xlfn.XLOOKUP(B679,[1]Printers!L:L,[1]Printers!O:O,1,0,),ROUND(VLOOKUP(C679,[1]!T_Resins[#Data],4,FALSE)/VLOOKUP(A679,[1]!T_Printers[#Data],5,FALSE),1),ROUND(VLOOKUP(C679,[1]!T_Resins[#Data],4,FALSE)/VLOOKUP(A679,[1]!T_Printers[#Data],5,FALSE),1)&gt;_xlfn.XLOOKUP(B679,[1]Printers!L:L,[1]Printers!O:O,1,0,),"")),"")</f>
        <v/>
      </c>
      <c r="J679" t="str">
        <f>IFERROR(IF(ROUND(_xlfn.XLOOKUP([1]Parameters!B679,[1]Printers!L:L,[1]Printers!Q:Q,,0)*I679/10,0)*10&lt;_xlfn.XLOOKUP([1]Parameters!B679,[1]Printers!L:L,[1]Printers!P:P,,0),ROUND(_xlfn.XLOOKUP([1]Parameters!B679,[1]Printers!L:L,[1]Printers!Q:Q,,0)*I679/10,0)*10,_xlfn.XLOOKUP([1]Parameters!B679,[1]Printers!L:L,[1]Printers!P:P,,0)),"")</f>
        <v/>
      </c>
      <c r="K679">
        <f>IF(SUM(E679:J679)&lt;&gt;0,VLOOKUP(A679,[1]!T_Printers[#Data],10,FALSE)+VLOOKUP(C679,[1]!T_Resins[#Data],10,FALSE),"")</f>
        <v>5</v>
      </c>
      <c r="L679">
        <f>IF(SUM(E679:J679)&lt;&gt;0,VLOOKUP(A679,[1]!T_Printers[#Data],11,FALSE),"")</f>
        <v>8</v>
      </c>
      <c r="M679">
        <f>IF(SUM(E679:J679)&lt;&gt;0,VLOOKUP(C679,[1]!T_Resins[#Data],8,FALSE),"")</f>
        <v>120</v>
      </c>
      <c r="N679">
        <f>IF(_xlfn.XLOOKUP(B679,[1]Printers!$L:$L,[1]Printers!$R:$R,0,0)&gt;0,[1]Parameters!M679,IF(SUM(E679:J679)&lt;&gt;0,VLOOKUP(C679,[1]!T_Resins[#Data],9,FALSE),""))</f>
        <v>180</v>
      </c>
      <c r="O679" t="str">
        <f t="shared" si="10"/>
        <v>AnycubicPhotonMonoX2</v>
      </c>
    </row>
    <row r="680" spans="1:15" x14ac:dyDescent="0.25">
      <c r="A680" t="str">
        <f t="array" ref="A680">IF(ROW()-1&gt;COUNTA([1]!T_Printers[Printers])*COUNTA([1]!T_Resins[Resins]),"",INDEX([1]!T_Printers[Printers],INT((ROW()-2)/COUNTA([1]!T_Resins[Resins])+1)))</f>
        <v>Anycubic Photon Mono X2</v>
      </c>
      <c r="B680" t="str">
        <f>_xlfn.XLOOKUP(A680,[1]!T_Printers[Printers],[1]!T_Printers[Icon link],,0)</f>
        <v>AnycubicPhotonMonoX2</v>
      </c>
      <c r="C680" t="str">
        <f t="array" ref="C680">IF(ROW()-1&gt;COUNTA([1]!T_Printers[Printers])*COUNTA([1]!T_Resins[Resins]),"",INDEX([1]!T_Resins[Resins],MOD(ROW()-2,COUNTA([1]!T_Resins[Resins]))+1))</f>
        <v xml:space="preserve">Dental Sand A1-A2 (Обновленная версия) </v>
      </c>
      <c r="D680">
        <f>IF(SUM(E680:J680)&lt;&gt;0,IF(ROW()-1&gt;COUNTA([1]!T_Printers[Printers])*COUNTA([1]!T_Resins[Resins]),"",2),"")</f>
        <v>2</v>
      </c>
      <c r="E680" cm="1">
        <f t="array" ref="E680">IFERROR(IF(ROW()-1&gt;COUNTA([1]!T_Printers[Printers])*COUNTA([1]!T_Resins[Resins]),"",_xlfn.IFS(ROUND(VLOOKUP(C680,[1]!T_Resins[#Data],2,FALSE)/VLOOKUP(A680,[1]!T_Printers[#Data],5,FALSE),1)&lt;=_xlfn.XLOOKUP(B680,[1]Printers!L:L,[1]Printers!O:O,1,0,),ROUND(VLOOKUP(C680,[1]!T_Resins[#Data],2,FALSE)/VLOOKUP(A680,[1]!T_Printers[#Data],5,FALSE),1),ROUND(VLOOKUP(C680,[1]!T_Resins[#Data],2,FALSE)/VLOOKUP(A680,[1]!T_Printers[#Data],5,FALSE),1)&gt;_xlfn.XLOOKUP(B680,[1]Printers!L:L,[1]Printers!O:O,1,0,),10)),"Используйте слой 100 мкм")</f>
        <v>4.5</v>
      </c>
      <c r="F680">
        <f>IFERROR(IF(ROUND(_xlfn.XLOOKUP([1]Parameters!B680,[1]Printers!L:L,[1]Printers!Q:Q,,0)*E680/10,0)*10&lt;_xlfn.XLOOKUP([1]Parameters!B680,[1]Printers!L:L,[1]Printers!P:P,,0),ROUND(_xlfn.XLOOKUP([1]Parameters!B680,[1]Printers!L:L,[1]Printers!Q:Q,,0)*E680/10,0)*10,_xlfn.XLOOKUP([1]Parameters!B680,[1]Printers!L:L,[1]Printers!P:P,,0)),"")</f>
        <v>40</v>
      </c>
      <c r="G680" cm="1">
        <f t="array" ref="G680">IFERROR(IF(ROW()-1&gt;COUNTA([1]!T_Printers[Printers])*COUNTA([1]!T_Resins[Resins]),"",_xlfn.IFS(ROUND(VLOOKUP(C680,[1]!T_Resins[#Data],3,FALSE)/VLOOKUP(A680,[1]!T_Printers[#Data],5,FALSE),1)&lt;=_xlfn.XLOOKUP(B680,[1]Printers!L:L,[1]Printers!O:O,1,0,),ROUND(VLOOKUP(C680,[1]!T_Resins[#Data],3,FALSE)/VLOOKUP(A680,[1]!T_Printers[#Data],5,FALSE),1),ROUND(VLOOKUP(C680,[1]!T_Resins[#Data],3,FALSE)/VLOOKUP(A680,[1]!T_Printers[#Data],5,FALSE),1)&gt;_xlfn.XLOOKUP(B680,[1]Printers!L:L,[1]Printers!O:O,1,0,),10)),"")</f>
        <v>4.7</v>
      </c>
      <c r="H680">
        <f>IFERROR(IF(ROUND(_xlfn.XLOOKUP([1]Parameters!B680,[1]Printers!L:L,[1]Printers!Q:Q,,0)*G680/10,0)*10&lt;_xlfn.XLOOKUP([1]Parameters!B680,[1]Printers!L:L,[1]Printers!P:P,,0),ROUND(_xlfn.XLOOKUP([1]Parameters!B680,[1]Printers!L:L,[1]Printers!Q:Q,,0)*G680/10,0)*10,_xlfn.XLOOKUP([1]Parameters!B680,[1]Printers!L:L,[1]Printers!P:P,,0)),"")</f>
        <v>40</v>
      </c>
      <c r="I680" s="3" t="str" cm="1">
        <f t="array" ref="I680">IFERROR(IF(ROW()-1&gt;COUNTA([1]!T_Printers[Printers])*COUNTA([1]!T_Resins[Resins]),"",_xlfn.IFS(ROUND(VLOOKUP(C680,[1]!T_Resins[#Data],4,FALSE)/VLOOKUP(A680,[1]!T_Printers[#Data],5,FALSE),1)&lt;=_xlfn.XLOOKUP(B680,[1]Printers!L:L,[1]Printers!O:O,1,0,),ROUND(VLOOKUP(C680,[1]!T_Resins[#Data],4,FALSE)/VLOOKUP(A680,[1]!T_Printers[#Data],5,FALSE),1),ROUND(VLOOKUP(C680,[1]!T_Resins[#Data],4,FALSE)/VLOOKUP(A680,[1]!T_Printers[#Data],5,FALSE),1)&gt;_xlfn.XLOOKUP(B680,[1]Printers!L:L,[1]Printers!O:O,1,0,),"")),"")</f>
        <v/>
      </c>
      <c r="J680" t="str">
        <f>IFERROR(IF(ROUND(_xlfn.XLOOKUP([1]Parameters!B680,[1]Printers!L:L,[1]Printers!Q:Q,,0)*I680/10,0)*10&lt;_xlfn.XLOOKUP([1]Parameters!B680,[1]Printers!L:L,[1]Printers!P:P,,0),ROUND(_xlfn.XLOOKUP([1]Parameters!B680,[1]Printers!L:L,[1]Printers!Q:Q,,0)*I680/10,0)*10,_xlfn.XLOOKUP([1]Parameters!B680,[1]Printers!L:L,[1]Printers!P:P,,0)),"")</f>
        <v/>
      </c>
      <c r="K680">
        <f>IF(SUM(E680:J680)&lt;&gt;0,VLOOKUP(A680,[1]!T_Printers[#Data],10,FALSE)+VLOOKUP(C680,[1]!T_Resins[#Data],10,FALSE),"")</f>
        <v>5</v>
      </c>
      <c r="L680">
        <f>IF(SUM(E680:J680)&lt;&gt;0,VLOOKUP(A680,[1]!T_Printers[#Data],11,FALSE),"")</f>
        <v>8</v>
      </c>
      <c r="M680">
        <f>IF(SUM(E680:J680)&lt;&gt;0,VLOOKUP(C680,[1]!T_Resins[#Data],8,FALSE),"")</f>
        <v>120</v>
      </c>
      <c r="N680">
        <f>IF(_xlfn.XLOOKUP(B680,[1]Printers!$L:$L,[1]Printers!$R:$R,0,0)&gt;0,[1]Parameters!M680,IF(SUM(E680:J680)&lt;&gt;0,VLOOKUP(C680,[1]!T_Resins[#Data],9,FALSE),""))</f>
        <v>180</v>
      </c>
      <c r="O680" t="str">
        <f t="shared" si="10"/>
        <v>AnycubicPhotonMonoX2</v>
      </c>
    </row>
    <row r="681" spans="1:15" x14ac:dyDescent="0.25">
      <c r="A681" t="str">
        <f t="array" ref="A681">IF(ROW()-1&gt;COUNTA([1]!T_Printers[Printers])*COUNTA([1]!T_Resins[Resins]),"",INDEX([1]!T_Printers[Printers],INT((ROW()-2)/COUNTA([1]!T_Resins[Resins])+1)))</f>
        <v>Anycubic Photon Mono X2</v>
      </c>
      <c r="B681" t="str">
        <f>_xlfn.XLOOKUP(A681,[1]!T_Printers[Printers],[1]!T_Printers[Icon link],,0)</f>
        <v>AnycubicPhotonMonoX2</v>
      </c>
      <c r="C681" t="str">
        <f t="array" ref="C681">IF(ROW()-1&gt;COUNTA([1]!T_Printers[Printers])*COUNTA([1]!T_Resins[Resins]),"",INDEX([1]!T_Resins[Resins],MOD(ROW()-2,COUNTA([1]!T_Resins[Resins]))+1))</f>
        <v>Dental Sand A3</v>
      </c>
      <c r="D681">
        <f>IF(SUM(E681:J681)&lt;&gt;0,IF(ROW()-1&gt;COUNTA([1]!T_Printers[Printers])*COUNTA([1]!T_Resins[Resins]),"",2),"")</f>
        <v>2</v>
      </c>
      <c r="E681" cm="1">
        <f t="array" ref="E681">IFERROR(IF(ROW()-1&gt;COUNTA([1]!T_Printers[Printers])*COUNTA([1]!T_Resins[Resins]),"",_xlfn.IFS(ROUND(VLOOKUP(C681,[1]!T_Resins[#Data],2,FALSE)/VLOOKUP(A681,[1]!T_Printers[#Data],5,FALSE),1)&lt;=_xlfn.XLOOKUP(B681,[1]Printers!L:L,[1]Printers!O:O,1,0,),ROUND(VLOOKUP(C681,[1]!T_Resins[#Data],2,FALSE)/VLOOKUP(A681,[1]!T_Printers[#Data],5,FALSE),1),ROUND(VLOOKUP(C681,[1]!T_Resins[#Data],2,FALSE)/VLOOKUP(A681,[1]!T_Printers[#Data],5,FALSE),1)&gt;_xlfn.XLOOKUP(B681,[1]Printers!L:L,[1]Printers!O:O,1,0,),10)),"Используйте слой 100 мкм")</f>
        <v>1.7</v>
      </c>
      <c r="F681">
        <f>IFERROR(IF(ROUND(_xlfn.XLOOKUP([1]Parameters!B681,[1]Printers!L:L,[1]Printers!Q:Q,,0)*E681/10,0)*10&lt;_xlfn.XLOOKUP([1]Parameters!B681,[1]Printers!L:L,[1]Printers!P:P,,0),ROUND(_xlfn.XLOOKUP([1]Parameters!B681,[1]Printers!L:L,[1]Printers!Q:Q,,0)*E681/10,0)*10,_xlfn.XLOOKUP([1]Parameters!B681,[1]Printers!L:L,[1]Printers!P:P,,0)),"")</f>
        <v>20</v>
      </c>
      <c r="G681" cm="1">
        <f t="array" ref="G681">IFERROR(IF(ROW()-1&gt;COUNTA([1]!T_Printers[Printers])*COUNTA([1]!T_Resins[Resins]),"",_xlfn.IFS(ROUND(VLOOKUP(C681,[1]!T_Resins[#Data],3,FALSE)/VLOOKUP(A681,[1]!T_Printers[#Data],5,FALSE),1)&lt;=_xlfn.XLOOKUP(B681,[1]Printers!L:L,[1]Printers!O:O,1,0,),ROUND(VLOOKUP(C681,[1]!T_Resins[#Data],3,FALSE)/VLOOKUP(A681,[1]!T_Printers[#Data],5,FALSE),1),ROUND(VLOOKUP(C681,[1]!T_Resins[#Data],3,FALSE)/VLOOKUP(A681,[1]!T_Printers[#Data],5,FALSE),1)&gt;_xlfn.XLOOKUP(B681,[1]Printers!L:L,[1]Printers!O:O,1,0,),10)),"")</f>
        <v>2.2000000000000002</v>
      </c>
      <c r="H681">
        <f>IFERROR(IF(ROUND(_xlfn.XLOOKUP([1]Parameters!B681,[1]Printers!L:L,[1]Printers!Q:Q,,0)*G681/10,0)*10&lt;_xlfn.XLOOKUP([1]Parameters!B681,[1]Printers!L:L,[1]Printers!P:P,,0),ROUND(_xlfn.XLOOKUP([1]Parameters!B681,[1]Printers!L:L,[1]Printers!Q:Q,,0)*G681/10,0)*10,_xlfn.XLOOKUP([1]Parameters!B681,[1]Printers!L:L,[1]Printers!P:P,,0)),"")</f>
        <v>20</v>
      </c>
      <c r="I681" s="3" t="str" cm="1">
        <f t="array" ref="I681">IFERROR(IF(ROW()-1&gt;COUNTA([1]!T_Printers[Printers])*COUNTA([1]!T_Resins[Resins]),"",_xlfn.IFS(ROUND(VLOOKUP(C681,[1]!T_Resins[#Data],4,FALSE)/VLOOKUP(A681,[1]!T_Printers[#Data],5,FALSE),1)&lt;=_xlfn.XLOOKUP(B681,[1]Printers!L:L,[1]Printers!O:O,1,0,),ROUND(VLOOKUP(C681,[1]!T_Resins[#Data],4,FALSE)/VLOOKUP(A681,[1]!T_Printers[#Data],5,FALSE),1),ROUND(VLOOKUP(C681,[1]!T_Resins[#Data],4,FALSE)/VLOOKUP(A681,[1]!T_Printers[#Data],5,FALSE),1)&gt;_xlfn.XLOOKUP(B681,[1]Printers!L:L,[1]Printers!O:O,1,0,),"")),"")</f>
        <v/>
      </c>
      <c r="J681" t="str">
        <f>IFERROR(IF(ROUND(_xlfn.XLOOKUP([1]Parameters!B681,[1]Printers!L:L,[1]Printers!Q:Q,,0)*I681/10,0)*10&lt;_xlfn.XLOOKUP([1]Parameters!B681,[1]Printers!L:L,[1]Printers!P:P,,0),ROUND(_xlfn.XLOOKUP([1]Parameters!B681,[1]Printers!L:L,[1]Printers!Q:Q,,0)*I681/10,0)*10,_xlfn.XLOOKUP([1]Parameters!B681,[1]Printers!L:L,[1]Printers!P:P,,0)),"")</f>
        <v/>
      </c>
      <c r="K681">
        <f>IF(SUM(E681:J681)&lt;&gt;0,VLOOKUP(A681,[1]!T_Printers[#Data],10,FALSE)+VLOOKUP(C681,[1]!T_Resins[#Data],10,FALSE),"")</f>
        <v>5</v>
      </c>
      <c r="L681">
        <f>IF(SUM(E681:J681)&lt;&gt;0,VLOOKUP(A681,[1]!T_Printers[#Data],11,FALSE),"")</f>
        <v>8</v>
      </c>
      <c r="M681">
        <f>IF(SUM(E681:J681)&lt;&gt;0,VLOOKUP(C681,[1]!T_Resins[#Data],8,FALSE),"")</f>
        <v>120</v>
      </c>
      <c r="N681">
        <f>IF(_xlfn.XLOOKUP(B681,[1]Printers!$L:$L,[1]Printers!$R:$R,0,0)&gt;0,[1]Parameters!M681,IF(SUM(E681:J681)&lt;&gt;0,VLOOKUP(C681,[1]!T_Resins[#Data],9,FALSE),""))</f>
        <v>180</v>
      </c>
      <c r="O681" t="str">
        <f t="shared" si="10"/>
        <v>AnycubicPhotonMonoX2</v>
      </c>
    </row>
    <row r="682" spans="1:15" x14ac:dyDescent="0.25">
      <c r="A682" t="str">
        <f t="array" ref="A682">IF(ROW()-1&gt;COUNTA([1]!T_Printers[Printers])*COUNTA([1]!T_Resins[Resins]),"",INDEX([1]!T_Printers[Printers],INT((ROW()-2)/COUNTA([1]!T_Resins[Resins])+1)))</f>
        <v>Anycubic Photon Mono X2</v>
      </c>
      <c r="B682" t="str">
        <f>_xlfn.XLOOKUP(A682,[1]!T_Printers[Printers],[1]!T_Printers[Icon link],,0)</f>
        <v>AnycubicPhotonMonoX2</v>
      </c>
      <c r="C682" t="str">
        <f t="array" ref="C682">IF(ROW()-1&gt;COUNTA([1]!T_Printers[Printers])*COUNTA([1]!T_Resins[Resins]),"",INDEX([1]!T_Resins[Resins],MOD(ROW()-2,COUNTA([1]!T_Resins[Resins]))+1))</f>
        <v xml:space="preserve">Dental Sand A3 (Обновленная версия) </v>
      </c>
      <c r="D682">
        <f>IF(SUM(E682:J682)&lt;&gt;0,IF(ROW()-1&gt;COUNTA([1]!T_Printers[Printers])*COUNTA([1]!T_Resins[Resins]),"",2),"")</f>
        <v>2</v>
      </c>
      <c r="E682" cm="1">
        <f t="array" ref="E682">IFERROR(IF(ROW()-1&gt;COUNTA([1]!T_Printers[Printers])*COUNTA([1]!T_Resins[Resins]),"",_xlfn.IFS(ROUND(VLOOKUP(C682,[1]!T_Resins[#Data],2,FALSE)/VLOOKUP(A682,[1]!T_Printers[#Data],5,FALSE),1)&lt;=_xlfn.XLOOKUP(B682,[1]Printers!L:L,[1]Printers!O:O,1,0,),ROUND(VLOOKUP(C682,[1]!T_Resins[#Data],2,FALSE)/VLOOKUP(A682,[1]!T_Printers[#Data],5,FALSE),1),ROUND(VLOOKUP(C682,[1]!T_Resins[#Data],2,FALSE)/VLOOKUP(A682,[1]!T_Printers[#Data],5,FALSE),1)&gt;_xlfn.XLOOKUP(B682,[1]Printers!L:L,[1]Printers!O:O,1,0,),10)),"Используйте слой 100 мкм")</f>
        <v>4.5</v>
      </c>
      <c r="F682">
        <f>IFERROR(IF(ROUND(_xlfn.XLOOKUP([1]Parameters!B682,[1]Printers!L:L,[1]Printers!Q:Q,,0)*E682/10,0)*10&lt;_xlfn.XLOOKUP([1]Parameters!B682,[1]Printers!L:L,[1]Printers!P:P,,0),ROUND(_xlfn.XLOOKUP([1]Parameters!B682,[1]Printers!L:L,[1]Printers!Q:Q,,0)*E682/10,0)*10,_xlfn.XLOOKUP([1]Parameters!B682,[1]Printers!L:L,[1]Printers!P:P,,0)),"")</f>
        <v>40</v>
      </c>
      <c r="G682" cm="1">
        <f t="array" ref="G682">IFERROR(IF(ROW()-1&gt;COUNTA([1]!T_Printers[Printers])*COUNTA([1]!T_Resins[Resins]),"",_xlfn.IFS(ROUND(VLOOKUP(C682,[1]!T_Resins[#Data],3,FALSE)/VLOOKUP(A682,[1]!T_Printers[#Data],5,FALSE),1)&lt;=_xlfn.XLOOKUP(B682,[1]Printers!L:L,[1]Printers!O:O,1,0,),ROUND(VLOOKUP(C682,[1]!T_Resins[#Data],3,FALSE)/VLOOKUP(A682,[1]!T_Printers[#Data],5,FALSE),1),ROUND(VLOOKUP(C682,[1]!T_Resins[#Data],3,FALSE)/VLOOKUP(A682,[1]!T_Printers[#Data],5,FALSE),1)&gt;_xlfn.XLOOKUP(B682,[1]Printers!L:L,[1]Printers!O:O,1,0,),10)),"")</f>
        <v>4.7</v>
      </c>
      <c r="H682">
        <f>IFERROR(IF(ROUND(_xlfn.XLOOKUP([1]Parameters!B682,[1]Printers!L:L,[1]Printers!Q:Q,,0)*G682/10,0)*10&lt;_xlfn.XLOOKUP([1]Parameters!B682,[1]Printers!L:L,[1]Printers!P:P,,0),ROUND(_xlfn.XLOOKUP([1]Parameters!B682,[1]Printers!L:L,[1]Printers!Q:Q,,0)*G682/10,0)*10,_xlfn.XLOOKUP([1]Parameters!B682,[1]Printers!L:L,[1]Printers!P:P,,0)),"")</f>
        <v>40</v>
      </c>
      <c r="I682" s="3" t="str" cm="1">
        <f t="array" ref="I682">IFERROR(IF(ROW()-1&gt;COUNTA([1]!T_Printers[Printers])*COUNTA([1]!T_Resins[Resins]),"",_xlfn.IFS(ROUND(VLOOKUP(C682,[1]!T_Resins[#Data],4,FALSE)/VLOOKUP(A682,[1]!T_Printers[#Data],5,FALSE),1)&lt;=_xlfn.XLOOKUP(B682,[1]Printers!L:L,[1]Printers!O:O,1,0,),ROUND(VLOOKUP(C682,[1]!T_Resins[#Data],4,FALSE)/VLOOKUP(A682,[1]!T_Printers[#Data],5,FALSE),1),ROUND(VLOOKUP(C682,[1]!T_Resins[#Data],4,FALSE)/VLOOKUP(A682,[1]!T_Printers[#Data],5,FALSE),1)&gt;_xlfn.XLOOKUP(B682,[1]Printers!L:L,[1]Printers!O:O,1,0,),"")),"")</f>
        <v/>
      </c>
      <c r="J682" t="str">
        <f>IFERROR(IF(ROUND(_xlfn.XLOOKUP([1]Parameters!B682,[1]Printers!L:L,[1]Printers!Q:Q,,0)*I682/10,0)*10&lt;_xlfn.XLOOKUP([1]Parameters!B682,[1]Printers!L:L,[1]Printers!P:P,,0),ROUND(_xlfn.XLOOKUP([1]Parameters!B682,[1]Printers!L:L,[1]Printers!Q:Q,,0)*I682/10,0)*10,_xlfn.XLOOKUP([1]Parameters!B682,[1]Printers!L:L,[1]Printers!P:P,,0)),"")</f>
        <v/>
      </c>
      <c r="K682">
        <f>IF(SUM(E682:J682)&lt;&gt;0,VLOOKUP(A682,[1]!T_Printers[#Data],10,FALSE)+VLOOKUP(C682,[1]!T_Resins[#Data],10,FALSE),"")</f>
        <v>5</v>
      </c>
      <c r="L682">
        <f>IF(SUM(E682:J682)&lt;&gt;0,VLOOKUP(A682,[1]!T_Printers[#Data],11,FALSE),"")</f>
        <v>8</v>
      </c>
      <c r="M682">
        <f>IF(SUM(E682:J682)&lt;&gt;0,VLOOKUP(C682,[1]!T_Resins[#Data],8,FALSE),"")</f>
        <v>120</v>
      </c>
      <c r="N682">
        <f>IF(_xlfn.XLOOKUP(B682,[1]Printers!$L:$L,[1]Printers!$R:$R,0,0)&gt;0,[1]Parameters!M682,IF(SUM(E682:J682)&lt;&gt;0,VLOOKUP(C682,[1]!T_Resins[#Data],9,FALSE),""))</f>
        <v>180</v>
      </c>
      <c r="O682" t="str">
        <f t="shared" si="10"/>
        <v>AnycubicPhotonMonoX2</v>
      </c>
    </row>
    <row r="683" spans="1:15" x14ac:dyDescent="0.25">
      <c r="A683" t="str">
        <f t="array" ref="A683">IF(ROW()-1&gt;COUNTA([1]!T_Printers[Printers])*COUNTA([1]!T_Resins[Resins]),"",INDEX([1]!T_Printers[Printers],INT((ROW()-2)/COUNTA([1]!T_Resins[Resins])+1)))</f>
        <v>Anycubic Photon Mono X2</v>
      </c>
      <c r="B683" t="str">
        <f>_xlfn.XLOOKUP(A683,[1]!T_Printers[Printers],[1]!T_Printers[Icon link],,0)</f>
        <v>AnycubicPhotonMonoX2</v>
      </c>
      <c r="C683" t="str">
        <f t="array" ref="C683">IF(ROW()-1&gt;COUNTA([1]!T_Printers[Printers])*COUNTA([1]!T_Resins[Resins]),"",INDEX([1]!T_Resins[Resins],MOD(ROW()-2,COUNTA([1]!T_Resins[Resins]))+1))</f>
        <v>Dental Sand Pro A1-A2 (Crown LT)</v>
      </c>
      <c r="D683">
        <f>IF(SUM(E683:J683)&lt;&gt;0,IF(ROW()-1&gt;COUNTA([1]!T_Printers[Printers])*COUNTA([1]!T_Resins[Resins]),"",2),"")</f>
        <v>2</v>
      </c>
      <c r="E683" cm="1">
        <f t="array" ref="E683">IFERROR(IF(ROW()-1&gt;COUNTA([1]!T_Printers[Printers])*COUNTA([1]!T_Resins[Resins]),"",_xlfn.IFS(ROUND(VLOOKUP(C683,[1]!T_Resins[#Data],2,FALSE)/VLOOKUP(A683,[1]!T_Printers[#Data],5,FALSE),1)&lt;=_xlfn.XLOOKUP(B683,[1]Printers!L:L,[1]Printers!O:O,1,0,),ROUND(VLOOKUP(C683,[1]!T_Resins[#Data],2,FALSE)/VLOOKUP(A683,[1]!T_Printers[#Data],5,FALSE),1),ROUND(VLOOKUP(C683,[1]!T_Resins[#Data],2,FALSE)/VLOOKUP(A683,[1]!T_Printers[#Data],5,FALSE),1)&gt;_xlfn.XLOOKUP(B683,[1]Printers!L:L,[1]Printers!O:O,1,0,),10)),"Используйте слой 100 мкм")</f>
        <v>7.4</v>
      </c>
      <c r="F683">
        <f>IFERROR(IF(ROUND(_xlfn.XLOOKUP([1]Parameters!B683,[1]Printers!L:L,[1]Printers!Q:Q,,0)*E683/10,0)*10&lt;_xlfn.XLOOKUP([1]Parameters!B683,[1]Printers!L:L,[1]Printers!P:P,,0),ROUND(_xlfn.XLOOKUP([1]Parameters!B683,[1]Printers!L:L,[1]Printers!Q:Q,,0)*E683/10,0)*10,_xlfn.XLOOKUP([1]Parameters!B683,[1]Printers!L:L,[1]Printers!P:P,,0)),"")</f>
        <v>70</v>
      </c>
      <c r="G683" cm="1">
        <f t="array" ref="G683">IFERROR(IF(ROW()-1&gt;COUNTA([1]!T_Printers[Printers])*COUNTA([1]!T_Resins[Resins]),"",_xlfn.IFS(ROUND(VLOOKUP(C683,[1]!T_Resins[#Data],3,FALSE)/VLOOKUP(A683,[1]!T_Printers[#Data],5,FALSE),1)&lt;=_xlfn.XLOOKUP(B683,[1]Printers!L:L,[1]Printers!O:O,1,0,),ROUND(VLOOKUP(C683,[1]!T_Resins[#Data],3,FALSE)/VLOOKUP(A683,[1]!T_Printers[#Data],5,FALSE),1),ROUND(VLOOKUP(C683,[1]!T_Resins[#Data],3,FALSE)/VLOOKUP(A683,[1]!T_Printers[#Data],5,FALSE),1)&gt;_xlfn.XLOOKUP(B683,[1]Printers!L:L,[1]Printers!O:O,1,0,),10)),"")</f>
        <v>10.7</v>
      </c>
      <c r="H683">
        <f>IFERROR(IF(ROUND(_xlfn.XLOOKUP([1]Parameters!B683,[1]Printers!L:L,[1]Printers!Q:Q,,0)*G683/10,0)*10&lt;_xlfn.XLOOKUP([1]Parameters!B683,[1]Printers!L:L,[1]Printers!P:P,,0),ROUND(_xlfn.XLOOKUP([1]Parameters!B683,[1]Printers!L:L,[1]Printers!Q:Q,,0)*G683/10,0)*10,_xlfn.XLOOKUP([1]Parameters!B683,[1]Printers!L:L,[1]Printers!P:P,,0)),"")</f>
        <v>100</v>
      </c>
      <c r="I683" s="3" t="str" cm="1">
        <f t="array" ref="I683">IFERROR(IF(ROW()-1&gt;COUNTA([1]!T_Printers[Printers])*COUNTA([1]!T_Resins[Resins]),"",_xlfn.IFS(ROUND(VLOOKUP(C683,[1]!T_Resins[#Data],4,FALSE)/VLOOKUP(A683,[1]!T_Printers[#Data],5,FALSE),1)&lt;=_xlfn.XLOOKUP(B683,[1]Printers!L:L,[1]Printers!O:O,1,0,),ROUND(VLOOKUP(C683,[1]!T_Resins[#Data],4,FALSE)/VLOOKUP(A683,[1]!T_Printers[#Data],5,FALSE),1),ROUND(VLOOKUP(C683,[1]!T_Resins[#Data],4,FALSE)/VLOOKUP(A683,[1]!T_Printers[#Data],5,FALSE),1)&gt;_xlfn.XLOOKUP(B683,[1]Printers!L:L,[1]Printers!O:O,1,0,),"")),"")</f>
        <v/>
      </c>
      <c r="J683" t="str">
        <f>IFERROR(IF(ROUND(_xlfn.XLOOKUP([1]Parameters!B683,[1]Printers!L:L,[1]Printers!Q:Q,,0)*I683/10,0)*10&lt;_xlfn.XLOOKUP([1]Parameters!B683,[1]Printers!L:L,[1]Printers!P:P,,0),ROUND(_xlfn.XLOOKUP([1]Parameters!B683,[1]Printers!L:L,[1]Printers!Q:Q,,0)*I683/10,0)*10,_xlfn.XLOOKUP([1]Parameters!B683,[1]Printers!L:L,[1]Printers!P:P,,0)),"")</f>
        <v/>
      </c>
      <c r="K683">
        <f>IF(SUM(E683:J683)&lt;&gt;0,VLOOKUP(A683,[1]!T_Printers[#Data],10,FALSE)+VLOOKUP(C683,[1]!T_Resins[#Data],10,FALSE),"")</f>
        <v>5</v>
      </c>
      <c r="L683">
        <f>IF(SUM(E683:J683)&lt;&gt;0,VLOOKUP(A683,[1]!T_Printers[#Data],11,FALSE),"")</f>
        <v>8</v>
      </c>
      <c r="M683">
        <f>IF(SUM(E683:J683)&lt;&gt;0,VLOOKUP(C683,[1]!T_Resins[#Data],8,FALSE),"")</f>
        <v>120</v>
      </c>
      <c r="N683">
        <f>IF(_xlfn.XLOOKUP(B683,[1]Printers!$L:$L,[1]Printers!$R:$R,0,0)&gt;0,[1]Parameters!M683,IF(SUM(E683:J683)&lt;&gt;0,VLOOKUP(C683,[1]!T_Resins[#Data],9,FALSE),""))</f>
        <v>180</v>
      </c>
      <c r="O683" t="str">
        <f t="shared" si="10"/>
        <v>AnycubicPhotonMonoX2</v>
      </c>
    </row>
    <row r="684" spans="1:15" x14ac:dyDescent="0.25">
      <c r="A684" t="str">
        <f t="array" ref="A684">IF(ROW()-1&gt;COUNTA([1]!T_Printers[Printers])*COUNTA([1]!T_Resins[Resins]),"",INDEX([1]!T_Printers[Printers],INT((ROW()-2)/COUNTA([1]!T_Resins[Resins])+1)))</f>
        <v>Anycubic Photon Mono X2</v>
      </c>
      <c r="B684" t="str">
        <f>_xlfn.XLOOKUP(A684,[1]!T_Printers[Printers],[1]!T_Printers[Icon link],,0)</f>
        <v>AnycubicPhotonMonoX2</v>
      </c>
      <c r="C684" t="str">
        <f t="array" ref="C684">IF(ROW()-1&gt;COUNTA([1]!T_Printers[Printers])*COUNTA([1]!T_Resins[Resins]),"",INDEX([1]!T_Resins[Resins],MOD(ROW()-2,COUNTA([1]!T_Resins[Resins]))+1))</f>
        <v>Dental Sand Pro A3 (Crown LT)</v>
      </c>
      <c r="D684">
        <f>IF(SUM(E684:J684)&lt;&gt;0,IF(ROW()-1&gt;COUNTA([1]!T_Printers[Printers])*COUNTA([1]!T_Resins[Resins]),"",2),"")</f>
        <v>2</v>
      </c>
      <c r="E684" cm="1">
        <f t="array" ref="E684">IFERROR(IF(ROW()-1&gt;COUNTA([1]!T_Printers[Printers])*COUNTA([1]!T_Resins[Resins]),"",_xlfn.IFS(ROUND(VLOOKUP(C684,[1]!T_Resins[#Data],2,FALSE)/VLOOKUP(A684,[1]!T_Printers[#Data],5,FALSE),1)&lt;=_xlfn.XLOOKUP(B684,[1]Printers!L:L,[1]Printers!O:O,1,0,),ROUND(VLOOKUP(C684,[1]!T_Resins[#Data],2,FALSE)/VLOOKUP(A684,[1]!T_Printers[#Data],5,FALSE),1),ROUND(VLOOKUP(C684,[1]!T_Resins[#Data],2,FALSE)/VLOOKUP(A684,[1]!T_Printers[#Data],5,FALSE),1)&gt;_xlfn.XLOOKUP(B684,[1]Printers!L:L,[1]Printers!O:O,1,0,),10)),"Используйте слой 100 мкм")</f>
        <v>7.4</v>
      </c>
      <c r="F684">
        <f>IFERROR(IF(ROUND(_xlfn.XLOOKUP([1]Parameters!B684,[1]Printers!L:L,[1]Printers!Q:Q,,0)*E684/10,0)*10&lt;_xlfn.XLOOKUP([1]Parameters!B684,[1]Printers!L:L,[1]Printers!P:P,,0),ROUND(_xlfn.XLOOKUP([1]Parameters!B684,[1]Printers!L:L,[1]Printers!Q:Q,,0)*E684/10,0)*10,_xlfn.XLOOKUP([1]Parameters!B684,[1]Printers!L:L,[1]Printers!P:P,,0)),"")</f>
        <v>70</v>
      </c>
      <c r="G684" cm="1">
        <f t="array" ref="G684">IFERROR(IF(ROW()-1&gt;COUNTA([1]!T_Printers[Printers])*COUNTA([1]!T_Resins[Resins]),"",_xlfn.IFS(ROUND(VLOOKUP(C684,[1]!T_Resins[#Data],3,FALSE)/VLOOKUP(A684,[1]!T_Printers[#Data],5,FALSE),1)&lt;=_xlfn.XLOOKUP(B684,[1]Printers!L:L,[1]Printers!O:O,1,0,),ROUND(VLOOKUP(C684,[1]!T_Resins[#Data],3,FALSE)/VLOOKUP(A684,[1]!T_Printers[#Data],5,FALSE),1),ROUND(VLOOKUP(C684,[1]!T_Resins[#Data],3,FALSE)/VLOOKUP(A684,[1]!T_Printers[#Data],5,FALSE),1)&gt;_xlfn.XLOOKUP(B684,[1]Printers!L:L,[1]Printers!O:O,1,0,),10)),"")</f>
        <v>10.7</v>
      </c>
      <c r="H684">
        <f>IFERROR(IF(ROUND(_xlfn.XLOOKUP([1]Parameters!B684,[1]Printers!L:L,[1]Printers!Q:Q,,0)*G684/10,0)*10&lt;_xlfn.XLOOKUP([1]Parameters!B684,[1]Printers!L:L,[1]Printers!P:P,,0),ROUND(_xlfn.XLOOKUP([1]Parameters!B684,[1]Printers!L:L,[1]Printers!Q:Q,,0)*G684/10,0)*10,_xlfn.XLOOKUP([1]Parameters!B684,[1]Printers!L:L,[1]Printers!P:P,,0)),"")</f>
        <v>100</v>
      </c>
      <c r="I684" s="3" t="str" cm="1">
        <f t="array" ref="I684">IFERROR(IF(ROW()-1&gt;COUNTA([1]!T_Printers[Printers])*COUNTA([1]!T_Resins[Resins]),"",_xlfn.IFS(ROUND(VLOOKUP(C684,[1]!T_Resins[#Data],4,FALSE)/VLOOKUP(A684,[1]!T_Printers[#Data],5,FALSE),1)&lt;=_xlfn.XLOOKUP(B684,[1]Printers!L:L,[1]Printers!O:O,1,0,),ROUND(VLOOKUP(C684,[1]!T_Resins[#Data],4,FALSE)/VLOOKUP(A684,[1]!T_Printers[#Data],5,FALSE),1),ROUND(VLOOKUP(C684,[1]!T_Resins[#Data],4,FALSE)/VLOOKUP(A684,[1]!T_Printers[#Data],5,FALSE),1)&gt;_xlfn.XLOOKUP(B684,[1]Printers!L:L,[1]Printers!O:O,1,0,),"")),"")</f>
        <v/>
      </c>
      <c r="J684" t="str">
        <f>IFERROR(IF(ROUND(_xlfn.XLOOKUP([1]Parameters!B684,[1]Printers!L:L,[1]Printers!Q:Q,,0)*I684/10,0)*10&lt;_xlfn.XLOOKUP([1]Parameters!B684,[1]Printers!L:L,[1]Printers!P:P,,0),ROUND(_xlfn.XLOOKUP([1]Parameters!B684,[1]Printers!L:L,[1]Printers!Q:Q,,0)*I684/10,0)*10,_xlfn.XLOOKUP([1]Parameters!B684,[1]Printers!L:L,[1]Printers!P:P,,0)),"")</f>
        <v/>
      </c>
      <c r="K684">
        <f>IF(SUM(E684:J684)&lt;&gt;0,VLOOKUP(A684,[1]!T_Printers[#Data],10,FALSE)+VLOOKUP(C684,[1]!T_Resins[#Data],10,FALSE),"")</f>
        <v>5</v>
      </c>
      <c r="L684">
        <f>IF(SUM(E684:J684)&lt;&gt;0,VLOOKUP(A684,[1]!T_Printers[#Data],11,FALSE),"")</f>
        <v>8</v>
      </c>
      <c r="M684">
        <f>IF(SUM(E684:J684)&lt;&gt;0,VLOOKUP(C684,[1]!T_Resins[#Data],8,FALSE),"")</f>
        <v>120</v>
      </c>
      <c r="N684">
        <f>IF(_xlfn.XLOOKUP(B684,[1]Printers!$L:$L,[1]Printers!$R:$R,0,0)&gt;0,[1]Parameters!M684,IF(SUM(E684:J684)&lt;&gt;0,VLOOKUP(C684,[1]!T_Resins[#Data],9,FALSE),""))</f>
        <v>180</v>
      </c>
      <c r="O684" t="str">
        <f t="shared" si="10"/>
        <v>AnycubicPhotonMonoX2</v>
      </c>
    </row>
    <row r="685" spans="1:15" x14ac:dyDescent="0.25">
      <c r="A685" t="str">
        <f t="array" ref="A685">IF(ROW()-1&gt;COUNTA([1]!T_Printers[Printers])*COUNTA([1]!T_Resins[Resins]),"",INDEX([1]!T_Printers[Printers],INT((ROW()-2)/COUNTA([1]!T_Resins[Resins])+1)))</f>
        <v>Anycubic Photon Mono X2</v>
      </c>
      <c r="B685" t="str">
        <f>_xlfn.XLOOKUP(A685,[1]!T_Printers[Printers],[1]!T_Printers[Icon link],,0)</f>
        <v>AnycubicPhotonMonoX2</v>
      </c>
      <c r="C685" t="str">
        <f t="array" ref="C685">IF(ROW()-1&gt;COUNTA([1]!T_Printers[Printers])*COUNTA([1]!T_Resins[Resins]),"",INDEX([1]!T_Resins[Resins],MOD(ROW()-2,COUNTA([1]!T_Resins[Resins]))+1))</f>
        <v>Dental Splint Soft</v>
      </c>
      <c r="D685">
        <f>IF(SUM(E685:J685)&lt;&gt;0,IF(ROW()-1&gt;COUNTA([1]!T_Printers[Printers])*COUNTA([1]!T_Resins[Resins]),"",2),"")</f>
        <v>2</v>
      </c>
      <c r="E685" cm="1">
        <f t="array" ref="E685">IFERROR(IF(ROW()-1&gt;COUNTA([1]!T_Printers[Printers])*COUNTA([1]!T_Resins[Resins]),"",_xlfn.IFS(ROUND(VLOOKUP(C685,[1]!T_Resins[#Data],2,FALSE)/VLOOKUP(A685,[1]!T_Printers[#Data],5,FALSE),1)&lt;=_xlfn.XLOOKUP(B685,[1]Printers!L:L,[1]Printers!O:O,1,0,),ROUND(VLOOKUP(C685,[1]!T_Resins[#Data],2,FALSE)/VLOOKUP(A685,[1]!T_Printers[#Data],5,FALSE),1),ROUND(VLOOKUP(C685,[1]!T_Resins[#Data],2,FALSE)/VLOOKUP(A685,[1]!T_Printers[#Data],5,FALSE),1)&gt;_xlfn.XLOOKUP(B685,[1]Printers!L:L,[1]Printers!O:O,1,0,),10)),"Используйте слой 100 мкм")</f>
        <v>5</v>
      </c>
      <c r="F685">
        <f>IFERROR(IF(ROUND(_xlfn.XLOOKUP([1]Parameters!B685,[1]Printers!L:L,[1]Printers!Q:Q,,0)*E685/10,0)*10&lt;_xlfn.XLOOKUP([1]Parameters!B685,[1]Printers!L:L,[1]Printers!P:P,,0),ROUND(_xlfn.XLOOKUP([1]Parameters!B685,[1]Printers!L:L,[1]Printers!Q:Q,,0)*E685/10,0)*10,_xlfn.XLOOKUP([1]Parameters!B685,[1]Printers!L:L,[1]Printers!P:P,,0)),"")</f>
        <v>50</v>
      </c>
      <c r="G685" cm="1">
        <f t="array" ref="G685">IFERROR(IF(ROW()-1&gt;COUNTA([1]!T_Printers[Printers])*COUNTA([1]!T_Resins[Resins]),"",_xlfn.IFS(ROUND(VLOOKUP(C685,[1]!T_Resins[#Data],3,FALSE)/VLOOKUP(A685,[1]!T_Printers[#Data],5,FALSE),1)&lt;=_xlfn.XLOOKUP(B685,[1]Printers!L:L,[1]Printers!O:O,1,0,),ROUND(VLOOKUP(C685,[1]!T_Resins[#Data],3,FALSE)/VLOOKUP(A685,[1]!T_Printers[#Data],5,FALSE),1),ROUND(VLOOKUP(C685,[1]!T_Resins[#Data],3,FALSE)/VLOOKUP(A685,[1]!T_Printers[#Data],5,FALSE),1)&gt;_xlfn.XLOOKUP(B685,[1]Printers!L:L,[1]Printers!O:O,1,0,),10)),"")</f>
        <v>6.4</v>
      </c>
      <c r="H685">
        <f>IFERROR(IF(ROUND(_xlfn.XLOOKUP([1]Parameters!B685,[1]Printers!L:L,[1]Printers!Q:Q,,0)*G685/10,0)*10&lt;_xlfn.XLOOKUP([1]Parameters!B685,[1]Printers!L:L,[1]Printers!P:P,,0),ROUND(_xlfn.XLOOKUP([1]Parameters!B685,[1]Printers!L:L,[1]Printers!Q:Q,,0)*G685/10,0)*10,_xlfn.XLOOKUP([1]Parameters!B685,[1]Printers!L:L,[1]Printers!P:P,,0)),"")</f>
        <v>60</v>
      </c>
      <c r="I685" s="3" t="str" cm="1">
        <f t="array" ref="I685">IFERROR(IF(ROW()-1&gt;COUNTA([1]!T_Printers[Printers])*COUNTA([1]!T_Resins[Resins]),"",_xlfn.IFS(ROUND(VLOOKUP(C685,[1]!T_Resins[#Data],4,FALSE)/VLOOKUP(A685,[1]!T_Printers[#Data],5,FALSE),1)&lt;=_xlfn.XLOOKUP(B685,[1]Printers!L:L,[1]Printers!O:O,1,0,),ROUND(VLOOKUP(C685,[1]!T_Resins[#Data],4,FALSE)/VLOOKUP(A685,[1]!T_Printers[#Data],5,FALSE),1),ROUND(VLOOKUP(C685,[1]!T_Resins[#Data],4,FALSE)/VLOOKUP(A685,[1]!T_Printers[#Data],5,FALSE),1)&gt;_xlfn.XLOOKUP(B685,[1]Printers!L:L,[1]Printers!O:O,1,0,),"")),"")</f>
        <v/>
      </c>
      <c r="J685" t="str">
        <f>IFERROR(IF(ROUND(_xlfn.XLOOKUP([1]Parameters!B685,[1]Printers!L:L,[1]Printers!Q:Q,,0)*I685/10,0)*10&lt;_xlfn.XLOOKUP([1]Parameters!B685,[1]Printers!L:L,[1]Printers!P:P,,0),ROUND(_xlfn.XLOOKUP([1]Parameters!B685,[1]Printers!L:L,[1]Printers!Q:Q,,0)*I685/10,0)*10,_xlfn.XLOOKUP([1]Parameters!B685,[1]Printers!L:L,[1]Printers!P:P,,0)),"")</f>
        <v/>
      </c>
      <c r="K685">
        <f>IF(SUM(E685:J685)&lt;&gt;0,VLOOKUP(A685,[1]!T_Printers[#Data],10,FALSE)+VLOOKUP(C685,[1]!T_Resins[#Data],10,FALSE),"")</f>
        <v>4</v>
      </c>
      <c r="L685">
        <f>IF(SUM(E685:J685)&lt;&gt;0,VLOOKUP(A685,[1]!T_Printers[#Data],11,FALSE),"")</f>
        <v>8</v>
      </c>
      <c r="M685">
        <f>IF(SUM(E685:J685)&lt;&gt;0,VLOOKUP(C685,[1]!T_Resins[#Data],8,FALSE),"")</f>
        <v>60</v>
      </c>
      <c r="N685">
        <f>IF(_xlfn.XLOOKUP(B685,[1]Printers!$L:$L,[1]Printers!$R:$R,0,0)&gt;0,[1]Parameters!M685,IF(SUM(E685:J685)&lt;&gt;0,VLOOKUP(C685,[1]!T_Resins[#Data],9,FALSE),""))</f>
        <v>60</v>
      </c>
      <c r="O685" t="str">
        <f t="shared" si="10"/>
        <v>AnycubicPhotonMonoX2</v>
      </c>
    </row>
    <row r="686" spans="1:15" x14ac:dyDescent="0.25">
      <c r="A686" t="str">
        <f t="array" ref="A686">IF(ROW()-1&gt;COUNTA([1]!T_Printers[Printers])*COUNTA([1]!T_Resins[Resins]),"",INDEX([1]!T_Printers[Printers],INT((ROW()-2)/COUNTA([1]!T_Resins[Resins])+1)))</f>
        <v>Anycubic Photon Mono X2</v>
      </c>
      <c r="B686" t="str">
        <f>_xlfn.XLOOKUP(A686,[1]!T_Printers[Printers],[1]!T_Printers[Icon link],,0)</f>
        <v>AnycubicPhotonMonoX2</v>
      </c>
      <c r="C686" t="str">
        <f t="array" ref="C686">IF(ROW()-1&gt;COUNTA([1]!T_Printers[Printers])*COUNTA([1]!T_Resins[Resins]),"",INDEX([1]!T_Resins[Resins],MOD(ROW()-2,COUNTA([1]!T_Resins[Resins]))+1))</f>
        <v>Dental Tray</v>
      </c>
      <c r="D686">
        <f>IF(SUM(E686:J686)&lt;&gt;0,IF(ROW()-1&gt;COUNTA([1]!T_Printers[Printers])*COUNTA([1]!T_Resins[Resins]),"",2),"")</f>
        <v>2</v>
      </c>
      <c r="E686" t="str" cm="1">
        <f t="array" ref="E686">IFERROR(IF(ROW()-1&gt;COUNTA([1]!T_Printers[Printers])*COUNTA([1]!T_Resins[Resins]),"",_xlfn.IFS(ROUND(VLOOKUP(C686,[1]!T_Resins[#Data],2,FALSE)/VLOOKUP(A686,[1]!T_Printers[#Data],5,FALSE),1)&lt;=_xlfn.XLOOKUP(B686,[1]Printers!L:L,[1]Printers!O:O,1,0,),ROUND(VLOOKUP(C686,[1]!T_Resins[#Data],2,FALSE)/VLOOKUP(A686,[1]!T_Printers[#Data],5,FALSE),1),ROUND(VLOOKUP(C686,[1]!T_Resins[#Data],2,FALSE)/VLOOKUP(A686,[1]!T_Printers[#Data],5,FALSE),1)&gt;_xlfn.XLOOKUP(B686,[1]Printers!L:L,[1]Printers!O:O,1,0,),10)),"Используйте слой 100 мкм")</f>
        <v>Используйте слой 100 мкм</v>
      </c>
      <c r="F686" t="str">
        <f>IFERROR(IF(ROUND(_xlfn.XLOOKUP([1]Parameters!B686,[1]Printers!L:L,[1]Printers!Q:Q,,0)*E686/10,0)*10&lt;_xlfn.XLOOKUP([1]Parameters!B686,[1]Printers!L:L,[1]Printers!P:P,,0),ROUND(_xlfn.XLOOKUP([1]Parameters!B686,[1]Printers!L:L,[1]Printers!Q:Q,,0)*E686/10,0)*10,_xlfn.XLOOKUP([1]Parameters!B686,[1]Printers!L:L,[1]Printers!P:P,,0)),"")</f>
        <v/>
      </c>
      <c r="G686" cm="1">
        <f t="array" ref="G686">IFERROR(IF(ROW()-1&gt;COUNTA([1]!T_Printers[Printers])*COUNTA([1]!T_Resins[Resins]),"",_xlfn.IFS(ROUND(VLOOKUP(C686,[1]!T_Resins[#Data],3,FALSE)/VLOOKUP(A686,[1]!T_Printers[#Data],5,FALSE),1)&lt;=_xlfn.XLOOKUP(B686,[1]Printers!L:L,[1]Printers!O:O,1,0,),ROUND(VLOOKUP(C686,[1]!T_Resins[#Data],3,FALSE)/VLOOKUP(A686,[1]!T_Printers[#Data],5,FALSE),1),ROUND(VLOOKUP(C686,[1]!T_Resins[#Data],3,FALSE)/VLOOKUP(A686,[1]!T_Printers[#Data],5,FALSE),1)&gt;_xlfn.XLOOKUP(B686,[1]Printers!L:L,[1]Printers!O:O,1,0,),10)),"")</f>
        <v>4</v>
      </c>
      <c r="H686">
        <f>IFERROR(IF(ROUND(_xlfn.XLOOKUP([1]Parameters!B686,[1]Printers!L:L,[1]Printers!Q:Q,,0)*G686/10,0)*10&lt;_xlfn.XLOOKUP([1]Parameters!B686,[1]Printers!L:L,[1]Printers!P:P,,0),ROUND(_xlfn.XLOOKUP([1]Parameters!B686,[1]Printers!L:L,[1]Printers!Q:Q,,0)*G686/10,0)*10,_xlfn.XLOOKUP([1]Parameters!B686,[1]Printers!L:L,[1]Printers!P:P,,0)),"")</f>
        <v>40</v>
      </c>
      <c r="I686" s="3" cm="1">
        <f t="array" ref="I686">IFERROR(IF(ROW()-1&gt;COUNTA([1]!T_Printers[Printers])*COUNTA([1]!T_Resins[Resins]),"",_xlfn.IFS(ROUND(VLOOKUP(C686,[1]!T_Resins[#Data],4,FALSE)/VLOOKUP(A686,[1]!T_Printers[#Data],5,FALSE),1)&lt;=_xlfn.XLOOKUP(B686,[1]Printers!L:L,[1]Printers!O:O,1,0,),ROUND(VLOOKUP(C686,[1]!T_Resins[#Data],4,FALSE)/VLOOKUP(A686,[1]!T_Printers[#Data],5,FALSE),1),ROUND(VLOOKUP(C686,[1]!T_Resins[#Data],4,FALSE)/VLOOKUP(A686,[1]!T_Printers[#Data],5,FALSE),1)&gt;_xlfn.XLOOKUP(B686,[1]Printers!L:L,[1]Printers!O:O,1,0,),"")),"")</f>
        <v>5</v>
      </c>
      <c r="J686">
        <f>IFERROR(IF(ROUND(_xlfn.XLOOKUP([1]Parameters!B686,[1]Printers!L:L,[1]Printers!Q:Q,,0)*I686/10,0)*10&lt;_xlfn.XLOOKUP([1]Parameters!B686,[1]Printers!L:L,[1]Printers!P:P,,0),ROUND(_xlfn.XLOOKUP([1]Parameters!B686,[1]Printers!L:L,[1]Printers!Q:Q,,0)*I686/10,0)*10,_xlfn.XLOOKUP([1]Parameters!B686,[1]Printers!L:L,[1]Printers!P:P,,0)),"")</f>
        <v>50</v>
      </c>
      <c r="K686">
        <f>IF(SUM(E686:J686)&lt;&gt;0,VLOOKUP(A686,[1]!T_Printers[#Data],10,FALSE)+VLOOKUP(C686,[1]!T_Resins[#Data],10,FALSE),"")</f>
        <v>4</v>
      </c>
      <c r="L686">
        <f>IF(SUM(E686:J686)&lt;&gt;0,VLOOKUP(A686,[1]!T_Printers[#Data],11,FALSE),"")</f>
        <v>8</v>
      </c>
      <c r="M686">
        <f>IF(SUM(E686:J686)&lt;&gt;0,VLOOKUP(C686,[1]!T_Resins[#Data],8,FALSE),"")</f>
        <v>120</v>
      </c>
      <c r="N686">
        <f>IF(_xlfn.XLOOKUP(B686,[1]Printers!$L:$L,[1]Printers!$R:$R,0,0)&gt;0,[1]Parameters!M686,IF(SUM(E686:J686)&lt;&gt;0,VLOOKUP(C686,[1]!T_Resins[#Data],9,FALSE),""))</f>
        <v>180</v>
      </c>
      <c r="O686" t="str">
        <f t="shared" si="10"/>
        <v>AnycubicPhotonMonoX2</v>
      </c>
    </row>
    <row r="687" spans="1:15" x14ac:dyDescent="0.25">
      <c r="A687" t="str">
        <f t="array" ref="A687">IF(ROW()-1&gt;COUNTA([1]!T_Printers[Printers])*COUNTA([1]!T_Resins[Resins]),"",INDEX([1]!T_Printers[Printers],INT((ROW()-2)/COUNTA([1]!T_Resins[Resins])+1)))</f>
        <v>Anycubic Photon Mono X2</v>
      </c>
      <c r="B687" t="str">
        <f>_xlfn.XLOOKUP(A687,[1]!T_Printers[Printers],[1]!T_Printers[Icon link],,0)</f>
        <v>AnycubicPhotonMonoX2</v>
      </c>
      <c r="C687" t="str">
        <f t="array" ref="C687">IF(ROW()-1&gt;COUNTA([1]!T_Printers[Printers])*COUNTA([1]!T_Resins[Resins]),"",INDEX([1]!T_Resins[Resins],MOD(ROW()-2,COUNTA([1]!T_Resins[Resins]))+1))</f>
        <v>Dental Yellow Clear</v>
      </c>
      <c r="D687">
        <f>IF(SUM(E687:J687)&lt;&gt;0,IF(ROW()-1&gt;COUNTA([1]!T_Printers[Printers])*COUNTA([1]!T_Resins[Resins]),"",2),"")</f>
        <v>2</v>
      </c>
      <c r="E687" cm="1">
        <f t="array" ref="E687">IFERROR(IF(ROW()-1&gt;COUNTA([1]!T_Printers[Printers])*COUNTA([1]!T_Resins[Resins]),"",_xlfn.IFS(ROUND(VLOOKUP(C687,[1]!T_Resins[#Data],2,FALSE)/VLOOKUP(A687,[1]!T_Printers[#Data],5,FALSE),1)&lt;=_xlfn.XLOOKUP(B687,[1]Printers!L:L,[1]Printers!O:O,1,0,),ROUND(VLOOKUP(C687,[1]!T_Resins[#Data],2,FALSE)/VLOOKUP(A687,[1]!T_Printers[#Data],5,FALSE),1),ROUND(VLOOKUP(C687,[1]!T_Resins[#Data],2,FALSE)/VLOOKUP(A687,[1]!T_Printers[#Data],5,FALSE),1)&gt;_xlfn.XLOOKUP(B687,[1]Printers!L:L,[1]Printers!O:O,1,0,),10)),"Используйте слой 100 мкм")</f>
        <v>1.7</v>
      </c>
      <c r="F687">
        <f>IFERROR(IF(ROUND(_xlfn.XLOOKUP([1]Parameters!B687,[1]Printers!L:L,[1]Printers!Q:Q,,0)*E687/10,0)*10&lt;_xlfn.XLOOKUP([1]Parameters!B687,[1]Printers!L:L,[1]Printers!P:P,,0),ROUND(_xlfn.XLOOKUP([1]Parameters!B687,[1]Printers!L:L,[1]Printers!Q:Q,,0)*E687/10,0)*10,_xlfn.XLOOKUP([1]Parameters!B687,[1]Printers!L:L,[1]Printers!P:P,,0)),"")</f>
        <v>20</v>
      </c>
      <c r="G687" cm="1">
        <f t="array" ref="G687">IFERROR(IF(ROW()-1&gt;COUNTA([1]!T_Printers[Printers])*COUNTA([1]!T_Resins[Resins]),"",_xlfn.IFS(ROUND(VLOOKUP(C687,[1]!T_Resins[#Data],3,FALSE)/VLOOKUP(A687,[1]!T_Printers[#Data],5,FALSE),1)&lt;=_xlfn.XLOOKUP(B687,[1]Printers!L:L,[1]Printers!O:O,1,0,),ROUND(VLOOKUP(C687,[1]!T_Resins[#Data],3,FALSE)/VLOOKUP(A687,[1]!T_Printers[#Data],5,FALSE),1),ROUND(VLOOKUP(C687,[1]!T_Resins[#Data],3,FALSE)/VLOOKUP(A687,[1]!T_Printers[#Data],5,FALSE),1)&gt;_xlfn.XLOOKUP(B687,[1]Printers!L:L,[1]Printers!O:O,1,0,),10)),"")</f>
        <v>2.2999999999999998</v>
      </c>
      <c r="H687">
        <f>IFERROR(IF(ROUND(_xlfn.XLOOKUP([1]Parameters!B687,[1]Printers!L:L,[1]Printers!Q:Q,,0)*G687/10,0)*10&lt;_xlfn.XLOOKUP([1]Parameters!B687,[1]Printers!L:L,[1]Printers!P:P,,0),ROUND(_xlfn.XLOOKUP([1]Parameters!B687,[1]Printers!L:L,[1]Printers!Q:Q,,0)*G687/10,0)*10,_xlfn.XLOOKUP([1]Parameters!B687,[1]Printers!L:L,[1]Printers!P:P,,0)),"")</f>
        <v>20</v>
      </c>
      <c r="I687" s="3" t="str" cm="1">
        <f t="array" ref="I687">IFERROR(IF(ROW()-1&gt;COUNTA([1]!T_Printers[Printers])*COUNTA([1]!T_Resins[Resins]),"",_xlfn.IFS(ROUND(VLOOKUP(C687,[1]!T_Resins[#Data],4,FALSE)/VLOOKUP(A687,[1]!T_Printers[#Data],5,FALSE),1)&lt;=_xlfn.XLOOKUP(B687,[1]Printers!L:L,[1]Printers!O:O,1,0,),ROUND(VLOOKUP(C687,[1]!T_Resins[#Data],4,FALSE)/VLOOKUP(A687,[1]!T_Printers[#Data],5,FALSE),1),ROUND(VLOOKUP(C687,[1]!T_Resins[#Data],4,FALSE)/VLOOKUP(A687,[1]!T_Printers[#Data],5,FALSE),1)&gt;_xlfn.XLOOKUP(B687,[1]Printers!L:L,[1]Printers!O:O,1,0,),"")),"")</f>
        <v/>
      </c>
      <c r="J687" t="str">
        <f>IFERROR(IF(ROUND(_xlfn.XLOOKUP([1]Parameters!B687,[1]Printers!L:L,[1]Printers!Q:Q,,0)*I687/10,0)*10&lt;_xlfn.XLOOKUP([1]Parameters!B687,[1]Printers!L:L,[1]Printers!P:P,,0),ROUND(_xlfn.XLOOKUP([1]Parameters!B687,[1]Printers!L:L,[1]Printers!Q:Q,,0)*I687/10,0)*10,_xlfn.XLOOKUP([1]Parameters!B687,[1]Printers!L:L,[1]Printers!P:P,,0)),"")</f>
        <v/>
      </c>
      <c r="K687">
        <f>IF(SUM(E687:J687)&lt;&gt;0,VLOOKUP(A687,[1]!T_Printers[#Data],10,FALSE)+VLOOKUP(C687,[1]!T_Resins[#Data],10,FALSE),"")</f>
        <v>4</v>
      </c>
      <c r="L687">
        <f>IF(SUM(E687:J687)&lt;&gt;0,VLOOKUP(A687,[1]!T_Printers[#Data],11,FALSE),"")</f>
        <v>8</v>
      </c>
      <c r="M687">
        <f>IF(SUM(E687:J687)&lt;&gt;0,VLOOKUP(C687,[1]!T_Resins[#Data],8,FALSE),"")</f>
        <v>120</v>
      </c>
      <c r="N687">
        <f>IF(_xlfn.XLOOKUP(B687,[1]Printers!$L:$L,[1]Printers!$R:$R,0,0)&gt;0,[1]Parameters!M687,IF(SUM(E687:J687)&lt;&gt;0,VLOOKUP(C687,[1]!T_Resins[#Data],9,FALSE),""))</f>
        <v>180</v>
      </c>
      <c r="O687" t="str">
        <f t="shared" si="10"/>
        <v>AnycubicPhotonMonoX2</v>
      </c>
    </row>
    <row r="688" spans="1:15" x14ac:dyDescent="0.25">
      <c r="A688" t="str">
        <f t="array" ref="A688">IF(ROW()-1&gt;COUNTA([1]!T_Printers[Printers])*COUNTA([1]!T_Resins[Resins]),"",INDEX([1]!T_Printers[Printers],INT((ROW()-2)/COUNTA([1]!T_Resins[Resins])+1)))</f>
        <v>Anycubic Photon Mono X2</v>
      </c>
      <c r="B688" t="str">
        <f>_xlfn.XLOOKUP(A688,[1]!T_Printers[Printers],[1]!T_Printers[Icon link],,0)</f>
        <v>AnycubicPhotonMonoX2</v>
      </c>
      <c r="C688" t="str">
        <f t="array" ref="C688">IF(ROW()-1&gt;COUNTA([1]!T_Printers[Printers])*COUNTA([1]!T_Resins[Resins]),"",INDEX([1]!T_Resins[Resins],MOD(ROW()-2,COUNTA([1]!T_Resins[Resins]))+1))</f>
        <v>Dental Yellow Clear PRO</v>
      </c>
      <c r="D688">
        <f>IF(SUM(E688:J688)&lt;&gt;0,IF(ROW()-1&gt;COUNTA([1]!T_Printers[Printers])*COUNTA([1]!T_Resins[Resins]),"",2),"")</f>
        <v>2</v>
      </c>
      <c r="E688" cm="1">
        <f t="array" ref="E688">IFERROR(IF(ROW()-1&gt;COUNTA([1]!T_Printers[Printers])*COUNTA([1]!T_Resins[Resins]),"",_xlfn.IFS(ROUND(VLOOKUP(C688,[1]!T_Resins[#Data],2,FALSE)/VLOOKUP(A688,[1]!T_Printers[#Data],5,FALSE),1)&lt;=_xlfn.XLOOKUP(B688,[1]Printers!L:L,[1]Printers!O:O,1,0,),ROUND(VLOOKUP(C688,[1]!T_Resins[#Data],2,FALSE)/VLOOKUP(A688,[1]!T_Printers[#Data],5,FALSE),1),ROUND(VLOOKUP(C688,[1]!T_Resins[#Data],2,FALSE)/VLOOKUP(A688,[1]!T_Printers[#Data],5,FALSE),1)&gt;_xlfn.XLOOKUP(B688,[1]Printers!L:L,[1]Printers!O:O,1,0,),10)),"Используйте слой 100 мкм")</f>
        <v>4.5</v>
      </c>
      <c r="F688">
        <f>IFERROR(IF(ROUND(_xlfn.XLOOKUP([1]Parameters!B688,[1]Printers!L:L,[1]Printers!Q:Q,,0)*E688/10,0)*10&lt;_xlfn.XLOOKUP([1]Parameters!B688,[1]Printers!L:L,[1]Printers!P:P,,0),ROUND(_xlfn.XLOOKUP([1]Parameters!B688,[1]Printers!L:L,[1]Printers!Q:Q,,0)*E688/10,0)*10,_xlfn.XLOOKUP([1]Parameters!B688,[1]Printers!L:L,[1]Printers!P:P,,0)),"")</f>
        <v>40</v>
      </c>
      <c r="G688" cm="1">
        <f t="array" ref="G688">IFERROR(IF(ROW()-1&gt;COUNTA([1]!T_Printers[Printers])*COUNTA([1]!T_Resins[Resins]),"",_xlfn.IFS(ROUND(VLOOKUP(C688,[1]!T_Resins[#Data],3,FALSE)/VLOOKUP(A688,[1]!T_Printers[#Data],5,FALSE),1)&lt;=_xlfn.XLOOKUP(B688,[1]Printers!L:L,[1]Printers!O:O,1,0,),ROUND(VLOOKUP(C688,[1]!T_Resins[#Data],3,FALSE)/VLOOKUP(A688,[1]!T_Printers[#Data],5,FALSE),1),ROUND(VLOOKUP(C688,[1]!T_Resins[#Data],3,FALSE)/VLOOKUP(A688,[1]!T_Printers[#Data],5,FALSE),1)&gt;_xlfn.XLOOKUP(B688,[1]Printers!L:L,[1]Printers!O:O,1,0,),10)),"")</f>
        <v>5.8</v>
      </c>
      <c r="H688">
        <f>IFERROR(IF(ROUND(_xlfn.XLOOKUP([1]Parameters!B688,[1]Printers!L:L,[1]Printers!Q:Q,,0)*G688/10,0)*10&lt;_xlfn.XLOOKUP([1]Parameters!B688,[1]Printers!L:L,[1]Printers!P:P,,0),ROUND(_xlfn.XLOOKUP([1]Parameters!B688,[1]Printers!L:L,[1]Printers!Q:Q,,0)*G688/10,0)*10,_xlfn.XLOOKUP([1]Parameters!B688,[1]Printers!L:L,[1]Printers!P:P,,0)),"")</f>
        <v>50</v>
      </c>
      <c r="I688" s="3" t="str" cm="1">
        <f t="array" ref="I688">IFERROR(IF(ROW()-1&gt;COUNTA([1]!T_Printers[Printers])*COUNTA([1]!T_Resins[Resins]),"",_xlfn.IFS(ROUND(VLOOKUP(C688,[1]!T_Resins[#Data],4,FALSE)/VLOOKUP(A688,[1]!T_Printers[#Data],5,FALSE),1)&lt;=_xlfn.XLOOKUP(B688,[1]Printers!L:L,[1]Printers!O:O,1,0,),ROUND(VLOOKUP(C688,[1]!T_Resins[#Data],4,FALSE)/VLOOKUP(A688,[1]!T_Printers[#Data],5,FALSE),1),ROUND(VLOOKUP(C688,[1]!T_Resins[#Data],4,FALSE)/VLOOKUP(A688,[1]!T_Printers[#Data],5,FALSE),1)&gt;_xlfn.XLOOKUP(B688,[1]Printers!L:L,[1]Printers!O:O,1,0,),"")),"")</f>
        <v/>
      </c>
      <c r="J688" t="str">
        <f>IFERROR(IF(ROUND(_xlfn.XLOOKUP([1]Parameters!B688,[1]Printers!L:L,[1]Printers!Q:Q,,0)*I688/10,0)*10&lt;_xlfn.XLOOKUP([1]Parameters!B688,[1]Printers!L:L,[1]Printers!P:P,,0),ROUND(_xlfn.XLOOKUP([1]Parameters!B688,[1]Printers!L:L,[1]Printers!Q:Q,,0)*I688/10,0)*10,_xlfn.XLOOKUP([1]Parameters!B688,[1]Printers!L:L,[1]Printers!P:P,,0)),"")</f>
        <v/>
      </c>
      <c r="K688">
        <f>IF(SUM(E688:J688)&lt;&gt;0,VLOOKUP(A688,[1]!T_Printers[#Data],10,FALSE)+VLOOKUP(C688,[1]!T_Resins[#Data],10,FALSE),"")</f>
        <v>4</v>
      </c>
      <c r="L688">
        <f>IF(SUM(E688:J688)&lt;&gt;0,VLOOKUP(A688,[1]!T_Printers[#Data],11,FALSE),"")</f>
        <v>8</v>
      </c>
      <c r="M688">
        <f>IF(SUM(E688:J688)&lt;&gt;0,VLOOKUP(C688,[1]!T_Resins[#Data],8,FALSE),"")</f>
        <v>120</v>
      </c>
      <c r="N688">
        <f>IF(_xlfn.XLOOKUP(B688,[1]Printers!$L:$L,[1]Printers!$R:$R,0,0)&gt;0,[1]Parameters!M688,IF(SUM(E688:J688)&lt;&gt;0,VLOOKUP(C688,[1]!T_Resins[#Data],9,FALSE),""))</f>
        <v>180</v>
      </c>
      <c r="O688" t="str">
        <f t="shared" si="10"/>
        <v>AnycubicPhotonMonoX2</v>
      </c>
    </row>
    <row r="689" spans="1:15" x14ac:dyDescent="0.25">
      <c r="A689" t="str">
        <f t="array" ref="A689">IF(ROW()-1&gt;COUNTA([1]!T_Printers[Printers])*COUNTA([1]!T_Resins[Resins]),"",INDEX([1]!T_Printers[Printers],INT((ROW()-2)/COUNTA([1]!T_Resins[Resins])+1)))</f>
        <v>Anycubic Photon Mono X2</v>
      </c>
      <c r="B689" t="str">
        <f>_xlfn.XLOOKUP(A689,[1]!T_Printers[Printers],[1]!T_Printers[Icon link],,0)</f>
        <v>AnycubicPhotonMonoX2</v>
      </c>
      <c r="C689" t="str">
        <f t="array" ref="C689">IF(ROW()-1&gt;COUNTA([1]!T_Printers[Printers])*COUNTA([1]!T_Resins[Resins]),"",INDEX([1]!T_Resins[Resins],MOD(ROW()-2,COUNTA([1]!T_Resins[Resins]))+1))</f>
        <v>Industrial ABS Black</v>
      </c>
      <c r="D689">
        <f>IF(SUM(E689:J689)&lt;&gt;0,IF(ROW()-1&gt;COUNTA([1]!T_Printers[Printers])*COUNTA([1]!T_Resins[Resins]),"",2),"")</f>
        <v>2</v>
      </c>
      <c r="E689" cm="1">
        <f t="array" ref="E689">IFERROR(IF(ROW()-1&gt;COUNTA([1]!T_Printers[Printers])*COUNTA([1]!T_Resins[Resins]),"",_xlfn.IFS(ROUND(VLOOKUP(C689,[1]!T_Resins[#Data],2,FALSE)/VLOOKUP(A689,[1]!T_Printers[#Data],5,FALSE),1)&lt;=_xlfn.XLOOKUP(B689,[1]Printers!L:L,[1]Printers!O:O,1,0,),ROUND(VLOOKUP(C689,[1]!T_Resins[#Data],2,FALSE)/VLOOKUP(A689,[1]!T_Printers[#Data],5,FALSE),1),ROUND(VLOOKUP(C689,[1]!T_Resins[#Data],2,FALSE)/VLOOKUP(A689,[1]!T_Printers[#Data],5,FALSE),1)&gt;_xlfn.XLOOKUP(B689,[1]Printers!L:L,[1]Printers!O:O,1,0,),10)),"Используйте слой 100 мкм")</f>
        <v>3.6</v>
      </c>
      <c r="F689">
        <f>IFERROR(IF(ROUND(_xlfn.XLOOKUP([1]Parameters!B689,[1]Printers!L:L,[1]Printers!Q:Q,,0)*E689/10,0)*10&lt;_xlfn.XLOOKUP([1]Parameters!B689,[1]Printers!L:L,[1]Printers!P:P,,0),ROUND(_xlfn.XLOOKUP([1]Parameters!B689,[1]Printers!L:L,[1]Printers!Q:Q,,0)*E689/10,0)*10,_xlfn.XLOOKUP([1]Parameters!B689,[1]Printers!L:L,[1]Printers!P:P,,0)),"")</f>
        <v>30</v>
      </c>
      <c r="G689" cm="1">
        <f t="array" ref="G689">IFERROR(IF(ROW()-1&gt;COUNTA([1]!T_Printers[Printers])*COUNTA([1]!T_Resins[Resins]),"",_xlfn.IFS(ROUND(VLOOKUP(C689,[1]!T_Resins[#Data],3,FALSE)/VLOOKUP(A689,[1]!T_Printers[#Data],5,FALSE),1)&lt;=_xlfn.XLOOKUP(B689,[1]Printers!L:L,[1]Printers!O:O,1,0,),ROUND(VLOOKUP(C689,[1]!T_Resins[#Data],3,FALSE)/VLOOKUP(A689,[1]!T_Printers[#Data],5,FALSE),1),ROUND(VLOOKUP(C689,[1]!T_Resins[#Data],3,FALSE)/VLOOKUP(A689,[1]!T_Printers[#Data],5,FALSE),1)&gt;_xlfn.XLOOKUP(B689,[1]Printers!L:L,[1]Printers!O:O,1,0,),10)),"")</f>
        <v>4.5999999999999996</v>
      </c>
      <c r="H689">
        <f>IFERROR(IF(ROUND(_xlfn.XLOOKUP([1]Parameters!B689,[1]Printers!L:L,[1]Printers!Q:Q,,0)*G689/10,0)*10&lt;_xlfn.XLOOKUP([1]Parameters!B689,[1]Printers!L:L,[1]Printers!P:P,,0),ROUND(_xlfn.XLOOKUP([1]Parameters!B689,[1]Printers!L:L,[1]Printers!Q:Q,,0)*G689/10,0)*10,_xlfn.XLOOKUP([1]Parameters!B689,[1]Printers!L:L,[1]Printers!P:P,,0)),"")</f>
        <v>40</v>
      </c>
      <c r="I689" s="3" t="str" cm="1">
        <f t="array" ref="I689">IFERROR(IF(ROW()-1&gt;COUNTA([1]!T_Printers[Printers])*COUNTA([1]!T_Resins[Resins]),"",_xlfn.IFS(ROUND(VLOOKUP(C689,[1]!T_Resins[#Data],4,FALSE)/VLOOKUP(A689,[1]!T_Printers[#Data],5,FALSE),1)&lt;=_xlfn.XLOOKUP(B689,[1]Printers!L:L,[1]Printers!O:O,1,0,),ROUND(VLOOKUP(C689,[1]!T_Resins[#Data],4,FALSE)/VLOOKUP(A689,[1]!T_Printers[#Data],5,FALSE),1),ROUND(VLOOKUP(C689,[1]!T_Resins[#Data],4,FALSE)/VLOOKUP(A689,[1]!T_Printers[#Data],5,FALSE),1)&gt;_xlfn.XLOOKUP(B689,[1]Printers!L:L,[1]Printers!O:O,1,0,),"")),"")</f>
        <v/>
      </c>
      <c r="J689" t="str">
        <f>IFERROR(IF(ROUND(_xlfn.XLOOKUP([1]Parameters!B689,[1]Printers!L:L,[1]Printers!Q:Q,,0)*I689/10,0)*10&lt;_xlfn.XLOOKUP([1]Parameters!B689,[1]Printers!L:L,[1]Printers!P:P,,0),ROUND(_xlfn.XLOOKUP([1]Parameters!B689,[1]Printers!L:L,[1]Printers!Q:Q,,0)*I689/10,0)*10,_xlfn.XLOOKUP([1]Parameters!B689,[1]Printers!L:L,[1]Printers!P:P,,0)),"")</f>
        <v/>
      </c>
      <c r="K689">
        <f>IF(SUM(E689:J689)&lt;&gt;0,VLOOKUP(A689,[1]!T_Printers[#Data],10,FALSE)+VLOOKUP(C689,[1]!T_Resins[#Data],10,FALSE),"")</f>
        <v>4</v>
      </c>
      <c r="L689">
        <f>IF(SUM(E689:J689)&lt;&gt;0,VLOOKUP(A689,[1]!T_Printers[#Data],11,FALSE),"")</f>
        <v>8</v>
      </c>
      <c r="M689">
        <f>IF(SUM(E689:J689)&lt;&gt;0,VLOOKUP(C689,[1]!T_Resins[#Data],8,FALSE),"")</f>
        <v>60</v>
      </c>
      <c r="N689">
        <f>IF(_xlfn.XLOOKUP(B689,[1]Printers!$L:$L,[1]Printers!$R:$R,0,0)&gt;0,[1]Parameters!M689,IF(SUM(E689:J689)&lt;&gt;0,VLOOKUP(C689,[1]!T_Resins[#Data],9,FALSE),""))</f>
        <v>60</v>
      </c>
      <c r="O689" t="str">
        <f t="shared" si="10"/>
        <v>AnycubicPhotonMonoX2</v>
      </c>
    </row>
    <row r="690" spans="1:15" x14ac:dyDescent="0.25">
      <c r="A690" t="str">
        <f t="array" ref="A690">IF(ROW()-1&gt;COUNTA([1]!T_Printers[Printers])*COUNTA([1]!T_Resins[Resins]),"",INDEX([1]!T_Printers[Printers],INT((ROW()-2)/COUNTA([1]!T_Resins[Resins])+1)))</f>
        <v>Anycubic Photon Mono X2</v>
      </c>
      <c r="B690" t="str">
        <f>_xlfn.XLOOKUP(A690,[1]!T_Printers[Printers],[1]!T_Printers[Icon link],,0)</f>
        <v>AnycubicPhotonMonoX2</v>
      </c>
      <c r="C690" t="str">
        <f t="array" ref="C690">IF(ROW()-1&gt;COUNTA([1]!T_Printers[Printers])*COUNTA([1]!T_Resins[Resins]),"",INDEX([1]!T_Resins[Resins],MOD(ROW()-2,COUNTA([1]!T_Resins[Resins]))+1))</f>
        <v>Industrial ABS-Like Grey</v>
      </c>
      <c r="D690">
        <f>IF(SUM(E690:J690)&lt;&gt;0,IF(ROW()-1&gt;COUNTA([1]!T_Printers[Printers])*COUNTA([1]!T_Resins[Resins]),"",2),"")</f>
        <v>2</v>
      </c>
      <c r="E690" cm="1">
        <f t="array" ref="E690">IFERROR(IF(ROW()-1&gt;COUNTA([1]!T_Printers[Printers])*COUNTA([1]!T_Resins[Resins]),"",_xlfn.IFS(ROUND(VLOOKUP(C690,[1]!T_Resins[#Data],2,FALSE)/VLOOKUP(A690,[1]!T_Printers[#Data],5,FALSE),1)&lt;=_xlfn.XLOOKUP(B690,[1]Printers!L:L,[1]Printers!O:O,1,0,),ROUND(VLOOKUP(C690,[1]!T_Resins[#Data],2,FALSE)/VLOOKUP(A690,[1]!T_Printers[#Data],5,FALSE),1),ROUND(VLOOKUP(C690,[1]!T_Resins[#Data],2,FALSE)/VLOOKUP(A690,[1]!T_Printers[#Data],5,FALSE),1)&gt;_xlfn.XLOOKUP(B690,[1]Printers!L:L,[1]Printers!O:O,1,0,),10)),"Используйте слой 100 мкм")</f>
        <v>3.5</v>
      </c>
      <c r="F690">
        <f>IFERROR(IF(ROUND(_xlfn.XLOOKUP([1]Parameters!B690,[1]Printers!L:L,[1]Printers!Q:Q,,0)*E690/10,0)*10&lt;_xlfn.XLOOKUP([1]Parameters!B690,[1]Printers!L:L,[1]Printers!P:P,,0),ROUND(_xlfn.XLOOKUP([1]Parameters!B690,[1]Printers!L:L,[1]Printers!Q:Q,,0)*E690/10,0)*10,_xlfn.XLOOKUP([1]Parameters!B690,[1]Printers!L:L,[1]Printers!P:P,,0)),"")</f>
        <v>30</v>
      </c>
      <c r="G690" cm="1">
        <f t="array" ref="G690">IFERROR(IF(ROW()-1&gt;COUNTA([1]!T_Printers[Printers])*COUNTA([1]!T_Resins[Resins]),"",_xlfn.IFS(ROUND(VLOOKUP(C690,[1]!T_Resins[#Data],3,FALSE)/VLOOKUP(A690,[1]!T_Printers[#Data],5,FALSE),1)&lt;=_xlfn.XLOOKUP(B690,[1]Printers!L:L,[1]Printers!O:O,1,0,),ROUND(VLOOKUP(C690,[1]!T_Resins[#Data],3,FALSE)/VLOOKUP(A690,[1]!T_Printers[#Data],5,FALSE),1),ROUND(VLOOKUP(C690,[1]!T_Resins[#Data],3,FALSE)/VLOOKUP(A690,[1]!T_Printers[#Data],5,FALSE),1)&gt;_xlfn.XLOOKUP(B690,[1]Printers!L:L,[1]Printers!O:O,1,0,),10)),"")</f>
        <v>4.5999999999999996</v>
      </c>
      <c r="H690">
        <f>IFERROR(IF(ROUND(_xlfn.XLOOKUP([1]Parameters!B690,[1]Printers!L:L,[1]Printers!Q:Q,,0)*G690/10,0)*10&lt;_xlfn.XLOOKUP([1]Parameters!B690,[1]Printers!L:L,[1]Printers!P:P,,0),ROUND(_xlfn.XLOOKUP([1]Parameters!B690,[1]Printers!L:L,[1]Printers!Q:Q,,0)*G690/10,0)*10,_xlfn.XLOOKUP([1]Parameters!B690,[1]Printers!L:L,[1]Printers!P:P,,0)),"")</f>
        <v>40</v>
      </c>
      <c r="I690" s="3" t="str" cm="1">
        <f t="array" ref="I690">IFERROR(IF(ROW()-1&gt;COUNTA([1]!T_Printers[Printers])*COUNTA([1]!T_Resins[Resins]),"",_xlfn.IFS(ROUND(VLOOKUP(C690,[1]!T_Resins[#Data],4,FALSE)/VLOOKUP(A690,[1]!T_Printers[#Data],5,FALSE),1)&lt;=_xlfn.XLOOKUP(B690,[1]Printers!L:L,[1]Printers!O:O,1,0,),ROUND(VLOOKUP(C690,[1]!T_Resins[#Data],4,FALSE)/VLOOKUP(A690,[1]!T_Printers[#Data],5,FALSE),1),ROUND(VLOOKUP(C690,[1]!T_Resins[#Data],4,FALSE)/VLOOKUP(A690,[1]!T_Printers[#Data],5,FALSE),1)&gt;_xlfn.XLOOKUP(B690,[1]Printers!L:L,[1]Printers!O:O,1,0,),"")),"")</f>
        <v/>
      </c>
      <c r="J690" t="str">
        <f>IFERROR(IF(ROUND(_xlfn.XLOOKUP([1]Parameters!B690,[1]Printers!L:L,[1]Printers!Q:Q,,0)*I690/10,0)*10&lt;_xlfn.XLOOKUP([1]Parameters!B690,[1]Printers!L:L,[1]Printers!P:P,,0),ROUND(_xlfn.XLOOKUP([1]Parameters!B690,[1]Printers!L:L,[1]Printers!Q:Q,,0)*I690/10,0)*10,_xlfn.XLOOKUP([1]Parameters!B690,[1]Printers!L:L,[1]Printers!P:P,,0)),"")</f>
        <v/>
      </c>
      <c r="K690">
        <f>IF(SUM(E690:J690)&lt;&gt;0,VLOOKUP(A690,[1]!T_Printers[#Data],10,FALSE)+VLOOKUP(C690,[1]!T_Resins[#Data],10,FALSE),"")</f>
        <v>4</v>
      </c>
      <c r="L690">
        <f>IF(SUM(E690:J690)&lt;&gt;0,VLOOKUP(A690,[1]!T_Printers[#Data],11,FALSE),"")</f>
        <v>8</v>
      </c>
      <c r="M690">
        <f>IF(SUM(E690:J690)&lt;&gt;0,VLOOKUP(C690,[1]!T_Resins[#Data],8,FALSE),"")</f>
        <v>120</v>
      </c>
      <c r="N690">
        <f>IF(_xlfn.XLOOKUP(B690,[1]Printers!$L:$L,[1]Printers!$R:$R,0,0)&gt;0,[1]Parameters!M690,IF(SUM(E690:J690)&lt;&gt;0,VLOOKUP(C690,[1]!T_Resins[#Data],9,FALSE),""))</f>
        <v>180</v>
      </c>
      <c r="O690" t="str">
        <f t="shared" si="10"/>
        <v>AnycubicPhotonMonoX2</v>
      </c>
    </row>
    <row r="691" spans="1:15" x14ac:dyDescent="0.25">
      <c r="A691" t="str">
        <f t="array" ref="A691">IF(ROW()-1&gt;COUNTA([1]!T_Printers[Printers])*COUNTA([1]!T_Resins[Resins]),"",INDEX([1]!T_Printers[Printers],INT((ROW()-2)/COUNTA([1]!T_Resins[Resins])+1)))</f>
        <v>Anycubic Photon Mono X2</v>
      </c>
      <c r="B691" t="str">
        <f>_xlfn.XLOOKUP(A691,[1]!T_Printers[Printers],[1]!T_Printers[Icon link],,0)</f>
        <v>AnycubicPhotonMonoX2</v>
      </c>
      <c r="C691" t="str">
        <f t="array" ref="C691">IF(ROW()-1&gt;COUNTA([1]!T_Printers[Printers])*COUNTA([1]!T_Resins[Resins]),"",INDEX([1]!T_Resins[Resins],MOD(ROW()-2,COUNTA([1]!T_Resins[Resins]))+1))</f>
        <v>Industrial Flex Natural Clear</v>
      </c>
      <c r="D691">
        <f>IF(SUM(E691:J691)&lt;&gt;0,IF(ROW()-1&gt;COUNTA([1]!T_Printers[Printers])*COUNTA([1]!T_Resins[Resins]),"",2),"")</f>
        <v>2</v>
      </c>
      <c r="E691" cm="1">
        <f t="array" ref="E691">IFERROR(IF(ROW()-1&gt;COUNTA([1]!T_Printers[Printers])*COUNTA([1]!T_Resins[Resins]),"",_xlfn.IFS(ROUND(VLOOKUP(C691,[1]!T_Resins[#Data],2,FALSE)/VLOOKUP(A691,[1]!T_Printers[#Data],5,FALSE),1)&lt;=_xlfn.XLOOKUP(B691,[1]Printers!L:L,[1]Printers!O:O,1,0,),ROUND(VLOOKUP(C691,[1]!T_Resins[#Data],2,FALSE)/VLOOKUP(A691,[1]!T_Printers[#Data],5,FALSE),1),ROUND(VLOOKUP(C691,[1]!T_Resins[#Data],2,FALSE)/VLOOKUP(A691,[1]!T_Printers[#Data],5,FALSE),1)&gt;_xlfn.XLOOKUP(B691,[1]Printers!L:L,[1]Printers!O:O,1,0,),10)),"Используйте слой 100 мкм")</f>
        <v>1.3</v>
      </c>
      <c r="F691">
        <f>IFERROR(IF(ROUND(_xlfn.XLOOKUP([1]Parameters!B691,[1]Printers!L:L,[1]Printers!Q:Q,,0)*E691/10,0)*10&lt;_xlfn.XLOOKUP([1]Parameters!B691,[1]Printers!L:L,[1]Printers!P:P,,0),ROUND(_xlfn.XLOOKUP([1]Parameters!B691,[1]Printers!L:L,[1]Printers!Q:Q,,0)*E691/10,0)*10,_xlfn.XLOOKUP([1]Parameters!B691,[1]Printers!L:L,[1]Printers!P:P,,0)),"")</f>
        <v>10</v>
      </c>
      <c r="G691" cm="1">
        <f t="array" ref="G691">IFERROR(IF(ROW()-1&gt;COUNTA([1]!T_Printers[Printers])*COUNTA([1]!T_Resins[Resins]),"",_xlfn.IFS(ROUND(VLOOKUP(C691,[1]!T_Resins[#Data],3,FALSE)/VLOOKUP(A691,[1]!T_Printers[#Data],5,FALSE),1)&lt;=_xlfn.XLOOKUP(B691,[1]Printers!L:L,[1]Printers!O:O,1,0,),ROUND(VLOOKUP(C691,[1]!T_Resins[#Data],3,FALSE)/VLOOKUP(A691,[1]!T_Printers[#Data],5,FALSE),1),ROUND(VLOOKUP(C691,[1]!T_Resins[#Data],3,FALSE)/VLOOKUP(A691,[1]!T_Printers[#Data],5,FALSE),1)&gt;_xlfn.XLOOKUP(B691,[1]Printers!L:L,[1]Printers!O:O,1,0,),10)),"")</f>
        <v>1.7</v>
      </c>
      <c r="H691">
        <f>IFERROR(IF(ROUND(_xlfn.XLOOKUP([1]Parameters!B691,[1]Printers!L:L,[1]Printers!Q:Q,,0)*G691/10,0)*10&lt;_xlfn.XLOOKUP([1]Parameters!B691,[1]Printers!L:L,[1]Printers!P:P,,0),ROUND(_xlfn.XLOOKUP([1]Parameters!B691,[1]Printers!L:L,[1]Printers!Q:Q,,0)*G691/10,0)*10,_xlfn.XLOOKUP([1]Parameters!B691,[1]Printers!L:L,[1]Printers!P:P,,0)),"")</f>
        <v>20</v>
      </c>
      <c r="I691" s="3" t="str" cm="1">
        <f t="array" ref="I691">IFERROR(IF(ROW()-1&gt;COUNTA([1]!T_Printers[Printers])*COUNTA([1]!T_Resins[Resins]),"",_xlfn.IFS(ROUND(VLOOKUP(C691,[1]!T_Resins[#Data],4,FALSE)/VLOOKUP(A691,[1]!T_Printers[#Data],5,FALSE),1)&lt;=_xlfn.XLOOKUP(B691,[1]Printers!L:L,[1]Printers!O:O,1,0,),ROUND(VLOOKUP(C691,[1]!T_Resins[#Data],4,FALSE)/VLOOKUP(A691,[1]!T_Printers[#Data],5,FALSE),1),ROUND(VLOOKUP(C691,[1]!T_Resins[#Data],4,FALSE)/VLOOKUP(A691,[1]!T_Printers[#Data],5,FALSE),1)&gt;_xlfn.XLOOKUP(B691,[1]Printers!L:L,[1]Printers!O:O,1,0,),"")),"")</f>
        <v/>
      </c>
      <c r="J691" t="str">
        <f>IFERROR(IF(ROUND(_xlfn.XLOOKUP([1]Parameters!B691,[1]Printers!L:L,[1]Printers!Q:Q,,0)*I691/10,0)*10&lt;_xlfn.XLOOKUP([1]Parameters!B691,[1]Printers!L:L,[1]Printers!P:P,,0),ROUND(_xlfn.XLOOKUP([1]Parameters!B691,[1]Printers!L:L,[1]Printers!Q:Q,,0)*I691/10,0)*10,_xlfn.XLOOKUP([1]Parameters!B691,[1]Printers!L:L,[1]Printers!P:P,,0)),"")</f>
        <v/>
      </c>
      <c r="K691">
        <f>IF(SUM(E691:J691)&lt;&gt;0,VLOOKUP(A691,[1]!T_Printers[#Data],10,FALSE)+VLOOKUP(C691,[1]!T_Resins[#Data],10,FALSE),"")</f>
        <v>4</v>
      </c>
      <c r="L691">
        <f>IF(SUM(E691:J691)&lt;&gt;0,VLOOKUP(A691,[1]!T_Printers[#Data],11,FALSE),"")</f>
        <v>8</v>
      </c>
      <c r="M691">
        <f>IF(SUM(E691:J691)&lt;&gt;0,VLOOKUP(C691,[1]!T_Resins[#Data],8,FALSE),"")</f>
        <v>60</v>
      </c>
      <c r="N691">
        <f>IF(_xlfn.XLOOKUP(B691,[1]Printers!$L:$L,[1]Printers!$R:$R,0,0)&gt;0,[1]Parameters!M691,IF(SUM(E691:J691)&lt;&gt;0,VLOOKUP(C691,[1]!T_Resins[#Data],9,FALSE),""))</f>
        <v>60</v>
      </c>
      <c r="O691" t="str">
        <f t="shared" si="10"/>
        <v>AnycubicPhotonMonoX2</v>
      </c>
    </row>
    <row r="692" spans="1:15" x14ac:dyDescent="0.25">
      <c r="A692" t="str">
        <f t="array" ref="A692">IF(ROW()-1&gt;COUNTA([1]!T_Printers[Printers])*COUNTA([1]!T_Resins[Resins]),"",INDEX([1]!T_Printers[Printers],INT((ROW()-2)/COUNTA([1]!T_Resins[Resins])+1)))</f>
        <v>Anycubic Photon Mono X2</v>
      </c>
      <c r="B692" t="str">
        <f>_xlfn.XLOOKUP(A692,[1]!T_Printers[Printers],[1]!T_Printers[Icon link],,0)</f>
        <v>AnycubicPhotonMonoX2</v>
      </c>
      <c r="C692" t="str">
        <f t="array" ref="C692">IF(ROW()-1&gt;COUNTA([1]!T_Printers[Printers])*COUNTA([1]!T_Resins[Resins]),"",INDEX([1]!T_Resins[Resins],MOD(ROW()-2,COUNTA([1]!T_Resins[Resins]))+1))</f>
        <v>Industrial Nylon Like</v>
      </c>
      <c r="D692">
        <f>IF(SUM(E692:J692)&lt;&gt;0,IF(ROW()-1&gt;COUNTA([1]!T_Printers[Printers])*COUNTA([1]!T_Resins[Resins]),"",2),"")</f>
        <v>2</v>
      </c>
      <c r="E692" cm="1">
        <f t="array" ref="E692">IFERROR(IF(ROW()-1&gt;COUNTA([1]!T_Printers[Printers])*COUNTA([1]!T_Resins[Resins]),"",_xlfn.IFS(ROUND(VLOOKUP(C692,[1]!T_Resins[#Data],2,FALSE)/VLOOKUP(A692,[1]!T_Printers[#Data],5,FALSE),1)&lt;=_xlfn.XLOOKUP(B692,[1]Printers!L:L,[1]Printers!O:O,1,0,),ROUND(VLOOKUP(C692,[1]!T_Resins[#Data],2,FALSE)/VLOOKUP(A692,[1]!T_Printers[#Data],5,FALSE),1),ROUND(VLOOKUP(C692,[1]!T_Resins[#Data],2,FALSE)/VLOOKUP(A692,[1]!T_Printers[#Data],5,FALSE),1)&gt;_xlfn.XLOOKUP(B692,[1]Printers!L:L,[1]Printers!O:O,1,0,),10)),"Используйте слой 100 мкм")</f>
        <v>1</v>
      </c>
      <c r="F692">
        <f>IFERROR(IF(ROUND(_xlfn.XLOOKUP([1]Parameters!B692,[1]Printers!L:L,[1]Printers!Q:Q,,0)*E692/10,0)*10&lt;_xlfn.XLOOKUP([1]Parameters!B692,[1]Printers!L:L,[1]Printers!P:P,,0),ROUND(_xlfn.XLOOKUP([1]Parameters!B692,[1]Printers!L:L,[1]Printers!Q:Q,,0)*E692/10,0)*10,_xlfn.XLOOKUP([1]Parameters!B692,[1]Printers!L:L,[1]Printers!P:P,,0)),"")</f>
        <v>10</v>
      </c>
      <c r="G692" cm="1">
        <f t="array" ref="G692">IFERROR(IF(ROW()-1&gt;COUNTA([1]!T_Printers[Printers])*COUNTA([1]!T_Resins[Resins]),"",_xlfn.IFS(ROUND(VLOOKUP(C692,[1]!T_Resins[#Data],3,FALSE)/VLOOKUP(A692,[1]!T_Printers[#Data],5,FALSE),1)&lt;=_xlfn.XLOOKUP(B692,[1]Printers!L:L,[1]Printers!O:O,1,0,),ROUND(VLOOKUP(C692,[1]!T_Resins[#Data],3,FALSE)/VLOOKUP(A692,[1]!T_Printers[#Data],5,FALSE),1),ROUND(VLOOKUP(C692,[1]!T_Resins[#Data],3,FALSE)/VLOOKUP(A692,[1]!T_Printers[#Data],5,FALSE),1)&gt;_xlfn.XLOOKUP(B692,[1]Printers!L:L,[1]Printers!O:O,1,0,),10)),"")</f>
        <v>1.3</v>
      </c>
      <c r="H692">
        <f>IFERROR(IF(ROUND(_xlfn.XLOOKUP([1]Parameters!B692,[1]Printers!L:L,[1]Printers!Q:Q,,0)*G692/10,0)*10&lt;_xlfn.XLOOKUP([1]Parameters!B692,[1]Printers!L:L,[1]Printers!P:P,,0),ROUND(_xlfn.XLOOKUP([1]Parameters!B692,[1]Printers!L:L,[1]Printers!Q:Q,,0)*G692/10,0)*10,_xlfn.XLOOKUP([1]Parameters!B692,[1]Printers!L:L,[1]Printers!P:P,,0)),"")</f>
        <v>10</v>
      </c>
      <c r="I692" s="3" t="str" cm="1">
        <f t="array" ref="I692">IFERROR(IF(ROW()-1&gt;COUNTA([1]!T_Printers[Printers])*COUNTA([1]!T_Resins[Resins]),"",_xlfn.IFS(ROUND(VLOOKUP(C692,[1]!T_Resins[#Data],4,FALSE)/VLOOKUP(A692,[1]!T_Printers[#Data],5,FALSE),1)&lt;=_xlfn.XLOOKUP(B692,[1]Printers!L:L,[1]Printers!O:O,1,0,),ROUND(VLOOKUP(C692,[1]!T_Resins[#Data],4,FALSE)/VLOOKUP(A692,[1]!T_Printers[#Data],5,FALSE),1),ROUND(VLOOKUP(C692,[1]!T_Resins[#Data],4,FALSE)/VLOOKUP(A692,[1]!T_Printers[#Data],5,FALSE),1)&gt;_xlfn.XLOOKUP(B692,[1]Printers!L:L,[1]Printers!O:O,1,0,),"")),"")</f>
        <v/>
      </c>
      <c r="J692" t="str">
        <f>IFERROR(IF(ROUND(_xlfn.XLOOKUP([1]Parameters!B692,[1]Printers!L:L,[1]Printers!Q:Q,,0)*I692/10,0)*10&lt;_xlfn.XLOOKUP([1]Parameters!B692,[1]Printers!L:L,[1]Printers!P:P,,0),ROUND(_xlfn.XLOOKUP([1]Parameters!B692,[1]Printers!L:L,[1]Printers!Q:Q,,0)*I692/10,0)*10,_xlfn.XLOOKUP([1]Parameters!B692,[1]Printers!L:L,[1]Printers!P:P,,0)),"")</f>
        <v/>
      </c>
      <c r="K692">
        <f>IF(SUM(E692:J692)&lt;&gt;0,VLOOKUP(A692,[1]!T_Printers[#Data],10,FALSE)+VLOOKUP(C692,[1]!T_Resins[#Data],10,FALSE),"")</f>
        <v>4</v>
      </c>
      <c r="L692">
        <f>IF(SUM(E692:J692)&lt;&gt;0,VLOOKUP(A692,[1]!T_Printers[#Data],11,FALSE),"")</f>
        <v>8</v>
      </c>
      <c r="M692">
        <f>IF(SUM(E692:J692)&lt;&gt;0,VLOOKUP(C692,[1]!T_Resins[#Data],8,FALSE),"")</f>
        <v>60</v>
      </c>
      <c r="N692">
        <f>IF(_xlfn.XLOOKUP(B692,[1]Printers!$L:$L,[1]Printers!$R:$R,0,0)&gt;0,[1]Parameters!M692,IF(SUM(E692:J692)&lt;&gt;0,VLOOKUP(C692,[1]!T_Resins[#Data],9,FALSE),""))</f>
        <v>60</v>
      </c>
      <c r="O692" t="str">
        <f t="shared" si="10"/>
        <v>AnycubicPhotonMonoX2</v>
      </c>
    </row>
    <row r="693" spans="1:15" x14ac:dyDescent="0.25">
      <c r="A693" t="str">
        <f t="array" ref="A693">IF(ROW()-1&gt;COUNTA([1]!T_Printers[Printers])*COUNTA([1]!T_Resins[Resins]),"",INDEX([1]!T_Printers[Printers],INT((ROW()-2)/COUNTA([1]!T_Resins[Resins])+1)))</f>
        <v>Anycubic Photon Mono X2</v>
      </c>
      <c r="B693" t="str">
        <f>_xlfn.XLOOKUP(A693,[1]!T_Printers[Printers],[1]!T_Printers[Icon link],,0)</f>
        <v>AnycubicPhotonMonoX2</v>
      </c>
      <c r="C693" t="str">
        <f t="array" ref="C693">IF(ROW()-1&gt;COUNTA([1]!T_Printers[Printers])*COUNTA([1]!T_Resins[Resins]),"",INDEX([1]!T_Resins[Resins],MOD(ROW()-2,COUNTA([1]!T_Resins[Resins]))+1))</f>
        <v>Industrial PP-Like</v>
      </c>
      <c r="D693">
        <f>IF(SUM(E693:J693)&lt;&gt;0,IF(ROW()-1&gt;COUNTA([1]!T_Printers[Printers])*COUNTA([1]!T_Resins[Resins]),"",2),"")</f>
        <v>2</v>
      </c>
      <c r="E693" cm="1">
        <f t="array" ref="E693">IFERROR(IF(ROW()-1&gt;COUNTA([1]!T_Printers[Printers])*COUNTA([1]!T_Resins[Resins]),"",_xlfn.IFS(ROUND(VLOOKUP(C693,[1]!T_Resins[#Data],2,FALSE)/VLOOKUP(A693,[1]!T_Printers[#Data],5,FALSE),1)&lt;=_xlfn.XLOOKUP(B693,[1]Printers!L:L,[1]Printers!O:O,1,0,),ROUND(VLOOKUP(C693,[1]!T_Resins[#Data],2,FALSE)/VLOOKUP(A693,[1]!T_Printers[#Data],5,FALSE),1),ROUND(VLOOKUP(C693,[1]!T_Resins[#Data],2,FALSE)/VLOOKUP(A693,[1]!T_Printers[#Data],5,FALSE),1)&gt;_xlfn.XLOOKUP(B693,[1]Printers!L:L,[1]Printers!O:O,1,0,),10)),"Используйте слой 100 мкм")</f>
        <v>3.9</v>
      </c>
      <c r="F693">
        <f>IFERROR(IF(ROUND(_xlfn.XLOOKUP([1]Parameters!B693,[1]Printers!L:L,[1]Printers!Q:Q,,0)*E693/10,0)*10&lt;_xlfn.XLOOKUP([1]Parameters!B693,[1]Printers!L:L,[1]Printers!P:P,,0),ROUND(_xlfn.XLOOKUP([1]Parameters!B693,[1]Printers!L:L,[1]Printers!Q:Q,,0)*E693/10,0)*10,_xlfn.XLOOKUP([1]Parameters!B693,[1]Printers!L:L,[1]Printers!P:P,,0)),"")</f>
        <v>40</v>
      </c>
      <c r="G693" cm="1">
        <f t="array" ref="G693">IFERROR(IF(ROW()-1&gt;COUNTA([1]!T_Printers[Printers])*COUNTA([1]!T_Resins[Resins]),"",_xlfn.IFS(ROUND(VLOOKUP(C693,[1]!T_Resins[#Data],3,FALSE)/VLOOKUP(A693,[1]!T_Printers[#Data],5,FALSE),1)&lt;=_xlfn.XLOOKUP(B693,[1]Printers!L:L,[1]Printers!O:O,1,0,),ROUND(VLOOKUP(C693,[1]!T_Resins[#Data],3,FALSE)/VLOOKUP(A693,[1]!T_Printers[#Data],5,FALSE),1),ROUND(VLOOKUP(C693,[1]!T_Resins[#Data],3,FALSE)/VLOOKUP(A693,[1]!T_Printers[#Data],5,FALSE),1)&gt;_xlfn.XLOOKUP(B693,[1]Printers!L:L,[1]Printers!O:O,1,0,),10)),"")</f>
        <v>4.9000000000000004</v>
      </c>
      <c r="H693">
        <f>IFERROR(IF(ROUND(_xlfn.XLOOKUP([1]Parameters!B693,[1]Printers!L:L,[1]Printers!Q:Q,,0)*G693/10,0)*10&lt;_xlfn.XLOOKUP([1]Parameters!B693,[1]Printers!L:L,[1]Printers!P:P,,0),ROUND(_xlfn.XLOOKUP([1]Parameters!B693,[1]Printers!L:L,[1]Printers!Q:Q,,0)*G693/10,0)*10,_xlfn.XLOOKUP([1]Parameters!B693,[1]Printers!L:L,[1]Printers!P:P,,0)),"")</f>
        <v>40</v>
      </c>
      <c r="I693" s="3" t="str" cm="1">
        <f t="array" ref="I693">IFERROR(IF(ROW()-1&gt;COUNTA([1]!T_Printers[Printers])*COUNTA([1]!T_Resins[Resins]),"",_xlfn.IFS(ROUND(VLOOKUP(C693,[1]!T_Resins[#Data],4,FALSE)/VLOOKUP(A693,[1]!T_Printers[#Data],5,FALSE),1)&lt;=_xlfn.XLOOKUP(B693,[1]Printers!L:L,[1]Printers!O:O,1,0,),ROUND(VLOOKUP(C693,[1]!T_Resins[#Data],4,FALSE)/VLOOKUP(A693,[1]!T_Printers[#Data],5,FALSE),1),ROUND(VLOOKUP(C693,[1]!T_Resins[#Data],4,FALSE)/VLOOKUP(A693,[1]!T_Printers[#Data],5,FALSE),1)&gt;_xlfn.XLOOKUP(B693,[1]Printers!L:L,[1]Printers!O:O,1,0,),"")),"")</f>
        <v/>
      </c>
      <c r="J693" t="str">
        <f>IFERROR(IF(ROUND(_xlfn.XLOOKUP([1]Parameters!B693,[1]Printers!L:L,[1]Printers!Q:Q,,0)*I693/10,0)*10&lt;_xlfn.XLOOKUP([1]Parameters!B693,[1]Printers!L:L,[1]Printers!P:P,,0),ROUND(_xlfn.XLOOKUP([1]Parameters!B693,[1]Printers!L:L,[1]Printers!Q:Q,,0)*I693/10,0)*10,_xlfn.XLOOKUP([1]Parameters!B693,[1]Printers!L:L,[1]Printers!P:P,,0)),"")</f>
        <v/>
      </c>
      <c r="K693">
        <f>IF(SUM(E693:J693)&lt;&gt;0,VLOOKUP(A693,[1]!T_Printers[#Data],10,FALSE)+VLOOKUP(C693,[1]!T_Resins[#Data],10,FALSE),"")</f>
        <v>4</v>
      </c>
      <c r="L693">
        <f>IF(SUM(E693:J693)&lt;&gt;0,VLOOKUP(A693,[1]!T_Printers[#Data],11,FALSE),"")</f>
        <v>8</v>
      </c>
      <c r="M693">
        <f>IF(SUM(E693:J693)&lt;&gt;0,VLOOKUP(C693,[1]!T_Resins[#Data],8,FALSE),"")</f>
        <v>60</v>
      </c>
      <c r="N693">
        <f>IF(_xlfn.XLOOKUP(B693,[1]Printers!$L:$L,[1]Printers!$R:$R,0,0)&gt;0,[1]Parameters!M693,IF(SUM(E693:J693)&lt;&gt;0,VLOOKUP(C693,[1]!T_Resins[#Data],9,FALSE),""))</f>
        <v>60</v>
      </c>
      <c r="O693" t="str">
        <f t="shared" si="10"/>
        <v>AnycubicPhotonMonoX2</v>
      </c>
    </row>
    <row r="694" spans="1:15" x14ac:dyDescent="0.25">
      <c r="A694" t="str">
        <f t="array" ref="A694">IF(ROW()-1&gt;COUNTA([1]!T_Printers[Printers])*COUNTA([1]!T_Resins[Resins]),"",INDEX([1]!T_Printers[Printers],INT((ROW()-2)/COUNTA([1]!T_Resins[Resins])+1)))</f>
        <v>Anycubic Photon Mono X2</v>
      </c>
      <c r="B694" t="str">
        <f>_xlfn.XLOOKUP(A694,[1]!T_Printers[Printers],[1]!T_Printers[Icon link],,0)</f>
        <v>AnycubicPhotonMonoX2</v>
      </c>
      <c r="C694" t="str">
        <f t="array" ref="C694">IF(ROW()-1&gt;COUNTA([1]!T_Printers[Printers])*COUNTA([1]!T_Resins[Resins]),"",INDEX([1]!T_Resins[Resins],MOD(ROW()-2,COUNTA([1]!T_Resins[Resins]))+1))</f>
        <v>Industrial Rigid Black</v>
      </c>
      <c r="D694">
        <f>IF(SUM(E694:J694)&lt;&gt;0,IF(ROW()-1&gt;COUNTA([1]!T_Printers[Printers])*COUNTA([1]!T_Resins[Resins]),"",2),"")</f>
        <v>2</v>
      </c>
      <c r="E694" cm="1">
        <f t="array" ref="E694">IFERROR(IF(ROW()-1&gt;COUNTA([1]!T_Printers[Printers])*COUNTA([1]!T_Resins[Resins]),"",_xlfn.IFS(ROUND(VLOOKUP(C694,[1]!T_Resins[#Data],2,FALSE)/VLOOKUP(A694,[1]!T_Printers[#Data],5,FALSE),1)&lt;=_xlfn.XLOOKUP(B694,[1]Printers!L:L,[1]Printers!O:O,1,0,),ROUND(VLOOKUP(C694,[1]!T_Resins[#Data],2,FALSE)/VLOOKUP(A694,[1]!T_Printers[#Data],5,FALSE),1),ROUND(VLOOKUP(C694,[1]!T_Resins[#Data],2,FALSE)/VLOOKUP(A694,[1]!T_Printers[#Data],5,FALSE),1)&gt;_xlfn.XLOOKUP(B694,[1]Printers!L:L,[1]Printers!O:O,1,0,),10)),"Используйте слой 100 мкм")</f>
        <v>3.6</v>
      </c>
      <c r="F694">
        <f>IFERROR(IF(ROUND(_xlfn.XLOOKUP([1]Parameters!B694,[1]Printers!L:L,[1]Printers!Q:Q,,0)*E694/10,0)*10&lt;_xlfn.XLOOKUP([1]Parameters!B694,[1]Printers!L:L,[1]Printers!P:P,,0),ROUND(_xlfn.XLOOKUP([1]Parameters!B694,[1]Printers!L:L,[1]Printers!Q:Q,,0)*E694/10,0)*10,_xlfn.XLOOKUP([1]Parameters!B694,[1]Printers!L:L,[1]Printers!P:P,,0)),"")</f>
        <v>30</v>
      </c>
      <c r="G694" cm="1">
        <f t="array" ref="G694">IFERROR(IF(ROW()-1&gt;COUNTA([1]!T_Printers[Printers])*COUNTA([1]!T_Resins[Resins]),"",_xlfn.IFS(ROUND(VLOOKUP(C694,[1]!T_Resins[#Data],3,FALSE)/VLOOKUP(A694,[1]!T_Printers[#Data],5,FALSE),1)&lt;=_xlfn.XLOOKUP(B694,[1]Printers!L:L,[1]Printers!O:O,1,0,),ROUND(VLOOKUP(C694,[1]!T_Resins[#Data],3,FALSE)/VLOOKUP(A694,[1]!T_Printers[#Data],5,FALSE),1),ROUND(VLOOKUP(C694,[1]!T_Resins[#Data],3,FALSE)/VLOOKUP(A694,[1]!T_Printers[#Data],5,FALSE),1)&gt;_xlfn.XLOOKUP(B694,[1]Printers!L:L,[1]Printers!O:O,1,0,),10)),"")</f>
        <v>4.7</v>
      </c>
      <c r="H694">
        <f>IFERROR(IF(ROUND(_xlfn.XLOOKUP([1]Parameters!B694,[1]Printers!L:L,[1]Printers!Q:Q,,0)*G694/10,0)*10&lt;_xlfn.XLOOKUP([1]Parameters!B694,[1]Printers!L:L,[1]Printers!P:P,,0),ROUND(_xlfn.XLOOKUP([1]Parameters!B694,[1]Printers!L:L,[1]Printers!Q:Q,,0)*G694/10,0)*10,_xlfn.XLOOKUP([1]Parameters!B694,[1]Printers!L:L,[1]Printers!P:P,,0)),"")</f>
        <v>40</v>
      </c>
      <c r="I694" s="3" t="str" cm="1">
        <f t="array" ref="I694">IFERROR(IF(ROW()-1&gt;COUNTA([1]!T_Printers[Printers])*COUNTA([1]!T_Resins[Resins]),"",_xlfn.IFS(ROUND(VLOOKUP(C694,[1]!T_Resins[#Data],4,FALSE)/VLOOKUP(A694,[1]!T_Printers[#Data],5,FALSE),1)&lt;=_xlfn.XLOOKUP(B694,[1]Printers!L:L,[1]Printers!O:O,1,0,),ROUND(VLOOKUP(C694,[1]!T_Resins[#Data],4,FALSE)/VLOOKUP(A694,[1]!T_Printers[#Data],5,FALSE),1),ROUND(VLOOKUP(C694,[1]!T_Resins[#Data],4,FALSE)/VLOOKUP(A694,[1]!T_Printers[#Data],5,FALSE),1)&gt;_xlfn.XLOOKUP(B694,[1]Printers!L:L,[1]Printers!O:O,1,0,),"")),"")</f>
        <v/>
      </c>
      <c r="J694" t="str">
        <f>IFERROR(IF(ROUND(_xlfn.XLOOKUP([1]Parameters!B694,[1]Printers!L:L,[1]Printers!Q:Q,,0)*I694/10,0)*10&lt;_xlfn.XLOOKUP([1]Parameters!B694,[1]Printers!L:L,[1]Printers!P:P,,0),ROUND(_xlfn.XLOOKUP([1]Parameters!B694,[1]Printers!L:L,[1]Printers!Q:Q,,0)*I694/10,0)*10,_xlfn.XLOOKUP([1]Parameters!B694,[1]Printers!L:L,[1]Printers!P:P,,0)),"")</f>
        <v/>
      </c>
      <c r="K694">
        <f>IF(SUM(E694:J694)&lt;&gt;0,VLOOKUP(A694,[1]!T_Printers[#Data],10,FALSE)+VLOOKUP(C694,[1]!T_Resins[#Data],10,FALSE),"")</f>
        <v>4</v>
      </c>
      <c r="L694">
        <f>IF(SUM(E694:J694)&lt;&gt;0,VLOOKUP(A694,[1]!T_Printers[#Data],11,FALSE),"")</f>
        <v>8</v>
      </c>
      <c r="M694">
        <f>IF(SUM(E694:J694)&lt;&gt;0,VLOOKUP(C694,[1]!T_Resins[#Data],8,FALSE),"")</f>
        <v>120</v>
      </c>
      <c r="N694">
        <f>IF(_xlfn.XLOOKUP(B694,[1]Printers!$L:$L,[1]Printers!$R:$R,0,0)&gt;0,[1]Parameters!M694,IF(SUM(E694:J694)&lt;&gt;0,VLOOKUP(C694,[1]!T_Resins[#Data],9,FALSE),""))</f>
        <v>180</v>
      </c>
      <c r="O694" t="str">
        <f t="shared" si="10"/>
        <v>AnycubicPhotonMonoX2</v>
      </c>
    </row>
    <row r="695" spans="1:15" x14ac:dyDescent="0.25">
      <c r="A695" t="str">
        <f t="array" ref="A695">IF(ROW()-1&gt;COUNTA([1]!T_Printers[Printers])*COUNTA([1]!T_Resins[Resins]),"",INDEX([1]!T_Printers[Printers],INT((ROW()-2)/COUNTA([1]!T_Resins[Resins])+1)))</f>
        <v>Anycubic Photon Mono X2</v>
      </c>
      <c r="B695" t="str">
        <f>_xlfn.XLOOKUP(A695,[1]!T_Printers[Printers],[1]!T_Printers[Icon link],,0)</f>
        <v>AnycubicPhotonMonoX2</v>
      </c>
      <c r="C695" t="str">
        <f t="array" ref="C695">IF(ROW()-1&gt;COUNTA([1]!T_Printers[Printers])*COUNTA([1]!T_Resins[Resins]),"",INDEX([1]!T_Resins[Resins],MOD(ROW()-2,COUNTA([1]!T_Resins[Resins]))+1))</f>
        <v>Industrial Rigid Clear</v>
      </c>
      <c r="D695">
        <f>IF(SUM(E695:J695)&lt;&gt;0,IF(ROW()-1&gt;COUNTA([1]!T_Printers[Printers])*COUNTA([1]!T_Resins[Resins]),"",2),"")</f>
        <v>2</v>
      </c>
      <c r="E695" cm="1">
        <f t="array" ref="E695">IFERROR(IF(ROW()-1&gt;COUNTA([1]!T_Printers[Printers])*COUNTA([1]!T_Resins[Resins]),"",_xlfn.IFS(ROUND(VLOOKUP(C695,[1]!T_Resins[#Data],2,FALSE)/VLOOKUP(A695,[1]!T_Printers[#Data],5,FALSE),1)&lt;=_xlfn.XLOOKUP(B695,[1]Printers!L:L,[1]Printers!O:O,1,0,),ROUND(VLOOKUP(C695,[1]!T_Resins[#Data],2,FALSE)/VLOOKUP(A695,[1]!T_Printers[#Data],5,FALSE),1),ROUND(VLOOKUP(C695,[1]!T_Resins[#Data],2,FALSE)/VLOOKUP(A695,[1]!T_Printers[#Data],5,FALSE),1)&gt;_xlfn.XLOOKUP(B695,[1]Printers!L:L,[1]Printers!O:O,1,0,),10)),"Используйте слой 100 мкм")</f>
        <v>3.9</v>
      </c>
      <c r="F695">
        <f>IFERROR(IF(ROUND(_xlfn.XLOOKUP([1]Parameters!B695,[1]Printers!L:L,[1]Printers!Q:Q,,0)*E695/10,0)*10&lt;_xlfn.XLOOKUP([1]Parameters!B695,[1]Printers!L:L,[1]Printers!P:P,,0),ROUND(_xlfn.XLOOKUP([1]Parameters!B695,[1]Printers!L:L,[1]Printers!Q:Q,,0)*E695/10,0)*10,_xlfn.XLOOKUP([1]Parameters!B695,[1]Printers!L:L,[1]Printers!P:P,,0)),"")</f>
        <v>40</v>
      </c>
      <c r="G695" cm="1">
        <f t="array" ref="G695">IFERROR(IF(ROW()-1&gt;COUNTA([1]!T_Printers[Printers])*COUNTA([1]!T_Resins[Resins]),"",_xlfn.IFS(ROUND(VLOOKUP(C695,[1]!T_Resins[#Data],3,FALSE)/VLOOKUP(A695,[1]!T_Printers[#Data],5,FALSE),1)&lt;=_xlfn.XLOOKUP(B695,[1]Printers!L:L,[1]Printers!O:O,1,0,),ROUND(VLOOKUP(C695,[1]!T_Resins[#Data],3,FALSE)/VLOOKUP(A695,[1]!T_Printers[#Data],5,FALSE),1),ROUND(VLOOKUP(C695,[1]!T_Resins[#Data],3,FALSE)/VLOOKUP(A695,[1]!T_Printers[#Data],5,FALSE),1)&gt;_xlfn.XLOOKUP(B695,[1]Printers!L:L,[1]Printers!O:O,1,0,),10)),"")</f>
        <v>5.0999999999999996</v>
      </c>
      <c r="H695">
        <f>IFERROR(IF(ROUND(_xlfn.XLOOKUP([1]Parameters!B695,[1]Printers!L:L,[1]Printers!Q:Q,,0)*G695/10,0)*10&lt;_xlfn.XLOOKUP([1]Parameters!B695,[1]Printers!L:L,[1]Printers!P:P,,0),ROUND(_xlfn.XLOOKUP([1]Parameters!B695,[1]Printers!L:L,[1]Printers!Q:Q,,0)*G695/10,0)*10,_xlfn.XLOOKUP([1]Parameters!B695,[1]Printers!L:L,[1]Printers!P:P,,0)),"")</f>
        <v>50</v>
      </c>
      <c r="I695" s="3" t="str" cm="1">
        <f t="array" ref="I695">IFERROR(IF(ROW()-1&gt;COUNTA([1]!T_Printers[Printers])*COUNTA([1]!T_Resins[Resins]),"",_xlfn.IFS(ROUND(VLOOKUP(C695,[1]!T_Resins[#Data],4,FALSE)/VLOOKUP(A695,[1]!T_Printers[#Data],5,FALSE),1)&lt;=_xlfn.XLOOKUP(B695,[1]Printers!L:L,[1]Printers!O:O,1,0,),ROUND(VLOOKUP(C695,[1]!T_Resins[#Data],4,FALSE)/VLOOKUP(A695,[1]!T_Printers[#Data],5,FALSE),1),ROUND(VLOOKUP(C695,[1]!T_Resins[#Data],4,FALSE)/VLOOKUP(A695,[1]!T_Printers[#Data],5,FALSE),1)&gt;_xlfn.XLOOKUP(B695,[1]Printers!L:L,[1]Printers!O:O,1,0,),"")),"")</f>
        <v/>
      </c>
      <c r="J695" t="str">
        <f>IFERROR(IF(ROUND(_xlfn.XLOOKUP([1]Parameters!B695,[1]Printers!L:L,[1]Printers!Q:Q,,0)*I695/10,0)*10&lt;_xlfn.XLOOKUP([1]Parameters!B695,[1]Printers!L:L,[1]Printers!P:P,,0),ROUND(_xlfn.XLOOKUP([1]Parameters!B695,[1]Printers!L:L,[1]Printers!Q:Q,,0)*I695/10,0)*10,_xlfn.XLOOKUP([1]Parameters!B695,[1]Printers!L:L,[1]Printers!P:P,,0)),"")</f>
        <v/>
      </c>
      <c r="K695">
        <f>IF(SUM(E695:J695)&lt;&gt;0,VLOOKUP(A695,[1]!T_Printers[#Data],10,FALSE)+VLOOKUP(C695,[1]!T_Resins[#Data],10,FALSE),"")</f>
        <v>4</v>
      </c>
      <c r="L695">
        <f>IF(SUM(E695:J695)&lt;&gt;0,VLOOKUP(A695,[1]!T_Printers[#Data],11,FALSE),"")</f>
        <v>8</v>
      </c>
      <c r="M695">
        <f>IF(SUM(E695:J695)&lt;&gt;0,VLOOKUP(C695,[1]!T_Resins[#Data],8,FALSE),"")</f>
        <v>120</v>
      </c>
      <c r="N695">
        <f>IF(_xlfn.XLOOKUP(B695,[1]Printers!$L:$L,[1]Printers!$R:$R,0,0)&gt;0,[1]Parameters!M695,IF(SUM(E695:J695)&lt;&gt;0,VLOOKUP(C695,[1]!T_Resins[#Data],9,FALSE),""))</f>
        <v>180</v>
      </c>
      <c r="O695" t="str">
        <f t="shared" si="10"/>
        <v>AnycubicPhotonMonoX2</v>
      </c>
    </row>
    <row r="696" spans="1:15" x14ac:dyDescent="0.25">
      <c r="A696" t="str">
        <f t="array" ref="A696">IF(ROW()-1&gt;COUNTA([1]!T_Printers[Printers])*COUNTA([1]!T_Resins[Resins]),"",INDEX([1]!T_Printers[Printers],INT((ROW()-2)/COUNTA([1]!T_Resins[Resins])+1)))</f>
        <v>Anycubic Photon Mono X2</v>
      </c>
      <c r="B696" t="str">
        <f>_xlfn.XLOOKUP(A696,[1]!T_Printers[Printers],[1]!T_Printers[Icon link],,0)</f>
        <v>AnycubicPhotonMonoX2</v>
      </c>
      <c r="C696" t="str">
        <f t="array" ref="C696">IF(ROW()-1&gt;COUNTA([1]!T_Printers[Printers])*COUNTA([1]!T_Resins[Resins]),"",INDEX([1]!T_Resins[Resins],MOD(ROW()-2,COUNTA([1]!T_Resins[Resins]))+1))</f>
        <v>Tough Black</v>
      </c>
      <c r="D696">
        <f>IF(SUM(E696:J696)&lt;&gt;0,IF(ROW()-1&gt;COUNTA([1]!T_Printers[Printers])*COUNTA([1]!T_Resins[Resins]),"",2),"")</f>
        <v>2</v>
      </c>
      <c r="E696" cm="1">
        <f t="array" ref="E696">IFERROR(IF(ROW()-1&gt;COUNTA([1]!T_Printers[Printers])*COUNTA([1]!T_Resins[Resins]),"",_xlfn.IFS(ROUND(VLOOKUP(C696,[1]!T_Resins[#Data],2,FALSE)/VLOOKUP(A696,[1]!T_Printers[#Data],5,FALSE),1)&lt;=_xlfn.XLOOKUP(B696,[1]Printers!L:L,[1]Printers!O:O,1,0,),ROUND(VLOOKUP(C696,[1]!T_Resins[#Data],2,FALSE)/VLOOKUP(A696,[1]!T_Printers[#Data],5,FALSE),1),ROUND(VLOOKUP(C696,[1]!T_Resins[#Data],2,FALSE)/VLOOKUP(A696,[1]!T_Printers[#Data],5,FALSE),1)&gt;_xlfn.XLOOKUP(B696,[1]Printers!L:L,[1]Printers!O:O,1,0,),10)),"Используйте слой 100 мкм")</f>
        <v>1.9</v>
      </c>
      <c r="F696">
        <f>IFERROR(IF(ROUND(_xlfn.XLOOKUP([1]Parameters!B696,[1]Printers!L:L,[1]Printers!Q:Q,,0)*E696/10,0)*10&lt;_xlfn.XLOOKUP([1]Parameters!B696,[1]Printers!L:L,[1]Printers!P:P,,0),ROUND(_xlfn.XLOOKUP([1]Parameters!B696,[1]Printers!L:L,[1]Printers!Q:Q,,0)*E696/10,0)*10,_xlfn.XLOOKUP([1]Parameters!B696,[1]Printers!L:L,[1]Printers!P:P,,0)),"")</f>
        <v>20</v>
      </c>
      <c r="G696" cm="1">
        <f t="array" ref="G696">IFERROR(IF(ROW()-1&gt;COUNTA([1]!T_Printers[Printers])*COUNTA([1]!T_Resins[Resins]),"",_xlfn.IFS(ROUND(VLOOKUP(C696,[1]!T_Resins[#Data],3,FALSE)/VLOOKUP(A696,[1]!T_Printers[#Data],5,FALSE),1)&lt;=_xlfn.XLOOKUP(B696,[1]Printers!L:L,[1]Printers!O:O,1,0,),ROUND(VLOOKUP(C696,[1]!T_Resins[#Data],3,FALSE)/VLOOKUP(A696,[1]!T_Printers[#Data],5,FALSE),1),ROUND(VLOOKUP(C696,[1]!T_Resins[#Data],3,FALSE)/VLOOKUP(A696,[1]!T_Printers[#Data],5,FALSE),1)&gt;_xlfn.XLOOKUP(B696,[1]Printers!L:L,[1]Printers!O:O,1,0,),10)),"")</f>
        <v>2.2000000000000002</v>
      </c>
      <c r="H696">
        <f>IFERROR(IF(ROUND(_xlfn.XLOOKUP([1]Parameters!B696,[1]Printers!L:L,[1]Printers!Q:Q,,0)*G696/10,0)*10&lt;_xlfn.XLOOKUP([1]Parameters!B696,[1]Printers!L:L,[1]Printers!P:P,,0),ROUND(_xlfn.XLOOKUP([1]Parameters!B696,[1]Printers!L:L,[1]Printers!Q:Q,,0)*G696/10,0)*10,_xlfn.XLOOKUP([1]Parameters!B696,[1]Printers!L:L,[1]Printers!P:P,,0)),"")</f>
        <v>20</v>
      </c>
      <c r="I696" s="3" t="str" cm="1">
        <f t="array" ref="I696">IFERROR(IF(ROW()-1&gt;COUNTA([1]!T_Printers[Printers])*COUNTA([1]!T_Resins[Resins]),"",_xlfn.IFS(ROUND(VLOOKUP(C696,[1]!T_Resins[#Data],4,FALSE)/VLOOKUP(A696,[1]!T_Printers[#Data],5,FALSE),1)&lt;=_xlfn.XLOOKUP(B696,[1]Printers!L:L,[1]Printers!O:O,1,0,),ROUND(VLOOKUP(C696,[1]!T_Resins[#Data],4,FALSE)/VLOOKUP(A696,[1]!T_Printers[#Data],5,FALSE),1),ROUND(VLOOKUP(C696,[1]!T_Resins[#Data],4,FALSE)/VLOOKUP(A696,[1]!T_Printers[#Data],5,FALSE),1)&gt;_xlfn.XLOOKUP(B696,[1]Printers!L:L,[1]Printers!O:O,1,0,),"")),"")</f>
        <v/>
      </c>
      <c r="J696" t="str">
        <f>IFERROR(IF(ROUND(_xlfn.XLOOKUP([1]Parameters!B696,[1]Printers!L:L,[1]Printers!Q:Q,,0)*I696/10,0)*10&lt;_xlfn.XLOOKUP([1]Parameters!B696,[1]Printers!L:L,[1]Printers!P:P,,0),ROUND(_xlfn.XLOOKUP([1]Parameters!B696,[1]Printers!L:L,[1]Printers!Q:Q,,0)*I696/10,0)*10,_xlfn.XLOOKUP([1]Parameters!B696,[1]Printers!L:L,[1]Printers!P:P,,0)),"")</f>
        <v/>
      </c>
      <c r="K696">
        <f>IF(SUM(E696:J696)&lt;&gt;0,VLOOKUP(A696,[1]!T_Printers[#Data],10,FALSE)+VLOOKUP(C696,[1]!T_Resins[#Data],10,FALSE),"")</f>
        <v>4</v>
      </c>
      <c r="L696">
        <f>IF(SUM(E696:J696)&lt;&gt;0,VLOOKUP(A696,[1]!T_Printers[#Data],11,FALSE),"")</f>
        <v>8</v>
      </c>
      <c r="M696">
        <f>IF(SUM(E696:J696)&lt;&gt;0,VLOOKUP(C696,[1]!T_Resins[#Data],8,FALSE),"")</f>
        <v>120</v>
      </c>
      <c r="N696">
        <f>IF(_xlfn.XLOOKUP(B696,[1]Printers!$L:$L,[1]Printers!$R:$R,0,0)&gt;0,[1]Parameters!M696,IF(SUM(E696:J696)&lt;&gt;0,VLOOKUP(C696,[1]!T_Resins[#Data],9,FALSE),""))</f>
        <v>180</v>
      </c>
      <c r="O696" t="str">
        <f t="shared" si="10"/>
        <v>AnycubicPhotonMonoX2</v>
      </c>
    </row>
    <row r="697" spans="1:15" x14ac:dyDescent="0.25">
      <c r="A697" t="str">
        <f t="array" ref="A697">IF(ROW()-1&gt;COUNTA([1]!T_Printers[Printers])*COUNTA([1]!T_Resins[Resins]),"",INDEX([1]!T_Printers[Printers],INT((ROW()-2)/COUNTA([1]!T_Resins[Resins])+1)))</f>
        <v>Anycubic Photon Mono X2</v>
      </c>
      <c r="B697" t="str">
        <f>_xlfn.XLOOKUP(A697,[1]!T_Printers[Printers],[1]!T_Printers[Icon link],,0)</f>
        <v>AnycubicPhotonMonoX2</v>
      </c>
      <c r="C697" t="str">
        <f t="array" ref="C697">IF(ROW()-1&gt;COUNTA([1]!T_Printers[Printers])*COUNTA([1]!T_Resins[Resins]),"",INDEX([1]!T_Resins[Resins],MOD(ROW()-2,COUNTA([1]!T_Resins[Resins]))+1))</f>
        <v>Tough Grey</v>
      </c>
      <c r="D697">
        <f>IF(SUM(E697:J697)&lt;&gt;0,IF(ROW()-1&gt;COUNTA([1]!T_Printers[Printers])*COUNTA([1]!T_Resins[Resins]),"",2),"")</f>
        <v>2</v>
      </c>
      <c r="E697" cm="1">
        <f t="array" ref="E697">IFERROR(IF(ROW()-1&gt;COUNTA([1]!T_Printers[Printers])*COUNTA([1]!T_Resins[Resins]),"",_xlfn.IFS(ROUND(VLOOKUP(C697,[1]!T_Resins[#Data],2,FALSE)/VLOOKUP(A697,[1]!T_Printers[#Data],5,FALSE),1)&lt;=_xlfn.XLOOKUP(B697,[1]Printers!L:L,[1]Printers!O:O,1,0,),ROUND(VLOOKUP(C697,[1]!T_Resins[#Data],2,FALSE)/VLOOKUP(A697,[1]!T_Printers[#Data],5,FALSE),1),ROUND(VLOOKUP(C697,[1]!T_Resins[#Data],2,FALSE)/VLOOKUP(A697,[1]!T_Printers[#Data],5,FALSE),1)&gt;_xlfn.XLOOKUP(B697,[1]Printers!L:L,[1]Printers!O:O,1,0,),10)),"Используйте слой 100 мкм")</f>
        <v>1.9</v>
      </c>
      <c r="F697">
        <f>IFERROR(IF(ROUND(_xlfn.XLOOKUP([1]Parameters!B697,[1]Printers!L:L,[1]Printers!Q:Q,,0)*E697/10,0)*10&lt;_xlfn.XLOOKUP([1]Parameters!B697,[1]Printers!L:L,[1]Printers!P:P,,0),ROUND(_xlfn.XLOOKUP([1]Parameters!B697,[1]Printers!L:L,[1]Printers!Q:Q,,0)*E697/10,0)*10,_xlfn.XLOOKUP([1]Parameters!B697,[1]Printers!L:L,[1]Printers!P:P,,0)),"")</f>
        <v>20</v>
      </c>
      <c r="G697" cm="1">
        <f t="array" ref="G697">IFERROR(IF(ROW()-1&gt;COUNTA([1]!T_Printers[Printers])*COUNTA([1]!T_Resins[Resins]),"",_xlfn.IFS(ROUND(VLOOKUP(C697,[1]!T_Resins[#Data],3,FALSE)/VLOOKUP(A697,[1]!T_Printers[#Data],5,FALSE),1)&lt;=_xlfn.XLOOKUP(B697,[1]Printers!L:L,[1]Printers!O:O,1,0,),ROUND(VLOOKUP(C697,[1]!T_Resins[#Data],3,FALSE)/VLOOKUP(A697,[1]!T_Printers[#Data],5,FALSE),1),ROUND(VLOOKUP(C697,[1]!T_Resins[#Data],3,FALSE)/VLOOKUP(A697,[1]!T_Printers[#Data],5,FALSE),1)&gt;_xlfn.XLOOKUP(B697,[1]Printers!L:L,[1]Printers!O:O,1,0,),10)),"")</f>
        <v>2.2000000000000002</v>
      </c>
      <c r="H697">
        <f>IFERROR(IF(ROUND(_xlfn.XLOOKUP([1]Parameters!B697,[1]Printers!L:L,[1]Printers!Q:Q,,0)*G697/10,0)*10&lt;_xlfn.XLOOKUP([1]Parameters!B697,[1]Printers!L:L,[1]Printers!P:P,,0),ROUND(_xlfn.XLOOKUP([1]Parameters!B697,[1]Printers!L:L,[1]Printers!Q:Q,,0)*G697/10,0)*10,_xlfn.XLOOKUP([1]Parameters!B697,[1]Printers!L:L,[1]Printers!P:P,,0)),"")</f>
        <v>20</v>
      </c>
      <c r="I697" s="3" t="str" cm="1">
        <f t="array" ref="I697">IFERROR(IF(ROW()-1&gt;COUNTA([1]!T_Printers[Printers])*COUNTA([1]!T_Resins[Resins]),"",_xlfn.IFS(ROUND(VLOOKUP(C697,[1]!T_Resins[#Data],4,FALSE)/VLOOKUP(A697,[1]!T_Printers[#Data],5,FALSE),1)&lt;=_xlfn.XLOOKUP(B697,[1]Printers!L:L,[1]Printers!O:O,1,0,),ROUND(VLOOKUP(C697,[1]!T_Resins[#Data],4,FALSE)/VLOOKUP(A697,[1]!T_Printers[#Data],5,FALSE),1),ROUND(VLOOKUP(C697,[1]!T_Resins[#Data],4,FALSE)/VLOOKUP(A697,[1]!T_Printers[#Data],5,FALSE),1)&gt;_xlfn.XLOOKUP(B697,[1]Printers!L:L,[1]Printers!O:O,1,0,),"")),"")</f>
        <v/>
      </c>
      <c r="J697" t="str">
        <f>IFERROR(IF(ROUND(_xlfn.XLOOKUP([1]Parameters!B697,[1]Printers!L:L,[1]Printers!Q:Q,,0)*I697/10,0)*10&lt;_xlfn.XLOOKUP([1]Parameters!B697,[1]Printers!L:L,[1]Printers!P:P,,0),ROUND(_xlfn.XLOOKUP([1]Parameters!B697,[1]Printers!L:L,[1]Printers!Q:Q,,0)*I697/10,0)*10,_xlfn.XLOOKUP([1]Parameters!B697,[1]Printers!L:L,[1]Printers!P:P,,0)),"")</f>
        <v/>
      </c>
      <c r="K697">
        <f>IF(SUM(E697:J697)&lt;&gt;0,VLOOKUP(A697,[1]!T_Printers[#Data],10,FALSE)+VLOOKUP(C697,[1]!T_Resins[#Data],10,FALSE),"")</f>
        <v>4</v>
      </c>
      <c r="L697">
        <f>IF(SUM(E697:J697)&lt;&gt;0,VLOOKUP(A697,[1]!T_Printers[#Data],11,FALSE),"")</f>
        <v>8</v>
      </c>
      <c r="M697">
        <f>IF(SUM(E697:J697)&lt;&gt;0,VLOOKUP(C697,[1]!T_Resins[#Data],8,FALSE),"")</f>
        <v>120</v>
      </c>
      <c r="N697">
        <f>IF(_xlfn.XLOOKUP(B697,[1]Printers!$L:$L,[1]Printers!$R:$R,0,0)&gt;0,[1]Parameters!M697,IF(SUM(E697:J697)&lt;&gt;0,VLOOKUP(C697,[1]!T_Resins[#Data],9,FALSE),""))</f>
        <v>180</v>
      </c>
      <c r="O697" t="str">
        <f t="shared" si="10"/>
        <v>AnycubicPhotonMonoX2</v>
      </c>
    </row>
    <row r="698" spans="1:15" x14ac:dyDescent="0.25">
      <c r="A698" t="str">
        <f t="array" ref="A698">IF(ROW()-1&gt;COUNTA([1]!T_Printers[Printers])*COUNTA([1]!T_Resins[Resins]),"",INDEX([1]!T_Printers[Printers],INT((ROW()-2)/COUNTA([1]!T_Resins[Resins])+1)))</f>
        <v>Anycubic Photon Mono X2</v>
      </c>
      <c r="B698" t="str">
        <f>_xlfn.XLOOKUP(A698,[1]!T_Printers[Printers],[1]!T_Printers[Icon link],,0)</f>
        <v>AnycubicPhotonMonoX2</v>
      </c>
      <c r="C698" t="str">
        <f t="array" ref="C698">IF(ROW()-1&gt;COUNTA([1]!T_Printers[Printers])*COUNTA([1]!T_Resins[Resins]),"",INDEX([1]!T_Resins[Resins],MOD(ROW()-2,COUNTA([1]!T_Resins[Resins]))+1))</f>
        <v>Tough White</v>
      </c>
      <c r="D698">
        <f>IF(SUM(E698:J698)&lt;&gt;0,IF(ROW()-1&gt;COUNTA([1]!T_Printers[Printers])*COUNTA([1]!T_Resins[Resins]),"",2),"")</f>
        <v>2</v>
      </c>
      <c r="E698" cm="1">
        <f t="array" ref="E698">IFERROR(IF(ROW()-1&gt;COUNTA([1]!T_Printers[Printers])*COUNTA([1]!T_Resins[Resins]),"",_xlfn.IFS(ROUND(VLOOKUP(C698,[1]!T_Resins[#Data],2,FALSE)/VLOOKUP(A698,[1]!T_Printers[#Data],5,FALSE),1)&lt;=_xlfn.XLOOKUP(B698,[1]Printers!L:L,[1]Printers!O:O,1,0,),ROUND(VLOOKUP(C698,[1]!T_Resins[#Data],2,FALSE)/VLOOKUP(A698,[1]!T_Printers[#Data],5,FALSE),1),ROUND(VLOOKUP(C698,[1]!T_Resins[#Data],2,FALSE)/VLOOKUP(A698,[1]!T_Printers[#Data],5,FALSE),1)&gt;_xlfn.XLOOKUP(B698,[1]Printers!L:L,[1]Printers!O:O,1,0,),10)),"Используйте слой 100 мкм")</f>
        <v>1.9</v>
      </c>
      <c r="F698">
        <f>IFERROR(IF(ROUND(_xlfn.XLOOKUP([1]Parameters!B698,[1]Printers!L:L,[1]Printers!Q:Q,,0)*E698/10,0)*10&lt;_xlfn.XLOOKUP([1]Parameters!B698,[1]Printers!L:L,[1]Printers!P:P,,0),ROUND(_xlfn.XLOOKUP([1]Parameters!B698,[1]Printers!L:L,[1]Printers!Q:Q,,0)*E698/10,0)*10,_xlfn.XLOOKUP([1]Parameters!B698,[1]Printers!L:L,[1]Printers!P:P,,0)),"")</f>
        <v>20</v>
      </c>
      <c r="G698" cm="1">
        <f t="array" ref="G698">IFERROR(IF(ROW()-1&gt;COUNTA([1]!T_Printers[Printers])*COUNTA([1]!T_Resins[Resins]),"",_xlfn.IFS(ROUND(VLOOKUP(C698,[1]!T_Resins[#Data],3,FALSE)/VLOOKUP(A698,[1]!T_Printers[#Data],5,FALSE),1)&lt;=_xlfn.XLOOKUP(B698,[1]Printers!L:L,[1]Printers!O:O,1,0,),ROUND(VLOOKUP(C698,[1]!T_Resins[#Data],3,FALSE)/VLOOKUP(A698,[1]!T_Printers[#Data],5,FALSE),1),ROUND(VLOOKUP(C698,[1]!T_Resins[#Data],3,FALSE)/VLOOKUP(A698,[1]!T_Printers[#Data],5,FALSE),1)&gt;_xlfn.XLOOKUP(B698,[1]Printers!L:L,[1]Printers!O:O,1,0,),10)),"")</f>
        <v>2.2000000000000002</v>
      </c>
      <c r="H698">
        <f>IFERROR(IF(ROUND(_xlfn.XLOOKUP([1]Parameters!B698,[1]Printers!L:L,[1]Printers!Q:Q,,0)*G698/10,0)*10&lt;_xlfn.XLOOKUP([1]Parameters!B698,[1]Printers!L:L,[1]Printers!P:P,,0),ROUND(_xlfn.XLOOKUP([1]Parameters!B698,[1]Printers!L:L,[1]Printers!Q:Q,,0)*G698/10,0)*10,_xlfn.XLOOKUP([1]Parameters!B698,[1]Printers!L:L,[1]Printers!P:P,,0)),"")</f>
        <v>20</v>
      </c>
      <c r="I698" s="3" t="str" cm="1">
        <f t="array" ref="I698">IFERROR(IF(ROW()-1&gt;COUNTA([1]!T_Printers[Printers])*COUNTA([1]!T_Resins[Resins]),"",_xlfn.IFS(ROUND(VLOOKUP(C698,[1]!T_Resins[#Data],4,FALSE)/VLOOKUP(A698,[1]!T_Printers[#Data],5,FALSE),1)&lt;=_xlfn.XLOOKUP(B698,[1]Printers!L:L,[1]Printers!O:O,1,0,),ROUND(VLOOKUP(C698,[1]!T_Resins[#Data],4,FALSE)/VLOOKUP(A698,[1]!T_Printers[#Data],5,FALSE),1),ROUND(VLOOKUP(C698,[1]!T_Resins[#Data],4,FALSE)/VLOOKUP(A698,[1]!T_Printers[#Data],5,FALSE),1)&gt;_xlfn.XLOOKUP(B698,[1]Printers!L:L,[1]Printers!O:O,1,0,),"")),"")</f>
        <v/>
      </c>
      <c r="J698" t="str">
        <f>IFERROR(IF(ROUND(_xlfn.XLOOKUP([1]Parameters!B698,[1]Printers!L:L,[1]Printers!Q:Q,,0)*I698/10,0)*10&lt;_xlfn.XLOOKUP([1]Parameters!B698,[1]Printers!L:L,[1]Printers!P:P,,0),ROUND(_xlfn.XLOOKUP([1]Parameters!B698,[1]Printers!L:L,[1]Printers!Q:Q,,0)*I698/10,0)*10,_xlfn.XLOOKUP([1]Parameters!B698,[1]Printers!L:L,[1]Printers!P:P,,0)),"")</f>
        <v/>
      </c>
      <c r="K698">
        <f>IF(SUM(E698:J698)&lt;&gt;0,VLOOKUP(A698,[1]!T_Printers[#Data],10,FALSE)+VLOOKUP(C698,[1]!T_Resins[#Data],10,FALSE),"")</f>
        <v>4</v>
      </c>
      <c r="L698">
        <f>IF(SUM(E698:J698)&lt;&gt;0,VLOOKUP(A698,[1]!T_Printers[#Data],11,FALSE),"")</f>
        <v>8</v>
      </c>
      <c r="M698">
        <f>IF(SUM(E698:J698)&lt;&gt;0,VLOOKUP(C698,[1]!T_Resins[#Data],8,FALSE),"")</f>
        <v>120</v>
      </c>
      <c r="N698">
        <f>IF(_xlfn.XLOOKUP(B698,[1]Printers!$L:$L,[1]Printers!$R:$R,0,0)&gt;0,[1]Parameters!M698,IF(SUM(E698:J698)&lt;&gt;0,VLOOKUP(C698,[1]!T_Resins[#Data],9,FALSE),""))</f>
        <v>180</v>
      </c>
      <c r="O698" t="str">
        <f t="shared" si="10"/>
        <v>AnycubicPhotonMonoX2</v>
      </c>
    </row>
    <row r="699" spans="1:15" x14ac:dyDescent="0.25">
      <c r="A699" t="str">
        <f t="array" ref="A699">IF(ROW()-1&gt;COUNTA([1]!T_Printers[Printers])*COUNTA([1]!T_Resins[Resins]),"",INDEX([1]!T_Printers[Printers],INT((ROW()-2)/COUNTA([1]!T_Resins[Resins])+1)))</f>
        <v>Anycubic Photon Mono X2</v>
      </c>
      <c r="B699" t="str">
        <f>_xlfn.XLOOKUP(A699,[1]!T_Printers[Printers],[1]!T_Printers[Icon link],,0)</f>
        <v>AnycubicPhotonMonoX2</v>
      </c>
      <c r="C699" t="str">
        <f t="array" ref="C699">IF(ROW()-1&gt;COUNTA([1]!T_Printers[Printers])*COUNTA([1]!T_Resins[Resins]),"",INDEX([1]!T_Resins[Resins],MOD(ROW()-2,COUNTA([1]!T_Resins[Resins]))+1))</f>
        <v>Jewelry J-Cast</v>
      </c>
      <c r="D699">
        <f>IF(SUM(E699:J699)&lt;&gt;0,IF(ROW()-1&gt;COUNTA([1]!T_Printers[Printers])*COUNTA([1]!T_Resins[Resins]),"",2),"")</f>
        <v>2</v>
      </c>
      <c r="E699" cm="1">
        <f t="array" ref="E699">IFERROR(IF(ROW()-1&gt;COUNTA([1]!T_Printers[Printers])*COUNTA([1]!T_Resins[Resins]),"",_xlfn.IFS(ROUND(VLOOKUP(C699,[1]!T_Resins[#Data],2,FALSE)/VLOOKUP(A699,[1]!T_Printers[#Data],5,FALSE),1)&lt;=_xlfn.XLOOKUP(B699,[1]Printers!L:L,[1]Printers!O:O,1,0,),ROUND(VLOOKUP(C699,[1]!T_Resins[#Data],2,FALSE)/VLOOKUP(A699,[1]!T_Printers[#Data],5,FALSE),1),ROUND(VLOOKUP(C699,[1]!T_Resins[#Data],2,FALSE)/VLOOKUP(A699,[1]!T_Printers[#Data],5,FALSE),1)&gt;_xlfn.XLOOKUP(B699,[1]Printers!L:L,[1]Printers!O:O,1,0,),10)),"Используйте слой 100 мкм")</f>
        <v>5.9</v>
      </c>
      <c r="F699">
        <f>IFERROR(IF(ROUND(_xlfn.XLOOKUP([1]Parameters!B699,[1]Printers!L:L,[1]Printers!Q:Q,,0)*E699/10,0)*10&lt;_xlfn.XLOOKUP([1]Parameters!B699,[1]Printers!L:L,[1]Printers!P:P,,0),ROUND(_xlfn.XLOOKUP([1]Parameters!B699,[1]Printers!L:L,[1]Printers!Q:Q,,0)*E699/10,0)*10,_xlfn.XLOOKUP([1]Parameters!B699,[1]Printers!L:L,[1]Printers!P:P,,0)),"")</f>
        <v>50</v>
      </c>
      <c r="G699" cm="1">
        <f t="array" ref="G699">IFERROR(IF(ROW()-1&gt;COUNTA([1]!T_Printers[Printers])*COUNTA([1]!T_Resins[Resins]),"",_xlfn.IFS(ROUND(VLOOKUP(C699,[1]!T_Resins[#Data],3,FALSE)/VLOOKUP(A699,[1]!T_Printers[#Data],5,FALSE),1)&lt;=_xlfn.XLOOKUP(B699,[1]Printers!L:L,[1]Printers!O:O,1,0,),ROUND(VLOOKUP(C699,[1]!T_Resins[#Data],3,FALSE)/VLOOKUP(A699,[1]!T_Printers[#Data],5,FALSE),1),ROUND(VLOOKUP(C699,[1]!T_Resins[#Data],3,FALSE)/VLOOKUP(A699,[1]!T_Printers[#Data],5,FALSE),1)&gt;_xlfn.XLOOKUP(B699,[1]Printers!L:L,[1]Printers!O:O,1,0,),10)),"")</f>
        <v>8.1999999999999993</v>
      </c>
      <c r="H699">
        <f>IFERROR(IF(ROUND(_xlfn.XLOOKUP([1]Parameters!B699,[1]Printers!L:L,[1]Printers!Q:Q,,0)*G699/10,0)*10&lt;_xlfn.XLOOKUP([1]Parameters!B699,[1]Printers!L:L,[1]Printers!P:P,,0),ROUND(_xlfn.XLOOKUP([1]Parameters!B699,[1]Printers!L:L,[1]Printers!Q:Q,,0)*G699/10,0)*10,_xlfn.XLOOKUP([1]Parameters!B699,[1]Printers!L:L,[1]Printers!P:P,,0)),"")</f>
        <v>70</v>
      </c>
      <c r="I699" s="3" t="str" cm="1">
        <f t="array" ref="I699">IFERROR(IF(ROW()-1&gt;COUNTA([1]!T_Printers[Printers])*COUNTA([1]!T_Resins[Resins]),"",_xlfn.IFS(ROUND(VLOOKUP(C699,[1]!T_Resins[#Data],4,FALSE)/VLOOKUP(A699,[1]!T_Printers[#Data],5,FALSE),1)&lt;=_xlfn.XLOOKUP(B699,[1]Printers!L:L,[1]Printers!O:O,1,0,),ROUND(VLOOKUP(C699,[1]!T_Resins[#Data],4,FALSE)/VLOOKUP(A699,[1]!T_Printers[#Data],5,FALSE),1),ROUND(VLOOKUP(C699,[1]!T_Resins[#Data],4,FALSE)/VLOOKUP(A699,[1]!T_Printers[#Data],5,FALSE),1)&gt;_xlfn.XLOOKUP(B699,[1]Printers!L:L,[1]Printers!O:O,1,0,),"")),"")</f>
        <v/>
      </c>
      <c r="J699" t="str">
        <f>IFERROR(IF(ROUND(_xlfn.XLOOKUP([1]Parameters!B699,[1]Printers!L:L,[1]Printers!Q:Q,,0)*I699/10,0)*10&lt;_xlfn.XLOOKUP([1]Parameters!B699,[1]Printers!L:L,[1]Printers!P:P,,0),ROUND(_xlfn.XLOOKUP([1]Parameters!B699,[1]Printers!L:L,[1]Printers!Q:Q,,0)*I699/10,0)*10,_xlfn.XLOOKUP([1]Parameters!B699,[1]Printers!L:L,[1]Printers!P:P,,0)),"")</f>
        <v/>
      </c>
      <c r="K699">
        <f>IF(SUM(E699:J699)&lt;&gt;0,VLOOKUP(A699,[1]!T_Printers[#Data],10,FALSE)+VLOOKUP(C699,[1]!T_Resins[#Data],10,FALSE),"")</f>
        <v>4</v>
      </c>
      <c r="L699">
        <f>IF(SUM(E699:J699)&lt;&gt;0,VLOOKUP(A699,[1]!T_Printers[#Data],11,FALSE),"")</f>
        <v>8</v>
      </c>
      <c r="M699">
        <f>IF(SUM(E699:J699)&lt;&gt;0,VLOOKUP(C699,[1]!T_Resins[#Data],8,FALSE),"")</f>
        <v>60</v>
      </c>
      <c r="N699">
        <f>IF(_xlfn.XLOOKUP(B699,[1]Printers!$L:$L,[1]Printers!$R:$R,0,0)&gt;0,[1]Parameters!M699,IF(SUM(E699:J699)&lt;&gt;0,VLOOKUP(C699,[1]!T_Resins[#Data],9,FALSE),""))</f>
        <v>60</v>
      </c>
      <c r="O699" t="str">
        <f t="shared" si="10"/>
        <v>AnycubicPhotonMonoX2</v>
      </c>
    </row>
    <row r="700" spans="1:15" x14ac:dyDescent="0.25">
      <c r="A700" t="str">
        <f t="array" ref="A700">IF(ROW()-1&gt;COUNTA([1]!T_Printers[Printers])*COUNTA([1]!T_Resins[Resins]),"",INDEX([1]!T_Printers[Printers],INT((ROW()-2)/COUNTA([1]!T_Resins[Resins])+1)))</f>
        <v>Anycubic Photon Mono X2</v>
      </c>
      <c r="B700" t="str">
        <f>_xlfn.XLOOKUP(A700,[1]!T_Printers[Printers],[1]!T_Printers[Icon link],,0)</f>
        <v>AnycubicPhotonMonoX2</v>
      </c>
      <c r="C700" t="str">
        <f t="array" ref="C700">IF(ROW()-1&gt;COUNTA([1]!T_Printers[Printers])*COUNTA([1]!T_Resins[Resins]),"",INDEX([1]!T_Resins[Resins],MOD(ROW()-2,COUNTA([1]!T_Resins[Resins]))+1))</f>
        <v>Model Resin Black</v>
      </c>
      <c r="D700">
        <f>IF(SUM(E700:J700)&lt;&gt;0,IF(ROW()-1&gt;COUNTA([1]!T_Printers[Printers])*COUNTA([1]!T_Resins[Resins]),"",2),"")</f>
        <v>2</v>
      </c>
      <c r="E700" cm="1">
        <f t="array" ref="E700">IFERROR(IF(ROW()-1&gt;COUNTA([1]!T_Printers[Printers])*COUNTA([1]!T_Resins[Resins]),"",_xlfn.IFS(ROUND(VLOOKUP(C700,[1]!T_Resins[#Data],2,FALSE)/VLOOKUP(A700,[1]!T_Printers[#Data],5,FALSE),1)&lt;=_xlfn.XLOOKUP(B700,[1]Printers!L:L,[1]Printers!O:O,1,0,),ROUND(VLOOKUP(C700,[1]!T_Resins[#Data],2,FALSE)/VLOOKUP(A700,[1]!T_Printers[#Data],5,FALSE),1),ROUND(VLOOKUP(C700,[1]!T_Resins[#Data],2,FALSE)/VLOOKUP(A700,[1]!T_Printers[#Data],5,FALSE),1)&gt;_xlfn.XLOOKUP(B700,[1]Printers!L:L,[1]Printers!O:O,1,0,),10)),"Используйте слой 100 мкм")</f>
        <v>2.2000000000000002</v>
      </c>
      <c r="F700">
        <f>IFERROR(IF(ROUND(_xlfn.XLOOKUP([1]Parameters!B700,[1]Printers!L:L,[1]Printers!Q:Q,,0)*E700/10,0)*10&lt;_xlfn.XLOOKUP([1]Parameters!B700,[1]Printers!L:L,[1]Printers!P:P,,0),ROUND(_xlfn.XLOOKUP([1]Parameters!B700,[1]Printers!L:L,[1]Printers!Q:Q,,0)*E700/10,0)*10,_xlfn.XLOOKUP([1]Parameters!B700,[1]Printers!L:L,[1]Printers!P:P,,0)),"")</f>
        <v>20</v>
      </c>
      <c r="G700" cm="1">
        <f t="array" ref="G700">IFERROR(IF(ROW()-1&gt;COUNTA([1]!T_Printers[Printers])*COUNTA([1]!T_Resins[Resins]),"",_xlfn.IFS(ROUND(VLOOKUP(C700,[1]!T_Resins[#Data],3,FALSE)/VLOOKUP(A700,[1]!T_Printers[#Data],5,FALSE),1)&lt;=_xlfn.XLOOKUP(B700,[1]Printers!L:L,[1]Printers!O:O,1,0,),ROUND(VLOOKUP(C700,[1]!T_Resins[#Data],3,FALSE)/VLOOKUP(A700,[1]!T_Printers[#Data],5,FALSE),1),ROUND(VLOOKUP(C700,[1]!T_Resins[#Data],3,FALSE)/VLOOKUP(A700,[1]!T_Printers[#Data],5,FALSE),1)&gt;_xlfn.XLOOKUP(B700,[1]Printers!L:L,[1]Printers!O:O,1,0,),10)),"")</f>
        <v>2.9</v>
      </c>
      <c r="H700">
        <f>IFERROR(IF(ROUND(_xlfn.XLOOKUP([1]Parameters!B700,[1]Printers!L:L,[1]Printers!Q:Q,,0)*G700/10,0)*10&lt;_xlfn.XLOOKUP([1]Parameters!B700,[1]Printers!L:L,[1]Printers!P:P,,0),ROUND(_xlfn.XLOOKUP([1]Parameters!B700,[1]Printers!L:L,[1]Printers!Q:Q,,0)*G700/10,0)*10,_xlfn.XLOOKUP([1]Parameters!B700,[1]Printers!L:L,[1]Printers!P:P,,0)),"")</f>
        <v>30</v>
      </c>
      <c r="I700" s="3" t="str" cm="1">
        <f t="array" ref="I700">IFERROR(IF(ROW()-1&gt;COUNTA([1]!T_Printers[Printers])*COUNTA([1]!T_Resins[Resins]),"",_xlfn.IFS(ROUND(VLOOKUP(C700,[1]!T_Resins[#Data],4,FALSE)/VLOOKUP(A700,[1]!T_Printers[#Data],5,FALSE),1)&lt;=_xlfn.XLOOKUP(B700,[1]Printers!L:L,[1]Printers!O:O,1,0,),ROUND(VLOOKUP(C700,[1]!T_Resins[#Data],4,FALSE)/VLOOKUP(A700,[1]!T_Printers[#Data],5,FALSE),1),ROUND(VLOOKUP(C700,[1]!T_Resins[#Data],4,FALSE)/VLOOKUP(A700,[1]!T_Printers[#Data],5,FALSE),1)&gt;_xlfn.XLOOKUP(B700,[1]Printers!L:L,[1]Printers!O:O,1,0,),"")),"")</f>
        <v/>
      </c>
      <c r="J700" t="str">
        <f>IFERROR(IF(ROUND(_xlfn.XLOOKUP([1]Parameters!B700,[1]Printers!L:L,[1]Printers!Q:Q,,0)*I700/10,0)*10&lt;_xlfn.XLOOKUP([1]Parameters!B700,[1]Printers!L:L,[1]Printers!P:P,,0),ROUND(_xlfn.XLOOKUP([1]Parameters!B700,[1]Printers!L:L,[1]Printers!Q:Q,,0)*I700/10,0)*10,_xlfn.XLOOKUP([1]Parameters!B700,[1]Printers!L:L,[1]Printers!P:P,,0)),"")</f>
        <v/>
      </c>
      <c r="K700">
        <f>IF(SUM(E700:J700)&lt;&gt;0,VLOOKUP(A700,[1]!T_Printers[#Data],10,FALSE)+VLOOKUP(C700,[1]!T_Resins[#Data],10,FALSE),"")</f>
        <v>4</v>
      </c>
      <c r="L700">
        <f>IF(SUM(E700:J700)&lt;&gt;0,VLOOKUP(A700,[1]!T_Printers[#Data],11,FALSE),"")</f>
        <v>8</v>
      </c>
      <c r="M700">
        <f>IF(SUM(E700:J700)&lt;&gt;0,VLOOKUP(C700,[1]!T_Resins[#Data],8,FALSE),"")</f>
        <v>120</v>
      </c>
      <c r="N700">
        <f>IF(_xlfn.XLOOKUP(B700,[1]Printers!$L:$L,[1]Printers!$R:$R,0,0)&gt;0,[1]Parameters!M700,IF(SUM(E700:J700)&lt;&gt;0,VLOOKUP(C700,[1]!T_Resins[#Data],9,FALSE),""))</f>
        <v>180</v>
      </c>
      <c r="O700" t="str">
        <f t="shared" si="10"/>
        <v>AnycubicPhotonMonoX2</v>
      </c>
    </row>
    <row r="701" spans="1:15" x14ac:dyDescent="0.25">
      <c r="A701" t="str">
        <f t="array" ref="A701">IF(ROW()-1&gt;COUNTA([1]!T_Printers[Printers])*COUNTA([1]!T_Resins[Resins]),"",INDEX([1]!T_Printers[Printers],INT((ROW()-2)/COUNTA([1]!T_Resins[Resins])+1)))</f>
        <v>Anycubic Photon Mono X2</v>
      </c>
      <c r="B701" t="str">
        <f>_xlfn.XLOOKUP(A701,[1]!T_Printers[Printers],[1]!T_Printers[Icon link],,0)</f>
        <v>AnycubicPhotonMonoX2</v>
      </c>
      <c r="C701" t="str">
        <f t="array" ref="C701">IF(ROW()-1&gt;COUNTA([1]!T_Printers[Printers])*COUNTA([1]!T_Resins[Resins]),"",INDEX([1]!T_Resins[Resins],MOD(ROW()-2,COUNTA([1]!T_Resins[Resins]))+1))</f>
        <v>Model Resin Clear</v>
      </c>
      <c r="D701">
        <f>IF(SUM(E701:J701)&lt;&gt;0,IF(ROW()-1&gt;COUNTA([1]!T_Printers[Printers])*COUNTA([1]!T_Resins[Resins]),"",2),"")</f>
        <v>2</v>
      </c>
      <c r="E701" cm="1">
        <f t="array" ref="E701">IFERROR(IF(ROW()-1&gt;COUNTA([1]!T_Printers[Printers])*COUNTA([1]!T_Resins[Resins]),"",_xlfn.IFS(ROUND(VLOOKUP(C701,[1]!T_Resins[#Data],2,FALSE)/VLOOKUP(A701,[1]!T_Printers[#Data],5,FALSE),1)&lt;=_xlfn.XLOOKUP(B701,[1]Printers!L:L,[1]Printers!O:O,1,0,),ROUND(VLOOKUP(C701,[1]!T_Resins[#Data],2,FALSE)/VLOOKUP(A701,[1]!T_Printers[#Data],5,FALSE),1),ROUND(VLOOKUP(C701,[1]!T_Resins[#Data],2,FALSE)/VLOOKUP(A701,[1]!T_Printers[#Data],5,FALSE),1)&gt;_xlfn.XLOOKUP(B701,[1]Printers!L:L,[1]Printers!O:O,1,0,),10)),"Используйте слой 100 мкм")</f>
        <v>2.1</v>
      </c>
      <c r="F701">
        <f>IFERROR(IF(ROUND(_xlfn.XLOOKUP([1]Parameters!B701,[1]Printers!L:L,[1]Printers!Q:Q,,0)*E701/10,0)*10&lt;_xlfn.XLOOKUP([1]Parameters!B701,[1]Printers!L:L,[1]Printers!P:P,,0),ROUND(_xlfn.XLOOKUP([1]Parameters!B701,[1]Printers!L:L,[1]Printers!Q:Q,,0)*E701/10,0)*10,_xlfn.XLOOKUP([1]Parameters!B701,[1]Printers!L:L,[1]Printers!P:P,,0)),"")</f>
        <v>20</v>
      </c>
      <c r="G701" cm="1">
        <f t="array" ref="G701">IFERROR(IF(ROW()-1&gt;COUNTA([1]!T_Printers[Printers])*COUNTA([1]!T_Resins[Resins]),"",_xlfn.IFS(ROUND(VLOOKUP(C701,[1]!T_Resins[#Data],3,FALSE)/VLOOKUP(A701,[1]!T_Printers[#Data],5,FALSE),1)&lt;=_xlfn.XLOOKUP(B701,[1]Printers!L:L,[1]Printers!O:O,1,0,),ROUND(VLOOKUP(C701,[1]!T_Resins[#Data],3,FALSE)/VLOOKUP(A701,[1]!T_Printers[#Data],5,FALSE),1),ROUND(VLOOKUP(C701,[1]!T_Resins[#Data],3,FALSE)/VLOOKUP(A701,[1]!T_Printers[#Data],5,FALSE),1)&gt;_xlfn.XLOOKUP(B701,[1]Printers!L:L,[1]Printers!O:O,1,0,),10)),"")</f>
        <v>2.7</v>
      </c>
      <c r="H701">
        <f>IFERROR(IF(ROUND(_xlfn.XLOOKUP([1]Parameters!B701,[1]Printers!L:L,[1]Printers!Q:Q,,0)*G701/10,0)*10&lt;_xlfn.XLOOKUP([1]Parameters!B701,[1]Printers!L:L,[1]Printers!P:P,,0),ROUND(_xlfn.XLOOKUP([1]Parameters!B701,[1]Printers!L:L,[1]Printers!Q:Q,,0)*G701/10,0)*10,_xlfn.XLOOKUP([1]Parameters!B701,[1]Printers!L:L,[1]Printers!P:P,,0)),"")</f>
        <v>20</v>
      </c>
      <c r="I701" s="3" t="str" cm="1">
        <f t="array" ref="I701">IFERROR(IF(ROW()-1&gt;COUNTA([1]!T_Printers[Printers])*COUNTA([1]!T_Resins[Resins]),"",_xlfn.IFS(ROUND(VLOOKUP(C701,[1]!T_Resins[#Data],4,FALSE)/VLOOKUP(A701,[1]!T_Printers[#Data],5,FALSE),1)&lt;=_xlfn.XLOOKUP(B701,[1]Printers!L:L,[1]Printers!O:O,1,0,),ROUND(VLOOKUP(C701,[1]!T_Resins[#Data],4,FALSE)/VLOOKUP(A701,[1]!T_Printers[#Data],5,FALSE),1),ROUND(VLOOKUP(C701,[1]!T_Resins[#Data],4,FALSE)/VLOOKUP(A701,[1]!T_Printers[#Data],5,FALSE),1)&gt;_xlfn.XLOOKUP(B701,[1]Printers!L:L,[1]Printers!O:O,1,0,),"")),"")</f>
        <v/>
      </c>
      <c r="J701" t="str">
        <f>IFERROR(IF(ROUND(_xlfn.XLOOKUP([1]Parameters!B701,[1]Printers!L:L,[1]Printers!Q:Q,,0)*I701/10,0)*10&lt;_xlfn.XLOOKUP([1]Parameters!B701,[1]Printers!L:L,[1]Printers!P:P,,0),ROUND(_xlfn.XLOOKUP([1]Parameters!B701,[1]Printers!L:L,[1]Printers!Q:Q,,0)*I701/10,0)*10,_xlfn.XLOOKUP([1]Parameters!B701,[1]Printers!L:L,[1]Printers!P:P,,0)),"")</f>
        <v/>
      </c>
      <c r="K701">
        <f>IF(SUM(E701:J701)&lt;&gt;0,VLOOKUP(A701,[1]!T_Printers[#Data],10,FALSE)+VLOOKUP(C701,[1]!T_Resins[#Data],10,FALSE),"")</f>
        <v>4</v>
      </c>
      <c r="L701">
        <f>IF(SUM(E701:J701)&lt;&gt;0,VLOOKUP(A701,[1]!T_Printers[#Data],11,FALSE),"")</f>
        <v>8</v>
      </c>
      <c r="M701">
        <f>IF(SUM(E701:J701)&lt;&gt;0,VLOOKUP(C701,[1]!T_Resins[#Data],8,FALSE),"")</f>
        <v>120</v>
      </c>
      <c r="N701">
        <f>IF(_xlfn.XLOOKUP(B701,[1]Printers!$L:$L,[1]Printers!$R:$R,0,0)&gt;0,[1]Parameters!M701,IF(SUM(E701:J701)&lt;&gt;0,VLOOKUP(C701,[1]!T_Resins[#Data],9,FALSE),""))</f>
        <v>180</v>
      </c>
      <c r="O701" t="str">
        <f t="shared" si="10"/>
        <v>AnycubicPhotonMonoX2</v>
      </c>
    </row>
    <row r="702" spans="1:15" x14ac:dyDescent="0.25">
      <c r="A702" t="str">
        <f t="array" ref="A702">IF(ROW()-1&gt;COUNTA([1]!T_Printers[Printers])*COUNTA([1]!T_Resins[Resins]),"",INDEX([1]!T_Printers[Printers],INT((ROW()-2)/COUNTA([1]!T_Resins[Resins])+1)))</f>
        <v>Anycubic Photon Mono X2</v>
      </c>
      <c r="B702" t="str">
        <f>_xlfn.XLOOKUP(A702,[1]!T_Printers[Printers],[1]!T_Printers[Icon link],,0)</f>
        <v>AnycubicPhotonMonoX2</v>
      </c>
      <c r="C702" t="str">
        <f t="array" ref="C702">IF(ROW()-1&gt;COUNTA([1]!T_Printers[Printers])*COUNTA([1]!T_Resins[Resins]),"",INDEX([1]!T_Resins[Resins],MOD(ROW()-2,COUNTA([1]!T_Resins[Resins]))+1))</f>
        <v>Model Resin Grey</v>
      </c>
      <c r="D702">
        <f>IF(SUM(E702:J702)&lt;&gt;0,IF(ROW()-1&gt;COUNTA([1]!T_Printers[Printers])*COUNTA([1]!T_Resins[Resins]),"",2),"")</f>
        <v>2</v>
      </c>
      <c r="E702" cm="1">
        <f t="array" ref="E702">IFERROR(IF(ROW()-1&gt;COUNTA([1]!T_Printers[Printers])*COUNTA([1]!T_Resins[Resins]),"",_xlfn.IFS(ROUND(VLOOKUP(C702,[1]!T_Resins[#Data],2,FALSE)/VLOOKUP(A702,[1]!T_Printers[#Data],5,FALSE),1)&lt;=_xlfn.XLOOKUP(B702,[1]Printers!L:L,[1]Printers!O:O,1,0,),ROUND(VLOOKUP(C702,[1]!T_Resins[#Data],2,FALSE)/VLOOKUP(A702,[1]!T_Printers[#Data],5,FALSE),1),ROUND(VLOOKUP(C702,[1]!T_Resins[#Data],2,FALSE)/VLOOKUP(A702,[1]!T_Printers[#Data],5,FALSE),1)&gt;_xlfn.XLOOKUP(B702,[1]Printers!L:L,[1]Printers!O:O,1,0,),10)),"Используйте слой 100 мкм")</f>
        <v>3.1</v>
      </c>
      <c r="F702">
        <f>IFERROR(IF(ROUND(_xlfn.XLOOKUP([1]Parameters!B702,[1]Printers!L:L,[1]Printers!Q:Q,,0)*E702/10,0)*10&lt;_xlfn.XLOOKUP([1]Parameters!B702,[1]Printers!L:L,[1]Printers!P:P,,0),ROUND(_xlfn.XLOOKUP([1]Parameters!B702,[1]Printers!L:L,[1]Printers!Q:Q,,0)*E702/10,0)*10,_xlfn.XLOOKUP([1]Parameters!B702,[1]Printers!L:L,[1]Printers!P:P,,0)),"")</f>
        <v>30</v>
      </c>
      <c r="G702" cm="1">
        <f t="array" ref="G702">IFERROR(IF(ROW()-1&gt;COUNTA([1]!T_Printers[Printers])*COUNTA([1]!T_Resins[Resins]),"",_xlfn.IFS(ROUND(VLOOKUP(C702,[1]!T_Resins[#Data],3,FALSE)/VLOOKUP(A702,[1]!T_Printers[#Data],5,FALSE),1)&lt;=_xlfn.XLOOKUP(B702,[1]Printers!L:L,[1]Printers!O:O,1,0,),ROUND(VLOOKUP(C702,[1]!T_Resins[#Data],3,FALSE)/VLOOKUP(A702,[1]!T_Printers[#Data],5,FALSE),1),ROUND(VLOOKUP(C702,[1]!T_Resins[#Data],3,FALSE)/VLOOKUP(A702,[1]!T_Printers[#Data],5,FALSE),1)&gt;_xlfn.XLOOKUP(B702,[1]Printers!L:L,[1]Printers!O:O,1,0,),10)),"")</f>
        <v>4.0999999999999996</v>
      </c>
      <c r="H702">
        <f>IFERROR(IF(ROUND(_xlfn.XLOOKUP([1]Parameters!B702,[1]Printers!L:L,[1]Printers!Q:Q,,0)*G702/10,0)*10&lt;_xlfn.XLOOKUP([1]Parameters!B702,[1]Printers!L:L,[1]Printers!P:P,,0),ROUND(_xlfn.XLOOKUP([1]Parameters!B702,[1]Printers!L:L,[1]Printers!Q:Q,,0)*G702/10,0)*10,_xlfn.XLOOKUP([1]Parameters!B702,[1]Printers!L:L,[1]Printers!P:P,,0)),"")</f>
        <v>40</v>
      </c>
      <c r="I702" s="3" t="str" cm="1">
        <f t="array" ref="I702">IFERROR(IF(ROW()-1&gt;COUNTA([1]!T_Printers[Printers])*COUNTA([1]!T_Resins[Resins]),"",_xlfn.IFS(ROUND(VLOOKUP(C702,[1]!T_Resins[#Data],4,FALSE)/VLOOKUP(A702,[1]!T_Printers[#Data],5,FALSE),1)&lt;=_xlfn.XLOOKUP(B702,[1]Printers!L:L,[1]Printers!O:O,1,0,),ROUND(VLOOKUP(C702,[1]!T_Resins[#Data],4,FALSE)/VLOOKUP(A702,[1]!T_Printers[#Data],5,FALSE),1),ROUND(VLOOKUP(C702,[1]!T_Resins[#Data],4,FALSE)/VLOOKUP(A702,[1]!T_Printers[#Data],5,FALSE),1)&gt;_xlfn.XLOOKUP(B702,[1]Printers!L:L,[1]Printers!O:O,1,0,),"")),"")</f>
        <v/>
      </c>
      <c r="J702" t="str">
        <f>IFERROR(IF(ROUND(_xlfn.XLOOKUP([1]Parameters!B702,[1]Printers!L:L,[1]Printers!Q:Q,,0)*I702/10,0)*10&lt;_xlfn.XLOOKUP([1]Parameters!B702,[1]Printers!L:L,[1]Printers!P:P,,0),ROUND(_xlfn.XLOOKUP([1]Parameters!B702,[1]Printers!L:L,[1]Printers!Q:Q,,0)*I702/10,0)*10,_xlfn.XLOOKUP([1]Parameters!B702,[1]Printers!L:L,[1]Printers!P:P,,0)),"")</f>
        <v/>
      </c>
      <c r="K702">
        <f>IF(SUM(E702:J702)&lt;&gt;0,VLOOKUP(A702,[1]!T_Printers[#Data],10,FALSE)+VLOOKUP(C702,[1]!T_Resins[#Data],10,FALSE),"")</f>
        <v>4</v>
      </c>
      <c r="L702">
        <f>IF(SUM(E702:J702)&lt;&gt;0,VLOOKUP(A702,[1]!T_Printers[#Data],11,FALSE),"")</f>
        <v>8</v>
      </c>
      <c r="M702">
        <f>IF(SUM(E702:J702)&lt;&gt;0,VLOOKUP(C702,[1]!T_Resins[#Data],8,FALSE),"")</f>
        <v>120</v>
      </c>
      <c r="N702">
        <f>IF(_xlfn.XLOOKUP(B702,[1]Printers!$L:$L,[1]Printers!$R:$R,0,0)&gt;0,[1]Parameters!M702,IF(SUM(E702:J702)&lt;&gt;0,VLOOKUP(C702,[1]!T_Resins[#Data],9,FALSE),""))</f>
        <v>180</v>
      </c>
      <c r="O702" t="str">
        <f t="shared" si="10"/>
        <v>AnycubicPhotonMonoX2</v>
      </c>
    </row>
    <row r="703" spans="1:15" x14ac:dyDescent="0.25">
      <c r="A703" t="str">
        <f t="array" ref="A703">IF(ROW()-1&gt;COUNTA([1]!T_Printers[Printers])*COUNTA([1]!T_Resins[Resins]),"",INDEX([1]!T_Printers[Printers],INT((ROW()-2)/COUNTA([1]!T_Resins[Resins])+1)))</f>
        <v>Anycubic Photon Mono X2</v>
      </c>
      <c r="B703" t="str">
        <f>_xlfn.XLOOKUP(A703,[1]!T_Printers[Printers],[1]!T_Printers[Icon link],,0)</f>
        <v>AnycubicPhotonMonoX2</v>
      </c>
      <c r="C703" t="str">
        <f t="array" ref="C703">IF(ROW()-1&gt;COUNTA([1]!T_Printers[Printers])*COUNTA([1]!T_Resins[Resins]),"",INDEX([1]!T_Resins[Resins],MOD(ROW()-2,COUNTA([1]!T_Resins[Resins]))+1))</f>
        <v>Model Resin White</v>
      </c>
      <c r="D703">
        <f>IF(SUM(E703:J703)&lt;&gt;0,IF(ROW()-1&gt;COUNTA([1]!T_Printers[Printers])*COUNTA([1]!T_Resins[Resins]),"",2),"")</f>
        <v>2</v>
      </c>
      <c r="E703" cm="1">
        <f t="array" ref="E703">IFERROR(IF(ROW()-1&gt;COUNTA([1]!T_Printers[Printers])*COUNTA([1]!T_Resins[Resins]),"",_xlfn.IFS(ROUND(VLOOKUP(C703,[1]!T_Resins[#Data],2,FALSE)/VLOOKUP(A703,[1]!T_Printers[#Data],5,FALSE),1)&lt;=_xlfn.XLOOKUP(B703,[1]Printers!L:L,[1]Printers!O:O,1,0,),ROUND(VLOOKUP(C703,[1]!T_Resins[#Data],2,FALSE)/VLOOKUP(A703,[1]!T_Printers[#Data],5,FALSE),1),ROUND(VLOOKUP(C703,[1]!T_Resins[#Data],2,FALSE)/VLOOKUP(A703,[1]!T_Printers[#Data],5,FALSE),1)&gt;_xlfn.XLOOKUP(B703,[1]Printers!L:L,[1]Printers!O:O,1,0,),10)),"Используйте слой 100 мкм")</f>
        <v>2</v>
      </c>
      <c r="F703">
        <f>IFERROR(IF(ROUND(_xlfn.XLOOKUP([1]Parameters!B703,[1]Printers!L:L,[1]Printers!Q:Q,,0)*E703/10,0)*10&lt;_xlfn.XLOOKUP([1]Parameters!B703,[1]Printers!L:L,[1]Printers!P:P,,0),ROUND(_xlfn.XLOOKUP([1]Parameters!B703,[1]Printers!L:L,[1]Printers!Q:Q,,0)*E703/10,0)*10,_xlfn.XLOOKUP([1]Parameters!B703,[1]Printers!L:L,[1]Printers!P:P,,0)),"")</f>
        <v>20</v>
      </c>
      <c r="G703" cm="1">
        <f t="array" ref="G703">IFERROR(IF(ROW()-1&gt;COUNTA([1]!T_Printers[Printers])*COUNTA([1]!T_Resins[Resins]),"",_xlfn.IFS(ROUND(VLOOKUP(C703,[1]!T_Resins[#Data],3,FALSE)/VLOOKUP(A703,[1]!T_Printers[#Data],5,FALSE),1)&lt;=_xlfn.XLOOKUP(B703,[1]Printers!L:L,[1]Printers!O:O,1,0,),ROUND(VLOOKUP(C703,[1]!T_Resins[#Data],3,FALSE)/VLOOKUP(A703,[1]!T_Printers[#Data],5,FALSE),1),ROUND(VLOOKUP(C703,[1]!T_Resins[#Data],3,FALSE)/VLOOKUP(A703,[1]!T_Printers[#Data],5,FALSE),1)&gt;_xlfn.XLOOKUP(B703,[1]Printers!L:L,[1]Printers!O:O,1,0,),10)),"")</f>
        <v>2.6</v>
      </c>
      <c r="H703">
        <f>IFERROR(IF(ROUND(_xlfn.XLOOKUP([1]Parameters!B703,[1]Printers!L:L,[1]Printers!Q:Q,,0)*G703/10,0)*10&lt;_xlfn.XLOOKUP([1]Parameters!B703,[1]Printers!L:L,[1]Printers!P:P,,0),ROUND(_xlfn.XLOOKUP([1]Parameters!B703,[1]Printers!L:L,[1]Printers!Q:Q,,0)*G703/10,0)*10,_xlfn.XLOOKUP([1]Parameters!B703,[1]Printers!L:L,[1]Printers!P:P,,0)),"")</f>
        <v>20</v>
      </c>
      <c r="I703" s="3" t="str" cm="1">
        <f t="array" ref="I703">IFERROR(IF(ROW()-1&gt;COUNTA([1]!T_Printers[Printers])*COUNTA([1]!T_Resins[Resins]),"",_xlfn.IFS(ROUND(VLOOKUP(C703,[1]!T_Resins[#Data],4,FALSE)/VLOOKUP(A703,[1]!T_Printers[#Data],5,FALSE),1)&lt;=_xlfn.XLOOKUP(B703,[1]Printers!L:L,[1]Printers!O:O,1,0,),ROUND(VLOOKUP(C703,[1]!T_Resins[#Data],4,FALSE)/VLOOKUP(A703,[1]!T_Printers[#Data],5,FALSE),1),ROUND(VLOOKUP(C703,[1]!T_Resins[#Data],4,FALSE)/VLOOKUP(A703,[1]!T_Printers[#Data],5,FALSE),1)&gt;_xlfn.XLOOKUP(B703,[1]Printers!L:L,[1]Printers!O:O,1,0,),"")),"")</f>
        <v/>
      </c>
      <c r="J703" t="str">
        <f>IFERROR(IF(ROUND(_xlfn.XLOOKUP([1]Parameters!B703,[1]Printers!L:L,[1]Printers!Q:Q,,0)*I703/10,0)*10&lt;_xlfn.XLOOKUP([1]Parameters!B703,[1]Printers!L:L,[1]Printers!P:P,,0),ROUND(_xlfn.XLOOKUP([1]Parameters!B703,[1]Printers!L:L,[1]Printers!Q:Q,,0)*I703/10,0)*10,_xlfn.XLOOKUP([1]Parameters!B703,[1]Printers!L:L,[1]Printers!P:P,,0)),"")</f>
        <v/>
      </c>
      <c r="K703">
        <f>IF(SUM(E703:J703)&lt;&gt;0,VLOOKUP(A703,[1]!T_Printers[#Data],10,FALSE)+VLOOKUP(C703,[1]!T_Resins[#Data],10,FALSE),"")</f>
        <v>4</v>
      </c>
      <c r="L703">
        <f>IF(SUM(E703:J703)&lt;&gt;0,VLOOKUP(A703,[1]!T_Printers[#Data],11,FALSE),"")</f>
        <v>8</v>
      </c>
      <c r="M703">
        <f>IF(SUM(E703:J703)&lt;&gt;0,VLOOKUP(C703,[1]!T_Resins[#Data],8,FALSE),"")</f>
        <v>120</v>
      </c>
      <c r="N703">
        <f>IF(_xlfn.XLOOKUP(B703,[1]Printers!$L:$L,[1]Printers!$R:$R,0,0)&gt;0,[1]Parameters!M703,IF(SUM(E703:J703)&lt;&gt;0,VLOOKUP(C703,[1]!T_Resins[#Data],9,FALSE),""))</f>
        <v>180</v>
      </c>
      <c r="O703" t="str">
        <f t="shared" si="10"/>
        <v>AnycubicPhotonMonoX2</v>
      </c>
    </row>
    <row r="704" spans="1:15" x14ac:dyDescent="0.25">
      <c r="A704" t="str">
        <f t="array" ref="A704">IF(ROW()-1&gt;COUNTA([1]!T_Printers[Printers])*COUNTA([1]!T_Resins[Resins]),"",INDEX([1]!T_Printers[Printers],INT((ROW()-2)/COUNTA([1]!T_Resins[Resins])+1)))</f>
        <v>Anycubic Photon Mono X2</v>
      </c>
      <c r="B704" t="str">
        <f>_xlfn.XLOOKUP(A704,[1]!T_Printers[Printers],[1]!T_Printers[Icon link],,0)</f>
        <v>AnycubicPhotonMonoX2</v>
      </c>
      <c r="C704" t="str">
        <f t="array" ref="C704">IF(ROW()-1&gt;COUNTA([1]!T_Printers[Printers])*COUNTA([1]!T_Resins[Resins]),"",INDEX([1]!T_Resins[Resins],MOD(ROW()-2,COUNTA([1]!T_Resins[Resins]))+1))</f>
        <v>Silicone-Compatiable Model Resin (J-Model)</v>
      </c>
      <c r="D704">
        <f>IF(SUM(E704:J704)&lt;&gt;0,IF(ROW()-1&gt;COUNTA([1]!T_Printers[Printers])*COUNTA([1]!T_Resins[Resins]),"",2),"")</f>
        <v>2</v>
      </c>
      <c r="E704" cm="1">
        <f t="array" ref="E704">IFERROR(IF(ROW()-1&gt;COUNTA([1]!T_Printers[Printers])*COUNTA([1]!T_Resins[Resins]),"",_xlfn.IFS(ROUND(VLOOKUP(C704,[1]!T_Resins[#Data],2,FALSE)/VLOOKUP(A704,[1]!T_Printers[#Data],5,FALSE),1)&lt;=_xlfn.XLOOKUP(B704,[1]Printers!L:L,[1]Printers!O:O,1,0,),ROUND(VLOOKUP(C704,[1]!T_Resins[#Data],2,FALSE)/VLOOKUP(A704,[1]!T_Printers[#Data],5,FALSE),1),ROUND(VLOOKUP(C704,[1]!T_Resins[#Data],2,FALSE)/VLOOKUP(A704,[1]!T_Printers[#Data],5,FALSE),1)&gt;_xlfn.XLOOKUP(B704,[1]Printers!L:L,[1]Printers!O:O,1,0,),10)),"Используйте слой 100 мкм")</f>
        <v>2</v>
      </c>
      <c r="F704">
        <f>IFERROR(IF(ROUND(_xlfn.XLOOKUP([1]Parameters!B704,[1]Printers!L:L,[1]Printers!Q:Q,,0)*E704/10,0)*10&lt;_xlfn.XLOOKUP([1]Parameters!B704,[1]Printers!L:L,[1]Printers!P:P,,0),ROUND(_xlfn.XLOOKUP([1]Parameters!B704,[1]Printers!L:L,[1]Printers!Q:Q,,0)*E704/10,0)*10,_xlfn.XLOOKUP([1]Parameters!B704,[1]Printers!L:L,[1]Printers!P:P,,0)),"")</f>
        <v>20</v>
      </c>
      <c r="G704" cm="1">
        <f t="array" ref="G704">IFERROR(IF(ROW()-1&gt;COUNTA([1]!T_Printers[Printers])*COUNTA([1]!T_Resins[Resins]),"",_xlfn.IFS(ROUND(VLOOKUP(C704,[1]!T_Resins[#Data],3,FALSE)/VLOOKUP(A704,[1]!T_Printers[#Data],5,FALSE),1)&lt;=_xlfn.XLOOKUP(B704,[1]Printers!L:L,[1]Printers!O:O,1,0,),ROUND(VLOOKUP(C704,[1]!T_Resins[#Data],3,FALSE)/VLOOKUP(A704,[1]!T_Printers[#Data],5,FALSE),1),ROUND(VLOOKUP(C704,[1]!T_Resins[#Data],3,FALSE)/VLOOKUP(A704,[1]!T_Printers[#Data],5,FALSE),1)&gt;_xlfn.XLOOKUP(B704,[1]Printers!L:L,[1]Printers!O:O,1,0,),10)),"")</f>
        <v>2.6</v>
      </c>
      <c r="H704">
        <f>IFERROR(IF(ROUND(_xlfn.XLOOKUP([1]Parameters!B704,[1]Printers!L:L,[1]Printers!Q:Q,,0)*G704/10,0)*10&lt;_xlfn.XLOOKUP([1]Parameters!B704,[1]Printers!L:L,[1]Printers!P:P,,0),ROUND(_xlfn.XLOOKUP([1]Parameters!B704,[1]Printers!L:L,[1]Printers!Q:Q,,0)*G704/10,0)*10,_xlfn.XLOOKUP([1]Parameters!B704,[1]Printers!L:L,[1]Printers!P:P,,0)),"")</f>
        <v>20</v>
      </c>
      <c r="I704" s="3" t="str" cm="1">
        <f t="array" ref="I704">IFERROR(IF(ROW()-1&gt;COUNTA([1]!T_Printers[Printers])*COUNTA([1]!T_Resins[Resins]),"",_xlfn.IFS(ROUND(VLOOKUP(C704,[1]!T_Resins[#Data],4,FALSE)/VLOOKUP(A704,[1]!T_Printers[#Data],5,FALSE),1)&lt;=_xlfn.XLOOKUP(B704,[1]Printers!L:L,[1]Printers!O:O,1,0,),ROUND(VLOOKUP(C704,[1]!T_Resins[#Data],4,FALSE)/VLOOKUP(A704,[1]!T_Printers[#Data],5,FALSE),1),ROUND(VLOOKUP(C704,[1]!T_Resins[#Data],4,FALSE)/VLOOKUP(A704,[1]!T_Printers[#Data],5,FALSE),1)&gt;_xlfn.XLOOKUP(B704,[1]Printers!L:L,[1]Printers!O:O,1,0,),"")),"")</f>
        <v/>
      </c>
      <c r="J704" t="str">
        <f>IFERROR(IF(ROUND(_xlfn.XLOOKUP([1]Parameters!B704,[1]Printers!L:L,[1]Printers!Q:Q,,0)*I704/10,0)*10&lt;_xlfn.XLOOKUP([1]Parameters!B704,[1]Printers!L:L,[1]Printers!P:P,,0),ROUND(_xlfn.XLOOKUP([1]Parameters!B704,[1]Printers!L:L,[1]Printers!Q:Q,,0)*I704/10,0)*10,_xlfn.XLOOKUP([1]Parameters!B704,[1]Printers!L:L,[1]Printers!P:P,,0)),"")</f>
        <v/>
      </c>
      <c r="K704">
        <f>IF(SUM(E704:J704)&lt;&gt;0,VLOOKUP(A704,[1]!T_Printers[#Data],10,FALSE)+VLOOKUP(C704,[1]!T_Resins[#Data],10,FALSE),"")</f>
        <v>4</v>
      </c>
      <c r="L704">
        <f>IF(SUM(E704:J704)&lt;&gt;0,VLOOKUP(A704,[1]!T_Printers[#Data],11,FALSE),"")</f>
        <v>8</v>
      </c>
      <c r="M704">
        <f>IF(SUM(E704:J704)&lt;&gt;0,VLOOKUP(C704,[1]!T_Resins[#Data],8,FALSE),"")</f>
        <v>60</v>
      </c>
      <c r="N704">
        <f>IF(_xlfn.XLOOKUP(B704,[1]Printers!$L:$L,[1]Printers!$R:$R,0,0)&gt;0,[1]Parameters!M704,IF(SUM(E704:J704)&lt;&gt;0,VLOOKUP(C704,[1]!T_Resins[#Data],9,FALSE),""))</f>
        <v>60</v>
      </c>
      <c r="O704" t="str">
        <f t="shared" si="10"/>
        <v>AnycubicPhotonMonoX2</v>
      </c>
    </row>
    <row r="705" spans="1:15" x14ac:dyDescent="0.25">
      <c r="A705" t="str">
        <f t="array" ref="A705">IF(ROW()-1&gt;COUNTA([1]!T_Printers[Printers])*COUNTA([1]!T_Resins[Resins]),"",INDEX([1]!T_Printers[Printers],INT((ROW()-2)/COUNTA([1]!T_Resins[Resins])+1)))</f>
        <v>Anycubic Photon Mono X2</v>
      </c>
      <c r="B705" t="str">
        <f>_xlfn.XLOOKUP(A705,[1]!T_Printers[Printers],[1]!T_Printers[Icon link],,0)</f>
        <v>AnycubicPhotonMonoX2</v>
      </c>
      <c r="C705" t="str">
        <f t="array" ref="C705">IF(ROW()-1&gt;COUNTA([1]!T_Printers[Printers])*COUNTA([1]!T_Resins[Resins]),"",INDEX([1]!T_Resins[Resins],MOD(ROW()-2,COUNTA([1]!T_Resins[Resins]))+1))</f>
        <v>Silicone-Like Black</v>
      </c>
      <c r="D705">
        <f>IF(SUM(E705:J705)&lt;&gt;0,IF(ROW()-1&gt;COUNTA([1]!T_Printers[Printers])*COUNTA([1]!T_Resins[Resins]),"",2),"")</f>
        <v>2</v>
      </c>
      <c r="E705" cm="1">
        <f t="array" ref="E705">IFERROR(IF(ROW()-1&gt;COUNTA([1]!T_Printers[Printers])*COUNTA([1]!T_Resins[Resins]),"",_xlfn.IFS(ROUND(VLOOKUP(C705,[1]!T_Resins[#Data],2,FALSE)/VLOOKUP(A705,[1]!T_Printers[#Data],5,FALSE),1)&lt;=_xlfn.XLOOKUP(B705,[1]Printers!L:L,[1]Printers!O:O,1,0,),ROUND(VLOOKUP(C705,[1]!T_Resins[#Data],2,FALSE)/VLOOKUP(A705,[1]!T_Printers[#Data],5,FALSE),1),ROUND(VLOOKUP(C705,[1]!T_Resins[#Data],2,FALSE)/VLOOKUP(A705,[1]!T_Printers[#Data],5,FALSE),1)&gt;_xlfn.XLOOKUP(B705,[1]Printers!L:L,[1]Printers!O:O,1,0,),10)),"Используйте слой 100 мкм")</f>
        <v>4.7</v>
      </c>
      <c r="F705">
        <f>IFERROR(IF(ROUND(_xlfn.XLOOKUP([1]Parameters!B705,[1]Printers!L:L,[1]Printers!Q:Q,,0)*E705/10,0)*10&lt;_xlfn.XLOOKUP([1]Parameters!B705,[1]Printers!L:L,[1]Printers!P:P,,0),ROUND(_xlfn.XLOOKUP([1]Parameters!B705,[1]Printers!L:L,[1]Printers!Q:Q,,0)*E705/10,0)*10,_xlfn.XLOOKUP([1]Parameters!B705,[1]Printers!L:L,[1]Printers!P:P,,0)),"")</f>
        <v>40</v>
      </c>
      <c r="G705" cm="1">
        <f t="array" ref="G705">IFERROR(IF(ROW()-1&gt;COUNTA([1]!T_Printers[Printers])*COUNTA([1]!T_Resins[Resins]),"",_xlfn.IFS(ROUND(VLOOKUP(C705,[1]!T_Resins[#Data],3,FALSE)/VLOOKUP(A705,[1]!T_Printers[#Data],5,FALSE),1)&lt;=_xlfn.XLOOKUP(B705,[1]Printers!L:L,[1]Printers!O:O,1,0,),ROUND(VLOOKUP(C705,[1]!T_Resins[#Data],3,FALSE)/VLOOKUP(A705,[1]!T_Printers[#Data],5,FALSE),1),ROUND(VLOOKUP(C705,[1]!T_Resins[#Data],3,FALSE)/VLOOKUP(A705,[1]!T_Printers[#Data],5,FALSE),1)&gt;_xlfn.XLOOKUP(B705,[1]Printers!L:L,[1]Printers!O:O,1,0,),10)),"")</f>
        <v>6.1</v>
      </c>
      <c r="H705">
        <f>IFERROR(IF(ROUND(_xlfn.XLOOKUP([1]Parameters!B705,[1]Printers!L:L,[1]Printers!Q:Q,,0)*G705/10,0)*10&lt;_xlfn.XLOOKUP([1]Parameters!B705,[1]Printers!L:L,[1]Printers!P:P,,0),ROUND(_xlfn.XLOOKUP([1]Parameters!B705,[1]Printers!L:L,[1]Printers!Q:Q,,0)*G705/10,0)*10,_xlfn.XLOOKUP([1]Parameters!B705,[1]Printers!L:L,[1]Printers!P:P,,0)),"")</f>
        <v>50</v>
      </c>
      <c r="I705" s="3" t="str" cm="1">
        <f t="array" ref="I705">IFERROR(IF(ROW()-1&gt;COUNTA([1]!T_Printers[Printers])*COUNTA([1]!T_Resins[Resins]),"",_xlfn.IFS(ROUND(VLOOKUP(C705,[1]!T_Resins[#Data],4,FALSE)/VLOOKUP(A705,[1]!T_Printers[#Data],5,FALSE),1)&lt;=_xlfn.XLOOKUP(B705,[1]Printers!L:L,[1]Printers!O:O,1,0,),ROUND(VLOOKUP(C705,[1]!T_Resins[#Data],4,FALSE)/VLOOKUP(A705,[1]!T_Printers[#Data],5,FALSE),1),ROUND(VLOOKUP(C705,[1]!T_Resins[#Data],4,FALSE)/VLOOKUP(A705,[1]!T_Printers[#Data],5,FALSE),1)&gt;_xlfn.XLOOKUP(B705,[1]Printers!L:L,[1]Printers!O:O,1,0,),"")),"")</f>
        <v/>
      </c>
      <c r="J705" t="str">
        <f>IFERROR(IF(ROUND(_xlfn.XLOOKUP([1]Parameters!B705,[1]Printers!L:L,[1]Printers!Q:Q,,0)*I705/10,0)*10&lt;_xlfn.XLOOKUP([1]Parameters!B705,[1]Printers!L:L,[1]Printers!P:P,,0),ROUND(_xlfn.XLOOKUP([1]Parameters!B705,[1]Printers!L:L,[1]Printers!Q:Q,,0)*I705/10,0)*10,_xlfn.XLOOKUP([1]Parameters!B705,[1]Printers!L:L,[1]Printers!P:P,,0)),"")</f>
        <v/>
      </c>
      <c r="K705">
        <f>IF(SUM(E705:J705)&lt;&gt;0,VLOOKUP(A705,[1]!T_Printers[#Data],10,FALSE)+VLOOKUP(C705,[1]!T_Resins[#Data],10,FALSE),"")</f>
        <v>4</v>
      </c>
      <c r="L705">
        <f>IF(SUM(E705:J705)&lt;&gt;0,VLOOKUP(A705,[1]!T_Printers[#Data],11,FALSE),"")</f>
        <v>8</v>
      </c>
      <c r="M705">
        <f>IF(SUM(E705:J705)&lt;&gt;0,VLOOKUP(C705,[1]!T_Resins[#Data],8,FALSE),"")</f>
        <v>60</v>
      </c>
      <c r="N705">
        <f>IF(_xlfn.XLOOKUP(B705,[1]Printers!$L:$L,[1]Printers!$R:$R,0,0)&gt;0,[1]Parameters!M705,IF(SUM(E705:J705)&lt;&gt;0,VLOOKUP(C705,[1]!T_Resins[#Data],9,FALSE),""))</f>
        <v>60</v>
      </c>
      <c r="O705" t="str">
        <f t="shared" si="10"/>
        <v>AnycubicPhotonMonoX2</v>
      </c>
    </row>
    <row r="706" spans="1:15" x14ac:dyDescent="0.25">
      <c r="A706" t="str">
        <f t="array" ref="A706">IF(ROW()-1&gt;COUNTA([1]!T_Printers[Printers])*COUNTA([1]!T_Resins[Resins]),"",INDEX([1]!T_Printers[Printers],INT((ROW()-2)/COUNTA([1]!T_Resins[Resins])+1)))</f>
        <v>Anycubic Photon S</v>
      </c>
      <c r="B706" t="str">
        <f>_xlfn.XLOOKUP(A706,[1]!T_Printers[Printers],[1]!T_Printers[Icon link],,0)</f>
        <v>AnycubicPhotonS</v>
      </c>
      <c r="C706" t="str">
        <f t="array" ref="C706">IF(ROW()-1&gt;COUNTA([1]!T_Printers[Printers])*COUNTA([1]!T_Resins[Resins]),"",INDEX([1]!T_Resins[Resins],MOD(ROW()-2,COUNTA([1]!T_Resins[Resins]))+1))</f>
        <v>Basic Red</v>
      </c>
      <c r="D706">
        <f>IF(SUM(E706:J706)&lt;&gt;0,IF(ROW()-1&gt;COUNTA([1]!T_Printers[Printers])*COUNTA([1]!T_Resins[Resins]),"",2),"")</f>
        <v>2</v>
      </c>
      <c r="E706" cm="1">
        <f t="array" ref="E706">IFERROR(IF(ROW()-1&gt;COUNTA([1]!T_Printers[Printers])*COUNTA([1]!T_Resins[Resins]),"",_xlfn.IFS(ROUND(VLOOKUP(C706,[1]!T_Resins[#Data],2,FALSE)/VLOOKUP(A706,[1]!T_Printers[#Data],5,FALSE),1)&lt;=_xlfn.XLOOKUP(B706,[1]Printers!L:L,[1]Printers!O:O,1,0,),ROUND(VLOOKUP(C706,[1]!T_Resins[#Data],2,FALSE)/VLOOKUP(A706,[1]!T_Printers[#Data],5,FALSE),1),ROUND(VLOOKUP(C706,[1]!T_Resins[#Data],2,FALSE)/VLOOKUP(A706,[1]!T_Printers[#Data],5,FALSE),1)&gt;_xlfn.XLOOKUP(B706,[1]Printers!L:L,[1]Printers!O:O,1,0,),10)),"Используйте слой 100 мкм")</f>
        <v>6.4</v>
      </c>
      <c r="F706">
        <f>IFERROR(IF(ROUND(_xlfn.XLOOKUP([1]Parameters!B706,[1]Printers!L:L,[1]Printers!Q:Q,,0)*E706/10,0)*10&lt;_xlfn.XLOOKUP([1]Parameters!B706,[1]Printers!L:L,[1]Printers!P:P,,0),ROUND(_xlfn.XLOOKUP([1]Parameters!B706,[1]Printers!L:L,[1]Printers!Q:Q,,0)*E706/10,0)*10,_xlfn.XLOOKUP([1]Parameters!B706,[1]Printers!L:L,[1]Printers!P:P,,0)),"")</f>
        <v>60</v>
      </c>
      <c r="G706" cm="1">
        <f t="array" ref="G706">IFERROR(IF(ROW()-1&gt;COUNTA([1]!T_Printers[Printers])*COUNTA([1]!T_Resins[Resins]),"",_xlfn.IFS(ROUND(VLOOKUP(C706,[1]!T_Resins[#Data],3,FALSE)/VLOOKUP(A706,[1]!T_Printers[#Data],5,FALSE),1)&lt;=_xlfn.XLOOKUP(B706,[1]Printers!L:L,[1]Printers!O:O,1,0,),ROUND(VLOOKUP(C706,[1]!T_Resins[#Data],3,FALSE)/VLOOKUP(A706,[1]!T_Printers[#Data],5,FALSE),1),ROUND(VLOOKUP(C706,[1]!T_Resins[#Data],3,FALSE)/VLOOKUP(A706,[1]!T_Printers[#Data],5,FALSE),1)&gt;_xlfn.XLOOKUP(B706,[1]Printers!L:L,[1]Printers!O:O,1,0,),10)),"")</f>
        <v>8.3000000000000007</v>
      </c>
      <c r="H706">
        <f>IFERROR(IF(ROUND(_xlfn.XLOOKUP([1]Parameters!B706,[1]Printers!L:L,[1]Printers!Q:Q,,0)*G706/10,0)*10&lt;_xlfn.XLOOKUP([1]Parameters!B706,[1]Printers!L:L,[1]Printers!P:P,,0),ROUND(_xlfn.XLOOKUP([1]Parameters!B706,[1]Printers!L:L,[1]Printers!Q:Q,,0)*G706/10,0)*10,_xlfn.XLOOKUP([1]Parameters!B706,[1]Printers!L:L,[1]Printers!P:P,,0)),"")</f>
        <v>70</v>
      </c>
      <c r="I706" s="3" t="str" cm="1">
        <f t="array" ref="I706">IFERROR(IF(ROW()-1&gt;COUNTA([1]!T_Printers[Printers])*COUNTA([1]!T_Resins[Resins]),"",_xlfn.IFS(ROUND(VLOOKUP(C706,[1]!T_Resins[#Data],4,FALSE)/VLOOKUP(A706,[1]!T_Printers[#Data],5,FALSE),1)&lt;=_xlfn.XLOOKUP(B706,[1]Printers!L:L,[1]Printers!O:O,1,0,),ROUND(VLOOKUP(C706,[1]!T_Resins[#Data],4,FALSE)/VLOOKUP(A706,[1]!T_Printers[#Data],5,FALSE),1),ROUND(VLOOKUP(C706,[1]!T_Resins[#Data],4,FALSE)/VLOOKUP(A706,[1]!T_Printers[#Data],5,FALSE),1)&gt;_xlfn.XLOOKUP(B706,[1]Printers!L:L,[1]Printers!O:O,1,0,),"")),"")</f>
        <v/>
      </c>
      <c r="J706" t="str">
        <f>IFERROR(IF(ROUND(_xlfn.XLOOKUP([1]Parameters!B706,[1]Printers!L:L,[1]Printers!Q:Q,,0)*I706/10,0)*10&lt;_xlfn.XLOOKUP([1]Parameters!B706,[1]Printers!L:L,[1]Printers!P:P,,0),ROUND(_xlfn.XLOOKUP([1]Parameters!B706,[1]Printers!L:L,[1]Printers!Q:Q,,0)*I706/10,0)*10,_xlfn.XLOOKUP([1]Parameters!B706,[1]Printers!L:L,[1]Printers!P:P,,0)),"")</f>
        <v/>
      </c>
      <c r="K706">
        <f>IF(SUM(E706:J706)&lt;&gt;0,VLOOKUP(A706,[1]!T_Printers[#Data],10,FALSE)+VLOOKUP(C706,[1]!T_Resins[#Data],10,FALSE),"")</f>
        <v>2</v>
      </c>
      <c r="L706">
        <f>IF(SUM(E706:J706)&lt;&gt;0,VLOOKUP(A706,[1]!T_Printers[#Data],11,FALSE),"")</f>
        <v>5</v>
      </c>
      <c r="M706">
        <f>IF(SUM(E706:J706)&lt;&gt;0,VLOOKUP(C706,[1]!T_Resins[#Data],8,FALSE),"")</f>
        <v>120</v>
      </c>
      <c r="N706">
        <f>IF(_xlfn.XLOOKUP(B706,[1]Printers!$L:$L,[1]Printers!$R:$R,0,0)&gt;0,[1]Parameters!M706,IF(SUM(E706:J706)&lt;&gt;0,VLOOKUP(C706,[1]!T_Resins[#Data],9,FALSE),""))</f>
        <v>180</v>
      </c>
      <c r="O706" t="str">
        <f t="shared" ref="O706:O769" si="11">B706</f>
        <v>AnycubicPhotonS</v>
      </c>
    </row>
    <row r="707" spans="1:15" x14ac:dyDescent="0.25">
      <c r="A707" t="str">
        <f t="array" ref="A707">IF(ROW()-1&gt;COUNTA([1]!T_Printers[Printers])*COUNTA([1]!T_Resins[Resins]),"",INDEX([1]!T_Printers[Printers],INT((ROW()-2)/COUNTA([1]!T_Resins[Resins])+1)))</f>
        <v>Anycubic Photon S</v>
      </c>
      <c r="B707" t="str">
        <f>_xlfn.XLOOKUP(A707,[1]!T_Printers[Printers],[1]!T_Printers[Icon link],,0)</f>
        <v>AnycubicPhotonS</v>
      </c>
      <c r="C707" t="str">
        <f t="array" ref="C707">IF(ROW()-1&gt;COUNTA([1]!T_Printers[Printers])*COUNTA([1]!T_Resins[Resins]),"",INDEX([1]!T_Resins[Resins],MOD(ROW()-2,COUNTA([1]!T_Resins[Resins]))+1))</f>
        <v>Demo Bone</v>
      </c>
      <c r="D707">
        <f>IF(SUM(E707:J707)&lt;&gt;0,IF(ROW()-1&gt;COUNTA([1]!T_Printers[Printers])*COUNTA([1]!T_Resins[Resins]),"",2),"")</f>
        <v>2</v>
      </c>
      <c r="E707" cm="1">
        <f t="array" ref="E707">IFERROR(IF(ROW()-1&gt;COUNTA([1]!T_Printers[Printers])*COUNTA([1]!T_Resins[Resins]),"",_xlfn.IFS(ROUND(VLOOKUP(C707,[1]!T_Resins[#Data],2,FALSE)/VLOOKUP(A707,[1]!T_Printers[#Data],5,FALSE),1)&lt;=_xlfn.XLOOKUP(B707,[1]Printers!L:L,[1]Printers!O:O,1,0,),ROUND(VLOOKUP(C707,[1]!T_Resins[#Data],2,FALSE)/VLOOKUP(A707,[1]!T_Printers[#Data],5,FALSE),1),ROUND(VLOOKUP(C707,[1]!T_Resins[#Data],2,FALSE)/VLOOKUP(A707,[1]!T_Printers[#Data],5,FALSE),1)&gt;_xlfn.XLOOKUP(B707,[1]Printers!L:L,[1]Printers!O:O,1,0,),10)),"Используйте слой 100 мкм")</f>
        <v>6.2</v>
      </c>
      <c r="F707">
        <f>IFERROR(IF(ROUND(_xlfn.XLOOKUP([1]Parameters!B707,[1]Printers!L:L,[1]Printers!Q:Q,,0)*E707/10,0)*10&lt;_xlfn.XLOOKUP([1]Parameters!B707,[1]Printers!L:L,[1]Printers!P:P,,0),ROUND(_xlfn.XLOOKUP([1]Parameters!B707,[1]Printers!L:L,[1]Printers!Q:Q,,0)*E707/10,0)*10,_xlfn.XLOOKUP([1]Parameters!B707,[1]Printers!L:L,[1]Printers!P:P,,0)),"")</f>
        <v>60</v>
      </c>
      <c r="G707" cm="1">
        <f t="array" ref="G707">IFERROR(IF(ROW()-1&gt;COUNTA([1]!T_Printers[Printers])*COUNTA([1]!T_Resins[Resins]),"",_xlfn.IFS(ROUND(VLOOKUP(C707,[1]!T_Resins[#Data],3,FALSE)/VLOOKUP(A707,[1]!T_Printers[#Data],5,FALSE),1)&lt;=_xlfn.XLOOKUP(B707,[1]Printers!L:L,[1]Printers!O:O,1,0,),ROUND(VLOOKUP(C707,[1]!T_Resins[#Data],3,FALSE)/VLOOKUP(A707,[1]!T_Printers[#Data],5,FALSE),1),ROUND(VLOOKUP(C707,[1]!T_Resins[#Data],3,FALSE)/VLOOKUP(A707,[1]!T_Printers[#Data],5,FALSE),1)&gt;_xlfn.XLOOKUP(B707,[1]Printers!L:L,[1]Printers!O:O,1,0,),10)),"")</f>
        <v>8.1</v>
      </c>
      <c r="H707">
        <f>IFERROR(IF(ROUND(_xlfn.XLOOKUP([1]Parameters!B707,[1]Printers!L:L,[1]Printers!Q:Q,,0)*G707/10,0)*10&lt;_xlfn.XLOOKUP([1]Parameters!B707,[1]Printers!L:L,[1]Printers!P:P,,0),ROUND(_xlfn.XLOOKUP([1]Parameters!B707,[1]Printers!L:L,[1]Printers!Q:Q,,0)*G707/10,0)*10,_xlfn.XLOOKUP([1]Parameters!B707,[1]Printers!L:L,[1]Printers!P:P,,0)),"")</f>
        <v>70</v>
      </c>
      <c r="I707" s="3" t="str" cm="1">
        <f t="array" ref="I707">IFERROR(IF(ROW()-1&gt;COUNTA([1]!T_Printers[Printers])*COUNTA([1]!T_Resins[Resins]),"",_xlfn.IFS(ROUND(VLOOKUP(C707,[1]!T_Resins[#Data],4,FALSE)/VLOOKUP(A707,[1]!T_Printers[#Data],5,FALSE),1)&lt;=_xlfn.XLOOKUP(B707,[1]Printers!L:L,[1]Printers!O:O,1,0,),ROUND(VLOOKUP(C707,[1]!T_Resins[#Data],4,FALSE)/VLOOKUP(A707,[1]!T_Printers[#Data],5,FALSE),1),ROUND(VLOOKUP(C707,[1]!T_Resins[#Data],4,FALSE)/VLOOKUP(A707,[1]!T_Printers[#Data],5,FALSE),1)&gt;_xlfn.XLOOKUP(B707,[1]Printers!L:L,[1]Printers!O:O,1,0,),"")),"")</f>
        <v/>
      </c>
      <c r="J707" t="str">
        <f>IFERROR(IF(ROUND(_xlfn.XLOOKUP([1]Parameters!B707,[1]Printers!L:L,[1]Printers!Q:Q,,0)*I707/10,0)*10&lt;_xlfn.XLOOKUP([1]Parameters!B707,[1]Printers!L:L,[1]Printers!P:P,,0),ROUND(_xlfn.XLOOKUP([1]Parameters!B707,[1]Printers!L:L,[1]Printers!Q:Q,,0)*I707/10,0)*10,_xlfn.XLOOKUP([1]Parameters!B707,[1]Printers!L:L,[1]Printers!P:P,,0)),"")</f>
        <v/>
      </c>
      <c r="K707">
        <f>IF(SUM(E707:J707)&lt;&gt;0,VLOOKUP(A707,[1]!T_Printers[#Data],10,FALSE)+VLOOKUP(C707,[1]!T_Resins[#Data],10,FALSE),"")</f>
        <v>3</v>
      </c>
      <c r="L707">
        <f>IF(SUM(E707:J707)&lt;&gt;0,VLOOKUP(A707,[1]!T_Printers[#Data],11,FALSE),"")</f>
        <v>5</v>
      </c>
      <c r="M707">
        <f>IF(SUM(E707:J707)&lt;&gt;0,VLOOKUP(C707,[1]!T_Resins[#Data],8,FALSE),"")</f>
        <v>120</v>
      </c>
      <c r="N707">
        <f>IF(_xlfn.XLOOKUP(B707,[1]Printers!$L:$L,[1]Printers!$R:$R,0,0)&gt;0,[1]Parameters!M707,IF(SUM(E707:J707)&lt;&gt;0,VLOOKUP(C707,[1]!T_Resins[#Data],9,FALSE),""))</f>
        <v>180</v>
      </c>
      <c r="O707" t="str">
        <f t="shared" si="11"/>
        <v>AnycubicPhotonS</v>
      </c>
    </row>
    <row r="708" spans="1:15" x14ac:dyDescent="0.25">
      <c r="A708" t="str">
        <f t="array" ref="A708">IF(ROW()-1&gt;COUNTA([1]!T_Printers[Printers])*COUNTA([1]!T_Resins[Resins]),"",INDEX([1]!T_Printers[Printers],INT((ROW()-2)/COUNTA([1]!T_Resins[Resins])+1)))</f>
        <v>Anycubic Photon S</v>
      </c>
      <c r="B708" t="str">
        <f>_xlfn.XLOOKUP(A708,[1]!T_Printers[Printers],[1]!T_Printers[Icon link],,0)</f>
        <v>AnycubicPhotonS</v>
      </c>
      <c r="C708" t="str">
        <f t="array" ref="C708">IF(ROW()-1&gt;COUNTA([1]!T_Printers[Printers])*COUNTA([1]!T_Resins[Resins]),"",INDEX([1]!T_Resins[Resins],MOD(ROW()-2,COUNTA([1]!T_Resins[Resins]))+1))</f>
        <v xml:space="preserve">Dental Bleach (Обновленная версия) </v>
      </c>
      <c r="D708">
        <f>IF(SUM(E708:J708)&lt;&gt;0,IF(ROW()-1&gt;COUNTA([1]!T_Printers[Printers])*COUNTA([1]!T_Resins[Resins]),"",2),"")</f>
        <v>2</v>
      </c>
      <c r="E708" cm="1">
        <f t="array" ref="E708">IFERROR(IF(ROW()-1&gt;COUNTA([1]!T_Printers[Printers])*COUNTA([1]!T_Resins[Resins]),"",_xlfn.IFS(ROUND(VLOOKUP(C708,[1]!T_Resins[#Data],2,FALSE)/VLOOKUP(A708,[1]!T_Printers[#Data],5,FALSE),1)&lt;=_xlfn.XLOOKUP(B708,[1]Printers!L:L,[1]Printers!O:O,1,0,),ROUND(VLOOKUP(C708,[1]!T_Resins[#Data],2,FALSE)/VLOOKUP(A708,[1]!T_Printers[#Data],5,FALSE),1),ROUND(VLOOKUP(C708,[1]!T_Resins[#Data],2,FALSE)/VLOOKUP(A708,[1]!T_Printers[#Data],5,FALSE),1)&gt;_xlfn.XLOOKUP(B708,[1]Printers!L:L,[1]Printers!O:O,1,0,),10)),"Используйте слой 100 мкм")</f>
        <v>14.2</v>
      </c>
      <c r="F708">
        <f>IFERROR(IF(ROUND(_xlfn.XLOOKUP([1]Parameters!B708,[1]Printers!L:L,[1]Printers!Q:Q,,0)*E708/10,0)*10&lt;_xlfn.XLOOKUP([1]Parameters!B708,[1]Printers!L:L,[1]Printers!P:P,,0),ROUND(_xlfn.XLOOKUP([1]Parameters!B708,[1]Printers!L:L,[1]Printers!Q:Q,,0)*E708/10,0)*10,_xlfn.XLOOKUP([1]Parameters!B708,[1]Printers!L:L,[1]Printers!P:P,,0)),"")</f>
        <v>100</v>
      </c>
      <c r="G708" cm="1">
        <f t="array" ref="G708">IFERROR(IF(ROW()-1&gt;COUNTA([1]!T_Printers[Printers])*COUNTA([1]!T_Resins[Resins]),"",_xlfn.IFS(ROUND(VLOOKUP(C708,[1]!T_Resins[#Data],3,FALSE)/VLOOKUP(A708,[1]!T_Printers[#Data],5,FALSE),1)&lt;=_xlfn.XLOOKUP(B708,[1]Printers!L:L,[1]Printers!O:O,1,0,),ROUND(VLOOKUP(C708,[1]!T_Resins[#Data],3,FALSE)/VLOOKUP(A708,[1]!T_Printers[#Data],5,FALSE),1),ROUND(VLOOKUP(C708,[1]!T_Resins[#Data],3,FALSE)/VLOOKUP(A708,[1]!T_Printers[#Data],5,FALSE),1)&gt;_xlfn.XLOOKUP(B708,[1]Printers!L:L,[1]Printers!O:O,1,0,),10)),"")</f>
        <v>18.5</v>
      </c>
      <c r="H708">
        <f>IFERROR(IF(ROUND(_xlfn.XLOOKUP([1]Parameters!B708,[1]Printers!L:L,[1]Printers!Q:Q,,0)*G708/10,0)*10&lt;_xlfn.XLOOKUP([1]Parameters!B708,[1]Printers!L:L,[1]Printers!P:P,,0),ROUND(_xlfn.XLOOKUP([1]Parameters!B708,[1]Printers!L:L,[1]Printers!Q:Q,,0)*G708/10,0)*10,_xlfn.XLOOKUP([1]Parameters!B708,[1]Printers!L:L,[1]Printers!P:P,,0)),"")</f>
        <v>100</v>
      </c>
      <c r="I708" s="3" t="str" cm="1">
        <f t="array" ref="I708">IFERROR(IF(ROW()-1&gt;COUNTA([1]!T_Printers[Printers])*COUNTA([1]!T_Resins[Resins]),"",_xlfn.IFS(ROUND(VLOOKUP(C708,[1]!T_Resins[#Data],4,FALSE)/VLOOKUP(A708,[1]!T_Printers[#Data],5,FALSE),1)&lt;=_xlfn.XLOOKUP(B708,[1]Printers!L:L,[1]Printers!O:O,1,0,),ROUND(VLOOKUP(C708,[1]!T_Resins[#Data],4,FALSE)/VLOOKUP(A708,[1]!T_Printers[#Data],5,FALSE),1),ROUND(VLOOKUP(C708,[1]!T_Resins[#Data],4,FALSE)/VLOOKUP(A708,[1]!T_Printers[#Data],5,FALSE),1)&gt;_xlfn.XLOOKUP(B708,[1]Printers!L:L,[1]Printers!O:O,1,0,),"")),"")</f>
        <v/>
      </c>
      <c r="J708" t="str">
        <f>IFERROR(IF(ROUND(_xlfn.XLOOKUP([1]Parameters!B708,[1]Printers!L:L,[1]Printers!Q:Q,,0)*I708/10,0)*10&lt;_xlfn.XLOOKUP([1]Parameters!B708,[1]Printers!L:L,[1]Printers!P:P,,0),ROUND(_xlfn.XLOOKUP([1]Parameters!B708,[1]Printers!L:L,[1]Printers!Q:Q,,0)*I708/10,0)*10,_xlfn.XLOOKUP([1]Parameters!B708,[1]Printers!L:L,[1]Printers!P:P,,0)),"")</f>
        <v/>
      </c>
      <c r="K708">
        <f>IF(SUM(E708:J708)&lt;&gt;0,VLOOKUP(A708,[1]!T_Printers[#Data],10,FALSE)+VLOOKUP(C708,[1]!T_Resins[#Data],10,FALSE),"")</f>
        <v>3</v>
      </c>
      <c r="L708">
        <f>IF(SUM(E708:J708)&lt;&gt;0,VLOOKUP(A708,[1]!T_Printers[#Data],11,FALSE),"")</f>
        <v>5</v>
      </c>
      <c r="M708">
        <f>IF(SUM(E708:J708)&lt;&gt;0,VLOOKUP(C708,[1]!T_Resins[#Data],8,FALSE),"")</f>
        <v>120</v>
      </c>
      <c r="N708">
        <f>IF(_xlfn.XLOOKUP(B708,[1]Printers!$L:$L,[1]Printers!$R:$R,0,0)&gt;0,[1]Parameters!M708,IF(SUM(E708:J708)&lt;&gt;0,VLOOKUP(C708,[1]!T_Resins[#Data],9,FALSE),""))</f>
        <v>180</v>
      </c>
      <c r="O708" t="str">
        <f t="shared" si="11"/>
        <v>AnycubicPhotonS</v>
      </c>
    </row>
    <row r="709" spans="1:15" x14ac:dyDescent="0.25">
      <c r="A709" t="str">
        <f t="array" ref="A709">IF(ROW()-1&gt;COUNTA([1]!T_Printers[Printers])*COUNTA([1]!T_Resins[Resins]),"",INDEX([1]!T_Printers[Printers],INT((ROW()-2)/COUNTA([1]!T_Resins[Resins])+1)))</f>
        <v>Anycubic Photon S</v>
      </c>
      <c r="B709" t="str">
        <f>_xlfn.XLOOKUP(A709,[1]!T_Printers[Printers],[1]!T_Printers[Icon link],,0)</f>
        <v>AnycubicPhotonS</v>
      </c>
      <c r="C709" t="str">
        <f t="array" ref="C709">IF(ROW()-1&gt;COUNTA([1]!T_Printers[Printers])*COUNTA([1]!T_Resins[Resins]),"",INDEX([1]!T_Resins[Resins],MOD(ROW()-2,COUNTA([1]!T_Resins[Resins]))+1))</f>
        <v>Dental Bleach Pro</v>
      </c>
      <c r="D709">
        <f>IF(SUM(E709:J709)&lt;&gt;0,IF(ROW()-1&gt;COUNTA([1]!T_Printers[Printers])*COUNTA([1]!T_Resins[Resins]),"",2),"")</f>
        <v>2</v>
      </c>
      <c r="E709" cm="1">
        <f t="array" ref="E709">IFERROR(IF(ROW()-1&gt;COUNTA([1]!T_Printers[Printers])*COUNTA([1]!T_Resins[Resins]),"",_xlfn.IFS(ROUND(VLOOKUP(C709,[1]!T_Resins[#Data],2,FALSE)/VLOOKUP(A709,[1]!T_Printers[#Data],5,FALSE),1)&lt;=_xlfn.XLOOKUP(B709,[1]Printers!L:L,[1]Printers!O:O,1,0,),ROUND(VLOOKUP(C709,[1]!T_Resins[#Data],2,FALSE)/VLOOKUP(A709,[1]!T_Printers[#Data],5,FALSE),1),ROUND(VLOOKUP(C709,[1]!T_Resins[#Data],2,FALSE)/VLOOKUP(A709,[1]!T_Printers[#Data],5,FALSE),1)&gt;_xlfn.XLOOKUP(B709,[1]Printers!L:L,[1]Printers!O:O,1,0,),10)),"Используйте слой 100 мкм")</f>
        <v>10.5</v>
      </c>
      <c r="F709">
        <f>IFERROR(IF(ROUND(_xlfn.XLOOKUP([1]Parameters!B709,[1]Printers!L:L,[1]Printers!Q:Q,,0)*E709/10,0)*10&lt;_xlfn.XLOOKUP([1]Parameters!B709,[1]Printers!L:L,[1]Printers!P:P,,0),ROUND(_xlfn.XLOOKUP([1]Parameters!B709,[1]Printers!L:L,[1]Printers!Q:Q,,0)*E709/10,0)*10,_xlfn.XLOOKUP([1]Parameters!B709,[1]Printers!L:L,[1]Printers!P:P,,0)),"")</f>
        <v>90</v>
      </c>
      <c r="G709" cm="1">
        <f t="array" ref="G709">IFERROR(IF(ROW()-1&gt;COUNTA([1]!T_Printers[Printers])*COUNTA([1]!T_Resins[Resins]),"",_xlfn.IFS(ROUND(VLOOKUP(C709,[1]!T_Resins[#Data],3,FALSE)/VLOOKUP(A709,[1]!T_Printers[#Data],5,FALSE),1)&lt;=_xlfn.XLOOKUP(B709,[1]Printers!L:L,[1]Printers!O:O,1,0,),ROUND(VLOOKUP(C709,[1]!T_Resins[#Data],3,FALSE)/VLOOKUP(A709,[1]!T_Printers[#Data],5,FALSE),1),ROUND(VLOOKUP(C709,[1]!T_Resins[#Data],3,FALSE)/VLOOKUP(A709,[1]!T_Printers[#Data],5,FALSE),1)&gt;_xlfn.XLOOKUP(B709,[1]Printers!L:L,[1]Printers!O:O,1,0,),10)),"")</f>
        <v>13.7</v>
      </c>
      <c r="H709">
        <f>IFERROR(IF(ROUND(_xlfn.XLOOKUP([1]Parameters!B709,[1]Printers!L:L,[1]Printers!Q:Q,,0)*G709/10,0)*10&lt;_xlfn.XLOOKUP([1]Parameters!B709,[1]Printers!L:L,[1]Printers!P:P,,0),ROUND(_xlfn.XLOOKUP([1]Parameters!B709,[1]Printers!L:L,[1]Printers!Q:Q,,0)*G709/10,0)*10,_xlfn.XLOOKUP([1]Parameters!B709,[1]Printers!L:L,[1]Printers!P:P,,0)),"")</f>
        <v>100</v>
      </c>
      <c r="I709" s="3" t="str" cm="1">
        <f t="array" ref="I709">IFERROR(IF(ROW()-1&gt;COUNTA([1]!T_Printers[Printers])*COUNTA([1]!T_Resins[Resins]),"",_xlfn.IFS(ROUND(VLOOKUP(C709,[1]!T_Resins[#Data],4,FALSE)/VLOOKUP(A709,[1]!T_Printers[#Data],5,FALSE),1)&lt;=_xlfn.XLOOKUP(B709,[1]Printers!L:L,[1]Printers!O:O,1,0,),ROUND(VLOOKUP(C709,[1]!T_Resins[#Data],4,FALSE)/VLOOKUP(A709,[1]!T_Printers[#Data],5,FALSE),1),ROUND(VLOOKUP(C709,[1]!T_Resins[#Data],4,FALSE)/VLOOKUP(A709,[1]!T_Printers[#Data],5,FALSE),1)&gt;_xlfn.XLOOKUP(B709,[1]Printers!L:L,[1]Printers!O:O,1,0,),"")),"")</f>
        <v/>
      </c>
      <c r="J709" t="str">
        <f>IFERROR(IF(ROUND(_xlfn.XLOOKUP([1]Parameters!B709,[1]Printers!L:L,[1]Printers!Q:Q,,0)*I709/10,0)*10&lt;_xlfn.XLOOKUP([1]Parameters!B709,[1]Printers!L:L,[1]Printers!P:P,,0),ROUND(_xlfn.XLOOKUP([1]Parameters!B709,[1]Printers!L:L,[1]Printers!Q:Q,,0)*I709/10,0)*10,_xlfn.XLOOKUP([1]Parameters!B709,[1]Printers!L:L,[1]Printers!P:P,,0)),"")</f>
        <v/>
      </c>
      <c r="K709">
        <f>IF(SUM(E709:J709)&lt;&gt;0,VLOOKUP(A709,[1]!T_Printers[#Data],10,FALSE)+VLOOKUP(C709,[1]!T_Resins[#Data],10,FALSE),"")</f>
        <v>2</v>
      </c>
      <c r="L709">
        <f>IF(SUM(E709:J709)&lt;&gt;0,VLOOKUP(A709,[1]!T_Printers[#Data],11,FALSE),"")</f>
        <v>5</v>
      </c>
      <c r="M709">
        <f>IF(SUM(E709:J709)&lt;&gt;0,VLOOKUP(C709,[1]!T_Resins[#Data],8,FALSE),"")</f>
        <v>120</v>
      </c>
      <c r="N709">
        <f>IF(_xlfn.XLOOKUP(B709,[1]Printers!$L:$L,[1]Printers!$R:$R,0,0)&gt;0,[1]Parameters!M709,IF(SUM(E709:J709)&lt;&gt;0,VLOOKUP(C709,[1]!T_Resins[#Data],9,FALSE),""))</f>
        <v>180</v>
      </c>
      <c r="O709" t="str">
        <f t="shared" si="11"/>
        <v>AnycubicPhotonS</v>
      </c>
    </row>
    <row r="710" spans="1:15" x14ac:dyDescent="0.25">
      <c r="A710" t="str">
        <f t="array" ref="A710">IF(ROW()-1&gt;COUNTA([1]!T_Printers[Printers])*COUNTA([1]!T_Resins[Resins]),"",INDEX([1]!T_Printers[Printers],INT((ROW()-2)/COUNTA([1]!T_Resins[Resins])+1)))</f>
        <v>Anycubic Photon S</v>
      </c>
      <c r="B710" t="str">
        <f>_xlfn.XLOOKUP(A710,[1]!T_Printers[Printers],[1]!T_Printers[Icon link],,0)</f>
        <v>AnycubicPhotonS</v>
      </c>
      <c r="C710" t="str">
        <f t="array" ref="C710">IF(ROW()-1&gt;COUNTA([1]!T_Printers[Printers])*COUNTA([1]!T_Resins[Resins]),"",INDEX([1]!T_Resins[Resins],MOD(ROW()-2,COUNTA([1]!T_Resins[Resins]))+1))</f>
        <v>Dental Cast Cherry Pro</v>
      </c>
      <c r="D710">
        <f>IF(SUM(E710:J710)&lt;&gt;0,IF(ROW()-1&gt;COUNTA([1]!T_Printers[Printers])*COUNTA([1]!T_Resins[Resins]),"",2),"")</f>
        <v>2</v>
      </c>
      <c r="E710" cm="1">
        <f t="array" ref="E710">IFERROR(IF(ROW()-1&gt;COUNTA([1]!T_Printers[Printers])*COUNTA([1]!T_Resins[Resins]),"",_xlfn.IFS(ROUND(VLOOKUP(C710,[1]!T_Resins[#Data],2,FALSE)/VLOOKUP(A710,[1]!T_Printers[#Data],5,FALSE),1)&lt;=_xlfn.XLOOKUP(B710,[1]Printers!L:L,[1]Printers!O:O,1,0,),ROUND(VLOOKUP(C710,[1]!T_Resins[#Data],2,FALSE)/VLOOKUP(A710,[1]!T_Printers[#Data],5,FALSE),1),ROUND(VLOOKUP(C710,[1]!T_Resins[#Data],2,FALSE)/VLOOKUP(A710,[1]!T_Printers[#Data],5,FALSE),1)&gt;_xlfn.XLOOKUP(B710,[1]Printers!L:L,[1]Printers!O:O,1,0,),10)),"Используйте слой 100 мкм")</f>
        <v>14.5</v>
      </c>
      <c r="F710">
        <f>IFERROR(IF(ROUND(_xlfn.XLOOKUP([1]Parameters!B710,[1]Printers!L:L,[1]Printers!Q:Q,,0)*E710/10,0)*10&lt;_xlfn.XLOOKUP([1]Parameters!B710,[1]Printers!L:L,[1]Printers!P:P,,0),ROUND(_xlfn.XLOOKUP([1]Parameters!B710,[1]Printers!L:L,[1]Printers!Q:Q,,0)*E710/10,0)*10,_xlfn.XLOOKUP([1]Parameters!B710,[1]Printers!L:L,[1]Printers!P:P,,0)),"")</f>
        <v>100</v>
      </c>
      <c r="G710" t="str" cm="1">
        <f t="array" ref="G710">IFERROR(IF(ROW()-1&gt;COUNTA([1]!T_Printers[Printers])*COUNTA([1]!T_Resins[Resins]),"",_xlfn.IFS(ROUND(VLOOKUP(C710,[1]!T_Resins[#Data],3,FALSE)/VLOOKUP(A710,[1]!T_Printers[#Data],5,FALSE),1)&lt;=_xlfn.XLOOKUP(B710,[1]Printers!L:L,[1]Printers!O:O,1,0,),ROUND(VLOOKUP(C710,[1]!T_Resins[#Data],3,FALSE)/VLOOKUP(A710,[1]!T_Printers[#Data],5,FALSE),1),ROUND(VLOOKUP(C710,[1]!T_Resins[#Data],3,FALSE)/VLOOKUP(A710,[1]!T_Printers[#Data],5,FALSE),1)&gt;_xlfn.XLOOKUP(B710,[1]Printers!L:L,[1]Printers!O:O,1,0,),10)),"")</f>
        <v/>
      </c>
      <c r="H710" t="str">
        <f>IFERROR(IF(ROUND(_xlfn.XLOOKUP([1]Parameters!B710,[1]Printers!L:L,[1]Printers!Q:Q,,0)*G710/10,0)*10&lt;_xlfn.XLOOKUP([1]Parameters!B710,[1]Printers!L:L,[1]Printers!P:P,,0),ROUND(_xlfn.XLOOKUP([1]Parameters!B710,[1]Printers!L:L,[1]Printers!Q:Q,,0)*G710/10,0)*10,_xlfn.XLOOKUP([1]Parameters!B710,[1]Printers!L:L,[1]Printers!P:P,,0)),"")</f>
        <v/>
      </c>
      <c r="I710" s="3" t="str" cm="1">
        <f t="array" ref="I710">IFERROR(IF(ROW()-1&gt;COUNTA([1]!T_Printers[Printers])*COUNTA([1]!T_Resins[Resins]),"",_xlfn.IFS(ROUND(VLOOKUP(C710,[1]!T_Resins[#Data],4,FALSE)/VLOOKUP(A710,[1]!T_Printers[#Data],5,FALSE),1)&lt;=_xlfn.XLOOKUP(B710,[1]Printers!L:L,[1]Printers!O:O,1,0,),ROUND(VLOOKUP(C710,[1]!T_Resins[#Data],4,FALSE)/VLOOKUP(A710,[1]!T_Printers[#Data],5,FALSE),1),ROUND(VLOOKUP(C710,[1]!T_Resins[#Data],4,FALSE)/VLOOKUP(A710,[1]!T_Printers[#Data],5,FALSE),1)&gt;_xlfn.XLOOKUP(B710,[1]Printers!L:L,[1]Printers!O:O,1,0,),"")),"")</f>
        <v/>
      </c>
      <c r="J710" t="str">
        <f>IFERROR(IF(ROUND(_xlfn.XLOOKUP([1]Parameters!B710,[1]Printers!L:L,[1]Printers!Q:Q,,0)*I710/10,0)*10&lt;_xlfn.XLOOKUP([1]Parameters!B710,[1]Printers!L:L,[1]Printers!P:P,,0),ROUND(_xlfn.XLOOKUP([1]Parameters!B710,[1]Printers!L:L,[1]Printers!Q:Q,,0)*I710/10,0)*10,_xlfn.XLOOKUP([1]Parameters!B710,[1]Printers!L:L,[1]Printers!P:P,,0)),"")</f>
        <v/>
      </c>
      <c r="K710">
        <f>IF(SUM(E710:J710)&lt;&gt;0,VLOOKUP(A710,[1]!T_Printers[#Data],10,FALSE)+VLOOKUP(C710,[1]!T_Resins[#Data],10,FALSE),"")</f>
        <v>2</v>
      </c>
      <c r="L710">
        <f>IF(SUM(E710:J710)&lt;&gt;0,VLOOKUP(A710,[1]!T_Printers[#Data],11,FALSE),"")</f>
        <v>5</v>
      </c>
      <c r="M710">
        <f>IF(SUM(E710:J710)&lt;&gt;0,VLOOKUP(C710,[1]!T_Resins[#Data],8,FALSE),"")</f>
        <v>60</v>
      </c>
      <c r="N710">
        <f>IF(_xlfn.XLOOKUP(B710,[1]Printers!$L:$L,[1]Printers!$R:$R,0,0)&gt;0,[1]Parameters!M710,IF(SUM(E710:J710)&lt;&gt;0,VLOOKUP(C710,[1]!T_Resins[#Data],9,FALSE),""))</f>
        <v>60</v>
      </c>
      <c r="O710" t="str">
        <f t="shared" si="11"/>
        <v>AnycubicPhotonS</v>
      </c>
    </row>
    <row r="711" spans="1:15" x14ac:dyDescent="0.25">
      <c r="A711" t="str">
        <f t="array" ref="A711">IF(ROW()-1&gt;COUNTA([1]!T_Printers[Printers])*COUNTA([1]!T_Resins[Resins]),"",INDEX([1]!T_Printers[Printers],INT((ROW()-2)/COUNTA([1]!T_Resins[Resins])+1)))</f>
        <v>Anycubic Photon S</v>
      </c>
      <c r="B711" t="str">
        <f>_xlfn.XLOOKUP(A711,[1]!T_Printers[Printers],[1]!T_Printers[Icon link],,0)</f>
        <v>AnycubicPhotonS</v>
      </c>
      <c r="C711" t="str">
        <f t="array" ref="C711">IF(ROW()-1&gt;COUNTA([1]!T_Printers[Printers])*COUNTA([1]!T_Resins[Resins]),"",INDEX([1]!T_Resins[Resins],MOD(ROW()-2,COUNTA([1]!T_Resins[Resins]))+1))</f>
        <v>Dental Cast Cherry</v>
      </c>
      <c r="D711">
        <f>IF(SUM(E711:J711)&lt;&gt;0,IF(ROW()-1&gt;COUNTA([1]!T_Printers[Printers])*COUNTA([1]!T_Resins[Resins]),"",2),"")</f>
        <v>2</v>
      </c>
      <c r="E711" cm="1">
        <f t="array" ref="E711">IFERROR(IF(ROW()-1&gt;COUNTA([1]!T_Printers[Printers])*COUNTA([1]!T_Resins[Resins]),"",_xlfn.IFS(ROUND(VLOOKUP(C711,[1]!T_Resins[#Data],2,FALSE)/VLOOKUP(A711,[1]!T_Printers[#Data],5,FALSE),1)&lt;=_xlfn.XLOOKUP(B711,[1]Printers!L:L,[1]Printers!O:O,1,0,),ROUND(VLOOKUP(C711,[1]!T_Resins[#Data],2,FALSE)/VLOOKUP(A711,[1]!T_Printers[#Data],5,FALSE),1),ROUND(VLOOKUP(C711,[1]!T_Resins[#Data],2,FALSE)/VLOOKUP(A711,[1]!T_Printers[#Data],5,FALSE),1)&gt;_xlfn.XLOOKUP(B711,[1]Printers!L:L,[1]Printers!O:O,1,0,),10)),"Используйте слой 100 мкм")</f>
        <v>12.7</v>
      </c>
      <c r="F711">
        <f>IFERROR(IF(ROUND(_xlfn.XLOOKUP([1]Parameters!B711,[1]Printers!L:L,[1]Printers!Q:Q,,0)*E711/10,0)*10&lt;_xlfn.XLOOKUP([1]Parameters!B711,[1]Printers!L:L,[1]Printers!P:P,,0),ROUND(_xlfn.XLOOKUP([1]Parameters!B711,[1]Printers!L:L,[1]Printers!Q:Q,,0)*E711/10,0)*10,_xlfn.XLOOKUP([1]Parameters!B711,[1]Printers!L:L,[1]Printers!P:P,,0)),"")</f>
        <v>100</v>
      </c>
      <c r="G711" cm="1">
        <f t="array" ref="G711">IFERROR(IF(ROW()-1&gt;COUNTA([1]!T_Printers[Printers])*COUNTA([1]!T_Resins[Resins]),"",_xlfn.IFS(ROUND(VLOOKUP(C711,[1]!T_Resins[#Data],3,FALSE)/VLOOKUP(A711,[1]!T_Printers[#Data],5,FALSE),1)&lt;=_xlfn.XLOOKUP(B711,[1]Printers!L:L,[1]Printers!O:O,1,0,),ROUND(VLOOKUP(C711,[1]!T_Resins[#Data],3,FALSE)/VLOOKUP(A711,[1]!T_Printers[#Data],5,FALSE),1),ROUND(VLOOKUP(C711,[1]!T_Resins[#Data],3,FALSE)/VLOOKUP(A711,[1]!T_Printers[#Data],5,FALSE),1)&gt;_xlfn.XLOOKUP(B711,[1]Printers!L:L,[1]Printers!O:O,1,0,),10)),"")</f>
        <v>16.5</v>
      </c>
      <c r="H711">
        <f>IFERROR(IF(ROUND(_xlfn.XLOOKUP([1]Parameters!B711,[1]Printers!L:L,[1]Printers!Q:Q,,0)*G711/10,0)*10&lt;_xlfn.XLOOKUP([1]Parameters!B711,[1]Printers!L:L,[1]Printers!P:P,,0),ROUND(_xlfn.XLOOKUP([1]Parameters!B711,[1]Printers!L:L,[1]Printers!Q:Q,,0)*G711/10,0)*10,_xlfn.XLOOKUP([1]Parameters!B711,[1]Printers!L:L,[1]Printers!P:P,,0)),"")</f>
        <v>100</v>
      </c>
      <c r="I711" s="3" t="str" cm="1">
        <f t="array" ref="I711">IFERROR(IF(ROW()-1&gt;COUNTA([1]!T_Printers[Printers])*COUNTA([1]!T_Resins[Resins]),"",_xlfn.IFS(ROUND(VLOOKUP(C711,[1]!T_Resins[#Data],4,FALSE)/VLOOKUP(A711,[1]!T_Printers[#Data],5,FALSE),1)&lt;=_xlfn.XLOOKUP(B711,[1]Printers!L:L,[1]Printers!O:O,1,0,),ROUND(VLOOKUP(C711,[1]!T_Resins[#Data],4,FALSE)/VLOOKUP(A711,[1]!T_Printers[#Data],5,FALSE),1),ROUND(VLOOKUP(C711,[1]!T_Resins[#Data],4,FALSE)/VLOOKUP(A711,[1]!T_Printers[#Data],5,FALSE),1)&gt;_xlfn.XLOOKUP(B711,[1]Printers!L:L,[1]Printers!O:O,1,0,),"")),"")</f>
        <v/>
      </c>
      <c r="J711" t="str">
        <f>IFERROR(IF(ROUND(_xlfn.XLOOKUP([1]Parameters!B711,[1]Printers!L:L,[1]Printers!Q:Q,,0)*I711/10,0)*10&lt;_xlfn.XLOOKUP([1]Parameters!B711,[1]Printers!L:L,[1]Printers!P:P,,0),ROUND(_xlfn.XLOOKUP([1]Parameters!B711,[1]Printers!L:L,[1]Printers!Q:Q,,0)*I711/10,0)*10,_xlfn.XLOOKUP([1]Parameters!B711,[1]Printers!L:L,[1]Printers!P:P,,0)),"")</f>
        <v/>
      </c>
      <c r="K711">
        <f>IF(SUM(E711:J711)&lt;&gt;0,VLOOKUP(A711,[1]!T_Printers[#Data],10,FALSE)+VLOOKUP(C711,[1]!T_Resins[#Data],10,FALSE),"")</f>
        <v>2</v>
      </c>
      <c r="L711">
        <f>IF(SUM(E711:J711)&lt;&gt;0,VLOOKUP(A711,[1]!T_Printers[#Data],11,FALSE),"")</f>
        <v>5</v>
      </c>
      <c r="M711">
        <f>IF(SUM(E711:J711)&lt;&gt;0,VLOOKUP(C711,[1]!T_Resins[#Data],8,FALSE),"")</f>
        <v>60</v>
      </c>
      <c r="N711">
        <f>IF(_xlfn.XLOOKUP(B711,[1]Printers!$L:$L,[1]Printers!$R:$R,0,0)&gt;0,[1]Parameters!M711,IF(SUM(E711:J711)&lt;&gt;0,VLOOKUP(C711,[1]!T_Resins[#Data],9,FALSE),""))</f>
        <v>60</v>
      </c>
      <c r="O711" t="str">
        <f t="shared" si="11"/>
        <v>AnycubicPhotonS</v>
      </c>
    </row>
    <row r="712" spans="1:15" x14ac:dyDescent="0.25">
      <c r="A712" t="str">
        <f t="array" ref="A712">IF(ROW()-1&gt;COUNTA([1]!T_Printers[Printers])*COUNTA([1]!T_Resins[Resins]),"",INDEX([1]!T_Printers[Printers],INT((ROW()-2)/COUNTA([1]!T_Resins[Resins])+1)))</f>
        <v>Anycubic Photon S</v>
      </c>
      <c r="B712" t="str">
        <f>_xlfn.XLOOKUP(A712,[1]!T_Printers[Printers],[1]!T_Printers[Icon link],,0)</f>
        <v>AnycubicPhotonS</v>
      </c>
      <c r="C712" t="str">
        <f t="array" ref="C712">IF(ROW()-1&gt;COUNTA([1]!T_Printers[Printers])*COUNTA([1]!T_Resins[Resins]),"",INDEX([1]!T_Resins[Resins],MOD(ROW()-2,COUNTA([1]!T_Resins[Resins]))+1))</f>
        <v>Dental Clear</v>
      </c>
      <c r="D712">
        <f>IF(SUM(E712:J712)&lt;&gt;0,IF(ROW()-1&gt;COUNTA([1]!T_Printers[Printers])*COUNTA([1]!T_Resins[Resins]),"",2),"")</f>
        <v>2</v>
      </c>
      <c r="E712" cm="1">
        <f t="array" ref="E712">IFERROR(IF(ROW()-1&gt;COUNTA([1]!T_Printers[Printers])*COUNTA([1]!T_Resins[Resins]),"",_xlfn.IFS(ROUND(VLOOKUP(C712,[1]!T_Resins[#Data],2,FALSE)/VLOOKUP(A712,[1]!T_Printers[#Data],5,FALSE),1)&lt;=_xlfn.XLOOKUP(B712,[1]Printers!L:L,[1]Printers!O:O,1,0,),ROUND(VLOOKUP(C712,[1]!T_Resins[#Data],2,FALSE)/VLOOKUP(A712,[1]!T_Printers[#Data],5,FALSE),1),ROUND(VLOOKUP(C712,[1]!T_Resins[#Data],2,FALSE)/VLOOKUP(A712,[1]!T_Printers[#Data],5,FALSE),1)&gt;_xlfn.XLOOKUP(B712,[1]Printers!L:L,[1]Printers!O:O,1,0,),10)),"Используйте слой 100 мкм")</f>
        <v>7.2</v>
      </c>
      <c r="F712">
        <f>IFERROR(IF(ROUND(_xlfn.XLOOKUP([1]Parameters!B712,[1]Printers!L:L,[1]Printers!Q:Q,,0)*E712/10,0)*10&lt;_xlfn.XLOOKUP([1]Parameters!B712,[1]Printers!L:L,[1]Printers!P:P,,0),ROUND(_xlfn.XLOOKUP([1]Parameters!B712,[1]Printers!L:L,[1]Printers!Q:Q,,0)*E712/10,0)*10,_xlfn.XLOOKUP([1]Parameters!B712,[1]Printers!L:L,[1]Printers!P:P,,0)),"")</f>
        <v>60</v>
      </c>
      <c r="G712" cm="1">
        <f t="array" ref="G712">IFERROR(IF(ROW()-1&gt;COUNTA([1]!T_Printers[Printers])*COUNTA([1]!T_Resins[Resins]),"",_xlfn.IFS(ROUND(VLOOKUP(C712,[1]!T_Resins[#Data],3,FALSE)/VLOOKUP(A712,[1]!T_Printers[#Data],5,FALSE),1)&lt;=_xlfn.XLOOKUP(B712,[1]Printers!L:L,[1]Printers!O:O,1,0,),ROUND(VLOOKUP(C712,[1]!T_Resins[#Data],3,FALSE)/VLOOKUP(A712,[1]!T_Printers[#Data],5,FALSE),1),ROUND(VLOOKUP(C712,[1]!T_Resins[#Data],3,FALSE)/VLOOKUP(A712,[1]!T_Printers[#Data],5,FALSE),1)&gt;_xlfn.XLOOKUP(B712,[1]Printers!L:L,[1]Printers!O:O,1,0,),10)),"")</f>
        <v>9.3000000000000007</v>
      </c>
      <c r="H712">
        <f>IFERROR(IF(ROUND(_xlfn.XLOOKUP([1]Parameters!B712,[1]Printers!L:L,[1]Printers!Q:Q,,0)*G712/10,0)*10&lt;_xlfn.XLOOKUP([1]Parameters!B712,[1]Printers!L:L,[1]Printers!P:P,,0),ROUND(_xlfn.XLOOKUP([1]Parameters!B712,[1]Printers!L:L,[1]Printers!Q:Q,,0)*G712/10,0)*10,_xlfn.XLOOKUP([1]Parameters!B712,[1]Printers!L:L,[1]Printers!P:P,,0)),"")</f>
        <v>80</v>
      </c>
      <c r="I712" s="3" t="str" cm="1">
        <f t="array" ref="I712">IFERROR(IF(ROW()-1&gt;COUNTA([1]!T_Printers[Printers])*COUNTA([1]!T_Resins[Resins]),"",_xlfn.IFS(ROUND(VLOOKUP(C712,[1]!T_Resins[#Data],4,FALSE)/VLOOKUP(A712,[1]!T_Printers[#Data],5,FALSE),1)&lt;=_xlfn.XLOOKUP(B712,[1]Printers!L:L,[1]Printers!O:O,1,0,),ROUND(VLOOKUP(C712,[1]!T_Resins[#Data],4,FALSE)/VLOOKUP(A712,[1]!T_Printers[#Data],5,FALSE),1),ROUND(VLOOKUP(C712,[1]!T_Resins[#Data],4,FALSE)/VLOOKUP(A712,[1]!T_Printers[#Data],5,FALSE),1)&gt;_xlfn.XLOOKUP(B712,[1]Printers!L:L,[1]Printers!O:O,1,0,),"")),"")</f>
        <v/>
      </c>
      <c r="J712" t="str">
        <f>IFERROR(IF(ROUND(_xlfn.XLOOKUP([1]Parameters!B712,[1]Printers!L:L,[1]Printers!Q:Q,,0)*I712/10,0)*10&lt;_xlfn.XLOOKUP([1]Parameters!B712,[1]Printers!L:L,[1]Printers!P:P,,0),ROUND(_xlfn.XLOOKUP([1]Parameters!B712,[1]Printers!L:L,[1]Printers!Q:Q,,0)*I712/10,0)*10,_xlfn.XLOOKUP([1]Parameters!B712,[1]Printers!L:L,[1]Printers!P:P,,0)),"")</f>
        <v/>
      </c>
      <c r="K712">
        <f>IF(SUM(E712:J712)&lt;&gt;0,VLOOKUP(A712,[1]!T_Printers[#Data],10,FALSE)+VLOOKUP(C712,[1]!T_Resins[#Data],10,FALSE),"")</f>
        <v>2</v>
      </c>
      <c r="L712">
        <f>IF(SUM(E712:J712)&lt;&gt;0,VLOOKUP(A712,[1]!T_Printers[#Data],11,FALSE),"")</f>
        <v>5</v>
      </c>
      <c r="M712">
        <f>IF(SUM(E712:J712)&lt;&gt;0,VLOOKUP(C712,[1]!T_Resins[#Data],8,FALSE),"")</f>
        <v>120</v>
      </c>
      <c r="N712">
        <f>IF(_xlfn.XLOOKUP(B712,[1]Printers!$L:$L,[1]Printers!$R:$R,0,0)&gt;0,[1]Parameters!M712,IF(SUM(E712:J712)&lt;&gt;0,VLOOKUP(C712,[1]!T_Resins[#Data],9,FALSE),""))</f>
        <v>180</v>
      </c>
      <c r="O712" t="str">
        <f t="shared" si="11"/>
        <v>AnycubicPhotonS</v>
      </c>
    </row>
    <row r="713" spans="1:15" x14ac:dyDescent="0.25">
      <c r="A713" t="str">
        <f t="array" ref="A713">IF(ROW()-1&gt;COUNTA([1]!T_Printers[Printers])*COUNTA([1]!T_Resins[Resins]),"",INDEX([1]!T_Printers[Printers],INT((ROW()-2)/COUNTA([1]!T_Resins[Resins])+1)))</f>
        <v>Anycubic Photon S</v>
      </c>
      <c r="B713" t="str">
        <f>_xlfn.XLOOKUP(A713,[1]!T_Printers[Printers],[1]!T_Printers[Icon link],,0)</f>
        <v>AnycubicPhotonS</v>
      </c>
      <c r="C713" t="str">
        <f t="array" ref="C713">IF(ROW()-1&gt;COUNTA([1]!T_Printers[Printers])*COUNTA([1]!T_Resins[Resins]),"",INDEX([1]!T_Resins[Resins],MOD(ROW()-2,COUNTA([1]!T_Resins[Resins]))+1))</f>
        <v>Dental Clear Pro</v>
      </c>
      <c r="D713">
        <f>IF(SUM(E713:J713)&lt;&gt;0,IF(ROW()-1&gt;COUNTA([1]!T_Printers[Printers])*COUNTA([1]!T_Resins[Resins]),"",2),"")</f>
        <v>2</v>
      </c>
      <c r="E713" t="str" cm="1">
        <f t="array" ref="E713">IFERROR(IF(ROW()-1&gt;COUNTA([1]!T_Printers[Printers])*COUNTA([1]!T_Resins[Resins]),"",_xlfn.IFS(ROUND(VLOOKUP(C713,[1]!T_Resins[#Data],2,FALSE)/VLOOKUP(A713,[1]!T_Printers[#Data],5,FALSE),1)&lt;=_xlfn.XLOOKUP(B713,[1]Printers!L:L,[1]Printers!O:O,1,0,),ROUND(VLOOKUP(C713,[1]!T_Resins[#Data],2,FALSE)/VLOOKUP(A713,[1]!T_Printers[#Data],5,FALSE),1),ROUND(VLOOKUP(C713,[1]!T_Resins[#Data],2,FALSE)/VLOOKUP(A713,[1]!T_Printers[#Data],5,FALSE),1)&gt;_xlfn.XLOOKUP(B713,[1]Printers!L:L,[1]Printers!O:O,1,0,),10)),"Используйте слой 100 мкм")</f>
        <v>Используйте слой 100 мкм</v>
      </c>
      <c r="F713" t="str">
        <f>IFERROR(IF(ROUND(_xlfn.XLOOKUP([1]Parameters!B713,[1]Printers!L:L,[1]Printers!Q:Q,,0)*E713/10,0)*10&lt;_xlfn.XLOOKUP([1]Parameters!B713,[1]Printers!L:L,[1]Printers!P:P,,0),ROUND(_xlfn.XLOOKUP([1]Parameters!B713,[1]Printers!L:L,[1]Printers!Q:Q,,0)*E713/10,0)*10,_xlfn.XLOOKUP([1]Parameters!B713,[1]Printers!L:L,[1]Printers!P:P,,0)),"")</f>
        <v/>
      </c>
      <c r="G713" cm="1">
        <f t="array" ref="G713">IFERROR(IF(ROW()-1&gt;COUNTA([1]!T_Printers[Printers])*COUNTA([1]!T_Resins[Resins]),"",_xlfn.IFS(ROUND(VLOOKUP(C713,[1]!T_Resins[#Data],3,FALSE)/VLOOKUP(A713,[1]!T_Printers[#Data],5,FALSE),1)&lt;=_xlfn.XLOOKUP(B713,[1]Printers!L:L,[1]Printers!O:O,1,0,),ROUND(VLOOKUP(C713,[1]!T_Resins[#Data],3,FALSE)/VLOOKUP(A713,[1]!T_Printers[#Data],5,FALSE),1),ROUND(VLOOKUP(C713,[1]!T_Resins[#Data],3,FALSE)/VLOOKUP(A713,[1]!T_Printers[#Data],5,FALSE),1)&gt;_xlfn.XLOOKUP(B713,[1]Printers!L:L,[1]Printers!O:O,1,0,),10)),"")</f>
        <v>15.1</v>
      </c>
      <c r="H713">
        <f>IFERROR(IF(ROUND(_xlfn.XLOOKUP([1]Parameters!B713,[1]Printers!L:L,[1]Printers!Q:Q,,0)*G713/10,0)*10&lt;_xlfn.XLOOKUP([1]Parameters!B713,[1]Printers!L:L,[1]Printers!P:P,,0),ROUND(_xlfn.XLOOKUP([1]Parameters!B713,[1]Printers!L:L,[1]Printers!Q:Q,,0)*G713/10,0)*10,_xlfn.XLOOKUP([1]Parameters!B713,[1]Printers!L:L,[1]Printers!P:P,,0)),"")</f>
        <v>100</v>
      </c>
      <c r="I713" s="3" cm="1">
        <f t="array" ref="I713">IFERROR(IF(ROW()-1&gt;COUNTA([1]!T_Printers[Printers])*COUNTA([1]!T_Resins[Resins]),"",_xlfn.IFS(ROUND(VLOOKUP(C713,[1]!T_Resins[#Data],4,FALSE)/VLOOKUP(A713,[1]!T_Printers[#Data],5,FALSE),1)&lt;=_xlfn.XLOOKUP(B713,[1]Printers!L:L,[1]Printers!O:O,1,0,),ROUND(VLOOKUP(C713,[1]!T_Resins[#Data],4,FALSE)/VLOOKUP(A713,[1]!T_Printers[#Data],5,FALSE),1),ROUND(VLOOKUP(C713,[1]!T_Resins[#Data],4,FALSE)/VLOOKUP(A713,[1]!T_Printers[#Data],5,FALSE),1)&gt;_xlfn.XLOOKUP(B713,[1]Printers!L:L,[1]Printers!O:O,1,0,),"")),"")</f>
        <v>19.600000000000001</v>
      </c>
      <c r="J713">
        <f>IFERROR(IF(ROUND(_xlfn.XLOOKUP([1]Parameters!B713,[1]Printers!L:L,[1]Printers!Q:Q,,0)*I713/10,0)*10&lt;_xlfn.XLOOKUP([1]Parameters!B713,[1]Printers!L:L,[1]Printers!P:P,,0),ROUND(_xlfn.XLOOKUP([1]Parameters!B713,[1]Printers!L:L,[1]Printers!Q:Q,,0)*I713/10,0)*10,_xlfn.XLOOKUP([1]Parameters!B713,[1]Printers!L:L,[1]Printers!P:P,,0)),"")</f>
        <v>100</v>
      </c>
      <c r="K713">
        <f>IF(SUM(E713:J713)&lt;&gt;0,VLOOKUP(A713,[1]!T_Printers[#Data],10,FALSE)+VLOOKUP(C713,[1]!T_Resins[#Data],10,FALSE),"")</f>
        <v>2</v>
      </c>
      <c r="L713">
        <f>IF(SUM(E713:J713)&lt;&gt;0,VLOOKUP(A713,[1]!T_Printers[#Data],11,FALSE),"")</f>
        <v>5</v>
      </c>
      <c r="M713">
        <f>IF(SUM(E713:J713)&lt;&gt;0,VLOOKUP(C713,[1]!T_Resins[#Data],8,FALSE),"")</f>
        <v>120</v>
      </c>
      <c r="N713">
        <f>IF(_xlfn.XLOOKUP(B713,[1]Printers!$L:$L,[1]Printers!$R:$R,0,0)&gt;0,[1]Parameters!M713,IF(SUM(E713:J713)&lt;&gt;0,VLOOKUP(C713,[1]!T_Resins[#Data],9,FALSE),""))</f>
        <v>180</v>
      </c>
      <c r="O713" t="str">
        <f t="shared" si="11"/>
        <v>AnycubicPhotonS</v>
      </c>
    </row>
    <row r="714" spans="1:15" x14ac:dyDescent="0.25">
      <c r="A714" t="str">
        <f t="array" ref="A714">IF(ROW()-1&gt;COUNTA([1]!T_Printers[Printers])*COUNTA([1]!T_Resins[Resins]),"",INDEX([1]!T_Printers[Printers],INT((ROW()-2)/COUNTA([1]!T_Resins[Resins])+1)))</f>
        <v>Anycubic Photon S</v>
      </c>
      <c r="B714" t="str">
        <f>_xlfn.XLOOKUP(A714,[1]!T_Printers[Printers],[1]!T_Printers[Icon link],,0)</f>
        <v>AnycubicPhotonS</v>
      </c>
      <c r="C714" t="str">
        <f t="array" ref="C714">IF(ROW()-1&gt;COUNTA([1]!T_Printers[Printers])*COUNTA([1]!T_Resins[Resins]),"",INDEX([1]!T_Resins[Resins],MOD(ROW()-2,COUNTA([1]!T_Resins[Resins]))+1))</f>
        <v>Dental Denture Base Soft</v>
      </c>
      <c r="D714">
        <f>IF(SUM(E714:J714)&lt;&gt;0,IF(ROW()-1&gt;COUNTA([1]!T_Printers[Printers])*COUNTA([1]!T_Resins[Resins]),"",2),"")</f>
        <v>2</v>
      </c>
      <c r="E714" cm="1">
        <f t="array" ref="E714">IFERROR(IF(ROW()-1&gt;COUNTA([1]!T_Printers[Printers])*COUNTA([1]!T_Resins[Resins]),"",_xlfn.IFS(ROUND(VLOOKUP(C714,[1]!T_Resins[#Data],2,FALSE)/VLOOKUP(A714,[1]!T_Printers[#Data],5,FALSE),1)&lt;=_xlfn.XLOOKUP(B714,[1]Printers!L:L,[1]Printers!O:O,1,0,),ROUND(VLOOKUP(C714,[1]!T_Resins[#Data],2,FALSE)/VLOOKUP(A714,[1]!T_Printers[#Data],5,FALSE),1),ROUND(VLOOKUP(C714,[1]!T_Resins[#Data],2,FALSE)/VLOOKUP(A714,[1]!T_Printers[#Data],5,FALSE),1)&gt;_xlfn.XLOOKUP(B714,[1]Printers!L:L,[1]Printers!O:O,1,0,),10)),"Используйте слой 100 мкм")</f>
        <v>16.2</v>
      </c>
      <c r="F714">
        <f>IFERROR(IF(ROUND(_xlfn.XLOOKUP([1]Parameters!B714,[1]Printers!L:L,[1]Printers!Q:Q,,0)*E714/10,0)*10&lt;_xlfn.XLOOKUP([1]Parameters!B714,[1]Printers!L:L,[1]Printers!P:P,,0),ROUND(_xlfn.XLOOKUP([1]Parameters!B714,[1]Printers!L:L,[1]Printers!Q:Q,,0)*E714/10,0)*10,_xlfn.XLOOKUP([1]Parameters!B714,[1]Printers!L:L,[1]Printers!P:P,,0)),"")</f>
        <v>100</v>
      </c>
      <c r="G714" cm="1">
        <f t="array" ref="G714">IFERROR(IF(ROW()-1&gt;COUNTA([1]!T_Printers[Printers])*COUNTA([1]!T_Resins[Resins]),"",_xlfn.IFS(ROUND(VLOOKUP(C714,[1]!T_Resins[#Data],3,FALSE)/VLOOKUP(A714,[1]!T_Printers[#Data],5,FALSE),1)&lt;=_xlfn.XLOOKUP(B714,[1]Printers!L:L,[1]Printers!O:O,1,0,),ROUND(VLOOKUP(C714,[1]!T_Resins[#Data],3,FALSE)/VLOOKUP(A714,[1]!T_Printers[#Data],5,FALSE),1),ROUND(VLOOKUP(C714,[1]!T_Resins[#Data],3,FALSE)/VLOOKUP(A714,[1]!T_Printers[#Data],5,FALSE),1)&gt;_xlfn.XLOOKUP(B714,[1]Printers!L:L,[1]Printers!O:O,1,0,),10)),"")</f>
        <v>21</v>
      </c>
      <c r="H714">
        <f>IFERROR(IF(ROUND(_xlfn.XLOOKUP([1]Parameters!B714,[1]Printers!L:L,[1]Printers!Q:Q,,0)*G714/10,0)*10&lt;_xlfn.XLOOKUP([1]Parameters!B714,[1]Printers!L:L,[1]Printers!P:P,,0),ROUND(_xlfn.XLOOKUP([1]Parameters!B714,[1]Printers!L:L,[1]Printers!Q:Q,,0)*G714/10,0)*10,_xlfn.XLOOKUP([1]Parameters!B714,[1]Printers!L:L,[1]Printers!P:P,,0)),"")</f>
        <v>100</v>
      </c>
      <c r="I714" s="3" t="str" cm="1">
        <f t="array" ref="I714">IFERROR(IF(ROW()-1&gt;COUNTA([1]!T_Printers[Printers])*COUNTA([1]!T_Resins[Resins]),"",_xlfn.IFS(ROUND(VLOOKUP(C714,[1]!T_Resins[#Data],4,FALSE)/VLOOKUP(A714,[1]!T_Printers[#Data],5,FALSE),1)&lt;=_xlfn.XLOOKUP(B714,[1]Printers!L:L,[1]Printers!O:O,1,0,),ROUND(VLOOKUP(C714,[1]!T_Resins[#Data],4,FALSE)/VLOOKUP(A714,[1]!T_Printers[#Data],5,FALSE),1),ROUND(VLOOKUP(C714,[1]!T_Resins[#Data],4,FALSE)/VLOOKUP(A714,[1]!T_Printers[#Data],5,FALSE),1)&gt;_xlfn.XLOOKUP(B714,[1]Printers!L:L,[1]Printers!O:O,1,0,),"")),"")</f>
        <v/>
      </c>
      <c r="J714" t="str">
        <f>IFERROR(IF(ROUND(_xlfn.XLOOKUP([1]Parameters!B714,[1]Printers!L:L,[1]Printers!Q:Q,,0)*I714/10,0)*10&lt;_xlfn.XLOOKUP([1]Parameters!B714,[1]Printers!L:L,[1]Printers!P:P,,0),ROUND(_xlfn.XLOOKUP([1]Parameters!B714,[1]Printers!L:L,[1]Printers!Q:Q,,0)*I714/10,0)*10,_xlfn.XLOOKUP([1]Parameters!B714,[1]Printers!L:L,[1]Printers!P:P,,0)),"")</f>
        <v/>
      </c>
      <c r="K714">
        <f>IF(SUM(E714:J714)&lt;&gt;0,VLOOKUP(A714,[1]!T_Printers[#Data],10,FALSE)+VLOOKUP(C714,[1]!T_Resins[#Data],10,FALSE),"")</f>
        <v>3</v>
      </c>
      <c r="L714">
        <f>IF(SUM(E714:J714)&lt;&gt;0,VLOOKUP(A714,[1]!T_Printers[#Data],11,FALSE),"")</f>
        <v>5</v>
      </c>
      <c r="M714">
        <f>IF(SUM(E714:J714)&lt;&gt;0,VLOOKUP(C714,[1]!T_Resins[#Data],8,FALSE),"")</f>
        <v>120</v>
      </c>
      <c r="N714">
        <f>IF(_xlfn.XLOOKUP(B714,[1]Printers!$L:$L,[1]Printers!$R:$R,0,0)&gt;0,[1]Parameters!M714,IF(SUM(E714:J714)&lt;&gt;0,VLOOKUP(C714,[1]!T_Resins[#Data],9,FALSE),""))</f>
        <v>180</v>
      </c>
      <c r="O714" t="str">
        <f t="shared" si="11"/>
        <v>AnycubicPhotonS</v>
      </c>
    </row>
    <row r="715" spans="1:15" x14ac:dyDescent="0.25">
      <c r="A715" t="str">
        <f t="array" ref="A715">IF(ROW()-1&gt;COUNTA([1]!T_Printers[Printers])*COUNTA([1]!T_Resins[Resins]),"",INDEX([1]!T_Printers[Printers],INT((ROW()-2)/COUNTA([1]!T_Resins[Resins])+1)))</f>
        <v>Anycubic Photon S</v>
      </c>
      <c r="B715" t="str">
        <f>_xlfn.XLOOKUP(A715,[1]!T_Printers[Printers],[1]!T_Printers[Icon link],,0)</f>
        <v>AnycubicPhotonS</v>
      </c>
      <c r="C715" t="str">
        <f t="array" ref="C715">IF(ROW()-1&gt;COUNTA([1]!T_Printers[Printers])*COUNTA([1]!T_Resins[Resins]),"",INDEX([1]!T_Resins[Resins],MOD(ROW()-2,COUNTA([1]!T_Resins[Resins]))+1))</f>
        <v>Dental Denture Base</v>
      </c>
      <c r="D715">
        <f>IF(SUM(E715:J715)&lt;&gt;0,IF(ROW()-1&gt;COUNTA([1]!T_Printers[Printers])*COUNTA([1]!T_Resins[Resins]),"",2),"")</f>
        <v>2</v>
      </c>
      <c r="E715" cm="1">
        <f t="array" ref="E715">IFERROR(IF(ROW()-1&gt;COUNTA([1]!T_Printers[Printers])*COUNTA([1]!T_Resins[Resins]),"",_xlfn.IFS(ROUND(VLOOKUP(C715,[1]!T_Resins[#Data],2,FALSE)/VLOOKUP(A715,[1]!T_Printers[#Data],5,FALSE),1)&lt;=_xlfn.XLOOKUP(B715,[1]Printers!L:L,[1]Printers!O:O,1,0,),ROUND(VLOOKUP(C715,[1]!T_Resins[#Data],2,FALSE)/VLOOKUP(A715,[1]!T_Printers[#Data],5,FALSE),1),ROUND(VLOOKUP(C715,[1]!T_Resins[#Data],2,FALSE)/VLOOKUP(A715,[1]!T_Printers[#Data],5,FALSE),1)&gt;_xlfn.XLOOKUP(B715,[1]Printers!L:L,[1]Printers!O:O,1,0,),10)),"Используйте слой 100 мкм")</f>
        <v>12.7</v>
      </c>
      <c r="F715">
        <f>IFERROR(IF(ROUND(_xlfn.XLOOKUP([1]Parameters!B715,[1]Printers!L:L,[1]Printers!Q:Q,,0)*E715/10,0)*10&lt;_xlfn.XLOOKUP([1]Parameters!B715,[1]Printers!L:L,[1]Printers!P:P,,0),ROUND(_xlfn.XLOOKUP([1]Parameters!B715,[1]Printers!L:L,[1]Printers!Q:Q,,0)*E715/10,0)*10,_xlfn.XLOOKUP([1]Parameters!B715,[1]Printers!L:L,[1]Printers!P:P,,0)),"")</f>
        <v>100</v>
      </c>
      <c r="G715" cm="1">
        <f t="array" ref="G715">IFERROR(IF(ROW()-1&gt;COUNTA([1]!T_Printers[Printers])*COUNTA([1]!T_Resins[Resins]),"",_xlfn.IFS(ROUND(VLOOKUP(C715,[1]!T_Resins[#Data],3,FALSE)/VLOOKUP(A715,[1]!T_Printers[#Data],5,FALSE),1)&lt;=_xlfn.XLOOKUP(B715,[1]Printers!L:L,[1]Printers!O:O,1,0,),ROUND(VLOOKUP(C715,[1]!T_Resins[#Data],3,FALSE)/VLOOKUP(A715,[1]!T_Printers[#Data],5,FALSE),1),ROUND(VLOOKUP(C715,[1]!T_Resins[#Data],3,FALSE)/VLOOKUP(A715,[1]!T_Printers[#Data],5,FALSE),1)&gt;_xlfn.XLOOKUP(B715,[1]Printers!L:L,[1]Printers!O:O,1,0,),10)),"")</f>
        <v>16.600000000000001</v>
      </c>
      <c r="H715">
        <f>IFERROR(IF(ROUND(_xlfn.XLOOKUP([1]Parameters!B715,[1]Printers!L:L,[1]Printers!Q:Q,,0)*G715/10,0)*10&lt;_xlfn.XLOOKUP([1]Parameters!B715,[1]Printers!L:L,[1]Printers!P:P,,0),ROUND(_xlfn.XLOOKUP([1]Parameters!B715,[1]Printers!L:L,[1]Printers!Q:Q,,0)*G715/10,0)*10,_xlfn.XLOOKUP([1]Parameters!B715,[1]Printers!L:L,[1]Printers!P:P,,0)),"")</f>
        <v>100</v>
      </c>
      <c r="I715" s="3" t="str" cm="1">
        <f t="array" ref="I715">IFERROR(IF(ROW()-1&gt;COUNTA([1]!T_Printers[Printers])*COUNTA([1]!T_Resins[Resins]),"",_xlfn.IFS(ROUND(VLOOKUP(C715,[1]!T_Resins[#Data],4,FALSE)/VLOOKUP(A715,[1]!T_Printers[#Data],5,FALSE),1)&lt;=_xlfn.XLOOKUP(B715,[1]Printers!L:L,[1]Printers!O:O,1,0,),ROUND(VLOOKUP(C715,[1]!T_Resins[#Data],4,FALSE)/VLOOKUP(A715,[1]!T_Printers[#Data],5,FALSE),1),ROUND(VLOOKUP(C715,[1]!T_Resins[#Data],4,FALSE)/VLOOKUP(A715,[1]!T_Printers[#Data],5,FALSE),1)&gt;_xlfn.XLOOKUP(B715,[1]Printers!L:L,[1]Printers!O:O,1,0,),"")),"")</f>
        <v/>
      </c>
      <c r="J715" t="str">
        <f>IFERROR(IF(ROUND(_xlfn.XLOOKUP([1]Parameters!B715,[1]Printers!L:L,[1]Printers!Q:Q,,0)*I715/10,0)*10&lt;_xlfn.XLOOKUP([1]Parameters!B715,[1]Printers!L:L,[1]Printers!P:P,,0),ROUND(_xlfn.XLOOKUP([1]Parameters!B715,[1]Printers!L:L,[1]Printers!Q:Q,,0)*I715/10,0)*10,_xlfn.XLOOKUP([1]Parameters!B715,[1]Printers!L:L,[1]Printers!P:P,,0)),"")</f>
        <v/>
      </c>
      <c r="K715">
        <f>IF(SUM(E715:J715)&lt;&gt;0,VLOOKUP(A715,[1]!T_Printers[#Data],10,FALSE)+VLOOKUP(C715,[1]!T_Resins[#Data],10,FALSE),"")</f>
        <v>3</v>
      </c>
      <c r="L715">
        <f>IF(SUM(E715:J715)&lt;&gt;0,VLOOKUP(A715,[1]!T_Printers[#Data],11,FALSE),"")</f>
        <v>5</v>
      </c>
      <c r="M715">
        <f>IF(SUM(E715:J715)&lt;&gt;0,VLOOKUP(C715,[1]!T_Resins[#Data],8,FALSE),"")</f>
        <v>120</v>
      </c>
      <c r="N715">
        <f>IF(_xlfn.XLOOKUP(B715,[1]Printers!$L:$L,[1]Printers!$R:$R,0,0)&gt;0,[1]Parameters!M715,IF(SUM(E715:J715)&lt;&gt;0,VLOOKUP(C715,[1]!T_Resins[#Data],9,FALSE),""))</f>
        <v>180</v>
      </c>
      <c r="O715" t="str">
        <f t="shared" si="11"/>
        <v>AnycubicPhotonS</v>
      </c>
    </row>
    <row r="716" spans="1:15" x14ac:dyDescent="0.25">
      <c r="A716" t="str">
        <f t="array" ref="A716">IF(ROW()-1&gt;COUNTA([1]!T_Printers[Printers])*COUNTA([1]!T_Resins[Resins]),"",INDEX([1]!T_Printers[Printers],INT((ROW()-2)/COUNTA([1]!T_Resins[Resins])+1)))</f>
        <v>Anycubic Photon S</v>
      </c>
      <c r="B716" t="str">
        <f>_xlfn.XLOOKUP(A716,[1]!T_Printers[Printers],[1]!T_Printers[Icon link],,0)</f>
        <v>AnycubicPhotonS</v>
      </c>
      <c r="C716" t="str">
        <f t="array" ref="C716">IF(ROW()-1&gt;COUNTA([1]!T_Printers[Printers])*COUNTA([1]!T_Resins[Resins]),"",INDEX([1]!T_Resins[Resins],MOD(ROW()-2,COUNTA([1]!T_Resins[Resins]))+1))</f>
        <v>Dental IBT</v>
      </c>
      <c r="D716">
        <f>IF(SUM(E716:J716)&lt;&gt;0,IF(ROW()-1&gt;COUNTA([1]!T_Printers[Printers])*COUNTA([1]!T_Resins[Resins]),"",2),"")</f>
        <v>2</v>
      </c>
      <c r="E716" cm="1">
        <f t="array" ref="E716">IFERROR(IF(ROW()-1&gt;COUNTA([1]!T_Printers[Printers])*COUNTA([1]!T_Resins[Resins]),"",_xlfn.IFS(ROUND(VLOOKUP(C716,[1]!T_Resins[#Data],2,FALSE)/VLOOKUP(A716,[1]!T_Printers[#Data],5,FALSE),1)&lt;=_xlfn.XLOOKUP(B716,[1]Printers!L:L,[1]Printers!O:O,1,0,),ROUND(VLOOKUP(C716,[1]!T_Resins[#Data],2,FALSE)/VLOOKUP(A716,[1]!T_Printers[#Data],5,FALSE),1),ROUND(VLOOKUP(C716,[1]!T_Resins[#Data],2,FALSE)/VLOOKUP(A716,[1]!T_Printers[#Data],5,FALSE),1)&gt;_xlfn.XLOOKUP(B716,[1]Printers!L:L,[1]Printers!O:O,1,0,),10)),"Используйте слой 100 мкм")</f>
        <v>7.9</v>
      </c>
      <c r="F716">
        <f>IFERROR(IF(ROUND(_xlfn.XLOOKUP([1]Parameters!B716,[1]Printers!L:L,[1]Printers!Q:Q,,0)*E716/10,0)*10&lt;_xlfn.XLOOKUP([1]Parameters!B716,[1]Printers!L:L,[1]Printers!P:P,,0),ROUND(_xlfn.XLOOKUP([1]Parameters!B716,[1]Printers!L:L,[1]Printers!Q:Q,,0)*E716/10,0)*10,_xlfn.XLOOKUP([1]Parameters!B716,[1]Printers!L:L,[1]Printers!P:P,,0)),"")</f>
        <v>70</v>
      </c>
      <c r="G716" cm="1">
        <f t="array" ref="G716">IFERROR(IF(ROW()-1&gt;COUNTA([1]!T_Printers[Printers])*COUNTA([1]!T_Resins[Resins]),"",_xlfn.IFS(ROUND(VLOOKUP(C716,[1]!T_Resins[#Data],3,FALSE)/VLOOKUP(A716,[1]!T_Printers[#Data],5,FALSE),1)&lt;=_xlfn.XLOOKUP(B716,[1]Printers!L:L,[1]Printers!O:O,1,0,),ROUND(VLOOKUP(C716,[1]!T_Resins[#Data],3,FALSE)/VLOOKUP(A716,[1]!T_Printers[#Data],5,FALSE),1),ROUND(VLOOKUP(C716,[1]!T_Resins[#Data],3,FALSE)/VLOOKUP(A716,[1]!T_Printers[#Data],5,FALSE),1)&gt;_xlfn.XLOOKUP(B716,[1]Printers!L:L,[1]Printers!O:O,1,0,),10)),"")</f>
        <v>10.3</v>
      </c>
      <c r="H716">
        <f>IFERROR(IF(ROUND(_xlfn.XLOOKUP([1]Parameters!B716,[1]Printers!L:L,[1]Printers!Q:Q,,0)*G716/10,0)*10&lt;_xlfn.XLOOKUP([1]Parameters!B716,[1]Printers!L:L,[1]Printers!P:P,,0),ROUND(_xlfn.XLOOKUP([1]Parameters!B716,[1]Printers!L:L,[1]Printers!Q:Q,,0)*G716/10,0)*10,_xlfn.XLOOKUP([1]Parameters!B716,[1]Printers!L:L,[1]Printers!P:P,,0)),"")</f>
        <v>90</v>
      </c>
      <c r="I716" s="3" t="str" cm="1">
        <f t="array" ref="I716">IFERROR(IF(ROW()-1&gt;COUNTA([1]!T_Printers[Printers])*COUNTA([1]!T_Resins[Resins]),"",_xlfn.IFS(ROUND(VLOOKUP(C716,[1]!T_Resins[#Data],4,FALSE)/VLOOKUP(A716,[1]!T_Printers[#Data],5,FALSE),1)&lt;=_xlfn.XLOOKUP(B716,[1]Printers!L:L,[1]Printers!O:O,1,0,),ROUND(VLOOKUP(C716,[1]!T_Resins[#Data],4,FALSE)/VLOOKUP(A716,[1]!T_Printers[#Data],5,FALSE),1),ROUND(VLOOKUP(C716,[1]!T_Resins[#Data],4,FALSE)/VLOOKUP(A716,[1]!T_Printers[#Data],5,FALSE),1)&gt;_xlfn.XLOOKUP(B716,[1]Printers!L:L,[1]Printers!O:O,1,0,),"")),"")</f>
        <v/>
      </c>
      <c r="J716" t="str">
        <f>IFERROR(IF(ROUND(_xlfn.XLOOKUP([1]Parameters!B716,[1]Printers!L:L,[1]Printers!Q:Q,,0)*I716/10,0)*10&lt;_xlfn.XLOOKUP([1]Parameters!B716,[1]Printers!L:L,[1]Printers!P:P,,0),ROUND(_xlfn.XLOOKUP([1]Parameters!B716,[1]Printers!L:L,[1]Printers!Q:Q,,0)*I716/10,0)*10,_xlfn.XLOOKUP([1]Parameters!B716,[1]Printers!L:L,[1]Printers!P:P,,0)),"")</f>
        <v/>
      </c>
      <c r="K716">
        <f>IF(SUM(E716:J716)&lt;&gt;0,VLOOKUP(A716,[1]!T_Printers[#Data],10,FALSE)+VLOOKUP(C716,[1]!T_Resins[#Data],10,FALSE),"")</f>
        <v>2</v>
      </c>
      <c r="L716">
        <f>IF(SUM(E716:J716)&lt;&gt;0,VLOOKUP(A716,[1]!T_Printers[#Data],11,FALSE),"")</f>
        <v>5</v>
      </c>
      <c r="M716">
        <f>IF(SUM(E716:J716)&lt;&gt;0,VLOOKUP(C716,[1]!T_Resins[#Data],8,FALSE),"")</f>
        <v>60</v>
      </c>
      <c r="N716">
        <f>IF(_xlfn.XLOOKUP(B716,[1]Printers!$L:$L,[1]Printers!$R:$R,0,0)&gt;0,[1]Parameters!M716,IF(SUM(E716:J716)&lt;&gt;0,VLOOKUP(C716,[1]!T_Resins[#Data],9,FALSE),""))</f>
        <v>60</v>
      </c>
      <c r="O716" t="str">
        <f t="shared" si="11"/>
        <v>AnycubicPhotonS</v>
      </c>
    </row>
    <row r="717" spans="1:15" x14ac:dyDescent="0.25">
      <c r="A717" t="str">
        <f t="array" ref="A717">IF(ROW()-1&gt;COUNTA([1]!T_Printers[Printers])*COUNTA([1]!T_Resins[Resins]),"",INDEX([1]!T_Printers[Printers],INT((ROW()-2)/COUNTA([1]!T_Resins[Resins])+1)))</f>
        <v>Anycubic Photon S</v>
      </c>
      <c r="B717" t="str">
        <f>_xlfn.XLOOKUP(A717,[1]!T_Printers[Printers],[1]!T_Printers[Icon link],,0)</f>
        <v>AnycubicPhotonS</v>
      </c>
      <c r="C717" t="str">
        <f t="array" ref="C717">IF(ROW()-1&gt;COUNTA([1]!T_Printers[Printers])*COUNTA([1]!T_Resins[Resins]),"",INDEX([1]!T_Resins[Resins],MOD(ROW()-2,COUNTA([1]!T_Resins[Resins]))+1))</f>
        <v>Dental Model Biege</v>
      </c>
      <c r="D717">
        <f>IF(SUM(E717:J717)&lt;&gt;0,IF(ROW()-1&gt;COUNTA([1]!T_Printers[Printers])*COUNTA([1]!T_Resins[Resins]),"",2),"")</f>
        <v>2</v>
      </c>
      <c r="E717" cm="1">
        <f t="array" ref="E717">IFERROR(IF(ROW()-1&gt;COUNTA([1]!T_Printers[Printers])*COUNTA([1]!T_Resins[Resins]),"",_xlfn.IFS(ROUND(VLOOKUP(C717,[1]!T_Resins[#Data],2,FALSE)/VLOOKUP(A717,[1]!T_Printers[#Data],5,FALSE),1)&lt;=_xlfn.XLOOKUP(B717,[1]Printers!L:L,[1]Printers!O:O,1,0,),ROUND(VLOOKUP(C717,[1]!T_Resins[#Data],2,FALSE)/VLOOKUP(A717,[1]!T_Printers[#Data],5,FALSE),1),ROUND(VLOOKUP(C717,[1]!T_Resins[#Data],2,FALSE)/VLOOKUP(A717,[1]!T_Printers[#Data],5,FALSE),1)&gt;_xlfn.XLOOKUP(B717,[1]Printers!L:L,[1]Printers!O:O,1,0,),10)),"Используйте слой 100 мкм")</f>
        <v>10</v>
      </c>
      <c r="F717">
        <f>IFERROR(IF(ROUND(_xlfn.XLOOKUP([1]Parameters!B717,[1]Printers!L:L,[1]Printers!Q:Q,,0)*E717/10,0)*10&lt;_xlfn.XLOOKUP([1]Parameters!B717,[1]Printers!L:L,[1]Printers!P:P,,0),ROUND(_xlfn.XLOOKUP([1]Parameters!B717,[1]Printers!L:L,[1]Printers!Q:Q,,0)*E717/10,0)*10,_xlfn.XLOOKUP([1]Parameters!B717,[1]Printers!L:L,[1]Printers!P:P,,0)),"")</f>
        <v>90</v>
      </c>
      <c r="G717" cm="1">
        <f t="array" ref="G717">IFERROR(IF(ROW()-1&gt;COUNTA([1]!T_Printers[Printers])*COUNTA([1]!T_Resins[Resins]),"",_xlfn.IFS(ROUND(VLOOKUP(C717,[1]!T_Resins[#Data],3,FALSE)/VLOOKUP(A717,[1]!T_Printers[#Data],5,FALSE),1)&lt;=_xlfn.XLOOKUP(B717,[1]Printers!L:L,[1]Printers!O:O,1,0,),ROUND(VLOOKUP(C717,[1]!T_Resins[#Data],3,FALSE)/VLOOKUP(A717,[1]!T_Printers[#Data],5,FALSE),1),ROUND(VLOOKUP(C717,[1]!T_Resins[#Data],3,FALSE)/VLOOKUP(A717,[1]!T_Printers[#Data],5,FALSE),1)&gt;_xlfn.XLOOKUP(B717,[1]Printers!L:L,[1]Printers!O:O,1,0,),10)),"")</f>
        <v>13</v>
      </c>
      <c r="H717">
        <f>IFERROR(IF(ROUND(_xlfn.XLOOKUP([1]Parameters!B717,[1]Printers!L:L,[1]Printers!Q:Q,,0)*G717/10,0)*10&lt;_xlfn.XLOOKUP([1]Parameters!B717,[1]Printers!L:L,[1]Printers!P:P,,0),ROUND(_xlfn.XLOOKUP([1]Parameters!B717,[1]Printers!L:L,[1]Printers!Q:Q,,0)*G717/10,0)*10,_xlfn.XLOOKUP([1]Parameters!B717,[1]Printers!L:L,[1]Printers!P:P,,0)),"")</f>
        <v>100</v>
      </c>
      <c r="I717" s="3" t="str" cm="1">
        <f t="array" ref="I717">IFERROR(IF(ROW()-1&gt;COUNTA([1]!T_Printers[Printers])*COUNTA([1]!T_Resins[Resins]),"",_xlfn.IFS(ROUND(VLOOKUP(C717,[1]!T_Resins[#Data],4,FALSE)/VLOOKUP(A717,[1]!T_Printers[#Data],5,FALSE),1)&lt;=_xlfn.XLOOKUP(B717,[1]Printers!L:L,[1]Printers!O:O,1,0,),ROUND(VLOOKUP(C717,[1]!T_Resins[#Data],4,FALSE)/VLOOKUP(A717,[1]!T_Printers[#Data],5,FALSE),1),ROUND(VLOOKUP(C717,[1]!T_Resins[#Data],4,FALSE)/VLOOKUP(A717,[1]!T_Printers[#Data],5,FALSE),1)&gt;_xlfn.XLOOKUP(B717,[1]Printers!L:L,[1]Printers!O:O,1,0,),"")),"")</f>
        <v/>
      </c>
      <c r="J717" t="str">
        <f>IFERROR(IF(ROUND(_xlfn.XLOOKUP([1]Parameters!B717,[1]Printers!L:L,[1]Printers!Q:Q,,0)*I717/10,0)*10&lt;_xlfn.XLOOKUP([1]Parameters!B717,[1]Printers!L:L,[1]Printers!P:P,,0),ROUND(_xlfn.XLOOKUP([1]Parameters!B717,[1]Printers!L:L,[1]Printers!Q:Q,,0)*I717/10,0)*10,_xlfn.XLOOKUP([1]Parameters!B717,[1]Printers!L:L,[1]Printers!P:P,,0)),"")</f>
        <v/>
      </c>
      <c r="K717">
        <f>IF(SUM(E717:J717)&lt;&gt;0,VLOOKUP(A717,[1]!T_Printers[#Data],10,FALSE)+VLOOKUP(C717,[1]!T_Resins[#Data],10,FALSE),"")</f>
        <v>3</v>
      </c>
      <c r="L717">
        <f>IF(SUM(E717:J717)&lt;&gt;0,VLOOKUP(A717,[1]!T_Printers[#Data],11,FALSE),"")</f>
        <v>5</v>
      </c>
      <c r="M717">
        <f>IF(SUM(E717:J717)&lt;&gt;0,VLOOKUP(C717,[1]!T_Resins[#Data],8,FALSE),"")</f>
        <v>120</v>
      </c>
      <c r="N717">
        <f>IF(_xlfn.XLOOKUP(B717,[1]Printers!$L:$L,[1]Printers!$R:$R,0,0)&gt;0,[1]Parameters!M717,IF(SUM(E717:J717)&lt;&gt;0,VLOOKUP(C717,[1]!T_Resins[#Data],9,FALSE),""))</f>
        <v>180</v>
      </c>
      <c r="O717" t="str">
        <f t="shared" si="11"/>
        <v>AnycubicPhotonS</v>
      </c>
    </row>
    <row r="718" spans="1:15" x14ac:dyDescent="0.25">
      <c r="A718" t="str">
        <f t="array" ref="A718">IF(ROW()-1&gt;COUNTA([1]!T_Printers[Printers])*COUNTA([1]!T_Resins[Resins]),"",INDEX([1]!T_Printers[Printers],INT((ROW()-2)/COUNTA([1]!T_Resins[Resins])+1)))</f>
        <v>Anycubic Photon S</v>
      </c>
      <c r="B718" t="str">
        <f>_xlfn.XLOOKUP(A718,[1]!T_Printers[Printers],[1]!T_Printers[Icon link],,0)</f>
        <v>AnycubicPhotonS</v>
      </c>
      <c r="C718" t="str">
        <f t="array" ref="C718">IF(ROW()-1&gt;COUNTA([1]!T_Printers[Printers])*COUNTA([1]!T_Resins[Resins]),"",INDEX([1]!T_Resins[Resins],MOD(ROW()-2,COUNTA([1]!T_Resins[Resins]))+1))</f>
        <v>Dental Model Bone</v>
      </c>
      <c r="D718">
        <f>IF(SUM(E718:J718)&lt;&gt;0,IF(ROW()-1&gt;COUNTA([1]!T_Printers[Printers])*COUNTA([1]!T_Resins[Resins]),"",2),"")</f>
        <v>2</v>
      </c>
      <c r="E718" cm="1">
        <f t="array" ref="E718">IFERROR(IF(ROW()-1&gt;COUNTA([1]!T_Printers[Printers])*COUNTA([1]!T_Resins[Resins]),"",_xlfn.IFS(ROUND(VLOOKUP(C718,[1]!T_Resins[#Data],2,FALSE)/VLOOKUP(A718,[1]!T_Printers[#Data],5,FALSE),1)&lt;=_xlfn.XLOOKUP(B718,[1]Printers!L:L,[1]Printers!O:O,1,0,),ROUND(VLOOKUP(C718,[1]!T_Resins[#Data],2,FALSE)/VLOOKUP(A718,[1]!T_Printers[#Data],5,FALSE),1),ROUND(VLOOKUP(C718,[1]!T_Resins[#Data],2,FALSE)/VLOOKUP(A718,[1]!T_Printers[#Data],5,FALSE),1)&gt;_xlfn.XLOOKUP(B718,[1]Printers!L:L,[1]Printers!O:O,1,0,),10)),"Используйте слой 100 мкм")</f>
        <v>6.2</v>
      </c>
      <c r="F718">
        <f>IFERROR(IF(ROUND(_xlfn.XLOOKUP([1]Parameters!B718,[1]Printers!L:L,[1]Printers!Q:Q,,0)*E718/10,0)*10&lt;_xlfn.XLOOKUP([1]Parameters!B718,[1]Printers!L:L,[1]Printers!P:P,,0),ROUND(_xlfn.XLOOKUP([1]Parameters!B718,[1]Printers!L:L,[1]Printers!Q:Q,,0)*E718/10,0)*10,_xlfn.XLOOKUP([1]Parameters!B718,[1]Printers!L:L,[1]Printers!P:P,,0)),"")</f>
        <v>60</v>
      </c>
      <c r="G718" cm="1">
        <f t="array" ref="G718">IFERROR(IF(ROW()-1&gt;COUNTA([1]!T_Printers[Printers])*COUNTA([1]!T_Resins[Resins]),"",_xlfn.IFS(ROUND(VLOOKUP(C718,[1]!T_Resins[#Data],3,FALSE)/VLOOKUP(A718,[1]!T_Printers[#Data],5,FALSE),1)&lt;=_xlfn.XLOOKUP(B718,[1]Printers!L:L,[1]Printers!O:O,1,0,),ROUND(VLOOKUP(C718,[1]!T_Resins[#Data],3,FALSE)/VLOOKUP(A718,[1]!T_Printers[#Data],5,FALSE),1),ROUND(VLOOKUP(C718,[1]!T_Resins[#Data],3,FALSE)/VLOOKUP(A718,[1]!T_Printers[#Data],5,FALSE),1)&gt;_xlfn.XLOOKUP(B718,[1]Printers!L:L,[1]Printers!O:O,1,0,),10)),"")</f>
        <v>8.1</v>
      </c>
      <c r="H718">
        <f>IFERROR(IF(ROUND(_xlfn.XLOOKUP([1]Parameters!B718,[1]Printers!L:L,[1]Printers!Q:Q,,0)*G718/10,0)*10&lt;_xlfn.XLOOKUP([1]Parameters!B718,[1]Printers!L:L,[1]Printers!P:P,,0),ROUND(_xlfn.XLOOKUP([1]Parameters!B718,[1]Printers!L:L,[1]Printers!Q:Q,,0)*G718/10,0)*10,_xlfn.XLOOKUP([1]Parameters!B718,[1]Printers!L:L,[1]Printers!P:P,,0)),"")</f>
        <v>70</v>
      </c>
      <c r="I718" s="3" t="str" cm="1">
        <f t="array" ref="I718">IFERROR(IF(ROW()-1&gt;COUNTA([1]!T_Printers[Printers])*COUNTA([1]!T_Resins[Resins]),"",_xlfn.IFS(ROUND(VLOOKUP(C718,[1]!T_Resins[#Data],4,FALSE)/VLOOKUP(A718,[1]!T_Printers[#Data],5,FALSE),1)&lt;=_xlfn.XLOOKUP(B718,[1]Printers!L:L,[1]Printers!O:O,1,0,),ROUND(VLOOKUP(C718,[1]!T_Resins[#Data],4,FALSE)/VLOOKUP(A718,[1]!T_Printers[#Data],5,FALSE),1),ROUND(VLOOKUP(C718,[1]!T_Resins[#Data],4,FALSE)/VLOOKUP(A718,[1]!T_Printers[#Data],5,FALSE),1)&gt;_xlfn.XLOOKUP(B718,[1]Printers!L:L,[1]Printers!O:O,1,0,),"")),"")</f>
        <v/>
      </c>
      <c r="J718" t="str">
        <f>IFERROR(IF(ROUND(_xlfn.XLOOKUP([1]Parameters!B718,[1]Printers!L:L,[1]Printers!Q:Q,,0)*I718/10,0)*10&lt;_xlfn.XLOOKUP([1]Parameters!B718,[1]Printers!L:L,[1]Printers!P:P,,0),ROUND(_xlfn.XLOOKUP([1]Parameters!B718,[1]Printers!L:L,[1]Printers!Q:Q,,0)*I718/10,0)*10,_xlfn.XLOOKUP([1]Parameters!B718,[1]Printers!L:L,[1]Printers!P:P,,0)),"")</f>
        <v/>
      </c>
      <c r="K718">
        <f>IF(SUM(E718:J718)&lt;&gt;0,VLOOKUP(A718,[1]!T_Printers[#Data],10,FALSE)+VLOOKUP(C718,[1]!T_Resins[#Data],10,FALSE),"")</f>
        <v>3</v>
      </c>
      <c r="L718">
        <f>IF(SUM(E718:J718)&lt;&gt;0,VLOOKUP(A718,[1]!T_Printers[#Data],11,FALSE),"")</f>
        <v>5</v>
      </c>
      <c r="M718">
        <f>IF(SUM(E718:J718)&lt;&gt;0,VLOOKUP(C718,[1]!T_Resins[#Data],8,FALSE),"")</f>
        <v>120</v>
      </c>
      <c r="N718">
        <f>IF(_xlfn.XLOOKUP(B718,[1]Printers!$L:$L,[1]Printers!$R:$R,0,0)&gt;0,[1]Parameters!M718,IF(SUM(E718:J718)&lt;&gt;0,VLOOKUP(C718,[1]!T_Resins[#Data],9,FALSE),""))</f>
        <v>180</v>
      </c>
      <c r="O718" t="str">
        <f t="shared" si="11"/>
        <v>AnycubicPhotonS</v>
      </c>
    </row>
    <row r="719" spans="1:15" x14ac:dyDescent="0.25">
      <c r="A719" t="str">
        <f t="array" ref="A719">IF(ROW()-1&gt;COUNTA([1]!T_Printers[Printers])*COUNTA([1]!T_Resins[Resins]),"",INDEX([1]!T_Printers[Printers],INT((ROW()-2)/COUNTA([1]!T_Resins[Resins])+1)))</f>
        <v>Anycubic Photon S</v>
      </c>
      <c r="B719" t="str">
        <f>_xlfn.XLOOKUP(A719,[1]!T_Printers[Printers],[1]!T_Printers[Icon link],,0)</f>
        <v>AnycubicPhotonS</v>
      </c>
      <c r="C719" t="str">
        <f t="array" ref="C719">IF(ROW()-1&gt;COUNTA([1]!T_Printers[Printers])*COUNTA([1]!T_Resins[Resins]),"",INDEX([1]!T_Resins[Resins],MOD(ROW()-2,COUNTA([1]!T_Resins[Resins]))+1))</f>
        <v>Dental Model Light Grey</v>
      </c>
      <c r="D719">
        <f>IF(SUM(E719:J719)&lt;&gt;0,IF(ROW()-1&gt;COUNTA([1]!T_Printers[Printers])*COUNTA([1]!T_Resins[Resins]),"",2),"")</f>
        <v>2</v>
      </c>
      <c r="E719" cm="1">
        <f t="array" ref="E719">IFERROR(IF(ROW()-1&gt;COUNTA([1]!T_Printers[Printers])*COUNTA([1]!T_Resins[Resins]),"",_xlfn.IFS(ROUND(VLOOKUP(C719,[1]!T_Resins[#Data],2,FALSE)/VLOOKUP(A719,[1]!T_Printers[#Data],5,FALSE),1)&lt;=_xlfn.XLOOKUP(B719,[1]Printers!L:L,[1]Printers!O:O,1,0,),ROUND(VLOOKUP(C719,[1]!T_Resins[#Data],2,FALSE)/VLOOKUP(A719,[1]!T_Printers[#Data],5,FALSE),1),ROUND(VLOOKUP(C719,[1]!T_Resins[#Data],2,FALSE)/VLOOKUP(A719,[1]!T_Printers[#Data],5,FALSE),1)&gt;_xlfn.XLOOKUP(B719,[1]Printers!L:L,[1]Printers!O:O,1,0,),10)),"Используйте слой 100 мкм")</f>
        <v>7.8</v>
      </c>
      <c r="F719">
        <f>IFERROR(IF(ROUND(_xlfn.XLOOKUP([1]Parameters!B719,[1]Printers!L:L,[1]Printers!Q:Q,,0)*E719/10,0)*10&lt;_xlfn.XLOOKUP([1]Parameters!B719,[1]Printers!L:L,[1]Printers!P:P,,0),ROUND(_xlfn.XLOOKUP([1]Parameters!B719,[1]Printers!L:L,[1]Printers!Q:Q,,0)*E719/10,0)*10,_xlfn.XLOOKUP([1]Parameters!B719,[1]Printers!L:L,[1]Printers!P:P,,0)),"")</f>
        <v>70</v>
      </c>
      <c r="G719" cm="1">
        <f t="array" ref="G719">IFERROR(IF(ROW()-1&gt;COUNTA([1]!T_Printers[Printers])*COUNTA([1]!T_Resins[Resins]),"",_xlfn.IFS(ROUND(VLOOKUP(C719,[1]!T_Resins[#Data],3,FALSE)/VLOOKUP(A719,[1]!T_Printers[#Data],5,FALSE),1)&lt;=_xlfn.XLOOKUP(B719,[1]Printers!L:L,[1]Printers!O:O,1,0,),ROUND(VLOOKUP(C719,[1]!T_Resins[#Data],3,FALSE)/VLOOKUP(A719,[1]!T_Printers[#Data],5,FALSE),1),ROUND(VLOOKUP(C719,[1]!T_Resins[#Data],3,FALSE)/VLOOKUP(A719,[1]!T_Printers[#Data],5,FALSE),1)&gt;_xlfn.XLOOKUP(B719,[1]Printers!L:L,[1]Printers!O:O,1,0,),10)),"")</f>
        <v>10.199999999999999</v>
      </c>
      <c r="H719">
        <f>IFERROR(IF(ROUND(_xlfn.XLOOKUP([1]Parameters!B719,[1]Printers!L:L,[1]Printers!Q:Q,,0)*G719/10,0)*10&lt;_xlfn.XLOOKUP([1]Parameters!B719,[1]Printers!L:L,[1]Printers!P:P,,0),ROUND(_xlfn.XLOOKUP([1]Parameters!B719,[1]Printers!L:L,[1]Printers!Q:Q,,0)*G719/10,0)*10,_xlfn.XLOOKUP([1]Parameters!B719,[1]Printers!L:L,[1]Printers!P:P,,0)),"")</f>
        <v>90</v>
      </c>
      <c r="I719" s="3" t="str" cm="1">
        <f t="array" ref="I719">IFERROR(IF(ROW()-1&gt;COUNTA([1]!T_Printers[Printers])*COUNTA([1]!T_Resins[Resins]),"",_xlfn.IFS(ROUND(VLOOKUP(C719,[1]!T_Resins[#Data],4,FALSE)/VLOOKUP(A719,[1]!T_Printers[#Data],5,FALSE),1)&lt;=_xlfn.XLOOKUP(B719,[1]Printers!L:L,[1]Printers!O:O,1,0,),ROUND(VLOOKUP(C719,[1]!T_Resins[#Data],4,FALSE)/VLOOKUP(A719,[1]!T_Printers[#Data],5,FALSE),1),ROUND(VLOOKUP(C719,[1]!T_Resins[#Data],4,FALSE)/VLOOKUP(A719,[1]!T_Printers[#Data],5,FALSE),1)&gt;_xlfn.XLOOKUP(B719,[1]Printers!L:L,[1]Printers!O:O,1,0,),"")),"")</f>
        <v/>
      </c>
      <c r="J719" t="str">
        <f>IFERROR(IF(ROUND(_xlfn.XLOOKUP([1]Parameters!B719,[1]Printers!L:L,[1]Printers!Q:Q,,0)*I719/10,0)*10&lt;_xlfn.XLOOKUP([1]Parameters!B719,[1]Printers!L:L,[1]Printers!P:P,,0),ROUND(_xlfn.XLOOKUP([1]Parameters!B719,[1]Printers!L:L,[1]Printers!Q:Q,,0)*I719/10,0)*10,_xlfn.XLOOKUP([1]Parameters!B719,[1]Printers!L:L,[1]Printers!P:P,,0)),"")</f>
        <v/>
      </c>
      <c r="K719">
        <f>IF(SUM(E719:J719)&lt;&gt;0,VLOOKUP(A719,[1]!T_Printers[#Data],10,FALSE)+VLOOKUP(C719,[1]!T_Resins[#Data],10,FALSE),"")</f>
        <v>3</v>
      </c>
      <c r="L719">
        <f>IF(SUM(E719:J719)&lt;&gt;0,VLOOKUP(A719,[1]!T_Printers[#Data],11,FALSE),"")</f>
        <v>5</v>
      </c>
      <c r="M719">
        <f>IF(SUM(E719:J719)&lt;&gt;0,VLOOKUP(C719,[1]!T_Resins[#Data],8,FALSE),"")</f>
        <v>120</v>
      </c>
      <c r="N719">
        <f>IF(_xlfn.XLOOKUP(B719,[1]Printers!$L:$L,[1]Printers!$R:$R,0,0)&gt;0,[1]Parameters!M719,IF(SUM(E719:J719)&lt;&gt;0,VLOOKUP(C719,[1]!T_Resins[#Data],9,FALSE),""))</f>
        <v>180</v>
      </c>
      <c r="O719" t="str">
        <f t="shared" si="11"/>
        <v>AnycubicPhotonS</v>
      </c>
    </row>
    <row r="720" spans="1:15" x14ac:dyDescent="0.25">
      <c r="A720" t="str">
        <f t="array" ref="A720">IF(ROW()-1&gt;COUNTA([1]!T_Printers[Printers])*COUNTA([1]!T_Resins[Resins]),"",INDEX([1]!T_Printers[Printers],INT((ROW()-2)/COUNTA([1]!T_Resins[Resins])+1)))</f>
        <v>Anycubic Photon S</v>
      </c>
      <c r="B720" t="str">
        <f>_xlfn.XLOOKUP(A720,[1]!T_Printers[Printers],[1]!T_Printers[Icon link],,0)</f>
        <v>AnycubicPhotonS</v>
      </c>
      <c r="C720" t="str">
        <f t="array" ref="C720">IF(ROW()-1&gt;COUNTA([1]!T_Printers[Printers])*COUNTA([1]!T_Resins[Resins]),"",INDEX([1]!T_Resins[Resins],MOD(ROW()-2,COUNTA([1]!T_Resins[Resins]))+1))</f>
        <v>Dental Peach</v>
      </c>
      <c r="D720">
        <f>IF(SUM(E720:J720)&lt;&gt;0,IF(ROW()-1&gt;COUNTA([1]!T_Printers[Printers])*COUNTA([1]!T_Resins[Resins]),"",2),"")</f>
        <v>2</v>
      </c>
      <c r="E720" cm="1">
        <f t="array" ref="E720">IFERROR(IF(ROW()-1&gt;COUNTA([1]!T_Printers[Printers])*COUNTA([1]!T_Resins[Resins]),"",_xlfn.IFS(ROUND(VLOOKUP(C720,[1]!T_Resins[#Data],2,FALSE)/VLOOKUP(A720,[1]!T_Printers[#Data],5,FALSE),1)&lt;=_xlfn.XLOOKUP(B720,[1]Printers!L:L,[1]Printers!O:O,1,0,),ROUND(VLOOKUP(C720,[1]!T_Resins[#Data],2,FALSE)/VLOOKUP(A720,[1]!T_Printers[#Data],5,FALSE),1),ROUND(VLOOKUP(C720,[1]!T_Resins[#Data],2,FALSE)/VLOOKUP(A720,[1]!T_Printers[#Data],5,FALSE),1)&gt;_xlfn.XLOOKUP(B720,[1]Printers!L:L,[1]Printers!O:O,1,0,),10)),"Используйте слой 100 мкм")</f>
        <v>10</v>
      </c>
      <c r="F720">
        <f>IFERROR(IF(ROUND(_xlfn.XLOOKUP([1]Parameters!B720,[1]Printers!L:L,[1]Printers!Q:Q,,0)*E720/10,0)*10&lt;_xlfn.XLOOKUP([1]Parameters!B720,[1]Printers!L:L,[1]Printers!P:P,,0),ROUND(_xlfn.XLOOKUP([1]Parameters!B720,[1]Printers!L:L,[1]Printers!Q:Q,,0)*E720/10,0)*10,_xlfn.XLOOKUP([1]Parameters!B720,[1]Printers!L:L,[1]Printers!P:P,,0)),"")</f>
        <v>90</v>
      </c>
      <c r="G720" cm="1">
        <f t="array" ref="G720">IFERROR(IF(ROW()-1&gt;COUNTA([1]!T_Printers[Printers])*COUNTA([1]!T_Resins[Resins]),"",_xlfn.IFS(ROUND(VLOOKUP(C720,[1]!T_Resins[#Data],3,FALSE)/VLOOKUP(A720,[1]!T_Printers[#Data],5,FALSE),1)&lt;=_xlfn.XLOOKUP(B720,[1]Printers!L:L,[1]Printers!O:O,1,0,),ROUND(VLOOKUP(C720,[1]!T_Resins[#Data],3,FALSE)/VLOOKUP(A720,[1]!T_Printers[#Data],5,FALSE),1),ROUND(VLOOKUP(C720,[1]!T_Resins[#Data],3,FALSE)/VLOOKUP(A720,[1]!T_Printers[#Data],5,FALSE),1)&gt;_xlfn.XLOOKUP(B720,[1]Printers!L:L,[1]Printers!O:O,1,0,),10)),"")</f>
        <v>13</v>
      </c>
      <c r="H720">
        <f>IFERROR(IF(ROUND(_xlfn.XLOOKUP([1]Parameters!B720,[1]Printers!L:L,[1]Printers!Q:Q,,0)*G720/10,0)*10&lt;_xlfn.XLOOKUP([1]Parameters!B720,[1]Printers!L:L,[1]Printers!P:P,,0),ROUND(_xlfn.XLOOKUP([1]Parameters!B720,[1]Printers!L:L,[1]Printers!Q:Q,,0)*G720/10,0)*10,_xlfn.XLOOKUP([1]Parameters!B720,[1]Printers!L:L,[1]Printers!P:P,,0)),"")</f>
        <v>100</v>
      </c>
      <c r="I720" s="3" t="str" cm="1">
        <f t="array" ref="I720">IFERROR(IF(ROW()-1&gt;COUNTA([1]!T_Printers[Printers])*COUNTA([1]!T_Resins[Resins]),"",_xlfn.IFS(ROUND(VLOOKUP(C720,[1]!T_Resins[#Data],4,FALSE)/VLOOKUP(A720,[1]!T_Printers[#Data],5,FALSE),1)&lt;=_xlfn.XLOOKUP(B720,[1]Printers!L:L,[1]Printers!O:O,1,0,),ROUND(VLOOKUP(C720,[1]!T_Resins[#Data],4,FALSE)/VLOOKUP(A720,[1]!T_Printers[#Data],5,FALSE),1),ROUND(VLOOKUP(C720,[1]!T_Resins[#Data],4,FALSE)/VLOOKUP(A720,[1]!T_Printers[#Data],5,FALSE),1)&gt;_xlfn.XLOOKUP(B720,[1]Printers!L:L,[1]Printers!O:O,1,0,),"")),"")</f>
        <v/>
      </c>
      <c r="J720" t="str">
        <f>IFERROR(IF(ROUND(_xlfn.XLOOKUP([1]Parameters!B720,[1]Printers!L:L,[1]Printers!Q:Q,,0)*I720/10,0)*10&lt;_xlfn.XLOOKUP([1]Parameters!B720,[1]Printers!L:L,[1]Printers!P:P,,0),ROUND(_xlfn.XLOOKUP([1]Parameters!B720,[1]Printers!L:L,[1]Printers!Q:Q,,0)*I720/10,0)*10,_xlfn.XLOOKUP([1]Parameters!B720,[1]Printers!L:L,[1]Printers!P:P,,0)),"")</f>
        <v/>
      </c>
      <c r="K720">
        <f>IF(SUM(E720:J720)&lt;&gt;0,VLOOKUP(A720,[1]!T_Printers[#Data],10,FALSE)+VLOOKUP(C720,[1]!T_Resins[#Data],10,FALSE),"")</f>
        <v>3</v>
      </c>
      <c r="L720">
        <f>IF(SUM(E720:J720)&lt;&gt;0,VLOOKUP(A720,[1]!T_Printers[#Data],11,FALSE),"")</f>
        <v>5</v>
      </c>
      <c r="M720">
        <f>IF(SUM(E720:J720)&lt;&gt;0,VLOOKUP(C720,[1]!T_Resins[#Data],8,FALSE),"")</f>
        <v>120</v>
      </c>
      <c r="N720">
        <f>IF(_xlfn.XLOOKUP(B720,[1]Printers!$L:$L,[1]Printers!$R:$R,0,0)&gt;0,[1]Parameters!M720,IF(SUM(E720:J720)&lt;&gt;0,VLOOKUP(C720,[1]!T_Resins[#Data],9,FALSE),""))</f>
        <v>180</v>
      </c>
      <c r="O720" t="str">
        <f t="shared" si="11"/>
        <v>AnycubicPhotonS</v>
      </c>
    </row>
    <row r="721" spans="1:15" x14ac:dyDescent="0.25">
      <c r="A721" t="str">
        <f t="array" ref="A721">IF(ROW()-1&gt;COUNTA([1]!T_Printers[Printers])*COUNTA([1]!T_Resins[Resins]),"",INDEX([1]!T_Printers[Printers],INT((ROW()-2)/COUNTA([1]!T_Resins[Resins])+1)))</f>
        <v>Anycubic Photon S</v>
      </c>
      <c r="B721" t="str">
        <f>_xlfn.XLOOKUP(A721,[1]!T_Printers[Printers],[1]!T_Printers[Icon link],,0)</f>
        <v>AnycubicPhotonS</v>
      </c>
      <c r="C721" t="str">
        <f t="array" ref="C721">IF(ROW()-1&gt;COUNTA([1]!T_Printers[Printers])*COUNTA([1]!T_Resins[Resins]),"",INDEX([1]!T_Resins[Resins],MOD(ROW()-2,COUNTA([1]!T_Resins[Resins]))+1))</f>
        <v>Dental Pink</v>
      </c>
      <c r="D721">
        <f>IF(SUM(E721:J721)&lt;&gt;0,IF(ROW()-1&gt;COUNTA([1]!T_Printers[Printers])*COUNTA([1]!T_Resins[Resins]),"",2),"")</f>
        <v>2</v>
      </c>
      <c r="E721" cm="1">
        <f t="array" ref="E721">IFERROR(IF(ROW()-1&gt;COUNTA([1]!T_Printers[Printers])*COUNTA([1]!T_Resins[Resins]),"",_xlfn.IFS(ROUND(VLOOKUP(C721,[1]!T_Resins[#Data],2,FALSE)/VLOOKUP(A721,[1]!T_Printers[#Data],5,FALSE),1)&lt;=_xlfn.XLOOKUP(B721,[1]Printers!L:L,[1]Printers!O:O,1,0,),ROUND(VLOOKUP(C721,[1]!T_Resins[#Data],2,FALSE)/VLOOKUP(A721,[1]!T_Printers[#Data],5,FALSE),1),ROUND(VLOOKUP(C721,[1]!T_Resins[#Data],2,FALSE)/VLOOKUP(A721,[1]!T_Printers[#Data],5,FALSE),1)&gt;_xlfn.XLOOKUP(B721,[1]Printers!L:L,[1]Printers!O:O,1,0,),10)),"Используйте слой 100 мкм")</f>
        <v>6.4</v>
      </c>
      <c r="F721">
        <f>IFERROR(IF(ROUND(_xlfn.XLOOKUP([1]Parameters!B721,[1]Printers!L:L,[1]Printers!Q:Q,,0)*E721/10,0)*10&lt;_xlfn.XLOOKUP([1]Parameters!B721,[1]Printers!L:L,[1]Printers!P:P,,0),ROUND(_xlfn.XLOOKUP([1]Parameters!B721,[1]Printers!L:L,[1]Printers!Q:Q,,0)*E721/10,0)*10,_xlfn.XLOOKUP([1]Parameters!B721,[1]Printers!L:L,[1]Printers!P:P,,0)),"")</f>
        <v>60</v>
      </c>
      <c r="G721" cm="1">
        <f t="array" ref="G721">IFERROR(IF(ROW()-1&gt;COUNTA([1]!T_Printers[Printers])*COUNTA([1]!T_Resins[Resins]),"",_xlfn.IFS(ROUND(VLOOKUP(C721,[1]!T_Resins[#Data],3,FALSE)/VLOOKUP(A721,[1]!T_Printers[#Data],5,FALSE),1)&lt;=_xlfn.XLOOKUP(B721,[1]Printers!L:L,[1]Printers!O:O,1,0,),ROUND(VLOOKUP(C721,[1]!T_Resins[#Data],3,FALSE)/VLOOKUP(A721,[1]!T_Printers[#Data],5,FALSE),1),ROUND(VLOOKUP(C721,[1]!T_Resins[#Data],3,FALSE)/VLOOKUP(A721,[1]!T_Printers[#Data],5,FALSE),1)&gt;_xlfn.XLOOKUP(B721,[1]Printers!L:L,[1]Printers!O:O,1,0,),10)),"")</f>
        <v>8.3000000000000007</v>
      </c>
      <c r="H721">
        <f>IFERROR(IF(ROUND(_xlfn.XLOOKUP([1]Parameters!B721,[1]Printers!L:L,[1]Printers!Q:Q,,0)*G721/10,0)*10&lt;_xlfn.XLOOKUP([1]Parameters!B721,[1]Printers!L:L,[1]Printers!P:P,,0),ROUND(_xlfn.XLOOKUP([1]Parameters!B721,[1]Printers!L:L,[1]Printers!Q:Q,,0)*G721/10,0)*10,_xlfn.XLOOKUP([1]Parameters!B721,[1]Printers!L:L,[1]Printers!P:P,,0)),"")</f>
        <v>70</v>
      </c>
      <c r="I721" s="3" t="str" cm="1">
        <f t="array" ref="I721">IFERROR(IF(ROW()-1&gt;COUNTA([1]!T_Printers[Printers])*COUNTA([1]!T_Resins[Resins]),"",_xlfn.IFS(ROUND(VLOOKUP(C721,[1]!T_Resins[#Data],4,FALSE)/VLOOKUP(A721,[1]!T_Printers[#Data],5,FALSE),1)&lt;=_xlfn.XLOOKUP(B721,[1]Printers!L:L,[1]Printers!O:O,1,0,),ROUND(VLOOKUP(C721,[1]!T_Resins[#Data],4,FALSE)/VLOOKUP(A721,[1]!T_Printers[#Data],5,FALSE),1),ROUND(VLOOKUP(C721,[1]!T_Resins[#Data],4,FALSE)/VLOOKUP(A721,[1]!T_Printers[#Data],5,FALSE),1)&gt;_xlfn.XLOOKUP(B721,[1]Printers!L:L,[1]Printers!O:O,1,0,),"")),"")</f>
        <v/>
      </c>
      <c r="J721" t="str">
        <f>IFERROR(IF(ROUND(_xlfn.XLOOKUP([1]Parameters!B721,[1]Printers!L:L,[1]Printers!Q:Q,,0)*I721/10,0)*10&lt;_xlfn.XLOOKUP([1]Parameters!B721,[1]Printers!L:L,[1]Printers!P:P,,0),ROUND(_xlfn.XLOOKUP([1]Parameters!B721,[1]Printers!L:L,[1]Printers!Q:Q,,0)*I721/10,0)*10,_xlfn.XLOOKUP([1]Parameters!B721,[1]Printers!L:L,[1]Printers!P:P,,0)),"")</f>
        <v/>
      </c>
      <c r="K721">
        <f>IF(SUM(E721:J721)&lt;&gt;0,VLOOKUP(A721,[1]!T_Printers[#Data],10,FALSE)+VLOOKUP(C721,[1]!T_Resins[#Data],10,FALSE),"")</f>
        <v>2</v>
      </c>
      <c r="L721">
        <f>IF(SUM(E721:J721)&lt;&gt;0,VLOOKUP(A721,[1]!T_Printers[#Data],11,FALSE),"")</f>
        <v>5</v>
      </c>
      <c r="M721">
        <f>IF(SUM(E721:J721)&lt;&gt;0,VLOOKUP(C721,[1]!T_Resins[#Data],8,FALSE),"")</f>
        <v>120</v>
      </c>
      <c r="N721">
        <f>IF(_xlfn.XLOOKUP(B721,[1]Printers!$L:$L,[1]Printers!$R:$R,0,0)&gt;0,[1]Parameters!M721,IF(SUM(E721:J721)&lt;&gt;0,VLOOKUP(C721,[1]!T_Resins[#Data],9,FALSE),""))</f>
        <v>180</v>
      </c>
      <c r="O721" t="str">
        <f t="shared" si="11"/>
        <v>AnycubicPhotonS</v>
      </c>
    </row>
    <row r="722" spans="1:15" x14ac:dyDescent="0.25">
      <c r="A722" t="str">
        <f t="array" ref="A722">IF(ROW()-1&gt;COUNTA([1]!T_Printers[Printers])*COUNTA([1]!T_Resins[Resins]),"",INDEX([1]!T_Printers[Printers],INT((ROW()-2)/COUNTA([1]!T_Resins[Resins])+1)))</f>
        <v>Anycubic Photon S</v>
      </c>
      <c r="B722" t="str">
        <f>_xlfn.XLOOKUP(A722,[1]!T_Printers[Printers],[1]!T_Printers[Icon link],,0)</f>
        <v>AnycubicPhotonS</v>
      </c>
      <c r="C722" t="str">
        <f t="array" ref="C722">IF(ROW()-1&gt;COUNTA([1]!T_Printers[Printers])*COUNTA([1]!T_Resins[Resins]),"",INDEX([1]!T_Resins[Resins],MOD(ROW()-2,COUNTA([1]!T_Resins[Resins]))+1))</f>
        <v>Dental Soft Pink</v>
      </c>
      <c r="D722">
        <f>IF(SUM(E722:J722)&lt;&gt;0,IF(ROW()-1&gt;COUNTA([1]!T_Printers[Printers])*COUNTA([1]!T_Resins[Resins]),"",2),"")</f>
        <v>2</v>
      </c>
      <c r="E722" cm="1">
        <f t="array" ref="E722">IFERROR(IF(ROW()-1&gt;COUNTA([1]!T_Printers[Printers])*COUNTA([1]!T_Resins[Resins]),"",_xlfn.IFS(ROUND(VLOOKUP(C722,[1]!T_Resins[#Data],2,FALSE)/VLOOKUP(A722,[1]!T_Printers[#Data],5,FALSE),1)&lt;=_xlfn.XLOOKUP(B722,[1]Printers!L:L,[1]Printers!O:O,1,0,),ROUND(VLOOKUP(C722,[1]!T_Resins[#Data],2,FALSE)/VLOOKUP(A722,[1]!T_Printers[#Data],5,FALSE),1),ROUND(VLOOKUP(C722,[1]!T_Resins[#Data],2,FALSE)/VLOOKUP(A722,[1]!T_Printers[#Data],5,FALSE),1)&gt;_xlfn.XLOOKUP(B722,[1]Printers!L:L,[1]Printers!O:O,1,0,),10)),"Используйте слой 100 мкм")</f>
        <v>9.5</v>
      </c>
      <c r="F722">
        <f>IFERROR(IF(ROUND(_xlfn.XLOOKUP([1]Parameters!B722,[1]Printers!L:L,[1]Printers!Q:Q,,0)*E722/10,0)*10&lt;_xlfn.XLOOKUP([1]Parameters!B722,[1]Printers!L:L,[1]Printers!P:P,,0),ROUND(_xlfn.XLOOKUP([1]Parameters!B722,[1]Printers!L:L,[1]Printers!Q:Q,,0)*E722/10,0)*10,_xlfn.XLOOKUP([1]Parameters!B722,[1]Printers!L:L,[1]Printers!P:P,,0)),"")</f>
        <v>90</v>
      </c>
      <c r="G722" cm="1">
        <f t="array" ref="G722">IFERROR(IF(ROW()-1&gt;COUNTA([1]!T_Printers[Printers])*COUNTA([1]!T_Resins[Resins]),"",_xlfn.IFS(ROUND(VLOOKUP(C722,[1]!T_Resins[#Data],3,FALSE)/VLOOKUP(A722,[1]!T_Printers[#Data],5,FALSE),1)&lt;=_xlfn.XLOOKUP(B722,[1]Printers!L:L,[1]Printers!O:O,1,0,),ROUND(VLOOKUP(C722,[1]!T_Resins[#Data],3,FALSE)/VLOOKUP(A722,[1]!T_Printers[#Data],5,FALSE),1),ROUND(VLOOKUP(C722,[1]!T_Resins[#Data],3,FALSE)/VLOOKUP(A722,[1]!T_Printers[#Data],5,FALSE),1)&gt;_xlfn.XLOOKUP(B722,[1]Printers!L:L,[1]Printers!O:O,1,0,),10)),"")</f>
        <v>12.2</v>
      </c>
      <c r="H722">
        <f>IFERROR(IF(ROUND(_xlfn.XLOOKUP([1]Parameters!B722,[1]Printers!L:L,[1]Printers!Q:Q,,0)*G722/10,0)*10&lt;_xlfn.XLOOKUP([1]Parameters!B722,[1]Printers!L:L,[1]Printers!P:P,,0),ROUND(_xlfn.XLOOKUP([1]Parameters!B722,[1]Printers!L:L,[1]Printers!Q:Q,,0)*G722/10,0)*10,_xlfn.XLOOKUP([1]Parameters!B722,[1]Printers!L:L,[1]Printers!P:P,,0)),"")</f>
        <v>100</v>
      </c>
      <c r="I722" s="3" t="str" cm="1">
        <f t="array" ref="I722">IFERROR(IF(ROW()-1&gt;COUNTA([1]!T_Printers[Printers])*COUNTA([1]!T_Resins[Resins]),"",_xlfn.IFS(ROUND(VLOOKUP(C722,[1]!T_Resins[#Data],4,FALSE)/VLOOKUP(A722,[1]!T_Printers[#Data],5,FALSE),1)&lt;=_xlfn.XLOOKUP(B722,[1]Printers!L:L,[1]Printers!O:O,1,0,),ROUND(VLOOKUP(C722,[1]!T_Resins[#Data],4,FALSE)/VLOOKUP(A722,[1]!T_Printers[#Data],5,FALSE),1),ROUND(VLOOKUP(C722,[1]!T_Resins[#Data],4,FALSE)/VLOOKUP(A722,[1]!T_Printers[#Data],5,FALSE),1)&gt;_xlfn.XLOOKUP(B722,[1]Printers!L:L,[1]Printers!O:O,1,0,),"")),"")</f>
        <v/>
      </c>
      <c r="J722" t="str">
        <f>IFERROR(IF(ROUND(_xlfn.XLOOKUP([1]Parameters!B722,[1]Printers!L:L,[1]Printers!Q:Q,,0)*I722/10,0)*10&lt;_xlfn.XLOOKUP([1]Parameters!B722,[1]Printers!L:L,[1]Printers!P:P,,0),ROUND(_xlfn.XLOOKUP([1]Parameters!B722,[1]Printers!L:L,[1]Printers!Q:Q,,0)*I722/10,0)*10,_xlfn.XLOOKUP([1]Parameters!B722,[1]Printers!L:L,[1]Printers!P:P,,0)),"")</f>
        <v/>
      </c>
      <c r="K722">
        <f>IF(SUM(E722:J722)&lt;&gt;0,VLOOKUP(A722,[1]!T_Printers[#Data],10,FALSE)+VLOOKUP(C722,[1]!T_Resins[#Data],10,FALSE),"")</f>
        <v>2</v>
      </c>
      <c r="L722">
        <f>IF(SUM(E722:J722)&lt;&gt;0,VLOOKUP(A722,[1]!T_Printers[#Data],11,FALSE),"")</f>
        <v>5</v>
      </c>
      <c r="M722">
        <f>IF(SUM(E722:J722)&lt;&gt;0,VLOOKUP(C722,[1]!T_Resins[#Data],8,FALSE),"")</f>
        <v>60</v>
      </c>
      <c r="N722">
        <f>IF(_xlfn.XLOOKUP(B722,[1]Printers!$L:$L,[1]Printers!$R:$R,0,0)&gt;0,[1]Parameters!M722,IF(SUM(E722:J722)&lt;&gt;0,VLOOKUP(C722,[1]!T_Resins[#Data],9,FALSE),""))</f>
        <v>60</v>
      </c>
      <c r="O722" t="str">
        <f t="shared" si="11"/>
        <v>AnycubicPhotonS</v>
      </c>
    </row>
    <row r="723" spans="1:15" x14ac:dyDescent="0.25">
      <c r="A723" t="str">
        <f t="array" ref="A723">IF(ROW()-1&gt;COUNTA([1]!T_Printers[Printers])*COUNTA([1]!T_Resins[Resins]),"",INDEX([1]!T_Printers[Printers],INT((ROW()-2)/COUNTA([1]!T_Resins[Resins])+1)))</f>
        <v>Anycubic Photon S</v>
      </c>
      <c r="B723" t="str">
        <f>_xlfn.XLOOKUP(A723,[1]!T_Printers[Printers],[1]!T_Printers[Icon link],,0)</f>
        <v>AnycubicPhotonS</v>
      </c>
      <c r="C723" t="str">
        <f t="array" ref="C723">IF(ROW()-1&gt;COUNTA([1]!T_Printers[Printers])*COUNTA([1]!T_Resins[Resins]),"",INDEX([1]!T_Resins[Resins],MOD(ROW()-2,COUNTA([1]!T_Resins[Resins]))+1))</f>
        <v>Dental Sand A1-A2</v>
      </c>
      <c r="D723">
        <f>IF(SUM(E723:J723)&lt;&gt;0,IF(ROW()-1&gt;COUNTA([1]!T_Printers[Printers])*COUNTA([1]!T_Resins[Resins]),"",2),"")</f>
        <v>2</v>
      </c>
      <c r="E723" cm="1">
        <f t="array" ref="E723">IFERROR(IF(ROW()-1&gt;COUNTA([1]!T_Printers[Printers])*COUNTA([1]!T_Resins[Resins]),"",_xlfn.IFS(ROUND(VLOOKUP(C723,[1]!T_Resins[#Data],2,FALSE)/VLOOKUP(A723,[1]!T_Printers[#Data],5,FALSE),1)&lt;=_xlfn.XLOOKUP(B723,[1]Printers!L:L,[1]Printers!O:O,1,0,),ROUND(VLOOKUP(C723,[1]!T_Resins[#Data],2,FALSE)/VLOOKUP(A723,[1]!T_Printers[#Data],5,FALSE),1),ROUND(VLOOKUP(C723,[1]!T_Resins[#Data],2,FALSE)/VLOOKUP(A723,[1]!T_Printers[#Data],5,FALSE),1)&gt;_xlfn.XLOOKUP(B723,[1]Printers!L:L,[1]Printers!O:O,1,0,),10)),"Используйте слой 100 мкм")</f>
        <v>5.4</v>
      </c>
      <c r="F723">
        <f>IFERROR(IF(ROUND(_xlfn.XLOOKUP([1]Parameters!B723,[1]Printers!L:L,[1]Printers!Q:Q,,0)*E723/10,0)*10&lt;_xlfn.XLOOKUP([1]Parameters!B723,[1]Printers!L:L,[1]Printers!P:P,,0),ROUND(_xlfn.XLOOKUP([1]Parameters!B723,[1]Printers!L:L,[1]Printers!Q:Q,,0)*E723/10,0)*10,_xlfn.XLOOKUP([1]Parameters!B723,[1]Printers!L:L,[1]Printers!P:P,,0)),"")</f>
        <v>50</v>
      </c>
      <c r="G723" cm="1">
        <f t="array" ref="G723">IFERROR(IF(ROW()-1&gt;COUNTA([1]!T_Printers[Printers])*COUNTA([1]!T_Resins[Resins]),"",_xlfn.IFS(ROUND(VLOOKUP(C723,[1]!T_Resins[#Data],3,FALSE)/VLOOKUP(A723,[1]!T_Printers[#Data],5,FALSE),1)&lt;=_xlfn.XLOOKUP(B723,[1]Printers!L:L,[1]Printers!O:O,1,0,),ROUND(VLOOKUP(C723,[1]!T_Resins[#Data],3,FALSE)/VLOOKUP(A723,[1]!T_Printers[#Data],5,FALSE),1),ROUND(VLOOKUP(C723,[1]!T_Resins[#Data],3,FALSE)/VLOOKUP(A723,[1]!T_Printers[#Data],5,FALSE),1)&gt;_xlfn.XLOOKUP(B723,[1]Printers!L:L,[1]Printers!O:O,1,0,),10)),"")</f>
        <v>7</v>
      </c>
      <c r="H723">
        <f>IFERROR(IF(ROUND(_xlfn.XLOOKUP([1]Parameters!B723,[1]Printers!L:L,[1]Printers!Q:Q,,0)*G723/10,0)*10&lt;_xlfn.XLOOKUP([1]Parameters!B723,[1]Printers!L:L,[1]Printers!P:P,,0),ROUND(_xlfn.XLOOKUP([1]Parameters!B723,[1]Printers!L:L,[1]Printers!Q:Q,,0)*G723/10,0)*10,_xlfn.XLOOKUP([1]Parameters!B723,[1]Printers!L:L,[1]Printers!P:P,,0)),"")</f>
        <v>60</v>
      </c>
      <c r="I723" s="3" t="str" cm="1">
        <f t="array" ref="I723">IFERROR(IF(ROW()-1&gt;COUNTA([1]!T_Printers[Printers])*COUNTA([1]!T_Resins[Resins]),"",_xlfn.IFS(ROUND(VLOOKUP(C723,[1]!T_Resins[#Data],4,FALSE)/VLOOKUP(A723,[1]!T_Printers[#Data],5,FALSE),1)&lt;=_xlfn.XLOOKUP(B723,[1]Printers!L:L,[1]Printers!O:O,1,0,),ROUND(VLOOKUP(C723,[1]!T_Resins[#Data],4,FALSE)/VLOOKUP(A723,[1]!T_Printers[#Data],5,FALSE),1),ROUND(VLOOKUP(C723,[1]!T_Resins[#Data],4,FALSE)/VLOOKUP(A723,[1]!T_Printers[#Data],5,FALSE),1)&gt;_xlfn.XLOOKUP(B723,[1]Printers!L:L,[1]Printers!O:O,1,0,),"")),"")</f>
        <v/>
      </c>
      <c r="J723" t="str">
        <f>IFERROR(IF(ROUND(_xlfn.XLOOKUP([1]Parameters!B723,[1]Printers!L:L,[1]Printers!Q:Q,,0)*I723/10,0)*10&lt;_xlfn.XLOOKUP([1]Parameters!B723,[1]Printers!L:L,[1]Printers!P:P,,0),ROUND(_xlfn.XLOOKUP([1]Parameters!B723,[1]Printers!L:L,[1]Printers!Q:Q,,0)*I723/10,0)*10,_xlfn.XLOOKUP([1]Parameters!B723,[1]Printers!L:L,[1]Printers!P:P,,0)),"")</f>
        <v/>
      </c>
      <c r="K723">
        <f>IF(SUM(E723:J723)&lt;&gt;0,VLOOKUP(A723,[1]!T_Printers[#Data],10,FALSE)+VLOOKUP(C723,[1]!T_Resins[#Data],10,FALSE),"")</f>
        <v>3</v>
      </c>
      <c r="L723">
        <f>IF(SUM(E723:J723)&lt;&gt;0,VLOOKUP(A723,[1]!T_Printers[#Data],11,FALSE),"")</f>
        <v>5</v>
      </c>
      <c r="M723">
        <f>IF(SUM(E723:J723)&lt;&gt;0,VLOOKUP(C723,[1]!T_Resins[#Data],8,FALSE),"")</f>
        <v>120</v>
      </c>
      <c r="N723">
        <f>IF(_xlfn.XLOOKUP(B723,[1]Printers!$L:$L,[1]Printers!$R:$R,0,0)&gt;0,[1]Parameters!M723,IF(SUM(E723:J723)&lt;&gt;0,VLOOKUP(C723,[1]!T_Resins[#Data],9,FALSE),""))</f>
        <v>180</v>
      </c>
      <c r="O723" t="str">
        <f t="shared" si="11"/>
        <v>AnycubicPhotonS</v>
      </c>
    </row>
    <row r="724" spans="1:15" x14ac:dyDescent="0.25">
      <c r="A724" t="str">
        <f t="array" ref="A724">IF(ROW()-1&gt;COUNTA([1]!T_Printers[Printers])*COUNTA([1]!T_Resins[Resins]),"",INDEX([1]!T_Printers[Printers],INT((ROW()-2)/COUNTA([1]!T_Resins[Resins])+1)))</f>
        <v>Anycubic Photon S</v>
      </c>
      <c r="B724" t="str">
        <f>_xlfn.XLOOKUP(A724,[1]!T_Printers[Printers],[1]!T_Printers[Icon link],,0)</f>
        <v>AnycubicPhotonS</v>
      </c>
      <c r="C724" t="str">
        <f t="array" ref="C724">IF(ROW()-1&gt;COUNTA([1]!T_Printers[Printers])*COUNTA([1]!T_Resins[Resins]),"",INDEX([1]!T_Resins[Resins],MOD(ROW()-2,COUNTA([1]!T_Resins[Resins]))+1))</f>
        <v xml:space="preserve">Dental Sand A1-A2 (Обновленная версия) </v>
      </c>
      <c r="D724">
        <f>IF(SUM(E724:J724)&lt;&gt;0,IF(ROW()-1&gt;COUNTA([1]!T_Printers[Printers])*COUNTA([1]!T_Resins[Resins]),"",2),"")</f>
        <v>2</v>
      </c>
      <c r="E724" cm="1">
        <f t="array" ref="E724">IFERROR(IF(ROW()-1&gt;COUNTA([1]!T_Printers[Printers])*COUNTA([1]!T_Resins[Resins]),"",_xlfn.IFS(ROUND(VLOOKUP(C724,[1]!T_Resins[#Data],2,FALSE)/VLOOKUP(A724,[1]!T_Printers[#Data],5,FALSE),1)&lt;=_xlfn.XLOOKUP(B724,[1]Printers!L:L,[1]Printers!O:O,1,0,),ROUND(VLOOKUP(C724,[1]!T_Resins[#Data],2,FALSE)/VLOOKUP(A724,[1]!T_Printers[#Data],5,FALSE),1),ROUND(VLOOKUP(C724,[1]!T_Resins[#Data],2,FALSE)/VLOOKUP(A724,[1]!T_Printers[#Data],5,FALSE),1)&gt;_xlfn.XLOOKUP(B724,[1]Printers!L:L,[1]Printers!O:O,1,0,),10)),"Используйте слой 100 мкм")</f>
        <v>14.4</v>
      </c>
      <c r="F724">
        <f>IFERROR(IF(ROUND(_xlfn.XLOOKUP([1]Parameters!B724,[1]Printers!L:L,[1]Printers!Q:Q,,0)*E724/10,0)*10&lt;_xlfn.XLOOKUP([1]Parameters!B724,[1]Printers!L:L,[1]Printers!P:P,,0),ROUND(_xlfn.XLOOKUP([1]Parameters!B724,[1]Printers!L:L,[1]Printers!Q:Q,,0)*E724/10,0)*10,_xlfn.XLOOKUP([1]Parameters!B724,[1]Printers!L:L,[1]Printers!P:P,,0)),"")</f>
        <v>100</v>
      </c>
      <c r="G724" cm="1">
        <f t="array" ref="G724">IFERROR(IF(ROW()-1&gt;COUNTA([1]!T_Printers[Printers])*COUNTA([1]!T_Resins[Resins]),"",_xlfn.IFS(ROUND(VLOOKUP(C724,[1]!T_Resins[#Data],3,FALSE)/VLOOKUP(A724,[1]!T_Printers[#Data],5,FALSE),1)&lt;=_xlfn.XLOOKUP(B724,[1]Printers!L:L,[1]Printers!O:O,1,0,),ROUND(VLOOKUP(C724,[1]!T_Resins[#Data],3,FALSE)/VLOOKUP(A724,[1]!T_Printers[#Data],5,FALSE),1),ROUND(VLOOKUP(C724,[1]!T_Resins[#Data],3,FALSE)/VLOOKUP(A724,[1]!T_Printers[#Data],5,FALSE),1)&gt;_xlfn.XLOOKUP(B724,[1]Printers!L:L,[1]Printers!O:O,1,0,),10)),"")</f>
        <v>15.1</v>
      </c>
      <c r="H724">
        <f>IFERROR(IF(ROUND(_xlfn.XLOOKUP([1]Parameters!B724,[1]Printers!L:L,[1]Printers!Q:Q,,0)*G724/10,0)*10&lt;_xlfn.XLOOKUP([1]Parameters!B724,[1]Printers!L:L,[1]Printers!P:P,,0),ROUND(_xlfn.XLOOKUP([1]Parameters!B724,[1]Printers!L:L,[1]Printers!Q:Q,,0)*G724/10,0)*10,_xlfn.XLOOKUP([1]Parameters!B724,[1]Printers!L:L,[1]Printers!P:P,,0)),"")</f>
        <v>100</v>
      </c>
      <c r="I724" s="3" t="str" cm="1">
        <f t="array" ref="I724">IFERROR(IF(ROW()-1&gt;COUNTA([1]!T_Printers[Printers])*COUNTA([1]!T_Resins[Resins]),"",_xlfn.IFS(ROUND(VLOOKUP(C724,[1]!T_Resins[#Data],4,FALSE)/VLOOKUP(A724,[1]!T_Printers[#Data],5,FALSE),1)&lt;=_xlfn.XLOOKUP(B724,[1]Printers!L:L,[1]Printers!O:O,1,0,),ROUND(VLOOKUP(C724,[1]!T_Resins[#Data],4,FALSE)/VLOOKUP(A724,[1]!T_Printers[#Data],5,FALSE),1),ROUND(VLOOKUP(C724,[1]!T_Resins[#Data],4,FALSE)/VLOOKUP(A724,[1]!T_Printers[#Data],5,FALSE),1)&gt;_xlfn.XLOOKUP(B724,[1]Printers!L:L,[1]Printers!O:O,1,0,),"")),"")</f>
        <v/>
      </c>
      <c r="J724" t="str">
        <f>IFERROR(IF(ROUND(_xlfn.XLOOKUP([1]Parameters!B724,[1]Printers!L:L,[1]Printers!Q:Q,,0)*I724/10,0)*10&lt;_xlfn.XLOOKUP([1]Parameters!B724,[1]Printers!L:L,[1]Printers!P:P,,0),ROUND(_xlfn.XLOOKUP([1]Parameters!B724,[1]Printers!L:L,[1]Printers!Q:Q,,0)*I724/10,0)*10,_xlfn.XLOOKUP([1]Parameters!B724,[1]Printers!L:L,[1]Printers!P:P,,0)),"")</f>
        <v/>
      </c>
      <c r="K724">
        <f>IF(SUM(E724:J724)&lt;&gt;0,VLOOKUP(A724,[1]!T_Printers[#Data],10,FALSE)+VLOOKUP(C724,[1]!T_Resins[#Data],10,FALSE),"")</f>
        <v>3</v>
      </c>
      <c r="L724">
        <f>IF(SUM(E724:J724)&lt;&gt;0,VLOOKUP(A724,[1]!T_Printers[#Data],11,FALSE),"")</f>
        <v>5</v>
      </c>
      <c r="M724">
        <f>IF(SUM(E724:J724)&lt;&gt;0,VLOOKUP(C724,[1]!T_Resins[#Data],8,FALSE),"")</f>
        <v>120</v>
      </c>
      <c r="N724">
        <f>IF(_xlfn.XLOOKUP(B724,[1]Printers!$L:$L,[1]Printers!$R:$R,0,0)&gt;0,[1]Parameters!M724,IF(SUM(E724:J724)&lt;&gt;0,VLOOKUP(C724,[1]!T_Resins[#Data],9,FALSE),""))</f>
        <v>180</v>
      </c>
      <c r="O724" t="str">
        <f t="shared" si="11"/>
        <v>AnycubicPhotonS</v>
      </c>
    </row>
    <row r="725" spans="1:15" x14ac:dyDescent="0.25">
      <c r="A725" t="str">
        <f t="array" ref="A725">IF(ROW()-1&gt;COUNTA([1]!T_Printers[Printers])*COUNTA([1]!T_Resins[Resins]),"",INDEX([1]!T_Printers[Printers],INT((ROW()-2)/COUNTA([1]!T_Resins[Resins])+1)))</f>
        <v>Anycubic Photon S</v>
      </c>
      <c r="B725" t="str">
        <f>_xlfn.XLOOKUP(A725,[1]!T_Printers[Printers],[1]!T_Printers[Icon link],,0)</f>
        <v>AnycubicPhotonS</v>
      </c>
      <c r="C725" t="str">
        <f t="array" ref="C725">IF(ROW()-1&gt;COUNTA([1]!T_Printers[Printers])*COUNTA([1]!T_Resins[Resins]),"",INDEX([1]!T_Resins[Resins],MOD(ROW()-2,COUNTA([1]!T_Resins[Resins]))+1))</f>
        <v>Dental Sand A3</v>
      </c>
      <c r="D725">
        <f>IF(SUM(E725:J725)&lt;&gt;0,IF(ROW()-1&gt;COUNTA([1]!T_Printers[Printers])*COUNTA([1]!T_Resins[Resins]),"",2),"")</f>
        <v>2</v>
      </c>
      <c r="E725" cm="1">
        <f t="array" ref="E725">IFERROR(IF(ROW()-1&gt;COUNTA([1]!T_Printers[Printers])*COUNTA([1]!T_Resins[Resins]),"",_xlfn.IFS(ROUND(VLOOKUP(C725,[1]!T_Resins[#Data],2,FALSE)/VLOOKUP(A725,[1]!T_Printers[#Data],5,FALSE),1)&lt;=_xlfn.XLOOKUP(B725,[1]Printers!L:L,[1]Printers!O:O,1,0,),ROUND(VLOOKUP(C725,[1]!T_Resins[#Data],2,FALSE)/VLOOKUP(A725,[1]!T_Printers[#Data],5,FALSE),1),ROUND(VLOOKUP(C725,[1]!T_Resins[#Data],2,FALSE)/VLOOKUP(A725,[1]!T_Printers[#Data],5,FALSE),1)&gt;_xlfn.XLOOKUP(B725,[1]Printers!L:L,[1]Printers!O:O,1,0,),10)),"Используйте слой 100 мкм")</f>
        <v>5.4</v>
      </c>
      <c r="F725">
        <f>IFERROR(IF(ROUND(_xlfn.XLOOKUP([1]Parameters!B725,[1]Printers!L:L,[1]Printers!Q:Q,,0)*E725/10,0)*10&lt;_xlfn.XLOOKUP([1]Parameters!B725,[1]Printers!L:L,[1]Printers!P:P,,0),ROUND(_xlfn.XLOOKUP([1]Parameters!B725,[1]Printers!L:L,[1]Printers!Q:Q,,0)*E725/10,0)*10,_xlfn.XLOOKUP([1]Parameters!B725,[1]Printers!L:L,[1]Printers!P:P,,0)),"")</f>
        <v>50</v>
      </c>
      <c r="G725" cm="1">
        <f t="array" ref="G725">IFERROR(IF(ROW()-1&gt;COUNTA([1]!T_Printers[Printers])*COUNTA([1]!T_Resins[Resins]),"",_xlfn.IFS(ROUND(VLOOKUP(C725,[1]!T_Resins[#Data],3,FALSE)/VLOOKUP(A725,[1]!T_Printers[#Data],5,FALSE),1)&lt;=_xlfn.XLOOKUP(B725,[1]Printers!L:L,[1]Printers!O:O,1,0,),ROUND(VLOOKUP(C725,[1]!T_Resins[#Data],3,FALSE)/VLOOKUP(A725,[1]!T_Printers[#Data],5,FALSE),1),ROUND(VLOOKUP(C725,[1]!T_Resins[#Data],3,FALSE)/VLOOKUP(A725,[1]!T_Printers[#Data],5,FALSE),1)&gt;_xlfn.XLOOKUP(B725,[1]Printers!L:L,[1]Printers!O:O,1,0,),10)),"")</f>
        <v>7</v>
      </c>
      <c r="H725">
        <f>IFERROR(IF(ROUND(_xlfn.XLOOKUP([1]Parameters!B725,[1]Printers!L:L,[1]Printers!Q:Q,,0)*G725/10,0)*10&lt;_xlfn.XLOOKUP([1]Parameters!B725,[1]Printers!L:L,[1]Printers!P:P,,0),ROUND(_xlfn.XLOOKUP([1]Parameters!B725,[1]Printers!L:L,[1]Printers!Q:Q,,0)*G725/10,0)*10,_xlfn.XLOOKUP([1]Parameters!B725,[1]Printers!L:L,[1]Printers!P:P,,0)),"")</f>
        <v>60</v>
      </c>
      <c r="I725" s="3" t="str" cm="1">
        <f t="array" ref="I725">IFERROR(IF(ROW()-1&gt;COUNTA([1]!T_Printers[Printers])*COUNTA([1]!T_Resins[Resins]),"",_xlfn.IFS(ROUND(VLOOKUP(C725,[1]!T_Resins[#Data],4,FALSE)/VLOOKUP(A725,[1]!T_Printers[#Data],5,FALSE),1)&lt;=_xlfn.XLOOKUP(B725,[1]Printers!L:L,[1]Printers!O:O,1,0,),ROUND(VLOOKUP(C725,[1]!T_Resins[#Data],4,FALSE)/VLOOKUP(A725,[1]!T_Printers[#Data],5,FALSE),1),ROUND(VLOOKUP(C725,[1]!T_Resins[#Data],4,FALSE)/VLOOKUP(A725,[1]!T_Printers[#Data],5,FALSE),1)&gt;_xlfn.XLOOKUP(B725,[1]Printers!L:L,[1]Printers!O:O,1,0,),"")),"")</f>
        <v/>
      </c>
      <c r="J725" t="str">
        <f>IFERROR(IF(ROUND(_xlfn.XLOOKUP([1]Parameters!B725,[1]Printers!L:L,[1]Printers!Q:Q,,0)*I725/10,0)*10&lt;_xlfn.XLOOKUP([1]Parameters!B725,[1]Printers!L:L,[1]Printers!P:P,,0),ROUND(_xlfn.XLOOKUP([1]Parameters!B725,[1]Printers!L:L,[1]Printers!Q:Q,,0)*I725/10,0)*10,_xlfn.XLOOKUP([1]Parameters!B725,[1]Printers!L:L,[1]Printers!P:P,,0)),"")</f>
        <v/>
      </c>
      <c r="K725">
        <f>IF(SUM(E725:J725)&lt;&gt;0,VLOOKUP(A725,[1]!T_Printers[#Data],10,FALSE)+VLOOKUP(C725,[1]!T_Resins[#Data],10,FALSE),"")</f>
        <v>3</v>
      </c>
      <c r="L725">
        <f>IF(SUM(E725:J725)&lt;&gt;0,VLOOKUP(A725,[1]!T_Printers[#Data],11,FALSE),"")</f>
        <v>5</v>
      </c>
      <c r="M725">
        <f>IF(SUM(E725:J725)&lt;&gt;0,VLOOKUP(C725,[1]!T_Resins[#Data],8,FALSE),"")</f>
        <v>120</v>
      </c>
      <c r="N725">
        <f>IF(_xlfn.XLOOKUP(B725,[1]Printers!$L:$L,[1]Printers!$R:$R,0,0)&gt;0,[1]Parameters!M725,IF(SUM(E725:J725)&lt;&gt;0,VLOOKUP(C725,[1]!T_Resins[#Data],9,FALSE),""))</f>
        <v>180</v>
      </c>
      <c r="O725" t="str">
        <f t="shared" si="11"/>
        <v>AnycubicPhotonS</v>
      </c>
    </row>
    <row r="726" spans="1:15" x14ac:dyDescent="0.25">
      <c r="A726" t="str">
        <f t="array" ref="A726">IF(ROW()-1&gt;COUNTA([1]!T_Printers[Printers])*COUNTA([1]!T_Resins[Resins]),"",INDEX([1]!T_Printers[Printers],INT((ROW()-2)/COUNTA([1]!T_Resins[Resins])+1)))</f>
        <v>Anycubic Photon S</v>
      </c>
      <c r="B726" t="str">
        <f>_xlfn.XLOOKUP(A726,[1]!T_Printers[Printers],[1]!T_Printers[Icon link],,0)</f>
        <v>AnycubicPhotonS</v>
      </c>
      <c r="C726" t="str">
        <f t="array" ref="C726">IF(ROW()-1&gt;COUNTA([1]!T_Printers[Printers])*COUNTA([1]!T_Resins[Resins]),"",INDEX([1]!T_Resins[Resins],MOD(ROW()-2,COUNTA([1]!T_Resins[Resins]))+1))</f>
        <v xml:space="preserve">Dental Sand A3 (Обновленная версия) </v>
      </c>
      <c r="D726">
        <f>IF(SUM(E726:J726)&lt;&gt;0,IF(ROW()-1&gt;COUNTA([1]!T_Printers[Printers])*COUNTA([1]!T_Resins[Resins]),"",2),"")</f>
        <v>2</v>
      </c>
      <c r="E726" cm="1">
        <f t="array" ref="E726">IFERROR(IF(ROW()-1&gt;COUNTA([1]!T_Printers[Printers])*COUNTA([1]!T_Resins[Resins]),"",_xlfn.IFS(ROUND(VLOOKUP(C726,[1]!T_Resins[#Data],2,FALSE)/VLOOKUP(A726,[1]!T_Printers[#Data],5,FALSE),1)&lt;=_xlfn.XLOOKUP(B726,[1]Printers!L:L,[1]Printers!O:O,1,0,),ROUND(VLOOKUP(C726,[1]!T_Resins[#Data],2,FALSE)/VLOOKUP(A726,[1]!T_Printers[#Data],5,FALSE),1),ROUND(VLOOKUP(C726,[1]!T_Resins[#Data],2,FALSE)/VLOOKUP(A726,[1]!T_Printers[#Data],5,FALSE),1)&gt;_xlfn.XLOOKUP(B726,[1]Printers!L:L,[1]Printers!O:O,1,0,),10)),"Используйте слой 100 мкм")</f>
        <v>14.4</v>
      </c>
      <c r="F726">
        <f>IFERROR(IF(ROUND(_xlfn.XLOOKUP([1]Parameters!B726,[1]Printers!L:L,[1]Printers!Q:Q,,0)*E726/10,0)*10&lt;_xlfn.XLOOKUP([1]Parameters!B726,[1]Printers!L:L,[1]Printers!P:P,,0),ROUND(_xlfn.XLOOKUP([1]Parameters!B726,[1]Printers!L:L,[1]Printers!Q:Q,,0)*E726/10,0)*10,_xlfn.XLOOKUP([1]Parameters!B726,[1]Printers!L:L,[1]Printers!P:P,,0)),"")</f>
        <v>100</v>
      </c>
      <c r="G726" cm="1">
        <f t="array" ref="G726">IFERROR(IF(ROW()-1&gt;COUNTA([1]!T_Printers[Printers])*COUNTA([1]!T_Resins[Resins]),"",_xlfn.IFS(ROUND(VLOOKUP(C726,[1]!T_Resins[#Data],3,FALSE)/VLOOKUP(A726,[1]!T_Printers[#Data],5,FALSE),1)&lt;=_xlfn.XLOOKUP(B726,[1]Printers!L:L,[1]Printers!O:O,1,0,),ROUND(VLOOKUP(C726,[1]!T_Resins[#Data],3,FALSE)/VLOOKUP(A726,[1]!T_Printers[#Data],5,FALSE),1),ROUND(VLOOKUP(C726,[1]!T_Resins[#Data],3,FALSE)/VLOOKUP(A726,[1]!T_Printers[#Data],5,FALSE),1)&gt;_xlfn.XLOOKUP(B726,[1]Printers!L:L,[1]Printers!O:O,1,0,),10)),"")</f>
        <v>15.1</v>
      </c>
      <c r="H726">
        <f>IFERROR(IF(ROUND(_xlfn.XLOOKUP([1]Parameters!B726,[1]Printers!L:L,[1]Printers!Q:Q,,0)*G726/10,0)*10&lt;_xlfn.XLOOKUP([1]Parameters!B726,[1]Printers!L:L,[1]Printers!P:P,,0),ROUND(_xlfn.XLOOKUP([1]Parameters!B726,[1]Printers!L:L,[1]Printers!Q:Q,,0)*G726/10,0)*10,_xlfn.XLOOKUP([1]Parameters!B726,[1]Printers!L:L,[1]Printers!P:P,,0)),"")</f>
        <v>100</v>
      </c>
      <c r="I726" s="3" t="str" cm="1">
        <f t="array" ref="I726">IFERROR(IF(ROW()-1&gt;COUNTA([1]!T_Printers[Printers])*COUNTA([1]!T_Resins[Resins]),"",_xlfn.IFS(ROUND(VLOOKUP(C726,[1]!T_Resins[#Data],4,FALSE)/VLOOKUP(A726,[1]!T_Printers[#Data],5,FALSE),1)&lt;=_xlfn.XLOOKUP(B726,[1]Printers!L:L,[1]Printers!O:O,1,0,),ROUND(VLOOKUP(C726,[1]!T_Resins[#Data],4,FALSE)/VLOOKUP(A726,[1]!T_Printers[#Data],5,FALSE),1),ROUND(VLOOKUP(C726,[1]!T_Resins[#Data],4,FALSE)/VLOOKUP(A726,[1]!T_Printers[#Data],5,FALSE),1)&gt;_xlfn.XLOOKUP(B726,[1]Printers!L:L,[1]Printers!O:O,1,0,),"")),"")</f>
        <v/>
      </c>
      <c r="J726" t="str">
        <f>IFERROR(IF(ROUND(_xlfn.XLOOKUP([1]Parameters!B726,[1]Printers!L:L,[1]Printers!Q:Q,,0)*I726/10,0)*10&lt;_xlfn.XLOOKUP([1]Parameters!B726,[1]Printers!L:L,[1]Printers!P:P,,0),ROUND(_xlfn.XLOOKUP([1]Parameters!B726,[1]Printers!L:L,[1]Printers!Q:Q,,0)*I726/10,0)*10,_xlfn.XLOOKUP([1]Parameters!B726,[1]Printers!L:L,[1]Printers!P:P,,0)),"")</f>
        <v/>
      </c>
      <c r="K726">
        <f>IF(SUM(E726:J726)&lt;&gt;0,VLOOKUP(A726,[1]!T_Printers[#Data],10,FALSE)+VLOOKUP(C726,[1]!T_Resins[#Data],10,FALSE),"")</f>
        <v>3</v>
      </c>
      <c r="L726">
        <f>IF(SUM(E726:J726)&lt;&gt;0,VLOOKUP(A726,[1]!T_Printers[#Data],11,FALSE),"")</f>
        <v>5</v>
      </c>
      <c r="M726">
        <f>IF(SUM(E726:J726)&lt;&gt;0,VLOOKUP(C726,[1]!T_Resins[#Data],8,FALSE),"")</f>
        <v>120</v>
      </c>
      <c r="N726">
        <f>IF(_xlfn.XLOOKUP(B726,[1]Printers!$L:$L,[1]Printers!$R:$R,0,0)&gt;0,[1]Parameters!M726,IF(SUM(E726:J726)&lt;&gt;0,VLOOKUP(C726,[1]!T_Resins[#Data],9,FALSE),""))</f>
        <v>180</v>
      </c>
      <c r="O726" t="str">
        <f t="shared" si="11"/>
        <v>AnycubicPhotonS</v>
      </c>
    </row>
    <row r="727" spans="1:15" x14ac:dyDescent="0.25">
      <c r="A727" t="str">
        <f t="array" ref="A727">IF(ROW()-1&gt;COUNTA([1]!T_Printers[Printers])*COUNTA([1]!T_Resins[Resins]),"",INDEX([1]!T_Printers[Printers],INT((ROW()-2)/COUNTA([1]!T_Resins[Resins])+1)))</f>
        <v>Anycubic Photon S</v>
      </c>
      <c r="B727" t="str">
        <f>_xlfn.XLOOKUP(A727,[1]!T_Printers[Printers],[1]!T_Printers[Icon link],,0)</f>
        <v>AnycubicPhotonS</v>
      </c>
      <c r="C727" t="str">
        <f t="array" ref="C727">IF(ROW()-1&gt;COUNTA([1]!T_Printers[Printers])*COUNTA([1]!T_Resins[Resins]),"",INDEX([1]!T_Resins[Resins],MOD(ROW()-2,COUNTA([1]!T_Resins[Resins]))+1))</f>
        <v>Dental Sand Pro A1-A2 (Crown LT)</v>
      </c>
      <c r="D727">
        <f>IF(SUM(E727:J727)&lt;&gt;0,IF(ROW()-1&gt;COUNTA([1]!T_Printers[Printers])*COUNTA([1]!T_Resins[Resins]),"",2),"")</f>
        <v>2</v>
      </c>
      <c r="E727" cm="1">
        <f t="array" ref="E727">IFERROR(IF(ROW()-1&gt;COUNTA([1]!T_Printers[Printers])*COUNTA([1]!T_Resins[Resins]),"",_xlfn.IFS(ROUND(VLOOKUP(C727,[1]!T_Resins[#Data],2,FALSE)/VLOOKUP(A727,[1]!T_Printers[#Data],5,FALSE),1)&lt;=_xlfn.XLOOKUP(B727,[1]Printers!L:L,[1]Printers!O:O,1,0,),ROUND(VLOOKUP(C727,[1]!T_Resins[#Data],2,FALSE)/VLOOKUP(A727,[1]!T_Printers[#Data],5,FALSE),1),ROUND(VLOOKUP(C727,[1]!T_Resins[#Data],2,FALSE)/VLOOKUP(A727,[1]!T_Printers[#Data],5,FALSE),1)&gt;_xlfn.XLOOKUP(B727,[1]Printers!L:L,[1]Printers!O:O,1,0,),10)),"Используйте слой 100 мкм")</f>
        <v>23.8</v>
      </c>
      <c r="F727">
        <f>IFERROR(IF(ROUND(_xlfn.XLOOKUP([1]Parameters!B727,[1]Printers!L:L,[1]Printers!Q:Q,,0)*E727/10,0)*10&lt;_xlfn.XLOOKUP([1]Parameters!B727,[1]Printers!L:L,[1]Printers!P:P,,0),ROUND(_xlfn.XLOOKUP([1]Parameters!B727,[1]Printers!L:L,[1]Printers!Q:Q,,0)*E727/10,0)*10,_xlfn.XLOOKUP([1]Parameters!B727,[1]Printers!L:L,[1]Printers!P:P,,0)),"")</f>
        <v>100</v>
      </c>
      <c r="G727" cm="1">
        <f t="array" ref="G727">IFERROR(IF(ROW()-1&gt;COUNTA([1]!T_Printers[Printers])*COUNTA([1]!T_Resins[Resins]),"",_xlfn.IFS(ROUND(VLOOKUP(C727,[1]!T_Resins[#Data],3,FALSE)/VLOOKUP(A727,[1]!T_Printers[#Data],5,FALSE),1)&lt;=_xlfn.XLOOKUP(B727,[1]Printers!L:L,[1]Printers!O:O,1,0,),ROUND(VLOOKUP(C727,[1]!T_Resins[#Data],3,FALSE)/VLOOKUP(A727,[1]!T_Printers[#Data],5,FALSE),1),ROUND(VLOOKUP(C727,[1]!T_Resins[#Data],3,FALSE)/VLOOKUP(A727,[1]!T_Printers[#Data],5,FALSE),1)&gt;_xlfn.XLOOKUP(B727,[1]Printers!L:L,[1]Printers!O:O,1,0,),10)),"")</f>
        <v>34.200000000000003</v>
      </c>
      <c r="H727">
        <f>IFERROR(IF(ROUND(_xlfn.XLOOKUP([1]Parameters!B727,[1]Printers!L:L,[1]Printers!Q:Q,,0)*G727/10,0)*10&lt;_xlfn.XLOOKUP([1]Parameters!B727,[1]Printers!L:L,[1]Printers!P:P,,0),ROUND(_xlfn.XLOOKUP([1]Parameters!B727,[1]Printers!L:L,[1]Printers!Q:Q,,0)*G727/10,0)*10,_xlfn.XLOOKUP([1]Parameters!B727,[1]Printers!L:L,[1]Printers!P:P,,0)),"")</f>
        <v>100</v>
      </c>
      <c r="I727" s="3" t="str" cm="1">
        <f t="array" ref="I727">IFERROR(IF(ROW()-1&gt;COUNTA([1]!T_Printers[Printers])*COUNTA([1]!T_Resins[Resins]),"",_xlfn.IFS(ROUND(VLOOKUP(C727,[1]!T_Resins[#Data],4,FALSE)/VLOOKUP(A727,[1]!T_Printers[#Data],5,FALSE),1)&lt;=_xlfn.XLOOKUP(B727,[1]Printers!L:L,[1]Printers!O:O,1,0,),ROUND(VLOOKUP(C727,[1]!T_Resins[#Data],4,FALSE)/VLOOKUP(A727,[1]!T_Printers[#Data],5,FALSE),1),ROUND(VLOOKUP(C727,[1]!T_Resins[#Data],4,FALSE)/VLOOKUP(A727,[1]!T_Printers[#Data],5,FALSE),1)&gt;_xlfn.XLOOKUP(B727,[1]Printers!L:L,[1]Printers!O:O,1,0,),"")),"")</f>
        <v/>
      </c>
      <c r="J727" t="str">
        <f>IFERROR(IF(ROUND(_xlfn.XLOOKUP([1]Parameters!B727,[1]Printers!L:L,[1]Printers!Q:Q,,0)*I727/10,0)*10&lt;_xlfn.XLOOKUP([1]Parameters!B727,[1]Printers!L:L,[1]Printers!P:P,,0),ROUND(_xlfn.XLOOKUP([1]Parameters!B727,[1]Printers!L:L,[1]Printers!Q:Q,,0)*I727/10,0)*10,_xlfn.XLOOKUP([1]Parameters!B727,[1]Printers!L:L,[1]Printers!P:P,,0)),"")</f>
        <v/>
      </c>
      <c r="K727">
        <f>IF(SUM(E727:J727)&lt;&gt;0,VLOOKUP(A727,[1]!T_Printers[#Data],10,FALSE)+VLOOKUP(C727,[1]!T_Resins[#Data],10,FALSE),"")</f>
        <v>3</v>
      </c>
      <c r="L727">
        <f>IF(SUM(E727:J727)&lt;&gt;0,VLOOKUP(A727,[1]!T_Printers[#Data],11,FALSE),"")</f>
        <v>5</v>
      </c>
      <c r="M727">
        <f>IF(SUM(E727:J727)&lt;&gt;0,VLOOKUP(C727,[1]!T_Resins[#Data],8,FALSE),"")</f>
        <v>120</v>
      </c>
      <c r="N727">
        <f>IF(_xlfn.XLOOKUP(B727,[1]Printers!$L:$L,[1]Printers!$R:$R,0,0)&gt;0,[1]Parameters!M727,IF(SUM(E727:J727)&lt;&gt;0,VLOOKUP(C727,[1]!T_Resins[#Data],9,FALSE),""))</f>
        <v>180</v>
      </c>
      <c r="O727" t="str">
        <f t="shared" si="11"/>
        <v>AnycubicPhotonS</v>
      </c>
    </row>
    <row r="728" spans="1:15" x14ac:dyDescent="0.25">
      <c r="A728" t="str">
        <f t="array" ref="A728">IF(ROW()-1&gt;COUNTA([1]!T_Printers[Printers])*COUNTA([1]!T_Resins[Resins]),"",INDEX([1]!T_Printers[Printers],INT((ROW()-2)/COUNTA([1]!T_Resins[Resins])+1)))</f>
        <v>Anycubic Photon S</v>
      </c>
      <c r="B728" t="str">
        <f>_xlfn.XLOOKUP(A728,[1]!T_Printers[Printers],[1]!T_Printers[Icon link],,0)</f>
        <v>AnycubicPhotonS</v>
      </c>
      <c r="C728" t="str">
        <f t="array" ref="C728">IF(ROW()-1&gt;COUNTA([1]!T_Printers[Printers])*COUNTA([1]!T_Resins[Resins]),"",INDEX([1]!T_Resins[Resins],MOD(ROW()-2,COUNTA([1]!T_Resins[Resins]))+1))</f>
        <v>Dental Sand Pro A3 (Crown LT)</v>
      </c>
      <c r="D728">
        <f>IF(SUM(E728:J728)&lt;&gt;0,IF(ROW()-1&gt;COUNTA([1]!T_Printers[Printers])*COUNTA([1]!T_Resins[Resins]),"",2),"")</f>
        <v>2</v>
      </c>
      <c r="E728" cm="1">
        <f t="array" ref="E728">IFERROR(IF(ROW()-1&gt;COUNTA([1]!T_Printers[Printers])*COUNTA([1]!T_Resins[Resins]),"",_xlfn.IFS(ROUND(VLOOKUP(C728,[1]!T_Resins[#Data],2,FALSE)/VLOOKUP(A728,[1]!T_Printers[#Data],5,FALSE),1)&lt;=_xlfn.XLOOKUP(B728,[1]Printers!L:L,[1]Printers!O:O,1,0,),ROUND(VLOOKUP(C728,[1]!T_Resins[#Data],2,FALSE)/VLOOKUP(A728,[1]!T_Printers[#Data],5,FALSE),1),ROUND(VLOOKUP(C728,[1]!T_Resins[#Data],2,FALSE)/VLOOKUP(A728,[1]!T_Printers[#Data],5,FALSE),1)&gt;_xlfn.XLOOKUP(B728,[1]Printers!L:L,[1]Printers!O:O,1,0,),10)),"Используйте слой 100 мкм")</f>
        <v>23.8</v>
      </c>
      <c r="F728">
        <f>IFERROR(IF(ROUND(_xlfn.XLOOKUP([1]Parameters!B728,[1]Printers!L:L,[1]Printers!Q:Q,,0)*E728/10,0)*10&lt;_xlfn.XLOOKUP([1]Parameters!B728,[1]Printers!L:L,[1]Printers!P:P,,0),ROUND(_xlfn.XLOOKUP([1]Parameters!B728,[1]Printers!L:L,[1]Printers!Q:Q,,0)*E728/10,0)*10,_xlfn.XLOOKUP([1]Parameters!B728,[1]Printers!L:L,[1]Printers!P:P,,0)),"")</f>
        <v>100</v>
      </c>
      <c r="G728" cm="1">
        <f t="array" ref="G728">IFERROR(IF(ROW()-1&gt;COUNTA([1]!T_Printers[Printers])*COUNTA([1]!T_Resins[Resins]),"",_xlfn.IFS(ROUND(VLOOKUP(C728,[1]!T_Resins[#Data],3,FALSE)/VLOOKUP(A728,[1]!T_Printers[#Data],5,FALSE),1)&lt;=_xlfn.XLOOKUP(B728,[1]Printers!L:L,[1]Printers!O:O,1,0,),ROUND(VLOOKUP(C728,[1]!T_Resins[#Data],3,FALSE)/VLOOKUP(A728,[1]!T_Printers[#Data],5,FALSE),1),ROUND(VLOOKUP(C728,[1]!T_Resins[#Data],3,FALSE)/VLOOKUP(A728,[1]!T_Printers[#Data],5,FALSE),1)&gt;_xlfn.XLOOKUP(B728,[1]Printers!L:L,[1]Printers!O:O,1,0,),10)),"")</f>
        <v>34.200000000000003</v>
      </c>
      <c r="H728">
        <f>IFERROR(IF(ROUND(_xlfn.XLOOKUP([1]Parameters!B728,[1]Printers!L:L,[1]Printers!Q:Q,,0)*G728/10,0)*10&lt;_xlfn.XLOOKUP([1]Parameters!B728,[1]Printers!L:L,[1]Printers!P:P,,0),ROUND(_xlfn.XLOOKUP([1]Parameters!B728,[1]Printers!L:L,[1]Printers!Q:Q,,0)*G728/10,0)*10,_xlfn.XLOOKUP([1]Parameters!B728,[1]Printers!L:L,[1]Printers!P:P,,0)),"")</f>
        <v>100</v>
      </c>
      <c r="I728" s="3" t="str" cm="1">
        <f t="array" ref="I728">IFERROR(IF(ROW()-1&gt;COUNTA([1]!T_Printers[Printers])*COUNTA([1]!T_Resins[Resins]),"",_xlfn.IFS(ROUND(VLOOKUP(C728,[1]!T_Resins[#Data],4,FALSE)/VLOOKUP(A728,[1]!T_Printers[#Data],5,FALSE),1)&lt;=_xlfn.XLOOKUP(B728,[1]Printers!L:L,[1]Printers!O:O,1,0,),ROUND(VLOOKUP(C728,[1]!T_Resins[#Data],4,FALSE)/VLOOKUP(A728,[1]!T_Printers[#Data],5,FALSE),1),ROUND(VLOOKUP(C728,[1]!T_Resins[#Data],4,FALSE)/VLOOKUP(A728,[1]!T_Printers[#Data],5,FALSE),1)&gt;_xlfn.XLOOKUP(B728,[1]Printers!L:L,[1]Printers!O:O,1,0,),"")),"")</f>
        <v/>
      </c>
      <c r="J728" t="str">
        <f>IFERROR(IF(ROUND(_xlfn.XLOOKUP([1]Parameters!B728,[1]Printers!L:L,[1]Printers!Q:Q,,0)*I728/10,0)*10&lt;_xlfn.XLOOKUP([1]Parameters!B728,[1]Printers!L:L,[1]Printers!P:P,,0),ROUND(_xlfn.XLOOKUP([1]Parameters!B728,[1]Printers!L:L,[1]Printers!Q:Q,,0)*I728/10,0)*10,_xlfn.XLOOKUP([1]Parameters!B728,[1]Printers!L:L,[1]Printers!P:P,,0)),"")</f>
        <v/>
      </c>
      <c r="K728">
        <f>IF(SUM(E728:J728)&lt;&gt;0,VLOOKUP(A728,[1]!T_Printers[#Data],10,FALSE)+VLOOKUP(C728,[1]!T_Resins[#Data],10,FALSE),"")</f>
        <v>3</v>
      </c>
      <c r="L728">
        <f>IF(SUM(E728:J728)&lt;&gt;0,VLOOKUP(A728,[1]!T_Printers[#Data],11,FALSE),"")</f>
        <v>5</v>
      </c>
      <c r="M728">
        <f>IF(SUM(E728:J728)&lt;&gt;0,VLOOKUP(C728,[1]!T_Resins[#Data],8,FALSE),"")</f>
        <v>120</v>
      </c>
      <c r="N728">
        <f>IF(_xlfn.XLOOKUP(B728,[1]Printers!$L:$L,[1]Printers!$R:$R,0,0)&gt;0,[1]Parameters!M728,IF(SUM(E728:J728)&lt;&gt;0,VLOOKUP(C728,[1]!T_Resins[#Data],9,FALSE),""))</f>
        <v>180</v>
      </c>
      <c r="O728" t="str">
        <f t="shared" si="11"/>
        <v>AnycubicPhotonS</v>
      </c>
    </row>
    <row r="729" spans="1:15" x14ac:dyDescent="0.25">
      <c r="A729" t="str">
        <f t="array" ref="A729">IF(ROW()-1&gt;COUNTA([1]!T_Printers[Printers])*COUNTA([1]!T_Resins[Resins]),"",INDEX([1]!T_Printers[Printers],INT((ROW()-2)/COUNTA([1]!T_Resins[Resins])+1)))</f>
        <v>Anycubic Photon S</v>
      </c>
      <c r="B729" t="str">
        <f>_xlfn.XLOOKUP(A729,[1]!T_Printers[Printers],[1]!T_Printers[Icon link],,0)</f>
        <v>AnycubicPhotonS</v>
      </c>
      <c r="C729" t="str">
        <f t="array" ref="C729">IF(ROW()-1&gt;COUNTA([1]!T_Printers[Printers])*COUNTA([1]!T_Resins[Resins]),"",INDEX([1]!T_Resins[Resins],MOD(ROW()-2,COUNTA([1]!T_Resins[Resins]))+1))</f>
        <v>Dental Splint Soft</v>
      </c>
      <c r="D729">
        <f>IF(SUM(E729:J729)&lt;&gt;0,IF(ROW()-1&gt;COUNTA([1]!T_Printers[Printers])*COUNTA([1]!T_Resins[Resins]),"",2),"")</f>
        <v>2</v>
      </c>
      <c r="E729" cm="1">
        <f t="array" ref="E729">IFERROR(IF(ROW()-1&gt;COUNTA([1]!T_Printers[Printers])*COUNTA([1]!T_Resins[Resins]),"",_xlfn.IFS(ROUND(VLOOKUP(C729,[1]!T_Resins[#Data],2,FALSE)/VLOOKUP(A729,[1]!T_Printers[#Data],5,FALSE),1)&lt;=_xlfn.XLOOKUP(B729,[1]Printers!L:L,[1]Printers!O:O,1,0,),ROUND(VLOOKUP(C729,[1]!T_Resins[#Data],2,FALSE)/VLOOKUP(A729,[1]!T_Printers[#Data],5,FALSE),1),ROUND(VLOOKUP(C729,[1]!T_Resins[#Data],2,FALSE)/VLOOKUP(A729,[1]!T_Printers[#Data],5,FALSE),1)&gt;_xlfn.XLOOKUP(B729,[1]Printers!L:L,[1]Printers!O:O,1,0,),10)),"Используйте слой 100 мкм")</f>
        <v>15.9</v>
      </c>
      <c r="F729">
        <f>IFERROR(IF(ROUND(_xlfn.XLOOKUP([1]Parameters!B729,[1]Printers!L:L,[1]Printers!Q:Q,,0)*E729/10,0)*10&lt;_xlfn.XLOOKUP([1]Parameters!B729,[1]Printers!L:L,[1]Printers!P:P,,0),ROUND(_xlfn.XLOOKUP([1]Parameters!B729,[1]Printers!L:L,[1]Printers!Q:Q,,0)*E729/10,0)*10,_xlfn.XLOOKUP([1]Parameters!B729,[1]Printers!L:L,[1]Printers!P:P,,0)),"")</f>
        <v>100</v>
      </c>
      <c r="G729" cm="1">
        <f t="array" ref="G729">IFERROR(IF(ROW()-1&gt;COUNTA([1]!T_Printers[Printers])*COUNTA([1]!T_Resins[Resins]),"",_xlfn.IFS(ROUND(VLOOKUP(C729,[1]!T_Resins[#Data],3,FALSE)/VLOOKUP(A729,[1]!T_Printers[#Data],5,FALSE),1)&lt;=_xlfn.XLOOKUP(B729,[1]Printers!L:L,[1]Printers!O:O,1,0,),ROUND(VLOOKUP(C729,[1]!T_Resins[#Data],3,FALSE)/VLOOKUP(A729,[1]!T_Printers[#Data],5,FALSE),1),ROUND(VLOOKUP(C729,[1]!T_Resins[#Data],3,FALSE)/VLOOKUP(A729,[1]!T_Printers[#Data],5,FALSE),1)&gt;_xlfn.XLOOKUP(B729,[1]Printers!L:L,[1]Printers!O:O,1,0,),10)),"")</f>
        <v>20.7</v>
      </c>
      <c r="H729">
        <f>IFERROR(IF(ROUND(_xlfn.XLOOKUP([1]Parameters!B729,[1]Printers!L:L,[1]Printers!Q:Q,,0)*G729/10,0)*10&lt;_xlfn.XLOOKUP([1]Parameters!B729,[1]Printers!L:L,[1]Printers!P:P,,0),ROUND(_xlfn.XLOOKUP([1]Parameters!B729,[1]Printers!L:L,[1]Printers!Q:Q,,0)*G729/10,0)*10,_xlfn.XLOOKUP([1]Parameters!B729,[1]Printers!L:L,[1]Printers!P:P,,0)),"")</f>
        <v>100</v>
      </c>
      <c r="I729" s="3" t="str" cm="1">
        <f t="array" ref="I729">IFERROR(IF(ROW()-1&gt;COUNTA([1]!T_Printers[Printers])*COUNTA([1]!T_Resins[Resins]),"",_xlfn.IFS(ROUND(VLOOKUP(C729,[1]!T_Resins[#Data],4,FALSE)/VLOOKUP(A729,[1]!T_Printers[#Data],5,FALSE),1)&lt;=_xlfn.XLOOKUP(B729,[1]Printers!L:L,[1]Printers!O:O,1,0,),ROUND(VLOOKUP(C729,[1]!T_Resins[#Data],4,FALSE)/VLOOKUP(A729,[1]!T_Printers[#Data],5,FALSE),1),ROUND(VLOOKUP(C729,[1]!T_Resins[#Data],4,FALSE)/VLOOKUP(A729,[1]!T_Printers[#Data],5,FALSE),1)&gt;_xlfn.XLOOKUP(B729,[1]Printers!L:L,[1]Printers!O:O,1,0,),"")),"")</f>
        <v/>
      </c>
      <c r="J729" t="str">
        <f>IFERROR(IF(ROUND(_xlfn.XLOOKUP([1]Parameters!B729,[1]Printers!L:L,[1]Printers!Q:Q,,0)*I729/10,0)*10&lt;_xlfn.XLOOKUP([1]Parameters!B729,[1]Printers!L:L,[1]Printers!P:P,,0),ROUND(_xlfn.XLOOKUP([1]Parameters!B729,[1]Printers!L:L,[1]Printers!Q:Q,,0)*I729/10,0)*10,_xlfn.XLOOKUP([1]Parameters!B729,[1]Printers!L:L,[1]Printers!P:P,,0)),"")</f>
        <v/>
      </c>
      <c r="K729">
        <f>IF(SUM(E729:J729)&lt;&gt;0,VLOOKUP(A729,[1]!T_Printers[#Data],10,FALSE)+VLOOKUP(C729,[1]!T_Resins[#Data],10,FALSE),"")</f>
        <v>2</v>
      </c>
      <c r="L729">
        <f>IF(SUM(E729:J729)&lt;&gt;0,VLOOKUP(A729,[1]!T_Printers[#Data],11,FALSE),"")</f>
        <v>5</v>
      </c>
      <c r="M729">
        <f>IF(SUM(E729:J729)&lt;&gt;0,VLOOKUP(C729,[1]!T_Resins[#Data],8,FALSE),"")</f>
        <v>60</v>
      </c>
      <c r="N729">
        <f>IF(_xlfn.XLOOKUP(B729,[1]Printers!$L:$L,[1]Printers!$R:$R,0,0)&gt;0,[1]Parameters!M729,IF(SUM(E729:J729)&lt;&gt;0,VLOOKUP(C729,[1]!T_Resins[#Data],9,FALSE),""))</f>
        <v>60</v>
      </c>
      <c r="O729" t="str">
        <f t="shared" si="11"/>
        <v>AnycubicPhotonS</v>
      </c>
    </row>
    <row r="730" spans="1:15" x14ac:dyDescent="0.25">
      <c r="A730" t="str">
        <f t="array" ref="A730">IF(ROW()-1&gt;COUNTA([1]!T_Printers[Printers])*COUNTA([1]!T_Resins[Resins]),"",INDEX([1]!T_Printers[Printers],INT((ROW()-2)/COUNTA([1]!T_Resins[Resins])+1)))</f>
        <v>Anycubic Photon S</v>
      </c>
      <c r="B730" t="str">
        <f>_xlfn.XLOOKUP(A730,[1]!T_Printers[Printers],[1]!T_Printers[Icon link],,0)</f>
        <v>AnycubicPhotonS</v>
      </c>
      <c r="C730" t="str">
        <f t="array" ref="C730">IF(ROW()-1&gt;COUNTA([1]!T_Printers[Printers])*COUNTA([1]!T_Resins[Resins]),"",INDEX([1]!T_Resins[Resins],MOD(ROW()-2,COUNTA([1]!T_Resins[Resins]))+1))</f>
        <v>Dental Tray</v>
      </c>
      <c r="D730">
        <f>IF(SUM(E730:J730)&lt;&gt;0,IF(ROW()-1&gt;COUNTA([1]!T_Printers[Printers])*COUNTA([1]!T_Resins[Resins]),"",2),"")</f>
        <v>2</v>
      </c>
      <c r="E730" t="str" cm="1">
        <f t="array" ref="E730">IFERROR(IF(ROW()-1&gt;COUNTA([1]!T_Printers[Printers])*COUNTA([1]!T_Resins[Resins]),"",_xlfn.IFS(ROUND(VLOOKUP(C730,[1]!T_Resins[#Data],2,FALSE)/VLOOKUP(A730,[1]!T_Printers[#Data],5,FALSE),1)&lt;=_xlfn.XLOOKUP(B730,[1]Printers!L:L,[1]Printers!O:O,1,0,),ROUND(VLOOKUP(C730,[1]!T_Resins[#Data],2,FALSE)/VLOOKUP(A730,[1]!T_Printers[#Data],5,FALSE),1),ROUND(VLOOKUP(C730,[1]!T_Resins[#Data],2,FALSE)/VLOOKUP(A730,[1]!T_Printers[#Data],5,FALSE),1)&gt;_xlfn.XLOOKUP(B730,[1]Printers!L:L,[1]Printers!O:O,1,0,),10)),"Используйте слой 100 мкм")</f>
        <v>Используйте слой 100 мкм</v>
      </c>
      <c r="F730" t="str">
        <f>IFERROR(IF(ROUND(_xlfn.XLOOKUP([1]Parameters!B730,[1]Printers!L:L,[1]Printers!Q:Q,,0)*E730/10,0)*10&lt;_xlfn.XLOOKUP([1]Parameters!B730,[1]Printers!L:L,[1]Printers!P:P,,0),ROUND(_xlfn.XLOOKUP([1]Parameters!B730,[1]Printers!L:L,[1]Printers!Q:Q,,0)*E730/10,0)*10,_xlfn.XLOOKUP([1]Parameters!B730,[1]Printers!L:L,[1]Printers!P:P,,0)),"")</f>
        <v/>
      </c>
      <c r="G730" cm="1">
        <f t="array" ref="G730">IFERROR(IF(ROW()-1&gt;COUNTA([1]!T_Printers[Printers])*COUNTA([1]!T_Resins[Resins]),"",_xlfn.IFS(ROUND(VLOOKUP(C730,[1]!T_Resins[#Data],3,FALSE)/VLOOKUP(A730,[1]!T_Printers[#Data],5,FALSE),1)&lt;=_xlfn.XLOOKUP(B730,[1]Printers!L:L,[1]Printers!O:O,1,0,),ROUND(VLOOKUP(C730,[1]!T_Resins[#Data],3,FALSE)/VLOOKUP(A730,[1]!T_Printers[#Data],5,FALSE),1),ROUND(VLOOKUP(C730,[1]!T_Resins[#Data],3,FALSE)/VLOOKUP(A730,[1]!T_Printers[#Data],5,FALSE),1)&gt;_xlfn.XLOOKUP(B730,[1]Printers!L:L,[1]Printers!O:O,1,0,),10)),"")</f>
        <v>12.7</v>
      </c>
      <c r="H730">
        <f>IFERROR(IF(ROUND(_xlfn.XLOOKUP([1]Parameters!B730,[1]Printers!L:L,[1]Printers!Q:Q,,0)*G730/10,0)*10&lt;_xlfn.XLOOKUP([1]Parameters!B730,[1]Printers!L:L,[1]Printers!P:P,,0),ROUND(_xlfn.XLOOKUP([1]Parameters!B730,[1]Printers!L:L,[1]Printers!Q:Q,,0)*G730/10,0)*10,_xlfn.XLOOKUP([1]Parameters!B730,[1]Printers!L:L,[1]Printers!P:P,,0)),"")</f>
        <v>100</v>
      </c>
      <c r="I730" s="3" cm="1">
        <f t="array" ref="I730">IFERROR(IF(ROW()-1&gt;COUNTA([1]!T_Printers[Printers])*COUNTA([1]!T_Resins[Resins]),"",_xlfn.IFS(ROUND(VLOOKUP(C730,[1]!T_Resins[#Data],4,FALSE)/VLOOKUP(A730,[1]!T_Printers[#Data],5,FALSE),1)&lt;=_xlfn.XLOOKUP(B730,[1]Printers!L:L,[1]Printers!O:O,1,0,),ROUND(VLOOKUP(C730,[1]!T_Resins[#Data],4,FALSE)/VLOOKUP(A730,[1]!T_Printers[#Data],5,FALSE),1),ROUND(VLOOKUP(C730,[1]!T_Resins[#Data],4,FALSE)/VLOOKUP(A730,[1]!T_Printers[#Data],5,FALSE),1)&gt;_xlfn.XLOOKUP(B730,[1]Printers!L:L,[1]Printers!O:O,1,0,),"")),"")</f>
        <v>15.9</v>
      </c>
      <c r="J730">
        <f>IFERROR(IF(ROUND(_xlfn.XLOOKUP([1]Parameters!B730,[1]Printers!L:L,[1]Printers!Q:Q,,0)*I730/10,0)*10&lt;_xlfn.XLOOKUP([1]Parameters!B730,[1]Printers!L:L,[1]Printers!P:P,,0),ROUND(_xlfn.XLOOKUP([1]Parameters!B730,[1]Printers!L:L,[1]Printers!Q:Q,,0)*I730/10,0)*10,_xlfn.XLOOKUP([1]Parameters!B730,[1]Printers!L:L,[1]Printers!P:P,,0)),"")</f>
        <v>100</v>
      </c>
      <c r="K730">
        <f>IF(SUM(E730:J730)&lt;&gt;0,VLOOKUP(A730,[1]!T_Printers[#Data],10,FALSE)+VLOOKUP(C730,[1]!T_Resins[#Data],10,FALSE),"")</f>
        <v>2</v>
      </c>
      <c r="L730">
        <f>IF(SUM(E730:J730)&lt;&gt;0,VLOOKUP(A730,[1]!T_Printers[#Data],11,FALSE),"")</f>
        <v>5</v>
      </c>
      <c r="M730">
        <f>IF(SUM(E730:J730)&lt;&gt;0,VLOOKUP(C730,[1]!T_Resins[#Data],8,FALSE),"")</f>
        <v>120</v>
      </c>
      <c r="N730">
        <f>IF(_xlfn.XLOOKUP(B730,[1]Printers!$L:$L,[1]Printers!$R:$R,0,0)&gt;0,[1]Parameters!M730,IF(SUM(E730:J730)&lt;&gt;0,VLOOKUP(C730,[1]!T_Resins[#Data],9,FALSE),""))</f>
        <v>180</v>
      </c>
      <c r="O730" t="str">
        <f t="shared" si="11"/>
        <v>AnycubicPhotonS</v>
      </c>
    </row>
    <row r="731" spans="1:15" x14ac:dyDescent="0.25">
      <c r="A731" t="str">
        <f t="array" ref="A731">IF(ROW()-1&gt;COUNTA([1]!T_Printers[Printers])*COUNTA([1]!T_Resins[Resins]),"",INDEX([1]!T_Printers[Printers],INT((ROW()-2)/COUNTA([1]!T_Resins[Resins])+1)))</f>
        <v>Anycubic Photon S</v>
      </c>
      <c r="B731" t="str">
        <f>_xlfn.XLOOKUP(A731,[1]!T_Printers[Printers],[1]!T_Printers[Icon link],,0)</f>
        <v>AnycubicPhotonS</v>
      </c>
      <c r="C731" t="str">
        <f t="array" ref="C731">IF(ROW()-1&gt;COUNTA([1]!T_Printers[Printers])*COUNTA([1]!T_Resins[Resins]),"",INDEX([1]!T_Resins[Resins],MOD(ROW()-2,COUNTA([1]!T_Resins[Resins]))+1))</f>
        <v>Dental Yellow Clear</v>
      </c>
      <c r="D731">
        <f>IF(SUM(E731:J731)&lt;&gt;0,IF(ROW()-1&gt;COUNTA([1]!T_Printers[Printers])*COUNTA([1]!T_Resins[Resins]),"",2),"")</f>
        <v>2</v>
      </c>
      <c r="E731" cm="1">
        <f t="array" ref="E731">IFERROR(IF(ROW()-1&gt;COUNTA([1]!T_Printers[Printers])*COUNTA([1]!T_Resins[Resins]),"",_xlfn.IFS(ROUND(VLOOKUP(C731,[1]!T_Resins[#Data],2,FALSE)/VLOOKUP(A731,[1]!T_Printers[#Data],5,FALSE),1)&lt;=_xlfn.XLOOKUP(B731,[1]Printers!L:L,[1]Printers!O:O,1,0,),ROUND(VLOOKUP(C731,[1]!T_Resins[#Data],2,FALSE)/VLOOKUP(A731,[1]!T_Printers[#Data],5,FALSE),1),ROUND(VLOOKUP(C731,[1]!T_Resins[#Data],2,FALSE)/VLOOKUP(A731,[1]!T_Printers[#Data],5,FALSE),1)&gt;_xlfn.XLOOKUP(B731,[1]Printers!L:L,[1]Printers!O:O,1,0,),10)),"Используйте слой 100 мкм")</f>
        <v>5.6</v>
      </c>
      <c r="F731">
        <f>IFERROR(IF(ROUND(_xlfn.XLOOKUP([1]Parameters!B731,[1]Printers!L:L,[1]Printers!Q:Q,,0)*E731/10,0)*10&lt;_xlfn.XLOOKUP([1]Parameters!B731,[1]Printers!L:L,[1]Printers!P:P,,0),ROUND(_xlfn.XLOOKUP([1]Parameters!B731,[1]Printers!L:L,[1]Printers!Q:Q,,0)*E731/10,0)*10,_xlfn.XLOOKUP([1]Parameters!B731,[1]Printers!L:L,[1]Printers!P:P,,0)),"")</f>
        <v>50</v>
      </c>
      <c r="G731" cm="1">
        <f t="array" ref="G731">IFERROR(IF(ROW()-1&gt;COUNTA([1]!T_Printers[Printers])*COUNTA([1]!T_Resins[Resins]),"",_xlfn.IFS(ROUND(VLOOKUP(C731,[1]!T_Resins[#Data],3,FALSE)/VLOOKUP(A731,[1]!T_Printers[#Data],5,FALSE),1)&lt;=_xlfn.XLOOKUP(B731,[1]Printers!L:L,[1]Printers!O:O,1,0,),ROUND(VLOOKUP(C731,[1]!T_Resins[#Data],3,FALSE)/VLOOKUP(A731,[1]!T_Printers[#Data],5,FALSE),1),ROUND(VLOOKUP(C731,[1]!T_Resins[#Data],3,FALSE)/VLOOKUP(A731,[1]!T_Printers[#Data],5,FALSE),1)&gt;_xlfn.XLOOKUP(B731,[1]Printers!L:L,[1]Printers!O:O,1,0,),10)),"")</f>
        <v>7.2</v>
      </c>
      <c r="H731">
        <f>IFERROR(IF(ROUND(_xlfn.XLOOKUP([1]Parameters!B731,[1]Printers!L:L,[1]Printers!Q:Q,,0)*G731/10,0)*10&lt;_xlfn.XLOOKUP([1]Parameters!B731,[1]Printers!L:L,[1]Printers!P:P,,0),ROUND(_xlfn.XLOOKUP([1]Parameters!B731,[1]Printers!L:L,[1]Printers!Q:Q,,0)*G731/10,0)*10,_xlfn.XLOOKUP([1]Parameters!B731,[1]Printers!L:L,[1]Printers!P:P,,0)),"")</f>
        <v>60</v>
      </c>
      <c r="I731" s="3" t="str" cm="1">
        <f t="array" ref="I731">IFERROR(IF(ROW()-1&gt;COUNTA([1]!T_Printers[Printers])*COUNTA([1]!T_Resins[Resins]),"",_xlfn.IFS(ROUND(VLOOKUP(C731,[1]!T_Resins[#Data],4,FALSE)/VLOOKUP(A731,[1]!T_Printers[#Data],5,FALSE),1)&lt;=_xlfn.XLOOKUP(B731,[1]Printers!L:L,[1]Printers!O:O,1,0,),ROUND(VLOOKUP(C731,[1]!T_Resins[#Data],4,FALSE)/VLOOKUP(A731,[1]!T_Printers[#Data],5,FALSE),1),ROUND(VLOOKUP(C731,[1]!T_Resins[#Data],4,FALSE)/VLOOKUP(A731,[1]!T_Printers[#Data],5,FALSE),1)&gt;_xlfn.XLOOKUP(B731,[1]Printers!L:L,[1]Printers!O:O,1,0,),"")),"")</f>
        <v/>
      </c>
      <c r="J731" t="str">
        <f>IFERROR(IF(ROUND(_xlfn.XLOOKUP([1]Parameters!B731,[1]Printers!L:L,[1]Printers!Q:Q,,0)*I731/10,0)*10&lt;_xlfn.XLOOKUP([1]Parameters!B731,[1]Printers!L:L,[1]Printers!P:P,,0),ROUND(_xlfn.XLOOKUP([1]Parameters!B731,[1]Printers!L:L,[1]Printers!Q:Q,,0)*I731/10,0)*10,_xlfn.XLOOKUP([1]Parameters!B731,[1]Printers!L:L,[1]Printers!P:P,,0)),"")</f>
        <v/>
      </c>
      <c r="K731">
        <f>IF(SUM(E731:J731)&lt;&gt;0,VLOOKUP(A731,[1]!T_Printers[#Data],10,FALSE)+VLOOKUP(C731,[1]!T_Resins[#Data],10,FALSE),"")</f>
        <v>2</v>
      </c>
      <c r="L731">
        <f>IF(SUM(E731:J731)&lt;&gt;0,VLOOKUP(A731,[1]!T_Printers[#Data],11,FALSE),"")</f>
        <v>5</v>
      </c>
      <c r="M731">
        <f>IF(SUM(E731:J731)&lt;&gt;0,VLOOKUP(C731,[1]!T_Resins[#Data],8,FALSE),"")</f>
        <v>120</v>
      </c>
      <c r="N731">
        <f>IF(_xlfn.XLOOKUP(B731,[1]Printers!$L:$L,[1]Printers!$R:$R,0,0)&gt;0,[1]Parameters!M731,IF(SUM(E731:J731)&lt;&gt;0,VLOOKUP(C731,[1]!T_Resins[#Data],9,FALSE),""))</f>
        <v>180</v>
      </c>
      <c r="O731" t="str">
        <f t="shared" si="11"/>
        <v>AnycubicPhotonS</v>
      </c>
    </row>
    <row r="732" spans="1:15" x14ac:dyDescent="0.25">
      <c r="A732" t="str">
        <f t="array" ref="A732">IF(ROW()-1&gt;COUNTA([1]!T_Printers[Printers])*COUNTA([1]!T_Resins[Resins]),"",INDEX([1]!T_Printers[Printers],INT((ROW()-2)/COUNTA([1]!T_Resins[Resins])+1)))</f>
        <v>Anycubic Photon S</v>
      </c>
      <c r="B732" t="str">
        <f>_xlfn.XLOOKUP(A732,[1]!T_Printers[Printers],[1]!T_Printers[Icon link],,0)</f>
        <v>AnycubicPhotonS</v>
      </c>
      <c r="C732" t="str">
        <f t="array" ref="C732">IF(ROW()-1&gt;COUNTA([1]!T_Printers[Printers])*COUNTA([1]!T_Resins[Resins]),"",INDEX([1]!T_Resins[Resins],MOD(ROW()-2,COUNTA([1]!T_Resins[Resins]))+1))</f>
        <v>Dental Yellow Clear PRO</v>
      </c>
      <c r="D732">
        <f>IF(SUM(E732:J732)&lt;&gt;0,IF(ROW()-1&gt;COUNTA([1]!T_Printers[Printers])*COUNTA([1]!T_Resins[Resins]),"",2),"")</f>
        <v>2</v>
      </c>
      <c r="E732" cm="1">
        <f t="array" ref="E732">IFERROR(IF(ROW()-1&gt;COUNTA([1]!T_Printers[Printers])*COUNTA([1]!T_Resins[Resins]),"",_xlfn.IFS(ROUND(VLOOKUP(C732,[1]!T_Resins[#Data],2,FALSE)/VLOOKUP(A732,[1]!T_Printers[#Data],5,FALSE),1)&lt;=_xlfn.XLOOKUP(B732,[1]Printers!L:L,[1]Printers!O:O,1,0,),ROUND(VLOOKUP(C732,[1]!T_Resins[#Data],2,FALSE)/VLOOKUP(A732,[1]!T_Printers[#Data],5,FALSE),1),ROUND(VLOOKUP(C732,[1]!T_Resins[#Data],2,FALSE)/VLOOKUP(A732,[1]!T_Printers[#Data],5,FALSE),1)&gt;_xlfn.XLOOKUP(B732,[1]Printers!L:L,[1]Printers!O:O,1,0,),10)),"Используйте слой 100 мкм")</f>
        <v>14.4</v>
      </c>
      <c r="F732">
        <f>IFERROR(IF(ROUND(_xlfn.XLOOKUP([1]Parameters!B732,[1]Printers!L:L,[1]Printers!Q:Q,,0)*E732/10,0)*10&lt;_xlfn.XLOOKUP([1]Parameters!B732,[1]Printers!L:L,[1]Printers!P:P,,0),ROUND(_xlfn.XLOOKUP([1]Parameters!B732,[1]Printers!L:L,[1]Printers!Q:Q,,0)*E732/10,0)*10,_xlfn.XLOOKUP([1]Parameters!B732,[1]Printers!L:L,[1]Printers!P:P,,0)),"")</f>
        <v>100</v>
      </c>
      <c r="G732" cm="1">
        <f t="array" ref="G732">IFERROR(IF(ROW()-1&gt;COUNTA([1]!T_Printers[Printers])*COUNTA([1]!T_Resins[Resins]),"",_xlfn.IFS(ROUND(VLOOKUP(C732,[1]!T_Resins[#Data],3,FALSE)/VLOOKUP(A732,[1]!T_Printers[#Data],5,FALSE),1)&lt;=_xlfn.XLOOKUP(B732,[1]Printers!L:L,[1]Printers!O:O,1,0,),ROUND(VLOOKUP(C732,[1]!T_Resins[#Data],3,FALSE)/VLOOKUP(A732,[1]!T_Printers[#Data],5,FALSE),1),ROUND(VLOOKUP(C732,[1]!T_Resins[#Data],3,FALSE)/VLOOKUP(A732,[1]!T_Printers[#Data],5,FALSE),1)&gt;_xlfn.XLOOKUP(B732,[1]Printers!L:L,[1]Printers!O:O,1,0,),10)),"")</f>
        <v>18.600000000000001</v>
      </c>
      <c r="H732">
        <f>IFERROR(IF(ROUND(_xlfn.XLOOKUP([1]Parameters!B732,[1]Printers!L:L,[1]Printers!Q:Q,,0)*G732/10,0)*10&lt;_xlfn.XLOOKUP([1]Parameters!B732,[1]Printers!L:L,[1]Printers!P:P,,0),ROUND(_xlfn.XLOOKUP([1]Parameters!B732,[1]Printers!L:L,[1]Printers!Q:Q,,0)*G732/10,0)*10,_xlfn.XLOOKUP([1]Parameters!B732,[1]Printers!L:L,[1]Printers!P:P,,0)),"")</f>
        <v>100</v>
      </c>
      <c r="I732" s="3" t="str" cm="1">
        <f t="array" ref="I732">IFERROR(IF(ROW()-1&gt;COUNTA([1]!T_Printers[Printers])*COUNTA([1]!T_Resins[Resins]),"",_xlfn.IFS(ROUND(VLOOKUP(C732,[1]!T_Resins[#Data],4,FALSE)/VLOOKUP(A732,[1]!T_Printers[#Data],5,FALSE),1)&lt;=_xlfn.XLOOKUP(B732,[1]Printers!L:L,[1]Printers!O:O,1,0,),ROUND(VLOOKUP(C732,[1]!T_Resins[#Data],4,FALSE)/VLOOKUP(A732,[1]!T_Printers[#Data],5,FALSE),1),ROUND(VLOOKUP(C732,[1]!T_Resins[#Data],4,FALSE)/VLOOKUP(A732,[1]!T_Printers[#Data],5,FALSE),1)&gt;_xlfn.XLOOKUP(B732,[1]Printers!L:L,[1]Printers!O:O,1,0,),"")),"")</f>
        <v/>
      </c>
      <c r="J732" t="str">
        <f>IFERROR(IF(ROUND(_xlfn.XLOOKUP([1]Parameters!B732,[1]Printers!L:L,[1]Printers!Q:Q,,0)*I732/10,0)*10&lt;_xlfn.XLOOKUP([1]Parameters!B732,[1]Printers!L:L,[1]Printers!P:P,,0),ROUND(_xlfn.XLOOKUP([1]Parameters!B732,[1]Printers!L:L,[1]Printers!Q:Q,,0)*I732/10,0)*10,_xlfn.XLOOKUP([1]Parameters!B732,[1]Printers!L:L,[1]Printers!P:P,,0)),"")</f>
        <v/>
      </c>
      <c r="K732">
        <f>IF(SUM(E732:J732)&lt;&gt;0,VLOOKUP(A732,[1]!T_Printers[#Data],10,FALSE)+VLOOKUP(C732,[1]!T_Resins[#Data],10,FALSE),"")</f>
        <v>2</v>
      </c>
      <c r="L732">
        <f>IF(SUM(E732:J732)&lt;&gt;0,VLOOKUP(A732,[1]!T_Printers[#Data],11,FALSE),"")</f>
        <v>5</v>
      </c>
      <c r="M732">
        <f>IF(SUM(E732:J732)&lt;&gt;0,VLOOKUP(C732,[1]!T_Resins[#Data],8,FALSE),"")</f>
        <v>120</v>
      </c>
      <c r="N732">
        <f>IF(_xlfn.XLOOKUP(B732,[1]Printers!$L:$L,[1]Printers!$R:$R,0,0)&gt;0,[1]Parameters!M732,IF(SUM(E732:J732)&lt;&gt;0,VLOOKUP(C732,[1]!T_Resins[#Data],9,FALSE),""))</f>
        <v>180</v>
      </c>
      <c r="O732" t="str">
        <f t="shared" si="11"/>
        <v>AnycubicPhotonS</v>
      </c>
    </row>
    <row r="733" spans="1:15" x14ac:dyDescent="0.25">
      <c r="A733" t="str">
        <f t="array" ref="A733">IF(ROW()-1&gt;COUNTA([1]!T_Printers[Printers])*COUNTA([1]!T_Resins[Resins]),"",INDEX([1]!T_Printers[Printers],INT((ROW()-2)/COUNTA([1]!T_Resins[Resins])+1)))</f>
        <v>Anycubic Photon S</v>
      </c>
      <c r="B733" t="str">
        <f>_xlfn.XLOOKUP(A733,[1]!T_Printers[Printers],[1]!T_Printers[Icon link],,0)</f>
        <v>AnycubicPhotonS</v>
      </c>
      <c r="C733" t="str">
        <f t="array" ref="C733">IF(ROW()-1&gt;COUNTA([1]!T_Printers[Printers])*COUNTA([1]!T_Resins[Resins]),"",INDEX([1]!T_Resins[Resins],MOD(ROW()-2,COUNTA([1]!T_Resins[Resins]))+1))</f>
        <v>Industrial ABS Black</v>
      </c>
      <c r="D733">
        <f>IF(SUM(E733:J733)&lt;&gt;0,IF(ROW()-1&gt;COUNTA([1]!T_Printers[Printers])*COUNTA([1]!T_Resins[Resins]),"",2),"")</f>
        <v>2</v>
      </c>
      <c r="E733" cm="1">
        <f t="array" ref="E733">IFERROR(IF(ROW()-1&gt;COUNTA([1]!T_Printers[Printers])*COUNTA([1]!T_Resins[Resins]),"",_xlfn.IFS(ROUND(VLOOKUP(C733,[1]!T_Resins[#Data],2,FALSE)/VLOOKUP(A733,[1]!T_Printers[#Data],5,FALSE),1)&lt;=_xlfn.XLOOKUP(B733,[1]Printers!L:L,[1]Printers!O:O,1,0,),ROUND(VLOOKUP(C733,[1]!T_Resins[#Data],2,FALSE)/VLOOKUP(A733,[1]!T_Printers[#Data],5,FALSE),1),ROUND(VLOOKUP(C733,[1]!T_Resins[#Data],2,FALSE)/VLOOKUP(A733,[1]!T_Printers[#Data],5,FALSE),1)&gt;_xlfn.XLOOKUP(B733,[1]Printers!L:L,[1]Printers!O:O,1,0,),10)),"Используйте слой 100 мкм")</f>
        <v>11.4</v>
      </c>
      <c r="F733">
        <f>IFERROR(IF(ROUND(_xlfn.XLOOKUP([1]Parameters!B733,[1]Printers!L:L,[1]Printers!Q:Q,,0)*E733/10,0)*10&lt;_xlfn.XLOOKUP([1]Parameters!B733,[1]Printers!L:L,[1]Printers!P:P,,0),ROUND(_xlfn.XLOOKUP([1]Parameters!B733,[1]Printers!L:L,[1]Printers!Q:Q,,0)*E733/10,0)*10,_xlfn.XLOOKUP([1]Parameters!B733,[1]Printers!L:L,[1]Printers!P:P,,0)),"")</f>
        <v>100</v>
      </c>
      <c r="G733" cm="1">
        <f t="array" ref="G733">IFERROR(IF(ROW()-1&gt;COUNTA([1]!T_Printers[Printers])*COUNTA([1]!T_Resins[Resins]),"",_xlfn.IFS(ROUND(VLOOKUP(C733,[1]!T_Resins[#Data],3,FALSE)/VLOOKUP(A733,[1]!T_Printers[#Data],5,FALSE),1)&lt;=_xlfn.XLOOKUP(B733,[1]Printers!L:L,[1]Printers!O:O,1,0,),ROUND(VLOOKUP(C733,[1]!T_Resins[#Data],3,FALSE)/VLOOKUP(A733,[1]!T_Printers[#Data],5,FALSE),1),ROUND(VLOOKUP(C733,[1]!T_Resins[#Data],3,FALSE)/VLOOKUP(A733,[1]!T_Printers[#Data],5,FALSE),1)&gt;_xlfn.XLOOKUP(B733,[1]Printers!L:L,[1]Printers!O:O,1,0,),10)),"")</f>
        <v>14.8</v>
      </c>
      <c r="H733">
        <f>IFERROR(IF(ROUND(_xlfn.XLOOKUP([1]Parameters!B733,[1]Printers!L:L,[1]Printers!Q:Q,,0)*G733/10,0)*10&lt;_xlfn.XLOOKUP([1]Parameters!B733,[1]Printers!L:L,[1]Printers!P:P,,0),ROUND(_xlfn.XLOOKUP([1]Parameters!B733,[1]Printers!L:L,[1]Printers!Q:Q,,0)*G733/10,0)*10,_xlfn.XLOOKUP([1]Parameters!B733,[1]Printers!L:L,[1]Printers!P:P,,0)),"")</f>
        <v>100</v>
      </c>
      <c r="I733" s="3" t="str" cm="1">
        <f t="array" ref="I733">IFERROR(IF(ROW()-1&gt;COUNTA([1]!T_Printers[Printers])*COUNTA([1]!T_Resins[Resins]),"",_xlfn.IFS(ROUND(VLOOKUP(C733,[1]!T_Resins[#Data],4,FALSE)/VLOOKUP(A733,[1]!T_Printers[#Data],5,FALSE),1)&lt;=_xlfn.XLOOKUP(B733,[1]Printers!L:L,[1]Printers!O:O,1,0,),ROUND(VLOOKUP(C733,[1]!T_Resins[#Data],4,FALSE)/VLOOKUP(A733,[1]!T_Printers[#Data],5,FALSE),1),ROUND(VLOOKUP(C733,[1]!T_Resins[#Data],4,FALSE)/VLOOKUP(A733,[1]!T_Printers[#Data],5,FALSE),1)&gt;_xlfn.XLOOKUP(B733,[1]Printers!L:L,[1]Printers!O:O,1,0,),"")),"")</f>
        <v/>
      </c>
      <c r="J733" t="str">
        <f>IFERROR(IF(ROUND(_xlfn.XLOOKUP([1]Parameters!B733,[1]Printers!L:L,[1]Printers!Q:Q,,0)*I733/10,0)*10&lt;_xlfn.XLOOKUP([1]Parameters!B733,[1]Printers!L:L,[1]Printers!P:P,,0),ROUND(_xlfn.XLOOKUP([1]Parameters!B733,[1]Printers!L:L,[1]Printers!Q:Q,,0)*I733/10,0)*10,_xlfn.XLOOKUP([1]Parameters!B733,[1]Printers!L:L,[1]Printers!P:P,,0)),"")</f>
        <v/>
      </c>
      <c r="K733">
        <f>IF(SUM(E733:J733)&lt;&gt;0,VLOOKUP(A733,[1]!T_Printers[#Data],10,FALSE)+VLOOKUP(C733,[1]!T_Resins[#Data],10,FALSE),"")</f>
        <v>2</v>
      </c>
      <c r="L733">
        <f>IF(SUM(E733:J733)&lt;&gt;0,VLOOKUP(A733,[1]!T_Printers[#Data],11,FALSE),"")</f>
        <v>5</v>
      </c>
      <c r="M733">
        <f>IF(SUM(E733:J733)&lt;&gt;0,VLOOKUP(C733,[1]!T_Resins[#Data],8,FALSE),"")</f>
        <v>60</v>
      </c>
      <c r="N733">
        <f>IF(_xlfn.XLOOKUP(B733,[1]Printers!$L:$L,[1]Printers!$R:$R,0,0)&gt;0,[1]Parameters!M733,IF(SUM(E733:J733)&lt;&gt;0,VLOOKUP(C733,[1]!T_Resins[#Data],9,FALSE),""))</f>
        <v>60</v>
      </c>
      <c r="O733" t="str">
        <f t="shared" si="11"/>
        <v>AnycubicPhotonS</v>
      </c>
    </row>
    <row r="734" spans="1:15" x14ac:dyDescent="0.25">
      <c r="A734" t="str">
        <f t="array" ref="A734">IF(ROW()-1&gt;COUNTA([1]!T_Printers[Printers])*COUNTA([1]!T_Resins[Resins]),"",INDEX([1]!T_Printers[Printers],INT((ROW()-2)/COUNTA([1]!T_Resins[Resins])+1)))</f>
        <v>Anycubic Photon S</v>
      </c>
      <c r="B734" t="str">
        <f>_xlfn.XLOOKUP(A734,[1]!T_Printers[Printers],[1]!T_Printers[Icon link],,0)</f>
        <v>AnycubicPhotonS</v>
      </c>
      <c r="C734" t="str">
        <f t="array" ref="C734">IF(ROW()-1&gt;COUNTA([1]!T_Printers[Printers])*COUNTA([1]!T_Resins[Resins]),"",INDEX([1]!T_Resins[Resins],MOD(ROW()-2,COUNTA([1]!T_Resins[Resins]))+1))</f>
        <v>Industrial ABS-Like Grey</v>
      </c>
      <c r="D734">
        <f>IF(SUM(E734:J734)&lt;&gt;0,IF(ROW()-1&gt;COUNTA([1]!T_Printers[Printers])*COUNTA([1]!T_Resins[Resins]),"",2),"")</f>
        <v>2</v>
      </c>
      <c r="E734" cm="1">
        <f t="array" ref="E734">IFERROR(IF(ROW()-1&gt;COUNTA([1]!T_Printers[Printers])*COUNTA([1]!T_Resins[Resins]),"",_xlfn.IFS(ROUND(VLOOKUP(C734,[1]!T_Resins[#Data],2,FALSE)/VLOOKUP(A734,[1]!T_Printers[#Data],5,FALSE),1)&lt;=_xlfn.XLOOKUP(B734,[1]Printers!L:L,[1]Printers!O:O,1,0,),ROUND(VLOOKUP(C734,[1]!T_Resins[#Data],2,FALSE)/VLOOKUP(A734,[1]!T_Printers[#Data],5,FALSE),1),ROUND(VLOOKUP(C734,[1]!T_Resins[#Data],2,FALSE)/VLOOKUP(A734,[1]!T_Printers[#Data],5,FALSE),1)&gt;_xlfn.XLOOKUP(B734,[1]Printers!L:L,[1]Printers!O:O,1,0,),10)),"Используйте слой 100 мкм")</f>
        <v>11.3</v>
      </c>
      <c r="F734">
        <f>IFERROR(IF(ROUND(_xlfn.XLOOKUP([1]Parameters!B734,[1]Printers!L:L,[1]Printers!Q:Q,,0)*E734/10,0)*10&lt;_xlfn.XLOOKUP([1]Parameters!B734,[1]Printers!L:L,[1]Printers!P:P,,0),ROUND(_xlfn.XLOOKUP([1]Parameters!B734,[1]Printers!L:L,[1]Printers!Q:Q,,0)*E734/10,0)*10,_xlfn.XLOOKUP([1]Parameters!B734,[1]Printers!L:L,[1]Printers!P:P,,0)),"")</f>
        <v>100</v>
      </c>
      <c r="G734" cm="1">
        <f t="array" ref="G734">IFERROR(IF(ROW()-1&gt;COUNTA([1]!T_Printers[Printers])*COUNTA([1]!T_Resins[Resins]),"",_xlfn.IFS(ROUND(VLOOKUP(C734,[1]!T_Resins[#Data],3,FALSE)/VLOOKUP(A734,[1]!T_Printers[#Data],5,FALSE),1)&lt;=_xlfn.XLOOKUP(B734,[1]Printers!L:L,[1]Printers!O:O,1,0,),ROUND(VLOOKUP(C734,[1]!T_Resins[#Data],3,FALSE)/VLOOKUP(A734,[1]!T_Printers[#Data],5,FALSE),1),ROUND(VLOOKUP(C734,[1]!T_Resins[#Data],3,FALSE)/VLOOKUP(A734,[1]!T_Printers[#Data],5,FALSE),1)&gt;_xlfn.XLOOKUP(B734,[1]Printers!L:L,[1]Printers!O:O,1,0,),10)),"")</f>
        <v>14.7</v>
      </c>
      <c r="H734">
        <f>IFERROR(IF(ROUND(_xlfn.XLOOKUP([1]Parameters!B734,[1]Printers!L:L,[1]Printers!Q:Q,,0)*G734/10,0)*10&lt;_xlfn.XLOOKUP([1]Parameters!B734,[1]Printers!L:L,[1]Printers!P:P,,0),ROUND(_xlfn.XLOOKUP([1]Parameters!B734,[1]Printers!L:L,[1]Printers!Q:Q,,0)*G734/10,0)*10,_xlfn.XLOOKUP([1]Parameters!B734,[1]Printers!L:L,[1]Printers!P:P,,0)),"")</f>
        <v>100</v>
      </c>
      <c r="I734" s="3" t="str" cm="1">
        <f t="array" ref="I734">IFERROR(IF(ROW()-1&gt;COUNTA([1]!T_Printers[Printers])*COUNTA([1]!T_Resins[Resins]),"",_xlfn.IFS(ROUND(VLOOKUP(C734,[1]!T_Resins[#Data],4,FALSE)/VLOOKUP(A734,[1]!T_Printers[#Data],5,FALSE),1)&lt;=_xlfn.XLOOKUP(B734,[1]Printers!L:L,[1]Printers!O:O,1,0,),ROUND(VLOOKUP(C734,[1]!T_Resins[#Data],4,FALSE)/VLOOKUP(A734,[1]!T_Printers[#Data],5,FALSE),1),ROUND(VLOOKUP(C734,[1]!T_Resins[#Data],4,FALSE)/VLOOKUP(A734,[1]!T_Printers[#Data],5,FALSE),1)&gt;_xlfn.XLOOKUP(B734,[1]Printers!L:L,[1]Printers!O:O,1,0,),"")),"")</f>
        <v/>
      </c>
      <c r="J734" t="str">
        <f>IFERROR(IF(ROUND(_xlfn.XLOOKUP([1]Parameters!B734,[1]Printers!L:L,[1]Printers!Q:Q,,0)*I734/10,0)*10&lt;_xlfn.XLOOKUP([1]Parameters!B734,[1]Printers!L:L,[1]Printers!P:P,,0),ROUND(_xlfn.XLOOKUP([1]Parameters!B734,[1]Printers!L:L,[1]Printers!Q:Q,,0)*I734/10,0)*10,_xlfn.XLOOKUP([1]Parameters!B734,[1]Printers!L:L,[1]Printers!P:P,,0)),"")</f>
        <v/>
      </c>
      <c r="K734">
        <f>IF(SUM(E734:J734)&lt;&gt;0,VLOOKUP(A734,[1]!T_Printers[#Data],10,FALSE)+VLOOKUP(C734,[1]!T_Resins[#Data],10,FALSE),"")</f>
        <v>2</v>
      </c>
      <c r="L734">
        <f>IF(SUM(E734:J734)&lt;&gt;0,VLOOKUP(A734,[1]!T_Printers[#Data],11,FALSE),"")</f>
        <v>5</v>
      </c>
      <c r="M734">
        <f>IF(SUM(E734:J734)&lt;&gt;0,VLOOKUP(C734,[1]!T_Resins[#Data],8,FALSE),"")</f>
        <v>120</v>
      </c>
      <c r="N734">
        <f>IF(_xlfn.XLOOKUP(B734,[1]Printers!$L:$L,[1]Printers!$R:$R,0,0)&gt;0,[1]Parameters!M734,IF(SUM(E734:J734)&lt;&gt;0,VLOOKUP(C734,[1]!T_Resins[#Data],9,FALSE),""))</f>
        <v>180</v>
      </c>
      <c r="O734" t="str">
        <f t="shared" si="11"/>
        <v>AnycubicPhotonS</v>
      </c>
    </row>
    <row r="735" spans="1:15" x14ac:dyDescent="0.25">
      <c r="A735" t="str">
        <f t="array" ref="A735">IF(ROW()-1&gt;COUNTA([1]!T_Printers[Printers])*COUNTA([1]!T_Resins[Resins]),"",INDEX([1]!T_Printers[Printers],INT((ROW()-2)/COUNTA([1]!T_Resins[Resins])+1)))</f>
        <v>Anycubic Photon S</v>
      </c>
      <c r="B735" t="str">
        <f>_xlfn.XLOOKUP(A735,[1]!T_Printers[Printers],[1]!T_Printers[Icon link],,0)</f>
        <v>AnycubicPhotonS</v>
      </c>
      <c r="C735" t="str">
        <f t="array" ref="C735">IF(ROW()-1&gt;COUNTA([1]!T_Printers[Printers])*COUNTA([1]!T_Resins[Resins]),"",INDEX([1]!T_Resins[Resins],MOD(ROW()-2,COUNTA([1]!T_Resins[Resins]))+1))</f>
        <v>Industrial Flex Natural Clear</v>
      </c>
      <c r="D735">
        <f>IF(SUM(E735:J735)&lt;&gt;0,IF(ROW()-1&gt;COUNTA([1]!T_Printers[Printers])*COUNTA([1]!T_Resins[Resins]),"",2),"")</f>
        <v>2</v>
      </c>
      <c r="E735" cm="1">
        <f t="array" ref="E735">IFERROR(IF(ROW()-1&gt;COUNTA([1]!T_Printers[Printers])*COUNTA([1]!T_Resins[Resins]),"",_xlfn.IFS(ROUND(VLOOKUP(C735,[1]!T_Resins[#Data],2,FALSE)/VLOOKUP(A735,[1]!T_Printers[#Data],5,FALSE),1)&lt;=_xlfn.XLOOKUP(B735,[1]Printers!L:L,[1]Printers!O:O,1,0,),ROUND(VLOOKUP(C735,[1]!T_Resins[#Data],2,FALSE)/VLOOKUP(A735,[1]!T_Printers[#Data],5,FALSE),1),ROUND(VLOOKUP(C735,[1]!T_Resins[#Data],2,FALSE)/VLOOKUP(A735,[1]!T_Printers[#Data],5,FALSE),1)&gt;_xlfn.XLOOKUP(B735,[1]Printers!L:L,[1]Printers!O:O,1,0,),10)),"Используйте слой 100 мкм")</f>
        <v>4.2</v>
      </c>
      <c r="F735">
        <f>IFERROR(IF(ROUND(_xlfn.XLOOKUP([1]Parameters!B735,[1]Printers!L:L,[1]Printers!Q:Q,,0)*E735/10,0)*10&lt;_xlfn.XLOOKUP([1]Parameters!B735,[1]Printers!L:L,[1]Printers!P:P,,0),ROUND(_xlfn.XLOOKUP([1]Parameters!B735,[1]Printers!L:L,[1]Printers!Q:Q,,0)*E735/10,0)*10,_xlfn.XLOOKUP([1]Parameters!B735,[1]Printers!L:L,[1]Printers!P:P,,0)),"")</f>
        <v>40</v>
      </c>
      <c r="G735" cm="1">
        <f t="array" ref="G735">IFERROR(IF(ROW()-1&gt;COUNTA([1]!T_Printers[Printers])*COUNTA([1]!T_Resins[Resins]),"",_xlfn.IFS(ROUND(VLOOKUP(C735,[1]!T_Resins[#Data],3,FALSE)/VLOOKUP(A735,[1]!T_Printers[#Data],5,FALSE),1)&lt;=_xlfn.XLOOKUP(B735,[1]Printers!L:L,[1]Printers!O:O,1,0,),ROUND(VLOOKUP(C735,[1]!T_Resins[#Data],3,FALSE)/VLOOKUP(A735,[1]!T_Printers[#Data],5,FALSE),1),ROUND(VLOOKUP(C735,[1]!T_Resins[#Data],3,FALSE)/VLOOKUP(A735,[1]!T_Printers[#Data],5,FALSE),1)&gt;_xlfn.XLOOKUP(B735,[1]Printers!L:L,[1]Printers!O:O,1,0,),10)),"")</f>
        <v>5.5</v>
      </c>
      <c r="H735">
        <f>IFERROR(IF(ROUND(_xlfn.XLOOKUP([1]Parameters!B735,[1]Printers!L:L,[1]Printers!Q:Q,,0)*G735/10,0)*10&lt;_xlfn.XLOOKUP([1]Parameters!B735,[1]Printers!L:L,[1]Printers!P:P,,0),ROUND(_xlfn.XLOOKUP([1]Parameters!B735,[1]Printers!L:L,[1]Printers!Q:Q,,0)*G735/10,0)*10,_xlfn.XLOOKUP([1]Parameters!B735,[1]Printers!L:L,[1]Printers!P:P,,0)),"")</f>
        <v>50</v>
      </c>
      <c r="I735" s="3" t="str" cm="1">
        <f t="array" ref="I735">IFERROR(IF(ROW()-1&gt;COUNTA([1]!T_Printers[Printers])*COUNTA([1]!T_Resins[Resins]),"",_xlfn.IFS(ROUND(VLOOKUP(C735,[1]!T_Resins[#Data],4,FALSE)/VLOOKUP(A735,[1]!T_Printers[#Data],5,FALSE),1)&lt;=_xlfn.XLOOKUP(B735,[1]Printers!L:L,[1]Printers!O:O,1,0,),ROUND(VLOOKUP(C735,[1]!T_Resins[#Data],4,FALSE)/VLOOKUP(A735,[1]!T_Printers[#Data],5,FALSE),1),ROUND(VLOOKUP(C735,[1]!T_Resins[#Data],4,FALSE)/VLOOKUP(A735,[1]!T_Printers[#Data],5,FALSE),1)&gt;_xlfn.XLOOKUP(B735,[1]Printers!L:L,[1]Printers!O:O,1,0,),"")),"")</f>
        <v/>
      </c>
      <c r="J735" t="str">
        <f>IFERROR(IF(ROUND(_xlfn.XLOOKUP([1]Parameters!B735,[1]Printers!L:L,[1]Printers!Q:Q,,0)*I735/10,0)*10&lt;_xlfn.XLOOKUP([1]Parameters!B735,[1]Printers!L:L,[1]Printers!P:P,,0),ROUND(_xlfn.XLOOKUP([1]Parameters!B735,[1]Printers!L:L,[1]Printers!Q:Q,,0)*I735/10,0)*10,_xlfn.XLOOKUP([1]Parameters!B735,[1]Printers!L:L,[1]Printers!P:P,,0)),"")</f>
        <v/>
      </c>
      <c r="K735">
        <f>IF(SUM(E735:J735)&lt;&gt;0,VLOOKUP(A735,[1]!T_Printers[#Data],10,FALSE)+VLOOKUP(C735,[1]!T_Resins[#Data],10,FALSE),"")</f>
        <v>2</v>
      </c>
      <c r="L735">
        <f>IF(SUM(E735:J735)&lt;&gt;0,VLOOKUP(A735,[1]!T_Printers[#Data],11,FALSE),"")</f>
        <v>5</v>
      </c>
      <c r="M735">
        <f>IF(SUM(E735:J735)&lt;&gt;0,VLOOKUP(C735,[1]!T_Resins[#Data],8,FALSE),"")</f>
        <v>60</v>
      </c>
      <c r="N735">
        <f>IF(_xlfn.XLOOKUP(B735,[1]Printers!$L:$L,[1]Printers!$R:$R,0,0)&gt;0,[1]Parameters!M735,IF(SUM(E735:J735)&lt;&gt;0,VLOOKUP(C735,[1]!T_Resins[#Data],9,FALSE),""))</f>
        <v>60</v>
      </c>
      <c r="O735" t="str">
        <f t="shared" si="11"/>
        <v>AnycubicPhotonS</v>
      </c>
    </row>
    <row r="736" spans="1:15" x14ac:dyDescent="0.25">
      <c r="A736" t="str">
        <f t="array" ref="A736">IF(ROW()-1&gt;COUNTA([1]!T_Printers[Printers])*COUNTA([1]!T_Resins[Resins]),"",INDEX([1]!T_Printers[Printers],INT((ROW()-2)/COUNTA([1]!T_Resins[Resins])+1)))</f>
        <v>Anycubic Photon S</v>
      </c>
      <c r="B736" t="str">
        <f>_xlfn.XLOOKUP(A736,[1]!T_Printers[Printers],[1]!T_Printers[Icon link],,0)</f>
        <v>AnycubicPhotonS</v>
      </c>
      <c r="C736" t="str">
        <f t="array" ref="C736">IF(ROW()-1&gt;COUNTA([1]!T_Printers[Printers])*COUNTA([1]!T_Resins[Resins]),"",INDEX([1]!T_Resins[Resins],MOD(ROW()-2,COUNTA([1]!T_Resins[Resins]))+1))</f>
        <v>Industrial Nylon Like</v>
      </c>
      <c r="D736">
        <f>IF(SUM(E736:J736)&lt;&gt;0,IF(ROW()-1&gt;COUNTA([1]!T_Printers[Printers])*COUNTA([1]!T_Resins[Resins]),"",2),"")</f>
        <v>2</v>
      </c>
      <c r="E736" cm="1">
        <f t="array" ref="E736">IFERROR(IF(ROW()-1&gt;COUNTA([1]!T_Printers[Printers])*COUNTA([1]!T_Resins[Resins]),"",_xlfn.IFS(ROUND(VLOOKUP(C736,[1]!T_Resins[#Data],2,FALSE)/VLOOKUP(A736,[1]!T_Printers[#Data],5,FALSE),1)&lt;=_xlfn.XLOOKUP(B736,[1]Printers!L:L,[1]Printers!O:O,1,0,),ROUND(VLOOKUP(C736,[1]!T_Resins[#Data],2,FALSE)/VLOOKUP(A736,[1]!T_Printers[#Data],5,FALSE),1),ROUND(VLOOKUP(C736,[1]!T_Resins[#Data],2,FALSE)/VLOOKUP(A736,[1]!T_Printers[#Data],5,FALSE),1)&gt;_xlfn.XLOOKUP(B736,[1]Printers!L:L,[1]Printers!O:O,1,0,),10)),"Используйте слой 100 мкм")</f>
        <v>3.1</v>
      </c>
      <c r="F736">
        <f>IFERROR(IF(ROUND(_xlfn.XLOOKUP([1]Parameters!B736,[1]Printers!L:L,[1]Printers!Q:Q,,0)*E736/10,0)*10&lt;_xlfn.XLOOKUP([1]Parameters!B736,[1]Printers!L:L,[1]Printers!P:P,,0),ROUND(_xlfn.XLOOKUP([1]Parameters!B736,[1]Printers!L:L,[1]Printers!Q:Q,,0)*E736/10,0)*10,_xlfn.XLOOKUP([1]Parameters!B736,[1]Printers!L:L,[1]Printers!P:P,,0)),"")</f>
        <v>30</v>
      </c>
      <c r="G736" cm="1">
        <f t="array" ref="G736">IFERROR(IF(ROW()-1&gt;COUNTA([1]!T_Printers[Printers])*COUNTA([1]!T_Resins[Resins]),"",_xlfn.IFS(ROUND(VLOOKUP(C736,[1]!T_Resins[#Data],3,FALSE)/VLOOKUP(A736,[1]!T_Printers[#Data],5,FALSE),1)&lt;=_xlfn.XLOOKUP(B736,[1]Printers!L:L,[1]Printers!O:O,1,0,),ROUND(VLOOKUP(C736,[1]!T_Resins[#Data],3,FALSE)/VLOOKUP(A736,[1]!T_Printers[#Data],5,FALSE),1),ROUND(VLOOKUP(C736,[1]!T_Resins[#Data],3,FALSE)/VLOOKUP(A736,[1]!T_Printers[#Data],5,FALSE),1)&gt;_xlfn.XLOOKUP(B736,[1]Printers!L:L,[1]Printers!O:O,1,0,),10)),"")</f>
        <v>4.0999999999999996</v>
      </c>
      <c r="H736">
        <f>IFERROR(IF(ROUND(_xlfn.XLOOKUP([1]Parameters!B736,[1]Printers!L:L,[1]Printers!Q:Q,,0)*G736/10,0)*10&lt;_xlfn.XLOOKUP([1]Parameters!B736,[1]Printers!L:L,[1]Printers!P:P,,0),ROUND(_xlfn.XLOOKUP([1]Parameters!B736,[1]Printers!L:L,[1]Printers!Q:Q,,0)*G736/10,0)*10,_xlfn.XLOOKUP([1]Parameters!B736,[1]Printers!L:L,[1]Printers!P:P,,0)),"")</f>
        <v>40</v>
      </c>
      <c r="I736" s="3" t="str" cm="1">
        <f t="array" ref="I736">IFERROR(IF(ROW()-1&gt;COUNTA([1]!T_Printers[Printers])*COUNTA([1]!T_Resins[Resins]),"",_xlfn.IFS(ROUND(VLOOKUP(C736,[1]!T_Resins[#Data],4,FALSE)/VLOOKUP(A736,[1]!T_Printers[#Data],5,FALSE),1)&lt;=_xlfn.XLOOKUP(B736,[1]Printers!L:L,[1]Printers!O:O,1,0,),ROUND(VLOOKUP(C736,[1]!T_Resins[#Data],4,FALSE)/VLOOKUP(A736,[1]!T_Printers[#Data],5,FALSE),1),ROUND(VLOOKUP(C736,[1]!T_Resins[#Data],4,FALSE)/VLOOKUP(A736,[1]!T_Printers[#Data],5,FALSE),1)&gt;_xlfn.XLOOKUP(B736,[1]Printers!L:L,[1]Printers!O:O,1,0,),"")),"")</f>
        <v/>
      </c>
      <c r="J736" t="str">
        <f>IFERROR(IF(ROUND(_xlfn.XLOOKUP([1]Parameters!B736,[1]Printers!L:L,[1]Printers!Q:Q,,0)*I736/10,0)*10&lt;_xlfn.XLOOKUP([1]Parameters!B736,[1]Printers!L:L,[1]Printers!P:P,,0),ROUND(_xlfn.XLOOKUP([1]Parameters!B736,[1]Printers!L:L,[1]Printers!Q:Q,,0)*I736/10,0)*10,_xlfn.XLOOKUP([1]Parameters!B736,[1]Printers!L:L,[1]Printers!P:P,,0)),"")</f>
        <v/>
      </c>
      <c r="K736">
        <f>IF(SUM(E736:J736)&lt;&gt;0,VLOOKUP(A736,[1]!T_Printers[#Data],10,FALSE)+VLOOKUP(C736,[1]!T_Resins[#Data],10,FALSE),"")</f>
        <v>2</v>
      </c>
      <c r="L736">
        <f>IF(SUM(E736:J736)&lt;&gt;0,VLOOKUP(A736,[1]!T_Printers[#Data],11,FALSE),"")</f>
        <v>5</v>
      </c>
      <c r="M736">
        <f>IF(SUM(E736:J736)&lt;&gt;0,VLOOKUP(C736,[1]!T_Resins[#Data],8,FALSE),"")</f>
        <v>60</v>
      </c>
      <c r="N736">
        <f>IF(_xlfn.XLOOKUP(B736,[1]Printers!$L:$L,[1]Printers!$R:$R,0,0)&gt;0,[1]Parameters!M736,IF(SUM(E736:J736)&lt;&gt;0,VLOOKUP(C736,[1]!T_Resins[#Data],9,FALSE),""))</f>
        <v>60</v>
      </c>
      <c r="O736" t="str">
        <f t="shared" si="11"/>
        <v>AnycubicPhotonS</v>
      </c>
    </row>
    <row r="737" spans="1:15" x14ac:dyDescent="0.25">
      <c r="A737" t="str">
        <f t="array" ref="A737">IF(ROW()-1&gt;COUNTA([1]!T_Printers[Printers])*COUNTA([1]!T_Resins[Resins]),"",INDEX([1]!T_Printers[Printers],INT((ROW()-2)/COUNTA([1]!T_Resins[Resins])+1)))</f>
        <v>Anycubic Photon S</v>
      </c>
      <c r="B737" t="str">
        <f>_xlfn.XLOOKUP(A737,[1]!T_Printers[Printers],[1]!T_Printers[Icon link],,0)</f>
        <v>AnycubicPhotonS</v>
      </c>
      <c r="C737" t="str">
        <f t="array" ref="C737">IF(ROW()-1&gt;COUNTA([1]!T_Printers[Printers])*COUNTA([1]!T_Resins[Resins]),"",INDEX([1]!T_Resins[Resins],MOD(ROW()-2,COUNTA([1]!T_Resins[Resins]))+1))</f>
        <v>Industrial PP-Like</v>
      </c>
      <c r="D737">
        <f>IF(SUM(E737:J737)&lt;&gt;0,IF(ROW()-1&gt;COUNTA([1]!T_Printers[Printers])*COUNTA([1]!T_Resins[Resins]),"",2),"")</f>
        <v>2</v>
      </c>
      <c r="E737" cm="1">
        <f t="array" ref="E737">IFERROR(IF(ROW()-1&gt;COUNTA([1]!T_Printers[Printers])*COUNTA([1]!T_Resins[Resins]),"",_xlfn.IFS(ROUND(VLOOKUP(C737,[1]!T_Resins[#Data],2,FALSE)/VLOOKUP(A737,[1]!T_Printers[#Data],5,FALSE),1)&lt;=_xlfn.XLOOKUP(B737,[1]Printers!L:L,[1]Printers!O:O,1,0,),ROUND(VLOOKUP(C737,[1]!T_Resins[#Data],2,FALSE)/VLOOKUP(A737,[1]!T_Printers[#Data],5,FALSE),1),ROUND(VLOOKUP(C737,[1]!T_Resins[#Data],2,FALSE)/VLOOKUP(A737,[1]!T_Printers[#Data],5,FALSE),1)&gt;_xlfn.XLOOKUP(B737,[1]Printers!L:L,[1]Printers!O:O,1,0,),10)),"Используйте слой 100 мкм")</f>
        <v>12.5</v>
      </c>
      <c r="F737">
        <f>IFERROR(IF(ROUND(_xlfn.XLOOKUP([1]Parameters!B737,[1]Printers!L:L,[1]Printers!Q:Q,,0)*E737/10,0)*10&lt;_xlfn.XLOOKUP([1]Parameters!B737,[1]Printers!L:L,[1]Printers!P:P,,0),ROUND(_xlfn.XLOOKUP([1]Parameters!B737,[1]Printers!L:L,[1]Printers!Q:Q,,0)*E737/10,0)*10,_xlfn.XLOOKUP([1]Parameters!B737,[1]Printers!L:L,[1]Printers!P:P,,0)),"")</f>
        <v>100</v>
      </c>
      <c r="G737" cm="1">
        <f t="array" ref="G737">IFERROR(IF(ROW()-1&gt;COUNTA([1]!T_Printers[Printers])*COUNTA([1]!T_Resins[Resins]),"",_xlfn.IFS(ROUND(VLOOKUP(C737,[1]!T_Resins[#Data],3,FALSE)/VLOOKUP(A737,[1]!T_Printers[#Data],5,FALSE),1)&lt;=_xlfn.XLOOKUP(B737,[1]Printers!L:L,[1]Printers!O:O,1,0,),ROUND(VLOOKUP(C737,[1]!T_Resins[#Data],3,FALSE)/VLOOKUP(A737,[1]!T_Printers[#Data],5,FALSE),1),ROUND(VLOOKUP(C737,[1]!T_Resins[#Data],3,FALSE)/VLOOKUP(A737,[1]!T_Printers[#Data],5,FALSE),1)&gt;_xlfn.XLOOKUP(B737,[1]Printers!L:L,[1]Printers!O:O,1,0,),10)),"")</f>
        <v>15.7</v>
      </c>
      <c r="H737">
        <f>IFERROR(IF(ROUND(_xlfn.XLOOKUP([1]Parameters!B737,[1]Printers!L:L,[1]Printers!Q:Q,,0)*G737/10,0)*10&lt;_xlfn.XLOOKUP([1]Parameters!B737,[1]Printers!L:L,[1]Printers!P:P,,0),ROUND(_xlfn.XLOOKUP([1]Parameters!B737,[1]Printers!L:L,[1]Printers!Q:Q,,0)*G737/10,0)*10,_xlfn.XLOOKUP([1]Parameters!B737,[1]Printers!L:L,[1]Printers!P:P,,0)),"")</f>
        <v>100</v>
      </c>
      <c r="I737" s="3" t="str" cm="1">
        <f t="array" ref="I737">IFERROR(IF(ROW()-1&gt;COUNTA([1]!T_Printers[Printers])*COUNTA([1]!T_Resins[Resins]),"",_xlfn.IFS(ROUND(VLOOKUP(C737,[1]!T_Resins[#Data],4,FALSE)/VLOOKUP(A737,[1]!T_Printers[#Data],5,FALSE),1)&lt;=_xlfn.XLOOKUP(B737,[1]Printers!L:L,[1]Printers!O:O,1,0,),ROUND(VLOOKUP(C737,[1]!T_Resins[#Data],4,FALSE)/VLOOKUP(A737,[1]!T_Printers[#Data],5,FALSE),1),ROUND(VLOOKUP(C737,[1]!T_Resins[#Data],4,FALSE)/VLOOKUP(A737,[1]!T_Printers[#Data],5,FALSE),1)&gt;_xlfn.XLOOKUP(B737,[1]Printers!L:L,[1]Printers!O:O,1,0,),"")),"")</f>
        <v/>
      </c>
      <c r="J737" t="str">
        <f>IFERROR(IF(ROUND(_xlfn.XLOOKUP([1]Parameters!B737,[1]Printers!L:L,[1]Printers!Q:Q,,0)*I737/10,0)*10&lt;_xlfn.XLOOKUP([1]Parameters!B737,[1]Printers!L:L,[1]Printers!P:P,,0),ROUND(_xlfn.XLOOKUP([1]Parameters!B737,[1]Printers!L:L,[1]Printers!Q:Q,,0)*I737/10,0)*10,_xlfn.XLOOKUP([1]Parameters!B737,[1]Printers!L:L,[1]Printers!P:P,,0)),"")</f>
        <v/>
      </c>
      <c r="K737">
        <f>IF(SUM(E737:J737)&lt;&gt;0,VLOOKUP(A737,[1]!T_Printers[#Data],10,FALSE)+VLOOKUP(C737,[1]!T_Resins[#Data],10,FALSE),"")</f>
        <v>2</v>
      </c>
      <c r="L737">
        <f>IF(SUM(E737:J737)&lt;&gt;0,VLOOKUP(A737,[1]!T_Printers[#Data],11,FALSE),"")</f>
        <v>5</v>
      </c>
      <c r="M737">
        <f>IF(SUM(E737:J737)&lt;&gt;0,VLOOKUP(C737,[1]!T_Resins[#Data],8,FALSE),"")</f>
        <v>60</v>
      </c>
      <c r="N737">
        <f>IF(_xlfn.XLOOKUP(B737,[1]Printers!$L:$L,[1]Printers!$R:$R,0,0)&gt;0,[1]Parameters!M737,IF(SUM(E737:J737)&lt;&gt;0,VLOOKUP(C737,[1]!T_Resins[#Data],9,FALSE),""))</f>
        <v>60</v>
      </c>
      <c r="O737" t="str">
        <f t="shared" si="11"/>
        <v>AnycubicPhotonS</v>
      </c>
    </row>
    <row r="738" spans="1:15" x14ac:dyDescent="0.25">
      <c r="A738" t="str">
        <f t="array" ref="A738">IF(ROW()-1&gt;COUNTA([1]!T_Printers[Printers])*COUNTA([1]!T_Resins[Resins]),"",INDEX([1]!T_Printers[Printers],INT((ROW()-2)/COUNTA([1]!T_Resins[Resins])+1)))</f>
        <v>Anycubic Photon S</v>
      </c>
      <c r="B738" t="str">
        <f>_xlfn.XLOOKUP(A738,[1]!T_Printers[Printers],[1]!T_Printers[Icon link],,0)</f>
        <v>AnycubicPhotonS</v>
      </c>
      <c r="C738" t="str">
        <f t="array" ref="C738">IF(ROW()-1&gt;COUNTA([1]!T_Printers[Printers])*COUNTA([1]!T_Resins[Resins]),"",INDEX([1]!T_Resins[Resins],MOD(ROW()-2,COUNTA([1]!T_Resins[Resins]))+1))</f>
        <v>Industrial Rigid Black</v>
      </c>
      <c r="D738">
        <f>IF(SUM(E738:J738)&lt;&gt;0,IF(ROW()-1&gt;COUNTA([1]!T_Printers[Printers])*COUNTA([1]!T_Resins[Resins]),"",2),"")</f>
        <v>2</v>
      </c>
      <c r="E738" cm="1">
        <f t="array" ref="E738">IFERROR(IF(ROW()-1&gt;COUNTA([1]!T_Printers[Printers])*COUNTA([1]!T_Resins[Resins]),"",_xlfn.IFS(ROUND(VLOOKUP(C738,[1]!T_Resins[#Data],2,FALSE)/VLOOKUP(A738,[1]!T_Printers[#Data],5,FALSE),1)&lt;=_xlfn.XLOOKUP(B738,[1]Printers!L:L,[1]Printers!O:O,1,0,),ROUND(VLOOKUP(C738,[1]!T_Resins[#Data],2,FALSE)/VLOOKUP(A738,[1]!T_Printers[#Data],5,FALSE),1),ROUND(VLOOKUP(C738,[1]!T_Resins[#Data],2,FALSE)/VLOOKUP(A738,[1]!T_Printers[#Data],5,FALSE),1)&gt;_xlfn.XLOOKUP(B738,[1]Printers!L:L,[1]Printers!O:O,1,0,),10)),"Используйте слой 100 мкм")</f>
        <v>11.5</v>
      </c>
      <c r="F738">
        <f>IFERROR(IF(ROUND(_xlfn.XLOOKUP([1]Parameters!B738,[1]Printers!L:L,[1]Printers!Q:Q,,0)*E738/10,0)*10&lt;_xlfn.XLOOKUP([1]Parameters!B738,[1]Printers!L:L,[1]Printers!P:P,,0),ROUND(_xlfn.XLOOKUP([1]Parameters!B738,[1]Printers!L:L,[1]Printers!Q:Q,,0)*E738/10,0)*10,_xlfn.XLOOKUP([1]Parameters!B738,[1]Printers!L:L,[1]Printers!P:P,,0)),"")</f>
        <v>100</v>
      </c>
      <c r="G738" cm="1">
        <f t="array" ref="G738">IFERROR(IF(ROW()-1&gt;COUNTA([1]!T_Printers[Printers])*COUNTA([1]!T_Resins[Resins]),"",_xlfn.IFS(ROUND(VLOOKUP(C738,[1]!T_Resins[#Data],3,FALSE)/VLOOKUP(A738,[1]!T_Printers[#Data],5,FALSE),1)&lt;=_xlfn.XLOOKUP(B738,[1]Printers!L:L,[1]Printers!O:O,1,0,),ROUND(VLOOKUP(C738,[1]!T_Resins[#Data],3,FALSE)/VLOOKUP(A738,[1]!T_Printers[#Data],5,FALSE),1),ROUND(VLOOKUP(C738,[1]!T_Resins[#Data],3,FALSE)/VLOOKUP(A738,[1]!T_Printers[#Data],5,FALSE),1)&gt;_xlfn.XLOOKUP(B738,[1]Printers!L:L,[1]Printers!O:O,1,0,),10)),"")</f>
        <v>15.1</v>
      </c>
      <c r="H738">
        <f>IFERROR(IF(ROUND(_xlfn.XLOOKUP([1]Parameters!B738,[1]Printers!L:L,[1]Printers!Q:Q,,0)*G738/10,0)*10&lt;_xlfn.XLOOKUP([1]Parameters!B738,[1]Printers!L:L,[1]Printers!P:P,,0),ROUND(_xlfn.XLOOKUP([1]Parameters!B738,[1]Printers!L:L,[1]Printers!Q:Q,,0)*G738/10,0)*10,_xlfn.XLOOKUP([1]Parameters!B738,[1]Printers!L:L,[1]Printers!P:P,,0)),"")</f>
        <v>100</v>
      </c>
      <c r="I738" s="3" t="str" cm="1">
        <f t="array" ref="I738">IFERROR(IF(ROW()-1&gt;COUNTA([1]!T_Printers[Printers])*COUNTA([1]!T_Resins[Resins]),"",_xlfn.IFS(ROUND(VLOOKUP(C738,[1]!T_Resins[#Data],4,FALSE)/VLOOKUP(A738,[1]!T_Printers[#Data],5,FALSE),1)&lt;=_xlfn.XLOOKUP(B738,[1]Printers!L:L,[1]Printers!O:O,1,0,),ROUND(VLOOKUP(C738,[1]!T_Resins[#Data],4,FALSE)/VLOOKUP(A738,[1]!T_Printers[#Data],5,FALSE),1),ROUND(VLOOKUP(C738,[1]!T_Resins[#Data],4,FALSE)/VLOOKUP(A738,[1]!T_Printers[#Data],5,FALSE),1)&gt;_xlfn.XLOOKUP(B738,[1]Printers!L:L,[1]Printers!O:O,1,0,),"")),"")</f>
        <v/>
      </c>
      <c r="J738" t="str">
        <f>IFERROR(IF(ROUND(_xlfn.XLOOKUP([1]Parameters!B738,[1]Printers!L:L,[1]Printers!Q:Q,,0)*I738/10,0)*10&lt;_xlfn.XLOOKUP([1]Parameters!B738,[1]Printers!L:L,[1]Printers!P:P,,0),ROUND(_xlfn.XLOOKUP([1]Parameters!B738,[1]Printers!L:L,[1]Printers!Q:Q,,0)*I738/10,0)*10,_xlfn.XLOOKUP([1]Parameters!B738,[1]Printers!L:L,[1]Printers!P:P,,0)),"")</f>
        <v/>
      </c>
      <c r="K738">
        <f>IF(SUM(E738:J738)&lt;&gt;0,VLOOKUP(A738,[1]!T_Printers[#Data],10,FALSE)+VLOOKUP(C738,[1]!T_Resins[#Data],10,FALSE),"")</f>
        <v>2</v>
      </c>
      <c r="L738">
        <f>IF(SUM(E738:J738)&lt;&gt;0,VLOOKUP(A738,[1]!T_Printers[#Data],11,FALSE),"")</f>
        <v>5</v>
      </c>
      <c r="M738">
        <f>IF(SUM(E738:J738)&lt;&gt;0,VLOOKUP(C738,[1]!T_Resins[#Data],8,FALSE),"")</f>
        <v>120</v>
      </c>
      <c r="N738">
        <f>IF(_xlfn.XLOOKUP(B738,[1]Printers!$L:$L,[1]Printers!$R:$R,0,0)&gt;0,[1]Parameters!M738,IF(SUM(E738:J738)&lt;&gt;0,VLOOKUP(C738,[1]!T_Resins[#Data],9,FALSE),""))</f>
        <v>180</v>
      </c>
      <c r="O738" t="str">
        <f t="shared" si="11"/>
        <v>AnycubicPhotonS</v>
      </c>
    </row>
    <row r="739" spans="1:15" x14ac:dyDescent="0.25">
      <c r="A739" t="str">
        <f t="array" ref="A739">IF(ROW()-1&gt;COUNTA([1]!T_Printers[Printers])*COUNTA([1]!T_Resins[Resins]),"",INDEX([1]!T_Printers[Printers],INT((ROW()-2)/COUNTA([1]!T_Resins[Resins])+1)))</f>
        <v>Anycubic Photon S</v>
      </c>
      <c r="B739" t="str">
        <f>_xlfn.XLOOKUP(A739,[1]!T_Printers[Printers],[1]!T_Printers[Icon link],,0)</f>
        <v>AnycubicPhotonS</v>
      </c>
      <c r="C739" t="str">
        <f t="array" ref="C739">IF(ROW()-1&gt;COUNTA([1]!T_Printers[Printers])*COUNTA([1]!T_Resins[Resins]),"",INDEX([1]!T_Resins[Resins],MOD(ROW()-2,COUNTA([1]!T_Resins[Resins]))+1))</f>
        <v>Industrial Rigid Clear</v>
      </c>
      <c r="D739">
        <f>IF(SUM(E739:J739)&lt;&gt;0,IF(ROW()-1&gt;COUNTA([1]!T_Printers[Printers])*COUNTA([1]!T_Resins[Resins]),"",2),"")</f>
        <v>2</v>
      </c>
      <c r="E739" cm="1">
        <f t="array" ref="E739">IFERROR(IF(ROW()-1&gt;COUNTA([1]!T_Printers[Printers])*COUNTA([1]!T_Resins[Resins]),"",_xlfn.IFS(ROUND(VLOOKUP(C739,[1]!T_Resins[#Data],2,FALSE)/VLOOKUP(A739,[1]!T_Printers[#Data],5,FALSE),1)&lt;=_xlfn.XLOOKUP(B739,[1]Printers!L:L,[1]Printers!O:O,1,0,),ROUND(VLOOKUP(C739,[1]!T_Resins[#Data],2,FALSE)/VLOOKUP(A739,[1]!T_Printers[#Data],5,FALSE),1),ROUND(VLOOKUP(C739,[1]!T_Resins[#Data],2,FALSE)/VLOOKUP(A739,[1]!T_Printers[#Data],5,FALSE),1)&gt;_xlfn.XLOOKUP(B739,[1]Printers!L:L,[1]Printers!O:O,1,0,),10)),"Используйте слой 100 мкм")</f>
        <v>12.6</v>
      </c>
      <c r="F739">
        <f>IFERROR(IF(ROUND(_xlfn.XLOOKUP([1]Parameters!B739,[1]Printers!L:L,[1]Printers!Q:Q,,0)*E739/10,0)*10&lt;_xlfn.XLOOKUP([1]Parameters!B739,[1]Printers!L:L,[1]Printers!P:P,,0),ROUND(_xlfn.XLOOKUP([1]Parameters!B739,[1]Printers!L:L,[1]Printers!Q:Q,,0)*E739/10,0)*10,_xlfn.XLOOKUP([1]Parameters!B739,[1]Printers!L:L,[1]Printers!P:P,,0)),"")</f>
        <v>100</v>
      </c>
      <c r="G739" cm="1">
        <f t="array" ref="G739">IFERROR(IF(ROW()-1&gt;COUNTA([1]!T_Printers[Printers])*COUNTA([1]!T_Resins[Resins]),"",_xlfn.IFS(ROUND(VLOOKUP(C739,[1]!T_Resins[#Data],3,FALSE)/VLOOKUP(A739,[1]!T_Printers[#Data],5,FALSE),1)&lt;=_xlfn.XLOOKUP(B739,[1]Printers!L:L,[1]Printers!O:O,1,0,),ROUND(VLOOKUP(C739,[1]!T_Resins[#Data],3,FALSE)/VLOOKUP(A739,[1]!T_Printers[#Data],5,FALSE),1),ROUND(VLOOKUP(C739,[1]!T_Resins[#Data],3,FALSE)/VLOOKUP(A739,[1]!T_Printers[#Data],5,FALSE),1)&gt;_xlfn.XLOOKUP(B739,[1]Printers!L:L,[1]Printers!O:O,1,0,),10)),"")</f>
        <v>16.399999999999999</v>
      </c>
      <c r="H739">
        <f>IFERROR(IF(ROUND(_xlfn.XLOOKUP([1]Parameters!B739,[1]Printers!L:L,[1]Printers!Q:Q,,0)*G739/10,0)*10&lt;_xlfn.XLOOKUP([1]Parameters!B739,[1]Printers!L:L,[1]Printers!P:P,,0),ROUND(_xlfn.XLOOKUP([1]Parameters!B739,[1]Printers!L:L,[1]Printers!Q:Q,,0)*G739/10,0)*10,_xlfn.XLOOKUP([1]Parameters!B739,[1]Printers!L:L,[1]Printers!P:P,,0)),"")</f>
        <v>100</v>
      </c>
      <c r="I739" s="3" t="str" cm="1">
        <f t="array" ref="I739">IFERROR(IF(ROW()-1&gt;COUNTA([1]!T_Printers[Printers])*COUNTA([1]!T_Resins[Resins]),"",_xlfn.IFS(ROUND(VLOOKUP(C739,[1]!T_Resins[#Data],4,FALSE)/VLOOKUP(A739,[1]!T_Printers[#Data],5,FALSE),1)&lt;=_xlfn.XLOOKUP(B739,[1]Printers!L:L,[1]Printers!O:O,1,0,),ROUND(VLOOKUP(C739,[1]!T_Resins[#Data],4,FALSE)/VLOOKUP(A739,[1]!T_Printers[#Data],5,FALSE),1),ROUND(VLOOKUP(C739,[1]!T_Resins[#Data],4,FALSE)/VLOOKUP(A739,[1]!T_Printers[#Data],5,FALSE),1)&gt;_xlfn.XLOOKUP(B739,[1]Printers!L:L,[1]Printers!O:O,1,0,),"")),"")</f>
        <v/>
      </c>
      <c r="J739" t="str">
        <f>IFERROR(IF(ROUND(_xlfn.XLOOKUP([1]Parameters!B739,[1]Printers!L:L,[1]Printers!Q:Q,,0)*I739/10,0)*10&lt;_xlfn.XLOOKUP([1]Parameters!B739,[1]Printers!L:L,[1]Printers!P:P,,0),ROUND(_xlfn.XLOOKUP([1]Parameters!B739,[1]Printers!L:L,[1]Printers!Q:Q,,0)*I739/10,0)*10,_xlfn.XLOOKUP([1]Parameters!B739,[1]Printers!L:L,[1]Printers!P:P,,0)),"")</f>
        <v/>
      </c>
      <c r="K739">
        <f>IF(SUM(E739:J739)&lt;&gt;0,VLOOKUP(A739,[1]!T_Printers[#Data],10,FALSE)+VLOOKUP(C739,[1]!T_Resins[#Data],10,FALSE),"")</f>
        <v>2</v>
      </c>
      <c r="L739">
        <f>IF(SUM(E739:J739)&lt;&gt;0,VLOOKUP(A739,[1]!T_Printers[#Data],11,FALSE),"")</f>
        <v>5</v>
      </c>
      <c r="M739">
        <f>IF(SUM(E739:J739)&lt;&gt;0,VLOOKUP(C739,[1]!T_Resins[#Data],8,FALSE),"")</f>
        <v>120</v>
      </c>
      <c r="N739">
        <f>IF(_xlfn.XLOOKUP(B739,[1]Printers!$L:$L,[1]Printers!$R:$R,0,0)&gt;0,[1]Parameters!M739,IF(SUM(E739:J739)&lt;&gt;0,VLOOKUP(C739,[1]!T_Resins[#Data],9,FALSE),""))</f>
        <v>180</v>
      </c>
      <c r="O739" t="str">
        <f t="shared" si="11"/>
        <v>AnycubicPhotonS</v>
      </c>
    </row>
    <row r="740" spans="1:15" x14ac:dyDescent="0.25">
      <c r="A740" t="str">
        <f t="array" ref="A740">IF(ROW()-1&gt;COUNTA([1]!T_Printers[Printers])*COUNTA([1]!T_Resins[Resins]),"",INDEX([1]!T_Printers[Printers],INT((ROW()-2)/COUNTA([1]!T_Resins[Resins])+1)))</f>
        <v>Anycubic Photon S</v>
      </c>
      <c r="B740" t="str">
        <f>_xlfn.XLOOKUP(A740,[1]!T_Printers[Printers],[1]!T_Printers[Icon link],,0)</f>
        <v>AnycubicPhotonS</v>
      </c>
      <c r="C740" t="str">
        <f t="array" ref="C740">IF(ROW()-1&gt;COUNTA([1]!T_Printers[Printers])*COUNTA([1]!T_Resins[Resins]),"",INDEX([1]!T_Resins[Resins],MOD(ROW()-2,COUNTA([1]!T_Resins[Resins]))+1))</f>
        <v>Tough Black</v>
      </c>
      <c r="D740">
        <f>IF(SUM(E740:J740)&lt;&gt;0,IF(ROW()-1&gt;COUNTA([1]!T_Printers[Printers])*COUNTA([1]!T_Resins[Resins]),"",2),"")</f>
        <v>2</v>
      </c>
      <c r="E740" cm="1">
        <f t="array" ref="E740">IFERROR(IF(ROW()-1&gt;COUNTA([1]!T_Printers[Printers])*COUNTA([1]!T_Resins[Resins]),"",_xlfn.IFS(ROUND(VLOOKUP(C740,[1]!T_Resins[#Data],2,FALSE)/VLOOKUP(A740,[1]!T_Printers[#Data],5,FALSE),1)&lt;=_xlfn.XLOOKUP(B740,[1]Printers!L:L,[1]Printers!O:O,1,0,),ROUND(VLOOKUP(C740,[1]!T_Resins[#Data],2,FALSE)/VLOOKUP(A740,[1]!T_Printers[#Data],5,FALSE),1),ROUND(VLOOKUP(C740,[1]!T_Resins[#Data],2,FALSE)/VLOOKUP(A740,[1]!T_Printers[#Data],5,FALSE),1)&gt;_xlfn.XLOOKUP(B740,[1]Printers!L:L,[1]Printers!O:O,1,0,),10)),"Используйте слой 100 мкм")</f>
        <v>6</v>
      </c>
      <c r="F740">
        <f>IFERROR(IF(ROUND(_xlfn.XLOOKUP([1]Parameters!B740,[1]Printers!L:L,[1]Printers!Q:Q,,0)*E740/10,0)*10&lt;_xlfn.XLOOKUP([1]Parameters!B740,[1]Printers!L:L,[1]Printers!P:P,,0),ROUND(_xlfn.XLOOKUP([1]Parameters!B740,[1]Printers!L:L,[1]Printers!Q:Q,,0)*E740/10,0)*10,_xlfn.XLOOKUP([1]Parameters!B740,[1]Printers!L:L,[1]Printers!P:P,,0)),"")</f>
        <v>50</v>
      </c>
      <c r="G740" cm="1">
        <f t="array" ref="G740">IFERROR(IF(ROW()-1&gt;COUNTA([1]!T_Printers[Printers])*COUNTA([1]!T_Resins[Resins]),"",_xlfn.IFS(ROUND(VLOOKUP(C740,[1]!T_Resins[#Data],3,FALSE)/VLOOKUP(A740,[1]!T_Printers[#Data],5,FALSE),1)&lt;=_xlfn.XLOOKUP(B740,[1]Printers!L:L,[1]Printers!O:O,1,0,),ROUND(VLOOKUP(C740,[1]!T_Resins[#Data],3,FALSE)/VLOOKUP(A740,[1]!T_Printers[#Data],5,FALSE),1),ROUND(VLOOKUP(C740,[1]!T_Resins[#Data],3,FALSE)/VLOOKUP(A740,[1]!T_Printers[#Data],5,FALSE),1)&gt;_xlfn.XLOOKUP(B740,[1]Printers!L:L,[1]Printers!O:O,1,0,),10)),"")</f>
        <v>7.1</v>
      </c>
      <c r="H740">
        <f>IFERROR(IF(ROUND(_xlfn.XLOOKUP([1]Parameters!B740,[1]Printers!L:L,[1]Printers!Q:Q,,0)*G740/10,0)*10&lt;_xlfn.XLOOKUP([1]Parameters!B740,[1]Printers!L:L,[1]Printers!P:P,,0),ROUND(_xlfn.XLOOKUP([1]Parameters!B740,[1]Printers!L:L,[1]Printers!Q:Q,,0)*G740/10,0)*10,_xlfn.XLOOKUP([1]Parameters!B740,[1]Printers!L:L,[1]Printers!P:P,,0)),"")</f>
        <v>60</v>
      </c>
      <c r="I740" s="3" t="str" cm="1">
        <f t="array" ref="I740">IFERROR(IF(ROW()-1&gt;COUNTA([1]!T_Printers[Printers])*COUNTA([1]!T_Resins[Resins]),"",_xlfn.IFS(ROUND(VLOOKUP(C740,[1]!T_Resins[#Data],4,FALSE)/VLOOKUP(A740,[1]!T_Printers[#Data],5,FALSE),1)&lt;=_xlfn.XLOOKUP(B740,[1]Printers!L:L,[1]Printers!O:O,1,0,),ROUND(VLOOKUP(C740,[1]!T_Resins[#Data],4,FALSE)/VLOOKUP(A740,[1]!T_Printers[#Data],5,FALSE),1),ROUND(VLOOKUP(C740,[1]!T_Resins[#Data],4,FALSE)/VLOOKUP(A740,[1]!T_Printers[#Data],5,FALSE),1)&gt;_xlfn.XLOOKUP(B740,[1]Printers!L:L,[1]Printers!O:O,1,0,),"")),"")</f>
        <v/>
      </c>
      <c r="J740" t="str">
        <f>IFERROR(IF(ROUND(_xlfn.XLOOKUP([1]Parameters!B740,[1]Printers!L:L,[1]Printers!Q:Q,,0)*I740/10,0)*10&lt;_xlfn.XLOOKUP([1]Parameters!B740,[1]Printers!L:L,[1]Printers!P:P,,0),ROUND(_xlfn.XLOOKUP([1]Parameters!B740,[1]Printers!L:L,[1]Printers!Q:Q,,0)*I740/10,0)*10,_xlfn.XLOOKUP([1]Parameters!B740,[1]Printers!L:L,[1]Printers!P:P,,0)),"")</f>
        <v/>
      </c>
      <c r="K740">
        <f>IF(SUM(E740:J740)&lt;&gt;0,VLOOKUP(A740,[1]!T_Printers[#Data],10,FALSE)+VLOOKUP(C740,[1]!T_Resins[#Data],10,FALSE),"")</f>
        <v>2</v>
      </c>
      <c r="L740">
        <f>IF(SUM(E740:J740)&lt;&gt;0,VLOOKUP(A740,[1]!T_Printers[#Data],11,FALSE),"")</f>
        <v>5</v>
      </c>
      <c r="M740">
        <f>IF(SUM(E740:J740)&lt;&gt;0,VLOOKUP(C740,[1]!T_Resins[#Data],8,FALSE),"")</f>
        <v>120</v>
      </c>
      <c r="N740">
        <f>IF(_xlfn.XLOOKUP(B740,[1]Printers!$L:$L,[1]Printers!$R:$R,0,0)&gt;0,[1]Parameters!M740,IF(SUM(E740:J740)&lt;&gt;0,VLOOKUP(C740,[1]!T_Resins[#Data],9,FALSE),""))</f>
        <v>180</v>
      </c>
      <c r="O740" t="str">
        <f t="shared" si="11"/>
        <v>AnycubicPhotonS</v>
      </c>
    </row>
    <row r="741" spans="1:15" x14ac:dyDescent="0.25">
      <c r="A741" t="str">
        <f t="array" ref="A741">IF(ROW()-1&gt;COUNTA([1]!T_Printers[Printers])*COUNTA([1]!T_Resins[Resins]),"",INDEX([1]!T_Printers[Printers],INT((ROW()-2)/COUNTA([1]!T_Resins[Resins])+1)))</f>
        <v>Anycubic Photon S</v>
      </c>
      <c r="B741" t="str">
        <f>_xlfn.XLOOKUP(A741,[1]!T_Printers[Printers],[1]!T_Printers[Icon link],,0)</f>
        <v>AnycubicPhotonS</v>
      </c>
      <c r="C741" t="str">
        <f t="array" ref="C741">IF(ROW()-1&gt;COUNTA([1]!T_Printers[Printers])*COUNTA([1]!T_Resins[Resins]),"",INDEX([1]!T_Resins[Resins],MOD(ROW()-2,COUNTA([1]!T_Resins[Resins]))+1))</f>
        <v>Tough Grey</v>
      </c>
      <c r="D741">
        <f>IF(SUM(E741:J741)&lt;&gt;0,IF(ROW()-1&gt;COUNTA([1]!T_Printers[Printers])*COUNTA([1]!T_Resins[Resins]),"",2),"")</f>
        <v>2</v>
      </c>
      <c r="E741" cm="1">
        <f t="array" ref="E741">IFERROR(IF(ROW()-1&gt;COUNTA([1]!T_Printers[Printers])*COUNTA([1]!T_Resins[Resins]),"",_xlfn.IFS(ROUND(VLOOKUP(C741,[1]!T_Resins[#Data],2,FALSE)/VLOOKUP(A741,[1]!T_Printers[#Data],5,FALSE),1)&lt;=_xlfn.XLOOKUP(B741,[1]Printers!L:L,[1]Printers!O:O,1,0,),ROUND(VLOOKUP(C741,[1]!T_Resins[#Data],2,FALSE)/VLOOKUP(A741,[1]!T_Printers[#Data],5,FALSE),1),ROUND(VLOOKUP(C741,[1]!T_Resins[#Data],2,FALSE)/VLOOKUP(A741,[1]!T_Printers[#Data],5,FALSE),1)&gt;_xlfn.XLOOKUP(B741,[1]Printers!L:L,[1]Printers!O:O,1,0,),10)),"Используйте слой 100 мкм")</f>
        <v>6</v>
      </c>
      <c r="F741">
        <f>IFERROR(IF(ROUND(_xlfn.XLOOKUP([1]Parameters!B741,[1]Printers!L:L,[1]Printers!Q:Q,,0)*E741/10,0)*10&lt;_xlfn.XLOOKUP([1]Parameters!B741,[1]Printers!L:L,[1]Printers!P:P,,0),ROUND(_xlfn.XLOOKUP([1]Parameters!B741,[1]Printers!L:L,[1]Printers!Q:Q,,0)*E741/10,0)*10,_xlfn.XLOOKUP([1]Parameters!B741,[1]Printers!L:L,[1]Printers!P:P,,0)),"")</f>
        <v>50</v>
      </c>
      <c r="G741" cm="1">
        <f t="array" ref="G741">IFERROR(IF(ROW()-1&gt;COUNTA([1]!T_Printers[Printers])*COUNTA([1]!T_Resins[Resins]),"",_xlfn.IFS(ROUND(VLOOKUP(C741,[1]!T_Resins[#Data],3,FALSE)/VLOOKUP(A741,[1]!T_Printers[#Data],5,FALSE),1)&lt;=_xlfn.XLOOKUP(B741,[1]Printers!L:L,[1]Printers!O:O,1,0,),ROUND(VLOOKUP(C741,[1]!T_Resins[#Data],3,FALSE)/VLOOKUP(A741,[1]!T_Printers[#Data],5,FALSE),1),ROUND(VLOOKUP(C741,[1]!T_Resins[#Data],3,FALSE)/VLOOKUP(A741,[1]!T_Printers[#Data],5,FALSE),1)&gt;_xlfn.XLOOKUP(B741,[1]Printers!L:L,[1]Printers!O:O,1,0,),10)),"")</f>
        <v>7.1</v>
      </c>
      <c r="H741">
        <f>IFERROR(IF(ROUND(_xlfn.XLOOKUP([1]Parameters!B741,[1]Printers!L:L,[1]Printers!Q:Q,,0)*G741/10,0)*10&lt;_xlfn.XLOOKUP([1]Parameters!B741,[1]Printers!L:L,[1]Printers!P:P,,0),ROUND(_xlfn.XLOOKUP([1]Parameters!B741,[1]Printers!L:L,[1]Printers!Q:Q,,0)*G741/10,0)*10,_xlfn.XLOOKUP([1]Parameters!B741,[1]Printers!L:L,[1]Printers!P:P,,0)),"")</f>
        <v>60</v>
      </c>
      <c r="I741" s="3" t="str" cm="1">
        <f t="array" ref="I741">IFERROR(IF(ROW()-1&gt;COUNTA([1]!T_Printers[Printers])*COUNTA([1]!T_Resins[Resins]),"",_xlfn.IFS(ROUND(VLOOKUP(C741,[1]!T_Resins[#Data],4,FALSE)/VLOOKUP(A741,[1]!T_Printers[#Data],5,FALSE),1)&lt;=_xlfn.XLOOKUP(B741,[1]Printers!L:L,[1]Printers!O:O,1,0,),ROUND(VLOOKUP(C741,[1]!T_Resins[#Data],4,FALSE)/VLOOKUP(A741,[1]!T_Printers[#Data],5,FALSE),1),ROUND(VLOOKUP(C741,[1]!T_Resins[#Data],4,FALSE)/VLOOKUP(A741,[1]!T_Printers[#Data],5,FALSE),1)&gt;_xlfn.XLOOKUP(B741,[1]Printers!L:L,[1]Printers!O:O,1,0,),"")),"")</f>
        <v/>
      </c>
      <c r="J741" t="str">
        <f>IFERROR(IF(ROUND(_xlfn.XLOOKUP([1]Parameters!B741,[1]Printers!L:L,[1]Printers!Q:Q,,0)*I741/10,0)*10&lt;_xlfn.XLOOKUP([1]Parameters!B741,[1]Printers!L:L,[1]Printers!P:P,,0),ROUND(_xlfn.XLOOKUP([1]Parameters!B741,[1]Printers!L:L,[1]Printers!Q:Q,,0)*I741/10,0)*10,_xlfn.XLOOKUP([1]Parameters!B741,[1]Printers!L:L,[1]Printers!P:P,,0)),"")</f>
        <v/>
      </c>
      <c r="K741">
        <f>IF(SUM(E741:J741)&lt;&gt;0,VLOOKUP(A741,[1]!T_Printers[#Data],10,FALSE)+VLOOKUP(C741,[1]!T_Resins[#Data],10,FALSE),"")</f>
        <v>2</v>
      </c>
      <c r="L741">
        <f>IF(SUM(E741:J741)&lt;&gt;0,VLOOKUP(A741,[1]!T_Printers[#Data],11,FALSE),"")</f>
        <v>5</v>
      </c>
      <c r="M741">
        <f>IF(SUM(E741:J741)&lt;&gt;0,VLOOKUP(C741,[1]!T_Resins[#Data],8,FALSE),"")</f>
        <v>120</v>
      </c>
      <c r="N741">
        <f>IF(_xlfn.XLOOKUP(B741,[1]Printers!$L:$L,[1]Printers!$R:$R,0,0)&gt;0,[1]Parameters!M741,IF(SUM(E741:J741)&lt;&gt;0,VLOOKUP(C741,[1]!T_Resins[#Data],9,FALSE),""))</f>
        <v>180</v>
      </c>
      <c r="O741" t="str">
        <f t="shared" si="11"/>
        <v>AnycubicPhotonS</v>
      </c>
    </row>
    <row r="742" spans="1:15" x14ac:dyDescent="0.25">
      <c r="A742" t="str">
        <f t="array" ref="A742">IF(ROW()-1&gt;COUNTA([1]!T_Printers[Printers])*COUNTA([1]!T_Resins[Resins]),"",INDEX([1]!T_Printers[Printers],INT((ROW()-2)/COUNTA([1]!T_Resins[Resins])+1)))</f>
        <v>Anycubic Photon S</v>
      </c>
      <c r="B742" t="str">
        <f>_xlfn.XLOOKUP(A742,[1]!T_Printers[Printers],[1]!T_Printers[Icon link],,0)</f>
        <v>AnycubicPhotonS</v>
      </c>
      <c r="C742" t="str">
        <f t="array" ref="C742">IF(ROW()-1&gt;COUNTA([1]!T_Printers[Printers])*COUNTA([1]!T_Resins[Resins]),"",INDEX([1]!T_Resins[Resins],MOD(ROW()-2,COUNTA([1]!T_Resins[Resins]))+1))</f>
        <v>Tough White</v>
      </c>
      <c r="D742">
        <f>IF(SUM(E742:J742)&lt;&gt;0,IF(ROW()-1&gt;COUNTA([1]!T_Printers[Printers])*COUNTA([1]!T_Resins[Resins]),"",2),"")</f>
        <v>2</v>
      </c>
      <c r="E742" cm="1">
        <f t="array" ref="E742">IFERROR(IF(ROW()-1&gt;COUNTA([1]!T_Printers[Printers])*COUNTA([1]!T_Resins[Resins]),"",_xlfn.IFS(ROUND(VLOOKUP(C742,[1]!T_Resins[#Data],2,FALSE)/VLOOKUP(A742,[1]!T_Printers[#Data],5,FALSE),1)&lt;=_xlfn.XLOOKUP(B742,[1]Printers!L:L,[1]Printers!O:O,1,0,),ROUND(VLOOKUP(C742,[1]!T_Resins[#Data],2,FALSE)/VLOOKUP(A742,[1]!T_Printers[#Data],5,FALSE),1),ROUND(VLOOKUP(C742,[1]!T_Resins[#Data],2,FALSE)/VLOOKUP(A742,[1]!T_Printers[#Data],5,FALSE),1)&gt;_xlfn.XLOOKUP(B742,[1]Printers!L:L,[1]Printers!O:O,1,0,),10)),"Используйте слой 100 мкм")</f>
        <v>6</v>
      </c>
      <c r="F742">
        <f>IFERROR(IF(ROUND(_xlfn.XLOOKUP([1]Parameters!B742,[1]Printers!L:L,[1]Printers!Q:Q,,0)*E742/10,0)*10&lt;_xlfn.XLOOKUP([1]Parameters!B742,[1]Printers!L:L,[1]Printers!P:P,,0),ROUND(_xlfn.XLOOKUP([1]Parameters!B742,[1]Printers!L:L,[1]Printers!Q:Q,,0)*E742/10,0)*10,_xlfn.XLOOKUP([1]Parameters!B742,[1]Printers!L:L,[1]Printers!P:P,,0)),"")</f>
        <v>50</v>
      </c>
      <c r="G742" cm="1">
        <f t="array" ref="G742">IFERROR(IF(ROW()-1&gt;COUNTA([1]!T_Printers[Printers])*COUNTA([1]!T_Resins[Resins]),"",_xlfn.IFS(ROUND(VLOOKUP(C742,[1]!T_Resins[#Data],3,FALSE)/VLOOKUP(A742,[1]!T_Printers[#Data],5,FALSE),1)&lt;=_xlfn.XLOOKUP(B742,[1]Printers!L:L,[1]Printers!O:O,1,0,),ROUND(VLOOKUP(C742,[1]!T_Resins[#Data],3,FALSE)/VLOOKUP(A742,[1]!T_Printers[#Data],5,FALSE),1),ROUND(VLOOKUP(C742,[1]!T_Resins[#Data],3,FALSE)/VLOOKUP(A742,[1]!T_Printers[#Data],5,FALSE),1)&gt;_xlfn.XLOOKUP(B742,[1]Printers!L:L,[1]Printers!O:O,1,0,),10)),"")</f>
        <v>7.1</v>
      </c>
      <c r="H742">
        <f>IFERROR(IF(ROUND(_xlfn.XLOOKUP([1]Parameters!B742,[1]Printers!L:L,[1]Printers!Q:Q,,0)*G742/10,0)*10&lt;_xlfn.XLOOKUP([1]Parameters!B742,[1]Printers!L:L,[1]Printers!P:P,,0),ROUND(_xlfn.XLOOKUP([1]Parameters!B742,[1]Printers!L:L,[1]Printers!Q:Q,,0)*G742/10,0)*10,_xlfn.XLOOKUP([1]Parameters!B742,[1]Printers!L:L,[1]Printers!P:P,,0)),"")</f>
        <v>60</v>
      </c>
      <c r="I742" s="3" t="str" cm="1">
        <f t="array" ref="I742">IFERROR(IF(ROW()-1&gt;COUNTA([1]!T_Printers[Printers])*COUNTA([1]!T_Resins[Resins]),"",_xlfn.IFS(ROUND(VLOOKUP(C742,[1]!T_Resins[#Data],4,FALSE)/VLOOKUP(A742,[1]!T_Printers[#Data],5,FALSE),1)&lt;=_xlfn.XLOOKUP(B742,[1]Printers!L:L,[1]Printers!O:O,1,0,),ROUND(VLOOKUP(C742,[1]!T_Resins[#Data],4,FALSE)/VLOOKUP(A742,[1]!T_Printers[#Data],5,FALSE),1),ROUND(VLOOKUP(C742,[1]!T_Resins[#Data],4,FALSE)/VLOOKUP(A742,[1]!T_Printers[#Data],5,FALSE),1)&gt;_xlfn.XLOOKUP(B742,[1]Printers!L:L,[1]Printers!O:O,1,0,),"")),"")</f>
        <v/>
      </c>
      <c r="J742" t="str">
        <f>IFERROR(IF(ROUND(_xlfn.XLOOKUP([1]Parameters!B742,[1]Printers!L:L,[1]Printers!Q:Q,,0)*I742/10,0)*10&lt;_xlfn.XLOOKUP([1]Parameters!B742,[1]Printers!L:L,[1]Printers!P:P,,0),ROUND(_xlfn.XLOOKUP([1]Parameters!B742,[1]Printers!L:L,[1]Printers!Q:Q,,0)*I742/10,0)*10,_xlfn.XLOOKUP([1]Parameters!B742,[1]Printers!L:L,[1]Printers!P:P,,0)),"")</f>
        <v/>
      </c>
      <c r="K742">
        <f>IF(SUM(E742:J742)&lt;&gt;0,VLOOKUP(A742,[1]!T_Printers[#Data],10,FALSE)+VLOOKUP(C742,[1]!T_Resins[#Data],10,FALSE),"")</f>
        <v>2</v>
      </c>
      <c r="L742">
        <f>IF(SUM(E742:J742)&lt;&gt;0,VLOOKUP(A742,[1]!T_Printers[#Data],11,FALSE),"")</f>
        <v>5</v>
      </c>
      <c r="M742">
        <f>IF(SUM(E742:J742)&lt;&gt;0,VLOOKUP(C742,[1]!T_Resins[#Data],8,FALSE),"")</f>
        <v>120</v>
      </c>
      <c r="N742">
        <f>IF(_xlfn.XLOOKUP(B742,[1]Printers!$L:$L,[1]Printers!$R:$R,0,0)&gt;0,[1]Parameters!M742,IF(SUM(E742:J742)&lt;&gt;0,VLOOKUP(C742,[1]!T_Resins[#Data],9,FALSE),""))</f>
        <v>180</v>
      </c>
      <c r="O742" t="str">
        <f t="shared" si="11"/>
        <v>AnycubicPhotonS</v>
      </c>
    </row>
    <row r="743" spans="1:15" x14ac:dyDescent="0.25">
      <c r="A743" t="str">
        <f t="array" ref="A743">IF(ROW()-1&gt;COUNTA([1]!T_Printers[Printers])*COUNTA([1]!T_Resins[Resins]),"",INDEX([1]!T_Printers[Printers],INT((ROW()-2)/COUNTA([1]!T_Resins[Resins])+1)))</f>
        <v>Anycubic Photon S</v>
      </c>
      <c r="B743" t="str">
        <f>_xlfn.XLOOKUP(A743,[1]!T_Printers[Printers],[1]!T_Printers[Icon link],,0)</f>
        <v>AnycubicPhotonS</v>
      </c>
      <c r="C743" t="str">
        <f t="array" ref="C743">IF(ROW()-1&gt;COUNTA([1]!T_Printers[Printers])*COUNTA([1]!T_Resins[Resins]),"",INDEX([1]!T_Resins[Resins],MOD(ROW()-2,COUNTA([1]!T_Resins[Resins]))+1))</f>
        <v>Jewelry J-Cast</v>
      </c>
      <c r="D743">
        <f>IF(SUM(E743:J743)&lt;&gt;0,IF(ROW()-1&gt;COUNTA([1]!T_Printers[Printers])*COUNTA([1]!T_Resins[Resins]),"",2),"")</f>
        <v>2</v>
      </c>
      <c r="E743" cm="1">
        <f t="array" ref="E743">IFERROR(IF(ROW()-1&gt;COUNTA([1]!T_Printers[Printers])*COUNTA([1]!T_Resins[Resins]),"",_xlfn.IFS(ROUND(VLOOKUP(C743,[1]!T_Resins[#Data],2,FALSE)/VLOOKUP(A743,[1]!T_Printers[#Data],5,FALSE),1)&lt;=_xlfn.XLOOKUP(B743,[1]Printers!L:L,[1]Printers!O:O,1,0,),ROUND(VLOOKUP(C743,[1]!T_Resins[#Data],2,FALSE)/VLOOKUP(A743,[1]!T_Printers[#Data],5,FALSE),1),ROUND(VLOOKUP(C743,[1]!T_Resins[#Data],2,FALSE)/VLOOKUP(A743,[1]!T_Printers[#Data],5,FALSE),1)&gt;_xlfn.XLOOKUP(B743,[1]Printers!L:L,[1]Printers!O:O,1,0,),10)),"Используйте слой 100 мкм")</f>
        <v>19.100000000000001</v>
      </c>
      <c r="F743">
        <f>IFERROR(IF(ROUND(_xlfn.XLOOKUP([1]Parameters!B743,[1]Printers!L:L,[1]Printers!Q:Q,,0)*E743/10,0)*10&lt;_xlfn.XLOOKUP([1]Parameters!B743,[1]Printers!L:L,[1]Printers!P:P,,0),ROUND(_xlfn.XLOOKUP([1]Parameters!B743,[1]Printers!L:L,[1]Printers!Q:Q,,0)*E743/10,0)*10,_xlfn.XLOOKUP([1]Parameters!B743,[1]Printers!L:L,[1]Printers!P:P,,0)),"")</f>
        <v>100</v>
      </c>
      <c r="G743" cm="1">
        <f t="array" ref="G743">IFERROR(IF(ROW()-1&gt;COUNTA([1]!T_Printers[Printers])*COUNTA([1]!T_Resins[Resins]),"",_xlfn.IFS(ROUND(VLOOKUP(C743,[1]!T_Resins[#Data],3,FALSE)/VLOOKUP(A743,[1]!T_Printers[#Data],5,FALSE),1)&lt;=_xlfn.XLOOKUP(B743,[1]Printers!L:L,[1]Printers!O:O,1,0,),ROUND(VLOOKUP(C743,[1]!T_Resins[#Data],3,FALSE)/VLOOKUP(A743,[1]!T_Printers[#Data],5,FALSE),1),ROUND(VLOOKUP(C743,[1]!T_Resins[#Data],3,FALSE)/VLOOKUP(A743,[1]!T_Printers[#Data],5,FALSE),1)&gt;_xlfn.XLOOKUP(B743,[1]Printers!L:L,[1]Printers!O:O,1,0,),10)),"")</f>
        <v>26.2</v>
      </c>
      <c r="H743">
        <f>IFERROR(IF(ROUND(_xlfn.XLOOKUP([1]Parameters!B743,[1]Printers!L:L,[1]Printers!Q:Q,,0)*G743/10,0)*10&lt;_xlfn.XLOOKUP([1]Parameters!B743,[1]Printers!L:L,[1]Printers!P:P,,0),ROUND(_xlfn.XLOOKUP([1]Parameters!B743,[1]Printers!L:L,[1]Printers!Q:Q,,0)*G743/10,0)*10,_xlfn.XLOOKUP([1]Parameters!B743,[1]Printers!L:L,[1]Printers!P:P,,0)),"")</f>
        <v>100</v>
      </c>
      <c r="I743" s="3" t="str" cm="1">
        <f t="array" ref="I743">IFERROR(IF(ROW()-1&gt;COUNTA([1]!T_Printers[Printers])*COUNTA([1]!T_Resins[Resins]),"",_xlfn.IFS(ROUND(VLOOKUP(C743,[1]!T_Resins[#Data],4,FALSE)/VLOOKUP(A743,[1]!T_Printers[#Data],5,FALSE),1)&lt;=_xlfn.XLOOKUP(B743,[1]Printers!L:L,[1]Printers!O:O,1,0,),ROUND(VLOOKUP(C743,[1]!T_Resins[#Data],4,FALSE)/VLOOKUP(A743,[1]!T_Printers[#Data],5,FALSE),1),ROUND(VLOOKUP(C743,[1]!T_Resins[#Data],4,FALSE)/VLOOKUP(A743,[1]!T_Printers[#Data],5,FALSE),1)&gt;_xlfn.XLOOKUP(B743,[1]Printers!L:L,[1]Printers!O:O,1,0,),"")),"")</f>
        <v/>
      </c>
      <c r="J743" t="str">
        <f>IFERROR(IF(ROUND(_xlfn.XLOOKUP([1]Parameters!B743,[1]Printers!L:L,[1]Printers!Q:Q,,0)*I743/10,0)*10&lt;_xlfn.XLOOKUP([1]Parameters!B743,[1]Printers!L:L,[1]Printers!P:P,,0),ROUND(_xlfn.XLOOKUP([1]Parameters!B743,[1]Printers!L:L,[1]Printers!Q:Q,,0)*I743/10,0)*10,_xlfn.XLOOKUP([1]Parameters!B743,[1]Printers!L:L,[1]Printers!P:P,,0)),"")</f>
        <v/>
      </c>
      <c r="K743">
        <f>IF(SUM(E743:J743)&lt;&gt;0,VLOOKUP(A743,[1]!T_Printers[#Data],10,FALSE)+VLOOKUP(C743,[1]!T_Resins[#Data],10,FALSE),"")</f>
        <v>2</v>
      </c>
      <c r="L743">
        <f>IF(SUM(E743:J743)&lt;&gt;0,VLOOKUP(A743,[1]!T_Printers[#Data],11,FALSE),"")</f>
        <v>5</v>
      </c>
      <c r="M743">
        <f>IF(SUM(E743:J743)&lt;&gt;0,VLOOKUP(C743,[1]!T_Resins[#Data],8,FALSE),"")</f>
        <v>60</v>
      </c>
      <c r="N743">
        <f>IF(_xlfn.XLOOKUP(B743,[1]Printers!$L:$L,[1]Printers!$R:$R,0,0)&gt;0,[1]Parameters!M743,IF(SUM(E743:J743)&lt;&gt;0,VLOOKUP(C743,[1]!T_Resins[#Data],9,FALSE),""))</f>
        <v>60</v>
      </c>
      <c r="O743" t="str">
        <f t="shared" si="11"/>
        <v>AnycubicPhotonS</v>
      </c>
    </row>
    <row r="744" spans="1:15" x14ac:dyDescent="0.25">
      <c r="A744" t="str">
        <f t="array" ref="A744">IF(ROW()-1&gt;COUNTA([1]!T_Printers[Printers])*COUNTA([1]!T_Resins[Resins]),"",INDEX([1]!T_Printers[Printers],INT((ROW()-2)/COUNTA([1]!T_Resins[Resins])+1)))</f>
        <v>Anycubic Photon S</v>
      </c>
      <c r="B744" t="str">
        <f>_xlfn.XLOOKUP(A744,[1]!T_Printers[Printers],[1]!T_Printers[Icon link],,0)</f>
        <v>AnycubicPhotonS</v>
      </c>
      <c r="C744" t="str">
        <f t="array" ref="C744">IF(ROW()-1&gt;COUNTA([1]!T_Printers[Printers])*COUNTA([1]!T_Resins[Resins]),"",INDEX([1]!T_Resins[Resins],MOD(ROW()-2,COUNTA([1]!T_Resins[Resins]))+1))</f>
        <v>Model Resin Black</v>
      </c>
      <c r="D744">
        <f>IF(SUM(E744:J744)&lt;&gt;0,IF(ROW()-1&gt;COUNTA([1]!T_Printers[Printers])*COUNTA([1]!T_Resins[Resins]),"",2),"")</f>
        <v>2</v>
      </c>
      <c r="E744" cm="1">
        <f t="array" ref="E744">IFERROR(IF(ROW()-1&gt;COUNTA([1]!T_Printers[Printers])*COUNTA([1]!T_Resins[Resins]),"",_xlfn.IFS(ROUND(VLOOKUP(C744,[1]!T_Resins[#Data],2,FALSE)/VLOOKUP(A744,[1]!T_Printers[#Data],5,FALSE),1)&lt;=_xlfn.XLOOKUP(B744,[1]Printers!L:L,[1]Printers!O:O,1,0,),ROUND(VLOOKUP(C744,[1]!T_Resins[#Data],2,FALSE)/VLOOKUP(A744,[1]!T_Printers[#Data],5,FALSE),1),ROUND(VLOOKUP(C744,[1]!T_Resins[#Data],2,FALSE)/VLOOKUP(A744,[1]!T_Printers[#Data],5,FALSE),1)&gt;_xlfn.XLOOKUP(B744,[1]Printers!L:L,[1]Printers!O:O,1,0,),10)),"Используйте слой 100 мкм")</f>
        <v>7.2</v>
      </c>
      <c r="F744">
        <f>IFERROR(IF(ROUND(_xlfn.XLOOKUP([1]Parameters!B744,[1]Printers!L:L,[1]Printers!Q:Q,,0)*E744/10,0)*10&lt;_xlfn.XLOOKUP([1]Parameters!B744,[1]Printers!L:L,[1]Printers!P:P,,0),ROUND(_xlfn.XLOOKUP([1]Parameters!B744,[1]Printers!L:L,[1]Printers!Q:Q,,0)*E744/10,0)*10,_xlfn.XLOOKUP([1]Parameters!B744,[1]Printers!L:L,[1]Printers!P:P,,0)),"")</f>
        <v>60</v>
      </c>
      <c r="G744" cm="1">
        <f t="array" ref="G744">IFERROR(IF(ROW()-1&gt;COUNTA([1]!T_Printers[Printers])*COUNTA([1]!T_Resins[Resins]),"",_xlfn.IFS(ROUND(VLOOKUP(C744,[1]!T_Resins[#Data],3,FALSE)/VLOOKUP(A744,[1]!T_Printers[#Data],5,FALSE),1)&lt;=_xlfn.XLOOKUP(B744,[1]Printers!L:L,[1]Printers!O:O,1,0,),ROUND(VLOOKUP(C744,[1]!T_Resins[#Data],3,FALSE)/VLOOKUP(A744,[1]!T_Printers[#Data],5,FALSE),1),ROUND(VLOOKUP(C744,[1]!T_Resins[#Data],3,FALSE)/VLOOKUP(A744,[1]!T_Printers[#Data],5,FALSE),1)&gt;_xlfn.XLOOKUP(B744,[1]Printers!L:L,[1]Printers!O:O,1,0,),10)),"")</f>
        <v>9.3000000000000007</v>
      </c>
      <c r="H744">
        <f>IFERROR(IF(ROUND(_xlfn.XLOOKUP([1]Parameters!B744,[1]Printers!L:L,[1]Printers!Q:Q,,0)*G744/10,0)*10&lt;_xlfn.XLOOKUP([1]Parameters!B744,[1]Printers!L:L,[1]Printers!P:P,,0),ROUND(_xlfn.XLOOKUP([1]Parameters!B744,[1]Printers!L:L,[1]Printers!Q:Q,,0)*G744/10,0)*10,_xlfn.XLOOKUP([1]Parameters!B744,[1]Printers!L:L,[1]Printers!P:P,,0)),"")</f>
        <v>80</v>
      </c>
      <c r="I744" s="3" t="str" cm="1">
        <f t="array" ref="I744">IFERROR(IF(ROW()-1&gt;COUNTA([1]!T_Printers[Printers])*COUNTA([1]!T_Resins[Resins]),"",_xlfn.IFS(ROUND(VLOOKUP(C744,[1]!T_Resins[#Data],4,FALSE)/VLOOKUP(A744,[1]!T_Printers[#Data],5,FALSE),1)&lt;=_xlfn.XLOOKUP(B744,[1]Printers!L:L,[1]Printers!O:O,1,0,),ROUND(VLOOKUP(C744,[1]!T_Resins[#Data],4,FALSE)/VLOOKUP(A744,[1]!T_Printers[#Data],5,FALSE),1),ROUND(VLOOKUP(C744,[1]!T_Resins[#Data],4,FALSE)/VLOOKUP(A744,[1]!T_Printers[#Data],5,FALSE),1)&gt;_xlfn.XLOOKUP(B744,[1]Printers!L:L,[1]Printers!O:O,1,0,),"")),"")</f>
        <v/>
      </c>
      <c r="J744" t="str">
        <f>IFERROR(IF(ROUND(_xlfn.XLOOKUP([1]Parameters!B744,[1]Printers!L:L,[1]Printers!Q:Q,,0)*I744/10,0)*10&lt;_xlfn.XLOOKUP([1]Parameters!B744,[1]Printers!L:L,[1]Printers!P:P,,0),ROUND(_xlfn.XLOOKUP([1]Parameters!B744,[1]Printers!L:L,[1]Printers!Q:Q,,0)*I744/10,0)*10,_xlfn.XLOOKUP([1]Parameters!B744,[1]Printers!L:L,[1]Printers!P:P,,0)),"")</f>
        <v/>
      </c>
      <c r="K744">
        <f>IF(SUM(E744:J744)&lt;&gt;0,VLOOKUP(A744,[1]!T_Printers[#Data],10,FALSE)+VLOOKUP(C744,[1]!T_Resins[#Data],10,FALSE),"")</f>
        <v>2</v>
      </c>
      <c r="L744">
        <f>IF(SUM(E744:J744)&lt;&gt;0,VLOOKUP(A744,[1]!T_Printers[#Data],11,FALSE),"")</f>
        <v>5</v>
      </c>
      <c r="M744">
        <f>IF(SUM(E744:J744)&lt;&gt;0,VLOOKUP(C744,[1]!T_Resins[#Data],8,FALSE),"")</f>
        <v>120</v>
      </c>
      <c r="N744">
        <f>IF(_xlfn.XLOOKUP(B744,[1]Printers!$L:$L,[1]Printers!$R:$R,0,0)&gt;0,[1]Parameters!M744,IF(SUM(E744:J744)&lt;&gt;0,VLOOKUP(C744,[1]!T_Resins[#Data],9,FALSE),""))</f>
        <v>180</v>
      </c>
      <c r="O744" t="str">
        <f t="shared" si="11"/>
        <v>AnycubicPhotonS</v>
      </c>
    </row>
    <row r="745" spans="1:15" x14ac:dyDescent="0.25">
      <c r="A745" t="str">
        <f t="array" ref="A745">IF(ROW()-1&gt;COUNTA([1]!T_Printers[Printers])*COUNTA([1]!T_Resins[Resins]),"",INDEX([1]!T_Printers[Printers],INT((ROW()-2)/COUNTA([1]!T_Resins[Resins])+1)))</f>
        <v>Anycubic Photon S</v>
      </c>
      <c r="B745" t="str">
        <f>_xlfn.XLOOKUP(A745,[1]!T_Printers[Printers],[1]!T_Printers[Icon link],,0)</f>
        <v>AnycubicPhotonS</v>
      </c>
      <c r="C745" t="str">
        <f t="array" ref="C745">IF(ROW()-1&gt;COUNTA([1]!T_Printers[Printers])*COUNTA([1]!T_Resins[Resins]),"",INDEX([1]!T_Resins[Resins],MOD(ROW()-2,COUNTA([1]!T_Resins[Resins]))+1))</f>
        <v>Model Resin Clear</v>
      </c>
      <c r="D745">
        <f>IF(SUM(E745:J745)&lt;&gt;0,IF(ROW()-1&gt;COUNTA([1]!T_Printers[Printers])*COUNTA([1]!T_Resins[Resins]),"",2),"")</f>
        <v>2</v>
      </c>
      <c r="E745" cm="1">
        <f t="array" ref="E745">IFERROR(IF(ROW()-1&gt;COUNTA([1]!T_Printers[Printers])*COUNTA([1]!T_Resins[Resins]),"",_xlfn.IFS(ROUND(VLOOKUP(C745,[1]!T_Resins[#Data],2,FALSE)/VLOOKUP(A745,[1]!T_Printers[#Data],5,FALSE),1)&lt;=_xlfn.XLOOKUP(B745,[1]Printers!L:L,[1]Printers!O:O,1,0,),ROUND(VLOOKUP(C745,[1]!T_Resins[#Data],2,FALSE)/VLOOKUP(A745,[1]!T_Printers[#Data],5,FALSE),1),ROUND(VLOOKUP(C745,[1]!T_Resins[#Data],2,FALSE)/VLOOKUP(A745,[1]!T_Printers[#Data],5,FALSE),1)&gt;_xlfn.XLOOKUP(B745,[1]Printers!L:L,[1]Printers!O:O,1,0,),10)),"Используйте слой 100 мкм")</f>
        <v>6.7</v>
      </c>
      <c r="F745">
        <f>IFERROR(IF(ROUND(_xlfn.XLOOKUP([1]Parameters!B745,[1]Printers!L:L,[1]Printers!Q:Q,,0)*E745/10,0)*10&lt;_xlfn.XLOOKUP([1]Parameters!B745,[1]Printers!L:L,[1]Printers!P:P,,0),ROUND(_xlfn.XLOOKUP([1]Parameters!B745,[1]Printers!L:L,[1]Printers!Q:Q,,0)*E745/10,0)*10,_xlfn.XLOOKUP([1]Parameters!B745,[1]Printers!L:L,[1]Printers!P:P,,0)),"")</f>
        <v>60</v>
      </c>
      <c r="G745" cm="1">
        <f t="array" ref="G745">IFERROR(IF(ROW()-1&gt;COUNTA([1]!T_Printers[Printers])*COUNTA([1]!T_Resins[Resins]),"",_xlfn.IFS(ROUND(VLOOKUP(C745,[1]!T_Resins[#Data],3,FALSE)/VLOOKUP(A745,[1]!T_Printers[#Data],5,FALSE),1)&lt;=_xlfn.XLOOKUP(B745,[1]Printers!L:L,[1]Printers!O:O,1,0,),ROUND(VLOOKUP(C745,[1]!T_Resins[#Data],3,FALSE)/VLOOKUP(A745,[1]!T_Printers[#Data],5,FALSE),1),ROUND(VLOOKUP(C745,[1]!T_Resins[#Data],3,FALSE)/VLOOKUP(A745,[1]!T_Printers[#Data],5,FALSE),1)&gt;_xlfn.XLOOKUP(B745,[1]Printers!L:L,[1]Printers!O:O,1,0,),10)),"")</f>
        <v>8.6999999999999993</v>
      </c>
      <c r="H745">
        <f>IFERROR(IF(ROUND(_xlfn.XLOOKUP([1]Parameters!B745,[1]Printers!L:L,[1]Printers!Q:Q,,0)*G745/10,0)*10&lt;_xlfn.XLOOKUP([1]Parameters!B745,[1]Printers!L:L,[1]Printers!P:P,,0),ROUND(_xlfn.XLOOKUP([1]Parameters!B745,[1]Printers!L:L,[1]Printers!Q:Q,,0)*G745/10,0)*10,_xlfn.XLOOKUP([1]Parameters!B745,[1]Printers!L:L,[1]Printers!P:P,,0)),"")</f>
        <v>80</v>
      </c>
      <c r="I745" s="3" t="str" cm="1">
        <f t="array" ref="I745">IFERROR(IF(ROW()-1&gt;COUNTA([1]!T_Printers[Printers])*COUNTA([1]!T_Resins[Resins]),"",_xlfn.IFS(ROUND(VLOOKUP(C745,[1]!T_Resins[#Data],4,FALSE)/VLOOKUP(A745,[1]!T_Printers[#Data],5,FALSE),1)&lt;=_xlfn.XLOOKUP(B745,[1]Printers!L:L,[1]Printers!O:O,1,0,),ROUND(VLOOKUP(C745,[1]!T_Resins[#Data],4,FALSE)/VLOOKUP(A745,[1]!T_Printers[#Data],5,FALSE),1),ROUND(VLOOKUP(C745,[1]!T_Resins[#Data],4,FALSE)/VLOOKUP(A745,[1]!T_Printers[#Data],5,FALSE),1)&gt;_xlfn.XLOOKUP(B745,[1]Printers!L:L,[1]Printers!O:O,1,0,),"")),"")</f>
        <v/>
      </c>
      <c r="J745" t="str">
        <f>IFERROR(IF(ROUND(_xlfn.XLOOKUP([1]Parameters!B745,[1]Printers!L:L,[1]Printers!Q:Q,,0)*I745/10,0)*10&lt;_xlfn.XLOOKUP([1]Parameters!B745,[1]Printers!L:L,[1]Printers!P:P,,0),ROUND(_xlfn.XLOOKUP([1]Parameters!B745,[1]Printers!L:L,[1]Printers!Q:Q,,0)*I745/10,0)*10,_xlfn.XLOOKUP([1]Parameters!B745,[1]Printers!L:L,[1]Printers!P:P,,0)),"")</f>
        <v/>
      </c>
      <c r="K745">
        <f>IF(SUM(E745:J745)&lt;&gt;0,VLOOKUP(A745,[1]!T_Printers[#Data],10,FALSE)+VLOOKUP(C745,[1]!T_Resins[#Data],10,FALSE),"")</f>
        <v>2</v>
      </c>
      <c r="L745">
        <f>IF(SUM(E745:J745)&lt;&gt;0,VLOOKUP(A745,[1]!T_Printers[#Data],11,FALSE),"")</f>
        <v>5</v>
      </c>
      <c r="M745">
        <f>IF(SUM(E745:J745)&lt;&gt;0,VLOOKUP(C745,[1]!T_Resins[#Data],8,FALSE),"")</f>
        <v>120</v>
      </c>
      <c r="N745">
        <f>IF(_xlfn.XLOOKUP(B745,[1]Printers!$L:$L,[1]Printers!$R:$R,0,0)&gt;0,[1]Parameters!M745,IF(SUM(E745:J745)&lt;&gt;0,VLOOKUP(C745,[1]!T_Resins[#Data],9,FALSE),""))</f>
        <v>180</v>
      </c>
      <c r="O745" t="str">
        <f t="shared" si="11"/>
        <v>AnycubicPhotonS</v>
      </c>
    </row>
    <row r="746" spans="1:15" x14ac:dyDescent="0.25">
      <c r="A746" t="str">
        <f t="array" ref="A746">IF(ROW()-1&gt;COUNTA([1]!T_Printers[Printers])*COUNTA([1]!T_Resins[Resins]),"",INDEX([1]!T_Printers[Printers],INT((ROW()-2)/COUNTA([1]!T_Resins[Resins])+1)))</f>
        <v>Anycubic Photon S</v>
      </c>
      <c r="B746" t="str">
        <f>_xlfn.XLOOKUP(A746,[1]!T_Printers[Printers],[1]!T_Printers[Icon link],,0)</f>
        <v>AnycubicPhotonS</v>
      </c>
      <c r="C746" t="str">
        <f t="array" ref="C746">IF(ROW()-1&gt;COUNTA([1]!T_Printers[Printers])*COUNTA([1]!T_Resins[Resins]),"",INDEX([1]!T_Resins[Resins],MOD(ROW()-2,COUNTA([1]!T_Resins[Resins]))+1))</f>
        <v>Model Resin Grey</v>
      </c>
      <c r="D746">
        <f>IF(SUM(E746:J746)&lt;&gt;0,IF(ROW()-1&gt;COUNTA([1]!T_Printers[Printers])*COUNTA([1]!T_Resins[Resins]),"",2),"")</f>
        <v>2</v>
      </c>
      <c r="E746" cm="1">
        <f t="array" ref="E746">IFERROR(IF(ROW()-1&gt;COUNTA([1]!T_Printers[Printers])*COUNTA([1]!T_Resins[Resins]),"",_xlfn.IFS(ROUND(VLOOKUP(C746,[1]!T_Resins[#Data],2,FALSE)/VLOOKUP(A746,[1]!T_Printers[#Data],5,FALSE),1)&lt;=_xlfn.XLOOKUP(B746,[1]Printers!L:L,[1]Printers!O:O,1,0,),ROUND(VLOOKUP(C746,[1]!T_Resins[#Data],2,FALSE)/VLOOKUP(A746,[1]!T_Printers[#Data],5,FALSE),1),ROUND(VLOOKUP(C746,[1]!T_Resins[#Data],2,FALSE)/VLOOKUP(A746,[1]!T_Printers[#Data],5,FALSE),1)&gt;_xlfn.XLOOKUP(B746,[1]Printers!L:L,[1]Printers!O:O,1,0,),10)),"Используйте слой 100 мкм")</f>
        <v>10</v>
      </c>
      <c r="F746">
        <f>IFERROR(IF(ROUND(_xlfn.XLOOKUP([1]Parameters!B746,[1]Printers!L:L,[1]Printers!Q:Q,,0)*E746/10,0)*10&lt;_xlfn.XLOOKUP([1]Parameters!B746,[1]Printers!L:L,[1]Printers!P:P,,0),ROUND(_xlfn.XLOOKUP([1]Parameters!B746,[1]Printers!L:L,[1]Printers!Q:Q,,0)*E746/10,0)*10,_xlfn.XLOOKUP([1]Parameters!B746,[1]Printers!L:L,[1]Printers!P:P,,0)),"")</f>
        <v>90</v>
      </c>
      <c r="G746" cm="1">
        <f t="array" ref="G746">IFERROR(IF(ROW()-1&gt;COUNTA([1]!T_Printers[Printers])*COUNTA([1]!T_Resins[Resins]),"",_xlfn.IFS(ROUND(VLOOKUP(C746,[1]!T_Resins[#Data],3,FALSE)/VLOOKUP(A746,[1]!T_Printers[#Data],5,FALSE),1)&lt;=_xlfn.XLOOKUP(B746,[1]Printers!L:L,[1]Printers!O:O,1,0,),ROUND(VLOOKUP(C746,[1]!T_Resins[#Data],3,FALSE)/VLOOKUP(A746,[1]!T_Printers[#Data],5,FALSE),1),ROUND(VLOOKUP(C746,[1]!T_Resins[#Data],3,FALSE)/VLOOKUP(A746,[1]!T_Printers[#Data],5,FALSE),1)&gt;_xlfn.XLOOKUP(B746,[1]Printers!L:L,[1]Printers!O:O,1,0,),10)),"")</f>
        <v>13</v>
      </c>
      <c r="H746">
        <f>IFERROR(IF(ROUND(_xlfn.XLOOKUP([1]Parameters!B746,[1]Printers!L:L,[1]Printers!Q:Q,,0)*G746/10,0)*10&lt;_xlfn.XLOOKUP([1]Parameters!B746,[1]Printers!L:L,[1]Printers!P:P,,0),ROUND(_xlfn.XLOOKUP([1]Parameters!B746,[1]Printers!L:L,[1]Printers!Q:Q,,0)*G746/10,0)*10,_xlfn.XLOOKUP([1]Parameters!B746,[1]Printers!L:L,[1]Printers!P:P,,0)),"")</f>
        <v>100</v>
      </c>
      <c r="I746" s="3" t="str" cm="1">
        <f t="array" ref="I746">IFERROR(IF(ROW()-1&gt;COUNTA([1]!T_Printers[Printers])*COUNTA([1]!T_Resins[Resins]),"",_xlfn.IFS(ROUND(VLOOKUP(C746,[1]!T_Resins[#Data],4,FALSE)/VLOOKUP(A746,[1]!T_Printers[#Data],5,FALSE),1)&lt;=_xlfn.XLOOKUP(B746,[1]Printers!L:L,[1]Printers!O:O,1,0,),ROUND(VLOOKUP(C746,[1]!T_Resins[#Data],4,FALSE)/VLOOKUP(A746,[1]!T_Printers[#Data],5,FALSE),1),ROUND(VLOOKUP(C746,[1]!T_Resins[#Data],4,FALSE)/VLOOKUP(A746,[1]!T_Printers[#Data],5,FALSE),1)&gt;_xlfn.XLOOKUP(B746,[1]Printers!L:L,[1]Printers!O:O,1,0,),"")),"")</f>
        <v/>
      </c>
      <c r="J746" t="str">
        <f>IFERROR(IF(ROUND(_xlfn.XLOOKUP([1]Parameters!B746,[1]Printers!L:L,[1]Printers!Q:Q,,0)*I746/10,0)*10&lt;_xlfn.XLOOKUP([1]Parameters!B746,[1]Printers!L:L,[1]Printers!P:P,,0),ROUND(_xlfn.XLOOKUP([1]Parameters!B746,[1]Printers!L:L,[1]Printers!Q:Q,,0)*I746/10,0)*10,_xlfn.XLOOKUP([1]Parameters!B746,[1]Printers!L:L,[1]Printers!P:P,,0)),"")</f>
        <v/>
      </c>
      <c r="K746">
        <f>IF(SUM(E746:J746)&lt;&gt;0,VLOOKUP(A746,[1]!T_Printers[#Data],10,FALSE)+VLOOKUP(C746,[1]!T_Resins[#Data],10,FALSE),"")</f>
        <v>2</v>
      </c>
      <c r="L746">
        <f>IF(SUM(E746:J746)&lt;&gt;0,VLOOKUP(A746,[1]!T_Printers[#Data],11,FALSE),"")</f>
        <v>5</v>
      </c>
      <c r="M746">
        <f>IF(SUM(E746:J746)&lt;&gt;0,VLOOKUP(C746,[1]!T_Resins[#Data],8,FALSE),"")</f>
        <v>120</v>
      </c>
      <c r="N746">
        <f>IF(_xlfn.XLOOKUP(B746,[1]Printers!$L:$L,[1]Printers!$R:$R,0,0)&gt;0,[1]Parameters!M746,IF(SUM(E746:J746)&lt;&gt;0,VLOOKUP(C746,[1]!T_Resins[#Data],9,FALSE),""))</f>
        <v>180</v>
      </c>
      <c r="O746" t="str">
        <f t="shared" si="11"/>
        <v>AnycubicPhotonS</v>
      </c>
    </row>
    <row r="747" spans="1:15" x14ac:dyDescent="0.25">
      <c r="A747" t="str">
        <f t="array" ref="A747">IF(ROW()-1&gt;COUNTA([1]!T_Printers[Printers])*COUNTA([1]!T_Resins[Resins]),"",INDEX([1]!T_Printers[Printers],INT((ROW()-2)/COUNTA([1]!T_Resins[Resins])+1)))</f>
        <v>Anycubic Photon S</v>
      </c>
      <c r="B747" t="str">
        <f>_xlfn.XLOOKUP(A747,[1]!T_Printers[Printers],[1]!T_Printers[Icon link],,0)</f>
        <v>AnycubicPhotonS</v>
      </c>
      <c r="C747" t="str">
        <f t="array" ref="C747">IF(ROW()-1&gt;COUNTA([1]!T_Printers[Printers])*COUNTA([1]!T_Resins[Resins]),"",INDEX([1]!T_Resins[Resins],MOD(ROW()-2,COUNTA([1]!T_Resins[Resins]))+1))</f>
        <v>Model Resin White</v>
      </c>
      <c r="D747">
        <f>IF(SUM(E747:J747)&lt;&gt;0,IF(ROW()-1&gt;COUNTA([1]!T_Printers[Printers])*COUNTA([1]!T_Resins[Resins]),"",2),"")</f>
        <v>2</v>
      </c>
      <c r="E747" cm="1">
        <f t="array" ref="E747">IFERROR(IF(ROW()-1&gt;COUNTA([1]!T_Printers[Printers])*COUNTA([1]!T_Resins[Resins]),"",_xlfn.IFS(ROUND(VLOOKUP(C747,[1]!T_Resins[#Data],2,FALSE)/VLOOKUP(A747,[1]!T_Printers[#Data],5,FALSE),1)&lt;=_xlfn.XLOOKUP(B747,[1]Printers!L:L,[1]Printers!O:O,1,0,),ROUND(VLOOKUP(C747,[1]!T_Resins[#Data],2,FALSE)/VLOOKUP(A747,[1]!T_Printers[#Data],5,FALSE),1),ROUND(VLOOKUP(C747,[1]!T_Resins[#Data],2,FALSE)/VLOOKUP(A747,[1]!T_Printers[#Data],5,FALSE),1)&gt;_xlfn.XLOOKUP(B747,[1]Printers!L:L,[1]Printers!O:O,1,0,),10)),"Используйте слой 100 мкм")</f>
        <v>6.4</v>
      </c>
      <c r="F747">
        <f>IFERROR(IF(ROUND(_xlfn.XLOOKUP([1]Parameters!B747,[1]Printers!L:L,[1]Printers!Q:Q,,0)*E747/10,0)*10&lt;_xlfn.XLOOKUP([1]Parameters!B747,[1]Printers!L:L,[1]Printers!P:P,,0),ROUND(_xlfn.XLOOKUP([1]Parameters!B747,[1]Printers!L:L,[1]Printers!Q:Q,,0)*E747/10,0)*10,_xlfn.XLOOKUP([1]Parameters!B747,[1]Printers!L:L,[1]Printers!P:P,,0)),"")</f>
        <v>60</v>
      </c>
      <c r="G747" cm="1">
        <f t="array" ref="G747">IFERROR(IF(ROW()-1&gt;COUNTA([1]!T_Printers[Printers])*COUNTA([1]!T_Resins[Resins]),"",_xlfn.IFS(ROUND(VLOOKUP(C747,[1]!T_Resins[#Data],3,FALSE)/VLOOKUP(A747,[1]!T_Printers[#Data],5,FALSE),1)&lt;=_xlfn.XLOOKUP(B747,[1]Printers!L:L,[1]Printers!O:O,1,0,),ROUND(VLOOKUP(C747,[1]!T_Resins[#Data],3,FALSE)/VLOOKUP(A747,[1]!T_Printers[#Data],5,FALSE),1),ROUND(VLOOKUP(C747,[1]!T_Resins[#Data],3,FALSE)/VLOOKUP(A747,[1]!T_Printers[#Data],5,FALSE),1)&gt;_xlfn.XLOOKUP(B747,[1]Printers!L:L,[1]Printers!O:O,1,0,),10)),"")</f>
        <v>8.3000000000000007</v>
      </c>
      <c r="H747">
        <f>IFERROR(IF(ROUND(_xlfn.XLOOKUP([1]Parameters!B747,[1]Printers!L:L,[1]Printers!Q:Q,,0)*G747/10,0)*10&lt;_xlfn.XLOOKUP([1]Parameters!B747,[1]Printers!L:L,[1]Printers!P:P,,0),ROUND(_xlfn.XLOOKUP([1]Parameters!B747,[1]Printers!L:L,[1]Printers!Q:Q,,0)*G747/10,0)*10,_xlfn.XLOOKUP([1]Parameters!B747,[1]Printers!L:L,[1]Printers!P:P,,0)),"")</f>
        <v>70</v>
      </c>
      <c r="I747" s="3" t="str" cm="1">
        <f t="array" ref="I747">IFERROR(IF(ROW()-1&gt;COUNTA([1]!T_Printers[Printers])*COUNTA([1]!T_Resins[Resins]),"",_xlfn.IFS(ROUND(VLOOKUP(C747,[1]!T_Resins[#Data],4,FALSE)/VLOOKUP(A747,[1]!T_Printers[#Data],5,FALSE),1)&lt;=_xlfn.XLOOKUP(B747,[1]Printers!L:L,[1]Printers!O:O,1,0,),ROUND(VLOOKUP(C747,[1]!T_Resins[#Data],4,FALSE)/VLOOKUP(A747,[1]!T_Printers[#Data],5,FALSE),1),ROUND(VLOOKUP(C747,[1]!T_Resins[#Data],4,FALSE)/VLOOKUP(A747,[1]!T_Printers[#Data],5,FALSE),1)&gt;_xlfn.XLOOKUP(B747,[1]Printers!L:L,[1]Printers!O:O,1,0,),"")),"")</f>
        <v/>
      </c>
      <c r="J747" t="str">
        <f>IFERROR(IF(ROUND(_xlfn.XLOOKUP([1]Parameters!B747,[1]Printers!L:L,[1]Printers!Q:Q,,0)*I747/10,0)*10&lt;_xlfn.XLOOKUP([1]Parameters!B747,[1]Printers!L:L,[1]Printers!P:P,,0),ROUND(_xlfn.XLOOKUP([1]Parameters!B747,[1]Printers!L:L,[1]Printers!Q:Q,,0)*I747/10,0)*10,_xlfn.XLOOKUP([1]Parameters!B747,[1]Printers!L:L,[1]Printers!P:P,,0)),"")</f>
        <v/>
      </c>
      <c r="K747">
        <f>IF(SUM(E747:J747)&lt;&gt;0,VLOOKUP(A747,[1]!T_Printers[#Data],10,FALSE)+VLOOKUP(C747,[1]!T_Resins[#Data],10,FALSE),"")</f>
        <v>2</v>
      </c>
      <c r="L747">
        <f>IF(SUM(E747:J747)&lt;&gt;0,VLOOKUP(A747,[1]!T_Printers[#Data],11,FALSE),"")</f>
        <v>5</v>
      </c>
      <c r="M747">
        <f>IF(SUM(E747:J747)&lt;&gt;0,VLOOKUP(C747,[1]!T_Resins[#Data],8,FALSE),"")</f>
        <v>120</v>
      </c>
      <c r="N747">
        <f>IF(_xlfn.XLOOKUP(B747,[1]Printers!$L:$L,[1]Printers!$R:$R,0,0)&gt;0,[1]Parameters!M747,IF(SUM(E747:J747)&lt;&gt;0,VLOOKUP(C747,[1]!T_Resins[#Data],9,FALSE),""))</f>
        <v>180</v>
      </c>
      <c r="O747" t="str">
        <f t="shared" si="11"/>
        <v>AnycubicPhotonS</v>
      </c>
    </row>
    <row r="748" spans="1:15" x14ac:dyDescent="0.25">
      <c r="A748" t="str">
        <f t="array" ref="A748">IF(ROW()-1&gt;COUNTA([1]!T_Printers[Printers])*COUNTA([1]!T_Resins[Resins]),"",INDEX([1]!T_Printers[Printers],INT((ROW()-2)/COUNTA([1]!T_Resins[Resins])+1)))</f>
        <v>Anycubic Photon S</v>
      </c>
      <c r="B748" t="str">
        <f>_xlfn.XLOOKUP(A748,[1]!T_Printers[Printers],[1]!T_Printers[Icon link],,0)</f>
        <v>AnycubicPhotonS</v>
      </c>
      <c r="C748" t="str">
        <f t="array" ref="C748">IF(ROW()-1&gt;COUNTA([1]!T_Printers[Printers])*COUNTA([1]!T_Resins[Resins]),"",INDEX([1]!T_Resins[Resins],MOD(ROW()-2,COUNTA([1]!T_Resins[Resins]))+1))</f>
        <v>Silicone-Compatiable Model Resin (J-Model)</v>
      </c>
      <c r="D748">
        <f>IF(SUM(E748:J748)&lt;&gt;0,IF(ROW()-1&gt;COUNTA([1]!T_Printers[Printers])*COUNTA([1]!T_Resins[Resins]),"",2),"")</f>
        <v>2</v>
      </c>
      <c r="E748" cm="1">
        <f t="array" ref="E748">IFERROR(IF(ROW()-1&gt;COUNTA([1]!T_Printers[Printers])*COUNTA([1]!T_Resins[Resins]),"",_xlfn.IFS(ROUND(VLOOKUP(C748,[1]!T_Resins[#Data],2,FALSE)/VLOOKUP(A748,[1]!T_Printers[#Data],5,FALSE),1)&lt;=_xlfn.XLOOKUP(B748,[1]Printers!L:L,[1]Printers!O:O,1,0,),ROUND(VLOOKUP(C748,[1]!T_Resins[#Data],2,FALSE)/VLOOKUP(A748,[1]!T_Printers[#Data],5,FALSE),1),ROUND(VLOOKUP(C748,[1]!T_Resins[#Data],2,FALSE)/VLOOKUP(A748,[1]!T_Printers[#Data],5,FALSE),1)&gt;_xlfn.XLOOKUP(B748,[1]Printers!L:L,[1]Printers!O:O,1,0,),10)),"Используйте слой 100 мкм")</f>
        <v>6.3</v>
      </c>
      <c r="F748">
        <f>IFERROR(IF(ROUND(_xlfn.XLOOKUP([1]Parameters!B748,[1]Printers!L:L,[1]Printers!Q:Q,,0)*E748/10,0)*10&lt;_xlfn.XLOOKUP([1]Parameters!B748,[1]Printers!L:L,[1]Printers!P:P,,0),ROUND(_xlfn.XLOOKUP([1]Parameters!B748,[1]Printers!L:L,[1]Printers!Q:Q,,0)*E748/10,0)*10,_xlfn.XLOOKUP([1]Parameters!B748,[1]Printers!L:L,[1]Printers!P:P,,0)),"")</f>
        <v>60</v>
      </c>
      <c r="G748" cm="1">
        <f t="array" ref="G748">IFERROR(IF(ROW()-1&gt;COUNTA([1]!T_Printers[Printers])*COUNTA([1]!T_Resins[Resins]),"",_xlfn.IFS(ROUND(VLOOKUP(C748,[1]!T_Resins[#Data],3,FALSE)/VLOOKUP(A748,[1]!T_Printers[#Data],5,FALSE),1)&lt;=_xlfn.XLOOKUP(B748,[1]Printers!L:L,[1]Printers!O:O,1,0,),ROUND(VLOOKUP(C748,[1]!T_Resins[#Data],3,FALSE)/VLOOKUP(A748,[1]!T_Printers[#Data],5,FALSE),1),ROUND(VLOOKUP(C748,[1]!T_Resins[#Data],3,FALSE)/VLOOKUP(A748,[1]!T_Printers[#Data],5,FALSE),1)&gt;_xlfn.XLOOKUP(B748,[1]Printers!L:L,[1]Printers!O:O,1,0,),10)),"")</f>
        <v>8.1999999999999993</v>
      </c>
      <c r="H748">
        <f>IFERROR(IF(ROUND(_xlfn.XLOOKUP([1]Parameters!B748,[1]Printers!L:L,[1]Printers!Q:Q,,0)*G748/10,0)*10&lt;_xlfn.XLOOKUP([1]Parameters!B748,[1]Printers!L:L,[1]Printers!P:P,,0),ROUND(_xlfn.XLOOKUP([1]Parameters!B748,[1]Printers!L:L,[1]Printers!Q:Q,,0)*G748/10,0)*10,_xlfn.XLOOKUP([1]Parameters!B748,[1]Printers!L:L,[1]Printers!P:P,,0)),"")</f>
        <v>70</v>
      </c>
      <c r="I748" s="3" t="str" cm="1">
        <f t="array" ref="I748">IFERROR(IF(ROW()-1&gt;COUNTA([1]!T_Printers[Printers])*COUNTA([1]!T_Resins[Resins]),"",_xlfn.IFS(ROUND(VLOOKUP(C748,[1]!T_Resins[#Data],4,FALSE)/VLOOKUP(A748,[1]!T_Printers[#Data],5,FALSE),1)&lt;=_xlfn.XLOOKUP(B748,[1]Printers!L:L,[1]Printers!O:O,1,0,),ROUND(VLOOKUP(C748,[1]!T_Resins[#Data],4,FALSE)/VLOOKUP(A748,[1]!T_Printers[#Data],5,FALSE),1),ROUND(VLOOKUP(C748,[1]!T_Resins[#Data],4,FALSE)/VLOOKUP(A748,[1]!T_Printers[#Data],5,FALSE),1)&gt;_xlfn.XLOOKUP(B748,[1]Printers!L:L,[1]Printers!O:O,1,0,),"")),"")</f>
        <v/>
      </c>
      <c r="J748" t="str">
        <f>IFERROR(IF(ROUND(_xlfn.XLOOKUP([1]Parameters!B748,[1]Printers!L:L,[1]Printers!Q:Q,,0)*I748/10,0)*10&lt;_xlfn.XLOOKUP([1]Parameters!B748,[1]Printers!L:L,[1]Printers!P:P,,0),ROUND(_xlfn.XLOOKUP([1]Parameters!B748,[1]Printers!L:L,[1]Printers!Q:Q,,0)*I748/10,0)*10,_xlfn.XLOOKUP([1]Parameters!B748,[1]Printers!L:L,[1]Printers!P:P,,0)),"")</f>
        <v/>
      </c>
      <c r="K748">
        <f>IF(SUM(E748:J748)&lt;&gt;0,VLOOKUP(A748,[1]!T_Printers[#Data],10,FALSE)+VLOOKUP(C748,[1]!T_Resins[#Data],10,FALSE),"")</f>
        <v>2</v>
      </c>
      <c r="L748">
        <f>IF(SUM(E748:J748)&lt;&gt;0,VLOOKUP(A748,[1]!T_Printers[#Data],11,FALSE),"")</f>
        <v>5</v>
      </c>
      <c r="M748">
        <f>IF(SUM(E748:J748)&lt;&gt;0,VLOOKUP(C748,[1]!T_Resins[#Data],8,FALSE),"")</f>
        <v>60</v>
      </c>
      <c r="N748">
        <f>IF(_xlfn.XLOOKUP(B748,[1]Printers!$L:$L,[1]Printers!$R:$R,0,0)&gt;0,[1]Parameters!M748,IF(SUM(E748:J748)&lt;&gt;0,VLOOKUP(C748,[1]!T_Resins[#Data],9,FALSE),""))</f>
        <v>60</v>
      </c>
      <c r="O748" t="str">
        <f t="shared" si="11"/>
        <v>AnycubicPhotonS</v>
      </c>
    </row>
    <row r="749" spans="1:15" x14ac:dyDescent="0.25">
      <c r="A749" t="str">
        <f t="array" ref="A749">IF(ROW()-1&gt;COUNTA([1]!T_Printers[Printers])*COUNTA([1]!T_Resins[Resins]),"",INDEX([1]!T_Printers[Printers],INT((ROW()-2)/COUNTA([1]!T_Resins[Resins])+1)))</f>
        <v>Anycubic Photon S</v>
      </c>
      <c r="B749" t="str">
        <f>_xlfn.XLOOKUP(A749,[1]!T_Printers[Printers],[1]!T_Printers[Icon link],,0)</f>
        <v>AnycubicPhotonS</v>
      </c>
      <c r="C749" t="str">
        <f t="array" ref="C749">IF(ROW()-1&gt;COUNTA([1]!T_Printers[Printers])*COUNTA([1]!T_Resins[Resins]),"",INDEX([1]!T_Resins[Resins],MOD(ROW()-2,COUNTA([1]!T_Resins[Resins]))+1))</f>
        <v>Silicone-Like Black</v>
      </c>
      <c r="D749">
        <f>IF(SUM(E749:J749)&lt;&gt;0,IF(ROW()-1&gt;COUNTA([1]!T_Printers[Printers])*COUNTA([1]!T_Resins[Resins]),"",2),"")</f>
        <v>2</v>
      </c>
      <c r="E749" cm="1">
        <f t="array" ref="E749">IFERROR(IF(ROW()-1&gt;COUNTA([1]!T_Printers[Printers])*COUNTA([1]!T_Resins[Resins]),"",_xlfn.IFS(ROUND(VLOOKUP(C749,[1]!T_Resins[#Data],2,FALSE)/VLOOKUP(A749,[1]!T_Printers[#Data],5,FALSE),1)&lt;=_xlfn.XLOOKUP(B749,[1]Printers!L:L,[1]Printers!O:O,1,0,),ROUND(VLOOKUP(C749,[1]!T_Resins[#Data],2,FALSE)/VLOOKUP(A749,[1]!T_Printers[#Data],5,FALSE),1),ROUND(VLOOKUP(C749,[1]!T_Resins[#Data],2,FALSE)/VLOOKUP(A749,[1]!T_Printers[#Data],5,FALSE),1)&gt;_xlfn.XLOOKUP(B749,[1]Printers!L:L,[1]Printers!O:O,1,0,),10)),"Используйте слой 100 мкм")</f>
        <v>15.1</v>
      </c>
      <c r="F749">
        <f>IFERROR(IF(ROUND(_xlfn.XLOOKUP([1]Parameters!B749,[1]Printers!L:L,[1]Printers!Q:Q,,0)*E749/10,0)*10&lt;_xlfn.XLOOKUP([1]Parameters!B749,[1]Printers!L:L,[1]Printers!P:P,,0),ROUND(_xlfn.XLOOKUP([1]Parameters!B749,[1]Printers!L:L,[1]Printers!Q:Q,,0)*E749/10,0)*10,_xlfn.XLOOKUP([1]Parameters!B749,[1]Printers!L:L,[1]Printers!P:P,,0)),"")</f>
        <v>100</v>
      </c>
      <c r="G749" cm="1">
        <f t="array" ref="G749">IFERROR(IF(ROW()-1&gt;COUNTA([1]!T_Printers[Printers])*COUNTA([1]!T_Resins[Resins]),"",_xlfn.IFS(ROUND(VLOOKUP(C749,[1]!T_Resins[#Data],3,FALSE)/VLOOKUP(A749,[1]!T_Printers[#Data],5,FALSE),1)&lt;=_xlfn.XLOOKUP(B749,[1]Printers!L:L,[1]Printers!O:O,1,0,),ROUND(VLOOKUP(C749,[1]!T_Resins[#Data],3,FALSE)/VLOOKUP(A749,[1]!T_Printers[#Data],5,FALSE),1),ROUND(VLOOKUP(C749,[1]!T_Resins[#Data],3,FALSE)/VLOOKUP(A749,[1]!T_Printers[#Data],5,FALSE),1)&gt;_xlfn.XLOOKUP(B749,[1]Printers!L:L,[1]Printers!O:O,1,0,),10)),"")</f>
        <v>19.600000000000001</v>
      </c>
      <c r="H749">
        <f>IFERROR(IF(ROUND(_xlfn.XLOOKUP([1]Parameters!B749,[1]Printers!L:L,[1]Printers!Q:Q,,0)*G749/10,0)*10&lt;_xlfn.XLOOKUP([1]Parameters!B749,[1]Printers!L:L,[1]Printers!P:P,,0),ROUND(_xlfn.XLOOKUP([1]Parameters!B749,[1]Printers!L:L,[1]Printers!Q:Q,,0)*G749/10,0)*10,_xlfn.XLOOKUP([1]Parameters!B749,[1]Printers!L:L,[1]Printers!P:P,,0)),"")</f>
        <v>100</v>
      </c>
      <c r="I749" s="3" t="str" cm="1">
        <f t="array" ref="I749">IFERROR(IF(ROW()-1&gt;COUNTA([1]!T_Printers[Printers])*COUNTA([1]!T_Resins[Resins]),"",_xlfn.IFS(ROUND(VLOOKUP(C749,[1]!T_Resins[#Data],4,FALSE)/VLOOKUP(A749,[1]!T_Printers[#Data],5,FALSE),1)&lt;=_xlfn.XLOOKUP(B749,[1]Printers!L:L,[1]Printers!O:O,1,0,),ROUND(VLOOKUP(C749,[1]!T_Resins[#Data],4,FALSE)/VLOOKUP(A749,[1]!T_Printers[#Data],5,FALSE),1),ROUND(VLOOKUP(C749,[1]!T_Resins[#Data],4,FALSE)/VLOOKUP(A749,[1]!T_Printers[#Data],5,FALSE),1)&gt;_xlfn.XLOOKUP(B749,[1]Printers!L:L,[1]Printers!O:O,1,0,),"")),"")</f>
        <v/>
      </c>
      <c r="J749" t="str">
        <f>IFERROR(IF(ROUND(_xlfn.XLOOKUP([1]Parameters!B749,[1]Printers!L:L,[1]Printers!Q:Q,,0)*I749/10,0)*10&lt;_xlfn.XLOOKUP([1]Parameters!B749,[1]Printers!L:L,[1]Printers!P:P,,0),ROUND(_xlfn.XLOOKUP([1]Parameters!B749,[1]Printers!L:L,[1]Printers!Q:Q,,0)*I749/10,0)*10,_xlfn.XLOOKUP([1]Parameters!B749,[1]Printers!L:L,[1]Printers!P:P,,0)),"")</f>
        <v/>
      </c>
      <c r="K749">
        <f>IF(SUM(E749:J749)&lt;&gt;0,VLOOKUP(A749,[1]!T_Printers[#Data],10,FALSE)+VLOOKUP(C749,[1]!T_Resins[#Data],10,FALSE),"")</f>
        <v>2</v>
      </c>
      <c r="L749">
        <f>IF(SUM(E749:J749)&lt;&gt;0,VLOOKUP(A749,[1]!T_Printers[#Data],11,FALSE),"")</f>
        <v>5</v>
      </c>
      <c r="M749">
        <f>IF(SUM(E749:J749)&lt;&gt;0,VLOOKUP(C749,[1]!T_Resins[#Data],8,FALSE),"")</f>
        <v>60</v>
      </c>
      <c r="N749">
        <f>IF(_xlfn.XLOOKUP(B749,[1]Printers!$L:$L,[1]Printers!$R:$R,0,0)&gt;0,[1]Parameters!M749,IF(SUM(E749:J749)&lt;&gt;0,VLOOKUP(C749,[1]!T_Resins[#Data],9,FALSE),""))</f>
        <v>60</v>
      </c>
      <c r="O749" t="str">
        <f t="shared" si="11"/>
        <v>AnycubicPhotonS</v>
      </c>
    </row>
    <row r="750" spans="1:15" x14ac:dyDescent="0.25">
      <c r="A750" t="str">
        <f t="array" ref="A750">IF(ROW()-1&gt;COUNTA([1]!T_Printers[Printers])*COUNTA([1]!T_Resins[Resins]),"",INDEX([1]!T_Printers[Printers],INT((ROW()-2)/COUNTA([1]!T_Resins[Resins])+1)))</f>
        <v>Anycubic Photon Ultra</v>
      </c>
      <c r="B750" t="str">
        <f>_xlfn.XLOOKUP(A750,[1]!T_Printers[Printers],[1]!T_Printers[Icon link],,0)</f>
        <v>AnycubicPhotonUltra</v>
      </c>
      <c r="C750" t="str">
        <f t="array" ref="C750">IF(ROW()-1&gt;COUNTA([1]!T_Printers[Printers])*COUNTA([1]!T_Resins[Resins]),"",INDEX([1]!T_Resins[Resins],MOD(ROW()-2,COUNTA([1]!T_Resins[Resins]))+1))</f>
        <v>Basic Red</v>
      </c>
      <c r="D750">
        <f>IF(SUM(E750:J750)&lt;&gt;0,IF(ROW()-1&gt;COUNTA([1]!T_Printers[Printers])*COUNTA([1]!T_Resins[Resins]),"",2),"")</f>
        <v>2</v>
      </c>
      <c r="E750" cm="1">
        <f t="array" ref="E750">IFERROR(IF(ROW()-1&gt;COUNTA([1]!T_Printers[Printers])*COUNTA([1]!T_Resins[Resins]),"",_xlfn.IFS(ROUND(VLOOKUP(C750,[1]!T_Resins[#Data],2,FALSE)/VLOOKUP(A750,[1]!T_Printers[#Data],5,FALSE),1)&lt;=_xlfn.XLOOKUP(B750,[1]Printers!L:L,[1]Printers!O:O,1,0,),ROUND(VLOOKUP(C750,[1]!T_Resins[#Data],2,FALSE)/VLOOKUP(A750,[1]!T_Printers[#Data],5,FALSE),1),ROUND(VLOOKUP(C750,[1]!T_Resins[#Data],2,FALSE)/VLOOKUP(A750,[1]!T_Printers[#Data],5,FALSE),1)&gt;_xlfn.XLOOKUP(B750,[1]Printers!L:L,[1]Printers!O:O,1,0,),10)),"Используйте слой 100 мкм")</f>
        <v>2.6</v>
      </c>
      <c r="F750">
        <f>IFERROR(IF(ROUND(_xlfn.XLOOKUP([1]Parameters!B750,[1]Printers!L:L,[1]Printers!Q:Q,,0)*E750/10,0)*10&lt;_xlfn.XLOOKUP([1]Parameters!B750,[1]Printers!L:L,[1]Printers!P:P,,0),ROUND(_xlfn.XLOOKUP([1]Parameters!B750,[1]Printers!L:L,[1]Printers!Q:Q,,0)*E750/10,0)*10,_xlfn.XLOOKUP([1]Parameters!B750,[1]Printers!L:L,[1]Printers!P:P,,0)),"")</f>
        <v>20</v>
      </c>
      <c r="G750" cm="1">
        <f t="array" ref="G750">IFERROR(IF(ROW()-1&gt;COUNTA([1]!T_Printers[Printers])*COUNTA([1]!T_Resins[Resins]),"",_xlfn.IFS(ROUND(VLOOKUP(C750,[1]!T_Resins[#Data],3,FALSE)/VLOOKUP(A750,[1]!T_Printers[#Data],5,FALSE),1)&lt;=_xlfn.XLOOKUP(B750,[1]Printers!L:L,[1]Printers!O:O,1,0,),ROUND(VLOOKUP(C750,[1]!T_Resins[#Data],3,FALSE)/VLOOKUP(A750,[1]!T_Printers[#Data],5,FALSE),1),ROUND(VLOOKUP(C750,[1]!T_Resins[#Data],3,FALSE)/VLOOKUP(A750,[1]!T_Printers[#Data],5,FALSE),1)&gt;_xlfn.XLOOKUP(B750,[1]Printers!L:L,[1]Printers!O:O,1,0,),10)),"")</f>
        <v>3.4</v>
      </c>
      <c r="H750">
        <f>IFERROR(IF(ROUND(_xlfn.XLOOKUP([1]Parameters!B750,[1]Printers!L:L,[1]Printers!Q:Q,,0)*G750/10,0)*10&lt;_xlfn.XLOOKUP([1]Parameters!B750,[1]Printers!L:L,[1]Printers!P:P,,0),ROUND(_xlfn.XLOOKUP([1]Parameters!B750,[1]Printers!L:L,[1]Printers!Q:Q,,0)*G750/10,0)*10,_xlfn.XLOOKUP([1]Parameters!B750,[1]Printers!L:L,[1]Printers!P:P,,0)),"")</f>
        <v>30</v>
      </c>
      <c r="I750" s="3" t="str" cm="1">
        <f t="array" ref="I750">IFERROR(IF(ROW()-1&gt;COUNTA([1]!T_Printers[Printers])*COUNTA([1]!T_Resins[Resins]),"",_xlfn.IFS(ROUND(VLOOKUP(C750,[1]!T_Resins[#Data],4,FALSE)/VLOOKUP(A750,[1]!T_Printers[#Data],5,FALSE),1)&lt;=_xlfn.XLOOKUP(B750,[1]Printers!L:L,[1]Printers!O:O,1,0,),ROUND(VLOOKUP(C750,[1]!T_Resins[#Data],4,FALSE)/VLOOKUP(A750,[1]!T_Printers[#Data],5,FALSE),1),ROUND(VLOOKUP(C750,[1]!T_Resins[#Data],4,FALSE)/VLOOKUP(A750,[1]!T_Printers[#Data],5,FALSE),1)&gt;_xlfn.XLOOKUP(B750,[1]Printers!L:L,[1]Printers!O:O,1,0,),"")),"")</f>
        <v/>
      </c>
      <c r="J750" t="str">
        <f>IFERROR(IF(ROUND(_xlfn.XLOOKUP([1]Parameters!B750,[1]Printers!L:L,[1]Printers!Q:Q,,0)*I750/10,0)*10&lt;_xlfn.XLOOKUP([1]Parameters!B750,[1]Printers!L:L,[1]Printers!P:P,,0),ROUND(_xlfn.XLOOKUP([1]Parameters!B750,[1]Printers!L:L,[1]Printers!Q:Q,,0)*I750/10,0)*10,_xlfn.XLOOKUP([1]Parameters!B750,[1]Printers!L:L,[1]Printers!P:P,,0)),"")</f>
        <v/>
      </c>
      <c r="K750">
        <f>IF(SUM(E750:J750)&lt;&gt;0,VLOOKUP(A750,[1]!T_Printers[#Data],10,FALSE)+VLOOKUP(C750,[1]!T_Resins[#Data],10,FALSE),"")</f>
        <v>2</v>
      </c>
      <c r="L750">
        <f>IF(SUM(E750:J750)&lt;&gt;0,VLOOKUP(A750,[1]!T_Printers[#Data],11,FALSE),"")</f>
        <v>4</v>
      </c>
      <c r="M750">
        <f>IF(SUM(E750:J750)&lt;&gt;0,VLOOKUP(C750,[1]!T_Resins[#Data],8,FALSE),"")</f>
        <v>120</v>
      </c>
      <c r="N750">
        <f>IF(_xlfn.XLOOKUP(B750,[1]Printers!$L:$L,[1]Printers!$R:$R,0,0)&gt;0,[1]Parameters!M750,IF(SUM(E750:J750)&lt;&gt;0,VLOOKUP(C750,[1]!T_Resins[#Data],9,FALSE),""))</f>
        <v>180</v>
      </c>
      <c r="O750" t="str">
        <f t="shared" si="11"/>
        <v>AnycubicPhotonUltra</v>
      </c>
    </row>
    <row r="751" spans="1:15" x14ac:dyDescent="0.25">
      <c r="A751" t="str">
        <f t="array" ref="A751">IF(ROW()-1&gt;COUNTA([1]!T_Printers[Printers])*COUNTA([1]!T_Resins[Resins]),"",INDEX([1]!T_Printers[Printers],INT((ROW()-2)/COUNTA([1]!T_Resins[Resins])+1)))</f>
        <v>Anycubic Photon Ultra</v>
      </c>
      <c r="B751" t="str">
        <f>_xlfn.XLOOKUP(A751,[1]!T_Printers[Printers],[1]!T_Printers[Icon link],,0)</f>
        <v>AnycubicPhotonUltra</v>
      </c>
      <c r="C751" t="str">
        <f t="array" ref="C751">IF(ROW()-1&gt;COUNTA([1]!T_Printers[Printers])*COUNTA([1]!T_Resins[Resins]),"",INDEX([1]!T_Resins[Resins],MOD(ROW()-2,COUNTA([1]!T_Resins[Resins]))+1))</f>
        <v>Demo Bone</v>
      </c>
      <c r="D751">
        <f>IF(SUM(E751:J751)&lt;&gt;0,IF(ROW()-1&gt;COUNTA([1]!T_Printers[Printers])*COUNTA([1]!T_Resins[Resins]),"",2),"")</f>
        <v>2</v>
      </c>
      <c r="E751" cm="1">
        <f t="array" ref="E751">IFERROR(IF(ROW()-1&gt;COUNTA([1]!T_Printers[Printers])*COUNTA([1]!T_Resins[Resins]),"",_xlfn.IFS(ROUND(VLOOKUP(C751,[1]!T_Resins[#Data],2,FALSE)/VLOOKUP(A751,[1]!T_Printers[#Data],5,FALSE),1)&lt;=_xlfn.XLOOKUP(B751,[1]Printers!L:L,[1]Printers!O:O,1,0,),ROUND(VLOOKUP(C751,[1]!T_Resins[#Data],2,FALSE)/VLOOKUP(A751,[1]!T_Printers[#Data],5,FALSE),1),ROUND(VLOOKUP(C751,[1]!T_Resins[#Data],2,FALSE)/VLOOKUP(A751,[1]!T_Printers[#Data],5,FALSE),1)&gt;_xlfn.XLOOKUP(B751,[1]Printers!L:L,[1]Printers!O:O,1,0,),10)),"Используйте слой 100 мкм")</f>
        <v>2.5</v>
      </c>
      <c r="F751">
        <f>IFERROR(IF(ROUND(_xlfn.XLOOKUP([1]Parameters!B751,[1]Printers!L:L,[1]Printers!Q:Q,,0)*E751/10,0)*10&lt;_xlfn.XLOOKUP([1]Parameters!B751,[1]Printers!L:L,[1]Printers!P:P,,0),ROUND(_xlfn.XLOOKUP([1]Parameters!B751,[1]Printers!L:L,[1]Printers!Q:Q,,0)*E751/10,0)*10,_xlfn.XLOOKUP([1]Parameters!B751,[1]Printers!L:L,[1]Printers!P:P,,0)),"")</f>
        <v>20</v>
      </c>
      <c r="G751" cm="1">
        <f t="array" ref="G751">IFERROR(IF(ROW()-1&gt;COUNTA([1]!T_Printers[Printers])*COUNTA([1]!T_Resins[Resins]),"",_xlfn.IFS(ROUND(VLOOKUP(C751,[1]!T_Resins[#Data],3,FALSE)/VLOOKUP(A751,[1]!T_Printers[#Data],5,FALSE),1)&lt;=_xlfn.XLOOKUP(B751,[1]Printers!L:L,[1]Printers!O:O,1,0,),ROUND(VLOOKUP(C751,[1]!T_Resins[#Data],3,FALSE)/VLOOKUP(A751,[1]!T_Printers[#Data],5,FALSE),1),ROUND(VLOOKUP(C751,[1]!T_Resins[#Data],3,FALSE)/VLOOKUP(A751,[1]!T_Printers[#Data],5,FALSE),1)&gt;_xlfn.XLOOKUP(B751,[1]Printers!L:L,[1]Printers!O:O,1,0,),10)),"")</f>
        <v>3.3</v>
      </c>
      <c r="H751">
        <f>IFERROR(IF(ROUND(_xlfn.XLOOKUP([1]Parameters!B751,[1]Printers!L:L,[1]Printers!Q:Q,,0)*G751/10,0)*10&lt;_xlfn.XLOOKUP([1]Parameters!B751,[1]Printers!L:L,[1]Printers!P:P,,0),ROUND(_xlfn.XLOOKUP([1]Parameters!B751,[1]Printers!L:L,[1]Printers!Q:Q,,0)*G751/10,0)*10,_xlfn.XLOOKUP([1]Parameters!B751,[1]Printers!L:L,[1]Printers!P:P,,0)),"")</f>
        <v>30</v>
      </c>
      <c r="I751" s="3" t="str" cm="1">
        <f t="array" ref="I751">IFERROR(IF(ROW()-1&gt;COUNTA([1]!T_Printers[Printers])*COUNTA([1]!T_Resins[Resins]),"",_xlfn.IFS(ROUND(VLOOKUP(C751,[1]!T_Resins[#Data],4,FALSE)/VLOOKUP(A751,[1]!T_Printers[#Data],5,FALSE),1)&lt;=_xlfn.XLOOKUP(B751,[1]Printers!L:L,[1]Printers!O:O,1,0,),ROUND(VLOOKUP(C751,[1]!T_Resins[#Data],4,FALSE)/VLOOKUP(A751,[1]!T_Printers[#Data],5,FALSE),1),ROUND(VLOOKUP(C751,[1]!T_Resins[#Data],4,FALSE)/VLOOKUP(A751,[1]!T_Printers[#Data],5,FALSE),1)&gt;_xlfn.XLOOKUP(B751,[1]Printers!L:L,[1]Printers!O:O,1,0,),"")),"")</f>
        <v/>
      </c>
      <c r="J751" t="str">
        <f>IFERROR(IF(ROUND(_xlfn.XLOOKUP([1]Parameters!B751,[1]Printers!L:L,[1]Printers!Q:Q,,0)*I751/10,0)*10&lt;_xlfn.XLOOKUP([1]Parameters!B751,[1]Printers!L:L,[1]Printers!P:P,,0),ROUND(_xlfn.XLOOKUP([1]Parameters!B751,[1]Printers!L:L,[1]Printers!Q:Q,,0)*I751/10,0)*10,_xlfn.XLOOKUP([1]Parameters!B751,[1]Printers!L:L,[1]Printers!P:P,,0)),"")</f>
        <v/>
      </c>
      <c r="K751">
        <f>IF(SUM(E751:J751)&lt;&gt;0,VLOOKUP(A751,[1]!T_Printers[#Data],10,FALSE)+VLOOKUP(C751,[1]!T_Resins[#Data],10,FALSE),"")</f>
        <v>3</v>
      </c>
      <c r="L751">
        <f>IF(SUM(E751:J751)&lt;&gt;0,VLOOKUP(A751,[1]!T_Printers[#Data],11,FALSE),"")</f>
        <v>4</v>
      </c>
      <c r="M751">
        <f>IF(SUM(E751:J751)&lt;&gt;0,VLOOKUP(C751,[1]!T_Resins[#Data],8,FALSE),"")</f>
        <v>120</v>
      </c>
      <c r="N751">
        <f>IF(_xlfn.XLOOKUP(B751,[1]Printers!$L:$L,[1]Printers!$R:$R,0,0)&gt;0,[1]Parameters!M751,IF(SUM(E751:J751)&lt;&gt;0,VLOOKUP(C751,[1]!T_Resins[#Data],9,FALSE),""))</f>
        <v>180</v>
      </c>
      <c r="O751" t="str">
        <f t="shared" si="11"/>
        <v>AnycubicPhotonUltra</v>
      </c>
    </row>
    <row r="752" spans="1:15" x14ac:dyDescent="0.25">
      <c r="A752" t="str">
        <f t="array" ref="A752">IF(ROW()-1&gt;COUNTA([1]!T_Printers[Printers])*COUNTA([1]!T_Resins[Resins]),"",INDEX([1]!T_Printers[Printers],INT((ROW()-2)/COUNTA([1]!T_Resins[Resins])+1)))</f>
        <v>Anycubic Photon Ultra</v>
      </c>
      <c r="B752" t="str">
        <f>_xlfn.XLOOKUP(A752,[1]!T_Printers[Printers],[1]!T_Printers[Icon link],,0)</f>
        <v>AnycubicPhotonUltra</v>
      </c>
      <c r="C752" t="str">
        <f t="array" ref="C752">IF(ROW()-1&gt;COUNTA([1]!T_Printers[Printers])*COUNTA([1]!T_Resins[Resins]),"",INDEX([1]!T_Resins[Resins],MOD(ROW()-2,COUNTA([1]!T_Resins[Resins]))+1))</f>
        <v xml:space="preserve">Dental Bleach (Обновленная версия) </v>
      </c>
      <c r="D752">
        <f>IF(SUM(E752:J752)&lt;&gt;0,IF(ROW()-1&gt;COUNTA([1]!T_Printers[Printers])*COUNTA([1]!T_Resins[Resins]),"",2),"")</f>
        <v>2</v>
      </c>
      <c r="E752" cm="1">
        <f t="array" ref="E752">IFERROR(IF(ROW()-1&gt;COUNTA([1]!T_Printers[Printers])*COUNTA([1]!T_Resins[Resins]),"",_xlfn.IFS(ROUND(VLOOKUP(C752,[1]!T_Resins[#Data],2,FALSE)/VLOOKUP(A752,[1]!T_Printers[#Data],5,FALSE),1)&lt;=_xlfn.XLOOKUP(B752,[1]Printers!L:L,[1]Printers!O:O,1,0,),ROUND(VLOOKUP(C752,[1]!T_Resins[#Data],2,FALSE)/VLOOKUP(A752,[1]!T_Printers[#Data],5,FALSE),1),ROUND(VLOOKUP(C752,[1]!T_Resins[#Data],2,FALSE)/VLOOKUP(A752,[1]!T_Printers[#Data],5,FALSE),1)&gt;_xlfn.XLOOKUP(B752,[1]Printers!L:L,[1]Printers!O:O,1,0,),10)),"Используйте слой 100 мкм")</f>
        <v>5.8</v>
      </c>
      <c r="F752">
        <f>IFERROR(IF(ROUND(_xlfn.XLOOKUP([1]Parameters!B752,[1]Printers!L:L,[1]Printers!Q:Q,,0)*E752/10,0)*10&lt;_xlfn.XLOOKUP([1]Parameters!B752,[1]Printers!L:L,[1]Printers!P:P,,0),ROUND(_xlfn.XLOOKUP([1]Parameters!B752,[1]Printers!L:L,[1]Printers!Q:Q,,0)*E752/10,0)*10,_xlfn.XLOOKUP([1]Parameters!B752,[1]Printers!L:L,[1]Printers!P:P,,0)),"")</f>
        <v>50</v>
      </c>
      <c r="G752" cm="1">
        <f t="array" ref="G752">IFERROR(IF(ROW()-1&gt;COUNTA([1]!T_Printers[Printers])*COUNTA([1]!T_Resins[Resins]),"",_xlfn.IFS(ROUND(VLOOKUP(C752,[1]!T_Resins[#Data],3,FALSE)/VLOOKUP(A752,[1]!T_Printers[#Data],5,FALSE),1)&lt;=_xlfn.XLOOKUP(B752,[1]Printers!L:L,[1]Printers!O:O,1,0,),ROUND(VLOOKUP(C752,[1]!T_Resins[#Data],3,FALSE)/VLOOKUP(A752,[1]!T_Printers[#Data],5,FALSE),1),ROUND(VLOOKUP(C752,[1]!T_Resins[#Data],3,FALSE)/VLOOKUP(A752,[1]!T_Printers[#Data],5,FALSE),1)&gt;_xlfn.XLOOKUP(B752,[1]Printers!L:L,[1]Printers!O:O,1,0,),10)),"")</f>
        <v>7.5</v>
      </c>
      <c r="H752">
        <f>IFERROR(IF(ROUND(_xlfn.XLOOKUP([1]Parameters!B752,[1]Printers!L:L,[1]Printers!Q:Q,,0)*G752/10,0)*10&lt;_xlfn.XLOOKUP([1]Parameters!B752,[1]Printers!L:L,[1]Printers!P:P,,0),ROUND(_xlfn.XLOOKUP([1]Parameters!B752,[1]Printers!L:L,[1]Printers!Q:Q,,0)*G752/10,0)*10,_xlfn.XLOOKUP([1]Parameters!B752,[1]Printers!L:L,[1]Printers!P:P,,0)),"")</f>
        <v>70</v>
      </c>
      <c r="I752" s="3" t="str" cm="1">
        <f t="array" ref="I752">IFERROR(IF(ROW()-1&gt;COUNTA([1]!T_Printers[Printers])*COUNTA([1]!T_Resins[Resins]),"",_xlfn.IFS(ROUND(VLOOKUP(C752,[1]!T_Resins[#Data],4,FALSE)/VLOOKUP(A752,[1]!T_Printers[#Data],5,FALSE),1)&lt;=_xlfn.XLOOKUP(B752,[1]Printers!L:L,[1]Printers!O:O,1,0,),ROUND(VLOOKUP(C752,[1]!T_Resins[#Data],4,FALSE)/VLOOKUP(A752,[1]!T_Printers[#Data],5,FALSE),1),ROUND(VLOOKUP(C752,[1]!T_Resins[#Data],4,FALSE)/VLOOKUP(A752,[1]!T_Printers[#Data],5,FALSE),1)&gt;_xlfn.XLOOKUP(B752,[1]Printers!L:L,[1]Printers!O:O,1,0,),"")),"")</f>
        <v/>
      </c>
      <c r="J752" t="str">
        <f>IFERROR(IF(ROUND(_xlfn.XLOOKUP([1]Parameters!B752,[1]Printers!L:L,[1]Printers!Q:Q,,0)*I752/10,0)*10&lt;_xlfn.XLOOKUP([1]Parameters!B752,[1]Printers!L:L,[1]Printers!P:P,,0),ROUND(_xlfn.XLOOKUP([1]Parameters!B752,[1]Printers!L:L,[1]Printers!Q:Q,,0)*I752/10,0)*10,_xlfn.XLOOKUP([1]Parameters!B752,[1]Printers!L:L,[1]Printers!P:P,,0)),"")</f>
        <v/>
      </c>
      <c r="K752">
        <f>IF(SUM(E752:J752)&lt;&gt;0,VLOOKUP(A752,[1]!T_Printers[#Data],10,FALSE)+VLOOKUP(C752,[1]!T_Resins[#Data],10,FALSE),"")</f>
        <v>3</v>
      </c>
      <c r="L752">
        <f>IF(SUM(E752:J752)&lt;&gt;0,VLOOKUP(A752,[1]!T_Printers[#Data],11,FALSE),"")</f>
        <v>4</v>
      </c>
      <c r="M752">
        <f>IF(SUM(E752:J752)&lt;&gt;0,VLOOKUP(C752,[1]!T_Resins[#Data],8,FALSE),"")</f>
        <v>120</v>
      </c>
      <c r="N752">
        <f>IF(_xlfn.XLOOKUP(B752,[1]Printers!$L:$L,[1]Printers!$R:$R,0,0)&gt;0,[1]Parameters!M752,IF(SUM(E752:J752)&lt;&gt;0,VLOOKUP(C752,[1]!T_Resins[#Data],9,FALSE),""))</f>
        <v>180</v>
      </c>
      <c r="O752" t="str">
        <f t="shared" si="11"/>
        <v>AnycubicPhotonUltra</v>
      </c>
    </row>
    <row r="753" spans="1:15" x14ac:dyDescent="0.25">
      <c r="A753" t="str">
        <f t="array" ref="A753">IF(ROW()-1&gt;COUNTA([1]!T_Printers[Printers])*COUNTA([1]!T_Resins[Resins]),"",INDEX([1]!T_Printers[Printers],INT((ROW()-2)/COUNTA([1]!T_Resins[Resins])+1)))</f>
        <v>Anycubic Photon Ultra</v>
      </c>
      <c r="B753" t="str">
        <f>_xlfn.XLOOKUP(A753,[1]!T_Printers[Printers],[1]!T_Printers[Icon link],,0)</f>
        <v>AnycubicPhotonUltra</v>
      </c>
      <c r="C753" t="str">
        <f t="array" ref="C753">IF(ROW()-1&gt;COUNTA([1]!T_Printers[Printers])*COUNTA([1]!T_Resins[Resins]),"",INDEX([1]!T_Resins[Resins],MOD(ROW()-2,COUNTA([1]!T_Resins[Resins]))+1))</f>
        <v>Dental Bleach Pro</v>
      </c>
      <c r="D753">
        <f>IF(SUM(E753:J753)&lt;&gt;0,IF(ROW()-1&gt;COUNTA([1]!T_Printers[Printers])*COUNTA([1]!T_Resins[Resins]),"",2),"")</f>
        <v>2</v>
      </c>
      <c r="E753" cm="1">
        <f t="array" ref="E753">IFERROR(IF(ROW()-1&gt;COUNTA([1]!T_Printers[Printers])*COUNTA([1]!T_Resins[Resins]),"",_xlfn.IFS(ROUND(VLOOKUP(C753,[1]!T_Resins[#Data],2,FALSE)/VLOOKUP(A753,[1]!T_Printers[#Data],5,FALSE),1)&lt;=_xlfn.XLOOKUP(B753,[1]Printers!L:L,[1]Printers!O:O,1,0,),ROUND(VLOOKUP(C753,[1]!T_Resins[#Data],2,FALSE)/VLOOKUP(A753,[1]!T_Printers[#Data],5,FALSE),1),ROUND(VLOOKUP(C753,[1]!T_Resins[#Data],2,FALSE)/VLOOKUP(A753,[1]!T_Printers[#Data],5,FALSE),1)&gt;_xlfn.XLOOKUP(B753,[1]Printers!L:L,[1]Printers!O:O,1,0,),10)),"Используйте слой 100 мкм")</f>
        <v>4.3</v>
      </c>
      <c r="F753">
        <f>IFERROR(IF(ROUND(_xlfn.XLOOKUP([1]Parameters!B753,[1]Printers!L:L,[1]Printers!Q:Q,,0)*E753/10,0)*10&lt;_xlfn.XLOOKUP([1]Parameters!B753,[1]Printers!L:L,[1]Printers!P:P,,0),ROUND(_xlfn.XLOOKUP([1]Parameters!B753,[1]Printers!L:L,[1]Printers!Q:Q,,0)*E753/10,0)*10,_xlfn.XLOOKUP([1]Parameters!B753,[1]Printers!L:L,[1]Printers!P:P,,0)),"")</f>
        <v>40</v>
      </c>
      <c r="G753" cm="1">
        <f t="array" ref="G753">IFERROR(IF(ROW()-1&gt;COUNTA([1]!T_Printers[Printers])*COUNTA([1]!T_Resins[Resins]),"",_xlfn.IFS(ROUND(VLOOKUP(C753,[1]!T_Resins[#Data],3,FALSE)/VLOOKUP(A753,[1]!T_Printers[#Data],5,FALSE),1)&lt;=_xlfn.XLOOKUP(B753,[1]Printers!L:L,[1]Printers!O:O,1,0,),ROUND(VLOOKUP(C753,[1]!T_Resins[#Data],3,FALSE)/VLOOKUP(A753,[1]!T_Printers[#Data],5,FALSE),1),ROUND(VLOOKUP(C753,[1]!T_Resins[#Data],3,FALSE)/VLOOKUP(A753,[1]!T_Printers[#Data],5,FALSE),1)&gt;_xlfn.XLOOKUP(B753,[1]Printers!L:L,[1]Printers!O:O,1,0,),10)),"")</f>
        <v>5.6</v>
      </c>
      <c r="H753">
        <f>IFERROR(IF(ROUND(_xlfn.XLOOKUP([1]Parameters!B753,[1]Printers!L:L,[1]Printers!Q:Q,,0)*G753/10,0)*10&lt;_xlfn.XLOOKUP([1]Parameters!B753,[1]Printers!L:L,[1]Printers!P:P,,0),ROUND(_xlfn.XLOOKUP([1]Parameters!B753,[1]Printers!L:L,[1]Printers!Q:Q,,0)*G753/10,0)*10,_xlfn.XLOOKUP([1]Parameters!B753,[1]Printers!L:L,[1]Printers!P:P,,0)),"")</f>
        <v>50</v>
      </c>
      <c r="I753" s="3" t="str" cm="1">
        <f t="array" ref="I753">IFERROR(IF(ROW()-1&gt;COUNTA([1]!T_Printers[Printers])*COUNTA([1]!T_Resins[Resins]),"",_xlfn.IFS(ROUND(VLOOKUP(C753,[1]!T_Resins[#Data],4,FALSE)/VLOOKUP(A753,[1]!T_Printers[#Data],5,FALSE),1)&lt;=_xlfn.XLOOKUP(B753,[1]Printers!L:L,[1]Printers!O:O,1,0,),ROUND(VLOOKUP(C753,[1]!T_Resins[#Data],4,FALSE)/VLOOKUP(A753,[1]!T_Printers[#Data],5,FALSE),1),ROUND(VLOOKUP(C753,[1]!T_Resins[#Data],4,FALSE)/VLOOKUP(A753,[1]!T_Printers[#Data],5,FALSE),1)&gt;_xlfn.XLOOKUP(B753,[1]Printers!L:L,[1]Printers!O:O,1,0,),"")),"")</f>
        <v/>
      </c>
      <c r="J753" t="str">
        <f>IFERROR(IF(ROUND(_xlfn.XLOOKUP([1]Parameters!B753,[1]Printers!L:L,[1]Printers!Q:Q,,0)*I753/10,0)*10&lt;_xlfn.XLOOKUP([1]Parameters!B753,[1]Printers!L:L,[1]Printers!P:P,,0),ROUND(_xlfn.XLOOKUP([1]Parameters!B753,[1]Printers!L:L,[1]Printers!Q:Q,,0)*I753/10,0)*10,_xlfn.XLOOKUP([1]Parameters!B753,[1]Printers!L:L,[1]Printers!P:P,,0)),"")</f>
        <v/>
      </c>
      <c r="K753">
        <f>IF(SUM(E753:J753)&lt;&gt;0,VLOOKUP(A753,[1]!T_Printers[#Data],10,FALSE)+VLOOKUP(C753,[1]!T_Resins[#Data],10,FALSE),"")</f>
        <v>2</v>
      </c>
      <c r="L753">
        <f>IF(SUM(E753:J753)&lt;&gt;0,VLOOKUP(A753,[1]!T_Printers[#Data],11,FALSE),"")</f>
        <v>4</v>
      </c>
      <c r="M753">
        <f>IF(SUM(E753:J753)&lt;&gt;0,VLOOKUP(C753,[1]!T_Resins[#Data],8,FALSE),"")</f>
        <v>120</v>
      </c>
      <c r="N753">
        <f>IF(_xlfn.XLOOKUP(B753,[1]Printers!$L:$L,[1]Printers!$R:$R,0,0)&gt;0,[1]Parameters!M753,IF(SUM(E753:J753)&lt;&gt;0,VLOOKUP(C753,[1]!T_Resins[#Data],9,FALSE),""))</f>
        <v>180</v>
      </c>
      <c r="O753" t="str">
        <f t="shared" si="11"/>
        <v>AnycubicPhotonUltra</v>
      </c>
    </row>
    <row r="754" spans="1:15" x14ac:dyDescent="0.25">
      <c r="A754" t="str">
        <f t="array" ref="A754">IF(ROW()-1&gt;COUNTA([1]!T_Printers[Printers])*COUNTA([1]!T_Resins[Resins]),"",INDEX([1]!T_Printers[Printers],INT((ROW()-2)/COUNTA([1]!T_Resins[Resins])+1)))</f>
        <v>Anycubic Photon Ultra</v>
      </c>
      <c r="B754" t="str">
        <f>_xlfn.XLOOKUP(A754,[1]!T_Printers[Printers],[1]!T_Printers[Icon link],,0)</f>
        <v>AnycubicPhotonUltra</v>
      </c>
      <c r="C754" t="str">
        <f t="array" ref="C754">IF(ROW()-1&gt;COUNTA([1]!T_Printers[Printers])*COUNTA([1]!T_Resins[Resins]),"",INDEX([1]!T_Resins[Resins],MOD(ROW()-2,COUNTA([1]!T_Resins[Resins]))+1))</f>
        <v>Dental Cast Cherry Pro</v>
      </c>
      <c r="D754">
        <f>IF(SUM(E754:J754)&lt;&gt;0,IF(ROW()-1&gt;COUNTA([1]!T_Printers[Printers])*COUNTA([1]!T_Resins[Resins]),"",2),"")</f>
        <v>2</v>
      </c>
      <c r="E754" cm="1">
        <f t="array" ref="E754">IFERROR(IF(ROW()-1&gt;COUNTA([1]!T_Printers[Printers])*COUNTA([1]!T_Resins[Resins]),"",_xlfn.IFS(ROUND(VLOOKUP(C754,[1]!T_Resins[#Data],2,FALSE)/VLOOKUP(A754,[1]!T_Printers[#Data],5,FALSE),1)&lt;=_xlfn.XLOOKUP(B754,[1]Printers!L:L,[1]Printers!O:O,1,0,),ROUND(VLOOKUP(C754,[1]!T_Resins[#Data],2,FALSE)/VLOOKUP(A754,[1]!T_Printers[#Data],5,FALSE),1),ROUND(VLOOKUP(C754,[1]!T_Resins[#Data],2,FALSE)/VLOOKUP(A754,[1]!T_Printers[#Data],5,FALSE),1)&gt;_xlfn.XLOOKUP(B754,[1]Printers!L:L,[1]Printers!O:O,1,0,),10)),"Используйте слой 100 мкм")</f>
        <v>5.9</v>
      </c>
      <c r="F754">
        <f>IFERROR(IF(ROUND(_xlfn.XLOOKUP([1]Parameters!B754,[1]Printers!L:L,[1]Printers!Q:Q,,0)*E754/10,0)*10&lt;_xlfn.XLOOKUP([1]Parameters!B754,[1]Printers!L:L,[1]Printers!P:P,,0),ROUND(_xlfn.XLOOKUP([1]Parameters!B754,[1]Printers!L:L,[1]Printers!Q:Q,,0)*E754/10,0)*10,_xlfn.XLOOKUP([1]Parameters!B754,[1]Printers!L:L,[1]Printers!P:P,,0)),"")</f>
        <v>50</v>
      </c>
      <c r="G754" t="str" cm="1">
        <f t="array" ref="G754">IFERROR(IF(ROW()-1&gt;COUNTA([1]!T_Printers[Printers])*COUNTA([1]!T_Resins[Resins]),"",_xlfn.IFS(ROUND(VLOOKUP(C754,[1]!T_Resins[#Data],3,FALSE)/VLOOKUP(A754,[1]!T_Printers[#Data],5,FALSE),1)&lt;=_xlfn.XLOOKUP(B754,[1]Printers!L:L,[1]Printers!O:O,1,0,),ROUND(VLOOKUP(C754,[1]!T_Resins[#Data],3,FALSE)/VLOOKUP(A754,[1]!T_Printers[#Data],5,FALSE),1),ROUND(VLOOKUP(C754,[1]!T_Resins[#Data],3,FALSE)/VLOOKUP(A754,[1]!T_Printers[#Data],5,FALSE),1)&gt;_xlfn.XLOOKUP(B754,[1]Printers!L:L,[1]Printers!O:O,1,0,),10)),"")</f>
        <v/>
      </c>
      <c r="H754" t="str">
        <f>IFERROR(IF(ROUND(_xlfn.XLOOKUP([1]Parameters!B754,[1]Printers!L:L,[1]Printers!Q:Q,,0)*G754/10,0)*10&lt;_xlfn.XLOOKUP([1]Parameters!B754,[1]Printers!L:L,[1]Printers!P:P,,0),ROUND(_xlfn.XLOOKUP([1]Parameters!B754,[1]Printers!L:L,[1]Printers!Q:Q,,0)*G754/10,0)*10,_xlfn.XLOOKUP([1]Parameters!B754,[1]Printers!L:L,[1]Printers!P:P,,0)),"")</f>
        <v/>
      </c>
      <c r="I754" s="3" t="str" cm="1">
        <f t="array" ref="I754">IFERROR(IF(ROW()-1&gt;COUNTA([1]!T_Printers[Printers])*COUNTA([1]!T_Resins[Resins]),"",_xlfn.IFS(ROUND(VLOOKUP(C754,[1]!T_Resins[#Data],4,FALSE)/VLOOKUP(A754,[1]!T_Printers[#Data],5,FALSE),1)&lt;=_xlfn.XLOOKUP(B754,[1]Printers!L:L,[1]Printers!O:O,1,0,),ROUND(VLOOKUP(C754,[1]!T_Resins[#Data],4,FALSE)/VLOOKUP(A754,[1]!T_Printers[#Data],5,FALSE),1),ROUND(VLOOKUP(C754,[1]!T_Resins[#Data],4,FALSE)/VLOOKUP(A754,[1]!T_Printers[#Data],5,FALSE),1)&gt;_xlfn.XLOOKUP(B754,[1]Printers!L:L,[1]Printers!O:O,1,0,),"")),"")</f>
        <v/>
      </c>
      <c r="J754" t="str">
        <f>IFERROR(IF(ROUND(_xlfn.XLOOKUP([1]Parameters!B754,[1]Printers!L:L,[1]Printers!Q:Q,,0)*I754/10,0)*10&lt;_xlfn.XLOOKUP([1]Parameters!B754,[1]Printers!L:L,[1]Printers!P:P,,0),ROUND(_xlfn.XLOOKUP([1]Parameters!B754,[1]Printers!L:L,[1]Printers!Q:Q,,0)*I754/10,0)*10,_xlfn.XLOOKUP([1]Parameters!B754,[1]Printers!L:L,[1]Printers!P:P,,0)),"")</f>
        <v/>
      </c>
      <c r="K754">
        <f>IF(SUM(E754:J754)&lt;&gt;0,VLOOKUP(A754,[1]!T_Printers[#Data],10,FALSE)+VLOOKUP(C754,[1]!T_Resins[#Data],10,FALSE),"")</f>
        <v>2</v>
      </c>
      <c r="L754">
        <f>IF(SUM(E754:J754)&lt;&gt;0,VLOOKUP(A754,[1]!T_Printers[#Data],11,FALSE),"")</f>
        <v>4</v>
      </c>
      <c r="M754">
        <f>IF(SUM(E754:J754)&lt;&gt;0,VLOOKUP(C754,[1]!T_Resins[#Data],8,FALSE),"")</f>
        <v>60</v>
      </c>
      <c r="N754">
        <f>IF(_xlfn.XLOOKUP(B754,[1]Printers!$L:$L,[1]Printers!$R:$R,0,0)&gt;0,[1]Parameters!M754,IF(SUM(E754:J754)&lt;&gt;0,VLOOKUP(C754,[1]!T_Resins[#Data],9,FALSE),""))</f>
        <v>60</v>
      </c>
      <c r="O754" t="str">
        <f t="shared" si="11"/>
        <v>AnycubicPhotonUltra</v>
      </c>
    </row>
    <row r="755" spans="1:15" x14ac:dyDescent="0.25">
      <c r="A755" t="str">
        <f t="array" ref="A755">IF(ROW()-1&gt;COUNTA([1]!T_Printers[Printers])*COUNTA([1]!T_Resins[Resins]),"",INDEX([1]!T_Printers[Printers],INT((ROW()-2)/COUNTA([1]!T_Resins[Resins])+1)))</f>
        <v>Anycubic Photon Ultra</v>
      </c>
      <c r="B755" t="str">
        <f>_xlfn.XLOOKUP(A755,[1]!T_Printers[Printers],[1]!T_Printers[Icon link],,0)</f>
        <v>AnycubicPhotonUltra</v>
      </c>
      <c r="C755" t="str">
        <f t="array" ref="C755">IF(ROW()-1&gt;COUNTA([1]!T_Printers[Printers])*COUNTA([1]!T_Resins[Resins]),"",INDEX([1]!T_Resins[Resins],MOD(ROW()-2,COUNTA([1]!T_Resins[Resins]))+1))</f>
        <v>Dental Cast Cherry</v>
      </c>
      <c r="D755">
        <f>IF(SUM(E755:J755)&lt;&gt;0,IF(ROW()-1&gt;COUNTA([1]!T_Printers[Printers])*COUNTA([1]!T_Resins[Resins]),"",2),"")</f>
        <v>2</v>
      </c>
      <c r="E755" cm="1">
        <f t="array" ref="E755">IFERROR(IF(ROW()-1&gt;COUNTA([1]!T_Printers[Printers])*COUNTA([1]!T_Resins[Resins]),"",_xlfn.IFS(ROUND(VLOOKUP(C755,[1]!T_Resins[#Data],2,FALSE)/VLOOKUP(A755,[1]!T_Printers[#Data],5,FALSE),1)&lt;=_xlfn.XLOOKUP(B755,[1]Printers!L:L,[1]Printers!O:O,1,0,),ROUND(VLOOKUP(C755,[1]!T_Resins[#Data],2,FALSE)/VLOOKUP(A755,[1]!T_Printers[#Data],5,FALSE),1),ROUND(VLOOKUP(C755,[1]!T_Resins[#Data],2,FALSE)/VLOOKUP(A755,[1]!T_Printers[#Data],5,FALSE),1)&gt;_xlfn.XLOOKUP(B755,[1]Printers!L:L,[1]Printers!O:O,1,0,),10)),"Используйте слой 100 мкм")</f>
        <v>5.2</v>
      </c>
      <c r="F755">
        <f>IFERROR(IF(ROUND(_xlfn.XLOOKUP([1]Parameters!B755,[1]Printers!L:L,[1]Printers!Q:Q,,0)*E755/10,0)*10&lt;_xlfn.XLOOKUP([1]Parameters!B755,[1]Printers!L:L,[1]Printers!P:P,,0),ROUND(_xlfn.XLOOKUP([1]Parameters!B755,[1]Printers!L:L,[1]Printers!Q:Q,,0)*E755/10,0)*10,_xlfn.XLOOKUP([1]Parameters!B755,[1]Printers!L:L,[1]Printers!P:P,,0)),"")</f>
        <v>50</v>
      </c>
      <c r="G755" cm="1">
        <f t="array" ref="G755">IFERROR(IF(ROW()-1&gt;COUNTA([1]!T_Printers[Printers])*COUNTA([1]!T_Resins[Resins]),"",_xlfn.IFS(ROUND(VLOOKUP(C755,[1]!T_Resins[#Data],3,FALSE)/VLOOKUP(A755,[1]!T_Printers[#Data],5,FALSE),1)&lt;=_xlfn.XLOOKUP(B755,[1]Printers!L:L,[1]Printers!O:O,1,0,),ROUND(VLOOKUP(C755,[1]!T_Resins[#Data],3,FALSE)/VLOOKUP(A755,[1]!T_Printers[#Data],5,FALSE),1),ROUND(VLOOKUP(C755,[1]!T_Resins[#Data],3,FALSE)/VLOOKUP(A755,[1]!T_Printers[#Data],5,FALSE),1)&gt;_xlfn.XLOOKUP(B755,[1]Printers!L:L,[1]Printers!O:O,1,0,),10)),"")</f>
        <v>6.7</v>
      </c>
      <c r="H755">
        <f>IFERROR(IF(ROUND(_xlfn.XLOOKUP([1]Parameters!B755,[1]Printers!L:L,[1]Printers!Q:Q,,0)*G755/10,0)*10&lt;_xlfn.XLOOKUP([1]Parameters!B755,[1]Printers!L:L,[1]Printers!P:P,,0),ROUND(_xlfn.XLOOKUP([1]Parameters!B755,[1]Printers!L:L,[1]Printers!Q:Q,,0)*G755/10,0)*10,_xlfn.XLOOKUP([1]Parameters!B755,[1]Printers!L:L,[1]Printers!P:P,,0)),"")</f>
        <v>60</v>
      </c>
      <c r="I755" s="3" t="str" cm="1">
        <f t="array" ref="I755">IFERROR(IF(ROW()-1&gt;COUNTA([1]!T_Printers[Printers])*COUNTA([1]!T_Resins[Resins]),"",_xlfn.IFS(ROUND(VLOOKUP(C755,[1]!T_Resins[#Data],4,FALSE)/VLOOKUP(A755,[1]!T_Printers[#Data],5,FALSE),1)&lt;=_xlfn.XLOOKUP(B755,[1]Printers!L:L,[1]Printers!O:O,1,0,),ROUND(VLOOKUP(C755,[1]!T_Resins[#Data],4,FALSE)/VLOOKUP(A755,[1]!T_Printers[#Data],5,FALSE),1),ROUND(VLOOKUP(C755,[1]!T_Resins[#Data],4,FALSE)/VLOOKUP(A755,[1]!T_Printers[#Data],5,FALSE),1)&gt;_xlfn.XLOOKUP(B755,[1]Printers!L:L,[1]Printers!O:O,1,0,),"")),"")</f>
        <v/>
      </c>
      <c r="J755" t="str">
        <f>IFERROR(IF(ROUND(_xlfn.XLOOKUP([1]Parameters!B755,[1]Printers!L:L,[1]Printers!Q:Q,,0)*I755/10,0)*10&lt;_xlfn.XLOOKUP([1]Parameters!B755,[1]Printers!L:L,[1]Printers!P:P,,0),ROUND(_xlfn.XLOOKUP([1]Parameters!B755,[1]Printers!L:L,[1]Printers!Q:Q,,0)*I755/10,0)*10,_xlfn.XLOOKUP([1]Parameters!B755,[1]Printers!L:L,[1]Printers!P:P,,0)),"")</f>
        <v/>
      </c>
      <c r="K755">
        <f>IF(SUM(E755:J755)&lt;&gt;0,VLOOKUP(A755,[1]!T_Printers[#Data],10,FALSE)+VLOOKUP(C755,[1]!T_Resins[#Data],10,FALSE),"")</f>
        <v>2</v>
      </c>
      <c r="L755">
        <f>IF(SUM(E755:J755)&lt;&gt;0,VLOOKUP(A755,[1]!T_Printers[#Data],11,FALSE),"")</f>
        <v>4</v>
      </c>
      <c r="M755">
        <f>IF(SUM(E755:J755)&lt;&gt;0,VLOOKUP(C755,[1]!T_Resins[#Data],8,FALSE),"")</f>
        <v>60</v>
      </c>
      <c r="N755">
        <f>IF(_xlfn.XLOOKUP(B755,[1]Printers!$L:$L,[1]Printers!$R:$R,0,0)&gt;0,[1]Parameters!M755,IF(SUM(E755:J755)&lt;&gt;0,VLOOKUP(C755,[1]!T_Resins[#Data],9,FALSE),""))</f>
        <v>60</v>
      </c>
      <c r="O755" t="str">
        <f t="shared" si="11"/>
        <v>AnycubicPhotonUltra</v>
      </c>
    </row>
    <row r="756" spans="1:15" x14ac:dyDescent="0.25">
      <c r="A756" t="str">
        <f t="array" ref="A756">IF(ROW()-1&gt;COUNTA([1]!T_Printers[Printers])*COUNTA([1]!T_Resins[Resins]),"",INDEX([1]!T_Printers[Printers],INT((ROW()-2)/COUNTA([1]!T_Resins[Resins])+1)))</f>
        <v>Anycubic Photon Ultra</v>
      </c>
      <c r="B756" t="str">
        <f>_xlfn.XLOOKUP(A756,[1]!T_Printers[Printers],[1]!T_Printers[Icon link],,0)</f>
        <v>AnycubicPhotonUltra</v>
      </c>
      <c r="C756" t="str">
        <f t="array" ref="C756">IF(ROW()-1&gt;COUNTA([1]!T_Printers[Printers])*COUNTA([1]!T_Resins[Resins]),"",INDEX([1]!T_Resins[Resins],MOD(ROW()-2,COUNTA([1]!T_Resins[Resins]))+1))</f>
        <v>Dental Clear</v>
      </c>
      <c r="D756">
        <f>IF(SUM(E756:J756)&lt;&gt;0,IF(ROW()-1&gt;COUNTA([1]!T_Printers[Printers])*COUNTA([1]!T_Resins[Resins]),"",2),"")</f>
        <v>2</v>
      </c>
      <c r="E756" cm="1">
        <f t="array" ref="E756">IFERROR(IF(ROW()-1&gt;COUNTA([1]!T_Printers[Printers])*COUNTA([1]!T_Resins[Resins]),"",_xlfn.IFS(ROUND(VLOOKUP(C756,[1]!T_Resins[#Data],2,FALSE)/VLOOKUP(A756,[1]!T_Printers[#Data],5,FALSE),1)&lt;=_xlfn.XLOOKUP(B756,[1]Printers!L:L,[1]Printers!O:O,1,0,),ROUND(VLOOKUP(C756,[1]!T_Resins[#Data],2,FALSE)/VLOOKUP(A756,[1]!T_Printers[#Data],5,FALSE),1),ROUND(VLOOKUP(C756,[1]!T_Resins[#Data],2,FALSE)/VLOOKUP(A756,[1]!T_Printers[#Data],5,FALSE),1)&gt;_xlfn.XLOOKUP(B756,[1]Printers!L:L,[1]Printers!O:O,1,0,),10)),"Используйте слой 100 мкм")</f>
        <v>2.9</v>
      </c>
      <c r="F756">
        <f>IFERROR(IF(ROUND(_xlfn.XLOOKUP([1]Parameters!B756,[1]Printers!L:L,[1]Printers!Q:Q,,0)*E756/10,0)*10&lt;_xlfn.XLOOKUP([1]Parameters!B756,[1]Printers!L:L,[1]Printers!P:P,,0),ROUND(_xlfn.XLOOKUP([1]Parameters!B756,[1]Printers!L:L,[1]Printers!Q:Q,,0)*E756/10,0)*10,_xlfn.XLOOKUP([1]Parameters!B756,[1]Printers!L:L,[1]Printers!P:P,,0)),"")</f>
        <v>30</v>
      </c>
      <c r="G756" cm="1">
        <f t="array" ref="G756">IFERROR(IF(ROW()-1&gt;COUNTA([1]!T_Printers[Printers])*COUNTA([1]!T_Resins[Resins]),"",_xlfn.IFS(ROUND(VLOOKUP(C756,[1]!T_Resins[#Data],3,FALSE)/VLOOKUP(A756,[1]!T_Printers[#Data],5,FALSE),1)&lt;=_xlfn.XLOOKUP(B756,[1]Printers!L:L,[1]Printers!O:O,1,0,),ROUND(VLOOKUP(C756,[1]!T_Resins[#Data],3,FALSE)/VLOOKUP(A756,[1]!T_Printers[#Data],5,FALSE),1),ROUND(VLOOKUP(C756,[1]!T_Resins[#Data],3,FALSE)/VLOOKUP(A756,[1]!T_Printers[#Data],5,FALSE),1)&gt;_xlfn.XLOOKUP(B756,[1]Printers!L:L,[1]Printers!O:O,1,0,),10)),"")</f>
        <v>3.8</v>
      </c>
      <c r="H756">
        <f>IFERROR(IF(ROUND(_xlfn.XLOOKUP([1]Parameters!B756,[1]Printers!L:L,[1]Printers!Q:Q,,0)*G756/10,0)*10&lt;_xlfn.XLOOKUP([1]Parameters!B756,[1]Printers!L:L,[1]Printers!P:P,,0),ROUND(_xlfn.XLOOKUP([1]Parameters!B756,[1]Printers!L:L,[1]Printers!Q:Q,,0)*G756/10,0)*10,_xlfn.XLOOKUP([1]Parameters!B756,[1]Printers!L:L,[1]Printers!P:P,,0)),"")</f>
        <v>30</v>
      </c>
      <c r="I756" s="3" t="str" cm="1">
        <f t="array" ref="I756">IFERROR(IF(ROW()-1&gt;COUNTA([1]!T_Printers[Printers])*COUNTA([1]!T_Resins[Resins]),"",_xlfn.IFS(ROUND(VLOOKUP(C756,[1]!T_Resins[#Data],4,FALSE)/VLOOKUP(A756,[1]!T_Printers[#Data],5,FALSE),1)&lt;=_xlfn.XLOOKUP(B756,[1]Printers!L:L,[1]Printers!O:O,1,0,),ROUND(VLOOKUP(C756,[1]!T_Resins[#Data],4,FALSE)/VLOOKUP(A756,[1]!T_Printers[#Data],5,FALSE),1),ROUND(VLOOKUP(C756,[1]!T_Resins[#Data],4,FALSE)/VLOOKUP(A756,[1]!T_Printers[#Data],5,FALSE),1)&gt;_xlfn.XLOOKUP(B756,[1]Printers!L:L,[1]Printers!O:O,1,0,),"")),"")</f>
        <v/>
      </c>
      <c r="J756" t="str">
        <f>IFERROR(IF(ROUND(_xlfn.XLOOKUP([1]Parameters!B756,[1]Printers!L:L,[1]Printers!Q:Q,,0)*I756/10,0)*10&lt;_xlfn.XLOOKUP([1]Parameters!B756,[1]Printers!L:L,[1]Printers!P:P,,0),ROUND(_xlfn.XLOOKUP([1]Parameters!B756,[1]Printers!L:L,[1]Printers!Q:Q,,0)*I756/10,0)*10,_xlfn.XLOOKUP([1]Parameters!B756,[1]Printers!L:L,[1]Printers!P:P,,0)),"")</f>
        <v/>
      </c>
      <c r="K756">
        <f>IF(SUM(E756:J756)&lt;&gt;0,VLOOKUP(A756,[1]!T_Printers[#Data],10,FALSE)+VLOOKUP(C756,[1]!T_Resins[#Data],10,FALSE),"")</f>
        <v>2</v>
      </c>
      <c r="L756">
        <f>IF(SUM(E756:J756)&lt;&gt;0,VLOOKUP(A756,[1]!T_Printers[#Data],11,FALSE),"")</f>
        <v>4</v>
      </c>
      <c r="M756">
        <f>IF(SUM(E756:J756)&lt;&gt;0,VLOOKUP(C756,[1]!T_Resins[#Data],8,FALSE),"")</f>
        <v>120</v>
      </c>
      <c r="N756">
        <f>IF(_xlfn.XLOOKUP(B756,[1]Printers!$L:$L,[1]Printers!$R:$R,0,0)&gt;0,[1]Parameters!M756,IF(SUM(E756:J756)&lt;&gt;0,VLOOKUP(C756,[1]!T_Resins[#Data],9,FALSE),""))</f>
        <v>180</v>
      </c>
      <c r="O756" t="str">
        <f t="shared" si="11"/>
        <v>AnycubicPhotonUltra</v>
      </c>
    </row>
    <row r="757" spans="1:15" x14ac:dyDescent="0.25">
      <c r="A757" t="str">
        <f t="array" ref="A757">IF(ROW()-1&gt;COUNTA([1]!T_Printers[Printers])*COUNTA([1]!T_Resins[Resins]),"",INDEX([1]!T_Printers[Printers],INT((ROW()-2)/COUNTA([1]!T_Resins[Resins])+1)))</f>
        <v>Anycubic Photon Ultra</v>
      </c>
      <c r="B757" t="str">
        <f>_xlfn.XLOOKUP(A757,[1]!T_Printers[Printers],[1]!T_Printers[Icon link],,0)</f>
        <v>AnycubicPhotonUltra</v>
      </c>
      <c r="C757" t="str">
        <f t="array" ref="C757">IF(ROW()-1&gt;COUNTA([1]!T_Printers[Printers])*COUNTA([1]!T_Resins[Resins]),"",INDEX([1]!T_Resins[Resins],MOD(ROW()-2,COUNTA([1]!T_Resins[Resins]))+1))</f>
        <v>Dental Clear Pro</v>
      </c>
      <c r="D757">
        <f>IF(SUM(E757:J757)&lt;&gt;0,IF(ROW()-1&gt;COUNTA([1]!T_Printers[Printers])*COUNTA([1]!T_Resins[Resins]),"",2),"")</f>
        <v>2</v>
      </c>
      <c r="E757" t="str" cm="1">
        <f t="array" ref="E757">IFERROR(IF(ROW()-1&gt;COUNTA([1]!T_Printers[Printers])*COUNTA([1]!T_Resins[Resins]),"",_xlfn.IFS(ROUND(VLOOKUP(C757,[1]!T_Resins[#Data],2,FALSE)/VLOOKUP(A757,[1]!T_Printers[#Data],5,FALSE),1)&lt;=_xlfn.XLOOKUP(B757,[1]Printers!L:L,[1]Printers!O:O,1,0,),ROUND(VLOOKUP(C757,[1]!T_Resins[#Data],2,FALSE)/VLOOKUP(A757,[1]!T_Printers[#Data],5,FALSE),1),ROUND(VLOOKUP(C757,[1]!T_Resins[#Data],2,FALSE)/VLOOKUP(A757,[1]!T_Printers[#Data],5,FALSE),1)&gt;_xlfn.XLOOKUP(B757,[1]Printers!L:L,[1]Printers!O:O,1,0,),10)),"Используйте слой 100 мкм")</f>
        <v>Используйте слой 100 мкм</v>
      </c>
      <c r="F757" t="str">
        <f>IFERROR(IF(ROUND(_xlfn.XLOOKUP([1]Parameters!B757,[1]Printers!L:L,[1]Printers!Q:Q,,0)*E757/10,0)*10&lt;_xlfn.XLOOKUP([1]Parameters!B757,[1]Printers!L:L,[1]Printers!P:P,,0),ROUND(_xlfn.XLOOKUP([1]Parameters!B757,[1]Printers!L:L,[1]Printers!Q:Q,,0)*E757/10,0)*10,_xlfn.XLOOKUP([1]Parameters!B757,[1]Printers!L:L,[1]Printers!P:P,,0)),"")</f>
        <v/>
      </c>
      <c r="G757" cm="1">
        <f t="array" ref="G757">IFERROR(IF(ROW()-1&gt;COUNTA([1]!T_Printers[Printers])*COUNTA([1]!T_Resins[Resins]),"",_xlfn.IFS(ROUND(VLOOKUP(C757,[1]!T_Resins[#Data],3,FALSE)/VLOOKUP(A757,[1]!T_Printers[#Data],5,FALSE),1)&lt;=_xlfn.XLOOKUP(B757,[1]Printers!L:L,[1]Printers!O:O,1,0,),ROUND(VLOOKUP(C757,[1]!T_Resins[#Data],3,FALSE)/VLOOKUP(A757,[1]!T_Printers[#Data],5,FALSE),1),ROUND(VLOOKUP(C757,[1]!T_Resins[#Data],3,FALSE)/VLOOKUP(A757,[1]!T_Printers[#Data],5,FALSE),1)&gt;_xlfn.XLOOKUP(B757,[1]Printers!L:L,[1]Printers!O:O,1,0,),10)),"")</f>
        <v>6.1</v>
      </c>
      <c r="H757">
        <f>IFERROR(IF(ROUND(_xlfn.XLOOKUP([1]Parameters!B757,[1]Printers!L:L,[1]Printers!Q:Q,,0)*G757/10,0)*10&lt;_xlfn.XLOOKUP([1]Parameters!B757,[1]Printers!L:L,[1]Printers!P:P,,0),ROUND(_xlfn.XLOOKUP([1]Parameters!B757,[1]Printers!L:L,[1]Printers!Q:Q,,0)*G757/10,0)*10,_xlfn.XLOOKUP([1]Parameters!B757,[1]Printers!L:L,[1]Printers!P:P,,0)),"")</f>
        <v>50</v>
      </c>
      <c r="I757" s="3" cm="1">
        <f t="array" ref="I757">IFERROR(IF(ROW()-1&gt;COUNTA([1]!T_Printers[Printers])*COUNTA([1]!T_Resins[Resins]),"",_xlfn.IFS(ROUND(VLOOKUP(C757,[1]!T_Resins[#Data],4,FALSE)/VLOOKUP(A757,[1]!T_Printers[#Data],5,FALSE),1)&lt;=_xlfn.XLOOKUP(B757,[1]Printers!L:L,[1]Printers!O:O,1,0,),ROUND(VLOOKUP(C757,[1]!T_Resins[#Data],4,FALSE)/VLOOKUP(A757,[1]!T_Printers[#Data],5,FALSE),1),ROUND(VLOOKUP(C757,[1]!T_Resins[#Data],4,FALSE)/VLOOKUP(A757,[1]!T_Printers[#Data],5,FALSE),1)&gt;_xlfn.XLOOKUP(B757,[1]Printers!L:L,[1]Printers!O:O,1,0,),"")),"")</f>
        <v>7.9</v>
      </c>
      <c r="J757">
        <f>IFERROR(IF(ROUND(_xlfn.XLOOKUP([1]Parameters!B757,[1]Printers!L:L,[1]Printers!Q:Q,,0)*I757/10,0)*10&lt;_xlfn.XLOOKUP([1]Parameters!B757,[1]Printers!L:L,[1]Printers!P:P,,0),ROUND(_xlfn.XLOOKUP([1]Parameters!B757,[1]Printers!L:L,[1]Printers!Q:Q,,0)*I757/10,0)*10,_xlfn.XLOOKUP([1]Parameters!B757,[1]Printers!L:L,[1]Printers!P:P,,0)),"")</f>
        <v>70</v>
      </c>
      <c r="K757">
        <f>IF(SUM(E757:J757)&lt;&gt;0,VLOOKUP(A757,[1]!T_Printers[#Data],10,FALSE)+VLOOKUP(C757,[1]!T_Resins[#Data],10,FALSE),"")</f>
        <v>2</v>
      </c>
      <c r="L757">
        <f>IF(SUM(E757:J757)&lt;&gt;0,VLOOKUP(A757,[1]!T_Printers[#Data],11,FALSE),"")</f>
        <v>4</v>
      </c>
      <c r="M757">
        <f>IF(SUM(E757:J757)&lt;&gt;0,VLOOKUP(C757,[1]!T_Resins[#Data],8,FALSE),"")</f>
        <v>120</v>
      </c>
      <c r="N757">
        <f>IF(_xlfn.XLOOKUP(B757,[1]Printers!$L:$L,[1]Printers!$R:$R,0,0)&gt;0,[1]Parameters!M757,IF(SUM(E757:J757)&lt;&gt;0,VLOOKUP(C757,[1]!T_Resins[#Data],9,FALSE),""))</f>
        <v>180</v>
      </c>
      <c r="O757" t="str">
        <f t="shared" si="11"/>
        <v>AnycubicPhotonUltra</v>
      </c>
    </row>
    <row r="758" spans="1:15" x14ac:dyDescent="0.25">
      <c r="A758" t="str">
        <f t="array" ref="A758">IF(ROW()-1&gt;COUNTA([1]!T_Printers[Printers])*COUNTA([1]!T_Resins[Resins]),"",INDEX([1]!T_Printers[Printers],INT((ROW()-2)/COUNTA([1]!T_Resins[Resins])+1)))</f>
        <v>Anycubic Photon Ultra</v>
      </c>
      <c r="B758" t="str">
        <f>_xlfn.XLOOKUP(A758,[1]!T_Printers[Printers],[1]!T_Printers[Icon link],,0)</f>
        <v>AnycubicPhotonUltra</v>
      </c>
      <c r="C758" t="str">
        <f t="array" ref="C758">IF(ROW()-1&gt;COUNTA([1]!T_Printers[Printers])*COUNTA([1]!T_Resins[Resins]),"",INDEX([1]!T_Resins[Resins],MOD(ROW()-2,COUNTA([1]!T_Resins[Resins]))+1))</f>
        <v>Dental Denture Base Soft</v>
      </c>
      <c r="D758">
        <f>IF(SUM(E758:J758)&lt;&gt;0,IF(ROW()-1&gt;COUNTA([1]!T_Printers[Printers])*COUNTA([1]!T_Resins[Resins]),"",2),"")</f>
        <v>2</v>
      </c>
      <c r="E758" cm="1">
        <f t="array" ref="E758">IFERROR(IF(ROW()-1&gt;COUNTA([1]!T_Printers[Printers])*COUNTA([1]!T_Resins[Resins]),"",_xlfn.IFS(ROUND(VLOOKUP(C758,[1]!T_Resins[#Data],2,FALSE)/VLOOKUP(A758,[1]!T_Printers[#Data],5,FALSE),1)&lt;=_xlfn.XLOOKUP(B758,[1]Printers!L:L,[1]Printers!O:O,1,0,),ROUND(VLOOKUP(C758,[1]!T_Resins[#Data],2,FALSE)/VLOOKUP(A758,[1]!T_Printers[#Data],5,FALSE),1),ROUND(VLOOKUP(C758,[1]!T_Resins[#Data],2,FALSE)/VLOOKUP(A758,[1]!T_Printers[#Data],5,FALSE),1)&gt;_xlfn.XLOOKUP(B758,[1]Printers!L:L,[1]Printers!O:O,1,0,),10)),"Используйте слой 100 мкм")</f>
        <v>6.6</v>
      </c>
      <c r="F758">
        <f>IFERROR(IF(ROUND(_xlfn.XLOOKUP([1]Parameters!B758,[1]Printers!L:L,[1]Printers!Q:Q,,0)*E758/10,0)*10&lt;_xlfn.XLOOKUP([1]Parameters!B758,[1]Printers!L:L,[1]Printers!P:P,,0),ROUND(_xlfn.XLOOKUP([1]Parameters!B758,[1]Printers!L:L,[1]Printers!Q:Q,,0)*E758/10,0)*10,_xlfn.XLOOKUP([1]Parameters!B758,[1]Printers!L:L,[1]Printers!P:P,,0)),"")</f>
        <v>60</v>
      </c>
      <c r="G758" cm="1">
        <f t="array" ref="G758">IFERROR(IF(ROW()-1&gt;COUNTA([1]!T_Printers[Printers])*COUNTA([1]!T_Resins[Resins]),"",_xlfn.IFS(ROUND(VLOOKUP(C758,[1]!T_Resins[#Data],3,FALSE)/VLOOKUP(A758,[1]!T_Printers[#Data],5,FALSE),1)&lt;=_xlfn.XLOOKUP(B758,[1]Printers!L:L,[1]Printers!O:O,1,0,),ROUND(VLOOKUP(C758,[1]!T_Resins[#Data],3,FALSE)/VLOOKUP(A758,[1]!T_Printers[#Data],5,FALSE),1),ROUND(VLOOKUP(C758,[1]!T_Resins[#Data],3,FALSE)/VLOOKUP(A758,[1]!T_Printers[#Data],5,FALSE),1)&gt;_xlfn.XLOOKUP(B758,[1]Printers!L:L,[1]Printers!O:O,1,0,),10)),"")</f>
        <v>8.5</v>
      </c>
      <c r="H758">
        <f>IFERROR(IF(ROUND(_xlfn.XLOOKUP([1]Parameters!B758,[1]Printers!L:L,[1]Printers!Q:Q,,0)*G758/10,0)*10&lt;_xlfn.XLOOKUP([1]Parameters!B758,[1]Printers!L:L,[1]Printers!P:P,,0),ROUND(_xlfn.XLOOKUP([1]Parameters!B758,[1]Printers!L:L,[1]Printers!Q:Q,,0)*G758/10,0)*10,_xlfn.XLOOKUP([1]Parameters!B758,[1]Printers!L:L,[1]Printers!P:P,,0)),"")</f>
        <v>80</v>
      </c>
      <c r="I758" s="3" t="str" cm="1">
        <f t="array" ref="I758">IFERROR(IF(ROW()-1&gt;COUNTA([1]!T_Printers[Printers])*COUNTA([1]!T_Resins[Resins]),"",_xlfn.IFS(ROUND(VLOOKUP(C758,[1]!T_Resins[#Data],4,FALSE)/VLOOKUP(A758,[1]!T_Printers[#Data],5,FALSE),1)&lt;=_xlfn.XLOOKUP(B758,[1]Printers!L:L,[1]Printers!O:O,1,0,),ROUND(VLOOKUP(C758,[1]!T_Resins[#Data],4,FALSE)/VLOOKUP(A758,[1]!T_Printers[#Data],5,FALSE),1),ROUND(VLOOKUP(C758,[1]!T_Resins[#Data],4,FALSE)/VLOOKUP(A758,[1]!T_Printers[#Data],5,FALSE),1)&gt;_xlfn.XLOOKUP(B758,[1]Printers!L:L,[1]Printers!O:O,1,0,),"")),"")</f>
        <v/>
      </c>
      <c r="J758" t="str">
        <f>IFERROR(IF(ROUND(_xlfn.XLOOKUP([1]Parameters!B758,[1]Printers!L:L,[1]Printers!Q:Q,,0)*I758/10,0)*10&lt;_xlfn.XLOOKUP([1]Parameters!B758,[1]Printers!L:L,[1]Printers!P:P,,0),ROUND(_xlfn.XLOOKUP([1]Parameters!B758,[1]Printers!L:L,[1]Printers!Q:Q,,0)*I758/10,0)*10,_xlfn.XLOOKUP([1]Parameters!B758,[1]Printers!L:L,[1]Printers!P:P,,0)),"")</f>
        <v/>
      </c>
      <c r="K758">
        <f>IF(SUM(E758:J758)&lt;&gt;0,VLOOKUP(A758,[1]!T_Printers[#Data],10,FALSE)+VLOOKUP(C758,[1]!T_Resins[#Data],10,FALSE),"")</f>
        <v>3</v>
      </c>
      <c r="L758">
        <f>IF(SUM(E758:J758)&lt;&gt;0,VLOOKUP(A758,[1]!T_Printers[#Data],11,FALSE),"")</f>
        <v>4</v>
      </c>
      <c r="M758">
        <f>IF(SUM(E758:J758)&lt;&gt;0,VLOOKUP(C758,[1]!T_Resins[#Data],8,FALSE),"")</f>
        <v>120</v>
      </c>
      <c r="N758">
        <f>IF(_xlfn.XLOOKUP(B758,[1]Printers!$L:$L,[1]Printers!$R:$R,0,0)&gt;0,[1]Parameters!M758,IF(SUM(E758:J758)&lt;&gt;0,VLOOKUP(C758,[1]!T_Resins[#Data],9,FALSE),""))</f>
        <v>180</v>
      </c>
      <c r="O758" t="str">
        <f t="shared" si="11"/>
        <v>AnycubicPhotonUltra</v>
      </c>
    </row>
    <row r="759" spans="1:15" x14ac:dyDescent="0.25">
      <c r="A759" t="str">
        <f t="array" ref="A759">IF(ROW()-1&gt;COUNTA([1]!T_Printers[Printers])*COUNTA([1]!T_Resins[Resins]),"",INDEX([1]!T_Printers[Printers],INT((ROW()-2)/COUNTA([1]!T_Resins[Resins])+1)))</f>
        <v>Anycubic Photon Ultra</v>
      </c>
      <c r="B759" t="str">
        <f>_xlfn.XLOOKUP(A759,[1]!T_Printers[Printers],[1]!T_Printers[Icon link],,0)</f>
        <v>AnycubicPhotonUltra</v>
      </c>
      <c r="C759" t="str">
        <f t="array" ref="C759">IF(ROW()-1&gt;COUNTA([1]!T_Printers[Printers])*COUNTA([1]!T_Resins[Resins]),"",INDEX([1]!T_Resins[Resins],MOD(ROW()-2,COUNTA([1]!T_Resins[Resins]))+1))</f>
        <v>Dental Denture Base</v>
      </c>
      <c r="D759">
        <f>IF(SUM(E759:J759)&lt;&gt;0,IF(ROW()-1&gt;COUNTA([1]!T_Printers[Printers])*COUNTA([1]!T_Resins[Resins]),"",2),"")</f>
        <v>2</v>
      </c>
      <c r="E759" cm="1">
        <f t="array" ref="E759">IFERROR(IF(ROW()-1&gt;COUNTA([1]!T_Printers[Printers])*COUNTA([1]!T_Resins[Resins]),"",_xlfn.IFS(ROUND(VLOOKUP(C759,[1]!T_Resins[#Data],2,FALSE)/VLOOKUP(A759,[1]!T_Printers[#Data],5,FALSE),1)&lt;=_xlfn.XLOOKUP(B759,[1]Printers!L:L,[1]Printers!O:O,1,0,),ROUND(VLOOKUP(C759,[1]!T_Resins[#Data],2,FALSE)/VLOOKUP(A759,[1]!T_Printers[#Data],5,FALSE),1),ROUND(VLOOKUP(C759,[1]!T_Resins[#Data],2,FALSE)/VLOOKUP(A759,[1]!T_Printers[#Data],5,FALSE),1)&gt;_xlfn.XLOOKUP(B759,[1]Printers!L:L,[1]Printers!O:O,1,0,),10)),"Используйте слой 100 мкм")</f>
        <v>5.2</v>
      </c>
      <c r="F759">
        <f>IFERROR(IF(ROUND(_xlfn.XLOOKUP([1]Parameters!B759,[1]Printers!L:L,[1]Printers!Q:Q,,0)*E759/10,0)*10&lt;_xlfn.XLOOKUP([1]Parameters!B759,[1]Printers!L:L,[1]Printers!P:P,,0),ROUND(_xlfn.XLOOKUP([1]Parameters!B759,[1]Printers!L:L,[1]Printers!Q:Q,,0)*E759/10,0)*10,_xlfn.XLOOKUP([1]Parameters!B759,[1]Printers!L:L,[1]Printers!P:P,,0)),"")</f>
        <v>50</v>
      </c>
      <c r="G759" cm="1">
        <f t="array" ref="G759">IFERROR(IF(ROW()-1&gt;COUNTA([1]!T_Printers[Printers])*COUNTA([1]!T_Resins[Resins]),"",_xlfn.IFS(ROUND(VLOOKUP(C759,[1]!T_Resins[#Data],3,FALSE)/VLOOKUP(A759,[1]!T_Printers[#Data],5,FALSE),1)&lt;=_xlfn.XLOOKUP(B759,[1]Printers!L:L,[1]Printers!O:O,1,0,),ROUND(VLOOKUP(C759,[1]!T_Resins[#Data],3,FALSE)/VLOOKUP(A759,[1]!T_Printers[#Data],5,FALSE),1),ROUND(VLOOKUP(C759,[1]!T_Resins[#Data],3,FALSE)/VLOOKUP(A759,[1]!T_Printers[#Data],5,FALSE),1)&gt;_xlfn.XLOOKUP(B759,[1]Printers!L:L,[1]Printers!O:O,1,0,),10)),"")</f>
        <v>6.7</v>
      </c>
      <c r="H759">
        <f>IFERROR(IF(ROUND(_xlfn.XLOOKUP([1]Parameters!B759,[1]Printers!L:L,[1]Printers!Q:Q,,0)*G759/10,0)*10&lt;_xlfn.XLOOKUP([1]Parameters!B759,[1]Printers!L:L,[1]Printers!P:P,,0),ROUND(_xlfn.XLOOKUP([1]Parameters!B759,[1]Printers!L:L,[1]Printers!Q:Q,,0)*G759/10,0)*10,_xlfn.XLOOKUP([1]Parameters!B759,[1]Printers!L:L,[1]Printers!P:P,,0)),"")</f>
        <v>60</v>
      </c>
      <c r="I759" s="3" t="str" cm="1">
        <f t="array" ref="I759">IFERROR(IF(ROW()-1&gt;COUNTA([1]!T_Printers[Printers])*COUNTA([1]!T_Resins[Resins]),"",_xlfn.IFS(ROUND(VLOOKUP(C759,[1]!T_Resins[#Data],4,FALSE)/VLOOKUP(A759,[1]!T_Printers[#Data],5,FALSE),1)&lt;=_xlfn.XLOOKUP(B759,[1]Printers!L:L,[1]Printers!O:O,1,0,),ROUND(VLOOKUP(C759,[1]!T_Resins[#Data],4,FALSE)/VLOOKUP(A759,[1]!T_Printers[#Data],5,FALSE),1),ROUND(VLOOKUP(C759,[1]!T_Resins[#Data],4,FALSE)/VLOOKUP(A759,[1]!T_Printers[#Data],5,FALSE),1)&gt;_xlfn.XLOOKUP(B759,[1]Printers!L:L,[1]Printers!O:O,1,0,),"")),"")</f>
        <v/>
      </c>
      <c r="J759" t="str">
        <f>IFERROR(IF(ROUND(_xlfn.XLOOKUP([1]Parameters!B759,[1]Printers!L:L,[1]Printers!Q:Q,,0)*I759/10,0)*10&lt;_xlfn.XLOOKUP([1]Parameters!B759,[1]Printers!L:L,[1]Printers!P:P,,0),ROUND(_xlfn.XLOOKUP([1]Parameters!B759,[1]Printers!L:L,[1]Printers!Q:Q,,0)*I759/10,0)*10,_xlfn.XLOOKUP([1]Parameters!B759,[1]Printers!L:L,[1]Printers!P:P,,0)),"")</f>
        <v/>
      </c>
      <c r="K759">
        <f>IF(SUM(E759:J759)&lt;&gt;0,VLOOKUP(A759,[1]!T_Printers[#Data],10,FALSE)+VLOOKUP(C759,[1]!T_Resins[#Data],10,FALSE),"")</f>
        <v>3</v>
      </c>
      <c r="L759">
        <f>IF(SUM(E759:J759)&lt;&gt;0,VLOOKUP(A759,[1]!T_Printers[#Data],11,FALSE),"")</f>
        <v>4</v>
      </c>
      <c r="M759">
        <f>IF(SUM(E759:J759)&lt;&gt;0,VLOOKUP(C759,[1]!T_Resins[#Data],8,FALSE),"")</f>
        <v>120</v>
      </c>
      <c r="N759">
        <f>IF(_xlfn.XLOOKUP(B759,[1]Printers!$L:$L,[1]Printers!$R:$R,0,0)&gt;0,[1]Parameters!M759,IF(SUM(E759:J759)&lt;&gt;0,VLOOKUP(C759,[1]!T_Resins[#Data],9,FALSE),""))</f>
        <v>180</v>
      </c>
      <c r="O759" t="str">
        <f t="shared" si="11"/>
        <v>AnycubicPhotonUltra</v>
      </c>
    </row>
    <row r="760" spans="1:15" x14ac:dyDescent="0.25">
      <c r="A760" t="str">
        <f t="array" ref="A760">IF(ROW()-1&gt;COUNTA([1]!T_Printers[Printers])*COUNTA([1]!T_Resins[Resins]),"",INDEX([1]!T_Printers[Printers],INT((ROW()-2)/COUNTA([1]!T_Resins[Resins])+1)))</f>
        <v>Anycubic Photon Ultra</v>
      </c>
      <c r="B760" t="str">
        <f>_xlfn.XLOOKUP(A760,[1]!T_Printers[Printers],[1]!T_Printers[Icon link],,0)</f>
        <v>AnycubicPhotonUltra</v>
      </c>
      <c r="C760" t="str">
        <f t="array" ref="C760">IF(ROW()-1&gt;COUNTA([1]!T_Printers[Printers])*COUNTA([1]!T_Resins[Resins]),"",INDEX([1]!T_Resins[Resins],MOD(ROW()-2,COUNTA([1]!T_Resins[Resins]))+1))</f>
        <v>Dental IBT</v>
      </c>
      <c r="D760">
        <f>IF(SUM(E760:J760)&lt;&gt;0,IF(ROW()-1&gt;COUNTA([1]!T_Printers[Printers])*COUNTA([1]!T_Resins[Resins]),"",2),"")</f>
        <v>2</v>
      </c>
      <c r="E760" cm="1">
        <f t="array" ref="E760">IFERROR(IF(ROW()-1&gt;COUNTA([1]!T_Printers[Printers])*COUNTA([1]!T_Resins[Resins]),"",_xlfn.IFS(ROUND(VLOOKUP(C760,[1]!T_Resins[#Data],2,FALSE)/VLOOKUP(A760,[1]!T_Printers[#Data],5,FALSE),1)&lt;=_xlfn.XLOOKUP(B760,[1]Printers!L:L,[1]Printers!O:O,1,0,),ROUND(VLOOKUP(C760,[1]!T_Resins[#Data],2,FALSE)/VLOOKUP(A760,[1]!T_Printers[#Data],5,FALSE),1),ROUND(VLOOKUP(C760,[1]!T_Resins[#Data],2,FALSE)/VLOOKUP(A760,[1]!T_Printers[#Data],5,FALSE),1)&gt;_xlfn.XLOOKUP(B760,[1]Printers!L:L,[1]Printers!O:O,1,0,),10)),"Используйте слой 100 мкм")</f>
        <v>3.2</v>
      </c>
      <c r="F760">
        <f>IFERROR(IF(ROUND(_xlfn.XLOOKUP([1]Parameters!B760,[1]Printers!L:L,[1]Printers!Q:Q,,0)*E760/10,0)*10&lt;_xlfn.XLOOKUP([1]Parameters!B760,[1]Printers!L:L,[1]Printers!P:P,,0),ROUND(_xlfn.XLOOKUP([1]Parameters!B760,[1]Printers!L:L,[1]Printers!Q:Q,,0)*E760/10,0)*10,_xlfn.XLOOKUP([1]Parameters!B760,[1]Printers!L:L,[1]Printers!P:P,,0)),"")</f>
        <v>30</v>
      </c>
      <c r="G760" cm="1">
        <f t="array" ref="G760">IFERROR(IF(ROW()-1&gt;COUNTA([1]!T_Printers[Printers])*COUNTA([1]!T_Resins[Resins]),"",_xlfn.IFS(ROUND(VLOOKUP(C760,[1]!T_Resins[#Data],3,FALSE)/VLOOKUP(A760,[1]!T_Printers[#Data],5,FALSE),1)&lt;=_xlfn.XLOOKUP(B760,[1]Printers!L:L,[1]Printers!O:O,1,0,),ROUND(VLOOKUP(C760,[1]!T_Resins[#Data],3,FALSE)/VLOOKUP(A760,[1]!T_Printers[#Data],5,FALSE),1),ROUND(VLOOKUP(C760,[1]!T_Resins[#Data],3,FALSE)/VLOOKUP(A760,[1]!T_Printers[#Data],5,FALSE),1)&gt;_xlfn.XLOOKUP(B760,[1]Printers!L:L,[1]Printers!O:O,1,0,),10)),"")</f>
        <v>4.2</v>
      </c>
      <c r="H760">
        <f>IFERROR(IF(ROUND(_xlfn.XLOOKUP([1]Parameters!B760,[1]Printers!L:L,[1]Printers!Q:Q,,0)*G760/10,0)*10&lt;_xlfn.XLOOKUP([1]Parameters!B760,[1]Printers!L:L,[1]Printers!P:P,,0),ROUND(_xlfn.XLOOKUP([1]Parameters!B760,[1]Printers!L:L,[1]Printers!Q:Q,,0)*G760/10,0)*10,_xlfn.XLOOKUP([1]Parameters!B760,[1]Printers!L:L,[1]Printers!P:P,,0)),"")</f>
        <v>40</v>
      </c>
      <c r="I760" s="3" t="str" cm="1">
        <f t="array" ref="I760">IFERROR(IF(ROW()-1&gt;COUNTA([1]!T_Printers[Printers])*COUNTA([1]!T_Resins[Resins]),"",_xlfn.IFS(ROUND(VLOOKUP(C760,[1]!T_Resins[#Data],4,FALSE)/VLOOKUP(A760,[1]!T_Printers[#Data],5,FALSE),1)&lt;=_xlfn.XLOOKUP(B760,[1]Printers!L:L,[1]Printers!O:O,1,0,),ROUND(VLOOKUP(C760,[1]!T_Resins[#Data],4,FALSE)/VLOOKUP(A760,[1]!T_Printers[#Data],5,FALSE),1),ROUND(VLOOKUP(C760,[1]!T_Resins[#Data],4,FALSE)/VLOOKUP(A760,[1]!T_Printers[#Data],5,FALSE),1)&gt;_xlfn.XLOOKUP(B760,[1]Printers!L:L,[1]Printers!O:O,1,0,),"")),"")</f>
        <v/>
      </c>
      <c r="J760" t="str">
        <f>IFERROR(IF(ROUND(_xlfn.XLOOKUP([1]Parameters!B760,[1]Printers!L:L,[1]Printers!Q:Q,,0)*I760/10,0)*10&lt;_xlfn.XLOOKUP([1]Parameters!B760,[1]Printers!L:L,[1]Printers!P:P,,0),ROUND(_xlfn.XLOOKUP([1]Parameters!B760,[1]Printers!L:L,[1]Printers!Q:Q,,0)*I760/10,0)*10,_xlfn.XLOOKUP([1]Parameters!B760,[1]Printers!L:L,[1]Printers!P:P,,0)),"")</f>
        <v/>
      </c>
      <c r="K760">
        <f>IF(SUM(E760:J760)&lt;&gt;0,VLOOKUP(A760,[1]!T_Printers[#Data],10,FALSE)+VLOOKUP(C760,[1]!T_Resins[#Data],10,FALSE),"")</f>
        <v>2</v>
      </c>
      <c r="L760">
        <f>IF(SUM(E760:J760)&lt;&gt;0,VLOOKUP(A760,[1]!T_Printers[#Data],11,FALSE),"")</f>
        <v>4</v>
      </c>
      <c r="M760">
        <f>IF(SUM(E760:J760)&lt;&gt;0,VLOOKUP(C760,[1]!T_Resins[#Data],8,FALSE),"")</f>
        <v>60</v>
      </c>
      <c r="N760">
        <f>IF(_xlfn.XLOOKUP(B760,[1]Printers!$L:$L,[1]Printers!$R:$R,0,0)&gt;0,[1]Parameters!M760,IF(SUM(E760:J760)&lt;&gt;0,VLOOKUP(C760,[1]!T_Resins[#Data],9,FALSE),""))</f>
        <v>60</v>
      </c>
      <c r="O760" t="str">
        <f t="shared" si="11"/>
        <v>AnycubicPhotonUltra</v>
      </c>
    </row>
    <row r="761" spans="1:15" x14ac:dyDescent="0.25">
      <c r="A761" t="str">
        <f t="array" ref="A761">IF(ROW()-1&gt;COUNTA([1]!T_Printers[Printers])*COUNTA([1]!T_Resins[Resins]),"",INDEX([1]!T_Printers[Printers],INT((ROW()-2)/COUNTA([1]!T_Resins[Resins])+1)))</f>
        <v>Anycubic Photon Ultra</v>
      </c>
      <c r="B761" t="str">
        <f>_xlfn.XLOOKUP(A761,[1]!T_Printers[Printers],[1]!T_Printers[Icon link],,0)</f>
        <v>AnycubicPhotonUltra</v>
      </c>
      <c r="C761" t="str">
        <f t="array" ref="C761">IF(ROW()-1&gt;COUNTA([1]!T_Printers[Printers])*COUNTA([1]!T_Resins[Resins]),"",INDEX([1]!T_Resins[Resins],MOD(ROW()-2,COUNTA([1]!T_Resins[Resins]))+1))</f>
        <v>Dental Model Biege</v>
      </c>
      <c r="D761">
        <f>IF(SUM(E761:J761)&lt;&gt;0,IF(ROW()-1&gt;COUNTA([1]!T_Printers[Printers])*COUNTA([1]!T_Resins[Resins]),"",2),"")</f>
        <v>2</v>
      </c>
      <c r="E761" cm="1">
        <f t="array" ref="E761">IFERROR(IF(ROW()-1&gt;COUNTA([1]!T_Printers[Printers])*COUNTA([1]!T_Resins[Resins]),"",_xlfn.IFS(ROUND(VLOOKUP(C761,[1]!T_Resins[#Data],2,FALSE)/VLOOKUP(A761,[1]!T_Printers[#Data],5,FALSE),1)&lt;=_xlfn.XLOOKUP(B761,[1]Printers!L:L,[1]Printers!O:O,1,0,),ROUND(VLOOKUP(C761,[1]!T_Resins[#Data],2,FALSE)/VLOOKUP(A761,[1]!T_Printers[#Data],5,FALSE),1),ROUND(VLOOKUP(C761,[1]!T_Resins[#Data],2,FALSE)/VLOOKUP(A761,[1]!T_Printers[#Data],5,FALSE),1)&gt;_xlfn.XLOOKUP(B761,[1]Printers!L:L,[1]Printers!O:O,1,0,),10)),"Используйте слой 100 мкм")</f>
        <v>4.0999999999999996</v>
      </c>
      <c r="F761">
        <f>IFERROR(IF(ROUND(_xlfn.XLOOKUP([1]Parameters!B761,[1]Printers!L:L,[1]Printers!Q:Q,,0)*E761/10,0)*10&lt;_xlfn.XLOOKUP([1]Parameters!B761,[1]Printers!L:L,[1]Printers!P:P,,0),ROUND(_xlfn.XLOOKUP([1]Parameters!B761,[1]Printers!L:L,[1]Printers!Q:Q,,0)*E761/10,0)*10,_xlfn.XLOOKUP([1]Parameters!B761,[1]Printers!L:L,[1]Printers!P:P,,0)),"")</f>
        <v>40</v>
      </c>
      <c r="G761" cm="1">
        <f t="array" ref="G761">IFERROR(IF(ROW()-1&gt;COUNTA([1]!T_Printers[Printers])*COUNTA([1]!T_Resins[Resins]),"",_xlfn.IFS(ROUND(VLOOKUP(C761,[1]!T_Resins[#Data],3,FALSE)/VLOOKUP(A761,[1]!T_Printers[#Data],5,FALSE),1)&lt;=_xlfn.XLOOKUP(B761,[1]Printers!L:L,[1]Printers!O:O,1,0,),ROUND(VLOOKUP(C761,[1]!T_Resins[#Data],3,FALSE)/VLOOKUP(A761,[1]!T_Printers[#Data],5,FALSE),1),ROUND(VLOOKUP(C761,[1]!T_Resins[#Data],3,FALSE)/VLOOKUP(A761,[1]!T_Printers[#Data],5,FALSE),1)&gt;_xlfn.XLOOKUP(B761,[1]Printers!L:L,[1]Printers!O:O,1,0,),10)),"")</f>
        <v>5.3</v>
      </c>
      <c r="H761">
        <f>IFERROR(IF(ROUND(_xlfn.XLOOKUP([1]Parameters!B761,[1]Printers!L:L,[1]Printers!Q:Q,,0)*G761/10,0)*10&lt;_xlfn.XLOOKUP([1]Parameters!B761,[1]Printers!L:L,[1]Printers!P:P,,0),ROUND(_xlfn.XLOOKUP([1]Parameters!B761,[1]Printers!L:L,[1]Printers!Q:Q,,0)*G761/10,0)*10,_xlfn.XLOOKUP([1]Parameters!B761,[1]Printers!L:L,[1]Printers!P:P,,0)),"")</f>
        <v>50</v>
      </c>
      <c r="I761" s="3" t="str" cm="1">
        <f t="array" ref="I761">IFERROR(IF(ROW()-1&gt;COUNTA([1]!T_Printers[Printers])*COUNTA([1]!T_Resins[Resins]),"",_xlfn.IFS(ROUND(VLOOKUP(C761,[1]!T_Resins[#Data],4,FALSE)/VLOOKUP(A761,[1]!T_Printers[#Data],5,FALSE),1)&lt;=_xlfn.XLOOKUP(B761,[1]Printers!L:L,[1]Printers!O:O,1,0,),ROUND(VLOOKUP(C761,[1]!T_Resins[#Data],4,FALSE)/VLOOKUP(A761,[1]!T_Printers[#Data],5,FALSE),1),ROUND(VLOOKUP(C761,[1]!T_Resins[#Data],4,FALSE)/VLOOKUP(A761,[1]!T_Printers[#Data],5,FALSE),1)&gt;_xlfn.XLOOKUP(B761,[1]Printers!L:L,[1]Printers!O:O,1,0,),"")),"")</f>
        <v/>
      </c>
      <c r="J761" t="str">
        <f>IFERROR(IF(ROUND(_xlfn.XLOOKUP([1]Parameters!B761,[1]Printers!L:L,[1]Printers!Q:Q,,0)*I761/10,0)*10&lt;_xlfn.XLOOKUP([1]Parameters!B761,[1]Printers!L:L,[1]Printers!P:P,,0),ROUND(_xlfn.XLOOKUP([1]Parameters!B761,[1]Printers!L:L,[1]Printers!Q:Q,,0)*I761/10,0)*10,_xlfn.XLOOKUP([1]Parameters!B761,[1]Printers!L:L,[1]Printers!P:P,,0)),"")</f>
        <v/>
      </c>
      <c r="K761">
        <f>IF(SUM(E761:J761)&lt;&gt;0,VLOOKUP(A761,[1]!T_Printers[#Data],10,FALSE)+VLOOKUP(C761,[1]!T_Resins[#Data],10,FALSE),"")</f>
        <v>3</v>
      </c>
      <c r="L761">
        <f>IF(SUM(E761:J761)&lt;&gt;0,VLOOKUP(A761,[1]!T_Printers[#Data],11,FALSE),"")</f>
        <v>4</v>
      </c>
      <c r="M761">
        <f>IF(SUM(E761:J761)&lt;&gt;0,VLOOKUP(C761,[1]!T_Resins[#Data],8,FALSE),"")</f>
        <v>120</v>
      </c>
      <c r="N761">
        <f>IF(_xlfn.XLOOKUP(B761,[1]Printers!$L:$L,[1]Printers!$R:$R,0,0)&gt;0,[1]Parameters!M761,IF(SUM(E761:J761)&lt;&gt;0,VLOOKUP(C761,[1]!T_Resins[#Data],9,FALSE),""))</f>
        <v>180</v>
      </c>
      <c r="O761" t="str">
        <f t="shared" si="11"/>
        <v>AnycubicPhotonUltra</v>
      </c>
    </row>
    <row r="762" spans="1:15" x14ac:dyDescent="0.25">
      <c r="A762" t="str">
        <f t="array" ref="A762">IF(ROW()-1&gt;COUNTA([1]!T_Printers[Printers])*COUNTA([1]!T_Resins[Resins]),"",INDEX([1]!T_Printers[Printers],INT((ROW()-2)/COUNTA([1]!T_Resins[Resins])+1)))</f>
        <v>Anycubic Photon Ultra</v>
      </c>
      <c r="B762" t="str">
        <f>_xlfn.XLOOKUP(A762,[1]!T_Printers[Printers],[1]!T_Printers[Icon link],,0)</f>
        <v>AnycubicPhotonUltra</v>
      </c>
      <c r="C762" t="str">
        <f t="array" ref="C762">IF(ROW()-1&gt;COUNTA([1]!T_Printers[Printers])*COUNTA([1]!T_Resins[Resins]),"",INDEX([1]!T_Resins[Resins],MOD(ROW()-2,COUNTA([1]!T_Resins[Resins]))+1))</f>
        <v>Dental Model Bone</v>
      </c>
      <c r="D762">
        <f>IF(SUM(E762:J762)&lt;&gt;0,IF(ROW()-1&gt;COUNTA([1]!T_Printers[Printers])*COUNTA([1]!T_Resins[Resins]),"",2),"")</f>
        <v>2</v>
      </c>
      <c r="E762" cm="1">
        <f t="array" ref="E762">IFERROR(IF(ROW()-1&gt;COUNTA([1]!T_Printers[Printers])*COUNTA([1]!T_Resins[Resins]),"",_xlfn.IFS(ROUND(VLOOKUP(C762,[1]!T_Resins[#Data],2,FALSE)/VLOOKUP(A762,[1]!T_Printers[#Data],5,FALSE),1)&lt;=_xlfn.XLOOKUP(B762,[1]Printers!L:L,[1]Printers!O:O,1,0,),ROUND(VLOOKUP(C762,[1]!T_Resins[#Data],2,FALSE)/VLOOKUP(A762,[1]!T_Printers[#Data],5,FALSE),1),ROUND(VLOOKUP(C762,[1]!T_Resins[#Data],2,FALSE)/VLOOKUP(A762,[1]!T_Printers[#Data],5,FALSE),1)&gt;_xlfn.XLOOKUP(B762,[1]Printers!L:L,[1]Printers!O:O,1,0,),10)),"Используйте слой 100 мкм")</f>
        <v>2.5</v>
      </c>
      <c r="F762">
        <f>IFERROR(IF(ROUND(_xlfn.XLOOKUP([1]Parameters!B762,[1]Printers!L:L,[1]Printers!Q:Q,,0)*E762/10,0)*10&lt;_xlfn.XLOOKUP([1]Parameters!B762,[1]Printers!L:L,[1]Printers!P:P,,0),ROUND(_xlfn.XLOOKUP([1]Parameters!B762,[1]Printers!L:L,[1]Printers!Q:Q,,0)*E762/10,0)*10,_xlfn.XLOOKUP([1]Parameters!B762,[1]Printers!L:L,[1]Printers!P:P,,0)),"")</f>
        <v>20</v>
      </c>
      <c r="G762" cm="1">
        <f t="array" ref="G762">IFERROR(IF(ROW()-1&gt;COUNTA([1]!T_Printers[Printers])*COUNTA([1]!T_Resins[Resins]),"",_xlfn.IFS(ROUND(VLOOKUP(C762,[1]!T_Resins[#Data],3,FALSE)/VLOOKUP(A762,[1]!T_Printers[#Data],5,FALSE),1)&lt;=_xlfn.XLOOKUP(B762,[1]Printers!L:L,[1]Printers!O:O,1,0,),ROUND(VLOOKUP(C762,[1]!T_Resins[#Data],3,FALSE)/VLOOKUP(A762,[1]!T_Printers[#Data],5,FALSE),1),ROUND(VLOOKUP(C762,[1]!T_Resins[#Data],3,FALSE)/VLOOKUP(A762,[1]!T_Printers[#Data],5,FALSE),1)&gt;_xlfn.XLOOKUP(B762,[1]Printers!L:L,[1]Printers!O:O,1,0,),10)),"")</f>
        <v>3.3</v>
      </c>
      <c r="H762">
        <f>IFERROR(IF(ROUND(_xlfn.XLOOKUP([1]Parameters!B762,[1]Printers!L:L,[1]Printers!Q:Q,,0)*G762/10,0)*10&lt;_xlfn.XLOOKUP([1]Parameters!B762,[1]Printers!L:L,[1]Printers!P:P,,0),ROUND(_xlfn.XLOOKUP([1]Parameters!B762,[1]Printers!L:L,[1]Printers!Q:Q,,0)*G762/10,0)*10,_xlfn.XLOOKUP([1]Parameters!B762,[1]Printers!L:L,[1]Printers!P:P,,0)),"")</f>
        <v>30</v>
      </c>
      <c r="I762" s="3" t="str" cm="1">
        <f t="array" ref="I762">IFERROR(IF(ROW()-1&gt;COUNTA([1]!T_Printers[Printers])*COUNTA([1]!T_Resins[Resins]),"",_xlfn.IFS(ROUND(VLOOKUP(C762,[1]!T_Resins[#Data],4,FALSE)/VLOOKUP(A762,[1]!T_Printers[#Data],5,FALSE),1)&lt;=_xlfn.XLOOKUP(B762,[1]Printers!L:L,[1]Printers!O:O,1,0,),ROUND(VLOOKUP(C762,[1]!T_Resins[#Data],4,FALSE)/VLOOKUP(A762,[1]!T_Printers[#Data],5,FALSE),1),ROUND(VLOOKUP(C762,[1]!T_Resins[#Data],4,FALSE)/VLOOKUP(A762,[1]!T_Printers[#Data],5,FALSE),1)&gt;_xlfn.XLOOKUP(B762,[1]Printers!L:L,[1]Printers!O:O,1,0,),"")),"")</f>
        <v/>
      </c>
      <c r="J762" t="str">
        <f>IFERROR(IF(ROUND(_xlfn.XLOOKUP([1]Parameters!B762,[1]Printers!L:L,[1]Printers!Q:Q,,0)*I762/10,0)*10&lt;_xlfn.XLOOKUP([1]Parameters!B762,[1]Printers!L:L,[1]Printers!P:P,,0),ROUND(_xlfn.XLOOKUP([1]Parameters!B762,[1]Printers!L:L,[1]Printers!Q:Q,,0)*I762/10,0)*10,_xlfn.XLOOKUP([1]Parameters!B762,[1]Printers!L:L,[1]Printers!P:P,,0)),"")</f>
        <v/>
      </c>
      <c r="K762">
        <f>IF(SUM(E762:J762)&lt;&gt;0,VLOOKUP(A762,[1]!T_Printers[#Data],10,FALSE)+VLOOKUP(C762,[1]!T_Resins[#Data],10,FALSE),"")</f>
        <v>3</v>
      </c>
      <c r="L762">
        <f>IF(SUM(E762:J762)&lt;&gt;0,VLOOKUP(A762,[1]!T_Printers[#Data],11,FALSE),"")</f>
        <v>4</v>
      </c>
      <c r="M762">
        <f>IF(SUM(E762:J762)&lt;&gt;0,VLOOKUP(C762,[1]!T_Resins[#Data],8,FALSE),"")</f>
        <v>120</v>
      </c>
      <c r="N762">
        <f>IF(_xlfn.XLOOKUP(B762,[1]Printers!$L:$L,[1]Printers!$R:$R,0,0)&gt;0,[1]Parameters!M762,IF(SUM(E762:J762)&lt;&gt;0,VLOOKUP(C762,[1]!T_Resins[#Data],9,FALSE),""))</f>
        <v>180</v>
      </c>
      <c r="O762" t="str">
        <f t="shared" si="11"/>
        <v>AnycubicPhotonUltra</v>
      </c>
    </row>
    <row r="763" spans="1:15" x14ac:dyDescent="0.25">
      <c r="A763" t="str">
        <f t="array" ref="A763">IF(ROW()-1&gt;COUNTA([1]!T_Printers[Printers])*COUNTA([1]!T_Resins[Resins]),"",INDEX([1]!T_Printers[Printers],INT((ROW()-2)/COUNTA([1]!T_Resins[Resins])+1)))</f>
        <v>Anycubic Photon Ultra</v>
      </c>
      <c r="B763" t="str">
        <f>_xlfn.XLOOKUP(A763,[1]!T_Printers[Printers],[1]!T_Printers[Icon link],,0)</f>
        <v>AnycubicPhotonUltra</v>
      </c>
      <c r="C763" t="str">
        <f t="array" ref="C763">IF(ROW()-1&gt;COUNTA([1]!T_Printers[Printers])*COUNTA([1]!T_Resins[Resins]),"",INDEX([1]!T_Resins[Resins],MOD(ROW()-2,COUNTA([1]!T_Resins[Resins]))+1))</f>
        <v>Dental Model Light Grey</v>
      </c>
      <c r="D763">
        <f>IF(SUM(E763:J763)&lt;&gt;0,IF(ROW()-1&gt;COUNTA([1]!T_Printers[Printers])*COUNTA([1]!T_Resins[Resins]),"",2),"")</f>
        <v>2</v>
      </c>
      <c r="E763" cm="1">
        <f t="array" ref="E763">IFERROR(IF(ROW()-1&gt;COUNTA([1]!T_Printers[Printers])*COUNTA([1]!T_Resins[Resins]),"",_xlfn.IFS(ROUND(VLOOKUP(C763,[1]!T_Resins[#Data],2,FALSE)/VLOOKUP(A763,[1]!T_Printers[#Data],5,FALSE),1)&lt;=_xlfn.XLOOKUP(B763,[1]Printers!L:L,[1]Printers!O:O,1,0,),ROUND(VLOOKUP(C763,[1]!T_Resins[#Data],2,FALSE)/VLOOKUP(A763,[1]!T_Printers[#Data],5,FALSE),1),ROUND(VLOOKUP(C763,[1]!T_Resins[#Data],2,FALSE)/VLOOKUP(A763,[1]!T_Printers[#Data],5,FALSE),1)&gt;_xlfn.XLOOKUP(B763,[1]Printers!L:L,[1]Printers!O:O,1,0,),10)),"Используйте слой 100 мкм")</f>
        <v>3.2</v>
      </c>
      <c r="F763">
        <f>IFERROR(IF(ROUND(_xlfn.XLOOKUP([1]Parameters!B763,[1]Printers!L:L,[1]Printers!Q:Q,,0)*E763/10,0)*10&lt;_xlfn.XLOOKUP([1]Parameters!B763,[1]Printers!L:L,[1]Printers!P:P,,0),ROUND(_xlfn.XLOOKUP([1]Parameters!B763,[1]Printers!L:L,[1]Printers!Q:Q,,0)*E763/10,0)*10,_xlfn.XLOOKUP([1]Parameters!B763,[1]Printers!L:L,[1]Printers!P:P,,0)),"")</f>
        <v>30</v>
      </c>
      <c r="G763" cm="1">
        <f t="array" ref="G763">IFERROR(IF(ROW()-1&gt;COUNTA([1]!T_Printers[Printers])*COUNTA([1]!T_Resins[Resins]),"",_xlfn.IFS(ROUND(VLOOKUP(C763,[1]!T_Resins[#Data],3,FALSE)/VLOOKUP(A763,[1]!T_Printers[#Data],5,FALSE),1)&lt;=_xlfn.XLOOKUP(B763,[1]Printers!L:L,[1]Printers!O:O,1,0,),ROUND(VLOOKUP(C763,[1]!T_Resins[#Data],3,FALSE)/VLOOKUP(A763,[1]!T_Printers[#Data],5,FALSE),1),ROUND(VLOOKUP(C763,[1]!T_Resins[#Data],3,FALSE)/VLOOKUP(A763,[1]!T_Printers[#Data],5,FALSE),1)&gt;_xlfn.XLOOKUP(B763,[1]Printers!L:L,[1]Printers!O:O,1,0,),10)),"")</f>
        <v>4.0999999999999996</v>
      </c>
      <c r="H763">
        <f>IFERROR(IF(ROUND(_xlfn.XLOOKUP([1]Parameters!B763,[1]Printers!L:L,[1]Printers!Q:Q,,0)*G763/10,0)*10&lt;_xlfn.XLOOKUP([1]Parameters!B763,[1]Printers!L:L,[1]Printers!P:P,,0),ROUND(_xlfn.XLOOKUP([1]Parameters!B763,[1]Printers!L:L,[1]Printers!Q:Q,,0)*G763/10,0)*10,_xlfn.XLOOKUP([1]Parameters!B763,[1]Printers!L:L,[1]Printers!P:P,,0)),"")</f>
        <v>40</v>
      </c>
      <c r="I763" s="3" t="str" cm="1">
        <f t="array" ref="I763">IFERROR(IF(ROW()-1&gt;COUNTA([1]!T_Printers[Printers])*COUNTA([1]!T_Resins[Resins]),"",_xlfn.IFS(ROUND(VLOOKUP(C763,[1]!T_Resins[#Data],4,FALSE)/VLOOKUP(A763,[1]!T_Printers[#Data],5,FALSE),1)&lt;=_xlfn.XLOOKUP(B763,[1]Printers!L:L,[1]Printers!O:O,1,0,),ROUND(VLOOKUP(C763,[1]!T_Resins[#Data],4,FALSE)/VLOOKUP(A763,[1]!T_Printers[#Data],5,FALSE),1),ROUND(VLOOKUP(C763,[1]!T_Resins[#Data],4,FALSE)/VLOOKUP(A763,[1]!T_Printers[#Data],5,FALSE),1)&gt;_xlfn.XLOOKUP(B763,[1]Printers!L:L,[1]Printers!O:O,1,0,),"")),"")</f>
        <v/>
      </c>
      <c r="J763" t="str">
        <f>IFERROR(IF(ROUND(_xlfn.XLOOKUP([1]Parameters!B763,[1]Printers!L:L,[1]Printers!Q:Q,,0)*I763/10,0)*10&lt;_xlfn.XLOOKUP([1]Parameters!B763,[1]Printers!L:L,[1]Printers!P:P,,0),ROUND(_xlfn.XLOOKUP([1]Parameters!B763,[1]Printers!L:L,[1]Printers!Q:Q,,0)*I763/10,0)*10,_xlfn.XLOOKUP([1]Parameters!B763,[1]Printers!L:L,[1]Printers!P:P,,0)),"")</f>
        <v/>
      </c>
      <c r="K763">
        <f>IF(SUM(E763:J763)&lt;&gt;0,VLOOKUP(A763,[1]!T_Printers[#Data],10,FALSE)+VLOOKUP(C763,[1]!T_Resins[#Data],10,FALSE),"")</f>
        <v>3</v>
      </c>
      <c r="L763">
        <f>IF(SUM(E763:J763)&lt;&gt;0,VLOOKUP(A763,[1]!T_Printers[#Data],11,FALSE),"")</f>
        <v>4</v>
      </c>
      <c r="M763">
        <f>IF(SUM(E763:J763)&lt;&gt;0,VLOOKUP(C763,[1]!T_Resins[#Data],8,FALSE),"")</f>
        <v>120</v>
      </c>
      <c r="N763">
        <f>IF(_xlfn.XLOOKUP(B763,[1]Printers!$L:$L,[1]Printers!$R:$R,0,0)&gt;0,[1]Parameters!M763,IF(SUM(E763:J763)&lt;&gt;0,VLOOKUP(C763,[1]!T_Resins[#Data],9,FALSE),""))</f>
        <v>180</v>
      </c>
      <c r="O763" t="str">
        <f t="shared" si="11"/>
        <v>AnycubicPhotonUltra</v>
      </c>
    </row>
    <row r="764" spans="1:15" x14ac:dyDescent="0.25">
      <c r="A764" t="str">
        <f t="array" ref="A764">IF(ROW()-1&gt;COUNTA([1]!T_Printers[Printers])*COUNTA([1]!T_Resins[Resins]),"",INDEX([1]!T_Printers[Printers],INT((ROW()-2)/COUNTA([1]!T_Resins[Resins])+1)))</f>
        <v>Anycubic Photon Ultra</v>
      </c>
      <c r="B764" t="str">
        <f>_xlfn.XLOOKUP(A764,[1]!T_Printers[Printers],[1]!T_Printers[Icon link],,0)</f>
        <v>AnycubicPhotonUltra</v>
      </c>
      <c r="C764" t="str">
        <f t="array" ref="C764">IF(ROW()-1&gt;COUNTA([1]!T_Printers[Printers])*COUNTA([1]!T_Resins[Resins]),"",INDEX([1]!T_Resins[Resins],MOD(ROW()-2,COUNTA([1]!T_Resins[Resins]))+1))</f>
        <v>Dental Peach</v>
      </c>
      <c r="D764">
        <f>IF(SUM(E764:J764)&lt;&gt;0,IF(ROW()-1&gt;COUNTA([1]!T_Printers[Printers])*COUNTA([1]!T_Resins[Resins]),"",2),"")</f>
        <v>2</v>
      </c>
      <c r="E764" cm="1">
        <f t="array" ref="E764">IFERROR(IF(ROW()-1&gt;COUNTA([1]!T_Printers[Printers])*COUNTA([1]!T_Resins[Resins]),"",_xlfn.IFS(ROUND(VLOOKUP(C764,[1]!T_Resins[#Data],2,FALSE)/VLOOKUP(A764,[1]!T_Printers[#Data],5,FALSE),1)&lt;=_xlfn.XLOOKUP(B764,[1]Printers!L:L,[1]Printers!O:O,1,0,),ROUND(VLOOKUP(C764,[1]!T_Resins[#Data],2,FALSE)/VLOOKUP(A764,[1]!T_Printers[#Data],5,FALSE),1),ROUND(VLOOKUP(C764,[1]!T_Resins[#Data],2,FALSE)/VLOOKUP(A764,[1]!T_Printers[#Data],5,FALSE),1)&gt;_xlfn.XLOOKUP(B764,[1]Printers!L:L,[1]Printers!O:O,1,0,),10)),"Используйте слой 100 мкм")</f>
        <v>4.0999999999999996</v>
      </c>
      <c r="F764">
        <f>IFERROR(IF(ROUND(_xlfn.XLOOKUP([1]Parameters!B764,[1]Printers!L:L,[1]Printers!Q:Q,,0)*E764/10,0)*10&lt;_xlfn.XLOOKUP([1]Parameters!B764,[1]Printers!L:L,[1]Printers!P:P,,0),ROUND(_xlfn.XLOOKUP([1]Parameters!B764,[1]Printers!L:L,[1]Printers!Q:Q,,0)*E764/10,0)*10,_xlfn.XLOOKUP([1]Parameters!B764,[1]Printers!L:L,[1]Printers!P:P,,0)),"")</f>
        <v>40</v>
      </c>
      <c r="G764" cm="1">
        <f t="array" ref="G764">IFERROR(IF(ROW()-1&gt;COUNTA([1]!T_Printers[Printers])*COUNTA([1]!T_Resins[Resins]),"",_xlfn.IFS(ROUND(VLOOKUP(C764,[1]!T_Resins[#Data],3,FALSE)/VLOOKUP(A764,[1]!T_Printers[#Data],5,FALSE),1)&lt;=_xlfn.XLOOKUP(B764,[1]Printers!L:L,[1]Printers!O:O,1,0,),ROUND(VLOOKUP(C764,[1]!T_Resins[#Data],3,FALSE)/VLOOKUP(A764,[1]!T_Printers[#Data],5,FALSE),1),ROUND(VLOOKUP(C764,[1]!T_Resins[#Data],3,FALSE)/VLOOKUP(A764,[1]!T_Printers[#Data],5,FALSE),1)&gt;_xlfn.XLOOKUP(B764,[1]Printers!L:L,[1]Printers!O:O,1,0,),10)),"")</f>
        <v>5.3</v>
      </c>
      <c r="H764">
        <f>IFERROR(IF(ROUND(_xlfn.XLOOKUP([1]Parameters!B764,[1]Printers!L:L,[1]Printers!Q:Q,,0)*G764/10,0)*10&lt;_xlfn.XLOOKUP([1]Parameters!B764,[1]Printers!L:L,[1]Printers!P:P,,0),ROUND(_xlfn.XLOOKUP([1]Parameters!B764,[1]Printers!L:L,[1]Printers!Q:Q,,0)*G764/10,0)*10,_xlfn.XLOOKUP([1]Parameters!B764,[1]Printers!L:L,[1]Printers!P:P,,0)),"")</f>
        <v>50</v>
      </c>
      <c r="I764" s="3" t="str" cm="1">
        <f t="array" ref="I764">IFERROR(IF(ROW()-1&gt;COUNTA([1]!T_Printers[Printers])*COUNTA([1]!T_Resins[Resins]),"",_xlfn.IFS(ROUND(VLOOKUP(C764,[1]!T_Resins[#Data],4,FALSE)/VLOOKUP(A764,[1]!T_Printers[#Data],5,FALSE),1)&lt;=_xlfn.XLOOKUP(B764,[1]Printers!L:L,[1]Printers!O:O,1,0,),ROUND(VLOOKUP(C764,[1]!T_Resins[#Data],4,FALSE)/VLOOKUP(A764,[1]!T_Printers[#Data],5,FALSE),1),ROUND(VLOOKUP(C764,[1]!T_Resins[#Data],4,FALSE)/VLOOKUP(A764,[1]!T_Printers[#Data],5,FALSE),1)&gt;_xlfn.XLOOKUP(B764,[1]Printers!L:L,[1]Printers!O:O,1,0,),"")),"")</f>
        <v/>
      </c>
      <c r="J764" t="str">
        <f>IFERROR(IF(ROUND(_xlfn.XLOOKUP([1]Parameters!B764,[1]Printers!L:L,[1]Printers!Q:Q,,0)*I764/10,0)*10&lt;_xlfn.XLOOKUP([1]Parameters!B764,[1]Printers!L:L,[1]Printers!P:P,,0),ROUND(_xlfn.XLOOKUP([1]Parameters!B764,[1]Printers!L:L,[1]Printers!Q:Q,,0)*I764/10,0)*10,_xlfn.XLOOKUP([1]Parameters!B764,[1]Printers!L:L,[1]Printers!P:P,,0)),"")</f>
        <v/>
      </c>
      <c r="K764">
        <f>IF(SUM(E764:J764)&lt;&gt;0,VLOOKUP(A764,[1]!T_Printers[#Data],10,FALSE)+VLOOKUP(C764,[1]!T_Resins[#Data],10,FALSE),"")</f>
        <v>3</v>
      </c>
      <c r="L764">
        <f>IF(SUM(E764:J764)&lt;&gt;0,VLOOKUP(A764,[1]!T_Printers[#Data],11,FALSE),"")</f>
        <v>4</v>
      </c>
      <c r="M764">
        <f>IF(SUM(E764:J764)&lt;&gt;0,VLOOKUP(C764,[1]!T_Resins[#Data],8,FALSE),"")</f>
        <v>120</v>
      </c>
      <c r="N764">
        <f>IF(_xlfn.XLOOKUP(B764,[1]Printers!$L:$L,[1]Printers!$R:$R,0,0)&gt;0,[1]Parameters!M764,IF(SUM(E764:J764)&lt;&gt;0,VLOOKUP(C764,[1]!T_Resins[#Data],9,FALSE),""))</f>
        <v>180</v>
      </c>
      <c r="O764" t="str">
        <f t="shared" si="11"/>
        <v>AnycubicPhotonUltra</v>
      </c>
    </row>
    <row r="765" spans="1:15" x14ac:dyDescent="0.25">
      <c r="A765" t="str">
        <f t="array" ref="A765">IF(ROW()-1&gt;COUNTA([1]!T_Printers[Printers])*COUNTA([1]!T_Resins[Resins]),"",INDEX([1]!T_Printers[Printers],INT((ROW()-2)/COUNTA([1]!T_Resins[Resins])+1)))</f>
        <v>Anycubic Photon Ultra</v>
      </c>
      <c r="B765" t="str">
        <f>_xlfn.XLOOKUP(A765,[1]!T_Printers[Printers],[1]!T_Printers[Icon link],,0)</f>
        <v>AnycubicPhotonUltra</v>
      </c>
      <c r="C765" t="str">
        <f t="array" ref="C765">IF(ROW()-1&gt;COUNTA([1]!T_Printers[Printers])*COUNTA([1]!T_Resins[Resins]),"",INDEX([1]!T_Resins[Resins],MOD(ROW()-2,COUNTA([1]!T_Resins[Resins]))+1))</f>
        <v>Dental Pink</v>
      </c>
      <c r="D765">
        <f>IF(SUM(E765:J765)&lt;&gt;0,IF(ROW()-1&gt;COUNTA([1]!T_Printers[Printers])*COUNTA([1]!T_Resins[Resins]),"",2),"")</f>
        <v>2</v>
      </c>
      <c r="E765" cm="1">
        <f t="array" ref="E765">IFERROR(IF(ROW()-1&gt;COUNTA([1]!T_Printers[Printers])*COUNTA([1]!T_Resins[Resins]),"",_xlfn.IFS(ROUND(VLOOKUP(C765,[1]!T_Resins[#Data],2,FALSE)/VLOOKUP(A765,[1]!T_Printers[#Data],5,FALSE),1)&lt;=_xlfn.XLOOKUP(B765,[1]Printers!L:L,[1]Printers!O:O,1,0,),ROUND(VLOOKUP(C765,[1]!T_Resins[#Data],2,FALSE)/VLOOKUP(A765,[1]!T_Printers[#Data],5,FALSE),1),ROUND(VLOOKUP(C765,[1]!T_Resins[#Data],2,FALSE)/VLOOKUP(A765,[1]!T_Printers[#Data],5,FALSE),1)&gt;_xlfn.XLOOKUP(B765,[1]Printers!L:L,[1]Printers!O:O,1,0,),10)),"Используйте слой 100 мкм")</f>
        <v>2.6</v>
      </c>
      <c r="F765">
        <f>IFERROR(IF(ROUND(_xlfn.XLOOKUP([1]Parameters!B765,[1]Printers!L:L,[1]Printers!Q:Q,,0)*E765/10,0)*10&lt;_xlfn.XLOOKUP([1]Parameters!B765,[1]Printers!L:L,[1]Printers!P:P,,0),ROUND(_xlfn.XLOOKUP([1]Parameters!B765,[1]Printers!L:L,[1]Printers!Q:Q,,0)*E765/10,0)*10,_xlfn.XLOOKUP([1]Parameters!B765,[1]Printers!L:L,[1]Printers!P:P,,0)),"")</f>
        <v>20</v>
      </c>
      <c r="G765" cm="1">
        <f t="array" ref="G765">IFERROR(IF(ROW()-1&gt;COUNTA([1]!T_Printers[Printers])*COUNTA([1]!T_Resins[Resins]),"",_xlfn.IFS(ROUND(VLOOKUP(C765,[1]!T_Resins[#Data],3,FALSE)/VLOOKUP(A765,[1]!T_Printers[#Data],5,FALSE),1)&lt;=_xlfn.XLOOKUP(B765,[1]Printers!L:L,[1]Printers!O:O,1,0,),ROUND(VLOOKUP(C765,[1]!T_Resins[#Data],3,FALSE)/VLOOKUP(A765,[1]!T_Printers[#Data],5,FALSE),1),ROUND(VLOOKUP(C765,[1]!T_Resins[#Data],3,FALSE)/VLOOKUP(A765,[1]!T_Printers[#Data],5,FALSE),1)&gt;_xlfn.XLOOKUP(B765,[1]Printers!L:L,[1]Printers!O:O,1,0,),10)),"")</f>
        <v>3.4</v>
      </c>
      <c r="H765">
        <f>IFERROR(IF(ROUND(_xlfn.XLOOKUP([1]Parameters!B765,[1]Printers!L:L,[1]Printers!Q:Q,,0)*G765/10,0)*10&lt;_xlfn.XLOOKUP([1]Parameters!B765,[1]Printers!L:L,[1]Printers!P:P,,0),ROUND(_xlfn.XLOOKUP([1]Parameters!B765,[1]Printers!L:L,[1]Printers!Q:Q,,0)*G765/10,0)*10,_xlfn.XLOOKUP([1]Parameters!B765,[1]Printers!L:L,[1]Printers!P:P,,0)),"")</f>
        <v>30</v>
      </c>
      <c r="I765" s="3" t="str" cm="1">
        <f t="array" ref="I765">IFERROR(IF(ROW()-1&gt;COUNTA([1]!T_Printers[Printers])*COUNTA([1]!T_Resins[Resins]),"",_xlfn.IFS(ROUND(VLOOKUP(C765,[1]!T_Resins[#Data],4,FALSE)/VLOOKUP(A765,[1]!T_Printers[#Data],5,FALSE),1)&lt;=_xlfn.XLOOKUP(B765,[1]Printers!L:L,[1]Printers!O:O,1,0,),ROUND(VLOOKUP(C765,[1]!T_Resins[#Data],4,FALSE)/VLOOKUP(A765,[1]!T_Printers[#Data],5,FALSE),1),ROUND(VLOOKUP(C765,[1]!T_Resins[#Data],4,FALSE)/VLOOKUP(A765,[1]!T_Printers[#Data],5,FALSE),1)&gt;_xlfn.XLOOKUP(B765,[1]Printers!L:L,[1]Printers!O:O,1,0,),"")),"")</f>
        <v/>
      </c>
      <c r="J765" t="str">
        <f>IFERROR(IF(ROUND(_xlfn.XLOOKUP([1]Parameters!B765,[1]Printers!L:L,[1]Printers!Q:Q,,0)*I765/10,0)*10&lt;_xlfn.XLOOKUP([1]Parameters!B765,[1]Printers!L:L,[1]Printers!P:P,,0),ROUND(_xlfn.XLOOKUP([1]Parameters!B765,[1]Printers!L:L,[1]Printers!Q:Q,,0)*I765/10,0)*10,_xlfn.XLOOKUP([1]Parameters!B765,[1]Printers!L:L,[1]Printers!P:P,,0)),"")</f>
        <v/>
      </c>
      <c r="K765">
        <f>IF(SUM(E765:J765)&lt;&gt;0,VLOOKUP(A765,[1]!T_Printers[#Data],10,FALSE)+VLOOKUP(C765,[1]!T_Resins[#Data],10,FALSE),"")</f>
        <v>2</v>
      </c>
      <c r="L765">
        <f>IF(SUM(E765:J765)&lt;&gt;0,VLOOKUP(A765,[1]!T_Printers[#Data],11,FALSE),"")</f>
        <v>4</v>
      </c>
      <c r="M765">
        <f>IF(SUM(E765:J765)&lt;&gt;0,VLOOKUP(C765,[1]!T_Resins[#Data],8,FALSE),"")</f>
        <v>120</v>
      </c>
      <c r="N765">
        <f>IF(_xlfn.XLOOKUP(B765,[1]Printers!$L:$L,[1]Printers!$R:$R,0,0)&gt;0,[1]Parameters!M765,IF(SUM(E765:J765)&lt;&gt;0,VLOOKUP(C765,[1]!T_Resins[#Data],9,FALSE),""))</f>
        <v>180</v>
      </c>
      <c r="O765" t="str">
        <f t="shared" si="11"/>
        <v>AnycubicPhotonUltra</v>
      </c>
    </row>
    <row r="766" spans="1:15" x14ac:dyDescent="0.25">
      <c r="A766" t="str">
        <f t="array" ref="A766">IF(ROW()-1&gt;COUNTA([1]!T_Printers[Printers])*COUNTA([1]!T_Resins[Resins]),"",INDEX([1]!T_Printers[Printers],INT((ROW()-2)/COUNTA([1]!T_Resins[Resins])+1)))</f>
        <v>Anycubic Photon Ultra</v>
      </c>
      <c r="B766" t="str">
        <f>_xlfn.XLOOKUP(A766,[1]!T_Printers[Printers],[1]!T_Printers[Icon link],,0)</f>
        <v>AnycubicPhotonUltra</v>
      </c>
      <c r="C766" t="str">
        <f t="array" ref="C766">IF(ROW()-1&gt;COUNTA([1]!T_Printers[Printers])*COUNTA([1]!T_Resins[Resins]),"",INDEX([1]!T_Resins[Resins],MOD(ROW()-2,COUNTA([1]!T_Resins[Resins]))+1))</f>
        <v>Dental Soft Pink</v>
      </c>
      <c r="D766">
        <f>IF(SUM(E766:J766)&lt;&gt;0,IF(ROW()-1&gt;COUNTA([1]!T_Printers[Printers])*COUNTA([1]!T_Resins[Resins]),"",2),"")</f>
        <v>2</v>
      </c>
      <c r="E766" cm="1">
        <f t="array" ref="E766">IFERROR(IF(ROW()-1&gt;COUNTA([1]!T_Printers[Printers])*COUNTA([1]!T_Resins[Resins]),"",_xlfn.IFS(ROUND(VLOOKUP(C766,[1]!T_Resins[#Data],2,FALSE)/VLOOKUP(A766,[1]!T_Printers[#Data],5,FALSE),1)&lt;=_xlfn.XLOOKUP(B766,[1]Printers!L:L,[1]Printers!O:O,1,0,),ROUND(VLOOKUP(C766,[1]!T_Resins[#Data],2,FALSE)/VLOOKUP(A766,[1]!T_Printers[#Data],5,FALSE),1),ROUND(VLOOKUP(C766,[1]!T_Resins[#Data],2,FALSE)/VLOOKUP(A766,[1]!T_Printers[#Data],5,FALSE),1)&gt;_xlfn.XLOOKUP(B766,[1]Printers!L:L,[1]Printers!O:O,1,0,),10)),"Используйте слой 100 мкм")</f>
        <v>3.8</v>
      </c>
      <c r="F766">
        <f>IFERROR(IF(ROUND(_xlfn.XLOOKUP([1]Parameters!B766,[1]Printers!L:L,[1]Printers!Q:Q,,0)*E766/10,0)*10&lt;_xlfn.XLOOKUP([1]Parameters!B766,[1]Printers!L:L,[1]Printers!P:P,,0),ROUND(_xlfn.XLOOKUP([1]Parameters!B766,[1]Printers!L:L,[1]Printers!Q:Q,,0)*E766/10,0)*10,_xlfn.XLOOKUP([1]Parameters!B766,[1]Printers!L:L,[1]Printers!P:P,,0)),"")</f>
        <v>30</v>
      </c>
      <c r="G766" cm="1">
        <f t="array" ref="G766">IFERROR(IF(ROW()-1&gt;COUNTA([1]!T_Printers[Printers])*COUNTA([1]!T_Resins[Resins]),"",_xlfn.IFS(ROUND(VLOOKUP(C766,[1]!T_Resins[#Data],3,FALSE)/VLOOKUP(A766,[1]!T_Printers[#Data],5,FALSE),1)&lt;=_xlfn.XLOOKUP(B766,[1]Printers!L:L,[1]Printers!O:O,1,0,),ROUND(VLOOKUP(C766,[1]!T_Resins[#Data],3,FALSE)/VLOOKUP(A766,[1]!T_Printers[#Data],5,FALSE),1),ROUND(VLOOKUP(C766,[1]!T_Resins[#Data],3,FALSE)/VLOOKUP(A766,[1]!T_Printers[#Data],5,FALSE),1)&gt;_xlfn.XLOOKUP(B766,[1]Printers!L:L,[1]Printers!O:O,1,0,),10)),"")</f>
        <v>4.9000000000000004</v>
      </c>
      <c r="H766">
        <f>IFERROR(IF(ROUND(_xlfn.XLOOKUP([1]Parameters!B766,[1]Printers!L:L,[1]Printers!Q:Q,,0)*G766/10,0)*10&lt;_xlfn.XLOOKUP([1]Parameters!B766,[1]Printers!L:L,[1]Printers!P:P,,0),ROUND(_xlfn.XLOOKUP([1]Parameters!B766,[1]Printers!L:L,[1]Printers!Q:Q,,0)*G766/10,0)*10,_xlfn.XLOOKUP([1]Parameters!B766,[1]Printers!L:L,[1]Printers!P:P,,0)),"")</f>
        <v>40</v>
      </c>
      <c r="I766" s="3" t="str" cm="1">
        <f t="array" ref="I766">IFERROR(IF(ROW()-1&gt;COUNTA([1]!T_Printers[Printers])*COUNTA([1]!T_Resins[Resins]),"",_xlfn.IFS(ROUND(VLOOKUP(C766,[1]!T_Resins[#Data],4,FALSE)/VLOOKUP(A766,[1]!T_Printers[#Data],5,FALSE),1)&lt;=_xlfn.XLOOKUP(B766,[1]Printers!L:L,[1]Printers!O:O,1,0,),ROUND(VLOOKUP(C766,[1]!T_Resins[#Data],4,FALSE)/VLOOKUP(A766,[1]!T_Printers[#Data],5,FALSE),1),ROUND(VLOOKUP(C766,[1]!T_Resins[#Data],4,FALSE)/VLOOKUP(A766,[1]!T_Printers[#Data],5,FALSE),1)&gt;_xlfn.XLOOKUP(B766,[1]Printers!L:L,[1]Printers!O:O,1,0,),"")),"")</f>
        <v/>
      </c>
      <c r="J766" t="str">
        <f>IFERROR(IF(ROUND(_xlfn.XLOOKUP([1]Parameters!B766,[1]Printers!L:L,[1]Printers!Q:Q,,0)*I766/10,0)*10&lt;_xlfn.XLOOKUP([1]Parameters!B766,[1]Printers!L:L,[1]Printers!P:P,,0),ROUND(_xlfn.XLOOKUP([1]Parameters!B766,[1]Printers!L:L,[1]Printers!Q:Q,,0)*I766/10,0)*10,_xlfn.XLOOKUP([1]Parameters!B766,[1]Printers!L:L,[1]Printers!P:P,,0)),"")</f>
        <v/>
      </c>
      <c r="K766">
        <f>IF(SUM(E766:J766)&lt;&gt;0,VLOOKUP(A766,[1]!T_Printers[#Data],10,FALSE)+VLOOKUP(C766,[1]!T_Resins[#Data],10,FALSE),"")</f>
        <v>2</v>
      </c>
      <c r="L766">
        <f>IF(SUM(E766:J766)&lt;&gt;0,VLOOKUP(A766,[1]!T_Printers[#Data],11,FALSE),"")</f>
        <v>4</v>
      </c>
      <c r="M766">
        <f>IF(SUM(E766:J766)&lt;&gt;0,VLOOKUP(C766,[1]!T_Resins[#Data],8,FALSE),"")</f>
        <v>60</v>
      </c>
      <c r="N766">
        <f>IF(_xlfn.XLOOKUP(B766,[1]Printers!$L:$L,[1]Printers!$R:$R,0,0)&gt;0,[1]Parameters!M766,IF(SUM(E766:J766)&lt;&gt;0,VLOOKUP(C766,[1]!T_Resins[#Data],9,FALSE),""))</f>
        <v>60</v>
      </c>
      <c r="O766" t="str">
        <f t="shared" si="11"/>
        <v>AnycubicPhotonUltra</v>
      </c>
    </row>
    <row r="767" spans="1:15" x14ac:dyDescent="0.25">
      <c r="A767" t="str">
        <f t="array" ref="A767">IF(ROW()-1&gt;COUNTA([1]!T_Printers[Printers])*COUNTA([1]!T_Resins[Resins]),"",INDEX([1]!T_Printers[Printers],INT((ROW()-2)/COUNTA([1]!T_Resins[Resins])+1)))</f>
        <v>Anycubic Photon Ultra</v>
      </c>
      <c r="B767" t="str">
        <f>_xlfn.XLOOKUP(A767,[1]!T_Printers[Printers],[1]!T_Printers[Icon link],,0)</f>
        <v>AnycubicPhotonUltra</v>
      </c>
      <c r="C767" t="str">
        <f t="array" ref="C767">IF(ROW()-1&gt;COUNTA([1]!T_Printers[Printers])*COUNTA([1]!T_Resins[Resins]),"",INDEX([1]!T_Resins[Resins],MOD(ROW()-2,COUNTA([1]!T_Resins[Resins]))+1))</f>
        <v>Dental Sand A1-A2</v>
      </c>
      <c r="D767">
        <f>IF(SUM(E767:J767)&lt;&gt;0,IF(ROW()-1&gt;COUNTA([1]!T_Printers[Printers])*COUNTA([1]!T_Resins[Resins]),"",2),"")</f>
        <v>2</v>
      </c>
      <c r="E767" cm="1">
        <f t="array" ref="E767">IFERROR(IF(ROW()-1&gt;COUNTA([1]!T_Printers[Printers])*COUNTA([1]!T_Resins[Resins]),"",_xlfn.IFS(ROUND(VLOOKUP(C767,[1]!T_Resins[#Data],2,FALSE)/VLOOKUP(A767,[1]!T_Printers[#Data],5,FALSE),1)&lt;=_xlfn.XLOOKUP(B767,[1]Printers!L:L,[1]Printers!O:O,1,0,),ROUND(VLOOKUP(C767,[1]!T_Resins[#Data],2,FALSE)/VLOOKUP(A767,[1]!T_Printers[#Data],5,FALSE),1),ROUND(VLOOKUP(C767,[1]!T_Resins[#Data],2,FALSE)/VLOOKUP(A767,[1]!T_Printers[#Data],5,FALSE),1)&gt;_xlfn.XLOOKUP(B767,[1]Printers!L:L,[1]Printers!O:O,1,0,),10)),"Используйте слой 100 мкм")</f>
        <v>2.2000000000000002</v>
      </c>
      <c r="F767">
        <f>IFERROR(IF(ROUND(_xlfn.XLOOKUP([1]Parameters!B767,[1]Printers!L:L,[1]Printers!Q:Q,,0)*E767/10,0)*10&lt;_xlfn.XLOOKUP([1]Parameters!B767,[1]Printers!L:L,[1]Printers!P:P,,0),ROUND(_xlfn.XLOOKUP([1]Parameters!B767,[1]Printers!L:L,[1]Printers!Q:Q,,0)*E767/10,0)*10,_xlfn.XLOOKUP([1]Parameters!B767,[1]Printers!L:L,[1]Printers!P:P,,0)),"")</f>
        <v>20</v>
      </c>
      <c r="G767" cm="1">
        <f t="array" ref="G767">IFERROR(IF(ROW()-1&gt;COUNTA([1]!T_Printers[Printers])*COUNTA([1]!T_Resins[Resins]),"",_xlfn.IFS(ROUND(VLOOKUP(C767,[1]!T_Resins[#Data],3,FALSE)/VLOOKUP(A767,[1]!T_Printers[#Data],5,FALSE),1)&lt;=_xlfn.XLOOKUP(B767,[1]Printers!L:L,[1]Printers!O:O,1,0,),ROUND(VLOOKUP(C767,[1]!T_Resins[#Data],3,FALSE)/VLOOKUP(A767,[1]!T_Printers[#Data],5,FALSE),1),ROUND(VLOOKUP(C767,[1]!T_Resins[#Data],3,FALSE)/VLOOKUP(A767,[1]!T_Printers[#Data],5,FALSE),1)&gt;_xlfn.XLOOKUP(B767,[1]Printers!L:L,[1]Printers!O:O,1,0,),10)),"")</f>
        <v>2.8</v>
      </c>
      <c r="H767">
        <f>IFERROR(IF(ROUND(_xlfn.XLOOKUP([1]Parameters!B767,[1]Printers!L:L,[1]Printers!Q:Q,,0)*G767/10,0)*10&lt;_xlfn.XLOOKUP([1]Parameters!B767,[1]Printers!L:L,[1]Printers!P:P,,0),ROUND(_xlfn.XLOOKUP([1]Parameters!B767,[1]Printers!L:L,[1]Printers!Q:Q,,0)*G767/10,0)*10,_xlfn.XLOOKUP([1]Parameters!B767,[1]Printers!L:L,[1]Printers!P:P,,0)),"")</f>
        <v>30</v>
      </c>
      <c r="I767" s="3" t="str" cm="1">
        <f t="array" ref="I767">IFERROR(IF(ROW()-1&gt;COUNTA([1]!T_Printers[Printers])*COUNTA([1]!T_Resins[Resins]),"",_xlfn.IFS(ROUND(VLOOKUP(C767,[1]!T_Resins[#Data],4,FALSE)/VLOOKUP(A767,[1]!T_Printers[#Data],5,FALSE),1)&lt;=_xlfn.XLOOKUP(B767,[1]Printers!L:L,[1]Printers!O:O,1,0,),ROUND(VLOOKUP(C767,[1]!T_Resins[#Data],4,FALSE)/VLOOKUP(A767,[1]!T_Printers[#Data],5,FALSE),1),ROUND(VLOOKUP(C767,[1]!T_Resins[#Data],4,FALSE)/VLOOKUP(A767,[1]!T_Printers[#Data],5,FALSE),1)&gt;_xlfn.XLOOKUP(B767,[1]Printers!L:L,[1]Printers!O:O,1,0,),"")),"")</f>
        <v/>
      </c>
      <c r="J767" t="str">
        <f>IFERROR(IF(ROUND(_xlfn.XLOOKUP([1]Parameters!B767,[1]Printers!L:L,[1]Printers!Q:Q,,0)*I767/10,0)*10&lt;_xlfn.XLOOKUP([1]Parameters!B767,[1]Printers!L:L,[1]Printers!P:P,,0),ROUND(_xlfn.XLOOKUP([1]Parameters!B767,[1]Printers!L:L,[1]Printers!Q:Q,,0)*I767/10,0)*10,_xlfn.XLOOKUP([1]Parameters!B767,[1]Printers!L:L,[1]Printers!P:P,,0)),"")</f>
        <v/>
      </c>
      <c r="K767">
        <f>IF(SUM(E767:J767)&lt;&gt;0,VLOOKUP(A767,[1]!T_Printers[#Data],10,FALSE)+VLOOKUP(C767,[1]!T_Resins[#Data],10,FALSE),"")</f>
        <v>3</v>
      </c>
      <c r="L767">
        <f>IF(SUM(E767:J767)&lt;&gt;0,VLOOKUP(A767,[1]!T_Printers[#Data],11,FALSE),"")</f>
        <v>4</v>
      </c>
      <c r="M767">
        <f>IF(SUM(E767:J767)&lt;&gt;0,VLOOKUP(C767,[1]!T_Resins[#Data],8,FALSE),"")</f>
        <v>120</v>
      </c>
      <c r="N767">
        <f>IF(_xlfn.XLOOKUP(B767,[1]Printers!$L:$L,[1]Printers!$R:$R,0,0)&gt;0,[1]Parameters!M767,IF(SUM(E767:J767)&lt;&gt;0,VLOOKUP(C767,[1]!T_Resins[#Data],9,FALSE),""))</f>
        <v>180</v>
      </c>
      <c r="O767" t="str">
        <f t="shared" si="11"/>
        <v>AnycubicPhotonUltra</v>
      </c>
    </row>
    <row r="768" spans="1:15" x14ac:dyDescent="0.25">
      <c r="A768" t="str">
        <f t="array" ref="A768">IF(ROW()-1&gt;COUNTA([1]!T_Printers[Printers])*COUNTA([1]!T_Resins[Resins]),"",INDEX([1]!T_Printers[Printers],INT((ROW()-2)/COUNTA([1]!T_Resins[Resins])+1)))</f>
        <v>Anycubic Photon Ultra</v>
      </c>
      <c r="B768" t="str">
        <f>_xlfn.XLOOKUP(A768,[1]!T_Printers[Printers],[1]!T_Printers[Icon link],,0)</f>
        <v>AnycubicPhotonUltra</v>
      </c>
      <c r="C768" t="str">
        <f t="array" ref="C768">IF(ROW()-1&gt;COUNTA([1]!T_Printers[Printers])*COUNTA([1]!T_Resins[Resins]),"",INDEX([1]!T_Resins[Resins],MOD(ROW()-2,COUNTA([1]!T_Resins[Resins]))+1))</f>
        <v xml:space="preserve">Dental Sand A1-A2 (Обновленная версия) </v>
      </c>
      <c r="D768">
        <f>IF(SUM(E768:J768)&lt;&gt;0,IF(ROW()-1&gt;COUNTA([1]!T_Printers[Printers])*COUNTA([1]!T_Resins[Resins]),"",2),"")</f>
        <v>2</v>
      </c>
      <c r="E768" cm="1">
        <f t="array" ref="E768">IFERROR(IF(ROW()-1&gt;COUNTA([1]!T_Printers[Printers])*COUNTA([1]!T_Resins[Resins]),"",_xlfn.IFS(ROUND(VLOOKUP(C768,[1]!T_Resins[#Data],2,FALSE)/VLOOKUP(A768,[1]!T_Printers[#Data],5,FALSE),1)&lt;=_xlfn.XLOOKUP(B768,[1]Printers!L:L,[1]Printers!O:O,1,0,),ROUND(VLOOKUP(C768,[1]!T_Resins[#Data],2,FALSE)/VLOOKUP(A768,[1]!T_Printers[#Data],5,FALSE),1),ROUND(VLOOKUP(C768,[1]!T_Resins[#Data],2,FALSE)/VLOOKUP(A768,[1]!T_Printers[#Data],5,FALSE),1)&gt;_xlfn.XLOOKUP(B768,[1]Printers!L:L,[1]Printers!O:O,1,0,),10)),"Используйте слой 100 мкм")</f>
        <v>5.8</v>
      </c>
      <c r="F768">
        <f>IFERROR(IF(ROUND(_xlfn.XLOOKUP([1]Parameters!B768,[1]Printers!L:L,[1]Printers!Q:Q,,0)*E768/10,0)*10&lt;_xlfn.XLOOKUP([1]Parameters!B768,[1]Printers!L:L,[1]Printers!P:P,,0),ROUND(_xlfn.XLOOKUP([1]Parameters!B768,[1]Printers!L:L,[1]Printers!Q:Q,,0)*E768/10,0)*10,_xlfn.XLOOKUP([1]Parameters!B768,[1]Printers!L:L,[1]Printers!P:P,,0)),"")</f>
        <v>50</v>
      </c>
      <c r="G768" cm="1">
        <f t="array" ref="G768">IFERROR(IF(ROW()-1&gt;COUNTA([1]!T_Printers[Printers])*COUNTA([1]!T_Resins[Resins]),"",_xlfn.IFS(ROUND(VLOOKUP(C768,[1]!T_Resins[#Data],3,FALSE)/VLOOKUP(A768,[1]!T_Printers[#Data],5,FALSE),1)&lt;=_xlfn.XLOOKUP(B768,[1]Printers!L:L,[1]Printers!O:O,1,0,),ROUND(VLOOKUP(C768,[1]!T_Resins[#Data],3,FALSE)/VLOOKUP(A768,[1]!T_Printers[#Data],5,FALSE),1),ROUND(VLOOKUP(C768,[1]!T_Resins[#Data],3,FALSE)/VLOOKUP(A768,[1]!T_Printers[#Data],5,FALSE),1)&gt;_xlfn.XLOOKUP(B768,[1]Printers!L:L,[1]Printers!O:O,1,0,),10)),"")</f>
        <v>6.1</v>
      </c>
      <c r="H768">
        <f>IFERROR(IF(ROUND(_xlfn.XLOOKUP([1]Parameters!B768,[1]Printers!L:L,[1]Printers!Q:Q,,0)*G768/10,0)*10&lt;_xlfn.XLOOKUP([1]Parameters!B768,[1]Printers!L:L,[1]Printers!P:P,,0),ROUND(_xlfn.XLOOKUP([1]Parameters!B768,[1]Printers!L:L,[1]Printers!Q:Q,,0)*G768/10,0)*10,_xlfn.XLOOKUP([1]Parameters!B768,[1]Printers!L:L,[1]Printers!P:P,,0)),"")</f>
        <v>50</v>
      </c>
      <c r="I768" s="3" t="str" cm="1">
        <f t="array" ref="I768">IFERROR(IF(ROW()-1&gt;COUNTA([1]!T_Printers[Printers])*COUNTA([1]!T_Resins[Resins]),"",_xlfn.IFS(ROUND(VLOOKUP(C768,[1]!T_Resins[#Data],4,FALSE)/VLOOKUP(A768,[1]!T_Printers[#Data],5,FALSE),1)&lt;=_xlfn.XLOOKUP(B768,[1]Printers!L:L,[1]Printers!O:O,1,0,),ROUND(VLOOKUP(C768,[1]!T_Resins[#Data],4,FALSE)/VLOOKUP(A768,[1]!T_Printers[#Data],5,FALSE),1),ROUND(VLOOKUP(C768,[1]!T_Resins[#Data],4,FALSE)/VLOOKUP(A768,[1]!T_Printers[#Data],5,FALSE),1)&gt;_xlfn.XLOOKUP(B768,[1]Printers!L:L,[1]Printers!O:O,1,0,),"")),"")</f>
        <v/>
      </c>
      <c r="J768" t="str">
        <f>IFERROR(IF(ROUND(_xlfn.XLOOKUP([1]Parameters!B768,[1]Printers!L:L,[1]Printers!Q:Q,,0)*I768/10,0)*10&lt;_xlfn.XLOOKUP([1]Parameters!B768,[1]Printers!L:L,[1]Printers!P:P,,0),ROUND(_xlfn.XLOOKUP([1]Parameters!B768,[1]Printers!L:L,[1]Printers!Q:Q,,0)*I768/10,0)*10,_xlfn.XLOOKUP([1]Parameters!B768,[1]Printers!L:L,[1]Printers!P:P,,0)),"")</f>
        <v/>
      </c>
      <c r="K768">
        <f>IF(SUM(E768:J768)&lt;&gt;0,VLOOKUP(A768,[1]!T_Printers[#Data],10,FALSE)+VLOOKUP(C768,[1]!T_Resins[#Data],10,FALSE),"")</f>
        <v>3</v>
      </c>
      <c r="L768">
        <f>IF(SUM(E768:J768)&lt;&gt;0,VLOOKUP(A768,[1]!T_Printers[#Data],11,FALSE),"")</f>
        <v>4</v>
      </c>
      <c r="M768">
        <f>IF(SUM(E768:J768)&lt;&gt;0,VLOOKUP(C768,[1]!T_Resins[#Data],8,FALSE),"")</f>
        <v>120</v>
      </c>
      <c r="N768">
        <f>IF(_xlfn.XLOOKUP(B768,[1]Printers!$L:$L,[1]Printers!$R:$R,0,0)&gt;0,[1]Parameters!M768,IF(SUM(E768:J768)&lt;&gt;0,VLOOKUP(C768,[1]!T_Resins[#Data],9,FALSE),""))</f>
        <v>180</v>
      </c>
      <c r="O768" t="str">
        <f t="shared" si="11"/>
        <v>AnycubicPhotonUltra</v>
      </c>
    </row>
    <row r="769" spans="1:15" x14ac:dyDescent="0.25">
      <c r="A769" t="str">
        <f t="array" ref="A769">IF(ROW()-1&gt;COUNTA([1]!T_Printers[Printers])*COUNTA([1]!T_Resins[Resins]),"",INDEX([1]!T_Printers[Printers],INT((ROW()-2)/COUNTA([1]!T_Resins[Resins])+1)))</f>
        <v>Anycubic Photon Ultra</v>
      </c>
      <c r="B769" t="str">
        <f>_xlfn.XLOOKUP(A769,[1]!T_Printers[Printers],[1]!T_Printers[Icon link],,0)</f>
        <v>AnycubicPhotonUltra</v>
      </c>
      <c r="C769" t="str">
        <f t="array" ref="C769">IF(ROW()-1&gt;COUNTA([1]!T_Printers[Printers])*COUNTA([1]!T_Resins[Resins]),"",INDEX([1]!T_Resins[Resins],MOD(ROW()-2,COUNTA([1]!T_Resins[Resins]))+1))</f>
        <v>Dental Sand A3</v>
      </c>
      <c r="D769">
        <f>IF(SUM(E769:J769)&lt;&gt;0,IF(ROW()-1&gt;COUNTA([1]!T_Printers[Printers])*COUNTA([1]!T_Resins[Resins]),"",2),"")</f>
        <v>2</v>
      </c>
      <c r="E769" cm="1">
        <f t="array" ref="E769">IFERROR(IF(ROW()-1&gt;COUNTA([1]!T_Printers[Printers])*COUNTA([1]!T_Resins[Resins]),"",_xlfn.IFS(ROUND(VLOOKUP(C769,[1]!T_Resins[#Data],2,FALSE)/VLOOKUP(A769,[1]!T_Printers[#Data],5,FALSE),1)&lt;=_xlfn.XLOOKUP(B769,[1]Printers!L:L,[1]Printers!O:O,1,0,),ROUND(VLOOKUP(C769,[1]!T_Resins[#Data],2,FALSE)/VLOOKUP(A769,[1]!T_Printers[#Data],5,FALSE),1),ROUND(VLOOKUP(C769,[1]!T_Resins[#Data],2,FALSE)/VLOOKUP(A769,[1]!T_Printers[#Data],5,FALSE),1)&gt;_xlfn.XLOOKUP(B769,[1]Printers!L:L,[1]Printers!O:O,1,0,),10)),"Используйте слой 100 мкм")</f>
        <v>2.2000000000000002</v>
      </c>
      <c r="F769">
        <f>IFERROR(IF(ROUND(_xlfn.XLOOKUP([1]Parameters!B769,[1]Printers!L:L,[1]Printers!Q:Q,,0)*E769/10,0)*10&lt;_xlfn.XLOOKUP([1]Parameters!B769,[1]Printers!L:L,[1]Printers!P:P,,0),ROUND(_xlfn.XLOOKUP([1]Parameters!B769,[1]Printers!L:L,[1]Printers!Q:Q,,0)*E769/10,0)*10,_xlfn.XLOOKUP([1]Parameters!B769,[1]Printers!L:L,[1]Printers!P:P,,0)),"")</f>
        <v>20</v>
      </c>
      <c r="G769" cm="1">
        <f t="array" ref="G769">IFERROR(IF(ROW()-1&gt;COUNTA([1]!T_Printers[Printers])*COUNTA([1]!T_Resins[Resins]),"",_xlfn.IFS(ROUND(VLOOKUP(C769,[1]!T_Resins[#Data],3,FALSE)/VLOOKUP(A769,[1]!T_Printers[#Data],5,FALSE),1)&lt;=_xlfn.XLOOKUP(B769,[1]Printers!L:L,[1]Printers!O:O,1,0,),ROUND(VLOOKUP(C769,[1]!T_Resins[#Data],3,FALSE)/VLOOKUP(A769,[1]!T_Printers[#Data],5,FALSE),1),ROUND(VLOOKUP(C769,[1]!T_Resins[#Data],3,FALSE)/VLOOKUP(A769,[1]!T_Printers[#Data],5,FALSE),1)&gt;_xlfn.XLOOKUP(B769,[1]Printers!L:L,[1]Printers!O:O,1,0,),10)),"")</f>
        <v>2.8</v>
      </c>
      <c r="H769">
        <f>IFERROR(IF(ROUND(_xlfn.XLOOKUP([1]Parameters!B769,[1]Printers!L:L,[1]Printers!Q:Q,,0)*G769/10,0)*10&lt;_xlfn.XLOOKUP([1]Parameters!B769,[1]Printers!L:L,[1]Printers!P:P,,0),ROUND(_xlfn.XLOOKUP([1]Parameters!B769,[1]Printers!L:L,[1]Printers!Q:Q,,0)*G769/10,0)*10,_xlfn.XLOOKUP([1]Parameters!B769,[1]Printers!L:L,[1]Printers!P:P,,0)),"")</f>
        <v>30</v>
      </c>
      <c r="I769" s="3" t="str" cm="1">
        <f t="array" ref="I769">IFERROR(IF(ROW()-1&gt;COUNTA([1]!T_Printers[Printers])*COUNTA([1]!T_Resins[Resins]),"",_xlfn.IFS(ROUND(VLOOKUP(C769,[1]!T_Resins[#Data],4,FALSE)/VLOOKUP(A769,[1]!T_Printers[#Data],5,FALSE),1)&lt;=_xlfn.XLOOKUP(B769,[1]Printers!L:L,[1]Printers!O:O,1,0,),ROUND(VLOOKUP(C769,[1]!T_Resins[#Data],4,FALSE)/VLOOKUP(A769,[1]!T_Printers[#Data],5,FALSE),1),ROUND(VLOOKUP(C769,[1]!T_Resins[#Data],4,FALSE)/VLOOKUP(A769,[1]!T_Printers[#Data],5,FALSE),1)&gt;_xlfn.XLOOKUP(B769,[1]Printers!L:L,[1]Printers!O:O,1,0,),"")),"")</f>
        <v/>
      </c>
      <c r="J769" t="str">
        <f>IFERROR(IF(ROUND(_xlfn.XLOOKUP([1]Parameters!B769,[1]Printers!L:L,[1]Printers!Q:Q,,0)*I769/10,0)*10&lt;_xlfn.XLOOKUP([1]Parameters!B769,[1]Printers!L:L,[1]Printers!P:P,,0),ROUND(_xlfn.XLOOKUP([1]Parameters!B769,[1]Printers!L:L,[1]Printers!Q:Q,,0)*I769/10,0)*10,_xlfn.XLOOKUP([1]Parameters!B769,[1]Printers!L:L,[1]Printers!P:P,,0)),"")</f>
        <v/>
      </c>
      <c r="K769">
        <f>IF(SUM(E769:J769)&lt;&gt;0,VLOOKUP(A769,[1]!T_Printers[#Data],10,FALSE)+VLOOKUP(C769,[1]!T_Resins[#Data],10,FALSE),"")</f>
        <v>3</v>
      </c>
      <c r="L769">
        <f>IF(SUM(E769:J769)&lt;&gt;0,VLOOKUP(A769,[1]!T_Printers[#Data],11,FALSE),"")</f>
        <v>4</v>
      </c>
      <c r="M769">
        <f>IF(SUM(E769:J769)&lt;&gt;0,VLOOKUP(C769,[1]!T_Resins[#Data],8,FALSE),"")</f>
        <v>120</v>
      </c>
      <c r="N769">
        <f>IF(_xlfn.XLOOKUP(B769,[1]Printers!$L:$L,[1]Printers!$R:$R,0,0)&gt;0,[1]Parameters!M769,IF(SUM(E769:J769)&lt;&gt;0,VLOOKUP(C769,[1]!T_Resins[#Data],9,FALSE),""))</f>
        <v>180</v>
      </c>
      <c r="O769" t="str">
        <f t="shared" si="11"/>
        <v>AnycubicPhotonUltra</v>
      </c>
    </row>
    <row r="770" spans="1:15" x14ac:dyDescent="0.25">
      <c r="A770" t="str">
        <f t="array" ref="A770">IF(ROW()-1&gt;COUNTA([1]!T_Printers[Printers])*COUNTA([1]!T_Resins[Resins]),"",INDEX([1]!T_Printers[Printers],INT((ROW()-2)/COUNTA([1]!T_Resins[Resins])+1)))</f>
        <v>Anycubic Photon Ultra</v>
      </c>
      <c r="B770" t="str">
        <f>_xlfn.XLOOKUP(A770,[1]!T_Printers[Printers],[1]!T_Printers[Icon link],,0)</f>
        <v>AnycubicPhotonUltra</v>
      </c>
      <c r="C770" t="str">
        <f t="array" ref="C770">IF(ROW()-1&gt;COUNTA([1]!T_Printers[Printers])*COUNTA([1]!T_Resins[Resins]),"",INDEX([1]!T_Resins[Resins],MOD(ROW()-2,COUNTA([1]!T_Resins[Resins]))+1))</f>
        <v xml:space="preserve">Dental Sand A3 (Обновленная версия) </v>
      </c>
      <c r="D770">
        <f>IF(SUM(E770:J770)&lt;&gt;0,IF(ROW()-1&gt;COUNTA([1]!T_Printers[Printers])*COUNTA([1]!T_Resins[Resins]),"",2),"")</f>
        <v>2</v>
      </c>
      <c r="E770" cm="1">
        <f t="array" ref="E770">IFERROR(IF(ROW()-1&gt;COUNTA([1]!T_Printers[Printers])*COUNTA([1]!T_Resins[Resins]),"",_xlfn.IFS(ROUND(VLOOKUP(C770,[1]!T_Resins[#Data],2,FALSE)/VLOOKUP(A770,[1]!T_Printers[#Data],5,FALSE),1)&lt;=_xlfn.XLOOKUP(B770,[1]Printers!L:L,[1]Printers!O:O,1,0,),ROUND(VLOOKUP(C770,[1]!T_Resins[#Data],2,FALSE)/VLOOKUP(A770,[1]!T_Printers[#Data],5,FALSE),1),ROUND(VLOOKUP(C770,[1]!T_Resins[#Data],2,FALSE)/VLOOKUP(A770,[1]!T_Printers[#Data],5,FALSE),1)&gt;_xlfn.XLOOKUP(B770,[1]Printers!L:L,[1]Printers!O:O,1,0,),10)),"Используйте слой 100 мкм")</f>
        <v>5.8</v>
      </c>
      <c r="F770">
        <f>IFERROR(IF(ROUND(_xlfn.XLOOKUP([1]Parameters!B770,[1]Printers!L:L,[1]Printers!Q:Q,,0)*E770/10,0)*10&lt;_xlfn.XLOOKUP([1]Parameters!B770,[1]Printers!L:L,[1]Printers!P:P,,0),ROUND(_xlfn.XLOOKUP([1]Parameters!B770,[1]Printers!L:L,[1]Printers!Q:Q,,0)*E770/10,0)*10,_xlfn.XLOOKUP([1]Parameters!B770,[1]Printers!L:L,[1]Printers!P:P,,0)),"")</f>
        <v>50</v>
      </c>
      <c r="G770" cm="1">
        <f t="array" ref="G770">IFERROR(IF(ROW()-1&gt;COUNTA([1]!T_Printers[Printers])*COUNTA([1]!T_Resins[Resins]),"",_xlfn.IFS(ROUND(VLOOKUP(C770,[1]!T_Resins[#Data],3,FALSE)/VLOOKUP(A770,[1]!T_Printers[#Data],5,FALSE),1)&lt;=_xlfn.XLOOKUP(B770,[1]Printers!L:L,[1]Printers!O:O,1,0,),ROUND(VLOOKUP(C770,[1]!T_Resins[#Data],3,FALSE)/VLOOKUP(A770,[1]!T_Printers[#Data],5,FALSE),1),ROUND(VLOOKUP(C770,[1]!T_Resins[#Data],3,FALSE)/VLOOKUP(A770,[1]!T_Printers[#Data],5,FALSE),1)&gt;_xlfn.XLOOKUP(B770,[1]Printers!L:L,[1]Printers!O:O,1,0,),10)),"")</f>
        <v>6.1</v>
      </c>
      <c r="H770">
        <f>IFERROR(IF(ROUND(_xlfn.XLOOKUP([1]Parameters!B770,[1]Printers!L:L,[1]Printers!Q:Q,,0)*G770/10,0)*10&lt;_xlfn.XLOOKUP([1]Parameters!B770,[1]Printers!L:L,[1]Printers!P:P,,0),ROUND(_xlfn.XLOOKUP([1]Parameters!B770,[1]Printers!L:L,[1]Printers!Q:Q,,0)*G770/10,0)*10,_xlfn.XLOOKUP([1]Parameters!B770,[1]Printers!L:L,[1]Printers!P:P,,0)),"")</f>
        <v>50</v>
      </c>
      <c r="I770" s="3" t="str" cm="1">
        <f t="array" ref="I770">IFERROR(IF(ROW()-1&gt;COUNTA([1]!T_Printers[Printers])*COUNTA([1]!T_Resins[Resins]),"",_xlfn.IFS(ROUND(VLOOKUP(C770,[1]!T_Resins[#Data],4,FALSE)/VLOOKUP(A770,[1]!T_Printers[#Data],5,FALSE),1)&lt;=_xlfn.XLOOKUP(B770,[1]Printers!L:L,[1]Printers!O:O,1,0,),ROUND(VLOOKUP(C770,[1]!T_Resins[#Data],4,FALSE)/VLOOKUP(A770,[1]!T_Printers[#Data],5,FALSE),1),ROUND(VLOOKUP(C770,[1]!T_Resins[#Data],4,FALSE)/VLOOKUP(A770,[1]!T_Printers[#Data],5,FALSE),1)&gt;_xlfn.XLOOKUP(B770,[1]Printers!L:L,[1]Printers!O:O,1,0,),"")),"")</f>
        <v/>
      </c>
      <c r="J770" t="str">
        <f>IFERROR(IF(ROUND(_xlfn.XLOOKUP([1]Parameters!B770,[1]Printers!L:L,[1]Printers!Q:Q,,0)*I770/10,0)*10&lt;_xlfn.XLOOKUP([1]Parameters!B770,[1]Printers!L:L,[1]Printers!P:P,,0),ROUND(_xlfn.XLOOKUP([1]Parameters!B770,[1]Printers!L:L,[1]Printers!Q:Q,,0)*I770/10,0)*10,_xlfn.XLOOKUP([1]Parameters!B770,[1]Printers!L:L,[1]Printers!P:P,,0)),"")</f>
        <v/>
      </c>
      <c r="K770">
        <f>IF(SUM(E770:J770)&lt;&gt;0,VLOOKUP(A770,[1]!T_Printers[#Data],10,FALSE)+VLOOKUP(C770,[1]!T_Resins[#Data],10,FALSE),"")</f>
        <v>3</v>
      </c>
      <c r="L770">
        <f>IF(SUM(E770:J770)&lt;&gt;0,VLOOKUP(A770,[1]!T_Printers[#Data],11,FALSE),"")</f>
        <v>4</v>
      </c>
      <c r="M770">
        <f>IF(SUM(E770:J770)&lt;&gt;0,VLOOKUP(C770,[1]!T_Resins[#Data],8,FALSE),"")</f>
        <v>120</v>
      </c>
      <c r="N770">
        <f>IF(_xlfn.XLOOKUP(B770,[1]Printers!$L:$L,[1]Printers!$R:$R,0,0)&gt;0,[1]Parameters!M770,IF(SUM(E770:J770)&lt;&gt;0,VLOOKUP(C770,[1]!T_Resins[#Data],9,FALSE),""))</f>
        <v>180</v>
      </c>
      <c r="O770" t="str">
        <f t="shared" ref="O770:O833" si="12">B770</f>
        <v>AnycubicPhotonUltra</v>
      </c>
    </row>
    <row r="771" spans="1:15" x14ac:dyDescent="0.25">
      <c r="A771" t="str">
        <f t="array" ref="A771">IF(ROW()-1&gt;COUNTA([1]!T_Printers[Printers])*COUNTA([1]!T_Resins[Resins]),"",INDEX([1]!T_Printers[Printers],INT((ROW()-2)/COUNTA([1]!T_Resins[Resins])+1)))</f>
        <v>Anycubic Photon Ultra</v>
      </c>
      <c r="B771" t="str">
        <f>_xlfn.XLOOKUP(A771,[1]!T_Printers[Printers],[1]!T_Printers[Icon link],,0)</f>
        <v>AnycubicPhotonUltra</v>
      </c>
      <c r="C771" t="str">
        <f t="array" ref="C771">IF(ROW()-1&gt;COUNTA([1]!T_Printers[Printers])*COUNTA([1]!T_Resins[Resins]),"",INDEX([1]!T_Resins[Resins],MOD(ROW()-2,COUNTA([1]!T_Resins[Resins]))+1))</f>
        <v>Dental Sand Pro A1-A2 (Crown LT)</v>
      </c>
      <c r="D771">
        <f>IF(SUM(E771:J771)&lt;&gt;0,IF(ROW()-1&gt;COUNTA([1]!T_Printers[Printers])*COUNTA([1]!T_Resins[Resins]),"",2),"")</f>
        <v>2</v>
      </c>
      <c r="E771" cm="1">
        <f t="array" ref="E771">IFERROR(IF(ROW()-1&gt;COUNTA([1]!T_Printers[Printers])*COUNTA([1]!T_Resins[Resins]),"",_xlfn.IFS(ROUND(VLOOKUP(C771,[1]!T_Resins[#Data],2,FALSE)/VLOOKUP(A771,[1]!T_Printers[#Data],5,FALSE),1)&lt;=_xlfn.XLOOKUP(B771,[1]Printers!L:L,[1]Printers!O:O,1,0,),ROUND(VLOOKUP(C771,[1]!T_Resins[#Data],2,FALSE)/VLOOKUP(A771,[1]!T_Printers[#Data],5,FALSE),1),ROUND(VLOOKUP(C771,[1]!T_Resins[#Data],2,FALSE)/VLOOKUP(A771,[1]!T_Printers[#Data],5,FALSE),1)&gt;_xlfn.XLOOKUP(B771,[1]Printers!L:L,[1]Printers!O:O,1,0,),10)),"Используйте слой 100 мкм")</f>
        <v>9.6999999999999993</v>
      </c>
      <c r="F771">
        <f>IFERROR(IF(ROUND(_xlfn.XLOOKUP([1]Parameters!B771,[1]Printers!L:L,[1]Printers!Q:Q,,0)*E771/10,0)*10&lt;_xlfn.XLOOKUP([1]Parameters!B771,[1]Printers!L:L,[1]Printers!P:P,,0),ROUND(_xlfn.XLOOKUP([1]Parameters!B771,[1]Printers!L:L,[1]Printers!Q:Q,,0)*E771/10,0)*10,_xlfn.XLOOKUP([1]Parameters!B771,[1]Printers!L:L,[1]Printers!P:P,,0)),"")</f>
        <v>90</v>
      </c>
      <c r="G771" cm="1">
        <f t="array" ref="G771">IFERROR(IF(ROW()-1&gt;COUNTA([1]!T_Printers[Printers])*COUNTA([1]!T_Resins[Resins]),"",_xlfn.IFS(ROUND(VLOOKUP(C771,[1]!T_Resins[#Data],3,FALSE)/VLOOKUP(A771,[1]!T_Printers[#Data],5,FALSE),1)&lt;=_xlfn.XLOOKUP(B771,[1]Printers!L:L,[1]Printers!O:O,1,0,),ROUND(VLOOKUP(C771,[1]!T_Resins[#Data],3,FALSE)/VLOOKUP(A771,[1]!T_Printers[#Data],5,FALSE),1),ROUND(VLOOKUP(C771,[1]!T_Resins[#Data],3,FALSE)/VLOOKUP(A771,[1]!T_Printers[#Data],5,FALSE),1)&gt;_xlfn.XLOOKUP(B771,[1]Printers!L:L,[1]Printers!O:O,1,0,),10)),"")</f>
        <v>13.9</v>
      </c>
      <c r="H771">
        <f>IFERROR(IF(ROUND(_xlfn.XLOOKUP([1]Parameters!B771,[1]Printers!L:L,[1]Printers!Q:Q,,0)*G771/10,0)*10&lt;_xlfn.XLOOKUP([1]Parameters!B771,[1]Printers!L:L,[1]Printers!P:P,,0),ROUND(_xlfn.XLOOKUP([1]Parameters!B771,[1]Printers!L:L,[1]Printers!Q:Q,,0)*G771/10,0)*10,_xlfn.XLOOKUP([1]Parameters!B771,[1]Printers!L:L,[1]Printers!P:P,,0)),"")</f>
        <v>100</v>
      </c>
      <c r="I771" s="3" t="str" cm="1">
        <f t="array" ref="I771">IFERROR(IF(ROW()-1&gt;COUNTA([1]!T_Printers[Printers])*COUNTA([1]!T_Resins[Resins]),"",_xlfn.IFS(ROUND(VLOOKUP(C771,[1]!T_Resins[#Data],4,FALSE)/VLOOKUP(A771,[1]!T_Printers[#Data],5,FALSE),1)&lt;=_xlfn.XLOOKUP(B771,[1]Printers!L:L,[1]Printers!O:O,1,0,),ROUND(VLOOKUP(C771,[1]!T_Resins[#Data],4,FALSE)/VLOOKUP(A771,[1]!T_Printers[#Data],5,FALSE),1),ROUND(VLOOKUP(C771,[1]!T_Resins[#Data],4,FALSE)/VLOOKUP(A771,[1]!T_Printers[#Data],5,FALSE),1)&gt;_xlfn.XLOOKUP(B771,[1]Printers!L:L,[1]Printers!O:O,1,0,),"")),"")</f>
        <v/>
      </c>
      <c r="J771" t="str">
        <f>IFERROR(IF(ROUND(_xlfn.XLOOKUP([1]Parameters!B771,[1]Printers!L:L,[1]Printers!Q:Q,,0)*I771/10,0)*10&lt;_xlfn.XLOOKUP([1]Parameters!B771,[1]Printers!L:L,[1]Printers!P:P,,0),ROUND(_xlfn.XLOOKUP([1]Parameters!B771,[1]Printers!L:L,[1]Printers!Q:Q,,0)*I771/10,0)*10,_xlfn.XLOOKUP([1]Parameters!B771,[1]Printers!L:L,[1]Printers!P:P,,0)),"")</f>
        <v/>
      </c>
      <c r="K771">
        <f>IF(SUM(E771:J771)&lt;&gt;0,VLOOKUP(A771,[1]!T_Printers[#Data],10,FALSE)+VLOOKUP(C771,[1]!T_Resins[#Data],10,FALSE),"")</f>
        <v>3</v>
      </c>
      <c r="L771">
        <f>IF(SUM(E771:J771)&lt;&gt;0,VLOOKUP(A771,[1]!T_Printers[#Data],11,FALSE),"")</f>
        <v>4</v>
      </c>
      <c r="M771">
        <f>IF(SUM(E771:J771)&lt;&gt;0,VLOOKUP(C771,[1]!T_Resins[#Data],8,FALSE),"")</f>
        <v>120</v>
      </c>
      <c r="N771">
        <f>IF(_xlfn.XLOOKUP(B771,[1]Printers!$L:$L,[1]Printers!$R:$R,0,0)&gt;0,[1]Parameters!M771,IF(SUM(E771:J771)&lt;&gt;0,VLOOKUP(C771,[1]!T_Resins[#Data],9,FALSE),""))</f>
        <v>180</v>
      </c>
      <c r="O771" t="str">
        <f t="shared" si="12"/>
        <v>AnycubicPhotonUltra</v>
      </c>
    </row>
    <row r="772" spans="1:15" x14ac:dyDescent="0.25">
      <c r="A772" t="str">
        <f t="array" ref="A772">IF(ROW()-1&gt;COUNTA([1]!T_Printers[Printers])*COUNTA([1]!T_Resins[Resins]),"",INDEX([1]!T_Printers[Printers],INT((ROW()-2)/COUNTA([1]!T_Resins[Resins])+1)))</f>
        <v>Anycubic Photon Ultra</v>
      </c>
      <c r="B772" t="str">
        <f>_xlfn.XLOOKUP(A772,[1]!T_Printers[Printers],[1]!T_Printers[Icon link],,0)</f>
        <v>AnycubicPhotonUltra</v>
      </c>
      <c r="C772" t="str">
        <f t="array" ref="C772">IF(ROW()-1&gt;COUNTA([1]!T_Printers[Printers])*COUNTA([1]!T_Resins[Resins]),"",INDEX([1]!T_Resins[Resins],MOD(ROW()-2,COUNTA([1]!T_Resins[Resins]))+1))</f>
        <v>Dental Sand Pro A3 (Crown LT)</v>
      </c>
      <c r="D772">
        <f>IF(SUM(E772:J772)&lt;&gt;0,IF(ROW()-1&gt;COUNTA([1]!T_Printers[Printers])*COUNTA([1]!T_Resins[Resins]),"",2),"")</f>
        <v>2</v>
      </c>
      <c r="E772" cm="1">
        <f t="array" ref="E772">IFERROR(IF(ROW()-1&gt;COUNTA([1]!T_Printers[Printers])*COUNTA([1]!T_Resins[Resins]),"",_xlfn.IFS(ROUND(VLOOKUP(C772,[1]!T_Resins[#Data],2,FALSE)/VLOOKUP(A772,[1]!T_Printers[#Data],5,FALSE),1)&lt;=_xlfn.XLOOKUP(B772,[1]Printers!L:L,[1]Printers!O:O,1,0,),ROUND(VLOOKUP(C772,[1]!T_Resins[#Data],2,FALSE)/VLOOKUP(A772,[1]!T_Printers[#Data],5,FALSE),1),ROUND(VLOOKUP(C772,[1]!T_Resins[#Data],2,FALSE)/VLOOKUP(A772,[1]!T_Printers[#Data],5,FALSE),1)&gt;_xlfn.XLOOKUP(B772,[1]Printers!L:L,[1]Printers!O:O,1,0,),10)),"Используйте слой 100 мкм")</f>
        <v>9.6999999999999993</v>
      </c>
      <c r="F772">
        <f>IFERROR(IF(ROUND(_xlfn.XLOOKUP([1]Parameters!B772,[1]Printers!L:L,[1]Printers!Q:Q,,0)*E772/10,0)*10&lt;_xlfn.XLOOKUP([1]Parameters!B772,[1]Printers!L:L,[1]Printers!P:P,,0),ROUND(_xlfn.XLOOKUP([1]Parameters!B772,[1]Printers!L:L,[1]Printers!Q:Q,,0)*E772/10,0)*10,_xlfn.XLOOKUP([1]Parameters!B772,[1]Printers!L:L,[1]Printers!P:P,,0)),"")</f>
        <v>90</v>
      </c>
      <c r="G772" cm="1">
        <f t="array" ref="G772">IFERROR(IF(ROW()-1&gt;COUNTA([1]!T_Printers[Printers])*COUNTA([1]!T_Resins[Resins]),"",_xlfn.IFS(ROUND(VLOOKUP(C772,[1]!T_Resins[#Data],3,FALSE)/VLOOKUP(A772,[1]!T_Printers[#Data],5,FALSE),1)&lt;=_xlfn.XLOOKUP(B772,[1]Printers!L:L,[1]Printers!O:O,1,0,),ROUND(VLOOKUP(C772,[1]!T_Resins[#Data],3,FALSE)/VLOOKUP(A772,[1]!T_Printers[#Data],5,FALSE),1),ROUND(VLOOKUP(C772,[1]!T_Resins[#Data],3,FALSE)/VLOOKUP(A772,[1]!T_Printers[#Data],5,FALSE),1)&gt;_xlfn.XLOOKUP(B772,[1]Printers!L:L,[1]Printers!O:O,1,0,),10)),"")</f>
        <v>13.9</v>
      </c>
      <c r="H772">
        <f>IFERROR(IF(ROUND(_xlfn.XLOOKUP([1]Parameters!B772,[1]Printers!L:L,[1]Printers!Q:Q,,0)*G772/10,0)*10&lt;_xlfn.XLOOKUP([1]Parameters!B772,[1]Printers!L:L,[1]Printers!P:P,,0),ROUND(_xlfn.XLOOKUP([1]Parameters!B772,[1]Printers!L:L,[1]Printers!Q:Q,,0)*G772/10,0)*10,_xlfn.XLOOKUP([1]Parameters!B772,[1]Printers!L:L,[1]Printers!P:P,,0)),"")</f>
        <v>100</v>
      </c>
      <c r="I772" s="3" t="str" cm="1">
        <f t="array" ref="I772">IFERROR(IF(ROW()-1&gt;COUNTA([1]!T_Printers[Printers])*COUNTA([1]!T_Resins[Resins]),"",_xlfn.IFS(ROUND(VLOOKUP(C772,[1]!T_Resins[#Data],4,FALSE)/VLOOKUP(A772,[1]!T_Printers[#Data],5,FALSE),1)&lt;=_xlfn.XLOOKUP(B772,[1]Printers!L:L,[1]Printers!O:O,1,0,),ROUND(VLOOKUP(C772,[1]!T_Resins[#Data],4,FALSE)/VLOOKUP(A772,[1]!T_Printers[#Data],5,FALSE),1),ROUND(VLOOKUP(C772,[1]!T_Resins[#Data],4,FALSE)/VLOOKUP(A772,[1]!T_Printers[#Data],5,FALSE),1)&gt;_xlfn.XLOOKUP(B772,[1]Printers!L:L,[1]Printers!O:O,1,0,),"")),"")</f>
        <v/>
      </c>
      <c r="J772" t="str">
        <f>IFERROR(IF(ROUND(_xlfn.XLOOKUP([1]Parameters!B772,[1]Printers!L:L,[1]Printers!Q:Q,,0)*I772/10,0)*10&lt;_xlfn.XLOOKUP([1]Parameters!B772,[1]Printers!L:L,[1]Printers!P:P,,0),ROUND(_xlfn.XLOOKUP([1]Parameters!B772,[1]Printers!L:L,[1]Printers!Q:Q,,0)*I772/10,0)*10,_xlfn.XLOOKUP([1]Parameters!B772,[1]Printers!L:L,[1]Printers!P:P,,0)),"")</f>
        <v/>
      </c>
      <c r="K772">
        <f>IF(SUM(E772:J772)&lt;&gt;0,VLOOKUP(A772,[1]!T_Printers[#Data],10,FALSE)+VLOOKUP(C772,[1]!T_Resins[#Data],10,FALSE),"")</f>
        <v>3</v>
      </c>
      <c r="L772">
        <f>IF(SUM(E772:J772)&lt;&gt;0,VLOOKUP(A772,[1]!T_Printers[#Data],11,FALSE),"")</f>
        <v>4</v>
      </c>
      <c r="M772">
        <f>IF(SUM(E772:J772)&lt;&gt;0,VLOOKUP(C772,[1]!T_Resins[#Data],8,FALSE),"")</f>
        <v>120</v>
      </c>
      <c r="N772">
        <f>IF(_xlfn.XLOOKUP(B772,[1]Printers!$L:$L,[1]Printers!$R:$R,0,0)&gt;0,[1]Parameters!M772,IF(SUM(E772:J772)&lt;&gt;0,VLOOKUP(C772,[1]!T_Resins[#Data],9,FALSE),""))</f>
        <v>180</v>
      </c>
      <c r="O772" t="str">
        <f t="shared" si="12"/>
        <v>AnycubicPhotonUltra</v>
      </c>
    </row>
    <row r="773" spans="1:15" x14ac:dyDescent="0.25">
      <c r="A773" t="str">
        <f t="array" ref="A773">IF(ROW()-1&gt;COUNTA([1]!T_Printers[Printers])*COUNTA([1]!T_Resins[Resins]),"",INDEX([1]!T_Printers[Printers],INT((ROW()-2)/COUNTA([1]!T_Resins[Resins])+1)))</f>
        <v>Anycubic Photon Ultra</v>
      </c>
      <c r="B773" t="str">
        <f>_xlfn.XLOOKUP(A773,[1]!T_Printers[Printers],[1]!T_Printers[Icon link],,0)</f>
        <v>AnycubicPhotonUltra</v>
      </c>
      <c r="C773" t="str">
        <f t="array" ref="C773">IF(ROW()-1&gt;COUNTA([1]!T_Printers[Printers])*COUNTA([1]!T_Resins[Resins]),"",INDEX([1]!T_Resins[Resins],MOD(ROW()-2,COUNTA([1]!T_Resins[Resins]))+1))</f>
        <v>Dental Splint Soft</v>
      </c>
      <c r="D773">
        <f>IF(SUM(E773:J773)&lt;&gt;0,IF(ROW()-1&gt;COUNTA([1]!T_Printers[Printers])*COUNTA([1]!T_Resins[Resins]),"",2),"")</f>
        <v>2</v>
      </c>
      <c r="E773" cm="1">
        <f t="array" ref="E773">IFERROR(IF(ROW()-1&gt;COUNTA([1]!T_Printers[Printers])*COUNTA([1]!T_Resins[Resins]),"",_xlfn.IFS(ROUND(VLOOKUP(C773,[1]!T_Resins[#Data],2,FALSE)/VLOOKUP(A773,[1]!T_Printers[#Data],5,FALSE),1)&lt;=_xlfn.XLOOKUP(B773,[1]Printers!L:L,[1]Printers!O:O,1,0,),ROUND(VLOOKUP(C773,[1]!T_Resins[#Data],2,FALSE)/VLOOKUP(A773,[1]!T_Printers[#Data],5,FALSE),1),ROUND(VLOOKUP(C773,[1]!T_Resins[#Data],2,FALSE)/VLOOKUP(A773,[1]!T_Printers[#Data],5,FALSE),1)&gt;_xlfn.XLOOKUP(B773,[1]Printers!L:L,[1]Printers!O:O,1,0,),10)),"Используйте слой 100 мкм")</f>
        <v>6.4</v>
      </c>
      <c r="F773">
        <f>IFERROR(IF(ROUND(_xlfn.XLOOKUP([1]Parameters!B773,[1]Printers!L:L,[1]Printers!Q:Q,,0)*E773/10,0)*10&lt;_xlfn.XLOOKUP([1]Parameters!B773,[1]Printers!L:L,[1]Printers!P:P,,0),ROUND(_xlfn.XLOOKUP([1]Parameters!B773,[1]Printers!L:L,[1]Printers!Q:Q,,0)*E773/10,0)*10,_xlfn.XLOOKUP([1]Parameters!B773,[1]Printers!L:L,[1]Printers!P:P,,0)),"")</f>
        <v>60</v>
      </c>
      <c r="G773" cm="1">
        <f t="array" ref="G773">IFERROR(IF(ROW()-1&gt;COUNTA([1]!T_Printers[Printers])*COUNTA([1]!T_Resins[Resins]),"",_xlfn.IFS(ROUND(VLOOKUP(C773,[1]!T_Resins[#Data],3,FALSE)/VLOOKUP(A773,[1]!T_Printers[#Data],5,FALSE),1)&lt;=_xlfn.XLOOKUP(B773,[1]Printers!L:L,[1]Printers!O:O,1,0,),ROUND(VLOOKUP(C773,[1]!T_Resins[#Data],3,FALSE)/VLOOKUP(A773,[1]!T_Printers[#Data],5,FALSE),1),ROUND(VLOOKUP(C773,[1]!T_Resins[#Data],3,FALSE)/VLOOKUP(A773,[1]!T_Printers[#Data],5,FALSE),1)&gt;_xlfn.XLOOKUP(B773,[1]Printers!L:L,[1]Printers!O:O,1,0,),10)),"")</f>
        <v>8.4</v>
      </c>
      <c r="H773">
        <f>IFERROR(IF(ROUND(_xlfn.XLOOKUP([1]Parameters!B773,[1]Printers!L:L,[1]Printers!Q:Q,,0)*G773/10,0)*10&lt;_xlfn.XLOOKUP([1]Parameters!B773,[1]Printers!L:L,[1]Printers!P:P,,0),ROUND(_xlfn.XLOOKUP([1]Parameters!B773,[1]Printers!L:L,[1]Printers!Q:Q,,0)*G773/10,0)*10,_xlfn.XLOOKUP([1]Parameters!B773,[1]Printers!L:L,[1]Printers!P:P,,0)),"")</f>
        <v>80</v>
      </c>
      <c r="I773" s="3" t="str" cm="1">
        <f t="array" ref="I773">IFERROR(IF(ROW()-1&gt;COUNTA([1]!T_Printers[Printers])*COUNTA([1]!T_Resins[Resins]),"",_xlfn.IFS(ROUND(VLOOKUP(C773,[1]!T_Resins[#Data],4,FALSE)/VLOOKUP(A773,[1]!T_Printers[#Data],5,FALSE),1)&lt;=_xlfn.XLOOKUP(B773,[1]Printers!L:L,[1]Printers!O:O,1,0,),ROUND(VLOOKUP(C773,[1]!T_Resins[#Data],4,FALSE)/VLOOKUP(A773,[1]!T_Printers[#Data],5,FALSE),1),ROUND(VLOOKUP(C773,[1]!T_Resins[#Data],4,FALSE)/VLOOKUP(A773,[1]!T_Printers[#Data],5,FALSE),1)&gt;_xlfn.XLOOKUP(B773,[1]Printers!L:L,[1]Printers!O:O,1,0,),"")),"")</f>
        <v/>
      </c>
      <c r="J773" t="str">
        <f>IFERROR(IF(ROUND(_xlfn.XLOOKUP([1]Parameters!B773,[1]Printers!L:L,[1]Printers!Q:Q,,0)*I773/10,0)*10&lt;_xlfn.XLOOKUP([1]Parameters!B773,[1]Printers!L:L,[1]Printers!P:P,,0),ROUND(_xlfn.XLOOKUP([1]Parameters!B773,[1]Printers!L:L,[1]Printers!Q:Q,,0)*I773/10,0)*10,_xlfn.XLOOKUP([1]Parameters!B773,[1]Printers!L:L,[1]Printers!P:P,,0)),"")</f>
        <v/>
      </c>
      <c r="K773">
        <f>IF(SUM(E773:J773)&lt;&gt;0,VLOOKUP(A773,[1]!T_Printers[#Data],10,FALSE)+VLOOKUP(C773,[1]!T_Resins[#Data],10,FALSE),"")</f>
        <v>2</v>
      </c>
      <c r="L773">
        <f>IF(SUM(E773:J773)&lt;&gt;0,VLOOKUP(A773,[1]!T_Printers[#Data],11,FALSE),"")</f>
        <v>4</v>
      </c>
      <c r="M773">
        <f>IF(SUM(E773:J773)&lt;&gt;0,VLOOKUP(C773,[1]!T_Resins[#Data],8,FALSE),"")</f>
        <v>60</v>
      </c>
      <c r="N773">
        <f>IF(_xlfn.XLOOKUP(B773,[1]Printers!$L:$L,[1]Printers!$R:$R,0,0)&gt;0,[1]Parameters!M773,IF(SUM(E773:J773)&lt;&gt;0,VLOOKUP(C773,[1]!T_Resins[#Data],9,FALSE),""))</f>
        <v>60</v>
      </c>
      <c r="O773" t="str">
        <f t="shared" si="12"/>
        <v>AnycubicPhotonUltra</v>
      </c>
    </row>
    <row r="774" spans="1:15" x14ac:dyDescent="0.25">
      <c r="A774" t="str">
        <f t="array" ref="A774">IF(ROW()-1&gt;COUNTA([1]!T_Printers[Printers])*COUNTA([1]!T_Resins[Resins]),"",INDEX([1]!T_Printers[Printers],INT((ROW()-2)/COUNTA([1]!T_Resins[Resins])+1)))</f>
        <v>Anycubic Photon Ultra</v>
      </c>
      <c r="B774" t="str">
        <f>_xlfn.XLOOKUP(A774,[1]!T_Printers[Printers],[1]!T_Printers[Icon link],,0)</f>
        <v>AnycubicPhotonUltra</v>
      </c>
      <c r="C774" t="str">
        <f t="array" ref="C774">IF(ROW()-1&gt;COUNTA([1]!T_Printers[Printers])*COUNTA([1]!T_Resins[Resins]),"",INDEX([1]!T_Resins[Resins],MOD(ROW()-2,COUNTA([1]!T_Resins[Resins]))+1))</f>
        <v>Dental Tray</v>
      </c>
      <c r="D774">
        <f>IF(SUM(E774:J774)&lt;&gt;0,IF(ROW()-1&gt;COUNTA([1]!T_Printers[Printers])*COUNTA([1]!T_Resins[Resins]),"",2),"")</f>
        <v>2</v>
      </c>
      <c r="E774" t="str" cm="1">
        <f t="array" ref="E774">IFERROR(IF(ROW()-1&gt;COUNTA([1]!T_Printers[Printers])*COUNTA([1]!T_Resins[Resins]),"",_xlfn.IFS(ROUND(VLOOKUP(C774,[1]!T_Resins[#Data],2,FALSE)/VLOOKUP(A774,[1]!T_Printers[#Data],5,FALSE),1)&lt;=_xlfn.XLOOKUP(B774,[1]Printers!L:L,[1]Printers!O:O,1,0,),ROUND(VLOOKUP(C774,[1]!T_Resins[#Data],2,FALSE)/VLOOKUP(A774,[1]!T_Printers[#Data],5,FALSE),1),ROUND(VLOOKUP(C774,[1]!T_Resins[#Data],2,FALSE)/VLOOKUP(A774,[1]!T_Printers[#Data],5,FALSE),1)&gt;_xlfn.XLOOKUP(B774,[1]Printers!L:L,[1]Printers!O:O,1,0,),10)),"Используйте слой 100 мкм")</f>
        <v>Используйте слой 100 мкм</v>
      </c>
      <c r="F774" t="str">
        <f>IFERROR(IF(ROUND(_xlfn.XLOOKUP([1]Parameters!B774,[1]Printers!L:L,[1]Printers!Q:Q,,0)*E774/10,0)*10&lt;_xlfn.XLOOKUP([1]Parameters!B774,[1]Printers!L:L,[1]Printers!P:P,,0),ROUND(_xlfn.XLOOKUP([1]Parameters!B774,[1]Printers!L:L,[1]Printers!Q:Q,,0)*E774/10,0)*10,_xlfn.XLOOKUP([1]Parameters!B774,[1]Printers!L:L,[1]Printers!P:P,,0)),"")</f>
        <v/>
      </c>
      <c r="G774" cm="1">
        <f t="array" ref="G774">IFERROR(IF(ROW()-1&gt;COUNTA([1]!T_Printers[Printers])*COUNTA([1]!T_Resins[Resins]),"",_xlfn.IFS(ROUND(VLOOKUP(C774,[1]!T_Resins[#Data],3,FALSE)/VLOOKUP(A774,[1]!T_Printers[#Data],5,FALSE),1)&lt;=_xlfn.XLOOKUP(B774,[1]Printers!L:L,[1]Printers!O:O,1,0,),ROUND(VLOOKUP(C774,[1]!T_Resins[#Data],3,FALSE)/VLOOKUP(A774,[1]!T_Printers[#Data],5,FALSE),1),ROUND(VLOOKUP(C774,[1]!T_Resins[#Data],3,FALSE)/VLOOKUP(A774,[1]!T_Printers[#Data],5,FALSE),1)&gt;_xlfn.XLOOKUP(B774,[1]Printers!L:L,[1]Printers!O:O,1,0,),10)),"")</f>
        <v>5.2</v>
      </c>
      <c r="H774">
        <f>IFERROR(IF(ROUND(_xlfn.XLOOKUP([1]Parameters!B774,[1]Printers!L:L,[1]Printers!Q:Q,,0)*G774/10,0)*10&lt;_xlfn.XLOOKUP([1]Parameters!B774,[1]Printers!L:L,[1]Printers!P:P,,0),ROUND(_xlfn.XLOOKUP([1]Parameters!B774,[1]Printers!L:L,[1]Printers!Q:Q,,0)*G774/10,0)*10,_xlfn.XLOOKUP([1]Parameters!B774,[1]Printers!L:L,[1]Printers!P:P,,0)),"")</f>
        <v>50</v>
      </c>
      <c r="I774" s="3" cm="1">
        <f t="array" ref="I774">IFERROR(IF(ROW()-1&gt;COUNTA([1]!T_Printers[Printers])*COUNTA([1]!T_Resins[Resins]),"",_xlfn.IFS(ROUND(VLOOKUP(C774,[1]!T_Resins[#Data],4,FALSE)/VLOOKUP(A774,[1]!T_Printers[#Data],5,FALSE),1)&lt;=_xlfn.XLOOKUP(B774,[1]Printers!L:L,[1]Printers!O:O,1,0,),ROUND(VLOOKUP(C774,[1]!T_Resins[#Data],4,FALSE)/VLOOKUP(A774,[1]!T_Printers[#Data],5,FALSE),1),ROUND(VLOOKUP(C774,[1]!T_Resins[#Data],4,FALSE)/VLOOKUP(A774,[1]!T_Printers[#Data],5,FALSE),1)&gt;_xlfn.XLOOKUP(B774,[1]Printers!L:L,[1]Printers!O:O,1,0,),"")),"")</f>
        <v>6.4</v>
      </c>
      <c r="J774">
        <f>IFERROR(IF(ROUND(_xlfn.XLOOKUP([1]Parameters!B774,[1]Printers!L:L,[1]Printers!Q:Q,,0)*I774/10,0)*10&lt;_xlfn.XLOOKUP([1]Parameters!B774,[1]Printers!L:L,[1]Printers!P:P,,0),ROUND(_xlfn.XLOOKUP([1]Parameters!B774,[1]Printers!L:L,[1]Printers!Q:Q,,0)*I774/10,0)*10,_xlfn.XLOOKUP([1]Parameters!B774,[1]Printers!L:L,[1]Printers!P:P,,0)),"")</f>
        <v>60</v>
      </c>
      <c r="K774">
        <f>IF(SUM(E774:J774)&lt;&gt;0,VLOOKUP(A774,[1]!T_Printers[#Data],10,FALSE)+VLOOKUP(C774,[1]!T_Resins[#Data],10,FALSE),"")</f>
        <v>2</v>
      </c>
      <c r="L774">
        <f>IF(SUM(E774:J774)&lt;&gt;0,VLOOKUP(A774,[1]!T_Printers[#Data],11,FALSE),"")</f>
        <v>4</v>
      </c>
      <c r="M774">
        <f>IF(SUM(E774:J774)&lt;&gt;0,VLOOKUP(C774,[1]!T_Resins[#Data],8,FALSE),"")</f>
        <v>120</v>
      </c>
      <c r="N774">
        <f>IF(_xlfn.XLOOKUP(B774,[1]Printers!$L:$L,[1]Printers!$R:$R,0,0)&gt;0,[1]Parameters!M774,IF(SUM(E774:J774)&lt;&gt;0,VLOOKUP(C774,[1]!T_Resins[#Data],9,FALSE),""))</f>
        <v>180</v>
      </c>
      <c r="O774" t="str">
        <f t="shared" si="12"/>
        <v>AnycubicPhotonUltra</v>
      </c>
    </row>
    <row r="775" spans="1:15" x14ac:dyDescent="0.25">
      <c r="A775" t="str">
        <f t="array" ref="A775">IF(ROW()-1&gt;COUNTA([1]!T_Printers[Printers])*COUNTA([1]!T_Resins[Resins]),"",INDEX([1]!T_Printers[Printers],INT((ROW()-2)/COUNTA([1]!T_Resins[Resins])+1)))</f>
        <v>Anycubic Photon Ultra</v>
      </c>
      <c r="B775" t="str">
        <f>_xlfn.XLOOKUP(A775,[1]!T_Printers[Printers],[1]!T_Printers[Icon link],,0)</f>
        <v>AnycubicPhotonUltra</v>
      </c>
      <c r="C775" t="str">
        <f t="array" ref="C775">IF(ROW()-1&gt;COUNTA([1]!T_Printers[Printers])*COUNTA([1]!T_Resins[Resins]),"",INDEX([1]!T_Resins[Resins],MOD(ROW()-2,COUNTA([1]!T_Resins[Resins]))+1))</f>
        <v>Dental Yellow Clear</v>
      </c>
      <c r="D775">
        <f>IF(SUM(E775:J775)&lt;&gt;0,IF(ROW()-1&gt;COUNTA([1]!T_Printers[Printers])*COUNTA([1]!T_Resins[Resins]),"",2),"")</f>
        <v>2</v>
      </c>
      <c r="E775" cm="1">
        <f t="array" ref="E775">IFERROR(IF(ROW()-1&gt;COUNTA([1]!T_Printers[Printers])*COUNTA([1]!T_Resins[Resins]),"",_xlfn.IFS(ROUND(VLOOKUP(C775,[1]!T_Resins[#Data],2,FALSE)/VLOOKUP(A775,[1]!T_Printers[#Data],5,FALSE),1)&lt;=_xlfn.XLOOKUP(B775,[1]Printers!L:L,[1]Printers!O:O,1,0,),ROUND(VLOOKUP(C775,[1]!T_Resins[#Data],2,FALSE)/VLOOKUP(A775,[1]!T_Printers[#Data],5,FALSE),1),ROUND(VLOOKUP(C775,[1]!T_Resins[#Data],2,FALSE)/VLOOKUP(A775,[1]!T_Printers[#Data],5,FALSE),1)&gt;_xlfn.XLOOKUP(B775,[1]Printers!L:L,[1]Printers!O:O,1,0,),10)),"Используйте слой 100 мкм")</f>
        <v>2.2999999999999998</v>
      </c>
      <c r="F775">
        <f>IFERROR(IF(ROUND(_xlfn.XLOOKUP([1]Parameters!B775,[1]Printers!L:L,[1]Printers!Q:Q,,0)*E775/10,0)*10&lt;_xlfn.XLOOKUP([1]Parameters!B775,[1]Printers!L:L,[1]Printers!P:P,,0),ROUND(_xlfn.XLOOKUP([1]Parameters!B775,[1]Printers!L:L,[1]Printers!Q:Q,,0)*E775/10,0)*10,_xlfn.XLOOKUP([1]Parameters!B775,[1]Printers!L:L,[1]Printers!P:P,,0)),"")</f>
        <v>20</v>
      </c>
      <c r="G775" cm="1">
        <f t="array" ref="G775">IFERROR(IF(ROW()-1&gt;COUNTA([1]!T_Printers[Printers])*COUNTA([1]!T_Resins[Resins]),"",_xlfn.IFS(ROUND(VLOOKUP(C775,[1]!T_Resins[#Data],3,FALSE)/VLOOKUP(A775,[1]!T_Printers[#Data],5,FALSE),1)&lt;=_xlfn.XLOOKUP(B775,[1]Printers!L:L,[1]Printers!O:O,1,0,),ROUND(VLOOKUP(C775,[1]!T_Resins[#Data],3,FALSE)/VLOOKUP(A775,[1]!T_Printers[#Data],5,FALSE),1),ROUND(VLOOKUP(C775,[1]!T_Resins[#Data],3,FALSE)/VLOOKUP(A775,[1]!T_Printers[#Data],5,FALSE),1)&gt;_xlfn.XLOOKUP(B775,[1]Printers!L:L,[1]Printers!O:O,1,0,),10)),"")</f>
        <v>2.9</v>
      </c>
      <c r="H775">
        <f>IFERROR(IF(ROUND(_xlfn.XLOOKUP([1]Parameters!B775,[1]Printers!L:L,[1]Printers!Q:Q,,0)*G775/10,0)*10&lt;_xlfn.XLOOKUP([1]Parameters!B775,[1]Printers!L:L,[1]Printers!P:P,,0),ROUND(_xlfn.XLOOKUP([1]Parameters!B775,[1]Printers!L:L,[1]Printers!Q:Q,,0)*G775/10,0)*10,_xlfn.XLOOKUP([1]Parameters!B775,[1]Printers!L:L,[1]Printers!P:P,,0)),"")</f>
        <v>30</v>
      </c>
      <c r="I775" s="3" t="str" cm="1">
        <f t="array" ref="I775">IFERROR(IF(ROW()-1&gt;COUNTA([1]!T_Printers[Printers])*COUNTA([1]!T_Resins[Resins]),"",_xlfn.IFS(ROUND(VLOOKUP(C775,[1]!T_Resins[#Data],4,FALSE)/VLOOKUP(A775,[1]!T_Printers[#Data],5,FALSE),1)&lt;=_xlfn.XLOOKUP(B775,[1]Printers!L:L,[1]Printers!O:O,1,0,),ROUND(VLOOKUP(C775,[1]!T_Resins[#Data],4,FALSE)/VLOOKUP(A775,[1]!T_Printers[#Data],5,FALSE),1),ROUND(VLOOKUP(C775,[1]!T_Resins[#Data],4,FALSE)/VLOOKUP(A775,[1]!T_Printers[#Data],5,FALSE),1)&gt;_xlfn.XLOOKUP(B775,[1]Printers!L:L,[1]Printers!O:O,1,0,),"")),"")</f>
        <v/>
      </c>
      <c r="J775" t="str">
        <f>IFERROR(IF(ROUND(_xlfn.XLOOKUP([1]Parameters!B775,[1]Printers!L:L,[1]Printers!Q:Q,,0)*I775/10,0)*10&lt;_xlfn.XLOOKUP([1]Parameters!B775,[1]Printers!L:L,[1]Printers!P:P,,0),ROUND(_xlfn.XLOOKUP([1]Parameters!B775,[1]Printers!L:L,[1]Printers!Q:Q,,0)*I775/10,0)*10,_xlfn.XLOOKUP([1]Parameters!B775,[1]Printers!L:L,[1]Printers!P:P,,0)),"")</f>
        <v/>
      </c>
      <c r="K775">
        <f>IF(SUM(E775:J775)&lt;&gt;0,VLOOKUP(A775,[1]!T_Printers[#Data],10,FALSE)+VLOOKUP(C775,[1]!T_Resins[#Data],10,FALSE),"")</f>
        <v>2</v>
      </c>
      <c r="L775">
        <f>IF(SUM(E775:J775)&lt;&gt;0,VLOOKUP(A775,[1]!T_Printers[#Data],11,FALSE),"")</f>
        <v>4</v>
      </c>
      <c r="M775">
        <f>IF(SUM(E775:J775)&lt;&gt;0,VLOOKUP(C775,[1]!T_Resins[#Data],8,FALSE),"")</f>
        <v>120</v>
      </c>
      <c r="N775">
        <f>IF(_xlfn.XLOOKUP(B775,[1]Printers!$L:$L,[1]Printers!$R:$R,0,0)&gt;0,[1]Parameters!M775,IF(SUM(E775:J775)&lt;&gt;0,VLOOKUP(C775,[1]!T_Resins[#Data],9,FALSE),""))</f>
        <v>180</v>
      </c>
      <c r="O775" t="str">
        <f t="shared" si="12"/>
        <v>AnycubicPhotonUltra</v>
      </c>
    </row>
    <row r="776" spans="1:15" x14ac:dyDescent="0.25">
      <c r="A776" t="str">
        <f t="array" ref="A776">IF(ROW()-1&gt;COUNTA([1]!T_Printers[Printers])*COUNTA([1]!T_Resins[Resins]),"",INDEX([1]!T_Printers[Printers],INT((ROW()-2)/COUNTA([1]!T_Resins[Resins])+1)))</f>
        <v>Anycubic Photon Ultra</v>
      </c>
      <c r="B776" t="str">
        <f>_xlfn.XLOOKUP(A776,[1]!T_Printers[Printers],[1]!T_Printers[Icon link],,0)</f>
        <v>AnycubicPhotonUltra</v>
      </c>
      <c r="C776" t="str">
        <f t="array" ref="C776">IF(ROW()-1&gt;COUNTA([1]!T_Printers[Printers])*COUNTA([1]!T_Resins[Resins]),"",INDEX([1]!T_Resins[Resins],MOD(ROW()-2,COUNTA([1]!T_Resins[Resins]))+1))</f>
        <v>Dental Yellow Clear PRO</v>
      </c>
      <c r="D776">
        <f>IF(SUM(E776:J776)&lt;&gt;0,IF(ROW()-1&gt;COUNTA([1]!T_Printers[Printers])*COUNTA([1]!T_Resins[Resins]),"",2),"")</f>
        <v>2</v>
      </c>
      <c r="E776" cm="1">
        <f t="array" ref="E776">IFERROR(IF(ROW()-1&gt;COUNTA([1]!T_Printers[Printers])*COUNTA([1]!T_Resins[Resins]),"",_xlfn.IFS(ROUND(VLOOKUP(C776,[1]!T_Resins[#Data],2,FALSE)/VLOOKUP(A776,[1]!T_Printers[#Data],5,FALSE),1)&lt;=_xlfn.XLOOKUP(B776,[1]Printers!L:L,[1]Printers!O:O,1,0,),ROUND(VLOOKUP(C776,[1]!T_Resins[#Data],2,FALSE)/VLOOKUP(A776,[1]!T_Printers[#Data],5,FALSE),1),ROUND(VLOOKUP(C776,[1]!T_Resins[#Data],2,FALSE)/VLOOKUP(A776,[1]!T_Printers[#Data],5,FALSE),1)&gt;_xlfn.XLOOKUP(B776,[1]Printers!L:L,[1]Printers!O:O,1,0,),10)),"Используйте слой 100 мкм")</f>
        <v>5.8</v>
      </c>
      <c r="F776">
        <f>IFERROR(IF(ROUND(_xlfn.XLOOKUP([1]Parameters!B776,[1]Printers!L:L,[1]Printers!Q:Q,,0)*E776/10,0)*10&lt;_xlfn.XLOOKUP([1]Parameters!B776,[1]Printers!L:L,[1]Printers!P:P,,0),ROUND(_xlfn.XLOOKUP([1]Parameters!B776,[1]Printers!L:L,[1]Printers!Q:Q,,0)*E776/10,0)*10,_xlfn.XLOOKUP([1]Parameters!B776,[1]Printers!L:L,[1]Printers!P:P,,0)),"")</f>
        <v>50</v>
      </c>
      <c r="G776" cm="1">
        <f t="array" ref="G776">IFERROR(IF(ROW()-1&gt;COUNTA([1]!T_Printers[Printers])*COUNTA([1]!T_Resins[Resins]),"",_xlfn.IFS(ROUND(VLOOKUP(C776,[1]!T_Resins[#Data],3,FALSE)/VLOOKUP(A776,[1]!T_Printers[#Data],5,FALSE),1)&lt;=_xlfn.XLOOKUP(B776,[1]Printers!L:L,[1]Printers!O:O,1,0,),ROUND(VLOOKUP(C776,[1]!T_Resins[#Data],3,FALSE)/VLOOKUP(A776,[1]!T_Printers[#Data],5,FALSE),1),ROUND(VLOOKUP(C776,[1]!T_Resins[#Data],3,FALSE)/VLOOKUP(A776,[1]!T_Printers[#Data],5,FALSE),1)&gt;_xlfn.XLOOKUP(B776,[1]Printers!L:L,[1]Printers!O:O,1,0,),10)),"")</f>
        <v>7.5</v>
      </c>
      <c r="H776">
        <f>IFERROR(IF(ROUND(_xlfn.XLOOKUP([1]Parameters!B776,[1]Printers!L:L,[1]Printers!Q:Q,,0)*G776/10,0)*10&lt;_xlfn.XLOOKUP([1]Parameters!B776,[1]Printers!L:L,[1]Printers!P:P,,0),ROUND(_xlfn.XLOOKUP([1]Parameters!B776,[1]Printers!L:L,[1]Printers!Q:Q,,0)*G776/10,0)*10,_xlfn.XLOOKUP([1]Parameters!B776,[1]Printers!L:L,[1]Printers!P:P,,0)),"")</f>
        <v>70</v>
      </c>
      <c r="I776" s="3" t="str" cm="1">
        <f t="array" ref="I776">IFERROR(IF(ROW()-1&gt;COUNTA([1]!T_Printers[Printers])*COUNTA([1]!T_Resins[Resins]),"",_xlfn.IFS(ROUND(VLOOKUP(C776,[1]!T_Resins[#Data],4,FALSE)/VLOOKUP(A776,[1]!T_Printers[#Data],5,FALSE),1)&lt;=_xlfn.XLOOKUP(B776,[1]Printers!L:L,[1]Printers!O:O,1,0,),ROUND(VLOOKUP(C776,[1]!T_Resins[#Data],4,FALSE)/VLOOKUP(A776,[1]!T_Printers[#Data],5,FALSE),1),ROUND(VLOOKUP(C776,[1]!T_Resins[#Data],4,FALSE)/VLOOKUP(A776,[1]!T_Printers[#Data],5,FALSE),1)&gt;_xlfn.XLOOKUP(B776,[1]Printers!L:L,[1]Printers!O:O,1,0,),"")),"")</f>
        <v/>
      </c>
      <c r="J776" t="str">
        <f>IFERROR(IF(ROUND(_xlfn.XLOOKUP([1]Parameters!B776,[1]Printers!L:L,[1]Printers!Q:Q,,0)*I776/10,0)*10&lt;_xlfn.XLOOKUP([1]Parameters!B776,[1]Printers!L:L,[1]Printers!P:P,,0),ROUND(_xlfn.XLOOKUP([1]Parameters!B776,[1]Printers!L:L,[1]Printers!Q:Q,,0)*I776/10,0)*10,_xlfn.XLOOKUP([1]Parameters!B776,[1]Printers!L:L,[1]Printers!P:P,,0)),"")</f>
        <v/>
      </c>
      <c r="K776">
        <f>IF(SUM(E776:J776)&lt;&gt;0,VLOOKUP(A776,[1]!T_Printers[#Data],10,FALSE)+VLOOKUP(C776,[1]!T_Resins[#Data],10,FALSE),"")</f>
        <v>2</v>
      </c>
      <c r="L776">
        <f>IF(SUM(E776:J776)&lt;&gt;0,VLOOKUP(A776,[1]!T_Printers[#Data],11,FALSE),"")</f>
        <v>4</v>
      </c>
      <c r="M776">
        <f>IF(SUM(E776:J776)&lt;&gt;0,VLOOKUP(C776,[1]!T_Resins[#Data],8,FALSE),"")</f>
        <v>120</v>
      </c>
      <c r="N776">
        <f>IF(_xlfn.XLOOKUP(B776,[1]Printers!$L:$L,[1]Printers!$R:$R,0,0)&gt;0,[1]Parameters!M776,IF(SUM(E776:J776)&lt;&gt;0,VLOOKUP(C776,[1]!T_Resins[#Data],9,FALSE),""))</f>
        <v>180</v>
      </c>
      <c r="O776" t="str">
        <f t="shared" si="12"/>
        <v>AnycubicPhotonUltra</v>
      </c>
    </row>
    <row r="777" spans="1:15" x14ac:dyDescent="0.25">
      <c r="A777" t="str">
        <f t="array" ref="A777">IF(ROW()-1&gt;COUNTA([1]!T_Printers[Printers])*COUNTA([1]!T_Resins[Resins]),"",INDEX([1]!T_Printers[Printers],INT((ROW()-2)/COUNTA([1]!T_Resins[Resins])+1)))</f>
        <v>Anycubic Photon Ultra</v>
      </c>
      <c r="B777" t="str">
        <f>_xlfn.XLOOKUP(A777,[1]!T_Printers[Printers],[1]!T_Printers[Icon link],,0)</f>
        <v>AnycubicPhotonUltra</v>
      </c>
      <c r="C777" t="str">
        <f t="array" ref="C777">IF(ROW()-1&gt;COUNTA([1]!T_Printers[Printers])*COUNTA([1]!T_Resins[Resins]),"",INDEX([1]!T_Resins[Resins],MOD(ROW()-2,COUNTA([1]!T_Resins[Resins]))+1))</f>
        <v>Industrial ABS Black</v>
      </c>
      <c r="D777">
        <f>IF(SUM(E777:J777)&lt;&gt;0,IF(ROW()-1&gt;COUNTA([1]!T_Printers[Printers])*COUNTA([1]!T_Resins[Resins]),"",2),"")</f>
        <v>2</v>
      </c>
      <c r="E777" cm="1">
        <f t="array" ref="E777">IFERROR(IF(ROW()-1&gt;COUNTA([1]!T_Printers[Printers])*COUNTA([1]!T_Resins[Resins]),"",_xlfn.IFS(ROUND(VLOOKUP(C777,[1]!T_Resins[#Data],2,FALSE)/VLOOKUP(A777,[1]!T_Printers[#Data],5,FALSE),1)&lt;=_xlfn.XLOOKUP(B777,[1]Printers!L:L,[1]Printers!O:O,1,0,),ROUND(VLOOKUP(C777,[1]!T_Resins[#Data],2,FALSE)/VLOOKUP(A777,[1]!T_Printers[#Data],5,FALSE),1),ROUND(VLOOKUP(C777,[1]!T_Resins[#Data],2,FALSE)/VLOOKUP(A777,[1]!T_Printers[#Data],5,FALSE),1)&gt;_xlfn.XLOOKUP(B777,[1]Printers!L:L,[1]Printers!O:O,1,0,),10)),"Используйте слой 100 мкм")</f>
        <v>4.5999999999999996</v>
      </c>
      <c r="F777">
        <f>IFERROR(IF(ROUND(_xlfn.XLOOKUP([1]Parameters!B777,[1]Printers!L:L,[1]Printers!Q:Q,,0)*E777/10,0)*10&lt;_xlfn.XLOOKUP([1]Parameters!B777,[1]Printers!L:L,[1]Printers!P:P,,0),ROUND(_xlfn.XLOOKUP([1]Parameters!B777,[1]Printers!L:L,[1]Printers!Q:Q,,0)*E777/10,0)*10,_xlfn.XLOOKUP([1]Parameters!B777,[1]Printers!L:L,[1]Printers!P:P,,0)),"")</f>
        <v>40</v>
      </c>
      <c r="G777" cm="1">
        <f t="array" ref="G777">IFERROR(IF(ROW()-1&gt;COUNTA([1]!T_Printers[Printers])*COUNTA([1]!T_Resins[Resins]),"",_xlfn.IFS(ROUND(VLOOKUP(C777,[1]!T_Resins[#Data],3,FALSE)/VLOOKUP(A777,[1]!T_Printers[#Data],5,FALSE),1)&lt;=_xlfn.XLOOKUP(B777,[1]Printers!L:L,[1]Printers!O:O,1,0,),ROUND(VLOOKUP(C777,[1]!T_Resins[#Data],3,FALSE)/VLOOKUP(A777,[1]!T_Printers[#Data],5,FALSE),1),ROUND(VLOOKUP(C777,[1]!T_Resins[#Data],3,FALSE)/VLOOKUP(A777,[1]!T_Printers[#Data],5,FALSE),1)&gt;_xlfn.XLOOKUP(B777,[1]Printers!L:L,[1]Printers!O:O,1,0,),10)),"")</f>
        <v>6</v>
      </c>
      <c r="H777">
        <f>IFERROR(IF(ROUND(_xlfn.XLOOKUP([1]Parameters!B777,[1]Printers!L:L,[1]Printers!Q:Q,,0)*G777/10,0)*10&lt;_xlfn.XLOOKUP([1]Parameters!B777,[1]Printers!L:L,[1]Printers!P:P,,0),ROUND(_xlfn.XLOOKUP([1]Parameters!B777,[1]Printers!L:L,[1]Printers!Q:Q,,0)*G777/10,0)*10,_xlfn.XLOOKUP([1]Parameters!B777,[1]Printers!L:L,[1]Printers!P:P,,0)),"")</f>
        <v>50</v>
      </c>
      <c r="I777" s="3" t="str" cm="1">
        <f t="array" ref="I777">IFERROR(IF(ROW()-1&gt;COUNTA([1]!T_Printers[Printers])*COUNTA([1]!T_Resins[Resins]),"",_xlfn.IFS(ROUND(VLOOKUP(C777,[1]!T_Resins[#Data],4,FALSE)/VLOOKUP(A777,[1]!T_Printers[#Data],5,FALSE),1)&lt;=_xlfn.XLOOKUP(B777,[1]Printers!L:L,[1]Printers!O:O,1,0,),ROUND(VLOOKUP(C777,[1]!T_Resins[#Data],4,FALSE)/VLOOKUP(A777,[1]!T_Printers[#Data],5,FALSE),1),ROUND(VLOOKUP(C777,[1]!T_Resins[#Data],4,FALSE)/VLOOKUP(A777,[1]!T_Printers[#Data],5,FALSE),1)&gt;_xlfn.XLOOKUP(B777,[1]Printers!L:L,[1]Printers!O:O,1,0,),"")),"")</f>
        <v/>
      </c>
      <c r="J777" t="str">
        <f>IFERROR(IF(ROUND(_xlfn.XLOOKUP([1]Parameters!B777,[1]Printers!L:L,[1]Printers!Q:Q,,0)*I777/10,0)*10&lt;_xlfn.XLOOKUP([1]Parameters!B777,[1]Printers!L:L,[1]Printers!P:P,,0),ROUND(_xlfn.XLOOKUP([1]Parameters!B777,[1]Printers!L:L,[1]Printers!Q:Q,,0)*I777/10,0)*10,_xlfn.XLOOKUP([1]Parameters!B777,[1]Printers!L:L,[1]Printers!P:P,,0)),"")</f>
        <v/>
      </c>
      <c r="K777">
        <f>IF(SUM(E777:J777)&lt;&gt;0,VLOOKUP(A777,[1]!T_Printers[#Data],10,FALSE)+VLOOKUP(C777,[1]!T_Resins[#Data],10,FALSE),"")</f>
        <v>2</v>
      </c>
      <c r="L777">
        <f>IF(SUM(E777:J777)&lt;&gt;0,VLOOKUP(A777,[1]!T_Printers[#Data],11,FALSE),"")</f>
        <v>4</v>
      </c>
      <c r="M777">
        <f>IF(SUM(E777:J777)&lt;&gt;0,VLOOKUP(C777,[1]!T_Resins[#Data],8,FALSE),"")</f>
        <v>60</v>
      </c>
      <c r="N777">
        <f>IF(_xlfn.XLOOKUP(B777,[1]Printers!$L:$L,[1]Printers!$R:$R,0,0)&gt;0,[1]Parameters!M777,IF(SUM(E777:J777)&lt;&gt;0,VLOOKUP(C777,[1]!T_Resins[#Data],9,FALSE),""))</f>
        <v>60</v>
      </c>
      <c r="O777" t="str">
        <f t="shared" si="12"/>
        <v>AnycubicPhotonUltra</v>
      </c>
    </row>
    <row r="778" spans="1:15" x14ac:dyDescent="0.25">
      <c r="A778" t="str">
        <f t="array" ref="A778">IF(ROW()-1&gt;COUNTA([1]!T_Printers[Printers])*COUNTA([1]!T_Resins[Resins]),"",INDEX([1]!T_Printers[Printers],INT((ROW()-2)/COUNTA([1]!T_Resins[Resins])+1)))</f>
        <v>Anycubic Photon Ultra</v>
      </c>
      <c r="B778" t="str">
        <f>_xlfn.XLOOKUP(A778,[1]!T_Printers[Printers],[1]!T_Printers[Icon link],,0)</f>
        <v>AnycubicPhotonUltra</v>
      </c>
      <c r="C778" t="str">
        <f t="array" ref="C778">IF(ROW()-1&gt;COUNTA([1]!T_Printers[Printers])*COUNTA([1]!T_Resins[Resins]),"",INDEX([1]!T_Resins[Resins],MOD(ROW()-2,COUNTA([1]!T_Resins[Resins]))+1))</f>
        <v>Industrial ABS-Like Grey</v>
      </c>
      <c r="D778">
        <f>IF(SUM(E778:J778)&lt;&gt;0,IF(ROW()-1&gt;COUNTA([1]!T_Printers[Printers])*COUNTA([1]!T_Resins[Resins]),"",2),"")</f>
        <v>2</v>
      </c>
      <c r="E778" cm="1">
        <f t="array" ref="E778">IFERROR(IF(ROW()-1&gt;COUNTA([1]!T_Printers[Printers])*COUNTA([1]!T_Resins[Resins]),"",_xlfn.IFS(ROUND(VLOOKUP(C778,[1]!T_Resins[#Data],2,FALSE)/VLOOKUP(A778,[1]!T_Printers[#Data],5,FALSE),1)&lt;=_xlfn.XLOOKUP(B778,[1]Printers!L:L,[1]Printers!O:O,1,0,),ROUND(VLOOKUP(C778,[1]!T_Resins[#Data],2,FALSE)/VLOOKUP(A778,[1]!T_Printers[#Data],5,FALSE),1),ROUND(VLOOKUP(C778,[1]!T_Resins[#Data],2,FALSE)/VLOOKUP(A778,[1]!T_Printers[#Data],5,FALSE),1)&gt;_xlfn.XLOOKUP(B778,[1]Printers!L:L,[1]Printers!O:O,1,0,),10)),"Используйте слой 100 мкм")</f>
        <v>4.5999999999999996</v>
      </c>
      <c r="F778">
        <f>IFERROR(IF(ROUND(_xlfn.XLOOKUP([1]Parameters!B778,[1]Printers!L:L,[1]Printers!Q:Q,,0)*E778/10,0)*10&lt;_xlfn.XLOOKUP([1]Parameters!B778,[1]Printers!L:L,[1]Printers!P:P,,0),ROUND(_xlfn.XLOOKUP([1]Parameters!B778,[1]Printers!L:L,[1]Printers!Q:Q,,0)*E778/10,0)*10,_xlfn.XLOOKUP([1]Parameters!B778,[1]Printers!L:L,[1]Printers!P:P,,0)),"")</f>
        <v>40</v>
      </c>
      <c r="G778" cm="1">
        <f t="array" ref="G778">IFERROR(IF(ROW()-1&gt;COUNTA([1]!T_Printers[Printers])*COUNTA([1]!T_Resins[Resins]),"",_xlfn.IFS(ROUND(VLOOKUP(C778,[1]!T_Resins[#Data],3,FALSE)/VLOOKUP(A778,[1]!T_Printers[#Data],5,FALSE),1)&lt;=_xlfn.XLOOKUP(B778,[1]Printers!L:L,[1]Printers!O:O,1,0,),ROUND(VLOOKUP(C778,[1]!T_Resins[#Data],3,FALSE)/VLOOKUP(A778,[1]!T_Printers[#Data],5,FALSE),1),ROUND(VLOOKUP(C778,[1]!T_Resins[#Data],3,FALSE)/VLOOKUP(A778,[1]!T_Printers[#Data],5,FALSE),1)&gt;_xlfn.XLOOKUP(B778,[1]Printers!L:L,[1]Printers!O:O,1,0,),10)),"")</f>
        <v>6</v>
      </c>
      <c r="H778">
        <f>IFERROR(IF(ROUND(_xlfn.XLOOKUP([1]Parameters!B778,[1]Printers!L:L,[1]Printers!Q:Q,,0)*G778/10,0)*10&lt;_xlfn.XLOOKUP([1]Parameters!B778,[1]Printers!L:L,[1]Printers!P:P,,0),ROUND(_xlfn.XLOOKUP([1]Parameters!B778,[1]Printers!L:L,[1]Printers!Q:Q,,0)*G778/10,0)*10,_xlfn.XLOOKUP([1]Parameters!B778,[1]Printers!L:L,[1]Printers!P:P,,0)),"")</f>
        <v>50</v>
      </c>
      <c r="I778" s="3" t="str" cm="1">
        <f t="array" ref="I778">IFERROR(IF(ROW()-1&gt;COUNTA([1]!T_Printers[Printers])*COUNTA([1]!T_Resins[Resins]),"",_xlfn.IFS(ROUND(VLOOKUP(C778,[1]!T_Resins[#Data],4,FALSE)/VLOOKUP(A778,[1]!T_Printers[#Data],5,FALSE),1)&lt;=_xlfn.XLOOKUP(B778,[1]Printers!L:L,[1]Printers!O:O,1,0,),ROUND(VLOOKUP(C778,[1]!T_Resins[#Data],4,FALSE)/VLOOKUP(A778,[1]!T_Printers[#Data],5,FALSE),1),ROUND(VLOOKUP(C778,[1]!T_Resins[#Data],4,FALSE)/VLOOKUP(A778,[1]!T_Printers[#Data],5,FALSE),1)&gt;_xlfn.XLOOKUP(B778,[1]Printers!L:L,[1]Printers!O:O,1,0,),"")),"")</f>
        <v/>
      </c>
      <c r="J778" t="str">
        <f>IFERROR(IF(ROUND(_xlfn.XLOOKUP([1]Parameters!B778,[1]Printers!L:L,[1]Printers!Q:Q,,0)*I778/10,0)*10&lt;_xlfn.XLOOKUP([1]Parameters!B778,[1]Printers!L:L,[1]Printers!P:P,,0),ROUND(_xlfn.XLOOKUP([1]Parameters!B778,[1]Printers!L:L,[1]Printers!Q:Q,,0)*I778/10,0)*10,_xlfn.XLOOKUP([1]Parameters!B778,[1]Printers!L:L,[1]Printers!P:P,,0)),"")</f>
        <v/>
      </c>
      <c r="K778">
        <f>IF(SUM(E778:J778)&lt;&gt;0,VLOOKUP(A778,[1]!T_Printers[#Data],10,FALSE)+VLOOKUP(C778,[1]!T_Resins[#Data],10,FALSE),"")</f>
        <v>2</v>
      </c>
      <c r="L778">
        <f>IF(SUM(E778:J778)&lt;&gt;0,VLOOKUP(A778,[1]!T_Printers[#Data],11,FALSE),"")</f>
        <v>4</v>
      </c>
      <c r="M778">
        <f>IF(SUM(E778:J778)&lt;&gt;0,VLOOKUP(C778,[1]!T_Resins[#Data],8,FALSE),"")</f>
        <v>120</v>
      </c>
      <c r="N778">
        <f>IF(_xlfn.XLOOKUP(B778,[1]Printers!$L:$L,[1]Printers!$R:$R,0,0)&gt;0,[1]Parameters!M778,IF(SUM(E778:J778)&lt;&gt;0,VLOOKUP(C778,[1]!T_Resins[#Data],9,FALSE),""))</f>
        <v>180</v>
      </c>
      <c r="O778" t="str">
        <f t="shared" si="12"/>
        <v>AnycubicPhotonUltra</v>
      </c>
    </row>
    <row r="779" spans="1:15" x14ac:dyDescent="0.25">
      <c r="A779" t="str">
        <f t="array" ref="A779">IF(ROW()-1&gt;COUNTA([1]!T_Printers[Printers])*COUNTA([1]!T_Resins[Resins]),"",INDEX([1]!T_Printers[Printers],INT((ROW()-2)/COUNTA([1]!T_Resins[Resins])+1)))</f>
        <v>Anycubic Photon Ultra</v>
      </c>
      <c r="B779" t="str">
        <f>_xlfn.XLOOKUP(A779,[1]!T_Printers[Printers],[1]!T_Printers[Icon link],,0)</f>
        <v>AnycubicPhotonUltra</v>
      </c>
      <c r="C779" t="str">
        <f t="array" ref="C779">IF(ROW()-1&gt;COUNTA([1]!T_Printers[Printers])*COUNTA([1]!T_Resins[Resins]),"",INDEX([1]!T_Resins[Resins],MOD(ROW()-2,COUNTA([1]!T_Resins[Resins]))+1))</f>
        <v>Industrial Flex Natural Clear</v>
      </c>
      <c r="D779">
        <f>IF(SUM(E779:J779)&lt;&gt;0,IF(ROW()-1&gt;COUNTA([1]!T_Printers[Printers])*COUNTA([1]!T_Resins[Resins]),"",2),"")</f>
        <v>2</v>
      </c>
      <c r="E779" cm="1">
        <f t="array" ref="E779">IFERROR(IF(ROW()-1&gt;COUNTA([1]!T_Printers[Printers])*COUNTA([1]!T_Resins[Resins]),"",_xlfn.IFS(ROUND(VLOOKUP(C779,[1]!T_Resins[#Data],2,FALSE)/VLOOKUP(A779,[1]!T_Printers[#Data],5,FALSE),1)&lt;=_xlfn.XLOOKUP(B779,[1]Printers!L:L,[1]Printers!O:O,1,0,),ROUND(VLOOKUP(C779,[1]!T_Resins[#Data],2,FALSE)/VLOOKUP(A779,[1]!T_Printers[#Data],5,FALSE),1),ROUND(VLOOKUP(C779,[1]!T_Resins[#Data],2,FALSE)/VLOOKUP(A779,[1]!T_Printers[#Data],5,FALSE),1)&gt;_xlfn.XLOOKUP(B779,[1]Printers!L:L,[1]Printers!O:O,1,0,),10)),"Используйте слой 100 мкм")</f>
        <v>1.7</v>
      </c>
      <c r="F779">
        <f>IFERROR(IF(ROUND(_xlfn.XLOOKUP([1]Parameters!B779,[1]Printers!L:L,[1]Printers!Q:Q,,0)*E779/10,0)*10&lt;_xlfn.XLOOKUP([1]Parameters!B779,[1]Printers!L:L,[1]Printers!P:P,,0),ROUND(_xlfn.XLOOKUP([1]Parameters!B779,[1]Printers!L:L,[1]Printers!Q:Q,,0)*E779/10,0)*10,_xlfn.XLOOKUP([1]Parameters!B779,[1]Printers!L:L,[1]Printers!P:P,,0)),"")</f>
        <v>20</v>
      </c>
      <c r="G779" cm="1">
        <f t="array" ref="G779">IFERROR(IF(ROW()-1&gt;COUNTA([1]!T_Printers[Printers])*COUNTA([1]!T_Resins[Resins]),"",_xlfn.IFS(ROUND(VLOOKUP(C779,[1]!T_Resins[#Data],3,FALSE)/VLOOKUP(A779,[1]!T_Printers[#Data],5,FALSE),1)&lt;=_xlfn.XLOOKUP(B779,[1]Printers!L:L,[1]Printers!O:O,1,0,),ROUND(VLOOKUP(C779,[1]!T_Resins[#Data],3,FALSE)/VLOOKUP(A779,[1]!T_Printers[#Data],5,FALSE),1),ROUND(VLOOKUP(C779,[1]!T_Resins[#Data],3,FALSE)/VLOOKUP(A779,[1]!T_Printers[#Data],5,FALSE),1)&gt;_xlfn.XLOOKUP(B779,[1]Printers!L:L,[1]Printers!O:O,1,0,),10)),"")</f>
        <v>2.2000000000000002</v>
      </c>
      <c r="H779">
        <f>IFERROR(IF(ROUND(_xlfn.XLOOKUP([1]Parameters!B779,[1]Printers!L:L,[1]Printers!Q:Q,,0)*G779/10,0)*10&lt;_xlfn.XLOOKUP([1]Parameters!B779,[1]Printers!L:L,[1]Printers!P:P,,0),ROUND(_xlfn.XLOOKUP([1]Parameters!B779,[1]Printers!L:L,[1]Printers!Q:Q,,0)*G779/10,0)*10,_xlfn.XLOOKUP([1]Parameters!B779,[1]Printers!L:L,[1]Printers!P:P,,0)),"")</f>
        <v>20</v>
      </c>
      <c r="I779" s="3" t="str" cm="1">
        <f t="array" ref="I779">IFERROR(IF(ROW()-1&gt;COUNTA([1]!T_Printers[Printers])*COUNTA([1]!T_Resins[Resins]),"",_xlfn.IFS(ROUND(VLOOKUP(C779,[1]!T_Resins[#Data],4,FALSE)/VLOOKUP(A779,[1]!T_Printers[#Data],5,FALSE),1)&lt;=_xlfn.XLOOKUP(B779,[1]Printers!L:L,[1]Printers!O:O,1,0,),ROUND(VLOOKUP(C779,[1]!T_Resins[#Data],4,FALSE)/VLOOKUP(A779,[1]!T_Printers[#Data],5,FALSE),1),ROUND(VLOOKUP(C779,[1]!T_Resins[#Data],4,FALSE)/VLOOKUP(A779,[1]!T_Printers[#Data],5,FALSE),1)&gt;_xlfn.XLOOKUP(B779,[1]Printers!L:L,[1]Printers!O:O,1,0,),"")),"")</f>
        <v/>
      </c>
      <c r="J779" t="str">
        <f>IFERROR(IF(ROUND(_xlfn.XLOOKUP([1]Parameters!B779,[1]Printers!L:L,[1]Printers!Q:Q,,0)*I779/10,0)*10&lt;_xlfn.XLOOKUP([1]Parameters!B779,[1]Printers!L:L,[1]Printers!P:P,,0),ROUND(_xlfn.XLOOKUP([1]Parameters!B779,[1]Printers!L:L,[1]Printers!Q:Q,,0)*I779/10,0)*10,_xlfn.XLOOKUP([1]Parameters!B779,[1]Printers!L:L,[1]Printers!P:P,,0)),"")</f>
        <v/>
      </c>
      <c r="K779">
        <f>IF(SUM(E779:J779)&lt;&gt;0,VLOOKUP(A779,[1]!T_Printers[#Data],10,FALSE)+VLOOKUP(C779,[1]!T_Resins[#Data],10,FALSE),"")</f>
        <v>2</v>
      </c>
      <c r="L779">
        <f>IF(SUM(E779:J779)&lt;&gt;0,VLOOKUP(A779,[1]!T_Printers[#Data],11,FALSE),"")</f>
        <v>4</v>
      </c>
      <c r="M779">
        <f>IF(SUM(E779:J779)&lt;&gt;0,VLOOKUP(C779,[1]!T_Resins[#Data],8,FALSE),"")</f>
        <v>60</v>
      </c>
      <c r="N779">
        <f>IF(_xlfn.XLOOKUP(B779,[1]Printers!$L:$L,[1]Printers!$R:$R,0,0)&gt;0,[1]Parameters!M779,IF(SUM(E779:J779)&lt;&gt;0,VLOOKUP(C779,[1]!T_Resins[#Data],9,FALSE),""))</f>
        <v>60</v>
      </c>
      <c r="O779" t="str">
        <f t="shared" si="12"/>
        <v>AnycubicPhotonUltra</v>
      </c>
    </row>
    <row r="780" spans="1:15" x14ac:dyDescent="0.25">
      <c r="A780" t="str">
        <f t="array" ref="A780">IF(ROW()-1&gt;COUNTA([1]!T_Printers[Printers])*COUNTA([1]!T_Resins[Resins]),"",INDEX([1]!T_Printers[Printers],INT((ROW()-2)/COUNTA([1]!T_Resins[Resins])+1)))</f>
        <v>Anycubic Photon Ultra</v>
      </c>
      <c r="B780" t="str">
        <f>_xlfn.XLOOKUP(A780,[1]!T_Printers[Printers],[1]!T_Printers[Icon link],,0)</f>
        <v>AnycubicPhotonUltra</v>
      </c>
      <c r="C780" t="str">
        <f t="array" ref="C780">IF(ROW()-1&gt;COUNTA([1]!T_Printers[Printers])*COUNTA([1]!T_Resins[Resins]),"",INDEX([1]!T_Resins[Resins],MOD(ROW()-2,COUNTA([1]!T_Resins[Resins]))+1))</f>
        <v>Industrial Nylon Like</v>
      </c>
      <c r="D780">
        <f>IF(SUM(E780:J780)&lt;&gt;0,IF(ROW()-1&gt;COUNTA([1]!T_Printers[Printers])*COUNTA([1]!T_Resins[Resins]),"",2),"")</f>
        <v>2</v>
      </c>
      <c r="E780" cm="1">
        <f t="array" ref="E780">IFERROR(IF(ROW()-1&gt;COUNTA([1]!T_Printers[Printers])*COUNTA([1]!T_Resins[Resins]),"",_xlfn.IFS(ROUND(VLOOKUP(C780,[1]!T_Resins[#Data],2,FALSE)/VLOOKUP(A780,[1]!T_Printers[#Data],5,FALSE),1)&lt;=_xlfn.XLOOKUP(B780,[1]Printers!L:L,[1]Printers!O:O,1,0,),ROUND(VLOOKUP(C780,[1]!T_Resins[#Data],2,FALSE)/VLOOKUP(A780,[1]!T_Printers[#Data],5,FALSE),1),ROUND(VLOOKUP(C780,[1]!T_Resins[#Data],2,FALSE)/VLOOKUP(A780,[1]!T_Printers[#Data],5,FALSE),1)&gt;_xlfn.XLOOKUP(B780,[1]Printers!L:L,[1]Printers!O:O,1,0,),10)),"Используйте слой 100 мкм")</f>
        <v>1.3</v>
      </c>
      <c r="F780">
        <f>IFERROR(IF(ROUND(_xlfn.XLOOKUP([1]Parameters!B780,[1]Printers!L:L,[1]Printers!Q:Q,,0)*E780/10,0)*10&lt;_xlfn.XLOOKUP([1]Parameters!B780,[1]Printers!L:L,[1]Printers!P:P,,0),ROUND(_xlfn.XLOOKUP([1]Parameters!B780,[1]Printers!L:L,[1]Printers!Q:Q,,0)*E780/10,0)*10,_xlfn.XLOOKUP([1]Parameters!B780,[1]Printers!L:L,[1]Printers!P:P,,0)),"")</f>
        <v>10</v>
      </c>
      <c r="G780" cm="1">
        <f t="array" ref="G780">IFERROR(IF(ROW()-1&gt;COUNTA([1]!T_Printers[Printers])*COUNTA([1]!T_Resins[Resins]),"",_xlfn.IFS(ROUND(VLOOKUP(C780,[1]!T_Resins[#Data],3,FALSE)/VLOOKUP(A780,[1]!T_Printers[#Data],5,FALSE),1)&lt;=_xlfn.XLOOKUP(B780,[1]Printers!L:L,[1]Printers!O:O,1,0,),ROUND(VLOOKUP(C780,[1]!T_Resins[#Data],3,FALSE)/VLOOKUP(A780,[1]!T_Printers[#Data],5,FALSE),1),ROUND(VLOOKUP(C780,[1]!T_Resins[#Data],3,FALSE)/VLOOKUP(A780,[1]!T_Printers[#Data],5,FALSE),1)&gt;_xlfn.XLOOKUP(B780,[1]Printers!L:L,[1]Printers!O:O,1,0,),10)),"")</f>
        <v>1.7</v>
      </c>
      <c r="H780">
        <f>IFERROR(IF(ROUND(_xlfn.XLOOKUP([1]Parameters!B780,[1]Printers!L:L,[1]Printers!Q:Q,,0)*G780/10,0)*10&lt;_xlfn.XLOOKUP([1]Parameters!B780,[1]Printers!L:L,[1]Printers!P:P,,0),ROUND(_xlfn.XLOOKUP([1]Parameters!B780,[1]Printers!L:L,[1]Printers!Q:Q,,0)*G780/10,0)*10,_xlfn.XLOOKUP([1]Parameters!B780,[1]Printers!L:L,[1]Printers!P:P,,0)),"")</f>
        <v>20</v>
      </c>
      <c r="I780" s="3" t="str" cm="1">
        <f t="array" ref="I780">IFERROR(IF(ROW()-1&gt;COUNTA([1]!T_Printers[Printers])*COUNTA([1]!T_Resins[Resins]),"",_xlfn.IFS(ROUND(VLOOKUP(C780,[1]!T_Resins[#Data],4,FALSE)/VLOOKUP(A780,[1]!T_Printers[#Data],5,FALSE),1)&lt;=_xlfn.XLOOKUP(B780,[1]Printers!L:L,[1]Printers!O:O,1,0,),ROUND(VLOOKUP(C780,[1]!T_Resins[#Data],4,FALSE)/VLOOKUP(A780,[1]!T_Printers[#Data],5,FALSE),1),ROUND(VLOOKUP(C780,[1]!T_Resins[#Data],4,FALSE)/VLOOKUP(A780,[1]!T_Printers[#Data],5,FALSE),1)&gt;_xlfn.XLOOKUP(B780,[1]Printers!L:L,[1]Printers!O:O,1,0,),"")),"")</f>
        <v/>
      </c>
      <c r="J780" t="str">
        <f>IFERROR(IF(ROUND(_xlfn.XLOOKUP([1]Parameters!B780,[1]Printers!L:L,[1]Printers!Q:Q,,0)*I780/10,0)*10&lt;_xlfn.XLOOKUP([1]Parameters!B780,[1]Printers!L:L,[1]Printers!P:P,,0),ROUND(_xlfn.XLOOKUP([1]Parameters!B780,[1]Printers!L:L,[1]Printers!Q:Q,,0)*I780/10,0)*10,_xlfn.XLOOKUP([1]Parameters!B780,[1]Printers!L:L,[1]Printers!P:P,,0)),"")</f>
        <v/>
      </c>
      <c r="K780">
        <f>IF(SUM(E780:J780)&lt;&gt;0,VLOOKUP(A780,[1]!T_Printers[#Data],10,FALSE)+VLOOKUP(C780,[1]!T_Resins[#Data],10,FALSE),"")</f>
        <v>2</v>
      </c>
      <c r="L780">
        <f>IF(SUM(E780:J780)&lt;&gt;0,VLOOKUP(A780,[1]!T_Printers[#Data],11,FALSE),"")</f>
        <v>4</v>
      </c>
      <c r="M780">
        <f>IF(SUM(E780:J780)&lt;&gt;0,VLOOKUP(C780,[1]!T_Resins[#Data],8,FALSE),"")</f>
        <v>60</v>
      </c>
      <c r="N780">
        <f>IF(_xlfn.XLOOKUP(B780,[1]Printers!$L:$L,[1]Printers!$R:$R,0,0)&gt;0,[1]Parameters!M780,IF(SUM(E780:J780)&lt;&gt;0,VLOOKUP(C780,[1]!T_Resins[#Data],9,FALSE),""))</f>
        <v>60</v>
      </c>
      <c r="O780" t="str">
        <f t="shared" si="12"/>
        <v>AnycubicPhotonUltra</v>
      </c>
    </row>
    <row r="781" spans="1:15" x14ac:dyDescent="0.25">
      <c r="A781" t="str">
        <f t="array" ref="A781">IF(ROW()-1&gt;COUNTA([1]!T_Printers[Printers])*COUNTA([1]!T_Resins[Resins]),"",INDEX([1]!T_Printers[Printers],INT((ROW()-2)/COUNTA([1]!T_Resins[Resins])+1)))</f>
        <v>Anycubic Photon Ultra</v>
      </c>
      <c r="B781" t="str">
        <f>_xlfn.XLOOKUP(A781,[1]!T_Printers[Printers],[1]!T_Printers[Icon link],,0)</f>
        <v>AnycubicPhotonUltra</v>
      </c>
      <c r="C781" t="str">
        <f t="array" ref="C781">IF(ROW()-1&gt;COUNTA([1]!T_Printers[Printers])*COUNTA([1]!T_Resins[Resins]),"",INDEX([1]!T_Resins[Resins],MOD(ROW()-2,COUNTA([1]!T_Resins[Resins]))+1))</f>
        <v>Industrial PP-Like</v>
      </c>
      <c r="D781">
        <f>IF(SUM(E781:J781)&lt;&gt;0,IF(ROW()-1&gt;COUNTA([1]!T_Printers[Printers])*COUNTA([1]!T_Resins[Resins]),"",2),"")</f>
        <v>2</v>
      </c>
      <c r="E781" cm="1">
        <f t="array" ref="E781">IFERROR(IF(ROW()-1&gt;COUNTA([1]!T_Printers[Printers])*COUNTA([1]!T_Resins[Resins]),"",_xlfn.IFS(ROUND(VLOOKUP(C781,[1]!T_Resins[#Data],2,FALSE)/VLOOKUP(A781,[1]!T_Printers[#Data],5,FALSE),1)&lt;=_xlfn.XLOOKUP(B781,[1]Printers!L:L,[1]Printers!O:O,1,0,),ROUND(VLOOKUP(C781,[1]!T_Resins[#Data],2,FALSE)/VLOOKUP(A781,[1]!T_Printers[#Data],5,FALSE),1),ROUND(VLOOKUP(C781,[1]!T_Resins[#Data],2,FALSE)/VLOOKUP(A781,[1]!T_Printers[#Data],5,FALSE),1)&gt;_xlfn.XLOOKUP(B781,[1]Printers!L:L,[1]Printers!O:O,1,0,),10)),"Используйте слой 100 мкм")</f>
        <v>5.0999999999999996</v>
      </c>
      <c r="F781">
        <f>IFERROR(IF(ROUND(_xlfn.XLOOKUP([1]Parameters!B781,[1]Printers!L:L,[1]Printers!Q:Q,,0)*E781/10,0)*10&lt;_xlfn.XLOOKUP([1]Parameters!B781,[1]Printers!L:L,[1]Printers!P:P,,0),ROUND(_xlfn.XLOOKUP([1]Parameters!B781,[1]Printers!L:L,[1]Printers!Q:Q,,0)*E781/10,0)*10,_xlfn.XLOOKUP([1]Parameters!B781,[1]Printers!L:L,[1]Printers!P:P,,0)),"")</f>
        <v>50</v>
      </c>
      <c r="G781" cm="1">
        <f t="array" ref="G781">IFERROR(IF(ROW()-1&gt;COUNTA([1]!T_Printers[Printers])*COUNTA([1]!T_Resins[Resins]),"",_xlfn.IFS(ROUND(VLOOKUP(C781,[1]!T_Resins[#Data],3,FALSE)/VLOOKUP(A781,[1]!T_Printers[#Data],5,FALSE),1)&lt;=_xlfn.XLOOKUP(B781,[1]Printers!L:L,[1]Printers!O:O,1,0,),ROUND(VLOOKUP(C781,[1]!T_Resins[#Data],3,FALSE)/VLOOKUP(A781,[1]!T_Printers[#Data],5,FALSE),1),ROUND(VLOOKUP(C781,[1]!T_Resins[#Data],3,FALSE)/VLOOKUP(A781,[1]!T_Printers[#Data],5,FALSE),1)&gt;_xlfn.XLOOKUP(B781,[1]Printers!L:L,[1]Printers!O:O,1,0,),10)),"")</f>
        <v>6.4</v>
      </c>
      <c r="H781">
        <f>IFERROR(IF(ROUND(_xlfn.XLOOKUP([1]Parameters!B781,[1]Printers!L:L,[1]Printers!Q:Q,,0)*G781/10,0)*10&lt;_xlfn.XLOOKUP([1]Parameters!B781,[1]Printers!L:L,[1]Printers!P:P,,0),ROUND(_xlfn.XLOOKUP([1]Parameters!B781,[1]Printers!L:L,[1]Printers!Q:Q,,0)*G781/10,0)*10,_xlfn.XLOOKUP([1]Parameters!B781,[1]Printers!L:L,[1]Printers!P:P,,0)),"")</f>
        <v>60</v>
      </c>
      <c r="I781" s="3" t="str" cm="1">
        <f t="array" ref="I781">IFERROR(IF(ROW()-1&gt;COUNTA([1]!T_Printers[Printers])*COUNTA([1]!T_Resins[Resins]),"",_xlfn.IFS(ROUND(VLOOKUP(C781,[1]!T_Resins[#Data],4,FALSE)/VLOOKUP(A781,[1]!T_Printers[#Data],5,FALSE),1)&lt;=_xlfn.XLOOKUP(B781,[1]Printers!L:L,[1]Printers!O:O,1,0,),ROUND(VLOOKUP(C781,[1]!T_Resins[#Data],4,FALSE)/VLOOKUP(A781,[1]!T_Printers[#Data],5,FALSE),1),ROUND(VLOOKUP(C781,[1]!T_Resins[#Data],4,FALSE)/VLOOKUP(A781,[1]!T_Printers[#Data],5,FALSE),1)&gt;_xlfn.XLOOKUP(B781,[1]Printers!L:L,[1]Printers!O:O,1,0,),"")),"")</f>
        <v/>
      </c>
      <c r="J781" t="str">
        <f>IFERROR(IF(ROUND(_xlfn.XLOOKUP([1]Parameters!B781,[1]Printers!L:L,[1]Printers!Q:Q,,0)*I781/10,0)*10&lt;_xlfn.XLOOKUP([1]Parameters!B781,[1]Printers!L:L,[1]Printers!P:P,,0),ROUND(_xlfn.XLOOKUP([1]Parameters!B781,[1]Printers!L:L,[1]Printers!Q:Q,,0)*I781/10,0)*10,_xlfn.XLOOKUP([1]Parameters!B781,[1]Printers!L:L,[1]Printers!P:P,,0)),"")</f>
        <v/>
      </c>
      <c r="K781">
        <f>IF(SUM(E781:J781)&lt;&gt;0,VLOOKUP(A781,[1]!T_Printers[#Data],10,FALSE)+VLOOKUP(C781,[1]!T_Resins[#Data],10,FALSE),"")</f>
        <v>2</v>
      </c>
      <c r="L781">
        <f>IF(SUM(E781:J781)&lt;&gt;0,VLOOKUP(A781,[1]!T_Printers[#Data],11,FALSE),"")</f>
        <v>4</v>
      </c>
      <c r="M781">
        <f>IF(SUM(E781:J781)&lt;&gt;0,VLOOKUP(C781,[1]!T_Resins[#Data],8,FALSE),"")</f>
        <v>60</v>
      </c>
      <c r="N781">
        <f>IF(_xlfn.XLOOKUP(B781,[1]Printers!$L:$L,[1]Printers!$R:$R,0,0)&gt;0,[1]Parameters!M781,IF(SUM(E781:J781)&lt;&gt;0,VLOOKUP(C781,[1]!T_Resins[#Data],9,FALSE),""))</f>
        <v>60</v>
      </c>
      <c r="O781" t="str">
        <f t="shared" si="12"/>
        <v>AnycubicPhotonUltra</v>
      </c>
    </row>
    <row r="782" spans="1:15" x14ac:dyDescent="0.25">
      <c r="A782" t="str">
        <f t="array" ref="A782">IF(ROW()-1&gt;COUNTA([1]!T_Printers[Printers])*COUNTA([1]!T_Resins[Resins]),"",INDEX([1]!T_Printers[Printers],INT((ROW()-2)/COUNTA([1]!T_Resins[Resins])+1)))</f>
        <v>Anycubic Photon Ultra</v>
      </c>
      <c r="B782" t="str">
        <f>_xlfn.XLOOKUP(A782,[1]!T_Printers[Printers],[1]!T_Printers[Icon link],,0)</f>
        <v>AnycubicPhotonUltra</v>
      </c>
      <c r="C782" t="str">
        <f t="array" ref="C782">IF(ROW()-1&gt;COUNTA([1]!T_Printers[Printers])*COUNTA([1]!T_Resins[Resins]),"",INDEX([1]!T_Resins[Resins],MOD(ROW()-2,COUNTA([1]!T_Resins[Resins]))+1))</f>
        <v>Industrial Rigid Black</v>
      </c>
      <c r="D782">
        <f>IF(SUM(E782:J782)&lt;&gt;0,IF(ROW()-1&gt;COUNTA([1]!T_Printers[Printers])*COUNTA([1]!T_Resins[Resins]),"",2),"")</f>
        <v>2</v>
      </c>
      <c r="E782" cm="1">
        <f t="array" ref="E782">IFERROR(IF(ROW()-1&gt;COUNTA([1]!T_Printers[Printers])*COUNTA([1]!T_Resins[Resins]),"",_xlfn.IFS(ROUND(VLOOKUP(C782,[1]!T_Resins[#Data],2,FALSE)/VLOOKUP(A782,[1]!T_Printers[#Data],5,FALSE),1)&lt;=_xlfn.XLOOKUP(B782,[1]Printers!L:L,[1]Printers!O:O,1,0,),ROUND(VLOOKUP(C782,[1]!T_Resins[#Data],2,FALSE)/VLOOKUP(A782,[1]!T_Printers[#Data],5,FALSE),1),ROUND(VLOOKUP(C782,[1]!T_Resins[#Data],2,FALSE)/VLOOKUP(A782,[1]!T_Printers[#Data],5,FALSE),1)&gt;_xlfn.XLOOKUP(B782,[1]Printers!L:L,[1]Printers!O:O,1,0,),10)),"Используйте слой 100 мкм")</f>
        <v>4.7</v>
      </c>
      <c r="F782">
        <f>IFERROR(IF(ROUND(_xlfn.XLOOKUP([1]Parameters!B782,[1]Printers!L:L,[1]Printers!Q:Q,,0)*E782/10,0)*10&lt;_xlfn.XLOOKUP([1]Parameters!B782,[1]Printers!L:L,[1]Printers!P:P,,0),ROUND(_xlfn.XLOOKUP([1]Parameters!B782,[1]Printers!L:L,[1]Printers!Q:Q,,0)*E782/10,0)*10,_xlfn.XLOOKUP([1]Parameters!B782,[1]Printers!L:L,[1]Printers!P:P,,0)),"")</f>
        <v>40</v>
      </c>
      <c r="G782" cm="1">
        <f t="array" ref="G782">IFERROR(IF(ROW()-1&gt;COUNTA([1]!T_Printers[Printers])*COUNTA([1]!T_Resins[Resins]),"",_xlfn.IFS(ROUND(VLOOKUP(C782,[1]!T_Resins[#Data],3,FALSE)/VLOOKUP(A782,[1]!T_Printers[#Data],5,FALSE),1)&lt;=_xlfn.XLOOKUP(B782,[1]Printers!L:L,[1]Printers!O:O,1,0,),ROUND(VLOOKUP(C782,[1]!T_Resins[#Data],3,FALSE)/VLOOKUP(A782,[1]!T_Printers[#Data],5,FALSE),1),ROUND(VLOOKUP(C782,[1]!T_Resins[#Data],3,FALSE)/VLOOKUP(A782,[1]!T_Printers[#Data],5,FALSE),1)&gt;_xlfn.XLOOKUP(B782,[1]Printers!L:L,[1]Printers!O:O,1,0,),10)),"")</f>
        <v>6.1</v>
      </c>
      <c r="H782">
        <f>IFERROR(IF(ROUND(_xlfn.XLOOKUP([1]Parameters!B782,[1]Printers!L:L,[1]Printers!Q:Q,,0)*G782/10,0)*10&lt;_xlfn.XLOOKUP([1]Parameters!B782,[1]Printers!L:L,[1]Printers!P:P,,0),ROUND(_xlfn.XLOOKUP([1]Parameters!B782,[1]Printers!L:L,[1]Printers!Q:Q,,0)*G782/10,0)*10,_xlfn.XLOOKUP([1]Parameters!B782,[1]Printers!L:L,[1]Printers!P:P,,0)),"")</f>
        <v>50</v>
      </c>
      <c r="I782" s="3" t="str" cm="1">
        <f t="array" ref="I782">IFERROR(IF(ROW()-1&gt;COUNTA([1]!T_Printers[Printers])*COUNTA([1]!T_Resins[Resins]),"",_xlfn.IFS(ROUND(VLOOKUP(C782,[1]!T_Resins[#Data],4,FALSE)/VLOOKUP(A782,[1]!T_Printers[#Data],5,FALSE),1)&lt;=_xlfn.XLOOKUP(B782,[1]Printers!L:L,[1]Printers!O:O,1,0,),ROUND(VLOOKUP(C782,[1]!T_Resins[#Data],4,FALSE)/VLOOKUP(A782,[1]!T_Printers[#Data],5,FALSE),1),ROUND(VLOOKUP(C782,[1]!T_Resins[#Data],4,FALSE)/VLOOKUP(A782,[1]!T_Printers[#Data],5,FALSE),1)&gt;_xlfn.XLOOKUP(B782,[1]Printers!L:L,[1]Printers!O:O,1,0,),"")),"")</f>
        <v/>
      </c>
      <c r="J782" t="str">
        <f>IFERROR(IF(ROUND(_xlfn.XLOOKUP([1]Parameters!B782,[1]Printers!L:L,[1]Printers!Q:Q,,0)*I782/10,0)*10&lt;_xlfn.XLOOKUP([1]Parameters!B782,[1]Printers!L:L,[1]Printers!P:P,,0),ROUND(_xlfn.XLOOKUP([1]Parameters!B782,[1]Printers!L:L,[1]Printers!Q:Q,,0)*I782/10,0)*10,_xlfn.XLOOKUP([1]Parameters!B782,[1]Printers!L:L,[1]Printers!P:P,,0)),"")</f>
        <v/>
      </c>
      <c r="K782">
        <f>IF(SUM(E782:J782)&lt;&gt;0,VLOOKUP(A782,[1]!T_Printers[#Data],10,FALSE)+VLOOKUP(C782,[1]!T_Resins[#Data],10,FALSE),"")</f>
        <v>2</v>
      </c>
      <c r="L782">
        <f>IF(SUM(E782:J782)&lt;&gt;0,VLOOKUP(A782,[1]!T_Printers[#Data],11,FALSE),"")</f>
        <v>4</v>
      </c>
      <c r="M782">
        <f>IF(SUM(E782:J782)&lt;&gt;0,VLOOKUP(C782,[1]!T_Resins[#Data],8,FALSE),"")</f>
        <v>120</v>
      </c>
      <c r="N782">
        <f>IF(_xlfn.XLOOKUP(B782,[1]Printers!$L:$L,[1]Printers!$R:$R,0,0)&gt;0,[1]Parameters!M782,IF(SUM(E782:J782)&lt;&gt;0,VLOOKUP(C782,[1]!T_Resins[#Data],9,FALSE),""))</f>
        <v>180</v>
      </c>
      <c r="O782" t="str">
        <f t="shared" si="12"/>
        <v>AnycubicPhotonUltra</v>
      </c>
    </row>
    <row r="783" spans="1:15" x14ac:dyDescent="0.25">
      <c r="A783" t="str">
        <f t="array" ref="A783">IF(ROW()-1&gt;COUNTA([1]!T_Printers[Printers])*COUNTA([1]!T_Resins[Resins]),"",INDEX([1]!T_Printers[Printers],INT((ROW()-2)/COUNTA([1]!T_Resins[Resins])+1)))</f>
        <v>Anycubic Photon Ultra</v>
      </c>
      <c r="B783" t="str">
        <f>_xlfn.XLOOKUP(A783,[1]!T_Printers[Printers],[1]!T_Printers[Icon link],,0)</f>
        <v>AnycubicPhotonUltra</v>
      </c>
      <c r="C783" t="str">
        <f t="array" ref="C783">IF(ROW()-1&gt;COUNTA([1]!T_Printers[Printers])*COUNTA([1]!T_Resins[Resins]),"",INDEX([1]!T_Resins[Resins],MOD(ROW()-2,COUNTA([1]!T_Resins[Resins]))+1))</f>
        <v>Industrial Rigid Clear</v>
      </c>
      <c r="D783">
        <f>IF(SUM(E783:J783)&lt;&gt;0,IF(ROW()-1&gt;COUNTA([1]!T_Printers[Printers])*COUNTA([1]!T_Resins[Resins]),"",2),"")</f>
        <v>2</v>
      </c>
      <c r="E783" cm="1">
        <f t="array" ref="E783">IFERROR(IF(ROW()-1&gt;COUNTA([1]!T_Printers[Printers])*COUNTA([1]!T_Resins[Resins]),"",_xlfn.IFS(ROUND(VLOOKUP(C783,[1]!T_Resins[#Data],2,FALSE)/VLOOKUP(A783,[1]!T_Printers[#Data],5,FALSE),1)&lt;=_xlfn.XLOOKUP(B783,[1]Printers!L:L,[1]Printers!O:O,1,0,),ROUND(VLOOKUP(C783,[1]!T_Resins[#Data],2,FALSE)/VLOOKUP(A783,[1]!T_Printers[#Data],5,FALSE),1),ROUND(VLOOKUP(C783,[1]!T_Resins[#Data],2,FALSE)/VLOOKUP(A783,[1]!T_Printers[#Data],5,FALSE),1)&gt;_xlfn.XLOOKUP(B783,[1]Printers!L:L,[1]Printers!O:O,1,0,),10)),"Используйте слой 100 мкм")</f>
        <v>5.0999999999999996</v>
      </c>
      <c r="F783">
        <f>IFERROR(IF(ROUND(_xlfn.XLOOKUP([1]Parameters!B783,[1]Printers!L:L,[1]Printers!Q:Q,,0)*E783/10,0)*10&lt;_xlfn.XLOOKUP([1]Parameters!B783,[1]Printers!L:L,[1]Printers!P:P,,0),ROUND(_xlfn.XLOOKUP([1]Parameters!B783,[1]Printers!L:L,[1]Printers!Q:Q,,0)*E783/10,0)*10,_xlfn.XLOOKUP([1]Parameters!B783,[1]Printers!L:L,[1]Printers!P:P,,0)),"")</f>
        <v>50</v>
      </c>
      <c r="G783" cm="1">
        <f t="array" ref="G783">IFERROR(IF(ROW()-1&gt;COUNTA([1]!T_Printers[Printers])*COUNTA([1]!T_Resins[Resins]),"",_xlfn.IFS(ROUND(VLOOKUP(C783,[1]!T_Resins[#Data],3,FALSE)/VLOOKUP(A783,[1]!T_Printers[#Data],5,FALSE),1)&lt;=_xlfn.XLOOKUP(B783,[1]Printers!L:L,[1]Printers!O:O,1,0,),ROUND(VLOOKUP(C783,[1]!T_Resins[#Data],3,FALSE)/VLOOKUP(A783,[1]!T_Printers[#Data],5,FALSE),1),ROUND(VLOOKUP(C783,[1]!T_Resins[#Data],3,FALSE)/VLOOKUP(A783,[1]!T_Printers[#Data],5,FALSE),1)&gt;_xlfn.XLOOKUP(B783,[1]Printers!L:L,[1]Printers!O:O,1,0,),10)),"")</f>
        <v>6.6</v>
      </c>
      <c r="H783">
        <f>IFERROR(IF(ROUND(_xlfn.XLOOKUP([1]Parameters!B783,[1]Printers!L:L,[1]Printers!Q:Q,,0)*G783/10,0)*10&lt;_xlfn.XLOOKUP([1]Parameters!B783,[1]Printers!L:L,[1]Printers!P:P,,0),ROUND(_xlfn.XLOOKUP([1]Parameters!B783,[1]Printers!L:L,[1]Printers!Q:Q,,0)*G783/10,0)*10,_xlfn.XLOOKUP([1]Parameters!B783,[1]Printers!L:L,[1]Printers!P:P,,0)),"")</f>
        <v>60</v>
      </c>
      <c r="I783" s="3" t="str" cm="1">
        <f t="array" ref="I783">IFERROR(IF(ROW()-1&gt;COUNTA([1]!T_Printers[Printers])*COUNTA([1]!T_Resins[Resins]),"",_xlfn.IFS(ROUND(VLOOKUP(C783,[1]!T_Resins[#Data],4,FALSE)/VLOOKUP(A783,[1]!T_Printers[#Data],5,FALSE),1)&lt;=_xlfn.XLOOKUP(B783,[1]Printers!L:L,[1]Printers!O:O,1,0,),ROUND(VLOOKUP(C783,[1]!T_Resins[#Data],4,FALSE)/VLOOKUP(A783,[1]!T_Printers[#Data],5,FALSE),1),ROUND(VLOOKUP(C783,[1]!T_Resins[#Data],4,FALSE)/VLOOKUP(A783,[1]!T_Printers[#Data],5,FALSE),1)&gt;_xlfn.XLOOKUP(B783,[1]Printers!L:L,[1]Printers!O:O,1,0,),"")),"")</f>
        <v/>
      </c>
      <c r="J783" t="str">
        <f>IFERROR(IF(ROUND(_xlfn.XLOOKUP([1]Parameters!B783,[1]Printers!L:L,[1]Printers!Q:Q,,0)*I783/10,0)*10&lt;_xlfn.XLOOKUP([1]Parameters!B783,[1]Printers!L:L,[1]Printers!P:P,,0),ROUND(_xlfn.XLOOKUP([1]Parameters!B783,[1]Printers!L:L,[1]Printers!Q:Q,,0)*I783/10,0)*10,_xlfn.XLOOKUP([1]Parameters!B783,[1]Printers!L:L,[1]Printers!P:P,,0)),"")</f>
        <v/>
      </c>
      <c r="K783">
        <f>IF(SUM(E783:J783)&lt;&gt;0,VLOOKUP(A783,[1]!T_Printers[#Data],10,FALSE)+VLOOKUP(C783,[1]!T_Resins[#Data],10,FALSE),"")</f>
        <v>2</v>
      </c>
      <c r="L783">
        <f>IF(SUM(E783:J783)&lt;&gt;0,VLOOKUP(A783,[1]!T_Printers[#Data],11,FALSE),"")</f>
        <v>4</v>
      </c>
      <c r="M783">
        <f>IF(SUM(E783:J783)&lt;&gt;0,VLOOKUP(C783,[1]!T_Resins[#Data],8,FALSE),"")</f>
        <v>120</v>
      </c>
      <c r="N783">
        <f>IF(_xlfn.XLOOKUP(B783,[1]Printers!$L:$L,[1]Printers!$R:$R,0,0)&gt;0,[1]Parameters!M783,IF(SUM(E783:J783)&lt;&gt;0,VLOOKUP(C783,[1]!T_Resins[#Data],9,FALSE),""))</f>
        <v>180</v>
      </c>
      <c r="O783" t="str">
        <f t="shared" si="12"/>
        <v>AnycubicPhotonUltra</v>
      </c>
    </row>
    <row r="784" spans="1:15" x14ac:dyDescent="0.25">
      <c r="A784" t="str">
        <f t="array" ref="A784">IF(ROW()-1&gt;COUNTA([1]!T_Printers[Printers])*COUNTA([1]!T_Resins[Resins]),"",INDEX([1]!T_Printers[Printers],INT((ROW()-2)/COUNTA([1]!T_Resins[Resins])+1)))</f>
        <v>Anycubic Photon Ultra</v>
      </c>
      <c r="B784" t="str">
        <f>_xlfn.XLOOKUP(A784,[1]!T_Printers[Printers],[1]!T_Printers[Icon link],,0)</f>
        <v>AnycubicPhotonUltra</v>
      </c>
      <c r="C784" t="str">
        <f t="array" ref="C784">IF(ROW()-1&gt;COUNTA([1]!T_Printers[Printers])*COUNTA([1]!T_Resins[Resins]),"",INDEX([1]!T_Resins[Resins],MOD(ROW()-2,COUNTA([1]!T_Resins[Resins]))+1))</f>
        <v>Tough Black</v>
      </c>
      <c r="D784">
        <f>IF(SUM(E784:J784)&lt;&gt;0,IF(ROW()-1&gt;COUNTA([1]!T_Printers[Printers])*COUNTA([1]!T_Resins[Resins]),"",2),"")</f>
        <v>2</v>
      </c>
      <c r="E784" cm="1">
        <f t="array" ref="E784">IFERROR(IF(ROW()-1&gt;COUNTA([1]!T_Printers[Printers])*COUNTA([1]!T_Resins[Resins]),"",_xlfn.IFS(ROUND(VLOOKUP(C784,[1]!T_Resins[#Data],2,FALSE)/VLOOKUP(A784,[1]!T_Printers[#Data],5,FALSE),1)&lt;=_xlfn.XLOOKUP(B784,[1]Printers!L:L,[1]Printers!O:O,1,0,),ROUND(VLOOKUP(C784,[1]!T_Resins[#Data],2,FALSE)/VLOOKUP(A784,[1]!T_Printers[#Data],5,FALSE),1),ROUND(VLOOKUP(C784,[1]!T_Resins[#Data],2,FALSE)/VLOOKUP(A784,[1]!T_Printers[#Data],5,FALSE),1)&gt;_xlfn.XLOOKUP(B784,[1]Printers!L:L,[1]Printers!O:O,1,0,),10)),"Используйте слой 100 мкм")</f>
        <v>2.4</v>
      </c>
      <c r="F784">
        <f>IFERROR(IF(ROUND(_xlfn.XLOOKUP([1]Parameters!B784,[1]Printers!L:L,[1]Printers!Q:Q,,0)*E784/10,0)*10&lt;_xlfn.XLOOKUP([1]Parameters!B784,[1]Printers!L:L,[1]Printers!P:P,,0),ROUND(_xlfn.XLOOKUP([1]Parameters!B784,[1]Printers!L:L,[1]Printers!Q:Q,,0)*E784/10,0)*10,_xlfn.XLOOKUP([1]Parameters!B784,[1]Printers!L:L,[1]Printers!P:P,,0)),"")</f>
        <v>20</v>
      </c>
      <c r="G784" cm="1">
        <f t="array" ref="G784">IFERROR(IF(ROW()-1&gt;COUNTA([1]!T_Printers[Printers])*COUNTA([1]!T_Resins[Resins]),"",_xlfn.IFS(ROUND(VLOOKUP(C784,[1]!T_Resins[#Data],3,FALSE)/VLOOKUP(A784,[1]!T_Printers[#Data],5,FALSE),1)&lt;=_xlfn.XLOOKUP(B784,[1]Printers!L:L,[1]Printers!O:O,1,0,),ROUND(VLOOKUP(C784,[1]!T_Resins[#Data],3,FALSE)/VLOOKUP(A784,[1]!T_Printers[#Data],5,FALSE),1),ROUND(VLOOKUP(C784,[1]!T_Resins[#Data],3,FALSE)/VLOOKUP(A784,[1]!T_Printers[#Data],5,FALSE),1)&gt;_xlfn.XLOOKUP(B784,[1]Printers!L:L,[1]Printers!O:O,1,0,),10)),"")</f>
        <v>2.9</v>
      </c>
      <c r="H784">
        <f>IFERROR(IF(ROUND(_xlfn.XLOOKUP([1]Parameters!B784,[1]Printers!L:L,[1]Printers!Q:Q,,0)*G784/10,0)*10&lt;_xlfn.XLOOKUP([1]Parameters!B784,[1]Printers!L:L,[1]Printers!P:P,,0),ROUND(_xlfn.XLOOKUP([1]Parameters!B784,[1]Printers!L:L,[1]Printers!Q:Q,,0)*G784/10,0)*10,_xlfn.XLOOKUP([1]Parameters!B784,[1]Printers!L:L,[1]Printers!P:P,,0)),"")</f>
        <v>30</v>
      </c>
      <c r="I784" s="3" t="str" cm="1">
        <f t="array" ref="I784">IFERROR(IF(ROW()-1&gt;COUNTA([1]!T_Printers[Printers])*COUNTA([1]!T_Resins[Resins]),"",_xlfn.IFS(ROUND(VLOOKUP(C784,[1]!T_Resins[#Data],4,FALSE)/VLOOKUP(A784,[1]!T_Printers[#Data],5,FALSE),1)&lt;=_xlfn.XLOOKUP(B784,[1]Printers!L:L,[1]Printers!O:O,1,0,),ROUND(VLOOKUP(C784,[1]!T_Resins[#Data],4,FALSE)/VLOOKUP(A784,[1]!T_Printers[#Data],5,FALSE),1),ROUND(VLOOKUP(C784,[1]!T_Resins[#Data],4,FALSE)/VLOOKUP(A784,[1]!T_Printers[#Data],5,FALSE),1)&gt;_xlfn.XLOOKUP(B784,[1]Printers!L:L,[1]Printers!O:O,1,0,),"")),"")</f>
        <v/>
      </c>
      <c r="J784" t="str">
        <f>IFERROR(IF(ROUND(_xlfn.XLOOKUP([1]Parameters!B784,[1]Printers!L:L,[1]Printers!Q:Q,,0)*I784/10,0)*10&lt;_xlfn.XLOOKUP([1]Parameters!B784,[1]Printers!L:L,[1]Printers!P:P,,0),ROUND(_xlfn.XLOOKUP([1]Parameters!B784,[1]Printers!L:L,[1]Printers!Q:Q,,0)*I784/10,0)*10,_xlfn.XLOOKUP([1]Parameters!B784,[1]Printers!L:L,[1]Printers!P:P,,0)),"")</f>
        <v/>
      </c>
      <c r="K784">
        <f>IF(SUM(E784:J784)&lt;&gt;0,VLOOKUP(A784,[1]!T_Printers[#Data],10,FALSE)+VLOOKUP(C784,[1]!T_Resins[#Data],10,FALSE),"")</f>
        <v>2</v>
      </c>
      <c r="L784">
        <f>IF(SUM(E784:J784)&lt;&gt;0,VLOOKUP(A784,[1]!T_Printers[#Data],11,FALSE),"")</f>
        <v>4</v>
      </c>
      <c r="M784">
        <f>IF(SUM(E784:J784)&lt;&gt;0,VLOOKUP(C784,[1]!T_Resins[#Data],8,FALSE),"")</f>
        <v>120</v>
      </c>
      <c r="N784">
        <f>IF(_xlfn.XLOOKUP(B784,[1]Printers!$L:$L,[1]Printers!$R:$R,0,0)&gt;0,[1]Parameters!M784,IF(SUM(E784:J784)&lt;&gt;0,VLOOKUP(C784,[1]!T_Resins[#Data],9,FALSE),""))</f>
        <v>180</v>
      </c>
      <c r="O784" t="str">
        <f t="shared" si="12"/>
        <v>AnycubicPhotonUltra</v>
      </c>
    </row>
    <row r="785" spans="1:15" x14ac:dyDescent="0.25">
      <c r="A785" t="str">
        <f t="array" ref="A785">IF(ROW()-1&gt;COUNTA([1]!T_Printers[Printers])*COUNTA([1]!T_Resins[Resins]),"",INDEX([1]!T_Printers[Printers],INT((ROW()-2)/COUNTA([1]!T_Resins[Resins])+1)))</f>
        <v>Anycubic Photon Ultra</v>
      </c>
      <c r="B785" t="str">
        <f>_xlfn.XLOOKUP(A785,[1]!T_Printers[Printers],[1]!T_Printers[Icon link],,0)</f>
        <v>AnycubicPhotonUltra</v>
      </c>
      <c r="C785" t="str">
        <f t="array" ref="C785">IF(ROW()-1&gt;COUNTA([1]!T_Printers[Printers])*COUNTA([1]!T_Resins[Resins]),"",INDEX([1]!T_Resins[Resins],MOD(ROW()-2,COUNTA([1]!T_Resins[Resins]))+1))</f>
        <v>Tough Grey</v>
      </c>
      <c r="D785">
        <f>IF(SUM(E785:J785)&lt;&gt;0,IF(ROW()-1&gt;COUNTA([1]!T_Printers[Printers])*COUNTA([1]!T_Resins[Resins]),"",2),"")</f>
        <v>2</v>
      </c>
      <c r="E785" cm="1">
        <f t="array" ref="E785">IFERROR(IF(ROW()-1&gt;COUNTA([1]!T_Printers[Printers])*COUNTA([1]!T_Resins[Resins]),"",_xlfn.IFS(ROUND(VLOOKUP(C785,[1]!T_Resins[#Data],2,FALSE)/VLOOKUP(A785,[1]!T_Printers[#Data],5,FALSE),1)&lt;=_xlfn.XLOOKUP(B785,[1]Printers!L:L,[1]Printers!O:O,1,0,),ROUND(VLOOKUP(C785,[1]!T_Resins[#Data],2,FALSE)/VLOOKUP(A785,[1]!T_Printers[#Data],5,FALSE),1),ROUND(VLOOKUP(C785,[1]!T_Resins[#Data],2,FALSE)/VLOOKUP(A785,[1]!T_Printers[#Data],5,FALSE),1)&gt;_xlfn.XLOOKUP(B785,[1]Printers!L:L,[1]Printers!O:O,1,0,),10)),"Используйте слой 100 мкм")</f>
        <v>2.4</v>
      </c>
      <c r="F785">
        <f>IFERROR(IF(ROUND(_xlfn.XLOOKUP([1]Parameters!B785,[1]Printers!L:L,[1]Printers!Q:Q,,0)*E785/10,0)*10&lt;_xlfn.XLOOKUP([1]Parameters!B785,[1]Printers!L:L,[1]Printers!P:P,,0),ROUND(_xlfn.XLOOKUP([1]Parameters!B785,[1]Printers!L:L,[1]Printers!Q:Q,,0)*E785/10,0)*10,_xlfn.XLOOKUP([1]Parameters!B785,[1]Printers!L:L,[1]Printers!P:P,,0)),"")</f>
        <v>20</v>
      </c>
      <c r="G785" cm="1">
        <f t="array" ref="G785">IFERROR(IF(ROW()-1&gt;COUNTA([1]!T_Printers[Printers])*COUNTA([1]!T_Resins[Resins]),"",_xlfn.IFS(ROUND(VLOOKUP(C785,[1]!T_Resins[#Data],3,FALSE)/VLOOKUP(A785,[1]!T_Printers[#Data],5,FALSE),1)&lt;=_xlfn.XLOOKUP(B785,[1]Printers!L:L,[1]Printers!O:O,1,0,),ROUND(VLOOKUP(C785,[1]!T_Resins[#Data],3,FALSE)/VLOOKUP(A785,[1]!T_Printers[#Data],5,FALSE),1),ROUND(VLOOKUP(C785,[1]!T_Resins[#Data],3,FALSE)/VLOOKUP(A785,[1]!T_Printers[#Data],5,FALSE),1)&gt;_xlfn.XLOOKUP(B785,[1]Printers!L:L,[1]Printers!O:O,1,0,),10)),"")</f>
        <v>2.9</v>
      </c>
      <c r="H785">
        <f>IFERROR(IF(ROUND(_xlfn.XLOOKUP([1]Parameters!B785,[1]Printers!L:L,[1]Printers!Q:Q,,0)*G785/10,0)*10&lt;_xlfn.XLOOKUP([1]Parameters!B785,[1]Printers!L:L,[1]Printers!P:P,,0),ROUND(_xlfn.XLOOKUP([1]Parameters!B785,[1]Printers!L:L,[1]Printers!Q:Q,,0)*G785/10,0)*10,_xlfn.XLOOKUP([1]Parameters!B785,[1]Printers!L:L,[1]Printers!P:P,,0)),"")</f>
        <v>30</v>
      </c>
      <c r="I785" s="3" t="str" cm="1">
        <f t="array" ref="I785">IFERROR(IF(ROW()-1&gt;COUNTA([1]!T_Printers[Printers])*COUNTA([1]!T_Resins[Resins]),"",_xlfn.IFS(ROUND(VLOOKUP(C785,[1]!T_Resins[#Data],4,FALSE)/VLOOKUP(A785,[1]!T_Printers[#Data],5,FALSE),1)&lt;=_xlfn.XLOOKUP(B785,[1]Printers!L:L,[1]Printers!O:O,1,0,),ROUND(VLOOKUP(C785,[1]!T_Resins[#Data],4,FALSE)/VLOOKUP(A785,[1]!T_Printers[#Data],5,FALSE),1),ROUND(VLOOKUP(C785,[1]!T_Resins[#Data],4,FALSE)/VLOOKUP(A785,[1]!T_Printers[#Data],5,FALSE),1)&gt;_xlfn.XLOOKUP(B785,[1]Printers!L:L,[1]Printers!O:O,1,0,),"")),"")</f>
        <v/>
      </c>
      <c r="J785" t="str">
        <f>IFERROR(IF(ROUND(_xlfn.XLOOKUP([1]Parameters!B785,[1]Printers!L:L,[1]Printers!Q:Q,,0)*I785/10,0)*10&lt;_xlfn.XLOOKUP([1]Parameters!B785,[1]Printers!L:L,[1]Printers!P:P,,0),ROUND(_xlfn.XLOOKUP([1]Parameters!B785,[1]Printers!L:L,[1]Printers!Q:Q,,0)*I785/10,0)*10,_xlfn.XLOOKUP([1]Parameters!B785,[1]Printers!L:L,[1]Printers!P:P,,0)),"")</f>
        <v/>
      </c>
      <c r="K785">
        <f>IF(SUM(E785:J785)&lt;&gt;0,VLOOKUP(A785,[1]!T_Printers[#Data],10,FALSE)+VLOOKUP(C785,[1]!T_Resins[#Data],10,FALSE),"")</f>
        <v>2</v>
      </c>
      <c r="L785">
        <f>IF(SUM(E785:J785)&lt;&gt;0,VLOOKUP(A785,[1]!T_Printers[#Data],11,FALSE),"")</f>
        <v>4</v>
      </c>
      <c r="M785">
        <f>IF(SUM(E785:J785)&lt;&gt;0,VLOOKUP(C785,[1]!T_Resins[#Data],8,FALSE),"")</f>
        <v>120</v>
      </c>
      <c r="N785">
        <f>IF(_xlfn.XLOOKUP(B785,[1]Printers!$L:$L,[1]Printers!$R:$R,0,0)&gt;0,[1]Parameters!M785,IF(SUM(E785:J785)&lt;&gt;0,VLOOKUP(C785,[1]!T_Resins[#Data],9,FALSE),""))</f>
        <v>180</v>
      </c>
      <c r="O785" t="str">
        <f t="shared" si="12"/>
        <v>AnycubicPhotonUltra</v>
      </c>
    </row>
    <row r="786" spans="1:15" x14ac:dyDescent="0.25">
      <c r="A786" t="str">
        <f t="array" ref="A786">IF(ROW()-1&gt;COUNTA([1]!T_Printers[Printers])*COUNTA([1]!T_Resins[Resins]),"",INDEX([1]!T_Printers[Printers],INT((ROW()-2)/COUNTA([1]!T_Resins[Resins])+1)))</f>
        <v>Anycubic Photon Ultra</v>
      </c>
      <c r="B786" t="str">
        <f>_xlfn.XLOOKUP(A786,[1]!T_Printers[Printers],[1]!T_Printers[Icon link],,0)</f>
        <v>AnycubicPhotonUltra</v>
      </c>
      <c r="C786" t="str">
        <f t="array" ref="C786">IF(ROW()-1&gt;COUNTA([1]!T_Printers[Printers])*COUNTA([1]!T_Resins[Resins]),"",INDEX([1]!T_Resins[Resins],MOD(ROW()-2,COUNTA([1]!T_Resins[Resins]))+1))</f>
        <v>Tough White</v>
      </c>
      <c r="D786">
        <f>IF(SUM(E786:J786)&lt;&gt;0,IF(ROW()-1&gt;COUNTA([1]!T_Printers[Printers])*COUNTA([1]!T_Resins[Resins]),"",2),"")</f>
        <v>2</v>
      </c>
      <c r="E786" cm="1">
        <f t="array" ref="E786">IFERROR(IF(ROW()-1&gt;COUNTA([1]!T_Printers[Printers])*COUNTA([1]!T_Resins[Resins]),"",_xlfn.IFS(ROUND(VLOOKUP(C786,[1]!T_Resins[#Data],2,FALSE)/VLOOKUP(A786,[1]!T_Printers[#Data],5,FALSE),1)&lt;=_xlfn.XLOOKUP(B786,[1]Printers!L:L,[1]Printers!O:O,1,0,),ROUND(VLOOKUP(C786,[1]!T_Resins[#Data],2,FALSE)/VLOOKUP(A786,[1]!T_Printers[#Data],5,FALSE),1),ROUND(VLOOKUP(C786,[1]!T_Resins[#Data],2,FALSE)/VLOOKUP(A786,[1]!T_Printers[#Data],5,FALSE),1)&gt;_xlfn.XLOOKUP(B786,[1]Printers!L:L,[1]Printers!O:O,1,0,),10)),"Используйте слой 100 мкм")</f>
        <v>2.4</v>
      </c>
      <c r="F786">
        <f>IFERROR(IF(ROUND(_xlfn.XLOOKUP([1]Parameters!B786,[1]Printers!L:L,[1]Printers!Q:Q,,0)*E786/10,0)*10&lt;_xlfn.XLOOKUP([1]Parameters!B786,[1]Printers!L:L,[1]Printers!P:P,,0),ROUND(_xlfn.XLOOKUP([1]Parameters!B786,[1]Printers!L:L,[1]Printers!Q:Q,,0)*E786/10,0)*10,_xlfn.XLOOKUP([1]Parameters!B786,[1]Printers!L:L,[1]Printers!P:P,,0)),"")</f>
        <v>20</v>
      </c>
      <c r="G786" cm="1">
        <f t="array" ref="G786">IFERROR(IF(ROW()-1&gt;COUNTA([1]!T_Printers[Printers])*COUNTA([1]!T_Resins[Resins]),"",_xlfn.IFS(ROUND(VLOOKUP(C786,[1]!T_Resins[#Data],3,FALSE)/VLOOKUP(A786,[1]!T_Printers[#Data],5,FALSE),1)&lt;=_xlfn.XLOOKUP(B786,[1]Printers!L:L,[1]Printers!O:O,1,0,),ROUND(VLOOKUP(C786,[1]!T_Resins[#Data],3,FALSE)/VLOOKUP(A786,[1]!T_Printers[#Data],5,FALSE),1),ROUND(VLOOKUP(C786,[1]!T_Resins[#Data],3,FALSE)/VLOOKUP(A786,[1]!T_Printers[#Data],5,FALSE),1)&gt;_xlfn.XLOOKUP(B786,[1]Printers!L:L,[1]Printers!O:O,1,0,),10)),"")</f>
        <v>2.9</v>
      </c>
      <c r="H786">
        <f>IFERROR(IF(ROUND(_xlfn.XLOOKUP([1]Parameters!B786,[1]Printers!L:L,[1]Printers!Q:Q,,0)*G786/10,0)*10&lt;_xlfn.XLOOKUP([1]Parameters!B786,[1]Printers!L:L,[1]Printers!P:P,,0),ROUND(_xlfn.XLOOKUP([1]Parameters!B786,[1]Printers!L:L,[1]Printers!Q:Q,,0)*G786/10,0)*10,_xlfn.XLOOKUP([1]Parameters!B786,[1]Printers!L:L,[1]Printers!P:P,,0)),"")</f>
        <v>30</v>
      </c>
      <c r="I786" s="3" t="str" cm="1">
        <f t="array" ref="I786">IFERROR(IF(ROW()-1&gt;COUNTA([1]!T_Printers[Printers])*COUNTA([1]!T_Resins[Resins]),"",_xlfn.IFS(ROUND(VLOOKUP(C786,[1]!T_Resins[#Data],4,FALSE)/VLOOKUP(A786,[1]!T_Printers[#Data],5,FALSE),1)&lt;=_xlfn.XLOOKUP(B786,[1]Printers!L:L,[1]Printers!O:O,1,0,),ROUND(VLOOKUP(C786,[1]!T_Resins[#Data],4,FALSE)/VLOOKUP(A786,[1]!T_Printers[#Data],5,FALSE),1),ROUND(VLOOKUP(C786,[1]!T_Resins[#Data],4,FALSE)/VLOOKUP(A786,[1]!T_Printers[#Data],5,FALSE),1)&gt;_xlfn.XLOOKUP(B786,[1]Printers!L:L,[1]Printers!O:O,1,0,),"")),"")</f>
        <v/>
      </c>
      <c r="J786" t="str">
        <f>IFERROR(IF(ROUND(_xlfn.XLOOKUP([1]Parameters!B786,[1]Printers!L:L,[1]Printers!Q:Q,,0)*I786/10,0)*10&lt;_xlfn.XLOOKUP([1]Parameters!B786,[1]Printers!L:L,[1]Printers!P:P,,0),ROUND(_xlfn.XLOOKUP([1]Parameters!B786,[1]Printers!L:L,[1]Printers!Q:Q,,0)*I786/10,0)*10,_xlfn.XLOOKUP([1]Parameters!B786,[1]Printers!L:L,[1]Printers!P:P,,0)),"")</f>
        <v/>
      </c>
      <c r="K786">
        <f>IF(SUM(E786:J786)&lt;&gt;0,VLOOKUP(A786,[1]!T_Printers[#Data],10,FALSE)+VLOOKUP(C786,[1]!T_Resins[#Data],10,FALSE),"")</f>
        <v>2</v>
      </c>
      <c r="L786">
        <f>IF(SUM(E786:J786)&lt;&gt;0,VLOOKUP(A786,[1]!T_Printers[#Data],11,FALSE),"")</f>
        <v>4</v>
      </c>
      <c r="M786">
        <f>IF(SUM(E786:J786)&lt;&gt;0,VLOOKUP(C786,[1]!T_Resins[#Data],8,FALSE),"")</f>
        <v>120</v>
      </c>
      <c r="N786">
        <f>IF(_xlfn.XLOOKUP(B786,[1]Printers!$L:$L,[1]Printers!$R:$R,0,0)&gt;0,[1]Parameters!M786,IF(SUM(E786:J786)&lt;&gt;0,VLOOKUP(C786,[1]!T_Resins[#Data],9,FALSE),""))</f>
        <v>180</v>
      </c>
      <c r="O786" t="str">
        <f t="shared" si="12"/>
        <v>AnycubicPhotonUltra</v>
      </c>
    </row>
    <row r="787" spans="1:15" x14ac:dyDescent="0.25">
      <c r="A787" t="str">
        <f t="array" ref="A787">IF(ROW()-1&gt;COUNTA([1]!T_Printers[Printers])*COUNTA([1]!T_Resins[Resins]),"",INDEX([1]!T_Printers[Printers],INT((ROW()-2)/COUNTA([1]!T_Resins[Resins])+1)))</f>
        <v>Anycubic Photon Ultra</v>
      </c>
      <c r="B787" t="str">
        <f>_xlfn.XLOOKUP(A787,[1]!T_Printers[Printers],[1]!T_Printers[Icon link],,0)</f>
        <v>AnycubicPhotonUltra</v>
      </c>
      <c r="C787" t="str">
        <f t="array" ref="C787">IF(ROW()-1&gt;COUNTA([1]!T_Printers[Printers])*COUNTA([1]!T_Resins[Resins]),"",INDEX([1]!T_Resins[Resins],MOD(ROW()-2,COUNTA([1]!T_Resins[Resins]))+1))</f>
        <v>Jewelry J-Cast</v>
      </c>
      <c r="D787">
        <f>IF(SUM(E787:J787)&lt;&gt;0,IF(ROW()-1&gt;COUNTA([1]!T_Printers[Printers])*COUNTA([1]!T_Resins[Resins]),"",2),"")</f>
        <v>2</v>
      </c>
      <c r="E787" cm="1">
        <f t="array" ref="E787">IFERROR(IF(ROW()-1&gt;COUNTA([1]!T_Printers[Printers])*COUNTA([1]!T_Resins[Resins]),"",_xlfn.IFS(ROUND(VLOOKUP(C787,[1]!T_Resins[#Data],2,FALSE)/VLOOKUP(A787,[1]!T_Printers[#Data],5,FALSE),1)&lt;=_xlfn.XLOOKUP(B787,[1]Printers!L:L,[1]Printers!O:O,1,0,),ROUND(VLOOKUP(C787,[1]!T_Resins[#Data],2,FALSE)/VLOOKUP(A787,[1]!T_Printers[#Data],5,FALSE),1),ROUND(VLOOKUP(C787,[1]!T_Resins[#Data],2,FALSE)/VLOOKUP(A787,[1]!T_Printers[#Data],5,FALSE),1)&gt;_xlfn.XLOOKUP(B787,[1]Printers!L:L,[1]Printers!O:O,1,0,),10)),"Используйте слой 100 мкм")</f>
        <v>7.7</v>
      </c>
      <c r="F787">
        <f>IFERROR(IF(ROUND(_xlfn.XLOOKUP([1]Parameters!B787,[1]Printers!L:L,[1]Printers!Q:Q,,0)*E787/10,0)*10&lt;_xlfn.XLOOKUP([1]Parameters!B787,[1]Printers!L:L,[1]Printers!P:P,,0),ROUND(_xlfn.XLOOKUP([1]Parameters!B787,[1]Printers!L:L,[1]Printers!Q:Q,,0)*E787/10,0)*10,_xlfn.XLOOKUP([1]Parameters!B787,[1]Printers!L:L,[1]Printers!P:P,,0)),"")</f>
        <v>70</v>
      </c>
      <c r="G787" cm="1">
        <f t="array" ref="G787">IFERROR(IF(ROW()-1&gt;COUNTA([1]!T_Printers[Printers])*COUNTA([1]!T_Resins[Resins]),"",_xlfn.IFS(ROUND(VLOOKUP(C787,[1]!T_Resins[#Data],3,FALSE)/VLOOKUP(A787,[1]!T_Printers[#Data],5,FALSE),1)&lt;=_xlfn.XLOOKUP(B787,[1]Printers!L:L,[1]Printers!O:O,1,0,),ROUND(VLOOKUP(C787,[1]!T_Resins[#Data],3,FALSE)/VLOOKUP(A787,[1]!T_Printers[#Data],5,FALSE),1),ROUND(VLOOKUP(C787,[1]!T_Resins[#Data],3,FALSE)/VLOOKUP(A787,[1]!T_Printers[#Data],5,FALSE),1)&gt;_xlfn.XLOOKUP(B787,[1]Printers!L:L,[1]Printers!O:O,1,0,),10)),"")</f>
        <v>10.6</v>
      </c>
      <c r="H787">
        <f>IFERROR(IF(ROUND(_xlfn.XLOOKUP([1]Parameters!B787,[1]Printers!L:L,[1]Printers!Q:Q,,0)*G787/10,0)*10&lt;_xlfn.XLOOKUP([1]Parameters!B787,[1]Printers!L:L,[1]Printers!P:P,,0),ROUND(_xlfn.XLOOKUP([1]Parameters!B787,[1]Printers!L:L,[1]Printers!Q:Q,,0)*G787/10,0)*10,_xlfn.XLOOKUP([1]Parameters!B787,[1]Printers!L:L,[1]Printers!P:P,,0)),"")</f>
        <v>100</v>
      </c>
      <c r="I787" s="3" t="str" cm="1">
        <f t="array" ref="I787">IFERROR(IF(ROW()-1&gt;COUNTA([1]!T_Printers[Printers])*COUNTA([1]!T_Resins[Resins]),"",_xlfn.IFS(ROUND(VLOOKUP(C787,[1]!T_Resins[#Data],4,FALSE)/VLOOKUP(A787,[1]!T_Printers[#Data],5,FALSE),1)&lt;=_xlfn.XLOOKUP(B787,[1]Printers!L:L,[1]Printers!O:O,1,0,),ROUND(VLOOKUP(C787,[1]!T_Resins[#Data],4,FALSE)/VLOOKUP(A787,[1]!T_Printers[#Data],5,FALSE),1),ROUND(VLOOKUP(C787,[1]!T_Resins[#Data],4,FALSE)/VLOOKUP(A787,[1]!T_Printers[#Data],5,FALSE),1)&gt;_xlfn.XLOOKUP(B787,[1]Printers!L:L,[1]Printers!O:O,1,0,),"")),"")</f>
        <v/>
      </c>
      <c r="J787" t="str">
        <f>IFERROR(IF(ROUND(_xlfn.XLOOKUP([1]Parameters!B787,[1]Printers!L:L,[1]Printers!Q:Q,,0)*I787/10,0)*10&lt;_xlfn.XLOOKUP([1]Parameters!B787,[1]Printers!L:L,[1]Printers!P:P,,0),ROUND(_xlfn.XLOOKUP([1]Parameters!B787,[1]Printers!L:L,[1]Printers!Q:Q,,0)*I787/10,0)*10,_xlfn.XLOOKUP([1]Parameters!B787,[1]Printers!L:L,[1]Printers!P:P,,0)),"")</f>
        <v/>
      </c>
      <c r="K787">
        <f>IF(SUM(E787:J787)&lt;&gt;0,VLOOKUP(A787,[1]!T_Printers[#Data],10,FALSE)+VLOOKUP(C787,[1]!T_Resins[#Data],10,FALSE),"")</f>
        <v>2</v>
      </c>
      <c r="L787">
        <f>IF(SUM(E787:J787)&lt;&gt;0,VLOOKUP(A787,[1]!T_Printers[#Data],11,FALSE),"")</f>
        <v>4</v>
      </c>
      <c r="M787">
        <f>IF(SUM(E787:J787)&lt;&gt;0,VLOOKUP(C787,[1]!T_Resins[#Data],8,FALSE),"")</f>
        <v>60</v>
      </c>
      <c r="N787">
        <f>IF(_xlfn.XLOOKUP(B787,[1]Printers!$L:$L,[1]Printers!$R:$R,0,0)&gt;0,[1]Parameters!M787,IF(SUM(E787:J787)&lt;&gt;0,VLOOKUP(C787,[1]!T_Resins[#Data],9,FALSE),""))</f>
        <v>60</v>
      </c>
      <c r="O787" t="str">
        <f t="shared" si="12"/>
        <v>AnycubicPhotonUltra</v>
      </c>
    </row>
    <row r="788" spans="1:15" x14ac:dyDescent="0.25">
      <c r="A788" t="str">
        <f t="array" ref="A788">IF(ROW()-1&gt;COUNTA([1]!T_Printers[Printers])*COUNTA([1]!T_Resins[Resins]),"",INDEX([1]!T_Printers[Printers],INT((ROW()-2)/COUNTA([1]!T_Resins[Resins])+1)))</f>
        <v>Anycubic Photon Ultra</v>
      </c>
      <c r="B788" t="str">
        <f>_xlfn.XLOOKUP(A788,[1]!T_Printers[Printers],[1]!T_Printers[Icon link],,0)</f>
        <v>AnycubicPhotonUltra</v>
      </c>
      <c r="C788" t="str">
        <f t="array" ref="C788">IF(ROW()-1&gt;COUNTA([1]!T_Printers[Printers])*COUNTA([1]!T_Resins[Resins]),"",INDEX([1]!T_Resins[Resins],MOD(ROW()-2,COUNTA([1]!T_Resins[Resins]))+1))</f>
        <v>Model Resin Black</v>
      </c>
      <c r="D788">
        <f>IF(SUM(E788:J788)&lt;&gt;0,IF(ROW()-1&gt;COUNTA([1]!T_Printers[Printers])*COUNTA([1]!T_Resins[Resins]),"",2),"")</f>
        <v>2</v>
      </c>
      <c r="E788" cm="1">
        <f t="array" ref="E788">IFERROR(IF(ROW()-1&gt;COUNTA([1]!T_Printers[Printers])*COUNTA([1]!T_Resins[Resins]),"",_xlfn.IFS(ROUND(VLOOKUP(C788,[1]!T_Resins[#Data],2,FALSE)/VLOOKUP(A788,[1]!T_Printers[#Data],5,FALSE),1)&lt;=_xlfn.XLOOKUP(B788,[1]Printers!L:L,[1]Printers!O:O,1,0,),ROUND(VLOOKUP(C788,[1]!T_Resins[#Data],2,FALSE)/VLOOKUP(A788,[1]!T_Printers[#Data],5,FALSE),1),ROUND(VLOOKUP(C788,[1]!T_Resins[#Data],2,FALSE)/VLOOKUP(A788,[1]!T_Printers[#Data],5,FALSE),1)&gt;_xlfn.XLOOKUP(B788,[1]Printers!L:L,[1]Printers!O:O,1,0,),10)),"Используйте слой 100 мкм")</f>
        <v>2.9</v>
      </c>
      <c r="F788">
        <f>IFERROR(IF(ROUND(_xlfn.XLOOKUP([1]Parameters!B788,[1]Printers!L:L,[1]Printers!Q:Q,,0)*E788/10,0)*10&lt;_xlfn.XLOOKUP([1]Parameters!B788,[1]Printers!L:L,[1]Printers!P:P,,0),ROUND(_xlfn.XLOOKUP([1]Parameters!B788,[1]Printers!L:L,[1]Printers!Q:Q,,0)*E788/10,0)*10,_xlfn.XLOOKUP([1]Parameters!B788,[1]Printers!L:L,[1]Printers!P:P,,0)),"")</f>
        <v>30</v>
      </c>
      <c r="G788" cm="1">
        <f t="array" ref="G788">IFERROR(IF(ROW()-1&gt;COUNTA([1]!T_Printers[Printers])*COUNTA([1]!T_Resins[Resins]),"",_xlfn.IFS(ROUND(VLOOKUP(C788,[1]!T_Resins[#Data],3,FALSE)/VLOOKUP(A788,[1]!T_Printers[#Data],5,FALSE),1)&lt;=_xlfn.XLOOKUP(B788,[1]Printers!L:L,[1]Printers!O:O,1,0,),ROUND(VLOOKUP(C788,[1]!T_Resins[#Data],3,FALSE)/VLOOKUP(A788,[1]!T_Printers[#Data],5,FALSE),1),ROUND(VLOOKUP(C788,[1]!T_Resins[#Data],3,FALSE)/VLOOKUP(A788,[1]!T_Printers[#Data],5,FALSE),1)&gt;_xlfn.XLOOKUP(B788,[1]Printers!L:L,[1]Printers!O:O,1,0,),10)),"")</f>
        <v>3.8</v>
      </c>
      <c r="H788">
        <f>IFERROR(IF(ROUND(_xlfn.XLOOKUP([1]Parameters!B788,[1]Printers!L:L,[1]Printers!Q:Q,,0)*G788/10,0)*10&lt;_xlfn.XLOOKUP([1]Parameters!B788,[1]Printers!L:L,[1]Printers!P:P,,0),ROUND(_xlfn.XLOOKUP([1]Parameters!B788,[1]Printers!L:L,[1]Printers!Q:Q,,0)*G788/10,0)*10,_xlfn.XLOOKUP([1]Parameters!B788,[1]Printers!L:L,[1]Printers!P:P,,0)),"")</f>
        <v>30</v>
      </c>
      <c r="I788" s="3" t="str" cm="1">
        <f t="array" ref="I788">IFERROR(IF(ROW()-1&gt;COUNTA([1]!T_Printers[Printers])*COUNTA([1]!T_Resins[Resins]),"",_xlfn.IFS(ROUND(VLOOKUP(C788,[1]!T_Resins[#Data],4,FALSE)/VLOOKUP(A788,[1]!T_Printers[#Data],5,FALSE),1)&lt;=_xlfn.XLOOKUP(B788,[1]Printers!L:L,[1]Printers!O:O,1,0,),ROUND(VLOOKUP(C788,[1]!T_Resins[#Data],4,FALSE)/VLOOKUP(A788,[1]!T_Printers[#Data],5,FALSE),1),ROUND(VLOOKUP(C788,[1]!T_Resins[#Data],4,FALSE)/VLOOKUP(A788,[1]!T_Printers[#Data],5,FALSE),1)&gt;_xlfn.XLOOKUP(B788,[1]Printers!L:L,[1]Printers!O:O,1,0,),"")),"")</f>
        <v/>
      </c>
      <c r="J788" t="str">
        <f>IFERROR(IF(ROUND(_xlfn.XLOOKUP([1]Parameters!B788,[1]Printers!L:L,[1]Printers!Q:Q,,0)*I788/10,0)*10&lt;_xlfn.XLOOKUP([1]Parameters!B788,[1]Printers!L:L,[1]Printers!P:P,,0),ROUND(_xlfn.XLOOKUP([1]Parameters!B788,[1]Printers!L:L,[1]Printers!Q:Q,,0)*I788/10,0)*10,_xlfn.XLOOKUP([1]Parameters!B788,[1]Printers!L:L,[1]Printers!P:P,,0)),"")</f>
        <v/>
      </c>
      <c r="K788">
        <f>IF(SUM(E788:J788)&lt;&gt;0,VLOOKUP(A788,[1]!T_Printers[#Data],10,FALSE)+VLOOKUP(C788,[1]!T_Resins[#Data],10,FALSE),"")</f>
        <v>2</v>
      </c>
      <c r="L788">
        <f>IF(SUM(E788:J788)&lt;&gt;0,VLOOKUP(A788,[1]!T_Printers[#Data],11,FALSE),"")</f>
        <v>4</v>
      </c>
      <c r="M788">
        <f>IF(SUM(E788:J788)&lt;&gt;0,VLOOKUP(C788,[1]!T_Resins[#Data],8,FALSE),"")</f>
        <v>120</v>
      </c>
      <c r="N788">
        <f>IF(_xlfn.XLOOKUP(B788,[1]Printers!$L:$L,[1]Printers!$R:$R,0,0)&gt;0,[1]Parameters!M788,IF(SUM(E788:J788)&lt;&gt;0,VLOOKUP(C788,[1]!T_Resins[#Data],9,FALSE),""))</f>
        <v>180</v>
      </c>
      <c r="O788" t="str">
        <f t="shared" si="12"/>
        <v>AnycubicPhotonUltra</v>
      </c>
    </row>
    <row r="789" spans="1:15" x14ac:dyDescent="0.25">
      <c r="A789" t="str">
        <f t="array" ref="A789">IF(ROW()-1&gt;COUNTA([1]!T_Printers[Printers])*COUNTA([1]!T_Resins[Resins]),"",INDEX([1]!T_Printers[Printers],INT((ROW()-2)/COUNTA([1]!T_Resins[Resins])+1)))</f>
        <v>Anycubic Photon Ultra</v>
      </c>
      <c r="B789" t="str">
        <f>_xlfn.XLOOKUP(A789,[1]!T_Printers[Printers],[1]!T_Printers[Icon link],,0)</f>
        <v>AnycubicPhotonUltra</v>
      </c>
      <c r="C789" t="str">
        <f t="array" ref="C789">IF(ROW()-1&gt;COUNTA([1]!T_Printers[Printers])*COUNTA([1]!T_Resins[Resins]),"",INDEX([1]!T_Resins[Resins],MOD(ROW()-2,COUNTA([1]!T_Resins[Resins]))+1))</f>
        <v>Model Resin Clear</v>
      </c>
      <c r="D789">
        <f>IF(SUM(E789:J789)&lt;&gt;0,IF(ROW()-1&gt;COUNTA([1]!T_Printers[Printers])*COUNTA([1]!T_Resins[Resins]),"",2),"")</f>
        <v>2</v>
      </c>
      <c r="E789" cm="1">
        <f t="array" ref="E789">IFERROR(IF(ROW()-1&gt;COUNTA([1]!T_Printers[Printers])*COUNTA([1]!T_Resins[Resins]),"",_xlfn.IFS(ROUND(VLOOKUP(C789,[1]!T_Resins[#Data],2,FALSE)/VLOOKUP(A789,[1]!T_Printers[#Data],5,FALSE),1)&lt;=_xlfn.XLOOKUP(B789,[1]Printers!L:L,[1]Printers!O:O,1,0,),ROUND(VLOOKUP(C789,[1]!T_Resins[#Data],2,FALSE)/VLOOKUP(A789,[1]!T_Printers[#Data],5,FALSE),1),ROUND(VLOOKUP(C789,[1]!T_Resins[#Data],2,FALSE)/VLOOKUP(A789,[1]!T_Printers[#Data],5,FALSE),1)&gt;_xlfn.XLOOKUP(B789,[1]Printers!L:L,[1]Printers!O:O,1,0,),10)),"Используйте слой 100 мкм")</f>
        <v>2.7</v>
      </c>
      <c r="F789">
        <f>IFERROR(IF(ROUND(_xlfn.XLOOKUP([1]Parameters!B789,[1]Printers!L:L,[1]Printers!Q:Q,,0)*E789/10,0)*10&lt;_xlfn.XLOOKUP([1]Parameters!B789,[1]Printers!L:L,[1]Printers!P:P,,0),ROUND(_xlfn.XLOOKUP([1]Parameters!B789,[1]Printers!L:L,[1]Printers!Q:Q,,0)*E789/10,0)*10,_xlfn.XLOOKUP([1]Parameters!B789,[1]Printers!L:L,[1]Printers!P:P,,0)),"")</f>
        <v>20</v>
      </c>
      <c r="G789" cm="1">
        <f t="array" ref="G789">IFERROR(IF(ROW()-1&gt;COUNTA([1]!T_Printers[Printers])*COUNTA([1]!T_Resins[Resins]),"",_xlfn.IFS(ROUND(VLOOKUP(C789,[1]!T_Resins[#Data],3,FALSE)/VLOOKUP(A789,[1]!T_Printers[#Data],5,FALSE),1)&lt;=_xlfn.XLOOKUP(B789,[1]Printers!L:L,[1]Printers!O:O,1,0,),ROUND(VLOOKUP(C789,[1]!T_Resins[#Data],3,FALSE)/VLOOKUP(A789,[1]!T_Printers[#Data],5,FALSE),1),ROUND(VLOOKUP(C789,[1]!T_Resins[#Data],3,FALSE)/VLOOKUP(A789,[1]!T_Printers[#Data],5,FALSE),1)&gt;_xlfn.XLOOKUP(B789,[1]Printers!L:L,[1]Printers!O:O,1,0,),10)),"")</f>
        <v>3.5</v>
      </c>
      <c r="H789">
        <f>IFERROR(IF(ROUND(_xlfn.XLOOKUP([1]Parameters!B789,[1]Printers!L:L,[1]Printers!Q:Q,,0)*G789/10,0)*10&lt;_xlfn.XLOOKUP([1]Parameters!B789,[1]Printers!L:L,[1]Printers!P:P,,0),ROUND(_xlfn.XLOOKUP([1]Parameters!B789,[1]Printers!L:L,[1]Printers!Q:Q,,0)*G789/10,0)*10,_xlfn.XLOOKUP([1]Parameters!B789,[1]Printers!L:L,[1]Printers!P:P,,0)),"")</f>
        <v>30</v>
      </c>
      <c r="I789" s="3" t="str" cm="1">
        <f t="array" ref="I789">IFERROR(IF(ROW()-1&gt;COUNTA([1]!T_Printers[Printers])*COUNTA([1]!T_Resins[Resins]),"",_xlfn.IFS(ROUND(VLOOKUP(C789,[1]!T_Resins[#Data],4,FALSE)/VLOOKUP(A789,[1]!T_Printers[#Data],5,FALSE),1)&lt;=_xlfn.XLOOKUP(B789,[1]Printers!L:L,[1]Printers!O:O,1,0,),ROUND(VLOOKUP(C789,[1]!T_Resins[#Data],4,FALSE)/VLOOKUP(A789,[1]!T_Printers[#Data],5,FALSE),1),ROUND(VLOOKUP(C789,[1]!T_Resins[#Data],4,FALSE)/VLOOKUP(A789,[1]!T_Printers[#Data],5,FALSE),1)&gt;_xlfn.XLOOKUP(B789,[1]Printers!L:L,[1]Printers!O:O,1,0,),"")),"")</f>
        <v/>
      </c>
      <c r="J789" t="str">
        <f>IFERROR(IF(ROUND(_xlfn.XLOOKUP([1]Parameters!B789,[1]Printers!L:L,[1]Printers!Q:Q,,0)*I789/10,0)*10&lt;_xlfn.XLOOKUP([1]Parameters!B789,[1]Printers!L:L,[1]Printers!P:P,,0),ROUND(_xlfn.XLOOKUP([1]Parameters!B789,[1]Printers!L:L,[1]Printers!Q:Q,,0)*I789/10,0)*10,_xlfn.XLOOKUP([1]Parameters!B789,[1]Printers!L:L,[1]Printers!P:P,,0)),"")</f>
        <v/>
      </c>
      <c r="K789">
        <f>IF(SUM(E789:J789)&lt;&gt;0,VLOOKUP(A789,[1]!T_Printers[#Data],10,FALSE)+VLOOKUP(C789,[1]!T_Resins[#Data],10,FALSE),"")</f>
        <v>2</v>
      </c>
      <c r="L789">
        <f>IF(SUM(E789:J789)&lt;&gt;0,VLOOKUP(A789,[1]!T_Printers[#Data],11,FALSE),"")</f>
        <v>4</v>
      </c>
      <c r="M789">
        <f>IF(SUM(E789:J789)&lt;&gt;0,VLOOKUP(C789,[1]!T_Resins[#Data],8,FALSE),"")</f>
        <v>120</v>
      </c>
      <c r="N789">
        <f>IF(_xlfn.XLOOKUP(B789,[1]Printers!$L:$L,[1]Printers!$R:$R,0,0)&gt;0,[1]Parameters!M789,IF(SUM(E789:J789)&lt;&gt;0,VLOOKUP(C789,[1]!T_Resins[#Data],9,FALSE),""))</f>
        <v>180</v>
      </c>
      <c r="O789" t="str">
        <f t="shared" si="12"/>
        <v>AnycubicPhotonUltra</v>
      </c>
    </row>
    <row r="790" spans="1:15" x14ac:dyDescent="0.25">
      <c r="A790" t="str">
        <f t="array" ref="A790">IF(ROW()-1&gt;COUNTA([1]!T_Printers[Printers])*COUNTA([1]!T_Resins[Resins]),"",INDEX([1]!T_Printers[Printers],INT((ROW()-2)/COUNTA([1]!T_Resins[Resins])+1)))</f>
        <v>Anycubic Photon Ultra</v>
      </c>
      <c r="B790" t="str">
        <f>_xlfn.XLOOKUP(A790,[1]!T_Printers[Printers],[1]!T_Printers[Icon link],,0)</f>
        <v>AnycubicPhotonUltra</v>
      </c>
      <c r="C790" t="str">
        <f t="array" ref="C790">IF(ROW()-1&gt;COUNTA([1]!T_Printers[Printers])*COUNTA([1]!T_Resins[Resins]),"",INDEX([1]!T_Resins[Resins],MOD(ROW()-2,COUNTA([1]!T_Resins[Resins]))+1))</f>
        <v>Model Resin Grey</v>
      </c>
      <c r="D790">
        <f>IF(SUM(E790:J790)&lt;&gt;0,IF(ROW()-1&gt;COUNTA([1]!T_Printers[Printers])*COUNTA([1]!T_Resins[Resins]),"",2),"")</f>
        <v>2</v>
      </c>
      <c r="E790" cm="1">
        <f t="array" ref="E790">IFERROR(IF(ROW()-1&gt;COUNTA([1]!T_Printers[Printers])*COUNTA([1]!T_Resins[Resins]),"",_xlfn.IFS(ROUND(VLOOKUP(C790,[1]!T_Resins[#Data],2,FALSE)/VLOOKUP(A790,[1]!T_Printers[#Data],5,FALSE),1)&lt;=_xlfn.XLOOKUP(B790,[1]Printers!L:L,[1]Printers!O:O,1,0,),ROUND(VLOOKUP(C790,[1]!T_Resins[#Data],2,FALSE)/VLOOKUP(A790,[1]!T_Printers[#Data],5,FALSE),1),ROUND(VLOOKUP(C790,[1]!T_Resins[#Data],2,FALSE)/VLOOKUP(A790,[1]!T_Printers[#Data],5,FALSE),1)&gt;_xlfn.XLOOKUP(B790,[1]Printers!L:L,[1]Printers!O:O,1,0,),10)),"Используйте слой 100 мкм")</f>
        <v>4.0999999999999996</v>
      </c>
      <c r="F790">
        <f>IFERROR(IF(ROUND(_xlfn.XLOOKUP([1]Parameters!B790,[1]Printers!L:L,[1]Printers!Q:Q,,0)*E790/10,0)*10&lt;_xlfn.XLOOKUP([1]Parameters!B790,[1]Printers!L:L,[1]Printers!P:P,,0),ROUND(_xlfn.XLOOKUP([1]Parameters!B790,[1]Printers!L:L,[1]Printers!Q:Q,,0)*E790/10,0)*10,_xlfn.XLOOKUP([1]Parameters!B790,[1]Printers!L:L,[1]Printers!P:P,,0)),"")</f>
        <v>40</v>
      </c>
      <c r="G790" cm="1">
        <f t="array" ref="G790">IFERROR(IF(ROW()-1&gt;COUNTA([1]!T_Printers[Printers])*COUNTA([1]!T_Resins[Resins]),"",_xlfn.IFS(ROUND(VLOOKUP(C790,[1]!T_Resins[#Data],3,FALSE)/VLOOKUP(A790,[1]!T_Printers[#Data],5,FALSE),1)&lt;=_xlfn.XLOOKUP(B790,[1]Printers!L:L,[1]Printers!O:O,1,0,),ROUND(VLOOKUP(C790,[1]!T_Resins[#Data],3,FALSE)/VLOOKUP(A790,[1]!T_Printers[#Data],5,FALSE),1),ROUND(VLOOKUP(C790,[1]!T_Resins[#Data],3,FALSE)/VLOOKUP(A790,[1]!T_Printers[#Data],5,FALSE),1)&gt;_xlfn.XLOOKUP(B790,[1]Printers!L:L,[1]Printers!O:O,1,0,),10)),"")</f>
        <v>5.3</v>
      </c>
      <c r="H790">
        <f>IFERROR(IF(ROUND(_xlfn.XLOOKUP([1]Parameters!B790,[1]Printers!L:L,[1]Printers!Q:Q,,0)*G790/10,0)*10&lt;_xlfn.XLOOKUP([1]Parameters!B790,[1]Printers!L:L,[1]Printers!P:P,,0),ROUND(_xlfn.XLOOKUP([1]Parameters!B790,[1]Printers!L:L,[1]Printers!Q:Q,,0)*G790/10,0)*10,_xlfn.XLOOKUP([1]Parameters!B790,[1]Printers!L:L,[1]Printers!P:P,,0)),"")</f>
        <v>50</v>
      </c>
      <c r="I790" s="3" t="str" cm="1">
        <f t="array" ref="I790">IFERROR(IF(ROW()-1&gt;COUNTA([1]!T_Printers[Printers])*COUNTA([1]!T_Resins[Resins]),"",_xlfn.IFS(ROUND(VLOOKUP(C790,[1]!T_Resins[#Data],4,FALSE)/VLOOKUP(A790,[1]!T_Printers[#Data],5,FALSE),1)&lt;=_xlfn.XLOOKUP(B790,[1]Printers!L:L,[1]Printers!O:O,1,0,),ROUND(VLOOKUP(C790,[1]!T_Resins[#Data],4,FALSE)/VLOOKUP(A790,[1]!T_Printers[#Data],5,FALSE),1),ROUND(VLOOKUP(C790,[1]!T_Resins[#Data],4,FALSE)/VLOOKUP(A790,[1]!T_Printers[#Data],5,FALSE),1)&gt;_xlfn.XLOOKUP(B790,[1]Printers!L:L,[1]Printers!O:O,1,0,),"")),"")</f>
        <v/>
      </c>
      <c r="J790" t="str">
        <f>IFERROR(IF(ROUND(_xlfn.XLOOKUP([1]Parameters!B790,[1]Printers!L:L,[1]Printers!Q:Q,,0)*I790/10,0)*10&lt;_xlfn.XLOOKUP([1]Parameters!B790,[1]Printers!L:L,[1]Printers!P:P,,0),ROUND(_xlfn.XLOOKUP([1]Parameters!B790,[1]Printers!L:L,[1]Printers!Q:Q,,0)*I790/10,0)*10,_xlfn.XLOOKUP([1]Parameters!B790,[1]Printers!L:L,[1]Printers!P:P,,0)),"")</f>
        <v/>
      </c>
      <c r="K790">
        <f>IF(SUM(E790:J790)&lt;&gt;0,VLOOKUP(A790,[1]!T_Printers[#Data],10,FALSE)+VLOOKUP(C790,[1]!T_Resins[#Data],10,FALSE),"")</f>
        <v>2</v>
      </c>
      <c r="L790">
        <f>IF(SUM(E790:J790)&lt;&gt;0,VLOOKUP(A790,[1]!T_Printers[#Data],11,FALSE),"")</f>
        <v>4</v>
      </c>
      <c r="M790">
        <f>IF(SUM(E790:J790)&lt;&gt;0,VLOOKUP(C790,[1]!T_Resins[#Data],8,FALSE),"")</f>
        <v>120</v>
      </c>
      <c r="N790">
        <f>IF(_xlfn.XLOOKUP(B790,[1]Printers!$L:$L,[1]Printers!$R:$R,0,0)&gt;0,[1]Parameters!M790,IF(SUM(E790:J790)&lt;&gt;0,VLOOKUP(C790,[1]!T_Resins[#Data],9,FALSE),""))</f>
        <v>180</v>
      </c>
      <c r="O790" t="str">
        <f t="shared" si="12"/>
        <v>AnycubicPhotonUltra</v>
      </c>
    </row>
    <row r="791" spans="1:15" x14ac:dyDescent="0.25">
      <c r="A791" t="str">
        <f t="array" ref="A791">IF(ROW()-1&gt;COUNTA([1]!T_Printers[Printers])*COUNTA([1]!T_Resins[Resins]),"",INDEX([1]!T_Printers[Printers],INT((ROW()-2)/COUNTA([1]!T_Resins[Resins])+1)))</f>
        <v>Anycubic Photon Ultra</v>
      </c>
      <c r="B791" t="str">
        <f>_xlfn.XLOOKUP(A791,[1]!T_Printers[Printers],[1]!T_Printers[Icon link],,0)</f>
        <v>AnycubicPhotonUltra</v>
      </c>
      <c r="C791" t="str">
        <f t="array" ref="C791">IF(ROW()-1&gt;COUNTA([1]!T_Printers[Printers])*COUNTA([1]!T_Resins[Resins]),"",INDEX([1]!T_Resins[Resins],MOD(ROW()-2,COUNTA([1]!T_Resins[Resins]))+1))</f>
        <v>Model Resin White</v>
      </c>
      <c r="D791">
        <f>IF(SUM(E791:J791)&lt;&gt;0,IF(ROW()-1&gt;COUNTA([1]!T_Printers[Printers])*COUNTA([1]!T_Resins[Resins]),"",2),"")</f>
        <v>2</v>
      </c>
      <c r="E791" cm="1">
        <f t="array" ref="E791">IFERROR(IF(ROW()-1&gt;COUNTA([1]!T_Printers[Printers])*COUNTA([1]!T_Resins[Resins]),"",_xlfn.IFS(ROUND(VLOOKUP(C791,[1]!T_Resins[#Data],2,FALSE)/VLOOKUP(A791,[1]!T_Printers[#Data],5,FALSE),1)&lt;=_xlfn.XLOOKUP(B791,[1]Printers!L:L,[1]Printers!O:O,1,0,),ROUND(VLOOKUP(C791,[1]!T_Resins[#Data],2,FALSE)/VLOOKUP(A791,[1]!T_Printers[#Data],5,FALSE),1),ROUND(VLOOKUP(C791,[1]!T_Resins[#Data],2,FALSE)/VLOOKUP(A791,[1]!T_Printers[#Data],5,FALSE),1)&gt;_xlfn.XLOOKUP(B791,[1]Printers!L:L,[1]Printers!O:O,1,0,),10)),"Используйте слой 100 мкм")</f>
        <v>2.6</v>
      </c>
      <c r="F791">
        <f>IFERROR(IF(ROUND(_xlfn.XLOOKUP([1]Parameters!B791,[1]Printers!L:L,[1]Printers!Q:Q,,0)*E791/10,0)*10&lt;_xlfn.XLOOKUP([1]Parameters!B791,[1]Printers!L:L,[1]Printers!P:P,,0),ROUND(_xlfn.XLOOKUP([1]Parameters!B791,[1]Printers!L:L,[1]Printers!Q:Q,,0)*E791/10,0)*10,_xlfn.XLOOKUP([1]Parameters!B791,[1]Printers!L:L,[1]Printers!P:P,,0)),"")</f>
        <v>20</v>
      </c>
      <c r="G791" cm="1">
        <f t="array" ref="G791">IFERROR(IF(ROW()-1&gt;COUNTA([1]!T_Printers[Printers])*COUNTA([1]!T_Resins[Resins]),"",_xlfn.IFS(ROUND(VLOOKUP(C791,[1]!T_Resins[#Data],3,FALSE)/VLOOKUP(A791,[1]!T_Printers[#Data],5,FALSE),1)&lt;=_xlfn.XLOOKUP(B791,[1]Printers!L:L,[1]Printers!O:O,1,0,),ROUND(VLOOKUP(C791,[1]!T_Resins[#Data],3,FALSE)/VLOOKUP(A791,[1]!T_Printers[#Data],5,FALSE),1),ROUND(VLOOKUP(C791,[1]!T_Resins[#Data],3,FALSE)/VLOOKUP(A791,[1]!T_Printers[#Data],5,FALSE),1)&gt;_xlfn.XLOOKUP(B791,[1]Printers!L:L,[1]Printers!O:O,1,0,),10)),"")</f>
        <v>3.4</v>
      </c>
      <c r="H791">
        <f>IFERROR(IF(ROUND(_xlfn.XLOOKUP([1]Parameters!B791,[1]Printers!L:L,[1]Printers!Q:Q,,0)*G791/10,0)*10&lt;_xlfn.XLOOKUP([1]Parameters!B791,[1]Printers!L:L,[1]Printers!P:P,,0),ROUND(_xlfn.XLOOKUP([1]Parameters!B791,[1]Printers!L:L,[1]Printers!Q:Q,,0)*G791/10,0)*10,_xlfn.XLOOKUP([1]Parameters!B791,[1]Printers!L:L,[1]Printers!P:P,,0)),"")</f>
        <v>30</v>
      </c>
      <c r="I791" s="3" t="str" cm="1">
        <f t="array" ref="I791">IFERROR(IF(ROW()-1&gt;COUNTA([1]!T_Printers[Printers])*COUNTA([1]!T_Resins[Resins]),"",_xlfn.IFS(ROUND(VLOOKUP(C791,[1]!T_Resins[#Data],4,FALSE)/VLOOKUP(A791,[1]!T_Printers[#Data],5,FALSE),1)&lt;=_xlfn.XLOOKUP(B791,[1]Printers!L:L,[1]Printers!O:O,1,0,),ROUND(VLOOKUP(C791,[1]!T_Resins[#Data],4,FALSE)/VLOOKUP(A791,[1]!T_Printers[#Data],5,FALSE),1),ROUND(VLOOKUP(C791,[1]!T_Resins[#Data],4,FALSE)/VLOOKUP(A791,[1]!T_Printers[#Data],5,FALSE),1)&gt;_xlfn.XLOOKUP(B791,[1]Printers!L:L,[1]Printers!O:O,1,0,),"")),"")</f>
        <v/>
      </c>
      <c r="J791" t="str">
        <f>IFERROR(IF(ROUND(_xlfn.XLOOKUP([1]Parameters!B791,[1]Printers!L:L,[1]Printers!Q:Q,,0)*I791/10,0)*10&lt;_xlfn.XLOOKUP([1]Parameters!B791,[1]Printers!L:L,[1]Printers!P:P,,0),ROUND(_xlfn.XLOOKUP([1]Parameters!B791,[1]Printers!L:L,[1]Printers!Q:Q,,0)*I791/10,0)*10,_xlfn.XLOOKUP([1]Parameters!B791,[1]Printers!L:L,[1]Printers!P:P,,0)),"")</f>
        <v/>
      </c>
      <c r="K791">
        <f>IF(SUM(E791:J791)&lt;&gt;0,VLOOKUP(A791,[1]!T_Printers[#Data],10,FALSE)+VLOOKUP(C791,[1]!T_Resins[#Data],10,FALSE),"")</f>
        <v>2</v>
      </c>
      <c r="L791">
        <f>IF(SUM(E791:J791)&lt;&gt;0,VLOOKUP(A791,[1]!T_Printers[#Data],11,FALSE),"")</f>
        <v>4</v>
      </c>
      <c r="M791">
        <f>IF(SUM(E791:J791)&lt;&gt;0,VLOOKUP(C791,[1]!T_Resins[#Data],8,FALSE),"")</f>
        <v>120</v>
      </c>
      <c r="N791">
        <f>IF(_xlfn.XLOOKUP(B791,[1]Printers!$L:$L,[1]Printers!$R:$R,0,0)&gt;0,[1]Parameters!M791,IF(SUM(E791:J791)&lt;&gt;0,VLOOKUP(C791,[1]!T_Resins[#Data],9,FALSE),""))</f>
        <v>180</v>
      </c>
      <c r="O791" t="str">
        <f t="shared" si="12"/>
        <v>AnycubicPhotonUltra</v>
      </c>
    </row>
    <row r="792" spans="1:15" x14ac:dyDescent="0.25">
      <c r="A792" t="str">
        <f t="array" ref="A792">IF(ROW()-1&gt;COUNTA([1]!T_Printers[Printers])*COUNTA([1]!T_Resins[Resins]),"",INDEX([1]!T_Printers[Printers],INT((ROW()-2)/COUNTA([1]!T_Resins[Resins])+1)))</f>
        <v>Anycubic Photon Ultra</v>
      </c>
      <c r="B792" t="str">
        <f>_xlfn.XLOOKUP(A792,[1]!T_Printers[Printers],[1]!T_Printers[Icon link],,0)</f>
        <v>AnycubicPhotonUltra</v>
      </c>
      <c r="C792" t="str">
        <f t="array" ref="C792">IF(ROW()-1&gt;COUNTA([1]!T_Printers[Printers])*COUNTA([1]!T_Resins[Resins]),"",INDEX([1]!T_Resins[Resins],MOD(ROW()-2,COUNTA([1]!T_Resins[Resins]))+1))</f>
        <v>Silicone-Compatiable Model Resin (J-Model)</v>
      </c>
      <c r="D792">
        <f>IF(SUM(E792:J792)&lt;&gt;0,IF(ROW()-1&gt;COUNTA([1]!T_Printers[Printers])*COUNTA([1]!T_Resins[Resins]),"",2),"")</f>
        <v>2</v>
      </c>
      <c r="E792" cm="1">
        <f t="array" ref="E792">IFERROR(IF(ROW()-1&gt;COUNTA([1]!T_Printers[Printers])*COUNTA([1]!T_Resins[Resins]),"",_xlfn.IFS(ROUND(VLOOKUP(C792,[1]!T_Resins[#Data],2,FALSE)/VLOOKUP(A792,[1]!T_Printers[#Data],5,FALSE),1)&lt;=_xlfn.XLOOKUP(B792,[1]Printers!L:L,[1]Printers!O:O,1,0,),ROUND(VLOOKUP(C792,[1]!T_Resins[#Data],2,FALSE)/VLOOKUP(A792,[1]!T_Printers[#Data],5,FALSE),1),ROUND(VLOOKUP(C792,[1]!T_Resins[#Data],2,FALSE)/VLOOKUP(A792,[1]!T_Printers[#Data],5,FALSE),1)&gt;_xlfn.XLOOKUP(B792,[1]Printers!L:L,[1]Printers!O:O,1,0,),10)),"Используйте слой 100 мкм")</f>
        <v>2.6</v>
      </c>
      <c r="F792">
        <f>IFERROR(IF(ROUND(_xlfn.XLOOKUP([1]Parameters!B792,[1]Printers!L:L,[1]Printers!Q:Q,,0)*E792/10,0)*10&lt;_xlfn.XLOOKUP([1]Parameters!B792,[1]Printers!L:L,[1]Printers!P:P,,0),ROUND(_xlfn.XLOOKUP([1]Parameters!B792,[1]Printers!L:L,[1]Printers!Q:Q,,0)*E792/10,0)*10,_xlfn.XLOOKUP([1]Parameters!B792,[1]Printers!L:L,[1]Printers!P:P,,0)),"")</f>
        <v>20</v>
      </c>
      <c r="G792" cm="1">
        <f t="array" ref="G792">IFERROR(IF(ROW()-1&gt;COUNTA([1]!T_Printers[Printers])*COUNTA([1]!T_Resins[Resins]),"",_xlfn.IFS(ROUND(VLOOKUP(C792,[1]!T_Resins[#Data],3,FALSE)/VLOOKUP(A792,[1]!T_Printers[#Data],5,FALSE),1)&lt;=_xlfn.XLOOKUP(B792,[1]Printers!L:L,[1]Printers!O:O,1,0,),ROUND(VLOOKUP(C792,[1]!T_Resins[#Data],3,FALSE)/VLOOKUP(A792,[1]!T_Printers[#Data],5,FALSE),1),ROUND(VLOOKUP(C792,[1]!T_Resins[#Data],3,FALSE)/VLOOKUP(A792,[1]!T_Printers[#Data],5,FALSE),1)&gt;_xlfn.XLOOKUP(B792,[1]Printers!L:L,[1]Printers!O:O,1,0,),10)),"")</f>
        <v>3.3</v>
      </c>
      <c r="H792">
        <f>IFERROR(IF(ROUND(_xlfn.XLOOKUP([1]Parameters!B792,[1]Printers!L:L,[1]Printers!Q:Q,,0)*G792/10,0)*10&lt;_xlfn.XLOOKUP([1]Parameters!B792,[1]Printers!L:L,[1]Printers!P:P,,0),ROUND(_xlfn.XLOOKUP([1]Parameters!B792,[1]Printers!L:L,[1]Printers!Q:Q,,0)*G792/10,0)*10,_xlfn.XLOOKUP([1]Parameters!B792,[1]Printers!L:L,[1]Printers!P:P,,0)),"")</f>
        <v>30</v>
      </c>
      <c r="I792" s="3" t="str" cm="1">
        <f t="array" ref="I792">IFERROR(IF(ROW()-1&gt;COUNTA([1]!T_Printers[Printers])*COUNTA([1]!T_Resins[Resins]),"",_xlfn.IFS(ROUND(VLOOKUP(C792,[1]!T_Resins[#Data],4,FALSE)/VLOOKUP(A792,[1]!T_Printers[#Data],5,FALSE),1)&lt;=_xlfn.XLOOKUP(B792,[1]Printers!L:L,[1]Printers!O:O,1,0,),ROUND(VLOOKUP(C792,[1]!T_Resins[#Data],4,FALSE)/VLOOKUP(A792,[1]!T_Printers[#Data],5,FALSE),1),ROUND(VLOOKUP(C792,[1]!T_Resins[#Data],4,FALSE)/VLOOKUP(A792,[1]!T_Printers[#Data],5,FALSE),1)&gt;_xlfn.XLOOKUP(B792,[1]Printers!L:L,[1]Printers!O:O,1,0,),"")),"")</f>
        <v/>
      </c>
      <c r="J792" t="str">
        <f>IFERROR(IF(ROUND(_xlfn.XLOOKUP([1]Parameters!B792,[1]Printers!L:L,[1]Printers!Q:Q,,0)*I792/10,0)*10&lt;_xlfn.XLOOKUP([1]Parameters!B792,[1]Printers!L:L,[1]Printers!P:P,,0),ROUND(_xlfn.XLOOKUP([1]Parameters!B792,[1]Printers!L:L,[1]Printers!Q:Q,,0)*I792/10,0)*10,_xlfn.XLOOKUP([1]Parameters!B792,[1]Printers!L:L,[1]Printers!P:P,,0)),"")</f>
        <v/>
      </c>
      <c r="K792">
        <f>IF(SUM(E792:J792)&lt;&gt;0,VLOOKUP(A792,[1]!T_Printers[#Data],10,FALSE)+VLOOKUP(C792,[1]!T_Resins[#Data],10,FALSE),"")</f>
        <v>2</v>
      </c>
      <c r="L792">
        <f>IF(SUM(E792:J792)&lt;&gt;0,VLOOKUP(A792,[1]!T_Printers[#Data],11,FALSE),"")</f>
        <v>4</v>
      </c>
      <c r="M792">
        <f>IF(SUM(E792:J792)&lt;&gt;0,VLOOKUP(C792,[1]!T_Resins[#Data],8,FALSE),"")</f>
        <v>60</v>
      </c>
      <c r="N792">
        <f>IF(_xlfn.XLOOKUP(B792,[1]Printers!$L:$L,[1]Printers!$R:$R,0,0)&gt;0,[1]Parameters!M792,IF(SUM(E792:J792)&lt;&gt;0,VLOOKUP(C792,[1]!T_Resins[#Data],9,FALSE),""))</f>
        <v>60</v>
      </c>
      <c r="O792" t="str">
        <f t="shared" si="12"/>
        <v>AnycubicPhotonUltra</v>
      </c>
    </row>
    <row r="793" spans="1:15" x14ac:dyDescent="0.25">
      <c r="A793" t="str">
        <f t="array" ref="A793">IF(ROW()-1&gt;COUNTA([1]!T_Printers[Printers])*COUNTA([1]!T_Resins[Resins]),"",INDEX([1]!T_Printers[Printers],INT((ROW()-2)/COUNTA([1]!T_Resins[Resins])+1)))</f>
        <v>Anycubic Photon Ultra</v>
      </c>
      <c r="B793" t="str">
        <f>_xlfn.XLOOKUP(A793,[1]!T_Printers[Printers],[1]!T_Printers[Icon link],,0)</f>
        <v>AnycubicPhotonUltra</v>
      </c>
      <c r="C793" t="str">
        <f t="array" ref="C793">IF(ROW()-1&gt;COUNTA([1]!T_Printers[Printers])*COUNTA([1]!T_Resins[Resins]),"",INDEX([1]!T_Resins[Resins],MOD(ROW()-2,COUNTA([1]!T_Resins[Resins]))+1))</f>
        <v>Silicone-Like Black</v>
      </c>
      <c r="D793">
        <f>IF(SUM(E793:J793)&lt;&gt;0,IF(ROW()-1&gt;COUNTA([1]!T_Printers[Printers])*COUNTA([1]!T_Resins[Resins]),"",2),"")</f>
        <v>2</v>
      </c>
      <c r="E793" cm="1">
        <f t="array" ref="E793">IFERROR(IF(ROW()-1&gt;COUNTA([1]!T_Printers[Printers])*COUNTA([1]!T_Resins[Resins]),"",_xlfn.IFS(ROUND(VLOOKUP(C793,[1]!T_Resins[#Data],2,FALSE)/VLOOKUP(A793,[1]!T_Printers[#Data],5,FALSE),1)&lt;=_xlfn.XLOOKUP(B793,[1]Printers!L:L,[1]Printers!O:O,1,0,),ROUND(VLOOKUP(C793,[1]!T_Resins[#Data],2,FALSE)/VLOOKUP(A793,[1]!T_Printers[#Data],5,FALSE),1),ROUND(VLOOKUP(C793,[1]!T_Resins[#Data],2,FALSE)/VLOOKUP(A793,[1]!T_Printers[#Data],5,FALSE),1)&gt;_xlfn.XLOOKUP(B793,[1]Printers!L:L,[1]Printers!O:O,1,0,),10)),"Используйте слой 100 мкм")</f>
        <v>6.1</v>
      </c>
      <c r="F793">
        <f>IFERROR(IF(ROUND(_xlfn.XLOOKUP([1]Parameters!B793,[1]Printers!L:L,[1]Printers!Q:Q,,0)*E793/10,0)*10&lt;_xlfn.XLOOKUP([1]Parameters!B793,[1]Printers!L:L,[1]Printers!P:P,,0),ROUND(_xlfn.XLOOKUP([1]Parameters!B793,[1]Printers!L:L,[1]Printers!Q:Q,,0)*E793/10,0)*10,_xlfn.XLOOKUP([1]Parameters!B793,[1]Printers!L:L,[1]Printers!P:P,,0)),"")</f>
        <v>50</v>
      </c>
      <c r="G793" cm="1">
        <f t="array" ref="G793">IFERROR(IF(ROW()-1&gt;COUNTA([1]!T_Printers[Printers])*COUNTA([1]!T_Resins[Resins]),"",_xlfn.IFS(ROUND(VLOOKUP(C793,[1]!T_Resins[#Data],3,FALSE)/VLOOKUP(A793,[1]!T_Printers[#Data],5,FALSE),1)&lt;=_xlfn.XLOOKUP(B793,[1]Printers!L:L,[1]Printers!O:O,1,0,),ROUND(VLOOKUP(C793,[1]!T_Resins[#Data],3,FALSE)/VLOOKUP(A793,[1]!T_Printers[#Data],5,FALSE),1),ROUND(VLOOKUP(C793,[1]!T_Resins[#Data],3,FALSE)/VLOOKUP(A793,[1]!T_Printers[#Data],5,FALSE),1)&gt;_xlfn.XLOOKUP(B793,[1]Printers!L:L,[1]Printers!O:O,1,0,),10)),"")</f>
        <v>7.9</v>
      </c>
      <c r="H793">
        <f>IFERROR(IF(ROUND(_xlfn.XLOOKUP([1]Parameters!B793,[1]Printers!L:L,[1]Printers!Q:Q,,0)*G793/10,0)*10&lt;_xlfn.XLOOKUP([1]Parameters!B793,[1]Printers!L:L,[1]Printers!P:P,,0),ROUND(_xlfn.XLOOKUP([1]Parameters!B793,[1]Printers!L:L,[1]Printers!Q:Q,,0)*G793/10,0)*10,_xlfn.XLOOKUP([1]Parameters!B793,[1]Printers!L:L,[1]Printers!P:P,,0)),"")</f>
        <v>70</v>
      </c>
      <c r="I793" s="3" t="str" cm="1">
        <f t="array" ref="I793">IFERROR(IF(ROW()-1&gt;COUNTA([1]!T_Printers[Printers])*COUNTA([1]!T_Resins[Resins]),"",_xlfn.IFS(ROUND(VLOOKUP(C793,[1]!T_Resins[#Data],4,FALSE)/VLOOKUP(A793,[1]!T_Printers[#Data],5,FALSE),1)&lt;=_xlfn.XLOOKUP(B793,[1]Printers!L:L,[1]Printers!O:O,1,0,),ROUND(VLOOKUP(C793,[1]!T_Resins[#Data],4,FALSE)/VLOOKUP(A793,[1]!T_Printers[#Data],5,FALSE),1),ROUND(VLOOKUP(C793,[1]!T_Resins[#Data],4,FALSE)/VLOOKUP(A793,[1]!T_Printers[#Data],5,FALSE),1)&gt;_xlfn.XLOOKUP(B793,[1]Printers!L:L,[1]Printers!O:O,1,0,),"")),"")</f>
        <v/>
      </c>
      <c r="J793" t="str">
        <f>IFERROR(IF(ROUND(_xlfn.XLOOKUP([1]Parameters!B793,[1]Printers!L:L,[1]Printers!Q:Q,,0)*I793/10,0)*10&lt;_xlfn.XLOOKUP([1]Parameters!B793,[1]Printers!L:L,[1]Printers!P:P,,0),ROUND(_xlfn.XLOOKUP([1]Parameters!B793,[1]Printers!L:L,[1]Printers!Q:Q,,0)*I793/10,0)*10,_xlfn.XLOOKUP([1]Parameters!B793,[1]Printers!L:L,[1]Printers!P:P,,0)),"")</f>
        <v/>
      </c>
      <c r="K793">
        <f>IF(SUM(E793:J793)&lt;&gt;0,VLOOKUP(A793,[1]!T_Printers[#Data],10,FALSE)+VLOOKUP(C793,[1]!T_Resins[#Data],10,FALSE),"")</f>
        <v>2</v>
      </c>
      <c r="L793">
        <f>IF(SUM(E793:J793)&lt;&gt;0,VLOOKUP(A793,[1]!T_Printers[#Data],11,FALSE),"")</f>
        <v>4</v>
      </c>
      <c r="M793">
        <f>IF(SUM(E793:J793)&lt;&gt;0,VLOOKUP(C793,[1]!T_Resins[#Data],8,FALSE),"")</f>
        <v>60</v>
      </c>
      <c r="N793">
        <f>IF(_xlfn.XLOOKUP(B793,[1]Printers!$L:$L,[1]Printers!$R:$R,0,0)&gt;0,[1]Parameters!M793,IF(SUM(E793:J793)&lt;&gt;0,VLOOKUP(C793,[1]!T_Resins[#Data],9,FALSE),""))</f>
        <v>60</v>
      </c>
      <c r="O793" t="str">
        <f t="shared" si="12"/>
        <v>AnycubicPhotonUltra</v>
      </c>
    </row>
    <row r="794" spans="1:15" x14ac:dyDescent="0.25">
      <c r="A794" t="str">
        <f t="array" ref="A794">IF(ROW()-1&gt;COUNTA([1]!T_Printers[Printers])*COUNTA([1]!T_Resins[Resins]),"",INDEX([1]!T_Printers[Printers],INT((ROW()-2)/COUNTA([1]!T_Resins[Resins])+1)))</f>
        <v>Anycubic Photon X</v>
      </c>
      <c r="B794" t="str">
        <f>_xlfn.XLOOKUP(A794,[1]!T_Printers[Printers],[1]!T_Printers[Icon link],,0)</f>
        <v>AnycubicPhotonX</v>
      </c>
      <c r="C794" t="str">
        <f t="array" ref="C794">IF(ROW()-1&gt;COUNTA([1]!T_Printers[Printers])*COUNTA([1]!T_Resins[Resins]),"",INDEX([1]!T_Resins[Resins],MOD(ROW()-2,COUNTA([1]!T_Resins[Resins]))+1))</f>
        <v>Basic Red</v>
      </c>
      <c r="D794">
        <f>IF(SUM(E794:J794)&lt;&gt;0,IF(ROW()-1&gt;COUNTA([1]!T_Printers[Printers])*COUNTA([1]!T_Resins[Resins]),"",2),"")</f>
        <v>2</v>
      </c>
      <c r="E794" cm="1">
        <f t="array" ref="E794">IFERROR(IF(ROW()-1&gt;COUNTA([1]!T_Printers[Printers])*COUNTA([1]!T_Resins[Resins]),"",_xlfn.IFS(ROUND(VLOOKUP(C794,[1]!T_Resins[#Data],2,FALSE)/VLOOKUP(A794,[1]!T_Printers[#Data],5,FALSE),1)&lt;=_xlfn.XLOOKUP(B794,[1]Printers!L:L,[1]Printers!O:O,1,0,),ROUND(VLOOKUP(C794,[1]!T_Resins[#Data],2,FALSE)/VLOOKUP(A794,[1]!T_Printers[#Data],5,FALSE),1),ROUND(VLOOKUP(C794,[1]!T_Resins[#Data],2,FALSE)/VLOOKUP(A794,[1]!T_Printers[#Data],5,FALSE),1)&gt;_xlfn.XLOOKUP(B794,[1]Printers!L:L,[1]Printers!O:O,1,0,),10)),"Используйте слой 100 мкм")</f>
        <v>2</v>
      </c>
      <c r="F794">
        <f>IFERROR(IF(ROUND(_xlfn.XLOOKUP([1]Parameters!B794,[1]Printers!L:L,[1]Printers!Q:Q,,0)*E794/10,0)*10&lt;_xlfn.XLOOKUP([1]Parameters!B794,[1]Printers!L:L,[1]Printers!P:P,,0),ROUND(_xlfn.XLOOKUP([1]Parameters!B794,[1]Printers!L:L,[1]Printers!Q:Q,,0)*E794/10,0)*10,_xlfn.XLOOKUP([1]Parameters!B794,[1]Printers!L:L,[1]Printers!P:P,,0)),"")</f>
        <v>20</v>
      </c>
      <c r="G794" cm="1">
        <f t="array" ref="G794">IFERROR(IF(ROW()-1&gt;COUNTA([1]!T_Printers[Printers])*COUNTA([1]!T_Resins[Resins]),"",_xlfn.IFS(ROUND(VLOOKUP(C794,[1]!T_Resins[#Data],3,FALSE)/VLOOKUP(A794,[1]!T_Printers[#Data],5,FALSE),1)&lt;=_xlfn.XLOOKUP(B794,[1]Printers!L:L,[1]Printers!O:O,1,0,),ROUND(VLOOKUP(C794,[1]!T_Resins[#Data],3,FALSE)/VLOOKUP(A794,[1]!T_Printers[#Data],5,FALSE),1),ROUND(VLOOKUP(C794,[1]!T_Resins[#Data],3,FALSE)/VLOOKUP(A794,[1]!T_Printers[#Data],5,FALSE),1)&gt;_xlfn.XLOOKUP(B794,[1]Printers!L:L,[1]Printers!O:O,1,0,),10)),"")</f>
        <v>2.6</v>
      </c>
      <c r="H794">
        <f>IFERROR(IF(ROUND(_xlfn.XLOOKUP([1]Parameters!B794,[1]Printers!L:L,[1]Printers!Q:Q,,0)*G794/10,0)*10&lt;_xlfn.XLOOKUP([1]Parameters!B794,[1]Printers!L:L,[1]Printers!P:P,,0),ROUND(_xlfn.XLOOKUP([1]Parameters!B794,[1]Printers!L:L,[1]Printers!Q:Q,,0)*G794/10,0)*10,_xlfn.XLOOKUP([1]Parameters!B794,[1]Printers!L:L,[1]Printers!P:P,,0)),"")</f>
        <v>20</v>
      </c>
      <c r="I794" s="3" t="str" cm="1">
        <f t="array" ref="I794">IFERROR(IF(ROW()-1&gt;COUNTA([1]!T_Printers[Printers])*COUNTA([1]!T_Resins[Resins]),"",_xlfn.IFS(ROUND(VLOOKUP(C794,[1]!T_Resins[#Data],4,FALSE)/VLOOKUP(A794,[1]!T_Printers[#Data],5,FALSE),1)&lt;=_xlfn.XLOOKUP(B794,[1]Printers!L:L,[1]Printers!O:O,1,0,),ROUND(VLOOKUP(C794,[1]!T_Resins[#Data],4,FALSE)/VLOOKUP(A794,[1]!T_Printers[#Data],5,FALSE),1),ROUND(VLOOKUP(C794,[1]!T_Resins[#Data],4,FALSE)/VLOOKUP(A794,[1]!T_Printers[#Data],5,FALSE),1)&gt;_xlfn.XLOOKUP(B794,[1]Printers!L:L,[1]Printers!O:O,1,0,),"")),"")</f>
        <v/>
      </c>
      <c r="J794" t="str">
        <f>IFERROR(IF(ROUND(_xlfn.XLOOKUP([1]Parameters!B794,[1]Printers!L:L,[1]Printers!Q:Q,,0)*I794/10,0)*10&lt;_xlfn.XLOOKUP([1]Parameters!B794,[1]Printers!L:L,[1]Printers!P:P,,0),ROUND(_xlfn.XLOOKUP([1]Parameters!B794,[1]Printers!L:L,[1]Printers!Q:Q,,0)*I794/10,0)*10,_xlfn.XLOOKUP([1]Parameters!B794,[1]Printers!L:L,[1]Printers!P:P,,0)),"")</f>
        <v/>
      </c>
      <c r="K794">
        <f>IF(SUM(E794:J794)&lt;&gt;0,VLOOKUP(A794,[1]!T_Printers[#Data],10,FALSE)+VLOOKUP(C794,[1]!T_Resins[#Data],10,FALSE),"")</f>
        <v>4</v>
      </c>
      <c r="L794">
        <f>IF(SUM(E794:J794)&lt;&gt;0,VLOOKUP(A794,[1]!T_Printers[#Data],11,FALSE),"")</f>
        <v>8</v>
      </c>
      <c r="M794">
        <f>IF(SUM(E794:J794)&lt;&gt;0,VLOOKUP(C794,[1]!T_Resins[#Data],8,FALSE),"")</f>
        <v>120</v>
      </c>
      <c r="N794">
        <f>IF(_xlfn.XLOOKUP(B794,[1]Printers!$L:$L,[1]Printers!$R:$R,0,0)&gt;0,[1]Parameters!M794,IF(SUM(E794:J794)&lt;&gt;0,VLOOKUP(C794,[1]!T_Resins[#Data],9,FALSE),""))</f>
        <v>180</v>
      </c>
      <c r="O794" t="str">
        <f t="shared" si="12"/>
        <v>AnycubicPhotonX</v>
      </c>
    </row>
    <row r="795" spans="1:15" x14ac:dyDescent="0.25">
      <c r="A795" t="str">
        <f t="array" ref="A795">IF(ROW()-1&gt;COUNTA([1]!T_Printers[Printers])*COUNTA([1]!T_Resins[Resins]),"",INDEX([1]!T_Printers[Printers],INT((ROW()-2)/COUNTA([1]!T_Resins[Resins])+1)))</f>
        <v>Anycubic Photon X</v>
      </c>
      <c r="B795" t="str">
        <f>_xlfn.XLOOKUP(A795,[1]!T_Printers[Printers],[1]!T_Printers[Icon link],,0)</f>
        <v>AnycubicPhotonX</v>
      </c>
      <c r="C795" t="str">
        <f t="array" ref="C795">IF(ROW()-1&gt;COUNTA([1]!T_Printers[Printers])*COUNTA([1]!T_Resins[Resins]),"",INDEX([1]!T_Resins[Resins],MOD(ROW()-2,COUNTA([1]!T_Resins[Resins]))+1))</f>
        <v>Demo Bone</v>
      </c>
      <c r="D795">
        <f>IF(SUM(E795:J795)&lt;&gt;0,IF(ROW()-1&gt;COUNTA([1]!T_Printers[Printers])*COUNTA([1]!T_Resins[Resins]),"",2),"")</f>
        <v>2</v>
      </c>
      <c r="E795" cm="1">
        <f t="array" ref="E795">IFERROR(IF(ROW()-1&gt;COUNTA([1]!T_Printers[Printers])*COUNTA([1]!T_Resins[Resins]),"",_xlfn.IFS(ROUND(VLOOKUP(C795,[1]!T_Resins[#Data],2,FALSE)/VLOOKUP(A795,[1]!T_Printers[#Data],5,FALSE),1)&lt;=_xlfn.XLOOKUP(B795,[1]Printers!L:L,[1]Printers!O:O,1,0,),ROUND(VLOOKUP(C795,[1]!T_Resins[#Data],2,FALSE)/VLOOKUP(A795,[1]!T_Printers[#Data],5,FALSE),1),ROUND(VLOOKUP(C795,[1]!T_Resins[#Data],2,FALSE)/VLOOKUP(A795,[1]!T_Printers[#Data],5,FALSE),1)&gt;_xlfn.XLOOKUP(B795,[1]Printers!L:L,[1]Printers!O:O,1,0,),10)),"Используйте слой 100 мкм")</f>
        <v>1.9</v>
      </c>
      <c r="F795">
        <f>IFERROR(IF(ROUND(_xlfn.XLOOKUP([1]Parameters!B795,[1]Printers!L:L,[1]Printers!Q:Q,,0)*E795/10,0)*10&lt;_xlfn.XLOOKUP([1]Parameters!B795,[1]Printers!L:L,[1]Printers!P:P,,0),ROUND(_xlfn.XLOOKUP([1]Parameters!B795,[1]Printers!L:L,[1]Printers!Q:Q,,0)*E795/10,0)*10,_xlfn.XLOOKUP([1]Parameters!B795,[1]Printers!L:L,[1]Printers!P:P,,0)),"")</f>
        <v>20</v>
      </c>
      <c r="G795" cm="1">
        <f t="array" ref="G795">IFERROR(IF(ROW()-1&gt;COUNTA([1]!T_Printers[Printers])*COUNTA([1]!T_Resins[Resins]),"",_xlfn.IFS(ROUND(VLOOKUP(C795,[1]!T_Resins[#Data],3,FALSE)/VLOOKUP(A795,[1]!T_Printers[#Data],5,FALSE),1)&lt;=_xlfn.XLOOKUP(B795,[1]Printers!L:L,[1]Printers!O:O,1,0,),ROUND(VLOOKUP(C795,[1]!T_Resins[#Data],3,FALSE)/VLOOKUP(A795,[1]!T_Printers[#Data],5,FALSE),1),ROUND(VLOOKUP(C795,[1]!T_Resins[#Data],3,FALSE)/VLOOKUP(A795,[1]!T_Printers[#Data],5,FALSE),1)&gt;_xlfn.XLOOKUP(B795,[1]Printers!L:L,[1]Printers!O:O,1,0,),10)),"")</f>
        <v>2.5</v>
      </c>
      <c r="H795">
        <f>IFERROR(IF(ROUND(_xlfn.XLOOKUP([1]Parameters!B795,[1]Printers!L:L,[1]Printers!Q:Q,,0)*G795/10,0)*10&lt;_xlfn.XLOOKUP([1]Parameters!B795,[1]Printers!L:L,[1]Printers!P:P,,0),ROUND(_xlfn.XLOOKUP([1]Parameters!B795,[1]Printers!L:L,[1]Printers!Q:Q,,0)*G795/10,0)*10,_xlfn.XLOOKUP([1]Parameters!B795,[1]Printers!L:L,[1]Printers!P:P,,0)),"")</f>
        <v>20</v>
      </c>
      <c r="I795" s="3" t="str" cm="1">
        <f t="array" ref="I795">IFERROR(IF(ROW()-1&gt;COUNTA([1]!T_Printers[Printers])*COUNTA([1]!T_Resins[Resins]),"",_xlfn.IFS(ROUND(VLOOKUP(C795,[1]!T_Resins[#Data],4,FALSE)/VLOOKUP(A795,[1]!T_Printers[#Data],5,FALSE),1)&lt;=_xlfn.XLOOKUP(B795,[1]Printers!L:L,[1]Printers!O:O,1,0,),ROUND(VLOOKUP(C795,[1]!T_Resins[#Data],4,FALSE)/VLOOKUP(A795,[1]!T_Printers[#Data],5,FALSE),1),ROUND(VLOOKUP(C795,[1]!T_Resins[#Data],4,FALSE)/VLOOKUP(A795,[1]!T_Printers[#Data],5,FALSE),1)&gt;_xlfn.XLOOKUP(B795,[1]Printers!L:L,[1]Printers!O:O,1,0,),"")),"")</f>
        <v/>
      </c>
      <c r="J795" t="str">
        <f>IFERROR(IF(ROUND(_xlfn.XLOOKUP([1]Parameters!B795,[1]Printers!L:L,[1]Printers!Q:Q,,0)*I795/10,0)*10&lt;_xlfn.XLOOKUP([1]Parameters!B795,[1]Printers!L:L,[1]Printers!P:P,,0),ROUND(_xlfn.XLOOKUP([1]Parameters!B795,[1]Printers!L:L,[1]Printers!Q:Q,,0)*I795/10,0)*10,_xlfn.XLOOKUP([1]Parameters!B795,[1]Printers!L:L,[1]Printers!P:P,,0)),"")</f>
        <v/>
      </c>
      <c r="K795">
        <f>IF(SUM(E795:J795)&lt;&gt;0,VLOOKUP(A795,[1]!T_Printers[#Data],10,FALSE)+VLOOKUP(C795,[1]!T_Resins[#Data],10,FALSE),"")</f>
        <v>5</v>
      </c>
      <c r="L795">
        <f>IF(SUM(E795:J795)&lt;&gt;0,VLOOKUP(A795,[1]!T_Printers[#Data],11,FALSE),"")</f>
        <v>8</v>
      </c>
      <c r="M795">
        <f>IF(SUM(E795:J795)&lt;&gt;0,VLOOKUP(C795,[1]!T_Resins[#Data],8,FALSE),"")</f>
        <v>120</v>
      </c>
      <c r="N795">
        <f>IF(_xlfn.XLOOKUP(B795,[1]Printers!$L:$L,[1]Printers!$R:$R,0,0)&gt;0,[1]Parameters!M795,IF(SUM(E795:J795)&lt;&gt;0,VLOOKUP(C795,[1]!T_Resins[#Data],9,FALSE),""))</f>
        <v>180</v>
      </c>
      <c r="O795" t="str">
        <f t="shared" si="12"/>
        <v>AnycubicPhotonX</v>
      </c>
    </row>
    <row r="796" spans="1:15" x14ac:dyDescent="0.25">
      <c r="A796" t="str">
        <f t="array" ref="A796">IF(ROW()-1&gt;COUNTA([1]!T_Printers[Printers])*COUNTA([1]!T_Resins[Resins]),"",INDEX([1]!T_Printers[Printers],INT((ROW()-2)/COUNTA([1]!T_Resins[Resins])+1)))</f>
        <v>Anycubic Photon X</v>
      </c>
      <c r="B796" t="str">
        <f>_xlfn.XLOOKUP(A796,[1]!T_Printers[Printers],[1]!T_Printers[Icon link],,0)</f>
        <v>AnycubicPhotonX</v>
      </c>
      <c r="C796" t="str">
        <f t="array" ref="C796">IF(ROW()-1&gt;COUNTA([1]!T_Printers[Printers])*COUNTA([1]!T_Resins[Resins]),"",INDEX([1]!T_Resins[Resins],MOD(ROW()-2,COUNTA([1]!T_Resins[Resins]))+1))</f>
        <v xml:space="preserve">Dental Bleach (Обновленная версия) </v>
      </c>
      <c r="D796">
        <f>IF(SUM(E796:J796)&lt;&gt;0,IF(ROW()-1&gt;COUNTA([1]!T_Printers[Printers])*COUNTA([1]!T_Resins[Resins]),"",2),"")</f>
        <v>2</v>
      </c>
      <c r="E796" cm="1">
        <f t="array" ref="E796">IFERROR(IF(ROW()-1&gt;COUNTA([1]!T_Printers[Printers])*COUNTA([1]!T_Resins[Resins]),"",_xlfn.IFS(ROUND(VLOOKUP(C796,[1]!T_Resins[#Data],2,FALSE)/VLOOKUP(A796,[1]!T_Printers[#Data],5,FALSE),1)&lt;=_xlfn.XLOOKUP(B796,[1]Printers!L:L,[1]Printers!O:O,1,0,),ROUND(VLOOKUP(C796,[1]!T_Resins[#Data],2,FALSE)/VLOOKUP(A796,[1]!T_Printers[#Data],5,FALSE),1),ROUND(VLOOKUP(C796,[1]!T_Resins[#Data],2,FALSE)/VLOOKUP(A796,[1]!T_Printers[#Data],5,FALSE),1)&gt;_xlfn.XLOOKUP(B796,[1]Printers!L:L,[1]Printers!O:O,1,0,),10)),"Используйте слой 100 мкм")</f>
        <v>4.4000000000000004</v>
      </c>
      <c r="F796">
        <f>IFERROR(IF(ROUND(_xlfn.XLOOKUP([1]Parameters!B796,[1]Printers!L:L,[1]Printers!Q:Q,,0)*E796/10,0)*10&lt;_xlfn.XLOOKUP([1]Parameters!B796,[1]Printers!L:L,[1]Printers!P:P,,0),ROUND(_xlfn.XLOOKUP([1]Parameters!B796,[1]Printers!L:L,[1]Printers!Q:Q,,0)*E796/10,0)*10,_xlfn.XLOOKUP([1]Parameters!B796,[1]Printers!L:L,[1]Printers!P:P,,0)),"")</f>
        <v>40</v>
      </c>
      <c r="G796" cm="1">
        <f t="array" ref="G796">IFERROR(IF(ROW()-1&gt;COUNTA([1]!T_Printers[Printers])*COUNTA([1]!T_Resins[Resins]),"",_xlfn.IFS(ROUND(VLOOKUP(C796,[1]!T_Resins[#Data],3,FALSE)/VLOOKUP(A796,[1]!T_Printers[#Data],5,FALSE),1)&lt;=_xlfn.XLOOKUP(B796,[1]Printers!L:L,[1]Printers!O:O,1,0,),ROUND(VLOOKUP(C796,[1]!T_Resins[#Data],3,FALSE)/VLOOKUP(A796,[1]!T_Printers[#Data],5,FALSE),1),ROUND(VLOOKUP(C796,[1]!T_Resins[#Data],3,FALSE)/VLOOKUP(A796,[1]!T_Printers[#Data],5,FALSE),1)&gt;_xlfn.XLOOKUP(B796,[1]Printers!L:L,[1]Printers!O:O,1,0,),10)),"")</f>
        <v>5.8</v>
      </c>
      <c r="H796">
        <f>IFERROR(IF(ROUND(_xlfn.XLOOKUP([1]Parameters!B796,[1]Printers!L:L,[1]Printers!Q:Q,,0)*G796/10,0)*10&lt;_xlfn.XLOOKUP([1]Parameters!B796,[1]Printers!L:L,[1]Printers!P:P,,0),ROUND(_xlfn.XLOOKUP([1]Parameters!B796,[1]Printers!L:L,[1]Printers!Q:Q,,0)*G796/10,0)*10,_xlfn.XLOOKUP([1]Parameters!B796,[1]Printers!L:L,[1]Printers!P:P,,0)),"")</f>
        <v>50</v>
      </c>
      <c r="I796" s="3" t="str" cm="1">
        <f t="array" ref="I796">IFERROR(IF(ROW()-1&gt;COUNTA([1]!T_Printers[Printers])*COUNTA([1]!T_Resins[Resins]),"",_xlfn.IFS(ROUND(VLOOKUP(C796,[1]!T_Resins[#Data],4,FALSE)/VLOOKUP(A796,[1]!T_Printers[#Data],5,FALSE),1)&lt;=_xlfn.XLOOKUP(B796,[1]Printers!L:L,[1]Printers!O:O,1,0,),ROUND(VLOOKUP(C796,[1]!T_Resins[#Data],4,FALSE)/VLOOKUP(A796,[1]!T_Printers[#Data],5,FALSE),1),ROUND(VLOOKUP(C796,[1]!T_Resins[#Data],4,FALSE)/VLOOKUP(A796,[1]!T_Printers[#Data],5,FALSE),1)&gt;_xlfn.XLOOKUP(B796,[1]Printers!L:L,[1]Printers!O:O,1,0,),"")),"")</f>
        <v/>
      </c>
      <c r="J796" t="str">
        <f>IFERROR(IF(ROUND(_xlfn.XLOOKUP([1]Parameters!B796,[1]Printers!L:L,[1]Printers!Q:Q,,0)*I796/10,0)*10&lt;_xlfn.XLOOKUP([1]Parameters!B796,[1]Printers!L:L,[1]Printers!P:P,,0),ROUND(_xlfn.XLOOKUP([1]Parameters!B796,[1]Printers!L:L,[1]Printers!Q:Q,,0)*I796/10,0)*10,_xlfn.XLOOKUP([1]Parameters!B796,[1]Printers!L:L,[1]Printers!P:P,,0)),"")</f>
        <v/>
      </c>
      <c r="K796">
        <f>IF(SUM(E796:J796)&lt;&gt;0,VLOOKUP(A796,[1]!T_Printers[#Data],10,FALSE)+VLOOKUP(C796,[1]!T_Resins[#Data],10,FALSE),"")</f>
        <v>5</v>
      </c>
      <c r="L796">
        <f>IF(SUM(E796:J796)&lt;&gt;0,VLOOKUP(A796,[1]!T_Printers[#Data],11,FALSE),"")</f>
        <v>8</v>
      </c>
      <c r="M796">
        <f>IF(SUM(E796:J796)&lt;&gt;0,VLOOKUP(C796,[1]!T_Resins[#Data],8,FALSE),"")</f>
        <v>120</v>
      </c>
      <c r="N796">
        <f>IF(_xlfn.XLOOKUP(B796,[1]Printers!$L:$L,[1]Printers!$R:$R,0,0)&gt;0,[1]Parameters!M796,IF(SUM(E796:J796)&lt;&gt;0,VLOOKUP(C796,[1]!T_Resins[#Data],9,FALSE),""))</f>
        <v>180</v>
      </c>
      <c r="O796" t="str">
        <f t="shared" si="12"/>
        <v>AnycubicPhotonX</v>
      </c>
    </row>
    <row r="797" spans="1:15" x14ac:dyDescent="0.25">
      <c r="A797" t="str">
        <f t="array" ref="A797">IF(ROW()-1&gt;COUNTA([1]!T_Printers[Printers])*COUNTA([1]!T_Resins[Resins]),"",INDEX([1]!T_Printers[Printers],INT((ROW()-2)/COUNTA([1]!T_Resins[Resins])+1)))</f>
        <v>Anycubic Photon X</v>
      </c>
      <c r="B797" t="str">
        <f>_xlfn.XLOOKUP(A797,[1]!T_Printers[Printers],[1]!T_Printers[Icon link],,0)</f>
        <v>AnycubicPhotonX</v>
      </c>
      <c r="C797" t="str">
        <f t="array" ref="C797">IF(ROW()-1&gt;COUNTA([1]!T_Printers[Printers])*COUNTA([1]!T_Resins[Resins]),"",INDEX([1]!T_Resins[Resins],MOD(ROW()-2,COUNTA([1]!T_Resins[Resins]))+1))</f>
        <v>Dental Bleach Pro</v>
      </c>
      <c r="D797">
        <f>IF(SUM(E797:J797)&lt;&gt;0,IF(ROW()-1&gt;COUNTA([1]!T_Printers[Printers])*COUNTA([1]!T_Resins[Resins]),"",2),"")</f>
        <v>2</v>
      </c>
      <c r="E797" cm="1">
        <f t="array" ref="E797">IFERROR(IF(ROW()-1&gt;COUNTA([1]!T_Printers[Printers])*COUNTA([1]!T_Resins[Resins]),"",_xlfn.IFS(ROUND(VLOOKUP(C797,[1]!T_Resins[#Data],2,FALSE)/VLOOKUP(A797,[1]!T_Printers[#Data],5,FALSE),1)&lt;=_xlfn.XLOOKUP(B797,[1]Printers!L:L,[1]Printers!O:O,1,0,),ROUND(VLOOKUP(C797,[1]!T_Resins[#Data],2,FALSE)/VLOOKUP(A797,[1]!T_Printers[#Data],5,FALSE),1),ROUND(VLOOKUP(C797,[1]!T_Resins[#Data],2,FALSE)/VLOOKUP(A797,[1]!T_Printers[#Data],5,FALSE),1)&gt;_xlfn.XLOOKUP(B797,[1]Printers!L:L,[1]Printers!O:O,1,0,),10)),"Используйте слой 100 мкм")</f>
        <v>3.3</v>
      </c>
      <c r="F797">
        <f>IFERROR(IF(ROUND(_xlfn.XLOOKUP([1]Parameters!B797,[1]Printers!L:L,[1]Printers!Q:Q,,0)*E797/10,0)*10&lt;_xlfn.XLOOKUP([1]Parameters!B797,[1]Printers!L:L,[1]Printers!P:P,,0),ROUND(_xlfn.XLOOKUP([1]Parameters!B797,[1]Printers!L:L,[1]Printers!Q:Q,,0)*E797/10,0)*10,_xlfn.XLOOKUP([1]Parameters!B797,[1]Printers!L:L,[1]Printers!P:P,,0)),"")</f>
        <v>30</v>
      </c>
      <c r="G797" cm="1">
        <f t="array" ref="G797">IFERROR(IF(ROW()-1&gt;COUNTA([1]!T_Printers[Printers])*COUNTA([1]!T_Resins[Resins]),"",_xlfn.IFS(ROUND(VLOOKUP(C797,[1]!T_Resins[#Data],3,FALSE)/VLOOKUP(A797,[1]!T_Printers[#Data],5,FALSE),1)&lt;=_xlfn.XLOOKUP(B797,[1]Printers!L:L,[1]Printers!O:O,1,0,),ROUND(VLOOKUP(C797,[1]!T_Resins[#Data],3,FALSE)/VLOOKUP(A797,[1]!T_Printers[#Data],5,FALSE),1),ROUND(VLOOKUP(C797,[1]!T_Resins[#Data],3,FALSE)/VLOOKUP(A797,[1]!T_Printers[#Data],5,FALSE),1)&gt;_xlfn.XLOOKUP(B797,[1]Printers!L:L,[1]Printers!O:O,1,0,),10)),"")</f>
        <v>4.3</v>
      </c>
      <c r="H797">
        <f>IFERROR(IF(ROUND(_xlfn.XLOOKUP([1]Parameters!B797,[1]Printers!L:L,[1]Printers!Q:Q,,0)*G797/10,0)*10&lt;_xlfn.XLOOKUP([1]Parameters!B797,[1]Printers!L:L,[1]Printers!P:P,,0),ROUND(_xlfn.XLOOKUP([1]Parameters!B797,[1]Printers!L:L,[1]Printers!Q:Q,,0)*G797/10,0)*10,_xlfn.XLOOKUP([1]Parameters!B797,[1]Printers!L:L,[1]Printers!P:P,,0)),"")</f>
        <v>40</v>
      </c>
      <c r="I797" s="3" t="str" cm="1">
        <f t="array" ref="I797">IFERROR(IF(ROW()-1&gt;COUNTA([1]!T_Printers[Printers])*COUNTA([1]!T_Resins[Resins]),"",_xlfn.IFS(ROUND(VLOOKUP(C797,[1]!T_Resins[#Data],4,FALSE)/VLOOKUP(A797,[1]!T_Printers[#Data],5,FALSE),1)&lt;=_xlfn.XLOOKUP(B797,[1]Printers!L:L,[1]Printers!O:O,1,0,),ROUND(VLOOKUP(C797,[1]!T_Resins[#Data],4,FALSE)/VLOOKUP(A797,[1]!T_Printers[#Data],5,FALSE),1),ROUND(VLOOKUP(C797,[1]!T_Resins[#Data],4,FALSE)/VLOOKUP(A797,[1]!T_Printers[#Data],5,FALSE),1)&gt;_xlfn.XLOOKUP(B797,[1]Printers!L:L,[1]Printers!O:O,1,0,),"")),"")</f>
        <v/>
      </c>
      <c r="J797" t="str">
        <f>IFERROR(IF(ROUND(_xlfn.XLOOKUP([1]Parameters!B797,[1]Printers!L:L,[1]Printers!Q:Q,,0)*I797/10,0)*10&lt;_xlfn.XLOOKUP([1]Parameters!B797,[1]Printers!L:L,[1]Printers!P:P,,0),ROUND(_xlfn.XLOOKUP([1]Parameters!B797,[1]Printers!L:L,[1]Printers!Q:Q,,0)*I797/10,0)*10,_xlfn.XLOOKUP([1]Parameters!B797,[1]Printers!L:L,[1]Printers!P:P,,0)),"")</f>
        <v/>
      </c>
      <c r="K797">
        <f>IF(SUM(E797:J797)&lt;&gt;0,VLOOKUP(A797,[1]!T_Printers[#Data],10,FALSE)+VLOOKUP(C797,[1]!T_Resins[#Data],10,FALSE),"")</f>
        <v>4</v>
      </c>
      <c r="L797">
        <f>IF(SUM(E797:J797)&lt;&gt;0,VLOOKUP(A797,[1]!T_Printers[#Data],11,FALSE),"")</f>
        <v>8</v>
      </c>
      <c r="M797">
        <f>IF(SUM(E797:J797)&lt;&gt;0,VLOOKUP(C797,[1]!T_Resins[#Data],8,FALSE),"")</f>
        <v>120</v>
      </c>
      <c r="N797">
        <f>IF(_xlfn.XLOOKUP(B797,[1]Printers!$L:$L,[1]Printers!$R:$R,0,0)&gt;0,[1]Parameters!M797,IF(SUM(E797:J797)&lt;&gt;0,VLOOKUP(C797,[1]!T_Resins[#Data],9,FALSE),""))</f>
        <v>180</v>
      </c>
      <c r="O797" t="str">
        <f t="shared" si="12"/>
        <v>AnycubicPhotonX</v>
      </c>
    </row>
    <row r="798" spans="1:15" x14ac:dyDescent="0.25">
      <c r="A798" t="str">
        <f t="array" ref="A798">IF(ROW()-1&gt;COUNTA([1]!T_Printers[Printers])*COUNTA([1]!T_Resins[Resins]),"",INDEX([1]!T_Printers[Printers],INT((ROW()-2)/COUNTA([1]!T_Resins[Resins])+1)))</f>
        <v>Anycubic Photon X</v>
      </c>
      <c r="B798" t="str">
        <f>_xlfn.XLOOKUP(A798,[1]!T_Printers[Printers],[1]!T_Printers[Icon link],,0)</f>
        <v>AnycubicPhotonX</v>
      </c>
      <c r="C798" t="str">
        <f t="array" ref="C798">IF(ROW()-1&gt;COUNTA([1]!T_Printers[Printers])*COUNTA([1]!T_Resins[Resins]),"",INDEX([1]!T_Resins[Resins],MOD(ROW()-2,COUNTA([1]!T_Resins[Resins]))+1))</f>
        <v>Dental Cast Cherry Pro</v>
      </c>
      <c r="D798">
        <f>IF(SUM(E798:J798)&lt;&gt;0,IF(ROW()-1&gt;COUNTA([1]!T_Printers[Printers])*COUNTA([1]!T_Resins[Resins]),"",2),"")</f>
        <v>2</v>
      </c>
      <c r="E798" cm="1">
        <f t="array" ref="E798">IFERROR(IF(ROW()-1&gt;COUNTA([1]!T_Printers[Printers])*COUNTA([1]!T_Resins[Resins]),"",_xlfn.IFS(ROUND(VLOOKUP(C798,[1]!T_Resins[#Data],2,FALSE)/VLOOKUP(A798,[1]!T_Printers[#Data],5,FALSE),1)&lt;=_xlfn.XLOOKUP(B798,[1]Printers!L:L,[1]Printers!O:O,1,0,),ROUND(VLOOKUP(C798,[1]!T_Resins[#Data],2,FALSE)/VLOOKUP(A798,[1]!T_Printers[#Data],5,FALSE),1),ROUND(VLOOKUP(C798,[1]!T_Resins[#Data],2,FALSE)/VLOOKUP(A798,[1]!T_Printers[#Data],5,FALSE),1)&gt;_xlfn.XLOOKUP(B798,[1]Printers!L:L,[1]Printers!O:O,1,0,),10)),"Используйте слой 100 мкм")</f>
        <v>4.5</v>
      </c>
      <c r="F798">
        <f>IFERROR(IF(ROUND(_xlfn.XLOOKUP([1]Parameters!B798,[1]Printers!L:L,[1]Printers!Q:Q,,0)*E798/10,0)*10&lt;_xlfn.XLOOKUP([1]Parameters!B798,[1]Printers!L:L,[1]Printers!P:P,,0),ROUND(_xlfn.XLOOKUP([1]Parameters!B798,[1]Printers!L:L,[1]Printers!Q:Q,,0)*E798/10,0)*10,_xlfn.XLOOKUP([1]Parameters!B798,[1]Printers!L:L,[1]Printers!P:P,,0)),"")</f>
        <v>40</v>
      </c>
      <c r="G798" t="str" cm="1">
        <f t="array" ref="G798">IFERROR(IF(ROW()-1&gt;COUNTA([1]!T_Printers[Printers])*COUNTA([1]!T_Resins[Resins]),"",_xlfn.IFS(ROUND(VLOOKUP(C798,[1]!T_Resins[#Data],3,FALSE)/VLOOKUP(A798,[1]!T_Printers[#Data],5,FALSE),1)&lt;=_xlfn.XLOOKUP(B798,[1]Printers!L:L,[1]Printers!O:O,1,0,),ROUND(VLOOKUP(C798,[1]!T_Resins[#Data],3,FALSE)/VLOOKUP(A798,[1]!T_Printers[#Data],5,FALSE),1),ROUND(VLOOKUP(C798,[1]!T_Resins[#Data],3,FALSE)/VLOOKUP(A798,[1]!T_Printers[#Data],5,FALSE),1)&gt;_xlfn.XLOOKUP(B798,[1]Printers!L:L,[1]Printers!O:O,1,0,),10)),"")</f>
        <v/>
      </c>
      <c r="H798" t="str">
        <f>IFERROR(IF(ROUND(_xlfn.XLOOKUP([1]Parameters!B798,[1]Printers!L:L,[1]Printers!Q:Q,,0)*G798/10,0)*10&lt;_xlfn.XLOOKUP([1]Parameters!B798,[1]Printers!L:L,[1]Printers!P:P,,0),ROUND(_xlfn.XLOOKUP([1]Parameters!B798,[1]Printers!L:L,[1]Printers!Q:Q,,0)*G798/10,0)*10,_xlfn.XLOOKUP([1]Parameters!B798,[1]Printers!L:L,[1]Printers!P:P,,0)),"")</f>
        <v/>
      </c>
      <c r="I798" s="3" t="str" cm="1">
        <f t="array" ref="I798">IFERROR(IF(ROW()-1&gt;COUNTA([1]!T_Printers[Printers])*COUNTA([1]!T_Resins[Resins]),"",_xlfn.IFS(ROUND(VLOOKUP(C798,[1]!T_Resins[#Data],4,FALSE)/VLOOKUP(A798,[1]!T_Printers[#Data],5,FALSE),1)&lt;=_xlfn.XLOOKUP(B798,[1]Printers!L:L,[1]Printers!O:O,1,0,),ROUND(VLOOKUP(C798,[1]!T_Resins[#Data],4,FALSE)/VLOOKUP(A798,[1]!T_Printers[#Data],5,FALSE),1),ROUND(VLOOKUP(C798,[1]!T_Resins[#Data],4,FALSE)/VLOOKUP(A798,[1]!T_Printers[#Data],5,FALSE),1)&gt;_xlfn.XLOOKUP(B798,[1]Printers!L:L,[1]Printers!O:O,1,0,),"")),"")</f>
        <v/>
      </c>
      <c r="J798" t="str">
        <f>IFERROR(IF(ROUND(_xlfn.XLOOKUP([1]Parameters!B798,[1]Printers!L:L,[1]Printers!Q:Q,,0)*I798/10,0)*10&lt;_xlfn.XLOOKUP([1]Parameters!B798,[1]Printers!L:L,[1]Printers!P:P,,0),ROUND(_xlfn.XLOOKUP([1]Parameters!B798,[1]Printers!L:L,[1]Printers!Q:Q,,0)*I798/10,0)*10,_xlfn.XLOOKUP([1]Parameters!B798,[1]Printers!L:L,[1]Printers!P:P,,0)),"")</f>
        <v/>
      </c>
      <c r="K798">
        <f>IF(SUM(E798:J798)&lt;&gt;0,VLOOKUP(A798,[1]!T_Printers[#Data],10,FALSE)+VLOOKUP(C798,[1]!T_Resins[#Data],10,FALSE),"")</f>
        <v>4</v>
      </c>
      <c r="L798">
        <f>IF(SUM(E798:J798)&lt;&gt;0,VLOOKUP(A798,[1]!T_Printers[#Data],11,FALSE),"")</f>
        <v>8</v>
      </c>
      <c r="M798">
        <f>IF(SUM(E798:J798)&lt;&gt;0,VLOOKUP(C798,[1]!T_Resins[#Data],8,FALSE),"")</f>
        <v>60</v>
      </c>
      <c r="N798">
        <f>IF(_xlfn.XLOOKUP(B798,[1]Printers!$L:$L,[1]Printers!$R:$R,0,0)&gt;0,[1]Parameters!M798,IF(SUM(E798:J798)&lt;&gt;0,VLOOKUP(C798,[1]!T_Resins[#Data],9,FALSE),""))</f>
        <v>60</v>
      </c>
      <c r="O798" t="str">
        <f t="shared" si="12"/>
        <v>AnycubicPhotonX</v>
      </c>
    </row>
    <row r="799" spans="1:15" x14ac:dyDescent="0.25">
      <c r="A799" t="str">
        <f t="array" ref="A799">IF(ROW()-1&gt;COUNTA([1]!T_Printers[Printers])*COUNTA([1]!T_Resins[Resins]),"",INDEX([1]!T_Printers[Printers],INT((ROW()-2)/COUNTA([1]!T_Resins[Resins])+1)))</f>
        <v>Anycubic Photon X</v>
      </c>
      <c r="B799" t="str">
        <f>_xlfn.XLOOKUP(A799,[1]!T_Printers[Printers],[1]!T_Printers[Icon link],,0)</f>
        <v>AnycubicPhotonX</v>
      </c>
      <c r="C799" t="str">
        <f t="array" ref="C799">IF(ROW()-1&gt;COUNTA([1]!T_Printers[Printers])*COUNTA([1]!T_Resins[Resins]),"",INDEX([1]!T_Resins[Resins],MOD(ROW()-2,COUNTA([1]!T_Resins[Resins]))+1))</f>
        <v>Dental Cast Cherry</v>
      </c>
      <c r="D799">
        <f>IF(SUM(E799:J799)&lt;&gt;0,IF(ROW()-1&gt;COUNTA([1]!T_Printers[Printers])*COUNTA([1]!T_Resins[Resins]),"",2),"")</f>
        <v>2</v>
      </c>
      <c r="E799" cm="1">
        <f t="array" ref="E799">IFERROR(IF(ROW()-1&gt;COUNTA([1]!T_Printers[Printers])*COUNTA([1]!T_Resins[Resins]),"",_xlfn.IFS(ROUND(VLOOKUP(C799,[1]!T_Resins[#Data],2,FALSE)/VLOOKUP(A799,[1]!T_Printers[#Data],5,FALSE),1)&lt;=_xlfn.XLOOKUP(B799,[1]Printers!L:L,[1]Printers!O:O,1,0,),ROUND(VLOOKUP(C799,[1]!T_Resins[#Data],2,FALSE)/VLOOKUP(A799,[1]!T_Printers[#Data],5,FALSE),1),ROUND(VLOOKUP(C799,[1]!T_Resins[#Data],2,FALSE)/VLOOKUP(A799,[1]!T_Printers[#Data],5,FALSE),1)&gt;_xlfn.XLOOKUP(B799,[1]Printers!L:L,[1]Printers!O:O,1,0,),10)),"Используйте слой 100 мкм")</f>
        <v>4</v>
      </c>
      <c r="F799">
        <f>IFERROR(IF(ROUND(_xlfn.XLOOKUP([1]Parameters!B799,[1]Printers!L:L,[1]Printers!Q:Q,,0)*E799/10,0)*10&lt;_xlfn.XLOOKUP([1]Parameters!B799,[1]Printers!L:L,[1]Printers!P:P,,0),ROUND(_xlfn.XLOOKUP([1]Parameters!B799,[1]Printers!L:L,[1]Printers!Q:Q,,0)*E799/10,0)*10,_xlfn.XLOOKUP([1]Parameters!B799,[1]Printers!L:L,[1]Printers!P:P,,0)),"")</f>
        <v>40</v>
      </c>
      <c r="G799" cm="1">
        <f t="array" ref="G799">IFERROR(IF(ROW()-1&gt;COUNTA([1]!T_Printers[Printers])*COUNTA([1]!T_Resins[Resins]),"",_xlfn.IFS(ROUND(VLOOKUP(C799,[1]!T_Resins[#Data],3,FALSE)/VLOOKUP(A799,[1]!T_Printers[#Data],5,FALSE),1)&lt;=_xlfn.XLOOKUP(B799,[1]Printers!L:L,[1]Printers!O:O,1,0,),ROUND(VLOOKUP(C799,[1]!T_Resins[#Data],3,FALSE)/VLOOKUP(A799,[1]!T_Printers[#Data],5,FALSE),1),ROUND(VLOOKUP(C799,[1]!T_Resins[#Data],3,FALSE)/VLOOKUP(A799,[1]!T_Printers[#Data],5,FALSE),1)&gt;_xlfn.XLOOKUP(B799,[1]Printers!L:L,[1]Printers!O:O,1,0,),10)),"")</f>
        <v>5.0999999999999996</v>
      </c>
      <c r="H799">
        <f>IFERROR(IF(ROUND(_xlfn.XLOOKUP([1]Parameters!B799,[1]Printers!L:L,[1]Printers!Q:Q,,0)*G799/10,0)*10&lt;_xlfn.XLOOKUP([1]Parameters!B799,[1]Printers!L:L,[1]Printers!P:P,,0),ROUND(_xlfn.XLOOKUP([1]Parameters!B799,[1]Printers!L:L,[1]Printers!Q:Q,,0)*G799/10,0)*10,_xlfn.XLOOKUP([1]Parameters!B799,[1]Printers!L:L,[1]Printers!P:P,,0)),"")</f>
        <v>50</v>
      </c>
      <c r="I799" s="3" t="str" cm="1">
        <f t="array" ref="I799">IFERROR(IF(ROW()-1&gt;COUNTA([1]!T_Printers[Printers])*COUNTA([1]!T_Resins[Resins]),"",_xlfn.IFS(ROUND(VLOOKUP(C799,[1]!T_Resins[#Data],4,FALSE)/VLOOKUP(A799,[1]!T_Printers[#Data],5,FALSE),1)&lt;=_xlfn.XLOOKUP(B799,[1]Printers!L:L,[1]Printers!O:O,1,0,),ROUND(VLOOKUP(C799,[1]!T_Resins[#Data],4,FALSE)/VLOOKUP(A799,[1]!T_Printers[#Data],5,FALSE),1),ROUND(VLOOKUP(C799,[1]!T_Resins[#Data],4,FALSE)/VLOOKUP(A799,[1]!T_Printers[#Data],5,FALSE),1)&gt;_xlfn.XLOOKUP(B799,[1]Printers!L:L,[1]Printers!O:O,1,0,),"")),"")</f>
        <v/>
      </c>
      <c r="J799" t="str">
        <f>IFERROR(IF(ROUND(_xlfn.XLOOKUP([1]Parameters!B799,[1]Printers!L:L,[1]Printers!Q:Q,,0)*I799/10,0)*10&lt;_xlfn.XLOOKUP([1]Parameters!B799,[1]Printers!L:L,[1]Printers!P:P,,0),ROUND(_xlfn.XLOOKUP([1]Parameters!B799,[1]Printers!L:L,[1]Printers!Q:Q,,0)*I799/10,0)*10,_xlfn.XLOOKUP([1]Parameters!B799,[1]Printers!L:L,[1]Printers!P:P,,0)),"")</f>
        <v/>
      </c>
      <c r="K799">
        <f>IF(SUM(E799:J799)&lt;&gt;0,VLOOKUP(A799,[1]!T_Printers[#Data],10,FALSE)+VLOOKUP(C799,[1]!T_Resins[#Data],10,FALSE),"")</f>
        <v>4</v>
      </c>
      <c r="L799">
        <f>IF(SUM(E799:J799)&lt;&gt;0,VLOOKUP(A799,[1]!T_Printers[#Data],11,FALSE),"")</f>
        <v>8</v>
      </c>
      <c r="M799">
        <f>IF(SUM(E799:J799)&lt;&gt;0,VLOOKUP(C799,[1]!T_Resins[#Data],8,FALSE),"")</f>
        <v>60</v>
      </c>
      <c r="N799">
        <f>IF(_xlfn.XLOOKUP(B799,[1]Printers!$L:$L,[1]Printers!$R:$R,0,0)&gt;0,[1]Parameters!M799,IF(SUM(E799:J799)&lt;&gt;0,VLOOKUP(C799,[1]!T_Resins[#Data],9,FALSE),""))</f>
        <v>60</v>
      </c>
      <c r="O799" t="str">
        <f t="shared" si="12"/>
        <v>AnycubicPhotonX</v>
      </c>
    </row>
    <row r="800" spans="1:15" x14ac:dyDescent="0.25">
      <c r="A800" t="str">
        <f t="array" ref="A800">IF(ROW()-1&gt;COUNTA([1]!T_Printers[Printers])*COUNTA([1]!T_Resins[Resins]),"",INDEX([1]!T_Printers[Printers],INT((ROW()-2)/COUNTA([1]!T_Resins[Resins])+1)))</f>
        <v>Anycubic Photon X</v>
      </c>
      <c r="B800" t="str">
        <f>_xlfn.XLOOKUP(A800,[1]!T_Printers[Printers],[1]!T_Printers[Icon link],,0)</f>
        <v>AnycubicPhotonX</v>
      </c>
      <c r="C800" t="str">
        <f t="array" ref="C800">IF(ROW()-1&gt;COUNTA([1]!T_Printers[Printers])*COUNTA([1]!T_Resins[Resins]),"",INDEX([1]!T_Resins[Resins],MOD(ROW()-2,COUNTA([1]!T_Resins[Resins]))+1))</f>
        <v>Dental Clear</v>
      </c>
      <c r="D800">
        <f>IF(SUM(E800:J800)&lt;&gt;0,IF(ROW()-1&gt;COUNTA([1]!T_Printers[Printers])*COUNTA([1]!T_Resins[Resins]),"",2),"")</f>
        <v>2</v>
      </c>
      <c r="E800" cm="1">
        <f t="array" ref="E800">IFERROR(IF(ROW()-1&gt;COUNTA([1]!T_Printers[Printers])*COUNTA([1]!T_Resins[Resins]),"",_xlfn.IFS(ROUND(VLOOKUP(C800,[1]!T_Resins[#Data],2,FALSE)/VLOOKUP(A800,[1]!T_Printers[#Data],5,FALSE),1)&lt;=_xlfn.XLOOKUP(B800,[1]Printers!L:L,[1]Printers!O:O,1,0,),ROUND(VLOOKUP(C800,[1]!T_Resins[#Data],2,FALSE)/VLOOKUP(A800,[1]!T_Printers[#Data],5,FALSE),1),ROUND(VLOOKUP(C800,[1]!T_Resins[#Data],2,FALSE)/VLOOKUP(A800,[1]!T_Printers[#Data],5,FALSE),1)&gt;_xlfn.XLOOKUP(B800,[1]Printers!L:L,[1]Printers!O:O,1,0,),10)),"Используйте слой 100 мкм")</f>
        <v>2.2000000000000002</v>
      </c>
      <c r="F800">
        <f>IFERROR(IF(ROUND(_xlfn.XLOOKUP([1]Parameters!B800,[1]Printers!L:L,[1]Printers!Q:Q,,0)*E800/10,0)*10&lt;_xlfn.XLOOKUP([1]Parameters!B800,[1]Printers!L:L,[1]Printers!P:P,,0),ROUND(_xlfn.XLOOKUP([1]Parameters!B800,[1]Printers!L:L,[1]Printers!Q:Q,,0)*E800/10,0)*10,_xlfn.XLOOKUP([1]Parameters!B800,[1]Printers!L:L,[1]Printers!P:P,,0)),"")</f>
        <v>20</v>
      </c>
      <c r="G800" cm="1">
        <f t="array" ref="G800">IFERROR(IF(ROW()-1&gt;COUNTA([1]!T_Printers[Printers])*COUNTA([1]!T_Resins[Resins]),"",_xlfn.IFS(ROUND(VLOOKUP(C800,[1]!T_Resins[#Data],3,FALSE)/VLOOKUP(A800,[1]!T_Printers[#Data],5,FALSE),1)&lt;=_xlfn.XLOOKUP(B800,[1]Printers!L:L,[1]Printers!O:O,1,0,),ROUND(VLOOKUP(C800,[1]!T_Resins[#Data],3,FALSE)/VLOOKUP(A800,[1]!T_Printers[#Data],5,FALSE),1),ROUND(VLOOKUP(C800,[1]!T_Resins[#Data],3,FALSE)/VLOOKUP(A800,[1]!T_Printers[#Data],5,FALSE),1)&gt;_xlfn.XLOOKUP(B800,[1]Printers!L:L,[1]Printers!O:O,1,0,),10)),"")</f>
        <v>2.9</v>
      </c>
      <c r="H800">
        <f>IFERROR(IF(ROUND(_xlfn.XLOOKUP([1]Parameters!B800,[1]Printers!L:L,[1]Printers!Q:Q,,0)*G800/10,0)*10&lt;_xlfn.XLOOKUP([1]Parameters!B800,[1]Printers!L:L,[1]Printers!P:P,,0),ROUND(_xlfn.XLOOKUP([1]Parameters!B800,[1]Printers!L:L,[1]Printers!Q:Q,,0)*G800/10,0)*10,_xlfn.XLOOKUP([1]Parameters!B800,[1]Printers!L:L,[1]Printers!P:P,,0)),"")</f>
        <v>30</v>
      </c>
      <c r="I800" s="3" t="str" cm="1">
        <f t="array" ref="I800">IFERROR(IF(ROW()-1&gt;COUNTA([1]!T_Printers[Printers])*COUNTA([1]!T_Resins[Resins]),"",_xlfn.IFS(ROUND(VLOOKUP(C800,[1]!T_Resins[#Data],4,FALSE)/VLOOKUP(A800,[1]!T_Printers[#Data],5,FALSE),1)&lt;=_xlfn.XLOOKUP(B800,[1]Printers!L:L,[1]Printers!O:O,1,0,),ROUND(VLOOKUP(C800,[1]!T_Resins[#Data],4,FALSE)/VLOOKUP(A800,[1]!T_Printers[#Data],5,FALSE),1),ROUND(VLOOKUP(C800,[1]!T_Resins[#Data],4,FALSE)/VLOOKUP(A800,[1]!T_Printers[#Data],5,FALSE),1)&gt;_xlfn.XLOOKUP(B800,[1]Printers!L:L,[1]Printers!O:O,1,0,),"")),"")</f>
        <v/>
      </c>
      <c r="J800" t="str">
        <f>IFERROR(IF(ROUND(_xlfn.XLOOKUP([1]Parameters!B800,[1]Printers!L:L,[1]Printers!Q:Q,,0)*I800/10,0)*10&lt;_xlfn.XLOOKUP([1]Parameters!B800,[1]Printers!L:L,[1]Printers!P:P,,0),ROUND(_xlfn.XLOOKUP([1]Parameters!B800,[1]Printers!L:L,[1]Printers!Q:Q,,0)*I800/10,0)*10,_xlfn.XLOOKUP([1]Parameters!B800,[1]Printers!L:L,[1]Printers!P:P,,0)),"")</f>
        <v/>
      </c>
      <c r="K800">
        <f>IF(SUM(E800:J800)&lt;&gt;0,VLOOKUP(A800,[1]!T_Printers[#Data],10,FALSE)+VLOOKUP(C800,[1]!T_Resins[#Data],10,FALSE),"")</f>
        <v>4</v>
      </c>
      <c r="L800">
        <f>IF(SUM(E800:J800)&lt;&gt;0,VLOOKUP(A800,[1]!T_Printers[#Data],11,FALSE),"")</f>
        <v>8</v>
      </c>
      <c r="M800">
        <f>IF(SUM(E800:J800)&lt;&gt;0,VLOOKUP(C800,[1]!T_Resins[#Data],8,FALSE),"")</f>
        <v>120</v>
      </c>
      <c r="N800">
        <f>IF(_xlfn.XLOOKUP(B800,[1]Printers!$L:$L,[1]Printers!$R:$R,0,0)&gt;0,[1]Parameters!M800,IF(SUM(E800:J800)&lt;&gt;0,VLOOKUP(C800,[1]!T_Resins[#Data],9,FALSE),""))</f>
        <v>180</v>
      </c>
      <c r="O800" t="str">
        <f t="shared" si="12"/>
        <v>AnycubicPhotonX</v>
      </c>
    </row>
    <row r="801" spans="1:15" x14ac:dyDescent="0.25">
      <c r="A801" t="str">
        <f t="array" ref="A801">IF(ROW()-1&gt;COUNTA([1]!T_Printers[Printers])*COUNTA([1]!T_Resins[Resins]),"",INDEX([1]!T_Printers[Printers],INT((ROW()-2)/COUNTA([1]!T_Resins[Resins])+1)))</f>
        <v>Anycubic Photon X</v>
      </c>
      <c r="B801" t="str">
        <f>_xlfn.XLOOKUP(A801,[1]!T_Printers[Printers],[1]!T_Printers[Icon link],,0)</f>
        <v>AnycubicPhotonX</v>
      </c>
      <c r="C801" t="str">
        <f t="array" ref="C801">IF(ROW()-1&gt;COUNTA([1]!T_Printers[Printers])*COUNTA([1]!T_Resins[Resins]),"",INDEX([1]!T_Resins[Resins],MOD(ROW()-2,COUNTA([1]!T_Resins[Resins]))+1))</f>
        <v>Dental Clear Pro</v>
      </c>
      <c r="D801">
        <f>IF(SUM(E801:J801)&lt;&gt;0,IF(ROW()-1&gt;COUNTA([1]!T_Printers[Printers])*COUNTA([1]!T_Resins[Resins]),"",2),"")</f>
        <v>2</v>
      </c>
      <c r="E801" t="str" cm="1">
        <f t="array" ref="E801">IFERROR(IF(ROW()-1&gt;COUNTA([1]!T_Printers[Printers])*COUNTA([1]!T_Resins[Resins]),"",_xlfn.IFS(ROUND(VLOOKUP(C801,[1]!T_Resins[#Data],2,FALSE)/VLOOKUP(A801,[1]!T_Printers[#Data],5,FALSE),1)&lt;=_xlfn.XLOOKUP(B801,[1]Printers!L:L,[1]Printers!O:O,1,0,),ROUND(VLOOKUP(C801,[1]!T_Resins[#Data],2,FALSE)/VLOOKUP(A801,[1]!T_Printers[#Data],5,FALSE),1),ROUND(VLOOKUP(C801,[1]!T_Resins[#Data],2,FALSE)/VLOOKUP(A801,[1]!T_Printers[#Data],5,FALSE),1)&gt;_xlfn.XLOOKUP(B801,[1]Printers!L:L,[1]Printers!O:O,1,0,),10)),"Используйте слой 100 мкм")</f>
        <v>Используйте слой 100 мкм</v>
      </c>
      <c r="F801" t="str">
        <f>IFERROR(IF(ROUND(_xlfn.XLOOKUP([1]Parameters!B801,[1]Printers!L:L,[1]Printers!Q:Q,,0)*E801/10,0)*10&lt;_xlfn.XLOOKUP([1]Parameters!B801,[1]Printers!L:L,[1]Printers!P:P,,0),ROUND(_xlfn.XLOOKUP([1]Parameters!B801,[1]Printers!L:L,[1]Printers!Q:Q,,0)*E801/10,0)*10,_xlfn.XLOOKUP([1]Parameters!B801,[1]Printers!L:L,[1]Printers!P:P,,0)),"")</f>
        <v/>
      </c>
      <c r="G801" cm="1">
        <f t="array" ref="G801">IFERROR(IF(ROW()-1&gt;COUNTA([1]!T_Printers[Printers])*COUNTA([1]!T_Resins[Resins]),"",_xlfn.IFS(ROUND(VLOOKUP(C801,[1]!T_Resins[#Data],3,FALSE)/VLOOKUP(A801,[1]!T_Printers[#Data],5,FALSE),1)&lt;=_xlfn.XLOOKUP(B801,[1]Printers!L:L,[1]Printers!O:O,1,0,),ROUND(VLOOKUP(C801,[1]!T_Resins[#Data],3,FALSE)/VLOOKUP(A801,[1]!T_Printers[#Data],5,FALSE),1),ROUND(VLOOKUP(C801,[1]!T_Resins[#Data],3,FALSE)/VLOOKUP(A801,[1]!T_Printers[#Data],5,FALSE),1)&gt;_xlfn.XLOOKUP(B801,[1]Printers!L:L,[1]Printers!O:O,1,0,),10)),"")</f>
        <v>4.7</v>
      </c>
      <c r="H801">
        <f>IFERROR(IF(ROUND(_xlfn.XLOOKUP([1]Parameters!B801,[1]Printers!L:L,[1]Printers!Q:Q,,0)*G801/10,0)*10&lt;_xlfn.XLOOKUP([1]Parameters!B801,[1]Printers!L:L,[1]Printers!P:P,,0),ROUND(_xlfn.XLOOKUP([1]Parameters!B801,[1]Printers!L:L,[1]Printers!Q:Q,,0)*G801/10,0)*10,_xlfn.XLOOKUP([1]Parameters!B801,[1]Printers!L:L,[1]Printers!P:P,,0)),"")</f>
        <v>40</v>
      </c>
      <c r="I801" s="3" cm="1">
        <f t="array" ref="I801">IFERROR(IF(ROW()-1&gt;COUNTA([1]!T_Printers[Printers])*COUNTA([1]!T_Resins[Resins]),"",_xlfn.IFS(ROUND(VLOOKUP(C801,[1]!T_Resins[#Data],4,FALSE)/VLOOKUP(A801,[1]!T_Printers[#Data],5,FALSE),1)&lt;=_xlfn.XLOOKUP(B801,[1]Printers!L:L,[1]Printers!O:O,1,0,),ROUND(VLOOKUP(C801,[1]!T_Resins[#Data],4,FALSE)/VLOOKUP(A801,[1]!T_Printers[#Data],5,FALSE),1),ROUND(VLOOKUP(C801,[1]!T_Resins[#Data],4,FALSE)/VLOOKUP(A801,[1]!T_Printers[#Data],5,FALSE),1)&gt;_xlfn.XLOOKUP(B801,[1]Printers!L:L,[1]Printers!O:O,1,0,),"")),"")</f>
        <v>6.1</v>
      </c>
      <c r="J801">
        <f>IFERROR(IF(ROUND(_xlfn.XLOOKUP([1]Parameters!B801,[1]Printers!L:L,[1]Printers!Q:Q,,0)*I801/10,0)*10&lt;_xlfn.XLOOKUP([1]Parameters!B801,[1]Printers!L:L,[1]Printers!P:P,,0),ROUND(_xlfn.XLOOKUP([1]Parameters!B801,[1]Printers!L:L,[1]Printers!Q:Q,,0)*I801/10,0)*10,_xlfn.XLOOKUP([1]Parameters!B801,[1]Printers!L:L,[1]Printers!P:P,,0)),"")</f>
        <v>50</v>
      </c>
      <c r="K801">
        <f>IF(SUM(E801:J801)&lt;&gt;0,VLOOKUP(A801,[1]!T_Printers[#Data],10,FALSE)+VLOOKUP(C801,[1]!T_Resins[#Data],10,FALSE),"")</f>
        <v>4</v>
      </c>
      <c r="L801">
        <f>IF(SUM(E801:J801)&lt;&gt;0,VLOOKUP(A801,[1]!T_Printers[#Data],11,FALSE),"")</f>
        <v>8</v>
      </c>
      <c r="M801">
        <f>IF(SUM(E801:J801)&lt;&gt;0,VLOOKUP(C801,[1]!T_Resins[#Data],8,FALSE),"")</f>
        <v>120</v>
      </c>
      <c r="N801">
        <f>IF(_xlfn.XLOOKUP(B801,[1]Printers!$L:$L,[1]Printers!$R:$R,0,0)&gt;0,[1]Parameters!M801,IF(SUM(E801:J801)&lt;&gt;0,VLOOKUP(C801,[1]!T_Resins[#Data],9,FALSE),""))</f>
        <v>180</v>
      </c>
      <c r="O801" t="str">
        <f t="shared" si="12"/>
        <v>AnycubicPhotonX</v>
      </c>
    </row>
    <row r="802" spans="1:15" x14ac:dyDescent="0.25">
      <c r="A802" t="str">
        <f t="array" ref="A802">IF(ROW()-1&gt;COUNTA([1]!T_Printers[Printers])*COUNTA([1]!T_Resins[Resins]),"",INDEX([1]!T_Printers[Printers],INT((ROW()-2)/COUNTA([1]!T_Resins[Resins])+1)))</f>
        <v>Anycubic Photon X</v>
      </c>
      <c r="B802" t="str">
        <f>_xlfn.XLOOKUP(A802,[1]!T_Printers[Printers],[1]!T_Printers[Icon link],,0)</f>
        <v>AnycubicPhotonX</v>
      </c>
      <c r="C802" t="str">
        <f t="array" ref="C802">IF(ROW()-1&gt;COUNTA([1]!T_Printers[Printers])*COUNTA([1]!T_Resins[Resins]),"",INDEX([1]!T_Resins[Resins],MOD(ROW()-2,COUNTA([1]!T_Resins[Resins]))+1))</f>
        <v>Dental Denture Base Soft</v>
      </c>
      <c r="D802">
        <f>IF(SUM(E802:J802)&lt;&gt;0,IF(ROW()-1&gt;COUNTA([1]!T_Printers[Printers])*COUNTA([1]!T_Resins[Resins]),"",2),"")</f>
        <v>2</v>
      </c>
      <c r="E802" cm="1">
        <f t="array" ref="E802">IFERROR(IF(ROW()-1&gt;COUNTA([1]!T_Printers[Printers])*COUNTA([1]!T_Resins[Resins]),"",_xlfn.IFS(ROUND(VLOOKUP(C802,[1]!T_Resins[#Data],2,FALSE)/VLOOKUP(A802,[1]!T_Printers[#Data],5,FALSE),1)&lt;=_xlfn.XLOOKUP(B802,[1]Printers!L:L,[1]Printers!O:O,1,0,),ROUND(VLOOKUP(C802,[1]!T_Resins[#Data],2,FALSE)/VLOOKUP(A802,[1]!T_Printers[#Data],5,FALSE),1),ROUND(VLOOKUP(C802,[1]!T_Resins[#Data],2,FALSE)/VLOOKUP(A802,[1]!T_Printers[#Data],5,FALSE),1)&gt;_xlfn.XLOOKUP(B802,[1]Printers!L:L,[1]Printers!O:O,1,0,),10)),"Используйте слой 100 мкм")</f>
        <v>5</v>
      </c>
      <c r="F802">
        <f>IFERROR(IF(ROUND(_xlfn.XLOOKUP([1]Parameters!B802,[1]Printers!L:L,[1]Printers!Q:Q,,0)*E802/10,0)*10&lt;_xlfn.XLOOKUP([1]Parameters!B802,[1]Printers!L:L,[1]Printers!P:P,,0),ROUND(_xlfn.XLOOKUP([1]Parameters!B802,[1]Printers!L:L,[1]Printers!Q:Q,,0)*E802/10,0)*10,_xlfn.XLOOKUP([1]Parameters!B802,[1]Printers!L:L,[1]Printers!P:P,,0)),"")</f>
        <v>50</v>
      </c>
      <c r="G802" cm="1">
        <f t="array" ref="G802">IFERROR(IF(ROW()-1&gt;COUNTA([1]!T_Printers[Printers])*COUNTA([1]!T_Resins[Resins]),"",_xlfn.IFS(ROUND(VLOOKUP(C802,[1]!T_Resins[#Data],3,FALSE)/VLOOKUP(A802,[1]!T_Printers[#Data],5,FALSE),1)&lt;=_xlfn.XLOOKUP(B802,[1]Printers!L:L,[1]Printers!O:O,1,0,),ROUND(VLOOKUP(C802,[1]!T_Resins[#Data],3,FALSE)/VLOOKUP(A802,[1]!T_Printers[#Data],5,FALSE),1),ROUND(VLOOKUP(C802,[1]!T_Resins[#Data],3,FALSE)/VLOOKUP(A802,[1]!T_Printers[#Data],5,FALSE),1)&gt;_xlfn.XLOOKUP(B802,[1]Printers!L:L,[1]Printers!O:O,1,0,),10)),"")</f>
        <v>6.5</v>
      </c>
      <c r="H802">
        <f>IFERROR(IF(ROUND(_xlfn.XLOOKUP([1]Parameters!B802,[1]Printers!L:L,[1]Printers!Q:Q,,0)*G802/10,0)*10&lt;_xlfn.XLOOKUP([1]Parameters!B802,[1]Printers!L:L,[1]Printers!P:P,,0),ROUND(_xlfn.XLOOKUP([1]Parameters!B802,[1]Printers!L:L,[1]Printers!Q:Q,,0)*G802/10,0)*10,_xlfn.XLOOKUP([1]Parameters!B802,[1]Printers!L:L,[1]Printers!P:P,,0)),"")</f>
        <v>60</v>
      </c>
      <c r="I802" s="3" t="str" cm="1">
        <f t="array" ref="I802">IFERROR(IF(ROW()-1&gt;COUNTA([1]!T_Printers[Printers])*COUNTA([1]!T_Resins[Resins]),"",_xlfn.IFS(ROUND(VLOOKUP(C802,[1]!T_Resins[#Data],4,FALSE)/VLOOKUP(A802,[1]!T_Printers[#Data],5,FALSE),1)&lt;=_xlfn.XLOOKUP(B802,[1]Printers!L:L,[1]Printers!O:O,1,0,),ROUND(VLOOKUP(C802,[1]!T_Resins[#Data],4,FALSE)/VLOOKUP(A802,[1]!T_Printers[#Data],5,FALSE),1),ROUND(VLOOKUP(C802,[1]!T_Resins[#Data],4,FALSE)/VLOOKUP(A802,[1]!T_Printers[#Data],5,FALSE),1)&gt;_xlfn.XLOOKUP(B802,[1]Printers!L:L,[1]Printers!O:O,1,0,),"")),"")</f>
        <v/>
      </c>
      <c r="J802" t="str">
        <f>IFERROR(IF(ROUND(_xlfn.XLOOKUP([1]Parameters!B802,[1]Printers!L:L,[1]Printers!Q:Q,,0)*I802/10,0)*10&lt;_xlfn.XLOOKUP([1]Parameters!B802,[1]Printers!L:L,[1]Printers!P:P,,0),ROUND(_xlfn.XLOOKUP([1]Parameters!B802,[1]Printers!L:L,[1]Printers!Q:Q,,0)*I802/10,0)*10,_xlfn.XLOOKUP([1]Parameters!B802,[1]Printers!L:L,[1]Printers!P:P,,0)),"")</f>
        <v/>
      </c>
      <c r="K802">
        <f>IF(SUM(E802:J802)&lt;&gt;0,VLOOKUP(A802,[1]!T_Printers[#Data],10,FALSE)+VLOOKUP(C802,[1]!T_Resins[#Data],10,FALSE),"")</f>
        <v>5</v>
      </c>
      <c r="L802">
        <f>IF(SUM(E802:J802)&lt;&gt;0,VLOOKUP(A802,[1]!T_Printers[#Data],11,FALSE),"")</f>
        <v>8</v>
      </c>
      <c r="M802">
        <f>IF(SUM(E802:J802)&lt;&gt;0,VLOOKUP(C802,[1]!T_Resins[#Data],8,FALSE),"")</f>
        <v>120</v>
      </c>
      <c r="N802">
        <f>IF(_xlfn.XLOOKUP(B802,[1]Printers!$L:$L,[1]Printers!$R:$R,0,0)&gt;0,[1]Parameters!M802,IF(SUM(E802:J802)&lt;&gt;0,VLOOKUP(C802,[1]!T_Resins[#Data],9,FALSE),""))</f>
        <v>180</v>
      </c>
      <c r="O802" t="str">
        <f t="shared" si="12"/>
        <v>AnycubicPhotonX</v>
      </c>
    </row>
    <row r="803" spans="1:15" x14ac:dyDescent="0.25">
      <c r="A803" t="str">
        <f t="array" ref="A803">IF(ROW()-1&gt;COUNTA([1]!T_Printers[Printers])*COUNTA([1]!T_Resins[Resins]),"",INDEX([1]!T_Printers[Printers],INT((ROW()-2)/COUNTA([1]!T_Resins[Resins])+1)))</f>
        <v>Anycubic Photon X</v>
      </c>
      <c r="B803" t="str">
        <f>_xlfn.XLOOKUP(A803,[1]!T_Printers[Printers],[1]!T_Printers[Icon link],,0)</f>
        <v>AnycubicPhotonX</v>
      </c>
      <c r="C803" t="str">
        <f t="array" ref="C803">IF(ROW()-1&gt;COUNTA([1]!T_Printers[Printers])*COUNTA([1]!T_Resins[Resins]),"",INDEX([1]!T_Resins[Resins],MOD(ROW()-2,COUNTA([1]!T_Resins[Resins]))+1))</f>
        <v>Dental Denture Base</v>
      </c>
      <c r="D803">
        <f>IF(SUM(E803:J803)&lt;&gt;0,IF(ROW()-1&gt;COUNTA([1]!T_Printers[Printers])*COUNTA([1]!T_Resins[Resins]),"",2),"")</f>
        <v>2</v>
      </c>
      <c r="E803" cm="1">
        <f t="array" ref="E803">IFERROR(IF(ROW()-1&gt;COUNTA([1]!T_Printers[Printers])*COUNTA([1]!T_Resins[Resins]),"",_xlfn.IFS(ROUND(VLOOKUP(C803,[1]!T_Resins[#Data],2,FALSE)/VLOOKUP(A803,[1]!T_Printers[#Data],5,FALSE),1)&lt;=_xlfn.XLOOKUP(B803,[1]Printers!L:L,[1]Printers!O:O,1,0,),ROUND(VLOOKUP(C803,[1]!T_Resins[#Data],2,FALSE)/VLOOKUP(A803,[1]!T_Printers[#Data],5,FALSE),1),ROUND(VLOOKUP(C803,[1]!T_Resins[#Data],2,FALSE)/VLOOKUP(A803,[1]!T_Printers[#Data],5,FALSE),1)&gt;_xlfn.XLOOKUP(B803,[1]Printers!L:L,[1]Printers!O:O,1,0,),10)),"Используйте слой 100 мкм")</f>
        <v>4</v>
      </c>
      <c r="F803">
        <f>IFERROR(IF(ROUND(_xlfn.XLOOKUP([1]Parameters!B803,[1]Printers!L:L,[1]Printers!Q:Q,,0)*E803/10,0)*10&lt;_xlfn.XLOOKUP([1]Parameters!B803,[1]Printers!L:L,[1]Printers!P:P,,0),ROUND(_xlfn.XLOOKUP([1]Parameters!B803,[1]Printers!L:L,[1]Printers!Q:Q,,0)*E803/10,0)*10,_xlfn.XLOOKUP([1]Parameters!B803,[1]Printers!L:L,[1]Printers!P:P,,0)),"")</f>
        <v>40</v>
      </c>
      <c r="G803" cm="1">
        <f t="array" ref="G803">IFERROR(IF(ROW()-1&gt;COUNTA([1]!T_Printers[Printers])*COUNTA([1]!T_Resins[Resins]),"",_xlfn.IFS(ROUND(VLOOKUP(C803,[1]!T_Resins[#Data],3,FALSE)/VLOOKUP(A803,[1]!T_Printers[#Data],5,FALSE),1)&lt;=_xlfn.XLOOKUP(B803,[1]Printers!L:L,[1]Printers!O:O,1,0,),ROUND(VLOOKUP(C803,[1]!T_Resins[#Data],3,FALSE)/VLOOKUP(A803,[1]!T_Printers[#Data],5,FALSE),1),ROUND(VLOOKUP(C803,[1]!T_Resins[#Data],3,FALSE)/VLOOKUP(A803,[1]!T_Printers[#Data],5,FALSE),1)&gt;_xlfn.XLOOKUP(B803,[1]Printers!L:L,[1]Printers!O:O,1,0,),10)),"")</f>
        <v>5.2</v>
      </c>
      <c r="H803">
        <f>IFERROR(IF(ROUND(_xlfn.XLOOKUP([1]Parameters!B803,[1]Printers!L:L,[1]Printers!Q:Q,,0)*G803/10,0)*10&lt;_xlfn.XLOOKUP([1]Parameters!B803,[1]Printers!L:L,[1]Printers!P:P,,0),ROUND(_xlfn.XLOOKUP([1]Parameters!B803,[1]Printers!L:L,[1]Printers!Q:Q,,0)*G803/10,0)*10,_xlfn.XLOOKUP([1]Parameters!B803,[1]Printers!L:L,[1]Printers!P:P,,0)),"")</f>
        <v>50</v>
      </c>
      <c r="I803" s="3" t="str" cm="1">
        <f t="array" ref="I803">IFERROR(IF(ROW()-1&gt;COUNTA([1]!T_Printers[Printers])*COUNTA([1]!T_Resins[Resins]),"",_xlfn.IFS(ROUND(VLOOKUP(C803,[1]!T_Resins[#Data],4,FALSE)/VLOOKUP(A803,[1]!T_Printers[#Data],5,FALSE),1)&lt;=_xlfn.XLOOKUP(B803,[1]Printers!L:L,[1]Printers!O:O,1,0,),ROUND(VLOOKUP(C803,[1]!T_Resins[#Data],4,FALSE)/VLOOKUP(A803,[1]!T_Printers[#Data],5,FALSE),1),ROUND(VLOOKUP(C803,[1]!T_Resins[#Data],4,FALSE)/VLOOKUP(A803,[1]!T_Printers[#Data],5,FALSE),1)&gt;_xlfn.XLOOKUP(B803,[1]Printers!L:L,[1]Printers!O:O,1,0,),"")),"")</f>
        <v/>
      </c>
      <c r="J803" t="str">
        <f>IFERROR(IF(ROUND(_xlfn.XLOOKUP([1]Parameters!B803,[1]Printers!L:L,[1]Printers!Q:Q,,0)*I803/10,0)*10&lt;_xlfn.XLOOKUP([1]Parameters!B803,[1]Printers!L:L,[1]Printers!P:P,,0),ROUND(_xlfn.XLOOKUP([1]Parameters!B803,[1]Printers!L:L,[1]Printers!Q:Q,,0)*I803/10,0)*10,_xlfn.XLOOKUP([1]Parameters!B803,[1]Printers!L:L,[1]Printers!P:P,,0)),"")</f>
        <v/>
      </c>
      <c r="K803">
        <f>IF(SUM(E803:J803)&lt;&gt;0,VLOOKUP(A803,[1]!T_Printers[#Data],10,FALSE)+VLOOKUP(C803,[1]!T_Resins[#Data],10,FALSE),"")</f>
        <v>5</v>
      </c>
      <c r="L803">
        <f>IF(SUM(E803:J803)&lt;&gt;0,VLOOKUP(A803,[1]!T_Printers[#Data],11,FALSE),"")</f>
        <v>8</v>
      </c>
      <c r="M803">
        <f>IF(SUM(E803:J803)&lt;&gt;0,VLOOKUP(C803,[1]!T_Resins[#Data],8,FALSE),"")</f>
        <v>120</v>
      </c>
      <c r="N803">
        <f>IF(_xlfn.XLOOKUP(B803,[1]Printers!$L:$L,[1]Printers!$R:$R,0,0)&gt;0,[1]Parameters!M803,IF(SUM(E803:J803)&lt;&gt;0,VLOOKUP(C803,[1]!T_Resins[#Data],9,FALSE),""))</f>
        <v>180</v>
      </c>
      <c r="O803" t="str">
        <f t="shared" si="12"/>
        <v>AnycubicPhotonX</v>
      </c>
    </row>
    <row r="804" spans="1:15" x14ac:dyDescent="0.25">
      <c r="A804" t="str">
        <f t="array" ref="A804">IF(ROW()-1&gt;COUNTA([1]!T_Printers[Printers])*COUNTA([1]!T_Resins[Resins]),"",INDEX([1]!T_Printers[Printers],INT((ROW()-2)/COUNTA([1]!T_Resins[Resins])+1)))</f>
        <v>Anycubic Photon X</v>
      </c>
      <c r="B804" t="str">
        <f>_xlfn.XLOOKUP(A804,[1]!T_Printers[Printers],[1]!T_Printers[Icon link],,0)</f>
        <v>AnycubicPhotonX</v>
      </c>
      <c r="C804" t="str">
        <f t="array" ref="C804">IF(ROW()-1&gt;COUNTA([1]!T_Printers[Printers])*COUNTA([1]!T_Resins[Resins]),"",INDEX([1]!T_Resins[Resins],MOD(ROW()-2,COUNTA([1]!T_Resins[Resins]))+1))</f>
        <v>Dental IBT</v>
      </c>
      <c r="D804">
        <f>IF(SUM(E804:J804)&lt;&gt;0,IF(ROW()-1&gt;COUNTA([1]!T_Printers[Printers])*COUNTA([1]!T_Resins[Resins]),"",2),"")</f>
        <v>2</v>
      </c>
      <c r="E804" cm="1">
        <f t="array" ref="E804">IFERROR(IF(ROW()-1&gt;COUNTA([1]!T_Printers[Printers])*COUNTA([1]!T_Resins[Resins]),"",_xlfn.IFS(ROUND(VLOOKUP(C804,[1]!T_Resins[#Data],2,FALSE)/VLOOKUP(A804,[1]!T_Printers[#Data],5,FALSE),1)&lt;=_xlfn.XLOOKUP(B804,[1]Printers!L:L,[1]Printers!O:O,1,0,),ROUND(VLOOKUP(C804,[1]!T_Resins[#Data],2,FALSE)/VLOOKUP(A804,[1]!T_Printers[#Data],5,FALSE),1),ROUND(VLOOKUP(C804,[1]!T_Resins[#Data],2,FALSE)/VLOOKUP(A804,[1]!T_Printers[#Data],5,FALSE),1)&gt;_xlfn.XLOOKUP(B804,[1]Printers!L:L,[1]Printers!O:O,1,0,),10)),"Используйте слой 100 мкм")</f>
        <v>2.5</v>
      </c>
      <c r="F804">
        <f>IFERROR(IF(ROUND(_xlfn.XLOOKUP([1]Parameters!B804,[1]Printers!L:L,[1]Printers!Q:Q,,0)*E804/10,0)*10&lt;_xlfn.XLOOKUP([1]Parameters!B804,[1]Printers!L:L,[1]Printers!P:P,,0),ROUND(_xlfn.XLOOKUP([1]Parameters!B804,[1]Printers!L:L,[1]Printers!Q:Q,,0)*E804/10,0)*10,_xlfn.XLOOKUP([1]Parameters!B804,[1]Printers!L:L,[1]Printers!P:P,,0)),"")</f>
        <v>20</v>
      </c>
      <c r="G804" cm="1">
        <f t="array" ref="G804">IFERROR(IF(ROW()-1&gt;COUNTA([1]!T_Printers[Printers])*COUNTA([1]!T_Resins[Resins]),"",_xlfn.IFS(ROUND(VLOOKUP(C804,[1]!T_Resins[#Data],3,FALSE)/VLOOKUP(A804,[1]!T_Printers[#Data],5,FALSE),1)&lt;=_xlfn.XLOOKUP(B804,[1]Printers!L:L,[1]Printers!O:O,1,0,),ROUND(VLOOKUP(C804,[1]!T_Resins[#Data],3,FALSE)/VLOOKUP(A804,[1]!T_Printers[#Data],5,FALSE),1),ROUND(VLOOKUP(C804,[1]!T_Resins[#Data],3,FALSE)/VLOOKUP(A804,[1]!T_Printers[#Data],5,FALSE),1)&gt;_xlfn.XLOOKUP(B804,[1]Printers!L:L,[1]Printers!O:O,1,0,),10)),"")</f>
        <v>3.2</v>
      </c>
      <c r="H804">
        <f>IFERROR(IF(ROUND(_xlfn.XLOOKUP([1]Parameters!B804,[1]Printers!L:L,[1]Printers!Q:Q,,0)*G804/10,0)*10&lt;_xlfn.XLOOKUP([1]Parameters!B804,[1]Printers!L:L,[1]Printers!P:P,,0),ROUND(_xlfn.XLOOKUP([1]Parameters!B804,[1]Printers!L:L,[1]Printers!Q:Q,,0)*G804/10,0)*10,_xlfn.XLOOKUP([1]Parameters!B804,[1]Printers!L:L,[1]Printers!P:P,,0)),"")</f>
        <v>30</v>
      </c>
      <c r="I804" s="3" t="str" cm="1">
        <f t="array" ref="I804">IFERROR(IF(ROW()-1&gt;COUNTA([1]!T_Printers[Printers])*COUNTA([1]!T_Resins[Resins]),"",_xlfn.IFS(ROUND(VLOOKUP(C804,[1]!T_Resins[#Data],4,FALSE)/VLOOKUP(A804,[1]!T_Printers[#Data],5,FALSE),1)&lt;=_xlfn.XLOOKUP(B804,[1]Printers!L:L,[1]Printers!O:O,1,0,),ROUND(VLOOKUP(C804,[1]!T_Resins[#Data],4,FALSE)/VLOOKUP(A804,[1]!T_Printers[#Data],5,FALSE),1),ROUND(VLOOKUP(C804,[1]!T_Resins[#Data],4,FALSE)/VLOOKUP(A804,[1]!T_Printers[#Data],5,FALSE),1)&gt;_xlfn.XLOOKUP(B804,[1]Printers!L:L,[1]Printers!O:O,1,0,),"")),"")</f>
        <v/>
      </c>
      <c r="J804" t="str">
        <f>IFERROR(IF(ROUND(_xlfn.XLOOKUP([1]Parameters!B804,[1]Printers!L:L,[1]Printers!Q:Q,,0)*I804/10,0)*10&lt;_xlfn.XLOOKUP([1]Parameters!B804,[1]Printers!L:L,[1]Printers!P:P,,0),ROUND(_xlfn.XLOOKUP([1]Parameters!B804,[1]Printers!L:L,[1]Printers!Q:Q,,0)*I804/10,0)*10,_xlfn.XLOOKUP([1]Parameters!B804,[1]Printers!L:L,[1]Printers!P:P,,0)),"")</f>
        <v/>
      </c>
      <c r="K804">
        <f>IF(SUM(E804:J804)&lt;&gt;0,VLOOKUP(A804,[1]!T_Printers[#Data],10,FALSE)+VLOOKUP(C804,[1]!T_Resins[#Data],10,FALSE),"")</f>
        <v>4</v>
      </c>
      <c r="L804">
        <f>IF(SUM(E804:J804)&lt;&gt;0,VLOOKUP(A804,[1]!T_Printers[#Data],11,FALSE),"")</f>
        <v>8</v>
      </c>
      <c r="M804">
        <f>IF(SUM(E804:J804)&lt;&gt;0,VLOOKUP(C804,[1]!T_Resins[#Data],8,FALSE),"")</f>
        <v>60</v>
      </c>
      <c r="N804">
        <f>IF(_xlfn.XLOOKUP(B804,[1]Printers!$L:$L,[1]Printers!$R:$R,0,0)&gt;0,[1]Parameters!M804,IF(SUM(E804:J804)&lt;&gt;0,VLOOKUP(C804,[1]!T_Resins[#Data],9,FALSE),""))</f>
        <v>60</v>
      </c>
      <c r="O804" t="str">
        <f t="shared" si="12"/>
        <v>AnycubicPhotonX</v>
      </c>
    </row>
    <row r="805" spans="1:15" x14ac:dyDescent="0.25">
      <c r="A805" t="str">
        <f t="array" ref="A805">IF(ROW()-1&gt;COUNTA([1]!T_Printers[Printers])*COUNTA([1]!T_Resins[Resins]),"",INDEX([1]!T_Printers[Printers],INT((ROW()-2)/COUNTA([1]!T_Resins[Resins])+1)))</f>
        <v>Anycubic Photon X</v>
      </c>
      <c r="B805" t="str">
        <f>_xlfn.XLOOKUP(A805,[1]!T_Printers[Printers],[1]!T_Printers[Icon link],,0)</f>
        <v>AnycubicPhotonX</v>
      </c>
      <c r="C805" t="str">
        <f t="array" ref="C805">IF(ROW()-1&gt;COUNTA([1]!T_Printers[Printers])*COUNTA([1]!T_Resins[Resins]),"",INDEX([1]!T_Resins[Resins],MOD(ROW()-2,COUNTA([1]!T_Resins[Resins]))+1))</f>
        <v>Dental Model Biege</v>
      </c>
      <c r="D805">
        <f>IF(SUM(E805:J805)&lt;&gt;0,IF(ROW()-1&gt;COUNTA([1]!T_Printers[Printers])*COUNTA([1]!T_Resins[Resins]),"",2),"")</f>
        <v>2</v>
      </c>
      <c r="E805" cm="1">
        <f t="array" ref="E805">IFERROR(IF(ROW()-1&gt;COUNTA([1]!T_Printers[Printers])*COUNTA([1]!T_Resins[Resins]),"",_xlfn.IFS(ROUND(VLOOKUP(C805,[1]!T_Resins[#Data],2,FALSE)/VLOOKUP(A805,[1]!T_Printers[#Data],5,FALSE),1)&lt;=_xlfn.XLOOKUP(B805,[1]Printers!L:L,[1]Printers!O:O,1,0,),ROUND(VLOOKUP(C805,[1]!T_Resins[#Data],2,FALSE)/VLOOKUP(A805,[1]!T_Printers[#Data],5,FALSE),1),ROUND(VLOOKUP(C805,[1]!T_Resins[#Data],2,FALSE)/VLOOKUP(A805,[1]!T_Printers[#Data],5,FALSE),1)&gt;_xlfn.XLOOKUP(B805,[1]Printers!L:L,[1]Printers!O:O,1,0,),10)),"Используйте слой 100 мкм")</f>
        <v>3.1</v>
      </c>
      <c r="F805">
        <f>IFERROR(IF(ROUND(_xlfn.XLOOKUP([1]Parameters!B805,[1]Printers!L:L,[1]Printers!Q:Q,,0)*E805/10,0)*10&lt;_xlfn.XLOOKUP([1]Parameters!B805,[1]Printers!L:L,[1]Printers!P:P,,0),ROUND(_xlfn.XLOOKUP([1]Parameters!B805,[1]Printers!L:L,[1]Printers!Q:Q,,0)*E805/10,0)*10,_xlfn.XLOOKUP([1]Parameters!B805,[1]Printers!L:L,[1]Printers!P:P,,0)),"")</f>
        <v>30</v>
      </c>
      <c r="G805" cm="1">
        <f t="array" ref="G805">IFERROR(IF(ROW()-1&gt;COUNTA([1]!T_Printers[Printers])*COUNTA([1]!T_Resins[Resins]),"",_xlfn.IFS(ROUND(VLOOKUP(C805,[1]!T_Resins[#Data],3,FALSE)/VLOOKUP(A805,[1]!T_Printers[#Data],5,FALSE),1)&lt;=_xlfn.XLOOKUP(B805,[1]Printers!L:L,[1]Printers!O:O,1,0,),ROUND(VLOOKUP(C805,[1]!T_Resins[#Data],3,FALSE)/VLOOKUP(A805,[1]!T_Printers[#Data],5,FALSE),1),ROUND(VLOOKUP(C805,[1]!T_Resins[#Data],3,FALSE)/VLOOKUP(A805,[1]!T_Printers[#Data],5,FALSE),1)&gt;_xlfn.XLOOKUP(B805,[1]Printers!L:L,[1]Printers!O:O,1,0,),10)),"")</f>
        <v>4.0999999999999996</v>
      </c>
      <c r="H805">
        <f>IFERROR(IF(ROUND(_xlfn.XLOOKUP([1]Parameters!B805,[1]Printers!L:L,[1]Printers!Q:Q,,0)*G805/10,0)*10&lt;_xlfn.XLOOKUP([1]Parameters!B805,[1]Printers!L:L,[1]Printers!P:P,,0),ROUND(_xlfn.XLOOKUP([1]Parameters!B805,[1]Printers!L:L,[1]Printers!Q:Q,,0)*G805/10,0)*10,_xlfn.XLOOKUP([1]Parameters!B805,[1]Printers!L:L,[1]Printers!P:P,,0)),"")</f>
        <v>40</v>
      </c>
      <c r="I805" s="3" t="str" cm="1">
        <f t="array" ref="I805">IFERROR(IF(ROW()-1&gt;COUNTA([1]!T_Printers[Printers])*COUNTA([1]!T_Resins[Resins]),"",_xlfn.IFS(ROUND(VLOOKUP(C805,[1]!T_Resins[#Data],4,FALSE)/VLOOKUP(A805,[1]!T_Printers[#Data],5,FALSE),1)&lt;=_xlfn.XLOOKUP(B805,[1]Printers!L:L,[1]Printers!O:O,1,0,),ROUND(VLOOKUP(C805,[1]!T_Resins[#Data],4,FALSE)/VLOOKUP(A805,[1]!T_Printers[#Data],5,FALSE),1),ROUND(VLOOKUP(C805,[1]!T_Resins[#Data],4,FALSE)/VLOOKUP(A805,[1]!T_Printers[#Data],5,FALSE),1)&gt;_xlfn.XLOOKUP(B805,[1]Printers!L:L,[1]Printers!O:O,1,0,),"")),"")</f>
        <v/>
      </c>
      <c r="J805" t="str">
        <f>IFERROR(IF(ROUND(_xlfn.XLOOKUP([1]Parameters!B805,[1]Printers!L:L,[1]Printers!Q:Q,,0)*I805/10,0)*10&lt;_xlfn.XLOOKUP([1]Parameters!B805,[1]Printers!L:L,[1]Printers!P:P,,0),ROUND(_xlfn.XLOOKUP([1]Parameters!B805,[1]Printers!L:L,[1]Printers!Q:Q,,0)*I805/10,0)*10,_xlfn.XLOOKUP([1]Parameters!B805,[1]Printers!L:L,[1]Printers!P:P,,0)),"")</f>
        <v/>
      </c>
      <c r="K805">
        <f>IF(SUM(E805:J805)&lt;&gt;0,VLOOKUP(A805,[1]!T_Printers[#Data],10,FALSE)+VLOOKUP(C805,[1]!T_Resins[#Data],10,FALSE),"")</f>
        <v>5</v>
      </c>
      <c r="L805">
        <f>IF(SUM(E805:J805)&lt;&gt;0,VLOOKUP(A805,[1]!T_Printers[#Data],11,FALSE),"")</f>
        <v>8</v>
      </c>
      <c r="M805">
        <f>IF(SUM(E805:J805)&lt;&gt;0,VLOOKUP(C805,[1]!T_Resins[#Data],8,FALSE),"")</f>
        <v>120</v>
      </c>
      <c r="N805">
        <f>IF(_xlfn.XLOOKUP(B805,[1]Printers!$L:$L,[1]Printers!$R:$R,0,0)&gt;0,[1]Parameters!M805,IF(SUM(E805:J805)&lt;&gt;0,VLOOKUP(C805,[1]!T_Resins[#Data],9,FALSE),""))</f>
        <v>180</v>
      </c>
      <c r="O805" t="str">
        <f t="shared" si="12"/>
        <v>AnycubicPhotonX</v>
      </c>
    </row>
    <row r="806" spans="1:15" x14ac:dyDescent="0.25">
      <c r="A806" t="str">
        <f t="array" ref="A806">IF(ROW()-1&gt;COUNTA([1]!T_Printers[Printers])*COUNTA([1]!T_Resins[Resins]),"",INDEX([1]!T_Printers[Printers],INT((ROW()-2)/COUNTA([1]!T_Resins[Resins])+1)))</f>
        <v>Anycubic Photon X</v>
      </c>
      <c r="B806" t="str">
        <f>_xlfn.XLOOKUP(A806,[1]!T_Printers[Printers],[1]!T_Printers[Icon link],,0)</f>
        <v>AnycubicPhotonX</v>
      </c>
      <c r="C806" t="str">
        <f t="array" ref="C806">IF(ROW()-1&gt;COUNTA([1]!T_Printers[Printers])*COUNTA([1]!T_Resins[Resins]),"",INDEX([1]!T_Resins[Resins],MOD(ROW()-2,COUNTA([1]!T_Resins[Resins]))+1))</f>
        <v>Dental Model Bone</v>
      </c>
      <c r="D806">
        <f>IF(SUM(E806:J806)&lt;&gt;0,IF(ROW()-1&gt;COUNTA([1]!T_Printers[Printers])*COUNTA([1]!T_Resins[Resins]),"",2),"")</f>
        <v>2</v>
      </c>
      <c r="E806" cm="1">
        <f t="array" ref="E806">IFERROR(IF(ROW()-1&gt;COUNTA([1]!T_Printers[Printers])*COUNTA([1]!T_Resins[Resins]),"",_xlfn.IFS(ROUND(VLOOKUP(C806,[1]!T_Resins[#Data],2,FALSE)/VLOOKUP(A806,[1]!T_Printers[#Data],5,FALSE),1)&lt;=_xlfn.XLOOKUP(B806,[1]Printers!L:L,[1]Printers!O:O,1,0,),ROUND(VLOOKUP(C806,[1]!T_Resins[#Data],2,FALSE)/VLOOKUP(A806,[1]!T_Printers[#Data],5,FALSE),1),ROUND(VLOOKUP(C806,[1]!T_Resins[#Data],2,FALSE)/VLOOKUP(A806,[1]!T_Printers[#Data],5,FALSE),1)&gt;_xlfn.XLOOKUP(B806,[1]Printers!L:L,[1]Printers!O:O,1,0,),10)),"Используйте слой 100 мкм")</f>
        <v>1.9</v>
      </c>
      <c r="F806">
        <f>IFERROR(IF(ROUND(_xlfn.XLOOKUP([1]Parameters!B806,[1]Printers!L:L,[1]Printers!Q:Q,,0)*E806/10,0)*10&lt;_xlfn.XLOOKUP([1]Parameters!B806,[1]Printers!L:L,[1]Printers!P:P,,0),ROUND(_xlfn.XLOOKUP([1]Parameters!B806,[1]Printers!L:L,[1]Printers!Q:Q,,0)*E806/10,0)*10,_xlfn.XLOOKUP([1]Parameters!B806,[1]Printers!L:L,[1]Printers!P:P,,0)),"")</f>
        <v>20</v>
      </c>
      <c r="G806" cm="1">
        <f t="array" ref="G806">IFERROR(IF(ROW()-1&gt;COUNTA([1]!T_Printers[Printers])*COUNTA([1]!T_Resins[Resins]),"",_xlfn.IFS(ROUND(VLOOKUP(C806,[1]!T_Resins[#Data],3,FALSE)/VLOOKUP(A806,[1]!T_Printers[#Data],5,FALSE),1)&lt;=_xlfn.XLOOKUP(B806,[1]Printers!L:L,[1]Printers!O:O,1,0,),ROUND(VLOOKUP(C806,[1]!T_Resins[#Data],3,FALSE)/VLOOKUP(A806,[1]!T_Printers[#Data],5,FALSE),1),ROUND(VLOOKUP(C806,[1]!T_Resins[#Data],3,FALSE)/VLOOKUP(A806,[1]!T_Printers[#Data],5,FALSE),1)&gt;_xlfn.XLOOKUP(B806,[1]Printers!L:L,[1]Printers!O:O,1,0,),10)),"")</f>
        <v>2.5</v>
      </c>
      <c r="H806">
        <f>IFERROR(IF(ROUND(_xlfn.XLOOKUP([1]Parameters!B806,[1]Printers!L:L,[1]Printers!Q:Q,,0)*G806/10,0)*10&lt;_xlfn.XLOOKUP([1]Parameters!B806,[1]Printers!L:L,[1]Printers!P:P,,0),ROUND(_xlfn.XLOOKUP([1]Parameters!B806,[1]Printers!L:L,[1]Printers!Q:Q,,0)*G806/10,0)*10,_xlfn.XLOOKUP([1]Parameters!B806,[1]Printers!L:L,[1]Printers!P:P,,0)),"")</f>
        <v>20</v>
      </c>
      <c r="I806" s="3" t="str" cm="1">
        <f t="array" ref="I806">IFERROR(IF(ROW()-1&gt;COUNTA([1]!T_Printers[Printers])*COUNTA([1]!T_Resins[Resins]),"",_xlfn.IFS(ROUND(VLOOKUP(C806,[1]!T_Resins[#Data],4,FALSE)/VLOOKUP(A806,[1]!T_Printers[#Data],5,FALSE),1)&lt;=_xlfn.XLOOKUP(B806,[1]Printers!L:L,[1]Printers!O:O,1,0,),ROUND(VLOOKUP(C806,[1]!T_Resins[#Data],4,FALSE)/VLOOKUP(A806,[1]!T_Printers[#Data],5,FALSE),1),ROUND(VLOOKUP(C806,[1]!T_Resins[#Data],4,FALSE)/VLOOKUP(A806,[1]!T_Printers[#Data],5,FALSE),1)&gt;_xlfn.XLOOKUP(B806,[1]Printers!L:L,[1]Printers!O:O,1,0,),"")),"")</f>
        <v/>
      </c>
      <c r="J806" t="str">
        <f>IFERROR(IF(ROUND(_xlfn.XLOOKUP([1]Parameters!B806,[1]Printers!L:L,[1]Printers!Q:Q,,0)*I806/10,0)*10&lt;_xlfn.XLOOKUP([1]Parameters!B806,[1]Printers!L:L,[1]Printers!P:P,,0),ROUND(_xlfn.XLOOKUP([1]Parameters!B806,[1]Printers!L:L,[1]Printers!Q:Q,,0)*I806/10,0)*10,_xlfn.XLOOKUP([1]Parameters!B806,[1]Printers!L:L,[1]Printers!P:P,,0)),"")</f>
        <v/>
      </c>
      <c r="K806">
        <f>IF(SUM(E806:J806)&lt;&gt;0,VLOOKUP(A806,[1]!T_Printers[#Data],10,FALSE)+VLOOKUP(C806,[1]!T_Resins[#Data],10,FALSE),"")</f>
        <v>5</v>
      </c>
      <c r="L806">
        <f>IF(SUM(E806:J806)&lt;&gt;0,VLOOKUP(A806,[1]!T_Printers[#Data],11,FALSE),"")</f>
        <v>8</v>
      </c>
      <c r="M806">
        <f>IF(SUM(E806:J806)&lt;&gt;0,VLOOKUP(C806,[1]!T_Resins[#Data],8,FALSE),"")</f>
        <v>120</v>
      </c>
      <c r="N806">
        <f>IF(_xlfn.XLOOKUP(B806,[1]Printers!$L:$L,[1]Printers!$R:$R,0,0)&gt;0,[1]Parameters!M806,IF(SUM(E806:J806)&lt;&gt;0,VLOOKUP(C806,[1]!T_Resins[#Data],9,FALSE),""))</f>
        <v>180</v>
      </c>
      <c r="O806" t="str">
        <f t="shared" si="12"/>
        <v>AnycubicPhotonX</v>
      </c>
    </row>
    <row r="807" spans="1:15" x14ac:dyDescent="0.25">
      <c r="A807" t="str">
        <f t="array" ref="A807">IF(ROW()-1&gt;COUNTA([1]!T_Printers[Printers])*COUNTA([1]!T_Resins[Resins]),"",INDEX([1]!T_Printers[Printers],INT((ROW()-2)/COUNTA([1]!T_Resins[Resins])+1)))</f>
        <v>Anycubic Photon X</v>
      </c>
      <c r="B807" t="str">
        <f>_xlfn.XLOOKUP(A807,[1]!T_Printers[Printers],[1]!T_Printers[Icon link],,0)</f>
        <v>AnycubicPhotonX</v>
      </c>
      <c r="C807" t="str">
        <f t="array" ref="C807">IF(ROW()-1&gt;COUNTA([1]!T_Printers[Printers])*COUNTA([1]!T_Resins[Resins]),"",INDEX([1]!T_Resins[Resins],MOD(ROW()-2,COUNTA([1]!T_Resins[Resins]))+1))</f>
        <v>Dental Model Light Grey</v>
      </c>
      <c r="D807">
        <f>IF(SUM(E807:J807)&lt;&gt;0,IF(ROW()-1&gt;COUNTA([1]!T_Printers[Printers])*COUNTA([1]!T_Resins[Resins]),"",2),"")</f>
        <v>2</v>
      </c>
      <c r="E807" cm="1">
        <f t="array" ref="E807">IFERROR(IF(ROW()-1&gt;COUNTA([1]!T_Printers[Printers])*COUNTA([1]!T_Resins[Resins]),"",_xlfn.IFS(ROUND(VLOOKUP(C807,[1]!T_Resins[#Data],2,FALSE)/VLOOKUP(A807,[1]!T_Printers[#Data],5,FALSE),1)&lt;=_xlfn.XLOOKUP(B807,[1]Printers!L:L,[1]Printers!O:O,1,0,),ROUND(VLOOKUP(C807,[1]!T_Resins[#Data],2,FALSE)/VLOOKUP(A807,[1]!T_Printers[#Data],5,FALSE),1),ROUND(VLOOKUP(C807,[1]!T_Resins[#Data],2,FALSE)/VLOOKUP(A807,[1]!T_Printers[#Data],5,FALSE),1)&gt;_xlfn.XLOOKUP(B807,[1]Printers!L:L,[1]Printers!O:O,1,0,),10)),"Используйте слой 100 мкм")</f>
        <v>2.4</v>
      </c>
      <c r="F807">
        <f>IFERROR(IF(ROUND(_xlfn.XLOOKUP([1]Parameters!B807,[1]Printers!L:L,[1]Printers!Q:Q,,0)*E807/10,0)*10&lt;_xlfn.XLOOKUP([1]Parameters!B807,[1]Printers!L:L,[1]Printers!P:P,,0),ROUND(_xlfn.XLOOKUP([1]Parameters!B807,[1]Printers!L:L,[1]Printers!Q:Q,,0)*E807/10,0)*10,_xlfn.XLOOKUP([1]Parameters!B807,[1]Printers!L:L,[1]Printers!P:P,,0)),"")</f>
        <v>20</v>
      </c>
      <c r="G807" cm="1">
        <f t="array" ref="G807">IFERROR(IF(ROW()-1&gt;COUNTA([1]!T_Printers[Printers])*COUNTA([1]!T_Resins[Resins]),"",_xlfn.IFS(ROUND(VLOOKUP(C807,[1]!T_Resins[#Data],3,FALSE)/VLOOKUP(A807,[1]!T_Printers[#Data],5,FALSE),1)&lt;=_xlfn.XLOOKUP(B807,[1]Printers!L:L,[1]Printers!O:O,1,0,),ROUND(VLOOKUP(C807,[1]!T_Resins[#Data],3,FALSE)/VLOOKUP(A807,[1]!T_Printers[#Data],5,FALSE),1),ROUND(VLOOKUP(C807,[1]!T_Resins[#Data],3,FALSE)/VLOOKUP(A807,[1]!T_Printers[#Data],5,FALSE),1)&gt;_xlfn.XLOOKUP(B807,[1]Printers!L:L,[1]Printers!O:O,1,0,),10)),"")</f>
        <v>3.2</v>
      </c>
      <c r="H807">
        <f>IFERROR(IF(ROUND(_xlfn.XLOOKUP([1]Parameters!B807,[1]Printers!L:L,[1]Printers!Q:Q,,0)*G807/10,0)*10&lt;_xlfn.XLOOKUP([1]Parameters!B807,[1]Printers!L:L,[1]Printers!P:P,,0),ROUND(_xlfn.XLOOKUP([1]Parameters!B807,[1]Printers!L:L,[1]Printers!Q:Q,,0)*G807/10,0)*10,_xlfn.XLOOKUP([1]Parameters!B807,[1]Printers!L:L,[1]Printers!P:P,,0)),"")</f>
        <v>30</v>
      </c>
      <c r="I807" s="3" t="str" cm="1">
        <f t="array" ref="I807">IFERROR(IF(ROW()-1&gt;COUNTA([1]!T_Printers[Printers])*COUNTA([1]!T_Resins[Resins]),"",_xlfn.IFS(ROUND(VLOOKUP(C807,[1]!T_Resins[#Data],4,FALSE)/VLOOKUP(A807,[1]!T_Printers[#Data],5,FALSE),1)&lt;=_xlfn.XLOOKUP(B807,[1]Printers!L:L,[1]Printers!O:O,1,0,),ROUND(VLOOKUP(C807,[1]!T_Resins[#Data],4,FALSE)/VLOOKUP(A807,[1]!T_Printers[#Data],5,FALSE),1),ROUND(VLOOKUP(C807,[1]!T_Resins[#Data],4,FALSE)/VLOOKUP(A807,[1]!T_Printers[#Data],5,FALSE),1)&gt;_xlfn.XLOOKUP(B807,[1]Printers!L:L,[1]Printers!O:O,1,0,),"")),"")</f>
        <v/>
      </c>
      <c r="J807" t="str">
        <f>IFERROR(IF(ROUND(_xlfn.XLOOKUP([1]Parameters!B807,[1]Printers!L:L,[1]Printers!Q:Q,,0)*I807/10,0)*10&lt;_xlfn.XLOOKUP([1]Parameters!B807,[1]Printers!L:L,[1]Printers!P:P,,0),ROUND(_xlfn.XLOOKUP([1]Parameters!B807,[1]Printers!L:L,[1]Printers!Q:Q,,0)*I807/10,0)*10,_xlfn.XLOOKUP([1]Parameters!B807,[1]Printers!L:L,[1]Printers!P:P,,0)),"")</f>
        <v/>
      </c>
      <c r="K807">
        <f>IF(SUM(E807:J807)&lt;&gt;0,VLOOKUP(A807,[1]!T_Printers[#Data],10,FALSE)+VLOOKUP(C807,[1]!T_Resins[#Data],10,FALSE),"")</f>
        <v>5</v>
      </c>
      <c r="L807">
        <f>IF(SUM(E807:J807)&lt;&gt;0,VLOOKUP(A807,[1]!T_Printers[#Data],11,FALSE),"")</f>
        <v>8</v>
      </c>
      <c r="M807">
        <f>IF(SUM(E807:J807)&lt;&gt;0,VLOOKUP(C807,[1]!T_Resins[#Data],8,FALSE),"")</f>
        <v>120</v>
      </c>
      <c r="N807">
        <f>IF(_xlfn.XLOOKUP(B807,[1]Printers!$L:$L,[1]Printers!$R:$R,0,0)&gt;0,[1]Parameters!M807,IF(SUM(E807:J807)&lt;&gt;0,VLOOKUP(C807,[1]!T_Resins[#Data],9,FALSE),""))</f>
        <v>180</v>
      </c>
      <c r="O807" t="str">
        <f t="shared" si="12"/>
        <v>AnycubicPhotonX</v>
      </c>
    </row>
    <row r="808" spans="1:15" x14ac:dyDescent="0.25">
      <c r="A808" t="str">
        <f t="array" ref="A808">IF(ROW()-1&gt;COUNTA([1]!T_Printers[Printers])*COUNTA([1]!T_Resins[Resins]),"",INDEX([1]!T_Printers[Printers],INT((ROW()-2)/COUNTA([1]!T_Resins[Resins])+1)))</f>
        <v>Anycubic Photon X</v>
      </c>
      <c r="B808" t="str">
        <f>_xlfn.XLOOKUP(A808,[1]!T_Printers[Printers],[1]!T_Printers[Icon link],,0)</f>
        <v>AnycubicPhotonX</v>
      </c>
      <c r="C808" t="str">
        <f t="array" ref="C808">IF(ROW()-1&gt;COUNTA([1]!T_Printers[Printers])*COUNTA([1]!T_Resins[Resins]),"",INDEX([1]!T_Resins[Resins],MOD(ROW()-2,COUNTA([1]!T_Resins[Resins]))+1))</f>
        <v>Dental Peach</v>
      </c>
      <c r="D808">
        <f>IF(SUM(E808:J808)&lt;&gt;0,IF(ROW()-1&gt;COUNTA([1]!T_Printers[Printers])*COUNTA([1]!T_Resins[Resins]),"",2),"")</f>
        <v>2</v>
      </c>
      <c r="E808" cm="1">
        <f t="array" ref="E808">IFERROR(IF(ROW()-1&gt;COUNTA([1]!T_Printers[Printers])*COUNTA([1]!T_Resins[Resins]),"",_xlfn.IFS(ROUND(VLOOKUP(C808,[1]!T_Resins[#Data],2,FALSE)/VLOOKUP(A808,[1]!T_Printers[#Data],5,FALSE),1)&lt;=_xlfn.XLOOKUP(B808,[1]Printers!L:L,[1]Printers!O:O,1,0,),ROUND(VLOOKUP(C808,[1]!T_Resins[#Data],2,FALSE)/VLOOKUP(A808,[1]!T_Printers[#Data],5,FALSE),1),ROUND(VLOOKUP(C808,[1]!T_Resins[#Data],2,FALSE)/VLOOKUP(A808,[1]!T_Printers[#Data],5,FALSE),1)&gt;_xlfn.XLOOKUP(B808,[1]Printers!L:L,[1]Printers!O:O,1,0,),10)),"Используйте слой 100 мкм")</f>
        <v>3.1</v>
      </c>
      <c r="F808">
        <f>IFERROR(IF(ROUND(_xlfn.XLOOKUP([1]Parameters!B808,[1]Printers!L:L,[1]Printers!Q:Q,,0)*E808/10,0)*10&lt;_xlfn.XLOOKUP([1]Parameters!B808,[1]Printers!L:L,[1]Printers!P:P,,0),ROUND(_xlfn.XLOOKUP([1]Parameters!B808,[1]Printers!L:L,[1]Printers!Q:Q,,0)*E808/10,0)*10,_xlfn.XLOOKUP([1]Parameters!B808,[1]Printers!L:L,[1]Printers!P:P,,0)),"")</f>
        <v>30</v>
      </c>
      <c r="G808" cm="1">
        <f t="array" ref="G808">IFERROR(IF(ROW()-1&gt;COUNTA([1]!T_Printers[Printers])*COUNTA([1]!T_Resins[Resins]),"",_xlfn.IFS(ROUND(VLOOKUP(C808,[1]!T_Resins[#Data],3,FALSE)/VLOOKUP(A808,[1]!T_Printers[#Data],5,FALSE),1)&lt;=_xlfn.XLOOKUP(B808,[1]Printers!L:L,[1]Printers!O:O,1,0,),ROUND(VLOOKUP(C808,[1]!T_Resins[#Data],3,FALSE)/VLOOKUP(A808,[1]!T_Printers[#Data],5,FALSE),1),ROUND(VLOOKUP(C808,[1]!T_Resins[#Data],3,FALSE)/VLOOKUP(A808,[1]!T_Printers[#Data],5,FALSE),1)&gt;_xlfn.XLOOKUP(B808,[1]Printers!L:L,[1]Printers!O:O,1,0,),10)),"")</f>
        <v>4.0999999999999996</v>
      </c>
      <c r="H808">
        <f>IFERROR(IF(ROUND(_xlfn.XLOOKUP([1]Parameters!B808,[1]Printers!L:L,[1]Printers!Q:Q,,0)*G808/10,0)*10&lt;_xlfn.XLOOKUP([1]Parameters!B808,[1]Printers!L:L,[1]Printers!P:P,,0),ROUND(_xlfn.XLOOKUP([1]Parameters!B808,[1]Printers!L:L,[1]Printers!Q:Q,,0)*G808/10,0)*10,_xlfn.XLOOKUP([1]Parameters!B808,[1]Printers!L:L,[1]Printers!P:P,,0)),"")</f>
        <v>40</v>
      </c>
      <c r="I808" s="3" t="str" cm="1">
        <f t="array" ref="I808">IFERROR(IF(ROW()-1&gt;COUNTA([1]!T_Printers[Printers])*COUNTA([1]!T_Resins[Resins]),"",_xlfn.IFS(ROUND(VLOOKUP(C808,[1]!T_Resins[#Data],4,FALSE)/VLOOKUP(A808,[1]!T_Printers[#Data],5,FALSE),1)&lt;=_xlfn.XLOOKUP(B808,[1]Printers!L:L,[1]Printers!O:O,1,0,),ROUND(VLOOKUP(C808,[1]!T_Resins[#Data],4,FALSE)/VLOOKUP(A808,[1]!T_Printers[#Data],5,FALSE),1),ROUND(VLOOKUP(C808,[1]!T_Resins[#Data],4,FALSE)/VLOOKUP(A808,[1]!T_Printers[#Data],5,FALSE),1)&gt;_xlfn.XLOOKUP(B808,[1]Printers!L:L,[1]Printers!O:O,1,0,),"")),"")</f>
        <v/>
      </c>
      <c r="J808" t="str">
        <f>IFERROR(IF(ROUND(_xlfn.XLOOKUP([1]Parameters!B808,[1]Printers!L:L,[1]Printers!Q:Q,,0)*I808/10,0)*10&lt;_xlfn.XLOOKUP([1]Parameters!B808,[1]Printers!L:L,[1]Printers!P:P,,0),ROUND(_xlfn.XLOOKUP([1]Parameters!B808,[1]Printers!L:L,[1]Printers!Q:Q,,0)*I808/10,0)*10,_xlfn.XLOOKUP([1]Parameters!B808,[1]Printers!L:L,[1]Printers!P:P,,0)),"")</f>
        <v/>
      </c>
      <c r="K808">
        <f>IF(SUM(E808:J808)&lt;&gt;0,VLOOKUP(A808,[1]!T_Printers[#Data],10,FALSE)+VLOOKUP(C808,[1]!T_Resins[#Data],10,FALSE),"")</f>
        <v>5</v>
      </c>
      <c r="L808">
        <f>IF(SUM(E808:J808)&lt;&gt;0,VLOOKUP(A808,[1]!T_Printers[#Data],11,FALSE),"")</f>
        <v>8</v>
      </c>
      <c r="M808">
        <f>IF(SUM(E808:J808)&lt;&gt;0,VLOOKUP(C808,[1]!T_Resins[#Data],8,FALSE),"")</f>
        <v>120</v>
      </c>
      <c r="N808">
        <f>IF(_xlfn.XLOOKUP(B808,[1]Printers!$L:$L,[1]Printers!$R:$R,0,0)&gt;0,[1]Parameters!M808,IF(SUM(E808:J808)&lt;&gt;0,VLOOKUP(C808,[1]!T_Resins[#Data],9,FALSE),""))</f>
        <v>180</v>
      </c>
      <c r="O808" t="str">
        <f t="shared" si="12"/>
        <v>AnycubicPhotonX</v>
      </c>
    </row>
    <row r="809" spans="1:15" x14ac:dyDescent="0.25">
      <c r="A809" t="str">
        <f t="array" ref="A809">IF(ROW()-1&gt;COUNTA([1]!T_Printers[Printers])*COUNTA([1]!T_Resins[Resins]),"",INDEX([1]!T_Printers[Printers],INT((ROW()-2)/COUNTA([1]!T_Resins[Resins])+1)))</f>
        <v>Anycubic Photon X</v>
      </c>
      <c r="B809" t="str">
        <f>_xlfn.XLOOKUP(A809,[1]!T_Printers[Printers],[1]!T_Printers[Icon link],,0)</f>
        <v>AnycubicPhotonX</v>
      </c>
      <c r="C809" t="str">
        <f t="array" ref="C809">IF(ROW()-1&gt;COUNTA([1]!T_Printers[Printers])*COUNTA([1]!T_Resins[Resins]),"",INDEX([1]!T_Resins[Resins],MOD(ROW()-2,COUNTA([1]!T_Resins[Resins]))+1))</f>
        <v>Dental Pink</v>
      </c>
      <c r="D809">
        <f>IF(SUM(E809:J809)&lt;&gt;0,IF(ROW()-1&gt;COUNTA([1]!T_Printers[Printers])*COUNTA([1]!T_Resins[Resins]),"",2),"")</f>
        <v>2</v>
      </c>
      <c r="E809" cm="1">
        <f t="array" ref="E809">IFERROR(IF(ROW()-1&gt;COUNTA([1]!T_Printers[Printers])*COUNTA([1]!T_Resins[Resins]),"",_xlfn.IFS(ROUND(VLOOKUP(C809,[1]!T_Resins[#Data],2,FALSE)/VLOOKUP(A809,[1]!T_Printers[#Data],5,FALSE),1)&lt;=_xlfn.XLOOKUP(B809,[1]Printers!L:L,[1]Printers!O:O,1,0,),ROUND(VLOOKUP(C809,[1]!T_Resins[#Data],2,FALSE)/VLOOKUP(A809,[1]!T_Printers[#Data],5,FALSE),1),ROUND(VLOOKUP(C809,[1]!T_Resins[#Data],2,FALSE)/VLOOKUP(A809,[1]!T_Printers[#Data],5,FALSE),1)&gt;_xlfn.XLOOKUP(B809,[1]Printers!L:L,[1]Printers!O:O,1,0,),10)),"Используйте слой 100 мкм")</f>
        <v>2</v>
      </c>
      <c r="F809">
        <f>IFERROR(IF(ROUND(_xlfn.XLOOKUP([1]Parameters!B809,[1]Printers!L:L,[1]Printers!Q:Q,,0)*E809/10,0)*10&lt;_xlfn.XLOOKUP([1]Parameters!B809,[1]Printers!L:L,[1]Printers!P:P,,0),ROUND(_xlfn.XLOOKUP([1]Parameters!B809,[1]Printers!L:L,[1]Printers!Q:Q,,0)*E809/10,0)*10,_xlfn.XLOOKUP([1]Parameters!B809,[1]Printers!L:L,[1]Printers!P:P,,0)),"")</f>
        <v>20</v>
      </c>
      <c r="G809" cm="1">
        <f t="array" ref="G809">IFERROR(IF(ROW()-1&gt;COUNTA([1]!T_Printers[Printers])*COUNTA([1]!T_Resins[Resins]),"",_xlfn.IFS(ROUND(VLOOKUP(C809,[1]!T_Resins[#Data],3,FALSE)/VLOOKUP(A809,[1]!T_Printers[#Data],5,FALSE),1)&lt;=_xlfn.XLOOKUP(B809,[1]Printers!L:L,[1]Printers!O:O,1,0,),ROUND(VLOOKUP(C809,[1]!T_Resins[#Data],3,FALSE)/VLOOKUP(A809,[1]!T_Printers[#Data],5,FALSE),1),ROUND(VLOOKUP(C809,[1]!T_Resins[#Data],3,FALSE)/VLOOKUP(A809,[1]!T_Printers[#Data],5,FALSE),1)&gt;_xlfn.XLOOKUP(B809,[1]Printers!L:L,[1]Printers!O:O,1,0,),10)),"")</f>
        <v>2.6</v>
      </c>
      <c r="H809">
        <f>IFERROR(IF(ROUND(_xlfn.XLOOKUP([1]Parameters!B809,[1]Printers!L:L,[1]Printers!Q:Q,,0)*G809/10,0)*10&lt;_xlfn.XLOOKUP([1]Parameters!B809,[1]Printers!L:L,[1]Printers!P:P,,0),ROUND(_xlfn.XLOOKUP([1]Parameters!B809,[1]Printers!L:L,[1]Printers!Q:Q,,0)*G809/10,0)*10,_xlfn.XLOOKUP([1]Parameters!B809,[1]Printers!L:L,[1]Printers!P:P,,0)),"")</f>
        <v>20</v>
      </c>
      <c r="I809" s="3" t="str" cm="1">
        <f t="array" ref="I809">IFERROR(IF(ROW()-1&gt;COUNTA([1]!T_Printers[Printers])*COUNTA([1]!T_Resins[Resins]),"",_xlfn.IFS(ROUND(VLOOKUP(C809,[1]!T_Resins[#Data],4,FALSE)/VLOOKUP(A809,[1]!T_Printers[#Data],5,FALSE),1)&lt;=_xlfn.XLOOKUP(B809,[1]Printers!L:L,[1]Printers!O:O,1,0,),ROUND(VLOOKUP(C809,[1]!T_Resins[#Data],4,FALSE)/VLOOKUP(A809,[1]!T_Printers[#Data],5,FALSE),1),ROUND(VLOOKUP(C809,[1]!T_Resins[#Data],4,FALSE)/VLOOKUP(A809,[1]!T_Printers[#Data],5,FALSE),1)&gt;_xlfn.XLOOKUP(B809,[1]Printers!L:L,[1]Printers!O:O,1,0,),"")),"")</f>
        <v/>
      </c>
      <c r="J809" t="str">
        <f>IFERROR(IF(ROUND(_xlfn.XLOOKUP([1]Parameters!B809,[1]Printers!L:L,[1]Printers!Q:Q,,0)*I809/10,0)*10&lt;_xlfn.XLOOKUP([1]Parameters!B809,[1]Printers!L:L,[1]Printers!P:P,,0),ROUND(_xlfn.XLOOKUP([1]Parameters!B809,[1]Printers!L:L,[1]Printers!Q:Q,,0)*I809/10,0)*10,_xlfn.XLOOKUP([1]Parameters!B809,[1]Printers!L:L,[1]Printers!P:P,,0)),"")</f>
        <v/>
      </c>
      <c r="K809">
        <f>IF(SUM(E809:J809)&lt;&gt;0,VLOOKUP(A809,[1]!T_Printers[#Data],10,FALSE)+VLOOKUP(C809,[1]!T_Resins[#Data],10,FALSE),"")</f>
        <v>4</v>
      </c>
      <c r="L809">
        <f>IF(SUM(E809:J809)&lt;&gt;0,VLOOKUP(A809,[1]!T_Printers[#Data],11,FALSE),"")</f>
        <v>8</v>
      </c>
      <c r="M809">
        <f>IF(SUM(E809:J809)&lt;&gt;0,VLOOKUP(C809,[1]!T_Resins[#Data],8,FALSE),"")</f>
        <v>120</v>
      </c>
      <c r="N809">
        <f>IF(_xlfn.XLOOKUP(B809,[1]Printers!$L:$L,[1]Printers!$R:$R,0,0)&gt;0,[1]Parameters!M809,IF(SUM(E809:J809)&lt;&gt;0,VLOOKUP(C809,[1]!T_Resins[#Data],9,FALSE),""))</f>
        <v>180</v>
      </c>
      <c r="O809" t="str">
        <f t="shared" si="12"/>
        <v>AnycubicPhotonX</v>
      </c>
    </row>
    <row r="810" spans="1:15" x14ac:dyDescent="0.25">
      <c r="A810" t="str">
        <f t="array" ref="A810">IF(ROW()-1&gt;COUNTA([1]!T_Printers[Printers])*COUNTA([1]!T_Resins[Resins]),"",INDEX([1]!T_Printers[Printers],INT((ROW()-2)/COUNTA([1]!T_Resins[Resins])+1)))</f>
        <v>Anycubic Photon X</v>
      </c>
      <c r="B810" t="str">
        <f>_xlfn.XLOOKUP(A810,[1]!T_Printers[Printers],[1]!T_Printers[Icon link],,0)</f>
        <v>AnycubicPhotonX</v>
      </c>
      <c r="C810" t="str">
        <f t="array" ref="C810">IF(ROW()-1&gt;COUNTA([1]!T_Printers[Printers])*COUNTA([1]!T_Resins[Resins]),"",INDEX([1]!T_Resins[Resins],MOD(ROW()-2,COUNTA([1]!T_Resins[Resins]))+1))</f>
        <v>Dental Soft Pink</v>
      </c>
      <c r="D810">
        <f>IF(SUM(E810:J810)&lt;&gt;0,IF(ROW()-1&gt;COUNTA([1]!T_Printers[Printers])*COUNTA([1]!T_Resins[Resins]),"",2),"")</f>
        <v>2</v>
      </c>
      <c r="E810" cm="1">
        <f t="array" ref="E810">IFERROR(IF(ROW()-1&gt;COUNTA([1]!T_Printers[Printers])*COUNTA([1]!T_Resins[Resins]),"",_xlfn.IFS(ROUND(VLOOKUP(C810,[1]!T_Resins[#Data],2,FALSE)/VLOOKUP(A810,[1]!T_Printers[#Data],5,FALSE),1)&lt;=_xlfn.XLOOKUP(B810,[1]Printers!L:L,[1]Printers!O:O,1,0,),ROUND(VLOOKUP(C810,[1]!T_Resins[#Data],2,FALSE)/VLOOKUP(A810,[1]!T_Printers[#Data],5,FALSE),1),ROUND(VLOOKUP(C810,[1]!T_Resins[#Data],2,FALSE)/VLOOKUP(A810,[1]!T_Printers[#Data],5,FALSE),1)&gt;_xlfn.XLOOKUP(B810,[1]Printers!L:L,[1]Printers!O:O,1,0,),10)),"Используйте слой 100 мкм")</f>
        <v>2.9</v>
      </c>
      <c r="F810">
        <f>IFERROR(IF(ROUND(_xlfn.XLOOKUP([1]Parameters!B810,[1]Printers!L:L,[1]Printers!Q:Q,,0)*E810/10,0)*10&lt;_xlfn.XLOOKUP([1]Parameters!B810,[1]Printers!L:L,[1]Printers!P:P,,0),ROUND(_xlfn.XLOOKUP([1]Parameters!B810,[1]Printers!L:L,[1]Printers!Q:Q,,0)*E810/10,0)*10,_xlfn.XLOOKUP([1]Parameters!B810,[1]Printers!L:L,[1]Printers!P:P,,0)),"")</f>
        <v>30</v>
      </c>
      <c r="G810" cm="1">
        <f t="array" ref="G810">IFERROR(IF(ROW()-1&gt;COUNTA([1]!T_Printers[Printers])*COUNTA([1]!T_Resins[Resins]),"",_xlfn.IFS(ROUND(VLOOKUP(C810,[1]!T_Resins[#Data],3,FALSE)/VLOOKUP(A810,[1]!T_Printers[#Data],5,FALSE),1)&lt;=_xlfn.XLOOKUP(B810,[1]Printers!L:L,[1]Printers!O:O,1,0,),ROUND(VLOOKUP(C810,[1]!T_Resins[#Data],3,FALSE)/VLOOKUP(A810,[1]!T_Printers[#Data],5,FALSE),1),ROUND(VLOOKUP(C810,[1]!T_Resins[#Data],3,FALSE)/VLOOKUP(A810,[1]!T_Printers[#Data],5,FALSE),1)&gt;_xlfn.XLOOKUP(B810,[1]Printers!L:L,[1]Printers!O:O,1,0,),10)),"")</f>
        <v>3.8</v>
      </c>
      <c r="H810">
        <f>IFERROR(IF(ROUND(_xlfn.XLOOKUP([1]Parameters!B810,[1]Printers!L:L,[1]Printers!Q:Q,,0)*G810/10,0)*10&lt;_xlfn.XLOOKUP([1]Parameters!B810,[1]Printers!L:L,[1]Printers!P:P,,0),ROUND(_xlfn.XLOOKUP([1]Parameters!B810,[1]Printers!L:L,[1]Printers!Q:Q,,0)*G810/10,0)*10,_xlfn.XLOOKUP([1]Parameters!B810,[1]Printers!L:L,[1]Printers!P:P,,0)),"")</f>
        <v>30</v>
      </c>
      <c r="I810" s="3" t="str" cm="1">
        <f t="array" ref="I810">IFERROR(IF(ROW()-1&gt;COUNTA([1]!T_Printers[Printers])*COUNTA([1]!T_Resins[Resins]),"",_xlfn.IFS(ROUND(VLOOKUP(C810,[1]!T_Resins[#Data],4,FALSE)/VLOOKUP(A810,[1]!T_Printers[#Data],5,FALSE),1)&lt;=_xlfn.XLOOKUP(B810,[1]Printers!L:L,[1]Printers!O:O,1,0,),ROUND(VLOOKUP(C810,[1]!T_Resins[#Data],4,FALSE)/VLOOKUP(A810,[1]!T_Printers[#Data],5,FALSE),1),ROUND(VLOOKUP(C810,[1]!T_Resins[#Data],4,FALSE)/VLOOKUP(A810,[1]!T_Printers[#Data],5,FALSE),1)&gt;_xlfn.XLOOKUP(B810,[1]Printers!L:L,[1]Printers!O:O,1,0,),"")),"")</f>
        <v/>
      </c>
      <c r="J810" t="str">
        <f>IFERROR(IF(ROUND(_xlfn.XLOOKUP([1]Parameters!B810,[1]Printers!L:L,[1]Printers!Q:Q,,0)*I810/10,0)*10&lt;_xlfn.XLOOKUP([1]Parameters!B810,[1]Printers!L:L,[1]Printers!P:P,,0),ROUND(_xlfn.XLOOKUP([1]Parameters!B810,[1]Printers!L:L,[1]Printers!Q:Q,,0)*I810/10,0)*10,_xlfn.XLOOKUP([1]Parameters!B810,[1]Printers!L:L,[1]Printers!P:P,,0)),"")</f>
        <v/>
      </c>
      <c r="K810">
        <f>IF(SUM(E810:J810)&lt;&gt;0,VLOOKUP(A810,[1]!T_Printers[#Data],10,FALSE)+VLOOKUP(C810,[1]!T_Resins[#Data],10,FALSE),"")</f>
        <v>4</v>
      </c>
      <c r="L810">
        <f>IF(SUM(E810:J810)&lt;&gt;0,VLOOKUP(A810,[1]!T_Printers[#Data],11,FALSE),"")</f>
        <v>8</v>
      </c>
      <c r="M810">
        <f>IF(SUM(E810:J810)&lt;&gt;0,VLOOKUP(C810,[1]!T_Resins[#Data],8,FALSE),"")</f>
        <v>60</v>
      </c>
      <c r="N810">
        <f>IF(_xlfn.XLOOKUP(B810,[1]Printers!$L:$L,[1]Printers!$R:$R,0,0)&gt;0,[1]Parameters!M810,IF(SUM(E810:J810)&lt;&gt;0,VLOOKUP(C810,[1]!T_Resins[#Data],9,FALSE),""))</f>
        <v>60</v>
      </c>
      <c r="O810" t="str">
        <f t="shared" si="12"/>
        <v>AnycubicPhotonX</v>
      </c>
    </row>
    <row r="811" spans="1:15" x14ac:dyDescent="0.25">
      <c r="A811" t="str">
        <f t="array" ref="A811">IF(ROW()-1&gt;COUNTA([1]!T_Printers[Printers])*COUNTA([1]!T_Resins[Resins]),"",INDEX([1]!T_Printers[Printers],INT((ROW()-2)/COUNTA([1]!T_Resins[Resins])+1)))</f>
        <v>Anycubic Photon X</v>
      </c>
      <c r="B811" t="str">
        <f>_xlfn.XLOOKUP(A811,[1]!T_Printers[Printers],[1]!T_Printers[Icon link],,0)</f>
        <v>AnycubicPhotonX</v>
      </c>
      <c r="C811" t="str">
        <f t="array" ref="C811">IF(ROW()-1&gt;COUNTA([1]!T_Printers[Printers])*COUNTA([1]!T_Resins[Resins]),"",INDEX([1]!T_Resins[Resins],MOD(ROW()-2,COUNTA([1]!T_Resins[Resins]))+1))</f>
        <v>Dental Sand A1-A2</v>
      </c>
      <c r="D811">
        <f>IF(SUM(E811:J811)&lt;&gt;0,IF(ROW()-1&gt;COUNTA([1]!T_Printers[Printers])*COUNTA([1]!T_Resins[Resins]),"",2),"")</f>
        <v>2</v>
      </c>
      <c r="E811" cm="1">
        <f t="array" ref="E811">IFERROR(IF(ROW()-1&gt;COUNTA([1]!T_Printers[Printers])*COUNTA([1]!T_Resins[Resins]),"",_xlfn.IFS(ROUND(VLOOKUP(C811,[1]!T_Resins[#Data],2,FALSE)/VLOOKUP(A811,[1]!T_Printers[#Data],5,FALSE),1)&lt;=_xlfn.XLOOKUP(B811,[1]Printers!L:L,[1]Printers!O:O,1,0,),ROUND(VLOOKUP(C811,[1]!T_Resins[#Data],2,FALSE)/VLOOKUP(A811,[1]!T_Printers[#Data],5,FALSE),1),ROUND(VLOOKUP(C811,[1]!T_Resins[#Data],2,FALSE)/VLOOKUP(A811,[1]!T_Printers[#Data],5,FALSE),1)&gt;_xlfn.XLOOKUP(B811,[1]Printers!L:L,[1]Printers!O:O,1,0,),10)),"Используйте слой 100 мкм")</f>
        <v>1.7</v>
      </c>
      <c r="F811">
        <f>IFERROR(IF(ROUND(_xlfn.XLOOKUP([1]Parameters!B811,[1]Printers!L:L,[1]Printers!Q:Q,,0)*E811/10,0)*10&lt;_xlfn.XLOOKUP([1]Parameters!B811,[1]Printers!L:L,[1]Printers!P:P,,0),ROUND(_xlfn.XLOOKUP([1]Parameters!B811,[1]Printers!L:L,[1]Printers!Q:Q,,0)*E811/10,0)*10,_xlfn.XLOOKUP([1]Parameters!B811,[1]Printers!L:L,[1]Printers!P:P,,0)),"")</f>
        <v>20</v>
      </c>
      <c r="G811" cm="1">
        <f t="array" ref="G811">IFERROR(IF(ROW()-1&gt;COUNTA([1]!T_Printers[Printers])*COUNTA([1]!T_Resins[Resins]),"",_xlfn.IFS(ROUND(VLOOKUP(C811,[1]!T_Resins[#Data],3,FALSE)/VLOOKUP(A811,[1]!T_Printers[#Data],5,FALSE),1)&lt;=_xlfn.XLOOKUP(B811,[1]Printers!L:L,[1]Printers!O:O,1,0,),ROUND(VLOOKUP(C811,[1]!T_Resins[#Data],3,FALSE)/VLOOKUP(A811,[1]!T_Printers[#Data],5,FALSE),1),ROUND(VLOOKUP(C811,[1]!T_Resins[#Data],3,FALSE)/VLOOKUP(A811,[1]!T_Printers[#Data],5,FALSE),1)&gt;_xlfn.XLOOKUP(B811,[1]Printers!L:L,[1]Printers!O:O,1,0,),10)),"")</f>
        <v>2.2000000000000002</v>
      </c>
      <c r="H811">
        <f>IFERROR(IF(ROUND(_xlfn.XLOOKUP([1]Parameters!B811,[1]Printers!L:L,[1]Printers!Q:Q,,0)*G811/10,0)*10&lt;_xlfn.XLOOKUP([1]Parameters!B811,[1]Printers!L:L,[1]Printers!P:P,,0),ROUND(_xlfn.XLOOKUP([1]Parameters!B811,[1]Printers!L:L,[1]Printers!Q:Q,,0)*G811/10,0)*10,_xlfn.XLOOKUP([1]Parameters!B811,[1]Printers!L:L,[1]Printers!P:P,,0)),"")</f>
        <v>20</v>
      </c>
      <c r="I811" s="3" t="str" cm="1">
        <f t="array" ref="I811">IFERROR(IF(ROW()-1&gt;COUNTA([1]!T_Printers[Printers])*COUNTA([1]!T_Resins[Resins]),"",_xlfn.IFS(ROUND(VLOOKUP(C811,[1]!T_Resins[#Data],4,FALSE)/VLOOKUP(A811,[1]!T_Printers[#Data],5,FALSE),1)&lt;=_xlfn.XLOOKUP(B811,[1]Printers!L:L,[1]Printers!O:O,1,0,),ROUND(VLOOKUP(C811,[1]!T_Resins[#Data],4,FALSE)/VLOOKUP(A811,[1]!T_Printers[#Data],5,FALSE),1),ROUND(VLOOKUP(C811,[1]!T_Resins[#Data],4,FALSE)/VLOOKUP(A811,[1]!T_Printers[#Data],5,FALSE),1)&gt;_xlfn.XLOOKUP(B811,[1]Printers!L:L,[1]Printers!O:O,1,0,),"")),"")</f>
        <v/>
      </c>
      <c r="J811" t="str">
        <f>IFERROR(IF(ROUND(_xlfn.XLOOKUP([1]Parameters!B811,[1]Printers!L:L,[1]Printers!Q:Q,,0)*I811/10,0)*10&lt;_xlfn.XLOOKUP([1]Parameters!B811,[1]Printers!L:L,[1]Printers!P:P,,0),ROUND(_xlfn.XLOOKUP([1]Parameters!B811,[1]Printers!L:L,[1]Printers!Q:Q,,0)*I811/10,0)*10,_xlfn.XLOOKUP([1]Parameters!B811,[1]Printers!L:L,[1]Printers!P:P,,0)),"")</f>
        <v/>
      </c>
      <c r="K811">
        <f>IF(SUM(E811:J811)&lt;&gt;0,VLOOKUP(A811,[1]!T_Printers[#Data],10,FALSE)+VLOOKUP(C811,[1]!T_Resins[#Data],10,FALSE),"")</f>
        <v>5</v>
      </c>
      <c r="L811">
        <f>IF(SUM(E811:J811)&lt;&gt;0,VLOOKUP(A811,[1]!T_Printers[#Data],11,FALSE),"")</f>
        <v>8</v>
      </c>
      <c r="M811">
        <f>IF(SUM(E811:J811)&lt;&gt;0,VLOOKUP(C811,[1]!T_Resins[#Data],8,FALSE),"")</f>
        <v>120</v>
      </c>
      <c r="N811">
        <f>IF(_xlfn.XLOOKUP(B811,[1]Printers!$L:$L,[1]Printers!$R:$R,0,0)&gt;0,[1]Parameters!M811,IF(SUM(E811:J811)&lt;&gt;0,VLOOKUP(C811,[1]!T_Resins[#Data],9,FALSE),""))</f>
        <v>180</v>
      </c>
      <c r="O811" t="str">
        <f t="shared" si="12"/>
        <v>AnycubicPhotonX</v>
      </c>
    </row>
    <row r="812" spans="1:15" x14ac:dyDescent="0.25">
      <c r="A812" t="str">
        <f t="array" ref="A812">IF(ROW()-1&gt;COUNTA([1]!T_Printers[Printers])*COUNTA([1]!T_Resins[Resins]),"",INDEX([1]!T_Printers[Printers],INT((ROW()-2)/COUNTA([1]!T_Resins[Resins])+1)))</f>
        <v>Anycubic Photon X</v>
      </c>
      <c r="B812" t="str">
        <f>_xlfn.XLOOKUP(A812,[1]!T_Printers[Printers],[1]!T_Printers[Icon link],,0)</f>
        <v>AnycubicPhotonX</v>
      </c>
      <c r="C812" t="str">
        <f t="array" ref="C812">IF(ROW()-1&gt;COUNTA([1]!T_Printers[Printers])*COUNTA([1]!T_Resins[Resins]),"",INDEX([1]!T_Resins[Resins],MOD(ROW()-2,COUNTA([1]!T_Resins[Resins]))+1))</f>
        <v xml:space="preserve">Dental Sand A1-A2 (Обновленная версия) </v>
      </c>
      <c r="D812">
        <f>IF(SUM(E812:J812)&lt;&gt;0,IF(ROW()-1&gt;COUNTA([1]!T_Printers[Printers])*COUNTA([1]!T_Resins[Resins]),"",2),"")</f>
        <v>2</v>
      </c>
      <c r="E812" cm="1">
        <f t="array" ref="E812">IFERROR(IF(ROW()-1&gt;COUNTA([1]!T_Printers[Printers])*COUNTA([1]!T_Resins[Resins]),"",_xlfn.IFS(ROUND(VLOOKUP(C812,[1]!T_Resins[#Data],2,FALSE)/VLOOKUP(A812,[1]!T_Printers[#Data],5,FALSE),1)&lt;=_xlfn.XLOOKUP(B812,[1]Printers!L:L,[1]Printers!O:O,1,0,),ROUND(VLOOKUP(C812,[1]!T_Resins[#Data],2,FALSE)/VLOOKUP(A812,[1]!T_Printers[#Data],5,FALSE),1),ROUND(VLOOKUP(C812,[1]!T_Resins[#Data],2,FALSE)/VLOOKUP(A812,[1]!T_Printers[#Data],5,FALSE),1)&gt;_xlfn.XLOOKUP(B812,[1]Printers!L:L,[1]Printers!O:O,1,0,),10)),"Используйте слой 100 мкм")</f>
        <v>4.5</v>
      </c>
      <c r="F812">
        <f>IFERROR(IF(ROUND(_xlfn.XLOOKUP([1]Parameters!B812,[1]Printers!L:L,[1]Printers!Q:Q,,0)*E812/10,0)*10&lt;_xlfn.XLOOKUP([1]Parameters!B812,[1]Printers!L:L,[1]Printers!P:P,,0),ROUND(_xlfn.XLOOKUP([1]Parameters!B812,[1]Printers!L:L,[1]Printers!Q:Q,,0)*E812/10,0)*10,_xlfn.XLOOKUP([1]Parameters!B812,[1]Printers!L:L,[1]Printers!P:P,,0)),"")</f>
        <v>40</v>
      </c>
      <c r="G812" cm="1">
        <f t="array" ref="G812">IFERROR(IF(ROW()-1&gt;COUNTA([1]!T_Printers[Printers])*COUNTA([1]!T_Resins[Resins]),"",_xlfn.IFS(ROUND(VLOOKUP(C812,[1]!T_Resins[#Data],3,FALSE)/VLOOKUP(A812,[1]!T_Printers[#Data],5,FALSE),1)&lt;=_xlfn.XLOOKUP(B812,[1]Printers!L:L,[1]Printers!O:O,1,0,),ROUND(VLOOKUP(C812,[1]!T_Resins[#Data],3,FALSE)/VLOOKUP(A812,[1]!T_Printers[#Data],5,FALSE),1),ROUND(VLOOKUP(C812,[1]!T_Resins[#Data],3,FALSE)/VLOOKUP(A812,[1]!T_Printers[#Data],5,FALSE),1)&gt;_xlfn.XLOOKUP(B812,[1]Printers!L:L,[1]Printers!O:O,1,0,),10)),"")</f>
        <v>4.7</v>
      </c>
      <c r="H812">
        <f>IFERROR(IF(ROUND(_xlfn.XLOOKUP([1]Parameters!B812,[1]Printers!L:L,[1]Printers!Q:Q,,0)*G812/10,0)*10&lt;_xlfn.XLOOKUP([1]Parameters!B812,[1]Printers!L:L,[1]Printers!P:P,,0),ROUND(_xlfn.XLOOKUP([1]Parameters!B812,[1]Printers!L:L,[1]Printers!Q:Q,,0)*G812/10,0)*10,_xlfn.XLOOKUP([1]Parameters!B812,[1]Printers!L:L,[1]Printers!P:P,,0)),"")</f>
        <v>40</v>
      </c>
      <c r="I812" s="3" t="str" cm="1">
        <f t="array" ref="I812">IFERROR(IF(ROW()-1&gt;COUNTA([1]!T_Printers[Printers])*COUNTA([1]!T_Resins[Resins]),"",_xlfn.IFS(ROUND(VLOOKUP(C812,[1]!T_Resins[#Data],4,FALSE)/VLOOKUP(A812,[1]!T_Printers[#Data],5,FALSE),1)&lt;=_xlfn.XLOOKUP(B812,[1]Printers!L:L,[1]Printers!O:O,1,0,),ROUND(VLOOKUP(C812,[1]!T_Resins[#Data],4,FALSE)/VLOOKUP(A812,[1]!T_Printers[#Data],5,FALSE),1),ROUND(VLOOKUP(C812,[1]!T_Resins[#Data],4,FALSE)/VLOOKUP(A812,[1]!T_Printers[#Data],5,FALSE),1)&gt;_xlfn.XLOOKUP(B812,[1]Printers!L:L,[1]Printers!O:O,1,0,),"")),"")</f>
        <v/>
      </c>
      <c r="J812" t="str">
        <f>IFERROR(IF(ROUND(_xlfn.XLOOKUP([1]Parameters!B812,[1]Printers!L:L,[1]Printers!Q:Q,,0)*I812/10,0)*10&lt;_xlfn.XLOOKUP([1]Parameters!B812,[1]Printers!L:L,[1]Printers!P:P,,0),ROUND(_xlfn.XLOOKUP([1]Parameters!B812,[1]Printers!L:L,[1]Printers!Q:Q,,0)*I812/10,0)*10,_xlfn.XLOOKUP([1]Parameters!B812,[1]Printers!L:L,[1]Printers!P:P,,0)),"")</f>
        <v/>
      </c>
      <c r="K812">
        <f>IF(SUM(E812:J812)&lt;&gt;0,VLOOKUP(A812,[1]!T_Printers[#Data],10,FALSE)+VLOOKUP(C812,[1]!T_Resins[#Data],10,FALSE),"")</f>
        <v>5</v>
      </c>
      <c r="L812">
        <f>IF(SUM(E812:J812)&lt;&gt;0,VLOOKUP(A812,[1]!T_Printers[#Data],11,FALSE),"")</f>
        <v>8</v>
      </c>
      <c r="M812">
        <f>IF(SUM(E812:J812)&lt;&gt;0,VLOOKUP(C812,[1]!T_Resins[#Data],8,FALSE),"")</f>
        <v>120</v>
      </c>
      <c r="N812">
        <f>IF(_xlfn.XLOOKUP(B812,[1]Printers!$L:$L,[1]Printers!$R:$R,0,0)&gt;0,[1]Parameters!M812,IF(SUM(E812:J812)&lt;&gt;0,VLOOKUP(C812,[1]!T_Resins[#Data],9,FALSE),""))</f>
        <v>180</v>
      </c>
      <c r="O812" t="str">
        <f t="shared" si="12"/>
        <v>AnycubicPhotonX</v>
      </c>
    </row>
    <row r="813" spans="1:15" x14ac:dyDescent="0.25">
      <c r="A813" t="str">
        <f t="array" ref="A813">IF(ROW()-1&gt;COUNTA([1]!T_Printers[Printers])*COUNTA([1]!T_Resins[Resins]),"",INDEX([1]!T_Printers[Printers],INT((ROW()-2)/COUNTA([1]!T_Resins[Resins])+1)))</f>
        <v>Anycubic Photon X</v>
      </c>
      <c r="B813" t="str">
        <f>_xlfn.XLOOKUP(A813,[1]!T_Printers[Printers],[1]!T_Printers[Icon link],,0)</f>
        <v>AnycubicPhotonX</v>
      </c>
      <c r="C813" t="str">
        <f t="array" ref="C813">IF(ROW()-1&gt;COUNTA([1]!T_Printers[Printers])*COUNTA([1]!T_Resins[Resins]),"",INDEX([1]!T_Resins[Resins],MOD(ROW()-2,COUNTA([1]!T_Resins[Resins]))+1))</f>
        <v>Dental Sand A3</v>
      </c>
      <c r="D813">
        <f>IF(SUM(E813:J813)&lt;&gt;0,IF(ROW()-1&gt;COUNTA([1]!T_Printers[Printers])*COUNTA([1]!T_Resins[Resins]),"",2),"")</f>
        <v>2</v>
      </c>
      <c r="E813" cm="1">
        <f t="array" ref="E813">IFERROR(IF(ROW()-1&gt;COUNTA([1]!T_Printers[Printers])*COUNTA([1]!T_Resins[Resins]),"",_xlfn.IFS(ROUND(VLOOKUP(C813,[1]!T_Resins[#Data],2,FALSE)/VLOOKUP(A813,[1]!T_Printers[#Data],5,FALSE),1)&lt;=_xlfn.XLOOKUP(B813,[1]Printers!L:L,[1]Printers!O:O,1,0,),ROUND(VLOOKUP(C813,[1]!T_Resins[#Data],2,FALSE)/VLOOKUP(A813,[1]!T_Printers[#Data],5,FALSE),1),ROUND(VLOOKUP(C813,[1]!T_Resins[#Data],2,FALSE)/VLOOKUP(A813,[1]!T_Printers[#Data],5,FALSE),1)&gt;_xlfn.XLOOKUP(B813,[1]Printers!L:L,[1]Printers!O:O,1,0,),10)),"Используйте слой 100 мкм")</f>
        <v>1.7</v>
      </c>
      <c r="F813">
        <f>IFERROR(IF(ROUND(_xlfn.XLOOKUP([1]Parameters!B813,[1]Printers!L:L,[1]Printers!Q:Q,,0)*E813/10,0)*10&lt;_xlfn.XLOOKUP([1]Parameters!B813,[1]Printers!L:L,[1]Printers!P:P,,0),ROUND(_xlfn.XLOOKUP([1]Parameters!B813,[1]Printers!L:L,[1]Printers!Q:Q,,0)*E813/10,0)*10,_xlfn.XLOOKUP([1]Parameters!B813,[1]Printers!L:L,[1]Printers!P:P,,0)),"")</f>
        <v>20</v>
      </c>
      <c r="G813" cm="1">
        <f t="array" ref="G813">IFERROR(IF(ROW()-1&gt;COUNTA([1]!T_Printers[Printers])*COUNTA([1]!T_Resins[Resins]),"",_xlfn.IFS(ROUND(VLOOKUP(C813,[1]!T_Resins[#Data],3,FALSE)/VLOOKUP(A813,[1]!T_Printers[#Data],5,FALSE),1)&lt;=_xlfn.XLOOKUP(B813,[1]Printers!L:L,[1]Printers!O:O,1,0,),ROUND(VLOOKUP(C813,[1]!T_Resins[#Data],3,FALSE)/VLOOKUP(A813,[1]!T_Printers[#Data],5,FALSE),1),ROUND(VLOOKUP(C813,[1]!T_Resins[#Data],3,FALSE)/VLOOKUP(A813,[1]!T_Printers[#Data],5,FALSE),1)&gt;_xlfn.XLOOKUP(B813,[1]Printers!L:L,[1]Printers!O:O,1,0,),10)),"")</f>
        <v>2.2000000000000002</v>
      </c>
      <c r="H813">
        <f>IFERROR(IF(ROUND(_xlfn.XLOOKUP([1]Parameters!B813,[1]Printers!L:L,[1]Printers!Q:Q,,0)*G813/10,0)*10&lt;_xlfn.XLOOKUP([1]Parameters!B813,[1]Printers!L:L,[1]Printers!P:P,,0),ROUND(_xlfn.XLOOKUP([1]Parameters!B813,[1]Printers!L:L,[1]Printers!Q:Q,,0)*G813/10,0)*10,_xlfn.XLOOKUP([1]Parameters!B813,[1]Printers!L:L,[1]Printers!P:P,,0)),"")</f>
        <v>20</v>
      </c>
      <c r="I813" s="3" t="str" cm="1">
        <f t="array" ref="I813">IFERROR(IF(ROW()-1&gt;COUNTA([1]!T_Printers[Printers])*COUNTA([1]!T_Resins[Resins]),"",_xlfn.IFS(ROUND(VLOOKUP(C813,[1]!T_Resins[#Data],4,FALSE)/VLOOKUP(A813,[1]!T_Printers[#Data],5,FALSE),1)&lt;=_xlfn.XLOOKUP(B813,[1]Printers!L:L,[1]Printers!O:O,1,0,),ROUND(VLOOKUP(C813,[1]!T_Resins[#Data],4,FALSE)/VLOOKUP(A813,[1]!T_Printers[#Data],5,FALSE),1),ROUND(VLOOKUP(C813,[1]!T_Resins[#Data],4,FALSE)/VLOOKUP(A813,[1]!T_Printers[#Data],5,FALSE),1)&gt;_xlfn.XLOOKUP(B813,[1]Printers!L:L,[1]Printers!O:O,1,0,),"")),"")</f>
        <v/>
      </c>
      <c r="J813" t="str">
        <f>IFERROR(IF(ROUND(_xlfn.XLOOKUP([1]Parameters!B813,[1]Printers!L:L,[1]Printers!Q:Q,,0)*I813/10,0)*10&lt;_xlfn.XLOOKUP([1]Parameters!B813,[1]Printers!L:L,[1]Printers!P:P,,0),ROUND(_xlfn.XLOOKUP([1]Parameters!B813,[1]Printers!L:L,[1]Printers!Q:Q,,0)*I813/10,0)*10,_xlfn.XLOOKUP([1]Parameters!B813,[1]Printers!L:L,[1]Printers!P:P,,0)),"")</f>
        <v/>
      </c>
      <c r="K813">
        <f>IF(SUM(E813:J813)&lt;&gt;0,VLOOKUP(A813,[1]!T_Printers[#Data],10,FALSE)+VLOOKUP(C813,[1]!T_Resins[#Data],10,FALSE),"")</f>
        <v>5</v>
      </c>
      <c r="L813">
        <f>IF(SUM(E813:J813)&lt;&gt;0,VLOOKUP(A813,[1]!T_Printers[#Data],11,FALSE),"")</f>
        <v>8</v>
      </c>
      <c r="M813">
        <f>IF(SUM(E813:J813)&lt;&gt;0,VLOOKUP(C813,[1]!T_Resins[#Data],8,FALSE),"")</f>
        <v>120</v>
      </c>
      <c r="N813">
        <f>IF(_xlfn.XLOOKUP(B813,[1]Printers!$L:$L,[1]Printers!$R:$R,0,0)&gt;0,[1]Parameters!M813,IF(SUM(E813:J813)&lt;&gt;0,VLOOKUP(C813,[1]!T_Resins[#Data],9,FALSE),""))</f>
        <v>180</v>
      </c>
      <c r="O813" t="str">
        <f t="shared" si="12"/>
        <v>AnycubicPhotonX</v>
      </c>
    </row>
    <row r="814" spans="1:15" x14ac:dyDescent="0.25">
      <c r="A814" t="str">
        <f t="array" ref="A814">IF(ROW()-1&gt;COUNTA([1]!T_Printers[Printers])*COUNTA([1]!T_Resins[Resins]),"",INDEX([1]!T_Printers[Printers],INT((ROW()-2)/COUNTA([1]!T_Resins[Resins])+1)))</f>
        <v>Anycubic Photon X</v>
      </c>
      <c r="B814" t="str">
        <f>_xlfn.XLOOKUP(A814,[1]!T_Printers[Printers],[1]!T_Printers[Icon link],,0)</f>
        <v>AnycubicPhotonX</v>
      </c>
      <c r="C814" t="str">
        <f t="array" ref="C814">IF(ROW()-1&gt;COUNTA([1]!T_Printers[Printers])*COUNTA([1]!T_Resins[Resins]),"",INDEX([1]!T_Resins[Resins],MOD(ROW()-2,COUNTA([1]!T_Resins[Resins]))+1))</f>
        <v xml:space="preserve">Dental Sand A3 (Обновленная версия) </v>
      </c>
      <c r="D814">
        <f>IF(SUM(E814:J814)&lt;&gt;0,IF(ROW()-1&gt;COUNTA([1]!T_Printers[Printers])*COUNTA([1]!T_Resins[Resins]),"",2),"")</f>
        <v>2</v>
      </c>
      <c r="E814" cm="1">
        <f t="array" ref="E814">IFERROR(IF(ROW()-1&gt;COUNTA([1]!T_Printers[Printers])*COUNTA([1]!T_Resins[Resins]),"",_xlfn.IFS(ROUND(VLOOKUP(C814,[1]!T_Resins[#Data],2,FALSE)/VLOOKUP(A814,[1]!T_Printers[#Data],5,FALSE),1)&lt;=_xlfn.XLOOKUP(B814,[1]Printers!L:L,[1]Printers!O:O,1,0,),ROUND(VLOOKUP(C814,[1]!T_Resins[#Data],2,FALSE)/VLOOKUP(A814,[1]!T_Printers[#Data],5,FALSE),1),ROUND(VLOOKUP(C814,[1]!T_Resins[#Data],2,FALSE)/VLOOKUP(A814,[1]!T_Printers[#Data],5,FALSE),1)&gt;_xlfn.XLOOKUP(B814,[1]Printers!L:L,[1]Printers!O:O,1,0,),10)),"Используйте слой 100 мкм")</f>
        <v>4.5</v>
      </c>
      <c r="F814">
        <f>IFERROR(IF(ROUND(_xlfn.XLOOKUP([1]Parameters!B814,[1]Printers!L:L,[1]Printers!Q:Q,,0)*E814/10,0)*10&lt;_xlfn.XLOOKUP([1]Parameters!B814,[1]Printers!L:L,[1]Printers!P:P,,0),ROUND(_xlfn.XLOOKUP([1]Parameters!B814,[1]Printers!L:L,[1]Printers!Q:Q,,0)*E814/10,0)*10,_xlfn.XLOOKUP([1]Parameters!B814,[1]Printers!L:L,[1]Printers!P:P,,0)),"")</f>
        <v>40</v>
      </c>
      <c r="G814" cm="1">
        <f t="array" ref="G814">IFERROR(IF(ROW()-1&gt;COUNTA([1]!T_Printers[Printers])*COUNTA([1]!T_Resins[Resins]),"",_xlfn.IFS(ROUND(VLOOKUP(C814,[1]!T_Resins[#Data],3,FALSE)/VLOOKUP(A814,[1]!T_Printers[#Data],5,FALSE),1)&lt;=_xlfn.XLOOKUP(B814,[1]Printers!L:L,[1]Printers!O:O,1,0,),ROUND(VLOOKUP(C814,[1]!T_Resins[#Data],3,FALSE)/VLOOKUP(A814,[1]!T_Printers[#Data],5,FALSE),1),ROUND(VLOOKUP(C814,[1]!T_Resins[#Data],3,FALSE)/VLOOKUP(A814,[1]!T_Printers[#Data],5,FALSE),1)&gt;_xlfn.XLOOKUP(B814,[1]Printers!L:L,[1]Printers!O:O,1,0,),10)),"")</f>
        <v>4.7</v>
      </c>
      <c r="H814">
        <f>IFERROR(IF(ROUND(_xlfn.XLOOKUP([1]Parameters!B814,[1]Printers!L:L,[1]Printers!Q:Q,,0)*G814/10,0)*10&lt;_xlfn.XLOOKUP([1]Parameters!B814,[1]Printers!L:L,[1]Printers!P:P,,0),ROUND(_xlfn.XLOOKUP([1]Parameters!B814,[1]Printers!L:L,[1]Printers!Q:Q,,0)*G814/10,0)*10,_xlfn.XLOOKUP([1]Parameters!B814,[1]Printers!L:L,[1]Printers!P:P,,0)),"")</f>
        <v>40</v>
      </c>
      <c r="I814" s="3" t="str" cm="1">
        <f t="array" ref="I814">IFERROR(IF(ROW()-1&gt;COUNTA([1]!T_Printers[Printers])*COUNTA([1]!T_Resins[Resins]),"",_xlfn.IFS(ROUND(VLOOKUP(C814,[1]!T_Resins[#Data],4,FALSE)/VLOOKUP(A814,[1]!T_Printers[#Data],5,FALSE),1)&lt;=_xlfn.XLOOKUP(B814,[1]Printers!L:L,[1]Printers!O:O,1,0,),ROUND(VLOOKUP(C814,[1]!T_Resins[#Data],4,FALSE)/VLOOKUP(A814,[1]!T_Printers[#Data],5,FALSE),1),ROUND(VLOOKUP(C814,[1]!T_Resins[#Data],4,FALSE)/VLOOKUP(A814,[1]!T_Printers[#Data],5,FALSE),1)&gt;_xlfn.XLOOKUP(B814,[1]Printers!L:L,[1]Printers!O:O,1,0,),"")),"")</f>
        <v/>
      </c>
      <c r="J814" t="str">
        <f>IFERROR(IF(ROUND(_xlfn.XLOOKUP([1]Parameters!B814,[1]Printers!L:L,[1]Printers!Q:Q,,0)*I814/10,0)*10&lt;_xlfn.XLOOKUP([1]Parameters!B814,[1]Printers!L:L,[1]Printers!P:P,,0),ROUND(_xlfn.XLOOKUP([1]Parameters!B814,[1]Printers!L:L,[1]Printers!Q:Q,,0)*I814/10,0)*10,_xlfn.XLOOKUP([1]Parameters!B814,[1]Printers!L:L,[1]Printers!P:P,,0)),"")</f>
        <v/>
      </c>
      <c r="K814">
        <f>IF(SUM(E814:J814)&lt;&gt;0,VLOOKUP(A814,[1]!T_Printers[#Data],10,FALSE)+VLOOKUP(C814,[1]!T_Resins[#Data],10,FALSE),"")</f>
        <v>5</v>
      </c>
      <c r="L814">
        <f>IF(SUM(E814:J814)&lt;&gt;0,VLOOKUP(A814,[1]!T_Printers[#Data],11,FALSE),"")</f>
        <v>8</v>
      </c>
      <c r="M814">
        <f>IF(SUM(E814:J814)&lt;&gt;0,VLOOKUP(C814,[1]!T_Resins[#Data],8,FALSE),"")</f>
        <v>120</v>
      </c>
      <c r="N814">
        <f>IF(_xlfn.XLOOKUP(B814,[1]Printers!$L:$L,[1]Printers!$R:$R,0,0)&gt;0,[1]Parameters!M814,IF(SUM(E814:J814)&lt;&gt;0,VLOOKUP(C814,[1]!T_Resins[#Data],9,FALSE),""))</f>
        <v>180</v>
      </c>
      <c r="O814" t="str">
        <f t="shared" si="12"/>
        <v>AnycubicPhotonX</v>
      </c>
    </row>
    <row r="815" spans="1:15" x14ac:dyDescent="0.25">
      <c r="A815" t="str">
        <f t="array" ref="A815">IF(ROW()-1&gt;COUNTA([1]!T_Printers[Printers])*COUNTA([1]!T_Resins[Resins]),"",INDEX([1]!T_Printers[Printers],INT((ROW()-2)/COUNTA([1]!T_Resins[Resins])+1)))</f>
        <v>Anycubic Photon X</v>
      </c>
      <c r="B815" t="str">
        <f>_xlfn.XLOOKUP(A815,[1]!T_Printers[Printers],[1]!T_Printers[Icon link],,0)</f>
        <v>AnycubicPhotonX</v>
      </c>
      <c r="C815" t="str">
        <f t="array" ref="C815">IF(ROW()-1&gt;COUNTA([1]!T_Printers[Printers])*COUNTA([1]!T_Resins[Resins]),"",INDEX([1]!T_Resins[Resins],MOD(ROW()-2,COUNTA([1]!T_Resins[Resins]))+1))</f>
        <v>Dental Sand Pro A1-A2 (Crown LT)</v>
      </c>
      <c r="D815">
        <f>IF(SUM(E815:J815)&lt;&gt;0,IF(ROW()-1&gt;COUNTA([1]!T_Printers[Printers])*COUNTA([1]!T_Resins[Resins]),"",2),"")</f>
        <v>2</v>
      </c>
      <c r="E815" cm="1">
        <f t="array" ref="E815">IFERROR(IF(ROW()-1&gt;COUNTA([1]!T_Printers[Printers])*COUNTA([1]!T_Resins[Resins]),"",_xlfn.IFS(ROUND(VLOOKUP(C815,[1]!T_Resins[#Data],2,FALSE)/VLOOKUP(A815,[1]!T_Printers[#Data],5,FALSE),1)&lt;=_xlfn.XLOOKUP(B815,[1]Printers!L:L,[1]Printers!O:O,1,0,),ROUND(VLOOKUP(C815,[1]!T_Resins[#Data],2,FALSE)/VLOOKUP(A815,[1]!T_Printers[#Data],5,FALSE),1),ROUND(VLOOKUP(C815,[1]!T_Resins[#Data],2,FALSE)/VLOOKUP(A815,[1]!T_Printers[#Data],5,FALSE),1)&gt;_xlfn.XLOOKUP(B815,[1]Printers!L:L,[1]Printers!O:O,1,0,),10)),"Используйте слой 100 мкм")</f>
        <v>7.4</v>
      </c>
      <c r="F815">
        <f>IFERROR(IF(ROUND(_xlfn.XLOOKUP([1]Parameters!B815,[1]Printers!L:L,[1]Printers!Q:Q,,0)*E815/10,0)*10&lt;_xlfn.XLOOKUP([1]Parameters!B815,[1]Printers!L:L,[1]Printers!P:P,,0),ROUND(_xlfn.XLOOKUP([1]Parameters!B815,[1]Printers!L:L,[1]Printers!Q:Q,,0)*E815/10,0)*10,_xlfn.XLOOKUP([1]Parameters!B815,[1]Printers!L:L,[1]Printers!P:P,,0)),"")</f>
        <v>70</v>
      </c>
      <c r="G815" cm="1">
        <f t="array" ref="G815">IFERROR(IF(ROW()-1&gt;COUNTA([1]!T_Printers[Printers])*COUNTA([1]!T_Resins[Resins]),"",_xlfn.IFS(ROUND(VLOOKUP(C815,[1]!T_Resins[#Data],3,FALSE)/VLOOKUP(A815,[1]!T_Printers[#Data],5,FALSE),1)&lt;=_xlfn.XLOOKUP(B815,[1]Printers!L:L,[1]Printers!O:O,1,0,),ROUND(VLOOKUP(C815,[1]!T_Resins[#Data],3,FALSE)/VLOOKUP(A815,[1]!T_Printers[#Data],5,FALSE),1),ROUND(VLOOKUP(C815,[1]!T_Resins[#Data],3,FALSE)/VLOOKUP(A815,[1]!T_Printers[#Data],5,FALSE),1)&gt;_xlfn.XLOOKUP(B815,[1]Printers!L:L,[1]Printers!O:O,1,0,),10)),"")</f>
        <v>10.7</v>
      </c>
      <c r="H815">
        <f>IFERROR(IF(ROUND(_xlfn.XLOOKUP([1]Parameters!B815,[1]Printers!L:L,[1]Printers!Q:Q,,0)*G815/10,0)*10&lt;_xlfn.XLOOKUP([1]Parameters!B815,[1]Printers!L:L,[1]Printers!P:P,,0),ROUND(_xlfn.XLOOKUP([1]Parameters!B815,[1]Printers!L:L,[1]Printers!Q:Q,,0)*G815/10,0)*10,_xlfn.XLOOKUP([1]Parameters!B815,[1]Printers!L:L,[1]Printers!P:P,,0)),"")</f>
        <v>100</v>
      </c>
      <c r="I815" s="3" t="str" cm="1">
        <f t="array" ref="I815">IFERROR(IF(ROW()-1&gt;COUNTA([1]!T_Printers[Printers])*COUNTA([1]!T_Resins[Resins]),"",_xlfn.IFS(ROUND(VLOOKUP(C815,[1]!T_Resins[#Data],4,FALSE)/VLOOKUP(A815,[1]!T_Printers[#Data],5,FALSE),1)&lt;=_xlfn.XLOOKUP(B815,[1]Printers!L:L,[1]Printers!O:O,1,0,),ROUND(VLOOKUP(C815,[1]!T_Resins[#Data],4,FALSE)/VLOOKUP(A815,[1]!T_Printers[#Data],5,FALSE),1),ROUND(VLOOKUP(C815,[1]!T_Resins[#Data],4,FALSE)/VLOOKUP(A815,[1]!T_Printers[#Data],5,FALSE),1)&gt;_xlfn.XLOOKUP(B815,[1]Printers!L:L,[1]Printers!O:O,1,0,),"")),"")</f>
        <v/>
      </c>
      <c r="J815" t="str">
        <f>IFERROR(IF(ROUND(_xlfn.XLOOKUP([1]Parameters!B815,[1]Printers!L:L,[1]Printers!Q:Q,,0)*I815/10,0)*10&lt;_xlfn.XLOOKUP([1]Parameters!B815,[1]Printers!L:L,[1]Printers!P:P,,0),ROUND(_xlfn.XLOOKUP([1]Parameters!B815,[1]Printers!L:L,[1]Printers!Q:Q,,0)*I815/10,0)*10,_xlfn.XLOOKUP([1]Parameters!B815,[1]Printers!L:L,[1]Printers!P:P,,0)),"")</f>
        <v/>
      </c>
      <c r="K815">
        <f>IF(SUM(E815:J815)&lt;&gt;0,VLOOKUP(A815,[1]!T_Printers[#Data],10,FALSE)+VLOOKUP(C815,[1]!T_Resins[#Data],10,FALSE),"")</f>
        <v>5</v>
      </c>
      <c r="L815">
        <f>IF(SUM(E815:J815)&lt;&gt;0,VLOOKUP(A815,[1]!T_Printers[#Data],11,FALSE),"")</f>
        <v>8</v>
      </c>
      <c r="M815">
        <f>IF(SUM(E815:J815)&lt;&gt;0,VLOOKUP(C815,[1]!T_Resins[#Data],8,FALSE),"")</f>
        <v>120</v>
      </c>
      <c r="N815">
        <f>IF(_xlfn.XLOOKUP(B815,[1]Printers!$L:$L,[1]Printers!$R:$R,0,0)&gt;0,[1]Parameters!M815,IF(SUM(E815:J815)&lt;&gt;0,VLOOKUP(C815,[1]!T_Resins[#Data],9,FALSE),""))</f>
        <v>180</v>
      </c>
      <c r="O815" t="str">
        <f t="shared" si="12"/>
        <v>AnycubicPhotonX</v>
      </c>
    </row>
    <row r="816" spans="1:15" x14ac:dyDescent="0.25">
      <c r="A816" t="str">
        <f t="array" ref="A816">IF(ROW()-1&gt;COUNTA([1]!T_Printers[Printers])*COUNTA([1]!T_Resins[Resins]),"",INDEX([1]!T_Printers[Printers],INT((ROW()-2)/COUNTA([1]!T_Resins[Resins])+1)))</f>
        <v>Anycubic Photon X</v>
      </c>
      <c r="B816" t="str">
        <f>_xlfn.XLOOKUP(A816,[1]!T_Printers[Printers],[1]!T_Printers[Icon link],,0)</f>
        <v>AnycubicPhotonX</v>
      </c>
      <c r="C816" t="str">
        <f t="array" ref="C816">IF(ROW()-1&gt;COUNTA([1]!T_Printers[Printers])*COUNTA([1]!T_Resins[Resins]),"",INDEX([1]!T_Resins[Resins],MOD(ROW()-2,COUNTA([1]!T_Resins[Resins]))+1))</f>
        <v>Dental Sand Pro A3 (Crown LT)</v>
      </c>
      <c r="D816">
        <f>IF(SUM(E816:J816)&lt;&gt;0,IF(ROW()-1&gt;COUNTA([1]!T_Printers[Printers])*COUNTA([1]!T_Resins[Resins]),"",2),"")</f>
        <v>2</v>
      </c>
      <c r="E816" cm="1">
        <f t="array" ref="E816">IFERROR(IF(ROW()-1&gt;COUNTA([1]!T_Printers[Printers])*COUNTA([1]!T_Resins[Resins]),"",_xlfn.IFS(ROUND(VLOOKUP(C816,[1]!T_Resins[#Data],2,FALSE)/VLOOKUP(A816,[1]!T_Printers[#Data],5,FALSE),1)&lt;=_xlfn.XLOOKUP(B816,[1]Printers!L:L,[1]Printers!O:O,1,0,),ROUND(VLOOKUP(C816,[1]!T_Resins[#Data],2,FALSE)/VLOOKUP(A816,[1]!T_Printers[#Data],5,FALSE),1),ROUND(VLOOKUP(C816,[1]!T_Resins[#Data],2,FALSE)/VLOOKUP(A816,[1]!T_Printers[#Data],5,FALSE),1)&gt;_xlfn.XLOOKUP(B816,[1]Printers!L:L,[1]Printers!O:O,1,0,),10)),"Используйте слой 100 мкм")</f>
        <v>7.4</v>
      </c>
      <c r="F816">
        <f>IFERROR(IF(ROUND(_xlfn.XLOOKUP([1]Parameters!B816,[1]Printers!L:L,[1]Printers!Q:Q,,0)*E816/10,0)*10&lt;_xlfn.XLOOKUP([1]Parameters!B816,[1]Printers!L:L,[1]Printers!P:P,,0),ROUND(_xlfn.XLOOKUP([1]Parameters!B816,[1]Printers!L:L,[1]Printers!Q:Q,,0)*E816/10,0)*10,_xlfn.XLOOKUP([1]Parameters!B816,[1]Printers!L:L,[1]Printers!P:P,,0)),"")</f>
        <v>70</v>
      </c>
      <c r="G816" cm="1">
        <f t="array" ref="G816">IFERROR(IF(ROW()-1&gt;COUNTA([1]!T_Printers[Printers])*COUNTA([1]!T_Resins[Resins]),"",_xlfn.IFS(ROUND(VLOOKUP(C816,[1]!T_Resins[#Data],3,FALSE)/VLOOKUP(A816,[1]!T_Printers[#Data],5,FALSE),1)&lt;=_xlfn.XLOOKUP(B816,[1]Printers!L:L,[1]Printers!O:O,1,0,),ROUND(VLOOKUP(C816,[1]!T_Resins[#Data],3,FALSE)/VLOOKUP(A816,[1]!T_Printers[#Data],5,FALSE),1),ROUND(VLOOKUP(C816,[1]!T_Resins[#Data],3,FALSE)/VLOOKUP(A816,[1]!T_Printers[#Data],5,FALSE),1)&gt;_xlfn.XLOOKUP(B816,[1]Printers!L:L,[1]Printers!O:O,1,0,),10)),"")</f>
        <v>10.7</v>
      </c>
      <c r="H816">
        <f>IFERROR(IF(ROUND(_xlfn.XLOOKUP([1]Parameters!B816,[1]Printers!L:L,[1]Printers!Q:Q,,0)*G816/10,0)*10&lt;_xlfn.XLOOKUP([1]Parameters!B816,[1]Printers!L:L,[1]Printers!P:P,,0),ROUND(_xlfn.XLOOKUP([1]Parameters!B816,[1]Printers!L:L,[1]Printers!Q:Q,,0)*G816/10,0)*10,_xlfn.XLOOKUP([1]Parameters!B816,[1]Printers!L:L,[1]Printers!P:P,,0)),"")</f>
        <v>100</v>
      </c>
      <c r="I816" s="3" t="str" cm="1">
        <f t="array" ref="I816">IFERROR(IF(ROW()-1&gt;COUNTA([1]!T_Printers[Printers])*COUNTA([1]!T_Resins[Resins]),"",_xlfn.IFS(ROUND(VLOOKUP(C816,[1]!T_Resins[#Data],4,FALSE)/VLOOKUP(A816,[1]!T_Printers[#Data],5,FALSE),1)&lt;=_xlfn.XLOOKUP(B816,[1]Printers!L:L,[1]Printers!O:O,1,0,),ROUND(VLOOKUP(C816,[1]!T_Resins[#Data],4,FALSE)/VLOOKUP(A816,[1]!T_Printers[#Data],5,FALSE),1),ROUND(VLOOKUP(C816,[1]!T_Resins[#Data],4,FALSE)/VLOOKUP(A816,[1]!T_Printers[#Data],5,FALSE),1)&gt;_xlfn.XLOOKUP(B816,[1]Printers!L:L,[1]Printers!O:O,1,0,),"")),"")</f>
        <v/>
      </c>
      <c r="J816" t="str">
        <f>IFERROR(IF(ROUND(_xlfn.XLOOKUP([1]Parameters!B816,[1]Printers!L:L,[1]Printers!Q:Q,,0)*I816/10,0)*10&lt;_xlfn.XLOOKUP([1]Parameters!B816,[1]Printers!L:L,[1]Printers!P:P,,0),ROUND(_xlfn.XLOOKUP([1]Parameters!B816,[1]Printers!L:L,[1]Printers!Q:Q,,0)*I816/10,0)*10,_xlfn.XLOOKUP([1]Parameters!B816,[1]Printers!L:L,[1]Printers!P:P,,0)),"")</f>
        <v/>
      </c>
      <c r="K816">
        <f>IF(SUM(E816:J816)&lt;&gt;0,VLOOKUP(A816,[1]!T_Printers[#Data],10,FALSE)+VLOOKUP(C816,[1]!T_Resins[#Data],10,FALSE),"")</f>
        <v>5</v>
      </c>
      <c r="L816">
        <f>IF(SUM(E816:J816)&lt;&gt;0,VLOOKUP(A816,[1]!T_Printers[#Data],11,FALSE),"")</f>
        <v>8</v>
      </c>
      <c r="M816">
        <f>IF(SUM(E816:J816)&lt;&gt;0,VLOOKUP(C816,[1]!T_Resins[#Data],8,FALSE),"")</f>
        <v>120</v>
      </c>
      <c r="N816">
        <f>IF(_xlfn.XLOOKUP(B816,[1]Printers!$L:$L,[1]Printers!$R:$R,0,0)&gt;0,[1]Parameters!M816,IF(SUM(E816:J816)&lt;&gt;0,VLOOKUP(C816,[1]!T_Resins[#Data],9,FALSE),""))</f>
        <v>180</v>
      </c>
      <c r="O816" t="str">
        <f t="shared" si="12"/>
        <v>AnycubicPhotonX</v>
      </c>
    </row>
    <row r="817" spans="1:15" x14ac:dyDescent="0.25">
      <c r="A817" t="str">
        <f t="array" ref="A817">IF(ROW()-1&gt;COUNTA([1]!T_Printers[Printers])*COUNTA([1]!T_Resins[Resins]),"",INDEX([1]!T_Printers[Printers],INT((ROW()-2)/COUNTA([1]!T_Resins[Resins])+1)))</f>
        <v>Anycubic Photon X</v>
      </c>
      <c r="B817" t="str">
        <f>_xlfn.XLOOKUP(A817,[1]!T_Printers[Printers],[1]!T_Printers[Icon link],,0)</f>
        <v>AnycubicPhotonX</v>
      </c>
      <c r="C817" t="str">
        <f t="array" ref="C817">IF(ROW()-1&gt;COUNTA([1]!T_Printers[Printers])*COUNTA([1]!T_Resins[Resins]),"",INDEX([1]!T_Resins[Resins],MOD(ROW()-2,COUNTA([1]!T_Resins[Resins]))+1))</f>
        <v>Dental Splint Soft</v>
      </c>
      <c r="D817">
        <f>IF(SUM(E817:J817)&lt;&gt;0,IF(ROW()-1&gt;COUNTA([1]!T_Printers[Printers])*COUNTA([1]!T_Resins[Resins]),"",2),"")</f>
        <v>2</v>
      </c>
      <c r="E817" cm="1">
        <f t="array" ref="E817">IFERROR(IF(ROW()-1&gt;COUNTA([1]!T_Printers[Printers])*COUNTA([1]!T_Resins[Resins]),"",_xlfn.IFS(ROUND(VLOOKUP(C817,[1]!T_Resins[#Data],2,FALSE)/VLOOKUP(A817,[1]!T_Printers[#Data],5,FALSE),1)&lt;=_xlfn.XLOOKUP(B817,[1]Printers!L:L,[1]Printers!O:O,1,0,),ROUND(VLOOKUP(C817,[1]!T_Resins[#Data],2,FALSE)/VLOOKUP(A817,[1]!T_Printers[#Data],5,FALSE),1),ROUND(VLOOKUP(C817,[1]!T_Resins[#Data],2,FALSE)/VLOOKUP(A817,[1]!T_Printers[#Data],5,FALSE),1)&gt;_xlfn.XLOOKUP(B817,[1]Printers!L:L,[1]Printers!O:O,1,0,),10)),"Используйте слой 100 мкм")</f>
        <v>5</v>
      </c>
      <c r="F817">
        <f>IFERROR(IF(ROUND(_xlfn.XLOOKUP([1]Parameters!B817,[1]Printers!L:L,[1]Printers!Q:Q,,0)*E817/10,0)*10&lt;_xlfn.XLOOKUP([1]Parameters!B817,[1]Printers!L:L,[1]Printers!P:P,,0),ROUND(_xlfn.XLOOKUP([1]Parameters!B817,[1]Printers!L:L,[1]Printers!Q:Q,,0)*E817/10,0)*10,_xlfn.XLOOKUP([1]Parameters!B817,[1]Printers!L:L,[1]Printers!P:P,,0)),"")</f>
        <v>50</v>
      </c>
      <c r="G817" cm="1">
        <f t="array" ref="G817">IFERROR(IF(ROW()-1&gt;COUNTA([1]!T_Printers[Printers])*COUNTA([1]!T_Resins[Resins]),"",_xlfn.IFS(ROUND(VLOOKUP(C817,[1]!T_Resins[#Data],3,FALSE)/VLOOKUP(A817,[1]!T_Printers[#Data],5,FALSE),1)&lt;=_xlfn.XLOOKUP(B817,[1]Printers!L:L,[1]Printers!O:O,1,0,),ROUND(VLOOKUP(C817,[1]!T_Resins[#Data],3,FALSE)/VLOOKUP(A817,[1]!T_Printers[#Data],5,FALSE),1),ROUND(VLOOKUP(C817,[1]!T_Resins[#Data],3,FALSE)/VLOOKUP(A817,[1]!T_Printers[#Data],5,FALSE),1)&gt;_xlfn.XLOOKUP(B817,[1]Printers!L:L,[1]Printers!O:O,1,0,),10)),"")</f>
        <v>6.4</v>
      </c>
      <c r="H817">
        <f>IFERROR(IF(ROUND(_xlfn.XLOOKUP([1]Parameters!B817,[1]Printers!L:L,[1]Printers!Q:Q,,0)*G817/10,0)*10&lt;_xlfn.XLOOKUP([1]Parameters!B817,[1]Printers!L:L,[1]Printers!P:P,,0),ROUND(_xlfn.XLOOKUP([1]Parameters!B817,[1]Printers!L:L,[1]Printers!Q:Q,,0)*G817/10,0)*10,_xlfn.XLOOKUP([1]Parameters!B817,[1]Printers!L:L,[1]Printers!P:P,,0)),"")</f>
        <v>60</v>
      </c>
      <c r="I817" s="3" t="str" cm="1">
        <f t="array" ref="I817">IFERROR(IF(ROW()-1&gt;COUNTA([1]!T_Printers[Printers])*COUNTA([1]!T_Resins[Resins]),"",_xlfn.IFS(ROUND(VLOOKUP(C817,[1]!T_Resins[#Data],4,FALSE)/VLOOKUP(A817,[1]!T_Printers[#Data],5,FALSE),1)&lt;=_xlfn.XLOOKUP(B817,[1]Printers!L:L,[1]Printers!O:O,1,0,),ROUND(VLOOKUP(C817,[1]!T_Resins[#Data],4,FALSE)/VLOOKUP(A817,[1]!T_Printers[#Data],5,FALSE),1),ROUND(VLOOKUP(C817,[1]!T_Resins[#Data],4,FALSE)/VLOOKUP(A817,[1]!T_Printers[#Data],5,FALSE),1)&gt;_xlfn.XLOOKUP(B817,[1]Printers!L:L,[1]Printers!O:O,1,0,),"")),"")</f>
        <v/>
      </c>
      <c r="J817" t="str">
        <f>IFERROR(IF(ROUND(_xlfn.XLOOKUP([1]Parameters!B817,[1]Printers!L:L,[1]Printers!Q:Q,,0)*I817/10,0)*10&lt;_xlfn.XLOOKUP([1]Parameters!B817,[1]Printers!L:L,[1]Printers!P:P,,0),ROUND(_xlfn.XLOOKUP([1]Parameters!B817,[1]Printers!L:L,[1]Printers!Q:Q,,0)*I817/10,0)*10,_xlfn.XLOOKUP([1]Parameters!B817,[1]Printers!L:L,[1]Printers!P:P,,0)),"")</f>
        <v/>
      </c>
      <c r="K817">
        <f>IF(SUM(E817:J817)&lt;&gt;0,VLOOKUP(A817,[1]!T_Printers[#Data],10,FALSE)+VLOOKUP(C817,[1]!T_Resins[#Data],10,FALSE),"")</f>
        <v>4</v>
      </c>
      <c r="L817">
        <f>IF(SUM(E817:J817)&lt;&gt;0,VLOOKUP(A817,[1]!T_Printers[#Data],11,FALSE),"")</f>
        <v>8</v>
      </c>
      <c r="M817">
        <f>IF(SUM(E817:J817)&lt;&gt;0,VLOOKUP(C817,[1]!T_Resins[#Data],8,FALSE),"")</f>
        <v>60</v>
      </c>
      <c r="N817">
        <f>IF(_xlfn.XLOOKUP(B817,[1]Printers!$L:$L,[1]Printers!$R:$R,0,0)&gt;0,[1]Parameters!M817,IF(SUM(E817:J817)&lt;&gt;0,VLOOKUP(C817,[1]!T_Resins[#Data],9,FALSE),""))</f>
        <v>60</v>
      </c>
      <c r="O817" t="str">
        <f t="shared" si="12"/>
        <v>AnycubicPhotonX</v>
      </c>
    </row>
    <row r="818" spans="1:15" x14ac:dyDescent="0.25">
      <c r="A818" t="str">
        <f t="array" ref="A818">IF(ROW()-1&gt;COUNTA([1]!T_Printers[Printers])*COUNTA([1]!T_Resins[Resins]),"",INDEX([1]!T_Printers[Printers],INT((ROW()-2)/COUNTA([1]!T_Resins[Resins])+1)))</f>
        <v>Anycubic Photon X</v>
      </c>
      <c r="B818" t="str">
        <f>_xlfn.XLOOKUP(A818,[1]!T_Printers[Printers],[1]!T_Printers[Icon link],,0)</f>
        <v>AnycubicPhotonX</v>
      </c>
      <c r="C818" t="str">
        <f t="array" ref="C818">IF(ROW()-1&gt;COUNTA([1]!T_Printers[Printers])*COUNTA([1]!T_Resins[Resins]),"",INDEX([1]!T_Resins[Resins],MOD(ROW()-2,COUNTA([1]!T_Resins[Resins]))+1))</f>
        <v>Dental Tray</v>
      </c>
      <c r="D818">
        <f>IF(SUM(E818:J818)&lt;&gt;0,IF(ROW()-1&gt;COUNTA([1]!T_Printers[Printers])*COUNTA([1]!T_Resins[Resins]),"",2),"")</f>
        <v>2</v>
      </c>
      <c r="E818" t="str" cm="1">
        <f t="array" ref="E818">IFERROR(IF(ROW()-1&gt;COUNTA([1]!T_Printers[Printers])*COUNTA([1]!T_Resins[Resins]),"",_xlfn.IFS(ROUND(VLOOKUP(C818,[1]!T_Resins[#Data],2,FALSE)/VLOOKUP(A818,[1]!T_Printers[#Data],5,FALSE),1)&lt;=_xlfn.XLOOKUP(B818,[1]Printers!L:L,[1]Printers!O:O,1,0,),ROUND(VLOOKUP(C818,[1]!T_Resins[#Data],2,FALSE)/VLOOKUP(A818,[1]!T_Printers[#Data],5,FALSE),1),ROUND(VLOOKUP(C818,[1]!T_Resins[#Data],2,FALSE)/VLOOKUP(A818,[1]!T_Printers[#Data],5,FALSE),1)&gt;_xlfn.XLOOKUP(B818,[1]Printers!L:L,[1]Printers!O:O,1,0,),10)),"Используйте слой 100 мкм")</f>
        <v>Используйте слой 100 мкм</v>
      </c>
      <c r="F818" t="str">
        <f>IFERROR(IF(ROUND(_xlfn.XLOOKUP([1]Parameters!B818,[1]Printers!L:L,[1]Printers!Q:Q,,0)*E818/10,0)*10&lt;_xlfn.XLOOKUP([1]Parameters!B818,[1]Printers!L:L,[1]Printers!P:P,,0),ROUND(_xlfn.XLOOKUP([1]Parameters!B818,[1]Printers!L:L,[1]Printers!Q:Q,,0)*E818/10,0)*10,_xlfn.XLOOKUP([1]Parameters!B818,[1]Printers!L:L,[1]Printers!P:P,,0)),"")</f>
        <v/>
      </c>
      <c r="G818" cm="1">
        <f t="array" ref="G818">IFERROR(IF(ROW()-1&gt;COUNTA([1]!T_Printers[Printers])*COUNTA([1]!T_Resins[Resins]),"",_xlfn.IFS(ROUND(VLOOKUP(C818,[1]!T_Resins[#Data],3,FALSE)/VLOOKUP(A818,[1]!T_Printers[#Data],5,FALSE),1)&lt;=_xlfn.XLOOKUP(B818,[1]Printers!L:L,[1]Printers!O:O,1,0,),ROUND(VLOOKUP(C818,[1]!T_Resins[#Data],3,FALSE)/VLOOKUP(A818,[1]!T_Printers[#Data],5,FALSE),1),ROUND(VLOOKUP(C818,[1]!T_Resins[#Data],3,FALSE)/VLOOKUP(A818,[1]!T_Printers[#Data],5,FALSE),1)&gt;_xlfn.XLOOKUP(B818,[1]Printers!L:L,[1]Printers!O:O,1,0,),10)),"")</f>
        <v>4</v>
      </c>
      <c r="H818">
        <f>IFERROR(IF(ROUND(_xlfn.XLOOKUP([1]Parameters!B818,[1]Printers!L:L,[1]Printers!Q:Q,,0)*G818/10,0)*10&lt;_xlfn.XLOOKUP([1]Parameters!B818,[1]Printers!L:L,[1]Printers!P:P,,0),ROUND(_xlfn.XLOOKUP([1]Parameters!B818,[1]Printers!L:L,[1]Printers!Q:Q,,0)*G818/10,0)*10,_xlfn.XLOOKUP([1]Parameters!B818,[1]Printers!L:L,[1]Printers!P:P,,0)),"")</f>
        <v>40</v>
      </c>
      <c r="I818" s="3" cm="1">
        <f t="array" ref="I818">IFERROR(IF(ROW()-1&gt;COUNTA([1]!T_Printers[Printers])*COUNTA([1]!T_Resins[Resins]),"",_xlfn.IFS(ROUND(VLOOKUP(C818,[1]!T_Resins[#Data],4,FALSE)/VLOOKUP(A818,[1]!T_Printers[#Data],5,FALSE),1)&lt;=_xlfn.XLOOKUP(B818,[1]Printers!L:L,[1]Printers!O:O,1,0,),ROUND(VLOOKUP(C818,[1]!T_Resins[#Data],4,FALSE)/VLOOKUP(A818,[1]!T_Printers[#Data],5,FALSE),1),ROUND(VLOOKUP(C818,[1]!T_Resins[#Data],4,FALSE)/VLOOKUP(A818,[1]!T_Printers[#Data],5,FALSE),1)&gt;_xlfn.XLOOKUP(B818,[1]Printers!L:L,[1]Printers!O:O,1,0,),"")),"")</f>
        <v>5</v>
      </c>
      <c r="J818">
        <f>IFERROR(IF(ROUND(_xlfn.XLOOKUP([1]Parameters!B818,[1]Printers!L:L,[1]Printers!Q:Q,,0)*I818/10,0)*10&lt;_xlfn.XLOOKUP([1]Parameters!B818,[1]Printers!L:L,[1]Printers!P:P,,0),ROUND(_xlfn.XLOOKUP([1]Parameters!B818,[1]Printers!L:L,[1]Printers!Q:Q,,0)*I818/10,0)*10,_xlfn.XLOOKUP([1]Parameters!B818,[1]Printers!L:L,[1]Printers!P:P,,0)),"")</f>
        <v>50</v>
      </c>
      <c r="K818">
        <f>IF(SUM(E818:J818)&lt;&gt;0,VLOOKUP(A818,[1]!T_Printers[#Data],10,FALSE)+VLOOKUP(C818,[1]!T_Resins[#Data],10,FALSE),"")</f>
        <v>4</v>
      </c>
      <c r="L818">
        <f>IF(SUM(E818:J818)&lt;&gt;0,VLOOKUP(A818,[1]!T_Printers[#Data],11,FALSE),"")</f>
        <v>8</v>
      </c>
      <c r="M818">
        <f>IF(SUM(E818:J818)&lt;&gt;0,VLOOKUP(C818,[1]!T_Resins[#Data],8,FALSE),"")</f>
        <v>120</v>
      </c>
      <c r="N818">
        <f>IF(_xlfn.XLOOKUP(B818,[1]Printers!$L:$L,[1]Printers!$R:$R,0,0)&gt;0,[1]Parameters!M818,IF(SUM(E818:J818)&lt;&gt;0,VLOOKUP(C818,[1]!T_Resins[#Data],9,FALSE),""))</f>
        <v>180</v>
      </c>
      <c r="O818" t="str">
        <f t="shared" si="12"/>
        <v>AnycubicPhotonX</v>
      </c>
    </row>
    <row r="819" spans="1:15" x14ac:dyDescent="0.25">
      <c r="A819" t="str">
        <f t="array" ref="A819">IF(ROW()-1&gt;COUNTA([1]!T_Printers[Printers])*COUNTA([1]!T_Resins[Resins]),"",INDEX([1]!T_Printers[Printers],INT((ROW()-2)/COUNTA([1]!T_Resins[Resins])+1)))</f>
        <v>Anycubic Photon X</v>
      </c>
      <c r="B819" t="str">
        <f>_xlfn.XLOOKUP(A819,[1]!T_Printers[Printers],[1]!T_Printers[Icon link],,0)</f>
        <v>AnycubicPhotonX</v>
      </c>
      <c r="C819" t="str">
        <f t="array" ref="C819">IF(ROW()-1&gt;COUNTA([1]!T_Printers[Printers])*COUNTA([1]!T_Resins[Resins]),"",INDEX([1]!T_Resins[Resins],MOD(ROW()-2,COUNTA([1]!T_Resins[Resins]))+1))</f>
        <v>Dental Yellow Clear</v>
      </c>
      <c r="D819">
        <f>IF(SUM(E819:J819)&lt;&gt;0,IF(ROW()-1&gt;COUNTA([1]!T_Printers[Printers])*COUNTA([1]!T_Resins[Resins]),"",2),"")</f>
        <v>2</v>
      </c>
      <c r="E819" cm="1">
        <f t="array" ref="E819">IFERROR(IF(ROW()-1&gt;COUNTA([1]!T_Printers[Printers])*COUNTA([1]!T_Resins[Resins]),"",_xlfn.IFS(ROUND(VLOOKUP(C819,[1]!T_Resins[#Data],2,FALSE)/VLOOKUP(A819,[1]!T_Printers[#Data],5,FALSE),1)&lt;=_xlfn.XLOOKUP(B819,[1]Printers!L:L,[1]Printers!O:O,1,0,),ROUND(VLOOKUP(C819,[1]!T_Resins[#Data],2,FALSE)/VLOOKUP(A819,[1]!T_Printers[#Data],5,FALSE),1),ROUND(VLOOKUP(C819,[1]!T_Resins[#Data],2,FALSE)/VLOOKUP(A819,[1]!T_Printers[#Data],5,FALSE),1)&gt;_xlfn.XLOOKUP(B819,[1]Printers!L:L,[1]Printers!O:O,1,0,),10)),"Используйте слой 100 мкм")</f>
        <v>1.7</v>
      </c>
      <c r="F819">
        <f>IFERROR(IF(ROUND(_xlfn.XLOOKUP([1]Parameters!B819,[1]Printers!L:L,[1]Printers!Q:Q,,0)*E819/10,0)*10&lt;_xlfn.XLOOKUP([1]Parameters!B819,[1]Printers!L:L,[1]Printers!P:P,,0),ROUND(_xlfn.XLOOKUP([1]Parameters!B819,[1]Printers!L:L,[1]Printers!Q:Q,,0)*E819/10,0)*10,_xlfn.XLOOKUP([1]Parameters!B819,[1]Printers!L:L,[1]Printers!P:P,,0)),"")</f>
        <v>20</v>
      </c>
      <c r="G819" cm="1">
        <f t="array" ref="G819">IFERROR(IF(ROW()-1&gt;COUNTA([1]!T_Printers[Printers])*COUNTA([1]!T_Resins[Resins]),"",_xlfn.IFS(ROUND(VLOOKUP(C819,[1]!T_Resins[#Data],3,FALSE)/VLOOKUP(A819,[1]!T_Printers[#Data],5,FALSE),1)&lt;=_xlfn.XLOOKUP(B819,[1]Printers!L:L,[1]Printers!O:O,1,0,),ROUND(VLOOKUP(C819,[1]!T_Resins[#Data],3,FALSE)/VLOOKUP(A819,[1]!T_Printers[#Data],5,FALSE),1),ROUND(VLOOKUP(C819,[1]!T_Resins[#Data],3,FALSE)/VLOOKUP(A819,[1]!T_Printers[#Data],5,FALSE),1)&gt;_xlfn.XLOOKUP(B819,[1]Printers!L:L,[1]Printers!O:O,1,0,),10)),"")</f>
        <v>2.2999999999999998</v>
      </c>
      <c r="H819">
        <f>IFERROR(IF(ROUND(_xlfn.XLOOKUP([1]Parameters!B819,[1]Printers!L:L,[1]Printers!Q:Q,,0)*G819/10,0)*10&lt;_xlfn.XLOOKUP([1]Parameters!B819,[1]Printers!L:L,[1]Printers!P:P,,0),ROUND(_xlfn.XLOOKUP([1]Parameters!B819,[1]Printers!L:L,[1]Printers!Q:Q,,0)*G819/10,0)*10,_xlfn.XLOOKUP([1]Parameters!B819,[1]Printers!L:L,[1]Printers!P:P,,0)),"")</f>
        <v>20</v>
      </c>
      <c r="I819" s="3" t="str" cm="1">
        <f t="array" ref="I819">IFERROR(IF(ROW()-1&gt;COUNTA([1]!T_Printers[Printers])*COUNTA([1]!T_Resins[Resins]),"",_xlfn.IFS(ROUND(VLOOKUP(C819,[1]!T_Resins[#Data],4,FALSE)/VLOOKUP(A819,[1]!T_Printers[#Data],5,FALSE),1)&lt;=_xlfn.XLOOKUP(B819,[1]Printers!L:L,[1]Printers!O:O,1,0,),ROUND(VLOOKUP(C819,[1]!T_Resins[#Data],4,FALSE)/VLOOKUP(A819,[1]!T_Printers[#Data],5,FALSE),1),ROUND(VLOOKUP(C819,[1]!T_Resins[#Data],4,FALSE)/VLOOKUP(A819,[1]!T_Printers[#Data],5,FALSE),1)&gt;_xlfn.XLOOKUP(B819,[1]Printers!L:L,[1]Printers!O:O,1,0,),"")),"")</f>
        <v/>
      </c>
      <c r="J819" t="str">
        <f>IFERROR(IF(ROUND(_xlfn.XLOOKUP([1]Parameters!B819,[1]Printers!L:L,[1]Printers!Q:Q,,0)*I819/10,0)*10&lt;_xlfn.XLOOKUP([1]Parameters!B819,[1]Printers!L:L,[1]Printers!P:P,,0),ROUND(_xlfn.XLOOKUP([1]Parameters!B819,[1]Printers!L:L,[1]Printers!Q:Q,,0)*I819/10,0)*10,_xlfn.XLOOKUP([1]Parameters!B819,[1]Printers!L:L,[1]Printers!P:P,,0)),"")</f>
        <v/>
      </c>
      <c r="K819">
        <f>IF(SUM(E819:J819)&lt;&gt;0,VLOOKUP(A819,[1]!T_Printers[#Data],10,FALSE)+VLOOKUP(C819,[1]!T_Resins[#Data],10,FALSE),"")</f>
        <v>4</v>
      </c>
      <c r="L819">
        <f>IF(SUM(E819:J819)&lt;&gt;0,VLOOKUP(A819,[1]!T_Printers[#Data],11,FALSE),"")</f>
        <v>8</v>
      </c>
      <c r="M819">
        <f>IF(SUM(E819:J819)&lt;&gt;0,VLOOKUP(C819,[1]!T_Resins[#Data],8,FALSE),"")</f>
        <v>120</v>
      </c>
      <c r="N819">
        <f>IF(_xlfn.XLOOKUP(B819,[1]Printers!$L:$L,[1]Printers!$R:$R,0,0)&gt;0,[1]Parameters!M819,IF(SUM(E819:J819)&lt;&gt;0,VLOOKUP(C819,[1]!T_Resins[#Data],9,FALSE),""))</f>
        <v>180</v>
      </c>
      <c r="O819" t="str">
        <f t="shared" si="12"/>
        <v>AnycubicPhotonX</v>
      </c>
    </row>
    <row r="820" spans="1:15" x14ac:dyDescent="0.25">
      <c r="A820" t="str">
        <f t="array" ref="A820">IF(ROW()-1&gt;COUNTA([1]!T_Printers[Printers])*COUNTA([1]!T_Resins[Resins]),"",INDEX([1]!T_Printers[Printers],INT((ROW()-2)/COUNTA([1]!T_Resins[Resins])+1)))</f>
        <v>Anycubic Photon X</v>
      </c>
      <c r="B820" t="str">
        <f>_xlfn.XLOOKUP(A820,[1]!T_Printers[Printers],[1]!T_Printers[Icon link],,0)</f>
        <v>AnycubicPhotonX</v>
      </c>
      <c r="C820" t="str">
        <f t="array" ref="C820">IF(ROW()-1&gt;COUNTA([1]!T_Printers[Printers])*COUNTA([1]!T_Resins[Resins]),"",INDEX([1]!T_Resins[Resins],MOD(ROW()-2,COUNTA([1]!T_Resins[Resins]))+1))</f>
        <v>Dental Yellow Clear PRO</v>
      </c>
      <c r="D820">
        <f>IF(SUM(E820:J820)&lt;&gt;0,IF(ROW()-1&gt;COUNTA([1]!T_Printers[Printers])*COUNTA([1]!T_Resins[Resins]),"",2),"")</f>
        <v>2</v>
      </c>
      <c r="E820" cm="1">
        <f t="array" ref="E820">IFERROR(IF(ROW()-1&gt;COUNTA([1]!T_Printers[Printers])*COUNTA([1]!T_Resins[Resins]),"",_xlfn.IFS(ROUND(VLOOKUP(C820,[1]!T_Resins[#Data],2,FALSE)/VLOOKUP(A820,[1]!T_Printers[#Data],5,FALSE),1)&lt;=_xlfn.XLOOKUP(B820,[1]Printers!L:L,[1]Printers!O:O,1,0,),ROUND(VLOOKUP(C820,[1]!T_Resins[#Data],2,FALSE)/VLOOKUP(A820,[1]!T_Printers[#Data],5,FALSE),1),ROUND(VLOOKUP(C820,[1]!T_Resins[#Data],2,FALSE)/VLOOKUP(A820,[1]!T_Printers[#Data],5,FALSE),1)&gt;_xlfn.XLOOKUP(B820,[1]Printers!L:L,[1]Printers!O:O,1,0,),10)),"Используйте слой 100 мкм")</f>
        <v>4.5</v>
      </c>
      <c r="F820">
        <f>IFERROR(IF(ROUND(_xlfn.XLOOKUP([1]Parameters!B820,[1]Printers!L:L,[1]Printers!Q:Q,,0)*E820/10,0)*10&lt;_xlfn.XLOOKUP([1]Parameters!B820,[1]Printers!L:L,[1]Printers!P:P,,0),ROUND(_xlfn.XLOOKUP([1]Parameters!B820,[1]Printers!L:L,[1]Printers!Q:Q,,0)*E820/10,0)*10,_xlfn.XLOOKUP([1]Parameters!B820,[1]Printers!L:L,[1]Printers!P:P,,0)),"")</f>
        <v>40</v>
      </c>
      <c r="G820" cm="1">
        <f t="array" ref="G820">IFERROR(IF(ROW()-1&gt;COUNTA([1]!T_Printers[Printers])*COUNTA([1]!T_Resins[Resins]),"",_xlfn.IFS(ROUND(VLOOKUP(C820,[1]!T_Resins[#Data],3,FALSE)/VLOOKUP(A820,[1]!T_Printers[#Data],5,FALSE),1)&lt;=_xlfn.XLOOKUP(B820,[1]Printers!L:L,[1]Printers!O:O,1,0,),ROUND(VLOOKUP(C820,[1]!T_Resins[#Data],3,FALSE)/VLOOKUP(A820,[1]!T_Printers[#Data],5,FALSE),1),ROUND(VLOOKUP(C820,[1]!T_Resins[#Data],3,FALSE)/VLOOKUP(A820,[1]!T_Printers[#Data],5,FALSE),1)&gt;_xlfn.XLOOKUP(B820,[1]Printers!L:L,[1]Printers!O:O,1,0,),10)),"")</f>
        <v>5.8</v>
      </c>
      <c r="H820">
        <f>IFERROR(IF(ROUND(_xlfn.XLOOKUP([1]Parameters!B820,[1]Printers!L:L,[1]Printers!Q:Q,,0)*G820/10,0)*10&lt;_xlfn.XLOOKUP([1]Parameters!B820,[1]Printers!L:L,[1]Printers!P:P,,0),ROUND(_xlfn.XLOOKUP([1]Parameters!B820,[1]Printers!L:L,[1]Printers!Q:Q,,0)*G820/10,0)*10,_xlfn.XLOOKUP([1]Parameters!B820,[1]Printers!L:L,[1]Printers!P:P,,0)),"")</f>
        <v>50</v>
      </c>
      <c r="I820" s="3" t="str" cm="1">
        <f t="array" ref="I820">IFERROR(IF(ROW()-1&gt;COUNTA([1]!T_Printers[Printers])*COUNTA([1]!T_Resins[Resins]),"",_xlfn.IFS(ROUND(VLOOKUP(C820,[1]!T_Resins[#Data],4,FALSE)/VLOOKUP(A820,[1]!T_Printers[#Data],5,FALSE),1)&lt;=_xlfn.XLOOKUP(B820,[1]Printers!L:L,[1]Printers!O:O,1,0,),ROUND(VLOOKUP(C820,[1]!T_Resins[#Data],4,FALSE)/VLOOKUP(A820,[1]!T_Printers[#Data],5,FALSE),1),ROUND(VLOOKUP(C820,[1]!T_Resins[#Data],4,FALSE)/VLOOKUP(A820,[1]!T_Printers[#Data],5,FALSE),1)&gt;_xlfn.XLOOKUP(B820,[1]Printers!L:L,[1]Printers!O:O,1,0,),"")),"")</f>
        <v/>
      </c>
      <c r="J820" t="str">
        <f>IFERROR(IF(ROUND(_xlfn.XLOOKUP([1]Parameters!B820,[1]Printers!L:L,[1]Printers!Q:Q,,0)*I820/10,0)*10&lt;_xlfn.XLOOKUP([1]Parameters!B820,[1]Printers!L:L,[1]Printers!P:P,,0),ROUND(_xlfn.XLOOKUP([1]Parameters!B820,[1]Printers!L:L,[1]Printers!Q:Q,,0)*I820/10,0)*10,_xlfn.XLOOKUP([1]Parameters!B820,[1]Printers!L:L,[1]Printers!P:P,,0)),"")</f>
        <v/>
      </c>
      <c r="K820">
        <f>IF(SUM(E820:J820)&lt;&gt;0,VLOOKUP(A820,[1]!T_Printers[#Data],10,FALSE)+VLOOKUP(C820,[1]!T_Resins[#Data],10,FALSE),"")</f>
        <v>4</v>
      </c>
      <c r="L820">
        <f>IF(SUM(E820:J820)&lt;&gt;0,VLOOKUP(A820,[1]!T_Printers[#Data],11,FALSE),"")</f>
        <v>8</v>
      </c>
      <c r="M820">
        <f>IF(SUM(E820:J820)&lt;&gt;0,VLOOKUP(C820,[1]!T_Resins[#Data],8,FALSE),"")</f>
        <v>120</v>
      </c>
      <c r="N820">
        <f>IF(_xlfn.XLOOKUP(B820,[1]Printers!$L:$L,[1]Printers!$R:$R,0,0)&gt;0,[1]Parameters!M820,IF(SUM(E820:J820)&lt;&gt;0,VLOOKUP(C820,[1]!T_Resins[#Data],9,FALSE),""))</f>
        <v>180</v>
      </c>
      <c r="O820" t="str">
        <f t="shared" si="12"/>
        <v>AnycubicPhotonX</v>
      </c>
    </row>
    <row r="821" spans="1:15" x14ac:dyDescent="0.25">
      <c r="A821" t="str">
        <f t="array" ref="A821">IF(ROW()-1&gt;COUNTA([1]!T_Printers[Printers])*COUNTA([1]!T_Resins[Resins]),"",INDEX([1]!T_Printers[Printers],INT((ROW()-2)/COUNTA([1]!T_Resins[Resins])+1)))</f>
        <v>Anycubic Photon X</v>
      </c>
      <c r="B821" t="str">
        <f>_xlfn.XLOOKUP(A821,[1]!T_Printers[Printers],[1]!T_Printers[Icon link],,0)</f>
        <v>AnycubicPhotonX</v>
      </c>
      <c r="C821" t="str">
        <f t="array" ref="C821">IF(ROW()-1&gt;COUNTA([1]!T_Printers[Printers])*COUNTA([1]!T_Resins[Resins]),"",INDEX([1]!T_Resins[Resins],MOD(ROW()-2,COUNTA([1]!T_Resins[Resins]))+1))</f>
        <v>Industrial ABS Black</v>
      </c>
      <c r="D821">
        <f>IF(SUM(E821:J821)&lt;&gt;0,IF(ROW()-1&gt;COUNTA([1]!T_Printers[Printers])*COUNTA([1]!T_Resins[Resins]),"",2),"")</f>
        <v>2</v>
      </c>
      <c r="E821" cm="1">
        <f t="array" ref="E821">IFERROR(IF(ROW()-1&gt;COUNTA([1]!T_Printers[Printers])*COUNTA([1]!T_Resins[Resins]),"",_xlfn.IFS(ROUND(VLOOKUP(C821,[1]!T_Resins[#Data],2,FALSE)/VLOOKUP(A821,[1]!T_Printers[#Data],5,FALSE),1)&lt;=_xlfn.XLOOKUP(B821,[1]Printers!L:L,[1]Printers!O:O,1,0,),ROUND(VLOOKUP(C821,[1]!T_Resins[#Data],2,FALSE)/VLOOKUP(A821,[1]!T_Printers[#Data],5,FALSE),1),ROUND(VLOOKUP(C821,[1]!T_Resins[#Data],2,FALSE)/VLOOKUP(A821,[1]!T_Printers[#Data],5,FALSE),1)&gt;_xlfn.XLOOKUP(B821,[1]Printers!L:L,[1]Printers!O:O,1,0,),10)),"Используйте слой 100 мкм")</f>
        <v>3.6</v>
      </c>
      <c r="F821">
        <f>IFERROR(IF(ROUND(_xlfn.XLOOKUP([1]Parameters!B821,[1]Printers!L:L,[1]Printers!Q:Q,,0)*E821/10,0)*10&lt;_xlfn.XLOOKUP([1]Parameters!B821,[1]Printers!L:L,[1]Printers!P:P,,0),ROUND(_xlfn.XLOOKUP([1]Parameters!B821,[1]Printers!L:L,[1]Printers!Q:Q,,0)*E821/10,0)*10,_xlfn.XLOOKUP([1]Parameters!B821,[1]Printers!L:L,[1]Printers!P:P,,0)),"")</f>
        <v>30</v>
      </c>
      <c r="G821" cm="1">
        <f t="array" ref="G821">IFERROR(IF(ROW()-1&gt;COUNTA([1]!T_Printers[Printers])*COUNTA([1]!T_Resins[Resins]),"",_xlfn.IFS(ROUND(VLOOKUP(C821,[1]!T_Resins[#Data],3,FALSE)/VLOOKUP(A821,[1]!T_Printers[#Data],5,FALSE),1)&lt;=_xlfn.XLOOKUP(B821,[1]Printers!L:L,[1]Printers!O:O,1,0,),ROUND(VLOOKUP(C821,[1]!T_Resins[#Data],3,FALSE)/VLOOKUP(A821,[1]!T_Printers[#Data],5,FALSE),1),ROUND(VLOOKUP(C821,[1]!T_Resins[#Data],3,FALSE)/VLOOKUP(A821,[1]!T_Printers[#Data],5,FALSE),1)&gt;_xlfn.XLOOKUP(B821,[1]Printers!L:L,[1]Printers!O:O,1,0,),10)),"")</f>
        <v>4.5999999999999996</v>
      </c>
      <c r="H821">
        <f>IFERROR(IF(ROUND(_xlfn.XLOOKUP([1]Parameters!B821,[1]Printers!L:L,[1]Printers!Q:Q,,0)*G821/10,0)*10&lt;_xlfn.XLOOKUP([1]Parameters!B821,[1]Printers!L:L,[1]Printers!P:P,,0),ROUND(_xlfn.XLOOKUP([1]Parameters!B821,[1]Printers!L:L,[1]Printers!Q:Q,,0)*G821/10,0)*10,_xlfn.XLOOKUP([1]Parameters!B821,[1]Printers!L:L,[1]Printers!P:P,,0)),"")</f>
        <v>40</v>
      </c>
      <c r="I821" s="3" t="str" cm="1">
        <f t="array" ref="I821">IFERROR(IF(ROW()-1&gt;COUNTA([1]!T_Printers[Printers])*COUNTA([1]!T_Resins[Resins]),"",_xlfn.IFS(ROUND(VLOOKUP(C821,[1]!T_Resins[#Data],4,FALSE)/VLOOKUP(A821,[1]!T_Printers[#Data],5,FALSE),1)&lt;=_xlfn.XLOOKUP(B821,[1]Printers!L:L,[1]Printers!O:O,1,0,),ROUND(VLOOKUP(C821,[1]!T_Resins[#Data],4,FALSE)/VLOOKUP(A821,[1]!T_Printers[#Data],5,FALSE),1),ROUND(VLOOKUP(C821,[1]!T_Resins[#Data],4,FALSE)/VLOOKUP(A821,[1]!T_Printers[#Data],5,FALSE),1)&gt;_xlfn.XLOOKUP(B821,[1]Printers!L:L,[1]Printers!O:O,1,0,),"")),"")</f>
        <v/>
      </c>
      <c r="J821" t="str">
        <f>IFERROR(IF(ROUND(_xlfn.XLOOKUP([1]Parameters!B821,[1]Printers!L:L,[1]Printers!Q:Q,,0)*I821/10,0)*10&lt;_xlfn.XLOOKUP([1]Parameters!B821,[1]Printers!L:L,[1]Printers!P:P,,0),ROUND(_xlfn.XLOOKUP([1]Parameters!B821,[1]Printers!L:L,[1]Printers!Q:Q,,0)*I821/10,0)*10,_xlfn.XLOOKUP([1]Parameters!B821,[1]Printers!L:L,[1]Printers!P:P,,0)),"")</f>
        <v/>
      </c>
      <c r="K821">
        <f>IF(SUM(E821:J821)&lt;&gt;0,VLOOKUP(A821,[1]!T_Printers[#Data],10,FALSE)+VLOOKUP(C821,[1]!T_Resins[#Data],10,FALSE),"")</f>
        <v>4</v>
      </c>
      <c r="L821">
        <f>IF(SUM(E821:J821)&lt;&gt;0,VLOOKUP(A821,[1]!T_Printers[#Data],11,FALSE),"")</f>
        <v>8</v>
      </c>
      <c r="M821">
        <f>IF(SUM(E821:J821)&lt;&gt;0,VLOOKUP(C821,[1]!T_Resins[#Data],8,FALSE),"")</f>
        <v>60</v>
      </c>
      <c r="N821">
        <f>IF(_xlfn.XLOOKUP(B821,[1]Printers!$L:$L,[1]Printers!$R:$R,0,0)&gt;0,[1]Parameters!M821,IF(SUM(E821:J821)&lt;&gt;0,VLOOKUP(C821,[1]!T_Resins[#Data],9,FALSE),""))</f>
        <v>60</v>
      </c>
      <c r="O821" t="str">
        <f t="shared" si="12"/>
        <v>AnycubicPhotonX</v>
      </c>
    </row>
    <row r="822" spans="1:15" x14ac:dyDescent="0.25">
      <c r="A822" t="str">
        <f t="array" ref="A822">IF(ROW()-1&gt;COUNTA([1]!T_Printers[Printers])*COUNTA([1]!T_Resins[Resins]),"",INDEX([1]!T_Printers[Printers],INT((ROW()-2)/COUNTA([1]!T_Resins[Resins])+1)))</f>
        <v>Anycubic Photon X</v>
      </c>
      <c r="B822" t="str">
        <f>_xlfn.XLOOKUP(A822,[1]!T_Printers[Printers],[1]!T_Printers[Icon link],,0)</f>
        <v>AnycubicPhotonX</v>
      </c>
      <c r="C822" t="str">
        <f t="array" ref="C822">IF(ROW()-1&gt;COUNTA([1]!T_Printers[Printers])*COUNTA([1]!T_Resins[Resins]),"",INDEX([1]!T_Resins[Resins],MOD(ROW()-2,COUNTA([1]!T_Resins[Resins]))+1))</f>
        <v>Industrial ABS-Like Grey</v>
      </c>
      <c r="D822">
        <f>IF(SUM(E822:J822)&lt;&gt;0,IF(ROW()-1&gt;COUNTA([1]!T_Printers[Printers])*COUNTA([1]!T_Resins[Resins]),"",2),"")</f>
        <v>2</v>
      </c>
      <c r="E822" cm="1">
        <f t="array" ref="E822">IFERROR(IF(ROW()-1&gt;COUNTA([1]!T_Printers[Printers])*COUNTA([1]!T_Resins[Resins]),"",_xlfn.IFS(ROUND(VLOOKUP(C822,[1]!T_Resins[#Data],2,FALSE)/VLOOKUP(A822,[1]!T_Printers[#Data],5,FALSE),1)&lt;=_xlfn.XLOOKUP(B822,[1]Printers!L:L,[1]Printers!O:O,1,0,),ROUND(VLOOKUP(C822,[1]!T_Resins[#Data],2,FALSE)/VLOOKUP(A822,[1]!T_Printers[#Data],5,FALSE),1),ROUND(VLOOKUP(C822,[1]!T_Resins[#Data],2,FALSE)/VLOOKUP(A822,[1]!T_Printers[#Data],5,FALSE),1)&gt;_xlfn.XLOOKUP(B822,[1]Printers!L:L,[1]Printers!O:O,1,0,),10)),"Используйте слой 100 мкм")</f>
        <v>3.5</v>
      </c>
      <c r="F822">
        <f>IFERROR(IF(ROUND(_xlfn.XLOOKUP([1]Parameters!B822,[1]Printers!L:L,[1]Printers!Q:Q,,0)*E822/10,0)*10&lt;_xlfn.XLOOKUP([1]Parameters!B822,[1]Printers!L:L,[1]Printers!P:P,,0),ROUND(_xlfn.XLOOKUP([1]Parameters!B822,[1]Printers!L:L,[1]Printers!Q:Q,,0)*E822/10,0)*10,_xlfn.XLOOKUP([1]Parameters!B822,[1]Printers!L:L,[1]Printers!P:P,,0)),"")</f>
        <v>30</v>
      </c>
      <c r="G822" cm="1">
        <f t="array" ref="G822">IFERROR(IF(ROW()-1&gt;COUNTA([1]!T_Printers[Printers])*COUNTA([1]!T_Resins[Resins]),"",_xlfn.IFS(ROUND(VLOOKUP(C822,[1]!T_Resins[#Data],3,FALSE)/VLOOKUP(A822,[1]!T_Printers[#Data],5,FALSE),1)&lt;=_xlfn.XLOOKUP(B822,[1]Printers!L:L,[1]Printers!O:O,1,0,),ROUND(VLOOKUP(C822,[1]!T_Resins[#Data],3,FALSE)/VLOOKUP(A822,[1]!T_Printers[#Data],5,FALSE),1),ROUND(VLOOKUP(C822,[1]!T_Resins[#Data],3,FALSE)/VLOOKUP(A822,[1]!T_Printers[#Data],5,FALSE),1)&gt;_xlfn.XLOOKUP(B822,[1]Printers!L:L,[1]Printers!O:O,1,0,),10)),"")</f>
        <v>4.5999999999999996</v>
      </c>
      <c r="H822">
        <f>IFERROR(IF(ROUND(_xlfn.XLOOKUP([1]Parameters!B822,[1]Printers!L:L,[1]Printers!Q:Q,,0)*G822/10,0)*10&lt;_xlfn.XLOOKUP([1]Parameters!B822,[1]Printers!L:L,[1]Printers!P:P,,0),ROUND(_xlfn.XLOOKUP([1]Parameters!B822,[1]Printers!L:L,[1]Printers!Q:Q,,0)*G822/10,0)*10,_xlfn.XLOOKUP([1]Parameters!B822,[1]Printers!L:L,[1]Printers!P:P,,0)),"")</f>
        <v>40</v>
      </c>
      <c r="I822" s="3" t="str" cm="1">
        <f t="array" ref="I822">IFERROR(IF(ROW()-1&gt;COUNTA([1]!T_Printers[Printers])*COUNTA([1]!T_Resins[Resins]),"",_xlfn.IFS(ROUND(VLOOKUP(C822,[1]!T_Resins[#Data],4,FALSE)/VLOOKUP(A822,[1]!T_Printers[#Data],5,FALSE),1)&lt;=_xlfn.XLOOKUP(B822,[1]Printers!L:L,[1]Printers!O:O,1,0,),ROUND(VLOOKUP(C822,[1]!T_Resins[#Data],4,FALSE)/VLOOKUP(A822,[1]!T_Printers[#Data],5,FALSE),1),ROUND(VLOOKUP(C822,[1]!T_Resins[#Data],4,FALSE)/VLOOKUP(A822,[1]!T_Printers[#Data],5,FALSE),1)&gt;_xlfn.XLOOKUP(B822,[1]Printers!L:L,[1]Printers!O:O,1,0,),"")),"")</f>
        <v/>
      </c>
      <c r="J822" t="str">
        <f>IFERROR(IF(ROUND(_xlfn.XLOOKUP([1]Parameters!B822,[1]Printers!L:L,[1]Printers!Q:Q,,0)*I822/10,0)*10&lt;_xlfn.XLOOKUP([1]Parameters!B822,[1]Printers!L:L,[1]Printers!P:P,,0),ROUND(_xlfn.XLOOKUP([1]Parameters!B822,[1]Printers!L:L,[1]Printers!Q:Q,,0)*I822/10,0)*10,_xlfn.XLOOKUP([1]Parameters!B822,[1]Printers!L:L,[1]Printers!P:P,,0)),"")</f>
        <v/>
      </c>
      <c r="K822">
        <f>IF(SUM(E822:J822)&lt;&gt;0,VLOOKUP(A822,[1]!T_Printers[#Data],10,FALSE)+VLOOKUP(C822,[1]!T_Resins[#Data],10,FALSE),"")</f>
        <v>4</v>
      </c>
      <c r="L822">
        <f>IF(SUM(E822:J822)&lt;&gt;0,VLOOKUP(A822,[1]!T_Printers[#Data],11,FALSE),"")</f>
        <v>8</v>
      </c>
      <c r="M822">
        <f>IF(SUM(E822:J822)&lt;&gt;0,VLOOKUP(C822,[1]!T_Resins[#Data],8,FALSE),"")</f>
        <v>120</v>
      </c>
      <c r="N822">
        <f>IF(_xlfn.XLOOKUP(B822,[1]Printers!$L:$L,[1]Printers!$R:$R,0,0)&gt;0,[1]Parameters!M822,IF(SUM(E822:J822)&lt;&gt;0,VLOOKUP(C822,[1]!T_Resins[#Data],9,FALSE),""))</f>
        <v>180</v>
      </c>
      <c r="O822" t="str">
        <f t="shared" si="12"/>
        <v>AnycubicPhotonX</v>
      </c>
    </row>
    <row r="823" spans="1:15" x14ac:dyDescent="0.25">
      <c r="A823" t="str">
        <f t="array" ref="A823">IF(ROW()-1&gt;COUNTA([1]!T_Printers[Printers])*COUNTA([1]!T_Resins[Resins]),"",INDEX([1]!T_Printers[Printers],INT((ROW()-2)/COUNTA([1]!T_Resins[Resins])+1)))</f>
        <v>Anycubic Photon X</v>
      </c>
      <c r="B823" t="str">
        <f>_xlfn.XLOOKUP(A823,[1]!T_Printers[Printers],[1]!T_Printers[Icon link],,0)</f>
        <v>AnycubicPhotonX</v>
      </c>
      <c r="C823" t="str">
        <f t="array" ref="C823">IF(ROW()-1&gt;COUNTA([1]!T_Printers[Printers])*COUNTA([1]!T_Resins[Resins]),"",INDEX([1]!T_Resins[Resins],MOD(ROW()-2,COUNTA([1]!T_Resins[Resins]))+1))</f>
        <v>Industrial Flex Natural Clear</v>
      </c>
      <c r="D823">
        <f>IF(SUM(E823:J823)&lt;&gt;0,IF(ROW()-1&gt;COUNTA([1]!T_Printers[Printers])*COUNTA([1]!T_Resins[Resins]),"",2),"")</f>
        <v>2</v>
      </c>
      <c r="E823" cm="1">
        <f t="array" ref="E823">IFERROR(IF(ROW()-1&gt;COUNTA([1]!T_Printers[Printers])*COUNTA([1]!T_Resins[Resins]),"",_xlfn.IFS(ROUND(VLOOKUP(C823,[1]!T_Resins[#Data],2,FALSE)/VLOOKUP(A823,[1]!T_Printers[#Data],5,FALSE),1)&lt;=_xlfn.XLOOKUP(B823,[1]Printers!L:L,[1]Printers!O:O,1,0,),ROUND(VLOOKUP(C823,[1]!T_Resins[#Data],2,FALSE)/VLOOKUP(A823,[1]!T_Printers[#Data],5,FALSE),1),ROUND(VLOOKUP(C823,[1]!T_Resins[#Data],2,FALSE)/VLOOKUP(A823,[1]!T_Printers[#Data],5,FALSE),1)&gt;_xlfn.XLOOKUP(B823,[1]Printers!L:L,[1]Printers!O:O,1,0,),10)),"Используйте слой 100 мкм")</f>
        <v>1.3</v>
      </c>
      <c r="F823">
        <f>IFERROR(IF(ROUND(_xlfn.XLOOKUP([1]Parameters!B823,[1]Printers!L:L,[1]Printers!Q:Q,,0)*E823/10,0)*10&lt;_xlfn.XLOOKUP([1]Parameters!B823,[1]Printers!L:L,[1]Printers!P:P,,0),ROUND(_xlfn.XLOOKUP([1]Parameters!B823,[1]Printers!L:L,[1]Printers!Q:Q,,0)*E823/10,0)*10,_xlfn.XLOOKUP([1]Parameters!B823,[1]Printers!L:L,[1]Printers!P:P,,0)),"")</f>
        <v>10</v>
      </c>
      <c r="G823" cm="1">
        <f t="array" ref="G823">IFERROR(IF(ROW()-1&gt;COUNTA([1]!T_Printers[Printers])*COUNTA([1]!T_Resins[Resins]),"",_xlfn.IFS(ROUND(VLOOKUP(C823,[1]!T_Resins[#Data],3,FALSE)/VLOOKUP(A823,[1]!T_Printers[#Data],5,FALSE),1)&lt;=_xlfn.XLOOKUP(B823,[1]Printers!L:L,[1]Printers!O:O,1,0,),ROUND(VLOOKUP(C823,[1]!T_Resins[#Data],3,FALSE)/VLOOKUP(A823,[1]!T_Printers[#Data],5,FALSE),1),ROUND(VLOOKUP(C823,[1]!T_Resins[#Data],3,FALSE)/VLOOKUP(A823,[1]!T_Printers[#Data],5,FALSE),1)&gt;_xlfn.XLOOKUP(B823,[1]Printers!L:L,[1]Printers!O:O,1,0,),10)),"")</f>
        <v>1.7</v>
      </c>
      <c r="H823">
        <f>IFERROR(IF(ROUND(_xlfn.XLOOKUP([1]Parameters!B823,[1]Printers!L:L,[1]Printers!Q:Q,,0)*G823/10,0)*10&lt;_xlfn.XLOOKUP([1]Parameters!B823,[1]Printers!L:L,[1]Printers!P:P,,0),ROUND(_xlfn.XLOOKUP([1]Parameters!B823,[1]Printers!L:L,[1]Printers!Q:Q,,0)*G823/10,0)*10,_xlfn.XLOOKUP([1]Parameters!B823,[1]Printers!L:L,[1]Printers!P:P,,0)),"")</f>
        <v>20</v>
      </c>
      <c r="I823" s="3" t="str" cm="1">
        <f t="array" ref="I823">IFERROR(IF(ROW()-1&gt;COUNTA([1]!T_Printers[Printers])*COUNTA([1]!T_Resins[Resins]),"",_xlfn.IFS(ROUND(VLOOKUP(C823,[1]!T_Resins[#Data],4,FALSE)/VLOOKUP(A823,[1]!T_Printers[#Data],5,FALSE),1)&lt;=_xlfn.XLOOKUP(B823,[1]Printers!L:L,[1]Printers!O:O,1,0,),ROUND(VLOOKUP(C823,[1]!T_Resins[#Data],4,FALSE)/VLOOKUP(A823,[1]!T_Printers[#Data],5,FALSE),1),ROUND(VLOOKUP(C823,[1]!T_Resins[#Data],4,FALSE)/VLOOKUP(A823,[1]!T_Printers[#Data],5,FALSE),1)&gt;_xlfn.XLOOKUP(B823,[1]Printers!L:L,[1]Printers!O:O,1,0,),"")),"")</f>
        <v/>
      </c>
      <c r="J823" t="str">
        <f>IFERROR(IF(ROUND(_xlfn.XLOOKUP([1]Parameters!B823,[1]Printers!L:L,[1]Printers!Q:Q,,0)*I823/10,0)*10&lt;_xlfn.XLOOKUP([1]Parameters!B823,[1]Printers!L:L,[1]Printers!P:P,,0),ROUND(_xlfn.XLOOKUP([1]Parameters!B823,[1]Printers!L:L,[1]Printers!Q:Q,,0)*I823/10,0)*10,_xlfn.XLOOKUP([1]Parameters!B823,[1]Printers!L:L,[1]Printers!P:P,,0)),"")</f>
        <v/>
      </c>
      <c r="K823">
        <f>IF(SUM(E823:J823)&lt;&gt;0,VLOOKUP(A823,[1]!T_Printers[#Data],10,FALSE)+VLOOKUP(C823,[1]!T_Resins[#Data],10,FALSE),"")</f>
        <v>4</v>
      </c>
      <c r="L823">
        <f>IF(SUM(E823:J823)&lt;&gt;0,VLOOKUP(A823,[1]!T_Printers[#Data],11,FALSE),"")</f>
        <v>8</v>
      </c>
      <c r="M823">
        <f>IF(SUM(E823:J823)&lt;&gt;0,VLOOKUP(C823,[1]!T_Resins[#Data],8,FALSE),"")</f>
        <v>60</v>
      </c>
      <c r="N823">
        <f>IF(_xlfn.XLOOKUP(B823,[1]Printers!$L:$L,[1]Printers!$R:$R,0,0)&gt;0,[1]Parameters!M823,IF(SUM(E823:J823)&lt;&gt;0,VLOOKUP(C823,[1]!T_Resins[#Data],9,FALSE),""))</f>
        <v>60</v>
      </c>
      <c r="O823" t="str">
        <f t="shared" si="12"/>
        <v>AnycubicPhotonX</v>
      </c>
    </row>
    <row r="824" spans="1:15" x14ac:dyDescent="0.25">
      <c r="A824" t="str">
        <f t="array" ref="A824">IF(ROW()-1&gt;COUNTA([1]!T_Printers[Printers])*COUNTA([1]!T_Resins[Resins]),"",INDEX([1]!T_Printers[Printers],INT((ROW()-2)/COUNTA([1]!T_Resins[Resins])+1)))</f>
        <v>Anycubic Photon X</v>
      </c>
      <c r="B824" t="str">
        <f>_xlfn.XLOOKUP(A824,[1]!T_Printers[Printers],[1]!T_Printers[Icon link],,0)</f>
        <v>AnycubicPhotonX</v>
      </c>
      <c r="C824" t="str">
        <f t="array" ref="C824">IF(ROW()-1&gt;COUNTA([1]!T_Printers[Printers])*COUNTA([1]!T_Resins[Resins]),"",INDEX([1]!T_Resins[Resins],MOD(ROW()-2,COUNTA([1]!T_Resins[Resins]))+1))</f>
        <v>Industrial Nylon Like</v>
      </c>
      <c r="D824">
        <f>IF(SUM(E824:J824)&lt;&gt;0,IF(ROW()-1&gt;COUNTA([1]!T_Printers[Printers])*COUNTA([1]!T_Resins[Resins]),"",2),"")</f>
        <v>2</v>
      </c>
      <c r="E824" cm="1">
        <f t="array" ref="E824">IFERROR(IF(ROW()-1&gt;COUNTA([1]!T_Printers[Printers])*COUNTA([1]!T_Resins[Resins]),"",_xlfn.IFS(ROUND(VLOOKUP(C824,[1]!T_Resins[#Data],2,FALSE)/VLOOKUP(A824,[1]!T_Printers[#Data],5,FALSE),1)&lt;=_xlfn.XLOOKUP(B824,[1]Printers!L:L,[1]Printers!O:O,1,0,),ROUND(VLOOKUP(C824,[1]!T_Resins[#Data],2,FALSE)/VLOOKUP(A824,[1]!T_Printers[#Data],5,FALSE),1),ROUND(VLOOKUP(C824,[1]!T_Resins[#Data],2,FALSE)/VLOOKUP(A824,[1]!T_Printers[#Data],5,FALSE),1)&gt;_xlfn.XLOOKUP(B824,[1]Printers!L:L,[1]Printers!O:O,1,0,),10)),"Используйте слой 100 мкм")</f>
        <v>1</v>
      </c>
      <c r="F824">
        <f>IFERROR(IF(ROUND(_xlfn.XLOOKUP([1]Parameters!B824,[1]Printers!L:L,[1]Printers!Q:Q,,0)*E824/10,0)*10&lt;_xlfn.XLOOKUP([1]Parameters!B824,[1]Printers!L:L,[1]Printers!P:P,,0),ROUND(_xlfn.XLOOKUP([1]Parameters!B824,[1]Printers!L:L,[1]Printers!Q:Q,,0)*E824/10,0)*10,_xlfn.XLOOKUP([1]Parameters!B824,[1]Printers!L:L,[1]Printers!P:P,,0)),"")</f>
        <v>10</v>
      </c>
      <c r="G824" cm="1">
        <f t="array" ref="G824">IFERROR(IF(ROW()-1&gt;COUNTA([1]!T_Printers[Printers])*COUNTA([1]!T_Resins[Resins]),"",_xlfn.IFS(ROUND(VLOOKUP(C824,[1]!T_Resins[#Data],3,FALSE)/VLOOKUP(A824,[1]!T_Printers[#Data],5,FALSE),1)&lt;=_xlfn.XLOOKUP(B824,[1]Printers!L:L,[1]Printers!O:O,1,0,),ROUND(VLOOKUP(C824,[1]!T_Resins[#Data],3,FALSE)/VLOOKUP(A824,[1]!T_Printers[#Data],5,FALSE),1),ROUND(VLOOKUP(C824,[1]!T_Resins[#Data],3,FALSE)/VLOOKUP(A824,[1]!T_Printers[#Data],5,FALSE),1)&gt;_xlfn.XLOOKUP(B824,[1]Printers!L:L,[1]Printers!O:O,1,0,),10)),"")</f>
        <v>1.3</v>
      </c>
      <c r="H824">
        <f>IFERROR(IF(ROUND(_xlfn.XLOOKUP([1]Parameters!B824,[1]Printers!L:L,[1]Printers!Q:Q,,0)*G824/10,0)*10&lt;_xlfn.XLOOKUP([1]Parameters!B824,[1]Printers!L:L,[1]Printers!P:P,,0),ROUND(_xlfn.XLOOKUP([1]Parameters!B824,[1]Printers!L:L,[1]Printers!Q:Q,,0)*G824/10,0)*10,_xlfn.XLOOKUP([1]Parameters!B824,[1]Printers!L:L,[1]Printers!P:P,,0)),"")</f>
        <v>10</v>
      </c>
      <c r="I824" s="3" t="str" cm="1">
        <f t="array" ref="I824">IFERROR(IF(ROW()-1&gt;COUNTA([1]!T_Printers[Printers])*COUNTA([1]!T_Resins[Resins]),"",_xlfn.IFS(ROUND(VLOOKUP(C824,[1]!T_Resins[#Data],4,FALSE)/VLOOKUP(A824,[1]!T_Printers[#Data],5,FALSE),1)&lt;=_xlfn.XLOOKUP(B824,[1]Printers!L:L,[1]Printers!O:O,1,0,),ROUND(VLOOKUP(C824,[1]!T_Resins[#Data],4,FALSE)/VLOOKUP(A824,[1]!T_Printers[#Data],5,FALSE),1),ROUND(VLOOKUP(C824,[1]!T_Resins[#Data],4,FALSE)/VLOOKUP(A824,[1]!T_Printers[#Data],5,FALSE),1)&gt;_xlfn.XLOOKUP(B824,[1]Printers!L:L,[1]Printers!O:O,1,0,),"")),"")</f>
        <v/>
      </c>
      <c r="J824" t="str">
        <f>IFERROR(IF(ROUND(_xlfn.XLOOKUP([1]Parameters!B824,[1]Printers!L:L,[1]Printers!Q:Q,,0)*I824/10,0)*10&lt;_xlfn.XLOOKUP([1]Parameters!B824,[1]Printers!L:L,[1]Printers!P:P,,0),ROUND(_xlfn.XLOOKUP([1]Parameters!B824,[1]Printers!L:L,[1]Printers!Q:Q,,0)*I824/10,0)*10,_xlfn.XLOOKUP([1]Parameters!B824,[1]Printers!L:L,[1]Printers!P:P,,0)),"")</f>
        <v/>
      </c>
      <c r="K824">
        <f>IF(SUM(E824:J824)&lt;&gt;0,VLOOKUP(A824,[1]!T_Printers[#Data],10,FALSE)+VLOOKUP(C824,[1]!T_Resins[#Data],10,FALSE),"")</f>
        <v>4</v>
      </c>
      <c r="L824">
        <f>IF(SUM(E824:J824)&lt;&gt;0,VLOOKUP(A824,[1]!T_Printers[#Data],11,FALSE),"")</f>
        <v>8</v>
      </c>
      <c r="M824">
        <f>IF(SUM(E824:J824)&lt;&gt;0,VLOOKUP(C824,[1]!T_Resins[#Data],8,FALSE),"")</f>
        <v>60</v>
      </c>
      <c r="N824">
        <f>IF(_xlfn.XLOOKUP(B824,[1]Printers!$L:$L,[1]Printers!$R:$R,0,0)&gt;0,[1]Parameters!M824,IF(SUM(E824:J824)&lt;&gt;0,VLOOKUP(C824,[1]!T_Resins[#Data],9,FALSE),""))</f>
        <v>60</v>
      </c>
      <c r="O824" t="str">
        <f t="shared" si="12"/>
        <v>AnycubicPhotonX</v>
      </c>
    </row>
    <row r="825" spans="1:15" x14ac:dyDescent="0.25">
      <c r="A825" t="str">
        <f t="array" ref="A825">IF(ROW()-1&gt;COUNTA([1]!T_Printers[Printers])*COUNTA([1]!T_Resins[Resins]),"",INDEX([1]!T_Printers[Printers],INT((ROW()-2)/COUNTA([1]!T_Resins[Resins])+1)))</f>
        <v>Anycubic Photon X</v>
      </c>
      <c r="B825" t="str">
        <f>_xlfn.XLOOKUP(A825,[1]!T_Printers[Printers],[1]!T_Printers[Icon link],,0)</f>
        <v>AnycubicPhotonX</v>
      </c>
      <c r="C825" t="str">
        <f t="array" ref="C825">IF(ROW()-1&gt;COUNTA([1]!T_Printers[Printers])*COUNTA([1]!T_Resins[Resins]),"",INDEX([1]!T_Resins[Resins],MOD(ROW()-2,COUNTA([1]!T_Resins[Resins]))+1))</f>
        <v>Industrial PP-Like</v>
      </c>
      <c r="D825">
        <f>IF(SUM(E825:J825)&lt;&gt;0,IF(ROW()-1&gt;COUNTA([1]!T_Printers[Printers])*COUNTA([1]!T_Resins[Resins]),"",2),"")</f>
        <v>2</v>
      </c>
      <c r="E825" cm="1">
        <f t="array" ref="E825">IFERROR(IF(ROW()-1&gt;COUNTA([1]!T_Printers[Printers])*COUNTA([1]!T_Resins[Resins]),"",_xlfn.IFS(ROUND(VLOOKUP(C825,[1]!T_Resins[#Data],2,FALSE)/VLOOKUP(A825,[1]!T_Printers[#Data],5,FALSE),1)&lt;=_xlfn.XLOOKUP(B825,[1]Printers!L:L,[1]Printers!O:O,1,0,),ROUND(VLOOKUP(C825,[1]!T_Resins[#Data],2,FALSE)/VLOOKUP(A825,[1]!T_Printers[#Data],5,FALSE),1),ROUND(VLOOKUP(C825,[1]!T_Resins[#Data],2,FALSE)/VLOOKUP(A825,[1]!T_Printers[#Data],5,FALSE),1)&gt;_xlfn.XLOOKUP(B825,[1]Printers!L:L,[1]Printers!O:O,1,0,),10)),"Используйте слой 100 мкм")</f>
        <v>3.9</v>
      </c>
      <c r="F825">
        <f>IFERROR(IF(ROUND(_xlfn.XLOOKUP([1]Parameters!B825,[1]Printers!L:L,[1]Printers!Q:Q,,0)*E825/10,0)*10&lt;_xlfn.XLOOKUP([1]Parameters!B825,[1]Printers!L:L,[1]Printers!P:P,,0),ROUND(_xlfn.XLOOKUP([1]Parameters!B825,[1]Printers!L:L,[1]Printers!Q:Q,,0)*E825/10,0)*10,_xlfn.XLOOKUP([1]Parameters!B825,[1]Printers!L:L,[1]Printers!P:P,,0)),"")</f>
        <v>40</v>
      </c>
      <c r="G825" cm="1">
        <f t="array" ref="G825">IFERROR(IF(ROW()-1&gt;COUNTA([1]!T_Printers[Printers])*COUNTA([1]!T_Resins[Resins]),"",_xlfn.IFS(ROUND(VLOOKUP(C825,[1]!T_Resins[#Data],3,FALSE)/VLOOKUP(A825,[1]!T_Printers[#Data],5,FALSE),1)&lt;=_xlfn.XLOOKUP(B825,[1]Printers!L:L,[1]Printers!O:O,1,0,),ROUND(VLOOKUP(C825,[1]!T_Resins[#Data],3,FALSE)/VLOOKUP(A825,[1]!T_Printers[#Data],5,FALSE),1),ROUND(VLOOKUP(C825,[1]!T_Resins[#Data],3,FALSE)/VLOOKUP(A825,[1]!T_Printers[#Data],5,FALSE),1)&gt;_xlfn.XLOOKUP(B825,[1]Printers!L:L,[1]Printers!O:O,1,0,),10)),"")</f>
        <v>4.9000000000000004</v>
      </c>
      <c r="H825">
        <f>IFERROR(IF(ROUND(_xlfn.XLOOKUP([1]Parameters!B825,[1]Printers!L:L,[1]Printers!Q:Q,,0)*G825/10,0)*10&lt;_xlfn.XLOOKUP([1]Parameters!B825,[1]Printers!L:L,[1]Printers!P:P,,0),ROUND(_xlfn.XLOOKUP([1]Parameters!B825,[1]Printers!L:L,[1]Printers!Q:Q,,0)*G825/10,0)*10,_xlfn.XLOOKUP([1]Parameters!B825,[1]Printers!L:L,[1]Printers!P:P,,0)),"")</f>
        <v>40</v>
      </c>
      <c r="I825" s="3" t="str" cm="1">
        <f t="array" ref="I825">IFERROR(IF(ROW()-1&gt;COUNTA([1]!T_Printers[Printers])*COUNTA([1]!T_Resins[Resins]),"",_xlfn.IFS(ROUND(VLOOKUP(C825,[1]!T_Resins[#Data],4,FALSE)/VLOOKUP(A825,[1]!T_Printers[#Data],5,FALSE),1)&lt;=_xlfn.XLOOKUP(B825,[1]Printers!L:L,[1]Printers!O:O,1,0,),ROUND(VLOOKUP(C825,[1]!T_Resins[#Data],4,FALSE)/VLOOKUP(A825,[1]!T_Printers[#Data],5,FALSE),1),ROUND(VLOOKUP(C825,[1]!T_Resins[#Data],4,FALSE)/VLOOKUP(A825,[1]!T_Printers[#Data],5,FALSE),1)&gt;_xlfn.XLOOKUP(B825,[1]Printers!L:L,[1]Printers!O:O,1,0,),"")),"")</f>
        <v/>
      </c>
      <c r="J825" t="str">
        <f>IFERROR(IF(ROUND(_xlfn.XLOOKUP([1]Parameters!B825,[1]Printers!L:L,[1]Printers!Q:Q,,0)*I825/10,0)*10&lt;_xlfn.XLOOKUP([1]Parameters!B825,[1]Printers!L:L,[1]Printers!P:P,,0),ROUND(_xlfn.XLOOKUP([1]Parameters!B825,[1]Printers!L:L,[1]Printers!Q:Q,,0)*I825/10,0)*10,_xlfn.XLOOKUP([1]Parameters!B825,[1]Printers!L:L,[1]Printers!P:P,,0)),"")</f>
        <v/>
      </c>
      <c r="K825">
        <f>IF(SUM(E825:J825)&lt;&gt;0,VLOOKUP(A825,[1]!T_Printers[#Data],10,FALSE)+VLOOKUP(C825,[1]!T_Resins[#Data],10,FALSE),"")</f>
        <v>4</v>
      </c>
      <c r="L825">
        <f>IF(SUM(E825:J825)&lt;&gt;0,VLOOKUP(A825,[1]!T_Printers[#Data],11,FALSE),"")</f>
        <v>8</v>
      </c>
      <c r="M825">
        <f>IF(SUM(E825:J825)&lt;&gt;0,VLOOKUP(C825,[1]!T_Resins[#Data],8,FALSE),"")</f>
        <v>60</v>
      </c>
      <c r="N825">
        <f>IF(_xlfn.XLOOKUP(B825,[1]Printers!$L:$L,[1]Printers!$R:$R,0,0)&gt;0,[1]Parameters!M825,IF(SUM(E825:J825)&lt;&gt;0,VLOOKUP(C825,[1]!T_Resins[#Data],9,FALSE),""))</f>
        <v>60</v>
      </c>
      <c r="O825" t="str">
        <f t="shared" si="12"/>
        <v>AnycubicPhotonX</v>
      </c>
    </row>
    <row r="826" spans="1:15" x14ac:dyDescent="0.25">
      <c r="A826" t="str">
        <f t="array" ref="A826">IF(ROW()-1&gt;COUNTA([1]!T_Printers[Printers])*COUNTA([1]!T_Resins[Resins]),"",INDEX([1]!T_Printers[Printers],INT((ROW()-2)/COUNTA([1]!T_Resins[Resins])+1)))</f>
        <v>Anycubic Photon X</v>
      </c>
      <c r="B826" t="str">
        <f>_xlfn.XLOOKUP(A826,[1]!T_Printers[Printers],[1]!T_Printers[Icon link],,0)</f>
        <v>AnycubicPhotonX</v>
      </c>
      <c r="C826" t="str">
        <f t="array" ref="C826">IF(ROW()-1&gt;COUNTA([1]!T_Printers[Printers])*COUNTA([1]!T_Resins[Resins]),"",INDEX([1]!T_Resins[Resins],MOD(ROW()-2,COUNTA([1]!T_Resins[Resins]))+1))</f>
        <v>Industrial Rigid Black</v>
      </c>
      <c r="D826">
        <f>IF(SUM(E826:J826)&lt;&gt;0,IF(ROW()-1&gt;COUNTA([1]!T_Printers[Printers])*COUNTA([1]!T_Resins[Resins]),"",2),"")</f>
        <v>2</v>
      </c>
      <c r="E826" cm="1">
        <f t="array" ref="E826">IFERROR(IF(ROW()-1&gt;COUNTA([1]!T_Printers[Printers])*COUNTA([1]!T_Resins[Resins]),"",_xlfn.IFS(ROUND(VLOOKUP(C826,[1]!T_Resins[#Data],2,FALSE)/VLOOKUP(A826,[1]!T_Printers[#Data],5,FALSE),1)&lt;=_xlfn.XLOOKUP(B826,[1]Printers!L:L,[1]Printers!O:O,1,0,),ROUND(VLOOKUP(C826,[1]!T_Resins[#Data],2,FALSE)/VLOOKUP(A826,[1]!T_Printers[#Data],5,FALSE),1),ROUND(VLOOKUP(C826,[1]!T_Resins[#Data],2,FALSE)/VLOOKUP(A826,[1]!T_Printers[#Data],5,FALSE),1)&gt;_xlfn.XLOOKUP(B826,[1]Printers!L:L,[1]Printers!O:O,1,0,),10)),"Используйте слой 100 мкм")</f>
        <v>3.6</v>
      </c>
      <c r="F826">
        <f>IFERROR(IF(ROUND(_xlfn.XLOOKUP([1]Parameters!B826,[1]Printers!L:L,[1]Printers!Q:Q,,0)*E826/10,0)*10&lt;_xlfn.XLOOKUP([1]Parameters!B826,[1]Printers!L:L,[1]Printers!P:P,,0),ROUND(_xlfn.XLOOKUP([1]Parameters!B826,[1]Printers!L:L,[1]Printers!Q:Q,,0)*E826/10,0)*10,_xlfn.XLOOKUP([1]Parameters!B826,[1]Printers!L:L,[1]Printers!P:P,,0)),"")</f>
        <v>30</v>
      </c>
      <c r="G826" cm="1">
        <f t="array" ref="G826">IFERROR(IF(ROW()-1&gt;COUNTA([1]!T_Printers[Printers])*COUNTA([1]!T_Resins[Resins]),"",_xlfn.IFS(ROUND(VLOOKUP(C826,[1]!T_Resins[#Data],3,FALSE)/VLOOKUP(A826,[1]!T_Printers[#Data],5,FALSE),1)&lt;=_xlfn.XLOOKUP(B826,[1]Printers!L:L,[1]Printers!O:O,1,0,),ROUND(VLOOKUP(C826,[1]!T_Resins[#Data],3,FALSE)/VLOOKUP(A826,[1]!T_Printers[#Data],5,FALSE),1),ROUND(VLOOKUP(C826,[1]!T_Resins[#Data],3,FALSE)/VLOOKUP(A826,[1]!T_Printers[#Data],5,FALSE),1)&gt;_xlfn.XLOOKUP(B826,[1]Printers!L:L,[1]Printers!O:O,1,0,),10)),"")</f>
        <v>4.7</v>
      </c>
      <c r="H826">
        <f>IFERROR(IF(ROUND(_xlfn.XLOOKUP([1]Parameters!B826,[1]Printers!L:L,[1]Printers!Q:Q,,0)*G826/10,0)*10&lt;_xlfn.XLOOKUP([1]Parameters!B826,[1]Printers!L:L,[1]Printers!P:P,,0),ROUND(_xlfn.XLOOKUP([1]Parameters!B826,[1]Printers!L:L,[1]Printers!Q:Q,,0)*G826/10,0)*10,_xlfn.XLOOKUP([1]Parameters!B826,[1]Printers!L:L,[1]Printers!P:P,,0)),"")</f>
        <v>40</v>
      </c>
      <c r="I826" s="3" t="str" cm="1">
        <f t="array" ref="I826">IFERROR(IF(ROW()-1&gt;COUNTA([1]!T_Printers[Printers])*COUNTA([1]!T_Resins[Resins]),"",_xlfn.IFS(ROUND(VLOOKUP(C826,[1]!T_Resins[#Data],4,FALSE)/VLOOKUP(A826,[1]!T_Printers[#Data],5,FALSE),1)&lt;=_xlfn.XLOOKUP(B826,[1]Printers!L:L,[1]Printers!O:O,1,0,),ROUND(VLOOKUP(C826,[1]!T_Resins[#Data],4,FALSE)/VLOOKUP(A826,[1]!T_Printers[#Data],5,FALSE),1),ROUND(VLOOKUP(C826,[1]!T_Resins[#Data],4,FALSE)/VLOOKUP(A826,[1]!T_Printers[#Data],5,FALSE),1)&gt;_xlfn.XLOOKUP(B826,[1]Printers!L:L,[1]Printers!O:O,1,0,),"")),"")</f>
        <v/>
      </c>
      <c r="J826" t="str">
        <f>IFERROR(IF(ROUND(_xlfn.XLOOKUP([1]Parameters!B826,[1]Printers!L:L,[1]Printers!Q:Q,,0)*I826/10,0)*10&lt;_xlfn.XLOOKUP([1]Parameters!B826,[1]Printers!L:L,[1]Printers!P:P,,0),ROUND(_xlfn.XLOOKUP([1]Parameters!B826,[1]Printers!L:L,[1]Printers!Q:Q,,0)*I826/10,0)*10,_xlfn.XLOOKUP([1]Parameters!B826,[1]Printers!L:L,[1]Printers!P:P,,0)),"")</f>
        <v/>
      </c>
      <c r="K826">
        <f>IF(SUM(E826:J826)&lt;&gt;0,VLOOKUP(A826,[1]!T_Printers[#Data],10,FALSE)+VLOOKUP(C826,[1]!T_Resins[#Data],10,FALSE),"")</f>
        <v>4</v>
      </c>
      <c r="L826">
        <f>IF(SUM(E826:J826)&lt;&gt;0,VLOOKUP(A826,[1]!T_Printers[#Data],11,FALSE),"")</f>
        <v>8</v>
      </c>
      <c r="M826">
        <f>IF(SUM(E826:J826)&lt;&gt;0,VLOOKUP(C826,[1]!T_Resins[#Data],8,FALSE),"")</f>
        <v>120</v>
      </c>
      <c r="N826">
        <f>IF(_xlfn.XLOOKUP(B826,[1]Printers!$L:$L,[1]Printers!$R:$R,0,0)&gt;0,[1]Parameters!M826,IF(SUM(E826:J826)&lt;&gt;0,VLOOKUP(C826,[1]!T_Resins[#Data],9,FALSE),""))</f>
        <v>180</v>
      </c>
      <c r="O826" t="str">
        <f t="shared" si="12"/>
        <v>AnycubicPhotonX</v>
      </c>
    </row>
    <row r="827" spans="1:15" x14ac:dyDescent="0.25">
      <c r="A827" t="str">
        <f t="array" ref="A827">IF(ROW()-1&gt;COUNTA([1]!T_Printers[Printers])*COUNTA([1]!T_Resins[Resins]),"",INDEX([1]!T_Printers[Printers],INT((ROW()-2)/COUNTA([1]!T_Resins[Resins])+1)))</f>
        <v>Anycubic Photon X</v>
      </c>
      <c r="B827" t="str">
        <f>_xlfn.XLOOKUP(A827,[1]!T_Printers[Printers],[1]!T_Printers[Icon link],,0)</f>
        <v>AnycubicPhotonX</v>
      </c>
      <c r="C827" t="str">
        <f t="array" ref="C827">IF(ROW()-1&gt;COUNTA([1]!T_Printers[Printers])*COUNTA([1]!T_Resins[Resins]),"",INDEX([1]!T_Resins[Resins],MOD(ROW()-2,COUNTA([1]!T_Resins[Resins]))+1))</f>
        <v>Industrial Rigid Clear</v>
      </c>
      <c r="D827">
        <f>IF(SUM(E827:J827)&lt;&gt;0,IF(ROW()-1&gt;COUNTA([1]!T_Printers[Printers])*COUNTA([1]!T_Resins[Resins]),"",2),"")</f>
        <v>2</v>
      </c>
      <c r="E827" cm="1">
        <f t="array" ref="E827">IFERROR(IF(ROW()-1&gt;COUNTA([1]!T_Printers[Printers])*COUNTA([1]!T_Resins[Resins]),"",_xlfn.IFS(ROUND(VLOOKUP(C827,[1]!T_Resins[#Data],2,FALSE)/VLOOKUP(A827,[1]!T_Printers[#Data],5,FALSE),1)&lt;=_xlfn.XLOOKUP(B827,[1]Printers!L:L,[1]Printers!O:O,1,0,),ROUND(VLOOKUP(C827,[1]!T_Resins[#Data],2,FALSE)/VLOOKUP(A827,[1]!T_Printers[#Data],5,FALSE),1),ROUND(VLOOKUP(C827,[1]!T_Resins[#Data],2,FALSE)/VLOOKUP(A827,[1]!T_Printers[#Data],5,FALSE),1)&gt;_xlfn.XLOOKUP(B827,[1]Printers!L:L,[1]Printers!O:O,1,0,),10)),"Используйте слой 100 мкм")</f>
        <v>3.9</v>
      </c>
      <c r="F827">
        <f>IFERROR(IF(ROUND(_xlfn.XLOOKUP([1]Parameters!B827,[1]Printers!L:L,[1]Printers!Q:Q,,0)*E827/10,0)*10&lt;_xlfn.XLOOKUP([1]Parameters!B827,[1]Printers!L:L,[1]Printers!P:P,,0),ROUND(_xlfn.XLOOKUP([1]Parameters!B827,[1]Printers!L:L,[1]Printers!Q:Q,,0)*E827/10,0)*10,_xlfn.XLOOKUP([1]Parameters!B827,[1]Printers!L:L,[1]Printers!P:P,,0)),"")</f>
        <v>40</v>
      </c>
      <c r="G827" cm="1">
        <f t="array" ref="G827">IFERROR(IF(ROW()-1&gt;COUNTA([1]!T_Printers[Printers])*COUNTA([1]!T_Resins[Resins]),"",_xlfn.IFS(ROUND(VLOOKUP(C827,[1]!T_Resins[#Data],3,FALSE)/VLOOKUP(A827,[1]!T_Printers[#Data],5,FALSE),1)&lt;=_xlfn.XLOOKUP(B827,[1]Printers!L:L,[1]Printers!O:O,1,0,),ROUND(VLOOKUP(C827,[1]!T_Resins[#Data],3,FALSE)/VLOOKUP(A827,[1]!T_Printers[#Data],5,FALSE),1),ROUND(VLOOKUP(C827,[1]!T_Resins[#Data],3,FALSE)/VLOOKUP(A827,[1]!T_Printers[#Data],5,FALSE),1)&gt;_xlfn.XLOOKUP(B827,[1]Printers!L:L,[1]Printers!O:O,1,0,),10)),"")</f>
        <v>5.0999999999999996</v>
      </c>
      <c r="H827">
        <f>IFERROR(IF(ROUND(_xlfn.XLOOKUP([1]Parameters!B827,[1]Printers!L:L,[1]Printers!Q:Q,,0)*G827/10,0)*10&lt;_xlfn.XLOOKUP([1]Parameters!B827,[1]Printers!L:L,[1]Printers!P:P,,0),ROUND(_xlfn.XLOOKUP([1]Parameters!B827,[1]Printers!L:L,[1]Printers!Q:Q,,0)*G827/10,0)*10,_xlfn.XLOOKUP([1]Parameters!B827,[1]Printers!L:L,[1]Printers!P:P,,0)),"")</f>
        <v>50</v>
      </c>
      <c r="I827" s="3" t="str" cm="1">
        <f t="array" ref="I827">IFERROR(IF(ROW()-1&gt;COUNTA([1]!T_Printers[Printers])*COUNTA([1]!T_Resins[Resins]),"",_xlfn.IFS(ROUND(VLOOKUP(C827,[1]!T_Resins[#Data],4,FALSE)/VLOOKUP(A827,[1]!T_Printers[#Data],5,FALSE),1)&lt;=_xlfn.XLOOKUP(B827,[1]Printers!L:L,[1]Printers!O:O,1,0,),ROUND(VLOOKUP(C827,[1]!T_Resins[#Data],4,FALSE)/VLOOKUP(A827,[1]!T_Printers[#Data],5,FALSE),1),ROUND(VLOOKUP(C827,[1]!T_Resins[#Data],4,FALSE)/VLOOKUP(A827,[1]!T_Printers[#Data],5,FALSE),1)&gt;_xlfn.XLOOKUP(B827,[1]Printers!L:L,[1]Printers!O:O,1,0,),"")),"")</f>
        <v/>
      </c>
      <c r="J827" t="str">
        <f>IFERROR(IF(ROUND(_xlfn.XLOOKUP([1]Parameters!B827,[1]Printers!L:L,[1]Printers!Q:Q,,0)*I827/10,0)*10&lt;_xlfn.XLOOKUP([1]Parameters!B827,[1]Printers!L:L,[1]Printers!P:P,,0),ROUND(_xlfn.XLOOKUP([1]Parameters!B827,[1]Printers!L:L,[1]Printers!Q:Q,,0)*I827/10,0)*10,_xlfn.XLOOKUP([1]Parameters!B827,[1]Printers!L:L,[1]Printers!P:P,,0)),"")</f>
        <v/>
      </c>
      <c r="K827">
        <f>IF(SUM(E827:J827)&lt;&gt;0,VLOOKUP(A827,[1]!T_Printers[#Data],10,FALSE)+VLOOKUP(C827,[1]!T_Resins[#Data],10,FALSE),"")</f>
        <v>4</v>
      </c>
      <c r="L827">
        <f>IF(SUM(E827:J827)&lt;&gt;0,VLOOKUP(A827,[1]!T_Printers[#Data],11,FALSE),"")</f>
        <v>8</v>
      </c>
      <c r="M827">
        <f>IF(SUM(E827:J827)&lt;&gt;0,VLOOKUP(C827,[1]!T_Resins[#Data],8,FALSE),"")</f>
        <v>120</v>
      </c>
      <c r="N827">
        <f>IF(_xlfn.XLOOKUP(B827,[1]Printers!$L:$L,[1]Printers!$R:$R,0,0)&gt;0,[1]Parameters!M827,IF(SUM(E827:J827)&lt;&gt;0,VLOOKUP(C827,[1]!T_Resins[#Data],9,FALSE),""))</f>
        <v>180</v>
      </c>
      <c r="O827" t="str">
        <f t="shared" si="12"/>
        <v>AnycubicPhotonX</v>
      </c>
    </row>
    <row r="828" spans="1:15" x14ac:dyDescent="0.25">
      <c r="A828" t="str">
        <f t="array" ref="A828">IF(ROW()-1&gt;COUNTA([1]!T_Printers[Printers])*COUNTA([1]!T_Resins[Resins]),"",INDEX([1]!T_Printers[Printers],INT((ROW()-2)/COUNTA([1]!T_Resins[Resins])+1)))</f>
        <v>Anycubic Photon X</v>
      </c>
      <c r="B828" t="str">
        <f>_xlfn.XLOOKUP(A828,[1]!T_Printers[Printers],[1]!T_Printers[Icon link],,0)</f>
        <v>AnycubicPhotonX</v>
      </c>
      <c r="C828" t="str">
        <f t="array" ref="C828">IF(ROW()-1&gt;COUNTA([1]!T_Printers[Printers])*COUNTA([1]!T_Resins[Resins]),"",INDEX([1]!T_Resins[Resins],MOD(ROW()-2,COUNTA([1]!T_Resins[Resins]))+1))</f>
        <v>Tough Black</v>
      </c>
      <c r="D828">
        <f>IF(SUM(E828:J828)&lt;&gt;0,IF(ROW()-1&gt;COUNTA([1]!T_Printers[Printers])*COUNTA([1]!T_Resins[Resins]),"",2),"")</f>
        <v>2</v>
      </c>
      <c r="E828" cm="1">
        <f t="array" ref="E828">IFERROR(IF(ROW()-1&gt;COUNTA([1]!T_Printers[Printers])*COUNTA([1]!T_Resins[Resins]),"",_xlfn.IFS(ROUND(VLOOKUP(C828,[1]!T_Resins[#Data],2,FALSE)/VLOOKUP(A828,[1]!T_Printers[#Data],5,FALSE),1)&lt;=_xlfn.XLOOKUP(B828,[1]Printers!L:L,[1]Printers!O:O,1,0,),ROUND(VLOOKUP(C828,[1]!T_Resins[#Data],2,FALSE)/VLOOKUP(A828,[1]!T_Printers[#Data],5,FALSE),1),ROUND(VLOOKUP(C828,[1]!T_Resins[#Data],2,FALSE)/VLOOKUP(A828,[1]!T_Printers[#Data],5,FALSE),1)&gt;_xlfn.XLOOKUP(B828,[1]Printers!L:L,[1]Printers!O:O,1,0,),10)),"Используйте слой 100 мкм")</f>
        <v>1.9</v>
      </c>
      <c r="F828">
        <f>IFERROR(IF(ROUND(_xlfn.XLOOKUP([1]Parameters!B828,[1]Printers!L:L,[1]Printers!Q:Q,,0)*E828/10,0)*10&lt;_xlfn.XLOOKUP([1]Parameters!B828,[1]Printers!L:L,[1]Printers!P:P,,0),ROUND(_xlfn.XLOOKUP([1]Parameters!B828,[1]Printers!L:L,[1]Printers!Q:Q,,0)*E828/10,0)*10,_xlfn.XLOOKUP([1]Parameters!B828,[1]Printers!L:L,[1]Printers!P:P,,0)),"")</f>
        <v>20</v>
      </c>
      <c r="G828" cm="1">
        <f t="array" ref="G828">IFERROR(IF(ROW()-1&gt;COUNTA([1]!T_Printers[Printers])*COUNTA([1]!T_Resins[Resins]),"",_xlfn.IFS(ROUND(VLOOKUP(C828,[1]!T_Resins[#Data],3,FALSE)/VLOOKUP(A828,[1]!T_Printers[#Data],5,FALSE),1)&lt;=_xlfn.XLOOKUP(B828,[1]Printers!L:L,[1]Printers!O:O,1,0,),ROUND(VLOOKUP(C828,[1]!T_Resins[#Data],3,FALSE)/VLOOKUP(A828,[1]!T_Printers[#Data],5,FALSE),1),ROUND(VLOOKUP(C828,[1]!T_Resins[#Data],3,FALSE)/VLOOKUP(A828,[1]!T_Printers[#Data],5,FALSE),1)&gt;_xlfn.XLOOKUP(B828,[1]Printers!L:L,[1]Printers!O:O,1,0,),10)),"")</f>
        <v>2.2000000000000002</v>
      </c>
      <c r="H828">
        <f>IFERROR(IF(ROUND(_xlfn.XLOOKUP([1]Parameters!B828,[1]Printers!L:L,[1]Printers!Q:Q,,0)*G828/10,0)*10&lt;_xlfn.XLOOKUP([1]Parameters!B828,[1]Printers!L:L,[1]Printers!P:P,,0),ROUND(_xlfn.XLOOKUP([1]Parameters!B828,[1]Printers!L:L,[1]Printers!Q:Q,,0)*G828/10,0)*10,_xlfn.XLOOKUP([1]Parameters!B828,[1]Printers!L:L,[1]Printers!P:P,,0)),"")</f>
        <v>20</v>
      </c>
      <c r="I828" s="3" t="str" cm="1">
        <f t="array" ref="I828">IFERROR(IF(ROW()-1&gt;COUNTA([1]!T_Printers[Printers])*COUNTA([1]!T_Resins[Resins]),"",_xlfn.IFS(ROUND(VLOOKUP(C828,[1]!T_Resins[#Data],4,FALSE)/VLOOKUP(A828,[1]!T_Printers[#Data],5,FALSE),1)&lt;=_xlfn.XLOOKUP(B828,[1]Printers!L:L,[1]Printers!O:O,1,0,),ROUND(VLOOKUP(C828,[1]!T_Resins[#Data],4,FALSE)/VLOOKUP(A828,[1]!T_Printers[#Data],5,FALSE),1),ROUND(VLOOKUP(C828,[1]!T_Resins[#Data],4,FALSE)/VLOOKUP(A828,[1]!T_Printers[#Data],5,FALSE),1)&gt;_xlfn.XLOOKUP(B828,[1]Printers!L:L,[1]Printers!O:O,1,0,),"")),"")</f>
        <v/>
      </c>
      <c r="J828" t="str">
        <f>IFERROR(IF(ROUND(_xlfn.XLOOKUP([1]Parameters!B828,[1]Printers!L:L,[1]Printers!Q:Q,,0)*I828/10,0)*10&lt;_xlfn.XLOOKUP([1]Parameters!B828,[1]Printers!L:L,[1]Printers!P:P,,0),ROUND(_xlfn.XLOOKUP([1]Parameters!B828,[1]Printers!L:L,[1]Printers!Q:Q,,0)*I828/10,0)*10,_xlfn.XLOOKUP([1]Parameters!B828,[1]Printers!L:L,[1]Printers!P:P,,0)),"")</f>
        <v/>
      </c>
      <c r="K828">
        <f>IF(SUM(E828:J828)&lt;&gt;0,VLOOKUP(A828,[1]!T_Printers[#Data],10,FALSE)+VLOOKUP(C828,[1]!T_Resins[#Data],10,FALSE),"")</f>
        <v>4</v>
      </c>
      <c r="L828">
        <f>IF(SUM(E828:J828)&lt;&gt;0,VLOOKUP(A828,[1]!T_Printers[#Data],11,FALSE),"")</f>
        <v>8</v>
      </c>
      <c r="M828">
        <f>IF(SUM(E828:J828)&lt;&gt;0,VLOOKUP(C828,[1]!T_Resins[#Data],8,FALSE),"")</f>
        <v>120</v>
      </c>
      <c r="N828">
        <f>IF(_xlfn.XLOOKUP(B828,[1]Printers!$L:$L,[1]Printers!$R:$R,0,0)&gt;0,[1]Parameters!M828,IF(SUM(E828:J828)&lt;&gt;0,VLOOKUP(C828,[1]!T_Resins[#Data],9,FALSE),""))</f>
        <v>180</v>
      </c>
      <c r="O828" t="str">
        <f t="shared" si="12"/>
        <v>AnycubicPhotonX</v>
      </c>
    </row>
    <row r="829" spans="1:15" x14ac:dyDescent="0.25">
      <c r="A829" t="str">
        <f t="array" ref="A829">IF(ROW()-1&gt;COUNTA([1]!T_Printers[Printers])*COUNTA([1]!T_Resins[Resins]),"",INDEX([1]!T_Printers[Printers],INT((ROW()-2)/COUNTA([1]!T_Resins[Resins])+1)))</f>
        <v>Anycubic Photon X</v>
      </c>
      <c r="B829" t="str">
        <f>_xlfn.XLOOKUP(A829,[1]!T_Printers[Printers],[1]!T_Printers[Icon link],,0)</f>
        <v>AnycubicPhotonX</v>
      </c>
      <c r="C829" t="str">
        <f t="array" ref="C829">IF(ROW()-1&gt;COUNTA([1]!T_Printers[Printers])*COUNTA([1]!T_Resins[Resins]),"",INDEX([1]!T_Resins[Resins],MOD(ROW()-2,COUNTA([1]!T_Resins[Resins]))+1))</f>
        <v>Tough Grey</v>
      </c>
      <c r="D829">
        <f>IF(SUM(E829:J829)&lt;&gt;0,IF(ROW()-1&gt;COUNTA([1]!T_Printers[Printers])*COUNTA([1]!T_Resins[Resins]),"",2),"")</f>
        <v>2</v>
      </c>
      <c r="E829" cm="1">
        <f t="array" ref="E829">IFERROR(IF(ROW()-1&gt;COUNTA([1]!T_Printers[Printers])*COUNTA([1]!T_Resins[Resins]),"",_xlfn.IFS(ROUND(VLOOKUP(C829,[1]!T_Resins[#Data],2,FALSE)/VLOOKUP(A829,[1]!T_Printers[#Data],5,FALSE),1)&lt;=_xlfn.XLOOKUP(B829,[1]Printers!L:L,[1]Printers!O:O,1,0,),ROUND(VLOOKUP(C829,[1]!T_Resins[#Data],2,FALSE)/VLOOKUP(A829,[1]!T_Printers[#Data],5,FALSE),1),ROUND(VLOOKUP(C829,[1]!T_Resins[#Data],2,FALSE)/VLOOKUP(A829,[1]!T_Printers[#Data],5,FALSE),1)&gt;_xlfn.XLOOKUP(B829,[1]Printers!L:L,[1]Printers!O:O,1,0,),10)),"Используйте слой 100 мкм")</f>
        <v>1.9</v>
      </c>
      <c r="F829">
        <f>IFERROR(IF(ROUND(_xlfn.XLOOKUP([1]Parameters!B829,[1]Printers!L:L,[1]Printers!Q:Q,,0)*E829/10,0)*10&lt;_xlfn.XLOOKUP([1]Parameters!B829,[1]Printers!L:L,[1]Printers!P:P,,0),ROUND(_xlfn.XLOOKUP([1]Parameters!B829,[1]Printers!L:L,[1]Printers!Q:Q,,0)*E829/10,0)*10,_xlfn.XLOOKUP([1]Parameters!B829,[1]Printers!L:L,[1]Printers!P:P,,0)),"")</f>
        <v>20</v>
      </c>
      <c r="G829" cm="1">
        <f t="array" ref="G829">IFERROR(IF(ROW()-1&gt;COUNTA([1]!T_Printers[Printers])*COUNTA([1]!T_Resins[Resins]),"",_xlfn.IFS(ROUND(VLOOKUP(C829,[1]!T_Resins[#Data],3,FALSE)/VLOOKUP(A829,[1]!T_Printers[#Data],5,FALSE),1)&lt;=_xlfn.XLOOKUP(B829,[1]Printers!L:L,[1]Printers!O:O,1,0,),ROUND(VLOOKUP(C829,[1]!T_Resins[#Data],3,FALSE)/VLOOKUP(A829,[1]!T_Printers[#Data],5,FALSE),1),ROUND(VLOOKUP(C829,[1]!T_Resins[#Data],3,FALSE)/VLOOKUP(A829,[1]!T_Printers[#Data],5,FALSE),1)&gt;_xlfn.XLOOKUP(B829,[1]Printers!L:L,[1]Printers!O:O,1,0,),10)),"")</f>
        <v>2.2000000000000002</v>
      </c>
      <c r="H829">
        <f>IFERROR(IF(ROUND(_xlfn.XLOOKUP([1]Parameters!B829,[1]Printers!L:L,[1]Printers!Q:Q,,0)*G829/10,0)*10&lt;_xlfn.XLOOKUP([1]Parameters!B829,[1]Printers!L:L,[1]Printers!P:P,,0),ROUND(_xlfn.XLOOKUP([1]Parameters!B829,[1]Printers!L:L,[1]Printers!Q:Q,,0)*G829/10,0)*10,_xlfn.XLOOKUP([1]Parameters!B829,[1]Printers!L:L,[1]Printers!P:P,,0)),"")</f>
        <v>20</v>
      </c>
      <c r="I829" s="3" t="str" cm="1">
        <f t="array" ref="I829">IFERROR(IF(ROW()-1&gt;COUNTA([1]!T_Printers[Printers])*COUNTA([1]!T_Resins[Resins]),"",_xlfn.IFS(ROUND(VLOOKUP(C829,[1]!T_Resins[#Data],4,FALSE)/VLOOKUP(A829,[1]!T_Printers[#Data],5,FALSE),1)&lt;=_xlfn.XLOOKUP(B829,[1]Printers!L:L,[1]Printers!O:O,1,0,),ROUND(VLOOKUP(C829,[1]!T_Resins[#Data],4,FALSE)/VLOOKUP(A829,[1]!T_Printers[#Data],5,FALSE),1),ROUND(VLOOKUP(C829,[1]!T_Resins[#Data],4,FALSE)/VLOOKUP(A829,[1]!T_Printers[#Data],5,FALSE),1)&gt;_xlfn.XLOOKUP(B829,[1]Printers!L:L,[1]Printers!O:O,1,0,),"")),"")</f>
        <v/>
      </c>
      <c r="J829" t="str">
        <f>IFERROR(IF(ROUND(_xlfn.XLOOKUP([1]Parameters!B829,[1]Printers!L:L,[1]Printers!Q:Q,,0)*I829/10,0)*10&lt;_xlfn.XLOOKUP([1]Parameters!B829,[1]Printers!L:L,[1]Printers!P:P,,0),ROUND(_xlfn.XLOOKUP([1]Parameters!B829,[1]Printers!L:L,[1]Printers!Q:Q,,0)*I829/10,0)*10,_xlfn.XLOOKUP([1]Parameters!B829,[1]Printers!L:L,[1]Printers!P:P,,0)),"")</f>
        <v/>
      </c>
      <c r="K829">
        <f>IF(SUM(E829:J829)&lt;&gt;0,VLOOKUP(A829,[1]!T_Printers[#Data],10,FALSE)+VLOOKUP(C829,[1]!T_Resins[#Data],10,FALSE),"")</f>
        <v>4</v>
      </c>
      <c r="L829">
        <f>IF(SUM(E829:J829)&lt;&gt;0,VLOOKUP(A829,[1]!T_Printers[#Data],11,FALSE),"")</f>
        <v>8</v>
      </c>
      <c r="M829">
        <f>IF(SUM(E829:J829)&lt;&gt;0,VLOOKUP(C829,[1]!T_Resins[#Data],8,FALSE),"")</f>
        <v>120</v>
      </c>
      <c r="N829">
        <f>IF(_xlfn.XLOOKUP(B829,[1]Printers!$L:$L,[1]Printers!$R:$R,0,0)&gt;0,[1]Parameters!M829,IF(SUM(E829:J829)&lt;&gt;0,VLOOKUP(C829,[1]!T_Resins[#Data],9,FALSE),""))</f>
        <v>180</v>
      </c>
      <c r="O829" t="str">
        <f t="shared" si="12"/>
        <v>AnycubicPhotonX</v>
      </c>
    </row>
    <row r="830" spans="1:15" x14ac:dyDescent="0.25">
      <c r="A830" t="str">
        <f t="array" ref="A830">IF(ROW()-1&gt;COUNTA([1]!T_Printers[Printers])*COUNTA([1]!T_Resins[Resins]),"",INDEX([1]!T_Printers[Printers],INT((ROW()-2)/COUNTA([1]!T_Resins[Resins])+1)))</f>
        <v>Anycubic Photon X</v>
      </c>
      <c r="B830" t="str">
        <f>_xlfn.XLOOKUP(A830,[1]!T_Printers[Printers],[1]!T_Printers[Icon link],,0)</f>
        <v>AnycubicPhotonX</v>
      </c>
      <c r="C830" t="str">
        <f t="array" ref="C830">IF(ROW()-1&gt;COUNTA([1]!T_Printers[Printers])*COUNTA([1]!T_Resins[Resins]),"",INDEX([1]!T_Resins[Resins],MOD(ROW()-2,COUNTA([1]!T_Resins[Resins]))+1))</f>
        <v>Tough White</v>
      </c>
      <c r="D830">
        <f>IF(SUM(E830:J830)&lt;&gt;0,IF(ROW()-1&gt;COUNTA([1]!T_Printers[Printers])*COUNTA([1]!T_Resins[Resins]),"",2),"")</f>
        <v>2</v>
      </c>
      <c r="E830" cm="1">
        <f t="array" ref="E830">IFERROR(IF(ROW()-1&gt;COUNTA([1]!T_Printers[Printers])*COUNTA([1]!T_Resins[Resins]),"",_xlfn.IFS(ROUND(VLOOKUP(C830,[1]!T_Resins[#Data],2,FALSE)/VLOOKUP(A830,[1]!T_Printers[#Data],5,FALSE),1)&lt;=_xlfn.XLOOKUP(B830,[1]Printers!L:L,[1]Printers!O:O,1,0,),ROUND(VLOOKUP(C830,[1]!T_Resins[#Data],2,FALSE)/VLOOKUP(A830,[1]!T_Printers[#Data],5,FALSE),1),ROUND(VLOOKUP(C830,[1]!T_Resins[#Data],2,FALSE)/VLOOKUP(A830,[1]!T_Printers[#Data],5,FALSE),1)&gt;_xlfn.XLOOKUP(B830,[1]Printers!L:L,[1]Printers!O:O,1,0,),10)),"Используйте слой 100 мкм")</f>
        <v>1.9</v>
      </c>
      <c r="F830">
        <f>IFERROR(IF(ROUND(_xlfn.XLOOKUP([1]Parameters!B830,[1]Printers!L:L,[1]Printers!Q:Q,,0)*E830/10,0)*10&lt;_xlfn.XLOOKUP([1]Parameters!B830,[1]Printers!L:L,[1]Printers!P:P,,0),ROUND(_xlfn.XLOOKUP([1]Parameters!B830,[1]Printers!L:L,[1]Printers!Q:Q,,0)*E830/10,0)*10,_xlfn.XLOOKUP([1]Parameters!B830,[1]Printers!L:L,[1]Printers!P:P,,0)),"")</f>
        <v>20</v>
      </c>
      <c r="G830" cm="1">
        <f t="array" ref="G830">IFERROR(IF(ROW()-1&gt;COUNTA([1]!T_Printers[Printers])*COUNTA([1]!T_Resins[Resins]),"",_xlfn.IFS(ROUND(VLOOKUP(C830,[1]!T_Resins[#Data],3,FALSE)/VLOOKUP(A830,[1]!T_Printers[#Data],5,FALSE),1)&lt;=_xlfn.XLOOKUP(B830,[1]Printers!L:L,[1]Printers!O:O,1,0,),ROUND(VLOOKUP(C830,[1]!T_Resins[#Data],3,FALSE)/VLOOKUP(A830,[1]!T_Printers[#Data],5,FALSE),1),ROUND(VLOOKUP(C830,[1]!T_Resins[#Data],3,FALSE)/VLOOKUP(A830,[1]!T_Printers[#Data],5,FALSE),1)&gt;_xlfn.XLOOKUP(B830,[1]Printers!L:L,[1]Printers!O:O,1,0,),10)),"")</f>
        <v>2.2000000000000002</v>
      </c>
      <c r="H830">
        <f>IFERROR(IF(ROUND(_xlfn.XLOOKUP([1]Parameters!B830,[1]Printers!L:L,[1]Printers!Q:Q,,0)*G830/10,0)*10&lt;_xlfn.XLOOKUP([1]Parameters!B830,[1]Printers!L:L,[1]Printers!P:P,,0),ROUND(_xlfn.XLOOKUP([1]Parameters!B830,[1]Printers!L:L,[1]Printers!Q:Q,,0)*G830/10,0)*10,_xlfn.XLOOKUP([1]Parameters!B830,[1]Printers!L:L,[1]Printers!P:P,,0)),"")</f>
        <v>20</v>
      </c>
      <c r="I830" s="3" t="str" cm="1">
        <f t="array" ref="I830">IFERROR(IF(ROW()-1&gt;COUNTA([1]!T_Printers[Printers])*COUNTA([1]!T_Resins[Resins]),"",_xlfn.IFS(ROUND(VLOOKUP(C830,[1]!T_Resins[#Data],4,FALSE)/VLOOKUP(A830,[1]!T_Printers[#Data],5,FALSE),1)&lt;=_xlfn.XLOOKUP(B830,[1]Printers!L:L,[1]Printers!O:O,1,0,),ROUND(VLOOKUP(C830,[1]!T_Resins[#Data],4,FALSE)/VLOOKUP(A830,[1]!T_Printers[#Data],5,FALSE),1),ROUND(VLOOKUP(C830,[1]!T_Resins[#Data],4,FALSE)/VLOOKUP(A830,[1]!T_Printers[#Data],5,FALSE),1)&gt;_xlfn.XLOOKUP(B830,[1]Printers!L:L,[1]Printers!O:O,1,0,),"")),"")</f>
        <v/>
      </c>
      <c r="J830" t="str">
        <f>IFERROR(IF(ROUND(_xlfn.XLOOKUP([1]Parameters!B830,[1]Printers!L:L,[1]Printers!Q:Q,,0)*I830/10,0)*10&lt;_xlfn.XLOOKUP([1]Parameters!B830,[1]Printers!L:L,[1]Printers!P:P,,0),ROUND(_xlfn.XLOOKUP([1]Parameters!B830,[1]Printers!L:L,[1]Printers!Q:Q,,0)*I830/10,0)*10,_xlfn.XLOOKUP([1]Parameters!B830,[1]Printers!L:L,[1]Printers!P:P,,0)),"")</f>
        <v/>
      </c>
      <c r="K830">
        <f>IF(SUM(E830:J830)&lt;&gt;0,VLOOKUP(A830,[1]!T_Printers[#Data],10,FALSE)+VLOOKUP(C830,[1]!T_Resins[#Data],10,FALSE),"")</f>
        <v>4</v>
      </c>
      <c r="L830">
        <f>IF(SUM(E830:J830)&lt;&gt;0,VLOOKUP(A830,[1]!T_Printers[#Data],11,FALSE),"")</f>
        <v>8</v>
      </c>
      <c r="M830">
        <f>IF(SUM(E830:J830)&lt;&gt;0,VLOOKUP(C830,[1]!T_Resins[#Data],8,FALSE),"")</f>
        <v>120</v>
      </c>
      <c r="N830">
        <f>IF(_xlfn.XLOOKUP(B830,[1]Printers!$L:$L,[1]Printers!$R:$R,0,0)&gt;0,[1]Parameters!M830,IF(SUM(E830:J830)&lt;&gt;0,VLOOKUP(C830,[1]!T_Resins[#Data],9,FALSE),""))</f>
        <v>180</v>
      </c>
      <c r="O830" t="str">
        <f t="shared" si="12"/>
        <v>AnycubicPhotonX</v>
      </c>
    </row>
    <row r="831" spans="1:15" x14ac:dyDescent="0.25">
      <c r="A831" t="str">
        <f t="array" ref="A831">IF(ROW()-1&gt;COUNTA([1]!T_Printers[Printers])*COUNTA([1]!T_Resins[Resins]),"",INDEX([1]!T_Printers[Printers],INT((ROW()-2)/COUNTA([1]!T_Resins[Resins])+1)))</f>
        <v>Anycubic Photon X</v>
      </c>
      <c r="B831" t="str">
        <f>_xlfn.XLOOKUP(A831,[1]!T_Printers[Printers],[1]!T_Printers[Icon link],,0)</f>
        <v>AnycubicPhotonX</v>
      </c>
      <c r="C831" t="str">
        <f t="array" ref="C831">IF(ROW()-1&gt;COUNTA([1]!T_Printers[Printers])*COUNTA([1]!T_Resins[Resins]),"",INDEX([1]!T_Resins[Resins],MOD(ROW()-2,COUNTA([1]!T_Resins[Resins]))+1))</f>
        <v>Jewelry J-Cast</v>
      </c>
      <c r="D831">
        <f>IF(SUM(E831:J831)&lt;&gt;0,IF(ROW()-1&gt;COUNTA([1]!T_Printers[Printers])*COUNTA([1]!T_Resins[Resins]),"",2),"")</f>
        <v>2</v>
      </c>
      <c r="E831" cm="1">
        <f t="array" ref="E831">IFERROR(IF(ROW()-1&gt;COUNTA([1]!T_Printers[Printers])*COUNTA([1]!T_Resins[Resins]),"",_xlfn.IFS(ROUND(VLOOKUP(C831,[1]!T_Resins[#Data],2,FALSE)/VLOOKUP(A831,[1]!T_Printers[#Data],5,FALSE),1)&lt;=_xlfn.XLOOKUP(B831,[1]Printers!L:L,[1]Printers!O:O,1,0,),ROUND(VLOOKUP(C831,[1]!T_Resins[#Data],2,FALSE)/VLOOKUP(A831,[1]!T_Printers[#Data],5,FALSE),1),ROUND(VLOOKUP(C831,[1]!T_Resins[#Data],2,FALSE)/VLOOKUP(A831,[1]!T_Printers[#Data],5,FALSE),1)&gt;_xlfn.XLOOKUP(B831,[1]Printers!L:L,[1]Printers!O:O,1,0,),10)),"Используйте слой 100 мкм")</f>
        <v>5.9</v>
      </c>
      <c r="F831">
        <f>IFERROR(IF(ROUND(_xlfn.XLOOKUP([1]Parameters!B831,[1]Printers!L:L,[1]Printers!Q:Q,,0)*E831/10,0)*10&lt;_xlfn.XLOOKUP([1]Parameters!B831,[1]Printers!L:L,[1]Printers!P:P,,0),ROUND(_xlfn.XLOOKUP([1]Parameters!B831,[1]Printers!L:L,[1]Printers!Q:Q,,0)*E831/10,0)*10,_xlfn.XLOOKUP([1]Parameters!B831,[1]Printers!L:L,[1]Printers!P:P,,0)),"")</f>
        <v>50</v>
      </c>
      <c r="G831" cm="1">
        <f t="array" ref="G831">IFERROR(IF(ROW()-1&gt;COUNTA([1]!T_Printers[Printers])*COUNTA([1]!T_Resins[Resins]),"",_xlfn.IFS(ROUND(VLOOKUP(C831,[1]!T_Resins[#Data],3,FALSE)/VLOOKUP(A831,[1]!T_Printers[#Data],5,FALSE),1)&lt;=_xlfn.XLOOKUP(B831,[1]Printers!L:L,[1]Printers!O:O,1,0,),ROUND(VLOOKUP(C831,[1]!T_Resins[#Data],3,FALSE)/VLOOKUP(A831,[1]!T_Printers[#Data],5,FALSE),1),ROUND(VLOOKUP(C831,[1]!T_Resins[#Data],3,FALSE)/VLOOKUP(A831,[1]!T_Printers[#Data],5,FALSE),1)&gt;_xlfn.XLOOKUP(B831,[1]Printers!L:L,[1]Printers!O:O,1,0,),10)),"")</f>
        <v>8.1999999999999993</v>
      </c>
      <c r="H831">
        <f>IFERROR(IF(ROUND(_xlfn.XLOOKUP([1]Parameters!B831,[1]Printers!L:L,[1]Printers!Q:Q,,0)*G831/10,0)*10&lt;_xlfn.XLOOKUP([1]Parameters!B831,[1]Printers!L:L,[1]Printers!P:P,,0),ROUND(_xlfn.XLOOKUP([1]Parameters!B831,[1]Printers!L:L,[1]Printers!Q:Q,,0)*G831/10,0)*10,_xlfn.XLOOKUP([1]Parameters!B831,[1]Printers!L:L,[1]Printers!P:P,,0)),"")</f>
        <v>70</v>
      </c>
      <c r="I831" s="3" t="str" cm="1">
        <f t="array" ref="I831">IFERROR(IF(ROW()-1&gt;COUNTA([1]!T_Printers[Printers])*COUNTA([1]!T_Resins[Resins]),"",_xlfn.IFS(ROUND(VLOOKUP(C831,[1]!T_Resins[#Data],4,FALSE)/VLOOKUP(A831,[1]!T_Printers[#Data],5,FALSE),1)&lt;=_xlfn.XLOOKUP(B831,[1]Printers!L:L,[1]Printers!O:O,1,0,),ROUND(VLOOKUP(C831,[1]!T_Resins[#Data],4,FALSE)/VLOOKUP(A831,[1]!T_Printers[#Data],5,FALSE),1),ROUND(VLOOKUP(C831,[1]!T_Resins[#Data],4,FALSE)/VLOOKUP(A831,[1]!T_Printers[#Data],5,FALSE),1)&gt;_xlfn.XLOOKUP(B831,[1]Printers!L:L,[1]Printers!O:O,1,0,),"")),"")</f>
        <v/>
      </c>
      <c r="J831" t="str">
        <f>IFERROR(IF(ROUND(_xlfn.XLOOKUP([1]Parameters!B831,[1]Printers!L:L,[1]Printers!Q:Q,,0)*I831/10,0)*10&lt;_xlfn.XLOOKUP([1]Parameters!B831,[1]Printers!L:L,[1]Printers!P:P,,0),ROUND(_xlfn.XLOOKUP([1]Parameters!B831,[1]Printers!L:L,[1]Printers!Q:Q,,0)*I831/10,0)*10,_xlfn.XLOOKUP([1]Parameters!B831,[1]Printers!L:L,[1]Printers!P:P,,0)),"")</f>
        <v/>
      </c>
      <c r="K831">
        <f>IF(SUM(E831:J831)&lt;&gt;0,VLOOKUP(A831,[1]!T_Printers[#Data],10,FALSE)+VLOOKUP(C831,[1]!T_Resins[#Data],10,FALSE),"")</f>
        <v>4</v>
      </c>
      <c r="L831">
        <f>IF(SUM(E831:J831)&lt;&gt;0,VLOOKUP(A831,[1]!T_Printers[#Data],11,FALSE),"")</f>
        <v>8</v>
      </c>
      <c r="M831">
        <f>IF(SUM(E831:J831)&lt;&gt;0,VLOOKUP(C831,[1]!T_Resins[#Data],8,FALSE),"")</f>
        <v>60</v>
      </c>
      <c r="N831">
        <f>IF(_xlfn.XLOOKUP(B831,[1]Printers!$L:$L,[1]Printers!$R:$R,0,0)&gt;0,[1]Parameters!M831,IF(SUM(E831:J831)&lt;&gt;0,VLOOKUP(C831,[1]!T_Resins[#Data],9,FALSE),""))</f>
        <v>60</v>
      </c>
      <c r="O831" t="str">
        <f t="shared" si="12"/>
        <v>AnycubicPhotonX</v>
      </c>
    </row>
    <row r="832" spans="1:15" x14ac:dyDescent="0.25">
      <c r="A832" t="str">
        <f t="array" ref="A832">IF(ROW()-1&gt;COUNTA([1]!T_Printers[Printers])*COUNTA([1]!T_Resins[Resins]),"",INDEX([1]!T_Printers[Printers],INT((ROW()-2)/COUNTA([1]!T_Resins[Resins])+1)))</f>
        <v>Anycubic Photon X</v>
      </c>
      <c r="B832" t="str">
        <f>_xlfn.XLOOKUP(A832,[1]!T_Printers[Printers],[1]!T_Printers[Icon link],,0)</f>
        <v>AnycubicPhotonX</v>
      </c>
      <c r="C832" t="str">
        <f t="array" ref="C832">IF(ROW()-1&gt;COUNTA([1]!T_Printers[Printers])*COUNTA([1]!T_Resins[Resins]),"",INDEX([1]!T_Resins[Resins],MOD(ROW()-2,COUNTA([1]!T_Resins[Resins]))+1))</f>
        <v>Model Resin Black</v>
      </c>
      <c r="D832">
        <f>IF(SUM(E832:J832)&lt;&gt;0,IF(ROW()-1&gt;COUNTA([1]!T_Printers[Printers])*COUNTA([1]!T_Resins[Resins]),"",2),"")</f>
        <v>2</v>
      </c>
      <c r="E832" cm="1">
        <f t="array" ref="E832">IFERROR(IF(ROW()-1&gt;COUNTA([1]!T_Printers[Printers])*COUNTA([1]!T_Resins[Resins]),"",_xlfn.IFS(ROUND(VLOOKUP(C832,[1]!T_Resins[#Data],2,FALSE)/VLOOKUP(A832,[1]!T_Printers[#Data],5,FALSE),1)&lt;=_xlfn.XLOOKUP(B832,[1]Printers!L:L,[1]Printers!O:O,1,0,),ROUND(VLOOKUP(C832,[1]!T_Resins[#Data],2,FALSE)/VLOOKUP(A832,[1]!T_Printers[#Data],5,FALSE),1),ROUND(VLOOKUP(C832,[1]!T_Resins[#Data],2,FALSE)/VLOOKUP(A832,[1]!T_Printers[#Data],5,FALSE),1)&gt;_xlfn.XLOOKUP(B832,[1]Printers!L:L,[1]Printers!O:O,1,0,),10)),"Используйте слой 100 мкм")</f>
        <v>2.2000000000000002</v>
      </c>
      <c r="F832">
        <f>IFERROR(IF(ROUND(_xlfn.XLOOKUP([1]Parameters!B832,[1]Printers!L:L,[1]Printers!Q:Q,,0)*E832/10,0)*10&lt;_xlfn.XLOOKUP([1]Parameters!B832,[1]Printers!L:L,[1]Printers!P:P,,0),ROUND(_xlfn.XLOOKUP([1]Parameters!B832,[1]Printers!L:L,[1]Printers!Q:Q,,0)*E832/10,0)*10,_xlfn.XLOOKUP([1]Parameters!B832,[1]Printers!L:L,[1]Printers!P:P,,0)),"")</f>
        <v>20</v>
      </c>
      <c r="G832" cm="1">
        <f t="array" ref="G832">IFERROR(IF(ROW()-1&gt;COUNTA([1]!T_Printers[Printers])*COUNTA([1]!T_Resins[Resins]),"",_xlfn.IFS(ROUND(VLOOKUP(C832,[1]!T_Resins[#Data],3,FALSE)/VLOOKUP(A832,[1]!T_Printers[#Data],5,FALSE),1)&lt;=_xlfn.XLOOKUP(B832,[1]Printers!L:L,[1]Printers!O:O,1,0,),ROUND(VLOOKUP(C832,[1]!T_Resins[#Data],3,FALSE)/VLOOKUP(A832,[1]!T_Printers[#Data],5,FALSE),1),ROUND(VLOOKUP(C832,[1]!T_Resins[#Data],3,FALSE)/VLOOKUP(A832,[1]!T_Printers[#Data],5,FALSE),1)&gt;_xlfn.XLOOKUP(B832,[1]Printers!L:L,[1]Printers!O:O,1,0,),10)),"")</f>
        <v>2.9</v>
      </c>
      <c r="H832">
        <f>IFERROR(IF(ROUND(_xlfn.XLOOKUP([1]Parameters!B832,[1]Printers!L:L,[1]Printers!Q:Q,,0)*G832/10,0)*10&lt;_xlfn.XLOOKUP([1]Parameters!B832,[1]Printers!L:L,[1]Printers!P:P,,0),ROUND(_xlfn.XLOOKUP([1]Parameters!B832,[1]Printers!L:L,[1]Printers!Q:Q,,0)*G832/10,0)*10,_xlfn.XLOOKUP([1]Parameters!B832,[1]Printers!L:L,[1]Printers!P:P,,0)),"")</f>
        <v>30</v>
      </c>
      <c r="I832" s="3" t="str" cm="1">
        <f t="array" ref="I832">IFERROR(IF(ROW()-1&gt;COUNTA([1]!T_Printers[Printers])*COUNTA([1]!T_Resins[Resins]),"",_xlfn.IFS(ROUND(VLOOKUP(C832,[1]!T_Resins[#Data],4,FALSE)/VLOOKUP(A832,[1]!T_Printers[#Data],5,FALSE),1)&lt;=_xlfn.XLOOKUP(B832,[1]Printers!L:L,[1]Printers!O:O,1,0,),ROUND(VLOOKUP(C832,[1]!T_Resins[#Data],4,FALSE)/VLOOKUP(A832,[1]!T_Printers[#Data],5,FALSE),1),ROUND(VLOOKUP(C832,[1]!T_Resins[#Data],4,FALSE)/VLOOKUP(A832,[1]!T_Printers[#Data],5,FALSE),1)&gt;_xlfn.XLOOKUP(B832,[1]Printers!L:L,[1]Printers!O:O,1,0,),"")),"")</f>
        <v/>
      </c>
      <c r="J832" t="str">
        <f>IFERROR(IF(ROUND(_xlfn.XLOOKUP([1]Parameters!B832,[1]Printers!L:L,[1]Printers!Q:Q,,0)*I832/10,0)*10&lt;_xlfn.XLOOKUP([1]Parameters!B832,[1]Printers!L:L,[1]Printers!P:P,,0),ROUND(_xlfn.XLOOKUP([1]Parameters!B832,[1]Printers!L:L,[1]Printers!Q:Q,,0)*I832/10,0)*10,_xlfn.XLOOKUP([1]Parameters!B832,[1]Printers!L:L,[1]Printers!P:P,,0)),"")</f>
        <v/>
      </c>
      <c r="K832">
        <f>IF(SUM(E832:J832)&lt;&gt;0,VLOOKUP(A832,[1]!T_Printers[#Data],10,FALSE)+VLOOKUP(C832,[1]!T_Resins[#Data],10,FALSE),"")</f>
        <v>4</v>
      </c>
      <c r="L832">
        <f>IF(SUM(E832:J832)&lt;&gt;0,VLOOKUP(A832,[1]!T_Printers[#Data],11,FALSE),"")</f>
        <v>8</v>
      </c>
      <c r="M832">
        <f>IF(SUM(E832:J832)&lt;&gt;0,VLOOKUP(C832,[1]!T_Resins[#Data],8,FALSE),"")</f>
        <v>120</v>
      </c>
      <c r="N832">
        <f>IF(_xlfn.XLOOKUP(B832,[1]Printers!$L:$L,[1]Printers!$R:$R,0,0)&gt;0,[1]Parameters!M832,IF(SUM(E832:J832)&lt;&gt;0,VLOOKUP(C832,[1]!T_Resins[#Data],9,FALSE),""))</f>
        <v>180</v>
      </c>
      <c r="O832" t="str">
        <f t="shared" si="12"/>
        <v>AnycubicPhotonX</v>
      </c>
    </row>
    <row r="833" spans="1:15" x14ac:dyDescent="0.25">
      <c r="A833" t="str">
        <f t="array" ref="A833">IF(ROW()-1&gt;COUNTA([1]!T_Printers[Printers])*COUNTA([1]!T_Resins[Resins]),"",INDEX([1]!T_Printers[Printers],INT((ROW()-2)/COUNTA([1]!T_Resins[Resins])+1)))</f>
        <v>Anycubic Photon X</v>
      </c>
      <c r="B833" t="str">
        <f>_xlfn.XLOOKUP(A833,[1]!T_Printers[Printers],[1]!T_Printers[Icon link],,0)</f>
        <v>AnycubicPhotonX</v>
      </c>
      <c r="C833" t="str">
        <f t="array" ref="C833">IF(ROW()-1&gt;COUNTA([1]!T_Printers[Printers])*COUNTA([1]!T_Resins[Resins]),"",INDEX([1]!T_Resins[Resins],MOD(ROW()-2,COUNTA([1]!T_Resins[Resins]))+1))</f>
        <v>Model Resin Clear</v>
      </c>
      <c r="D833">
        <f>IF(SUM(E833:J833)&lt;&gt;0,IF(ROW()-1&gt;COUNTA([1]!T_Printers[Printers])*COUNTA([1]!T_Resins[Resins]),"",2),"")</f>
        <v>2</v>
      </c>
      <c r="E833" cm="1">
        <f t="array" ref="E833">IFERROR(IF(ROW()-1&gt;COUNTA([1]!T_Printers[Printers])*COUNTA([1]!T_Resins[Resins]),"",_xlfn.IFS(ROUND(VLOOKUP(C833,[1]!T_Resins[#Data],2,FALSE)/VLOOKUP(A833,[1]!T_Printers[#Data],5,FALSE),1)&lt;=_xlfn.XLOOKUP(B833,[1]Printers!L:L,[1]Printers!O:O,1,0,),ROUND(VLOOKUP(C833,[1]!T_Resins[#Data],2,FALSE)/VLOOKUP(A833,[1]!T_Printers[#Data],5,FALSE),1),ROUND(VLOOKUP(C833,[1]!T_Resins[#Data],2,FALSE)/VLOOKUP(A833,[1]!T_Printers[#Data],5,FALSE),1)&gt;_xlfn.XLOOKUP(B833,[1]Printers!L:L,[1]Printers!O:O,1,0,),10)),"Используйте слой 100 мкм")</f>
        <v>2.1</v>
      </c>
      <c r="F833">
        <f>IFERROR(IF(ROUND(_xlfn.XLOOKUP([1]Parameters!B833,[1]Printers!L:L,[1]Printers!Q:Q,,0)*E833/10,0)*10&lt;_xlfn.XLOOKUP([1]Parameters!B833,[1]Printers!L:L,[1]Printers!P:P,,0),ROUND(_xlfn.XLOOKUP([1]Parameters!B833,[1]Printers!L:L,[1]Printers!Q:Q,,0)*E833/10,0)*10,_xlfn.XLOOKUP([1]Parameters!B833,[1]Printers!L:L,[1]Printers!P:P,,0)),"")</f>
        <v>20</v>
      </c>
      <c r="G833" cm="1">
        <f t="array" ref="G833">IFERROR(IF(ROW()-1&gt;COUNTA([1]!T_Printers[Printers])*COUNTA([1]!T_Resins[Resins]),"",_xlfn.IFS(ROUND(VLOOKUP(C833,[1]!T_Resins[#Data],3,FALSE)/VLOOKUP(A833,[1]!T_Printers[#Data],5,FALSE),1)&lt;=_xlfn.XLOOKUP(B833,[1]Printers!L:L,[1]Printers!O:O,1,0,),ROUND(VLOOKUP(C833,[1]!T_Resins[#Data],3,FALSE)/VLOOKUP(A833,[1]!T_Printers[#Data],5,FALSE),1),ROUND(VLOOKUP(C833,[1]!T_Resins[#Data],3,FALSE)/VLOOKUP(A833,[1]!T_Printers[#Data],5,FALSE),1)&gt;_xlfn.XLOOKUP(B833,[1]Printers!L:L,[1]Printers!O:O,1,0,),10)),"")</f>
        <v>2.7</v>
      </c>
      <c r="H833">
        <f>IFERROR(IF(ROUND(_xlfn.XLOOKUP([1]Parameters!B833,[1]Printers!L:L,[1]Printers!Q:Q,,0)*G833/10,0)*10&lt;_xlfn.XLOOKUP([1]Parameters!B833,[1]Printers!L:L,[1]Printers!P:P,,0),ROUND(_xlfn.XLOOKUP([1]Parameters!B833,[1]Printers!L:L,[1]Printers!Q:Q,,0)*G833/10,0)*10,_xlfn.XLOOKUP([1]Parameters!B833,[1]Printers!L:L,[1]Printers!P:P,,0)),"")</f>
        <v>20</v>
      </c>
      <c r="I833" s="3" t="str" cm="1">
        <f t="array" ref="I833">IFERROR(IF(ROW()-1&gt;COUNTA([1]!T_Printers[Printers])*COUNTA([1]!T_Resins[Resins]),"",_xlfn.IFS(ROUND(VLOOKUP(C833,[1]!T_Resins[#Data],4,FALSE)/VLOOKUP(A833,[1]!T_Printers[#Data],5,FALSE),1)&lt;=_xlfn.XLOOKUP(B833,[1]Printers!L:L,[1]Printers!O:O,1,0,),ROUND(VLOOKUP(C833,[1]!T_Resins[#Data],4,FALSE)/VLOOKUP(A833,[1]!T_Printers[#Data],5,FALSE),1),ROUND(VLOOKUP(C833,[1]!T_Resins[#Data],4,FALSE)/VLOOKUP(A833,[1]!T_Printers[#Data],5,FALSE),1)&gt;_xlfn.XLOOKUP(B833,[1]Printers!L:L,[1]Printers!O:O,1,0,),"")),"")</f>
        <v/>
      </c>
      <c r="J833" t="str">
        <f>IFERROR(IF(ROUND(_xlfn.XLOOKUP([1]Parameters!B833,[1]Printers!L:L,[1]Printers!Q:Q,,0)*I833/10,0)*10&lt;_xlfn.XLOOKUP([1]Parameters!B833,[1]Printers!L:L,[1]Printers!P:P,,0),ROUND(_xlfn.XLOOKUP([1]Parameters!B833,[1]Printers!L:L,[1]Printers!Q:Q,,0)*I833/10,0)*10,_xlfn.XLOOKUP([1]Parameters!B833,[1]Printers!L:L,[1]Printers!P:P,,0)),"")</f>
        <v/>
      </c>
      <c r="K833">
        <f>IF(SUM(E833:J833)&lt;&gt;0,VLOOKUP(A833,[1]!T_Printers[#Data],10,FALSE)+VLOOKUP(C833,[1]!T_Resins[#Data],10,FALSE),"")</f>
        <v>4</v>
      </c>
      <c r="L833">
        <f>IF(SUM(E833:J833)&lt;&gt;0,VLOOKUP(A833,[1]!T_Printers[#Data],11,FALSE),"")</f>
        <v>8</v>
      </c>
      <c r="M833">
        <f>IF(SUM(E833:J833)&lt;&gt;0,VLOOKUP(C833,[1]!T_Resins[#Data],8,FALSE),"")</f>
        <v>120</v>
      </c>
      <c r="N833">
        <f>IF(_xlfn.XLOOKUP(B833,[1]Printers!$L:$L,[1]Printers!$R:$R,0,0)&gt;0,[1]Parameters!M833,IF(SUM(E833:J833)&lt;&gt;0,VLOOKUP(C833,[1]!T_Resins[#Data],9,FALSE),""))</f>
        <v>180</v>
      </c>
      <c r="O833" t="str">
        <f t="shared" si="12"/>
        <v>AnycubicPhotonX</v>
      </c>
    </row>
    <row r="834" spans="1:15" x14ac:dyDescent="0.25">
      <c r="A834" t="str">
        <f t="array" ref="A834">IF(ROW()-1&gt;COUNTA([1]!T_Printers[Printers])*COUNTA([1]!T_Resins[Resins]),"",INDEX([1]!T_Printers[Printers],INT((ROW()-2)/COUNTA([1]!T_Resins[Resins])+1)))</f>
        <v>Anycubic Photon X</v>
      </c>
      <c r="B834" t="str">
        <f>_xlfn.XLOOKUP(A834,[1]!T_Printers[Printers],[1]!T_Printers[Icon link],,0)</f>
        <v>AnycubicPhotonX</v>
      </c>
      <c r="C834" t="str">
        <f t="array" ref="C834">IF(ROW()-1&gt;COUNTA([1]!T_Printers[Printers])*COUNTA([1]!T_Resins[Resins]),"",INDEX([1]!T_Resins[Resins],MOD(ROW()-2,COUNTA([1]!T_Resins[Resins]))+1))</f>
        <v>Model Resin Grey</v>
      </c>
      <c r="D834">
        <f>IF(SUM(E834:J834)&lt;&gt;0,IF(ROW()-1&gt;COUNTA([1]!T_Printers[Printers])*COUNTA([1]!T_Resins[Resins]),"",2),"")</f>
        <v>2</v>
      </c>
      <c r="E834" cm="1">
        <f t="array" ref="E834">IFERROR(IF(ROW()-1&gt;COUNTA([1]!T_Printers[Printers])*COUNTA([1]!T_Resins[Resins]),"",_xlfn.IFS(ROUND(VLOOKUP(C834,[1]!T_Resins[#Data],2,FALSE)/VLOOKUP(A834,[1]!T_Printers[#Data],5,FALSE),1)&lt;=_xlfn.XLOOKUP(B834,[1]Printers!L:L,[1]Printers!O:O,1,0,),ROUND(VLOOKUP(C834,[1]!T_Resins[#Data],2,FALSE)/VLOOKUP(A834,[1]!T_Printers[#Data],5,FALSE),1),ROUND(VLOOKUP(C834,[1]!T_Resins[#Data],2,FALSE)/VLOOKUP(A834,[1]!T_Printers[#Data],5,FALSE),1)&gt;_xlfn.XLOOKUP(B834,[1]Printers!L:L,[1]Printers!O:O,1,0,),10)),"Используйте слой 100 мкм")</f>
        <v>3.1</v>
      </c>
      <c r="F834">
        <f>IFERROR(IF(ROUND(_xlfn.XLOOKUP([1]Parameters!B834,[1]Printers!L:L,[1]Printers!Q:Q,,0)*E834/10,0)*10&lt;_xlfn.XLOOKUP([1]Parameters!B834,[1]Printers!L:L,[1]Printers!P:P,,0),ROUND(_xlfn.XLOOKUP([1]Parameters!B834,[1]Printers!L:L,[1]Printers!Q:Q,,0)*E834/10,0)*10,_xlfn.XLOOKUP([1]Parameters!B834,[1]Printers!L:L,[1]Printers!P:P,,0)),"")</f>
        <v>30</v>
      </c>
      <c r="G834" cm="1">
        <f t="array" ref="G834">IFERROR(IF(ROW()-1&gt;COUNTA([1]!T_Printers[Printers])*COUNTA([1]!T_Resins[Resins]),"",_xlfn.IFS(ROUND(VLOOKUP(C834,[1]!T_Resins[#Data],3,FALSE)/VLOOKUP(A834,[1]!T_Printers[#Data],5,FALSE),1)&lt;=_xlfn.XLOOKUP(B834,[1]Printers!L:L,[1]Printers!O:O,1,0,),ROUND(VLOOKUP(C834,[1]!T_Resins[#Data],3,FALSE)/VLOOKUP(A834,[1]!T_Printers[#Data],5,FALSE),1),ROUND(VLOOKUP(C834,[1]!T_Resins[#Data],3,FALSE)/VLOOKUP(A834,[1]!T_Printers[#Data],5,FALSE),1)&gt;_xlfn.XLOOKUP(B834,[1]Printers!L:L,[1]Printers!O:O,1,0,),10)),"")</f>
        <v>4.0999999999999996</v>
      </c>
      <c r="H834">
        <f>IFERROR(IF(ROUND(_xlfn.XLOOKUP([1]Parameters!B834,[1]Printers!L:L,[1]Printers!Q:Q,,0)*G834/10,0)*10&lt;_xlfn.XLOOKUP([1]Parameters!B834,[1]Printers!L:L,[1]Printers!P:P,,0),ROUND(_xlfn.XLOOKUP([1]Parameters!B834,[1]Printers!L:L,[1]Printers!Q:Q,,0)*G834/10,0)*10,_xlfn.XLOOKUP([1]Parameters!B834,[1]Printers!L:L,[1]Printers!P:P,,0)),"")</f>
        <v>40</v>
      </c>
      <c r="I834" s="3" t="str" cm="1">
        <f t="array" ref="I834">IFERROR(IF(ROW()-1&gt;COUNTA([1]!T_Printers[Printers])*COUNTA([1]!T_Resins[Resins]),"",_xlfn.IFS(ROUND(VLOOKUP(C834,[1]!T_Resins[#Data],4,FALSE)/VLOOKUP(A834,[1]!T_Printers[#Data],5,FALSE),1)&lt;=_xlfn.XLOOKUP(B834,[1]Printers!L:L,[1]Printers!O:O,1,0,),ROUND(VLOOKUP(C834,[1]!T_Resins[#Data],4,FALSE)/VLOOKUP(A834,[1]!T_Printers[#Data],5,FALSE),1),ROUND(VLOOKUP(C834,[1]!T_Resins[#Data],4,FALSE)/VLOOKUP(A834,[1]!T_Printers[#Data],5,FALSE),1)&gt;_xlfn.XLOOKUP(B834,[1]Printers!L:L,[1]Printers!O:O,1,0,),"")),"")</f>
        <v/>
      </c>
      <c r="J834" t="str">
        <f>IFERROR(IF(ROUND(_xlfn.XLOOKUP([1]Parameters!B834,[1]Printers!L:L,[1]Printers!Q:Q,,0)*I834/10,0)*10&lt;_xlfn.XLOOKUP([1]Parameters!B834,[1]Printers!L:L,[1]Printers!P:P,,0),ROUND(_xlfn.XLOOKUP([1]Parameters!B834,[1]Printers!L:L,[1]Printers!Q:Q,,0)*I834/10,0)*10,_xlfn.XLOOKUP([1]Parameters!B834,[1]Printers!L:L,[1]Printers!P:P,,0)),"")</f>
        <v/>
      </c>
      <c r="K834">
        <f>IF(SUM(E834:J834)&lt;&gt;0,VLOOKUP(A834,[1]!T_Printers[#Data],10,FALSE)+VLOOKUP(C834,[1]!T_Resins[#Data],10,FALSE),"")</f>
        <v>4</v>
      </c>
      <c r="L834">
        <f>IF(SUM(E834:J834)&lt;&gt;0,VLOOKUP(A834,[1]!T_Printers[#Data],11,FALSE),"")</f>
        <v>8</v>
      </c>
      <c r="M834">
        <f>IF(SUM(E834:J834)&lt;&gt;0,VLOOKUP(C834,[1]!T_Resins[#Data],8,FALSE),"")</f>
        <v>120</v>
      </c>
      <c r="N834">
        <f>IF(_xlfn.XLOOKUP(B834,[1]Printers!$L:$L,[1]Printers!$R:$R,0,0)&gt;0,[1]Parameters!M834,IF(SUM(E834:J834)&lt;&gt;0,VLOOKUP(C834,[1]!T_Resins[#Data],9,FALSE),""))</f>
        <v>180</v>
      </c>
      <c r="O834" t="str">
        <f t="shared" ref="O834:O897" si="13">B834</f>
        <v>AnycubicPhotonX</v>
      </c>
    </row>
    <row r="835" spans="1:15" x14ac:dyDescent="0.25">
      <c r="A835" t="str">
        <f t="array" ref="A835">IF(ROW()-1&gt;COUNTA([1]!T_Printers[Printers])*COUNTA([1]!T_Resins[Resins]),"",INDEX([1]!T_Printers[Printers],INT((ROW()-2)/COUNTA([1]!T_Resins[Resins])+1)))</f>
        <v>Anycubic Photon X</v>
      </c>
      <c r="B835" t="str">
        <f>_xlfn.XLOOKUP(A835,[1]!T_Printers[Printers],[1]!T_Printers[Icon link],,0)</f>
        <v>AnycubicPhotonX</v>
      </c>
      <c r="C835" t="str">
        <f t="array" ref="C835">IF(ROW()-1&gt;COUNTA([1]!T_Printers[Printers])*COUNTA([1]!T_Resins[Resins]),"",INDEX([1]!T_Resins[Resins],MOD(ROW()-2,COUNTA([1]!T_Resins[Resins]))+1))</f>
        <v>Model Resin White</v>
      </c>
      <c r="D835">
        <f>IF(SUM(E835:J835)&lt;&gt;0,IF(ROW()-1&gt;COUNTA([1]!T_Printers[Printers])*COUNTA([1]!T_Resins[Resins]),"",2),"")</f>
        <v>2</v>
      </c>
      <c r="E835" cm="1">
        <f t="array" ref="E835">IFERROR(IF(ROW()-1&gt;COUNTA([1]!T_Printers[Printers])*COUNTA([1]!T_Resins[Resins]),"",_xlfn.IFS(ROUND(VLOOKUP(C835,[1]!T_Resins[#Data],2,FALSE)/VLOOKUP(A835,[1]!T_Printers[#Data],5,FALSE),1)&lt;=_xlfn.XLOOKUP(B835,[1]Printers!L:L,[1]Printers!O:O,1,0,),ROUND(VLOOKUP(C835,[1]!T_Resins[#Data],2,FALSE)/VLOOKUP(A835,[1]!T_Printers[#Data],5,FALSE),1),ROUND(VLOOKUP(C835,[1]!T_Resins[#Data],2,FALSE)/VLOOKUP(A835,[1]!T_Printers[#Data],5,FALSE),1)&gt;_xlfn.XLOOKUP(B835,[1]Printers!L:L,[1]Printers!O:O,1,0,),10)),"Используйте слой 100 мкм")</f>
        <v>2</v>
      </c>
      <c r="F835">
        <f>IFERROR(IF(ROUND(_xlfn.XLOOKUP([1]Parameters!B835,[1]Printers!L:L,[1]Printers!Q:Q,,0)*E835/10,0)*10&lt;_xlfn.XLOOKUP([1]Parameters!B835,[1]Printers!L:L,[1]Printers!P:P,,0),ROUND(_xlfn.XLOOKUP([1]Parameters!B835,[1]Printers!L:L,[1]Printers!Q:Q,,0)*E835/10,0)*10,_xlfn.XLOOKUP([1]Parameters!B835,[1]Printers!L:L,[1]Printers!P:P,,0)),"")</f>
        <v>20</v>
      </c>
      <c r="G835" cm="1">
        <f t="array" ref="G835">IFERROR(IF(ROW()-1&gt;COUNTA([1]!T_Printers[Printers])*COUNTA([1]!T_Resins[Resins]),"",_xlfn.IFS(ROUND(VLOOKUP(C835,[1]!T_Resins[#Data],3,FALSE)/VLOOKUP(A835,[1]!T_Printers[#Data],5,FALSE),1)&lt;=_xlfn.XLOOKUP(B835,[1]Printers!L:L,[1]Printers!O:O,1,0,),ROUND(VLOOKUP(C835,[1]!T_Resins[#Data],3,FALSE)/VLOOKUP(A835,[1]!T_Printers[#Data],5,FALSE),1),ROUND(VLOOKUP(C835,[1]!T_Resins[#Data],3,FALSE)/VLOOKUP(A835,[1]!T_Printers[#Data],5,FALSE),1)&gt;_xlfn.XLOOKUP(B835,[1]Printers!L:L,[1]Printers!O:O,1,0,),10)),"")</f>
        <v>2.6</v>
      </c>
      <c r="H835">
        <f>IFERROR(IF(ROUND(_xlfn.XLOOKUP([1]Parameters!B835,[1]Printers!L:L,[1]Printers!Q:Q,,0)*G835/10,0)*10&lt;_xlfn.XLOOKUP([1]Parameters!B835,[1]Printers!L:L,[1]Printers!P:P,,0),ROUND(_xlfn.XLOOKUP([1]Parameters!B835,[1]Printers!L:L,[1]Printers!Q:Q,,0)*G835/10,0)*10,_xlfn.XLOOKUP([1]Parameters!B835,[1]Printers!L:L,[1]Printers!P:P,,0)),"")</f>
        <v>20</v>
      </c>
      <c r="I835" s="3" t="str" cm="1">
        <f t="array" ref="I835">IFERROR(IF(ROW()-1&gt;COUNTA([1]!T_Printers[Printers])*COUNTA([1]!T_Resins[Resins]),"",_xlfn.IFS(ROUND(VLOOKUP(C835,[1]!T_Resins[#Data],4,FALSE)/VLOOKUP(A835,[1]!T_Printers[#Data],5,FALSE),1)&lt;=_xlfn.XLOOKUP(B835,[1]Printers!L:L,[1]Printers!O:O,1,0,),ROUND(VLOOKUP(C835,[1]!T_Resins[#Data],4,FALSE)/VLOOKUP(A835,[1]!T_Printers[#Data],5,FALSE),1),ROUND(VLOOKUP(C835,[1]!T_Resins[#Data],4,FALSE)/VLOOKUP(A835,[1]!T_Printers[#Data],5,FALSE),1)&gt;_xlfn.XLOOKUP(B835,[1]Printers!L:L,[1]Printers!O:O,1,0,),"")),"")</f>
        <v/>
      </c>
      <c r="J835" t="str">
        <f>IFERROR(IF(ROUND(_xlfn.XLOOKUP([1]Parameters!B835,[1]Printers!L:L,[1]Printers!Q:Q,,0)*I835/10,0)*10&lt;_xlfn.XLOOKUP([1]Parameters!B835,[1]Printers!L:L,[1]Printers!P:P,,0),ROUND(_xlfn.XLOOKUP([1]Parameters!B835,[1]Printers!L:L,[1]Printers!Q:Q,,0)*I835/10,0)*10,_xlfn.XLOOKUP([1]Parameters!B835,[1]Printers!L:L,[1]Printers!P:P,,0)),"")</f>
        <v/>
      </c>
      <c r="K835">
        <f>IF(SUM(E835:J835)&lt;&gt;0,VLOOKUP(A835,[1]!T_Printers[#Data],10,FALSE)+VLOOKUP(C835,[1]!T_Resins[#Data],10,FALSE),"")</f>
        <v>4</v>
      </c>
      <c r="L835">
        <f>IF(SUM(E835:J835)&lt;&gt;0,VLOOKUP(A835,[1]!T_Printers[#Data],11,FALSE),"")</f>
        <v>8</v>
      </c>
      <c r="M835">
        <f>IF(SUM(E835:J835)&lt;&gt;0,VLOOKUP(C835,[1]!T_Resins[#Data],8,FALSE),"")</f>
        <v>120</v>
      </c>
      <c r="N835">
        <f>IF(_xlfn.XLOOKUP(B835,[1]Printers!$L:$L,[1]Printers!$R:$R,0,0)&gt;0,[1]Parameters!M835,IF(SUM(E835:J835)&lt;&gt;0,VLOOKUP(C835,[1]!T_Resins[#Data],9,FALSE),""))</f>
        <v>180</v>
      </c>
      <c r="O835" t="str">
        <f t="shared" si="13"/>
        <v>AnycubicPhotonX</v>
      </c>
    </row>
    <row r="836" spans="1:15" x14ac:dyDescent="0.25">
      <c r="A836" t="str">
        <f t="array" ref="A836">IF(ROW()-1&gt;COUNTA([1]!T_Printers[Printers])*COUNTA([1]!T_Resins[Resins]),"",INDEX([1]!T_Printers[Printers],INT((ROW()-2)/COUNTA([1]!T_Resins[Resins])+1)))</f>
        <v>Anycubic Photon X</v>
      </c>
      <c r="B836" t="str">
        <f>_xlfn.XLOOKUP(A836,[1]!T_Printers[Printers],[1]!T_Printers[Icon link],,0)</f>
        <v>AnycubicPhotonX</v>
      </c>
      <c r="C836" t="str">
        <f t="array" ref="C836">IF(ROW()-1&gt;COUNTA([1]!T_Printers[Printers])*COUNTA([1]!T_Resins[Resins]),"",INDEX([1]!T_Resins[Resins],MOD(ROW()-2,COUNTA([1]!T_Resins[Resins]))+1))</f>
        <v>Silicone-Compatiable Model Resin (J-Model)</v>
      </c>
      <c r="D836">
        <f>IF(SUM(E836:J836)&lt;&gt;0,IF(ROW()-1&gt;COUNTA([1]!T_Printers[Printers])*COUNTA([1]!T_Resins[Resins]),"",2),"")</f>
        <v>2</v>
      </c>
      <c r="E836" cm="1">
        <f t="array" ref="E836">IFERROR(IF(ROW()-1&gt;COUNTA([1]!T_Printers[Printers])*COUNTA([1]!T_Resins[Resins]),"",_xlfn.IFS(ROUND(VLOOKUP(C836,[1]!T_Resins[#Data],2,FALSE)/VLOOKUP(A836,[1]!T_Printers[#Data],5,FALSE),1)&lt;=_xlfn.XLOOKUP(B836,[1]Printers!L:L,[1]Printers!O:O,1,0,),ROUND(VLOOKUP(C836,[1]!T_Resins[#Data],2,FALSE)/VLOOKUP(A836,[1]!T_Printers[#Data],5,FALSE),1),ROUND(VLOOKUP(C836,[1]!T_Resins[#Data],2,FALSE)/VLOOKUP(A836,[1]!T_Printers[#Data],5,FALSE),1)&gt;_xlfn.XLOOKUP(B836,[1]Printers!L:L,[1]Printers!O:O,1,0,),10)),"Используйте слой 100 мкм")</f>
        <v>2</v>
      </c>
      <c r="F836">
        <f>IFERROR(IF(ROUND(_xlfn.XLOOKUP([1]Parameters!B836,[1]Printers!L:L,[1]Printers!Q:Q,,0)*E836/10,0)*10&lt;_xlfn.XLOOKUP([1]Parameters!B836,[1]Printers!L:L,[1]Printers!P:P,,0),ROUND(_xlfn.XLOOKUP([1]Parameters!B836,[1]Printers!L:L,[1]Printers!Q:Q,,0)*E836/10,0)*10,_xlfn.XLOOKUP([1]Parameters!B836,[1]Printers!L:L,[1]Printers!P:P,,0)),"")</f>
        <v>20</v>
      </c>
      <c r="G836" cm="1">
        <f t="array" ref="G836">IFERROR(IF(ROW()-1&gt;COUNTA([1]!T_Printers[Printers])*COUNTA([1]!T_Resins[Resins]),"",_xlfn.IFS(ROUND(VLOOKUP(C836,[1]!T_Resins[#Data],3,FALSE)/VLOOKUP(A836,[1]!T_Printers[#Data],5,FALSE),1)&lt;=_xlfn.XLOOKUP(B836,[1]Printers!L:L,[1]Printers!O:O,1,0,),ROUND(VLOOKUP(C836,[1]!T_Resins[#Data],3,FALSE)/VLOOKUP(A836,[1]!T_Printers[#Data],5,FALSE),1),ROUND(VLOOKUP(C836,[1]!T_Resins[#Data],3,FALSE)/VLOOKUP(A836,[1]!T_Printers[#Data],5,FALSE),1)&gt;_xlfn.XLOOKUP(B836,[1]Printers!L:L,[1]Printers!O:O,1,0,),10)),"")</f>
        <v>2.6</v>
      </c>
      <c r="H836">
        <f>IFERROR(IF(ROUND(_xlfn.XLOOKUP([1]Parameters!B836,[1]Printers!L:L,[1]Printers!Q:Q,,0)*G836/10,0)*10&lt;_xlfn.XLOOKUP([1]Parameters!B836,[1]Printers!L:L,[1]Printers!P:P,,0),ROUND(_xlfn.XLOOKUP([1]Parameters!B836,[1]Printers!L:L,[1]Printers!Q:Q,,0)*G836/10,0)*10,_xlfn.XLOOKUP([1]Parameters!B836,[1]Printers!L:L,[1]Printers!P:P,,0)),"")</f>
        <v>20</v>
      </c>
      <c r="I836" s="3" t="str" cm="1">
        <f t="array" ref="I836">IFERROR(IF(ROW()-1&gt;COUNTA([1]!T_Printers[Printers])*COUNTA([1]!T_Resins[Resins]),"",_xlfn.IFS(ROUND(VLOOKUP(C836,[1]!T_Resins[#Data],4,FALSE)/VLOOKUP(A836,[1]!T_Printers[#Data],5,FALSE),1)&lt;=_xlfn.XLOOKUP(B836,[1]Printers!L:L,[1]Printers!O:O,1,0,),ROUND(VLOOKUP(C836,[1]!T_Resins[#Data],4,FALSE)/VLOOKUP(A836,[1]!T_Printers[#Data],5,FALSE),1),ROUND(VLOOKUP(C836,[1]!T_Resins[#Data],4,FALSE)/VLOOKUP(A836,[1]!T_Printers[#Data],5,FALSE),1)&gt;_xlfn.XLOOKUP(B836,[1]Printers!L:L,[1]Printers!O:O,1,0,),"")),"")</f>
        <v/>
      </c>
      <c r="J836" t="str">
        <f>IFERROR(IF(ROUND(_xlfn.XLOOKUP([1]Parameters!B836,[1]Printers!L:L,[1]Printers!Q:Q,,0)*I836/10,0)*10&lt;_xlfn.XLOOKUP([1]Parameters!B836,[1]Printers!L:L,[1]Printers!P:P,,0),ROUND(_xlfn.XLOOKUP([1]Parameters!B836,[1]Printers!L:L,[1]Printers!Q:Q,,0)*I836/10,0)*10,_xlfn.XLOOKUP([1]Parameters!B836,[1]Printers!L:L,[1]Printers!P:P,,0)),"")</f>
        <v/>
      </c>
      <c r="K836">
        <f>IF(SUM(E836:J836)&lt;&gt;0,VLOOKUP(A836,[1]!T_Printers[#Data],10,FALSE)+VLOOKUP(C836,[1]!T_Resins[#Data],10,FALSE),"")</f>
        <v>4</v>
      </c>
      <c r="L836">
        <f>IF(SUM(E836:J836)&lt;&gt;0,VLOOKUP(A836,[1]!T_Printers[#Data],11,FALSE),"")</f>
        <v>8</v>
      </c>
      <c r="M836">
        <f>IF(SUM(E836:J836)&lt;&gt;0,VLOOKUP(C836,[1]!T_Resins[#Data],8,FALSE),"")</f>
        <v>60</v>
      </c>
      <c r="N836">
        <f>IF(_xlfn.XLOOKUP(B836,[1]Printers!$L:$L,[1]Printers!$R:$R,0,0)&gt;0,[1]Parameters!M836,IF(SUM(E836:J836)&lt;&gt;0,VLOOKUP(C836,[1]!T_Resins[#Data],9,FALSE),""))</f>
        <v>60</v>
      </c>
      <c r="O836" t="str">
        <f t="shared" si="13"/>
        <v>AnycubicPhotonX</v>
      </c>
    </row>
    <row r="837" spans="1:15" x14ac:dyDescent="0.25">
      <c r="A837" t="str">
        <f t="array" ref="A837">IF(ROW()-1&gt;COUNTA([1]!T_Printers[Printers])*COUNTA([1]!T_Resins[Resins]),"",INDEX([1]!T_Printers[Printers],INT((ROW()-2)/COUNTA([1]!T_Resins[Resins])+1)))</f>
        <v>Anycubic Photon X</v>
      </c>
      <c r="B837" t="str">
        <f>_xlfn.XLOOKUP(A837,[1]!T_Printers[Printers],[1]!T_Printers[Icon link],,0)</f>
        <v>AnycubicPhotonX</v>
      </c>
      <c r="C837" t="str">
        <f t="array" ref="C837">IF(ROW()-1&gt;COUNTA([1]!T_Printers[Printers])*COUNTA([1]!T_Resins[Resins]),"",INDEX([1]!T_Resins[Resins],MOD(ROW()-2,COUNTA([1]!T_Resins[Resins]))+1))</f>
        <v>Silicone-Like Black</v>
      </c>
      <c r="D837">
        <f>IF(SUM(E837:J837)&lt;&gt;0,IF(ROW()-1&gt;COUNTA([1]!T_Printers[Printers])*COUNTA([1]!T_Resins[Resins]),"",2),"")</f>
        <v>2</v>
      </c>
      <c r="E837" cm="1">
        <f t="array" ref="E837">IFERROR(IF(ROW()-1&gt;COUNTA([1]!T_Printers[Printers])*COUNTA([1]!T_Resins[Resins]),"",_xlfn.IFS(ROUND(VLOOKUP(C837,[1]!T_Resins[#Data],2,FALSE)/VLOOKUP(A837,[1]!T_Printers[#Data],5,FALSE),1)&lt;=_xlfn.XLOOKUP(B837,[1]Printers!L:L,[1]Printers!O:O,1,0,),ROUND(VLOOKUP(C837,[1]!T_Resins[#Data],2,FALSE)/VLOOKUP(A837,[1]!T_Printers[#Data],5,FALSE),1),ROUND(VLOOKUP(C837,[1]!T_Resins[#Data],2,FALSE)/VLOOKUP(A837,[1]!T_Printers[#Data],5,FALSE),1)&gt;_xlfn.XLOOKUP(B837,[1]Printers!L:L,[1]Printers!O:O,1,0,),10)),"Используйте слой 100 мкм")</f>
        <v>4.7</v>
      </c>
      <c r="F837">
        <f>IFERROR(IF(ROUND(_xlfn.XLOOKUP([1]Parameters!B837,[1]Printers!L:L,[1]Printers!Q:Q,,0)*E837/10,0)*10&lt;_xlfn.XLOOKUP([1]Parameters!B837,[1]Printers!L:L,[1]Printers!P:P,,0),ROUND(_xlfn.XLOOKUP([1]Parameters!B837,[1]Printers!L:L,[1]Printers!Q:Q,,0)*E837/10,0)*10,_xlfn.XLOOKUP([1]Parameters!B837,[1]Printers!L:L,[1]Printers!P:P,,0)),"")</f>
        <v>40</v>
      </c>
      <c r="G837" cm="1">
        <f t="array" ref="G837">IFERROR(IF(ROW()-1&gt;COUNTA([1]!T_Printers[Printers])*COUNTA([1]!T_Resins[Resins]),"",_xlfn.IFS(ROUND(VLOOKUP(C837,[1]!T_Resins[#Data],3,FALSE)/VLOOKUP(A837,[1]!T_Printers[#Data],5,FALSE),1)&lt;=_xlfn.XLOOKUP(B837,[1]Printers!L:L,[1]Printers!O:O,1,0,),ROUND(VLOOKUP(C837,[1]!T_Resins[#Data],3,FALSE)/VLOOKUP(A837,[1]!T_Printers[#Data],5,FALSE),1),ROUND(VLOOKUP(C837,[1]!T_Resins[#Data],3,FALSE)/VLOOKUP(A837,[1]!T_Printers[#Data],5,FALSE),1)&gt;_xlfn.XLOOKUP(B837,[1]Printers!L:L,[1]Printers!O:O,1,0,),10)),"")</f>
        <v>6.1</v>
      </c>
      <c r="H837">
        <f>IFERROR(IF(ROUND(_xlfn.XLOOKUP([1]Parameters!B837,[1]Printers!L:L,[1]Printers!Q:Q,,0)*G837/10,0)*10&lt;_xlfn.XLOOKUP([1]Parameters!B837,[1]Printers!L:L,[1]Printers!P:P,,0),ROUND(_xlfn.XLOOKUP([1]Parameters!B837,[1]Printers!L:L,[1]Printers!Q:Q,,0)*G837/10,0)*10,_xlfn.XLOOKUP([1]Parameters!B837,[1]Printers!L:L,[1]Printers!P:P,,0)),"")</f>
        <v>50</v>
      </c>
      <c r="I837" s="3" t="str" cm="1">
        <f t="array" ref="I837">IFERROR(IF(ROW()-1&gt;COUNTA([1]!T_Printers[Printers])*COUNTA([1]!T_Resins[Resins]),"",_xlfn.IFS(ROUND(VLOOKUP(C837,[1]!T_Resins[#Data],4,FALSE)/VLOOKUP(A837,[1]!T_Printers[#Data],5,FALSE),1)&lt;=_xlfn.XLOOKUP(B837,[1]Printers!L:L,[1]Printers!O:O,1,0,),ROUND(VLOOKUP(C837,[1]!T_Resins[#Data],4,FALSE)/VLOOKUP(A837,[1]!T_Printers[#Data],5,FALSE),1),ROUND(VLOOKUP(C837,[1]!T_Resins[#Data],4,FALSE)/VLOOKUP(A837,[1]!T_Printers[#Data],5,FALSE),1)&gt;_xlfn.XLOOKUP(B837,[1]Printers!L:L,[1]Printers!O:O,1,0,),"")),"")</f>
        <v/>
      </c>
      <c r="J837" t="str">
        <f>IFERROR(IF(ROUND(_xlfn.XLOOKUP([1]Parameters!B837,[1]Printers!L:L,[1]Printers!Q:Q,,0)*I837/10,0)*10&lt;_xlfn.XLOOKUP([1]Parameters!B837,[1]Printers!L:L,[1]Printers!P:P,,0),ROUND(_xlfn.XLOOKUP([1]Parameters!B837,[1]Printers!L:L,[1]Printers!Q:Q,,0)*I837/10,0)*10,_xlfn.XLOOKUP([1]Parameters!B837,[1]Printers!L:L,[1]Printers!P:P,,0)),"")</f>
        <v/>
      </c>
      <c r="K837">
        <f>IF(SUM(E837:J837)&lt;&gt;0,VLOOKUP(A837,[1]!T_Printers[#Data],10,FALSE)+VLOOKUP(C837,[1]!T_Resins[#Data],10,FALSE),"")</f>
        <v>4</v>
      </c>
      <c r="L837">
        <f>IF(SUM(E837:J837)&lt;&gt;0,VLOOKUP(A837,[1]!T_Printers[#Data],11,FALSE),"")</f>
        <v>8</v>
      </c>
      <c r="M837">
        <f>IF(SUM(E837:J837)&lt;&gt;0,VLOOKUP(C837,[1]!T_Resins[#Data],8,FALSE),"")</f>
        <v>60</v>
      </c>
      <c r="N837">
        <f>IF(_xlfn.XLOOKUP(B837,[1]Printers!$L:$L,[1]Printers!$R:$R,0,0)&gt;0,[1]Parameters!M837,IF(SUM(E837:J837)&lt;&gt;0,VLOOKUP(C837,[1]!T_Resins[#Data],9,FALSE),""))</f>
        <v>60</v>
      </c>
      <c r="O837" t="str">
        <f t="shared" si="13"/>
        <v>AnycubicPhotonX</v>
      </c>
    </row>
    <row r="838" spans="1:15" x14ac:dyDescent="0.25">
      <c r="A838" t="str">
        <f t="array" ref="A838">IF(ROW()-1&gt;COUNTA([1]!T_Printers[Printers])*COUNTA([1]!T_Resins[Resins]),"",INDEX([1]!T_Printers[Printers],INT((ROW()-2)/COUNTA([1]!T_Resins[Resins])+1)))</f>
        <v>Anycubic Photon Zero</v>
      </c>
      <c r="B838" t="str">
        <f>_xlfn.XLOOKUP(A838,[1]!T_Printers[Printers],[1]!T_Printers[Icon link],,0)</f>
        <v>AnycubicPhotonZero</v>
      </c>
      <c r="C838" t="str">
        <f t="array" ref="C838">IF(ROW()-1&gt;COUNTA([1]!T_Printers[Printers])*COUNTA([1]!T_Resins[Resins]),"",INDEX([1]!T_Resins[Resins],MOD(ROW()-2,COUNTA([1]!T_Resins[Resins]))+1))</f>
        <v>Basic Red</v>
      </c>
      <c r="D838">
        <f>IF(SUM(E838:J838)&lt;&gt;0,IF(ROW()-1&gt;COUNTA([1]!T_Printers[Printers])*COUNTA([1]!T_Resins[Resins]),"",2),"")</f>
        <v>2</v>
      </c>
      <c r="E838" cm="1">
        <f t="array" ref="E838">IFERROR(IF(ROW()-1&gt;COUNTA([1]!T_Printers[Printers])*COUNTA([1]!T_Resins[Resins]),"",_xlfn.IFS(ROUND(VLOOKUP(C838,[1]!T_Resins[#Data],2,FALSE)/VLOOKUP(A838,[1]!T_Printers[#Data],5,FALSE),1)&lt;=_xlfn.XLOOKUP(B838,[1]Printers!L:L,[1]Printers!O:O,1,0,),ROUND(VLOOKUP(C838,[1]!T_Resins[#Data],2,FALSE)/VLOOKUP(A838,[1]!T_Printers[#Data],5,FALSE),1),ROUND(VLOOKUP(C838,[1]!T_Resins[#Data],2,FALSE)/VLOOKUP(A838,[1]!T_Printers[#Data],5,FALSE),1)&gt;_xlfn.XLOOKUP(B838,[1]Printers!L:L,[1]Printers!O:O,1,0,),10)),"Используйте слой 100 мкм")</f>
        <v>6.4</v>
      </c>
      <c r="F838">
        <f>IFERROR(IF(ROUND(_xlfn.XLOOKUP([1]Parameters!B838,[1]Printers!L:L,[1]Printers!Q:Q,,0)*E838/10,0)*10&lt;_xlfn.XLOOKUP([1]Parameters!B838,[1]Printers!L:L,[1]Printers!P:P,,0),ROUND(_xlfn.XLOOKUP([1]Parameters!B838,[1]Printers!L:L,[1]Printers!Q:Q,,0)*E838/10,0)*10,_xlfn.XLOOKUP([1]Parameters!B838,[1]Printers!L:L,[1]Printers!P:P,,0)),"")</f>
        <v>60</v>
      </c>
      <c r="G838" cm="1">
        <f t="array" ref="G838">IFERROR(IF(ROW()-1&gt;COUNTA([1]!T_Printers[Printers])*COUNTA([1]!T_Resins[Resins]),"",_xlfn.IFS(ROUND(VLOOKUP(C838,[1]!T_Resins[#Data],3,FALSE)/VLOOKUP(A838,[1]!T_Printers[#Data],5,FALSE),1)&lt;=_xlfn.XLOOKUP(B838,[1]Printers!L:L,[1]Printers!O:O,1,0,),ROUND(VLOOKUP(C838,[1]!T_Resins[#Data],3,FALSE)/VLOOKUP(A838,[1]!T_Printers[#Data],5,FALSE),1),ROUND(VLOOKUP(C838,[1]!T_Resins[#Data],3,FALSE)/VLOOKUP(A838,[1]!T_Printers[#Data],5,FALSE),1)&gt;_xlfn.XLOOKUP(B838,[1]Printers!L:L,[1]Printers!O:O,1,0,),10)),"")</f>
        <v>8.3000000000000007</v>
      </c>
      <c r="H838">
        <f>IFERROR(IF(ROUND(_xlfn.XLOOKUP([1]Parameters!B838,[1]Printers!L:L,[1]Printers!Q:Q,,0)*G838/10,0)*10&lt;_xlfn.XLOOKUP([1]Parameters!B838,[1]Printers!L:L,[1]Printers!P:P,,0),ROUND(_xlfn.XLOOKUP([1]Parameters!B838,[1]Printers!L:L,[1]Printers!Q:Q,,0)*G838/10,0)*10,_xlfn.XLOOKUP([1]Parameters!B838,[1]Printers!L:L,[1]Printers!P:P,,0)),"")</f>
        <v>70</v>
      </c>
      <c r="I838" s="3" t="str" cm="1">
        <f t="array" ref="I838">IFERROR(IF(ROW()-1&gt;COUNTA([1]!T_Printers[Printers])*COUNTA([1]!T_Resins[Resins]),"",_xlfn.IFS(ROUND(VLOOKUP(C838,[1]!T_Resins[#Data],4,FALSE)/VLOOKUP(A838,[1]!T_Printers[#Data],5,FALSE),1)&lt;=_xlfn.XLOOKUP(B838,[1]Printers!L:L,[1]Printers!O:O,1,0,),ROUND(VLOOKUP(C838,[1]!T_Resins[#Data],4,FALSE)/VLOOKUP(A838,[1]!T_Printers[#Data],5,FALSE),1),ROUND(VLOOKUP(C838,[1]!T_Resins[#Data],4,FALSE)/VLOOKUP(A838,[1]!T_Printers[#Data],5,FALSE),1)&gt;_xlfn.XLOOKUP(B838,[1]Printers!L:L,[1]Printers!O:O,1,0,),"")),"")</f>
        <v/>
      </c>
      <c r="J838" t="str">
        <f>IFERROR(IF(ROUND(_xlfn.XLOOKUP([1]Parameters!B838,[1]Printers!L:L,[1]Printers!Q:Q,,0)*I838/10,0)*10&lt;_xlfn.XLOOKUP([1]Parameters!B838,[1]Printers!L:L,[1]Printers!P:P,,0),ROUND(_xlfn.XLOOKUP([1]Parameters!B838,[1]Printers!L:L,[1]Printers!Q:Q,,0)*I838/10,0)*10,_xlfn.XLOOKUP([1]Parameters!B838,[1]Printers!L:L,[1]Printers!P:P,,0)),"")</f>
        <v/>
      </c>
      <c r="K838">
        <f>IF(SUM(E838:J838)&lt;&gt;0,VLOOKUP(A838,[1]!T_Printers[#Data],10,FALSE)+VLOOKUP(C838,[1]!T_Resins[#Data],10,FALSE),"")</f>
        <v>2</v>
      </c>
      <c r="L838">
        <f>IF(SUM(E838:J838)&lt;&gt;0,VLOOKUP(A838,[1]!T_Printers[#Data],11,FALSE),"")</f>
        <v>4</v>
      </c>
      <c r="M838">
        <f>IF(SUM(E838:J838)&lt;&gt;0,VLOOKUP(C838,[1]!T_Resins[#Data],8,FALSE),"")</f>
        <v>120</v>
      </c>
      <c r="N838">
        <f>IF(_xlfn.XLOOKUP(B838,[1]Printers!$L:$L,[1]Printers!$R:$R,0,0)&gt;0,[1]Parameters!M838,IF(SUM(E838:J838)&lt;&gt;0,VLOOKUP(C838,[1]!T_Resins[#Data],9,FALSE),""))</f>
        <v>180</v>
      </c>
      <c r="O838" t="str">
        <f t="shared" si="13"/>
        <v>AnycubicPhotonZero</v>
      </c>
    </row>
    <row r="839" spans="1:15" x14ac:dyDescent="0.25">
      <c r="A839" t="str">
        <f t="array" ref="A839">IF(ROW()-1&gt;COUNTA([1]!T_Printers[Printers])*COUNTA([1]!T_Resins[Resins]),"",INDEX([1]!T_Printers[Printers],INT((ROW()-2)/COUNTA([1]!T_Resins[Resins])+1)))</f>
        <v>Anycubic Photon Zero</v>
      </c>
      <c r="B839" t="str">
        <f>_xlfn.XLOOKUP(A839,[1]!T_Printers[Printers],[1]!T_Printers[Icon link],,0)</f>
        <v>AnycubicPhotonZero</v>
      </c>
      <c r="C839" t="str">
        <f t="array" ref="C839">IF(ROW()-1&gt;COUNTA([1]!T_Printers[Printers])*COUNTA([1]!T_Resins[Resins]),"",INDEX([1]!T_Resins[Resins],MOD(ROW()-2,COUNTA([1]!T_Resins[Resins]))+1))</f>
        <v>Demo Bone</v>
      </c>
      <c r="D839">
        <f>IF(SUM(E839:J839)&lt;&gt;0,IF(ROW()-1&gt;COUNTA([1]!T_Printers[Printers])*COUNTA([1]!T_Resins[Resins]),"",2),"")</f>
        <v>2</v>
      </c>
      <c r="E839" cm="1">
        <f t="array" ref="E839">IFERROR(IF(ROW()-1&gt;COUNTA([1]!T_Printers[Printers])*COUNTA([1]!T_Resins[Resins]),"",_xlfn.IFS(ROUND(VLOOKUP(C839,[1]!T_Resins[#Data],2,FALSE)/VLOOKUP(A839,[1]!T_Printers[#Data],5,FALSE),1)&lt;=_xlfn.XLOOKUP(B839,[1]Printers!L:L,[1]Printers!O:O,1,0,),ROUND(VLOOKUP(C839,[1]!T_Resins[#Data],2,FALSE)/VLOOKUP(A839,[1]!T_Printers[#Data],5,FALSE),1),ROUND(VLOOKUP(C839,[1]!T_Resins[#Data],2,FALSE)/VLOOKUP(A839,[1]!T_Printers[#Data],5,FALSE),1)&gt;_xlfn.XLOOKUP(B839,[1]Printers!L:L,[1]Printers!O:O,1,0,),10)),"Используйте слой 100 мкм")</f>
        <v>6.2</v>
      </c>
      <c r="F839">
        <f>IFERROR(IF(ROUND(_xlfn.XLOOKUP([1]Parameters!B839,[1]Printers!L:L,[1]Printers!Q:Q,,0)*E839/10,0)*10&lt;_xlfn.XLOOKUP([1]Parameters!B839,[1]Printers!L:L,[1]Printers!P:P,,0),ROUND(_xlfn.XLOOKUP([1]Parameters!B839,[1]Printers!L:L,[1]Printers!Q:Q,,0)*E839/10,0)*10,_xlfn.XLOOKUP([1]Parameters!B839,[1]Printers!L:L,[1]Printers!P:P,,0)),"")</f>
        <v>60</v>
      </c>
      <c r="G839" cm="1">
        <f t="array" ref="G839">IFERROR(IF(ROW()-1&gt;COUNTA([1]!T_Printers[Printers])*COUNTA([1]!T_Resins[Resins]),"",_xlfn.IFS(ROUND(VLOOKUP(C839,[1]!T_Resins[#Data],3,FALSE)/VLOOKUP(A839,[1]!T_Printers[#Data],5,FALSE),1)&lt;=_xlfn.XLOOKUP(B839,[1]Printers!L:L,[1]Printers!O:O,1,0,),ROUND(VLOOKUP(C839,[1]!T_Resins[#Data],3,FALSE)/VLOOKUP(A839,[1]!T_Printers[#Data],5,FALSE),1),ROUND(VLOOKUP(C839,[1]!T_Resins[#Data],3,FALSE)/VLOOKUP(A839,[1]!T_Printers[#Data],5,FALSE),1)&gt;_xlfn.XLOOKUP(B839,[1]Printers!L:L,[1]Printers!O:O,1,0,),10)),"")</f>
        <v>8.1</v>
      </c>
      <c r="H839">
        <f>IFERROR(IF(ROUND(_xlfn.XLOOKUP([1]Parameters!B839,[1]Printers!L:L,[1]Printers!Q:Q,,0)*G839/10,0)*10&lt;_xlfn.XLOOKUP([1]Parameters!B839,[1]Printers!L:L,[1]Printers!P:P,,0),ROUND(_xlfn.XLOOKUP([1]Parameters!B839,[1]Printers!L:L,[1]Printers!Q:Q,,0)*G839/10,0)*10,_xlfn.XLOOKUP([1]Parameters!B839,[1]Printers!L:L,[1]Printers!P:P,,0)),"")</f>
        <v>70</v>
      </c>
      <c r="I839" s="3" t="str" cm="1">
        <f t="array" ref="I839">IFERROR(IF(ROW()-1&gt;COUNTA([1]!T_Printers[Printers])*COUNTA([1]!T_Resins[Resins]),"",_xlfn.IFS(ROUND(VLOOKUP(C839,[1]!T_Resins[#Data],4,FALSE)/VLOOKUP(A839,[1]!T_Printers[#Data],5,FALSE),1)&lt;=_xlfn.XLOOKUP(B839,[1]Printers!L:L,[1]Printers!O:O,1,0,),ROUND(VLOOKUP(C839,[1]!T_Resins[#Data],4,FALSE)/VLOOKUP(A839,[1]!T_Printers[#Data],5,FALSE),1),ROUND(VLOOKUP(C839,[1]!T_Resins[#Data],4,FALSE)/VLOOKUP(A839,[1]!T_Printers[#Data],5,FALSE),1)&gt;_xlfn.XLOOKUP(B839,[1]Printers!L:L,[1]Printers!O:O,1,0,),"")),"")</f>
        <v/>
      </c>
      <c r="J839" t="str">
        <f>IFERROR(IF(ROUND(_xlfn.XLOOKUP([1]Parameters!B839,[1]Printers!L:L,[1]Printers!Q:Q,,0)*I839/10,0)*10&lt;_xlfn.XLOOKUP([1]Parameters!B839,[1]Printers!L:L,[1]Printers!P:P,,0),ROUND(_xlfn.XLOOKUP([1]Parameters!B839,[1]Printers!L:L,[1]Printers!Q:Q,,0)*I839/10,0)*10,_xlfn.XLOOKUP([1]Parameters!B839,[1]Printers!L:L,[1]Printers!P:P,,0)),"")</f>
        <v/>
      </c>
      <c r="K839">
        <f>IF(SUM(E839:J839)&lt;&gt;0,VLOOKUP(A839,[1]!T_Printers[#Data],10,FALSE)+VLOOKUP(C839,[1]!T_Resins[#Data],10,FALSE),"")</f>
        <v>3</v>
      </c>
      <c r="L839">
        <f>IF(SUM(E839:J839)&lt;&gt;0,VLOOKUP(A839,[1]!T_Printers[#Data],11,FALSE),"")</f>
        <v>4</v>
      </c>
      <c r="M839">
        <f>IF(SUM(E839:J839)&lt;&gt;0,VLOOKUP(C839,[1]!T_Resins[#Data],8,FALSE),"")</f>
        <v>120</v>
      </c>
      <c r="N839">
        <f>IF(_xlfn.XLOOKUP(B839,[1]Printers!$L:$L,[1]Printers!$R:$R,0,0)&gt;0,[1]Parameters!M839,IF(SUM(E839:J839)&lt;&gt;0,VLOOKUP(C839,[1]!T_Resins[#Data],9,FALSE),""))</f>
        <v>180</v>
      </c>
      <c r="O839" t="str">
        <f t="shared" si="13"/>
        <v>AnycubicPhotonZero</v>
      </c>
    </row>
    <row r="840" spans="1:15" x14ac:dyDescent="0.25">
      <c r="A840" t="str">
        <f t="array" ref="A840">IF(ROW()-1&gt;COUNTA([1]!T_Printers[Printers])*COUNTA([1]!T_Resins[Resins]),"",INDEX([1]!T_Printers[Printers],INT((ROW()-2)/COUNTA([1]!T_Resins[Resins])+1)))</f>
        <v>Anycubic Photon Zero</v>
      </c>
      <c r="B840" t="str">
        <f>_xlfn.XLOOKUP(A840,[1]!T_Printers[Printers],[1]!T_Printers[Icon link],,0)</f>
        <v>AnycubicPhotonZero</v>
      </c>
      <c r="C840" t="str">
        <f t="array" ref="C840">IF(ROW()-1&gt;COUNTA([1]!T_Printers[Printers])*COUNTA([1]!T_Resins[Resins]),"",INDEX([1]!T_Resins[Resins],MOD(ROW()-2,COUNTA([1]!T_Resins[Resins]))+1))</f>
        <v xml:space="preserve">Dental Bleach (Обновленная версия) </v>
      </c>
      <c r="D840">
        <f>IF(SUM(E840:J840)&lt;&gt;0,IF(ROW()-1&gt;COUNTA([1]!T_Printers[Printers])*COUNTA([1]!T_Resins[Resins]),"",2),"")</f>
        <v>2</v>
      </c>
      <c r="E840" cm="1">
        <f t="array" ref="E840">IFERROR(IF(ROW()-1&gt;COUNTA([1]!T_Printers[Printers])*COUNTA([1]!T_Resins[Resins]),"",_xlfn.IFS(ROUND(VLOOKUP(C840,[1]!T_Resins[#Data],2,FALSE)/VLOOKUP(A840,[1]!T_Printers[#Data],5,FALSE),1)&lt;=_xlfn.XLOOKUP(B840,[1]Printers!L:L,[1]Printers!O:O,1,0,),ROUND(VLOOKUP(C840,[1]!T_Resins[#Data],2,FALSE)/VLOOKUP(A840,[1]!T_Printers[#Data],5,FALSE),1),ROUND(VLOOKUP(C840,[1]!T_Resins[#Data],2,FALSE)/VLOOKUP(A840,[1]!T_Printers[#Data],5,FALSE),1)&gt;_xlfn.XLOOKUP(B840,[1]Printers!L:L,[1]Printers!O:O,1,0,),10)),"Используйте слой 100 мкм")</f>
        <v>14.2</v>
      </c>
      <c r="F840">
        <f>IFERROR(IF(ROUND(_xlfn.XLOOKUP([1]Parameters!B840,[1]Printers!L:L,[1]Printers!Q:Q,,0)*E840/10,0)*10&lt;_xlfn.XLOOKUP([1]Parameters!B840,[1]Printers!L:L,[1]Printers!P:P,,0),ROUND(_xlfn.XLOOKUP([1]Parameters!B840,[1]Printers!L:L,[1]Printers!Q:Q,,0)*E840/10,0)*10,_xlfn.XLOOKUP([1]Parameters!B840,[1]Printers!L:L,[1]Printers!P:P,,0)),"")</f>
        <v>100</v>
      </c>
      <c r="G840" cm="1">
        <f t="array" ref="G840">IFERROR(IF(ROW()-1&gt;COUNTA([1]!T_Printers[Printers])*COUNTA([1]!T_Resins[Resins]),"",_xlfn.IFS(ROUND(VLOOKUP(C840,[1]!T_Resins[#Data],3,FALSE)/VLOOKUP(A840,[1]!T_Printers[#Data],5,FALSE),1)&lt;=_xlfn.XLOOKUP(B840,[1]Printers!L:L,[1]Printers!O:O,1,0,),ROUND(VLOOKUP(C840,[1]!T_Resins[#Data],3,FALSE)/VLOOKUP(A840,[1]!T_Printers[#Data],5,FALSE),1),ROUND(VLOOKUP(C840,[1]!T_Resins[#Data],3,FALSE)/VLOOKUP(A840,[1]!T_Printers[#Data],5,FALSE),1)&gt;_xlfn.XLOOKUP(B840,[1]Printers!L:L,[1]Printers!O:O,1,0,),10)),"")</f>
        <v>18.5</v>
      </c>
      <c r="H840">
        <f>IFERROR(IF(ROUND(_xlfn.XLOOKUP([1]Parameters!B840,[1]Printers!L:L,[1]Printers!Q:Q,,0)*G840/10,0)*10&lt;_xlfn.XLOOKUP([1]Parameters!B840,[1]Printers!L:L,[1]Printers!P:P,,0),ROUND(_xlfn.XLOOKUP([1]Parameters!B840,[1]Printers!L:L,[1]Printers!Q:Q,,0)*G840/10,0)*10,_xlfn.XLOOKUP([1]Parameters!B840,[1]Printers!L:L,[1]Printers!P:P,,0)),"")</f>
        <v>100</v>
      </c>
      <c r="I840" s="3" t="str" cm="1">
        <f t="array" ref="I840">IFERROR(IF(ROW()-1&gt;COUNTA([1]!T_Printers[Printers])*COUNTA([1]!T_Resins[Resins]),"",_xlfn.IFS(ROUND(VLOOKUP(C840,[1]!T_Resins[#Data],4,FALSE)/VLOOKUP(A840,[1]!T_Printers[#Data],5,FALSE),1)&lt;=_xlfn.XLOOKUP(B840,[1]Printers!L:L,[1]Printers!O:O,1,0,),ROUND(VLOOKUP(C840,[1]!T_Resins[#Data],4,FALSE)/VLOOKUP(A840,[1]!T_Printers[#Data],5,FALSE),1),ROUND(VLOOKUP(C840,[1]!T_Resins[#Data],4,FALSE)/VLOOKUP(A840,[1]!T_Printers[#Data],5,FALSE),1)&gt;_xlfn.XLOOKUP(B840,[1]Printers!L:L,[1]Printers!O:O,1,0,),"")),"")</f>
        <v/>
      </c>
      <c r="J840" t="str">
        <f>IFERROR(IF(ROUND(_xlfn.XLOOKUP([1]Parameters!B840,[1]Printers!L:L,[1]Printers!Q:Q,,0)*I840/10,0)*10&lt;_xlfn.XLOOKUP([1]Parameters!B840,[1]Printers!L:L,[1]Printers!P:P,,0),ROUND(_xlfn.XLOOKUP([1]Parameters!B840,[1]Printers!L:L,[1]Printers!Q:Q,,0)*I840/10,0)*10,_xlfn.XLOOKUP([1]Parameters!B840,[1]Printers!L:L,[1]Printers!P:P,,0)),"")</f>
        <v/>
      </c>
      <c r="K840">
        <f>IF(SUM(E840:J840)&lt;&gt;0,VLOOKUP(A840,[1]!T_Printers[#Data],10,FALSE)+VLOOKUP(C840,[1]!T_Resins[#Data],10,FALSE),"")</f>
        <v>3</v>
      </c>
      <c r="L840">
        <f>IF(SUM(E840:J840)&lt;&gt;0,VLOOKUP(A840,[1]!T_Printers[#Data],11,FALSE),"")</f>
        <v>4</v>
      </c>
      <c r="M840">
        <f>IF(SUM(E840:J840)&lt;&gt;0,VLOOKUP(C840,[1]!T_Resins[#Data],8,FALSE),"")</f>
        <v>120</v>
      </c>
      <c r="N840">
        <f>IF(_xlfn.XLOOKUP(B840,[1]Printers!$L:$L,[1]Printers!$R:$R,0,0)&gt;0,[1]Parameters!M840,IF(SUM(E840:J840)&lt;&gt;0,VLOOKUP(C840,[1]!T_Resins[#Data],9,FALSE),""))</f>
        <v>180</v>
      </c>
      <c r="O840" t="str">
        <f t="shared" si="13"/>
        <v>AnycubicPhotonZero</v>
      </c>
    </row>
    <row r="841" spans="1:15" x14ac:dyDescent="0.25">
      <c r="A841" t="str">
        <f t="array" ref="A841">IF(ROW()-1&gt;COUNTA([1]!T_Printers[Printers])*COUNTA([1]!T_Resins[Resins]),"",INDEX([1]!T_Printers[Printers],INT((ROW()-2)/COUNTA([1]!T_Resins[Resins])+1)))</f>
        <v>Anycubic Photon Zero</v>
      </c>
      <c r="B841" t="str">
        <f>_xlfn.XLOOKUP(A841,[1]!T_Printers[Printers],[1]!T_Printers[Icon link],,0)</f>
        <v>AnycubicPhotonZero</v>
      </c>
      <c r="C841" t="str">
        <f t="array" ref="C841">IF(ROW()-1&gt;COUNTA([1]!T_Printers[Printers])*COUNTA([1]!T_Resins[Resins]),"",INDEX([1]!T_Resins[Resins],MOD(ROW()-2,COUNTA([1]!T_Resins[Resins]))+1))</f>
        <v>Dental Bleach Pro</v>
      </c>
      <c r="D841">
        <f>IF(SUM(E841:J841)&lt;&gt;0,IF(ROW()-1&gt;COUNTA([1]!T_Printers[Printers])*COUNTA([1]!T_Resins[Resins]),"",2),"")</f>
        <v>2</v>
      </c>
      <c r="E841" cm="1">
        <f t="array" ref="E841">IFERROR(IF(ROW()-1&gt;COUNTA([1]!T_Printers[Printers])*COUNTA([1]!T_Resins[Resins]),"",_xlfn.IFS(ROUND(VLOOKUP(C841,[1]!T_Resins[#Data],2,FALSE)/VLOOKUP(A841,[1]!T_Printers[#Data],5,FALSE),1)&lt;=_xlfn.XLOOKUP(B841,[1]Printers!L:L,[1]Printers!O:O,1,0,),ROUND(VLOOKUP(C841,[1]!T_Resins[#Data],2,FALSE)/VLOOKUP(A841,[1]!T_Printers[#Data],5,FALSE),1),ROUND(VLOOKUP(C841,[1]!T_Resins[#Data],2,FALSE)/VLOOKUP(A841,[1]!T_Printers[#Data],5,FALSE),1)&gt;_xlfn.XLOOKUP(B841,[1]Printers!L:L,[1]Printers!O:O,1,0,),10)),"Используйте слой 100 мкм")</f>
        <v>10.5</v>
      </c>
      <c r="F841">
        <f>IFERROR(IF(ROUND(_xlfn.XLOOKUP([1]Parameters!B841,[1]Printers!L:L,[1]Printers!Q:Q,,0)*E841/10,0)*10&lt;_xlfn.XLOOKUP([1]Parameters!B841,[1]Printers!L:L,[1]Printers!P:P,,0),ROUND(_xlfn.XLOOKUP([1]Parameters!B841,[1]Printers!L:L,[1]Printers!Q:Q,,0)*E841/10,0)*10,_xlfn.XLOOKUP([1]Parameters!B841,[1]Printers!L:L,[1]Printers!P:P,,0)),"")</f>
        <v>90</v>
      </c>
      <c r="G841" cm="1">
        <f t="array" ref="G841">IFERROR(IF(ROW()-1&gt;COUNTA([1]!T_Printers[Printers])*COUNTA([1]!T_Resins[Resins]),"",_xlfn.IFS(ROUND(VLOOKUP(C841,[1]!T_Resins[#Data],3,FALSE)/VLOOKUP(A841,[1]!T_Printers[#Data],5,FALSE),1)&lt;=_xlfn.XLOOKUP(B841,[1]Printers!L:L,[1]Printers!O:O,1,0,),ROUND(VLOOKUP(C841,[1]!T_Resins[#Data],3,FALSE)/VLOOKUP(A841,[1]!T_Printers[#Data],5,FALSE),1),ROUND(VLOOKUP(C841,[1]!T_Resins[#Data],3,FALSE)/VLOOKUP(A841,[1]!T_Printers[#Data],5,FALSE),1)&gt;_xlfn.XLOOKUP(B841,[1]Printers!L:L,[1]Printers!O:O,1,0,),10)),"")</f>
        <v>13.7</v>
      </c>
      <c r="H841">
        <f>IFERROR(IF(ROUND(_xlfn.XLOOKUP([1]Parameters!B841,[1]Printers!L:L,[1]Printers!Q:Q,,0)*G841/10,0)*10&lt;_xlfn.XLOOKUP([1]Parameters!B841,[1]Printers!L:L,[1]Printers!P:P,,0),ROUND(_xlfn.XLOOKUP([1]Parameters!B841,[1]Printers!L:L,[1]Printers!Q:Q,,0)*G841/10,0)*10,_xlfn.XLOOKUP([1]Parameters!B841,[1]Printers!L:L,[1]Printers!P:P,,0)),"")</f>
        <v>100</v>
      </c>
      <c r="I841" s="3" t="str" cm="1">
        <f t="array" ref="I841">IFERROR(IF(ROW()-1&gt;COUNTA([1]!T_Printers[Printers])*COUNTA([1]!T_Resins[Resins]),"",_xlfn.IFS(ROUND(VLOOKUP(C841,[1]!T_Resins[#Data],4,FALSE)/VLOOKUP(A841,[1]!T_Printers[#Data],5,FALSE),1)&lt;=_xlfn.XLOOKUP(B841,[1]Printers!L:L,[1]Printers!O:O,1,0,),ROUND(VLOOKUP(C841,[1]!T_Resins[#Data],4,FALSE)/VLOOKUP(A841,[1]!T_Printers[#Data],5,FALSE),1),ROUND(VLOOKUP(C841,[1]!T_Resins[#Data],4,FALSE)/VLOOKUP(A841,[1]!T_Printers[#Data],5,FALSE),1)&gt;_xlfn.XLOOKUP(B841,[1]Printers!L:L,[1]Printers!O:O,1,0,),"")),"")</f>
        <v/>
      </c>
      <c r="J841" t="str">
        <f>IFERROR(IF(ROUND(_xlfn.XLOOKUP([1]Parameters!B841,[1]Printers!L:L,[1]Printers!Q:Q,,0)*I841/10,0)*10&lt;_xlfn.XLOOKUP([1]Parameters!B841,[1]Printers!L:L,[1]Printers!P:P,,0),ROUND(_xlfn.XLOOKUP([1]Parameters!B841,[1]Printers!L:L,[1]Printers!Q:Q,,0)*I841/10,0)*10,_xlfn.XLOOKUP([1]Parameters!B841,[1]Printers!L:L,[1]Printers!P:P,,0)),"")</f>
        <v/>
      </c>
      <c r="K841">
        <f>IF(SUM(E841:J841)&lt;&gt;0,VLOOKUP(A841,[1]!T_Printers[#Data],10,FALSE)+VLOOKUP(C841,[1]!T_Resins[#Data],10,FALSE),"")</f>
        <v>2</v>
      </c>
      <c r="L841">
        <f>IF(SUM(E841:J841)&lt;&gt;0,VLOOKUP(A841,[1]!T_Printers[#Data],11,FALSE),"")</f>
        <v>4</v>
      </c>
      <c r="M841">
        <f>IF(SUM(E841:J841)&lt;&gt;0,VLOOKUP(C841,[1]!T_Resins[#Data],8,FALSE),"")</f>
        <v>120</v>
      </c>
      <c r="N841">
        <f>IF(_xlfn.XLOOKUP(B841,[1]Printers!$L:$L,[1]Printers!$R:$R,0,0)&gt;0,[1]Parameters!M841,IF(SUM(E841:J841)&lt;&gt;0,VLOOKUP(C841,[1]!T_Resins[#Data],9,FALSE),""))</f>
        <v>180</v>
      </c>
      <c r="O841" t="str">
        <f t="shared" si="13"/>
        <v>AnycubicPhotonZero</v>
      </c>
    </row>
    <row r="842" spans="1:15" x14ac:dyDescent="0.25">
      <c r="A842" t="str">
        <f t="array" ref="A842">IF(ROW()-1&gt;COUNTA([1]!T_Printers[Printers])*COUNTA([1]!T_Resins[Resins]),"",INDEX([1]!T_Printers[Printers],INT((ROW()-2)/COUNTA([1]!T_Resins[Resins])+1)))</f>
        <v>Anycubic Photon Zero</v>
      </c>
      <c r="B842" t="str">
        <f>_xlfn.XLOOKUP(A842,[1]!T_Printers[Printers],[1]!T_Printers[Icon link],,0)</f>
        <v>AnycubicPhotonZero</v>
      </c>
      <c r="C842" t="str">
        <f t="array" ref="C842">IF(ROW()-1&gt;COUNTA([1]!T_Printers[Printers])*COUNTA([1]!T_Resins[Resins]),"",INDEX([1]!T_Resins[Resins],MOD(ROW()-2,COUNTA([1]!T_Resins[Resins]))+1))</f>
        <v>Dental Cast Cherry Pro</v>
      </c>
      <c r="D842">
        <f>IF(SUM(E842:J842)&lt;&gt;0,IF(ROW()-1&gt;COUNTA([1]!T_Printers[Printers])*COUNTA([1]!T_Resins[Resins]),"",2),"")</f>
        <v>2</v>
      </c>
      <c r="E842" cm="1">
        <f t="array" ref="E842">IFERROR(IF(ROW()-1&gt;COUNTA([1]!T_Printers[Printers])*COUNTA([1]!T_Resins[Resins]),"",_xlfn.IFS(ROUND(VLOOKUP(C842,[1]!T_Resins[#Data],2,FALSE)/VLOOKUP(A842,[1]!T_Printers[#Data],5,FALSE),1)&lt;=_xlfn.XLOOKUP(B842,[1]Printers!L:L,[1]Printers!O:O,1,0,),ROUND(VLOOKUP(C842,[1]!T_Resins[#Data],2,FALSE)/VLOOKUP(A842,[1]!T_Printers[#Data],5,FALSE),1),ROUND(VLOOKUP(C842,[1]!T_Resins[#Data],2,FALSE)/VLOOKUP(A842,[1]!T_Printers[#Data],5,FALSE),1)&gt;_xlfn.XLOOKUP(B842,[1]Printers!L:L,[1]Printers!O:O,1,0,),10)),"Используйте слой 100 мкм")</f>
        <v>14.5</v>
      </c>
      <c r="F842">
        <f>IFERROR(IF(ROUND(_xlfn.XLOOKUP([1]Parameters!B842,[1]Printers!L:L,[1]Printers!Q:Q,,0)*E842/10,0)*10&lt;_xlfn.XLOOKUP([1]Parameters!B842,[1]Printers!L:L,[1]Printers!P:P,,0),ROUND(_xlfn.XLOOKUP([1]Parameters!B842,[1]Printers!L:L,[1]Printers!Q:Q,,0)*E842/10,0)*10,_xlfn.XLOOKUP([1]Parameters!B842,[1]Printers!L:L,[1]Printers!P:P,,0)),"")</f>
        <v>100</v>
      </c>
      <c r="G842" t="str" cm="1">
        <f t="array" ref="G842">IFERROR(IF(ROW()-1&gt;COUNTA([1]!T_Printers[Printers])*COUNTA([1]!T_Resins[Resins]),"",_xlfn.IFS(ROUND(VLOOKUP(C842,[1]!T_Resins[#Data],3,FALSE)/VLOOKUP(A842,[1]!T_Printers[#Data],5,FALSE),1)&lt;=_xlfn.XLOOKUP(B842,[1]Printers!L:L,[1]Printers!O:O,1,0,),ROUND(VLOOKUP(C842,[1]!T_Resins[#Data],3,FALSE)/VLOOKUP(A842,[1]!T_Printers[#Data],5,FALSE),1),ROUND(VLOOKUP(C842,[1]!T_Resins[#Data],3,FALSE)/VLOOKUP(A842,[1]!T_Printers[#Data],5,FALSE),1)&gt;_xlfn.XLOOKUP(B842,[1]Printers!L:L,[1]Printers!O:O,1,0,),10)),"")</f>
        <v/>
      </c>
      <c r="H842" t="str">
        <f>IFERROR(IF(ROUND(_xlfn.XLOOKUP([1]Parameters!B842,[1]Printers!L:L,[1]Printers!Q:Q,,0)*G842/10,0)*10&lt;_xlfn.XLOOKUP([1]Parameters!B842,[1]Printers!L:L,[1]Printers!P:P,,0),ROUND(_xlfn.XLOOKUP([1]Parameters!B842,[1]Printers!L:L,[1]Printers!Q:Q,,0)*G842/10,0)*10,_xlfn.XLOOKUP([1]Parameters!B842,[1]Printers!L:L,[1]Printers!P:P,,0)),"")</f>
        <v/>
      </c>
      <c r="I842" s="3" t="str" cm="1">
        <f t="array" ref="I842">IFERROR(IF(ROW()-1&gt;COUNTA([1]!T_Printers[Printers])*COUNTA([1]!T_Resins[Resins]),"",_xlfn.IFS(ROUND(VLOOKUP(C842,[1]!T_Resins[#Data],4,FALSE)/VLOOKUP(A842,[1]!T_Printers[#Data],5,FALSE),1)&lt;=_xlfn.XLOOKUP(B842,[1]Printers!L:L,[1]Printers!O:O,1,0,),ROUND(VLOOKUP(C842,[1]!T_Resins[#Data],4,FALSE)/VLOOKUP(A842,[1]!T_Printers[#Data],5,FALSE),1),ROUND(VLOOKUP(C842,[1]!T_Resins[#Data],4,FALSE)/VLOOKUP(A842,[1]!T_Printers[#Data],5,FALSE),1)&gt;_xlfn.XLOOKUP(B842,[1]Printers!L:L,[1]Printers!O:O,1,0,),"")),"")</f>
        <v/>
      </c>
      <c r="J842" t="str">
        <f>IFERROR(IF(ROUND(_xlfn.XLOOKUP([1]Parameters!B842,[1]Printers!L:L,[1]Printers!Q:Q,,0)*I842/10,0)*10&lt;_xlfn.XLOOKUP([1]Parameters!B842,[1]Printers!L:L,[1]Printers!P:P,,0),ROUND(_xlfn.XLOOKUP([1]Parameters!B842,[1]Printers!L:L,[1]Printers!Q:Q,,0)*I842/10,0)*10,_xlfn.XLOOKUP([1]Parameters!B842,[1]Printers!L:L,[1]Printers!P:P,,0)),"")</f>
        <v/>
      </c>
      <c r="K842">
        <f>IF(SUM(E842:J842)&lt;&gt;0,VLOOKUP(A842,[1]!T_Printers[#Data],10,FALSE)+VLOOKUP(C842,[1]!T_Resins[#Data],10,FALSE),"")</f>
        <v>2</v>
      </c>
      <c r="L842">
        <f>IF(SUM(E842:J842)&lt;&gt;0,VLOOKUP(A842,[1]!T_Printers[#Data],11,FALSE),"")</f>
        <v>4</v>
      </c>
      <c r="M842">
        <f>IF(SUM(E842:J842)&lt;&gt;0,VLOOKUP(C842,[1]!T_Resins[#Data],8,FALSE),"")</f>
        <v>60</v>
      </c>
      <c r="N842">
        <f>IF(_xlfn.XLOOKUP(B842,[1]Printers!$L:$L,[1]Printers!$R:$R,0,0)&gt;0,[1]Parameters!M842,IF(SUM(E842:J842)&lt;&gt;0,VLOOKUP(C842,[1]!T_Resins[#Data],9,FALSE),""))</f>
        <v>60</v>
      </c>
      <c r="O842" t="str">
        <f t="shared" si="13"/>
        <v>AnycubicPhotonZero</v>
      </c>
    </row>
    <row r="843" spans="1:15" x14ac:dyDescent="0.25">
      <c r="A843" t="str">
        <f t="array" ref="A843">IF(ROW()-1&gt;COUNTA([1]!T_Printers[Printers])*COUNTA([1]!T_Resins[Resins]),"",INDEX([1]!T_Printers[Printers],INT((ROW()-2)/COUNTA([1]!T_Resins[Resins])+1)))</f>
        <v>Anycubic Photon Zero</v>
      </c>
      <c r="B843" t="str">
        <f>_xlfn.XLOOKUP(A843,[1]!T_Printers[Printers],[1]!T_Printers[Icon link],,0)</f>
        <v>AnycubicPhotonZero</v>
      </c>
      <c r="C843" t="str">
        <f t="array" ref="C843">IF(ROW()-1&gt;COUNTA([1]!T_Printers[Printers])*COUNTA([1]!T_Resins[Resins]),"",INDEX([1]!T_Resins[Resins],MOD(ROW()-2,COUNTA([1]!T_Resins[Resins]))+1))</f>
        <v>Dental Cast Cherry</v>
      </c>
      <c r="D843">
        <f>IF(SUM(E843:J843)&lt;&gt;0,IF(ROW()-1&gt;COUNTA([1]!T_Printers[Printers])*COUNTA([1]!T_Resins[Resins]),"",2),"")</f>
        <v>2</v>
      </c>
      <c r="E843" cm="1">
        <f t="array" ref="E843">IFERROR(IF(ROW()-1&gt;COUNTA([1]!T_Printers[Printers])*COUNTA([1]!T_Resins[Resins]),"",_xlfn.IFS(ROUND(VLOOKUP(C843,[1]!T_Resins[#Data],2,FALSE)/VLOOKUP(A843,[1]!T_Printers[#Data],5,FALSE),1)&lt;=_xlfn.XLOOKUP(B843,[1]Printers!L:L,[1]Printers!O:O,1,0,),ROUND(VLOOKUP(C843,[1]!T_Resins[#Data],2,FALSE)/VLOOKUP(A843,[1]!T_Printers[#Data],5,FALSE),1),ROUND(VLOOKUP(C843,[1]!T_Resins[#Data],2,FALSE)/VLOOKUP(A843,[1]!T_Printers[#Data],5,FALSE),1)&gt;_xlfn.XLOOKUP(B843,[1]Printers!L:L,[1]Printers!O:O,1,0,),10)),"Используйте слой 100 мкм")</f>
        <v>12.7</v>
      </c>
      <c r="F843">
        <f>IFERROR(IF(ROUND(_xlfn.XLOOKUP([1]Parameters!B843,[1]Printers!L:L,[1]Printers!Q:Q,,0)*E843/10,0)*10&lt;_xlfn.XLOOKUP([1]Parameters!B843,[1]Printers!L:L,[1]Printers!P:P,,0),ROUND(_xlfn.XLOOKUP([1]Parameters!B843,[1]Printers!L:L,[1]Printers!Q:Q,,0)*E843/10,0)*10,_xlfn.XLOOKUP([1]Parameters!B843,[1]Printers!L:L,[1]Printers!P:P,,0)),"")</f>
        <v>100</v>
      </c>
      <c r="G843" cm="1">
        <f t="array" ref="G843">IFERROR(IF(ROW()-1&gt;COUNTA([1]!T_Printers[Printers])*COUNTA([1]!T_Resins[Resins]),"",_xlfn.IFS(ROUND(VLOOKUP(C843,[1]!T_Resins[#Data],3,FALSE)/VLOOKUP(A843,[1]!T_Printers[#Data],5,FALSE),1)&lt;=_xlfn.XLOOKUP(B843,[1]Printers!L:L,[1]Printers!O:O,1,0,),ROUND(VLOOKUP(C843,[1]!T_Resins[#Data],3,FALSE)/VLOOKUP(A843,[1]!T_Printers[#Data],5,FALSE),1),ROUND(VLOOKUP(C843,[1]!T_Resins[#Data],3,FALSE)/VLOOKUP(A843,[1]!T_Printers[#Data],5,FALSE),1)&gt;_xlfn.XLOOKUP(B843,[1]Printers!L:L,[1]Printers!O:O,1,0,),10)),"")</f>
        <v>16.5</v>
      </c>
      <c r="H843">
        <f>IFERROR(IF(ROUND(_xlfn.XLOOKUP([1]Parameters!B843,[1]Printers!L:L,[1]Printers!Q:Q,,0)*G843/10,0)*10&lt;_xlfn.XLOOKUP([1]Parameters!B843,[1]Printers!L:L,[1]Printers!P:P,,0),ROUND(_xlfn.XLOOKUP([1]Parameters!B843,[1]Printers!L:L,[1]Printers!Q:Q,,0)*G843/10,0)*10,_xlfn.XLOOKUP([1]Parameters!B843,[1]Printers!L:L,[1]Printers!P:P,,0)),"")</f>
        <v>100</v>
      </c>
      <c r="I843" s="3" t="str" cm="1">
        <f t="array" ref="I843">IFERROR(IF(ROW()-1&gt;COUNTA([1]!T_Printers[Printers])*COUNTA([1]!T_Resins[Resins]),"",_xlfn.IFS(ROUND(VLOOKUP(C843,[1]!T_Resins[#Data],4,FALSE)/VLOOKUP(A843,[1]!T_Printers[#Data],5,FALSE),1)&lt;=_xlfn.XLOOKUP(B843,[1]Printers!L:L,[1]Printers!O:O,1,0,),ROUND(VLOOKUP(C843,[1]!T_Resins[#Data],4,FALSE)/VLOOKUP(A843,[1]!T_Printers[#Data],5,FALSE),1),ROUND(VLOOKUP(C843,[1]!T_Resins[#Data],4,FALSE)/VLOOKUP(A843,[1]!T_Printers[#Data],5,FALSE),1)&gt;_xlfn.XLOOKUP(B843,[1]Printers!L:L,[1]Printers!O:O,1,0,),"")),"")</f>
        <v/>
      </c>
      <c r="J843" t="str">
        <f>IFERROR(IF(ROUND(_xlfn.XLOOKUP([1]Parameters!B843,[1]Printers!L:L,[1]Printers!Q:Q,,0)*I843/10,0)*10&lt;_xlfn.XLOOKUP([1]Parameters!B843,[1]Printers!L:L,[1]Printers!P:P,,0),ROUND(_xlfn.XLOOKUP([1]Parameters!B843,[1]Printers!L:L,[1]Printers!Q:Q,,0)*I843/10,0)*10,_xlfn.XLOOKUP([1]Parameters!B843,[1]Printers!L:L,[1]Printers!P:P,,0)),"")</f>
        <v/>
      </c>
      <c r="K843">
        <f>IF(SUM(E843:J843)&lt;&gt;0,VLOOKUP(A843,[1]!T_Printers[#Data],10,FALSE)+VLOOKUP(C843,[1]!T_Resins[#Data],10,FALSE),"")</f>
        <v>2</v>
      </c>
      <c r="L843">
        <f>IF(SUM(E843:J843)&lt;&gt;0,VLOOKUP(A843,[1]!T_Printers[#Data],11,FALSE),"")</f>
        <v>4</v>
      </c>
      <c r="M843">
        <f>IF(SUM(E843:J843)&lt;&gt;0,VLOOKUP(C843,[1]!T_Resins[#Data],8,FALSE),"")</f>
        <v>60</v>
      </c>
      <c r="N843">
        <f>IF(_xlfn.XLOOKUP(B843,[1]Printers!$L:$L,[1]Printers!$R:$R,0,0)&gt;0,[1]Parameters!M843,IF(SUM(E843:J843)&lt;&gt;0,VLOOKUP(C843,[1]!T_Resins[#Data],9,FALSE),""))</f>
        <v>60</v>
      </c>
      <c r="O843" t="str">
        <f t="shared" si="13"/>
        <v>AnycubicPhotonZero</v>
      </c>
    </row>
    <row r="844" spans="1:15" x14ac:dyDescent="0.25">
      <c r="A844" t="str">
        <f t="array" ref="A844">IF(ROW()-1&gt;COUNTA([1]!T_Printers[Printers])*COUNTA([1]!T_Resins[Resins]),"",INDEX([1]!T_Printers[Printers],INT((ROW()-2)/COUNTA([1]!T_Resins[Resins])+1)))</f>
        <v>Anycubic Photon Zero</v>
      </c>
      <c r="B844" t="str">
        <f>_xlfn.XLOOKUP(A844,[1]!T_Printers[Printers],[1]!T_Printers[Icon link],,0)</f>
        <v>AnycubicPhotonZero</v>
      </c>
      <c r="C844" t="str">
        <f t="array" ref="C844">IF(ROW()-1&gt;COUNTA([1]!T_Printers[Printers])*COUNTA([1]!T_Resins[Resins]),"",INDEX([1]!T_Resins[Resins],MOD(ROW()-2,COUNTA([1]!T_Resins[Resins]))+1))</f>
        <v>Dental Clear</v>
      </c>
      <c r="D844">
        <f>IF(SUM(E844:J844)&lt;&gt;0,IF(ROW()-1&gt;COUNTA([1]!T_Printers[Printers])*COUNTA([1]!T_Resins[Resins]),"",2),"")</f>
        <v>2</v>
      </c>
      <c r="E844" cm="1">
        <f t="array" ref="E844">IFERROR(IF(ROW()-1&gt;COUNTA([1]!T_Printers[Printers])*COUNTA([1]!T_Resins[Resins]),"",_xlfn.IFS(ROUND(VLOOKUP(C844,[1]!T_Resins[#Data],2,FALSE)/VLOOKUP(A844,[1]!T_Printers[#Data],5,FALSE),1)&lt;=_xlfn.XLOOKUP(B844,[1]Printers!L:L,[1]Printers!O:O,1,0,),ROUND(VLOOKUP(C844,[1]!T_Resins[#Data],2,FALSE)/VLOOKUP(A844,[1]!T_Printers[#Data],5,FALSE),1),ROUND(VLOOKUP(C844,[1]!T_Resins[#Data],2,FALSE)/VLOOKUP(A844,[1]!T_Printers[#Data],5,FALSE),1)&gt;_xlfn.XLOOKUP(B844,[1]Printers!L:L,[1]Printers!O:O,1,0,),10)),"Используйте слой 100 мкм")</f>
        <v>7.2</v>
      </c>
      <c r="F844">
        <f>IFERROR(IF(ROUND(_xlfn.XLOOKUP([1]Parameters!B844,[1]Printers!L:L,[1]Printers!Q:Q,,0)*E844/10,0)*10&lt;_xlfn.XLOOKUP([1]Parameters!B844,[1]Printers!L:L,[1]Printers!P:P,,0),ROUND(_xlfn.XLOOKUP([1]Parameters!B844,[1]Printers!L:L,[1]Printers!Q:Q,,0)*E844/10,0)*10,_xlfn.XLOOKUP([1]Parameters!B844,[1]Printers!L:L,[1]Printers!P:P,,0)),"")</f>
        <v>60</v>
      </c>
      <c r="G844" cm="1">
        <f t="array" ref="G844">IFERROR(IF(ROW()-1&gt;COUNTA([1]!T_Printers[Printers])*COUNTA([1]!T_Resins[Resins]),"",_xlfn.IFS(ROUND(VLOOKUP(C844,[1]!T_Resins[#Data],3,FALSE)/VLOOKUP(A844,[1]!T_Printers[#Data],5,FALSE),1)&lt;=_xlfn.XLOOKUP(B844,[1]Printers!L:L,[1]Printers!O:O,1,0,),ROUND(VLOOKUP(C844,[1]!T_Resins[#Data],3,FALSE)/VLOOKUP(A844,[1]!T_Printers[#Data],5,FALSE),1),ROUND(VLOOKUP(C844,[1]!T_Resins[#Data],3,FALSE)/VLOOKUP(A844,[1]!T_Printers[#Data],5,FALSE),1)&gt;_xlfn.XLOOKUP(B844,[1]Printers!L:L,[1]Printers!O:O,1,0,),10)),"")</f>
        <v>9.3000000000000007</v>
      </c>
      <c r="H844">
        <f>IFERROR(IF(ROUND(_xlfn.XLOOKUP([1]Parameters!B844,[1]Printers!L:L,[1]Printers!Q:Q,,0)*G844/10,0)*10&lt;_xlfn.XLOOKUP([1]Parameters!B844,[1]Printers!L:L,[1]Printers!P:P,,0),ROUND(_xlfn.XLOOKUP([1]Parameters!B844,[1]Printers!L:L,[1]Printers!Q:Q,,0)*G844/10,0)*10,_xlfn.XLOOKUP([1]Parameters!B844,[1]Printers!L:L,[1]Printers!P:P,,0)),"")</f>
        <v>80</v>
      </c>
      <c r="I844" s="3" t="str" cm="1">
        <f t="array" ref="I844">IFERROR(IF(ROW()-1&gt;COUNTA([1]!T_Printers[Printers])*COUNTA([1]!T_Resins[Resins]),"",_xlfn.IFS(ROUND(VLOOKUP(C844,[1]!T_Resins[#Data],4,FALSE)/VLOOKUP(A844,[1]!T_Printers[#Data],5,FALSE),1)&lt;=_xlfn.XLOOKUP(B844,[1]Printers!L:L,[1]Printers!O:O,1,0,),ROUND(VLOOKUP(C844,[1]!T_Resins[#Data],4,FALSE)/VLOOKUP(A844,[1]!T_Printers[#Data],5,FALSE),1),ROUND(VLOOKUP(C844,[1]!T_Resins[#Data],4,FALSE)/VLOOKUP(A844,[1]!T_Printers[#Data],5,FALSE),1)&gt;_xlfn.XLOOKUP(B844,[1]Printers!L:L,[1]Printers!O:O,1,0,),"")),"")</f>
        <v/>
      </c>
      <c r="J844" t="str">
        <f>IFERROR(IF(ROUND(_xlfn.XLOOKUP([1]Parameters!B844,[1]Printers!L:L,[1]Printers!Q:Q,,0)*I844/10,0)*10&lt;_xlfn.XLOOKUP([1]Parameters!B844,[1]Printers!L:L,[1]Printers!P:P,,0),ROUND(_xlfn.XLOOKUP([1]Parameters!B844,[1]Printers!L:L,[1]Printers!Q:Q,,0)*I844/10,0)*10,_xlfn.XLOOKUP([1]Parameters!B844,[1]Printers!L:L,[1]Printers!P:P,,0)),"")</f>
        <v/>
      </c>
      <c r="K844">
        <f>IF(SUM(E844:J844)&lt;&gt;0,VLOOKUP(A844,[1]!T_Printers[#Data],10,FALSE)+VLOOKUP(C844,[1]!T_Resins[#Data],10,FALSE),"")</f>
        <v>2</v>
      </c>
      <c r="L844">
        <f>IF(SUM(E844:J844)&lt;&gt;0,VLOOKUP(A844,[1]!T_Printers[#Data],11,FALSE),"")</f>
        <v>4</v>
      </c>
      <c r="M844">
        <f>IF(SUM(E844:J844)&lt;&gt;0,VLOOKUP(C844,[1]!T_Resins[#Data],8,FALSE),"")</f>
        <v>120</v>
      </c>
      <c r="N844">
        <f>IF(_xlfn.XLOOKUP(B844,[1]Printers!$L:$L,[1]Printers!$R:$R,0,0)&gt;0,[1]Parameters!M844,IF(SUM(E844:J844)&lt;&gt;0,VLOOKUP(C844,[1]!T_Resins[#Data],9,FALSE),""))</f>
        <v>180</v>
      </c>
      <c r="O844" t="str">
        <f t="shared" si="13"/>
        <v>AnycubicPhotonZero</v>
      </c>
    </row>
    <row r="845" spans="1:15" x14ac:dyDescent="0.25">
      <c r="A845" t="str">
        <f t="array" ref="A845">IF(ROW()-1&gt;COUNTA([1]!T_Printers[Printers])*COUNTA([1]!T_Resins[Resins]),"",INDEX([1]!T_Printers[Printers],INT((ROW()-2)/COUNTA([1]!T_Resins[Resins])+1)))</f>
        <v>Anycubic Photon Zero</v>
      </c>
      <c r="B845" t="str">
        <f>_xlfn.XLOOKUP(A845,[1]!T_Printers[Printers],[1]!T_Printers[Icon link],,0)</f>
        <v>AnycubicPhotonZero</v>
      </c>
      <c r="C845" t="str">
        <f t="array" ref="C845">IF(ROW()-1&gt;COUNTA([1]!T_Printers[Printers])*COUNTA([1]!T_Resins[Resins]),"",INDEX([1]!T_Resins[Resins],MOD(ROW()-2,COUNTA([1]!T_Resins[Resins]))+1))</f>
        <v>Dental Clear Pro</v>
      </c>
      <c r="D845">
        <f>IF(SUM(E845:J845)&lt;&gt;0,IF(ROW()-1&gt;COUNTA([1]!T_Printers[Printers])*COUNTA([1]!T_Resins[Resins]),"",2),"")</f>
        <v>2</v>
      </c>
      <c r="E845" t="str" cm="1">
        <f t="array" ref="E845">IFERROR(IF(ROW()-1&gt;COUNTA([1]!T_Printers[Printers])*COUNTA([1]!T_Resins[Resins]),"",_xlfn.IFS(ROUND(VLOOKUP(C845,[1]!T_Resins[#Data],2,FALSE)/VLOOKUP(A845,[1]!T_Printers[#Data],5,FALSE),1)&lt;=_xlfn.XLOOKUP(B845,[1]Printers!L:L,[1]Printers!O:O,1,0,),ROUND(VLOOKUP(C845,[1]!T_Resins[#Data],2,FALSE)/VLOOKUP(A845,[1]!T_Printers[#Data],5,FALSE),1),ROUND(VLOOKUP(C845,[1]!T_Resins[#Data],2,FALSE)/VLOOKUP(A845,[1]!T_Printers[#Data],5,FALSE),1)&gt;_xlfn.XLOOKUP(B845,[1]Printers!L:L,[1]Printers!O:O,1,0,),10)),"Используйте слой 100 мкм")</f>
        <v>Используйте слой 100 мкм</v>
      </c>
      <c r="F845" t="str">
        <f>IFERROR(IF(ROUND(_xlfn.XLOOKUP([1]Parameters!B845,[1]Printers!L:L,[1]Printers!Q:Q,,0)*E845/10,0)*10&lt;_xlfn.XLOOKUP([1]Parameters!B845,[1]Printers!L:L,[1]Printers!P:P,,0),ROUND(_xlfn.XLOOKUP([1]Parameters!B845,[1]Printers!L:L,[1]Printers!Q:Q,,0)*E845/10,0)*10,_xlfn.XLOOKUP([1]Parameters!B845,[1]Printers!L:L,[1]Printers!P:P,,0)),"")</f>
        <v/>
      </c>
      <c r="G845" cm="1">
        <f t="array" ref="G845">IFERROR(IF(ROW()-1&gt;COUNTA([1]!T_Printers[Printers])*COUNTA([1]!T_Resins[Resins]),"",_xlfn.IFS(ROUND(VLOOKUP(C845,[1]!T_Resins[#Data],3,FALSE)/VLOOKUP(A845,[1]!T_Printers[#Data],5,FALSE),1)&lt;=_xlfn.XLOOKUP(B845,[1]Printers!L:L,[1]Printers!O:O,1,0,),ROUND(VLOOKUP(C845,[1]!T_Resins[#Data],3,FALSE)/VLOOKUP(A845,[1]!T_Printers[#Data],5,FALSE),1),ROUND(VLOOKUP(C845,[1]!T_Resins[#Data],3,FALSE)/VLOOKUP(A845,[1]!T_Printers[#Data],5,FALSE),1)&gt;_xlfn.XLOOKUP(B845,[1]Printers!L:L,[1]Printers!O:O,1,0,),10)),"")</f>
        <v>15.1</v>
      </c>
      <c r="H845">
        <f>IFERROR(IF(ROUND(_xlfn.XLOOKUP([1]Parameters!B845,[1]Printers!L:L,[1]Printers!Q:Q,,0)*G845/10,0)*10&lt;_xlfn.XLOOKUP([1]Parameters!B845,[1]Printers!L:L,[1]Printers!P:P,,0),ROUND(_xlfn.XLOOKUP([1]Parameters!B845,[1]Printers!L:L,[1]Printers!Q:Q,,0)*G845/10,0)*10,_xlfn.XLOOKUP([1]Parameters!B845,[1]Printers!L:L,[1]Printers!P:P,,0)),"")</f>
        <v>100</v>
      </c>
      <c r="I845" s="3" cm="1">
        <f t="array" ref="I845">IFERROR(IF(ROW()-1&gt;COUNTA([1]!T_Printers[Printers])*COUNTA([1]!T_Resins[Resins]),"",_xlfn.IFS(ROUND(VLOOKUP(C845,[1]!T_Resins[#Data],4,FALSE)/VLOOKUP(A845,[1]!T_Printers[#Data],5,FALSE),1)&lt;=_xlfn.XLOOKUP(B845,[1]Printers!L:L,[1]Printers!O:O,1,0,),ROUND(VLOOKUP(C845,[1]!T_Resins[#Data],4,FALSE)/VLOOKUP(A845,[1]!T_Printers[#Data],5,FALSE),1),ROUND(VLOOKUP(C845,[1]!T_Resins[#Data],4,FALSE)/VLOOKUP(A845,[1]!T_Printers[#Data],5,FALSE),1)&gt;_xlfn.XLOOKUP(B845,[1]Printers!L:L,[1]Printers!O:O,1,0,),"")),"")</f>
        <v>19.600000000000001</v>
      </c>
      <c r="J845">
        <f>IFERROR(IF(ROUND(_xlfn.XLOOKUP([1]Parameters!B845,[1]Printers!L:L,[1]Printers!Q:Q,,0)*I845/10,0)*10&lt;_xlfn.XLOOKUP([1]Parameters!B845,[1]Printers!L:L,[1]Printers!P:P,,0),ROUND(_xlfn.XLOOKUP([1]Parameters!B845,[1]Printers!L:L,[1]Printers!Q:Q,,0)*I845/10,0)*10,_xlfn.XLOOKUP([1]Parameters!B845,[1]Printers!L:L,[1]Printers!P:P,,0)),"")</f>
        <v>100</v>
      </c>
      <c r="K845">
        <f>IF(SUM(E845:J845)&lt;&gt;0,VLOOKUP(A845,[1]!T_Printers[#Data],10,FALSE)+VLOOKUP(C845,[1]!T_Resins[#Data],10,FALSE),"")</f>
        <v>2</v>
      </c>
      <c r="L845">
        <f>IF(SUM(E845:J845)&lt;&gt;0,VLOOKUP(A845,[1]!T_Printers[#Data],11,FALSE),"")</f>
        <v>4</v>
      </c>
      <c r="M845">
        <f>IF(SUM(E845:J845)&lt;&gt;0,VLOOKUP(C845,[1]!T_Resins[#Data],8,FALSE),"")</f>
        <v>120</v>
      </c>
      <c r="N845">
        <f>IF(_xlfn.XLOOKUP(B845,[1]Printers!$L:$L,[1]Printers!$R:$R,0,0)&gt;0,[1]Parameters!M845,IF(SUM(E845:J845)&lt;&gt;0,VLOOKUP(C845,[1]!T_Resins[#Data],9,FALSE),""))</f>
        <v>180</v>
      </c>
      <c r="O845" t="str">
        <f t="shared" si="13"/>
        <v>AnycubicPhotonZero</v>
      </c>
    </row>
    <row r="846" spans="1:15" x14ac:dyDescent="0.25">
      <c r="A846" t="str">
        <f t="array" ref="A846">IF(ROW()-1&gt;COUNTA([1]!T_Printers[Printers])*COUNTA([1]!T_Resins[Resins]),"",INDEX([1]!T_Printers[Printers],INT((ROW()-2)/COUNTA([1]!T_Resins[Resins])+1)))</f>
        <v>Anycubic Photon Zero</v>
      </c>
      <c r="B846" t="str">
        <f>_xlfn.XLOOKUP(A846,[1]!T_Printers[Printers],[1]!T_Printers[Icon link],,0)</f>
        <v>AnycubicPhotonZero</v>
      </c>
      <c r="C846" t="str">
        <f t="array" ref="C846">IF(ROW()-1&gt;COUNTA([1]!T_Printers[Printers])*COUNTA([1]!T_Resins[Resins]),"",INDEX([1]!T_Resins[Resins],MOD(ROW()-2,COUNTA([1]!T_Resins[Resins]))+1))</f>
        <v>Dental Denture Base Soft</v>
      </c>
      <c r="D846">
        <f>IF(SUM(E846:J846)&lt;&gt;0,IF(ROW()-1&gt;COUNTA([1]!T_Printers[Printers])*COUNTA([1]!T_Resins[Resins]),"",2),"")</f>
        <v>2</v>
      </c>
      <c r="E846" cm="1">
        <f t="array" ref="E846">IFERROR(IF(ROW()-1&gt;COUNTA([1]!T_Printers[Printers])*COUNTA([1]!T_Resins[Resins]),"",_xlfn.IFS(ROUND(VLOOKUP(C846,[1]!T_Resins[#Data],2,FALSE)/VLOOKUP(A846,[1]!T_Printers[#Data],5,FALSE),1)&lt;=_xlfn.XLOOKUP(B846,[1]Printers!L:L,[1]Printers!O:O,1,0,),ROUND(VLOOKUP(C846,[1]!T_Resins[#Data],2,FALSE)/VLOOKUP(A846,[1]!T_Printers[#Data],5,FALSE),1),ROUND(VLOOKUP(C846,[1]!T_Resins[#Data],2,FALSE)/VLOOKUP(A846,[1]!T_Printers[#Data],5,FALSE),1)&gt;_xlfn.XLOOKUP(B846,[1]Printers!L:L,[1]Printers!O:O,1,0,),10)),"Используйте слой 100 мкм")</f>
        <v>16.2</v>
      </c>
      <c r="F846">
        <f>IFERROR(IF(ROUND(_xlfn.XLOOKUP([1]Parameters!B846,[1]Printers!L:L,[1]Printers!Q:Q,,0)*E846/10,0)*10&lt;_xlfn.XLOOKUP([1]Parameters!B846,[1]Printers!L:L,[1]Printers!P:P,,0),ROUND(_xlfn.XLOOKUP([1]Parameters!B846,[1]Printers!L:L,[1]Printers!Q:Q,,0)*E846/10,0)*10,_xlfn.XLOOKUP([1]Parameters!B846,[1]Printers!L:L,[1]Printers!P:P,,0)),"")</f>
        <v>100</v>
      </c>
      <c r="G846" cm="1">
        <f t="array" ref="G846">IFERROR(IF(ROW()-1&gt;COUNTA([1]!T_Printers[Printers])*COUNTA([1]!T_Resins[Resins]),"",_xlfn.IFS(ROUND(VLOOKUP(C846,[1]!T_Resins[#Data],3,FALSE)/VLOOKUP(A846,[1]!T_Printers[#Data],5,FALSE),1)&lt;=_xlfn.XLOOKUP(B846,[1]Printers!L:L,[1]Printers!O:O,1,0,),ROUND(VLOOKUP(C846,[1]!T_Resins[#Data],3,FALSE)/VLOOKUP(A846,[1]!T_Printers[#Data],5,FALSE),1),ROUND(VLOOKUP(C846,[1]!T_Resins[#Data],3,FALSE)/VLOOKUP(A846,[1]!T_Printers[#Data],5,FALSE),1)&gt;_xlfn.XLOOKUP(B846,[1]Printers!L:L,[1]Printers!O:O,1,0,),10)),"")</f>
        <v>21</v>
      </c>
      <c r="H846">
        <f>IFERROR(IF(ROUND(_xlfn.XLOOKUP([1]Parameters!B846,[1]Printers!L:L,[1]Printers!Q:Q,,0)*G846/10,0)*10&lt;_xlfn.XLOOKUP([1]Parameters!B846,[1]Printers!L:L,[1]Printers!P:P,,0),ROUND(_xlfn.XLOOKUP([1]Parameters!B846,[1]Printers!L:L,[1]Printers!Q:Q,,0)*G846/10,0)*10,_xlfn.XLOOKUP([1]Parameters!B846,[1]Printers!L:L,[1]Printers!P:P,,0)),"")</f>
        <v>100</v>
      </c>
      <c r="I846" s="3" t="str" cm="1">
        <f t="array" ref="I846">IFERROR(IF(ROW()-1&gt;COUNTA([1]!T_Printers[Printers])*COUNTA([1]!T_Resins[Resins]),"",_xlfn.IFS(ROUND(VLOOKUP(C846,[1]!T_Resins[#Data],4,FALSE)/VLOOKUP(A846,[1]!T_Printers[#Data],5,FALSE),1)&lt;=_xlfn.XLOOKUP(B846,[1]Printers!L:L,[1]Printers!O:O,1,0,),ROUND(VLOOKUP(C846,[1]!T_Resins[#Data],4,FALSE)/VLOOKUP(A846,[1]!T_Printers[#Data],5,FALSE),1),ROUND(VLOOKUP(C846,[1]!T_Resins[#Data],4,FALSE)/VLOOKUP(A846,[1]!T_Printers[#Data],5,FALSE),1)&gt;_xlfn.XLOOKUP(B846,[1]Printers!L:L,[1]Printers!O:O,1,0,),"")),"")</f>
        <v/>
      </c>
      <c r="J846" t="str">
        <f>IFERROR(IF(ROUND(_xlfn.XLOOKUP([1]Parameters!B846,[1]Printers!L:L,[1]Printers!Q:Q,,0)*I846/10,0)*10&lt;_xlfn.XLOOKUP([1]Parameters!B846,[1]Printers!L:L,[1]Printers!P:P,,0),ROUND(_xlfn.XLOOKUP([1]Parameters!B846,[1]Printers!L:L,[1]Printers!Q:Q,,0)*I846/10,0)*10,_xlfn.XLOOKUP([1]Parameters!B846,[1]Printers!L:L,[1]Printers!P:P,,0)),"")</f>
        <v/>
      </c>
      <c r="K846">
        <f>IF(SUM(E846:J846)&lt;&gt;0,VLOOKUP(A846,[1]!T_Printers[#Data],10,FALSE)+VLOOKUP(C846,[1]!T_Resins[#Data],10,FALSE),"")</f>
        <v>3</v>
      </c>
      <c r="L846">
        <f>IF(SUM(E846:J846)&lt;&gt;0,VLOOKUP(A846,[1]!T_Printers[#Data],11,FALSE),"")</f>
        <v>4</v>
      </c>
      <c r="M846">
        <f>IF(SUM(E846:J846)&lt;&gt;0,VLOOKUP(C846,[1]!T_Resins[#Data],8,FALSE),"")</f>
        <v>120</v>
      </c>
      <c r="N846">
        <f>IF(_xlfn.XLOOKUP(B846,[1]Printers!$L:$L,[1]Printers!$R:$R,0,0)&gt;0,[1]Parameters!M846,IF(SUM(E846:J846)&lt;&gt;0,VLOOKUP(C846,[1]!T_Resins[#Data],9,FALSE),""))</f>
        <v>180</v>
      </c>
      <c r="O846" t="str">
        <f t="shared" si="13"/>
        <v>AnycubicPhotonZero</v>
      </c>
    </row>
    <row r="847" spans="1:15" x14ac:dyDescent="0.25">
      <c r="A847" t="str">
        <f t="array" ref="A847">IF(ROW()-1&gt;COUNTA([1]!T_Printers[Printers])*COUNTA([1]!T_Resins[Resins]),"",INDEX([1]!T_Printers[Printers],INT((ROW()-2)/COUNTA([1]!T_Resins[Resins])+1)))</f>
        <v>Anycubic Photon Zero</v>
      </c>
      <c r="B847" t="str">
        <f>_xlfn.XLOOKUP(A847,[1]!T_Printers[Printers],[1]!T_Printers[Icon link],,0)</f>
        <v>AnycubicPhotonZero</v>
      </c>
      <c r="C847" t="str">
        <f t="array" ref="C847">IF(ROW()-1&gt;COUNTA([1]!T_Printers[Printers])*COUNTA([1]!T_Resins[Resins]),"",INDEX([1]!T_Resins[Resins],MOD(ROW()-2,COUNTA([1]!T_Resins[Resins]))+1))</f>
        <v>Dental Denture Base</v>
      </c>
      <c r="D847">
        <f>IF(SUM(E847:J847)&lt;&gt;0,IF(ROW()-1&gt;COUNTA([1]!T_Printers[Printers])*COUNTA([1]!T_Resins[Resins]),"",2),"")</f>
        <v>2</v>
      </c>
      <c r="E847" cm="1">
        <f t="array" ref="E847">IFERROR(IF(ROW()-1&gt;COUNTA([1]!T_Printers[Printers])*COUNTA([1]!T_Resins[Resins]),"",_xlfn.IFS(ROUND(VLOOKUP(C847,[1]!T_Resins[#Data],2,FALSE)/VLOOKUP(A847,[1]!T_Printers[#Data],5,FALSE),1)&lt;=_xlfn.XLOOKUP(B847,[1]Printers!L:L,[1]Printers!O:O,1,0,),ROUND(VLOOKUP(C847,[1]!T_Resins[#Data],2,FALSE)/VLOOKUP(A847,[1]!T_Printers[#Data],5,FALSE),1),ROUND(VLOOKUP(C847,[1]!T_Resins[#Data],2,FALSE)/VLOOKUP(A847,[1]!T_Printers[#Data],5,FALSE),1)&gt;_xlfn.XLOOKUP(B847,[1]Printers!L:L,[1]Printers!O:O,1,0,),10)),"Используйте слой 100 мкм")</f>
        <v>12.7</v>
      </c>
      <c r="F847">
        <f>IFERROR(IF(ROUND(_xlfn.XLOOKUP([1]Parameters!B847,[1]Printers!L:L,[1]Printers!Q:Q,,0)*E847/10,0)*10&lt;_xlfn.XLOOKUP([1]Parameters!B847,[1]Printers!L:L,[1]Printers!P:P,,0),ROUND(_xlfn.XLOOKUP([1]Parameters!B847,[1]Printers!L:L,[1]Printers!Q:Q,,0)*E847/10,0)*10,_xlfn.XLOOKUP([1]Parameters!B847,[1]Printers!L:L,[1]Printers!P:P,,0)),"")</f>
        <v>100</v>
      </c>
      <c r="G847" cm="1">
        <f t="array" ref="G847">IFERROR(IF(ROW()-1&gt;COUNTA([1]!T_Printers[Printers])*COUNTA([1]!T_Resins[Resins]),"",_xlfn.IFS(ROUND(VLOOKUP(C847,[1]!T_Resins[#Data],3,FALSE)/VLOOKUP(A847,[1]!T_Printers[#Data],5,FALSE),1)&lt;=_xlfn.XLOOKUP(B847,[1]Printers!L:L,[1]Printers!O:O,1,0,),ROUND(VLOOKUP(C847,[1]!T_Resins[#Data],3,FALSE)/VLOOKUP(A847,[1]!T_Printers[#Data],5,FALSE),1),ROUND(VLOOKUP(C847,[1]!T_Resins[#Data],3,FALSE)/VLOOKUP(A847,[1]!T_Printers[#Data],5,FALSE),1)&gt;_xlfn.XLOOKUP(B847,[1]Printers!L:L,[1]Printers!O:O,1,0,),10)),"")</f>
        <v>16.600000000000001</v>
      </c>
      <c r="H847">
        <f>IFERROR(IF(ROUND(_xlfn.XLOOKUP([1]Parameters!B847,[1]Printers!L:L,[1]Printers!Q:Q,,0)*G847/10,0)*10&lt;_xlfn.XLOOKUP([1]Parameters!B847,[1]Printers!L:L,[1]Printers!P:P,,0),ROUND(_xlfn.XLOOKUP([1]Parameters!B847,[1]Printers!L:L,[1]Printers!Q:Q,,0)*G847/10,0)*10,_xlfn.XLOOKUP([1]Parameters!B847,[1]Printers!L:L,[1]Printers!P:P,,0)),"")</f>
        <v>100</v>
      </c>
      <c r="I847" s="3" t="str" cm="1">
        <f t="array" ref="I847">IFERROR(IF(ROW()-1&gt;COUNTA([1]!T_Printers[Printers])*COUNTA([1]!T_Resins[Resins]),"",_xlfn.IFS(ROUND(VLOOKUP(C847,[1]!T_Resins[#Data],4,FALSE)/VLOOKUP(A847,[1]!T_Printers[#Data],5,FALSE),1)&lt;=_xlfn.XLOOKUP(B847,[1]Printers!L:L,[1]Printers!O:O,1,0,),ROUND(VLOOKUP(C847,[1]!T_Resins[#Data],4,FALSE)/VLOOKUP(A847,[1]!T_Printers[#Data],5,FALSE),1),ROUND(VLOOKUP(C847,[1]!T_Resins[#Data],4,FALSE)/VLOOKUP(A847,[1]!T_Printers[#Data],5,FALSE),1)&gt;_xlfn.XLOOKUP(B847,[1]Printers!L:L,[1]Printers!O:O,1,0,),"")),"")</f>
        <v/>
      </c>
      <c r="J847" t="str">
        <f>IFERROR(IF(ROUND(_xlfn.XLOOKUP([1]Parameters!B847,[1]Printers!L:L,[1]Printers!Q:Q,,0)*I847/10,0)*10&lt;_xlfn.XLOOKUP([1]Parameters!B847,[1]Printers!L:L,[1]Printers!P:P,,0),ROUND(_xlfn.XLOOKUP([1]Parameters!B847,[1]Printers!L:L,[1]Printers!Q:Q,,0)*I847/10,0)*10,_xlfn.XLOOKUP([1]Parameters!B847,[1]Printers!L:L,[1]Printers!P:P,,0)),"")</f>
        <v/>
      </c>
      <c r="K847">
        <f>IF(SUM(E847:J847)&lt;&gt;0,VLOOKUP(A847,[1]!T_Printers[#Data],10,FALSE)+VLOOKUP(C847,[1]!T_Resins[#Data],10,FALSE),"")</f>
        <v>3</v>
      </c>
      <c r="L847">
        <f>IF(SUM(E847:J847)&lt;&gt;0,VLOOKUP(A847,[1]!T_Printers[#Data],11,FALSE),"")</f>
        <v>4</v>
      </c>
      <c r="M847">
        <f>IF(SUM(E847:J847)&lt;&gt;0,VLOOKUP(C847,[1]!T_Resins[#Data],8,FALSE),"")</f>
        <v>120</v>
      </c>
      <c r="N847">
        <f>IF(_xlfn.XLOOKUP(B847,[1]Printers!$L:$L,[1]Printers!$R:$R,0,0)&gt;0,[1]Parameters!M847,IF(SUM(E847:J847)&lt;&gt;0,VLOOKUP(C847,[1]!T_Resins[#Data],9,FALSE),""))</f>
        <v>180</v>
      </c>
      <c r="O847" t="str">
        <f t="shared" si="13"/>
        <v>AnycubicPhotonZero</v>
      </c>
    </row>
    <row r="848" spans="1:15" x14ac:dyDescent="0.25">
      <c r="A848" t="str">
        <f t="array" ref="A848">IF(ROW()-1&gt;COUNTA([1]!T_Printers[Printers])*COUNTA([1]!T_Resins[Resins]),"",INDEX([1]!T_Printers[Printers],INT((ROW()-2)/COUNTA([1]!T_Resins[Resins])+1)))</f>
        <v>Anycubic Photon Zero</v>
      </c>
      <c r="B848" t="str">
        <f>_xlfn.XLOOKUP(A848,[1]!T_Printers[Printers],[1]!T_Printers[Icon link],,0)</f>
        <v>AnycubicPhotonZero</v>
      </c>
      <c r="C848" t="str">
        <f t="array" ref="C848">IF(ROW()-1&gt;COUNTA([1]!T_Printers[Printers])*COUNTA([1]!T_Resins[Resins]),"",INDEX([1]!T_Resins[Resins],MOD(ROW()-2,COUNTA([1]!T_Resins[Resins]))+1))</f>
        <v>Dental IBT</v>
      </c>
      <c r="D848">
        <f>IF(SUM(E848:J848)&lt;&gt;0,IF(ROW()-1&gt;COUNTA([1]!T_Printers[Printers])*COUNTA([1]!T_Resins[Resins]),"",2),"")</f>
        <v>2</v>
      </c>
      <c r="E848" cm="1">
        <f t="array" ref="E848">IFERROR(IF(ROW()-1&gt;COUNTA([1]!T_Printers[Printers])*COUNTA([1]!T_Resins[Resins]),"",_xlfn.IFS(ROUND(VLOOKUP(C848,[1]!T_Resins[#Data],2,FALSE)/VLOOKUP(A848,[1]!T_Printers[#Data],5,FALSE),1)&lt;=_xlfn.XLOOKUP(B848,[1]Printers!L:L,[1]Printers!O:O,1,0,),ROUND(VLOOKUP(C848,[1]!T_Resins[#Data],2,FALSE)/VLOOKUP(A848,[1]!T_Printers[#Data],5,FALSE),1),ROUND(VLOOKUP(C848,[1]!T_Resins[#Data],2,FALSE)/VLOOKUP(A848,[1]!T_Printers[#Data],5,FALSE),1)&gt;_xlfn.XLOOKUP(B848,[1]Printers!L:L,[1]Printers!O:O,1,0,),10)),"Используйте слой 100 мкм")</f>
        <v>7.9</v>
      </c>
      <c r="F848">
        <f>IFERROR(IF(ROUND(_xlfn.XLOOKUP([1]Parameters!B848,[1]Printers!L:L,[1]Printers!Q:Q,,0)*E848/10,0)*10&lt;_xlfn.XLOOKUP([1]Parameters!B848,[1]Printers!L:L,[1]Printers!P:P,,0),ROUND(_xlfn.XLOOKUP([1]Parameters!B848,[1]Printers!L:L,[1]Printers!Q:Q,,0)*E848/10,0)*10,_xlfn.XLOOKUP([1]Parameters!B848,[1]Printers!L:L,[1]Printers!P:P,,0)),"")</f>
        <v>70</v>
      </c>
      <c r="G848" cm="1">
        <f t="array" ref="G848">IFERROR(IF(ROW()-1&gt;COUNTA([1]!T_Printers[Printers])*COUNTA([1]!T_Resins[Resins]),"",_xlfn.IFS(ROUND(VLOOKUP(C848,[1]!T_Resins[#Data],3,FALSE)/VLOOKUP(A848,[1]!T_Printers[#Data],5,FALSE),1)&lt;=_xlfn.XLOOKUP(B848,[1]Printers!L:L,[1]Printers!O:O,1,0,),ROUND(VLOOKUP(C848,[1]!T_Resins[#Data],3,FALSE)/VLOOKUP(A848,[1]!T_Printers[#Data],5,FALSE),1),ROUND(VLOOKUP(C848,[1]!T_Resins[#Data],3,FALSE)/VLOOKUP(A848,[1]!T_Printers[#Data],5,FALSE),1)&gt;_xlfn.XLOOKUP(B848,[1]Printers!L:L,[1]Printers!O:O,1,0,),10)),"")</f>
        <v>10.3</v>
      </c>
      <c r="H848">
        <f>IFERROR(IF(ROUND(_xlfn.XLOOKUP([1]Parameters!B848,[1]Printers!L:L,[1]Printers!Q:Q,,0)*G848/10,0)*10&lt;_xlfn.XLOOKUP([1]Parameters!B848,[1]Printers!L:L,[1]Printers!P:P,,0),ROUND(_xlfn.XLOOKUP([1]Parameters!B848,[1]Printers!L:L,[1]Printers!Q:Q,,0)*G848/10,0)*10,_xlfn.XLOOKUP([1]Parameters!B848,[1]Printers!L:L,[1]Printers!P:P,,0)),"")</f>
        <v>90</v>
      </c>
      <c r="I848" s="3" t="str" cm="1">
        <f t="array" ref="I848">IFERROR(IF(ROW()-1&gt;COUNTA([1]!T_Printers[Printers])*COUNTA([1]!T_Resins[Resins]),"",_xlfn.IFS(ROUND(VLOOKUP(C848,[1]!T_Resins[#Data],4,FALSE)/VLOOKUP(A848,[1]!T_Printers[#Data],5,FALSE),1)&lt;=_xlfn.XLOOKUP(B848,[1]Printers!L:L,[1]Printers!O:O,1,0,),ROUND(VLOOKUP(C848,[1]!T_Resins[#Data],4,FALSE)/VLOOKUP(A848,[1]!T_Printers[#Data],5,FALSE),1),ROUND(VLOOKUP(C848,[1]!T_Resins[#Data],4,FALSE)/VLOOKUP(A848,[1]!T_Printers[#Data],5,FALSE),1)&gt;_xlfn.XLOOKUP(B848,[1]Printers!L:L,[1]Printers!O:O,1,0,),"")),"")</f>
        <v/>
      </c>
      <c r="J848" t="str">
        <f>IFERROR(IF(ROUND(_xlfn.XLOOKUP([1]Parameters!B848,[1]Printers!L:L,[1]Printers!Q:Q,,0)*I848/10,0)*10&lt;_xlfn.XLOOKUP([1]Parameters!B848,[1]Printers!L:L,[1]Printers!P:P,,0),ROUND(_xlfn.XLOOKUP([1]Parameters!B848,[1]Printers!L:L,[1]Printers!Q:Q,,0)*I848/10,0)*10,_xlfn.XLOOKUP([1]Parameters!B848,[1]Printers!L:L,[1]Printers!P:P,,0)),"")</f>
        <v/>
      </c>
      <c r="K848">
        <f>IF(SUM(E848:J848)&lt;&gt;0,VLOOKUP(A848,[1]!T_Printers[#Data],10,FALSE)+VLOOKUP(C848,[1]!T_Resins[#Data],10,FALSE),"")</f>
        <v>2</v>
      </c>
      <c r="L848">
        <f>IF(SUM(E848:J848)&lt;&gt;0,VLOOKUP(A848,[1]!T_Printers[#Data],11,FALSE),"")</f>
        <v>4</v>
      </c>
      <c r="M848">
        <f>IF(SUM(E848:J848)&lt;&gt;0,VLOOKUP(C848,[1]!T_Resins[#Data],8,FALSE),"")</f>
        <v>60</v>
      </c>
      <c r="N848">
        <f>IF(_xlfn.XLOOKUP(B848,[1]Printers!$L:$L,[1]Printers!$R:$R,0,0)&gt;0,[1]Parameters!M848,IF(SUM(E848:J848)&lt;&gt;0,VLOOKUP(C848,[1]!T_Resins[#Data],9,FALSE),""))</f>
        <v>60</v>
      </c>
      <c r="O848" t="str">
        <f t="shared" si="13"/>
        <v>AnycubicPhotonZero</v>
      </c>
    </row>
    <row r="849" spans="1:15" x14ac:dyDescent="0.25">
      <c r="A849" t="str">
        <f t="array" ref="A849">IF(ROW()-1&gt;COUNTA([1]!T_Printers[Printers])*COUNTA([1]!T_Resins[Resins]),"",INDEX([1]!T_Printers[Printers],INT((ROW()-2)/COUNTA([1]!T_Resins[Resins])+1)))</f>
        <v>Anycubic Photon Zero</v>
      </c>
      <c r="B849" t="str">
        <f>_xlfn.XLOOKUP(A849,[1]!T_Printers[Printers],[1]!T_Printers[Icon link],,0)</f>
        <v>AnycubicPhotonZero</v>
      </c>
      <c r="C849" t="str">
        <f t="array" ref="C849">IF(ROW()-1&gt;COUNTA([1]!T_Printers[Printers])*COUNTA([1]!T_Resins[Resins]),"",INDEX([1]!T_Resins[Resins],MOD(ROW()-2,COUNTA([1]!T_Resins[Resins]))+1))</f>
        <v>Dental Model Biege</v>
      </c>
      <c r="D849">
        <f>IF(SUM(E849:J849)&lt;&gt;0,IF(ROW()-1&gt;COUNTA([1]!T_Printers[Printers])*COUNTA([1]!T_Resins[Resins]),"",2),"")</f>
        <v>2</v>
      </c>
      <c r="E849" cm="1">
        <f t="array" ref="E849">IFERROR(IF(ROW()-1&gt;COUNTA([1]!T_Printers[Printers])*COUNTA([1]!T_Resins[Resins]),"",_xlfn.IFS(ROUND(VLOOKUP(C849,[1]!T_Resins[#Data],2,FALSE)/VLOOKUP(A849,[1]!T_Printers[#Data],5,FALSE),1)&lt;=_xlfn.XLOOKUP(B849,[1]Printers!L:L,[1]Printers!O:O,1,0,),ROUND(VLOOKUP(C849,[1]!T_Resins[#Data],2,FALSE)/VLOOKUP(A849,[1]!T_Printers[#Data],5,FALSE),1),ROUND(VLOOKUP(C849,[1]!T_Resins[#Data],2,FALSE)/VLOOKUP(A849,[1]!T_Printers[#Data],5,FALSE),1)&gt;_xlfn.XLOOKUP(B849,[1]Printers!L:L,[1]Printers!O:O,1,0,),10)),"Используйте слой 100 мкм")</f>
        <v>10</v>
      </c>
      <c r="F849">
        <f>IFERROR(IF(ROUND(_xlfn.XLOOKUP([1]Parameters!B849,[1]Printers!L:L,[1]Printers!Q:Q,,0)*E849/10,0)*10&lt;_xlfn.XLOOKUP([1]Parameters!B849,[1]Printers!L:L,[1]Printers!P:P,,0),ROUND(_xlfn.XLOOKUP([1]Parameters!B849,[1]Printers!L:L,[1]Printers!Q:Q,,0)*E849/10,0)*10,_xlfn.XLOOKUP([1]Parameters!B849,[1]Printers!L:L,[1]Printers!P:P,,0)),"")</f>
        <v>90</v>
      </c>
      <c r="G849" cm="1">
        <f t="array" ref="G849">IFERROR(IF(ROW()-1&gt;COUNTA([1]!T_Printers[Printers])*COUNTA([1]!T_Resins[Resins]),"",_xlfn.IFS(ROUND(VLOOKUP(C849,[1]!T_Resins[#Data],3,FALSE)/VLOOKUP(A849,[1]!T_Printers[#Data],5,FALSE),1)&lt;=_xlfn.XLOOKUP(B849,[1]Printers!L:L,[1]Printers!O:O,1,0,),ROUND(VLOOKUP(C849,[1]!T_Resins[#Data],3,FALSE)/VLOOKUP(A849,[1]!T_Printers[#Data],5,FALSE),1),ROUND(VLOOKUP(C849,[1]!T_Resins[#Data],3,FALSE)/VLOOKUP(A849,[1]!T_Printers[#Data],5,FALSE),1)&gt;_xlfn.XLOOKUP(B849,[1]Printers!L:L,[1]Printers!O:O,1,0,),10)),"")</f>
        <v>13</v>
      </c>
      <c r="H849">
        <f>IFERROR(IF(ROUND(_xlfn.XLOOKUP([1]Parameters!B849,[1]Printers!L:L,[1]Printers!Q:Q,,0)*G849/10,0)*10&lt;_xlfn.XLOOKUP([1]Parameters!B849,[1]Printers!L:L,[1]Printers!P:P,,0),ROUND(_xlfn.XLOOKUP([1]Parameters!B849,[1]Printers!L:L,[1]Printers!Q:Q,,0)*G849/10,0)*10,_xlfn.XLOOKUP([1]Parameters!B849,[1]Printers!L:L,[1]Printers!P:P,,0)),"")</f>
        <v>100</v>
      </c>
      <c r="I849" s="3" t="str" cm="1">
        <f t="array" ref="I849">IFERROR(IF(ROW()-1&gt;COUNTA([1]!T_Printers[Printers])*COUNTA([1]!T_Resins[Resins]),"",_xlfn.IFS(ROUND(VLOOKUP(C849,[1]!T_Resins[#Data],4,FALSE)/VLOOKUP(A849,[1]!T_Printers[#Data],5,FALSE),1)&lt;=_xlfn.XLOOKUP(B849,[1]Printers!L:L,[1]Printers!O:O,1,0,),ROUND(VLOOKUP(C849,[1]!T_Resins[#Data],4,FALSE)/VLOOKUP(A849,[1]!T_Printers[#Data],5,FALSE),1),ROUND(VLOOKUP(C849,[1]!T_Resins[#Data],4,FALSE)/VLOOKUP(A849,[1]!T_Printers[#Data],5,FALSE),1)&gt;_xlfn.XLOOKUP(B849,[1]Printers!L:L,[1]Printers!O:O,1,0,),"")),"")</f>
        <v/>
      </c>
      <c r="J849" t="str">
        <f>IFERROR(IF(ROUND(_xlfn.XLOOKUP([1]Parameters!B849,[1]Printers!L:L,[1]Printers!Q:Q,,0)*I849/10,0)*10&lt;_xlfn.XLOOKUP([1]Parameters!B849,[1]Printers!L:L,[1]Printers!P:P,,0),ROUND(_xlfn.XLOOKUP([1]Parameters!B849,[1]Printers!L:L,[1]Printers!Q:Q,,0)*I849/10,0)*10,_xlfn.XLOOKUP([1]Parameters!B849,[1]Printers!L:L,[1]Printers!P:P,,0)),"")</f>
        <v/>
      </c>
      <c r="K849">
        <f>IF(SUM(E849:J849)&lt;&gt;0,VLOOKUP(A849,[1]!T_Printers[#Data],10,FALSE)+VLOOKUP(C849,[1]!T_Resins[#Data],10,FALSE),"")</f>
        <v>3</v>
      </c>
      <c r="L849">
        <f>IF(SUM(E849:J849)&lt;&gt;0,VLOOKUP(A849,[1]!T_Printers[#Data],11,FALSE),"")</f>
        <v>4</v>
      </c>
      <c r="M849">
        <f>IF(SUM(E849:J849)&lt;&gt;0,VLOOKUP(C849,[1]!T_Resins[#Data],8,FALSE),"")</f>
        <v>120</v>
      </c>
      <c r="N849">
        <f>IF(_xlfn.XLOOKUP(B849,[1]Printers!$L:$L,[1]Printers!$R:$R,0,0)&gt;0,[1]Parameters!M849,IF(SUM(E849:J849)&lt;&gt;0,VLOOKUP(C849,[1]!T_Resins[#Data],9,FALSE),""))</f>
        <v>180</v>
      </c>
      <c r="O849" t="str">
        <f t="shared" si="13"/>
        <v>AnycubicPhotonZero</v>
      </c>
    </row>
    <row r="850" spans="1:15" x14ac:dyDescent="0.25">
      <c r="A850" t="str">
        <f t="array" ref="A850">IF(ROW()-1&gt;COUNTA([1]!T_Printers[Printers])*COUNTA([1]!T_Resins[Resins]),"",INDEX([1]!T_Printers[Printers],INT((ROW()-2)/COUNTA([1]!T_Resins[Resins])+1)))</f>
        <v>Anycubic Photon Zero</v>
      </c>
      <c r="B850" t="str">
        <f>_xlfn.XLOOKUP(A850,[1]!T_Printers[Printers],[1]!T_Printers[Icon link],,0)</f>
        <v>AnycubicPhotonZero</v>
      </c>
      <c r="C850" t="str">
        <f t="array" ref="C850">IF(ROW()-1&gt;COUNTA([1]!T_Printers[Printers])*COUNTA([1]!T_Resins[Resins]),"",INDEX([1]!T_Resins[Resins],MOD(ROW()-2,COUNTA([1]!T_Resins[Resins]))+1))</f>
        <v>Dental Model Bone</v>
      </c>
      <c r="D850">
        <f>IF(SUM(E850:J850)&lt;&gt;0,IF(ROW()-1&gt;COUNTA([1]!T_Printers[Printers])*COUNTA([1]!T_Resins[Resins]),"",2),"")</f>
        <v>2</v>
      </c>
      <c r="E850" cm="1">
        <f t="array" ref="E850">IFERROR(IF(ROW()-1&gt;COUNTA([1]!T_Printers[Printers])*COUNTA([1]!T_Resins[Resins]),"",_xlfn.IFS(ROUND(VLOOKUP(C850,[1]!T_Resins[#Data],2,FALSE)/VLOOKUP(A850,[1]!T_Printers[#Data],5,FALSE),1)&lt;=_xlfn.XLOOKUP(B850,[1]Printers!L:L,[1]Printers!O:O,1,0,),ROUND(VLOOKUP(C850,[1]!T_Resins[#Data],2,FALSE)/VLOOKUP(A850,[1]!T_Printers[#Data],5,FALSE),1),ROUND(VLOOKUP(C850,[1]!T_Resins[#Data],2,FALSE)/VLOOKUP(A850,[1]!T_Printers[#Data],5,FALSE),1)&gt;_xlfn.XLOOKUP(B850,[1]Printers!L:L,[1]Printers!O:O,1,0,),10)),"Используйте слой 100 мкм")</f>
        <v>6.2</v>
      </c>
      <c r="F850">
        <f>IFERROR(IF(ROUND(_xlfn.XLOOKUP([1]Parameters!B850,[1]Printers!L:L,[1]Printers!Q:Q,,0)*E850/10,0)*10&lt;_xlfn.XLOOKUP([1]Parameters!B850,[1]Printers!L:L,[1]Printers!P:P,,0),ROUND(_xlfn.XLOOKUP([1]Parameters!B850,[1]Printers!L:L,[1]Printers!Q:Q,,0)*E850/10,0)*10,_xlfn.XLOOKUP([1]Parameters!B850,[1]Printers!L:L,[1]Printers!P:P,,0)),"")</f>
        <v>60</v>
      </c>
      <c r="G850" cm="1">
        <f t="array" ref="G850">IFERROR(IF(ROW()-1&gt;COUNTA([1]!T_Printers[Printers])*COUNTA([1]!T_Resins[Resins]),"",_xlfn.IFS(ROUND(VLOOKUP(C850,[1]!T_Resins[#Data],3,FALSE)/VLOOKUP(A850,[1]!T_Printers[#Data],5,FALSE),1)&lt;=_xlfn.XLOOKUP(B850,[1]Printers!L:L,[1]Printers!O:O,1,0,),ROUND(VLOOKUP(C850,[1]!T_Resins[#Data],3,FALSE)/VLOOKUP(A850,[1]!T_Printers[#Data],5,FALSE),1),ROUND(VLOOKUP(C850,[1]!T_Resins[#Data],3,FALSE)/VLOOKUP(A850,[1]!T_Printers[#Data],5,FALSE),1)&gt;_xlfn.XLOOKUP(B850,[1]Printers!L:L,[1]Printers!O:O,1,0,),10)),"")</f>
        <v>8.1</v>
      </c>
      <c r="H850">
        <f>IFERROR(IF(ROUND(_xlfn.XLOOKUP([1]Parameters!B850,[1]Printers!L:L,[1]Printers!Q:Q,,0)*G850/10,0)*10&lt;_xlfn.XLOOKUP([1]Parameters!B850,[1]Printers!L:L,[1]Printers!P:P,,0),ROUND(_xlfn.XLOOKUP([1]Parameters!B850,[1]Printers!L:L,[1]Printers!Q:Q,,0)*G850/10,0)*10,_xlfn.XLOOKUP([1]Parameters!B850,[1]Printers!L:L,[1]Printers!P:P,,0)),"")</f>
        <v>70</v>
      </c>
      <c r="I850" s="3" t="str" cm="1">
        <f t="array" ref="I850">IFERROR(IF(ROW()-1&gt;COUNTA([1]!T_Printers[Printers])*COUNTA([1]!T_Resins[Resins]),"",_xlfn.IFS(ROUND(VLOOKUP(C850,[1]!T_Resins[#Data],4,FALSE)/VLOOKUP(A850,[1]!T_Printers[#Data],5,FALSE),1)&lt;=_xlfn.XLOOKUP(B850,[1]Printers!L:L,[1]Printers!O:O,1,0,),ROUND(VLOOKUP(C850,[1]!T_Resins[#Data],4,FALSE)/VLOOKUP(A850,[1]!T_Printers[#Data],5,FALSE),1),ROUND(VLOOKUP(C850,[1]!T_Resins[#Data],4,FALSE)/VLOOKUP(A850,[1]!T_Printers[#Data],5,FALSE),1)&gt;_xlfn.XLOOKUP(B850,[1]Printers!L:L,[1]Printers!O:O,1,0,),"")),"")</f>
        <v/>
      </c>
      <c r="J850" t="str">
        <f>IFERROR(IF(ROUND(_xlfn.XLOOKUP([1]Parameters!B850,[1]Printers!L:L,[1]Printers!Q:Q,,0)*I850/10,0)*10&lt;_xlfn.XLOOKUP([1]Parameters!B850,[1]Printers!L:L,[1]Printers!P:P,,0),ROUND(_xlfn.XLOOKUP([1]Parameters!B850,[1]Printers!L:L,[1]Printers!Q:Q,,0)*I850/10,0)*10,_xlfn.XLOOKUP([1]Parameters!B850,[1]Printers!L:L,[1]Printers!P:P,,0)),"")</f>
        <v/>
      </c>
      <c r="K850">
        <f>IF(SUM(E850:J850)&lt;&gt;0,VLOOKUP(A850,[1]!T_Printers[#Data],10,FALSE)+VLOOKUP(C850,[1]!T_Resins[#Data],10,FALSE),"")</f>
        <v>3</v>
      </c>
      <c r="L850">
        <f>IF(SUM(E850:J850)&lt;&gt;0,VLOOKUP(A850,[1]!T_Printers[#Data],11,FALSE),"")</f>
        <v>4</v>
      </c>
      <c r="M850">
        <f>IF(SUM(E850:J850)&lt;&gt;0,VLOOKUP(C850,[1]!T_Resins[#Data],8,FALSE),"")</f>
        <v>120</v>
      </c>
      <c r="N850">
        <f>IF(_xlfn.XLOOKUP(B850,[1]Printers!$L:$L,[1]Printers!$R:$R,0,0)&gt;0,[1]Parameters!M850,IF(SUM(E850:J850)&lt;&gt;0,VLOOKUP(C850,[1]!T_Resins[#Data],9,FALSE),""))</f>
        <v>180</v>
      </c>
      <c r="O850" t="str">
        <f t="shared" si="13"/>
        <v>AnycubicPhotonZero</v>
      </c>
    </row>
    <row r="851" spans="1:15" x14ac:dyDescent="0.25">
      <c r="A851" t="str">
        <f t="array" ref="A851">IF(ROW()-1&gt;COUNTA([1]!T_Printers[Printers])*COUNTA([1]!T_Resins[Resins]),"",INDEX([1]!T_Printers[Printers],INT((ROW()-2)/COUNTA([1]!T_Resins[Resins])+1)))</f>
        <v>Anycubic Photon Zero</v>
      </c>
      <c r="B851" t="str">
        <f>_xlfn.XLOOKUP(A851,[1]!T_Printers[Printers],[1]!T_Printers[Icon link],,0)</f>
        <v>AnycubicPhotonZero</v>
      </c>
      <c r="C851" t="str">
        <f t="array" ref="C851">IF(ROW()-1&gt;COUNTA([1]!T_Printers[Printers])*COUNTA([1]!T_Resins[Resins]),"",INDEX([1]!T_Resins[Resins],MOD(ROW()-2,COUNTA([1]!T_Resins[Resins]))+1))</f>
        <v>Dental Model Light Grey</v>
      </c>
      <c r="D851">
        <f>IF(SUM(E851:J851)&lt;&gt;0,IF(ROW()-1&gt;COUNTA([1]!T_Printers[Printers])*COUNTA([1]!T_Resins[Resins]),"",2),"")</f>
        <v>2</v>
      </c>
      <c r="E851" cm="1">
        <f t="array" ref="E851">IFERROR(IF(ROW()-1&gt;COUNTA([1]!T_Printers[Printers])*COUNTA([1]!T_Resins[Resins]),"",_xlfn.IFS(ROUND(VLOOKUP(C851,[1]!T_Resins[#Data],2,FALSE)/VLOOKUP(A851,[1]!T_Printers[#Data],5,FALSE),1)&lt;=_xlfn.XLOOKUP(B851,[1]Printers!L:L,[1]Printers!O:O,1,0,),ROUND(VLOOKUP(C851,[1]!T_Resins[#Data],2,FALSE)/VLOOKUP(A851,[1]!T_Printers[#Data],5,FALSE),1),ROUND(VLOOKUP(C851,[1]!T_Resins[#Data],2,FALSE)/VLOOKUP(A851,[1]!T_Printers[#Data],5,FALSE),1)&gt;_xlfn.XLOOKUP(B851,[1]Printers!L:L,[1]Printers!O:O,1,0,),10)),"Используйте слой 100 мкм")</f>
        <v>7.8</v>
      </c>
      <c r="F851">
        <f>IFERROR(IF(ROUND(_xlfn.XLOOKUP([1]Parameters!B851,[1]Printers!L:L,[1]Printers!Q:Q,,0)*E851/10,0)*10&lt;_xlfn.XLOOKUP([1]Parameters!B851,[1]Printers!L:L,[1]Printers!P:P,,0),ROUND(_xlfn.XLOOKUP([1]Parameters!B851,[1]Printers!L:L,[1]Printers!Q:Q,,0)*E851/10,0)*10,_xlfn.XLOOKUP([1]Parameters!B851,[1]Printers!L:L,[1]Printers!P:P,,0)),"")</f>
        <v>70</v>
      </c>
      <c r="G851" cm="1">
        <f t="array" ref="G851">IFERROR(IF(ROW()-1&gt;COUNTA([1]!T_Printers[Printers])*COUNTA([1]!T_Resins[Resins]),"",_xlfn.IFS(ROUND(VLOOKUP(C851,[1]!T_Resins[#Data],3,FALSE)/VLOOKUP(A851,[1]!T_Printers[#Data],5,FALSE),1)&lt;=_xlfn.XLOOKUP(B851,[1]Printers!L:L,[1]Printers!O:O,1,0,),ROUND(VLOOKUP(C851,[1]!T_Resins[#Data],3,FALSE)/VLOOKUP(A851,[1]!T_Printers[#Data],5,FALSE),1),ROUND(VLOOKUP(C851,[1]!T_Resins[#Data],3,FALSE)/VLOOKUP(A851,[1]!T_Printers[#Data],5,FALSE),1)&gt;_xlfn.XLOOKUP(B851,[1]Printers!L:L,[1]Printers!O:O,1,0,),10)),"")</f>
        <v>10.199999999999999</v>
      </c>
      <c r="H851">
        <f>IFERROR(IF(ROUND(_xlfn.XLOOKUP([1]Parameters!B851,[1]Printers!L:L,[1]Printers!Q:Q,,0)*G851/10,0)*10&lt;_xlfn.XLOOKUP([1]Parameters!B851,[1]Printers!L:L,[1]Printers!P:P,,0),ROUND(_xlfn.XLOOKUP([1]Parameters!B851,[1]Printers!L:L,[1]Printers!Q:Q,,0)*G851/10,0)*10,_xlfn.XLOOKUP([1]Parameters!B851,[1]Printers!L:L,[1]Printers!P:P,,0)),"")</f>
        <v>90</v>
      </c>
      <c r="I851" s="3" t="str" cm="1">
        <f t="array" ref="I851">IFERROR(IF(ROW()-1&gt;COUNTA([1]!T_Printers[Printers])*COUNTA([1]!T_Resins[Resins]),"",_xlfn.IFS(ROUND(VLOOKUP(C851,[1]!T_Resins[#Data],4,FALSE)/VLOOKUP(A851,[1]!T_Printers[#Data],5,FALSE),1)&lt;=_xlfn.XLOOKUP(B851,[1]Printers!L:L,[1]Printers!O:O,1,0,),ROUND(VLOOKUP(C851,[1]!T_Resins[#Data],4,FALSE)/VLOOKUP(A851,[1]!T_Printers[#Data],5,FALSE),1),ROUND(VLOOKUP(C851,[1]!T_Resins[#Data],4,FALSE)/VLOOKUP(A851,[1]!T_Printers[#Data],5,FALSE),1)&gt;_xlfn.XLOOKUP(B851,[1]Printers!L:L,[1]Printers!O:O,1,0,),"")),"")</f>
        <v/>
      </c>
      <c r="J851" t="str">
        <f>IFERROR(IF(ROUND(_xlfn.XLOOKUP([1]Parameters!B851,[1]Printers!L:L,[1]Printers!Q:Q,,0)*I851/10,0)*10&lt;_xlfn.XLOOKUP([1]Parameters!B851,[1]Printers!L:L,[1]Printers!P:P,,0),ROUND(_xlfn.XLOOKUP([1]Parameters!B851,[1]Printers!L:L,[1]Printers!Q:Q,,0)*I851/10,0)*10,_xlfn.XLOOKUP([1]Parameters!B851,[1]Printers!L:L,[1]Printers!P:P,,0)),"")</f>
        <v/>
      </c>
      <c r="K851">
        <f>IF(SUM(E851:J851)&lt;&gt;0,VLOOKUP(A851,[1]!T_Printers[#Data],10,FALSE)+VLOOKUP(C851,[1]!T_Resins[#Data],10,FALSE),"")</f>
        <v>3</v>
      </c>
      <c r="L851">
        <f>IF(SUM(E851:J851)&lt;&gt;0,VLOOKUP(A851,[1]!T_Printers[#Data],11,FALSE),"")</f>
        <v>4</v>
      </c>
      <c r="M851">
        <f>IF(SUM(E851:J851)&lt;&gt;0,VLOOKUP(C851,[1]!T_Resins[#Data],8,FALSE),"")</f>
        <v>120</v>
      </c>
      <c r="N851">
        <f>IF(_xlfn.XLOOKUP(B851,[1]Printers!$L:$L,[1]Printers!$R:$R,0,0)&gt;0,[1]Parameters!M851,IF(SUM(E851:J851)&lt;&gt;0,VLOOKUP(C851,[1]!T_Resins[#Data],9,FALSE),""))</f>
        <v>180</v>
      </c>
      <c r="O851" t="str">
        <f t="shared" si="13"/>
        <v>AnycubicPhotonZero</v>
      </c>
    </row>
    <row r="852" spans="1:15" x14ac:dyDescent="0.25">
      <c r="A852" t="str">
        <f t="array" ref="A852">IF(ROW()-1&gt;COUNTA([1]!T_Printers[Printers])*COUNTA([1]!T_Resins[Resins]),"",INDEX([1]!T_Printers[Printers],INT((ROW()-2)/COUNTA([1]!T_Resins[Resins])+1)))</f>
        <v>Anycubic Photon Zero</v>
      </c>
      <c r="B852" t="str">
        <f>_xlfn.XLOOKUP(A852,[1]!T_Printers[Printers],[1]!T_Printers[Icon link],,0)</f>
        <v>AnycubicPhotonZero</v>
      </c>
      <c r="C852" t="str">
        <f t="array" ref="C852">IF(ROW()-1&gt;COUNTA([1]!T_Printers[Printers])*COUNTA([1]!T_Resins[Resins]),"",INDEX([1]!T_Resins[Resins],MOD(ROW()-2,COUNTA([1]!T_Resins[Resins]))+1))</f>
        <v>Dental Peach</v>
      </c>
      <c r="D852">
        <f>IF(SUM(E852:J852)&lt;&gt;0,IF(ROW()-1&gt;COUNTA([1]!T_Printers[Printers])*COUNTA([1]!T_Resins[Resins]),"",2),"")</f>
        <v>2</v>
      </c>
      <c r="E852" cm="1">
        <f t="array" ref="E852">IFERROR(IF(ROW()-1&gt;COUNTA([1]!T_Printers[Printers])*COUNTA([1]!T_Resins[Resins]),"",_xlfn.IFS(ROUND(VLOOKUP(C852,[1]!T_Resins[#Data],2,FALSE)/VLOOKUP(A852,[1]!T_Printers[#Data],5,FALSE),1)&lt;=_xlfn.XLOOKUP(B852,[1]Printers!L:L,[1]Printers!O:O,1,0,),ROUND(VLOOKUP(C852,[1]!T_Resins[#Data],2,FALSE)/VLOOKUP(A852,[1]!T_Printers[#Data],5,FALSE),1),ROUND(VLOOKUP(C852,[1]!T_Resins[#Data],2,FALSE)/VLOOKUP(A852,[1]!T_Printers[#Data],5,FALSE),1)&gt;_xlfn.XLOOKUP(B852,[1]Printers!L:L,[1]Printers!O:O,1,0,),10)),"Используйте слой 100 мкм")</f>
        <v>10</v>
      </c>
      <c r="F852">
        <f>IFERROR(IF(ROUND(_xlfn.XLOOKUP([1]Parameters!B852,[1]Printers!L:L,[1]Printers!Q:Q,,0)*E852/10,0)*10&lt;_xlfn.XLOOKUP([1]Parameters!B852,[1]Printers!L:L,[1]Printers!P:P,,0),ROUND(_xlfn.XLOOKUP([1]Parameters!B852,[1]Printers!L:L,[1]Printers!Q:Q,,0)*E852/10,0)*10,_xlfn.XLOOKUP([1]Parameters!B852,[1]Printers!L:L,[1]Printers!P:P,,0)),"")</f>
        <v>90</v>
      </c>
      <c r="G852" cm="1">
        <f t="array" ref="G852">IFERROR(IF(ROW()-1&gt;COUNTA([1]!T_Printers[Printers])*COUNTA([1]!T_Resins[Resins]),"",_xlfn.IFS(ROUND(VLOOKUP(C852,[1]!T_Resins[#Data],3,FALSE)/VLOOKUP(A852,[1]!T_Printers[#Data],5,FALSE),1)&lt;=_xlfn.XLOOKUP(B852,[1]Printers!L:L,[1]Printers!O:O,1,0,),ROUND(VLOOKUP(C852,[1]!T_Resins[#Data],3,FALSE)/VLOOKUP(A852,[1]!T_Printers[#Data],5,FALSE),1),ROUND(VLOOKUP(C852,[1]!T_Resins[#Data],3,FALSE)/VLOOKUP(A852,[1]!T_Printers[#Data],5,FALSE),1)&gt;_xlfn.XLOOKUP(B852,[1]Printers!L:L,[1]Printers!O:O,1,0,),10)),"")</f>
        <v>13</v>
      </c>
      <c r="H852">
        <f>IFERROR(IF(ROUND(_xlfn.XLOOKUP([1]Parameters!B852,[1]Printers!L:L,[1]Printers!Q:Q,,0)*G852/10,0)*10&lt;_xlfn.XLOOKUP([1]Parameters!B852,[1]Printers!L:L,[1]Printers!P:P,,0),ROUND(_xlfn.XLOOKUP([1]Parameters!B852,[1]Printers!L:L,[1]Printers!Q:Q,,0)*G852/10,0)*10,_xlfn.XLOOKUP([1]Parameters!B852,[1]Printers!L:L,[1]Printers!P:P,,0)),"")</f>
        <v>100</v>
      </c>
      <c r="I852" s="3" t="str" cm="1">
        <f t="array" ref="I852">IFERROR(IF(ROW()-1&gt;COUNTA([1]!T_Printers[Printers])*COUNTA([1]!T_Resins[Resins]),"",_xlfn.IFS(ROUND(VLOOKUP(C852,[1]!T_Resins[#Data],4,FALSE)/VLOOKUP(A852,[1]!T_Printers[#Data],5,FALSE),1)&lt;=_xlfn.XLOOKUP(B852,[1]Printers!L:L,[1]Printers!O:O,1,0,),ROUND(VLOOKUP(C852,[1]!T_Resins[#Data],4,FALSE)/VLOOKUP(A852,[1]!T_Printers[#Data],5,FALSE),1),ROUND(VLOOKUP(C852,[1]!T_Resins[#Data],4,FALSE)/VLOOKUP(A852,[1]!T_Printers[#Data],5,FALSE),1)&gt;_xlfn.XLOOKUP(B852,[1]Printers!L:L,[1]Printers!O:O,1,0,),"")),"")</f>
        <v/>
      </c>
      <c r="J852" t="str">
        <f>IFERROR(IF(ROUND(_xlfn.XLOOKUP([1]Parameters!B852,[1]Printers!L:L,[1]Printers!Q:Q,,0)*I852/10,0)*10&lt;_xlfn.XLOOKUP([1]Parameters!B852,[1]Printers!L:L,[1]Printers!P:P,,0),ROUND(_xlfn.XLOOKUP([1]Parameters!B852,[1]Printers!L:L,[1]Printers!Q:Q,,0)*I852/10,0)*10,_xlfn.XLOOKUP([1]Parameters!B852,[1]Printers!L:L,[1]Printers!P:P,,0)),"")</f>
        <v/>
      </c>
      <c r="K852">
        <f>IF(SUM(E852:J852)&lt;&gt;0,VLOOKUP(A852,[1]!T_Printers[#Data],10,FALSE)+VLOOKUP(C852,[1]!T_Resins[#Data],10,FALSE),"")</f>
        <v>3</v>
      </c>
      <c r="L852">
        <f>IF(SUM(E852:J852)&lt;&gt;0,VLOOKUP(A852,[1]!T_Printers[#Data],11,FALSE),"")</f>
        <v>4</v>
      </c>
      <c r="M852">
        <f>IF(SUM(E852:J852)&lt;&gt;0,VLOOKUP(C852,[1]!T_Resins[#Data],8,FALSE),"")</f>
        <v>120</v>
      </c>
      <c r="N852">
        <f>IF(_xlfn.XLOOKUP(B852,[1]Printers!$L:$L,[1]Printers!$R:$R,0,0)&gt;0,[1]Parameters!M852,IF(SUM(E852:J852)&lt;&gt;0,VLOOKUP(C852,[1]!T_Resins[#Data],9,FALSE),""))</f>
        <v>180</v>
      </c>
      <c r="O852" t="str">
        <f t="shared" si="13"/>
        <v>AnycubicPhotonZero</v>
      </c>
    </row>
    <row r="853" spans="1:15" x14ac:dyDescent="0.25">
      <c r="A853" t="str">
        <f t="array" ref="A853">IF(ROW()-1&gt;COUNTA([1]!T_Printers[Printers])*COUNTA([1]!T_Resins[Resins]),"",INDEX([1]!T_Printers[Printers],INT((ROW()-2)/COUNTA([1]!T_Resins[Resins])+1)))</f>
        <v>Anycubic Photon Zero</v>
      </c>
      <c r="B853" t="str">
        <f>_xlfn.XLOOKUP(A853,[1]!T_Printers[Printers],[1]!T_Printers[Icon link],,0)</f>
        <v>AnycubicPhotonZero</v>
      </c>
      <c r="C853" t="str">
        <f t="array" ref="C853">IF(ROW()-1&gt;COUNTA([1]!T_Printers[Printers])*COUNTA([1]!T_Resins[Resins]),"",INDEX([1]!T_Resins[Resins],MOD(ROW()-2,COUNTA([1]!T_Resins[Resins]))+1))</f>
        <v>Dental Pink</v>
      </c>
      <c r="D853">
        <f>IF(SUM(E853:J853)&lt;&gt;0,IF(ROW()-1&gt;COUNTA([1]!T_Printers[Printers])*COUNTA([1]!T_Resins[Resins]),"",2),"")</f>
        <v>2</v>
      </c>
      <c r="E853" cm="1">
        <f t="array" ref="E853">IFERROR(IF(ROW()-1&gt;COUNTA([1]!T_Printers[Printers])*COUNTA([1]!T_Resins[Resins]),"",_xlfn.IFS(ROUND(VLOOKUP(C853,[1]!T_Resins[#Data],2,FALSE)/VLOOKUP(A853,[1]!T_Printers[#Data],5,FALSE),1)&lt;=_xlfn.XLOOKUP(B853,[1]Printers!L:L,[1]Printers!O:O,1,0,),ROUND(VLOOKUP(C853,[1]!T_Resins[#Data],2,FALSE)/VLOOKUP(A853,[1]!T_Printers[#Data],5,FALSE),1),ROUND(VLOOKUP(C853,[1]!T_Resins[#Data],2,FALSE)/VLOOKUP(A853,[1]!T_Printers[#Data],5,FALSE),1)&gt;_xlfn.XLOOKUP(B853,[1]Printers!L:L,[1]Printers!O:O,1,0,),10)),"Используйте слой 100 мкм")</f>
        <v>6.4</v>
      </c>
      <c r="F853">
        <f>IFERROR(IF(ROUND(_xlfn.XLOOKUP([1]Parameters!B853,[1]Printers!L:L,[1]Printers!Q:Q,,0)*E853/10,0)*10&lt;_xlfn.XLOOKUP([1]Parameters!B853,[1]Printers!L:L,[1]Printers!P:P,,0),ROUND(_xlfn.XLOOKUP([1]Parameters!B853,[1]Printers!L:L,[1]Printers!Q:Q,,0)*E853/10,0)*10,_xlfn.XLOOKUP([1]Parameters!B853,[1]Printers!L:L,[1]Printers!P:P,,0)),"")</f>
        <v>60</v>
      </c>
      <c r="G853" cm="1">
        <f t="array" ref="G853">IFERROR(IF(ROW()-1&gt;COUNTA([1]!T_Printers[Printers])*COUNTA([1]!T_Resins[Resins]),"",_xlfn.IFS(ROUND(VLOOKUP(C853,[1]!T_Resins[#Data],3,FALSE)/VLOOKUP(A853,[1]!T_Printers[#Data],5,FALSE),1)&lt;=_xlfn.XLOOKUP(B853,[1]Printers!L:L,[1]Printers!O:O,1,0,),ROUND(VLOOKUP(C853,[1]!T_Resins[#Data],3,FALSE)/VLOOKUP(A853,[1]!T_Printers[#Data],5,FALSE),1),ROUND(VLOOKUP(C853,[1]!T_Resins[#Data],3,FALSE)/VLOOKUP(A853,[1]!T_Printers[#Data],5,FALSE),1)&gt;_xlfn.XLOOKUP(B853,[1]Printers!L:L,[1]Printers!O:O,1,0,),10)),"")</f>
        <v>8.3000000000000007</v>
      </c>
      <c r="H853">
        <f>IFERROR(IF(ROUND(_xlfn.XLOOKUP([1]Parameters!B853,[1]Printers!L:L,[1]Printers!Q:Q,,0)*G853/10,0)*10&lt;_xlfn.XLOOKUP([1]Parameters!B853,[1]Printers!L:L,[1]Printers!P:P,,0),ROUND(_xlfn.XLOOKUP([1]Parameters!B853,[1]Printers!L:L,[1]Printers!Q:Q,,0)*G853/10,0)*10,_xlfn.XLOOKUP([1]Parameters!B853,[1]Printers!L:L,[1]Printers!P:P,,0)),"")</f>
        <v>70</v>
      </c>
      <c r="I853" s="3" t="str" cm="1">
        <f t="array" ref="I853">IFERROR(IF(ROW()-1&gt;COUNTA([1]!T_Printers[Printers])*COUNTA([1]!T_Resins[Resins]),"",_xlfn.IFS(ROUND(VLOOKUP(C853,[1]!T_Resins[#Data],4,FALSE)/VLOOKUP(A853,[1]!T_Printers[#Data],5,FALSE),1)&lt;=_xlfn.XLOOKUP(B853,[1]Printers!L:L,[1]Printers!O:O,1,0,),ROUND(VLOOKUP(C853,[1]!T_Resins[#Data],4,FALSE)/VLOOKUP(A853,[1]!T_Printers[#Data],5,FALSE),1),ROUND(VLOOKUP(C853,[1]!T_Resins[#Data],4,FALSE)/VLOOKUP(A853,[1]!T_Printers[#Data],5,FALSE),1)&gt;_xlfn.XLOOKUP(B853,[1]Printers!L:L,[1]Printers!O:O,1,0,),"")),"")</f>
        <v/>
      </c>
      <c r="J853" t="str">
        <f>IFERROR(IF(ROUND(_xlfn.XLOOKUP([1]Parameters!B853,[1]Printers!L:L,[1]Printers!Q:Q,,0)*I853/10,0)*10&lt;_xlfn.XLOOKUP([1]Parameters!B853,[1]Printers!L:L,[1]Printers!P:P,,0),ROUND(_xlfn.XLOOKUP([1]Parameters!B853,[1]Printers!L:L,[1]Printers!Q:Q,,0)*I853/10,0)*10,_xlfn.XLOOKUP([1]Parameters!B853,[1]Printers!L:L,[1]Printers!P:P,,0)),"")</f>
        <v/>
      </c>
      <c r="K853">
        <f>IF(SUM(E853:J853)&lt;&gt;0,VLOOKUP(A853,[1]!T_Printers[#Data],10,FALSE)+VLOOKUP(C853,[1]!T_Resins[#Data],10,FALSE),"")</f>
        <v>2</v>
      </c>
      <c r="L853">
        <f>IF(SUM(E853:J853)&lt;&gt;0,VLOOKUP(A853,[1]!T_Printers[#Data],11,FALSE),"")</f>
        <v>4</v>
      </c>
      <c r="M853">
        <f>IF(SUM(E853:J853)&lt;&gt;0,VLOOKUP(C853,[1]!T_Resins[#Data],8,FALSE),"")</f>
        <v>120</v>
      </c>
      <c r="N853">
        <f>IF(_xlfn.XLOOKUP(B853,[1]Printers!$L:$L,[1]Printers!$R:$R,0,0)&gt;0,[1]Parameters!M853,IF(SUM(E853:J853)&lt;&gt;0,VLOOKUP(C853,[1]!T_Resins[#Data],9,FALSE),""))</f>
        <v>180</v>
      </c>
      <c r="O853" t="str">
        <f t="shared" si="13"/>
        <v>AnycubicPhotonZero</v>
      </c>
    </row>
    <row r="854" spans="1:15" x14ac:dyDescent="0.25">
      <c r="A854" t="str">
        <f t="array" ref="A854">IF(ROW()-1&gt;COUNTA([1]!T_Printers[Printers])*COUNTA([1]!T_Resins[Resins]),"",INDEX([1]!T_Printers[Printers],INT((ROW()-2)/COUNTA([1]!T_Resins[Resins])+1)))</f>
        <v>Anycubic Photon Zero</v>
      </c>
      <c r="B854" t="str">
        <f>_xlfn.XLOOKUP(A854,[1]!T_Printers[Printers],[1]!T_Printers[Icon link],,0)</f>
        <v>AnycubicPhotonZero</v>
      </c>
      <c r="C854" t="str">
        <f t="array" ref="C854">IF(ROW()-1&gt;COUNTA([1]!T_Printers[Printers])*COUNTA([1]!T_Resins[Resins]),"",INDEX([1]!T_Resins[Resins],MOD(ROW()-2,COUNTA([1]!T_Resins[Resins]))+1))</f>
        <v>Dental Soft Pink</v>
      </c>
      <c r="D854">
        <f>IF(SUM(E854:J854)&lt;&gt;0,IF(ROW()-1&gt;COUNTA([1]!T_Printers[Printers])*COUNTA([1]!T_Resins[Resins]),"",2),"")</f>
        <v>2</v>
      </c>
      <c r="E854" cm="1">
        <f t="array" ref="E854">IFERROR(IF(ROW()-1&gt;COUNTA([1]!T_Printers[Printers])*COUNTA([1]!T_Resins[Resins]),"",_xlfn.IFS(ROUND(VLOOKUP(C854,[1]!T_Resins[#Data],2,FALSE)/VLOOKUP(A854,[1]!T_Printers[#Data],5,FALSE),1)&lt;=_xlfn.XLOOKUP(B854,[1]Printers!L:L,[1]Printers!O:O,1,0,),ROUND(VLOOKUP(C854,[1]!T_Resins[#Data],2,FALSE)/VLOOKUP(A854,[1]!T_Printers[#Data],5,FALSE),1),ROUND(VLOOKUP(C854,[1]!T_Resins[#Data],2,FALSE)/VLOOKUP(A854,[1]!T_Printers[#Data],5,FALSE),1)&gt;_xlfn.XLOOKUP(B854,[1]Printers!L:L,[1]Printers!O:O,1,0,),10)),"Используйте слой 100 мкм")</f>
        <v>9.5</v>
      </c>
      <c r="F854">
        <f>IFERROR(IF(ROUND(_xlfn.XLOOKUP([1]Parameters!B854,[1]Printers!L:L,[1]Printers!Q:Q,,0)*E854/10,0)*10&lt;_xlfn.XLOOKUP([1]Parameters!B854,[1]Printers!L:L,[1]Printers!P:P,,0),ROUND(_xlfn.XLOOKUP([1]Parameters!B854,[1]Printers!L:L,[1]Printers!Q:Q,,0)*E854/10,0)*10,_xlfn.XLOOKUP([1]Parameters!B854,[1]Printers!L:L,[1]Printers!P:P,,0)),"")</f>
        <v>90</v>
      </c>
      <c r="G854" cm="1">
        <f t="array" ref="G854">IFERROR(IF(ROW()-1&gt;COUNTA([1]!T_Printers[Printers])*COUNTA([1]!T_Resins[Resins]),"",_xlfn.IFS(ROUND(VLOOKUP(C854,[1]!T_Resins[#Data],3,FALSE)/VLOOKUP(A854,[1]!T_Printers[#Data],5,FALSE),1)&lt;=_xlfn.XLOOKUP(B854,[1]Printers!L:L,[1]Printers!O:O,1,0,),ROUND(VLOOKUP(C854,[1]!T_Resins[#Data],3,FALSE)/VLOOKUP(A854,[1]!T_Printers[#Data],5,FALSE),1),ROUND(VLOOKUP(C854,[1]!T_Resins[#Data],3,FALSE)/VLOOKUP(A854,[1]!T_Printers[#Data],5,FALSE),1)&gt;_xlfn.XLOOKUP(B854,[1]Printers!L:L,[1]Printers!O:O,1,0,),10)),"")</f>
        <v>12.2</v>
      </c>
      <c r="H854">
        <f>IFERROR(IF(ROUND(_xlfn.XLOOKUP([1]Parameters!B854,[1]Printers!L:L,[1]Printers!Q:Q,,0)*G854/10,0)*10&lt;_xlfn.XLOOKUP([1]Parameters!B854,[1]Printers!L:L,[1]Printers!P:P,,0),ROUND(_xlfn.XLOOKUP([1]Parameters!B854,[1]Printers!L:L,[1]Printers!Q:Q,,0)*G854/10,0)*10,_xlfn.XLOOKUP([1]Parameters!B854,[1]Printers!L:L,[1]Printers!P:P,,0)),"")</f>
        <v>100</v>
      </c>
      <c r="I854" s="3" t="str" cm="1">
        <f t="array" ref="I854">IFERROR(IF(ROW()-1&gt;COUNTA([1]!T_Printers[Printers])*COUNTA([1]!T_Resins[Resins]),"",_xlfn.IFS(ROUND(VLOOKUP(C854,[1]!T_Resins[#Data],4,FALSE)/VLOOKUP(A854,[1]!T_Printers[#Data],5,FALSE),1)&lt;=_xlfn.XLOOKUP(B854,[1]Printers!L:L,[1]Printers!O:O,1,0,),ROUND(VLOOKUP(C854,[1]!T_Resins[#Data],4,FALSE)/VLOOKUP(A854,[1]!T_Printers[#Data],5,FALSE),1),ROUND(VLOOKUP(C854,[1]!T_Resins[#Data],4,FALSE)/VLOOKUP(A854,[1]!T_Printers[#Data],5,FALSE),1)&gt;_xlfn.XLOOKUP(B854,[1]Printers!L:L,[1]Printers!O:O,1,0,),"")),"")</f>
        <v/>
      </c>
      <c r="J854" t="str">
        <f>IFERROR(IF(ROUND(_xlfn.XLOOKUP([1]Parameters!B854,[1]Printers!L:L,[1]Printers!Q:Q,,0)*I854/10,0)*10&lt;_xlfn.XLOOKUP([1]Parameters!B854,[1]Printers!L:L,[1]Printers!P:P,,0),ROUND(_xlfn.XLOOKUP([1]Parameters!B854,[1]Printers!L:L,[1]Printers!Q:Q,,0)*I854/10,0)*10,_xlfn.XLOOKUP([1]Parameters!B854,[1]Printers!L:L,[1]Printers!P:P,,0)),"")</f>
        <v/>
      </c>
      <c r="K854">
        <f>IF(SUM(E854:J854)&lt;&gt;0,VLOOKUP(A854,[1]!T_Printers[#Data],10,FALSE)+VLOOKUP(C854,[1]!T_Resins[#Data],10,FALSE),"")</f>
        <v>2</v>
      </c>
      <c r="L854">
        <f>IF(SUM(E854:J854)&lt;&gt;0,VLOOKUP(A854,[1]!T_Printers[#Data],11,FALSE),"")</f>
        <v>4</v>
      </c>
      <c r="M854">
        <f>IF(SUM(E854:J854)&lt;&gt;0,VLOOKUP(C854,[1]!T_Resins[#Data],8,FALSE),"")</f>
        <v>60</v>
      </c>
      <c r="N854">
        <f>IF(_xlfn.XLOOKUP(B854,[1]Printers!$L:$L,[1]Printers!$R:$R,0,0)&gt;0,[1]Parameters!M854,IF(SUM(E854:J854)&lt;&gt;0,VLOOKUP(C854,[1]!T_Resins[#Data],9,FALSE),""))</f>
        <v>60</v>
      </c>
      <c r="O854" t="str">
        <f t="shared" si="13"/>
        <v>AnycubicPhotonZero</v>
      </c>
    </row>
    <row r="855" spans="1:15" x14ac:dyDescent="0.25">
      <c r="A855" t="str">
        <f t="array" ref="A855">IF(ROW()-1&gt;COUNTA([1]!T_Printers[Printers])*COUNTA([1]!T_Resins[Resins]),"",INDEX([1]!T_Printers[Printers],INT((ROW()-2)/COUNTA([1]!T_Resins[Resins])+1)))</f>
        <v>Anycubic Photon Zero</v>
      </c>
      <c r="B855" t="str">
        <f>_xlfn.XLOOKUP(A855,[1]!T_Printers[Printers],[1]!T_Printers[Icon link],,0)</f>
        <v>AnycubicPhotonZero</v>
      </c>
      <c r="C855" t="str">
        <f t="array" ref="C855">IF(ROW()-1&gt;COUNTA([1]!T_Printers[Printers])*COUNTA([1]!T_Resins[Resins]),"",INDEX([1]!T_Resins[Resins],MOD(ROW()-2,COUNTA([1]!T_Resins[Resins]))+1))</f>
        <v>Dental Sand A1-A2</v>
      </c>
      <c r="D855">
        <f>IF(SUM(E855:J855)&lt;&gt;0,IF(ROW()-1&gt;COUNTA([1]!T_Printers[Printers])*COUNTA([1]!T_Resins[Resins]),"",2),"")</f>
        <v>2</v>
      </c>
      <c r="E855" cm="1">
        <f t="array" ref="E855">IFERROR(IF(ROW()-1&gt;COUNTA([1]!T_Printers[Printers])*COUNTA([1]!T_Resins[Resins]),"",_xlfn.IFS(ROUND(VLOOKUP(C855,[1]!T_Resins[#Data],2,FALSE)/VLOOKUP(A855,[1]!T_Printers[#Data],5,FALSE),1)&lt;=_xlfn.XLOOKUP(B855,[1]Printers!L:L,[1]Printers!O:O,1,0,),ROUND(VLOOKUP(C855,[1]!T_Resins[#Data],2,FALSE)/VLOOKUP(A855,[1]!T_Printers[#Data],5,FALSE),1),ROUND(VLOOKUP(C855,[1]!T_Resins[#Data],2,FALSE)/VLOOKUP(A855,[1]!T_Printers[#Data],5,FALSE),1)&gt;_xlfn.XLOOKUP(B855,[1]Printers!L:L,[1]Printers!O:O,1,0,),10)),"Используйте слой 100 мкм")</f>
        <v>5.4</v>
      </c>
      <c r="F855">
        <f>IFERROR(IF(ROUND(_xlfn.XLOOKUP([1]Parameters!B855,[1]Printers!L:L,[1]Printers!Q:Q,,0)*E855/10,0)*10&lt;_xlfn.XLOOKUP([1]Parameters!B855,[1]Printers!L:L,[1]Printers!P:P,,0),ROUND(_xlfn.XLOOKUP([1]Parameters!B855,[1]Printers!L:L,[1]Printers!Q:Q,,0)*E855/10,0)*10,_xlfn.XLOOKUP([1]Parameters!B855,[1]Printers!L:L,[1]Printers!P:P,,0)),"")</f>
        <v>50</v>
      </c>
      <c r="G855" cm="1">
        <f t="array" ref="G855">IFERROR(IF(ROW()-1&gt;COUNTA([1]!T_Printers[Printers])*COUNTA([1]!T_Resins[Resins]),"",_xlfn.IFS(ROUND(VLOOKUP(C855,[1]!T_Resins[#Data],3,FALSE)/VLOOKUP(A855,[1]!T_Printers[#Data],5,FALSE),1)&lt;=_xlfn.XLOOKUP(B855,[1]Printers!L:L,[1]Printers!O:O,1,0,),ROUND(VLOOKUP(C855,[1]!T_Resins[#Data],3,FALSE)/VLOOKUP(A855,[1]!T_Printers[#Data],5,FALSE),1),ROUND(VLOOKUP(C855,[1]!T_Resins[#Data],3,FALSE)/VLOOKUP(A855,[1]!T_Printers[#Data],5,FALSE),1)&gt;_xlfn.XLOOKUP(B855,[1]Printers!L:L,[1]Printers!O:O,1,0,),10)),"")</f>
        <v>7</v>
      </c>
      <c r="H855">
        <f>IFERROR(IF(ROUND(_xlfn.XLOOKUP([1]Parameters!B855,[1]Printers!L:L,[1]Printers!Q:Q,,0)*G855/10,0)*10&lt;_xlfn.XLOOKUP([1]Parameters!B855,[1]Printers!L:L,[1]Printers!P:P,,0),ROUND(_xlfn.XLOOKUP([1]Parameters!B855,[1]Printers!L:L,[1]Printers!Q:Q,,0)*G855/10,0)*10,_xlfn.XLOOKUP([1]Parameters!B855,[1]Printers!L:L,[1]Printers!P:P,,0)),"")</f>
        <v>60</v>
      </c>
      <c r="I855" s="3" t="str" cm="1">
        <f t="array" ref="I855">IFERROR(IF(ROW()-1&gt;COUNTA([1]!T_Printers[Printers])*COUNTA([1]!T_Resins[Resins]),"",_xlfn.IFS(ROUND(VLOOKUP(C855,[1]!T_Resins[#Data],4,FALSE)/VLOOKUP(A855,[1]!T_Printers[#Data],5,FALSE),1)&lt;=_xlfn.XLOOKUP(B855,[1]Printers!L:L,[1]Printers!O:O,1,0,),ROUND(VLOOKUP(C855,[1]!T_Resins[#Data],4,FALSE)/VLOOKUP(A855,[1]!T_Printers[#Data],5,FALSE),1),ROUND(VLOOKUP(C855,[1]!T_Resins[#Data],4,FALSE)/VLOOKUP(A855,[1]!T_Printers[#Data],5,FALSE),1)&gt;_xlfn.XLOOKUP(B855,[1]Printers!L:L,[1]Printers!O:O,1,0,),"")),"")</f>
        <v/>
      </c>
      <c r="J855" t="str">
        <f>IFERROR(IF(ROUND(_xlfn.XLOOKUP([1]Parameters!B855,[1]Printers!L:L,[1]Printers!Q:Q,,0)*I855/10,0)*10&lt;_xlfn.XLOOKUP([1]Parameters!B855,[1]Printers!L:L,[1]Printers!P:P,,0),ROUND(_xlfn.XLOOKUP([1]Parameters!B855,[1]Printers!L:L,[1]Printers!Q:Q,,0)*I855/10,0)*10,_xlfn.XLOOKUP([1]Parameters!B855,[1]Printers!L:L,[1]Printers!P:P,,0)),"")</f>
        <v/>
      </c>
      <c r="K855">
        <f>IF(SUM(E855:J855)&lt;&gt;0,VLOOKUP(A855,[1]!T_Printers[#Data],10,FALSE)+VLOOKUP(C855,[1]!T_Resins[#Data],10,FALSE),"")</f>
        <v>3</v>
      </c>
      <c r="L855">
        <f>IF(SUM(E855:J855)&lt;&gt;0,VLOOKUP(A855,[1]!T_Printers[#Data],11,FALSE),"")</f>
        <v>4</v>
      </c>
      <c r="M855">
        <f>IF(SUM(E855:J855)&lt;&gt;0,VLOOKUP(C855,[1]!T_Resins[#Data],8,FALSE),"")</f>
        <v>120</v>
      </c>
      <c r="N855">
        <f>IF(_xlfn.XLOOKUP(B855,[1]Printers!$L:$L,[1]Printers!$R:$R,0,0)&gt;0,[1]Parameters!M855,IF(SUM(E855:J855)&lt;&gt;0,VLOOKUP(C855,[1]!T_Resins[#Data],9,FALSE),""))</f>
        <v>180</v>
      </c>
      <c r="O855" t="str">
        <f t="shared" si="13"/>
        <v>AnycubicPhotonZero</v>
      </c>
    </row>
    <row r="856" spans="1:15" x14ac:dyDescent="0.25">
      <c r="A856" t="str">
        <f t="array" ref="A856">IF(ROW()-1&gt;COUNTA([1]!T_Printers[Printers])*COUNTA([1]!T_Resins[Resins]),"",INDEX([1]!T_Printers[Printers],INT((ROW()-2)/COUNTA([1]!T_Resins[Resins])+1)))</f>
        <v>Anycubic Photon Zero</v>
      </c>
      <c r="B856" t="str">
        <f>_xlfn.XLOOKUP(A856,[1]!T_Printers[Printers],[1]!T_Printers[Icon link],,0)</f>
        <v>AnycubicPhotonZero</v>
      </c>
      <c r="C856" t="str">
        <f t="array" ref="C856">IF(ROW()-1&gt;COUNTA([1]!T_Printers[Printers])*COUNTA([1]!T_Resins[Resins]),"",INDEX([1]!T_Resins[Resins],MOD(ROW()-2,COUNTA([1]!T_Resins[Resins]))+1))</f>
        <v xml:space="preserve">Dental Sand A1-A2 (Обновленная версия) </v>
      </c>
      <c r="D856">
        <f>IF(SUM(E856:J856)&lt;&gt;0,IF(ROW()-1&gt;COUNTA([1]!T_Printers[Printers])*COUNTA([1]!T_Resins[Resins]),"",2),"")</f>
        <v>2</v>
      </c>
      <c r="E856" cm="1">
        <f t="array" ref="E856">IFERROR(IF(ROW()-1&gt;COUNTA([1]!T_Printers[Printers])*COUNTA([1]!T_Resins[Resins]),"",_xlfn.IFS(ROUND(VLOOKUP(C856,[1]!T_Resins[#Data],2,FALSE)/VLOOKUP(A856,[1]!T_Printers[#Data],5,FALSE),1)&lt;=_xlfn.XLOOKUP(B856,[1]Printers!L:L,[1]Printers!O:O,1,0,),ROUND(VLOOKUP(C856,[1]!T_Resins[#Data],2,FALSE)/VLOOKUP(A856,[1]!T_Printers[#Data],5,FALSE),1),ROUND(VLOOKUP(C856,[1]!T_Resins[#Data],2,FALSE)/VLOOKUP(A856,[1]!T_Printers[#Data],5,FALSE),1)&gt;_xlfn.XLOOKUP(B856,[1]Printers!L:L,[1]Printers!O:O,1,0,),10)),"Используйте слой 100 мкм")</f>
        <v>14.4</v>
      </c>
      <c r="F856">
        <f>IFERROR(IF(ROUND(_xlfn.XLOOKUP([1]Parameters!B856,[1]Printers!L:L,[1]Printers!Q:Q,,0)*E856/10,0)*10&lt;_xlfn.XLOOKUP([1]Parameters!B856,[1]Printers!L:L,[1]Printers!P:P,,0),ROUND(_xlfn.XLOOKUP([1]Parameters!B856,[1]Printers!L:L,[1]Printers!Q:Q,,0)*E856/10,0)*10,_xlfn.XLOOKUP([1]Parameters!B856,[1]Printers!L:L,[1]Printers!P:P,,0)),"")</f>
        <v>100</v>
      </c>
      <c r="G856" cm="1">
        <f t="array" ref="G856">IFERROR(IF(ROW()-1&gt;COUNTA([1]!T_Printers[Printers])*COUNTA([1]!T_Resins[Resins]),"",_xlfn.IFS(ROUND(VLOOKUP(C856,[1]!T_Resins[#Data],3,FALSE)/VLOOKUP(A856,[1]!T_Printers[#Data],5,FALSE),1)&lt;=_xlfn.XLOOKUP(B856,[1]Printers!L:L,[1]Printers!O:O,1,0,),ROUND(VLOOKUP(C856,[1]!T_Resins[#Data],3,FALSE)/VLOOKUP(A856,[1]!T_Printers[#Data],5,FALSE),1),ROUND(VLOOKUP(C856,[1]!T_Resins[#Data],3,FALSE)/VLOOKUP(A856,[1]!T_Printers[#Data],5,FALSE),1)&gt;_xlfn.XLOOKUP(B856,[1]Printers!L:L,[1]Printers!O:O,1,0,),10)),"")</f>
        <v>15.1</v>
      </c>
      <c r="H856">
        <f>IFERROR(IF(ROUND(_xlfn.XLOOKUP([1]Parameters!B856,[1]Printers!L:L,[1]Printers!Q:Q,,0)*G856/10,0)*10&lt;_xlfn.XLOOKUP([1]Parameters!B856,[1]Printers!L:L,[1]Printers!P:P,,0),ROUND(_xlfn.XLOOKUP([1]Parameters!B856,[1]Printers!L:L,[1]Printers!Q:Q,,0)*G856/10,0)*10,_xlfn.XLOOKUP([1]Parameters!B856,[1]Printers!L:L,[1]Printers!P:P,,0)),"")</f>
        <v>100</v>
      </c>
      <c r="I856" s="3" t="str" cm="1">
        <f t="array" ref="I856">IFERROR(IF(ROW()-1&gt;COUNTA([1]!T_Printers[Printers])*COUNTA([1]!T_Resins[Resins]),"",_xlfn.IFS(ROUND(VLOOKUP(C856,[1]!T_Resins[#Data],4,FALSE)/VLOOKUP(A856,[1]!T_Printers[#Data],5,FALSE),1)&lt;=_xlfn.XLOOKUP(B856,[1]Printers!L:L,[1]Printers!O:O,1,0,),ROUND(VLOOKUP(C856,[1]!T_Resins[#Data],4,FALSE)/VLOOKUP(A856,[1]!T_Printers[#Data],5,FALSE),1),ROUND(VLOOKUP(C856,[1]!T_Resins[#Data],4,FALSE)/VLOOKUP(A856,[1]!T_Printers[#Data],5,FALSE),1)&gt;_xlfn.XLOOKUP(B856,[1]Printers!L:L,[1]Printers!O:O,1,0,),"")),"")</f>
        <v/>
      </c>
      <c r="J856" t="str">
        <f>IFERROR(IF(ROUND(_xlfn.XLOOKUP([1]Parameters!B856,[1]Printers!L:L,[1]Printers!Q:Q,,0)*I856/10,0)*10&lt;_xlfn.XLOOKUP([1]Parameters!B856,[1]Printers!L:L,[1]Printers!P:P,,0),ROUND(_xlfn.XLOOKUP([1]Parameters!B856,[1]Printers!L:L,[1]Printers!Q:Q,,0)*I856/10,0)*10,_xlfn.XLOOKUP([1]Parameters!B856,[1]Printers!L:L,[1]Printers!P:P,,0)),"")</f>
        <v/>
      </c>
      <c r="K856">
        <f>IF(SUM(E856:J856)&lt;&gt;0,VLOOKUP(A856,[1]!T_Printers[#Data],10,FALSE)+VLOOKUP(C856,[1]!T_Resins[#Data],10,FALSE),"")</f>
        <v>3</v>
      </c>
      <c r="L856">
        <f>IF(SUM(E856:J856)&lt;&gt;0,VLOOKUP(A856,[1]!T_Printers[#Data],11,FALSE),"")</f>
        <v>4</v>
      </c>
      <c r="M856">
        <f>IF(SUM(E856:J856)&lt;&gt;0,VLOOKUP(C856,[1]!T_Resins[#Data],8,FALSE),"")</f>
        <v>120</v>
      </c>
      <c r="N856">
        <f>IF(_xlfn.XLOOKUP(B856,[1]Printers!$L:$L,[1]Printers!$R:$R,0,0)&gt;0,[1]Parameters!M856,IF(SUM(E856:J856)&lt;&gt;0,VLOOKUP(C856,[1]!T_Resins[#Data],9,FALSE),""))</f>
        <v>180</v>
      </c>
      <c r="O856" t="str">
        <f t="shared" si="13"/>
        <v>AnycubicPhotonZero</v>
      </c>
    </row>
    <row r="857" spans="1:15" x14ac:dyDescent="0.25">
      <c r="A857" t="str">
        <f t="array" ref="A857">IF(ROW()-1&gt;COUNTA([1]!T_Printers[Printers])*COUNTA([1]!T_Resins[Resins]),"",INDEX([1]!T_Printers[Printers],INT((ROW()-2)/COUNTA([1]!T_Resins[Resins])+1)))</f>
        <v>Anycubic Photon Zero</v>
      </c>
      <c r="B857" t="str">
        <f>_xlfn.XLOOKUP(A857,[1]!T_Printers[Printers],[1]!T_Printers[Icon link],,0)</f>
        <v>AnycubicPhotonZero</v>
      </c>
      <c r="C857" t="str">
        <f t="array" ref="C857">IF(ROW()-1&gt;COUNTA([1]!T_Printers[Printers])*COUNTA([1]!T_Resins[Resins]),"",INDEX([1]!T_Resins[Resins],MOD(ROW()-2,COUNTA([1]!T_Resins[Resins]))+1))</f>
        <v>Dental Sand A3</v>
      </c>
      <c r="D857">
        <f>IF(SUM(E857:J857)&lt;&gt;0,IF(ROW()-1&gt;COUNTA([1]!T_Printers[Printers])*COUNTA([1]!T_Resins[Resins]),"",2),"")</f>
        <v>2</v>
      </c>
      <c r="E857" cm="1">
        <f t="array" ref="E857">IFERROR(IF(ROW()-1&gt;COUNTA([1]!T_Printers[Printers])*COUNTA([1]!T_Resins[Resins]),"",_xlfn.IFS(ROUND(VLOOKUP(C857,[1]!T_Resins[#Data],2,FALSE)/VLOOKUP(A857,[1]!T_Printers[#Data],5,FALSE),1)&lt;=_xlfn.XLOOKUP(B857,[1]Printers!L:L,[1]Printers!O:O,1,0,),ROUND(VLOOKUP(C857,[1]!T_Resins[#Data],2,FALSE)/VLOOKUP(A857,[1]!T_Printers[#Data],5,FALSE),1),ROUND(VLOOKUP(C857,[1]!T_Resins[#Data],2,FALSE)/VLOOKUP(A857,[1]!T_Printers[#Data],5,FALSE),1)&gt;_xlfn.XLOOKUP(B857,[1]Printers!L:L,[1]Printers!O:O,1,0,),10)),"Используйте слой 100 мкм")</f>
        <v>5.4</v>
      </c>
      <c r="F857">
        <f>IFERROR(IF(ROUND(_xlfn.XLOOKUP([1]Parameters!B857,[1]Printers!L:L,[1]Printers!Q:Q,,0)*E857/10,0)*10&lt;_xlfn.XLOOKUP([1]Parameters!B857,[1]Printers!L:L,[1]Printers!P:P,,0),ROUND(_xlfn.XLOOKUP([1]Parameters!B857,[1]Printers!L:L,[1]Printers!Q:Q,,0)*E857/10,0)*10,_xlfn.XLOOKUP([1]Parameters!B857,[1]Printers!L:L,[1]Printers!P:P,,0)),"")</f>
        <v>50</v>
      </c>
      <c r="G857" cm="1">
        <f t="array" ref="G857">IFERROR(IF(ROW()-1&gt;COUNTA([1]!T_Printers[Printers])*COUNTA([1]!T_Resins[Resins]),"",_xlfn.IFS(ROUND(VLOOKUP(C857,[1]!T_Resins[#Data],3,FALSE)/VLOOKUP(A857,[1]!T_Printers[#Data],5,FALSE),1)&lt;=_xlfn.XLOOKUP(B857,[1]Printers!L:L,[1]Printers!O:O,1,0,),ROUND(VLOOKUP(C857,[1]!T_Resins[#Data],3,FALSE)/VLOOKUP(A857,[1]!T_Printers[#Data],5,FALSE),1),ROUND(VLOOKUP(C857,[1]!T_Resins[#Data],3,FALSE)/VLOOKUP(A857,[1]!T_Printers[#Data],5,FALSE),1)&gt;_xlfn.XLOOKUP(B857,[1]Printers!L:L,[1]Printers!O:O,1,0,),10)),"")</f>
        <v>7</v>
      </c>
      <c r="H857">
        <f>IFERROR(IF(ROUND(_xlfn.XLOOKUP([1]Parameters!B857,[1]Printers!L:L,[1]Printers!Q:Q,,0)*G857/10,0)*10&lt;_xlfn.XLOOKUP([1]Parameters!B857,[1]Printers!L:L,[1]Printers!P:P,,0),ROUND(_xlfn.XLOOKUP([1]Parameters!B857,[1]Printers!L:L,[1]Printers!Q:Q,,0)*G857/10,0)*10,_xlfn.XLOOKUP([1]Parameters!B857,[1]Printers!L:L,[1]Printers!P:P,,0)),"")</f>
        <v>60</v>
      </c>
      <c r="I857" s="3" t="str" cm="1">
        <f t="array" ref="I857">IFERROR(IF(ROW()-1&gt;COUNTA([1]!T_Printers[Printers])*COUNTA([1]!T_Resins[Resins]),"",_xlfn.IFS(ROUND(VLOOKUP(C857,[1]!T_Resins[#Data],4,FALSE)/VLOOKUP(A857,[1]!T_Printers[#Data],5,FALSE),1)&lt;=_xlfn.XLOOKUP(B857,[1]Printers!L:L,[1]Printers!O:O,1,0,),ROUND(VLOOKUP(C857,[1]!T_Resins[#Data],4,FALSE)/VLOOKUP(A857,[1]!T_Printers[#Data],5,FALSE),1),ROUND(VLOOKUP(C857,[1]!T_Resins[#Data],4,FALSE)/VLOOKUP(A857,[1]!T_Printers[#Data],5,FALSE),1)&gt;_xlfn.XLOOKUP(B857,[1]Printers!L:L,[1]Printers!O:O,1,0,),"")),"")</f>
        <v/>
      </c>
      <c r="J857" t="str">
        <f>IFERROR(IF(ROUND(_xlfn.XLOOKUP([1]Parameters!B857,[1]Printers!L:L,[1]Printers!Q:Q,,0)*I857/10,0)*10&lt;_xlfn.XLOOKUP([1]Parameters!B857,[1]Printers!L:L,[1]Printers!P:P,,0),ROUND(_xlfn.XLOOKUP([1]Parameters!B857,[1]Printers!L:L,[1]Printers!Q:Q,,0)*I857/10,0)*10,_xlfn.XLOOKUP([1]Parameters!B857,[1]Printers!L:L,[1]Printers!P:P,,0)),"")</f>
        <v/>
      </c>
      <c r="K857">
        <f>IF(SUM(E857:J857)&lt;&gt;0,VLOOKUP(A857,[1]!T_Printers[#Data],10,FALSE)+VLOOKUP(C857,[1]!T_Resins[#Data],10,FALSE),"")</f>
        <v>3</v>
      </c>
      <c r="L857">
        <f>IF(SUM(E857:J857)&lt;&gt;0,VLOOKUP(A857,[1]!T_Printers[#Data],11,FALSE),"")</f>
        <v>4</v>
      </c>
      <c r="M857">
        <f>IF(SUM(E857:J857)&lt;&gt;0,VLOOKUP(C857,[1]!T_Resins[#Data],8,FALSE),"")</f>
        <v>120</v>
      </c>
      <c r="N857">
        <f>IF(_xlfn.XLOOKUP(B857,[1]Printers!$L:$L,[1]Printers!$R:$R,0,0)&gt;0,[1]Parameters!M857,IF(SUM(E857:J857)&lt;&gt;0,VLOOKUP(C857,[1]!T_Resins[#Data],9,FALSE),""))</f>
        <v>180</v>
      </c>
      <c r="O857" t="str">
        <f t="shared" si="13"/>
        <v>AnycubicPhotonZero</v>
      </c>
    </row>
    <row r="858" spans="1:15" x14ac:dyDescent="0.25">
      <c r="A858" t="str">
        <f t="array" ref="A858">IF(ROW()-1&gt;COUNTA([1]!T_Printers[Printers])*COUNTA([1]!T_Resins[Resins]),"",INDEX([1]!T_Printers[Printers],INT((ROW()-2)/COUNTA([1]!T_Resins[Resins])+1)))</f>
        <v>Anycubic Photon Zero</v>
      </c>
      <c r="B858" t="str">
        <f>_xlfn.XLOOKUP(A858,[1]!T_Printers[Printers],[1]!T_Printers[Icon link],,0)</f>
        <v>AnycubicPhotonZero</v>
      </c>
      <c r="C858" t="str">
        <f t="array" ref="C858">IF(ROW()-1&gt;COUNTA([1]!T_Printers[Printers])*COUNTA([1]!T_Resins[Resins]),"",INDEX([1]!T_Resins[Resins],MOD(ROW()-2,COUNTA([1]!T_Resins[Resins]))+1))</f>
        <v xml:space="preserve">Dental Sand A3 (Обновленная версия) </v>
      </c>
      <c r="D858">
        <f>IF(SUM(E858:J858)&lt;&gt;0,IF(ROW()-1&gt;COUNTA([1]!T_Printers[Printers])*COUNTA([1]!T_Resins[Resins]),"",2),"")</f>
        <v>2</v>
      </c>
      <c r="E858" cm="1">
        <f t="array" ref="E858">IFERROR(IF(ROW()-1&gt;COUNTA([1]!T_Printers[Printers])*COUNTA([1]!T_Resins[Resins]),"",_xlfn.IFS(ROUND(VLOOKUP(C858,[1]!T_Resins[#Data],2,FALSE)/VLOOKUP(A858,[1]!T_Printers[#Data],5,FALSE),1)&lt;=_xlfn.XLOOKUP(B858,[1]Printers!L:L,[1]Printers!O:O,1,0,),ROUND(VLOOKUP(C858,[1]!T_Resins[#Data],2,FALSE)/VLOOKUP(A858,[1]!T_Printers[#Data],5,FALSE),1),ROUND(VLOOKUP(C858,[1]!T_Resins[#Data],2,FALSE)/VLOOKUP(A858,[1]!T_Printers[#Data],5,FALSE),1)&gt;_xlfn.XLOOKUP(B858,[1]Printers!L:L,[1]Printers!O:O,1,0,),10)),"Используйте слой 100 мкм")</f>
        <v>14.4</v>
      </c>
      <c r="F858">
        <f>IFERROR(IF(ROUND(_xlfn.XLOOKUP([1]Parameters!B858,[1]Printers!L:L,[1]Printers!Q:Q,,0)*E858/10,0)*10&lt;_xlfn.XLOOKUP([1]Parameters!B858,[1]Printers!L:L,[1]Printers!P:P,,0),ROUND(_xlfn.XLOOKUP([1]Parameters!B858,[1]Printers!L:L,[1]Printers!Q:Q,,0)*E858/10,0)*10,_xlfn.XLOOKUP([1]Parameters!B858,[1]Printers!L:L,[1]Printers!P:P,,0)),"")</f>
        <v>100</v>
      </c>
      <c r="G858" cm="1">
        <f t="array" ref="G858">IFERROR(IF(ROW()-1&gt;COUNTA([1]!T_Printers[Printers])*COUNTA([1]!T_Resins[Resins]),"",_xlfn.IFS(ROUND(VLOOKUP(C858,[1]!T_Resins[#Data],3,FALSE)/VLOOKUP(A858,[1]!T_Printers[#Data],5,FALSE),1)&lt;=_xlfn.XLOOKUP(B858,[1]Printers!L:L,[1]Printers!O:O,1,0,),ROUND(VLOOKUP(C858,[1]!T_Resins[#Data],3,FALSE)/VLOOKUP(A858,[1]!T_Printers[#Data],5,FALSE),1),ROUND(VLOOKUP(C858,[1]!T_Resins[#Data],3,FALSE)/VLOOKUP(A858,[1]!T_Printers[#Data],5,FALSE),1)&gt;_xlfn.XLOOKUP(B858,[1]Printers!L:L,[1]Printers!O:O,1,0,),10)),"")</f>
        <v>15.1</v>
      </c>
      <c r="H858">
        <f>IFERROR(IF(ROUND(_xlfn.XLOOKUP([1]Parameters!B858,[1]Printers!L:L,[1]Printers!Q:Q,,0)*G858/10,0)*10&lt;_xlfn.XLOOKUP([1]Parameters!B858,[1]Printers!L:L,[1]Printers!P:P,,0),ROUND(_xlfn.XLOOKUP([1]Parameters!B858,[1]Printers!L:L,[1]Printers!Q:Q,,0)*G858/10,0)*10,_xlfn.XLOOKUP([1]Parameters!B858,[1]Printers!L:L,[1]Printers!P:P,,0)),"")</f>
        <v>100</v>
      </c>
      <c r="I858" s="3" t="str" cm="1">
        <f t="array" ref="I858">IFERROR(IF(ROW()-1&gt;COUNTA([1]!T_Printers[Printers])*COUNTA([1]!T_Resins[Resins]),"",_xlfn.IFS(ROUND(VLOOKUP(C858,[1]!T_Resins[#Data],4,FALSE)/VLOOKUP(A858,[1]!T_Printers[#Data],5,FALSE),1)&lt;=_xlfn.XLOOKUP(B858,[1]Printers!L:L,[1]Printers!O:O,1,0,),ROUND(VLOOKUP(C858,[1]!T_Resins[#Data],4,FALSE)/VLOOKUP(A858,[1]!T_Printers[#Data],5,FALSE),1),ROUND(VLOOKUP(C858,[1]!T_Resins[#Data],4,FALSE)/VLOOKUP(A858,[1]!T_Printers[#Data],5,FALSE),1)&gt;_xlfn.XLOOKUP(B858,[1]Printers!L:L,[1]Printers!O:O,1,0,),"")),"")</f>
        <v/>
      </c>
      <c r="J858" t="str">
        <f>IFERROR(IF(ROUND(_xlfn.XLOOKUP([1]Parameters!B858,[1]Printers!L:L,[1]Printers!Q:Q,,0)*I858/10,0)*10&lt;_xlfn.XLOOKUP([1]Parameters!B858,[1]Printers!L:L,[1]Printers!P:P,,0),ROUND(_xlfn.XLOOKUP([1]Parameters!B858,[1]Printers!L:L,[1]Printers!Q:Q,,0)*I858/10,0)*10,_xlfn.XLOOKUP([1]Parameters!B858,[1]Printers!L:L,[1]Printers!P:P,,0)),"")</f>
        <v/>
      </c>
      <c r="K858">
        <f>IF(SUM(E858:J858)&lt;&gt;0,VLOOKUP(A858,[1]!T_Printers[#Data],10,FALSE)+VLOOKUP(C858,[1]!T_Resins[#Data],10,FALSE),"")</f>
        <v>3</v>
      </c>
      <c r="L858">
        <f>IF(SUM(E858:J858)&lt;&gt;0,VLOOKUP(A858,[1]!T_Printers[#Data],11,FALSE),"")</f>
        <v>4</v>
      </c>
      <c r="M858">
        <f>IF(SUM(E858:J858)&lt;&gt;0,VLOOKUP(C858,[1]!T_Resins[#Data],8,FALSE),"")</f>
        <v>120</v>
      </c>
      <c r="N858">
        <f>IF(_xlfn.XLOOKUP(B858,[1]Printers!$L:$L,[1]Printers!$R:$R,0,0)&gt;0,[1]Parameters!M858,IF(SUM(E858:J858)&lt;&gt;0,VLOOKUP(C858,[1]!T_Resins[#Data],9,FALSE),""))</f>
        <v>180</v>
      </c>
      <c r="O858" t="str">
        <f t="shared" si="13"/>
        <v>AnycubicPhotonZero</v>
      </c>
    </row>
    <row r="859" spans="1:15" x14ac:dyDescent="0.25">
      <c r="A859" t="str">
        <f t="array" ref="A859">IF(ROW()-1&gt;COUNTA([1]!T_Printers[Printers])*COUNTA([1]!T_Resins[Resins]),"",INDEX([1]!T_Printers[Printers],INT((ROW()-2)/COUNTA([1]!T_Resins[Resins])+1)))</f>
        <v>Anycubic Photon Zero</v>
      </c>
      <c r="B859" t="str">
        <f>_xlfn.XLOOKUP(A859,[1]!T_Printers[Printers],[1]!T_Printers[Icon link],,0)</f>
        <v>AnycubicPhotonZero</v>
      </c>
      <c r="C859" t="str">
        <f t="array" ref="C859">IF(ROW()-1&gt;COUNTA([1]!T_Printers[Printers])*COUNTA([1]!T_Resins[Resins]),"",INDEX([1]!T_Resins[Resins],MOD(ROW()-2,COUNTA([1]!T_Resins[Resins]))+1))</f>
        <v>Dental Sand Pro A1-A2 (Crown LT)</v>
      </c>
      <c r="D859">
        <f>IF(SUM(E859:J859)&lt;&gt;0,IF(ROW()-1&gt;COUNTA([1]!T_Printers[Printers])*COUNTA([1]!T_Resins[Resins]),"",2),"")</f>
        <v>2</v>
      </c>
      <c r="E859" cm="1">
        <f t="array" ref="E859">IFERROR(IF(ROW()-1&gt;COUNTA([1]!T_Printers[Printers])*COUNTA([1]!T_Resins[Resins]),"",_xlfn.IFS(ROUND(VLOOKUP(C859,[1]!T_Resins[#Data],2,FALSE)/VLOOKUP(A859,[1]!T_Printers[#Data],5,FALSE),1)&lt;=_xlfn.XLOOKUP(B859,[1]Printers!L:L,[1]Printers!O:O,1,0,),ROUND(VLOOKUP(C859,[1]!T_Resins[#Data],2,FALSE)/VLOOKUP(A859,[1]!T_Printers[#Data],5,FALSE),1),ROUND(VLOOKUP(C859,[1]!T_Resins[#Data],2,FALSE)/VLOOKUP(A859,[1]!T_Printers[#Data],5,FALSE),1)&gt;_xlfn.XLOOKUP(B859,[1]Printers!L:L,[1]Printers!O:O,1,0,),10)),"Используйте слой 100 мкм")</f>
        <v>23.8</v>
      </c>
      <c r="F859">
        <f>IFERROR(IF(ROUND(_xlfn.XLOOKUP([1]Parameters!B859,[1]Printers!L:L,[1]Printers!Q:Q,,0)*E859/10,0)*10&lt;_xlfn.XLOOKUP([1]Parameters!B859,[1]Printers!L:L,[1]Printers!P:P,,0),ROUND(_xlfn.XLOOKUP([1]Parameters!B859,[1]Printers!L:L,[1]Printers!Q:Q,,0)*E859/10,0)*10,_xlfn.XLOOKUP([1]Parameters!B859,[1]Printers!L:L,[1]Printers!P:P,,0)),"")</f>
        <v>100</v>
      </c>
      <c r="G859" cm="1">
        <f t="array" ref="G859">IFERROR(IF(ROW()-1&gt;COUNTA([1]!T_Printers[Printers])*COUNTA([1]!T_Resins[Resins]),"",_xlfn.IFS(ROUND(VLOOKUP(C859,[1]!T_Resins[#Data],3,FALSE)/VLOOKUP(A859,[1]!T_Printers[#Data],5,FALSE),1)&lt;=_xlfn.XLOOKUP(B859,[1]Printers!L:L,[1]Printers!O:O,1,0,),ROUND(VLOOKUP(C859,[1]!T_Resins[#Data],3,FALSE)/VLOOKUP(A859,[1]!T_Printers[#Data],5,FALSE),1),ROUND(VLOOKUP(C859,[1]!T_Resins[#Data],3,FALSE)/VLOOKUP(A859,[1]!T_Printers[#Data],5,FALSE),1)&gt;_xlfn.XLOOKUP(B859,[1]Printers!L:L,[1]Printers!O:O,1,0,),10)),"")</f>
        <v>34.200000000000003</v>
      </c>
      <c r="H859">
        <f>IFERROR(IF(ROUND(_xlfn.XLOOKUP([1]Parameters!B859,[1]Printers!L:L,[1]Printers!Q:Q,,0)*G859/10,0)*10&lt;_xlfn.XLOOKUP([1]Parameters!B859,[1]Printers!L:L,[1]Printers!P:P,,0),ROUND(_xlfn.XLOOKUP([1]Parameters!B859,[1]Printers!L:L,[1]Printers!Q:Q,,0)*G859/10,0)*10,_xlfn.XLOOKUP([1]Parameters!B859,[1]Printers!L:L,[1]Printers!P:P,,0)),"")</f>
        <v>100</v>
      </c>
      <c r="I859" s="3" t="str" cm="1">
        <f t="array" ref="I859">IFERROR(IF(ROW()-1&gt;COUNTA([1]!T_Printers[Printers])*COUNTA([1]!T_Resins[Resins]),"",_xlfn.IFS(ROUND(VLOOKUP(C859,[1]!T_Resins[#Data],4,FALSE)/VLOOKUP(A859,[1]!T_Printers[#Data],5,FALSE),1)&lt;=_xlfn.XLOOKUP(B859,[1]Printers!L:L,[1]Printers!O:O,1,0,),ROUND(VLOOKUP(C859,[1]!T_Resins[#Data],4,FALSE)/VLOOKUP(A859,[1]!T_Printers[#Data],5,FALSE),1),ROUND(VLOOKUP(C859,[1]!T_Resins[#Data],4,FALSE)/VLOOKUP(A859,[1]!T_Printers[#Data],5,FALSE),1)&gt;_xlfn.XLOOKUP(B859,[1]Printers!L:L,[1]Printers!O:O,1,0,),"")),"")</f>
        <v/>
      </c>
      <c r="J859" t="str">
        <f>IFERROR(IF(ROUND(_xlfn.XLOOKUP([1]Parameters!B859,[1]Printers!L:L,[1]Printers!Q:Q,,0)*I859/10,0)*10&lt;_xlfn.XLOOKUP([1]Parameters!B859,[1]Printers!L:L,[1]Printers!P:P,,0),ROUND(_xlfn.XLOOKUP([1]Parameters!B859,[1]Printers!L:L,[1]Printers!Q:Q,,0)*I859/10,0)*10,_xlfn.XLOOKUP([1]Parameters!B859,[1]Printers!L:L,[1]Printers!P:P,,0)),"")</f>
        <v/>
      </c>
      <c r="K859">
        <f>IF(SUM(E859:J859)&lt;&gt;0,VLOOKUP(A859,[1]!T_Printers[#Data],10,FALSE)+VLOOKUP(C859,[1]!T_Resins[#Data],10,FALSE),"")</f>
        <v>3</v>
      </c>
      <c r="L859">
        <f>IF(SUM(E859:J859)&lt;&gt;0,VLOOKUP(A859,[1]!T_Printers[#Data],11,FALSE),"")</f>
        <v>4</v>
      </c>
      <c r="M859">
        <f>IF(SUM(E859:J859)&lt;&gt;0,VLOOKUP(C859,[1]!T_Resins[#Data],8,FALSE),"")</f>
        <v>120</v>
      </c>
      <c r="N859">
        <f>IF(_xlfn.XLOOKUP(B859,[1]Printers!$L:$L,[1]Printers!$R:$R,0,0)&gt;0,[1]Parameters!M859,IF(SUM(E859:J859)&lt;&gt;0,VLOOKUP(C859,[1]!T_Resins[#Data],9,FALSE),""))</f>
        <v>180</v>
      </c>
      <c r="O859" t="str">
        <f t="shared" si="13"/>
        <v>AnycubicPhotonZero</v>
      </c>
    </row>
    <row r="860" spans="1:15" x14ac:dyDescent="0.25">
      <c r="A860" t="str">
        <f t="array" ref="A860">IF(ROW()-1&gt;COUNTA([1]!T_Printers[Printers])*COUNTA([1]!T_Resins[Resins]),"",INDEX([1]!T_Printers[Printers],INT((ROW()-2)/COUNTA([1]!T_Resins[Resins])+1)))</f>
        <v>Anycubic Photon Zero</v>
      </c>
      <c r="B860" t="str">
        <f>_xlfn.XLOOKUP(A860,[1]!T_Printers[Printers],[1]!T_Printers[Icon link],,0)</f>
        <v>AnycubicPhotonZero</v>
      </c>
      <c r="C860" t="str">
        <f t="array" ref="C860">IF(ROW()-1&gt;COUNTA([1]!T_Printers[Printers])*COUNTA([1]!T_Resins[Resins]),"",INDEX([1]!T_Resins[Resins],MOD(ROW()-2,COUNTA([1]!T_Resins[Resins]))+1))</f>
        <v>Dental Sand Pro A3 (Crown LT)</v>
      </c>
      <c r="D860">
        <f>IF(SUM(E860:J860)&lt;&gt;0,IF(ROW()-1&gt;COUNTA([1]!T_Printers[Printers])*COUNTA([1]!T_Resins[Resins]),"",2),"")</f>
        <v>2</v>
      </c>
      <c r="E860" cm="1">
        <f t="array" ref="E860">IFERROR(IF(ROW()-1&gt;COUNTA([1]!T_Printers[Printers])*COUNTA([1]!T_Resins[Resins]),"",_xlfn.IFS(ROUND(VLOOKUP(C860,[1]!T_Resins[#Data],2,FALSE)/VLOOKUP(A860,[1]!T_Printers[#Data],5,FALSE),1)&lt;=_xlfn.XLOOKUP(B860,[1]Printers!L:L,[1]Printers!O:O,1,0,),ROUND(VLOOKUP(C860,[1]!T_Resins[#Data],2,FALSE)/VLOOKUP(A860,[1]!T_Printers[#Data],5,FALSE),1),ROUND(VLOOKUP(C860,[1]!T_Resins[#Data],2,FALSE)/VLOOKUP(A860,[1]!T_Printers[#Data],5,FALSE),1)&gt;_xlfn.XLOOKUP(B860,[1]Printers!L:L,[1]Printers!O:O,1,0,),10)),"Используйте слой 100 мкм")</f>
        <v>23.8</v>
      </c>
      <c r="F860">
        <f>IFERROR(IF(ROUND(_xlfn.XLOOKUP([1]Parameters!B860,[1]Printers!L:L,[1]Printers!Q:Q,,0)*E860/10,0)*10&lt;_xlfn.XLOOKUP([1]Parameters!B860,[1]Printers!L:L,[1]Printers!P:P,,0),ROUND(_xlfn.XLOOKUP([1]Parameters!B860,[1]Printers!L:L,[1]Printers!Q:Q,,0)*E860/10,0)*10,_xlfn.XLOOKUP([1]Parameters!B860,[1]Printers!L:L,[1]Printers!P:P,,0)),"")</f>
        <v>100</v>
      </c>
      <c r="G860" cm="1">
        <f t="array" ref="G860">IFERROR(IF(ROW()-1&gt;COUNTA([1]!T_Printers[Printers])*COUNTA([1]!T_Resins[Resins]),"",_xlfn.IFS(ROUND(VLOOKUP(C860,[1]!T_Resins[#Data],3,FALSE)/VLOOKUP(A860,[1]!T_Printers[#Data],5,FALSE),1)&lt;=_xlfn.XLOOKUP(B860,[1]Printers!L:L,[1]Printers!O:O,1,0,),ROUND(VLOOKUP(C860,[1]!T_Resins[#Data],3,FALSE)/VLOOKUP(A860,[1]!T_Printers[#Data],5,FALSE),1),ROUND(VLOOKUP(C860,[1]!T_Resins[#Data],3,FALSE)/VLOOKUP(A860,[1]!T_Printers[#Data],5,FALSE),1)&gt;_xlfn.XLOOKUP(B860,[1]Printers!L:L,[1]Printers!O:O,1,0,),10)),"")</f>
        <v>34.200000000000003</v>
      </c>
      <c r="H860">
        <f>IFERROR(IF(ROUND(_xlfn.XLOOKUP([1]Parameters!B860,[1]Printers!L:L,[1]Printers!Q:Q,,0)*G860/10,0)*10&lt;_xlfn.XLOOKUP([1]Parameters!B860,[1]Printers!L:L,[1]Printers!P:P,,0),ROUND(_xlfn.XLOOKUP([1]Parameters!B860,[1]Printers!L:L,[1]Printers!Q:Q,,0)*G860/10,0)*10,_xlfn.XLOOKUP([1]Parameters!B860,[1]Printers!L:L,[1]Printers!P:P,,0)),"")</f>
        <v>100</v>
      </c>
      <c r="I860" s="3" t="str" cm="1">
        <f t="array" ref="I860">IFERROR(IF(ROW()-1&gt;COUNTA([1]!T_Printers[Printers])*COUNTA([1]!T_Resins[Resins]),"",_xlfn.IFS(ROUND(VLOOKUP(C860,[1]!T_Resins[#Data],4,FALSE)/VLOOKUP(A860,[1]!T_Printers[#Data],5,FALSE),1)&lt;=_xlfn.XLOOKUP(B860,[1]Printers!L:L,[1]Printers!O:O,1,0,),ROUND(VLOOKUP(C860,[1]!T_Resins[#Data],4,FALSE)/VLOOKUP(A860,[1]!T_Printers[#Data],5,FALSE),1),ROUND(VLOOKUP(C860,[1]!T_Resins[#Data],4,FALSE)/VLOOKUP(A860,[1]!T_Printers[#Data],5,FALSE),1)&gt;_xlfn.XLOOKUP(B860,[1]Printers!L:L,[1]Printers!O:O,1,0,),"")),"")</f>
        <v/>
      </c>
      <c r="J860" t="str">
        <f>IFERROR(IF(ROUND(_xlfn.XLOOKUP([1]Parameters!B860,[1]Printers!L:L,[1]Printers!Q:Q,,0)*I860/10,0)*10&lt;_xlfn.XLOOKUP([1]Parameters!B860,[1]Printers!L:L,[1]Printers!P:P,,0),ROUND(_xlfn.XLOOKUP([1]Parameters!B860,[1]Printers!L:L,[1]Printers!Q:Q,,0)*I860/10,0)*10,_xlfn.XLOOKUP([1]Parameters!B860,[1]Printers!L:L,[1]Printers!P:P,,0)),"")</f>
        <v/>
      </c>
      <c r="K860">
        <f>IF(SUM(E860:J860)&lt;&gt;0,VLOOKUP(A860,[1]!T_Printers[#Data],10,FALSE)+VLOOKUP(C860,[1]!T_Resins[#Data],10,FALSE),"")</f>
        <v>3</v>
      </c>
      <c r="L860">
        <f>IF(SUM(E860:J860)&lt;&gt;0,VLOOKUP(A860,[1]!T_Printers[#Data],11,FALSE),"")</f>
        <v>4</v>
      </c>
      <c r="M860">
        <f>IF(SUM(E860:J860)&lt;&gt;0,VLOOKUP(C860,[1]!T_Resins[#Data],8,FALSE),"")</f>
        <v>120</v>
      </c>
      <c r="N860">
        <f>IF(_xlfn.XLOOKUP(B860,[1]Printers!$L:$L,[1]Printers!$R:$R,0,0)&gt;0,[1]Parameters!M860,IF(SUM(E860:J860)&lt;&gt;0,VLOOKUP(C860,[1]!T_Resins[#Data],9,FALSE),""))</f>
        <v>180</v>
      </c>
      <c r="O860" t="str">
        <f t="shared" si="13"/>
        <v>AnycubicPhotonZero</v>
      </c>
    </row>
    <row r="861" spans="1:15" x14ac:dyDescent="0.25">
      <c r="A861" t="str">
        <f t="array" ref="A861">IF(ROW()-1&gt;COUNTA([1]!T_Printers[Printers])*COUNTA([1]!T_Resins[Resins]),"",INDEX([1]!T_Printers[Printers],INT((ROW()-2)/COUNTA([1]!T_Resins[Resins])+1)))</f>
        <v>Anycubic Photon Zero</v>
      </c>
      <c r="B861" t="str">
        <f>_xlfn.XLOOKUP(A861,[1]!T_Printers[Printers],[1]!T_Printers[Icon link],,0)</f>
        <v>AnycubicPhotonZero</v>
      </c>
      <c r="C861" t="str">
        <f t="array" ref="C861">IF(ROW()-1&gt;COUNTA([1]!T_Printers[Printers])*COUNTA([1]!T_Resins[Resins]),"",INDEX([1]!T_Resins[Resins],MOD(ROW()-2,COUNTA([1]!T_Resins[Resins]))+1))</f>
        <v>Dental Splint Soft</v>
      </c>
      <c r="D861">
        <f>IF(SUM(E861:J861)&lt;&gt;0,IF(ROW()-1&gt;COUNTA([1]!T_Printers[Printers])*COUNTA([1]!T_Resins[Resins]),"",2),"")</f>
        <v>2</v>
      </c>
      <c r="E861" cm="1">
        <f t="array" ref="E861">IFERROR(IF(ROW()-1&gt;COUNTA([1]!T_Printers[Printers])*COUNTA([1]!T_Resins[Resins]),"",_xlfn.IFS(ROUND(VLOOKUP(C861,[1]!T_Resins[#Data],2,FALSE)/VLOOKUP(A861,[1]!T_Printers[#Data],5,FALSE),1)&lt;=_xlfn.XLOOKUP(B861,[1]Printers!L:L,[1]Printers!O:O,1,0,),ROUND(VLOOKUP(C861,[1]!T_Resins[#Data],2,FALSE)/VLOOKUP(A861,[1]!T_Printers[#Data],5,FALSE),1),ROUND(VLOOKUP(C861,[1]!T_Resins[#Data],2,FALSE)/VLOOKUP(A861,[1]!T_Printers[#Data],5,FALSE),1)&gt;_xlfn.XLOOKUP(B861,[1]Printers!L:L,[1]Printers!O:O,1,0,),10)),"Используйте слой 100 мкм")</f>
        <v>15.9</v>
      </c>
      <c r="F861">
        <f>IFERROR(IF(ROUND(_xlfn.XLOOKUP([1]Parameters!B861,[1]Printers!L:L,[1]Printers!Q:Q,,0)*E861/10,0)*10&lt;_xlfn.XLOOKUP([1]Parameters!B861,[1]Printers!L:L,[1]Printers!P:P,,0),ROUND(_xlfn.XLOOKUP([1]Parameters!B861,[1]Printers!L:L,[1]Printers!Q:Q,,0)*E861/10,0)*10,_xlfn.XLOOKUP([1]Parameters!B861,[1]Printers!L:L,[1]Printers!P:P,,0)),"")</f>
        <v>100</v>
      </c>
      <c r="G861" cm="1">
        <f t="array" ref="G861">IFERROR(IF(ROW()-1&gt;COUNTA([1]!T_Printers[Printers])*COUNTA([1]!T_Resins[Resins]),"",_xlfn.IFS(ROUND(VLOOKUP(C861,[1]!T_Resins[#Data],3,FALSE)/VLOOKUP(A861,[1]!T_Printers[#Data],5,FALSE),1)&lt;=_xlfn.XLOOKUP(B861,[1]Printers!L:L,[1]Printers!O:O,1,0,),ROUND(VLOOKUP(C861,[1]!T_Resins[#Data],3,FALSE)/VLOOKUP(A861,[1]!T_Printers[#Data],5,FALSE),1),ROUND(VLOOKUP(C861,[1]!T_Resins[#Data],3,FALSE)/VLOOKUP(A861,[1]!T_Printers[#Data],5,FALSE),1)&gt;_xlfn.XLOOKUP(B861,[1]Printers!L:L,[1]Printers!O:O,1,0,),10)),"")</f>
        <v>20.7</v>
      </c>
      <c r="H861">
        <f>IFERROR(IF(ROUND(_xlfn.XLOOKUP([1]Parameters!B861,[1]Printers!L:L,[1]Printers!Q:Q,,0)*G861/10,0)*10&lt;_xlfn.XLOOKUP([1]Parameters!B861,[1]Printers!L:L,[1]Printers!P:P,,0),ROUND(_xlfn.XLOOKUP([1]Parameters!B861,[1]Printers!L:L,[1]Printers!Q:Q,,0)*G861/10,0)*10,_xlfn.XLOOKUP([1]Parameters!B861,[1]Printers!L:L,[1]Printers!P:P,,0)),"")</f>
        <v>100</v>
      </c>
      <c r="I861" s="3" t="str" cm="1">
        <f t="array" ref="I861">IFERROR(IF(ROW()-1&gt;COUNTA([1]!T_Printers[Printers])*COUNTA([1]!T_Resins[Resins]),"",_xlfn.IFS(ROUND(VLOOKUP(C861,[1]!T_Resins[#Data],4,FALSE)/VLOOKUP(A861,[1]!T_Printers[#Data],5,FALSE),1)&lt;=_xlfn.XLOOKUP(B861,[1]Printers!L:L,[1]Printers!O:O,1,0,),ROUND(VLOOKUP(C861,[1]!T_Resins[#Data],4,FALSE)/VLOOKUP(A861,[1]!T_Printers[#Data],5,FALSE),1),ROUND(VLOOKUP(C861,[1]!T_Resins[#Data],4,FALSE)/VLOOKUP(A861,[1]!T_Printers[#Data],5,FALSE),1)&gt;_xlfn.XLOOKUP(B861,[1]Printers!L:L,[1]Printers!O:O,1,0,),"")),"")</f>
        <v/>
      </c>
      <c r="J861" t="str">
        <f>IFERROR(IF(ROUND(_xlfn.XLOOKUP([1]Parameters!B861,[1]Printers!L:L,[1]Printers!Q:Q,,0)*I861/10,0)*10&lt;_xlfn.XLOOKUP([1]Parameters!B861,[1]Printers!L:L,[1]Printers!P:P,,0),ROUND(_xlfn.XLOOKUP([1]Parameters!B861,[1]Printers!L:L,[1]Printers!Q:Q,,0)*I861/10,0)*10,_xlfn.XLOOKUP([1]Parameters!B861,[1]Printers!L:L,[1]Printers!P:P,,0)),"")</f>
        <v/>
      </c>
      <c r="K861">
        <f>IF(SUM(E861:J861)&lt;&gt;0,VLOOKUP(A861,[1]!T_Printers[#Data],10,FALSE)+VLOOKUP(C861,[1]!T_Resins[#Data],10,FALSE),"")</f>
        <v>2</v>
      </c>
      <c r="L861">
        <f>IF(SUM(E861:J861)&lt;&gt;0,VLOOKUP(A861,[1]!T_Printers[#Data],11,FALSE),"")</f>
        <v>4</v>
      </c>
      <c r="M861">
        <f>IF(SUM(E861:J861)&lt;&gt;0,VLOOKUP(C861,[1]!T_Resins[#Data],8,FALSE),"")</f>
        <v>60</v>
      </c>
      <c r="N861">
        <f>IF(_xlfn.XLOOKUP(B861,[1]Printers!$L:$L,[1]Printers!$R:$R,0,0)&gt;0,[1]Parameters!M861,IF(SUM(E861:J861)&lt;&gt;0,VLOOKUP(C861,[1]!T_Resins[#Data],9,FALSE),""))</f>
        <v>60</v>
      </c>
      <c r="O861" t="str">
        <f t="shared" si="13"/>
        <v>AnycubicPhotonZero</v>
      </c>
    </row>
    <row r="862" spans="1:15" x14ac:dyDescent="0.25">
      <c r="A862" t="str">
        <f t="array" ref="A862">IF(ROW()-1&gt;COUNTA([1]!T_Printers[Printers])*COUNTA([1]!T_Resins[Resins]),"",INDEX([1]!T_Printers[Printers],INT((ROW()-2)/COUNTA([1]!T_Resins[Resins])+1)))</f>
        <v>Anycubic Photon Zero</v>
      </c>
      <c r="B862" t="str">
        <f>_xlfn.XLOOKUP(A862,[1]!T_Printers[Printers],[1]!T_Printers[Icon link],,0)</f>
        <v>AnycubicPhotonZero</v>
      </c>
      <c r="C862" t="str">
        <f t="array" ref="C862">IF(ROW()-1&gt;COUNTA([1]!T_Printers[Printers])*COUNTA([1]!T_Resins[Resins]),"",INDEX([1]!T_Resins[Resins],MOD(ROW()-2,COUNTA([1]!T_Resins[Resins]))+1))</f>
        <v>Dental Tray</v>
      </c>
      <c r="D862">
        <f>IF(SUM(E862:J862)&lt;&gt;0,IF(ROW()-1&gt;COUNTA([1]!T_Printers[Printers])*COUNTA([1]!T_Resins[Resins]),"",2),"")</f>
        <v>2</v>
      </c>
      <c r="E862" t="str" cm="1">
        <f t="array" ref="E862">IFERROR(IF(ROW()-1&gt;COUNTA([1]!T_Printers[Printers])*COUNTA([1]!T_Resins[Resins]),"",_xlfn.IFS(ROUND(VLOOKUP(C862,[1]!T_Resins[#Data],2,FALSE)/VLOOKUP(A862,[1]!T_Printers[#Data],5,FALSE),1)&lt;=_xlfn.XLOOKUP(B862,[1]Printers!L:L,[1]Printers!O:O,1,0,),ROUND(VLOOKUP(C862,[1]!T_Resins[#Data],2,FALSE)/VLOOKUP(A862,[1]!T_Printers[#Data],5,FALSE),1),ROUND(VLOOKUP(C862,[1]!T_Resins[#Data],2,FALSE)/VLOOKUP(A862,[1]!T_Printers[#Data],5,FALSE),1)&gt;_xlfn.XLOOKUP(B862,[1]Printers!L:L,[1]Printers!O:O,1,0,),10)),"Используйте слой 100 мкм")</f>
        <v>Используйте слой 100 мкм</v>
      </c>
      <c r="F862" t="str">
        <f>IFERROR(IF(ROUND(_xlfn.XLOOKUP([1]Parameters!B862,[1]Printers!L:L,[1]Printers!Q:Q,,0)*E862/10,0)*10&lt;_xlfn.XLOOKUP([1]Parameters!B862,[1]Printers!L:L,[1]Printers!P:P,,0),ROUND(_xlfn.XLOOKUP([1]Parameters!B862,[1]Printers!L:L,[1]Printers!Q:Q,,0)*E862/10,0)*10,_xlfn.XLOOKUP([1]Parameters!B862,[1]Printers!L:L,[1]Printers!P:P,,0)),"")</f>
        <v/>
      </c>
      <c r="G862" cm="1">
        <f t="array" ref="G862">IFERROR(IF(ROW()-1&gt;COUNTA([1]!T_Printers[Printers])*COUNTA([1]!T_Resins[Resins]),"",_xlfn.IFS(ROUND(VLOOKUP(C862,[1]!T_Resins[#Data],3,FALSE)/VLOOKUP(A862,[1]!T_Printers[#Data],5,FALSE),1)&lt;=_xlfn.XLOOKUP(B862,[1]Printers!L:L,[1]Printers!O:O,1,0,),ROUND(VLOOKUP(C862,[1]!T_Resins[#Data],3,FALSE)/VLOOKUP(A862,[1]!T_Printers[#Data],5,FALSE),1),ROUND(VLOOKUP(C862,[1]!T_Resins[#Data],3,FALSE)/VLOOKUP(A862,[1]!T_Printers[#Data],5,FALSE),1)&gt;_xlfn.XLOOKUP(B862,[1]Printers!L:L,[1]Printers!O:O,1,0,),10)),"")</f>
        <v>12.7</v>
      </c>
      <c r="H862">
        <f>IFERROR(IF(ROUND(_xlfn.XLOOKUP([1]Parameters!B862,[1]Printers!L:L,[1]Printers!Q:Q,,0)*G862/10,0)*10&lt;_xlfn.XLOOKUP([1]Parameters!B862,[1]Printers!L:L,[1]Printers!P:P,,0),ROUND(_xlfn.XLOOKUP([1]Parameters!B862,[1]Printers!L:L,[1]Printers!Q:Q,,0)*G862/10,0)*10,_xlfn.XLOOKUP([1]Parameters!B862,[1]Printers!L:L,[1]Printers!P:P,,0)),"")</f>
        <v>100</v>
      </c>
      <c r="I862" s="3" cm="1">
        <f t="array" ref="I862">IFERROR(IF(ROW()-1&gt;COUNTA([1]!T_Printers[Printers])*COUNTA([1]!T_Resins[Resins]),"",_xlfn.IFS(ROUND(VLOOKUP(C862,[1]!T_Resins[#Data],4,FALSE)/VLOOKUP(A862,[1]!T_Printers[#Data],5,FALSE),1)&lt;=_xlfn.XLOOKUP(B862,[1]Printers!L:L,[1]Printers!O:O,1,0,),ROUND(VLOOKUP(C862,[1]!T_Resins[#Data],4,FALSE)/VLOOKUP(A862,[1]!T_Printers[#Data],5,FALSE),1),ROUND(VLOOKUP(C862,[1]!T_Resins[#Data],4,FALSE)/VLOOKUP(A862,[1]!T_Printers[#Data],5,FALSE),1)&gt;_xlfn.XLOOKUP(B862,[1]Printers!L:L,[1]Printers!O:O,1,0,),"")),"")</f>
        <v>15.9</v>
      </c>
      <c r="J862">
        <f>IFERROR(IF(ROUND(_xlfn.XLOOKUP([1]Parameters!B862,[1]Printers!L:L,[1]Printers!Q:Q,,0)*I862/10,0)*10&lt;_xlfn.XLOOKUP([1]Parameters!B862,[1]Printers!L:L,[1]Printers!P:P,,0),ROUND(_xlfn.XLOOKUP([1]Parameters!B862,[1]Printers!L:L,[1]Printers!Q:Q,,0)*I862/10,0)*10,_xlfn.XLOOKUP([1]Parameters!B862,[1]Printers!L:L,[1]Printers!P:P,,0)),"")</f>
        <v>100</v>
      </c>
      <c r="K862">
        <f>IF(SUM(E862:J862)&lt;&gt;0,VLOOKUP(A862,[1]!T_Printers[#Data],10,FALSE)+VLOOKUP(C862,[1]!T_Resins[#Data],10,FALSE),"")</f>
        <v>2</v>
      </c>
      <c r="L862">
        <f>IF(SUM(E862:J862)&lt;&gt;0,VLOOKUP(A862,[1]!T_Printers[#Data],11,FALSE),"")</f>
        <v>4</v>
      </c>
      <c r="M862">
        <f>IF(SUM(E862:J862)&lt;&gt;0,VLOOKUP(C862,[1]!T_Resins[#Data],8,FALSE),"")</f>
        <v>120</v>
      </c>
      <c r="N862">
        <f>IF(_xlfn.XLOOKUP(B862,[1]Printers!$L:$L,[1]Printers!$R:$R,0,0)&gt;0,[1]Parameters!M862,IF(SUM(E862:J862)&lt;&gt;0,VLOOKUP(C862,[1]!T_Resins[#Data],9,FALSE),""))</f>
        <v>180</v>
      </c>
      <c r="O862" t="str">
        <f t="shared" si="13"/>
        <v>AnycubicPhotonZero</v>
      </c>
    </row>
    <row r="863" spans="1:15" x14ac:dyDescent="0.25">
      <c r="A863" t="str">
        <f t="array" ref="A863">IF(ROW()-1&gt;COUNTA([1]!T_Printers[Printers])*COUNTA([1]!T_Resins[Resins]),"",INDEX([1]!T_Printers[Printers],INT((ROW()-2)/COUNTA([1]!T_Resins[Resins])+1)))</f>
        <v>Anycubic Photon Zero</v>
      </c>
      <c r="B863" t="str">
        <f>_xlfn.XLOOKUP(A863,[1]!T_Printers[Printers],[1]!T_Printers[Icon link],,0)</f>
        <v>AnycubicPhotonZero</v>
      </c>
      <c r="C863" t="str">
        <f t="array" ref="C863">IF(ROW()-1&gt;COUNTA([1]!T_Printers[Printers])*COUNTA([1]!T_Resins[Resins]),"",INDEX([1]!T_Resins[Resins],MOD(ROW()-2,COUNTA([1]!T_Resins[Resins]))+1))</f>
        <v>Dental Yellow Clear</v>
      </c>
      <c r="D863">
        <f>IF(SUM(E863:J863)&lt;&gt;0,IF(ROW()-1&gt;COUNTA([1]!T_Printers[Printers])*COUNTA([1]!T_Resins[Resins]),"",2),"")</f>
        <v>2</v>
      </c>
      <c r="E863" cm="1">
        <f t="array" ref="E863">IFERROR(IF(ROW()-1&gt;COUNTA([1]!T_Printers[Printers])*COUNTA([1]!T_Resins[Resins]),"",_xlfn.IFS(ROUND(VLOOKUP(C863,[1]!T_Resins[#Data],2,FALSE)/VLOOKUP(A863,[1]!T_Printers[#Data],5,FALSE),1)&lt;=_xlfn.XLOOKUP(B863,[1]Printers!L:L,[1]Printers!O:O,1,0,),ROUND(VLOOKUP(C863,[1]!T_Resins[#Data],2,FALSE)/VLOOKUP(A863,[1]!T_Printers[#Data],5,FALSE),1),ROUND(VLOOKUP(C863,[1]!T_Resins[#Data],2,FALSE)/VLOOKUP(A863,[1]!T_Printers[#Data],5,FALSE),1)&gt;_xlfn.XLOOKUP(B863,[1]Printers!L:L,[1]Printers!O:O,1,0,),10)),"Используйте слой 100 мкм")</f>
        <v>5.6</v>
      </c>
      <c r="F863">
        <f>IFERROR(IF(ROUND(_xlfn.XLOOKUP([1]Parameters!B863,[1]Printers!L:L,[1]Printers!Q:Q,,0)*E863/10,0)*10&lt;_xlfn.XLOOKUP([1]Parameters!B863,[1]Printers!L:L,[1]Printers!P:P,,0),ROUND(_xlfn.XLOOKUP([1]Parameters!B863,[1]Printers!L:L,[1]Printers!Q:Q,,0)*E863/10,0)*10,_xlfn.XLOOKUP([1]Parameters!B863,[1]Printers!L:L,[1]Printers!P:P,,0)),"")</f>
        <v>50</v>
      </c>
      <c r="G863" cm="1">
        <f t="array" ref="G863">IFERROR(IF(ROW()-1&gt;COUNTA([1]!T_Printers[Printers])*COUNTA([1]!T_Resins[Resins]),"",_xlfn.IFS(ROUND(VLOOKUP(C863,[1]!T_Resins[#Data],3,FALSE)/VLOOKUP(A863,[1]!T_Printers[#Data],5,FALSE),1)&lt;=_xlfn.XLOOKUP(B863,[1]Printers!L:L,[1]Printers!O:O,1,0,),ROUND(VLOOKUP(C863,[1]!T_Resins[#Data],3,FALSE)/VLOOKUP(A863,[1]!T_Printers[#Data],5,FALSE),1),ROUND(VLOOKUP(C863,[1]!T_Resins[#Data],3,FALSE)/VLOOKUP(A863,[1]!T_Printers[#Data],5,FALSE),1)&gt;_xlfn.XLOOKUP(B863,[1]Printers!L:L,[1]Printers!O:O,1,0,),10)),"")</f>
        <v>7.2</v>
      </c>
      <c r="H863">
        <f>IFERROR(IF(ROUND(_xlfn.XLOOKUP([1]Parameters!B863,[1]Printers!L:L,[1]Printers!Q:Q,,0)*G863/10,0)*10&lt;_xlfn.XLOOKUP([1]Parameters!B863,[1]Printers!L:L,[1]Printers!P:P,,0),ROUND(_xlfn.XLOOKUP([1]Parameters!B863,[1]Printers!L:L,[1]Printers!Q:Q,,0)*G863/10,0)*10,_xlfn.XLOOKUP([1]Parameters!B863,[1]Printers!L:L,[1]Printers!P:P,,0)),"")</f>
        <v>60</v>
      </c>
      <c r="I863" s="3" t="str" cm="1">
        <f t="array" ref="I863">IFERROR(IF(ROW()-1&gt;COUNTA([1]!T_Printers[Printers])*COUNTA([1]!T_Resins[Resins]),"",_xlfn.IFS(ROUND(VLOOKUP(C863,[1]!T_Resins[#Data],4,FALSE)/VLOOKUP(A863,[1]!T_Printers[#Data],5,FALSE),1)&lt;=_xlfn.XLOOKUP(B863,[1]Printers!L:L,[1]Printers!O:O,1,0,),ROUND(VLOOKUP(C863,[1]!T_Resins[#Data],4,FALSE)/VLOOKUP(A863,[1]!T_Printers[#Data],5,FALSE),1),ROUND(VLOOKUP(C863,[1]!T_Resins[#Data],4,FALSE)/VLOOKUP(A863,[1]!T_Printers[#Data],5,FALSE),1)&gt;_xlfn.XLOOKUP(B863,[1]Printers!L:L,[1]Printers!O:O,1,0,),"")),"")</f>
        <v/>
      </c>
      <c r="J863" t="str">
        <f>IFERROR(IF(ROUND(_xlfn.XLOOKUP([1]Parameters!B863,[1]Printers!L:L,[1]Printers!Q:Q,,0)*I863/10,0)*10&lt;_xlfn.XLOOKUP([1]Parameters!B863,[1]Printers!L:L,[1]Printers!P:P,,0),ROUND(_xlfn.XLOOKUP([1]Parameters!B863,[1]Printers!L:L,[1]Printers!Q:Q,,0)*I863/10,0)*10,_xlfn.XLOOKUP([1]Parameters!B863,[1]Printers!L:L,[1]Printers!P:P,,0)),"")</f>
        <v/>
      </c>
      <c r="K863">
        <f>IF(SUM(E863:J863)&lt;&gt;0,VLOOKUP(A863,[1]!T_Printers[#Data],10,FALSE)+VLOOKUP(C863,[1]!T_Resins[#Data],10,FALSE),"")</f>
        <v>2</v>
      </c>
      <c r="L863">
        <f>IF(SUM(E863:J863)&lt;&gt;0,VLOOKUP(A863,[1]!T_Printers[#Data],11,FALSE),"")</f>
        <v>4</v>
      </c>
      <c r="M863">
        <f>IF(SUM(E863:J863)&lt;&gt;0,VLOOKUP(C863,[1]!T_Resins[#Data],8,FALSE),"")</f>
        <v>120</v>
      </c>
      <c r="N863">
        <f>IF(_xlfn.XLOOKUP(B863,[1]Printers!$L:$L,[1]Printers!$R:$R,0,0)&gt;0,[1]Parameters!M863,IF(SUM(E863:J863)&lt;&gt;0,VLOOKUP(C863,[1]!T_Resins[#Data],9,FALSE),""))</f>
        <v>180</v>
      </c>
      <c r="O863" t="str">
        <f t="shared" si="13"/>
        <v>AnycubicPhotonZero</v>
      </c>
    </row>
    <row r="864" spans="1:15" x14ac:dyDescent="0.25">
      <c r="A864" t="str">
        <f t="array" ref="A864">IF(ROW()-1&gt;COUNTA([1]!T_Printers[Printers])*COUNTA([1]!T_Resins[Resins]),"",INDEX([1]!T_Printers[Printers],INT((ROW()-2)/COUNTA([1]!T_Resins[Resins])+1)))</f>
        <v>Anycubic Photon Zero</v>
      </c>
      <c r="B864" t="str">
        <f>_xlfn.XLOOKUP(A864,[1]!T_Printers[Printers],[1]!T_Printers[Icon link],,0)</f>
        <v>AnycubicPhotonZero</v>
      </c>
      <c r="C864" t="str">
        <f t="array" ref="C864">IF(ROW()-1&gt;COUNTA([1]!T_Printers[Printers])*COUNTA([1]!T_Resins[Resins]),"",INDEX([1]!T_Resins[Resins],MOD(ROW()-2,COUNTA([1]!T_Resins[Resins]))+1))</f>
        <v>Dental Yellow Clear PRO</v>
      </c>
      <c r="D864">
        <f>IF(SUM(E864:J864)&lt;&gt;0,IF(ROW()-1&gt;COUNTA([1]!T_Printers[Printers])*COUNTA([1]!T_Resins[Resins]),"",2),"")</f>
        <v>2</v>
      </c>
      <c r="E864" cm="1">
        <f t="array" ref="E864">IFERROR(IF(ROW()-1&gt;COUNTA([1]!T_Printers[Printers])*COUNTA([1]!T_Resins[Resins]),"",_xlfn.IFS(ROUND(VLOOKUP(C864,[1]!T_Resins[#Data],2,FALSE)/VLOOKUP(A864,[1]!T_Printers[#Data],5,FALSE),1)&lt;=_xlfn.XLOOKUP(B864,[1]Printers!L:L,[1]Printers!O:O,1,0,),ROUND(VLOOKUP(C864,[1]!T_Resins[#Data],2,FALSE)/VLOOKUP(A864,[1]!T_Printers[#Data],5,FALSE),1),ROUND(VLOOKUP(C864,[1]!T_Resins[#Data],2,FALSE)/VLOOKUP(A864,[1]!T_Printers[#Data],5,FALSE),1)&gt;_xlfn.XLOOKUP(B864,[1]Printers!L:L,[1]Printers!O:O,1,0,),10)),"Используйте слой 100 мкм")</f>
        <v>14.4</v>
      </c>
      <c r="F864">
        <f>IFERROR(IF(ROUND(_xlfn.XLOOKUP([1]Parameters!B864,[1]Printers!L:L,[1]Printers!Q:Q,,0)*E864/10,0)*10&lt;_xlfn.XLOOKUP([1]Parameters!B864,[1]Printers!L:L,[1]Printers!P:P,,0),ROUND(_xlfn.XLOOKUP([1]Parameters!B864,[1]Printers!L:L,[1]Printers!Q:Q,,0)*E864/10,0)*10,_xlfn.XLOOKUP([1]Parameters!B864,[1]Printers!L:L,[1]Printers!P:P,,0)),"")</f>
        <v>100</v>
      </c>
      <c r="G864" cm="1">
        <f t="array" ref="G864">IFERROR(IF(ROW()-1&gt;COUNTA([1]!T_Printers[Printers])*COUNTA([1]!T_Resins[Resins]),"",_xlfn.IFS(ROUND(VLOOKUP(C864,[1]!T_Resins[#Data],3,FALSE)/VLOOKUP(A864,[1]!T_Printers[#Data],5,FALSE),1)&lt;=_xlfn.XLOOKUP(B864,[1]Printers!L:L,[1]Printers!O:O,1,0,),ROUND(VLOOKUP(C864,[1]!T_Resins[#Data],3,FALSE)/VLOOKUP(A864,[1]!T_Printers[#Data],5,FALSE),1),ROUND(VLOOKUP(C864,[1]!T_Resins[#Data],3,FALSE)/VLOOKUP(A864,[1]!T_Printers[#Data],5,FALSE),1)&gt;_xlfn.XLOOKUP(B864,[1]Printers!L:L,[1]Printers!O:O,1,0,),10)),"")</f>
        <v>18.600000000000001</v>
      </c>
      <c r="H864">
        <f>IFERROR(IF(ROUND(_xlfn.XLOOKUP([1]Parameters!B864,[1]Printers!L:L,[1]Printers!Q:Q,,0)*G864/10,0)*10&lt;_xlfn.XLOOKUP([1]Parameters!B864,[1]Printers!L:L,[1]Printers!P:P,,0),ROUND(_xlfn.XLOOKUP([1]Parameters!B864,[1]Printers!L:L,[1]Printers!Q:Q,,0)*G864/10,0)*10,_xlfn.XLOOKUP([1]Parameters!B864,[1]Printers!L:L,[1]Printers!P:P,,0)),"")</f>
        <v>100</v>
      </c>
      <c r="I864" s="3" t="str" cm="1">
        <f t="array" ref="I864">IFERROR(IF(ROW()-1&gt;COUNTA([1]!T_Printers[Printers])*COUNTA([1]!T_Resins[Resins]),"",_xlfn.IFS(ROUND(VLOOKUP(C864,[1]!T_Resins[#Data],4,FALSE)/VLOOKUP(A864,[1]!T_Printers[#Data],5,FALSE),1)&lt;=_xlfn.XLOOKUP(B864,[1]Printers!L:L,[1]Printers!O:O,1,0,),ROUND(VLOOKUP(C864,[1]!T_Resins[#Data],4,FALSE)/VLOOKUP(A864,[1]!T_Printers[#Data],5,FALSE),1),ROUND(VLOOKUP(C864,[1]!T_Resins[#Data],4,FALSE)/VLOOKUP(A864,[1]!T_Printers[#Data],5,FALSE),1)&gt;_xlfn.XLOOKUP(B864,[1]Printers!L:L,[1]Printers!O:O,1,0,),"")),"")</f>
        <v/>
      </c>
      <c r="J864" t="str">
        <f>IFERROR(IF(ROUND(_xlfn.XLOOKUP([1]Parameters!B864,[1]Printers!L:L,[1]Printers!Q:Q,,0)*I864/10,0)*10&lt;_xlfn.XLOOKUP([1]Parameters!B864,[1]Printers!L:L,[1]Printers!P:P,,0),ROUND(_xlfn.XLOOKUP([1]Parameters!B864,[1]Printers!L:L,[1]Printers!Q:Q,,0)*I864/10,0)*10,_xlfn.XLOOKUP([1]Parameters!B864,[1]Printers!L:L,[1]Printers!P:P,,0)),"")</f>
        <v/>
      </c>
      <c r="K864">
        <f>IF(SUM(E864:J864)&lt;&gt;0,VLOOKUP(A864,[1]!T_Printers[#Data],10,FALSE)+VLOOKUP(C864,[1]!T_Resins[#Data],10,FALSE),"")</f>
        <v>2</v>
      </c>
      <c r="L864">
        <f>IF(SUM(E864:J864)&lt;&gt;0,VLOOKUP(A864,[1]!T_Printers[#Data],11,FALSE),"")</f>
        <v>4</v>
      </c>
      <c r="M864">
        <f>IF(SUM(E864:J864)&lt;&gt;0,VLOOKUP(C864,[1]!T_Resins[#Data],8,FALSE),"")</f>
        <v>120</v>
      </c>
      <c r="N864">
        <f>IF(_xlfn.XLOOKUP(B864,[1]Printers!$L:$L,[1]Printers!$R:$R,0,0)&gt;0,[1]Parameters!M864,IF(SUM(E864:J864)&lt;&gt;0,VLOOKUP(C864,[1]!T_Resins[#Data],9,FALSE),""))</f>
        <v>180</v>
      </c>
      <c r="O864" t="str">
        <f t="shared" si="13"/>
        <v>AnycubicPhotonZero</v>
      </c>
    </row>
    <row r="865" spans="1:15" x14ac:dyDescent="0.25">
      <c r="A865" t="str">
        <f t="array" ref="A865">IF(ROW()-1&gt;COUNTA([1]!T_Printers[Printers])*COUNTA([1]!T_Resins[Resins]),"",INDEX([1]!T_Printers[Printers],INT((ROW()-2)/COUNTA([1]!T_Resins[Resins])+1)))</f>
        <v>Anycubic Photon Zero</v>
      </c>
      <c r="B865" t="str">
        <f>_xlfn.XLOOKUP(A865,[1]!T_Printers[Printers],[1]!T_Printers[Icon link],,0)</f>
        <v>AnycubicPhotonZero</v>
      </c>
      <c r="C865" t="str">
        <f t="array" ref="C865">IF(ROW()-1&gt;COUNTA([1]!T_Printers[Printers])*COUNTA([1]!T_Resins[Resins]),"",INDEX([1]!T_Resins[Resins],MOD(ROW()-2,COUNTA([1]!T_Resins[Resins]))+1))</f>
        <v>Industrial ABS Black</v>
      </c>
      <c r="D865">
        <f>IF(SUM(E865:J865)&lt;&gt;0,IF(ROW()-1&gt;COUNTA([1]!T_Printers[Printers])*COUNTA([1]!T_Resins[Resins]),"",2),"")</f>
        <v>2</v>
      </c>
      <c r="E865" cm="1">
        <f t="array" ref="E865">IFERROR(IF(ROW()-1&gt;COUNTA([1]!T_Printers[Printers])*COUNTA([1]!T_Resins[Resins]),"",_xlfn.IFS(ROUND(VLOOKUP(C865,[1]!T_Resins[#Data],2,FALSE)/VLOOKUP(A865,[1]!T_Printers[#Data],5,FALSE),1)&lt;=_xlfn.XLOOKUP(B865,[1]Printers!L:L,[1]Printers!O:O,1,0,),ROUND(VLOOKUP(C865,[1]!T_Resins[#Data],2,FALSE)/VLOOKUP(A865,[1]!T_Printers[#Data],5,FALSE),1),ROUND(VLOOKUP(C865,[1]!T_Resins[#Data],2,FALSE)/VLOOKUP(A865,[1]!T_Printers[#Data],5,FALSE),1)&gt;_xlfn.XLOOKUP(B865,[1]Printers!L:L,[1]Printers!O:O,1,0,),10)),"Используйте слой 100 мкм")</f>
        <v>11.4</v>
      </c>
      <c r="F865">
        <f>IFERROR(IF(ROUND(_xlfn.XLOOKUP([1]Parameters!B865,[1]Printers!L:L,[1]Printers!Q:Q,,0)*E865/10,0)*10&lt;_xlfn.XLOOKUP([1]Parameters!B865,[1]Printers!L:L,[1]Printers!P:P,,0),ROUND(_xlfn.XLOOKUP([1]Parameters!B865,[1]Printers!L:L,[1]Printers!Q:Q,,0)*E865/10,0)*10,_xlfn.XLOOKUP([1]Parameters!B865,[1]Printers!L:L,[1]Printers!P:P,,0)),"")</f>
        <v>100</v>
      </c>
      <c r="G865" cm="1">
        <f t="array" ref="G865">IFERROR(IF(ROW()-1&gt;COUNTA([1]!T_Printers[Printers])*COUNTA([1]!T_Resins[Resins]),"",_xlfn.IFS(ROUND(VLOOKUP(C865,[1]!T_Resins[#Data],3,FALSE)/VLOOKUP(A865,[1]!T_Printers[#Data],5,FALSE),1)&lt;=_xlfn.XLOOKUP(B865,[1]Printers!L:L,[1]Printers!O:O,1,0,),ROUND(VLOOKUP(C865,[1]!T_Resins[#Data],3,FALSE)/VLOOKUP(A865,[1]!T_Printers[#Data],5,FALSE),1),ROUND(VLOOKUP(C865,[1]!T_Resins[#Data],3,FALSE)/VLOOKUP(A865,[1]!T_Printers[#Data],5,FALSE),1)&gt;_xlfn.XLOOKUP(B865,[1]Printers!L:L,[1]Printers!O:O,1,0,),10)),"")</f>
        <v>14.8</v>
      </c>
      <c r="H865">
        <f>IFERROR(IF(ROUND(_xlfn.XLOOKUP([1]Parameters!B865,[1]Printers!L:L,[1]Printers!Q:Q,,0)*G865/10,0)*10&lt;_xlfn.XLOOKUP([1]Parameters!B865,[1]Printers!L:L,[1]Printers!P:P,,0),ROUND(_xlfn.XLOOKUP([1]Parameters!B865,[1]Printers!L:L,[1]Printers!Q:Q,,0)*G865/10,0)*10,_xlfn.XLOOKUP([1]Parameters!B865,[1]Printers!L:L,[1]Printers!P:P,,0)),"")</f>
        <v>100</v>
      </c>
      <c r="I865" s="3" t="str" cm="1">
        <f t="array" ref="I865">IFERROR(IF(ROW()-1&gt;COUNTA([1]!T_Printers[Printers])*COUNTA([1]!T_Resins[Resins]),"",_xlfn.IFS(ROUND(VLOOKUP(C865,[1]!T_Resins[#Data],4,FALSE)/VLOOKUP(A865,[1]!T_Printers[#Data],5,FALSE),1)&lt;=_xlfn.XLOOKUP(B865,[1]Printers!L:L,[1]Printers!O:O,1,0,),ROUND(VLOOKUP(C865,[1]!T_Resins[#Data],4,FALSE)/VLOOKUP(A865,[1]!T_Printers[#Data],5,FALSE),1),ROUND(VLOOKUP(C865,[1]!T_Resins[#Data],4,FALSE)/VLOOKUP(A865,[1]!T_Printers[#Data],5,FALSE),1)&gt;_xlfn.XLOOKUP(B865,[1]Printers!L:L,[1]Printers!O:O,1,0,),"")),"")</f>
        <v/>
      </c>
      <c r="J865" t="str">
        <f>IFERROR(IF(ROUND(_xlfn.XLOOKUP([1]Parameters!B865,[1]Printers!L:L,[1]Printers!Q:Q,,0)*I865/10,0)*10&lt;_xlfn.XLOOKUP([1]Parameters!B865,[1]Printers!L:L,[1]Printers!P:P,,0),ROUND(_xlfn.XLOOKUP([1]Parameters!B865,[1]Printers!L:L,[1]Printers!Q:Q,,0)*I865/10,0)*10,_xlfn.XLOOKUP([1]Parameters!B865,[1]Printers!L:L,[1]Printers!P:P,,0)),"")</f>
        <v/>
      </c>
      <c r="K865">
        <f>IF(SUM(E865:J865)&lt;&gt;0,VLOOKUP(A865,[1]!T_Printers[#Data],10,FALSE)+VLOOKUP(C865,[1]!T_Resins[#Data],10,FALSE),"")</f>
        <v>2</v>
      </c>
      <c r="L865">
        <f>IF(SUM(E865:J865)&lt;&gt;0,VLOOKUP(A865,[1]!T_Printers[#Data],11,FALSE),"")</f>
        <v>4</v>
      </c>
      <c r="M865">
        <f>IF(SUM(E865:J865)&lt;&gt;0,VLOOKUP(C865,[1]!T_Resins[#Data],8,FALSE),"")</f>
        <v>60</v>
      </c>
      <c r="N865">
        <f>IF(_xlfn.XLOOKUP(B865,[1]Printers!$L:$L,[1]Printers!$R:$R,0,0)&gt;0,[1]Parameters!M865,IF(SUM(E865:J865)&lt;&gt;0,VLOOKUP(C865,[1]!T_Resins[#Data],9,FALSE),""))</f>
        <v>60</v>
      </c>
      <c r="O865" t="str">
        <f t="shared" si="13"/>
        <v>AnycubicPhotonZero</v>
      </c>
    </row>
    <row r="866" spans="1:15" x14ac:dyDescent="0.25">
      <c r="A866" t="str">
        <f t="array" ref="A866">IF(ROW()-1&gt;COUNTA([1]!T_Printers[Printers])*COUNTA([1]!T_Resins[Resins]),"",INDEX([1]!T_Printers[Printers],INT((ROW()-2)/COUNTA([1]!T_Resins[Resins])+1)))</f>
        <v>Anycubic Photon Zero</v>
      </c>
      <c r="B866" t="str">
        <f>_xlfn.XLOOKUP(A866,[1]!T_Printers[Printers],[1]!T_Printers[Icon link],,0)</f>
        <v>AnycubicPhotonZero</v>
      </c>
      <c r="C866" t="str">
        <f t="array" ref="C866">IF(ROW()-1&gt;COUNTA([1]!T_Printers[Printers])*COUNTA([1]!T_Resins[Resins]),"",INDEX([1]!T_Resins[Resins],MOD(ROW()-2,COUNTA([1]!T_Resins[Resins]))+1))</f>
        <v>Industrial ABS-Like Grey</v>
      </c>
      <c r="D866">
        <f>IF(SUM(E866:J866)&lt;&gt;0,IF(ROW()-1&gt;COUNTA([1]!T_Printers[Printers])*COUNTA([1]!T_Resins[Resins]),"",2),"")</f>
        <v>2</v>
      </c>
      <c r="E866" cm="1">
        <f t="array" ref="E866">IFERROR(IF(ROW()-1&gt;COUNTA([1]!T_Printers[Printers])*COUNTA([1]!T_Resins[Resins]),"",_xlfn.IFS(ROUND(VLOOKUP(C866,[1]!T_Resins[#Data],2,FALSE)/VLOOKUP(A866,[1]!T_Printers[#Data],5,FALSE),1)&lt;=_xlfn.XLOOKUP(B866,[1]Printers!L:L,[1]Printers!O:O,1,0,),ROUND(VLOOKUP(C866,[1]!T_Resins[#Data],2,FALSE)/VLOOKUP(A866,[1]!T_Printers[#Data],5,FALSE),1),ROUND(VLOOKUP(C866,[1]!T_Resins[#Data],2,FALSE)/VLOOKUP(A866,[1]!T_Printers[#Data],5,FALSE),1)&gt;_xlfn.XLOOKUP(B866,[1]Printers!L:L,[1]Printers!O:O,1,0,),10)),"Используйте слой 100 мкм")</f>
        <v>11.3</v>
      </c>
      <c r="F866">
        <f>IFERROR(IF(ROUND(_xlfn.XLOOKUP([1]Parameters!B866,[1]Printers!L:L,[1]Printers!Q:Q,,0)*E866/10,0)*10&lt;_xlfn.XLOOKUP([1]Parameters!B866,[1]Printers!L:L,[1]Printers!P:P,,0),ROUND(_xlfn.XLOOKUP([1]Parameters!B866,[1]Printers!L:L,[1]Printers!Q:Q,,0)*E866/10,0)*10,_xlfn.XLOOKUP([1]Parameters!B866,[1]Printers!L:L,[1]Printers!P:P,,0)),"")</f>
        <v>100</v>
      </c>
      <c r="G866" cm="1">
        <f t="array" ref="G866">IFERROR(IF(ROW()-1&gt;COUNTA([1]!T_Printers[Printers])*COUNTA([1]!T_Resins[Resins]),"",_xlfn.IFS(ROUND(VLOOKUP(C866,[1]!T_Resins[#Data],3,FALSE)/VLOOKUP(A866,[1]!T_Printers[#Data],5,FALSE),1)&lt;=_xlfn.XLOOKUP(B866,[1]Printers!L:L,[1]Printers!O:O,1,0,),ROUND(VLOOKUP(C866,[1]!T_Resins[#Data],3,FALSE)/VLOOKUP(A866,[1]!T_Printers[#Data],5,FALSE),1),ROUND(VLOOKUP(C866,[1]!T_Resins[#Data],3,FALSE)/VLOOKUP(A866,[1]!T_Printers[#Data],5,FALSE),1)&gt;_xlfn.XLOOKUP(B866,[1]Printers!L:L,[1]Printers!O:O,1,0,),10)),"")</f>
        <v>14.7</v>
      </c>
      <c r="H866">
        <f>IFERROR(IF(ROUND(_xlfn.XLOOKUP([1]Parameters!B866,[1]Printers!L:L,[1]Printers!Q:Q,,0)*G866/10,0)*10&lt;_xlfn.XLOOKUP([1]Parameters!B866,[1]Printers!L:L,[1]Printers!P:P,,0),ROUND(_xlfn.XLOOKUP([1]Parameters!B866,[1]Printers!L:L,[1]Printers!Q:Q,,0)*G866/10,0)*10,_xlfn.XLOOKUP([1]Parameters!B866,[1]Printers!L:L,[1]Printers!P:P,,0)),"")</f>
        <v>100</v>
      </c>
      <c r="I866" s="3" t="str" cm="1">
        <f t="array" ref="I866">IFERROR(IF(ROW()-1&gt;COUNTA([1]!T_Printers[Printers])*COUNTA([1]!T_Resins[Resins]),"",_xlfn.IFS(ROUND(VLOOKUP(C866,[1]!T_Resins[#Data],4,FALSE)/VLOOKUP(A866,[1]!T_Printers[#Data],5,FALSE),1)&lt;=_xlfn.XLOOKUP(B866,[1]Printers!L:L,[1]Printers!O:O,1,0,),ROUND(VLOOKUP(C866,[1]!T_Resins[#Data],4,FALSE)/VLOOKUP(A866,[1]!T_Printers[#Data],5,FALSE),1),ROUND(VLOOKUP(C866,[1]!T_Resins[#Data],4,FALSE)/VLOOKUP(A866,[1]!T_Printers[#Data],5,FALSE),1)&gt;_xlfn.XLOOKUP(B866,[1]Printers!L:L,[1]Printers!O:O,1,0,),"")),"")</f>
        <v/>
      </c>
      <c r="J866" t="str">
        <f>IFERROR(IF(ROUND(_xlfn.XLOOKUP([1]Parameters!B866,[1]Printers!L:L,[1]Printers!Q:Q,,0)*I866/10,0)*10&lt;_xlfn.XLOOKUP([1]Parameters!B866,[1]Printers!L:L,[1]Printers!P:P,,0),ROUND(_xlfn.XLOOKUP([1]Parameters!B866,[1]Printers!L:L,[1]Printers!Q:Q,,0)*I866/10,0)*10,_xlfn.XLOOKUP([1]Parameters!B866,[1]Printers!L:L,[1]Printers!P:P,,0)),"")</f>
        <v/>
      </c>
      <c r="K866">
        <f>IF(SUM(E866:J866)&lt;&gt;0,VLOOKUP(A866,[1]!T_Printers[#Data],10,FALSE)+VLOOKUP(C866,[1]!T_Resins[#Data],10,FALSE),"")</f>
        <v>2</v>
      </c>
      <c r="L866">
        <f>IF(SUM(E866:J866)&lt;&gt;0,VLOOKUP(A866,[1]!T_Printers[#Data],11,FALSE),"")</f>
        <v>4</v>
      </c>
      <c r="M866">
        <f>IF(SUM(E866:J866)&lt;&gt;0,VLOOKUP(C866,[1]!T_Resins[#Data],8,FALSE),"")</f>
        <v>120</v>
      </c>
      <c r="N866">
        <f>IF(_xlfn.XLOOKUP(B866,[1]Printers!$L:$L,[1]Printers!$R:$R,0,0)&gt;0,[1]Parameters!M866,IF(SUM(E866:J866)&lt;&gt;0,VLOOKUP(C866,[1]!T_Resins[#Data],9,FALSE),""))</f>
        <v>180</v>
      </c>
      <c r="O866" t="str">
        <f t="shared" si="13"/>
        <v>AnycubicPhotonZero</v>
      </c>
    </row>
    <row r="867" spans="1:15" x14ac:dyDescent="0.25">
      <c r="A867" t="str">
        <f t="array" ref="A867">IF(ROW()-1&gt;COUNTA([1]!T_Printers[Printers])*COUNTA([1]!T_Resins[Resins]),"",INDEX([1]!T_Printers[Printers],INT((ROW()-2)/COUNTA([1]!T_Resins[Resins])+1)))</f>
        <v>Anycubic Photon Zero</v>
      </c>
      <c r="B867" t="str">
        <f>_xlfn.XLOOKUP(A867,[1]!T_Printers[Printers],[1]!T_Printers[Icon link],,0)</f>
        <v>AnycubicPhotonZero</v>
      </c>
      <c r="C867" t="str">
        <f t="array" ref="C867">IF(ROW()-1&gt;COUNTA([1]!T_Printers[Printers])*COUNTA([1]!T_Resins[Resins]),"",INDEX([1]!T_Resins[Resins],MOD(ROW()-2,COUNTA([1]!T_Resins[Resins]))+1))</f>
        <v>Industrial Flex Natural Clear</v>
      </c>
      <c r="D867">
        <f>IF(SUM(E867:J867)&lt;&gt;0,IF(ROW()-1&gt;COUNTA([1]!T_Printers[Printers])*COUNTA([1]!T_Resins[Resins]),"",2),"")</f>
        <v>2</v>
      </c>
      <c r="E867" cm="1">
        <f t="array" ref="E867">IFERROR(IF(ROW()-1&gt;COUNTA([1]!T_Printers[Printers])*COUNTA([1]!T_Resins[Resins]),"",_xlfn.IFS(ROUND(VLOOKUP(C867,[1]!T_Resins[#Data],2,FALSE)/VLOOKUP(A867,[1]!T_Printers[#Data],5,FALSE),1)&lt;=_xlfn.XLOOKUP(B867,[1]Printers!L:L,[1]Printers!O:O,1,0,),ROUND(VLOOKUP(C867,[1]!T_Resins[#Data],2,FALSE)/VLOOKUP(A867,[1]!T_Printers[#Data],5,FALSE),1),ROUND(VLOOKUP(C867,[1]!T_Resins[#Data],2,FALSE)/VLOOKUP(A867,[1]!T_Printers[#Data],5,FALSE),1)&gt;_xlfn.XLOOKUP(B867,[1]Printers!L:L,[1]Printers!O:O,1,0,),10)),"Используйте слой 100 мкм")</f>
        <v>4.2</v>
      </c>
      <c r="F867">
        <f>IFERROR(IF(ROUND(_xlfn.XLOOKUP([1]Parameters!B867,[1]Printers!L:L,[1]Printers!Q:Q,,0)*E867/10,0)*10&lt;_xlfn.XLOOKUP([1]Parameters!B867,[1]Printers!L:L,[1]Printers!P:P,,0),ROUND(_xlfn.XLOOKUP([1]Parameters!B867,[1]Printers!L:L,[1]Printers!Q:Q,,0)*E867/10,0)*10,_xlfn.XLOOKUP([1]Parameters!B867,[1]Printers!L:L,[1]Printers!P:P,,0)),"")</f>
        <v>40</v>
      </c>
      <c r="G867" cm="1">
        <f t="array" ref="G867">IFERROR(IF(ROW()-1&gt;COUNTA([1]!T_Printers[Printers])*COUNTA([1]!T_Resins[Resins]),"",_xlfn.IFS(ROUND(VLOOKUP(C867,[1]!T_Resins[#Data],3,FALSE)/VLOOKUP(A867,[1]!T_Printers[#Data],5,FALSE),1)&lt;=_xlfn.XLOOKUP(B867,[1]Printers!L:L,[1]Printers!O:O,1,0,),ROUND(VLOOKUP(C867,[1]!T_Resins[#Data],3,FALSE)/VLOOKUP(A867,[1]!T_Printers[#Data],5,FALSE),1),ROUND(VLOOKUP(C867,[1]!T_Resins[#Data],3,FALSE)/VLOOKUP(A867,[1]!T_Printers[#Data],5,FALSE),1)&gt;_xlfn.XLOOKUP(B867,[1]Printers!L:L,[1]Printers!O:O,1,0,),10)),"")</f>
        <v>5.5</v>
      </c>
      <c r="H867">
        <f>IFERROR(IF(ROUND(_xlfn.XLOOKUP([1]Parameters!B867,[1]Printers!L:L,[1]Printers!Q:Q,,0)*G867/10,0)*10&lt;_xlfn.XLOOKUP([1]Parameters!B867,[1]Printers!L:L,[1]Printers!P:P,,0),ROUND(_xlfn.XLOOKUP([1]Parameters!B867,[1]Printers!L:L,[1]Printers!Q:Q,,0)*G867/10,0)*10,_xlfn.XLOOKUP([1]Parameters!B867,[1]Printers!L:L,[1]Printers!P:P,,0)),"")</f>
        <v>50</v>
      </c>
      <c r="I867" s="3" t="str" cm="1">
        <f t="array" ref="I867">IFERROR(IF(ROW()-1&gt;COUNTA([1]!T_Printers[Printers])*COUNTA([1]!T_Resins[Resins]),"",_xlfn.IFS(ROUND(VLOOKUP(C867,[1]!T_Resins[#Data],4,FALSE)/VLOOKUP(A867,[1]!T_Printers[#Data],5,FALSE),1)&lt;=_xlfn.XLOOKUP(B867,[1]Printers!L:L,[1]Printers!O:O,1,0,),ROUND(VLOOKUP(C867,[1]!T_Resins[#Data],4,FALSE)/VLOOKUP(A867,[1]!T_Printers[#Data],5,FALSE),1),ROUND(VLOOKUP(C867,[1]!T_Resins[#Data],4,FALSE)/VLOOKUP(A867,[1]!T_Printers[#Data],5,FALSE),1)&gt;_xlfn.XLOOKUP(B867,[1]Printers!L:L,[1]Printers!O:O,1,0,),"")),"")</f>
        <v/>
      </c>
      <c r="J867" t="str">
        <f>IFERROR(IF(ROUND(_xlfn.XLOOKUP([1]Parameters!B867,[1]Printers!L:L,[1]Printers!Q:Q,,0)*I867/10,0)*10&lt;_xlfn.XLOOKUP([1]Parameters!B867,[1]Printers!L:L,[1]Printers!P:P,,0),ROUND(_xlfn.XLOOKUP([1]Parameters!B867,[1]Printers!L:L,[1]Printers!Q:Q,,0)*I867/10,0)*10,_xlfn.XLOOKUP([1]Parameters!B867,[1]Printers!L:L,[1]Printers!P:P,,0)),"")</f>
        <v/>
      </c>
      <c r="K867">
        <f>IF(SUM(E867:J867)&lt;&gt;0,VLOOKUP(A867,[1]!T_Printers[#Data],10,FALSE)+VLOOKUP(C867,[1]!T_Resins[#Data],10,FALSE),"")</f>
        <v>2</v>
      </c>
      <c r="L867">
        <f>IF(SUM(E867:J867)&lt;&gt;0,VLOOKUP(A867,[1]!T_Printers[#Data],11,FALSE),"")</f>
        <v>4</v>
      </c>
      <c r="M867">
        <f>IF(SUM(E867:J867)&lt;&gt;0,VLOOKUP(C867,[1]!T_Resins[#Data],8,FALSE),"")</f>
        <v>60</v>
      </c>
      <c r="N867">
        <f>IF(_xlfn.XLOOKUP(B867,[1]Printers!$L:$L,[1]Printers!$R:$R,0,0)&gt;0,[1]Parameters!M867,IF(SUM(E867:J867)&lt;&gt;0,VLOOKUP(C867,[1]!T_Resins[#Data],9,FALSE),""))</f>
        <v>60</v>
      </c>
      <c r="O867" t="str">
        <f t="shared" si="13"/>
        <v>AnycubicPhotonZero</v>
      </c>
    </row>
    <row r="868" spans="1:15" x14ac:dyDescent="0.25">
      <c r="A868" t="str">
        <f t="array" ref="A868">IF(ROW()-1&gt;COUNTA([1]!T_Printers[Printers])*COUNTA([1]!T_Resins[Resins]),"",INDEX([1]!T_Printers[Printers],INT((ROW()-2)/COUNTA([1]!T_Resins[Resins])+1)))</f>
        <v>Anycubic Photon Zero</v>
      </c>
      <c r="B868" t="str">
        <f>_xlfn.XLOOKUP(A868,[1]!T_Printers[Printers],[1]!T_Printers[Icon link],,0)</f>
        <v>AnycubicPhotonZero</v>
      </c>
      <c r="C868" t="str">
        <f t="array" ref="C868">IF(ROW()-1&gt;COUNTA([1]!T_Printers[Printers])*COUNTA([1]!T_Resins[Resins]),"",INDEX([1]!T_Resins[Resins],MOD(ROW()-2,COUNTA([1]!T_Resins[Resins]))+1))</f>
        <v>Industrial Nylon Like</v>
      </c>
      <c r="D868">
        <f>IF(SUM(E868:J868)&lt;&gt;0,IF(ROW()-1&gt;COUNTA([1]!T_Printers[Printers])*COUNTA([1]!T_Resins[Resins]),"",2),"")</f>
        <v>2</v>
      </c>
      <c r="E868" cm="1">
        <f t="array" ref="E868">IFERROR(IF(ROW()-1&gt;COUNTA([1]!T_Printers[Printers])*COUNTA([1]!T_Resins[Resins]),"",_xlfn.IFS(ROUND(VLOOKUP(C868,[1]!T_Resins[#Data],2,FALSE)/VLOOKUP(A868,[1]!T_Printers[#Data],5,FALSE),1)&lt;=_xlfn.XLOOKUP(B868,[1]Printers!L:L,[1]Printers!O:O,1,0,),ROUND(VLOOKUP(C868,[1]!T_Resins[#Data],2,FALSE)/VLOOKUP(A868,[1]!T_Printers[#Data],5,FALSE),1),ROUND(VLOOKUP(C868,[1]!T_Resins[#Data],2,FALSE)/VLOOKUP(A868,[1]!T_Printers[#Data],5,FALSE),1)&gt;_xlfn.XLOOKUP(B868,[1]Printers!L:L,[1]Printers!O:O,1,0,),10)),"Используйте слой 100 мкм")</f>
        <v>3.1</v>
      </c>
      <c r="F868">
        <f>IFERROR(IF(ROUND(_xlfn.XLOOKUP([1]Parameters!B868,[1]Printers!L:L,[1]Printers!Q:Q,,0)*E868/10,0)*10&lt;_xlfn.XLOOKUP([1]Parameters!B868,[1]Printers!L:L,[1]Printers!P:P,,0),ROUND(_xlfn.XLOOKUP([1]Parameters!B868,[1]Printers!L:L,[1]Printers!Q:Q,,0)*E868/10,0)*10,_xlfn.XLOOKUP([1]Parameters!B868,[1]Printers!L:L,[1]Printers!P:P,,0)),"")</f>
        <v>30</v>
      </c>
      <c r="G868" cm="1">
        <f t="array" ref="G868">IFERROR(IF(ROW()-1&gt;COUNTA([1]!T_Printers[Printers])*COUNTA([1]!T_Resins[Resins]),"",_xlfn.IFS(ROUND(VLOOKUP(C868,[1]!T_Resins[#Data],3,FALSE)/VLOOKUP(A868,[1]!T_Printers[#Data],5,FALSE),1)&lt;=_xlfn.XLOOKUP(B868,[1]Printers!L:L,[1]Printers!O:O,1,0,),ROUND(VLOOKUP(C868,[1]!T_Resins[#Data],3,FALSE)/VLOOKUP(A868,[1]!T_Printers[#Data],5,FALSE),1),ROUND(VLOOKUP(C868,[1]!T_Resins[#Data],3,FALSE)/VLOOKUP(A868,[1]!T_Printers[#Data],5,FALSE),1)&gt;_xlfn.XLOOKUP(B868,[1]Printers!L:L,[1]Printers!O:O,1,0,),10)),"")</f>
        <v>4.0999999999999996</v>
      </c>
      <c r="H868">
        <f>IFERROR(IF(ROUND(_xlfn.XLOOKUP([1]Parameters!B868,[1]Printers!L:L,[1]Printers!Q:Q,,0)*G868/10,0)*10&lt;_xlfn.XLOOKUP([1]Parameters!B868,[1]Printers!L:L,[1]Printers!P:P,,0),ROUND(_xlfn.XLOOKUP([1]Parameters!B868,[1]Printers!L:L,[1]Printers!Q:Q,,0)*G868/10,0)*10,_xlfn.XLOOKUP([1]Parameters!B868,[1]Printers!L:L,[1]Printers!P:P,,0)),"")</f>
        <v>40</v>
      </c>
      <c r="I868" s="3" t="str" cm="1">
        <f t="array" ref="I868">IFERROR(IF(ROW()-1&gt;COUNTA([1]!T_Printers[Printers])*COUNTA([1]!T_Resins[Resins]),"",_xlfn.IFS(ROUND(VLOOKUP(C868,[1]!T_Resins[#Data],4,FALSE)/VLOOKUP(A868,[1]!T_Printers[#Data],5,FALSE),1)&lt;=_xlfn.XLOOKUP(B868,[1]Printers!L:L,[1]Printers!O:O,1,0,),ROUND(VLOOKUP(C868,[1]!T_Resins[#Data],4,FALSE)/VLOOKUP(A868,[1]!T_Printers[#Data],5,FALSE),1),ROUND(VLOOKUP(C868,[1]!T_Resins[#Data],4,FALSE)/VLOOKUP(A868,[1]!T_Printers[#Data],5,FALSE),1)&gt;_xlfn.XLOOKUP(B868,[1]Printers!L:L,[1]Printers!O:O,1,0,),"")),"")</f>
        <v/>
      </c>
      <c r="J868" t="str">
        <f>IFERROR(IF(ROUND(_xlfn.XLOOKUP([1]Parameters!B868,[1]Printers!L:L,[1]Printers!Q:Q,,0)*I868/10,0)*10&lt;_xlfn.XLOOKUP([1]Parameters!B868,[1]Printers!L:L,[1]Printers!P:P,,0),ROUND(_xlfn.XLOOKUP([1]Parameters!B868,[1]Printers!L:L,[1]Printers!Q:Q,,0)*I868/10,0)*10,_xlfn.XLOOKUP([1]Parameters!B868,[1]Printers!L:L,[1]Printers!P:P,,0)),"")</f>
        <v/>
      </c>
      <c r="K868">
        <f>IF(SUM(E868:J868)&lt;&gt;0,VLOOKUP(A868,[1]!T_Printers[#Data],10,FALSE)+VLOOKUP(C868,[1]!T_Resins[#Data],10,FALSE),"")</f>
        <v>2</v>
      </c>
      <c r="L868">
        <f>IF(SUM(E868:J868)&lt;&gt;0,VLOOKUP(A868,[1]!T_Printers[#Data],11,FALSE),"")</f>
        <v>4</v>
      </c>
      <c r="M868">
        <f>IF(SUM(E868:J868)&lt;&gt;0,VLOOKUP(C868,[1]!T_Resins[#Data],8,FALSE),"")</f>
        <v>60</v>
      </c>
      <c r="N868">
        <f>IF(_xlfn.XLOOKUP(B868,[1]Printers!$L:$L,[1]Printers!$R:$R,0,0)&gt;0,[1]Parameters!M868,IF(SUM(E868:J868)&lt;&gt;0,VLOOKUP(C868,[1]!T_Resins[#Data],9,FALSE),""))</f>
        <v>60</v>
      </c>
      <c r="O868" t="str">
        <f t="shared" si="13"/>
        <v>AnycubicPhotonZero</v>
      </c>
    </row>
    <row r="869" spans="1:15" x14ac:dyDescent="0.25">
      <c r="A869" t="str">
        <f t="array" ref="A869">IF(ROW()-1&gt;COUNTA([1]!T_Printers[Printers])*COUNTA([1]!T_Resins[Resins]),"",INDEX([1]!T_Printers[Printers],INT((ROW()-2)/COUNTA([1]!T_Resins[Resins])+1)))</f>
        <v>Anycubic Photon Zero</v>
      </c>
      <c r="B869" t="str">
        <f>_xlfn.XLOOKUP(A869,[1]!T_Printers[Printers],[1]!T_Printers[Icon link],,0)</f>
        <v>AnycubicPhotonZero</v>
      </c>
      <c r="C869" t="str">
        <f t="array" ref="C869">IF(ROW()-1&gt;COUNTA([1]!T_Printers[Printers])*COUNTA([1]!T_Resins[Resins]),"",INDEX([1]!T_Resins[Resins],MOD(ROW()-2,COUNTA([1]!T_Resins[Resins]))+1))</f>
        <v>Industrial PP-Like</v>
      </c>
      <c r="D869">
        <f>IF(SUM(E869:J869)&lt;&gt;0,IF(ROW()-1&gt;COUNTA([1]!T_Printers[Printers])*COUNTA([1]!T_Resins[Resins]),"",2),"")</f>
        <v>2</v>
      </c>
      <c r="E869" cm="1">
        <f t="array" ref="E869">IFERROR(IF(ROW()-1&gt;COUNTA([1]!T_Printers[Printers])*COUNTA([1]!T_Resins[Resins]),"",_xlfn.IFS(ROUND(VLOOKUP(C869,[1]!T_Resins[#Data],2,FALSE)/VLOOKUP(A869,[1]!T_Printers[#Data],5,FALSE),1)&lt;=_xlfn.XLOOKUP(B869,[1]Printers!L:L,[1]Printers!O:O,1,0,),ROUND(VLOOKUP(C869,[1]!T_Resins[#Data],2,FALSE)/VLOOKUP(A869,[1]!T_Printers[#Data],5,FALSE),1),ROUND(VLOOKUP(C869,[1]!T_Resins[#Data],2,FALSE)/VLOOKUP(A869,[1]!T_Printers[#Data],5,FALSE),1)&gt;_xlfn.XLOOKUP(B869,[1]Printers!L:L,[1]Printers!O:O,1,0,),10)),"Используйте слой 100 мкм")</f>
        <v>12.5</v>
      </c>
      <c r="F869">
        <f>IFERROR(IF(ROUND(_xlfn.XLOOKUP([1]Parameters!B869,[1]Printers!L:L,[1]Printers!Q:Q,,0)*E869/10,0)*10&lt;_xlfn.XLOOKUP([1]Parameters!B869,[1]Printers!L:L,[1]Printers!P:P,,0),ROUND(_xlfn.XLOOKUP([1]Parameters!B869,[1]Printers!L:L,[1]Printers!Q:Q,,0)*E869/10,0)*10,_xlfn.XLOOKUP([1]Parameters!B869,[1]Printers!L:L,[1]Printers!P:P,,0)),"")</f>
        <v>100</v>
      </c>
      <c r="G869" cm="1">
        <f t="array" ref="G869">IFERROR(IF(ROW()-1&gt;COUNTA([1]!T_Printers[Printers])*COUNTA([1]!T_Resins[Resins]),"",_xlfn.IFS(ROUND(VLOOKUP(C869,[1]!T_Resins[#Data],3,FALSE)/VLOOKUP(A869,[1]!T_Printers[#Data],5,FALSE),1)&lt;=_xlfn.XLOOKUP(B869,[1]Printers!L:L,[1]Printers!O:O,1,0,),ROUND(VLOOKUP(C869,[1]!T_Resins[#Data],3,FALSE)/VLOOKUP(A869,[1]!T_Printers[#Data],5,FALSE),1),ROUND(VLOOKUP(C869,[1]!T_Resins[#Data],3,FALSE)/VLOOKUP(A869,[1]!T_Printers[#Data],5,FALSE),1)&gt;_xlfn.XLOOKUP(B869,[1]Printers!L:L,[1]Printers!O:O,1,0,),10)),"")</f>
        <v>15.7</v>
      </c>
      <c r="H869">
        <f>IFERROR(IF(ROUND(_xlfn.XLOOKUP([1]Parameters!B869,[1]Printers!L:L,[1]Printers!Q:Q,,0)*G869/10,0)*10&lt;_xlfn.XLOOKUP([1]Parameters!B869,[1]Printers!L:L,[1]Printers!P:P,,0),ROUND(_xlfn.XLOOKUP([1]Parameters!B869,[1]Printers!L:L,[1]Printers!Q:Q,,0)*G869/10,0)*10,_xlfn.XLOOKUP([1]Parameters!B869,[1]Printers!L:L,[1]Printers!P:P,,0)),"")</f>
        <v>100</v>
      </c>
      <c r="I869" s="3" t="str" cm="1">
        <f t="array" ref="I869">IFERROR(IF(ROW()-1&gt;COUNTA([1]!T_Printers[Printers])*COUNTA([1]!T_Resins[Resins]),"",_xlfn.IFS(ROUND(VLOOKUP(C869,[1]!T_Resins[#Data],4,FALSE)/VLOOKUP(A869,[1]!T_Printers[#Data],5,FALSE),1)&lt;=_xlfn.XLOOKUP(B869,[1]Printers!L:L,[1]Printers!O:O,1,0,),ROUND(VLOOKUP(C869,[1]!T_Resins[#Data],4,FALSE)/VLOOKUP(A869,[1]!T_Printers[#Data],5,FALSE),1),ROUND(VLOOKUP(C869,[1]!T_Resins[#Data],4,FALSE)/VLOOKUP(A869,[1]!T_Printers[#Data],5,FALSE),1)&gt;_xlfn.XLOOKUP(B869,[1]Printers!L:L,[1]Printers!O:O,1,0,),"")),"")</f>
        <v/>
      </c>
      <c r="J869" t="str">
        <f>IFERROR(IF(ROUND(_xlfn.XLOOKUP([1]Parameters!B869,[1]Printers!L:L,[1]Printers!Q:Q,,0)*I869/10,0)*10&lt;_xlfn.XLOOKUP([1]Parameters!B869,[1]Printers!L:L,[1]Printers!P:P,,0),ROUND(_xlfn.XLOOKUP([1]Parameters!B869,[1]Printers!L:L,[1]Printers!Q:Q,,0)*I869/10,0)*10,_xlfn.XLOOKUP([1]Parameters!B869,[1]Printers!L:L,[1]Printers!P:P,,0)),"")</f>
        <v/>
      </c>
      <c r="K869">
        <f>IF(SUM(E869:J869)&lt;&gt;0,VLOOKUP(A869,[1]!T_Printers[#Data],10,FALSE)+VLOOKUP(C869,[1]!T_Resins[#Data],10,FALSE),"")</f>
        <v>2</v>
      </c>
      <c r="L869">
        <f>IF(SUM(E869:J869)&lt;&gt;0,VLOOKUP(A869,[1]!T_Printers[#Data],11,FALSE),"")</f>
        <v>4</v>
      </c>
      <c r="M869">
        <f>IF(SUM(E869:J869)&lt;&gt;0,VLOOKUP(C869,[1]!T_Resins[#Data],8,FALSE),"")</f>
        <v>60</v>
      </c>
      <c r="N869">
        <f>IF(_xlfn.XLOOKUP(B869,[1]Printers!$L:$L,[1]Printers!$R:$R,0,0)&gt;0,[1]Parameters!M869,IF(SUM(E869:J869)&lt;&gt;0,VLOOKUP(C869,[1]!T_Resins[#Data],9,FALSE),""))</f>
        <v>60</v>
      </c>
      <c r="O869" t="str">
        <f t="shared" si="13"/>
        <v>AnycubicPhotonZero</v>
      </c>
    </row>
    <row r="870" spans="1:15" x14ac:dyDescent="0.25">
      <c r="A870" t="str">
        <f t="array" ref="A870">IF(ROW()-1&gt;COUNTA([1]!T_Printers[Printers])*COUNTA([1]!T_Resins[Resins]),"",INDEX([1]!T_Printers[Printers],INT((ROW()-2)/COUNTA([1]!T_Resins[Resins])+1)))</f>
        <v>Anycubic Photon Zero</v>
      </c>
      <c r="B870" t="str">
        <f>_xlfn.XLOOKUP(A870,[1]!T_Printers[Printers],[1]!T_Printers[Icon link],,0)</f>
        <v>AnycubicPhotonZero</v>
      </c>
      <c r="C870" t="str">
        <f t="array" ref="C870">IF(ROW()-1&gt;COUNTA([1]!T_Printers[Printers])*COUNTA([1]!T_Resins[Resins]),"",INDEX([1]!T_Resins[Resins],MOD(ROW()-2,COUNTA([1]!T_Resins[Resins]))+1))</f>
        <v>Industrial Rigid Black</v>
      </c>
      <c r="D870">
        <f>IF(SUM(E870:J870)&lt;&gt;0,IF(ROW()-1&gt;COUNTA([1]!T_Printers[Printers])*COUNTA([1]!T_Resins[Resins]),"",2),"")</f>
        <v>2</v>
      </c>
      <c r="E870" cm="1">
        <f t="array" ref="E870">IFERROR(IF(ROW()-1&gt;COUNTA([1]!T_Printers[Printers])*COUNTA([1]!T_Resins[Resins]),"",_xlfn.IFS(ROUND(VLOOKUP(C870,[1]!T_Resins[#Data],2,FALSE)/VLOOKUP(A870,[1]!T_Printers[#Data],5,FALSE),1)&lt;=_xlfn.XLOOKUP(B870,[1]Printers!L:L,[1]Printers!O:O,1,0,),ROUND(VLOOKUP(C870,[1]!T_Resins[#Data],2,FALSE)/VLOOKUP(A870,[1]!T_Printers[#Data],5,FALSE),1),ROUND(VLOOKUP(C870,[1]!T_Resins[#Data],2,FALSE)/VLOOKUP(A870,[1]!T_Printers[#Data],5,FALSE),1)&gt;_xlfn.XLOOKUP(B870,[1]Printers!L:L,[1]Printers!O:O,1,0,),10)),"Используйте слой 100 мкм")</f>
        <v>11.5</v>
      </c>
      <c r="F870">
        <f>IFERROR(IF(ROUND(_xlfn.XLOOKUP([1]Parameters!B870,[1]Printers!L:L,[1]Printers!Q:Q,,0)*E870/10,0)*10&lt;_xlfn.XLOOKUP([1]Parameters!B870,[1]Printers!L:L,[1]Printers!P:P,,0),ROUND(_xlfn.XLOOKUP([1]Parameters!B870,[1]Printers!L:L,[1]Printers!Q:Q,,0)*E870/10,0)*10,_xlfn.XLOOKUP([1]Parameters!B870,[1]Printers!L:L,[1]Printers!P:P,,0)),"")</f>
        <v>100</v>
      </c>
      <c r="G870" cm="1">
        <f t="array" ref="G870">IFERROR(IF(ROW()-1&gt;COUNTA([1]!T_Printers[Printers])*COUNTA([1]!T_Resins[Resins]),"",_xlfn.IFS(ROUND(VLOOKUP(C870,[1]!T_Resins[#Data],3,FALSE)/VLOOKUP(A870,[1]!T_Printers[#Data],5,FALSE),1)&lt;=_xlfn.XLOOKUP(B870,[1]Printers!L:L,[1]Printers!O:O,1,0,),ROUND(VLOOKUP(C870,[1]!T_Resins[#Data],3,FALSE)/VLOOKUP(A870,[1]!T_Printers[#Data],5,FALSE),1),ROUND(VLOOKUP(C870,[1]!T_Resins[#Data],3,FALSE)/VLOOKUP(A870,[1]!T_Printers[#Data],5,FALSE),1)&gt;_xlfn.XLOOKUP(B870,[1]Printers!L:L,[1]Printers!O:O,1,0,),10)),"")</f>
        <v>15.1</v>
      </c>
      <c r="H870">
        <f>IFERROR(IF(ROUND(_xlfn.XLOOKUP([1]Parameters!B870,[1]Printers!L:L,[1]Printers!Q:Q,,0)*G870/10,0)*10&lt;_xlfn.XLOOKUP([1]Parameters!B870,[1]Printers!L:L,[1]Printers!P:P,,0),ROUND(_xlfn.XLOOKUP([1]Parameters!B870,[1]Printers!L:L,[1]Printers!Q:Q,,0)*G870/10,0)*10,_xlfn.XLOOKUP([1]Parameters!B870,[1]Printers!L:L,[1]Printers!P:P,,0)),"")</f>
        <v>100</v>
      </c>
      <c r="I870" s="3" t="str" cm="1">
        <f t="array" ref="I870">IFERROR(IF(ROW()-1&gt;COUNTA([1]!T_Printers[Printers])*COUNTA([1]!T_Resins[Resins]),"",_xlfn.IFS(ROUND(VLOOKUP(C870,[1]!T_Resins[#Data],4,FALSE)/VLOOKUP(A870,[1]!T_Printers[#Data],5,FALSE),1)&lt;=_xlfn.XLOOKUP(B870,[1]Printers!L:L,[1]Printers!O:O,1,0,),ROUND(VLOOKUP(C870,[1]!T_Resins[#Data],4,FALSE)/VLOOKUP(A870,[1]!T_Printers[#Data],5,FALSE),1),ROUND(VLOOKUP(C870,[1]!T_Resins[#Data],4,FALSE)/VLOOKUP(A870,[1]!T_Printers[#Data],5,FALSE),1)&gt;_xlfn.XLOOKUP(B870,[1]Printers!L:L,[1]Printers!O:O,1,0,),"")),"")</f>
        <v/>
      </c>
      <c r="J870" t="str">
        <f>IFERROR(IF(ROUND(_xlfn.XLOOKUP([1]Parameters!B870,[1]Printers!L:L,[1]Printers!Q:Q,,0)*I870/10,0)*10&lt;_xlfn.XLOOKUP([1]Parameters!B870,[1]Printers!L:L,[1]Printers!P:P,,0),ROUND(_xlfn.XLOOKUP([1]Parameters!B870,[1]Printers!L:L,[1]Printers!Q:Q,,0)*I870/10,0)*10,_xlfn.XLOOKUP([1]Parameters!B870,[1]Printers!L:L,[1]Printers!P:P,,0)),"")</f>
        <v/>
      </c>
      <c r="K870">
        <f>IF(SUM(E870:J870)&lt;&gt;0,VLOOKUP(A870,[1]!T_Printers[#Data],10,FALSE)+VLOOKUP(C870,[1]!T_Resins[#Data],10,FALSE),"")</f>
        <v>2</v>
      </c>
      <c r="L870">
        <f>IF(SUM(E870:J870)&lt;&gt;0,VLOOKUP(A870,[1]!T_Printers[#Data],11,FALSE),"")</f>
        <v>4</v>
      </c>
      <c r="M870">
        <f>IF(SUM(E870:J870)&lt;&gt;0,VLOOKUP(C870,[1]!T_Resins[#Data],8,FALSE),"")</f>
        <v>120</v>
      </c>
      <c r="N870">
        <f>IF(_xlfn.XLOOKUP(B870,[1]Printers!$L:$L,[1]Printers!$R:$R,0,0)&gt;0,[1]Parameters!M870,IF(SUM(E870:J870)&lt;&gt;0,VLOOKUP(C870,[1]!T_Resins[#Data],9,FALSE),""))</f>
        <v>180</v>
      </c>
      <c r="O870" t="str">
        <f t="shared" si="13"/>
        <v>AnycubicPhotonZero</v>
      </c>
    </row>
    <row r="871" spans="1:15" x14ac:dyDescent="0.25">
      <c r="A871" t="str">
        <f t="array" ref="A871">IF(ROW()-1&gt;COUNTA([1]!T_Printers[Printers])*COUNTA([1]!T_Resins[Resins]),"",INDEX([1]!T_Printers[Printers],INT((ROW()-2)/COUNTA([1]!T_Resins[Resins])+1)))</f>
        <v>Anycubic Photon Zero</v>
      </c>
      <c r="B871" t="str">
        <f>_xlfn.XLOOKUP(A871,[1]!T_Printers[Printers],[1]!T_Printers[Icon link],,0)</f>
        <v>AnycubicPhotonZero</v>
      </c>
      <c r="C871" t="str">
        <f t="array" ref="C871">IF(ROW()-1&gt;COUNTA([1]!T_Printers[Printers])*COUNTA([1]!T_Resins[Resins]),"",INDEX([1]!T_Resins[Resins],MOD(ROW()-2,COUNTA([1]!T_Resins[Resins]))+1))</f>
        <v>Industrial Rigid Clear</v>
      </c>
      <c r="D871">
        <f>IF(SUM(E871:J871)&lt;&gt;0,IF(ROW()-1&gt;COUNTA([1]!T_Printers[Printers])*COUNTA([1]!T_Resins[Resins]),"",2),"")</f>
        <v>2</v>
      </c>
      <c r="E871" cm="1">
        <f t="array" ref="E871">IFERROR(IF(ROW()-1&gt;COUNTA([1]!T_Printers[Printers])*COUNTA([1]!T_Resins[Resins]),"",_xlfn.IFS(ROUND(VLOOKUP(C871,[1]!T_Resins[#Data],2,FALSE)/VLOOKUP(A871,[1]!T_Printers[#Data],5,FALSE),1)&lt;=_xlfn.XLOOKUP(B871,[1]Printers!L:L,[1]Printers!O:O,1,0,),ROUND(VLOOKUP(C871,[1]!T_Resins[#Data],2,FALSE)/VLOOKUP(A871,[1]!T_Printers[#Data],5,FALSE),1),ROUND(VLOOKUP(C871,[1]!T_Resins[#Data],2,FALSE)/VLOOKUP(A871,[1]!T_Printers[#Data],5,FALSE),1)&gt;_xlfn.XLOOKUP(B871,[1]Printers!L:L,[1]Printers!O:O,1,0,),10)),"Используйте слой 100 мкм")</f>
        <v>12.6</v>
      </c>
      <c r="F871">
        <f>IFERROR(IF(ROUND(_xlfn.XLOOKUP([1]Parameters!B871,[1]Printers!L:L,[1]Printers!Q:Q,,0)*E871/10,0)*10&lt;_xlfn.XLOOKUP([1]Parameters!B871,[1]Printers!L:L,[1]Printers!P:P,,0),ROUND(_xlfn.XLOOKUP([1]Parameters!B871,[1]Printers!L:L,[1]Printers!Q:Q,,0)*E871/10,0)*10,_xlfn.XLOOKUP([1]Parameters!B871,[1]Printers!L:L,[1]Printers!P:P,,0)),"")</f>
        <v>100</v>
      </c>
      <c r="G871" cm="1">
        <f t="array" ref="G871">IFERROR(IF(ROW()-1&gt;COUNTA([1]!T_Printers[Printers])*COUNTA([1]!T_Resins[Resins]),"",_xlfn.IFS(ROUND(VLOOKUP(C871,[1]!T_Resins[#Data],3,FALSE)/VLOOKUP(A871,[1]!T_Printers[#Data],5,FALSE),1)&lt;=_xlfn.XLOOKUP(B871,[1]Printers!L:L,[1]Printers!O:O,1,0,),ROUND(VLOOKUP(C871,[1]!T_Resins[#Data],3,FALSE)/VLOOKUP(A871,[1]!T_Printers[#Data],5,FALSE),1),ROUND(VLOOKUP(C871,[1]!T_Resins[#Data],3,FALSE)/VLOOKUP(A871,[1]!T_Printers[#Data],5,FALSE),1)&gt;_xlfn.XLOOKUP(B871,[1]Printers!L:L,[1]Printers!O:O,1,0,),10)),"")</f>
        <v>16.399999999999999</v>
      </c>
      <c r="H871">
        <f>IFERROR(IF(ROUND(_xlfn.XLOOKUP([1]Parameters!B871,[1]Printers!L:L,[1]Printers!Q:Q,,0)*G871/10,0)*10&lt;_xlfn.XLOOKUP([1]Parameters!B871,[1]Printers!L:L,[1]Printers!P:P,,0),ROUND(_xlfn.XLOOKUP([1]Parameters!B871,[1]Printers!L:L,[1]Printers!Q:Q,,0)*G871/10,0)*10,_xlfn.XLOOKUP([1]Parameters!B871,[1]Printers!L:L,[1]Printers!P:P,,0)),"")</f>
        <v>100</v>
      </c>
      <c r="I871" s="3" t="str" cm="1">
        <f t="array" ref="I871">IFERROR(IF(ROW()-1&gt;COUNTA([1]!T_Printers[Printers])*COUNTA([1]!T_Resins[Resins]),"",_xlfn.IFS(ROUND(VLOOKUP(C871,[1]!T_Resins[#Data],4,FALSE)/VLOOKUP(A871,[1]!T_Printers[#Data],5,FALSE),1)&lt;=_xlfn.XLOOKUP(B871,[1]Printers!L:L,[1]Printers!O:O,1,0,),ROUND(VLOOKUP(C871,[1]!T_Resins[#Data],4,FALSE)/VLOOKUP(A871,[1]!T_Printers[#Data],5,FALSE),1),ROUND(VLOOKUP(C871,[1]!T_Resins[#Data],4,FALSE)/VLOOKUP(A871,[1]!T_Printers[#Data],5,FALSE),1)&gt;_xlfn.XLOOKUP(B871,[1]Printers!L:L,[1]Printers!O:O,1,0,),"")),"")</f>
        <v/>
      </c>
      <c r="J871" t="str">
        <f>IFERROR(IF(ROUND(_xlfn.XLOOKUP([1]Parameters!B871,[1]Printers!L:L,[1]Printers!Q:Q,,0)*I871/10,0)*10&lt;_xlfn.XLOOKUP([1]Parameters!B871,[1]Printers!L:L,[1]Printers!P:P,,0),ROUND(_xlfn.XLOOKUP([1]Parameters!B871,[1]Printers!L:L,[1]Printers!Q:Q,,0)*I871/10,0)*10,_xlfn.XLOOKUP([1]Parameters!B871,[1]Printers!L:L,[1]Printers!P:P,,0)),"")</f>
        <v/>
      </c>
      <c r="K871">
        <f>IF(SUM(E871:J871)&lt;&gt;0,VLOOKUP(A871,[1]!T_Printers[#Data],10,FALSE)+VLOOKUP(C871,[1]!T_Resins[#Data],10,FALSE),"")</f>
        <v>2</v>
      </c>
      <c r="L871">
        <f>IF(SUM(E871:J871)&lt;&gt;0,VLOOKUP(A871,[1]!T_Printers[#Data],11,FALSE),"")</f>
        <v>4</v>
      </c>
      <c r="M871">
        <f>IF(SUM(E871:J871)&lt;&gt;0,VLOOKUP(C871,[1]!T_Resins[#Data],8,FALSE),"")</f>
        <v>120</v>
      </c>
      <c r="N871">
        <f>IF(_xlfn.XLOOKUP(B871,[1]Printers!$L:$L,[1]Printers!$R:$R,0,0)&gt;0,[1]Parameters!M871,IF(SUM(E871:J871)&lt;&gt;0,VLOOKUP(C871,[1]!T_Resins[#Data],9,FALSE),""))</f>
        <v>180</v>
      </c>
      <c r="O871" t="str">
        <f t="shared" si="13"/>
        <v>AnycubicPhotonZero</v>
      </c>
    </row>
    <row r="872" spans="1:15" x14ac:dyDescent="0.25">
      <c r="A872" t="str">
        <f t="array" ref="A872">IF(ROW()-1&gt;COUNTA([1]!T_Printers[Printers])*COUNTA([1]!T_Resins[Resins]),"",INDEX([1]!T_Printers[Printers],INT((ROW()-2)/COUNTA([1]!T_Resins[Resins])+1)))</f>
        <v>Anycubic Photon Zero</v>
      </c>
      <c r="B872" t="str">
        <f>_xlfn.XLOOKUP(A872,[1]!T_Printers[Printers],[1]!T_Printers[Icon link],,0)</f>
        <v>AnycubicPhotonZero</v>
      </c>
      <c r="C872" t="str">
        <f t="array" ref="C872">IF(ROW()-1&gt;COUNTA([1]!T_Printers[Printers])*COUNTA([1]!T_Resins[Resins]),"",INDEX([1]!T_Resins[Resins],MOD(ROW()-2,COUNTA([1]!T_Resins[Resins]))+1))</f>
        <v>Tough Black</v>
      </c>
      <c r="D872">
        <f>IF(SUM(E872:J872)&lt;&gt;0,IF(ROW()-1&gt;COUNTA([1]!T_Printers[Printers])*COUNTA([1]!T_Resins[Resins]),"",2),"")</f>
        <v>2</v>
      </c>
      <c r="E872" cm="1">
        <f t="array" ref="E872">IFERROR(IF(ROW()-1&gt;COUNTA([1]!T_Printers[Printers])*COUNTA([1]!T_Resins[Resins]),"",_xlfn.IFS(ROUND(VLOOKUP(C872,[1]!T_Resins[#Data],2,FALSE)/VLOOKUP(A872,[1]!T_Printers[#Data],5,FALSE),1)&lt;=_xlfn.XLOOKUP(B872,[1]Printers!L:L,[1]Printers!O:O,1,0,),ROUND(VLOOKUP(C872,[1]!T_Resins[#Data],2,FALSE)/VLOOKUP(A872,[1]!T_Printers[#Data],5,FALSE),1),ROUND(VLOOKUP(C872,[1]!T_Resins[#Data],2,FALSE)/VLOOKUP(A872,[1]!T_Printers[#Data],5,FALSE),1)&gt;_xlfn.XLOOKUP(B872,[1]Printers!L:L,[1]Printers!O:O,1,0,),10)),"Используйте слой 100 мкм")</f>
        <v>6</v>
      </c>
      <c r="F872">
        <f>IFERROR(IF(ROUND(_xlfn.XLOOKUP([1]Parameters!B872,[1]Printers!L:L,[1]Printers!Q:Q,,0)*E872/10,0)*10&lt;_xlfn.XLOOKUP([1]Parameters!B872,[1]Printers!L:L,[1]Printers!P:P,,0),ROUND(_xlfn.XLOOKUP([1]Parameters!B872,[1]Printers!L:L,[1]Printers!Q:Q,,0)*E872/10,0)*10,_xlfn.XLOOKUP([1]Parameters!B872,[1]Printers!L:L,[1]Printers!P:P,,0)),"")</f>
        <v>50</v>
      </c>
      <c r="G872" cm="1">
        <f t="array" ref="G872">IFERROR(IF(ROW()-1&gt;COUNTA([1]!T_Printers[Printers])*COUNTA([1]!T_Resins[Resins]),"",_xlfn.IFS(ROUND(VLOOKUP(C872,[1]!T_Resins[#Data],3,FALSE)/VLOOKUP(A872,[1]!T_Printers[#Data],5,FALSE),1)&lt;=_xlfn.XLOOKUP(B872,[1]Printers!L:L,[1]Printers!O:O,1,0,),ROUND(VLOOKUP(C872,[1]!T_Resins[#Data],3,FALSE)/VLOOKUP(A872,[1]!T_Printers[#Data],5,FALSE),1),ROUND(VLOOKUP(C872,[1]!T_Resins[#Data],3,FALSE)/VLOOKUP(A872,[1]!T_Printers[#Data],5,FALSE),1)&gt;_xlfn.XLOOKUP(B872,[1]Printers!L:L,[1]Printers!O:O,1,0,),10)),"")</f>
        <v>7.1</v>
      </c>
      <c r="H872">
        <f>IFERROR(IF(ROUND(_xlfn.XLOOKUP([1]Parameters!B872,[1]Printers!L:L,[1]Printers!Q:Q,,0)*G872/10,0)*10&lt;_xlfn.XLOOKUP([1]Parameters!B872,[1]Printers!L:L,[1]Printers!P:P,,0),ROUND(_xlfn.XLOOKUP([1]Parameters!B872,[1]Printers!L:L,[1]Printers!Q:Q,,0)*G872/10,0)*10,_xlfn.XLOOKUP([1]Parameters!B872,[1]Printers!L:L,[1]Printers!P:P,,0)),"")</f>
        <v>60</v>
      </c>
      <c r="I872" s="3" t="str" cm="1">
        <f t="array" ref="I872">IFERROR(IF(ROW()-1&gt;COUNTA([1]!T_Printers[Printers])*COUNTA([1]!T_Resins[Resins]),"",_xlfn.IFS(ROUND(VLOOKUP(C872,[1]!T_Resins[#Data],4,FALSE)/VLOOKUP(A872,[1]!T_Printers[#Data],5,FALSE),1)&lt;=_xlfn.XLOOKUP(B872,[1]Printers!L:L,[1]Printers!O:O,1,0,),ROUND(VLOOKUP(C872,[1]!T_Resins[#Data],4,FALSE)/VLOOKUP(A872,[1]!T_Printers[#Data],5,FALSE),1),ROUND(VLOOKUP(C872,[1]!T_Resins[#Data],4,FALSE)/VLOOKUP(A872,[1]!T_Printers[#Data],5,FALSE),1)&gt;_xlfn.XLOOKUP(B872,[1]Printers!L:L,[1]Printers!O:O,1,0,),"")),"")</f>
        <v/>
      </c>
      <c r="J872" t="str">
        <f>IFERROR(IF(ROUND(_xlfn.XLOOKUP([1]Parameters!B872,[1]Printers!L:L,[1]Printers!Q:Q,,0)*I872/10,0)*10&lt;_xlfn.XLOOKUP([1]Parameters!B872,[1]Printers!L:L,[1]Printers!P:P,,0),ROUND(_xlfn.XLOOKUP([1]Parameters!B872,[1]Printers!L:L,[1]Printers!Q:Q,,0)*I872/10,0)*10,_xlfn.XLOOKUP([1]Parameters!B872,[1]Printers!L:L,[1]Printers!P:P,,0)),"")</f>
        <v/>
      </c>
      <c r="K872">
        <f>IF(SUM(E872:J872)&lt;&gt;0,VLOOKUP(A872,[1]!T_Printers[#Data],10,FALSE)+VLOOKUP(C872,[1]!T_Resins[#Data],10,FALSE),"")</f>
        <v>2</v>
      </c>
      <c r="L872">
        <f>IF(SUM(E872:J872)&lt;&gt;0,VLOOKUP(A872,[1]!T_Printers[#Data],11,FALSE),"")</f>
        <v>4</v>
      </c>
      <c r="M872">
        <f>IF(SUM(E872:J872)&lt;&gt;0,VLOOKUP(C872,[1]!T_Resins[#Data],8,FALSE),"")</f>
        <v>120</v>
      </c>
      <c r="N872">
        <f>IF(_xlfn.XLOOKUP(B872,[1]Printers!$L:$L,[1]Printers!$R:$R,0,0)&gt;0,[1]Parameters!M872,IF(SUM(E872:J872)&lt;&gt;0,VLOOKUP(C872,[1]!T_Resins[#Data],9,FALSE),""))</f>
        <v>180</v>
      </c>
      <c r="O872" t="str">
        <f t="shared" si="13"/>
        <v>AnycubicPhotonZero</v>
      </c>
    </row>
    <row r="873" spans="1:15" x14ac:dyDescent="0.25">
      <c r="A873" t="str">
        <f t="array" ref="A873">IF(ROW()-1&gt;COUNTA([1]!T_Printers[Printers])*COUNTA([1]!T_Resins[Resins]),"",INDEX([1]!T_Printers[Printers],INT((ROW()-2)/COUNTA([1]!T_Resins[Resins])+1)))</f>
        <v>Anycubic Photon Zero</v>
      </c>
      <c r="B873" t="str">
        <f>_xlfn.XLOOKUP(A873,[1]!T_Printers[Printers],[1]!T_Printers[Icon link],,0)</f>
        <v>AnycubicPhotonZero</v>
      </c>
      <c r="C873" t="str">
        <f t="array" ref="C873">IF(ROW()-1&gt;COUNTA([1]!T_Printers[Printers])*COUNTA([1]!T_Resins[Resins]),"",INDEX([1]!T_Resins[Resins],MOD(ROW()-2,COUNTA([1]!T_Resins[Resins]))+1))</f>
        <v>Tough Grey</v>
      </c>
      <c r="D873">
        <f>IF(SUM(E873:J873)&lt;&gt;0,IF(ROW()-1&gt;COUNTA([1]!T_Printers[Printers])*COUNTA([1]!T_Resins[Resins]),"",2),"")</f>
        <v>2</v>
      </c>
      <c r="E873" cm="1">
        <f t="array" ref="E873">IFERROR(IF(ROW()-1&gt;COUNTA([1]!T_Printers[Printers])*COUNTA([1]!T_Resins[Resins]),"",_xlfn.IFS(ROUND(VLOOKUP(C873,[1]!T_Resins[#Data],2,FALSE)/VLOOKUP(A873,[1]!T_Printers[#Data],5,FALSE),1)&lt;=_xlfn.XLOOKUP(B873,[1]Printers!L:L,[1]Printers!O:O,1,0,),ROUND(VLOOKUP(C873,[1]!T_Resins[#Data],2,FALSE)/VLOOKUP(A873,[1]!T_Printers[#Data],5,FALSE),1),ROUND(VLOOKUP(C873,[1]!T_Resins[#Data],2,FALSE)/VLOOKUP(A873,[1]!T_Printers[#Data],5,FALSE),1)&gt;_xlfn.XLOOKUP(B873,[1]Printers!L:L,[1]Printers!O:O,1,0,),10)),"Используйте слой 100 мкм")</f>
        <v>6</v>
      </c>
      <c r="F873">
        <f>IFERROR(IF(ROUND(_xlfn.XLOOKUP([1]Parameters!B873,[1]Printers!L:L,[1]Printers!Q:Q,,0)*E873/10,0)*10&lt;_xlfn.XLOOKUP([1]Parameters!B873,[1]Printers!L:L,[1]Printers!P:P,,0),ROUND(_xlfn.XLOOKUP([1]Parameters!B873,[1]Printers!L:L,[1]Printers!Q:Q,,0)*E873/10,0)*10,_xlfn.XLOOKUP([1]Parameters!B873,[1]Printers!L:L,[1]Printers!P:P,,0)),"")</f>
        <v>50</v>
      </c>
      <c r="G873" cm="1">
        <f t="array" ref="G873">IFERROR(IF(ROW()-1&gt;COUNTA([1]!T_Printers[Printers])*COUNTA([1]!T_Resins[Resins]),"",_xlfn.IFS(ROUND(VLOOKUP(C873,[1]!T_Resins[#Data],3,FALSE)/VLOOKUP(A873,[1]!T_Printers[#Data],5,FALSE),1)&lt;=_xlfn.XLOOKUP(B873,[1]Printers!L:L,[1]Printers!O:O,1,0,),ROUND(VLOOKUP(C873,[1]!T_Resins[#Data],3,FALSE)/VLOOKUP(A873,[1]!T_Printers[#Data],5,FALSE),1),ROUND(VLOOKUP(C873,[1]!T_Resins[#Data],3,FALSE)/VLOOKUP(A873,[1]!T_Printers[#Data],5,FALSE),1)&gt;_xlfn.XLOOKUP(B873,[1]Printers!L:L,[1]Printers!O:O,1,0,),10)),"")</f>
        <v>7.1</v>
      </c>
      <c r="H873">
        <f>IFERROR(IF(ROUND(_xlfn.XLOOKUP([1]Parameters!B873,[1]Printers!L:L,[1]Printers!Q:Q,,0)*G873/10,0)*10&lt;_xlfn.XLOOKUP([1]Parameters!B873,[1]Printers!L:L,[1]Printers!P:P,,0),ROUND(_xlfn.XLOOKUP([1]Parameters!B873,[1]Printers!L:L,[1]Printers!Q:Q,,0)*G873/10,0)*10,_xlfn.XLOOKUP([1]Parameters!B873,[1]Printers!L:L,[1]Printers!P:P,,0)),"")</f>
        <v>60</v>
      </c>
      <c r="I873" s="3" t="str" cm="1">
        <f t="array" ref="I873">IFERROR(IF(ROW()-1&gt;COUNTA([1]!T_Printers[Printers])*COUNTA([1]!T_Resins[Resins]),"",_xlfn.IFS(ROUND(VLOOKUP(C873,[1]!T_Resins[#Data],4,FALSE)/VLOOKUP(A873,[1]!T_Printers[#Data],5,FALSE),1)&lt;=_xlfn.XLOOKUP(B873,[1]Printers!L:L,[1]Printers!O:O,1,0,),ROUND(VLOOKUP(C873,[1]!T_Resins[#Data],4,FALSE)/VLOOKUP(A873,[1]!T_Printers[#Data],5,FALSE),1),ROUND(VLOOKUP(C873,[1]!T_Resins[#Data],4,FALSE)/VLOOKUP(A873,[1]!T_Printers[#Data],5,FALSE),1)&gt;_xlfn.XLOOKUP(B873,[1]Printers!L:L,[1]Printers!O:O,1,0,),"")),"")</f>
        <v/>
      </c>
      <c r="J873" t="str">
        <f>IFERROR(IF(ROUND(_xlfn.XLOOKUP([1]Parameters!B873,[1]Printers!L:L,[1]Printers!Q:Q,,0)*I873/10,0)*10&lt;_xlfn.XLOOKUP([1]Parameters!B873,[1]Printers!L:L,[1]Printers!P:P,,0),ROUND(_xlfn.XLOOKUP([1]Parameters!B873,[1]Printers!L:L,[1]Printers!Q:Q,,0)*I873/10,0)*10,_xlfn.XLOOKUP([1]Parameters!B873,[1]Printers!L:L,[1]Printers!P:P,,0)),"")</f>
        <v/>
      </c>
      <c r="K873">
        <f>IF(SUM(E873:J873)&lt;&gt;0,VLOOKUP(A873,[1]!T_Printers[#Data],10,FALSE)+VLOOKUP(C873,[1]!T_Resins[#Data],10,FALSE),"")</f>
        <v>2</v>
      </c>
      <c r="L873">
        <f>IF(SUM(E873:J873)&lt;&gt;0,VLOOKUP(A873,[1]!T_Printers[#Data],11,FALSE),"")</f>
        <v>4</v>
      </c>
      <c r="M873">
        <f>IF(SUM(E873:J873)&lt;&gt;0,VLOOKUP(C873,[1]!T_Resins[#Data],8,FALSE),"")</f>
        <v>120</v>
      </c>
      <c r="N873">
        <f>IF(_xlfn.XLOOKUP(B873,[1]Printers!$L:$L,[1]Printers!$R:$R,0,0)&gt;0,[1]Parameters!M873,IF(SUM(E873:J873)&lt;&gt;0,VLOOKUP(C873,[1]!T_Resins[#Data],9,FALSE),""))</f>
        <v>180</v>
      </c>
      <c r="O873" t="str">
        <f t="shared" si="13"/>
        <v>AnycubicPhotonZero</v>
      </c>
    </row>
    <row r="874" spans="1:15" x14ac:dyDescent="0.25">
      <c r="A874" t="str">
        <f t="array" ref="A874">IF(ROW()-1&gt;COUNTA([1]!T_Printers[Printers])*COUNTA([1]!T_Resins[Resins]),"",INDEX([1]!T_Printers[Printers],INT((ROW()-2)/COUNTA([1]!T_Resins[Resins])+1)))</f>
        <v>Anycubic Photon Zero</v>
      </c>
      <c r="B874" t="str">
        <f>_xlfn.XLOOKUP(A874,[1]!T_Printers[Printers],[1]!T_Printers[Icon link],,0)</f>
        <v>AnycubicPhotonZero</v>
      </c>
      <c r="C874" t="str">
        <f t="array" ref="C874">IF(ROW()-1&gt;COUNTA([1]!T_Printers[Printers])*COUNTA([1]!T_Resins[Resins]),"",INDEX([1]!T_Resins[Resins],MOD(ROW()-2,COUNTA([1]!T_Resins[Resins]))+1))</f>
        <v>Tough White</v>
      </c>
      <c r="D874">
        <f>IF(SUM(E874:J874)&lt;&gt;0,IF(ROW()-1&gt;COUNTA([1]!T_Printers[Printers])*COUNTA([1]!T_Resins[Resins]),"",2),"")</f>
        <v>2</v>
      </c>
      <c r="E874" cm="1">
        <f t="array" ref="E874">IFERROR(IF(ROW()-1&gt;COUNTA([1]!T_Printers[Printers])*COUNTA([1]!T_Resins[Resins]),"",_xlfn.IFS(ROUND(VLOOKUP(C874,[1]!T_Resins[#Data],2,FALSE)/VLOOKUP(A874,[1]!T_Printers[#Data],5,FALSE),1)&lt;=_xlfn.XLOOKUP(B874,[1]Printers!L:L,[1]Printers!O:O,1,0,),ROUND(VLOOKUP(C874,[1]!T_Resins[#Data],2,FALSE)/VLOOKUP(A874,[1]!T_Printers[#Data],5,FALSE),1),ROUND(VLOOKUP(C874,[1]!T_Resins[#Data],2,FALSE)/VLOOKUP(A874,[1]!T_Printers[#Data],5,FALSE),1)&gt;_xlfn.XLOOKUP(B874,[1]Printers!L:L,[1]Printers!O:O,1,0,),10)),"Используйте слой 100 мкм")</f>
        <v>6</v>
      </c>
      <c r="F874">
        <f>IFERROR(IF(ROUND(_xlfn.XLOOKUP([1]Parameters!B874,[1]Printers!L:L,[1]Printers!Q:Q,,0)*E874/10,0)*10&lt;_xlfn.XLOOKUP([1]Parameters!B874,[1]Printers!L:L,[1]Printers!P:P,,0),ROUND(_xlfn.XLOOKUP([1]Parameters!B874,[1]Printers!L:L,[1]Printers!Q:Q,,0)*E874/10,0)*10,_xlfn.XLOOKUP([1]Parameters!B874,[1]Printers!L:L,[1]Printers!P:P,,0)),"")</f>
        <v>50</v>
      </c>
      <c r="G874" cm="1">
        <f t="array" ref="G874">IFERROR(IF(ROW()-1&gt;COUNTA([1]!T_Printers[Printers])*COUNTA([1]!T_Resins[Resins]),"",_xlfn.IFS(ROUND(VLOOKUP(C874,[1]!T_Resins[#Data],3,FALSE)/VLOOKUP(A874,[1]!T_Printers[#Data],5,FALSE),1)&lt;=_xlfn.XLOOKUP(B874,[1]Printers!L:L,[1]Printers!O:O,1,0,),ROUND(VLOOKUP(C874,[1]!T_Resins[#Data],3,FALSE)/VLOOKUP(A874,[1]!T_Printers[#Data],5,FALSE),1),ROUND(VLOOKUP(C874,[1]!T_Resins[#Data],3,FALSE)/VLOOKUP(A874,[1]!T_Printers[#Data],5,FALSE),1)&gt;_xlfn.XLOOKUP(B874,[1]Printers!L:L,[1]Printers!O:O,1,0,),10)),"")</f>
        <v>7.1</v>
      </c>
      <c r="H874">
        <f>IFERROR(IF(ROUND(_xlfn.XLOOKUP([1]Parameters!B874,[1]Printers!L:L,[1]Printers!Q:Q,,0)*G874/10,0)*10&lt;_xlfn.XLOOKUP([1]Parameters!B874,[1]Printers!L:L,[1]Printers!P:P,,0),ROUND(_xlfn.XLOOKUP([1]Parameters!B874,[1]Printers!L:L,[1]Printers!Q:Q,,0)*G874/10,0)*10,_xlfn.XLOOKUP([1]Parameters!B874,[1]Printers!L:L,[1]Printers!P:P,,0)),"")</f>
        <v>60</v>
      </c>
      <c r="I874" s="3" t="str" cm="1">
        <f t="array" ref="I874">IFERROR(IF(ROW()-1&gt;COUNTA([1]!T_Printers[Printers])*COUNTA([1]!T_Resins[Resins]),"",_xlfn.IFS(ROUND(VLOOKUP(C874,[1]!T_Resins[#Data],4,FALSE)/VLOOKUP(A874,[1]!T_Printers[#Data],5,FALSE),1)&lt;=_xlfn.XLOOKUP(B874,[1]Printers!L:L,[1]Printers!O:O,1,0,),ROUND(VLOOKUP(C874,[1]!T_Resins[#Data],4,FALSE)/VLOOKUP(A874,[1]!T_Printers[#Data],5,FALSE),1),ROUND(VLOOKUP(C874,[1]!T_Resins[#Data],4,FALSE)/VLOOKUP(A874,[1]!T_Printers[#Data],5,FALSE),1)&gt;_xlfn.XLOOKUP(B874,[1]Printers!L:L,[1]Printers!O:O,1,0,),"")),"")</f>
        <v/>
      </c>
      <c r="J874" t="str">
        <f>IFERROR(IF(ROUND(_xlfn.XLOOKUP([1]Parameters!B874,[1]Printers!L:L,[1]Printers!Q:Q,,0)*I874/10,0)*10&lt;_xlfn.XLOOKUP([1]Parameters!B874,[1]Printers!L:L,[1]Printers!P:P,,0),ROUND(_xlfn.XLOOKUP([1]Parameters!B874,[1]Printers!L:L,[1]Printers!Q:Q,,0)*I874/10,0)*10,_xlfn.XLOOKUP([1]Parameters!B874,[1]Printers!L:L,[1]Printers!P:P,,0)),"")</f>
        <v/>
      </c>
      <c r="K874">
        <f>IF(SUM(E874:J874)&lt;&gt;0,VLOOKUP(A874,[1]!T_Printers[#Data],10,FALSE)+VLOOKUP(C874,[1]!T_Resins[#Data],10,FALSE),"")</f>
        <v>2</v>
      </c>
      <c r="L874">
        <f>IF(SUM(E874:J874)&lt;&gt;0,VLOOKUP(A874,[1]!T_Printers[#Data],11,FALSE),"")</f>
        <v>4</v>
      </c>
      <c r="M874">
        <f>IF(SUM(E874:J874)&lt;&gt;0,VLOOKUP(C874,[1]!T_Resins[#Data],8,FALSE),"")</f>
        <v>120</v>
      </c>
      <c r="N874">
        <f>IF(_xlfn.XLOOKUP(B874,[1]Printers!$L:$L,[1]Printers!$R:$R,0,0)&gt;0,[1]Parameters!M874,IF(SUM(E874:J874)&lt;&gt;0,VLOOKUP(C874,[1]!T_Resins[#Data],9,FALSE),""))</f>
        <v>180</v>
      </c>
      <c r="O874" t="str">
        <f t="shared" si="13"/>
        <v>AnycubicPhotonZero</v>
      </c>
    </row>
    <row r="875" spans="1:15" x14ac:dyDescent="0.25">
      <c r="A875" t="str">
        <f t="array" ref="A875">IF(ROW()-1&gt;COUNTA([1]!T_Printers[Printers])*COUNTA([1]!T_Resins[Resins]),"",INDEX([1]!T_Printers[Printers],INT((ROW()-2)/COUNTA([1]!T_Resins[Resins])+1)))</f>
        <v>Anycubic Photon Zero</v>
      </c>
      <c r="B875" t="str">
        <f>_xlfn.XLOOKUP(A875,[1]!T_Printers[Printers],[1]!T_Printers[Icon link],,0)</f>
        <v>AnycubicPhotonZero</v>
      </c>
      <c r="C875" t="str">
        <f t="array" ref="C875">IF(ROW()-1&gt;COUNTA([1]!T_Printers[Printers])*COUNTA([1]!T_Resins[Resins]),"",INDEX([1]!T_Resins[Resins],MOD(ROW()-2,COUNTA([1]!T_Resins[Resins]))+1))</f>
        <v>Jewelry J-Cast</v>
      </c>
      <c r="D875">
        <f>IF(SUM(E875:J875)&lt;&gt;0,IF(ROW()-1&gt;COUNTA([1]!T_Printers[Printers])*COUNTA([1]!T_Resins[Resins]),"",2),"")</f>
        <v>2</v>
      </c>
      <c r="E875" cm="1">
        <f t="array" ref="E875">IFERROR(IF(ROW()-1&gt;COUNTA([1]!T_Printers[Printers])*COUNTA([1]!T_Resins[Resins]),"",_xlfn.IFS(ROUND(VLOOKUP(C875,[1]!T_Resins[#Data],2,FALSE)/VLOOKUP(A875,[1]!T_Printers[#Data],5,FALSE),1)&lt;=_xlfn.XLOOKUP(B875,[1]Printers!L:L,[1]Printers!O:O,1,0,),ROUND(VLOOKUP(C875,[1]!T_Resins[#Data],2,FALSE)/VLOOKUP(A875,[1]!T_Printers[#Data],5,FALSE),1),ROUND(VLOOKUP(C875,[1]!T_Resins[#Data],2,FALSE)/VLOOKUP(A875,[1]!T_Printers[#Data],5,FALSE),1)&gt;_xlfn.XLOOKUP(B875,[1]Printers!L:L,[1]Printers!O:O,1,0,),10)),"Используйте слой 100 мкм")</f>
        <v>19.100000000000001</v>
      </c>
      <c r="F875">
        <f>IFERROR(IF(ROUND(_xlfn.XLOOKUP([1]Parameters!B875,[1]Printers!L:L,[1]Printers!Q:Q,,0)*E875/10,0)*10&lt;_xlfn.XLOOKUP([1]Parameters!B875,[1]Printers!L:L,[1]Printers!P:P,,0),ROUND(_xlfn.XLOOKUP([1]Parameters!B875,[1]Printers!L:L,[1]Printers!Q:Q,,0)*E875/10,0)*10,_xlfn.XLOOKUP([1]Parameters!B875,[1]Printers!L:L,[1]Printers!P:P,,0)),"")</f>
        <v>100</v>
      </c>
      <c r="G875" cm="1">
        <f t="array" ref="G875">IFERROR(IF(ROW()-1&gt;COUNTA([1]!T_Printers[Printers])*COUNTA([1]!T_Resins[Resins]),"",_xlfn.IFS(ROUND(VLOOKUP(C875,[1]!T_Resins[#Data],3,FALSE)/VLOOKUP(A875,[1]!T_Printers[#Data],5,FALSE),1)&lt;=_xlfn.XLOOKUP(B875,[1]Printers!L:L,[1]Printers!O:O,1,0,),ROUND(VLOOKUP(C875,[1]!T_Resins[#Data],3,FALSE)/VLOOKUP(A875,[1]!T_Printers[#Data],5,FALSE),1),ROUND(VLOOKUP(C875,[1]!T_Resins[#Data],3,FALSE)/VLOOKUP(A875,[1]!T_Printers[#Data],5,FALSE),1)&gt;_xlfn.XLOOKUP(B875,[1]Printers!L:L,[1]Printers!O:O,1,0,),10)),"")</f>
        <v>26.2</v>
      </c>
      <c r="H875">
        <f>IFERROR(IF(ROUND(_xlfn.XLOOKUP([1]Parameters!B875,[1]Printers!L:L,[1]Printers!Q:Q,,0)*G875/10,0)*10&lt;_xlfn.XLOOKUP([1]Parameters!B875,[1]Printers!L:L,[1]Printers!P:P,,0),ROUND(_xlfn.XLOOKUP([1]Parameters!B875,[1]Printers!L:L,[1]Printers!Q:Q,,0)*G875/10,0)*10,_xlfn.XLOOKUP([1]Parameters!B875,[1]Printers!L:L,[1]Printers!P:P,,0)),"")</f>
        <v>100</v>
      </c>
      <c r="I875" s="3" t="str" cm="1">
        <f t="array" ref="I875">IFERROR(IF(ROW()-1&gt;COUNTA([1]!T_Printers[Printers])*COUNTA([1]!T_Resins[Resins]),"",_xlfn.IFS(ROUND(VLOOKUP(C875,[1]!T_Resins[#Data],4,FALSE)/VLOOKUP(A875,[1]!T_Printers[#Data],5,FALSE),1)&lt;=_xlfn.XLOOKUP(B875,[1]Printers!L:L,[1]Printers!O:O,1,0,),ROUND(VLOOKUP(C875,[1]!T_Resins[#Data],4,FALSE)/VLOOKUP(A875,[1]!T_Printers[#Data],5,FALSE),1),ROUND(VLOOKUP(C875,[1]!T_Resins[#Data],4,FALSE)/VLOOKUP(A875,[1]!T_Printers[#Data],5,FALSE),1)&gt;_xlfn.XLOOKUP(B875,[1]Printers!L:L,[1]Printers!O:O,1,0,),"")),"")</f>
        <v/>
      </c>
      <c r="J875" t="str">
        <f>IFERROR(IF(ROUND(_xlfn.XLOOKUP([1]Parameters!B875,[1]Printers!L:L,[1]Printers!Q:Q,,0)*I875/10,0)*10&lt;_xlfn.XLOOKUP([1]Parameters!B875,[1]Printers!L:L,[1]Printers!P:P,,0),ROUND(_xlfn.XLOOKUP([1]Parameters!B875,[1]Printers!L:L,[1]Printers!Q:Q,,0)*I875/10,0)*10,_xlfn.XLOOKUP([1]Parameters!B875,[1]Printers!L:L,[1]Printers!P:P,,0)),"")</f>
        <v/>
      </c>
      <c r="K875">
        <f>IF(SUM(E875:J875)&lt;&gt;0,VLOOKUP(A875,[1]!T_Printers[#Data],10,FALSE)+VLOOKUP(C875,[1]!T_Resins[#Data],10,FALSE),"")</f>
        <v>2</v>
      </c>
      <c r="L875">
        <f>IF(SUM(E875:J875)&lt;&gt;0,VLOOKUP(A875,[1]!T_Printers[#Data],11,FALSE),"")</f>
        <v>4</v>
      </c>
      <c r="M875">
        <f>IF(SUM(E875:J875)&lt;&gt;0,VLOOKUP(C875,[1]!T_Resins[#Data],8,FALSE),"")</f>
        <v>60</v>
      </c>
      <c r="N875">
        <f>IF(_xlfn.XLOOKUP(B875,[1]Printers!$L:$L,[1]Printers!$R:$R,0,0)&gt;0,[1]Parameters!M875,IF(SUM(E875:J875)&lt;&gt;0,VLOOKUP(C875,[1]!T_Resins[#Data],9,FALSE),""))</f>
        <v>60</v>
      </c>
      <c r="O875" t="str">
        <f t="shared" si="13"/>
        <v>AnycubicPhotonZero</v>
      </c>
    </row>
    <row r="876" spans="1:15" x14ac:dyDescent="0.25">
      <c r="A876" t="str">
        <f t="array" ref="A876">IF(ROW()-1&gt;COUNTA([1]!T_Printers[Printers])*COUNTA([1]!T_Resins[Resins]),"",INDEX([1]!T_Printers[Printers],INT((ROW()-2)/COUNTA([1]!T_Resins[Resins])+1)))</f>
        <v>Anycubic Photon Zero</v>
      </c>
      <c r="B876" t="str">
        <f>_xlfn.XLOOKUP(A876,[1]!T_Printers[Printers],[1]!T_Printers[Icon link],,0)</f>
        <v>AnycubicPhotonZero</v>
      </c>
      <c r="C876" t="str">
        <f t="array" ref="C876">IF(ROW()-1&gt;COUNTA([1]!T_Printers[Printers])*COUNTA([1]!T_Resins[Resins]),"",INDEX([1]!T_Resins[Resins],MOD(ROW()-2,COUNTA([1]!T_Resins[Resins]))+1))</f>
        <v>Model Resin Black</v>
      </c>
      <c r="D876">
        <f>IF(SUM(E876:J876)&lt;&gt;0,IF(ROW()-1&gt;COUNTA([1]!T_Printers[Printers])*COUNTA([1]!T_Resins[Resins]),"",2),"")</f>
        <v>2</v>
      </c>
      <c r="E876" cm="1">
        <f t="array" ref="E876">IFERROR(IF(ROW()-1&gt;COUNTA([1]!T_Printers[Printers])*COUNTA([1]!T_Resins[Resins]),"",_xlfn.IFS(ROUND(VLOOKUP(C876,[1]!T_Resins[#Data],2,FALSE)/VLOOKUP(A876,[1]!T_Printers[#Data],5,FALSE),1)&lt;=_xlfn.XLOOKUP(B876,[1]Printers!L:L,[1]Printers!O:O,1,0,),ROUND(VLOOKUP(C876,[1]!T_Resins[#Data],2,FALSE)/VLOOKUP(A876,[1]!T_Printers[#Data],5,FALSE),1),ROUND(VLOOKUP(C876,[1]!T_Resins[#Data],2,FALSE)/VLOOKUP(A876,[1]!T_Printers[#Data],5,FALSE),1)&gt;_xlfn.XLOOKUP(B876,[1]Printers!L:L,[1]Printers!O:O,1,0,),10)),"Используйте слой 100 мкм")</f>
        <v>7.2</v>
      </c>
      <c r="F876">
        <f>IFERROR(IF(ROUND(_xlfn.XLOOKUP([1]Parameters!B876,[1]Printers!L:L,[1]Printers!Q:Q,,0)*E876/10,0)*10&lt;_xlfn.XLOOKUP([1]Parameters!B876,[1]Printers!L:L,[1]Printers!P:P,,0),ROUND(_xlfn.XLOOKUP([1]Parameters!B876,[1]Printers!L:L,[1]Printers!Q:Q,,0)*E876/10,0)*10,_xlfn.XLOOKUP([1]Parameters!B876,[1]Printers!L:L,[1]Printers!P:P,,0)),"")</f>
        <v>60</v>
      </c>
      <c r="G876" cm="1">
        <f t="array" ref="G876">IFERROR(IF(ROW()-1&gt;COUNTA([1]!T_Printers[Printers])*COUNTA([1]!T_Resins[Resins]),"",_xlfn.IFS(ROUND(VLOOKUP(C876,[1]!T_Resins[#Data],3,FALSE)/VLOOKUP(A876,[1]!T_Printers[#Data],5,FALSE),1)&lt;=_xlfn.XLOOKUP(B876,[1]Printers!L:L,[1]Printers!O:O,1,0,),ROUND(VLOOKUP(C876,[1]!T_Resins[#Data],3,FALSE)/VLOOKUP(A876,[1]!T_Printers[#Data],5,FALSE),1),ROUND(VLOOKUP(C876,[1]!T_Resins[#Data],3,FALSE)/VLOOKUP(A876,[1]!T_Printers[#Data],5,FALSE),1)&gt;_xlfn.XLOOKUP(B876,[1]Printers!L:L,[1]Printers!O:O,1,0,),10)),"")</f>
        <v>9.3000000000000007</v>
      </c>
      <c r="H876">
        <f>IFERROR(IF(ROUND(_xlfn.XLOOKUP([1]Parameters!B876,[1]Printers!L:L,[1]Printers!Q:Q,,0)*G876/10,0)*10&lt;_xlfn.XLOOKUP([1]Parameters!B876,[1]Printers!L:L,[1]Printers!P:P,,0),ROUND(_xlfn.XLOOKUP([1]Parameters!B876,[1]Printers!L:L,[1]Printers!Q:Q,,0)*G876/10,0)*10,_xlfn.XLOOKUP([1]Parameters!B876,[1]Printers!L:L,[1]Printers!P:P,,0)),"")</f>
        <v>80</v>
      </c>
      <c r="I876" s="3" t="str" cm="1">
        <f t="array" ref="I876">IFERROR(IF(ROW()-1&gt;COUNTA([1]!T_Printers[Printers])*COUNTA([1]!T_Resins[Resins]),"",_xlfn.IFS(ROUND(VLOOKUP(C876,[1]!T_Resins[#Data],4,FALSE)/VLOOKUP(A876,[1]!T_Printers[#Data],5,FALSE),1)&lt;=_xlfn.XLOOKUP(B876,[1]Printers!L:L,[1]Printers!O:O,1,0,),ROUND(VLOOKUP(C876,[1]!T_Resins[#Data],4,FALSE)/VLOOKUP(A876,[1]!T_Printers[#Data],5,FALSE),1),ROUND(VLOOKUP(C876,[1]!T_Resins[#Data],4,FALSE)/VLOOKUP(A876,[1]!T_Printers[#Data],5,FALSE),1)&gt;_xlfn.XLOOKUP(B876,[1]Printers!L:L,[1]Printers!O:O,1,0,),"")),"")</f>
        <v/>
      </c>
      <c r="J876" t="str">
        <f>IFERROR(IF(ROUND(_xlfn.XLOOKUP([1]Parameters!B876,[1]Printers!L:L,[1]Printers!Q:Q,,0)*I876/10,0)*10&lt;_xlfn.XLOOKUP([1]Parameters!B876,[1]Printers!L:L,[1]Printers!P:P,,0),ROUND(_xlfn.XLOOKUP([1]Parameters!B876,[1]Printers!L:L,[1]Printers!Q:Q,,0)*I876/10,0)*10,_xlfn.XLOOKUP([1]Parameters!B876,[1]Printers!L:L,[1]Printers!P:P,,0)),"")</f>
        <v/>
      </c>
      <c r="K876">
        <f>IF(SUM(E876:J876)&lt;&gt;0,VLOOKUP(A876,[1]!T_Printers[#Data],10,FALSE)+VLOOKUP(C876,[1]!T_Resins[#Data],10,FALSE),"")</f>
        <v>2</v>
      </c>
      <c r="L876">
        <f>IF(SUM(E876:J876)&lt;&gt;0,VLOOKUP(A876,[1]!T_Printers[#Data],11,FALSE),"")</f>
        <v>4</v>
      </c>
      <c r="M876">
        <f>IF(SUM(E876:J876)&lt;&gt;0,VLOOKUP(C876,[1]!T_Resins[#Data],8,FALSE),"")</f>
        <v>120</v>
      </c>
      <c r="N876">
        <f>IF(_xlfn.XLOOKUP(B876,[1]Printers!$L:$L,[1]Printers!$R:$R,0,0)&gt;0,[1]Parameters!M876,IF(SUM(E876:J876)&lt;&gt;0,VLOOKUP(C876,[1]!T_Resins[#Data],9,FALSE),""))</f>
        <v>180</v>
      </c>
      <c r="O876" t="str">
        <f t="shared" si="13"/>
        <v>AnycubicPhotonZero</v>
      </c>
    </row>
    <row r="877" spans="1:15" x14ac:dyDescent="0.25">
      <c r="A877" t="str">
        <f t="array" ref="A877">IF(ROW()-1&gt;COUNTA([1]!T_Printers[Printers])*COUNTA([1]!T_Resins[Resins]),"",INDEX([1]!T_Printers[Printers],INT((ROW()-2)/COUNTA([1]!T_Resins[Resins])+1)))</f>
        <v>Anycubic Photon Zero</v>
      </c>
      <c r="B877" t="str">
        <f>_xlfn.XLOOKUP(A877,[1]!T_Printers[Printers],[1]!T_Printers[Icon link],,0)</f>
        <v>AnycubicPhotonZero</v>
      </c>
      <c r="C877" t="str">
        <f t="array" ref="C877">IF(ROW()-1&gt;COUNTA([1]!T_Printers[Printers])*COUNTA([1]!T_Resins[Resins]),"",INDEX([1]!T_Resins[Resins],MOD(ROW()-2,COUNTA([1]!T_Resins[Resins]))+1))</f>
        <v>Model Resin Clear</v>
      </c>
      <c r="D877">
        <f>IF(SUM(E877:J877)&lt;&gt;0,IF(ROW()-1&gt;COUNTA([1]!T_Printers[Printers])*COUNTA([1]!T_Resins[Resins]),"",2),"")</f>
        <v>2</v>
      </c>
      <c r="E877" cm="1">
        <f t="array" ref="E877">IFERROR(IF(ROW()-1&gt;COUNTA([1]!T_Printers[Printers])*COUNTA([1]!T_Resins[Resins]),"",_xlfn.IFS(ROUND(VLOOKUP(C877,[1]!T_Resins[#Data],2,FALSE)/VLOOKUP(A877,[1]!T_Printers[#Data],5,FALSE),1)&lt;=_xlfn.XLOOKUP(B877,[1]Printers!L:L,[1]Printers!O:O,1,0,),ROUND(VLOOKUP(C877,[1]!T_Resins[#Data],2,FALSE)/VLOOKUP(A877,[1]!T_Printers[#Data],5,FALSE),1),ROUND(VLOOKUP(C877,[1]!T_Resins[#Data],2,FALSE)/VLOOKUP(A877,[1]!T_Printers[#Data],5,FALSE),1)&gt;_xlfn.XLOOKUP(B877,[1]Printers!L:L,[1]Printers!O:O,1,0,),10)),"Используйте слой 100 мкм")</f>
        <v>6.7</v>
      </c>
      <c r="F877">
        <f>IFERROR(IF(ROUND(_xlfn.XLOOKUP([1]Parameters!B877,[1]Printers!L:L,[1]Printers!Q:Q,,0)*E877/10,0)*10&lt;_xlfn.XLOOKUP([1]Parameters!B877,[1]Printers!L:L,[1]Printers!P:P,,0),ROUND(_xlfn.XLOOKUP([1]Parameters!B877,[1]Printers!L:L,[1]Printers!Q:Q,,0)*E877/10,0)*10,_xlfn.XLOOKUP([1]Parameters!B877,[1]Printers!L:L,[1]Printers!P:P,,0)),"")</f>
        <v>60</v>
      </c>
      <c r="G877" cm="1">
        <f t="array" ref="G877">IFERROR(IF(ROW()-1&gt;COUNTA([1]!T_Printers[Printers])*COUNTA([1]!T_Resins[Resins]),"",_xlfn.IFS(ROUND(VLOOKUP(C877,[1]!T_Resins[#Data],3,FALSE)/VLOOKUP(A877,[1]!T_Printers[#Data],5,FALSE),1)&lt;=_xlfn.XLOOKUP(B877,[1]Printers!L:L,[1]Printers!O:O,1,0,),ROUND(VLOOKUP(C877,[1]!T_Resins[#Data],3,FALSE)/VLOOKUP(A877,[1]!T_Printers[#Data],5,FALSE),1),ROUND(VLOOKUP(C877,[1]!T_Resins[#Data],3,FALSE)/VLOOKUP(A877,[1]!T_Printers[#Data],5,FALSE),1)&gt;_xlfn.XLOOKUP(B877,[1]Printers!L:L,[1]Printers!O:O,1,0,),10)),"")</f>
        <v>8.6999999999999993</v>
      </c>
      <c r="H877">
        <f>IFERROR(IF(ROUND(_xlfn.XLOOKUP([1]Parameters!B877,[1]Printers!L:L,[1]Printers!Q:Q,,0)*G877/10,0)*10&lt;_xlfn.XLOOKUP([1]Parameters!B877,[1]Printers!L:L,[1]Printers!P:P,,0),ROUND(_xlfn.XLOOKUP([1]Parameters!B877,[1]Printers!L:L,[1]Printers!Q:Q,,0)*G877/10,0)*10,_xlfn.XLOOKUP([1]Parameters!B877,[1]Printers!L:L,[1]Printers!P:P,,0)),"")</f>
        <v>80</v>
      </c>
      <c r="I877" s="3" t="str" cm="1">
        <f t="array" ref="I877">IFERROR(IF(ROW()-1&gt;COUNTA([1]!T_Printers[Printers])*COUNTA([1]!T_Resins[Resins]),"",_xlfn.IFS(ROUND(VLOOKUP(C877,[1]!T_Resins[#Data],4,FALSE)/VLOOKUP(A877,[1]!T_Printers[#Data],5,FALSE),1)&lt;=_xlfn.XLOOKUP(B877,[1]Printers!L:L,[1]Printers!O:O,1,0,),ROUND(VLOOKUP(C877,[1]!T_Resins[#Data],4,FALSE)/VLOOKUP(A877,[1]!T_Printers[#Data],5,FALSE),1),ROUND(VLOOKUP(C877,[1]!T_Resins[#Data],4,FALSE)/VLOOKUP(A877,[1]!T_Printers[#Data],5,FALSE),1)&gt;_xlfn.XLOOKUP(B877,[1]Printers!L:L,[1]Printers!O:O,1,0,),"")),"")</f>
        <v/>
      </c>
      <c r="J877" t="str">
        <f>IFERROR(IF(ROUND(_xlfn.XLOOKUP([1]Parameters!B877,[1]Printers!L:L,[1]Printers!Q:Q,,0)*I877/10,0)*10&lt;_xlfn.XLOOKUP([1]Parameters!B877,[1]Printers!L:L,[1]Printers!P:P,,0),ROUND(_xlfn.XLOOKUP([1]Parameters!B877,[1]Printers!L:L,[1]Printers!Q:Q,,0)*I877/10,0)*10,_xlfn.XLOOKUP([1]Parameters!B877,[1]Printers!L:L,[1]Printers!P:P,,0)),"")</f>
        <v/>
      </c>
      <c r="K877">
        <f>IF(SUM(E877:J877)&lt;&gt;0,VLOOKUP(A877,[1]!T_Printers[#Data],10,FALSE)+VLOOKUP(C877,[1]!T_Resins[#Data],10,FALSE),"")</f>
        <v>2</v>
      </c>
      <c r="L877">
        <f>IF(SUM(E877:J877)&lt;&gt;0,VLOOKUP(A877,[1]!T_Printers[#Data],11,FALSE),"")</f>
        <v>4</v>
      </c>
      <c r="M877">
        <f>IF(SUM(E877:J877)&lt;&gt;0,VLOOKUP(C877,[1]!T_Resins[#Data],8,FALSE),"")</f>
        <v>120</v>
      </c>
      <c r="N877">
        <f>IF(_xlfn.XLOOKUP(B877,[1]Printers!$L:$L,[1]Printers!$R:$R,0,0)&gt;0,[1]Parameters!M877,IF(SUM(E877:J877)&lt;&gt;0,VLOOKUP(C877,[1]!T_Resins[#Data],9,FALSE),""))</f>
        <v>180</v>
      </c>
      <c r="O877" t="str">
        <f t="shared" si="13"/>
        <v>AnycubicPhotonZero</v>
      </c>
    </row>
    <row r="878" spans="1:15" x14ac:dyDescent="0.25">
      <c r="A878" t="str">
        <f t="array" ref="A878">IF(ROW()-1&gt;COUNTA([1]!T_Printers[Printers])*COUNTA([1]!T_Resins[Resins]),"",INDEX([1]!T_Printers[Printers],INT((ROW()-2)/COUNTA([1]!T_Resins[Resins])+1)))</f>
        <v>Anycubic Photon Zero</v>
      </c>
      <c r="B878" t="str">
        <f>_xlfn.XLOOKUP(A878,[1]!T_Printers[Printers],[1]!T_Printers[Icon link],,0)</f>
        <v>AnycubicPhotonZero</v>
      </c>
      <c r="C878" t="str">
        <f t="array" ref="C878">IF(ROW()-1&gt;COUNTA([1]!T_Printers[Printers])*COUNTA([1]!T_Resins[Resins]),"",INDEX([1]!T_Resins[Resins],MOD(ROW()-2,COUNTA([1]!T_Resins[Resins]))+1))</f>
        <v>Model Resin Grey</v>
      </c>
      <c r="D878">
        <f>IF(SUM(E878:J878)&lt;&gt;0,IF(ROW()-1&gt;COUNTA([1]!T_Printers[Printers])*COUNTA([1]!T_Resins[Resins]),"",2),"")</f>
        <v>2</v>
      </c>
      <c r="E878" cm="1">
        <f t="array" ref="E878">IFERROR(IF(ROW()-1&gt;COUNTA([1]!T_Printers[Printers])*COUNTA([1]!T_Resins[Resins]),"",_xlfn.IFS(ROUND(VLOOKUP(C878,[1]!T_Resins[#Data],2,FALSE)/VLOOKUP(A878,[1]!T_Printers[#Data],5,FALSE),1)&lt;=_xlfn.XLOOKUP(B878,[1]Printers!L:L,[1]Printers!O:O,1,0,),ROUND(VLOOKUP(C878,[1]!T_Resins[#Data],2,FALSE)/VLOOKUP(A878,[1]!T_Printers[#Data],5,FALSE),1),ROUND(VLOOKUP(C878,[1]!T_Resins[#Data],2,FALSE)/VLOOKUP(A878,[1]!T_Printers[#Data],5,FALSE),1)&gt;_xlfn.XLOOKUP(B878,[1]Printers!L:L,[1]Printers!O:O,1,0,),10)),"Используйте слой 100 мкм")</f>
        <v>10</v>
      </c>
      <c r="F878">
        <f>IFERROR(IF(ROUND(_xlfn.XLOOKUP([1]Parameters!B878,[1]Printers!L:L,[1]Printers!Q:Q,,0)*E878/10,0)*10&lt;_xlfn.XLOOKUP([1]Parameters!B878,[1]Printers!L:L,[1]Printers!P:P,,0),ROUND(_xlfn.XLOOKUP([1]Parameters!B878,[1]Printers!L:L,[1]Printers!Q:Q,,0)*E878/10,0)*10,_xlfn.XLOOKUP([1]Parameters!B878,[1]Printers!L:L,[1]Printers!P:P,,0)),"")</f>
        <v>90</v>
      </c>
      <c r="G878" cm="1">
        <f t="array" ref="G878">IFERROR(IF(ROW()-1&gt;COUNTA([1]!T_Printers[Printers])*COUNTA([1]!T_Resins[Resins]),"",_xlfn.IFS(ROUND(VLOOKUP(C878,[1]!T_Resins[#Data],3,FALSE)/VLOOKUP(A878,[1]!T_Printers[#Data],5,FALSE),1)&lt;=_xlfn.XLOOKUP(B878,[1]Printers!L:L,[1]Printers!O:O,1,0,),ROUND(VLOOKUP(C878,[1]!T_Resins[#Data],3,FALSE)/VLOOKUP(A878,[1]!T_Printers[#Data],5,FALSE),1),ROUND(VLOOKUP(C878,[1]!T_Resins[#Data],3,FALSE)/VLOOKUP(A878,[1]!T_Printers[#Data],5,FALSE),1)&gt;_xlfn.XLOOKUP(B878,[1]Printers!L:L,[1]Printers!O:O,1,0,),10)),"")</f>
        <v>13</v>
      </c>
      <c r="H878">
        <f>IFERROR(IF(ROUND(_xlfn.XLOOKUP([1]Parameters!B878,[1]Printers!L:L,[1]Printers!Q:Q,,0)*G878/10,0)*10&lt;_xlfn.XLOOKUP([1]Parameters!B878,[1]Printers!L:L,[1]Printers!P:P,,0),ROUND(_xlfn.XLOOKUP([1]Parameters!B878,[1]Printers!L:L,[1]Printers!Q:Q,,0)*G878/10,0)*10,_xlfn.XLOOKUP([1]Parameters!B878,[1]Printers!L:L,[1]Printers!P:P,,0)),"")</f>
        <v>100</v>
      </c>
      <c r="I878" s="3" t="str" cm="1">
        <f t="array" ref="I878">IFERROR(IF(ROW()-1&gt;COUNTA([1]!T_Printers[Printers])*COUNTA([1]!T_Resins[Resins]),"",_xlfn.IFS(ROUND(VLOOKUP(C878,[1]!T_Resins[#Data],4,FALSE)/VLOOKUP(A878,[1]!T_Printers[#Data],5,FALSE),1)&lt;=_xlfn.XLOOKUP(B878,[1]Printers!L:L,[1]Printers!O:O,1,0,),ROUND(VLOOKUP(C878,[1]!T_Resins[#Data],4,FALSE)/VLOOKUP(A878,[1]!T_Printers[#Data],5,FALSE),1),ROUND(VLOOKUP(C878,[1]!T_Resins[#Data],4,FALSE)/VLOOKUP(A878,[1]!T_Printers[#Data],5,FALSE),1)&gt;_xlfn.XLOOKUP(B878,[1]Printers!L:L,[1]Printers!O:O,1,0,),"")),"")</f>
        <v/>
      </c>
      <c r="J878" t="str">
        <f>IFERROR(IF(ROUND(_xlfn.XLOOKUP([1]Parameters!B878,[1]Printers!L:L,[1]Printers!Q:Q,,0)*I878/10,0)*10&lt;_xlfn.XLOOKUP([1]Parameters!B878,[1]Printers!L:L,[1]Printers!P:P,,0),ROUND(_xlfn.XLOOKUP([1]Parameters!B878,[1]Printers!L:L,[1]Printers!Q:Q,,0)*I878/10,0)*10,_xlfn.XLOOKUP([1]Parameters!B878,[1]Printers!L:L,[1]Printers!P:P,,0)),"")</f>
        <v/>
      </c>
      <c r="K878">
        <f>IF(SUM(E878:J878)&lt;&gt;0,VLOOKUP(A878,[1]!T_Printers[#Data],10,FALSE)+VLOOKUP(C878,[1]!T_Resins[#Data],10,FALSE),"")</f>
        <v>2</v>
      </c>
      <c r="L878">
        <f>IF(SUM(E878:J878)&lt;&gt;0,VLOOKUP(A878,[1]!T_Printers[#Data],11,FALSE),"")</f>
        <v>4</v>
      </c>
      <c r="M878">
        <f>IF(SUM(E878:J878)&lt;&gt;0,VLOOKUP(C878,[1]!T_Resins[#Data],8,FALSE),"")</f>
        <v>120</v>
      </c>
      <c r="N878">
        <f>IF(_xlfn.XLOOKUP(B878,[1]Printers!$L:$L,[1]Printers!$R:$R,0,0)&gt;0,[1]Parameters!M878,IF(SUM(E878:J878)&lt;&gt;0,VLOOKUP(C878,[1]!T_Resins[#Data],9,FALSE),""))</f>
        <v>180</v>
      </c>
      <c r="O878" t="str">
        <f t="shared" si="13"/>
        <v>AnycubicPhotonZero</v>
      </c>
    </row>
    <row r="879" spans="1:15" x14ac:dyDescent="0.25">
      <c r="A879" t="str">
        <f t="array" ref="A879">IF(ROW()-1&gt;COUNTA([1]!T_Printers[Printers])*COUNTA([1]!T_Resins[Resins]),"",INDEX([1]!T_Printers[Printers],INT((ROW()-2)/COUNTA([1]!T_Resins[Resins])+1)))</f>
        <v>Anycubic Photon Zero</v>
      </c>
      <c r="B879" t="str">
        <f>_xlfn.XLOOKUP(A879,[1]!T_Printers[Printers],[1]!T_Printers[Icon link],,0)</f>
        <v>AnycubicPhotonZero</v>
      </c>
      <c r="C879" t="str">
        <f t="array" ref="C879">IF(ROW()-1&gt;COUNTA([1]!T_Printers[Printers])*COUNTA([1]!T_Resins[Resins]),"",INDEX([1]!T_Resins[Resins],MOD(ROW()-2,COUNTA([1]!T_Resins[Resins]))+1))</f>
        <v>Model Resin White</v>
      </c>
      <c r="D879">
        <f>IF(SUM(E879:J879)&lt;&gt;0,IF(ROW()-1&gt;COUNTA([1]!T_Printers[Printers])*COUNTA([1]!T_Resins[Resins]),"",2),"")</f>
        <v>2</v>
      </c>
      <c r="E879" cm="1">
        <f t="array" ref="E879">IFERROR(IF(ROW()-1&gt;COUNTA([1]!T_Printers[Printers])*COUNTA([1]!T_Resins[Resins]),"",_xlfn.IFS(ROUND(VLOOKUP(C879,[1]!T_Resins[#Data],2,FALSE)/VLOOKUP(A879,[1]!T_Printers[#Data],5,FALSE),1)&lt;=_xlfn.XLOOKUP(B879,[1]Printers!L:L,[1]Printers!O:O,1,0,),ROUND(VLOOKUP(C879,[1]!T_Resins[#Data],2,FALSE)/VLOOKUP(A879,[1]!T_Printers[#Data],5,FALSE),1),ROUND(VLOOKUP(C879,[1]!T_Resins[#Data],2,FALSE)/VLOOKUP(A879,[1]!T_Printers[#Data],5,FALSE),1)&gt;_xlfn.XLOOKUP(B879,[1]Printers!L:L,[1]Printers!O:O,1,0,),10)),"Используйте слой 100 мкм")</f>
        <v>6.4</v>
      </c>
      <c r="F879">
        <f>IFERROR(IF(ROUND(_xlfn.XLOOKUP([1]Parameters!B879,[1]Printers!L:L,[1]Printers!Q:Q,,0)*E879/10,0)*10&lt;_xlfn.XLOOKUP([1]Parameters!B879,[1]Printers!L:L,[1]Printers!P:P,,0),ROUND(_xlfn.XLOOKUP([1]Parameters!B879,[1]Printers!L:L,[1]Printers!Q:Q,,0)*E879/10,0)*10,_xlfn.XLOOKUP([1]Parameters!B879,[1]Printers!L:L,[1]Printers!P:P,,0)),"")</f>
        <v>60</v>
      </c>
      <c r="G879" cm="1">
        <f t="array" ref="G879">IFERROR(IF(ROW()-1&gt;COUNTA([1]!T_Printers[Printers])*COUNTA([1]!T_Resins[Resins]),"",_xlfn.IFS(ROUND(VLOOKUP(C879,[1]!T_Resins[#Data],3,FALSE)/VLOOKUP(A879,[1]!T_Printers[#Data],5,FALSE),1)&lt;=_xlfn.XLOOKUP(B879,[1]Printers!L:L,[1]Printers!O:O,1,0,),ROUND(VLOOKUP(C879,[1]!T_Resins[#Data],3,FALSE)/VLOOKUP(A879,[1]!T_Printers[#Data],5,FALSE),1),ROUND(VLOOKUP(C879,[1]!T_Resins[#Data],3,FALSE)/VLOOKUP(A879,[1]!T_Printers[#Data],5,FALSE),1)&gt;_xlfn.XLOOKUP(B879,[1]Printers!L:L,[1]Printers!O:O,1,0,),10)),"")</f>
        <v>8.3000000000000007</v>
      </c>
      <c r="H879">
        <f>IFERROR(IF(ROUND(_xlfn.XLOOKUP([1]Parameters!B879,[1]Printers!L:L,[1]Printers!Q:Q,,0)*G879/10,0)*10&lt;_xlfn.XLOOKUP([1]Parameters!B879,[1]Printers!L:L,[1]Printers!P:P,,0),ROUND(_xlfn.XLOOKUP([1]Parameters!B879,[1]Printers!L:L,[1]Printers!Q:Q,,0)*G879/10,0)*10,_xlfn.XLOOKUP([1]Parameters!B879,[1]Printers!L:L,[1]Printers!P:P,,0)),"")</f>
        <v>70</v>
      </c>
      <c r="I879" s="3" t="str" cm="1">
        <f t="array" ref="I879">IFERROR(IF(ROW()-1&gt;COUNTA([1]!T_Printers[Printers])*COUNTA([1]!T_Resins[Resins]),"",_xlfn.IFS(ROUND(VLOOKUP(C879,[1]!T_Resins[#Data],4,FALSE)/VLOOKUP(A879,[1]!T_Printers[#Data],5,FALSE),1)&lt;=_xlfn.XLOOKUP(B879,[1]Printers!L:L,[1]Printers!O:O,1,0,),ROUND(VLOOKUP(C879,[1]!T_Resins[#Data],4,FALSE)/VLOOKUP(A879,[1]!T_Printers[#Data],5,FALSE),1),ROUND(VLOOKUP(C879,[1]!T_Resins[#Data],4,FALSE)/VLOOKUP(A879,[1]!T_Printers[#Data],5,FALSE),1)&gt;_xlfn.XLOOKUP(B879,[1]Printers!L:L,[1]Printers!O:O,1,0,),"")),"")</f>
        <v/>
      </c>
      <c r="J879" t="str">
        <f>IFERROR(IF(ROUND(_xlfn.XLOOKUP([1]Parameters!B879,[1]Printers!L:L,[1]Printers!Q:Q,,0)*I879/10,0)*10&lt;_xlfn.XLOOKUP([1]Parameters!B879,[1]Printers!L:L,[1]Printers!P:P,,0),ROUND(_xlfn.XLOOKUP([1]Parameters!B879,[1]Printers!L:L,[1]Printers!Q:Q,,0)*I879/10,0)*10,_xlfn.XLOOKUP([1]Parameters!B879,[1]Printers!L:L,[1]Printers!P:P,,0)),"")</f>
        <v/>
      </c>
      <c r="K879">
        <f>IF(SUM(E879:J879)&lt;&gt;0,VLOOKUP(A879,[1]!T_Printers[#Data],10,FALSE)+VLOOKUP(C879,[1]!T_Resins[#Data],10,FALSE),"")</f>
        <v>2</v>
      </c>
      <c r="L879">
        <f>IF(SUM(E879:J879)&lt;&gt;0,VLOOKUP(A879,[1]!T_Printers[#Data],11,FALSE),"")</f>
        <v>4</v>
      </c>
      <c r="M879">
        <f>IF(SUM(E879:J879)&lt;&gt;0,VLOOKUP(C879,[1]!T_Resins[#Data],8,FALSE),"")</f>
        <v>120</v>
      </c>
      <c r="N879">
        <f>IF(_xlfn.XLOOKUP(B879,[1]Printers!$L:$L,[1]Printers!$R:$R,0,0)&gt;0,[1]Parameters!M879,IF(SUM(E879:J879)&lt;&gt;0,VLOOKUP(C879,[1]!T_Resins[#Data],9,FALSE),""))</f>
        <v>180</v>
      </c>
      <c r="O879" t="str">
        <f t="shared" si="13"/>
        <v>AnycubicPhotonZero</v>
      </c>
    </row>
    <row r="880" spans="1:15" x14ac:dyDescent="0.25">
      <c r="A880" t="str">
        <f t="array" ref="A880">IF(ROW()-1&gt;COUNTA([1]!T_Printers[Printers])*COUNTA([1]!T_Resins[Resins]),"",INDEX([1]!T_Printers[Printers],INT((ROW()-2)/COUNTA([1]!T_Resins[Resins])+1)))</f>
        <v>Anycubic Photon Zero</v>
      </c>
      <c r="B880" t="str">
        <f>_xlfn.XLOOKUP(A880,[1]!T_Printers[Printers],[1]!T_Printers[Icon link],,0)</f>
        <v>AnycubicPhotonZero</v>
      </c>
      <c r="C880" t="str">
        <f t="array" ref="C880">IF(ROW()-1&gt;COUNTA([1]!T_Printers[Printers])*COUNTA([1]!T_Resins[Resins]),"",INDEX([1]!T_Resins[Resins],MOD(ROW()-2,COUNTA([1]!T_Resins[Resins]))+1))</f>
        <v>Silicone-Compatiable Model Resin (J-Model)</v>
      </c>
      <c r="D880">
        <f>IF(SUM(E880:J880)&lt;&gt;0,IF(ROW()-1&gt;COUNTA([1]!T_Printers[Printers])*COUNTA([1]!T_Resins[Resins]),"",2),"")</f>
        <v>2</v>
      </c>
      <c r="E880" cm="1">
        <f t="array" ref="E880">IFERROR(IF(ROW()-1&gt;COUNTA([1]!T_Printers[Printers])*COUNTA([1]!T_Resins[Resins]),"",_xlfn.IFS(ROUND(VLOOKUP(C880,[1]!T_Resins[#Data],2,FALSE)/VLOOKUP(A880,[1]!T_Printers[#Data],5,FALSE),1)&lt;=_xlfn.XLOOKUP(B880,[1]Printers!L:L,[1]Printers!O:O,1,0,),ROUND(VLOOKUP(C880,[1]!T_Resins[#Data],2,FALSE)/VLOOKUP(A880,[1]!T_Printers[#Data],5,FALSE),1),ROUND(VLOOKUP(C880,[1]!T_Resins[#Data],2,FALSE)/VLOOKUP(A880,[1]!T_Printers[#Data],5,FALSE),1)&gt;_xlfn.XLOOKUP(B880,[1]Printers!L:L,[1]Printers!O:O,1,0,),10)),"Используйте слой 100 мкм")</f>
        <v>6.3</v>
      </c>
      <c r="F880">
        <f>IFERROR(IF(ROUND(_xlfn.XLOOKUP([1]Parameters!B880,[1]Printers!L:L,[1]Printers!Q:Q,,0)*E880/10,0)*10&lt;_xlfn.XLOOKUP([1]Parameters!B880,[1]Printers!L:L,[1]Printers!P:P,,0),ROUND(_xlfn.XLOOKUP([1]Parameters!B880,[1]Printers!L:L,[1]Printers!Q:Q,,0)*E880/10,0)*10,_xlfn.XLOOKUP([1]Parameters!B880,[1]Printers!L:L,[1]Printers!P:P,,0)),"")</f>
        <v>60</v>
      </c>
      <c r="G880" cm="1">
        <f t="array" ref="G880">IFERROR(IF(ROW()-1&gt;COUNTA([1]!T_Printers[Printers])*COUNTA([1]!T_Resins[Resins]),"",_xlfn.IFS(ROUND(VLOOKUP(C880,[1]!T_Resins[#Data],3,FALSE)/VLOOKUP(A880,[1]!T_Printers[#Data],5,FALSE),1)&lt;=_xlfn.XLOOKUP(B880,[1]Printers!L:L,[1]Printers!O:O,1,0,),ROUND(VLOOKUP(C880,[1]!T_Resins[#Data],3,FALSE)/VLOOKUP(A880,[1]!T_Printers[#Data],5,FALSE),1),ROUND(VLOOKUP(C880,[1]!T_Resins[#Data],3,FALSE)/VLOOKUP(A880,[1]!T_Printers[#Data],5,FALSE),1)&gt;_xlfn.XLOOKUP(B880,[1]Printers!L:L,[1]Printers!O:O,1,0,),10)),"")</f>
        <v>8.1999999999999993</v>
      </c>
      <c r="H880">
        <f>IFERROR(IF(ROUND(_xlfn.XLOOKUP([1]Parameters!B880,[1]Printers!L:L,[1]Printers!Q:Q,,0)*G880/10,0)*10&lt;_xlfn.XLOOKUP([1]Parameters!B880,[1]Printers!L:L,[1]Printers!P:P,,0),ROUND(_xlfn.XLOOKUP([1]Parameters!B880,[1]Printers!L:L,[1]Printers!Q:Q,,0)*G880/10,0)*10,_xlfn.XLOOKUP([1]Parameters!B880,[1]Printers!L:L,[1]Printers!P:P,,0)),"")</f>
        <v>70</v>
      </c>
      <c r="I880" s="3" t="str" cm="1">
        <f t="array" ref="I880">IFERROR(IF(ROW()-1&gt;COUNTA([1]!T_Printers[Printers])*COUNTA([1]!T_Resins[Resins]),"",_xlfn.IFS(ROUND(VLOOKUP(C880,[1]!T_Resins[#Data],4,FALSE)/VLOOKUP(A880,[1]!T_Printers[#Data],5,FALSE),1)&lt;=_xlfn.XLOOKUP(B880,[1]Printers!L:L,[1]Printers!O:O,1,0,),ROUND(VLOOKUP(C880,[1]!T_Resins[#Data],4,FALSE)/VLOOKUP(A880,[1]!T_Printers[#Data],5,FALSE),1),ROUND(VLOOKUP(C880,[1]!T_Resins[#Data],4,FALSE)/VLOOKUP(A880,[1]!T_Printers[#Data],5,FALSE),1)&gt;_xlfn.XLOOKUP(B880,[1]Printers!L:L,[1]Printers!O:O,1,0,),"")),"")</f>
        <v/>
      </c>
      <c r="J880" t="str">
        <f>IFERROR(IF(ROUND(_xlfn.XLOOKUP([1]Parameters!B880,[1]Printers!L:L,[1]Printers!Q:Q,,0)*I880/10,0)*10&lt;_xlfn.XLOOKUP([1]Parameters!B880,[1]Printers!L:L,[1]Printers!P:P,,0),ROUND(_xlfn.XLOOKUP([1]Parameters!B880,[1]Printers!L:L,[1]Printers!Q:Q,,0)*I880/10,0)*10,_xlfn.XLOOKUP([1]Parameters!B880,[1]Printers!L:L,[1]Printers!P:P,,0)),"")</f>
        <v/>
      </c>
      <c r="K880">
        <f>IF(SUM(E880:J880)&lt;&gt;0,VLOOKUP(A880,[1]!T_Printers[#Data],10,FALSE)+VLOOKUP(C880,[1]!T_Resins[#Data],10,FALSE),"")</f>
        <v>2</v>
      </c>
      <c r="L880">
        <f>IF(SUM(E880:J880)&lt;&gt;0,VLOOKUP(A880,[1]!T_Printers[#Data],11,FALSE),"")</f>
        <v>4</v>
      </c>
      <c r="M880">
        <f>IF(SUM(E880:J880)&lt;&gt;0,VLOOKUP(C880,[1]!T_Resins[#Data],8,FALSE),"")</f>
        <v>60</v>
      </c>
      <c r="N880">
        <f>IF(_xlfn.XLOOKUP(B880,[1]Printers!$L:$L,[1]Printers!$R:$R,0,0)&gt;0,[1]Parameters!M880,IF(SUM(E880:J880)&lt;&gt;0,VLOOKUP(C880,[1]!T_Resins[#Data],9,FALSE),""))</f>
        <v>60</v>
      </c>
      <c r="O880" t="str">
        <f t="shared" si="13"/>
        <v>AnycubicPhotonZero</v>
      </c>
    </row>
    <row r="881" spans="1:15" x14ac:dyDescent="0.25">
      <c r="A881" t="str">
        <f t="array" ref="A881">IF(ROW()-1&gt;COUNTA([1]!T_Printers[Printers])*COUNTA([1]!T_Resins[Resins]),"",INDEX([1]!T_Printers[Printers],INT((ROW()-2)/COUNTA([1]!T_Resins[Resins])+1)))</f>
        <v>Anycubic Photon Zero</v>
      </c>
      <c r="B881" t="str">
        <f>_xlfn.XLOOKUP(A881,[1]!T_Printers[Printers],[1]!T_Printers[Icon link],,0)</f>
        <v>AnycubicPhotonZero</v>
      </c>
      <c r="C881" t="str">
        <f t="array" ref="C881">IF(ROW()-1&gt;COUNTA([1]!T_Printers[Printers])*COUNTA([1]!T_Resins[Resins]),"",INDEX([1]!T_Resins[Resins],MOD(ROW()-2,COUNTA([1]!T_Resins[Resins]))+1))</f>
        <v>Silicone-Like Black</v>
      </c>
      <c r="D881">
        <f>IF(SUM(E881:J881)&lt;&gt;0,IF(ROW()-1&gt;COUNTA([1]!T_Printers[Printers])*COUNTA([1]!T_Resins[Resins]),"",2),"")</f>
        <v>2</v>
      </c>
      <c r="E881" cm="1">
        <f t="array" ref="E881">IFERROR(IF(ROW()-1&gt;COUNTA([1]!T_Printers[Printers])*COUNTA([1]!T_Resins[Resins]),"",_xlfn.IFS(ROUND(VLOOKUP(C881,[1]!T_Resins[#Data],2,FALSE)/VLOOKUP(A881,[1]!T_Printers[#Data],5,FALSE),1)&lt;=_xlfn.XLOOKUP(B881,[1]Printers!L:L,[1]Printers!O:O,1,0,),ROUND(VLOOKUP(C881,[1]!T_Resins[#Data],2,FALSE)/VLOOKUP(A881,[1]!T_Printers[#Data],5,FALSE),1),ROUND(VLOOKUP(C881,[1]!T_Resins[#Data],2,FALSE)/VLOOKUP(A881,[1]!T_Printers[#Data],5,FALSE),1)&gt;_xlfn.XLOOKUP(B881,[1]Printers!L:L,[1]Printers!O:O,1,0,),10)),"Используйте слой 100 мкм")</f>
        <v>15.1</v>
      </c>
      <c r="F881">
        <f>IFERROR(IF(ROUND(_xlfn.XLOOKUP([1]Parameters!B881,[1]Printers!L:L,[1]Printers!Q:Q,,0)*E881/10,0)*10&lt;_xlfn.XLOOKUP([1]Parameters!B881,[1]Printers!L:L,[1]Printers!P:P,,0),ROUND(_xlfn.XLOOKUP([1]Parameters!B881,[1]Printers!L:L,[1]Printers!Q:Q,,0)*E881/10,0)*10,_xlfn.XLOOKUP([1]Parameters!B881,[1]Printers!L:L,[1]Printers!P:P,,0)),"")</f>
        <v>100</v>
      </c>
      <c r="G881" cm="1">
        <f t="array" ref="G881">IFERROR(IF(ROW()-1&gt;COUNTA([1]!T_Printers[Printers])*COUNTA([1]!T_Resins[Resins]),"",_xlfn.IFS(ROUND(VLOOKUP(C881,[1]!T_Resins[#Data],3,FALSE)/VLOOKUP(A881,[1]!T_Printers[#Data],5,FALSE),1)&lt;=_xlfn.XLOOKUP(B881,[1]Printers!L:L,[1]Printers!O:O,1,0,),ROUND(VLOOKUP(C881,[1]!T_Resins[#Data],3,FALSE)/VLOOKUP(A881,[1]!T_Printers[#Data],5,FALSE),1),ROUND(VLOOKUP(C881,[1]!T_Resins[#Data],3,FALSE)/VLOOKUP(A881,[1]!T_Printers[#Data],5,FALSE),1)&gt;_xlfn.XLOOKUP(B881,[1]Printers!L:L,[1]Printers!O:O,1,0,),10)),"")</f>
        <v>19.600000000000001</v>
      </c>
      <c r="H881">
        <f>IFERROR(IF(ROUND(_xlfn.XLOOKUP([1]Parameters!B881,[1]Printers!L:L,[1]Printers!Q:Q,,0)*G881/10,0)*10&lt;_xlfn.XLOOKUP([1]Parameters!B881,[1]Printers!L:L,[1]Printers!P:P,,0),ROUND(_xlfn.XLOOKUP([1]Parameters!B881,[1]Printers!L:L,[1]Printers!Q:Q,,0)*G881/10,0)*10,_xlfn.XLOOKUP([1]Parameters!B881,[1]Printers!L:L,[1]Printers!P:P,,0)),"")</f>
        <v>100</v>
      </c>
      <c r="I881" s="3" t="str" cm="1">
        <f t="array" ref="I881">IFERROR(IF(ROW()-1&gt;COUNTA([1]!T_Printers[Printers])*COUNTA([1]!T_Resins[Resins]),"",_xlfn.IFS(ROUND(VLOOKUP(C881,[1]!T_Resins[#Data],4,FALSE)/VLOOKUP(A881,[1]!T_Printers[#Data],5,FALSE),1)&lt;=_xlfn.XLOOKUP(B881,[1]Printers!L:L,[1]Printers!O:O,1,0,),ROUND(VLOOKUP(C881,[1]!T_Resins[#Data],4,FALSE)/VLOOKUP(A881,[1]!T_Printers[#Data],5,FALSE),1),ROUND(VLOOKUP(C881,[1]!T_Resins[#Data],4,FALSE)/VLOOKUP(A881,[1]!T_Printers[#Data],5,FALSE),1)&gt;_xlfn.XLOOKUP(B881,[1]Printers!L:L,[1]Printers!O:O,1,0,),"")),"")</f>
        <v/>
      </c>
      <c r="J881" t="str">
        <f>IFERROR(IF(ROUND(_xlfn.XLOOKUP([1]Parameters!B881,[1]Printers!L:L,[1]Printers!Q:Q,,0)*I881/10,0)*10&lt;_xlfn.XLOOKUP([1]Parameters!B881,[1]Printers!L:L,[1]Printers!P:P,,0),ROUND(_xlfn.XLOOKUP([1]Parameters!B881,[1]Printers!L:L,[1]Printers!Q:Q,,0)*I881/10,0)*10,_xlfn.XLOOKUP([1]Parameters!B881,[1]Printers!L:L,[1]Printers!P:P,,0)),"")</f>
        <v/>
      </c>
      <c r="K881">
        <f>IF(SUM(E881:J881)&lt;&gt;0,VLOOKUP(A881,[1]!T_Printers[#Data],10,FALSE)+VLOOKUP(C881,[1]!T_Resins[#Data],10,FALSE),"")</f>
        <v>2</v>
      </c>
      <c r="L881">
        <f>IF(SUM(E881:J881)&lt;&gt;0,VLOOKUP(A881,[1]!T_Printers[#Data],11,FALSE),"")</f>
        <v>4</v>
      </c>
      <c r="M881">
        <f>IF(SUM(E881:J881)&lt;&gt;0,VLOOKUP(C881,[1]!T_Resins[#Data],8,FALSE),"")</f>
        <v>60</v>
      </c>
      <c r="N881">
        <f>IF(_xlfn.XLOOKUP(B881,[1]Printers!$L:$L,[1]Printers!$R:$R,0,0)&gt;0,[1]Parameters!M881,IF(SUM(E881:J881)&lt;&gt;0,VLOOKUP(C881,[1]!T_Resins[#Data],9,FALSE),""))</f>
        <v>60</v>
      </c>
      <c r="O881" t="str">
        <f t="shared" si="13"/>
        <v>AnycubicPhotonZero</v>
      </c>
    </row>
    <row r="882" spans="1:15" x14ac:dyDescent="0.25">
      <c r="A882" t="str">
        <f t="array" ref="A882">IF(ROW()-1&gt;COUNTA([1]!T_Printers[Printers])*COUNTA([1]!T_Resins[Resins]),"",INDEX([1]!T_Printers[Printers],INT((ROW()-2)/COUNTA([1]!T_Resins[Resins])+1)))</f>
        <v>Creality Halot Lite</v>
      </c>
      <c r="B882" t="str">
        <f>_xlfn.XLOOKUP(A882,[1]!T_Printers[Printers],[1]!T_Printers[Icon link],,0)</f>
        <v>CrealityHalotLite</v>
      </c>
      <c r="C882" t="str">
        <f t="array" ref="C882">IF(ROW()-1&gt;COUNTA([1]!T_Printers[Printers])*COUNTA([1]!T_Resins[Resins]),"",INDEX([1]!T_Resins[Resins],MOD(ROW()-2,COUNTA([1]!T_Resins[Resins]))+1))</f>
        <v>Basic Red</v>
      </c>
      <c r="D882">
        <f>IF(SUM(E882:J882)&lt;&gt;0,IF(ROW()-1&gt;COUNTA([1]!T_Printers[Printers])*COUNTA([1]!T_Resins[Resins]),"",2),"")</f>
        <v>2</v>
      </c>
      <c r="E882" cm="1">
        <f t="array" ref="E882">IFERROR(IF(ROW()-1&gt;COUNTA([1]!T_Printers[Printers])*COUNTA([1]!T_Resins[Resins]),"",_xlfn.IFS(ROUND(VLOOKUP(C882,[1]!T_Resins[#Data],2,FALSE)/VLOOKUP(A882,[1]!T_Printers[#Data],5,FALSE),1)&lt;=_xlfn.XLOOKUP(B882,[1]Printers!L:L,[1]Printers!O:O,1,0,),ROUND(VLOOKUP(C882,[1]!T_Resins[#Data],2,FALSE)/VLOOKUP(A882,[1]!T_Printers[#Data],5,FALSE),1),ROUND(VLOOKUP(C882,[1]!T_Resins[#Data],2,FALSE)/VLOOKUP(A882,[1]!T_Printers[#Data],5,FALSE),1)&gt;_xlfn.XLOOKUP(B882,[1]Printers!L:L,[1]Printers!O:O,1,0,),10)),"Используйте слой 100 мкм")</f>
        <v>3.7</v>
      </c>
      <c r="F882">
        <f>IFERROR(IF(ROUND(_xlfn.XLOOKUP([1]Parameters!B882,[1]Printers!L:L,[1]Printers!Q:Q,,0)*E882/10,0)*10&lt;_xlfn.XLOOKUP([1]Parameters!B882,[1]Printers!L:L,[1]Printers!P:P,,0),ROUND(_xlfn.XLOOKUP([1]Parameters!B882,[1]Printers!L:L,[1]Printers!Q:Q,,0)*E882/10,0)*10,_xlfn.XLOOKUP([1]Parameters!B882,[1]Printers!L:L,[1]Printers!P:P,,0)),"")</f>
        <v>30</v>
      </c>
      <c r="G882" cm="1">
        <f t="array" ref="G882">IFERROR(IF(ROW()-1&gt;COUNTA([1]!T_Printers[Printers])*COUNTA([1]!T_Resins[Resins]),"",_xlfn.IFS(ROUND(VLOOKUP(C882,[1]!T_Resins[#Data],3,FALSE)/VLOOKUP(A882,[1]!T_Printers[#Data],5,FALSE),1)&lt;=_xlfn.XLOOKUP(B882,[1]Printers!L:L,[1]Printers!O:O,1,0,),ROUND(VLOOKUP(C882,[1]!T_Resins[#Data],3,FALSE)/VLOOKUP(A882,[1]!T_Printers[#Data],5,FALSE),1),ROUND(VLOOKUP(C882,[1]!T_Resins[#Data],3,FALSE)/VLOOKUP(A882,[1]!T_Printers[#Data],5,FALSE),1)&gt;_xlfn.XLOOKUP(B882,[1]Printers!L:L,[1]Printers!O:O,1,0,),10)),"")</f>
        <v>4.8</v>
      </c>
      <c r="H882">
        <f>IFERROR(IF(ROUND(_xlfn.XLOOKUP([1]Parameters!B882,[1]Printers!L:L,[1]Printers!Q:Q,,0)*G882/10,0)*10&lt;_xlfn.XLOOKUP([1]Parameters!B882,[1]Printers!L:L,[1]Printers!P:P,,0),ROUND(_xlfn.XLOOKUP([1]Parameters!B882,[1]Printers!L:L,[1]Printers!Q:Q,,0)*G882/10,0)*10,_xlfn.XLOOKUP([1]Parameters!B882,[1]Printers!L:L,[1]Printers!P:P,,0)),"")</f>
        <v>40</v>
      </c>
      <c r="I882" s="3" t="str" cm="1">
        <f t="array" ref="I882">IFERROR(IF(ROW()-1&gt;COUNTA([1]!T_Printers[Printers])*COUNTA([1]!T_Resins[Resins]),"",_xlfn.IFS(ROUND(VLOOKUP(C882,[1]!T_Resins[#Data],4,FALSE)/VLOOKUP(A882,[1]!T_Printers[#Data],5,FALSE),1)&lt;=_xlfn.XLOOKUP(B882,[1]Printers!L:L,[1]Printers!O:O,1,0,),ROUND(VLOOKUP(C882,[1]!T_Resins[#Data],4,FALSE)/VLOOKUP(A882,[1]!T_Printers[#Data],5,FALSE),1),ROUND(VLOOKUP(C882,[1]!T_Resins[#Data],4,FALSE)/VLOOKUP(A882,[1]!T_Printers[#Data],5,FALSE),1)&gt;_xlfn.XLOOKUP(B882,[1]Printers!L:L,[1]Printers!O:O,1,0,),"")),"")</f>
        <v/>
      </c>
      <c r="J882" t="str">
        <f>IFERROR(IF(ROUND(_xlfn.XLOOKUP([1]Parameters!B882,[1]Printers!L:L,[1]Printers!Q:Q,,0)*I882/10,0)*10&lt;_xlfn.XLOOKUP([1]Parameters!B882,[1]Printers!L:L,[1]Printers!P:P,,0),ROUND(_xlfn.XLOOKUP([1]Parameters!B882,[1]Printers!L:L,[1]Printers!Q:Q,,0)*I882/10,0)*10,_xlfn.XLOOKUP([1]Parameters!B882,[1]Printers!L:L,[1]Printers!P:P,,0)),"")</f>
        <v/>
      </c>
      <c r="K882">
        <f>IF(SUM(E882:J882)&lt;&gt;0,VLOOKUP(A882,[1]!T_Printers[#Data],10,FALSE)+VLOOKUP(C882,[1]!T_Resins[#Data],10,FALSE),"")</f>
        <v>4</v>
      </c>
      <c r="L882">
        <f>IF(SUM(E882:J882)&lt;&gt;0,VLOOKUP(A882,[1]!T_Printers[#Data],11,FALSE),"")</f>
        <v>8</v>
      </c>
      <c r="M882">
        <f>IF(SUM(E882:J882)&lt;&gt;0,VLOOKUP(C882,[1]!T_Resins[#Data],8,FALSE),"")</f>
        <v>120</v>
      </c>
      <c r="N882">
        <f>IF(_xlfn.XLOOKUP(B882,[1]Printers!$L:$L,[1]Printers!$R:$R,0,0)&gt;0,[1]Parameters!M882,IF(SUM(E882:J882)&lt;&gt;0,VLOOKUP(C882,[1]!T_Resins[#Data],9,FALSE),""))</f>
        <v>120</v>
      </c>
      <c r="O882" t="str">
        <f t="shared" si="13"/>
        <v>CrealityHalotLite</v>
      </c>
    </row>
    <row r="883" spans="1:15" x14ac:dyDescent="0.25">
      <c r="A883" t="str">
        <f t="array" ref="A883">IF(ROW()-1&gt;COUNTA([1]!T_Printers[Printers])*COUNTA([1]!T_Resins[Resins]),"",INDEX([1]!T_Printers[Printers],INT((ROW()-2)/COUNTA([1]!T_Resins[Resins])+1)))</f>
        <v>Creality Halot Lite</v>
      </c>
      <c r="B883" t="str">
        <f>_xlfn.XLOOKUP(A883,[1]!T_Printers[Printers],[1]!T_Printers[Icon link],,0)</f>
        <v>CrealityHalotLite</v>
      </c>
      <c r="C883" t="str">
        <f t="array" ref="C883">IF(ROW()-1&gt;COUNTA([1]!T_Printers[Printers])*COUNTA([1]!T_Resins[Resins]),"",INDEX([1]!T_Resins[Resins],MOD(ROW()-2,COUNTA([1]!T_Resins[Resins]))+1))</f>
        <v>Demo Bone</v>
      </c>
      <c r="D883">
        <f>IF(SUM(E883:J883)&lt;&gt;0,IF(ROW()-1&gt;COUNTA([1]!T_Printers[Printers])*COUNTA([1]!T_Resins[Resins]),"",2),"")</f>
        <v>2</v>
      </c>
      <c r="E883" cm="1">
        <f t="array" ref="E883">IFERROR(IF(ROW()-1&gt;COUNTA([1]!T_Printers[Printers])*COUNTA([1]!T_Resins[Resins]),"",_xlfn.IFS(ROUND(VLOOKUP(C883,[1]!T_Resins[#Data],2,FALSE)/VLOOKUP(A883,[1]!T_Printers[#Data],5,FALSE),1)&lt;=_xlfn.XLOOKUP(B883,[1]Printers!L:L,[1]Printers!O:O,1,0,),ROUND(VLOOKUP(C883,[1]!T_Resins[#Data],2,FALSE)/VLOOKUP(A883,[1]!T_Printers[#Data],5,FALSE),1),ROUND(VLOOKUP(C883,[1]!T_Resins[#Data],2,FALSE)/VLOOKUP(A883,[1]!T_Printers[#Data],5,FALSE),1)&gt;_xlfn.XLOOKUP(B883,[1]Printers!L:L,[1]Printers!O:O,1,0,),10)),"Используйте слой 100 мкм")</f>
        <v>3.6</v>
      </c>
      <c r="F883">
        <f>IFERROR(IF(ROUND(_xlfn.XLOOKUP([1]Parameters!B883,[1]Printers!L:L,[1]Printers!Q:Q,,0)*E883/10,0)*10&lt;_xlfn.XLOOKUP([1]Parameters!B883,[1]Printers!L:L,[1]Printers!P:P,,0),ROUND(_xlfn.XLOOKUP([1]Parameters!B883,[1]Printers!L:L,[1]Printers!Q:Q,,0)*E883/10,0)*10,_xlfn.XLOOKUP([1]Parameters!B883,[1]Printers!L:L,[1]Printers!P:P,,0)),"")</f>
        <v>30</v>
      </c>
      <c r="G883" cm="1">
        <f t="array" ref="G883">IFERROR(IF(ROW()-1&gt;COUNTA([1]!T_Printers[Printers])*COUNTA([1]!T_Resins[Resins]),"",_xlfn.IFS(ROUND(VLOOKUP(C883,[1]!T_Resins[#Data],3,FALSE)/VLOOKUP(A883,[1]!T_Printers[#Data],5,FALSE),1)&lt;=_xlfn.XLOOKUP(B883,[1]Printers!L:L,[1]Printers!O:O,1,0,),ROUND(VLOOKUP(C883,[1]!T_Resins[#Data],3,FALSE)/VLOOKUP(A883,[1]!T_Printers[#Data],5,FALSE),1),ROUND(VLOOKUP(C883,[1]!T_Resins[#Data],3,FALSE)/VLOOKUP(A883,[1]!T_Printers[#Data],5,FALSE),1)&gt;_xlfn.XLOOKUP(B883,[1]Printers!L:L,[1]Printers!O:O,1,0,),10)),"")</f>
        <v>4.7</v>
      </c>
      <c r="H883">
        <f>IFERROR(IF(ROUND(_xlfn.XLOOKUP([1]Parameters!B883,[1]Printers!L:L,[1]Printers!Q:Q,,0)*G883/10,0)*10&lt;_xlfn.XLOOKUP([1]Parameters!B883,[1]Printers!L:L,[1]Printers!P:P,,0),ROUND(_xlfn.XLOOKUP([1]Parameters!B883,[1]Printers!L:L,[1]Printers!Q:Q,,0)*G883/10,0)*10,_xlfn.XLOOKUP([1]Parameters!B883,[1]Printers!L:L,[1]Printers!P:P,,0)),"")</f>
        <v>40</v>
      </c>
      <c r="I883" s="3" t="str" cm="1">
        <f t="array" ref="I883">IFERROR(IF(ROW()-1&gt;COUNTA([1]!T_Printers[Printers])*COUNTA([1]!T_Resins[Resins]),"",_xlfn.IFS(ROUND(VLOOKUP(C883,[1]!T_Resins[#Data],4,FALSE)/VLOOKUP(A883,[1]!T_Printers[#Data],5,FALSE),1)&lt;=_xlfn.XLOOKUP(B883,[1]Printers!L:L,[1]Printers!O:O,1,0,),ROUND(VLOOKUP(C883,[1]!T_Resins[#Data],4,FALSE)/VLOOKUP(A883,[1]!T_Printers[#Data],5,FALSE),1),ROUND(VLOOKUP(C883,[1]!T_Resins[#Data],4,FALSE)/VLOOKUP(A883,[1]!T_Printers[#Data],5,FALSE),1)&gt;_xlfn.XLOOKUP(B883,[1]Printers!L:L,[1]Printers!O:O,1,0,),"")),"")</f>
        <v/>
      </c>
      <c r="J883" t="str">
        <f>IFERROR(IF(ROUND(_xlfn.XLOOKUP([1]Parameters!B883,[1]Printers!L:L,[1]Printers!Q:Q,,0)*I883/10,0)*10&lt;_xlfn.XLOOKUP([1]Parameters!B883,[1]Printers!L:L,[1]Printers!P:P,,0),ROUND(_xlfn.XLOOKUP([1]Parameters!B883,[1]Printers!L:L,[1]Printers!Q:Q,,0)*I883/10,0)*10,_xlfn.XLOOKUP([1]Parameters!B883,[1]Printers!L:L,[1]Printers!P:P,,0)),"")</f>
        <v/>
      </c>
      <c r="K883">
        <f>IF(SUM(E883:J883)&lt;&gt;0,VLOOKUP(A883,[1]!T_Printers[#Data],10,FALSE)+VLOOKUP(C883,[1]!T_Resins[#Data],10,FALSE),"")</f>
        <v>5</v>
      </c>
      <c r="L883">
        <f>IF(SUM(E883:J883)&lt;&gt;0,VLOOKUP(A883,[1]!T_Printers[#Data],11,FALSE),"")</f>
        <v>8</v>
      </c>
      <c r="M883">
        <f>IF(SUM(E883:J883)&lt;&gt;0,VLOOKUP(C883,[1]!T_Resins[#Data],8,FALSE),"")</f>
        <v>120</v>
      </c>
      <c r="N883">
        <f>IF(_xlfn.XLOOKUP(B883,[1]Printers!$L:$L,[1]Printers!$R:$R,0,0)&gt;0,[1]Parameters!M883,IF(SUM(E883:J883)&lt;&gt;0,VLOOKUP(C883,[1]!T_Resins[#Data],9,FALSE),""))</f>
        <v>120</v>
      </c>
      <c r="O883" t="str">
        <f t="shared" si="13"/>
        <v>CrealityHalotLite</v>
      </c>
    </row>
    <row r="884" spans="1:15" x14ac:dyDescent="0.25">
      <c r="A884" t="str">
        <f t="array" ref="A884">IF(ROW()-1&gt;COUNTA([1]!T_Printers[Printers])*COUNTA([1]!T_Resins[Resins]),"",INDEX([1]!T_Printers[Printers],INT((ROW()-2)/COUNTA([1]!T_Resins[Resins])+1)))</f>
        <v>Creality Halot Lite</v>
      </c>
      <c r="B884" t="str">
        <f>_xlfn.XLOOKUP(A884,[1]!T_Printers[Printers],[1]!T_Printers[Icon link],,0)</f>
        <v>CrealityHalotLite</v>
      </c>
      <c r="C884" t="str">
        <f t="array" ref="C884">IF(ROW()-1&gt;COUNTA([1]!T_Printers[Printers])*COUNTA([1]!T_Resins[Resins]),"",INDEX([1]!T_Resins[Resins],MOD(ROW()-2,COUNTA([1]!T_Resins[Resins]))+1))</f>
        <v xml:space="preserve">Dental Bleach (Обновленная версия) </v>
      </c>
      <c r="D884">
        <f>IF(SUM(E884:J884)&lt;&gt;0,IF(ROW()-1&gt;COUNTA([1]!T_Printers[Printers])*COUNTA([1]!T_Resins[Resins]),"",2),"")</f>
        <v>2</v>
      </c>
      <c r="E884" cm="1">
        <f t="array" ref="E884">IFERROR(IF(ROW()-1&gt;COUNTA([1]!T_Printers[Printers])*COUNTA([1]!T_Resins[Resins]),"",_xlfn.IFS(ROUND(VLOOKUP(C884,[1]!T_Resins[#Data],2,FALSE)/VLOOKUP(A884,[1]!T_Printers[#Data],5,FALSE),1)&lt;=_xlfn.XLOOKUP(B884,[1]Printers!L:L,[1]Printers!O:O,1,0,),ROUND(VLOOKUP(C884,[1]!T_Resins[#Data],2,FALSE)/VLOOKUP(A884,[1]!T_Printers[#Data],5,FALSE),1),ROUND(VLOOKUP(C884,[1]!T_Resins[#Data],2,FALSE)/VLOOKUP(A884,[1]!T_Printers[#Data],5,FALSE),1)&gt;_xlfn.XLOOKUP(B884,[1]Printers!L:L,[1]Printers!O:O,1,0,),10)),"Используйте слой 100 мкм")</f>
        <v>8.3000000000000007</v>
      </c>
      <c r="F884">
        <f>IFERROR(IF(ROUND(_xlfn.XLOOKUP([1]Parameters!B884,[1]Printers!L:L,[1]Printers!Q:Q,,0)*E884/10,0)*10&lt;_xlfn.XLOOKUP([1]Parameters!B884,[1]Printers!L:L,[1]Printers!P:P,,0),ROUND(_xlfn.XLOOKUP([1]Parameters!B884,[1]Printers!L:L,[1]Printers!Q:Q,,0)*E884/10,0)*10,_xlfn.XLOOKUP([1]Parameters!B884,[1]Printers!L:L,[1]Printers!P:P,,0)),"")</f>
        <v>70</v>
      </c>
      <c r="G884" cm="1">
        <f t="array" ref="G884">IFERROR(IF(ROW()-1&gt;COUNTA([1]!T_Printers[Printers])*COUNTA([1]!T_Resins[Resins]),"",_xlfn.IFS(ROUND(VLOOKUP(C884,[1]!T_Resins[#Data],3,FALSE)/VLOOKUP(A884,[1]!T_Printers[#Data],5,FALSE),1)&lt;=_xlfn.XLOOKUP(B884,[1]Printers!L:L,[1]Printers!O:O,1,0,),ROUND(VLOOKUP(C884,[1]!T_Resins[#Data],3,FALSE)/VLOOKUP(A884,[1]!T_Printers[#Data],5,FALSE),1),ROUND(VLOOKUP(C884,[1]!T_Resins[#Data],3,FALSE)/VLOOKUP(A884,[1]!T_Printers[#Data],5,FALSE),1)&gt;_xlfn.XLOOKUP(B884,[1]Printers!L:L,[1]Printers!O:O,1,0,),10)),"")</f>
        <v>10</v>
      </c>
      <c r="H884">
        <f>IFERROR(IF(ROUND(_xlfn.XLOOKUP([1]Parameters!B884,[1]Printers!L:L,[1]Printers!Q:Q,,0)*G884/10,0)*10&lt;_xlfn.XLOOKUP([1]Parameters!B884,[1]Printers!L:L,[1]Printers!P:P,,0),ROUND(_xlfn.XLOOKUP([1]Parameters!B884,[1]Printers!L:L,[1]Printers!Q:Q,,0)*G884/10,0)*10,_xlfn.XLOOKUP([1]Parameters!B884,[1]Printers!L:L,[1]Printers!P:P,,0)),"")</f>
        <v>70</v>
      </c>
      <c r="I884" s="3" t="str" cm="1">
        <f t="array" ref="I884">IFERROR(IF(ROW()-1&gt;COUNTA([1]!T_Printers[Printers])*COUNTA([1]!T_Resins[Resins]),"",_xlfn.IFS(ROUND(VLOOKUP(C884,[1]!T_Resins[#Data],4,FALSE)/VLOOKUP(A884,[1]!T_Printers[#Data],5,FALSE),1)&lt;=_xlfn.XLOOKUP(B884,[1]Printers!L:L,[1]Printers!O:O,1,0,),ROUND(VLOOKUP(C884,[1]!T_Resins[#Data],4,FALSE)/VLOOKUP(A884,[1]!T_Printers[#Data],5,FALSE),1),ROUND(VLOOKUP(C884,[1]!T_Resins[#Data],4,FALSE)/VLOOKUP(A884,[1]!T_Printers[#Data],5,FALSE),1)&gt;_xlfn.XLOOKUP(B884,[1]Printers!L:L,[1]Printers!O:O,1,0,),"")),"")</f>
        <v/>
      </c>
      <c r="J884" t="str">
        <f>IFERROR(IF(ROUND(_xlfn.XLOOKUP([1]Parameters!B884,[1]Printers!L:L,[1]Printers!Q:Q,,0)*I884/10,0)*10&lt;_xlfn.XLOOKUP([1]Parameters!B884,[1]Printers!L:L,[1]Printers!P:P,,0),ROUND(_xlfn.XLOOKUP([1]Parameters!B884,[1]Printers!L:L,[1]Printers!Q:Q,,0)*I884/10,0)*10,_xlfn.XLOOKUP([1]Parameters!B884,[1]Printers!L:L,[1]Printers!P:P,,0)),"")</f>
        <v/>
      </c>
      <c r="K884">
        <f>IF(SUM(E884:J884)&lt;&gt;0,VLOOKUP(A884,[1]!T_Printers[#Data],10,FALSE)+VLOOKUP(C884,[1]!T_Resins[#Data],10,FALSE),"")</f>
        <v>5</v>
      </c>
      <c r="L884">
        <f>IF(SUM(E884:J884)&lt;&gt;0,VLOOKUP(A884,[1]!T_Printers[#Data],11,FALSE),"")</f>
        <v>8</v>
      </c>
      <c r="M884">
        <f>IF(SUM(E884:J884)&lt;&gt;0,VLOOKUP(C884,[1]!T_Resins[#Data],8,FALSE),"")</f>
        <v>120</v>
      </c>
      <c r="N884">
        <f>IF(_xlfn.XLOOKUP(B884,[1]Printers!$L:$L,[1]Printers!$R:$R,0,0)&gt;0,[1]Parameters!M884,IF(SUM(E884:J884)&lt;&gt;0,VLOOKUP(C884,[1]!T_Resins[#Data],9,FALSE),""))</f>
        <v>120</v>
      </c>
      <c r="O884" t="str">
        <f t="shared" si="13"/>
        <v>CrealityHalotLite</v>
      </c>
    </row>
    <row r="885" spans="1:15" x14ac:dyDescent="0.25">
      <c r="A885" t="str">
        <f t="array" ref="A885">IF(ROW()-1&gt;COUNTA([1]!T_Printers[Printers])*COUNTA([1]!T_Resins[Resins]),"",INDEX([1]!T_Printers[Printers],INT((ROW()-2)/COUNTA([1]!T_Resins[Resins])+1)))</f>
        <v>Creality Halot Lite</v>
      </c>
      <c r="B885" t="str">
        <f>_xlfn.XLOOKUP(A885,[1]!T_Printers[Printers],[1]!T_Printers[Icon link],,0)</f>
        <v>CrealityHalotLite</v>
      </c>
      <c r="C885" t="str">
        <f t="array" ref="C885">IF(ROW()-1&gt;COUNTA([1]!T_Printers[Printers])*COUNTA([1]!T_Resins[Resins]),"",INDEX([1]!T_Resins[Resins],MOD(ROW()-2,COUNTA([1]!T_Resins[Resins]))+1))</f>
        <v>Dental Bleach Pro</v>
      </c>
      <c r="D885">
        <f>IF(SUM(E885:J885)&lt;&gt;0,IF(ROW()-1&gt;COUNTA([1]!T_Printers[Printers])*COUNTA([1]!T_Resins[Resins]),"",2),"")</f>
        <v>2</v>
      </c>
      <c r="E885" cm="1">
        <f t="array" ref="E885">IFERROR(IF(ROW()-1&gt;COUNTA([1]!T_Printers[Printers])*COUNTA([1]!T_Resins[Resins]),"",_xlfn.IFS(ROUND(VLOOKUP(C885,[1]!T_Resins[#Data],2,FALSE)/VLOOKUP(A885,[1]!T_Printers[#Data],5,FALSE),1)&lt;=_xlfn.XLOOKUP(B885,[1]Printers!L:L,[1]Printers!O:O,1,0,),ROUND(VLOOKUP(C885,[1]!T_Resins[#Data],2,FALSE)/VLOOKUP(A885,[1]!T_Printers[#Data],5,FALSE),1),ROUND(VLOOKUP(C885,[1]!T_Resins[#Data],2,FALSE)/VLOOKUP(A885,[1]!T_Printers[#Data],5,FALSE),1)&gt;_xlfn.XLOOKUP(B885,[1]Printers!L:L,[1]Printers!O:O,1,0,),10)),"Используйте слой 100 мкм")</f>
        <v>6.1</v>
      </c>
      <c r="F885">
        <f>IFERROR(IF(ROUND(_xlfn.XLOOKUP([1]Parameters!B885,[1]Printers!L:L,[1]Printers!Q:Q,,0)*E885/10,0)*10&lt;_xlfn.XLOOKUP([1]Parameters!B885,[1]Printers!L:L,[1]Printers!P:P,,0),ROUND(_xlfn.XLOOKUP([1]Parameters!B885,[1]Printers!L:L,[1]Printers!Q:Q,,0)*E885/10,0)*10,_xlfn.XLOOKUP([1]Parameters!B885,[1]Printers!L:L,[1]Printers!P:P,,0)),"")</f>
        <v>50</v>
      </c>
      <c r="G885" cm="1">
        <f t="array" ref="G885">IFERROR(IF(ROW()-1&gt;COUNTA([1]!T_Printers[Printers])*COUNTA([1]!T_Resins[Resins]),"",_xlfn.IFS(ROUND(VLOOKUP(C885,[1]!T_Resins[#Data],3,FALSE)/VLOOKUP(A885,[1]!T_Printers[#Data],5,FALSE),1)&lt;=_xlfn.XLOOKUP(B885,[1]Printers!L:L,[1]Printers!O:O,1,0,),ROUND(VLOOKUP(C885,[1]!T_Resins[#Data],3,FALSE)/VLOOKUP(A885,[1]!T_Printers[#Data],5,FALSE),1),ROUND(VLOOKUP(C885,[1]!T_Resins[#Data],3,FALSE)/VLOOKUP(A885,[1]!T_Printers[#Data],5,FALSE),1)&gt;_xlfn.XLOOKUP(B885,[1]Printers!L:L,[1]Printers!O:O,1,0,),10)),"")</f>
        <v>8</v>
      </c>
      <c r="H885">
        <f>IFERROR(IF(ROUND(_xlfn.XLOOKUP([1]Parameters!B885,[1]Printers!L:L,[1]Printers!Q:Q,,0)*G885/10,0)*10&lt;_xlfn.XLOOKUP([1]Parameters!B885,[1]Printers!L:L,[1]Printers!P:P,,0),ROUND(_xlfn.XLOOKUP([1]Parameters!B885,[1]Printers!L:L,[1]Printers!Q:Q,,0)*G885/10,0)*10,_xlfn.XLOOKUP([1]Parameters!B885,[1]Printers!L:L,[1]Printers!P:P,,0)),"")</f>
        <v>70</v>
      </c>
      <c r="I885" s="3" t="str" cm="1">
        <f t="array" ref="I885">IFERROR(IF(ROW()-1&gt;COUNTA([1]!T_Printers[Printers])*COUNTA([1]!T_Resins[Resins]),"",_xlfn.IFS(ROUND(VLOOKUP(C885,[1]!T_Resins[#Data],4,FALSE)/VLOOKUP(A885,[1]!T_Printers[#Data],5,FALSE),1)&lt;=_xlfn.XLOOKUP(B885,[1]Printers!L:L,[1]Printers!O:O,1,0,),ROUND(VLOOKUP(C885,[1]!T_Resins[#Data],4,FALSE)/VLOOKUP(A885,[1]!T_Printers[#Data],5,FALSE),1),ROUND(VLOOKUP(C885,[1]!T_Resins[#Data],4,FALSE)/VLOOKUP(A885,[1]!T_Printers[#Data],5,FALSE),1)&gt;_xlfn.XLOOKUP(B885,[1]Printers!L:L,[1]Printers!O:O,1,0,),"")),"")</f>
        <v/>
      </c>
      <c r="J885" t="str">
        <f>IFERROR(IF(ROUND(_xlfn.XLOOKUP([1]Parameters!B885,[1]Printers!L:L,[1]Printers!Q:Q,,0)*I885/10,0)*10&lt;_xlfn.XLOOKUP([1]Parameters!B885,[1]Printers!L:L,[1]Printers!P:P,,0),ROUND(_xlfn.XLOOKUP([1]Parameters!B885,[1]Printers!L:L,[1]Printers!Q:Q,,0)*I885/10,0)*10,_xlfn.XLOOKUP([1]Parameters!B885,[1]Printers!L:L,[1]Printers!P:P,,0)),"")</f>
        <v/>
      </c>
      <c r="K885">
        <f>IF(SUM(E885:J885)&lt;&gt;0,VLOOKUP(A885,[1]!T_Printers[#Data],10,FALSE)+VLOOKUP(C885,[1]!T_Resins[#Data],10,FALSE),"")</f>
        <v>4</v>
      </c>
      <c r="L885">
        <f>IF(SUM(E885:J885)&lt;&gt;0,VLOOKUP(A885,[1]!T_Printers[#Data],11,FALSE),"")</f>
        <v>8</v>
      </c>
      <c r="M885">
        <f>IF(SUM(E885:J885)&lt;&gt;0,VLOOKUP(C885,[1]!T_Resins[#Data],8,FALSE),"")</f>
        <v>120</v>
      </c>
      <c r="N885">
        <f>IF(_xlfn.XLOOKUP(B885,[1]Printers!$L:$L,[1]Printers!$R:$R,0,0)&gt;0,[1]Parameters!M885,IF(SUM(E885:J885)&lt;&gt;0,VLOOKUP(C885,[1]!T_Resins[#Data],9,FALSE),""))</f>
        <v>120</v>
      </c>
      <c r="O885" t="str">
        <f t="shared" si="13"/>
        <v>CrealityHalotLite</v>
      </c>
    </row>
    <row r="886" spans="1:15" x14ac:dyDescent="0.25">
      <c r="A886" t="str">
        <f t="array" ref="A886">IF(ROW()-1&gt;COUNTA([1]!T_Printers[Printers])*COUNTA([1]!T_Resins[Resins]),"",INDEX([1]!T_Printers[Printers],INT((ROW()-2)/COUNTA([1]!T_Resins[Resins])+1)))</f>
        <v>Creality Halot Lite</v>
      </c>
      <c r="B886" t="str">
        <f>_xlfn.XLOOKUP(A886,[1]!T_Printers[Printers],[1]!T_Printers[Icon link],,0)</f>
        <v>CrealityHalotLite</v>
      </c>
      <c r="C886" t="str">
        <f t="array" ref="C886">IF(ROW()-1&gt;COUNTA([1]!T_Printers[Printers])*COUNTA([1]!T_Resins[Resins]),"",INDEX([1]!T_Resins[Resins],MOD(ROW()-2,COUNTA([1]!T_Resins[Resins]))+1))</f>
        <v>Dental Cast Cherry Pro</v>
      </c>
      <c r="D886">
        <f>IF(SUM(E886:J886)&lt;&gt;0,IF(ROW()-1&gt;COUNTA([1]!T_Printers[Printers])*COUNTA([1]!T_Resins[Resins]),"",2),"")</f>
        <v>2</v>
      </c>
      <c r="E886" cm="1">
        <f t="array" ref="E886">IFERROR(IF(ROW()-1&gt;COUNTA([1]!T_Printers[Printers])*COUNTA([1]!T_Resins[Resins]),"",_xlfn.IFS(ROUND(VLOOKUP(C886,[1]!T_Resins[#Data],2,FALSE)/VLOOKUP(A886,[1]!T_Printers[#Data],5,FALSE),1)&lt;=_xlfn.XLOOKUP(B886,[1]Printers!L:L,[1]Printers!O:O,1,0,),ROUND(VLOOKUP(C886,[1]!T_Resins[#Data],2,FALSE)/VLOOKUP(A886,[1]!T_Printers[#Data],5,FALSE),1),ROUND(VLOOKUP(C886,[1]!T_Resins[#Data],2,FALSE)/VLOOKUP(A886,[1]!T_Printers[#Data],5,FALSE),1)&gt;_xlfn.XLOOKUP(B886,[1]Printers!L:L,[1]Printers!O:O,1,0,),10)),"Используйте слой 100 мкм")</f>
        <v>8.4</v>
      </c>
      <c r="F886">
        <f>IFERROR(IF(ROUND(_xlfn.XLOOKUP([1]Parameters!B886,[1]Printers!L:L,[1]Printers!Q:Q,,0)*E886/10,0)*10&lt;_xlfn.XLOOKUP([1]Parameters!B886,[1]Printers!L:L,[1]Printers!P:P,,0),ROUND(_xlfn.XLOOKUP([1]Parameters!B886,[1]Printers!L:L,[1]Printers!Q:Q,,0)*E886/10,0)*10,_xlfn.XLOOKUP([1]Parameters!B886,[1]Printers!L:L,[1]Printers!P:P,,0)),"")</f>
        <v>70</v>
      </c>
      <c r="G886" t="str" cm="1">
        <f t="array" ref="G886">IFERROR(IF(ROW()-1&gt;COUNTA([1]!T_Printers[Printers])*COUNTA([1]!T_Resins[Resins]),"",_xlfn.IFS(ROUND(VLOOKUP(C886,[1]!T_Resins[#Data],3,FALSE)/VLOOKUP(A886,[1]!T_Printers[#Data],5,FALSE),1)&lt;=_xlfn.XLOOKUP(B886,[1]Printers!L:L,[1]Printers!O:O,1,0,),ROUND(VLOOKUP(C886,[1]!T_Resins[#Data],3,FALSE)/VLOOKUP(A886,[1]!T_Printers[#Data],5,FALSE),1),ROUND(VLOOKUP(C886,[1]!T_Resins[#Data],3,FALSE)/VLOOKUP(A886,[1]!T_Printers[#Data],5,FALSE),1)&gt;_xlfn.XLOOKUP(B886,[1]Printers!L:L,[1]Printers!O:O,1,0,),10)),"")</f>
        <v/>
      </c>
      <c r="H886" t="str">
        <f>IFERROR(IF(ROUND(_xlfn.XLOOKUP([1]Parameters!B886,[1]Printers!L:L,[1]Printers!Q:Q,,0)*G886/10,0)*10&lt;_xlfn.XLOOKUP([1]Parameters!B886,[1]Printers!L:L,[1]Printers!P:P,,0),ROUND(_xlfn.XLOOKUP([1]Parameters!B886,[1]Printers!L:L,[1]Printers!Q:Q,,0)*G886/10,0)*10,_xlfn.XLOOKUP([1]Parameters!B886,[1]Printers!L:L,[1]Printers!P:P,,0)),"")</f>
        <v/>
      </c>
      <c r="I886" s="3" t="str" cm="1">
        <f t="array" ref="I886">IFERROR(IF(ROW()-1&gt;COUNTA([1]!T_Printers[Printers])*COUNTA([1]!T_Resins[Resins]),"",_xlfn.IFS(ROUND(VLOOKUP(C886,[1]!T_Resins[#Data],4,FALSE)/VLOOKUP(A886,[1]!T_Printers[#Data],5,FALSE),1)&lt;=_xlfn.XLOOKUP(B886,[1]Printers!L:L,[1]Printers!O:O,1,0,),ROUND(VLOOKUP(C886,[1]!T_Resins[#Data],4,FALSE)/VLOOKUP(A886,[1]!T_Printers[#Data],5,FALSE),1),ROUND(VLOOKUP(C886,[1]!T_Resins[#Data],4,FALSE)/VLOOKUP(A886,[1]!T_Printers[#Data],5,FALSE),1)&gt;_xlfn.XLOOKUP(B886,[1]Printers!L:L,[1]Printers!O:O,1,0,),"")),"")</f>
        <v/>
      </c>
      <c r="J886" t="str">
        <f>IFERROR(IF(ROUND(_xlfn.XLOOKUP([1]Parameters!B886,[1]Printers!L:L,[1]Printers!Q:Q,,0)*I886/10,0)*10&lt;_xlfn.XLOOKUP([1]Parameters!B886,[1]Printers!L:L,[1]Printers!P:P,,0),ROUND(_xlfn.XLOOKUP([1]Parameters!B886,[1]Printers!L:L,[1]Printers!Q:Q,,0)*I886/10,0)*10,_xlfn.XLOOKUP([1]Parameters!B886,[1]Printers!L:L,[1]Printers!P:P,,0)),"")</f>
        <v/>
      </c>
      <c r="K886">
        <f>IF(SUM(E886:J886)&lt;&gt;0,VLOOKUP(A886,[1]!T_Printers[#Data],10,FALSE)+VLOOKUP(C886,[1]!T_Resins[#Data],10,FALSE),"")</f>
        <v>4</v>
      </c>
      <c r="L886">
        <f>IF(SUM(E886:J886)&lt;&gt;0,VLOOKUP(A886,[1]!T_Printers[#Data],11,FALSE),"")</f>
        <v>8</v>
      </c>
      <c r="M886">
        <f>IF(SUM(E886:J886)&lt;&gt;0,VLOOKUP(C886,[1]!T_Resins[#Data],8,FALSE),"")</f>
        <v>60</v>
      </c>
      <c r="N886">
        <f>IF(_xlfn.XLOOKUP(B886,[1]Printers!$L:$L,[1]Printers!$R:$R,0,0)&gt;0,[1]Parameters!M886,IF(SUM(E886:J886)&lt;&gt;0,VLOOKUP(C886,[1]!T_Resins[#Data],9,FALSE),""))</f>
        <v>60</v>
      </c>
      <c r="O886" t="str">
        <f t="shared" si="13"/>
        <v>CrealityHalotLite</v>
      </c>
    </row>
    <row r="887" spans="1:15" x14ac:dyDescent="0.25">
      <c r="A887" t="str">
        <f t="array" ref="A887">IF(ROW()-1&gt;COUNTA([1]!T_Printers[Printers])*COUNTA([1]!T_Resins[Resins]),"",INDEX([1]!T_Printers[Printers],INT((ROW()-2)/COUNTA([1]!T_Resins[Resins])+1)))</f>
        <v>Creality Halot Lite</v>
      </c>
      <c r="B887" t="str">
        <f>_xlfn.XLOOKUP(A887,[1]!T_Printers[Printers],[1]!T_Printers[Icon link],,0)</f>
        <v>CrealityHalotLite</v>
      </c>
      <c r="C887" t="str">
        <f t="array" ref="C887">IF(ROW()-1&gt;COUNTA([1]!T_Printers[Printers])*COUNTA([1]!T_Resins[Resins]),"",INDEX([1]!T_Resins[Resins],MOD(ROW()-2,COUNTA([1]!T_Resins[Resins]))+1))</f>
        <v>Dental Cast Cherry</v>
      </c>
      <c r="D887">
        <f>IF(SUM(E887:J887)&lt;&gt;0,IF(ROW()-1&gt;COUNTA([1]!T_Printers[Printers])*COUNTA([1]!T_Resins[Resins]),"",2),"")</f>
        <v>2</v>
      </c>
      <c r="E887" cm="1">
        <f t="array" ref="E887">IFERROR(IF(ROW()-1&gt;COUNTA([1]!T_Printers[Printers])*COUNTA([1]!T_Resins[Resins]),"",_xlfn.IFS(ROUND(VLOOKUP(C887,[1]!T_Resins[#Data],2,FALSE)/VLOOKUP(A887,[1]!T_Printers[#Data],5,FALSE),1)&lt;=_xlfn.XLOOKUP(B887,[1]Printers!L:L,[1]Printers!O:O,1,0,),ROUND(VLOOKUP(C887,[1]!T_Resins[#Data],2,FALSE)/VLOOKUP(A887,[1]!T_Printers[#Data],5,FALSE),1),ROUND(VLOOKUP(C887,[1]!T_Resins[#Data],2,FALSE)/VLOOKUP(A887,[1]!T_Printers[#Data],5,FALSE),1)&gt;_xlfn.XLOOKUP(B887,[1]Printers!L:L,[1]Printers!O:O,1,0,),10)),"Используйте слой 100 мкм")</f>
        <v>7.4</v>
      </c>
      <c r="F887">
        <f>IFERROR(IF(ROUND(_xlfn.XLOOKUP([1]Parameters!B887,[1]Printers!L:L,[1]Printers!Q:Q,,0)*E887/10,0)*10&lt;_xlfn.XLOOKUP([1]Parameters!B887,[1]Printers!L:L,[1]Printers!P:P,,0),ROUND(_xlfn.XLOOKUP([1]Parameters!B887,[1]Printers!L:L,[1]Printers!Q:Q,,0)*E887/10,0)*10,_xlfn.XLOOKUP([1]Parameters!B887,[1]Printers!L:L,[1]Printers!P:P,,0)),"")</f>
        <v>70</v>
      </c>
      <c r="G887" cm="1">
        <f t="array" ref="G887">IFERROR(IF(ROW()-1&gt;COUNTA([1]!T_Printers[Printers])*COUNTA([1]!T_Resins[Resins]),"",_xlfn.IFS(ROUND(VLOOKUP(C887,[1]!T_Resins[#Data],3,FALSE)/VLOOKUP(A887,[1]!T_Printers[#Data],5,FALSE),1)&lt;=_xlfn.XLOOKUP(B887,[1]Printers!L:L,[1]Printers!O:O,1,0,),ROUND(VLOOKUP(C887,[1]!T_Resins[#Data],3,FALSE)/VLOOKUP(A887,[1]!T_Printers[#Data],5,FALSE),1),ROUND(VLOOKUP(C887,[1]!T_Resins[#Data],3,FALSE)/VLOOKUP(A887,[1]!T_Printers[#Data],5,FALSE),1)&gt;_xlfn.XLOOKUP(B887,[1]Printers!L:L,[1]Printers!O:O,1,0,),10)),"")</f>
        <v>9.6</v>
      </c>
      <c r="H887">
        <f>IFERROR(IF(ROUND(_xlfn.XLOOKUP([1]Parameters!B887,[1]Printers!L:L,[1]Printers!Q:Q,,0)*G887/10,0)*10&lt;_xlfn.XLOOKUP([1]Parameters!B887,[1]Printers!L:L,[1]Printers!P:P,,0),ROUND(_xlfn.XLOOKUP([1]Parameters!B887,[1]Printers!L:L,[1]Printers!Q:Q,,0)*G887/10,0)*10,_xlfn.XLOOKUP([1]Parameters!B887,[1]Printers!L:L,[1]Printers!P:P,,0)),"")</f>
        <v>70</v>
      </c>
      <c r="I887" s="3" t="str" cm="1">
        <f t="array" ref="I887">IFERROR(IF(ROW()-1&gt;COUNTA([1]!T_Printers[Printers])*COUNTA([1]!T_Resins[Resins]),"",_xlfn.IFS(ROUND(VLOOKUP(C887,[1]!T_Resins[#Data],4,FALSE)/VLOOKUP(A887,[1]!T_Printers[#Data],5,FALSE),1)&lt;=_xlfn.XLOOKUP(B887,[1]Printers!L:L,[1]Printers!O:O,1,0,),ROUND(VLOOKUP(C887,[1]!T_Resins[#Data],4,FALSE)/VLOOKUP(A887,[1]!T_Printers[#Data],5,FALSE),1),ROUND(VLOOKUP(C887,[1]!T_Resins[#Data],4,FALSE)/VLOOKUP(A887,[1]!T_Printers[#Data],5,FALSE),1)&gt;_xlfn.XLOOKUP(B887,[1]Printers!L:L,[1]Printers!O:O,1,0,),"")),"")</f>
        <v/>
      </c>
      <c r="J887" t="str">
        <f>IFERROR(IF(ROUND(_xlfn.XLOOKUP([1]Parameters!B887,[1]Printers!L:L,[1]Printers!Q:Q,,0)*I887/10,0)*10&lt;_xlfn.XLOOKUP([1]Parameters!B887,[1]Printers!L:L,[1]Printers!P:P,,0),ROUND(_xlfn.XLOOKUP([1]Parameters!B887,[1]Printers!L:L,[1]Printers!Q:Q,,0)*I887/10,0)*10,_xlfn.XLOOKUP([1]Parameters!B887,[1]Printers!L:L,[1]Printers!P:P,,0)),"")</f>
        <v/>
      </c>
      <c r="K887">
        <f>IF(SUM(E887:J887)&lt;&gt;0,VLOOKUP(A887,[1]!T_Printers[#Data],10,FALSE)+VLOOKUP(C887,[1]!T_Resins[#Data],10,FALSE),"")</f>
        <v>4</v>
      </c>
      <c r="L887">
        <f>IF(SUM(E887:J887)&lt;&gt;0,VLOOKUP(A887,[1]!T_Printers[#Data],11,FALSE),"")</f>
        <v>8</v>
      </c>
      <c r="M887">
        <f>IF(SUM(E887:J887)&lt;&gt;0,VLOOKUP(C887,[1]!T_Resins[#Data],8,FALSE),"")</f>
        <v>60</v>
      </c>
      <c r="N887">
        <f>IF(_xlfn.XLOOKUP(B887,[1]Printers!$L:$L,[1]Printers!$R:$R,0,0)&gt;0,[1]Parameters!M887,IF(SUM(E887:J887)&lt;&gt;0,VLOOKUP(C887,[1]!T_Resins[#Data],9,FALSE),""))</f>
        <v>60</v>
      </c>
      <c r="O887" t="str">
        <f t="shared" si="13"/>
        <v>CrealityHalotLite</v>
      </c>
    </row>
    <row r="888" spans="1:15" x14ac:dyDescent="0.25">
      <c r="A888" t="str">
        <f t="array" ref="A888">IF(ROW()-1&gt;COUNTA([1]!T_Printers[Printers])*COUNTA([1]!T_Resins[Resins]),"",INDEX([1]!T_Printers[Printers],INT((ROW()-2)/COUNTA([1]!T_Resins[Resins])+1)))</f>
        <v>Creality Halot Lite</v>
      </c>
      <c r="B888" t="str">
        <f>_xlfn.XLOOKUP(A888,[1]!T_Printers[Printers],[1]!T_Printers[Icon link],,0)</f>
        <v>CrealityHalotLite</v>
      </c>
      <c r="C888" t="str">
        <f t="array" ref="C888">IF(ROW()-1&gt;COUNTA([1]!T_Printers[Printers])*COUNTA([1]!T_Resins[Resins]),"",INDEX([1]!T_Resins[Resins],MOD(ROW()-2,COUNTA([1]!T_Resins[Resins]))+1))</f>
        <v>Dental Clear</v>
      </c>
      <c r="D888">
        <f>IF(SUM(E888:J888)&lt;&gt;0,IF(ROW()-1&gt;COUNTA([1]!T_Printers[Printers])*COUNTA([1]!T_Resins[Resins]),"",2),"")</f>
        <v>2</v>
      </c>
      <c r="E888" cm="1">
        <f t="array" ref="E888">IFERROR(IF(ROW()-1&gt;COUNTA([1]!T_Printers[Printers])*COUNTA([1]!T_Resins[Resins]),"",_xlfn.IFS(ROUND(VLOOKUP(C888,[1]!T_Resins[#Data],2,FALSE)/VLOOKUP(A888,[1]!T_Printers[#Data],5,FALSE),1)&lt;=_xlfn.XLOOKUP(B888,[1]Printers!L:L,[1]Printers!O:O,1,0,),ROUND(VLOOKUP(C888,[1]!T_Resins[#Data],2,FALSE)/VLOOKUP(A888,[1]!T_Printers[#Data],5,FALSE),1),ROUND(VLOOKUP(C888,[1]!T_Resins[#Data],2,FALSE)/VLOOKUP(A888,[1]!T_Printers[#Data],5,FALSE),1)&gt;_xlfn.XLOOKUP(B888,[1]Printers!L:L,[1]Printers!O:O,1,0,),10)),"Используйте слой 100 мкм")</f>
        <v>4.2</v>
      </c>
      <c r="F888">
        <f>IFERROR(IF(ROUND(_xlfn.XLOOKUP([1]Parameters!B888,[1]Printers!L:L,[1]Printers!Q:Q,,0)*E888/10,0)*10&lt;_xlfn.XLOOKUP([1]Parameters!B888,[1]Printers!L:L,[1]Printers!P:P,,0),ROUND(_xlfn.XLOOKUP([1]Parameters!B888,[1]Printers!L:L,[1]Printers!Q:Q,,0)*E888/10,0)*10,_xlfn.XLOOKUP([1]Parameters!B888,[1]Printers!L:L,[1]Printers!P:P,,0)),"")</f>
        <v>40</v>
      </c>
      <c r="G888" cm="1">
        <f t="array" ref="G888">IFERROR(IF(ROW()-1&gt;COUNTA([1]!T_Printers[Printers])*COUNTA([1]!T_Resins[Resins]),"",_xlfn.IFS(ROUND(VLOOKUP(C888,[1]!T_Resins[#Data],3,FALSE)/VLOOKUP(A888,[1]!T_Printers[#Data],5,FALSE),1)&lt;=_xlfn.XLOOKUP(B888,[1]Printers!L:L,[1]Printers!O:O,1,0,),ROUND(VLOOKUP(C888,[1]!T_Resins[#Data],3,FALSE)/VLOOKUP(A888,[1]!T_Printers[#Data],5,FALSE),1),ROUND(VLOOKUP(C888,[1]!T_Resins[#Data],3,FALSE)/VLOOKUP(A888,[1]!T_Printers[#Data],5,FALSE),1)&gt;_xlfn.XLOOKUP(B888,[1]Printers!L:L,[1]Printers!O:O,1,0,),10)),"")</f>
        <v>5.4</v>
      </c>
      <c r="H888">
        <f>IFERROR(IF(ROUND(_xlfn.XLOOKUP([1]Parameters!B888,[1]Printers!L:L,[1]Printers!Q:Q,,0)*G888/10,0)*10&lt;_xlfn.XLOOKUP([1]Parameters!B888,[1]Printers!L:L,[1]Printers!P:P,,0),ROUND(_xlfn.XLOOKUP([1]Parameters!B888,[1]Printers!L:L,[1]Printers!Q:Q,,0)*G888/10,0)*10,_xlfn.XLOOKUP([1]Parameters!B888,[1]Printers!L:L,[1]Printers!P:P,,0)),"")</f>
        <v>50</v>
      </c>
      <c r="I888" s="3" t="str" cm="1">
        <f t="array" ref="I888">IFERROR(IF(ROW()-1&gt;COUNTA([1]!T_Printers[Printers])*COUNTA([1]!T_Resins[Resins]),"",_xlfn.IFS(ROUND(VLOOKUP(C888,[1]!T_Resins[#Data],4,FALSE)/VLOOKUP(A888,[1]!T_Printers[#Data],5,FALSE),1)&lt;=_xlfn.XLOOKUP(B888,[1]Printers!L:L,[1]Printers!O:O,1,0,),ROUND(VLOOKUP(C888,[1]!T_Resins[#Data],4,FALSE)/VLOOKUP(A888,[1]!T_Printers[#Data],5,FALSE),1),ROUND(VLOOKUP(C888,[1]!T_Resins[#Data],4,FALSE)/VLOOKUP(A888,[1]!T_Printers[#Data],5,FALSE),1)&gt;_xlfn.XLOOKUP(B888,[1]Printers!L:L,[1]Printers!O:O,1,0,),"")),"")</f>
        <v/>
      </c>
      <c r="J888" t="str">
        <f>IFERROR(IF(ROUND(_xlfn.XLOOKUP([1]Parameters!B888,[1]Printers!L:L,[1]Printers!Q:Q,,0)*I888/10,0)*10&lt;_xlfn.XLOOKUP([1]Parameters!B888,[1]Printers!L:L,[1]Printers!P:P,,0),ROUND(_xlfn.XLOOKUP([1]Parameters!B888,[1]Printers!L:L,[1]Printers!Q:Q,,0)*I888/10,0)*10,_xlfn.XLOOKUP([1]Parameters!B888,[1]Printers!L:L,[1]Printers!P:P,,0)),"")</f>
        <v/>
      </c>
      <c r="K888">
        <f>IF(SUM(E888:J888)&lt;&gt;0,VLOOKUP(A888,[1]!T_Printers[#Data],10,FALSE)+VLOOKUP(C888,[1]!T_Resins[#Data],10,FALSE),"")</f>
        <v>4</v>
      </c>
      <c r="L888">
        <f>IF(SUM(E888:J888)&lt;&gt;0,VLOOKUP(A888,[1]!T_Printers[#Data],11,FALSE),"")</f>
        <v>8</v>
      </c>
      <c r="M888">
        <f>IF(SUM(E888:J888)&lt;&gt;0,VLOOKUP(C888,[1]!T_Resins[#Data],8,FALSE),"")</f>
        <v>120</v>
      </c>
      <c r="N888">
        <f>IF(_xlfn.XLOOKUP(B888,[1]Printers!$L:$L,[1]Printers!$R:$R,0,0)&gt;0,[1]Parameters!M888,IF(SUM(E888:J888)&lt;&gt;0,VLOOKUP(C888,[1]!T_Resins[#Data],9,FALSE),""))</f>
        <v>120</v>
      </c>
      <c r="O888" t="str">
        <f t="shared" si="13"/>
        <v>CrealityHalotLite</v>
      </c>
    </row>
    <row r="889" spans="1:15" x14ac:dyDescent="0.25">
      <c r="A889" t="str">
        <f t="array" ref="A889">IF(ROW()-1&gt;COUNTA([1]!T_Printers[Printers])*COUNTA([1]!T_Resins[Resins]),"",INDEX([1]!T_Printers[Printers],INT((ROW()-2)/COUNTA([1]!T_Resins[Resins])+1)))</f>
        <v>Creality Halot Lite</v>
      </c>
      <c r="B889" t="str">
        <f>_xlfn.XLOOKUP(A889,[1]!T_Printers[Printers],[1]!T_Printers[Icon link],,0)</f>
        <v>CrealityHalotLite</v>
      </c>
      <c r="C889" t="str">
        <f t="array" ref="C889">IF(ROW()-1&gt;COUNTA([1]!T_Printers[Printers])*COUNTA([1]!T_Resins[Resins]),"",INDEX([1]!T_Resins[Resins],MOD(ROW()-2,COUNTA([1]!T_Resins[Resins]))+1))</f>
        <v>Dental Clear Pro</v>
      </c>
      <c r="D889">
        <f>IF(SUM(E889:J889)&lt;&gt;0,IF(ROW()-1&gt;COUNTA([1]!T_Printers[Printers])*COUNTA([1]!T_Resins[Resins]),"",2),"")</f>
        <v>2</v>
      </c>
      <c r="E889" t="str" cm="1">
        <f t="array" ref="E889">IFERROR(IF(ROW()-1&gt;COUNTA([1]!T_Printers[Printers])*COUNTA([1]!T_Resins[Resins]),"",_xlfn.IFS(ROUND(VLOOKUP(C889,[1]!T_Resins[#Data],2,FALSE)/VLOOKUP(A889,[1]!T_Printers[#Data],5,FALSE),1)&lt;=_xlfn.XLOOKUP(B889,[1]Printers!L:L,[1]Printers!O:O,1,0,),ROUND(VLOOKUP(C889,[1]!T_Resins[#Data],2,FALSE)/VLOOKUP(A889,[1]!T_Printers[#Data],5,FALSE),1),ROUND(VLOOKUP(C889,[1]!T_Resins[#Data],2,FALSE)/VLOOKUP(A889,[1]!T_Printers[#Data],5,FALSE),1)&gt;_xlfn.XLOOKUP(B889,[1]Printers!L:L,[1]Printers!O:O,1,0,),10)),"Используйте слой 100 мкм")</f>
        <v>Используйте слой 100 мкм</v>
      </c>
      <c r="F889" t="str">
        <f>IFERROR(IF(ROUND(_xlfn.XLOOKUP([1]Parameters!B889,[1]Printers!L:L,[1]Printers!Q:Q,,0)*E889/10,0)*10&lt;_xlfn.XLOOKUP([1]Parameters!B889,[1]Printers!L:L,[1]Printers!P:P,,0),ROUND(_xlfn.XLOOKUP([1]Parameters!B889,[1]Printers!L:L,[1]Printers!Q:Q,,0)*E889/10,0)*10,_xlfn.XLOOKUP([1]Parameters!B889,[1]Printers!L:L,[1]Printers!P:P,,0)),"")</f>
        <v/>
      </c>
      <c r="G889" cm="1">
        <f t="array" ref="G889">IFERROR(IF(ROW()-1&gt;COUNTA([1]!T_Printers[Printers])*COUNTA([1]!T_Resins[Resins]),"",_xlfn.IFS(ROUND(VLOOKUP(C889,[1]!T_Resins[#Data],3,FALSE)/VLOOKUP(A889,[1]!T_Printers[#Data],5,FALSE),1)&lt;=_xlfn.XLOOKUP(B889,[1]Printers!L:L,[1]Printers!O:O,1,0,),ROUND(VLOOKUP(C889,[1]!T_Resins[#Data],3,FALSE)/VLOOKUP(A889,[1]!T_Printers[#Data],5,FALSE),1),ROUND(VLOOKUP(C889,[1]!T_Resins[#Data],3,FALSE)/VLOOKUP(A889,[1]!T_Printers[#Data],5,FALSE),1)&gt;_xlfn.XLOOKUP(B889,[1]Printers!L:L,[1]Printers!O:O,1,0,),10)),"")</f>
        <v>8.8000000000000007</v>
      </c>
      <c r="H889">
        <f>IFERROR(IF(ROUND(_xlfn.XLOOKUP([1]Parameters!B889,[1]Printers!L:L,[1]Printers!Q:Q,,0)*G889/10,0)*10&lt;_xlfn.XLOOKUP([1]Parameters!B889,[1]Printers!L:L,[1]Printers!P:P,,0),ROUND(_xlfn.XLOOKUP([1]Parameters!B889,[1]Printers!L:L,[1]Printers!Q:Q,,0)*G889/10,0)*10,_xlfn.XLOOKUP([1]Parameters!B889,[1]Printers!L:L,[1]Printers!P:P,,0)),"")</f>
        <v>70</v>
      </c>
      <c r="I889" s="3" t="str" cm="1">
        <f t="array" ref="I889">IFERROR(IF(ROW()-1&gt;COUNTA([1]!T_Printers[Printers])*COUNTA([1]!T_Resins[Resins]),"",_xlfn.IFS(ROUND(VLOOKUP(C889,[1]!T_Resins[#Data],4,FALSE)/VLOOKUP(A889,[1]!T_Printers[#Data],5,FALSE),1)&lt;=_xlfn.XLOOKUP(B889,[1]Printers!L:L,[1]Printers!O:O,1,0,),ROUND(VLOOKUP(C889,[1]!T_Resins[#Data],4,FALSE)/VLOOKUP(A889,[1]!T_Printers[#Data],5,FALSE),1),ROUND(VLOOKUP(C889,[1]!T_Resins[#Data],4,FALSE)/VLOOKUP(A889,[1]!T_Printers[#Data],5,FALSE),1)&gt;_xlfn.XLOOKUP(B889,[1]Printers!L:L,[1]Printers!O:O,1,0,),"")),"")</f>
        <v/>
      </c>
      <c r="J889" t="str">
        <f>IFERROR(IF(ROUND(_xlfn.XLOOKUP([1]Parameters!B889,[1]Printers!L:L,[1]Printers!Q:Q,,0)*I889/10,0)*10&lt;_xlfn.XLOOKUP([1]Parameters!B889,[1]Printers!L:L,[1]Printers!P:P,,0),ROUND(_xlfn.XLOOKUP([1]Parameters!B889,[1]Printers!L:L,[1]Printers!Q:Q,,0)*I889/10,0)*10,_xlfn.XLOOKUP([1]Parameters!B889,[1]Printers!L:L,[1]Printers!P:P,,0)),"")</f>
        <v/>
      </c>
      <c r="K889">
        <f>IF(SUM(E889:J889)&lt;&gt;0,VLOOKUP(A889,[1]!T_Printers[#Data],10,FALSE)+VLOOKUP(C889,[1]!T_Resins[#Data],10,FALSE),"")</f>
        <v>4</v>
      </c>
      <c r="L889">
        <f>IF(SUM(E889:J889)&lt;&gt;0,VLOOKUP(A889,[1]!T_Printers[#Data],11,FALSE),"")</f>
        <v>8</v>
      </c>
      <c r="M889">
        <f>IF(SUM(E889:J889)&lt;&gt;0,VLOOKUP(C889,[1]!T_Resins[#Data],8,FALSE),"")</f>
        <v>120</v>
      </c>
      <c r="N889">
        <f>IF(_xlfn.XLOOKUP(B889,[1]Printers!$L:$L,[1]Printers!$R:$R,0,0)&gt;0,[1]Parameters!M889,IF(SUM(E889:J889)&lt;&gt;0,VLOOKUP(C889,[1]!T_Resins[#Data],9,FALSE),""))</f>
        <v>120</v>
      </c>
      <c r="O889" t="str">
        <f t="shared" si="13"/>
        <v>CrealityHalotLite</v>
      </c>
    </row>
    <row r="890" spans="1:15" x14ac:dyDescent="0.25">
      <c r="A890" t="str">
        <f t="array" ref="A890">IF(ROW()-1&gt;COUNTA([1]!T_Printers[Printers])*COUNTA([1]!T_Resins[Resins]),"",INDEX([1]!T_Printers[Printers],INT((ROW()-2)/COUNTA([1]!T_Resins[Resins])+1)))</f>
        <v>Creality Halot Lite</v>
      </c>
      <c r="B890" t="str">
        <f>_xlfn.XLOOKUP(A890,[1]!T_Printers[Printers],[1]!T_Printers[Icon link],,0)</f>
        <v>CrealityHalotLite</v>
      </c>
      <c r="C890" t="str">
        <f t="array" ref="C890">IF(ROW()-1&gt;COUNTA([1]!T_Printers[Printers])*COUNTA([1]!T_Resins[Resins]),"",INDEX([1]!T_Resins[Resins],MOD(ROW()-2,COUNTA([1]!T_Resins[Resins]))+1))</f>
        <v>Dental Denture Base Soft</v>
      </c>
      <c r="D890">
        <f>IF(SUM(E890:J890)&lt;&gt;0,IF(ROW()-1&gt;COUNTA([1]!T_Printers[Printers])*COUNTA([1]!T_Resins[Resins]),"",2),"")</f>
        <v>2</v>
      </c>
      <c r="E890" cm="1">
        <f t="array" ref="E890">IFERROR(IF(ROW()-1&gt;COUNTA([1]!T_Printers[Printers])*COUNTA([1]!T_Resins[Resins]),"",_xlfn.IFS(ROUND(VLOOKUP(C890,[1]!T_Resins[#Data],2,FALSE)/VLOOKUP(A890,[1]!T_Printers[#Data],5,FALSE),1)&lt;=_xlfn.XLOOKUP(B890,[1]Printers!L:L,[1]Printers!O:O,1,0,),ROUND(VLOOKUP(C890,[1]!T_Resins[#Data],2,FALSE)/VLOOKUP(A890,[1]!T_Printers[#Data],5,FALSE),1),ROUND(VLOOKUP(C890,[1]!T_Resins[#Data],2,FALSE)/VLOOKUP(A890,[1]!T_Printers[#Data],5,FALSE),1)&gt;_xlfn.XLOOKUP(B890,[1]Printers!L:L,[1]Printers!O:O,1,0,),10)),"Используйте слой 100 мкм")</f>
        <v>9.4</v>
      </c>
      <c r="F890">
        <f>IFERROR(IF(ROUND(_xlfn.XLOOKUP([1]Parameters!B890,[1]Printers!L:L,[1]Printers!Q:Q,,0)*E890/10,0)*10&lt;_xlfn.XLOOKUP([1]Parameters!B890,[1]Printers!L:L,[1]Printers!P:P,,0),ROUND(_xlfn.XLOOKUP([1]Parameters!B890,[1]Printers!L:L,[1]Printers!Q:Q,,0)*E890/10,0)*10,_xlfn.XLOOKUP([1]Parameters!B890,[1]Printers!L:L,[1]Printers!P:P,,0)),"")</f>
        <v>70</v>
      </c>
      <c r="G890" cm="1">
        <f t="array" ref="G890">IFERROR(IF(ROW()-1&gt;COUNTA([1]!T_Printers[Printers])*COUNTA([1]!T_Resins[Resins]),"",_xlfn.IFS(ROUND(VLOOKUP(C890,[1]!T_Resins[#Data],3,FALSE)/VLOOKUP(A890,[1]!T_Printers[#Data],5,FALSE),1)&lt;=_xlfn.XLOOKUP(B890,[1]Printers!L:L,[1]Printers!O:O,1,0,),ROUND(VLOOKUP(C890,[1]!T_Resins[#Data],3,FALSE)/VLOOKUP(A890,[1]!T_Printers[#Data],5,FALSE),1),ROUND(VLOOKUP(C890,[1]!T_Resins[#Data],3,FALSE)/VLOOKUP(A890,[1]!T_Printers[#Data],5,FALSE),1)&gt;_xlfn.XLOOKUP(B890,[1]Printers!L:L,[1]Printers!O:O,1,0,),10)),"")</f>
        <v>10</v>
      </c>
      <c r="H890">
        <f>IFERROR(IF(ROUND(_xlfn.XLOOKUP([1]Parameters!B890,[1]Printers!L:L,[1]Printers!Q:Q,,0)*G890/10,0)*10&lt;_xlfn.XLOOKUP([1]Parameters!B890,[1]Printers!L:L,[1]Printers!P:P,,0),ROUND(_xlfn.XLOOKUP([1]Parameters!B890,[1]Printers!L:L,[1]Printers!Q:Q,,0)*G890/10,0)*10,_xlfn.XLOOKUP([1]Parameters!B890,[1]Printers!L:L,[1]Printers!P:P,,0)),"")</f>
        <v>70</v>
      </c>
      <c r="I890" s="3" t="str" cm="1">
        <f t="array" ref="I890">IFERROR(IF(ROW()-1&gt;COUNTA([1]!T_Printers[Printers])*COUNTA([1]!T_Resins[Resins]),"",_xlfn.IFS(ROUND(VLOOKUP(C890,[1]!T_Resins[#Data],4,FALSE)/VLOOKUP(A890,[1]!T_Printers[#Data],5,FALSE),1)&lt;=_xlfn.XLOOKUP(B890,[1]Printers!L:L,[1]Printers!O:O,1,0,),ROUND(VLOOKUP(C890,[1]!T_Resins[#Data],4,FALSE)/VLOOKUP(A890,[1]!T_Printers[#Data],5,FALSE),1),ROUND(VLOOKUP(C890,[1]!T_Resins[#Data],4,FALSE)/VLOOKUP(A890,[1]!T_Printers[#Data],5,FALSE),1)&gt;_xlfn.XLOOKUP(B890,[1]Printers!L:L,[1]Printers!O:O,1,0,),"")),"")</f>
        <v/>
      </c>
      <c r="J890" t="str">
        <f>IFERROR(IF(ROUND(_xlfn.XLOOKUP([1]Parameters!B890,[1]Printers!L:L,[1]Printers!Q:Q,,0)*I890/10,0)*10&lt;_xlfn.XLOOKUP([1]Parameters!B890,[1]Printers!L:L,[1]Printers!P:P,,0),ROUND(_xlfn.XLOOKUP([1]Parameters!B890,[1]Printers!L:L,[1]Printers!Q:Q,,0)*I890/10,0)*10,_xlfn.XLOOKUP([1]Parameters!B890,[1]Printers!L:L,[1]Printers!P:P,,0)),"")</f>
        <v/>
      </c>
      <c r="K890">
        <f>IF(SUM(E890:J890)&lt;&gt;0,VLOOKUP(A890,[1]!T_Printers[#Data],10,FALSE)+VLOOKUP(C890,[1]!T_Resins[#Data],10,FALSE),"")</f>
        <v>5</v>
      </c>
      <c r="L890">
        <f>IF(SUM(E890:J890)&lt;&gt;0,VLOOKUP(A890,[1]!T_Printers[#Data],11,FALSE),"")</f>
        <v>8</v>
      </c>
      <c r="M890">
        <f>IF(SUM(E890:J890)&lt;&gt;0,VLOOKUP(C890,[1]!T_Resins[#Data],8,FALSE),"")</f>
        <v>120</v>
      </c>
      <c r="N890">
        <f>IF(_xlfn.XLOOKUP(B890,[1]Printers!$L:$L,[1]Printers!$R:$R,0,0)&gt;0,[1]Parameters!M890,IF(SUM(E890:J890)&lt;&gt;0,VLOOKUP(C890,[1]!T_Resins[#Data],9,FALSE),""))</f>
        <v>120</v>
      </c>
      <c r="O890" t="str">
        <f t="shared" si="13"/>
        <v>CrealityHalotLite</v>
      </c>
    </row>
    <row r="891" spans="1:15" x14ac:dyDescent="0.25">
      <c r="A891" t="str">
        <f t="array" ref="A891">IF(ROW()-1&gt;COUNTA([1]!T_Printers[Printers])*COUNTA([1]!T_Resins[Resins]),"",INDEX([1]!T_Printers[Printers],INT((ROW()-2)/COUNTA([1]!T_Resins[Resins])+1)))</f>
        <v>Creality Halot Lite</v>
      </c>
      <c r="B891" t="str">
        <f>_xlfn.XLOOKUP(A891,[1]!T_Printers[Printers],[1]!T_Printers[Icon link],,0)</f>
        <v>CrealityHalotLite</v>
      </c>
      <c r="C891" t="str">
        <f t="array" ref="C891">IF(ROW()-1&gt;COUNTA([1]!T_Printers[Printers])*COUNTA([1]!T_Resins[Resins]),"",INDEX([1]!T_Resins[Resins],MOD(ROW()-2,COUNTA([1]!T_Resins[Resins]))+1))</f>
        <v>Dental Denture Base</v>
      </c>
      <c r="D891">
        <f>IF(SUM(E891:J891)&lt;&gt;0,IF(ROW()-1&gt;COUNTA([1]!T_Printers[Printers])*COUNTA([1]!T_Resins[Resins]),"",2),"")</f>
        <v>2</v>
      </c>
      <c r="E891" cm="1">
        <f t="array" ref="E891">IFERROR(IF(ROW()-1&gt;COUNTA([1]!T_Printers[Printers])*COUNTA([1]!T_Resins[Resins]),"",_xlfn.IFS(ROUND(VLOOKUP(C891,[1]!T_Resins[#Data],2,FALSE)/VLOOKUP(A891,[1]!T_Printers[#Data],5,FALSE),1)&lt;=_xlfn.XLOOKUP(B891,[1]Printers!L:L,[1]Printers!O:O,1,0,),ROUND(VLOOKUP(C891,[1]!T_Resins[#Data],2,FALSE)/VLOOKUP(A891,[1]!T_Printers[#Data],5,FALSE),1),ROUND(VLOOKUP(C891,[1]!T_Resins[#Data],2,FALSE)/VLOOKUP(A891,[1]!T_Printers[#Data],5,FALSE),1)&gt;_xlfn.XLOOKUP(B891,[1]Printers!L:L,[1]Printers!O:O,1,0,),10)),"Используйте слой 100 мкм")</f>
        <v>7.4</v>
      </c>
      <c r="F891">
        <f>IFERROR(IF(ROUND(_xlfn.XLOOKUP([1]Parameters!B891,[1]Printers!L:L,[1]Printers!Q:Q,,0)*E891/10,0)*10&lt;_xlfn.XLOOKUP([1]Parameters!B891,[1]Printers!L:L,[1]Printers!P:P,,0),ROUND(_xlfn.XLOOKUP([1]Parameters!B891,[1]Printers!L:L,[1]Printers!Q:Q,,0)*E891/10,0)*10,_xlfn.XLOOKUP([1]Parameters!B891,[1]Printers!L:L,[1]Printers!P:P,,0)),"")</f>
        <v>70</v>
      </c>
      <c r="G891" cm="1">
        <f t="array" ref="G891">IFERROR(IF(ROW()-1&gt;COUNTA([1]!T_Printers[Printers])*COUNTA([1]!T_Resins[Resins]),"",_xlfn.IFS(ROUND(VLOOKUP(C891,[1]!T_Resins[#Data],3,FALSE)/VLOOKUP(A891,[1]!T_Printers[#Data],5,FALSE),1)&lt;=_xlfn.XLOOKUP(B891,[1]Printers!L:L,[1]Printers!O:O,1,0,),ROUND(VLOOKUP(C891,[1]!T_Resins[#Data],3,FALSE)/VLOOKUP(A891,[1]!T_Printers[#Data],5,FALSE),1),ROUND(VLOOKUP(C891,[1]!T_Resins[#Data],3,FALSE)/VLOOKUP(A891,[1]!T_Printers[#Data],5,FALSE),1)&gt;_xlfn.XLOOKUP(B891,[1]Printers!L:L,[1]Printers!O:O,1,0,),10)),"")</f>
        <v>9.6</v>
      </c>
      <c r="H891">
        <f>IFERROR(IF(ROUND(_xlfn.XLOOKUP([1]Parameters!B891,[1]Printers!L:L,[1]Printers!Q:Q,,0)*G891/10,0)*10&lt;_xlfn.XLOOKUP([1]Parameters!B891,[1]Printers!L:L,[1]Printers!P:P,,0),ROUND(_xlfn.XLOOKUP([1]Parameters!B891,[1]Printers!L:L,[1]Printers!Q:Q,,0)*G891/10,0)*10,_xlfn.XLOOKUP([1]Parameters!B891,[1]Printers!L:L,[1]Printers!P:P,,0)),"")</f>
        <v>70</v>
      </c>
      <c r="I891" s="3" t="str" cm="1">
        <f t="array" ref="I891">IFERROR(IF(ROW()-1&gt;COUNTA([1]!T_Printers[Printers])*COUNTA([1]!T_Resins[Resins]),"",_xlfn.IFS(ROUND(VLOOKUP(C891,[1]!T_Resins[#Data],4,FALSE)/VLOOKUP(A891,[1]!T_Printers[#Data],5,FALSE),1)&lt;=_xlfn.XLOOKUP(B891,[1]Printers!L:L,[1]Printers!O:O,1,0,),ROUND(VLOOKUP(C891,[1]!T_Resins[#Data],4,FALSE)/VLOOKUP(A891,[1]!T_Printers[#Data],5,FALSE),1),ROUND(VLOOKUP(C891,[1]!T_Resins[#Data],4,FALSE)/VLOOKUP(A891,[1]!T_Printers[#Data],5,FALSE),1)&gt;_xlfn.XLOOKUP(B891,[1]Printers!L:L,[1]Printers!O:O,1,0,),"")),"")</f>
        <v/>
      </c>
      <c r="J891" t="str">
        <f>IFERROR(IF(ROUND(_xlfn.XLOOKUP([1]Parameters!B891,[1]Printers!L:L,[1]Printers!Q:Q,,0)*I891/10,0)*10&lt;_xlfn.XLOOKUP([1]Parameters!B891,[1]Printers!L:L,[1]Printers!P:P,,0),ROUND(_xlfn.XLOOKUP([1]Parameters!B891,[1]Printers!L:L,[1]Printers!Q:Q,,0)*I891/10,0)*10,_xlfn.XLOOKUP([1]Parameters!B891,[1]Printers!L:L,[1]Printers!P:P,,0)),"")</f>
        <v/>
      </c>
      <c r="K891">
        <f>IF(SUM(E891:J891)&lt;&gt;0,VLOOKUP(A891,[1]!T_Printers[#Data],10,FALSE)+VLOOKUP(C891,[1]!T_Resins[#Data],10,FALSE),"")</f>
        <v>5</v>
      </c>
      <c r="L891">
        <f>IF(SUM(E891:J891)&lt;&gt;0,VLOOKUP(A891,[1]!T_Printers[#Data],11,FALSE),"")</f>
        <v>8</v>
      </c>
      <c r="M891">
        <f>IF(SUM(E891:J891)&lt;&gt;0,VLOOKUP(C891,[1]!T_Resins[#Data],8,FALSE),"")</f>
        <v>120</v>
      </c>
      <c r="N891">
        <f>IF(_xlfn.XLOOKUP(B891,[1]Printers!$L:$L,[1]Printers!$R:$R,0,0)&gt;0,[1]Parameters!M891,IF(SUM(E891:J891)&lt;&gt;0,VLOOKUP(C891,[1]!T_Resins[#Data],9,FALSE),""))</f>
        <v>120</v>
      </c>
      <c r="O891" t="str">
        <f t="shared" si="13"/>
        <v>CrealityHalotLite</v>
      </c>
    </row>
    <row r="892" spans="1:15" x14ac:dyDescent="0.25">
      <c r="A892" t="str">
        <f t="array" ref="A892">IF(ROW()-1&gt;COUNTA([1]!T_Printers[Printers])*COUNTA([1]!T_Resins[Resins]),"",INDEX([1]!T_Printers[Printers],INT((ROW()-2)/COUNTA([1]!T_Resins[Resins])+1)))</f>
        <v>Creality Halot Lite</v>
      </c>
      <c r="B892" t="str">
        <f>_xlfn.XLOOKUP(A892,[1]!T_Printers[Printers],[1]!T_Printers[Icon link],,0)</f>
        <v>CrealityHalotLite</v>
      </c>
      <c r="C892" t="str">
        <f t="array" ref="C892">IF(ROW()-1&gt;COUNTA([1]!T_Printers[Printers])*COUNTA([1]!T_Resins[Resins]),"",INDEX([1]!T_Resins[Resins],MOD(ROW()-2,COUNTA([1]!T_Resins[Resins]))+1))</f>
        <v>Dental IBT</v>
      </c>
      <c r="D892">
        <f>IF(SUM(E892:J892)&lt;&gt;0,IF(ROW()-1&gt;COUNTA([1]!T_Printers[Printers])*COUNTA([1]!T_Resins[Resins]),"",2),"")</f>
        <v>2</v>
      </c>
      <c r="E892" cm="1">
        <f t="array" ref="E892">IFERROR(IF(ROW()-1&gt;COUNTA([1]!T_Printers[Printers])*COUNTA([1]!T_Resins[Resins]),"",_xlfn.IFS(ROUND(VLOOKUP(C892,[1]!T_Resins[#Data],2,FALSE)/VLOOKUP(A892,[1]!T_Printers[#Data],5,FALSE),1)&lt;=_xlfn.XLOOKUP(B892,[1]Printers!L:L,[1]Printers!O:O,1,0,),ROUND(VLOOKUP(C892,[1]!T_Resins[#Data],2,FALSE)/VLOOKUP(A892,[1]!T_Printers[#Data],5,FALSE),1),ROUND(VLOOKUP(C892,[1]!T_Resins[#Data],2,FALSE)/VLOOKUP(A892,[1]!T_Printers[#Data],5,FALSE),1)&gt;_xlfn.XLOOKUP(B892,[1]Printers!L:L,[1]Printers!O:O,1,0,),10)),"Используйте слой 100 мкм")</f>
        <v>4.5999999999999996</v>
      </c>
      <c r="F892">
        <f>IFERROR(IF(ROUND(_xlfn.XLOOKUP([1]Parameters!B892,[1]Printers!L:L,[1]Printers!Q:Q,,0)*E892/10,0)*10&lt;_xlfn.XLOOKUP([1]Parameters!B892,[1]Printers!L:L,[1]Printers!P:P,,0),ROUND(_xlfn.XLOOKUP([1]Parameters!B892,[1]Printers!L:L,[1]Printers!Q:Q,,0)*E892/10,0)*10,_xlfn.XLOOKUP([1]Parameters!B892,[1]Printers!L:L,[1]Printers!P:P,,0)),"")</f>
        <v>40</v>
      </c>
      <c r="G892" cm="1">
        <f t="array" ref="G892">IFERROR(IF(ROW()-1&gt;COUNTA([1]!T_Printers[Printers])*COUNTA([1]!T_Resins[Resins]),"",_xlfn.IFS(ROUND(VLOOKUP(C892,[1]!T_Resins[#Data],3,FALSE)/VLOOKUP(A892,[1]!T_Printers[#Data],5,FALSE),1)&lt;=_xlfn.XLOOKUP(B892,[1]Printers!L:L,[1]Printers!O:O,1,0,),ROUND(VLOOKUP(C892,[1]!T_Resins[#Data],3,FALSE)/VLOOKUP(A892,[1]!T_Printers[#Data],5,FALSE),1),ROUND(VLOOKUP(C892,[1]!T_Resins[#Data],3,FALSE)/VLOOKUP(A892,[1]!T_Printers[#Data],5,FALSE),1)&gt;_xlfn.XLOOKUP(B892,[1]Printers!L:L,[1]Printers!O:O,1,0,),10)),"")</f>
        <v>6</v>
      </c>
      <c r="H892">
        <f>IFERROR(IF(ROUND(_xlfn.XLOOKUP([1]Parameters!B892,[1]Printers!L:L,[1]Printers!Q:Q,,0)*G892/10,0)*10&lt;_xlfn.XLOOKUP([1]Parameters!B892,[1]Printers!L:L,[1]Printers!P:P,,0),ROUND(_xlfn.XLOOKUP([1]Parameters!B892,[1]Printers!L:L,[1]Printers!Q:Q,,0)*G892/10,0)*10,_xlfn.XLOOKUP([1]Parameters!B892,[1]Printers!L:L,[1]Printers!P:P,,0)),"")</f>
        <v>50</v>
      </c>
      <c r="I892" s="3" t="str" cm="1">
        <f t="array" ref="I892">IFERROR(IF(ROW()-1&gt;COUNTA([1]!T_Printers[Printers])*COUNTA([1]!T_Resins[Resins]),"",_xlfn.IFS(ROUND(VLOOKUP(C892,[1]!T_Resins[#Data],4,FALSE)/VLOOKUP(A892,[1]!T_Printers[#Data],5,FALSE),1)&lt;=_xlfn.XLOOKUP(B892,[1]Printers!L:L,[1]Printers!O:O,1,0,),ROUND(VLOOKUP(C892,[1]!T_Resins[#Data],4,FALSE)/VLOOKUP(A892,[1]!T_Printers[#Data],5,FALSE),1),ROUND(VLOOKUP(C892,[1]!T_Resins[#Data],4,FALSE)/VLOOKUP(A892,[1]!T_Printers[#Data],5,FALSE),1)&gt;_xlfn.XLOOKUP(B892,[1]Printers!L:L,[1]Printers!O:O,1,0,),"")),"")</f>
        <v/>
      </c>
      <c r="J892" t="str">
        <f>IFERROR(IF(ROUND(_xlfn.XLOOKUP([1]Parameters!B892,[1]Printers!L:L,[1]Printers!Q:Q,,0)*I892/10,0)*10&lt;_xlfn.XLOOKUP([1]Parameters!B892,[1]Printers!L:L,[1]Printers!P:P,,0),ROUND(_xlfn.XLOOKUP([1]Parameters!B892,[1]Printers!L:L,[1]Printers!Q:Q,,0)*I892/10,0)*10,_xlfn.XLOOKUP([1]Parameters!B892,[1]Printers!L:L,[1]Printers!P:P,,0)),"")</f>
        <v/>
      </c>
      <c r="K892">
        <f>IF(SUM(E892:J892)&lt;&gt;0,VLOOKUP(A892,[1]!T_Printers[#Data],10,FALSE)+VLOOKUP(C892,[1]!T_Resins[#Data],10,FALSE),"")</f>
        <v>4</v>
      </c>
      <c r="L892">
        <f>IF(SUM(E892:J892)&lt;&gt;0,VLOOKUP(A892,[1]!T_Printers[#Data],11,FALSE),"")</f>
        <v>8</v>
      </c>
      <c r="M892">
        <f>IF(SUM(E892:J892)&lt;&gt;0,VLOOKUP(C892,[1]!T_Resins[#Data],8,FALSE),"")</f>
        <v>60</v>
      </c>
      <c r="N892">
        <f>IF(_xlfn.XLOOKUP(B892,[1]Printers!$L:$L,[1]Printers!$R:$R,0,0)&gt;0,[1]Parameters!M892,IF(SUM(E892:J892)&lt;&gt;0,VLOOKUP(C892,[1]!T_Resins[#Data],9,FALSE),""))</f>
        <v>60</v>
      </c>
      <c r="O892" t="str">
        <f t="shared" si="13"/>
        <v>CrealityHalotLite</v>
      </c>
    </row>
    <row r="893" spans="1:15" x14ac:dyDescent="0.25">
      <c r="A893" t="str">
        <f t="array" ref="A893">IF(ROW()-1&gt;COUNTA([1]!T_Printers[Printers])*COUNTA([1]!T_Resins[Resins]),"",INDEX([1]!T_Printers[Printers],INT((ROW()-2)/COUNTA([1]!T_Resins[Resins])+1)))</f>
        <v>Creality Halot Lite</v>
      </c>
      <c r="B893" t="str">
        <f>_xlfn.XLOOKUP(A893,[1]!T_Printers[Printers],[1]!T_Printers[Icon link],,0)</f>
        <v>CrealityHalotLite</v>
      </c>
      <c r="C893" t="str">
        <f t="array" ref="C893">IF(ROW()-1&gt;COUNTA([1]!T_Printers[Printers])*COUNTA([1]!T_Resins[Resins]),"",INDEX([1]!T_Resins[Resins],MOD(ROW()-2,COUNTA([1]!T_Resins[Resins]))+1))</f>
        <v>Dental Model Biege</v>
      </c>
      <c r="D893">
        <f>IF(SUM(E893:J893)&lt;&gt;0,IF(ROW()-1&gt;COUNTA([1]!T_Printers[Printers])*COUNTA([1]!T_Resins[Resins]),"",2),"")</f>
        <v>2</v>
      </c>
      <c r="E893" cm="1">
        <f t="array" ref="E893">IFERROR(IF(ROW()-1&gt;COUNTA([1]!T_Printers[Printers])*COUNTA([1]!T_Resins[Resins]),"",_xlfn.IFS(ROUND(VLOOKUP(C893,[1]!T_Resins[#Data],2,FALSE)/VLOOKUP(A893,[1]!T_Printers[#Data],5,FALSE),1)&lt;=_xlfn.XLOOKUP(B893,[1]Printers!L:L,[1]Printers!O:O,1,0,),ROUND(VLOOKUP(C893,[1]!T_Resins[#Data],2,FALSE)/VLOOKUP(A893,[1]!T_Printers[#Data],5,FALSE),1),ROUND(VLOOKUP(C893,[1]!T_Resins[#Data],2,FALSE)/VLOOKUP(A893,[1]!T_Printers[#Data],5,FALSE),1)&gt;_xlfn.XLOOKUP(B893,[1]Printers!L:L,[1]Printers!O:O,1,0,),10)),"Используйте слой 100 мкм")</f>
        <v>5.8</v>
      </c>
      <c r="F893">
        <f>IFERROR(IF(ROUND(_xlfn.XLOOKUP([1]Parameters!B893,[1]Printers!L:L,[1]Printers!Q:Q,,0)*E893/10,0)*10&lt;_xlfn.XLOOKUP([1]Parameters!B893,[1]Printers!L:L,[1]Printers!P:P,,0),ROUND(_xlfn.XLOOKUP([1]Parameters!B893,[1]Printers!L:L,[1]Printers!Q:Q,,0)*E893/10,0)*10,_xlfn.XLOOKUP([1]Parameters!B893,[1]Printers!L:L,[1]Printers!P:P,,0)),"")</f>
        <v>50</v>
      </c>
      <c r="G893" cm="1">
        <f t="array" ref="G893">IFERROR(IF(ROW()-1&gt;COUNTA([1]!T_Printers[Printers])*COUNTA([1]!T_Resins[Resins]),"",_xlfn.IFS(ROUND(VLOOKUP(C893,[1]!T_Resins[#Data],3,FALSE)/VLOOKUP(A893,[1]!T_Printers[#Data],5,FALSE),1)&lt;=_xlfn.XLOOKUP(B893,[1]Printers!L:L,[1]Printers!O:O,1,0,),ROUND(VLOOKUP(C893,[1]!T_Resins[#Data],3,FALSE)/VLOOKUP(A893,[1]!T_Printers[#Data],5,FALSE),1),ROUND(VLOOKUP(C893,[1]!T_Resins[#Data],3,FALSE)/VLOOKUP(A893,[1]!T_Printers[#Data],5,FALSE),1)&gt;_xlfn.XLOOKUP(B893,[1]Printers!L:L,[1]Printers!O:O,1,0,),10)),"")</f>
        <v>7.6</v>
      </c>
      <c r="H893">
        <f>IFERROR(IF(ROUND(_xlfn.XLOOKUP([1]Parameters!B893,[1]Printers!L:L,[1]Printers!Q:Q,,0)*G893/10,0)*10&lt;_xlfn.XLOOKUP([1]Parameters!B893,[1]Printers!L:L,[1]Printers!P:P,,0),ROUND(_xlfn.XLOOKUP([1]Parameters!B893,[1]Printers!L:L,[1]Printers!Q:Q,,0)*G893/10,0)*10,_xlfn.XLOOKUP([1]Parameters!B893,[1]Printers!L:L,[1]Printers!P:P,,0)),"")</f>
        <v>70</v>
      </c>
      <c r="I893" s="3" t="str" cm="1">
        <f t="array" ref="I893">IFERROR(IF(ROW()-1&gt;COUNTA([1]!T_Printers[Printers])*COUNTA([1]!T_Resins[Resins]),"",_xlfn.IFS(ROUND(VLOOKUP(C893,[1]!T_Resins[#Data],4,FALSE)/VLOOKUP(A893,[1]!T_Printers[#Data],5,FALSE),1)&lt;=_xlfn.XLOOKUP(B893,[1]Printers!L:L,[1]Printers!O:O,1,0,),ROUND(VLOOKUP(C893,[1]!T_Resins[#Data],4,FALSE)/VLOOKUP(A893,[1]!T_Printers[#Data],5,FALSE),1),ROUND(VLOOKUP(C893,[1]!T_Resins[#Data],4,FALSE)/VLOOKUP(A893,[1]!T_Printers[#Data],5,FALSE),1)&gt;_xlfn.XLOOKUP(B893,[1]Printers!L:L,[1]Printers!O:O,1,0,),"")),"")</f>
        <v/>
      </c>
      <c r="J893" t="str">
        <f>IFERROR(IF(ROUND(_xlfn.XLOOKUP([1]Parameters!B893,[1]Printers!L:L,[1]Printers!Q:Q,,0)*I893/10,0)*10&lt;_xlfn.XLOOKUP([1]Parameters!B893,[1]Printers!L:L,[1]Printers!P:P,,0),ROUND(_xlfn.XLOOKUP([1]Parameters!B893,[1]Printers!L:L,[1]Printers!Q:Q,,0)*I893/10,0)*10,_xlfn.XLOOKUP([1]Parameters!B893,[1]Printers!L:L,[1]Printers!P:P,,0)),"")</f>
        <v/>
      </c>
      <c r="K893">
        <f>IF(SUM(E893:J893)&lt;&gt;0,VLOOKUP(A893,[1]!T_Printers[#Data],10,FALSE)+VLOOKUP(C893,[1]!T_Resins[#Data],10,FALSE),"")</f>
        <v>5</v>
      </c>
      <c r="L893">
        <f>IF(SUM(E893:J893)&lt;&gt;0,VLOOKUP(A893,[1]!T_Printers[#Data],11,FALSE),"")</f>
        <v>8</v>
      </c>
      <c r="M893">
        <f>IF(SUM(E893:J893)&lt;&gt;0,VLOOKUP(C893,[1]!T_Resins[#Data],8,FALSE),"")</f>
        <v>120</v>
      </c>
      <c r="N893">
        <f>IF(_xlfn.XLOOKUP(B893,[1]Printers!$L:$L,[1]Printers!$R:$R,0,0)&gt;0,[1]Parameters!M893,IF(SUM(E893:J893)&lt;&gt;0,VLOOKUP(C893,[1]!T_Resins[#Data],9,FALSE),""))</f>
        <v>120</v>
      </c>
      <c r="O893" t="str">
        <f t="shared" si="13"/>
        <v>CrealityHalotLite</v>
      </c>
    </row>
    <row r="894" spans="1:15" x14ac:dyDescent="0.25">
      <c r="A894" t="str">
        <f t="array" ref="A894">IF(ROW()-1&gt;COUNTA([1]!T_Printers[Printers])*COUNTA([1]!T_Resins[Resins]),"",INDEX([1]!T_Printers[Printers],INT((ROW()-2)/COUNTA([1]!T_Resins[Resins])+1)))</f>
        <v>Creality Halot Lite</v>
      </c>
      <c r="B894" t="str">
        <f>_xlfn.XLOOKUP(A894,[1]!T_Printers[Printers],[1]!T_Printers[Icon link],,0)</f>
        <v>CrealityHalotLite</v>
      </c>
      <c r="C894" t="str">
        <f t="array" ref="C894">IF(ROW()-1&gt;COUNTA([1]!T_Printers[Printers])*COUNTA([1]!T_Resins[Resins]),"",INDEX([1]!T_Resins[Resins],MOD(ROW()-2,COUNTA([1]!T_Resins[Resins]))+1))</f>
        <v>Dental Model Bone</v>
      </c>
      <c r="D894">
        <f>IF(SUM(E894:J894)&lt;&gt;0,IF(ROW()-1&gt;COUNTA([1]!T_Printers[Printers])*COUNTA([1]!T_Resins[Resins]),"",2),"")</f>
        <v>2</v>
      </c>
      <c r="E894" cm="1">
        <f t="array" ref="E894">IFERROR(IF(ROW()-1&gt;COUNTA([1]!T_Printers[Printers])*COUNTA([1]!T_Resins[Resins]),"",_xlfn.IFS(ROUND(VLOOKUP(C894,[1]!T_Resins[#Data],2,FALSE)/VLOOKUP(A894,[1]!T_Printers[#Data],5,FALSE),1)&lt;=_xlfn.XLOOKUP(B894,[1]Printers!L:L,[1]Printers!O:O,1,0,),ROUND(VLOOKUP(C894,[1]!T_Resins[#Data],2,FALSE)/VLOOKUP(A894,[1]!T_Printers[#Data],5,FALSE),1),ROUND(VLOOKUP(C894,[1]!T_Resins[#Data],2,FALSE)/VLOOKUP(A894,[1]!T_Printers[#Data],5,FALSE),1)&gt;_xlfn.XLOOKUP(B894,[1]Printers!L:L,[1]Printers!O:O,1,0,),10)),"Используйте слой 100 мкм")</f>
        <v>3.6</v>
      </c>
      <c r="F894">
        <f>IFERROR(IF(ROUND(_xlfn.XLOOKUP([1]Parameters!B894,[1]Printers!L:L,[1]Printers!Q:Q,,0)*E894/10,0)*10&lt;_xlfn.XLOOKUP([1]Parameters!B894,[1]Printers!L:L,[1]Printers!P:P,,0),ROUND(_xlfn.XLOOKUP([1]Parameters!B894,[1]Printers!L:L,[1]Printers!Q:Q,,0)*E894/10,0)*10,_xlfn.XLOOKUP([1]Parameters!B894,[1]Printers!L:L,[1]Printers!P:P,,0)),"")</f>
        <v>30</v>
      </c>
      <c r="G894" cm="1">
        <f t="array" ref="G894">IFERROR(IF(ROW()-1&gt;COUNTA([1]!T_Printers[Printers])*COUNTA([1]!T_Resins[Resins]),"",_xlfn.IFS(ROUND(VLOOKUP(C894,[1]!T_Resins[#Data],3,FALSE)/VLOOKUP(A894,[1]!T_Printers[#Data],5,FALSE),1)&lt;=_xlfn.XLOOKUP(B894,[1]Printers!L:L,[1]Printers!O:O,1,0,),ROUND(VLOOKUP(C894,[1]!T_Resins[#Data],3,FALSE)/VLOOKUP(A894,[1]!T_Printers[#Data],5,FALSE),1),ROUND(VLOOKUP(C894,[1]!T_Resins[#Data],3,FALSE)/VLOOKUP(A894,[1]!T_Printers[#Data],5,FALSE),1)&gt;_xlfn.XLOOKUP(B894,[1]Printers!L:L,[1]Printers!O:O,1,0,),10)),"")</f>
        <v>4.7</v>
      </c>
      <c r="H894">
        <f>IFERROR(IF(ROUND(_xlfn.XLOOKUP([1]Parameters!B894,[1]Printers!L:L,[1]Printers!Q:Q,,0)*G894/10,0)*10&lt;_xlfn.XLOOKUP([1]Parameters!B894,[1]Printers!L:L,[1]Printers!P:P,,0),ROUND(_xlfn.XLOOKUP([1]Parameters!B894,[1]Printers!L:L,[1]Printers!Q:Q,,0)*G894/10,0)*10,_xlfn.XLOOKUP([1]Parameters!B894,[1]Printers!L:L,[1]Printers!P:P,,0)),"")</f>
        <v>40</v>
      </c>
      <c r="I894" s="3" t="str" cm="1">
        <f t="array" ref="I894">IFERROR(IF(ROW()-1&gt;COUNTA([1]!T_Printers[Printers])*COUNTA([1]!T_Resins[Resins]),"",_xlfn.IFS(ROUND(VLOOKUP(C894,[1]!T_Resins[#Data],4,FALSE)/VLOOKUP(A894,[1]!T_Printers[#Data],5,FALSE),1)&lt;=_xlfn.XLOOKUP(B894,[1]Printers!L:L,[1]Printers!O:O,1,0,),ROUND(VLOOKUP(C894,[1]!T_Resins[#Data],4,FALSE)/VLOOKUP(A894,[1]!T_Printers[#Data],5,FALSE),1),ROUND(VLOOKUP(C894,[1]!T_Resins[#Data],4,FALSE)/VLOOKUP(A894,[1]!T_Printers[#Data],5,FALSE),1)&gt;_xlfn.XLOOKUP(B894,[1]Printers!L:L,[1]Printers!O:O,1,0,),"")),"")</f>
        <v/>
      </c>
      <c r="J894" t="str">
        <f>IFERROR(IF(ROUND(_xlfn.XLOOKUP([1]Parameters!B894,[1]Printers!L:L,[1]Printers!Q:Q,,0)*I894/10,0)*10&lt;_xlfn.XLOOKUP([1]Parameters!B894,[1]Printers!L:L,[1]Printers!P:P,,0),ROUND(_xlfn.XLOOKUP([1]Parameters!B894,[1]Printers!L:L,[1]Printers!Q:Q,,0)*I894/10,0)*10,_xlfn.XLOOKUP([1]Parameters!B894,[1]Printers!L:L,[1]Printers!P:P,,0)),"")</f>
        <v/>
      </c>
      <c r="K894">
        <f>IF(SUM(E894:J894)&lt;&gt;0,VLOOKUP(A894,[1]!T_Printers[#Data],10,FALSE)+VLOOKUP(C894,[1]!T_Resins[#Data],10,FALSE),"")</f>
        <v>5</v>
      </c>
      <c r="L894">
        <f>IF(SUM(E894:J894)&lt;&gt;0,VLOOKUP(A894,[1]!T_Printers[#Data],11,FALSE),"")</f>
        <v>8</v>
      </c>
      <c r="M894">
        <f>IF(SUM(E894:J894)&lt;&gt;0,VLOOKUP(C894,[1]!T_Resins[#Data],8,FALSE),"")</f>
        <v>120</v>
      </c>
      <c r="N894">
        <f>IF(_xlfn.XLOOKUP(B894,[1]Printers!$L:$L,[1]Printers!$R:$R,0,0)&gt;0,[1]Parameters!M894,IF(SUM(E894:J894)&lt;&gt;0,VLOOKUP(C894,[1]!T_Resins[#Data],9,FALSE),""))</f>
        <v>120</v>
      </c>
      <c r="O894" t="str">
        <f t="shared" si="13"/>
        <v>CrealityHalotLite</v>
      </c>
    </row>
    <row r="895" spans="1:15" x14ac:dyDescent="0.25">
      <c r="A895" t="str">
        <f t="array" ref="A895">IF(ROW()-1&gt;COUNTA([1]!T_Printers[Printers])*COUNTA([1]!T_Resins[Resins]),"",INDEX([1]!T_Printers[Printers],INT((ROW()-2)/COUNTA([1]!T_Resins[Resins])+1)))</f>
        <v>Creality Halot Lite</v>
      </c>
      <c r="B895" t="str">
        <f>_xlfn.XLOOKUP(A895,[1]!T_Printers[Printers],[1]!T_Printers[Icon link],,0)</f>
        <v>CrealityHalotLite</v>
      </c>
      <c r="C895" t="str">
        <f t="array" ref="C895">IF(ROW()-1&gt;COUNTA([1]!T_Printers[Printers])*COUNTA([1]!T_Resins[Resins]),"",INDEX([1]!T_Resins[Resins],MOD(ROW()-2,COUNTA([1]!T_Resins[Resins]))+1))</f>
        <v>Dental Model Light Grey</v>
      </c>
      <c r="D895">
        <f>IF(SUM(E895:J895)&lt;&gt;0,IF(ROW()-1&gt;COUNTA([1]!T_Printers[Printers])*COUNTA([1]!T_Resins[Resins]),"",2),"")</f>
        <v>2</v>
      </c>
      <c r="E895" cm="1">
        <f t="array" ref="E895">IFERROR(IF(ROW()-1&gt;COUNTA([1]!T_Printers[Printers])*COUNTA([1]!T_Resins[Resins]),"",_xlfn.IFS(ROUND(VLOOKUP(C895,[1]!T_Resins[#Data],2,FALSE)/VLOOKUP(A895,[1]!T_Printers[#Data],5,FALSE),1)&lt;=_xlfn.XLOOKUP(B895,[1]Printers!L:L,[1]Printers!O:O,1,0,),ROUND(VLOOKUP(C895,[1]!T_Resins[#Data],2,FALSE)/VLOOKUP(A895,[1]!T_Printers[#Data],5,FALSE),1),ROUND(VLOOKUP(C895,[1]!T_Resins[#Data],2,FALSE)/VLOOKUP(A895,[1]!T_Printers[#Data],5,FALSE),1)&gt;_xlfn.XLOOKUP(B895,[1]Printers!L:L,[1]Printers!O:O,1,0,),10)),"Используйте слой 100 мкм")</f>
        <v>4.5</v>
      </c>
      <c r="F895">
        <f>IFERROR(IF(ROUND(_xlfn.XLOOKUP([1]Parameters!B895,[1]Printers!L:L,[1]Printers!Q:Q,,0)*E895/10,0)*10&lt;_xlfn.XLOOKUP([1]Parameters!B895,[1]Printers!L:L,[1]Printers!P:P,,0),ROUND(_xlfn.XLOOKUP([1]Parameters!B895,[1]Printers!L:L,[1]Printers!Q:Q,,0)*E895/10,0)*10,_xlfn.XLOOKUP([1]Parameters!B895,[1]Printers!L:L,[1]Printers!P:P,,0)),"")</f>
        <v>40</v>
      </c>
      <c r="G895" cm="1">
        <f t="array" ref="G895">IFERROR(IF(ROW()-1&gt;COUNTA([1]!T_Printers[Printers])*COUNTA([1]!T_Resins[Resins]),"",_xlfn.IFS(ROUND(VLOOKUP(C895,[1]!T_Resins[#Data],3,FALSE)/VLOOKUP(A895,[1]!T_Printers[#Data],5,FALSE),1)&lt;=_xlfn.XLOOKUP(B895,[1]Printers!L:L,[1]Printers!O:O,1,0,),ROUND(VLOOKUP(C895,[1]!T_Resins[#Data],3,FALSE)/VLOOKUP(A895,[1]!T_Printers[#Data],5,FALSE),1),ROUND(VLOOKUP(C895,[1]!T_Resins[#Data],3,FALSE)/VLOOKUP(A895,[1]!T_Printers[#Data],5,FALSE),1)&gt;_xlfn.XLOOKUP(B895,[1]Printers!L:L,[1]Printers!O:O,1,0,),10)),"")</f>
        <v>5.9</v>
      </c>
      <c r="H895">
        <f>IFERROR(IF(ROUND(_xlfn.XLOOKUP([1]Parameters!B895,[1]Printers!L:L,[1]Printers!Q:Q,,0)*G895/10,0)*10&lt;_xlfn.XLOOKUP([1]Parameters!B895,[1]Printers!L:L,[1]Printers!P:P,,0),ROUND(_xlfn.XLOOKUP([1]Parameters!B895,[1]Printers!L:L,[1]Printers!Q:Q,,0)*G895/10,0)*10,_xlfn.XLOOKUP([1]Parameters!B895,[1]Printers!L:L,[1]Printers!P:P,,0)),"")</f>
        <v>50</v>
      </c>
      <c r="I895" s="3" t="str" cm="1">
        <f t="array" ref="I895">IFERROR(IF(ROW()-1&gt;COUNTA([1]!T_Printers[Printers])*COUNTA([1]!T_Resins[Resins]),"",_xlfn.IFS(ROUND(VLOOKUP(C895,[1]!T_Resins[#Data],4,FALSE)/VLOOKUP(A895,[1]!T_Printers[#Data],5,FALSE),1)&lt;=_xlfn.XLOOKUP(B895,[1]Printers!L:L,[1]Printers!O:O,1,0,),ROUND(VLOOKUP(C895,[1]!T_Resins[#Data],4,FALSE)/VLOOKUP(A895,[1]!T_Printers[#Data],5,FALSE),1),ROUND(VLOOKUP(C895,[1]!T_Resins[#Data],4,FALSE)/VLOOKUP(A895,[1]!T_Printers[#Data],5,FALSE),1)&gt;_xlfn.XLOOKUP(B895,[1]Printers!L:L,[1]Printers!O:O,1,0,),"")),"")</f>
        <v/>
      </c>
      <c r="J895" t="str">
        <f>IFERROR(IF(ROUND(_xlfn.XLOOKUP([1]Parameters!B895,[1]Printers!L:L,[1]Printers!Q:Q,,0)*I895/10,0)*10&lt;_xlfn.XLOOKUP([1]Parameters!B895,[1]Printers!L:L,[1]Printers!P:P,,0),ROUND(_xlfn.XLOOKUP([1]Parameters!B895,[1]Printers!L:L,[1]Printers!Q:Q,,0)*I895/10,0)*10,_xlfn.XLOOKUP([1]Parameters!B895,[1]Printers!L:L,[1]Printers!P:P,,0)),"")</f>
        <v/>
      </c>
      <c r="K895">
        <f>IF(SUM(E895:J895)&lt;&gt;0,VLOOKUP(A895,[1]!T_Printers[#Data],10,FALSE)+VLOOKUP(C895,[1]!T_Resins[#Data],10,FALSE),"")</f>
        <v>5</v>
      </c>
      <c r="L895">
        <f>IF(SUM(E895:J895)&lt;&gt;0,VLOOKUP(A895,[1]!T_Printers[#Data],11,FALSE),"")</f>
        <v>8</v>
      </c>
      <c r="M895">
        <f>IF(SUM(E895:J895)&lt;&gt;0,VLOOKUP(C895,[1]!T_Resins[#Data],8,FALSE),"")</f>
        <v>120</v>
      </c>
      <c r="N895">
        <f>IF(_xlfn.XLOOKUP(B895,[1]Printers!$L:$L,[1]Printers!$R:$R,0,0)&gt;0,[1]Parameters!M895,IF(SUM(E895:J895)&lt;&gt;0,VLOOKUP(C895,[1]!T_Resins[#Data],9,FALSE),""))</f>
        <v>120</v>
      </c>
      <c r="O895" t="str">
        <f t="shared" si="13"/>
        <v>CrealityHalotLite</v>
      </c>
    </row>
    <row r="896" spans="1:15" x14ac:dyDescent="0.25">
      <c r="A896" t="str">
        <f t="array" ref="A896">IF(ROW()-1&gt;COUNTA([1]!T_Printers[Printers])*COUNTA([1]!T_Resins[Resins]),"",INDEX([1]!T_Printers[Printers],INT((ROW()-2)/COUNTA([1]!T_Resins[Resins])+1)))</f>
        <v>Creality Halot Lite</v>
      </c>
      <c r="B896" t="str">
        <f>_xlfn.XLOOKUP(A896,[1]!T_Printers[Printers],[1]!T_Printers[Icon link],,0)</f>
        <v>CrealityHalotLite</v>
      </c>
      <c r="C896" t="str">
        <f t="array" ref="C896">IF(ROW()-1&gt;COUNTA([1]!T_Printers[Printers])*COUNTA([1]!T_Resins[Resins]),"",INDEX([1]!T_Resins[Resins],MOD(ROW()-2,COUNTA([1]!T_Resins[Resins]))+1))</f>
        <v>Dental Peach</v>
      </c>
      <c r="D896">
        <f>IF(SUM(E896:J896)&lt;&gt;0,IF(ROW()-1&gt;COUNTA([1]!T_Printers[Printers])*COUNTA([1]!T_Resins[Resins]),"",2),"")</f>
        <v>2</v>
      </c>
      <c r="E896" cm="1">
        <f t="array" ref="E896">IFERROR(IF(ROW()-1&gt;COUNTA([1]!T_Printers[Printers])*COUNTA([1]!T_Resins[Resins]),"",_xlfn.IFS(ROUND(VLOOKUP(C896,[1]!T_Resins[#Data],2,FALSE)/VLOOKUP(A896,[1]!T_Printers[#Data],5,FALSE),1)&lt;=_xlfn.XLOOKUP(B896,[1]Printers!L:L,[1]Printers!O:O,1,0,),ROUND(VLOOKUP(C896,[1]!T_Resins[#Data],2,FALSE)/VLOOKUP(A896,[1]!T_Printers[#Data],5,FALSE),1),ROUND(VLOOKUP(C896,[1]!T_Resins[#Data],2,FALSE)/VLOOKUP(A896,[1]!T_Printers[#Data],5,FALSE),1)&gt;_xlfn.XLOOKUP(B896,[1]Printers!L:L,[1]Printers!O:O,1,0,),10)),"Используйте слой 100 мкм")</f>
        <v>5.8</v>
      </c>
      <c r="F896">
        <f>IFERROR(IF(ROUND(_xlfn.XLOOKUP([1]Parameters!B896,[1]Printers!L:L,[1]Printers!Q:Q,,0)*E896/10,0)*10&lt;_xlfn.XLOOKUP([1]Parameters!B896,[1]Printers!L:L,[1]Printers!P:P,,0),ROUND(_xlfn.XLOOKUP([1]Parameters!B896,[1]Printers!L:L,[1]Printers!Q:Q,,0)*E896/10,0)*10,_xlfn.XLOOKUP([1]Parameters!B896,[1]Printers!L:L,[1]Printers!P:P,,0)),"")</f>
        <v>50</v>
      </c>
      <c r="G896" cm="1">
        <f t="array" ref="G896">IFERROR(IF(ROW()-1&gt;COUNTA([1]!T_Printers[Printers])*COUNTA([1]!T_Resins[Resins]),"",_xlfn.IFS(ROUND(VLOOKUP(C896,[1]!T_Resins[#Data],3,FALSE)/VLOOKUP(A896,[1]!T_Printers[#Data],5,FALSE),1)&lt;=_xlfn.XLOOKUP(B896,[1]Printers!L:L,[1]Printers!O:O,1,0,),ROUND(VLOOKUP(C896,[1]!T_Resins[#Data],3,FALSE)/VLOOKUP(A896,[1]!T_Printers[#Data],5,FALSE),1),ROUND(VLOOKUP(C896,[1]!T_Resins[#Data],3,FALSE)/VLOOKUP(A896,[1]!T_Printers[#Data],5,FALSE),1)&gt;_xlfn.XLOOKUP(B896,[1]Printers!L:L,[1]Printers!O:O,1,0,),10)),"")</f>
        <v>7.6</v>
      </c>
      <c r="H896">
        <f>IFERROR(IF(ROUND(_xlfn.XLOOKUP([1]Parameters!B896,[1]Printers!L:L,[1]Printers!Q:Q,,0)*G896/10,0)*10&lt;_xlfn.XLOOKUP([1]Parameters!B896,[1]Printers!L:L,[1]Printers!P:P,,0),ROUND(_xlfn.XLOOKUP([1]Parameters!B896,[1]Printers!L:L,[1]Printers!Q:Q,,0)*G896/10,0)*10,_xlfn.XLOOKUP([1]Parameters!B896,[1]Printers!L:L,[1]Printers!P:P,,0)),"")</f>
        <v>70</v>
      </c>
      <c r="I896" s="3" t="str" cm="1">
        <f t="array" ref="I896">IFERROR(IF(ROW()-1&gt;COUNTA([1]!T_Printers[Printers])*COUNTA([1]!T_Resins[Resins]),"",_xlfn.IFS(ROUND(VLOOKUP(C896,[1]!T_Resins[#Data],4,FALSE)/VLOOKUP(A896,[1]!T_Printers[#Data],5,FALSE),1)&lt;=_xlfn.XLOOKUP(B896,[1]Printers!L:L,[1]Printers!O:O,1,0,),ROUND(VLOOKUP(C896,[1]!T_Resins[#Data],4,FALSE)/VLOOKUP(A896,[1]!T_Printers[#Data],5,FALSE),1),ROUND(VLOOKUP(C896,[1]!T_Resins[#Data],4,FALSE)/VLOOKUP(A896,[1]!T_Printers[#Data],5,FALSE),1)&gt;_xlfn.XLOOKUP(B896,[1]Printers!L:L,[1]Printers!O:O,1,0,),"")),"")</f>
        <v/>
      </c>
      <c r="J896" t="str">
        <f>IFERROR(IF(ROUND(_xlfn.XLOOKUP([1]Parameters!B896,[1]Printers!L:L,[1]Printers!Q:Q,,0)*I896/10,0)*10&lt;_xlfn.XLOOKUP([1]Parameters!B896,[1]Printers!L:L,[1]Printers!P:P,,0),ROUND(_xlfn.XLOOKUP([1]Parameters!B896,[1]Printers!L:L,[1]Printers!Q:Q,,0)*I896/10,0)*10,_xlfn.XLOOKUP([1]Parameters!B896,[1]Printers!L:L,[1]Printers!P:P,,0)),"")</f>
        <v/>
      </c>
      <c r="K896">
        <f>IF(SUM(E896:J896)&lt;&gt;0,VLOOKUP(A896,[1]!T_Printers[#Data],10,FALSE)+VLOOKUP(C896,[1]!T_Resins[#Data],10,FALSE),"")</f>
        <v>5</v>
      </c>
      <c r="L896">
        <f>IF(SUM(E896:J896)&lt;&gt;0,VLOOKUP(A896,[1]!T_Printers[#Data],11,FALSE),"")</f>
        <v>8</v>
      </c>
      <c r="M896">
        <f>IF(SUM(E896:J896)&lt;&gt;0,VLOOKUP(C896,[1]!T_Resins[#Data],8,FALSE),"")</f>
        <v>120</v>
      </c>
      <c r="N896">
        <f>IF(_xlfn.XLOOKUP(B896,[1]Printers!$L:$L,[1]Printers!$R:$R,0,0)&gt;0,[1]Parameters!M896,IF(SUM(E896:J896)&lt;&gt;0,VLOOKUP(C896,[1]!T_Resins[#Data],9,FALSE),""))</f>
        <v>120</v>
      </c>
      <c r="O896" t="str">
        <f t="shared" si="13"/>
        <v>CrealityHalotLite</v>
      </c>
    </row>
    <row r="897" spans="1:15" x14ac:dyDescent="0.25">
      <c r="A897" t="str">
        <f t="array" ref="A897">IF(ROW()-1&gt;COUNTA([1]!T_Printers[Printers])*COUNTA([1]!T_Resins[Resins]),"",INDEX([1]!T_Printers[Printers],INT((ROW()-2)/COUNTA([1]!T_Resins[Resins])+1)))</f>
        <v>Creality Halot Lite</v>
      </c>
      <c r="B897" t="str">
        <f>_xlfn.XLOOKUP(A897,[1]!T_Printers[Printers],[1]!T_Printers[Icon link],,0)</f>
        <v>CrealityHalotLite</v>
      </c>
      <c r="C897" t="str">
        <f t="array" ref="C897">IF(ROW()-1&gt;COUNTA([1]!T_Printers[Printers])*COUNTA([1]!T_Resins[Resins]),"",INDEX([1]!T_Resins[Resins],MOD(ROW()-2,COUNTA([1]!T_Resins[Resins]))+1))</f>
        <v>Dental Pink</v>
      </c>
      <c r="D897">
        <f>IF(SUM(E897:J897)&lt;&gt;0,IF(ROW()-1&gt;COUNTA([1]!T_Printers[Printers])*COUNTA([1]!T_Resins[Resins]),"",2),"")</f>
        <v>2</v>
      </c>
      <c r="E897" cm="1">
        <f t="array" ref="E897">IFERROR(IF(ROW()-1&gt;COUNTA([1]!T_Printers[Printers])*COUNTA([1]!T_Resins[Resins]),"",_xlfn.IFS(ROUND(VLOOKUP(C897,[1]!T_Resins[#Data],2,FALSE)/VLOOKUP(A897,[1]!T_Printers[#Data],5,FALSE),1)&lt;=_xlfn.XLOOKUP(B897,[1]Printers!L:L,[1]Printers!O:O,1,0,),ROUND(VLOOKUP(C897,[1]!T_Resins[#Data],2,FALSE)/VLOOKUP(A897,[1]!T_Printers[#Data],5,FALSE),1),ROUND(VLOOKUP(C897,[1]!T_Resins[#Data],2,FALSE)/VLOOKUP(A897,[1]!T_Printers[#Data],5,FALSE),1)&gt;_xlfn.XLOOKUP(B897,[1]Printers!L:L,[1]Printers!O:O,1,0,),10)),"Используйте слой 100 мкм")</f>
        <v>3.7</v>
      </c>
      <c r="F897">
        <f>IFERROR(IF(ROUND(_xlfn.XLOOKUP([1]Parameters!B897,[1]Printers!L:L,[1]Printers!Q:Q,,0)*E897/10,0)*10&lt;_xlfn.XLOOKUP([1]Parameters!B897,[1]Printers!L:L,[1]Printers!P:P,,0),ROUND(_xlfn.XLOOKUP([1]Parameters!B897,[1]Printers!L:L,[1]Printers!Q:Q,,0)*E897/10,0)*10,_xlfn.XLOOKUP([1]Parameters!B897,[1]Printers!L:L,[1]Printers!P:P,,0)),"")</f>
        <v>30</v>
      </c>
      <c r="G897" cm="1">
        <f t="array" ref="G897">IFERROR(IF(ROW()-1&gt;COUNTA([1]!T_Printers[Printers])*COUNTA([1]!T_Resins[Resins]),"",_xlfn.IFS(ROUND(VLOOKUP(C897,[1]!T_Resins[#Data],3,FALSE)/VLOOKUP(A897,[1]!T_Printers[#Data],5,FALSE),1)&lt;=_xlfn.XLOOKUP(B897,[1]Printers!L:L,[1]Printers!O:O,1,0,),ROUND(VLOOKUP(C897,[1]!T_Resins[#Data],3,FALSE)/VLOOKUP(A897,[1]!T_Printers[#Data],5,FALSE),1),ROUND(VLOOKUP(C897,[1]!T_Resins[#Data],3,FALSE)/VLOOKUP(A897,[1]!T_Printers[#Data],5,FALSE),1)&gt;_xlfn.XLOOKUP(B897,[1]Printers!L:L,[1]Printers!O:O,1,0,),10)),"")</f>
        <v>4.8</v>
      </c>
      <c r="H897">
        <f>IFERROR(IF(ROUND(_xlfn.XLOOKUP([1]Parameters!B897,[1]Printers!L:L,[1]Printers!Q:Q,,0)*G897/10,0)*10&lt;_xlfn.XLOOKUP([1]Parameters!B897,[1]Printers!L:L,[1]Printers!P:P,,0),ROUND(_xlfn.XLOOKUP([1]Parameters!B897,[1]Printers!L:L,[1]Printers!Q:Q,,0)*G897/10,0)*10,_xlfn.XLOOKUP([1]Parameters!B897,[1]Printers!L:L,[1]Printers!P:P,,0)),"")</f>
        <v>40</v>
      </c>
      <c r="I897" s="3" t="str" cm="1">
        <f t="array" ref="I897">IFERROR(IF(ROW()-1&gt;COUNTA([1]!T_Printers[Printers])*COUNTA([1]!T_Resins[Resins]),"",_xlfn.IFS(ROUND(VLOOKUP(C897,[1]!T_Resins[#Data],4,FALSE)/VLOOKUP(A897,[1]!T_Printers[#Data],5,FALSE),1)&lt;=_xlfn.XLOOKUP(B897,[1]Printers!L:L,[1]Printers!O:O,1,0,),ROUND(VLOOKUP(C897,[1]!T_Resins[#Data],4,FALSE)/VLOOKUP(A897,[1]!T_Printers[#Data],5,FALSE),1),ROUND(VLOOKUP(C897,[1]!T_Resins[#Data],4,FALSE)/VLOOKUP(A897,[1]!T_Printers[#Data],5,FALSE),1)&gt;_xlfn.XLOOKUP(B897,[1]Printers!L:L,[1]Printers!O:O,1,0,),"")),"")</f>
        <v/>
      </c>
      <c r="J897" t="str">
        <f>IFERROR(IF(ROUND(_xlfn.XLOOKUP([1]Parameters!B897,[1]Printers!L:L,[1]Printers!Q:Q,,0)*I897/10,0)*10&lt;_xlfn.XLOOKUP([1]Parameters!B897,[1]Printers!L:L,[1]Printers!P:P,,0),ROUND(_xlfn.XLOOKUP([1]Parameters!B897,[1]Printers!L:L,[1]Printers!Q:Q,,0)*I897/10,0)*10,_xlfn.XLOOKUP([1]Parameters!B897,[1]Printers!L:L,[1]Printers!P:P,,0)),"")</f>
        <v/>
      </c>
      <c r="K897">
        <f>IF(SUM(E897:J897)&lt;&gt;0,VLOOKUP(A897,[1]!T_Printers[#Data],10,FALSE)+VLOOKUP(C897,[1]!T_Resins[#Data],10,FALSE),"")</f>
        <v>4</v>
      </c>
      <c r="L897">
        <f>IF(SUM(E897:J897)&lt;&gt;0,VLOOKUP(A897,[1]!T_Printers[#Data],11,FALSE),"")</f>
        <v>8</v>
      </c>
      <c r="M897">
        <f>IF(SUM(E897:J897)&lt;&gt;0,VLOOKUP(C897,[1]!T_Resins[#Data],8,FALSE),"")</f>
        <v>120</v>
      </c>
      <c r="N897">
        <f>IF(_xlfn.XLOOKUP(B897,[1]Printers!$L:$L,[1]Printers!$R:$R,0,0)&gt;0,[1]Parameters!M897,IF(SUM(E897:J897)&lt;&gt;0,VLOOKUP(C897,[1]!T_Resins[#Data],9,FALSE),""))</f>
        <v>120</v>
      </c>
      <c r="O897" t="str">
        <f t="shared" si="13"/>
        <v>CrealityHalotLite</v>
      </c>
    </row>
    <row r="898" spans="1:15" x14ac:dyDescent="0.25">
      <c r="A898" t="str">
        <f t="array" ref="A898">IF(ROW()-1&gt;COUNTA([1]!T_Printers[Printers])*COUNTA([1]!T_Resins[Resins]),"",INDEX([1]!T_Printers[Printers],INT((ROW()-2)/COUNTA([1]!T_Resins[Resins])+1)))</f>
        <v>Creality Halot Lite</v>
      </c>
      <c r="B898" t="str">
        <f>_xlfn.XLOOKUP(A898,[1]!T_Printers[Printers],[1]!T_Printers[Icon link],,0)</f>
        <v>CrealityHalotLite</v>
      </c>
      <c r="C898" t="str">
        <f t="array" ref="C898">IF(ROW()-1&gt;COUNTA([1]!T_Printers[Printers])*COUNTA([1]!T_Resins[Resins]),"",INDEX([1]!T_Resins[Resins],MOD(ROW()-2,COUNTA([1]!T_Resins[Resins]))+1))</f>
        <v>Dental Soft Pink</v>
      </c>
      <c r="D898">
        <f>IF(SUM(E898:J898)&lt;&gt;0,IF(ROW()-1&gt;COUNTA([1]!T_Printers[Printers])*COUNTA([1]!T_Resins[Resins]),"",2),"")</f>
        <v>2</v>
      </c>
      <c r="E898" cm="1">
        <f t="array" ref="E898">IFERROR(IF(ROW()-1&gt;COUNTA([1]!T_Printers[Printers])*COUNTA([1]!T_Resins[Resins]),"",_xlfn.IFS(ROUND(VLOOKUP(C898,[1]!T_Resins[#Data],2,FALSE)/VLOOKUP(A898,[1]!T_Printers[#Data],5,FALSE),1)&lt;=_xlfn.XLOOKUP(B898,[1]Printers!L:L,[1]Printers!O:O,1,0,),ROUND(VLOOKUP(C898,[1]!T_Resins[#Data],2,FALSE)/VLOOKUP(A898,[1]!T_Printers[#Data],5,FALSE),1),ROUND(VLOOKUP(C898,[1]!T_Resins[#Data],2,FALSE)/VLOOKUP(A898,[1]!T_Printers[#Data],5,FALSE),1)&gt;_xlfn.XLOOKUP(B898,[1]Printers!L:L,[1]Printers!O:O,1,0,),10)),"Используйте слой 100 мкм")</f>
        <v>5.5</v>
      </c>
      <c r="F898">
        <f>IFERROR(IF(ROUND(_xlfn.XLOOKUP([1]Parameters!B898,[1]Printers!L:L,[1]Printers!Q:Q,,0)*E898/10,0)*10&lt;_xlfn.XLOOKUP([1]Parameters!B898,[1]Printers!L:L,[1]Printers!P:P,,0),ROUND(_xlfn.XLOOKUP([1]Parameters!B898,[1]Printers!L:L,[1]Printers!Q:Q,,0)*E898/10,0)*10,_xlfn.XLOOKUP([1]Parameters!B898,[1]Printers!L:L,[1]Printers!P:P,,0)),"")</f>
        <v>50</v>
      </c>
      <c r="G898" cm="1">
        <f t="array" ref="G898">IFERROR(IF(ROW()-1&gt;COUNTA([1]!T_Printers[Printers])*COUNTA([1]!T_Resins[Resins]),"",_xlfn.IFS(ROUND(VLOOKUP(C898,[1]!T_Resins[#Data],3,FALSE)/VLOOKUP(A898,[1]!T_Printers[#Data],5,FALSE),1)&lt;=_xlfn.XLOOKUP(B898,[1]Printers!L:L,[1]Printers!O:O,1,0,),ROUND(VLOOKUP(C898,[1]!T_Resins[#Data],3,FALSE)/VLOOKUP(A898,[1]!T_Printers[#Data],5,FALSE),1),ROUND(VLOOKUP(C898,[1]!T_Resins[#Data],3,FALSE)/VLOOKUP(A898,[1]!T_Printers[#Data],5,FALSE),1)&gt;_xlfn.XLOOKUP(B898,[1]Printers!L:L,[1]Printers!O:O,1,0,),10)),"")</f>
        <v>7.1</v>
      </c>
      <c r="H898">
        <f>IFERROR(IF(ROUND(_xlfn.XLOOKUP([1]Parameters!B898,[1]Printers!L:L,[1]Printers!Q:Q,,0)*G898/10,0)*10&lt;_xlfn.XLOOKUP([1]Parameters!B898,[1]Printers!L:L,[1]Printers!P:P,,0),ROUND(_xlfn.XLOOKUP([1]Parameters!B898,[1]Printers!L:L,[1]Printers!Q:Q,,0)*G898/10,0)*10,_xlfn.XLOOKUP([1]Parameters!B898,[1]Printers!L:L,[1]Printers!P:P,,0)),"")</f>
        <v>60</v>
      </c>
      <c r="I898" s="3" t="str" cm="1">
        <f t="array" ref="I898">IFERROR(IF(ROW()-1&gt;COUNTA([1]!T_Printers[Printers])*COUNTA([1]!T_Resins[Resins]),"",_xlfn.IFS(ROUND(VLOOKUP(C898,[1]!T_Resins[#Data],4,FALSE)/VLOOKUP(A898,[1]!T_Printers[#Data],5,FALSE),1)&lt;=_xlfn.XLOOKUP(B898,[1]Printers!L:L,[1]Printers!O:O,1,0,),ROUND(VLOOKUP(C898,[1]!T_Resins[#Data],4,FALSE)/VLOOKUP(A898,[1]!T_Printers[#Data],5,FALSE),1),ROUND(VLOOKUP(C898,[1]!T_Resins[#Data],4,FALSE)/VLOOKUP(A898,[1]!T_Printers[#Data],5,FALSE),1)&gt;_xlfn.XLOOKUP(B898,[1]Printers!L:L,[1]Printers!O:O,1,0,),"")),"")</f>
        <v/>
      </c>
      <c r="J898" t="str">
        <f>IFERROR(IF(ROUND(_xlfn.XLOOKUP([1]Parameters!B898,[1]Printers!L:L,[1]Printers!Q:Q,,0)*I898/10,0)*10&lt;_xlfn.XLOOKUP([1]Parameters!B898,[1]Printers!L:L,[1]Printers!P:P,,0),ROUND(_xlfn.XLOOKUP([1]Parameters!B898,[1]Printers!L:L,[1]Printers!Q:Q,,0)*I898/10,0)*10,_xlfn.XLOOKUP([1]Parameters!B898,[1]Printers!L:L,[1]Printers!P:P,,0)),"")</f>
        <v/>
      </c>
      <c r="K898">
        <f>IF(SUM(E898:J898)&lt;&gt;0,VLOOKUP(A898,[1]!T_Printers[#Data],10,FALSE)+VLOOKUP(C898,[1]!T_Resins[#Data],10,FALSE),"")</f>
        <v>4</v>
      </c>
      <c r="L898">
        <f>IF(SUM(E898:J898)&lt;&gt;0,VLOOKUP(A898,[1]!T_Printers[#Data],11,FALSE),"")</f>
        <v>8</v>
      </c>
      <c r="M898">
        <f>IF(SUM(E898:J898)&lt;&gt;0,VLOOKUP(C898,[1]!T_Resins[#Data],8,FALSE),"")</f>
        <v>60</v>
      </c>
      <c r="N898">
        <f>IF(_xlfn.XLOOKUP(B898,[1]Printers!$L:$L,[1]Printers!$R:$R,0,0)&gt;0,[1]Parameters!M898,IF(SUM(E898:J898)&lt;&gt;0,VLOOKUP(C898,[1]!T_Resins[#Data],9,FALSE),""))</f>
        <v>60</v>
      </c>
      <c r="O898" t="str">
        <f t="shared" ref="O898:O961" si="14">B898</f>
        <v>CrealityHalotLite</v>
      </c>
    </row>
    <row r="899" spans="1:15" x14ac:dyDescent="0.25">
      <c r="A899" t="str">
        <f t="array" ref="A899">IF(ROW()-1&gt;COUNTA([1]!T_Printers[Printers])*COUNTA([1]!T_Resins[Resins]),"",INDEX([1]!T_Printers[Printers],INT((ROW()-2)/COUNTA([1]!T_Resins[Resins])+1)))</f>
        <v>Creality Halot Lite</v>
      </c>
      <c r="B899" t="str">
        <f>_xlfn.XLOOKUP(A899,[1]!T_Printers[Printers],[1]!T_Printers[Icon link],,0)</f>
        <v>CrealityHalotLite</v>
      </c>
      <c r="C899" t="str">
        <f t="array" ref="C899">IF(ROW()-1&gt;COUNTA([1]!T_Printers[Printers])*COUNTA([1]!T_Resins[Resins]),"",INDEX([1]!T_Resins[Resins],MOD(ROW()-2,COUNTA([1]!T_Resins[Resins]))+1))</f>
        <v>Dental Sand A1-A2</v>
      </c>
      <c r="D899">
        <f>IF(SUM(E899:J899)&lt;&gt;0,IF(ROW()-1&gt;COUNTA([1]!T_Printers[Printers])*COUNTA([1]!T_Resins[Resins]),"",2),"")</f>
        <v>2</v>
      </c>
      <c r="E899" cm="1">
        <f t="array" ref="E899">IFERROR(IF(ROW()-1&gt;COUNTA([1]!T_Printers[Printers])*COUNTA([1]!T_Resins[Resins]),"",_xlfn.IFS(ROUND(VLOOKUP(C899,[1]!T_Resins[#Data],2,FALSE)/VLOOKUP(A899,[1]!T_Printers[#Data],5,FALSE),1)&lt;=_xlfn.XLOOKUP(B899,[1]Printers!L:L,[1]Printers!O:O,1,0,),ROUND(VLOOKUP(C899,[1]!T_Resins[#Data],2,FALSE)/VLOOKUP(A899,[1]!T_Printers[#Data],5,FALSE),1),ROUND(VLOOKUP(C899,[1]!T_Resins[#Data],2,FALSE)/VLOOKUP(A899,[1]!T_Printers[#Data],5,FALSE),1)&gt;_xlfn.XLOOKUP(B899,[1]Printers!L:L,[1]Printers!O:O,1,0,),10)),"Используйте слой 100 мкм")</f>
        <v>3.1</v>
      </c>
      <c r="F899">
        <f>IFERROR(IF(ROUND(_xlfn.XLOOKUP([1]Parameters!B899,[1]Printers!L:L,[1]Printers!Q:Q,,0)*E899/10,0)*10&lt;_xlfn.XLOOKUP([1]Parameters!B899,[1]Printers!L:L,[1]Printers!P:P,,0),ROUND(_xlfn.XLOOKUP([1]Parameters!B899,[1]Printers!L:L,[1]Printers!Q:Q,,0)*E899/10,0)*10,_xlfn.XLOOKUP([1]Parameters!B899,[1]Printers!L:L,[1]Printers!P:P,,0)),"")</f>
        <v>30</v>
      </c>
      <c r="G899" cm="1">
        <f t="array" ref="G899">IFERROR(IF(ROW()-1&gt;COUNTA([1]!T_Printers[Printers])*COUNTA([1]!T_Resins[Resins]),"",_xlfn.IFS(ROUND(VLOOKUP(C899,[1]!T_Resins[#Data],3,FALSE)/VLOOKUP(A899,[1]!T_Printers[#Data],5,FALSE),1)&lt;=_xlfn.XLOOKUP(B899,[1]Printers!L:L,[1]Printers!O:O,1,0,),ROUND(VLOOKUP(C899,[1]!T_Resins[#Data],3,FALSE)/VLOOKUP(A899,[1]!T_Printers[#Data],5,FALSE),1),ROUND(VLOOKUP(C899,[1]!T_Resins[#Data],3,FALSE)/VLOOKUP(A899,[1]!T_Printers[#Data],5,FALSE),1)&gt;_xlfn.XLOOKUP(B899,[1]Printers!L:L,[1]Printers!O:O,1,0,),10)),"")</f>
        <v>4.0999999999999996</v>
      </c>
      <c r="H899">
        <f>IFERROR(IF(ROUND(_xlfn.XLOOKUP([1]Parameters!B899,[1]Printers!L:L,[1]Printers!Q:Q,,0)*G899/10,0)*10&lt;_xlfn.XLOOKUP([1]Parameters!B899,[1]Printers!L:L,[1]Printers!P:P,,0),ROUND(_xlfn.XLOOKUP([1]Parameters!B899,[1]Printers!L:L,[1]Printers!Q:Q,,0)*G899/10,0)*10,_xlfn.XLOOKUP([1]Parameters!B899,[1]Printers!L:L,[1]Printers!P:P,,0)),"")</f>
        <v>40</v>
      </c>
      <c r="I899" s="3" t="str" cm="1">
        <f t="array" ref="I899">IFERROR(IF(ROW()-1&gt;COUNTA([1]!T_Printers[Printers])*COUNTA([1]!T_Resins[Resins]),"",_xlfn.IFS(ROUND(VLOOKUP(C899,[1]!T_Resins[#Data],4,FALSE)/VLOOKUP(A899,[1]!T_Printers[#Data],5,FALSE),1)&lt;=_xlfn.XLOOKUP(B899,[1]Printers!L:L,[1]Printers!O:O,1,0,),ROUND(VLOOKUP(C899,[1]!T_Resins[#Data],4,FALSE)/VLOOKUP(A899,[1]!T_Printers[#Data],5,FALSE),1),ROUND(VLOOKUP(C899,[1]!T_Resins[#Data],4,FALSE)/VLOOKUP(A899,[1]!T_Printers[#Data],5,FALSE),1)&gt;_xlfn.XLOOKUP(B899,[1]Printers!L:L,[1]Printers!O:O,1,0,),"")),"")</f>
        <v/>
      </c>
      <c r="J899" t="str">
        <f>IFERROR(IF(ROUND(_xlfn.XLOOKUP([1]Parameters!B899,[1]Printers!L:L,[1]Printers!Q:Q,,0)*I899/10,0)*10&lt;_xlfn.XLOOKUP([1]Parameters!B899,[1]Printers!L:L,[1]Printers!P:P,,0),ROUND(_xlfn.XLOOKUP([1]Parameters!B899,[1]Printers!L:L,[1]Printers!Q:Q,,0)*I899/10,0)*10,_xlfn.XLOOKUP([1]Parameters!B899,[1]Printers!L:L,[1]Printers!P:P,,0)),"")</f>
        <v/>
      </c>
      <c r="K899">
        <f>IF(SUM(E899:J899)&lt;&gt;0,VLOOKUP(A899,[1]!T_Printers[#Data],10,FALSE)+VLOOKUP(C899,[1]!T_Resins[#Data],10,FALSE),"")</f>
        <v>5</v>
      </c>
      <c r="L899">
        <f>IF(SUM(E899:J899)&lt;&gt;0,VLOOKUP(A899,[1]!T_Printers[#Data],11,FALSE),"")</f>
        <v>8</v>
      </c>
      <c r="M899">
        <f>IF(SUM(E899:J899)&lt;&gt;0,VLOOKUP(C899,[1]!T_Resins[#Data],8,FALSE),"")</f>
        <v>120</v>
      </c>
      <c r="N899">
        <f>IF(_xlfn.XLOOKUP(B899,[1]Printers!$L:$L,[1]Printers!$R:$R,0,0)&gt;0,[1]Parameters!M899,IF(SUM(E899:J899)&lt;&gt;0,VLOOKUP(C899,[1]!T_Resins[#Data],9,FALSE),""))</f>
        <v>120</v>
      </c>
      <c r="O899" t="str">
        <f t="shared" si="14"/>
        <v>CrealityHalotLite</v>
      </c>
    </row>
    <row r="900" spans="1:15" x14ac:dyDescent="0.25">
      <c r="A900" t="str">
        <f t="array" ref="A900">IF(ROW()-1&gt;COUNTA([1]!T_Printers[Printers])*COUNTA([1]!T_Resins[Resins]),"",INDEX([1]!T_Printers[Printers],INT((ROW()-2)/COUNTA([1]!T_Resins[Resins])+1)))</f>
        <v>Creality Halot Lite</v>
      </c>
      <c r="B900" t="str">
        <f>_xlfn.XLOOKUP(A900,[1]!T_Printers[Printers],[1]!T_Printers[Icon link],,0)</f>
        <v>CrealityHalotLite</v>
      </c>
      <c r="C900" t="str">
        <f t="array" ref="C900">IF(ROW()-1&gt;COUNTA([1]!T_Printers[Printers])*COUNTA([1]!T_Resins[Resins]),"",INDEX([1]!T_Resins[Resins],MOD(ROW()-2,COUNTA([1]!T_Resins[Resins]))+1))</f>
        <v xml:space="preserve">Dental Sand A1-A2 (Обновленная версия) </v>
      </c>
      <c r="D900">
        <f>IF(SUM(E900:J900)&lt;&gt;0,IF(ROW()-1&gt;COUNTA([1]!T_Printers[Printers])*COUNTA([1]!T_Resins[Resins]),"",2),"")</f>
        <v>2</v>
      </c>
      <c r="E900" cm="1">
        <f t="array" ref="E900">IFERROR(IF(ROW()-1&gt;COUNTA([1]!T_Printers[Printers])*COUNTA([1]!T_Resins[Resins]),"",_xlfn.IFS(ROUND(VLOOKUP(C900,[1]!T_Resins[#Data],2,FALSE)/VLOOKUP(A900,[1]!T_Printers[#Data],5,FALSE),1)&lt;=_xlfn.XLOOKUP(B900,[1]Printers!L:L,[1]Printers!O:O,1,0,),ROUND(VLOOKUP(C900,[1]!T_Resins[#Data],2,FALSE)/VLOOKUP(A900,[1]!T_Printers[#Data],5,FALSE),1),ROUND(VLOOKUP(C900,[1]!T_Resins[#Data],2,FALSE)/VLOOKUP(A900,[1]!T_Printers[#Data],5,FALSE),1)&gt;_xlfn.XLOOKUP(B900,[1]Printers!L:L,[1]Printers!O:O,1,0,),10)),"Используйте слой 100 мкм")</f>
        <v>8.4</v>
      </c>
      <c r="F900">
        <f>IFERROR(IF(ROUND(_xlfn.XLOOKUP([1]Parameters!B900,[1]Printers!L:L,[1]Printers!Q:Q,,0)*E900/10,0)*10&lt;_xlfn.XLOOKUP([1]Parameters!B900,[1]Printers!L:L,[1]Printers!P:P,,0),ROUND(_xlfn.XLOOKUP([1]Parameters!B900,[1]Printers!L:L,[1]Printers!Q:Q,,0)*E900/10,0)*10,_xlfn.XLOOKUP([1]Parameters!B900,[1]Printers!L:L,[1]Printers!P:P,,0)),"")</f>
        <v>70</v>
      </c>
      <c r="G900" cm="1">
        <f t="array" ref="G900">IFERROR(IF(ROW()-1&gt;COUNTA([1]!T_Printers[Printers])*COUNTA([1]!T_Resins[Resins]),"",_xlfn.IFS(ROUND(VLOOKUP(C900,[1]!T_Resins[#Data],3,FALSE)/VLOOKUP(A900,[1]!T_Printers[#Data],5,FALSE),1)&lt;=_xlfn.XLOOKUP(B900,[1]Printers!L:L,[1]Printers!O:O,1,0,),ROUND(VLOOKUP(C900,[1]!T_Resins[#Data],3,FALSE)/VLOOKUP(A900,[1]!T_Printers[#Data],5,FALSE),1),ROUND(VLOOKUP(C900,[1]!T_Resins[#Data],3,FALSE)/VLOOKUP(A900,[1]!T_Printers[#Data],5,FALSE),1)&gt;_xlfn.XLOOKUP(B900,[1]Printers!L:L,[1]Printers!O:O,1,0,),10)),"")</f>
        <v>8.8000000000000007</v>
      </c>
      <c r="H900">
        <f>IFERROR(IF(ROUND(_xlfn.XLOOKUP([1]Parameters!B900,[1]Printers!L:L,[1]Printers!Q:Q,,0)*G900/10,0)*10&lt;_xlfn.XLOOKUP([1]Parameters!B900,[1]Printers!L:L,[1]Printers!P:P,,0),ROUND(_xlfn.XLOOKUP([1]Parameters!B900,[1]Printers!L:L,[1]Printers!Q:Q,,0)*G900/10,0)*10,_xlfn.XLOOKUP([1]Parameters!B900,[1]Printers!L:L,[1]Printers!P:P,,0)),"")</f>
        <v>70</v>
      </c>
      <c r="I900" s="3" t="str" cm="1">
        <f t="array" ref="I900">IFERROR(IF(ROW()-1&gt;COUNTA([1]!T_Printers[Printers])*COUNTA([1]!T_Resins[Resins]),"",_xlfn.IFS(ROUND(VLOOKUP(C900,[1]!T_Resins[#Data],4,FALSE)/VLOOKUP(A900,[1]!T_Printers[#Data],5,FALSE),1)&lt;=_xlfn.XLOOKUP(B900,[1]Printers!L:L,[1]Printers!O:O,1,0,),ROUND(VLOOKUP(C900,[1]!T_Resins[#Data],4,FALSE)/VLOOKUP(A900,[1]!T_Printers[#Data],5,FALSE),1),ROUND(VLOOKUP(C900,[1]!T_Resins[#Data],4,FALSE)/VLOOKUP(A900,[1]!T_Printers[#Data],5,FALSE),1)&gt;_xlfn.XLOOKUP(B900,[1]Printers!L:L,[1]Printers!O:O,1,0,),"")),"")</f>
        <v/>
      </c>
      <c r="J900" t="str">
        <f>IFERROR(IF(ROUND(_xlfn.XLOOKUP([1]Parameters!B900,[1]Printers!L:L,[1]Printers!Q:Q,,0)*I900/10,0)*10&lt;_xlfn.XLOOKUP([1]Parameters!B900,[1]Printers!L:L,[1]Printers!P:P,,0),ROUND(_xlfn.XLOOKUP([1]Parameters!B900,[1]Printers!L:L,[1]Printers!Q:Q,,0)*I900/10,0)*10,_xlfn.XLOOKUP([1]Parameters!B900,[1]Printers!L:L,[1]Printers!P:P,,0)),"")</f>
        <v/>
      </c>
      <c r="K900">
        <f>IF(SUM(E900:J900)&lt;&gt;0,VLOOKUP(A900,[1]!T_Printers[#Data],10,FALSE)+VLOOKUP(C900,[1]!T_Resins[#Data],10,FALSE),"")</f>
        <v>5</v>
      </c>
      <c r="L900">
        <f>IF(SUM(E900:J900)&lt;&gt;0,VLOOKUP(A900,[1]!T_Printers[#Data],11,FALSE),"")</f>
        <v>8</v>
      </c>
      <c r="M900">
        <f>IF(SUM(E900:J900)&lt;&gt;0,VLOOKUP(C900,[1]!T_Resins[#Data],8,FALSE),"")</f>
        <v>120</v>
      </c>
      <c r="N900">
        <f>IF(_xlfn.XLOOKUP(B900,[1]Printers!$L:$L,[1]Printers!$R:$R,0,0)&gt;0,[1]Parameters!M900,IF(SUM(E900:J900)&lt;&gt;0,VLOOKUP(C900,[1]!T_Resins[#Data],9,FALSE),""))</f>
        <v>120</v>
      </c>
      <c r="O900" t="str">
        <f t="shared" si="14"/>
        <v>CrealityHalotLite</v>
      </c>
    </row>
    <row r="901" spans="1:15" x14ac:dyDescent="0.25">
      <c r="A901" t="str">
        <f t="array" ref="A901">IF(ROW()-1&gt;COUNTA([1]!T_Printers[Printers])*COUNTA([1]!T_Resins[Resins]),"",INDEX([1]!T_Printers[Printers],INT((ROW()-2)/COUNTA([1]!T_Resins[Resins])+1)))</f>
        <v>Creality Halot Lite</v>
      </c>
      <c r="B901" t="str">
        <f>_xlfn.XLOOKUP(A901,[1]!T_Printers[Printers],[1]!T_Printers[Icon link],,0)</f>
        <v>CrealityHalotLite</v>
      </c>
      <c r="C901" t="str">
        <f t="array" ref="C901">IF(ROW()-1&gt;COUNTA([1]!T_Printers[Printers])*COUNTA([1]!T_Resins[Resins]),"",INDEX([1]!T_Resins[Resins],MOD(ROW()-2,COUNTA([1]!T_Resins[Resins]))+1))</f>
        <v>Dental Sand A3</v>
      </c>
      <c r="D901">
        <f>IF(SUM(E901:J901)&lt;&gt;0,IF(ROW()-1&gt;COUNTA([1]!T_Printers[Printers])*COUNTA([1]!T_Resins[Resins]),"",2),"")</f>
        <v>2</v>
      </c>
      <c r="E901" cm="1">
        <f t="array" ref="E901">IFERROR(IF(ROW()-1&gt;COUNTA([1]!T_Printers[Printers])*COUNTA([1]!T_Resins[Resins]),"",_xlfn.IFS(ROUND(VLOOKUP(C901,[1]!T_Resins[#Data],2,FALSE)/VLOOKUP(A901,[1]!T_Printers[#Data],5,FALSE),1)&lt;=_xlfn.XLOOKUP(B901,[1]Printers!L:L,[1]Printers!O:O,1,0,),ROUND(VLOOKUP(C901,[1]!T_Resins[#Data],2,FALSE)/VLOOKUP(A901,[1]!T_Printers[#Data],5,FALSE),1),ROUND(VLOOKUP(C901,[1]!T_Resins[#Data],2,FALSE)/VLOOKUP(A901,[1]!T_Printers[#Data],5,FALSE),1)&gt;_xlfn.XLOOKUP(B901,[1]Printers!L:L,[1]Printers!O:O,1,0,),10)),"Используйте слой 100 мкм")</f>
        <v>3.1</v>
      </c>
      <c r="F901">
        <f>IFERROR(IF(ROUND(_xlfn.XLOOKUP([1]Parameters!B901,[1]Printers!L:L,[1]Printers!Q:Q,,0)*E901/10,0)*10&lt;_xlfn.XLOOKUP([1]Parameters!B901,[1]Printers!L:L,[1]Printers!P:P,,0),ROUND(_xlfn.XLOOKUP([1]Parameters!B901,[1]Printers!L:L,[1]Printers!Q:Q,,0)*E901/10,0)*10,_xlfn.XLOOKUP([1]Parameters!B901,[1]Printers!L:L,[1]Printers!P:P,,0)),"")</f>
        <v>30</v>
      </c>
      <c r="G901" cm="1">
        <f t="array" ref="G901">IFERROR(IF(ROW()-1&gt;COUNTA([1]!T_Printers[Printers])*COUNTA([1]!T_Resins[Resins]),"",_xlfn.IFS(ROUND(VLOOKUP(C901,[1]!T_Resins[#Data],3,FALSE)/VLOOKUP(A901,[1]!T_Printers[#Data],5,FALSE),1)&lt;=_xlfn.XLOOKUP(B901,[1]Printers!L:L,[1]Printers!O:O,1,0,),ROUND(VLOOKUP(C901,[1]!T_Resins[#Data],3,FALSE)/VLOOKUP(A901,[1]!T_Printers[#Data],5,FALSE),1),ROUND(VLOOKUP(C901,[1]!T_Resins[#Data],3,FALSE)/VLOOKUP(A901,[1]!T_Printers[#Data],5,FALSE),1)&gt;_xlfn.XLOOKUP(B901,[1]Printers!L:L,[1]Printers!O:O,1,0,),10)),"")</f>
        <v>4.0999999999999996</v>
      </c>
      <c r="H901">
        <f>IFERROR(IF(ROUND(_xlfn.XLOOKUP([1]Parameters!B901,[1]Printers!L:L,[1]Printers!Q:Q,,0)*G901/10,0)*10&lt;_xlfn.XLOOKUP([1]Parameters!B901,[1]Printers!L:L,[1]Printers!P:P,,0),ROUND(_xlfn.XLOOKUP([1]Parameters!B901,[1]Printers!L:L,[1]Printers!Q:Q,,0)*G901/10,0)*10,_xlfn.XLOOKUP([1]Parameters!B901,[1]Printers!L:L,[1]Printers!P:P,,0)),"")</f>
        <v>40</v>
      </c>
      <c r="I901" s="3" t="str" cm="1">
        <f t="array" ref="I901">IFERROR(IF(ROW()-1&gt;COUNTA([1]!T_Printers[Printers])*COUNTA([1]!T_Resins[Resins]),"",_xlfn.IFS(ROUND(VLOOKUP(C901,[1]!T_Resins[#Data],4,FALSE)/VLOOKUP(A901,[1]!T_Printers[#Data],5,FALSE),1)&lt;=_xlfn.XLOOKUP(B901,[1]Printers!L:L,[1]Printers!O:O,1,0,),ROUND(VLOOKUP(C901,[1]!T_Resins[#Data],4,FALSE)/VLOOKUP(A901,[1]!T_Printers[#Data],5,FALSE),1),ROUND(VLOOKUP(C901,[1]!T_Resins[#Data],4,FALSE)/VLOOKUP(A901,[1]!T_Printers[#Data],5,FALSE),1)&gt;_xlfn.XLOOKUP(B901,[1]Printers!L:L,[1]Printers!O:O,1,0,),"")),"")</f>
        <v/>
      </c>
      <c r="J901" t="str">
        <f>IFERROR(IF(ROUND(_xlfn.XLOOKUP([1]Parameters!B901,[1]Printers!L:L,[1]Printers!Q:Q,,0)*I901/10,0)*10&lt;_xlfn.XLOOKUP([1]Parameters!B901,[1]Printers!L:L,[1]Printers!P:P,,0),ROUND(_xlfn.XLOOKUP([1]Parameters!B901,[1]Printers!L:L,[1]Printers!Q:Q,,0)*I901/10,0)*10,_xlfn.XLOOKUP([1]Parameters!B901,[1]Printers!L:L,[1]Printers!P:P,,0)),"")</f>
        <v/>
      </c>
      <c r="K901">
        <f>IF(SUM(E901:J901)&lt;&gt;0,VLOOKUP(A901,[1]!T_Printers[#Data],10,FALSE)+VLOOKUP(C901,[1]!T_Resins[#Data],10,FALSE),"")</f>
        <v>5</v>
      </c>
      <c r="L901">
        <f>IF(SUM(E901:J901)&lt;&gt;0,VLOOKUP(A901,[1]!T_Printers[#Data],11,FALSE),"")</f>
        <v>8</v>
      </c>
      <c r="M901">
        <f>IF(SUM(E901:J901)&lt;&gt;0,VLOOKUP(C901,[1]!T_Resins[#Data],8,FALSE),"")</f>
        <v>120</v>
      </c>
      <c r="N901">
        <f>IF(_xlfn.XLOOKUP(B901,[1]Printers!$L:$L,[1]Printers!$R:$R,0,0)&gt;0,[1]Parameters!M901,IF(SUM(E901:J901)&lt;&gt;0,VLOOKUP(C901,[1]!T_Resins[#Data],9,FALSE),""))</f>
        <v>120</v>
      </c>
      <c r="O901" t="str">
        <f t="shared" si="14"/>
        <v>CrealityHalotLite</v>
      </c>
    </row>
    <row r="902" spans="1:15" x14ac:dyDescent="0.25">
      <c r="A902" t="str">
        <f t="array" ref="A902">IF(ROW()-1&gt;COUNTA([1]!T_Printers[Printers])*COUNTA([1]!T_Resins[Resins]),"",INDEX([1]!T_Printers[Printers],INT((ROW()-2)/COUNTA([1]!T_Resins[Resins])+1)))</f>
        <v>Creality Halot Lite</v>
      </c>
      <c r="B902" t="str">
        <f>_xlfn.XLOOKUP(A902,[1]!T_Printers[Printers],[1]!T_Printers[Icon link],,0)</f>
        <v>CrealityHalotLite</v>
      </c>
      <c r="C902" t="str">
        <f t="array" ref="C902">IF(ROW()-1&gt;COUNTA([1]!T_Printers[Printers])*COUNTA([1]!T_Resins[Resins]),"",INDEX([1]!T_Resins[Resins],MOD(ROW()-2,COUNTA([1]!T_Resins[Resins]))+1))</f>
        <v xml:space="preserve">Dental Sand A3 (Обновленная версия) </v>
      </c>
      <c r="D902">
        <f>IF(SUM(E902:J902)&lt;&gt;0,IF(ROW()-1&gt;COUNTA([1]!T_Printers[Printers])*COUNTA([1]!T_Resins[Resins]),"",2),"")</f>
        <v>2</v>
      </c>
      <c r="E902" cm="1">
        <f t="array" ref="E902">IFERROR(IF(ROW()-1&gt;COUNTA([1]!T_Printers[Printers])*COUNTA([1]!T_Resins[Resins]),"",_xlfn.IFS(ROUND(VLOOKUP(C902,[1]!T_Resins[#Data],2,FALSE)/VLOOKUP(A902,[1]!T_Printers[#Data],5,FALSE),1)&lt;=_xlfn.XLOOKUP(B902,[1]Printers!L:L,[1]Printers!O:O,1,0,),ROUND(VLOOKUP(C902,[1]!T_Resins[#Data],2,FALSE)/VLOOKUP(A902,[1]!T_Printers[#Data],5,FALSE),1),ROUND(VLOOKUP(C902,[1]!T_Resins[#Data],2,FALSE)/VLOOKUP(A902,[1]!T_Printers[#Data],5,FALSE),1)&gt;_xlfn.XLOOKUP(B902,[1]Printers!L:L,[1]Printers!O:O,1,0,),10)),"Используйте слой 100 мкм")</f>
        <v>8.4</v>
      </c>
      <c r="F902">
        <f>IFERROR(IF(ROUND(_xlfn.XLOOKUP([1]Parameters!B902,[1]Printers!L:L,[1]Printers!Q:Q,,0)*E902/10,0)*10&lt;_xlfn.XLOOKUP([1]Parameters!B902,[1]Printers!L:L,[1]Printers!P:P,,0),ROUND(_xlfn.XLOOKUP([1]Parameters!B902,[1]Printers!L:L,[1]Printers!Q:Q,,0)*E902/10,0)*10,_xlfn.XLOOKUP([1]Parameters!B902,[1]Printers!L:L,[1]Printers!P:P,,0)),"")</f>
        <v>70</v>
      </c>
      <c r="G902" cm="1">
        <f t="array" ref="G902">IFERROR(IF(ROW()-1&gt;COUNTA([1]!T_Printers[Printers])*COUNTA([1]!T_Resins[Resins]),"",_xlfn.IFS(ROUND(VLOOKUP(C902,[1]!T_Resins[#Data],3,FALSE)/VLOOKUP(A902,[1]!T_Printers[#Data],5,FALSE),1)&lt;=_xlfn.XLOOKUP(B902,[1]Printers!L:L,[1]Printers!O:O,1,0,),ROUND(VLOOKUP(C902,[1]!T_Resins[#Data],3,FALSE)/VLOOKUP(A902,[1]!T_Printers[#Data],5,FALSE),1),ROUND(VLOOKUP(C902,[1]!T_Resins[#Data],3,FALSE)/VLOOKUP(A902,[1]!T_Printers[#Data],5,FALSE),1)&gt;_xlfn.XLOOKUP(B902,[1]Printers!L:L,[1]Printers!O:O,1,0,),10)),"")</f>
        <v>8.8000000000000007</v>
      </c>
      <c r="H902">
        <f>IFERROR(IF(ROUND(_xlfn.XLOOKUP([1]Parameters!B902,[1]Printers!L:L,[1]Printers!Q:Q,,0)*G902/10,0)*10&lt;_xlfn.XLOOKUP([1]Parameters!B902,[1]Printers!L:L,[1]Printers!P:P,,0),ROUND(_xlfn.XLOOKUP([1]Parameters!B902,[1]Printers!L:L,[1]Printers!Q:Q,,0)*G902/10,0)*10,_xlfn.XLOOKUP([1]Parameters!B902,[1]Printers!L:L,[1]Printers!P:P,,0)),"")</f>
        <v>70</v>
      </c>
      <c r="I902" s="3" t="str" cm="1">
        <f t="array" ref="I902">IFERROR(IF(ROW()-1&gt;COUNTA([1]!T_Printers[Printers])*COUNTA([1]!T_Resins[Resins]),"",_xlfn.IFS(ROUND(VLOOKUP(C902,[1]!T_Resins[#Data],4,FALSE)/VLOOKUP(A902,[1]!T_Printers[#Data],5,FALSE),1)&lt;=_xlfn.XLOOKUP(B902,[1]Printers!L:L,[1]Printers!O:O,1,0,),ROUND(VLOOKUP(C902,[1]!T_Resins[#Data],4,FALSE)/VLOOKUP(A902,[1]!T_Printers[#Data],5,FALSE),1),ROUND(VLOOKUP(C902,[1]!T_Resins[#Data],4,FALSE)/VLOOKUP(A902,[1]!T_Printers[#Data],5,FALSE),1)&gt;_xlfn.XLOOKUP(B902,[1]Printers!L:L,[1]Printers!O:O,1,0,),"")),"")</f>
        <v/>
      </c>
      <c r="J902" t="str">
        <f>IFERROR(IF(ROUND(_xlfn.XLOOKUP([1]Parameters!B902,[1]Printers!L:L,[1]Printers!Q:Q,,0)*I902/10,0)*10&lt;_xlfn.XLOOKUP([1]Parameters!B902,[1]Printers!L:L,[1]Printers!P:P,,0),ROUND(_xlfn.XLOOKUP([1]Parameters!B902,[1]Printers!L:L,[1]Printers!Q:Q,,0)*I902/10,0)*10,_xlfn.XLOOKUP([1]Parameters!B902,[1]Printers!L:L,[1]Printers!P:P,,0)),"")</f>
        <v/>
      </c>
      <c r="K902">
        <f>IF(SUM(E902:J902)&lt;&gt;0,VLOOKUP(A902,[1]!T_Printers[#Data],10,FALSE)+VLOOKUP(C902,[1]!T_Resins[#Data],10,FALSE),"")</f>
        <v>5</v>
      </c>
      <c r="L902">
        <f>IF(SUM(E902:J902)&lt;&gt;0,VLOOKUP(A902,[1]!T_Printers[#Data],11,FALSE),"")</f>
        <v>8</v>
      </c>
      <c r="M902">
        <f>IF(SUM(E902:J902)&lt;&gt;0,VLOOKUP(C902,[1]!T_Resins[#Data],8,FALSE),"")</f>
        <v>120</v>
      </c>
      <c r="N902">
        <f>IF(_xlfn.XLOOKUP(B902,[1]Printers!$L:$L,[1]Printers!$R:$R,0,0)&gt;0,[1]Parameters!M902,IF(SUM(E902:J902)&lt;&gt;0,VLOOKUP(C902,[1]!T_Resins[#Data],9,FALSE),""))</f>
        <v>120</v>
      </c>
      <c r="O902" t="str">
        <f t="shared" si="14"/>
        <v>CrealityHalotLite</v>
      </c>
    </row>
    <row r="903" spans="1:15" x14ac:dyDescent="0.25">
      <c r="A903" t="str">
        <f t="array" ref="A903">IF(ROW()-1&gt;COUNTA([1]!T_Printers[Printers])*COUNTA([1]!T_Resins[Resins]),"",INDEX([1]!T_Printers[Printers],INT((ROW()-2)/COUNTA([1]!T_Resins[Resins])+1)))</f>
        <v>Creality Halot Lite</v>
      </c>
      <c r="B903" t="str">
        <f>_xlfn.XLOOKUP(A903,[1]!T_Printers[Printers],[1]!T_Printers[Icon link],,0)</f>
        <v>CrealityHalotLite</v>
      </c>
      <c r="C903" t="str">
        <f t="array" ref="C903">IF(ROW()-1&gt;COUNTA([1]!T_Printers[Printers])*COUNTA([1]!T_Resins[Resins]),"",INDEX([1]!T_Resins[Resins],MOD(ROW()-2,COUNTA([1]!T_Resins[Resins]))+1))</f>
        <v>Dental Sand Pro A1-A2 (Crown LT)</v>
      </c>
      <c r="D903">
        <f>IF(SUM(E903:J903)&lt;&gt;0,IF(ROW()-1&gt;COUNTA([1]!T_Printers[Printers])*COUNTA([1]!T_Resins[Resins]),"",2),"")</f>
        <v>2</v>
      </c>
      <c r="E903" cm="1">
        <f t="array" ref="E903">IFERROR(IF(ROW()-1&gt;COUNTA([1]!T_Printers[Printers])*COUNTA([1]!T_Resins[Resins]),"",_xlfn.IFS(ROUND(VLOOKUP(C903,[1]!T_Resins[#Data],2,FALSE)/VLOOKUP(A903,[1]!T_Printers[#Data],5,FALSE),1)&lt;=_xlfn.XLOOKUP(B903,[1]Printers!L:L,[1]Printers!O:O,1,0,),ROUND(VLOOKUP(C903,[1]!T_Resins[#Data],2,FALSE)/VLOOKUP(A903,[1]!T_Printers[#Data],5,FALSE),1),ROUND(VLOOKUP(C903,[1]!T_Resins[#Data],2,FALSE)/VLOOKUP(A903,[1]!T_Printers[#Data],5,FALSE),1)&gt;_xlfn.XLOOKUP(B903,[1]Printers!L:L,[1]Printers!O:O,1,0,),10)),"Используйте слой 100 мкм")</f>
        <v>10</v>
      </c>
      <c r="F903">
        <f>IFERROR(IF(ROUND(_xlfn.XLOOKUP([1]Parameters!B903,[1]Printers!L:L,[1]Printers!Q:Q,,0)*E903/10,0)*10&lt;_xlfn.XLOOKUP([1]Parameters!B903,[1]Printers!L:L,[1]Printers!P:P,,0),ROUND(_xlfn.XLOOKUP([1]Parameters!B903,[1]Printers!L:L,[1]Printers!Q:Q,,0)*E903/10,0)*10,_xlfn.XLOOKUP([1]Parameters!B903,[1]Printers!L:L,[1]Printers!P:P,,0)),"")</f>
        <v>70</v>
      </c>
      <c r="G903" cm="1">
        <f t="array" ref="G903">IFERROR(IF(ROW()-1&gt;COUNTA([1]!T_Printers[Printers])*COUNTA([1]!T_Resins[Resins]),"",_xlfn.IFS(ROUND(VLOOKUP(C903,[1]!T_Resins[#Data],3,FALSE)/VLOOKUP(A903,[1]!T_Printers[#Data],5,FALSE),1)&lt;=_xlfn.XLOOKUP(B903,[1]Printers!L:L,[1]Printers!O:O,1,0,),ROUND(VLOOKUP(C903,[1]!T_Resins[#Data],3,FALSE)/VLOOKUP(A903,[1]!T_Printers[#Data],5,FALSE),1),ROUND(VLOOKUP(C903,[1]!T_Resins[#Data],3,FALSE)/VLOOKUP(A903,[1]!T_Printers[#Data],5,FALSE),1)&gt;_xlfn.XLOOKUP(B903,[1]Printers!L:L,[1]Printers!O:O,1,0,),10)),"")</f>
        <v>10</v>
      </c>
      <c r="H903">
        <f>IFERROR(IF(ROUND(_xlfn.XLOOKUP([1]Parameters!B903,[1]Printers!L:L,[1]Printers!Q:Q,,0)*G903/10,0)*10&lt;_xlfn.XLOOKUP([1]Parameters!B903,[1]Printers!L:L,[1]Printers!P:P,,0),ROUND(_xlfn.XLOOKUP([1]Parameters!B903,[1]Printers!L:L,[1]Printers!Q:Q,,0)*G903/10,0)*10,_xlfn.XLOOKUP([1]Parameters!B903,[1]Printers!L:L,[1]Printers!P:P,,0)),"")</f>
        <v>70</v>
      </c>
      <c r="I903" s="3" t="str" cm="1">
        <f t="array" ref="I903">IFERROR(IF(ROW()-1&gt;COUNTA([1]!T_Printers[Printers])*COUNTA([1]!T_Resins[Resins]),"",_xlfn.IFS(ROUND(VLOOKUP(C903,[1]!T_Resins[#Data],4,FALSE)/VLOOKUP(A903,[1]!T_Printers[#Data],5,FALSE),1)&lt;=_xlfn.XLOOKUP(B903,[1]Printers!L:L,[1]Printers!O:O,1,0,),ROUND(VLOOKUP(C903,[1]!T_Resins[#Data],4,FALSE)/VLOOKUP(A903,[1]!T_Printers[#Data],5,FALSE),1),ROUND(VLOOKUP(C903,[1]!T_Resins[#Data],4,FALSE)/VLOOKUP(A903,[1]!T_Printers[#Data],5,FALSE),1)&gt;_xlfn.XLOOKUP(B903,[1]Printers!L:L,[1]Printers!O:O,1,0,),"")),"")</f>
        <v/>
      </c>
      <c r="J903" t="str">
        <f>IFERROR(IF(ROUND(_xlfn.XLOOKUP([1]Parameters!B903,[1]Printers!L:L,[1]Printers!Q:Q,,0)*I903/10,0)*10&lt;_xlfn.XLOOKUP([1]Parameters!B903,[1]Printers!L:L,[1]Printers!P:P,,0),ROUND(_xlfn.XLOOKUP([1]Parameters!B903,[1]Printers!L:L,[1]Printers!Q:Q,,0)*I903/10,0)*10,_xlfn.XLOOKUP([1]Parameters!B903,[1]Printers!L:L,[1]Printers!P:P,,0)),"")</f>
        <v/>
      </c>
      <c r="K903">
        <f>IF(SUM(E903:J903)&lt;&gt;0,VLOOKUP(A903,[1]!T_Printers[#Data],10,FALSE)+VLOOKUP(C903,[1]!T_Resins[#Data],10,FALSE),"")</f>
        <v>5</v>
      </c>
      <c r="L903">
        <f>IF(SUM(E903:J903)&lt;&gt;0,VLOOKUP(A903,[1]!T_Printers[#Data],11,FALSE),"")</f>
        <v>8</v>
      </c>
      <c r="M903">
        <f>IF(SUM(E903:J903)&lt;&gt;0,VLOOKUP(C903,[1]!T_Resins[#Data],8,FALSE),"")</f>
        <v>120</v>
      </c>
      <c r="N903">
        <f>IF(_xlfn.XLOOKUP(B903,[1]Printers!$L:$L,[1]Printers!$R:$R,0,0)&gt;0,[1]Parameters!M903,IF(SUM(E903:J903)&lt;&gt;0,VLOOKUP(C903,[1]!T_Resins[#Data],9,FALSE),""))</f>
        <v>120</v>
      </c>
      <c r="O903" t="str">
        <f t="shared" si="14"/>
        <v>CrealityHalotLite</v>
      </c>
    </row>
    <row r="904" spans="1:15" x14ac:dyDescent="0.25">
      <c r="A904" t="str">
        <f t="array" ref="A904">IF(ROW()-1&gt;COUNTA([1]!T_Printers[Printers])*COUNTA([1]!T_Resins[Resins]),"",INDEX([1]!T_Printers[Printers],INT((ROW()-2)/COUNTA([1]!T_Resins[Resins])+1)))</f>
        <v>Creality Halot Lite</v>
      </c>
      <c r="B904" t="str">
        <f>_xlfn.XLOOKUP(A904,[1]!T_Printers[Printers],[1]!T_Printers[Icon link],,0)</f>
        <v>CrealityHalotLite</v>
      </c>
      <c r="C904" t="str">
        <f t="array" ref="C904">IF(ROW()-1&gt;COUNTA([1]!T_Printers[Printers])*COUNTA([1]!T_Resins[Resins]),"",INDEX([1]!T_Resins[Resins],MOD(ROW()-2,COUNTA([1]!T_Resins[Resins]))+1))</f>
        <v>Dental Sand Pro A3 (Crown LT)</v>
      </c>
      <c r="D904">
        <f>IF(SUM(E904:J904)&lt;&gt;0,IF(ROW()-1&gt;COUNTA([1]!T_Printers[Printers])*COUNTA([1]!T_Resins[Resins]),"",2),"")</f>
        <v>2</v>
      </c>
      <c r="E904" cm="1">
        <f t="array" ref="E904">IFERROR(IF(ROW()-1&gt;COUNTA([1]!T_Printers[Printers])*COUNTA([1]!T_Resins[Resins]),"",_xlfn.IFS(ROUND(VLOOKUP(C904,[1]!T_Resins[#Data],2,FALSE)/VLOOKUP(A904,[1]!T_Printers[#Data],5,FALSE),1)&lt;=_xlfn.XLOOKUP(B904,[1]Printers!L:L,[1]Printers!O:O,1,0,),ROUND(VLOOKUP(C904,[1]!T_Resins[#Data],2,FALSE)/VLOOKUP(A904,[1]!T_Printers[#Data],5,FALSE),1),ROUND(VLOOKUP(C904,[1]!T_Resins[#Data],2,FALSE)/VLOOKUP(A904,[1]!T_Printers[#Data],5,FALSE),1)&gt;_xlfn.XLOOKUP(B904,[1]Printers!L:L,[1]Printers!O:O,1,0,),10)),"Используйте слой 100 мкм")</f>
        <v>10</v>
      </c>
      <c r="F904">
        <f>IFERROR(IF(ROUND(_xlfn.XLOOKUP([1]Parameters!B904,[1]Printers!L:L,[1]Printers!Q:Q,,0)*E904/10,0)*10&lt;_xlfn.XLOOKUP([1]Parameters!B904,[1]Printers!L:L,[1]Printers!P:P,,0),ROUND(_xlfn.XLOOKUP([1]Parameters!B904,[1]Printers!L:L,[1]Printers!Q:Q,,0)*E904/10,0)*10,_xlfn.XLOOKUP([1]Parameters!B904,[1]Printers!L:L,[1]Printers!P:P,,0)),"")</f>
        <v>70</v>
      </c>
      <c r="G904" cm="1">
        <f t="array" ref="G904">IFERROR(IF(ROW()-1&gt;COUNTA([1]!T_Printers[Printers])*COUNTA([1]!T_Resins[Resins]),"",_xlfn.IFS(ROUND(VLOOKUP(C904,[1]!T_Resins[#Data],3,FALSE)/VLOOKUP(A904,[1]!T_Printers[#Data],5,FALSE),1)&lt;=_xlfn.XLOOKUP(B904,[1]Printers!L:L,[1]Printers!O:O,1,0,),ROUND(VLOOKUP(C904,[1]!T_Resins[#Data],3,FALSE)/VLOOKUP(A904,[1]!T_Printers[#Data],5,FALSE),1),ROUND(VLOOKUP(C904,[1]!T_Resins[#Data],3,FALSE)/VLOOKUP(A904,[1]!T_Printers[#Data],5,FALSE),1)&gt;_xlfn.XLOOKUP(B904,[1]Printers!L:L,[1]Printers!O:O,1,0,),10)),"")</f>
        <v>10</v>
      </c>
      <c r="H904">
        <f>IFERROR(IF(ROUND(_xlfn.XLOOKUP([1]Parameters!B904,[1]Printers!L:L,[1]Printers!Q:Q,,0)*G904/10,0)*10&lt;_xlfn.XLOOKUP([1]Parameters!B904,[1]Printers!L:L,[1]Printers!P:P,,0),ROUND(_xlfn.XLOOKUP([1]Parameters!B904,[1]Printers!L:L,[1]Printers!Q:Q,,0)*G904/10,0)*10,_xlfn.XLOOKUP([1]Parameters!B904,[1]Printers!L:L,[1]Printers!P:P,,0)),"")</f>
        <v>70</v>
      </c>
      <c r="I904" s="3" t="str" cm="1">
        <f t="array" ref="I904">IFERROR(IF(ROW()-1&gt;COUNTA([1]!T_Printers[Printers])*COUNTA([1]!T_Resins[Resins]),"",_xlfn.IFS(ROUND(VLOOKUP(C904,[1]!T_Resins[#Data],4,FALSE)/VLOOKUP(A904,[1]!T_Printers[#Data],5,FALSE),1)&lt;=_xlfn.XLOOKUP(B904,[1]Printers!L:L,[1]Printers!O:O,1,0,),ROUND(VLOOKUP(C904,[1]!T_Resins[#Data],4,FALSE)/VLOOKUP(A904,[1]!T_Printers[#Data],5,FALSE),1),ROUND(VLOOKUP(C904,[1]!T_Resins[#Data],4,FALSE)/VLOOKUP(A904,[1]!T_Printers[#Data],5,FALSE),1)&gt;_xlfn.XLOOKUP(B904,[1]Printers!L:L,[1]Printers!O:O,1,0,),"")),"")</f>
        <v/>
      </c>
      <c r="J904" t="str">
        <f>IFERROR(IF(ROUND(_xlfn.XLOOKUP([1]Parameters!B904,[1]Printers!L:L,[1]Printers!Q:Q,,0)*I904/10,0)*10&lt;_xlfn.XLOOKUP([1]Parameters!B904,[1]Printers!L:L,[1]Printers!P:P,,0),ROUND(_xlfn.XLOOKUP([1]Parameters!B904,[1]Printers!L:L,[1]Printers!Q:Q,,0)*I904/10,0)*10,_xlfn.XLOOKUP([1]Parameters!B904,[1]Printers!L:L,[1]Printers!P:P,,0)),"")</f>
        <v/>
      </c>
      <c r="K904">
        <f>IF(SUM(E904:J904)&lt;&gt;0,VLOOKUP(A904,[1]!T_Printers[#Data],10,FALSE)+VLOOKUP(C904,[1]!T_Resins[#Data],10,FALSE),"")</f>
        <v>5</v>
      </c>
      <c r="L904">
        <f>IF(SUM(E904:J904)&lt;&gt;0,VLOOKUP(A904,[1]!T_Printers[#Data],11,FALSE),"")</f>
        <v>8</v>
      </c>
      <c r="M904">
        <f>IF(SUM(E904:J904)&lt;&gt;0,VLOOKUP(C904,[1]!T_Resins[#Data],8,FALSE),"")</f>
        <v>120</v>
      </c>
      <c r="N904">
        <f>IF(_xlfn.XLOOKUP(B904,[1]Printers!$L:$L,[1]Printers!$R:$R,0,0)&gt;0,[1]Parameters!M904,IF(SUM(E904:J904)&lt;&gt;0,VLOOKUP(C904,[1]!T_Resins[#Data],9,FALSE),""))</f>
        <v>120</v>
      </c>
      <c r="O904" t="str">
        <f t="shared" si="14"/>
        <v>CrealityHalotLite</v>
      </c>
    </row>
    <row r="905" spans="1:15" x14ac:dyDescent="0.25">
      <c r="A905" t="str">
        <f t="array" ref="A905">IF(ROW()-1&gt;COUNTA([1]!T_Printers[Printers])*COUNTA([1]!T_Resins[Resins]),"",INDEX([1]!T_Printers[Printers],INT((ROW()-2)/COUNTA([1]!T_Resins[Resins])+1)))</f>
        <v>Creality Halot Lite</v>
      </c>
      <c r="B905" t="str">
        <f>_xlfn.XLOOKUP(A905,[1]!T_Printers[Printers],[1]!T_Printers[Icon link],,0)</f>
        <v>CrealityHalotLite</v>
      </c>
      <c r="C905" t="str">
        <f t="array" ref="C905">IF(ROW()-1&gt;COUNTA([1]!T_Printers[Printers])*COUNTA([1]!T_Resins[Resins]),"",INDEX([1]!T_Resins[Resins],MOD(ROW()-2,COUNTA([1]!T_Resins[Resins]))+1))</f>
        <v>Dental Splint Soft</v>
      </c>
      <c r="D905">
        <f>IF(SUM(E905:J905)&lt;&gt;0,IF(ROW()-1&gt;COUNTA([1]!T_Printers[Printers])*COUNTA([1]!T_Resins[Resins]),"",2),"")</f>
        <v>2</v>
      </c>
      <c r="E905" cm="1">
        <f t="array" ref="E905">IFERROR(IF(ROW()-1&gt;COUNTA([1]!T_Printers[Printers])*COUNTA([1]!T_Resins[Resins]),"",_xlfn.IFS(ROUND(VLOOKUP(C905,[1]!T_Resins[#Data],2,FALSE)/VLOOKUP(A905,[1]!T_Printers[#Data],5,FALSE),1)&lt;=_xlfn.XLOOKUP(B905,[1]Printers!L:L,[1]Printers!O:O,1,0,),ROUND(VLOOKUP(C905,[1]!T_Resins[#Data],2,FALSE)/VLOOKUP(A905,[1]!T_Printers[#Data],5,FALSE),1),ROUND(VLOOKUP(C905,[1]!T_Resins[#Data],2,FALSE)/VLOOKUP(A905,[1]!T_Printers[#Data],5,FALSE),1)&gt;_xlfn.XLOOKUP(B905,[1]Printers!L:L,[1]Printers!O:O,1,0,),10)),"Используйте слой 100 мкм")</f>
        <v>9.1999999999999993</v>
      </c>
      <c r="F905">
        <f>IFERROR(IF(ROUND(_xlfn.XLOOKUP([1]Parameters!B905,[1]Printers!L:L,[1]Printers!Q:Q,,0)*E905/10,0)*10&lt;_xlfn.XLOOKUP([1]Parameters!B905,[1]Printers!L:L,[1]Printers!P:P,,0),ROUND(_xlfn.XLOOKUP([1]Parameters!B905,[1]Printers!L:L,[1]Printers!Q:Q,,0)*E905/10,0)*10,_xlfn.XLOOKUP([1]Parameters!B905,[1]Printers!L:L,[1]Printers!P:P,,0)),"")</f>
        <v>70</v>
      </c>
      <c r="G905" cm="1">
        <f t="array" ref="G905">IFERROR(IF(ROW()-1&gt;COUNTA([1]!T_Printers[Printers])*COUNTA([1]!T_Resins[Resins]),"",_xlfn.IFS(ROUND(VLOOKUP(C905,[1]!T_Resins[#Data],3,FALSE)/VLOOKUP(A905,[1]!T_Printers[#Data],5,FALSE),1)&lt;=_xlfn.XLOOKUP(B905,[1]Printers!L:L,[1]Printers!O:O,1,0,),ROUND(VLOOKUP(C905,[1]!T_Resins[#Data],3,FALSE)/VLOOKUP(A905,[1]!T_Printers[#Data],5,FALSE),1),ROUND(VLOOKUP(C905,[1]!T_Resins[#Data],3,FALSE)/VLOOKUP(A905,[1]!T_Printers[#Data],5,FALSE),1)&gt;_xlfn.XLOOKUP(B905,[1]Printers!L:L,[1]Printers!O:O,1,0,),10)),"")</f>
        <v>10</v>
      </c>
      <c r="H905">
        <f>IFERROR(IF(ROUND(_xlfn.XLOOKUP([1]Parameters!B905,[1]Printers!L:L,[1]Printers!Q:Q,,0)*G905/10,0)*10&lt;_xlfn.XLOOKUP([1]Parameters!B905,[1]Printers!L:L,[1]Printers!P:P,,0),ROUND(_xlfn.XLOOKUP([1]Parameters!B905,[1]Printers!L:L,[1]Printers!Q:Q,,0)*G905/10,0)*10,_xlfn.XLOOKUP([1]Parameters!B905,[1]Printers!L:L,[1]Printers!P:P,,0)),"")</f>
        <v>70</v>
      </c>
      <c r="I905" s="3" t="str" cm="1">
        <f t="array" ref="I905">IFERROR(IF(ROW()-1&gt;COUNTA([1]!T_Printers[Printers])*COUNTA([1]!T_Resins[Resins]),"",_xlfn.IFS(ROUND(VLOOKUP(C905,[1]!T_Resins[#Data],4,FALSE)/VLOOKUP(A905,[1]!T_Printers[#Data],5,FALSE),1)&lt;=_xlfn.XLOOKUP(B905,[1]Printers!L:L,[1]Printers!O:O,1,0,),ROUND(VLOOKUP(C905,[1]!T_Resins[#Data],4,FALSE)/VLOOKUP(A905,[1]!T_Printers[#Data],5,FALSE),1),ROUND(VLOOKUP(C905,[1]!T_Resins[#Data],4,FALSE)/VLOOKUP(A905,[1]!T_Printers[#Data],5,FALSE),1)&gt;_xlfn.XLOOKUP(B905,[1]Printers!L:L,[1]Printers!O:O,1,0,),"")),"")</f>
        <v/>
      </c>
      <c r="J905" t="str">
        <f>IFERROR(IF(ROUND(_xlfn.XLOOKUP([1]Parameters!B905,[1]Printers!L:L,[1]Printers!Q:Q,,0)*I905/10,0)*10&lt;_xlfn.XLOOKUP([1]Parameters!B905,[1]Printers!L:L,[1]Printers!P:P,,0),ROUND(_xlfn.XLOOKUP([1]Parameters!B905,[1]Printers!L:L,[1]Printers!Q:Q,,0)*I905/10,0)*10,_xlfn.XLOOKUP([1]Parameters!B905,[1]Printers!L:L,[1]Printers!P:P,,0)),"")</f>
        <v/>
      </c>
      <c r="K905">
        <f>IF(SUM(E905:J905)&lt;&gt;0,VLOOKUP(A905,[1]!T_Printers[#Data],10,FALSE)+VLOOKUP(C905,[1]!T_Resins[#Data],10,FALSE),"")</f>
        <v>4</v>
      </c>
      <c r="L905">
        <f>IF(SUM(E905:J905)&lt;&gt;0,VLOOKUP(A905,[1]!T_Printers[#Data],11,FALSE),"")</f>
        <v>8</v>
      </c>
      <c r="M905">
        <f>IF(SUM(E905:J905)&lt;&gt;0,VLOOKUP(C905,[1]!T_Resins[#Data],8,FALSE),"")</f>
        <v>60</v>
      </c>
      <c r="N905">
        <f>IF(_xlfn.XLOOKUP(B905,[1]Printers!$L:$L,[1]Printers!$R:$R,0,0)&gt;0,[1]Parameters!M905,IF(SUM(E905:J905)&lt;&gt;0,VLOOKUP(C905,[1]!T_Resins[#Data],9,FALSE),""))</f>
        <v>60</v>
      </c>
      <c r="O905" t="str">
        <f t="shared" si="14"/>
        <v>CrealityHalotLite</v>
      </c>
    </row>
    <row r="906" spans="1:15" x14ac:dyDescent="0.25">
      <c r="A906" t="str">
        <f t="array" ref="A906">IF(ROW()-1&gt;COUNTA([1]!T_Printers[Printers])*COUNTA([1]!T_Resins[Resins]),"",INDEX([1]!T_Printers[Printers],INT((ROW()-2)/COUNTA([1]!T_Resins[Resins])+1)))</f>
        <v>Creality Halot Lite</v>
      </c>
      <c r="B906" t="str">
        <f>_xlfn.XLOOKUP(A906,[1]!T_Printers[Printers],[1]!T_Printers[Icon link],,0)</f>
        <v>CrealityHalotLite</v>
      </c>
      <c r="C906" t="str">
        <f t="array" ref="C906">IF(ROW()-1&gt;COUNTA([1]!T_Printers[Printers])*COUNTA([1]!T_Resins[Resins]),"",INDEX([1]!T_Resins[Resins],MOD(ROW()-2,COUNTA([1]!T_Resins[Resins]))+1))</f>
        <v>Dental Tray</v>
      </c>
      <c r="D906">
        <f>IF(SUM(E906:J906)&lt;&gt;0,IF(ROW()-1&gt;COUNTA([1]!T_Printers[Printers])*COUNTA([1]!T_Resins[Resins]),"",2),"")</f>
        <v>2</v>
      </c>
      <c r="E906" t="str" cm="1">
        <f t="array" ref="E906">IFERROR(IF(ROW()-1&gt;COUNTA([1]!T_Printers[Printers])*COUNTA([1]!T_Resins[Resins]),"",_xlfn.IFS(ROUND(VLOOKUP(C906,[1]!T_Resins[#Data],2,FALSE)/VLOOKUP(A906,[1]!T_Printers[#Data],5,FALSE),1)&lt;=_xlfn.XLOOKUP(B906,[1]Printers!L:L,[1]Printers!O:O,1,0,),ROUND(VLOOKUP(C906,[1]!T_Resins[#Data],2,FALSE)/VLOOKUP(A906,[1]!T_Printers[#Data],5,FALSE),1),ROUND(VLOOKUP(C906,[1]!T_Resins[#Data],2,FALSE)/VLOOKUP(A906,[1]!T_Printers[#Data],5,FALSE),1)&gt;_xlfn.XLOOKUP(B906,[1]Printers!L:L,[1]Printers!O:O,1,0,),10)),"Используйте слой 100 мкм")</f>
        <v>Используйте слой 100 мкм</v>
      </c>
      <c r="F906" t="str">
        <f>IFERROR(IF(ROUND(_xlfn.XLOOKUP([1]Parameters!B906,[1]Printers!L:L,[1]Printers!Q:Q,,0)*E906/10,0)*10&lt;_xlfn.XLOOKUP([1]Parameters!B906,[1]Printers!L:L,[1]Printers!P:P,,0),ROUND(_xlfn.XLOOKUP([1]Parameters!B906,[1]Printers!L:L,[1]Printers!Q:Q,,0)*E906/10,0)*10,_xlfn.XLOOKUP([1]Parameters!B906,[1]Printers!L:L,[1]Printers!P:P,,0)),"")</f>
        <v/>
      </c>
      <c r="G906" cm="1">
        <f t="array" ref="G906">IFERROR(IF(ROW()-1&gt;COUNTA([1]!T_Printers[Printers])*COUNTA([1]!T_Resins[Resins]),"",_xlfn.IFS(ROUND(VLOOKUP(C906,[1]!T_Resins[#Data],3,FALSE)/VLOOKUP(A906,[1]!T_Printers[#Data],5,FALSE),1)&lt;=_xlfn.XLOOKUP(B906,[1]Printers!L:L,[1]Printers!O:O,1,0,),ROUND(VLOOKUP(C906,[1]!T_Resins[#Data],3,FALSE)/VLOOKUP(A906,[1]!T_Printers[#Data],5,FALSE),1),ROUND(VLOOKUP(C906,[1]!T_Resins[#Data],3,FALSE)/VLOOKUP(A906,[1]!T_Printers[#Data],5,FALSE),1)&gt;_xlfn.XLOOKUP(B906,[1]Printers!L:L,[1]Printers!O:O,1,0,),10)),"")</f>
        <v>7.4</v>
      </c>
      <c r="H906">
        <f>IFERROR(IF(ROUND(_xlfn.XLOOKUP([1]Parameters!B906,[1]Printers!L:L,[1]Printers!Q:Q,,0)*G906/10,0)*10&lt;_xlfn.XLOOKUP([1]Parameters!B906,[1]Printers!L:L,[1]Printers!P:P,,0),ROUND(_xlfn.XLOOKUP([1]Parameters!B906,[1]Printers!L:L,[1]Printers!Q:Q,,0)*G906/10,0)*10,_xlfn.XLOOKUP([1]Parameters!B906,[1]Printers!L:L,[1]Printers!P:P,,0)),"")</f>
        <v>70</v>
      </c>
      <c r="I906" s="3" cm="1">
        <f t="array" ref="I906">IFERROR(IF(ROW()-1&gt;COUNTA([1]!T_Printers[Printers])*COUNTA([1]!T_Resins[Resins]),"",_xlfn.IFS(ROUND(VLOOKUP(C906,[1]!T_Resins[#Data],4,FALSE)/VLOOKUP(A906,[1]!T_Printers[#Data],5,FALSE),1)&lt;=_xlfn.XLOOKUP(B906,[1]Printers!L:L,[1]Printers!O:O,1,0,),ROUND(VLOOKUP(C906,[1]!T_Resins[#Data],4,FALSE)/VLOOKUP(A906,[1]!T_Printers[#Data],5,FALSE),1),ROUND(VLOOKUP(C906,[1]!T_Resins[#Data],4,FALSE)/VLOOKUP(A906,[1]!T_Printers[#Data],5,FALSE),1)&gt;_xlfn.XLOOKUP(B906,[1]Printers!L:L,[1]Printers!O:O,1,0,),"")),"")</f>
        <v>9.1999999999999993</v>
      </c>
      <c r="J906">
        <f>IFERROR(IF(ROUND(_xlfn.XLOOKUP([1]Parameters!B906,[1]Printers!L:L,[1]Printers!Q:Q,,0)*I906/10,0)*10&lt;_xlfn.XLOOKUP([1]Parameters!B906,[1]Printers!L:L,[1]Printers!P:P,,0),ROUND(_xlfn.XLOOKUP([1]Parameters!B906,[1]Printers!L:L,[1]Printers!Q:Q,,0)*I906/10,0)*10,_xlfn.XLOOKUP([1]Parameters!B906,[1]Printers!L:L,[1]Printers!P:P,,0)),"")</f>
        <v>70</v>
      </c>
      <c r="K906">
        <f>IF(SUM(E906:J906)&lt;&gt;0,VLOOKUP(A906,[1]!T_Printers[#Data],10,FALSE)+VLOOKUP(C906,[1]!T_Resins[#Data],10,FALSE),"")</f>
        <v>4</v>
      </c>
      <c r="L906">
        <f>IF(SUM(E906:J906)&lt;&gt;0,VLOOKUP(A906,[1]!T_Printers[#Data],11,FALSE),"")</f>
        <v>8</v>
      </c>
      <c r="M906">
        <f>IF(SUM(E906:J906)&lt;&gt;0,VLOOKUP(C906,[1]!T_Resins[#Data],8,FALSE),"")</f>
        <v>120</v>
      </c>
      <c r="N906">
        <f>IF(_xlfn.XLOOKUP(B906,[1]Printers!$L:$L,[1]Printers!$R:$R,0,0)&gt;0,[1]Parameters!M906,IF(SUM(E906:J906)&lt;&gt;0,VLOOKUP(C906,[1]!T_Resins[#Data],9,FALSE),""))</f>
        <v>120</v>
      </c>
      <c r="O906" t="str">
        <f t="shared" si="14"/>
        <v>CrealityHalotLite</v>
      </c>
    </row>
    <row r="907" spans="1:15" x14ac:dyDescent="0.25">
      <c r="A907" t="str">
        <f t="array" ref="A907">IF(ROW()-1&gt;COUNTA([1]!T_Printers[Printers])*COUNTA([1]!T_Resins[Resins]),"",INDEX([1]!T_Printers[Printers],INT((ROW()-2)/COUNTA([1]!T_Resins[Resins])+1)))</f>
        <v>Creality Halot Lite</v>
      </c>
      <c r="B907" t="str">
        <f>_xlfn.XLOOKUP(A907,[1]!T_Printers[Printers],[1]!T_Printers[Icon link],,0)</f>
        <v>CrealityHalotLite</v>
      </c>
      <c r="C907" t="str">
        <f t="array" ref="C907">IF(ROW()-1&gt;COUNTA([1]!T_Printers[Printers])*COUNTA([1]!T_Resins[Resins]),"",INDEX([1]!T_Resins[Resins],MOD(ROW()-2,COUNTA([1]!T_Resins[Resins]))+1))</f>
        <v>Dental Yellow Clear</v>
      </c>
      <c r="D907">
        <f>IF(SUM(E907:J907)&lt;&gt;0,IF(ROW()-1&gt;COUNTA([1]!T_Printers[Printers])*COUNTA([1]!T_Resins[Resins]),"",2),"")</f>
        <v>2</v>
      </c>
      <c r="E907" cm="1">
        <f t="array" ref="E907">IFERROR(IF(ROW()-1&gt;COUNTA([1]!T_Printers[Printers])*COUNTA([1]!T_Resins[Resins]),"",_xlfn.IFS(ROUND(VLOOKUP(C907,[1]!T_Resins[#Data],2,FALSE)/VLOOKUP(A907,[1]!T_Printers[#Data],5,FALSE),1)&lt;=_xlfn.XLOOKUP(B907,[1]Printers!L:L,[1]Printers!O:O,1,0,),ROUND(VLOOKUP(C907,[1]!T_Resins[#Data],2,FALSE)/VLOOKUP(A907,[1]!T_Printers[#Data],5,FALSE),1),ROUND(VLOOKUP(C907,[1]!T_Resins[#Data],2,FALSE)/VLOOKUP(A907,[1]!T_Printers[#Data],5,FALSE),1)&gt;_xlfn.XLOOKUP(B907,[1]Printers!L:L,[1]Printers!O:O,1,0,),10)),"Используйте слой 100 мкм")</f>
        <v>3.2</v>
      </c>
      <c r="F907">
        <f>IFERROR(IF(ROUND(_xlfn.XLOOKUP([1]Parameters!B907,[1]Printers!L:L,[1]Printers!Q:Q,,0)*E907/10,0)*10&lt;_xlfn.XLOOKUP([1]Parameters!B907,[1]Printers!L:L,[1]Printers!P:P,,0),ROUND(_xlfn.XLOOKUP([1]Parameters!B907,[1]Printers!L:L,[1]Printers!Q:Q,,0)*E907/10,0)*10,_xlfn.XLOOKUP([1]Parameters!B907,[1]Printers!L:L,[1]Printers!P:P,,0)),"")</f>
        <v>30</v>
      </c>
      <c r="G907" cm="1">
        <f t="array" ref="G907">IFERROR(IF(ROW()-1&gt;COUNTA([1]!T_Printers[Printers])*COUNTA([1]!T_Resins[Resins]),"",_xlfn.IFS(ROUND(VLOOKUP(C907,[1]!T_Resins[#Data],3,FALSE)/VLOOKUP(A907,[1]!T_Printers[#Data],5,FALSE),1)&lt;=_xlfn.XLOOKUP(B907,[1]Printers!L:L,[1]Printers!O:O,1,0,),ROUND(VLOOKUP(C907,[1]!T_Resins[#Data],3,FALSE)/VLOOKUP(A907,[1]!T_Printers[#Data],5,FALSE),1),ROUND(VLOOKUP(C907,[1]!T_Resins[#Data],3,FALSE)/VLOOKUP(A907,[1]!T_Printers[#Data],5,FALSE),1)&gt;_xlfn.XLOOKUP(B907,[1]Printers!L:L,[1]Printers!O:O,1,0,),10)),"")</f>
        <v>4.2</v>
      </c>
      <c r="H907">
        <f>IFERROR(IF(ROUND(_xlfn.XLOOKUP([1]Parameters!B907,[1]Printers!L:L,[1]Printers!Q:Q,,0)*G907/10,0)*10&lt;_xlfn.XLOOKUP([1]Parameters!B907,[1]Printers!L:L,[1]Printers!P:P,,0),ROUND(_xlfn.XLOOKUP([1]Parameters!B907,[1]Printers!L:L,[1]Printers!Q:Q,,0)*G907/10,0)*10,_xlfn.XLOOKUP([1]Parameters!B907,[1]Printers!L:L,[1]Printers!P:P,,0)),"")</f>
        <v>40</v>
      </c>
      <c r="I907" s="3" t="str" cm="1">
        <f t="array" ref="I907">IFERROR(IF(ROW()-1&gt;COUNTA([1]!T_Printers[Printers])*COUNTA([1]!T_Resins[Resins]),"",_xlfn.IFS(ROUND(VLOOKUP(C907,[1]!T_Resins[#Data],4,FALSE)/VLOOKUP(A907,[1]!T_Printers[#Data],5,FALSE),1)&lt;=_xlfn.XLOOKUP(B907,[1]Printers!L:L,[1]Printers!O:O,1,0,),ROUND(VLOOKUP(C907,[1]!T_Resins[#Data],4,FALSE)/VLOOKUP(A907,[1]!T_Printers[#Data],5,FALSE),1),ROUND(VLOOKUP(C907,[1]!T_Resins[#Data],4,FALSE)/VLOOKUP(A907,[1]!T_Printers[#Data],5,FALSE),1)&gt;_xlfn.XLOOKUP(B907,[1]Printers!L:L,[1]Printers!O:O,1,0,),"")),"")</f>
        <v/>
      </c>
      <c r="J907" t="str">
        <f>IFERROR(IF(ROUND(_xlfn.XLOOKUP([1]Parameters!B907,[1]Printers!L:L,[1]Printers!Q:Q,,0)*I907/10,0)*10&lt;_xlfn.XLOOKUP([1]Parameters!B907,[1]Printers!L:L,[1]Printers!P:P,,0),ROUND(_xlfn.XLOOKUP([1]Parameters!B907,[1]Printers!L:L,[1]Printers!Q:Q,,0)*I907/10,0)*10,_xlfn.XLOOKUP([1]Parameters!B907,[1]Printers!L:L,[1]Printers!P:P,,0)),"")</f>
        <v/>
      </c>
      <c r="K907">
        <f>IF(SUM(E907:J907)&lt;&gt;0,VLOOKUP(A907,[1]!T_Printers[#Data],10,FALSE)+VLOOKUP(C907,[1]!T_Resins[#Data],10,FALSE),"")</f>
        <v>4</v>
      </c>
      <c r="L907">
        <f>IF(SUM(E907:J907)&lt;&gt;0,VLOOKUP(A907,[1]!T_Printers[#Data],11,FALSE),"")</f>
        <v>8</v>
      </c>
      <c r="M907">
        <f>IF(SUM(E907:J907)&lt;&gt;0,VLOOKUP(C907,[1]!T_Resins[#Data],8,FALSE),"")</f>
        <v>120</v>
      </c>
      <c r="N907">
        <f>IF(_xlfn.XLOOKUP(B907,[1]Printers!$L:$L,[1]Printers!$R:$R,0,0)&gt;0,[1]Parameters!M907,IF(SUM(E907:J907)&lt;&gt;0,VLOOKUP(C907,[1]!T_Resins[#Data],9,FALSE),""))</f>
        <v>120</v>
      </c>
      <c r="O907" t="str">
        <f t="shared" si="14"/>
        <v>CrealityHalotLite</v>
      </c>
    </row>
    <row r="908" spans="1:15" x14ac:dyDescent="0.25">
      <c r="A908" t="str">
        <f t="array" ref="A908">IF(ROW()-1&gt;COUNTA([1]!T_Printers[Printers])*COUNTA([1]!T_Resins[Resins]),"",INDEX([1]!T_Printers[Printers],INT((ROW()-2)/COUNTA([1]!T_Resins[Resins])+1)))</f>
        <v>Creality Halot Lite</v>
      </c>
      <c r="B908" t="str">
        <f>_xlfn.XLOOKUP(A908,[1]!T_Printers[Printers],[1]!T_Printers[Icon link],,0)</f>
        <v>CrealityHalotLite</v>
      </c>
      <c r="C908" t="str">
        <f t="array" ref="C908">IF(ROW()-1&gt;COUNTA([1]!T_Printers[Printers])*COUNTA([1]!T_Resins[Resins]),"",INDEX([1]!T_Resins[Resins],MOD(ROW()-2,COUNTA([1]!T_Resins[Resins]))+1))</f>
        <v>Dental Yellow Clear PRO</v>
      </c>
      <c r="D908">
        <f>IF(SUM(E908:J908)&lt;&gt;0,IF(ROW()-1&gt;COUNTA([1]!T_Printers[Printers])*COUNTA([1]!T_Resins[Resins]),"",2),"")</f>
        <v>2</v>
      </c>
      <c r="E908" cm="1">
        <f t="array" ref="E908">IFERROR(IF(ROW()-1&gt;COUNTA([1]!T_Printers[Printers])*COUNTA([1]!T_Resins[Resins]),"",_xlfn.IFS(ROUND(VLOOKUP(C908,[1]!T_Resins[#Data],2,FALSE)/VLOOKUP(A908,[1]!T_Printers[#Data],5,FALSE),1)&lt;=_xlfn.XLOOKUP(B908,[1]Printers!L:L,[1]Printers!O:O,1,0,),ROUND(VLOOKUP(C908,[1]!T_Resins[#Data],2,FALSE)/VLOOKUP(A908,[1]!T_Printers[#Data],5,FALSE),1),ROUND(VLOOKUP(C908,[1]!T_Resins[#Data],2,FALSE)/VLOOKUP(A908,[1]!T_Printers[#Data],5,FALSE),1)&gt;_xlfn.XLOOKUP(B908,[1]Printers!L:L,[1]Printers!O:O,1,0,),10)),"Используйте слой 100 мкм")</f>
        <v>8.4</v>
      </c>
      <c r="F908">
        <f>IFERROR(IF(ROUND(_xlfn.XLOOKUP([1]Parameters!B908,[1]Printers!L:L,[1]Printers!Q:Q,,0)*E908/10,0)*10&lt;_xlfn.XLOOKUP([1]Parameters!B908,[1]Printers!L:L,[1]Printers!P:P,,0),ROUND(_xlfn.XLOOKUP([1]Parameters!B908,[1]Printers!L:L,[1]Printers!Q:Q,,0)*E908/10,0)*10,_xlfn.XLOOKUP([1]Parameters!B908,[1]Printers!L:L,[1]Printers!P:P,,0)),"")</f>
        <v>70</v>
      </c>
      <c r="G908" cm="1">
        <f t="array" ref="G908">IFERROR(IF(ROW()-1&gt;COUNTA([1]!T_Printers[Printers])*COUNTA([1]!T_Resins[Resins]),"",_xlfn.IFS(ROUND(VLOOKUP(C908,[1]!T_Resins[#Data],3,FALSE)/VLOOKUP(A908,[1]!T_Printers[#Data],5,FALSE),1)&lt;=_xlfn.XLOOKUP(B908,[1]Printers!L:L,[1]Printers!O:O,1,0,),ROUND(VLOOKUP(C908,[1]!T_Resins[#Data],3,FALSE)/VLOOKUP(A908,[1]!T_Printers[#Data],5,FALSE),1),ROUND(VLOOKUP(C908,[1]!T_Resins[#Data],3,FALSE)/VLOOKUP(A908,[1]!T_Printers[#Data],5,FALSE),1)&gt;_xlfn.XLOOKUP(B908,[1]Printers!L:L,[1]Printers!O:O,1,0,),10)),"")</f>
        <v>10</v>
      </c>
      <c r="H908">
        <f>IFERROR(IF(ROUND(_xlfn.XLOOKUP([1]Parameters!B908,[1]Printers!L:L,[1]Printers!Q:Q,,0)*G908/10,0)*10&lt;_xlfn.XLOOKUP([1]Parameters!B908,[1]Printers!L:L,[1]Printers!P:P,,0),ROUND(_xlfn.XLOOKUP([1]Parameters!B908,[1]Printers!L:L,[1]Printers!Q:Q,,0)*G908/10,0)*10,_xlfn.XLOOKUP([1]Parameters!B908,[1]Printers!L:L,[1]Printers!P:P,,0)),"")</f>
        <v>70</v>
      </c>
      <c r="I908" s="3" t="str" cm="1">
        <f t="array" ref="I908">IFERROR(IF(ROW()-1&gt;COUNTA([1]!T_Printers[Printers])*COUNTA([1]!T_Resins[Resins]),"",_xlfn.IFS(ROUND(VLOOKUP(C908,[1]!T_Resins[#Data],4,FALSE)/VLOOKUP(A908,[1]!T_Printers[#Data],5,FALSE),1)&lt;=_xlfn.XLOOKUP(B908,[1]Printers!L:L,[1]Printers!O:O,1,0,),ROUND(VLOOKUP(C908,[1]!T_Resins[#Data],4,FALSE)/VLOOKUP(A908,[1]!T_Printers[#Data],5,FALSE),1),ROUND(VLOOKUP(C908,[1]!T_Resins[#Data],4,FALSE)/VLOOKUP(A908,[1]!T_Printers[#Data],5,FALSE),1)&gt;_xlfn.XLOOKUP(B908,[1]Printers!L:L,[1]Printers!O:O,1,0,),"")),"")</f>
        <v/>
      </c>
      <c r="J908" t="str">
        <f>IFERROR(IF(ROUND(_xlfn.XLOOKUP([1]Parameters!B908,[1]Printers!L:L,[1]Printers!Q:Q,,0)*I908/10,0)*10&lt;_xlfn.XLOOKUP([1]Parameters!B908,[1]Printers!L:L,[1]Printers!P:P,,0),ROUND(_xlfn.XLOOKUP([1]Parameters!B908,[1]Printers!L:L,[1]Printers!Q:Q,,0)*I908/10,0)*10,_xlfn.XLOOKUP([1]Parameters!B908,[1]Printers!L:L,[1]Printers!P:P,,0)),"")</f>
        <v/>
      </c>
      <c r="K908">
        <f>IF(SUM(E908:J908)&lt;&gt;0,VLOOKUP(A908,[1]!T_Printers[#Data],10,FALSE)+VLOOKUP(C908,[1]!T_Resins[#Data],10,FALSE),"")</f>
        <v>4</v>
      </c>
      <c r="L908">
        <f>IF(SUM(E908:J908)&lt;&gt;0,VLOOKUP(A908,[1]!T_Printers[#Data],11,FALSE),"")</f>
        <v>8</v>
      </c>
      <c r="M908">
        <f>IF(SUM(E908:J908)&lt;&gt;0,VLOOKUP(C908,[1]!T_Resins[#Data],8,FALSE),"")</f>
        <v>120</v>
      </c>
      <c r="N908">
        <f>IF(_xlfn.XLOOKUP(B908,[1]Printers!$L:$L,[1]Printers!$R:$R,0,0)&gt;0,[1]Parameters!M908,IF(SUM(E908:J908)&lt;&gt;0,VLOOKUP(C908,[1]!T_Resins[#Data],9,FALSE),""))</f>
        <v>120</v>
      </c>
      <c r="O908" t="str">
        <f t="shared" si="14"/>
        <v>CrealityHalotLite</v>
      </c>
    </row>
    <row r="909" spans="1:15" x14ac:dyDescent="0.25">
      <c r="A909" t="str">
        <f t="array" ref="A909">IF(ROW()-1&gt;COUNTA([1]!T_Printers[Printers])*COUNTA([1]!T_Resins[Resins]),"",INDEX([1]!T_Printers[Printers],INT((ROW()-2)/COUNTA([1]!T_Resins[Resins])+1)))</f>
        <v>Creality Halot Lite</v>
      </c>
      <c r="B909" t="str">
        <f>_xlfn.XLOOKUP(A909,[1]!T_Printers[Printers],[1]!T_Printers[Icon link],,0)</f>
        <v>CrealityHalotLite</v>
      </c>
      <c r="C909" t="str">
        <f t="array" ref="C909">IF(ROW()-1&gt;COUNTA([1]!T_Printers[Printers])*COUNTA([1]!T_Resins[Resins]),"",INDEX([1]!T_Resins[Resins],MOD(ROW()-2,COUNTA([1]!T_Resins[Resins]))+1))</f>
        <v>Industrial ABS Black</v>
      </c>
      <c r="D909">
        <f>IF(SUM(E909:J909)&lt;&gt;0,IF(ROW()-1&gt;COUNTA([1]!T_Printers[Printers])*COUNTA([1]!T_Resins[Resins]),"",2),"")</f>
        <v>2</v>
      </c>
      <c r="E909" cm="1">
        <f t="array" ref="E909">IFERROR(IF(ROW()-1&gt;COUNTA([1]!T_Printers[Printers])*COUNTA([1]!T_Resins[Resins]),"",_xlfn.IFS(ROUND(VLOOKUP(C909,[1]!T_Resins[#Data],2,FALSE)/VLOOKUP(A909,[1]!T_Printers[#Data],5,FALSE),1)&lt;=_xlfn.XLOOKUP(B909,[1]Printers!L:L,[1]Printers!O:O,1,0,),ROUND(VLOOKUP(C909,[1]!T_Resins[#Data],2,FALSE)/VLOOKUP(A909,[1]!T_Printers[#Data],5,FALSE),1),ROUND(VLOOKUP(C909,[1]!T_Resins[#Data],2,FALSE)/VLOOKUP(A909,[1]!T_Printers[#Data],5,FALSE),1)&gt;_xlfn.XLOOKUP(B909,[1]Printers!L:L,[1]Printers!O:O,1,0,),10)),"Используйте слой 100 мкм")</f>
        <v>6.7</v>
      </c>
      <c r="F909">
        <f>IFERROR(IF(ROUND(_xlfn.XLOOKUP([1]Parameters!B909,[1]Printers!L:L,[1]Printers!Q:Q,,0)*E909/10,0)*10&lt;_xlfn.XLOOKUP([1]Parameters!B909,[1]Printers!L:L,[1]Printers!P:P,,0),ROUND(_xlfn.XLOOKUP([1]Parameters!B909,[1]Printers!L:L,[1]Printers!Q:Q,,0)*E909/10,0)*10,_xlfn.XLOOKUP([1]Parameters!B909,[1]Printers!L:L,[1]Printers!P:P,,0)),"")</f>
        <v>60</v>
      </c>
      <c r="G909" cm="1">
        <f t="array" ref="G909">IFERROR(IF(ROW()-1&gt;COUNTA([1]!T_Printers[Printers])*COUNTA([1]!T_Resins[Resins]),"",_xlfn.IFS(ROUND(VLOOKUP(C909,[1]!T_Resins[#Data],3,FALSE)/VLOOKUP(A909,[1]!T_Printers[#Data],5,FALSE),1)&lt;=_xlfn.XLOOKUP(B909,[1]Printers!L:L,[1]Printers!O:O,1,0,),ROUND(VLOOKUP(C909,[1]!T_Resins[#Data],3,FALSE)/VLOOKUP(A909,[1]!T_Printers[#Data],5,FALSE),1),ROUND(VLOOKUP(C909,[1]!T_Resins[#Data],3,FALSE)/VLOOKUP(A909,[1]!T_Printers[#Data],5,FALSE),1)&gt;_xlfn.XLOOKUP(B909,[1]Printers!L:L,[1]Printers!O:O,1,0,),10)),"")</f>
        <v>8.6</v>
      </c>
      <c r="H909">
        <f>IFERROR(IF(ROUND(_xlfn.XLOOKUP([1]Parameters!B909,[1]Printers!L:L,[1]Printers!Q:Q,,0)*G909/10,0)*10&lt;_xlfn.XLOOKUP([1]Parameters!B909,[1]Printers!L:L,[1]Printers!P:P,,0),ROUND(_xlfn.XLOOKUP([1]Parameters!B909,[1]Printers!L:L,[1]Printers!Q:Q,,0)*G909/10,0)*10,_xlfn.XLOOKUP([1]Parameters!B909,[1]Printers!L:L,[1]Printers!P:P,,0)),"")</f>
        <v>70</v>
      </c>
      <c r="I909" s="3" t="str" cm="1">
        <f t="array" ref="I909">IFERROR(IF(ROW()-1&gt;COUNTA([1]!T_Printers[Printers])*COUNTA([1]!T_Resins[Resins]),"",_xlfn.IFS(ROUND(VLOOKUP(C909,[1]!T_Resins[#Data],4,FALSE)/VLOOKUP(A909,[1]!T_Printers[#Data],5,FALSE),1)&lt;=_xlfn.XLOOKUP(B909,[1]Printers!L:L,[1]Printers!O:O,1,0,),ROUND(VLOOKUP(C909,[1]!T_Resins[#Data],4,FALSE)/VLOOKUP(A909,[1]!T_Printers[#Data],5,FALSE),1),ROUND(VLOOKUP(C909,[1]!T_Resins[#Data],4,FALSE)/VLOOKUP(A909,[1]!T_Printers[#Data],5,FALSE),1)&gt;_xlfn.XLOOKUP(B909,[1]Printers!L:L,[1]Printers!O:O,1,0,),"")),"")</f>
        <v/>
      </c>
      <c r="J909" t="str">
        <f>IFERROR(IF(ROUND(_xlfn.XLOOKUP([1]Parameters!B909,[1]Printers!L:L,[1]Printers!Q:Q,,0)*I909/10,0)*10&lt;_xlfn.XLOOKUP([1]Parameters!B909,[1]Printers!L:L,[1]Printers!P:P,,0),ROUND(_xlfn.XLOOKUP([1]Parameters!B909,[1]Printers!L:L,[1]Printers!Q:Q,,0)*I909/10,0)*10,_xlfn.XLOOKUP([1]Parameters!B909,[1]Printers!L:L,[1]Printers!P:P,,0)),"")</f>
        <v/>
      </c>
      <c r="K909">
        <f>IF(SUM(E909:J909)&lt;&gt;0,VLOOKUP(A909,[1]!T_Printers[#Data],10,FALSE)+VLOOKUP(C909,[1]!T_Resins[#Data],10,FALSE),"")</f>
        <v>4</v>
      </c>
      <c r="L909">
        <f>IF(SUM(E909:J909)&lt;&gt;0,VLOOKUP(A909,[1]!T_Printers[#Data],11,FALSE),"")</f>
        <v>8</v>
      </c>
      <c r="M909">
        <f>IF(SUM(E909:J909)&lt;&gt;0,VLOOKUP(C909,[1]!T_Resins[#Data],8,FALSE),"")</f>
        <v>60</v>
      </c>
      <c r="N909">
        <f>IF(_xlfn.XLOOKUP(B909,[1]Printers!$L:$L,[1]Printers!$R:$R,0,0)&gt;0,[1]Parameters!M909,IF(SUM(E909:J909)&lt;&gt;0,VLOOKUP(C909,[1]!T_Resins[#Data],9,FALSE),""))</f>
        <v>60</v>
      </c>
      <c r="O909" t="str">
        <f t="shared" si="14"/>
        <v>CrealityHalotLite</v>
      </c>
    </row>
    <row r="910" spans="1:15" x14ac:dyDescent="0.25">
      <c r="A910" t="str">
        <f t="array" ref="A910">IF(ROW()-1&gt;COUNTA([1]!T_Printers[Printers])*COUNTA([1]!T_Resins[Resins]),"",INDEX([1]!T_Printers[Printers],INT((ROW()-2)/COUNTA([1]!T_Resins[Resins])+1)))</f>
        <v>Creality Halot Lite</v>
      </c>
      <c r="B910" t="str">
        <f>_xlfn.XLOOKUP(A910,[1]!T_Printers[Printers],[1]!T_Printers[Icon link],,0)</f>
        <v>CrealityHalotLite</v>
      </c>
      <c r="C910" t="str">
        <f t="array" ref="C910">IF(ROW()-1&gt;COUNTA([1]!T_Printers[Printers])*COUNTA([1]!T_Resins[Resins]),"",INDEX([1]!T_Resins[Resins],MOD(ROW()-2,COUNTA([1]!T_Resins[Resins]))+1))</f>
        <v>Industrial ABS-Like Grey</v>
      </c>
      <c r="D910">
        <f>IF(SUM(E910:J910)&lt;&gt;0,IF(ROW()-1&gt;COUNTA([1]!T_Printers[Printers])*COUNTA([1]!T_Resins[Resins]),"",2),"")</f>
        <v>2</v>
      </c>
      <c r="E910" cm="1">
        <f t="array" ref="E910">IFERROR(IF(ROW()-1&gt;COUNTA([1]!T_Printers[Printers])*COUNTA([1]!T_Resins[Resins]),"",_xlfn.IFS(ROUND(VLOOKUP(C910,[1]!T_Resins[#Data],2,FALSE)/VLOOKUP(A910,[1]!T_Printers[#Data],5,FALSE),1)&lt;=_xlfn.XLOOKUP(B910,[1]Printers!L:L,[1]Printers!O:O,1,0,),ROUND(VLOOKUP(C910,[1]!T_Resins[#Data],2,FALSE)/VLOOKUP(A910,[1]!T_Printers[#Data],5,FALSE),1),ROUND(VLOOKUP(C910,[1]!T_Resins[#Data],2,FALSE)/VLOOKUP(A910,[1]!T_Printers[#Data],5,FALSE),1)&gt;_xlfn.XLOOKUP(B910,[1]Printers!L:L,[1]Printers!O:O,1,0,),10)),"Используйте слой 100 мкм")</f>
        <v>6.6</v>
      </c>
      <c r="F910">
        <f>IFERROR(IF(ROUND(_xlfn.XLOOKUP([1]Parameters!B910,[1]Printers!L:L,[1]Printers!Q:Q,,0)*E910/10,0)*10&lt;_xlfn.XLOOKUP([1]Parameters!B910,[1]Printers!L:L,[1]Printers!P:P,,0),ROUND(_xlfn.XLOOKUP([1]Parameters!B910,[1]Printers!L:L,[1]Printers!Q:Q,,0)*E910/10,0)*10,_xlfn.XLOOKUP([1]Parameters!B910,[1]Printers!L:L,[1]Printers!P:P,,0)),"")</f>
        <v>60</v>
      </c>
      <c r="G910" cm="1">
        <f t="array" ref="G910">IFERROR(IF(ROW()-1&gt;COUNTA([1]!T_Printers[Printers])*COUNTA([1]!T_Resins[Resins]),"",_xlfn.IFS(ROUND(VLOOKUP(C910,[1]!T_Resins[#Data],3,FALSE)/VLOOKUP(A910,[1]!T_Printers[#Data],5,FALSE),1)&lt;=_xlfn.XLOOKUP(B910,[1]Printers!L:L,[1]Printers!O:O,1,0,),ROUND(VLOOKUP(C910,[1]!T_Resins[#Data],3,FALSE)/VLOOKUP(A910,[1]!T_Printers[#Data],5,FALSE),1),ROUND(VLOOKUP(C910,[1]!T_Resins[#Data],3,FALSE)/VLOOKUP(A910,[1]!T_Printers[#Data],5,FALSE),1)&gt;_xlfn.XLOOKUP(B910,[1]Printers!L:L,[1]Printers!O:O,1,0,),10)),"")</f>
        <v>8.5</v>
      </c>
      <c r="H910">
        <f>IFERROR(IF(ROUND(_xlfn.XLOOKUP([1]Parameters!B910,[1]Printers!L:L,[1]Printers!Q:Q,,0)*G910/10,0)*10&lt;_xlfn.XLOOKUP([1]Parameters!B910,[1]Printers!L:L,[1]Printers!P:P,,0),ROUND(_xlfn.XLOOKUP([1]Parameters!B910,[1]Printers!L:L,[1]Printers!Q:Q,,0)*G910/10,0)*10,_xlfn.XLOOKUP([1]Parameters!B910,[1]Printers!L:L,[1]Printers!P:P,,0)),"")</f>
        <v>70</v>
      </c>
      <c r="I910" s="3" t="str" cm="1">
        <f t="array" ref="I910">IFERROR(IF(ROW()-1&gt;COUNTA([1]!T_Printers[Printers])*COUNTA([1]!T_Resins[Resins]),"",_xlfn.IFS(ROUND(VLOOKUP(C910,[1]!T_Resins[#Data],4,FALSE)/VLOOKUP(A910,[1]!T_Printers[#Data],5,FALSE),1)&lt;=_xlfn.XLOOKUP(B910,[1]Printers!L:L,[1]Printers!O:O,1,0,),ROUND(VLOOKUP(C910,[1]!T_Resins[#Data],4,FALSE)/VLOOKUP(A910,[1]!T_Printers[#Data],5,FALSE),1),ROUND(VLOOKUP(C910,[1]!T_Resins[#Data],4,FALSE)/VLOOKUP(A910,[1]!T_Printers[#Data],5,FALSE),1)&gt;_xlfn.XLOOKUP(B910,[1]Printers!L:L,[1]Printers!O:O,1,0,),"")),"")</f>
        <v/>
      </c>
      <c r="J910" t="str">
        <f>IFERROR(IF(ROUND(_xlfn.XLOOKUP([1]Parameters!B910,[1]Printers!L:L,[1]Printers!Q:Q,,0)*I910/10,0)*10&lt;_xlfn.XLOOKUP([1]Parameters!B910,[1]Printers!L:L,[1]Printers!P:P,,0),ROUND(_xlfn.XLOOKUP([1]Parameters!B910,[1]Printers!L:L,[1]Printers!Q:Q,,0)*I910/10,0)*10,_xlfn.XLOOKUP([1]Parameters!B910,[1]Printers!L:L,[1]Printers!P:P,,0)),"")</f>
        <v/>
      </c>
      <c r="K910">
        <f>IF(SUM(E910:J910)&lt;&gt;0,VLOOKUP(A910,[1]!T_Printers[#Data],10,FALSE)+VLOOKUP(C910,[1]!T_Resins[#Data],10,FALSE),"")</f>
        <v>4</v>
      </c>
      <c r="L910">
        <f>IF(SUM(E910:J910)&lt;&gt;0,VLOOKUP(A910,[1]!T_Printers[#Data],11,FALSE),"")</f>
        <v>8</v>
      </c>
      <c r="M910">
        <f>IF(SUM(E910:J910)&lt;&gt;0,VLOOKUP(C910,[1]!T_Resins[#Data],8,FALSE),"")</f>
        <v>120</v>
      </c>
      <c r="N910">
        <f>IF(_xlfn.XLOOKUP(B910,[1]Printers!$L:$L,[1]Printers!$R:$R,0,0)&gt;0,[1]Parameters!M910,IF(SUM(E910:J910)&lt;&gt;0,VLOOKUP(C910,[1]!T_Resins[#Data],9,FALSE),""))</f>
        <v>120</v>
      </c>
      <c r="O910" t="str">
        <f t="shared" si="14"/>
        <v>CrealityHalotLite</v>
      </c>
    </row>
    <row r="911" spans="1:15" x14ac:dyDescent="0.25">
      <c r="A911" t="str">
        <f t="array" ref="A911">IF(ROW()-1&gt;COUNTA([1]!T_Printers[Printers])*COUNTA([1]!T_Resins[Resins]),"",INDEX([1]!T_Printers[Printers],INT((ROW()-2)/COUNTA([1]!T_Resins[Resins])+1)))</f>
        <v>Creality Halot Lite</v>
      </c>
      <c r="B911" t="str">
        <f>_xlfn.XLOOKUP(A911,[1]!T_Printers[Printers],[1]!T_Printers[Icon link],,0)</f>
        <v>CrealityHalotLite</v>
      </c>
      <c r="C911" t="str">
        <f t="array" ref="C911">IF(ROW()-1&gt;COUNTA([1]!T_Printers[Printers])*COUNTA([1]!T_Resins[Resins]),"",INDEX([1]!T_Resins[Resins],MOD(ROW()-2,COUNTA([1]!T_Resins[Resins]))+1))</f>
        <v>Industrial Flex Natural Clear</v>
      </c>
      <c r="D911">
        <f>IF(SUM(E911:J911)&lt;&gt;0,IF(ROW()-1&gt;COUNTA([1]!T_Printers[Printers])*COUNTA([1]!T_Resins[Resins]),"",2),"")</f>
        <v>2</v>
      </c>
      <c r="E911" cm="1">
        <f t="array" ref="E911">IFERROR(IF(ROW()-1&gt;COUNTA([1]!T_Printers[Printers])*COUNTA([1]!T_Resins[Resins]),"",_xlfn.IFS(ROUND(VLOOKUP(C911,[1]!T_Resins[#Data],2,FALSE)/VLOOKUP(A911,[1]!T_Printers[#Data],5,FALSE),1)&lt;=_xlfn.XLOOKUP(B911,[1]Printers!L:L,[1]Printers!O:O,1,0,),ROUND(VLOOKUP(C911,[1]!T_Resins[#Data],2,FALSE)/VLOOKUP(A911,[1]!T_Printers[#Data],5,FALSE),1),ROUND(VLOOKUP(C911,[1]!T_Resins[#Data],2,FALSE)/VLOOKUP(A911,[1]!T_Printers[#Data],5,FALSE),1)&gt;_xlfn.XLOOKUP(B911,[1]Printers!L:L,[1]Printers!O:O,1,0,),10)),"Используйте слой 100 мкм")</f>
        <v>2.5</v>
      </c>
      <c r="F911">
        <f>IFERROR(IF(ROUND(_xlfn.XLOOKUP([1]Parameters!B911,[1]Printers!L:L,[1]Printers!Q:Q,,0)*E911/10,0)*10&lt;_xlfn.XLOOKUP([1]Parameters!B911,[1]Printers!L:L,[1]Printers!P:P,,0),ROUND(_xlfn.XLOOKUP([1]Parameters!B911,[1]Printers!L:L,[1]Printers!Q:Q,,0)*E911/10,0)*10,_xlfn.XLOOKUP([1]Parameters!B911,[1]Printers!L:L,[1]Printers!P:P,,0)),"")</f>
        <v>20</v>
      </c>
      <c r="G911" cm="1">
        <f t="array" ref="G911">IFERROR(IF(ROW()-1&gt;COUNTA([1]!T_Printers[Printers])*COUNTA([1]!T_Resins[Resins]),"",_xlfn.IFS(ROUND(VLOOKUP(C911,[1]!T_Resins[#Data],3,FALSE)/VLOOKUP(A911,[1]!T_Printers[#Data],5,FALSE),1)&lt;=_xlfn.XLOOKUP(B911,[1]Printers!L:L,[1]Printers!O:O,1,0,),ROUND(VLOOKUP(C911,[1]!T_Resins[#Data],3,FALSE)/VLOOKUP(A911,[1]!T_Printers[#Data],5,FALSE),1),ROUND(VLOOKUP(C911,[1]!T_Resins[#Data],3,FALSE)/VLOOKUP(A911,[1]!T_Printers[#Data],5,FALSE),1)&gt;_xlfn.XLOOKUP(B911,[1]Printers!L:L,[1]Printers!O:O,1,0,),10)),"")</f>
        <v>3.2</v>
      </c>
      <c r="H911">
        <f>IFERROR(IF(ROUND(_xlfn.XLOOKUP([1]Parameters!B911,[1]Printers!L:L,[1]Printers!Q:Q,,0)*G911/10,0)*10&lt;_xlfn.XLOOKUP([1]Parameters!B911,[1]Printers!L:L,[1]Printers!P:P,,0),ROUND(_xlfn.XLOOKUP([1]Parameters!B911,[1]Printers!L:L,[1]Printers!Q:Q,,0)*G911/10,0)*10,_xlfn.XLOOKUP([1]Parameters!B911,[1]Printers!L:L,[1]Printers!P:P,,0)),"")</f>
        <v>30</v>
      </c>
      <c r="I911" s="3" t="str" cm="1">
        <f t="array" ref="I911">IFERROR(IF(ROW()-1&gt;COUNTA([1]!T_Printers[Printers])*COUNTA([1]!T_Resins[Resins]),"",_xlfn.IFS(ROUND(VLOOKUP(C911,[1]!T_Resins[#Data],4,FALSE)/VLOOKUP(A911,[1]!T_Printers[#Data],5,FALSE),1)&lt;=_xlfn.XLOOKUP(B911,[1]Printers!L:L,[1]Printers!O:O,1,0,),ROUND(VLOOKUP(C911,[1]!T_Resins[#Data],4,FALSE)/VLOOKUP(A911,[1]!T_Printers[#Data],5,FALSE),1),ROUND(VLOOKUP(C911,[1]!T_Resins[#Data],4,FALSE)/VLOOKUP(A911,[1]!T_Printers[#Data],5,FALSE),1)&gt;_xlfn.XLOOKUP(B911,[1]Printers!L:L,[1]Printers!O:O,1,0,),"")),"")</f>
        <v/>
      </c>
      <c r="J911" t="str">
        <f>IFERROR(IF(ROUND(_xlfn.XLOOKUP([1]Parameters!B911,[1]Printers!L:L,[1]Printers!Q:Q,,0)*I911/10,0)*10&lt;_xlfn.XLOOKUP([1]Parameters!B911,[1]Printers!L:L,[1]Printers!P:P,,0),ROUND(_xlfn.XLOOKUP([1]Parameters!B911,[1]Printers!L:L,[1]Printers!Q:Q,,0)*I911/10,0)*10,_xlfn.XLOOKUP([1]Parameters!B911,[1]Printers!L:L,[1]Printers!P:P,,0)),"")</f>
        <v/>
      </c>
      <c r="K911">
        <f>IF(SUM(E911:J911)&lt;&gt;0,VLOOKUP(A911,[1]!T_Printers[#Data],10,FALSE)+VLOOKUP(C911,[1]!T_Resins[#Data],10,FALSE),"")</f>
        <v>4</v>
      </c>
      <c r="L911">
        <f>IF(SUM(E911:J911)&lt;&gt;0,VLOOKUP(A911,[1]!T_Printers[#Data],11,FALSE),"")</f>
        <v>8</v>
      </c>
      <c r="M911">
        <f>IF(SUM(E911:J911)&lt;&gt;0,VLOOKUP(C911,[1]!T_Resins[#Data],8,FALSE),"")</f>
        <v>60</v>
      </c>
      <c r="N911">
        <f>IF(_xlfn.XLOOKUP(B911,[1]Printers!$L:$L,[1]Printers!$R:$R,0,0)&gt;0,[1]Parameters!M911,IF(SUM(E911:J911)&lt;&gt;0,VLOOKUP(C911,[1]!T_Resins[#Data],9,FALSE),""))</f>
        <v>60</v>
      </c>
      <c r="O911" t="str">
        <f t="shared" si="14"/>
        <v>CrealityHalotLite</v>
      </c>
    </row>
    <row r="912" spans="1:15" x14ac:dyDescent="0.25">
      <c r="A912" t="str">
        <f t="array" ref="A912">IF(ROW()-1&gt;COUNTA([1]!T_Printers[Printers])*COUNTA([1]!T_Resins[Resins]),"",INDEX([1]!T_Printers[Printers],INT((ROW()-2)/COUNTA([1]!T_Resins[Resins])+1)))</f>
        <v>Creality Halot Lite</v>
      </c>
      <c r="B912" t="str">
        <f>_xlfn.XLOOKUP(A912,[1]!T_Printers[Printers],[1]!T_Printers[Icon link],,0)</f>
        <v>CrealityHalotLite</v>
      </c>
      <c r="C912" t="str">
        <f t="array" ref="C912">IF(ROW()-1&gt;COUNTA([1]!T_Printers[Printers])*COUNTA([1]!T_Resins[Resins]),"",INDEX([1]!T_Resins[Resins],MOD(ROW()-2,COUNTA([1]!T_Resins[Resins]))+1))</f>
        <v>Industrial Nylon Like</v>
      </c>
      <c r="D912">
        <f>IF(SUM(E912:J912)&lt;&gt;0,IF(ROW()-1&gt;COUNTA([1]!T_Printers[Printers])*COUNTA([1]!T_Resins[Resins]),"",2),"")</f>
        <v>2</v>
      </c>
      <c r="E912" cm="1">
        <f t="array" ref="E912">IFERROR(IF(ROW()-1&gt;COUNTA([1]!T_Printers[Printers])*COUNTA([1]!T_Resins[Resins]),"",_xlfn.IFS(ROUND(VLOOKUP(C912,[1]!T_Resins[#Data],2,FALSE)/VLOOKUP(A912,[1]!T_Printers[#Data],5,FALSE),1)&lt;=_xlfn.XLOOKUP(B912,[1]Printers!L:L,[1]Printers!O:O,1,0,),ROUND(VLOOKUP(C912,[1]!T_Resins[#Data],2,FALSE)/VLOOKUP(A912,[1]!T_Printers[#Data],5,FALSE),1),ROUND(VLOOKUP(C912,[1]!T_Resins[#Data],2,FALSE)/VLOOKUP(A912,[1]!T_Printers[#Data],5,FALSE),1)&gt;_xlfn.XLOOKUP(B912,[1]Printers!L:L,[1]Printers!O:O,1,0,),10)),"Используйте слой 100 мкм")</f>
        <v>1.8</v>
      </c>
      <c r="F912">
        <f>IFERROR(IF(ROUND(_xlfn.XLOOKUP([1]Parameters!B912,[1]Printers!L:L,[1]Printers!Q:Q,,0)*E912/10,0)*10&lt;_xlfn.XLOOKUP([1]Parameters!B912,[1]Printers!L:L,[1]Printers!P:P,,0),ROUND(_xlfn.XLOOKUP([1]Parameters!B912,[1]Printers!L:L,[1]Printers!Q:Q,,0)*E912/10,0)*10,_xlfn.XLOOKUP([1]Parameters!B912,[1]Printers!L:L,[1]Printers!P:P,,0)),"")</f>
        <v>20</v>
      </c>
      <c r="G912" cm="1">
        <f t="array" ref="G912">IFERROR(IF(ROW()-1&gt;COUNTA([1]!T_Printers[Printers])*COUNTA([1]!T_Resins[Resins]),"",_xlfn.IFS(ROUND(VLOOKUP(C912,[1]!T_Resins[#Data],3,FALSE)/VLOOKUP(A912,[1]!T_Printers[#Data],5,FALSE),1)&lt;=_xlfn.XLOOKUP(B912,[1]Printers!L:L,[1]Printers!O:O,1,0,),ROUND(VLOOKUP(C912,[1]!T_Resins[#Data],3,FALSE)/VLOOKUP(A912,[1]!T_Printers[#Data],5,FALSE),1),ROUND(VLOOKUP(C912,[1]!T_Resins[#Data],3,FALSE)/VLOOKUP(A912,[1]!T_Printers[#Data],5,FALSE),1)&gt;_xlfn.XLOOKUP(B912,[1]Printers!L:L,[1]Printers!O:O,1,0,),10)),"")</f>
        <v>2.4</v>
      </c>
      <c r="H912">
        <f>IFERROR(IF(ROUND(_xlfn.XLOOKUP([1]Parameters!B912,[1]Printers!L:L,[1]Printers!Q:Q,,0)*G912/10,0)*10&lt;_xlfn.XLOOKUP([1]Parameters!B912,[1]Printers!L:L,[1]Printers!P:P,,0),ROUND(_xlfn.XLOOKUP([1]Parameters!B912,[1]Printers!L:L,[1]Printers!Q:Q,,0)*G912/10,0)*10,_xlfn.XLOOKUP([1]Parameters!B912,[1]Printers!L:L,[1]Printers!P:P,,0)),"")</f>
        <v>20</v>
      </c>
      <c r="I912" s="3" t="str" cm="1">
        <f t="array" ref="I912">IFERROR(IF(ROW()-1&gt;COUNTA([1]!T_Printers[Printers])*COUNTA([1]!T_Resins[Resins]),"",_xlfn.IFS(ROUND(VLOOKUP(C912,[1]!T_Resins[#Data],4,FALSE)/VLOOKUP(A912,[1]!T_Printers[#Data],5,FALSE),1)&lt;=_xlfn.XLOOKUP(B912,[1]Printers!L:L,[1]Printers!O:O,1,0,),ROUND(VLOOKUP(C912,[1]!T_Resins[#Data],4,FALSE)/VLOOKUP(A912,[1]!T_Printers[#Data],5,FALSE),1),ROUND(VLOOKUP(C912,[1]!T_Resins[#Data],4,FALSE)/VLOOKUP(A912,[1]!T_Printers[#Data],5,FALSE),1)&gt;_xlfn.XLOOKUP(B912,[1]Printers!L:L,[1]Printers!O:O,1,0,),"")),"")</f>
        <v/>
      </c>
      <c r="J912" t="str">
        <f>IFERROR(IF(ROUND(_xlfn.XLOOKUP([1]Parameters!B912,[1]Printers!L:L,[1]Printers!Q:Q,,0)*I912/10,0)*10&lt;_xlfn.XLOOKUP([1]Parameters!B912,[1]Printers!L:L,[1]Printers!P:P,,0),ROUND(_xlfn.XLOOKUP([1]Parameters!B912,[1]Printers!L:L,[1]Printers!Q:Q,,0)*I912/10,0)*10,_xlfn.XLOOKUP([1]Parameters!B912,[1]Printers!L:L,[1]Printers!P:P,,0)),"")</f>
        <v/>
      </c>
      <c r="K912">
        <f>IF(SUM(E912:J912)&lt;&gt;0,VLOOKUP(A912,[1]!T_Printers[#Data],10,FALSE)+VLOOKUP(C912,[1]!T_Resins[#Data],10,FALSE),"")</f>
        <v>4</v>
      </c>
      <c r="L912">
        <f>IF(SUM(E912:J912)&lt;&gt;0,VLOOKUP(A912,[1]!T_Printers[#Data],11,FALSE),"")</f>
        <v>8</v>
      </c>
      <c r="M912">
        <f>IF(SUM(E912:J912)&lt;&gt;0,VLOOKUP(C912,[1]!T_Resins[#Data],8,FALSE),"")</f>
        <v>60</v>
      </c>
      <c r="N912">
        <f>IF(_xlfn.XLOOKUP(B912,[1]Printers!$L:$L,[1]Printers!$R:$R,0,0)&gt;0,[1]Parameters!M912,IF(SUM(E912:J912)&lt;&gt;0,VLOOKUP(C912,[1]!T_Resins[#Data],9,FALSE),""))</f>
        <v>60</v>
      </c>
      <c r="O912" t="str">
        <f t="shared" si="14"/>
        <v>CrealityHalotLite</v>
      </c>
    </row>
    <row r="913" spans="1:15" x14ac:dyDescent="0.25">
      <c r="A913" t="str">
        <f t="array" ref="A913">IF(ROW()-1&gt;COUNTA([1]!T_Printers[Printers])*COUNTA([1]!T_Resins[Resins]),"",INDEX([1]!T_Printers[Printers],INT((ROW()-2)/COUNTA([1]!T_Resins[Resins])+1)))</f>
        <v>Creality Halot Lite</v>
      </c>
      <c r="B913" t="str">
        <f>_xlfn.XLOOKUP(A913,[1]!T_Printers[Printers],[1]!T_Printers[Icon link],,0)</f>
        <v>CrealityHalotLite</v>
      </c>
      <c r="C913" t="str">
        <f t="array" ref="C913">IF(ROW()-1&gt;COUNTA([1]!T_Printers[Printers])*COUNTA([1]!T_Resins[Resins]),"",INDEX([1]!T_Resins[Resins],MOD(ROW()-2,COUNTA([1]!T_Resins[Resins]))+1))</f>
        <v>Industrial PP-Like</v>
      </c>
      <c r="D913">
        <f>IF(SUM(E913:J913)&lt;&gt;0,IF(ROW()-1&gt;COUNTA([1]!T_Printers[Printers])*COUNTA([1]!T_Resins[Resins]),"",2),"")</f>
        <v>2</v>
      </c>
      <c r="E913" cm="1">
        <f t="array" ref="E913">IFERROR(IF(ROW()-1&gt;COUNTA([1]!T_Printers[Printers])*COUNTA([1]!T_Resins[Resins]),"",_xlfn.IFS(ROUND(VLOOKUP(C913,[1]!T_Resins[#Data],2,FALSE)/VLOOKUP(A913,[1]!T_Printers[#Data],5,FALSE),1)&lt;=_xlfn.XLOOKUP(B913,[1]Printers!L:L,[1]Printers!O:O,1,0,),ROUND(VLOOKUP(C913,[1]!T_Resins[#Data],2,FALSE)/VLOOKUP(A913,[1]!T_Printers[#Data],5,FALSE),1),ROUND(VLOOKUP(C913,[1]!T_Resins[#Data],2,FALSE)/VLOOKUP(A913,[1]!T_Printers[#Data],5,FALSE),1)&gt;_xlfn.XLOOKUP(B913,[1]Printers!L:L,[1]Printers!O:O,1,0,),10)),"Используйте слой 100 мкм")</f>
        <v>7.3</v>
      </c>
      <c r="F913">
        <f>IFERROR(IF(ROUND(_xlfn.XLOOKUP([1]Parameters!B913,[1]Printers!L:L,[1]Printers!Q:Q,,0)*E913/10,0)*10&lt;_xlfn.XLOOKUP([1]Parameters!B913,[1]Printers!L:L,[1]Printers!P:P,,0),ROUND(_xlfn.XLOOKUP([1]Parameters!B913,[1]Printers!L:L,[1]Printers!Q:Q,,0)*E913/10,0)*10,_xlfn.XLOOKUP([1]Parameters!B913,[1]Printers!L:L,[1]Printers!P:P,,0)),"")</f>
        <v>70</v>
      </c>
      <c r="G913" cm="1">
        <f t="array" ref="G913">IFERROR(IF(ROW()-1&gt;COUNTA([1]!T_Printers[Printers])*COUNTA([1]!T_Resins[Resins]),"",_xlfn.IFS(ROUND(VLOOKUP(C913,[1]!T_Resins[#Data],3,FALSE)/VLOOKUP(A913,[1]!T_Printers[#Data],5,FALSE),1)&lt;=_xlfn.XLOOKUP(B913,[1]Printers!L:L,[1]Printers!O:O,1,0,),ROUND(VLOOKUP(C913,[1]!T_Resins[#Data],3,FALSE)/VLOOKUP(A913,[1]!T_Printers[#Data],5,FALSE),1),ROUND(VLOOKUP(C913,[1]!T_Resins[#Data],3,FALSE)/VLOOKUP(A913,[1]!T_Printers[#Data],5,FALSE),1)&gt;_xlfn.XLOOKUP(B913,[1]Printers!L:L,[1]Printers!O:O,1,0,),10)),"")</f>
        <v>9.1</v>
      </c>
      <c r="H913">
        <f>IFERROR(IF(ROUND(_xlfn.XLOOKUP([1]Parameters!B913,[1]Printers!L:L,[1]Printers!Q:Q,,0)*G913/10,0)*10&lt;_xlfn.XLOOKUP([1]Parameters!B913,[1]Printers!L:L,[1]Printers!P:P,,0),ROUND(_xlfn.XLOOKUP([1]Parameters!B913,[1]Printers!L:L,[1]Printers!Q:Q,,0)*G913/10,0)*10,_xlfn.XLOOKUP([1]Parameters!B913,[1]Printers!L:L,[1]Printers!P:P,,0)),"")</f>
        <v>70</v>
      </c>
      <c r="I913" s="3" t="str" cm="1">
        <f t="array" ref="I913">IFERROR(IF(ROW()-1&gt;COUNTA([1]!T_Printers[Printers])*COUNTA([1]!T_Resins[Resins]),"",_xlfn.IFS(ROUND(VLOOKUP(C913,[1]!T_Resins[#Data],4,FALSE)/VLOOKUP(A913,[1]!T_Printers[#Data],5,FALSE),1)&lt;=_xlfn.XLOOKUP(B913,[1]Printers!L:L,[1]Printers!O:O,1,0,),ROUND(VLOOKUP(C913,[1]!T_Resins[#Data],4,FALSE)/VLOOKUP(A913,[1]!T_Printers[#Data],5,FALSE),1),ROUND(VLOOKUP(C913,[1]!T_Resins[#Data],4,FALSE)/VLOOKUP(A913,[1]!T_Printers[#Data],5,FALSE),1)&gt;_xlfn.XLOOKUP(B913,[1]Printers!L:L,[1]Printers!O:O,1,0,),"")),"")</f>
        <v/>
      </c>
      <c r="J913" t="str">
        <f>IFERROR(IF(ROUND(_xlfn.XLOOKUP([1]Parameters!B913,[1]Printers!L:L,[1]Printers!Q:Q,,0)*I913/10,0)*10&lt;_xlfn.XLOOKUP([1]Parameters!B913,[1]Printers!L:L,[1]Printers!P:P,,0),ROUND(_xlfn.XLOOKUP([1]Parameters!B913,[1]Printers!L:L,[1]Printers!Q:Q,,0)*I913/10,0)*10,_xlfn.XLOOKUP([1]Parameters!B913,[1]Printers!L:L,[1]Printers!P:P,,0)),"")</f>
        <v/>
      </c>
      <c r="K913">
        <f>IF(SUM(E913:J913)&lt;&gt;0,VLOOKUP(A913,[1]!T_Printers[#Data],10,FALSE)+VLOOKUP(C913,[1]!T_Resins[#Data],10,FALSE),"")</f>
        <v>4</v>
      </c>
      <c r="L913">
        <f>IF(SUM(E913:J913)&lt;&gt;0,VLOOKUP(A913,[1]!T_Printers[#Data],11,FALSE),"")</f>
        <v>8</v>
      </c>
      <c r="M913">
        <f>IF(SUM(E913:J913)&lt;&gt;0,VLOOKUP(C913,[1]!T_Resins[#Data],8,FALSE),"")</f>
        <v>60</v>
      </c>
      <c r="N913">
        <f>IF(_xlfn.XLOOKUP(B913,[1]Printers!$L:$L,[1]Printers!$R:$R,0,0)&gt;0,[1]Parameters!M913,IF(SUM(E913:J913)&lt;&gt;0,VLOOKUP(C913,[1]!T_Resins[#Data],9,FALSE),""))</f>
        <v>60</v>
      </c>
      <c r="O913" t="str">
        <f t="shared" si="14"/>
        <v>CrealityHalotLite</v>
      </c>
    </row>
    <row r="914" spans="1:15" x14ac:dyDescent="0.25">
      <c r="A914" t="str">
        <f t="array" ref="A914">IF(ROW()-1&gt;COUNTA([1]!T_Printers[Printers])*COUNTA([1]!T_Resins[Resins]),"",INDEX([1]!T_Printers[Printers],INT((ROW()-2)/COUNTA([1]!T_Resins[Resins])+1)))</f>
        <v>Creality Halot Lite</v>
      </c>
      <c r="B914" t="str">
        <f>_xlfn.XLOOKUP(A914,[1]!T_Printers[Printers],[1]!T_Printers[Icon link],,0)</f>
        <v>CrealityHalotLite</v>
      </c>
      <c r="C914" t="str">
        <f t="array" ref="C914">IF(ROW()-1&gt;COUNTA([1]!T_Printers[Printers])*COUNTA([1]!T_Resins[Resins]),"",INDEX([1]!T_Resins[Resins],MOD(ROW()-2,COUNTA([1]!T_Resins[Resins]))+1))</f>
        <v>Industrial Rigid Black</v>
      </c>
      <c r="D914">
        <f>IF(SUM(E914:J914)&lt;&gt;0,IF(ROW()-1&gt;COUNTA([1]!T_Printers[Printers])*COUNTA([1]!T_Resins[Resins]),"",2),"")</f>
        <v>2</v>
      </c>
      <c r="E914" cm="1">
        <f t="array" ref="E914">IFERROR(IF(ROW()-1&gt;COUNTA([1]!T_Printers[Printers])*COUNTA([1]!T_Resins[Resins]),"",_xlfn.IFS(ROUND(VLOOKUP(C914,[1]!T_Resins[#Data],2,FALSE)/VLOOKUP(A914,[1]!T_Printers[#Data],5,FALSE),1)&lt;=_xlfn.XLOOKUP(B914,[1]Printers!L:L,[1]Printers!O:O,1,0,),ROUND(VLOOKUP(C914,[1]!T_Resins[#Data],2,FALSE)/VLOOKUP(A914,[1]!T_Printers[#Data],5,FALSE),1),ROUND(VLOOKUP(C914,[1]!T_Resins[#Data],2,FALSE)/VLOOKUP(A914,[1]!T_Printers[#Data],5,FALSE),1)&gt;_xlfn.XLOOKUP(B914,[1]Printers!L:L,[1]Printers!O:O,1,0,),10)),"Используйте слой 100 мкм")</f>
        <v>6.7</v>
      </c>
      <c r="F914">
        <f>IFERROR(IF(ROUND(_xlfn.XLOOKUP([1]Parameters!B914,[1]Printers!L:L,[1]Printers!Q:Q,,0)*E914/10,0)*10&lt;_xlfn.XLOOKUP([1]Parameters!B914,[1]Printers!L:L,[1]Printers!P:P,,0),ROUND(_xlfn.XLOOKUP([1]Parameters!B914,[1]Printers!L:L,[1]Printers!Q:Q,,0)*E914/10,0)*10,_xlfn.XLOOKUP([1]Parameters!B914,[1]Printers!L:L,[1]Printers!P:P,,0)),"")</f>
        <v>60</v>
      </c>
      <c r="G914" cm="1">
        <f t="array" ref="G914">IFERROR(IF(ROW()-1&gt;COUNTA([1]!T_Printers[Printers])*COUNTA([1]!T_Resins[Resins]),"",_xlfn.IFS(ROUND(VLOOKUP(C914,[1]!T_Resins[#Data],3,FALSE)/VLOOKUP(A914,[1]!T_Printers[#Data],5,FALSE),1)&lt;=_xlfn.XLOOKUP(B914,[1]Printers!L:L,[1]Printers!O:O,1,0,),ROUND(VLOOKUP(C914,[1]!T_Resins[#Data],3,FALSE)/VLOOKUP(A914,[1]!T_Printers[#Data],5,FALSE),1),ROUND(VLOOKUP(C914,[1]!T_Resins[#Data],3,FALSE)/VLOOKUP(A914,[1]!T_Printers[#Data],5,FALSE),1)&gt;_xlfn.XLOOKUP(B914,[1]Printers!L:L,[1]Printers!O:O,1,0,),10)),"")</f>
        <v>8.8000000000000007</v>
      </c>
      <c r="H914">
        <f>IFERROR(IF(ROUND(_xlfn.XLOOKUP([1]Parameters!B914,[1]Printers!L:L,[1]Printers!Q:Q,,0)*G914/10,0)*10&lt;_xlfn.XLOOKUP([1]Parameters!B914,[1]Printers!L:L,[1]Printers!P:P,,0),ROUND(_xlfn.XLOOKUP([1]Parameters!B914,[1]Printers!L:L,[1]Printers!Q:Q,,0)*G914/10,0)*10,_xlfn.XLOOKUP([1]Parameters!B914,[1]Printers!L:L,[1]Printers!P:P,,0)),"")</f>
        <v>70</v>
      </c>
      <c r="I914" s="3" t="str" cm="1">
        <f t="array" ref="I914">IFERROR(IF(ROW()-1&gt;COUNTA([1]!T_Printers[Printers])*COUNTA([1]!T_Resins[Resins]),"",_xlfn.IFS(ROUND(VLOOKUP(C914,[1]!T_Resins[#Data],4,FALSE)/VLOOKUP(A914,[1]!T_Printers[#Data],5,FALSE),1)&lt;=_xlfn.XLOOKUP(B914,[1]Printers!L:L,[1]Printers!O:O,1,0,),ROUND(VLOOKUP(C914,[1]!T_Resins[#Data],4,FALSE)/VLOOKUP(A914,[1]!T_Printers[#Data],5,FALSE),1),ROUND(VLOOKUP(C914,[1]!T_Resins[#Data],4,FALSE)/VLOOKUP(A914,[1]!T_Printers[#Data],5,FALSE),1)&gt;_xlfn.XLOOKUP(B914,[1]Printers!L:L,[1]Printers!O:O,1,0,),"")),"")</f>
        <v/>
      </c>
      <c r="J914" t="str">
        <f>IFERROR(IF(ROUND(_xlfn.XLOOKUP([1]Parameters!B914,[1]Printers!L:L,[1]Printers!Q:Q,,0)*I914/10,0)*10&lt;_xlfn.XLOOKUP([1]Parameters!B914,[1]Printers!L:L,[1]Printers!P:P,,0),ROUND(_xlfn.XLOOKUP([1]Parameters!B914,[1]Printers!L:L,[1]Printers!Q:Q,,0)*I914/10,0)*10,_xlfn.XLOOKUP([1]Parameters!B914,[1]Printers!L:L,[1]Printers!P:P,,0)),"")</f>
        <v/>
      </c>
      <c r="K914">
        <f>IF(SUM(E914:J914)&lt;&gt;0,VLOOKUP(A914,[1]!T_Printers[#Data],10,FALSE)+VLOOKUP(C914,[1]!T_Resins[#Data],10,FALSE),"")</f>
        <v>4</v>
      </c>
      <c r="L914">
        <f>IF(SUM(E914:J914)&lt;&gt;0,VLOOKUP(A914,[1]!T_Printers[#Data],11,FALSE),"")</f>
        <v>8</v>
      </c>
      <c r="M914">
        <f>IF(SUM(E914:J914)&lt;&gt;0,VLOOKUP(C914,[1]!T_Resins[#Data],8,FALSE),"")</f>
        <v>120</v>
      </c>
      <c r="N914">
        <f>IF(_xlfn.XLOOKUP(B914,[1]Printers!$L:$L,[1]Printers!$R:$R,0,0)&gt;0,[1]Parameters!M914,IF(SUM(E914:J914)&lt;&gt;0,VLOOKUP(C914,[1]!T_Resins[#Data],9,FALSE),""))</f>
        <v>120</v>
      </c>
      <c r="O914" t="str">
        <f t="shared" si="14"/>
        <v>CrealityHalotLite</v>
      </c>
    </row>
    <row r="915" spans="1:15" x14ac:dyDescent="0.25">
      <c r="A915" t="str">
        <f t="array" ref="A915">IF(ROW()-1&gt;COUNTA([1]!T_Printers[Printers])*COUNTA([1]!T_Resins[Resins]),"",INDEX([1]!T_Printers[Printers],INT((ROW()-2)/COUNTA([1]!T_Resins[Resins])+1)))</f>
        <v>Creality Halot Lite</v>
      </c>
      <c r="B915" t="str">
        <f>_xlfn.XLOOKUP(A915,[1]!T_Printers[Printers],[1]!T_Printers[Icon link],,0)</f>
        <v>CrealityHalotLite</v>
      </c>
      <c r="C915" t="str">
        <f t="array" ref="C915">IF(ROW()-1&gt;COUNTA([1]!T_Printers[Printers])*COUNTA([1]!T_Resins[Resins]),"",INDEX([1]!T_Resins[Resins],MOD(ROW()-2,COUNTA([1]!T_Resins[Resins]))+1))</f>
        <v>Industrial Rigid Clear</v>
      </c>
      <c r="D915">
        <f>IF(SUM(E915:J915)&lt;&gt;0,IF(ROW()-1&gt;COUNTA([1]!T_Printers[Printers])*COUNTA([1]!T_Resins[Resins]),"",2),"")</f>
        <v>2</v>
      </c>
      <c r="E915" cm="1">
        <f t="array" ref="E915">IFERROR(IF(ROW()-1&gt;COUNTA([1]!T_Printers[Printers])*COUNTA([1]!T_Resins[Resins]),"",_xlfn.IFS(ROUND(VLOOKUP(C915,[1]!T_Resins[#Data],2,FALSE)/VLOOKUP(A915,[1]!T_Printers[#Data],5,FALSE),1)&lt;=_xlfn.XLOOKUP(B915,[1]Printers!L:L,[1]Printers!O:O,1,0,),ROUND(VLOOKUP(C915,[1]!T_Resins[#Data],2,FALSE)/VLOOKUP(A915,[1]!T_Printers[#Data],5,FALSE),1),ROUND(VLOOKUP(C915,[1]!T_Resins[#Data],2,FALSE)/VLOOKUP(A915,[1]!T_Printers[#Data],5,FALSE),1)&gt;_xlfn.XLOOKUP(B915,[1]Printers!L:L,[1]Printers!O:O,1,0,),10)),"Используйте слой 100 мкм")</f>
        <v>7.3</v>
      </c>
      <c r="F915">
        <f>IFERROR(IF(ROUND(_xlfn.XLOOKUP([1]Parameters!B915,[1]Printers!L:L,[1]Printers!Q:Q,,0)*E915/10,0)*10&lt;_xlfn.XLOOKUP([1]Parameters!B915,[1]Printers!L:L,[1]Printers!P:P,,0),ROUND(_xlfn.XLOOKUP([1]Parameters!B915,[1]Printers!L:L,[1]Printers!Q:Q,,0)*E915/10,0)*10,_xlfn.XLOOKUP([1]Parameters!B915,[1]Printers!L:L,[1]Printers!P:P,,0)),"")</f>
        <v>70</v>
      </c>
      <c r="G915" cm="1">
        <f t="array" ref="G915">IFERROR(IF(ROW()-1&gt;COUNTA([1]!T_Printers[Printers])*COUNTA([1]!T_Resins[Resins]),"",_xlfn.IFS(ROUND(VLOOKUP(C915,[1]!T_Resins[#Data],3,FALSE)/VLOOKUP(A915,[1]!T_Printers[#Data],5,FALSE),1)&lt;=_xlfn.XLOOKUP(B915,[1]Printers!L:L,[1]Printers!O:O,1,0,),ROUND(VLOOKUP(C915,[1]!T_Resins[#Data],3,FALSE)/VLOOKUP(A915,[1]!T_Printers[#Data],5,FALSE),1),ROUND(VLOOKUP(C915,[1]!T_Resins[#Data],3,FALSE)/VLOOKUP(A915,[1]!T_Printers[#Data],5,FALSE),1)&gt;_xlfn.XLOOKUP(B915,[1]Printers!L:L,[1]Printers!O:O,1,0,),10)),"")</f>
        <v>9.5</v>
      </c>
      <c r="H915">
        <f>IFERROR(IF(ROUND(_xlfn.XLOOKUP([1]Parameters!B915,[1]Printers!L:L,[1]Printers!Q:Q,,0)*G915/10,0)*10&lt;_xlfn.XLOOKUP([1]Parameters!B915,[1]Printers!L:L,[1]Printers!P:P,,0),ROUND(_xlfn.XLOOKUP([1]Parameters!B915,[1]Printers!L:L,[1]Printers!Q:Q,,0)*G915/10,0)*10,_xlfn.XLOOKUP([1]Parameters!B915,[1]Printers!L:L,[1]Printers!P:P,,0)),"")</f>
        <v>70</v>
      </c>
      <c r="I915" s="3" t="str" cm="1">
        <f t="array" ref="I915">IFERROR(IF(ROW()-1&gt;COUNTA([1]!T_Printers[Printers])*COUNTA([1]!T_Resins[Resins]),"",_xlfn.IFS(ROUND(VLOOKUP(C915,[1]!T_Resins[#Data],4,FALSE)/VLOOKUP(A915,[1]!T_Printers[#Data],5,FALSE),1)&lt;=_xlfn.XLOOKUP(B915,[1]Printers!L:L,[1]Printers!O:O,1,0,),ROUND(VLOOKUP(C915,[1]!T_Resins[#Data],4,FALSE)/VLOOKUP(A915,[1]!T_Printers[#Data],5,FALSE),1),ROUND(VLOOKUP(C915,[1]!T_Resins[#Data],4,FALSE)/VLOOKUP(A915,[1]!T_Printers[#Data],5,FALSE),1)&gt;_xlfn.XLOOKUP(B915,[1]Printers!L:L,[1]Printers!O:O,1,0,),"")),"")</f>
        <v/>
      </c>
      <c r="J915" t="str">
        <f>IFERROR(IF(ROUND(_xlfn.XLOOKUP([1]Parameters!B915,[1]Printers!L:L,[1]Printers!Q:Q,,0)*I915/10,0)*10&lt;_xlfn.XLOOKUP([1]Parameters!B915,[1]Printers!L:L,[1]Printers!P:P,,0),ROUND(_xlfn.XLOOKUP([1]Parameters!B915,[1]Printers!L:L,[1]Printers!Q:Q,,0)*I915/10,0)*10,_xlfn.XLOOKUP([1]Parameters!B915,[1]Printers!L:L,[1]Printers!P:P,,0)),"")</f>
        <v/>
      </c>
      <c r="K915">
        <f>IF(SUM(E915:J915)&lt;&gt;0,VLOOKUP(A915,[1]!T_Printers[#Data],10,FALSE)+VLOOKUP(C915,[1]!T_Resins[#Data],10,FALSE),"")</f>
        <v>4</v>
      </c>
      <c r="L915">
        <f>IF(SUM(E915:J915)&lt;&gt;0,VLOOKUP(A915,[1]!T_Printers[#Data],11,FALSE),"")</f>
        <v>8</v>
      </c>
      <c r="M915">
        <f>IF(SUM(E915:J915)&lt;&gt;0,VLOOKUP(C915,[1]!T_Resins[#Data],8,FALSE),"")</f>
        <v>120</v>
      </c>
      <c r="N915">
        <f>IF(_xlfn.XLOOKUP(B915,[1]Printers!$L:$L,[1]Printers!$R:$R,0,0)&gt;0,[1]Parameters!M915,IF(SUM(E915:J915)&lt;&gt;0,VLOOKUP(C915,[1]!T_Resins[#Data],9,FALSE),""))</f>
        <v>120</v>
      </c>
      <c r="O915" t="str">
        <f t="shared" si="14"/>
        <v>CrealityHalotLite</v>
      </c>
    </row>
    <row r="916" spans="1:15" x14ac:dyDescent="0.25">
      <c r="A916" t="str">
        <f t="array" ref="A916">IF(ROW()-1&gt;COUNTA([1]!T_Printers[Printers])*COUNTA([1]!T_Resins[Resins]),"",INDEX([1]!T_Printers[Printers],INT((ROW()-2)/COUNTA([1]!T_Resins[Resins])+1)))</f>
        <v>Creality Halot Lite</v>
      </c>
      <c r="B916" t="str">
        <f>_xlfn.XLOOKUP(A916,[1]!T_Printers[Printers],[1]!T_Printers[Icon link],,0)</f>
        <v>CrealityHalotLite</v>
      </c>
      <c r="C916" t="str">
        <f t="array" ref="C916">IF(ROW()-1&gt;COUNTA([1]!T_Printers[Printers])*COUNTA([1]!T_Resins[Resins]),"",INDEX([1]!T_Resins[Resins],MOD(ROW()-2,COUNTA([1]!T_Resins[Resins]))+1))</f>
        <v>Tough Black</v>
      </c>
      <c r="D916">
        <f>IF(SUM(E916:J916)&lt;&gt;0,IF(ROW()-1&gt;COUNTA([1]!T_Printers[Printers])*COUNTA([1]!T_Resins[Resins]),"",2),"")</f>
        <v>2</v>
      </c>
      <c r="E916" cm="1">
        <f t="array" ref="E916">IFERROR(IF(ROW()-1&gt;COUNTA([1]!T_Printers[Printers])*COUNTA([1]!T_Resins[Resins]),"",_xlfn.IFS(ROUND(VLOOKUP(C916,[1]!T_Resins[#Data],2,FALSE)/VLOOKUP(A916,[1]!T_Printers[#Data],5,FALSE),1)&lt;=_xlfn.XLOOKUP(B916,[1]Printers!L:L,[1]Printers!O:O,1,0,),ROUND(VLOOKUP(C916,[1]!T_Resins[#Data],2,FALSE)/VLOOKUP(A916,[1]!T_Printers[#Data],5,FALSE),1),ROUND(VLOOKUP(C916,[1]!T_Resins[#Data],2,FALSE)/VLOOKUP(A916,[1]!T_Printers[#Data],5,FALSE),1)&gt;_xlfn.XLOOKUP(B916,[1]Printers!L:L,[1]Printers!O:O,1,0,),10)),"Используйте слой 100 мкм")</f>
        <v>3.5</v>
      </c>
      <c r="F916">
        <f>IFERROR(IF(ROUND(_xlfn.XLOOKUP([1]Parameters!B916,[1]Printers!L:L,[1]Printers!Q:Q,,0)*E916/10,0)*10&lt;_xlfn.XLOOKUP([1]Parameters!B916,[1]Printers!L:L,[1]Printers!P:P,,0),ROUND(_xlfn.XLOOKUP([1]Parameters!B916,[1]Printers!L:L,[1]Printers!Q:Q,,0)*E916/10,0)*10,_xlfn.XLOOKUP([1]Parameters!B916,[1]Printers!L:L,[1]Printers!P:P,,0)),"")</f>
        <v>30</v>
      </c>
      <c r="G916" cm="1">
        <f t="array" ref="G916">IFERROR(IF(ROW()-1&gt;COUNTA([1]!T_Printers[Printers])*COUNTA([1]!T_Resins[Resins]),"",_xlfn.IFS(ROUND(VLOOKUP(C916,[1]!T_Resins[#Data],3,FALSE)/VLOOKUP(A916,[1]!T_Printers[#Data],5,FALSE),1)&lt;=_xlfn.XLOOKUP(B916,[1]Printers!L:L,[1]Printers!O:O,1,0,),ROUND(VLOOKUP(C916,[1]!T_Resins[#Data],3,FALSE)/VLOOKUP(A916,[1]!T_Printers[#Data],5,FALSE),1),ROUND(VLOOKUP(C916,[1]!T_Resins[#Data],3,FALSE)/VLOOKUP(A916,[1]!T_Printers[#Data],5,FALSE),1)&gt;_xlfn.XLOOKUP(B916,[1]Printers!L:L,[1]Printers!O:O,1,0,),10)),"")</f>
        <v>4.0999999999999996</v>
      </c>
      <c r="H916">
        <f>IFERROR(IF(ROUND(_xlfn.XLOOKUP([1]Parameters!B916,[1]Printers!L:L,[1]Printers!Q:Q,,0)*G916/10,0)*10&lt;_xlfn.XLOOKUP([1]Parameters!B916,[1]Printers!L:L,[1]Printers!P:P,,0),ROUND(_xlfn.XLOOKUP([1]Parameters!B916,[1]Printers!L:L,[1]Printers!Q:Q,,0)*G916/10,0)*10,_xlfn.XLOOKUP([1]Parameters!B916,[1]Printers!L:L,[1]Printers!P:P,,0)),"")</f>
        <v>40</v>
      </c>
      <c r="I916" s="3" t="str" cm="1">
        <f t="array" ref="I916">IFERROR(IF(ROW()-1&gt;COUNTA([1]!T_Printers[Printers])*COUNTA([1]!T_Resins[Resins]),"",_xlfn.IFS(ROUND(VLOOKUP(C916,[1]!T_Resins[#Data],4,FALSE)/VLOOKUP(A916,[1]!T_Printers[#Data],5,FALSE),1)&lt;=_xlfn.XLOOKUP(B916,[1]Printers!L:L,[1]Printers!O:O,1,0,),ROUND(VLOOKUP(C916,[1]!T_Resins[#Data],4,FALSE)/VLOOKUP(A916,[1]!T_Printers[#Data],5,FALSE),1),ROUND(VLOOKUP(C916,[1]!T_Resins[#Data],4,FALSE)/VLOOKUP(A916,[1]!T_Printers[#Data],5,FALSE),1)&gt;_xlfn.XLOOKUP(B916,[1]Printers!L:L,[1]Printers!O:O,1,0,),"")),"")</f>
        <v/>
      </c>
      <c r="J916" t="str">
        <f>IFERROR(IF(ROUND(_xlfn.XLOOKUP([1]Parameters!B916,[1]Printers!L:L,[1]Printers!Q:Q,,0)*I916/10,0)*10&lt;_xlfn.XLOOKUP([1]Parameters!B916,[1]Printers!L:L,[1]Printers!P:P,,0),ROUND(_xlfn.XLOOKUP([1]Parameters!B916,[1]Printers!L:L,[1]Printers!Q:Q,,0)*I916/10,0)*10,_xlfn.XLOOKUP([1]Parameters!B916,[1]Printers!L:L,[1]Printers!P:P,,0)),"")</f>
        <v/>
      </c>
      <c r="K916">
        <f>IF(SUM(E916:J916)&lt;&gt;0,VLOOKUP(A916,[1]!T_Printers[#Data],10,FALSE)+VLOOKUP(C916,[1]!T_Resins[#Data],10,FALSE),"")</f>
        <v>4</v>
      </c>
      <c r="L916">
        <f>IF(SUM(E916:J916)&lt;&gt;0,VLOOKUP(A916,[1]!T_Printers[#Data],11,FALSE),"")</f>
        <v>8</v>
      </c>
      <c r="M916">
        <f>IF(SUM(E916:J916)&lt;&gt;0,VLOOKUP(C916,[1]!T_Resins[#Data],8,FALSE),"")</f>
        <v>120</v>
      </c>
      <c r="N916">
        <f>IF(_xlfn.XLOOKUP(B916,[1]Printers!$L:$L,[1]Printers!$R:$R,0,0)&gt;0,[1]Parameters!M916,IF(SUM(E916:J916)&lt;&gt;0,VLOOKUP(C916,[1]!T_Resins[#Data],9,FALSE),""))</f>
        <v>120</v>
      </c>
      <c r="O916" t="str">
        <f t="shared" si="14"/>
        <v>CrealityHalotLite</v>
      </c>
    </row>
    <row r="917" spans="1:15" x14ac:dyDescent="0.25">
      <c r="A917" t="str">
        <f t="array" ref="A917">IF(ROW()-1&gt;COUNTA([1]!T_Printers[Printers])*COUNTA([1]!T_Resins[Resins]),"",INDEX([1]!T_Printers[Printers],INT((ROW()-2)/COUNTA([1]!T_Resins[Resins])+1)))</f>
        <v>Creality Halot Lite</v>
      </c>
      <c r="B917" t="str">
        <f>_xlfn.XLOOKUP(A917,[1]!T_Printers[Printers],[1]!T_Printers[Icon link],,0)</f>
        <v>CrealityHalotLite</v>
      </c>
      <c r="C917" t="str">
        <f t="array" ref="C917">IF(ROW()-1&gt;COUNTA([1]!T_Printers[Printers])*COUNTA([1]!T_Resins[Resins]),"",INDEX([1]!T_Resins[Resins],MOD(ROW()-2,COUNTA([1]!T_Resins[Resins]))+1))</f>
        <v>Tough Grey</v>
      </c>
      <c r="D917">
        <f>IF(SUM(E917:J917)&lt;&gt;0,IF(ROW()-1&gt;COUNTA([1]!T_Printers[Printers])*COUNTA([1]!T_Resins[Resins]),"",2),"")</f>
        <v>2</v>
      </c>
      <c r="E917" cm="1">
        <f t="array" ref="E917">IFERROR(IF(ROW()-1&gt;COUNTA([1]!T_Printers[Printers])*COUNTA([1]!T_Resins[Resins]),"",_xlfn.IFS(ROUND(VLOOKUP(C917,[1]!T_Resins[#Data],2,FALSE)/VLOOKUP(A917,[1]!T_Printers[#Data],5,FALSE),1)&lt;=_xlfn.XLOOKUP(B917,[1]Printers!L:L,[1]Printers!O:O,1,0,),ROUND(VLOOKUP(C917,[1]!T_Resins[#Data],2,FALSE)/VLOOKUP(A917,[1]!T_Printers[#Data],5,FALSE),1),ROUND(VLOOKUP(C917,[1]!T_Resins[#Data],2,FALSE)/VLOOKUP(A917,[1]!T_Printers[#Data],5,FALSE),1)&gt;_xlfn.XLOOKUP(B917,[1]Printers!L:L,[1]Printers!O:O,1,0,),10)),"Используйте слой 100 мкм")</f>
        <v>3.5</v>
      </c>
      <c r="F917">
        <f>IFERROR(IF(ROUND(_xlfn.XLOOKUP([1]Parameters!B917,[1]Printers!L:L,[1]Printers!Q:Q,,0)*E917/10,0)*10&lt;_xlfn.XLOOKUP([1]Parameters!B917,[1]Printers!L:L,[1]Printers!P:P,,0),ROUND(_xlfn.XLOOKUP([1]Parameters!B917,[1]Printers!L:L,[1]Printers!Q:Q,,0)*E917/10,0)*10,_xlfn.XLOOKUP([1]Parameters!B917,[1]Printers!L:L,[1]Printers!P:P,,0)),"")</f>
        <v>30</v>
      </c>
      <c r="G917" cm="1">
        <f t="array" ref="G917">IFERROR(IF(ROW()-1&gt;COUNTA([1]!T_Printers[Printers])*COUNTA([1]!T_Resins[Resins]),"",_xlfn.IFS(ROUND(VLOOKUP(C917,[1]!T_Resins[#Data],3,FALSE)/VLOOKUP(A917,[1]!T_Printers[#Data],5,FALSE),1)&lt;=_xlfn.XLOOKUP(B917,[1]Printers!L:L,[1]Printers!O:O,1,0,),ROUND(VLOOKUP(C917,[1]!T_Resins[#Data],3,FALSE)/VLOOKUP(A917,[1]!T_Printers[#Data],5,FALSE),1),ROUND(VLOOKUP(C917,[1]!T_Resins[#Data],3,FALSE)/VLOOKUP(A917,[1]!T_Printers[#Data],5,FALSE),1)&gt;_xlfn.XLOOKUP(B917,[1]Printers!L:L,[1]Printers!O:O,1,0,),10)),"")</f>
        <v>4.0999999999999996</v>
      </c>
      <c r="H917">
        <f>IFERROR(IF(ROUND(_xlfn.XLOOKUP([1]Parameters!B917,[1]Printers!L:L,[1]Printers!Q:Q,,0)*G917/10,0)*10&lt;_xlfn.XLOOKUP([1]Parameters!B917,[1]Printers!L:L,[1]Printers!P:P,,0),ROUND(_xlfn.XLOOKUP([1]Parameters!B917,[1]Printers!L:L,[1]Printers!Q:Q,,0)*G917/10,0)*10,_xlfn.XLOOKUP([1]Parameters!B917,[1]Printers!L:L,[1]Printers!P:P,,0)),"")</f>
        <v>40</v>
      </c>
      <c r="I917" s="3" t="str" cm="1">
        <f t="array" ref="I917">IFERROR(IF(ROW()-1&gt;COUNTA([1]!T_Printers[Printers])*COUNTA([1]!T_Resins[Resins]),"",_xlfn.IFS(ROUND(VLOOKUP(C917,[1]!T_Resins[#Data],4,FALSE)/VLOOKUP(A917,[1]!T_Printers[#Data],5,FALSE),1)&lt;=_xlfn.XLOOKUP(B917,[1]Printers!L:L,[1]Printers!O:O,1,0,),ROUND(VLOOKUP(C917,[1]!T_Resins[#Data],4,FALSE)/VLOOKUP(A917,[1]!T_Printers[#Data],5,FALSE),1),ROUND(VLOOKUP(C917,[1]!T_Resins[#Data],4,FALSE)/VLOOKUP(A917,[1]!T_Printers[#Data],5,FALSE),1)&gt;_xlfn.XLOOKUP(B917,[1]Printers!L:L,[1]Printers!O:O,1,0,),"")),"")</f>
        <v/>
      </c>
      <c r="J917" t="str">
        <f>IFERROR(IF(ROUND(_xlfn.XLOOKUP([1]Parameters!B917,[1]Printers!L:L,[1]Printers!Q:Q,,0)*I917/10,0)*10&lt;_xlfn.XLOOKUP([1]Parameters!B917,[1]Printers!L:L,[1]Printers!P:P,,0),ROUND(_xlfn.XLOOKUP([1]Parameters!B917,[1]Printers!L:L,[1]Printers!Q:Q,,0)*I917/10,0)*10,_xlfn.XLOOKUP([1]Parameters!B917,[1]Printers!L:L,[1]Printers!P:P,,0)),"")</f>
        <v/>
      </c>
      <c r="K917">
        <f>IF(SUM(E917:J917)&lt;&gt;0,VLOOKUP(A917,[1]!T_Printers[#Data],10,FALSE)+VLOOKUP(C917,[1]!T_Resins[#Data],10,FALSE),"")</f>
        <v>4</v>
      </c>
      <c r="L917">
        <f>IF(SUM(E917:J917)&lt;&gt;0,VLOOKUP(A917,[1]!T_Printers[#Data],11,FALSE),"")</f>
        <v>8</v>
      </c>
      <c r="M917">
        <f>IF(SUM(E917:J917)&lt;&gt;0,VLOOKUP(C917,[1]!T_Resins[#Data],8,FALSE),"")</f>
        <v>120</v>
      </c>
      <c r="N917">
        <f>IF(_xlfn.XLOOKUP(B917,[1]Printers!$L:$L,[1]Printers!$R:$R,0,0)&gt;0,[1]Parameters!M917,IF(SUM(E917:J917)&lt;&gt;0,VLOOKUP(C917,[1]!T_Resins[#Data],9,FALSE),""))</f>
        <v>120</v>
      </c>
      <c r="O917" t="str">
        <f t="shared" si="14"/>
        <v>CrealityHalotLite</v>
      </c>
    </row>
    <row r="918" spans="1:15" x14ac:dyDescent="0.25">
      <c r="A918" t="str">
        <f t="array" ref="A918">IF(ROW()-1&gt;COUNTA([1]!T_Printers[Printers])*COUNTA([1]!T_Resins[Resins]),"",INDEX([1]!T_Printers[Printers],INT((ROW()-2)/COUNTA([1]!T_Resins[Resins])+1)))</f>
        <v>Creality Halot Lite</v>
      </c>
      <c r="B918" t="str">
        <f>_xlfn.XLOOKUP(A918,[1]!T_Printers[Printers],[1]!T_Printers[Icon link],,0)</f>
        <v>CrealityHalotLite</v>
      </c>
      <c r="C918" t="str">
        <f t="array" ref="C918">IF(ROW()-1&gt;COUNTA([1]!T_Printers[Printers])*COUNTA([1]!T_Resins[Resins]),"",INDEX([1]!T_Resins[Resins],MOD(ROW()-2,COUNTA([1]!T_Resins[Resins]))+1))</f>
        <v>Tough White</v>
      </c>
      <c r="D918">
        <f>IF(SUM(E918:J918)&lt;&gt;0,IF(ROW()-1&gt;COUNTA([1]!T_Printers[Printers])*COUNTA([1]!T_Resins[Resins]),"",2),"")</f>
        <v>2</v>
      </c>
      <c r="E918" cm="1">
        <f t="array" ref="E918">IFERROR(IF(ROW()-1&gt;COUNTA([1]!T_Printers[Printers])*COUNTA([1]!T_Resins[Resins]),"",_xlfn.IFS(ROUND(VLOOKUP(C918,[1]!T_Resins[#Data],2,FALSE)/VLOOKUP(A918,[1]!T_Printers[#Data],5,FALSE),1)&lt;=_xlfn.XLOOKUP(B918,[1]Printers!L:L,[1]Printers!O:O,1,0,),ROUND(VLOOKUP(C918,[1]!T_Resins[#Data],2,FALSE)/VLOOKUP(A918,[1]!T_Printers[#Data],5,FALSE),1),ROUND(VLOOKUP(C918,[1]!T_Resins[#Data],2,FALSE)/VLOOKUP(A918,[1]!T_Printers[#Data],5,FALSE),1)&gt;_xlfn.XLOOKUP(B918,[1]Printers!L:L,[1]Printers!O:O,1,0,),10)),"Используйте слой 100 мкм")</f>
        <v>3.5</v>
      </c>
      <c r="F918">
        <f>IFERROR(IF(ROUND(_xlfn.XLOOKUP([1]Parameters!B918,[1]Printers!L:L,[1]Printers!Q:Q,,0)*E918/10,0)*10&lt;_xlfn.XLOOKUP([1]Parameters!B918,[1]Printers!L:L,[1]Printers!P:P,,0),ROUND(_xlfn.XLOOKUP([1]Parameters!B918,[1]Printers!L:L,[1]Printers!Q:Q,,0)*E918/10,0)*10,_xlfn.XLOOKUP([1]Parameters!B918,[1]Printers!L:L,[1]Printers!P:P,,0)),"")</f>
        <v>30</v>
      </c>
      <c r="G918" cm="1">
        <f t="array" ref="G918">IFERROR(IF(ROW()-1&gt;COUNTA([1]!T_Printers[Printers])*COUNTA([1]!T_Resins[Resins]),"",_xlfn.IFS(ROUND(VLOOKUP(C918,[1]!T_Resins[#Data],3,FALSE)/VLOOKUP(A918,[1]!T_Printers[#Data],5,FALSE),1)&lt;=_xlfn.XLOOKUP(B918,[1]Printers!L:L,[1]Printers!O:O,1,0,),ROUND(VLOOKUP(C918,[1]!T_Resins[#Data],3,FALSE)/VLOOKUP(A918,[1]!T_Printers[#Data],5,FALSE),1),ROUND(VLOOKUP(C918,[1]!T_Resins[#Data],3,FALSE)/VLOOKUP(A918,[1]!T_Printers[#Data],5,FALSE),1)&gt;_xlfn.XLOOKUP(B918,[1]Printers!L:L,[1]Printers!O:O,1,0,),10)),"")</f>
        <v>4.0999999999999996</v>
      </c>
      <c r="H918">
        <f>IFERROR(IF(ROUND(_xlfn.XLOOKUP([1]Parameters!B918,[1]Printers!L:L,[1]Printers!Q:Q,,0)*G918/10,0)*10&lt;_xlfn.XLOOKUP([1]Parameters!B918,[1]Printers!L:L,[1]Printers!P:P,,0),ROUND(_xlfn.XLOOKUP([1]Parameters!B918,[1]Printers!L:L,[1]Printers!Q:Q,,0)*G918/10,0)*10,_xlfn.XLOOKUP([1]Parameters!B918,[1]Printers!L:L,[1]Printers!P:P,,0)),"")</f>
        <v>40</v>
      </c>
      <c r="I918" s="3" t="str" cm="1">
        <f t="array" ref="I918">IFERROR(IF(ROW()-1&gt;COUNTA([1]!T_Printers[Printers])*COUNTA([1]!T_Resins[Resins]),"",_xlfn.IFS(ROUND(VLOOKUP(C918,[1]!T_Resins[#Data],4,FALSE)/VLOOKUP(A918,[1]!T_Printers[#Data],5,FALSE),1)&lt;=_xlfn.XLOOKUP(B918,[1]Printers!L:L,[1]Printers!O:O,1,0,),ROUND(VLOOKUP(C918,[1]!T_Resins[#Data],4,FALSE)/VLOOKUP(A918,[1]!T_Printers[#Data],5,FALSE),1),ROUND(VLOOKUP(C918,[1]!T_Resins[#Data],4,FALSE)/VLOOKUP(A918,[1]!T_Printers[#Data],5,FALSE),1)&gt;_xlfn.XLOOKUP(B918,[1]Printers!L:L,[1]Printers!O:O,1,0,),"")),"")</f>
        <v/>
      </c>
      <c r="J918" t="str">
        <f>IFERROR(IF(ROUND(_xlfn.XLOOKUP([1]Parameters!B918,[1]Printers!L:L,[1]Printers!Q:Q,,0)*I918/10,0)*10&lt;_xlfn.XLOOKUP([1]Parameters!B918,[1]Printers!L:L,[1]Printers!P:P,,0),ROUND(_xlfn.XLOOKUP([1]Parameters!B918,[1]Printers!L:L,[1]Printers!Q:Q,,0)*I918/10,0)*10,_xlfn.XLOOKUP([1]Parameters!B918,[1]Printers!L:L,[1]Printers!P:P,,0)),"")</f>
        <v/>
      </c>
      <c r="K918">
        <f>IF(SUM(E918:J918)&lt;&gt;0,VLOOKUP(A918,[1]!T_Printers[#Data],10,FALSE)+VLOOKUP(C918,[1]!T_Resins[#Data],10,FALSE),"")</f>
        <v>4</v>
      </c>
      <c r="L918">
        <f>IF(SUM(E918:J918)&lt;&gt;0,VLOOKUP(A918,[1]!T_Printers[#Data],11,FALSE),"")</f>
        <v>8</v>
      </c>
      <c r="M918">
        <f>IF(SUM(E918:J918)&lt;&gt;0,VLOOKUP(C918,[1]!T_Resins[#Data],8,FALSE),"")</f>
        <v>120</v>
      </c>
      <c r="N918">
        <f>IF(_xlfn.XLOOKUP(B918,[1]Printers!$L:$L,[1]Printers!$R:$R,0,0)&gt;0,[1]Parameters!M918,IF(SUM(E918:J918)&lt;&gt;0,VLOOKUP(C918,[1]!T_Resins[#Data],9,FALSE),""))</f>
        <v>120</v>
      </c>
      <c r="O918" t="str">
        <f t="shared" si="14"/>
        <v>CrealityHalotLite</v>
      </c>
    </row>
    <row r="919" spans="1:15" x14ac:dyDescent="0.25">
      <c r="A919" t="str">
        <f t="array" ref="A919">IF(ROW()-1&gt;COUNTA([1]!T_Printers[Printers])*COUNTA([1]!T_Resins[Resins]),"",INDEX([1]!T_Printers[Printers],INT((ROW()-2)/COUNTA([1]!T_Resins[Resins])+1)))</f>
        <v>Creality Halot Lite</v>
      </c>
      <c r="B919" t="str">
        <f>_xlfn.XLOOKUP(A919,[1]!T_Printers[Printers],[1]!T_Printers[Icon link],,0)</f>
        <v>CrealityHalotLite</v>
      </c>
      <c r="C919" t="str">
        <f t="array" ref="C919">IF(ROW()-1&gt;COUNTA([1]!T_Printers[Printers])*COUNTA([1]!T_Resins[Resins]),"",INDEX([1]!T_Resins[Resins],MOD(ROW()-2,COUNTA([1]!T_Resins[Resins]))+1))</f>
        <v>Jewelry J-Cast</v>
      </c>
      <c r="D919">
        <f>IF(SUM(E919:J919)&lt;&gt;0,IF(ROW()-1&gt;COUNTA([1]!T_Printers[Printers])*COUNTA([1]!T_Resins[Resins]),"",2),"")</f>
        <v>2</v>
      </c>
      <c r="E919" cm="1">
        <f t="array" ref="E919">IFERROR(IF(ROW()-1&gt;COUNTA([1]!T_Printers[Printers])*COUNTA([1]!T_Resins[Resins]),"",_xlfn.IFS(ROUND(VLOOKUP(C919,[1]!T_Resins[#Data],2,FALSE)/VLOOKUP(A919,[1]!T_Printers[#Data],5,FALSE),1)&lt;=_xlfn.XLOOKUP(B919,[1]Printers!L:L,[1]Printers!O:O,1,0,),ROUND(VLOOKUP(C919,[1]!T_Resins[#Data],2,FALSE)/VLOOKUP(A919,[1]!T_Printers[#Data],5,FALSE),1),ROUND(VLOOKUP(C919,[1]!T_Resins[#Data],2,FALSE)/VLOOKUP(A919,[1]!T_Printers[#Data],5,FALSE),1)&gt;_xlfn.XLOOKUP(B919,[1]Printers!L:L,[1]Printers!O:O,1,0,),10)),"Используйте слой 100 мкм")</f>
        <v>10</v>
      </c>
      <c r="F919">
        <f>IFERROR(IF(ROUND(_xlfn.XLOOKUP([1]Parameters!B919,[1]Printers!L:L,[1]Printers!Q:Q,,0)*E919/10,0)*10&lt;_xlfn.XLOOKUP([1]Parameters!B919,[1]Printers!L:L,[1]Printers!P:P,,0),ROUND(_xlfn.XLOOKUP([1]Parameters!B919,[1]Printers!L:L,[1]Printers!Q:Q,,0)*E919/10,0)*10,_xlfn.XLOOKUP([1]Parameters!B919,[1]Printers!L:L,[1]Printers!P:P,,0)),"")</f>
        <v>70</v>
      </c>
      <c r="G919" cm="1">
        <f t="array" ref="G919">IFERROR(IF(ROW()-1&gt;COUNTA([1]!T_Printers[Printers])*COUNTA([1]!T_Resins[Resins]),"",_xlfn.IFS(ROUND(VLOOKUP(C919,[1]!T_Resins[#Data],3,FALSE)/VLOOKUP(A919,[1]!T_Printers[#Data],5,FALSE),1)&lt;=_xlfn.XLOOKUP(B919,[1]Printers!L:L,[1]Printers!O:O,1,0,),ROUND(VLOOKUP(C919,[1]!T_Resins[#Data],3,FALSE)/VLOOKUP(A919,[1]!T_Printers[#Data],5,FALSE),1),ROUND(VLOOKUP(C919,[1]!T_Resins[#Data],3,FALSE)/VLOOKUP(A919,[1]!T_Printers[#Data],5,FALSE),1)&gt;_xlfn.XLOOKUP(B919,[1]Printers!L:L,[1]Printers!O:O,1,0,),10)),"")</f>
        <v>10</v>
      </c>
      <c r="H919">
        <f>IFERROR(IF(ROUND(_xlfn.XLOOKUP([1]Parameters!B919,[1]Printers!L:L,[1]Printers!Q:Q,,0)*G919/10,0)*10&lt;_xlfn.XLOOKUP([1]Parameters!B919,[1]Printers!L:L,[1]Printers!P:P,,0),ROUND(_xlfn.XLOOKUP([1]Parameters!B919,[1]Printers!L:L,[1]Printers!Q:Q,,0)*G919/10,0)*10,_xlfn.XLOOKUP([1]Parameters!B919,[1]Printers!L:L,[1]Printers!P:P,,0)),"")</f>
        <v>70</v>
      </c>
      <c r="I919" s="3" t="str" cm="1">
        <f t="array" ref="I919">IFERROR(IF(ROW()-1&gt;COUNTA([1]!T_Printers[Printers])*COUNTA([1]!T_Resins[Resins]),"",_xlfn.IFS(ROUND(VLOOKUP(C919,[1]!T_Resins[#Data],4,FALSE)/VLOOKUP(A919,[1]!T_Printers[#Data],5,FALSE),1)&lt;=_xlfn.XLOOKUP(B919,[1]Printers!L:L,[1]Printers!O:O,1,0,),ROUND(VLOOKUP(C919,[1]!T_Resins[#Data],4,FALSE)/VLOOKUP(A919,[1]!T_Printers[#Data],5,FALSE),1),ROUND(VLOOKUP(C919,[1]!T_Resins[#Data],4,FALSE)/VLOOKUP(A919,[1]!T_Printers[#Data],5,FALSE),1)&gt;_xlfn.XLOOKUP(B919,[1]Printers!L:L,[1]Printers!O:O,1,0,),"")),"")</f>
        <v/>
      </c>
      <c r="J919" t="str">
        <f>IFERROR(IF(ROUND(_xlfn.XLOOKUP([1]Parameters!B919,[1]Printers!L:L,[1]Printers!Q:Q,,0)*I919/10,0)*10&lt;_xlfn.XLOOKUP([1]Parameters!B919,[1]Printers!L:L,[1]Printers!P:P,,0),ROUND(_xlfn.XLOOKUP([1]Parameters!B919,[1]Printers!L:L,[1]Printers!Q:Q,,0)*I919/10,0)*10,_xlfn.XLOOKUP([1]Parameters!B919,[1]Printers!L:L,[1]Printers!P:P,,0)),"")</f>
        <v/>
      </c>
      <c r="K919">
        <f>IF(SUM(E919:J919)&lt;&gt;0,VLOOKUP(A919,[1]!T_Printers[#Data],10,FALSE)+VLOOKUP(C919,[1]!T_Resins[#Data],10,FALSE),"")</f>
        <v>4</v>
      </c>
      <c r="L919">
        <f>IF(SUM(E919:J919)&lt;&gt;0,VLOOKUP(A919,[1]!T_Printers[#Data],11,FALSE),"")</f>
        <v>8</v>
      </c>
      <c r="M919">
        <f>IF(SUM(E919:J919)&lt;&gt;0,VLOOKUP(C919,[1]!T_Resins[#Data],8,FALSE),"")</f>
        <v>60</v>
      </c>
      <c r="N919">
        <f>IF(_xlfn.XLOOKUP(B919,[1]Printers!$L:$L,[1]Printers!$R:$R,0,0)&gt;0,[1]Parameters!M919,IF(SUM(E919:J919)&lt;&gt;0,VLOOKUP(C919,[1]!T_Resins[#Data],9,FALSE),""))</f>
        <v>60</v>
      </c>
      <c r="O919" t="str">
        <f t="shared" si="14"/>
        <v>CrealityHalotLite</v>
      </c>
    </row>
    <row r="920" spans="1:15" x14ac:dyDescent="0.25">
      <c r="A920" t="str">
        <f t="array" ref="A920">IF(ROW()-1&gt;COUNTA([1]!T_Printers[Printers])*COUNTA([1]!T_Resins[Resins]),"",INDEX([1]!T_Printers[Printers],INT((ROW()-2)/COUNTA([1]!T_Resins[Resins])+1)))</f>
        <v>Creality Halot Lite</v>
      </c>
      <c r="B920" t="str">
        <f>_xlfn.XLOOKUP(A920,[1]!T_Printers[Printers],[1]!T_Printers[Icon link],,0)</f>
        <v>CrealityHalotLite</v>
      </c>
      <c r="C920" t="str">
        <f t="array" ref="C920">IF(ROW()-1&gt;COUNTA([1]!T_Printers[Printers])*COUNTA([1]!T_Resins[Resins]),"",INDEX([1]!T_Resins[Resins],MOD(ROW()-2,COUNTA([1]!T_Resins[Resins]))+1))</f>
        <v>Model Resin Black</v>
      </c>
      <c r="D920">
        <f>IF(SUM(E920:J920)&lt;&gt;0,IF(ROW()-1&gt;COUNTA([1]!T_Printers[Printers])*COUNTA([1]!T_Resins[Resins]),"",2),"")</f>
        <v>2</v>
      </c>
      <c r="E920" cm="1">
        <f t="array" ref="E920">IFERROR(IF(ROW()-1&gt;COUNTA([1]!T_Printers[Printers])*COUNTA([1]!T_Resins[Resins]),"",_xlfn.IFS(ROUND(VLOOKUP(C920,[1]!T_Resins[#Data],2,FALSE)/VLOOKUP(A920,[1]!T_Printers[#Data],5,FALSE),1)&lt;=_xlfn.XLOOKUP(B920,[1]Printers!L:L,[1]Printers!O:O,1,0,),ROUND(VLOOKUP(C920,[1]!T_Resins[#Data],2,FALSE)/VLOOKUP(A920,[1]!T_Printers[#Data],5,FALSE),1),ROUND(VLOOKUP(C920,[1]!T_Resins[#Data],2,FALSE)/VLOOKUP(A920,[1]!T_Printers[#Data],5,FALSE),1)&gt;_xlfn.XLOOKUP(B920,[1]Printers!L:L,[1]Printers!O:O,1,0,),10)),"Используйте слой 100 мкм")</f>
        <v>4.2</v>
      </c>
      <c r="F920">
        <f>IFERROR(IF(ROUND(_xlfn.XLOOKUP([1]Parameters!B920,[1]Printers!L:L,[1]Printers!Q:Q,,0)*E920/10,0)*10&lt;_xlfn.XLOOKUP([1]Parameters!B920,[1]Printers!L:L,[1]Printers!P:P,,0),ROUND(_xlfn.XLOOKUP([1]Parameters!B920,[1]Printers!L:L,[1]Printers!Q:Q,,0)*E920/10,0)*10,_xlfn.XLOOKUP([1]Parameters!B920,[1]Printers!L:L,[1]Printers!P:P,,0)),"")</f>
        <v>40</v>
      </c>
      <c r="G920" cm="1">
        <f t="array" ref="G920">IFERROR(IF(ROW()-1&gt;COUNTA([1]!T_Printers[Printers])*COUNTA([1]!T_Resins[Resins]),"",_xlfn.IFS(ROUND(VLOOKUP(C920,[1]!T_Resins[#Data],3,FALSE)/VLOOKUP(A920,[1]!T_Printers[#Data],5,FALSE),1)&lt;=_xlfn.XLOOKUP(B920,[1]Printers!L:L,[1]Printers!O:O,1,0,),ROUND(VLOOKUP(C920,[1]!T_Resins[#Data],3,FALSE)/VLOOKUP(A920,[1]!T_Printers[#Data],5,FALSE),1),ROUND(VLOOKUP(C920,[1]!T_Resins[#Data],3,FALSE)/VLOOKUP(A920,[1]!T_Printers[#Data],5,FALSE),1)&gt;_xlfn.XLOOKUP(B920,[1]Printers!L:L,[1]Printers!O:O,1,0,),10)),"")</f>
        <v>5.4</v>
      </c>
      <c r="H920">
        <f>IFERROR(IF(ROUND(_xlfn.XLOOKUP([1]Parameters!B920,[1]Printers!L:L,[1]Printers!Q:Q,,0)*G920/10,0)*10&lt;_xlfn.XLOOKUP([1]Parameters!B920,[1]Printers!L:L,[1]Printers!P:P,,0),ROUND(_xlfn.XLOOKUP([1]Parameters!B920,[1]Printers!L:L,[1]Printers!Q:Q,,0)*G920/10,0)*10,_xlfn.XLOOKUP([1]Parameters!B920,[1]Printers!L:L,[1]Printers!P:P,,0)),"")</f>
        <v>50</v>
      </c>
      <c r="I920" s="3" t="str" cm="1">
        <f t="array" ref="I920">IFERROR(IF(ROW()-1&gt;COUNTA([1]!T_Printers[Printers])*COUNTA([1]!T_Resins[Resins]),"",_xlfn.IFS(ROUND(VLOOKUP(C920,[1]!T_Resins[#Data],4,FALSE)/VLOOKUP(A920,[1]!T_Printers[#Data],5,FALSE),1)&lt;=_xlfn.XLOOKUP(B920,[1]Printers!L:L,[1]Printers!O:O,1,0,),ROUND(VLOOKUP(C920,[1]!T_Resins[#Data],4,FALSE)/VLOOKUP(A920,[1]!T_Printers[#Data],5,FALSE),1),ROUND(VLOOKUP(C920,[1]!T_Resins[#Data],4,FALSE)/VLOOKUP(A920,[1]!T_Printers[#Data],5,FALSE),1)&gt;_xlfn.XLOOKUP(B920,[1]Printers!L:L,[1]Printers!O:O,1,0,),"")),"")</f>
        <v/>
      </c>
      <c r="J920" t="str">
        <f>IFERROR(IF(ROUND(_xlfn.XLOOKUP([1]Parameters!B920,[1]Printers!L:L,[1]Printers!Q:Q,,0)*I920/10,0)*10&lt;_xlfn.XLOOKUP([1]Parameters!B920,[1]Printers!L:L,[1]Printers!P:P,,0),ROUND(_xlfn.XLOOKUP([1]Parameters!B920,[1]Printers!L:L,[1]Printers!Q:Q,,0)*I920/10,0)*10,_xlfn.XLOOKUP([1]Parameters!B920,[1]Printers!L:L,[1]Printers!P:P,,0)),"")</f>
        <v/>
      </c>
      <c r="K920">
        <f>IF(SUM(E920:J920)&lt;&gt;0,VLOOKUP(A920,[1]!T_Printers[#Data],10,FALSE)+VLOOKUP(C920,[1]!T_Resins[#Data],10,FALSE),"")</f>
        <v>4</v>
      </c>
      <c r="L920">
        <f>IF(SUM(E920:J920)&lt;&gt;0,VLOOKUP(A920,[1]!T_Printers[#Data],11,FALSE),"")</f>
        <v>8</v>
      </c>
      <c r="M920">
        <f>IF(SUM(E920:J920)&lt;&gt;0,VLOOKUP(C920,[1]!T_Resins[#Data],8,FALSE),"")</f>
        <v>120</v>
      </c>
      <c r="N920">
        <f>IF(_xlfn.XLOOKUP(B920,[1]Printers!$L:$L,[1]Printers!$R:$R,0,0)&gt;0,[1]Parameters!M920,IF(SUM(E920:J920)&lt;&gt;0,VLOOKUP(C920,[1]!T_Resins[#Data],9,FALSE),""))</f>
        <v>120</v>
      </c>
      <c r="O920" t="str">
        <f t="shared" si="14"/>
        <v>CrealityHalotLite</v>
      </c>
    </row>
    <row r="921" spans="1:15" x14ac:dyDescent="0.25">
      <c r="A921" t="str">
        <f t="array" ref="A921">IF(ROW()-1&gt;COUNTA([1]!T_Printers[Printers])*COUNTA([1]!T_Resins[Resins]),"",INDEX([1]!T_Printers[Printers],INT((ROW()-2)/COUNTA([1]!T_Resins[Resins])+1)))</f>
        <v>Creality Halot Lite</v>
      </c>
      <c r="B921" t="str">
        <f>_xlfn.XLOOKUP(A921,[1]!T_Printers[Printers],[1]!T_Printers[Icon link],,0)</f>
        <v>CrealityHalotLite</v>
      </c>
      <c r="C921" t="str">
        <f t="array" ref="C921">IF(ROW()-1&gt;COUNTA([1]!T_Printers[Printers])*COUNTA([1]!T_Resins[Resins]),"",INDEX([1]!T_Resins[Resins],MOD(ROW()-2,COUNTA([1]!T_Resins[Resins]))+1))</f>
        <v>Model Resin Clear</v>
      </c>
      <c r="D921">
        <f>IF(SUM(E921:J921)&lt;&gt;0,IF(ROW()-1&gt;COUNTA([1]!T_Printers[Printers])*COUNTA([1]!T_Resins[Resins]),"",2),"")</f>
        <v>2</v>
      </c>
      <c r="E921" cm="1">
        <f t="array" ref="E921">IFERROR(IF(ROW()-1&gt;COUNTA([1]!T_Printers[Printers])*COUNTA([1]!T_Resins[Resins]),"",_xlfn.IFS(ROUND(VLOOKUP(C921,[1]!T_Resins[#Data],2,FALSE)/VLOOKUP(A921,[1]!T_Printers[#Data],5,FALSE),1)&lt;=_xlfn.XLOOKUP(B921,[1]Printers!L:L,[1]Printers!O:O,1,0,),ROUND(VLOOKUP(C921,[1]!T_Resins[#Data],2,FALSE)/VLOOKUP(A921,[1]!T_Printers[#Data],5,FALSE),1),ROUND(VLOOKUP(C921,[1]!T_Resins[#Data],2,FALSE)/VLOOKUP(A921,[1]!T_Printers[#Data],5,FALSE),1)&gt;_xlfn.XLOOKUP(B921,[1]Printers!L:L,[1]Printers!O:O,1,0,),10)),"Используйте слой 100 мкм")</f>
        <v>3.9</v>
      </c>
      <c r="F921">
        <f>IFERROR(IF(ROUND(_xlfn.XLOOKUP([1]Parameters!B921,[1]Printers!L:L,[1]Printers!Q:Q,,0)*E921/10,0)*10&lt;_xlfn.XLOOKUP([1]Parameters!B921,[1]Printers!L:L,[1]Printers!P:P,,0),ROUND(_xlfn.XLOOKUP([1]Parameters!B921,[1]Printers!L:L,[1]Printers!Q:Q,,0)*E921/10,0)*10,_xlfn.XLOOKUP([1]Parameters!B921,[1]Printers!L:L,[1]Printers!P:P,,0)),"")</f>
        <v>40</v>
      </c>
      <c r="G921" cm="1">
        <f t="array" ref="G921">IFERROR(IF(ROW()-1&gt;COUNTA([1]!T_Printers[Printers])*COUNTA([1]!T_Resins[Resins]),"",_xlfn.IFS(ROUND(VLOOKUP(C921,[1]!T_Resins[#Data],3,FALSE)/VLOOKUP(A921,[1]!T_Printers[#Data],5,FALSE),1)&lt;=_xlfn.XLOOKUP(B921,[1]Printers!L:L,[1]Printers!O:O,1,0,),ROUND(VLOOKUP(C921,[1]!T_Resins[#Data],3,FALSE)/VLOOKUP(A921,[1]!T_Printers[#Data],5,FALSE),1),ROUND(VLOOKUP(C921,[1]!T_Resins[#Data],3,FALSE)/VLOOKUP(A921,[1]!T_Printers[#Data],5,FALSE),1)&gt;_xlfn.XLOOKUP(B921,[1]Printers!L:L,[1]Printers!O:O,1,0,),10)),"")</f>
        <v>5</v>
      </c>
      <c r="H921">
        <f>IFERROR(IF(ROUND(_xlfn.XLOOKUP([1]Parameters!B921,[1]Printers!L:L,[1]Printers!Q:Q,,0)*G921/10,0)*10&lt;_xlfn.XLOOKUP([1]Parameters!B921,[1]Printers!L:L,[1]Printers!P:P,,0),ROUND(_xlfn.XLOOKUP([1]Parameters!B921,[1]Printers!L:L,[1]Printers!Q:Q,,0)*G921/10,0)*10,_xlfn.XLOOKUP([1]Parameters!B921,[1]Printers!L:L,[1]Printers!P:P,,0)),"")</f>
        <v>50</v>
      </c>
      <c r="I921" s="3" t="str" cm="1">
        <f t="array" ref="I921">IFERROR(IF(ROW()-1&gt;COUNTA([1]!T_Printers[Printers])*COUNTA([1]!T_Resins[Resins]),"",_xlfn.IFS(ROUND(VLOOKUP(C921,[1]!T_Resins[#Data],4,FALSE)/VLOOKUP(A921,[1]!T_Printers[#Data],5,FALSE),1)&lt;=_xlfn.XLOOKUP(B921,[1]Printers!L:L,[1]Printers!O:O,1,0,),ROUND(VLOOKUP(C921,[1]!T_Resins[#Data],4,FALSE)/VLOOKUP(A921,[1]!T_Printers[#Data],5,FALSE),1),ROUND(VLOOKUP(C921,[1]!T_Resins[#Data],4,FALSE)/VLOOKUP(A921,[1]!T_Printers[#Data],5,FALSE),1)&gt;_xlfn.XLOOKUP(B921,[1]Printers!L:L,[1]Printers!O:O,1,0,),"")),"")</f>
        <v/>
      </c>
      <c r="J921" t="str">
        <f>IFERROR(IF(ROUND(_xlfn.XLOOKUP([1]Parameters!B921,[1]Printers!L:L,[1]Printers!Q:Q,,0)*I921/10,0)*10&lt;_xlfn.XLOOKUP([1]Parameters!B921,[1]Printers!L:L,[1]Printers!P:P,,0),ROUND(_xlfn.XLOOKUP([1]Parameters!B921,[1]Printers!L:L,[1]Printers!Q:Q,,0)*I921/10,0)*10,_xlfn.XLOOKUP([1]Parameters!B921,[1]Printers!L:L,[1]Printers!P:P,,0)),"")</f>
        <v/>
      </c>
      <c r="K921">
        <f>IF(SUM(E921:J921)&lt;&gt;0,VLOOKUP(A921,[1]!T_Printers[#Data],10,FALSE)+VLOOKUP(C921,[1]!T_Resins[#Data],10,FALSE),"")</f>
        <v>4</v>
      </c>
      <c r="L921">
        <f>IF(SUM(E921:J921)&lt;&gt;0,VLOOKUP(A921,[1]!T_Printers[#Data],11,FALSE),"")</f>
        <v>8</v>
      </c>
      <c r="M921">
        <f>IF(SUM(E921:J921)&lt;&gt;0,VLOOKUP(C921,[1]!T_Resins[#Data],8,FALSE),"")</f>
        <v>120</v>
      </c>
      <c r="N921">
        <f>IF(_xlfn.XLOOKUP(B921,[1]Printers!$L:$L,[1]Printers!$R:$R,0,0)&gt;0,[1]Parameters!M921,IF(SUM(E921:J921)&lt;&gt;0,VLOOKUP(C921,[1]!T_Resins[#Data],9,FALSE),""))</f>
        <v>120</v>
      </c>
      <c r="O921" t="str">
        <f t="shared" si="14"/>
        <v>CrealityHalotLite</v>
      </c>
    </row>
    <row r="922" spans="1:15" x14ac:dyDescent="0.25">
      <c r="A922" t="str">
        <f t="array" ref="A922">IF(ROW()-1&gt;COUNTA([1]!T_Printers[Printers])*COUNTA([1]!T_Resins[Resins]),"",INDEX([1]!T_Printers[Printers],INT((ROW()-2)/COUNTA([1]!T_Resins[Resins])+1)))</f>
        <v>Creality Halot Lite</v>
      </c>
      <c r="B922" t="str">
        <f>_xlfn.XLOOKUP(A922,[1]!T_Printers[Printers],[1]!T_Printers[Icon link],,0)</f>
        <v>CrealityHalotLite</v>
      </c>
      <c r="C922" t="str">
        <f t="array" ref="C922">IF(ROW()-1&gt;COUNTA([1]!T_Printers[Printers])*COUNTA([1]!T_Resins[Resins]),"",INDEX([1]!T_Resins[Resins],MOD(ROW()-2,COUNTA([1]!T_Resins[Resins]))+1))</f>
        <v>Model Resin Grey</v>
      </c>
      <c r="D922">
        <f>IF(SUM(E922:J922)&lt;&gt;0,IF(ROW()-1&gt;COUNTA([1]!T_Printers[Printers])*COUNTA([1]!T_Resins[Resins]),"",2),"")</f>
        <v>2</v>
      </c>
      <c r="E922" cm="1">
        <f t="array" ref="E922">IFERROR(IF(ROW()-1&gt;COUNTA([1]!T_Printers[Printers])*COUNTA([1]!T_Resins[Resins]),"",_xlfn.IFS(ROUND(VLOOKUP(C922,[1]!T_Resins[#Data],2,FALSE)/VLOOKUP(A922,[1]!T_Printers[#Data],5,FALSE),1)&lt;=_xlfn.XLOOKUP(B922,[1]Printers!L:L,[1]Printers!O:O,1,0,),ROUND(VLOOKUP(C922,[1]!T_Resins[#Data],2,FALSE)/VLOOKUP(A922,[1]!T_Printers[#Data],5,FALSE),1),ROUND(VLOOKUP(C922,[1]!T_Resins[#Data],2,FALSE)/VLOOKUP(A922,[1]!T_Printers[#Data],5,FALSE),1)&gt;_xlfn.XLOOKUP(B922,[1]Printers!L:L,[1]Printers!O:O,1,0,),10)),"Используйте слой 100 мкм")</f>
        <v>5.8</v>
      </c>
      <c r="F922">
        <f>IFERROR(IF(ROUND(_xlfn.XLOOKUP([1]Parameters!B922,[1]Printers!L:L,[1]Printers!Q:Q,,0)*E922/10,0)*10&lt;_xlfn.XLOOKUP([1]Parameters!B922,[1]Printers!L:L,[1]Printers!P:P,,0),ROUND(_xlfn.XLOOKUP([1]Parameters!B922,[1]Printers!L:L,[1]Printers!Q:Q,,0)*E922/10,0)*10,_xlfn.XLOOKUP([1]Parameters!B922,[1]Printers!L:L,[1]Printers!P:P,,0)),"")</f>
        <v>50</v>
      </c>
      <c r="G922" cm="1">
        <f t="array" ref="G922">IFERROR(IF(ROW()-1&gt;COUNTA([1]!T_Printers[Printers])*COUNTA([1]!T_Resins[Resins]),"",_xlfn.IFS(ROUND(VLOOKUP(C922,[1]!T_Resins[#Data],3,FALSE)/VLOOKUP(A922,[1]!T_Printers[#Data],5,FALSE),1)&lt;=_xlfn.XLOOKUP(B922,[1]Printers!L:L,[1]Printers!O:O,1,0,),ROUND(VLOOKUP(C922,[1]!T_Resins[#Data],3,FALSE)/VLOOKUP(A922,[1]!T_Printers[#Data],5,FALSE),1),ROUND(VLOOKUP(C922,[1]!T_Resins[#Data],3,FALSE)/VLOOKUP(A922,[1]!T_Printers[#Data],5,FALSE),1)&gt;_xlfn.XLOOKUP(B922,[1]Printers!L:L,[1]Printers!O:O,1,0,),10)),"")</f>
        <v>7.6</v>
      </c>
      <c r="H922">
        <f>IFERROR(IF(ROUND(_xlfn.XLOOKUP([1]Parameters!B922,[1]Printers!L:L,[1]Printers!Q:Q,,0)*G922/10,0)*10&lt;_xlfn.XLOOKUP([1]Parameters!B922,[1]Printers!L:L,[1]Printers!P:P,,0),ROUND(_xlfn.XLOOKUP([1]Parameters!B922,[1]Printers!L:L,[1]Printers!Q:Q,,0)*G922/10,0)*10,_xlfn.XLOOKUP([1]Parameters!B922,[1]Printers!L:L,[1]Printers!P:P,,0)),"")</f>
        <v>70</v>
      </c>
      <c r="I922" s="3" t="str" cm="1">
        <f t="array" ref="I922">IFERROR(IF(ROW()-1&gt;COUNTA([1]!T_Printers[Printers])*COUNTA([1]!T_Resins[Resins]),"",_xlfn.IFS(ROUND(VLOOKUP(C922,[1]!T_Resins[#Data],4,FALSE)/VLOOKUP(A922,[1]!T_Printers[#Data],5,FALSE),1)&lt;=_xlfn.XLOOKUP(B922,[1]Printers!L:L,[1]Printers!O:O,1,0,),ROUND(VLOOKUP(C922,[1]!T_Resins[#Data],4,FALSE)/VLOOKUP(A922,[1]!T_Printers[#Data],5,FALSE),1),ROUND(VLOOKUP(C922,[1]!T_Resins[#Data],4,FALSE)/VLOOKUP(A922,[1]!T_Printers[#Data],5,FALSE),1)&gt;_xlfn.XLOOKUP(B922,[1]Printers!L:L,[1]Printers!O:O,1,0,),"")),"")</f>
        <v/>
      </c>
      <c r="J922" t="str">
        <f>IFERROR(IF(ROUND(_xlfn.XLOOKUP([1]Parameters!B922,[1]Printers!L:L,[1]Printers!Q:Q,,0)*I922/10,0)*10&lt;_xlfn.XLOOKUP([1]Parameters!B922,[1]Printers!L:L,[1]Printers!P:P,,0),ROUND(_xlfn.XLOOKUP([1]Parameters!B922,[1]Printers!L:L,[1]Printers!Q:Q,,0)*I922/10,0)*10,_xlfn.XLOOKUP([1]Parameters!B922,[1]Printers!L:L,[1]Printers!P:P,,0)),"")</f>
        <v/>
      </c>
      <c r="K922">
        <f>IF(SUM(E922:J922)&lt;&gt;0,VLOOKUP(A922,[1]!T_Printers[#Data],10,FALSE)+VLOOKUP(C922,[1]!T_Resins[#Data],10,FALSE),"")</f>
        <v>4</v>
      </c>
      <c r="L922">
        <f>IF(SUM(E922:J922)&lt;&gt;0,VLOOKUP(A922,[1]!T_Printers[#Data],11,FALSE),"")</f>
        <v>8</v>
      </c>
      <c r="M922">
        <f>IF(SUM(E922:J922)&lt;&gt;0,VLOOKUP(C922,[1]!T_Resins[#Data],8,FALSE),"")</f>
        <v>120</v>
      </c>
      <c r="N922">
        <f>IF(_xlfn.XLOOKUP(B922,[1]Printers!$L:$L,[1]Printers!$R:$R,0,0)&gt;0,[1]Parameters!M922,IF(SUM(E922:J922)&lt;&gt;0,VLOOKUP(C922,[1]!T_Resins[#Data],9,FALSE),""))</f>
        <v>120</v>
      </c>
      <c r="O922" t="str">
        <f t="shared" si="14"/>
        <v>CrealityHalotLite</v>
      </c>
    </row>
    <row r="923" spans="1:15" x14ac:dyDescent="0.25">
      <c r="A923" t="str">
        <f t="array" ref="A923">IF(ROW()-1&gt;COUNTA([1]!T_Printers[Printers])*COUNTA([1]!T_Resins[Resins]),"",INDEX([1]!T_Printers[Printers],INT((ROW()-2)/COUNTA([1]!T_Resins[Resins])+1)))</f>
        <v>Creality Halot Lite</v>
      </c>
      <c r="B923" t="str">
        <f>_xlfn.XLOOKUP(A923,[1]!T_Printers[Printers],[1]!T_Printers[Icon link],,0)</f>
        <v>CrealityHalotLite</v>
      </c>
      <c r="C923" t="str">
        <f t="array" ref="C923">IF(ROW()-1&gt;COUNTA([1]!T_Printers[Printers])*COUNTA([1]!T_Resins[Resins]),"",INDEX([1]!T_Resins[Resins],MOD(ROW()-2,COUNTA([1]!T_Resins[Resins]))+1))</f>
        <v>Model Resin White</v>
      </c>
      <c r="D923">
        <f>IF(SUM(E923:J923)&lt;&gt;0,IF(ROW()-1&gt;COUNTA([1]!T_Printers[Printers])*COUNTA([1]!T_Resins[Resins]),"",2),"")</f>
        <v>2</v>
      </c>
      <c r="E923" cm="1">
        <f t="array" ref="E923">IFERROR(IF(ROW()-1&gt;COUNTA([1]!T_Printers[Printers])*COUNTA([1]!T_Resins[Resins]),"",_xlfn.IFS(ROUND(VLOOKUP(C923,[1]!T_Resins[#Data],2,FALSE)/VLOOKUP(A923,[1]!T_Printers[#Data],5,FALSE),1)&lt;=_xlfn.XLOOKUP(B923,[1]Printers!L:L,[1]Printers!O:O,1,0,),ROUND(VLOOKUP(C923,[1]!T_Resins[#Data],2,FALSE)/VLOOKUP(A923,[1]!T_Printers[#Data],5,FALSE),1),ROUND(VLOOKUP(C923,[1]!T_Resins[#Data],2,FALSE)/VLOOKUP(A923,[1]!T_Printers[#Data],5,FALSE),1)&gt;_xlfn.XLOOKUP(B923,[1]Printers!L:L,[1]Printers!O:O,1,0,),10)),"Используйте слой 100 мкм")</f>
        <v>3.7</v>
      </c>
      <c r="F923">
        <f>IFERROR(IF(ROUND(_xlfn.XLOOKUP([1]Parameters!B923,[1]Printers!L:L,[1]Printers!Q:Q,,0)*E923/10,0)*10&lt;_xlfn.XLOOKUP([1]Parameters!B923,[1]Printers!L:L,[1]Printers!P:P,,0),ROUND(_xlfn.XLOOKUP([1]Parameters!B923,[1]Printers!L:L,[1]Printers!Q:Q,,0)*E923/10,0)*10,_xlfn.XLOOKUP([1]Parameters!B923,[1]Printers!L:L,[1]Printers!P:P,,0)),"")</f>
        <v>30</v>
      </c>
      <c r="G923" cm="1">
        <f t="array" ref="G923">IFERROR(IF(ROW()-1&gt;COUNTA([1]!T_Printers[Printers])*COUNTA([1]!T_Resins[Resins]),"",_xlfn.IFS(ROUND(VLOOKUP(C923,[1]!T_Resins[#Data],3,FALSE)/VLOOKUP(A923,[1]!T_Printers[#Data],5,FALSE),1)&lt;=_xlfn.XLOOKUP(B923,[1]Printers!L:L,[1]Printers!O:O,1,0,),ROUND(VLOOKUP(C923,[1]!T_Resins[#Data],3,FALSE)/VLOOKUP(A923,[1]!T_Printers[#Data],5,FALSE),1),ROUND(VLOOKUP(C923,[1]!T_Resins[#Data],3,FALSE)/VLOOKUP(A923,[1]!T_Printers[#Data],5,FALSE),1)&gt;_xlfn.XLOOKUP(B923,[1]Printers!L:L,[1]Printers!O:O,1,0,),10)),"")</f>
        <v>4.8</v>
      </c>
      <c r="H923">
        <f>IFERROR(IF(ROUND(_xlfn.XLOOKUP([1]Parameters!B923,[1]Printers!L:L,[1]Printers!Q:Q,,0)*G923/10,0)*10&lt;_xlfn.XLOOKUP([1]Parameters!B923,[1]Printers!L:L,[1]Printers!P:P,,0),ROUND(_xlfn.XLOOKUP([1]Parameters!B923,[1]Printers!L:L,[1]Printers!Q:Q,,0)*G923/10,0)*10,_xlfn.XLOOKUP([1]Parameters!B923,[1]Printers!L:L,[1]Printers!P:P,,0)),"")</f>
        <v>40</v>
      </c>
      <c r="I923" s="3" t="str" cm="1">
        <f t="array" ref="I923">IFERROR(IF(ROW()-1&gt;COUNTA([1]!T_Printers[Printers])*COUNTA([1]!T_Resins[Resins]),"",_xlfn.IFS(ROUND(VLOOKUP(C923,[1]!T_Resins[#Data],4,FALSE)/VLOOKUP(A923,[1]!T_Printers[#Data],5,FALSE),1)&lt;=_xlfn.XLOOKUP(B923,[1]Printers!L:L,[1]Printers!O:O,1,0,),ROUND(VLOOKUP(C923,[1]!T_Resins[#Data],4,FALSE)/VLOOKUP(A923,[1]!T_Printers[#Data],5,FALSE),1),ROUND(VLOOKUP(C923,[1]!T_Resins[#Data],4,FALSE)/VLOOKUP(A923,[1]!T_Printers[#Data],5,FALSE),1)&gt;_xlfn.XLOOKUP(B923,[1]Printers!L:L,[1]Printers!O:O,1,0,),"")),"")</f>
        <v/>
      </c>
      <c r="J923" t="str">
        <f>IFERROR(IF(ROUND(_xlfn.XLOOKUP([1]Parameters!B923,[1]Printers!L:L,[1]Printers!Q:Q,,0)*I923/10,0)*10&lt;_xlfn.XLOOKUP([1]Parameters!B923,[1]Printers!L:L,[1]Printers!P:P,,0),ROUND(_xlfn.XLOOKUP([1]Parameters!B923,[1]Printers!L:L,[1]Printers!Q:Q,,0)*I923/10,0)*10,_xlfn.XLOOKUP([1]Parameters!B923,[1]Printers!L:L,[1]Printers!P:P,,0)),"")</f>
        <v/>
      </c>
      <c r="K923">
        <f>IF(SUM(E923:J923)&lt;&gt;0,VLOOKUP(A923,[1]!T_Printers[#Data],10,FALSE)+VLOOKUP(C923,[1]!T_Resins[#Data],10,FALSE),"")</f>
        <v>4</v>
      </c>
      <c r="L923">
        <f>IF(SUM(E923:J923)&lt;&gt;0,VLOOKUP(A923,[1]!T_Printers[#Data],11,FALSE),"")</f>
        <v>8</v>
      </c>
      <c r="M923">
        <f>IF(SUM(E923:J923)&lt;&gt;0,VLOOKUP(C923,[1]!T_Resins[#Data],8,FALSE),"")</f>
        <v>120</v>
      </c>
      <c r="N923">
        <f>IF(_xlfn.XLOOKUP(B923,[1]Printers!$L:$L,[1]Printers!$R:$R,0,0)&gt;0,[1]Parameters!M923,IF(SUM(E923:J923)&lt;&gt;0,VLOOKUP(C923,[1]!T_Resins[#Data],9,FALSE),""))</f>
        <v>120</v>
      </c>
      <c r="O923" t="str">
        <f t="shared" si="14"/>
        <v>CrealityHalotLite</v>
      </c>
    </row>
    <row r="924" spans="1:15" x14ac:dyDescent="0.25">
      <c r="A924" t="str">
        <f t="array" ref="A924">IF(ROW()-1&gt;COUNTA([1]!T_Printers[Printers])*COUNTA([1]!T_Resins[Resins]),"",INDEX([1]!T_Printers[Printers],INT((ROW()-2)/COUNTA([1]!T_Resins[Resins])+1)))</f>
        <v>Creality Halot Lite</v>
      </c>
      <c r="B924" t="str">
        <f>_xlfn.XLOOKUP(A924,[1]!T_Printers[Printers],[1]!T_Printers[Icon link],,0)</f>
        <v>CrealityHalotLite</v>
      </c>
      <c r="C924" t="str">
        <f t="array" ref="C924">IF(ROW()-1&gt;COUNTA([1]!T_Printers[Printers])*COUNTA([1]!T_Resins[Resins]),"",INDEX([1]!T_Resins[Resins],MOD(ROW()-2,COUNTA([1]!T_Resins[Resins]))+1))</f>
        <v>Silicone-Compatiable Model Resin (J-Model)</v>
      </c>
      <c r="D924">
        <f>IF(SUM(E924:J924)&lt;&gt;0,IF(ROW()-1&gt;COUNTA([1]!T_Printers[Printers])*COUNTA([1]!T_Resins[Resins]),"",2),"")</f>
        <v>2</v>
      </c>
      <c r="E924" cm="1">
        <f t="array" ref="E924">IFERROR(IF(ROW()-1&gt;COUNTA([1]!T_Printers[Printers])*COUNTA([1]!T_Resins[Resins]),"",_xlfn.IFS(ROUND(VLOOKUP(C924,[1]!T_Resins[#Data],2,FALSE)/VLOOKUP(A924,[1]!T_Printers[#Data],5,FALSE),1)&lt;=_xlfn.XLOOKUP(B924,[1]Printers!L:L,[1]Printers!O:O,1,0,),ROUND(VLOOKUP(C924,[1]!T_Resins[#Data],2,FALSE)/VLOOKUP(A924,[1]!T_Printers[#Data],5,FALSE),1),ROUND(VLOOKUP(C924,[1]!T_Resins[#Data],2,FALSE)/VLOOKUP(A924,[1]!T_Printers[#Data],5,FALSE),1)&gt;_xlfn.XLOOKUP(B924,[1]Printers!L:L,[1]Printers!O:O,1,0,),10)),"Используйте слой 100 мкм")</f>
        <v>3.7</v>
      </c>
      <c r="F924">
        <f>IFERROR(IF(ROUND(_xlfn.XLOOKUP([1]Parameters!B924,[1]Printers!L:L,[1]Printers!Q:Q,,0)*E924/10,0)*10&lt;_xlfn.XLOOKUP([1]Parameters!B924,[1]Printers!L:L,[1]Printers!P:P,,0),ROUND(_xlfn.XLOOKUP([1]Parameters!B924,[1]Printers!L:L,[1]Printers!Q:Q,,0)*E924/10,0)*10,_xlfn.XLOOKUP([1]Parameters!B924,[1]Printers!L:L,[1]Printers!P:P,,0)),"")</f>
        <v>30</v>
      </c>
      <c r="G924" cm="1">
        <f t="array" ref="G924">IFERROR(IF(ROW()-1&gt;COUNTA([1]!T_Printers[Printers])*COUNTA([1]!T_Resins[Resins]),"",_xlfn.IFS(ROUND(VLOOKUP(C924,[1]!T_Resins[#Data],3,FALSE)/VLOOKUP(A924,[1]!T_Printers[#Data],5,FALSE),1)&lt;=_xlfn.XLOOKUP(B924,[1]Printers!L:L,[1]Printers!O:O,1,0,),ROUND(VLOOKUP(C924,[1]!T_Resins[#Data],3,FALSE)/VLOOKUP(A924,[1]!T_Printers[#Data],5,FALSE),1),ROUND(VLOOKUP(C924,[1]!T_Resins[#Data],3,FALSE)/VLOOKUP(A924,[1]!T_Printers[#Data],5,FALSE),1)&gt;_xlfn.XLOOKUP(B924,[1]Printers!L:L,[1]Printers!O:O,1,0,),10)),"")</f>
        <v>4.8</v>
      </c>
      <c r="H924">
        <f>IFERROR(IF(ROUND(_xlfn.XLOOKUP([1]Parameters!B924,[1]Printers!L:L,[1]Printers!Q:Q,,0)*G924/10,0)*10&lt;_xlfn.XLOOKUP([1]Parameters!B924,[1]Printers!L:L,[1]Printers!P:P,,0),ROUND(_xlfn.XLOOKUP([1]Parameters!B924,[1]Printers!L:L,[1]Printers!Q:Q,,0)*G924/10,0)*10,_xlfn.XLOOKUP([1]Parameters!B924,[1]Printers!L:L,[1]Printers!P:P,,0)),"")</f>
        <v>40</v>
      </c>
      <c r="I924" s="3" t="str" cm="1">
        <f t="array" ref="I924">IFERROR(IF(ROW()-1&gt;COUNTA([1]!T_Printers[Printers])*COUNTA([1]!T_Resins[Resins]),"",_xlfn.IFS(ROUND(VLOOKUP(C924,[1]!T_Resins[#Data],4,FALSE)/VLOOKUP(A924,[1]!T_Printers[#Data],5,FALSE),1)&lt;=_xlfn.XLOOKUP(B924,[1]Printers!L:L,[1]Printers!O:O,1,0,),ROUND(VLOOKUP(C924,[1]!T_Resins[#Data],4,FALSE)/VLOOKUP(A924,[1]!T_Printers[#Data],5,FALSE),1),ROUND(VLOOKUP(C924,[1]!T_Resins[#Data],4,FALSE)/VLOOKUP(A924,[1]!T_Printers[#Data],5,FALSE),1)&gt;_xlfn.XLOOKUP(B924,[1]Printers!L:L,[1]Printers!O:O,1,0,),"")),"")</f>
        <v/>
      </c>
      <c r="J924" t="str">
        <f>IFERROR(IF(ROUND(_xlfn.XLOOKUP([1]Parameters!B924,[1]Printers!L:L,[1]Printers!Q:Q,,0)*I924/10,0)*10&lt;_xlfn.XLOOKUP([1]Parameters!B924,[1]Printers!L:L,[1]Printers!P:P,,0),ROUND(_xlfn.XLOOKUP([1]Parameters!B924,[1]Printers!L:L,[1]Printers!Q:Q,,0)*I924/10,0)*10,_xlfn.XLOOKUP([1]Parameters!B924,[1]Printers!L:L,[1]Printers!P:P,,0)),"")</f>
        <v/>
      </c>
      <c r="K924">
        <f>IF(SUM(E924:J924)&lt;&gt;0,VLOOKUP(A924,[1]!T_Printers[#Data],10,FALSE)+VLOOKUP(C924,[1]!T_Resins[#Data],10,FALSE),"")</f>
        <v>4</v>
      </c>
      <c r="L924">
        <f>IF(SUM(E924:J924)&lt;&gt;0,VLOOKUP(A924,[1]!T_Printers[#Data],11,FALSE),"")</f>
        <v>8</v>
      </c>
      <c r="M924">
        <f>IF(SUM(E924:J924)&lt;&gt;0,VLOOKUP(C924,[1]!T_Resins[#Data],8,FALSE),"")</f>
        <v>60</v>
      </c>
      <c r="N924">
        <f>IF(_xlfn.XLOOKUP(B924,[1]Printers!$L:$L,[1]Printers!$R:$R,0,0)&gt;0,[1]Parameters!M924,IF(SUM(E924:J924)&lt;&gt;0,VLOOKUP(C924,[1]!T_Resins[#Data],9,FALSE),""))</f>
        <v>60</v>
      </c>
      <c r="O924" t="str">
        <f t="shared" si="14"/>
        <v>CrealityHalotLite</v>
      </c>
    </row>
    <row r="925" spans="1:15" x14ac:dyDescent="0.25">
      <c r="A925" t="str">
        <f t="array" ref="A925">IF(ROW()-1&gt;COUNTA([1]!T_Printers[Printers])*COUNTA([1]!T_Resins[Resins]),"",INDEX([1]!T_Printers[Printers],INT((ROW()-2)/COUNTA([1]!T_Resins[Resins])+1)))</f>
        <v>Creality Halot Lite</v>
      </c>
      <c r="B925" t="str">
        <f>_xlfn.XLOOKUP(A925,[1]!T_Printers[Printers],[1]!T_Printers[Icon link],,0)</f>
        <v>CrealityHalotLite</v>
      </c>
      <c r="C925" t="str">
        <f t="array" ref="C925">IF(ROW()-1&gt;COUNTA([1]!T_Printers[Printers])*COUNTA([1]!T_Resins[Resins]),"",INDEX([1]!T_Resins[Resins],MOD(ROW()-2,COUNTA([1]!T_Resins[Resins]))+1))</f>
        <v>Silicone-Like Black</v>
      </c>
      <c r="D925">
        <f>IF(SUM(E925:J925)&lt;&gt;0,IF(ROW()-1&gt;COUNTA([1]!T_Printers[Printers])*COUNTA([1]!T_Resins[Resins]),"",2),"")</f>
        <v>2</v>
      </c>
      <c r="E925" cm="1">
        <f t="array" ref="E925">IFERROR(IF(ROW()-1&gt;COUNTA([1]!T_Printers[Printers])*COUNTA([1]!T_Resins[Resins]),"",_xlfn.IFS(ROUND(VLOOKUP(C925,[1]!T_Resins[#Data],2,FALSE)/VLOOKUP(A925,[1]!T_Printers[#Data],5,FALSE),1)&lt;=_xlfn.XLOOKUP(B925,[1]Printers!L:L,[1]Printers!O:O,1,0,),ROUND(VLOOKUP(C925,[1]!T_Resins[#Data],2,FALSE)/VLOOKUP(A925,[1]!T_Printers[#Data],5,FALSE),1),ROUND(VLOOKUP(C925,[1]!T_Resins[#Data],2,FALSE)/VLOOKUP(A925,[1]!T_Printers[#Data],5,FALSE),1)&gt;_xlfn.XLOOKUP(B925,[1]Printers!L:L,[1]Printers!O:O,1,0,),10)),"Используйте слой 100 мкм")</f>
        <v>8.8000000000000007</v>
      </c>
      <c r="F925">
        <f>IFERROR(IF(ROUND(_xlfn.XLOOKUP([1]Parameters!B925,[1]Printers!L:L,[1]Printers!Q:Q,,0)*E925/10,0)*10&lt;_xlfn.XLOOKUP([1]Parameters!B925,[1]Printers!L:L,[1]Printers!P:P,,0),ROUND(_xlfn.XLOOKUP([1]Parameters!B925,[1]Printers!L:L,[1]Printers!Q:Q,,0)*E925/10,0)*10,_xlfn.XLOOKUP([1]Parameters!B925,[1]Printers!L:L,[1]Printers!P:P,,0)),"")</f>
        <v>70</v>
      </c>
      <c r="G925" cm="1">
        <f t="array" ref="G925">IFERROR(IF(ROW()-1&gt;COUNTA([1]!T_Printers[Printers])*COUNTA([1]!T_Resins[Resins]),"",_xlfn.IFS(ROUND(VLOOKUP(C925,[1]!T_Resins[#Data],3,FALSE)/VLOOKUP(A925,[1]!T_Printers[#Data],5,FALSE),1)&lt;=_xlfn.XLOOKUP(B925,[1]Printers!L:L,[1]Printers!O:O,1,0,),ROUND(VLOOKUP(C925,[1]!T_Resins[#Data],3,FALSE)/VLOOKUP(A925,[1]!T_Printers[#Data],5,FALSE),1),ROUND(VLOOKUP(C925,[1]!T_Resins[#Data],3,FALSE)/VLOOKUP(A925,[1]!T_Printers[#Data],5,FALSE),1)&gt;_xlfn.XLOOKUP(B925,[1]Printers!L:L,[1]Printers!O:O,1,0,),10)),"")</f>
        <v>10</v>
      </c>
      <c r="H925">
        <f>IFERROR(IF(ROUND(_xlfn.XLOOKUP([1]Parameters!B925,[1]Printers!L:L,[1]Printers!Q:Q,,0)*G925/10,0)*10&lt;_xlfn.XLOOKUP([1]Parameters!B925,[1]Printers!L:L,[1]Printers!P:P,,0),ROUND(_xlfn.XLOOKUP([1]Parameters!B925,[1]Printers!L:L,[1]Printers!Q:Q,,0)*G925/10,0)*10,_xlfn.XLOOKUP([1]Parameters!B925,[1]Printers!L:L,[1]Printers!P:P,,0)),"")</f>
        <v>70</v>
      </c>
      <c r="I925" s="3" t="str" cm="1">
        <f t="array" ref="I925">IFERROR(IF(ROW()-1&gt;COUNTA([1]!T_Printers[Printers])*COUNTA([1]!T_Resins[Resins]),"",_xlfn.IFS(ROUND(VLOOKUP(C925,[1]!T_Resins[#Data],4,FALSE)/VLOOKUP(A925,[1]!T_Printers[#Data],5,FALSE),1)&lt;=_xlfn.XLOOKUP(B925,[1]Printers!L:L,[1]Printers!O:O,1,0,),ROUND(VLOOKUP(C925,[1]!T_Resins[#Data],4,FALSE)/VLOOKUP(A925,[1]!T_Printers[#Data],5,FALSE),1),ROUND(VLOOKUP(C925,[1]!T_Resins[#Data],4,FALSE)/VLOOKUP(A925,[1]!T_Printers[#Data],5,FALSE),1)&gt;_xlfn.XLOOKUP(B925,[1]Printers!L:L,[1]Printers!O:O,1,0,),"")),"")</f>
        <v/>
      </c>
      <c r="J925" t="str">
        <f>IFERROR(IF(ROUND(_xlfn.XLOOKUP([1]Parameters!B925,[1]Printers!L:L,[1]Printers!Q:Q,,0)*I925/10,0)*10&lt;_xlfn.XLOOKUP([1]Parameters!B925,[1]Printers!L:L,[1]Printers!P:P,,0),ROUND(_xlfn.XLOOKUP([1]Parameters!B925,[1]Printers!L:L,[1]Printers!Q:Q,,0)*I925/10,0)*10,_xlfn.XLOOKUP([1]Parameters!B925,[1]Printers!L:L,[1]Printers!P:P,,0)),"")</f>
        <v/>
      </c>
      <c r="K925">
        <f>IF(SUM(E925:J925)&lt;&gt;0,VLOOKUP(A925,[1]!T_Printers[#Data],10,FALSE)+VLOOKUP(C925,[1]!T_Resins[#Data],10,FALSE),"")</f>
        <v>4</v>
      </c>
      <c r="L925">
        <f>IF(SUM(E925:J925)&lt;&gt;0,VLOOKUP(A925,[1]!T_Printers[#Data],11,FALSE),"")</f>
        <v>8</v>
      </c>
      <c r="M925">
        <f>IF(SUM(E925:J925)&lt;&gt;0,VLOOKUP(C925,[1]!T_Resins[#Data],8,FALSE),"")</f>
        <v>60</v>
      </c>
      <c r="N925">
        <f>IF(_xlfn.XLOOKUP(B925,[1]Printers!$L:$L,[1]Printers!$R:$R,0,0)&gt;0,[1]Parameters!M925,IF(SUM(E925:J925)&lt;&gt;0,VLOOKUP(C925,[1]!T_Resins[#Data],9,FALSE),""))</f>
        <v>60</v>
      </c>
      <c r="O925" t="str">
        <f t="shared" si="14"/>
        <v>CrealityHalotLite</v>
      </c>
    </row>
    <row r="926" spans="1:15" x14ac:dyDescent="0.25">
      <c r="A926" t="str">
        <f t="array" ref="A926">IF(ROW()-1&gt;COUNTA([1]!T_Printers[Printers])*COUNTA([1]!T_Resins[Resins]),"",INDEX([1]!T_Printers[Printers],INT((ROW()-2)/COUNTA([1]!T_Resins[Resins])+1)))</f>
        <v xml:space="preserve">Creality Halot Mage </v>
      </c>
      <c r="B926" t="str">
        <f>_xlfn.XLOOKUP(A926,[1]!T_Printers[Printers],[1]!T_Printers[Icon link],,0)</f>
        <v>CrealityHalotMage</v>
      </c>
      <c r="C926" t="str">
        <f t="array" ref="C926">IF(ROW()-1&gt;COUNTA([1]!T_Printers[Printers])*COUNTA([1]!T_Resins[Resins]),"",INDEX([1]!T_Resins[Resins],MOD(ROW()-2,COUNTA([1]!T_Resins[Resins]))+1))</f>
        <v>Basic Red</v>
      </c>
      <c r="D926">
        <f>IF(SUM(E926:J926)&lt;&gt;0,IF(ROW()-1&gt;COUNTA([1]!T_Printers[Printers])*COUNTA([1]!T_Resins[Resins]),"",2),"")</f>
        <v>2</v>
      </c>
      <c r="E926" cm="1">
        <f t="array" ref="E926">IFERROR(IF(ROW()-1&gt;COUNTA([1]!T_Printers[Printers])*COUNTA([1]!T_Resins[Resins]),"",_xlfn.IFS(ROUND(VLOOKUP(C926,[1]!T_Resins[#Data],2,FALSE)/VLOOKUP(A926,[1]!T_Printers[#Data],5,FALSE),1)&lt;=_xlfn.XLOOKUP(B926,[1]Printers!L:L,[1]Printers!O:O,1,0,),ROUND(VLOOKUP(C926,[1]!T_Resins[#Data],2,FALSE)/VLOOKUP(A926,[1]!T_Printers[#Data],5,FALSE),1),ROUND(VLOOKUP(C926,[1]!T_Resins[#Data],2,FALSE)/VLOOKUP(A926,[1]!T_Printers[#Data],5,FALSE),1)&gt;_xlfn.XLOOKUP(B926,[1]Printers!L:L,[1]Printers!O:O,1,0,),10)),"Используйте слой 100 мкм")</f>
        <v>2.7</v>
      </c>
      <c r="F926">
        <f>IFERROR(IF(ROUND(_xlfn.XLOOKUP([1]Parameters!B926,[1]Printers!L:L,[1]Printers!Q:Q,,0)*E926/10,0)*10&lt;_xlfn.XLOOKUP([1]Parameters!B926,[1]Printers!L:L,[1]Printers!P:P,,0),ROUND(_xlfn.XLOOKUP([1]Parameters!B926,[1]Printers!L:L,[1]Printers!Q:Q,,0)*E926/10,0)*10,_xlfn.XLOOKUP([1]Parameters!B926,[1]Printers!L:L,[1]Printers!P:P,,0)),"")</f>
        <v>20</v>
      </c>
      <c r="G926" cm="1">
        <f t="array" ref="G926">IFERROR(IF(ROW()-1&gt;COUNTA([1]!T_Printers[Printers])*COUNTA([1]!T_Resins[Resins]),"",_xlfn.IFS(ROUND(VLOOKUP(C926,[1]!T_Resins[#Data],3,FALSE)/VLOOKUP(A926,[1]!T_Printers[#Data],5,FALSE),1)&lt;=_xlfn.XLOOKUP(B926,[1]Printers!L:L,[1]Printers!O:O,1,0,),ROUND(VLOOKUP(C926,[1]!T_Resins[#Data],3,FALSE)/VLOOKUP(A926,[1]!T_Printers[#Data],5,FALSE),1),ROUND(VLOOKUP(C926,[1]!T_Resins[#Data],3,FALSE)/VLOOKUP(A926,[1]!T_Printers[#Data],5,FALSE),1)&gt;_xlfn.XLOOKUP(B926,[1]Printers!L:L,[1]Printers!O:O,1,0,),10)),"")</f>
        <v>3.4</v>
      </c>
      <c r="H926">
        <f>IFERROR(IF(ROUND(_xlfn.XLOOKUP([1]Parameters!B926,[1]Printers!L:L,[1]Printers!Q:Q,,0)*G926/10,0)*10&lt;_xlfn.XLOOKUP([1]Parameters!B926,[1]Printers!L:L,[1]Printers!P:P,,0),ROUND(_xlfn.XLOOKUP([1]Parameters!B926,[1]Printers!L:L,[1]Printers!Q:Q,,0)*G926/10,0)*10,_xlfn.XLOOKUP([1]Parameters!B926,[1]Printers!L:L,[1]Printers!P:P,,0)),"")</f>
        <v>30</v>
      </c>
      <c r="I926" s="3" t="str" cm="1">
        <f t="array" ref="I926">IFERROR(IF(ROW()-1&gt;COUNTA([1]!T_Printers[Printers])*COUNTA([1]!T_Resins[Resins]),"",_xlfn.IFS(ROUND(VLOOKUP(C926,[1]!T_Resins[#Data],4,FALSE)/VLOOKUP(A926,[1]!T_Printers[#Data],5,FALSE),1)&lt;=_xlfn.XLOOKUP(B926,[1]Printers!L:L,[1]Printers!O:O,1,0,),ROUND(VLOOKUP(C926,[1]!T_Resins[#Data],4,FALSE)/VLOOKUP(A926,[1]!T_Printers[#Data],5,FALSE),1),ROUND(VLOOKUP(C926,[1]!T_Resins[#Data],4,FALSE)/VLOOKUP(A926,[1]!T_Printers[#Data],5,FALSE),1)&gt;_xlfn.XLOOKUP(B926,[1]Printers!L:L,[1]Printers!O:O,1,0,),"")),"")</f>
        <v/>
      </c>
      <c r="J926" t="str">
        <f>IFERROR(IF(ROUND(_xlfn.XLOOKUP([1]Parameters!B926,[1]Printers!L:L,[1]Printers!Q:Q,,0)*I926/10,0)*10&lt;_xlfn.XLOOKUP([1]Parameters!B926,[1]Printers!L:L,[1]Printers!P:P,,0),ROUND(_xlfn.XLOOKUP([1]Parameters!B926,[1]Printers!L:L,[1]Printers!Q:Q,,0)*I926/10,0)*10,_xlfn.XLOOKUP([1]Parameters!B926,[1]Printers!L:L,[1]Printers!P:P,,0)),"")</f>
        <v/>
      </c>
      <c r="K926">
        <f>IF(SUM(E926:J926)&lt;&gt;0,VLOOKUP(A926,[1]!T_Printers[#Data],10,FALSE)+VLOOKUP(C926,[1]!T_Resins[#Data],10,FALSE),"")</f>
        <v>4</v>
      </c>
      <c r="L926">
        <f>IF(SUM(E926:J926)&lt;&gt;0,VLOOKUP(A926,[1]!T_Printers[#Data],11,FALSE),"")</f>
        <v>8</v>
      </c>
      <c r="M926">
        <f>IF(SUM(E926:J926)&lt;&gt;0,VLOOKUP(C926,[1]!T_Resins[#Data],8,FALSE),"")</f>
        <v>120</v>
      </c>
      <c r="N926">
        <f>IF(_xlfn.XLOOKUP(B926,[1]Printers!$L:$L,[1]Printers!$R:$R,0,0)&gt;0,[1]Parameters!M926,IF(SUM(E926:J926)&lt;&gt;0,VLOOKUP(C926,[1]!T_Resins[#Data],9,FALSE),""))</f>
        <v>120</v>
      </c>
      <c r="O926" t="str">
        <f t="shared" si="14"/>
        <v>CrealityHalotMage</v>
      </c>
    </row>
    <row r="927" spans="1:15" x14ac:dyDescent="0.25">
      <c r="A927" t="str">
        <f t="array" ref="A927">IF(ROW()-1&gt;COUNTA([1]!T_Printers[Printers])*COUNTA([1]!T_Resins[Resins]),"",INDEX([1]!T_Printers[Printers],INT((ROW()-2)/COUNTA([1]!T_Resins[Resins])+1)))</f>
        <v xml:space="preserve">Creality Halot Mage </v>
      </c>
      <c r="B927" t="str">
        <f>_xlfn.XLOOKUP(A927,[1]!T_Printers[Printers],[1]!T_Printers[Icon link],,0)</f>
        <v>CrealityHalotMage</v>
      </c>
      <c r="C927" t="str">
        <f t="array" ref="C927">IF(ROW()-1&gt;COUNTA([1]!T_Printers[Printers])*COUNTA([1]!T_Resins[Resins]),"",INDEX([1]!T_Resins[Resins],MOD(ROW()-2,COUNTA([1]!T_Resins[Resins]))+1))</f>
        <v>Demo Bone</v>
      </c>
      <c r="D927">
        <f>IF(SUM(E927:J927)&lt;&gt;0,IF(ROW()-1&gt;COUNTA([1]!T_Printers[Printers])*COUNTA([1]!T_Resins[Resins]),"",2),"")</f>
        <v>2</v>
      </c>
      <c r="E927" cm="1">
        <f t="array" ref="E927">IFERROR(IF(ROW()-1&gt;COUNTA([1]!T_Printers[Printers])*COUNTA([1]!T_Resins[Resins]),"",_xlfn.IFS(ROUND(VLOOKUP(C927,[1]!T_Resins[#Data],2,FALSE)/VLOOKUP(A927,[1]!T_Printers[#Data],5,FALSE),1)&lt;=_xlfn.XLOOKUP(B927,[1]Printers!L:L,[1]Printers!O:O,1,0,),ROUND(VLOOKUP(C927,[1]!T_Resins[#Data],2,FALSE)/VLOOKUP(A927,[1]!T_Printers[#Data],5,FALSE),1),ROUND(VLOOKUP(C927,[1]!T_Resins[#Data],2,FALSE)/VLOOKUP(A927,[1]!T_Printers[#Data],5,FALSE),1)&gt;_xlfn.XLOOKUP(B927,[1]Printers!L:L,[1]Printers!O:O,1,0,),10)),"Используйте слой 100 мкм")</f>
        <v>2.6</v>
      </c>
      <c r="F927">
        <f>IFERROR(IF(ROUND(_xlfn.XLOOKUP([1]Parameters!B927,[1]Printers!L:L,[1]Printers!Q:Q,,0)*E927/10,0)*10&lt;_xlfn.XLOOKUP([1]Parameters!B927,[1]Printers!L:L,[1]Printers!P:P,,0),ROUND(_xlfn.XLOOKUP([1]Parameters!B927,[1]Printers!L:L,[1]Printers!Q:Q,,0)*E927/10,0)*10,_xlfn.XLOOKUP([1]Parameters!B927,[1]Printers!L:L,[1]Printers!P:P,,0)),"")</f>
        <v>20</v>
      </c>
      <c r="G927" cm="1">
        <f t="array" ref="G927">IFERROR(IF(ROW()-1&gt;COUNTA([1]!T_Printers[Printers])*COUNTA([1]!T_Resins[Resins]),"",_xlfn.IFS(ROUND(VLOOKUP(C927,[1]!T_Resins[#Data],3,FALSE)/VLOOKUP(A927,[1]!T_Printers[#Data],5,FALSE),1)&lt;=_xlfn.XLOOKUP(B927,[1]Printers!L:L,[1]Printers!O:O,1,0,),ROUND(VLOOKUP(C927,[1]!T_Resins[#Data],3,FALSE)/VLOOKUP(A927,[1]!T_Printers[#Data],5,FALSE),1),ROUND(VLOOKUP(C927,[1]!T_Resins[#Data],3,FALSE)/VLOOKUP(A927,[1]!T_Printers[#Data],5,FALSE),1)&gt;_xlfn.XLOOKUP(B927,[1]Printers!L:L,[1]Printers!O:O,1,0,),10)),"")</f>
        <v>3.4</v>
      </c>
      <c r="H927">
        <f>IFERROR(IF(ROUND(_xlfn.XLOOKUP([1]Parameters!B927,[1]Printers!L:L,[1]Printers!Q:Q,,0)*G927/10,0)*10&lt;_xlfn.XLOOKUP([1]Parameters!B927,[1]Printers!L:L,[1]Printers!P:P,,0),ROUND(_xlfn.XLOOKUP([1]Parameters!B927,[1]Printers!L:L,[1]Printers!Q:Q,,0)*G927/10,0)*10,_xlfn.XLOOKUP([1]Parameters!B927,[1]Printers!L:L,[1]Printers!P:P,,0)),"")</f>
        <v>30</v>
      </c>
      <c r="I927" s="3" t="str" cm="1">
        <f t="array" ref="I927">IFERROR(IF(ROW()-1&gt;COUNTA([1]!T_Printers[Printers])*COUNTA([1]!T_Resins[Resins]),"",_xlfn.IFS(ROUND(VLOOKUP(C927,[1]!T_Resins[#Data],4,FALSE)/VLOOKUP(A927,[1]!T_Printers[#Data],5,FALSE),1)&lt;=_xlfn.XLOOKUP(B927,[1]Printers!L:L,[1]Printers!O:O,1,0,),ROUND(VLOOKUP(C927,[1]!T_Resins[#Data],4,FALSE)/VLOOKUP(A927,[1]!T_Printers[#Data],5,FALSE),1),ROUND(VLOOKUP(C927,[1]!T_Resins[#Data],4,FALSE)/VLOOKUP(A927,[1]!T_Printers[#Data],5,FALSE),1)&gt;_xlfn.XLOOKUP(B927,[1]Printers!L:L,[1]Printers!O:O,1,0,),"")),"")</f>
        <v/>
      </c>
      <c r="J927" t="str">
        <f>IFERROR(IF(ROUND(_xlfn.XLOOKUP([1]Parameters!B927,[1]Printers!L:L,[1]Printers!Q:Q,,0)*I927/10,0)*10&lt;_xlfn.XLOOKUP([1]Parameters!B927,[1]Printers!L:L,[1]Printers!P:P,,0),ROUND(_xlfn.XLOOKUP([1]Parameters!B927,[1]Printers!L:L,[1]Printers!Q:Q,,0)*I927/10,0)*10,_xlfn.XLOOKUP([1]Parameters!B927,[1]Printers!L:L,[1]Printers!P:P,,0)),"")</f>
        <v/>
      </c>
      <c r="K927">
        <f>IF(SUM(E927:J927)&lt;&gt;0,VLOOKUP(A927,[1]!T_Printers[#Data],10,FALSE)+VLOOKUP(C927,[1]!T_Resins[#Data],10,FALSE),"")</f>
        <v>5</v>
      </c>
      <c r="L927">
        <f>IF(SUM(E927:J927)&lt;&gt;0,VLOOKUP(A927,[1]!T_Printers[#Data],11,FALSE),"")</f>
        <v>8</v>
      </c>
      <c r="M927">
        <f>IF(SUM(E927:J927)&lt;&gt;0,VLOOKUP(C927,[1]!T_Resins[#Data],8,FALSE),"")</f>
        <v>120</v>
      </c>
      <c r="N927">
        <f>IF(_xlfn.XLOOKUP(B927,[1]Printers!$L:$L,[1]Printers!$R:$R,0,0)&gt;0,[1]Parameters!M927,IF(SUM(E927:J927)&lt;&gt;0,VLOOKUP(C927,[1]!T_Resins[#Data],9,FALSE),""))</f>
        <v>120</v>
      </c>
      <c r="O927" t="str">
        <f t="shared" si="14"/>
        <v>CrealityHalotMage</v>
      </c>
    </row>
    <row r="928" spans="1:15" x14ac:dyDescent="0.25">
      <c r="A928" t="str">
        <f t="array" ref="A928">IF(ROW()-1&gt;COUNTA([1]!T_Printers[Printers])*COUNTA([1]!T_Resins[Resins]),"",INDEX([1]!T_Printers[Printers],INT((ROW()-2)/COUNTA([1]!T_Resins[Resins])+1)))</f>
        <v xml:space="preserve">Creality Halot Mage </v>
      </c>
      <c r="B928" t="str">
        <f>_xlfn.XLOOKUP(A928,[1]!T_Printers[Printers],[1]!T_Printers[Icon link],,0)</f>
        <v>CrealityHalotMage</v>
      </c>
      <c r="C928" t="str">
        <f t="array" ref="C928">IF(ROW()-1&gt;COUNTA([1]!T_Printers[Printers])*COUNTA([1]!T_Resins[Resins]),"",INDEX([1]!T_Resins[Resins],MOD(ROW()-2,COUNTA([1]!T_Resins[Resins]))+1))</f>
        <v xml:space="preserve">Dental Bleach (Обновленная версия) </v>
      </c>
      <c r="D928">
        <f>IF(SUM(E928:J928)&lt;&gt;0,IF(ROW()-1&gt;COUNTA([1]!T_Printers[Printers])*COUNTA([1]!T_Resins[Resins]),"",2),"")</f>
        <v>2</v>
      </c>
      <c r="E928" cm="1">
        <f t="array" ref="E928">IFERROR(IF(ROW()-1&gt;COUNTA([1]!T_Printers[Printers])*COUNTA([1]!T_Resins[Resins]),"",_xlfn.IFS(ROUND(VLOOKUP(C928,[1]!T_Resins[#Data],2,FALSE)/VLOOKUP(A928,[1]!T_Printers[#Data],5,FALSE),1)&lt;=_xlfn.XLOOKUP(B928,[1]Printers!L:L,[1]Printers!O:O,1,0,),ROUND(VLOOKUP(C928,[1]!T_Resins[#Data],2,FALSE)/VLOOKUP(A928,[1]!T_Printers[#Data],5,FALSE),1),ROUND(VLOOKUP(C928,[1]!T_Resins[#Data],2,FALSE)/VLOOKUP(A928,[1]!T_Printers[#Data],5,FALSE),1)&gt;_xlfn.XLOOKUP(B928,[1]Printers!L:L,[1]Printers!O:O,1,0,),10)),"Используйте слой 100 мкм")</f>
        <v>5.9</v>
      </c>
      <c r="F928">
        <f>IFERROR(IF(ROUND(_xlfn.XLOOKUP([1]Parameters!B928,[1]Printers!L:L,[1]Printers!Q:Q,,0)*E928/10,0)*10&lt;_xlfn.XLOOKUP([1]Parameters!B928,[1]Printers!L:L,[1]Printers!P:P,,0),ROUND(_xlfn.XLOOKUP([1]Parameters!B928,[1]Printers!L:L,[1]Printers!Q:Q,,0)*E928/10,0)*10,_xlfn.XLOOKUP([1]Parameters!B928,[1]Printers!L:L,[1]Printers!P:P,,0)),"")</f>
        <v>50</v>
      </c>
      <c r="G928" cm="1">
        <f t="array" ref="G928">IFERROR(IF(ROW()-1&gt;COUNTA([1]!T_Printers[Printers])*COUNTA([1]!T_Resins[Resins]),"",_xlfn.IFS(ROUND(VLOOKUP(C928,[1]!T_Resins[#Data],3,FALSE)/VLOOKUP(A928,[1]!T_Printers[#Data],5,FALSE),1)&lt;=_xlfn.XLOOKUP(B928,[1]Printers!L:L,[1]Printers!O:O,1,0,),ROUND(VLOOKUP(C928,[1]!T_Resins[#Data],3,FALSE)/VLOOKUP(A928,[1]!T_Printers[#Data],5,FALSE),1),ROUND(VLOOKUP(C928,[1]!T_Resins[#Data],3,FALSE)/VLOOKUP(A928,[1]!T_Printers[#Data],5,FALSE),1)&gt;_xlfn.XLOOKUP(B928,[1]Printers!L:L,[1]Printers!O:O,1,0,),10)),"")</f>
        <v>7.7</v>
      </c>
      <c r="H928">
        <f>IFERROR(IF(ROUND(_xlfn.XLOOKUP([1]Parameters!B928,[1]Printers!L:L,[1]Printers!Q:Q,,0)*G928/10,0)*10&lt;_xlfn.XLOOKUP([1]Parameters!B928,[1]Printers!L:L,[1]Printers!P:P,,0),ROUND(_xlfn.XLOOKUP([1]Parameters!B928,[1]Printers!L:L,[1]Printers!Q:Q,,0)*G928/10,0)*10,_xlfn.XLOOKUP([1]Parameters!B928,[1]Printers!L:L,[1]Printers!P:P,,0)),"")</f>
        <v>70</v>
      </c>
      <c r="I928" s="3" t="str" cm="1">
        <f t="array" ref="I928">IFERROR(IF(ROW()-1&gt;COUNTA([1]!T_Printers[Printers])*COUNTA([1]!T_Resins[Resins]),"",_xlfn.IFS(ROUND(VLOOKUP(C928,[1]!T_Resins[#Data],4,FALSE)/VLOOKUP(A928,[1]!T_Printers[#Data],5,FALSE),1)&lt;=_xlfn.XLOOKUP(B928,[1]Printers!L:L,[1]Printers!O:O,1,0,),ROUND(VLOOKUP(C928,[1]!T_Resins[#Data],4,FALSE)/VLOOKUP(A928,[1]!T_Printers[#Data],5,FALSE),1),ROUND(VLOOKUP(C928,[1]!T_Resins[#Data],4,FALSE)/VLOOKUP(A928,[1]!T_Printers[#Data],5,FALSE),1)&gt;_xlfn.XLOOKUP(B928,[1]Printers!L:L,[1]Printers!O:O,1,0,),"")),"")</f>
        <v/>
      </c>
      <c r="J928" t="str">
        <f>IFERROR(IF(ROUND(_xlfn.XLOOKUP([1]Parameters!B928,[1]Printers!L:L,[1]Printers!Q:Q,,0)*I928/10,0)*10&lt;_xlfn.XLOOKUP([1]Parameters!B928,[1]Printers!L:L,[1]Printers!P:P,,0),ROUND(_xlfn.XLOOKUP([1]Parameters!B928,[1]Printers!L:L,[1]Printers!Q:Q,,0)*I928/10,0)*10,_xlfn.XLOOKUP([1]Parameters!B928,[1]Printers!L:L,[1]Printers!P:P,,0)),"")</f>
        <v/>
      </c>
      <c r="K928">
        <f>IF(SUM(E928:J928)&lt;&gt;0,VLOOKUP(A928,[1]!T_Printers[#Data],10,FALSE)+VLOOKUP(C928,[1]!T_Resins[#Data],10,FALSE),"")</f>
        <v>5</v>
      </c>
      <c r="L928">
        <f>IF(SUM(E928:J928)&lt;&gt;0,VLOOKUP(A928,[1]!T_Printers[#Data],11,FALSE),"")</f>
        <v>8</v>
      </c>
      <c r="M928">
        <f>IF(SUM(E928:J928)&lt;&gt;0,VLOOKUP(C928,[1]!T_Resins[#Data],8,FALSE),"")</f>
        <v>120</v>
      </c>
      <c r="N928">
        <f>IF(_xlfn.XLOOKUP(B928,[1]Printers!$L:$L,[1]Printers!$R:$R,0,0)&gt;0,[1]Parameters!M928,IF(SUM(E928:J928)&lt;&gt;0,VLOOKUP(C928,[1]!T_Resins[#Data],9,FALSE),""))</f>
        <v>120</v>
      </c>
      <c r="O928" t="str">
        <f t="shared" si="14"/>
        <v>CrealityHalotMage</v>
      </c>
    </row>
    <row r="929" spans="1:15" x14ac:dyDescent="0.25">
      <c r="A929" t="str">
        <f t="array" ref="A929">IF(ROW()-1&gt;COUNTA([1]!T_Printers[Printers])*COUNTA([1]!T_Resins[Resins]),"",INDEX([1]!T_Printers[Printers],INT((ROW()-2)/COUNTA([1]!T_Resins[Resins])+1)))</f>
        <v xml:space="preserve">Creality Halot Mage </v>
      </c>
      <c r="B929" t="str">
        <f>_xlfn.XLOOKUP(A929,[1]!T_Printers[Printers],[1]!T_Printers[Icon link],,0)</f>
        <v>CrealityHalotMage</v>
      </c>
      <c r="C929" t="str">
        <f t="array" ref="C929">IF(ROW()-1&gt;COUNTA([1]!T_Printers[Printers])*COUNTA([1]!T_Resins[Resins]),"",INDEX([1]!T_Resins[Resins],MOD(ROW()-2,COUNTA([1]!T_Resins[Resins]))+1))</f>
        <v>Dental Bleach Pro</v>
      </c>
      <c r="D929">
        <f>IF(SUM(E929:J929)&lt;&gt;0,IF(ROW()-1&gt;COUNTA([1]!T_Printers[Printers])*COUNTA([1]!T_Resins[Resins]),"",2),"")</f>
        <v>2</v>
      </c>
      <c r="E929" cm="1">
        <f t="array" ref="E929">IFERROR(IF(ROW()-1&gt;COUNTA([1]!T_Printers[Printers])*COUNTA([1]!T_Resins[Resins]),"",_xlfn.IFS(ROUND(VLOOKUP(C929,[1]!T_Resins[#Data],2,FALSE)/VLOOKUP(A929,[1]!T_Printers[#Data],5,FALSE),1)&lt;=_xlfn.XLOOKUP(B929,[1]Printers!L:L,[1]Printers!O:O,1,0,),ROUND(VLOOKUP(C929,[1]!T_Resins[#Data],2,FALSE)/VLOOKUP(A929,[1]!T_Printers[#Data],5,FALSE),1),ROUND(VLOOKUP(C929,[1]!T_Resins[#Data],2,FALSE)/VLOOKUP(A929,[1]!T_Printers[#Data],5,FALSE),1)&gt;_xlfn.XLOOKUP(B929,[1]Printers!L:L,[1]Printers!O:O,1,0,),10)),"Используйте слой 100 мкм")</f>
        <v>4.4000000000000004</v>
      </c>
      <c r="F929">
        <f>IFERROR(IF(ROUND(_xlfn.XLOOKUP([1]Parameters!B929,[1]Printers!L:L,[1]Printers!Q:Q,,0)*E929/10,0)*10&lt;_xlfn.XLOOKUP([1]Parameters!B929,[1]Printers!L:L,[1]Printers!P:P,,0),ROUND(_xlfn.XLOOKUP([1]Parameters!B929,[1]Printers!L:L,[1]Printers!Q:Q,,0)*E929/10,0)*10,_xlfn.XLOOKUP([1]Parameters!B929,[1]Printers!L:L,[1]Printers!P:P,,0)),"")</f>
        <v>40</v>
      </c>
      <c r="G929" cm="1">
        <f t="array" ref="G929">IFERROR(IF(ROW()-1&gt;COUNTA([1]!T_Printers[Printers])*COUNTA([1]!T_Resins[Resins]),"",_xlfn.IFS(ROUND(VLOOKUP(C929,[1]!T_Resins[#Data],3,FALSE)/VLOOKUP(A929,[1]!T_Printers[#Data],5,FALSE),1)&lt;=_xlfn.XLOOKUP(B929,[1]Printers!L:L,[1]Printers!O:O,1,0,),ROUND(VLOOKUP(C929,[1]!T_Resins[#Data],3,FALSE)/VLOOKUP(A929,[1]!T_Printers[#Data],5,FALSE),1),ROUND(VLOOKUP(C929,[1]!T_Resins[#Data],3,FALSE)/VLOOKUP(A929,[1]!T_Printers[#Data],5,FALSE),1)&gt;_xlfn.XLOOKUP(B929,[1]Printers!L:L,[1]Printers!O:O,1,0,),10)),"")</f>
        <v>5.7</v>
      </c>
      <c r="H929">
        <f>IFERROR(IF(ROUND(_xlfn.XLOOKUP([1]Parameters!B929,[1]Printers!L:L,[1]Printers!Q:Q,,0)*G929/10,0)*10&lt;_xlfn.XLOOKUP([1]Parameters!B929,[1]Printers!L:L,[1]Printers!P:P,,0),ROUND(_xlfn.XLOOKUP([1]Parameters!B929,[1]Printers!L:L,[1]Printers!Q:Q,,0)*G929/10,0)*10,_xlfn.XLOOKUP([1]Parameters!B929,[1]Printers!L:L,[1]Printers!P:P,,0)),"")</f>
        <v>50</v>
      </c>
      <c r="I929" s="3" t="str" cm="1">
        <f t="array" ref="I929">IFERROR(IF(ROW()-1&gt;COUNTA([1]!T_Printers[Printers])*COUNTA([1]!T_Resins[Resins]),"",_xlfn.IFS(ROUND(VLOOKUP(C929,[1]!T_Resins[#Data],4,FALSE)/VLOOKUP(A929,[1]!T_Printers[#Data],5,FALSE),1)&lt;=_xlfn.XLOOKUP(B929,[1]Printers!L:L,[1]Printers!O:O,1,0,),ROUND(VLOOKUP(C929,[1]!T_Resins[#Data],4,FALSE)/VLOOKUP(A929,[1]!T_Printers[#Data],5,FALSE),1),ROUND(VLOOKUP(C929,[1]!T_Resins[#Data],4,FALSE)/VLOOKUP(A929,[1]!T_Printers[#Data],5,FALSE),1)&gt;_xlfn.XLOOKUP(B929,[1]Printers!L:L,[1]Printers!O:O,1,0,),"")),"")</f>
        <v/>
      </c>
      <c r="J929" t="str">
        <f>IFERROR(IF(ROUND(_xlfn.XLOOKUP([1]Parameters!B929,[1]Printers!L:L,[1]Printers!Q:Q,,0)*I929/10,0)*10&lt;_xlfn.XLOOKUP([1]Parameters!B929,[1]Printers!L:L,[1]Printers!P:P,,0),ROUND(_xlfn.XLOOKUP([1]Parameters!B929,[1]Printers!L:L,[1]Printers!Q:Q,,0)*I929/10,0)*10,_xlfn.XLOOKUP([1]Parameters!B929,[1]Printers!L:L,[1]Printers!P:P,,0)),"")</f>
        <v/>
      </c>
      <c r="K929">
        <f>IF(SUM(E929:J929)&lt;&gt;0,VLOOKUP(A929,[1]!T_Printers[#Data],10,FALSE)+VLOOKUP(C929,[1]!T_Resins[#Data],10,FALSE),"")</f>
        <v>4</v>
      </c>
      <c r="L929">
        <f>IF(SUM(E929:J929)&lt;&gt;0,VLOOKUP(A929,[1]!T_Printers[#Data],11,FALSE),"")</f>
        <v>8</v>
      </c>
      <c r="M929">
        <f>IF(SUM(E929:J929)&lt;&gt;0,VLOOKUP(C929,[1]!T_Resins[#Data],8,FALSE),"")</f>
        <v>120</v>
      </c>
      <c r="N929">
        <f>IF(_xlfn.XLOOKUP(B929,[1]Printers!$L:$L,[1]Printers!$R:$R,0,0)&gt;0,[1]Parameters!M929,IF(SUM(E929:J929)&lt;&gt;0,VLOOKUP(C929,[1]!T_Resins[#Data],9,FALSE),""))</f>
        <v>120</v>
      </c>
      <c r="O929" t="str">
        <f t="shared" si="14"/>
        <v>CrealityHalotMage</v>
      </c>
    </row>
    <row r="930" spans="1:15" x14ac:dyDescent="0.25">
      <c r="A930" t="str">
        <f t="array" ref="A930">IF(ROW()-1&gt;COUNTA([1]!T_Printers[Printers])*COUNTA([1]!T_Resins[Resins]),"",INDEX([1]!T_Printers[Printers],INT((ROW()-2)/COUNTA([1]!T_Resins[Resins])+1)))</f>
        <v xml:space="preserve">Creality Halot Mage </v>
      </c>
      <c r="B930" t="str">
        <f>_xlfn.XLOOKUP(A930,[1]!T_Printers[Printers],[1]!T_Printers[Icon link],,0)</f>
        <v>CrealityHalotMage</v>
      </c>
      <c r="C930" t="str">
        <f t="array" ref="C930">IF(ROW()-1&gt;COUNTA([1]!T_Printers[Printers])*COUNTA([1]!T_Resins[Resins]),"",INDEX([1]!T_Resins[Resins],MOD(ROW()-2,COUNTA([1]!T_Resins[Resins]))+1))</f>
        <v>Dental Cast Cherry Pro</v>
      </c>
      <c r="D930">
        <f>IF(SUM(E930:J930)&lt;&gt;0,IF(ROW()-1&gt;COUNTA([1]!T_Printers[Printers])*COUNTA([1]!T_Resins[Resins]),"",2),"")</f>
        <v>2</v>
      </c>
      <c r="E930" cm="1">
        <f t="array" ref="E930">IFERROR(IF(ROW()-1&gt;COUNTA([1]!T_Printers[Printers])*COUNTA([1]!T_Resins[Resins]),"",_xlfn.IFS(ROUND(VLOOKUP(C930,[1]!T_Resins[#Data],2,FALSE)/VLOOKUP(A930,[1]!T_Printers[#Data],5,FALSE),1)&lt;=_xlfn.XLOOKUP(B930,[1]Printers!L:L,[1]Printers!O:O,1,0,),ROUND(VLOOKUP(C930,[1]!T_Resins[#Data],2,FALSE)/VLOOKUP(A930,[1]!T_Printers[#Data],5,FALSE),1),ROUND(VLOOKUP(C930,[1]!T_Resins[#Data],2,FALSE)/VLOOKUP(A930,[1]!T_Printers[#Data],5,FALSE),1)&gt;_xlfn.XLOOKUP(B930,[1]Printers!L:L,[1]Printers!O:O,1,0,),10)),"Используйте слой 100 мкм")</f>
        <v>6.1</v>
      </c>
      <c r="F930">
        <f>IFERROR(IF(ROUND(_xlfn.XLOOKUP([1]Parameters!B930,[1]Printers!L:L,[1]Printers!Q:Q,,0)*E930/10,0)*10&lt;_xlfn.XLOOKUP([1]Parameters!B930,[1]Printers!L:L,[1]Printers!P:P,,0),ROUND(_xlfn.XLOOKUP([1]Parameters!B930,[1]Printers!L:L,[1]Printers!Q:Q,,0)*E930/10,0)*10,_xlfn.XLOOKUP([1]Parameters!B930,[1]Printers!L:L,[1]Printers!P:P,,0)),"")</f>
        <v>50</v>
      </c>
      <c r="G930" t="str" cm="1">
        <f t="array" ref="G930">IFERROR(IF(ROW()-1&gt;COUNTA([1]!T_Printers[Printers])*COUNTA([1]!T_Resins[Resins]),"",_xlfn.IFS(ROUND(VLOOKUP(C930,[1]!T_Resins[#Data],3,FALSE)/VLOOKUP(A930,[1]!T_Printers[#Data],5,FALSE),1)&lt;=_xlfn.XLOOKUP(B930,[1]Printers!L:L,[1]Printers!O:O,1,0,),ROUND(VLOOKUP(C930,[1]!T_Resins[#Data],3,FALSE)/VLOOKUP(A930,[1]!T_Printers[#Data],5,FALSE),1),ROUND(VLOOKUP(C930,[1]!T_Resins[#Data],3,FALSE)/VLOOKUP(A930,[1]!T_Printers[#Data],5,FALSE),1)&gt;_xlfn.XLOOKUP(B930,[1]Printers!L:L,[1]Printers!O:O,1,0,),10)),"")</f>
        <v/>
      </c>
      <c r="H930" t="str">
        <f>IFERROR(IF(ROUND(_xlfn.XLOOKUP([1]Parameters!B930,[1]Printers!L:L,[1]Printers!Q:Q,,0)*G930/10,0)*10&lt;_xlfn.XLOOKUP([1]Parameters!B930,[1]Printers!L:L,[1]Printers!P:P,,0),ROUND(_xlfn.XLOOKUP([1]Parameters!B930,[1]Printers!L:L,[1]Printers!Q:Q,,0)*G930/10,0)*10,_xlfn.XLOOKUP([1]Parameters!B930,[1]Printers!L:L,[1]Printers!P:P,,0)),"")</f>
        <v/>
      </c>
      <c r="I930" s="3" t="str" cm="1">
        <f t="array" ref="I930">IFERROR(IF(ROW()-1&gt;COUNTA([1]!T_Printers[Printers])*COUNTA([1]!T_Resins[Resins]),"",_xlfn.IFS(ROUND(VLOOKUP(C930,[1]!T_Resins[#Data],4,FALSE)/VLOOKUP(A930,[1]!T_Printers[#Data],5,FALSE),1)&lt;=_xlfn.XLOOKUP(B930,[1]Printers!L:L,[1]Printers!O:O,1,0,),ROUND(VLOOKUP(C930,[1]!T_Resins[#Data],4,FALSE)/VLOOKUP(A930,[1]!T_Printers[#Data],5,FALSE),1),ROUND(VLOOKUP(C930,[1]!T_Resins[#Data],4,FALSE)/VLOOKUP(A930,[1]!T_Printers[#Data],5,FALSE),1)&gt;_xlfn.XLOOKUP(B930,[1]Printers!L:L,[1]Printers!O:O,1,0,),"")),"")</f>
        <v/>
      </c>
      <c r="J930" t="str">
        <f>IFERROR(IF(ROUND(_xlfn.XLOOKUP([1]Parameters!B930,[1]Printers!L:L,[1]Printers!Q:Q,,0)*I930/10,0)*10&lt;_xlfn.XLOOKUP([1]Parameters!B930,[1]Printers!L:L,[1]Printers!P:P,,0),ROUND(_xlfn.XLOOKUP([1]Parameters!B930,[1]Printers!L:L,[1]Printers!Q:Q,,0)*I930/10,0)*10,_xlfn.XLOOKUP([1]Parameters!B930,[1]Printers!L:L,[1]Printers!P:P,,0)),"")</f>
        <v/>
      </c>
      <c r="K930">
        <f>IF(SUM(E930:J930)&lt;&gt;0,VLOOKUP(A930,[1]!T_Printers[#Data],10,FALSE)+VLOOKUP(C930,[1]!T_Resins[#Data],10,FALSE),"")</f>
        <v>4</v>
      </c>
      <c r="L930">
        <f>IF(SUM(E930:J930)&lt;&gt;0,VLOOKUP(A930,[1]!T_Printers[#Data],11,FALSE),"")</f>
        <v>8</v>
      </c>
      <c r="M930">
        <f>IF(SUM(E930:J930)&lt;&gt;0,VLOOKUP(C930,[1]!T_Resins[#Data],8,FALSE),"")</f>
        <v>60</v>
      </c>
      <c r="N930">
        <f>IF(_xlfn.XLOOKUP(B930,[1]Printers!$L:$L,[1]Printers!$R:$R,0,0)&gt;0,[1]Parameters!M930,IF(SUM(E930:J930)&lt;&gt;0,VLOOKUP(C930,[1]!T_Resins[#Data],9,FALSE),""))</f>
        <v>60</v>
      </c>
      <c r="O930" t="str">
        <f t="shared" si="14"/>
        <v>CrealityHalotMage</v>
      </c>
    </row>
    <row r="931" spans="1:15" x14ac:dyDescent="0.25">
      <c r="A931" t="str">
        <f t="array" ref="A931">IF(ROW()-1&gt;COUNTA([1]!T_Printers[Printers])*COUNTA([1]!T_Resins[Resins]),"",INDEX([1]!T_Printers[Printers],INT((ROW()-2)/COUNTA([1]!T_Resins[Resins])+1)))</f>
        <v xml:space="preserve">Creality Halot Mage </v>
      </c>
      <c r="B931" t="str">
        <f>_xlfn.XLOOKUP(A931,[1]!T_Printers[Printers],[1]!T_Printers[Icon link],,0)</f>
        <v>CrealityHalotMage</v>
      </c>
      <c r="C931" t="str">
        <f t="array" ref="C931">IF(ROW()-1&gt;COUNTA([1]!T_Printers[Printers])*COUNTA([1]!T_Resins[Resins]),"",INDEX([1]!T_Resins[Resins],MOD(ROW()-2,COUNTA([1]!T_Resins[Resins]))+1))</f>
        <v>Dental Cast Cherry</v>
      </c>
      <c r="D931">
        <f>IF(SUM(E931:J931)&lt;&gt;0,IF(ROW()-1&gt;COUNTA([1]!T_Printers[Printers])*COUNTA([1]!T_Resins[Resins]),"",2),"")</f>
        <v>2</v>
      </c>
      <c r="E931" cm="1">
        <f t="array" ref="E931">IFERROR(IF(ROW()-1&gt;COUNTA([1]!T_Printers[Printers])*COUNTA([1]!T_Resins[Resins]),"",_xlfn.IFS(ROUND(VLOOKUP(C931,[1]!T_Resins[#Data],2,FALSE)/VLOOKUP(A931,[1]!T_Printers[#Data],5,FALSE),1)&lt;=_xlfn.XLOOKUP(B931,[1]Printers!L:L,[1]Printers!O:O,1,0,),ROUND(VLOOKUP(C931,[1]!T_Resins[#Data],2,FALSE)/VLOOKUP(A931,[1]!T_Printers[#Data],5,FALSE),1),ROUND(VLOOKUP(C931,[1]!T_Resins[#Data],2,FALSE)/VLOOKUP(A931,[1]!T_Printers[#Data],5,FALSE),1)&gt;_xlfn.XLOOKUP(B931,[1]Printers!L:L,[1]Printers!O:O,1,0,),10)),"Используйте слой 100 мкм")</f>
        <v>5.3</v>
      </c>
      <c r="F931">
        <f>IFERROR(IF(ROUND(_xlfn.XLOOKUP([1]Parameters!B931,[1]Printers!L:L,[1]Printers!Q:Q,,0)*E931/10,0)*10&lt;_xlfn.XLOOKUP([1]Parameters!B931,[1]Printers!L:L,[1]Printers!P:P,,0),ROUND(_xlfn.XLOOKUP([1]Parameters!B931,[1]Printers!L:L,[1]Printers!Q:Q,,0)*E931/10,0)*10,_xlfn.XLOOKUP([1]Parameters!B931,[1]Printers!L:L,[1]Printers!P:P,,0)),"")</f>
        <v>50</v>
      </c>
      <c r="G931" cm="1">
        <f t="array" ref="G931">IFERROR(IF(ROW()-1&gt;COUNTA([1]!T_Printers[Printers])*COUNTA([1]!T_Resins[Resins]),"",_xlfn.IFS(ROUND(VLOOKUP(C931,[1]!T_Resins[#Data],3,FALSE)/VLOOKUP(A931,[1]!T_Printers[#Data],5,FALSE),1)&lt;=_xlfn.XLOOKUP(B931,[1]Printers!L:L,[1]Printers!O:O,1,0,),ROUND(VLOOKUP(C931,[1]!T_Resins[#Data],3,FALSE)/VLOOKUP(A931,[1]!T_Printers[#Data],5,FALSE),1),ROUND(VLOOKUP(C931,[1]!T_Resins[#Data],3,FALSE)/VLOOKUP(A931,[1]!T_Printers[#Data],5,FALSE),1)&gt;_xlfn.XLOOKUP(B931,[1]Printers!L:L,[1]Printers!O:O,1,0,),10)),"")</f>
        <v>6.9</v>
      </c>
      <c r="H931">
        <f>IFERROR(IF(ROUND(_xlfn.XLOOKUP([1]Parameters!B931,[1]Printers!L:L,[1]Printers!Q:Q,,0)*G931/10,0)*10&lt;_xlfn.XLOOKUP([1]Parameters!B931,[1]Printers!L:L,[1]Printers!P:P,,0),ROUND(_xlfn.XLOOKUP([1]Parameters!B931,[1]Printers!L:L,[1]Printers!Q:Q,,0)*G931/10,0)*10,_xlfn.XLOOKUP([1]Parameters!B931,[1]Printers!L:L,[1]Printers!P:P,,0)),"")</f>
        <v>60</v>
      </c>
      <c r="I931" s="3" t="str" cm="1">
        <f t="array" ref="I931">IFERROR(IF(ROW()-1&gt;COUNTA([1]!T_Printers[Printers])*COUNTA([1]!T_Resins[Resins]),"",_xlfn.IFS(ROUND(VLOOKUP(C931,[1]!T_Resins[#Data],4,FALSE)/VLOOKUP(A931,[1]!T_Printers[#Data],5,FALSE),1)&lt;=_xlfn.XLOOKUP(B931,[1]Printers!L:L,[1]Printers!O:O,1,0,),ROUND(VLOOKUP(C931,[1]!T_Resins[#Data],4,FALSE)/VLOOKUP(A931,[1]!T_Printers[#Data],5,FALSE),1),ROUND(VLOOKUP(C931,[1]!T_Resins[#Data],4,FALSE)/VLOOKUP(A931,[1]!T_Printers[#Data],5,FALSE),1)&gt;_xlfn.XLOOKUP(B931,[1]Printers!L:L,[1]Printers!O:O,1,0,),"")),"")</f>
        <v/>
      </c>
      <c r="J931" t="str">
        <f>IFERROR(IF(ROUND(_xlfn.XLOOKUP([1]Parameters!B931,[1]Printers!L:L,[1]Printers!Q:Q,,0)*I931/10,0)*10&lt;_xlfn.XLOOKUP([1]Parameters!B931,[1]Printers!L:L,[1]Printers!P:P,,0),ROUND(_xlfn.XLOOKUP([1]Parameters!B931,[1]Printers!L:L,[1]Printers!Q:Q,,0)*I931/10,0)*10,_xlfn.XLOOKUP([1]Parameters!B931,[1]Printers!L:L,[1]Printers!P:P,,0)),"")</f>
        <v/>
      </c>
      <c r="K931">
        <f>IF(SUM(E931:J931)&lt;&gt;0,VLOOKUP(A931,[1]!T_Printers[#Data],10,FALSE)+VLOOKUP(C931,[1]!T_Resins[#Data],10,FALSE),"")</f>
        <v>4</v>
      </c>
      <c r="L931">
        <f>IF(SUM(E931:J931)&lt;&gt;0,VLOOKUP(A931,[1]!T_Printers[#Data],11,FALSE),"")</f>
        <v>8</v>
      </c>
      <c r="M931">
        <f>IF(SUM(E931:J931)&lt;&gt;0,VLOOKUP(C931,[1]!T_Resins[#Data],8,FALSE),"")</f>
        <v>60</v>
      </c>
      <c r="N931">
        <f>IF(_xlfn.XLOOKUP(B931,[1]Printers!$L:$L,[1]Printers!$R:$R,0,0)&gt;0,[1]Parameters!M931,IF(SUM(E931:J931)&lt;&gt;0,VLOOKUP(C931,[1]!T_Resins[#Data],9,FALSE),""))</f>
        <v>60</v>
      </c>
      <c r="O931" t="str">
        <f t="shared" si="14"/>
        <v>CrealityHalotMage</v>
      </c>
    </row>
    <row r="932" spans="1:15" x14ac:dyDescent="0.25">
      <c r="A932" t="str">
        <f t="array" ref="A932">IF(ROW()-1&gt;COUNTA([1]!T_Printers[Printers])*COUNTA([1]!T_Resins[Resins]),"",INDEX([1]!T_Printers[Printers],INT((ROW()-2)/COUNTA([1]!T_Resins[Resins])+1)))</f>
        <v xml:space="preserve">Creality Halot Mage </v>
      </c>
      <c r="B932" t="str">
        <f>_xlfn.XLOOKUP(A932,[1]!T_Printers[Printers],[1]!T_Printers[Icon link],,0)</f>
        <v>CrealityHalotMage</v>
      </c>
      <c r="C932" t="str">
        <f t="array" ref="C932">IF(ROW()-1&gt;COUNTA([1]!T_Printers[Printers])*COUNTA([1]!T_Resins[Resins]),"",INDEX([1]!T_Resins[Resins],MOD(ROW()-2,COUNTA([1]!T_Resins[Resins]))+1))</f>
        <v>Dental Clear</v>
      </c>
      <c r="D932">
        <f>IF(SUM(E932:J932)&lt;&gt;0,IF(ROW()-1&gt;COUNTA([1]!T_Printers[Printers])*COUNTA([1]!T_Resins[Resins]),"",2),"")</f>
        <v>2</v>
      </c>
      <c r="E932" cm="1">
        <f t="array" ref="E932">IFERROR(IF(ROW()-1&gt;COUNTA([1]!T_Printers[Printers])*COUNTA([1]!T_Resins[Resins]),"",_xlfn.IFS(ROUND(VLOOKUP(C932,[1]!T_Resins[#Data],2,FALSE)/VLOOKUP(A932,[1]!T_Printers[#Data],5,FALSE),1)&lt;=_xlfn.XLOOKUP(B932,[1]Printers!L:L,[1]Printers!O:O,1,0,),ROUND(VLOOKUP(C932,[1]!T_Resins[#Data],2,FALSE)/VLOOKUP(A932,[1]!T_Printers[#Data],5,FALSE),1),ROUND(VLOOKUP(C932,[1]!T_Resins[#Data],2,FALSE)/VLOOKUP(A932,[1]!T_Printers[#Data],5,FALSE),1)&gt;_xlfn.XLOOKUP(B932,[1]Printers!L:L,[1]Printers!O:O,1,0,),10)),"Используйте слой 100 мкм")</f>
        <v>3</v>
      </c>
      <c r="F932">
        <f>IFERROR(IF(ROUND(_xlfn.XLOOKUP([1]Parameters!B932,[1]Printers!L:L,[1]Printers!Q:Q,,0)*E932/10,0)*10&lt;_xlfn.XLOOKUP([1]Parameters!B932,[1]Printers!L:L,[1]Printers!P:P,,0),ROUND(_xlfn.XLOOKUP([1]Parameters!B932,[1]Printers!L:L,[1]Printers!Q:Q,,0)*E932/10,0)*10,_xlfn.XLOOKUP([1]Parameters!B932,[1]Printers!L:L,[1]Printers!P:P,,0)),"")</f>
        <v>30</v>
      </c>
      <c r="G932" cm="1">
        <f t="array" ref="G932">IFERROR(IF(ROW()-1&gt;COUNTA([1]!T_Printers[Printers])*COUNTA([1]!T_Resins[Resins]),"",_xlfn.IFS(ROUND(VLOOKUP(C932,[1]!T_Resins[#Data],3,FALSE)/VLOOKUP(A932,[1]!T_Printers[#Data],5,FALSE),1)&lt;=_xlfn.XLOOKUP(B932,[1]Printers!L:L,[1]Printers!O:O,1,0,),ROUND(VLOOKUP(C932,[1]!T_Resins[#Data],3,FALSE)/VLOOKUP(A932,[1]!T_Printers[#Data],5,FALSE),1),ROUND(VLOOKUP(C932,[1]!T_Resins[#Data],3,FALSE)/VLOOKUP(A932,[1]!T_Printers[#Data],5,FALSE),1)&gt;_xlfn.XLOOKUP(B932,[1]Printers!L:L,[1]Printers!O:O,1,0,),10)),"")</f>
        <v>3.9</v>
      </c>
      <c r="H932">
        <f>IFERROR(IF(ROUND(_xlfn.XLOOKUP([1]Parameters!B932,[1]Printers!L:L,[1]Printers!Q:Q,,0)*G932/10,0)*10&lt;_xlfn.XLOOKUP([1]Parameters!B932,[1]Printers!L:L,[1]Printers!P:P,,0),ROUND(_xlfn.XLOOKUP([1]Parameters!B932,[1]Printers!L:L,[1]Printers!Q:Q,,0)*G932/10,0)*10,_xlfn.XLOOKUP([1]Parameters!B932,[1]Printers!L:L,[1]Printers!P:P,,0)),"")</f>
        <v>40</v>
      </c>
      <c r="I932" s="3" t="str" cm="1">
        <f t="array" ref="I932">IFERROR(IF(ROW()-1&gt;COUNTA([1]!T_Printers[Printers])*COUNTA([1]!T_Resins[Resins]),"",_xlfn.IFS(ROUND(VLOOKUP(C932,[1]!T_Resins[#Data],4,FALSE)/VLOOKUP(A932,[1]!T_Printers[#Data],5,FALSE),1)&lt;=_xlfn.XLOOKUP(B932,[1]Printers!L:L,[1]Printers!O:O,1,0,),ROUND(VLOOKUP(C932,[1]!T_Resins[#Data],4,FALSE)/VLOOKUP(A932,[1]!T_Printers[#Data],5,FALSE),1),ROUND(VLOOKUP(C932,[1]!T_Resins[#Data],4,FALSE)/VLOOKUP(A932,[1]!T_Printers[#Data],5,FALSE),1)&gt;_xlfn.XLOOKUP(B932,[1]Printers!L:L,[1]Printers!O:O,1,0,),"")),"")</f>
        <v/>
      </c>
      <c r="J932" t="str">
        <f>IFERROR(IF(ROUND(_xlfn.XLOOKUP([1]Parameters!B932,[1]Printers!L:L,[1]Printers!Q:Q,,0)*I932/10,0)*10&lt;_xlfn.XLOOKUP([1]Parameters!B932,[1]Printers!L:L,[1]Printers!P:P,,0),ROUND(_xlfn.XLOOKUP([1]Parameters!B932,[1]Printers!L:L,[1]Printers!Q:Q,,0)*I932/10,0)*10,_xlfn.XLOOKUP([1]Parameters!B932,[1]Printers!L:L,[1]Printers!P:P,,0)),"")</f>
        <v/>
      </c>
      <c r="K932">
        <f>IF(SUM(E932:J932)&lt;&gt;0,VLOOKUP(A932,[1]!T_Printers[#Data],10,FALSE)+VLOOKUP(C932,[1]!T_Resins[#Data],10,FALSE),"")</f>
        <v>4</v>
      </c>
      <c r="L932">
        <f>IF(SUM(E932:J932)&lt;&gt;0,VLOOKUP(A932,[1]!T_Printers[#Data],11,FALSE),"")</f>
        <v>8</v>
      </c>
      <c r="M932">
        <f>IF(SUM(E932:J932)&lt;&gt;0,VLOOKUP(C932,[1]!T_Resins[#Data],8,FALSE),"")</f>
        <v>120</v>
      </c>
      <c r="N932">
        <f>IF(_xlfn.XLOOKUP(B932,[1]Printers!$L:$L,[1]Printers!$R:$R,0,0)&gt;0,[1]Parameters!M932,IF(SUM(E932:J932)&lt;&gt;0,VLOOKUP(C932,[1]!T_Resins[#Data],9,FALSE),""))</f>
        <v>120</v>
      </c>
      <c r="O932" t="str">
        <f t="shared" si="14"/>
        <v>CrealityHalotMage</v>
      </c>
    </row>
    <row r="933" spans="1:15" x14ac:dyDescent="0.25">
      <c r="A933" t="str">
        <f t="array" ref="A933">IF(ROW()-1&gt;COUNTA([1]!T_Printers[Printers])*COUNTA([1]!T_Resins[Resins]),"",INDEX([1]!T_Printers[Printers],INT((ROW()-2)/COUNTA([1]!T_Resins[Resins])+1)))</f>
        <v xml:space="preserve">Creality Halot Mage </v>
      </c>
      <c r="B933" t="str">
        <f>_xlfn.XLOOKUP(A933,[1]!T_Printers[Printers],[1]!T_Printers[Icon link],,0)</f>
        <v>CrealityHalotMage</v>
      </c>
      <c r="C933" t="str">
        <f t="array" ref="C933">IF(ROW()-1&gt;COUNTA([1]!T_Printers[Printers])*COUNTA([1]!T_Resins[Resins]),"",INDEX([1]!T_Resins[Resins],MOD(ROW()-2,COUNTA([1]!T_Resins[Resins]))+1))</f>
        <v>Dental Clear Pro</v>
      </c>
      <c r="D933">
        <f>IF(SUM(E933:J933)&lt;&gt;0,IF(ROW()-1&gt;COUNTA([1]!T_Printers[Printers])*COUNTA([1]!T_Resins[Resins]),"",2),"")</f>
        <v>2</v>
      </c>
      <c r="E933" t="str" cm="1">
        <f t="array" ref="E933">IFERROR(IF(ROW()-1&gt;COUNTA([1]!T_Printers[Printers])*COUNTA([1]!T_Resins[Resins]),"",_xlfn.IFS(ROUND(VLOOKUP(C933,[1]!T_Resins[#Data],2,FALSE)/VLOOKUP(A933,[1]!T_Printers[#Data],5,FALSE),1)&lt;=_xlfn.XLOOKUP(B933,[1]Printers!L:L,[1]Printers!O:O,1,0,),ROUND(VLOOKUP(C933,[1]!T_Resins[#Data],2,FALSE)/VLOOKUP(A933,[1]!T_Printers[#Data],5,FALSE),1),ROUND(VLOOKUP(C933,[1]!T_Resins[#Data],2,FALSE)/VLOOKUP(A933,[1]!T_Printers[#Data],5,FALSE),1)&gt;_xlfn.XLOOKUP(B933,[1]Printers!L:L,[1]Printers!O:O,1,0,),10)),"Используйте слой 100 мкм")</f>
        <v>Используйте слой 100 мкм</v>
      </c>
      <c r="F933" t="str">
        <f>IFERROR(IF(ROUND(_xlfn.XLOOKUP([1]Parameters!B933,[1]Printers!L:L,[1]Printers!Q:Q,,0)*E933/10,0)*10&lt;_xlfn.XLOOKUP([1]Parameters!B933,[1]Printers!L:L,[1]Printers!P:P,,0),ROUND(_xlfn.XLOOKUP([1]Parameters!B933,[1]Printers!L:L,[1]Printers!Q:Q,,0)*E933/10,0)*10,_xlfn.XLOOKUP([1]Parameters!B933,[1]Printers!L:L,[1]Printers!P:P,,0)),"")</f>
        <v/>
      </c>
      <c r="G933" cm="1">
        <f t="array" ref="G933">IFERROR(IF(ROW()-1&gt;COUNTA([1]!T_Printers[Printers])*COUNTA([1]!T_Resins[Resins]),"",_xlfn.IFS(ROUND(VLOOKUP(C933,[1]!T_Resins[#Data],3,FALSE)/VLOOKUP(A933,[1]!T_Printers[#Data],5,FALSE),1)&lt;=_xlfn.XLOOKUP(B933,[1]Printers!L:L,[1]Printers!O:O,1,0,),ROUND(VLOOKUP(C933,[1]!T_Resins[#Data],3,FALSE)/VLOOKUP(A933,[1]!T_Printers[#Data],5,FALSE),1),ROUND(VLOOKUP(C933,[1]!T_Resins[#Data],3,FALSE)/VLOOKUP(A933,[1]!T_Printers[#Data],5,FALSE),1)&gt;_xlfn.XLOOKUP(B933,[1]Printers!L:L,[1]Printers!O:O,1,0,),10)),"")</f>
        <v>6.3</v>
      </c>
      <c r="H933">
        <f>IFERROR(IF(ROUND(_xlfn.XLOOKUP([1]Parameters!B933,[1]Printers!L:L,[1]Printers!Q:Q,,0)*G933/10,0)*10&lt;_xlfn.XLOOKUP([1]Parameters!B933,[1]Printers!L:L,[1]Printers!P:P,,0),ROUND(_xlfn.XLOOKUP([1]Parameters!B933,[1]Printers!L:L,[1]Printers!Q:Q,,0)*G933/10,0)*10,_xlfn.XLOOKUP([1]Parameters!B933,[1]Printers!L:L,[1]Printers!P:P,,0)),"")</f>
        <v>60</v>
      </c>
      <c r="I933" s="3" cm="1">
        <f t="array" ref="I933">IFERROR(IF(ROW()-1&gt;COUNTA([1]!T_Printers[Printers])*COUNTA([1]!T_Resins[Resins]),"",_xlfn.IFS(ROUND(VLOOKUP(C933,[1]!T_Resins[#Data],4,FALSE)/VLOOKUP(A933,[1]!T_Printers[#Data],5,FALSE),1)&lt;=_xlfn.XLOOKUP(B933,[1]Printers!L:L,[1]Printers!O:O,1,0,),ROUND(VLOOKUP(C933,[1]!T_Resins[#Data],4,FALSE)/VLOOKUP(A933,[1]!T_Printers[#Data],5,FALSE),1),ROUND(VLOOKUP(C933,[1]!T_Resins[#Data],4,FALSE)/VLOOKUP(A933,[1]!T_Printers[#Data],5,FALSE),1)&gt;_xlfn.XLOOKUP(B933,[1]Printers!L:L,[1]Printers!O:O,1,0,),"")),"")</f>
        <v>8.1999999999999993</v>
      </c>
      <c r="J933">
        <f>IFERROR(IF(ROUND(_xlfn.XLOOKUP([1]Parameters!B933,[1]Printers!L:L,[1]Printers!Q:Q,,0)*I933/10,0)*10&lt;_xlfn.XLOOKUP([1]Parameters!B933,[1]Printers!L:L,[1]Printers!P:P,,0),ROUND(_xlfn.XLOOKUP([1]Parameters!B933,[1]Printers!L:L,[1]Printers!Q:Q,,0)*I933/10,0)*10,_xlfn.XLOOKUP([1]Parameters!B933,[1]Printers!L:L,[1]Printers!P:P,,0)),"")</f>
        <v>70</v>
      </c>
      <c r="K933">
        <f>IF(SUM(E933:J933)&lt;&gt;0,VLOOKUP(A933,[1]!T_Printers[#Data],10,FALSE)+VLOOKUP(C933,[1]!T_Resins[#Data],10,FALSE),"")</f>
        <v>4</v>
      </c>
      <c r="L933">
        <f>IF(SUM(E933:J933)&lt;&gt;0,VLOOKUP(A933,[1]!T_Printers[#Data],11,FALSE),"")</f>
        <v>8</v>
      </c>
      <c r="M933">
        <f>IF(SUM(E933:J933)&lt;&gt;0,VLOOKUP(C933,[1]!T_Resins[#Data],8,FALSE),"")</f>
        <v>120</v>
      </c>
      <c r="N933">
        <f>IF(_xlfn.XLOOKUP(B933,[1]Printers!$L:$L,[1]Printers!$R:$R,0,0)&gt;0,[1]Parameters!M933,IF(SUM(E933:J933)&lt;&gt;0,VLOOKUP(C933,[1]!T_Resins[#Data],9,FALSE),""))</f>
        <v>120</v>
      </c>
      <c r="O933" t="str">
        <f t="shared" si="14"/>
        <v>CrealityHalotMage</v>
      </c>
    </row>
    <row r="934" spans="1:15" x14ac:dyDescent="0.25">
      <c r="A934" t="str">
        <f t="array" ref="A934">IF(ROW()-1&gt;COUNTA([1]!T_Printers[Printers])*COUNTA([1]!T_Resins[Resins]),"",INDEX([1]!T_Printers[Printers],INT((ROW()-2)/COUNTA([1]!T_Resins[Resins])+1)))</f>
        <v xml:space="preserve">Creality Halot Mage </v>
      </c>
      <c r="B934" t="str">
        <f>_xlfn.XLOOKUP(A934,[1]!T_Printers[Printers],[1]!T_Printers[Icon link],,0)</f>
        <v>CrealityHalotMage</v>
      </c>
      <c r="C934" t="str">
        <f t="array" ref="C934">IF(ROW()-1&gt;COUNTA([1]!T_Printers[Printers])*COUNTA([1]!T_Resins[Resins]),"",INDEX([1]!T_Resins[Resins],MOD(ROW()-2,COUNTA([1]!T_Resins[Resins]))+1))</f>
        <v>Dental Denture Base Soft</v>
      </c>
      <c r="D934">
        <f>IF(SUM(E934:J934)&lt;&gt;0,IF(ROW()-1&gt;COUNTA([1]!T_Printers[Printers])*COUNTA([1]!T_Resins[Resins]),"",2),"")</f>
        <v>2</v>
      </c>
      <c r="E934" cm="1">
        <f t="array" ref="E934">IFERROR(IF(ROW()-1&gt;COUNTA([1]!T_Printers[Printers])*COUNTA([1]!T_Resins[Resins]),"",_xlfn.IFS(ROUND(VLOOKUP(C934,[1]!T_Resins[#Data],2,FALSE)/VLOOKUP(A934,[1]!T_Printers[#Data],5,FALSE),1)&lt;=_xlfn.XLOOKUP(B934,[1]Printers!L:L,[1]Printers!O:O,1,0,),ROUND(VLOOKUP(C934,[1]!T_Resins[#Data],2,FALSE)/VLOOKUP(A934,[1]!T_Printers[#Data],5,FALSE),1),ROUND(VLOOKUP(C934,[1]!T_Resins[#Data],2,FALSE)/VLOOKUP(A934,[1]!T_Printers[#Data],5,FALSE),1)&gt;_xlfn.XLOOKUP(B934,[1]Printers!L:L,[1]Printers!O:O,1,0,),10)),"Используйте слой 100 мкм")</f>
        <v>6.7</v>
      </c>
      <c r="F934">
        <f>IFERROR(IF(ROUND(_xlfn.XLOOKUP([1]Parameters!B934,[1]Printers!L:L,[1]Printers!Q:Q,,0)*E934/10,0)*10&lt;_xlfn.XLOOKUP([1]Parameters!B934,[1]Printers!L:L,[1]Printers!P:P,,0),ROUND(_xlfn.XLOOKUP([1]Parameters!B934,[1]Printers!L:L,[1]Printers!Q:Q,,0)*E934/10,0)*10,_xlfn.XLOOKUP([1]Parameters!B934,[1]Printers!L:L,[1]Printers!P:P,,0)),"")</f>
        <v>60</v>
      </c>
      <c r="G934" cm="1">
        <f t="array" ref="G934">IFERROR(IF(ROW()-1&gt;COUNTA([1]!T_Printers[Printers])*COUNTA([1]!T_Resins[Resins]),"",_xlfn.IFS(ROUND(VLOOKUP(C934,[1]!T_Resins[#Data],3,FALSE)/VLOOKUP(A934,[1]!T_Printers[#Data],5,FALSE),1)&lt;=_xlfn.XLOOKUP(B934,[1]Printers!L:L,[1]Printers!O:O,1,0,),ROUND(VLOOKUP(C934,[1]!T_Resins[#Data],3,FALSE)/VLOOKUP(A934,[1]!T_Printers[#Data],5,FALSE),1),ROUND(VLOOKUP(C934,[1]!T_Resins[#Data],3,FALSE)/VLOOKUP(A934,[1]!T_Printers[#Data],5,FALSE),1)&gt;_xlfn.XLOOKUP(B934,[1]Printers!L:L,[1]Printers!O:O,1,0,),10)),"")</f>
        <v>8.8000000000000007</v>
      </c>
      <c r="H934">
        <f>IFERROR(IF(ROUND(_xlfn.XLOOKUP([1]Parameters!B934,[1]Printers!L:L,[1]Printers!Q:Q,,0)*G934/10,0)*10&lt;_xlfn.XLOOKUP([1]Parameters!B934,[1]Printers!L:L,[1]Printers!P:P,,0),ROUND(_xlfn.XLOOKUP([1]Parameters!B934,[1]Printers!L:L,[1]Printers!Q:Q,,0)*G934/10,0)*10,_xlfn.XLOOKUP([1]Parameters!B934,[1]Printers!L:L,[1]Printers!P:P,,0)),"")</f>
        <v>70</v>
      </c>
      <c r="I934" s="3" t="str" cm="1">
        <f t="array" ref="I934">IFERROR(IF(ROW()-1&gt;COUNTA([1]!T_Printers[Printers])*COUNTA([1]!T_Resins[Resins]),"",_xlfn.IFS(ROUND(VLOOKUP(C934,[1]!T_Resins[#Data],4,FALSE)/VLOOKUP(A934,[1]!T_Printers[#Data],5,FALSE),1)&lt;=_xlfn.XLOOKUP(B934,[1]Printers!L:L,[1]Printers!O:O,1,0,),ROUND(VLOOKUP(C934,[1]!T_Resins[#Data],4,FALSE)/VLOOKUP(A934,[1]!T_Printers[#Data],5,FALSE),1),ROUND(VLOOKUP(C934,[1]!T_Resins[#Data],4,FALSE)/VLOOKUP(A934,[1]!T_Printers[#Data],5,FALSE),1)&gt;_xlfn.XLOOKUP(B934,[1]Printers!L:L,[1]Printers!O:O,1,0,),"")),"")</f>
        <v/>
      </c>
      <c r="J934" t="str">
        <f>IFERROR(IF(ROUND(_xlfn.XLOOKUP([1]Parameters!B934,[1]Printers!L:L,[1]Printers!Q:Q,,0)*I934/10,0)*10&lt;_xlfn.XLOOKUP([1]Parameters!B934,[1]Printers!L:L,[1]Printers!P:P,,0),ROUND(_xlfn.XLOOKUP([1]Parameters!B934,[1]Printers!L:L,[1]Printers!Q:Q,,0)*I934/10,0)*10,_xlfn.XLOOKUP([1]Parameters!B934,[1]Printers!L:L,[1]Printers!P:P,,0)),"")</f>
        <v/>
      </c>
      <c r="K934">
        <f>IF(SUM(E934:J934)&lt;&gt;0,VLOOKUP(A934,[1]!T_Printers[#Data],10,FALSE)+VLOOKUP(C934,[1]!T_Resins[#Data],10,FALSE),"")</f>
        <v>5</v>
      </c>
      <c r="L934">
        <f>IF(SUM(E934:J934)&lt;&gt;0,VLOOKUP(A934,[1]!T_Printers[#Data],11,FALSE),"")</f>
        <v>8</v>
      </c>
      <c r="M934">
        <f>IF(SUM(E934:J934)&lt;&gt;0,VLOOKUP(C934,[1]!T_Resins[#Data],8,FALSE),"")</f>
        <v>120</v>
      </c>
      <c r="N934">
        <f>IF(_xlfn.XLOOKUP(B934,[1]Printers!$L:$L,[1]Printers!$R:$R,0,0)&gt;0,[1]Parameters!M934,IF(SUM(E934:J934)&lt;&gt;0,VLOOKUP(C934,[1]!T_Resins[#Data],9,FALSE),""))</f>
        <v>120</v>
      </c>
      <c r="O934" t="str">
        <f t="shared" si="14"/>
        <v>CrealityHalotMage</v>
      </c>
    </row>
    <row r="935" spans="1:15" x14ac:dyDescent="0.25">
      <c r="A935" t="str">
        <f t="array" ref="A935">IF(ROW()-1&gt;COUNTA([1]!T_Printers[Printers])*COUNTA([1]!T_Resins[Resins]),"",INDEX([1]!T_Printers[Printers],INT((ROW()-2)/COUNTA([1]!T_Resins[Resins])+1)))</f>
        <v xml:space="preserve">Creality Halot Mage </v>
      </c>
      <c r="B935" t="str">
        <f>_xlfn.XLOOKUP(A935,[1]!T_Printers[Printers],[1]!T_Printers[Icon link],,0)</f>
        <v>CrealityHalotMage</v>
      </c>
      <c r="C935" t="str">
        <f t="array" ref="C935">IF(ROW()-1&gt;COUNTA([1]!T_Printers[Printers])*COUNTA([1]!T_Resins[Resins]),"",INDEX([1]!T_Resins[Resins],MOD(ROW()-2,COUNTA([1]!T_Resins[Resins]))+1))</f>
        <v>Dental Denture Base</v>
      </c>
      <c r="D935">
        <f>IF(SUM(E935:J935)&lt;&gt;0,IF(ROW()-1&gt;COUNTA([1]!T_Printers[Printers])*COUNTA([1]!T_Resins[Resins]),"",2),"")</f>
        <v>2</v>
      </c>
      <c r="E935" cm="1">
        <f t="array" ref="E935">IFERROR(IF(ROW()-1&gt;COUNTA([1]!T_Printers[Printers])*COUNTA([1]!T_Resins[Resins]),"",_xlfn.IFS(ROUND(VLOOKUP(C935,[1]!T_Resins[#Data],2,FALSE)/VLOOKUP(A935,[1]!T_Printers[#Data],5,FALSE),1)&lt;=_xlfn.XLOOKUP(B935,[1]Printers!L:L,[1]Printers!O:O,1,0,),ROUND(VLOOKUP(C935,[1]!T_Resins[#Data],2,FALSE)/VLOOKUP(A935,[1]!T_Printers[#Data],5,FALSE),1),ROUND(VLOOKUP(C935,[1]!T_Resins[#Data],2,FALSE)/VLOOKUP(A935,[1]!T_Printers[#Data],5,FALSE),1)&gt;_xlfn.XLOOKUP(B935,[1]Printers!L:L,[1]Printers!O:O,1,0,),10)),"Используйте слой 100 мкм")</f>
        <v>5.3</v>
      </c>
      <c r="F935">
        <f>IFERROR(IF(ROUND(_xlfn.XLOOKUP([1]Parameters!B935,[1]Printers!L:L,[1]Printers!Q:Q,,0)*E935/10,0)*10&lt;_xlfn.XLOOKUP([1]Parameters!B935,[1]Printers!L:L,[1]Printers!P:P,,0),ROUND(_xlfn.XLOOKUP([1]Parameters!B935,[1]Printers!L:L,[1]Printers!Q:Q,,0)*E935/10,0)*10,_xlfn.XLOOKUP([1]Parameters!B935,[1]Printers!L:L,[1]Printers!P:P,,0)),"")</f>
        <v>50</v>
      </c>
      <c r="G935" cm="1">
        <f t="array" ref="G935">IFERROR(IF(ROW()-1&gt;COUNTA([1]!T_Printers[Printers])*COUNTA([1]!T_Resins[Resins]),"",_xlfn.IFS(ROUND(VLOOKUP(C935,[1]!T_Resins[#Data],3,FALSE)/VLOOKUP(A935,[1]!T_Printers[#Data],5,FALSE),1)&lt;=_xlfn.XLOOKUP(B935,[1]Printers!L:L,[1]Printers!O:O,1,0,),ROUND(VLOOKUP(C935,[1]!T_Resins[#Data],3,FALSE)/VLOOKUP(A935,[1]!T_Printers[#Data],5,FALSE),1),ROUND(VLOOKUP(C935,[1]!T_Resins[#Data],3,FALSE)/VLOOKUP(A935,[1]!T_Printers[#Data],5,FALSE),1)&gt;_xlfn.XLOOKUP(B935,[1]Printers!L:L,[1]Printers!O:O,1,0,),10)),"")</f>
        <v>6.9</v>
      </c>
      <c r="H935">
        <f>IFERROR(IF(ROUND(_xlfn.XLOOKUP([1]Parameters!B935,[1]Printers!L:L,[1]Printers!Q:Q,,0)*G935/10,0)*10&lt;_xlfn.XLOOKUP([1]Parameters!B935,[1]Printers!L:L,[1]Printers!P:P,,0),ROUND(_xlfn.XLOOKUP([1]Parameters!B935,[1]Printers!L:L,[1]Printers!Q:Q,,0)*G935/10,0)*10,_xlfn.XLOOKUP([1]Parameters!B935,[1]Printers!L:L,[1]Printers!P:P,,0)),"")</f>
        <v>60</v>
      </c>
      <c r="I935" s="3" t="str" cm="1">
        <f t="array" ref="I935">IFERROR(IF(ROW()-1&gt;COUNTA([1]!T_Printers[Printers])*COUNTA([1]!T_Resins[Resins]),"",_xlfn.IFS(ROUND(VLOOKUP(C935,[1]!T_Resins[#Data],4,FALSE)/VLOOKUP(A935,[1]!T_Printers[#Data],5,FALSE),1)&lt;=_xlfn.XLOOKUP(B935,[1]Printers!L:L,[1]Printers!O:O,1,0,),ROUND(VLOOKUP(C935,[1]!T_Resins[#Data],4,FALSE)/VLOOKUP(A935,[1]!T_Printers[#Data],5,FALSE),1),ROUND(VLOOKUP(C935,[1]!T_Resins[#Data],4,FALSE)/VLOOKUP(A935,[1]!T_Printers[#Data],5,FALSE),1)&gt;_xlfn.XLOOKUP(B935,[1]Printers!L:L,[1]Printers!O:O,1,0,),"")),"")</f>
        <v/>
      </c>
      <c r="J935" t="str">
        <f>IFERROR(IF(ROUND(_xlfn.XLOOKUP([1]Parameters!B935,[1]Printers!L:L,[1]Printers!Q:Q,,0)*I935/10,0)*10&lt;_xlfn.XLOOKUP([1]Parameters!B935,[1]Printers!L:L,[1]Printers!P:P,,0),ROUND(_xlfn.XLOOKUP([1]Parameters!B935,[1]Printers!L:L,[1]Printers!Q:Q,,0)*I935/10,0)*10,_xlfn.XLOOKUP([1]Parameters!B935,[1]Printers!L:L,[1]Printers!P:P,,0)),"")</f>
        <v/>
      </c>
      <c r="K935">
        <f>IF(SUM(E935:J935)&lt;&gt;0,VLOOKUP(A935,[1]!T_Printers[#Data],10,FALSE)+VLOOKUP(C935,[1]!T_Resins[#Data],10,FALSE),"")</f>
        <v>5</v>
      </c>
      <c r="L935">
        <f>IF(SUM(E935:J935)&lt;&gt;0,VLOOKUP(A935,[1]!T_Printers[#Data],11,FALSE),"")</f>
        <v>8</v>
      </c>
      <c r="M935">
        <f>IF(SUM(E935:J935)&lt;&gt;0,VLOOKUP(C935,[1]!T_Resins[#Data],8,FALSE),"")</f>
        <v>120</v>
      </c>
      <c r="N935">
        <f>IF(_xlfn.XLOOKUP(B935,[1]Printers!$L:$L,[1]Printers!$R:$R,0,0)&gt;0,[1]Parameters!M935,IF(SUM(E935:J935)&lt;&gt;0,VLOOKUP(C935,[1]!T_Resins[#Data],9,FALSE),""))</f>
        <v>120</v>
      </c>
      <c r="O935" t="str">
        <f t="shared" si="14"/>
        <v>CrealityHalotMage</v>
      </c>
    </row>
    <row r="936" spans="1:15" x14ac:dyDescent="0.25">
      <c r="A936" t="str">
        <f t="array" ref="A936">IF(ROW()-1&gt;COUNTA([1]!T_Printers[Printers])*COUNTA([1]!T_Resins[Resins]),"",INDEX([1]!T_Printers[Printers],INT((ROW()-2)/COUNTA([1]!T_Resins[Resins])+1)))</f>
        <v xml:space="preserve">Creality Halot Mage </v>
      </c>
      <c r="B936" t="str">
        <f>_xlfn.XLOOKUP(A936,[1]!T_Printers[Printers],[1]!T_Printers[Icon link],,0)</f>
        <v>CrealityHalotMage</v>
      </c>
      <c r="C936" t="str">
        <f t="array" ref="C936">IF(ROW()-1&gt;COUNTA([1]!T_Printers[Printers])*COUNTA([1]!T_Resins[Resins]),"",INDEX([1]!T_Resins[Resins],MOD(ROW()-2,COUNTA([1]!T_Resins[Resins]))+1))</f>
        <v>Dental IBT</v>
      </c>
      <c r="D936">
        <f>IF(SUM(E936:J936)&lt;&gt;0,IF(ROW()-1&gt;COUNTA([1]!T_Printers[Printers])*COUNTA([1]!T_Resins[Resins]),"",2),"")</f>
        <v>2</v>
      </c>
      <c r="E936" cm="1">
        <f t="array" ref="E936">IFERROR(IF(ROW()-1&gt;COUNTA([1]!T_Printers[Printers])*COUNTA([1]!T_Resins[Resins]),"",_xlfn.IFS(ROUND(VLOOKUP(C936,[1]!T_Resins[#Data],2,FALSE)/VLOOKUP(A936,[1]!T_Printers[#Data],5,FALSE),1)&lt;=_xlfn.XLOOKUP(B936,[1]Printers!L:L,[1]Printers!O:O,1,0,),ROUND(VLOOKUP(C936,[1]!T_Resins[#Data],2,FALSE)/VLOOKUP(A936,[1]!T_Printers[#Data],5,FALSE),1),ROUND(VLOOKUP(C936,[1]!T_Resins[#Data],2,FALSE)/VLOOKUP(A936,[1]!T_Printers[#Data],5,FALSE),1)&gt;_xlfn.XLOOKUP(B936,[1]Printers!L:L,[1]Printers!O:O,1,0,),10)),"Используйте слой 100 мкм")</f>
        <v>3.3</v>
      </c>
      <c r="F936">
        <f>IFERROR(IF(ROUND(_xlfn.XLOOKUP([1]Parameters!B936,[1]Printers!L:L,[1]Printers!Q:Q,,0)*E936/10,0)*10&lt;_xlfn.XLOOKUP([1]Parameters!B936,[1]Printers!L:L,[1]Printers!P:P,,0),ROUND(_xlfn.XLOOKUP([1]Parameters!B936,[1]Printers!L:L,[1]Printers!Q:Q,,0)*E936/10,0)*10,_xlfn.XLOOKUP([1]Parameters!B936,[1]Printers!L:L,[1]Printers!P:P,,0)),"")</f>
        <v>30</v>
      </c>
      <c r="G936" cm="1">
        <f t="array" ref="G936">IFERROR(IF(ROW()-1&gt;COUNTA([1]!T_Printers[Printers])*COUNTA([1]!T_Resins[Resins]),"",_xlfn.IFS(ROUND(VLOOKUP(C936,[1]!T_Resins[#Data],3,FALSE)/VLOOKUP(A936,[1]!T_Printers[#Data],5,FALSE),1)&lt;=_xlfn.XLOOKUP(B936,[1]Printers!L:L,[1]Printers!O:O,1,0,),ROUND(VLOOKUP(C936,[1]!T_Resins[#Data],3,FALSE)/VLOOKUP(A936,[1]!T_Printers[#Data],5,FALSE),1),ROUND(VLOOKUP(C936,[1]!T_Resins[#Data],3,FALSE)/VLOOKUP(A936,[1]!T_Printers[#Data],5,FALSE),1)&gt;_xlfn.XLOOKUP(B936,[1]Printers!L:L,[1]Printers!O:O,1,0,),10)),"")</f>
        <v>4.3</v>
      </c>
      <c r="H936">
        <f>IFERROR(IF(ROUND(_xlfn.XLOOKUP([1]Parameters!B936,[1]Printers!L:L,[1]Printers!Q:Q,,0)*G936/10,0)*10&lt;_xlfn.XLOOKUP([1]Parameters!B936,[1]Printers!L:L,[1]Printers!P:P,,0),ROUND(_xlfn.XLOOKUP([1]Parameters!B936,[1]Printers!L:L,[1]Printers!Q:Q,,0)*G936/10,0)*10,_xlfn.XLOOKUP([1]Parameters!B936,[1]Printers!L:L,[1]Printers!P:P,,0)),"")</f>
        <v>40</v>
      </c>
      <c r="I936" s="3" t="str" cm="1">
        <f t="array" ref="I936">IFERROR(IF(ROW()-1&gt;COUNTA([1]!T_Printers[Printers])*COUNTA([1]!T_Resins[Resins]),"",_xlfn.IFS(ROUND(VLOOKUP(C936,[1]!T_Resins[#Data],4,FALSE)/VLOOKUP(A936,[1]!T_Printers[#Data],5,FALSE),1)&lt;=_xlfn.XLOOKUP(B936,[1]Printers!L:L,[1]Printers!O:O,1,0,),ROUND(VLOOKUP(C936,[1]!T_Resins[#Data],4,FALSE)/VLOOKUP(A936,[1]!T_Printers[#Data],5,FALSE),1),ROUND(VLOOKUP(C936,[1]!T_Resins[#Data],4,FALSE)/VLOOKUP(A936,[1]!T_Printers[#Data],5,FALSE),1)&gt;_xlfn.XLOOKUP(B936,[1]Printers!L:L,[1]Printers!O:O,1,0,),"")),"")</f>
        <v/>
      </c>
      <c r="J936" t="str">
        <f>IFERROR(IF(ROUND(_xlfn.XLOOKUP([1]Parameters!B936,[1]Printers!L:L,[1]Printers!Q:Q,,0)*I936/10,0)*10&lt;_xlfn.XLOOKUP([1]Parameters!B936,[1]Printers!L:L,[1]Printers!P:P,,0),ROUND(_xlfn.XLOOKUP([1]Parameters!B936,[1]Printers!L:L,[1]Printers!Q:Q,,0)*I936/10,0)*10,_xlfn.XLOOKUP([1]Parameters!B936,[1]Printers!L:L,[1]Printers!P:P,,0)),"")</f>
        <v/>
      </c>
      <c r="K936">
        <f>IF(SUM(E936:J936)&lt;&gt;0,VLOOKUP(A936,[1]!T_Printers[#Data],10,FALSE)+VLOOKUP(C936,[1]!T_Resins[#Data],10,FALSE),"")</f>
        <v>4</v>
      </c>
      <c r="L936">
        <f>IF(SUM(E936:J936)&lt;&gt;0,VLOOKUP(A936,[1]!T_Printers[#Data],11,FALSE),"")</f>
        <v>8</v>
      </c>
      <c r="M936">
        <f>IF(SUM(E936:J936)&lt;&gt;0,VLOOKUP(C936,[1]!T_Resins[#Data],8,FALSE),"")</f>
        <v>60</v>
      </c>
      <c r="N936">
        <f>IF(_xlfn.XLOOKUP(B936,[1]Printers!$L:$L,[1]Printers!$R:$R,0,0)&gt;0,[1]Parameters!M936,IF(SUM(E936:J936)&lt;&gt;0,VLOOKUP(C936,[1]!T_Resins[#Data],9,FALSE),""))</f>
        <v>60</v>
      </c>
      <c r="O936" t="str">
        <f t="shared" si="14"/>
        <v>CrealityHalotMage</v>
      </c>
    </row>
    <row r="937" spans="1:15" x14ac:dyDescent="0.25">
      <c r="A937" t="str">
        <f t="array" ref="A937">IF(ROW()-1&gt;COUNTA([1]!T_Printers[Printers])*COUNTA([1]!T_Resins[Resins]),"",INDEX([1]!T_Printers[Printers],INT((ROW()-2)/COUNTA([1]!T_Resins[Resins])+1)))</f>
        <v xml:space="preserve">Creality Halot Mage </v>
      </c>
      <c r="B937" t="str">
        <f>_xlfn.XLOOKUP(A937,[1]!T_Printers[Printers],[1]!T_Printers[Icon link],,0)</f>
        <v>CrealityHalotMage</v>
      </c>
      <c r="C937" t="str">
        <f t="array" ref="C937">IF(ROW()-1&gt;COUNTA([1]!T_Printers[Printers])*COUNTA([1]!T_Resins[Resins]),"",INDEX([1]!T_Resins[Resins],MOD(ROW()-2,COUNTA([1]!T_Resins[Resins]))+1))</f>
        <v>Dental Model Biege</v>
      </c>
      <c r="D937">
        <f>IF(SUM(E937:J937)&lt;&gt;0,IF(ROW()-1&gt;COUNTA([1]!T_Printers[Printers])*COUNTA([1]!T_Resins[Resins]),"",2),"")</f>
        <v>2</v>
      </c>
      <c r="E937" cm="1">
        <f t="array" ref="E937">IFERROR(IF(ROW()-1&gt;COUNTA([1]!T_Printers[Printers])*COUNTA([1]!T_Resins[Resins]),"",_xlfn.IFS(ROUND(VLOOKUP(C937,[1]!T_Resins[#Data],2,FALSE)/VLOOKUP(A937,[1]!T_Printers[#Data],5,FALSE),1)&lt;=_xlfn.XLOOKUP(B937,[1]Printers!L:L,[1]Printers!O:O,1,0,),ROUND(VLOOKUP(C937,[1]!T_Resins[#Data],2,FALSE)/VLOOKUP(A937,[1]!T_Printers[#Data],5,FALSE),1),ROUND(VLOOKUP(C937,[1]!T_Resins[#Data],2,FALSE)/VLOOKUP(A937,[1]!T_Printers[#Data],5,FALSE),1)&gt;_xlfn.XLOOKUP(B937,[1]Printers!L:L,[1]Printers!O:O,1,0,),10)),"Используйте слой 100 мкм")</f>
        <v>4.2</v>
      </c>
      <c r="F937">
        <f>IFERROR(IF(ROUND(_xlfn.XLOOKUP([1]Parameters!B937,[1]Printers!L:L,[1]Printers!Q:Q,,0)*E937/10,0)*10&lt;_xlfn.XLOOKUP([1]Parameters!B937,[1]Printers!L:L,[1]Printers!P:P,,0),ROUND(_xlfn.XLOOKUP([1]Parameters!B937,[1]Printers!L:L,[1]Printers!Q:Q,,0)*E937/10,0)*10,_xlfn.XLOOKUP([1]Parameters!B937,[1]Printers!L:L,[1]Printers!P:P,,0)),"")</f>
        <v>40</v>
      </c>
      <c r="G937" cm="1">
        <f t="array" ref="G937">IFERROR(IF(ROW()-1&gt;COUNTA([1]!T_Printers[Printers])*COUNTA([1]!T_Resins[Resins]),"",_xlfn.IFS(ROUND(VLOOKUP(C937,[1]!T_Resins[#Data],3,FALSE)/VLOOKUP(A937,[1]!T_Printers[#Data],5,FALSE),1)&lt;=_xlfn.XLOOKUP(B937,[1]Printers!L:L,[1]Printers!O:O,1,0,),ROUND(VLOOKUP(C937,[1]!T_Resins[#Data],3,FALSE)/VLOOKUP(A937,[1]!T_Printers[#Data],5,FALSE),1),ROUND(VLOOKUP(C937,[1]!T_Resins[#Data],3,FALSE)/VLOOKUP(A937,[1]!T_Printers[#Data],5,FALSE),1)&gt;_xlfn.XLOOKUP(B937,[1]Printers!L:L,[1]Printers!O:O,1,0,),10)),"")</f>
        <v>5.4</v>
      </c>
      <c r="H937">
        <f>IFERROR(IF(ROUND(_xlfn.XLOOKUP([1]Parameters!B937,[1]Printers!L:L,[1]Printers!Q:Q,,0)*G937/10,0)*10&lt;_xlfn.XLOOKUP([1]Parameters!B937,[1]Printers!L:L,[1]Printers!P:P,,0),ROUND(_xlfn.XLOOKUP([1]Parameters!B937,[1]Printers!L:L,[1]Printers!Q:Q,,0)*G937/10,0)*10,_xlfn.XLOOKUP([1]Parameters!B937,[1]Printers!L:L,[1]Printers!P:P,,0)),"")</f>
        <v>50</v>
      </c>
      <c r="I937" s="3" t="str" cm="1">
        <f t="array" ref="I937">IFERROR(IF(ROW()-1&gt;COUNTA([1]!T_Printers[Printers])*COUNTA([1]!T_Resins[Resins]),"",_xlfn.IFS(ROUND(VLOOKUP(C937,[1]!T_Resins[#Data],4,FALSE)/VLOOKUP(A937,[1]!T_Printers[#Data],5,FALSE),1)&lt;=_xlfn.XLOOKUP(B937,[1]Printers!L:L,[1]Printers!O:O,1,0,),ROUND(VLOOKUP(C937,[1]!T_Resins[#Data],4,FALSE)/VLOOKUP(A937,[1]!T_Printers[#Data],5,FALSE),1),ROUND(VLOOKUP(C937,[1]!T_Resins[#Data],4,FALSE)/VLOOKUP(A937,[1]!T_Printers[#Data],5,FALSE),1)&gt;_xlfn.XLOOKUP(B937,[1]Printers!L:L,[1]Printers!O:O,1,0,),"")),"")</f>
        <v/>
      </c>
      <c r="J937" t="str">
        <f>IFERROR(IF(ROUND(_xlfn.XLOOKUP([1]Parameters!B937,[1]Printers!L:L,[1]Printers!Q:Q,,0)*I937/10,0)*10&lt;_xlfn.XLOOKUP([1]Parameters!B937,[1]Printers!L:L,[1]Printers!P:P,,0),ROUND(_xlfn.XLOOKUP([1]Parameters!B937,[1]Printers!L:L,[1]Printers!Q:Q,,0)*I937/10,0)*10,_xlfn.XLOOKUP([1]Parameters!B937,[1]Printers!L:L,[1]Printers!P:P,,0)),"")</f>
        <v/>
      </c>
      <c r="K937">
        <f>IF(SUM(E937:J937)&lt;&gt;0,VLOOKUP(A937,[1]!T_Printers[#Data],10,FALSE)+VLOOKUP(C937,[1]!T_Resins[#Data],10,FALSE),"")</f>
        <v>5</v>
      </c>
      <c r="L937">
        <f>IF(SUM(E937:J937)&lt;&gt;0,VLOOKUP(A937,[1]!T_Printers[#Data],11,FALSE),"")</f>
        <v>8</v>
      </c>
      <c r="M937">
        <f>IF(SUM(E937:J937)&lt;&gt;0,VLOOKUP(C937,[1]!T_Resins[#Data],8,FALSE),"")</f>
        <v>120</v>
      </c>
      <c r="N937">
        <f>IF(_xlfn.XLOOKUP(B937,[1]Printers!$L:$L,[1]Printers!$R:$R,0,0)&gt;0,[1]Parameters!M937,IF(SUM(E937:J937)&lt;&gt;0,VLOOKUP(C937,[1]!T_Resins[#Data],9,FALSE),""))</f>
        <v>120</v>
      </c>
      <c r="O937" t="str">
        <f t="shared" si="14"/>
        <v>CrealityHalotMage</v>
      </c>
    </row>
    <row r="938" spans="1:15" x14ac:dyDescent="0.25">
      <c r="A938" t="str">
        <f t="array" ref="A938">IF(ROW()-1&gt;COUNTA([1]!T_Printers[Printers])*COUNTA([1]!T_Resins[Resins]),"",INDEX([1]!T_Printers[Printers],INT((ROW()-2)/COUNTA([1]!T_Resins[Resins])+1)))</f>
        <v xml:space="preserve">Creality Halot Mage </v>
      </c>
      <c r="B938" t="str">
        <f>_xlfn.XLOOKUP(A938,[1]!T_Printers[Printers],[1]!T_Printers[Icon link],,0)</f>
        <v>CrealityHalotMage</v>
      </c>
      <c r="C938" t="str">
        <f t="array" ref="C938">IF(ROW()-1&gt;COUNTA([1]!T_Printers[Printers])*COUNTA([1]!T_Resins[Resins]),"",INDEX([1]!T_Resins[Resins],MOD(ROW()-2,COUNTA([1]!T_Resins[Resins]))+1))</f>
        <v>Dental Model Bone</v>
      </c>
      <c r="D938">
        <f>IF(SUM(E938:J938)&lt;&gt;0,IF(ROW()-1&gt;COUNTA([1]!T_Printers[Printers])*COUNTA([1]!T_Resins[Resins]),"",2),"")</f>
        <v>2</v>
      </c>
      <c r="E938" cm="1">
        <f t="array" ref="E938">IFERROR(IF(ROW()-1&gt;COUNTA([1]!T_Printers[Printers])*COUNTA([1]!T_Resins[Resins]),"",_xlfn.IFS(ROUND(VLOOKUP(C938,[1]!T_Resins[#Data],2,FALSE)/VLOOKUP(A938,[1]!T_Printers[#Data],5,FALSE),1)&lt;=_xlfn.XLOOKUP(B938,[1]Printers!L:L,[1]Printers!O:O,1,0,),ROUND(VLOOKUP(C938,[1]!T_Resins[#Data],2,FALSE)/VLOOKUP(A938,[1]!T_Printers[#Data],5,FALSE),1),ROUND(VLOOKUP(C938,[1]!T_Resins[#Data],2,FALSE)/VLOOKUP(A938,[1]!T_Printers[#Data],5,FALSE),1)&gt;_xlfn.XLOOKUP(B938,[1]Printers!L:L,[1]Printers!O:O,1,0,),10)),"Используйте слой 100 мкм")</f>
        <v>2.6</v>
      </c>
      <c r="F938">
        <f>IFERROR(IF(ROUND(_xlfn.XLOOKUP([1]Parameters!B938,[1]Printers!L:L,[1]Printers!Q:Q,,0)*E938/10,0)*10&lt;_xlfn.XLOOKUP([1]Parameters!B938,[1]Printers!L:L,[1]Printers!P:P,,0),ROUND(_xlfn.XLOOKUP([1]Parameters!B938,[1]Printers!L:L,[1]Printers!Q:Q,,0)*E938/10,0)*10,_xlfn.XLOOKUP([1]Parameters!B938,[1]Printers!L:L,[1]Printers!P:P,,0)),"")</f>
        <v>20</v>
      </c>
      <c r="G938" cm="1">
        <f t="array" ref="G938">IFERROR(IF(ROW()-1&gt;COUNTA([1]!T_Printers[Printers])*COUNTA([1]!T_Resins[Resins]),"",_xlfn.IFS(ROUND(VLOOKUP(C938,[1]!T_Resins[#Data],3,FALSE)/VLOOKUP(A938,[1]!T_Printers[#Data],5,FALSE),1)&lt;=_xlfn.XLOOKUP(B938,[1]Printers!L:L,[1]Printers!O:O,1,0,),ROUND(VLOOKUP(C938,[1]!T_Resins[#Data],3,FALSE)/VLOOKUP(A938,[1]!T_Printers[#Data],5,FALSE),1),ROUND(VLOOKUP(C938,[1]!T_Resins[#Data],3,FALSE)/VLOOKUP(A938,[1]!T_Printers[#Data],5,FALSE),1)&gt;_xlfn.XLOOKUP(B938,[1]Printers!L:L,[1]Printers!O:O,1,0,),10)),"")</f>
        <v>3.4</v>
      </c>
      <c r="H938">
        <f>IFERROR(IF(ROUND(_xlfn.XLOOKUP([1]Parameters!B938,[1]Printers!L:L,[1]Printers!Q:Q,,0)*G938/10,0)*10&lt;_xlfn.XLOOKUP([1]Parameters!B938,[1]Printers!L:L,[1]Printers!P:P,,0),ROUND(_xlfn.XLOOKUP([1]Parameters!B938,[1]Printers!L:L,[1]Printers!Q:Q,,0)*G938/10,0)*10,_xlfn.XLOOKUP([1]Parameters!B938,[1]Printers!L:L,[1]Printers!P:P,,0)),"")</f>
        <v>30</v>
      </c>
      <c r="I938" s="3" t="str" cm="1">
        <f t="array" ref="I938">IFERROR(IF(ROW()-1&gt;COUNTA([1]!T_Printers[Printers])*COUNTA([1]!T_Resins[Resins]),"",_xlfn.IFS(ROUND(VLOOKUP(C938,[1]!T_Resins[#Data],4,FALSE)/VLOOKUP(A938,[1]!T_Printers[#Data],5,FALSE),1)&lt;=_xlfn.XLOOKUP(B938,[1]Printers!L:L,[1]Printers!O:O,1,0,),ROUND(VLOOKUP(C938,[1]!T_Resins[#Data],4,FALSE)/VLOOKUP(A938,[1]!T_Printers[#Data],5,FALSE),1),ROUND(VLOOKUP(C938,[1]!T_Resins[#Data],4,FALSE)/VLOOKUP(A938,[1]!T_Printers[#Data],5,FALSE),1)&gt;_xlfn.XLOOKUP(B938,[1]Printers!L:L,[1]Printers!O:O,1,0,),"")),"")</f>
        <v/>
      </c>
      <c r="J938" t="str">
        <f>IFERROR(IF(ROUND(_xlfn.XLOOKUP([1]Parameters!B938,[1]Printers!L:L,[1]Printers!Q:Q,,0)*I938/10,0)*10&lt;_xlfn.XLOOKUP([1]Parameters!B938,[1]Printers!L:L,[1]Printers!P:P,,0),ROUND(_xlfn.XLOOKUP([1]Parameters!B938,[1]Printers!L:L,[1]Printers!Q:Q,,0)*I938/10,0)*10,_xlfn.XLOOKUP([1]Parameters!B938,[1]Printers!L:L,[1]Printers!P:P,,0)),"")</f>
        <v/>
      </c>
      <c r="K938">
        <f>IF(SUM(E938:J938)&lt;&gt;0,VLOOKUP(A938,[1]!T_Printers[#Data],10,FALSE)+VLOOKUP(C938,[1]!T_Resins[#Data],10,FALSE),"")</f>
        <v>5</v>
      </c>
      <c r="L938">
        <f>IF(SUM(E938:J938)&lt;&gt;0,VLOOKUP(A938,[1]!T_Printers[#Data],11,FALSE),"")</f>
        <v>8</v>
      </c>
      <c r="M938">
        <f>IF(SUM(E938:J938)&lt;&gt;0,VLOOKUP(C938,[1]!T_Resins[#Data],8,FALSE),"")</f>
        <v>120</v>
      </c>
      <c r="N938">
        <f>IF(_xlfn.XLOOKUP(B938,[1]Printers!$L:$L,[1]Printers!$R:$R,0,0)&gt;0,[1]Parameters!M938,IF(SUM(E938:J938)&lt;&gt;0,VLOOKUP(C938,[1]!T_Resins[#Data],9,FALSE),""))</f>
        <v>120</v>
      </c>
      <c r="O938" t="str">
        <f t="shared" si="14"/>
        <v>CrealityHalotMage</v>
      </c>
    </row>
    <row r="939" spans="1:15" x14ac:dyDescent="0.25">
      <c r="A939" t="str">
        <f t="array" ref="A939">IF(ROW()-1&gt;COUNTA([1]!T_Printers[Printers])*COUNTA([1]!T_Resins[Resins]),"",INDEX([1]!T_Printers[Printers],INT((ROW()-2)/COUNTA([1]!T_Resins[Resins])+1)))</f>
        <v xml:space="preserve">Creality Halot Mage </v>
      </c>
      <c r="B939" t="str">
        <f>_xlfn.XLOOKUP(A939,[1]!T_Printers[Printers],[1]!T_Printers[Icon link],,0)</f>
        <v>CrealityHalotMage</v>
      </c>
      <c r="C939" t="str">
        <f t="array" ref="C939">IF(ROW()-1&gt;COUNTA([1]!T_Printers[Printers])*COUNTA([1]!T_Resins[Resins]),"",INDEX([1]!T_Resins[Resins],MOD(ROW()-2,COUNTA([1]!T_Resins[Resins]))+1))</f>
        <v>Dental Model Light Grey</v>
      </c>
      <c r="D939">
        <f>IF(SUM(E939:J939)&lt;&gt;0,IF(ROW()-1&gt;COUNTA([1]!T_Printers[Printers])*COUNTA([1]!T_Resins[Resins]),"",2),"")</f>
        <v>2</v>
      </c>
      <c r="E939" cm="1">
        <f t="array" ref="E939">IFERROR(IF(ROW()-1&gt;COUNTA([1]!T_Printers[Printers])*COUNTA([1]!T_Resins[Resins]),"",_xlfn.IFS(ROUND(VLOOKUP(C939,[1]!T_Resins[#Data],2,FALSE)/VLOOKUP(A939,[1]!T_Printers[#Data],5,FALSE),1)&lt;=_xlfn.XLOOKUP(B939,[1]Printers!L:L,[1]Printers!O:O,1,0,),ROUND(VLOOKUP(C939,[1]!T_Resins[#Data],2,FALSE)/VLOOKUP(A939,[1]!T_Printers[#Data],5,FALSE),1),ROUND(VLOOKUP(C939,[1]!T_Resins[#Data],2,FALSE)/VLOOKUP(A939,[1]!T_Printers[#Data],5,FALSE),1)&gt;_xlfn.XLOOKUP(B939,[1]Printers!L:L,[1]Printers!O:O,1,0,),10)),"Используйте слой 100 мкм")</f>
        <v>3.3</v>
      </c>
      <c r="F939">
        <f>IFERROR(IF(ROUND(_xlfn.XLOOKUP([1]Parameters!B939,[1]Printers!L:L,[1]Printers!Q:Q,,0)*E939/10,0)*10&lt;_xlfn.XLOOKUP([1]Parameters!B939,[1]Printers!L:L,[1]Printers!P:P,,0),ROUND(_xlfn.XLOOKUP([1]Parameters!B939,[1]Printers!L:L,[1]Printers!Q:Q,,0)*E939/10,0)*10,_xlfn.XLOOKUP([1]Parameters!B939,[1]Printers!L:L,[1]Printers!P:P,,0)),"")</f>
        <v>30</v>
      </c>
      <c r="G939" cm="1">
        <f t="array" ref="G939">IFERROR(IF(ROW()-1&gt;COUNTA([1]!T_Printers[Printers])*COUNTA([1]!T_Resins[Resins]),"",_xlfn.IFS(ROUND(VLOOKUP(C939,[1]!T_Resins[#Data],3,FALSE)/VLOOKUP(A939,[1]!T_Printers[#Data],5,FALSE),1)&lt;=_xlfn.XLOOKUP(B939,[1]Printers!L:L,[1]Printers!O:O,1,0,),ROUND(VLOOKUP(C939,[1]!T_Resins[#Data],3,FALSE)/VLOOKUP(A939,[1]!T_Printers[#Data],5,FALSE),1),ROUND(VLOOKUP(C939,[1]!T_Resins[#Data],3,FALSE)/VLOOKUP(A939,[1]!T_Printers[#Data],5,FALSE),1)&gt;_xlfn.XLOOKUP(B939,[1]Printers!L:L,[1]Printers!O:O,1,0,),10)),"")</f>
        <v>4.2</v>
      </c>
      <c r="H939">
        <f>IFERROR(IF(ROUND(_xlfn.XLOOKUP([1]Parameters!B939,[1]Printers!L:L,[1]Printers!Q:Q,,0)*G939/10,0)*10&lt;_xlfn.XLOOKUP([1]Parameters!B939,[1]Printers!L:L,[1]Printers!P:P,,0),ROUND(_xlfn.XLOOKUP([1]Parameters!B939,[1]Printers!L:L,[1]Printers!Q:Q,,0)*G939/10,0)*10,_xlfn.XLOOKUP([1]Parameters!B939,[1]Printers!L:L,[1]Printers!P:P,,0)),"")</f>
        <v>40</v>
      </c>
      <c r="I939" s="3" t="str" cm="1">
        <f t="array" ref="I939">IFERROR(IF(ROW()-1&gt;COUNTA([1]!T_Printers[Printers])*COUNTA([1]!T_Resins[Resins]),"",_xlfn.IFS(ROUND(VLOOKUP(C939,[1]!T_Resins[#Data],4,FALSE)/VLOOKUP(A939,[1]!T_Printers[#Data],5,FALSE),1)&lt;=_xlfn.XLOOKUP(B939,[1]Printers!L:L,[1]Printers!O:O,1,0,),ROUND(VLOOKUP(C939,[1]!T_Resins[#Data],4,FALSE)/VLOOKUP(A939,[1]!T_Printers[#Data],5,FALSE),1),ROUND(VLOOKUP(C939,[1]!T_Resins[#Data],4,FALSE)/VLOOKUP(A939,[1]!T_Printers[#Data],5,FALSE),1)&gt;_xlfn.XLOOKUP(B939,[1]Printers!L:L,[1]Printers!O:O,1,0,),"")),"")</f>
        <v/>
      </c>
      <c r="J939" t="str">
        <f>IFERROR(IF(ROUND(_xlfn.XLOOKUP([1]Parameters!B939,[1]Printers!L:L,[1]Printers!Q:Q,,0)*I939/10,0)*10&lt;_xlfn.XLOOKUP([1]Parameters!B939,[1]Printers!L:L,[1]Printers!P:P,,0),ROUND(_xlfn.XLOOKUP([1]Parameters!B939,[1]Printers!L:L,[1]Printers!Q:Q,,0)*I939/10,0)*10,_xlfn.XLOOKUP([1]Parameters!B939,[1]Printers!L:L,[1]Printers!P:P,,0)),"")</f>
        <v/>
      </c>
      <c r="K939">
        <f>IF(SUM(E939:J939)&lt;&gt;0,VLOOKUP(A939,[1]!T_Printers[#Data],10,FALSE)+VLOOKUP(C939,[1]!T_Resins[#Data],10,FALSE),"")</f>
        <v>5</v>
      </c>
      <c r="L939">
        <f>IF(SUM(E939:J939)&lt;&gt;0,VLOOKUP(A939,[1]!T_Printers[#Data],11,FALSE),"")</f>
        <v>8</v>
      </c>
      <c r="M939">
        <f>IF(SUM(E939:J939)&lt;&gt;0,VLOOKUP(C939,[1]!T_Resins[#Data],8,FALSE),"")</f>
        <v>120</v>
      </c>
      <c r="N939">
        <f>IF(_xlfn.XLOOKUP(B939,[1]Printers!$L:$L,[1]Printers!$R:$R,0,0)&gt;0,[1]Parameters!M939,IF(SUM(E939:J939)&lt;&gt;0,VLOOKUP(C939,[1]!T_Resins[#Data],9,FALSE),""))</f>
        <v>120</v>
      </c>
      <c r="O939" t="str">
        <f t="shared" si="14"/>
        <v>CrealityHalotMage</v>
      </c>
    </row>
    <row r="940" spans="1:15" x14ac:dyDescent="0.25">
      <c r="A940" t="str">
        <f t="array" ref="A940">IF(ROW()-1&gt;COUNTA([1]!T_Printers[Printers])*COUNTA([1]!T_Resins[Resins]),"",INDEX([1]!T_Printers[Printers],INT((ROW()-2)/COUNTA([1]!T_Resins[Resins])+1)))</f>
        <v xml:space="preserve">Creality Halot Mage </v>
      </c>
      <c r="B940" t="str">
        <f>_xlfn.XLOOKUP(A940,[1]!T_Printers[Printers],[1]!T_Printers[Icon link],,0)</f>
        <v>CrealityHalotMage</v>
      </c>
      <c r="C940" t="str">
        <f t="array" ref="C940">IF(ROW()-1&gt;COUNTA([1]!T_Printers[Printers])*COUNTA([1]!T_Resins[Resins]),"",INDEX([1]!T_Resins[Resins],MOD(ROW()-2,COUNTA([1]!T_Resins[Resins]))+1))</f>
        <v>Dental Peach</v>
      </c>
      <c r="D940">
        <f>IF(SUM(E940:J940)&lt;&gt;0,IF(ROW()-1&gt;COUNTA([1]!T_Printers[Printers])*COUNTA([1]!T_Resins[Resins]),"",2),"")</f>
        <v>2</v>
      </c>
      <c r="E940" cm="1">
        <f t="array" ref="E940">IFERROR(IF(ROW()-1&gt;COUNTA([1]!T_Printers[Printers])*COUNTA([1]!T_Resins[Resins]),"",_xlfn.IFS(ROUND(VLOOKUP(C940,[1]!T_Resins[#Data],2,FALSE)/VLOOKUP(A940,[1]!T_Printers[#Data],5,FALSE),1)&lt;=_xlfn.XLOOKUP(B940,[1]Printers!L:L,[1]Printers!O:O,1,0,),ROUND(VLOOKUP(C940,[1]!T_Resins[#Data],2,FALSE)/VLOOKUP(A940,[1]!T_Printers[#Data],5,FALSE),1),ROUND(VLOOKUP(C940,[1]!T_Resins[#Data],2,FALSE)/VLOOKUP(A940,[1]!T_Printers[#Data],5,FALSE),1)&gt;_xlfn.XLOOKUP(B940,[1]Printers!L:L,[1]Printers!O:O,1,0,),10)),"Используйте слой 100 мкм")</f>
        <v>4.2</v>
      </c>
      <c r="F940">
        <f>IFERROR(IF(ROUND(_xlfn.XLOOKUP([1]Parameters!B940,[1]Printers!L:L,[1]Printers!Q:Q,,0)*E940/10,0)*10&lt;_xlfn.XLOOKUP([1]Parameters!B940,[1]Printers!L:L,[1]Printers!P:P,,0),ROUND(_xlfn.XLOOKUP([1]Parameters!B940,[1]Printers!L:L,[1]Printers!Q:Q,,0)*E940/10,0)*10,_xlfn.XLOOKUP([1]Parameters!B940,[1]Printers!L:L,[1]Printers!P:P,,0)),"")</f>
        <v>40</v>
      </c>
      <c r="G940" cm="1">
        <f t="array" ref="G940">IFERROR(IF(ROW()-1&gt;COUNTA([1]!T_Printers[Printers])*COUNTA([1]!T_Resins[Resins]),"",_xlfn.IFS(ROUND(VLOOKUP(C940,[1]!T_Resins[#Data],3,FALSE)/VLOOKUP(A940,[1]!T_Printers[#Data],5,FALSE),1)&lt;=_xlfn.XLOOKUP(B940,[1]Printers!L:L,[1]Printers!O:O,1,0,),ROUND(VLOOKUP(C940,[1]!T_Resins[#Data],3,FALSE)/VLOOKUP(A940,[1]!T_Printers[#Data],5,FALSE),1),ROUND(VLOOKUP(C940,[1]!T_Resins[#Data],3,FALSE)/VLOOKUP(A940,[1]!T_Printers[#Data],5,FALSE),1)&gt;_xlfn.XLOOKUP(B940,[1]Printers!L:L,[1]Printers!O:O,1,0,),10)),"")</f>
        <v>5.4</v>
      </c>
      <c r="H940">
        <f>IFERROR(IF(ROUND(_xlfn.XLOOKUP([1]Parameters!B940,[1]Printers!L:L,[1]Printers!Q:Q,,0)*G940/10,0)*10&lt;_xlfn.XLOOKUP([1]Parameters!B940,[1]Printers!L:L,[1]Printers!P:P,,0),ROUND(_xlfn.XLOOKUP([1]Parameters!B940,[1]Printers!L:L,[1]Printers!Q:Q,,0)*G940/10,0)*10,_xlfn.XLOOKUP([1]Parameters!B940,[1]Printers!L:L,[1]Printers!P:P,,0)),"")</f>
        <v>50</v>
      </c>
      <c r="I940" s="3" t="str" cm="1">
        <f t="array" ref="I940">IFERROR(IF(ROW()-1&gt;COUNTA([1]!T_Printers[Printers])*COUNTA([1]!T_Resins[Resins]),"",_xlfn.IFS(ROUND(VLOOKUP(C940,[1]!T_Resins[#Data],4,FALSE)/VLOOKUP(A940,[1]!T_Printers[#Data],5,FALSE),1)&lt;=_xlfn.XLOOKUP(B940,[1]Printers!L:L,[1]Printers!O:O,1,0,),ROUND(VLOOKUP(C940,[1]!T_Resins[#Data],4,FALSE)/VLOOKUP(A940,[1]!T_Printers[#Data],5,FALSE),1),ROUND(VLOOKUP(C940,[1]!T_Resins[#Data],4,FALSE)/VLOOKUP(A940,[1]!T_Printers[#Data],5,FALSE),1)&gt;_xlfn.XLOOKUP(B940,[1]Printers!L:L,[1]Printers!O:O,1,0,),"")),"")</f>
        <v/>
      </c>
      <c r="J940" t="str">
        <f>IFERROR(IF(ROUND(_xlfn.XLOOKUP([1]Parameters!B940,[1]Printers!L:L,[1]Printers!Q:Q,,0)*I940/10,0)*10&lt;_xlfn.XLOOKUP([1]Parameters!B940,[1]Printers!L:L,[1]Printers!P:P,,0),ROUND(_xlfn.XLOOKUP([1]Parameters!B940,[1]Printers!L:L,[1]Printers!Q:Q,,0)*I940/10,0)*10,_xlfn.XLOOKUP([1]Parameters!B940,[1]Printers!L:L,[1]Printers!P:P,,0)),"")</f>
        <v/>
      </c>
      <c r="K940">
        <f>IF(SUM(E940:J940)&lt;&gt;0,VLOOKUP(A940,[1]!T_Printers[#Data],10,FALSE)+VLOOKUP(C940,[1]!T_Resins[#Data],10,FALSE),"")</f>
        <v>5</v>
      </c>
      <c r="L940">
        <f>IF(SUM(E940:J940)&lt;&gt;0,VLOOKUP(A940,[1]!T_Printers[#Data],11,FALSE),"")</f>
        <v>8</v>
      </c>
      <c r="M940">
        <f>IF(SUM(E940:J940)&lt;&gt;0,VLOOKUP(C940,[1]!T_Resins[#Data],8,FALSE),"")</f>
        <v>120</v>
      </c>
      <c r="N940">
        <f>IF(_xlfn.XLOOKUP(B940,[1]Printers!$L:$L,[1]Printers!$R:$R,0,0)&gt;0,[1]Parameters!M940,IF(SUM(E940:J940)&lt;&gt;0,VLOOKUP(C940,[1]!T_Resins[#Data],9,FALSE),""))</f>
        <v>120</v>
      </c>
      <c r="O940" t="str">
        <f t="shared" si="14"/>
        <v>CrealityHalotMage</v>
      </c>
    </row>
    <row r="941" spans="1:15" x14ac:dyDescent="0.25">
      <c r="A941" t="str">
        <f t="array" ref="A941">IF(ROW()-1&gt;COUNTA([1]!T_Printers[Printers])*COUNTA([1]!T_Resins[Resins]),"",INDEX([1]!T_Printers[Printers],INT((ROW()-2)/COUNTA([1]!T_Resins[Resins])+1)))</f>
        <v xml:space="preserve">Creality Halot Mage </v>
      </c>
      <c r="B941" t="str">
        <f>_xlfn.XLOOKUP(A941,[1]!T_Printers[Printers],[1]!T_Printers[Icon link],,0)</f>
        <v>CrealityHalotMage</v>
      </c>
      <c r="C941" t="str">
        <f t="array" ref="C941">IF(ROW()-1&gt;COUNTA([1]!T_Printers[Printers])*COUNTA([1]!T_Resins[Resins]),"",INDEX([1]!T_Resins[Resins],MOD(ROW()-2,COUNTA([1]!T_Resins[Resins]))+1))</f>
        <v>Dental Pink</v>
      </c>
      <c r="D941">
        <f>IF(SUM(E941:J941)&lt;&gt;0,IF(ROW()-1&gt;COUNTA([1]!T_Printers[Printers])*COUNTA([1]!T_Resins[Resins]),"",2),"")</f>
        <v>2</v>
      </c>
      <c r="E941" cm="1">
        <f t="array" ref="E941">IFERROR(IF(ROW()-1&gt;COUNTA([1]!T_Printers[Printers])*COUNTA([1]!T_Resins[Resins]),"",_xlfn.IFS(ROUND(VLOOKUP(C941,[1]!T_Resins[#Data],2,FALSE)/VLOOKUP(A941,[1]!T_Printers[#Data],5,FALSE),1)&lt;=_xlfn.XLOOKUP(B941,[1]Printers!L:L,[1]Printers!O:O,1,0,),ROUND(VLOOKUP(C941,[1]!T_Resins[#Data],2,FALSE)/VLOOKUP(A941,[1]!T_Printers[#Data],5,FALSE),1),ROUND(VLOOKUP(C941,[1]!T_Resins[#Data],2,FALSE)/VLOOKUP(A941,[1]!T_Printers[#Data],5,FALSE),1)&gt;_xlfn.XLOOKUP(B941,[1]Printers!L:L,[1]Printers!O:O,1,0,),10)),"Используйте слой 100 мкм")</f>
        <v>2.7</v>
      </c>
      <c r="F941">
        <f>IFERROR(IF(ROUND(_xlfn.XLOOKUP([1]Parameters!B941,[1]Printers!L:L,[1]Printers!Q:Q,,0)*E941/10,0)*10&lt;_xlfn.XLOOKUP([1]Parameters!B941,[1]Printers!L:L,[1]Printers!P:P,,0),ROUND(_xlfn.XLOOKUP([1]Parameters!B941,[1]Printers!L:L,[1]Printers!Q:Q,,0)*E941/10,0)*10,_xlfn.XLOOKUP([1]Parameters!B941,[1]Printers!L:L,[1]Printers!P:P,,0)),"")</f>
        <v>20</v>
      </c>
      <c r="G941" cm="1">
        <f t="array" ref="G941">IFERROR(IF(ROW()-1&gt;COUNTA([1]!T_Printers[Printers])*COUNTA([1]!T_Resins[Resins]),"",_xlfn.IFS(ROUND(VLOOKUP(C941,[1]!T_Resins[#Data],3,FALSE)/VLOOKUP(A941,[1]!T_Printers[#Data],5,FALSE),1)&lt;=_xlfn.XLOOKUP(B941,[1]Printers!L:L,[1]Printers!O:O,1,0,),ROUND(VLOOKUP(C941,[1]!T_Resins[#Data],3,FALSE)/VLOOKUP(A941,[1]!T_Printers[#Data],5,FALSE),1),ROUND(VLOOKUP(C941,[1]!T_Resins[#Data],3,FALSE)/VLOOKUP(A941,[1]!T_Printers[#Data],5,FALSE),1)&gt;_xlfn.XLOOKUP(B941,[1]Printers!L:L,[1]Printers!O:O,1,0,),10)),"")</f>
        <v>3.4</v>
      </c>
      <c r="H941">
        <f>IFERROR(IF(ROUND(_xlfn.XLOOKUP([1]Parameters!B941,[1]Printers!L:L,[1]Printers!Q:Q,,0)*G941/10,0)*10&lt;_xlfn.XLOOKUP([1]Parameters!B941,[1]Printers!L:L,[1]Printers!P:P,,0),ROUND(_xlfn.XLOOKUP([1]Parameters!B941,[1]Printers!L:L,[1]Printers!Q:Q,,0)*G941/10,0)*10,_xlfn.XLOOKUP([1]Parameters!B941,[1]Printers!L:L,[1]Printers!P:P,,0)),"")</f>
        <v>30</v>
      </c>
      <c r="I941" s="3" t="str" cm="1">
        <f t="array" ref="I941">IFERROR(IF(ROW()-1&gt;COUNTA([1]!T_Printers[Printers])*COUNTA([1]!T_Resins[Resins]),"",_xlfn.IFS(ROUND(VLOOKUP(C941,[1]!T_Resins[#Data],4,FALSE)/VLOOKUP(A941,[1]!T_Printers[#Data],5,FALSE),1)&lt;=_xlfn.XLOOKUP(B941,[1]Printers!L:L,[1]Printers!O:O,1,0,),ROUND(VLOOKUP(C941,[1]!T_Resins[#Data],4,FALSE)/VLOOKUP(A941,[1]!T_Printers[#Data],5,FALSE),1),ROUND(VLOOKUP(C941,[1]!T_Resins[#Data],4,FALSE)/VLOOKUP(A941,[1]!T_Printers[#Data],5,FALSE),1)&gt;_xlfn.XLOOKUP(B941,[1]Printers!L:L,[1]Printers!O:O,1,0,),"")),"")</f>
        <v/>
      </c>
      <c r="J941" t="str">
        <f>IFERROR(IF(ROUND(_xlfn.XLOOKUP([1]Parameters!B941,[1]Printers!L:L,[1]Printers!Q:Q,,0)*I941/10,0)*10&lt;_xlfn.XLOOKUP([1]Parameters!B941,[1]Printers!L:L,[1]Printers!P:P,,0),ROUND(_xlfn.XLOOKUP([1]Parameters!B941,[1]Printers!L:L,[1]Printers!Q:Q,,0)*I941/10,0)*10,_xlfn.XLOOKUP([1]Parameters!B941,[1]Printers!L:L,[1]Printers!P:P,,0)),"")</f>
        <v/>
      </c>
      <c r="K941">
        <f>IF(SUM(E941:J941)&lt;&gt;0,VLOOKUP(A941,[1]!T_Printers[#Data],10,FALSE)+VLOOKUP(C941,[1]!T_Resins[#Data],10,FALSE),"")</f>
        <v>4</v>
      </c>
      <c r="L941">
        <f>IF(SUM(E941:J941)&lt;&gt;0,VLOOKUP(A941,[1]!T_Printers[#Data],11,FALSE),"")</f>
        <v>8</v>
      </c>
      <c r="M941">
        <f>IF(SUM(E941:J941)&lt;&gt;0,VLOOKUP(C941,[1]!T_Resins[#Data],8,FALSE),"")</f>
        <v>120</v>
      </c>
      <c r="N941">
        <f>IF(_xlfn.XLOOKUP(B941,[1]Printers!$L:$L,[1]Printers!$R:$R,0,0)&gt;0,[1]Parameters!M941,IF(SUM(E941:J941)&lt;&gt;0,VLOOKUP(C941,[1]!T_Resins[#Data],9,FALSE),""))</f>
        <v>120</v>
      </c>
      <c r="O941" t="str">
        <f t="shared" si="14"/>
        <v>CrealityHalotMage</v>
      </c>
    </row>
    <row r="942" spans="1:15" x14ac:dyDescent="0.25">
      <c r="A942" t="str">
        <f t="array" ref="A942">IF(ROW()-1&gt;COUNTA([1]!T_Printers[Printers])*COUNTA([1]!T_Resins[Resins]),"",INDEX([1]!T_Printers[Printers],INT((ROW()-2)/COUNTA([1]!T_Resins[Resins])+1)))</f>
        <v xml:space="preserve">Creality Halot Mage </v>
      </c>
      <c r="B942" t="str">
        <f>_xlfn.XLOOKUP(A942,[1]!T_Printers[Printers],[1]!T_Printers[Icon link],,0)</f>
        <v>CrealityHalotMage</v>
      </c>
      <c r="C942" t="str">
        <f t="array" ref="C942">IF(ROW()-1&gt;COUNTA([1]!T_Printers[Printers])*COUNTA([1]!T_Resins[Resins]),"",INDEX([1]!T_Resins[Resins],MOD(ROW()-2,COUNTA([1]!T_Resins[Resins]))+1))</f>
        <v>Dental Soft Pink</v>
      </c>
      <c r="D942">
        <f>IF(SUM(E942:J942)&lt;&gt;0,IF(ROW()-1&gt;COUNTA([1]!T_Printers[Printers])*COUNTA([1]!T_Resins[Resins]),"",2),"")</f>
        <v>2</v>
      </c>
      <c r="E942" cm="1">
        <f t="array" ref="E942">IFERROR(IF(ROW()-1&gt;COUNTA([1]!T_Printers[Printers])*COUNTA([1]!T_Resins[Resins]),"",_xlfn.IFS(ROUND(VLOOKUP(C942,[1]!T_Resins[#Data],2,FALSE)/VLOOKUP(A942,[1]!T_Printers[#Data],5,FALSE),1)&lt;=_xlfn.XLOOKUP(B942,[1]Printers!L:L,[1]Printers!O:O,1,0,),ROUND(VLOOKUP(C942,[1]!T_Resins[#Data],2,FALSE)/VLOOKUP(A942,[1]!T_Printers[#Data],5,FALSE),1),ROUND(VLOOKUP(C942,[1]!T_Resins[#Data],2,FALSE)/VLOOKUP(A942,[1]!T_Printers[#Data],5,FALSE),1)&gt;_xlfn.XLOOKUP(B942,[1]Printers!L:L,[1]Printers!O:O,1,0,),10)),"Используйте слой 100 мкм")</f>
        <v>3.9</v>
      </c>
      <c r="F942">
        <f>IFERROR(IF(ROUND(_xlfn.XLOOKUP([1]Parameters!B942,[1]Printers!L:L,[1]Printers!Q:Q,,0)*E942/10,0)*10&lt;_xlfn.XLOOKUP([1]Parameters!B942,[1]Printers!L:L,[1]Printers!P:P,,0),ROUND(_xlfn.XLOOKUP([1]Parameters!B942,[1]Printers!L:L,[1]Printers!Q:Q,,0)*E942/10,0)*10,_xlfn.XLOOKUP([1]Parameters!B942,[1]Printers!L:L,[1]Printers!P:P,,0)),"")</f>
        <v>40</v>
      </c>
      <c r="G942" cm="1">
        <f t="array" ref="G942">IFERROR(IF(ROW()-1&gt;COUNTA([1]!T_Printers[Printers])*COUNTA([1]!T_Resins[Resins]),"",_xlfn.IFS(ROUND(VLOOKUP(C942,[1]!T_Resins[#Data],3,FALSE)/VLOOKUP(A942,[1]!T_Printers[#Data],5,FALSE),1)&lt;=_xlfn.XLOOKUP(B942,[1]Printers!L:L,[1]Printers!O:O,1,0,),ROUND(VLOOKUP(C942,[1]!T_Resins[#Data],3,FALSE)/VLOOKUP(A942,[1]!T_Printers[#Data],5,FALSE),1),ROUND(VLOOKUP(C942,[1]!T_Resins[#Data],3,FALSE)/VLOOKUP(A942,[1]!T_Printers[#Data],5,FALSE),1)&gt;_xlfn.XLOOKUP(B942,[1]Printers!L:L,[1]Printers!O:O,1,0,),10)),"")</f>
        <v>5.0999999999999996</v>
      </c>
      <c r="H942">
        <f>IFERROR(IF(ROUND(_xlfn.XLOOKUP([1]Parameters!B942,[1]Printers!L:L,[1]Printers!Q:Q,,0)*G942/10,0)*10&lt;_xlfn.XLOOKUP([1]Parameters!B942,[1]Printers!L:L,[1]Printers!P:P,,0),ROUND(_xlfn.XLOOKUP([1]Parameters!B942,[1]Printers!L:L,[1]Printers!Q:Q,,0)*G942/10,0)*10,_xlfn.XLOOKUP([1]Parameters!B942,[1]Printers!L:L,[1]Printers!P:P,,0)),"")</f>
        <v>50</v>
      </c>
      <c r="I942" s="3" t="str" cm="1">
        <f t="array" ref="I942">IFERROR(IF(ROW()-1&gt;COUNTA([1]!T_Printers[Printers])*COUNTA([1]!T_Resins[Resins]),"",_xlfn.IFS(ROUND(VLOOKUP(C942,[1]!T_Resins[#Data],4,FALSE)/VLOOKUP(A942,[1]!T_Printers[#Data],5,FALSE),1)&lt;=_xlfn.XLOOKUP(B942,[1]Printers!L:L,[1]Printers!O:O,1,0,),ROUND(VLOOKUP(C942,[1]!T_Resins[#Data],4,FALSE)/VLOOKUP(A942,[1]!T_Printers[#Data],5,FALSE),1),ROUND(VLOOKUP(C942,[1]!T_Resins[#Data],4,FALSE)/VLOOKUP(A942,[1]!T_Printers[#Data],5,FALSE),1)&gt;_xlfn.XLOOKUP(B942,[1]Printers!L:L,[1]Printers!O:O,1,0,),"")),"")</f>
        <v/>
      </c>
      <c r="J942" t="str">
        <f>IFERROR(IF(ROUND(_xlfn.XLOOKUP([1]Parameters!B942,[1]Printers!L:L,[1]Printers!Q:Q,,0)*I942/10,0)*10&lt;_xlfn.XLOOKUP([1]Parameters!B942,[1]Printers!L:L,[1]Printers!P:P,,0),ROUND(_xlfn.XLOOKUP([1]Parameters!B942,[1]Printers!L:L,[1]Printers!Q:Q,,0)*I942/10,0)*10,_xlfn.XLOOKUP([1]Parameters!B942,[1]Printers!L:L,[1]Printers!P:P,,0)),"")</f>
        <v/>
      </c>
      <c r="K942">
        <f>IF(SUM(E942:J942)&lt;&gt;0,VLOOKUP(A942,[1]!T_Printers[#Data],10,FALSE)+VLOOKUP(C942,[1]!T_Resins[#Data],10,FALSE),"")</f>
        <v>4</v>
      </c>
      <c r="L942">
        <f>IF(SUM(E942:J942)&lt;&gt;0,VLOOKUP(A942,[1]!T_Printers[#Data],11,FALSE),"")</f>
        <v>8</v>
      </c>
      <c r="M942">
        <f>IF(SUM(E942:J942)&lt;&gt;0,VLOOKUP(C942,[1]!T_Resins[#Data],8,FALSE),"")</f>
        <v>60</v>
      </c>
      <c r="N942">
        <f>IF(_xlfn.XLOOKUP(B942,[1]Printers!$L:$L,[1]Printers!$R:$R,0,0)&gt;0,[1]Parameters!M942,IF(SUM(E942:J942)&lt;&gt;0,VLOOKUP(C942,[1]!T_Resins[#Data],9,FALSE),""))</f>
        <v>60</v>
      </c>
      <c r="O942" t="str">
        <f t="shared" si="14"/>
        <v>CrealityHalotMage</v>
      </c>
    </row>
    <row r="943" spans="1:15" x14ac:dyDescent="0.25">
      <c r="A943" t="str">
        <f t="array" ref="A943">IF(ROW()-1&gt;COUNTA([1]!T_Printers[Printers])*COUNTA([1]!T_Resins[Resins]),"",INDEX([1]!T_Printers[Printers],INT((ROW()-2)/COUNTA([1]!T_Resins[Resins])+1)))</f>
        <v xml:space="preserve">Creality Halot Mage </v>
      </c>
      <c r="B943" t="str">
        <f>_xlfn.XLOOKUP(A943,[1]!T_Printers[Printers],[1]!T_Printers[Icon link],,0)</f>
        <v>CrealityHalotMage</v>
      </c>
      <c r="C943" t="str">
        <f t="array" ref="C943">IF(ROW()-1&gt;COUNTA([1]!T_Printers[Printers])*COUNTA([1]!T_Resins[Resins]),"",INDEX([1]!T_Resins[Resins],MOD(ROW()-2,COUNTA([1]!T_Resins[Resins]))+1))</f>
        <v>Dental Sand A1-A2</v>
      </c>
      <c r="D943">
        <f>IF(SUM(E943:J943)&lt;&gt;0,IF(ROW()-1&gt;COUNTA([1]!T_Printers[Printers])*COUNTA([1]!T_Resins[Resins]),"",2),"")</f>
        <v>2</v>
      </c>
      <c r="E943" cm="1">
        <f t="array" ref="E943">IFERROR(IF(ROW()-1&gt;COUNTA([1]!T_Printers[Printers])*COUNTA([1]!T_Resins[Resins]),"",_xlfn.IFS(ROUND(VLOOKUP(C943,[1]!T_Resins[#Data],2,FALSE)/VLOOKUP(A943,[1]!T_Printers[#Data],5,FALSE),1)&lt;=_xlfn.XLOOKUP(B943,[1]Printers!L:L,[1]Printers!O:O,1,0,),ROUND(VLOOKUP(C943,[1]!T_Resins[#Data],2,FALSE)/VLOOKUP(A943,[1]!T_Printers[#Data],5,FALSE),1),ROUND(VLOOKUP(C943,[1]!T_Resins[#Data],2,FALSE)/VLOOKUP(A943,[1]!T_Printers[#Data],5,FALSE),1)&gt;_xlfn.XLOOKUP(B943,[1]Printers!L:L,[1]Printers!O:O,1,0,),10)),"Используйте слой 100 мкм")</f>
        <v>2.2999999999999998</v>
      </c>
      <c r="F943">
        <f>IFERROR(IF(ROUND(_xlfn.XLOOKUP([1]Parameters!B943,[1]Printers!L:L,[1]Printers!Q:Q,,0)*E943/10,0)*10&lt;_xlfn.XLOOKUP([1]Parameters!B943,[1]Printers!L:L,[1]Printers!P:P,,0),ROUND(_xlfn.XLOOKUP([1]Parameters!B943,[1]Printers!L:L,[1]Printers!Q:Q,,0)*E943/10,0)*10,_xlfn.XLOOKUP([1]Parameters!B943,[1]Printers!L:L,[1]Printers!P:P,,0)),"")</f>
        <v>20</v>
      </c>
      <c r="G943" cm="1">
        <f t="array" ref="G943">IFERROR(IF(ROW()-1&gt;COUNTA([1]!T_Printers[Printers])*COUNTA([1]!T_Resins[Resins]),"",_xlfn.IFS(ROUND(VLOOKUP(C943,[1]!T_Resins[#Data],3,FALSE)/VLOOKUP(A943,[1]!T_Printers[#Data],5,FALSE),1)&lt;=_xlfn.XLOOKUP(B943,[1]Printers!L:L,[1]Printers!O:O,1,0,),ROUND(VLOOKUP(C943,[1]!T_Resins[#Data],3,FALSE)/VLOOKUP(A943,[1]!T_Printers[#Data],5,FALSE),1),ROUND(VLOOKUP(C943,[1]!T_Resins[#Data],3,FALSE)/VLOOKUP(A943,[1]!T_Printers[#Data],5,FALSE),1)&gt;_xlfn.XLOOKUP(B943,[1]Printers!L:L,[1]Printers!O:O,1,0,),10)),"")</f>
        <v>2.9</v>
      </c>
      <c r="H943">
        <f>IFERROR(IF(ROUND(_xlfn.XLOOKUP([1]Parameters!B943,[1]Printers!L:L,[1]Printers!Q:Q,,0)*G943/10,0)*10&lt;_xlfn.XLOOKUP([1]Parameters!B943,[1]Printers!L:L,[1]Printers!P:P,,0),ROUND(_xlfn.XLOOKUP([1]Parameters!B943,[1]Printers!L:L,[1]Printers!Q:Q,,0)*G943/10,0)*10,_xlfn.XLOOKUP([1]Parameters!B943,[1]Printers!L:L,[1]Printers!P:P,,0)),"")</f>
        <v>30</v>
      </c>
      <c r="I943" s="3" t="str" cm="1">
        <f t="array" ref="I943">IFERROR(IF(ROW()-1&gt;COUNTA([1]!T_Printers[Printers])*COUNTA([1]!T_Resins[Resins]),"",_xlfn.IFS(ROUND(VLOOKUP(C943,[1]!T_Resins[#Data],4,FALSE)/VLOOKUP(A943,[1]!T_Printers[#Data],5,FALSE),1)&lt;=_xlfn.XLOOKUP(B943,[1]Printers!L:L,[1]Printers!O:O,1,0,),ROUND(VLOOKUP(C943,[1]!T_Resins[#Data],4,FALSE)/VLOOKUP(A943,[1]!T_Printers[#Data],5,FALSE),1),ROUND(VLOOKUP(C943,[1]!T_Resins[#Data],4,FALSE)/VLOOKUP(A943,[1]!T_Printers[#Data],5,FALSE),1)&gt;_xlfn.XLOOKUP(B943,[1]Printers!L:L,[1]Printers!O:O,1,0,),"")),"")</f>
        <v/>
      </c>
      <c r="J943" t="str">
        <f>IFERROR(IF(ROUND(_xlfn.XLOOKUP([1]Parameters!B943,[1]Printers!L:L,[1]Printers!Q:Q,,0)*I943/10,0)*10&lt;_xlfn.XLOOKUP([1]Parameters!B943,[1]Printers!L:L,[1]Printers!P:P,,0),ROUND(_xlfn.XLOOKUP([1]Parameters!B943,[1]Printers!L:L,[1]Printers!Q:Q,,0)*I943/10,0)*10,_xlfn.XLOOKUP([1]Parameters!B943,[1]Printers!L:L,[1]Printers!P:P,,0)),"")</f>
        <v/>
      </c>
      <c r="K943">
        <f>IF(SUM(E943:J943)&lt;&gt;0,VLOOKUP(A943,[1]!T_Printers[#Data],10,FALSE)+VLOOKUP(C943,[1]!T_Resins[#Data],10,FALSE),"")</f>
        <v>5</v>
      </c>
      <c r="L943">
        <f>IF(SUM(E943:J943)&lt;&gt;0,VLOOKUP(A943,[1]!T_Printers[#Data],11,FALSE),"")</f>
        <v>8</v>
      </c>
      <c r="M943">
        <f>IF(SUM(E943:J943)&lt;&gt;0,VLOOKUP(C943,[1]!T_Resins[#Data],8,FALSE),"")</f>
        <v>120</v>
      </c>
      <c r="N943">
        <f>IF(_xlfn.XLOOKUP(B943,[1]Printers!$L:$L,[1]Printers!$R:$R,0,0)&gt;0,[1]Parameters!M943,IF(SUM(E943:J943)&lt;&gt;0,VLOOKUP(C943,[1]!T_Resins[#Data],9,FALSE),""))</f>
        <v>120</v>
      </c>
      <c r="O943" t="str">
        <f t="shared" si="14"/>
        <v>CrealityHalotMage</v>
      </c>
    </row>
    <row r="944" spans="1:15" x14ac:dyDescent="0.25">
      <c r="A944" t="str">
        <f t="array" ref="A944">IF(ROW()-1&gt;COUNTA([1]!T_Printers[Printers])*COUNTA([1]!T_Resins[Resins]),"",INDEX([1]!T_Printers[Printers],INT((ROW()-2)/COUNTA([1]!T_Resins[Resins])+1)))</f>
        <v xml:space="preserve">Creality Halot Mage </v>
      </c>
      <c r="B944" t="str">
        <f>_xlfn.XLOOKUP(A944,[1]!T_Printers[Printers],[1]!T_Printers[Icon link],,0)</f>
        <v>CrealityHalotMage</v>
      </c>
      <c r="C944" t="str">
        <f t="array" ref="C944">IF(ROW()-1&gt;COUNTA([1]!T_Printers[Printers])*COUNTA([1]!T_Resins[Resins]),"",INDEX([1]!T_Resins[Resins],MOD(ROW()-2,COUNTA([1]!T_Resins[Resins]))+1))</f>
        <v xml:space="preserve">Dental Sand A1-A2 (Обновленная версия) </v>
      </c>
      <c r="D944">
        <f>IF(SUM(E944:J944)&lt;&gt;0,IF(ROW()-1&gt;COUNTA([1]!T_Printers[Printers])*COUNTA([1]!T_Resins[Resins]),"",2),"")</f>
        <v>2</v>
      </c>
      <c r="E944" cm="1">
        <f t="array" ref="E944">IFERROR(IF(ROW()-1&gt;COUNTA([1]!T_Printers[Printers])*COUNTA([1]!T_Resins[Resins]),"",_xlfn.IFS(ROUND(VLOOKUP(C944,[1]!T_Resins[#Data],2,FALSE)/VLOOKUP(A944,[1]!T_Printers[#Data],5,FALSE),1)&lt;=_xlfn.XLOOKUP(B944,[1]Printers!L:L,[1]Printers!O:O,1,0,),ROUND(VLOOKUP(C944,[1]!T_Resins[#Data],2,FALSE)/VLOOKUP(A944,[1]!T_Printers[#Data],5,FALSE),1),ROUND(VLOOKUP(C944,[1]!T_Resins[#Data],2,FALSE)/VLOOKUP(A944,[1]!T_Printers[#Data],5,FALSE),1)&gt;_xlfn.XLOOKUP(B944,[1]Printers!L:L,[1]Printers!O:O,1,0,),10)),"Используйте слой 100 мкм")</f>
        <v>6</v>
      </c>
      <c r="F944">
        <f>IFERROR(IF(ROUND(_xlfn.XLOOKUP([1]Parameters!B944,[1]Printers!L:L,[1]Printers!Q:Q,,0)*E944/10,0)*10&lt;_xlfn.XLOOKUP([1]Parameters!B944,[1]Printers!L:L,[1]Printers!P:P,,0),ROUND(_xlfn.XLOOKUP([1]Parameters!B944,[1]Printers!L:L,[1]Printers!Q:Q,,0)*E944/10,0)*10,_xlfn.XLOOKUP([1]Parameters!B944,[1]Printers!L:L,[1]Printers!P:P,,0)),"")</f>
        <v>50</v>
      </c>
      <c r="G944" cm="1">
        <f t="array" ref="G944">IFERROR(IF(ROW()-1&gt;COUNTA([1]!T_Printers[Printers])*COUNTA([1]!T_Resins[Resins]),"",_xlfn.IFS(ROUND(VLOOKUP(C944,[1]!T_Resins[#Data],3,FALSE)/VLOOKUP(A944,[1]!T_Printers[#Data],5,FALSE),1)&lt;=_xlfn.XLOOKUP(B944,[1]Printers!L:L,[1]Printers!O:O,1,0,),ROUND(VLOOKUP(C944,[1]!T_Resins[#Data],3,FALSE)/VLOOKUP(A944,[1]!T_Printers[#Data],5,FALSE),1),ROUND(VLOOKUP(C944,[1]!T_Resins[#Data],3,FALSE)/VLOOKUP(A944,[1]!T_Printers[#Data],5,FALSE),1)&gt;_xlfn.XLOOKUP(B944,[1]Printers!L:L,[1]Printers!O:O,1,0,),10)),"")</f>
        <v>6.3</v>
      </c>
      <c r="H944">
        <f>IFERROR(IF(ROUND(_xlfn.XLOOKUP([1]Parameters!B944,[1]Printers!L:L,[1]Printers!Q:Q,,0)*G944/10,0)*10&lt;_xlfn.XLOOKUP([1]Parameters!B944,[1]Printers!L:L,[1]Printers!P:P,,0),ROUND(_xlfn.XLOOKUP([1]Parameters!B944,[1]Printers!L:L,[1]Printers!Q:Q,,0)*G944/10,0)*10,_xlfn.XLOOKUP([1]Parameters!B944,[1]Printers!L:L,[1]Printers!P:P,,0)),"")</f>
        <v>60</v>
      </c>
      <c r="I944" s="3" t="str" cm="1">
        <f t="array" ref="I944">IFERROR(IF(ROW()-1&gt;COUNTA([1]!T_Printers[Printers])*COUNTA([1]!T_Resins[Resins]),"",_xlfn.IFS(ROUND(VLOOKUP(C944,[1]!T_Resins[#Data],4,FALSE)/VLOOKUP(A944,[1]!T_Printers[#Data],5,FALSE),1)&lt;=_xlfn.XLOOKUP(B944,[1]Printers!L:L,[1]Printers!O:O,1,0,),ROUND(VLOOKUP(C944,[1]!T_Resins[#Data],4,FALSE)/VLOOKUP(A944,[1]!T_Printers[#Data],5,FALSE),1),ROUND(VLOOKUP(C944,[1]!T_Resins[#Data],4,FALSE)/VLOOKUP(A944,[1]!T_Printers[#Data],5,FALSE),1)&gt;_xlfn.XLOOKUP(B944,[1]Printers!L:L,[1]Printers!O:O,1,0,),"")),"")</f>
        <v/>
      </c>
      <c r="J944" t="str">
        <f>IFERROR(IF(ROUND(_xlfn.XLOOKUP([1]Parameters!B944,[1]Printers!L:L,[1]Printers!Q:Q,,0)*I944/10,0)*10&lt;_xlfn.XLOOKUP([1]Parameters!B944,[1]Printers!L:L,[1]Printers!P:P,,0),ROUND(_xlfn.XLOOKUP([1]Parameters!B944,[1]Printers!L:L,[1]Printers!Q:Q,,0)*I944/10,0)*10,_xlfn.XLOOKUP([1]Parameters!B944,[1]Printers!L:L,[1]Printers!P:P,,0)),"")</f>
        <v/>
      </c>
      <c r="K944">
        <f>IF(SUM(E944:J944)&lt;&gt;0,VLOOKUP(A944,[1]!T_Printers[#Data],10,FALSE)+VLOOKUP(C944,[1]!T_Resins[#Data],10,FALSE),"")</f>
        <v>5</v>
      </c>
      <c r="L944">
        <f>IF(SUM(E944:J944)&lt;&gt;0,VLOOKUP(A944,[1]!T_Printers[#Data],11,FALSE),"")</f>
        <v>8</v>
      </c>
      <c r="M944">
        <f>IF(SUM(E944:J944)&lt;&gt;0,VLOOKUP(C944,[1]!T_Resins[#Data],8,FALSE),"")</f>
        <v>120</v>
      </c>
      <c r="N944">
        <f>IF(_xlfn.XLOOKUP(B944,[1]Printers!$L:$L,[1]Printers!$R:$R,0,0)&gt;0,[1]Parameters!M944,IF(SUM(E944:J944)&lt;&gt;0,VLOOKUP(C944,[1]!T_Resins[#Data],9,FALSE),""))</f>
        <v>120</v>
      </c>
      <c r="O944" t="str">
        <f t="shared" si="14"/>
        <v>CrealityHalotMage</v>
      </c>
    </row>
    <row r="945" spans="1:15" x14ac:dyDescent="0.25">
      <c r="A945" t="str">
        <f t="array" ref="A945">IF(ROW()-1&gt;COUNTA([1]!T_Printers[Printers])*COUNTA([1]!T_Resins[Resins]),"",INDEX([1]!T_Printers[Printers],INT((ROW()-2)/COUNTA([1]!T_Resins[Resins])+1)))</f>
        <v xml:space="preserve">Creality Halot Mage </v>
      </c>
      <c r="B945" t="str">
        <f>_xlfn.XLOOKUP(A945,[1]!T_Printers[Printers],[1]!T_Printers[Icon link],,0)</f>
        <v>CrealityHalotMage</v>
      </c>
      <c r="C945" t="str">
        <f t="array" ref="C945">IF(ROW()-1&gt;COUNTA([1]!T_Printers[Printers])*COUNTA([1]!T_Resins[Resins]),"",INDEX([1]!T_Resins[Resins],MOD(ROW()-2,COUNTA([1]!T_Resins[Resins]))+1))</f>
        <v>Dental Sand A3</v>
      </c>
      <c r="D945">
        <f>IF(SUM(E945:J945)&lt;&gt;0,IF(ROW()-1&gt;COUNTA([1]!T_Printers[Printers])*COUNTA([1]!T_Resins[Resins]),"",2),"")</f>
        <v>2</v>
      </c>
      <c r="E945" cm="1">
        <f t="array" ref="E945">IFERROR(IF(ROW()-1&gt;COUNTA([1]!T_Printers[Printers])*COUNTA([1]!T_Resins[Resins]),"",_xlfn.IFS(ROUND(VLOOKUP(C945,[1]!T_Resins[#Data],2,FALSE)/VLOOKUP(A945,[1]!T_Printers[#Data],5,FALSE),1)&lt;=_xlfn.XLOOKUP(B945,[1]Printers!L:L,[1]Printers!O:O,1,0,),ROUND(VLOOKUP(C945,[1]!T_Resins[#Data],2,FALSE)/VLOOKUP(A945,[1]!T_Printers[#Data],5,FALSE),1),ROUND(VLOOKUP(C945,[1]!T_Resins[#Data],2,FALSE)/VLOOKUP(A945,[1]!T_Printers[#Data],5,FALSE),1)&gt;_xlfn.XLOOKUP(B945,[1]Printers!L:L,[1]Printers!O:O,1,0,),10)),"Используйте слой 100 мкм")</f>
        <v>2.2999999999999998</v>
      </c>
      <c r="F945">
        <f>IFERROR(IF(ROUND(_xlfn.XLOOKUP([1]Parameters!B945,[1]Printers!L:L,[1]Printers!Q:Q,,0)*E945/10,0)*10&lt;_xlfn.XLOOKUP([1]Parameters!B945,[1]Printers!L:L,[1]Printers!P:P,,0),ROUND(_xlfn.XLOOKUP([1]Parameters!B945,[1]Printers!L:L,[1]Printers!Q:Q,,0)*E945/10,0)*10,_xlfn.XLOOKUP([1]Parameters!B945,[1]Printers!L:L,[1]Printers!P:P,,0)),"")</f>
        <v>20</v>
      </c>
      <c r="G945" cm="1">
        <f t="array" ref="G945">IFERROR(IF(ROW()-1&gt;COUNTA([1]!T_Printers[Printers])*COUNTA([1]!T_Resins[Resins]),"",_xlfn.IFS(ROUND(VLOOKUP(C945,[1]!T_Resins[#Data],3,FALSE)/VLOOKUP(A945,[1]!T_Printers[#Data],5,FALSE),1)&lt;=_xlfn.XLOOKUP(B945,[1]Printers!L:L,[1]Printers!O:O,1,0,),ROUND(VLOOKUP(C945,[1]!T_Resins[#Data],3,FALSE)/VLOOKUP(A945,[1]!T_Printers[#Data],5,FALSE),1),ROUND(VLOOKUP(C945,[1]!T_Resins[#Data],3,FALSE)/VLOOKUP(A945,[1]!T_Printers[#Data],5,FALSE),1)&gt;_xlfn.XLOOKUP(B945,[1]Printers!L:L,[1]Printers!O:O,1,0,),10)),"")</f>
        <v>2.9</v>
      </c>
      <c r="H945">
        <f>IFERROR(IF(ROUND(_xlfn.XLOOKUP([1]Parameters!B945,[1]Printers!L:L,[1]Printers!Q:Q,,0)*G945/10,0)*10&lt;_xlfn.XLOOKUP([1]Parameters!B945,[1]Printers!L:L,[1]Printers!P:P,,0),ROUND(_xlfn.XLOOKUP([1]Parameters!B945,[1]Printers!L:L,[1]Printers!Q:Q,,0)*G945/10,0)*10,_xlfn.XLOOKUP([1]Parameters!B945,[1]Printers!L:L,[1]Printers!P:P,,0)),"")</f>
        <v>30</v>
      </c>
      <c r="I945" s="3" t="str" cm="1">
        <f t="array" ref="I945">IFERROR(IF(ROW()-1&gt;COUNTA([1]!T_Printers[Printers])*COUNTA([1]!T_Resins[Resins]),"",_xlfn.IFS(ROUND(VLOOKUP(C945,[1]!T_Resins[#Data],4,FALSE)/VLOOKUP(A945,[1]!T_Printers[#Data],5,FALSE),1)&lt;=_xlfn.XLOOKUP(B945,[1]Printers!L:L,[1]Printers!O:O,1,0,),ROUND(VLOOKUP(C945,[1]!T_Resins[#Data],4,FALSE)/VLOOKUP(A945,[1]!T_Printers[#Data],5,FALSE),1),ROUND(VLOOKUP(C945,[1]!T_Resins[#Data],4,FALSE)/VLOOKUP(A945,[1]!T_Printers[#Data],5,FALSE),1)&gt;_xlfn.XLOOKUP(B945,[1]Printers!L:L,[1]Printers!O:O,1,0,),"")),"")</f>
        <v/>
      </c>
      <c r="J945" t="str">
        <f>IFERROR(IF(ROUND(_xlfn.XLOOKUP([1]Parameters!B945,[1]Printers!L:L,[1]Printers!Q:Q,,0)*I945/10,0)*10&lt;_xlfn.XLOOKUP([1]Parameters!B945,[1]Printers!L:L,[1]Printers!P:P,,0),ROUND(_xlfn.XLOOKUP([1]Parameters!B945,[1]Printers!L:L,[1]Printers!Q:Q,,0)*I945/10,0)*10,_xlfn.XLOOKUP([1]Parameters!B945,[1]Printers!L:L,[1]Printers!P:P,,0)),"")</f>
        <v/>
      </c>
      <c r="K945">
        <f>IF(SUM(E945:J945)&lt;&gt;0,VLOOKUP(A945,[1]!T_Printers[#Data],10,FALSE)+VLOOKUP(C945,[1]!T_Resins[#Data],10,FALSE),"")</f>
        <v>5</v>
      </c>
      <c r="L945">
        <f>IF(SUM(E945:J945)&lt;&gt;0,VLOOKUP(A945,[1]!T_Printers[#Data],11,FALSE),"")</f>
        <v>8</v>
      </c>
      <c r="M945">
        <f>IF(SUM(E945:J945)&lt;&gt;0,VLOOKUP(C945,[1]!T_Resins[#Data],8,FALSE),"")</f>
        <v>120</v>
      </c>
      <c r="N945">
        <f>IF(_xlfn.XLOOKUP(B945,[1]Printers!$L:$L,[1]Printers!$R:$R,0,0)&gt;0,[1]Parameters!M945,IF(SUM(E945:J945)&lt;&gt;0,VLOOKUP(C945,[1]!T_Resins[#Data],9,FALSE),""))</f>
        <v>120</v>
      </c>
      <c r="O945" t="str">
        <f t="shared" si="14"/>
        <v>CrealityHalotMage</v>
      </c>
    </row>
    <row r="946" spans="1:15" x14ac:dyDescent="0.25">
      <c r="A946" t="str">
        <f t="array" ref="A946">IF(ROW()-1&gt;COUNTA([1]!T_Printers[Printers])*COUNTA([1]!T_Resins[Resins]),"",INDEX([1]!T_Printers[Printers],INT((ROW()-2)/COUNTA([1]!T_Resins[Resins])+1)))</f>
        <v xml:space="preserve">Creality Halot Mage </v>
      </c>
      <c r="B946" t="str">
        <f>_xlfn.XLOOKUP(A946,[1]!T_Printers[Printers],[1]!T_Printers[Icon link],,0)</f>
        <v>CrealityHalotMage</v>
      </c>
      <c r="C946" t="str">
        <f t="array" ref="C946">IF(ROW()-1&gt;COUNTA([1]!T_Printers[Printers])*COUNTA([1]!T_Resins[Resins]),"",INDEX([1]!T_Resins[Resins],MOD(ROW()-2,COUNTA([1]!T_Resins[Resins]))+1))</f>
        <v xml:space="preserve">Dental Sand A3 (Обновленная версия) </v>
      </c>
      <c r="D946">
        <f>IF(SUM(E946:J946)&lt;&gt;0,IF(ROW()-1&gt;COUNTA([1]!T_Printers[Printers])*COUNTA([1]!T_Resins[Resins]),"",2),"")</f>
        <v>2</v>
      </c>
      <c r="E946" cm="1">
        <f t="array" ref="E946">IFERROR(IF(ROW()-1&gt;COUNTA([1]!T_Printers[Printers])*COUNTA([1]!T_Resins[Resins]),"",_xlfn.IFS(ROUND(VLOOKUP(C946,[1]!T_Resins[#Data],2,FALSE)/VLOOKUP(A946,[1]!T_Printers[#Data],5,FALSE),1)&lt;=_xlfn.XLOOKUP(B946,[1]Printers!L:L,[1]Printers!O:O,1,0,),ROUND(VLOOKUP(C946,[1]!T_Resins[#Data],2,FALSE)/VLOOKUP(A946,[1]!T_Printers[#Data],5,FALSE),1),ROUND(VLOOKUP(C946,[1]!T_Resins[#Data],2,FALSE)/VLOOKUP(A946,[1]!T_Printers[#Data],5,FALSE),1)&gt;_xlfn.XLOOKUP(B946,[1]Printers!L:L,[1]Printers!O:O,1,0,),10)),"Используйте слой 100 мкм")</f>
        <v>6</v>
      </c>
      <c r="F946">
        <f>IFERROR(IF(ROUND(_xlfn.XLOOKUP([1]Parameters!B946,[1]Printers!L:L,[1]Printers!Q:Q,,0)*E946/10,0)*10&lt;_xlfn.XLOOKUP([1]Parameters!B946,[1]Printers!L:L,[1]Printers!P:P,,0),ROUND(_xlfn.XLOOKUP([1]Parameters!B946,[1]Printers!L:L,[1]Printers!Q:Q,,0)*E946/10,0)*10,_xlfn.XLOOKUP([1]Parameters!B946,[1]Printers!L:L,[1]Printers!P:P,,0)),"")</f>
        <v>50</v>
      </c>
      <c r="G946" cm="1">
        <f t="array" ref="G946">IFERROR(IF(ROW()-1&gt;COUNTA([1]!T_Printers[Printers])*COUNTA([1]!T_Resins[Resins]),"",_xlfn.IFS(ROUND(VLOOKUP(C946,[1]!T_Resins[#Data],3,FALSE)/VLOOKUP(A946,[1]!T_Printers[#Data],5,FALSE),1)&lt;=_xlfn.XLOOKUP(B946,[1]Printers!L:L,[1]Printers!O:O,1,0,),ROUND(VLOOKUP(C946,[1]!T_Resins[#Data],3,FALSE)/VLOOKUP(A946,[1]!T_Printers[#Data],5,FALSE),1),ROUND(VLOOKUP(C946,[1]!T_Resins[#Data],3,FALSE)/VLOOKUP(A946,[1]!T_Printers[#Data],5,FALSE),1)&gt;_xlfn.XLOOKUP(B946,[1]Printers!L:L,[1]Printers!O:O,1,0,),10)),"")</f>
        <v>6.3</v>
      </c>
      <c r="H946">
        <f>IFERROR(IF(ROUND(_xlfn.XLOOKUP([1]Parameters!B946,[1]Printers!L:L,[1]Printers!Q:Q,,0)*G946/10,0)*10&lt;_xlfn.XLOOKUP([1]Parameters!B946,[1]Printers!L:L,[1]Printers!P:P,,0),ROUND(_xlfn.XLOOKUP([1]Parameters!B946,[1]Printers!L:L,[1]Printers!Q:Q,,0)*G946/10,0)*10,_xlfn.XLOOKUP([1]Parameters!B946,[1]Printers!L:L,[1]Printers!P:P,,0)),"")</f>
        <v>60</v>
      </c>
      <c r="I946" s="3" t="str" cm="1">
        <f t="array" ref="I946">IFERROR(IF(ROW()-1&gt;COUNTA([1]!T_Printers[Printers])*COUNTA([1]!T_Resins[Resins]),"",_xlfn.IFS(ROUND(VLOOKUP(C946,[1]!T_Resins[#Data],4,FALSE)/VLOOKUP(A946,[1]!T_Printers[#Data],5,FALSE),1)&lt;=_xlfn.XLOOKUP(B946,[1]Printers!L:L,[1]Printers!O:O,1,0,),ROUND(VLOOKUP(C946,[1]!T_Resins[#Data],4,FALSE)/VLOOKUP(A946,[1]!T_Printers[#Data],5,FALSE),1),ROUND(VLOOKUP(C946,[1]!T_Resins[#Data],4,FALSE)/VLOOKUP(A946,[1]!T_Printers[#Data],5,FALSE),1)&gt;_xlfn.XLOOKUP(B946,[1]Printers!L:L,[1]Printers!O:O,1,0,),"")),"")</f>
        <v/>
      </c>
      <c r="J946" t="str">
        <f>IFERROR(IF(ROUND(_xlfn.XLOOKUP([1]Parameters!B946,[1]Printers!L:L,[1]Printers!Q:Q,,0)*I946/10,0)*10&lt;_xlfn.XLOOKUP([1]Parameters!B946,[1]Printers!L:L,[1]Printers!P:P,,0),ROUND(_xlfn.XLOOKUP([1]Parameters!B946,[1]Printers!L:L,[1]Printers!Q:Q,,0)*I946/10,0)*10,_xlfn.XLOOKUP([1]Parameters!B946,[1]Printers!L:L,[1]Printers!P:P,,0)),"")</f>
        <v/>
      </c>
      <c r="K946">
        <f>IF(SUM(E946:J946)&lt;&gt;0,VLOOKUP(A946,[1]!T_Printers[#Data],10,FALSE)+VLOOKUP(C946,[1]!T_Resins[#Data],10,FALSE),"")</f>
        <v>5</v>
      </c>
      <c r="L946">
        <f>IF(SUM(E946:J946)&lt;&gt;0,VLOOKUP(A946,[1]!T_Printers[#Data],11,FALSE),"")</f>
        <v>8</v>
      </c>
      <c r="M946">
        <f>IF(SUM(E946:J946)&lt;&gt;0,VLOOKUP(C946,[1]!T_Resins[#Data],8,FALSE),"")</f>
        <v>120</v>
      </c>
      <c r="N946">
        <f>IF(_xlfn.XLOOKUP(B946,[1]Printers!$L:$L,[1]Printers!$R:$R,0,0)&gt;0,[1]Parameters!M946,IF(SUM(E946:J946)&lt;&gt;0,VLOOKUP(C946,[1]!T_Resins[#Data],9,FALSE),""))</f>
        <v>120</v>
      </c>
      <c r="O946" t="str">
        <f t="shared" si="14"/>
        <v>CrealityHalotMage</v>
      </c>
    </row>
    <row r="947" spans="1:15" x14ac:dyDescent="0.25">
      <c r="A947" t="str">
        <f t="array" ref="A947">IF(ROW()-1&gt;COUNTA([1]!T_Printers[Printers])*COUNTA([1]!T_Resins[Resins]),"",INDEX([1]!T_Printers[Printers],INT((ROW()-2)/COUNTA([1]!T_Resins[Resins])+1)))</f>
        <v xml:space="preserve">Creality Halot Mage </v>
      </c>
      <c r="B947" t="str">
        <f>_xlfn.XLOOKUP(A947,[1]!T_Printers[Printers],[1]!T_Printers[Icon link],,0)</f>
        <v>CrealityHalotMage</v>
      </c>
      <c r="C947" t="str">
        <f t="array" ref="C947">IF(ROW()-1&gt;COUNTA([1]!T_Printers[Printers])*COUNTA([1]!T_Resins[Resins]),"",INDEX([1]!T_Resins[Resins],MOD(ROW()-2,COUNTA([1]!T_Resins[Resins]))+1))</f>
        <v>Dental Sand Pro A1-A2 (Crown LT)</v>
      </c>
      <c r="D947">
        <f>IF(SUM(E947:J947)&lt;&gt;0,IF(ROW()-1&gt;COUNTA([1]!T_Printers[Printers])*COUNTA([1]!T_Resins[Resins]),"",2),"")</f>
        <v>2</v>
      </c>
      <c r="E947" cm="1">
        <f t="array" ref="E947">IFERROR(IF(ROW()-1&gt;COUNTA([1]!T_Printers[Printers])*COUNTA([1]!T_Resins[Resins]),"",_xlfn.IFS(ROUND(VLOOKUP(C947,[1]!T_Resins[#Data],2,FALSE)/VLOOKUP(A947,[1]!T_Printers[#Data],5,FALSE),1)&lt;=_xlfn.XLOOKUP(B947,[1]Printers!L:L,[1]Printers!O:O,1,0,),ROUND(VLOOKUP(C947,[1]!T_Resins[#Data],2,FALSE)/VLOOKUP(A947,[1]!T_Printers[#Data],5,FALSE),1),ROUND(VLOOKUP(C947,[1]!T_Resins[#Data],2,FALSE)/VLOOKUP(A947,[1]!T_Printers[#Data],5,FALSE),1)&gt;_xlfn.XLOOKUP(B947,[1]Printers!L:L,[1]Printers!O:O,1,0,),10)),"Используйте слой 100 мкм")</f>
        <v>9.9</v>
      </c>
      <c r="F947">
        <f>IFERROR(IF(ROUND(_xlfn.XLOOKUP([1]Parameters!B947,[1]Printers!L:L,[1]Printers!Q:Q,,0)*E947/10,0)*10&lt;_xlfn.XLOOKUP([1]Parameters!B947,[1]Printers!L:L,[1]Printers!P:P,,0),ROUND(_xlfn.XLOOKUP([1]Parameters!B947,[1]Printers!L:L,[1]Printers!Q:Q,,0)*E947/10,0)*10,_xlfn.XLOOKUP([1]Parameters!B947,[1]Printers!L:L,[1]Printers!P:P,,0)),"")</f>
        <v>70</v>
      </c>
      <c r="G947" cm="1">
        <f t="array" ref="G947">IFERROR(IF(ROW()-1&gt;COUNTA([1]!T_Printers[Printers])*COUNTA([1]!T_Resins[Resins]),"",_xlfn.IFS(ROUND(VLOOKUP(C947,[1]!T_Resins[#Data],3,FALSE)/VLOOKUP(A947,[1]!T_Printers[#Data],5,FALSE),1)&lt;=_xlfn.XLOOKUP(B947,[1]Printers!L:L,[1]Printers!O:O,1,0,),ROUND(VLOOKUP(C947,[1]!T_Resins[#Data],3,FALSE)/VLOOKUP(A947,[1]!T_Printers[#Data],5,FALSE),1),ROUND(VLOOKUP(C947,[1]!T_Resins[#Data],3,FALSE)/VLOOKUP(A947,[1]!T_Printers[#Data],5,FALSE),1)&gt;_xlfn.XLOOKUP(B947,[1]Printers!L:L,[1]Printers!O:O,1,0,),10)),"")</f>
        <v>10</v>
      </c>
      <c r="H947">
        <f>IFERROR(IF(ROUND(_xlfn.XLOOKUP([1]Parameters!B947,[1]Printers!L:L,[1]Printers!Q:Q,,0)*G947/10,0)*10&lt;_xlfn.XLOOKUP([1]Parameters!B947,[1]Printers!L:L,[1]Printers!P:P,,0),ROUND(_xlfn.XLOOKUP([1]Parameters!B947,[1]Printers!L:L,[1]Printers!Q:Q,,0)*G947/10,0)*10,_xlfn.XLOOKUP([1]Parameters!B947,[1]Printers!L:L,[1]Printers!P:P,,0)),"")</f>
        <v>70</v>
      </c>
      <c r="I947" s="3" t="str" cm="1">
        <f t="array" ref="I947">IFERROR(IF(ROW()-1&gt;COUNTA([1]!T_Printers[Printers])*COUNTA([1]!T_Resins[Resins]),"",_xlfn.IFS(ROUND(VLOOKUP(C947,[1]!T_Resins[#Data],4,FALSE)/VLOOKUP(A947,[1]!T_Printers[#Data],5,FALSE),1)&lt;=_xlfn.XLOOKUP(B947,[1]Printers!L:L,[1]Printers!O:O,1,0,),ROUND(VLOOKUP(C947,[1]!T_Resins[#Data],4,FALSE)/VLOOKUP(A947,[1]!T_Printers[#Data],5,FALSE),1),ROUND(VLOOKUP(C947,[1]!T_Resins[#Data],4,FALSE)/VLOOKUP(A947,[1]!T_Printers[#Data],5,FALSE),1)&gt;_xlfn.XLOOKUP(B947,[1]Printers!L:L,[1]Printers!O:O,1,0,),"")),"")</f>
        <v/>
      </c>
      <c r="J947" t="str">
        <f>IFERROR(IF(ROUND(_xlfn.XLOOKUP([1]Parameters!B947,[1]Printers!L:L,[1]Printers!Q:Q,,0)*I947/10,0)*10&lt;_xlfn.XLOOKUP([1]Parameters!B947,[1]Printers!L:L,[1]Printers!P:P,,0),ROUND(_xlfn.XLOOKUP([1]Parameters!B947,[1]Printers!L:L,[1]Printers!Q:Q,,0)*I947/10,0)*10,_xlfn.XLOOKUP([1]Parameters!B947,[1]Printers!L:L,[1]Printers!P:P,,0)),"")</f>
        <v/>
      </c>
      <c r="K947">
        <f>IF(SUM(E947:J947)&lt;&gt;0,VLOOKUP(A947,[1]!T_Printers[#Data],10,FALSE)+VLOOKUP(C947,[1]!T_Resins[#Data],10,FALSE),"")</f>
        <v>5</v>
      </c>
      <c r="L947">
        <f>IF(SUM(E947:J947)&lt;&gt;0,VLOOKUP(A947,[1]!T_Printers[#Data],11,FALSE),"")</f>
        <v>8</v>
      </c>
      <c r="M947">
        <f>IF(SUM(E947:J947)&lt;&gt;0,VLOOKUP(C947,[1]!T_Resins[#Data],8,FALSE),"")</f>
        <v>120</v>
      </c>
      <c r="N947">
        <f>IF(_xlfn.XLOOKUP(B947,[1]Printers!$L:$L,[1]Printers!$R:$R,0,0)&gt;0,[1]Parameters!M947,IF(SUM(E947:J947)&lt;&gt;0,VLOOKUP(C947,[1]!T_Resins[#Data],9,FALSE),""))</f>
        <v>120</v>
      </c>
      <c r="O947" t="str">
        <f t="shared" si="14"/>
        <v>CrealityHalotMage</v>
      </c>
    </row>
    <row r="948" spans="1:15" x14ac:dyDescent="0.25">
      <c r="A948" t="str">
        <f t="array" ref="A948">IF(ROW()-1&gt;COUNTA([1]!T_Printers[Printers])*COUNTA([1]!T_Resins[Resins]),"",INDEX([1]!T_Printers[Printers],INT((ROW()-2)/COUNTA([1]!T_Resins[Resins])+1)))</f>
        <v xml:space="preserve">Creality Halot Mage </v>
      </c>
      <c r="B948" t="str">
        <f>_xlfn.XLOOKUP(A948,[1]!T_Printers[Printers],[1]!T_Printers[Icon link],,0)</f>
        <v>CrealityHalotMage</v>
      </c>
      <c r="C948" t="str">
        <f t="array" ref="C948">IF(ROW()-1&gt;COUNTA([1]!T_Printers[Printers])*COUNTA([1]!T_Resins[Resins]),"",INDEX([1]!T_Resins[Resins],MOD(ROW()-2,COUNTA([1]!T_Resins[Resins]))+1))</f>
        <v>Dental Sand Pro A3 (Crown LT)</v>
      </c>
      <c r="D948">
        <f>IF(SUM(E948:J948)&lt;&gt;0,IF(ROW()-1&gt;COUNTA([1]!T_Printers[Printers])*COUNTA([1]!T_Resins[Resins]),"",2),"")</f>
        <v>2</v>
      </c>
      <c r="E948" cm="1">
        <f t="array" ref="E948">IFERROR(IF(ROW()-1&gt;COUNTA([1]!T_Printers[Printers])*COUNTA([1]!T_Resins[Resins]),"",_xlfn.IFS(ROUND(VLOOKUP(C948,[1]!T_Resins[#Data],2,FALSE)/VLOOKUP(A948,[1]!T_Printers[#Data],5,FALSE),1)&lt;=_xlfn.XLOOKUP(B948,[1]Printers!L:L,[1]Printers!O:O,1,0,),ROUND(VLOOKUP(C948,[1]!T_Resins[#Data],2,FALSE)/VLOOKUP(A948,[1]!T_Printers[#Data],5,FALSE),1),ROUND(VLOOKUP(C948,[1]!T_Resins[#Data],2,FALSE)/VLOOKUP(A948,[1]!T_Printers[#Data],5,FALSE),1)&gt;_xlfn.XLOOKUP(B948,[1]Printers!L:L,[1]Printers!O:O,1,0,),10)),"Используйте слой 100 мкм")</f>
        <v>9.9</v>
      </c>
      <c r="F948">
        <f>IFERROR(IF(ROUND(_xlfn.XLOOKUP([1]Parameters!B948,[1]Printers!L:L,[1]Printers!Q:Q,,0)*E948/10,0)*10&lt;_xlfn.XLOOKUP([1]Parameters!B948,[1]Printers!L:L,[1]Printers!P:P,,0),ROUND(_xlfn.XLOOKUP([1]Parameters!B948,[1]Printers!L:L,[1]Printers!Q:Q,,0)*E948/10,0)*10,_xlfn.XLOOKUP([1]Parameters!B948,[1]Printers!L:L,[1]Printers!P:P,,0)),"")</f>
        <v>70</v>
      </c>
      <c r="G948" cm="1">
        <f t="array" ref="G948">IFERROR(IF(ROW()-1&gt;COUNTA([1]!T_Printers[Printers])*COUNTA([1]!T_Resins[Resins]),"",_xlfn.IFS(ROUND(VLOOKUP(C948,[1]!T_Resins[#Data],3,FALSE)/VLOOKUP(A948,[1]!T_Printers[#Data],5,FALSE),1)&lt;=_xlfn.XLOOKUP(B948,[1]Printers!L:L,[1]Printers!O:O,1,0,),ROUND(VLOOKUP(C948,[1]!T_Resins[#Data],3,FALSE)/VLOOKUP(A948,[1]!T_Printers[#Data],5,FALSE),1),ROUND(VLOOKUP(C948,[1]!T_Resins[#Data],3,FALSE)/VLOOKUP(A948,[1]!T_Printers[#Data],5,FALSE),1)&gt;_xlfn.XLOOKUP(B948,[1]Printers!L:L,[1]Printers!O:O,1,0,),10)),"")</f>
        <v>10</v>
      </c>
      <c r="H948">
        <f>IFERROR(IF(ROUND(_xlfn.XLOOKUP([1]Parameters!B948,[1]Printers!L:L,[1]Printers!Q:Q,,0)*G948/10,0)*10&lt;_xlfn.XLOOKUP([1]Parameters!B948,[1]Printers!L:L,[1]Printers!P:P,,0),ROUND(_xlfn.XLOOKUP([1]Parameters!B948,[1]Printers!L:L,[1]Printers!Q:Q,,0)*G948/10,0)*10,_xlfn.XLOOKUP([1]Parameters!B948,[1]Printers!L:L,[1]Printers!P:P,,0)),"")</f>
        <v>70</v>
      </c>
      <c r="I948" s="3" t="str" cm="1">
        <f t="array" ref="I948">IFERROR(IF(ROW()-1&gt;COUNTA([1]!T_Printers[Printers])*COUNTA([1]!T_Resins[Resins]),"",_xlfn.IFS(ROUND(VLOOKUP(C948,[1]!T_Resins[#Data],4,FALSE)/VLOOKUP(A948,[1]!T_Printers[#Data],5,FALSE),1)&lt;=_xlfn.XLOOKUP(B948,[1]Printers!L:L,[1]Printers!O:O,1,0,),ROUND(VLOOKUP(C948,[1]!T_Resins[#Data],4,FALSE)/VLOOKUP(A948,[1]!T_Printers[#Data],5,FALSE),1),ROUND(VLOOKUP(C948,[1]!T_Resins[#Data],4,FALSE)/VLOOKUP(A948,[1]!T_Printers[#Data],5,FALSE),1)&gt;_xlfn.XLOOKUP(B948,[1]Printers!L:L,[1]Printers!O:O,1,0,),"")),"")</f>
        <v/>
      </c>
      <c r="J948" t="str">
        <f>IFERROR(IF(ROUND(_xlfn.XLOOKUP([1]Parameters!B948,[1]Printers!L:L,[1]Printers!Q:Q,,0)*I948/10,0)*10&lt;_xlfn.XLOOKUP([1]Parameters!B948,[1]Printers!L:L,[1]Printers!P:P,,0),ROUND(_xlfn.XLOOKUP([1]Parameters!B948,[1]Printers!L:L,[1]Printers!Q:Q,,0)*I948/10,0)*10,_xlfn.XLOOKUP([1]Parameters!B948,[1]Printers!L:L,[1]Printers!P:P,,0)),"")</f>
        <v/>
      </c>
      <c r="K948">
        <f>IF(SUM(E948:J948)&lt;&gt;0,VLOOKUP(A948,[1]!T_Printers[#Data],10,FALSE)+VLOOKUP(C948,[1]!T_Resins[#Data],10,FALSE),"")</f>
        <v>5</v>
      </c>
      <c r="L948">
        <f>IF(SUM(E948:J948)&lt;&gt;0,VLOOKUP(A948,[1]!T_Printers[#Data],11,FALSE),"")</f>
        <v>8</v>
      </c>
      <c r="M948">
        <f>IF(SUM(E948:J948)&lt;&gt;0,VLOOKUP(C948,[1]!T_Resins[#Data],8,FALSE),"")</f>
        <v>120</v>
      </c>
      <c r="N948">
        <f>IF(_xlfn.XLOOKUP(B948,[1]Printers!$L:$L,[1]Printers!$R:$R,0,0)&gt;0,[1]Parameters!M948,IF(SUM(E948:J948)&lt;&gt;0,VLOOKUP(C948,[1]!T_Resins[#Data],9,FALSE),""))</f>
        <v>120</v>
      </c>
      <c r="O948" t="str">
        <f t="shared" si="14"/>
        <v>CrealityHalotMage</v>
      </c>
    </row>
    <row r="949" spans="1:15" x14ac:dyDescent="0.25">
      <c r="A949" t="str">
        <f t="array" ref="A949">IF(ROW()-1&gt;COUNTA([1]!T_Printers[Printers])*COUNTA([1]!T_Resins[Resins]),"",INDEX([1]!T_Printers[Printers],INT((ROW()-2)/COUNTA([1]!T_Resins[Resins])+1)))</f>
        <v xml:space="preserve">Creality Halot Mage </v>
      </c>
      <c r="B949" t="str">
        <f>_xlfn.XLOOKUP(A949,[1]!T_Printers[Printers],[1]!T_Printers[Icon link],,0)</f>
        <v>CrealityHalotMage</v>
      </c>
      <c r="C949" t="str">
        <f t="array" ref="C949">IF(ROW()-1&gt;COUNTA([1]!T_Printers[Printers])*COUNTA([1]!T_Resins[Resins]),"",INDEX([1]!T_Resins[Resins],MOD(ROW()-2,COUNTA([1]!T_Resins[Resins]))+1))</f>
        <v>Dental Splint Soft</v>
      </c>
      <c r="D949">
        <f>IF(SUM(E949:J949)&lt;&gt;0,IF(ROW()-1&gt;COUNTA([1]!T_Printers[Printers])*COUNTA([1]!T_Resins[Resins]),"",2),"")</f>
        <v>2</v>
      </c>
      <c r="E949" cm="1">
        <f t="array" ref="E949">IFERROR(IF(ROW()-1&gt;COUNTA([1]!T_Printers[Printers])*COUNTA([1]!T_Resins[Resins]),"",_xlfn.IFS(ROUND(VLOOKUP(C949,[1]!T_Resins[#Data],2,FALSE)/VLOOKUP(A949,[1]!T_Printers[#Data],5,FALSE),1)&lt;=_xlfn.XLOOKUP(B949,[1]Printers!L:L,[1]Printers!O:O,1,0,),ROUND(VLOOKUP(C949,[1]!T_Resins[#Data],2,FALSE)/VLOOKUP(A949,[1]!T_Printers[#Data],5,FALSE),1),ROUND(VLOOKUP(C949,[1]!T_Resins[#Data],2,FALSE)/VLOOKUP(A949,[1]!T_Printers[#Data],5,FALSE),1)&gt;_xlfn.XLOOKUP(B949,[1]Printers!L:L,[1]Printers!O:O,1,0,),10)),"Используйте слой 100 мкм")</f>
        <v>6.6</v>
      </c>
      <c r="F949">
        <f>IFERROR(IF(ROUND(_xlfn.XLOOKUP([1]Parameters!B949,[1]Printers!L:L,[1]Printers!Q:Q,,0)*E949/10,0)*10&lt;_xlfn.XLOOKUP([1]Parameters!B949,[1]Printers!L:L,[1]Printers!P:P,,0),ROUND(_xlfn.XLOOKUP([1]Parameters!B949,[1]Printers!L:L,[1]Printers!Q:Q,,0)*E949/10,0)*10,_xlfn.XLOOKUP([1]Parameters!B949,[1]Printers!L:L,[1]Printers!P:P,,0)),"")</f>
        <v>60</v>
      </c>
      <c r="G949" cm="1">
        <f t="array" ref="G949">IFERROR(IF(ROW()-1&gt;COUNTA([1]!T_Printers[Printers])*COUNTA([1]!T_Resins[Resins]),"",_xlfn.IFS(ROUND(VLOOKUP(C949,[1]!T_Resins[#Data],3,FALSE)/VLOOKUP(A949,[1]!T_Printers[#Data],5,FALSE),1)&lt;=_xlfn.XLOOKUP(B949,[1]Printers!L:L,[1]Printers!O:O,1,0,),ROUND(VLOOKUP(C949,[1]!T_Resins[#Data],3,FALSE)/VLOOKUP(A949,[1]!T_Printers[#Data],5,FALSE),1),ROUND(VLOOKUP(C949,[1]!T_Resins[#Data],3,FALSE)/VLOOKUP(A949,[1]!T_Printers[#Data],5,FALSE),1)&gt;_xlfn.XLOOKUP(B949,[1]Printers!L:L,[1]Printers!O:O,1,0,),10)),"")</f>
        <v>8.6</v>
      </c>
      <c r="H949">
        <f>IFERROR(IF(ROUND(_xlfn.XLOOKUP([1]Parameters!B949,[1]Printers!L:L,[1]Printers!Q:Q,,0)*G949/10,0)*10&lt;_xlfn.XLOOKUP([1]Parameters!B949,[1]Printers!L:L,[1]Printers!P:P,,0),ROUND(_xlfn.XLOOKUP([1]Parameters!B949,[1]Printers!L:L,[1]Printers!Q:Q,,0)*G949/10,0)*10,_xlfn.XLOOKUP([1]Parameters!B949,[1]Printers!L:L,[1]Printers!P:P,,0)),"")</f>
        <v>70</v>
      </c>
      <c r="I949" s="3" t="str" cm="1">
        <f t="array" ref="I949">IFERROR(IF(ROW()-1&gt;COUNTA([1]!T_Printers[Printers])*COUNTA([1]!T_Resins[Resins]),"",_xlfn.IFS(ROUND(VLOOKUP(C949,[1]!T_Resins[#Data],4,FALSE)/VLOOKUP(A949,[1]!T_Printers[#Data],5,FALSE),1)&lt;=_xlfn.XLOOKUP(B949,[1]Printers!L:L,[1]Printers!O:O,1,0,),ROUND(VLOOKUP(C949,[1]!T_Resins[#Data],4,FALSE)/VLOOKUP(A949,[1]!T_Printers[#Data],5,FALSE),1),ROUND(VLOOKUP(C949,[1]!T_Resins[#Data],4,FALSE)/VLOOKUP(A949,[1]!T_Printers[#Data],5,FALSE),1)&gt;_xlfn.XLOOKUP(B949,[1]Printers!L:L,[1]Printers!O:O,1,0,),"")),"")</f>
        <v/>
      </c>
      <c r="J949" t="str">
        <f>IFERROR(IF(ROUND(_xlfn.XLOOKUP([1]Parameters!B949,[1]Printers!L:L,[1]Printers!Q:Q,,0)*I949/10,0)*10&lt;_xlfn.XLOOKUP([1]Parameters!B949,[1]Printers!L:L,[1]Printers!P:P,,0),ROUND(_xlfn.XLOOKUP([1]Parameters!B949,[1]Printers!L:L,[1]Printers!Q:Q,,0)*I949/10,0)*10,_xlfn.XLOOKUP([1]Parameters!B949,[1]Printers!L:L,[1]Printers!P:P,,0)),"")</f>
        <v/>
      </c>
      <c r="K949">
        <f>IF(SUM(E949:J949)&lt;&gt;0,VLOOKUP(A949,[1]!T_Printers[#Data],10,FALSE)+VLOOKUP(C949,[1]!T_Resins[#Data],10,FALSE),"")</f>
        <v>4</v>
      </c>
      <c r="L949">
        <f>IF(SUM(E949:J949)&lt;&gt;0,VLOOKUP(A949,[1]!T_Printers[#Data],11,FALSE),"")</f>
        <v>8</v>
      </c>
      <c r="M949">
        <f>IF(SUM(E949:J949)&lt;&gt;0,VLOOKUP(C949,[1]!T_Resins[#Data],8,FALSE),"")</f>
        <v>60</v>
      </c>
      <c r="N949">
        <f>IF(_xlfn.XLOOKUP(B949,[1]Printers!$L:$L,[1]Printers!$R:$R,0,0)&gt;0,[1]Parameters!M949,IF(SUM(E949:J949)&lt;&gt;0,VLOOKUP(C949,[1]!T_Resins[#Data],9,FALSE),""))</f>
        <v>60</v>
      </c>
      <c r="O949" t="str">
        <f t="shared" si="14"/>
        <v>CrealityHalotMage</v>
      </c>
    </row>
    <row r="950" spans="1:15" x14ac:dyDescent="0.25">
      <c r="A950" t="str">
        <f t="array" ref="A950">IF(ROW()-1&gt;COUNTA([1]!T_Printers[Printers])*COUNTA([1]!T_Resins[Resins]),"",INDEX([1]!T_Printers[Printers],INT((ROW()-2)/COUNTA([1]!T_Resins[Resins])+1)))</f>
        <v xml:space="preserve">Creality Halot Mage </v>
      </c>
      <c r="B950" t="str">
        <f>_xlfn.XLOOKUP(A950,[1]!T_Printers[Printers],[1]!T_Printers[Icon link],,0)</f>
        <v>CrealityHalotMage</v>
      </c>
      <c r="C950" t="str">
        <f t="array" ref="C950">IF(ROW()-1&gt;COUNTA([1]!T_Printers[Printers])*COUNTA([1]!T_Resins[Resins]),"",INDEX([1]!T_Resins[Resins],MOD(ROW()-2,COUNTA([1]!T_Resins[Resins]))+1))</f>
        <v>Dental Tray</v>
      </c>
      <c r="D950">
        <f>IF(SUM(E950:J950)&lt;&gt;0,IF(ROW()-1&gt;COUNTA([1]!T_Printers[Printers])*COUNTA([1]!T_Resins[Resins]),"",2),"")</f>
        <v>2</v>
      </c>
      <c r="E950" t="str" cm="1">
        <f t="array" ref="E950">IFERROR(IF(ROW()-1&gt;COUNTA([1]!T_Printers[Printers])*COUNTA([1]!T_Resins[Resins]),"",_xlfn.IFS(ROUND(VLOOKUP(C950,[1]!T_Resins[#Data],2,FALSE)/VLOOKUP(A950,[1]!T_Printers[#Data],5,FALSE),1)&lt;=_xlfn.XLOOKUP(B950,[1]Printers!L:L,[1]Printers!O:O,1,0,),ROUND(VLOOKUP(C950,[1]!T_Resins[#Data],2,FALSE)/VLOOKUP(A950,[1]!T_Printers[#Data],5,FALSE),1),ROUND(VLOOKUP(C950,[1]!T_Resins[#Data],2,FALSE)/VLOOKUP(A950,[1]!T_Printers[#Data],5,FALSE),1)&gt;_xlfn.XLOOKUP(B950,[1]Printers!L:L,[1]Printers!O:O,1,0,),10)),"Используйте слой 100 мкм")</f>
        <v>Используйте слой 100 мкм</v>
      </c>
      <c r="F950" t="str">
        <f>IFERROR(IF(ROUND(_xlfn.XLOOKUP([1]Parameters!B950,[1]Printers!L:L,[1]Printers!Q:Q,,0)*E950/10,0)*10&lt;_xlfn.XLOOKUP([1]Parameters!B950,[1]Printers!L:L,[1]Printers!P:P,,0),ROUND(_xlfn.XLOOKUP([1]Parameters!B950,[1]Printers!L:L,[1]Printers!Q:Q,,0)*E950/10,0)*10,_xlfn.XLOOKUP([1]Parameters!B950,[1]Printers!L:L,[1]Printers!P:P,,0)),"")</f>
        <v/>
      </c>
      <c r="G950" cm="1">
        <f t="array" ref="G950">IFERROR(IF(ROW()-1&gt;COUNTA([1]!T_Printers[Printers])*COUNTA([1]!T_Resins[Resins]),"",_xlfn.IFS(ROUND(VLOOKUP(C950,[1]!T_Resins[#Data],3,FALSE)/VLOOKUP(A950,[1]!T_Printers[#Data],5,FALSE),1)&lt;=_xlfn.XLOOKUP(B950,[1]Printers!L:L,[1]Printers!O:O,1,0,),ROUND(VLOOKUP(C950,[1]!T_Resins[#Data],3,FALSE)/VLOOKUP(A950,[1]!T_Printers[#Data],5,FALSE),1),ROUND(VLOOKUP(C950,[1]!T_Resins[#Data],3,FALSE)/VLOOKUP(A950,[1]!T_Printers[#Data],5,FALSE),1)&gt;_xlfn.XLOOKUP(B950,[1]Printers!L:L,[1]Printers!O:O,1,0,),10)),"")</f>
        <v>5.3</v>
      </c>
      <c r="H950">
        <f>IFERROR(IF(ROUND(_xlfn.XLOOKUP([1]Parameters!B950,[1]Printers!L:L,[1]Printers!Q:Q,,0)*G950/10,0)*10&lt;_xlfn.XLOOKUP([1]Parameters!B950,[1]Printers!L:L,[1]Printers!P:P,,0),ROUND(_xlfn.XLOOKUP([1]Parameters!B950,[1]Printers!L:L,[1]Printers!Q:Q,,0)*G950/10,0)*10,_xlfn.XLOOKUP([1]Parameters!B950,[1]Printers!L:L,[1]Printers!P:P,,0)),"")</f>
        <v>50</v>
      </c>
      <c r="I950" s="3" cm="1">
        <f t="array" ref="I950">IFERROR(IF(ROW()-1&gt;COUNTA([1]!T_Printers[Printers])*COUNTA([1]!T_Resins[Resins]),"",_xlfn.IFS(ROUND(VLOOKUP(C950,[1]!T_Resins[#Data],4,FALSE)/VLOOKUP(A950,[1]!T_Printers[#Data],5,FALSE),1)&lt;=_xlfn.XLOOKUP(B950,[1]Printers!L:L,[1]Printers!O:O,1,0,),ROUND(VLOOKUP(C950,[1]!T_Resins[#Data],4,FALSE)/VLOOKUP(A950,[1]!T_Printers[#Data],5,FALSE),1),ROUND(VLOOKUP(C950,[1]!T_Resins[#Data],4,FALSE)/VLOOKUP(A950,[1]!T_Printers[#Data],5,FALSE),1)&gt;_xlfn.XLOOKUP(B950,[1]Printers!L:L,[1]Printers!O:O,1,0,),"")),"")</f>
        <v>6.6</v>
      </c>
      <c r="J950">
        <f>IFERROR(IF(ROUND(_xlfn.XLOOKUP([1]Parameters!B950,[1]Printers!L:L,[1]Printers!Q:Q,,0)*I950/10,0)*10&lt;_xlfn.XLOOKUP([1]Parameters!B950,[1]Printers!L:L,[1]Printers!P:P,,0),ROUND(_xlfn.XLOOKUP([1]Parameters!B950,[1]Printers!L:L,[1]Printers!Q:Q,,0)*I950/10,0)*10,_xlfn.XLOOKUP([1]Parameters!B950,[1]Printers!L:L,[1]Printers!P:P,,0)),"")</f>
        <v>60</v>
      </c>
      <c r="K950">
        <f>IF(SUM(E950:J950)&lt;&gt;0,VLOOKUP(A950,[1]!T_Printers[#Data],10,FALSE)+VLOOKUP(C950,[1]!T_Resins[#Data],10,FALSE),"")</f>
        <v>4</v>
      </c>
      <c r="L950">
        <f>IF(SUM(E950:J950)&lt;&gt;0,VLOOKUP(A950,[1]!T_Printers[#Data],11,FALSE),"")</f>
        <v>8</v>
      </c>
      <c r="M950">
        <f>IF(SUM(E950:J950)&lt;&gt;0,VLOOKUP(C950,[1]!T_Resins[#Data],8,FALSE),"")</f>
        <v>120</v>
      </c>
      <c r="N950">
        <f>IF(_xlfn.XLOOKUP(B950,[1]Printers!$L:$L,[1]Printers!$R:$R,0,0)&gt;0,[1]Parameters!M950,IF(SUM(E950:J950)&lt;&gt;0,VLOOKUP(C950,[1]!T_Resins[#Data],9,FALSE),""))</f>
        <v>120</v>
      </c>
      <c r="O950" t="str">
        <f t="shared" si="14"/>
        <v>CrealityHalotMage</v>
      </c>
    </row>
    <row r="951" spans="1:15" x14ac:dyDescent="0.25">
      <c r="A951" t="str">
        <f t="array" ref="A951">IF(ROW()-1&gt;COUNTA([1]!T_Printers[Printers])*COUNTA([1]!T_Resins[Resins]),"",INDEX([1]!T_Printers[Printers],INT((ROW()-2)/COUNTA([1]!T_Resins[Resins])+1)))</f>
        <v xml:space="preserve">Creality Halot Mage </v>
      </c>
      <c r="B951" t="str">
        <f>_xlfn.XLOOKUP(A951,[1]!T_Printers[Printers],[1]!T_Printers[Icon link],,0)</f>
        <v>CrealityHalotMage</v>
      </c>
      <c r="C951" t="str">
        <f t="array" ref="C951">IF(ROW()-1&gt;COUNTA([1]!T_Printers[Printers])*COUNTA([1]!T_Resins[Resins]),"",INDEX([1]!T_Resins[Resins],MOD(ROW()-2,COUNTA([1]!T_Resins[Resins]))+1))</f>
        <v>Dental Yellow Clear</v>
      </c>
      <c r="D951">
        <f>IF(SUM(E951:J951)&lt;&gt;0,IF(ROW()-1&gt;COUNTA([1]!T_Printers[Printers])*COUNTA([1]!T_Resins[Resins]),"",2),"")</f>
        <v>2</v>
      </c>
      <c r="E951" cm="1">
        <f t="array" ref="E951">IFERROR(IF(ROW()-1&gt;COUNTA([1]!T_Printers[Printers])*COUNTA([1]!T_Resins[Resins]),"",_xlfn.IFS(ROUND(VLOOKUP(C951,[1]!T_Resins[#Data],2,FALSE)/VLOOKUP(A951,[1]!T_Printers[#Data],5,FALSE),1)&lt;=_xlfn.XLOOKUP(B951,[1]Printers!L:L,[1]Printers!O:O,1,0,),ROUND(VLOOKUP(C951,[1]!T_Resins[#Data],2,FALSE)/VLOOKUP(A951,[1]!T_Printers[#Data],5,FALSE),1),ROUND(VLOOKUP(C951,[1]!T_Resins[#Data],2,FALSE)/VLOOKUP(A951,[1]!T_Printers[#Data],5,FALSE),1)&gt;_xlfn.XLOOKUP(B951,[1]Printers!L:L,[1]Printers!O:O,1,0,),10)),"Используйте слой 100 мкм")</f>
        <v>2.2999999999999998</v>
      </c>
      <c r="F951">
        <f>IFERROR(IF(ROUND(_xlfn.XLOOKUP([1]Parameters!B951,[1]Printers!L:L,[1]Printers!Q:Q,,0)*E951/10,0)*10&lt;_xlfn.XLOOKUP([1]Parameters!B951,[1]Printers!L:L,[1]Printers!P:P,,0),ROUND(_xlfn.XLOOKUP([1]Parameters!B951,[1]Printers!L:L,[1]Printers!Q:Q,,0)*E951/10,0)*10,_xlfn.XLOOKUP([1]Parameters!B951,[1]Printers!L:L,[1]Printers!P:P,,0)),"")</f>
        <v>20</v>
      </c>
      <c r="G951" cm="1">
        <f t="array" ref="G951">IFERROR(IF(ROW()-1&gt;COUNTA([1]!T_Printers[Printers])*COUNTA([1]!T_Resins[Resins]),"",_xlfn.IFS(ROUND(VLOOKUP(C951,[1]!T_Resins[#Data],3,FALSE)/VLOOKUP(A951,[1]!T_Printers[#Data],5,FALSE),1)&lt;=_xlfn.XLOOKUP(B951,[1]Printers!L:L,[1]Printers!O:O,1,0,),ROUND(VLOOKUP(C951,[1]!T_Resins[#Data],3,FALSE)/VLOOKUP(A951,[1]!T_Printers[#Data],5,FALSE),1),ROUND(VLOOKUP(C951,[1]!T_Resins[#Data],3,FALSE)/VLOOKUP(A951,[1]!T_Printers[#Data],5,FALSE),1)&gt;_xlfn.XLOOKUP(B951,[1]Printers!L:L,[1]Printers!O:O,1,0,),10)),"")</f>
        <v>3</v>
      </c>
      <c r="H951">
        <f>IFERROR(IF(ROUND(_xlfn.XLOOKUP([1]Parameters!B951,[1]Printers!L:L,[1]Printers!Q:Q,,0)*G951/10,0)*10&lt;_xlfn.XLOOKUP([1]Parameters!B951,[1]Printers!L:L,[1]Printers!P:P,,0),ROUND(_xlfn.XLOOKUP([1]Parameters!B951,[1]Printers!L:L,[1]Printers!Q:Q,,0)*G951/10,0)*10,_xlfn.XLOOKUP([1]Parameters!B951,[1]Printers!L:L,[1]Printers!P:P,,0)),"")</f>
        <v>30</v>
      </c>
      <c r="I951" s="3" t="str" cm="1">
        <f t="array" ref="I951">IFERROR(IF(ROW()-1&gt;COUNTA([1]!T_Printers[Printers])*COUNTA([1]!T_Resins[Resins]),"",_xlfn.IFS(ROUND(VLOOKUP(C951,[1]!T_Resins[#Data],4,FALSE)/VLOOKUP(A951,[1]!T_Printers[#Data],5,FALSE),1)&lt;=_xlfn.XLOOKUP(B951,[1]Printers!L:L,[1]Printers!O:O,1,0,),ROUND(VLOOKUP(C951,[1]!T_Resins[#Data],4,FALSE)/VLOOKUP(A951,[1]!T_Printers[#Data],5,FALSE),1),ROUND(VLOOKUP(C951,[1]!T_Resins[#Data],4,FALSE)/VLOOKUP(A951,[1]!T_Printers[#Data],5,FALSE),1)&gt;_xlfn.XLOOKUP(B951,[1]Printers!L:L,[1]Printers!O:O,1,0,),"")),"")</f>
        <v/>
      </c>
      <c r="J951" t="str">
        <f>IFERROR(IF(ROUND(_xlfn.XLOOKUP([1]Parameters!B951,[1]Printers!L:L,[1]Printers!Q:Q,,0)*I951/10,0)*10&lt;_xlfn.XLOOKUP([1]Parameters!B951,[1]Printers!L:L,[1]Printers!P:P,,0),ROUND(_xlfn.XLOOKUP([1]Parameters!B951,[1]Printers!L:L,[1]Printers!Q:Q,,0)*I951/10,0)*10,_xlfn.XLOOKUP([1]Parameters!B951,[1]Printers!L:L,[1]Printers!P:P,,0)),"")</f>
        <v/>
      </c>
      <c r="K951">
        <f>IF(SUM(E951:J951)&lt;&gt;0,VLOOKUP(A951,[1]!T_Printers[#Data],10,FALSE)+VLOOKUP(C951,[1]!T_Resins[#Data],10,FALSE),"")</f>
        <v>4</v>
      </c>
      <c r="L951">
        <f>IF(SUM(E951:J951)&lt;&gt;0,VLOOKUP(A951,[1]!T_Printers[#Data],11,FALSE),"")</f>
        <v>8</v>
      </c>
      <c r="M951">
        <f>IF(SUM(E951:J951)&lt;&gt;0,VLOOKUP(C951,[1]!T_Resins[#Data],8,FALSE),"")</f>
        <v>120</v>
      </c>
      <c r="N951">
        <f>IF(_xlfn.XLOOKUP(B951,[1]Printers!$L:$L,[1]Printers!$R:$R,0,0)&gt;0,[1]Parameters!M951,IF(SUM(E951:J951)&lt;&gt;0,VLOOKUP(C951,[1]!T_Resins[#Data],9,FALSE),""))</f>
        <v>120</v>
      </c>
      <c r="O951" t="str">
        <f t="shared" si="14"/>
        <v>CrealityHalotMage</v>
      </c>
    </row>
    <row r="952" spans="1:15" x14ac:dyDescent="0.25">
      <c r="A952" t="str">
        <f t="array" ref="A952">IF(ROW()-1&gt;COUNTA([1]!T_Printers[Printers])*COUNTA([1]!T_Resins[Resins]),"",INDEX([1]!T_Printers[Printers],INT((ROW()-2)/COUNTA([1]!T_Resins[Resins])+1)))</f>
        <v xml:space="preserve">Creality Halot Mage </v>
      </c>
      <c r="B952" t="str">
        <f>_xlfn.XLOOKUP(A952,[1]!T_Printers[Printers],[1]!T_Printers[Icon link],,0)</f>
        <v>CrealityHalotMage</v>
      </c>
      <c r="C952" t="str">
        <f t="array" ref="C952">IF(ROW()-1&gt;COUNTA([1]!T_Printers[Printers])*COUNTA([1]!T_Resins[Resins]),"",INDEX([1]!T_Resins[Resins],MOD(ROW()-2,COUNTA([1]!T_Resins[Resins]))+1))</f>
        <v>Dental Yellow Clear PRO</v>
      </c>
      <c r="D952">
        <f>IF(SUM(E952:J952)&lt;&gt;0,IF(ROW()-1&gt;COUNTA([1]!T_Printers[Printers])*COUNTA([1]!T_Resins[Resins]),"",2),"")</f>
        <v>2</v>
      </c>
      <c r="E952" cm="1">
        <f t="array" ref="E952">IFERROR(IF(ROW()-1&gt;COUNTA([1]!T_Printers[Printers])*COUNTA([1]!T_Resins[Resins]),"",_xlfn.IFS(ROUND(VLOOKUP(C952,[1]!T_Resins[#Data],2,FALSE)/VLOOKUP(A952,[1]!T_Printers[#Data],5,FALSE),1)&lt;=_xlfn.XLOOKUP(B952,[1]Printers!L:L,[1]Printers!O:O,1,0,),ROUND(VLOOKUP(C952,[1]!T_Resins[#Data],2,FALSE)/VLOOKUP(A952,[1]!T_Printers[#Data],5,FALSE),1),ROUND(VLOOKUP(C952,[1]!T_Resins[#Data],2,FALSE)/VLOOKUP(A952,[1]!T_Printers[#Data],5,FALSE),1)&gt;_xlfn.XLOOKUP(B952,[1]Printers!L:L,[1]Printers!O:O,1,0,),10)),"Используйте слой 100 мкм")</f>
        <v>6</v>
      </c>
      <c r="F952">
        <f>IFERROR(IF(ROUND(_xlfn.XLOOKUP([1]Parameters!B952,[1]Printers!L:L,[1]Printers!Q:Q,,0)*E952/10,0)*10&lt;_xlfn.XLOOKUP([1]Parameters!B952,[1]Printers!L:L,[1]Printers!P:P,,0),ROUND(_xlfn.XLOOKUP([1]Parameters!B952,[1]Printers!L:L,[1]Printers!Q:Q,,0)*E952/10,0)*10,_xlfn.XLOOKUP([1]Parameters!B952,[1]Printers!L:L,[1]Printers!P:P,,0)),"")</f>
        <v>50</v>
      </c>
      <c r="G952" cm="1">
        <f t="array" ref="G952">IFERROR(IF(ROW()-1&gt;COUNTA([1]!T_Printers[Printers])*COUNTA([1]!T_Resins[Resins]),"",_xlfn.IFS(ROUND(VLOOKUP(C952,[1]!T_Resins[#Data],3,FALSE)/VLOOKUP(A952,[1]!T_Printers[#Data],5,FALSE),1)&lt;=_xlfn.XLOOKUP(B952,[1]Printers!L:L,[1]Printers!O:O,1,0,),ROUND(VLOOKUP(C952,[1]!T_Resins[#Data],3,FALSE)/VLOOKUP(A952,[1]!T_Printers[#Data],5,FALSE),1),ROUND(VLOOKUP(C952,[1]!T_Resins[#Data],3,FALSE)/VLOOKUP(A952,[1]!T_Printers[#Data],5,FALSE),1)&gt;_xlfn.XLOOKUP(B952,[1]Printers!L:L,[1]Printers!O:O,1,0,),10)),"")</f>
        <v>7.7</v>
      </c>
      <c r="H952">
        <f>IFERROR(IF(ROUND(_xlfn.XLOOKUP([1]Parameters!B952,[1]Printers!L:L,[1]Printers!Q:Q,,0)*G952/10,0)*10&lt;_xlfn.XLOOKUP([1]Parameters!B952,[1]Printers!L:L,[1]Printers!P:P,,0),ROUND(_xlfn.XLOOKUP([1]Parameters!B952,[1]Printers!L:L,[1]Printers!Q:Q,,0)*G952/10,0)*10,_xlfn.XLOOKUP([1]Parameters!B952,[1]Printers!L:L,[1]Printers!P:P,,0)),"")</f>
        <v>70</v>
      </c>
      <c r="I952" s="3" t="str" cm="1">
        <f t="array" ref="I952">IFERROR(IF(ROW()-1&gt;COUNTA([1]!T_Printers[Printers])*COUNTA([1]!T_Resins[Resins]),"",_xlfn.IFS(ROUND(VLOOKUP(C952,[1]!T_Resins[#Data],4,FALSE)/VLOOKUP(A952,[1]!T_Printers[#Data],5,FALSE),1)&lt;=_xlfn.XLOOKUP(B952,[1]Printers!L:L,[1]Printers!O:O,1,0,),ROUND(VLOOKUP(C952,[1]!T_Resins[#Data],4,FALSE)/VLOOKUP(A952,[1]!T_Printers[#Data],5,FALSE),1),ROUND(VLOOKUP(C952,[1]!T_Resins[#Data],4,FALSE)/VLOOKUP(A952,[1]!T_Printers[#Data],5,FALSE),1)&gt;_xlfn.XLOOKUP(B952,[1]Printers!L:L,[1]Printers!O:O,1,0,),"")),"")</f>
        <v/>
      </c>
      <c r="J952" t="str">
        <f>IFERROR(IF(ROUND(_xlfn.XLOOKUP([1]Parameters!B952,[1]Printers!L:L,[1]Printers!Q:Q,,0)*I952/10,0)*10&lt;_xlfn.XLOOKUP([1]Parameters!B952,[1]Printers!L:L,[1]Printers!P:P,,0),ROUND(_xlfn.XLOOKUP([1]Parameters!B952,[1]Printers!L:L,[1]Printers!Q:Q,,0)*I952/10,0)*10,_xlfn.XLOOKUP([1]Parameters!B952,[1]Printers!L:L,[1]Printers!P:P,,0)),"")</f>
        <v/>
      </c>
      <c r="K952">
        <f>IF(SUM(E952:J952)&lt;&gt;0,VLOOKUP(A952,[1]!T_Printers[#Data],10,FALSE)+VLOOKUP(C952,[1]!T_Resins[#Data],10,FALSE),"")</f>
        <v>4</v>
      </c>
      <c r="L952">
        <f>IF(SUM(E952:J952)&lt;&gt;0,VLOOKUP(A952,[1]!T_Printers[#Data],11,FALSE),"")</f>
        <v>8</v>
      </c>
      <c r="M952">
        <f>IF(SUM(E952:J952)&lt;&gt;0,VLOOKUP(C952,[1]!T_Resins[#Data],8,FALSE),"")</f>
        <v>120</v>
      </c>
      <c r="N952">
        <f>IF(_xlfn.XLOOKUP(B952,[1]Printers!$L:$L,[1]Printers!$R:$R,0,0)&gt;0,[1]Parameters!M952,IF(SUM(E952:J952)&lt;&gt;0,VLOOKUP(C952,[1]!T_Resins[#Data],9,FALSE),""))</f>
        <v>120</v>
      </c>
      <c r="O952" t="str">
        <f t="shared" si="14"/>
        <v>CrealityHalotMage</v>
      </c>
    </row>
    <row r="953" spans="1:15" x14ac:dyDescent="0.25">
      <c r="A953" t="str">
        <f t="array" ref="A953">IF(ROW()-1&gt;COUNTA([1]!T_Printers[Printers])*COUNTA([1]!T_Resins[Resins]),"",INDEX([1]!T_Printers[Printers],INT((ROW()-2)/COUNTA([1]!T_Resins[Resins])+1)))</f>
        <v xml:space="preserve">Creality Halot Mage </v>
      </c>
      <c r="B953" t="str">
        <f>_xlfn.XLOOKUP(A953,[1]!T_Printers[Printers],[1]!T_Printers[Icon link],,0)</f>
        <v>CrealityHalotMage</v>
      </c>
      <c r="C953" t="str">
        <f t="array" ref="C953">IF(ROW()-1&gt;COUNTA([1]!T_Printers[Printers])*COUNTA([1]!T_Resins[Resins]),"",INDEX([1]!T_Resins[Resins],MOD(ROW()-2,COUNTA([1]!T_Resins[Resins]))+1))</f>
        <v>Industrial ABS Black</v>
      </c>
      <c r="D953">
        <f>IF(SUM(E953:J953)&lt;&gt;0,IF(ROW()-1&gt;COUNTA([1]!T_Printers[Printers])*COUNTA([1]!T_Resins[Resins]),"",2),"")</f>
        <v>2</v>
      </c>
      <c r="E953" cm="1">
        <f t="array" ref="E953">IFERROR(IF(ROW()-1&gt;COUNTA([1]!T_Printers[Printers])*COUNTA([1]!T_Resins[Resins]),"",_xlfn.IFS(ROUND(VLOOKUP(C953,[1]!T_Resins[#Data],2,FALSE)/VLOOKUP(A953,[1]!T_Printers[#Data],5,FALSE),1)&lt;=_xlfn.XLOOKUP(B953,[1]Printers!L:L,[1]Printers!O:O,1,0,),ROUND(VLOOKUP(C953,[1]!T_Resins[#Data],2,FALSE)/VLOOKUP(A953,[1]!T_Printers[#Data],5,FALSE),1),ROUND(VLOOKUP(C953,[1]!T_Resins[#Data],2,FALSE)/VLOOKUP(A953,[1]!T_Printers[#Data],5,FALSE),1)&gt;_xlfn.XLOOKUP(B953,[1]Printers!L:L,[1]Printers!O:O,1,0,),10)),"Используйте слой 100 мкм")</f>
        <v>4.8</v>
      </c>
      <c r="F953">
        <f>IFERROR(IF(ROUND(_xlfn.XLOOKUP([1]Parameters!B953,[1]Printers!L:L,[1]Printers!Q:Q,,0)*E953/10,0)*10&lt;_xlfn.XLOOKUP([1]Parameters!B953,[1]Printers!L:L,[1]Printers!P:P,,0),ROUND(_xlfn.XLOOKUP([1]Parameters!B953,[1]Printers!L:L,[1]Printers!Q:Q,,0)*E953/10,0)*10,_xlfn.XLOOKUP([1]Parameters!B953,[1]Printers!L:L,[1]Printers!P:P,,0)),"")</f>
        <v>40</v>
      </c>
      <c r="G953" cm="1">
        <f t="array" ref="G953">IFERROR(IF(ROW()-1&gt;COUNTA([1]!T_Printers[Printers])*COUNTA([1]!T_Resins[Resins]),"",_xlfn.IFS(ROUND(VLOOKUP(C953,[1]!T_Resins[#Data],3,FALSE)/VLOOKUP(A953,[1]!T_Printers[#Data],5,FALSE),1)&lt;=_xlfn.XLOOKUP(B953,[1]Printers!L:L,[1]Printers!O:O,1,0,),ROUND(VLOOKUP(C953,[1]!T_Resins[#Data],3,FALSE)/VLOOKUP(A953,[1]!T_Printers[#Data],5,FALSE),1),ROUND(VLOOKUP(C953,[1]!T_Resins[#Data],3,FALSE)/VLOOKUP(A953,[1]!T_Printers[#Data],5,FALSE),1)&gt;_xlfn.XLOOKUP(B953,[1]Printers!L:L,[1]Printers!O:O,1,0,),10)),"")</f>
        <v>6.2</v>
      </c>
      <c r="H953">
        <f>IFERROR(IF(ROUND(_xlfn.XLOOKUP([1]Parameters!B953,[1]Printers!L:L,[1]Printers!Q:Q,,0)*G953/10,0)*10&lt;_xlfn.XLOOKUP([1]Parameters!B953,[1]Printers!L:L,[1]Printers!P:P,,0),ROUND(_xlfn.XLOOKUP([1]Parameters!B953,[1]Printers!L:L,[1]Printers!Q:Q,,0)*G953/10,0)*10,_xlfn.XLOOKUP([1]Parameters!B953,[1]Printers!L:L,[1]Printers!P:P,,0)),"")</f>
        <v>60</v>
      </c>
      <c r="I953" s="3" t="str" cm="1">
        <f t="array" ref="I953">IFERROR(IF(ROW()-1&gt;COUNTA([1]!T_Printers[Printers])*COUNTA([1]!T_Resins[Resins]),"",_xlfn.IFS(ROUND(VLOOKUP(C953,[1]!T_Resins[#Data],4,FALSE)/VLOOKUP(A953,[1]!T_Printers[#Data],5,FALSE),1)&lt;=_xlfn.XLOOKUP(B953,[1]Printers!L:L,[1]Printers!O:O,1,0,),ROUND(VLOOKUP(C953,[1]!T_Resins[#Data],4,FALSE)/VLOOKUP(A953,[1]!T_Printers[#Data],5,FALSE),1),ROUND(VLOOKUP(C953,[1]!T_Resins[#Data],4,FALSE)/VLOOKUP(A953,[1]!T_Printers[#Data],5,FALSE),1)&gt;_xlfn.XLOOKUP(B953,[1]Printers!L:L,[1]Printers!O:O,1,0,),"")),"")</f>
        <v/>
      </c>
      <c r="J953" t="str">
        <f>IFERROR(IF(ROUND(_xlfn.XLOOKUP([1]Parameters!B953,[1]Printers!L:L,[1]Printers!Q:Q,,0)*I953/10,0)*10&lt;_xlfn.XLOOKUP([1]Parameters!B953,[1]Printers!L:L,[1]Printers!P:P,,0),ROUND(_xlfn.XLOOKUP([1]Parameters!B953,[1]Printers!L:L,[1]Printers!Q:Q,,0)*I953/10,0)*10,_xlfn.XLOOKUP([1]Parameters!B953,[1]Printers!L:L,[1]Printers!P:P,,0)),"")</f>
        <v/>
      </c>
      <c r="K953">
        <f>IF(SUM(E953:J953)&lt;&gt;0,VLOOKUP(A953,[1]!T_Printers[#Data],10,FALSE)+VLOOKUP(C953,[1]!T_Resins[#Data],10,FALSE),"")</f>
        <v>4</v>
      </c>
      <c r="L953">
        <f>IF(SUM(E953:J953)&lt;&gt;0,VLOOKUP(A953,[1]!T_Printers[#Data],11,FALSE),"")</f>
        <v>8</v>
      </c>
      <c r="M953">
        <f>IF(SUM(E953:J953)&lt;&gt;0,VLOOKUP(C953,[1]!T_Resins[#Data],8,FALSE),"")</f>
        <v>60</v>
      </c>
      <c r="N953">
        <f>IF(_xlfn.XLOOKUP(B953,[1]Printers!$L:$L,[1]Printers!$R:$R,0,0)&gt;0,[1]Parameters!M953,IF(SUM(E953:J953)&lt;&gt;0,VLOOKUP(C953,[1]!T_Resins[#Data],9,FALSE),""))</f>
        <v>60</v>
      </c>
      <c r="O953" t="str">
        <f t="shared" si="14"/>
        <v>CrealityHalotMage</v>
      </c>
    </row>
    <row r="954" spans="1:15" x14ac:dyDescent="0.25">
      <c r="A954" t="str">
        <f t="array" ref="A954">IF(ROW()-1&gt;COUNTA([1]!T_Printers[Printers])*COUNTA([1]!T_Resins[Resins]),"",INDEX([1]!T_Printers[Printers],INT((ROW()-2)/COUNTA([1]!T_Resins[Resins])+1)))</f>
        <v xml:space="preserve">Creality Halot Mage </v>
      </c>
      <c r="B954" t="str">
        <f>_xlfn.XLOOKUP(A954,[1]!T_Printers[Printers],[1]!T_Printers[Icon link],,0)</f>
        <v>CrealityHalotMage</v>
      </c>
      <c r="C954" t="str">
        <f t="array" ref="C954">IF(ROW()-1&gt;COUNTA([1]!T_Printers[Printers])*COUNTA([1]!T_Resins[Resins]),"",INDEX([1]!T_Resins[Resins],MOD(ROW()-2,COUNTA([1]!T_Resins[Resins]))+1))</f>
        <v>Industrial ABS-Like Grey</v>
      </c>
      <c r="D954">
        <f>IF(SUM(E954:J954)&lt;&gt;0,IF(ROW()-1&gt;COUNTA([1]!T_Printers[Printers])*COUNTA([1]!T_Resins[Resins]),"",2),"")</f>
        <v>2</v>
      </c>
      <c r="E954" cm="1">
        <f t="array" ref="E954">IFERROR(IF(ROW()-1&gt;COUNTA([1]!T_Printers[Printers])*COUNTA([1]!T_Resins[Resins]),"",_xlfn.IFS(ROUND(VLOOKUP(C954,[1]!T_Resins[#Data],2,FALSE)/VLOOKUP(A954,[1]!T_Printers[#Data],5,FALSE),1)&lt;=_xlfn.XLOOKUP(B954,[1]Printers!L:L,[1]Printers!O:O,1,0,),ROUND(VLOOKUP(C954,[1]!T_Resins[#Data],2,FALSE)/VLOOKUP(A954,[1]!T_Printers[#Data],5,FALSE),1),ROUND(VLOOKUP(C954,[1]!T_Resins[#Data],2,FALSE)/VLOOKUP(A954,[1]!T_Printers[#Data],5,FALSE),1)&gt;_xlfn.XLOOKUP(B954,[1]Printers!L:L,[1]Printers!O:O,1,0,),10)),"Используйте слой 100 мкм")</f>
        <v>4.7</v>
      </c>
      <c r="F954">
        <f>IFERROR(IF(ROUND(_xlfn.XLOOKUP([1]Parameters!B954,[1]Printers!L:L,[1]Printers!Q:Q,,0)*E954/10,0)*10&lt;_xlfn.XLOOKUP([1]Parameters!B954,[1]Printers!L:L,[1]Printers!P:P,,0),ROUND(_xlfn.XLOOKUP([1]Parameters!B954,[1]Printers!L:L,[1]Printers!Q:Q,,0)*E954/10,0)*10,_xlfn.XLOOKUP([1]Parameters!B954,[1]Printers!L:L,[1]Printers!P:P,,0)),"")</f>
        <v>40</v>
      </c>
      <c r="G954" cm="1">
        <f t="array" ref="G954">IFERROR(IF(ROW()-1&gt;COUNTA([1]!T_Printers[Printers])*COUNTA([1]!T_Resins[Resins]),"",_xlfn.IFS(ROUND(VLOOKUP(C954,[1]!T_Resins[#Data],3,FALSE)/VLOOKUP(A954,[1]!T_Printers[#Data],5,FALSE),1)&lt;=_xlfn.XLOOKUP(B954,[1]Printers!L:L,[1]Printers!O:O,1,0,),ROUND(VLOOKUP(C954,[1]!T_Resins[#Data],3,FALSE)/VLOOKUP(A954,[1]!T_Printers[#Data],5,FALSE),1),ROUND(VLOOKUP(C954,[1]!T_Resins[#Data],3,FALSE)/VLOOKUP(A954,[1]!T_Printers[#Data],5,FALSE),1)&gt;_xlfn.XLOOKUP(B954,[1]Printers!L:L,[1]Printers!O:O,1,0,),10)),"")</f>
        <v>6.1</v>
      </c>
      <c r="H954">
        <f>IFERROR(IF(ROUND(_xlfn.XLOOKUP([1]Parameters!B954,[1]Printers!L:L,[1]Printers!Q:Q,,0)*G954/10,0)*10&lt;_xlfn.XLOOKUP([1]Parameters!B954,[1]Printers!L:L,[1]Printers!P:P,,0),ROUND(_xlfn.XLOOKUP([1]Parameters!B954,[1]Printers!L:L,[1]Printers!Q:Q,,0)*G954/10,0)*10,_xlfn.XLOOKUP([1]Parameters!B954,[1]Printers!L:L,[1]Printers!P:P,,0)),"")</f>
        <v>50</v>
      </c>
      <c r="I954" s="3" t="str" cm="1">
        <f t="array" ref="I954">IFERROR(IF(ROW()-1&gt;COUNTA([1]!T_Printers[Printers])*COUNTA([1]!T_Resins[Resins]),"",_xlfn.IFS(ROUND(VLOOKUP(C954,[1]!T_Resins[#Data],4,FALSE)/VLOOKUP(A954,[1]!T_Printers[#Data],5,FALSE),1)&lt;=_xlfn.XLOOKUP(B954,[1]Printers!L:L,[1]Printers!O:O,1,0,),ROUND(VLOOKUP(C954,[1]!T_Resins[#Data],4,FALSE)/VLOOKUP(A954,[1]!T_Printers[#Data],5,FALSE),1),ROUND(VLOOKUP(C954,[1]!T_Resins[#Data],4,FALSE)/VLOOKUP(A954,[1]!T_Printers[#Data],5,FALSE),1)&gt;_xlfn.XLOOKUP(B954,[1]Printers!L:L,[1]Printers!O:O,1,0,),"")),"")</f>
        <v/>
      </c>
      <c r="J954" t="str">
        <f>IFERROR(IF(ROUND(_xlfn.XLOOKUP([1]Parameters!B954,[1]Printers!L:L,[1]Printers!Q:Q,,0)*I954/10,0)*10&lt;_xlfn.XLOOKUP([1]Parameters!B954,[1]Printers!L:L,[1]Printers!P:P,,0),ROUND(_xlfn.XLOOKUP([1]Parameters!B954,[1]Printers!L:L,[1]Printers!Q:Q,,0)*I954/10,0)*10,_xlfn.XLOOKUP([1]Parameters!B954,[1]Printers!L:L,[1]Printers!P:P,,0)),"")</f>
        <v/>
      </c>
      <c r="K954">
        <f>IF(SUM(E954:J954)&lt;&gt;0,VLOOKUP(A954,[1]!T_Printers[#Data],10,FALSE)+VLOOKUP(C954,[1]!T_Resins[#Data],10,FALSE),"")</f>
        <v>4</v>
      </c>
      <c r="L954">
        <f>IF(SUM(E954:J954)&lt;&gt;0,VLOOKUP(A954,[1]!T_Printers[#Data],11,FALSE),"")</f>
        <v>8</v>
      </c>
      <c r="M954">
        <f>IF(SUM(E954:J954)&lt;&gt;0,VLOOKUP(C954,[1]!T_Resins[#Data],8,FALSE),"")</f>
        <v>120</v>
      </c>
      <c r="N954">
        <f>IF(_xlfn.XLOOKUP(B954,[1]Printers!$L:$L,[1]Printers!$R:$R,0,0)&gt;0,[1]Parameters!M954,IF(SUM(E954:J954)&lt;&gt;0,VLOOKUP(C954,[1]!T_Resins[#Data],9,FALSE),""))</f>
        <v>120</v>
      </c>
      <c r="O954" t="str">
        <f t="shared" si="14"/>
        <v>CrealityHalotMage</v>
      </c>
    </row>
    <row r="955" spans="1:15" x14ac:dyDescent="0.25">
      <c r="A955" t="str">
        <f t="array" ref="A955">IF(ROW()-1&gt;COUNTA([1]!T_Printers[Printers])*COUNTA([1]!T_Resins[Resins]),"",INDEX([1]!T_Printers[Printers],INT((ROW()-2)/COUNTA([1]!T_Resins[Resins])+1)))</f>
        <v xml:space="preserve">Creality Halot Mage </v>
      </c>
      <c r="B955" t="str">
        <f>_xlfn.XLOOKUP(A955,[1]!T_Printers[Printers],[1]!T_Printers[Icon link],,0)</f>
        <v>CrealityHalotMage</v>
      </c>
      <c r="C955" t="str">
        <f t="array" ref="C955">IF(ROW()-1&gt;COUNTA([1]!T_Printers[Printers])*COUNTA([1]!T_Resins[Resins]),"",INDEX([1]!T_Resins[Resins],MOD(ROW()-2,COUNTA([1]!T_Resins[Resins]))+1))</f>
        <v>Industrial Flex Natural Clear</v>
      </c>
      <c r="D955">
        <f>IF(SUM(E955:J955)&lt;&gt;0,IF(ROW()-1&gt;COUNTA([1]!T_Printers[Printers])*COUNTA([1]!T_Resins[Resins]),"",2),"")</f>
        <v>2</v>
      </c>
      <c r="E955" cm="1">
        <f t="array" ref="E955">IFERROR(IF(ROW()-1&gt;COUNTA([1]!T_Printers[Printers])*COUNTA([1]!T_Resins[Resins]),"",_xlfn.IFS(ROUND(VLOOKUP(C955,[1]!T_Resins[#Data],2,FALSE)/VLOOKUP(A955,[1]!T_Printers[#Data],5,FALSE),1)&lt;=_xlfn.XLOOKUP(B955,[1]Printers!L:L,[1]Printers!O:O,1,0,),ROUND(VLOOKUP(C955,[1]!T_Resins[#Data],2,FALSE)/VLOOKUP(A955,[1]!T_Printers[#Data],5,FALSE),1),ROUND(VLOOKUP(C955,[1]!T_Resins[#Data],2,FALSE)/VLOOKUP(A955,[1]!T_Printers[#Data],5,FALSE),1)&gt;_xlfn.XLOOKUP(B955,[1]Printers!L:L,[1]Printers!O:O,1,0,),10)),"Используйте слой 100 мкм")</f>
        <v>1.8</v>
      </c>
      <c r="F955">
        <f>IFERROR(IF(ROUND(_xlfn.XLOOKUP([1]Parameters!B955,[1]Printers!L:L,[1]Printers!Q:Q,,0)*E955/10,0)*10&lt;_xlfn.XLOOKUP([1]Parameters!B955,[1]Printers!L:L,[1]Printers!P:P,,0),ROUND(_xlfn.XLOOKUP([1]Parameters!B955,[1]Printers!L:L,[1]Printers!Q:Q,,0)*E955/10,0)*10,_xlfn.XLOOKUP([1]Parameters!B955,[1]Printers!L:L,[1]Printers!P:P,,0)),"")</f>
        <v>20</v>
      </c>
      <c r="G955" cm="1">
        <f t="array" ref="G955">IFERROR(IF(ROW()-1&gt;COUNTA([1]!T_Printers[Printers])*COUNTA([1]!T_Resins[Resins]),"",_xlfn.IFS(ROUND(VLOOKUP(C955,[1]!T_Resins[#Data],3,FALSE)/VLOOKUP(A955,[1]!T_Printers[#Data],5,FALSE),1)&lt;=_xlfn.XLOOKUP(B955,[1]Printers!L:L,[1]Printers!O:O,1,0,),ROUND(VLOOKUP(C955,[1]!T_Resins[#Data],3,FALSE)/VLOOKUP(A955,[1]!T_Printers[#Data],5,FALSE),1),ROUND(VLOOKUP(C955,[1]!T_Resins[#Data],3,FALSE)/VLOOKUP(A955,[1]!T_Printers[#Data],5,FALSE),1)&gt;_xlfn.XLOOKUP(B955,[1]Printers!L:L,[1]Printers!O:O,1,0,),10)),"")</f>
        <v>2.2999999999999998</v>
      </c>
      <c r="H955">
        <f>IFERROR(IF(ROUND(_xlfn.XLOOKUP([1]Parameters!B955,[1]Printers!L:L,[1]Printers!Q:Q,,0)*G955/10,0)*10&lt;_xlfn.XLOOKUP([1]Parameters!B955,[1]Printers!L:L,[1]Printers!P:P,,0),ROUND(_xlfn.XLOOKUP([1]Parameters!B955,[1]Printers!L:L,[1]Printers!Q:Q,,0)*G955/10,0)*10,_xlfn.XLOOKUP([1]Parameters!B955,[1]Printers!L:L,[1]Printers!P:P,,0)),"")</f>
        <v>20</v>
      </c>
      <c r="I955" s="3" t="str" cm="1">
        <f t="array" ref="I955">IFERROR(IF(ROW()-1&gt;COUNTA([1]!T_Printers[Printers])*COUNTA([1]!T_Resins[Resins]),"",_xlfn.IFS(ROUND(VLOOKUP(C955,[1]!T_Resins[#Data],4,FALSE)/VLOOKUP(A955,[1]!T_Printers[#Data],5,FALSE),1)&lt;=_xlfn.XLOOKUP(B955,[1]Printers!L:L,[1]Printers!O:O,1,0,),ROUND(VLOOKUP(C955,[1]!T_Resins[#Data],4,FALSE)/VLOOKUP(A955,[1]!T_Printers[#Data],5,FALSE),1),ROUND(VLOOKUP(C955,[1]!T_Resins[#Data],4,FALSE)/VLOOKUP(A955,[1]!T_Printers[#Data],5,FALSE),1)&gt;_xlfn.XLOOKUP(B955,[1]Printers!L:L,[1]Printers!O:O,1,0,),"")),"")</f>
        <v/>
      </c>
      <c r="J955" t="str">
        <f>IFERROR(IF(ROUND(_xlfn.XLOOKUP([1]Parameters!B955,[1]Printers!L:L,[1]Printers!Q:Q,,0)*I955/10,0)*10&lt;_xlfn.XLOOKUP([1]Parameters!B955,[1]Printers!L:L,[1]Printers!P:P,,0),ROUND(_xlfn.XLOOKUP([1]Parameters!B955,[1]Printers!L:L,[1]Printers!Q:Q,,0)*I955/10,0)*10,_xlfn.XLOOKUP([1]Parameters!B955,[1]Printers!L:L,[1]Printers!P:P,,0)),"")</f>
        <v/>
      </c>
      <c r="K955">
        <f>IF(SUM(E955:J955)&lt;&gt;0,VLOOKUP(A955,[1]!T_Printers[#Data],10,FALSE)+VLOOKUP(C955,[1]!T_Resins[#Data],10,FALSE),"")</f>
        <v>4</v>
      </c>
      <c r="L955">
        <f>IF(SUM(E955:J955)&lt;&gt;0,VLOOKUP(A955,[1]!T_Printers[#Data],11,FALSE),"")</f>
        <v>8</v>
      </c>
      <c r="M955">
        <f>IF(SUM(E955:J955)&lt;&gt;0,VLOOKUP(C955,[1]!T_Resins[#Data],8,FALSE),"")</f>
        <v>60</v>
      </c>
      <c r="N955">
        <f>IF(_xlfn.XLOOKUP(B955,[1]Printers!$L:$L,[1]Printers!$R:$R,0,0)&gt;0,[1]Parameters!M955,IF(SUM(E955:J955)&lt;&gt;0,VLOOKUP(C955,[1]!T_Resins[#Data],9,FALSE),""))</f>
        <v>60</v>
      </c>
      <c r="O955" t="str">
        <f t="shared" si="14"/>
        <v>CrealityHalotMage</v>
      </c>
    </row>
    <row r="956" spans="1:15" x14ac:dyDescent="0.25">
      <c r="A956" t="str">
        <f t="array" ref="A956">IF(ROW()-1&gt;COUNTA([1]!T_Printers[Printers])*COUNTA([1]!T_Resins[Resins]),"",INDEX([1]!T_Printers[Printers],INT((ROW()-2)/COUNTA([1]!T_Resins[Resins])+1)))</f>
        <v xml:space="preserve">Creality Halot Mage </v>
      </c>
      <c r="B956" t="str">
        <f>_xlfn.XLOOKUP(A956,[1]!T_Printers[Printers],[1]!T_Printers[Icon link],,0)</f>
        <v>CrealityHalotMage</v>
      </c>
      <c r="C956" t="str">
        <f t="array" ref="C956">IF(ROW()-1&gt;COUNTA([1]!T_Printers[Printers])*COUNTA([1]!T_Resins[Resins]),"",INDEX([1]!T_Resins[Resins],MOD(ROW()-2,COUNTA([1]!T_Resins[Resins]))+1))</f>
        <v>Industrial Nylon Like</v>
      </c>
      <c r="D956">
        <f>IF(SUM(E956:J956)&lt;&gt;0,IF(ROW()-1&gt;COUNTA([1]!T_Printers[Printers])*COUNTA([1]!T_Resins[Resins]),"",2),"")</f>
        <v>2</v>
      </c>
      <c r="E956" cm="1">
        <f t="array" ref="E956">IFERROR(IF(ROW()-1&gt;COUNTA([1]!T_Printers[Printers])*COUNTA([1]!T_Resins[Resins]),"",_xlfn.IFS(ROUND(VLOOKUP(C956,[1]!T_Resins[#Data],2,FALSE)/VLOOKUP(A956,[1]!T_Printers[#Data],5,FALSE),1)&lt;=_xlfn.XLOOKUP(B956,[1]Printers!L:L,[1]Printers!O:O,1,0,),ROUND(VLOOKUP(C956,[1]!T_Resins[#Data],2,FALSE)/VLOOKUP(A956,[1]!T_Printers[#Data],5,FALSE),1),ROUND(VLOOKUP(C956,[1]!T_Resins[#Data],2,FALSE)/VLOOKUP(A956,[1]!T_Printers[#Data],5,FALSE),1)&gt;_xlfn.XLOOKUP(B956,[1]Printers!L:L,[1]Printers!O:O,1,0,),10)),"Используйте слой 100 мкм")</f>
        <v>1.3</v>
      </c>
      <c r="F956">
        <f>IFERROR(IF(ROUND(_xlfn.XLOOKUP([1]Parameters!B956,[1]Printers!L:L,[1]Printers!Q:Q,,0)*E956/10,0)*10&lt;_xlfn.XLOOKUP([1]Parameters!B956,[1]Printers!L:L,[1]Printers!P:P,,0),ROUND(_xlfn.XLOOKUP([1]Parameters!B956,[1]Printers!L:L,[1]Printers!Q:Q,,0)*E956/10,0)*10,_xlfn.XLOOKUP([1]Parameters!B956,[1]Printers!L:L,[1]Printers!P:P,,0)),"")</f>
        <v>10</v>
      </c>
      <c r="G956" cm="1">
        <f t="array" ref="G956">IFERROR(IF(ROW()-1&gt;COUNTA([1]!T_Printers[Printers])*COUNTA([1]!T_Resins[Resins]),"",_xlfn.IFS(ROUND(VLOOKUP(C956,[1]!T_Resins[#Data],3,FALSE)/VLOOKUP(A956,[1]!T_Printers[#Data],5,FALSE),1)&lt;=_xlfn.XLOOKUP(B956,[1]Printers!L:L,[1]Printers!O:O,1,0,),ROUND(VLOOKUP(C956,[1]!T_Resins[#Data],3,FALSE)/VLOOKUP(A956,[1]!T_Printers[#Data],5,FALSE),1),ROUND(VLOOKUP(C956,[1]!T_Resins[#Data],3,FALSE)/VLOOKUP(A956,[1]!T_Printers[#Data],5,FALSE),1)&gt;_xlfn.XLOOKUP(B956,[1]Printers!L:L,[1]Printers!O:O,1,0,),10)),"")</f>
        <v>1.7</v>
      </c>
      <c r="H956">
        <f>IFERROR(IF(ROUND(_xlfn.XLOOKUP([1]Parameters!B956,[1]Printers!L:L,[1]Printers!Q:Q,,0)*G956/10,0)*10&lt;_xlfn.XLOOKUP([1]Parameters!B956,[1]Printers!L:L,[1]Printers!P:P,,0),ROUND(_xlfn.XLOOKUP([1]Parameters!B956,[1]Printers!L:L,[1]Printers!Q:Q,,0)*G956/10,0)*10,_xlfn.XLOOKUP([1]Parameters!B956,[1]Printers!L:L,[1]Printers!P:P,,0)),"")</f>
        <v>20</v>
      </c>
      <c r="I956" s="3" t="str" cm="1">
        <f t="array" ref="I956">IFERROR(IF(ROW()-1&gt;COUNTA([1]!T_Printers[Printers])*COUNTA([1]!T_Resins[Resins]),"",_xlfn.IFS(ROUND(VLOOKUP(C956,[1]!T_Resins[#Data],4,FALSE)/VLOOKUP(A956,[1]!T_Printers[#Data],5,FALSE),1)&lt;=_xlfn.XLOOKUP(B956,[1]Printers!L:L,[1]Printers!O:O,1,0,),ROUND(VLOOKUP(C956,[1]!T_Resins[#Data],4,FALSE)/VLOOKUP(A956,[1]!T_Printers[#Data],5,FALSE),1),ROUND(VLOOKUP(C956,[1]!T_Resins[#Data],4,FALSE)/VLOOKUP(A956,[1]!T_Printers[#Data],5,FALSE),1)&gt;_xlfn.XLOOKUP(B956,[1]Printers!L:L,[1]Printers!O:O,1,0,),"")),"")</f>
        <v/>
      </c>
      <c r="J956" t="str">
        <f>IFERROR(IF(ROUND(_xlfn.XLOOKUP([1]Parameters!B956,[1]Printers!L:L,[1]Printers!Q:Q,,0)*I956/10,0)*10&lt;_xlfn.XLOOKUP([1]Parameters!B956,[1]Printers!L:L,[1]Printers!P:P,,0),ROUND(_xlfn.XLOOKUP([1]Parameters!B956,[1]Printers!L:L,[1]Printers!Q:Q,,0)*I956/10,0)*10,_xlfn.XLOOKUP([1]Parameters!B956,[1]Printers!L:L,[1]Printers!P:P,,0)),"")</f>
        <v/>
      </c>
      <c r="K956">
        <f>IF(SUM(E956:J956)&lt;&gt;0,VLOOKUP(A956,[1]!T_Printers[#Data],10,FALSE)+VLOOKUP(C956,[1]!T_Resins[#Data],10,FALSE),"")</f>
        <v>4</v>
      </c>
      <c r="L956">
        <f>IF(SUM(E956:J956)&lt;&gt;0,VLOOKUP(A956,[1]!T_Printers[#Data],11,FALSE),"")</f>
        <v>8</v>
      </c>
      <c r="M956">
        <f>IF(SUM(E956:J956)&lt;&gt;0,VLOOKUP(C956,[1]!T_Resins[#Data],8,FALSE),"")</f>
        <v>60</v>
      </c>
      <c r="N956">
        <f>IF(_xlfn.XLOOKUP(B956,[1]Printers!$L:$L,[1]Printers!$R:$R,0,0)&gt;0,[1]Parameters!M956,IF(SUM(E956:J956)&lt;&gt;0,VLOOKUP(C956,[1]!T_Resins[#Data],9,FALSE),""))</f>
        <v>60</v>
      </c>
      <c r="O956" t="str">
        <f t="shared" si="14"/>
        <v>CrealityHalotMage</v>
      </c>
    </row>
    <row r="957" spans="1:15" x14ac:dyDescent="0.25">
      <c r="A957" t="str">
        <f t="array" ref="A957">IF(ROW()-1&gt;COUNTA([1]!T_Printers[Printers])*COUNTA([1]!T_Resins[Resins]),"",INDEX([1]!T_Printers[Printers],INT((ROW()-2)/COUNTA([1]!T_Resins[Resins])+1)))</f>
        <v xml:space="preserve">Creality Halot Mage </v>
      </c>
      <c r="B957" t="str">
        <f>_xlfn.XLOOKUP(A957,[1]!T_Printers[Printers],[1]!T_Printers[Icon link],,0)</f>
        <v>CrealityHalotMage</v>
      </c>
      <c r="C957" t="str">
        <f t="array" ref="C957">IF(ROW()-1&gt;COUNTA([1]!T_Printers[Printers])*COUNTA([1]!T_Resins[Resins]),"",INDEX([1]!T_Resins[Resins],MOD(ROW()-2,COUNTA([1]!T_Resins[Resins]))+1))</f>
        <v>Industrial PP-Like</v>
      </c>
      <c r="D957">
        <f>IF(SUM(E957:J957)&lt;&gt;0,IF(ROW()-1&gt;COUNTA([1]!T_Printers[Printers])*COUNTA([1]!T_Resins[Resins]),"",2),"")</f>
        <v>2</v>
      </c>
      <c r="E957" cm="1">
        <f t="array" ref="E957">IFERROR(IF(ROW()-1&gt;COUNTA([1]!T_Printers[Printers])*COUNTA([1]!T_Resins[Resins]),"",_xlfn.IFS(ROUND(VLOOKUP(C957,[1]!T_Resins[#Data],2,FALSE)/VLOOKUP(A957,[1]!T_Printers[#Data],5,FALSE),1)&lt;=_xlfn.XLOOKUP(B957,[1]Printers!L:L,[1]Printers!O:O,1,0,),ROUND(VLOOKUP(C957,[1]!T_Resins[#Data],2,FALSE)/VLOOKUP(A957,[1]!T_Printers[#Data],5,FALSE),1),ROUND(VLOOKUP(C957,[1]!T_Resins[#Data],2,FALSE)/VLOOKUP(A957,[1]!T_Printers[#Data],5,FALSE),1)&gt;_xlfn.XLOOKUP(B957,[1]Printers!L:L,[1]Printers!O:O,1,0,),10)),"Используйте слой 100 мкм")</f>
        <v>5.2</v>
      </c>
      <c r="F957">
        <f>IFERROR(IF(ROUND(_xlfn.XLOOKUP([1]Parameters!B957,[1]Printers!L:L,[1]Printers!Q:Q,,0)*E957/10,0)*10&lt;_xlfn.XLOOKUP([1]Parameters!B957,[1]Printers!L:L,[1]Printers!P:P,,0),ROUND(_xlfn.XLOOKUP([1]Parameters!B957,[1]Printers!L:L,[1]Printers!Q:Q,,0)*E957/10,0)*10,_xlfn.XLOOKUP([1]Parameters!B957,[1]Printers!L:L,[1]Printers!P:P,,0)),"")</f>
        <v>50</v>
      </c>
      <c r="G957" cm="1">
        <f t="array" ref="G957">IFERROR(IF(ROW()-1&gt;COUNTA([1]!T_Printers[Printers])*COUNTA([1]!T_Resins[Resins]),"",_xlfn.IFS(ROUND(VLOOKUP(C957,[1]!T_Resins[#Data],3,FALSE)/VLOOKUP(A957,[1]!T_Printers[#Data],5,FALSE),1)&lt;=_xlfn.XLOOKUP(B957,[1]Printers!L:L,[1]Printers!O:O,1,0,),ROUND(VLOOKUP(C957,[1]!T_Resins[#Data],3,FALSE)/VLOOKUP(A957,[1]!T_Printers[#Data],5,FALSE),1),ROUND(VLOOKUP(C957,[1]!T_Resins[#Data],3,FALSE)/VLOOKUP(A957,[1]!T_Printers[#Data],5,FALSE),1)&gt;_xlfn.XLOOKUP(B957,[1]Printers!L:L,[1]Printers!O:O,1,0,),10)),"")</f>
        <v>6.5</v>
      </c>
      <c r="H957">
        <f>IFERROR(IF(ROUND(_xlfn.XLOOKUP([1]Parameters!B957,[1]Printers!L:L,[1]Printers!Q:Q,,0)*G957/10,0)*10&lt;_xlfn.XLOOKUP([1]Parameters!B957,[1]Printers!L:L,[1]Printers!P:P,,0),ROUND(_xlfn.XLOOKUP([1]Parameters!B957,[1]Printers!L:L,[1]Printers!Q:Q,,0)*G957/10,0)*10,_xlfn.XLOOKUP([1]Parameters!B957,[1]Printers!L:L,[1]Printers!P:P,,0)),"")</f>
        <v>60</v>
      </c>
      <c r="I957" s="3" t="str" cm="1">
        <f t="array" ref="I957">IFERROR(IF(ROW()-1&gt;COUNTA([1]!T_Printers[Printers])*COUNTA([1]!T_Resins[Resins]),"",_xlfn.IFS(ROUND(VLOOKUP(C957,[1]!T_Resins[#Data],4,FALSE)/VLOOKUP(A957,[1]!T_Printers[#Data],5,FALSE),1)&lt;=_xlfn.XLOOKUP(B957,[1]Printers!L:L,[1]Printers!O:O,1,0,),ROUND(VLOOKUP(C957,[1]!T_Resins[#Data],4,FALSE)/VLOOKUP(A957,[1]!T_Printers[#Data],5,FALSE),1),ROUND(VLOOKUP(C957,[1]!T_Resins[#Data],4,FALSE)/VLOOKUP(A957,[1]!T_Printers[#Data],5,FALSE),1)&gt;_xlfn.XLOOKUP(B957,[1]Printers!L:L,[1]Printers!O:O,1,0,),"")),"")</f>
        <v/>
      </c>
      <c r="J957" t="str">
        <f>IFERROR(IF(ROUND(_xlfn.XLOOKUP([1]Parameters!B957,[1]Printers!L:L,[1]Printers!Q:Q,,0)*I957/10,0)*10&lt;_xlfn.XLOOKUP([1]Parameters!B957,[1]Printers!L:L,[1]Printers!P:P,,0),ROUND(_xlfn.XLOOKUP([1]Parameters!B957,[1]Printers!L:L,[1]Printers!Q:Q,,0)*I957/10,0)*10,_xlfn.XLOOKUP([1]Parameters!B957,[1]Printers!L:L,[1]Printers!P:P,,0)),"")</f>
        <v/>
      </c>
      <c r="K957">
        <f>IF(SUM(E957:J957)&lt;&gt;0,VLOOKUP(A957,[1]!T_Printers[#Data],10,FALSE)+VLOOKUP(C957,[1]!T_Resins[#Data],10,FALSE),"")</f>
        <v>4</v>
      </c>
      <c r="L957">
        <f>IF(SUM(E957:J957)&lt;&gt;0,VLOOKUP(A957,[1]!T_Printers[#Data],11,FALSE),"")</f>
        <v>8</v>
      </c>
      <c r="M957">
        <f>IF(SUM(E957:J957)&lt;&gt;0,VLOOKUP(C957,[1]!T_Resins[#Data],8,FALSE),"")</f>
        <v>60</v>
      </c>
      <c r="N957">
        <f>IF(_xlfn.XLOOKUP(B957,[1]Printers!$L:$L,[1]Printers!$R:$R,0,0)&gt;0,[1]Parameters!M957,IF(SUM(E957:J957)&lt;&gt;0,VLOOKUP(C957,[1]!T_Resins[#Data],9,FALSE),""))</f>
        <v>60</v>
      </c>
      <c r="O957" t="str">
        <f t="shared" si="14"/>
        <v>CrealityHalotMage</v>
      </c>
    </row>
    <row r="958" spans="1:15" x14ac:dyDescent="0.25">
      <c r="A958" t="str">
        <f t="array" ref="A958">IF(ROW()-1&gt;COUNTA([1]!T_Printers[Printers])*COUNTA([1]!T_Resins[Resins]),"",INDEX([1]!T_Printers[Printers],INT((ROW()-2)/COUNTA([1]!T_Resins[Resins])+1)))</f>
        <v xml:space="preserve">Creality Halot Mage </v>
      </c>
      <c r="B958" t="str">
        <f>_xlfn.XLOOKUP(A958,[1]!T_Printers[Printers],[1]!T_Printers[Icon link],,0)</f>
        <v>CrealityHalotMage</v>
      </c>
      <c r="C958" t="str">
        <f t="array" ref="C958">IF(ROW()-1&gt;COUNTA([1]!T_Printers[Printers])*COUNTA([1]!T_Resins[Resins]),"",INDEX([1]!T_Resins[Resins],MOD(ROW()-2,COUNTA([1]!T_Resins[Resins]))+1))</f>
        <v>Industrial Rigid Black</v>
      </c>
      <c r="D958">
        <f>IF(SUM(E958:J958)&lt;&gt;0,IF(ROW()-1&gt;COUNTA([1]!T_Printers[Printers])*COUNTA([1]!T_Resins[Resins]),"",2),"")</f>
        <v>2</v>
      </c>
      <c r="E958" cm="1">
        <f t="array" ref="E958">IFERROR(IF(ROW()-1&gt;COUNTA([1]!T_Printers[Printers])*COUNTA([1]!T_Resins[Resins]),"",_xlfn.IFS(ROUND(VLOOKUP(C958,[1]!T_Resins[#Data],2,FALSE)/VLOOKUP(A958,[1]!T_Printers[#Data],5,FALSE),1)&lt;=_xlfn.XLOOKUP(B958,[1]Printers!L:L,[1]Printers!O:O,1,0,),ROUND(VLOOKUP(C958,[1]!T_Resins[#Data],2,FALSE)/VLOOKUP(A958,[1]!T_Printers[#Data],5,FALSE),1),ROUND(VLOOKUP(C958,[1]!T_Resins[#Data],2,FALSE)/VLOOKUP(A958,[1]!T_Printers[#Data],5,FALSE),1)&gt;_xlfn.XLOOKUP(B958,[1]Printers!L:L,[1]Printers!O:O,1,0,),10)),"Используйте слой 100 мкм")</f>
        <v>4.8</v>
      </c>
      <c r="F958">
        <f>IFERROR(IF(ROUND(_xlfn.XLOOKUP([1]Parameters!B958,[1]Printers!L:L,[1]Printers!Q:Q,,0)*E958/10,0)*10&lt;_xlfn.XLOOKUP([1]Parameters!B958,[1]Printers!L:L,[1]Printers!P:P,,0),ROUND(_xlfn.XLOOKUP([1]Parameters!B958,[1]Printers!L:L,[1]Printers!Q:Q,,0)*E958/10,0)*10,_xlfn.XLOOKUP([1]Parameters!B958,[1]Printers!L:L,[1]Printers!P:P,,0)),"")</f>
        <v>40</v>
      </c>
      <c r="G958" cm="1">
        <f t="array" ref="G958">IFERROR(IF(ROW()-1&gt;COUNTA([1]!T_Printers[Printers])*COUNTA([1]!T_Resins[Resins]),"",_xlfn.IFS(ROUND(VLOOKUP(C958,[1]!T_Resins[#Data],3,FALSE)/VLOOKUP(A958,[1]!T_Printers[#Data],5,FALSE),1)&lt;=_xlfn.XLOOKUP(B958,[1]Printers!L:L,[1]Printers!O:O,1,0,),ROUND(VLOOKUP(C958,[1]!T_Resins[#Data],3,FALSE)/VLOOKUP(A958,[1]!T_Printers[#Data],5,FALSE),1),ROUND(VLOOKUP(C958,[1]!T_Resins[#Data],3,FALSE)/VLOOKUP(A958,[1]!T_Printers[#Data],5,FALSE),1)&gt;_xlfn.XLOOKUP(B958,[1]Printers!L:L,[1]Printers!O:O,1,0,),10)),"")</f>
        <v>6.3</v>
      </c>
      <c r="H958">
        <f>IFERROR(IF(ROUND(_xlfn.XLOOKUP([1]Parameters!B958,[1]Printers!L:L,[1]Printers!Q:Q,,0)*G958/10,0)*10&lt;_xlfn.XLOOKUP([1]Parameters!B958,[1]Printers!L:L,[1]Printers!P:P,,0),ROUND(_xlfn.XLOOKUP([1]Parameters!B958,[1]Printers!L:L,[1]Printers!Q:Q,,0)*G958/10,0)*10,_xlfn.XLOOKUP([1]Parameters!B958,[1]Printers!L:L,[1]Printers!P:P,,0)),"")</f>
        <v>60</v>
      </c>
      <c r="I958" s="3" t="str" cm="1">
        <f t="array" ref="I958">IFERROR(IF(ROW()-1&gt;COUNTA([1]!T_Printers[Printers])*COUNTA([1]!T_Resins[Resins]),"",_xlfn.IFS(ROUND(VLOOKUP(C958,[1]!T_Resins[#Data],4,FALSE)/VLOOKUP(A958,[1]!T_Printers[#Data],5,FALSE),1)&lt;=_xlfn.XLOOKUP(B958,[1]Printers!L:L,[1]Printers!O:O,1,0,),ROUND(VLOOKUP(C958,[1]!T_Resins[#Data],4,FALSE)/VLOOKUP(A958,[1]!T_Printers[#Data],5,FALSE),1),ROUND(VLOOKUP(C958,[1]!T_Resins[#Data],4,FALSE)/VLOOKUP(A958,[1]!T_Printers[#Data],5,FALSE),1)&gt;_xlfn.XLOOKUP(B958,[1]Printers!L:L,[1]Printers!O:O,1,0,),"")),"")</f>
        <v/>
      </c>
      <c r="J958" t="str">
        <f>IFERROR(IF(ROUND(_xlfn.XLOOKUP([1]Parameters!B958,[1]Printers!L:L,[1]Printers!Q:Q,,0)*I958/10,0)*10&lt;_xlfn.XLOOKUP([1]Parameters!B958,[1]Printers!L:L,[1]Printers!P:P,,0),ROUND(_xlfn.XLOOKUP([1]Parameters!B958,[1]Printers!L:L,[1]Printers!Q:Q,,0)*I958/10,0)*10,_xlfn.XLOOKUP([1]Parameters!B958,[1]Printers!L:L,[1]Printers!P:P,,0)),"")</f>
        <v/>
      </c>
      <c r="K958">
        <f>IF(SUM(E958:J958)&lt;&gt;0,VLOOKUP(A958,[1]!T_Printers[#Data],10,FALSE)+VLOOKUP(C958,[1]!T_Resins[#Data],10,FALSE),"")</f>
        <v>4</v>
      </c>
      <c r="L958">
        <f>IF(SUM(E958:J958)&lt;&gt;0,VLOOKUP(A958,[1]!T_Printers[#Data],11,FALSE),"")</f>
        <v>8</v>
      </c>
      <c r="M958">
        <f>IF(SUM(E958:J958)&lt;&gt;0,VLOOKUP(C958,[1]!T_Resins[#Data],8,FALSE),"")</f>
        <v>120</v>
      </c>
      <c r="N958">
        <f>IF(_xlfn.XLOOKUP(B958,[1]Printers!$L:$L,[1]Printers!$R:$R,0,0)&gt;0,[1]Parameters!M958,IF(SUM(E958:J958)&lt;&gt;0,VLOOKUP(C958,[1]!T_Resins[#Data],9,FALSE),""))</f>
        <v>120</v>
      </c>
      <c r="O958" t="str">
        <f t="shared" si="14"/>
        <v>CrealityHalotMage</v>
      </c>
    </row>
    <row r="959" spans="1:15" x14ac:dyDescent="0.25">
      <c r="A959" t="str">
        <f t="array" ref="A959">IF(ROW()-1&gt;COUNTA([1]!T_Printers[Printers])*COUNTA([1]!T_Resins[Resins]),"",INDEX([1]!T_Printers[Printers],INT((ROW()-2)/COUNTA([1]!T_Resins[Resins])+1)))</f>
        <v xml:space="preserve">Creality Halot Mage </v>
      </c>
      <c r="B959" t="str">
        <f>_xlfn.XLOOKUP(A959,[1]!T_Printers[Printers],[1]!T_Printers[Icon link],,0)</f>
        <v>CrealityHalotMage</v>
      </c>
      <c r="C959" t="str">
        <f t="array" ref="C959">IF(ROW()-1&gt;COUNTA([1]!T_Printers[Printers])*COUNTA([1]!T_Resins[Resins]),"",INDEX([1]!T_Resins[Resins],MOD(ROW()-2,COUNTA([1]!T_Resins[Resins]))+1))</f>
        <v>Industrial Rigid Clear</v>
      </c>
      <c r="D959">
        <f>IF(SUM(E959:J959)&lt;&gt;0,IF(ROW()-1&gt;COUNTA([1]!T_Printers[Printers])*COUNTA([1]!T_Resins[Resins]),"",2),"")</f>
        <v>2</v>
      </c>
      <c r="E959" cm="1">
        <f t="array" ref="E959">IFERROR(IF(ROW()-1&gt;COUNTA([1]!T_Printers[Printers])*COUNTA([1]!T_Resins[Resins]),"",_xlfn.IFS(ROUND(VLOOKUP(C959,[1]!T_Resins[#Data],2,FALSE)/VLOOKUP(A959,[1]!T_Printers[#Data],5,FALSE),1)&lt;=_xlfn.XLOOKUP(B959,[1]Printers!L:L,[1]Printers!O:O,1,0,),ROUND(VLOOKUP(C959,[1]!T_Resins[#Data],2,FALSE)/VLOOKUP(A959,[1]!T_Printers[#Data],5,FALSE),1),ROUND(VLOOKUP(C959,[1]!T_Resins[#Data],2,FALSE)/VLOOKUP(A959,[1]!T_Printers[#Data],5,FALSE),1)&gt;_xlfn.XLOOKUP(B959,[1]Printers!L:L,[1]Printers!O:O,1,0,),10)),"Используйте слой 100 мкм")</f>
        <v>5.3</v>
      </c>
      <c r="F959">
        <f>IFERROR(IF(ROUND(_xlfn.XLOOKUP([1]Parameters!B959,[1]Printers!L:L,[1]Printers!Q:Q,,0)*E959/10,0)*10&lt;_xlfn.XLOOKUP([1]Parameters!B959,[1]Printers!L:L,[1]Printers!P:P,,0),ROUND(_xlfn.XLOOKUP([1]Parameters!B959,[1]Printers!L:L,[1]Printers!Q:Q,,0)*E959/10,0)*10,_xlfn.XLOOKUP([1]Parameters!B959,[1]Printers!L:L,[1]Printers!P:P,,0)),"")</f>
        <v>50</v>
      </c>
      <c r="G959" cm="1">
        <f t="array" ref="G959">IFERROR(IF(ROW()-1&gt;COUNTA([1]!T_Printers[Printers])*COUNTA([1]!T_Resins[Resins]),"",_xlfn.IFS(ROUND(VLOOKUP(C959,[1]!T_Resins[#Data],3,FALSE)/VLOOKUP(A959,[1]!T_Printers[#Data],5,FALSE),1)&lt;=_xlfn.XLOOKUP(B959,[1]Printers!L:L,[1]Printers!O:O,1,0,),ROUND(VLOOKUP(C959,[1]!T_Resins[#Data],3,FALSE)/VLOOKUP(A959,[1]!T_Printers[#Data],5,FALSE),1),ROUND(VLOOKUP(C959,[1]!T_Resins[#Data],3,FALSE)/VLOOKUP(A959,[1]!T_Printers[#Data],5,FALSE),1)&gt;_xlfn.XLOOKUP(B959,[1]Printers!L:L,[1]Printers!O:O,1,0,),10)),"")</f>
        <v>6.8</v>
      </c>
      <c r="H959">
        <f>IFERROR(IF(ROUND(_xlfn.XLOOKUP([1]Parameters!B959,[1]Printers!L:L,[1]Printers!Q:Q,,0)*G959/10,0)*10&lt;_xlfn.XLOOKUP([1]Parameters!B959,[1]Printers!L:L,[1]Printers!P:P,,0),ROUND(_xlfn.XLOOKUP([1]Parameters!B959,[1]Printers!L:L,[1]Printers!Q:Q,,0)*G959/10,0)*10,_xlfn.XLOOKUP([1]Parameters!B959,[1]Printers!L:L,[1]Printers!P:P,,0)),"")</f>
        <v>60</v>
      </c>
      <c r="I959" s="3" t="str" cm="1">
        <f t="array" ref="I959">IFERROR(IF(ROW()-1&gt;COUNTA([1]!T_Printers[Printers])*COUNTA([1]!T_Resins[Resins]),"",_xlfn.IFS(ROUND(VLOOKUP(C959,[1]!T_Resins[#Data],4,FALSE)/VLOOKUP(A959,[1]!T_Printers[#Data],5,FALSE),1)&lt;=_xlfn.XLOOKUP(B959,[1]Printers!L:L,[1]Printers!O:O,1,0,),ROUND(VLOOKUP(C959,[1]!T_Resins[#Data],4,FALSE)/VLOOKUP(A959,[1]!T_Printers[#Data],5,FALSE),1),ROUND(VLOOKUP(C959,[1]!T_Resins[#Data],4,FALSE)/VLOOKUP(A959,[1]!T_Printers[#Data],5,FALSE),1)&gt;_xlfn.XLOOKUP(B959,[1]Printers!L:L,[1]Printers!O:O,1,0,),"")),"")</f>
        <v/>
      </c>
      <c r="J959" t="str">
        <f>IFERROR(IF(ROUND(_xlfn.XLOOKUP([1]Parameters!B959,[1]Printers!L:L,[1]Printers!Q:Q,,0)*I959/10,0)*10&lt;_xlfn.XLOOKUP([1]Parameters!B959,[1]Printers!L:L,[1]Printers!P:P,,0),ROUND(_xlfn.XLOOKUP([1]Parameters!B959,[1]Printers!L:L,[1]Printers!Q:Q,,0)*I959/10,0)*10,_xlfn.XLOOKUP([1]Parameters!B959,[1]Printers!L:L,[1]Printers!P:P,,0)),"")</f>
        <v/>
      </c>
      <c r="K959">
        <f>IF(SUM(E959:J959)&lt;&gt;0,VLOOKUP(A959,[1]!T_Printers[#Data],10,FALSE)+VLOOKUP(C959,[1]!T_Resins[#Data],10,FALSE),"")</f>
        <v>4</v>
      </c>
      <c r="L959">
        <f>IF(SUM(E959:J959)&lt;&gt;0,VLOOKUP(A959,[1]!T_Printers[#Data],11,FALSE),"")</f>
        <v>8</v>
      </c>
      <c r="M959">
        <f>IF(SUM(E959:J959)&lt;&gt;0,VLOOKUP(C959,[1]!T_Resins[#Data],8,FALSE),"")</f>
        <v>120</v>
      </c>
      <c r="N959">
        <f>IF(_xlfn.XLOOKUP(B959,[1]Printers!$L:$L,[1]Printers!$R:$R,0,0)&gt;0,[1]Parameters!M959,IF(SUM(E959:J959)&lt;&gt;0,VLOOKUP(C959,[1]!T_Resins[#Data],9,FALSE),""))</f>
        <v>120</v>
      </c>
      <c r="O959" t="str">
        <f t="shared" si="14"/>
        <v>CrealityHalotMage</v>
      </c>
    </row>
    <row r="960" spans="1:15" x14ac:dyDescent="0.25">
      <c r="A960" t="str">
        <f t="array" ref="A960">IF(ROW()-1&gt;COUNTA([1]!T_Printers[Printers])*COUNTA([1]!T_Resins[Resins]),"",INDEX([1]!T_Printers[Printers],INT((ROW()-2)/COUNTA([1]!T_Resins[Resins])+1)))</f>
        <v xml:space="preserve">Creality Halot Mage </v>
      </c>
      <c r="B960" t="str">
        <f>_xlfn.XLOOKUP(A960,[1]!T_Printers[Printers],[1]!T_Printers[Icon link],,0)</f>
        <v>CrealityHalotMage</v>
      </c>
      <c r="C960" t="str">
        <f t="array" ref="C960">IF(ROW()-1&gt;COUNTA([1]!T_Printers[Printers])*COUNTA([1]!T_Resins[Resins]),"",INDEX([1]!T_Resins[Resins],MOD(ROW()-2,COUNTA([1]!T_Resins[Resins]))+1))</f>
        <v>Tough Black</v>
      </c>
      <c r="D960">
        <f>IF(SUM(E960:J960)&lt;&gt;0,IF(ROW()-1&gt;COUNTA([1]!T_Printers[Printers])*COUNTA([1]!T_Resins[Resins]),"",2),"")</f>
        <v>2</v>
      </c>
      <c r="E960" cm="1">
        <f t="array" ref="E960">IFERROR(IF(ROW()-1&gt;COUNTA([1]!T_Printers[Printers])*COUNTA([1]!T_Resins[Resins]),"",_xlfn.IFS(ROUND(VLOOKUP(C960,[1]!T_Resins[#Data],2,FALSE)/VLOOKUP(A960,[1]!T_Printers[#Data],5,FALSE),1)&lt;=_xlfn.XLOOKUP(B960,[1]Printers!L:L,[1]Printers!O:O,1,0,),ROUND(VLOOKUP(C960,[1]!T_Resins[#Data],2,FALSE)/VLOOKUP(A960,[1]!T_Printers[#Data],5,FALSE),1),ROUND(VLOOKUP(C960,[1]!T_Resins[#Data],2,FALSE)/VLOOKUP(A960,[1]!T_Printers[#Data],5,FALSE),1)&gt;_xlfn.XLOOKUP(B960,[1]Printers!L:L,[1]Printers!O:O,1,0,),10)),"Используйте слой 100 мкм")</f>
        <v>2.5</v>
      </c>
      <c r="F960">
        <f>IFERROR(IF(ROUND(_xlfn.XLOOKUP([1]Parameters!B960,[1]Printers!L:L,[1]Printers!Q:Q,,0)*E960/10,0)*10&lt;_xlfn.XLOOKUP([1]Parameters!B960,[1]Printers!L:L,[1]Printers!P:P,,0),ROUND(_xlfn.XLOOKUP([1]Parameters!B960,[1]Printers!L:L,[1]Printers!Q:Q,,0)*E960/10,0)*10,_xlfn.XLOOKUP([1]Parameters!B960,[1]Printers!L:L,[1]Printers!P:P,,0)),"")</f>
        <v>20</v>
      </c>
      <c r="G960" cm="1">
        <f t="array" ref="G960">IFERROR(IF(ROW()-1&gt;COUNTA([1]!T_Printers[Printers])*COUNTA([1]!T_Resins[Resins]),"",_xlfn.IFS(ROUND(VLOOKUP(C960,[1]!T_Resins[#Data],3,FALSE)/VLOOKUP(A960,[1]!T_Printers[#Data],5,FALSE),1)&lt;=_xlfn.XLOOKUP(B960,[1]Printers!L:L,[1]Printers!O:O,1,0,),ROUND(VLOOKUP(C960,[1]!T_Resins[#Data],3,FALSE)/VLOOKUP(A960,[1]!T_Printers[#Data],5,FALSE),1),ROUND(VLOOKUP(C960,[1]!T_Resins[#Data],3,FALSE)/VLOOKUP(A960,[1]!T_Printers[#Data],5,FALSE),1)&gt;_xlfn.XLOOKUP(B960,[1]Printers!L:L,[1]Printers!O:O,1,0,),10)),"")</f>
        <v>3</v>
      </c>
      <c r="H960">
        <f>IFERROR(IF(ROUND(_xlfn.XLOOKUP([1]Parameters!B960,[1]Printers!L:L,[1]Printers!Q:Q,,0)*G960/10,0)*10&lt;_xlfn.XLOOKUP([1]Parameters!B960,[1]Printers!L:L,[1]Printers!P:P,,0),ROUND(_xlfn.XLOOKUP([1]Parameters!B960,[1]Printers!L:L,[1]Printers!Q:Q,,0)*G960/10,0)*10,_xlfn.XLOOKUP([1]Parameters!B960,[1]Printers!L:L,[1]Printers!P:P,,0)),"")</f>
        <v>30</v>
      </c>
      <c r="I960" s="3" t="str" cm="1">
        <f t="array" ref="I960">IFERROR(IF(ROW()-1&gt;COUNTA([1]!T_Printers[Printers])*COUNTA([1]!T_Resins[Resins]),"",_xlfn.IFS(ROUND(VLOOKUP(C960,[1]!T_Resins[#Data],4,FALSE)/VLOOKUP(A960,[1]!T_Printers[#Data],5,FALSE),1)&lt;=_xlfn.XLOOKUP(B960,[1]Printers!L:L,[1]Printers!O:O,1,0,),ROUND(VLOOKUP(C960,[1]!T_Resins[#Data],4,FALSE)/VLOOKUP(A960,[1]!T_Printers[#Data],5,FALSE),1),ROUND(VLOOKUP(C960,[1]!T_Resins[#Data],4,FALSE)/VLOOKUP(A960,[1]!T_Printers[#Data],5,FALSE),1)&gt;_xlfn.XLOOKUP(B960,[1]Printers!L:L,[1]Printers!O:O,1,0,),"")),"")</f>
        <v/>
      </c>
      <c r="J960" t="str">
        <f>IFERROR(IF(ROUND(_xlfn.XLOOKUP([1]Parameters!B960,[1]Printers!L:L,[1]Printers!Q:Q,,0)*I960/10,0)*10&lt;_xlfn.XLOOKUP([1]Parameters!B960,[1]Printers!L:L,[1]Printers!P:P,,0),ROUND(_xlfn.XLOOKUP([1]Parameters!B960,[1]Printers!L:L,[1]Printers!Q:Q,,0)*I960/10,0)*10,_xlfn.XLOOKUP([1]Parameters!B960,[1]Printers!L:L,[1]Printers!P:P,,0)),"")</f>
        <v/>
      </c>
      <c r="K960">
        <f>IF(SUM(E960:J960)&lt;&gt;0,VLOOKUP(A960,[1]!T_Printers[#Data],10,FALSE)+VLOOKUP(C960,[1]!T_Resins[#Data],10,FALSE),"")</f>
        <v>4</v>
      </c>
      <c r="L960">
        <f>IF(SUM(E960:J960)&lt;&gt;0,VLOOKUP(A960,[1]!T_Printers[#Data],11,FALSE),"")</f>
        <v>8</v>
      </c>
      <c r="M960">
        <f>IF(SUM(E960:J960)&lt;&gt;0,VLOOKUP(C960,[1]!T_Resins[#Data],8,FALSE),"")</f>
        <v>120</v>
      </c>
      <c r="N960">
        <f>IF(_xlfn.XLOOKUP(B960,[1]Printers!$L:$L,[1]Printers!$R:$R,0,0)&gt;0,[1]Parameters!M960,IF(SUM(E960:J960)&lt;&gt;0,VLOOKUP(C960,[1]!T_Resins[#Data],9,FALSE),""))</f>
        <v>120</v>
      </c>
      <c r="O960" t="str">
        <f t="shared" si="14"/>
        <v>CrealityHalotMage</v>
      </c>
    </row>
    <row r="961" spans="1:15" x14ac:dyDescent="0.25">
      <c r="A961" t="str">
        <f t="array" ref="A961">IF(ROW()-1&gt;COUNTA([1]!T_Printers[Printers])*COUNTA([1]!T_Resins[Resins]),"",INDEX([1]!T_Printers[Printers],INT((ROW()-2)/COUNTA([1]!T_Resins[Resins])+1)))</f>
        <v xml:space="preserve">Creality Halot Mage </v>
      </c>
      <c r="B961" t="str">
        <f>_xlfn.XLOOKUP(A961,[1]!T_Printers[Printers],[1]!T_Printers[Icon link],,0)</f>
        <v>CrealityHalotMage</v>
      </c>
      <c r="C961" t="str">
        <f t="array" ref="C961">IF(ROW()-1&gt;COUNTA([1]!T_Printers[Printers])*COUNTA([1]!T_Resins[Resins]),"",INDEX([1]!T_Resins[Resins],MOD(ROW()-2,COUNTA([1]!T_Resins[Resins]))+1))</f>
        <v>Tough Grey</v>
      </c>
      <c r="D961">
        <f>IF(SUM(E961:J961)&lt;&gt;0,IF(ROW()-1&gt;COUNTA([1]!T_Printers[Printers])*COUNTA([1]!T_Resins[Resins]),"",2),"")</f>
        <v>2</v>
      </c>
      <c r="E961" cm="1">
        <f t="array" ref="E961">IFERROR(IF(ROW()-1&gt;COUNTA([1]!T_Printers[Printers])*COUNTA([1]!T_Resins[Resins]),"",_xlfn.IFS(ROUND(VLOOKUP(C961,[1]!T_Resins[#Data],2,FALSE)/VLOOKUP(A961,[1]!T_Printers[#Data],5,FALSE),1)&lt;=_xlfn.XLOOKUP(B961,[1]Printers!L:L,[1]Printers!O:O,1,0,),ROUND(VLOOKUP(C961,[1]!T_Resins[#Data],2,FALSE)/VLOOKUP(A961,[1]!T_Printers[#Data],5,FALSE),1),ROUND(VLOOKUP(C961,[1]!T_Resins[#Data],2,FALSE)/VLOOKUP(A961,[1]!T_Printers[#Data],5,FALSE),1)&gt;_xlfn.XLOOKUP(B961,[1]Printers!L:L,[1]Printers!O:O,1,0,),10)),"Используйте слой 100 мкм")</f>
        <v>2.5</v>
      </c>
      <c r="F961">
        <f>IFERROR(IF(ROUND(_xlfn.XLOOKUP([1]Parameters!B961,[1]Printers!L:L,[1]Printers!Q:Q,,0)*E961/10,0)*10&lt;_xlfn.XLOOKUP([1]Parameters!B961,[1]Printers!L:L,[1]Printers!P:P,,0),ROUND(_xlfn.XLOOKUP([1]Parameters!B961,[1]Printers!L:L,[1]Printers!Q:Q,,0)*E961/10,0)*10,_xlfn.XLOOKUP([1]Parameters!B961,[1]Printers!L:L,[1]Printers!P:P,,0)),"")</f>
        <v>20</v>
      </c>
      <c r="G961" cm="1">
        <f t="array" ref="G961">IFERROR(IF(ROW()-1&gt;COUNTA([1]!T_Printers[Printers])*COUNTA([1]!T_Resins[Resins]),"",_xlfn.IFS(ROUND(VLOOKUP(C961,[1]!T_Resins[#Data],3,FALSE)/VLOOKUP(A961,[1]!T_Printers[#Data],5,FALSE),1)&lt;=_xlfn.XLOOKUP(B961,[1]Printers!L:L,[1]Printers!O:O,1,0,),ROUND(VLOOKUP(C961,[1]!T_Resins[#Data],3,FALSE)/VLOOKUP(A961,[1]!T_Printers[#Data],5,FALSE),1),ROUND(VLOOKUP(C961,[1]!T_Resins[#Data],3,FALSE)/VLOOKUP(A961,[1]!T_Printers[#Data],5,FALSE),1)&gt;_xlfn.XLOOKUP(B961,[1]Printers!L:L,[1]Printers!O:O,1,0,),10)),"")</f>
        <v>3</v>
      </c>
      <c r="H961">
        <f>IFERROR(IF(ROUND(_xlfn.XLOOKUP([1]Parameters!B961,[1]Printers!L:L,[1]Printers!Q:Q,,0)*G961/10,0)*10&lt;_xlfn.XLOOKUP([1]Parameters!B961,[1]Printers!L:L,[1]Printers!P:P,,0),ROUND(_xlfn.XLOOKUP([1]Parameters!B961,[1]Printers!L:L,[1]Printers!Q:Q,,0)*G961/10,0)*10,_xlfn.XLOOKUP([1]Parameters!B961,[1]Printers!L:L,[1]Printers!P:P,,0)),"")</f>
        <v>30</v>
      </c>
      <c r="I961" s="3" t="str" cm="1">
        <f t="array" ref="I961">IFERROR(IF(ROW()-1&gt;COUNTA([1]!T_Printers[Printers])*COUNTA([1]!T_Resins[Resins]),"",_xlfn.IFS(ROUND(VLOOKUP(C961,[1]!T_Resins[#Data],4,FALSE)/VLOOKUP(A961,[1]!T_Printers[#Data],5,FALSE),1)&lt;=_xlfn.XLOOKUP(B961,[1]Printers!L:L,[1]Printers!O:O,1,0,),ROUND(VLOOKUP(C961,[1]!T_Resins[#Data],4,FALSE)/VLOOKUP(A961,[1]!T_Printers[#Data],5,FALSE),1),ROUND(VLOOKUP(C961,[1]!T_Resins[#Data],4,FALSE)/VLOOKUP(A961,[1]!T_Printers[#Data],5,FALSE),1)&gt;_xlfn.XLOOKUP(B961,[1]Printers!L:L,[1]Printers!O:O,1,0,),"")),"")</f>
        <v/>
      </c>
      <c r="J961" t="str">
        <f>IFERROR(IF(ROUND(_xlfn.XLOOKUP([1]Parameters!B961,[1]Printers!L:L,[1]Printers!Q:Q,,0)*I961/10,0)*10&lt;_xlfn.XLOOKUP([1]Parameters!B961,[1]Printers!L:L,[1]Printers!P:P,,0),ROUND(_xlfn.XLOOKUP([1]Parameters!B961,[1]Printers!L:L,[1]Printers!Q:Q,,0)*I961/10,0)*10,_xlfn.XLOOKUP([1]Parameters!B961,[1]Printers!L:L,[1]Printers!P:P,,0)),"")</f>
        <v/>
      </c>
      <c r="K961">
        <f>IF(SUM(E961:J961)&lt;&gt;0,VLOOKUP(A961,[1]!T_Printers[#Data],10,FALSE)+VLOOKUP(C961,[1]!T_Resins[#Data],10,FALSE),"")</f>
        <v>4</v>
      </c>
      <c r="L961">
        <f>IF(SUM(E961:J961)&lt;&gt;0,VLOOKUP(A961,[1]!T_Printers[#Data],11,FALSE),"")</f>
        <v>8</v>
      </c>
      <c r="M961">
        <f>IF(SUM(E961:J961)&lt;&gt;0,VLOOKUP(C961,[1]!T_Resins[#Data],8,FALSE),"")</f>
        <v>120</v>
      </c>
      <c r="N961">
        <f>IF(_xlfn.XLOOKUP(B961,[1]Printers!$L:$L,[1]Printers!$R:$R,0,0)&gt;0,[1]Parameters!M961,IF(SUM(E961:J961)&lt;&gt;0,VLOOKUP(C961,[1]!T_Resins[#Data],9,FALSE),""))</f>
        <v>120</v>
      </c>
      <c r="O961" t="str">
        <f t="shared" si="14"/>
        <v>CrealityHalotMage</v>
      </c>
    </row>
    <row r="962" spans="1:15" x14ac:dyDescent="0.25">
      <c r="A962" t="str">
        <f t="array" ref="A962">IF(ROW()-1&gt;COUNTA([1]!T_Printers[Printers])*COUNTA([1]!T_Resins[Resins]),"",INDEX([1]!T_Printers[Printers],INT((ROW()-2)/COUNTA([1]!T_Resins[Resins])+1)))</f>
        <v xml:space="preserve">Creality Halot Mage </v>
      </c>
      <c r="B962" t="str">
        <f>_xlfn.XLOOKUP(A962,[1]!T_Printers[Printers],[1]!T_Printers[Icon link],,0)</f>
        <v>CrealityHalotMage</v>
      </c>
      <c r="C962" t="str">
        <f t="array" ref="C962">IF(ROW()-1&gt;COUNTA([1]!T_Printers[Printers])*COUNTA([1]!T_Resins[Resins]),"",INDEX([1]!T_Resins[Resins],MOD(ROW()-2,COUNTA([1]!T_Resins[Resins]))+1))</f>
        <v>Tough White</v>
      </c>
      <c r="D962">
        <f>IF(SUM(E962:J962)&lt;&gt;0,IF(ROW()-1&gt;COUNTA([1]!T_Printers[Printers])*COUNTA([1]!T_Resins[Resins]),"",2),"")</f>
        <v>2</v>
      </c>
      <c r="E962" cm="1">
        <f t="array" ref="E962">IFERROR(IF(ROW()-1&gt;COUNTA([1]!T_Printers[Printers])*COUNTA([1]!T_Resins[Resins]),"",_xlfn.IFS(ROUND(VLOOKUP(C962,[1]!T_Resins[#Data],2,FALSE)/VLOOKUP(A962,[1]!T_Printers[#Data],5,FALSE),1)&lt;=_xlfn.XLOOKUP(B962,[1]Printers!L:L,[1]Printers!O:O,1,0,),ROUND(VLOOKUP(C962,[1]!T_Resins[#Data],2,FALSE)/VLOOKUP(A962,[1]!T_Printers[#Data],5,FALSE),1),ROUND(VLOOKUP(C962,[1]!T_Resins[#Data],2,FALSE)/VLOOKUP(A962,[1]!T_Printers[#Data],5,FALSE),1)&gt;_xlfn.XLOOKUP(B962,[1]Printers!L:L,[1]Printers!O:O,1,0,),10)),"Используйте слой 100 мкм")</f>
        <v>2.5</v>
      </c>
      <c r="F962">
        <f>IFERROR(IF(ROUND(_xlfn.XLOOKUP([1]Parameters!B962,[1]Printers!L:L,[1]Printers!Q:Q,,0)*E962/10,0)*10&lt;_xlfn.XLOOKUP([1]Parameters!B962,[1]Printers!L:L,[1]Printers!P:P,,0),ROUND(_xlfn.XLOOKUP([1]Parameters!B962,[1]Printers!L:L,[1]Printers!Q:Q,,0)*E962/10,0)*10,_xlfn.XLOOKUP([1]Parameters!B962,[1]Printers!L:L,[1]Printers!P:P,,0)),"")</f>
        <v>20</v>
      </c>
      <c r="G962" cm="1">
        <f t="array" ref="G962">IFERROR(IF(ROW()-1&gt;COUNTA([1]!T_Printers[Printers])*COUNTA([1]!T_Resins[Resins]),"",_xlfn.IFS(ROUND(VLOOKUP(C962,[1]!T_Resins[#Data],3,FALSE)/VLOOKUP(A962,[1]!T_Printers[#Data],5,FALSE),1)&lt;=_xlfn.XLOOKUP(B962,[1]Printers!L:L,[1]Printers!O:O,1,0,),ROUND(VLOOKUP(C962,[1]!T_Resins[#Data],3,FALSE)/VLOOKUP(A962,[1]!T_Printers[#Data],5,FALSE),1),ROUND(VLOOKUP(C962,[1]!T_Resins[#Data],3,FALSE)/VLOOKUP(A962,[1]!T_Printers[#Data],5,FALSE),1)&gt;_xlfn.XLOOKUP(B962,[1]Printers!L:L,[1]Printers!O:O,1,0,),10)),"")</f>
        <v>3</v>
      </c>
      <c r="H962">
        <f>IFERROR(IF(ROUND(_xlfn.XLOOKUP([1]Parameters!B962,[1]Printers!L:L,[1]Printers!Q:Q,,0)*G962/10,0)*10&lt;_xlfn.XLOOKUP([1]Parameters!B962,[1]Printers!L:L,[1]Printers!P:P,,0),ROUND(_xlfn.XLOOKUP([1]Parameters!B962,[1]Printers!L:L,[1]Printers!Q:Q,,0)*G962/10,0)*10,_xlfn.XLOOKUP([1]Parameters!B962,[1]Printers!L:L,[1]Printers!P:P,,0)),"")</f>
        <v>30</v>
      </c>
      <c r="I962" s="3" t="str" cm="1">
        <f t="array" ref="I962">IFERROR(IF(ROW()-1&gt;COUNTA([1]!T_Printers[Printers])*COUNTA([1]!T_Resins[Resins]),"",_xlfn.IFS(ROUND(VLOOKUP(C962,[1]!T_Resins[#Data],4,FALSE)/VLOOKUP(A962,[1]!T_Printers[#Data],5,FALSE),1)&lt;=_xlfn.XLOOKUP(B962,[1]Printers!L:L,[1]Printers!O:O,1,0,),ROUND(VLOOKUP(C962,[1]!T_Resins[#Data],4,FALSE)/VLOOKUP(A962,[1]!T_Printers[#Data],5,FALSE),1),ROUND(VLOOKUP(C962,[1]!T_Resins[#Data],4,FALSE)/VLOOKUP(A962,[1]!T_Printers[#Data],5,FALSE),1)&gt;_xlfn.XLOOKUP(B962,[1]Printers!L:L,[1]Printers!O:O,1,0,),"")),"")</f>
        <v/>
      </c>
      <c r="J962" t="str">
        <f>IFERROR(IF(ROUND(_xlfn.XLOOKUP([1]Parameters!B962,[1]Printers!L:L,[1]Printers!Q:Q,,0)*I962/10,0)*10&lt;_xlfn.XLOOKUP([1]Parameters!B962,[1]Printers!L:L,[1]Printers!P:P,,0),ROUND(_xlfn.XLOOKUP([1]Parameters!B962,[1]Printers!L:L,[1]Printers!Q:Q,,0)*I962/10,0)*10,_xlfn.XLOOKUP([1]Parameters!B962,[1]Printers!L:L,[1]Printers!P:P,,0)),"")</f>
        <v/>
      </c>
      <c r="K962">
        <f>IF(SUM(E962:J962)&lt;&gt;0,VLOOKUP(A962,[1]!T_Printers[#Data],10,FALSE)+VLOOKUP(C962,[1]!T_Resins[#Data],10,FALSE),"")</f>
        <v>4</v>
      </c>
      <c r="L962">
        <f>IF(SUM(E962:J962)&lt;&gt;0,VLOOKUP(A962,[1]!T_Printers[#Data],11,FALSE),"")</f>
        <v>8</v>
      </c>
      <c r="M962">
        <f>IF(SUM(E962:J962)&lt;&gt;0,VLOOKUP(C962,[1]!T_Resins[#Data],8,FALSE),"")</f>
        <v>120</v>
      </c>
      <c r="N962">
        <f>IF(_xlfn.XLOOKUP(B962,[1]Printers!$L:$L,[1]Printers!$R:$R,0,0)&gt;0,[1]Parameters!M962,IF(SUM(E962:J962)&lt;&gt;0,VLOOKUP(C962,[1]!T_Resins[#Data],9,FALSE),""))</f>
        <v>120</v>
      </c>
      <c r="O962" t="str">
        <f t="shared" ref="O962:O1025" si="15">B962</f>
        <v>CrealityHalotMage</v>
      </c>
    </row>
    <row r="963" spans="1:15" x14ac:dyDescent="0.25">
      <c r="A963" t="str">
        <f t="array" ref="A963">IF(ROW()-1&gt;COUNTA([1]!T_Printers[Printers])*COUNTA([1]!T_Resins[Resins]),"",INDEX([1]!T_Printers[Printers],INT((ROW()-2)/COUNTA([1]!T_Resins[Resins])+1)))</f>
        <v xml:space="preserve">Creality Halot Mage </v>
      </c>
      <c r="B963" t="str">
        <f>_xlfn.XLOOKUP(A963,[1]!T_Printers[Printers],[1]!T_Printers[Icon link],,0)</f>
        <v>CrealityHalotMage</v>
      </c>
      <c r="C963" t="str">
        <f t="array" ref="C963">IF(ROW()-1&gt;COUNTA([1]!T_Printers[Printers])*COUNTA([1]!T_Resins[Resins]),"",INDEX([1]!T_Resins[Resins],MOD(ROW()-2,COUNTA([1]!T_Resins[Resins]))+1))</f>
        <v>Jewelry J-Cast</v>
      </c>
      <c r="D963">
        <f>IF(SUM(E963:J963)&lt;&gt;0,IF(ROW()-1&gt;COUNTA([1]!T_Printers[Printers])*COUNTA([1]!T_Resins[Resins]),"",2),"")</f>
        <v>2</v>
      </c>
      <c r="E963" cm="1">
        <f t="array" ref="E963">IFERROR(IF(ROW()-1&gt;COUNTA([1]!T_Printers[Printers])*COUNTA([1]!T_Resins[Resins]),"",_xlfn.IFS(ROUND(VLOOKUP(C963,[1]!T_Resins[#Data],2,FALSE)/VLOOKUP(A963,[1]!T_Printers[#Data],5,FALSE),1)&lt;=_xlfn.XLOOKUP(B963,[1]Printers!L:L,[1]Printers!O:O,1,0,),ROUND(VLOOKUP(C963,[1]!T_Resins[#Data],2,FALSE)/VLOOKUP(A963,[1]!T_Printers[#Data],5,FALSE),1),ROUND(VLOOKUP(C963,[1]!T_Resins[#Data],2,FALSE)/VLOOKUP(A963,[1]!T_Printers[#Data],5,FALSE),1)&gt;_xlfn.XLOOKUP(B963,[1]Printers!L:L,[1]Printers!O:O,1,0,),10)),"Используйте слой 100 мкм")</f>
        <v>8</v>
      </c>
      <c r="F963">
        <f>IFERROR(IF(ROUND(_xlfn.XLOOKUP([1]Parameters!B963,[1]Printers!L:L,[1]Printers!Q:Q,,0)*E963/10,0)*10&lt;_xlfn.XLOOKUP([1]Parameters!B963,[1]Printers!L:L,[1]Printers!P:P,,0),ROUND(_xlfn.XLOOKUP([1]Parameters!B963,[1]Printers!L:L,[1]Printers!Q:Q,,0)*E963/10,0)*10,_xlfn.XLOOKUP([1]Parameters!B963,[1]Printers!L:L,[1]Printers!P:P,,0)),"")</f>
        <v>70</v>
      </c>
      <c r="G963" cm="1">
        <f t="array" ref="G963">IFERROR(IF(ROW()-1&gt;COUNTA([1]!T_Printers[Printers])*COUNTA([1]!T_Resins[Resins]),"",_xlfn.IFS(ROUND(VLOOKUP(C963,[1]!T_Resins[#Data],3,FALSE)/VLOOKUP(A963,[1]!T_Printers[#Data],5,FALSE),1)&lt;=_xlfn.XLOOKUP(B963,[1]Printers!L:L,[1]Printers!O:O,1,0,),ROUND(VLOOKUP(C963,[1]!T_Resins[#Data],3,FALSE)/VLOOKUP(A963,[1]!T_Printers[#Data],5,FALSE),1),ROUND(VLOOKUP(C963,[1]!T_Resins[#Data],3,FALSE)/VLOOKUP(A963,[1]!T_Printers[#Data],5,FALSE),1)&gt;_xlfn.XLOOKUP(B963,[1]Printers!L:L,[1]Printers!O:O,1,0,),10)),"")</f>
        <v>10</v>
      </c>
      <c r="H963">
        <f>IFERROR(IF(ROUND(_xlfn.XLOOKUP([1]Parameters!B963,[1]Printers!L:L,[1]Printers!Q:Q,,0)*G963/10,0)*10&lt;_xlfn.XLOOKUP([1]Parameters!B963,[1]Printers!L:L,[1]Printers!P:P,,0),ROUND(_xlfn.XLOOKUP([1]Parameters!B963,[1]Printers!L:L,[1]Printers!Q:Q,,0)*G963/10,0)*10,_xlfn.XLOOKUP([1]Parameters!B963,[1]Printers!L:L,[1]Printers!P:P,,0)),"")</f>
        <v>70</v>
      </c>
      <c r="I963" s="3" t="str" cm="1">
        <f t="array" ref="I963">IFERROR(IF(ROW()-1&gt;COUNTA([1]!T_Printers[Printers])*COUNTA([1]!T_Resins[Resins]),"",_xlfn.IFS(ROUND(VLOOKUP(C963,[1]!T_Resins[#Data],4,FALSE)/VLOOKUP(A963,[1]!T_Printers[#Data],5,FALSE),1)&lt;=_xlfn.XLOOKUP(B963,[1]Printers!L:L,[1]Printers!O:O,1,0,),ROUND(VLOOKUP(C963,[1]!T_Resins[#Data],4,FALSE)/VLOOKUP(A963,[1]!T_Printers[#Data],5,FALSE),1),ROUND(VLOOKUP(C963,[1]!T_Resins[#Data],4,FALSE)/VLOOKUP(A963,[1]!T_Printers[#Data],5,FALSE),1)&gt;_xlfn.XLOOKUP(B963,[1]Printers!L:L,[1]Printers!O:O,1,0,),"")),"")</f>
        <v/>
      </c>
      <c r="J963" t="str">
        <f>IFERROR(IF(ROUND(_xlfn.XLOOKUP([1]Parameters!B963,[1]Printers!L:L,[1]Printers!Q:Q,,0)*I963/10,0)*10&lt;_xlfn.XLOOKUP([1]Parameters!B963,[1]Printers!L:L,[1]Printers!P:P,,0),ROUND(_xlfn.XLOOKUP([1]Parameters!B963,[1]Printers!L:L,[1]Printers!Q:Q,,0)*I963/10,0)*10,_xlfn.XLOOKUP([1]Parameters!B963,[1]Printers!L:L,[1]Printers!P:P,,0)),"")</f>
        <v/>
      </c>
      <c r="K963">
        <f>IF(SUM(E963:J963)&lt;&gt;0,VLOOKUP(A963,[1]!T_Printers[#Data],10,FALSE)+VLOOKUP(C963,[1]!T_Resins[#Data],10,FALSE),"")</f>
        <v>4</v>
      </c>
      <c r="L963">
        <f>IF(SUM(E963:J963)&lt;&gt;0,VLOOKUP(A963,[1]!T_Printers[#Data],11,FALSE),"")</f>
        <v>8</v>
      </c>
      <c r="M963">
        <f>IF(SUM(E963:J963)&lt;&gt;0,VLOOKUP(C963,[1]!T_Resins[#Data],8,FALSE),"")</f>
        <v>60</v>
      </c>
      <c r="N963">
        <f>IF(_xlfn.XLOOKUP(B963,[1]Printers!$L:$L,[1]Printers!$R:$R,0,0)&gt;0,[1]Parameters!M963,IF(SUM(E963:J963)&lt;&gt;0,VLOOKUP(C963,[1]!T_Resins[#Data],9,FALSE),""))</f>
        <v>60</v>
      </c>
      <c r="O963" t="str">
        <f t="shared" si="15"/>
        <v>CrealityHalotMage</v>
      </c>
    </row>
    <row r="964" spans="1:15" x14ac:dyDescent="0.25">
      <c r="A964" t="str">
        <f t="array" ref="A964">IF(ROW()-1&gt;COUNTA([1]!T_Printers[Printers])*COUNTA([1]!T_Resins[Resins]),"",INDEX([1]!T_Printers[Printers],INT((ROW()-2)/COUNTA([1]!T_Resins[Resins])+1)))</f>
        <v xml:space="preserve">Creality Halot Mage </v>
      </c>
      <c r="B964" t="str">
        <f>_xlfn.XLOOKUP(A964,[1]!T_Printers[Printers],[1]!T_Printers[Icon link],,0)</f>
        <v>CrealityHalotMage</v>
      </c>
      <c r="C964" t="str">
        <f t="array" ref="C964">IF(ROW()-1&gt;COUNTA([1]!T_Printers[Printers])*COUNTA([1]!T_Resins[Resins]),"",INDEX([1]!T_Resins[Resins],MOD(ROW()-2,COUNTA([1]!T_Resins[Resins]))+1))</f>
        <v>Model Resin Black</v>
      </c>
      <c r="D964">
        <f>IF(SUM(E964:J964)&lt;&gt;0,IF(ROW()-1&gt;COUNTA([1]!T_Printers[Printers])*COUNTA([1]!T_Resins[Resins]),"",2),"")</f>
        <v>2</v>
      </c>
      <c r="E964" cm="1">
        <f t="array" ref="E964">IFERROR(IF(ROW()-1&gt;COUNTA([1]!T_Printers[Printers])*COUNTA([1]!T_Resins[Resins]),"",_xlfn.IFS(ROUND(VLOOKUP(C964,[1]!T_Resins[#Data],2,FALSE)/VLOOKUP(A964,[1]!T_Printers[#Data],5,FALSE),1)&lt;=_xlfn.XLOOKUP(B964,[1]Printers!L:L,[1]Printers!O:O,1,0,),ROUND(VLOOKUP(C964,[1]!T_Resins[#Data],2,FALSE)/VLOOKUP(A964,[1]!T_Printers[#Data],5,FALSE),1),ROUND(VLOOKUP(C964,[1]!T_Resins[#Data],2,FALSE)/VLOOKUP(A964,[1]!T_Printers[#Data],5,FALSE),1)&gt;_xlfn.XLOOKUP(B964,[1]Printers!L:L,[1]Printers!O:O,1,0,),10)),"Используйте слой 100 мкм")</f>
        <v>3</v>
      </c>
      <c r="F964">
        <f>IFERROR(IF(ROUND(_xlfn.XLOOKUP([1]Parameters!B964,[1]Printers!L:L,[1]Printers!Q:Q,,0)*E964/10,0)*10&lt;_xlfn.XLOOKUP([1]Parameters!B964,[1]Printers!L:L,[1]Printers!P:P,,0),ROUND(_xlfn.XLOOKUP([1]Parameters!B964,[1]Printers!L:L,[1]Printers!Q:Q,,0)*E964/10,0)*10,_xlfn.XLOOKUP([1]Parameters!B964,[1]Printers!L:L,[1]Printers!P:P,,0)),"")</f>
        <v>30</v>
      </c>
      <c r="G964" cm="1">
        <f t="array" ref="G964">IFERROR(IF(ROW()-1&gt;COUNTA([1]!T_Printers[Printers])*COUNTA([1]!T_Resins[Resins]),"",_xlfn.IFS(ROUND(VLOOKUP(C964,[1]!T_Resins[#Data],3,FALSE)/VLOOKUP(A964,[1]!T_Printers[#Data],5,FALSE),1)&lt;=_xlfn.XLOOKUP(B964,[1]Printers!L:L,[1]Printers!O:O,1,0,),ROUND(VLOOKUP(C964,[1]!T_Resins[#Data],3,FALSE)/VLOOKUP(A964,[1]!T_Printers[#Data],5,FALSE),1),ROUND(VLOOKUP(C964,[1]!T_Resins[#Data],3,FALSE)/VLOOKUP(A964,[1]!T_Printers[#Data],5,FALSE),1)&gt;_xlfn.XLOOKUP(B964,[1]Printers!L:L,[1]Printers!O:O,1,0,),10)),"")</f>
        <v>3.9</v>
      </c>
      <c r="H964">
        <f>IFERROR(IF(ROUND(_xlfn.XLOOKUP([1]Parameters!B964,[1]Printers!L:L,[1]Printers!Q:Q,,0)*G964/10,0)*10&lt;_xlfn.XLOOKUP([1]Parameters!B964,[1]Printers!L:L,[1]Printers!P:P,,0),ROUND(_xlfn.XLOOKUP([1]Parameters!B964,[1]Printers!L:L,[1]Printers!Q:Q,,0)*G964/10,0)*10,_xlfn.XLOOKUP([1]Parameters!B964,[1]Printers!L:L,[1]Printers!P:P,,0)),"")</f>
        <v>40</v>
      </c>
      <c r="I964" s="3" t="str" cm="1">
        <f t="array" ref="I964">IFERROR(IF(ROW()-1&gt;COUNTA([1]!T_Printers[Printers])*COUNTA([1]!T_Resins[Resins]),"",_xlfn.IFS(ROUND(VLOOKUP(C964,[1]!T_Resins[#Data],4,FALSE)/VLOOKUP(A964,[1]!T_Printers[#Data],5,FALSE),1)&lt;=_xlfn.XLOOKUP(B964,[1]Printers!L:L,[1]Printers!O:O,1,0,),ROUND(VLOOKUP(C964,[1]!T_Resins[#Data],4,FALSE)/VLOOKUP(A964,[1]!T_Printers[#Data],5,FALSE),1),ROUND(VLOOKUP(C964,[1]!T_Resins[#Data],4,FALSE)/VLOOKUP(A964,[1]!T_Printers[#Data],5,FALSE),1)&gt;_xlfn.XLOOKUP(B964,[1]Printers!L:L,[1]Printers!O:O,1,0,),"")),"")</f>
        <v/>
      </c>
      <c r="J964" t="str">
        <f>IFERROR(IF(ROUND(_xlfn.XLOOKUP([1]Parameters!B964,[1]Printers!L:L,[1]Printers!Q:Q,,0)*I964/10,0)*10&lt;_xlfn.XLOOKUP([1]Parameters!B964,[1]Printers!L:L,[1]Printers!P:P,,0),ROUND(_xlfn.XLOOKUP([1]Parameters!B964,[1]Printers!L:L,[1]Printers!Q:Q,,0)*I964/10,0)*10,_xlfn.XLOOKUP([1]Parameters!B964,[1]Printers!L:L,[1]Printers!P:P,,0)),"")</f>
        <v/>
      </c>
      <c r="K964">
        <f>IF(SUM(E964:J964)&lt;&gt;0,VLOOKUP(A964,[1]!T_Printers[#Data],10,FALSE)+VLOOKUP(C964,[1]!T_Resins[#Data],10,FALSE),"")</f>
        <v>4</v>
      </c>
      <c r="L964">
        <f>IF(SUM(E964:J964)&lt;&gt;0,VLOOKUP(A964,[1]!T_Printers[#Data],11,FALSE),"")</f>
        <v>8</v>
      </c>
      <c r="M964">
        <f>IF(SUM(E964:J964)&lt;&gt;0,VLOOKUP(C964,[1]!T_Resins[#Data],8,FALSE),"")</f>
        <v>120</v>
      </c>
      <c r="N964">
        <f>IF(_xlfn.XLOOKUP(B964,[1]Printers!$L:$L,[1]Printers!$R:$R,0,0)&gt;0,[1]Parameters!M964,IF(SUM(E964:J964)&lt;&gt;0,VLOOKUP(C964,[1]!T_Resins[#Data],9,FALSE),""))</f>
        <v>120</v>
      </c>
      <c r="O964" t="str">
        <f t="shared" si="15"/>
        <v>CrealityHalotMage</v>
      </c>
    </row>
    <row r="965" spans="1:15" x14ac:dyDescent="0.25">
      <c r="A965" t="str">
        <f t="array" ref="A965">IF(ROW()-1&gt;COUNTA([1]!T_Printers[Printers])*COUNTA([1]!T_Resins[Resins]),"",INDEX([1]!T_Printers[Printers],INT((ROW()-2)/COUNTA([1]!T_Resins[Resins])+1)))</f>
        <v xml:space="preserve">Creality Halot Mage </v>
      </c>
      <c r="B965" t="str">
        <f>_xlfn.XLOOKUP(A965,[1]!T_Printers[Printers],[1]!T_Printers[Icon link],,0)</f>
        <v>CrealityHalotMage</v>
      </c>
      <c r="C965" t="str">
        <f t="array" ref="C965">IF(ROW()-1&gt;COUNTA([1]!T_Printers[Printers])*COUNTA([1]!T_Resins[Resins]),"",INDEX([1]!T_Resins[Resins],MOD(ROW()-2,COUNTA([1]!T_Resins[Resins]))+1))</f>
        <v>Model Resin Clear</v>
      </c>
      <c r="D965">
        <f>IF(SUM(E965:J965)&lt;&gt;0,IF(ROW()-1&gt;COUNTA([1]!T_Printers[Printers])*COUNTA([1]!T_Resins[Resins]),"",2),"")</f>
        <v>2</v>
      </c>
      <c r="E965" cm="1">
        <f t="array" ref="E965">IFERROR(IF(ROW()-1&gt;COUNTA([1]!T_Printers[Printers])*COUNTA([1]!T_Resins[Resins]),"",_xlfn.IFS(ROUND(VLOOKUP(C965,[1]!T_Resins[#Data],2,FALSE)/VLOOKUP(A965,[1]!T_Printers[#Data],5,FALSE),1)&lt;=_xlfn.XLOOKUP(B965,[1]Printers!L:L,[1]Printers!O:O,1,0,),ROUND(VLOOKUP(C965,[1]!T_Resins[#Data],2,FALSE)/VLOOKUP(A965,[1]!T_Printers[#Data],5,FALSE),1),ROUND(VLOOKUP(C965,[1]!T_Resins[#Data],2,FALSE)/VLOOKUP(A965,[1]!T_Printers[#Data],5,FALSE),1)&gt;_xlfn.XLOOKUP(B965,[1]Printers!L:L,[1]Printers!O:O,1,0,),10)),"Используйте слой 100 мкм")</f>
        <v>2.8</v>
      </c>
      <c r="F965">
        <f>IFERROR(IF(ROUND(_xlfn.XLOOKUP([1]Parameters!B965,[1]Printers!L:L,[1]Printers!Q:Q,,0)*E965/10,0)*10&lt;_xlfn.XLOOKUP([1]Parameters!B965,[1]Printers!L:L,[1]Printers!P:P,,0),ROUND(_xlfn.XLOOKUP([1]Parameters!B965,[1]Printers!L:L,[1]Printers!Q:Q,,0)*E965/10,0)*10,_xlfn.XLOOKUP([1]Parameters!B965,[1]Printers!L:L,[1]Printers!P:P,,0)),"")</f>
        <v>30</v>
      </c>
      <c r="G965" cm="1">
        <f t="array" ref="G965">IFERROR(IF(ROW()-1&gt;COUNTA([1]!T_Printers[Printers])*COUNTA([1]!T_Resins[Resins]),"",_xlfn.IFS(ROUND(VLOOKUP(C965,[1]!T_Resins[#Data],3,FALSE)/VLOOKUP(A965,[1]!T_Printers[#Data],5,FALSE),1)&lt;=_xlfn.XLOOKUP(B965,[1]Printers!L:L,[1]Printers!O:O,1,0,),ROUND(VLOOKUP(C965,[1]!T_Resins[#Data],3,FALSE)/VLOOKUP(A965,[1]!T_Printers[#Data],5,FALSE),1),ROUND(VLOOKUP(C965,[1]!T_Resins[#Data],3,FALSE)/VLOOKUP(A965,[1]!T_Printers[#Data],5,FALSE),1)&gt;_xlfn.XLOOKUP(B965,[1]Printers!L:L,[1]Printers!O:O,1,0,),10)),"")</f>
        <v>3.6</v>
      </c>
      <c r="H965">
        <f>IFERROR(IF(ROUND(_xlfn.XLOOKUP([1]Parameters!B965,[1]Printers!L:L,[1]Printers!Q:Q,,0)*G965/10,0)*10&lt;_xlfn.XLOOKUP([1]Parameters!B965,[1]Printers!L:L,[1]Printers!P:P,,0),ROUND(_xlfn.XLOOKUP([1]Parameters!B965,[1]Printers!L:L,[1]Printers!Q:Q,,0)*G965/10,0)*10,_xlfn.XLOOKUP([1]Parameters!B965,[1]Printers!L:L,[1]Printers!P:P,,0)),"")</f>
        <v>30</v>
      </c>
      <c r="I965" s="3" t="str" cm="1">
        <f t="array" ref="I965">IFERROR(IF(ROW()-1&gt;COUNTA([1]!T_Printers[Printers])*COUNTA([1]!T_Resins[Resins]),"",_xlfn.IFS(ROUND(VLOOKUP(C965,[1]!T_Resins[#Data],4,FALSE)/VLOOKUP(A965,[1]!T_Printers[#Data],5,FALSE),1)&lt;=_xlfn.XLOOKUP(B965,[1]Printers!L:L,[1]Printers!O:O,1,0,),ROUND(VLOOKUP(C965,[1]!T_Resins[#Data],4,FALSE)/VLOOKUP(A965,[1]!T_Printers[#Data],5,FALSE),1),ROUND(VLOOKUP(C965,[1]!T_Resins[#Data],4,FALSE)/VLOOKUP(A965,[1]!T_Printers[#Data],5,FALSE),1)&gt;_xlfn.XLOOKUP(B965,[1]Printers!L:L,[1]Printers!O:O,1,0,),"")),"")</f>
        <v/>
      </c>
      <c r="J965" t="str">
        <f>IFERROR(IF(ROUND(_xlfn.XLOOKUP([1]Parameters!B965,[1]Printers!L:L,[1]Printers!Q:Q,,0)*I965/10,0)*10&lt;_xlfn.XLOOKUP([1]Parameters!B965,[1]Printers!L:L,[1]Printers!P:P,,0),ROUND(_xlfn.XLOOKUP([1]Parameters!B965,[1]Printers!L:L,[1]Printers!Q:Q,,0)*I965/10,0)*10,_xlfn.XLOOKUP([1]Parameters!B965,[1]Printers!L:L,[1]Printers!P:P,,0)),"")</f>
        <v/>
      </c>
      <c r="K965">
        <f>IF(SUM(E965:J965)&lt;&gt;0,VLOOKUP(A965,[1]!T_Printers[#Data],10,FALSE)+VLOOKUP(C965,[1]!T_Resins[#Data],10,FALSE),"")</f>
        <v>4</v>
      </c>
      <c r="L965">
        <f>IF(SUM(E965:J965)&lt;&gt;0,VLOOKUP(A965,[1]!T_Printers[#Data],11,FALSE),"")</f>
        <v>8</v>
      </c>
      <c r="M965">
        <f>IF(SUM(E965:J965)&lt;&gt;0,VLOOKUP(C965,[1]!T_Resins[#Data],8,FALSE),"")</f>
        <v>120</v>
      </c>
      <c r="N965">
        <f>IF(_xlfn.XLOOKUP(B965,[1]Printers!$L:$L,[1]Printers!$R:$R,0,0)&gt;0,[1]Parameters!M965,IF(SUM(E965:J965)&lt;&gt;0,VLOOKUP(C965,[1]!T_Resins[#Data],9,FALSE),""))</f>
        <v>120</v>
      </c>
      <c r="O965" t="str">
        <f t="shared" si="15"/>
        <v>CrealityHalotMage</v>
      </c>
    </row>
    <row r="966" spans="1:15" x14ac:dyDescent="0.25">
      <c r="A966" t="str">
        <f t="array" ref="A966">IF(ROW()-1&gt;COUNTA([1]!T_Printers[Printers])*COUNTA([1]!T_Resins[Resins]),"",INDEX([1]!T_Printers[Printers],INT((ROW()-2)/COUNTA([1]!T_Resins[Resins])+1)))</f>
        <v xml:space="preserve">Creality Halot Mage </v>
      </c>
      <c r="B966" t="str">
        <f>_xlfn.XLOOKUP(A966,[1]!T_Printers[Printers],[1]!T_Printers[Icon link],,0)</f>
        <v>CrealityHalotMage</v>
      </c>
      <c r="C966" t="str">
        <f t="array" ref="C966">IF(ROW()-1&gt;COUNTA([1]!T_Printers[Printers])*COUNTA([1]!T_Resins[Resins]),"",INDEX([1]!T_Resins[Resins],MOD(ROW()-2,COUNTA([1]!T_Resins[Resins]))+1))</f>
        <v>Model Resin Grey</v>
      </c>
      <c r="D966">
        <f>IF(SUM(E966:J966)&lt;&gt;0,IF(ROW()-1&gt;COUNTA([1]!T_Printers[Printers])*COUNTA([1]!T_Resins[Resins]),"",2),"")</f>
        <v>2</v>
      </c>
      <c r="E966" cm="1">
        <f t="array" ref="E966">IFERROR(IF(ROW()-1&gt;COUNTA([1]!T_Printers[Printers])*COUNTA([1]!T_Resins[Resins]),"",_xlfn.IFS(ROUND(VLOOKUP(C966,[1]!T_Resins[#Data],2,FALSE)/VLOOKUP(A966,[1]!T_Printers[#Data],5,FALSE),1)&lt;=_xlfn.XLOOKUP(B966,[1]Printers!L:L,[1]Printers!O:O,1,0,),ROUND(VLOOKUP(C966,[1]!T_Resins[#Data],2,FALSE)/VLOOKUP(A966,[1]!T_Printers[#Data],5,FALSE),1),ROUND(VLOOKUP(C966,[1]!T_Resins[#Data],2,FALSE)/VLOOKUP(A966,[1]!T_Printers[#Data],5,FALSE),1)&gt;_xlfn.XLOOKUP(B966,[1]Printers!L:L,[1]Printers!O:O,1,0,),10)),"Используйте слой 100 мкм")</f>
        <v>4.2</v>
      </c>
      <c r="F966">
        <f>IFERROR(IF(ROUND(_xlfn.XLOOKUP([1]Parameters!B966,[1]Printers!L:L,[1]Printers!Q:Q,,0)*E966/10,0)*10&lt;_xlfn.XLOOKUP([1]Parameters!B966,[1]Printers!L:L,[1]Printers!P:P,,0),ROUND(_xlfn.XLOOKUP([1]Parameters!B966,[1]Printers!L:L,[1]Printers!Q:Q,,0)*E966/10,0)*10,_xlfn.XLOOKUP([1]Parameters!B966,[1]Printers!L:L,[1]Printers!P:P,,0)),"")</f>
        <v>40</v>
      </c>
      <c r="G966" cm="1">
        <f t="array" ref="G966">IFERROR(IF(ROW()-1&gt;COUNTA([1]!T_Printers[Printers])*COUNTA([1]!T_Resins[Resins]),"",_xlfn.IFS(ROUND(VLOOKUP(C966,[1]!T_Resins[#Data],3,FALSE)/VLOOKUP(A966,[1]!T_Printers[#Data],5,FALSE),1)&lt;=_xlfn.XLOOKUP(B966,[1]Printers!L:L,[1]Printers!O:O,1,0,),ROUND(VLOOKUP(C966,[1]!T_Resins[#Data],3,FALSE)/VLOOKUP(A966,[1]!T_Printers[#Data],5,FALSE),1),ROUND(VLOOKUP(C966,[1]!T_Resins[#Data],3,FALSE)/VLOOKUP(A966,[1]!T_Printers[#Data],5,FALSE),1)&gt;_xlfn.XLOOKUP(B966,[1]Printers!L:L,[1]Printers!O:O,1,0,),10)),"")</f>
        <v>5.4</v>
      </c>
      <c r="H966">
        <f>IFERROR(IF(ROUND(_xlfn.XLOOKUP([1]Parameters!B966,[1]Printers!L:L,[1]Printers!Q:Q,,0)*G966/10,0)*10&lt;_xlfn.XLOOKUP([1]Parameters!B966,[1]Printers!L:L,[1]Printers!P:P,,0),ROUND(_xlfn.XLOOKUP([1]Parameters!B966,[1]Printers!L:L,[1]Printers!Q:Q,,0)*G966/10,0)*10,_xlfn.XLOOKUP([1]Parameters!B966,[1]Printers!L:L,[1]Printers!P:P,,0)),"")</f>
        <v>50</v>
      </c>
      <c r="I966" s="3" t="str" cm="1">
        <f t="array" ref="I966">IFERROR(IF(ROW()-1&gt;COUNTA([1]!T_Printers[Printers])*COUNTA([1]!T_Resins[Resins]),"",_xlfn.IFS(ROUND(VLOOKUP(C966,[1]!T_Resins[#Data],4,FALSE)/VLOOKUP(A966,[1]!T_Printers[#Data],5,FALSE),1)&lt;=_xlfn.XLOOKUP(B966,[1]Printers!L:L,[1]Printers!O:O,1,0,),ROUND(VLOOKUP(C966,[1]!T_Resins[#Data],4,FALSE)/VLOOKUP(A966,[1]!T_Printers[#Data],5,FALSE),1),ROUND(VLOOKUP(C966,[1]!T_Resins[#Data],4,FALSE)/VLOOKUP(A966,[1]!T_Printers[#Data],5,FALSE),1)&gt;_xlfn.XLOOKUP(B966,[1]Printers!L:L,[1]Printers!O:O,1,0,),"")),"")</f>
        <v/>
      </c>
      <c r="J966" t="str">
        <f>IFERROR(IF(ROUND(_xlfn.XLOOKUP([1]Parameters!B966,[1]Printers!L:L,[1]Printers!Q:Q,,0)*I966/10,0)*10&lt;_xlfn.XLOOKUP([1]Parameters!B966,[1]Printers!L:L,[1]Printers!P:P,,0),ROUND(_xlfn.XLOOKUP([1]Parameters!B966,[1]Printers!L:L,[1]Printers!Q:Q,,0)*I966/10,0)*10,_xlfn.XLOOKUP([1]Parameters!B966,[1]Printers!L:L,[1]Printers!P:P,,0)),"")</f>
        <v/>
      </c>
      <c r="K966">
        <f>IF(SUM(E966:J966)&lt;&gt;0,VLOOKUP(A966,[1]!T_Printers[#Data],10,FALSE)+VLOOKUP(C966,[1]!T_Resins[#Data],10,FALSE),"")</f>
        <v>4</v>
      </c>
      <c r="L966">
        <f>IF(SUM(E966:J966)&lt;&gt;0,VLOOKUP(A966,[1]!T_Printers[#Data],11,FALSE),"")</f>
        <v>8</v>
      </c>
      <c r="M966">
        <f>IF(SUM(E966:J966)&lt;&gt;0,VLOOKUP(C966,[1]!T_Resins[#Data],8,FALSE),"")</f>
        <v>120</v>
      </c>
      <c r="N966">
        <f>IF(_xlfn.XLOOKUP(B966,[1]Printers!$L:$L,[1]Printers!$R:$R,0,0)&gt;0,[1]Parameters!M966,IF(SUM(E966:J966)&lt;&gt;0,VLOOKUP(C966,[1]!T_Resins[#Data],9,FALSE),""))</f>
        <v>120</v>
      </c>
      <c r="O966" t="str">
        <f t="shared" si="15"/>
        <v>CrealityHalotMage</v>
      </c>
    </row>
    <row r="967" spans="1:15" x14ac:dyDescent="0.25">
      <c r="A967" t="str">
        <f t="array" ref="A967">IF(ROW()-1&gt;COUNTA([1]!T_Printers[Printers])*COUNTA([1]!T_Resins[Resins]),"",INDEX([1]!T_Printers[Printers],INT((ROW()-2)/COUNTA([1]!T_Resins[Resins])+1)))</f>
        <v xml:space="preserve">Creality Halot Mage </v>
      </c>
      <c r="B967" t="str">
        <f>_xlfn.XLOOKUP(A967,[1]!T_Printers[Printers],[1]!T_Printers[Icon link],,0)</f>
        <v>CrealityHalotMage</v>
      </c>
      <c r="C967" t="str">
        <f t="array" ref="C967">IF(ROW()-1&gt;COUNTA([1]!T_Printers[Printers])*COUNTA([1]!T_Resins[Resins]),"",INDEX([1]!T_Resins[Resins],MOD(ROW()-2,COUNTA([1]!T_Resins[Resins]))+1))</f>
        <v>Model Resin White</v>
      </c>
      <c r="D967">
        <f>IF(SUM(E967:J967)&lt;&gt;0,IF(ROW()-1&gt;COUNTA([1]!T_Printers[Printers])*COUNTA([1]!T_Resins[Resins]),"",2),"")</f>
        <v>2</v>
      </c>
      <c r="E967" cm="1">
        <f t="array" ref="E967">IFERROR(IF(ROW()-1&gt;COUNTA([1]!T_Printers[Printers])*COUNTA([1]!T_Resins[Resins]),"",_xlfn.IFS(ROUND(VLOOKUP(C967,[1]!T_Resins[#Data],2,FALSE)/VLOOKUP(A967,[1]!T_Printers[#Data],5,FALSE),1)&lt;=_xlfn.XLOOKUP(B967,[1]Printers!L:L,[1]Printers!O:O,1,0,),ROUND(VLOOKUP(C967,[1]!T_Resins[#Data],2,FALSE)/VLOOKUP(A967,[1]!T_Printers[#Data],5,FALSE),1),ROUND(VLOOKUP(C967,[1]!T_Resins[#Data],2,FALSE)/VLOOKUP(A967,[1]!T_Printers[#Data],5,FALSE),1)&gt;_xlfn.XLOOKUP(B967,[1]Printers!L:L,[1]Printers!O:O,1,0,),10)),"Используйте слой 100 мкм")</f>
        <v>2.7</v>
      </c>
      <c r="F967">
        <f>IFERROR(IF(ROUND(_xlfn.XLOOKUP([1]Parameters!B967,[1]Printers!L:L,[1]Printers!Q:Q,,0)*E967/10,0)*10&lt;_xlfn.XLOOKUP([1]Parameters!B967,[1]Printers!L:L,[1]Printers!P:P,,0),ROUND(_xlfn.XLOOKUP([1]Parameters!B967,[1]Printers!L:L,[1]Printers!Q:Q,,0)*E967/10,0)*10,_xlfn.XLOOKUP([1]Parameters!B967,[1]Printers!L:L,[1]Printers!P:P,,0)),"")</f>
        <v>20</v>
      </c>
      <c r="G967" cm="1">
        <f t="array" ref="G967">IFERROR(IF(ROW()-1&gt;COUNTA([1]!T_Printers[Printers])*COUNTA([1]!T_Resins[Resins]),"",_xlfn.IFS(ROUND(VLOOKUP(C967,[1]!T_Resins[#Data],3,FALSE)/VLOOKUP(A967,[1]!T_Printers[#Data],5,FALSE),1)&lt;=_xlfn.XLOOKUP(B967,[1]Printers!L:L,[1]Printers!O:O,1,0,),ROUND(VLOOKUP(C967,[1]!T_Resins[#Data],3,FALSE)/VLOOKUP(A967,[1]!T_Printers[#Data],5,FALSE),1),ROUND(VLOOKUP(C967,[1]!T_Resins[#Data],3,FALSE)/VLOOKUP(A967,[1]!T_Printers[#Data],5,FALSE),1)&gt;_xlfn.XLOOKUP(B967,[1]Printers!L:L,[1]Printers!O:O,1,0,),10)),"")</f>
        <v>3.4</v>
      </c>
      <c r="H967">
        <f>IFERROR(IF(ROUND(_xlfn.XLOOKUP([1]Parameters!B967,[1]Printers!L:L,[1]Printers!Q:Q,,0)*G967/10,0)*10&lt;_xlfn.XLOOKUP([1]Parameters!B967,[1]Printers!L:L,[1]Printers!P:P,,0),ROUND(_xlfn.XLOOKUP([1]Parameters!B967,[1]Printers!L:L,[1]Printers!Q:Q,,0)*G967/10,0)*10,_xlfn.XLOOKUP([1]Parameters!B967,[1]Printers!L:L,[1]Printers!P:P,,0)),"")</f>
        <v>30</v>
      </c>
      <c r="I967" s="3" t="str" cm="1">
        <f t="array" ref="I967">IFERROR(IF(ROW()-1&gt;COUNTA([1]!T_Printers[Printers])*COUNTA([1]!T_Resins[Resins]),"",_xlfn.IFS(ROUND(VLOOKUP(C967,[1]!T_Resins[#Data],4,FALSE)/VLOOKUP(A967,[1]!T_Printers[#Data],5,FALSE),1)&lt;=_xlfn.XLOOKUP(B967,[1]Printers!L:L,[1]Printers!O:O,1,0,),ROUND(VLOOKUP(C967,[1]!T_Resins[#Data],4,FALSE)/VLOOKUP(A967,[1]!T_Printers[#Data],5,FALSE),1),ROUND(VLOOKUP(C967,[1]!T_Resins[#Data],4,FALSE)/VLOOKUP(A967,[1]!T_Printers[#Data],5,FALSE),1)&gt;_xlfn.XLOOKUP(B967,[1]Printers!L:L,[1]Printers!O:O,1,0,),"")),"")</f>
        <v/>
      </c>
      <c r="J967" t="str">
        <f>IFERROR(IF(ROUND(_xlfn.XLOOKUP([1]Parameters!B967,[1]Printers!L:L,[1]Printers!Q:Q,,0)*I967/10,0)*10&lt;_xlfn.XLOOKUP([1]Parameters!B967,[1]Printers!L:L,[1]Printers!P:P,,0),ROUND(_xlfn.XLOOKUP([1]Parameters!B967,[1]Printers!L:L,[1]Printers!Q:Q,,0)*I967/10,0)*10,_xlfn.XLOOKUP([1]Parameters!B967,[1]Printers!L:L,[1]Printers!P:P,,0)),"")</f>
        <v/>
      </c>
      <c r="K967">
        <f>IF(SUM(E967:J967)&lt;&gt;0,VLOOKUP(A967,[1]!T_Printers[#Data],10,FALSE)+VLOOKUP(C967,[1]!T_Resins[#Data],10,FALSE),"")</f>
        <v>4</v>
      </c>
      <c r="L967">
        <f>IF(SUM(E967:J967)&lt;&gt;0,VLOOKUP(A967,[1]!T_Printers[#Data],11,FALSE),"")</f>
        <v>8</v>
      </c>
      <c r="M967">
        <f>IF(SUM(E967:J967)&lt;&gt;0,VLOOKUP(C967,[1]!T_Resins[#Data],8,FALSE),"")</f>
        <v>120</v>
      </c>
      <c r="N967">
        <f>IF(_xlfn.XLOOKUP(B967,[1]Printers!$L:$L,[1]Printers!$R:$R,0,0)&gt;0,[1]Parameters!M967,IF(SUM(E967:J967)&lt;&gt;0,VLOOKUP(C967,[1]!T_Resins[#Data],9,FALSE),""))</f>
        <v>120</v>
      </c>
      <c r="O967" t="str">
        <f t="shared" si="15"/>
        <v>CrealityHalotMage</v>
      </c>
    </row>
    <row r="968" spans="1:15" x14ac:dyDescent="0.25">
      <c r="A968" t="str">
        <f t="array" ref="A968">IF(ROW()-1&gt;COUNTA([1]!T_Printers[Printers])*COUNTA([1]!T_Resins[Resins]),"",INDEX([1]!T_Printers[Printers],INT((ROW()-2)/COUNTA([1]!T_Resins[Resins])+1)))</f>
        <v xml:space="preserve">Creality Halot Mage </v>
      </c>
      <c r="B968" t="str">
        <f>_xlfn.XLOOKUP(A968,[1]!T_Printers[Printers],[1]!T_Printers[Icon link],,0)</f>
        <v>CrealityHalotMage</v>
      </c>
      <c r="C968" t="str">
        <f t="array" ref="C968">IF(ROW()-1&gt;COUNTA([1]!T_Printers[Printers])*COUNTA([1]!T_Resins[Resins]),"",INDEX([1]!T_Resins[Resins],MOD(ROW()-2,COUNTA([1]!T_Resins[Resins]))+1))</f>
        <v>Silicone-Compatiable Model Resin (J-Model)</v>
      </c>
      <c r="D968">
        <f>IF(SUM(E968:J968)&lt;&gt;0,IF(ROW()-1&gt;COUNTA([1]!T_Printers[Printers])*COUNTA([1]!T_Resins[Resins]),"",2),"")</f>
        <v>2</v>
      </c>
      <c r="E968" cm="1">
        <f t="array" ref="E968">IFERROR(IF(ROW()-1&gt;COUNTA([1]!T_Printers[Printers])*COUNTA([1]!T_Resins[Resins]),"",_xlfn.IFS(ROUND(VLOOKUP(C968,[1]!T_Resins[#Data],2,FALSE)/VLOOKUP(A968,[1]!T_Printers[#Data],5,FALSE),1)&lt;=_xlfn.XLOOKUP(B968,[1]Printers!L:L,[1]Printers!O:O,1,0,),ROUND(VLOOKUP(C968,[1]!T_Resins[#Data],2,FALSE)/VLOOKUP(A968,[1]!T_Printers[#Data],5,FALSE),1),ROUND(VLOOKUP(C968,[1]!T_Resins[#Data],2,FALSE)/VLOOKUP(A968,[1]!T_Printers[#Data],5,FALSE),1)&gt;_xlfn.XLOOKUP(B968,[1]Printers!L:L,[1]Printers!O:O,1,0,),10)),"Используйте слой 100 мкм")</f>
        <v>2.6</v>
      </c>
      <c r="F968">
        <f>IFERROR(IF(ROUND(_xlfn.XLOOKUP([1]Parameters!B968,[1]Printers!L:L,[1]Printers!Q:Q,,0)*E968/10,0)*10&lt;_xlfn.XLOOKUP([1]Parameters!B968,[1]Printers!L:L,[1]Printers!P:P,,0),ROUND(_xlfn.XLOOKUP([1]Parameters!B968,[1]Printers!L:L,[1]Printers!Q:Q,,0)*E968/10,0)*10,_xlfn.XLOOKUP([1]Parameters!B968,[1]Printers!L:L,[1]Printers!P:P,,0)),"")</f>
        <v>20</v>
      </c>
      <c r="G968" cm="1">
        <f t="array" ref="G968">IFERROR(IF(ROW()-1&gt;COUNTA([1]!T_Printers[Printers])*COUNTA([1]!T_Resins[Resins]),"",_xlfn.IFS(ROUND(VLOOKUP(C968,[1]!T_Resins[#Data],3,FALSE)/VLOOKUP(A968,[1]!T_Printers[#Data],5,FALSE),1)&lt;=_xlfn.XLOOKUP(B968,[1]Printers!L:L,[1]Printers!O:O,1,0,),ROUND(VLOOKUP(C968,[1]!T_Resins[#Data],3,FALSE)/VLOOKUP(A968,[1]!T_Printers[#Data],5,FALSE),1),ROUND(VLOOKUP(C968,[1]!T_Resins[#Data],3,FALSE)/VLOOKUP(A968,[1]!T_Printers[#Data],5,FALSE),1)&gt;_xlfn.XLOOKUP(B968,[1]Printers!L:L,[1]Printers!O:O,1,0,),10)),"")</f>
        <v>3.4</v>
      </c>
      <c r="H968">
        <f>IFERROR(IF(ROUND(_xlfn.XLOOKUP([1]Parameters!B968,[1]Printers!L:L,[1]Printers!Q:Q,,0)*G968/10,0)*10&lt;_xlfn.XLOOKUP([1]Parameters!B968,[1]Printers!L:L,[1]Printers!P:P,,0),ROUND(_xlfn.XLOOKUP([1]Parameters!B968,[1]Printers!L:L,[1]Printers!Q:Q,,0)*G968/10,0)*10,_xlfn.XLOOKUP([1]Parameters!B968,[1]Printers!L:L,[1]Printers!P:P,,0)),"")</f>
        <v>30</v>
      </c>
      <c r="I968" s="3" t="str" cm="1">
        <f t="array" ref="I968">IFERROR(IF(ROW()-1&gt;COUNTA([1]!T_Printers[Printers])*COUNTA([1]!T_Resins[Resins]),"",_xlfn.IFS(ROUND(VLOOKUP(C968,[1]!T_Resins[#Data],4,FALSE)/VLOOKUP(A968,[1]!T_Printers[#Data],5,FALSE),1)&lt;=_xlfn.XLOOKUP(B968,[1]Printers!L:L,[1]Printers!O:O,1,0,),ROUND(VLOOKUP(C968,[1]!T_Resins[#Data],4,FALSE)/VLOOKUP(A968,[1]!T_Printers[#Data],5,FALSE),1),ROUND(VLOOKUP(C968,[1]!T_Resins[#Data],4,FALSE)/VLOOKUP(A968,[1]!T_Printers[#Data],5,FALSE),1)&gt;_xlfn.XLOOKUP(B968,[1]Printers!L:L,[1]Printers!O:O,1,0,),"")),"")</f>
        <v/>
      </c>
      <c r="J968" t="str">
        <f>IFERROR(IF(ROUND(_xlfn.XLOOKUP([1]Parameters!B968,[1]Printers!L:L,[1]Printers!Q:Q,,0)*I968/10,0)*10&lt;_xlfn.XLOOKUP([1]Parameters!B968,[1]Printers!L:L,[1]Printers!P:P,,0),ROUND(_xlfn.XLOOKUP([1]Parameters!B968,[1]Printers!L:L,[1]Printers!Q:Q,,0)*I968/10,0)*10,_xlfn.XLOOKUP([1]Parameters!B968,[1]Printers!L:L,[1]Printers!P:P,,0)),"")</f>
        <v/>
      </c>
      <c r="K968">
        <f>IF(SUM(E968:J968)&lt;&gt;0,VLOOKUP(A968,[1]!T_Printers[#Data],10,FALSE)+VLOOKUP(C968,[1]!T_Resins[#Data],10,FALSE),"")</f>
        <v>4</v>
      </c>
      <c r="L968">
        <f>IF(SUM(E968:J968)&lt;&gt;0,VLOOKUP(A968,[1]!T_Printers[#Data],11,FALSE),"")</f>
        <v>8</v>
      </c>
      <c r="M968">
        <f>IF(SUM(E968:J968)&lt;&gt;0,VLOOKUP(C968,[1]!T_Resins[#Data],8,FALSE),"")</f>
        <v>60</v>
      </c>
      <c r="N968">
        <f>IF(_xlfn.XLOOKUP(B968,[1]Printers!$L:$L,[1]Printers!$R:$R,0,0)&gt;0,[1]Parameters!M968,IF(SUM(E968:J968)&lt;&gt;0,VLOOKUP(C968,[1]!T_Resins[#Data],9,FALSE),""))</f>
        <v>60</v>
      </c>
      <c r="O968" t="str">
        <f t="shared" si="15"/>
        <v>CrealityHalotMage</v>
      </c>
    </row>
    <row r="969" spans="1:15" x14ac:dyDescent="0.25">
      <c r="A969" t="str">
        <f t="array" ref="A969">IF(ROW()-1&gt;COUNTA([1]!T_Printers[Printers])*COUNTA([1]!T_Resins[Resins]),"",INDEX([1]!T_Printers[Printers],INT((ROW()-2)/COUNTA([1]!T_Resins[Resins])+1)))</f>
        <v xml:space="preserve">Creality Halot Mage </v>
      </c>
      <c r="B969" t="str">
        <f>_xlfn.XLOOKUP(A969,[1]!T_Printers[Printers],[1]!T_Printers[Icon link],,0)</f>
        <v>CrealityHalotMage</v>
      </c>
      <c r="C969" t="str">
        <f t="array" ref="C969">IF(ROW()-1&gt;COUNTA([1]!T_Printers[Printers])*COUNTA([1]!T_Resins[Resins]),"",INDEX([1]!T_Resins[Resins],MOD(ROW()-2,COUNTA([1]!T_Resins[Resins]))+1))</f>
        <v>Silicone-Like Black</v>
      </c>
      <c r="D969">
        <f>IF(SUM(E969:J969)&lt;&gt;0,IF(ROW()-1&gt;COUNTA([1]!T_Printers[Printers])*COUNTA([1]!T_Resins[Resins]),"",2),"")</f>
        <v>2</v>
      </c>
      <c r="E969" cm="1">
        <f t="array" ref="E969">IFERROR(IF(ROW()-1&gt;COUNTA([1]!T_Printers[Printers])*COUNTA([1]!T_Resins[Resins]),"",_xlfn.IFS(ROUND(VLOOKUP(C969,[1]!T_Resins[#Data],2,FALSE)/VLOOKUP(A969,[1]!T_Printers[#Data],5,FALSE),1)&lt;=_xlfn.XLOOKUP(B969,[1]Printers!L:L,[1]Printers!O:O,1,0,),ROUND(VLOOKUP(C969,[1]!T_Resins[#Data],2,FALSE)/VLOOKUP(A969,[1]!T_Printers[#Data],5,FALSE),1),ROUND(VLOOKUP(C969,[1]!T_Resins[#Data],2,FALSE)/VLOOKUP(A969,[1]!T_Printers[#Data],5,FALSE),1)&gt;_xlfn.XLOOKUP(B969,[1]Printers!L:L,[1]Printers!O:O,1,0,),10)),"Используйте слой 100 мкм")</f>
        <v>6.3</v>
      </c>
      <c r="F969">
        <f>IFERROR(IF(ROUND(_xlfn.XLOOKUP([1]Parameters!B969,[1]Printers!L:L,[1]Printers!Q:Q,,0)*E969/10,0)*10&lt;_xlfn.XLOOKUP([1]Parameters!B969,[1]Printers!L:L,[1]Printers!P:P,,0),ROUND(_xlfn.XLOOKUP([1]Parameters!B969,[1]Printers!L:L,[1]Printers!Q:Q,,0)*E969/10,0)*10,_xlfn.XLOOKUP([1]Parameters!B969,[1]Printers!L:L,[1]Printers!P:P,,0)),"")</f>
        <v>60</v>
      </c>
      <c r="G969" cm="1">
        <f t="array" ref="G969">IFERROR(IF(ROW()-1&gt;COUNTA([1]!T_Printers[Printers])*COUNTA([1]!T_Resins[Resins]),"",_xlfn.IFS(ROUND(VLOOKUP(C969,[1]!T_Resins[#Data],3,FALSE)/VLOOKUP(A969,[1]!T_Printers[#Data],5,FALSE),1)&lt;=_xlfn.XLOOKUP(B969,[1]Printers!L:L,[1]Printers!O:O,1,0,),ROUND(VLOOKUP(C969,[1]!T_Resins[#Data],3,FALSE)/VLOOKUP(A969,[1]!T_Printers[#Data],5,FALSE),1),ROUND(VLOOKUP(C969,[1]!T_Resins[#Data],3,FALSE)/VLOOKUP(A969,[1]!T_Printers[#Data],5,FALSE),1)&gt;_xlfn.XLOOKUP(B969,[1]Printers!L:L,[1]Printers!O:O,1,0,),10)),"")</f>
        <v>8.1999999999999993</v>
      </c>
      <c r="H969">
        <f>IFERROR(IF(ROUND(_xlfn.XLOOKUP([1]Parameters!B969,[1]Printers!L:L,[1]Printers!Q:Q,,0)*G969/10,0)*10&lt;_xlfn.XLOOKUP([1]Parameters!B969,[1]Printers!L:L,[1]Printers!P:P,,0),ROUND(_xlfn.XLOOKUP([1]Parameters!B969,[1]Printers!L:L,[1]Printers!Q:Q,,0)*G969/10,0)*10,_xlfn.XLOOKUP([1]Parameters!B969,[1]Printers!L:L,[1]Printers!P:P,,0)),"")</f>
        <v>70</v>
      </c>
      <c r="I969" s="3" t="str" cm="1">
        <f t="array" ref="I969">IFERROR(IF(ROW()-1&gt;COUNTA([1]!T_Printers[Printers])*COUNTA([1]!T_Resins[Resins]),"",_xlfn.IFS(ROUND(VLOOKUP(C969,[1]!T_Resins[#Data],4,FALSE)/VLOOKUP(A969,[1]!T_Printers[#Data],5,FALSE),1)&lt;=_xlfn.XLOOKUP(B969,[1]Printers!L:L,[1]Printers!O:O,1,0,),ROUND(VLOOKUP(C969,[1]!T_Resins[#Data],4,FALSE)/VLOOKUP(A969,[1]!T_Printers[#Data],5,FALSE),1),ROUND(VLOOKUP(C969,[1]!T_Resins[#Data],4,FALSE)/VLOOKUP(A969,[1]!T_Printers[#Data],5,FALSE),1)&gt;_xlfn.XLOOKUP(B969,[1]Printers!L:L,[1]Printers!O:O,1,0,),"")),"")</f>
        <v/>
      </c>
      <c r="J969" t="str">
        <f>IFERROR(IF(ROUND(_xlfn.XLOOKUP([1]Parameters!B969,[1]Printers!L:L,[1]Printers!Q:Q,,0)*I969/10,0)*10&lt;_xlfn.XLOOKUP([1]Parameters!B969,[1]Printers!L:L,[1]Printers!P:P,,0),ROUND(_xlfn.XLOOKUP([1]Parameters!B969,[1]Printers!L:L,[1]Printers!Q:Q,,0)*I969/10,0)*10,_xlfn.XLOOKUP([1]Parameters!B969,[1]Printers!L:L,[1]Printers!P:P,,0)),"")</f>
        <v/>
      </c>
      <c r="K969">
        <f>IF(SUM(E969:J969)&lt;&gt;0,VLOOKUP(A969,[1]!T_Printers[#Data],10,FALSE)+VLOOKUP(C969,[1]!T_Resins[#Data],10,FALSE),"")</f>
        <v>4</v>
      </c>
      <c r="L969">
        <f>IF(SUM(E969:J969)&lt;&gt;0,VLOOKUP(A969,[1]!T_Printers[#Data],11,FALSE),"")</f>
        <v>8</v>
      </c>
      <c r="M969">
        <f>IF(SUM(E969:J969)&lt;&gt;0,VLOOKUP(C969,[1]!T_Resins[#Data],8,FALSE),"")</f>
        <v>60</v>
      </c>
      <c r="N969">
        <f>IF(_xlfn.XLOOKUP(B969,[1]Printers!$L:$L,[1]Printers!$R:$R,0,0)&gt;0,[1]Parameters!M969,IF(SUM(E969:J969)&lt;&gt;0,VLOOKUP(C969,[1]!T_Resins[#Data],9,FALSE),""))</f>
        <v>60</v>
      </c>
      <c r="O969" t="str">
        <f t="shared" si="15"/>
        <v>CrealityHalotMage</v>
      </c>
    </row>
    <row r="970" spans="1:15" x14ac:dyDescent="0.25">
      <c r="A970" t="str">
        <f t="array" ref="A970">IF(ROW()-1&gt;COUNTA([1]!T_Printers[Printers])*COUNTA([1]!T_Resins[Resins]),"",INDEX([1]!T_Printers[Printers],INT((ROW()-2)/COUNTA([1]!T_Resins[Resins])+1)))</f>
        <v>Creality Halot Mage Pro</v>
      </c>
      <c r="B970" t="str">
        <f>_xlfn.XLOOKUP(A970,[1]!T_Printers[Printers],[1]!T_Printers[Icon link],,0)</f>
        <v>CrealityHalotMagePro</v>
      </c>
      <c r="C970" t="str">
        <f t="array" ref="C970">IF(ROW()-1&gt;COUNTA([1]!T_Printers[Printers])*COUNTA([1]!T_Resins[Resins]),"",INDEX([1]!T_Resins[Resins],MOD(ROW()-2,COUNTA([1]!T_Resins[Resins]))+1))</f>
        <v>Basic Red</v>
      </c>
      <c r="D970">
        <f>IF(SUM(E970:J970)&lt;&gt;0,IF(ROW()-1&gt;COUNTA([1]!T_Printers[Printers])*COUNTA([1]!T_Resins[Resins]),"",2),"")</f>
        <v>2</v>
      </c>
      <c r="E970" cm="1">
        <f t="array" ref="E970">IFERROR(IF(ROW()-1&gt;COUNTA([1]!T_Printers[Printers])*COUNTA([1]!T_Resins[Resins]),"",_xlfn.IFS(ROUND(VLOOKUP(C970,[1]!T_Resins[#Data],2,FALSE)/VLOOKUP(A970,[1]!T_Printers[#Data],5,FALSE),1)&lt;=_xlfn.XLOOKUP(B970,[1]Printers!L:L,[1]Printers!O:O,1,0,),ROUND(VLOOKUP(C970,[1]!T_Resins[#Data],2,FALSE)/VLOOKUP(A970,[1]!T_Printers[#Data],5,FALSE),1),ROUND(VLOOKUP(C970,[1]!T_Resins[#Data],2,FALSE)/VLOOKUP(A970,[1]!T_Printers[#Data],5,FALSE),1)&gt;_xlfn.XLOOKUP(B970,[1]Printers!L:L,[1]Printers!O:O,1,0,),10)),"Используйте слой 100 мкм")</f>
        <v>1.2</v>
      </c>
      <c r="F970">
        <f>IFERROR(IF(ROUND(_xlfn.XLOOKUP([1]Parameters!B970,[1]Printers!L:L,[1]Printers!Q:Q,,0)*E970/10,0)*10&lt;_xlfn.XLOOKUP([1]Parameters!B970,[1]Printers!L:L,[1]Printers!P:P,,0),ROUND(_xlfn.XLOOKUP([1]Parameters!B970,[1]Printers!L:L,[1]Printers!Q:Q,,0)*E970/10,0)*10,_xlfn.XLOOKUP([1]Parameters!B970,[1]Printers!L:L,[1]Printers!P:P,,0)),"")</f>
        <v>10</v>
      </c>
      <c r="G970" cm="1">
        <f t="array" ref="G970">IFERROR(IF(ROW()-1&gt;COUNTA([1]!T_Printers[Printers])*COUNTA([1]!T_Resins[Resins]),"",_xlfn.IFS(ROUND(VLOOKUP(C970,[1]!T_Resins[#Data],3,FALSE)/VLOOKUP(A970,[1]!T_Printers[#Data],5,FALSE),1)&lt;=_xlfn.XLOOKUP(B970,[1]Printers!L:L,[1]Printers!O:O,1,0,),ROUND(VLOOKUP(C970,[1]!T_Resins[#Data],3,FALSE)/VLOOKUP(A970,[1]!T_Printers[#Data],5,FALSE),1),ROUND(VLOOKUP(C970,[1]!T_Resins[#Data],3,FALSE)/VLOOKUP(A970,[1]!T_Printers[#Data],5,FALSE),1)&gt;_xlfn.XLOOKUP(B970,[1]Printers!L:L,[1]Printers!O:O,1,0,),10)),"")</f>
        <v>1.6</v>
      </c>
      <c r="H970">
        <f>IFERROR(IF(ROUND(_xlfn.XLOOKUP([1]Parameters!B970,[1]Printers!L:L,[1]Printers!Q:Q,,0)*G970/10,0)*10&lt;_xlfn.XLOOKUP([1]Parameters!B970,[1]Printers!L:L,[1]Printers!P:P,,0),ROUND(_xlfn.XLOOKUP([1]Parameters!B970,[1]Printers!L:L,[1]Printers!Q:Q,,0)*G970/10,0)*10,_xlfn.XLOOKUP([1]Parameters!B970,[1]Printers!L:L,[1]Printers!P:P,,0)),"")</f>
        <v>10</v>
      </c>
      <c r="I970" s="3" t="str" cm="1">
        <f t="array" ref="I970">IFERROR(IF(ROW()-1&gt;COUNTA([1]!T_Printers[Printers])*COUNTA([1]!T_Resins[Resins]),"",_xlfn.IFS(ROUND(VLOOKUP(C970,[1]!T_Resins[#Data],4,FALSE)/VLOOKUP(A970,[1]!T_Printers[#Data],5,FALSE),1)&lt;=_xlfn.XLOOKUP(B970,[1]Printers!L:L,[1]Printers!O:O,1,0,),ROUND(VLOOKUP(C970,[1]!T_Resins[#Data],4,FALSE)/VLOOKUP(A970,[1]!T_Printers[#Data],5,FALSE),1),ROUND(VLOOKUP(C970,[1]!T_Resins[#Data],4,FALSE)/VLOOKUP(A970,[1]!T_Printers[#Data],5,FALSE),1)&gt;_xlfn.XLOOKUP(B970,[1]Printers!L:L,[1]Printers!O:O,1,0,),"")),"")</f>
        <v/>
      </c>
      <c r="J970" t="str">
        <f>IFERROR(IF(ROUND(_xlfn.XLOOKUP([1]Parameters!B970,[1]Printers!L:L,[1]Printers!Q:Q,,0)*I970/10,0)*10&lt;_xlfn.XLOOKUP([1]Parameters!B970,[1]Printers!L:L,[1]Printers!P:P,,0),ROUND(_xlfn.XLOOKUP([1]Parameters!B970,[1]Printers!L:L,[1]Printers!Q:Q,,0)*I970/10,0)*10,_xlfn.XLOOKUP([1]Parameters!B970,[1]Printers!L:L,[1]Printers!P:P,,0)),"")</f>
        <v/>
      </c>
      <c r="K970">
        <f>IF(SUM(E970:J970)&lt;&gt;0,VLOOKUP(A970,[1]!T_Printers[#Data],10,FALSE)+VLOOKUP(C970,[1]!T_Resins[#Data],10,FALSE),"")</f>
        <v>4</v>
      </c>
      <c r="L970">
        <f>IF(SUM(E970:J970)&lt;&gt;0,VLOOKUP(A970,[1]!T_Printers[#Data],11,FALSE),"")</f>
        <v>8</v>
      </c>
      <c r="M970">
        <f>IF(SUM(E970:J970)&lt;&gt;0,VLOOKUP(C970,[1]!T_Resins[#Data],8,FALSE),"")</f>
        <v>120</v>
      </c>
      <c r="N970">
        <f>IF(_xlfn.XLOOKUP(B970,[1]Printers!$L:$L,[1]Printers!$R:$R,0,0)&gt;0,[1]Parameters!M970,IF(SUM(E970:J970)&lt;&gt;0,VLOOKUP(C970,[1]!T_Resins[#Data],9,FALSE),""))</f>
        <v>120</v>
      </c>
      <c r="O970" t="str">
        <f t="shared" si="15"/>
        <v>CrealityHalotMagePro</v>
      </c>
    </row>
    <row r="971" spans="1:15" x14ac:dyDescent="0.25">
      <c r="A971" t="str">
        <f t="array" ref="A971">IF(ROW()-1&gt;COUNTA([1]!T_Printers[Printers])*COUNTA([1]!T_Resins[Resins]),"",INDEX([1]!T_Printers[Printers],INT((ROW()-2)/COUNTA([1]!T_Resins[Resins])+1)))</f>
        <v>Creality Halot Mage Pro</v>
      </c>
      <c r="B971" t="str">
        <f>_xlfn.XLOOKUP(A971,[1]!T_Printers[Printers],[1]!T_Printers[Icon link],,0)</f>
        <v>CrealityHalotMagePro</v>
      </c>
      <c r="C971" t="str">
        <f t="array" ref="C971">IF(ROW()-1&gt;COUNTA([1]!T_Printers[Printers])*COUNTA([1]!T_Resins[Resins]),"",INDEX([1]!T_Resins[Resins],MOD(ROW()-2,COUNTA([1]!T_Resins[Resins]))+1))</f>
        <v>Demo Bone</v>
      </c>
      <c r="D971">
        <f>IF(SUM(E971:J971)&lt;&gt;0,IF(ROW()-1&gt;COUNTA([1]!T_Printers[Printers])*COUNTA([1]!T_Resins[Resins]),"",2),"")</f>
        <v>2</v>
      </c>
      <c r="E971" cm="1">
        <f t="array" ref="E971">IFERROR(IF(ROW()-1&gt;COUNTA([1]!T_Printers[Printers])*COUNTA([1]!T_Resins[Resins]),"",_xlfn.IFS(ROUND(VLOOKUP(C971,[1]!T_Resins[#Data],2,FALSE)/VLOOKUP(A971,[1]!T_Printers[#Data],5,FALSE),1)&lt;=_xlfn.XLOOKUP(B971,[1]Printers!L:L,[1]Printers!O:O,1,0,),ROUND(VLOOKUP(C971,[1]!T_Resins[#Data],2,FALSE)/VLOOKUP(A971,[1]!T_Printers[#Data],5,FALSE),1),ROUND(VLOOKUP(C971,[1]!T_Resins[#Data],2,FALSE)/VLOOKUP(A971,[1]!T_Printers[#Data],5,FALSE),1)&gt;_xlfn.XLOOKUP(B971,[1]Printers!L:L,[1]Printers!O:O,1,0,),10)),"Используйте слой 100 мкм")</f>
        <v>1.2</v>
      </c>
      <c r="F971">
        <f>IFERROR(IF(ROUND(_xlfn.XLOOKUP([1]Parameters!B971,[1]Printers!L:L,[1]Printers!Q:Q,,0)*E971/10,0)*10&lt;_xlfn.XLOOKUP([1]Parameters!B971,[1]Printers!L:L,[1]Printers!P:P,,0),ROUND(_xlfn.XLOOKUP([1]Parameters!B971,[1]Printers!L:L,[1]Printers!Q:Q,,0)*E971/10,0)*10,_xlfn.XLOOKUP([1]Parameters!B971,[1]Printers!L:L,[1]Printers!P:P,,0)),"")</f>
        <v>10</v>
      </c>
      <c r="G971" cm="1">
        <f t="array" ref="G971">IFERROR(IF(ROW()-1&gt;COUNTA([1]!T_Printers[Printers])*COUNTA([1]!T_Resins[Resins]),"",_xlfn.IFS(ROUND(VLOOKUP(C971,[1]!T_Resins[#Data],3,FALSE)/VLOOKUP(A971,[1]!T_Printers[#Data],5,FALSE),1)&lt;=_xlfn.XLOOKUP(B971,[1]Printers!L:L,[1]Printers!O:O,1,0,),ROUND(VLOOKUP(C971,[1]!T_Resins[#Data],3,FALSE)/VLOOKUP(A971,[1]!T_Printers[#Data],5,FALSE),1),ROUND(VLOOKUP(C971,[1]!T_Resins[#Data],3,FALSE)/VLOOKUP(A971,[1]!T_Printers[#Data],5,FALSE),1)&gt;_xlfn.XLOOKUP(B971,[1]Printers!L:L,[1]Printers!O:O,1,0,),10)),"")</f>
        <v>1.6</v>
      </c>
      <c r="H971">
        <f>IFERROR(IF(ROUND(_xlfn.XLOOKUP([1]Parameters!B971,[1]Printers!L:L,[1]Printers!Q:Q,,0)*G971/10,0)*10&lt;_xlfn.XLOOKUP([1]Parameters!B971,[1]Printers!L:L,[1]Printers!P:P,,0),ROUND(_xlfn.XLOOKUP([1]Parameters!B971,[1]Printers!L:L,[1]Printers!Q:Q,,0)*G971/10,0)*10,_xlfn.XLOOKUP([1]Parameters!B971,[1]Printers!L:L,[1]Printers!P:P,,0)),"")</f>
        <v>10</v>
      </c>
      <c r="I971" s="3" t="str" cm="1">
        <f t="array" ref="I971">IFERROR(IF(ROW()-1&gt;COUNTA([1]!T_Printers[Printers])*COUNTA([1]!T_Resins[Resins]),"",_xlfn.IFS(ROUND(VLOOKUP(C971,[1]!T_Resins[#Data],4,FALSE)/VLOOKUP(A971,[1]!T_Printers[#Data],5,FALSE),1)&lt;=_xlfn.XLOOKUP(B971,[1]Printers!L:L,[1]Printers!O:O,1,0,),ROUND(VLOOKUP(C971,[1]!T_Resins[#Data],4,FALSE)/VLOOKUP(A971,[1]!T_Printers[#Data],5,FALSE),1),ROUND(VLOOKUP(C971,[1]!T_Resins[#Data],4,FALSE)/VLOOKUP(A971,[1]!T_Printers[#Data],5,FALSE),1)&gt;_xlfn.XLOOKUP(B971,[1]Printers!L:L,[1]Printers!O:O,1,0,),"")),"")</f>
        <v/>
      </c>
      <c r="J971" t="str">
        <f>IFERROR(IF(ROUND(_xlfn.XLOOKUP([1]Parameters!B971,[1]Printers!L:L,[1]Printers!Q:Q,,0)*I971/10,0)*10&lt;_xlfn.XLOOKUP([1]Parameters!B971,[1]Printers!L:L,[1]Printers!P:P,,0),ROUND(_xlfn.XLOOKUP([1]Parameters!B971,[1]Printers!L:L,[1]Printers!Q:Q,,0)*I971/10,0)*10,_xlfn.XLOOKUP([1]Parameters!B971,[1]Printers!L:L,[1]Printers!P:P,,0)),"")</f>
        <v/>
      </c>
      <c r="K971">
        <f>IF(SUM(E971:J971)&lt;&gt;0,VLOOKUP(A971,[1]!T_Printers[#Data],10,FALSE)+VLOOKUP(C971,[1]!T_Resins[#Data],10,FALSE),"")</f>
        <v>5</v>
      </c>
      <c r="L971">
        <f>IF(SUM(E971:J971)&lt;&gt;0,VLOOKUP(A971,[1]!T_Printers[#Data],11,FALSE),"")</f>
        <v>8</v>
      </c>
      <c r="M971">
        <f>IF(SUM(E971:J971)&lt;&gt;0,VLOOKUP(C971,[1]!T_Resins[#Data],8,FALSE),"")</f>
        <v>120</v>
      </c>
      <c r="N971">
        <f>IF(_xlfn.XLOOKUP(B971,[1]Printers!$L:$L,[1]Printers!$R:$R,0,0)&gt;0,[1]Parameters!M971,IF(SUM(E971:J971)&lt;&gt;0,VLOOKUP(C971,[1]!T_Resins[#Data],9,FALSE),""))</f>
        <v>120</v>
      </c>
      <c r="O971" t="str">
        <f t="shared" si="15"/>
        <v>CrealityHalotMagePro</v>
      </c>
    </row>
    <row r="972" spans="1:15" x14ac:dyDescent="0.25">
      <c r="A972" t="str">
        <f t="array" ref="A972">IF(ROW()-1&gt;COUNTA([1]!T_Printers[Printers])*COUNTA([1]!T_Resins[Resins]),"",INDEX([1]!T_Printers[Printers],INT((ROW()-2)/COUNTA([1]!T_Resins[Resins])+1)))</f>
        <v>Creality Halot Mage Pro</v>
      </c>
      <c r="B972" t="str">
        <f>_xlfn.XLOOKUP(A972,[1]!T_Printers[Printers],[1]!T_Printers[Icon link],,0)</f>
        <v>CrealityHalotMagePro</v>
      </c>
      <c r="C972" t="str">
        <f t="array" ref="C972">IF(ROW()-1&gt;COUNTA([1]!T_Printers[Printers])*COUNTA([1]!T_Resins[Resins]),"",INDEX([1]!T_Resins[Resins],MOD(ROW()-2,COUNTA([1]!T_Resins[Resins]))+1))</f>
        <v xml:space="preserve">Dental Bleach (Обновленная версия) </v>
      </c>
      <c r="D972">
        <f>IF(SUM(E972:J972)&lt;&gt;0,IF(ROW()-1&gt;COUNTA([1]!T_Printers[Printers])*COUNTA([1]!T_Resins[Resins]),"",2),"")</f>
        <v>2</v>
      </c>
      <c r="E972" cm="1">
        <f t="array" ref="E972">IFERROR(IF(ROW()-1&gt;COUNTA([1]!T_Printers[Printers])*COUNTA([1]!T_Resins[Resins]),"",_xlfn.IFS(ROUND(VLOOKUP(C972,[1]!T_Resins[#Data],2,FALSE)/VLOOKUP(A972,[1]!T_Printers[#Data],5,FALSE),1)&lt;=_xlfn.XLOOKUP(B972,[1]Printers!L:L,[1]Printers!O:O,1,0,),ROUND(VLOOKUP(C972,[1]!T_Resins[#Data],2,FALSE)/VLOOKUP(A972,[1]!T_Printers[#Data],5,FALSE),1),ROUND(VLOOKUP(C972,[1]!T_Resins[#Data],2,FALSE)/VLOOKUP(A972,[1]!T_Printers[#Data],5,FALSE),1)&gt;_xlfn.XLOOKUP(B972,[1]Printers!L:L,[1]Printers!O:O,1,0,),10)),"Используйте слой 100 мкм")</f>
        <v>2.7</v>
      </c>
      <c r="F972">
        <f>IFERROR(IF(ROUND(_xlfn.XLOOKUP([1]Parameters!B972,[1]Printers!L:L,[1]Printers!Q:Q,,0)*E972/10,0)*10&lt;_xlfn.XLOOKUP([1]Parameters!B972,[1]Printers!L:L,[1]Printers!P:P,,0),ROUND(_xlfn.XLOOKUP([1]Parameters!B972,[1]Printers!L:L,[1]Printers!Q:Q,,0)*E972/10,0)*10,_xlfn.XLOOKUP([1]Parameters!B972,[1]Printers!L:L,[1]Printers!P:P,,0)),"")</f>
        <v>20</v>
      </c>
      <c r="G972" cm="1">
        <f t="array" ref="G972">IFERROR(IF(ROW()-1&gt;COUNTA([1]!T_Printers[Printers])*COUNTA([1]!T_Resins[Resins]),"",_xlfn.IFS(ROUND(VLOOKUP(C972,[1]!T_Resins[#Data],3,FALSE)/VLOOKUP(A972,[1]!T_Printers[#Data],5,FALSE),1)&lt;=_xlfn.XLOOKUP(B972,[1]Printers!L:L,[1]Printers!O:O,1,0,),ROUND(VLOOKUP(C972,[1]!T_Resins[#Data],3,FALSE)/VLOOKUP(A972,[1]!T_Printers[#Data],5,FALSE),1),ROUND(VLOOKUP(C972,[1]!T_Resins[#Data],3,FALSE)/VLOOKUP(A972,[1]!T_Printers[#Data],5,FALSE),1)&gt;_xlfn.XLOOKUP(B972,[1]Printers!L:L,[1]Printers!O:O,1,0,),10)),"")</f>
        <v>3.6</v>
      </c>
      <c r="H972">
        <f>IFERROR(IF(ROUND(_xlfn.XLOOKUP([1]Parameters!B972,[1]Printers!L:L,[1]Printers!Q:Q,,0)*G972/10,0)*10&lt;_xlfn.XLOOKUP([1]Parameters!B972,[1]Printers!L:L,[1]Printers!P:P,,0),ROUND(_xlfn.XLOOKUP([1]Parameters!B972,[1]Printers!L:L,[1]Printers!Q:Q,,0)*G972/10,0)*10,_xlfn.XLOOKUP([1]Parameters!B972,[1]Printers!L:L,[1]Printers!P:P,,0)),"")</f>
        <v>30</v>
      </c>
      <c r="I972" s="3" t="str" cm="1">
        <f t="array" ref="I972">IFERROR(IF(ROW()-1&gt;COUNTA([1]!T_Printers[Printers])*COUNTA([1]!T_Resins[Resins]),"",_xlfn.IFS(ROUND(VLOOKUP(C972,[1]!T_Resins[#Data],4,FALSE)/VLOOKUP(A972,[1]!T_Printers[#Data],5,FALSE),1)&lt;=_xlfn.XLOOKUP(B972,[1]Printers!L:L,[1]Printers!O:O,1,0,),ROUND(VLOOKUP(C972,[1]!T_Resins[#Data],4,FALSE)/VLOOKUP(A972,[1]!T_Printers[#Data],5,FALSE),1),ROUND(VLOOKUP(C972,[1]!T_Resins[#Data],4,FALSE)/VLOOKUP(A972,[1]!T_Printers[#Data],5,FALSE),1)&gt;_xlfn.XLOOKUP(B972,[1]Printers!L:L,[1]Printers!O:O,1,0,),"")),"")</f>
        <v/>
      </c>
      <c r="J972" t="str">
        <f>IFERROR(IF(ROUND(_xlfn.XLOOKUP([1]Parameters!B972,[1]Printers!L:L,[1]Printers!Q:Q,,0)*I972/10,0)*10&lt;_xlfn.XLOOKUP([1]Parameters!B972,[1]Printers!L:L,[1]Printers!P:P,,0),ROUND(_xlfn.XLOOKUP([1]Parameters!B972,[1]Printers!L:L,[1]Printers!Q:Q,,0)*I972/10,0)*10,_xlfn.XLOOKUP([1]Parameters!B972,[1]Printers!L:L,[1]Printers!P:P,,0)),"")</f>
        <v/>
      </c>
      <c r="K972">
        <f>IF(SUM(E972:J972)&lt;&gt;0,VLOOKUP(A972,[1]!T_Printers[#Data],10,FALSE)+VLOOKUP(C972,[1]!T_Resins[#Data],10,FALSE),"")</f>
        <v>5</v>
      </c>
      <c r="L972">
        <f>IF(SUM(E972:J972)&lt;&gt;0,VLOOKUP(A972,[1]!T_Printers[#Data],11,FALSE),"")</f>
        <v>8</v>
      </c>
      <c r="M972">
        <f>IF(SUM(E972:J972)&lt;&gt;0,VLOOKUP(C972,[1]!T_Resins[#Data],8,FALSE),"")</f>
        <v>120</v>
      </c>
      <c r="N972">
        <f>IF(_xlfn.XLOOKUP(B972,[1]Printers!$L:$L,[1]Printers!$R:$R,0,0)&gt;0,[1]Parameters!M972,IF(SUM(E972:J972)&lt;&gt;0,VLOOKUP(C972,[1]!T_Resins[#Data],9,FALSE),""))</f>
        <v>120</v>
      </c>
      <c r="O972" t="str">
        <f t="shared" si="15"/>
        <v>CrealityHalotMagePro</v>
      </c>
    </row>
    <row r="973" spans="1:15" x14ac:dyDescent="0.25">
      <c r="A973" t="str">
        <f t="array" ref="A973">IF(ROW()-1&gt;COUNTA([1]!T_Printers[Printers])*COUNTA([1]!T_Resins[Resins]),"",INDEX([1]!T_Printers[Printers],INT((ROW()-2)/COUNTA([1]!T_Resins[Resins])+1)))</f>
        <v>Creality Halot Mage Pro</v>
      </c>
      <c r="B973" t="str">
        <f>_xlfn.XLOOKUP(A973,[1]!T_Printers[Printers],[1]!T_Printers[Icon link],,0)</f>
        <v>CrealityHalotMagePro</v>
      </c>
      <c r="C973" t="str">
        <f t="array" ref="C973">IF(ROW()-1&gt;COUNTA([1]!T_Printers[Printers])*COUNTA([1]!T_Resins[Resins]),"",INDEX([1]!T_Resins[Resins],MOD(ROW()-2,COUNTA([1]!T_Resins[Resins]))+1))</f>
        <v>Dental Bleach Pro</v>
      </c>
      <c r="D973">
        <f>IF(SUM(E973:J973)&lt;&gt;0,IF(ROW()-1&gt;COUNTA([1]!T_Printers[Printers])*COUNTA([1]!T_Resins[Resins]),"",2),"")</f>
        <v>2</v>
      </c>
      <c r="E973" cm="1">
        <f t="array" ref="E973">IFERROR(IF(ROW()-1&gt;COUNTA([1]!T_Printers[Printers])*COUNTA([1]!T_Resins[Resins]),"",_xlfn.IFS(ROUND(VLOOKUP(C973,[1]!T_Resins[#Data],2,FALSE)/VLOOKUP(A973,[1]!T_Printers[#Data],5,FALSE),1)&lt;=_xlfn.XLOOKUP(B973,[1]Printers!L:L,[1]Printers!O:O,1,0,),ROUND(VLOOKUP(C973,[1]!T_Resins[#Data],2,FALSE)/VLOOKUP(A973,[1]!T_Printers[#Data],5,FALSE),1),ROUND(VLOOKUP(C973,[1]!T_Resins[#Data],2,FALSE)/VLOOKUP(A973,[1]!T_Printers[#Data],5,FALSE),1)&gt;_xlfn.XLOOKUP(B973,[1]Printers!L:L,[1]Printers!O:O,1,0,),10)),"Используйте слой 100 мкм")</f>
        <v>2</v>
      </c>
      <c r="F973">
        <f>IFERROR(IF(ROUND(_xlfn.XLOOKUP([1]Parameters!B973,[1]Printers!L:L,[1]Printers!Q:Q,,0)*E973/10,0)*10&lt;_xlfn.XLOOKUP([1]Parameters!B973,[1]Printers!L:L,[1]Printers!P:P,,0),ROUND(_xlfn.XLOOKUP([1]Parameters!B973,[1]Printers!L:L,[1]Printers!Q:Q,,0)*E973/10,0)*10,_xlfn.XLOOKUP([1]Parameters!B973,[1]Printers!L:L,[1]Printers!P:P,,0)),"")</f>
        <v>20</v>
      </c>
      <c r="G973" cm="1">
        <f t="array" ref="G973">IFERROR(IF(ROW()-1&gt;COUNTA([1]!T_Printers[Printers])*COUNTA([1]!T_Resins[Resins]),"",_xlfn.IFS(ROUND(VLOOKUP(C973,[1]!T_Resins[#Data],3,FALSE)/VLOOKUP(A973,[1]!T_Printers[#Data],5,FALSE),1)&lt;=_xlfn.XLOOKUP(B973,[1]Printers!L:L,[1]Printers!O:O,1,0,),ROUND(VLOOKUP(C973,[1]!T_Resins[#Data],3,FALSE)/VLOOKUP(A973,[1]!T_Printers[#Data],5,FALSE),1),ROUND(VLOOKUP(C973,[1]!T_Resins[#Data],3,FALSE)/VLOOKUP(A973,[1]!T_Printers[#Data],5,FALSE),1)&gt;_xlfn.XLOOKUP(B973,[1]Printers!L:L,[1]Printers!O:O,1,0,),10)),"")</f>
        <v>2.6</v>
      </c>
      <c r="H973">
        <f>IFERROR(IF(ROUND(_xlfn.XLOOKUP([1]Parameters!B973,[1]Printers!L:L,[1]Printers!Q:Q,,0)*G973/10,0)*10&lt;_xlfn.XLOOKUP([1]Parameters!B973,[1]Printers!L:L,[1]Printers!P:P,,0),ROUND(_xlfn.XLOOKUP([1]Parameters!B973,[1]Printers!L:L,[1]Printers!Q:Q,,0)*G973/10,0)*10,_xlfn.XLOOKUP([1]Parameters!B973,[1]Printers!L:L,[1]Printers!P:P,,0)),"")</f>
        <v>20</v>
      </c>
      <c r="I973" s="3" t="str" cm="1">
        <f t="array" ref="I973">IFERROR(IF(ROW()-1&gt;COUNTA([1]!T_Printers[Printers])*COUNTA([1]!T_Resins[Resins]),"",_xlfn.IFS(ROUND(VLOOKUP(C973,[1]!T_Resins[#Data],4,FALSE)/VLOOKUP(A973,[1]!T_Printers[#Data],5,FALSE),1)&lt;=_xlfn.XLOOKUP(B973,[1]Printers!L:L,[1]Printers!O:O,1,0,),ROUND(VLOOKUP(C973,[1]!T_Resins[#Data],4,FALSE)/VLOOKUP(A973,[1]!T_Printers[#Data],5,FALSE),1),ROUND(VLOOKUP(C973,[1]!T_Resins[#Data],4,FALSE)/VLOOKUP(A973,[1]!T_Printers[#Data],5,FALSE),1)&gt;_xlfn.XLOOKUP(B973,[1]Printers!L:L,[1]Printers!O:O,1,0,),"")),"")</f>
        <v/>
      </c>
      <c r="J973" t="str">
        <f>IFERROR(IF(ROUND(_xlfn.XLOOKUP([1]Parameters!B973,[1]Printers!L:L,[1]Printers!Q:Q,,0)*I973/10,0)*10&lt;_xlfn.XLOOKUP([1]Parameters!B973,[1]Printers!L:L,[1]Printers!P:P,,0),ROUND(_xlfn.XLOOKUP([1]Parameters!B973,[1]Printers!L:L,[1]Printers!Q:Q,,0)*I973/10,0)*10,_xlfn.XLOOKUP([1]Parameters!B973,[1]Printers!L:L,[1]Printers!P:P,,0)),"")</f>
        <v/>
      </c>
      <c r="K973">
        <f>IF(SUM(E973:J973)&lt;&gt;0,VLOOKUP(A973,[1]!T_Printers[#Data],10,FALSE)+VLOOKUP(C973,[1]!T_Resins[#Data],10,FALSE),"")</f>
        <v>4</v>
      </c>
      <c r="L973">
        <f>IF(SUM(E973:J973)&lt;&gt;0,VLOOKUP(A973,[1]!T_Printers[#Data],11,FALSE),"")</f>
        <v>8</v>
      </c>
      <c r="M973">
        <f>IF(SUM(E973:J973)&lt;&gt;0,VLOOKUP(C973,[1]!T_Resins[#Data],8,FALSE),"")</f>
        <v>120</v>
      </c>
      <c r="N973">
        <f>IF(_xlfn.XLOOKUP(B973,[1]Printers!$L:$L,[1]Printers!$R:$R,0,0)&gt;0,[1]Parameters!M973,IF(SUM(E973:J973)&lt;&gt;0,VLOOKUP(C973,[1]!T_Resins[#Data],9,FALSE),""))</f>
        <v>120</v>
      </c>
      <c r="O973" t="str">
        <f t="shared" si="15"/>
        <v>CrealityHalotMagePro</v>
      </c>
    </row>
    <row r="974" spans="1:15" x14ac:dyDescent="0.25">
      <c r="A974" t="str">
        <f t="array" ref="A974">IF(ROW()-1&gt;COUNTA([1]!T_Printers[Printers])*COUNTA([1]!T_Resins[Resins]),"",INDEX([1]!T_Printers[Printers],INT((ROW()-2)/COUNTA([1]!T_Resins[Resins])+1)))</f>
        <v>Creality Halot Mage Pro</v>
      </c>
      <c r="B974" t="str">
        <f>_xlfn.XLOOKUP(A974,[1]!T_Printers[Printers],[1]!T_Printers[Icon link],,0)</f>
        <v>CrealityHalotMagePro</v>
      </c>
      <c r="C974" t="str">
        <f t="array" ref="C974">IF(ROW()-1&gt;COUNTA([1]!T_Printers[Printers])*COUNTA([1]!T_Resins[Resins]),"",INDEX([1]!T_Resins[Resins],MOD(ROW()-2,COUNTA([1]!T_Resins[Resins]))+1))</f>
        <v>Dental Cast Cherry Pro</v>
      </c>
      <c r="D974">
        <f>IF(SUM(E974:J974)&lt;&gt;0,IF(ROW()-1&gt;COUNTA([1]!T_Printers[Printers])*COUNTA([1]!T_Resins[Resins]),"",2),"")</f>
        <v>2</v>
      </c>
      <c r="E974" cm="1">
        <f t="array" ref="E974">IFERROR(IF(ROW()-1&gt;COUNTA([1]!T_Printers[Printers])*COUNTA([1]!T_Resins[Resins]),"",_xlfn.IFS(ROUND(VLOOKUP(C974,[1]!T_Resins[#Data],2,FALSE)/VLOOKUP(A974,[1]!T_Printers[#Data],5,FALSE),1)&lt;=_xlfn.XLOOKUP(B974,[1]Printers!L:L,[1]Printers!O:O,1,0,),ROUND(VLOOKUP(C974,[1]!T_Resins[#Data],2,FALSE)/VLOOKUP(A974,[1]!T_Printers[#Data],5,FALSE),1),ROUND(VLOOKUP(C974,[1]!T_Resins[#Data],2,FALSE)/VLOOKUP(A974,[1]!T_Printers[#Data],5,FALSE),1)&gt;_xlfn.XLOOKUP(B974,[1]Printers!L:L,[1]Printers!O:O,1,0,),10)),"Используйте слой 100 мкм")</f>
        <v>2.8</v>
      </c>
      <c r="F974">
        <f>IFERROR(IF(ROUND(_xlfn.XLOOKUP([1]Parameters!B974,[1]Printers!L:L,[1]Printers!Q:Q,,0)*E974/10,0)*10&lt;_xlfn.XLOOKUP([1]Parameters!B974,[1]Printers!L:L,[1]Printers!P:P,,0),ROUND(_xlfn.XLOOKUP([1]Parameters!B974,[1]Printers!L:L,[1]Printers!Q:Q,,0)*E974/10,0)*10,_xlfn.XLOOKUP([1]Parameters!B974,[1]Printers!L:L,[1]Printers!P:P,,0)),"")</f>
        <v>30</v>
      </c>
      <c r="G974" t="str" cm="1">
        <f t="array" ref="G974">IFERROR(IF(ROW()-1&gt;COUNTA([1]!T_Printers[Printers])*COUNTA([1]!T_Resins[Resins]),"",_xlfn.IFS(ROUND(VLOOKUP(C974,[1]!T_Resins[#Data],3,FALSE)/VLOOKUP(A974,[1]!T_Printers[#Data],5,FALSE),1)&lt;=_xlfn.XLOOKUP(B974,[1]Printers!L:L,[1]Printers!O:O,1,0,),ROUND(VLOOKUP(C974,[1]!T_Resins[#Data],3,FALSE)/VLOOKUP(A974,[1]!T_Printers[#Data],5,FALSE),1),ROUND(VLOOKUP(C974,[1]!T_Resins[#Data],3,FALSE)/VLOOKUP(A974,[1]!T_Printers[#Data],5,FALSE),1)&gt;_xlfn.XLOOKUP(B974,[1]Printers!L:L,[1]Printers!O:O,1,0,),10)),"")</f>
        <v/>
      </c>
      <c r="H974" t="str">
        <f>IFERROR(IF(ROUND(_xlfn.XLOOKUP([1]Parameters!B974,[1]Printers!L:L,[1]Printers!Q:Q,,0)*G974/10,0)*10&lt;_xlfn.XLOOKUP([1]Parameters!B974,[1]Printers!L:L,[1]Printers!P:P,,0),ROUND(_xlfn.XLOOKUP([1]Parameters!B974,[1]Printers!L:L,[1]Printers!Q:Q,,0)*G974/10,0)*10,_xlfn.XLOOKUP([1]Parameters!B974,[1]Printers!L:L,[1]Printers!P:P,,0)),"")</f>
        <v/>
      </c>
      <c r="I974" s="3" t="str" cm="1">
        <f t="array" ref="I974">IFERROR(IF(ROW()-1&gt;COUNTA([1]!T_Printers[Printers])*COUNTA([1]!T_Resins[Resins]),"",_xlfn.IFS(ROUND(VLOOKUP(C974,[1]!T_Resins[#Data],4,FALSE)/VLOOKUP(A974,[1]!T_Printers[#Data],5,FALSE),1)&lt;=_xlfn.XLOOKUP(B974,[1]Printers!L:L,[1]Printers!O:O,1,0,),ROUND(VLOOKUP(C974,[1]!T_Resins[#Data],4,FALSE)/VLOOKUP(A974,[1]!T_Printers[#Data],5,FALSE),1),ROUND(VLOOKUP(C974,[1]!T_Resins[#Data],4,FALSE)/VLOOKUP(A974,[1]!T_Printers[#Data],5,FALSE),1)&gt;_xlfn.XLOOKUP(B974,[1]Printers!L:L,[1]Printers!O:O,1,0,),"")),"")</f>
        <v/>
      </c>
      <c r="J974" t="str">
        <f>IFERROR(IF(ROUND(_xlfn.XLOOKUP([1]Parameters!B974,[1]Printers!L:L,[1]Printers!Q:Q,,0)*I974/10,0)*10&lt;_xlfn.XLOOKUP([1]Parameters!B974,[1]Printers!L:L,[1]Printers!P:P,,0),ROUND(_xlfn.XLOOKUP([1]Parameters!B974,[1]Printers!L:L,[1]Printers!Q:Q,,0)*I974/10,0)*10,_xlfn.XLOOKUP([1]Parameters!B974,[1]Printers!L:L,[1]Printers!P:P,,0)),"")</f>
        <v/>
      </c>
      <c r="K974">
        <f>IF(SUM(E974:J974)&lt;&gt;0,VLOOKUP(A974,[1]!T_Printers[#Data],10,FALSE)+VLOOKUP(C974,[1]!T_Resins[#Data],10,FALSE),"")</f>
        <v>4</v>
      </c>
      <c r="L974">
        <f>IF(SUM(E974:J974)&lt;&gt;0,VLOOKUP(A974,[1]!T_Printers[#Data],11,FALSE),"")</f>
        <v>8</v>
      </c>
      <c r="M974">
        <f>IF(SUM(E974:J974)&lt;&gt;0,VLOOKUP(C974,[1]!T_Resins[#Data],8,FALSE),"")</f>
        <v>60</v>
      </c>
      <c r="N974">
        <f>IF(_xlfn.XLOOKUP(B974,[1]Printers!$L:$L,[1]Printers!$R:$R,0,0)&gt;0,[1]Parameters!M974,IF(SUM(E974:J974)&lt;&gt;0,VLOOKUP(C974,[1]!T_Resins[#Data],9,FALSE),""))</f>
        <v>60</v>
      </c>
      <c r="O974" t="str">
        <f t="shared" si="15"/>
        <v>CrealityHalotMagePro</v>
      </c>
    </row>
    <row r="975" spans="1:15" x14ac:dyDescent="0.25">
      <c r="A975" t="str">
        <f t="array" ref="A975">IF(ROW()-1&gt;COUNTA([1]!T_Printers[Printers])*COUNTA([1]!T_Resins[Resins]),"",INDEX([1]!T_Printers[Printers],INT((ROW()-2)/COUNTA([1]!T_Resins[Resins])+1)))</f>
        <v>Creality Halot Mage Pro</v>
      </c>
      <c r="B975" t="str">
        <f>_xlfn.XLOOKUP(A975,[1]!T_Printers[Printers],[1]!T_Printers[Icon link],,0)</f>
        <v>CrealityHalotMagePro</v>
      </c>
      <c r="C975" t="str">
        <f t="array" ref="C975">IF(ROW()-1&gt;COUNTA([1]!T_Printers[Printers])*COUNTA([1]!T_Resins[Resins]),"",INDEX([1]!T_Resins[Resins],MOD(ROW()-2,COUNTA([1]!T_Resins[Resins]))+1))</f>
        <v>Dental Cast Cherry</v>
      </c>
      <c r="D975">
        <f>IF(SUM(E975:J975)&lt;&gt;0,IF(ROW()-1&gt;COUNTA([1]!T_Printers[Printers])*COUNTA([1]!T_Resins[Resins]),"",2),"")</f>
        <v>2</v>
      </c>
      <c r="E975" cm="1">
        <f t="array" ref="E975">IFERROR(IF(ROW()-1&gt;COUNTA([1]!T_Printers[Printers])*COUNTA([1]!T_Resins[Resins]),"",_xlfn.IFS(ROUND(VLOOKUP(C975,[1]!T_Resins[#Data],2,FALSE)/VLOOKUP(A975,[1]!T_Printers[#Data],5,FALSE),1)&lt;=_xlfn.XLOOKUP(B975,[1]Printers!L:L,[1]Printers!O:O,1,0,),ROUND(VLOOKUP(C975,[1]!T_Resins[#Data],2,FALSE)/VLOOKUP(A975,[1]!T_Printers[#Data],5,FALSE),1),ROUND(VLOOKUP(C975,[1]!T_Resins[#Data],2,FALSE)/VLOOKUP(A975,[1]!T_Printers[#Data],5,FALSE),1)&gt;_xlfn.XLOOKUP(B975,[1]Printers!L:L,[1]Printers!O:O,1,0,),10)),"Используйте слой 100 мкм")</f>
        <v>2.4</v>
      </c>
      <c r="F975">
        <f>IFERROR(IF(ROUND(_xlfn.XLOOKUP([1]Parameters!B975,[1]Printers!L:L,[1]Printers!Q:Q,,0)*E975/10,0)*10&lt;_xlfn.XLOOKUP([1]Parameters!B975,[1]Printers!L:L,[1]Printers!P:P,,0),ROUND(_xlfn.XLOOKUP([1]Parameters!B975,[1]Printers!L:L,[1]Printers!Q:Q,,0)*E975/10,0)*10,_xlfn.XLOOKUP([1]Parameters!B975,[1]Printers!L:L,[1]Printers!P:P,,0)),"")</f>
        <v>20</v>
      </c>
      <c r="G975" cm="1">
        <f t="array" ref="G975">IFERROR(IF(ROW()-1&gt;COUNTA([1]!T_Printers[Printers])*COUNTA([1]!T_Resins[Resins]),"",_xlfn.IFS(ROUND(VLOOKUP(C975,[1]!T_Resins[#Data],3,FALSE)/VLOOKUP(A975,[1]!T_Printers[#Data],5,FALSE),1)&lt;=_xlfn.XLOOKUP(B975,[1]Printers!L:L,[1]Printers!O:O,1,0,),ROUND(VLOOKUP(C975,[1]!T_Resins[#Data],3,FALSE)/VLOOKUP(A975,[1]!T_Printers[#Data],5,FALSE),1),ROUND(VLOOKUP(C975,[1]!T_Resins[#Data],3,FALSE)/VLOOKUP(A975,[1]!T_Printers[#Data],5,FALSE),1)&gt;_xlfn.XLOOKUP(B975,[1]Printers!L:L,[1]Printers!O:O,1,0,),10)),"")</f>
        <v>3.2</v>
      </c>
      <c r="H975">
        <f>IFERROR(IF(ROUND(_xlfn.XLOOKUP([1]Parameters!B975,[1]Printers!L:L,[1]Printers!Q:Q,,0)*G975/10,0)*10&lt;_xlfn.XLOOKUP([1]Parameters!B975,[1]Printers!L:L,[1]Printers!P:P,,0),ROUND(_xlfn.XLOOKUP([1]Parameters!B975,[1]Printers!L:L,[1]Printers!Q:Q,,0)*G975/10,0)*10,_xlfn.XLOOKUP([1]Parameters!B975,[1]Printers!L:L,[1]Printers!P:P,,0)),"")</f>
        <v>30</v>
      </c>
      <c r="I975" s="3" t="str" cm="1">
        <f t="array" ref="I975">IFERROR(IF(ROW()-1&gt;COUNTA([1]!T_Printers[Printers])*COUNTA([1]!T_Resins[Resins]),"",_xlfn.IFS(ROUND(VLOOKUP(C975,[1]!T_Resins[#Data],4,FALSE)/VLOOKUP(A975,[1]!T_Printers[#Data],5,FALSE),1)&lt;=_xlfn.XLOOKUP(B975,[1]Printers!L:L,[1]Printers!O:O,1,0,),ROUND(VLOOKUP(C975,[1]!T_Resins[#Data],4,FALSE)/VLOOKUP(A975,[1]!T_Printers[#Data],5,FALSE),1),ROUND(VLOOKUP(C975,[1]!T_Resins[#Data],4,FALSE)/VLOOKUP(A975,[1]!T_Printers[#Data],5,FALSE),1)&gt;_xlfn.XLOOKUP(B975,[1]Printers!L:L,[1]Printers!O:O,1,0,),"")),"")</f>
        <v/>
      </c>
      <c r="J975" t="str">
        <f>IFERROR(IF(ROUND(_xlfn.XLOOKUP([1]Parameters!B975,[1]Printers!L:L,[1]Printers!Q:Q,,0)*I975/10,0)*10&lt;_xlfn.XLOOKUP([1]Parameters!B975,[1]Printers!L:L,[1]Printers!P:P,,0),ROUND(_xlfn.XLOOKUP([1]Parameters!B975,[1]Printers!L:L,[1]Printers!Q:Q,,0)*I975/10,0)*10,_xlfn.XLOOKUP([1]Parameters!B975,[1]Printers!L:L,[1]Printers!P:P,,0)),"")</f>
        <v/>
      </c>
      <c r="K975">
        <f>IF(SUM(E975:J975)&lt;&gt;0,VLOOKUP(A975,[1]!T_Printers[#Data],10,FALSE)+VLOOKUP(C975,[1]!T_Resins[#Data],10,FALSE),"")</f>
        <v>4</v>
      </c>
      <c r="L975">
        <f>IF(SUM(E975:J975)&lt;&gt;0,VLOOKUP(A975,[1]!T_Printers[#Data],11,FALSE),"")</f>
        <v>8</v>
      </c>
      <c r="M975">
        <f>IF(SUM(E975:J975)&lt;&gt;0,VLOOKUP(C975,[1]!T_Resins[#Data],8,FALSE),"")</f>
        <v>60</v>
      </c>
      <c r="N975">
        <f>IF(_xlfn.XLOOKUP(B975,[1]Printers!$L:$L,[1]Printers!$R:$R,0,0)&gt;0,[1]Parameters!M975,IF(SUM(E975:J975)&lt;&gt;0,VLOOKUP(C975,[1]!T_Resins[#Data],9,FALSE),""))</f>
        <v>60</v>
      </c>
      <c r="O975" t="str">
        <f t="shared" si="15"/>
        <v>CrealityHalotMagePro</v>
      </c>
    </row>
    <row r="976" spans="1:15" x14ac:dyDescent="0.25">
      <c r="A976" t="str">
        <f t="array" ref="A976">IF(ROW()-1&gt;COUNTA([1]!T_Printers[Printers])*COUNTA([1]!T_Resins[Resins]),"",INDEX([1]!T_Printers[Printers],INT((ROW()-2)/COUNTA([1]!T_Resins[Resins])+1)))</f>
        <v>Creality Halot Mage Pro</v>
      </c>
      <c r="B976" t="str">
        <f>_xlfn.XLOOKUP(A976,[1]!T_Printers[Printers],[1]!T_Printers[Icon link],,0)</f>
        <v>CrealityHalotMagePro</v>
      </c>
      <c r="C976" t="str">
        <f t="array" ref="C976">IF(ROW()-1&gt;COUNTA([1]!T_Printers[Printers])*COUNTA([1]!T_Resins[Resins]),"",INDEX([1]!T_Resins[Resins],MOD(ROW()-2,COUNTA([1]!T_Resins[Resins]))+1))</f>
        <v>Dental Clear</v>
      </c>
      <c r="D976">
        <f>IF(SUM(E976:J976)&lt;&gt;0,IF(ROW()-1&gt;COUNTA([1]!T_Printers[Printers])*COUNTA([1]!T_Resins[Resins]),"",2),"")</f>
        <v>2</v>
      </c>
      <c r="E976" cm="1">
        <f t="array" ref="E976">IFERROR(IF(ROW()-1&gt;COUNTA([1]!T_Printers[Printers])*COUNTA([1]!T_Resins[Resins]),"",_xlfn.IFS(ROUND(VLOOKUP(C976,[1]!T_Resins[#Data],2,FALSE)/VLOOKUP(A976,[1]!T_Printers[#Data],5,FALSE),1)&lt;=_xlfn.XLOOKUP(B976,[1]Printers!L:L,[1]Printers!O:O,1,0,),ROUND(VLOOKUP(C976,[1]!T_Resins[#Data],2,FALSE)/VLOOKUP(A976,[1]!T_Printers[#Data],5,FALSE),1),ROUND(VLOOKUP(C976,[1]!T_Resins[#Data],2,FALSE)/VLOOKUP(A976,[1]!T_Printers[#Data],5,FALSE),1)&gt;_xlfn.XLOOKUP(B976,[1]Printers!L:L,[1]Printers!O:O,1,0,),10)),"Используйте слой 100 мкм")</f>
        <v>1.4</v>
      </c>
      <c r="F976">
        <f>IFERROR(IF(ROUND(_xlfn.XLOOKUP([1]Parameters!B976,[1]Printers!L:L,[1]Printers!Q:Q,,0)*E976/10,0)*10&lt;_xlfn.XLOOKUP([1]Parameters!B976,[1]Printers!L:L,[1]Printers!P:P,,0),ROUND(_xlfn.XLOOKUP([1]Parameters!B976,[1]Printers!L:L,[1]Printers!Q:Q,,0)*E976/10,0)*10,_xlfn.XLOOKUP([1]Parameters!B976,[1]Printers!L:L,[1]Printers!P:P,,0)),"")</f>
        <v>10</v>
      </c>
      <c r="G976" cm="1">
        <f t="array" ref="G976">IFERROR(IF(ROW()-1&gt;COUNTA([1]!T_Printers[Printers])*COUNTA([1]!T_Resins[Resins]),"",_xlfn.IFS(ROUND(VLOOKUP(C976,[1]!T_Resins[#Data],3,FALSE)/VLOOKUP(A976,[1]!T_Printers[#Data],5,FALSE),1)&lt;=_xlfn.XLOOKUP(B976,[1]Printers!L:L,[1]Printers!O:O,1,0,),ROUND(VLOOKUP(C976,[1]!T_Resins[#Data],3,FALSE)/VLOOKUP(A976,[1]!T_Printers[#Data],5,FALSE),1),ROUND(VLOOKUP(C976,[1]!T_Resins[#Data],3,FALSE)/VLOOKUP(A976,[1]!T_Printers[#Data],5,FALSE),1)&gt;_xlfn.XLOOKUP(B976,[1]Printers!L:L,[1]Printers!O:O,1,0,),10)),"")</f>
        <v>1.8</v>
      </c>
      <c r="H976">
        <f>IFERROR(IF(ROUND(_xlfn.XLOOKUP([1]Parameters!B976,[1]Printers!L:L,[1]Printers!Q:Q,,0)*G976/10,0)*10&lt;_xlfn.XLOOKUP([1]Parameters!B976,[1]Printers!L:L,[1]Printers!P:P,,0),ROUND(_xlfn.XLOOKUP([1]Parameters!B976,[1]Printers!L:L,[1]Printers!Q:Q,,0)*G976/10,0)*10,_xlfn.XLOOKUP([1]Parameters!B976,[1]Printers!L:L,[1]Printers!P:P,,0)),"")</f>
        <v>20</v>
      </c>
      <c r="I976" s="3" t="str" cm="1">
        <f t="array" ref="I976">IFERROR(IF(ROW()-1&gt;COUNTA([1]!T_Printers[Printers])*COUNTA([1]!T_Resins[Resins]),"",_xlfn.IFS(ROUND(VLOOKUP(C976,[1]!T_Resins[#Data],4,FALSE)/VLOOKUP(A976,[1]!T_Printers[#Data],5,FALSE),1)&lt;=_xlfn.XLOOKUP(B976,[1]Printers!L:L,[1]Printers!O:O,1,0,),ROUND(VLOOKUP(C976,[1]!T_Resins[#Data],4,FALSE)/VLOOKUP(A976,[1]!T_Printers[#Data],5,FALSE),1),ROUND(VLOOKUP(C976,[1]!T_Resins[#Data],4,FALSE)/VLOOKUP(A976,[1]!T_Printers[#Data],5,FALSE),1)&gt;_xlfn.XLOOKUP(B976,[1]Printers!L:L,[1]Printers!O:O,1,0,),"")),"")</f>
        <v/>
      </c>
      <c r="J976" t="str">
        <f>IFERROR(IF(ROUND(_xlfn.XLOOKUP([1]Parameters!B976,[1]Printers!L:L,[1]Printers!Q:Q,,0)*I976/10,0)*10&lt;_xlfn.XLOOKUP([1]Parameters!B976,[1]Printers!L:L,[1]Printers!P:P,,0),ROUND(_xlfn.XLOOKUP([1]Parameters!B976,[1]Printers!L:L,[1]Printers!Q:Q,,0)*I976/10,0)*10,_xlfn.XLOOKUP([1]Parameters!B976,[1]Printers!L:L,[1]Printers!P:P,,0)),"")</f>
        <v/>
      </c>
      <c r="K976">
        <f>IF(SUM(E976:J976)&lt;&gt;0,VLOOKUP(A976,[1]!T_Printers[#Data],10,FALSE)+VLOOKUP(C976,[1]!T_Resins[#Data],10,FALSE),"")</f>
        <v>4</v>
      </c>
      <c r="L976">
        <f>IF(SUM(E976:J976)&lt;&gt;0,VLOOKUP(A976,[1]!T_Printers[#Data],11,FALSE),"")</f>
        <v>8</v>
      </c>
      <c r="M976">
        <f>IF(SUM(E976:J976)&lt;&gt;0,VLOOKUP(C976,[1]!T_Resins[#Data],8,FALSE),"")</f>
        <v>120</v>
      </c>
      <c r="N976">
        <f>IF(_xlfn.XLOOKUP(B976,[1]Printers!$L:$L,[1]Printers!$R:$R,0,0)&gt;0,[1]Parameters!M976,IF(SUM(E976:J976)&lt;&gt;0,VLOOKUP(C976,[1]!T_Resins[#Data],9,FALSE),""))</f>
        <v>120</v>
      </c>
      <c r="O976" t="str">
        <f t="shared" si="15"/>
        <v>CrealityHalotMagePro</v>
      </c>
    </row>
    <row r="977" spans="1:15" x14ac:dyDescent="0.25">
      <c r="A977" t="str">
        <f t="array" ref="A977">IF(ROW()-1&gt;COUNTA([1]!T_Printers[Printers])*COUNTA([1]!T_Resins[Resins]),"",INDEX([1]!T_Printers[Printers],INT((ROW()-2)/COUNTA([1]!T_Resins[Resins])+1)))</f>
        <v>Creality Halot Mage Pro</v>
      </c>
      <c r="B977" t="str">
        <f>_xlfn.XLOOKUP(A977,[1]!T_Printers[Printers],[1]!T_Printers[Icon link],,0)</f>
        <v>CrealityHalotMagePro</v>
      </c>
      <c r="C977" t="str">
        <f t="array" ref="C977">IF(ROW()-1&gt;COUNTA([1]!T_Printers[Printers])*COUNTA([1]!T_Resins[Resins]),"",INDEX([1]!T_Resins[Resins],MOD(ROW()-2,COUNTA([1]!T_Resins[Resins]))+1))</f>
        <v>Dental Clear Pro</v>
      </c>
      <c r="D977">
        <f>IF(SUM(E977:J977)&lt;&gt;0,IF(ROW()-1&gt;COUNTA([1]!T_Printers[Printers])*COUNTA([1]!T_Resins[Resins]),"",2),"")</f>
        <v>2</v>
      </c>
      <c r="E977" t="str" cm="1">
        <f t="array" ref="E977">IFERROR(IF(ROW()-1&gt;COUNTA([1]!T_Printers[Printers])*COUNTA([1]!T_Resins[Resins]),"",_xlfn.IFS(ROUND(VLOOKUP(C977,[1]!T_Resins[#Data],2,FALSE)/VLOOKUP(A977,[1]!T_Printers[#Data],5,FALSE),1)&lt;=_xlfn.XLOOKUP(B977,[1]Printers!L:L,[1]Printers!O:O,1,0,),ROUND(VLOOKUP(C977,[1]!T_Resins[#Data],2,FALSE)/VLOOKUP(A977,[1]!T_Printers[#Data],5,FALSE),1),ROUND(VLOOKUP(C977,[1]!T_Resins[#Data],2,FALSE)/VLOOKUP(A977,[1]!T_Printers[#Data],5,FALSE),1)&gt;_xlfn.XLOOKUP(B977,[1]Printers!L:L,[1]Printers!O:O,1,0,),10)),"Используйте слой 100 мкм")</f>
        <v>Используйте слой 100 мкм</v>
      </c>
      <c r="F977" t="str">
        <f>IFERROR(IF(ROUND(_xlfn.XLOOKUP([1]Parameters!B977,[1]Printers!L:L,[1]Printers!Q:Q,,0)*E977/10,0)*10&lt;_xlfn.XLOOKUP([1]Parameters!B977,[1]Printers!L:L,[1]Printers!P:P,,0),ROUND(_xlfn.XLOOKUP([1]Parameters!B977,[1]Printers!L:L,[1]Printers!Q:Q,,0)*E977/10,0)*10,_xlfn.XLOOKUP([1]Parameters!B977,[1]Printers!L:L,[1]Printers!P:P,,0)),"")</f>
        <v/>
      </c>
      <c r="G977" cm="1">
        <f t="array" ref="G977">IFERROR(IF(ROW()-1&gt;COUNTA([1]!T_Printers[Printers])*COUNTA([1]!T_Resins[Resins]),"",_xlfn.IFS(ROUND(VLOOKUP(C977,[1]!T_Resins[#Data],3,FALSE)/VLOOKUP(A977,[1]!T_Printers[#Data],5,FALSE),1)&lt;=_xlfn.XLOOKUP(B977,[1]Printers!L:L,[1]Printers!O:O,1,0,),ROUND(VLOOKUP(C977,[1]!T_Resins[#Data],3,FALSE)/VLOOKUP(A977,[1]!T_Printers[#Data],5,FALSE),1),ROUND(VLOOKUP(C977,[1]!T_Resins[#Data],3,FALSE)/VLOOKUP(A977,[1]!T_Printers[#Data],5,FALSE),1)&gt;_xlfn.XLOOKUP(B977,[1]Printers!L:L,[1]Printers!O:O,1,0,),10)),"")</f>
        <v>2.9</v>
      </c>
      <c r="H977">
        <f>IFERROR(IF(ROUND(_xlfn.XLOOKUP([1]Parameters!B977,[1]Printers!L:L,[1]Printers!Q:Q,,0)*G977/10,0)*10&lt;_xlfn.XLOOKUP([1]Parameters!B977,[1]Printers!L:L,[1]Printers!P:P,,0),ROUND(_xlfn.XLOOKUP([1]Parameters!B977,[1]Printers!L:L,[1]Printers!Q:Q,,0)*G977/10,0)*10,_xlfn.XLOOKUP([1]Parameters!B977,[1]Printers!L:L,[1]Printers!P:P,,0)),"")</f>
        <v>30</v>
      </c>
      <c r="I977" s="3" cm="1">
        <f t="array" ref="I977">IFERROR(IF(ROW()-1&gt;COUNTA([1]!T_Printers[Printers])*COUNTA([1]!T_Resins[Resins]),"",_xlfn.IFS(ROUND(VLOOKUP(C977,[1]!T_Resins[#Data],4,FALSE)/VLOOKUP(A977,[1]!T_Printers[#Data],5,FALSE),1)&lt;=_xlfn.XLOOKUP(B977,[1]Printers!L:L,[1]Printers!O:O,1,0,),ROUND(VLOOKUP(C977,[1]!T_Resins[#Data],4,FALSE)/VLOOKUP(A977,[1]!T_Printers[#Data],5,FALSE),1),ROUND(VLOOKUP(C977,[1]!T_Resins[#Data],4,FALSE)/VLOOKUP(A977,[1]!T_Printers[#Data],5,FALSE),1)&gt;_xlfn.XLOOKUP(B977,[1]Printers!L:L,[1]Printers!O:O,1,0,),"")),"")</f>
        <v>3.8</v>
      </c>
      <c r="J977">
        <f>IFERROR(IF(ROUND(_xlfn.XLOOKUP([1]Parameters!B977,[1]Printers!L:L,[1]Printers!Q:Q,,0)*I977/10,0)*10&lt;_xlfn.XLOOKUP([1]Parameters!B977,[1]Printers!L:L,[1]Printers!P:P,,0),ROUND(_xlfn.XLOOKUP([1]Parameters!B977,[1]Printers!L:L,[1]Printers!Q:Q,,0)*I977/10,0)*10,_xlfn.XLOOKUP([1]Parameters!B977,[1]Printers!L:L,[1]Printers!P:P,,0)),"")</f>
        <v>30</v>
      </c>
      <c r="K977">
        <f>IF(SUM(E977:J977)&lt;&gt;0,VLOOKUP(A977,[1]!T_Printers[#Data],10,FALSE)+VLOOKUP(C977,[1]!T_Resins[#Data],10,FALSE),"")</f>
        <v>4</v>
      </c>
      <c r="L977">
        <f>IF(SUM(E977:J977)&lt;&gt;0,VLOOKUP(A977,[1]!T_Printers[#Data],11,FALSE),"")</f>
        <v>8</v>
      </c>
      <c r="M977">
        <f>IF(SUM(E977:J977)&lt;&gt;0,VLOOKUP(C977,[1]!T_Resins[#Data],8,FALSE),"")</f>
        <v>120</v>
      </c>
      <c r="N977">
        <f>IF(_xlfn.XLOOKUP(B977,[1]Printers!$L:$L,[1]Printers!$R:$R,0,0)&gt;0,[1]Parameters!M977,IF(SUM(E977:J977)&lt;&gt;0,VLOOKUP(C977,[1]!T_Resins[#Data],9,FALSE),""))</f>
        <v>120</v>
      </c>
      <c r="O977" t="str">
        <f t="shared" si="15"/>
        <v>CrealityHalotMagePro</v>
      </c>
    </row>
    <row r="978" spans="1:15" x14ac:dyDescent="0.25">
      <c r="A978" t="str">
        <f t="array" ref="A978">IF(ROW()-1&gt;COUNTA([1]!T_Printers[Printers])*COUNTA([1]!T_Resins[Resins]),"",INDEX([1]!T_Printers[Printers],INT((ROW()-2)/COUNTA([1]!T_Resins[Resins])+1)))</f>
        <v>Creality Halot Mage Pro</v>
      </c>
      <c r="B978" t="str">
        <f>_xlfn.XLOOKUP(A978,[1]!T_Printers[Printers],[1]!T_Printers[Icon link],,0)</f>
        <v>CrealityHalotMagePro</v>
      </c>
      <c r="C978" t="str">
        <f t="array" ref="C978">IF(ROW()-1&gt;COUNTA([1]!T_Printers[Printers])*COUNTA([1]!T_Resins[Resins]),"",INDEX([1]!T_Resins[Resins],MOD(ROW()-2,COUNTA([1]!T_Resins[Resins]))+1))</f>
        <v>Dental Denture Base Soft</v>
      </c>
      <c r="D978">
        <f>IF(SUM(E978:J978)&lt;&gt;0,IF(ROW()-1&gt;COUNTA([1]!T_Printers[Printers])*COUNTA([1]!T_Resins[Resins]),"",2),"")</f>
        <v>2</v>
      </c>
      <c r="E978" cm="1">
        <f t="array" ref="E978">IFERROR(IF(ROW()-1&gt;COUNTA([1]!T_Printers[Printers])*COUNTA([1]!T_Resins[Resins]),"",_xlfn.IFS(ROUND(VLOOKUP(C978,[1]!T_Resins[#Data],2,FALSE)/VLOOKUP(A978,[1]!T_Printers[#Data],5,FALSE),1)&lt;=_xlfn.XLOOKUP(B978,[1]Printers!L:L,[1]Printers!O:O,1,0,),ROUND(VLOOKUP(C978,[1]!T_Resins[#Data],2,FALSE)/VLOOKUP(A978,[1]!T_Printers[#Data],5,FALSE),1),ROUND(VLOOKUP(C978,[1]!T_Resins[#Data],2,FALSE)/VLOOKUP(A978,[1]!T_Printers[#Data],5,FALSE),1)&gt;_xlfn.XLOOKUP(B978,[1]Printers!L:L,[1]Printers!O:O,1,0,),10)),"Используйте слой 100 мкм")</f>
        <v>3.1</v>
      </c>
      <c r="F978">
        <f>IFERROR(IF(ROUND(_xlfn.XLOOKUP([1]Parameters!B978,[1]Printers!L:L,[1]Printers!Q:Q,,0)*E978/10,0)*10&lt;_xlfn.XLOOKUP([1]Parameters!B978,[1]Printers!L:L,[1]Printers!P:P,,0),ROUND(_xlfn.XLOOKUP([1]Parameters!B978,[1]Printers!L:L,[1]Printers!Q:Q,,0)*E978/10,0)*10,_xlfn.XLOOKUP([1]Parameters!B978,[1]Printers!L:L,[1]Printers!P:P,,0)),"")</f>
        <v>30</v>
      </c>
      <c r="G978" cm="1">
        <f t="array" ref="G978">IFERROR(IF(ROW()-1&gt;COUNTA([1]!T_Printers[Printers])*COUNTA([1]!T_Resins[Resins]),"",_xlfn.IFS(ROUND(VLOOKUP(C978,[1]!T_Resins[#Data],3,FALSE)/VLOOKUP(A978,[1]!T_Printers[#Data],5,FALSE),1)&lt;=_xlfn.XLOOKUP(B978,[1]Printers!L:L,[1]Printers!O:O,1,0,),ROUND(VLOOKUP(C978,[1]!T_Resins[#Data],3,FALSE)/VLOOKUP(A978,[1]!T_Printers[#Data],5,FALSE),1),ROUND(VLOOKUP(C978,[1]!T_Resins[#Data],3,FALSE)/VLOOKUP(A978,[1]!T_Printers[#Data],5,FALSE),1)&gt;_xlfn.XLOOKUP(B978,[1]Printers!L:L,[1]Printers!O:O,1,0,),10)),"")</f>
        <v>4</v>
      </c>
      <c r="H978">
        <f>IFERROR(IF(ROUND(_xlfn.XLOOKUP([1]Parameters!B978,[1]Printers!L:L,[1]Printers!Q:Q,,0)*G978/10,0)*10&lt;_xlfn.XLOOKUP([1]Parameters!B978,[1]Printers!L:L,[1]Printers!P:P,,0),ROUND(_xlfn.XLOOKUP([1]Parameters!B978,[1]Printers!L:L,[1]Printers!Q:Q,,0)*G978/10,0)*10,_xlfn.XLOOKUP([1]Parameters!B978,[1]Printers!L:L,[1]Printers!P:P,,0)),"")</f>
        <v>40</v>
      </c>
      <c r="I978" s="3" t="str" cm="1">
        <f t="array" ref="I978">IFERROR(IF(ROW()-1&gt;COUNTA([1]!T_Printers[Printers])*COUNTA([1]!T_Resins[Resins]),"",_xlfn.IFS(ROUND(VLOOKUP(C978,[1]!T_Resins[#Data],4,FALSE)/VLOOKUP(A978,[1]!T_Printers[#Data],5,FALSE),1)&lt;=_xlfn.XLOOKUP(B978,[1]Printers!L:L,[1]Printers!O:O,1,0,),ROUND(VLOOKUP(C978,[1]!T_Resins[#Data],4,FALSE)/VLOOKUP(A978,[1]!T_Printers[#Data],5,FALSE),1),ROUND(VLOOKUP(C978,[1]!T_Resins[#Data],4,FALSE)/VLOOKUP(A978,[1]!T_Printers[#Data],5,FALSE),1)&gt;_xlfn.XLOOKUP(B978,[1]Printers!L:L,[1]Printers!O:O,1,0,),"")),"")</f>
        <v/>
      </c>
      <c r="J978" t="str">
        <f>IFERROR(IF(ROUND(_xlfn.XLOOKUP([1]Parameters!B978,[1]Printers!L:L,[1]Printers!Q:Q,,0)*I978/10,0)*10&lt;_xlfn.XLOOKUP([1]Parameters!B978,[1]Printers!L:L,[1]Printers!P:P,,0),ROUND(_xlfn.XLOOKUP([1]Parameters!B978,[1]Printers!L:L,[1]Printers!Q:Q,,0)*I978/10,0)*10,_xlfn.XLOOKUP([1]Parameters!B978,[1]Printers!L:L,[1]Printers!P:P,,0)),"")</f>
        <v/>
      </c>
      <c r="K978">
        <f>IF(SUM(E978:J978)&lt;&gt;0,VLOOKUP(A978,[1]!T_Printers[#Data],10,FALSE)+VLOOKUP(C978,[1]!T_Resins[#Data],10,FALSE),"")</f>
        <v>5</v>
      </c>
      <c r="L978">
        <f>IF(SUM(E978:J978)&lt;&gt;0,VLOOKUP(A978,[1]!T_Printers[#Data],11,FALSE),"")</f>
        <v>8</v>
      </c>
      <c r="M978">
        <f>IF(SUM(E978:J978)&lt;&gt;0,VLOOKUP(C978,[1]!T_Resins[#Data],8,FALSE),"")</f>
        <v>120</v>
      </c>
      <c r="N978">
        <f>IF(_xlfn.XLOOKUP(B978,[1]Printers!$L:$L,[1]Printers!$R:$R,0,0)&gt;0,[1]Parameters!M978,IF(SUM(E978:J978)&lt;&gt;0,VLOOKUP(C978,[1]!T_Resins[#Data],9,FALSE),""))</f>
        <v>120</v>
      </c>
      <c r="O978" t="str">
        <f t="shared" si="15"/>
        <v>CrealityHalotMagePro</v>
      </c>
    </row>
    <row r="979" spans="1:15" x14ac:dyDescent="0.25">
      <c r="A979" t="str">
        <f t="array" ref="A979">IF(ROW()-1&gt;COUNTA([1]!T_Printers[Printers])*COUNTA([1]!T_Resins[Resins]),"",INDEX([1]!T_Printers[Printers],INT((ROW()-2)/COUNTA([1]!T_Resins[Resins])+1)))</f>
        <v>Creality Halot Mage Pro</v>
      </c>
      <c r="B979" t="str">
        <f>_xlfn.XLOOKUP(A979,[1]!T_Printers[Printers],[1]!T_Printers[Icon link],,0)</f>
        <v>CrealityHalotMagePro</v>
      </c>
      <c r="C979" t="str">
        <f t="array" ref="C979">IF(ROW()-1&gt;COUNTA([1]!T_Printers[Printers])*COUNTA([1]!T_Resins[Resins]),"",INDEX([1]!T_Resins[Resins],MOD(ROW()-2,COUNTA([1]!T_Resins[Resins]))+1))</f>
        <v>Dental Denture Base</v>
      </c>
      <c r="D979">
        <f>IF(SUM(E979:J979)&lt;&gt;0,IF(ROW()-1&gt;COUNTA([1]!T_Printers[Printers])*COUNTA([1]!T_Resins[Resins]),"",2),"")</f>
        <v>2</v>
      </c>
      <c r="E979" cm="1">
        <f t="array" ref="E979">IFERROR(IF(ROW()-1&gt;COUNTA([1]!T_Printers[Printers])*COUNTA([1]!T_Resins[Resins]),"",_xlfn.IFS(ROUND(VLOOKUP(C979,[1]!T_Resins[#Data],2,FALSE)/VLOOKUP(A979,[1]!T_Printers[#Data],5,FALSE),1)&lt;=_xlfn.XLOOKUP(B979,[1]Printers!L:L,[1]Printers!O:O,1,0,),ROUND(VLOOKUP(C979,[1]!T_Resins[#Data],2,FALSE)/VLOOKUP(A979,[1]!T_Printers[#Data],5,FALSE),1),ROUND(VLOOKUP(C979,[1]!T_Resins[#Data],2,FALSE)/VLOOKUP(A979,[1]!T_Printers[#Data],5,FALSE),1)&gt;_xlfn.XLOOKUP(B979,[1]Printers!L:L,[1]Printers!O:O,1,0,),10)),"Используйте слой 100 мкм")</f>
        <v>2.4</v>
      </c>
      <c r="F979">
        <f>IFERROR(IF(ROUND(_xlfn.XLOOKUP([1]Parameters!B979,[1]Printers!L:L,[1]Printers!Q:Q,,0)*E979/10,0)*10&lt;_xlfn.XLOOKUP([1]Parameters!B979,[1]Printers!L:L,[1]Printers!P:P,,0),ROUND(_xlfn.XLOOKUP([1]Parameters!B979,[1]Printers!L:L,[1]Printers!Q:Q,,0)*E979/10,0)*10,_xlfn.XLOOKUP([1]Parameters!B979,[1]Printers!L:L,[1]Printers!P:P,,0)),"")</f>
        <v>20</v>
      </c>
      <c r="G979" cm="1">
        <f t="array" ref="G979">IFERROR(IF(ROW()-1&gt;COUNTA([1]!T_Printers[Printers])*COUNTA([1]!T_Resins[Resins]),"",_xlfn.IFS(ROUND(VLOOKUP(C979,[1]!T_Resins[#Data],3,FALSE)/VLOOKUP(A979,[1]!T_Printers[#Data],5,FALSE),1)&lt;=_xlfn.XLOOKUP(B979,[1]Printers!L:L,[1]Printers!O:O,1,0,),ROUND(VLOOKUP(C979,[1]!T_Resins[#Data],3,FALSE)/VLOOKUP(A979,[1]!T_Printers[#Data],5,FALSE),1),ROUND(VLOOKUP(C979,[1]!T_Resins[#Data],3,FALSE)/VLOOKUP(A979,[1]!T_Printers[#Data],5,FALSE),1)&gt;_xlfn.XLOOKUP(B979,[1]Printers!L:L,[1]Printers!O:O,1,0,),10)),"")</f>
        <v>3.2</v>
      </c>
      <c r="H979">
        <f>IFERROR(IF(ROUND(_xlfn.XLOOKUP([1]Parameters!B979,[1]Printers!L:L,[1]Printers!Q:Q,,0)*G979/10,0)*10&lt;_xlfn.XLOOKUP([1]Parameters!B979,[1]Printers!L:L,[1]Printers!P:P,,0),ROUND(_xlfn.XLOOKUP([1]Parameters!B979,[1]Printers!L:L,[1]Printers!Q:Q,,0)*G979/10,0)*10,_xlfn.XLOOKUP([1]Parameters!B979,[1]Printers!L:L,[1]Printers!P:P,,0)),"")</f>
        <v>30</v>
      </c>
      <c r="I979" s="3" t="str" cm="1">
        <f t="array" ref="I979">IFERROR(IF(ROW()-1&gt;COUNTA([1]!T_Printers[Printers])*COUNTA([1]!T_Resins[Resins]),"",_xlfn.IFS(ROUND(VLOOKUP(C979,[1]!T_Resins[#Data],4,FALSE)/VLOOKUP(A979,[1]!T_Printers[#Data],5,FALSE),1)&lt;=_xlfn.XLOOKUP(B979,[1]Printers!L:L,[1]Printers!O:O,1,0,),ROUND(VLOOKUP(C979,[1]!T_Resins[#Data],4,FALSE)/VLOOKUP(A979,[1]!T_Printers[#Data],5,FALSE),1),ROUND(VLOOKUP(C979,[1]!T_Resins[#Data],4,FALSE)/VLOOKUP(A979,[1]!T_Printers[#Data],5,FALSE),1)&gt;_xlfn.XLOOKUP(B979,[1]Printers!L:L,[1]Printers!O:O,1,0,),"")),"")</f>
        <v/>
      </c>
      <c r="J979" t="str">
        <f>IFERROR(IF(ROUND(_xlfn.XLOOKUP([1]Parameters!B979,[1]Printers!L:L,[1]Printers!Q:Q,,0)*I979/10,0)*10&lt;_xlfn.XLOOKUP([1]Parameters!B979,[1]Printers!L:L,[1]Printers!P:P,,0),ROUND(_xlfn.XLOOKUP([1]Parameters!B979,[1]Printers!L:L,[1]Printers!Q:Q,,0)*I979/10,0)*10,_xlfn.XLOOKUP([1]Parameters!B979,[1]Printers!L:L,[1]Printers!P:P,,0)),"")</f>
        <v/>
      </c>
      <c r="K979">
        <f>IF(SUM(E979:J979)&lt;&gt;0,VLOOKUP(A979,[1]!T_Printers[#Data],10,FALSE)+VLOOKUP(C979,[1]!T_Resins[#Data],10,FALSE),"")</f>
        <v>5</v>
      </c>
      <c r="L979">
        <f>IF(SUM(E979:J979)&lt;&gt;0,VLOOKUP(A979,[1]!T_Printers[#Data],11,FALSE),"")</f>
        <v>8</v>
      </c>
      <c r="M979">
        <f>IF(SUM(E979:J979)&lt;&gt;0,VLOOKUP(C979,[1]!T_Resins[#Data],8,FALSE),"")</f>
        <v>120</v>
      </c>
      <c r="N979">
        <f>IF(_xlfn.XLOOKUP(B979,[1]Printers!$L:$L,[1]Printers!$R:$R,0,0)&gt;0,[1]Parameters!M979,IF(SUM(E979:J979)&lt;&gt;0,VLOOKUP(C979,[1]!T_Resins[#Data],9,FALSE),""))</f>
        <v>120</v>
      </c>
      <c r="O979" t="str">
        <f t="shared" si="15"/>
        <v>CrealityHalotMagePro</v>
      </c>
    </row>
    <row r="980" spans="1:15" x14ac:dyDescent="0.25">
      <c r="A980" t="str">
        <f t="array" ref="A980">IF(ROW()-1&gt;COUNTA([1]!T_Printers[Printers])*COUNTA([1]!T_Resins[Resins]),"",INDEX([1]!T_Printers[Printers],INT((ROW()-2)/COUNTA([1]!T_Resins[Resins])+1)))</f>
        <v>Creality Halot Mage Pro</v>
      </c>
      <c r="B980" t="str">
        <f>_xlfn.XLOOKUP(A980,[1]!T_Printers[Printers],[1]!T_Printers[Icon link],,0)</f>
        <v>CrealityHalotMagePro</v>
      </c>
      <c r="C980" t="str">
        <f t="array" ref="C980">IF(ROW()-1&gt;COUNTA([1]!T_Printers[Printers])*COUNTA([1]!T_Resins[Resins]),"",INDEX([1]!T_Resins[Resins],MOD(ROW()-2,COUNTA([1]!T_Resins[Resins]))+1))</f>
        <v>Dental IBT</v>
      </c>
      <c r="D980">
        <f>IF(SUM(E980:J980)&lt;&gt;0,IF(ROW()-1&gt;COUNTA([1]!T_Printers[Printers])*COUNTA([1]!T_Resins[Resins]),"",2),"")</f>
        <v>2</v>
      </c>
      <c r="E980" cm="1">
        <f t="array" ref="E980">IFERROR(IF(ROW()-1&gt;COUNTA([1]!T_Printers[Printers])*COUNTA([1]!T_Resins[Resins]),"",_xlfn.IFS(ROUND(VLOOKUP(C980,[1]!T_Resins[#Data],2,FALSE)/VLOOKUP(A980,[1]!T_Printers[#Data],5,FALSE),1)&lt;=_xlfn.XLOOKUP(B980,[1]Printers!L:L,[1]Printers!O:O,1,0,),ROUND(VLOOKUP(C980,[1]!T_Resins[#Data],2,FALSE)/VLOOKUP(A980,[1]!T_Printers[#Data],5,FALSE),1),ROUND(VLOOKUP(C980,[1]!T_Resins[#Data],2,FALSE)/VLOOKUP(A980,[1]!T_Printers[#Data],5,FALSE),1)&gt;_xlfn.XLOOKUP(B980,[1]Printers!L:L,[1]Printers!O:O,1,0,),10)),"Используйте слой 100 мкм")</f>
        <v>1.5</v>
      </c>
      <c r="F980">
        <f>IFERROR(IF(ROUND(_xlfn.XLOOKUP([1]Parameters!B980,[1]Printers!L:L,[1]Printers!Q:Q,,0)*E980/10,0)*10&lt;_xlfn.XLOOKUP([1]Parameters!B980,[1]Printers!L:L,[1]Printers!P:P,,0),ROUND(_xlfn.XLOOKUP([1]Parameters!B980,[1]Printers!L:L,[1]Printers!Q:Q,,0)*E980/10,0)*10,_xlfn.XLOOKUP([1]Parameters!B980,[1]Printers!L:L,[1]Printers!P:P,,0)),"")</f>
        <v>10</v>
      </c>
      <c r="G980" cm="1">
        <f t="array" ref="G980">IFERROR(IF(ROW()-1&gt;COUNTA([1]!T_Printers[Printers])*COUNTA([1]!T_Resins[Resins]),"",_xlfn.IFS(ROUND(VLOOKUP(C980,[1]!T_Resins[#Data],3,FALSE)/VLOOKUP(A980,[1]!T_Printers[#Data],5,FALSE),1)&lt;=_xlfn.XLOOKUP(B980,[1]Printers!L:L,[1]Printers!O:O,1,0,),ROUND(VLOOKUP(C980,[1]!T_Resins[#Data],3,FALSE)/VLOOKUP(A980,[1]!T_Printers[#Data],5,FALSE),1),ROUND(VLOOKUP(C980,[1]!T_Resins[#Data],3,FALSE)/VLOOKUP(A980,[1]!T_Printers[#Data],5,FALSE),1)&gt;_xlfn.XLOOKUP(B980,[1]Printers!L:L,[1]Printers!O:O,1,0,),10)),"")</f>
        <v>2</v>
      </c>
      <c r="H980">
        <f>IFERROR(IF(ROUND(_xlfn.XLOOKUP([1]Parameters!B980,[1]Printers!L:L,[1]Printers!Q:Q,,0)*G980/10,0)*10&lt;_xlfn.XLOOKUP([1]Parameters!B980,[1]Printers!L:L,[1]Printers!P:P,,0),ROUND(_xlfn.XLOOKUP([1]Parameters!B980,[1]Printers!L:L,[1]Printers!Q:Q,,0)*G980/10,0)*10,_xlfn.XLOOKUP([1]Parameters!B980,[1]Printers!L:L,[1]Printers!P:P,,0)),"")</f>
        <v>20</v>
      </c>
      <c r="I980" s="3" t="str" cm="1">
        <f t="array" ref="I980">IFERROR(IF(ROW()-1&gt;COUNTA([1]!T_Printers[Printers])*COUNTA([1]!T_Resins[Resins]),"",_xlfn.IFS(ROUND(VLOOKUP(C980,[1]!T_Resins[#Data],4,FALSE)/VLOOKUP(A980,[1]!T_Printers[#Data],5,FALSE),1)&lt;=_xlfn.XLOOKUP(B980,[1]Printers!L:L,[1]Printers!O:O,1,0,),ROUND(VLOOKUP(C980,[1]!T_Resins[#Data],4,FALSE)/VLOOKUP(A980,[1]!T_Printers[#Data],5,FALSE),1),ROUND(VLOOKUP(C980,[1]!T_Resins[#Data],4,FALSE)/VLOOKUP(A980,[1]!T_Printers[#Data],5,FALSE),1)&gt;_xlfn.XLOOKUP(B980,[1]Printers!L:L,[1]Printers!O:O,1,0,),"")),"")</f>
        <v/>
      </c>
      <c r="J980" t="str">
        <f>IFERROR(IF(ROUND(_xlfn.XLOOKUP([1]Parameters!B980,[1]Printers!L:L,[1]Printers!Q:Q,,0)*I980/10,0)*10&lt;_xlfn.XLOOKUP([1]Parameters!B980,[1]Printers!L:L,[1]Printers!P:P,,0),ROUND(_xlfn.XLOOKUP([1]Parameters!B980,[1]Printers!L:L,[1]Printers!Q:Q,,0)*I980/10,0)*10,_xlfn.XLOOKUP([1]Parameters!B980,[1]Printers!L:L,[1]Printers!P:P,,0)),"")</f>
        <v/>
      </c>
      <c r="K980">
        <f>IF(SUM(E980:J980)&lt;&gt;0,VLOOKUP(A980,[1]!T_Printers[#Data],10,FALSE)+VLOOKUP(C980,[1]!T_Resins[#Data],10,FALSE),"")</f>
        <v>4</v>
      </c>
      <c r="L980">
        <f>IF(SUM(E980:J980)&lt;&gt;0,VLOOKUP(A980,[1]!T_Printers[#Data],11,FALSE),"")</f>
        <v>8</v>
      </c>
      <c r="M980">
        <f>IF(SUM(E980:J980)&lt;&gt;0,VLOOKUP(C980,[1]!T_Resins[#Data],8,FALSE),"")</f>
        <v>60</v>
      </c>
      <c r="N980">
        <f>IF(_xlfn.XLOOKUP(B980,[1]Printers!$L:$L,[1]Printers!$R:$R,0,0)&gt;0,[1]Parameters!M980,IF(SUM(E980:J980)&lt;&gt;0,VLOOKUP(C980,[1]!T_Resins[#Data],9,FALSE),""))</f>
        <v>60</v>
      </c>
      <c r="O980" t="str">
        <f t="shared" si="15"/>
        <v>CrealityHalotMagePro</v>
      </c>
    </row>
    <row r="981" spans="1:15" x14ac:dyDescent="0.25">
      <c r="A981" t="str">
        <f t="array" ref="A981">IF(ROW()-1&gt;COUNTA([1]!T_Printers[Printers])*COUNTA([1]!T_Resins[Resins]),"",INDEX([1]!T_Printers[Printers],INT((ROW()-2)/COUNTA([1]!T_Resins[Resins])+1)))</f>
        <v>Creality Halot Mage Pro</v>
      </c>
      <c r="B981" t="str">
        <f>_xlfn.XLOOKUP(A981,[1]!T_Printers[Printers],[1]!T_Printers[Icon link],,0)</f>
        <v>CrealityHalotMagePro</v>
      </c>
      <c r="C981" t="str">
        <f t="array" ref="C981">IF(ROW()-1&gt;COUNTA([1]!T_Printers[Printers])*COUNTA([1]!T_Resins[Resins]),"",INDEX([1]!T_Resins[Resins],MOD(ROW()-2,COUNTA([1]!T_Resins[Resins]))+1))</f>
        <v>Dental Model Biege</v>
      </c>
      <c r="D981">
        <f>IF(SUM(E981:J981)&lt;&gt;0,IF(ROW()-1&gt;COUNTA([1]!T_Printers[Printers])*COUNTA([1]!T_Resins[Resins]),"",2),"")</f>
        <v>2</v>
      </c>
      <c r="E981" cm="1">
        <f t="array" ref="E981">IFERROR(IF(ROW()-1&gt;COUNTA([1]!T_Printers[Printers])*COUNTA([1]!T_Resins[Resins]),"",_xlfn.IFS(ROUND(VLOOKUP(C981,[1]!T_Resins[#Data],2,FALSE)/VLOOKUP(A981,[1]!T_Printers[#Data],5,FALSE),1)&lt;=_xlfn.XLOOKUP(B981,[1]Printers!L:L,[1]Printers!O:O,1,0,),ROUND(VLOOKUP(C981,[1]!T_Resins[#Data],2,FALSE)/VLOOKUP(A981,[1]!T_Printers[#Data],5,FALSE),1),ROUND(VLOOKUP(C981,[1]!T_Resins[#Data],2,FALSE)/VLOOKUP(A981,[1]!T_Printers[#Data],5,FALSE),1)&gt;_xlfn.XLOOKUP(B981,[1]Printers!L:L,[1]Printers!O:O,1,0,),10)),"Используйте слой 100 мкм")</f>
        <v>1.9</v>
      </c>
      <c r="F981">
        <f>IFERROR(IF(ROUND(_xlfn.XLOOKUP([1]Parameters!B981,[1]Printers!L:L,[1]Printers!Q:Q,,0)*E981/10,0)*10&lt;_xlfn.XLOOKUP([1]Parameters!B981,[1]Printers!L:L,[1]Printers!P:P,,0),ROUND(_xlfn.XLOOKUP([1]Parameters!B981,[1]Printers!L:L,[1]Printers!Q:Q,,0)*E981/10,0)*10,_xlfn.XLOOKUP([1]Parameters!B981,[1]Printers!L:L,[1]Printers!P:P,,0)),"")</f>
        <v>20</v>
      </c>
      <c r="G981" cm="1">
        <f t="array" ref="G981">IFERROR(IF(ROW()-1&gt;COUNTA([1]!T_Printers[Printers])*COUNTA([1]!T_Resins[Resins]),"",_xlfn.IFS(ROUND(VLOOKUP(C981,[1]!T_Resins[#Data],3,FALSE)/VLOOKUP(A981,[1]!T_Printers[#Data],5,FALSE),1)&lt;=_xlfn.XLOOKUP(B981,[1]Printers!L:L,[1]Printers!O:O,1,0,),ROUND(VLOOKUP(C981,[1]!T_Resins[#Data],3,FALSE)/VLOOKUP(A981,[1]!T_Printers[#Data],5,FALSE),1),ROUND(VLOOKUP(C981,[1]!T_Resins[#Data],3,FALSE)/VLOOKUP(A981,[1]!T_Printers[#Data],5,FALSE),1)&gt;_xlfn.XLOOKUP(B981,[1]Printers!L:L,[1]Printers!O:O,1,0,),10)),"")</f>
        <v>2.5</v>
      </c>
      <c r="H981">
        <f>IFERROR(IF(ROUND(_xlfn.XLOOKUP([1]Parameters!B981,[1]Printers!L:L,[1]Printers!Q:Q,,0)*G981/10,0)*10&lt;_xlfn.XLOOKUP([1]Parameters!B981,[1]Printers!L:L,[1]Printers!P:P,,0),ROUND(_xlfn.XLOOKUP([1]Parameters!B981,[1]Printers!L:L,[1]Printers!Q:Q,,0)*G981/10,0)*10,_xlfn.XLOOKUP([1]Parameters!B981,[1]Printers!L:L,[1]Printers!P:P,,0)),"")</f>
        <v>20</v>
      </c>
      <c r="I981" s="3" t="str" cm="1">
        <f t="array" ref="I981">IFERROR(IF(ROW()-1&gt;COUNTA([1]!T_Printers[Printers])*COUNTA([1]!T_Resins[Resins]),"",_xlfn.IFS(ROUND(VLOOKUP(C981,[1]!T_Resins[#Data],4,FALSE)/VLOOKUP(A981,[1]!T_Printers[#Data],5,FALSE),1)&lt;=_xlfn.XLOOKUP(B981,[1]Printers!L:L,[1]Printers!O:O,1,0,),ROUND(VLOOKUP(C981,[1]!T_Resins[#Data],4,FALSE)/VLOOKUP(A981,[1]!T_Printers[#Data],5,FALSE),1),ROUND(VLOOKUP(C981,[1]!T_Resins[#Data],4,FALSE)/VLOOKUP(A981,[1]!T_Printers[#Data],5,FALSE),1)&gt;_xlfn.XLOOKUP(B981,[1]Printers!L:L,[1]Printers!O:O,1,0,),"")),"")</f>
        <v/>
      </c>
      <c r="J981" t="str">
        <f>IFERROR(IF(ROUND(_xlfn.XLOOKUP([1]Parameters!B981,[1]Printers!L:L,[1]Printers!Q:Q,,0)*I981/10,0)*10&lt;_xlfn.XLOOKUP([1]Parameters!B981,[1]Printers!L:L,[1]Printers!P:P,,0),ROUND(_xlfn.XLOOKUP([1]Parameters!B981,[1]Printers!L:L,[1]Printers!Q:Q,,0)*I981/10,0)*10,_xlfn.XLOOKUP([1]Parameters!B981,[1]Printers!L:L,[1]Printers!P:P,,0)),"")</f>
        <v/>
      </c>
      <c r="K981">
        <f>IF(SUM(E981:J981)&lt;&gt;0,VLOOKUP(A981,[1]!T_Printers[#Data],10,FALSE)+VLOOKUP(C981,[1]!T_Resins[#Data],10,FALSE),"")</f>
        <v>5</v>
      </c>
      <c r="L981">
        <f>IF(SUM(E981:J981)&lt;&gt;0,VLOOKUP(A981,[1]!T_Printers[#Data],11,FALSE),"")</f>
        <v>8</v>
      </c>
      <c r="M981">
        <f>IF(SUM(E981:J981)&lt;&gt;0,VLOOKUP(C981,[1]!T_Resins[#Data],8,FALSE),"")</f>
        <v>120</v>
      </c>
      <c r="N981">
        <f>IF(_xlfn.XLOOKUP(B981,[1]Printers!$L:$L,[1]Printers!$R:$R,0,0)&gt;0,[1]Parameters!M981,IF(SUM(E981:J981)&lt;&gt;0,VLOOKUP(C981,[1]!T_Resins[#Data],9,FALSE),""))</f>
        <v>120</v>
      </c>
      <c r="O981" t="str">
        <f t="shared" si="15"/>
        <v>CrealityHalotMagePro</v>
      </c>
    </row>
    <row r="982" spans="1:15" x14ac:dyDescent="0.25">
      <c r="A982" t="str">
        <f t="array" ref="A982">IF(ROW()-1&gt;COUNTA([1]!T_Printers[Printers])*COUNTA([1]!T_Resins[Resins]),"",INDEX([1]!T_Printers[Printers],INT((ROW()-2)/COUNTA([1]!T_Resins[Resins])+1)))</f>
        <v>Creality Halot Mage Pro</v>
      </c>
      <c r="B982" t="str">
        <f>_xlfn.XLOOKUP(A982,[1]!T_Printers[Printers],[1]!T_Printers[Icon link],,0)</f>
        <v>CrealityHalotMagePro</v>
      </c>
      <c r="C982" t="str">
        <f t="array" ref="C982">IF(ROW()-1&gt;COUNTA([1]!T_Printers[Printers])*COUNTA([1]!T_Resins[Resins]),"",INDEX([1]!T_Resins[Resins],MOD(ROW()-2,COUNTA([1]!T_Resins[Resins]))+1))</f>
        <v>Dental Model Bone</v>
      </c>
      <c r="D982">
        <f>IF(SUM(E982:J982)&lt;&gt;0,IF(ROW()-1&gt;COUNTA([1]!T_Printers[Printers])*COUNTA([1]!T_Resins[Resins]),"",2),"")</f>
        <v>2</v>
      </c>
      <c r="E982" cm="1">
        <f t="array" ref="E982">IFERROR(IF(ROW()-1&gt;COUNTA([1]!T_Printers[Printers])*COUNTA([1]!T_Resins[Resins]),"",_xlfn.IFS(ROUND(VLOOKUP(C982,[1]!T_Resins[#Data],2,FALSE)/VLOOKUP(A982,[1]!T_Printers[#Data],5,FALSE),1)&lt;=_xlfn.XLOOKUP(B982,[1]Printers!L:L,[1]Printers!O:O,1,0,),ROUND(VLOOKUP(C982,[1]!T_Resins[#Data],2,FALSE)/VLOOKUP(A982,[1]!T_Printers[#Data],5,FALSE),1),ROUND(VLOOKUP(C982,[1]!T_Resins[#Data],2,FALSE)/VLOOKUP(A982,[1]!T_Printers[#Data],5,FALSE),1)&gt;_xlfn.XLOOKUP(B982,[1]Printers!L:L,[1]Printers!O:O,1,0,),10)),"Используйте слой 100 мкм")</f>
        <v>1.2</v>
      </c>
      <c r="F982">
        <f>IFERROR(IF(ROUND(_xlfn.XLOOKUP([1]Parameters!B982,[1]Printers!L:L,[1]Printers!Q:Q,,0)*E982/10,0)*10&lt;_xlfn.XLOOKUP([1]Parameters!B982,[1]Printers!L:L,[1]Printers!P:P,,0),ROUND(_xlfn.XLOOKUP([1]Parameters!B982,[1]Printers!L:L,[1]Printers!Q:Q,,0)*E982/10,0)*10,_xlfn.XLOOKUP([1]Parameters!B982,[1]Printers!L:L,[1]Printers!P:P,,0)),"")</f>
        <v>10</v>
      </c>
      <c r="G982" cm="1">
        <f t="array" ref="G982">IFERROR(IF(ROW()-1&gt;COUNTA([1]!T_Printers[Printers])*COUNTA([1]!T_Resins[Resins]),"",_xlfn.IFS(ROUND(VLOOKUP(C982,[1]!T_Resins[#Data],3,FALSE)/VLOOKUP(A982,[1]!T_Printers[#Data],5,FALSE),1)&lt;=_xlfn.XLOOKUP(B982,[1]Printers!L:L,[1]Printers!O:O,1,0,),ROUND(VLOOKUP(C982,[1]!T_Resins[#Data],3,FALSE)/VLOOKUP(A982,[1]!T_Printers[#Data],5,FALSE),1),ROUND(VLOOKUP(C982,[1]!T_Resins[#Data],3,FALSE)/VLOOKUP(A982,[1]!T_Printers[#Data],5,FALSE),1)&gt;_xlfn.XLOOKUP(B982,[1]Printers!L:L,[1]Printers!O:O,1,0,),10)),"")</f>
        <v>1.6</v>
      </c>
      <c r="H982">
        <f>IFERROR(IF(ROUND(_xlfn.XLOOKUP([1]Parameters!B982,[1]Printers!L:L,[1]Printers!Q:Q,,0)*G982/10,0)*10&lt;_xlfn.XLOOKUP([1]Parameters!B982,[1]Printers!L:L,[1]Printers!P:P,,0),ROUND(_xlfn.XLOOKUP([1]Parameters!B982,[1]Printers!L:L,[1]Printers!Q:Q,,0)*G982/10,0)*10,_xlfn.XLOOKUP([1]Parameters!B982,[1]Printers!L:L,[1]Printers!P:P,,0)),"")</f>
        <v>10</v>
      </c>
      <c r="I982" s="3" t="str" cm="1">
        <f t="array" ref="I982">IFERROR(IF(ROW()-1&gt;COUNTA([1]!T_Printers[Printers])*COUNTA([1]!T_Resins[Resins]),"",_xlfn.IFS(ROUND(VLOOKUP(C982,[1]!T_Resins[#Data],4,FALSE)/VLOOKUP(A982,[1]!T_Printers[#Data],5,FALSE),1)&lt;=_xlfn.XLOOKUP(B982,[1]Printers!L:L,[1]Printers!O:O,1,0,),ROUND(VLOOKUP(C982,[1]!T_Resins[#Data],4,FALSE)/VLOOKUP(A982,[1]!T_Printers[#Data],5,FALSE),1),ROUND(VLOOKUP(C982,[1]!T_Resins[#Data],4,FALSE)/VLOOKUP(A982,[1]!T_Printers[#Data],5,FALSE),1)&gt;_xlfn.XLOOKUP(B982,[1]Printers!L:L,[1]Printers!O:O,1,0,),"")),"")</f>
        <v/>
      </c>
      <c r="J982" t="str">
        <f>IFERROR(IF(ROUND(_xlfn.XLOOKUP([1]Parameters!B982,[1]Printers!L:L,[1]Printers!Q:Q,,0)*I982/10,0)*10&lt;_xlfn.XLOOKUP([1]Parameters!B982,[1]Printers!L:L,[1]Printers!P:P,,0),ROUND(_xlfn.XLOOKUP([1]Parameters!B982,[1]Printers!L:L,[1]Printers!Q:Q,,0)*I982/10,0)*10,_xlfn.XLOOKUP([1]Parameters!B982,[1]Printers!L:L,[1]Printers!P:P,,0)),"")</f>
        <v/>
      </c>
      <c r="K982">
        <f>IF(SUM(E982:J982)&lt;&gt;0,VLOOKUP(A982,[1]!T_Printers[#Data],10,FALSE)+VLOOKUP(C982,[1]!T_Resins[#Data],10,FALSE),"")</f>
        <v>5</v>
      </c>
      <c r="L982">
        <f>IF(SUM(E982:J982)&lt;&gt;0,VLOOKUP(A982,[1]!T_Printers[#Data],11,FALSE),"")</f>
        <v>8</v>
      </c>
      <c r="M982">
        <f>IF(SUM(E982:J982)&lt;&gt;0,VLOOKUP(C982,[1]!T_Resins[#Data],8,FALSE),"")</f>
        <v>120</v>
      </c>
      <c r="N982">
        <f>IF(_xlfn.XLOOKUP(B982,[1]Printers!$L:$L,[1]Printers!$R:$R,0,0)&gt;0,[1]Parameters!M982,IF(SUM(E982:J982)&lt;&gt;0,VLOOKUP(C982,[1]!T_Resins[#Data],9,FALSE),""))</f>
        <v>120</v>
      </c>
      <c r="O982" t="str">
        <f t="shared" si="15"/>
        <v>CrealityHalotMagePro</v>
      </c>
    </row>
    <row r="983" spans="1:15" x14ac:dyDescent="0.25">
      <c r="A983" t="str">
        <f t="array" ref="A983">IF(ROW()-1&gt;COUNTA([1]!T_Printers[Printers])*COUNTA([1]!T_Resins[Resins]),"",INDEX([1]!T_Printers[Printers],INT((ROW()-2)/COUNTA([1]!T_Resins[Resins])+1)))</f>
        <v>Creality Halot Mage Pro</v>
      </c>
      <c r="B983" t="str">
        <f>_xlfn.XLOOKUP(A983,[1]!T_Printers[Printers],[1]!T_Printers[Icon link],,0)</f>
        <v>CrealityHalotMagePro</v>
      </c>
      <c r="C983" t="str">
        <f t="array" ref="C983">IF(ROW()-1&gt;COUNTA([1]!T_Printers[Printers])*COUNTA([1]!T_Resins[Resins]),"",INDEX([1]!T_Resins[Resins],MOD(ROW()-2,COUNTA([1]!T_Resins[Resins]))+1))</f>
        <v>Dental Model Light Grey</v>
      </c>
      <c r="D983">
        <f>IF(SUM(E983:J983)&lt;&gt;0,IF(ROW()-1&gt;COUNTA([1]!T_Printers[Printers])*COUNTA([1]!T_Resins[Resins]),"",2),"")</f>
        <v>2</v>
      </c>
      <c r="E983" cm="1">
        <f t="array" ref="E983">IFERROR(IF(ROW()-1&gt;COUNTA([1]!T_Printers[Printers])*COUNTA([1]!T_Resins[Resins]),"",_xlfn.IFS(ROUND(VLOOKUP(C983,[1]!T_Resins[#Data],2,FALSE)/VLOOKUP(A983,[1]!T_Printers[#Data],5,FALSE),1)&lt;=_xlfn.XLOOKUP(B983,[1]Printers!L:L,[1]Printers!O:O,1,0,),ROUND(VLOOKUP(C983,[1]!T_Resins[#Data],2,FALSE)/VLOOKUP(A983,[1]!T_Printers[#Data],5,FALSE),1),ROUND(VLOOKUP(C983,[1]!T_Resins[#Data],2,FALSE)/VLOOKUP(A983,[1]!T_Printers[#Data],5,FALSE),1)&gt;_xlfn.XLOOKUP(B983,[1]Printers!L:L,[1]Printers!O:O,1,0,),10)),"Используйте слой 100 мкм")</f>
        <v>1.5</v>
      </c>
      <c r="F983">
        <f>IFERROR(IF(ROUND(_xlfn.XLOOKUP([1]Parameters!B983,[1]Printers!L:L,[1]Printers!Q:Q,,0)*E983/10,0)*10&lt;_xlfn.XLOOKUP([1]Parameters!B983,[1]Printers!L:L,[1]Printers!P:P,,0),ROUND(_xlfn.XLOOKUP([1]Parameters!B983,[1]Printers!L:L,[1]Printers!Q:Q,,0)*E983/10,0)*10,_xlfn.XLOOKUP([1]Parameters!B983,[1]Printers!L:L,[1]Printers!P:P,,0)),"")</f>
        <v>10</v>
      </c>
      <c r="G983" cm="1">
        <f t="array" ref="G983">IFERROR(IF(ROW()-1&gt;COUNTA([1]!T_Printers[Printers])*COUNTA([1]!T_Resins[Resins]),"",_xlfn.IFS(ROUND(VLOOKUP(C983,[1]!T_Resins[#Data],3,FALSE)/VLOOKUP(A983,[1]!T_Printers[#Data],5,FALSE),1)&lt;=_xlfn.XLOOKUP(B983,[1]Printers!L:L,[1]Printers!O:O,1,0,),ROUND(VLOOKUP(C983,[1]!T_Resins[#Data],3,FALSE)/VLOOKUP(A983,[1]!T_Printers[#Data],5,FALSE),1),ROUND(VLOOKUP(C983,[1]!T_Resins[#Data],3,FALSE)/VLOOKUP(A983,[1]!T_Printers[#Data],5,FALSE),1)&gt;_xlfn.XLOOKUP(B983,[1]Printers!L:L,[1]Printers!O:O,1,0,),10)),"")</f>
        <v>2</v>
      </c>
      <c r="H983">
        <f>IFERROR(IF(ROUND(_xlfn.XLOOKUP([1]Parameters!B983,[1]Printers!L:L,[1]Printers!Q:Q,,0)*G983/10,0)*10&lt;_xlfn.XLOOKUP([1]Parameters!B983,[1]Printers!L:L,[1]Printers!P:P,,0),ROUND(_xlfn.XLOOKUP([1]Parameters!B983,[1]Printers!L:L,[1]Printers!Q:Q,,0)*G983/10,0)*10,_xlfn.XLOOKUP([1]Parameters!B983,[1]Printers!L:L,[1]Printers!P:P,,0)),"")</f>
        <v>20</v>
      </c>
      <c r="I983" s="3" t="str" cm="1">
        <f t="array" ref="I983">IFERROR(IF(ROW()-1&gt;COUNTA([1]!T_Printers[Printers])*COUNTA([1]!T_Resins[Resins]),"",_xlfn.IFS(ROUND(VLOOKUP(C983,[1]!T_Resins[#Data],4,FALSE)/VLOOKUP(A983,[1]!T_Printers[#Data],5,FALSE),1)&lt;=_xlfn.XLOOKUP(B983,[1]Printers!L:L,[1]Printers!O:O,1,0,),ROUND(VLOOKUP(C983,[1]!T_Resins[#Data],4,FALSE)/VLOOKUP(A983,[1]!T_Printers[#Data],5,FALSE),1),ROUND(VLOOKUP(C983,[1]!T_Resins[#Data],4,FALSE)/VLOOKUP(A983,[1]!T_Printers[#Data],5,FALSE),1)&gt;_xlfn.XLOOKUP(B983,[1]Printers!L:L,[1]Printers!O:O,1,0,),"")),"")</f>
        <v/>
      </c>
      <c r="J983" t="str">
        <f>IFERROR(IF(ROUND(_xlfn.XLOOKUP([1]Parameters!B983,[1]Printers!L:L,[1]Printers!Q:Q,,0)*I983/10,0)*10&lt;_xlfn.XLOOKUP([1]Parameters!B983,[1]Printers!L:L,[1]Printers!P:P,,0),ROUND(_xlfn.XLOOKUP([1]Parameters!B983,[1]Printers!L:L,[1]Printers!Q:Q,,0)*I983/10,0)*10,_xlfn.XLOOKUP([1]Parameters!B983,[1]Printers!L:L,[1]Printers!P:P,,0)),"")</f>
        <v/>
      </c>
      <c r="K983">
        <f>IF(SUM(E983:J983)&lt;&gt;0,VLOOKUP(A983,[1]!T_Printers[#Data],10,FALSE)+VLOOKUP(C983,[1]!T_Resins[#Data],10,FALSE),"")</f>
        <v>5</v>
      </c>
      <c r="L983">
        <f>IF(SUM(E983:J983)&lt;&gt;0,VLOOKUP(A983,[1]!T_Printers[#Data],11,FALSE),"")</f>
        <v>8</v>
      </c>
      <c r="M983">
        <f>IF(SUM(E983:J983)&lt;&gt;0,VLOOKUP(C983,[1]!T_Resins[#Data],8,FALSE),"")</f>
        <v>120</v>
      </c>
      <c r="N983">
        <f>IF(_xlfn.XLOOKUP(B983,[1]Printers!$L:$L,[1]Printers!$R:$R,0,0)&gt;0,[1]Parameters!M983,IF(SUM(E983:J983)&lt;&gt;0,VLOOKUP(C983,[1]!T_Resins[#Data],9,FALSE),""))</f>
        <v>120</v>
      </c>
      <c r="O983" t="str">
        <f t="shared" si="15"/>
        <v>CrealityHalotMagePro</v>
      </c>
    </row>
    <row r="984" spans="1:15" x14ac:dyDescent="0.25">
      <c r="A984" t="str">
        <f t="array" ref="A984">IF(ROW()-1&gt;COUNTA([1]!T_Printers[Printers])*COUNTA([1]!T_Resins[Resins]),"",INDEX([1]!T_Printers[Printers],INT((ROW()-2)/COUNTA([1]!T_Resins[Resins])+1)))</f>
        <v>Creality Halot Mage Pro</v>
      </c>
      <c r="B984" t="str">
        <f>_xlfn.XLOOKUP(A984,[1]!T_Printers[Printers],[1]!T_Printers[Icon link],,0)</f>
        <v>CrealityHalotMagePro</v>
      </c>
      <c r="C984" t="str">
        <f t="array" ref="C984">IF(ROW()-1&gt;COUNTA([1]!T_Printers[Printers])*COUNTA([1]!T_Resins[Resins]),"",INDEX([1]!T_Resins[Resins],MOD(ROW()-2,COUNTA([1]!T_Resins[Resins]))+1))</f>
        <v>Dental Peach</v>
      </c>
      <c r="D984">
        <f>IF(SUM(E984:J984)&lt;&gt;0,IF(ROW()-1&gt;COUNTA([1]!T_Printers[Printers])*COUNTA([1]!T_Resins[Resins]),"",2),"")</f>
        <v>2</v>
      </c>
      <c r="E984" cm="1">
        <f t="array" ref="E984">IFERROR(IF(ROW()-1&gt;COUNTA([1]!T_Printers[Printers])*COUNTA([1]!T_Resins[Resins]),"",_xlfn.IFS(ROUND(VLOOKUP(C984,[1]!T_Resins[#Data],2,FALSE)/VLOOKUP(A984,[1]!T_Printers[#Data],5,FALSE),1)&lt;=_xlfn.XLOOKUP(B984,[1]Printers!L:L,[1]Printers!O:O,1,0,),ROUND(VLOOKUP(C984,[1]!T_Resins[#Data],2,FALSE)/VLOOKUP(A984,[1]!T_Printers[#Data],5,FALSE),1),ROUND(VLOOKUP(C984,[1]!T_Resins[#Data],2,FALSE)/VLOOKUP(A984,[1]!T_Printers[#Data],5,FALSE),1)&gt;_xlfn.XLOOKUP(B984,[1]Printers!L:L,[1]Printers!O:O,1,0,),10)),"Используйте слой 100 мкм")</f>
        <v>1.9</v>
      </c>
      <c r="F984">
        <f>IFERROR(IF(ROUND(_xlfn.XLOOKUP([1]Parameters!B984,[1]Printers!L:L,[1]Printers!Q:Q,,0)*E984/10,0)*10&lt;_xlfn.XLOOKUP([1]Parameters!B984,[1]Printers!L:L,[1]Printers!P:P,,0),ROUND(_xlfn.XLOOKUP([1]Parameters!B984,[1]Printers!L:L,[1]Printers!Q:Q,,0)*E984/10,0)*10,_xlfn.XLOOKUP([1]Parameters!B984,[1]Printers!L:L,[1]Printers!P:P,,0)),"")</f>
        <v>20</v>
      </c>
      <c r="G984" cm="1">
        <f t="array" ref="G984">IFERROR(IF(ROW()-1&gt;COUNTA([1]!T_Printers[Printers])*COUNTA([1]!T_Resins[Resins]),"",_xlfn.IFS(ROUND(VLOOKUP(C984,[1]!T_Resins[#Data],3,FALSE)/VLOOKUP(A984,[1]!T_Printers[#Data],5,FALSE),1)&lt;=_xlfn.XLOOKUP(B984,[1]Printers!L:L,[1]Printers!O:O,1,0,),ROUND(VLOOKUP(C984,[1]!T_Resins[#Data],3,FALSE)/VLOOKUP(A984,[1]!T_Printers[#Data],5,FALSE),1),ROUND(VLOOKUP(C984,[1]!T_Resins[#Data],3,FALSE)/VLOOKUP(A984,[1]!T_Printers[#Data],5,FALSE),1)&gt;_xlfn.XLOOKUP(B984,[1]Printers!L:L,[1]Printers!O:O,1,0,),10)),"")</f>
        <v>2.5</v>
      </c>
      <c r="H984">
        <f>IFERROR(IF(ROUND(_xlfn.XLOOKUP([1]Parameters!B984,[1]Printers!L:L,[1]Printers!Q:Q,,0)*G984/10,0)*10&lt;_xlfn.XLOOKUP([1]Parameters!B984,[1]Printers!L:L,[1]Printers!P:P,,0),ROUND(_xlfn.XLOOKUP([1]Parameters!B984,[1]Printers!L:L,[1]Printers!Q:Q,,0)*G984/10,0)*10,_xlfn.XLOOKUP([1]Parameters!B984,[1]Printers!L:L,[1]Printers!P:P,,0)),"")</f>
        <v>20</v>
      </c>
      <c r="I984" s="3" t="str" cm="1">
        <f t="array" ref="I984">IFERROR(IF(ROW()-1&gt;COUNTA([1]!T_Printers[Printers])*COUNTA([1]!T_Resins[Resins]),"",_xlfn.IFS(ROUND(VLOOKUP(C984,[1]!T_Resins[#Data],4,FALSE)/VLOOKUP(A984,[1]!T_Printers[#Data],5,FALSE),1)&lt;=_xlfn.XLOOKUP(B984,[1]Printers!L:L,[1]Printers!O:O,1,0,),ROUND(VLOOKUP(C984,[1]!T_Resins[#Data],4,FALSE)/VLOOKUP(A984,[1]!T_Printers[#Data],5,FALSE),1),ROUND(VLOOKUP(C984,[1]!T_Resins[#Data],4,FALSE)/VLOOKUP(A984,[1]!T_Printers[#Data],5,FALSE),1)&gt;_xlfn.XLOOKUP(B984,[1]Printers!L:L,[1]Printers!O:O,1,0,),"")),"")</f>
        <v/>
      </c>
      <c r="J984" t="str">
        <f>IFERROR(IF(ROUND(_xlfn.XLOOKUP([1]Parameters!B984,[1]Printers!L:L,[1]Printers!Q:Q,,0)*I984/10,0)*10&lt;_xlfn.XLOOKUP([1]Parameters!B984,[1]Printers!L:L,[1]Printers!P:P,,0),ROUND(_xlfn.XLOOKUP([1]Parameters!B984,[1]Printers!L:L,[1]Printers!Q:Q,,0)*I984/10,0)*10,_xlfn.XLOOKUP([1]Parameters!B984,[1]Printers!L:L,[1]Printers!P:P,,0)),"")</f>
        <v/>
      </c>
      <c r="K984">
        <f>IF(SUM(E984:J984)&lt;&gt;0,VLOOKUP(A984,[1]!T_Printers[#Data],10,FALSE)+VLOOKUP(C984,[1]!T_Resins[#Data],10,FALSE),"")</f>
        <v>5</v>
      </c>
      <c r="L984">
        <f>IF(SUM(E984:J984)&lt;&gt;0,VLOOKUP(A984,[1]!T_Printers[#Data],11,FALSE),"")</f>
        <v>8</v>
      </c>
      <c r="M984">
        <f>IF(SUM(E984:J984)&lt;&gt;0,VLOOKUP(C984,[1]!T_Resins[#Data],8,FALSE),"")</f>
        <v>120</v>
      </c>
      <c r="N984">
        <f>IF(_xlfn.XLOOKUP(B984,[1]Printers!$L:$L,[1]Printers!$R:$R,0,0)&gt;0,[1]Parameters!M984,IF(SUM(E984:J984)&lt;&gt;0,VLOOKUP(C984,[1]!T_Resins[#Data],9,FALSE),""))</f>
        <v>120</v>
      </c>
      <c r="O984" t="str">
        <f t="shared" si="15"/>
        <v>CrealityHalotMagePro</v>
      </c>
    </row>
    <row r="985" spans="1:15" x14ac:dyDescent="0.25">
      <c r="A985" t="str">
        <f t="array" ref="A985">IF(ROW()-1&gt;COUNTA([1]!T_Printers[Printers])*COUNTA([1]!T_Resins[Resins]),"",INDEX([1]!T_Printers[Printers],INT((ROW()-2)/COUNTA([1]!T_Resins[Resins])+1)))</f>
        <v>Creality Halot Mage Pro</v>
      </c>
      <c r="B985" t="str">
        <f>_xlfn.XLOOKUP(A985,[1]!T_Printers[Printers],[1]!T_Printers[Icon link],,0)</f>
        <v>CrealityHalotMagePro</v>
      </c>
      <c r="C985" t="str">
        <f t="array" ref="C985">IF(ROW()-1&gt;COUNTA([1]!T_Printers[Printers])*COUNTA([1]!T_Resins[Resins]),"",INDEX([1]!T_Resins[Resins],MOD(ROW()-2,COUNTA([1]!T_Resins[Resins]))+1))</f>
        <v>Dental Pink</v>
      </c>
      <c r="D985">
        <f>IF(SUM(E985:J985)&lt;&gt;0,IF(ROW()-1&gt;COUNTA([1]!T_Printers[Printers])*COUNTA([1]!T_Resins[Resins]),"",2),"")</f>
        <v>2</v>
      </c>
      <c r="E985" cm="1">
        <f t="array" ref="E985">IFERROR(IF(ROW()-1&gt;COUNTA([1]!T_Printers[Printers])*COUNTA([1]!T_Resins[Resins]),"",_xlfn.IFS(ROUND(VLOOKUP(C985,[1]!T_Resins[#Data],2,FALSE)/VLOOKUP(A985,[1]!T_Printers[#Data],5,FALSE),1)&lt;=_xlfn.XLOOKUP(B985,[1]Printers!L:L,[1]Printers!O:O,1,0,),ROUND(VLOOKUP(C985,[1]!T_Resins[#Data],2,FALSE)/VLOOKUP(A985,[1]!T_Printers[#Data],5,FALSE),1),ROUND(VLOOKUP(C985,[1]!T_Resins[#Data],2,FALSE)/VLOOKUP(A985,[1]!T_Printers[#Data],5,FALSE),1)&gt;_xlfn.XLOOKUP(B985,[1]Printers!L:L,[1]Printers!O:O,1,0,),10)),"Используйте слой 100 мкм")</f>
        <v>1.2</v>
      </c>
      <c r="F985">
        <f>IFERROR(IF(ROUND(_xlfn.XLOOKUP([1]Parameters!B985,[1]Printers!L:L,[1]Printers!Q:Q,,0)*E985/10,0)*10&lt;_xlfn.XLOOKUP([1]Parameters!B985,[1]Printers!L:L,[1]Printers!P:P,,0),ROUND(_xlfn.XLOOKUP([1]Parameters!B985,[1]Printers!L:L,[1]Printers!Q:Q,,0)*E985/10,0)*10,_xlfn.XLOOKUP([1]Parameters!B985,[1]Printers!L:L,[1]Printers!P:P,,0)),"")</f>
        <v>10</v>
      </c>
      <c r="G985" cm="1">
        <f t="array" ref="G985">IFERROR(IF(ROW()-1&gt;COUNTA([1]!T_Printers[Printers])*COUNTA([1]!T_Resins[Resins]),"",_xlfn.IFS(ROUND(VLOOKUP(C985,[1]!T_Resins[#Data],3,FALSE)/VLOOKUP(A985,[1]!T_Printers[#Data],5,FALSE),1)&lt;=_xlfn.XLOOKUP(B985,[1]Printers!L:L,[1]Printers!O:O,1,0,),ROUND(VLOOKUP(C985,[1]!T_Resins[#Data],3,FALSE)/VLOOKUP(A985,[1]!T_Printers[#Data],5,FALSE),1),ROUND(VLOOKUP(C985,[1]!T_Resins[#Data],3,FALSE)/VLOOKUP(A985,[1]!T_Printers[#Data],5,FALSE),1)&gt;_xlfn.XLOOKUP(B985,[1]Printers!L:L,[1]Printers!O:O,1,0,),10)),"")</f>
        <v>1.6</v>
      </c>
      <c r="H985">
        <f>IFERROR(IF(ROUND(_xlfn.XLOOKUP([1]Parameters!B985,[1]Printers!L:L,[1]Printers!Q:Q,,0)*G985/10,0)*10&lt;_xlfn.XLOOKUP([1]Parameters!B985,[1]Printers!L:L,[1]Printers!P:P,,0),ROUND(_xlfn.XLOOKUP([1]Parameters!B985,[1]Printers!L:L,[1]Printers!Q:Q,,0)*G985/10,0)*10,_xlfn.XLOOKUP([1]Parameters!B985,[1]Printers!L:L,[1]Printers!P:P,,0)),"")</f>
        <v>10</v>
      </c>
      <c r="I985" s="3" t="str" cm="1">
        <f t="array" ref="I985">IFERROR(IF(ROW()-1&gt;COUNTA([1]!T_Printers[Printers])*COUNTA([1]!T_Resins[Resins]),"",_xlfn.IFS(ROUND(VLOOKUP(C985,[1]!T_Resins[#Data],4,FALSE)/VLOOKUP(A985,[1]!T_Printers[#Data],5,FALSE),1)&lt;=_xlfn.XLOOKUP(B985,[1]Printers!L:L,[1]Printers!O:O,1,0,),ROUND(VLOOKUP(C985,[1]!T_Resins[#Data],4,FALSE)/VLOOKUP(A985,[1]!T_Printers[#Data],5,FALSE),1),ROUND(VLOOKUP(C985,[1]!T_Resins[#Data],4,FALSE)/VLOOKUP(A985,[1]!T_Printers[#Data],5,FALSE),1)&gt;_xlfn.XLOOKUP(B985,[1]Printers!L:L,[1]Printers!O:O,1,0,),"")),"")</f>
        <v/>
      </c>
      <c r="J985" t="str">
        <f>IFERROR(IF(ROUND(_xlfn.XLOOKUP([1]Parameters!B985,[1]Printers!L:L,[1]Printers!Q:Q,,0)*I985/10,0)*10&lt;_xlfn.XLOOKUP([1]Parameters!B985,[1]Printers!L:L,[1]Printers!P:P,,0),ROUND(_xlfn.XLOOKUP([1]Parameters!B985,[1]Printers!L:L,[1]Printers!Q:Q,,0)*I985/10,0)*10,_xlfn.XLOOKUP([1]Parameters!B985,[1]Printers!L:L,[1]Printers!P:P,,0)),"")</f>
        <v/>
      </c>
      <c r="K985">
        <f>IF(SUM(E985:J985)&lt;&gt;0,VLOOKUP(A985,[1]!T_Printers[#Data],10,FALSE)+VLOOKUP(C985,[1]!T_Resins[#Data],10,FALSE),"")</f>
        <v>4</v>
      </c>
      <c r="L985">
        <f>IF(SUM(E985:J985)&lt;&gt;0,VLOOKUP(A985,[1]!T_Printers[#Data],11,FALSE),"")</f>
        <v>8</v>
      </c>
      <c r="M985">
        <f>IF(SUM(E985:J985)&lt;&gt;0,VLOOKUP(C985,[1]!T_Resins[#Data],8,FALSE),"")</f>
        <v>120</v>
      </c>
      <c r="N985">
        <f>IF(_xlfn.XLOOKUP(B985,[1]Printers!$L:$L,[1]Printers!$R:$R,0,0)&gt;0,[1]Parameters!M985,IF(SUM(E985:J985)&lt;&gt;0,VLOOKUP(C985,[1]!T_Resins[#Data],9,FALSE),""))</f>
        <v>120</v>
      </c>
      <c r="O985" t="str">
        <f t="shared" si="15"/>
        <v>CrealityHalotMagePro</v>
      </c>
    </row>
    <row r="986" spans="1:15" x14ac:dyDescent="0.25">
      <c r="A986" t="str">
        <f t="array" ref="A986">IF(ROW()-1&gt;COUNTA([1]!T_Printers[Printers])*COUNTA([1]!T_Resins[Resins]),"",INDEX([1]!T_Printers[Printers],INT((ROW()-2)/COUNTA([1]!T_Resins[Resins])+1)))</f>
        <v>Creality Halot Mage Pro</v>
      </c>
      <c r="B986" t="str">
        <f>_xlfn.XLOOKUP(A986,[1]!T_Printers[Printers],[1]!T_Printers[Icon link],,0)</f>
        <v>CrealityHalotMagePro</v>
      </c>
      <c r="C986" t="str">
        <f t="array" ref="C986">IF(ROW()-1&gt;COUNTA([1]!T_Printers[Printers])*COUNTA([1]!T_Resins[Resins]),"",INDEX([1]!T_Resins[Resins],MOD(ROW()-2,COUNTA([1]!T_Resins[Resins]))+1))</f>
        <v>Dental Soft Pink</v>
      </c>
      <c r="D986">
        <f>IF(SUM(E986:J986)&lt;&gt;0,IF(ROW()-1&gt;COUNTA([1]!T_Printers[Printers])*COUNTA([1]!T_Resins[Resins]),"",2),"")</f>
        <v>2</v>
      </c>
      <c r="E986" cm="1">
        <f t="array" ref="E986">IFERROR(IF(ROW()-1&gt;COUNTA([1]!T_Printers[Printers])*COUNTA([1]!T_Resins[Resins]),"",_xlfn.IFS(ROUND(VLOOKUP(C986,[1]!T_Resins[#Data],2,FALSE)/VLOOKUP(A986,[1]!T_Printers[#Data],5,FALSE),1)&lt;=_xlfn.XLOOKUP(B986,[1]Printers!L:L,[1]Printers!O:O,1,0,),ROUND(VLOOKUP(C986,[1]!T_Resins[#Data],2,FALSE)/VLOOKUP(A986,[1]!T_Printers[#Data],5,FALSE),1),ROUND(VLOOKUP(C986,[1]!T_Resins[#Data],2,FALSE)/VLOOKUP(A986,[1]!T_Printers[#Data],5,FALSE),1)&gt;_xlfn.XLOOKUP(B986,[1]Printers!L:L,[1]Printers!O:O,1,0,),10)),"Используйте слой 100 мкм")</f>
        <v>1.8</v>
      </c>
      <c r="F986">
        <f>IFERROR(IF(ROUND(_xlfn.XLOOKUP([1]Parameters!B986,[1]Printers!L:L,[1]Printers!Q:Q,,0)*E986/10,0)*10&lt;_xlfn.XLOOKUP([1]Parameters!B986,[1]Printers!L:L,[1]Printers!P:P,,0),ROUND(_xlfn.XLOOKUP([1]Parameters!B986,[1]Printers!L:L,[1]Printers!Q:Q,,0)*E986/10,0)*10,_xlfn.XLOOKUP([1]Parameters!B986,[1]Printers!L:L,[1]Printers!P:P,,0)),"")</f>
        <v>20</v>
      </c>
      <c r="G986" cm="1">
        <f t="array" ref="G986">IFERROR(IF(ROW()-1&gt;COUNTA([1]!T_Printers[Printers])*COUNTA([1]!T_Resins[Resins]),"",_xlfn.IFS(ROUND(VLOOKUP(C986,[1]!T_Resins[#Data],3,FALSE)/VLOOKUP(A986,[1]!T_Printers[#Data],5,FALSE),1)&lt;=_xlfn.XLOOKUP(B986,[1]Printers!L:L,[1]Printers!O:O,1,0,),ROUND(VLOOKUP(C986,[1]!T_Resins[#Data],3,FALSE)/VLOOKUP(A986,[1]!T_Printers[#Data],5,FALSE),1),ROUND(VLOOKUP(C986,[1]!T_Resins[#Data],3,FALSE)/VLOOKUP(A986,[1]!T_Printers[#Data],5,FALSE),1)&gt;_xlfn.XLOOKUP(B986,[1]Printers!L:L,[1]Printers!O:O,1,0,),10)),"")</f>
        <v>2.2999999999999998</v>
      </c>
      <c r="H986">
        <f>IFERROR(IF(ROUND(_xlfn.XLOOKUP([1]Parameters!B986,[1]Printers!L:L,[1]Printers!Q:Q,,0)*G986/10,0)*10&lt;_xlfn.XLOOKUP([1]Parameters!B986,[1]Printers!L:L,[1]Printers!P:P,,0),ROUND(_xlfn.XLOOKUP([1]Parameters!B986,[1]Printers!L:L,[1]Printers!Q:Q,,0)*G986/10,0)*10,_xlfn.XLOOKUP([1]Parameters!B986,[1]Printers!L:L,[1]Printers!P:P,,0)),"")</f>
        <v>20</v>
      </c>
      <c r="I986" s="3" t="str" cm="1">
        <f t="array" ref="I986">IFERROR(IF(ROW()-1&gt;COUNTA([1]!T_Printers[Printers])*COUNTA([1]!T_Resins[Resins]),"",_xlfn.IFS(ROUND(VLOOKUP(C986,[1]!T_Resins[#Data],4,FALSE)/VLOOKUP(A986,[1]!T_Printers[#Data],5,FALSE),1)&lt;=_xlfn.XLOOKUP(B986,[1]Printers!L:L,[1]Printers!O:O,1,0,),ROUND(VLOOKUP(C986,[1]!T_Resins[#Data],4,FALSE)/VLOOKUP(A986,[1]!T_Printers[#Data],5,FALSE),1),ROUND(VLOOKUP(C986,[1]!T_Resins[#Data],4,FALSE)/VLOOKUP(A986,[1]!T_Printers[#Data],5,FALSE),1)&gt;_xlfn.XLOOKUP(B986,[1]Printers!L:L,[1]Printers!O:O,1,0,),"")),"")</f>
        <v/>
      </c>
      <c r="J986" t="str">
        <f>IFERROR(IF(ROUND(_xlfn.XLOOKUP([1]Parameters!B986,[1]Printers!L:L,[1]Printers!Q:Q,,0)*I986/10,0)*10&lt;_xlfn.XLOOKUP([1]Parameters!B986,[1]Printers!L:L,[1]Printers!P:P,,0),ROUND(_xlfn.XLOOKUP([1]Parameters!B986,[1]Printers!L:L,[1]Printers!Q:Q,,0)*I986/10,0)*10,_xlfn.XLOOKUP([1]Parameters!B986,[1]Printers!L:L,[1]Printers!P:P,,0)),"")</f>
        <v/>
      </c>
      <c r="K986">
        <f>IF(SUM(E986:J986)&lt;&gt;0,VLOOKUP(A986,[1]!T_Printers[#Data],10,FALSE)+VLOOKUP(C986,[1]!T_Resins[#Data],10,FALSE),"")</f>
        <v>4</v>
      </c>
      <c r="L986">
        <f>IF(SUM(E986:J986)&lt;&gt;0,VLOOKUP(A986,[1]!T_Printers[#Data],11,FALSE),"")</f>
        <v>8</v>
      </c>
      <c r="M986">
        <f>IF(SUM(E986:J986)&lt;&gt;0,VLOOKUP(C986,[1]!T_Resins[#Data],8,FALSE),"")</f>
        <v>60</v>
      </c>
      <c r="N986">
        <f>IF(_xlfn.XLOOKUP(B986,[1]Printers!$L:$L,[1]Printers!$R:$R,0,0)&gt;0,[1]Parameters!M986,IF(SUM(E986:J986)&lt;&gt;0,VLOOKUP(C986,[1]!T_Resins[#Data],9,FALSE),""))</f>
        <v>60</v>
      </c>
      <c r="O986" t="str">
        <f t="shared" si="15"/>
        <v>CrealityHalotMagePro</v>
      </c>
    </row>
    <row r="987" spans="1:15" x14ac:dyDescent="0.25">
      <c r="A987" t="str">
        <f t="array" ref="A987">IF(ROW()-1&gt;COUNTA([1]!T_Printers[Printers])*COUNTA([1]!T_Resins[Resins]),"",INDEX([1]!T_Printers[Printers],INT((ROW()-2)/COUNTA([1]!T_Resins[Resins])+1)))</f>
        <v>Creality Halot Mage Pro</v>
      </c>
      <c r="B987" t="str">
        <f>_xlfn.XLOOKUP(A987,[1]!T_Printers[Printers],[1]!T_Printers[Icon link],,0)</f>
        <v>CrealityHalotMagePro</v>
      </c>
      <c r="C987" t="str">
        <f t="array" ref="C987">IF(ROW()-1&gt;COUNTA([1]!T_Printers[Printers])*COUNTA([1]!T_Resins[Resins]),"",INDEX([1]!T_Resins[Resins],MOD(ROW()-2,COUNTA([1]!T_Resins[Resins]))+1))</f>
        <v>Dental Sand A1-A2</v>
      </c>
      <c r="D987">
        <f>IF(SUM(E987:J987)&lt;&gt;0,IF(ROW()-1&gt;COUNTA([1]!T_Printers[Printers])*COUNTA([1]!T_Resins[Resins]),"",2),"")</f>
        <v>2</v>
      </c>
      <c r="E987" cm="1">
        <f t="array" ref="E987">IFERROR(IF(ROW()-1&gt;COUNTA([1]!T_Printers[Printers])*COUNTA([1]!T_Resins[Resins]),"",_xlfn.IFS(ROUND(VLOOKUP(C987,[1]!T_Resins[#Data],2,FALSE)/VLOOKUP(A987,[1]!T_Printers[#Data],5,FALSE),1)&lt;=_xlfn.XLOOKUP(B987,[1]Printers!L:L,[1]Printers!O:O,1,0,),ROUND(VLOOKUP(C987,[1]!T_Resins[#Data],2,FALSE)/VLOOKUP(A987,[1]!T_Printers[#Data],5,FALSE),1),ROUND(VLOOKUP(C987,[1]!T_Resins[#Data],2,FALSE)/VLOOKUP(A987,[1]!T_Printers[#Data],5,FALSE),1)&gt;_xlfn.XLOOKUP(B987,[1]Printers!L:L,[1]Printers!O:O,1,0,),10)),"Используйте слой 100 мкм")</f>
        <v>1</v>
      </c>
      <c r="F987">
        <f>IFERROR(IF(ROUND(_xlfn.XLOOKUP([1]Parameters!B987,[1]Printers!L:L,[1]Printers!Q:Q,,0)*E987/10,0)*10&lt;_xlfn.XLOOKUP([1]Parameters!B987,[1]Printers!L:L,[1]Printers!P:P,,0),ROUND(_xlfn.XLOOKUP([1]Parameters!B987,[1]Printers!L:L,[1]Printers!Q:Q,,0)*E987/10,0)*10,_xlfn.XLOOKUP([1]Parameters!B987,[1]Printers!L:L,[1]Printers!P:P,,0)),"")</f>
        <v>10</v>
      </c>
      <c r="G987" cm="1">
        <f t="array" ref="G987">IFERROR(IF(ROW()-1&gt;COUNTA([1]!T_Printers[Printers])*COUNTA([1]!T_Resins[Resins]),"",_xlfn.IFS(ROUND(VLOOKUP(C987,[1]!T_Resins[#Data],3,FALSE)/VLOOKUP(A987,[1]!T_Printers[#Data],5,FALSE),1)&lt;=_xlfn.XLOOKUP(B987,[1]Printers!L:L,[1]Printers!O:O,1,0,),ROUND(VLOOKUP(C987,[1]!T_Resins[#Data],3,FALSE)/VLOOKUP(A987,[1]!T_Printers[#Data],5,FALSE),1),ROUND(VLOOKUP(C987,[1]!T_Resins[#Data],3,FALSE)/VLOOKUP(A987,[1]!T_Printers[#Data],5,FALSE),1)&gt;_xlfn.XLOOKUP(B987,[1]Printers!L:L,[1]Printers!O:O,1,0,),10)),"")</f>
        <v>1.3</v>
      </c>
      <c r="H987">
        <f>IFERROR(IF(ROUND(_xlfn.XLOOKUP([1]Parameters!B987,[1]Printers!L:L,[1]Printers!Q:Q,,0)*G987/10,0)*10&lt;_xlfn.XLOOKUP([1]Parameters!B987,[1]Printers!L:L,[1]Printers!P:P,,0),ROUND(_xlfn.XLOOKUP([1]Parameters!B987,[1]Printers!L:L,[1]Printers!Q:Q,,0)*G987/10,0)*10,_xlfn.XLOOKUP([1]Parameters!B987,[1]Printers!L:L,[1]Printers!P:P,,0)),"")</f>
        <v>10</v>
      </c>
      <c r="I987" s="3" t="str" cm="1">
        <f t="array" ref="I987">IFERROR(IF(ROW()-1&gt;COUNTA([1]!T_Printers[Printers])*COUNTA([1]!T_Resins[Resins]),"",_xlfn.IFS(ROUND(VLOOKUP(C987,[1]!T_Resins[#Data],4,FALSE)/VLOOKUP(A987,[1]!T_Printers[#Data],5,FALSE),1)&lt;=_xlfn.XLOOKUP(B987,[1]Printers!L:L,[1]Printers!O:O,1,0,),ROUND(VLOOKUP(C987,[1]!T_Resins[#Data],4,FALSE)/VLOOKUP(A987,[1]!T_Printers[#Data],5,FALSE),1),ROUND(VLOOKUP(C987,[1]!T_Resins[#Data],4,FALSE)/VLOOKUP(A987,[1]!T_Printers[#Data],5,FALSE),1)&gt;_xlfn.XLOOKUP(B987,[1]Printers!L:L,[1]Printers!O:O,1,0,),"")),"")</f>
        <v/>
      </c>
      <c r="J987" t="str">
        <f>IFERROR(IF(ROUND(_xlfn.XLOOKUP([1]Parameters!B987,[1]Printers!L:L,[1]Printers!Q:Q,,0)*I987/10,0)*10&lt;_xlfn.XLOOKUP([1]Parameters!B987,[1]Printers!L:L,[1]Printers!P:P,,0),ROUND(_xlfn.XLOOKUP([1]Parameters!B987,[1]Printers!L:L,[1]Printers!Q:Q,,0)*I987/10,0)*10,_xlfn.XLOOKUP([1]Parameters!B987,[1]Printers!L:L,[1]Printers!P:P,,0)),"")</f>
        <v/>
      </c>
      <c r="K987">
        <f>IF(SUM(E987:J987)&lt;&gt;0,VLOOKUP(A987,[1]!T_Printers[#Data],10,FALSE)+VLOOKUP(C987,[1]!T_Resins[#Data],10,FALSE),"")</f>
        <v>5</v>
      </c>
      <c r="L987">
        <f>IF(SUM(E987:J987)&lt;&gt;0,VLOOKUP(A987,[1]!T_Printers[#Data],11,FALSE),"")</f>
        <v>8</v>
      </c>
      <c r="M987">
        <f>IF(SUM(E987:J987)&lt;&gt;0,VLOOKUP(C987,[1]!T_Resins[#Data],8,FALSE),"")</f>
        <v>120</v>
      </c>
      <c r="N987">
        <f>IF(_xlfn.XLOOKUP(B987,[1]Printers!$L:$L,[1]Printers!$R:$R,0,0)&gt;0,[1]Parameters!M987,IF(SUM(E987:J987)&lt;&gt;0,VLOOKUP(C987,[1]!T_Resins[#Data],9,FALSE),""))</f>
        <v>120</v>
      </c>
      <c r="O987" t="str">
        <f t="shared" si="15"/>
        <v>CrealityHalotMagePro</v>
      </c>
    </row>
    <row r="988" spans="1:15" x14ac:dyDescent="0.25">
      <c r="A988" t="str">
        <f t="array" ref="A988">IF(ROW()-1&gt;COUNTA([1]!T_Printers[Printers])*COUNTA([1]!T_Resins[Resins]),"",INDEX([1]!T_Printers[Printers],INT((ROW()-2)/COUNTA([1]!T_Resins[Resins])+1)))</f>
        <v>Creality Halot Mage Pro</v>
      </c>
      <c r="B988" t="str">
        <f>_xlfn.XLOOKUP(A988,[1]!T_Printers[Printers],[1]!T_Printers[Icon link],,0)</f>
        <v>CrealityHalotMagePro</v>
      </c>
      <c r="C988" t="str">
        <f t="array" ref="C988">IF(ROW()-1&gt;COUNTA([1]!T_Printers[Printers])*COUNTA([1]!T_Resins[Resins]),"",INDEX([1]!T_Resins[Resins],MOD(ROW()-2,COUNTA([1]!T_Resins[Resins]))+1))</f>
        <v xml:space="preserve">Dental Sand A1-A2 (Обновленная версия) </v>
      </c>
      <c r="D988">
        <f>IF(SUM(E988:J988)&lt;&gt;0,IF(ROW()-1&gt;COUNTA([1]!T_Printers[Printers])*COUNTA([1]!T_Resins[Resins]),"",2),"")</f>
        <v>2</v>
      </c>
      <c r="E988" cm="1">
        <f t="array" ref="E988">IFERROR(IF(ROW()-1&gt;COUNTA([1]!T_Printers[Printers])*COUNTA([1]!T_Resins[Resins]),"",_xlfn.IFS(ROUND(VLOOKUP(C988,[1]!T_Resins[#Data],2,FALSE)/VLOOKUP(A988,[1]!T_Printers[#Data],5,FALSE),1)&lt;=_xlfn.XLOOKUP(B988,[1]Printers!L:L,[1]Printers!O:O,1,0,),ROUND(VLOOKUP(C988,[1]!T_Resins[#Data],2,FALSE)/VLOOKUP(A988,[1]!T_Printers[#Data],5,FALSE),1),ROUND(VLOOKUP(C988,[1]!T_Resins[#Data],2,FALSE)/VLOOKUP(A988,[1]!T_Printers[#Data],5,FALSE),1)&gt;_xlfn.XLOOKUP(B988,[1]Printers!L:L,[1]Printers!O:O,1,0,),10)),"Используйте слой 100 мкм")</f>
        <v>2.8</v>
      </c>
      <c r="F988">
        <f>IFERROR(IF(ROUND(_xlfn.XLOOKUP([1]Parameters!B988,[1]Printers!L:L,[1]Printers!Q:Q,,0)*E988/10,0)*10&lt;_xlfn.XLOOKUP([1]Parameters!B988,[1]Printers!L:L,[1]Printers!P:P,,0),ROUND(_xlfn.XLOOKUP([1]Parameters!B988,[1]Printers!L:L,[1]Printers!Q:Q,,0)*E988/10,0)*10,_xlfn.XLOOKUP([1]Parameters!B988,[1]Printers!L:L,[1]Printers!P:P,,0)),"")</f>
        <v>30</v>
      </c>
      <c r="G988" cm="1">
        <f t="array" ref="G988">IFERROR(IF(ROW()-1&gt;COUNTA([1]!T_Printers[Printers])*COUNTA([1]!T_Resins[Resins]),"",_xlfn.IFS(ROUND(VLOOKUP(C988,[1]!T_Resins[#Data],3,FALSE)/VLOOKUP(A988,[1]!T_Printers[#Data],5,FALSE),1)&lt;=_xlfn.XLOOKUP(B988,[1]Printers!L:L,[1]Printers!O:O,1,0,),ROUND(VLOOKUP(C988,[1]!T_Resins[#Data],3,FALSE)/VLOOKUP(A988,[1]!T_Printers[#Data],5,FALSE),1),ROUND(VLOOKUP(C988,[1]!T_Resins[#Data],3,FALSE)/VLOOKUP(A988,[1]!T_Printers[#Data],5,FALSE),1)&gt;_xlfn.XLOOKUP(B988,[1]Printers!L:L,[1]Printers!O:O,1,0,),10)),"")</f>
        <v>2.9</v>
      </c>
      <c r="H988">
        <f>IFERROR(IF(ROUND(_xlfn.XLOOKUP([1]Parameters!B988,[1]Printers!L:L,[1]Printers!Q:Q,,0)*G988/10,0)*10&lt;_xlfn.XLOOKUP([1]Parameters!B988,[1]Printers!L:L,[1]Printers!P:P,,0),ROUND(_xlfn.XLOOKUP([1]Parameters!B988,[1]Printers!L:L,[1]Printers!Q:Q,,0)*G988/10,0)*10,_xlfn.XLOOKUP([1]Parameters!B988,[1]Printers!L:L,[1]Printers!P:P,,0)),"")</f>
        <v>30</v>
      </c>
      <c r="I988" s="3" t="str" cm="1">
        <f t="array" ref="I988">IFERROR(IF(ROW()-1&gt;COUNTA([1]!T_Printers[Printers])*COUNTA([1]!T_Resins[Resins]),"",_xlfn.IFS(ROUND(VLOOKUP(C988,[1]!T_Resins[#Data],4,FALSE)/VLOOKUP(A988,[1]!T_Printers[#Data],5,FALSE),1)&lt;=_xlfn.XLOOKUP(B988,[1]Printers!L:L,[1]Printers!O:O,1,0,),ROUND(VLOOKUP(C988,[1]!T_Resins[#Data],4,FALSE)/VLOOKUP(A988,[1]!T_Printers[#Data],5,FALSE),1),ROUND(VLOOKUP(C988,[1]!T_Resins[#Data],4,FALSE)/VLOOKUP(A988,[1]!T_Printers[#Data],5,FALSE),1)&gt;_xlfn.XLOOKUP(B988,[1]Printers!L:L,[1]Printers!O:O,1,0,),"")),"")</f>
        <v/>
      </c>
      <c r="J988" t="str">
        <f>IFERROR(IF(ROUND(_xlfn.XLOOKUP([1]Parameters!B988,[1]Printers!L:L,[1]Printers!Q:Q,,0)*I988/10,0)*10&lt;_xlfn.XLOOKUP([1]Parameters!B988,[1]Printers!L:L,[1]Printers!P:P,,0),ROUND(_xlfn.XLOOKUP([1]Parameters!B988,[1]Printers!L:L,[1]Printers!Q:Q,,0)*I988/10,0)*10,_xlfn.XLOOKUP([1]Parameters!B988,[1]Printers!L:L,[1]Printers!P:P,,0)),"")</f>
        <v/>
      </c>
      <c r="K988">
        <f>IF(SUM(E988:J988)&lt;&gt;0,VLOOKUP(A988,[1]!T_Printers[#Data],10,FALSE)+VLOOKUP(C988,[1]!T_Resins[#Data],10,FALSE),"")</f>
        <v>5</v>
      </c>
      <c r="L988">
        <f>IF(SUM(E988:J988)&lt;&gt;0,VLOOKUP(A988,[1]!T_Printers[#Data],11,FALSE),"")</f>
        <v>8</v>
      </c>
      <c r="M988">
        <f>IF(SUM(E988:J988)&lt;&gt;0,VLOOKUP(C988,[1]!T_Resins[#Data],8,FALSE),"")</f>
        <v>120</v>
      </c>
      <c r="N988">
        <f>IF(_xlfn.XLOOKUP(B988,[1]Printers!$L:$L,[1]Printers!$R:$R,0,0)&gt;0,[1]Parameters!M988,IF(SUM(E988:J988)&lt;&gt;0,VLOOKUP(C988,[1]!T_Resins[#Data],9,FALSE),""))</f>
        <v>120</v>
      </c>
      <c r="O988" t="str">
        <f t="shared" si="15"/>
        <v>CrealityHalotMagePro</v>
      </c>
    </row>
    <row r="989" spans="1:15" x14ac:dyDescent="0.25">
      <c r="A989" t="str">
        <f t="array" ref="A989">IF(ROW()-1&gt;COUNTA([1]!T_Printers[Printers])*COUNTA([1]!T_Resins[Resins]),"",INDEX([1]!T_Printers[Printers],INT((ROW()-2)/COUNTA([1]!T_Resins[Resins])+1)))</f>
        <v>Creality Halot Mage Pro</v>
      </c>
      <c r="B989" t="str">
        <f>_xlfn.XLOOKUP(A989,[1]!T_Printers[Printers],[1]!T_Printers[Icon link],,0)</f>
        <v>CrealityHalotMagePro</v>
      </c>
      <c r="C989" t="str">
        <f t="array" ref="C989">IF(ROW()-1&gt;COUNTA([1]!T_Printers[Printers])*COUNTA([1]!T_Resins[Resins]),"",INDEX([1]!T_Resins[Resins],MOD(ROW()-2,COUNTA([1]!T_Resins[Resins]))+1))</f>
        <v>Dental Sand A3</v>
      </c>
      <c r="D989">
        <f>IF(SUM(E989:J989)&lt;&gt;0,IF(ROW()-1&gt;COUNTA([1]!T_Printers[Printers])*COUNTA([1]!T_Resins[Resins]),"",2),"")</f>
        <v>2</v>
      </c>
      <c r="E989" cm="1">
        <f t="array" ref="E989">IFERROR(IF(ROW()-1&gt;COUNTA([1]!T_Printers[Printers])*COUNTA([1]!T_Resins[Resins]),"",_xlfn.IFS(ROUND(VLOOKUP(C989,[1]!T_Resins[#Data],2,FALSE)/VLOOKUP(A989,[1]!T_Printers[#Data],5,FALSE),1)&lt;=_xlfn.XLOOKUP(B989,[1]Printers!L:L,[1]Printers!O:O,1,0,),ROUND(VLOOKUP(C989,[1]!T_Resins[#Data],2,FALSE)/VLOOKUP(A989,[1]!T_Printers[#Data],5,FALSE),1),ROUND(VLOOKUP(C989,[1]!T_Resins[#Data],2,FALSE)/VLOOKUP(A989,[1]!T_Printers[#Data],5,FALSE),1)&gt;_xlfn.XLOOKUP(B989,[1]Printers!L:L,[1]Printers!O:O,1,0,),10)),"Используйте слой 100 мкм")</f>
        <v>1</v>
      </c>
      <c r="F989">
        <f>IFERROR(IF(ROUND(_xlfn.XLOOKUP([1]Parameters!B989,[1]Printers!L:L,[1]Printers!Q:Q,,0)*E989/10,0)*10&lt;_xlfn.XLOOKUP([1]Parameters!B989,[1]Printers!L:L,[1]Printers!P:P,,0),ROUND(_xlfn.XLOOKUP([1]Parameters!B989,[1]Printers!L:L,[1]Printers!Q:Q,,0)*E989/10,0)*10,_xlfn.XLOOKUP([1]Parameters!B989,[1]Printers!L:L,[1]Printers!P:P,,0)),"")</f>
        <v>10</v>
      </c>
      <c r="G989" cm="1">
        <f t="array" ref="G989">IFERROR(IF(ROW()-1&gt;COUNTA([1]!T_Printers[Printers])*COUNTA([1]!T_Resins[Resins]),"",_xlfn.IFS(ROUND(VLOOKUP(C989,[1]!T_Resins[#Data],3,FALSE)/VLOOKUP(A989,[1]!T_Printers[#Data],5,FALSE),1)&lt;=_xlfn.XLOOKUP(B989,[1]Printers!L:L,[1]Printers!O:O,1,0,),ROUND(VLOOKUP(C989,[1]!T_Resins[#Data],3,FALSE)/VLOOKUP(A989,[1]!T_Printers[#Data],5,FALSE),1),ROUND(VLOOKUP(C989,[1]!T_Resins[#Data],3,FALSE)/VLOOKUP(A989,[1]!T_Printers[#Data],5,FALSE),1)&gt;_xlfn.XLOOKUP(B989,[1]Printers!L:L,[1]Printers!O:O,1,0,),10)),"")</f>
        <v>1.3</v>
      </c>
      <c r="H989">
        <f>IFERROR(IF(ROUND(_xlfn.XLOOKUP([1]Parameters!B989,[1]Printers!L:L,[1]Printers!Q:Q,,0)*G989/10,0)*10&lt;_xlfn.XLOOKUP([1]Parameters!B989,[1]Printers!L:L,[1]Printers!P:P,,0),ROUND(_xlfn.XLOOKUP([1]Parameters!B989,[1]Printers!L:L,[1]Printers!Q:Q,,0)*G989/10,0)*10,_xlfn.XLOOKUP([1]Parameters!B989,[1]Printers!L:L,[1]Printers!P:P,,0)),"")</f>
        <v>10</v>
      </c>
      <c r="I989" s="3" t="str" cm="1">
        <f t="array" ref="I989">IFERROR(IF(ROW()-1&gt;COUNTA([1]!T_Printers[Printers])*COUNTA([1]!T_Resins[Resins]),"",_xlfn.IFS(ROUND(VLOOKUP(C989,[1]!T_Resins[#Data],4,FALSE)/VLOOKUP(A989,[1]!T_Printers[#Data],5,FALSE),1)&lt;=_xlfn.XLOOKUP(B989,[1]Printers!L:L,[1]Printers!O:O,1,0,),ROUND(VLOOKUP(C989,[1]!T_Resins[#Data],4,FALSE)/VLOOKUP(A989,[1]!T_Printers[#Data],5,FALSE),1),ROUND(VLOOKUP(C989,[1]!T_Resins[#Data],4,FALSE)/VLOOKUP(A989,[1]!T_Printers[#Data],5,FALSE),1)&gt;_xlfn.XLOOKUP(B989,[1]Printers!L:L,[1]Printers!O:O,1,0,),"")),"")</f>
        <v/>
      </c>
      <c r="J989" t="str">
        <f>IFERROR(IF(ROUND(_xlfn.XLOOKUP([1]Parameters!B989,[1]Printers!L:L,[1]Printers!Q:Q,,0)*I989/10,0)*10&lt;_xlfn.XLOOKUP([1]Parameters!B989,[1]Printers!L:L,[1]Printers!P:P,,0),ROUND(_xlfn.XLOOKUP([1]Parameters!B989,[1]Printers!L:L,[1]Printers!Q:Q,,0)*I989/10,0)*10,_xlfn.XLOOKUP([1]Parameters!B989,[1]Printers!L:L,[1]Printers!P:P,,0)),"")</f>
        <v/>
      </c>
      <c r="K989">
        <f>IF(SUM(E989:J989)&lt;&gt;0,VLOOKUP(A989,[1]!T_Printers[#Data],10,FALSE)+VLOOKUP(C989,[1]!T_Resins[#Data],10,FALSE),"")</f>
        <v>5</v>
      </c>
      <c r="L989">
        <f>IF(SUM(E989:J989)&lt;&gt;0,VLOOKUP(A989,[1]!T_Printers[#Data],11,FALSE),"")</f>
        <v>8</v>
      </c>
      <c r="M989">
        <f>IF(SUM(E989:J989)&lt;&gt;0,VLOOKUP(C989,[1]!T_Resins[#Data],8,FALSE),"")</f>
        <v>120</v>
      </c>
      <c r="N989">
        <f>IF(_xlfn.XLOOKUP(B989,[1]Printers!$L:$L,[1]Printers!$R:$R,0,0)&gt;0,[1]Parameters!M989,IF(SUM(E989:J989)&lt;&gt;0,VLOOKUP(C989,[1]!T_Resins[#Data],9,FALSE),""))</f>
        <v>120</v>
      </c>
      <c r="O989" t="str">
        <f t="shared" si="15"/>
        <v>CrealityHalotMagePro</v>
      </c>
    </row>
    <row r="990" spans="1:15" x14ac:dyDescent="0.25">
      <c r="A990" t="str">
        <f t="array" ref="A990">IF(ROW()-1&gt;COUNTA([1]!T_Printers[Printers])*COUNTA([1]!T_Resins[Resins]),"",INDEX([1]!T_Printers[Printers],INT((ROW()-2)/COUNTA([1]!T_Resins[Resins])+1)))</f>
        <v>Creality Halot Mage Pro</v>
      </c>
      <c r="B990" t="str">
        <f>_xlfn.XLOOKUP(A990,[1]!T_Printers[Printers],[1]!T_Printers[Icon link],,0)</f>
        <v>CrealityHalotMagePro</v>
      </c>
      <c r="C990" t="str">
        <f t="array" ref="C990">IF(ROW()-1&gt;COUNTA([1]!T_Printers[Printers])*COUNTA([1]!T_Resins[Resins]),"",INDEX([1]!T_Resins[Resins],MOD(ROW()-2,COUNTA([1]!T_Resins[Resins]))+1))</f>
        <v xml:space="preserve">Dental Sand A3 (Обновленная версия) </v>
      </c>
      <c r="D990">
        <f>IF(SUM(E990:J990)&lt;&gt;0,IF(ROW()-1&gt;COUNTA([1]!T_Printers[Printers])*COUNTA([1]!T_Resins[Resins]),"",2),"")</f>
        <v>2</v>
      </c>
      <c r="E990" cm="1">
        <f t="array" ref="E990">IFERROR(IF(ROW()-1&gt;COUNTA([1]!T_Printers[Printers])*COUNTA([1]!T_Resins[Resins]),"",_xlfn.IFS(ROUND(VLOOKUP(C990,[1]!T_Resins[#Data],2,FALSE)/VLOOKUP(A990,[1]!T_Printers[#Data],5,FALSE),1)&lt;=_xlfn.XLOOKUP(B990,[1]Printers!L:L,[1]Printers!O:O,1,0,),ROUND(VLOOKUP(C990,[1]!T_Resins[#Data],2,FALSE)/VLOOKUP(A990,[1]!T_Printers[#Data],5,FALSE),1),ROUND(VLOOKUP(C990,[1]!T_Resins[#Data],2,FALSE)/VLOOKUP(A990,[1]!T_Printers[#Data],5,FALSE),1)&gt;_xlfn.XLOOKUP(B990,[1]Printers!L:L,[1]Printers!O:O,1,0,),10)),"Используйте слой 100 мкм")</f>
        <v>2.8</v>
      </c>
      <c r="F990">
        <f>IFERROR(IF(ROUND(_xlfn.XLOOKUP([1]Parameters!B990,[1]Printers!L:L,[1]Printers!Q:Q,,0)*E990/10,0)*10&lt;_xlfn.XLOOKUP([1]Parameters!B990,[1]Printers!L:L,[1]Printers!P:P,,0),ROUND(_xlfn.XLOOKUP([1]Parameters!B990,[1]Printers!L:L,[1]Printers!Q:Q,,0)*E990/10,0)*10,_xlfn.XLOOKUP([1]Parameters!B990,[1]Printers!L:L,[1]Printers!P:P,,0)),"")</f>
        <v>30</v>
      </c>
      <c r="G990" cm="1">
        <f t="array" ref="G990">IFERROR(IF(ROW()-1&gt;COUNTA([1]!T_Printers[Printers])*COUNTA([1]!T_Resins[Resins]),"",_xlfn.IFS(ROUND(VLOOKUP(C990,[1]!T_Resins[#Data],3,FALSE)/VLOOKUP(A990,[1]!T_Printers[#Data],5,FALSE),1)&lt;=_xlfn.XLOOKUP(B990,[1]Printers!L:L,[1]Printers!O:O,1,0,),ROUND(VLOOKUP(C990,[1]!T_Resins[#Data],3,FALSE)/VLOOKUP(A990,[1]!T_Printers[#Data],5,FALSE),1),ROUND(VLOOKUP(C990,[1]!T_Resins[#Data],3,FALSE)/VLOOKUP(A990,[1]!T_Printers[#Data],5,FALSE),1)&gt;_xlfn.XLOOKUP(B990,[1]Printers!L:L,[1]Printers!O:O,1,0,),10)),"")</f>
        <v>2.9</v>
      </c>
      <c r="H990">
        <f>IFERROR(IF(ROUND(_xlfn.XLOOKUP([1]Parameters!B990,[1]Printers!L:L,[1]Printers!Q:Q,,0)*G990/10,0)*10&lt;_xlfn.XLOOKUP([1]Parameters!B990,[1]Printers!L:L,[1]Printers!P:P,,0),ROUND(_xlfn.XLOOKUP([1]Parameters!B990,[1]Printers!L:L,[1]Printers!Q:Q,,0)*G990/10,0)*10,_xlfn.XLOOKUP([1]Parameters!B990,[1]Printers!L:L,[1]Printers!P:P,,0)),"")</f>
        <v>30</v>
      </c>
      <c r="I990" s="3" t="str" cm="1">
        <f t="array" ref="I990">IFERROR(IF(ROW()-1&gt;COUNTA([1]!T_Printers[Printers])*COUNTA([1]!T_Resins[Resins]),"",_xlfn.IFS(ROUND(VLOOKUP(C990,[1]!T_Resins[#Data],4,FALSE)/VLOOKUP(A990,[1]!T_Printers[#Data],5,FALSE),1)&lt;=_xlfn.XLOOKUP(B990,[1]Printers!L:L,[1]Printers!O:O,1,0,),ROUND(VLOOKUP(C990,[1]!T_Resins[#Data],4,FALSE)/VLOOKUP(A990,[1]!T_Printers[#Data],5,FALSE),1),ROUND(VLOOKUP(C990,[1]!T_Resins[#Data],4,FALSE)/VLOOKUP(A990,[1]!T_Printers[#Data],5,FALSE),1)&gt;_xlfn.XLOOKUP(B990,[1]Printers!L:L,[1]Printers!O:O,1,0,),"")),"")</f>
        <v/>
      </c>
      <c r="J990" t="str">
        <f>IFERROR(IF(ROUND(_xlfn.XLOOKUP([1]Parameters!B990,[1]Printers!L:L,[1]Printers!Q:Q,,0)*I990/10,0)*10&lt;_xlfn.XLOOKUP([1]Parameters!B990,[1]Printers!L:L,[1]Printers!P:P,,0),ROUND(_xlfn.XLOOKUP([1]Parameters!B990,[1]Printers!L:L,[1]Printers!Q:Q,,0)*I990/10,0)*10,_xlfn.XLOOKUP([1]Parameters!B990,[1]Printers!L:L,[1]Printers!P:P,,0)),"")</f>
        <v/>
      </c>
      <c r="K990">
        <f>IF(SUM(E990:J990)&lt;&gt;0,VLOOKUP(A990,[1]!T_Printers[#Data],10,FALSE)+VLOOKUP(C990,[1]!T_Resins[#Data],10,FALSE),"")</f>
        <v>5</v>
      </c>
      <c r="L990">
        <f>IF(SUM(E990:J990)&lt;&gt;0,VLOOKUP(A990,[1]!T_Printers[#Data],11,FALSE),"")</f>
        <v>8</v>
      </c>
      <c r="M990">
        <f>IF(SUM(E990:J990)&lt;&gt;0,VLOOKUP(C990,[1]!T_Resins[#Data],8,FALSE),"")</f>
        <v>120</v>
      </c>
      <c r="N990">
        <f>IF(_xlfn.XLOOKUP(B990,[1]Printers!$L:$L,[1]Printers!$R:$R,0,0)&gt;0,[1]Parameters!M990,IF(SUM(E990:J990)&lt;&gt;0,VLOOKUP(C990,[1]!T_Resins[#Data],9,FALSE),""))</f>
        <v>120</v>
      </c>
      <c r="O990" t="str">
        <f t="shared" si="15"/>
        <v>CrealityHalotMagePro</v>
      </c>
    </row>
    <row r="991" spans="1:15" x14ac:dyDescent="0.25">
      <c r="A991" t="str">
        <f t="array" ref="A991">IF(ROW()-1&gt;COUNTA([1]!T_Printers[Printers])*COUNTA([1]!T_Resins[Resins]),"",INDEX([1]!T_Printers[Printers],INT((ROW()-2)/COUNTA([1]!T_Resins[Resins])+1)))</f>
        <v>Creality Halot Mage Pro</v>
      </c>
      <c r="B991" t="str">
        <f>_xlfn.XLOOKUP(A991,[1]!T_Printers[Printers],[1]!T_Printers[Icon link],,0)</f>
        <v>CrealityHalotMagePro</v>
      </c>
      <c r="C991" t="str">
        <f t="array" ref="C991">IF(ROW()-1&gt;COUNTA([1]!T_Printers[Printers])*COUNTA([1]!T_Resins[Resins]),"",INDEX([1]!T_Resins[Resins],MOD(ROW()-2,COUNTA([1]!T_Resins[Resins]))+1))</f>
        <v>Dental Sand Pro A1-A2 (Crown LT)</v>
      </c>
      <c r="D991">
        <f>IF(SUM(E991:J991)&lt;&gt;0,IF(ROW()-1&gt;COUNTA([1]!T_Printers[Printers])*COUNTA([1]!T_Resins[Resins]),"",2),"")</f>
        <v>2</v>
      </c>
      <c r="E991" cm="1">
        <f t="array" ref="E991">IFERROR(IF(ROW()-1&gt;COUNTA([1]!T_Printers[Printers])*COUNTA([1]!T_Resins[Resins]),"",_xlfn.IFS(ROUND(VLOOKUP(C991,[1]!T_Resins[#Data],2,FALSE)/VLOOKUP(A991,[1]!T_Printers[#Data],5,FALSE),1)&lt;=_xlfn.XLOOKUP(B991,[1]Printers!L:L,[1]Printers!O:O,1,0,),ROUND(VLOOKUP(C991,[1]!T_Resins[#Data],2,FALSE)/VLOOKUP(A991,[1]!T_Printers[#Data],5,FALSE),1),ROUND(VLOOKUP(C991,[1]!T_Resins[#Data],2,FALSE)/VLOOKUP(A991,[1]!T_Printers[#Data],5,FALSE),1)&gt;_xlfn.XLOOKUP(B991,[1]Printers!L:L,[1]Printers!O:O,1,0,),10)),"Используйте слой 100 мкм")</f>
        <v>4.5999999999999996</v>
      </c>
      <c r="F991">
        <f>IFERROR(IF(ROUND(_xlfn.XLOOKUP([1]Parameters!B991,[1]Printers!L:L,[1]Printers!Q:Q,,0)*E991/10,0)*10&lt;_xlfn.XLOOKUP([1]Parameters!B991,[1]Printers!L:L,[1]Printers!P:P,,0),ROUND(_xlfn.XLOOKUP([1]Parameters!B991,[1]Printers!L:L,[1]Printers!Q:Q,,0)*E991/10,0)*10,_xlfn.XLOOKUP([1]Parameters!B991,[1]Printers!L:L,[1]Printers!P:P,,0)),"")</f>
        <v>40</v>
      </c>
      <c r="G991" cm="1">
        <f t="array" ref="G991">IFERROR(IF(ROW()-1&gt;COUNTA([1]!T_Printers[Printers])*COUNTA([1]!T_Resins[Resins]),"",_xlfn.IFS(ROUND(VLOOKUP(C991,[1]!T_Resins[#Data],3,FALSE)/VLOOKUP(A991,[1]!T_Printers[#Data],5,FALSE),1)&lt;=_xlfn.XLOOKUP(B991,[1]Printers!L:L,[1]Printers!O:O,1,0,),ROUND(VLOOKUP(C991,[1]!T_Resins[#Data],3,FALSE)/VLOOKUP(A991,[1]!T_Printers[#Data],5,FALSE),1),ROUND(VLOOKUP(C991,[1]!T_Resins[#Data],3,FALSE)/VLOOKUP(A991,[1]!T_Printers[#Data],5,FALSE),1)&gt;_xlfn.XLOOKUP(B991,[1]Printers!L:L,[1]Printers!O:O,1,0,),10)),"")</f>
        <v>6.6</v>
      </c>
      <c r="H991">
        <f>IFERROR(IF(ROUND(_xlfn.XLOOKUP([1]Parameters!B991,[1]Printers!L:L,[1]Printers!Q:Q,,0)*G991/10,0)*10&lt;_xlfn.XLOOKUP([1]Parameters!B991,[1]Printers!L:L,[1]Printers!P:P,,0),ROUND(_xlfn.XLOOKUP([1]Parameters!B991,[1]Printers!L:L,[1]Printers!Q:Q,,0)*G991/10,0)*10,_xlfn.XLOOKUP([1]Parameters!B991,[1]Printers!L:L,[1]Printers!P:P,,0)),"")</f>
        <v>60</v>
      </c>
      <c r="I991" s="3" t="str" cm="1">
        <f t="array" ref="I991">IFERROR(IF(ROW()-1&gt;COUNTA([1]!T_Printers[Printers])*COUNTA([1]!T_Resins[Resins]),"",_xlfn.IFS(ROUND(VLOOKUP(C991,[1]!T_Resins[#Data],4,FALSE)/VLOOKUP(A991,[1]!T_Printers[#Data],5,FALSE),1)&lt;=_xlfn.XLOOKUP(B991,[1]Printers!L:L,[1]Printers!O:O,1,0,),ROUND(VLOOKUP(C991,[1]!T_Resins[#Data],4,FALSE)/VLOOKUP(A991,[1]!T_Printers[#Data],5,FALSE),1),ROUND(VLOOKUP(C991,[1]!T_Resins[#Data],4,FALSE)/VLOOKUP(A991,[1]!T_Printers[#Data],5,FALSE),1)&gt;_xlfn.XLOOKUP(B991,[1]Printers!L:L,[1]Printers!O:O,1,0,),"")),"")</f>
        <v/>
      </c>
      <c r="J991" t="str">
        <f>IFERROR(IF(ROUND(_xlfn.XLOOKUP([1]Parameters!B991,[1]Printers!L:L,[1]Printers!Q:Q,,0)*I991/10,0)*10&lt;_xlfn.XLOOKUP([1]Parameters!B991,[1]Printers!L:L,[1]Printers!P:P,,0),ROUND(_xlfn.XLOOKUP([1]Parameters!B991,[1]Printers!L:L,[1]Printers!Q:Q,,0)*I991/10,0)*10,_xlfn.XLOOKUP([1]Parameters!B991,[1]Printers!L:L,[1]Printers!P:P,,0)),"")</f>
        <v/>
      </c>
      <c r="K991">
        <f>IF(SUM(E991:J991)&lt;&gt;0,VLOOKUP(A991,[1]!T_Printers[#Data],10,FALSE)+VLOOKUP(C991,[1]!T_Resins[#Data],10,FALSE),"")</f>
        <v>5</v>
      </c>
      <c r="L991">
        <f>IF(SUM(E991:J991)&lt;&gt;0,VLOOKUP(A991,[1]!T_Printers[#Data],11,FALSE),"")</f>
        <v>8</v>
      </c>
      <c r="M991">
        <f>IF(SUM(E991:J991)&lt;&gt;0,VLOOKUP(C991,[1]!T_Resins[#Data],8,FALSE),"")</f>
        <v>120</v>
      </c>
      <c r="N991">
        <f>IF(_xlfn.XLOOKUP(B991,[1]Printers!$L:$L,[1]Printers!$R:$R,0,0)&gt;0,[1]Parameters!M991,IF(SUM(E991:J991)&lt;&gt;0,VLOOKUP(C991,[1]!T_Resins[#Data],9,FALSE),""))</f>
        <v>120</v>
      </c>
      <c r="O991" t="str">
        <f t="shared" si="15"/>
        <v>CrealityHalotMagePro</v>
      </c>
    </row>
    <row r="992" spans="1:15" x14ac:dyDescent="0.25">
      <c r="A992" t="str">
        <f t="array" ref="A992">IF(ROW()-1&gt;COUNTA([1]!T_Printers[Printers])*COUNTA([1]!T_Resins[Resins]),"",INDEX([1]!T_Printers[Printers],INT((ROW()-2)/COUNTA([1]!T_Resins[Resins])+1)))</f>
        <v>Creality Halot Mage Pro</v>
      </c>
      <c r="B992" t="str">
        <f>_xlfn.XLOOKUP(A992,[1]!T_Printers[Printers],[1]!T_Printers[Icon link],,0)</f>
        <v>CrealityHalotMagePro</v>
      </c>
      <c r="C992" t="str">
        <f t="array" ref="C992">IF(ROW()-1&gt;COUNTA([1]!T_Printers[Printers])*COUNTA([1]!T_Resins[Resins]),"",INDEX([1]!T_Resins[Resins],MOD(ROW()-2,COUNTA([1]!T_Resins[Resins]))+1))</f>
        <v>Dental Sand Pro A3 (Crown LT)</v>
      </c>
      <c r="D992">
        <f>IF(SUM(E992:J992)&lt;&gt;0,IF(ROW()-1&gt;COUNTA([1]!T_Printers[Printers])*COUNTA([1]!T_Resins[Resins]),"",2),"")</f>
        <v>2</v>
      </c>
      <c r="E992" cm="1">
        <f t="array" ref="E992">IFERROR(IF(ROW()-1&gt;COUNTA([1]!T_Printers[Printers])*COUNTA([1]!T_Resins[Resins]),"",_xlfn.IFS(ROUND(VLOOKUP(C992,[1]!T_Resins[#Data],2,FALSE)/VLOOKUP(A992,[1]!T_Printers[#Data],5,FALSE),1)&lt;=_xlfn.XLOOKUP(B992,[1]Printers!L:L,[1]Printers!O:O,1,0,),ROUND(VLOOKUP(C992,[1]!T_Resins[#Data],2,FALSE)/VLOOKUP(A992,[1]!T_Printers[#Data],5,FALSE),1),ROUND(VLOOKUP(C992,[1]!T_Resins[#Data],2,FALSE)/VLOOKUP(A992,[1]!T_Printers[#Data],5,FALSE),1)&gt;_xlfn.XLOOKUP(B992,[1]Printers!L:L,[1]Printers!O:O,1,0,),10)),"Используйте слой 100 мкм")</f>
        <v>4.5999999999999996</v>
      </c>
      <c r="F992">
        <f>IFERROR(IF(ROUND(_xlfn.XLOOKUP([1]Parameters!B992,[1]Printers!L:L,[1]Printers!Q:Q,,0)*E992/10,0)*10&lt;_xlfn.XLOOKUP([1]Parameters!B992,[1]Printers!L:L,[1]Printers!P:P,,0),ROUND(_xlfn.XLOOKUP([1]Parameters!B992,[1]Printers!L:L,[1]Printers!Q:Q,,0)*E992/10,0)*10,_xlfn.XLOOKUP([1]Parameters!B992,[1]Printers!L:L,[1]Printers!P:P,,0)),"")</f>
        <v>40</v>
      </c>
      <c r="G992" cm="1">
        <f t="array" ref="G992">IFERROR(IF(ROW()-1&gt;COUNTA([1]!T_Printers[Printers])*COUNTA([1]!T_Resins[Resins]),"",_xlfn.IFS(ROUND(VLOOKUP(C992,[1]!T_Resins[#Data],3,FALSE)/VLOOKUP(A992,[1]!T_Printers[#Data],5,FALSE),1)&lt;=_xlfn.XLOOKUP(B992,[1]Printers!L:L,[1]Printers!O:O,1,0,),ROUND(VLOOKUP(C992,[1]!T_Resins[#Data],3,FALSE)/VLOOKUP(A992,[1]!T_Printers[#Data],5,FALSE),1),ROUND(VLOOKUP(C992,[1]!T_Resins[#Data],3,FALSE)/VLOOKUP(A992,[1]!T_Printers[#Data],5,FALSE),1)&gt;_xlfn.XLOOKUP(B992,[1]Printers!L:L,[1]Printers!O:O,1,0,),10)),"")</f>
        <v>6.6</v>
      </c>
      <c r="H992">
        <f>IFERROR(IF(ROUND(_xlfn.XLOOKUP([1]Parameters!B992,[1]Printers!L:L,[1]Printers!Q:Q,,0)*G992/10,0)*10&lt;_xlfn.XLOOKUP([1]Parameters!B992,[1]Printers!L:L,[1]Printers!P:P,,0),ROUND(_xlfn.XLOOKUP([1]Parameters!B992,[1]Printers!L:L,[1]Printers!Q:Q,,0)*G992/10,0)*10,_xlfn.XLOOKUP([1]Parameters!B992,[1]Printers!L:L,[1]Printers!P:P,,0)),"")</f>
        <v>60</v>
      </c>
      <c r="I992" s="3" t="str" cm="1">
        <f t="array" ref="I992">IFERROR(IF(ROW()-1&gt;COUNTA([1]!T_Printers[Printers])*COUNTA([1]!T_Resins[Resins]),"",_xlfn.IFS(ROUND(VLOOKUP(C992,[1]!T_Resins[#Data],4,FALSE)/VLOOKUP(A992,[1]!T_Printers[#Data],5,FALSE),1)&lt;=_xlfn.XLOOKUP(B992,[1]Printers!L:L,[1]Printers!O:O,1,0,),ROUND(VLOOKUP(C992,[1]!T_Resins[#Data],4,FALSE)/VLOOKUP(A992,[1]!T_Printers[#Data],5,FALSE),1),ROUND(VLOOKUP(C992,[1]!T_Resins[#Data],4,FALSE)/VLOOKUP(A992,[1]!T_Printers[#Data],5,FALSE),1)&gt;_xlfn.XLOOKUP(B992,[1]Printers!L:L,[1]Printers!O:O,1,0,),"")),"")</f>
        <v/>
      </c>
      <c r="J992" t="str">
        <f>IFERROR(IF(ROUND(_xlfn.XLOOKUP([1]Parameters!B992,[1]Printers!L:L,[1]Printers!Q:Q,,0)*I992/10,0)*10&lt;_xlfn.XLOOKUP([1]Parameters!B992,[1]Printers!L:L,[1]Printers!P:P,,0),ROUND(_xlfn.XLOOKUP([1]Parameters!B992,[1]Printers!L:L,[1]Printers!Q:Q,,0)*I992/10,0)*10,_xlfn.XLOOKUP([1]Parameters!B992,[1]Printers!L:L,[1]Printers!P:P,,0)),"")</f>
        <v/>
      </c>
      <c r="K992">
        <f>IF(SUM(E992:J992)&lt;&gt;0,VLOOKUP(A992,[1]!T_Printers[#Data],10,FALSE)+VLOOKUP(C992,[1]!T_Resins[#Data],10,FALSE),"")</f>
        <v>5</v>
      </c>
      <c r="L992">
        <f>IF(SUM(E992:J992)&lt;&gt;0,VLOOKUP(A992,[1]!T_Printers[#Data],11,FALSE),"")</f>
        <v>8</v>
      </c>
      <c r="M992">
        <f>IF(SUM(E992:J992)&lt;&gt;0,VLOOKUP(C992,[1]!T_Resins[#Data],8,FALSE),"")</f>
        <v>120</v>
      </c>
      <c r="N992">
        <f>IF(_xlfn.XLOOKUP(B992,[1]Printers!$L:$L,[1]Printers!$R:$R,0,0)&gt;0,[1]Parameters!M992,IF(SUM(E992:J992)&lt;&gt;0,VLOOKUP(C992,[1]!T_Resins[#Data],9,FALSE),""))</f>
        <v>120</v>
      </c>
      <c r="O992" t="str">
        <f t="shared" si="15"/>
        <v>CrealityHalotMagePro</v>
      </c>
    </row>
    <row r="993" spans="1:15" x14ac:dyDescent="0.25">
      <c r="A993" t="str">
        <f t="array" ref="A993">IF(ROW()-1&gt;COUNTA([1]!T_Printers[Printers])*COUNTA([1]!T_Resins[Resins]),"",INDEX([1]!T_Printers[Printers],INT((ROW()-2)/COUNTA([1]!T_Resins[Resins])+1)))</f>
        <v>Creality Halot Mage Pro</v>
      </c>
      <c r="B993" t="str">
        <f>_xlfn.XLOOKUP(A993,[1]!T_Printers[Printers],[1]!T_Printers[Icon link],,0)</f>
        <v>CrealityHalotMagePro</v>
      </c>
      <c r="C993" t="str">
        <f t="array" ref="C993">IF(ROW()-1&gt;COUNTA([1]!T_Printers[Printers])*COUNTA([1]!T_Resins[Resins]),"",INDEX([1]!T_Resins[Resins],MOD(ROW()-2,COUNTA([1]!T_Resins[Resins]))+1))</f>
        <v>Dental Splint Soft</v>
      </c>
      <c r="D993">
        <f>IF(SUM(E993:J993)&lt;&gt;0,IF(ROW()-1&gt;COUNTA([1]!T_Printers[Printers])*COUNTA([1]!T_Resins[Resins]),"",2),"")</f>
        <v>2</v>
      </c>
      <c r="E993" cm="1">
        <f t="array" ref="E993">IFERROR(IF(ROW()-1&gt;COUNTA([1]!T_Printers[Printers])*COUNTA([1]!T_Resins[Resins]),"",_xlfn.IFS(ROUND(VLOOKUP(C993,[1]!T_Resins[#Data],2,FALSE)/VLOOKUP(A993,[1]!T_Printers[#Data],5,FALSE),1)&lt;=_xlfn.XLOOKUP(B993,[1]Printers!L:L,[1]Printers!O:O,1,0,),ROUND(VLOOKUP(C993,[1]!T_Resins[#Data],2,FALSE)/VLOOKUP(A993,[1]!T_Printers[#Data],5,FALSE),1),ROUND(VLOOKUP(C993,[1]!T_Resins[#Data],2,FALSE)/VLOOKUP(A993,[1]!T_Printers[#Data],5,FALSE),1)&gt;_xlfn.XLOOKUP(B993,[1]Printers!L:L,[1]Printers!O:O,1,0,),10)),"Используйте слой 100 мкм")</f>
        <v>3.1</v>
      </c>
      <c r="F993">
        <f>IFERROR(IF(ROUND(_xlfn.XLOOKUP([1]Parameters!B993,[1]Printers!L:L,[1]Printers!Q:Q,,0)*E993/10,0)*10&lt;_xlfn.XLOOKUP([1]Parameters!B993,[1]Printers!L:L,[1]Printers!P:P,,0),ROUND(_xlfn.XLOOKUP([1]Parameters!B993,[1]Printers!L:L,[1]Printers!Q:Q,,0)*E993/10,0)*10,_xlfn.XLOOKUP([1]Parameters!B993,[1]Printers!L:L,[1]Printers!P:P,,0)),"")</f>
        <v>30</v>
      </c>
      <c r="G993" cm="1">
        <f t="array" ref="G993">IFERROR(IF(ROW()-1&gt;COUNTA([1]!T_Printers[Printers])*COUNTA([1]!T_Resins[Resins]),"",_xlfn.IFS(ROUND(VLOOKUP(C993,[1]!T_Resins[#Data],3,FALSE)/VLOOKUP(A993,[1]!T_Printers[#Data],5,FALSE),1)&lt;=_xlfn.XLOOKUP(B993,[1]Printers!L:L,[1]Printers!O:O,1,0,),ROUND(VLOOKUP(C993,[1]!T_Resins[#Data],3,FALSE)/VLOOKUP(A993,[1]!T_Printers[#Data],5,FALSE),1),ROUND(VLOOKUP(C993,[1]!T_Resins[#Data],3,FALSE)/VLOOKUP(A993,[1]!T_Printers[#Data],5,FALSE),1)&gt;_xlfn.XLOOKUP(B993,[1]Printers!L:L,[1]Printers!O:O,1,0,),10)),"")</f>
        <v>4</v>
      </c>
      <c r="H993">
        <f>IFERROR(IF(ROUND(_xlfn.XLOOKUP([1]Parameters!B993,[1]Printers!L:L,[1]Printers!Q:Q,,0)*G993/10,0)*10&lt;_xlfn.XLOOKUP([1]Parameters!B993,[1]Printers!L:L,[1]Printers!P:P,,0),ROUND(_xlfn.XLOOKUP([1]Parameters!B993,[1]Printers!L:L,[1]Printers!Q:Q,,0)*G993/10,0)*10,_xlfn.XLOOKUP([1]Parameters!B993,[1]Printers!L:L,[1]Printers!P:P,,0)),"")</f>
        <v>40</v>
      </c>
      <c r="I993" s="3" t="str" cm="1">
        <f t="array" ref="I993">IFERROR(IF(ROW()-1&gt;COUNTA([1]!T_Printers[Printers])*COUNTA([1]!T_Resins[Resins]),"",_xlfn.IFS(ROUND(VLOOKUP(C993,[1]!T_Resins[#Data],4,FALSE)/VLOOKUP(A993,[1]!T_Printers[#Data],5,FALSE),1)&lt;=_xlfn.XLOOKUP(B993,[1]Printers!L:L,[1]Printers!O:O,1,0,),ROUND(VLOOKUP(C993,[1]!T_Resins[#Data],4,FALSE)/VLOOKUP(A993,[1]!T_Printers[#Data],5,FALSE),1),ROUND(VLOOKUP(C993,[1]!T_Resins[#Data],4,FALSE)/VLOOKUP(A993,[1]!T_Printers[#Data],5,FALSE),1)&gt;_xlfn.XLOOKUP(B993,[1]Printers!L:L,[1]Printers!O:O,1,0,),"")),"")</f>
        <v/>
      </c>
      <c r="J993" t="str">
        <f>IFERROR(IF(ROUND(_xlfn.XLOOKUP([1]Parameters!B993,[1]Printers!L:L,[1]Printers!Q:Q,,0)*I993/10,0)*10&lt;_xlfn.XLOOKUP([1]Parameters!B993,[1]Printers!L:L,[1]Printers!P:P,,0),ROUND(_xlfn.XLOOKUP([1]Parameters!B993,[1]Printers!L:L,[1]Printers!Q:Q,,0)*I993/10,0)*10,_xlfn.XLOOKUP([1]Parameters!B993,[1]Printers!L:L,[1]Printers!P:P,,0)),"")</f>
        <v/>
      </c>
      <c r="K993">
        <f>IF(SUM(E993:J993)&lt;&gt;0,VLOOKUP(A993,[1]!T_Printers[#Data],10,FALSE)+VLOOKUP(C993,[1]!T_Resins[#Data],10,FALSE),"")</f>
        <v>4</v>
      </c>
      <c r="L993">
        <f>IF(SUM(E993:J993)&lt;&gt;0,VLOOKUP(A993,[1]!T_Printers[#Data],11,FALSE),"")</f>
        <v>8</v>
      </c>
      <c r="M993">
        <f>IF(SUM(E993:J993)&lt;&gt;0,VLOOKUP(C993,[1]!T_Resins[#Data],8,FALSE),"")</f>
        <v>60</v>
      </c>
      <c r="N993">
        <f>IF(_xlfn.XLOOKUP(B993,[1]Printers!$L:$L,[1]Printers!$R:$R,0,0)&gt;0,[1]Parameters!M993,IF(SUM(E993:J993)&lt;&gt;0,VLOOKUP(C993,[1]!T_Resins[#Data],9,FALSE),""))</f>
        <v>60</v>
      </c>
      <c r="O993" t="str">
        <f t="shared" si="15"/>
        <v>CrealityHalotMagePro</v>
      </c>
    </row>
    <row r="994" spans="1:15" x14ac:dyDescent="0.25">
      <c r="A994" t="str">
        <f t="array" ref="A994">IF(ROW()-1&gt;COUNTA([1]!T_Printers[Printers])*COUNTA([1]!T_Resins[Resins]),"",INDEX([1]!T_Printers[Printers],INT((ROW()-2)/COUNTA([1]!T_Resins[Resins])+1)))</f>
        <v>Creality Halot Mage Pro</v>
      </c>
      <c r="B994" t="str">
        <f>_xlfn.XLOOKUP(A994,[1]!T_Printers[Printers],[1]!T_Printers[Icon link],,0)</f>
        <v>CrealityHalotMagePro</v>
      </c>
      <c r="C994" t="str">
        <f t="array" ref="C994">IF(ROW()-1&gt;COUNTA([1]!T_Printers[Printers])*COUNTA([1]!T_Resins[Resins]),"",INDEX([1]!T_Resins[Resins],MOD(ROW()-2,COUNTA([1]!T_Resins[Resins]))+1))</f>
        <v>Dental Tray</v>
      </c>
      <c r="D994">
        <f>IF(SUM(E994:J994)&lt;&gt;0,IF(ROW()-1&gt;COUNTA([1]!T_Printers[Printers])*COUNTA([1]!T_Resins[Resins]),"",2),"")</f>
        <v>2</v>
      </c>
      <c r="E994" t="str" cm="1">
        <f t="array" ref="E994">IFERROR(IF(ROW()-1&gt;COUNTA([1]!T_Printers[Printers])*COUNTA([1]!T_Resins[Resins]),"",_xlfn.IFS(ROUND(VLOOKUP(C994,[1]!T_Resins[#Data],2,FALSE)/VLOOKUP(A994,[1]!T_Printers[#Data],5,FALSE),1)&lt;=_xlfn.XLOOKUP(B994,[1]Printers!L:L,[1]Printers!O:O,1,0,),ROUND(VLOOKUP(C994,[1]!T_Resins[#Data],2,FALSE)/VLOOKUP(A994,[1]!T_Printers[#Data],5,FALSE),1),ROUND(VLOOKUP(C994,[1]!T_Resins[#Data],2,FALSE)/VLOOKUP(A994,[1]!T_Printers[#Data],5,FALSE),1)&gt;_xlfn.XLOOKUP(B994,[1]Printers!L:L,[1]Printers!O:O,1,0,),10)),"Используйте слой 100 мкм")</f>
        <v>Используйте слой 100 мкм</v>
      </c>
      <c r="F994" t="str">
        <f>IFERROR(IF(ROUND(_xlfn.XLOOKUP([1]Parameters!B994,[1]Printers!L:L,[1]Printers!Q:Q,,0)*E994/10,0)*10&lt;_xlfn.XLOOKUP([1]Parameters!B994,[1]Printers!L:L,[1]Printers!P:P,,0),ROUND(_xlfn.XLOOKUP([1]Parameters!B994,[1]Printers!L:L,[1]Printers!Q:Q,,0)*E994/10,0)*10,_xlfn.XLOOKUP([1]Parameters!B994,[1]Printers!L:L,[1]Printers!P:P,,0)),"")</f>
        <v/>
      </c>
      <c r="G994" cm="1">
        <f t="array" ref="G994">IFERROR(IF(ROW()-1&gt;COUNTA([1]!T_Printers[Printers])*COUNTA([1]!T_Resins[Resins]),"",_xlfn.IFS(ROUND(VLOOKUP(C994,[1]!T_Resins[#Data],3,FALSE)/VLOOKUP(A994,[1]!T_Printers[#Data],5,FALSE),1)&lt;=_xlfn.XLOOKUP(B994,[1]Printers!L:L,[1]Printers!O:O,1,0,),ROUND(VLOOKUP(C994,[1]!T_Resins[#Data],3,FALSE)/VLOOKUP(A994,[1]!T_Printers[#Data],5,FALSE),1),ROUND(VLOOKUP(C994,[1]!T_Resins[#Data],3,FALSE)/VLOOKUP(A994,[1]!T_Printers[#Data],5,FALSE),1)&gt;_xlfn.XLOOKUP(B994,[1]Printers!L:L,[1]Printers!O:O,1,0,),10)),"")</f>
        <v>2.4</v>
      </c>
      <c r="H994">
        <f>IFERROR(IF(ROUND(_xlfn.XLOOKUP([1]Parameters!B994,[1]Printers!L:L,[1]Printers!Q:Q,,0)*G994/10,0)*10&lt;_xlfn.XLOOKUP([1]Parameters!B994,[1]Printers!L:L,[1]Printers!P:P,,0),ROUND(_xlfn.XLOOKUP([1]Parameters!B994,[1]Printers!L:L,[1]Printers!Q:Q,,0)*G994/10,0)*10,_xlfn.XLOOKUP([1]Parameters!B994,[1]Printers!L:L,[1]Printers!P:P,,0)),"")</f>
        <v>20</v>
      </c>
      <c r="I994" s="3" cm="1">
        <f t="array" ref="I994">IFERROR(IF(ROW()-1&gt;COUNTA([1]!T_Printers[Printers])*COUNTA([1]!T_Resins[Resins]),"",_xlfn.IFS(ROUND(VLOOKUP(C994,[1]!T_Resins[#Data],4,FALSE)/VLOOKUP(A994,[1]!T_Printers[#Data],5,FALSE),1)&lt;=_xlfn.XLOOKUP(B994,[1]Printers!L:L,[1]Printers!O:O,1,0,),ROUND(VLOOKUP(C994,[1]!T_Resins[#Data],4,FALSE)/VLOOKUP(A994,[1]!T_Printers[#Data],5,FALSE),1),ROUND(VLOOKUP(C994,[1]!T_Resins[#Data],4,FALSE)/VLOOKUP(A994,[1]!T_Printers[#Data],5,FALSE),1)&gt;_xlfn.XLOOKUP(B994,[1]Printers!L:L,[1]Printers!O:O,1,0,),"")),"")</f>
        <v>3.1</v>
      </c>
      <c r="J994">
        <f>IFERROR(IF(ROUND(_xlfn.XLOOKUP([1]Parameters!B994,[1]Printers!L:L,[1]Printers!Q:Q,,0)*I994/10,0)*10&lt;_xlfn.XLOOKUP([1]Parameters!B994,[1]Printers!L:L,[1]Printers!P:P,,0),ROUND(_xlfn.XLOOKUP([1]Parameters!B994,[1]Printers!L:L,[1]Printers!Q:Q,,0)*I994/10,0)*10,_xlfn.XLOOKUP([1]Parameters!B994,[1]Printers!L:L,[1]Printers!P:P,,0)),"")</f>
        <v>30</v>
      </c>
      <c r="K994">
        <f>IF(SUM(E994:J994)&lt;&gt;0,VLOOKUP(A994,[1]!T_Printers[#Data],10,FALSE)+VLOOKUP(C994,[1]!T_Resins[#Data],10,FALSE),"")</f>
        <v>4</v>
      </c>
      <c r="L994">
        <f>IF(SUM(E994:J994)&lt;&gt;0,VLOOKUP(A994,[1]!T_Printers[#Data],11,FALSE),"")</f>
        <v>8</v>
      </c>
      <c r="M994">
        <f>IF(SUM(E994:J994)&lt;&gt;0,VLOOKUP(C994,[1]!T_Resins[#Data],8,FALSE),"")</f>
        <v>120</v>
      </c>
      <c r="N994">
        <f>IF(_xlfn.XLOOKUP(B994,[1]Printers!$L:$L,[1]Printers!$R:$R,0,0)&gt;0,[1]Parameters!M994,IF(SUM(E994:J994)&lt;&gt;0,VLOOKUP(C994,[1]!T_Resins[#Data],9,FALSE),""))</f>
        <v>120</v>
      </c>
      <c r="O994" t="str">
        <f t="shared" si="15"/>
        <v>CrealityHalotMagePro</v>
      </c>
    </row>
    <row r="995" spans="1:15" x14ac:dyDescent="0.25">
      <c r="A995" t="str">
        <f t="array" ref="A995">IF(ROW()-1&gt;COUNTA([1]!T_Printers[Printers])*COUNTA([1]!T_Resins[Resins]),"",INDEX([1]!T_Printers[Printers],INT((ROW()-2)/COUNTA([1]!T_Resins[Resins])+1)))</f>
        <v>Creality Halot Mage Pro</v>
      </c>
      <c r="B995" t="str">
        <f>_xlfn.XLOOKUP(A995,[1]!T_Printers[Printers],[1]!T_Printers[Icon link],,0)</f>
        <v>CrealityHalotMagePro</v>
      </c>
      <c r="C995" t="str">
        <f t="array" ref="C995">IF(ROW()-1&gt;COUNTA([1]!T_Printers[Printers])*COUNTA([1]!T_Resins[Resins]),"",INDEX([1]!T_Resins[Resins],MOD(ROW()-2,COUNTA([1]!T_Resins[Resins]))+1))</f>
        <v>Dental Yellow Clear</v>
      </c>
      <c r="D995">
        <f>IF(SUM(E995:J995)&lt;&gt;0,IF(ROW()-1&gt;COUNTA([1]!T_Printers[Printers])*COUNTA([1]!T_Resins[Resins]),"",2),"")</f>
        <v>2</v>
      </c>
      <c r="E995" cm="1">
        <f t="array" ref="E995">IFERROR(IF(ROW()-1&gt;COUNTA([1]!T_Printers[Printers])*COUNTA([1]!T_Resins[Resins]),"",_xlfn.IFS(ROUND(VLOOKUP(C995,[1]!T_Resins[#Data],2,FALSE)/VLOOKUP(A995,[1]!T_Printers[#Data],5,FALSE),1)&lt;=_xlfn.XLOOKUP(B995,[1]Printers!L:L,[1]Printers!O:O,1,0,),ROUND(VLOOKUP(C995,[1]!T_Resins[#Data],2,FALSE)/VLOOKUP(A995,[1]!T_Printers[#Data],5,FALSE),1),ROUND(VLOOKUP(C995,[1]!T_Resins[#Data],2,FALSE)/VLOOKUP(A995,[1]!T_Printers[#Data],5,FALSE),1)&gt;_xlfn.XLOOKUP(B995,[1]Printers!L:L,[1]Printers!O:O,1,0,),10)),"Используйте слой 100 мкм")</f>
        <v>1.1000000000000001</v>
      </c>
      <c r="F995">
        <f>IFERROR(IF(ROUND(_xlfn.XLOOKUP([1]Parameters!B995,[1]Printers!L:L,[1]Printers!Q:Q,,0)*E995/10,0)*10&lt;_xlfn.XLOOKUP([1]Parameters!B995,[1]Printers!L:L,[1]Printers!P:P,,0),ROUND(_xlfn.XLOOKUP([1]Parameters!B995,[1]Printers!L:L,[1]Printers!Q:Q,,0)*E995/10,0)*10,_xlfn.XLOOKUP([1]Parameters!B995,[1]Printers!L:L,[1]Printers!P:P,,0)),"")</f>
        <v>10</v>
      </c>
      <c r="G995" cm="1">
        <f t="array" ref="G995">IFERROR(IF(ROW()-1&gt;COUNTA([1]!T_Printers[Printers])*COUNTA([1]!T_Resins[Resins]),"",_xlfn.IFS(ROUND(VLOOKUP(C995,[1]!T_Resins[#Data],3,FALSE)/VLOOKUP(A995,[1]!T_Printers[#Data],5,FALSE),1)&lt;=_xlfn.XLOOKUP(B995,[1]Printers!L:L,[1]Printers!O:O,1,0,),ROUND(VLOOKUP(C995,[1]!T_Resins[#Data],3,FALSE)/VLOOKUP(A995,[1]!T_Printers[#Data],5,FALSE),1),ROUND(VLOOKUP(C995,[1]!T_Resins[#Data],3,FALSE)/VLOOKUP(A995,[1]!T_Printers[#Data],5,FALSE),1)&gt;_xlfn.XLOOKUP(B995,[1]Printers!L:L,[1]Printers!O:O,1,0,),10)),"")</f>
        <v>1.4</v>
      </c>
      <c r="H995">
        <f>IFERROR(IF(ROUND(_xlfn.XLOOKUP([1]Parameters!B995,[1]Printers!L:L,[1]Printers!Q:Q,,0)*G995/10,0)*10&lt;_xlfn.XLOOKUP([1]Parameters!B995,[1]Printers!L:L,[1]Printers!P:P,,0),ROUND(_xlfn.XLOOKUP([1]Parameters!B995,[1]Printers!L:L,[1]Printers!Q:Q,,0)*G995/10,0)*10,_xlfn.XLOOKUP([1]Parameters!B995,[1]Printers!L:L,[1]Printers!P:P,,0)),"")</f>
        <v>10</v>
      </c>
      <c r="I995" s="3" t="str" cm="1">
        <f t="array" ref="I995">IFERROR(IF(ROW()-1&gt;COUNTA([1]!T_Printers[Printers])*COUNTA([1]!T_Resins[Resins]),"",_xlfn.IFS(ROUND(VLOOKUP(C995,[1]!T_Resins[#Data],4,FALSE)/VLOOKUP(A995,[1]!T_Printers[#Data],5,FALSE),1)&lt;=_xlfn.XLOOKUP(B995,[1]Printers!L:L,[1]Printers!O:O,1,0,),ROUND(VLOOKUP(C995,[1]!T_Resins[#Data],4,FALSE)/VLOOKUP(A995,[1]!T_Printers[#Data],5,FALSE),1),ROUND(VLOOKUP(C995,[1]!T_Resins[#Data],4,FALSE)/VLOOKUP(A995,[1]!T_Printers[#Data],5,FALSE),1)&gt;_xlfn.XLOOKUP(B995,[1]Printers!L:L,[1]Printers!O:O,1,0,),"")),"")</f>
        <v/>
      </c>
      <c r="J995" t="str">
        <f>IFERROR(IF(ROUND(_xlfn.XLOOKUP([1]Parameters!B995,[1]Printers!L:L,[1]Printers!Q:Q,,0)*I995/10,0)*10&lt;_xlfn.XLOOKUP([1]Parameters!B995,[1]Printers!L:L,[1]Printers!P:P,,0),ROUND(_xlfn.XLOOKUP([1]Parameters!B995,[1]Printers!L:L,[1]Printers!Q:Q,,0)*I995/10,0)*10,_xlfn.XLOOKUP([1]Parameters!B995,[1]Printers!L:L,[1]Printers!P:P,,0)),"")</f>
        <v/>
      </c>
      <c r="K995">
        <f>IF(SUM(E995:J995)&lt;&gt;0,VLOOKUP(A995,[1]!T_Printers[#Data],10,FALSE)+VLOOKUP(C995,[1]!T_Resins[#Data],10,FALSE),"")</f>
        <v>4</v>
      </c>
      <c r="L995">
        <f>IF(SUM(E995:J995)&lt;&gt;0,VLOOKUP(A995,[1]!T_Printers[#Data],11,FALSE),"")</f>
        <v>8</v>
      </c>
      <c r="M995">
        <f>IF(SUM(E995:J995)&lt;&gt;0,VLOOKUP(C995,[1]!T_Resins[#Data],8,FALSE),"")</f>
        <v>120</v>
      </c>
      <c r="N995">
        <f>IF(_xlfn.XLOOKUP(B995,[1]Printers!$L:$L,[1]Printers!$R:$R,0,0)&gt;0,[1]Parameters!M995,IF(SUM(E995:J995)&lt;&gt;0,VLOOKUP(C995,[1]!T_Resins[#Data],9,FALSE),""))</f>
        <v>120</v>
      </c>
      <c r="O995" t="str">
        <f t="shared" si="15"/>
        <v>CrealityHalotMagePro</v>
      </c>
    </row>
    <row r="996" spans="1:15" x14ac:dyDescent="0.25">
      <c r="A996" t="str">
        <f t="array" ref="A996">IF(ROW()-1&gt;COUNTA([1]!T_Printers[Printers])*COUNTA([1]!T_Resins[Resins]),"",INDEX([1]!T_Printers[Printers],INT((ROW()-2)/COUNTA([1]!T_Resins[Resins])+1)))</f>
        <v>Creality Halot Mage Pro</v>
      </c>
      <c r="B996" t="str">
        <f>_xlfn.XLOOKUP(A996,[1]!T_Printers[Printers],[1]!T_Printers[Icon link],,0)</f>
        <v>CrealityHalotMagePro</v>
      </c>
      <c r="C996" t="str">
        <f t="array" ref="C996">IF(ROW()-1&gt;COUNTA([1]!T_Printers[Printers])*COUNTA([1]!T_Resins[Resins]),"",INDEX([1]!T_Resins[Resins],MOD(ROW()-2,COUNTA([1]!T_Resins[Resins]))+1))</f>
        <v>Dental Yellow Clear PRO</v>
      </c>
      <c r="D996">
        <f>IF(SUM(E996:J996)&lt;&gt;0,IF(ROW()-1&gt;COUNTA([1]!T_Printers[Printers])*COUNTA([1]!T_Resins[Resins]),"",2),"")</f>
        <v>2</v>
      </c>
      <c r="E996" cm="1">
        <f t="array" ref="E996">IFERROR(IF(ROW()-1&gt;COUNTA([1]!T_Printers[Printers])*COUNTA([1]!T_Resins[Resins]),"",_xlfn.IFS(ROUND(VLOOKUP(C996,[1]!T_Resins[#Data],2,FALSE)/VLOOKUP(A996,[1]!T_Printers[#Data],5,FALSE),1)&lt;=_xlfn.XLOOKUP(B996,[1]Printers!L:L,[1]Printers!O:O,1,0,),ROUND(VLOOKUP(C996,[1]!T_Resins[#Data],2,FALSE)/VLOOKUP(A996,[1]!T_Printers[#Data],5,FALSE),1),ROUND(VLOOKUP(C996,[1]!T_Resins[#Data],2,FALSE)/VLOOKUP(A996,[1]!T_Printers[#Data],5,FALSE),1)&gt;_xlfn.XLOOKUP(B996,[1]Printers!L:L,[1]Printers!O:O,1,0,),10)),"Используйте слой 100 мкм")</f>
        <v>2.8</v>
      </c>
      <c r="F996">
        <f>IFERROR(IF(ROUND(_xlfn.XLOOKUP([1]Parameters!B996,[1]Printers!L:L,[1]Printers!Q:Q,,0)*E996/10,0)*10&lt;_xlfn.XLOOKUP([1]Parameters!B996,[1]Printers!L:L,[1]Printers!P:P,,0),ROUND(_xlfn.XLOOKUP([1]Parameters!B996,[1]Printers!L:L,[1]Printers!Q:Q,,0)*E996/10,0)*10,_xlfn.XLOOKUP([1]Parameters!B996,[1]Printers!L:L,[1]Printers!P:P,,0)),"")</f>
        <v>30</v>
      </c>
      <c r="G996" cm="1">
        <f t="array" ref="G996">IFERROR(IF(ROW()-1&gt;COUNTA([1]!T_Printers[Printers])*COUNTA([1]!T_Resins[Resins]),"",_xlfn.IFS(ROUND(VLOOKUP(C996,[1]!T_Resins[#Data],3,FALSE)/VLOOKUP(A996,[1]!T_Printers[#Data],5,FALSE),1)&lt;=_xlfn.XLOOKUP(B996,[1]Printers!L:L,[1]Printers!O:O,1,0,),ROUND(VLOOKUP(C996,[1]!T_Resins[#Data],3,FALSE)/VLOOKUP(A996,[1]!T_Printers[#Data],5,FALSE),1),ROUND(VLOOKUP(C996,[1]!T_Resins[#Data],3,FALSE)/VLOOKUP(A996,[1]!T_Printers[#Data],5,FALSE),1)&gt;_xlfn.XLOOKUP(B996,[1]Printers!L:L,[1]Printers!O:O,1,0,),10)),"")</f>
        <v>3.6</v>
      </c>
      <c r="H996">
        <f>IFERROR(IF(ROUND(_xlfn.XLOOKUP([1]Parameters!B996,[1]Printers!L:L,[1]Printers!Q:Q,,0)*G996/10,0)*10&lt;_xlfn.XLOOKUP([1]Parameters!B996,[1]Printers!L:L,[1]Printers!P:P,,0),ROUND(_xlfn.XLOOKUP([1]Parameters!B996,[1]Printers!L:L,[1]Printers!Q:Q,,0)*G996/10,0)*10,_xlfn.XLOOKUP([1]Parameters!B996,[1]Printers!L:L,[1]Printers!P:P,,0)),"")</f>
        <v>30</v>
      </c>
      <c r="I996" s="3" t="str" cm="1">
        <f t="array" ref="I996">IFERROR(IF(ROW()-1&gt;COUNTA([1]!T_Printers[Printers])*COUNTA([1]!T_Resins[Resins]),"",_xlfn.IFS(ROUND(VLOOKUP(C996,[1]!T_Resins[#Data],4,FALSE)/VLOOKUP(A996,[1]!T_Printers[#Data],5,FALSE),1)&lt;=_xlfn.XLOOKUP(B996,[1]Printers!L:L,[1]Printers!O:O,1,0,),ROUND(VLOOKUP(C996,[1]!T_Resins[#Data],4,FALSE)/VLOOKUP(A996,[1]!T_Printers[#Data],5,FALSE),1),ROUND(VLOOKUP(C996,[1]!T_Resins[#Data],4,FALSE)/VLOOKUP(A996,[1]!T_Printers[#Data],5,FALSE),1)&gt;_xlfn.XLOOKUP(B996,[1]Printers!L:L,[1]Printers!O:O,1,0,),"")),"")</f>
        <v/>
      </c>
      <c r="J996" t="str">
        <f>IFERROR(IF(ROUND(_xlfn.XLOOKUP([1]Parameters!B996,[1]Printers!L:L,[1]Printers!Q:Q,,0)*I996/10,0)*10&lt;_xlfn.XLOOKUP([1]Parameters!B996,[1]Printers!L:L,[1]Printers!P:P,,0),ROUND(_xlfn.XLOOKUP([1]Parameters!B996,[1]Printers!L:L,[1]Printers!Q:Q,,0)*I996/10,0)*10,_xlfn.XLOOKUP([1]Parameters!B996,[1]Printers!L:L,[1]Printers!P:P,,0)),"")</f>
        <v/>
      </c>
      <c r="K996">
        <f>IF(SUM(E996:J996)&lt;&gt;0,VLOOKUP(A996,[1]!T_Printers[#Data],10,FALSE)+VLOOKUP(C996,[1]!T_Resins[#Data],10,FALSE),"")</f>
        <v>4</v>
      </c>
      <c r="L996">
        <f>IF(SUM(E996:J996)&lt;&gt;0,VLOOKUP(A996,[1]!T_Printers[#Data],11,FALSE),"")</f>
        <v>8</v>
      </c>
      <c r="M996">
        <f>IF(SUM(E996:J996)&lt;&gt;0,VLOOKUP(C996,[1]!T_Resins[#Data],8,FALSE),"")</f>
        <v>120</v>
      </c>
      <c r="N996">
        <f>IF(_xlfn.XLOOKUP(B996,[1]Printers!$L:$L,[1]Printers!$R:$R,0,0)&gt;0,[1]Parameters!M996,IF(SUM(E996:J996)&lt;&gt;0,VLOOKUP(C996,[1]!T_Resins[#Data],9,FALSE),""))</f>
        <v>120</v>
      </c>
      <c r="O996" t="str">
        <f t="shared" si="15"/>
        <v>CrealityHalotMagePro</v>
      </c>
    </row>
    <row r="997" spans="1:15" x14ac:dyDescent="0.25">
      <c r="A997" t="str">
        <f t="array" ref="A997">IF(ROW()-1&gt;COUNTA([1]!T_Printers[Printers])*COUNTA([1]!T_Resins[Resins]),"",INDEX([1]!T_Printers[Printers],INT((ROW()-2)/COUNTA([1]!T_Resins[Resins])+1)))</f>
        <v>Creality Halot Mage Pro</v>
      </c>
      <c r="B997" t="str">
        <f>_xlfn.XLOOKUP(A997,[1]!T_Printers[Printers],[1]!T_Printers[Icon link],,0)</f>
        <v>CrealityHalotMagePro</v>
      </c>
      <c r="C997" t="str">
        <f t="array" ref="C997">IF(ROW()-1&gt;COUNTA([1]!T_Printers[Printers])*COUNTA([1]!T_Resins[Resins]),"",INDEX([1]!T_Resins[Resins],MOD(ROW()-2,COUNTA([1]!T_Resins[Resins]))+1))</f>
        <v>Industrial ABS Black</v>
      </c>
      <c r="D997">
        <f>IF(SUM(E997:J997)&lt;&gt;0,IF(ROW()-1&gt;COUNTA([1]!T_Printers[Printers])*COUNTA([1]!T_Resins[Resins]),"",2),"")</f>
        <v>2</v>
      </c>
      <c r="E997" cm="1">
        <f t="array" ref="E997">IFERROR(IF(ROW()-1&gt;COUNTA([1]!T_Printers[Printers])*COUNTA([1]!T_Resins[Resins]),"",_xlfn.IFS(ROUND(VLOOKUP(C997,[1]!T_Resins[#Data],2,FALSE)/VLOOKUP(A997,[1]!T_Printers[#Data],5,FALSE),1)&lt;=_xlfn.XLOOKUP(B997,[1]Printers!L:L,[1]Printers!O:O,1,0,),ROUND(VLOOKUP(C997,[1]!T_Resins[#Data],2,FALSE)/VLOOKUP(A997,[1]!T_Printers[#Data],5,FALSE),1),ROUND(VLOOKUP(C997,[1]!T_Resins[#Data],2,FALSE)/VLOOKUP(A997,[1]!T_Printers[#Data],5,FALSE),1)&gt;_xlfn.XLOOKUP(B997,[1]Printers!L:L,[1]Printers!O:O,1,0,),10)),"Используйте слой 100 мкм")</f>
        <v>2.2000000000000002</v>
      </c>
      <c r="F997">
        <f>IFERROR(IF(ROUND(_xlfn.XLOOKUP([1]Parameters!B997,[1]Printers!L:L,[1]Printers!Q:Q,,0)*E997/10,0)*10&lt;_xlfn.XLOOKUP([1]Parameters!B997,[1]Printers!L:L,[1]Printers!P:P,,0),ROUND(_xlfn.XLOOKUP([1]Parameters!B997,[1]Printers!L:L,[1]Printers!Q:Q,,0)*E997/10,0)*10,_xlfn.XLOOKUP([1]Parameters!B997,[1]Printers!L:L,[1]Printers!P:P,,0)),"")</f>
        <v>20</v>
      </c>
      <c r="G997" cm="1">
        <f t="array" ref="G997">IFERROR(IF(ROW()-1&gt;COUNTA([1]!T_Printers[Printers])*COUNTA([1]!T_Resins[Resins]),"",_xlfn.IFS(ROUND(VLOOKUP(C997,[1]!T_Resins[#Data],3,FALSE)/VLOOKUP(A997,[1]!T_Printers[#Data],5,FALSE),1)&lt;=_xlfn.XLOOKUP(B997,[1]Printers!L:L,[1]Printers!O:O,1,0,),ROUND(VLOOKUP(C997,[1]!T_Resins[#Data],3,FALSE)/VLOOKUP(A997,[1]!T_Printers[#Data],5,FALSE),1),ROUND(VLOOKUP(C997,[1]!T_Resins[#Data],3,FALSE)/VLOOKUP(A997,[1]!T_Printers[#Data],5,FALSE),1)&gt;_xlfn.XLOOKUP(B997,[1]Printers!L:L,[1]Printers!O:O,1,0,),10)),"")</f>
        <v>2.8</v>
      </c>
      <c r="H997">
        <f>IFERROR(IF(ROUND(_xlfn.XLOOKUP([1]Parameters!B997,[1]Printers!L:L,[1]Printers!Q:Q,,0)*G997/10,0)*10&lt;_xlfn.XLOOKUP([1]Parameters!B997,[1]Printers!L:L,[1]Printers!P:P,,0),ROUND(_xlfn.XLOOKUP([1]Parameters!B997,[1]Printers!L:L,[1]Printers!Q:Q,,0)*G997/10,0)*10,_xlfn.XLOOKUP([1]Parameters!B997,[1]Printers!L:L,[1]Printers!P:P,,0)),"")</f>
        <v>30</v>
      </c>
      <c r="I997" s="3" t="str" cm="1">
        <f t="array" ref="I997">IFERROR(IF(ROW()-1&gt;COUNTA([1]!T_Printers[Printers])*COUNTA([1]!T_Resins[Resins]),"",_xlfn.IFS(ROUND(VLOOKUP(C997,[1]!T_Resins[#Data],4,FALSE)/VLOOKUP(A997,[1]!T_Printers[#Data],5,FALSE),1)&lt;=_xlfn.XLOOKUP(B997,[1]Printers!L:L,[1]Printers!O:O,1,0,),ROUND(VLOOKUP(C997,[1]!T_Resins[#Data],4,FALSE)/VLOOKUP(A997,[1]!T_Printers[#Data],5,FALSE),1),ROUND(VLOOKUP(C997,[1]!T_Resins[#Data],4,FALSE)/VLOOKUP(A997,[1]!T_Printers[#Data],5,FALSE),1)&gt;_xlfn.XLOOKUP(B997,[1]Printers!L:L,[1]Printers!O:O,1,0,),"")),"")</f>
        <v/>
      </c>
      <c r="J997" t="str">
        <f>IFERROR(IF(ROUND(_xlfn.XLOOKUP([1]Parameters!B997,[1]Printers!L:L,[1]Printers!Q:Q,,0)*I997/10,0)*10&lt;_xlfn.XLOOKUP([1]Parameters!B997,[1]Printers!L:L,[1]Printers!P:P,,0),ROUND(_xlfn.XLOOKUP([1]Parameters!B997,[1]Printers!L:L,[1]Printers!Q:Q,,0)*I997/10,0)*10,_xlfn.XLOOKUP([1]Parameters!B997,[1]Printers!L:L,[1]Printers!P:P,,0)),"")</f>
        <v/>
      </c>
      <c r="K997">
        <f>IF(SUM(E997:J997)&lt;&gt;0,VLOOKUP(A997,[1]!T_Printers[#Data],10,FALSE)+VLOOKUP(C997,[1]!T_Resins[#Data],10,FALSE),"")</f>
        <v>4</v>
      </c>
      <c r="L997">
        <f>IF(SUM(E997:J997)&lt;&gt;0,VLOOKUP(A997,[1]!T_Printers[#Data],11,FALSE),"")</f>
        <v>8</v>
      </c>
      <c r="M997">
        <f>IF(SUM(E997:J997)&lt;&gt;0,VLOOKUP(C997,[1]!T_Resins[#Data],8,FALSE),"")</f>
        <v>60</v>
      </c>
      <c r="N997">
        <f>IF(_xlfn.XLOOKUP(B997,[1]Printers!$L:$L,[1]Printers!$R:$R,0,0)&gt;0,[1]Parameters!M997,IF(SUM(E997:J997)&lt;&gt;0,VLOOKUP(C997,[1]!T_Resins[#Data],9,FALSE),""))</f>
        <v>60</v>
      </c>
      <c r="O997" t="str">
        <f t="shared" si="15"/>
        <v>CrealityHalotMagePro</v>
      </c>
    </row>
    <row r="998" spans="1:15" x14ac:dyDescent="0.25">
      <c r="A998" t="str">
        <f t="array" ref="A998">IF(ROW()-1&gt;COUNTA([1]!T_Printers[Printers])*COUNTA([1]!T_Resins[Resins]),"",INDEX([1]!T_Printers[Printers],INT((ROW()-2)/COUNTA([1]!T_Resins[Resins])+1)))</f>
        <v>Creality Halot Mage Pro</v>
      </c>
      <c r="B998" t="str">
        <f>_xlfn.XLOOKUP(A998,[1]!T_Printers[Printers],[1]!T_Printers[Icon link],,0)</f>
        <v>CrealityHalotMagePro</v>
      </c>
      <c r="C998" t="str">
        <f t="array" ref="C998">IF(ROW()-1&gt;COUNTA([1]!T_Printers[Printers])*COUNTA([1]!T_Resins[Resins]),"",INDEX([1]!T_Resins[Resins],MOD(ROW()-2,COUNTA([1]!T_Resins[Resins]))+1))</f>
        <v>Industrial ABS-Like Grey</v>
      </c>
      <c r="D998">
        <f>IF(SUM(E998:J998)&lt;&gt;0,IF(ROW()-1&gt;COUNTA([1]!T_Printers[Printers])*COUNTA([1]!T_Resins[Resins]),"",2),"")</f>
        <v>2</v>
      </c>
      <c r="E998" cm="1">
        <f t="array" ref="E998">IFERROR(IF(ROW()-1&gt;COUNTA([1]!T_Printers[Printers])*COUNTA([1]!T_Resins[Resins]),"",_xlfn.IFS(ROUND(VLOOKUP(C998,[1]!T_Resins[#Data],2,FALSE)/VLOOKUP(A998,[1]!T_Printers[#Data],5,FALSE),1)&lt;=_xlfn.XLOOKUP(B998,[1]Printers!L:L,[1]Printers!O:O,1,0,),ROUND(VLOOKUP(C998,[1]!T_Resins[#Data],2,FALSE)/VLOOKUP(A998,[1]!T_Printers[#Data],5,FALSE),1),ROUND(VLOOKUP(C998,[1]!T_Resins[#Data],2,FALSE)/VLOOKUP(A998,[1]!T_Printers[#Data],5,FALSE),1)&gt;_xlfn.XLOOKUP(B998,[1]Printers!L:L,[1]Printers!O:O,1,0,),10)),"Используйте слой 100 мкм")</f>
        <v>2.2000000000000002</v>
      </c>
      <c r="F998">
        <f>IFERROR(IF(ROUND(_xlfn.XLOOKUP([1]Parameters!B998,[1]Printers!L:L,[1]Printers!Q:Q,,0)*E998/10,0)*10&lt;_xlfn.XLOOKUP([1]Parameters!B998,[1]Printers!L:L,[1]Printers!P:P,,0),ROUND(_xlfn.XLOOKUP([1]Parameters!B998,[1]Printers!L:L,[1]Printers!Q:Q,,0)*E998/10,0)*10,_xlfn.XLOOKUP([1]Parameters!B998,[1]Printers!L:L,[1]Printers!P:P,,0)),"")</f>
        <v>20</v>
      </c>
      <c r="G998" cm="1">
        <f t="array" ref="G998">IFERROR(IF(ROW()-1&gt;COUNTA([1]!T_Printers[Printers])*COUNTA([1]!T_Resins[Resins]),"",_xlfn.IFS(ROUND(VLOOKUP(C998,[1]!T_Resins[#Data],3,FALSE)/VLOOKUP(A998,[1]!T_Printers[#Data],5,FALSE),1)&lt;=_xlfn.XLOOKUP(B998,[1]Printers!L:L,[1]Printers!O:O,1,0,),ROUND(VLOOKUP(C998,[1]!T_Resins[#Data],3,FALSE)/VLOOKUP(A998,[1]!T_Printers[#Data],5,FALSE),1),ROUND(VLOOKUP(C998,[1]!T_Resins[#Data],3,FALSE)/VLOOKUP(A998,[1]!T_Printers[#Data],5,FALSE),1)&gt;_xlfn.XLOOKUP(B998,[1]Printers!L:L,[1]Printers!O:O,1,0,),10)),"")</f>
        <v>2.8</v>
      </c>
      <c r="H998">
        <f>IFERROR(IF(ROUND(_xlfn.XLOOKUP([1]Parameters!B998,[1]Printers!L:L,[1]Printers!Q:Q,,0)*G998/10,0)*10&lt;_xlfn.XLOOKUP([1]Parameters!B998,[1]Printers!L:L,[1]Printers!P:P,,0),ROUND(_xlfn.XLOOKUP([1]Parameters!B998,[1]Printers!L:L,[1]Printers!Q:Q,,0)*G998/10,0)*10,_xlfn.XLOOKUP([1]Parameters!B998,[1]Printers!L:L,[1]Printers!P:P,,0)),"")</f>
        <v>30</v>
      </c>
      <c r="I998" s="3" t="str" cm="1">
        <f t="array" ref="I998">IFERROR(IF(ROW()-1&gt;COUNTA([1]!T_Printers[Printers])*COUNTA([1]!T_Resins[Resins]),"",_xlfn.IFS(ROUND(VLOOKUP(C998,[1]!T_Resins[#Data],4,FALSE)/VLOOKUP(A998,[1]!T_Printers[#Data],5,FALSE),1)&lt;=_xlfn.XLOOKUP(B998,[1]Printers!L:L,[1]Printers!O:O,1,0,),ROUND(VLOOKUP(C998,[1]!T_Resins[#Data],4,FALSE)/VLOOKUP(A998,[1]!T_Printers[#Data],5,FALSE),1),ROUND(VLOOKUP(C998,[1]!T_Resins[#Data],4,FALSE)/VLOOKUP(A998,[1]!T_Printers[#Data],5,FALSE),1)&gt;_xlfn.XLOOKUP(B998,[1]Printers!L:L,[1]Printers!O:O,1,0,),"")),"")</f>
        <v/>
      </c>
      <c r="J998" t="str">
        <f>IFERROR(IF(ROUND(_xlfn.XLOOKUP([1]Parameters!B998,[1]Printers!L:L,[1]Printers!Q:Q,,0)*I998/10,0)*10&lt;_xlfn.XLOOKUP([1]Parameters!B998,[1]Printers!L:L,[1]Printers!P:P,,0),ROUND(_xlfn.XLOOKUP([1]Parameters!B998,[1]Printers!L:L,[1]Printers!Q:Q,,0)*I998/10,0)*10,_xlfn.XLOOKUP([1]Parameters!B998,[1]Printers!L:L,[1]Printers!P:P,,0)),"")</f>
        <v/>
      </c>
      <c r="K998">
        <f>IF(SUM(E998:J998)&lt;&gt;0,VLOOKUP(A998,[1]!T_Printers[#Data],10,FALSE)+VLOOKUP(C998,[1]!T_Resins[#Data],10,FALSE),"")</f>
        <v>4</v>
      </c>
      <c r="L998">
        <f>IF(SUM(E998:J998)&lt;&gt;0,VLOOKUP(A998,[1]!T_Printers[#Data],11,FALSE),"")</f>
        <v>8</v>
      </c>
      <c r="M998">
        <f>IF(SUM(E998:J998)&lt;&gt;0,VLOOKUP(C998,[1]!T_Resins[#Data],8,FALSE),"")</f>
        <v>120</v>
      </c>
      <c r="N998">
        <f>IF(_xlfn.XLOOKUP(B998,[1]Printers!$L:$L,[1]Printers!$R:$R,0,0)&gt;0,[1]Parameters!M998,IF(SUM(E998:J998)&lt;&gt;0,VLOOKUP(C998,[1]!T_Resins[#Data],9,FALSE),""))</f>
        <v>120</v>
      </c>
      <c r="O998" t="str">
        <f t="shared" si="15"/>
        <v>CrealityHalotMagePro</v>
      </c>
    </row>
    <row r="999" spans="1:15" x14ac:dyDescent="0.25">
      <c r="A999" t="str">
        <f t="array" ref="A999">IF(ROW()-1&gt;COUNTA([1]!T_Printers[Printers])*COUNTA([1]!T_Resins[Resins]),"",INDEX([1]!T_Printers[Printers],INT((ROW()-2)/COUNTA([1]!T_Resins[Resins])+1)))</f>
        <v>Creality Halot Mage Pro</v>
      </c>
      <c r="B999" t="str">
        <f>_xlfn.XLOOKUP(A999,[1]!T_Printers[Printers],[1]!T_Printers[Icon link],,0)</f>
        <v>CrealityHalotMagePro</v>
      </c>
      <c r="C999" t="str">
        <f t="array" ref="C999">IF(ROW()-1&gt;COUNTA([1]!T_Printers[Printers])*COUNTA([1]!T_Resins[Resins]),"",INDEX([1]!T_Resins[Resins],MOD(ROW()-2,COUNTA([1]!T_Resins[Resins]))+1))</f>
        <v>Industrial Flex Natural Clear</v>
      </c>
      <c r="D999">
        <f>IF(SUM(E999:J999)&lt;&gt;0,IF(ROW()-1&gt;COUNTA([1]!T_Printers[Printers])*COUNTA([1]!T_Resins[Resins]),"",2),"")</f>
        <v>2</v>
      </c>
      <c r="E999" cm="1">
        <f t="array" ref="E999">IFERROR(IF(ROW()-1&gt;COUNTA([1]!T_Printers[Printers])*COUNTA([1]!T_Resins[Resins]),"",_xlfn.IFS(ROUND(VLOOKUP(C999,[1]!T_Resins[#Data],2,FALSE)/VLOOKUP(A999,[1]!T_Printers[#Data],5,FALSE),1)&lt;=_xlfn.XLOOKUP(B999,[1]Printers!L:L,[1]Printers!O:O,1,0,),ROUND(VLOOKUP(C999,[1]!T_Resins[#Data],2,FALSE)/VLOOKUP(A999,[1]!T_Printers[#Data],5,FALSE),1),ROUND(VLOOKUP(C999,[1]!T_Resins[#Data],2,FALSE)/VLOOKUP(A999,[1]!T_Printers[#Data],5,FALSE),1)&gt;_xlfn.XLOOKUP(B999,[1]Printers!L:L,[1]Printers!O:O,1,0,),10)),"Используйте слой 100 мкм")</f>
        <v>0.8</v>
      </c>
      <c r="F999">
        <f>IFERROR(IF(ROUND(_xlfn.XLOOKUP([1]Parameters!B999,[1]Printers!L:L,[1]Printers!Q:Q,,0)*E999/10,0)*10&lt;_xlfn.XLOOKUP([1]Parameters!B999,[1]Printers!L:L,[1]Printers!P:P,,0),ROUND(_xlfn.XLOOKUP([1]Parameters!B999,[1]Printers!L:L,[1]Printers!Q:Q,,0)*E999/10,0)*10,_xlfn.XLOOKUP([1]Parameters!B999,[1]Printers!L:L,[1]Printers!P:P,,0)),"")</f>
        <v>10</v>
      </c>
      <c r="G999" cm="1">
        <f t="array" ref="G999">IFERROR(IF(ROW()-1&gt;COUNTA([1]!T_Printers[Printers])*COUNTA([1]!T_Resins[Resins]),"",_xlfn.IFS(ROUND(VLOOKUP(C999,[1]!T_Resins[#Data],3,FALSE)/VLOOKUP(A999,[1]!T_Printers[#Data],5,FALSE),1)&lt;=_xlfn.XLOOKUP(B999,[1]Printers!L:L,[1]Printers!O:O,1,0,),ROUND(VLOOKUP(C999,[1]!T_Resins[#Data],3,FALSE)/VLOOKUP(A999,[1]!T_Printers[#Data],5,FALSE),1),ROUND(VLOOKUP(C999,[1]!T_Resins[#Data],3,FALSE)/VLOOKUP(A999,[1]!T_Printers[#Data],5,FALSE),1)&gt;_xlfn.XLOOKUP(B999,[1]Printers!L:L,[1]Printers!O:O,1,0,),10)),"")</f>
        <v>1.1000000000000001</v>
      </c>
      <c r="H999">
        <f>IFERROR(IF(ROUND(_xlfn.XLOOKUP([1]Parameters!B999,[1]Printers!L:L,[1]Printers!Q:Q,,0)*G999/10,0)*10&lt;_xlfn.XLOOKUP([1]Parameters!B999,[1]Printers!L:L,[1]Printers!P:P,,0),ROUND(_xlfn.XLOOKUP([1]Parameters!B999,[1]Printers!L:L,[1]Printers!Q:Q,,0)*G999/10,0)*10,_xlfn.XLOOKUP([1]Parameters!B999,[1]Printers!L:L,[1]Printers!P:P,,0)),"")</f>
        <v>10</v>
      </c>
      <c r="I999" s="3" t="str" cm="1">
        <f t="array" ref="I999">IFERROR(IF(ROW()-1&gt;COUNTA([1]!T_Printers[Printers])*COUNTA([1]!T_Resins[Resins]),"",_xlfn.IFS(ROUND(VLOOKUP(C999,[1]!T_Resins[#Data],4,FALSE)/VLOOKUP(A999,[1]!T_Printers[#Data],5,FALSE),1)&lt;=_xlfn.XLOOKUP(B999,[1]Printers!L:L,[1]Printers!O:O,1,0,),ROUND(VLOOKUP(C999,[1]!T_Resins[#Data],4,FALSE)/VLOOKUP(A999,[1]!T_Printers[#Data],5,FALSE),1),ROUND(VLOOKUP(C999,[1]!T_Resins[#Data],4,FALSE)/VLOOKUP(A999,[1]!T_Printers[#Data],5,FALSE),1)&gt;_xlfn.XLOOKUP(B999,[1]Printers!L:L,[1]Printers!O:O,1,0,),"")),"")</f>
        <v/>
      </c>
      <c r="J999" t="str">
        <f>IFERROR(IF(ROUND(_xlfn.XLOOKUP([1]Parameters!B999,[1]Printers!L:L,[1]Printers!Q:Q,,0)*I999/10,0)*10&lt;_xlfn.XLOOKUP([1]Parameters!B999,[1]Printers!L:L,[1]Printers!P:P,,0),ROUND(_xlfn.XLOOKUP([1]Parameters!B999,[1]Printers!L:L,[1]Printers!Q:Q,,0)*I999/10,0)*10,_xlfn.XLOOKUP([1]Parameters!B999,[1]Printers!L:L,[1]Printers!P:P,,0)),"")</f>
        <v/>
      </c>
      <c r="K999">
        <f>IF(SUM(E999:J999)&lt;&gt;0,VLOOKUP(A999,[1]!T_Printers[#Data],10,FALSE)+VLOOKUP(C999,[1]!T_Resins[#Data],10,FALSE),"")</f>
        <v>4</v>
      </c>
      <c r="L999">
        <f>IF(SUM(E999:J999)&lt;&gt;0,VLOOKUP(A999,[1]!T_Printers[#Data],11,FALSE),"")</f>
        <v>8</v>
      </c>
      <c r="M999">
        <f>IF(SUM(E999:J999)&lt;&gt;0,VLOOKUP(C999,[1]!T_Resins[#Data],8,FALSE),"")</f>
        <v>60</v>
      </c>
      <c r="N999">
        <f>IF(_xlfn.XLOOKUP(B999,[1]Printers!$L:$L,[1]Printers!$R:$R,0,0)&gt;0,[1]Parameters!M999,IF(SUM(E999:J999)&lt;&gt;0,VLOOKUP(C999,[1]!T_Resins[#Data],9,FALSE),""))</f>
        <v>60</v>
      </c>
      <c r="O999" t="str">
        <f t="shared" si="15"/>
        <v>CrealityHalotMagePro</v>
      </c>
    </row>
    <row r="1000" spans="1:15" x14ac:dyDescent="0.25">
      <c r="A1000" t="str">
        <f t="array" ref="A1000">IF(ROW()-1&gt;COUNTA([1]!T_Printers[Printers])*COUNTA([1]!T_Resins[Resins]),"",INDEX([1]!T_Printers[Printers],INT((ROW()-2)/COUNTA([1]!T_Resins[Resins])+1)))</f>
        <v>Creality Halot Mage Pro</v>
      </c>
      <c r="B1000" t="str">
        <f>_xlfn.XLOOKUP(A1000,[1]!T_Printers[Printers],[1]!T_Printers[Icon link],,0)</f>
        <v>CrealityHalotMagePro</v>
      </c>
      <c r="C1000" t="str">
        <f t="array" ref="C1000">IF(ROW()-1&gt;COUNTA([1]!T_Printers[Printers])*COUNTA([1]!T_Resins[Resins]),"",INDEX([1]!T_Resins[Resins],MOD(ROW()-2,COUNTA([1]!T_Resins[Resins]))+1))</f>
        <v>Industrial Nylon Like</v>
      </c>
      <c r="D1000">
        <f>IF(SUM(E1000:J1000)&lt;&gt;0,IF(ROW()-1&gt;COUNTA([1]!T_Printers[Printers])*COUNTA([1]!T_Resins[Resins]),"",2),"")</f>
        <v>2</v>
      </c>
      <c r="E1000" cm="1">
        <f t="array" ref="E1000">IFERROR(IF(ROW()-1&gt;COUNTA([1]!T_Printers[Printers])*COUNTA([1]!T_Resins[Resins]),"",_xlfn.IFS(ROUND(VLOOKUP(C1000,[1]!T_Resins[#Data],2,FALSE)/VLOOKUP(A1000,[1]!T_Printers[#Data],5,FALSE),1)&lt;=_xlfn.XLOOKUP(B1000,[1]Printers!L:L,[1]Printers!O:O,1,0,),ROUND(VLOOKUP(C1000,[1]!T_Resins[#Data],2,FALSE)/VLOOKUP(A1000,[1]!T_Printers[#Data],5,FALSE),1),ROUND(VLOOKUP(C1000,[1]!T_Resins[#Data],2,FALSE)/VLOOKUP(A1000,[1]!T_Printers[#Data],5,FALSE),1)&gt;_xlfn.XLOOKUP(B1000,[1]Printers!L:L,[1]Printers!O:O,1,0,),10)),"Используйте слой 100 мкм")</f>
        <v>0.6</v>
      </c>
      <c r="F1000">
        <f>IFERROR(IF(ROUND(_xlfn.XLOOKUP([1]Parameters!B1000,[1]Printers!L:L,[1]Printers!Q:Q,,0)*E1000/10,0)*10&lt;_xlfn.XLOOKUP([1]Parameters!B1000,[1]Printers!L:L,[1]Printers!P:P,,0),ROUND(_xlfn.XLOOKUP([1]Parameters!B1000,[1]Printers!L:L,[1]Printers!Q:Q,,0)*E1000/10,0)*10,_xlfn.XLOOKUP([1]Parameters!B1000,[1]Printers!L:L,[1]Printers!P:P,,0)),"")</f>
        <v>10</v>
      </c>
      <c r="G1000" cm="1">
        <f t="array" ref="G1000">IFERROR(IF(ROW()-1&gt;COUNTA([1]!T_Printers[Printers])*COUNTA([1]!T_Resins[Resins]),"",_xlfn.IFS(ROUND(VLOOKUP(C1000,[1]!T_Resins[#Data],3,FALSE)/VLOOKUP(A1000,[1]!T_Printers[#Data],5,FALSE),1)&lt;=_xlfn.XLOOKUP(B1000,[1]Printers!L:L,[1]Printers!O:O,1,0,),ROUND(VLOOKUP(C1000,[1]!T_Resins[#Data],3,FALSE)/VLOOKUP(A1000,[1]!T_Printers[#Data],5,FALSE),1),ROUND(VLOOKUP(C1000,[1]!T_Resins[#Data],3,FALSE)/VLOOKUP(A1000,[1]!T_Printers[#Data],5,FALSE),1)&gt;_xlfn.XLOOKUP(B1000,[1]Printers!L:L,[1]Printers!O:O,1,0,),10)),"")</f>
        <v>0.8</v>
      </c>
      <c r="H1000">
        <f>IFERROR(IF(ROUND(_xlfn.XLOOKUP([1]Parameters!B1000,[1]Printers!L:L,[1]Printers!Q:Q,,0)*G1000/10,0)*10&lt;_xlfn.XLOOKUP([1]Parameters!B1000,[1]Printers!L:L,[1]Printers!P:P,,0),ROUND(_xlfn.XLOOKUP([1]Parameters!B1000,[1]Printers!L:L,[1]Printers!Q:Q,,0)*G1000/10,0)*10,_xlfn.XLOOKUP([1]Parameters!B1000,[1]Printers!L:L,[1]Printers!P:P,,0)),"")</f>
        <v>10</v>
      </c>
      <c r="I1000" s="3" t="str" cm="1">
        <f t="array" ref="I1000">IFERROR(IF(ROW()-1&gt;COUNTA([1]!T_Printers[Printers])*COUNTA([1]!T_Resins[Resins]),"",_xlfn.IFS(ROUND(VLOOKUP(C1000,[1]!T_Resins[#Data],4,FALSE)/VLOOKUP(A1000,[1]!T_Printers[#Data],5,FALSE),1)&lt;=_xlfn.XLOOKUP(B1000,[1]Printers!L:L,[1]Printers!O:O,1,0,),ROUND(VLOOKUP(C1000,[1]!T_Resins[#Data],4,FALSE)/VLOOKUP(A1000,[1]!T_Printers[#Data],5,FALSE),1),ROUND(VLOOKUP(C1000,[1]!T_Resins[#Data],4,FALSE)/VLOOKUP(A1000,[1]!T_Printers[#Data],5,FALSE),1)&gt;_xlfn.XLOOKUP(B1000,[1]Printers!L:L,[1]Printers!O:O,1,0,),"")),"")</f>
        <v/>
      </c>
      <c r="J1000" t="str">
        <f>IFERROR(IF(ROUND(_xlfn.XLOOKUP([1]Parameters!B1000,[1]Printers!L:L,[1]Printers!Q:Q,,0)*I1000/10,0)*10&lt;_xlfn.XLOOKUP([1]Parameters!B1000,[1]Printers!L:L,[1]Printers!P:P,,0),ROUND(_xlfn.XLOOKUP([1]Parameters!B1000,[1]Printers!L:L,[1]Printers!Q:Q,,0)*I1000/10,0)*10,_xlfn.XLOOKUP([1]Parameters!B1000,[1]Printers!L:L,[1]Printers!P:P,,0)),"")</f>
        <v/>
      </c>
      <c r="K1000">
        <f>IF(SUM(E1000:J1000)&lt;&gt;0,VLOOKUP(A1000,[1]!T_Printers[#Data],10,FALSE)+VLOOKUP(C1000,[1]!T_Resins[#Data],10,FALSE),"")</f>
        <v>4</v>
      </c>
      <c r="L1000">
        <f>IF(SUM(E1000:J1000)&lt;&gt;0,VLOOKUP(A1000,[1]!T_Printers[#Data],11,FALSE),"")</f>
        <v>8</v>
      </c>
      <c r="M1000">
        <f>IF(SUM(E1000:J1000)&lt;&gt;0,VLOOKUP(C1000,[1]!T_Resins[#Data],8,FALSE),"")</f>
        <v>60</v>
      </c>
      <c r="N1000">
        <f>IF(_xlfn.XLOOKUP(B1000,[1]Printers!$L:$L,[1]Printers!$R:$R,0,0)&gt;0,[1]Parameters!M1000,IF(SUM(E1000:J1000)&lt;&gt;0,VLOOKUP(C1000,[1]!T_Resins[#Data],9,FALSE),""))</f>
        <v>60</v>
      </c>
      <c r="O1000" t="str">
        <f t="shared" si="15"/>
        <v>CrealityHalotMagePro</v>
      </c>
    </row>
    <row r="1001" spans="1:15" x14ac:dyDescent="0.25">
      <c r="A1001" t="str">
        <f t="array" ref="A1001">IF(ROW()-1&gt;COUNTA([1]!T_Printers[Printers])*COUNTA([1]!T_Resins[Resins]),"",INDEX([1]!T_Printers[Printers],INT((ROW()-2)/COUNTA([1]!T_Resins[Resins])+1)))</f>
        <v>Creality Halot Mage Pro</v>
      </c>
      <c r="B1001" t="str">
        <f>_xlfn.XLOOKUP(A1001,[1]!T_Printers[Printers],[1]!T_Printers[Icon link],,0)</f>
        <v>CrealityHalotMagePro</v>
      </c>
      <c r="C1001" t="str">
        <f t="array" ref="C1001">IF(ROW()-1&gt;COUNTA([1]!T_Printers[Printers])*COUNTA([1]!T_Resins[Resins]),"",INDEX([1]!T_Resins[Resins],MOD(ROW()-2,COUNTA([1]!T_Resins[Resins]))+1))</f>
        <v>Industrial PP-Like</v>
      </c>
      <c r="D1001">
        <f>IF(SUM(E1001:J1001)&lt;&gt;0,IF(ROW()-1&gt;COUNTA([1]!T_Printers[Printers])*COUNTA([1]!T_Resins[Resins]),"",2),"")</f>
        <v>2</v>
      </c>
      <c r="E1001" cm="1">
        <f t="array" ref="E1001">IFERROR(IF(ROW()-1&gt;COUNTA([1]!T_Printers[Printers])*COUNTA([1]!T_Resins[Resins]),"",_xlfn.IFS(ROUND(VLOOKUP(C1001,[1]!T_Resins[#Data],2,FALSE)/VLOOKUP(A1001,[1]!T_Printers[#Data],5,FALSE),1)&lt;=_xlfn.XLOOKUP(B1001,[1]Printers!L:L,[1]Printers!O:O,1,0,),ROUND(VLOOKUP(C1001,[1]!T_Resins[#Data],2,FALSE)/VLOOKUP(A1001,[1]!T_Printers[#Data],5,FALSE),1),ROUND(VLOOKUP(C1001,[1]!T_Resins[#Data],2,FALSE)/VLOOKUP(A1001,[1]!T_Printers[#Data],5,FALSE),1)&gt;_xlfn.XLOOKUP(B1001,[1]Printers!L:L,[1]Printers!O:O,1,0,),10)),"Используйте слой 100 мкм")</f>
        <v>2.4</v>
      </c>
      <c r="F1001">
        <f>IFERROR(IF(ROUND(_xlfn.XLOOKUP([1]Parameters!B1001,[1]Printers!L:L,[1]Printers!Q:Q,,0)*E1001/10,0)*10&lt;_xlfn.XLOOKUP([1]Parameters!B1001,[1]Printers!L:L,[1]Printers!P:P,,0),ROUND(_xlfn.XLOOKUP([1]Parameters!B1001,[1]Printers!L:L,[1]Printers!Q:Q,,0)*E1001/10,0)*10,_xlfn.XLOOKUP([1]Parameters!B1001,[1]Printers!L:L,[1]Printers!P:P,,0)),"")</f>
        <v>20</v>
      </c>
      <c r="G1001" cm="1">
        <f t="array" ref="G1001">IFERROR(IF(ROW()-1&gt;COUNTA([1]!T_Printers[Printers])*COUNTA([1]!T_Resins[Resins]),"",_xlfn.IFS(ROUND(VLOOKUP(C1001,[1]!T_Resins[#Data],3,FALSE)/VLOOKUP(A1001,[1]!T_Printers[#Data],5,FALSE),1)&lt;=_xlfn.XLOOKUP(B1001,[1]Printers!L:L,[1]Printers!O:O,1,0,),ROUND(VLOOKUP(C1001,[1]!T_Resins[#Data],3,FALSE)/VLOOKUP(A1001,[1]!T_Printers[#Data],5,FALSE),1),ROUND(VLOOKUP(C1001,[1]!T_Resins[#Data],3,FALSE)/VLOOKUP(A1001,[1]!T_Printers[#Data],5,FALSE),1)&gt;_xlfn.XLOOKUP(B1001,[1]Printers!L:L,[1]Printers!O:O,1,0,),10)),"")</f>
        <v>3</v>
      </c>
      <c r="H1001">
        <f>IFERROR(IF(ROUND(_xlfn.XLOOKUP([1]Parameters!B1001,[1]Printers!L:L,[1]Printers!Q:Q,,0)*G1001/10,0)*10&lt;_xlfn.XLOOKUP([1]Parameters!B1001,[1]Printers!L:L,[1]Printers!P:P,,0),ROUND(_xlfn.XLOOKUP([1]Parameters!B1001,[1]Printers!L:L,[1]Printers!Q:Q,,0)*G1001/10,0)*10,_xlfn.XLOOKUP([1]Parameters!B1001,[1]Printers!L:L,[1]Printers!P:P,,0)),"")</f>
        <v>30</v>
      </c>
      <c r="I1001" s="3" t="str" cm="1">
        <f t="array" ref="I1001">IFERROR(IF(ROW()-1&gt;COUNTA([1]!T_Printers[Printers])*COUNTA([1]!T_Resins[Resins]),"",_xlfn.IFS(ROUND(VLOOKUP(C1001,[1]!T_Resins[#Data],4,FALSE)/VLOOKUP(A1001,[1]!T_Printers[#Data],5,FALSE),1)&lt;=_xlfn.XLOOKUP(B1001,[1]Printers!L:L,[1]Printers!O:O,1,0,),ROUND(VLOOKUP(C1001,[1]!T_Resins[#Data],4,FALSE)/VLOOKUP(A1001,[1]!T_Printers[#Data],5,FALSE),1),ROUND(VLOOKUP(C1001,[1]!T_Resins[#Data],4,FALSE)/VLOOKUP(A1001,[1]!T_Printers[#Data],5,FALSE),1)&gt;_xlfn.XLOOKUP(B1001,[1]Printers!L:L,[1]Printers!O:O,1,0,),"")),"")</f>
        <v/>
      </c>
      <c r="J1001" t="str">
        <f>IFERROR(IF(ROUND(_xlfn.XLOOKUP([1]Parameters!B1001,[1]Printers!L:L,[1]Printers!Q:Q,,0)*I1001/10,0)*10&lt;_xlfn.XLOOKUP([1]Parameters!B1001,[1]Printers!L:L,[1]Printers!P:P,,0),ROUND(_xlfn.XLOOKUP([1]Parameters!B1001,[1]Printers!L:L,[1]Printers!Q:Q,,0)*I1001/10,0)*10,_xlfn.XLOOKUP([1]Parameters!B1001,[1]Printers!L:L,[1]Printers!P:P,,0)),"")</f>
        <v/>
      </c>
      <c r="K1001">
        <f>IF(SUM(E1001:J1001)&lt;&gt;0,VLOOKUP(A1001,[1]!T_Printers[#Data],10,FALSE)+VLOOKUP(C1001,[1]!T_Resins[#Data],10,FALSE),"")</f>
        <v>4</v>
      </c>
      <c r="L1001">
        <f>IF(SUM(E1001:J1001)&lt;&gt;0,VLOOKUP(A1001,[1]!T_Printers[#Data],11,FALSE),"")</f>
        <v>8</v>
      </c>
      <c r="M1001">
        <f>IF(SUM(E1001:J1001)&lt;&gt;0,VLOOKUP(C1001,[1]!T_Resins[#Data],8,FALSE),"")</f>
        <v>60</v>
      </c>
      <c r="N1001">
        <f>IF(_xlfn.XLOOKUP(B1001,[1]Printers!$L:$L,[1]Printers!$R:$R,0,0)&gt;0,[1]Parameters!M1001,IF(SUM(E1001:J1001)&lt;&gt;0,VLOOKUP(C1001,[1]!T_Resins[#Data],9,FALSE),""))</f>
        <v>60</v>
      </c>
      <c r="O1001" t="str">
        <f t="shared" si="15"/>
        <v>CrealityHalotMagePro</v>
      </c>
    </row>
    <row r="1002" spans="1:15" x14ac:dyDescent="0.25">
      <c r="A1002" t="str">
        <f t="array" ref="A1002">IF(ROW()-1&gt;COUNTA([1]!T_Printers[Printers])*COUNTA([1]!T_Resins[Resins]),"",INDEX([1]!T_Printers[Printers],INT((ROW()-2)/COUNTA([1]!T_Resins[Resins])+1)))</f>
        <v>Creality Halot Mage Pro</v>
      </c>
      <c r="B1002" t="str">
        <f>_xlfn.XLOOKUP(A1002,[1]!T_Printers[Printers],[1]!T_Printers[Icon link],,0)</f>
        <v>CrealityHalotMagePro</v>
      </c>
      <c r="C1002" t="str">
        <f t="array" ref="C1002">IF(ROW()-1&gt;COUNTA([1]!T_Printers[Printers])*COUNTA([1]!T_Resins[Resins]),"",INDEX([1]!T_Resins[Resins],MOD(ROW()-2,COUNTA([1]!T_Resins[Resins]))+1))</f>
        <v>Industrial Rigid Black</v>
      </c>
      <c r="D1002">
        <f>IF(SUM(E1002:J1002)&lt;&gt;0,IF(ROW()-1&gt;COUNTA([1]!T_Printers[Printers])*COUNTA([1]!T_Resins[Resins]),"",2),"")</f>
        <v>2</v>
      </c>
      <c r="E1002" cm="1">
        <f t="array" ref="E1002">IFERROR(IF(ROW()-1&gt;COUNTA([1]!T_Printers[Printers])*COUNTA([1]!T_Resins[Resins]),"",_xlfn.IFS(ROUND(VLOOKUP(C1002,[1]!T_Resins[#Data],2,FALSE)/VLOOKUP(A1002,[1]!T_Printers[#Data],5,FALSE),1)&lt;=_xlfn.XLOOKUP(B1002,[1]Printers!L:L,[1]Printers!O:O,1,0,),ROUND(VLOOKUP(C1002,[1]!T_Resins[#Data],2,FALSE)/VLOOKUP(A1002,[1]!T_Printers[#Data],5,FALSE),1),ROUND(VLOOKUP(C1002,[1]!T_Resins[#Data],2,FALSE)/VLOOKUP(A1002,[1]!T_Printers[#Data],5,FALSE),1)&gt;_xlfn.XLOOKUP(B1002,[1]Printers!L:L,[1]Printers!O:O,1,0,),10)),"Используйте слой 100 мкм")</f>
        <v>2.2000000000000002</v>
      </c>
      <c r="F1002">
        <f>IFERROR(IF(ROUND(_xlfn.XLOOKUP([1]Parameters!B1002,[1]Printers!L:L,[1]Printers!Q:Q,,0)*E1002/10,0)*10&lt;_xlfn.XLOOKUP([1]Parameters!B1002,[1]Printers!L:L,[1]Printers!P:P,,0),ROUND(_xlfn.XLOOKUP([1]Parameters!B1002,[1]Printers!L:L,[1]Printers!Q:Q,,0)*E1002/10,0)*10,_xlfn.XLOOKUP([1]Parameters!B1002,[1]Printers!L:L,[1]Printers!P:P,,0)),"")</f>
        <v>20</v>
      </c>
      <c r="G1002" cm="1">
        <f t="array" ref="G1002">IFERROR(IF(ROW()-1&gt;COUNTA([1]!T_Printers[Printers])*COUNTA([1]!T_Resins[Resins]),"",_xlfn.IFS(ROUND(VLOOKUP(C1002,[1]!T_Resins[#Data],3,FALSE)/VLOOKUP(A1002,[1]!T_Printers[#Data],5,FALSE),1)&lt;=_xlfn.XLOOKUP(B1002,[1]Printers!L:L,[1]Printers!O:O,1,0,),ROUND(VLOOKUP(C1002,[1]!T_Resins[#Data],3,FALSE)/VLOOKUP(A1002,[1]!T_Printers[#Data],5,FALSE),1),ROUND(VLOOKUP(C1002,[1]!T_Resins[#Data],3,FALSE)/VLOOKUP(A1002,[1]!T_Printers[#Data],5,FALSE),1)&gt;_xlfn.XLOOKUP(B1002,[1]Printers!L:L,[1]Printers!O:O,1,0,),10)),"")</f>
        <v>2.9</v>
      </c>
      <c r="H1002">
        <f>IFERROR(IF(ROUND(_xlfn.XLOOKUP([1]Parameters!B1002,[1]Printers!L:L,[1]Printers!Q:Q,,0)*G1002/10,0)*10&lt;_xlfn.XLOOKUP([1]Parameters!B1002,[1]Printers!L:L,[1]Printers!P:P,,0),ROUND(_xlfn.XLOOKUP([1]Parameters!B1002,[1]Printers!L:L,[1]Printers!Q:Q,,0)*G1002/10,0)*10,_xlfn.XLOOKUP([1]Parameters!B1002,[1]Printers!L:L,[1]Printers!P:P,,0)),"")</f>
        <v>30</v>
      </c>
      <c r="I1002" s="3" t="str" cm="1">
        <f t="array" ref="I1002">IFERROR(IF(ROW()-1&gt;COUNTA([1]!T_Printers[Printers])*COUNTA([1]!T_Resins[Resins]),"",_xlfn.IFS(ROUND(VLOOKUP(C1002,[1]!T_Resins[#Data],4,FALSE)/VLOOKUP(A1002,[1]!T_Printers[#Data],5,FALSE),1)&lt;=_xlfn.XLOOKUP(B1002,[1]Printers!L:L,[1]Printers!O:O,1,0,),ROUND(VLOOKUP(C1002,[1]!T_Resins[#Data],4,FALSE)/VLOOKUP(A1002,[1]!T_Printers[#Data],5,FALSE),1),ROUND(VLOOKUP(C1002,[1]!T_Resins[#Data],4,FALSE)/VLOOKUP(A1002,[1]!T_Printers[#Data],5,FALSE),1)&gt;_xlfn.XLOOKUP(B1002,[1]Printers!L:L,[1]Printers!O:O,1,0,),"")),"")</f>
        <v/>
      </c>
      <c r="J1002" t="str">
        <f>IFERROR(IF(ROUND(_xlfn.XLOOKUP([1]Parameters!B1002,[1]Printers!L:L,[1]Printers!Q:Q,,0)*I1002/10,0)*10&lt;_xlfn.XLOOKUP([1]Parameters!B1002,[1]Printers!L:L,[1]Printers!P:P,,0),ROUND(_xlfn.XLOOKUP([1]Parameters!B1002,[1]Printers!L:L,[1]Printers!Q:Q,,0)*I1002/10,0)*10,_xlfn.XLOOKUP([1]Parameters!B1002,[1]Printers!L:L,[1]Printers!P:P,,0)),"")</f>
        <v/>
      </c>
      <c r="K1002">
        <f>IF(SUM(E1002:J1002)&lt;&gt;0,VLOOKUP(A1002,[1]!T_Printers[#Data],10,FALSE)+VLOOKUP(C1002,[1]!T_Resins[#Data],10,FALSE),"")</f>
        <v>4</v>
      </c>
      <c r="L1002">
        <f>IF(SUM(E1002:J1002)&lt;&gt;0,VLOOKUP(A1002,[1]!T_Printers[#Data],11,FALSE),"")</f>
        <v>8</v>
      </c>
      <c r="M1002">
        <f>IF(SUM(E1002:J1002)&lt;&gt;0,VLOOKUP(C1002,[1]!T_Resins[#Data],8,FALSE),"")</f>
        <v>120</v>
      </c>
      <c r="N1002">
        <f>IF(_xlfn.XLOOKUP(B1002,[1]Printers!$L:$L,[1]Printers!$R:$R,0,0)&gt;0,[1]Parameters!M1002,IF(SUM(E1002:J1002)&lt;&gt;0,VLOOKUP(C1002,[1]!T_Resins[#Data],9,FALSE),""))</f>
        <v>120</v>
      </c>
      <c r="O1002" t="str">
        <f t="shared" si="15"/>
        <v>CrealityHalotMagePro</v>
      </c>
    </row>
    <row r="1003" spans="1:15" x14ac:dyDescent="0.25">
      <c r="A1003" t="str">
        <f t="array" ref="A1003">IF(ROW()-1&gt;COUNTA([1]!T_Printers[Printers])*COUNTA([1]!T_Resins[Resins]),"",INDEX([1]!T_Printers[Printers],INT((ROW()-2)/COUNTA([1]!T_Resins[Resins])+1)))</f>
        <v>Creality Halot Mage Pro</v>
      </c>
      <c r="B1003" t="str">
        <f>_xlfn.XLOOKUP(A1003,[1]!T_Printers[Printers],[1]!T_Printers[Icon link],,0)</f>
        <v>CrealityHalotMagePro</v>
      </c>
      <c r="C1003" t="str">
        <f t="array" ref="C1003">IF(ROW()-1&gt;COUNTA([1]!T_Printers[Printers])*COUNTA([1]!T_Resins[Resins]),"",INDEX([1]!T_Resins[Resins],MOD(ROW()-2,COUNTA([1]!T_Resins[Resins]))+1))</f>
        <v>Industrial Rigid Clear</v>
      </c>
      <c r="D1003">
        <f>IF(SUM(E1003:J1003)&lt;&gt;0,IF(ROW()-1&gt;COUNTA([1]!T_Printers[Printers])*COUNTA([1]!T_Resins[Resins]),"",2),"")</f>
        <v>2</v>
      </c>
      <c r="E1003" cm="1">
        <f t="array" ref="E1003">IFERROR(IF(ROW()-1&gt;COUNTA([1]!T_Printers[Printers])*COUNTA([1]!T_Resins[Resins]),"",_xlfn.IFS(ROUND(VLOOKUP(C1003,[1]!T_Resins[#Data],2,FALSE)/VLOOKUP(A1003,[1]!T_Printers[#Data],5,FALSE),1)&lt;=_xlfn.XLOOKUP(B1003,[1]Printers!L:L,[1]Printers!O:O,1,0,),ROUND(VLOOKUP(C1003,[1]!T_Resins[#Data],2,FALSE)/VLOOKUP(A1003,[1]!T_Printers[#Data],5,FALSE),1),ROUND(VLOOKUP(C1003,[1]!T_Resins[#Data],2,FALSE)/VLOOKUP(A1003,[1]!T_Printers[#Data],5,FALSE),1)&gt;_xlfn.XLOOKUP(B1003,[1]Printers!L:L,[1]Printers!O:O,1,0,),10)),"Используйте слой 100 мкм")</f>
        <v>2.4</v>
      </c>
      <c r="F1003">
        <f>IFERROR(IF(ROUND(_xlfn.XLOOKUP([1]Parameters!B1003,[1]Printers!L:L,[1]Printers!Q:Q,,0)*E1003/10,0)*10&lt;_xlfn.XLOOKUP([1]Parameters!B1003,[1]Printers!L:L,[1]Printers!P:P,,0),ROUND(_xlfn.XLOOKUP([1]Parameters!B1003,[1]Printers!L:L,[1]Printers!Q:Q,,0)*E1003/10,0)*10,_xlfn.XLOOKUP([1]Parameters!B1003,[1]Printers!L:L,[1]Printers!P:P,,0)),"")</f>
        <v>20</v>
      </c>
      <c r="G1003" cm="1">
        <f t="array" ref="G1003">IFERROR(IF(ROW()-1&gt;COUNTA([1]!T_Printers[Printers])*COUNTA([1]!T_Resins[Resins]),"",_xlfn.IFS(ROUND(VLOOKUP(C1003,[1]!T_Resins[#Data],3,FALSE)/VLOOKUP(A1003,[1]!T_Printers[#Data],5,FALSE),1)&lt;=_xlfn.XLOOKUP(B1003,[1]Printers!L:L,[1]Printers!O:O,1,0,),ROUND(VLOOKUP(C1003,[1]!T_Resins[#Data],3,FALSE)/VLOOKUP(A1003,[1]!T_Printers[#Data],5,FALSE),1),ROUND(VLOOKUP(C1003,[1]!T_Resins[#Data],3,FALSE)/VLOOKUP(A1003,[1]!T_Printers[#Data],5,FALSE),1)&gt;_xlfn.XLOOKUP(B1003,[1]Printers!L:L,[1]Printers!O:O,1,0,),10)),"")</f>
        <v>3.1</v>
      </c>
      <c r="H1003">
        <f>IFERROR(IF(ROUND(_xlfn.XLOOKUP([1]Parameters!B1003,[1]Printers!L:L,[1]Printers!Q:Q,,0)*G1003/10,0)*10&lt;_xlfn.XLOOKUP([1]Parameters!B1003,[1]Printers!L:L,[1]Printers!P:P,,0),ROUND(_xlfn.XLOOKUP([1]Parameters!B1003,[1]Printers!L:L,[1]Printers!Q:Q,,0)*G1003/10,0)*10,_xlfn.XLOOKUP([1]Parameters!B1003,[1]Printers!L:L,[1]Printers!P:P,,0)),"")</f>
        <v>30</v>
      </c>
      <c r="I1003" s="3" t="str" cm="1">
        <f t="array" ref="I1003">IFERROR(IF(ROW()-1&gt;COUNTA([1]!T_Printers[Printers])*COUNTA([1]!T_Resins[Resins]),"",_xlfn.IFS(ROUND(VLOOKUP(C1003,[1]!T_Resins[#Data],4,FALSE)/VLOOKUP(A1003,[1]!T_Printers[#Data],5,FALSE),1)&lt;=_xlfn.XLOOKUP(B1003,[1]Printers!L:L,[1]Printers!O:O,1,0,),ROUND(VLOOKUP(C1003,[1]!T_Resins[#Data],4,FALSE)/VLOOKUP(A1003,[1]!T_Printers[#Data],5,FALSE),1),ROUND(VLOOKUP(C1003,[1]!T_Resins[#Data],4,FALSE)/VLOOKUP(A1003,[1]!T_Printers[#Data],5,FALSE),1)&gt;_xlfn.XLOOKUP(B1003,[1]Printers!L:L,[1]Printers!O:O,1,0,),"")),"")</f>
        <v/>
      </c>
      <c r="J1003" t="str">
        <f>IFERROR(IF(ROUND(_xlfn.XLOOKUP([1]Parameters!B1003,[1]Printers!L:L,[1]Printers!Q:Q,,0)*I1003/10,0)*10&lt;_xlfn.XLOOKUP([1]Parameters!B1003,[1]Printers!L:L,[1]Printers!P:P,,0),ROUND(_xlfn.XLOOKUP([1]Parameters!B1003,[1]Printers!L:L,[1]Printers!Q:Q,,0)*I1003/10,0)*10,_xlfn.XLOOKUP([1]Parameters!B1003,[1]Printers!L:L,[1]Printers!P:P,,0)),"")</f>
        <v/>
      </c>
      <c r="K1003">
        <f>IF(SUM(E1003:J1003)&lt;&gt;0,VLOOKUP(A1003,[1]!T_Printers[#Data],10,FALSE)+VLOOKUP(C1003,[1]!T_Resins[#Data],10,FALSE),"")</f>
        <v>4</v>
      </c>
      <c r="L1003">
        <f>IF(SUM(E1003:J1003)&lt;&gt;0,VLOOKUP(A1003,[1]!T_Printers[#Data],11,FALSE),"")</f>
        <v>8</v>
      </c>
      <c r="M1003">
        <f>IF(SUM(E1003:J1003)&lt;&gt;0,VLOOKUP(C1003,[1]!T_Resins[#Data],8,FALSE),"")</f>
        <v>120</v>
      </c>
      <c r="N1003">
        <f>IF(_xlfn.XLOOKUP(B1003,[1]Printers!$L:$L,[1]Printers!$R:$R,0,0)&gt;0,[1]Parameters!M1003,IF(SUM(E1003:J1003)&lt;&gt;0,VLOOKUP(C1003,[1]!T_Resins[#Data],9,FALSE),""))</f>
        <v>120</v>
      </c>
      <c r="O1003" t="str">
        <f t="shared" si="15"/>
        <v>CrealityHalotMagePro</v>
      </c>
    </row>
    <row r="1004" spans="1:15" x14ac:dyDescent="0.25">
      <c r="A1004" t="str">
        <f t="array" ref="A1004">IF(ROW()-1&gt;COUNTA([1]!T_Printers[Printers])*COUNTA([1]!T_Resins[Resins]),"",INDEX([1]!T_Printers[Printers],INT((ROW()-2)/COUNTA([1]!T_Resins[Resins])+1)))</f>
        <v>Creality Halot Mage Pro</v>
      </c>
      <c r="B1004" t="str">
        <f>_xlfn.XLOOKUP(A1004,[1]!T_Printers[Printers],[1]!T_Printers[Icon link],,0)</f>
        <v>CrealityHalotMagePro</v>
      </c>
      <c r="C1004" t="str">
        <f t="array" ref="C1004">IF(ROW()-1&gt;COUNTA([1]!T_Printers[Printers])*COUNTA([1]!T_Resins[Resins]),"",INDEX([1]!T_Resins[Resins],MOD(ROW()-2,COUNTA([1]!T_Resins[Resins]))+1))</f>
        <v>Tough Black</v>
      </c>
      <c r="D1004">
        <f>IF(SUM(E1004:J1004)&lt;&gt;0,IF(ROW()-1&gt;COUNTA([1]!T_Printers[Printers])*COUNTA([1]!T_Resins[Resins]),"",2),"")</f>
        <v>2</v>
      </c>
      <c r="E1004" cm="1">
        <f t="array" ref="E1004">IFERROR(IF(ROW()-1&gt;COUNTA([1]!T_Printers[Printers])*COUNTA([1]!T_Resins[Resins]),"",_xlfn.IFS(ROUND(VLOOKUP(C1004,[1]!T_Resins[#Data],2,FALSE)/VLOOKUP(A1004,[1]!T_Printers[#Data],5,FALSE),1)&lt;=_xlfn.XLOOKUP(B1004,[1]Printers!L:L,[1]Printers!O:O,1,0,),ROUND(VLOOKUP(C1004,[1]!T_Resins[#Data],2,FALSE)/VLOOKUP(A1004,[1]!T_Printers[#Data],5,FALSE),1),ROUND(VLOOKUP(C1004,[1]!T_Resins[#Data],2,FALSE)/VLOOKUP(A1004,[1]!T_Printers[#Data],5,FALSE),1)&gt;_xlfn.XLOOKUP(B1004,[1]Printers!L:L,[1]Printers!O:O,1,0,),10)),"Используйте слой 100 мкм")</f>
        <v>1.2</v>
      </c>
      <c r="F1004">
        <f>IFERROR(IF(ROUND(_xlfn.XLOOKUP([1]Parameters!B1004,[1]Printers!L:L,[1]Printers!Q:Q,,0)*E1004/10,0)*10&lt;_xlfn.XLOOKUP([1]Parameters!B1004,[1]Printers!L:L,[1]Printers!P:P,,0),ROUND(_xlfn.XLOOKUP([1]Parameters!B1004,[1]Printers!L:L,[1]Printers!Q:Q,,0)*E1004/10,0)*10,_xlfn.XLOOKUP([1]Parameters!B1004,[1]Printers!L:L,[1]Printers!P:P,,0)),"")</f>
        <v>10</v>
      </c>
      <c r="G1004" cm="1">
        <f t="array" ref="G1004">IFERROR(IF(ROW()-1&gt;COUNTA([1]!T_Printers[Printers])*COUNTA([1]!T_Resins[Resins]),"",_xlfn.IFS(ROUND(VLOOKUP(C1004,[1]!T_Resins[#Data],3,FALSE)/VLOOKUP(A1004,[1]!T_Printers[#Data],5,FALSE),1)&lt;=_xlfn.XLOOKUP(B1004,[1]Printers!L:L,[1]Printers!O:O,1,0,),ROUND(VLOOKUP(C1004,[1]!T_Resins[#Data],3,FALSE)/VLOOKUP(A1004,[1]!T_Printers[#Data],5,FALSE),1),ROUND(VLOOKUP(C1004,[1]!T_Resins[#Data],3,FALSE)/VLOOKUP(A1004,[1]!T_Printers[#Data],5,FALSE),1)&gt;_xlfn.XLOOKUP(B1004,[1]Printers!L:L,[1]Printers!O:O,1,0,),10)),"")</f>
        <v>1.4</v>
      </c>
      <c r="H1004">
        <f>IFERROR(IF(ROUND(_xlfn.XLOOKUP([1]Parameters!B1004,[1]Printers!L:L,[1]Printers!Q:Q,,0)*G1004/10,0)*10&lt;_xlfn.XLOOKUP([1]Parameters!B1004,[1]Printers!L:L,[1]Printers!P:P,,0),ROUND(_xlfn.XLOOKUP([1]Parameters!B1004,[1]Printers!L:L,[1]Printers!Q:Q,,0)*G1004/10,0)*10,_xlfn.XLOOKUP([1]Parameters!B1004,[1]Printers!L:L,[1]Printers!P:P,,0)),"")</f>
        <v>10</v>
      </c>
      <c r="I1004" s="3" t="str" cm="1">
        <f t="array" ref="I1004">IFERROR(IF(ROW()-1&gt;COUNTA([1]!T_Printers[Printers])*COUNTA([1]!T_Resins[Resins]),"",_xlfn.IFS(ROUND(VLOOKUP(C1004,[1]!T_Resins[#Data],4,FALSE)/VLOOKUP(A1004,[1]!T_Printers[#Data],5,FALSE),1)&lt;=_xlfn.XLOOKUP(B1004,[1]Printers!L:L,[1]Printers!O:O,1,0,),ROUND(VLOOKUP(C1004,[1]!T_Resins[#Data],4,FALSE)/VLOOKUP(A1004,[1]!T_Printers[#Data],5,FALSE),1),ROUND(VLOOKUP(C1004,[1]!T_Resins[#Data],4,FALSE)/VLOOKUP(A1004,[1]!T_Printers[#Data],5,FALSE),1)&gt;_xlfn.XLOOKUP(B1004,[1]Printers!L:L,[1]Printers!O:O,1,0,),"")),"")</f>
        <v/>
      </c>
      <c r="J1004" t="str">
        <f>IFERROR(IF(ROUND(_xlfn.XLOOKUP([1]Parameters!B1004,[1]Printers!L:L,[1]Printers!Q:Q,,0)*I1004/10,0)*10&lt;_xlfn.XLOOKUP([1]Parameters!B1004,[1]Printers!L:L,[1]Printers!P:P,,0),ROUND(_xlfn.XLOOKUP([1]Parameters!B1004,[1]Printers!L:L,[1]Printers!Q:Q,,0)*I1004/10,0)*10,_xlfn.XLOOKUP([1]Parameters!B1004,[1]Printers!L:L,[1]Printers!P:P,,0)),"")</f>
        <v/>
      </c>
      <c r="K1004">
        <f>IF(SUM(E1004:J1004)&lt;&gt;0,VLOOKUP(A1004,[1]!T_Printers[#Data],10,FALSE)+VLOOKUP(C1004,[1]!T_Resins[#Data],10,FALSE),"")</f>
        <v>4</v>
      </c>
      <c r="L1004">
        <f>IF(SUM(E1004:J1004)&lt;&gt;0,VLOOKUP(A1004,[1]!T_Printers[#Data],11,FALSE),"")</f>
        <v>8</v>
      </c>
      <c r="M1004">
        <f>IF(SUM(E1004:J1004)&lt;&gt;0,VLOOKUP(C1004,[1]!T_Resins[#Data],8,FALSE),"")</f>
        <v>120</v>
      </c>
      <c r="N1004">
        <f>IF(_xlfn.XLOOKUP(B1004,[1]Printers!$L:$L,[1]Printers!$R:$R,0,0)&gt;0,[1]Parameters!M1004,IF(SUM(E1004:J1004)&lt;&gt;0,VLOOKUP(C1004,[1]!T_Resins[#Data],9,FALSE),""))</f>
        <v>120</v>
      </c>
      <c r="O1004" t="str">
        <f t="shared" si="15"/>
        <v>CrealityHalotMagePro</v>
      </c>
    </row>
    <row r="1005" spans="1:15" x14ac:dyDescent="0.25">
      <c r="A1005" t="str">
        <f t="array" ref="A1005">IF(ROW()-1&gt;COUNTA([1]!T_Printers[Printers])*COUNTA([1]!T_Resins[Resins]),"",INDEX([1]!T_Printers[Printers],INT((ROW()-2)/COUNTA([1]!T_Resins[Resins])+1)))</f>
        <v>Creality Halot Mage Pro</v>
      </c>
      <c r="B1005" t="str">
        <f>_xlfn.XLOOKUP(A1005,[1]!T_Printers[Printers],[1]!T_Printers[Icon link],,0)</f>
        <v>CrealityHalotMagePro</v>
      </c>
      <c r="C1005" t="str">
        <f t="array" ref="C1005">IF(ROW()-1&gt;COUNTA([1]!T_Printers[Printers])*COUNTA([1]!T_Resins[Resins]),"",INDEX([1]!T_Resins[Resins],MOD(ROW()-2,COUNTA([1]!T_Resins[Resins]))+1))</f>
        <v>Tough Grey</v>
      </c>
      <c r="D1005">
        <f>IF(SUM(E1005:J1005)&lt;&gt;0,IF(ROW()-1&gt;COUNTA([1]!T_Printers[Printers])*COUNTA([1]!T_Resins[Resins]),"",2),"")</f>
        <v>2</v>
      </c>
      <c r="E1005" cm="1">
        <f t="array" ref="E1005">IFERROR(IF(ROW()-1&gt;COUNTA([1]!T_Printers[Printers])*COUNTA([1]!T_Resins[Resins]),"",_xlfn.IFS(ROUND(VLOOKUP(C1005,[1]!T_Resins[#Data],2,FALSE)/VLOOKUP(A1005,[1]!T_Printers[#Data],5,FALSE),1)&lt;=_xlfn.XLOOKUP(B1005,[1]Printers!L:L,[1]Printers!O:O,1,0,),ROUND(VLOOKUP(C1005,[1]!T_Resins[#Data],2,FALSE)/VLOOKUP(A1005,[1]!T_Printers[#Data],5,FALSE),1),ROUND(VLOOKUP(C1005,[1]!T_Resins[#Data],2,FALSE)/VLOOKUP(A1005,[1]!T_Printers[#Data],5,FALSE),1)&gt;_xlfn.XLOOKUP(B1005,[1]Printers!L:L,[1]Printers!O:O,1,0,),10)),"Используйте слой 100 мкм")</f>
        <v>1.2</v>
      </c>
      <c r="F1005">
        <f>IFERROR(IF(ROUND(_xlfn.XLOOKUP([1]Parameters!B1005,[1]Printers!L:L,[1]Printers!Q:Q,,0)*E1005/10,0)*10&lt;_xlfn.XLOOKUP([1]Parameters!B1005,[1]Printers!L:L,[1]Printers!P:P,,0),ROUND(_xlfn.XLOOKUP([1]Parameters!B1005,[1]Printers!L:L,[1]Printers!Q:Q,,0)*E1005/10,0)*10,_xlfn.XLOOKUP([1]Parameters!B1005,[1]Printers!L:L,[1]Printers!P:P,,0)),"")</f>
        <v>10</v>
      </c>
      <c r="G1005" cm="1">
        <f t="array" ref="G1005">IFERROR(IF(ROW()-1&gt;COUNTA([1]!T_Printers[Printers])*COUNTA([1]!T_Resins[Resins]),"",_xlfn.IFS(ROUND(VLOOKUP(C1005,[1]!T_Resins[#Data],3,FALSE)/VLOOKUP(A1005,[1]!T_Printers[#Data],5,FALSE),1)&lt;=_xlfn.XLOOKUP(B1005,[1]Printers!L:L,[1]Printers!O:O,1,0,),ROUND(VLOOKUP(C1005,[1]!T_Resins[#Data],3,FALSE)/VLOOKUP(A1005,[1]!T_Printers[#Data],5,FALSE),1),ROUND(VLOOKUP(C1005,[1]!T_Resins[#Data],3,FALSE)/VLOOKUP(A1005,[1]!T_Printers[#Data],5,FALSE),1)&gt;_xlfn.XLOOKUP(B1005,[1]Printers!L:L,[1]Printers!O:O,1,0,),10)),"")</f>
        <v>1.4</v>
      </c>
      <c r="H1005">
        <f>IFERROR(IF(ROUND(_xlfn.XLOOKUP([1]Parameters!B1005,[1]Printers!L:L,[1]Printers!Q:Q,,0)*G1005/10,0)*10&lt;_xlfn.XLOOKUP([1]Parameters!B1005,[1]Printers!L:L,[1]Printers!P:P,,0),ROUND(_xlfn.XLOOKUP([1]Parameters!B1005,[1]Printers!L:L,[1]Printers!Q:Q,,0)*G1005/10,0)*10,_xlfn.XLOOKUP([1]Parameters!B1005,[1]Printers!L:L,[1]Printers!P:P,,0)),"")</f>
        <v>10</v>
      </c>
      <c r="I1005" s="3" t="str" cm="1">
        <f t="array" ref="I1005">IFERROR(IF(ROW()-1&gt;COUNTA([1]!T_Printers[Printers])*COUNTA([1]!T_Resins[Resins]),"",_xlfn.IFS(ROUND(VLOOKUP(C1005,[1]!T_Resins[#Data],4,FALSE)/VLOOKUP(A1005,[1]!T_Printers[#Data],5,FALSE),1)&lt;=_xlfn.XLOOKUP(B1005,[1]Printers!L:L,[1]Printers!O:O,1,0,),ROUND(VLOOKUP(C1005,[1]!T_Resins[#Data],4,FALSE)/VLOOKUP(A1005,[1]!T_Printers[#Data],5,FALSE),1),ROUND(VLOOKUP(C1005,[1]!T_Resins[#Data],4,FALSE)/VLOOKUP(A1005,[1]!T_Printers[#Data],5,FALSE),1)&gt;_xlfn.XLOOKUP(B1005,[1]Printers!L:L,[1]Printers!O:O,1,0,),"")),"")</f>
        <v/>
      </c>
      <c r="J1005" t="str">
        <f>IFERROR(IF(ROUND(_xlfn.XLOOKUP([1]Parameters!B1005,[1]Printers!L:L,[1]Printers!Q:Q,,0)*I1005/10,0)*10&lt;_xlfn.XLOOKUP([1]Parameters!B1005,[1]Printers!L:L,[1]Printers!P:P,,0),ROUND(_xlfn.XLOOKUP([1]Parameters!B1005,[1]Printers!L:L,[1]Printers!Q:Q,,0)*I1005/10,0)*10,_xlfn.XLOOKUP([1]Parameters!B1005,[1]Printers!L:L,[1]Printers!P:P,,0)),"")</f>
        <v/>
      </c>
      <c r="K1005">
        <f>IF(SUM(E1005:J1005)&lt;&gt;0,VLOOKUP(A1005,[1]!T_Printers[#Data],10,FALSE)+VLOOKUP(C1005,[1]!T_Resins[#Data],10,FALSE),"")</f>
        <v>4</v>
      </c>
      <c r="L1005">
        <f>IF(SUM(E1005:J1005)&lt;&gt;0,VLOOKUP(A1005,[1]!T_Printers[#Data],11,FALSE),"")</f>
        <v>8</v>
      </c>
      <c r="M1005">
        <f>IF(SUM(E1005:J1005)&lt;&gt;0,VLOOKUP(C1005,[1]!T_Resins[#Data],8,FALSE),"")</f>
        <v>120</v>
      </c>
      <c r="N1005">
        <f>IF(_xlfn.XLOOKUP(B1005,[1]Printers!$L:$L,[1]Printers!$R:$R,0,0)&gt;0,[1]Parameters!M1005,IF(SUM(E1005:J1005)&lt;&gt;0,VLOOKUP(C1005,[1]!T_Resins[#Data],9,FALSE),""))</f>
        <v>120</v>
      </c>
      <c r="O1005" t="str">
        <f t="shared" si="15"/>
        <v>CrealityHalotMagePro</v>
      </c>
    </row>
    <row r="1006" spans="1:15" x14ac:dyDescent="0.25">
      <c r="A1006" t="str">
        <f t="array" ref="A1006">IF(ROW()-1&gt;COUNTA([1]!T_Printers[Printers])*COUNTA([1]!T_Resins[Resins]),"",INDEX([1]!T_Printers[Printers],INT((ROW()-2)/COUNTA([1]!T_Resins[Resins])+1)))</f>
        <v>Creality Halot Mage Pro</v>
      </c>
      <c r="B1006" t="str">
        <f>_xlfn.XLOOKUP(A1006,[1]!T_Printers[Printers],[1]!T_Printers[Icon link],,0)</f>
        <v>CrealityHalotMagePro</v>
      </c>
      <c r="C1006" t="str">
        <f t="array" ref="C1006">IF(ROW()-1&gt;COUNTA([1]!T_Printers[Printers])*COUNTA([1]!T_Resins[Resins]),"",INDEX([1]!T_Resins[Resins],MOD(ROW()-2,COUNTA([1]!T_Resins[Resins]))+1))</f>
        <v>Tough White</v>
      </c>
      <c r="D1006">
        <f>IF(SUM(E1006:J1006)&lt;&gt;0,IF(ROW()-1&gt;COUNTA([1]!T_Printers[Printers])*COUNTA([1]!T_Resins[Resins]),"",2),"")</f>
        <v>2</v>
      </c>
      <c r="E1006" cm="1">
        <f t="array" ref="E1006">IFERROR(IF(ROW()-1&gt;COUNTA([1]!T_Printers[Printers])*COUNTA([1]!T_Resins[Resins]),"",_xlfn.IFS(ROUND(VLOOKUP(C1006,[1]!T_Resins[#Data],2,FALSE)/VLOOKUP(A1006,[1]!T_Printers[#Data],5,FALSE),1)&lt;=_xlfn.XLOOKUP(B1006,[1]Printers!L:L,[1]Printers!O:O,1,0,),ROUND(VLOOKUP(C1006,[1]!T_Resins[#Data],2,FALSE)/VLOOKUP(A1006,[1]!T_Printers[#Data],5,FALSE),1),ROUND(VLOOKUP(C1006,[1]!T_Resins[#Data],2,FALSE)/VLOOKUP(A1006,[1]!T_Printers[#Data],5,FALSE),1)&gt;_xlfn.XLOOKUP(B1006,[1]Printers!L:L,[1]Printers!O:O,1,0,),10)),"Используйте слой 100 мкм")</f>
        <v>1.2</v>
      </c>
      <c r="F1006">
        <f>IFERROR(IF(ROUND(_xlfn.XLOOKUP([1]Parameters!B1006,[1]Printers!L:L,[1]Printers!Q:Q,,0)*E1006/10,0)*10&lt;_xlfn.XLOOKUP([1]Parameters!B1006,[1]Printers!L:L,[1]Printers!P:P,,0),ROUND(_xlfn.XLOOKUP([1]Parameters!B1006,[1]Printers!L:L,[1]Printers!Q:Q,,0)*E1006/10,0)*10,_xlfn.XLOOKUP([1]Parameters!B1006,[1]Printers!L:L,[1]Printers!P:P,,0)),"")</f>
        <v>10</v>
      </c>
      <c r="G1006" cm="1">
        <f t="array" ref="G1006">IFERROR(IF(ROW()-1&gt;COUNTA([1]!T_Printers[Printers])*COUNTA([1]!T_Resins[Resins]),"",_xlfn.IFS(ROUND(VLOOKUP(C1006,[1]!T_Resins[#Data],3,FALSE)/VLOOKUP(A1006,[1]!T_Printers[#Data],5,FALSE),1)&lt;=_xlfn.XLOOKUP(B1006,[1]Printers!L:L,[1]Printers!O:O,1,0,),ROUND(VLOOKUP(C1006,[1]!T_Resins[#Data],3,FALSE)/VLOOKUP(A1006,[1]!T_Printers[#Data],5,FALSE),1),ROUND(VLOOKUP(C1006,[1]!T_Resins[#Data],3,FALSE)/VLOOKUP(A1006,[1]!T_Printers[#Data],5,FALSE),1)&gt;_xlfn.XLOOKUP(B1006,[1]Printers!L:L,[1]Printers!O:O,1,0,),10)),"")</f>
        <v>1.4</v>
      </c>
      <c r="H1006">
        <f>IFERROR(IF(ROUND(_xlfn.XLOOKUP([1]Parameters!B1006,[1]Printers!L:L,[1]Printers!Q:Q,,0)*G1006/10,0)*10&lt;_xlfn.XLOOKUP([1]Parameters!B1006,[1]Printers!L:L,[1]Printers!P:P,,0),ROUND(_xlfn.XLOOKUP([1]Parameters!B1006,[1]Printers!L:L,[1]Printers!Q:Q,,0)*G1006/10,0)*10,_xlfn.XLOOKUP([1]Parameters!B1006,[1]Printers!L:L,[1]Printers!P:P,,0)),"")</f>
        <v>10</v>
      </c>
      <c r="I1006" s="3" t="str" cm="1">
        <f t="array" ref="I1006">IFERROR(IF(ROW()-1&gt;COUNTA([1]!T_Printers[Printers])*COUNTA([1]!T_Resins[Resins]),"",_xlfn.IFS(ROUND(VLOOKUP(C1006,[1]!T_Resins[#Data],4,FALSE)/VLOOKUP(A1006,[1]!T_Printers[#Data],5,FALSE),1)&lt;=_xlfn.XLOOKUP(B1006,[1]Printers!L:L,[1]Printers!O:O,1,0,),ROUND(VLOOKUP(C1006,[1]!T_Resins[#Data],4,FALSE)/VLOOKUP(A1006,[1]!T_Printers[#Data],5,FALSE),1),ROUND(VLOOKUP(C1006,[1]!T_Resins[#Data],4,FALSE)/VLOOKUP(A1006,[1]!T_Printers[#Data],5,FALSE),1)&gt;_xlfn.XLOOKUP(B1006,[1]Printers!L:L,[1]Printers!O:O,1,0,),"")),"")</f>
        <v/>
      </c>
      <c r="J1006" t="str">
        <f>IFERROR(IF(ROUND(_xlfn.XLOOKUP([1]Parameters!B1006,[1]Printers!L:L,[1]Printers!Q:Q,,0)*I1006/10,0)*10&lt;_xlfn.XLOOKUP([1]Parameters!B1006,[1]Printers!L:L,[1]Printers!P:P,,0),ROUND(_xlfn.XLOOKUP([1]Parameters!B1006,[1]Printers!L:L,[1]Printers!Q:Q,,0)*I1006/10,0)*10,_xlfn.XLOOKUP([1]Parameters!B1006,[1]Printers!L:L,[1]Printers!P:P,,0)),"")</f>
        <v/>
      </c>
      <c r="K1006">
        <f>IF(SUM(E1006:J1006)&lt;&gt;0,VLOOKUP(A1006,[1]!T_Printers[#Data],10,FALSE)+VLOOKUP(C1006,[1]!T_Resins[#Data],10,FALSE),"")</f>
        <v>4</v>
      </c>
      <c r="L1006">
        <f>IF(SUM(E1006:J1006)&lt;&gt;0,VLOOKUP(A1006,[1]!T_Printers[#Data],11,FALSE),"")</f>
        <v>8</v>
      </c>
      <c r="M1006">
        <f>IF(SUM(E1006:J1006)&lt;&gt;0,VLOOKUP(C1006,[1]!T_Resins[#Data],8,FALSE),"")</f>
        <v>120</v>
      </c>
      <c r="N1006">
        <f>IF(_xlfn.XLOOKUP(B1006,[1]Printers!$L:$L,[1]Printers!$R:$R,0,0)&gt;0,[1]Parameters!M1006,IF(SUM(E1006:J1006)&lt;&gt;0,VLOOKUP(C1006,[1]!T_Resins[#Data],9,FALSE),""))</f>
        <v>120</v>
      </c>
      <c r="O1006" t="str">
        <f t="shared" si="15"/>
        <v>CrealityHalotMagePro</v>
      </c>
    </row>
    <row r="1007" spans="1:15" x14ac:dyDescent="0.25">
      <c r="A1007" t="str">
        <f t="array" ref="A1007">IF(ROW()-1&gt;COUNTA([1]!T_Printers[Printers])*COUNTA([1]!T_Resins[Resins]),"",INDEX([1]!T_Printers[Printers],INT((ROW()-2)/COUNTA([1]!T_Resins[Resins])+1)))</f>
        <v>Creality Halot Mage Pro</v>
      </c>
      <c r="B1007" t="str">
        <f>_xlfn.XLOOKUP(A1007,[1]!T_Printers[Printers],[1]!T_Printers[Icon link],,0)</f>
        <v>CrealityHalotMagePro</v>
      </c>
      <c r="C1007" t="str">
        <f t="array" ref="C1007">IF(ROW()-1&gt;COUNTA([1]!T_Printers[Printers])*COUNTA([1]!T_Resins[Resins]),"",INDEX([1]!T_Resins[Resins],MOD(ROW()-2,COUNTA([1]!T_Resins[Resins]))+1))</f>
        <v>Jewelry J-Cast</v>
      </c>
      <c r="D1007">
        <f>IF(SUM(E1007:J1007)&lt;&gt;0,IF(ROW()-1&gt;COUNTA([1]!T_Printers[Printers])*COUNTA([1]!T_Resins[Resins]),"",2),"")</f>
        <v>2</v>
      </c>
      <c r="E1007" cm="1">
        <f t="array" ref="E1007">IFERROR(IF(ROW()-1&gt;COUNTA([1]!T_Printers[Printers])*COUNTA([1]!T_Resins[Resins]),"",_xlfn.IFS(ROUND(VLOOKUP(C1007,[1]!T_Resins[#Data],2,FALSE)/VLOOKUP(A1007,[1]!T_Printers[#Data],5,FALSE),1)&lt;=_xlfn.XLOOKUP(B1007,[1]Printers!L:L,[1]Printers!O:O,1,0,),ROUND(VLOOKUP(C1007,[1]!T_Resins[#Data],2,FALSE)/VLOOKUP(A1007,[1]!T_Printers[#Data],5,FALSE),1),ROUND(VLOOKUP(C1007,[1]!T_Resins[#Data],2,FALSE)/VLOOKUP(A1007,[1]!T_Printers[#Data],5,FALSE),1)&gt;_xlfn.XLOOKUP(B1007,[1]Printers!L:L,[1]Printers!O:O,1,0,),10)),"Используйте слой 100 мкм")</f>
        <v>3.7</v>
      </c>
      <c r="F1007">
        <f>IFERROR(IF(ROUND(_xlfn.XLOOKUP([1]Parameters!B1007,[1]Printers!L:L,[1]Printers!Q:Q,,0)*E1007/10,0)*10&lt;_xlfn.XLOOKUP([1]Parameters!B1007,[1]Printers!L:L,[1]Printers!P:P,,0),ROUND(_xlfn.XLOOKUP([1]Parameters!B1007,[1]Printers!L:L,[1]Printers!Q:Q,,0)*E1007/10,0)*10,_xlfn.XLOOKUP([1]Parameters!B1007,[1]Printers!L:L,[1]Printers!P:P,,0)),"")</f>
        <v>30</v>
      </c>
      <c r="G1007" cm="1">
        <f t="array" ref="G1007">IFERROR(IF(ROW()-1&gt;COUNTA([1]!T_Printers[Printers])*COUNTA([1]!T_Resins[Resins]),"",_xlfn.IFS(ROUND(VLOOKUP(C1007,[1]!T_Resins[#Data],3,FALSE)/VLOOKUP(A1007,[1]!T_Printers[#Data],5,FALSE),1)&lt;=_xlfn.XLOOKUP(B1007,[1]Printers!L:L,[1]Printers!O:O,1,0,),ROUND(VLOOKUP(C1007,[1]!T_Resins[#Data],3,FALSE)/VLOOKUP(A1007,[1]!T_Printers[#Data],5,FALSE),1),ROUND(VLOOKUP(C1007,[1]!T_Resins[#Data],3,FALSE)/VLOOKUP(A1007,[1]!T_Printers[#Data],5,FALSE),1)&gt;_xlfn.XLOOKUP(B1007,[1]Printers!L:L,[1]Printers!O:O,1,0,),10)),"")</f>
        <v>5</v>
      </c>
      <c r="H1007">
        <f>IFERROR(IF(ROUND(_xlfn.XLOOKUP([1]Parameters!B1007,[1]Printers!L:L,[1]Printers!Q:Q,,0)*G1007/10,0)*10&lt;_xlfn.XLOOKUP([1]Parameters!B1007,[1]Printers!L:L,[1]Printers!P:P,,0),ROUND(_xlfn.XLOOKUP([1]Parameters!B1007,[1]Printers!L:L,[1]Printers!Q:Q,,0)*G1007/10,0)*10,_xlfn.XLOOKUP([1]Parameters!B1007,[1]Printers!L:L,[1]Printers!P:P,,0)),"")</f>
        <v>50</v>
      </c>
      <c r="I1007" s="3" t="str" cm="1">
        <f t="array" ref="I1007">IFERROR(IF(ROW()-1&gt;COUNTA([1]!T_Printers[Printers])*COUNTA([1]!T_Resins[Resins]),"",_xlfn.IFS(ROUND(VLOOKUP(C1007,[1]!T_Resins[#Data],4,FALSE)/VLOOKUP(A1007,[1]!T_Printers[#Data],5,FALSE),1)&lt;=_xlfn.XLOOKUP(B1007,[1]Printers!L:L,[1]Printers!O:O,1,0,),ROUND(VLOOKUP(C1007,[1]!T_Resins[#Data],4,FALSE)/VLOOKUP(A1007,[1]!T_Printers[#Data],5,FALSE),1),ROUND(VLOOKUP(C1007,[1]!T_Resins[#Data],4,FALSE)/VLOOKUP(A1007,[1]!T_Printers[#Data],5,FALSE),1)&gt;_xlfn.XLOOKUP(B1007,[1]Printers!L:L,[1]Printers!O:O,1,0,),"")),"")</f>
        <v/>
      </c>
      <c r="J1007" t="str">
        <f>IFERROR(IF(ROUND(_xlfn.XLOOKUP([1]Parameters!B1007,[1]Printers!L:L,[1]Printers!Q:Q,,0)*I1007/10,0)*10&lt;_xlfn.XLOOKUP([1]Parameters!B1007,[1]Printers!L:L,[1]Printers!P:P,,0),ROUND(_xlfn.XLOOKUP([1]Parameters!B1007,[1]Printers!L:L,[1]Printers!Q:Q,,0)*I1007/10,0)*10,_xlfn.XLOOKUP([1]Parameters!B1007,[1]Printers!L:L,[1]Printers!P:P,,0)),"")</f>
        <v/>
      </c>
      <c r="K1007">
        <f>IF(SUM(E1007:J1007)&lt;&gt;0,VLOOKUP(A1007,[1]!T_Printers[#Data],10,FALSE)+VLOOKUP(C1007,[1]!T_Resins[#Data],10,FALSE),"")</f>
        <v>4</v>
      </c>
      <c r="L1007">
        <f>IF(SUM(E1007:J1007)&lt;&gt;0,VLOOKUP(A1007,[1]!T_Printers[#Data],11,FALSE),"")</f>
        <v>8</v>
      </c>
      <c r="M1007">
        <f>IF(SUM(E1007:J1007)&lt;&gt;0,VLOOKUP(C1007,[1]!T_Resins[#Data],8,FALSE),"")</f>
        <v>60</v>
      </c>
      <c r="N1007">
        <f>IF(_xlfn.XLOOKUP(B1007,[1]Printers!$L:$L,[1]Printers!$R:$R,0,0)&gt;0,[1]Parameters!M1007,IF(SUM(E1007:J1007)&lt;&gt;0,VLOOKUP(C1007,[1]!T_Resins[#Data],9,FALSE),""))</f>
        <v>60</v>
      </c>
      <c r="O1007" t="str">
        <f t="shared" si="15"/>
        <v>CrealityHalotMagePro</v>
      </c>
    </row>
    <row r="1008" spans="1:15" x14ac:dyDescent="0.25">
      <c r="A1008" t="str">
        <f t="array" ref="A1008">IF(ROW()-1&gt;COUNTA([1]!T_Printers[Printers])*COUNTA([1]!T_Resins[Resins]),"",INDEX([1]!T_Printers[Printers],INT((ROW()-2)/COUNTA([1]!T_Resins[Resins])+1)))</f>
        <v>Creality Halot Mage Pro</v>
      </c>
      <c r="B1008" t="str">
        <f>_xlfn.XLOOKUP(A1008,[1]!T_Printers[Printers],[1]!T_Printers[Icon link],,0)</f>
        <v>CrealityHalotMagePro</v>
      </c>
      <c r="C1008" t="str">
        <f t="array" ref="C1008">IF(ROW()-1&gt;COUNTA([1]!T_Printers[Printers])*COUNTA([1]!T_Resins[Resins]),"",INDEX([1]!T_Resins[Resins],MOD(ROW()-2,COUNTA([1]!T_Resins[Resins]))+1))</f>
        <v>Model Resin Black</v>
      </c>
      <c r="D1008">
        <f>IF(SUM(E1008:J1008)&lt;&gt;0,IF(ROW()-1&gt;COUNTA([1]!T_Printers[Printers])*COUNTA([1]!T_Resins[Resins]),"",2),"")</f>
        <v>2</v>
      </c>
      <c r="E1008" cm="1">
        <f t="array" ref="E1008">IFERROR(IF(ROW()-1&gt;COUNTA([1]!T_Printers[Printers])*COUNTA([1]!T_Resins[Resins]),"",_xlfn.IFS(ROUND(VLOOKUP(C1008,[1]!T_Resins[#Data],2,FALSE)/VLOOKUP(A1008,[1]!T_Printers[#Data],5,FALSE),1)&lt;=_xlfn.XLOOKUP(B1008,[1]Printers!L:L,[1]Printers!O:O,1,0,),ROUND(VLOOKUP(C1008,[1]!T_Resins[#Data],2,FALSE)/VLOOKUP(A1008,[1]!T_Printers[#Data],5,FALSE),1),ROUND(VLOOKUP(C1008,[1]!T_Resins[#Data],2,FALSE)/VLOOKUP(A1008,[1]!T_Printers[#Data],5,FALSE),1)&gt;_xlfn.XLOOKUP(B1008,[1]Printers!L:L,[1]Printers!O:O,1,0,),10)),"Используйте слой 100 мкм")</f>
        <v>1.4</v>
      </c>
      <c r="F1008">
        <f>IFERROR(IF(ROUND(_xlfn.XLOOKUP([1]Parameters!B1008,[1]Printers!L:L,[1]Printers!Q:Q,,0)*E1008/10,0)*10&lt;_xlfn.XLOOKUP([1]Parameters!B1008,[1]Printers!L:L,[1]Printers!P:P,,0),ROUND(_xlfn.XLOOKUP([1]Parameters!B1008,[1]Printers!L:L,[1]Printers!Q:Q,,0)*E1008/10,0)*10,_xlfn.XLOOKUP([1]Parameters!B1008,[1]Printers!L:L,[1]Printers!P:P,,0)),"")</f>
        <v>10</v>
      </c>
      <c r="G1008" cm="1">
        <f t="array" ref="G1008">IFERROR(IF(ROW()-1&gt;COUNTA([1]!T_Printers[Printers])*COUNTA([1]!T_Resins[Resins]),"",_xlfn.IFS(ROUND(VLOOKUP(C1008,[1]!T_Resins[#Data],3,FALSE)/VLOOKUP(A1008,[1]!T_Printers[#Data],5,FALSE),1)&lt;=_xlfn.XLOOKUP(B1008,[1]Printers!L:L,[1]Printers!O:O,1,0,),ROUND(VLOOKUP(C1008,[1]!T_Resins[#Data],3,FALSE)/VLOOKUP(A1008,[1]!T_Printers[#Data],5,FALSE),1),ROUND(VLOOKUP(C1008,[1]!T_Resins[#Data],3,FALSE)/VLOOKUP(A1008,[1]!T_Printers[#Data],5,FALSE),1)&gt;_xlfn.XLOOKUP(B1008,[1]Printers!L:L,[1]Printers!O:O,1,0,),10)),"")</f>
        <v>1.8</v>
      </c>
      <c r="H1008">
        <f>IFERROR(IF(ROUND(_xlfn.XLOOKUP([1]Parameters!B1008,[1]Printers!L:L,[1]Printers!Q:Q,,0)*G1008/10,0)*10&lt;_xlfn.XLOOKUP([1]Parameters!B1008,[1]Printers!L:L,[1]Printers!P:P,,0),ROUND(_xlfn.XLOOKUP([1]Parameters!B1008,[1]Printers!L:L,[1]Printers!Q:Q,,0)*G1008/10,0)*10,_xlfn.XLOOKUP([1]Parameters!B1008,[1]Printers!L:L,[1]Printers!P:P,,0)),"")</f>
        <v>20</v>
      </c>
      <c r="I1008" s="3" t="str" cm="1">
        <f t="array" ref="I1008">IFERROR(IF(ROW()-1&gt;COUNTA([1]!T_Printers[Printers])*COUNTA([1]!T_Resins[Resins]),"",_xlfn.IFS(ROUND(VLOOKUP(C1008,[1]!T_Resins[#Data],4,FALSE)/VLOOKUP(A1008,[1]!T_Printers[#Data],5,FALSE),1)&lt;=_xlfn.XLOOKUP(B1008,[1]Printers!L:L,[1]Printers!O:O,1,0,),ROUND(VLOOKUP(C1008,[1]!T_Resins[#Data],4,FALSE)/VLOOKUP(A1008,[1]!T_Printers[#Data],5,FALSE),1),ROUND(VLOOKUP(C1008,[1]!T_Resins[#Data],4,FALSE)/VLOOKUP(A1008,[1]!T_Printers[#Data],5,FALSE),1)&gt;_xlfn.XLOOKUP(B1008,[1]Printers!L:L,[1]Printers!O:O,1,0,),"")),"")</f>
        <v/>
      </c>
      <c r="J1008" t="str">
        <f>IFERROR(IF(ROUND(_xlfn.XLOOKUP([1]Parameters!B1008,[1]Printers!L:L,[1]Printers!Q:Q,,0)*I1008/10,0)*10&lt;_xlfn.XLOOKUP([1]Parameters!B1008,[1]Printers!L:L,[1]Printers!P:P,,0),ROUND(_xlfn.XLOOKUP([1]Parameters!B1008,[1]Printers!L:L,[1]Printers!Q:Q,,0)*I1008/10,0)*10,_xlfn.XLOOKUP([1]Parameters!B1008,[1]Printers!L:L,[1]Printers!P:P,,0)),"")</f>
        <v/>
      </c>
      <c r="K1008">
        <f>IF(SUM(E1008:J1008)&lt;&gt;0,VLOOKUP(A1008,[1]!T_Printers[#Data],10,FALSE)+VLOOKUP(C1008,[1]!T_Resins[#Data],10,FALSE),"")</f>
        <v>4</v>
      </c>
      <c r="L1008">
        <f>IF(SUM(E1008:J1008)&lt;&gt;0,VLOOKUP(A1008,[1]!T_Printers[#Data],11,FALSE),"")</f>
        <v>8</v>
      </c>
      <c r="M1008">
        <f>IF(SUM(E1008:J1008)&lt;&gt;0,VLOOKUP(C1008,[1]!T_Resins[#Data],8,FALSE),"")</f>
        <v>120</v>
      </c>
      <c r="N1008">
        <f>IF(_xlfn.XLOOKUP(B1008,[1]Printers!$L:$L,[1]Printers!$R:$R,0,0)&gt;0,[1]Parameters!M1008,IF(SUM(E1008:J1008)&lt;&gt;0,VLOOKUP(C1008,[1]!T_Resins[#Data],9,FALSE),""))</f>
        <v>120</v>
      </c>
      <c r="O1008" t="str">
        <f t="shared" si="15"/>
        <v>CrealityHalotMagePro</v>
      </c>
    </row>
    <row r="1009" spans="1:15" x14ac:dyDescent="0.25">
      <c r="A1009" t="str">
        <f t="array" ref="A1009">IF(ROW()-1&gt;COUNTA([1]!T_Printers[Printers])*COUNTA([1]!T_Resins[Resins]),"",INDEX([1]!T_Printers[Printers],INT((ROW()-2)/COUNTA([1]!T_Resins[Resins])+1)))</f>
        <v>Creality Halot Mage Pro</v>
      </c>
      <c r="B1009" t="str">
        <f>_xlfn.XLOOKUP(A1009,[1]!T_Printers[Printers],[1]!T_Printers[Icon link],,0)</f>
        <v>CrealityHalotMagePro</v>
      </c>
      <c r="C1009" t="str">
        <f t="array" ref="C1009">IF(ROW()-1&gt;COUNTA([1]!T_Printers[Printers])*COUNTA([1]!T_Resins[Resins]),"",INDEX([1]!T_Resins[Resins],MOD(ROW()-2,COUNTA([1]!T_Resins[Resins]))+1))</f>
        <v>Model Resin Clear</v>
      </c>
      <c r="D1009">
        <f>IF(SUM(E1009:J1009)&lt;&gt;0,IF(ROW()-1&gt;COUNTA([1]!T_Printers[Printers])*COUNTA([1]!T_Resins[Resins]),"",2),"")</f>
        <v>2</v>
      </c>
      <c r="E1009" cm="1">
        <f t="array" ref="E1009">IFERROR(IF(ROW()-1&gt;COUNTA([1]!T_Printers[Printers])*COUNTA([1]!T_Resins[Resins]),"",_xlfn.IFS(ROUND(VLOOKUP(C1009,[1]!T_Resins[#Data],2,FALSE)/VLOOKUP(A1009,[1]!T_Printers[#Data],5,FALSE),1)&lt;=_xlfn.XLOOKUP(B1009,[1]Printers!L:L,[1]Printers!O:O,1,0,),ROUND(VLOOKUP(C1009,[1]!T_Resins[#Data],2,FALSE)/VLOOKUP(A1009,[1]!T_Printers[#Data],5,FALSE),1),ROUND(VLOOKUP(C1009,[1]!T_Resins[#Data],2,FALSE)/VLOOKUP(A1009,[1]!T_Printers[#Data],5,FALSE),1)&gt;_xlfn.XLOOKUP(B1009,[1]Printers!L:L,[1]Printers!O:O,1,0,),10)),"Используйте слой 100 мкм")</f>
        <v>1.3</v>
      </c>
      <c r="F1009">
        <f>IFERROR(IF(ROUND(_xlfn.XLOOKUP([1]Parameters!B1009,[1]Printers!L:L,[1]Printers!Q:Q,,0)*E1009/10,0)*10&lt;_xlfn.XLOOKUP([1]Parameters!B1009,[1]Printers!L:L,[1]Printers!P:P,,0),ROUND(_xlfn.XLOOKUP([1]Parameters!B1009,[1]Printers!L:L,[1]Printers!Q:Q,,0)*E1009/10,0)*10,_xlfn.XLOOKUP([1]Parameters!B1009,[1]Printers!L:L,[1]Printers!P:P,,0)),"")</f>
        <v>10</v>
      </c>
      <c r="G1009" cm="1">
        <f t="array" ref="G1009">IFERROR(IF(ROW()-1&gt;COUNTA([1]!T_Printers[Printers])*COUNTA([1]!T_Resins[Resins]),"",_xlfn.IFS(ROUND(VLOOKUP(C1009,[1]!T_Resins[#Data],3,FALSE)/VLOOKUP(A1009,[1]!T_Printers[#Data],5,FALSE),1)&lt;=_xlfn.XLOOKUP(B1009,[1]Printers!L:L,[1]Printers!O:O,1,0,),ROUND(VLOOKUP(C1009,[1]!T_Resins[#Data],3,FALSE)/VLOOKUP(A1009,[1]!T_Printers[#Data],5,FALSE),1),ROUND(VLOOKUP(C1009,[1]!T_Resins[#Data],3,FALSE)/VLOOKUP(A1009,[1]!T_Printers[#Data],5,FALSE),1)&gt;_xlfn.XLOOKUP(B1009,[1]Printers!L:L,[1]Printers!O:O,1,0,),10)),"")</f>
        <v>1.7</v>
      </c>
      <c r="H1009">
        <f>IFERROR(IF(ROUND(_xlfn.XLOOKUP([1]Parameters!B1009,[1]Printers!L:L,[1]Printers!Q:Q,,0)*G1009/10,0)*10&lt;_xlfn.XLOOKUP([1]Parameters!B1009,[1]Printers!L:L,[1]Printers!P:P,,0),ROUND(_xlfn.XLOOKUP([1]Parameters!B1009,[1]Printers!L:L,[1]Printers!Q:Q,,0)*G1009/10,0)*10,_xlfn.XLOOKUP([1]Parameters!B1009,[1]Printers!L:L,[1]Printers!P:P,,0)),"")</f>
        <v>20</v>
      </c>
      <c r="I1009" s="3" t="str" cm="1">
        <f t="array" ref="I1009">IFERROR(IF(ROW()-1&gt;COUNTA([1]!T_Printers[Printers])*COUNTA([1]!T_Resins[Resins]),"",_xlfn.IFS(ROUND(VLOOKUP(C1009,[1]!T_Resins[#Data],4,FALSE)/VLOOKUP(A1009,[1]!T_Printers[#Data],5,FALSE),1)&lt;=_xlfn.XLOOKUP(B1009,[1]Printers!L:L,[1]Printers!O:O,1,0,),ROUND(VLOOKUP(C1009,[1]!T_Resins[#Data],4,FALSE)/VLOOKUP(A1009,[1]!T_Printers[#Data],5,FALSE),1),ROUND(VLOOKUP(C1009,[1]!T_Resins[#Data],4,FALSE)/VLOOKUP(A1009,[1]!T_Printers[#Data],5,FALSE),1)&gt;_xlfn.XLOOKUP(B1009,[1]Printers!L:L,[1]Printers!O:O,1,0,),"")),"")</f>
        <v/>
      </c>
      <c r="J1009" t="str">
        <f>IFERROR(IF(ROUND(_xlfn.XLOOKUP([1]Parameters!B1009,[1]Printers!L:L,[1]Printers!Q:Q,,0)*I1009/10,0)*10&lt;_xlfn.XLOOKUP([1]Parameters!B1009,[1]Printers!L:L,[1]Printers!P:P,,0),ROUND(_xlfn.XLOOKUP([1]Parameters!B1009,[1]Printers!L:L,[1]Printers!Q:Q,,0)*I1009/10,0)*10,_xlfn.XLOOKUP([1]Parameters!B1009,[1]Printers!L:L,[1]Printers!P:P,,0)),"")</f>
        <v/>
      </c>
      <c r="K1009">
        <f>IF(SUM(E1009:J1009)&lt;&gt;0,VLOOKUP(A1009,[1]!T_Printers[#Data],10,FALSE)+VLOOKUP(C1009,[1]!T_Resins[#Data],10,FALSE),"")</f>
        <v>4</v>
      </c>
      <c r="L1009">
        <f>IF(SUM(E1009:J1009)&lt;&gt;0,VLOOKUP(A1009,[1]!T_Printers[#Data],11,FALSE),"")</f>
        <v>8</v>
      </c>
      <c r="M1009">
        <f>IF(SUM(E1009:J1009)&lt;&gt;0,VLOOKUP(C1009,[1]!T_Resins[#Data],8,FALSE),"")</f>
        <v>120</v>
      </c>
      <c r="N1009">
        <f>IF(_xlfn.XLOOKUP(B1009,[1]Printers!$L:$L,[1]Printers!$R:$R,0,0)&gt;0,[1]Parameters!M1009,IF(SUM(E1009:J1009)&lt;&gt;0,VLOOKUP(C1009,[1]!T_Resins[#Data],9,FALSE),""))</f>
        <v>120</v>
      </c>
      <c r="O1009" t="str">
        <f t="shared" si="15"/>
        <v>CrealityHalotMagePro</v>
      </c>
    </row>
    <row r="1010" spans="1:15" x14ac:dyDescent="0.25">
      <c r="A1010" t="str">
        <f t="array" ref="A1010">IF(ROW()-1&gt;COUNTA([1]!T_Printers[Printers])*COUNTA([1]!T_Resins[Resins]),"",INDEX([1]!T_Printers[Printers],INT((ROW()-2)/COUNTA([1]!T_Resins[Resins])+1)))</f>
        <v>Creality Halot Mage Pro</v>
      </c>
      <c r="B1010" t="str">
        <f>_xlfn.XLOOKUP(A1010,[1]!T_Printers[Printers],[1]!T_Printers[Icon link],,0)</f>
        <v>CrealityHalotMagePro</v>
      </c>
      <c r="C1010" t="str">
        <f t="array" ref="C1010">IF(ROW()-1&gt;COUNTA([1]!T_Printers[Printers])*COUNTA([1]!T_Resins[Resins]),"",INDEX([1]!T_Resins[Resins],MOD(ROW()-2,COUNTA([1]!T_Resins[Resins]))+1))</f>
        <v>Model Resin Grey</v>
      </c>
      <c r="D1010">
        <f>IF(SUM(E1010:J1010)&lt;&gt;0,IF(ROW()-1&gt;COUNTA([1]!T_Printers[Printers])*COUNTA([1]!T_Resins[Resins]),"",2),"")</f>
        <v>2</v>
      </c>
      <c r="E1010" cm="1">
        <f t="array" ref="E1010">IFERROR(IF(ROW()-1&gt;COUNTA([1]!T_Printers[Printers])*COUNTA([1]!T_Resins[Resins]),"",_xlfn.IFS(ROUND(VLOOKUP(C1010,[1]!T_Resins[#Data],2,FALSE)/VLOOKUP(A1010,[1]!T_Printers[#Data],5,FALSE),1)&lt;=_xlfn.XLOOKUP(B1010,[1]Printers!L:L,[1]Printers!O:O,1,0,),ROUND(VLOOKUP(C1010,[1]!T_Resins[#Data],2,FALSE)/VLOOKUP(A1010,[1]!T_Printers[#Data],5,FALSE),1),ROUND(VLOOKUP(C1010,[1]!T_Resins[#Data],2,FALSE)/VLOOKUP(A1010,[1]!T_Printers[#Data],5,FALSE),1)&gt;_xlfn.XLOOKUP(B1010,[1]Printers!L:L,[1]Printers!O:O,1,0,),10)),"Используйте слой 100 мкм")</f>
        <v>1.9</v>
      </c>
      <c r="F1010">
        <f>IFERROR(IF(ROUND(_xlfn.XLOOKUP([1]Parameters!B1010,[1]Printers!L:L,[1]Printers!Q:Q,,0)*E1010/10,0)*10&lt;_xlfn.XLOOKUP([1]Parameters!B1010,[1]Printers!L:L,[1]Printers!P:P,,0),ROUND(_xlfn.XLOOKUP([1]Parameters!B1010,[1]Printers!L:L,[1]Printers!Q:Q,,0)*E1010/10,0)*10,_xlfn.XLOOKUP([1]Parameters!B1010,[1]Printers!L:L,[1]Printers!P:P,,0)),"")</f>
        <v>20</v>
      </c>
      <c r="G1010" cm="1">
        <f t="array" ref="G1010">IFERROR(IF(ROW()-1&gt;COUNTA([1]!T_Printers[Printers])*COUNTA([1]!T_Resins[Resins]),"",_xlfn.IFS(ROUND(VLOOKUP(C1010,[1]!T_Resins[#Data],3,FALSE)/VLOOKUP(A1010,[1]!T_Printers[#Data],5,FALSE),1)&lt;=_xlfn.XLOOKUP(B1010,[1]Printers!L:L,[1]Printers!O:O,1,0,),ROUND(VLOOKUP(C1010,[1]!T_Resins[#Data],3,FALSE)/VLOOKUP(A1010,[1]!T_Printers[#Data],5,FALSE),1),ROUND(VLOOKUP(C1010,[1]!T_Resins[#Data],3,FALSE)/VLOOKUP(A1010,[1]!T_Printers[#Data],5,FALSE),1)&gt;_xlfn.XLOOKUP(B1010,[1]Printers!L:L,[1]Printers!O:O,1,0,),10)),"")</f>
        <v>2.5</v>
      </c>
      <c r="H1010">
        <f>IFERROR(IF(ROUND(_xlfn.XLOOKUP([1]Parameters!B1010,[1]Printers!L:L,[1]Printers!Q:Q,,0)*G1010/10,0)*10&lt;_xlfn.XLOOKUP([1]Parameters!B1010,[1]Printers!L:L,[1]Printers!P:P,,0),ROUND(_xlfn.XLOOKUP([1]Parameters!B1010,[1]Printers!L:L,[1]Printers!Q:Q,,0)*G1010/10,0)*10,_xlfn.XLOOKUP([1]Parameters!B1010,[1]Printers!L:L,[1]Printers!P:P,,0)),"")</f>
        <v>20</v>
      </c>
      <c r="I1010" s="3" t="str" cm="1">
        <f t="array" ref="I1010">IFERROR(IF(ROW()-1&gt;COUNTA([1]!T_Printers[Printers])*COUNTA([1]!T_Resins[Resins]),"",_xlfn.IFS(ROUND(VLOOKUP(C1010,[1]!T_Resins[#Data],4,FALSE)/VLOOKUP(A1010,[1]!T_Printers[#Data],5,FALSE),1)&lt;=_xlfn.XLOOKUP(B1010,[1]Printers!L:L,[1]Printers!O:O,1,0,),ROUND(VLOOKUP(C1010,[1]!T_Resins[#Data],4,FALSE)/VLOOKUP(A1010,[1]!T_Printers[#Data],5,FALSE),1),ROUND(VLOOKUP(C1010,[1]!T_Resins[#Data],4,FALSE)/VLOOKUP(A1010,[1]!T_Printers[#Data],5,FALSE),1)&gt;_xlfn.XLOOKUP(B1010,[1]Printers!L:L,[1]Printers!O:O,1,0,),"")),"")</f>
        <v/>
      </c>
      <c r="J1010" t="str">
        <f>IFERROR(IF(ROUND(_xlfn.XLOOKUP([1]Parameters!B1010,[1]Printers!L:L,[1]Printers!Q:Q,,0)*I1010/10,0)*10&lt;_xlfn.XLOOKUP([1]Parameters!B1010,[1]Printers!L:L,[1]Printers!P:P,,0),ROUND(_xlfn.XLOOKUP([1]Parameters!B1010,[1]Printers!L:L,[1]Printers!Q:Q,,0)*I1010/10,0)*10,_xlfn.XLOOKUP([1]Parameters!B1010,[1]Printers!L:L,[1]Printers!P:P,,0)),"")</f>
        <v/>
      </c>
      <c r="K1010">
        <f>IF(SUM(E1010:J1010)&lt;&gt;0,VLOOKUP(A1010,[1]!T_Printers[#Data],10,FALSE)+VLOOKUP(C1010,[1]!T_Resins[#Data],10,FALSE),"")</f>
        <v>4</v>
      </c>
      <c r="L1010">
        <f>IF(SUM(E1010:J1010)&lt;&gt;0,VLOOKUP(A1010,[1]!T_Printers[#Data],11,FALSE),"")</f>
        <v>8</v>
      </c>
      <c r="M1010">
        <f>IF(SUM(E1010:J1010)&lt;&gt;0,VLOOKUP(C1010,[1]!T_Resins[#Data],8,FALSE),"")</f>
        <v>120</v>
      </c>
      <c r="N1010">
        <f>IF(_xlfn.XLOOKUP(B1010,[1]Printers!$L:$L,[1]Printers!$R:$R,0,0)&gt;0,[1]Parameters!M1010,IF(SUM(E1010:J1010)&lt;&gt;0,VLOOKUP(C1010,[1]!T_Resins[#Data],9,FALSE),""))</f>
        <v>120</v>
      </c>
      <c r="O1010" t="str">
        <f t="shared" si="15"/>
        <v>CrealityHalotMagePro</v>
      </c>
    </row>
    <row r="1011" spans="1:15" x14ac:dyDescent="0.25">
      <c r="A1011" t="str">
        <f t="array" ref="A1011">IF(ROW()-1&gt;COUNTA([1]!T_Printers[Printers])*COUNTA([1]!T_Resins[Resins]),"",INDEX([1]!T_Printers[Printers],INT((ROW()-2)/COUNTA([1]!T_Resins[Resins])+1)))</f>
        <v>Creality Halot Mage Pro</v>
      </c>
      <c r="B1011" t="str">
        <f>_xlfn.XLOOKUP(A1011,[1]!T_Printers[Printers],[1]!T_Printers[Icon link],,0)</f>
        <v>CrealityHalotMagePro</v>
      </c>
      <c r="C1011" t="str">
        <f t="array" ref="C1011">IF(ROW()-1&gt;COUNTA([1]!T_Printers[Printers])*COUNTA([1]!T_Resins[Resins]),"",INDEX([1]!T_Resins[Resins],MOD(ROW()-2,COUNTA([1]!T_Resins[Resins]))+1))</f>
        <v>Model Resin White</v>
      </c>
      <c r="D1011">
        <f>IF(SUM(E1011:J1011)&lt;&gt;0,IF(ROW()-1&gt;COUNTA([1]!T_Printers[Printers])*COUNTA([1]!T_Resins[Resins]),"",2),"")</f>
        <v>2</v>
      </c>
      <c r="E1011" cm="1">
        <f t="array" ref="E1011">IFERROR(IF(ROW()-1&gt;COUNTA([1]!T_Printers[Printers])*COUNTA([1]!T_Resins[Resins]),"",_xlfn.IFS(ROUND(VLOOKUP(C1011,[1]!T_Resins[#Data],2,FALSE)/VLOOKUP(A1011,[1]!T_Printers[#Data],5,FALSE),1)&lt;=_xlfn.XLOOKUP(B1011,[1]Printers!L:L,[1]Printers!O:O,1,0,),ROUND(VLOOKUP(C1011,[1]!T_Resins[#Data],2,FALSE)/VLOOKUP(A1011,[1]!T_Printers[#Data],5,FALSE),1),ROUND(VLOOKUP(C1011,[1]!T_Resins[#Data],2,FALSE)/VLOOKUP(A1011,[1]!T_Printers[#Data],5,FALSE),1)&gt;_xlfn.XLOOKUP(B1011,[1]Printers!L:L,[1]Printers!O:O,1,0,),10)),"Используйте слой 100 мкм")</f>
        <v>1.2</v>
      </c>
      <c r="F1011">
        <f>IFERROR(IF(ROUND(_xlfn.XLOOKUP([1]Parameters!B1011,[1]Printers!L:L,[1]Printers!Q:Q,,0)*E1011/10,0)*10&lt;_xlfn.XLOOKUP([1]Parameters!B1011,[1]Printers!L:L,[1]Printers!P:P,,0),ROUND(_xlfn.XLOOKUP([1]Parameters!B1011,[1]Printers!L:L,[1]Printers!Q:Q,,0)*E1011/10,0)*10,_xlfn.XLOOKUP([1]Parameters!B1011,[1]Printers!L:L,[1]Printers!P:P,,0)),"")</f>
        <v>10</v>
      </c>
      <c r="G1011" cm="1">
        <f t="array" ref="G1011">IFERROR(IF(ROW()-1&gt;COUNTA([1]!T_Printers[Printers])*COUNTA([1]!T_Resins[Resins]),"",_xlfn.IFS(ROUND(VLOOKUP(C1011,[1]!T_Resins[#Data],3,FALSE)/VLOOKUP(A1011,[1]!T_Printers[#Data],5,FALSE),1)&lt;=_xlfn.XLOOKUP(B1011,[1]Printers!L:L,[1]Printers!O:O,1,0,),ROUND(VLOOKUP(C1011,[1]!T_Resins[#Data],3,FALSE)/VLOOKUP(A1011,[1]!T_Printers[#Data],5,FALSE),1),ROUND(VLOOKUP(C1011,[1]!T_Resins[#Data],3,FALSE)/VLOOKUP(A1011,[1]!T_Printers[#Data],5,FALSE),1)&gt;_xlfn.XLOOKUP(B1011,[1]Printers!L:L,[1]Printers!O:O,1,0,),10)),"")</f>
        <v>1.6</v>
      </c>
      <c r="H1011">
        <f>IFERROR(IF(ROUND(_xlfn.XLOOKUP([1]Parameters!B1011,[1]Printers!L:L,[1]Printers!Q:Q,,0)*G1011/10,0)*10&lt;_xlfn.XLOOKUP([1]Parameters!B1011,[1]Printers!L:L,[1]Printers!P:P,,0),ROUND(_xlfn.XLOOKUP([1]Parameters!B1011,[1]Printers!L:L,[1]Printers!Q:Q,,0)*G1011/10,0)*10,_xlfn.XLOOKUP([1]Parameters!B1011,[1]Printers!L:L,[1]Printers!P:P,,0)),"")</f>
        <v>10</v>
      </c>
      <c r="I1011" s="3" t="str" cm="1">
        <f t="array" ref="I1011">IFERROR(IF(ROW()-1&gt;COUNTA([1]!T_Printers[Printers])*COUNTA([1]!T_Resins[Resins]),"",_xlfn.IFS(ROUND(VLOOKUP(C1011,[1]!T_Resins[#Data],4,FALSE)/VLOOKUP(A1011,[1]!T_Printers[#Data],5,FALSE),1)&lt;=_xlfn.XLOOKUP(B1011,[1]Printers!L:L,[1]Printers!O:O,1,0,),ROUND(VLOOKUP(C1011,[1]!T_Resins[#Data],4,FALSE)/VLOOKUP(A1011,[1]!T_Printers[#Data],5,FALSE),1),ROUND(VLOOKUP(C1011,[1]!T_Resins[#Data],4,FALSE)/VLOOKUP(A1011,[1]!T_Printers[#Data],5,FALSE),1)&gt;_xlfn.XLOOKUP(B1011,[1]Printers!L:L,[1]Printers!O:O,1,0,),"")),"")</f>
        <v/>
      </c>
      <c r="J1011" t="str">
        <f>IFERROR(IF(ROUND(_xlfn.XLOOKUP([1]Parameters!B1011,[1]Printers!L:L,[1]Printers!Q:Q,,0)*I1011/10,0)*10&lt;_xlfn.XLOOKUP([1]Parameters!B1011,[1]Printers!L:L,[1]Printers!P:P,,0),ROUND(_xlfn.XLOOKUP([1]Parameters!B1011,[1]Printers!L:L,[1]Printers!Q:Q,,0)*I1011/10,0)*10,_xlfn.XLOOKUP([1]Parameters!B1011,[1]Printers!L:L,[1]Printers!P:P,,0)),"")</f>
        <v/>
      </c>
      <c r="K1011">
        <f>IF(SUM(E1011:J1011)&lt;&gt;0,VLOOKUP(A1011,[1]!T_Printers[#Data],10,FALSE)+VLOOKUP(C1011,[1]!T_Resins[#Data],10,FALSE),"")</f>
        <v>4</v>
      </c>
      <c r="L1011">
        <f>IF(SUM(E1011:J1011)&lt;&gt;0,VLOOKUP(A1011,[1]!T_Printers[#Data],11,FALSE),"")</f>
        <v>8</v>
      </c>
      <c r="M1011">
        <f>IF(SUM(E1011:J1011)&lt;&gt;0,VLOOKUP(C1011,[1]!T_Resins[#Data],8,FALSE),"")</f>
        <v>120</v>
      </c>
      <c r="N1011">
        <f>IF(_xlfn.XLOOKUP(B1011,[1]Printers!$L:$L,[1]Printers!$R:$R,0,0)&gt;0,[1]Parameters!M1011,IF(SUM(E1011:J1011)&lt;&gt;0,VLOOKUP(C1011,[1]!T_Resins[#Data],9,FALSE),""))</f>
        <v>120</v>
      </c>
      <c r="O1011" t="str">
        <f t="shared" si="15"/>
        <v>CrealityHalotMagePro</v>
      </c>
    </row>
    <row r="1012" spans="1:15" x14ac:dyDescent="0.25">
      <c r="A1012" t="str">
        <f t="array" ref="A1012">IF(ROW()-1&gt;COUNTA([1]!T_Printers[Printers])*COUNTA([1]!T_Resins[Resins]),"",INDEX([1]!T_Printers[Printers],INT((ROW()-2)/COUNTA([1]!T_Resins[Resins])+1)))</f>
        <v>Creality Halot Mage Pro</v>
      </c>
      <c r="B1012" t="str">
        <f>_xlfn.XLOOKUP(A1012,[1]!T_Printers[Printers],[1]!T_Printers[Icon link],,0)</f>
        <v>CrealityHalotMagePro</v>
      </c>
      <c r="C1012" t="str">
        <f t="array" ref="C1012">IF(ROW()-1&gt;COUNTA([1]!T_Printers[Printers])*COUNTA([1]!T_Resins[Resins]),"",INDEX([1]!T_Resins[Resins],MOD(ROW()-2,COUNTA([1]!T_Resins[Resins]))+1))</f>
        <v>Silicone-Compatiable Model Resin (J-Model)</v>
      </c>
      <c r="D1012">
        <f>IF(SUM(E1012:J1012)&lt;&gt;0,IF(ROW()-1&gt;COUNTA([1]!T_Printers[Printers])*COUNTA([1]!T_Resins[Resins]),"",2),"")</f>
        <v>2</v>
      </c>
      <c r="E1012" cm="1">
        <f t="array" ref="E1012">IFERROR(IF(ROW()-1&gt;COUNTA([1]!T_Printers[Printers])*COUNTA([1]!T_Resins[Resins]),"",_xlfn.IFS(ROUND(VLOOKUP(C1012,[1]!T_Resins[#Data],2,FALSE)/VLOOKUP(A1012,[1]!T_Printers[#Data],5,FALSE),1)&lt;=_xlfn.XLOOKUP(B1012,[1]Printers!L:L,[1]Printers!O:O,1,0,),ROUND(VLOOKUP(C1012,[1]!T_Resins[#Data],2,FALSE)/VLOOKUP(A1012,[1]!T_Printers[#Data],5,FALSE),1),ROUND(VLOOKUP(C1012,[1]!T_Resins[#Data],2,FALSE)/VLOOKUP(A1012,[1]!T_Printers[#Data],5,FALSE),1)&gt;_xlfn.XLOOKUP(B1012,[1]Printers!L:L,[1]Printers!O:O,1,0,),10)),"Используйте слой 100 мкм")</f>
        <v>1.2</v>
      </c>
      <c r="F1012">
        <f>IFERROR(IF(ROUND(_xlfn.XLOOKUP([1]Parameters!B1012,[1]Printers!L:L,[1]Printers!Q:Q,,0)*E1012/10,0)*10&lt;_xlfn.XLOOKUP([1]Parameters!B1012,[1]Printers!L:L,[1]Printers!P:P,,0),ROUND(_xlfn.XLOOKUP([1]Parameters!B1012,[1]Printers!L:L,[1]Printers!Q:Q,,0)*E1012/10,0)*10,_xlfn.XLOOKUP([1]Parameters!B1012,[1]Printers!L:L,[1]Printers!P:P,,0)),"")</f>
        <v>10</v>
      </c>
      <c r="G1012" cm="1">
        <f t="array" ref="G1012">IFERROR(IF(ROW()-1&gt;COUNTA([1]!T_Printers[Printers])*COUNTA([1]!T_Resins[Resins]),"",_xlfn.IFS(ROUND(VLOOKUP(C1012,[1]!T_Resins[#Data],3,FALSE)/VLOOKUP(A1012,[1]!T_Printers[#Data],5,FALSE),1)&lt;=_xlfn.XLOOKUP(B1012,[1]Printers!L:L,[1]Printers!O:O,1,0,),ROUND(VLOOKUP(C1012,[1]!T_Resins[#Data],3,FALSE)/VLOOKUP(A1012,[1]!T_Printers[#Data],5,FALSE),1),ROUND(VLOOKUP(C1012,[1]!T_Resins[#Data],3,FALSE)/VLOOKUP(A1012,[1]!T_Printers[#Data],5,FALSE),1)&gt;_xlfn.XLOOKUP(B1012,[1]Printers!L:L,[1]Printers!O:O,1,0,),10)),"")</f>
        <v>1.6</v>
      </c>
      <c r="H1012">
        <f>IFERROR(IF(ROUND(_xlfn.XLOOKUP([1]Parameters!B1012,[1]Printers!L:L,[1]Printers!Q:Q,,0)*G1012/10,0)*10&lt;_xlfn.XLOOKUP([1]Parameters!B1012,[1]Printers!L:L,[1]Printers!P:P,,0),ROUND(_xlfn.XLOOKUP([1]Parameters!B1012,[1]Printers!L:L,[1]Printers!Q:Q,,0)*G1012/10,0)*10,_xlfn.XLOOKUP([1]Parameters!B1012,[1]Printers!L:L,[1]Printers!P:P,,0)),"")</f>
        <v>10</v>
      </c>
      <c r="I1012" s="3" t="str" cm="1">
        <f t="array" ref="I1012">IFERROR(IF(ROW()-1&gt;COUNTA([1]!T_Printers[Printers])*COUNTA([1]!T_Resins[Resins]),"",_xlfn.IFS(ROUND(VLOOKUP(C1012,[1]!T_Resins[#Data],4,FALSE)/VLOOKUP(A1012,[1]!T_Printers[#Data],5,FALSE),1)&lt;=_xlfn.XLOOKUP(B1012,[1]Printers!L:L,[1]Printers!O:O,1,0,),ROUND(VLOOKUP(C1012,[1]!T_Resins[#Data],4,FALSE)/VLOOKUP(A1012,[1]!T_Printers[#Data],5,FALSE),1),ROUND(VLOOKUP(C1012,[1]!T_Resins[#Data],4,FALSE)/VLOOKUP(A1012,[1]!T_Printers[#Data],5,FALSE),1)&gt;_xlfn.XLOOKUP(B1012,[1]Printers!L:L,[1]Printers!O:O,1,0,),"")),"")</f>
        <v/>
      </c>
      <c r="J1012" t="str">
        <f>IFERROR(IF(ROUND(_xlfn.XLOOKUP([1]Parameters!B1012,[1]Printers!L:L,[1]Printers!Q:Q,,0)*I1012/10,0)*10&lt;_xlfn.XLOOKUP([1]Parameters!B1012,[1]Printers!L:L,[1]Printers!P:P,,0),ROUND(_xlfn.XLOOKUP([1]Parameters!B1012,[1]Printers!L:L,[1]Printers!Q:Q,,0)*I1012/10,0)*10,_xlfn.XLOOKUP([1]Parameters!B1012,[1]Printers!L:L,[1]Printers!P:P,,0)),"")</f>
        <v/>
      </c>
      <c r="K1012">
        <f>IF(SUM(E1012:J1012)&lt;&gt;0,VLOOKUP(A1012,[1]!T_Printers[#Data],10,FALSE)+VLOOKUP(C1012,[1]!T_Resins[#Data],10,FALSE),"")</f>
        <v>4</v>
      </c>
      <c r="L1012">
        <f>IF(SUM(E1012:J1012)&lt;&gt;0,VLOOKUP(A1012,[1]!T_Printers[#Data],11,FALSE),"")</f>
        <v>8</v>
      </c>
      <c r="M1012">
        <f>IF(SUM(E1012:J1012)&lt;&gt;0,VLOOKUP(C1012,[1]!T_Resins[#Data],8,FALSE),"")</f>
        <v>60</v>
      </c>
      <c r="N1012">
        <f>IF(_xlfn.XLOOKUP(B1012,[1]Printers!$L:$L,[1]Printers!$R:$R,0,0)&gt;0,[1]Parameters!M1012,IF(SUM(E1012:J1012)&lt;&gt;0,VLOOKUP(C1012,[1]!T_Resins[#Data],9,FALSE),""))</f>
        <v>60</v>
      </c>
      <c r="O1012" t="str">
        <f t="shared" si="15"/>
        <v>CrealityHalotMagePro</v>
      </c>
    </row>
    <row r="1013" spans="1:15" x14ac:dyDescent="0.25">
      <c r="A1013" t="str">
        <f t="array" ref="A1013">IF(ROW()-1&gt;COUNTA([1]!T_Printers[Printers])*COUNTA([1]!T_Resins[Resins]),"",INDEX([1]!T_Printers[Printers],INT((ROW()-2)/COUNTA([1]!T_Resins[Resins])+1)))</f>
        <v>Creality Halot Mage Pro</v>
      </c>
      <c r="B1013" t="str">
        <f>_xlfn.XLOOKUP(A1013,[1]!T_Printers[Printers],[1]!T_Printers[Icon link],,0)</f>
        <v>CrealityHalotMagePro</v>
      </c>
      <c r="C1013" t="str">
        <f t="array" ref="C1013">IF(ROW()-1&gt;COUNTA([1]!T_Printers[Printers])*COUNTA([1]!T_Resins[Resins]),"",INDEX([1]!T_Resins[Resins],MOD(ROW()-2,COUNTA([1]!T_Resins[Resins]))+1))</f>
        <v>Silicone-Like Black</v>
      </c>
      <c r="D1013">
        <f>IF(SUM(E1013:J1013)&lt;&gt;0,IF(ROW()-1&gt;COUNTA([1]!T_Printers[Printers])*COUNTA([1]!T_Resins[Resins]),"",2),"")</f>
        <v>2</v>
      </c>
      <c r="E1013" cm="1">
        <f t="array" ref="E1013">IFERROR(IF(ROW()-1&gt;COUNTA([1]!T_Printers[Printers])*COUNTA([1]!T_Resins[Resins]),"",_xlfn.IFS(ROUND(VLOOKUP(C1013,[1]!T_Resins[#Data],2,FALSE)/VLOOKUP(A1013,[1]!T_Printers[#Data],5,FALSE),1)&lt;=_xlfn.XLOOKUP(B1013,[1]Printers!L:L,[1]Printers!O:O,1,0,),ROUND(VLOOKUP(C1013,[1]!T_Resins[#Data],2,FALSE)/VLOOKUP(A1013,[1]!T_Printers[#Data],5,FALSE),1),ROUND(VLOOKUP(C1013,[1]!T_Resins[#Data],2,FALSE)/VLOOKUP(A1013,[1]!T_Printers[#Data],5,FALSE),1)&gt;_xlfn.XLOOKUP(B1013,[1]Printers!L:L,[1]Printers!O:O,1,0,),10)),"Используйте слой 100 мкм")</f>
        <v>2.9</v>
      </c>
      <c r="F1013">
        <f>IFERROR(IF(ROUND(_xlfn.XLOOKUP([1]Parameters!B1013,[1]Printers!L:L,[1]Printers!Q:Q,,0)*E1013/10,0)*10&lt;_xlfn.XLOOKUP([1]Parameters!B1013,[1]Printers!L:L,[1]Printers!P:P,,0),ROUND(_xlfn.XLOOKUP([1]Parameters!B1013,[1]Printers!L:L,[1]Printers!Q:Q,,0)*E1013/10,0)*10,_xlfn.XLOOKUP([1]Parameters!B1013,[1]Printers!L:L,[1]Printers!P:P,,0)),"")</f>
        <v>30</v>
      </c>
      <c r="G1013" cm="1">
        <f t="array" ref="G1013">IFERROR(IF(ROW()-1&gt;COUNTA([1]!T_Printers[Printers])*COUNTA([1]!T_Resins[Resins]),"",_xlfn.IFS(ROUND(VLOOKUP(C1013,[1]!T_Resins[#Data],3,FALSE)/VLOOKUP(A1013,[1]!T_Printers[#Data],5,FALSE),1)&lt;=_xlfn.XLOOKUP(B1013,[1]Printers!L:L,[1]Printers!O:O,1,0,),ROUND(VLOOKUP(C1013,[1]!T_Resins[#Data],3,FALSE)/VLOOKUP(A1013,[1]!T_Printers[#Data],5,FALSE),1),ROUND(VLOOKUP(C1013,[1]!T_Resins[#Data],3,FALSE)/VLOOKUP(A1013,[1]!T_Printers[#Data],5,FALSE),1)&gt;_xlfn.XLOOKUP(B1013,[1]Printers!L:L,[1]Printers!O:O,1,0,),10)),"")</f>
        <v>3.8</v>
      </c>
      <c r="H1013">
        <f>IFERROR(IF(ROUND(_xlfn.XLOOKUP([1]Parameters!B1013,[1]Printers!L:L,[1]Printers!Q:Q,,0)*G1013/10,0)*10&lt;_xlfn.XLOOKUP([1]Parameters!B1013,[1]Printers!L:L,[1]Printers!P:P,,0),ROUND(_xlfn.XLOOKUP([1]Parameters!B1013,[1]Printers!L:L,[1]Printers!Q:Q,,0)*G1013/10,0)*10,_xlfn.XLOOKUP([1]Parameters!B1013,[1]Printers!L:L,[1]Printers!P:P,,0)),"")</f>
        <v>30</v>
      </c>
      <c r="I1013" s="3" t="str" cm="1">
        <f t="array" ref="I1013">IFERROR(IF(ROW()-1&gt;COUNTA([1]!T_Printers[Printers])*COUNTA([1]!T_Resins[Resins]),"",_xlfn.IFS(ROUND(VLOOKUP(C1013,[1]!T_Resins[#Data],4,FALSE)/VLOOKUP(A1013,[1]!T_Printers[#Data],5,FALSE),1)&lt;=_xlfn.XLOOKUP(B1013,[1]Printers!L:L,[1]Printers!O:O,1,0,),ROUND(VLOOKUP(C1013,[1]!T_Resins[#Data],4,FALSE)/VLOOKUP(A1013,[1]!T_Printers[#Data],5,FALSE),1),ROUND(VLOOKUP(C1013,[1]!T_Resins[#Data],4,FALSE)/VLOOKUP(A1013,[1]!T_Printers[#Data],5,FALSE),1)&gt;_xlfn.XLOOKUP(B1013,[1]Printers!L:L,[1]Printers!O:O,1,0,),"")),"")</f>
        <v/>
      </c>
      <c r="J1013" t="str">
        <f>IFERROR(IF(ROUND(_xlfn.XLOOKUP([1]Parameters!B1013,[1]Printers!L:L,[1]Printers!Q:Q,,0)*I1013/10,0)*10&lt;_xlfn.XLOOKUP([1]Parameters!B1013,[1]Printers!L:L,[1]Printers!P:P,,0),ROUND(_xlfn.XLOOKUP([1]Parameters!B1013,[1]Printers!L:L,[1]Printers!Q:Q,,0)*I1013/10,0)*10,_xlfn.XLOOKUP([1]Parameters!B1013,[1]Printers!L:L,[1]Printers!P:P,,0)),"")</f>
        <v/>
      </c>
      <c r="K1013">
        <f>IF(SUM(E1013:J1013)&lt;&gt;0,VLOOKUP(A1013,[1]!T_Printers[#Data],10,FALSE)+VLOOKUP(C1013,[1]!T_Resins[#Data],10,FALSE),"")</f>
        <v>4</v>
      </c>
      <c r="L1013">
        <f>IF(SUM(E1013:J1013)&lt;&gt;0,VLOOKUP(A1013,[1]!T_Printers[#Data],11,FALSE),"")</f>
        <v>8</v>
      </c>
      <c r="M1013">
        <f>IF(SUM(E1013:J1013)&lt;&gt;0,VLOOKUP(C1013,[1]!T_Resins[#Data],8,FALSE),"")</f>
        <v>60</v>
      </c>
      <c r="N1013">
        <f>IF(_xlfn.XLOOKUP(B1013,[1]Printers!$L:$L,[1]Printers!$R:$R,0,0)&gt;0,[1]Parameters!M1013,IF(SUM(E1013:J1013)&lt;&gt;0,VLOOKUP(C1013,[1]!T_Resins[#Data],9,FALSE),""))</f>
        <v>60</v>
      </c>
      <c r="O1013" t="str">
        <f t="shared" si="15"/>
        <v>CrealityHalotMagePro</v>
      </c>
    </row>
    <row r="1014" spans="1:15" x14ac:dyDescent="0.25">
      <c r="A1014" t="str">
        <f t="array" ref="A1014">IF(ROW()-1&gt;COUNTA([1]!T_Printers[Printers])*COUNTA([1]!T_Resins[Resins]),"",INDEX([1]!T_Printers[Printers],INT((ROW()-2)/COUNTA([1]!T_Resins[Resins])+1)))</f>
        <v>Creality Halot Max</v>
      </c>
      <c r="B1014" t="str">
        <f>_xlfn.XLOOKUP(A1014,[1]!T_Printers[Printers],[1]!T_Printers[Icon link],,0)</f>
        <v>CrealityHalotMax</v>
      </c>
      <c r="C1014" t="str">
        <f t="array" ref="C1014">IF(ROW()-1&gt;COUNTA([1]!T_Printers[Printers])*COUNTA([1]!T_Resins[Resins]),"",INDEX([1]!T_Resins[Resins],MOD(ROW()-2,COUNTA([1]!T_Resins[Resins]))+1))</f>
        <v>Basic Red</v>
      </c>
      <c r="D1014">
        <f>IF(SUM(E1014:J1014)&lt;&gt;0,IF(ROW()-1&gt;COUNTA([1]!T_Printers[Printers])*COUNTA([1]!T_Resins[Resins]),"",2),"")</f>
        <v>2</v>
      </c>
      <c r="E1014" cm="1">
        <f t="array" ref="E1014">IFERROR(IF(ROW()-1&gt;COUNTA([1]!T_Printers[Printers])*COUNTA([1]!T_Resins[Resins]),"",_xlfn.IFS(ROUND(VLOOKUP(C1014,[1]!T_Resins[#Data],2,FALSE)/VLOOKUP(A1014,[1]!T_Printers[#Data],5,FALSE),1)&lt;=_xlfn.XLOOKUP(B1014,[1]Printers!L:L,[1]Printers!O:O,1,0,),ROUND(VLOOKUP(C1014,[1]!T_Resins[#Data],2,FALSE)/VLOOKUP(A1014,[1]!T_Printers[#Data],5,FALSE),1),ROUND(VLOOKUP(C1014,[1]!T_Resins[#Data],2,FALSE)/VLOOKUP(A1014,[1]!T_Printers[#Data],5,FALSE),1)&gt;_xlfn.XLOOKUP(B1014,[1]Printers!L:L,[1]Printers!O:O,1,0,),10)),"Используйте слой 100 мкм")</f>
        <v>4.2</v>
      </c>
      <c r="F1014">
        <f>IFERROR(IF(ROUND(_xlfn.XLOOKUP([1]Parameters!B1014,[1]Printers!L:L,[1]Printers!Q:Q,,0)*E1014/10,0)*10&lt;_xlfn.XLOOKUP([1]Parameters!B1014,[1]Printers!L:L,[1]Printers!P:P,,0),ROUND(_xlfn.XLOOKUP([1]Parameters!B1014,[1]Printers!L:L,[1]Printers!Q:Q,,0)*E1014/10,0)*10,_xlfn.XLOOKUP([1]Parameters!B1014,[1]Printers!L:L,[1]Printers!P:P,,0)),"")</f>
        <v>40</v>
      </c>
      <c r="G1014" cm="1">
        <f t="array" ref="G1014">IFERROR(IF(ROW()-1&gt;COUNTA([1]!T_Printers[Printers])*COUNTA([1]!T_Resins[Resins]),"",_xlfn.IFS(ROUND(VLOOKUP(C1014,[1]!T_Resins[#Data],3,FALSE)/VLOOKUP(A1014,[1]!T_Printers[#Data],5,FALSE),1)&lt;=_xlfn.XLOOKUP(B1014,[1]Printers!L:L,[1]Printers!O:O,1,0,),ROUND(VLOOKUP(C1014,[1]!T_Resins[#Data],3,FALSE)/VLOOKUP(A1014,[1]!T_Printers[#Data],5,FALSE),1),ROUND(VLOOKUP(C1014,[1]!T_Resins[#Data],3,FALSE)/VLOOKUP(A1014,[1]!T_Printers[#Data],5,FALSE),1)&gt;_xlfn.XLOOKUP(B1014,[1]Printers!L:L,[1]Printers!O:O,1,0,),10)),"")</f>
        <v>5.5</v>
      </c>
      <c r="H1014">
        <f>IFERROR(IF(ROUND(_xlfn.XLOOKUP([1]Parameters!B1014,[1]Printers!L:L,[1]Printers!Q:Q,,0)*G1014/10,0)*10&lt;_xlfn.XLOOKUP([1]Parameters!B1014,[1]Printers!L:L,[1]Printers!P:P,,0),ROUND(_xlfn.XLOOKUP([1]Parameters!B1014,[1]Printers!L:L,[1]Printers!Q:Q,,0)*G1014/10,0)*10,_xlfn.XLOOKUP([1]Parameters!B1014,[1]Printers!L:L,[1]Printers!P:P,,0)),"")</f>
        <v>50</v>
      </c>
      <c r="I1014" s="3" t="str" cm="1">
        <f t="array" ref="I1014">IFERROR(IF(ROW()-1&gt;COUNTA([1]!T_Printers[Printers])*COUNTA([1]!T_Resins[Resins]),"",_xlfn.IFS(ROUND(VLOOKUP(C1014,[1]!T_Resins[#Data],4,FALSE)/VLOOKUP(A1014,[1]!T_Printers[#Data],5,FALSE),1)&lt;=_xlfn.XLOOKUP(B1014,[1]Printers!L:L,[1]Printers!O:O,1,0,),ROUND(VLOOKUP(C1014,[1]!T_Resins[#Data],4,FALSE)/VLOOKUP(A1014,[1]!T_Printers[#Data],5,FALSE),1),ROUND(VLOOKUP(C1014,[1]!T_Resins[#Data],4,FALSE)/VLOOKUP(A1014,[1]!T_Printers[#Data],5,FALSE),1)&gt;_xlfn.XLOOKUP(B1014,[1]Printers!L:L,[1]Printers!O:O,1,0,),"")),"")</f>
        <v/>
      </c>
      <c r="J1014" t="str">
        <f>IFERROR(IF(ROUND(_xlfn.XLOOKUP([1]Parameters!B1014,[1]Printers!L:L,[1]Printers!Q:Q,,0)*I1014/10,0)*10&lt;_xlfn.XLOOKUP([1]Parameters!B1014,[1]Printers!L:L,[1]Printers!P:P,,0),ROUND(_xlfn.XLOOKUP([1]Parameters!B1014,[1]Printers!L:L,[1]Printers!Q:Q,,0)*I1014/10,0)*10,_xlfn.XLOOKUP([1]Parameters!B1014,[1]Printers!L:L,[1]Printers!P:P,,0)),"")</f>
        <v/>
      </c>
      <c r="K1014">
        <f>IF(SUM(E1014:J1014)&lt;&gt;0,VLOOKUP(A1014,[1]!T_Printers[#Data],10,FALSE)+VLOOKUP(C1014,[1]!T_Resins[#Data],10,FALSE),"")</f>
        <v>8</v>
      </c>
      <c r="L1014">
        <f>IF(SUM(E1014:J1014)&lt;&gt;0,VLOOKUP(A1014,[1]!T_Printers[#Data],11,FALSE),"")</f>
        <v>9</v>
      </c>
      <c r="M1014">
        <f>IF(SUM(E1014:J1014)&lt;&gt;0,VLOOKUP(C1014,[1]!T_Resins[#Data],8,FALSE),"")</f>
        <v>120</v>
      </c>
      <c r="N1014">
        <f>IF(_xlfn.XLOOKUP(B1014,[1]Printers!$L:$L,[1]Printers!$R:$R,0,0)&gt;0,[1]Parameters!M1014,IF(SUM(E1014:J1014)&lt;&gt;0,VLOOKUP(C1014,[1]!T_Resins[#Data],9,FALSE),""))</f>
        <v>120</v>
      </c>
      <c r="O1014" t="str">
        <f t="shared" si="15"/>
        <v>CrealityHalotMax</v>
      </c>
    </row>
    <row r="1015" spans="1:15" x14ac:dyDescent="0.25">
      <c r="A1015" t="str">
        <f t="array" ref="A1015">IF(ROW()-1&gt;COUNTA([1]!T_Printers[Printers])*COUNTA([1]!T_Resins[Resins]),"",INDEX([1]!T_Printers[Printers],INT((ROW()-2)/COUNTA([1]!T_Resins[Resins])+1)))</f>
        <v>Creality Halot Max</v>
      </c>
      <c r="B1015" t="str">
        <f>_xlfn.XLOOKUP(A1015,[1]!T_Printers[Printers],[1]!T_Printers[Icon link],,0)</f>
        <v>CrealityHalotMax</v>
      </c>
      <c r="C1015" t="str">
        <f t="array" ref="C1015">IF(ROW()-1&gt;COUNTA([1]!T_Printers[Printers])*COUNTA([1]!T_Resins[Resins]),"",INDEX([1]!T_Resins[Resins],MOD(ROW()-2,COUNTA([1]!T_Resins[Resins]))+1))</f>
        <v>Demo Bone</v>
      </c>
      <c r="D1015">
        <f>IF(SUM(E1015:J1015)&lt;&gt;0,IF(ROW()-1&gt;COUNTA([1]!T_Printers[Printers])*COUNTA([1]!T_Resins[Resins]),"",2),"")</f>
        <v>2</v>
      </c>
      <c r="E1015" cm="1">
        <f t="array" ref="E1015">IFERROR(IF(ROW()-1&gt;COUNTA([1]!T_Printers[Printers])*COUNTA([1]!T_Resins[Resins]),"",_xlfn.IFS(ROUND(VLOOKUP(C1015,[1]!T_Resins[#Data],2,FALSE)/VLOOKUP(A1015,[1]!T_Printers[#Data],5,FALSE),1)&lt;=_xlfn.XLOOKUP(B1015,[1]Printers!L:L,[1]Printers!O:O,1,0,),ROUND(VLOOKUP(C1015,[1]!T_Resins[#Data],2,FALSE)/VLOOKUP(A1015,[1]!T_Printers[#Data],5,FALSE),1),ROUND(VLOOKUP(C1015,[1]!T_Resins[#Data],2,FALSE)/VLOOKUP(A1015,[1]!T_Printers[#Data],5,FALSE),1)&gt;_xlfn.XLOOKUP(B1015,[1]Printers!L:L,[1]Printers!O:O,1,0,),10)),"Используйте слой 100 мкм")</f>
        <v>4.0999999999999996</v>
      </c>
      <c r="F1015">
        <f>IFERROR(IF(ROUND(_xlfn.XLOOKUP([1]Parameters!B1015,[1]Printers!L:L,[1]Printers!Q:Q,,0)*E1015/10,0)*10&lt;_xlfn.XLOOKUP([1]Parameters!B1015,[1]Printers!L:L,[1]Printers!P:P,,0),ROUND(_xlfn.XLOOKUP([1]Parameters!B1015,[1]Printers!L:L,[1]Printers!Q:Q,,0)*E1015/10,0)*10,_xlfn.XLOOKUP([1]Parameters!B1015,[1]Printers!L:L,[1]Printers!P:P,,0)),"")</f>
        <v>40</v>
      </c>
      <c r="G1015" cm="1">
        <f t="array" ref="G1015">IFERROR(IF(ROW()-1&gt;COUNTA([1]!T_Printers[Printers])*COUNTA([1]!T_Resins[Resins]),"",_xlfn.IFS(ROUND(VLOOKUP(C1015,[1]!T_Resins[#Data],3,FALSE)/VLOOKUP(A1015,[1]!T_Printers[#Data],5,FALSE),1)&lt;=_xlfn.XLOOKUP(B1015,[1]Printers!L:L,[1]Printers!O:O,1,0,),ROUND(VLOOKUP(C1015,[1]!T_Resins[#Data],3,FALSE)/VLOOKUP(A1015,[1]!T_Printers[#Data],5,FALSE),1),ROUND(VLOOKUP(C1015,[1]!T_Resins[#Data],3,FALSE)/VLOOKUP(A1015,[1]!T_Printers[#Data],5,FALSE),1)&gt;_xlfn.XLOOKUP(B1015,[1]Printers!L:L,[1]Printers!O:O,1,0,),10)),"")</f>
        <v>5.4</v>
      </c>
      <c r="H1015">
        <f>IFERROR(IF(ROUND(_xlfn.XLOOKUP([1]Parameters!B1015,[1]Printers!L:L,[1]Printers!Q:Q,,0)*G1015/10,0)*10&lt;_xlfn.XLOOKUP([1]Parameters!B1015,[1]Printers!L:L,[1]Printers!P:P,,0),ROUND(_xlfn.XLOOKUP([1]Parameters!B1015,[1]Printers!L:L,[1]Printers!Q:Q,,0)*G1015/10,0)*10,_xlfn.XLOOKUP([1]Parameters!B1015,[1]Printers!L:L,[1]Printers!P:P,,0)),"")</f>
        <v>50</v>
      </c>
      <c r="I1015" s="3" t="str" cm="1">
        <f t="array" ref="I1015">IFERROR(IF(ROW()-1&gt;COUNTA([1]!T_Printers[Printers])*COUNTA([1]!T_Resins[Resins]),"",_xlfn.IFS(ROUND(VLOOKUP(C1015,[1]!T_Resins[#Data],4,FALSE)/VLOOKUP(A1015,[1]!T_Printers[#Data],5,FALSE),1)&lt;=_xlfn.XLOOKUP(B1015,[1]Printers!L:L,[1]Printers!O:O,1,0,),ROUND(VLOOKUP(C1015,[1]!T_Resins[#Data],4,FALSE)/VLOOKUP(A1015,[1]!T_Printers[#Data],5,FALSE),1),ROUND(VLOOKUP(C1015,[1]!T_Resins[#Data],4,FALSE)/VLOOKUP(A1015,[1]!T_Printers[#Data],5,FALSE),1)&gt;_xlfn.XLOOKUP(B1015,[1]Printers!L:L,[1]Printers!O:O,1,0,),"")),"")</f>
        <v/>
      </c>
      <c r="J1015" t="str">
        <f>IFERROR(IF(ROUND(_xlfn.XLOOKUP([1]Parameters!B1015,[1]Printers!L:L,[1]Printers!Q:Q,,0)*I1015/10,0)*10&lt;_xlfn.XLOOKUP([1]Parameters!B1015,[1]Printers!L:L,[1]Printers!P:P,,0),ROUND(_xlfn.XLOOKUP([1]Parameters!B1015,[1]Printers!L:L,[1]Printers!Q:Q,,0)*I1015/10,0)*10,_xlfn.XLOOKUP([1]Parameters!B1015,[1]Printers!L:L,[1]Printers!P:P,,0)),"")</f>
        <v/>
      </c>
      <c r="K1015">
        <f>IF(SUM(E1015:J1015)&lt;&gt;0,VLOOKUP(A1015,[1]!T_Printers[#Data],10,FALSE)+VLOOKUP(C1015,[1]!T_Resins[#Data],10,FALSE),"")</f>
        <v>9</v>
      </c>
      <c r="L1015">
        <f>IF(SUM(E1015:J1015)&lt;&gt;0,VLOOKUP(A1015,[1]!T_Printers[#Data],11,FALSE),"")</f>
        <v>9</v>
      </c>
      <c r="M1015">
        <f>IF(SUM(E1015:J1015)&lt;&gt;0,VLOOKUP(C1015,[1]!T_Resins[#Data],8,FALSE),"")</f>
        <v>120</v>
      </c>
      <c r="N1015">
        <f>IF(_xlfn.XLOOKUP(B1015,[1]Printers!$L:$L,[1]Printers!$R:$R,0,0)&gt;0,[1]Parameters!M1015,IF(SUM(E1015:J1015)&lt;&gt;0,VLOOKUP(C1015,[1]!T_Resins[#Data],9,FALSE),""))</f>
        <v>120</v>
      </c>
      <c r="O1015" t="str">
        <f t="shared" si="15"/>
        <v>CrealityHalotMax</v>
      </c>
    </row>
    <row r="1016" spans="1:15" x14ac:dyDescent="0.25">
      <c r="A1016" t="str">
        <f t="array" ref="A1016">IF(ROW()-1&gt;COUNTA([1]!T_Printers[Printers])*COUNTA([1]!T_Resins[Resins]),"",INDEX([1]!T_Printers[Printers],INT((ROW()-2)/COUNTA([1]!T_Resins[Resins])+1)))</f>
        <v>Creality Halot Max</v>
      </c>
      <c r="B1016" t="str">
        <f>_xlfn.XLOOKUP(A1016,[1]!T_Printers[Printers],[1]!T_Printers[Icon link],,0)</f>
        <v>CrealityHalotMax</v>
      </c>
      <c r="C1016" t="str">
        <f t="array" ref="C1016">IF(ROW()-1&gt;COUNTA([1]!T_Printers[Printers])*COUNTA([1]!T_Resins[Resins]),"",INDEX([1]!T_Resins[Resins],MOD(ROW()-2,COUNTA([1]!T_Resins[Resins]))+1))</f>
        <v xml:space="preserve">Dental Bleach (Обновленная версия) </v>
      </c>
      <c r="D1016">
        <f>IF(SUM(E1016:J1016)&lt;&gt;0,IF(ROW()-1&gt;COUNTA([1]!T_Printers[Printers])*COUNTA([1]!T_Resins[Resins]),"",2),"")</f>
        <v>2</v>
      </c>
      <c r="E1016" cm="1">
        <f t="array" ref="E1016">IFERROR(IF(ROW()-1&gt;COUNTA([1]!T_Printers[Printers])*COUNTA([1]!T_Resins[Resins]),"",_xlfn.IFS(ROUND(VLOOKUP(C1016,[1]!T_Resins[#Data],2,FALSE)/VLOOKUP(A1016,[1]!T_Printers[#Data],5,FALSE),1)&lt;=_xlfn.XLOOKUP(B1016,[1]Printers!L:L,[1]Printers!O:O,1,0,),ROUND(VLOOKUP(C1016,[1]!T_Resins[#Data],2,FALSE)/VLOOKUP(A1016,[1]!T_Printers[#Data],5,FALSE),1),ROUND(VLOOKUP(C1016,[1]!T_Resins[#Data],2,FALSE)/VLOOKUP(A1016,[1]!T_Printers[#Data],5,FALSE),1)&gt;_xlfn.XLOOKUP(B1016,[1]Printers!L:L,[1]Printers!O:O,1,0,),10)),"Используйте слой 100 мкм")</f>
        <v>9.5</v>
      </c>
      <c r="F1016">
        <f>IFERROR(IF(ROUND(_xlfn.XLOOKUP([1]Parameters!B1016,[1]Printers!L:L,[1]Printers!Q:Q,,0)*E1016/10,0)*10&lt;_xlfn.XLOOKUP([1]Parameters!B1016,[1]Printers!L:L,[1]Printers!P:P,,0),ROUND(_xlfn.XLOOKUP([1]Parameters!B1016,[1]Printers!L:L,[1]Printers!Q:Q,,0)*E1016/10,0)*10,_xlfn.XLOOKUP([1]Parameters!B1016,[1]Printers!L:L,[1]Printers!P:P,,0)),"")</f>
        <v>70</v>
      </c>
      <c r="G1016" cm="1">
        <f t="array" ref="G1016">IFERROR(IF(ROW()-1&gt;COUNTA([1]!T_Printers[Printers])*COUNTA([1]!T_Resins[Resins]),"",_xlfn.IFS(ROUND(VLOOKUP(C1016,[1]!T_Resins[#Data],3,FALSE)/VLOOKUP(A1016,[1]!T_Printers[#Data],5,FALSE),1)&lt;=_xlfn.XLOOKUP(B1016,[1]Printers!L:L,[1]Printers!O:O,1,0,),ROUND(VLOOKUP(C1016,[1]!T_Resins[#Data],3,FALSE)/VLOOKUP(A1016,[1]!T_Printers[#Data],5,FALSE),1),ROUND(VLOOKUP(C1016,[1]!T_Resins[#Data],3,FALSE)/VLOOKUP(A1016,[1]!T_Printers[#Data],5,FALSE),1)&gt;_xlfn.XLOOKUP(B1016,[1]Printers!L:L,[1]Printers!O:O,1,0,),10)),"")</f>
        <v>10</v>
      </c>
      <c r="H1016">
        <f>IFERROR(IF(ROUND(_xlfn.XLOOKUP([1]Parameters!B1016,[1]Printers!L:L,[1]Printers!Q:Q,,0)*G1016/10,0)*10&lt;_xlfn.XLOOKUP([1]Parameters!B1016,[1]Printers!L:L,[1]Printers!P:P,,0),ROUND(_xlfn.XLOOKUP([1]Parameters!B1016,[1]Printers!L:L,[1]Printers!Q:Q,,0)*G1016/10,0)*10,_xlfn.XLOOKUP([1]Parameters!B1016,[1]Printers!L:L,[1]Printers!P:P,,0)),"")</f>
        <v>70</v>
      </c>
      <c r="I1016" s="3" t="str" cm="1">
        <f t="array" ref="I1016">IFERROR(IF(ROW()-1&gt;COUNTA([1]!T_Printers[Printers])*COUNTA([1]!T_Resins[Resins]),"",_xlfn.IFS(ROUND(VLOOKUP(C1016,[1]!T_Resins[#Data],4,FALSE)/VLOOKUP(A1016,[1]!T_Printers[#Data],5,FALSE),1)&lt;=_xlfn.XLOOKUP(B1016,[1]Printers!L:L,[1]Printers!O:O,1,0,),ROUND(VLOOKUP(C1016,[1]!T_Resins[#Data],4,FALSE)/VLOOKUP(A1016,[1]!T_Printers[#Data],5,FALSE),1),ROUND(VLOOKUP(C1016,[1]!T_Resins[#Data],4,FALSE)/VLOOKUP(A1016,[1]!T_Printers[#Data],5,FALSE),1)&gt;_xlfn.XLOOKUP(B1016,[1]Printers!L:L,[1]Printers!O:O,1,0,),"")),"")</f>
        <v/>
      </c>
      <c r="J1016" t="str">
        <f>IFERROR(IF(ROUND(_xlfn.XLOOKUP([1]Parameters!B1016,[1]Printers!L:L,[1]Printers!Q:Q,,0)*I1016/10,0)*10&lt;_xlfn.XLOOKUP([1]Parameters!B1016,[1]Printers!L:L,[1]Printers!P:P,,0),ROUND(_xlfn.XLOOKUP([1]Parameters!B1016,[1]Printers!L:L,[1]Printers!Q:Q,,0)*I1016/10,0)*10,_xlfn.XLOOKUP([1]Parameters!B1016,[1]Printers!L:L,[1]Printers!P:P,,0)),"")</f>
        <v/>
      </c>
      <c r="K1016">
        <f>IF(SUM(E1016:J1016)&lt;&gt;0,VLOOKUP(A1016,[1]!T_Printers[#Data],10,FALSE)+VLOOKUP(C1016,[1]!T_Resins[#Data],10,FALSE),"")</f>
        <v>9</v>
      </c>
      <c r="L1016">
        <f>IF(SUM(E1016:J1016)&lt;&gt;0,VLOOKUP(A1016,[1]!T_Printers[#Data],11,FALSE),"")</f>
        <v>9</v>
      </c>
      <c r="M1016">
        <f>IF(SUM(E1016:J1016)&lt;&gt;0,VLOOKUP(C1016,[1]!T_Resins[#Data],8,FALSE),"")</f>
        <v>120</v>
      </c>
      <c r="N1016">
        <f>IF(_xlfn.XLOOKUP(B1016,[1]Printers!$L:$L,[1]Printers!$R:$R,0,0)&gt;0,[1]Parameters!M1016,IF(SUM(E1016:J1016)&lt;&gt;0,VLOOKUP(C1016,[1]!T_Resins[#Data],9,FALSE),""))</f>
        <v>120</v>
      </c>
      <c r="O1016" t="str">
        <f t="shared" si="15"/>
        <v>CrealityHalotMax</v>
      </c>
    </row>
    <row r="1017" spans="1:15" x14ac:dyDescent="0.25">
      <c r="A1017" t="str">
        <f t="array" ref="A1017">IF(ROW()-1&gt;COUNTA([1]!T_Printers[Printers])*COUNTA([1]!T_Resins[Resins]),"",INDEX([1]!T_Printers[Printers],INT((ROW()-2)/COUNTA([1]!T_Resins[Resins])+1)))</f>
        <v>Creality Halot Max</v>
      </c>
      <c r="B1017" t="str">
        <f>_xlfn.XLOOKUP(A1017,[1]!T_Printers[Printers],[1]!T_Printers[Icon link],,0)</f>
        <v>CrealityHalotMax</v>
      </c>
      <c r="C1017" t="str">
        <f t="array" ref="C1017">IF(ROW()-1&gt;COUNTA([1]!T_Printers[Printers])*COUNTA([1]!T_Resins[Resins]),"",INDEX([1]!T_Resins[Resins],MOD(ROW()-2,COUNTA([1]!T_Resins[Resins]))+1))</f>
        <v>Dental Bleach Pro</v>
      </c>
      <c r="D1017">
        <f>IF(SUM(E1017:J1017)&lt;&gt;0,IF(ROW()-1&gt;COUNTA([1]!T_Printers[Printers])*COUNTA([1]!T_Resins[Resins]),"",2),"")</f>
        <v>2</v>
      </c>
      <c r="E1017" cm="1">
        <f t="array" ref="E1017">IFERROR(IF(ROW()-1&gt;COUNTA([1]!T_Printers[Printers])*COUNTA([1]!T_Resins[Resins]),"",_xlfn.IFS(ROUND(VLOOKUP(C1017,[1]!T_Resins[#Data],2,FALSE)/VLOOKUP(A1017,[1]!T_Printers[#Data],5,FALSE),1)&lt;=_xlfn.XLOOKUP(B1017,[1]Printers!L:L,[1]Printers!O:O,1,0,),ROUND(VLOOKUP(C1017,[1]!T_Resins[#Data],2,FALSE)/VLOOKUP(A1017,[1]!T_Printers[#Data],5,FALSE),1),ROUND(VLOOKUP(C1017,[1]!T_Resins[#Data],2,FALSE)/VLOOKUP(A1017,[1]!T_Printers[#Data],5,FALSE),1)&gt;_xlfn.XLOOKUP(B1017,[1]Printers!L:L,[1]Printers!O:O,1,0,),10)),"Используйте слой 100 мкм")</f>
        <v>7</v>
      </c>
      <c r="F1017">
        <f>IFERROR(IF(ROUND(_xlfn.XLOOKUP([1]Parameters!B1017,[1]Printers!L:L,[1]Printers!Q:Q,,0)*E1017/10,0)*10&lt;_xlfn.XLOOKUP([1]Parameters!B1017,[1]Printers!L:L,[1]Printers!P:P,,0),ROUND(_xlfn.XLOOKUP([1]Parameters!B1017,[1]Printers!L:L,[1]Printers!Q:Q,,0)*E1017/10,0)*10,_xlfn.XLOOKUP([1]Parameters!B1017,[1]Printers!L:L,[1]Printers!P:P,,0)),"")</f>
        <v>60</v>
      </c>
      <c r="G1017" cm="1">
        <f t="array" ref="G1017">IFERROR(IF(ROW()-1&gt;COUNTA([1]!T_Printers[Printers])*COUNTA([1]!T_Resins[Resins]),"",_xlfn.IFS(ROUND(VLOOKUP(C1017,[1]!T_Resins[#Data],3,FALSE)/VLOOKUP(A1017,[1]!T_Printers[#Data],5,FALSE),1)&lt;=_xlfn.XLOOKUP(B1017,[1]Printers!L:L,[1]Printers!O:O,1,0,),ROUND(VLOOKUP(C1017,[1]!T_Resins[#Data],3,FALSE)/VLOOKUP(A1017,[1]!T_Printers[#Data],5,FALSE),1),ROUND(VLOOKUP(C1017,[1]!T_Resins[#Data],3,FALSE)/VLOOKUP(A1017,[1]!T_Printers[#Data],5,FALSE),1)&gt;_xlfn.XLOOKUP(B1017,[1]Printers!L:L,[1]Printers!O:O,1,0,),10)),"")</f>
        <v>9.1</v>
      </c>
      <c r="H1017">
        <f>IFERROR(IF(ROUND(_xlfn.XLOOKUP([1]Parameters!B1017,[1]Printers!L:L,[1]Printers!Q:Q,,0)*G1017/10,0)*10&lt;_xlfn.XLOOKUP([1]Parameters!B1017,[1]Printers!L:L,[1]Printers!P:P,,0),ROUND(_xlfn.XLOOKUP([1]Parameters!B1017,[1]Printers!L:L,[1]Printers!Q:Q,,0)*G1017/10,0)*10,_xlfn.XLOOKUP([1]Parameters!B1017,[1]Printers!L:L,[1]Printers!P:P,,0)),"")</f>
        <v>70</v>
      </c>
      <c r="I1017" s="3" t="str" cm="1">
        <f t="array" ref="I1017">IFERROR(IF(ROW()-1&gt;COUNTA([1]!T_Printers[Printers])*COUNTA([1]!T_Resins[Resins]),"",_xlfn.IFS(ROUND(VLOOKUP(C1017,[1]!T_Resins[#Data],4,FALSE)/VLOOKUP(A1017,[1]!T_Printers[#Data],5,FALSE),1)&lt;=_xlfn.XLOOKUP(B1017,[1]Printers!L:L,[1]Printers!O:O,1,0,),ROUND(VLOOKUP(C1017,[1]!T_Resins[#Data],4,FALSE)/VLOOKUP(A1017,[1]!T_Printers[#Data],5,FALSE),1),ROUND(VLOOKUP(C1017,[1]!T_Resins[#Data],4,FALSE)/VLOOKUP(A1017,[1]!T_Printers[#Data],5,FALSE),1)&gt;_xlfn.XLOOKUP(B1017,[1]Printers!L:L,[1]Printers!O:O,1,0,),"")),"")</f>
        <v/>
      </c>
      <c r="J1017" t="str">
        <f>IFERROR(IF(ROUND(_xlfn.XLOOKUP([1]Parameters!B1017,[1]Printers!L:L,[1]Printers!Q:Q,,0)*I1017/10,0)*10&lt;_xlfn.XLOOKUP([1]Parameters!B1017,[1]Printers!L:L,[1]Printers!P:P,,0),ROUND(_xlfn.XLOOKUP([1]Parameters!B1017,[1]Printers!L:L,[1]Printers!Q:Q,,0)*I1017/10,0)*10,_xlfn.XLOOKUP([1]Parameters!B1017,[1]Printers!L:L,[1]Printers!P:P,,0)),"")</f>
        <v/>
      </c>
      <c r="K1017">
        <f>IF(SUM(E1017:J1017)&lt;&gt;0,VLOOKUP(A1017,[1]!T_Printers[#Data],10,FALSE)+VLOOKUP(C1017,[1]!T_Resins[#Data],10,FALSE),"")</f>
        <v>8</v>
      </c>
      <c r="L1017">
        <f>IF(SUM(E1017:J1017)&lt;&gt;0,VLOOKUP(A1017,[1]!T_Printers[#Data],11,FALSE),"")</f>
        <v>9</v>
      </c>
      <c r="M1017">
        <f>IF(SUM(E1017:J1017)&lt;&gt;0,VLOOKUP(C1017,[1]!T_Resins[#Data],8,FALSE),"")</f>
        <v>120</v>
      </c>
      <c r="N1017">
        <f>IF(_xlfn.XLOOKUP(B1017,[1]Printers!$L:$L,[1]Printers!$R:$R,0,0)&gt;0,[1]Parameters!M1017,IF(SUM(E1017:J1017)&lt;&gt;0,VLOOKUP(C1017,[1]!T_Resins[#Data],9,FALSE),""))</f>
        <v>120</v>
      </c>
      <c r="O1017" t="str">
        <f t="shared" si="15"/>
        <v>CrealityHalotMax</v>
      </c>
    </row>
    <row r="1018" spans="1:15" x14ac:dyDescent="0.25">
      <c r="A1018" t="str">
        <f t="array" ref="A1018">IF(ROW()-1&gt;COUNTA([1]!T_Printers[Printers])*COUNTA([1]!T_Resins[Resins]),"",INDEX([1]!T_Printers[Printers],INT((ROW()-2)/COUNTA([1]!T_Resins[Resins])+1)))</f>
        <v>Creality Halot Max</v>
      </c>
      <c r="B1018" t="str">
        <f>_xlfn.XLOOKUP(A1018,[1]!T_Printers[Printers],[1]!T_Printers[Icon link],,0)</f>
        <v>CrealityHalotMax</v>
      </c>
      <c r="C1018" t="str">
        <f t="array" ref="C1018">IF(ROW()-1&gt;COUNTA([1]!T_Printers[Printers])*COUNTA([1]!T_Resins[Resins]),"",INDEX([1]!T_Resins[Resins],MOD(ROW()-2,COUNTA([1]!T_Resins[Resins]))+1))</f>
        <v>Dental Cast Cherry Pro</v>
      </c>
      <c r="D1018">
        <f>IF(SUM(E1018:J1018)&lt;&gt;0,IF(ROW()-1&gt;COUNTA([1]!T_Printers[Printers])*COUNTA([1]!T_Resins[Resins]),"",2),"")</f>
        <v>2</v>
      </c>
      <c r="E1018" cm="1">
        <f t="array" ref="E1018">IFERROR(IF(ROW()-1&gt;COUNTA([1]!T_Printers[Printers])*COUNTA([1]!T_Resins[Resins]),"",_xlfn.IFS(ROUND(VLOOKUP(C1018,[1]!T_Resins[#Data],2,FALSE)/VLOOKUP(A1018,[1]!T_Printers[#Data],5,FALSE),1)&lt;=_xlfn.XLOOKUP(B1018,[1]Printers!L:L,[1]Printers!O:O,1,0,),ROUND(VLOOKUP(C1018,[1]!T_Resins[#Data],2,FALSE)/VLOOKUP(A1018,[1]!T_Printers[#Data],5,FALSE),1),ROUND(VLOOKUP(C1018,[1]!T_Resins[#Data],2,FALSE)/VLOOKUP(A1018,[1]!T_Printers[#Data],5,FALSE),1)&gt;_xlfn.XLOOKUP(B1018,[1]Printers!L:L,[1]Printers!O:O,1,0,),10)),"Используйте слой 100 мкм")</f>
        <v>9.6999999999999993</v>
      </c>
      <c r="F1018">
        <f>IFERROR(IF(ROUND(_xlfn.XLOOKUP([1]Parameters!B1018,[1]Printers!L:L,[1]Printers!Q:Q,,0)*E1018/10,0)*10&lt;_xlfn.XLOOKUP([1]Parameters!B1018,[1]Printers!L:L,[1]Printers!P:P,,0),ROUND(_xlfn.XLOOKUP([1]Parameters!B1018,[1]Printers!L:L,[1]Printers!Q:Q,,0)*E1018/10,0)*10,_xlfn.XLOOKUP([1]Parameters!B1018,[1]Printers!L:L,[1]Printers!P:P,,0)),"")</f>
        <v>70</v>
      </c>
      <c r="G1018" t="str" cm="1">
        <f t="array" ref="G1018">IFERROR(IF(ROW()-1&gt;COUNTA([1]!T_Printers[Printers])*COUNTA([1]!T_Resins[Resins]),"",_xlfn.IFS(ROUND(VLOOKUP(C1018,[1]!T_Resins[#Data],3,FALSE)/VLOOKUP(A1018,[1]!T_Printers[#Data],5,FALSE),1)&lt;=_xlfn.XLOOKUP(B1018,[1]Printers!L:L,[1]Printers!O:O,1,0,),ROUND(VLOOKUP(C1018,[1]!T_Resins[#Data],3,FALSE)/VLOOKUP(A1018,[1]!T_Printers[#Data],5,FALSE),1),ROUND(VLOOKUP(C1018,[1]!T_Resins[#Data],3,FALSE)/VLOOKUP(A1018,[1]!T_Printers[#Data],5,FALSE),1)&gt;_xlfn.XLOOKUP(B1018,[1]Printers!L:L,[1]Printers!O:O,1,0,),10)),"")</f>
        <v/>
      </c>
      <c r="H1018" t="str">
        <f>IFERROR(IF(ROUND(_xlfn.XLOOKUP([1]Parameters!B1018,[1]Printers!L:L,[1]Printers!Q:Q,,0)*G1018/10,0)*10&lt;_xlfn.XLOOKUP([1]Parameters!B1018,[1]Printers!L:L,[1]Printers!P:P,,0),ROUND(_xlfn.XLOOKUP([1]Parameters!B1018,[1]Printers!L:L,[1]Printers!Q:Q,,0)*G1018/10,0)*10,_xlfn.XLOOKUP([1]Parameters!B1018,[1]Printers!L:L,[1]Printers!P:P,,0)),"")</f>
        <v/>
      </c>
      <c r="I1018" s="3" t="str" cm="1">
        <f t="array" ref="I1018">IFERROR(IF(ROW()-1&gt;COUNTA([1]!T_Printers[Printers])*COUNTA([1]!T_Resins[Resins]),"",_xlfn.IFS(ROUND(VLOOKUP(C1018,[1]!T_Resins[#Data],4,FALSE)/VLOOKUP(A1018,[1]!T_Printers[#Data],5,FALSE),1)&lt;=_xlfn.XLOOKUP(B1018,[1]Printers!L:L,[1]Printers!O:O,1,0,),ROUND(VLOOKUP(C1018,[1]!T_Resins[#Data],4,FALSE)/VLOOKUP(A1018,[1]!T_Printers[#Data],5,FALSE),1),ROUND(VLOOKUP(C1018,[1]!T_Resins[#Data],4,FALSE)/VLOOKUP(A1018,[1]!T_Printers[#Data],5,FALSE),1)&gt;_xlfn.XLOOKUP(B1018,[1]Printers!L:L,[1]Printers!O:O,1,0,),"")),"")</f>
        <v/>
      </c>
      <c r="J1018" t="str">
        <f>IFERROR(IF(ROUND(_xlfn.XLOOKUP([1]Parameters!B1018,[1]Printers!L:L,[1]Printers!Q:Q,,0)*I1018/10,0)*10&lt;_xlfn.XLOOKUP([1]Parameters!B1018,[1]Printers!L:L,[1]Printers!P:P,,0),ROUND(_xlfn.XLOOKUP([1]Parameters!B1018,[1]Printers!L:L,[1]Printers!Q:Q,,0)*I1018/10,0)*10,_xlfn.XLOOKUP([1]Parameters!B1018,[1]Printers!L:L,[1]Printers!P:P,,0)),"")</f>
        <v/>
      </c>
      <c r="K1018">
        <f>IF(SUM(E1018:J1018)&lt;&gt;0,VLOOKUP(A1018,[1]!T_Printers[#Data],10,FALSE)+VLOOKUP(C1018,[1]!T_Resins[#Data],10,FALSE),"")</f>
        <v>8</v>
      </c>
      <c r="L1018">
        <f>IF(SUM(E1018:J1018)&lt;&gt;0,VLOOKUP(A1018,[1]!T_Printers[#Data],11,FALSE),"")</f>
        <v>9</v>
      </c>
      <c r="M1018">
        <f>IF(SUM(E1018:J1018)&lt;&gt;0,VLOOKUP(C1018,[1]!T_Resins[#Data],8,FALSE),"")</f>
        <v>60</v>
      </c>
      <c r="N1018">
        <f>IF(_xlfn.XLOOKUP(B1018,[1]Printers!$L:$L,[1]Printers!$R:$R,0,0)&gt;0,[1]Parameters!M1018,IF(SUM(E1018:J1018)&lt;&gt;0,VLOOKUP(C1018,[1]!T_Resins[#Data],9,FALSE),""))</f>
        <v>60</v>
      </c>
      <c r="O1018" t="str">
        <f t="shared" si="15"/>
        <v>CrealityHalotMax</v>
      </c>
    </row>
    <row r="1019" spans="1:15" x14ac:dyDescent="0.25">
      <c r="A1019" t="str">
        <f t="array" ref="A1019">IF(ROW()-1&gt;COUNTA([1]!T_Printers[Printers])*COUNTA([1]!T_Resins[Resins]),"",INDEX([1]!T_Printers[Printers],INT((ROW()-2)/COUNTA([1]!T_Resins[Resins])+1)))</f>
        <v>Creality Halot Max</v>
      </c>
      <c r="B1019" t="str">
        <f>_xlfn.XLOOKUP(A1019,[1]!T_Printers[Printers],[1]!T_Printers[Icon link],,0)</f>
        <v>CrealityHalotMax</v>
      </c>
      <c r="C1019" t="str">
        <f t="array" ref="C1019">IF(ROW()-1&gt;COUNTA([1]!T_Printers[Printers])*COUNTA([1]!T_Resins[Resins]),"",INDEX([1]!T_Resins[Resins],MOD(ROW()-2,COUNTA([1]!T_Resins[Resins]))+1))</f>
        <v>Dental Cast Cherry</v>
      </c>
      <c r="D1019">
        <f>IF(SUM(E1019:J1019)&lt;&gt;0,IF(ROW()-1&gt;COUNTA([1]!T_Printers[Printers])*COUNTA([1]!T_Resins[Resins]),"",2),"")</f>
        <v>2</v>
      </c>
      <c r="E1019" cm="1">
        <f t="array" ref="E1019">IFERROR(IF(ROW()-1&gt;COUNTA([1]!T_Printers[Printers])*COUNTA([1]!T_Resins[Resins]),"",_xlfn.IFS(ROUND(VLOOKUP(C1019,[1]!T_Resins[#Data],2,FALSE)/VLOOKUP(A1019,[1]!T_Printers[#Data],5,FALSE),1)&lt;=_xlfn.XLOOKUP(B1019,[1]Printers!L:L,[1]Printers!O:O,1,0,),ROUND(VLOOKUP(C1019,[1]!T_Resins[#Data],2,FALSE)/VLOOKUP(A1019,[1]!T_Printers[#Data],5,FALSE),1),ROUND(VLOOKUP(C1019,[1]!T_Resins[#Data],2,FALSE)/VLOOKUP(A1019,[1]!T_Printers[#Data],5,FALSE),1)&gt;_xlfn.XLOOKUP(B1019,[1]Printers!L:L,[1]Printers!O:O,1,0,),10)),"Используйте слой 100 мкм")</f>
        <v>8.5</v>
      </c>
      <c r="F1019">
        <f>IFERROR(IF(ROUND(_xlfn.XLOOKUP([1]Parameters!B1019,[1]Printers!L:L,[1]Printers!Q:Q,,0)*E1019/10,0)*10&lt;_xlfn.XLOOKUP([1]Parameters!B1019,[1]Printers!L:L,[1]Printers!P:P,,0),ROUND(_xlfn.XLOOKUP([1]Parameters!B1019,[1]Printers!L:L,[1]Printers!Q:Q,,0)*E1019/10,0)*10,_xlfn.XLOOKUP([1]Parameters!B1019,[1]Printers!L:L,[1]Printers!P:P,,0)),"")</f>
        <v>70</v>
      </c>
      <c r="G1019" cm="1">
        <f t="array" ref="G1019">IFERROR(IF(ROW()-1&gt;COUNTA([1]!T_Printers[Printers])*COUNTA([1]!T_Resins[Resins]),"",_xlfn.IFS(ROUND(VLOOKUP(C1019,[1]!T_Resins[#Data],3,FALSE)/VLOOKUP(A1019,[1]!T_Printers[#Data],5,FALSE),1)&lt;=_xlfn.XLOOKUP(B1019,[1]Printers!L:L,[1]Printers!O:O,1,0,),ROUND(VLOOKUP(C1019,[1]!T_Resins[#Data],3,FALSE)/VLOOKUP(A1019,[1]!T_Printers[#Data],5,FALSE),1),ROUND(VLOOKUP(C1019,[1]!T_Resins[#Data],3,FALSE)/VLOOKUP(A1019,[1]!T_Printers[#Data],5,FALSE),1)&gt;_xlfn.XLOOKUP(B1019,[1]Printers!L:L,[1]Printers!O:O,1,0,),10)),"")</f>
        <v>10</v>
      </c>
      <c r="H1019">
        <f>IFERROR(IF(ROUND(_xlfn.XLOOKUP([1]Parameters!B1019,[1]Printers!L:L,[1]Printers!Q:Q,,0)*G1019/10,0)*10&lt;_xlfn.XLOOKUP([1]Parameters!B1019,[1]Printers!L:L,[1]Printers!P:P,,0),ROUND(_xlfn.XLOOKUP([1]Parameters!B1019,[1]Printers!L:L,[1]Printers!Q:Q,,0)*G1019/10,0)*10,_xlfn.XLOOKUP([1]Parameters!B1019,[1]Printers!L:L,[1]Printers!P:P,,0)),"")</f>
        <v>70</v>
      </c>
      <c r="I1019" s="3" t="str" cm="1">
        <f t="array" ref="I1019">IFERROR(IF(ROW()-1&gt;COUNTA([1]!T_Printers[Printers])*COUNTA([1]!T_Resins[Resins]),"",_xlfn.IFS(ROUND(VLOOKUP(C1019,[1]!T_Resins[#Data],4,FALSE)/VLOOKUP(A1019,[1]!T_Printers[#Data],5,FALSE),1)&lt;=_xlfn.XLOOKUP(B1019,[1]Printers!L:L,[1]Printers!O:O,1,0,),ROUND(VLOOKUP(C1019,[1]!T_Resins[#Data],4,FALSE)/VLOOKUP(A1019,[1]!T_Printers[#Data],5,FALSE),1),ROUND(VLOOKUP(C1019,[1]!T_Resins[#Data],4,FALSE)/VLOOKUP(A1019,[1]!T_Printers[#Data],5,FALSE),1)&gt;_xlfn.XLOOKUP(B1019,[1]Printers!L:L,[1]Printers!O:O,1,0,),"")),"")</f>
        <v/>
      </c>
      <c r="J1019" t="str">
        <f>IFERROR(IF(ROUND(_xlfn.XLOOKUP([1]Parameters!B1019,[1]Printers!L:L,[1]Printers!Q:Q,,0)*I1019/10,0)*10&lt;_xlfn.XLOOKUP([1]Parameters!B1019,[1]Printers!L:L,[1]Printers!P:P,,0),ROUND(_xlfn.XLOOKUP([1]Parameters!B1019,[1]Printers!L:L,[1]Printers!Q:Q,,0)*I1019/10,0)*10,_xlfn.XLOOKUP([1]Parameters!B1019,[1]Printers!L:L,[1]Printers!P:P,,0)),"")</f>
        <v/>
      </c>
      <c r="K1019">
        <f>IF(SUM(E1019:J1019)&lt;&gt;0,VLOOKUP(A1019,[1]!T_Printers[#Data],10,FALSE)+VLOOKUP(C1019,[1]!T_Resins[#Data],10,FALSE),"")</f>
        <v>8</v>
      </c>
      <c r="L1019">
        <f>IF(SUM(E1019:J1019)&lt;&gt;0,VLOOKUP(A1019,[1]!T_Printers[#Data],11,FALSE),"")</f>
        <v>9</v>
      </c>
      <c r="M1019">
        <f>IF(SUM(E1019:J1019)&lt;&gt;0,VLOOKUP(C1019,[1]!T_Resins[#Data],8,FALSE),"")</f>
        <v>60</v>
      </c>
      <c r="N1019">
        <f>IF(_xlfn.XLOOKUP(B1019,[1]Printers!$L:$L,[1]Printers!$R:$R,0,0)&gt;0,[1]Parameters!M1019,IF(SUM(E1019:J1019)&lt;&gt;0,VLOOKUP(C1019,[1]!T_Resins[#Data],9,FALSE),""))</f>
        <v>60</v>
      </c>
      <c r="O1019" t="str">
        <f t="shared" si="15"/>
        <v>CrealityHalotMax</v>
      </c>
    </row>
    <row r="1020" spans="1:15" x14ac:dyDescent="0.25">
      <c r="A1020" t="str">
        <f t="array" ref="A1020">IF(ROW()-1&gt;COUNTA([1]!T_Printers[Printers])*COUNTA([1]!T_Resins[Resins]),"",INDEX([1]!T_Printers[Printers],INT((ROW()-2)/COUNTA([1]!T_Resins[Resins])+1)))</f>
        <v>Creality Halot Max</v>
      </c>
      <c r="B1020" t="str">
        <f>_xlfn.XLOOKUP(A1020,[1]!T_Printers[Printers],[1]!T_Printers[Icon link],,0)</f>
        <v>CrealityHalotMax</v>
      </c>
      <c r="C1020" t="str">
        <f t="array" ref="C1020">IF(ROW()-1&gt;COUNTA([1]!T_Printers[Printers])*COUNTA([1]!T_Resins[Resins]),"",INDEX([1]!T_Resins[Resins],MOD(ROW()-2,COUNTA([1]!T_Resins[Resins]))+1))</f>
        <v>Dental Clear</v>
      </c>
      <c r="D1020">
        <f>IF(SUM(E1020:J1020)&lt;&gt;0,IF(ROW()-1&gt;COUNTA([1]!T_Printers[Printers])*COUNTA([1]!T_Resins[Resins]),"",2),"")</f>
        <v>2</v>
      </c>
      <c r="E1020" cm="1">
        <f t="array" ref="E1020">IFERROR(IF(ROW()-1&gt;COUNTA([1]!T_Printers[Printers])*COUNTA([1]!T_Resins[Resins]),"",_xlfn.IFS(ROUND(VLOOKUP(C1020,[1]!T_Resins[#Data],2,FALSE)/VLOOKUP(A1020,[1]!T_Printers[#Data],5,FALSE),1)&lt;=_xlfn.XLOOKUP(B1020,[1]Printers!L:L,[1]Printers!O:O,1,0,),ROUND(VLOOKUP(C1020,[1]!T_Resins[#Data],2,FALSE)/VLOOKUP(A1020,[1]!T_Printers[#Data],5,FALSE),1),ROUND(VLOOKUP(C1020,[1]!T_Resins[#Data],2,FALSE)/VLOOKUP(A1020,[1]!T_Printers[#Data],5,FALSE),1)&gt;_xlfn.XLOOKUP(B1020,[1]Printers!L:L,[1]Printers!O:O,1,0,),10)),"Используйте слой 100 мкм")</f>
        <v>4.8</v>
      </c>
      <c r="F1020">
        <f>IFERROR(IF(ROUND(_xlfn.XLOOKUP([1]Parameters!B1020,[1]Printers!L:L,[1]Printers!Q:Q,,0)*E1020/10,0)*10&lt;_xlfn.XLOOKUP([1]Parameters!B1020,[1]Printers!L:L,[1]Printers!P:P,,0),ROUND(_xlfn.XLOOKUP([1]Parameters!B1020,[1]Printers!L:L,[1]Printers!Q:Q,,0)*E1020/10,0)*10,_xlfn.XLOOKUP([1]Parameters!B1020,[1]Printers!L:L,[1]Printers!P:P,,0)),"")</f>
        <v>40</v>
      </c>
      <c r="G1020" cm="1">
        <f t="array" ref="G1020">IFERROR(IF(ROW()-1&gt;COUNTA([1]!T_Printers[Printers])*COUNTA([1]!T_Resins[Resins]),"",_xlfn.IFS(ROUND(VLOOKUP(C1020,[1]!T_Resins[#Data],3,FALSE)/VLOOKUP(A1020,[1]!T_Printers[#Data],5,FALSE),1)&lt;=_xlfn.XLOOKUP(B1020,[1]Printers!L:L,[1]Printers!O:O,1,0,),ROUND(VLOOKUP(C1020,[1]!T_Resins[#Data],3,FALSE)/VLOOKUP(A1020,[1]!T_Printers[#Data],5,FALSE),1),ROUND(VLOOKUP(C1020,[1]!T_Resins[#Data],3,FALSE)/VLOOKUP(A1020,[1]!T_Printers[#Data],5,FALSE),1)&gt;_xlfn.XLOOKUP(B1020,[1]Printers!L:L,[1]Printers!O:O,1,0,),10)),"")</f>
        <v>6.2</v>
      </c>
      <c r="H1020">
        <f>IFERROR(IF(ROUND(_xlfn.XLOOKUP([1]Parameters!B1020,[1]Printers!L:L,[1]Printers!Q:Q,,0)*G1020/10,0)*10&lt;_xlfn.XLOOKUP([1]Parameters!B1020,[1]Printers!L:L,[1]Printers!P:P,,0),ROUND(_xlfn.XLOOKUP([1]Parameters!B1020,[1]Printers!L:L,[1]Printers!Q:Q,,0)*G1020/10,0)*10,_xlfn.XLOOKUP([1]Parameters!B1020,[1]Printers!L:L,[1]Printers!P:P,,0)),"")</f>
        <v>60</v>
      </c>
      <c r="I1020" s="3" t="str" cm="1">
        <f t="array" ref="I1020">IFERROR(IF(ROW()-1&gt;COUNTA([1]!T_Printers[Printers])*COUNTA([1]!T_Resins[Resins]),"",_xlfn.IFS(ROUND(VLOOKUP(C1020,[1]!T_Resins[#Data],4,FALSE)/VLOOKUP(A1020,[1]!T_Printers[#Data],5,FALSE),1)&lt;=_xlfn.XLOOKUP(B1020,[1]Printers!L:L,[1]Printers!O:O,1,0,),ROUND(VLOOKUP(C1020,[1]!T_Resins[#Data],4,FALSE)/VLOOKUP(A1020,[1]!T_Printers[#Data],5,FALSE),1),ROUND(VLOOKUP(C1020,[1]!T_Resins[#Data],4,FALSE)/VLOOKUP(A1020,[1]!T_Printers[#Data],5,FALSE),1)&gt;_xlfn.XLOOKUP(B1020,[1]Printers!L:L,[1]Printers!O:O,1,0,),"")),"")</f>
        <v/>
      </c>
      <c r="J1020" t="str">
        <f>IFERROR(IF(ROUND(_xlfn.XLOOKUP([1]Parameters!B1020,[1]Printers!L:L,[1]Printers!Q:Q,,0)*I1020/10,0)*10&lt;_xlfn.XLOOKUP([1]Parameters!B1020,[1]Printers!L:L,[1]Printers!P:P,,0),ROUND(_xlfn.XLOOKUP([1]Parameters!B1020,[1]Printers!L:L,[1]Printers!Q:Q,,0)*I1020/10,0)*10,_xlfn.XLOOKUP([1]Parameters!B1020,[1]Printers!L:L,[1]Printers!P:P,,0)),"")</f>
        <v/>
      </c>
      <c r="K1020">
        <f>IF(SUM(E1020:J1020)&lt;&gt;0,VLOOKUP(A1020,[1]!T_Printers[#Data],10,FALSE)+VLOOKUP(C1020,[1]!T_Resins[#Data],10,FALSE),"")</f>
        <v>8</v>
      </c>
      <c r="L1020">
        <f>IF(SUM(E1020:J1020)&lt;&gt;0,VLOOKUP(A1020,[1]!T_Printers[#Data],11,FALSE),"")</f>
        <v>9</v>
      </c>
      <c r="M1020">
        <f>IF(SUM(E1020:J1020)&lt;&gt;0,VLOOKUP(C1020,[1]!T_Resins[#Data],8,FALSE),"")</f>
        <v>120</v>
      </c>
      <c r="N1020">
        <f>IF(_xlfn.XLOOKUP(B1020,[1]Printers!$L:$L,[1]Printers!$R:$R,0,0)&gt;0,[1]Parameters!M1020,IF(SUM(E1020:J1020)&lt;&gt;0,VLOOKUP(C1020,[1]!T_Resins[#Data],9,FALSE),""))</f>
        <v>120</v>
      </c>
      <c r="O1020" t="str">
        <f t="shared" si="15"/>
        <v>CrealityHalotMax</v>
      </c>
    </row>
    <row r="1021" spans="1:15" x14ac:dyDescent="0.25">
      <c r="A1021" t="str">
        <f t="array" ref="A1021">IF(ROW()-1&gt;COUNTA([1]!T_Printers[Printers])*COUNTA([1]!T_Resins[Resins]),"",INDEX([1]!T_Printers[Printers],INT((ROW()-2)/COUNTA([1]!T_Resins[Resins])+1)))</f>
        <v>Creality Halot Max</v>
      </c>
      <c r="B1021" t="str">
        <f>_xlfn.XLOOKUP(A1021,[1]!T_Printers[Printers],[1]!T_Printers[Icon link],,0)</f>
        <v>CrealityHalotMax</v>
      </c>
      <c r="C1021" t="str">
        <f t="array" ref="C1021">IF(ROW()-1&gt;COUNTA([1]!T_Printers[Printers])*COUNTA([1]!T_Resins[Resins]),"",INDEX([1]!T_Resins[Resins],MOD(ROW()-2,COUNTA([1]!T_Resins[Resins]))+1))</f>
        <v>Dental Clear Pro</v>
      </c>
      <c r="D1021">
        <f>IF(SUM(E1021:J1021)&lt;&gt;0,IF(ROW()-1&gt;COUNTA([1]!T_Printers[Printers])*COUNTA([1]!T_Resins[Resins]),"",2),"")</f>
        <v>2</v>
      </c>
      <c r="E1021" t="str" cm="1">
        <f t="array" ref="E1021">IFERROR(IF(ROW()-1&gt;COUNTA([1]!T_Printers[Printers])*COUNTA([1]!T_Resins[Resins]),"",_xlfn.IFS(ROUND(VLOOKUP(C1021,[1]!T_Resins[#Data],2,FALSE)/VLOOKUP(A1021,[1]!T_Printers[#Data],5,FALSE),1)&lt;=_xlfn.XLOOKUP(B1021,[1]Printers!L:L,[1]Printers!O:O,1,0,),ROUND(VLOOKUP(C1021,[1]!T_Resins[#Data],2,FALSE)/VLOOKUP(A1021,[1]!T_Printers[#Data],5,FALSE),1),ROUND(VLOOKUP(C1021,[1]!T_Resins[#Data],2,FALSE)/VLOOKUP(A1021,[1]!T_Printers[#Data],5,FALSE),1)&gt;_xlfn.XLOOKUP(B1021,[1]Printers!L:L,[1]Printers!O:O,1,0,),10)),"Используйте слой 100 мкм")</f>
        <v>Используйте слой 100 мкм</v>
      </c>
      <c r="F1021" t="str">
        <f>IFERROR(IF(ROUND(_xlfn.XLOOKUP([1]Parameters!B1021,[1]Printers!L:L,[1]Printers!Q:Q,,0)*E1021/10,0)*10&lt;_xlfn.XLOOKUP([1]Parameters!B1021,[1]Printers!L:L,[1]Printers!P:P,,0),ROUND(_xlfn.XLOOKUP([1]Parameters!B1021,[1]Printers!L:L,[1]Printers!Q:Q,,0)*E1021/10,0)*10,_xlfn.XLOOKUP([1]Parameters!B1021,[1]Printers!L:L,[1]Printers!P:P,,0)),"")</f>
        <v/>
      </c>
      <c r="G1021" cm="1">
        <f t="array" ref="G1021">IFERROR(IF(ROW()-1&gt;COUNTA([1]!T_Printers[Printers])*COUNTA([1]!T_Resins[Resins]),"",_xlfn.IFS(ROUND(VLOOKUP(C1021,[1]!T_Resins[#Data],3,FALSE)/VLOOKUP(A1021,[1]!T_Printers[#Data],5,FALSE),1)&lt;=_xlfn.XLOOKUP(B1021,[1]Printers!L:L,[1]Printers!O:O,1,0,),ROUND(VLOOKUP(C1021,[1]!T_Resins[#Data],3,FALSE)/VLOOKUP(A1021,[1]!T_Printers[#Data],5,FALSE),1),ROUND(VLOOKUP(C1021,[1]!T_Resins[#Data],3,FALSE)/VLOOKUP(A1021,[1]!T_Printers[#Data],5,FALSE),1)&gt;_xlfn.XLOOKUP(B1021,[1]Printers!L:L,[1]Printers!O:O,1,0,),10)),"")</f>
        <v>10</v>
      </c>
      <c r="H1021">
        <f>IFERROR(IF(ROUND(_xlfn.XLOOKUP([1]Parameters!B1021,[1]Printers!L:L,[1]Printers!Q:Q,,0)*G1021/10,0)*10&lt;_xlfn.XLOOKUP([1]Parameters!B1021,[1]Printers!L:L,[1]Printers!P:P,,0),ROUND(_xlfn.XLOOKUP([1]Parameters!B1021,[1]Printers!L:L,[1]Printers!Q:Q,,0)*G1021/10,0)*10,_xlfn.XLOOKUP([1]Parameters!B1021,[1]Printers!L:L,[1]Printers!P:P,,0)),"")</f>
        <v>70</v>
      </c>
      <c r="I1021" s="3" t="str" cm="1">
        <f t="array" ref="I1021">IFERROR(IF(ROW()-1&gt;COUNTA([1]!T_Printers[Printers])*COUNTA([1]!T_Resins[Resins]),"",_xlfn.IFS(ROUND(VLOOKUP(C1021,[1]!T_Resins[#Data],4,FALSE)/VLOOKUP(A1021,[1]!T_Printers[#Data],5,FALSE),1)&lt;=_xlfn.XLOOKUP(B1021,[1]Printers!L:L,[1]Printers!O:O,1,0,),ROUND(VLOOKUP(C1021,[1]!T_Resins[#Data],4,FALSE)/VLOOKUP(A1021,[1]!T_Printers[#Data],5,FALSE),1),ROUND(VLOOKUP(C1021,[1]!T_Resins[#Data],4,FALSE)/VLOOKUP(A1021,[1]!T_Printers[#Data],5,FALSE),1)&gt;_xlfn.XLOOKUP(B1021,[1]Printers!L:L,[1]Printers!O:O,1,0,),"")),"")</f>
        <v/>
      </c>
      <c r="J1021" t="str">
        <f>IFERROR(IF(ROUND(_xlfn.XLOOKUP([1]Parameters!B1021,[1]Printers!L:L,[1]Printers!Q:Q,,0)*I1021/10,0)*10&lt;_xlfn.XLOOKUP([1]Parameters!B1021,[1]Printers!L:L,[1]Printers!P:P,,0),ROUND(_xlfn.XLOOKUP([1]Parameters!B1021,[1]Printers!L:L,[1]Printers!Q:Q,,0)*I1021/10,0)*10,_xlfn.XLOOKUP([1]Parameters!B1021,[1]Printers!L:L,[1]Printers!P:P,,0)),"")</f>
        <v/>
      </c>
      <c r="K1021">
        <f>IF(SUM(E1021:J1021)&lt;&gt;0,VLOOKUP(A1021,[1]!T_Printers[#Data],10,FALSE)+VLOOKUP(C1021,[1]!T_Resins[#Data],10,FALSE),"")</f>
        <v>8</v>
      </c>
      <c r="L1021">
        <f>IF(SUM(E1021:J1021)&lt;&gt;0,VLOOKUP(A1021,[1]!T_Printers[#Data],11,FALSE),"")</f>
        <v>9</v>
      </c>
      <c r="M1021">
        <f>IF(SUM(E1021:J1021)&lt;&gt;0,VLOOKUP(C1021,[1]!T_Resins[#Data],8,FALSE),"")</f>
        <v>120</v>
      </c>
      <c r="N1021">
        <f>IF(_xlfn.XLOOKUP(B1021,[1]Printers!$L:$L,[1]Printers!$R:$R,0,0)&gt;0,[1]Parameters!M1021,IF(SUM(E1021:J1021)&lt;&gt;0,VLOOKUP(C1021,[1]!T_Resins[#Data],9,FALSE),""))</f>
        <v>120</v>
      </c>
      <c r="O1021" t="str">
        <f t="shared" si="15"/>
        <v>CrealityHalotMax</v>
      </c>
    </row>
    <row r="1022" spans="1:15" x14ac:dyDescent="0.25">
      <c r="A1022" t="str">
        <f t="array" ref="A1022">IF(ROW()-1&gt;COUNTA([1]!T_Printers[Printers])*COUNTA([1]!T_Resins[Resins]),"",INDEX([1]!T_Printers[Printers],INT((ROW()-2)/COUNTA([1]!T_Resins[Resins])+1)))</f>
        <v>Creality Halot Max</v>
      </c>
      <c r="B1022" t="str">
        <f>_xlfn.XLOOKUP(A1022,[1]!T_Printers[Printers],[1]!T_Printers[Icon link],,0)</f>
        <v>CrealityHalotMax</v>
      </c>
      <c r="C1022" t="str">
        <f t="array" ref="C1022">IF(ROW()-1&gt;COUNTA([1]!T_Printers[Printers])*COUNTA([1]!T_Resins[Resins]),"",INDEX([1]!T_Resins[Resins],MOD(ROW()-2,COUNTA([1]!T_Resins[Resins]))+1))</f>
        <v>Dental Denture Base Soft</v>
      </c>
      <c r="D1022">
        <f>IF(SUM(E1022:J1022)&lt;&gt;0,IF(ROW()-1&gt;COUNTA([1]!T_Printers[Printers])*COUNTA([1]!T_Resins[Resins]),"",2),"")</f>
        <v>2</v>
      </c>
      <c r="E1022" cm="1">
        <f t="array" ref="E1022">IFERROR(IF(ROW()-1&gt;COUNTA([1]!T_Printers[Printers])*COUNTA([1]!T_Resins[Resins]),"",_xlfn.IFS(ROUND(VLOOKUP(C1022,[1]!T_Resins[#Data],2,FALSE)/VLOOKUP(A1022,[1]!T_Printers[#Data],5,FALSE),1)&lt;=_xlfn.XLOOKUP(B1022,[1]Printers!L:L,[1]Printers!O:O,1,0,),ROUND(VLOOKUP(C1022,[1]!T_Resins[#Data],2,FALSE)/VLOOKUP(A1022,[1]!T_Printers[#Data],5,FALSE),1),ROUND(VLOOKUP(C1022,[1]!T_Resins[#Data],2,FALSE)/VLOOKUP(A1022,[1]!T_Printers[#Data],5,FALSE),1)&gt;_xlfn.XLOOKUP(B1022,[1]Printers!L:L,[1]Printers!O:O,1,0,),10)),"Используйте слой 100 мкм")</f>
        <v>10</v>
      </c>
      <c r="F1022">
        <f>IFERROR(IF(ROUND(_xlfn.XLOOKUP([1]Parameters!B1022,[1]Printers!L:L,[1]Printers!Q:Q,,0)*E1022/10,0)*10&lt;_xlfn.XLOOKUP([1]Parameters!B1022,[1]Printers!L:L,[1]Printers!P:P,,0),ROUND(_xlfn.XLOOKUP([1]Parameters!B1022,[1]Printers!L:L,[1]Printers!Q:Q,,0)*E1022/10,0)*10,_xlfn.XLOOKUP([1]Parameters!B1022,[1]Printers!L:L,[1]Printers!P:P,,0)),"")</f>
        <v>70</v>
      </c>
      <c r="G1022" cm="1">
        <f t="array" ref="G1022">IFERROR(IF(ROW()-1&gt;COUNTA([1]!T_Printers[Printers])*COUNTA([1]!T_Resins[Resins]),"",_xlfn.IFS(ROUND(VLOOKUP(C1022,[1]!T_Resins[#Data],3,FALSE)/VLOOKUP(A1022,[1]!T_Printers[#Data],5,FALSE),1)&lt;=_xlfn.XLOOKUP(B1022,[1]Printers!L:L,[1]Printers!O:O,1,0,),ROUND(VLOOKUP(C1022,[1]!T_Resins[#Data],3,FALSE)/VLOOKUP(A1022,[1]!T_Printers[#Data],5,FALSE),1),ROUND(VLOOKUP(C1022,[1]!T_Resins[#Data],3,FALSE)/VLOOKUP(A1022,[1]!T_Printers[#Data],5,FALSE),1)&gt;_xlfn.XLOOKUP(B1022,[1]Printers!L:L,[1]Printers!O:O,1,0,),10)),"")</f>
        <v>10</v>
      </c>
      <c r="H1022">
        <f>IFERROR(IF(ROUND(_xlfn.XLOOKUP([1]Parameters!B1022,[1]Printers!L:L,[1]Printers!Q:Q,,0)*G1022/10,0)*10&lt;_xlfn.XLOOKUP([1]Parameters!B1022,[1]Printers!L:L,[1]Printers!P:P,,0),ROUND(_xlfn.XLOOKUP([1]Parameters!B1022,[1]Printers!L:L,[1]Printers!Q:Q,,0)*G1022/10,0)*10,_xlfn.XLOOKUP([1]Parameters!B1022,[1]Printers!L:L,[1]Printers!P:P,,0)),"")</f>
        <v>70</v>
      </c>
      <c r="I1022" s="3" t="str" cm="1">
        <f t="array" ref="I1022">IFERROR(IF(ROW()-1&gt;COUNTA([1]!T_Printers[Printers])*COUNTA([1]!T_Resins[Resins]),"",_xlfn.IFS(ROUND(VLOOKUP(C1022,[1]!T_Resins[#Data],4,FALSE)/VLOOKUP(A1022,[1]!T_Printers[#Data],5,FALSE),1)&lt;=_xlfn.XLOOKUP(B1022,[1]Printers!L:L,[1]Printers!O:O,1,0,),ROUND(VLOOKUP(C1022,[1]!T_Resins[#Data],4,FALSE)/VLOOKUP(A1022,[1]!T_Printers[#Data],5,FALSE),1),ROUND(VLOOKUP(C1022,[1]!T_Resins[#Data],4,FALSE)/VLOOKUP(A1022,[1]!T_Printers[#Data],5,FALSE),1)&gt;_xlfn.XLOOKUP(B1022,[1]Printers!L:L,[1]Printers!O:O,1,0,),"")),"")</f>
        <v/>
      </c>
      <c r="J1022" t="str">
        <f>IFERROR(IF(ROUND(_xlfn.XLOOKUP([1]Parameters!B1022,[1]Printers!L:L,[1]Printers!Q:Q,,0)*I1022/10,0)*10&lt;_xlfn.XLOOKUP([1]Parameters!B1022,[1]Printers!L:L,[1]Printers!P:P,,0),ROUND(_xlfn.XLOOKUP([1]Parameters!B1022,[1]Printers!L:L,[1]Printers!Q:Q,,0)*I1022/10,0)*10,_xlfn.XLOOKUP([1]Parameters!B1022,[1]Printers!L:L,[1]Printers!P:P,,0)),"")</f>
        <v/>
      </c>
      <c r="K1022">
        <f>IF(SUM(E1022:J1022)&lt;&gt;0,VLOOKUP(A1022,[1]!T_Printers[#Data],10,FALSE)+VLOOKUP(C1022,[1]!T_Resins[#Data],10,FALSE),"")</f>
        <v>9</v>
      </c>
      <c r="L1022">
        <f>IF(SUM(E1022:J1022)&lt;&gt;0,VLOOKUP(A1022,[1]!T_Printers[#Data],11,FALSE),"")</f>
        <v>9</v>
      </c>
      <c r="M1022">
        <f>IF(SUM(E1022:J1022)&lt;&gt;0,VLOOKUP(C1022,[1]!T_Resins[#Data],8,FALSE),"")</f>
        <v>120</v>
      </c>
      <c r="N1022">
        <f>IF(_xlfn.XLOOKUP(B1022,[1]Printers!$L:$L,[1]Printers!$R:$R,0,0)&gt;0,[1]Parameters!M1022,IF(SUM(E1022:J1022)&lt;&gt;0,VLOOKUP(C1022,[1]!T_Resins[#Data],9,FALSE),""))</f>
        <v>120</v>
      </c>
      <c r="O1022" t="str">
        <f t="shared" si="15"/>
        <v>CrealityHalotMax</v>
      </c>
    </row>
    <row r="1023" spans="1:15" x14ac:dyDescent="0.25">
      <c r="A1023" t="str">
        <f t="array" ref="A1023">IF(ROW()-1&gt;COUNTA([1]!T_Printers[Printers])*COUNTA([1]!T_Resins[Resins]),"",INDEX([1]!T_Printers[Printers],INT((ROW()-2)/COUNTA([1]!T_Resins[Resins])+1)))</f>
        <v>Creality Halot Max</v>
      </c>
      <c r="B1023" t="str">
        <f>_xlfn.XLOOKUP(A1023,[1]!T_Printers[Printers],[1]!T_Printers[Icon link],,0)</f>
        <v>CrealityHalotMax</v>
      </c>
      <c r="C1023" t="str">
        <f t="array" ref="C1023">IF(ROW()-1&gt;COUNTA([1]!T_Printers[Printers])*COUNTA([1]!T_Resins[Resins]),"",INDEX([1]!T_Resins[Resins],MOD(ROW()-2,COUNTA([1]!T_Resins[Resins]))+1))</f>
        <v>Dental Denture Base</v>
      </c>
      <c r="D1023">
        <f>IF(SUM(E1023:J1023)&lt;&gt;0,IF(ROW()-1&gt;COUNTA([1]!T_Printers[Printers])*COUNTA([1]!T_Resins[Resins]),"",2),"")</f>
        <v>2</v>
      </c>
      <c r="E1023" cm="1">
        <f t="array" ref="E1023">IFERROR(IF(ROW()-1&gt;COUNTA([1]!T_Printers[Printers])*COUNTA([1]!T_Resins[Resins]),"",_xlfn.IFS(ROUND(VLOOKUP(C1023,[1]!T_Resins[#Data],2,FALSE)/VLOOKUP(A1023,[1]!T_Printers[#Data],5,FALSE),1)&lt;=_xlfn.XLOOKUP(B1023,[1]Printers!L:L,[1]Printers!O:O,1,0,),ROUND(VLOOKUP(C1023,[1]!T_Resins[#Data],2,FALSE)/VLOOKUP(A1023,[1]!T_Printers[#Data],5,FALSE),1),ROUND(VLOOKUP(C1023,[1]!T_Resins[#Data],2,FALSE)/VLOOKUP(A1023,[1]!T_Printers[#Data],5,FALSE),1)&gt;_xlfn.XLOOKUP(B1023,[1]Printers!L:L,[1]Printers!O:O,1,0,),10)),"Используйте слой 100 мкм")</f>
        <v>8.5</v>
      </c>
      <c r="F1023">
        <f>IFERROR(IF(ROUND(_xlfn.XLOOKUP([1]Parameters!B1023,[1]Printers!L:L,[1]Printers!Q:Q,,0)*E1023/10,0)*10&lt;_xlfn.XLOOKUP([1]Parameters!B1023,[1]Printers!L:L,[1]Printers!P:P,,0),ROUND(_xlfn.XLOOKUP([1]Parameters!B1023,[1]Printers!L:L,[1]Printers!Q:Q,,0)*E1023/10,0)*10,_xlfn.XLOOKUP([1]Parameters!B1023,[1]Printers!L:L,[1]Printers!P:P,,0)),"")</f>
        <v>70</v>
      </c>
      <c r="G1023" cm="1">
        <f t="array" ref="G1023">IFERROR(IF(ROW()-1&gt;COUNTA([1]!T_Printers[Printers])*COUNTA([1]!T_Resins[Resins]),"",_xlfn.IFS(ROUND(VLOOKUP(C1023,[1]!T_Resins[#Data],3,FALSE)/VLOOKUP(A1023,[1]!T_Printers[#Data],5,FALSE),1)&lt;=_xlfn.XLOOKUP(B1023,[1]Printers!L:L,[1]Printers!O:O,1,0,),ROUND(VLOOKUP(C1023,[1]!T_Resins[#Data],3,FALSE)/VLOOKUP(A1023,[1]!T_Printers[#Data],5,FALSE),1),ROUND(VLOOKUP(C1023,[1]!T_Resins[#Data],3,FALSE)/VLOOKUP(A1023,[1]!T_Printers[#Data],5,FALSE),1)&gt;_xlfn.XLOOKUP(B1023,[1]Printers!L:L,[1]Printers!O:O,1,0,),10)),"")</f>
        <v>10</v>
      </c>
      <c r="H1023">
        <f>IFERROR(IF(ROUND(_xlfn.XLOOKUP([1]Parameters!B1023,[1]Printers!L:L,[1]Printers!Q:Q,,0)*G1023/10,0)*10&lt;_xlfn.XLOOKUP([1]Parameters!B1023,[1]Printers!L:L,[1]Printers!P:P,,0),ROUND(_xlfn.XLOOKUP([1]Parameters!B1023,[1]Printers!L:L,[1]Printers!Q:Q,,0)*G1023/10,0)*10,_xlfn.XLOOKUP([1]Parameters!B1023,[1]Printers!L:L,[1]Printers!P:P,,0)),"")</f>
        <v>70</v>
      </c>
      <c r="I1023" s="3" t="str" cm="1">
        <f t="array" ref="I1023">IFERROR(IF(ROW()-1&gt;COUNTA([1]!T_Printers[Printers])*COUNTA([1]!T_Resins[Resins]),"",_xlfn.IFS(ROUND(VLOOKUP(C1023,[1]!T_Resins[#Data],4,FALSE)/VLOOKUP(A1023,[1]!T_Printers[#Data],5,FALSE),1)&lt;=_xlfn.XLOOKUP(B1023,[1]Printers!L:L,[1]Printers!O:O,1,0,),ROUND(VLOOKUP(C1023,[1]!T_Resins[#Data],4,FALSE)/VLOOKUP(A1023,[1]!T_Printers[#Data],5,FALSE),1),ROUND(VLOOKUP(C1023,[1]!T_Resins[#Data],4,FALSE)/VLOOKUP(A1023,[1]!T_Printers[#Data],5,FALSE),1)&gt;_xlfn.XLOOKUP(B1023,[1]Printers!L:L,[1]Printers!O:O,1,0,),"")),"")</f>
        <v/>
      </c>
      <c r="J1023" t="str">
        <f>IFERROR(IF(ROUND(_xlfn.XLOOKUP([1]Parameters!B1023,[1]Printers!L:L,[1]Printers!Q:Q,,0)*I1023/10,0)*10&lt;_xlfn.XLOOKUP([1]Parameters!B1023,[1]Printers!L:L,[1]Printers!P:P,,0),ROUND(_xlfn.XLOOKUP([1]Parameters!B1023,[1]Printers!L:L,[1]Printers!Q:Q,,0)*I1023/10,0)*10,_xlfn.XLOOKUP([1]Parameters!B1023,[1]Printers!L:L,[1]Printers!P:P,,0)),"")</f>
        <v/>
      </c>
      <c r="K1023">
        <f>IF(SUM(E1023:J1023)&lt;&gt;0,VLOOKUP(A1023,[1]!T_Printers[#Data],10,FALSE)+VLOOKUP(C1023,[1]!T_Resins[#Data],10,FALSE),"")</f>
        <v>9</v>
      </c>
      <c r="L1023">
        <f>IF(SUM(E1023:J1023)&lt;&gt;0,VLOOKUP(A1023,[1]!T_Printers[#Data],11,FALSE),"")</f>
        <v>9</v>
      </c>
      <c r="M1023">
        <f>IF(SUM(E1023:J1023)&lt;&gt;0,VLOOKUP(C1023,[1]!T_Resins[#Data],8,FALSE),"")</f>
        <v>120</v>
      </c>
      <c r="N1023">
        <f>IF(_xlfn.XLOOKUP(B1023,[1]Printers!$L:$L,[1]Printers!$R:$R,0,0)&gt;0,[1]Parameters!M1023,IF(SUM(E1023:J1023)&lt;&gt;0,VLOOKUP(C1023,[1]!T_Resins[#Data],9,FALSE),""))</f>
        <v>120</v>
      </c>
      <c r="O1023" t="str">
        <f t="shared" si="15"/>
        <v>CrealityHalotMax</v>
      </c>
    </row>
    <row r="1024" spans="1:15" x14ac:dyDescent="0.25">
      <c r="A1024" t="str">
        <f t="array" ref="A1024">IF(ROW()-1&gt;COUNTA([1]!T_Printers[Printers])*COUNTA([1]!T_Resins[Resins]),"",INDEX([1]!T_Printers[Printers],INT((ROW()-2)/COUNTA([1]!T_Resins[Resins])+1)))</f>
        <v>Creality Halot Max</v>
      </c>
      <c r="B1024" t="str">
        <f>_xlfn.XLOOKUP(A1024,[1]!T_Printers[Printers],[1]!T_Printers[Icon link],,0)</f>
        <v>CrealityHalotMax</v>
      </c>
      <c r="C1024" t="str">
        <f t="array" ref="C1024">IF(ROW()-1&gt;COUNTA([1]!T_Printers[Printers])*COUNTA([1]!T_Resins[Resins]),"",INDEX([1]!T_Resins[Resins],MOD(ROW()-2,COUNTA([1]!T_Resins[Resins]))+1))</f>
        <v>Dental IBT</v>
      </c>
      <c r="D1024">
        <f>IF(SUM(E1024:J1024)&lt;&gt;0,IF(ROW()-1&gt;COUNTA([1]!T_Printers[Printers])*COUNTA([1]!T_Resins[Resins]),"",2),"")</f>
        <v>2</v>
      </c>
      <c r="E1024" cm="1">
        <f t="array" ref="E1024">IFERROR(IF(ROW()-1&gt;COUNTA([1]!T_Printers[Printers])*COUNTA([1]!T_Resins[Resins]),"",_xlfn.IFS(ROUND(VLOOKUP(C1024,[1]!T_Resins[#Data],2,FALSE)/VLOOKUP(A1024,[1]!T_Printers[#Data],5,FALSE),1)&lt;=_xlfn.XLOOKUP(B1024,[1]Printers!L:L,[1]Printers!O:O,1,0,),ROUND(VLOOKUP(C1024,[1]!T_Resins[#Data],2,FALSE)/VLOOKUP(A1024,[1]!T_Printers[#Data],5,FALSE),1),ROUND(VLOOKUP(C1024,[1]!T_Resins[#Data],2,FALSE)/VLOOKUP(A1024,[1]!T_Printers[#Data],5,FALSE),1)&gt;_xlfn.XLOOKUP(B1024,[1]Printers!L:L,[1]Printers!O:O,1,0,),10)),"Используйте слой 100 мкм")</f>
        <v>5.3</v>
      </c>
      <c r="F1024">
        <f>IFERROR(IF(ROUND(_xlfn.XLOOKUP([1]Parameters!B1024,[1]Printers!L:L,[1]Printers!Q:Q,,0)*E1024/10,0)*10&lt;_xlfn.XLOOKUP([1]Parameters!B1024,[1]Printers!L:L,[1]Printers!P:P,,0),ROUND(_xlfn.XLOOKUP([1]Parameters!B1024,[1]Printers!L:L,[1]Printers!Q:Q,,0)*E1024/10,0)*10,_xlfn.XLOOKUP([1]Parameters!B1024,[1]Printers!L:L,[1]Printers!P:P,,0)),"")</f>
        <v>50</v>
      </c>
      <c r="G1024" cm="1">
        <f t="array" ref="G1024">IFERROR(IF(ROW()-1&gt;COUNTA([1]!T_Printers[Printers])*COUNTA([1]!T_Resins[Resins]),"",_xlfn.IFS(ROUND(VLOOKUP(C1024,[1]!T_Resins[#Data],3,FALSE)/VLOOKUP(A1024,[1]!T_Printers[#Data],5,FALSE),1)&lt;=_xlfn.XLOOKUP(B1024,[1]Printers!L:L,[1]Printers!O:O,1,0,),ROUND(VLOOKUP(C1024,[1]!T_Resins[#Data],3,FALSE)/VLOOKUP(A1024,[1]!T_Printers[#Data],5,FALSE),1),ROUND(VLOOKUP(C1024,[1]!T_Resins[#Data],3,FALSE)/VLOOKUP(A1024,[1]!T_Printers[#Data],5,FALSE),1)&gt;_xlfn.XLOOKUP(B1024,[1]Printers!L:L,[1]Printers!O:O,1,0,),10)),"")</f>
        <v>6.9</v>
      </c>
      <c r="H1024">
        <f>IFERROR(IF(ROUND(_xlfn.XLOOKUP([1]Parameters!B1024,[1]Printers!L:L,[1]Printers!Q:Q,,0)*G1024/10,0)*10&lt;_xlfn.XLOOKUP([1]Parameters!B1024,[1]Printers!L:L,[1]Printers!P:P,,0),ROUND(_xlfn.XLOOKUP([1]Parameters!B1024,[1]Printers!L:L,[1]Printers!Q:Q,,0)*G1024/10,0)*10,_xlfn.XLOOKUP([1]Parameters!B1024,[1]Printers!L:L,[1]Printers!P:P,,0)),"")</f>
        <v>60</v>
      </c>
      <c r="I1024" s="3" t="str" cm="1">
        <f t="array" ref="I1024">IFERROR(IF(ROW()-1&gt;COUNTA([1]!T_Printers[Printers])*COUNTA([1]!T_Resins[Resins]),"",_xlfn.IFS(ROUND(VLOOKUP(C1024,[1]!T_Resins[#Data],4,FALSE)/VLOOKUP(A1024,[1]!T_Printers[#Data],5,FALSE),1)&lt;=_xlfn.XLOOKUP(B1024,[1]Printers!L:L,[1]Printers!O:O,1,0,),ROUND(VLOOKUP(C1024,[1]!T_Resins[#Data],4,FALSE)/VLOOKUP(A1024,[1]!T_Printers[#Data],5,FALSE),1),ROUND(VLOOKUP(C1024,[1]!T_Resins[#Data],4,FALSE)/VLOOKUP(A1024,[1]!T_Printers[#Data],5,FALSE),1)&gt;_xlfn.XLOOKUP(B1024,[1]Printers!L:L,[1]Printers!O:O,1,0,),"")),"")</f>
        <v/>
      </c>
      <c r="J1024" t="str">
        <f>IFERROR(IF(ROUND(_xlfn.XLOOKUP([1]Parameters!B1024,[1]Printers!L:L,[1]Printers!Q:Q,,0)*I1024/10,0)*10&lt;_xlfn.XLOOKUP([1]Parameters!B1024,[1]Printers!L:L,[1]Printers!P:P,,0),ROUND(_xlfn.XLOOKUP([1]Parameters!B1024,[1]Printers!L:L,[1]Printers!Q:Q,,0)*I1024/10,0)*10,_xlfn.XLOOKUP([1]Parameters!B1024,[1]Printers!L:L,[1]Printers!P:P,,0)),"")</f>
        <v/>
      </c>
      <c r="K1024">
        <f>IF(SUM(E1024:J1024)&lt;&gt;0,VLOOKUP(A1024,[1]!T_Printers[#Data],10,FALSE)+VLOOKUP(C1024,[1]!T_Resins[#Data],10,FALSE),"")</f>
        <v>8</v>
      </c>
      <c r="L1024">
        <f>IF(SUM(E1024:J1024)&lt;&gt;0,VLOOKUP(A1024,[1]!T_Printers[#Data],11,FALSE),"")</f>
        <v>9</v>
      </c>
      <c r="M1024">
        <f>IF(SUM(E1024:J1024)&lt;&gt;0,VLOOKUP(C1024,[1]!T_Resins[#Data],8,FALSE),"")</f>
        <v>60</v>
      </c>
      <c r="N1024">
        <f>IF(_xlfn.XLOOKUP(B1024,[1]Printers!$L:$L,[1]Printers!$R:$R,0,0)&gt;0,[1]Parameters!M1024,IF(SUM(E1024:J1024)&lt;&gt;0,VLOOKUP(C1024,[1]!T_Resins[#Data],9,FALSE),""))</f>
        <v>60</v>
      </c>
      <c r="O1024" t="str">
        <f t="shared" si="15"/>
        <v>CrealityHalotMax</v>
      </c>
    </row>
    <row r="1025" spans="1:15" x14ac:dyDescent="0.25">
      <c r="A1025" t="str">
        <f t="array" ref="A1025">IF(ROW()-1&gt;COUNTA([1]!T_Printers[Printers])*COUNTA([1]!T_Resins[Resins]),"",INDEX([1]!T_Printers[Printers],INT((ROW()-2)/COUNTA([1]!T_Resins[Resins])+1)))</f>
        <v>Creality Halot Max</v>
      </c>
      <c r="B1025" t="str">
        <f>_xlfn.XLOOKUP(A1025,[1]!T_Printers[Printers],[1]!T_Printers[Icon link],,0)</f>
        <v>CrealityHalotMax</v>
      </c>
      <c r="C1025" t="str">
        <f t="array" ref="C1025">IF(ROW()-1&gt;COUNTA([1]!T_Printers[Printers])*COUNTA([1]!T_Resins[Resins]),"",INDEX([1]!T_Resins[Resins],MOD(ROW()-2,COUNTA([1]!T_Resins[Resins]))+1))</f>
        <v>Dental Model Biege</v>
      </c>
      <c r="D1025">
        <f>IF(SUM(E1025:J1025)&lt;&gt;0,IF(ROW()-1&gt;COUNTA([1]!T_Printers[Printers])*COUNTA([1]!T_Resins[Resins]),"",2),"")</f>
        <v>2</v>
      </c>
      <c r="E1025" cm="1">
        <f t="array" ref="E1025">IFERROR(IF(ROW()-1&gt;COUNTA([1]!T_Printers[Printers])*COUNTA([1]!T_Resins[Resins]),"",_xlfn.IFS(ROUND(VLOOKUP(C1025,[1]!T_Resins[#Data],2,FALSE)/VLOOKUP(A1025,[1]!T_Printers[#Data],5,FALSE),1)&lt;=_xlfn.XLOOKUP(B1025,[1]Printers!L:L,[1]Printers!O:O,1,0,),ROUND(VLOOKUP(C1025,[1]!T_Resins[#Data],2,FALSE)/VLOOKUP(A1025,[1]!T_Printers[#Data],5,FALSE),1),ROUND(VLOOKUP(C1025,[1]!T_Resins[#Data],2,FALSE)/VLOOKUP(A1025,[1]!T_Printers[#Data],5,FALSE),1)&gt;_xlfn.XLOOKUP(B1025,[1]Printers!L:L,[1]Printers!O:O,1,0,),10)),"Используйте слой 100 мкм")</f>
        <v>6.6</v>
      </c>
      <c r="F1025">
        <f>IFERROR(IF(ROUND(_xlfn.XLOOKUP([1]Parameters!B1025,[1]Printers!L:L,[1]Printers!Q:Q,,0)*E1025/10,0)*10&lt;_xlfn.XLOOKUP([1]Parameters!B1025,[1]Printers!L:L,[1]Printers!P:P,,0),ROUND(_xlfn.XLOOKUP([1]Parameters!B1025,[1]Printers!L:L,[1]Printers!Q:Q,,0)*E1025/10,0)*10,_xlfn.XLOOKUP([1]Parameters!B1025,[1]Printers!L:L,[1]Printers!P:P,,0)),"")</f>
        <v>60</v>
      </c>
      <c r="G1025" cm="1">
        <f t="array" ref="G1025">IFERROR(IF(ROW()-1&gt;COUNTA([1]!T_Printers[Printers])*COUNTA([1]!T_Resins[Resins]),"",_xlfn.IFS(ROUND(VLOOKUP(C1025,[1]!T_Resins[#Data],3,FALSE)/VLOOKUP(A1025,[1]!T_Printers[#Data],5,FALSE),1)&lt;=_xlfn.XLOOKUP(B1025,[1]Printers!L:L,[1]Printers!O:O,1,0,),ROUND(VLOOKUP(C1025,[1]!T_Resins[#Data],3,FALSE)/VLOOKUP(A1025,[1]!T_Printers[#Data],5,FALSE),1),ROUND(VLOOKUP(C1025,[1]!T_Resins[#Data],3,FALSE)/VLOOKUP(A1025,[1]!T_Printers[#Data],5,FALSE),1)&gt;_xlfn.XLOOKUP(B1025,[1]Printers!L:L,[1]Printers!O:O,1,0,),10)),"")</f>
        <v>8.6999999999999993</v>
      </c>
      <c r="H1025">
        <f>IFERROR(IF(ROUND(_xlfn.XLOOKUP([1]Parameters!B1025,[1]Printers!L:L,[1]Printers!Q:Q,,0)*G1025/10,0)*10&lt;_xlfn.XLOOKUP([1]Parameters!B1025,[1]Printers!L:L,[1]Printers!P:P,,0),ROUND(_xlfn.XLOOKUP([1]Parameters!B1025,[1]Printers!L:L,[1]Printers!Q:Q,,0)*G1025/10,0)*10,_xlfn.XLOOKUP([1]Parameters!B1025,[1]Printers!L:L,[1]Printers!P:P,,0)),"")</f>
        <v>70</v>
      </c>
      <c r="I1025" s="3" t="str" cm="1">
        <f t="array" ref="I1025">IFERROR(IF(ROW()-1&gt;COUNTA([1]!T_Printers[Printers])*COUNTA([1]!T_Resins[Resins]),"",_xlfn.IFS(ROUND(VLOOKUP(C1025,[1]!T_Resins[#Data],4,FALSE)/VLOOKUP(A1025,[1]!T_Printers[#Data],5,FALSE),1)&lt;=_xlfn.XLOOKUP(B1025,[1]Printers!L:L,[1]Printers!O:O,1,0,),ROUND(VLOOKUP(C1025,[1]!T_Resins[#Data],4,FALSE)/VLOOKUP(A1025,[1]!T_Printers[#Data],5,FALSE),1),ROUND(VLOOKUP(C1025,[1]!T_Resins[#Data],4,FALSE)/VLOOKUP(A1025,[1]!T_Printers[#Data],5,FALSE),1)&gt;_xlfn.XLOOKUP(B1025,[1]Printers!L:L,[1]Printers!O:O,1,0,),"")),"")</f>
        <v/>
      </c>
      <c r="J1025" t="str">
        <f>IFERROR(IF(ROUND(_xlfn.XLOOKUP([1]Parameters!B1025,[1]Printers!L:L,[1]Printers!Q:Q,,0)*I1025/10,0)*10&lt;_xlfn.XLOOKUP([1]Parameters!B1025,[1]Printers!L:L,[1]Printers!P:P,,0),ROUND(_xlfn.XLOOKUP([1]Parameters!B1025,[1]Printers!L:L,[1]Printers!Q:Q,,0)*I1025/10,0)*10,_xlfn.XLOOKUP([1]Parameters!B1025,[1]Printers!L:L,[1]Printers!P:P,,0)),"")</f>
        <v/>
      </c>
      <c r="K1025">
        <f>IF(SUM(E1025:J1025)&lt;&gt;0,VLOOKUP(A1025,[1]!T_Printers[#Data],10,FALSE)+VLOOKUP(C1025,[1]!T_Resins[#Data],10,FALSE),"")</f>
        <v>9</v>
      </c>
      <c r="L1025">
        <f>IF(SUM(E1025:J1025)&lt;&gt;0,VLOOKUP(A1025,[1]!T_Printers[#Data],11,FALSE),"")</f>
        <v>9</v>
      </c>
      <c r="M1025">
        <f>IF(SUM(E1025:J1025)&lt;&gt;0,VLOOKUP(C1025,[1]!T_Resins[#Data],8,FALSE),"")</f>
        <v>120</v>
      </c>
      <c r="N1025">
        <f>IF(_xlfn.XLOOKUP(B1025,[1]Printers!$L:$L,[1]Printers!$R:$R,0,0)&gt;0,[1]Parameters!M1025,IF(SUM(E1025:J1025)&lt;&gt;0,VLOOKUP(C1025,[1]!T_Resins[#Data],9,FALSE),""))</f>
        <v>120</v>
      </c>
      <c r="O1025" t="str">
        <f t="shared" si="15"/>
        <v>CrealityHalotMax</v>
      </c>
    </row>
    <row r="1026" spans="1:15" x14ac:dyDescent="0.25">
      <c r="A1026" t="str">
        <f t="array" ref="A1026">IF(ROW()-1&gt;COUNTA([1]!T_Printers[Printers])*COUNTA([1]!T_Resins[Resins]),"",INDEX([1]!T_Printers[Printers],INT((ROW()-2)/COUNTA([1]!T_Resins[Resins])+1)))</f>
        <v>Creality Halot Max</v>
      </c>
      <c r="B1026" t="str">
        <f>_xlfn.XLOOKUP(A1026,[1]!T_Printers[Printers],[1]!T_Printers[Icon link],,0)</f>
        <v>CrealityHalotMax</v>
      </c>
      <c r="C1026" t="str">
        <f t="array" ref="C1026">IF(ROW()-1&gt;COUNTA([1]!T_Printers[Printers])*COUNTA([1]!T_Resins[Resins]),"",INDEX([1]!T_Resins[Resins],MOD(ROW()-2,COUNTA([1]!T_Resins[Resins]))+1))</f>
        <v>Dental Model Bone</v>
      </c>
      <c r="D1026">
        <f>IF(SUM(E1026:J1026)&lt;&gt;0,IF(ROW()-1&gt;COUNTA([1]!T_Printers[Printers])*COUNTA([1]!T_Resins[Resins]),"",2),"")</f>
        <v>2</v>
      </c>
      <c r="E1026" cm="1">
        <f t="array" ref="E1026">IFERROR(IF(ROW()-1&gt;COUNTA([1]!T_Printers[Printers])*COUNTA([1]!T_Resins[Resins]),"",_xlfn.IFS(ROUND(VLOOKUP(C1026,[1]!T_Resins[#Data],2,FALSE)/VLOOKUP(A1026,[1]!T_Printers[#Data],5,FALSE),1)&lt;=_xlfn.XLOOKUP(B1026,[1]Printers!L:L,[1]Printers!O:O,1,0,),ROUND(VLOOKUP(C1026,[1]!T_Resins[#Data],2,FALSE)/VLOOKUP(A1026,[1]!T_Printers[#Data],5,FALSE),1),ROUND(VLOOKUP(C1026,[1]!T_Resins[#Data],2,FALSE)/VLOOKUP(A1026,[1]!T_Printers[#Data],5,FALSE),1)&gt;_xlfn.XLOOKUP(B1026,[1]Printers!L:L,[1]Printers!O:O,1,0,),10)),"Используйте слой 100 мкм")</f>
        <v>4.0999999999999996</v>
      </c>
      <c r="F1026">
        <f>IFERROR(IF(ROUND(_xlfn.XLOOKUP([1]Parameters!B1026,[1]Printers!L:L,[1]Printers!Q:Q,,0)*E1026/10,0)*10&lt;_xlfn.XLOOKUP([1]Parameters!B1026,[1]Printers!L:L,[1]Printers!P:P,,0),ROUND(_xlfn.XLOOKUP([1]Parameters!B1026,[1]Printers!L:L,[1]Printers!Q:Q,,0)*E1026/10,0)*10,_xlfn.XLOOKUP([1]Parameters!B1026,[1]Printers!L:L,[1]Printers!P:P,,0)),"")</f>
        <v>40</v>
      </c>
      <c r="G1026" cm="1">
        <f t="array" ref="G1026">IFERROR(IF(ROW()-1&gt;COUNTA([1]!T_Printers[Printers])*COUNTA([1]!T_Resins[Resins]),"",_xlfn.IFS(ROUND(VLOOKUP(C1026,[1]!T_Resins[#Data],3,FALSE)/VLOOKUP(A1026,[1]!T_Printers[#Data],5,FALSE),1)&lt;=_xlfn.XLOOKUP(B1026,[1]Printers!L:L,[1]Printers!O:O,1,0,),ROUND(VLOOKUP(C1026,[1]!T_Resins[#Data],3,FALSE)/VLOOKUP(A1026,[1]!T_Printers[#Data],5,FALSE),1),ROUND(VLOOKUP(C1026,[1]!T_Resins[#Data],3,FALSE)/VLOOKUP(A1026,[1]!T_Printers[#Data],5,FALSE),1)&gt;_xlfn.XLOOKUP(B1026,[1]Printers!L:L,[1]Printers!O:O,1,0,),10)),"")</f>
        <v>5.4</v>
      </c>
      <c r="H1026">
        <f>IFERROR(IF(ROUND(_xlfn.XLOOKUP([1]Parameters!B1026,[1]Printers!L:L,[1]Printers!Q:Q,,0)*G1026/10,0)*10&lt;_xlfn.XLOOKUP([1]Parameters!B1026,[1]Printers!L:L,[1]Printers!P:P,,0),ROUND(_xlfn.XLOOKUP([1]Parameters!B1026,[1]Printers!L:L,[1]Printers!Q:Q,,0)*G1026/10,0)*10,_xlfn.XLOOKUP([1]Parameters!B1026,[1]Printers!L:L,[1]Printers!P:P,,0)),"")</f>
        <v>50</v>
      </c>
      <c r="I1026" s="3" t="str" cm="1">
        <f t="array" ref="I1026">IFERROR(IF(ROW()-1&gt;COUNTA([1]!T_Printers[Printers])*COUNTA([1]!T_Resins[Resins]),"",_xlfn.IFS(ROUND(VLOOKUP(C1026,[1]!T_Resins[#Data],4,FALSE)/VLOOKUP(A1026,[1]!T_Printers[#Data],5,FALSE),1)&lt;=_xlfn.XLOOKUP(B1026,[1]Printers!L:L,[1]Printers!O:O,1,0,),ROUND(VLOOKUP(C1026,[1]!T_Resins[#Data],4,FALSE)/VLOOKUP(A1026,[1]!T_Printers[#Data],5,FALSE),1),ROUND(VLOOKUP(C1026,[1]!T_Resins[#Data],4,FALSE)/VLOOKUP(A1026,[1]!T_Printers[#Data],5,FALSE),1)&gt;_xlfn.XLOOKUP(B1026,[1]Printers!L:L,[1]Printers!O:O,1,0,),"")),"")</f>
        <v/>
      </c>
      <c r="J1026" t="str">
        <f>IFERROR(IF(ROUND(_xlfn.XLOOKUP([1]Parameters!B1026,[1]Printers!L:L,[1]Printers!Q:Q,,0)*I1026/10,0)*10&lt;_xlfn.XLOOKUP([1]Parameters!B1026,[1]Printers!L:L,[1]Printers!P:P,,0),ROUND(_xlfn.XLOOKUP([1]Parameters!B1026,[1]Printers!L:L,[1]Printers!Q:Q,,0)*I1026/10,0)*10,_xlfn.XLOOKUP([1]Parameters!B1026,[1]Printers!L:L,[1]Printers!P:P,,0)),"")</f>
        <v/>
      </c>
      <c r="K1026">
        <f>IF(SUM(E1026:J1026)&lt;&gt;0,VLOOKUP(A1026,[1]!T_Printers[#Data],10,FALSE)+VLOOKUP(C1026,[1]!T_Resins[#Data],10,FALSE),"")</f>
        <v>9</v>
      </c>
      <c r="L1026">
        <f>IF(SUM(E1026:J1026)&lt;&gt;0,VLOOKUP(A1026,[1]!T_Printers[#Data],11,FALSE),"")</f>
        <v>9</v>
      </c>
      <c r="M1026">
        <f>IF(SUM(E1026:J1026)&lt;&gt;0,VLOOKUP(C1026,[1]!T_Resins[#Data],8,FALSE),"")</f>
        <v>120</v>
      </c>
      <c r="N1026">
        <f>IF(_xlfn.XLOOKUP(B1026,[1]Printers!$L:$L,[1]Printers!$R:$R,0,0)&gt;0,[1]Parameters!M1026,IF(SUM(E1026:J1026)&lt;&gt;0,VLOOKUP(C1026,[1]!T_Resins[#Data],9,FALSE),""))</f>
        <v>120</v>
      </c>
      <c r="O1026" t="str">
        <f t="shared" ref="O1026:O1089" si="16">B1026</f>
        <v>CrealityHalotMax</v>
      </c>
    </row>
    <row r="1027" spans="1:15" x14ac:dyDescent="0.25">
      <c r="A1027" t="str">
        <f t="array" ref="A1027">IF(ROW()-1&gt;COUNTA([1]!T_Printers[Printers])*COUNTA([1]!T_Resins[Resins]),"",INDEX([1]!T_Printers[Printers],INT((ROW()-2)/COUNTA([1]!T_Resins[Resins])+1)))</f>
        <v>Creality Halot Max</v>
      </c>
      <c r="B1027" t="str">
        <f>_xlfn.XLOOKUP(A1027,[1]!T_Printers[Printers],[1]!T_Printers[Icon link],,0)</f>
        <v>CrealityHalotMax</v>
      </c>
      <c r="C1027" t="str">
        <f t="array" ref="C1027">IF(ROW()-1&gt;COUNTA([1]!T_Printers[Printers])*COUNTA([1]!T_Resins[Resins]),"",INDEX([1]!T_Resins[Resins],MOD(ROW()-2,COUNTA([1]!T_Resins[Resins]))+1))</f>
        <v>Dental Model Light Grey</v>
      </c>
      <c r="D1027">
        <f>IF(SUM(E1027:J1027)&lt;&gt;0,IF(ROW()-1&gt;COUNTA([1]!T_Printers[Printers])*COUNTA([1]!T_Resins[Resins]),"",2),"")</f>
        <v>2</v>
      </c>
      <c r="E1027" cm="1">
        <f t="array" ref="E1027">IFERROR(IF(ROW()-1&gt;COUNTA([1]!T_Printers[Printers])*COUNTA([1]!T_Resins[Resins]),"",_xlfn.IFS(ROUND(VLOOKUP(C1027,[1]!T_Resins[#Data],2,FALSE)/VLOOKUP(A1027,[1]!T_Printers[#Data],5,FALSE),1)&lt;=_xlfn.XLOOKUP(B1027,[1]Printers!L:L,[1]Printers!O:O,1,0,),ROUND(VLOOKUP(C1027,[1]!T_Resins[#Data],2,FALSE)/VLOOKUP(A1027,[1]!T_Printers[#Data],5,FALSE),1),ROUND(VLOOKUP(C1027,[1]!T_Resins[#Data],2,FALSE)/VLOOKUP(A1027,[1]!T_Printers[#Data],5,FALSE),1)&gt;_xlfn.XLOOKUP(B1027,[1]Printers!L:L,[1]Printers!O:O,1,0,),10)),"Используйте слой 100 мкм")</f>
        <v>5.2</v>
      </c>
      <c r="F1027">
        <f>IFERROR(IF(ROUND(_xlfn.XLOOKUP([1]Parameters!B1027,[1]Printers!L:L,[1]Printers!Q:Q,,0)*E1027/10,0)*10&lt;_xlfn.XLOOKUP([1]Parameters!B1027,[1]Printers!L:L,[1]Printers!P:P,,0),ROUND(_xlfn.XLOOKUP([1]Parameters!B1027,[1]Printers!L:L,[1]Printers!Q:Q,,0)*E1027/10,0)*10,_xlfn.XLOOKUP([1]Parameters!B1027,[1]Printers!L:L,[1]Printers!P:P,,0)),"")</f>
        <v>50</v>
      </c>
      <c r="G1027" cm="1">
        <f t="array" ref="G1027">IFERROR(IF(ROW()-1&gt;COUNTA([1]!T_Printers[Printers])*COUNTA([1]!T_Resins[Resins]),"",_xlfn.IFS(ROUND(VLOOKUP(C1027,[1]!T_Resins[#Data],3,FALSE)/VLOOKUP(A1027,[1]!T_Printers[#Data],5,FALSE),1)&lt;=_xlfn.XLOOKUP(B1027,[1]Printers!L:L,[1]Printers!O:O,1,0,),ROUND(VLOOKUP(C1027,[1]!T_Resins[#Data],3,FALSE)/VLOOKUP(A1027,[1]!T_Printers[#Data],5,FALSE),1),ROUND(VLOOKUP(C1027,[1]!T_Resins[#Data],3,FALSE)/VLOOKUP(A1027,[1]!T_Printers[#Data],5,FALSE),1)&gt;_xlfn.XLOOKUP(B1027,[1]Printers!L:L,[1]Printers!O:O,1,0,),10)),"")</f>
        <v>6.7</v>
      </c>
      <c r="H1027">
        <f>IFERROR(IF(ROUND(_xlfn.XLOOKUP([1]Parameters!B1027,[1]Printers!L:L,[1]Printers!Q:Q,,0)*G1027/10,0)*10&lt;_xlfn.XLOOKUP([1]Parameters!B1027,[1]Printers!L:L,[1]Printers!P:P,,0),ROUND(_xlfn.XLOOKUP([1]Parameters!B1027,[1]Printers!L:L,[1]Printers!Q:Q,,0)*G1027/10,0)*10,_xlfn.XLOOKUP([1]Parameters!B1027,[1]Printers!L:L,[1]Printers!P:P,,0)),"")</f>
        <v>60</v>
      </c>
      <c r="I1027" s="3" t="str" cm="1">
        <f t="array" ref="I1027">IFERROR(IF(ROW()-1&gt;COUNTA([1]!T_Printers[Printers])*COUNTA([1]!T_Resins[Resins]),"",_xlfn.IFS(ROUND(VLOOKUP(C1027,[1]!T_Resins[#Data],4,FALSE)/VLOOKUP(A1027,[1]!T_Printers[#Data],5,FALSE),1)&lt;=_xlfn.XLOOKUP(B1027,[1]Printers!L:L,[1]Printers!O:O,1,0,),ROUND(VLOOKUP(C1027,[1]!T_Resins[#Data],4,FALSE)/VLOOKUP(A1027,[1]!T_Printers[#Data],5,FALSE),1),ROUND(VLOOKUP(C1027,[1]!T_Resins[#Data],4,FALSE)/VLOOKUP(A1027,[1]!T_Printers[#Data],5,FALSE),1)&gt;_xlfn.XLOOKUP(B1027,[1]Printers!L:L,[1]Printers!O:O,1,0,),"")),"")</f>
        <v/>
      </c>
      <c r="J1027" t="str">
        <f>IFERROR(IF(ROUND(_xlfn.XLOOKUP([1]Parameters!B1027,[1]Printers!L:L,[1]Printers!Q:Q,,0)*I1027/10,0)*10&lt;_xlfn.XLOOKUP([1]Parameters!B1027,[1]Printers!L:L,[1]Printers!P:P,,0),ROUND(_xlfn.XLOOKUP([1]Parameters!B1027,[1]Printers!L:L,[1]Printers!Q:Q,,0)*I1027/10,0)*10,_xlfn.XLOOKUP([1]Parameters!B1027,[1]Printers!L:L,[1]Printers!P:P,,0)),"")</f>
        <v/>
      </c>
      <c r="K1027">
        <f>IF(SUM(E1027:J1027)&lt;&gt;0,VLOOKUP(A1027,[1]!T_Printers[#Data],10,FALSE)+VLOOKUP(C1027,[1]!T_Resins[#Data],10,FALSE),"")</f>
        <v>9</v>
      </c>
      <c r="L1027">
        <f>IF(SUM(E1027:J1027)&lt;&gt;0,VLOOKUP(A1027,[1]!T_Printers[#Data],11,FALSE),"")</f>
        <v>9</v>
      </c>
      <c r="M1027">
        <f>IF(SUM(E1027:J1027)&lt;&gt;0,VLOOKUP(C1027,[1]!T_Resins[#Data],8,FALSE),"")</f>
        <v>120</v>
      </c>
      <c r="N1027">
        <f>IF(_xlfn.XLOOKUP(B1027,[1]Printers!$L:$L,[1]Printers!$R:$R,0,0)&gt;0,[1]Parameters!M1027,IF(SUM(E1027:J1027)&lt;&gt;0,VLOOKUP(C1027,[1]!T_Resins[#Data],9,FALSE),""))</f>
        <v>120</v>
      </c>
      <c r="O1027" t="str">
        <f t="shared" si="16"/>
        <v>CrealityHalotMax</v>
      </c>
    </row>
    <row r="1028" spans="1:15" x14ac:dyDescent="0.25">
      <c r="A1028" t="str">
        <f t="array" ref="A1028">IF(ROW()-1&gt;COUNTA([1]!T_Printers[Printers])*COUNTA([1]!T_Resins[Resins]),"",INDEX([1]!T_Printers[Printers],INT((ROW()-2)/COUNTA([1]!T_Resins[Resins])+1)))</f>
        <v>Creality Halot Max</v>
      </c>
      <c r="B1028" t="str">
        <f>_xlfn.XLOOKUP(A1028,[1]!T_Printers[Printers],[1]!T_Printers[Icon link],,0)</f>
        <v>CrealityHalotMax</v>
      </c>
      <c r="C1028" t="str">
        <f t="array" ref="C1028">IF(ROW()-1&gt;COUNTA([1]!T_Printers[Printers])*COUNTA([1]!T_Resins[Resins]),"",INDEX([1]!T_Resins[Resins],MOD(ROW()-2,COUNTA([1]!T_Resins[Resins]))+1))</f>
        <v>Dental Peach</v>
      </c>
      <c r="D1028">
        <f>IF(SUM(E1028:J1028)&lt;&gt;0,IF(ROW()-1&gt;COUNTA([1]!T_Printers[Printers])*COUNTA([1]!T_Resins[Resins]),"",2),"")</f>
        <v>2</v>
      </c>
      <c r="E1028" cm="1">
        <f t="array" ref="E1028">IFERROR(IF(ROW()-1&gt;COUNTA([1]!T_Printers[Printers])*COUNTA([1]!T_Resins[Resins]),"",_xlfn.IFS(ROUND(VLOOKUP(C1028,[1]!T_Resins[#Data],2,FALSE)/VLOOKUP(A1028,[1]!T_Printers[#Data],5,FALSE),1)&lt;=_xlfn.XLOOKUP(B1028,[1]Printers!L:L,[1]Printers!O:O,1,0,),ROUND(VLOOKUP(C1028,[1]!T_Resins[#Data],2,FALSE)/VLOOKUP(A1028,[1]!T_Printers[#Data],5,FALSE),1),ROUND(VLOOKUP(C1028,[1]!T_Resins[#Data],2,FALSE)/VLOOKUP(A1028,[1]!T_Printers[#Data],5,FALSE),1)&gt;_xlfn.XLOOKUP(B1028,[1]Printers!L:L,[1]Printers!O:O,1,0,),10)),"Используйте слой 100 мкм")</f>
        <v>6.6</v>
      </c>
      <c r="F1028">
        <f>IFERROR(IF(ROUND(_xlfn.XLOOKUP([1]Parameters!B1028,[1]Printers!L:L,[1]Printers!Q:Q,,0)*E1028/10,0)*10&lt;_xlfn.XLOOKUP([1]Parameters!B1028,[1]Printers!L:L,[1]Printers!P:P,,0),ROUND(_xlfn.XLOOKUP([1]Parameters!B1028,[1]Printers!L:L,[1]Printers!Q:Q,,0)*E1028/10,0)*10,_xlfn.XLOOKUP([1]Parameters!B1028,[1]Printers!L:L,[1]Printers!P:P,,0)),"")</f>
        <v>60</v>
      </c>
      <c r="G1028" cm="1">
        <f t="array" ref="G1028">IFERROR(IF(ROW()-1&gt;COUNTA([1]!T_Printers[Printers])*COUNTA([1]!T_Resins[Resins]),"",_xlfn.IFS(ROUND(VLOOKUP(C1028,[1]!T_Resins[#Data],3,FALSE)/VLOOKUP(A1028,[1]!T_Printers[#Data],5,FALSE),1)&lt;=_xlfn.XLOOKUP(B1028,[1]Printers!L:L,[1]Printers!O:O,1,0,),ROUND(VLOOKUP(C1028,[1]!T_Resins[#Data],3,FALSE)/VLOOKUP(A1028,[1]!T_Printers[#Data],5,FALSE),1),ROUND(VLOOKUP(C1028,[1]!T_Resins[#Data],3,FALSE)/VLOOKUP(A1028,[1]!T_Printers[#Data],5,FALSE),1)&gt;_xlfn.XLOOKUP(B1028,[1]Printers!L:L,[1]Printers!O:O,1,0,),10)),"")</f>
        <v>8.6999999999999993</v>
      </c>
      <c r="H1028">
        <f>IFERROR(IF(ROUND(_xlfn.XLOOKUP([1]Parameters!B1028,[1]Printers!L:L,[1]Printers!Q:Q,,0)*G1028/10,0)*10&lt;_xlfn.XLOOKUP([1]Parameters!B1028,[1]Printers!L:L,[1]Printers!P:P,,0),ROUND(_xlfn.XLOOKUP([1]Parameters!B1028,[1]Printers!L:L,[1]Printers!Q:Q,,0)*G1028/10,0)*10,_xlfn.XLOOKUP([1]Parameters!B1028,[1]Printers!L:L,[1]Printers!P:P,,0)),"")</f>
        <v>70</v>
      </c>
      <c r="I1028" s="3" t="str" cm="1">
        <f t="array" ref="I1028">IFERROR(IF(ROW()-1&gt;COUNTA([1]!T_Printers[Printers])*COUNTA([1]!T_Resins[Resins]),"",_xlfn.IFS(ROUND(VLOOKUP(C1028,[1]!T_Resins[#Data],4,FALSE)/VLOOKUP(A1028,[1]!T_Printers[#Data],5,FALSE),1)&lt;=_xlfn.XLOOKUP(B1028,[1]Printers!L:L,[1]Printers!O:O,1,0,),ROUND(VLOOKUP(C1028,[1]!T_Resins[#Data],4,FALSE)/VLOOKUP(A1028,[1]!T_Printers[#Data],5,FALSE),1),ROUND(VLOOKUP(C1028,[1]!T_Resins[#Data],4,FALSE)/VLOOKUP(A1028,[1]!T_Printers[#Data],5,FALSE),1)&gt;_xlfn.XLOOKUP(B1028,[1]Printers!L:L,[1]Printers!O:O,1,0,),"")),"")</f>
        <v/>
      </c>
      <c r="J1028" t="str">
        <f>IFERROR(IF(ROUND(_xlfn.XLOOKUP([1]Parameters!B1028,[1]Printers!L:L,[1]Printers!Q:Q,,0)*I1028/10,0)*10&lt;_xlfn.XLOOKUP([1]Parameters!B1028,[1]Printers!L:L,[1]Printers!P:P,,0),ROUND(_xlfn.XLOOKUP([1]Parameters!B1028,[1]Printers!L:L,[1]Printers!Q:Q,,0)*I1028/10,0)*10,_xlfn.XLOOKUP([1]Parameters!B1028,[1]Printers!L:L,[1]Printers!P:P,,0)),"")</f>
        <v/>
      </c>
      <c r="K1028">
        <f>IF(SUM(E1028:J1028)&lt;&gt;0,VLOOKUP(A1028,[1]!T_Printers[#Data],10,FALSE)+VLOOKUP(C1028,[1]!T_Resins[#Data],10,FALSE),"")</f>
        <v>9</v>
      </c>
      <c r="L1028">
        <f>IF(SUM(E1028:J1028)&lt;&gt;0,VLOOKUP(A1028,[1]!T_Printers[#Data],11,FALSE),"")</f>
        <v>9</v>
      </c>
      <c r="M1028">
        <f>IF(SUM(E1028:J1028)&lt;&gt;0,VLOOKUP(C1028,[1]!T_Resins[#Data],8,FALSE),"")</f>
        <v>120</v>
      </c>
      <c r="N1028">
        <f>IF(_xlfn.XLOOKUP(B1028,[1]Printers!$L:$L,[1]Printers!$R:$R,0,0)&gt;0,[1]Parameters!M1028,IF(SUM(E1028:J1028)&lt;&gt;0,VLOOKUP(C1028,[1]!T_Resins[#Data],9,FALSE),""))</f>
        <v>120</v>
      </c>
      <c r="O1028" t="str">
        <f t="shared" si="16"/>
        <v>CrealityHalotMax</v>
      </c>
    </row>
    <row r="1029" spans="1:15" x14ac:dyDescent="0.25">
      <c r="A1029" t="str">
        <f t="array" ref="A1029">IF(ROW()-1&gt;COUNTA([1]!T_Printers[Printers])*COUNTA([1]!T_Resins[Resins]),"",INDEX([1]!T_Printers[Printers],INT((ROW()-2)/COUNTA([1]!T_Resins[Resins])+1)))</f>
        <v>Creality Halot Max</v>
      </c>
      <c r="B1029" t="str">
        <f>_xlfn.XLOOKUP(A1029,[1]!T_Printers[Printers],[1]!T_Printers[Icon link],,0)</f>
        <v>CrealityHalotMax</v>
      </c>
      <c r="C1029" t="str">
        <f t="array" ref="C1029">IF(ROW()-1&gt;COUNTA([1]!T_Printers[Printers])*COUNTA([1]!T_Resins[Resins]),"",INDEX([1]!T_Resins[Resins],MOD(ROW()-2,COUNTA([1]!T_Resins[Resins]))+1))</f>
        <v>Dental Pink</v>
      </c>
      <c r="D1029">
        <f>IF(SUM(E1029:J1029)&lt;&gt;0,IF(ROW()-1&gt;COUNTA([1]!T_Printers[Printers])*COUNTA([1]!T_Resins[Resins]),"",2),"")</f>
        <v>2</v>
      </c>
      <c r="E1029" cm="1">
        <f t="array" ref="E1029">IFERROR(IF(ROW()-1&gt;COUNTA([1]!T_Printers[Printers])*COUNTA([1]!T_Resins[Resins]),"",_xlfn.IFS(ROUND(VLOOKUP(C1029,[1]!T_Resins[#Data],2,FALSE)/VLOOKUP(A1029,[1]!T_Printers[#Data],5,FALSE),1)&lt;=_xlfn.XLOOKUP(B1029,[1]Printers!L:L,[1]Printers!O:O,1,0,),ROUND(VLOOKUP(C1029,[1]!T_Resins[#Data],2,FALSE)/VLOOKUP(A1029,[1]!T_Printers[#Data],5,FALSE),1),ROUND(VLOOKUP(C1029,[1]!T_Resins[#Data],2,FALSE)/VLOOKUP(A1029,[1]!T_Printers[#Data],5,FALSE),1)&gt;_xlfn.XLOOKUP(B1029,[1]Printers!L:L,[1]Printers!O:O,1,0,),10)),"Используйте слой 100 мкм")</f>
        <v>4.2</v>
      </c>
      <c r="F1029">
        <f>IFERROR(IF(ROUND(_xlfn.XLOOKUP([1]Parameters!B1029,[1]Printers!L:L,[1]Printers!Q:Q,,0)*E1029/10,0)*10&lt;_xlfn.XLOOKUP([1]Parameters!B1029,[1]Printers!L:L,[1]Printers!P:P,,0),ROUND(_xlfn.XLOOKUP([1]Parameters!B1029,[1]Printers!L:L,[1]Printers!Q:Q,,0)*E1029/10,0)*10,_xlfn.XLOOKUP([1]Parameters!B1029,[1]Printers!L:L,[1]Printers!P:P,,0)),"")</f>
        <v>40</v>
      </c>
      <c r="G1029" cm="1">
        <f t="array" ref="G1029">IFERROR(IF(ROW()-1&gt;COUNTA([1]!T_Printers[Printers])*COUNTA([1]!T_Resins[Resins]),"",_xlfn.IFS(ROUND(VLOOKUP(C1029,[1]!T_Resins[#Data],3,FALSE)/VLOOKUP(A1029,[1]!T_Printers[#Data],5,FALSE),1)&lt;=_xlfn.XLOOKUP(B1029,[1]Printers!L:L,[1]Printers!O:O,1,0,),ROUND(VLOOKUP(C1029,[1]!T_Resins[#Data],3,FALSE)/VLOOKUP(A1029,[1]!T_Printers[#Data],5,FALSE),1),ROUND(VLOOKUP(C1029,[1]!T_Resins[#Data],3,FALSE)/VLOOKUP(A1029,[1]!T_Printers[#Data],5,FALSE),1)&gt;_xlfn.XLOOKUP(B1029,[1]Printers!L:L,[1]Printers!O:O,1,0,),10)),"")</f>
        <v>5.5</v>
      </c>
      <c r="H1029">
        <f>IFERROR(IF(ROUND(_xlfn.XLOOKUP([1]Parameters!B1029,[1]Printers!L:L,[1]Printers!Q:Q,,0)*G1029/10,0)*10&lt;_xlfn.XLOOKUP([1]Parameters!B1029,[1]Printers!L:L,[1]Printers!P:P,,0),ROUND(_xlfn.XLOOKUP([1]Parameters!B1029,[1]Printers!L:L,[1]Printers!Q:Q,,0)*G1029/10,0)*10,_xlfn.XLOOKUP([1]Parameters!B1029,[1]Printers!L:L,[1]Printers!P:P,,0)),"")</f>
        <v>50</v>
      </c>
      <c r="I1029" s="3" t="str" cm="1">
        <f t="array" ref="I1029">IFERROR(IF(ROW()-1&gt;COUNTA([1]!T_Printers[Printers])*COUNTA([1]!T_Resins[Resins]),"",_xlfn.IFS(ROUND(VLOOKUP(C1029,[1]!T_Resins[#Data],4,FALSE)/VLOOKUP(A1029,[1]!T_Printers[#Data],5,FALSE),1)&lt;=_xlfn.XLOOKUP(B1029,[1]Printers!L:L,[1]Printers!O:O,1,0,),ROUND(VLOOKUP(C1029,[1]!T_Resins[#Data],4,FALSE)/VLOOKUP(A1029,[1]!T_Printers[#Data],5,FALSE),1),ROUND(VLOOKUP(C1029,[1]!T_Resins[#Data],4,FALSE)/VLOOKUP(A1029,[1]!T_Printers[#Data],5,FALSE),1)&gt;_xlfn.XLOOKUP(B1029,[1]Printers!L:L,[1]Printers!O:O,1,0,),"")),"")</f>
        <v/>
      </c>
      <c r="J1029" t="str">
        <f>IFERROR(IF(ROUND(_xlfn.XLOOKUP([1]Parameters!B1029,[1]Printers!L:L,[1]Printers!Q:Q,,0)*I1029/10,0)*10&lt;_xlfn.XLOOKUP([1]Parameters!B1029,[1]Printers!L:L,[1]Printers!P:P,,0),ROUND(_xlfn.XLOOKUP([1]Parameters!B1029,[1]Printers!L:L,[1]Printers!Q:Q,,0)*I1029/10,0)*10,_xlfn.XLOOKUP([1]Parameters!B1029,[1]Printers!L:L,[1]Printers!P:P,,0)),"")</f>
        <v/>
      </c>
      <c r="K1029">
        <f>IF(SUM(E1029:J1029)&lt;&gt;0,VLOOKUP(A1029,[1]!T_Printers[#Data],10,FALSE)+VLOOKUP(C1029,[1]!T_Resins[#Data],10,FALSE),"")</f>
        <v>8</v>
      </c>
      <c r="L1029">
        <f>IF(SUM(E1029:J1029)&lt;&gt;0,VLOOKUP(A1029,[1]!T_Printers[#Data],11,FALSE),"")</f>
        <v>9</v>
      </c>
      <c r="M1029">
        <f>IF(SUM(E1029:J1029)&lt;&gt;0,VLOOKUP(C1029,[1]!T_Resins[#Data],8,FALSE),"")</f>
        <v>120</v>
      </c>
      <c r="N1029">
        <f>IF(_xlfn.XLOOKUP(B1029,[1]Printers!$L:$L,[1]Printers!$R:$R,0,0)&gt;0,[1]Parameters!M1029,IF(SUM(E1029:J1029)&lt;&gt;0,VLOOKUP(C1029,[1]!T_Resins[#Data],9,FALSE),""))</f>
        <v>120</v>
      </c>
      <c r="O1029" t="str">
        <f t="shared" si="16"/>
        <v>CrealityHalotMax</v>
      </c>
    </row>
    <row r="1030" spans="1:15" x14ac:dyDescent="0.25">
      <c r="A1030" t="str">
        <f t="array" ref="A1030">IF(ROW()-1&gt;COUNTA([1]!T_Printers[Printers])*COUNTA([1]!T_Resins[Resins]),"",INDEX([1]!T_Printers[Printers],INT((ROW()-2)/COUNTA([1]!T_Resins[Resins])+1)))</f>
        <v>Creality Halot Max</v>
      </c>
      <c r="B1030" t="str">
        <f>_xlfn.XLOOKUP(A1030,[1]!T_Printers[Printers],[1]!T_Printers[Icon link],,0)</f>
        <v>CrealityHalotMax</v>
      </c>
      <c r="C1030" t="str">
        <f t="array" ref="C1030">IF(ROW()-1&gt;COUNTA([1]!T_Printers[Printers])*COUNTA([1]!T_Resins[Resins]),"",INDEX([1]!T_Resins[Resins],MOD(ROW()-2,COUNTA([1]!T_Resins[Resins]))+1))</f>
        <v>Dental Soft Pink</v>
      </c>
      <c r="D1030">
        <f>IF(SUM(E1030:J1030)&lt;&gt;0,IF(ROW()-1&gt;COUNTA([1]!T_Printers[Printers])*COUNTA([1]!T_Resins[Resins]),"",2),"")</f>
        <v>2</v>
      </c>
      <c r="E1030" cm="1">
        <f t="array" ref="E1030">IFERROR(IF(ROW()-1&gt;COUNTA([1]!T_Printers[Printers])*COUNTA([1]!T_Resins[Resins]),"",_xlfn.IFS(ROUND(VLOOKUP(C1030,[1]!T_Resins[#Data],2,FALSE)/VLOOKUP(A1030,[1]!T_Printers[#Data],5,FALSE),1)&lt;=_xlfn.XLOOKUP(B1030,[1]Printers!L:L,[1]Printers!O:O,1,0,),ROUND(VLOOKUP(C1030,[1]!T_Resins[#Data],2,FALSE)/VLOOKUP(A1030,[1]!T_Printers[#Data],5,FALSE),1),ROUND(VLOOKUP(C1030,[1]!T_Resins[#Data],2,FALSE)/VLOOKUP(A1030,[1]!T_Printers[#Data],5,FALSE),1)&gt;_xlfn.XLOOKUP(B1030,[1]Printers!L:L,[1]Printers!O:O,1,0,),10)),"Используйте слой 100 мкм")</f>
        <v>6.3</v>
      </c>
      <c r="F1030">
        <f>IFERROR(IF(ROUND(_xlfn.XLOOKUP([1]Parameters!B1030,[1]Printers!L:L,[1]Printers!Q:Q,,0)*E1030/10,0)*10&lt;_xlfn.XLOOKUP([1]Parameters!B1030,[1]Printers!L:L,[1]Printers!P:P,,0),ROUND(_xlfn.XLOOKUP([1]Parameters!B1030,[1]Printers!L:L,[1]Printers!Q:Q,,0)*E1030/10,0)*10,_xlfn.XLOOKUP([1]Parameters!B1030,[1]Printers!L:L,[1]Printers!P:P,,0)),"")</f>
        <v>60</v>
      </c>
      <c r="G1030" cm="1">
        <f t="array" ref="G1030">IFERROR(IF(ROW()-1&gt;COUNTA([1]!T_Printers[Printers])*COUNTA([1]!T_Resins[Resins]),"",_xlfn.IFS(ROUND(VLOOKUP(C1030,[1]!T_Resins[#Data],3,FALSE)/VLOOKUP(A1030,[1]!T_Printers[#Data],5,FALSE),1)&lt;=_xlfn.XLOOKUP(B1030,[1]Printers!L:L,[1]Printers!O:O,1,0,),ROUND(VLOOKUP(C1030,[1]!T_Resins[#Data],3,FALSE)/VLOOKUP(A1030,[1]!T_Printers[#Data],5,FALSE),1),ROUND(VLOOKUP(C1030,[1]!T_Resins[#Data],3,FALSE)/VLOOKUP(A1030,[1]!T_Printers[#Data],5,FALSE),1)&gt;_xlfn.XLOOKUP(B1030,[1]Printers!L:L,[1]Printers!O:O,1,0,),10)),"")</f>
        <v>8.1</v>
      </c>
      <c r="H1030">
        <f>IFERROR(IF(ROUND(_xlfn.XLOOKUP([1]Parameters!B1030,[1]Printers!L:L,[1]Printers!Q:Q,,0)*G1030/10,0)*10&lt;_xlfn.XLOOKUP([1]Parameters!B1030,[1]Printers!L:L,[1]Printers!P:P,,0),ROUND(_xlfn.XLOOKUP([1]Parameters!B1030,[1]Printers!L:L,[1]Printers!Q:Q,,0)*G1030/10,0)*10,_xlfn.XLOOKUP([1]Parameters!B1030,[1]Printers!L:L,[1]Printers!P:P,,0)),"")</f>
        <v>70</v>
      </c>
      <c r="I1030" s="3" t="str" cm="1">
        <f t="array" ref="I1030">IFERROR(IF(ROW()-1&gt;COUNTA([1]!T_Printers[Printers])*COUNTA([1]!T_Resins[Resins]),"",_xlfn.IFS(ROUND(VLOOKUP(C1030,[1]!T_Resins[#Data],4,FALSE)/VLOOKUP(A1030,[1]!T_Printers[#Data],5,FALSE),1)&lt;=_xlfn.XLOOKUP(B1030,[1]Printers!L:L,[1]Printers!O:O,1,0,),ROUND(VLOOKUP(C1030,[1]!T_Resins[#Data],4,FALSE)/VLOOKUP(A1030,[1]!T_Printers[#Data],5,FALSE),1),ROUND(VLOOKUP(C1030,[1]!T_Resins[#Data],4,FALSE)/VLOOKUP(A1030,[1]!T_Printers[#Data],5,FALSE),1)&gt;_xlfn.XLOOKUP(B1030,[1]Printers!L:L,[1]Printers!O:O,1,0,),"")),"")</f>
        <v/>
      </c>
      <c r="J1030" t="str">
        <f>IFERROR(IF(ROUND(_xlfn.XLOOKUP([1]Parameters!B1030,[1]Printers!L:L,[1]Printers!Q:Q,,0)*I1030/10,0)*10&lt;_xlfn.XLOOKUP([1]Parameters!B1030,[1]Printers!L:L,[1]Printers!P:P,,0),ROUND(_xlfn.XLOOKUP([1]Parameters!B1030,[1]Printers!L:L,[1]Printers!Q:Q,,0)*I1030/10,0)*10,_xlfn.XLOOKUP([1]Parameters!B1030,[1]Printers!L:L,[1]Printers!P:P,,0)),"")</f>
        <v/>
      </c>
      <c r="K1030">
        <f>IF(SUM(E1030:J1030)&lt;&gt;0,VLOOKUP(A1030,[1]!T_Printers[#Data],10,FALSE)+VLOOKUP(C1030,[1]!T_Resins[#Data],10,FALSE),"")</f>
        <v>8</v>
      </c>
      <c r="L1030">
        <f>IF(SUM(E1030:J1030)&lt;&gt;0,VLOOKUP(A1030,[1]!T_Printers[#Data],11,FALSE),"")</f>
        <v>9</v>
      </c>
      <c r="M1030">
        <f>IF(SUM(E1030:J1030)&lt;&gt;0,VLOOKUP(C1030,[1]!T_Resins[#Data],8,FALSE),"")</f>
        <v>60</v>
      </c>
      <c r="N1030">
        <f>IF(_xlfn.XLOOKUP(B1030,[1]Printers!$L:$L,[1]Printers!$R:$R,0,0)&gt;0,[1]Parameters!M1030,IF(SUM(E1030:J1030)&lt;&gt;0,VLOOKUP(C1030,[1]!T_Resins[#Data],9,FALSE),""))</f>
        <v>60</v>
      </c>
      <c r="O1030" t="str">
        <f t="shared" si="16"/>
        <v>CrealityHalotMax</v>
      </c>
    </row>
    <row r="1031" spans="1:15" x14ac:dyDescent="0.25">
      <c r="A1031" t="str">
        <f t="array" ref="A1031">IF(ROW()-1&gt;COUNTA([1]!T_Printers[Printers])*COUNTA([1]!T_Resins[Resins]),"",INDEX([1]!T_Printers[Printers],INT((ROW()-2)/COUNTA([1]!T_Resins[Resins])+1)))</f>
        <v>Creality Halot Max</v>
      </c>
      <c r="B1031" t="str">
        <f>_xlfn.XLOOKUP(A1031,[1]!T_Printers[Printers],[1]!T_Printers[Icon link],,0)</f>
        <v>CrealityHalotMax</v>
      </c>
      <c r="C1031" t="str">
        <f t="array" ref="C1031">IF(ROW()-1&gt;COUNTA([1]!T_Printers[Printers])*COUNTA([1]!T_Resins[Resins]),"",INDEX([1]!T_Resins[Resins],MOD(ROW()-2,COUNTA([1]!T_Resins[Resins]))+1))</f>
        <v>Dental Sand A1-A2</v>
      </c>
      <c r="D1031">
        <f>IF(SUM(E1031:J1031)&lt;&gt;0,IF(ROW()-1&gt;COUNTA([1]!T_Printers[Printers])*COUNTA([1]!T_Resins[Resins]),"",2),"")</f>
        <v>2</v>
      </c>
      <c r="E1031" cm="1">
        <f t="array" ref="E1031">IFERROR(IF(ROW()-1&gt;COUNTA([1]!T_Printers[Printers])*COUNTA([1]!T_Resins[Resins]),"",_xlfn.IFS(ROUND(VLOOKUP(C1031,[1]!T_Resins[#Data],2,FALSE)/VLOOKUP(A1031,[1]!T_Printers[#Data],5,FALSE),1)&lt;=_xlfn.XLOOKUP(B1031,[1]Printers!L:L,[1]Printers!O:O,1,0,),ROUND(VLOOKUP(C1031,[1]!T_Resins[#Data],2,FALSE)/VLOOKUP(A1031,[1]!T_Printers[#Data],5,FALSE),1),ROUND(VLOOKUP(C1031,[1]!T_Resins[#Data],2,FALSE)/VLOOKUP(A1031,[1]!T_Printers[#Data],5,FALSE),1)&gt;_xlfn.XLOOKUP(B1031,[1]Printers!L:L,[1]Printers!O:O,1,0,),10)),"Используйте слой 100 мкм")</f>
        <v>3.6</v>
      </c>
      <c r="F1031">
        <f>IFERROR(IF(ROUND(_xlfn.XLOOKUP([1]Parameters!B1031,[1]Printers!L:L,[1]Printers!Q:Q,,0)*E1031/10,0)*10&lt;_xlfn.XLOOKUP([1]Parameters!B1031,[1]Printers!L:L,[1]Printers!P:P,,0),ROUND(_xlfn.XLOOKUP([1]Parameters!B1031,[1]Printers!L:L,[1]Printers!Q:Q,,0)*E1031/10,0)*10,_xlfn.XLOOKUP([1]Parameters!B1031,[1]Printers!L:L,[1]Printers!P:P,,0)),"")</f>
        <v>30</v>
      </c>
      <c r="G1031" cm="1">
        <f t="array" ref="G1031">IFERROR(IF(ROW()-1&gt;COUNTA([1]!T_Printers[Printers])*COUNTA([1]!T_Resins[Resins]),"",_xlfn.IFS(ROUND(VLOOKUP(C1031,[1]!T_Resins[#Data],3,FALSE)/VLOOKUP(A1031,[1]!T_Printers[#Data],5,FALSE),1)&lt;=_xlfn.XLOOKUP(B1031,[1]Printers!L:L,[1]Printers!O:O,1,0,),ROUND(VLOOKUP(C1031,[1]!T_Resins[#Data],3,FALSE)/VLOOKUP(A1031,[1]!T_Printers[#Data],5,FALSE),1),ROUND(VLOOKUP(C1031,[1]!T_Resins[#Data],3,FALSE)/VLOOKUP(A1031,[1]!T_Printers[#Data],5,FALSE),1)&gt;_xlfn.XLOOKUP(B1031,[1]Printers!L:L,[1]Printers!O:O,1,0,),10)),"")</f>
        <v>4.5999999999999996</v>
      </c>
      <c r="H1031">
        <f>IFERROR(IF(ROUND(_xlfn.XLOOKUP([1]Parameters!B1031,[1]Printers!L:L,[1]Printers!Q:Q,,0)*G1031/10,0)*10&lt;_xlfn.XLOOKUP([1]Parameters!B1031,[1]Printers!L:L,[1]Printers!P:P,,0),ROUND(_xlfn.XLOOKUP([1]Parameters!B1031,[1]Printers!L:L,[1]Printers!Q:Q,,0)*G1031/10,0)*10,_xlfn.XLOOKUP([1]Parameters!B1031,[1]Printers!L:L,[1]Printers!P:P,,0)),"")</f>
        <v>40</v>
      </c>
      <c r="I1031" s="3" t="str" cm="1">
        <f t="array" ref="I1031">IFERROR(IF(ROW()-1&gt;COUNTA([1]!T_Printers[Printers])*COUNTA([1]!T_Resins[Resins]),"",_xlfn.IFS(ROUND(VLOOKUP(C1031,[1]!T_Resins[#Data],4,FALSE)/VLOOKUP(A1031,[1]!T_Printers[#Data],5,FALSE),1)&lt;=_xlfn.XLOOKUP(B1031,[1]Printers!L:L,[1]Printers!O:O,1,0,),ROUND(VLOOKUP(C1031,[1]!T_Resins[#Data],4,FALSE)/VLOOKUP(A1031,[1]!T_Printers[#Data],5,FALSE),1),ROUND(VLOOKUP(C1031,[1]!T_Resins[#Data],4,FALSE)/VLOOKUP(A1031,[1]!T_Printers[#Data],5,FALSE),1)&gt;_xlfn.XLOOKUP(B1031,[1]Printers!L:L,[1]Printers!O:O,1,0,),"")),"")</f>
        <v/>
      </c>
      <c r="J1031" t="str">
        <f>IFERROR(IF(ROUND(_xlfn.XLOOKUP([1]Parameters!B1031,[1]Printers!L:L,[1]Printers!Q:Q,,0)*I1031/10,0)*10&lt;_xlfn.XLOOKUP([1]Parameters!B1031,[1]Printers!L:L,[1]Printers!P:P,,0),ROUND(_xlfn.XLOOKUP([1]Parameters!B1031,[1]Printers!L:L,[1]Printers!Q:Q,,0)*I1031/10,0)*10,_xlfn.XLOOKUP([1]Parameters!B1031,[1]Printers!L:L,[1]Printers!P:P,,0)),"")</f>
        <v/>
      </c>
      <c r="K1031">
        <f>IF(SUM(E1031:J1031)&lt;&gt;0,VLOOKUP(A1031,[1]!T_Printers[#Data],10,FALSE)+VLOOKUP(C1031,[1]!T_Resins[#Data],10,FALSE),"")</f>
        <v>9</v>
      </c>
      <c r="L1031">
        <f>IF(SUM(E1031:J1031)&lt;&gt;0,VLOOKUP(A1031,[1]!T_Printers[#Data],11,FALSE),"")</f>
        <v>9</v>
      </c>
      <c r="M1031">
        <f>IF(SUM(E1031:J1031)&lt;&gt;0,VLOOKUP(C1031,[1]!T_Resins[#Data],8,FALSE),"")</f>
        <v>120</v>
      </c>
      <c r="N1031">
        <f>IF(_xlfn.XLOOKUP(B1031,[1]Printers!$L:$L,[1]Printers!$R:$R,0,0)&gt;0,[1]Parameters!M1031,IF(SUM(E1031:J1031)&lt;&gt;0,VLOOKUP(C1031,[1]!T_Resins[#Data],9,FALSE),""))</f>
        <v>120</v>
      </c>
      <c r="O1031" t="str">
        <f t="shared" si="16"/>
        <v>CrealityHalotMax</v>
      </c>
    </row>
    <row r="1032" spans="1:15" x14ac:dyDescent="0.25">
      <c r="A1032" t="str">
        <f t="array" ref="A1032">IF(ROW()-1&gt;COUNTA([1]!T_Printers[Printers])*COUNTA([1]!T_Resins[Resins]),"",INDEX([1]!T_Printers[Printers],INT((ROW()-2)/COUNTA([1]!T_Resins[Resins])+1)))</f>
        <v>Creality Halot Max</v>
      </c>
      <c r="B1032" t="str">
        <f>_xlfn.XLOOKUP(A1032,[1]!T_Printers[Printers],[1]!T_Printers[Icon link],,0)</f>
        <v>CrealityHalotMax</v>
      </c>
      <c r="C1032" t="str">
        <f t="array" ref="C1032">IF(ROW()-1&gt;COUNTA([1]!T_Printers[Printers])*COUNTA([1]!T_Resins[Resins]),"",INDEX([1]!T_Resins[Resins],MOD(ROW()-2,COUNTA([1]!T_Resins[Resins]))+1))</f>
        <v xml:space="preserve">Dental Sand A1-A2 (Обновленная версия) </v>
      </c>
      <c r="D1032">
        <f>IF(SUM(E1032:J1032)&lt;&gt;0,IF(ROW()-1&gt;COUNTA([1]!T_Printers[Printers])*COUNTA([1]!T_Resins[Resins]),"",2),"")</f>
        <v>2</v>
      </c>
      <c r="E1032" cm="1">
        <f t="array" ref="E1032">IFERROR(IF(ROW()-1&gt;COUNTA([1]!T_Printers[Printers])*COUNTA([1]!T_Resins[Resins]),"",_xlfn.IFS(ROUND(VLOOKUP(C1032,[1]!T_Resins[#Data],2,FALSE)/VLOOKUP(A1032,[1]!T_Printers[#Data],5,FALSE),1)&lt;=_xlfn.XLOOKUP(B1032,[1]Printers!L:L,[1]Printers!O:O,1,0,),ROUND(VLOOKUP(C1032,[1]!T_Resins[#Data],2,FALSE)/VLOOKUP(A1032,[1]!T_Printers[#Data],5,FALSE),1),ROUND(VLOOKUP(C1032,[1]!T_Resins[#Data],2,FALSE)/VLOOKUP(A1032,[1]!T_Printers[#Data],5,FALSE),1)&gt;_xlfn.XLOOKUP(B1032,[1]Printers!L:L,[1]Printers!O:O,1,0,),10)),"Используйте слой 100 мкм")</f>
        <v>9.6</v>
      </c>
      <c r="F1032">
        <f>IFERROR(IF(ROUND(_xlfn.XLOOKUP([1]Parameters!B1032,[1]Printers!L:L,[1]Printers!Q:Q,,0)*E1032/10,0)*10&lt;_xlfn.XLOOKUP([1]Parameters!B1032,[1]Printers!L:L,[1]Printers!P:P,,0),ROUND(_xlfn.XLOOKUP([1]Parameters!B1032,[1]Printers!L:L,[1]Printers!Q:Q,,0)*E1032/10,0)*10,_xlfn.XLOOKUP([1]Parameters!B1032,[1]Printers!L:L,[1]Printers!P:P,,0)),"")</f>
        <v>70</v>
      </c>
      <c r="G1032" cm="1">
        <f t="array" ref="G1032">IFERROR(IF(ROW()-1&gt;COUNTA([1]!T_Printers[Printers])*COUNTA([1]!T_Resins[Resins]),"",_xlfn.IFS(ROUND(VLOOKUP(C1032,[1]!T_Resins[#Data],3,FALSE)/VLOOKUP(A1032,[1]!T_Printers[#Data],5,FALSE),1)&lt;=_xlfn.XLOOKUP(B1032,[1]Printers!L:L,[1]Printers!O:O,1,0,),ROUND(VLOOKUP(C1032,[1]!T_Resins[#Data],3,FALSE)/VLOOKUP(A1032,[1]!T_Printers[#Data],5,FALSE),1),ROUND(VLOOKUP(C1032,[1]!T_Resins[#Data],3,FALSE)/VLOOKUP(A1032,[1]!T_Printers[#Data],5,FALSE),1)&gt;_xlfn.XLOOKUP(B1032,[1]Printers!L:L,[1]Printers!O:O,1,0,),10)),"")</f>
        <v>10</v>
      </c>
      <c r="H1032">
        <f>IFERROR(IF(ROUND(_xlfn.XLOOKUP([1]Parameters!B1032,[1]Printers!L:L,[1]Printers!Q:Q,,0)*G1032/10,0)*10&lt;_xlfn.XLOOKUP([1]Parameters!B1032,[1]Printers!L:L,[1]Printers!P:P,,0),ROUND(_xlfn.XLOOKUP([1]Parameters!B1032,[1]Printers!L:L,[1]Printers!Q:Q,,0)*G1032/10,0)*10,_xlfn.XLOOKUP([1]Parameters!B1032,[1]Printers!L:L,[1]Printers!P:P,,0)),"")</f>
        <v>70</v>
      </c>
      <c r="I1032" s="3" t="str" cm="1">
        <f t="array" ref="I1032">IFERROR(IF(ROW()-1&gt;COUNTA([1]!T_Printers[Printers])*COUNTA([1]!T_Resins[Resins]),"",_xlfn.IFS(ROUND(VLOOKUP(C1032,[1]!T_Resins[#Data],4,FALSE)/VLOOKUP(A1032,[1]!T_Printers[#Data],5,FALSE),1)&lt;=_xlfn.XLOOKUP(B1032,[1]Printers!L:L,[1]Printers!O:O,1,0,),ROUND(VLOOKUP(C1032,[1]!T_Resins[#Data],4,FALSE)/VLOOKUP(A1032,[1]!T_Printers[#Data],5,FALSE),1),ROUND(VLOOKUP(C1032,[1]!T_Resins[#Data],4,FALSE)/VLOOKUP(A1032,[1]!T_Printers[#Data],5,FALSE),1)&gt;_xlfn.XLOOKUP(B1032,[1]Printers!L:L,[1]Printers!O:O,1,0,),"")),"")</f>
        <v/>
      </c>
      <c r="J1032" t="str">
        <f>IFERROR(IF(ROUND(_xlfn.XLOOKUP([1]Parameters!B1032,[1]Printers!L:L,[1]Printers!Q:Q,,0)*I1032/10,0)*10&lt;_xlfn.XLOOKUP([1]Parameters!B1032,[1]Printers!L:L,[1]Printers!P:P,,0),ROUND(_xlfn.XLOOKUP([1]Parameters!B1032,[1]Printers!L:L,[1]Printers!Q:Q,,0)*I1032/10,0)*10,_xlfn.XLOOKUP([1]Parameters!B1032,[1]Printers!L:L,[1]Printers!P:P,,0)),"")</f>
        <v/>
      </c>
      <c r="K1032">
        <f>IF(SUM(E1032:J1032)&lt;&gt;0,VLOOKUP(A1032,[1]!T_Printers[#Data],10,FALSE)+VLOOKUP(C1032,[1]!T_Resins[#Data],10,FALSE),"")</f>
        <v>9</v>
      </c>
      <c r="L1032">
        <f>IF(SUM(E1032:J1032)&lt;&gt;0,VLOOKUP(A1032,[1]!T_Printers[#Data],11,FALSE),"")</f>
        <v>9</v>
      </c>
      <c r="M1032">
        <f>IF(SUM(E1032:J1032)&lt;&gt;0,VLOOKUP(C1032,[1]!T_Resins[#Data],8,FALSE),"")</f>
        <v>120</v>
      </c>
      <c r="N1032">
        <f>IF(_xlfn.XLOOKUP(B1032,[1]Printers!$L:$L,[1]Printers!$R:$R,0,0)&gt;0,[1]Parameters!M1032,IF(SUM(E1032:J1032)&lt;&gt;0,VLOOKUP(C1032,[1]!T_Resins[#Data],9,FALSE),""))</f>
        <v>120</v>
      </c>
      <c r="O1032" t="str">
        <f t="shared" si="16"/>
        <v>CrealityHalotMax</v>
      </c>
    </row>
    <row r="1033" spans="1:15" x14ac:dyDescent="0.25">
      <c r="A1033" t="str">
        <f t="array" ref="A1033">IF(ROW()-1&gt;COUNTA([1]!T_Printers[Printers])*COUNTA([1]!T_Resins[Resins]),"",INDEX([1]!T_Printers[Printers],INT((ROW()-2)/COUNTA([1]!T_Resins[Resins])+1)))</f>
        <v>Creality Halot Max</v>
      </c>
      <c r="B1033" t="str">
        <f>_xlfn.XLOOKUP(A1033,[1]!T_Printers[Printers],[1]!T_Printers[Icon link],,0)</f>
        <v>CrealityHalotMax</v>
      </c>
      <c r="C1033" t="str">
        <f t="array" ref="C1033">IF(ROW()-1&gt;COUNTA([1]!T_Printers[Printers])*COUNTA([1]!T_Resins[Resins]),"",INDEX([1]!T_Resins[Resins],MOD(ROW()-2,COUNTA([1]!T_Resins[Resins]))+1))</f>
        <v>Dental Sand A3</v>
      </c>
      <c r="D1033">
        <f>IF(SUM(E1033:J1033)&lt;&gt;0,IF(ROW()-1&gt;COUNTA([1]!T_Printers[Printers])*COUNTA([1]!T_Resins[Resins]),"",2),"")</f>
        <v>2</v>
      </c>
      <c r="E1033" cm="1">
        <f t="array" ref="E1033">IFERROR(IF(ROW()-1&gt;COUNTA([1]!T_Printers[Printers])*COUNTA([1]!T_Resins[Resins]),"",_xlfn.IFS(ROUND(VLOOKUP(C1033,[1]!T_Resins[#Data],2,FALSE)/VLOOKUP(A1033,[1]!T_Printers[#Data],5,FALSE),1)&lt;=_xlfn.XLOOKUP(B1033,[1]Printers!L:L,[1]Printers!O:O,1,0,),ROUND(VLOOKUP(C1033,[1]!T_Resins[#Data],2,FALSE)/VLOOKUP(A1033,[1]!T_Printers[#Data],5,FALSE),1),ROUND(VLOOKUP(C1033,[1]!T_Resins[#Data],2,FALSE)/VLOOKUP(A1033,[1]!T_Printers[#Data],5,FALSE),1)&gt;_xlfn.XLOOKUP(B1033,[1]Printers!L:L,[1]Printers!O:O,1,0,),10)),"Используйте слой 100 мкм")</f>
        <v>3.6</v>
      </c>
      <c r="F1033">
        <f>IFERROR(IF(ROUND(_xlfn.XLOOKUP([1]Parameters!B1033,[1]Printers!L:L,[1]Printers!Q:Q,,0)*E1033/10,0)*10&lt;_xlfn.XLOOKUP([1]Parameters!B1033,[1]Printers!L:L,[1]Printers!P:P,,0),ROUND(_xlfn.XLOOKUP([1]Parameters!B1033,[1]Printers!L:L,[1]Printers!Q:Q,,0)*E1033/10,0)*10,_xlfn.XLOOKUP([1]Parameters!B1033,[1]Printers!L:L,[1]Printers!P:P,,0)),"")</f>
        <v>30</v>
      </c>
      <c r="G1033" cm="1">
        <f t="array" ref="G1033">IFERROR(IF(ROW()-1&gt;COUNTA([1]!T_Printers[Printers])*COUNTA([1]!T_Resins[Resins]),"",_xlfn.IFS(ROUND(VLOOKUP(C1033,[1]!T_Resins[#Data],3,FALSE)/VLOOKUP(A1033,[1]!T_Printers[#Data],5,FALSE),1)&lt;=_xlfn.XLOOKUP(B1033,[1]Printers!L:L,[1]Printers!O:O,1,0,),ROUND(VLOOKUP(C1033,[1]!T_Resins[#Data],3,FALSE)/VLOOKUP(A1033,[1]!T_Printers[#Data],5,FALSE),1),ROUND(VLOOKUP(C1033,[1]!T_Resins[#Data],3,FALSE)/VLOOKUP(A1033,[1]!T_Printers[#Data],5,FALSE),1)&gt;_xlfn.XLOOKUP(B1033,[1]Printers!L:L,[1]Printers!O:O,1,0,),10)),"")</f>
        <v>4.5999999999999996</v>
      </c>
      <c r="H1033">
        <f>IFERROR(IF(ROUND(_xlfn.XLOOKUP([1]Parameters!B1033,[1]Printers!L:L,[1]Printers!Q:Q,,0)*G1033/10,0)*10&lt;_xlfn.XLOOKUP([1]Parameters!B1033,[1]Printers!L:L,[1]Printers!P:P,,0),ROUND(_xlfn.XLOOKUP([1]Parameters!B1033,[1]Printers!L:L,[1]Printers!Q:Q,,0)*G1033/10,0)*10,_xlfn.XLOOKUP([1]Parameters!B1033,[1]Printers!L:L,[1]Printers!P:P,,0)),"")</f>
        <v>40</v>
      </c>
      <c r="I1033" s="3" t="str" cm="1">
        <f t="array" ref="I1033">IFERROR(IF(ROW()-1&gt;COUNTA([1]!T_Printers[Printers])*COUNTA([1]!T_Resins[Resins]),"",_xlfn.IFS(ROUND(VLOOKUP(C1033,[1]!T_Resins[#Data],4,FALSE)/VLOOKUP(A1033,[1]!T_Printers[#Data],5,FALSE),1)&lt;=_xlfn.XLOOKUP(B1033,[1]Printers!L:L,[1]Printers!O:O,1,0,),ROUND(VLOOKUP(C1033,[1]!T_Resins[#Data],4,FALSE)/VLOOKUP(A1033,[1]!T_Printers[#Data],5,FALSE),1),ROUND(VLOOKUP(C1033,[1]!T_Resins[#Data],4,FALSE)/VLOOKUP(A1033,[1]!T_Printers[#Data],5,FALSE),1)&gt;_xlfn.XLOOKUP(B1033,[1]Printers!L:L,[1]Printers!O:O,1,0,),"")),"")</f>
        <v/>
      </c>
      <c r="J1033" t="str">
        <f>IFERROR(IF(ROUND(_xlfn.XLOOKUP([1]Parameters!B1033,[1]Printers!L:L,[1]Printers!Q:Q,,0)*I1033/10,0)*10&lt;_xlfn.XLOOKUP([1]Parameters!B1033,[1]Printers!L:L,[1]Printers!P:P,,0),ROUND(_xlfn.XLOOKUP([1]Parameters!B1033,[1]Printers!L:L,[1]Printers!Q:Q,,0)*I1033/10,0)*10,_xlfn.XLOOKUP([1]Parameters!B1033,[1]Printers!L:L,[1]Printers!P:P,,0)),"")</f>
        <v/>
      </c>
      <c r="K1033">
        <f>IF(SUM(E1033:J1033)&lt;&gt;0,VLOOKUP(A1033,[1]!T_Printers[#Data],10,FALSE)+VLOOKUP(C1033,[1]!T_Resins[#Data],10,FALSE),"")</f>
        <v>9</v>
      </c>
      <c r="L1033">
        <f>IF(SUM(E1033:J1033)&lt;&gt;0,VLOOKUP(A1033,[1]!T_Printers[#Data],11,FALSE),"")</f>
        <v>9</v>
      </c>
      <c r="M1033">
        <f>IF(SUM(E1033:J1033)&lt;&gt;0,VLOOKUP(C1033,[1]!T_Resins[#Data],8,FALSE),"")</f>
        <v>120</v>
      </c>
      <c r="N1033">
        <f>IF(_xlfn.XLOOKUP(B1033,[1]Printers!$L:$L,[1]Printers!$R:$R,0,0)&gt;0,[1]Parameters!M1033,IF(SUM(E1033:J1033)&lt;&gt;0,VLOOKUP(C1033,[1]!T_Resins[#Data],9,FALSE),""))</f>
        <v>120</v>
      </c>
      <c r="O1033" t="str">
        <f t="shared" si="16"/>
        <v>CrealityHalotMax</v>
      </c>
    </row>
    <row r="1034" spans="1:15" x14ac:dyDescent="0.25">
      <c r="A1034" t="str">
        <f t="array" ref="A1034">IF(ROW()-1&gt;COUNTA([1]!T_Printers[Printers])*COUNTA([1]!T_Resins[Resins]),"",INDEX([1]!T_Printers[Printers],INT((ROW()-2)/COUNTA([1]!T_Resins[Resins])+1)))</f>
        <v>Creality Halot Max</v>
      </c>
      <c r="B1034" t="str">
        <f>_xlfn.XLOOKUP(A1034,[1]!T_Printers[Printers],[1]!T_Printers[Icon link],,0)</f>
        <v>CrealityHalotMax</v>
      </c>
      <c r="C1034" t="str">
        <f t="array" ref="C1034">IF(ROW()-1&gt;COUNTA([1]!T_Printers[Printers])*COUNTA([1]!T_Resins[Resins]),"",INDEX([1]!T_Resins[Resins],MOD(ROW()-2,COUNTA([1]!T_Resins[Resins]))+1))</f>
        <v xml:space="preserve">Dental Sand A3 (Обновленная версия) </v>
      </c>
      <c r="D1034">
        <f>IF(SUM(E1034:J1034)&lt;&gt;0,IF(ROW()-1&gt;COUNTA([1]!T_Printers[Printers])*COUNTA([1]!T_Resins[Resins]),"",2),"")</f>
        <v>2</v>
      </c>
      <c r="E1034" cm="1">
        <f t="array" ref="E1034">IFERROR(IF(ROW()-1&gt;COUNTA([1]!T_Printers[Printers])*COUNTA([1]!T_Resins[Resins]),"",_xlfn.IFS(ROUND(VLOOKUP(C1034,[1]!T_Resins[#Data],2,FALSE)/VLOOKUP(A1034,[1]!T_Printers[#Data],5,FALSE),1)&lt;=_xlfn.XLOOKUP(B1034,[1]Printers!L:L,[1]Printers!O:O,1,0,),ROUND(VLOOKUP(C1034,[1]!T_Resins[#Data],2,FALSE)/VLOOKUP(A1034,[1]!T_Printers[#Data],5,FALSE),1),ROUND(VLOOKUP(C1034,[1]!T_Resins[#Data],2,FALSE)/VLOOKUP(A1034,[1]!T_Printers[#Data],5,FALSE),1)&gt;_xlfn.XLOOKUP(B1034,[1]Printers!L:L,[1]Printers!O:O,1,0,),10)),"Используйте слой 100 мкм")</f>
        <v>9.6</v>
      </c>
      <c r="F1034">
        <f>IFERROR(IF(ROUND(_xlfn.XLOOKUP([1]Parameters!B1034,[1]Printers!L:L,[1]Printers!Q:Q,,0)*E1034/10,0)*10&lt;_xlfn.XLOOKUP([1]Parameters!B1034,[1]Printers!L:L,[1]Printers!P:P,,0),ROUND(_xlfn.XLOOKUP([1]Parameters!B1034,[1]Printers!L:L,[1]Printers!Q:Q,,0)*E1034/10,0)*10,_xlfn.XLOOKUP([1]Parameters!B1034,[1]Printers!L:L,[1]Printers!P:P,,0)),"")</f>
        <v>70</v>
      </c>
      <c r="G1034" cm="1">
        <f t="array" ref="G1034">IFERROR(IF(ROW()-1&gt;COUNTA([1]!T_Printers[Printers])*COUNTA([1]!T_Resins[Resins]),"",_xlfn.IFS(ROUND(VLOOKUP(C1034,[1]!T_Resins[#Data],3,FALSE)/VLOOKUP(A1034,[1]!T_Printers[#Data],5,FALSE),1)&lt;=_xlfn.XLOOKUP(B1034,[1]Printers!L:L,[1]Printers!O:O,1,0,),ROUND(VLOOKUP(C1034,[1]!T_Resins[#Data],3,FALSE)/VLOOKUP(A1034,[1]!T_Printers[#Data],5,FALSE),1),ROUND(VLOOKUP(C1034,[1]!T_Resins[#Data],3,FALSE)/VLOOKUP(A1034,[1]!T_Printers[#Data],5,FALSE),1)&gt;_xlfn.XLOOKUP(B1034,[1]Printers!L:L,[1]Printers!O:O,1,0,),10)),"")</f>
        <v>10</v>
      </c>
      <c r="H1034">
        <f>IFERROR(IF(ROUND(_xlfn.XLOOKUP([1]Parameters!B1034,[1]Printers!L:L,[1]Printers!Q:Q,,0)*G1034/10,0)*10&lt;_xlfn.XLOOKUP([1]Parameters!B1034,[1]Printers!L:L,[1]Printers!P:P,,0),ROUND(_xlfn.XLOOKUP([1]Parameters!B1034,[1]Printers!L:L,[1]Printers!Q:Q,,0)*G1034/10,0)*10,_xlfn.XLOOKUP([1]Parameters!B1034,[1]Printers!L:L,[1]Printers!P:P,,0)),"")</f>
        <v>70</v>
      </c>
      <c r="I1034" s="3" t="str" cm="1">
        <f t="array" ref="I1034">IFERROR(IF(ROW()-1&gt;COUNTA([1]!T_Printers[Printers])*COUNTA([1]!T_Resins[Resins]),"",_xlfn.IFS(ROUND(VLOOKUP(C1034,[1]!T_Resins[#Data],4,FALSE)/VLOOKUP(A1034,[1]!T_Printers[#Data],5,FALSE),1)&lt;=_xlfn.XLOOKUP(B1034,[1]Printers!L:L,[1]Printers!O:O,1,0,),ROUND(VLOOKUP(C1034,[1]!T_Resins[#Data],4,FALSE)/VLOOKUP(A1034,[1]!T_Printers[#Data],5,FALSE),1),ROUND(VLOOKUP(C1034,[1]!T_Resins[#Data],4,FALSE)/VLOOKUP(A1034,[1]!T_Printers[#Data],5,FALSE),1)&gt;_xlfn.XLOOKUP(B1034,[1]Printers!L:L,[1]Printers!O:O,1,0,),"")),"")</f>
        <v/>
      </c>
      <c r="J1034" t="str">
        <f>IFERROR(IF(ROUND(_xlfn.XLOOKUP([1]Parameters!B1034,[1]Printers!L:L,[1]Printers!Q:Q,,0)*I1034/10,0)*10&lt;_xlfn.XLOOKUP([1]Parameters!B1034,[1]Printers!L:L,[1]Printers!P:P,,0),ROUND(_xlfn.XLOOKUP([1]Parameters!B1034,[1]Printers!L:L,[1]Printers!Q:Q,,0)*I1034/10,0)*10,_xlfn.XLOOKUP([1]Parameters!B1034,[1]Printers!L:L,[1]Printers!P:P,,0)),"")</f>
        <v/>
      </c>
      <c r="K1034">
        <f>IF(SUM(E1034:J1034)&lt;&gt;0,VLOOKUP(A1034,[1]!T_Printers[#Data],10,FALSE)+VLOOKUP(C1034,[1]!T_Resins[#Data],10,FALSE),"")</f>
        <v>9</v>
      </c>
      <c r="L1034">
        <f>IF(SUM(E1034:J1034)&lt;&gt;0,VLOOKUP(A1034,[1]!T_Printers[#Data],11,FALSE),"")</f>
        <v>9</v>
      </c>
      <c r="M1034">
        <f>IF(SUM(E1034:J1034)&lt;&gt;0,VLOOKUP(C1034,[1]!T_Resins[#Data],8,FALSE),"")</f>
        <v>120</v>
      </c>
      <c r="N1034">
        <f>IF(_xlfn.XLOOKUP(B1034,[1]Printers!$L:$L,[1]Printers!$R:$R,0,0)&gt;0,[1]Parameters!M1034,IF(SUM(E1034:J1034)&lt;&gt;0,VLOOKUP(C1034,[1]!T_Resins[#Data],9,FALSE),""))</f>
        <v>120</v>
      </c>
      <c r="O1034" t="str">
        <f t="shared" si="16"/>
        <v>CrealityHalotMax</v>
      </c>
    </row>
    <row r="1035" spans="1:15" x14ac:dyDescent="0.25">
      <c r="A1035" t="str">
        <f t="array" ref="A1035">IF(ROW()-1&gt;COUNTA([1]!T_Printers[Printers])*COUNTA([1]!T_Resins[Resins]),"",INDEX([1]!T_Printers[Printers],INT((ROW()-2)/COUNTA([1]!T_Resins[Resins])+1)))</f>
        <v>Creality Halot Max</v>
      </c>
      <c r="B1035" t="str">
        <f>_xlfn.XLOOKUP(A1035,[1]!T_Printers[Printers],[1]!T_Printers[Icon link],,0)</f>
        <v>CrealityHalotMax</v>
      </c>
      <c r="C1035" t="str">
        <f t="array" ref="C1035">IF(ROW()-1&gt;COUNTA([1]!T_Printers[Printers])*COUNTA([1]!T_Resins[Resins]),"",INDEX([1]!T_Resins[Resins],MOD(ROW()-2,COUNTA([1]!T_Resins[Resins]))+1))</f>
        <v>Dental Sand Pro A1-A2 (Crown LT)</v>
      </c>
      <c r="D1035">
        <f>IF(SUM(E1035:J1035)&lt;&gt;0,IF(ROW()-1&gt;COUNTA([1]!T_Printers[Printers])*COUNTA([1]!T_Resins[Resins]),"",2),"")</f>
        <v>2</v>
      </c>
      <c r="E1035" cm="1">
        <f t="array" ref="E1035">IFERROR(IF(ROW()-1&gt;COUNTA([1]!T_Printers[Printers])*COUNTA([1]!T_Resins[Resins]),"",_xlfn.IFS(ROUND(VLOOKUP(C1035,[1]!T_Resins[#Data],2,FALSE)/VLOOKUP(A1035,[1]!T_Printers[#Data],5,FALSE),1)&lt;=_xlfn.XLOOKUP(B1035,[1]Printers!L:L,[1]Printers!O:O,1,0,),ROUND(VLOOKUP(C1035,[1]!T_Resins[#Data],2,FALSE)/VLOOKUP(A1035,[1]!T_Printers[#Data],5,FALSE),1),ROUND(VLOOKUP(C1035,[1]!T_Resins[#Data],2,FALSE)/VLOOKUP(A1035,[1]!T_Printers[#Data],5,FALSE),1)&gt;_xlfn.XLOOKUP(B1035,[1]Printers!L:L,[1]Printers!O:O,1,0,),10)),"Используйте слой 100 мкм")</f>
        <v>10</v>
      </c>
      <c r="F1035">
        <f>IFERROR(IF(ROUND(_xlfn.XLOOKUP([1]Parameters!B1035,[1]Printers!L:L,[1]Printers!Q:Q,,0)*E1035/10,0)*10&lt;_xlfn.XLOOKUP([1]Parameters!B1035,[1]Printers!L:L,[1]Printers!P:P,,0),ROUND(_xlfn.XLOOKUP([1]Parameters!B1035,[1]Printers!L:L,[1]Printers!Q:Q,,0)*E1035/10,0)*10,_xlfn.XLOOKUP([1]Parameters!B1035,[1]Printers!L:L,[1]Printers!P:P,,0)),"")</f>
        <v>70</v>
      </c>
      <c r="G1035" cm="1">
        <f t="array" ref="G1035">IFERROR(IF(ROW()-1&gt;COUNTA([1]!T_Printers[Printers])*COUNTA([1]!T_Resins[Resins]),"",_xlfn.IFS(ROUND(VLOOKUP(C1035,[1]!T_Resins[#Data],3,FALSE)/VLOOKUP(A1035,[1]!T_Printers[#Data],5,FALSE),1)&lt;=_xlfn.XLOOKUP(B1035,[1]Printers!L:L,[1]Printers!O:O,1,0,),ROUND(VLOOKUP(C1035,[1]!T_Resins[#Data],3,FALSE)/VLOOKUP(A1035,[1]!T_Printers[#Data],5,FALSE),1),ROUND(VLOOKUP(C1035,[1]!T_Resins[#Data],3,FALSE)/VLOOKUP(A1035,[1]!T_Printers[#Data],5,FALSE),1)&gt;_xlfn.XLOOKUP(B1035,[1]Printers!L:L,[1]Printers!O:O,1,0,),10)),"")</f>
        <v>10</v>
      </c>
      <c r="H1035">
        <f>IFERROR(IF(ROUND(_xlfn.XLOOKUP([1]Parameters!B1035,[1]Printers!L:L,[1]Printers!Q:Q,,0)*G1035/10,0)*10&lt;_xlfn.XLOOKUP([1]Parameters!B1035,[1]Printers!L:L,[1]Printers!P:P,,0),ROUND(_xlfn.XLOOKUP([1]Parameters!B1035,[1]Printers!L:L,[1]Printers!Q:Q,,0)*G1035/10,0)*10,_xlfn.XLOOKUP([1]Parameters!B1035,[1]Printers!L:L,[1]Printers!P:P,,0)),"")</f>
        <v>70</v>
      </c>
      <c r="I1035" s="3" t="str" cm="1">
        <f t="array" ref="I1035">IFERROR(IF(ROW()-1&gt;COUNTA([1]!T_Printers[Printers])*COUNTA([1]!T_Resins[Resins]),"",_xlfn.IFS(ROUND(VLOOKUP(C1035,[1]!T_Resins[#Data],4,FALSE)/VLOOKUP(A1035,[1]!T_Printers[#Data],5,FALSE),1)&lt;=_xlfn.XLOOKUP(B1035,[1]Printers!L:L,[1]Printers!O:O,1,0,),ROUND(VLOOKUP(C1035,[1]!T_Resins[#Data],4,FALSE)/VLOOKUP(A1035,[1]!T_Printers[#Data],5,FALSE),1),ROUND(VLOOKUP(C1035,[1]!T_Resins[#Data],4,FALSE)/VLOOKUP(A1035,[1]!T_Printers[#Data],5,FALSE),1)&gt;_xlfn.XLOOKUP(B1035,[1]Printers!L:L,[1]Printers!O:O,1,0,),"")),"")</f>
        <v/>
      </c>
      <c r="J1035" t="str">
        <f>IFERROR(IF(ROUND(_xlfn.XLOOKUP([1]Parameters!B1035,[1]Printers!L:L,[1]Printers!Q:Q,,0)*I1035/10,0)*10&lt;_xlfn.XLOOKUP([1]Parameters!B1035,[1]Printers!L:L,[1]Printers!P:P,,0),ROUND(_xlfn.XLOOKUP([1]Parameters!B1035,[1]Printers!L:L,[1]Printers!Q:Q,,0)*I1035/10,0)*10,_xlfn.XLOOKUP([1]Parameters!B1035,[1]Printers!L:L,[1]Printers!P:P,,0)),"")</f>
        <v/>
      </c>
      <c r="K1035">
        <f>IF(SUM(E1035:J1035)&lt;&gt;0,VLOOKUP(A1035,[1]!T_Printers[#Data],10,FALSE)+VLOOKUP(C1035,[1]!T_Resins[#Data],10,FALSE),"")</f>
        <v>9</v>
      </c>
      <c r="L1035">
        <f>IF(SUM(E1035:J1035)&lt;&gt;0,VLOOKUP(A1035,[1]!T_Printers[#Data],11,FALSE),"")</f>
        <v>9</v>
      </c>
      <c r="M1035">
        <f>IF(SUM(E1035:J1035)&lt;&gt;0,VLOOKUP(C1035,[1]!T_Resins[#Data],8,FALSE),"")</f>
        <v>120</v>
      </c>
      <c r="N1035">
        <f>IF(_xlfn.XLOOKUP(B1035,[1]Printers!$L:$L,[1]Printers!$R:$R,0,0)&gt;0,[1]Parameters!M1035,IF(SUM(E1035:J1035)&lt;&gt;0,VLOOKUP(C1035,[1]!T_Resins[#Data],9,FALSE),""))</f>
        <v>120</v>
      </c>
      <c r="O1035" t="str">
        <f t="shared" si="16"/>
        <v>CrealityHalotMax</v>
      </c>
    </row>
    <row r="1036" spans="1:15" x14ac:dyDescent="0.25">
      <c r="A1036" t="str">
        <f t="array" ref="A1036">IF(ROW()-1&gt;COUNTA([1]!T_Printers[Printers])*COUNTA([1]!T_Resins[Resins]),"",INDEX([1]!T_Printers[Printers],INT((ROW()-2)/COUNTA([1]!T_Resins[Resins])+1)))</f>
        <v>Creality Halot Max</v>
      </c>
      <c r="B1036" t="str">
        <f>_xlfn.XLOOKUP(A1036,[1]!T_Printers[Printers],[1]!T_Printers[Icon link],,0)</f>
        <v>CrealityHalotMax</v>
      </c>
      <c r="C1036" t="str">
        <f t="array" ref="C1036">IF(ROW()-1&gt;COUNTA([1]!T_Printers[Printers])*COUNTA([1]!T_Resins[Resins]),"",INDEX([1]!T_Resins[Resins],MOD(ROW()-2,COUNTA([1]!T_Resins[Resins]))+1))</f>
        <v>Dental Sand Pro A3 (Crown LT)</v>
      </c>
      <c r="D1036">
        <f>IF(SUM(E1036:J1036)&lt;&gt;0,IF(ROW()-1&gt;COUNTA([1]!T_Printers[Printers])*COUNTA([1]!T_Resins[Resins]),"",2),"")</f>
        <v>2</v>
      </c>
      <c r="E1036" cm="1">
        <f t="array" ref="E1036">IFERROR(IF(ROW()-1&gt;COUNTA([1]!T_Printers[Printers])*COUNTA([1]!T_Resins[Resins]),"",_xlfn.IFS(ROUND(VLOOKUP(C1036,[1]!T_Resins[#Data],2,FALSE)/VLOOKUP(A1036,[1]!T_Printers[#Data],5,FALSE),1)&lt;=_xlfn.XLOOKUP(B1036,[1]Printers!L:L,[1]Printers!O:O,1,0,),ROUND(VLOOKUP(C1036,[1]!T_Resins[#Data],2,FALSE)/VLOOKUP(A1036,[1]!T_Printers[#Data],5,FALSE),1),ROUND(VLOOKUP(C1036,[1]!T_Resins[#Data],2,FALSE)/VLOOKUP(A1036,[1]!T_Printers[#Data],5,FALSE),1)&gt;_xlfn.XLOOKUP(B1036,[1]Printers!L:L,[1]Printers!O:O,1,0,),10)),"Используйте слой 100 мкм")</f>
        <v>10</v>
      </c>
      <c r="F1036">
        <f>IFERROR(IF(ROUND(_xlfn.XLOOKUP([1]Parameters!B1036,[1]Printers!L:L,[1]Printers!Q:Q,,0)*E1036/10,0)*10&lt;_xlfn.XLOOKUP([1]Parameters!B1036,[1]Printers!L:L,[1]Printers!P:P,,0),ROUND(_xlfn.XLOOKUP([1]Parameters!B1036,[1]Printers!L:L,[1]Printers!Q:Q,,0)*E1036/10,0)*10,_xlfn.XLOOKUP([1]Parameters!B1036,[1]Printers!L:L,[1]Printers!P:P,,0)),"")</f>
        <v>70</v>
      </c>
      <c r="G1036" cm="1">
        <f t="array" ref="G1036">IFERROR(IF(ROW()-1&gt;COUNTA([1]!T_Printers[Printers])*COUNTA([1]!T_Resins[Resins]),"",_xlfn.IFS(ROUND(VLOOKUP(C1036,[1]!T_Resins[#Data],3,FALSE)/VLOOKUP(A1036,[1]!T_Printers[#Data],5,FALSE),1)&lt;=_xlfn.XLOOKUP(B1036,[1]Printers!L:L,[1]Printers!O:O,1,0,),ROUND(VLOOKUP(C1036,[1]!T_Resins[#Data],3,FALSE)/VLOOKUP(A1036,[1]!T_Printers[#Data],5,FALSE),1),ROUND(VLOOKUP(C1036,[1]!T_Resins[#Data],3,FALSE)/VLOOKUP(A1036,[1]!T_Printers[#Data],5,FALSE),1)&gt;_xlfn.XLOOKUP(B1036,[1]Printers!L:L,[1]Printers!O:O,1,0,),10)),"")</f>
        <v>10</v>
      </c>
      <c r="H1036">
        <f>IFERROR(IF(ROUND(_xlfn.XLOOKUP([1]Parameters!B1036,[1]Printers!L:L,[1]Printers!Q:Q,,0)*G1036/10,0)*10&lt;_xlfn.XLOOKUP([1]Parameters!B1036,[1]Printers!L:L,[1]Printers!P:P,,0),ROUND(_xlfn.XLOOKUP([1]Parameters!B1036,[1]Printers!L:L,[1]Printers!Q:Q,,0)*G1036/10,0)*10,_xlfn.XLOOKUP([1]Parameters!B1036,[1]Printers!L:L,[1]Printers!P:P,,0)),"")</f>
        <v>70</v>
      </c>
      <c r="I1036" s="3" t="str" cm="1">
        <f t="array" ref="I1036">IFERROR(IF(ROW()-1&gt;COUNTA([1]!T_Printers[Printers])*COUNTA([1]!T_Resins[Resins]),"",_xlfn.IFS(ROUND(VLOOKUP(C1036,[1]!T_Resins[#Data],4,FALSE)/VLOOKUP(A1036,[1]!T_Printers[#Data],5,FALSE),1)&lt;=_xlfn.XLOOKUP(B1036,[1]Printers!L:L,[1]Printers!O:O,1,0,),ROUND(VLOOKUP(C1036,[1]!T_Resins[#Data],4,FALSE)/VLOOKUP(A1036,[1]!T_Printers[#Data],5,FALSE),1),ROUND(VLOOKUP(C1036,[1]!T_Resins[#Data],4,FALSE)/VLOOKUP(A1036,[1]!T_Printers[#Data],5,FALSE),1)&gt;_xlfn.XLOOKUP(B1036,[1]Printers!L:L,[1]Printers!O:O,1,0,),"")),"")</f>
        <v/>
      </c>
      <c r="J1036" t="str">
        <f>IFERROR(IF(ROUND(_xlfn.XLOOKUP([1]Parameters!B1036,[1]Printers!L:L,[1]Printers!Q:Q,,0)*I1036/10,0)*10&lt;_xlfn.XLOOKUP([1]Parameters!B1036,[1]Printers!L:L,[1]Printers!P:P,,0),ROUND(_xlfn.XLOOKUP([1]Parameters!B1036,[1]Printers!L:L,[1]Printers!Q:Q,,0)*I1036/10,0)*10,_xlfn.XLOOKUP([1]Parameters!B1036,[1]Printers!L:L,[1]Printers!P:P,,0)),"")</f>
        <v/>
      </c>
      <c r="K1036">
        <f>IF(SUM(E1036:J1036)&lt;&gt;0,VLOOKUP(A1036,[1]!T_Printers[#Data],10,FALSE)+VLOOKUP(C1036,[1]!T_Resins[#Data],10,FALSE),"")</f>
        <v>9</v>
      </c>
      <c r="L1036">
        <f>IF(SUM(E1036:J1036)&lt;&gt;0,VLOOKUP(A1036,[1]!T_Printers[#Data],11,FALSE),"")</f>
        <v>9</v>
      </c>
      <c r="M1036">
        <f>IF(SUM(E1036:J1036)&lt;&gt;0,VLOOKUP(C1036,[1]!T_Resins[#Data],8,FALSE),"")</f>
        <v>120</v>
      </c>
      <c r="N1036">
        <f>IF(_xlfn.XLOOKUP(B1036,[1]Printers!$L:$L,[1]Printers!$R:$R,0,0)&gt;0,[1]Parameters!M1036,IF(SUM(E1036:J1036)&lt;&gt;0,VLOOKUP(C1036,[1]!T_Resins[#Data],9,FALSE),""))</f>
        <v>120</v>
      </c>
      <c r="O1036" t="str">
        <f t="shared" si="16"/>
        <v>CrealityHalotMax</v>
      </c>
    </row>
    <row r="1037" spans="1:15" x14ac:dyDescent="0.25">
      <c r="A1037" t="str">
        <f t="array" ref="A1037">IF(ROW()-1&gt;COUNTA([1]!T_Printers[Printers])*COUNTA([1]!T_Resins[Resins]),"",INDEX([1]!T_Printers[Printers],INT((ROW()-2)/COUNTA([1]!T_Resins[Resins])+1)))</f>
        <v>Creality Halot Max</v>
      </c>
      <c r="B1037" t="str">
        <f>_xlfn.XLOOKUP(A1037,[1]!T_Printers[Printers],[1]!T_Printers[Icon link],,0)</f>
        <v>CrealityHalotMax</v>
      </c>
      <c r="C1037" t="str">
        <f t="array" ref="C1037">IF(ROW()-1&gt;COUNTA([1]!T_Printers[Printers])*COUNTA([1]!T_Resins[Resins]),"",INDEX([1]!T_Resins[Resins],MOD(ROW()-2,COUNTA([1]!T_Resins[Resins]))+1))</f>
        <v>Dental Splint Soft</v>
      </c>
      <c r="D1037">
        <f>IF(SUM(E1037:J1037)&lt;&gt;0,IF(ROW()-1&gt;COUNTA([1]!T_Printers[Printers])*COUNTA([1]!T_Resins[Resins]),"",2),"")</f>
        <v>2</v>
      </c>
      <c r="E1037" cm="1">
        <f t="array" ref="E1037">IFERROR(IF(ROW()-1&gt;COUNTA([1]!T_Printers[Printers])*COUNTA([1]!T_Resins[Resins]),"",_xlfn.IFS(ROUND(VLOOKUP(C1037,[1]!T_Resins[#Data],2,FALSE)/VLOOKUP(A1037,[1]!T_Printers[#Data],5,FALSE),1)&lt;=_xlfn.XLOOKUP(B1037,[1]Printers!L:L,[1]Printers!O:O,1,0,),ROUND(VLOOKUP(C1037,[1]!T_Resins[#Data],2,FALSE)/VLOOKUP(A1037,[1]!T_Printers[#Data],5,FALSE),1),ROUND(VLOOKUP(C1037,[1]!T_Resins[#Data],2,FALSE)/VLOOKUP(A1037,[1]!T_Printers[#Data],5,FALSE),1)&gt;_xlfn.XLOOKUP(B1037,[1]Printers!L:L,[1]Printers!O:O,1,0,),10)),"Используйте слой 100 мкм")</f>
        <v>10</v>
      </c>
      <c r="F1037">
        <f>IFERROR(IF(ROUND(_xlfn.XLOOKUP([1]Parameters!B1037,[1]Printers!L:L,[1]Printers!Q:Q,,0)*E1037/10,0)*10&lt;_xlfn.XLOOKUP([1]Parameters!B1037,[1]Printers!L:L,[1]Printers!P:P,,0),ROUND(_xlfn.XLOOKUP([1]Parameters!B1037,[1]Printers!L:L,[1]Printers!Q:Q,,0)*E1037/10,0)*10,_xlfn.XLOOKUP([1]Parameters!B1037,[1]Printers!L:L,[1]Printers!P:P,,0)),"")</f>
        <v>70</v>
      </c>
      <c r="G1037" cm="1">
        <f t="array" ref="G1037">IFERROR(IF(ROW()-1&gt;COUNTA([1]!T_Printers[Printers])*COUNTA([1]!T_Resins[Resins]),"",_xlfn.IFS(ROUND(VLOOKUP(C1037,[1]!T_Resins[#Data],3,FALSE)/VLOOKUP(A1037,[1]!T_Printers[#Data],5,FALSE),1)&lt;=_xlfn.XLOOKUP(B1037,[1]Printers!L:L,[1]Printers!O:O,1,0,),ROUND(VLOOKUP(C1037,[1]!T_Resins[#Data],3,FALSE)/VLOOKUP(A1037,[1]!T_Printers[#Data],5,FALSE),1),ROUND(VLOOKUP(C1037,[1]!T_Resins[#Data],3,FALSE)/VLOOKUP(A1037,[1]!T_Printers[#Data],5,FALSE),1)&gt;_xlfn.XLOOKUP(B1037,[1]Printers!L:L,[1]Printers!O:O,1,0,),10)),"")</f>
        <v>10</v>
      </c>
      <c r="H1037">
        <f>IFERROR(IF(ROUND(_xlfn.XLOOKUP([1]Parameters!B1037,[1]Printers!L:L,[1]Printers!Q:Q,,0)*G1037/10,0)*10&lt;_xlfn.XLOOKUP([1]Parameters!B1037,[1]Printers!L:L,[1]Printers!P:P,,0),ROUND(_xlfn.XLOOKUP([1]Parameters!B1037,[1]Printers!L:L,[1]Printers!Q:Q,,0)*G1037/10,0)*10,_xlfn.XLOOKUP([1]Parameters!B1037,[1]Printers!L:L,[1]Printers!P:P,,0)),"")</f>
        <v>70</v>
      </c>
      <c r="I1037" s="3" t="str" cm="1">
        <f t="array" ref="I1037">IFERROR(IF(ROW()-1&gt;COUNTA([1]!T_Printers[Printers])*COUNTA([1]!T_Resins[Resins]),"",_xlfn.IFS(ROUND(VLOOKUP(C1037,[1]!T_Resins[#Data],4,FALSE)/VLOOKUP(A1037,[1]!T_Printers[#Data],5,FALSE),1)&lt;=_xlfn.XLOOKUP(B1037,[1]Printers!L:L,[1]Printers!O:O,1,0,),ROUND(VLOOKUP(C1037,[1]!T_Resins[#Data],4,FALSE)/VLOOKUP(A1037,[1]!T_Printers[#Data],5,FALSE),1),ROUND(VLOOKUP(C1037,[1]!T_Resins[#Data],4,FALSE)/VLOOKUP(A1037,[1]!T_Printers[#Data],5,FALSE),1)&gt;_xlfn.XLOOKUP(B1037,[1]Printers!L:L,[1]Printers!O:O,1,0,),"")),"")</f>
        <v/>
      </c>
      <c r="J1037" t="str">
        <f>IFERROR(IF(ROUND(_xlfn.XLOOKUP([1]Parameters!B1037,[1]Printers!L:L,[1]Printers!Q:Q,,0)*I1037/10,0)*10&lt;_xlfn.XLOOKUP([1]Parameters!B1037,[1]Printers!L:L,[1]Printers!P:P,,0),ROUND(_xlfn.XLOOKUP([1]Parameters!B1037,[1]Printers!L:L,[1]Printers!Q:Q,,0)*I1037/10,0)*10,_xlfn.XLOOKUP([1]Parameters!B1037,[1]Printers!L:L,[1]Printers!P:P,,0)),"")</f>
        <v/>
      </c>
      <c r="K1037">
        <f>IF(SUM(E1037:J1037)&lt;&gt;0,VLOOKUP(A1037,[1]!T_Printers[#Data],10,FALSE)+VLOOKUP(C1037,[1]!T_Resins[#Data],10,FALSE),"")</f>
        <v>8</v>
      </c>
      <c r="L1037">
        <f>IF(SUM(E1037:J1037)&lt;&gt;0,VLOOKUP(A1037,[1]!T_Printers[#Data],11,FALSE),"")</f>
        <v>9</v>
      </c>
      <c r="M1037">
        <f>IF(SUM(E1037:J1037)&lt;&gt;0,VLOOKUP(C1037,[1]!T_Resins[#Data],8,FALSE),"")</f>
        <v>60</v>
      </c>
      <c r="N1037">
        <f>IF(_xlfn.XLOOKUP(B1037,[1]Printers!$L:$L,[1]Printers!$R:$R,0,0)&gt;0,[1]Parameters!M1037,IF(SUM(E1037:J1037)&lt;&gt;0,VLOOKUP(C1037,[1]!T_Resins[#Data],9,FALSE),""))</f>
        <v>60</v>
      </c>
      <c r="O1037" t="str">
        <f t="shared" si="16"/>
        <v>CrealityHalotMax</v>
      </c>
    </row>
    <row r="1038" spans="1:15" x14ac:dyDescent="0.25">
      <c r="A1038" t="str">
        <f t="array" ref="A1038">IF(ROW()-1&gt;COUNTA([1]!T_Printers[Printers])*COUNTA([1]!T_Resins[Resins]),"",INDEX([1]!T_Printers[Printers],INT((ROW()-2)/COUNTA([1]!T_Resins[Resins])+1)))</f>
        <v>Creality Halot Max</v>
      </c>
      <c r="B1038" t="str">
        <f>_xlfn.XLOOKUP(A1038,[1]!T_Printers[Printers],[1]!T_Printers[Icon link],,0)</f>
        <v>CrealityHalotMax</v>
      </c>
      <c r="C1038" t="str">
        <f t="array" ref="C1038">IF(ROW()-1&gt;COUNTA([1]!T_Printers[Printers])*COUNTA([1]!T_Resins[Resins]),"",INDEX([1]!T_Resins[Resins],MOD(ROW()-2,COUNTA([1]!T_Resins[Resins]))+1))</f>
        <v>Dental Tray</v>
      </c>
      <c r="D1038">
        <f>IF(SUM(E1038:J1038)&lt;&gt;0,IF(ROW()-1&gt;COUNTA([1]!T_Printers[Printers])*COUNTA([1]!T_Resins[Resins]),"",2),"")</f>
        <v>2</v>
      </c>
      <c r="E1038" t="str" cm="1">
        <f t="array" ref="E1038">IFERROR(IF(ROW()-1&gt;COUNTA([1]!T_Printers[Printers])*COUNTA([1]!T_Resins[Resins]),"",_xlfn.IFS(ROUND(VLOOKUP(C1038,[1]!T_Resins[#Data],2,FALSE)/VLOOKUP(A1038,[1]!T_Printers[#Data],5,FALSE),1)&lt;=_xlfn.XLOOKUP(B1038,[1]Printers!L:L,[1]Printers!O:O,1,0,),ROUND(VLOOKUP(C1038,[1]!T_Resins[#Data],2,FALSE)/VLOOKUP(A1038,[1]!T_Printers[#Data],5,FALSE),1),ROUND(VLOOKUP(C1038,[1]!T_Resins[#Data],2,FALSE)/VLOOKUP(A1038,[1]!T_Printers[#Data],5,FALSE),1)&gt;_xlfn.XLOOKUP(B1038,[1]Printers!L:L,[1]Printers!O:O,1,0,),10)),"Используйте слой 100 мкм")</f>
        <v>Используйте слой 100 мкм</v>
      </c>
      <c r="F1038" t="str">
        <f>IFERROR(IF(ROUND(_xlfn.XLOOKUP([1]Parameters!B1038,[1]Printers!L:L,[1]Printers!Q:Q,,0)*E1038/10,0)*10&lt;_xlfn.XLOOKUP([1]Parameters!B1038,[1]Printers!L:L,[1]Printers!P:P,,0),ROUND(_xlfn.XLOOKUP([1]Parameters!B1038,[1]Printers!L:L,[1]Printers!Q:Q,,0)*E1038/10,0)*10,_xlfn.XLOOKUP([1]Parameters!B1038,[1]Printers!L:L,[1]Printers!P:P,,0)),"")</f>
        <v/>
      </c>
      <c r="G1038" cm="1">
        <f t="array" ref="G1038">IFERROR(IF(ROW()-1&gt;COUNTA([1]!T_Printers[Printers])*COUNTA([1]!T_Resins[Resins]),"",_xlfn.IFS(ROUND(VLOOKUP(C1038,[1]!T_Resins[#Data],3,FALSE)/VLOOKUP(A1038,[1]!T_Printers[#Data],5,FALSE),1)&lt;=_xlfn.XLOOKUP(B1038,[1]Printers!L:L,[1]Printers!O:O,1,0,),ROUND(VLOOKUP(C1038,[1]!T_Resins[#Data],3,FALSE)/VLOOKUP(A1038,[1]!T_Printers[#Data],5,FALSE),1),ROUND(VLOOKUP(C1038,[1]!T_Resins[#Data],3,FALSE)/VLOOKUP(A1038,[1]!T_Printers[#Data],5,FALSE),1)&gt;_xlfn.XLOOKUP(B1038,[1]Printers!L:L,[1]Printers!O:O,1,0,),10)),"")</f>
        <v>8.5</v>
      </c>
      <c r="H1038">
        <f>IFERROR(IF(ROUND(_xlfn.XLOOKUP([1]Parameters!B1038,[1]Printers!L:L,[1]Printers!Q:Q,,0)*G1038/10,0)*10&lt;_xlfn.XLOOKUP([1]Parameters!B1038,[1]Printers!L:L,[1]Printers!P:P,,0),ROUND(_xlfn.XLOOKUP([1]Parameters!B1038,[1]Printers!L:L,[1]Printers!Q:Q,,0)*G1038/10,0)*10,_xlfn.XLOOKUP([1]Parameters!B1038,[1]Printers!L:L,[1]Printers!P:P,,0)),"")</f>
        <v>70</v>
      </c>
      <c r="I1038" s="3" t="str" cm="1">
        <f t="array" ref="I1038">IFERROR(IF(ROW()-1&gt;COUNTA([1]!T_Printers[Printers])*COUNTA([1]!T_Resins[Resins]),"",_xlfn.IFS(ROUND(VLOOKUP(C1038,[1]!T_Resins[#Data],4,FALSE)/VLOOKUP(A1038,[1]!T_Printers[#Data],5,FALSE),1)&lt;=_xlfn.XLOOKUP(B1038,[1]Printers!L:L,[1]Printers!O:O,1,0,),ROUND(VLOOKUP(C1038,[1]!T_Resins[#Data],4,FALSE)/VLOOKUP(A1038,[1]!T_Printers[#Data],5,FALSE),1),ROUND(VLOOKUP(C1038,[1]!T_Resins[#Data],4,FALSE)/VLOOKUP(A1038,[1]!T_Printers[#Data],5,FALSE),1)&gt;_xlfn.XLOOKUP(B1038,[1]Printers!L:L,[1]Printers!O:O,1,0,),"")),"")</f>
        <v/>
      </c>
      <c r="J1038" t="str">
        <f>IFERROR(IF(ROUND(_xlfn.XLOOKUP([1]Parameters!B1038,[1]Printers!L:L,[1]Printers!Q:Q,,0)*I1038/10,0)*10&lt;_xlfn.XLOOKUP([1]Parameters!B1038,[1]Printers!L:L,[1]Printers!P:P,,0),ROUND(_xlfn.XLOOKUP([1]Parameters!B1038,[1]Printers!L:L,[1]Printers!Q:Q,,0)*I1038/10,0)*10,_xlfn.XLOOKUP([1]Parameters!B1038,[1]Printers!L:L,[1]Printers!P:P,,0)),"")</f>
        <v/>
      </c>
      <c r="K1038">
        <f>IF(SUM(E1038:J1038)&lt;&gt;0,VLOOKUP(A1038,[1]!T_Printers[#Data],10,FALSE)+VLOOKUP(C1038,[1]!T_Resins[#Data],10,FALSE),"")</f>
        <v>8</v>
      </c>
      <c r="L1038">
        <f>IF(SUM(E1038:J1038)&lt;&gt;0,VLOOKUP(A1038,[1]!T_Printers[#Data],11,FALSE),"")</f>
        <v>9</v>
      </c>
      <c r="M1038">
        <f>IF(SUM(E1038:J1038)&lt;&gt;0,VLOOKUP(C1038,[1]!T_Resins[#Data],8,FALSE),"")</f>
        <v>120</v>
      </c>
      <c r="N1038">
        <f>IF(_xlfn.XLOOKUP(B1038,[1]Printers!$L:$L,[1]Printers!$R:$R,0,0)&gt;0,[1]Parameters!M1038,IF(SUM(E1038:J1038)&lt;&gt;0,VLOOKUP(C1038,[1]!T_Resins[#Data],9,FALSE),""))</f>
        <v>120</v>
      </c>
      <c r="O1038" t="str">
        <f t="shared" si="16"/>
        <v>CrealityHalotMax</v>
      </c>
    </row>
    <row r="1039" spans="1:15" x14ac:dyDescent="0.25">
      <c r="A1039" t="str">
        <f t="array" ref="A1039">IF(ROW()-1&gt;COUNTA([1]!T_Printers[Printers])*COUNTA([1]!T_Resins[Resins]),"",INDEX([1]!T_Printers[Printers],INT((ROW()-2)/COUNTA([1]!T_Resins[Resins])+1)))</f>
        <v>Creality Halot Max</v>
      </c>
      <c r="B1039" t="str">
        <f>_xlfn.XLOOKUP(A1039,[1]!T_Printers[Printers],[1]!T_Printers[Icon link],,0)</f>
        <v>CrealityHalotMax</v>
      </c>
      <c r="C1039" t="str">
        <f t="array" ref="C1039">IF(ROW()-1&gt;COUNTA([1]!T_Printers[Printers])*COUNTA([1]!T_Resins[Resins]),"",INDEX([1]!T_Resins[Resins],MOD(ROW()-2,COUNTA([1]!T_Resins[Resins]))+1))</f>
        <v>Dental Yellow Clear</v>
      </c>
      <c r="D1039">
        <f>IF(SUM(E1039:J1039)&lt;&gt;0,IF(ROW()-1&gt;COUNTA([1]!T_Printers[Printers])*COUNTA([1]!T_Resins[Resins]),"",2),"")</f>
        <v>2</v>
      </c>
      <c r="E1039" cm="1">
        <f t="array" ref="E1039">IFERROR(IF(ROW()-1&gt;COUNTA([1]!T_Printers[Printers])*COUNTA([1]!T_Resins[Resins]),"",_xlfn.IFS(ROUND(VLOOKUP(C1039,[1]!T_Resins[#Data],2,FALSE)/VLOOKUP(A1039,[1]!T_Printers[#Data],5,FALSE),1)&lt;=_xlfn.XLOOKUP(B1039,[1]Printers!L:L,[1]Printers!O:O,1,0,),ROUND(VLOOKUP(C1039,[1]!T_Resins[#Data],2,FALSE)/VLOOKUP(A1039,[1]!T_Printers[#Data],5,FALSE),1),ROUND(VLOOKUP(C1039,[1]!T_Resins[#Data],2,FALSE)/VLOOKUP(A1039,[1]!T_Printers[#Data],5,FALSE),1)&gt;_xlfn.XLOOKUP(B1039,[1]Printers!L:L,[1]Printers!O:O,1,0,),10)),"Используйте слой 100 мкм")</f>
        <v>3.7</v>
      </c>
      <c r="F1039">
        <f>IFERROR(IF(ROUND(_xlfn.XLOOKUP([1]Parameters!B1039,[1]Printers!L:L,[1]Printers!Q:Q,,0)*E1039/10,0)*10&lt;_xlfn.XLOOKUP([1]Parameters!B1039,[1]Printers!L:L,[1]Printers!P:P,,0),ROUND(_xlfn.XLOOKUP([1]Parameters!B1039,[1]Printers!L:L,[1]Printers!Q:Q,,0)*E1039/10,0)*10,_xlfn.XLOOKUP([1]Parameters!B1039,[1]Printers!L:L,[1]Printers!P:P,,0)),"")</f>
        <v>30</v>
      </c>
      <c r="G1039" cm="1">
        <f t="array" ref="G1039">IFERROR(IF(ROW()-1&gt;COUNTA([1]!T_Printers[Printers])*COUNTA([1]!T_Resins[Resins]),"",_xlfn.IFS(ROUND(VLOOKUP(C1039,[1]!T_Resins[#Data],3,FALSE)/VLOOKUP(A1039,[1]!T_Printers[#Data],5,FALSE),1)&lt;=_xlfn.XLOOKUP(B1039,[1]Printers!L:L,[1]Printers!O:O,1,0,),ROUND(VLOOKUP(C1039,[1]!T_Resins[#Data],3,FALSE)/VLOOKUP(A1039,[1]!T_Printers[#Data],5,FALSE),1),ROUND(VLOOKUP(C1039,[1]!T_Resins[#Data],3,FALSE)/VLOOKUP(A1039,[1]!T_Printers[#Data],5,FALSE),1)&gt;_xlfn.XLOOKUP(B1039,[1]Printers!L:L,[1]Printers!O:O,1,0,),10)),"")</f>
        <v>4.8</v>
      </c>
      <c r="H1039">
        <f>IFERROR(IF(ROUND(_xlfn.XLOOKUP([1]Parameters!B1039,[1]Printers!L:L,[1]Printers!Q:Q,,0)*G1039/10,0)*10&lt;_xlfn.XLOOKUP([1]Parameters!B1039,[1]Printers!L:L,[1]Printers!P:P,,0),ROUND(_xlfn.XLOOKUP([1]Parameters!B1039,[1]Printers!L:L,[1]Printers!Q:Q,,0)*G1039/10,0)*10,_xlfn.XLOOKUP([1]Parameters!B1039,[1]Printers!L:L,[1]Printers!P:P,,0)),"")</f>
        <v>40</v>
      </c>
      <c r="I1039" s="3" t="str" cm="1">
        <f t="array" ref="I1039">IFERROR(IF(ROW()-1&gt;COUNTA([1]!T_Printers[Printers])*COUNTA([1]!T_Resins[Resins]),"",_xlfn.IFS(ROUND(VLOOKUP(C1039,[1]!T_Resins[#Data],4,FALSE)/VLOOKUP(A1039,[1]!T_Printers[#Data],5,FALSE),1)&lt;=_xlfn.XLOOKUP(B1039,[1]Printers!L:L,[1]Printers!O:O,1,0,),ROUND(VLOOKUP(C1039,[1]!T_Resins[#Data],4,FALSE)/VLOOKUP(A1039,[1]!T_Printers[#Data],5,FALSE),1),ROUND(VLOOKUP(C1039,[1]!T_Resins[#Data],4,FALSE)/VLOOKUP(A1039,[1]!T_Printers[#Data],5,FALSE),1)&gt;_xlfn.XLOOKUP(B1039,[1]Printers!L:L,[1]Printers!O:O,1,0,),"")),"")</f>
        <v/>
      </c>
      <c r="J1039" t="str">
        <f>IFERROR(IF(ROUND(_xlfn.XLOOKUP([1]Parameters!B1039,[1]Printers!L:L,[1]Printers!Q:Q,,0)*I1039/10,0)*10&lt;_xlfn.XLOOKUP([1]Parameters!B1039,[1]Printers!L:L,[1]Printers!P:P,,0),ROUND(_xlfn.XLOOKUP([1]Parameters!B1039,[1]Printers!L:L,[1]Printers!Q:Q,,0)*I1039/10,0)*10,_xlfn.XLOOKUP([1]Parameters!B1039,[1]Printers!L:L,[1]Printers!P:P,,0)),"")</f>
        <v/>
      </c>
      <c r="K1039">
        <f>IF(SUM(E1039:J1039)&lt;&gt;0,VLOOKUP(A1039,[1]!T_Printers[#Data],10,FALSE)+VLOOKUP(C1039,[1]!T_Resins[#Data],10,FALSE),"")</f>
        <v>8</v>
      </c>
      <c r="L1039">
        <f>IF(SUM(E1039:J1039)&lt;&gt;0,VLOOKUP(A1039,[1]!T_Printers[#Data],11,FALSE),"")</f>
        <v>9</v>
      </c>
      <c r="M1039">
        <f>IF(SUM(E1039:J1039)&lt;&gt;0,VLOOKUP(C1039,[1]!T_Resins[#Data],8,FALSE),"")</f>
        <v>120</v>
      </c>
      <c r="N1039">
        <f>IF(_xlfn.XLOOKUP(B1039,[1]Printers!$L:$L,[1]Printers!$R:$R,0,0)&gt;0,[1]Parameters!M1039,IF(SUM(E1039:J1039)&lt;&gt;0,VLOOKUP(C1039,[1]!T_Resins[#Data],9,FALSE),""))</f>
        <v>120</v>
      </c>
      <c r="O1039" t="str">
        <f t="shared" si="16"/>
        <v>CrealityHalotMax</v>
      </c>
    </row>
    <row r="1040" spans="1:15" x14ac:dyDescent="0.25">
      <c r="A1040" t="str">
        <f t="array" ref="A1040">IF(ROW()-1&gt;COUNTA([1]!T_Printers[Printers])*COUNTA([1]!T_Resins[Resins]),"",INDEX([1]!T_Printers[Printers],INT((ROW()-2)/COUNTA([1]!T_Resins[Resins])+1)))</f>
        <v>Creality Halot Max</v>
      </c>
      <c r="B1040" t="str">
        <f>_xlfn.XLOOKUP(A1040,[1]!T_Printers[Printers],[1]!T_Printers[Icon link],,0)</f>
        <v>CrealityHalotMax</v>
      </c>
      <c r="C1040" t="str">
        <f t="array" ref="C1040">IF(ROW()-1&gt;COUNTA([1]!T_Printers[Printers])*COUNTA([1]!T_Resins[Resins]),"",INDEX([1]!T_Resins[Resins],MOD(ROW()-2,COUNTA([1]!T_Resins[Resins]))+1))</f>
        <v>Dental Yellow Clear PRO</v>
      </c>
      <c r="D1040">
        <f>IF(SUM(E1040:J1040)&lt;&gt;0,IF(ROW()-1&gt;COUNTA([1]!T_Printers[Printers])*COUNTA([1]!T_Resins[Resins]),"",2),"")</f>
        <v>2</v>
      </c>
      <c r="E1040" cm="1">
        <f t="array" ref="E1040">IFERROR(IF(ROW()-1&gt;COUNTA([1]!T_Printers[Printers])*COUNTA([1]!T_Resins[Resins]),"",_xlfn.IFS(ROUND(VLOOKUP(C1040,[1]!T_Resins[#Data],2,FALSE)/VLOOKUP(A1040,[1]!T_Printers[#Data],5,FALSE),1)&lt;=_xlfn.XLOOKUP(B1040,[1]Printers!L:L,[1]Printers!O:O,1,0,),ROUND(VLOOKUP(C1040,[1]!T_Resins[#Data],2,FALSE)/VLOOKUP(A1040,[1]!T_Printers[#Data],5,FALSE),1),ROUND(VLOOKUP(C1040,[1]!T_Resins[#Data],2,FALSE)/VLOOKUP(A1040,[1]!T_Printers[#Data],5,FALSE),1)&gt;_xlfn.XLOOKUP(B1040,[1]Printers!L:L,[1]Printers!O:O,1,0,),10)),"Используйте слой 100 мкм")</f>
        <v>9.6</v>
      </c>
      <c r="F1040">
        <f>IFERROR(IF(ROUND(_xlfn.XLOOKUP([1]Parameters!B1040,[1]Printers!L:L,[1]Printers!Q:Q,,0)*E1040/10,0)*10&lt;_xlfn.XLOOKUP([1]Parameters!B1040,[1]Printers!L:L,[1]Printers!P:P,,0),ROUND(_xlfn.XLOOKUP([1]Parameters!B1040,[1]Printers!L:L,[1]Printers!Q:Q,,0)*E1040/10,0)*10,_xlfn.XLOOKUP([1]Parameters!B1040,[1]Printers!L:L,[1]Printers!P:P,,0)),"")</f>
        <v>70</v>
      </c>
      <c r="G1040" cm="1">
        <f t="array" ref="G1040">IFERROR(IF(ROW()-1&gt;COUNTA([1]!T_Printers[Printers])*COUNTA([1]!T_Resins[Resins]),"",_xlfn.IFS(ROUND(VLOOKUP(C1040,[1]!T_Resins[#Data],3,FALSE)/VLOOKUP(A1040,[1]!T_Printers[#Data],5,FALSE),1)&lt;=_xlfn.XLOOKUP(B1040,[1]Printers!L:L,[1]Printers!O:O,1,0,),ROUND(VLOOKUP(C1040,[1]!T_Resins[#Data],3,FALSE)/VLOOKUP(A1040,[1]!T_Printers[#Data],5,FALSE),1),ROUND(VLOOKUP(C1040,[1]!T_Resins[#Data],3,FALSE)/VLOOKUP(A1040,[1]!T_Printers[#Data],5,FALSE),1)&gt;_xlfn.XLOOKUP(B1040,[1]Printers!L:L,[1]Printers!O:O,1,0,),10)),"")</f>
        <v>10</v>
      </c>
      <c r="H1040">
        <f>IFERROR(IF(ROUND(_xlfn.XLOOKUP([1]Parameters!B1040,[1]Printers!L:L,[1]Printers!Q:Q,,0)*G1040/10,0)*10&lt;_xlfn.XLOOKUP([1]Parameters!B1040,[1]Printers!L:L,[1]Printers!P:P,,0),ROUND(_xlfn.XLOOKUP([1]Parameters!B1040,[1]Printers!L:L,[1]Printers!Q:Q,,0)*G1040/10,0)*10,_xlfn.XLOOKUP([1]Parameters!B1040,[1]Printers!L:L,[1]Printers!P:P,,0)),"")</f>
        <v>70</v>
      </c>
      <c r="I1040" s="3" t="str" cm="1">
        <f t="array" ref="I1040">IFERROR(IF(ROW()-1&gt;COUNTA([1]!T_Printers[Printers])*COUNTA([1]!T_Resins[Resins]),"",_xlfn.IFS(ROUND(VLOOKUP(C1040,[1]!T_Resins[#Data],4,FALSE)/VLOOKUP(A1040,[1]!T_Printers[#Data],5,FALSE),1)&lt;=_xlfn.XLOOKUP(B1040,[1]Printers!L:L,[1]Printers!O:O,1,0,),ROUND(VLOOKUP(C1040,[1]!T_Resins[#Data],4,FALSE)/VLOOKUP(A1040,[1]!T_Printers[#Data],5,FALSE),1),ROUND(VLOOKUP(C1040,[1]!T_Resins[#Data],4,FALSE)/VLOOKUP(A1040,[1]!T_Printers[#Data],5,FALSE),1)&gt;_xlfn.XLOOKUP(B1040,[1]Printers!L:L,[1]Printers!O:O,1,0,),"")),"")</f>
        <v/>
      </c>
      <c r="J1040" t="str">
        <f>IFERROR(IF(ROUND(_xlfn.XLOOKUP([1]Parameters!B1040,[1]Printers!L:L,[1]Printers!Q:Q,,0)*I1040/10,0)*10&lt;_xlfn.XLOOKUP([1]Parameters!B1040,[1]Printers!L:L,[1]Printers!P:P,,0),ROUND(_xlfn.XLOOKUP([1]Parameters!B1040,[1]Printers!L:L,[1]Printers!Q:Q,,0)*I1040/10,0)*10,_xlfn.XLOOKUP([1]Parameters!B1040,[1]Printers!L:L,[1]Printers!P:P,,0)),"")</f>
        <v/>
      </c>
      <c r="K1040">
        <f>IF(SUM(E1040:J1040)&lt;&gt;0,VLOOKUP(A1040,[1]!T_Printers[#Data],10,FALSE)+VLOOKUP(C1040,[1]!T_Resins[#Data],10,FALSE),"")</f>
        <v>8</v>
      </c>
      <c r="L1040">
        <f>IF(SUM(E1040:J1040)&lt;&gt;0,VLOOKUP(A1040,[1]!T_Printers[#Data],11,FALSE),"")</f>
        <v>9</v>
      </c>
      <c r="M1040">
        <f>IF(SUM(E1040:J1040)&lt;&gt;0,VLOOKUP(C1040,[1]!T_Resins[#Data],8,FALSE),"")</f>
        <v>120</v>
      </c>
      <c r="N1040">
        <f>IF(_xlfn.XLOOKUP(B1040,[1]Printers!$L:$L,[1]Printers!$R:$R,0,0)&gt;0,[1]Parameters!M1040,IF(SUM(E1040:J1040)&lt;&gt;0,VLOOKUP(C1040,[1]!T_Resins[#Data],9,FALSE),""))</f>
        <v>120</v>
      </c>
      <c r="O1040" t="str">
        <f t="shared" si="16"/>
        <v>CrealityHalotMax</v>
      </c>
    </row>
    <row r="1041" spans="1:15" x14ac:dyDescent="0.25">
      <c r="A1041" t="str">
        <f t="array" ref="A1041">IF(ROW()-1&gt;COUNTA([1]!T_Printers[Printers])*COUNTA([1]!T_Resins[Resins]),"",INDEX([1]!T_Printers[Printers],INT((ROW()-2)/COUNTA([1]!T_Resins[Resins])+1)))</f>
        <v>Creality Halot Max</v>
      </c>
      <c r="B1041" t="str">
        <f>_xlfn.XLOOKUP(A1041,[1]!T_Printers[Printers],[1]!T_Printers[Icon link],,0)</f>
        <v>CrealityHalotMax</v>
      </c>
      <c r="C1041" t="str">
        <f t="array" ref="C1041">IF(ROW()-1&gt;COUNTA([1]!T_Printers[Printers])*COUNTA([1]!T_Resins[Resins]),"",INDEX([1]!T_Resins[Resins],MOD(ROW()-2,COUNTA([1]!T_Resins[Resins]))+1))</f>
        <v>Industrial ABS Black</v>
      </c>
      <c r="D1041">
        <f>IF(SUM(E1041:J1041)&lt;&gt;0,IF(ROW()-1&gt;COUNTA([1]!T_Printers[Printers])*COUNTA([1]!T_Resins[Resins]),"",2),"")</f>
        <v>2</v>
      </c>
      <c r="E1041" cm="1">
        <f t="array" ref="E1041">IFERROR(IF(ROW()-1&gt;COUNTA([1]!T_Printers[Printers])*COUNTA([1]!T_Resins[Resins]),"",_xlfn.IFS(ROUND(VLOOKUP(C1041,[1]!T_Resins[#Data],2,FALSE)/VLOOKUP(A1041,[1]!T_Printers[#Data],5,FALSE),1)&lt;=_xlfn.XLOOKUP(B1041,[1]Printers!L:L,[1]Printers!O:O,1,0,),ROUND(VLOOKUP(C1041,[1]!T_Resins[#Data],2,FALSE)/VLOOKUP(A1041,[1]!T_Printers[#Data],5,FALSE),1),ROUND(VLOOKUP(C1041,[1]!T_Resins[#Data],2,FALSE)/VLOOKUP(A1041,[1]!T_Printers[#Data],5,FALSE),1)&gt;_xlfn.XLOOKUP(B1041,[1]Printers!L:L,[1]Printers!O:O,1,0,),10)),"Используйте слой 100 мкм")</f>
        <v>7.6</v>
      </c>
      <c r="F1041">
        <f>IFERROR(IF(ROUND(_xlfn.XLOOKUP([1]Parameters!B1041,[1]Printers!L:L,[1]Printers!Q:Q,,0)*E1041/10,0)*10&lt;_xlfn.XLOOKUP([1]Parameters!B1041,[1]Printers!L:L,[1]Printers!P:P,,0),ROUND(_xlfn.XLOOKUP([1]Parameters!B1041,[1]Printers!L:L,[1]Printers!Q:Q,,0)*E1041/10,0)*10,_xlfn.XLOOKUP([1]Parameters!B1041,[1]Printers!L:L,[1]Printers!P:P,,0)),"")</f>
        <v>70</v>
      </c>
      <c r="G1041" cm="1">
        <f t="array" ref="G1041">IFERROR(IF(ROW()-1&gt;COUNTA([1]!T_Printers[Printers])*COUNTA([1]!T_Resins[Resins]),"",_xlfn.IFS(ROUND(VLOOKUP(C1041,[1]!T_Resins[#Data],3,FALSE)/VLOOKUP(A1041,[1]!T_Printers[#Data],5,FALSE),1)&lt;=_xlfn.XLOOKUP(B1041,[1]Printers!L:L,[1]Printers!O:O,1,0,),ROUND(VLOOKUP(C1041,[1]!T_Resins[#Data],3,FALSE)/VLOOKUP(A1041,[1]!T_Printers[#Data],5,FALSE),1),ROUND(VLOOKUP(C1041,[1]!T_Resins[#Data],3,FALSE)/VLOOKUP(A1041,[1]!T_Printers[#Data],5,FALSE),1)&gt;_xlfn.XLOOKUP(B1041,[1]Printers!L:L,[1]Printers!O:O,1,0,),10)),"")</f>
        <v>9.8000000000000007</v>
      </c>
      <c r="H1041">
        <f>IFERROR(IF(ROUND(_xlfn.XLOOKUP([1]Parameters!B1041,[1]Printers!L:L,[1]Printers!Q:Q,,0)*G1041/10,0)*10&lt;_xlfn.XLOOKUP([1]Parameters!B1041,[1]Printers!L:L,[1]Printers!P:P,,0),ROUND(_xlfn.XLOOKUP([1]Parameters!B1041,[1]Printers!L:L,[1]Printers!Q:Q,,0)*G1041/10,0)*10,_xlfn.XLOOKUP([1]Parameters!B1041,[1]Printers!L:L,[1]Printers!P:P,,0)),"")</f>
        <v>70</v>
      </c>
      <c r="I1041" s="3" t="str" cm="1">
        <f t="array" ref="I1041">IFERROR(IF(ROW()-1&gt;COUNTA([1]!T_Printers[Printers])*COUNTA([1]!T_Resins[Resins]),"",_xlfn.IFS(ROUND(VLOOKUP(C1041,[1]!T_Resins[#Data],4,FALSE)/VLOOKUP(A1041,[1]!T_Printers[#Data],5,FALSE),1)&lt;=_xlfn.XLOOKUP(B1041,[1]Printers!L:L,[1]Printers!O:O,1,0,),ROUND(VLOOKUP(C1041,[1]!T_Resins[#Data],4,FALSE)/VLOOKUP(A1041,[1]!T_Printers[#Data],5,FALSE),1),ROUND(VLOOKUP(C1041,[1]!T_Resins[#Data],4,FALSE)/VLOOKUP(A1041,[1]!T_Printers[#Data],5,FALSE),1)&gt;_xlfn.XLOOKUP(B1041,[1]Printers!L:L,[1]Printers!O:O,1,0,),"")),"")</f>
        <v/>
      </c>
      <c r="J1041" t="str">
        <f>IFERROR(IF(ROUND(_xlfn.XLOOKUP([1]Parameters!B1041,[1]Printers!L:L,[1]Printers!Q:Q,,0)*I1041/10,0)*10&lt;_xlfn.XLOOKUP([1]Parameters!B1041,[1]Printers!L:L,[1]Printers!P:P,,0),ROUND(_xlfn.XLOOKUP([1]Parameters!B1041,[1]Printers!L:L,[1]Printers!Q:Q,,0)*I1041/10,0)*10,_xlfn.XLOOKUP([1]Parameters!B1041,[1]Printers!L:L,[1]Printers!P:P,,0)),"")</f>
        <v/>
      </c>
      <c r="K1041">
        <f>IF(SUM(E1041:J1041)&lt;&gt;0,VLOOKUP(A1041,[1]!T_Printers[#Data],10,FALSE)+VLOOKUP(C1041,[1]!T_Resins[#Data],10,FALSE),"")</f>
        <v>8</v>
      </c>
      <c r="L1041">
        <f>IF(SUM(E1041:J1041)&lt;&gt;0,VLOOKUP(A1041,[1]!T_Printers[#Data],11,FALSE),"")</f>
        <v>9</v>
      </c>
      <c r="M1041">
        <f>IF(SUM(E1041:J1041)&lt;&gt;0,VLOOKUP(C1041,[1]!T_Resins[#Data],8,FALSE),"")</f>
        <v>60</v>
      </c>
      <c r="N1041">
        <f>IF(_xlfn.XLOOKUP(B1041,[1]Printers!$L:$L,[1]Printers!$R:$R,0,0)&gt;0,[1]Parameters!M1041,IF(SUM(E1041:J1041)&lt;&gt;0,VLOOKUP(C1041,[1]!T_Resins[#Data],9,FALSE),""))</f>
        <v>60</v>
      </c>
      <c r="O1041" t="str">
        <f t="shared" si="16"/>
        <v>CrealityHalotMax</v>
      </c>
    </row>
    <row r="1042" spans="1:15" x14ac:dyDescent="0.25">
      <c r="A1042" t="str">
        <f t="array" ref="A1042">IF(ROW()-1&gt;COUNTA([1]!T_Printers[Printers])*COUNTA([1]!T_Resins[Resins]),"",INDEX([1]!T_Printers[Printers],INT((ROW()-2)/COUNTA([1]!T_Resins[Resins])+1)))</f>
        <v>Creality Halot Max</v>
      </c>
      <c r="B1042" t="str">
        <f>_xlfn.XLOOKUP(A1042,[1]!T_Printers[Printers],[1]!T_Printers[Icon link],,0)</f>
        <v>CrealityHalotMax</v>
      </c>
      <c r="C1042" t="str">
        <f t="array" ref="C1042">IF(ROW()-1&gt;COUNTA([1]!T_Printers[Printers])*COUNTA([1]!T_Resins[Resins]),"",INDEX([1]!T_Resins[Resins],MOD(ROW()-2,COUNTA([1]!T_Resins[Resins]))+1))</f>
        <v>Industrial ABS-Like Grey</v>
      </c>
      <c r="D1042">
        <f>IF(SUM(E1042:J1042)&lt;&gt;0,IF(ROW()-1&gt;COUNTA([1]!T_Printers[Printers])*COUNTA([1]!T_Resins[Resins]),"",2),"")</f>
        <v>2</v>
      </c>
      <c r="E1042" cm="1">
        <f t="array" ref="E1042">IFERROR(IF(ROW()-1&gt;COUNTA([1]!T_Printers[Printers])*COUNTA([1]!T_Resins[Resins]),"",_xlfn.IFS(ROUND(VLOOKUP(C1042,[1]!T_Resins[#Data],2,FALSE)/VLOOKUP(A1042,[1]!T_Printers[#Data],5,FALSE),1)&lt;=_xlfn.XLOOKUP(B1042,[1]Printers!L:L,[1]Printers!O:O,1,0,),ROUND(VLOOKUP(C1042,[1]!T_Resins[#Data],2,FALSE)/VLOOKUP(A1042,[1]!T_Printers[#Data],5,FALSE),1),ROUND(VLOOKUP(C1042,[1]!T_Resins[#Data],2,FALSE)/VLOOKUP(A1042,[1]!T_Printers[#Data],5,FALSE),1)&gt;_xlfn.XLOOKUP(B1042,[1]Printers!L:L,[1]Printers!O:O,1,0,),10)),"Используйте слой 100 мкм")</f>
        <v>7.5</v>
      </c>
      <c r="F1042">
        <f>IFERROR(IF(ROUND(_xlfn.XLOOKUP([1]Parameters!B1042,[1]Printers!L:L,[1]Printers!Q:Q,,0)*E1042/10,0)*10&lt;_xlfn.XLOOKUP([1]Parameters!B1042,[1]Printers!L:L,[1]Printers!P:P,,0),ROUND(_xlfn.XLOOKUP([1]Parameters!B1042,[1]Printers!L:L,[1]Printers!Q:Q,,0)*E1042/10,0)*10,_xlfn.XLOOKUP([1]Parameters!B1042,[1]Printers!L:L,[1]Printers!P:P,,0)),"")</f>
        <v>70</v>
      </c>
      <c r="G1042" cm="1">
        <f t="array" ref="G1042">IFERROR(IF(ROW()-1&gt;COUNTA([1]!T_Printers[Printers])*COUNTA([1]!T_Resins[Resins]),"",_xlfn.IFS(ROUND(VLOOKUP(C1042,[1]!T_Resins[#Data],3,FALSE)/VLOOKUP(A1042,[1]!T_Printers[#Data],5,FALSE),1)&lt;=_xlfn.XLOOKUP(B1042,[1]Printers!L:L,[1]Printers!O:O,1,0,),ROUND(VLOOKUP(C1042,[1]!T_Resins[#Data],3,FALSE)/VLOOKUP(A1042,[1]!T_Printers[#Data],5,FALSE),1),ROUND(VLOOKUP(C1042,[1]!T_Resins[#Data],3,FALSE)/VLOOKUP(A1042,[1]!T_Printers[#Data],5,FALSE),1)&gt;_xlfn.XLOOKUP(B1042,[1]Printers!L:L,[1]Printers!O:O,1,0,),10)),"")</f>
        <v>9.8000000000000007</v>
      </c>
      <c r="H1042">
        <f>IFERROR(IF(ROUND(_xlfn.XLOOKUP([1]Parameters!B1042,[1]Printers!L:L,[1]Printers!Q:Q,,0)*G1042/10,0)*10&lt;_xlfn.XLOOKUP([1]Parameters!B1042,[1]Printers!L:L,[1]Printers!P:P,,0),ROUND(_xlfn.XLOOKUP([1]Parameters!B1042,[1]Printers!L:L,[1]Printers!Q:Q,,0)*G1042/10,0)*10,_xlfn.XLOOKUP([1]Parameters!B1042,[1]Printers!L:L,[1]Printers!P:P,,0)),"")</f>
        <v>70</v>
      </c>
      <c r="I1042" s="3" t="str" cm="1">
        <f t="array" ref="I1042">IFERROR(IF(ROW()-1&gt;COUNTA([1]!T_Printers[Printers])*COUNTA([1]!T_Resins[Resins]),"",_xlfn.IFS(ROUND(VLOOKUP(C1042,[1]!T_Resins[#Data],4,FALSE)/VLOOKUP(A1042,[1]!T_Printers[#Data],5,FALSE),1)&lt;=_xlfn.XLOOKUP(B1042,[1]Printers!L:L,[1]Printers!O:O,1,0,),ROUND(VLOOKUP(C1042,[1]!T_Resins[#Data],4,FALSE)/VLOOKUP(A1042,[1]!T_Printers[#Data],5,FALSE),1),ROUND(VLOOKUP(C1042,[1]!T_Resins[#Data],4,FALSE)/VLOOKUP(A1042,[1]!T_Printers[#Data],5,FALSE),1)&gt;_xlfn.XLOOKUP(B1042,[1]Printers!L:L,[1]Printers!O:O,1,0,),"")),"")</f>
        <v/>
      </c>
      <c r="J1042" t="str">
        <f>IFERROR(IF(ROUND(_xlfn.XLOOKUP([1]Parameters!B1042,[1]Printers!L:L,[1]Printers!Q:Q,,0)*I1042/10,0)*10&lt;_xlfn.XLOOKUP([1]Parameters!B1042,[1]Printers!L:L,[1]Printers!P:P,,0),ROUND(_xlfn.XLOOKUP([1]Parameters!B1042,[1]Printers!L:L,[1]Printers!Q:Q,,0)*I1042/10,0)*10,_xlfn.XLOOKUP([1]Parameters!B1042,[1]Printers!L:L,[1]Printers!P:P,,0)),"")</f>
        <v/>
      </c>
      <c r="K1042">
        <f>IF(SUM(E1042:J1042)&lt;&gt;0,VLOOKUP(A1042,[1]!T_Printers[#Data],10,FALSE)+VLOOKUP(C1042,[1]!T_Resins[#Data],10,FALSE),"")</f>
        <v>8</v>
      </c>
      <c r="L1042">
        <f>IF(SUM(E1042:J1042)&lt;&gt;0,VLOOKUP(A1042,[1]!T_Printers[#Data],11,FALSE),"")</f>
        <v>9</v>
      </c>
      <c r="M1042">
        <f>IF(SUM(E1042:J1042)&lt;&gt;0,VLOOKUP(C1042,[1]!T_Resins[#Data],8,FALSE),"")</f>
        <v>120</v>
      </c>
      <c r="N1042">
        <f>IF(_xlfn.XLOOKUP(B1042,[1]Printers!$L:$L,[1]Printers!$R:$R,0,0)&gt;0,[1]Parameters!M1042,IF(SUM(E1042:J1042)&lt;&gt;0,VLOOKUP(C1042,[1]!T_Resins[#Data],9,FALSE),""))</f>
        <v>120</v>
      </c>
      <c r="O1042" t="str">
        <f t="shared" si="16"/>
        <v>CrealityHalotMax</v>
      </c>
    </row>
    <row r="1043" spans="1:15" x14ac:dyDescent="0.25">
      <c r="A1043" t="str">
        <f t="array" ref="A1043">IF(ROW()-1&gt;COUNTA([1]!T_Printers[Printers])*COUNTA([1]!T_Resins[Resins]),"",INDEX([1]!T_Printers[Printers],INT((ROW()-2)/COUNTA([1]!T_Resins[Resins])+1)))</f>
        <v>Creality Halot Max</v>
      </c>
      <c r="B1043" t="str">
        <f>_xlfn.XLOOKUP(A1043,[1]!T_Printers[Printers],[1]!T_Printers[Icon link],,0)</f>
        <v>CrealityHalotMax</v>
      </c>
      <c r="C1043" t="str">
        <f t="array" ref="C1043">IF(ROW()-1&gt;COUNTA([1]!T_Printers[Printers])*COUNTA([1]!T_Resins[Resins]),"",INDEX([1]!T_Resins[Resins],MOD(ROW()-2,COUNTA([1]!T_Resins[Resins]))+1))</f>
        <v>Industrial Flex Natural Clear</v>
      </c>
      <c r="D1043">
        <f>IF(SUM(E1043:J1043)&lt;&gt;0,IF(ROW()-1&gt;COUNTA([1]!T_Printers[Printers])*COUNTA([1]!T_Resins[Resins]),"",2),"")</f>
        <v>2</v>
      </c>
      <c r="E1043" cm="1">
        <f t="array" ref="E1043">IFERROR(IF(ROW()-1&gt;COUNTA([1]!T_Printers[Printers])*COUNTA([1]!T_Resins[Resins]),"",_xlfn.IFS(ROUND(VLOOKUP(C1043,[1]!T_Resins[#Data],2,FALSE)/VLOOKUP(A1043,[1]!T_Printers[#Data],5,FALSE),1)&lt;=_xlfn.XLOOKUP(B1043,[1]Printers!L:L,[1]Printers!O:O,1,0,),ROUND(VLOOKUP(C1043,[1]!T_Resins[#Data],2,FALSE)/VLOOKUP(A1043,[1]!T_Printers[#Data],5,FALSE),1),ROUND(VLOOKUP(C1043,[1]!T_Resins[#Data],2,FALSE)/VLOOKUP(A1043,[1]!T_Printers[#Data],5,FALSE),1)&gt;_xlfn.XLOOKUP(B1043,[1]Printers!L:L,[1]Printers!O:O,1,0,),10)),"Используйте слой 100 мкм")</f>
        <v>2.8</v>
      </c>
      <c r="F1043">
        <f>IFERROR(IF(ROUND(_xlfn.XLOOKUP([1]Parameters!B1043,[1]Printers!L:L,[1]Printers!Q:Q,,0)*E1043/10,0)*10&lt;_xlfn.XLOOKUP([1]Parameters!B1043,[1]Printers!L:L,[1]Printers!P:P,,0),ROUND(_xlfn.XLOOKUP([1]Parameters!B1043,[1]Printers!L:L,[1]Printers!Q:Q,,0)*E1043/10,0)*10,_xlfn.XLOOKUP([1]Parameters!B1043,[1]Printers!L:L,[1]Printers!P:P,,0)),"")</f>
        <v>30</v>
      </c>
      <c r="G1043" cm="1">
        <f t="array" ref="G1043">IFERROR(IF(ROW()-1&gt;COUNTA([1]!T_Printers[Printers])*COUNTA([1]!T_Resins[Resins]),"",_xlfn.IFS(ROUND(VLOOKUP(C1043,[1]!T_Resins[#Data],3,FALSE)/VLOOKUP(A1043,[1]!T_Printers[#Data],5,FALSE),1)&lt;=_xlfn.XLOOKUP(B1043,[1]Printers!L:L,[1]Printers!O:O,1,0,),ROUND(VLOOKUP(C1043,[1]!T_Resins[#Data],3,FALSE)/VLOOKUP(A1043,[1]!T_Printers[#Data],5,FALSE),1),ROUND(VLOOKUP(C1043,[1]!T_Resins[#Data],3,FALSE)/VLOOKUP(A1043,[1]!T_Printers[#Data],5,FALSE),1)&gt;_xlfn.XLOOKUP(B1043,[1]Printers!L:L,[1]Printers!O:O,1,0,),10)),"")</f>
        <v>3.7</v>
      </c>
      <c r="H1043">
        <f>IFERROR(IF(ROUND(_xlfn.XLOOKUP([1]Parameters!B1043,[1]Printers!L:L,[1]Printers!Q:Q,,0)*G1043/10,0)*10&lt;_xlfn.XLOOKUP([1]Parameters!B1043,[1]Printers!L:L,[1]Printers!P:P,,0),ROUND(_xlfn.XLOOKUP([1]Parameters!B1043,[1]Printers!L:L,[1]Printers!Q:Q,,0)*G1043/10,0)*10,_xlfn.XLOOKUP([1]Parameters!B1043,[1]Printers!L:L,[1]Printers!P:P,,0)),"")</f>
        <v>30</v>
      </c>
      <c r="I1043" s="3" t="str" cm="1">
        <f t="array" ref="I1043">IFERROR(IF(ROW()-1&gt;COUNTA([1]!T_Printers[Printers])*COUNTA([1]!T_Resins[Resins]),"",_xlfn.IFS(ROUND(VLOOKUP(C1043,[1]!T_Resins[#Data],4,FALSE)/VLOOKUP(A1043,[1]!T_Printers[#Data],5,FALSE),1)&lt;=_xlfn.XLOOKUP(B1043,[1]Printers!L:L,[1]Printers!O:O,1,0,),ROUND(VLOOKUP(C1043,[1]!T_Resins[#Data],4,FALSE)/VLOOKUP(A1043,[1]!T_Printers[#Data],5,FALSE),1),ROUND(VLOOKUP(C1043,[1]!T_Resins[#Data],4,FALSE)/VLOOKUP(A1043,[1]!T_Printers[#Data],5,FALSE),1)&gt;_xlfn.XLOOKUP(B1043,[1]Printers!L:L,[1]Printers!O:O,1,0,),"")),"")</f>
        <v/>
      </c>
      <c r="J1043" t="str">
        <f>IFERROR(IF(ROUND(_xlfn.XLOOKUP([1]Parameters!B1043,[1]Printers!L:L,[1]Printers!Q:Q,,0)*I1043/10,0)*10&lt;_xlfn.XLOOKUP([1]Parameters!B1043,[1]Printers!L:L,[1]Printers!P:P,,0),ROUND(_xlfn.XLOOKUP([1]Parameters!B1043,[1]Printers!L:L,[1]Printers!Q:Q,,0)*I1043/10,0)*10,_xlfn.XLOOKUP([1]Parameters!B1043,[1]Printers!L:L,[1]Printers!P:P,,0)),"")</f>
        <v/>
      </c>
      <c r="K1043">
        <f>IF(SUM(E1043:J1043)&lt;&gt;0,VLOOKUP(A1043,[1]!T_Printers[#Data],10,FALSE)+VLOOKUP(C1043,[1]!T_Resins[#Data],10,FALSE),"")</f>
        <v>8</v>
      </c>
      <c r="L1043">
        <f>IF(SUM(E1043:J1043)&lt;&gt;0,VLOOKUP(A1043,[1]!T_Printers[#Data],11,FALSE),"")</f>
        <v>9</v>
      </c>
      <c r="M1043">
        <f>IF(SUM(E1043:J1043)&lt;&gt;0,VLOOKUP(C1043,[1]!T_Resins[#Data],8,FALSE),"")</f>
        <v>60</v>
      </c>
      <c r="N1043">
        <f>IF(_xlfn.XLOOKUP(B1043,[1]Printers!$L:$L,[1]Printers!$R:$R,0,0)&gt;0,[1]Parameters!M1043,IF(SUM(E1043:J1043)&lt;&gt;0,VLOOKUP(C1043,[1]!T_Resins[#Data],9,FALSE),""))</f>
        <v>60</v>
      </c>
      <c r="O1043" t="str">
        <f t="shared" si="16"/>
        <v>CrealityHalotMax</v>
      </c>
    </row>
    <row r="1044" spans="1:15" x14ac:dyDescent="0.25">
      <c r="A1044" t="str">
        <f t="array" ref="A1044">IF(ROW()-1&gt;COUNTA([1]!T_Printers[Printers])*COUNTA([1]!T_Resins[Resins]),"",INDEX([1]!T_Printers[Printers],INT((ROW()-2)/COUNTA([1]!T_Resins[Resins])+1)))</f>
        <v>Creality Halot Max</v>
      </c>
      <c r="B1044" t="str">
        <f>_xlfn.XLOOKUP(A1044,[1]!T_Printers[Printers],[1]!T_Printers[Icon link],,0)</f>
        <v>CrealityHalotMax</v>
      </c>
      <c r="C1044" t="str">
        <f t="array" ref="C1044">IF(ROW()-1&gt;COUNTA([1]!T_Printers[Printers])*COUNTA([1]!T_Resins[Resins]),"",INDEX([1]!T_Resins[Resins],MOD(ROW()-2,COUNTA([1]!T_Resins[Resins]))+1))</f>
        <v>Industrial Nylon Like</v>
      </c>
      <c r="D1044">
        <f>IF(SUM(E1044:J1044)&lt;&gt;0,IF(ROW()-1&gt;COUNTA([1]!T_Printers[Printers])*COUNTA([1]!T_Resins[Resins]),"",2),"")</f>
        <v>2</v>
      </c>
      <c r="E1044" cm="1">
        <f t="array" ref="E1044">IFERROR(IF(ROW()-1&gt;COUNTA([1]!T_Printers[Printers])*COUNTA([1]!T_Resins[Resins]),"",_xlfn.IFS(ROUND(VLOOKUP(C1044,[1]!T_Resins[#Data],2,FALSE)/VLOOKUP(A1044,[1]!T_Printers[#Data],5,FALSE),1)&lt;=_xlfn.XLOOKUP(B1044,[1]Printers!L:L,[1]Printers!O:O,1,0,),ROUND(VLOOKUP(C1044,[1]!T_Resins[#Data],2,FALSE)/VLOOKUP(A1044,[1]!T_Printers[#Data],5,FALSE),1),ROUND(VLOOKUP(C1044,[1]!T_Resins[#Data],2,FALSE)/VLOOKUP(A1044,[1]!T_Printers[#Data],5,FALSE),1)&gt;_xlfn.XLOOKUP(B1044,[1]Printers!L:L,[1]Printers!O:O,1,0,),10)),"Используйте слой 100 мкм")</f>
        <v>2</v>
      </c>
      <c r="F1044">
        <f>IFERROR(IF(ROUND(_xlfn.XLOOKUP([1]Parameters!B1044,[1]Printers!L:L,[1]Printers!Q:Q,,0)*E1044/10,0)*10&lt;_xlfn.XLOOKUP([1]Parameters!B1044,[1]Printers!L:L,[1]Printers!P:P,,0),ROUND(_xlfn.XLOOKUP([1]Parameters!B1044,[1]Printers!L:L,[1]Printers!Q:Q,,0)*E1044/10,0)*10,_xlfn.XLOOKUP([1]Parameters!B1044,[1]Printers!L:L,[1]Printers!P:P,,0)),"")</f>
        <v>20</v>
      </c>
      <c r="G1044" cm="1">
        <f t="array" ref="G1044">IFERROR(IF(ROW()-1&gt;COUNTA([1]!T_Printers[Printers])*COUNTA([1]!T_Resins[Resins]),"",_xlfn.IFS(ROUND(VLOOKUP(C1044,[1]!T_Resins[#Data],3,FALSE)/VLOOKUP(A1044,[1]!T_Printers[#Data],5,FALSE),1)&lt;=_xlfn.XLOOKUP(B1044,[1]Printers!L:L,[1]Printers!O:O,1,0,),ROUND(VLOOKUP(C1044,[1]!T_Resins[#Data],3,FALSE)/VLOOKUP(A1044,[1]!T_Printers[#Data],5,FALSE),1),ROUND(VLOOKUP(C1044,[1]!T_Resins[#Data],3,FALSE)/VLOOKUP(A1044,[1]!T_Printers[#Data],5,FALSE),1)&gt;_xlfn.XLOOKUP(B1044,[1]Printers!L:L,[1]Printers!O:O,1,0,),10)),"")</f>
        <v>2.7</v>
      </c>
      <c r="H1044">
        <f>IFERROR(IF(ROUND(_xlfn.XLOOKUP([1]Parameters!B1044,[1]Printers!L:L,[1]Printers!Q:Q,,0)*G1044/10,0)*10&lt;_xlfn.XLOOKUP([1]Parameters!B1044,[1]Printers!L:L,[1]Printers!P:P,,0),ROUND(_xlfn.XLOOKUP([1]Parameters!B1044,[1]Printers!L:L,[1]Printers!Q:Q,,0)*G1044/10,0)*10,_xlfn.XLOOKUP([1]Parameters!B1044,[1]Printers!L:L,[1]Printers!P:P,,0)),"")</f>
        <v>20</v>
      </c>
      <c r="I1044" s="3" t="str" cm="1">
        <f t="array" ref="I1044">IFERROR(IF(ROW()-1&gt;COUNTA([1]!T_Printers[Printers])*COUNTA([1]!T_Resins[Resins]),"",_xlfn.IFS(ROUND(VLOOKUP(C1044,[1]!T_Resins[#Data],4,FALSE)/VLOOKUP(A1044,[1]!T_Printers[#Data],5,FALSE),1)&lt;=_xlfn.XLOOKUP(B1044,[1]Printers!L:L,[1]Printers!O:O,1,0,),ROUND(VLOOKUP(C1044,[1]!T_Resins[#Data],4,FALSE)/VLOOKUP(A1044,[1]!T_Printers[#Data],5,FALSE),1),ROUND(VLOOKUP(C1044,[1]!T_Resins[#Data],4,FALSE)/VLOOKUP(A1044,[1]!T_Printers[#Data],5,FALSE),1)&gt;_xlfn.XLOOKUP(B1044,[1]Printers!L:L,[1]Printers!O:O,1,0,),"")),"")</f>
        <v/>
      </c>
      <c r="J1044" t="str">
        <f>IFERROR(IF(ROUND(_xlfn.XLOOKUP([1]Parameters!B1044,[1]Printers!L:L,[1]Printers!Q:Q,,0)*I1044/10,0)*10&lt;_xlfn.XLOOKUP([1]Parameters!B1044,[1]Printers!L:L,[1]Printers!P:P,,0),ROUND(_xlfn.XLOOKUP([1]Parameters!B1044,[1]Printers!L:L,[1]Printers!Q:Q,,0)*I1044/10,0)*10,_xlfn.XLOOKUP([1]Parameters!B1044,[1]Printers!L:L,[1]Printers!P:P,,0)),"")</f>
        <v/>
      </c>
      <c r="K1044">
        <f>IF(SUM(E1044:J1044)&lt;&gt;0,VLOOKUP(A1044,[1]!T_Printers[#Data],10,FALSE)+VLOOKUP(C1044,[1]!T_Resins[#Data],10,FALSE),"")</f>
        <v>8</v>
      </c>
      <c r="L1044">
        <f>IF(SUM(E1044:J1044)&lt;&gt;0,VLOOKUP(A1044,[1]!T_Printers[#Data],11,FALSE),"")</f>
        <v>9</v>
      </c>
      <c r="M1044">
        <f>IF(SUM(E1044:J1044)&lt;&gt;0,VLOOKUP(C1044,[1]!T_Resins[#Data],8,FALSE),"")</f>
        <v>60</v>
      </c>
      <c r="N1044">
        <f>IF(_xlfn.XLOOKUP(B1044,[1]Printers!$L:$L,[1]Printers!$R:$R,0,0)&gt;0,[1]Parameters!M1044,IF(SUM(E1044:J1044)&lt;&gt;0,VLOOKUP(C1044,[1]!T_Resins[#Data],9,FALSE),""))</f>
        <v>60</v>
      </c>
      <c r="O1044" t="str">
        <f t="shared" si="16"/>
        <v>CrealityHalotMax</v>
      </c>
    </row>
    <row r="1045" spans="1:15" x14ac:dyDescent="0.25">
      <c r="A1045" t="str">
        <f t="array" ref="A1045">IF(ROW()-1&gt;COUNTA([1]!T_Printers[Printers])*COUNTA([1]!T_Resins[Resins]),"",INDEX([1]!T_Printers[Printers],INT((ROW()-2)/COUNTA([1]!T_Resins[Resins])+1)))</f>
        <v>Creality Halot Max</v>
      </c>
      <c r="B1045" t="str">
        <f>_xlfn.XLOOKUP(A1045,[1]!T_Printers[Printers],[1]!T_Printers[Icon link],,0)</f>
        <v>CrealityHalotMax</v>
      </c>
      <c r="C1045" t="str">
        <f t="array" ref="C1045">IF(ROW()-1&gt;COUNTA([1]!T_Printers[Printers])*COUNTA([1]!T_Resins[Resins]),"",INDEX([1]!T_Resins[Resins],MOD(ROW()-2,COUNTA([1]!T_Resins[Resins]))+1))</f>
        <v>Industrial PP-Like</v>
      </c>
      <c r="D1045">
        <f>IF(SUM(E1045:J1045)&lt;&gt;0,IF(ROW()-1&gt;COUNTA([1]!T_Printers[Printers])*COUNTA([1]!T_Resins[Resins]),"",2),"")</f>
        <v>2</v>
      </c>
      <c r="E1045" cm="1">
        <f t="array" ref="E1045">IFERROR(IF(ROW()-1&gt;COUNTA([1]!T_Printers[Printers])*COUNTA([1]!T_Resins[Resins]),"",_xlfn.IFS(ROUND(VLOOKUP(C1045,[1]!T_Resins[#Data],2,FALSE)/VLOOKUP(A1045,[1]!T_Printers[#Data],5,FALSE),1)&lt;=_xlfn.XLOOKUP(B1045,[1]Printers!L:L,[1]Printers!O:O,1,0,),ROUND(VLOOKUP(C1045,[1]!T_Resins[#Data],2,FALSE)/VLOOKUP(A1045,[1]!T_Printers[#Data],5,FALSE),1),ROUND(VLOOKUP(C1045,[1]!T_Resins[#Data],2,FALSE)/VLOOKUP(A1045,[1]!T_Printers[#Data],5,FALSE),1)&gt;_xlfn.XLOOKUP(B1045,[1]Printers!L:L,[1]Printers!O:O,1,0,),10)),"Используйте слой 100 мкм")</f>
        <v>8.3000000000000007</v>
      </c>
      <c r="F1045">
        <f>IFERROR(IF(ROUND(_xlfn.XLOOKUP([1]Parameters!B1045,[1]Printers!L:L,[1]Printers!Q:Q,,0)*E1045/10,0)*10&lt;_xlfn.XLOOKUP([1]Parameters!B1045,[1]Printers!L:L,[1]Printers!P:P,,0),ROUND(_xlfn.XLOOKUP([1]Parameters!B1045,[1]Printers!L:L,[1]Printers!Q:Q,,0)*E1045/10,0)*10,_xlfn.XLOOKUP([1]Parameters!B1045,[1]Printers!L:L,[1]Printers!P:P,,0)),"")</f>
        <v>70</v>
      </c>
      <c r="G1045" cm="1">
        <f t="array" ref="G1045">IFERROR(IF(ROW()-1&gt;COUNTA([1]!T_Printers[Printers])*COUNTA([1]!T_Resins[Resins]),"",_xlfn.IFS(ROUND(VLOOKUP(C1045,[1]!T_Resins[#Data],3,FALSE)/VLOOKUP(A1045,[1]!T_Printers[#Data],5,FALSE),1)&lt;=_xlfn.XLOOKUP(B1045,[1]Printers!L:L,[1]Printers!O:O,1,0,),ROUND(VLOOKUP(C1045,[1]!T_Resins[#Data],3,FALSE)/VLOOKUP(A1045,[1]!T_Printers[#Data],5,FALSE),1),ROUND(VLOOKUP(C1045,[1]!T_Resins[#Data],3,FALSE)/VLOOKUP(A1045,[1]!T_Printers[#Data],5,FALSE),1)&gt;_xlfn.XLOOKUP(B1045,[1]Printers!L:L,[1]Printers!O:O,1,0,),10)),"")</f>
        <v>10</v>
      </c>
      <c r="H1045">
        <f>IFERROR(IF(ROUND(_xlfn.XLOOKUP([1]Parameters!B1045,[1]Printers!L:L,[1]Printers!Q:Q,,0)*G1045/10,0)*10&lt;_xlfn.XLOOKUP([1]Parameters!B1045,[1]Printers!L:L,[1]Printers!P:P,,0),ROUND(_xlfn.XLOOKUP([1]Parameters!B1045,[1]Printers!L:L,[1]Printers!Q:Q,,0)*G1045/10,0)*10,_xlfn.XLOOKUP([1]Parameters!B1045,[1]Printers!L:L,[1]Printers!P:P,,0)),"")</f>
        <v>70</v>
      </c>
      <c r="I1045" s="3" t="str" cm="1">
        <f t="array" ref="I1045">IFERROR(IF(ROW()-1&gt;COUNTA([1]!T_Printers[Printers])*COUNTA([1]!T_Resins[Resins]),"",_xlfn.IFS(ROUND(VLOOKUP(C1045,[1]!T_Resins[#Data],4,FALSE)/VLOOKUP(A1045,[1]!T_Printers[#Data],5,FALSE),1)&lt;=_xlfn.XLOOKUP(B1045,[1]Printers!L:L,[1]Printers!O:O,1,0,),ROUND(VLOOKUP(C1045,[1]!T_Resins[#Data],4,FALSE)/VLOOKUP(A1045,[1]!T_Printers[#Data],5,FALSE),1),ROUND(VLOOKUP(C1045,[1]!T_Resins[#Data],4,FALSE)/VLOOKUP(A1045,[1]!T_Printers[#Data],5,FALSE),1)&gt;_xlfn.XLOOKUP(B1045,[1]Printers!L:L,[1]Printers!O:O,1,0,),"")),"")</f>
        <v/>
      </c>
      <c r="J1045" t="str">
        <f>IFERROR(IF(ROUND(_xlfn.XLOOKUP([1]Parameters!B1045,[1]Printers!L:L,[1]Printers!Q:Q,,0)*I1045/10,0)*10&lt;_xlfn.XLOOKUP([1]Parameters!B1045,[1]Printers!L:L,[1]Printers!P:P,,0),ROUND(_xlfn.XLOOKUP([1]Parameters!B1045,[1]Printers!L:L,[1]Printers!Q:Q,,0)*I1045/10,0)*10,_xlfn.XLOOKUP([1]Parameters!B1045,[1]Printers!L:L,[1]Printers!P:P,,0)),"")</f>
        <v/>
      </c>
      <c r="K1045">
        <f>IF(SUM(E1045:J1045)&lt;&gt;0,VLOOKUP(A1045,[1]!T_Printers[#Data],10,FALSE)+VLOOKUP(C1045,[1]!T_Resins[#Data],10,FALSE),"")</f>
        <v>8</v>
      </c>
      <c r="L1045">
        <f>IF(SUM(E1045:J1045)&lt;&gt;0,VLOOKUP(A1045,[1]!T_Printers[#Data],11,FALSE),"")</f>
        <v>9</v>
      </c>
      <c r="M1045">
        <f>IF(SUM(E1045:J1045)&lt;&gt;0,VLOOKUP(C1045,[1]!T_Resins[#Data],8,FALSE),"")</f>
        <v>60</v>
      </c>
      <c r="N1045">
        <f>IF(_xlfn.XLOOKUP(B1045,[1]Printers!$L:$L,[1]Printers!$R:$R,0,0)&gt;0,[1]Parameters!M1045,IF(SUM(E1045:J1045)&lt;&gt;0,VLOOKUP(C1045,[1]!T_Resins[#Data],9,FALSE),""))</f>
        <v>60</v>
      </c>
      <c r="O1045" t="str">
        <f t="shared" si="16"/>
        <v>CrealityHalotMax</v>
      </c>
    </row>
    <row r="1046" spans="1:15" x14ac:dyDescent="0.25">
      <c r="A1046" t="str">
        <f t="array" ref="A1046">IF(ROW()-1&gt;COUNTA([1]!T_Printers[Printers])*COUNTA([1]!T_Resins[Resins]),"",INDEX([1]!T_Printers[Printers],INT((ROW()-2)/COUNTA([1]!T_Resins[Resins])+1)))</f>
        <v>Creality Halot Max</v>
      </c>
      <c r="B1046" t="str">
        <f>_xlfn.XLOOKUP(A1046,[1]!T_Printers[Printers],[1]!T_Printers[Icon link],,0)</f>
        <v>CrealityHalotMax</v>
      </c>
      <c r="C1046" t="str">
        <f t="array" ref="C1046">IF(ROW()-1&gt;COUNTA([1]!T_Printers[Printers])*COUNTA([1]!T_Resins[Resins]),"",INDEX([1]!T_Resins[Resins],MOD(ROW()-2,COUNTA([1]!T_Resins[Resins]))+1))</f>
        <v>Industrial Rigid Black</v>
      </c>
      <c r="D1046">
        <f>IF(SUM(E1046:J1046)&lt;&gt;0,IF(ROW()-1&gt;COUNTA([1]!T_Printers[Printers])*COUNTA([1]!T_Resins[Resins]),"",2),"")</f>
        <v>2</v>
      </c>
      <c r="E1046" cm="1">
        <f t="array" ref="E1046">IFERROR(IF(ROW()-1&gt;COUNTA([1]!T_Printers[Printers])*COUNTA([1]!T_Resins[Resins]),"",_xlfn.IFS(ROUND(VLOOKUP(C1046,[1]!T_Resins[#Data],2,FALSE)/VLOOKUP(A1046,[1]!T_Printers[#Data],5,FALSE),1)&lt;=_xlfn.XLOOKUP(B1046,[1]Printers!L:L,[1]Printers!O:O,1,0,),ROUND(VLOOKUP(C1046,[1]!T_Resins[#Data],2,FALSE)/VLOOKUP(A1046,[1]!T_Printers[#Data],5,FALSE),1),ROUND(VLOOKUP(C1046,[1]!T_Resins[#Data],2,FALSE)/VLOOKUP(A1046,[1]!T_Printers[#Data],5,FALSE),1)&gt;_xlfn.XLOOKUP(B1046,[1]Printers!L:L,[1]Printers!O:O,1,0,),10)),"Используйте слой 100 мкм")</f>
        <v>7.7</v>
      </c>
      <c r="F1046">
        <f>IFERROR(IF(ROUND(_xlfn.XLOOKUP([1]Parameters!B1046,[1]Printers!L:L,[1]Printers!Q:Q,,0)*E1046/10,0)*10&lt;_xlfn.XLOOKUP([1]Parameters!B1046,[1]Printers!L:L,[1]Printers!P:P,,0),ROUND(_xlfn.XLOOKUP([1]Parameters!B1046,[1]Printers!L:L,[1]Printers!Q:Q,,0)*E1046/10,0)*10,_xlfn.XLOOKUP([1]Parameters!B1046,[1]Printers!L:L,[1]Printers!P:P,,0)),"")</f>
        <v>70</v>
      </c>
      <c r="G1046" cm="1">
        <f t="array" ref="G1046">IFERROR(IF(ROW()-1&gt;COUNTA([1]!T_Printers[Printers])*COUNTA([1]!T_Resins[Resins]),"",_xlfn.IFS(ROUND(VLOOKUP(C1046,[1]!T_Resins[#Data],3,FALSE)/VLOOKUP(A1046,[1]!T_Printers[#Data],5,FALSE),1)&lt;=_xlfn.XLOOKUP(B1046,[1]Printers!L:L,[1]Printers!O:O,1,0,),ROUND(VLOOKUP(C1046,[1]!T_Resins[#Data],3,FALSE)/VLOOKUP(A1046,[1]!T_Printers[#Data],5,FALSE),1),ROUND(VLOOKUP(C1046,[1]!T_Resins[#Data],3,FALSE)/VLOOKUP(A1046,[1]!T_Printers[#Data],5,FALSE),1)&gt;_xlfn.XLOOKUP(B1046,[1]Printers!L:L,[1]Printers!O:O,1,0,),10)),"")</f>
        <v>10</v>
      </c>
      <c r="H1046">
        <f>IFERROR(IF(ROUND(_xlfn.XLOOKUP([1]Parameters!B1046,[1]Printers!L:L,[1]Printers!Q:Q,,0)*G1046/10,0)*10&lt;_xlfn.XLOOKUP([1]Parameters!B1046,[1]Printers!L:L,[1]Printers!P:P,,0),ROUND(_xlfn.XLOOKUP([1]Parameters!B1046,[1]Printers!L:L,[1]Printers!Q:Q,,0)*G1046/10,0)*10,_xlfn.XLOOKUP([1]Parameters!B1046,[1]Printers!L:L,[1]Printers!P:P,,0)),"")</f>
        <v>70</v>
      </c>
      <c r="I1046" s="3" t="str" cm="1">
        <f t="array" ref="I1046">IFERROR(IF(ROW()-1&gt;COUNTA([1]!T_Printers[Printers])*COUNTA([1]!T_Resins[Resins]),"",_xlfn.IFS(ROUND(VLOOKUP(C1046,[1]!T_Resins[#Data],4,FALSE)/VLOOKUP(A1046,[1]!T_Printers[#Data],5,FALSE),1)&lt;=_xlfn.XLOOKUP(B1046,[1]Printers!L:L,[1]Printers!O:O,1,0,),ROUND(VLOOKUP(C1046,[1]!T_Resins[#Data],4,FALSE)/VLOOKUP(A1046,[1]!T_Printers[#Data],5,FALSE),1),ROUND(VLOOKUP(C1046,[1]!T_Resins[#Data],4,FALSE)/VLOOKUP(A1046,[1]!T_Printers[#Data],5,FALSE),1)&gt;_xlfn.XLOOKUP(B1046,[1]Printers!L:L,[1]Printers!O:O,1,0,),"")),"")</f>
        <v/>
      </c>
      <c r="J1046" t="str">
        <f>IFERROR(IF(ROUND(_xlfn.XLOOKUP([1]Parameters!B1046,[1]Printers!L:L,[1]Printers!Q:Q,,0)*I1046/10,0)*10&lt;_xlfn.XLOOKUP([1]Parameters!B1046,[1]Printers!L:L,[1]Printers!P:P,,0),ROUND(_xlfn.XLOOKUP([1]Parameters!B1046,[1]Printers!L:L,[1]Printers!Q:Q,,0)*I1046/10,0)*10,_xlfn.XLOOKUP([1]Parameters!B1046,[1]Printers!L:L,[1]Printers!P:P,,0)),"")</f>
        <v/>
      </c>
      <c r="K1046">
        <f>IF(SUM(E1046:J1046)&lt;&gt;0,VLOOKUP(A1046,[1]!T_Printers[#Data],10,FALSE)+VLOOKUP(C1046,[1]!T_Resins[#Data],10,FALSE),"")</f>
        <v>8</v>
      </c>
      <c r="L1046">
        <f>IF(SUM(E1046:J1046)&lt;&gt;0,VLOOKUP(A1046,[1]!T_Printers[#Data],11,FALSE),"")</f>
        <v>9</v>
      </c>
      <c r="M1046">
        <f>IF(SUM(E1046:J1046)&lt;&gt;0,VLOOKUP(C1046,[1]!T_Resins[#Data],8,FALSE),"")</f>
        <v>120</v>
      </c>
      <c r="N1046">
        <f>IF(_xlfn.XLOOKUP(B1046,[1]Printers!$L:$L,[1]Printers!$R:$R,0,0)&gt;0,[1]Parameters!M1046,IF(SUM(E1046:J1046)&lt;&gt;0,VLOOKUP(C1046,[1]!T_Resins[#Data],9,FALSE),""))</f>
        <v>120</v>
      </c>
      <c r="O1046" t="str">
        <f t="shared" si="16"/>
        <v>CrealityHalotMax</v>
      </c>
    </row>
    <row r="1047" spans="1:15" x14ac:dyDescent="0.25">
      <c r="A1047" t="str">
        <f t="array" ref="A1047">IF(ROW()-1&gt;COUNTA([1]!T_Printers[Printers])*COUNTA([1]!T_Resins[Resins]),"",INDEX([1]!T_Printers[Printers],INT((ROW()-2)/COUNTA([1]!T_Resins[Resins])+1)))</f>
        <v>Creality Halot Max</v>
      </c>
      <c r="B1047" t="str">
        <f>_xlfn.XLOOKUP(A1047,[1]!T_Printers[Printers],[1]!T_Printers[Icon link],,0)</f>
        <v>CrealityHalotMax</v>
      </c>
      <c r="C1047" t="str">
        <f t="array" ref="C1047">IF(ROW()-1&gt;COUNTA([1]!T_Printers[Printers])*COUNTA([1]!T_Resins[Resins]),"",INDEX([1]!T_Resins[Resins],MOD(ROW()-2,COUNTA([1]!T_Resins[Resins]))+1))</f>
        <v>Industrial Rigid Clear</v>
      </c>
      <c r="D1047">
        <f>IF(SUM(E1047:J1047)&lt;&gt;0,IF(ROW()-1&gt;COUNTA([1]!T_Printers[Printers])*COUNTA([1]!T_Resins[Resins]),"",2),"")</f>
        <v>2</v>
      </c>
      <c r="E1047" cm="1">
        <f t="array" ref="E1047">IFERROR(IF(ROW()-1&gt;COUNTA([1]!T_Printers[Printers])*COUNTA([1]!T_Resins[Resins]),"",_xlfn.IFS(ROUND(VLOOKUP(C1047,[1]!T_Resins[#Data],2,FALSE)/VLOOKUP(A1047,[1]!T_Printers[#Data],5,FALSE),1)&lt;=_xlfn.XLOOKUP(B1047,[1]Printers!L:L,[1]Printers!O:O,1,0,),ROUND(VLOOKUP(C1047,[1]!T_Resins[#Data],2,FALSE)/VLOOKUP(A1047,[1]!T_Printers[#Data],5,FALSE),1),ROUND(VLOOKUP(C1047,[1]!T_Resins[#Data],2,FALSE)/VLOOKUP(A1047,[1]!T_Printers[#Data],5,FALSE),1)&gt;_xlfn.XLOOKUP(B1047,[1]Printers!L:L,[1]Printers!O:O,1,0,),10)),"Используйте слой 100 мкм")</f>
        <v>8.4</v>
      </c>
      <c r="F1047">
        <f>IFERROR(IF(ROUND(_xlfn.XLOOKUP([1]Parameters!B1047,[1]Printers!L:L,[1]Printers!Q:Q,,0)*E1047/10,0)*10&lt;_xlfn.XLOOKUP([1]Parameters!B1047,[1]Printers!L:L,[1]Printers!P:P,,0),ROUND(_xlfn.XLOOKUP([1]Parameters!B1047,[1]Printers!L:L,[1]Printers!Q:Q,,0)*E1047/10,0)*10,_xlfn.XLOOKUP([1]Parameters!B1047,[1]Printers!L:L,[1]Printers!P:P,,0)),"")</f>
        <v>70</v>
      </c>
      <c r="G1047" cm="1">
        <f t="array" ref="G1047">IFERROR(IF(ROW()-1&gt;COUNTA([1]!T_Printers[Printers])*COUNTA([1]!T_Resins[Resins]),"",_xlfn.IFS(ROUND(VLOOKUP(C1047,[1]!T_Resins[#Data],3,FALSE)/VLOOKUP(A1047,[1]!T_Printers[#Data],5,FALSE),1)&lt;=_xlfn.XLOOKUP(B1047,[1]Printers!L:L,[1]Printers!O:O,1,0,),ROUND(VLOOKUP(C1047,[1]!T_Resins[#Data],3,FALSE)/VLOOKUP(A1047,[1]!T_Printers[#Data],5,FALSE),1),ROUND(VLOOKUP(C1047,[1]!T_Resins[#Data],3,FALSE)/VLOOKUP(A1047,[1]!T_Printers[#Data],5,FALSE),1)&gt;_xlfn.XLOOKUP(B1047,[1]Printers!L:L,[1]Printers!O:O,1,0,),10)),"")</f>
        <v>10</v>
      </c>
      <c r="H1047">
        <f>IFERROR(IF(ROUND(_xlfn.XLOOKUP([1]Parameters!B1047,[1]Printers!L:L,[1]Printers!Q:Q,,0)*G1047/10,0)*10&lt;_xlfn.XLOOKUP([1]Parameters!B1047,[1]Printers!L:L,[1]Printers!P:P,,0),ROUND(_xlfn.XLOOKUP([1]Parameters!B1047,[1]Printers!L:L,[1]Printers!Q:Q,,0)*G1047/10,0)*10,_xlfn.XLOOKUP([1]Parameters!B1047,[1]Printers!L:L,[1]Printers!P:P,,0)),"")</f>
        <v>70</v>
      </c>
      <c r="I1047" s="3" t="str" cm="1">
        <f t="array" ref="I1047">IFERROR(IF(ROW()-1&gt;COUNTA([1]!T_Printers[Printers])*COUNTA([1]!T_Resins[Resins]),"",_xlfn.IFS(ROUND(VLOOKUP(C1047,[1]!T_Resins[#Data],4,FALSE)/VLOOKUP(A1047,[1]!T_Printers[#Data],5,FALSE),1)&lt;=_xlfn.XLOOKUP(B1047,[1]Printers!L:L,[1]Printers!O:O,1,0,),ROUND(VLOOKUP(C1047,[1]!T_Resins[#Data],4,FALSE)/VLOOKUP(A1047,[1]!T_Printers[#Data],5,FALSE),1),ROUND(VLOOKUP(C1047,[1]!T_Resins[#Data],4,FALSE)/VLOOKUP(A1047,[1]!T_Printers[#Data],5,FALSE),1)&gt;_xlfn.XLOOKUP(B1047,[1]Printers!L:L,[1]Printers!O:O,1,0,),"")),"")</f>
        <v/>
      </c>
      <c r="J1047" t="str">
        <f>IFERROR(IF(ROUND(_xlfn.XLOOKUP([1]Parameters!B1047,[1]Printers!L:L,[1]Printers!Q:Q,,0)*I1047/10,0)*10&lt;_xlfn.XLOOKUP([1]Parameters!B1047,[1]Printers!L:L,[1]Printers!P:P,,0),ROUND(_xlfn.XLOOKUP([1]Parameters!B1047,[1]Printers!L:L,[1]Printers!Q:Q,,0)*I1047/10,0)*10,_xlfn.XLOOKUP([1]Parameters!B1047,[1]Printers!L:L,[1]Printers!P:P,,0)),"")</f>
        <v/>
      </c>
      <c r="K1047">
        <f>IF(SUM(E1047:J1047)&lt;&gt;0,VLOOKUP(A1047,[1]!T_Printers[#Data],10,FALSE)+VLOOKUP(C1047,[1]!T_Resins[#Data],10,FALSE),"")</f>
        <v>8</v>
      </c>
      <c r="L1047">
        <f>IF(SUM(E1047:J1047)&lt;&gt;0,VLOOKUP(A1047,[1]!T_Printers[#Data],11,FALSE),"")</f>
        <v>9</v>
      </c>
      <c r="M1047">
        <f>IF(SUM(E1047:J1047)&lt;&gt;0,VLOOKUP(C1047,[1]!T_Resins[#Data],8,FALSE),"")</f>
        <v>120</v>
      </c>
      <c r="N1047">
        <f>IF(_xlfn.XLOOKUP(B1047,[1]Printers!$L:$L,[1]Printers!$R:$R,0,0)&gt;0,[1]Parameters!M1047,IF(SUM(E1047:J1047)&lt;&gt;0,VLOOKUP(C1047,[1]!T_Resins[#Data],9,FALSE),""))</f>
        <v>120</v>
      </c>
      <c r="O1047" t="str">
        <f t="shared" si="16"/>
        <v>CrealityHalotMax</v>
      </c>
    </row>
    <row r="1048" spans="1:15" x14ac:dyDescent="0.25">
      <c r="A1048" t="str">
        <f t="array" ref="A1048">IF(ROW()-1&gt;COUNTA([1]!T_Printers[Printers])*COUNTA([1]!T_Resins[Resins]),"",INDEX([1]!T_Printers[Printers],INT((ROW()-2)/COUNTA([1]!T_Resins[Resins])+1)))</f>
        <v>Creality Halot Max</v>
      </c>
      <c r="B1048" t="str">
        <f>_xlfn.XLOOKUP(A1048,[1]!T_Printers[Printers],[1]!T_Printers[Icon link],,0)</f>
        <v>CrealityHalotMax</v>
      </c>
      <c r="C1048" t="str">
        <f t="array" ref="C1048">IF(ROW()-1&gt;COUNTA([1]!T_Printers[Printers])*COUNTA([1]!T_Resins[Resins]),"",INDEX([1]!T_Resins[Resins],MOD(ROW()-2,COUNTA([1]!T_Resins[Resins]))+1))</f>
        <v>Tough Black</v>
      </c>
      <c r="D1048">
        <f>IF(SUM(E1048:J1048)&lt;&gt;0,IF(ROW()-1&gt;COUNTA([1]!T_Printers[Printers])*COUNTA([1]!T_Resins[Resins]),"",2),"")</f>
        <v>2</v>
      </c>
      <c r="E1048" cm="1">
        <f t="array" ref="E1048">IFERROR(IF(ROW()-1&gt;COUNTA([1]!T_Printers[Printers])*COUNTA([1]!T_Resins[Resins]),"",_xlfn.IFS(ROUND(VLOOKUP(C1048,[1]!T_Resins[#Data],2,FALSE)/VLOOKUP(A1048,[1]!T_Printers[#Data],5,FALSE),1)&lt;=_xlfn.XLOOKUP(B1048,[1]Printers!L:L,[1]Printers!O:O,1,0,),ROUND(VLOOKUP(C1048,[1]!T_Resins[#Data],2,FALSE)/VLOOKUP(A1048,[1]!T_Printers[#Data],5,FALSE),1),ROUND(VLOOKUP(C1048,[1]!T_Resins[#Data],2,FALSE)/VLOOKUP(A1048,[1]!T_Printers[#Data],5,FALSE),1)&gt;_xlfn.XLOOKUP(B1048,[1]Printers!L:L,[1]Printers!O:O,1,0,),10)),"Используйте слой 100 мкм")</f>
        <v>4</v>
      </c>
      <c r="F1048">
        <f>IFERROR(IF(ROUND(_xlfn.XLOOKUP([1]Parameters!B1048,[1]Printers!L:L,[1]Printers!Q:Q,,0)*E1048/10,0)*10&lt;_xlfn.XLOOKUP([1]Parameters!B1048,[1]Printers!L:L,[1]Printers!P:P,,0),ROUND(_xlfn.XLOOKUP([1]Parameters!B1048,[1]Printers!L:L,[1]Printers!Q:Q,,0)*E1048/10,0)*10,_xlfn.XLOOKUP([1]Parameters!B1048,[1]Printers!L:L,[1]Printers!P:P,,0)),"")</f>
        <v>40</v>
      </c>
      <c r="G1048" cm="1">
        <f t="array" ref="G1048">IFERROR(IF(ROW()-1&gt;COUNTA([1]!T_Printers[Printers])*COUNTA([1]!T_Resins[Resins]),"",_xlfn.IFS(ROUND(VLOOKUP(C1048,[1]!T_Resins[#Data],3,FALSE)/VLOOKUP(A1048,[1]!T_Printers[#Data],5,FALSE),1)&lt;=_xlfn.XLOOKUP(B1048,[1]Printers!L:L,[1]Printers!O:O,1,0,),ROUND(VLOOKUP(C1048,[1]!T_Resins[#Data],3,FALSE)/VLOOKUP(A1048,[1]!T_Printers[#Data],5,FALSE),1),ROUND(VLOOKUP(C1048,[1]!T_Resins[#Data],3,FALSE)/VLOOKUP(A1048,[1]!T_Printers[#Data],5,FALSE),1)&gt;_xlfn.XLOOKUP(B1048,[1]Printers!L:L,[1]Printers!O:O,1,0,),10)),"")</f>
        <v>4.7</v>
      </c>
      <c r="H1048">
        <f>IFERROR(IF(ROUND(_xlfn.XLOOKUP([1]Parameters!B1048,[1]Printers!L:L,[1]Printers!Q:Q,,0)*G1048/10,0)*10&lt;_xlfn.XLOOKUP([1]Parameters!B1048,[1]Printers!L:L,[1]Printers!P:P,,0),ROUND(_xlfn.XLOOKUP([1]Parameters!B1048,[1]Printers!L:L,[1]Printers!Q:Q,,0)*G1048/10,0)*10,_xlfn.XLOOKUP([1]Parameters!B1048,[1]Printers!L:L,[1]Printers!P:P,,0)),"")</f>
        <v>40</v>
      </c>
      <c r="I1048" s="3" t="str" cm="1">
        <f t="array" ref="I1048">IFERROR(IF(ROW()-1&gt;COUNTA([1]!T_Printers[Printers])*COUNTA([1]!T_Resins[Resins]),"",_xlfn.IFS(ROUND(VLOOKUP(C1048,[1]!T_Resins[#Data],4,FALSE)/VLOOKUP(A1048,[1]!T_Printers[#Data],5,FALSE),1)&lt;=_xlfn.XLOOKUP(B1048,[1]Printers!L:L,[1]Printers!O:O,1,0,),ROUND(VLOOKUP(C1048,[1]!T_Resins[#Data],4,FALSE)/VLOOKUP(A1048,[1]!T_Printers[#Data],5,FALSE),1),ROUND(VLOOKUP(C1048,[1]!T_Resins[#Data],4,FALSE)/VLOOKUP(A1048,[1]!T_Printers[#Data],5,FALSE),1)&gt;_xlfn.XLOOKUP(B1048,[1]Printers!L:L,[1]Printers!O:O,1,0,),"")),"")</f>
        <v/>
      </c>
      <c r="J1048" t="str">
        <f>IFERROR(IF(ROUND(_xlfn.XLOOKUP([1]Parameters!B1048,[1]Printers!L:L,[1]Printers!Q:Q,,0)*I1048/10,0)*10&lt;_xlfn.XLOOKUP([1]Parameters!B1048,[1]Printers!L:L,[1]Printers!P:P,,0),ROUND(_xlfn.XLOOKUP([1]Parameters!B1048,[1]Printers!L:L,[1]Printers!Q:Q,,0)*I1048/10,0)*10,_xlfn.XLOOKUP([1]Parameters!B1048,[1]Printers!L:L,[1]Printers!P:P,,0)),"")</f>
        <v/>
      </c>
      <c r="K1048">
        <f>IF(SUM(E1048:J1048)&lt;&gt;0,VLOOKUP(A1048,[1]!T_Printers[#Data],10,FALSE)+VLOOKUP(C1048,[1]!T_Resins[#Data],10,FALSE),"")</f>
        <v>8</v>
      </c>
      <c r="L1048">
        <f>IF(SUM(E1048:J1048)&lt;&gt;0,VLOOKUP(A1048,[1]!T_Printers[#Data],11,FALSE),"")</f>
        <v>9</v>
      </c>
      <c r="M1048">
        <f>IF(SUM(E1048:J1048)&lt;&gt;0,VLOOKUP(C1048,[1]!T_Resins[#Data],8,FALSE),"")</f>
        <v>120</v>
      </c>
      <c r="N1048">
        <f>IF(_xlfn.XLOOKUP(B1048,[1]Printers!$L:$L,[1]Printers!$R:$R,0,0)&gt;0,[1]Parameters!M1048,IF(SUM(E1048:J1048)&lt;&gt;0,VLOOKUP(C1048,[1]!T_Resins[#Data],9,FALSE),""))</f>
        <v>120</v>
      </c>
      <c r="O1048" t="str">
        <f t="shared" si="16"/>
        <v>CrealityHalotMax</v>
      </c>
    </row>
    <row r="1049" spans="1:15" x14ac:dyDescent="0.25">
      <c r="A1049" t="str">
        <f t="array" ref="A1049">IF(ROW()-1&gt;COUNTA([1]!T_Printers[Printers])*COUNTA([1]!T_Resins[Resins]),"",INDEX([1]!T_Printers[Printers],INT((ROW()-2)/COUNTA([1]!T_Resins[Resins])+1)))</f>
        <v>Creality Halot Max</v>
      </c>
      <c r="B1049" t="str">
        <f>_xlfn.XLOOKUP(A1049,[1]!T_Printers[Printers],[1]!T_Printers[Icon link],,0)</f>
        <v>CrealityHalotMax</v>
      </c>
      <c r="C1049" t="str">
        <f t="array" ref="C1049">IF(ROW()-1&gt;COUNTA([1]!T_Printers[Printers])*COUNTA([1]!T_Resins[Resins]),"",INDEX([1]!T_Resins[Resins],MOD(ROW()-2,COUNTA([1]!T_Resins[Resins]))+1))</f>
        <v>Tough Grey</v>
      </c>
      <c r="D1049">
        <f>IF(SUM(E1049:J1049)&lt;&gt;0,IF(ROW()-1&gt;COUNTA([1]!T_Printers[Printers])*COUNTA([1]!T_Resins[Resins]),"",2),"")</f>
        <v>2</v>
      </c>
      <c r="E1049" cm="1">
        <f t="array" ref="E1049">IFERROR(IF(ROW()-1&gt;COUNTA([1]!T_Printers[Printers])*COUNTA([1]!T_Resins[Resins]),"",_xlfn.IFS(ROUND(VLOOKUP(C1049,[1]!T_Resins[#Data],2,FALSE)/VLOOKUP(A1049,[1]!T_Printers[#Data],5,FALSE),1)&lt;=_xlfn.XLOOKUP(B1049,[1]Printers!L:L,[1]Printers!O:O,1,0,),ROUND(VLOOKUP(C1049,[1]!T_Resins[#Data],2,FALSE)/VLOOKUP(A1049,[1]!T_Printers[#Data],5,FALSE),1),ROUND(VLOOKUP(C1049,[1]!T_Resins[#Data],2,FALSE)/VLOOKUP(A1049,[1]!T_Printers[#Data],5,FALSE),1)&gt;_xlfn.XLOOKUP(B1049,[1]Printers!L:L,[1]Printers!O:O,1,0,),10)),"Используйте слой 100 мкм")</f>
        <v>4</v>
      </c>
      <c r="F1049">
        <f>IFERROR(IF(ROUND(_xlfn.XLOOKUP([1]Parameters!B1049,[1]Printers!L:L,[1]Printers!Q:Q,,0)*E1049/10,0)*10&lt;_xlfn.XLOOKUP([1]Parameters!B1049,[1]Printers!L:L,[1]Printers!P:P,,0),ROUND(_xlfn.XLOOKUP([1]Parameters!B1049,[1]Printers!L:L,[1]Printers!Q:Q,,0)*E1049/10,0)*10,_xlfn.XLOOKUP([1]Parameters!B1049,[1]Printers!L:L,[1]Printers!P:P,,0)),"")</f>
        <v>40</v>
      </c>
      <c r="G1049" cm="1">
        <f t="array" ref="G1049">IFERROR(IF(ROW()-1&gt;COUNTA([1]!T_Printers[Printers])*COUNTA([1]!T_Resins[Resins]),"",_xlfn.IFS(ROUND(VLOOKUP(C1049,[1]!T_Resins[#Data],3,FALSE)/VLOOKUP(A1049,[1]!T_Printers[#Data],5,FALSE),1)&lt;=_xlfn.XLOOKUP(B1049,[1]Printers!L:L,[1]Printers!O:O,1,0,),ROUND(VLOOKUP(C1049,[1]!T_Resins[#Data],3,FALSE)/VLOOKUP(A1049,[1]!T_Printers[#Data],5,FALSE),1),ROUND(VLOOKUP(C1049,[1]!T_Resins[#Data],3,FALSE)/VLOOKUP(A1049,[1]!T_Printers[#Data],5,FALSE),1)&gt;_xlfn.XLOOKUP(B1049,[1]Printers!L:L,[1]Printers!O:O,1,0,),10)),"")</f>
        <v>4.7</v>
      </c>
      <c r="H1049">
        <f>IFERROR(IF(ROUND(_xlfn.XLOOKUP([1]Parameters!B1049,[1]Printers!L:L,[1]Printers!Q:Q,,0)*G1049/10,0)*10&lt;_xlfn.XLOOKUP([1]Parameters!B1049,[1]Printers!L:L,[1]Printers!P:P,,0),ROUND(_xlfn.XLOOKUP([1]Parameters!B1049,[1]Printers!L:L,[1]Printers!Q:Q,,0)*G1049/10,0)*10,_xlfn.XLOOKUP([1]Parameters!B1049,[1]Printers!L:L,[1]Printers!P:P,,0)),"")</f>
        <v>40</v>
      </c>
      <c r="I1049" s="3" t="str" cm="1">
        <f t="array" ref="I1049">IFERROR(IF(ROW()-1&gt;COUNTA([1]!T_Printers[Printers])*COUNTA([1]!T_Resins[Resins]),"",_xlfn.IFS(ROUND(VLOOKUP(C1049,[1]!T_Resins[#Data],4,FALSE)/VLOOKUP(A1049,[1]!T_Printers[#Data],5,FALSE),1)&lt;=_xlfn.XLOOKUP(B1049,[1]Printers!L:L,[1]Printers!O:O,1,0,),ROUND(VLOOKUP(C1049,[1]!T_Resins[#Data],4,FALSE)/VLOOKUP(A1049,[1]!T_Printers[#Data],5,FALSE),1),ROUND(VLOOKUP(C1049,[1]!T_Resins[#Data],4,FALSE)/VLOOKUP(A1049,[1]!T_Printers[#Data],5,FALSE),1)&gt;_xlfn.XLOOKUP(B1049,[1]Printers!L:L,[1]Printers!O:O,1,0,),"")),"")</f>
        <v/>
      </c>
      <c r="J1049" t="str">
        <f>IFERROR(IF(ROUND(_xlfn.XLOOKUP([1]Parameters!B1049,[1]Printers!L:L,[1]Printers!Q:Q,,0)*I1049/10,0)*10&lt;_xlfn.XLOOKUP([1]Parameters!B1049,[1]Printers!L:L,[1]Printers!P:P,,0),ROUND(_xlfn.XLOOKUP([1]Parameters!B1049,[1]Printers!L:L,[1]Printers!Q:Q,,0)*I1049/10,0)*10,_xlfn.XLOOKUP([1]Parameters!B1049,[1]Printers!L:L,[1]Printers!P:P,,0)),"")</f>
        <v/>
      </c>
      <c r="K1049">
        <f>IF(SUM(E1049:J1049)&lt;&gt;0,VLOOKUP(A1049,[1]!T_Printers[#Data],10,FALSE)+VLOOKUP(C1049,[1]!T_Resins[#Data],10,FALSE),"")</f>
        <v>8</v>
      </c>
      <c r="L1049">
        <f>IF(SUM(E1049:J1049)&lt;&gt;0,VLOOKUP(A1049,[1]!T_Printers[#Data],11,FALSE),"")</f>
        <v>9</v>
      </c>
      <c r="M1049">
        <f>IF(SUM(E1049:J1049)&lt;&gt;0,VLOOKUP(C1049,[1]!T_Resins[#Data],8,FALSE),"")</f>
        <v>120</v>
      </c>
      <c r="N1049">
        <f>IF(_xlfn.XLOOKUP(B1049,[1]Printers!$L:$L,[1]Printers!$R:$R,0,0)&gt;0,[1]Parameters!M1049,IF(SUM(E1049:J1049)&lt;&gt;0,VLOOKUP(C1049,[1]!T_Resins[#Data],9,FALSE),""))</f>
        <v>120</v>
      </c>
      <c r="O1049" t="str">
        <f t="shared" si="16"/>
        <v>CrealityHalotMax</v>
      </c>
    </row>
    <row r="1050" spans="1:15" x14ac:dyDescent="0.25">
      <c r="A1050" t="str">
        <f t="array" ref="A1050">IF(ROW()-1&gt;COUNTA([1]!T_Printers[Printers])*COUNTA([1]!T_Resins[Resins]),"",INDEX([1]!T_Printers[Printers],INT((ROW()-2)/COUNTA([1]!T_Resins[Resins])+1)))</f>
        <v>Creality Halot Max</v>
      </c>
      <c r="B1050" t="str">
        <f>_xlfn.XLOOKUP(A1050,[1]!T_Printers[Printers],[1]!T_Printers[Icon link],,0)</f>
        <v>CrealityHalotMax</v>
      </c>
      <c r="C1050" t="str">
        <f t="array" ref="C1050">IF(ROW()-1&gt;COUNTA([1]!T_Printers[Printers])*COUNTA([1]!T_Resins[Resins]),"",INDEX([1]!T_Resins[Resins],MOD(ROW()-2,COUNTA([1]!T_Resins[Resins]))+1))</f>
        <v>Tough White</v>
      </c>
      <c r="D1050">
        <f>IF(SUM(E1050:J1050)&lt;&gt;0,IF(ROW()-1&gt;COUNTA([1]!T_Printers[Printers])*COUNTA([1]!T_Resins[Resins]),"",2),"")</f>
        <v>2</v>
      </c>
      <c r="E1050" cm="1">
        <f t="array" ref="E1050">IFERROR(IF(ROW()-1&gt;COUNTA([1]!T_Printers[Printers])*COUNTA([1]!T_Resins[Resins]),"",_xlfn.IFS(ROUND(VLOOKUP(C1050,[1]!T_Resins[#Data],2,FALSE)/VLOOKUP(A1050,[1]!T_Printers[#Data],5,FALSE),1)&lt;=_xlfn.XLOOKUP(B1050,[1]Printers!L:L,[1]Printers!O:O,1,0,),ROUND(VLOOKUP(C1050,[1]!T_Resins[#Data],2,FALSE)/VLOOKUP(A1050,[1]!T_Printers[#Data],5,FALSE),1),ROUND(VLOOKUP(C1050,[1]!T_Resins[#Data],2,FALSE)/VLOOKUP(A1050,[1]!T_Printers[#Data],5,FALSE),1)&gt;_xlfn.XLOOKUP(B1050,[1]Printers!L:L,[1]Printers!O:O,1,0,),10)),"Используйте слой 100 мкм")</f>
        <v>4</v>
      </c>
      <c r="F1050">
        <f>IFERROR(IF(ROUND(_xlfn.XLOOKUP([1]Parameters!B1050,[1]Printers!L:L,[1]Printers!Q:Q,,0)*E1050/10,0)*10&lt;_xlfn.XLOOKUP([1]Parameters!B1050,[1]Printers!L:L,[1]Printers!P:P,,0),ROUND(_xlfn.XLOOKUP([1]Parameters!B1050,[1]Printers!L:L,[1]Printers!Q:Q,,0)*E1050/10,0)*10,_xlfn.XLOOKUP([1]Parameters!B1050,[1]Printers!L:L,[1]Printers!P:P,,0)),"")</f>
        <v>40</v>
      </c>
      <c r="G1050" cm="1">
        <f t="array" ref="G1050">IFERROR(IF(ROW()-1&gt;COUNTA([1]!T_Printers[Printers])*COUNTA([1]!T_Resins[Resins]),"",_xlfn.IFS(ROUND(VLOOKUP(C1050,[1]!T_Resins[#Data],3,FALSE)/VLOOKUP(A1050,[1]!T_Printers[#Data],5,FALSE),1)&lt;=_xlfn.XLOOKUP(B1050,[1]Printers!L:L,[1]Printers!O:O,1,0,),ROUND(VLOOKUP(C1050,[1]!T_Resins[#Data],3,FALSE)/VLOOKUP(A1050,[1]!T_Printers[#Data],5,FALSE),1),ROUND(VLOOKUP(C1050,[1]!T_Resins[#Data],3,FALSE)/VLOOKUP(A1050,[1]!T_Printers[#Data],5,FALSE),1)&gt;_xlfn.XLOOKUP(B1050,[1]Printers!L:L,[1]Printers!O:O,1,0,),10)),"")</f>
        <v>4.7</v>
      </c>
      <c r="H1050">
        <f>IFERROR(IF(ROUND(_xlfn.XLOOKUP([1]Parameters!B1050,[1]Printers!L:L,[1]Printers!Q:Q,,0)*G1050/10,0)*10&lt;_xlfn.XLOOKUP([1]Parameters!B1050,[1]Printers!L:L,[1]Printers!P:P,,0),ROUND(_xlfn.XLOOKUP([1]Parameters!B1050,[1]Printers!L:L,[1]Printers!Q:Q,,0)*G1050/10,0)*10,_xlfn.XLOOKUP([1]Parameters!B1050,[1]Printers!L:L,[1]Printers!P:P,,0)),"")</f>
        <v>40</v>
      </c>
      <c r="I1050" s="3" t="str" cm="1">
        <f t="array" ref="I1050">IFERROR(IF(ROW()-1&gt;COUNTA([1]!T_Printers[Printers])*COUNTA([1]!T_Resins[Resins]),"",_xlfn.IFS(ROUND(VLOOKUP(C1050,[1]!T_Resins[#Data],4,FALSE)/VLOOKUP(A1050,[1]!T_Printers[#Data],5,FALSE),1)&lt;=_xlfn.XLOOKUP(B1050,[1]Printers!L:L,[1]Printers!O:O,1,0,),ROUND(VLOOKUP(C1050,[1]!T_Resins[#Data],4,FALSE)/VLOOKUP(A1050,[1]!T_Printers[#Data],5,FALSE),1),ROUND(VLOOKUP(C1050,[1]!T_Resins[#Data],4,FALSE)/VLOOKUP(A1050,[1]!T_Printers[#Data],5,FALSE),1)&gt;_xlfn.XLOOKUP(B1050,[1]Printers!L:L,[1]Printers!O:O,1,0,),"")),"")</f>
        <v/>
      </c>
      <c r="J1050" t="str">
        <f>IFERROR(IF(ROUND(_xlfn.XLOOKUP([1]Parameters!B1050,[1]Printers!L:L,[1]Printers!Q:Q,,0)*I1050/10,0)*10&lt;_xlfn.XLOOKUP([1]Parameters!B1050,[1]Printers!L:L,[1]Printers!P:P,,0),ROUND(_xlfn.XLOOKUP([1]Parameters!B1050,[1]Printers!L:L,[1]Printers!Q:Q,,0)*I1050/10,0)*10,_xlfn.XLOOKUP([1]Parameters!B1050,[1]Printers!L:L,[1]Printers!P:P,,0)),"")</f>
        <v/>
      </c>
      <c r="K1050">
        <f>IF(SUM(E1050:J1050)&lt;&gt;0,VLOOKUP(A1050,[1]!T_Printers[#Data],10,FALSE)+VLOOKUP(C1050,[1]!T_Resins[#Data],10,FALSE),"")</f>
        <v>8</v>
      </c>
      <c r="L1050">
        <f>IF(SUM(E1050:J1050)&lt;&gt;0,VLOOKUP(A1050,[1]!T_Printers[#Data],11,FALSE),"")</f>
        <v>9</v>
      </c>
      <c r="M1050">
        <f>IF(SUM(E1050:J1050)&lt;&gt;0,VLOOKUP(C1050,[1]!T_Resins[#Data],8,FALSE),"")</f>
        <v>120</v>
      </c>
      <c r="N1050">
        <f>IF(_xlfn.XLOOKUP(B1050,[1]Printers!$L:$L,[1]Printers!$R:$R,0,0)&gt;0,[1]Parameters!M1050,IF(SUM(E1050:J1050)&lt;&gt;0,VLOOKUP(C1050,[1]!T_Resins[#Data],9,FALSE),""))</f>
        <v>120</v>
      </c>
      <c r="O1050" t="str">
        <f t="shared" si="16"/>
        <v>CrealityHalotMax</v>
      </c>
    </row>
    <row r="1051" spans="1:15" x14ac:dyDescent="0.25">
      <c r="A1051" t="str">
        <f t="array" ref="A1051">IF(ROW()-1&gt;COUNTA([1]!T_Printers[Printers])*COUNTA([1]!T_Resins[Resins]),"",INDEX([1]!T_Printers[Printers],INT((ROW()-2)/COUNTA([1]!T_Resins[Resins])+1)))</f>
        <v>Creality Halot Max</v>
      </c>
      <c r="B1051" t="str">
        <f>_xlfn.XLOOKUP(A1051,[1]!T_Printers[Printers],[1]!T_Printers[Icon link],,0)</f>
        <v>CrealityHalotMax</v>
      </c>
      <c r="C1051" t="str">
        <f t="array" ref="C1051">IF(ROW()-1&gt;COUNTA([1]!T_Printers[Printers])*COUNTA([1]!T_Resins[Resins]),"",INDEX([1]!T_Resins[Resins],MOD(ROW()-2,COUNTA([1]!T_Resins[Resins]))+1))</f>
        <v>Jewelry J-Cast</v>
      </c>
      <c r="D1051">
        <f>IF(SUM(E1051:J1051)&lt;&gt;0,IF(ROW()-1&gt;COUNTA([1]!T_Printers[Printers])*COUNTA([1]!T_Resins[Resins]),"",2),"")</f>
        <v>2</v>
      </c>
      <c r="E1051" cm="1">
        <f t="array" ref="E1051">IFERROR(IF(ROW()-1&gt;COUNTA([1]!T_Printers[Printers])*COUNTA([1]!T_Resins[Resins]),"",_xlfn.IFS(ROUND(VLOOKUP(C1051,[1]!T_Resins[#Data],2,FALSE)/VLOOKUP(A1051,[1]!T_Printers[#Data],5,FALSE),1)&lt;=_xlfn.XLOOKUP(B1051,[1]Printers!L:L,[1]Printers!O:O,1,0,),ROUND(VLOOKUP(C1051,[1]!T_Resins[#Data],2,FALSE)/VLOOKUP(A1051,[1]!T_Printers[#Data],5,FALSE),1),ROUND(VLOOKUP(C1051,[1]!T_Resins[#Data],2,FALSE)/VLOOKUP(A1051,[1]!T_Printers[#Data],5,FALSE),1)&gt;_xlfn.XLOOKUP(B1051,[1]Printers!L:L,[1]Printers!O:O,1,0,),10)),"Используйте слой 100 мкм")</f>
        <v>10</v>
      </c>
      <c r="F1051">
        <f>IFERROR(IF(ROUND(_xlfn.XLOOKUP([1]Parameters!B1051,[1]Printers!L:L,[1]Printers!Q:Q,,0)*E1051/10,0)*10&lt;_xlfn.XLOOKUP([1]Parameters!B1051,[1]Printers!L:L,[1]Printers!P:P,,0),ROUND(_xlfn.XLOOKUP([1]Parameters!B1051,[1]Printers!L:L,[1]Printers!Q:Q,,0)*E1051/10,0)*10,_xlfn.XLOOKUP([1]Parameters!B1051,[1]Printers!L:L,[1]Printers!P:P,,0)),"")</f>
        <v>70</v>
      </c>
      <c r="G1051" cm="1">
        <f t="array" ref="G1051">IFERROR(IF(ROW()-1&gt;COUNTA([1]!T_Printers[Printers])*COUNTA([1]!T_Resins[Resins]),"",_xlfn.IFS(ROUND(VLOOKUP(C1051,[1]!T_Resins[#Data],3,FALSE)/VLOOKUP(A1051,[1]!T_Printers[#Data],5,FALSE),1)&lt;=_xlfn.XLOOKUP(B1051,[1]Printers!L:L,[1]Printers!O:O,1,0,),ROUND(VLOOKUP(C1051,[1]!T_Resins[#Data],3,FALSE)/VLOOKUP(A1051,[1]!T_Printers[#Data],5,FALSE),1),ROUND(VLOOKUP(C1051,[1]!T_Resins[#Data],3,FALSE)/VLOOKUP(A1051,[1]!T_Printers[#Data],5,FALSE),1)&gt;_xlfn.XLOOKUP(B1051,[1]Printers!L:L,[1]Printers!O:O,1,0,),10)),"")</f>
        <v>10</v>
      </c>
      <c r="H1051">
        <f>IFERROR(IF(ROUND(_xlfn.XLOOKUP([1]Parameters!B1051,[1]Printers!L:L,[1]Printers!Q:Q,,0)*G1051/10,0)*10&lt;_xlfn.XLOOKUP([1]Parameters!B1051,[1]Printers!L:L,[1]Printers!P:P,,0),ROUND(_xlfn.XLOOKUP([1]Parameters!B1051,[1]Printers!L:L,[1]Printers!Q:Q,,0)*G1051/10,0)*10,_xlfn.XLOOKUP([1]Parameters!B1051,[1]Printers!L:L,[1]Printers!P:P,,0)),"")</f>
        <v>70</v>
      </c>
      <c r="I1051" s="3" t="str" cm="1">
        <f t="array" ref="I1051">IFERROR(IF(ROW()-1&gt;COUNTA([1]!T_Printers[Printers])*COUNTA([1]!T_Resins[Resins]),"",_xlfn.IFS(ROUND(VLOOKUP(C1051,[1]!T_Resins[#Data],4,FALSE)/VLOOKUP(A1051,[1]!T_Printers[#Data],5,FALSE),1)&lt;=_xlfn.XLOOKUP(B1051,[1]Printers!L:L,[1]Printers!O:O,1,0,),ROUND(VLOOKUP(C1051,[1]!T_Resins[#Data],4,FALSE)/VLOOKUP(A1051,[1]!T_Printers[#Data],5,FALSE),1),ROUND(VLOOKUP(C1051,[1]!T_Resins[#Data],4,FALSE)/VLOOKUP(A1051,[1]!T_Printers[#Data],5,FALSE),1)&gt;_xlfn.XLOOKUP(B1051,[1]Printers!L:L,[1]Printers!O:O,1,0,),"")),"")</f>
        <v/>
      </c>
      <c r="J1051" t="str">
        <f>IFERROR(IF(ROUND(_xlfn.XLOOKUP([1]Parameters!B1051,[1]Printers!L:L,[1]Printers!Q:Q,,0)*I1051/10,0)*10&lt;_xlfn.XLOOKUP([1]Parameters!B1051,[1]Printers!L:L,[1]Printers!P:P,,0),ROUND(_xlfn.XLOOKUP([1]Parameters!B1051,[1]Printers!L:L,[1]Printers!Q:Q,,0)*I1051/10,0)*10,_xlfn.XLOOKUP([1]Parameters!B1051,[1]Printers!L:L,[1]Printers!P:P,,0)),"")</f>
        <v/>
      </c>
      <c r="K1051">
        <f>IF(SUM(E1051:J1051)&lt;&gt;0,VLOOKUP(A1051,[1]!T_Printers[#Data],10,FALSE)+VLOOKUP(C1051,[1]!T_Resins[#Data],10,FALSE),"")</f>
        <v>8</v>
      </c>
      <c r="L1051">
        <f>IF(SUM(E1051:J1051)&lt;&gt;0,VLOOKUP(A1051,[1]!T_Printers[#Data],11,FALSE),"")</f>
        <v>9</v>
      </c>
      <c r="M1051">
        <f>IF(SUM(E1051:J1051)&lt;&gt;0,VLOOKUP(C1051,[1]!T_Resins[#Data],8,FALSE),"")</f>
        <v>60</v>
      </c>
      <c r="N1051">
        <f>IF(_xlfn.XLOOKUP(B1051,[1]Printers!$L:$L,[1]Printers!$R:$R,0,0)&gt;0,[1]Parameters!M1051,IF(SUM(E1051:J1051)&lt;&gt;0,VLOOKUP(C1051,[1]!T_Resins[#Data],9,FALSE),""))</f>
        <v>60</v>
      </c>
      <c r="O1051" t="str">
        <f t="shared" si="16"/>
        <v>CrealityHalotMax</v>
      </c>
    </row>
    <row r="1052" spans="1:15" x14ac:dyDescent="0.25">
      <c r="A1052" t="str">
        <f t="array" ref="A1052">IF(ROW()-1&gt;COUNTA([1]!T_Printers[Printers])*COUNTA([1]!T_Resins[Resins]),"",INDEX([1]!T_Printers[Printers],INT((ROW()-2)/COUNTA([1]!T_Resins[Resins])+1)))</f>
        <v>Creality Halot Max</v>
      </c>
      <c r="B1052" t="str">
        <f>_xlfn.XLOOKUP(A1052,[1]!T_Printers[Printers],[1]!T_Printers[Icon link],,0)</f>
        <v>CrealityHalotMax</v>
      </c>
      <c r="C1052" t="str">
        <f t="array" ref="C1052">IF(ROW()-1&gt;COUNTA([1]!T_Printers[Printers])*COUNTA([1]!T_Resins[Resins]),"",INDEX([1]!T_Resins[Resins],MOD(ROW()-2,COUNTA([1]!T_Resins[Resins]))+1))</f>
        <v>Model Resin Black</v>
      </c>
      <c r="D1052">
        <f>IF(SUM(E1052:J1052)&lt;&gt;0,IF(ROW()-1&gt;COUNTA([1]!T_Printers[Printers])*COUNTA([1]!T_Resins[Resins]),"",2),"")</f>
        <v>2</v>
      </c>
      <c r="E1052" cm="1">
        <f t="array" ref="E1052">IFERROR(IF(ROW()-1&gt;COUNTA([1]!T_Printers[Printers])*COUNTA([1]!T_Resins[Resins]),"",_xlfn.IFS(ROUND(VLOOKUP(C1052,[1]!T_Resins[#Data],2,FALSE)/VLOOKUP(A1052,[1]!T_Printers[#Data],5,FALSE),1)&lt;=_xlfn.XLOOKUP(B1052,[1]Printers!L:L,[1]Printers!O:O,1,0,),ROUND(VLOOKUP(C1052,[1]!T_Resins[#Data],2,FALSE)/VLOOKUP(A1052,[1]!T_Printers[#Data],5,FALSE),1),ROUND(VLOOKUP(C1052,[1]!T_Resins[#Data],2,FALSE)/VLOOKUP(A1052,[1]!T_Printers[#Data],5,FALSE),1)&gt;_xlfn.XLOOKUP(B1052,[1]Printers!L:L,[1]Printers!O:O,1,0,),10)),"Используйте слой 100 мкм")</f>
        <v>4.8</v>
      </c>
      <c r="F1052">
        <f>IFERROR(IF(ROUND(_xlfn.XLOOKUP([1]Parameters!B1052,[1]Printers!L:L,[1]Printers!Q:Q,,0)*E1052/10,0)*10&lt;_xlfn.XLOOKUP([1]Parameters!B1052,[1]Printers!L:L,[1]Printers!P:P,,0),ROUND(_xlfn.XLOOKUP([1]Parameters!B1052,[1]Printers!L:L,[1]Printers!Q:Q,,0)*E1052/10,0)*10,_xlfn.XLOOKUP([1]Parameters!B1052,[1]Printers!L:L,[1]Printers!P:P,,0)),"")</f>
        <v>40</v>
      </c>
      <c r="G1052" cm="1">
        <f t="array" ref="G1052">IFERROR(IF(ROW()-1&gt;COUNTA([1]!T_Printers[Printers])*COUNTA([1]!T_Resins[Resins]),"",_xlfn.IFS(ROUND(VLOOKUP(C1052,[1]!T_Resins[#Data],3,FALSE)/VLOOKUP(A1052,[1]!T_Printers[#Data],5,FALSE),1)&lt;=_xlfn.XLOOKUP(B1052,[1]Printers!L:L,[1]Printers!O:O,1,0,),ROUND(VLOOKUP(C1052,[1]!T_Resins[#Data],3,FALSE)/VLOOKUP(A1052,[1]!T_Printers[#Data],5,FALSE),1),ROUND(VLOOKUP(C1052,[1]!T_Resins[#Data],3,FALSE)/VLOOKUP(A1052,[1]!T_Printers[#Data],5,FALSE),1)&gt;_xlfn.XLOOKUP(B1052,[1]Printers!L:L,[1]Printers!O:O,1,0,),10)),"")</f>
        <v>6.2</v>
      </c>
      <c r="H1052">
        <f>IFERROR(IF(ROUND(_xlfn.XLOOKUP([1]Parameters!B1052,[1]Printers!L:L,[1]Printers!Q:Q,,0)*G1052/10,0)*10&lt;_xlfn.XLOOKUP([1]Parameters!B1052,[1]Printers!L:L,[1]Printers!P:P,,0),ROUND(_xlfn.XLOOKUP([1]Parameters!B1052,[1]Printers!L:L,[1]Printers!Q:Q,,0)*G1052/10,0)*10,_xlfn.XLOOKUP([1]Parameters!B1052,[1]Printers!L:L,[1]Printers!P:P,,0)),"")</f>
        <v>60</v>
      </c>
      <c r="I1052" s="3" t="str" cm="1">
        <f t="array" ref="I1052">IFERROR(IF(ROW()-1&gt;COUNTA([1]!T_Printers[Printers])*COUNTA([1]!T_Resins[Resins]),"",_xlfn.IFS(ROUND(VLOOKUP(C1052,[1]!T_Resins[#Data],4,FALSE)/VLOOKUP(A1052,[1]!T_Printers[#Data],5,FALSE),1)&lt;=_xlfn.XLOOKUP(B1052,[1]Printers!L:L,[1]Printers!O:O,1,0,),ROUND(VLOOKUP(C1052,[1]!T_Resins[#Data],4,FALSE)/VLOOKUP(A1052,[1]!T_Printers[#Data],5,FALSE),1),ROUND(VLOOKUP(C1052,[1]!T_Resins[#Data],4,FALSE)/VLOOKUP(A1052,[1]!T_Printers[#Data],5,FALSE),1)&gt;_xlfn.XLOOKUP(B1052,[1]Printers!L:L,[1]Printers!O:O,1,0,),"")),"")</f>
        <v/>
      </c>
      <c r="J1052" t="str">
        <f>IFERROR(IF(ROUND(_xlfn.XLOOKUP([1]Parameters!B1052,[1]Printers!L:L,[1]Printers!Q:Q,,0)*I1052/10,0)*10&lt;_xlfn.XLOOKUP([1]Parameters!B1052,[1]Printers!L:L,[1]Printers!P:P,,0),ROUND(_xlfn.XLOOKUP([1]Parameters!B1052,[1]Printers!L:L,[1]Printers!Q:Q,,0)*I1052/10,0)*10,_xlfn.XLOOKUP([1]Parameters!B1052,[1]Printers!L:L,[1]Printers!P:P,,0)),"")</f>
        <v/>
      </c>
      <c r="K1052">
        <f>IF(SUM(E1052:J1052)&lt;&gt;0,VLOOKUP(A1052,[1]!T_Printers[#Data],10,FALSE)+VLOOKUP(C1052,[1]!T_Resins[#Data],10,FALSE),"")</f>
        <v>8</v>
      </c>
      <c r="L1052">
        <f>IF(SUM(E1052:J1052)&lt;&gt;0,VLOOKUP(A1052,[1]!T_Printers[#Data],11,FALSE),"")</f>
        <v>9</v>
      </c>
      <c r="M1052">
        <f>IF(SUM(E1052:J1052)&lt;&gt;0,VLOOKUP(C1052,[1]!T_Resins[#Data],8,FALSE),"")</f>
        <v>120</v>
      </c>
      <c r="N1052">
        <f>IF(_xlfn.XLOOKUP(B1052,[1]Printers!$L:$L,[1]Printers!$R:$R,0,0)&gt;0,[1]Parameters!M1052,IF(SUM(E1052:J1052)&lt;&gt;0,VLOOKUP(C1052,[1]!T_Resins[#Data],9,FALSE),""))</f>
        <v>120</v>
      </c>
      <c r="O1052" t="str">
        <f t="shared" si="16"/>
        <v>CrealityHalotMax</v>
      </c>
    </row>
    <row r="1053" spans="1:15" x14ac:dyDescent="0.25">
      <c r="A1053" t="str">
        <f t="array" ref="A1053">IF(ROW()-1&gt;COUNTA([1]!T_Printers[Printers])*COUNTA([1]!T_Resins[Resins]),"",INDEX([1]!T_Printers[Printers],INT((ROW()-2)/COUNTA([1]!T_Resins[Resins])+1)))</f>
        <v>Creality Halot Max</v>
      </c>
      <c r="B1053" t="str">
        <f>_xlfn.XLOOKUP(A1053,[1]!T_Printers[Printers],[1]!T_Printers[Icon link],,0)</f>
        <v>CrealityHalotMax</v>
      </c>
      <c r="C1053" t="str">
        <f t="array" ref="C1053">IF(ROW()-1&gt;COUNTA([1]!T_Printers[Printers])*COUNTA([1]!T_Resins[Resins]),"",INDEX([1]!T_Resins[Resins],MOD(ROW()-2,COUNTA([1]!T_Resins[Resins]))+1))</f>
        <v>Model Resin Clear</v>
      </c>
      <c r="D1053">
        <f>IF(SUM(E1053:J1053)&lt;&gt;0,IF(ROW()-1&gt;COUNTA([1]!T_Printers[Printers])*COUNTA([1]!T_Resins[Resins]),"",2),"")</f>
        <v>2</v>
      </c>
      <c r="E1053" cm="1">
        <f t="array" ref="E1053">IFERROR(IF(ROW()-1&gt;COUNTA([1]!T_Printers[Printers])*COUNTA([1]!T_Resins[Resins]),"",_xlfn.IFS(ROUND(VLOOKUP(C1053,[1]!T_Resins[#Data],2,FALSE)/VLOOKUP(A1053,[1]!T_Printers[#Data],5,FALSE),1)&lt;=_xlfn.XLOOKUP(B1053,[1]Printers!L:L,[1]Printers!O:O,1,0,),ROUND(VLOOKUP(C1053,[1]!T_Resins[#Data],2,FALSE)/VLOOKUP(A1053,[1]!T_Printers[#Data],5,FALSE),1),ROUND(VLOOKUP(C1053,[1]!T_Resins[#Data],2,FALSE)/VLOOKUP(A1053,[1]!T_Printers[#Data],5,FALSE),1)&gt;_xlfn.XLOOKUP(B1053,[1]Printers!L:L,[1]Printers!O:O,1,0,),10)),"Используйте слой 100 мкм")</f>
        <v>4.4000000000000004</v>
      </c>
      <c r="F1053">
        <f>IFERROR(IF(ROUND(_xlfn.XLOOKUP([1]Parameters!B1053,[1]Printers!L:L,[1]Printers!Q:Q,,0)*E1053/10,0)*10&lt;_xlfn.XLOOKUP([1]Parameters!B1053,[1]Printers!L:L,[1]Printers!P:P,,0),ROUND(_xlfn.XLOOKUP([1]Parameters!B1053,[1]Printers!L:L,[1]Printers!Q:Q,,0)*E1053/10,0)*10,_xlfn.XLOOKUP([1]Parameters!B1053,[1]Printers!L:L,[1]Printers!P:P,,0)),"")</f>
        <v>40</v>
      </c>
      <c r="G1053" cm="1">
        <f t="array" ref="G1053">IFERROR(IF(ROW()-1&gt;COUNTA([1]!T_Printers[Printers])*COUNTA([1]!T_Resins[Resins]),"",_xlfn.IFS(ROUND(VLOOKUP(C1053,[1]!T_Resins[#Data],3,FALSE)/VLOOKUP(A1053,[1]!T_Printers[#Data],5,FALSE),1)&lt;=_xlfn.XLOOKUP(B1053,[1]Printers!L:L,[1]Printers!O:O,1,0,),ROUND(VLOOKUP(C1053,[1]!T_Resins[#Data],3,FALSE)/VLOOKUP(A1053,[1]!T_Printers[#Data],5,FALSE),1),ROUND(VLOOKUP(C1053,[1]!T_Resins[#Data],3,FALSE)/VLOOKUP(A1053,[1]!T_Printers[#Data],5,FALSE),1)&gt;_xlfn.XLOOKUP(B1053,[1]Printers!L:L,[1]Printers!O:O,1,0,),10)),"")</f>
        <v>5.8</v>
      </c>
      <c r="H1053">
        <f>IFERROR(IF(ROUND(_xlfn.XLOOKUP([1]Parameters!B1053,[1]Printers!L:L,[1]Printers!Q:Q,,0)*G1053/10,0)*10&lt;_xlfn.XLOOKUP([1]Parameters!B1053,[1]Printers!L:L,[1]Printers!P:P,,0),ROUND(_xlfn.XLOOKUP([1]Parameters!B1053,[1]Printers!L:L,[1]Printers!Q:Q,,0)*G1053/10,0)*10,_xlfn.XLOOKUP([1]Parameters!B1053,[1]Printers!L:L,[1]Printers!P:P,,0)),"")</f>
        <v>50</v>
      </c>
      <c r="I1053" s="3" t="str" cm="1">
        <f t="array" ref="I1053">IFERROR(IF(ROW()-1&gt;COUNTA([1]!T_Printers[Printers])*COUNTA([1]!T_Resins[Resins]),"",_xlfn.IFS(ROUND(VLOOKUP(C1053,[1]!T_Resins[#Data],4,FALSE)/VLOOKUP(A1053,[1]!T_Printers[#Data],5,FALSE),1)&lt;=_xlfn.XLOOKUP(B1053,[1]Printers!L:L,[1]Printers!O:O,1,0,),ROUND(VLOOKUP(C1053,[1]!T_Resins[#Data],4,FALSE)/VLOOKUP(A1053,[1]!T_Printers[#Data],5,FALSE),1),ROUND(VLOOKUP(C1053,[1]!T_Resins[#Data],4,FALSE)/VLOOKUP(A1053,[1]!T_Printers[#Data],5,FALSE),1)&gt;_xlfn.XLOOKUP(B1053,[1]Printers!L:L,[1]Printers!O:O,1,0,),"")),"")</f>
        <v/>
      </c>
      <c r="J1053" t="str">
        <f>IFERROR(IF(ROUND(_xlfn.XLOOKUP([1]Parameters!B1053,[1]Printers!L:L,[1]Printers!Q:Q,,0)*I1053/10,0)*10&lt;_xlfn.XLOOKUP([1]Parameters!B1053,[1]Printers!L:L,[1]Printers!P:P,,0),ROUND(_xlfn.XLOOKUP([1]Parameters!B1053,[1]Printers!L:L,[1]Printers!Q:Q,,0)*I1053/10,0)*10,_xlfn.XLOOKUP([1]Parameters!B1053,[1]Printers!L:L,[1]Printers!P:P,,0)),"")</f>
        <v/>
      </c>
      <c r="K1053">
        <f>IF(SUM(E1053:J1053)&lt;&gt;0,VLOOKUP(A1053,[1]!T_Printers[#Data],10,FALSE)+VLOOKUP(C1053,[1]!T_Resins[#Data],10,FALSE),"")</f>
        <v>8</v>
      </c>
      <c r="L1053">
        <f>IF(SUM(E1053:J1053)&lt;&gt;0,VLOOKUP(A1053,[1]!T_Printers[#Data],11,FALSE),"")</f>
        <v>9</v>
      </c>
      <c r="M1053">
        <f>IF(SUM(E1053:J1053)&lt;&gt;0,VLOOKUP(C1053,[1]!T_Resins[#Data],8,FALSE),"")</f>
        <v>120</v>
      </c>
      <c r="N1053">
        <f>IF(_xlfn.XLOOKUP(B1053,[1]Printers!$L:$L,[1]Printers!$R:$R,0,0)&gt;0,[1]Parameters!M1053,IF(SUM(E1053:J1053)&lt;&gt;0,VLOOKUP(C1053,[1]!T_Resins[#Data],9,FALSE),""))</f>
        <v>120</v>
      </c>
      <c r="O1053" t="str">
        <f t="shared" si="16"/>
        <v>CrealityHalotMax</v>
      </c>
    </row>
    <row r="1054" spans="1:15" x14ac:dyDescent="0.25">
      <c r="A1054" t="str">
        <f t="array" ref="A1054">IF(ROW()-1&gt;COUNTA([1]!T_Printers[Printers])*COUNTA([1]!T_Resins[Resins]),"",INDEX([1]!T_Printers[Printers],INT((ROW()-2)/COUNTA([1]!T_Resins[Resins])+1)))</f>
        <v>Creality Halot Max</v>
      </c>
      <c r="B1054" t="str">
        <f>_xlfn.XLOOKUP(A1054,[1]!T_Printers[Printers],[1]!T_Printers[Icon link],,0)</f>
        <v>CrealityHalotMax</v>
      </c>
      <c r="C1054" t="str">
        <f t="array" ref="C1054">IF(ROW()-1&gt;COUNTA([1]!T_Printers[Printers])*COUNTA([1]!T_Resins[Resins]),"",INDEX([1]!T_Resins[Resins],MOD(ROW()-2,COUNTA([1]!T_Resins[Resins]))+1))</f>
        <v>Model Resin Grey</v>
      </c>
      <c r="D1054">
        <f>IF(SUM(E1054:J1054)&lt;&gt;0,IF(ROW()-1&gt;COUNTA([1]!T_Printers[Printers])*COUNTA([1]!T_Resins[Resins]),"",2),"")</f>
        <v>2</v>
      </c>
      <c r="E1054" cm="1">
        <f t="array" ref="E1054">IFERROR(IF(ROW()-1&gt;COUNTA([1]!T_Printers[Printers])*COUNTA([1]!T_Resins[Resins]),"",_xlfn.IFS(ROUND(VLOOKUP(C1054,[1]!T_Resins[#Data],2,FALSE)/VLOOKUP(A1054,[1]!T_Printers[#Data],5,FALSE),1)&lt;=_xlfn.XLOOKUP(B1054,[1]Printers!L:L,[1]Printers!O:O,1,0,),ROUND(VLOOKUP(C1054,[1]!T_Resins[#Data],2,FALSE)/VLOOKUP(A1054,[1]!T_Printers[#Data],5,FALSE),1),ROUND(VLOOKUP(C1054,[1]!T_Resins[#Data],2,FALSE)/VLOOKUP(A1054,[1]!T_Printers[#Data],5,FALSE),1)&gt;_xlfn.XLOOKUP(B1054,[1]Printers!L:L,[1]Printers!O:O,1,0,),10)),"Используйте слой 100 мкм")</f>
        <v>6.6</v>
      </c>
      <c r="F1054">
        <f>IFERROR(IF(ROUND(_xlfn.XLOOKUP([1]Parameters!B1054,[1]Printers!L:L,[1]Printers!Q:Q,,0)*E1054/10,0)*10&lt;_xlfn.XLOOKUP([1]Parameters!B1054,[1]Printers!L:L,[1]Printers!P:P,,0),ROUND(_xlfn.XLOOKUP([1]Parameters!B1054,[1]Printers!L:L,[1]Printers!Q:Q,,0)*E1054/10,0)*10,_xlfn.XLOOKUP([1]Parameters!B1054,[1]Printers!L:L,[1]Printers!P:P,,0)),"")</f>
        <v>60</v>
      </c>
      <c r="G1054" cm="1">
        <f t="array" ref="G1054">IFERROR(IF(ROW()-1&gt;COUNTA([1]!T_Printers[Printers])*COUNTA([1]!T_Resins[Resins]),"",_xlfn.IFS(ROUND(VLOOKUP(C1054,[1]!T_Resins[#Data],3,FALSE)/VLOOKUP(A1054,[1]!T_Printers[#Data],5,FALSE),1)&lt;=_xlfn.XLOOKUP(B1054,[1]Printers!L:L,[1]Printers!O:O,1,0,),ROUND(VLOOKUP(C1054,[1]!T_Resins[#Data],3,FALSE)/VLOOKUP(A1054,[1]!T_Printers[#Data],5,FALSE),1),ROUND(VLOOKUP(C1054,[1]!T_Resins[#Data],3,FALSE)/VLOOKUP(A1054,[1]!T_Printers[#Data],5,FALSE),1)&gt;_xlfn.XLOOKUP(B1054,[1]Printers!L:L,[1]Printers!O:O,1,0,),10)),"")</f>
        <v>8.6999999999999993</v>
      </c>
      <c r="H1054">
        <f>IFERROR(IF(ROUND(_xlfn.XLOOKUP([1]Parameters!B1054,[1]Printers!L:L,[1]Printers!Q:Q,,0)*G1054/10,0)*10&lt;_xlfn.XLOOKUP([1]Parameters!B1054,[1]Printers!L:L,[1]Printers!P:P,,0),ROUND(_xlfn.XLOOKUP([1]Parameters!B1054,[1]Printers!L:L,[1]Printers!Q:Q,,0)*G1054/10,0)*10,_xlfn.XLOOKUP([1]Parameters!B1054,[1]Printers!L:L,[1]Printers!P:P,,0)),"")</f>
        <v>70</v>
      </c>
      <c r="I1054" s="3" t="str" cm="1">
        <f t="array" ref="I1054">IFERROR(IF(ROW()-1&gt;COUNTA([1]!T_Printers[Printers])*COUNTA([1]!T_Resins[Resins]),"",_xlfn.IFS(ROUND(VLOOKUP(C1054,[1]!T_Resins[#Data],4,FALSE)/VLOOKUP(A1054,[1]!T_Printers[#Data],5,FALSE),1)&lt;=_xlfn.XLOOKUP(B1054,[1]Printers!L:L,[1]Printers!O:O,1,0,),ROUND(VLOOKUP(C1054,[1]!T_Resins[#Data],4,FALSE)/VLOOKUP(A1054,[1]!T_Printers[#Data],5,FALSE),1),ROUND(VLOOKUP(C1054,[1]!T_Resins[#Data],4,FALSE)/VLOOKUP(A1054,[1]!T_Printers[#Data],5,FALSE),1)&gt;_xlfn.XLOOKUP(B1054,[1]Printers!L:L,[1]Printers!O:O,1,0,),"")),"")</f>
        <v/>
      </c>
      <c r="J1054" t="str">
        <f>IFERROR(IF(ROUND(_xlfn.XLOOKUP([1]Parameters!B1054,[1]Printers!L:L,[1]Printers!Q:Q,,0)*I1054/10,0)*10&lt;_xlfn.XLOOKUP([1]Parameters!B1054,[1]Printers!L:L,[1]Printers!P:P,,0),ROUND(_xlfn.XLOOKUP([1]Parameters!B1054,[1]Printers!L:L,[1]Printers!Q:Q,,0)*I1054/10,0)*10,_xlfn.XLOOKUP([1]Parameters!B1054,[1]Printers!L:L,[1]Printers!P:P,,0)),"")</f>
        <v/>
      </c>
      <c r="K1054">
        <f>IF(SUM(E1054:J1054)&lt;&gt;0,VLOOKUP(A1054,[1]!T_Printers[#Data],10,FALSE)+VLOOKUP(C1054,[1]!T_Resins[#Data],10,FALSE),"")</f>
        <v>8</v>
      </c>
      <c r="L1054">
        <f>IF(SUM(E1054:J1054)&lt;&gt;0,VLOOKUP(A1054,[1]!T_Printers[#Data],11,FALSE),"")</f>
        <v>9</v>
      </c>
      <c r="M1054">
        <f>IF(SUM(E1054:J1054)&lt;&gt;0,VLOOKUP(C1054,[1]!T_Resins[#Data],8,FALSE),"")</f>
        <v>120</v>
      </c>
      <c r="N1054">
        <f>IF(_xlfn.XLOOKUP(B1054,[1]Printers!$L:$L,[1]Printers!$R:$R,0,0)&gt;0,[1]Parameters!M1054,IF(SUM(E1054:J1054)&lt;&gt;0,VLOOKUP(C1054,[1]!T_Resins[#Data],9,FALSE),""))</f>
        <v>120</v>
      </c>
      <c r="O1054" t="str">
        <f t="shared" si="16"/>
        <v>CrealityHalotMax</v>
      </c>
    </row>
    <row r="1055" spans="1:15" x14ac:dyDescent="0.25">
      <c r="A1055" t="str">
        <f t="array" ref="A1055">IF(ROW()-1&gt;COUNTA([1]!T_Printers[Printers])*COUNTA([1]!T_Resins[Resins]),"",INDEX([1]!T_Printers[Printers],INT((ROW()-2)/COUNTA([1]!T_Resins[Resins])+1)))</f>
        <v>Creality Halot Max</v>
      </c>
      <c r="B1055" t="str">
        <f>_xlfn.XLOOKUP(A1055,[1]!T_Printers[Printers],[1]!T_Printers[Icon link],,0)</f>
        <v>CrealityHalotMax</v>
      </c>
      <c r="C1055" t="str">
        <f t="array" ref="C1055">IF(ROW()-1&gt;COUNTA([1]!T_Printers[Printers])*COUNTA([1]!T_Resins[Resins]),"",INDEX([1]!T_Resins[Resins],MOD(ROW()-2,COUNTA([1]!T_Resins[Resins]))+1))</f>
        <v>Model Resin White</v>
      </c>
      <c r="D1055">
        <f>IF(SUM(E1055:J1055)&lt;&gt;0,IF(ROW()-1&gt;COUNTA([1]!T_Printers[Printers])*COUNTA([1]!T_Resins[Resins]),"",2),"")</f>
        <v>2</v>
      </c>
      <c r="E1055" cm="1">
        <f t="array" ref="E1055">IFERROR(IF(ROW()-1&gt;COUNTA([1]!T_Printers[Printers])*COUNTA([1]!T_Resins[Resins]),"",_xlfn.IFS(ROUND(VLOOKUP(C1055,[1]!T_Resins[#Data],2,FALSE)/VLOOKUP(A1055,[1]!T_Printers[#Data],5,FALSE),1)&lt;=_xlfn.XLOOKUP(B1055,[1]Printers!L:L,[1]Printers!O:O,1,0,),ROUND(VLOOKUP(C1055,[1]!T_Resins[#Data],2,FALSE)/VLOOKUP(A1055,[1]!T_Printers[#Data],5,FALSE),1),ROUND(VLOOKUP(C1055,[1]!T_Resins[#Data],2,FALSE)/VLOOKUP(A1055,[1]!T_Printers[#Data],5,FALSE),1)&gt;_xlfn.XLOOKUP(B1055,[1]Printers!L:L,[1]Printers!O:O,1,0,),10)),"Используйте слой 100 мкм")</f>
        <v>4.2</v>
      </c>
      <c r="F1055">
        <f>IFERROR(IF(ROUND(_xlfn.XLOOKUP([1]Parameters!B1055,[1]Printers!L:L,[1]Printers!Q:Q,,0)*E1055/10,0)*10&lt;_xlfn.XLOOKUP([1]Parameters!B1055,[1]Printers!L:L,[1]Printers!P:P,,0),ROUND(_xlfn.XLOOKUP([1]Parameters!B1055,[1]Printers!L:L,[1]Printers!Q:Q,,0)*E1055/10,0)*10,_xlfn.XLOOKUP([1]Parameters!B1055,[1]Printers!L:L,[1]Printers!P:P,,0)),"")</f>
        <v>40</v>
      </c>
      <c r="G1055" cm="1">
        <f t="array" ref="G1055">IFERROR(IF(ROW()-1&gt;COUNTA([1]!T_Printers[Printers])*COUNTA([1]!T_Resins[Resins]),"",_xlfn.IFS(ROUND(VLOOKUP(C1055,[1]!T_Resins[#Data],3,FALSE)/VLOOKUP(A1055,[1]!T_Printers[#Data],5,FALSE),1)&lt;=_xlfn.XLOOKUP(B1055,[1]Printers!L:L,[1]Printers!O:O,1,0,),ROUND(VLOOKUP(C1055,[1]!T_Resins[#Data],3,FALSE)/VLOOKUP(A1055,[1]!T_Printers[#Data],5,FALSE),1),ROUND(VLOOKUP(C1055,[1]!T_Resins[#Data],3,FALSE)/VLOOKUP(A1055,[1]!T_Printers[#Data],5,FALSE),1)&gt;_xlfn.XLOOKUP(B1055,[1]Printers!L:L,[1]Printers!O:O,1,0,),10)),"")</f>
        <v>5.5</v>
      </c>
      <c r="H1055">
        <f>IFERROR(IF(ROUND(_xlfn.XLOOKUP([1]Parameters!B1055,[1]Printers!L:L,[1]Printers!Q:Q,,0)*G1055/10,0)*10&lt;_xlfn.XLOOKUP([1]Parameters!B1055,[1]Printers!L:L,[1]Printers!P:P,,0),ROUND(_xlfn.XLOOKUP([1]Parameters!B1055,[1]Printers!L:L,[1]Printers!Q:Q,,0)*G1055/10,0)*10,_xlfn.XLOOKUP([1]Parameters!B1055,[1]Printers!L:L,[1]Printers!P:P,,0)),"")</f>
        <v>50</v>
      </c>
      <c r="I1055" s="3" t="str" cm="1">
        <f t="array" ref="I1055">IFERROR(IF(ROW()-1&gt;COUNTA([1]!T_Printers[Printers])*COUNTA([1]!T_Resins[Resins]),"",_xlfn.IFS(ROUND(VLOOKUP(C1055,[1]!T_Resins[#Data],4,FALSE)/VLOOKUP(A1055,[1]!T_Printers[#Data],5,FALSE),1)&lt;=_xlfn.XLOOKUP(B1055,[1]Printers!L:L,[1]Printers!O:O,1,0,),ROUND(VLOOKUP(C1055,[1]!T_Resins[#Data],4,FALSE)/VLOOKUP(A1055,[1]!T_Printers[#Data],5,FALSE),1),ROUND(VLOOKUP(C1055,[1]!T_Resins[#Data],4,FALSE)/VLOOKUP(A1055,[1]!T_Printers[#Data],5,FALSE),1)&gt;_xlfn.XLOOKUP(B1055,[1]Printers!L:L,[1]Printers!O:O,1,0,),"")),"")</f>
        <v/>
      </c>
      <c r="J1055" t="str">
        <f>IFERROR(IF(ROUND(_xlfn.XLOOKUP([1]Parameters!B1055,[1]Printers!L:L,[1]Printers!Q:Q,,0)*I1055/10,0)*10&lt;_xlfn.XLOOKUP([1]Parameters!B1055,[1]Printers!L:L,[1]Printers!P:P,,0),ROUND(_xlfn.XLOOKUP([1]Parameters!B1055,[1]Printers!L:L,[1]Printers!Q:Q,,0)*I1055/10,0)*10,_xlfn.XLOOKUP([1]Parameters!B1055,[1]Printers!L:L,[1]Printers!P:P,,0)),"")</f>
        <v/>
      </c>
      <c r="K1055">
        <f>IF(SUM(E1055:J1055)&lt;&gt;0,VLOOKUP(A1055,[1]!T_Printers[#Data],10,FALSE)+VLOOKUP(C1055,[1]!T_Resins[#Data],10,FALSE),"")</f>
        <v>8</v>
      </c>
      <c r="L1055">
        <f>IF(SUM(E1055:J1055)&lt;&gt;0,VLOOKUP(A1055,[1]!T_Printers[#Data],11,FALSE),"")</f>
        <v>9</v>
      </c>
      <c r="M1055">
        <f>IF(SUM(E1055:J1055)&lt;&gt;0,VLOOKUP(C1055,[1]!T_Resins[#Data],8,FALSE),"")</f>
        <v>120</v>
      </c>
      <c r="N1055">
        <f>IF(_xlfn.XLOOKUP(B1055,[1]Printers!$L:$L,[1]Printers!$R:$R,0,0)&gt;0,[1]Parameters!M1055,IF(SUM(E1055:J1055)&lt;&gt;0,VLOOKUP(C1055,[1]!T_Resins[#Data],9,FALSE),""))</f>
        <v>120</v>
      </c>
      <c r="O1055" t="str">
        <f t="shared" si="16"/>
        <v>CrealityHalotMax</v>
      </c>
    </row>
    <row r="1056" spans="1:15" x14ac:dyDescent="0.25">
      <c r="A1056" t="str">
        <f t="array" ref="A1056">IF(ROW()-1&gt;COUNTA([1]!T_Printers[Printers])*COUNTA([1]!T_Resins[Resins]),"",INDEX([1]!T_Printers[Printers],INT((ROW()-2)/COUNTA([1]!T_Resins[Resins])+1)))</f>
        <v>Creality Halot Max</v>
      </c>
      <c r="B1056" t="str">
        <f>_xlfn.XLOOKUP(A1056,[1]!T_Printers[Printers],[1]!T_Printers[Icon link],,0)</f>
        <v>CrealityHalotMax</v>
      </c>
      <c r="C1056" t="str">
        <f t="array" ref="C1056">IF(ROW()-1&gt;COUNTA([1]!T_Printers[Printers])*COUNTA([1]!T_Resins[Resins]),"",INDEX([1]!T_Resins[Resins],MOD(ROW()-2,COUNTA([1]!T_Resins[Resins]))+1))</f>
        <v>Silicone-Compatiable Model Resin (J-Model)</v>
      </c>
      <c r="D1056">
        <f>IF(SUM(E1056:J1056)&lt;&gt;0,IF(ROW()-1&gt;COUNTA([1]!T_Printers[Printers])*COUNTA([1]!T_Resins[Resins]),"",2),"")</f>
        <v>2</v>
      </c>
      <c r="E1056" cm="1">
        <f t="array" ref="E1056">IFERROR(IF(ROW()-1&gt;COUNTA([1]!T_Printers[Printers])*COUNTA([1]!T_Resins[Resins]),"",_xlfn.IFS(ROUND(VLOOKUP(C1056,[1]!T_Resins[#Data],2,FALSE)/VLOOKUP(A1056,[1]!T_Printers[#Data],5,FALSE),1)&lt;=_xlfn.XLOOKUP(B1056,[1]Printers!L:L,[1]Printers!O:O,1,0,),ROUND(VLOOKUP(C1056,[1]!T_Resins[#Data],2,FALSE)/VLOOKUP(A1056,[1]!T_Printers[#Data],5,FALSE),1),ROUND(VLOOKUP(C1056,[1]!T_Resins[#Data],2,FALSE)/VLOOKUP(A1056,[1]!T_Printers[#Data],5,FALSE),1)&gt;_xlfn.XLOOKUP(B1056,[1]Printers!L:L,[1]Printers!O:O,1,0,),10)),"Используйте слой 100 мкм")</f>
        <v>4.2</v>
      </c>
      <c r="F1056">
        <f>IFERROR(IF(ROUND(_xlfn.XLOOKUP([1]Parameters!B1056,[1]Printers!L:L,[1]Printers!Q:Q,,0)*E1056/10,0)*10&lt;_xlfn.XLOOKUP([1]Parameters!B1056,[1]Printers!L:L,[1]Printers!P:P,,0),ROUND(_xlfn.XLOOKUP([1]Parameters!B1056,[1]Printers!L:L,[1]Printers!Q:Q,,0)*E1056/10,0)*10,_xlfn.XLOOKUP([1]Parameters!B1056,[1]Printers!L:L,[1]Printers!P:P,,0)),"")</f>
        <v>40</v>
      </c>
      <c r="G1056" cm="1">
        <f t="array" ref="G1056">IFERROR(IF(ROW()-1&gt;COUNTA([1]!T_Printers[Printers])*COUNTA([1]!T_Resins[Resins]),"",_xlfn.IFS(ROUND(VLOOKUP(C1056,[1]!T_Resins[#Data],3,FALSE)/VLOOKUP(A1056,[1]!T_Printers[#Data],5,FALSE),1)&lt;=_xlfn.XLOOKUP(B1056,[1]Printers!L:L,[1]Printers!O:O,1,0,),ROUND(VLOOKUP(C1056,[1]!T_Resins[#Data],3,FALSE)/VLOOKUP(A1056,[1]!T_Printers[#Data],5,FALSE),1),ROUND(VLOOKUP(C1056,[1]!T_Resins[#Data],3,FALSE)/VLOOKUP(A1056,[1]!T_Printers[#Data],5,FALSE),1)&gt;_xlfn.XLOOKUP(B1056,[1]Printers!L:L,[1]Printers!O:O,1,0,),10)),"")</f>
        <v>5.5</v>
      </c>
      <c r="H1056">
        <f>IFERROR(IF(ROUND(_xlfn.XLOOKUP([1]Parameters!B1056,[1]Printers!L:L,[1]Printers!Q:Q,,0)*G1056/10,0)*10&lt;_xlfn.XLOOKUP([1]Parameters!B1056,[1]Printers!L:L,[1]Printers!P:P,,0),ROUND(_xlfn.XLOOKUP([1]Parameters!B1056,[1]Printers!L:L,[1]Printers!Q:Q,,0)*G1056/10,0)*10,_xlfn.XLOOKUP([1]Parameters!B1056,[1]Printers!L:L,[1]Printers!P:P,,0)),"")</f>
        <v>50</v>
      </c>
      <c r="I1056" s="3" t="str" cm="1">
        <f t="array" ref="I1056">IFERROR(IF(ROW()-1&gt;COUNTA([1]!T_Printers[Printers])*COUNTA([1]!T_Resins[Resins]),"",_xlfn.IFS(ROUND(VLOOKUP(C1056,[1]!T_Resins[#Data],4,FALSE)/VLOOKUP(A1056,[1]!T_Printers[#Data],5,FALSE),1)&lt;=_xlfn.XLOOKUP(B1056,[1]Printers!L:L,[1]Printers!O:O,1,0,),ROUND(VLOOKUP(C1056,[1]!T_Resins[#Data],4,FALSE)/VLOOKUP(A1056,[1]!T_Printers[#Data],5,FALSE),1),ROUND(VLOOKUP(C1056,[1]!T_Resins[#Data],4,FALSE)/VLOOKUP(A1056,[1]!T_Printers[#Data],5,FALSE),1)&gt;_xlfn.XLOOKUP(B1056,[1]Printers!L:L,[1]Printers!O:O,1,0,),"")),"")</f>
        <v/>
      </c>
      <c r="J1056" t="str">
        <f>IFERROR(IF(ROUND(_xlfn.XLOOKUP([1]Parameters!B1056,[1]Printers!L:L,[1]Printers!Q:Q,,0)*I1056/10,0)*10&lt;_xlfn.XLOOKUP([1]Parameters!B1056,[1]Printers!L:L,[1]Printers!P:P,,0),ROUND(_xlfn.XLOOKUP([1]Parameters!B1056,[1]Printers!L:L,[1]Printers!Q:Q,,0)*I1056/10,0)*10,_xlfn.XLOOKUP([1]Parameters!B1056,[1]Printers!L:L,[1]Printers!P:P,,0)),"")</f>
        <v/>
      </c>
      <c r="K1056">
        <f>IF(SUM(E1056:J1056)&lt;&gt;0,VLOOKUP(A1056,[1]!T_Printers[#Data],10,FALSE)+VLOOKUP(C1056,[1]!T_Resins[#Data],10,FALSE),"")</f>
        <v>8</v>
      </c>
      <c r="L1056">
        <f>IF(SUM(E1056:J1056)&lt;&gt;0,VLOOKUP(A1056,[1]!T_Printers[#Data],11,FALSE),"")</f>
        <v>9</v>
      </c>
      <c r="M1056">
        <f>IF(SUM(E1056:J1056)&lt;&gt;0,VLOOKUP(C1056,[1]!T_Resins[#Data],8,FALSE),"")</f>
        <v>60</v>
      </c>
      <c r="N1056">
        <f>IF(_xlfn.XLOOKUP(B1056,[1]Printers!$L:$L,[1]Printers!$R:$R,0,0)&gt;0,[1]Parameters!M1056,IF(SUM(E1056:J1056)&lt;&gt;0,VLOOKUP(C1056,[1]!T_Resins[#Data],9,FALSE),""))</f>
        <v>60</v>
      </c>
      <c r="O1056" t="str">
        <f t="shared" si="16"/>
        <v>CrealityHalotMax</v>
      </c>
    </row>
    <row r="1057" spans="1:15" x14ac:dyDescent="0.25">
      <c r="A1057" t="str">
        <f t="array" ref="A1057">IF(ROW()-1&gt;COUNTA([1]!T_Printers[Printers])*COUNTA([1]!T_Resins[Resins]),"",INDEX([1]!T_Printers[Printers],INT((ROW()-2)/COUNTA([1]!T_Resins[Resins])+1)))</f>
        <v>Creality Halot Max</v>
      </c>
      <c r="B1057" t="str">
        <f>_xlfn.XLOOKUP(A1057,[1]!T_Printers[Printers],[1]!T_Printers[Icon link],,0)</f>
        <v>CrealityHalotMax</v>
      </c>
      <c r="C1057" t="str">
        <f t="array" ref="C1057">IF(ROW()-1&gt;COUNTA([1]!T_Printers[Printers])*COUNTA([1]!T_Resins[Resins]),"",INDEX([1]!T_Resins[Resins],MOD(ROW()-2,COUNTA([1]!T_Resins[Resins]))+1))</f>
        <v>Silicone-Like Black</v>
      </c>
      <c r="D1057">
        <f>IF(SUM(E1057:J1057)&lt;&gt;0,IF(ROW()-1&gt;COUNTA([1]!T_Printers[Printers])*COUNTA([1]!T_Resins[Resins]),"",2),"")</f>
        <v>2</v>
      </c>
      <c r="E1057" cm="1">
        <f t="array" ref="E1057">IFERROR(IF(ROW()-1&gt;COUNTA([1]!T_Printers[Printers])*COUNTA([1]!T_Resins[Resins]),"",_xlfn.IFS(ROUND(VLOOKUP(C1057,[1]!T_Resins[#Data],2,FALSE)/VLOOKUP(A1057,[1]!T_Printers[#Data],5,FALSE),1)&lt;=_xlfn.XLOOKUP(B1057,[1]Printers!L:L,[1]Printers!O:O,1,0,),ROUND(VLOOKUP(C1057,[1]!T_Resins[#Data],2,FALSE)/VLOOKUP(A1057,[1]!T_Printers[#Data],5,FALSE),1),ROUND(VLOOKUP(C1057,[1]!T_Resins[#Data],2,FALSE)/VLOOKUP(A1057,[1]!T_Printers[#Data],5,FALSE),1)&gt;_xlfn.XLOOKUP(B1057,[1]Printers!L:L,[1]Printers!O:O,1,0,),10)),"Используйте слой 100 мкм")</f>
        <v>10</v>
      </c>
      <c r="F1057">
        <f>IFERROR(IF(ROUND(_xlfn.XLOOKUP([1]Parameters!B1057,[1]Printers!L:L,[1]Printers!Q:Q,,0)*E1057/10,0)*10&lt;_xlfn.XLOOKUP([1]Parameters!B1057,[1]Printers!L:L,[1]Printers!P:P,,0),ROUND(_xlfn.XLOOKUP([1]Parameters!B1057,[1]Printers!L:L,[1]Printers!Q:Q,,0)*E1057/10,0)*10,_xlfn.XLOOKUP([1]Parameters!B1057,[1]Printers!L:L,[1]Printers!P:P,,0)),"")</f>
        <v>70</v>
      </c>
      <c r="G1057" cm="1">
        <f t="array" ref="G1057">IFERROR(IF(ROW()-1&gt;COUNTA([1]!T_Printers[Printers])*COUNTA([1]!T_Resins[Resins]),"",_xlfn.IFS(ROUND(VLOOKUP(C1057,[1]!T_Resins[#Data],3,FALSE)/VLOOKUP(A1057,[1]!T_Printers[#Data],5,FALSE),1)&lt;=_xlfn.XLOOKUP(B1057,[1]Printers!L:L,[1]Printers!O:O,1,0,),ROUND(VLOOKUP(C1057,[1]!T_Resins[#Data],3,FALSE)/VLOOKUP(A1057,[1]!T_Printers[#Data],5,FALSE),1),ROUND(VLOOKUP(C1057,[1]!T_Resins[#Data],3,FALSE)/VLOOKUP(A1057,[1]!T_Printers[#Data],5,FALSE),1)&gt;_xlfn.XLOOKUP(B1057,[1]Printers!L:L,[1]Printers!O:O,1,0,),10)),"")</f>
        <v>10</v>
      </c>
      <c r="H1057">
        <f>IFERROR(IF(ROUND(_xlfn.XLOOKUP([1]Parameters!B1057,[1]Printers!L:L,[1]Printers!Q:Q,,0)*G1057/10,0)*10&lt;_xlfn.XLOOKUP([1]Parameters!B1057,[1]Printers!L:L,[1]Printers!P:P,,0),ROUND(_xlfn.XLOOKUP([1]Parameters!B1057,[1]Printers!L:L,[1]Printers!Q:Q,,0)*G1057/10,0)*10,_xlfn.XLOOKUP([1]Parameters!B1057,[1]Printers!L:L,[1]Printers!P:P,,0)),"")</f>
        <v>70</v>
      </c>
      <c r="I1057" s="3" t="str" cm="1">
        <f t="array" ref="I1057">IFERROR(IF(ROW()-1&gt;COUNTA([1]!T_Printers[Printers])*COUNTA([1]!T_Resins[Resins]),"",_xlfn.IFS(ROUND(VLOOKUP(C1057,[1]!T_Resins[#Data],4,FALSE)/VLOOKUP(A1057,[1]!T_Printers[#Data],5,FALSE),1)&lt;=_xlfn.XLOOKUP(B1057,[1]Printers!L:L,[1]Printers!O:O,1,0,),ROUND(VLOOKUP(C1057,[1]!T_Resins[#Data],4,FALSE)/VLOOKUP(A1057,[1]!T_Printers[#Data],5,FALSE),1),ROUND(VLOOKUP(C1057,[1]!T_Resins[#Data],4,FALSE)/VLOOKUP(A1057,[1]!T_Printers[#Data],5,FALSE),1)&gt;_xlfn.XLOOKUP(B1057,[1]Printers!L:L,[1]Printers!O:O,1,0,),"")),"")</f>
        <v/>
      </c>
      <c r="J1057" t="str">
        <f>IFERROR(IF(ROUND(_xlfn.XLOOKUP([1]Parameters!B1057,[1]Printers!L:L,[1]Printers!Q:Q,,0)*I1057/10,0)*10&lt;_xlfn.XLOOKUP([1]Parameters!B1057,[1]Printers!L:L,[1]Printers!P:P,,0),ROUND(_xlfn.XLOOKUP([1]Parameters!B1057,[1]Printers!L:L,[1]Printers!Q:Q,,0)*I1057/10,0)*10,_xlfn.XLOOKUP([1]Parameters!B1057,[1]Printers!L:L,[1]Printers!P:P,,0)),"")</f>
        <v/>
      </c>
      <c r="K1057">
        <f>IF(SUM(E1057:J1057)&lt;&gt;0,VLOOKUP(A1057,[1]!T_Printers[#Data],10,FALSE)+VLOOKUP(C1057,[1]!T_Resins[#Data],10,FALSE),"")</f>
        <v>8</v>
      </c>
      <c r="L1057">
        <f>IF(SUM(E1057:J1057)&lt;&gt;0,VLOOKUP(A1057,[1]!T_Printers[#Data],11,FALSE),"")</f>
        <v>9</v>
      </c>
      <c r="M1057">
        <f>IF(SUM(E1057:J1057)&lt;&gt;0,VLOOKUP(C1057,[1]!T_Resins[#Data],8,FALSE),"")</f>
        <v>60</v>
      </c>
      <c r="N1057">
        <f>IF(_xlfn.XLOOKUP(B1057,[1]Printers!$L:$L,[1]Printers!$R:$R,0,0)&gt;0,[1]Parameters!M1057,IF(SUM(E1057:J1057)&lt;&gt;0,VLOOKUP(C1057,[1]!T_Resins[#Data],9,FALSE),""))</f>
        <v>60</v>
      </c>
      <c r="O1057" t="str">
        <f t="shared" si="16"/>
        <v>CrealityHalotMax</v>
      </c>
    </row>
    <row r="1058" spans="1:15" x14ac:dyDescent="0.25">
      <c r="A1058" t="str">
        <f t="array" ref="A1058">IF(ROW()-1&gt;COUNTA([1]!T_Printers[Printers])*COUNTA([1]!T_Resins[Resins]),"",INDEX([1]!T_Printers[Printers],INT((ROW()-2)/COUNTA([1]!T_Resins[Resins])+1)))</f>
        <v>Creality Halot One</v>
      </c>
      <c r="B1058" t="str">
        <f>_xlfn.XLOOKUP(A1058,[1]!T_Printers[Printers],[1]!T_Printers[Icon link],,0)</f>
        <v>CrealityHalotOne</v>
      </c>
      <c r="C1058" t="str">
        <f t="array" ref="C1058">IF(ROW()-1&gt;COUNTA([1]!T_Printers[Printers])*COUNTA([1]!T_Resins[Resins]),"",INDEX([1]!T_Resins[Resins],MOD(ROW()-2,COUNTA([1]!T_Resins[Resins]))+1))</f>
        <v>Basic Red</v>
      </c>
      <c r="D1058">
        <f>IF(SUM(E1058:J1058)&lt;&gt;0,IF(ROW()-1&gt;COUNTA([1]!T_Printers[Printers])*COUNTA([1]!T_Resins[Resins]),"",2),"")</f>
        <v>2</v>
      </c>
      <c r="E1058" cm="1">
        <f t="array" ref="E1058">IFERROR(IF(ROW()-1&gt;COUNTA([1]!T_Printers[Printers])*COUNTA([1]!T_Resins[Resins]),"",_xlfn.IFS(ROUND(VLOOKUP(C1058,[1]!T_Resins[#Data],2,FALSE)/VLOOKUP(A1058,[1]!T_Printers[#Data],5,FALSE),1)&lt;=_xlfn.XLOOKUP(B1058,[1]Printers!L:L,[1]Printers!O:O,1,0,),ROUND(VLOOKUP(C1058,[1]!T_Resins[#Data],2,FALSE)/VLOOKUP(A1058,[1]!T_Printers[#Data],5,FALSE),1),ROUND(VLOOKUP(C1058,[1]!T_Resins[#Data],2,FALSE)/VLOOKUP(A1058,[1]!T_Printers[#Data],5,FALSE),1)&gt;_xlfn.XLOOKUP(B1058,[1]Printers!L:L,[1]Printers!O:O,1,0,),10)),"Используйте слой 100 мкм")</f>
        <v>4.2</v>
      </c>
      <c r="F1058">
        <f>IFERROR(IF(ROUND(_xlfn.XLOOKUP([1]Parameters!B1058,[1]Printers!L:L,[1]Printers!Q:Q,,0)*E1058/10,0)*10&lt;_xlfn.XLOOKUP([1]Parameters!B1058,[1]Printers!L:L,[1]Printers!P:P,,0),ROUND(_xlfn.XLOOKUP([1]Parameters!B1058,[1]Printers!L:L,[1]Printers!Q:Q,,0)*E1058/10,0)*10,_xlfn.XLOOKUP([1]Parameters!B1058,[1]Printers!L:L,[1]Printers!P:P,,0)),"")</f>
        <v>40</v>
      </c>
      <c r="G1058" cm="1">
        <f t="array" ref="G1058">IFERROR(IF(ROW()-1&gt;COUNTA([1]!T_Printers[Printers])*COUNTA([1]!T_Resins[Resins]),"",_xlfn.IFS(ROUND(VLOOKUP(C1058,[1]!T_Resins[#Data],3,FALSE)/VLOOKUP(A1058,[1]!T_Printers[#Data],5,FALSE),1)&lt;=_xlfn.XLOOKUP(B1058,[1]Printers!L:L,[1]Printers!O:O,1,0,),ROUND(VLOOKUP(C1058,[1]!T_Resins[#Data],3,FALSE)/VLOOKUP(A1058,[1]!T_Printers[#Data],5,FALSE),1),ROUND(VLOOKUP(C1058,[1]!T_Resins[#Data],3,FALSE)/VLOOKUP(A1058,[1]!T_Printers[#Data],5,FALSE),1)&gt;_xlfn.XLOOKUP(B1058,[1]Printers!L:L,[1]Printers!O:O,1,0,),10)),"")</f>
        <v>5.5</v>
      </c>
      <c r="H1058">
        <f>IFERROR(IF(ROUND(_xlfn.XLOOKUP([1]Parameters!B1058,[1]Printers!L:L,[1]Printers!Q:Q,,0)*G1058/10,0)*10&lt;_xlfn.XLOOKUP([1]Parameters!B1058,[1]Printers!L:L,[1]Printers!P:P,,0),ROUND(_xlfn.XLOOKUP([1]Parameters!B1058,[1]Printers!L:L,[1]Printers!Q:Q,,0)*G1058/10,0)*10,_xlfn.XLOOKUP([1]Parameters!B1058,[1]Printers!L:L,[1]Printers!P:P,,0)),"")</f>
        <v>50</v>
      </c>
      <c r="I1058" s="3" t="str" cm="1">
        <f t="array" ref="I1058">IFERROR(IF(ROW()-1&gt;COUNTA([1]!T_Printers[Printers])*COUNTA([1]!T_Resins[Resins]),"",_xlfn.IFS(ROUND(VLOOKUP(C1058,[1]!T_Resins[#Data],4,FALSE)/VLOOKUP(A1058,[1]!T_Printers[#Data],5,FALSE),1)&lt;=_xlfn.XLOOKUP(B1058,[1]Printers!L:L,[1]Printers!O:O,1,0,),ROUND(VLOOKUP(C1058,[1]!T_Resins[#Data],4,FALSE)/VLOOKUP(A1058,[1]!T_Printers[#Data],5,FALSE),1),ROUND(VLOOKUP(C1058,[1]!T_Resins[#Data],4,FALSE)/VLOOKUP(A1058,[1]!T_Printers[#Data],5,FALSE),1)&gt;_xlfn.XLOOKUP(B1058,[1]Printers!L:L,[1]Printers!O:O,1,0,),"")),"")</f>
        <v/>
      </c>
      <c r="J1058" t="str">
        <f>IFERROR(IF(ROUND(_xlfn.XLOOKUP([1]Parameters!B1058,[1]Printers!L:L,[1]Printers!Q:Q,,0)*I1058/10,0)*10&lt;_xlfn.XLOOKUP([1]Parameters!B1058,[1]Printers!L:L,[1]Printers!P:P,,0),ROUND(_xlfn.XLOOKUP([1]Parameters!B1058,[1]Printers!L:L,[1]Printers!Q:Q,,0)*I1058/10,0)*10,_xlfn.XLOOKUP([1]Parameters!B1058,[1]Printers!L:L,[1]Printers!P:P,,0)),"")</f>
        <v/>
      </c>
      <c r="K1058">
        <f>IF(SUM(E1058:J1058)&lt;&gt;0,VLOOKUP(A1058,[1]!T_Printers[#Data],10,FALSE)+VLOOKUP(C1058,[1]!T_Resins[#Data],10,FALSE),"")</f>
        <v>3</v>
      </c>
      <c r="L1058">
        <f>IF(SUM(E1058:J1058)&lt;&gt;0,VLOOKUP(A1058,[1]!T_Printers[#Data],11,FALSE),"")</f>
        <v>5</v>
      </c>
      <c r="M1058">
        <f>IF(SUM(E1058:J1058)&lt;&gt;0,VLOOKUP(C1058,[1]!T_Resins[#Data],8,FALSE),"")</f>
        <v>120</v>
      </c>
      <c r="N1058">
        <f>IF(_xlfn.XLOOKUP(B1058,[1]Printers!$L:$L,[1]Printers!$R:$R,0,0)&gt;0,[1]Parameters!M1058,IF(SUM(E1058:J1058)&lt;&gt;0,VLOOKUP(C1058,[1]!T_Resins[#Data],9,FALSE),""))</f>
        <v>120</v>
      </c>
      <c r="O1058" t="str">
        <f t="shared" si="16"/>
        <v>CrealityHalotOne</v>
      </c>
    </row>
    <row r="1059" spans="1:15" x14ac:dyDescent="0.25">
      <c r="A1059" t="str">
        <f t="array" ref="A1059">IF(ROW()-1&gt;COUNTA([1]!T_Printers[Printers])*COUNTA([1]!T_Resins[Resins]),"",INDEX([1]!T_Printers[Printers],INT((ROW()-2)/COUNTA([1]!T_Resins[Resins])+1)))</f>
        <v>Creality Halot One</v>
      </c>
      <c r="B1059" t="str">
        <f>_xlfn.XLOOKUP(A1059,[1]!T_Printers[Printers],[1]!T_Printers[Icon link],,0)</f>
        <v>CrealityHalotOne</v>
      </c>
      <c r="C1059" t="str">
        <f t="array" ref="C1059">IF(ROW()-1&gt;COUNTA([1]!T_Printers[Printers])*COUNTA([1]!T_Resins[Resins]),"",INDEX([1]!T_Resins[Resins],MOD(ROW()-2,COUNTA([1]!T_Resins[Resins]))+1))</f>
        <v>Demo Bone</v>
      </c>
      <c r="D1059">
        <f>IF(SUM(E1059:J1059)&lt;&gt;0,IF(ROW()-1&gt;COUNTA([1]!T_Printers[Printers])*COUNTA([1]!T_Resins[Resins]),"",2),"")</f>
        <v>2</v>
      </c>
      <c r="E1059" cm="1">
        <f t="array" ref="E1059">IFERROR(IF(ROW()-1&gt;COUNTA([1]!T_Printers[Printers])*COUNTA([1]!T_Resins[Resins]),"",_xlfn.IFS(ROUND(VLOOKUP(C1059,[1]!T_Resins[#Data],2,FALSE)/VLOOKUP(A1059,[1]!T_Printers[#Data],5,FALSE),1)&lt;=_xlfn.XLOOKUP(B1059,[1]Printers!L:L,[1]Printers!O:O,1,0,),ROUND(VLOOKUP(C1059,[1]!T_Resins[#Data],2,FALSE)/VLOOKUP(A1059,[1]!T_Printers[#Data],5,FALSE),1),ROUND(VLOOKUP(C1059,[1]!T_Resins[#Data],2,FALSE)/VLOOKUP(A1059,[1]!T_Printers[#Data],5,FALSE),1)&gt;_xlfn.XLOOKUP(B1059,[1]Printers!L:L,[1]Printers!O:O,1,0,),10)),"Используйте слой 100 мкм")</f>
        <v>4.0999999999999996</v>
      </c>
      <c r="F1059">
        <f>IFERROR(IF(ROUND(_xlfn.XLOOKUP([1]Parameters!B1059,[1]Printers!L:L,[1]Printers!Q:Q,,0)*E1059/10,0)*10&lt;_xlfn.XLOOKUP([1]Parameters!B1059,[1]Printers!L:L,[1]Printers!P:P,,0),ROUND(_xlfn.XLOOKUP([1]Parameters!B1059,[1]Printers!L:L,[1]Printers!Q:Q,,0)*E1059/10,0)*10,_xlfn.XLOOKUP([1]Parameters!B1059,[1]Printers!L:L,[1]Printers!P:P,,0)),"")</f>
        <v>40</v>
      </c>
      <c r="G1059" cm="1">
        <f t="array" ref="G1059">IFERROR(IF(ROW()-1&gt;COUNTA([1]!T_Printers[Printers])*COUNTA([1]!T_Resins[Resins]),"",_xlfn.IFS(ROUND(VLOOKUP(C1059,[1]!T_Resins[#Data],3,FALSE)/VLOOKUP(A1059,[1]!T_Printers[#Data],5,FALSE),1)&lt;=_xlfn.XLOOKUP(B1059,[1]Printers!L:L,[1]Printers!O:O,1,0,),ROUND(VLOOKUP(C1059,[1]!T_Resins[#Data],3,FALSE)/VLOOKUP(A1059,[1]!T_Printers[#Data],5,FALSE),1),ROUND(VLOOKUP(C1059,[1]!T_Resins[#Data],3,FALSE)/VLOOKUP(A1059,[1]!T_Printers[#Data],5,FALSE),1)&gt;_xlfn.XLOOKUP(B1059,[1]Printers!L:L,[1]Printers!O:O,1,0,),10)),"")</f>
        <v>5.4</v>
      </c>
      <c r="H1059">
        <f>IFERROR(IF(ROUND(_xlfn.XLOOKUP([1]Parameters!B1059,[1]Printers!L:L,[1]Printers!Q:Q,,0)*G1059/10,0)*10&lt;_xlfn.XLOOKUP([1]Parameters!B1059,[1]Printers!L:L,[1]Printers!P:P,,0),ROUND(_xlfn.XLOOKUP([1]Parameters!B1059,[1]Printers!L:L,[1]Printers!Q:Q,,0)*G1059/10,0)*10,_xlfn.XLOOKUP([1]Parameters!B1059,[1]Printers!L:L,[1]Printers!P:P,,0)),"")</f>
        <v>50</v>
      </c>
      <c r="I1059" s="3" t="str" cm="1">
        <f t="array" ref="I1059">IFERROR(IF(ROW()-1&gt;COUNTA([1]!T_Printers[Printers])*COUNTA([1]!T_Resins[Resins]),"",_xlfn.IFS(ROUND(VLOOKUP(C1059,[1]!T_Resins[#Data],4,FALSE)/VLOOKUP(A1059,[1]!T_Printers[#Data],5,FALSE),1)&lt;=_xlfn.XLOOKUP(B1059,[1]Printers!L:L,[1]Printers!O:O,1,0,),ROUND(VLOOKUP(C1059,[1]!T_Resins[#Data],4,FALSE)/VLOOKUP(A1059,[1]!T_Printers[#Data],5,FALSE),1),ROUND(VLOOKUP(C1059,[1]!T_Resins[#Data],4,FALSE)/VLOOKUP(A1059,[1]!T_Printers[#Data],5,FALSE),1)&gt;_xlfn.XLOOKUP(B1059,[1]Printers!L:L,[1]Printers!O:O,1,0,),"")),"")</f>
        <v/>
      </c>
      <c r="J1059" t="str">
        <f>IFERROR(IF(ROUND(_xlfn.XLOOKUP([1]Parameters!B1059,[1]Printers!L:L,[1]Printers!Q:Q,,0)*I1059/10,0)*10&lt;_xlfn.XLOOKUP([1]Parameters!B1059,[1]Printers!L:L,[1]Printers!P:P,,0),ROUND(_xlfn.XLOOKUP([1]Parameters!B1059,[1]Printers!L:L,[1]Printers!Q:Q,,0)*I1059/10,0)*10,_xlfn.XLOOKUP([1]Parameters!B1059,[1]Printers!L:L,[1]Printers!P:P,,0)),"")</f>
        <v/>
      </c>
      <c r="K1059">
        <f>IF(SUM(E1059:J1059)&lt;&gt;0,VLOOKUP(A1059,[1]!T_Printers[#Data],10,FALSE)+VLOOKUP(C1059,[1]!T_Resins[#Data],10,FALSE),"")</f>
        <v>4</v>
      </c>
      <c r="L1059">
        <f>IF(SUM(E1059:J1059)&lt;&gt;0,VLOOKUP(A1059,[1]!T_Printers[#Data],11,FALSE),"")</f>
        <v>5</v>
      </c>
      <c r="M1059">
        <f>IF(SUM(E1059:J1059)&lt;&gt;0,VLOOKUP(C1059,[1]!T_Resins[#Data],8,FALSE),"")</f>
        <v>120</v>
      </c>
      <c r="N1059">
        <f>IF(_xlfn.XLOOKUP(B1059,[1]Printers!$L:$L,[1]Printers!$R:$R,0,0)&gt;0,[1]Parameters!M1059,IF(SUM(E1059:J1059)&lt;&gt;0,VLOOKUP(C1059,[1]!T_Resins[#Data],9,FALSE),""))</f>
        <v>120</v>
      </c>
      <c r="O1059" t="str">
        <f t="shared" si="16"/>
        <v>CrealityHalotOne</v>
      </c>
    </row>
    <row r="1060" spans="1:15" x14ac:dyDescent="0.25">
      <c r="A1060" t="str">
        <f t="array" ref="A1060">IF(ROW()-1&gt;COUNTA([1]!T_Printers[Printers])*COUNTA([1]!T_Resins[Resins]),"",INDEX([1]!T_Printers[Printers],INT((ROW()-2)/COUNTA([1]!T_Resins[Resins])+1)))</f>
        <v>Creality Halot One</v>
      </c>
      <c r="B1060" t="str">
        <f>_xlfn.XLOOKUP(A1060,[1]!T_Printers[Printers],[1]!T_Printers[Icon link],,0)</f>
        <v>CrealityHalotOne</v>
      </c>
      <c r="C1060" t="str">
        <f t="array" ref="C1060">IF(ROW()-1&gt;COUNTA([1]!T_Printers[Printers])*COUNTA([1]!T_Resins[Resins]),"",INDEX([1]!T_Resins[Resins],MOD(ROW()-2,COUNTA([1]!T_Resins[Resins]))+1))</f>
        <v xml:space="preserve">Dental Bleach (Обновленная версия) </v>
      </c>
      <c r="D1060">
        <f>IF(SUM(E1060:J1060)&lt;&gt;0,IF(ROW()-1&gt;COUNTA([1]!T_Printers[Printers])*COUNTA([1]!T_Resins[Resins]),"",2),"")</f>
        <v>2</v>
      </c>
      <c r="E1060" cm="1">
        <f t="array" ref="E1060">IFERROR(IF(ROW()-1&gt;COUNTA([1]!T_Printers[Printers])*COUNTA([1]!T_Resins[Resins]),"",_xlfn.IFS(ROUND(VLOOKUP(C1060,[1]!T_Resins[#Data],2,FALSE)/VLOOKUP(A1060,[1]!T_Printers[#Data],5,FALSE),1)&lt;=_xlfn.XLOOKUP(B1060,[1]Printers!L:L,[1]Printers!O:O,1,0,),ROUND(VLOOKUP(C1060,[1]!T_Resins[#Data],2,FALSE)/VLOOKUP(A1060,[1]!T_Printers[#Data],5,FALSE),1),ROUND(VLOOKUP(C1060,[1]!T_Resins[#Data],2,FALSE)/VLOOKUP(A1060,[1]!T_Printers[#Data],5,FALSE),1)&gt;_xlfn.XLOOKUP(B1060,[1]Printers!L:L,[1]Printers!O:O,1,0,),10)),"Используйте слой 100 мкм")</f>
        <v>9.5</v>
      </c>
      <c r="F1060">
        <f>IFERROR(IF(ROUND(_xlfn.XLOOKUP([1]Parameters!B1060,[1]Printers!L:L,[1]Printers!Q:Q,,0)*E1060/10,0)*10&lt;_xlfn.XLOOKUP([1]Parameters!B1060,[1]Printers!L:L,[1]Printers!P:P,,0),ROUND(_xlfn.XLOOKUP([1]Parameters!B1060,[1]Printers!L:L,[1]Printers!Q:Q,,0)*E1060/10,0)*10,_xlfn.XLOOKUP([1]Parameters!B1060,[1]Printers!L:L,[1]Printers!P:P,,0)),"")</f>
        <v>70</v>
      </c>
      <c r="G1060" cm="1">
        <f t="array" ref="G1060">IFERROR(IF(ROW()-1&gt;COUNTA([1]!T_Printers[Printers])*COUNTA([1]!T_Resins[Resins]),"",_xlfn.IFS(ROUND(VLOOKUP(C1060,[1]!T_Resins[#Data],3,FALSE)/VLOOKUP(A1060,[1]!T_Printers[#Data],5,FALSE),1)&lt;=_xlfn.XLOOKUP(B1060,[1]Printers!L:L,[1]Printers!O:O,1,0,),ROUND(VLOOKUP(C1060,[1]!T_Resins[#Data],3,FALSE)/VLOOKUP(A1060,[1]!T_Printers[#Data],5,FALSE),1),ROUND(VLOOKUP(C1060,[1]!T_Resins[#Data],3,FALSE)/VLOOKUP(A1060,[1]!T_Printers[#Data],5,FALSE),1)&gt;_xlfn.XLOOKUP(B1060,[1]Printers!L:L,[1]Printers!O:O,1,0,),10)),"")</f>
        <v>10</v>
      </c>
      <c r="H1060">
        <f>IFERROR(IF(ROUND(_xlfn.XLOOKUP([1]Parameters!B1060,[1]Printers!L:L,[1]Printers!Q:Q,,0)*G1060/10,0)*10&lt;_xlfn.XLOOKUP([1]Parameters!B1060,[1]Printers!L:L,[1]Printers!P:P,,0),ROUND(_xlfn.XLOOKUP([1]Parameters!B1060,[1]Printers!L:L,[1]Printers!Q:Q,,0)*G1060/10,0)*10,_xlfn.XLOOKUP([1]Parameters!B1060,[1]Printers!L:L,[1]Printers!P:P,,0)),"")</f>
        <v>70</v>
      </c>
      <c r="I1060" s="3" t="str" cm="1">
        <f t="array" ref="I1060">IFERROR(IF(ROW()-1&gt;COUNTA([1]!T_Printers[Printers])*COUNTA([1]!T_Resins[Resins]),"",_xlfn.IFS(ROUND(VLOOKUP(C1060,[1]!T_Resins[#Data],4,FALSE)/VLOOKUP(A1060,[1]!T_Printers[#Data],5,FALSE),1)&lt;=_xlfn.XLOOKUP(B1060,[1]Printers!L:L,[1]Printers!O:O,1,0,),ROUND(VLOOKUP(C1060,[1]!T_Resins[#Data],4,FALSE)/VLOOKUP(A1060,[1]!T_Printers[#Data],5,FALSE),1),ROUND(VLOOKUP(C1060,[1]!T_Resins[#Data],4,FALSE)/VLOOKUP(A1060,[1]!T_Printers[#Data],5,FALSE),1)&gt;_xlfn.XLOOKUP(B1060,[1]Printers!L:L,[1]Printers!O:O,1,0,),"")),"")</f>
        <v/>
      </c>
      <c r="J1060" t="str">
        <f>IFERROR(IF(ROUND(_xlfn.XLOOKUP([1]Parameters!B1060,[1]Printers!L:L,[1]Printers!Q:Q,,0)*I1060/10,0)*10&lt;_xlfn.XLOOKUP([1]Parameters!B1060,[1]Printers!L:L,[1]Printers!P:P,,0),ROUND(_xlfn.XLOOKUP([1]Parameters!B1060,[1]Printers!L:L,[1]Printers!Q:Q,,0)*I1060/10,0)*10,_xlfn.XLOOKUP([1]Parameters!B1060,[1]Printers!L:L,[1]Printers!P:P,,0)),"")</f>
        <v/>
      </c>
      <c r="K1060">
        <f>IF(SUM(E1060:J1060)&lt;&gt;0,VLOOKUP(A1060,[1]!T_Printers[#Data],10,FALSE)+VLOOKUP(C1060,[1]!T_Resins[#Data],10,FALSE),"")</f>
        <v>4</v>
      </c>
      <c r="L1060">
        <f>IF(SUM(E1060:J1060)&lt;&gt;0,VLOOKUP(A1060,[1]!T_Printers[#Data],11,FALSE),"")</f>
        <v>5</v>
      </c>
      <c r="M1060">
        <f>IF(SUM(E1060:J1060)&lt;&gt;0,VLOOKUP(C1060,[1]!T_Resins[#Data],8,FALSE),"")</f>
        <v>120</v>
      </c>
      <c r="N1060">
        <f>IF(_xlfn.XLOOKUP(B1060,[1]Printers!$L:$L,[1]Printers!$R:$R,0,0)&gt;0,[1]Parameters!M1060,IF(SUM(E1060:J1060)&lt;&gt;0,VLOOKUP(C1060,[1]!T_Resins[#Data],9,FALSE),""))</f>
        <v>120</v>
      </c>
      <c r="O1060" t="str">
        <f t="shared" si="16"/>
        <v>CrealityHalotOne</v>
      </c>
    </row>
    <row r="1061" spans="1:15" x14ac:dyDescent="0.25">
      <c r="A1061" t="str">
        <f t="array" ref="A1061">IF(ROW()-1&gt;COUNTA([1]!T_Printers[Printers])*COUNTA([1]!T_Resins[Resins]),"",INDEX([1]!T_Printers[Printers],INT((ROW()-2)/COUNTA([1]!T_Resins[Resins])+1)))</f>
        <v>Creality Halot One</v>
      </c>
      <c r="B1061" t="str">
        <f>_xlfn.XLOOKUP(A1061,[1]!T_Printers[Printers],[1]!T_Printers[Icon link],,0)</f>
        <v>CrealityHalotOne</v>
      </c>
      <c r="C1061" t="str">
        <f t="array" ref="C1061">IF(ROW()-1&gt;COUNTA([1]!T_Printers[Printers])*COUNTA([1]!T_Resins[Resins]),"",INDEX([1]!T_Resins[Resins],MOD(ROW()-2,COUNTA([1]!T_Resins[Resins]))+1))</f>
        <v>Dental Bleach Pro</v>
      </c>
      <c r="D1061">
        <f>IF(SUM(E1061:J1061)&lt;&gt;0,IF(ROW()-1&gt;COUNTA([1]!T_Printers[Printers])*COUNTA([1]!T_Resins[Resins]),"",2),"")</f>
        <v>2</v>
      </c>
      <c r="E1061" cm="1">
        <f t="array" ref="E1061">IFERROR(IF(ROW()-1&gt;COUNTA([1]!T_Printers[Printers])*COUNTA([1]!T_Resins[Resins]),"",_xlfn.IFS(ROUND(VLOOKUP(C1061,[1]!T_Resins[#Data],2,FALSE)/VLOOKUP(A1061,[1]!T_Printers[#Data],5,FALSE),1)&lt;=_xlfn.XLOOKUP(B1061,[1]Printers!L:L,[1]Printers!O:O,1,0,),ROUND(VLOOKUP(C1061,[1]!T_Resins[#Data],2,FALSE)/VLOOKUP(A1061,[1]!T_Printers[#Data],5,FALSE),1),ROUND(VLOOKUP(C1061,[1]!T_Resins[#Data],2,FALSE)/VLOOKUP(A1061,[1]!T_Printers[#Data],5,FALSE),1)&gt;_xlfn.XLOOKUP(B1061,[1]Printers!L:L,[1]Printers!O:O,1,0,),10)),"Используйте слой 100 мкм")</f>
        <v>7</v>
      </c>
      <c r="F1061">
        <f>IFERROR(IF(ROUND(_xlfn.XLOOKUP([1]Parameters!B1061,[1]Printers!L:L,[1]Printers!Q:Q,,0)*E1061/10,0)*10&lt;_xlfn.XLOOKUP([1]Parameters!B1061,[1]Printers!L:L,[1]Printers!P:P,,0),ROUND(_xlfn.XLOOKUP([1]Parameters!B1061,[1]Printers!L:L,[1]Printers!Q:Q,,0)*E1061/10,0)*10,_xlfn.XLOOKUP([1]Parameters!B1061,[1]Printers!L:L,[1]Printers!P:P,,0)),"")</f>
        <v>60</v>
      </c>
      <c r="G1061" cm="1">
        <f t="array" ref="G1061">IFERROR(IF(ROW()-1&gt;COUNTA([1]!T_Printers[Printers])*COUNTA([1]!T_Resins[Resins]),"",_xlfn.IFS(ROUND(VLOOKUP(C1061,[1]!T_Resins[#Data],3,FALSE)/VLOOKUP(A1061,[1]!T_Printers[#Data],5,FALSE),1)&lt;=_xlfn.XLOOKUP(B1061,[1]Printers!L:L,[1]Printers!O:O,1,0,),ROUND(VLOOKUP(C1061,[1]!T_Resins[#Data],3,FALSE)/VLOOKUP(A1061,[1]!T_Printers[#Data],5,FALSE),1),ROUND(VLOOKUP(C1061,[1]!T_Resins[#Data],3,FALSE)/VLOOKUP(A1061,[1]!T_Printers[#Data],5,FALSE),1)&gt;_xlfn.XLOOKUP(B1061,[1]Printers!L:L,[1]Printers!O:O,1,0,),10)),"")</f>
        <v>9.1</v>
      </c>
      <c r="H1061">
        <f>IFERROR(IF(ROUND(_xlfn.XLOOKUP([1]Parameters!B1061,[1]Printers!L:L,[1]Printers!Q:Q,,0)*G1061/10,0)*10&lt;_xlfn.XLOOKUP([1]Parameters!B1061,[1]Printers!L:L,[1]Printers!P:P,,0),ROUND(_xlfn.XLOOKUP([1]Parameters!B1061,[1]Printers!L:L,[1]Printers!Q:Q,,0)*G1061/10,0)*10,_xlfn.XLOOKUP([1]Parameters!B1061,[1]Printers!L:L,[1]Printers!P:P,,0)),"")</f>
        <v>70</v>
      </c>
      <c r="I1061" s="3" t="str" cm="1">
        <f t="array" ref="I1061">IFERROR(IF(ROW()-1&gt;COUNTA([1]!T_Printers[Printers])*COUNTA([1]!T_Resins[Resins]),"",_xlfn.IFS(ROUND(VLOOKUP(C1061,[1]!T_Resins[#Data],4,FALSE)/VLOOKUP(A1061,[1]!T_Printers[#Data],5,FALSE),1)&lt;=_xlfn.XLOOKUP(B1061,[1]Printers!L:L,[1]Printers!O:O,1,0,),ROUND(VLOOKUP(C1061,[1]!T_Resins[#Data],4,FALSE)/VLOOKUP(A1061,[1]!T_Printers[#Data],5,FALSE),1),ROUND(VLOOKUP(C1061,[1]!T_Resins[#Data],4,FALSE)/VLOOKUP(A1061,[1]!T_Printers[#Data],5,FALSE),1)&gt;_xlfn.XLOOKUP(B1061,[1]Printers!L:L,[1]Printers!O:O,1,0,),"")),"")</f>
        <v/>
      </c>
      <c r="J1061" t="str">
        <f>IFERROR(IF(ROUND(_xlfn.XLOOKUP([1]Parameters!B1061,[1]Printers!L:L,[1]Printers!Q:Q,,0)*I1061/10,0)*10&lt;_xlfn.XLOOKUP([1]Parameters!B1061,[1]Printers!L:L,[1]Printers!P:P,,0),ROUND(_xlfn.XLOOKUP([1]Parameters!B1061,[1]Printers!L:L,[1]Printers!Q:Q,,0)*I1061/10,0)*10,_xlfn.XLOOKUP([1]Parameters!B1061,[1]Printers!L:L,[1]Printers!P:P,,0)),"")</f>
        <v/>
      </c>
      <c r="K1061">
        <f>IF(SUM(E1061:J1061)&lt;&gt;0,VLOOKUP(A1061,[1]!T_Printers[#Data],10,FALSE)+VLOOKUP(C1061,[1]!T_Resins[#Data],10,FALSE),"")</f>
        <v>3</v>
      </c>
      <c r="L1061">
        <f>IF(SUM(E1061:J1061)&lt;&gt;0,VLOOKUP(A1061,[1]!T_Printers[#Data],11,FALSE),"")</f>
        <v>5</v>
      </c>
      <c r="M1061">
        <f>IF(SUM(E1061:J1061)&lt;&gt;0,VLOOKUP(C1061,[1]!T_Resins[#Data],8,FALSE),"")</f>
        <v>120</v>
      </c>
      <c r="N1061">
        <f>IF(_xlfn.XLOOKUP(B1061,[1]Printers!$L:$L,[1]Printers!$R:$R,0,0)&gt;0,[1]Parameters!M1061,IF(SUM(E1061:J1061)&lt;&gt;0,VLOOKUP(C1061,[1]!T_Resins[#Data],9,FALSE),""))</f>
        <v>120</v>
      </c>
      <c r="O1061" t="str">
        <f t="shared" si="16"/>
        <v>CrealityHalotOne</v>
      </c>
    </row>
    <row r="1062" spans="1:15" x14ac:dyDescent="0.25">
      <c r="A1062" t="str">
        <f t="array" ref="A1062">IF(ROW()-1&gt;COUNTA([1]!T_Printers[Printers])*COUNTA([1]!T_Resins[Resins]),"",INDEX([1]!T_Printers[Printers],INT((ROW()-2)/COUNTA([1]!T_Resins[Resins])+1)))</f>
        <v>Creality Halot One</v>
      </c>
      <c r="B1062" t="str">
        <f>_xlfn.XLOOKUP(A1062,[1]!T_Printers[Printers],[1]!T_Printers[Icon link],,0)</f>
        <v>CrealityHalotOne</v>
      </c>
      <c r="C1062" t="str">
        <f t="array" ref="C1062">IF(ROW()-1&gt;COUNTA([1]!T_Printers[Printers])*COUNTA([1]!T_Resins[Resins]),"",INDEX([1]!T_Resins[Resins],MOD(ROW()-2,COUNTA([1]!T_Resins[Resins]))+1))</f>
        <v>Dental Cast Cherry Pro</v>
      </c>
      <c r="D1062">
        <f>IF(SUM(E1062:J1062)&lt;&gt;0,IF(ROW()-1&gt;COUNTA([1]!T_Printers[Printers])*COUNTA([1]!T_Resins[Resins]),"",2),"")</f>
        <v>2</v>
      </c>
      <c r="E1062" cm="1">
        <f t="array" ref="E1062">IFERROR(IF(ROW()-1&gt;COUNTA([1]!T_Printers[Printers])*COUNTA([1]!T_Resins[Resins]),"",_xlfn.IFS(ROUND(VLOOKUP(C1062,[1]!T_Resins[#Data],2,FALSE)/VLOOKUP(A1062,[1]!T_Printers[#Data],5,FALSE),1)&lt;=_xlfn.XLOOKUP(B1062,[1]Printers!L:L,[1]Printers!O:O,1,0,),ROUND(VLOOKUP(C1062,[1]!T_Resins[#Data],2,FALSE)/VLOOKUP(A1062,[1]!T_Printers[#Data],5,FALSE),1),ROUND(VLOOKUP(C1062,[1]!T_Resins[#Data],2,FALSE)/VLOOKUP(A1062,[1]!T_Printers[#Data],5,FALSE),1)&gt;_xlfn.XLOOKUP(B1062,[1]Printers!L:L,[1]Printers!O:O,1,0,),10)),"Используйте слой 100 мкм")</f>
        <v>9.6999999999999993</v>
      </c>
      <c r="F1062">
        <f>IFERROR(IF(ROUND(_xlfn.XLOOKUP([1]Parameters!B1062,[1]Printers!L:L,[1]Printers!Q:Q,,0)*E1062/10,0)*10&lt;_xlfn.XLOOKUP([1]Parameters!B1062,[1]Printers!L:L,[1]Printers!P:P,,0),ROUND(_xlfn.XLOOKUP([1]Parameters!B1062,[1]Printers!L:L,[1]Printers!Q:Q,,0)*E1062/10,0)*10,_xlfn.XLOOKUP([1]Parameters!B1062,[1]Printers!L:L,[1]Printers!P:P,,0)),"")</f>
        <v>70</v>
      </c>
      <c r="G1062" t="str" cm="1">
        <f t="array" ref="G1062">IFERROR(IF(ROW()-1&gt;COUNTA([1]!T_Printers[Printers])*COUNTA([1]!T_Resins[Resins]),"",_xlfn.IFS(ROUND(VLOOKUP(C1062,[1]!T_Resins[#Data],3,FALSE)/VLOOKUP(A1062,[1]!T_Printers[#Data],5,FALSE),1)&lt;=_xlfn.XLOOKUP(B1062,[1]Printers!L:L,[1]Printers!O:O,1,0,),ROUND(VLOOKUP(C1062,[1]!T_Resins[#Data],3,FALSE)/VLOOKUP(A1062,[1]!T_Printers[#Data],5,FALSE),1),ROUND(VLOOKUP(C1062,[1]!T_Resins[#Data],3,FALSE)/VLOOKUP(A1062,[1]!T_Printers[#Data],5,FALSE),1)&gt;_xlfn.XLOOKUP(B1062,[1]Printers!L:L,[1]Printers!O:O,1,0,),10)),"")</f>
        <v/>
      </c>
      <c r="H1062" t="str">
        <f>IFERROR(IF(ROUND(_xlfn.XLOOKUP([1]Parameters!B1062,[1]Printers!L:L,[1]Printers!Q:Q,,0)*G1062/10,0)*10&lt;_xlfn.XLOOKUP([1]Parameters!B1062,[1]Printers!L:L,[1]Printers!P:P,,0),ROUND(_xlfn.XLOOKUP([1]Parameters!B1062,[1]Printers!L:L,[1]Printers!Q:Q,,0)*G1062/10,0)*10,_xlfn.XLOOKUP([1]Parameters!B1062,[1]Printers!L:L,[1]Printers!P:P,,0)),"")</f>
        <v/>
      </c>
      <c r="I1062" s="3" t="str" cm="1">
        <f t="array" ref="I1062">IFERROR(IF(ROW()-1&gt;COUNTA([1]!T_Printers[Printers])*COUNTA([1]!T_Resins[Resins]),"",_xlfn.IFS(ROUND(VLOOKUP(C1062,[1]!T_Resins[#Data],4,FALSE)/VLOOKUP(A1062,[1]!T_Printers[#Data],5,FALSE),1)&lt;=_xlfn.XLOOKUP(B1062,[1]Printers!L:L,[1]Printers!O:O,1,0,),ROUND(VLOOKUP(C1062,[1]!T_Resins[#Data],4,FALSE)/VLOOKUP(A1062,[1]!T_Printers[#Data],5,FALSE),1),ROUND(VLOOKUP(C1062,[1]!T_Resins[#Data],4,FALSE)/VLOOKUP(A1062,[1]!T_Printers[#Data],5,FALSE),1)&gt;_xlfn.XLOOKUP(B1062,[1]Printers!L:L,[1]Printers!O:O,1,0,),"")),"")</f>
        <v/>
      </c>
      <c r="J1062" t="str">
        <f>IFERROR(IF(ROUND(_xlfn.XLOOKUP([1]Parameters!B1062,[1]Printers!L:L,[1]Printers!Q:Q,,0)*I1062/10,0)*10&lt;_xlfn.XLOOKUP([1]Parameters!B1062,[1]Printers!L:L,[1]Printers!P:P,,0),ROUND(_xlfn.XLOOKUP([1]Parameters!B1062,[1]Printers!L:L,[1]Printers!Q:Q,,0)*I1062/10,0)*10,_xlfn.XLOOKUP([1]Parameters!B1062,[1]Printers!L:L,[1]Printers!P:P,,0)),"")</f>
        <v/>
      </c>
      <c r="K1062">
        <f>IF(SUM(E1062:J1062)&lt;&gt;0,VLOOKUP(A1062,[1]!T_Printers[#Data],10,FALSE)+VLOOKUP(C1062,[1]!T_Resins[#Data],10,FALSE),"")</f>
        <v>3</v>
      </c>
      <c r="L1062">
        <f>IF(SUM(E1062:J1062)&lt;&gt;0,VLOOKUP(A1062,[1]!T_Printers[#Data],11,FALSE),"")</f>
        <v>5</v>
      </c>
      <c r="M1062">
        <f>IF(SUM(E1062:J1062)&lt;&gt;0,VLOOKUP(C1062,[1]!T_Resins[#Data],8,FALSE),"")</f>
        <v>60</v>
      </c>
      <c r="N1062">
        <f>IF(_xlfn.XLOOKUP(B1062,[1]Printers!$L:$L,[1]Printers!$R:$R,0,0)&gt;0,[1]Parameters!M1062,IF(SUM(E1062:J1062)&lt;&gt;0,VLOOKUP(C1062,[1]!T_Resins[#Data],9,FALSE),""))</f>
        <v>60</v>
      </c>
      <c r="O1062" t="str">
        <f t="shared" si="16"/>
        <v>CrealityHalotOne</v>
      </c>
    </row>
    <row r="1063" spans="1:15" x14ac:dyDescent="0.25">
      <c r="A1063" t="str">
        <f t="array" ref="A1063">IF(ROW()-1&gt;COUNTA([1]!T_Printers[Printers])*COUNTA([1]!T_Resins[Resins]),"",INDEX([1]!T_Printers[Printers],INT((ROW()-2)/COUNTA([1]!T_Resins[Resins])+1)))</f>
        <v>Creality Halot One</v>
      </c>
      <c r="B1063" t="str">
        <f>_xlfn.XLOOKUP(A1063,[1]!T_Printers[Printers],[1]!T_Printers[Icon link],,0)</f>
        <v>CrealityHalotOne</v>
      </c>
      <c r="C1063" t="str">
        <f t="array" ref="C1063">IF(ROW()-1&gt;COUNTA([1]!T_Printers[Printers])*COUNTA([1]!T_Resins[Resins]),"",INDEX([1]!T_Resins[Resins],MOD(ROW()-2,COUNTA([1]!T_Resins[Resins]))+1))</f>
        <v>Dental Cast Cherry</v>
      </c>
      <c r="D1063">
        <f>IF(SUM(E1063:J1063)&lt;&gt;0,IF(ROW()-1&gt;COUNTA([1]!T_Printers[Printers])*COUNTA([1]!T_Resins[Resins]),"",2),"")</f>
        <v>2</v>
      </c>
      <c r="E1063" cm="1">
        <f t="array" ref="E1063">IFERROR(IF(ROW()-1&gt;COUNTA([1]!T_Printers[Printers])*COUNTA([1]!T_Resins[Resins]),"",_xlfn.IFS(ROUND(VLOOKUP(C1063,[1]!T_Resins[#Data],2,FALSE)/VLOOKUP(A1063,[1]!T_Printers[#Data],5,FALSE),1)&lt;=_xlfn.XLOOKUP(B1063,[1]Printers!L:L,[1]Printers!O:O,1,0,),ROUND(VLOOKUP(C1063,[1]!T_Resins[#Data],2,FALSE)/VLOOKUP(A1063,[1]!T_Printers[#Data],5,FALSE),1),ROUND(VLOOKUP(C1063,[1]!T_Resins[#Data],2,FALSE)/VLOOKUP(A1063,[1]!T_Printers[#Data],5,FALSE),1)&gt;_xlfn.XLOOKUP(B1063,[1]Printers!L:L,[1]Printers!O:O,1,0,),10)),"Используйте слой 100 мкм")</f>
        <v>8.5</v>
      </c>
      <c r="F1063">
        <f>IFERROR(IF(ROUND(_xlfn.XLOOKUP([1]Parameters!B1063,[1]Printers!L:L,[1]Printers!Q:Q,,0)*E1063/10,0)*10&lt;_xlfn.XLOOKUP([1]Parameters!B1063,[1]Printers!L:L,[1]Printers!P:P,,0),ROUND(_xlfn.XLOOKUP([1]Parameters!B1063,[1]Printers!L:L,[1]Printers!Q:Q,,0)*E1063/10,0)*10,_xlfn.XLOOKUP([1]Parameters!B1063,[1]Printers!L:L,[1]Printers!P:P,,0)),"")</f>
        <v>70</v>
      </c>
      <c r="G1063" cm="1">
        <f t="array" ref="G1063">IFERROR(IF(ROW()-1&gt;COUNTA([1]!T_Printers[Printers])*COUNTA([1]!T_Resins[Resins]),"",_xlfn.IFS(ROUND(VLOOKUP(C1063,[1]!T_Resins[#Data],3,FALSE)/VLOOKUP(A1063,[1]!T_Printers[#Data],5,FALSE),1)&lt;=_xlfn.XLOOKUP(B1063,[1]Printers!L:L,[1]Printers!O:O,1,0,),ROUND(VLOOKUP(C1063,[1]!T_Resins[#Data],3,FALSE)/VLOOKUP(A1063,[1]!T_Printers[#Data],5,FALSE),1),ROUND(VLOOKUP(C1063,[1]!T_Resins[#Data],3,FALSE)/VLOOKUP(A1063,[1]!T_Printers[#Data],5,FALSE),1)&gt;_xlfn.XLOOKUP(B1063,[1]Printers!L:L,[1]Printers!O:O,1,0,),10)),"")</f>
        <v>10</v>
      </c>
      <c r="H1063">
        <f>IFERROR(IF(ROUND(_xlfn.XLOOKUP([1]Parameters!B1063,[1]Printers!L:L,[1]Printers!Q:Q,,0)*G1063/10,0)*10&lt;_xlfn.XLOOKUP([1]Parameters!B1063,[1]Printers!L:L,[1]Printers!P:P,,0),ROUND(_xlfn.XLOOKUP([1]Parameters!B1063,[1]Printers!L:L,[1]Printers!Q:Q,,0)*G1063/10,0)*10,_xlfn.XLOOKUP([1]Parameters!B1063,[1]Printers!L:L,[1]Printers!P:P,,0)),"")</f>
        <v>70</v>
      </c>
      <c r="I1063" s="3" t="str" cm="1">
        <f t="array" ref="I1063">IFERROR(IF(ROW()-1&gt;COUNTA([1]!T_Printers[Printers])*COUNTA([1]!T_Resins[Resins]),"",_xlfn.IFS(ROUND(VLOOKUP(C1063,[1]!T_Resins[#Data],4,FALSE)/VLOOKUP(A1063,[1]!T_Printers[#Data],5,FALSE),1)&lt;=_xlfn.XLOOKUP(B1063,[1]Printers!L:L,[1]Printers!O:O,1,0,),ROUND(VLOOKUP(C1063,[1]!T_Resins[#Data],4,FALSE)/VLOOKUP(A1063,[1]!T_Printers[#Data],5,FALSE),1),ROUND(VLOOKUP(C1063,[1]!T_Resins[#Data],4,FALSE)/VLOOKUP(A1063,[1]!T_Printers[#Data],5,FALSE),1)&gt;_xlfn.XLOOKUP(B1063,[1]Printers!L:L,[1]Printers!O:O,1,0,),"")),"")</f>
        <v/>
      </c>
      <c r="J1063" t="str">
        <f>IFERROR(IF(ROUND(_xlfn.XLOOKUP([1]Parameters!B1063,[1]Printers!L:L,[1]Printers!Q:Q,,0)*I1063/10,0)*10&lt;_xlfn.XLOOKUP([1]Parameters!B1063,[1]Printers!L:L,[1]Printers!P:P,,0),ROUND(_xlfn.XLOOKUP([1]Parameters!B1063,[1]Printers!L:L,[1]Printers!Q:Q,,0)*I1063/10,0)*10,_xlfn.XLOOKUP([1]Parameters!B1063,[1]Printers!L:L,[1]Printers!P:P,,0)),"")</f>
        <v/>
      </c>
      <c r="K1063">
        <f>IF(SUM(E1063:J1063)&lt;&gt;0,VLOOKUP(A1063,[1]!T_Printers[#Data],10,FALSE)+VLOOKUP(C1063,[1]!T_Resins[#Data],10,FALSE),"")</f>
        <v>3</v>
      </c>
      <c r="L1063">
        <f>IF(SUM(E1063:J1063)&lt;&gt;0,VLOOKUP(A1063,[1]!T_Printers[#Data],11,FALSE),"")</f>
        <v>5</v>
      </c>
      <c r="M1063">
        <f>IF(SUM(E1063:J1063)&lt;&gt;0,VLOOKUP(C1063,[1]!T_Resins[#Data],8,FALSE),"")</f>
        <v>60</v>
      </c>
      <c r="N1063">
        <f>IF(_xlfn.XLOOKUP(B1063,[1]Printers!$L:$L,[1]Printers!$R:$R,0,0)&gt;0,[1]Parameters!M1063,IF(SUM(E1063:J1063)&lt;&gt;0,VLOOKUP(C1063,[1]!T_Resins[#Data],9,FALSE),""))</f>
        <v>60</v>
      </c>
      <c r="O1063" t="str">
        <f t="shared" si="16"/>
        <v>CrealityHalotOne</v>
      </c>
    </row>
    <row r="1064" spans="1:15" x14ac:dyDescent="0.25">
      <c r="A1064" t="str">
        <f t="array" ref="A1064">IF(ROW()-1&gt;COUNTA([1]!T_Printers[Printers])*COUNTA([1]!T_Resins[Resins]),"",INDEX([1]!T_Printers[Printers],INT((ROW()-2)/COUNTA([1]!T_Resins[Resins])+1)))</f>
        <v>Creality Halot One</v>
      </c>
      <c r="B1064" t="str">
        <f>_xlfn.XLOOKUP(A1064,[1]!T_Printers[Printers],[1]!T_Printers[Icon link],,0)</f>
        <v>CrealityHalotOne</v>
      </c>
      <c r="C1064" t="str">
        <f t="array" ref="C1064">IF(ROW()-1&gt;COUNTA([1]!T_Printers[Printers])*COUNTA([1]!T_Resins[Resins]),"",INDEX([1]!T_Resins[Resins],MOD(ROW()-2,COUNTA([1]!T_Resins[Resins]))+1))</f>
        <v>Dental Clear</v>
      </c>
      <c r="D1064">
        <f>IF(SUM(E1064:J1064)&lt;&gt;0,IF(ROW()-1&gt;COUNTA([1]!T_Printers[Printers])*COUNTA([1]!T_Resins[Resins]),"",2),"")</f>
        <v>2</v>
      </c>
      <c r="E1064" cm="1">
        <f t="array" ref="E1064">IFERROR(IF(ROW()-1&gt;COUNTA([1]!T_Printers[Printers])*COUNTA([1]!T_Resins[Resins]),"",_xlfn.IFS(ROUND(VLOOKUP(C1064,[1]!T_Resins[#Data],2,FALSE)/VLOOKUP(A1064,[1]!T_Printers[#Data],5,FALSE),1)&lt;=_xlfn.XLOOKUP(B1064,[1]Printers!L:L,[1]Printers!O:O,1,0,),ROUND(VLOOKUP(C1064,[1]!T_Resins[#Data],2,FALSE)/VLOOKUP(A1064,[1]!T_Printers[#Data],5,FALSE),1),ROUND(VLOOKUP(C1064,[1]!T_Resins[#Data],2,FALSE)/VLOOKUP(A1064,[1]!T_Printers[#Data],5,FALSE),1)&gt;_xlfn.XLOOKUP(B1064,[1]Printers!L:L,[1]Printers!O:O,1,0,),10)),"Используйте слой 100 мкм")</f>
        <v>4.8</v>
      </c>
      <c r="F1064">
        <f>IFERROR(IF(ROUND(_xlfn.XLOOKUP([1]Parameters!B1064,[1]Printers!L:L,[1]Printers!Q:Q,,0)*E1064/10,0)*10&lt;_xlfn.XLOOKUP([1]Parameters!B1064,[1]Printers!L:L,[1]Printers!P:P,,0),ROUND(_xlfn.XLOOKUP([1]Parameters!B1064,[1]Printers!L:L,[1]Printers!Q:Q,,0)*E1064/10,0)*10,_xlfn.XLOOKUP([1]Parameters!B1064,[1]Printers!L:L,[1]Printers!P:P,,0)),"")</f>
        <v>40</v>
      </c>
      <c r="G1064" cm="1">
        <f t="array" ref="G1064">IFERROR(IF(ROW()-1&gt;COUNTA([1]!T_Printers[Printers])*COUNTA([1]!T_Resins[Resins]),"",_xlfn.IFS(ROUND(VLOOKUP(C1064,[1]!T_Resins[#Data],3,FALSE)/VLOOKUP(A1064,[1]!T_Printers[#Data],5,FALSE),1)&lt;=_xlfn.XLOOKUP(B1064,[1]Printers!L:L,[1]Printers!O:O,1,0,),ROUND(VLOOKUP(C1064,[1]!T_Resins[#Data],3,FALSE)/VLOOKUP(A1064,[1]!T_Printers[#Data],5,FALSE),1),ROUND(VLOOKUP(C1064,[1]!T_Resins[#Data],3,FALSE)/VLOOKUP(A1064,[1]!T_Printers[#Data],5,FALSE),1)&gt;_xlfn.XLOOKUP(B1064,[1]Printers!L:L,[1]Printers!O:O,1,0,),10)),"")</f>
        <v>6.2</v>
      </c>
      <c r="H1064">
        <f>IFERROR(IF(ROUND(_xlfn.XLOOKUP([1]Parameters!B1064,[1]Printers!L:L,[1]Printers!Q:Q,,0)*G1064/10,0)*10&lt;_xlfn.XLOOKUP([1]Parameters!B1064,[1]Printers!L:L,[1]Printers!P:P,,0),ROUND(_xlfn.XLOOKUP([1]Parameters!B1064,[1]Printers!L:L,[1]Printers!Q:Q,,0)*G1064/10,0)*10,_xlfn.XLOOKUP([1]Parameters!B1064,[1]Printers!L:L,[1]Printers!P:P,,0)),"")</f>
        <v>60</v>
      </c>
      <c r="I1064" s="3" t="str" cm="1">
        <f t="array" ref="I1064">IFERROR(IF(ROW()-1&gt;COUNTA([1]!T_Printers[Printers])*COUNTA([1]!T_Resins[Resins]),"",_xlfn.IFS(ROUND(VLOOKUP(C1064,[1]!T_Resins[#Data],4,FALSE)/VLOOKUP(A1064,[1]!T_Printers[#Data],5,FALSE),1)&lt;=_xlfn.XLOOKUP(B1064,[1]Printers!L:L,[1]Printers!O:O,1,0,),ROUND(VLOOKUP(C1064,[1]!T_Resins[#Data],4,FALSE)/VLOOKUP(A1064,[1]!T_Printers[#Data],5,FALSE),1),ROUND(VLOOKUP(C1064,[1]!T_Resins[#Data],4,FALSE)/VLOOKUP(A1064,[1]!T_Printers[#Data],5,FALSE),1)&gt;_xlfn.XLOOKUP(B1064,[1]Printers!L:L,[1]Printers!O:O,1,0,),"")),"")</f>
        <v/>
      </c>
      <c r="J1064" t="str">
        <f>IFERROR(IF(ROUND(_xlfn.XLOOKUP([1]Parameters!B1064,[1]Printers!L:L,[1]Printers!Q:Q,,0)*I1064/10,0)*10&lt;_xlfn.XLOOKUP([1]Parameters!B1064,[1]Printers!L:L,[1]Printers!P:P,,0),ROUND(_xlfn.XLOOKUP([1]Parameters!B1064,[1]Printers!L:L,[1]Printers!Q:Q,,0)*I1064/10,0)*10,_xlfn.XLOOKUP([1]Parameters!B1064,[1]Printers!L:L,[1]Printers!P:P,,0)),"")</f>
        <v/>
      </c>
      <c r="K1064">
        <f>IF(SUM(E1064:J1064)&lt;&gt;0,VLOOKUP(A1064,[1]!T_Printers[#Data],10,FALSE)+VLOOKUP(C1064,[1]!T_Resins[#Data],10,FALSE),"")</f>
        <v>3</v>
      </c>
      <c r="L1064">
        <f>IF(SUM(E1064:J1064)&lt;&gt;0,VLOOKUP(A1064,[1]!T_Printers[#Data],11,FALSE),"")</f>
        <v>5</v>
      </c>
      <c r="M1064">
        <f>IF(SUM(E1064:J1064)&lt;&gt;0,VLOOKUP(C1064,[1]!T_Resins[#Data],8,FALSE),"")</f>
        <v>120</v>
      </c>
      <c r="N1064">
        <f>IF(_xlfn.XLOOKUP(B1064,[1]Printers!$L:$L,[1]Printers!$R:$R,0,0)&gt;0,[1]Parameters!M1064,IF(SUM(E1064:J1064)&lt;&gt;0,VLOOKUP(C1064,[1]!T_Resins[#Data],9,FALSE),""))</f>
        <v>120</v>
      </c>
      <c r="O1064" t="str">
        <f t="shared" si="16"/>
        <v>CrealityHalotOne</v>
      </c>
    </row>
    <row r="1065" spans="1:15" x14ac:dyDescent="0.25">
      <c r="A1065" t="str">
        <f t="array" ref="A1065">IF(ROW()-1&gt;COUNTA([1]!T_Printers[Printers])*COUNTA([1]!T_Resins[Resins]),"",INDEX([1]!T_Printers[Printers],INT((ROW()-2)/COUNTA([1]!T_Resins[Resins])+1)))</f>
        <v>Creality Halot One</v>
      </c>
      <c r="B1065" t="str">
        <f>_xlfn.XLOOKUP(A1065,[1]!T_Printers[Printers],[1]!T_Printers[Icon link],,0)</f>
        <v>CrealityHalotOne</v>
      </c>
      <c r="C1065" t="str">
        <f t="array" ref="C1065">IF(ROW()-1&gt;COUNTA([1]!T_Printers[Printers])*COUNTA([1]!T_Resins[Resins]),"",INDEX([1]!T_Resins[Resins],MOD(ROW()-2,COUNTA([1]!T_Resins[Resins]))+1))</f>
        <v>Dental Clear Pro</v>
      </c>
      <c r="D1065">
        <f>IF(SUM(E1065:J1065)&lt;&gt;0,IF(ROW()-1&gt;COUNTA([1]!T_Printers[Printers])*COUNTA([1]!T_Resins[Resins]),"",2),"")</f>
        <v>2</v>
      </c>
      <c r="E1065" t="str" cm="1">
        <f t="array" ref="E1065">IFERROR(IF(ROW()-1&gt;COUNTA([1]!T_Printers[Printers])*COUNTA([1]!T_Resins[Resins]),"",_xlfn.IFS(ROUND(VLOOKUP(C1065,[1]!T_Resins[#Data],2,FALSE)/VLOOKUP(A1065,[1]!T_Printers[#Data],5,FALSE),1)&lt;=_xlfn.XLOOKUP(B1065,[1]Printers!L:L,[1]Printers!O:O,1,0,),ROUND(VLOOKUP(C1065,[1]!T_Resins[#Data],2,FALSE)/VLOOKUP(A1065,[1]!T_Printers[#Data],5,FALSE),1),ROUND(VLOOKUP(C1065,[1]!T_Resins[#Data],2,FALSE)/VLOOKUP(A1065,[1]!T_Printers[#Data],5,FALSE),1)&gt;_xlfn.XLOOKUP(B1065,[1]Printers!L:L,[1]Printers!O:O,1,0,),10)),"Используйте слой 100 мкм")</f>
        <v>Используйте слой 100 мкм</v>
      </c>
      <c r="F1065" t="str">
        <f>IFERROR(IF(ROUND(_xlfn.XLOOKUP([1]Parameters!B1065,[1]Printers!L:L,[1]Printers!Q:Q,,0)*E1065/10,0)*10&lt;_xlfn.XLOOKUP([1]Parameters!B1065,[1]Printers!L:L,[1]Printers!P:P,,0),ROUND(_xlfn.XLOOKUP([1]Parameters!B1065,[1]Printers!L:L,[1]Printers!Q:Q,,0)*E1065/10,0)*10,_xlfn.XLOOKUP([1]Parameters!B1065,[1]Printers!L:L,[1]Printers!P:P,,0)),"")</f>
        <v/>
      </c>
      <c r="G1065" cm="1">
        <f t="array" ref="G1065">IFERROR(IF(ROW()-1&gt;COUNTA([1]!T_Printers[Printers])*COUNTA([1]!T_Resins[Resins]),"",_xlfn.IFS(ROUND(VLOOKUP(C1065,[1]!T_Resins[#Data],3,FALSE)/VLOOKUP(A1065,[1]!T_Printers[#Data],5,FALSE),1)&lt;=_xlfn.XLOOKUP(B1065,[1]Printers!L:L,[1]Printers!O:O,1,0,),ROUND(VLOOKUP(C1065,[1]!T_Resins[#Data],3,FALSE)/VLOOKUP(A1065,[1]!T_Printers[#Data],5,FALSE),1),ROUND(VLOOKUP(C1065,[1]!T_Resins[#Data],3,FALSE)/VLOOKUP(A1065,[1]!T_Printers[#Data],5,FALSE),1)&gt;_xlfn.XLOOKUP(B1065,[1]Printers!L:L,[1]Printers!O:O,1,0,),10)),"")</f>
        <v>10</v>
      </c>
      <c r="H1065">
        <f>IFERROR(IF(ROUND(_xlfn.XLOOKUP([1]Parameters!B1065,[1]Printers!L:L,[1]Printers!Q:Q,,0)*G1065/10,0)*10&lt;_xlfn.XLOOKUP([1]Parameters!B1065,[1]Printers!L:L,[1]Printers!P:P,,0),ROUND(_xlfn.XLOOKUP([1]Parameters!B1065,[1]Printers!L:L,[1]Printers!Q:Q,,0)*G1065/10,0)*10,_xlfn.XLOOKUP([1]Parameters!B1065,[1]Printers!L:L,[1]Printers!P:P,,0)),"")</f>
        <v>70</v>
      </c>
      <c r="I1065" s="3" t="str" cm="1">
        <f t="array" ref="I1065">IFERROR(IF(ROW()-1&gt;COUNTA([1]!T_Printers[Printers])*COUNTA([1]!T_Resins[Resins]),"",_xlfn.IFS(ROUND(VLOOKUP(C1065,[1]!T_Resins[#Data],4,FALSE)/VLOOKUP(A1065,[1]!T_Printers[#Data],5,FALSE),1)&lt;=_xlfn.XLOOKUP(B1065,[1]Printers!L:L,[1]Printers!O:O,1,0,),ROUND(VLOOKUP(C1065,[1]!T_Resins[#Data],4,FALSE)/VLOOKUP(A1065,[1]!T_Printers[#Data],5,FALSE),1),ROUND(VLOOKUP(C1065,[1]!T_Resins[#Data],4,FALSE)/VLOOKUP(A1065,[1]!T_Printers[#Data],5,FALSE),1)&gt;_xlfn.XLOOKUP(B1065,[1]Printers!L:L,[1]Printers!O:O,1,0,),"")),"")</f>
        <v/>
      </c>
      <c r="J1065" t="str">
        <f>IFERROR(IF(ROUND(_xlfn.XLOOKUP([1]Parameters!B1065,[1]Printers!L:L,[1]Printers!Q:Q,,0)*I1065/10,0)*10&lt;_xlfn.XLOOKUP([1]Parameters!B1065,[1]Printers!L:L,[1]Printers!P:P,,0),ROUND(_xlfn.XLOOKUP([1]Parameters!B1065,[1]Printers!L:L,[1]Printers!Q:Q,,0)*I1065/10,0)*10,_xlfn.XLOOKUP([1]Parameters!B1065,[1]Printers!L:L,[1]Printers!P:P,,0)),"")</f>
        <v/>
      </c>
      <c r="K1065">
        <f>IF(SUM(E1065:J1065)&lt;&gt;0,VLOOKUP(A1065,[1]!T_Printers[#Data],10,FALSE)+VLOOKUP(C1065,[1]!T_Resins[#Data],10,FALSE),"")</f>
        <v>3</v>
      </c>
      <c r="L1065">
        <f>IF(SUM(E1065:J1065)&lt;&gt;0,VLOOKUP(A1065,[1]!T_Printers[#Data],11,FALSE),"")</f>
        <v>5</v>
      </c>
      <c r="M1065">
        <f>IF(SUM(E1065:J1065)&lt;&gt;0,VLOOKUP(C1065,[1]!T_Resins[#Data],8,FALSE),"")</f>
        <v>120</v>
      </c>
      <c r="N1065">
        <f>IF(_xlfn.XLOOKUP(B1065,[1]Printers!$L:$L,[1]Printers!$R:$R,0,0)&gt;0,[1]Parameters!M1065,IF(SUM(E1065:J1065)&lt;&gt;0,VLOOKUP(C1065,[1]!T_Resins[#Data],9,FALSE),""))</f>
        <v>120</v>
      </c>
      <c r="O1065" t="str">
        <f t="shared" si="16"/>
        <v>CrealityHalotOne</v>
      </c>
    </row>
    <row r="1066" spans="1:15" x14ac:dyDescent="0.25">
      <c r="A1066" t="str">
        <f t="array" ref="A1066">IF(ROW()-1&gt;COUNTA([1]!T_Printers[Printers])*COUNTA([1]!T_Resins[Resins]),"",INDEX([1]!T_Printers[Printers],INT((ROW()-2)/COUNTA([1]!T_Resins[Resins])+1)))</f>
        <v>Creality Halot One</v>
      </c>
      <c r="B1066" t="str">
        <f>_xlfn.XLOOKUP(A1066,[1]!T_Printers[Printers],[1]!T_Printers[Icon link],,0)</f>
        <v>CrealityHalotOne</v>
      </c>
      <c r="C1066" t="str">
        <f t="array" ref="C1066">IF(ROW()-1&gt;COUNTA([1]!T_Printers[Printers])*COUNTA([1]!T_Resins[Resins]),"",INDEX([1]!T_Resins[Resins],MOD(ROW()-2,COUNTA([1]!T_Resins[Resins]))+1))</f>
        <v>Dental Denture Base Soft</v>
      </c>
      <c r="D1066">
        <f>IF(SUM(E1066:J1066)&lt;&gt;0,IF(ROW()-1&gt;COUNTA([1]!T_Printers[Printers])*COUNTA([1]!T_Resins[Resins]),"",2),"")</f>
        <v>2</v>
      </c>
      <c r="E1066" cm="1">
        <f t="array" ref="E1066">IFERROR(IF(ROW()-1&gt;COUNTA([1]!T_Printers[Printers])*COUNTA([1]!T_Resins[Resins]),"",_xlfn.IFS(ROUND(VLOOKUP(C1066,[1]!T_Resins[#Data],2,FALSE)/VLOOKUP(A1066,[1]!T_Printers[#Data],5,FALSE),1)&lt;=_xlfn.XLOOKUP(B1066,[1]Printers!L:L,[1]Printers!O:O,1,0,),ROUND(VLOOKUP(C1066,[1]!T_Resins[#Data],2,FALSE)/VLOOKUP(A1066,[1]!T_Printers[#Data],5,FALSE),1),ROUND(VLOOKUP(C1066,[1]!T_Resins[#Data],2,FALSE)/VLOOKUP(A1066,[1]!T_Printers[#Data],5,FALSE),1)&gt;_xlfn.XLOOKUP(B1066,[1]Printers!L:L,[1]Printers!O:O,1,0,),10)),"Используйте слой 100 мкм")</f>
        <v>10</v>
      </c>
      <c r="F1066">
        <f>IFERROR(IF(ROUND(_xlfn.XLOOKUP([1]Parameters!B1066,[1]Printers!L:L,[1]Printers!Q:Q,,0)*E1066/10,0)*10&lt;_xlfn.XLOOKUP([1]Parameters!B1066,[1]Printers!L:L,[1]Printers!P:P,,0),ROUND(_xlfn.XLOOKUP([1]Parameters!B1066,[1]Printers!L:L,[1]Printers!Q:Q,,0)*E1066/10,0)*10,_xlfn.XLOOKUP([1]Parameters!B1066,[1]Printers!L:L,[1]Printers!P:P,,0)),"")</f>
        <v>70</v>
      </c>
      <c r="G1066" cm="1">
        <f t="array" ref="G1066">IFERROR(IF(ROW()-1&gt;COUNTA([1]!T_Printers[Printers])*COUNTA([1]!T_Resins[Resins]),"",_xlfn.IFS(ROUND(VLOOKUP(C1066,[1]!T_Resins[#Data],3,FALSE)/VLOOKUP(A1066,[1]!T_Printers[#Data],5,FALSE),1)&lt;=_xlfn.XLOOKUP(B1066,[1]Printers!L:L,[1]Printers!O:O,1,0,),ROUND(VLOOKUP(C1066,[1]!T_Resins[#Data],3,FALSE)/VLOOKUP(A1066,[1]!T_Printers[#Data],5,FALSE),1),ROUND(VLOOKUP(C1066,[1]!T_Resins[#Data],3,FALSE)/VLOOKUP(A1066,[1]!T_Printers[#Data],5,FALSE),1)&gt;_xlfn.XLOOKUP(B1066,[1]Printers!L:L,[1]Printers!O:O,1,0,),10)),"")</f>
        <v>10</v>
      </c>
      <c r="H1066">
        <f>IFERROR(IF(ROUND(_xlfn.XLOOKUP([1]Parameters!B1066,[1]Printers!L:L,[1]Printers!Q:Q,,0)*G1066/10,0)*10&lt;_xlfn.XLOOKUP([1]Parameters!B1066,[1]Printers!L:L,[1]Printers!P:P,,0),ROUND(_xlfn.XLOOKUP([1]Parameters!B1066,[1]Printers!L:L,[1]Printers!Q:Q,,0)*G1066/10,0)*10,_xlfn.XLOOKUP([1]Parameters!B1066,[1]Printers!L:L,[1]Printers!P:P,,0)),"")</f>
        <v>70</v>
      </c>
      <c r="I1066" s="3" t="str" cm="1">
        <f t="array" ref="I1066">IFERROR(IF(ROW()-1&gt;COUNTA([1]!T_Printers[Printers])*COUNTA([1]!T_Resins[Resins]),"",_xlfn.IFS(ROUND(VLOOKUP(C1066,[1]!T_Resins[#Data],4,FALSE)/VLOOKUP(A1066,[1]!T_Printers[#Data],5,FALSE),1)&lt;=_xlfn.XLOOKUP(B1066,[1]Printers!L:L,[1]Printers!O:O,1,0,),ROUND(VLOOKUP(C1066,[1]!T_Resins[#Data],4,FALSE)/VLOOKUP(A1066,[1]!T_Printers[#Data],5,FALSE),1),ROUND(VLOOKUP(C1066,[1]!T_Resins[#Data],4,FALSE)/VLOOKUP(A1066,[1]!T_Printers[#Data],5,FALSE),1)&gt;_xlfn.XLOOKUP(B1066,[1]Printers!L:L,[1]Printers!O:O,1,0,),"")),"")</f>
        <v/>
      </c>
      <c r="J1066" t="str">
        <f>IFERROR(IF(ROUND(_xlfn.XLOOKUP([1]Parameters!B1066,[1]Printers!L:L,[1]Printers!Q:Q,,0)*I1066/10,0)*10&lt;_xlfn.XLOOKUP([1]Parameters!B1066,[1]Printers!L:L,[1]Printers!P:P,,0),ROUND(_xlfn.XLOOKUP([1]Parameters!B1066,[1]Printers!L:L,[1]Printers!Q:Q,,0)*I1066/10,0)*10,_xlfn.XLOOKUP([1]Parameters!B1066,[1]Printers!L:L,[1]Printers!P:P,,0)),"")</f>
        <v/>
      </c>
      <c r="K1066">
        <f>IF(SUM(E1066:J1066)&lt;&gt;0,VLOOKUP(A1066,[1]!T_Printers[#Data],10,FALSE)+VLOOKUP(C1066,[1]!T_Resins[#Data],10,FALSE),"")</f>
        <v>4</v>
      </c>
      <c r="L1066">
        <f>IF(SUM(E1066:J1066)&lt;&gt;0,VLOOKUP(A1066,[1]!T_Printers[#Data],11,FALSE),"")</f>
        <v>5</v>
      </c>
      <c r="M1066">
        <f>IF(SUM(E1066:J1066)&lt;&gt;0,VLOOKUP(C1066,[1]!T_Resins[#Data],8,FALSE),"")</f>
        <v>120</v>
      </c>
      <c r="N1066">
        <f>IF(_xlfn.XLOOKUP(B1066,[1]Printers!$L:$L,[1]Printers!$R:$R,0,0)&gt;0,[1]Parameters!M1066,IF(SUM(E1066:J1066)&lt;&gt;0,VLOOKUP(C1066,[1]!T_Resins[#Data],9,FALSE),""))</f>
        <v>120</v>
      </c>
      <c r="O1066" t="str">
        <f t="shared" si="16"/>
        <v>CrealityHalotOne</v>
      </c>
    </row>
    <row r="1067" spans="1:15" x14ac:dyDescent="0.25">
      <c r="A1067" t="str">
        <f t="array" ref="A1067">IF(ROW()-1&gt;COUNTA([1]!T_Printers[Printers])*COUNTA([1]!T_Resins[Resins]),"",INDEX([1]!T_Printers[Printers],INT((ROW()-2)/COUNTA([1]!T_Resins[Resins])+1)))</f>
        <v>Creality Halot One</v>
      </c>
      <c r="B1067" t="str">
        <f>_xlfn.XLOOKUP(A1067,[1]!T_Printers[Printers],[1]!T_Printers[Icon link],,0)</f>
        <v>CrealityHalotOne</v>
      </c>
      <c r="C1067" t="str">
        <f t="array" ref="C1067">IF(ROW()-1&gt;COUNTA([1]!T_Printers[Printers])*COUNTA([1]!T_Resins[Resins]),"",INDEX([1]!T_Resins[Resins],MOD(ROW()-2,COUNTA([1]!T_Resins[Resins]))+1))</f>
        <v>Dental Denture Base</v>
      </c>
      <c r="D1067">
        <f>IF(SUM(E1067:J1067)&lt;&gt;0,IF(ROW()-1&gt;COUNTA([1]!T_Printers[Printers])*COUNTA([1]!T_Resins[Resins]),"",2),"")</f>
        <v>2</v>
      </c>
      <c r="E1067" cm="1">
        <f t="array" ref="E1067">IFERROR(IF(ROW()-1&gt;COUNTA([1]!T_Printers[Printers])*COUNTA([1]!T_Resins[Resins]),"",_xlfn.IFS(ROUND(VLOOKUP(C1067,[1]!T_Resins[#Data],2,FALSE)/VLOOKUP(A1067,[1]!T_Printers[#Data],5,FALSE),1)&lt;=_xlfn.XLOOKUP(B1067,[1]Printers!L:L,[1]Printers!O:O,1,0,),ROUND(VLOOKUP(C1067,[1]!T_Resins[#Data],2,FALSE)/VLOOKUP(A1067,[1]!T_Printers[#Data],5,FALSE),1),ROUND(VLOOKUP(C1067,[1]!T_Resins[#Data],2,FALSE)/VLOOKUP(A1067,[1]!T_Printers[#Data],5,FALSE),1)&gt;_xlfn.XLOOKUP(B1067,[1]Printers!L:L,[1]Printers!O:O,1,0,),10)),"Используйте слой 100 мкм")</f>
        <v>8.5</v>
      </c>
      <c r="F1067">
        <f>IFERROR(IF(ROUND(_xlfn.XLOOKUP([1]Parameters!B1067,[1]Printers!L:L,[1]Printers!Q:Q,,0)*E1067/10,0)*10&lt;_xlfn.XLOOKUP([1]Parameters!B1067,[1]Printers!L:L,[1]Printers!P:P,,0),ROUND(_xlfn.XLOOKUP([1]Parameters!B1067,[1]Printers!L:L,[1]Printers!Q:Q,,0)*E1067/10,0)*10,_xlfn.XLOOKUP([1]Parameters!B1067,[1]Printers!L:L,[1]Printers!P:P,,0)),"")</f>
        <v>70</v>
      </c>
      <c r="G1067" cm="1">
        <f t="array" ref="G1067">IFERROR(IF(ROW()-1&gt;COUNTA([1]!T_Printers[Printers])*COUNTA([1]!T_Resins[Resins]),"",_xlfn.IFS(ROUND(VLOOKUP(C1067,[1]!T_Resins[#Data],3,FALSE)/VLOOKUP(A1067,[1]!T_Printers[#Data],5,FALSE),1)&lt;=_xlfn.XLOOKUP(B1067,[1]Printers!L:L,[1]Printers!O:O,1,0,),ROUND(VLOOKUP(C1067,[1]!T_Resins[#Data],3,FALSE)/VLOOKUP(A1067,[1]!T_Printers[#Data],5,FALSE),1),ROUND(VLOOKUP(C1067,[1]!T_Resins[#Data],3,FALSE)/VLOOKUP(A1067,[1]!T_Printers[#Data],5,FALSE),1)&gt;_xlfn.XLOOKUP(B1067,[1]Printers!L:L,[1]Printers!O:O,1,0,),10)),"")</f>
        <v>10</v>
      </c>
      <c r="H1067">
        <f>IFERROR(IF(ROUND(_xlfn.XLOOKUP([1]Parameters!B1067,[1]Printers!L:L,[1]Printers!Q:Q,,0)*G1067/10,0)*10&lt;_xlfn.XLOOKUP([1]Parameters!B1067,[1]Printers!L:L,[1]Printers!P:P,,0),ROUND(_xlfn.XLOOKUP([1]Parameters!B1067,[1]Printers!L:L,[1]Printers!Q:Q,,0)*G1067/10,0)*10,_xlfn.XLOOKUP([1]Parameters!B1067,[1]Printers!L:L,[1]Printers!P:P,,0)),"")</f>
        <v>70</v>
      </c>
      <c r="I1067" s="3" t="str" cm="1">
        <f t="array" ref="I1067">IFERROR(IF(ROW()-1&gt;COUNTA([1]!T_Printers[Printers])*COUNTA([1]!T_Resins[Resins]),"",_xlfn.IFS(ROUND(VLOOKUP(C1067,[1]!T_Resins[#Data],4,FALSE)/VLOOKUP(A1067,[1]!T_Printers[#Data],5,FALSE),1)&lt;=_xlfn.XLOOKUP(B1067,[1]Printers!L:L,[1]Printers!O:O,1,0,),ROUND(VLOOKUP(C1067,[1]!T_Resins[#Data],4,FALSE)/VLOOKUP(A1067,[1]!T_Printers[#Data],5,FALSE),1),ROUND(VLOOKUP(C1067,[1]!T_Resins[#Data],4,FALSE)/VLOOKUP(A1067,[1]!T_Printers[#Data],5,FALSE),1)&gt;_xlfn.XLOOKUP(B1067,[1]Printers!L:L,[1]Printers!O:O,1,0,),"")),"")</f>
        <v/>
      </c>
      <c r="J1067" t="str">
        <f>IFERROR(IF(ROUND(_xlfn.XLOOKUP([1]Parameters!B1067,[1]Printers!L:L,[1]Printers!Q:Q,,0)*I1067/10,0)*10&lt;_xlfn.XLOOKUP([1]Parameters!B1067,[1]Printers!L:L,[1]Printers!P:P,,0),ROUND(_xlfn.XLOOKUP([1]Parameters!B1067,[1]Printers!L:L,[1]Printers!Q:Q,,0)*I1067/10,0)*10,_xlfn.XLOOKUP([1]Parameters!B1067,[1]Printers!L:L,[1]Printers!P:P,,0)),"")</f>
        <v/>
      </c>
      <c r="K1067">
        <f>IF(SUM(E1067:J1067)&lt;&gt;0,VLOOKUP(A1067,[1]!T_Printers[#Data],10,FALSE)+VLOOKUP(C1067,[1]!T_Resins[#Data],10,FALSE),"")</f>
        <v>4</v>
      </c>
      <c r="L1067">
        <f>IF(SUM(E1067:J1067)&lt;&gt;0,VLOOKUP(A1067,[1]!T_Printers[#Data],11,FALSE),"")</f>
        <v>5</v>
      </c>
      <c r="M1067">
        <f>IF(SUM(E1067:J1067)&lt;&gt;0,VLOOKUP(C1067,[1]!T_Resins[#Data],8,FALSE),"")</f>
        <v>120</v>
      </c>
      <c r="N1067">
        <f>IF(_xlfn.XLOOKUP(B1067,[1]Printers!$L:$L,[1]Printers!$R:$R,0,0)&gt;0,[1]Parameters!M1067,IF(SUM(E1067:J1067)&lt;&gt;0,VLOOKUP(C1067,[1]!T_Resins[#Data],9,FALSE),""))</f>
        <v>120</v>
      </c>
      <c r="O1067" t="str">
        <f t="shared" si="16"/>
        <v>CrealityHalotOne</v>
      </c>
    </row>
    <row r="1068" spans="1:15" x14ac:dyDescent="0.25">
      <c r="A1068" t="str">
        <f t="array" ref="A1068">IF(ROW()-1&gt;COUNTA([1]!T_Printers[Printers])*COUNTA([1]!T_Resins[Resins]),"",INDEX([1]!T_Printers[Printers],INT((ROW()-2)/COUNTA([1]!T_Resins[Resins])+1)))</f>
        <v>Creality Halot One</v>
      </c>
      <c r="B1068" t="str">
        <f>_xlfn.XLOOKUP(A1068,[1]!T_Printers[Printers],[1]!T_Printers[Icon link],,0)</f>
        <v>CrealityHalotOne</v>
      </c>
      <c r="C1068" t="str">
        <f t="array" ref="C1068">IF(ROW()-1&gt;COUNTA([1]!T_Printers[Printers])*COUNTA([1]!T_Resins[Resins]),"",INDEX([1]!T_Resins[Resins],MOD(ROW()-2,COUNTA([1]!T_Resins[Resins]))+1))</f>
        <v>Dental IBT</v>
      </c>
      <c r="D1068">
        <f>IF(SUM(E1068:J1068)&lt;&gt;0,IF(ROW()-1&gt;COUNTA([1]!T_Printers[Printers])*COUNTA([1]!T_Resins[Resins]),"",2),"")</f>
        <v>2</v>
      </c>
      <c r="E1068" cm="1">
        <f t="array" ref="E1068">IFERROR(IF(ROW()-1&gt;COUNTA([1]!T_Printers[Printers])*COUNTA([1]!T_Resins[Resins]),"",_xlfn.IFS(ROUND(VLOOKUP(C1068,[1]!T_Resins[#Data],2,FALSE)/VLOOKUP(A1068,[1]!T_Printers[#Data],5,FALSE),1)&lt;=_xlfn.XLOOKUP(B1068,[1]Printers!L:L,[1]Printers!O:O,1,0,),ROUND(VLOOKUP(C1068,[1]!T_Resins[#Data],2,FALSE)/VLOOKUP(A1068,[1]!T_Printers[#Data],5,FALSE),1),ROUND(VLOOKUP(C1068,[1]!T_Resins[#Data],2,FALSE)/VLOOKUP(A1068,[1]!T_Printers[#Data],5,FALSE),1)&gt;_xlfn.XLOOKUP(B1068,[1]Printers!L:L,[1]Printers!O:O,1,0,),10)),"Используйте слой 100 мкм")</f>
        <v>5.3</v>
      </c>
      <c r="F1068">
        <f>IFERROR(IF(ROUND(_xlfn.XLOOKUP([1]Parameters!B1068,[1]Printers!L:L,[1]Printers!Q:Q,,0)*E1068/10,0)*10&lt;_xlfn.XLOOKUP([1]Parameters!B1068,[1]Printers!L:L,[1]Printers!P:P,,0),ROUND(_xlfn.XLOOKUP([1]Parameters!B1068,[1]Printers!L:L,[1]Printers!Q:Q,,0)*E1068/10,0)*10,_xlfn.XLOOKUP([1]Parameters!B1068,[1]Printers!L:L,[1]Printers!P:P,,0)),"")</f>
        <v>50</v>
      </c>
      <c r="G1068" cm="1">
        <f t="array" ref="G1068">IFERROR(IF(ROW()-1&gt;COUNTA([1]!T_Printers[Printers])*COUNTA([1]!T_Resins[Resins]),"",_xlfn.IFS(ROUND(VLOOKUP(C1068,[1]!T_Resins[#Data],3,FALSE)/VLOOKUP(A1068,[1]!T_Printers[#Data],5,FALSE),1)&lt;=_xlfn.XLOOKUP(B1068,[1]Printers!L:L,[1]Printers!O:O,1,0,),ROUND(VLOOKUP(C1068,[1]!T_Resins[#Data],3,FALSE)/VLOOKUP(A1068,[1]!T_Printers[#Data],5,FALSE),1),ROUND(VLOOKUP(C1068,[1]!T_Resins[#Data],3,FALSE)/VLOOKUP(A1068,[1]!T_Printers[#Data],5,FALSE),1)&gt;_xlfn.XLOOKUP(B1068,[1]Printers!L:L,[1]Printers!O:O,1,0,),10)),"")</f>
        <v>6.9</v>
      </c>
      <c r="H1068">
        <f>IFERROR(IF(ROUND(_xlfn.XLOOKUP([1]Parameters!B1068,[1]Printers!L:L,[1]Printers!Q:Q,,0)*G1068/10,0)*10&lt;_xlfn.XLOOKUP([1]Parameters!B1068,[1]Printers!L:L,[1]Printers!P:P,,0),ROUND(_xlfn.XLOOKUP([1]Parameters!B1068,[1]Printers!L:L,[1]Printers!Q:Q,,0)*G1068/10,0)*10,_xlfn.XLOOKUP([1]Parameters!B1068,[1]Printers!L:L,[1]Printers!P:P,,0)),"")</f>
        <v>60</v>
      </c>
      <c r="I1068" s="3" t="str" cm="1">
        <f t="array" ref="I1068">IFERROR(IF(ROW()-1&gt;COUNTA([1]!T_Printers[Printers])*COUNTA([1]!T_Resins[Resins]),"",_xlfn.IFS(ROUND(VLOOKUP(C1068,[1]!T_Resins[#Data],4,FALSE)/VLOOKUP(A1068,[1]!T_Printers[#Data],5,FALSE),1)&lt;=_xlfn.XLOOKUP(B1068,[1]Printers!L:L,[1]Printers!O:O,1,0,),ROUND(VLOOKUP(C1068,[1]!T_Resins[#Data],4,FALSE)/VLOOKUP(A1068,[1]!T_Printers[#Data],5,FALSE),1),ROUND(VLOOKUP(C1068,[1]!T_Resins[#Data],4,FALSE)/VLOOKUP(A1068,[1]!T_Printers[#Data],5,FALSE),1)&gt;_xlfn.XLOOKUP(B1068,[1]Printers!L:L,[1]Printers!O:O,1,0,),"")),"")</f>
        <v/>
      </c>
      <c r="J1068" t="str">
        <f>IFERROR(IF(ROUND(_xlfn.XLOOKUP([1]Parameters!B1068,[1]Printers!L:L,[1]Printers!Q:Q,,0)*I1068/10,0)*10&lt;_xlfn.XLOOKUP([1]Parameters!B1068,[1]Printers!L:L,[1]Printers!P:P,,0),ROUND(_xlfn.XLOOKUP([1]Parameters!B1068,[1]Printers!L:L,[1]Printers!Q:Q,,0)*I1068/10,0)*10,_xlfn.XLOOKUP([1]Parameters!B1068,[1]Printers!L:L,[1]Printers!P:P,,0)),"")</f>
        <v/>
      </c>
      <c r="K1068">
        <f>IF(SUM(E1068:J1068)&lt;&gt;0,VLOOKUP(A1068,[1]!T_Printers[#Data],10,FALSE)+VLOOKUP(C1068,[1]!T_Resins[#Data],10,FALSE),"")</f>
        <v>3</v>
      </c>
      <c r="L1068">
        <f>IF(SUM(E1068:J1068)&lt;&gt;0,VLOOKUP(A1068,[1]!T_Printers[#Data],11,FALSE),"")</f>
        <v>5</v>
      </c>
      <c r="M1068">
        <f>IF(SUM(E1068:J1068)&lt;&gt;0,VLOOKUP(C1068,[1]!T_Resins[#Data],8,FALSE),"")</f>
        <v>60</v>
      </c>
      <c r="N1068">
        <f>IF(_xlfn.XLOOKUP(B1068,[1]Printers!$L:$L,[1]Printers!$R:$R,0,0)&gt;0,[1]Parameters!M1068,IF(SUM(E1068:J1068)&lt;&gt;0,VLOOKUP(C1068,[1]!T_Resins[#Data],9,FALSE),""))</f>
        <v>60</v>
      </c>
      <c r="O1068" t="str">
        <f t="shared" si="16"/>
        <v>CrealityHalotOne</v>
      </c>
    </row>
    <row r="1069" spans="1:15" x14ac:dyDescent="0.25">
      <c r="A1069" t="str">
        <f t="array" ref="A1069">IF(ROW()-1&gt;COUNTA([1]!T_Printers[Printers])*COUNTA([1]!T_Resins[Resins]),"",INDEX([1]!T_Printers[Printers],INT((ROW()-2)/COUNTA([1]!T_Resins[Resins])+1)))</f>
        <v>Creality Halot One</v>
      </c>
      <c r="B1069" t="str">
        <f>_xlfn.XLOOKUP(A1069,[1]!T_Printers[Printers],[1]!T_Printers[Icon link],,0)</f>
        <v>CrealityHalotOne</v>
      </c>
      <c r="C1069" t="str">
        <f t="array" ref="C1069">IF(ROW()-1&gt;COUNTA([1]!T_Printers[Printers])*COUNTA([1]!T_Resins[Resins]),"",INDEX([1]!T_Resins[Resins],MOD(ROW()-2,COUNTA([1]!T_Resins[Resins]))+1))</f>
        <v>Dental Model Biege</v>
      </c>
      <c r="D1069">
        <f>IF(SUM(E1069:J1069)&lt;&gt;0,IF(ROW()-1&gt;COUNTA([1]!T_Printers[Printers])*COUNTA([1]!T_Resins[Resins]),"",2),"")</f>
        <v>2</v>
      </c>
      <c r="E1069" cm="1">
        <f t="array" ref="E1069">IFERROR(IF(ROW()-1&gt;COUNTA([1]!T_Printers[Printers])*COUNTA([1]!T_Resins[Resins]),"",_xlfn.IFS(ROUND(VLOOKUP(C1069,[1]!T_Resins[#Data],2,FALSE)/VLOOKUP(A1069,[1]!T_Printers[#Data],5,FALSE),1)&lt;=_xlfn.XLOOKUP(B1069,[1]Printers!L:L,[1]Printers!O:O,1,0,),ROUND(VLOOKUP(C1069,[1]!T_Resins[#Data],2,FALSE)/VLOOKUP(A1069,[1]!T_Printers[#Data],5,FALSE),1),ROUND(VLOOKUP(C1069,[1]!T_Resins[#Data],2,FALSE)/VLOOKUP(A1069,[1]!T_Printers[#Data],5,FALSE),1)&gt;_xlfn.XLOOKUP(B1069,[1]Printers!L:L,[1]Printers!O:O,1,0,),10)),"Используйте слой 100 мкм")</f>
        <v>6.6</v>
      </c>
      <c r="F1069">
        <f>IFERROR(IF(ROUND(_xlfn.XLOOKUP([1]Parameters!B1069,[1]Printers!L:L,[1]Printers!Q:Q,,0)*E1069/10,0)*10&lt;_xlfn.XLOOKUP([1]Parameters!B1069,[1]Printers!L:L,[1]Printers!P:P,,0),ROUND(_xlfn.XLOOKUP([1]Parameters!B1069,[1]Printers!L:L,[1]Printers!Q:Q,,0)*E1069/10,0)*10,_xlfn.XLOOKUP([1]Parameters!B1069,[1]Printers!L:L,[1]Printers!P:P,,0)),"")</f>
        <v>60</v>
      </c>
      <c r="G1069" cm="1">
        <f t="array" ref="G1069">IFERROR(IF(ROW()-1&gt;COUNTA([1]!T_Printers[Printers])*COUNTA([1]!T_Resins[Resins]),"",_xlfn.IFS(ROUND(VLOOKUP(C1069,[1]!T_Resins[#Data],3,FALSE)/VLOOKUP(A1069,[1]!T_Printers[#Data],5,FALSE),1)&lt;=_xlfn.XLOOKUP(B1069,[1]Printers!L:L,[1]Printers!O:O,1,0,),ROUND(VLOOKUP(C1069,[1]!T_Resins[#Data],3,FALSE)/VLOOKUP(A1069,[1]!T_Printers[#Data],5,FALSE),1),ROUND(VLOOKUP(C1069,[1]!T_Resins[#Data],3,FALSE)/VLOOKUP(A1069,[1]!T_Printers[#Data],5,FALSE),1)&gt;_xlfn.XLOOKUP(B1069,[1]Printers!L:L,[1]Printers!O:O,1,0,),10)),"")</f>
        <v>8.6999999999999993</v>
      </c>
      <c r="H1069">
        <f>IFERROR(IF(ROUND(_xlfn.XLOOKUP([1]Parameters!B1069,[1]Printers!L:L,[1]Printers!Q:Q,,0)*G1069/10,0)*10&lt;_xlfn.XLOOKUP([1]Parameters!B1069,[1]Printers!L:L,[1]Printers!P:P,,0),ROUND(_xlfn.XLOOKUP([1]Parameters!B1069,[1]Printers!L:L,[1]Printers!Q:Q,,0)*G1069/10,0)*10,_xlfn.XLOOKUP([1]Parameters!B1069,[1]Printers!L:L,[1]Printers!P:P,,0)),"")</f>
        <v>70</v>
      </c>
      <c r="I1069" s="3" t="str" cm="1">
        <f t="array" ref="I1069">IFERROR(IF(ROW()-1&gt;COUNTA([1]!T_Printers[Printers])*COUNTA([1]!T_Resins[Resins]),"",_xlfn.IFS(ROUND(VLOOKUP(C1069,[1]!T_Resins[#Data],4,FALSE)/VLOOKUP(A1069,[1]!T_Printers[#Data],5,FALSE),1)&lt;=_xlfn.XLOOKUP(B1069,[1]Printers!L:L,[1]Printers!O:O,1,0,),ROUND(VLOOKUP(C1069,[1]!T_Resins[#Data],4,FALSE)/VLOOKUP(A1069,[1]!T_Printers[#Data],5,FALSE),1),ROUND(VLOOKUP(C1069,[1]!T_Resins[#Data],4,FALSE)/VLOOKUP(A1069,[1]!T_Printers[#Data],5,FALSE),1)&gt;_xlfn.XLOOKUP(B1069,[1]Printers!L:L,[1]Printers!O:O,1,0,),"")),"")</f>
        <v/>
      </c>
      <c r="J1069" t="str">
        <f>IFERROR(IF(ROUND(_xlfn.XLOOKUP([1]Parameters!B1069,[1]Printers!L:L,[1]Printers!Q:Q,,0)*I1069/10,0)*10&lt;_xlfn.XLOOKUP([1]Parameters!B1069,[1]Printers!L:L,[1]Printers!P:P,,0),ROUND(_xlfn.XLOOKUP([1]Parameters!B1069,[1]Printers!L:L,[1]Printers!Q:Q,,0)*I1069/10,0)*10,_xlfn.XLOOKUP([1]Parameters!B1069,[1]Printers!L:L,[1]Printers!P:P,,0)),"")</f>
        <v/>
      </c>
      <c r="K1069">
        <f>IF(SUM(E1069:J1069)&lt;&gt;0,VLOOKUP(A1069,[1]!T_Printers[#Data],10,FALSE)+VLOOKUP(C1069,[1]!T_Resins[#Data],10,FALSE),"")</f>
        <v>4</v>
      </c>
      <c r="L1069">
        <f>IF(SUM(E1069:J1069)&lt;&gt;0,VLOOKUP(A1069,[1]!T_Printers[#Data],11,FALSE),"")</f>
        <v>5</v>
      </c>
      <c r="M1069">
        <f>IF(SUM(E1069:J1069)&lt;&gt;0,VLOOKUP(C1069,[1]!T_Resins[#Data],8,FALSE),"")</f>
        <v>120</v>
      </c>
      <c r="N1069">
        <f>IF(_xlfn.XLOOKUP(B1069,[1]Printers!$L:$L,[1]Printers!$R:$R,0,0)&gt;0,[1]Parameters!M1069,IF(SUM(E1069:J1069)&lt;&gt;0,VLOOKUP(C1069,[1]!T_Resins[#Data],9,FALSE),""))</f>
        <v>120</v>
      </c>
      <c r="O1069" t="str">
        <f t="shared" si="16"/>
        <v>CrealityHalotOne</v>
      </c>
    </row>
    <row r="1070" spans="1:15" x14ac:dyDescent="0.25">
      <c r="A1070" t="str">
        <f t="array" ref="A1070">IF(ROW()-1&gt;COUNTA([1]!T_Printers[Printers])*COUNTA([1]!T_Resins[Resins]),"",INDEX([1]!T_Printers[Printers],INT((ROW()-2)/COUNTA([1]!T_Resins[Resins])+1)))</f>
        <v>Creality Halot One</v>
      </c>
      <c r="B1070" t="str">
        <f>_xlfn.XLOOKUP(A1070,[1]!T_Printers[Printers],[1]!T_Printers[Icon link],,0)</f>
        <v>CrealityHalotOne</v>
      </c>
      <c r="C1070" t="str">
        <f t="array" ref="C1070">IF(ROW()-1&gt;COUNTA([1]!T_Printers[Printers])*COUNTA([1]!T_Resins[Resins]),"",INDEX([1]!T_Resins[Resins],MOD(ROW()-2,COUNTA([1]!T_Resins[Resins]))+1))</f>
        <v>Dental Model Bone</v>
      </c>
      <c r="D1070">
        <f>IF(SUM(E1070:J1070)&lt;&gt;0,IF(ROW()-1&gt;COUNTA([1]!T_Printers[Printers])*COUNTA([1]!T_Resins[Resins]),"",2),"")</f>
        <v>2</v>
      </c>
      <c r="E1070" cm="1">
        <f t="array" ref="E1070">IFERROR(IF(ROW()-1&gt;COUNTA([1]!T_Printers[Printers])*COUNTA([1]!T_Resins[Resins]),"",_xlfn.IFS(ROUND(VLOOKUP(C1070,[1]!T_Resins[#Data],2,FALSE)/VLOOKUP(A1070,[1]!T_Printers[#Data],5,FALSE),1)&lt;=_xlfn.XLOOKUP(B1070,[1]Printers!L:L,[1]Printers!O:O,1,0,),ROUND(VLOOKUP(C1070,[1]!T_Resins[#Data],2,FALSE)/VLOOKUP(A1070,[1]!T_Printers[#Data],5,FALSE),1),ROUND(VLOOKUP(C1070,[1]!T_Resins[#Data],2,FALSE)/VLOOKUP(A1070,[1]!T_Printers[#Data],5,FALSE),1)&gt;_xlfn.XLOOKUP(B1070,[1]Printers!L:L,[1]Printers!O:O,1,0,),10)),"Используйте слой 100 мкм")</f>
        <v>4.0999999999999996</v>
      </c>
      <c r="F1070">
        <f>IFERROR(IF(ROUND(_xlfn.XLOOKUP([1]Parameters!B1070,[1]Printers!L:L,[1]Printers!Q:Q,,0)*E1070/10,0)*10&lt;_xlfn.XLOOKUP([1]Parameters!B1070,[1]Printers!L:L,[1]Printers!P:P,,0),ROUND(_xlfn.XLOOKUP([1]Parameters!B1070,[1]Printers!L:L,[1]Printers!Q:Q,,0)*E1070/10,0)*10,_xlfn.XLOOKUP([1]Parameters!B1070,[1]Printers!L:L,[1]Printers!P:P,,0)),"")</f>
        <v>40</v>
      </c>
      <c r="G1070" cm="1">
        <f t="array" ref="G1070">IFERROR(IF(ROW()-1&gt;COUNTA([1]!T_Printers[Printers])*COUNTA([1]!T_Resins[Resins]),"",_xlfn.IFS(ROUND(VLOOKUP(C1070,[1]!T_Resins[#Data],3,FALSE)/VLOOKUP(A1070,[1]!T_Printers[#Data],5,FALSE),1)&lt;=_xlfn.XLOOKUP(B1070,[1]Printers!L:L,[1]Printers!O:O,1,0,),ROUND(VLOOKUP(C1070,[1]!T_Resins[#Data],3,FALSE)/VLOOKUP(A1070,[1]!T_Printers[#Data],5,FALSE),1),ROUND(VLOOKUP(C1070,[1]!T_Resins[#Data],3,FALSE)/VLOOKUP(A1070,[1]!T_Printers[#Data],5,FALSE),1)&gt;_xlfn.XLOOKUP(B1070,[1]Printers!L:L,[1]Printers!O:O,1,0,),10)),"")</f>
        <v>5.4</v>
      </c>
      <c r="H1070">
        <f>IFERROR(IF(ROUND(_xlfn.XLOOKUP([1]Parameters!B1070,[1]Printers!L:L,[1]Printers!Q:Q,,0)*G1070/10,0)*10&lt;_xlfn.XLOOKUP([1]Parameters!B1070,[1]Printers!L:L,[1]Printers!P:P,,0),ROUND(_xlfn.XLOOKUP([1]Parameters!B1070,[1]Printers!L:L,[1]Printers!Q:Q,,0)*G1070/10,0)*10,_xlfn.XLOOKUP([1]Parameters!B1070,[1]Printers!L:L,[1]Printers!P:P,,0)),"")</f>
        <v>50</v>
      </c>
      <c r="I1070" s="3" t="str" cm="1">
        <f t="array" ref="I1070">IFERROR(IF(ROW()-1&gt;COUNTA([1]!T_Printers[Printers])*COUNTA([1]!T_Resins[Resins]),"",_xlfn.IFS(ROUND(VLOOKUP(C1070,[1]!T_Resins[#Data],4,FALSE)/VLOOKUP(A1070,[1]!T_Printers[#Data],5,FALSE),1)&lt;=_xlfn.XLOOKUP(B1070,[1]Printers!L:L,[1]Printers!O:O,1,0,),ROUND(VLOOKUP(C1070,[1]!T_Resins[#Data],4,FALSE)/VLOOKUP(A1070,[1]!T_Printers[#Data],5,FALSE),1),ROUND(VLOOKUP(C1070,[1]!T_Resins[#Data],4,FALSE)/VLOOKUP(A1070,[1]!T_Printers[#Data],5,FALSE),1)&gt;_xlfn.XLOOKUP(B1070,[1]Printers!L:L,[1]Printers!O:O,1,0,),"")),"")</f>
        <v/>
      </c>
      <c r="J1070" t="str">
        <f>IFERROR(IF(ROUND(_xlfn.XLOOKUP([1]Parameters!B1070,[1]Printers!L:L,[1]Printers!Q:Q,,0)*I1070/10,0)*10&lt;_xlfn.XLOOKUP([1]Parameters!B1070,[1]Printers!L:L,[1]Printers!P:P,,0),ROUND(_xlfn.XLOOKUP([1]Parameters!B1070,[1]Printers!L:L,[1]Printers!Q:Q,,0)*I1070/10,0)*10,_xlfn.XLOOKUP([1]Parameters!B1070,[1]Printers!L:L,[1]Printers!P:P,,0)),"")</f>
        <v/>
      </c>
      <c r="K1070">
        <f>IF(SUM(E1070:J1070)&lt;&gt;0,VLOOKUP(A1070,[1]!T_Printers[#Data],10,FALSE)+VLOOKUP(C1070,[1]!T_Resins[#Data],10,FALSE),"")</f>
        <v>4</v>
      </c>
      <c r="L1070">
        <f>IF(SUM(E1070:J1070)&lt;&gt;0,VLOOKUP(A1070,[1]!T_Printers[#Data],11,FALSE),"")</f>
        <v>5</v>
      </c>
      <c r="M1070">
        <f>IF(SUM(E1070:J1070)&lt;&gt;0,VLOOKUP(C1070,[1]!T_Resins[#Data],8,FALSE),"")</f>
        <v>120</v>
      </c>
      <c r="N1070">
        <f>IF(_xlfn.XLOOKUP(B1070,[1]Printers!$L:$L,[1]Printers!$R:$R,0,0)&gt;0,[1]Parameters!M1070,IF(SUM(E1070:J1070)&lt;&gt;0,VLOOKUP(C1070,[1]!T_Resins[#Data],9,FALSE),""))</f>
        <v>120</v>
      </c>
      <c r="O1070" t="str">
        <f t="shared" si="16"/>
        <v>CrealityHalotOne</v>
      </c>
    </row>
    <row r="1071" spans="1:15" x14ac:dyDescent="0.25">
      <c r="A1071" t="str">
        <f t="array" ref="A1071">IF(ROW()-1&gt;COUNTA([1]!T_Printers[Printers])*COUNTA([1]!T_Resins[Resins]),"",INDEX([1]!T_Printers[Printers],INT((ROW()-2)/COUNTA([1]!T_Resins[Resins])+1)))</f>
        <v>Creality Halot One</v>
      </c>
      <c r="B1071" t="str">
        <f>_xlfn.XLOOKUP(A1071,[1]!T_Printers[Printers],[1]!T_Printers[Icon link],,0)</f>
        <v>CrealityHalotOne</v>
      </c>
      <c r="C1071" t="str">
        <f t="array" ref="C1071">IF(ROW()-1&gt;COUNTA([1]!T_Printers[Printers])*COUNTA([1]!T_Resins[Resins]),"",INDEX([1]!T_Resins[Resins],MOD(ROW()-2,COUNTA([1]!T_Resins[Resins]))+1))</f>
        <v>Dental Model Light Grey</v>
      </c>
      <c r="D1071">
        <f>IF(SUM(E1071:J1071)&lt;&gt;0,IF(ROW()-1&gt;COUNTA([1]!T_Printers[Printers])*COUNTA([1]!T_Resins[Resins]),"",2),"")</f>
        <v>2</v>
      </c>
      <c r="E1071" cm="1">
        <f t="array" ref="E1071">IFERROR(IF(ROW()-1&gt;COUNTA([1]!T_Printers[Printers])*COUNTA([1]!T_Resins[Resins]),"",_xlfn.IFS(ROUND(VLOOKUP(C1071,[1]!T_Resins[#Data],2,FALSE)/VLOOKUP(A1071,[1]!T_Printers[#Data],5,FALSE),1)&lt;=_xlfn.XLOOKUP(B1071,[1]Printers!L:L,[1]Printers!O:O,1,0,),ROUND(VLOOKUP(C1071,[1]!T_Resins[#Data],2,FALSE)/VLOOKUP(A1071,[1]!T_Printers[#Data],5,FALSE),1),ROUND(VLOOKUP(C1071,[1]!T_Resins[#Data],2,FALSE)/VLOOKUP(A1071,[1]!T_Printers[#Data],5,FALSE),1)&gt;_xlfn.XLOOKUP(B1071,[1]Printers!L:L,[1]Printers!O:O,1,0,),10)),"Используйте слой 100 мкм")</f>
        <v>5.2</v>
      </c>
      <c r="F1071">
        <f>IFERROR(IF(ROUND(_xlfn.XLOOKUP([1]Parameters!B1071,[1]Printers!L:L,[1]Printers!Q:Q,,0)*E1071/10,0)*10&lt;_xlfn.XLOOKUP([1]Parameters!B1071,[1]Printers!L:L,[1]Printers!P:P,,0),ROUND(_xlfn.XLOOKUP([1]Parameters!B1071,[1]Printers!L:L,[1]Printers!Q:Q,,0)*E1071/10,0)*10,_xlfn.XLOOKUP([1]Parameters!B1071,[1]Printers!L:L,[1]Printers!P:P,,0)),"")</f>
        <v>50</v>
      </c>
      <c r="G1071" cm="1">
        <f t="array" ref="G1071">IFERROR(IF(ROW()-1&gt;COUNTA([1]!T_Printers[Printers])*COUNTA([1]!T_Resins[Resins]),"",_xlfn.IFS(ROUND(VLOOKUP(C1071,[1]!T_Resins[#Data],3,FALSE)/VLOOKUP(A1071,[1]!T_Printers[#Data],5,FALSE),1)&lt;=_xlfn.XLOOKUP(B1071,[1]Printers!L:L,[1]Printers!O:O,1,0,),ROUND(VLOOKUP(C1071,[1]!T_Resins[#Data],3,FALSE)/VLOOKUP(A1071,[1]!T_Printers[#Data],5,FALSE),1),ROUND(VLOOKUP(C1071,[1]!T_Resins[#Data],3,FALSE)/VLOOKUP(A1071,[1]!T_Printers[#Data],5,FALSE),1)&gt;_xlfn.XLOOKUP(B1071,[1]Printers!L:L,[1]Printers!O:O,1,0,),10)),"")</f>
        <v>6.7</v>
      </c>
      <c r="H1071">
        <f>IFERROR(IF(ROUND(_xlfn.XLOOKUP([1]Parameters!B1071,[1]Printers!L:L,[1]Printers!Q:Q,,0)*G1071/10,0)*10&lt;_xlfn.XLOOKUP([1]Parameters!B1071,[1]Printers!L:L,[1]Printers!P:P,,0),ROUND(_xlfn.XLOOKUP([1]Parameters!B1071,[1]Printers!L:L,[1]Printers!Q:Q,,0)*G1071/10,0)*10,_xlfn.XLOOKUP([1]Parameters!B1071,[1]Printers!L:L,[1]Printers!P:P,,0)),"")</f>
        <v>60</v>
      </c>
      <c r="I1071" s="3" t="str" cm="1">
        <f t="array" ref="I1071">IFERROR(IF(ROW()-1&gt;COUNTA([1]!T_Printers[Printers])*COUNTA([1]!T_Resins[Resins]),"",_xlfn.IFS(ROUND(VLOOKUP(C1071,[1]!T_Resins[#Data],4,FALSE)/VLOOKUP(A1071,[1]!T_Printers[#Data],5,FALSE),1)&lt;=_xlfn.XLOOKUP(B1071,[1]Printers!L:L,[1]Printers!O:O,1,0,),ROUND(VLOOKUP(C1071,[1]!T_Resins[#Data],4,FALSE)/VLOOKUP(A1071,[1]!T_Printers[#Data],5,FALSE),1),ROUND(VLOOKUP(C1071,[1]!T_Resins[#Data],4,FALSE)/VLOOKUP(A1071,[1]!T_Printers[#Data],5,FALSE),1)&gt;_xlfn.XLOOKUP(B1071,[1]Printers!L:L,[1]Printers!O:O,1,0,),"")),"")</f>
        <v/>
      </c>
      <c r="J1071" t="str">
        <f>IFERROR(IF(ROUND(_xlfn.XLOOKUP([1]Parameters!B1071,[1]Printers!L:L,[1]Printers!Q:Q,,0)*I1071/10,0)*10&lt;_xlfn.XLOOKUP([1]Parameters!B1071,[1]Printers!L:L,[1]Printers!P:P,,0),ROUND(_xlfn.XLOOKUP([1]Parameters!B1071,[1]Printers!L:L,[1]Printers!Q:Q,,0)*I1071/10,0)*10,_xlfn.XLOOKUP([1]Parameters!B1071,[1]Printers!L:L,[1]Printers!P:P,,0)),"")</f>
        <v/>
      </c>
      <c r="K1071">
        <f>IF(SUM(E1071:J1071)&lt;&gt;0,VLOOKUP(A1071,[1]!T_Printers[#Data],10,FALSE)+VLOOKUP(C1071,[1]!T_Resins[#Data],10,FALSE),"")</f>
        <v>4</v>
      </c>
      <c r="L1071">
        <f>IF(SUM(E1071:J1071)&lt;&gt;0,VLOOKUP(A1071,[1]!T_Printers[#Data],11,FALSE),"")</f>
        <v>5</v>
      </c>
      <c r="M1071">
        <f>IF(SUM(E1071:J1071)&lt;&gt;0,VLOOKUP(C1071,[1]!T_Resins[#Data],8,FALSE),"")</f>
        <v>120</v>
      </c>
      <c r="N1071">
        <f>IF(_xlfn.XLOOKUP(B1071,[1]Printers!$L:$L,[1]Printers!$R:$R,0,0)&gt;0,[1]Parameters!M1071,IF(SUM(E1071:J1071)&lt;&gt;0,VLOOKUP(C1071,[1]!T_Resins[#Data],9,FALSE),""))</f>
        <v>120</v>
      </c>
      <c r="O1071" t="str">
        <f t="shared" si="16"/>
        <v>CrealityHalotOne</v>
      </c>
    </row>
    <row r="1072" spans="1:15" x14ac:dyDescent="0.25">
      <c r="A1072" t="str">
        <f t="array" ref="A1072">IF(ROW()-1&gt;COUNTA([1]!T_Printers[Printers])*COUNTA([1]!T_Resins[Resins]),"",INDEX([1]!T_Printers[Printers],INT((ROW()-2)/COUNTA([1]!T_Resins[Resins])+1)))</f>
        <v>Creality Halot One</v>
      </c>
      <c r="B1072" t="str">
        <f>_xlfn.XLOOKUP(A1072,[1]!T_Printers[Printers],[1]!T_Printers[Icon link],,0)</f>
        <v>CrealityHalotOne</v>
      </c>
      <c r="C1072" t="str">
        <f t="array" ref="C1072">IF(ROW()-1&gt;COUNTA([1]!T_Printers[Printers])*COUNTA([1]!T_Resins[Resins]),"",INDEX([1]!T_Resins[Resins],MOD(ROW()-2,COUNTA([1]!T_Resins[Resins]))+1))</f>
        <v>Dental Peach</v>
      </c>
      <c r="D1072">
        <f>IF(SUM(E1072:J1072)&lt;&gt;0,IF(ROW()-1&gt;COUNTA([1]!T_Printers[Printers])*COUNTA([1]!T_Resins[Resins]),"",2),"")</f>
        <v>2</v>
      </c>
      <c r="E1072" cm="1">
        <f t="array" ref="E1072">IFERROR(IF(ROW()-1&gt;COUNTA([1]!T_Printers[Printers])*COUNTA([1]!T_Resins[Resins]),"",_xlfn.IFS(ROUND(VLOOKUP(C1072,[1]!T_Resins[#Data],2,FALSE)/VLOOKUP(A1072,[1]!T_Printers[#Data],5,FALSE),1)&lt;=_xlfn.XLOOKUP(B1072,[1]Printers!L:L,[1]Printers!O:O,1,0,),ROUND(VLOOKUP(C1072,[1]!T_Resins[#Data],2,FALSE)/VLOOKUP(A1072,[1]!T_Printers[#Data],5,FALSE),1),ROUND(VLOOKUP(C1072,[1]!T_Resins[#Data],2,FALSE)/VLOOKUP(A1072,[1]!T_Printers[#Data],5,FALSE),1)&gt;_xlfn.XLOOKUP(B1072,[1]Printers!L:L,[1]Printers!O:O,1,0,),10)),"Используйте слой 100 мкм")</f>
        <v>6.6</v>
      </c>
      <c r="F1072">
        <f>IFERROR(IF(ROUND(_xlfn.XLOOKUP([1]Parameters!B1072,[1]Printers!L:L,[1]Printers!Q:Q,,0)*E1072/10,0)*10&lt;_xlfn.XLOOKUP([1]Parameters!B1072,[1]Printers!L:L,[1]Printers!P:P,,0),ROUND(_xlfn.XLOOKUP([1]Parameters!B1072,[1]Printers!L:L,[1]Printers!Q:Q,,0)*E1072/10,0)*10,_xlfn.XLOOKUP([1]Parameters!B1072,[1]Printers!L:L,[1]Printers!P:P,,0)),"")</f>
        <v>60</v>
      </c>
      <c r="G1072" cm="1">
        <f t="array" ref="G1072">IFERROR(IF(ROW()-1&gt;COUNTA([1]!T_Printers[Printers])*COUNTA([1]!T_Resins[Resins]),"",_xlfn.IFS(ROUND(VLOOKUP(C1072,[1]!T_Resins[#Data],3,FALSE)/VLOOKUP(A1072,[1]!T_Printers[#Data],5,FALSE),1)&lt;=_xlfn.XLOOKUP(B1072,[1]Printers!L:L,[1]Printers!O:O,1,0,),ROUND(VLOOKUP(C1072,[1]!T_Resins[#Data],3,FALSE)/VLOOKUP(A1072,[1]!T_Printers[#Data],5,FALSE),1),ROUND(VLOOKUP(C1072,[1]!T_Resins[#Data],3,FALSE)/VLOOKUP(A1072,[1]!T_Printers[#Data],5,FALSE),1)&gt;_xlfn.XLOOKUP(B1072,[1]Printers!L:L,[1]Printers!O:O,1,0,),10)),"")</f>
        <v>8.6999999999999993</v>
      </c>
      <c r="H1072">
        <f>IFERROR(IF(ROUND(_xlfn.XLOOKUP([1]Parameters!B1072,[1]Printers!L:L,[1]Printers!Q:Q,,0)*G1072/10,0)*10&lt;_xlfn.XLOOKUP([1]Parameters!B1072,[1]Printers!L:L,[1]Printers!P:P,,0),ROUND(_xlfn.XLOOKUP([1]Parameters!B1072,[1]Printers!L:L,[1]Printers!Q:Q,,0)*G1072/10,0)*10,_xlfn.XLOOKUP([1]Parameters!B1072,[1]Printers!L:L,[1]Printers!P:P,,0)),"")</f>
        <v>70</v>
      </c>
      <c r="I1072" s="3" t="str" cm="1">
        <f t="array" ref="I1072">IFERROR(IF(ROW()-1&gt;COUNTA([1]!T_Printers[Printers])*COUNTA([1]!T_Resins[Resins]),"",_xlfn.IFS(ROUND(VLOOKUP(C1072,[1]!T_Resins[#Data],4,FALSE)/VLOOKUP(A1072,[1]!T_Printers[#Data],5,FALSE),1)&lt;=_xlfn.XLOOKUP(B1072,[1]Printers!L:L,[1]Printers!O:O,1,0,),ROUND(VLOOKUP(C1072,[1]!T_Resins[#Data],4,FALSE)/VLOOKUP(A1072,[1]!T_Printers[#Data],5,FALSE),1),ROUND(VLOOKUP(C1072,[1]!T_Resins[#Data],4,FALSE)/VLOOKUP(A1072,[1]!T_Printers[#Data],5,FALSE),1)&gt;_xlfn.XLOOKUP(B1072,[1]Printers!L:L,[1]Printers!O:O,1,0,),"")),"")</f>
        <v/>
      </c>
      <c r="J1072" t="str">
        <f>IFERROR(IF(ROUND(_xlfn.XLOOKUP([1]Parameters!B1072,[1]Printers!L:L,[1]Printers!Q:Q,,0)*I1072/10,0)*10&lt;_xlfn.XLOOKUP([1]Parameters!B1072,[1]Printers!L:L,[1]Printers!P:P,,0),ROUND(_xlfn.XLOOKUP([1]Parameters!B1072,[1]Printers!L:L,[1]Printers!Q:Q,,0)*I1072/10,0)*10,_xlfn.XLOOKUP([1]Parameters!B1072,[1]Printers!L:L,[1]Printers!P:P,,0)),"")</f>
        <v/>
      </c>
      <c r="K1072">
        <f>IF(SUM(E1072:J1072)&lt;&gt;0,VLOOKUP(A1072,[1]!T_Printers[#Data],10,FALSE)+VLOOKUP(C1072,[1]!T_Resins[#Data],10,FALSE),"")</f>
        <v>4</v>
      </c>
      <c r="L1072">
        <f>IF(SUM(E1072:J1072)&lt;&gt;0,VLOOKUP(A1072,[1]!T_Printers[#Data],11,FALSE),"")</f>
        <v>5</v>
      </c>
      <c r="M1072">
        <f>IF(SUM(E1072:J1072)&lt;&gt;0,VLOOKUP(C1072,[1]!T_Resins[#Data],8,FALSE),"")</f>
        <v>120</v>
      </c>
      <c r="N1072">
        <f>IF(_xlfn.XLOOKUP(B1072,[1]Printers!$L:$L,[1]Printers!$R:$R,0,0)&gt;0,[1]Parameters!M1072,IF(SUM(E1072:J1072)&lt;&gt;0,VLOOKUP(C1072,[1]!T_Resins[#Data],9,FALSE),""))</f>
        <v>120</v>
      </c>
      <c r="O1072" t="str">
        <f t="shared" si="16"/>
        <v>CrealityHalotOne</v>
      </c>
    </row>
    <row r="1073" spans="1:15" x14ac:dyDescent="0.25">
      <c r="A1073" t="str">
        <f t="array" ref="A1073">IF(ROW()-1&gt;COUNTA([1]!T_Printers[Printers])*COUNTA([1]!T_Resins[Resins]),"",INDEX([1]!T_Printers[Printers],INT((ROW()-2)/COUNTA([1]!T_Resins[Resins])+1)))</f>
        <v>Creality Halot One</v>
      </c>
      <c r="B1073" t="str">
        <f>_xlfn.XLOOKUP(A1073,[1]!T_Printers[Printers],[1]!T_Printers[Icon link],,0)</f>
        <v>CrealityHalotOne</v>
      </c>
      <c r="C1073" t="str">
        <f t="array" ref="C1073">IF(ROW()-1&gt;COUNTA([1]!T_Printers[Printers])*COUNTA([1]!T_Resins[Resins]),"",INDEX([1]!T_Resins[Resins],MOD(ROW()-2,COUNTA([1]!T_Resins[Resins]))+1))</f>
        <v>Dental Pink</v>
      </c>
      <c r="D1073">
        <f>IF(SUM(E1073:J1073)&lt;&gt;0,IF(ROW()-1&gt;COUNTA([1]!T_Printers[Printers])*COUNTA([1]!T_Resins[Resins]),"",2),"")</f>
        <v>2</v>
      </c>
      <c r="E1073" cm="1">
        <f t="array" ref="E1073">IFERROR(IF(ROW()-1&gt;COUNTA([1]!T_Printers[Printers])*COUNTA([1]!T_Resins[Resins]),"",_xlfn.IFS(ROUND(VLOOKUP(C1073,[1]!T_Resins[#Data],2,FALSE)/VLOOKUP(A1073,[1]!T_Printers[#Data],5,FALSE),1)&lt;=_xlfn.XLOOKUP(B1073,[1]Printers!L:L,[1]Printers!O:O,1,0,),ROUND(VLOOKUP(C1073,[1]!T_Resins[#Data],2,FALSE)/VLOOKUP(A1073,[1]!T_Printers[#Data],5,FALSE),1),ROUND(VLOOKUP(C1073,[1]!T_Resins[#Data],2,FALSE)/VLOOKUP(A1073,[1]!T_Printers[#Data],5,FALSE),1)&gt;_xlfn.XLOOKUP(B1073,[1]Printers!L:L,[1]Printers!O:O,1,0,),10)),"Используйте слой 100 мкм")</f>
        <v>4.2</v>
      </c>
      <c r="F1073">
        <f>IFERROR(IF(ROUND(_xlfn.XLOOKUP([1]Parameters!B1073,[1]Printers!L:L,[1]Printers!Q:Q,,0)*E1073/10,0)*10&lt;_xlfn.XLOOKUP([1]Parameters!B1073,[1]Printers!L:L,[1]Printers!P:P,,0),ROUND(_xlfn.XLOOKUP([1]Parameters!B1073,[1]Printers!L:L,[1]Printers!Q:Q,,0)*E1073/10,0)*10,_xlfn.XLOOKUP([1]Parameters!B1073,[1]Printers!L:L,[1]Printers!P:P,,0)),"")</f>
        <v>40</v>
      </c>
      <c r="G1073" cm="1">
        <f t="array" ref="G1073">IFERROR(IF(ROW()-1&gt;COUNTA([1]!T_Printers[Printers])*COUNTA([1]!T_Resins[Resins]),"",_xlfn.IFS(ROUND(VLOOKUP(C1073,[1]!T_Resins[#Data],3,FALSE)/VLOOKUP(A1073,[1]!T_Printers[#Data],5,FALSE),1)&lt;=_xlfn.XLOOKUP(B1073,[1]Printers!L:L,[1]Printers!O:O,1,0,),ROUND(VLOOKUP(C1073,[1]!T_Resins[#Data],3,FALSE)/VLOOKUP(A1073,[1]!T_Printers[#Data],5,FALSE),1),ROUND(VLOOKUP(C1073,[1]!T_Resins[#Data],3,FALSE)/VLOOKUP(A1073,[1]!T_Printers[#Data],5,FALSE),1)&gt;_xlfn.XLOOKUP(B1073,[1]Printers!L:L,[1]Printers!O:O,1,0,),10)),"")</f>
        <v>5.5</v>
      </c>
      <c r="H1073">
        <f>IFERROR(IF(ROUND(_xlfn.XLOOKUP([1]Parameters!B1073,[1]Printers!L:L,[1]Printers!Q:Q,,0)*G1073/10,0)*10&lt;_xlfn.XLOOKUP([1]Parameters!B1073,[1]Printers!L:L,[1]Printers!P:P,,0),ROUND(_xlfn.XLOOKUP([1]Parameters!B1073,[1]Printers!L:L,[1]Printers!Q:Q,,0)*G1073/10,0)*10,_xlfn.XLOOKUP([1]Parameters!B1073,[1]Printers!L:L,[1]Printers!P:P,,0)),"")</f>
        <v>50</v>
      </c>
      <c r="I1073" s="3" t="str" cm="1">
        <f t="array" ref="I1073">IFERROR(IF(ROW()-1&gt;COUNTA([1]!T_Printers[Printers])*COUNTA([1]!T_Resins[Resins]),"",_xlfn.IFS(ROUND(VLOOKUP(C1073,[1]!T_Resins[#Data],4,FALSE)/VLOOKUP(A1073,[1]!T_Printers[#Data],5,FALSE),1)&lt;=_xlfn.XLOOKUP(B1073,[1]Printers!L:L,[1]Printers!O:O,1,0,),ROUND(VLOOKUP(C1073,[1]!T_Resins[#Data],4,FALSE)/VLOOKUP(A1073,[1]!T_Printers[#Data],5,FALSE),1),ROUND(VLOOKUP(C1073,[1]!T_Resins[#Data],4,FALSE)/VLOOKUP(A1073,[1]!T_Printers[#Data],5,FALSE),1)&gt;_xlfn.XLOOKUP(B1073,[1]Printers!L:L,[1]Printers!O:O,1,0,),"")),"")</f>
        <v/>
      </c>
      <c r="J1073" t="str">
        <f>IFERROR(IF(ROUND(_xlfn.XLOOKUP([1]Parameters!B1073,[1]Printers!L:L,[1]Printers!Q:Q,,0)*I1073/10,0)*10&lt;_xlfn.XLOOKUP([1]Parameters!B1073,[1]Printers!L:L,[1]Printers!P:P,,0),ROUND(_xlfn.XLOOKUP([1]Parameters!B1073,[1]Printers!L:L,[1]Printers!Q:Q,,0)*I1073/10,0)*10,_xlfn.XLOOKUP([1]Parameters!B1073,[1]Printers!L:L,[1]Printers!P:P,,0)),"")</f>
        <v/>
      </c>
      <c r="K1073">
        <f>IF(SUM(E1073:J1073)&lt;&gt;0,VLOOKUP(A1073,[1]!T_Printers[#Data],10,FALSE)+VLOOKUP(C1073,[1]!T_Resins[#Data],10,FALSE),"")</f>
        <v>3</v>
      </c>
      <c r="L1073">
        <f>IF(SUM(E1073:J1073)&lt;&gt;0,VLOOKUP(A1073,[1]!T_Printers[#Data],11,FALSE),"")</f>
        <v>5</v>
      </c>
      <c r="M1073">
        <f>IF(SUM(E1073:J1073)&lt;&gt;0,VLOOKUP(C1073,[1]!T_Resins[#Data],8,FALSE),"")</f>
        <v>120</v>
      </c>
      <c r="N1073">
        <f>IF(_xlfn.XLOOKUP(B1073,[1]Printers!$L:$L,[1]Printers!$R:$R,0,0)&gt;0,[1]Parameters!M1073,IF(SUM(E1073:J1073)&lt;&gt;0,VLOOKUP(C1073,[1]!T_Resins[#Data],9,FALSE),""))</f>
        <v>120</v>
      </c>
      <c r="O1073" t="str">
        <f t="shared" si="16"/>
        <v>CrealityHalotOne</v>
      </c>
    </row>
    <row r="1074" spans="1:15" x14ac:dyDescent="0.25">
      <c r="A1074" t="str">
        <f t="array" ref="A1074">IF(ROW()-1&gt;COUNTA([1]!T_Printers[Printers])*COUNTA([1]!T_Resins[Resins]),"",INDEX([1]!T_Printers[Printers],INT((ROW()-2)/COUNTA([1]!T_Resins[Resins])+1)))</f>
        <v>Creality Halot One</v>
      </c>
      <c r="B1074" t="str">
        <f>_xlfn.XLOOKUP(A1074,[1]!T_Printers[Printers],[1]!T_Printers[Icon link],,0)</f>
        <v>CrealityHalotOne</v>
      </c>
      <c r="C1074" t="str">
        <f t="array" ref="C1074">IF(ROW()-1&gt;COUNTA([1]!T_Printers[Printers])*COUNTA([1]!T_Resins[Resins]),"",INDEX([1]!T_Resins[Resins],MOD(ROW()-2,COUNTA([1]!T_Resins[Resins]))+1))</f>
        <v>Dental Soft Pink</v>
      </c>
      <c r="D1074">
        <f>IF(SUM(E1074:J1074)&lt;&gt;0,IF(ROW()-1&gt;COUNTA([1]!T_Printers[Printers])*COUNTA([1]!T_Resins[Resins]),"",2),"")</f>
        <v>2</v>
      </c>
      <c r="E1074" cm="1">
        <f t="array" ref="E1074">IFERROR(IF(ROW()-1&gt;COUNTA([1]!T_Printers[Printers])*COUNTA([1]!T_Resins[Resins]),"",_xlfn.IFS(ROUND(VLOOKUP(C1074,[1]!T_Resins[#Data],2,FALSE)/VLOOKUP(A1074,[1]!T_Printers[#Data],5,FALSE),1)&lt;=_xlfn.XLOOKUP(B1074,[1]Printers!L:L,[1]Printers!O:O,1,0,),ROUND(VLOOKUP(C1074,[1]!T_Resins[#Data],2,FALSE)/VLOOKUP(A1074,[1]!T_Printers[#Data],5,FALSE),1),ROUND(VLOOKUP(C1074,[1]!T_Resins[#Data],2,FALSE)/VLOOKUP(A1074,[1]!T_Printers[#Data],5,FALSE),1)&gt;_xlfn.XLOOKUP(B1074,[1]Printers!L:L,[1]Printers!O:O,1,0,),10)),"Используйте слой 100 мкм")</f>
        <v>6.3</v>
      </c>
      <c r="F1074">
        <f>IFERROR(IF(ROUND(_xlfn.XLOOKUP([1]Parameters!B1074,[1]Printers!L:L,[1]Printers!Q:Q,,0)*E1074/10,0)*10&lt;_xlfn.XLOOKUP([1]Parameters!B1074,[1]Printers!L:L,[1]Printers!P:P,,0),ROUND(_xlfn.XLOOKUP([1]Parameters!B1074,[1]Printers!L:L,[1]Printers!Q:Q,,0)*E1074/10,0)*10,_xlfn.XLOOKUP([1]Parameters!B1074,[1]Printers!L:L,[1]Printers!P:P,,0)),"")</f>
        <v>60</v>
      </c>
      <c r="G1074" cm="1">
        <f t="array" ref="G1074">IFERROR(IF(ROW()-1&gt;COUNTA([1]!T_Printers[Printers])*COUNTA([1]!T_Resins[Resins]),"",_xlfn.IFS(ROUND(VLOOKUP(C1074,[1]!T_Resins[#Data],3,FALSE)/VLOOKUP(A1074,[1]!T_Printers[#Data],5,FALSE),1)&lt;=_xlfn.XLOOKUP(B1074,[1]Printers!L:L,[1]Printers!O:O,1,0,),ROUND(VLOOKUP(C1074,[1]!T_Resins[#Data],3,FALSE)/VLOOKUP(A1074,[1]!T_Printers[#Data],5,FALSE),1),ROUND(VLOOKUP(C1074,[1]!T_Resins[#Data],3,FALSE)/VLOOKUP(A1074,[1]!T_Printers[#Data],5,FALSE),1)&gt;_xlfn.XLOOKUP(B1074,[1]Printers!L:L,[1]Printers!O:O,1,0,),10)),"")</f>
        <v>8.1</v>
      </c>
      <c r="H1074">
        <f>IFERROR(IF(ROUND(_xlfn.XLOOKUP([1]Parameters!B1074,[1]Printers!L:L,[1]Printers!Q:Q,,0)*G1074/10,0)*10&lt;_xlfn.XLOOKUP([1]Parameters!B1074,[1]Printers!L:L,[1]Printers!P:P,,0),ROUND(_xlfn.XLOOKUP([1]Parameters!B1074,[1]Printers!L:L,[1]Printers!Q:Q,,0)*G1074/10,0)*10,_xlfn.XLOOKUP([1]Parameters!B1074,[1]Printers!L:L,[1]Printers!P:P,,0)),"")</f>
        <v>70</v>
      </c>
      <c r="I1074" s="3" t="str" cm="1">
        <f t="array" ref="I1074">IFERROR(IF(ROW()-1&gt;COUNTA([1]!T_Printers[Printers])*COUNTA([1]!T_Resins[Resins]),"",_xlfn.IFS(ROUND(VLOOKUP(C1074,[1]!T_Resins[#Data],4,FALSE)/VLOOKUP(A1074,[1]!T_Printers[#Data],5,FALSE),1)&lt;=_xlfn.XLOOKUP(B1074,[1]Printers!L:L,[1]Printers!O:O,1,0,),ROUND(VLOOKUP(C1074,[1]!T_Resins[#Data],4,FALSE)/VLOOKUP(A1074,[1]!T_Printers[#Data],5,FALSE),1),ROUND(VLOOKUP(C1074,[1]!T_Resins[#Data],4,FALSE)/VLOOKUP(A1074,[1]!T_Printers[#Data],5,FALSE),1)&gt;_xlfn.XLOOKUP(B1074,[1]Printers!L:L,[1]Printers!O:O,1,0,),"")),"")</f>
        <v/>
      </c>
      <c r="J1074" t="str">
        <f>IFERROR(IF(ROUND(_xlfn.XLOOKUP([1]Parameters!B1074,[1]Printers!L:L,[1]Printers!Q:Q,,0)*I1074/10,0)*10&lt;_xlfn.XLOOKUP([1]Parameters!B1074,[1]Printers!L:L,[1]Printers!P:P,,0),ROUND(_xlfn.XLOOKUP([1]Parameters!B1074,[1]Printers!L:L,[1]Printers!Q:Q,,0)*I1074/10,0)*10,_xlfn.XLOOKUP([1]Parameters!B1074,[1]Printers!L:L,[1]Printers!P:P,,0)),"")</f>
        <v/>
      </c>
      <c r="K1074">
        <f>IF(SUM(E1074:J1074)&lt;&gt;0,VLOOKUP(A1074,[1]!T_Printers[#Data],10,FALSE)+VLOOKUP(C1074,[1]!T_Resins[#Data],10,FALSE),"")</f>
        <v>3</v>
      </c>
      <c r="L1074">
        <f>IF(SUM(E1074:J1074)&lt;&gt;0,VLOOKUP(A1074,[1]!T_Printers[#Data],11,FALSE),"")</f>
        <v>5</v>
      </c>
      <c r="M1074">
        <f>IF(SUM(E1074:J1074)&lt;&gt;0,VLOOKUP(C1074,[1]!T_Resins[#Data],8,FALSE),"")</f>
        <v>60</v>
      </c>
      <c r="N1074">
        <f>IF(_xlfn.XLOOKUP(B1074,[1]Printers!$L:$L,[1]Printers!$R:$R,0,0)&gt;0,[1]Parameters!M1074,IF(SUM(E1074:J1074)&lt;&gt;0,VLOOKUP(C1074,[1]!T_Resins[#Data],9,FALSE),""))</f>
        <v>60</v>
      </c>
      <c r="O1074" t="str">
        <f t="shared" si="16"/>
        <v>CrealityHalotOne</v>
      </c>
    </row>
    <row r="1075" spans="1:15" x14ac:dyDescent="0.25">
      <c r="A1075" t="str">
        <f t="array" ref="A1075">IF(ROW()-1&gt;COUNTA([1]!T_Printers[Printers])*COUNTA([1]!T_Resins[Resins]),"",INDEX([1]!T_Printers[Printers],INT((ROW()-2)/COUNTA([1]!T_Resins[Resins])+1)))</f>
        <v>Creality Halot One</v>
      </c>
      <c r="B1075" t="str">
        <f>_xlfn.XLOOKUP(A1075,[1]!T_Printers[Printers],[1]!T_Printers[Icon link],,0)</f>
        <v>CrealityHalotOne</v>
      </c>
      <c r="C1075" t="str">
        <f t="array" ref="C1075">IF(ROW()-1&gt;COUNTA([1]!T_Printers[Printers])*COUNTA([1]!T_Resins[Resins]),"",INDEX([1]!T_Resins[Resins],MOD(ROW()-2,COUNTA([1]!T_Resins[Resins]))+1))</f>
        <v>Dental Sand A1-A2</v>
      </c>
      <c r="D1075">
        <f>IF(SUM(E1075:J1075)&lt;&gt;0,IF(ROW()-1&gt;COUNTA([1]!T_Printers[Printers])*COUNTA([1]!T_Resins[Resins]),"",2),"")</f>
        <v>2</v>
      </c>
      <c r="E1075" cm="1">
        <f t="array" ref="E1075">IFERROR(IF(ROW()-1&gt;COUNTA([1]!T_Printers[Printers])*COUNTA([1]!T_Resins[Resins]),"",_xlfn.IFS(ROUND(VLOOKUP(C1075,[1]!T_Resins[#Data],2,FALSE)/VLOOKUP(A1075,[1]!T_Printers[#Data],5,FALSE),1)&lt;=_xlfn.XLOOKUP(B1075,[1]Printers!L:L,[1]Printers!O:O,1,0,),ROUND(VLOOKUP(C1075,[1]!T_Resins[#Data],2,FALSE)/VLOOKUP(A1075,[1]!T_Printers[#Data],5,FALSE),1),ROUND(VLOOKUP(C1075,[1]!T_Resins[#Data],2,FALSE)/VLOOKUP(A1075,[1]!T_Printers[#Data],5,FALSE),1)&gt;_xlfn.XLOOKUP(B1075,[1]Printers!L:L,[1]Printers!O:O,1,0,),10)),"Используйте слой 100 мкм")</f>
        <v>3.6</v>
      </c>
      <c r="F1075">
        <f>IFERROR(IF(ROUND(_xlfn.XLOOKUP([1]Parameters!B1075,[1]Printers!L:L,[1]Printers!Q:Q,,0)*E1075/10,0)*10&lt;_xlfn.XLOOKUP([1]Parameters!B1075,[1]Printers!L:L,[1]Printers!P:P,,0),ROUND(_xlfn.XLOOKUP([1]Parameters!B1075,[1]Printers!L:L,[1]Printers!Q:Q,,0)*E1075/10,0)*10,_xlfn.XLOOKUP([1]Parameters!B1075,[1]Printers!L:L,[1]Printers!P:P,,0)),"")</f>
        <v>30</v>
      </c>
      <c r="G1075" cm="1">
        <f t="array" ref="G1075">IFERROR(IF(ROW()-1&gt;COUNTA([1]!T_Printers[Printers])*COUNTA([1]!T_Resins[Resins]),"",_xlfn.IFS(ROUND(VLOOKUP(C1075,[1]!T_Resins[#Data],3,FALSE)/VLOOKUP(A1075,[1]!T_Printers[#Data],5,FALSE),1)&lt;=_xlfn.XLOOKUP(B1075,[1]Printers!L:L,[1]Printers!O:O,1,0,),ROUND(VLOOKUP(C1075,[1]!T_Resins[#Data],3,FALSE)/VLOOKUP(A1075,[1]!T_Printers[#Data],5,FALSE),1),ROUND(VLOOKUP(C1075,[1]!T_Resins[#Data],3,FALSE)/VLOOKUP(A1075,[1]!T_Printers[#Data],5,FALSE),1)&gt;_xlfn.XLOOKUP(B1075,[1]Printers!L:L,[1]Printers!O:O,1,0,),10)),"")</f>
        <v>4.5999999999999996</v>
      </c>
      <c r="H1075">
        <f>IFERROR(IF(ROUND(_xlfn.XLOOKUP([1]Parameters!B1075,[1]Printers!L:L,[1]Printers!Q:Q,,0)*G1075/10,0)*10&lt;_xlfn.XLOOKUP([1]Parameters!B1075,[1]Printers!L:L,[1]Printers!P:P,,0),ROUND(_xlfn.XLOOKUP([1]Parameters!B1075,[1]Printers!L:L,[1]Printers!Q:Q,,0)*G1075/10,0)*10,_xlfn.XLOOKUP([1]Parameters!B1075,[1]Printers!L:L,[1]Printers!P:P,,0)),"")</f>
        <v>40</v>
      </c>
      <c r="I1075" s="3" t="str" cm="1">
        <f t="array" ref="I1075">IFERROR(IF(ROW()-1&gt;COUNTA([1]!T_Printers[Printers])*COUNTA([1]!T_Resins[Resins]),"",_xlfn.IFS(ROUND(VLOOKUP(C1075,[1]!T_Resins[#Data],4,FALSE)/VLOOKUP(A1075,[1]!T_Printers[#Data],5,FALSE),1)&lt;=_xlfn.XLOOKUP(B1075,[1]Printers!L:L,[1]Printers!O:O,1,0,),ROUND(VLOOKUP(C1075,[1]!T_Resins[#Data],4,FALSE)/VLOOKUP(A1075,[1]!T_Printers[#Data],5,FALSE),1),ROUND(VLOOKUP(C1075,[1]!T_Resins[#Data],4,FALSE)/VLOOKUP(A1075,[1]!T_Printers[#Data],5,FALSE),1)&gt;_xlfn.XLOOKUP(B1075,[1]Printers!L:L,[1]Printers!O:O,1,0,),"")),"")</f>
        <v/>
      </c>
      <c r="J1075" t="str">
        <f>IFERROR(IF(ROUND(_xlfn.XLOOKUP([1]Parameters!B1075,[1]Printers!L:L,[1]Printers!Q:Q,,0)*I1075/10,0)*10&lt;_xlfn.XLOOKUP([1]Parameters!B1075,[1]Printers!L:L,[1]Printers!P:P,,0),ROUND(_xlfn.XLOOKUP([1]Parameters!B1075,[1]Printers!L:L,[1]Printers!Q:Q,,0)*I1075/10,0)*10,_xlfn.XLOOKUP([1]Parameters!B1075,[1]Printers!L:L,[1]Printers!P:P,,0)),"")</f>
        <v/>
      </c>
      <c r="K1075">
        <f>IF(SUM(E1075:J1075)&lt;&gt;0,VLOOKUP(A1075,[1]!T_Printers[#Data],10,FALSE)+VLOOKUP(C1075,[1]!T_Resins[#Data],10,FALSE),"")</f>
        <v>4</v>
      </c>
      <c r="L1075">
        <f>IF(SUM(E1075:J1075)&lt;&gt;0,VLOOKUP(A1075,[1]!T_Printers[#Data],11,FALSE),"")</f>
        <v>5</v>
      </c>
      <c r="M1075">
        <f>IF(SUM(E1075:J1075)&lt;&gt;0,VLOOKUP(C1075,[1]!T_Resins[#Data],8,FALSE),"")</f>
        <v>120</v>
      </c>
      <c r="N1075">
        <f>IF(_xlfn.XLOOKUP(B1075,[1]Printers!$L:$L,[1]Printers!$R:$R,0,0)&gt;0,[1]Parameters!M1075,IF(SUM(E1075:J1075)&lt;&gt;0,VLOOKUP(C1075,[1]!T_Resins[#Data],9,FALSE),""))</f>
        <v>120</v>
      </c>
      <c r="O1075" t="str">
        <f t="shared" si="16"/>
        <v>CrealityHalotOne</v>
      </c>
    </row>
    <row r="1076" spans="1:15" x14ac:dyDescent="0.25">
      <c r="A1076" t="str">
        <f t="array" ref="A1076">IF(ROW()-1&gt;COUNTA([1]!T_Printers[Printers])*COUNTA([1]!T_Resins[Resins]),"",INDEX([1]!T_Printers[Printers],INT((ROW()-2)/COUNTA([1]!T_Resins[Resins])+1)))</f>
        <v>Creality Halot One</v>
      </c>
      <c r="B1076" t="str">
        <f>_xlfn.XLOOKUP(A1076,[1]!T_Printers[Printers],[1]!T_Printers[Icon link],,0)</f>
        <v>CrealityHalotOne</v>
      </c>
      <c r="C1076" t="str">
        <f t="array" ref="C1076">IF(ROW()-1&gt;COUNTA([1]!T_Printers[Printers])*COUNTA([1]!T_Resins[Resins]),"",INDEX([1]!T_Resins[Resins],MOD(ROW()-2,COUNTA([1]!T_Resins[Resins]))+1))</f>
        <v xml:space="preserve">Dental Sand A1-A2 (Обновленная версия) </v>
      </c>
      <c r="D1076">
        <f>IF(SUM(E1076:J1076)&lt;&gt;0,IF(ROW()-1&gt;COUNTA([1]!T_Printers[Printers])*COUNTA([1]!T_Resins[Resins]),"",2),"")</f>
        <v>2</v>
      </c>
      <c r="E1076" cm="1">
        <f t="array" ref="E1076">IFERROR(IF(ROW()-1&gt;COUNTA([1]!T_Printers[Printers])*COUNTA([1]!T_Resins[Resins]),"",_xlfn.IFS(ROUND(VLOOKUP(C1076,[1]!T_Resins[#Data],2,FALSE)/VLOOKUP(A1076,[1]!T_Printers[#Data],5,FALSE),1)&lt;=_xlfn.XLOOKUP(B1076,[1]Printers!L:L,[1]Printers!O:O,1,0,),ROUND(VLOOKUP(C1076,[1]!T_Resins[#Data],2,FALSE)/VLOOKUP(A1076,[1]!T_Printers[#Data],5,FALSE),1),ROUND(VLOOKUP(C1076,[1]!T_Resins[#Data],2,FALSE)/VLOOKUP(A1076,[1]!T_Printers[#Data],5,FALSE),1)&gt;_xlfn.XLOOKUP(B1076,[1]Printers!L:L,[1]Printers!O:O,1,0,),10)),"Используйте слой 100 мкм")</f>
        <v>9.6</v>
      </c>
      <c r="F1076">
        <f>IFERROR(IF(ROUND(_xlfn.XLOOKUP([1]Parameters!B1076,[1]Printers!L:L,[1]Printers!Q:Q,,0)*E1076/10,0)*10&lt;_xlfn.XLOOKUP([1]Parameters!B1076,[1]Printers!L:L,[1]Printers!P:P,,0),ROUND(_xlfn.XLOOKUP([1]Parameters!B1076,[1]Printers!L:L,[1]Printers!Q:Q,,0)*E1076/10,0)*10,_xlfn.XLOOKUP([1]Parameters!B1076,[1]Printers!L:L,[1]Printers!P:P,,0)),"")</f>
        <v>70</v>
      </c>
      <c r="G1076" cm="1">
        <f t="array" ref="G1076">IFERROR(IF(ROW()-1&gt;COUNTA([1]!T_Printers[Printers])*COUNTA([1]!T_Resins[Resins]),"",_xlfn.IFS(ROUND(VLOOKUP(C1076,[1]!T_Resins[#Data],3,FALSE)/VLOOKUP(A1076,[1]!T_Printers[#Data],5,FALSE),1)&lt;=_xlfn.XLOOKUP(B1076,[1]Printers!L:L,[1]Printers!O:O,1,0,),ROUND(VLOOKUP(C1076,[1]!T_Resins[#Data],3,FALSE)/VLOOKUP(A1076,[1]!T_Printers[#Data],5,FALSE),1),ROUND(VLOOKUP(C1076,[1]!T_Resins[#Data],3,FALSE)/VLOOKUP(A1076,[1]!T_Printers[#Data],5,FALSE),1)&gt;_xlfn.XLOOKUP(B1076,[1]Printers!L:L,[1]Printers!O:O,1,0,),10)),"")</f>
        <v>10</v>
      </c>
      <c r="H1076">
        <f>IFERROR(IF(ROUND(_xlfn.XLOOKUP([1]Parameters!B1076,[1]Printers!L:L,[1]Printers!Q:Q,,0)*G1076/10,0)*10&lt;_xlfn.XLOOKUP([1]Parameters!B1076,[1]Printers!L:L,[1]Printers!P:P,,0),ROUND(_xlfn.XLOOKUP([1]Parameters!B1076,[1]Printers!L:L,[1]Printers!Q:Q,,0)*G1076/10,0)*10,_xlfn.XLOOKUP([1]Parameters!B1076,[1]Printers!L:L,[1]Printers!P:P,,0)),"")</f>
        <v>70</v>
      </c>
      <c r="I1076" s="3" t="str" cm="1">
        <f t="array" ref="I1076">IFERROR(IF(ROW()-1&gt;COUNTA([1]!T_Printers[Printers])*COUNTA([1]!T_Resins[Resins]),"",_xlfn.IFS(ROUND(VLOOKUP(C1076,[1]!T_Resins[#Data],4,FALSE)/VLOOKUP(A1076,[1]!T_Printers[#Data],5,FALSE),1)&lt;=_xlfn.XLOOKUP(B1076,[1]Printers!L:L,[1]Printers!O:O,1,0,),ROUND(VLOOKUP(C1076,[1]!T_Resins[#Data],4,FALSE)/VLOOKUP(A1076,[1]!T_Printers[#Data],5,FALSE),1),ROUND(VLOOKUP(C1076,[1]!T_Resins[#Data],4,FALSE)/VLOOKUP(A1076,[1]!T_Printers[#Data],5,FALSE),1)&gt;_xlfn.XLOOKUP(B1076,[1]Printers!L:L,[1]Printers!O:O,1,0,),"")),"")</f>
        <v/>
      </c>
      <c r="J1076" t="str">
        <f>IFERROR(IF(ROUND(_xlfn.XLOOKUP([1]Parameters!B1076,[1]Printers!L:L,[1]Printers!Q:Q,,0)*I1076/10,0)*10&lt;_xlfn.XLOOKUP([1]Parameters!B1076,[1]Printers!L:L,[1]Printers!P:P,,0),ROUND(_xlfn.XLOOKUP([1]Parameters!B1076,[1]Printers!L:L,[1]Printers!Q:Q,,0)*I1076/10,0)*10,_xlfn.XLOOKUP([1]Parameters!B1076,[1]Printers!L:L,[1]Printers!P:P,,0)),"")</f>
        <v/>
      </c>
      <c r="K1076">
        <f>IF(SUM(E1076:J1076)&lt;&gt;0,VLOOKUP(A1076,[1]!T_Printers[#Data],10,FALSE)+VLOOKUP(C1076,[1]!T_Resins[#Data],10,FALSE),"")</f>
        <v>4</v>
      </c>
      <c r="L1076">
        <f>IF(SUM(E1076:J1076)&lt;&gt;0,VLOOKUP(A1076,[1]!T_Printers[#Data],11,FALSE),"")</f>
        <v>5</v>
      </c>
      <c r="M1076">
        <f>IF(SUM(E1076:J1076)&lt;&gt;0,VLOOKUP(C1076,[1]!T_Resins[#Data],8,FALSE),"")</f>
        <v>120</v>
      </c>
      <c r="N1076">
        <f>IF(_xlfn.XLOOKUP(B1076,[1]Printers!$L:$L,[1]Printers!$R:$R,0,0)&gt;0,[1]Parameters!M1076,IF(SUM(E1076:J1076)&lt;&gt;0,VLOOKUP(C1076,[1]!T_Resins[#Data],9,FALSE),""))</f>
        <v>120</v>
      </c>
      <c r="O1076" t="str">
        <f t="shared" si="16"/>
        <v>CrealityHalotOne</v>
      </c>
    </row>
    <row r="1077" spans="1:15" x14ac:dyDescent="0.25">
      <c r="A1077" t="str">
        <f t="array" ref="A1077">IF(ROW()-1&gt;COUNTA([1]!T_Printers[Printers])*COUNTA([1]!T_Resins[Resins]),"",INDEX([1]!T_Printers[Printers],INT((ROW()-2)/COUNTA([1]!T_Resins[Resins])+1)))</f>
        <v>Creality Halot One</v>
      </c>
      <c r="B1077" t="str">
        <f>_xlfn.XLOOKUP(A1077,[1]!T_Printers[Printers],[1]!T_Printers[Icon link],,0)</f>
        <v>CrealityHalotOne</v>
      </c>
      <c r="C1077" t="str">
        <f t="array" ref="C1077">IF(ROW()-1&gt;COUNTA([1]!T_Printers[Printers])*COUNTA([1]!T_Resins[Resins]),"",INDEX([1]!T_Resins[Resins],MOD(ROW()-2,COUNTA([1]!T_Resins[Resins]))+1))</f>
        <v>Dental Sand A3</v>
      </c>
      <c r="D1077">
        <f>IF(SUM(E1077:J1077)&lt;&gt;0,IF(ROW()-1&gt;COUNTA([1]!T_Printers[Printers])*COUNTA([1]!T_Resins[Resins]),"",2),"")</f>
        <v>2</v>
      </c>
      <c r="E1077" cm="1">
        <f t="array" ref="E1077">IFERROR(IF(ROW()-1&gt;COUNTA([1]!T_Printers[Printers])*COUNTA([1]!T_Resins[Resins]),"",_xlfn.IFS(ROUND(VLOOKUP(C1077,[1]!T_Resins[#Data],2,FALSE)/VLOOKUP(A1077,[1]!T_Printers[#Data],5,FALSE),1)&lt;=_xlfn.XLOOKUP(B1077,[1]Printers!L:L,[1]Printers!O:O,1,0,),ROUND(VLOOKUP(C1077,[1]!T_Resins[#Data],2,FALSE)/VLOOKUP(A1077,[1]!T_Printers[#Data],5,FALSE),1),ROUND(VLOOKUP(C1077,[1]!T_Resins[#Data],2,FALSE)/VLOOKUP(A1077,[1]!T_Printers[#Data],5,FALSE),1)&gt;_xlfn.XLOOKUP(B1077,[1]Printers!L:L,[1]Printers!O:O,1,0,),10)),"Используйте слой 100 мкм")</f>
        <v>3.6</v>
      </c>
      <c r="F1077">
        <f>IFERROR(IF(ROUND(_xlfn.XLOOKUP([1]Parameters!B1077,[1]Printers!L:L,[1]Printers!Q:Q,,0)*E1077/10,0)*10&lt;_xlfn.XLOOKUP([1]Parameters!B1077,[1]Printers!L:L,[1]Printers!P:P,,0),ROUND(_xlfn.XLOOKUP([1]Parameters!B1077,[1]Printers!L:L,[1]Printers!Q:Q,,0)*E1077/10,0)*10,_xlfn.XLOOKUP([1]Parameters!B1077,[1]Printers!L:L,[1]Printers!P:P,,0)),"")</f>
        <v>30</v>
      </c>
      <c r="G1077" cm="1">
        <f t="array" ref="G1077">IFERROR(IF(ROW()-1&gt;COUNTA([1]!T_Printers[Printers])*COUNTA([1]!T_Resins[Resins]),"",_xlfn.IFS(ROUND(VLOOKUP(C1077,[1]!T_Resins[#Data],3,FALSE)/VLOOKUP(A1077,[1]!T_Printers[#Data],5,FALSE),1)&lt;=_xlfn.XLOOKUP(B1077,[1]Printers!L:L,[1]Printers!O:O,1,0,),ROUND(VLOOKUP(C1077,[1]!T_Resins[#Data],3,FALSE)/VLOOKUP(A1077,[1]!T_Printers[#Data],5,FALSE),1),ROUND(VLOOKUP(C1077,[1]!T_Resins[#Data],3,FALSE)/VLOOKUP(A1077,[1]!T_Printers[#Data],5,FALSE),1)&gt;_xlfn.XLOOKUP(B1077,[1]Printers!L:L,[1]Printers!O:O,1,0,),10)),"")</f>
        <v>4.5999999999999996</v>
      </c>
      <c r="H1077">
        <f>IFERROR(IF(ROUND(_xlfn.XLOOKUP([1]Parameters!B1077,[1]Printers!L:L,[1]Printers!Q:Q,,0)*G1077/10,0)*10&lt;_xlfn.XLOOKUP([1]Parameters!B1077,[1]Printers!L:L,[1]Printers!P:P,,0),ROUND(_xlfn.XLOOKUP([1]Parameters!B1077,[1]Printers!L:L,[1]Printers!Q:Q,,0)*G1077/10,0)*10,_xlfn.XLOOKUP([1]Parameters!B1077,[1]Printers!L:L,[1]Printers!P:P,,0)),"")</f>
        <v>40</v>
      </c>
      <c r="I1077" s="3" t="str" cm="1">
        <f t="array" ref="I1077">IFERROR(IF(ROW()-1&gt;COUNTA([1]!T_Printers[Printers])*COUNTA([1]!T_Resins[Resins]),"",_xlfn.IFS(ROUND(VLOOKUP(C1077,[1]!T_Resins[#Data],4,FALSE)/VLOOKUP(A1077,[1]!T_Printers[#Data],5,FALSE),1)&lt;=_xlfn.XLOOKUP(B1077,[1]Printers!L:L,[1]Printers!O:O,1,0,),ROUND(VLOOKUP(C1077,[1]!T_Resins[#Data],4,FALSE)/VLOOKUP(A1077,[1]!T_Printers[#Data],5,FALSE),1),ROUND(VLOOKUP(C1077,[1]!T_Resins[#Data],4,FALSE)/VLOOKUP(A1077,[1]!T_Printers[#Data],5,FALSE),1)&gt;_xlfn.XLOOKUP(B1077,[1]Printers!L:L,[1]Printers!O:O,1,0,),"")),"")</f>
        <v/>
      </c>
      <c r="J1077" t="str">
        <f>IFERROR(IF(ROUND(_xlfn.XLOOKUP([1]Parameters!B1077,[1]Printers!L:L,[1]Printers!Q:Q,,0)*I1077/10,0)*10&lt;_xlfn.XLOOKUP([1]Parameters!B1077,[1]Printers!L:L,[1]Printers!P:P,,0),ROUND(_xlfn.XLOOKUP([1]Parameters!B1077,[1]Printers!L:L,[1]Printers!Q:Q,,0)*I1077/10,0)*10,_xlfn.XLOOKUP([1]Parameters!B1077,[1]Printers!L:L,[1]Printers!P:P,,0)),"")</f>
        <v/>
      </c>
      <c r="K1077">
        <f>IF(SUM(E1077:J1077)&lt;&gt;0,VLOOKUP(A1077,[1]!T_Printers[#Data],10,FALSE)+VLOOKUP(C1077,[1]!T_Resins[#Data],10,FALSE),"")</f>
        <v>4</v>
      </c>
      <c r="L1077">
        <f>IF(SUM(E1077:J1077)&lt;&gt;0,VLOOKUP(A1077,[1]!T_Printers[#Data],11,FALSE),"")</f>
        <v>5</v>
      </c>
      <c r="M1077">
        <f>IF(SUM(E1077:J1077)&lt;&gt;0,VLOOKUP(C1077,[1]!T_Resins[#Data],8,FALSE),"")</f>
        <v>120</v>
      </c>
      <c r="N1077">
        <f>IF(_xlfn.XLOOKUP(B1077,[1]Printers!$L:$L,[1]Printers!$R:$R,0,0)&gt;0,[1]Parameters!M1077,IF(SUM(E1077:J1077)&lt;&gt;0,VLOOKUP(C1077,[1]!T_Resins[#Data],9,FALSE),""))</f>
        <v>120</v>
      </c>
      <c r="O1077" t="str">
        <f t="shared" si="16"/>
        <v>CrealityHalotOne</v>
      </c>
    </row>
    <row r="1078" spans="1:15" x14ac:dyDescent="0.25">
      <c r="A1078" t="str">
        <f t="array" ref="A1078">IF(ROW()-1&gt;COUNTA([1]!T_Printers[Printers])*COUNTA([1]!T_Resins[Resins]),"",INDEX([1]!T_Printers[Printers],INT((ROW()-2)/COUNTA([1]!T_Resins[Resins])+1)))</f>
        <v>Creality Halot One</v>
      </c>
      <c r="B1078" t="str">
        <f>_xlfn.XLOOKUP(A1078,[1]!T_Printers[Printers],[1]!T_Printers[Icon link],,0)</f>
        <v>CrealityHalotOne</v>
      </c>
      <c r="C1078" t="str">
        <f t="array" ref="C1078">IF(ROW()-1&gt;COUNTA([1]!T_Printers[Printers])*COUNTA([1]!T_Resins[Resins]),"",INDEX([1]!T_Resins[Resins],MOD(ROW()-2,COUNTA([1]!T_Resins[Resins]))+1))</f>
        <v xml:space="preserve">Dental Sand A3 (Обновленная версия) </v>
      </c>
      <c r="D1078">
        <f>IF(SUM(E1078:J1078)&lt;&gt;0,IF(ROW()-1&gt;COUNTA([1]!T_Printers[Printers])*COUNTA([1]!T_Resins[Resins]),"",2),"")</f>
        <v>2</v>
      </c>
      <c r="E1078" cm="1">
        <f t="array" ref="E1078">IFERROR(IF(ROW()-1&gt;COUNTA([1]!T_Printers[Printers])*COUNTA([1]!T_Resins[Resins]),"",_xlfn.IFS(ROUND(VLOOKUP(C1078,[1]!T_Resins[#Data],2,FALSE)/VLOOKUP(A1078,[1]!T_Printers[#Data],5,FALSE),1)&lt;=_xlfn.XLOOKUP(B1078,[1]Printers!L:L,[1]Printers!O:O,1,0,),ROUND(VLOOKUP(C1078,[1]!T_Resins[#Data],2,FALSE)/VLOOKUP(A1078,[1]!T_Printers[#Data],5,FALSE),1),ROUND(VLOOKUP(C1078,[1]!T_Resins[#Data],2,FALSE)/VLOOKUP(A1078,[1]!T_Printers[#Data],5,FALSE),1)&gt;_xlfn.XLOOKUP(B1078,[1]Printers!L:L,[1]Printers!O:O,1,0,),10)),"Используйте слой 100 мкм")</f>
        <v>9.6</v>
      </c>
      <c r="F1078">
        <f>IFERROR(IF(ROUND(_xlfn.XLOOKUP([1]Parameters!B1078,[1]Printers!L:L,[1]Printers!Q:Q,,0)*E1078/10,0)*10&lt;_xlfn.XLOOKUP([1]Parameters!B1078,[1]Printers!L:L,[1]Printers!P:P,,0),ROUND(_xlfn.XLOOKUP([1]Parameters!B1078,[1]Printers!L:L,[1]Printers!Q:Q,,0)*E1078/10,0)*10,_xlfn.XLOOKUP([1]Parameters!B1078,[1]Printers!L:L,[1]Printers!P:P,,0)),"")</f>
        <v>70</v>
      </c>
      <c r="G1078" cm="1">
        <f t="array" ref="G1078">IFERROR(IF(ROW()-1&gt;COUNTA([1]!T_Printers[Printers])*COUNTA([1]!T_Resins[Resins]),"",_xlfn.IFS(ROUND(VLOOKUP(C1078,[1]!T_Resins[#Data],3,FALSE)/VLOOKUP(A1078,[1]!T_Printers[#Data],5,FALSE),1)&lt;=_xlfn.XLOOKUP(B1078,[1]Printers!L:L,[1]Printers!O:O,1,0,),ROUND(VLOOKUP(C1078,[1]!T_Resins[#Data],3,FALSE)/VLOOKUP(A1078,[1]!T_Printers[#Data],5,FALSE),1),ROUND(VLOOKUP(C1078,[1]!T_Resins[#Data],3,FALSE)/VLOOKUP(A1078,[1]!T_Printers[#Data],5,FALSE),1)&gt;_xlfn.XLOOKUP(B1078,[1]Printers!L:L,[1]Printers!O:O,1,0,),10)),"")</f>
        <v>10</v>
      </c>
      <c r="H1078">
        <f>IFERROR(IF(ROUND(_xlfn.XLOOKUP([1]Parameters!B1078,[1]Printers!L:L,[1]Printers!Q:Q,,0)*G1078/10,0)*10&lt;_xlfn.XLOOKUP([1]Parameters!B1078,[1]Printers!L:L,[1]Printers!P:P,,0),ROUND(_xlfn.XLOOKUP([1]Parameters!B1078,[1]Printers!L:L,[1]Printers!Q:Q,,0)*G1078/10,0)*10,_xlfn.XLOOKUP([1]Parameters!B1078,[1]Printers!L:L,[1]Printers!P:P,,0)),"")</f>
        <v>70</v>
      </c>
      <c r="I1078" s="3" t="str" cm="1">
        <f t="array" ref="I1078">IFERROR(IF(ROW()-1&gt;COUNTA([1]!T_Printers[Printers])*COUNTA([1]!T_Resins[Resins]),"",_xlfn.IFS(ROUND(VLOOKUP(C1078,[1]!T_Resins[#Data],4,FALSE)/VLOOKUP(A1078,[1]!T_Printers[#Data],5,FALSE),1)&lt;=_xlfn.XLOOKUP(B1078,[1]Printers!L:L,[1]Printers!O:O,1,0,),ROUND(VLOOKUP(C1078,[1]!T_Resins[#Data],4,FALSE)/VLOOKUP(A1078,[1]!T_Printers[#Data],5,FALSE),1),ROUND(VLOOKUP(C1078,[1]!T_Resins[#Data],4,FALSE)/VLOOKUP(A1078,[1]!T_Printers[#Data],5,FALSE),1)&gt;_xlfn.XLOOKUP(B1078,[1]Printers!L:L,[1]Printers!O:O,1,0,),"")),"")</f>
        <v/>
      </c>
      <c r="J1078" t="str">
        <f>IFERROR(IF(ROUND(_xlfn.XLOOKUP([1]Parameters!B1078,[1]Printers!L:L,[1]Printers!Q:Q,,0)*I1078/10,0)*10&lt;_xlfn.XLOOKUP([1]Parameters!B1078,[1]Printers!L:L,[1]Printers!P:P,,0),ROUND(_xlfn.XLOOKUP([1]Parameters!B1078,[1]Printers!L:L,[1]Printers!Q:Q,,0)*I1078/10,0)*10,_xlfn.XLOOKUP([1]Parameters!B1078,[1]Printers!L:L,[1]Printers!P:P,,0)),"")</f>
        <v/>
      </c>
      <c r="K1078">
        <f>IF(SUM(E1078:J1078)&lt;&gt;0,VLOOKUP(A1078,[1]!T_Printers[#Data],10,FALSE)+VLOOKUP(C1078,[1]!T_Resins[#Data],10,FALSE),"")</f>
        <v>4</v>
      </c>
      <c r="L1078">
        <f>IF(SUM(E1078:J1078)&lt;&gt;0,VLOOKUP(A1078,[1]!T_Printers[#Data],11,FALSE),"")</f>
        <v>5</v>
      </c>
      <c r="M1078">
        <f>IF(SUM(E1078:J1078)&lt;&gt;0,VLOOKUP(C1078,[1]!T_Resins[#Data],8,FALSE),"")</f>
        <v>120</v>
      </c>
      <c r="N1078">
        <f>IF(_xlfn.XLOOKUP(B1078,[1]Printers!$L:$L,[1]Printers!$R:$R,0,0)&gt;0,[1]Parameters!M1078,IF(SUM(E1078:J1078)&lt;&gt;0,VLOOKUP(C1078,[1]!T_Resins[#Data],9,FALSE),""))</f>
        <v>120</v>
      </c>
      <c r="O1078" t="str">
        <f t="shared" si="16"/>
        <v>CrealityHalotOne</v>
      </c>
    </row>
    <row r="1079" spans="1:15" x14ac:dyDescent="0.25">
      <c r="A1079" t="str">
        <f t="array" ref="A1079">IF(ROW()-1&gt;COUNTA([1]!T_Printers[Printers])*COUNTA([1]!T_Resins[Resins]),"",INDEX([1]!T_Printers[Printers],INT((ROW()-2)/COUNTA([1]!T_Resins[Resins])+1)))</f>
        <v>Creality Halot One</v>
      </c>
      <c r="B1079" t="str">
        <f>_xlfn.XLOOKUP(A1079,[1]!T_Printers[Printers],[1]!T_Printers[Icon link],,0)</f>
        <v>CrealityHalotOne</v>
      </c>
      <c r="C1079" t="str">
        <f t="array" ref="C1079">IF(ROW()-1&gt;COUNTA([1]!T_Printers[Printers])*COUNTA([1]!T_Resins[Resins]),"",INDEX([1]!T_Resins[Resins],MOD(ROW()-2,COUNTA([1]!T_Resins[Resins]))+1))</f>
        <v>Dental Sand Pro A1-A2 (Crown LT)</v>
      </c>
      <c r="D1079">
        <f>IF(SUM(E1079:J1079)&lt;&gt;0,IF(ROW()-1&gt;COUNTA([1]!T_Printers[Printers])*COUNTA([1]!T_Resins[Resins]),"",2),"")</f>
        <v>2</v>
      </c>
      <c r="E1079" cm="1">
        <f t="array" ref="E1079">IFERROR(IF(ROW()-1&gt;COUNTA([1]!T_Printers[Printers])*COUNTA([1]!T_Resins[Resins]),"",_xlfn.IFS(ROUND(VLOOKUP(C1079,[1]!T_Resins[#Data],2,FALSE)/VLOOKUP(A1079,[1]!T_Printers[#Data],5,FALSE),1)&lt;=_xlfn.XLOOKUP(B1079,[1]Printers!L:L,[1]Printers!O:O,1,0,),ROUND(VLOOKUP(C1079,[1]!T_Resins[#Data],2,FALSE)/VLOOKUP(A1079,[1]!T_Printers[#Data],5,FALSE),1),ROUND(VLOOKUP(C1079,[1]!T_Resins[#Data],2,FALSE)/VLOOKUP(A1079,[1]!T_Printers[#Data],5,FALSE),1)&gt;_xlfn.XLOOKUP(B1079,[1]Printers!L:L,[1]Printers!O:O,1,0,),10)),"Используйте слой 100 мкм")</f>
        <v>10</v>
      </c>
      <c r="F1079">
        <f>IFERROR(IF(ROUND(_xlfn.XLOOKUP([1]Parameters!B1079,[1]Printers!L:L,[1]Printers!Q:Q,,0)*E1079/10,0)*10&lt;_xlfn.XLOOKUP([1]Parameters!B1079,[1]Printers!L:L,[1]Printers!P:P,,0),ROUND(_xlfn.XLOOKUP([1]Parameters!B1079,[1]Printers!L:L,[1]Printers!Q:Q,,0)*E1079/10,0)*10,_xlfn.XLOOKUP([1]Parameters!B1079,[1]Printers!L:L,[1]Printers!P:P,,0)),"")</f>
        <v>70</v>
      </c>
      <c r="G1079" cm="1">
        <f t="array" ref="G1079">IFERROR(IF(ROW()-1&gt;COUNTA([1]!T_Printers[Printers])*COUNTA([1]!T_Resins[Resins]),"",_xlfn.IFS(ROUND(VLOOKUP(C1079,[1]!T_Resins[#Data],3,FALSE)/VLOOKUP(A1079,[1]!T_Printers[#Data],5,FALSE),1)&lt;=_xlfn.XLOOKUP(B1079,[1]Printers!L:L,[1]Printers!O:O,1,0,),ROUND(VLOOKUP(C1079,[1]!T_Resins[#Data],3,FALSE)/VLOOKUP(A1079,[1]!T_Printers[#Data],5,FALSE),1),ROUND(VLOOKUP(C1079,[1]!T_Resins[#Data],3,FALSE)/VLOOKUP(A1079,[1]!T_Printers[#Data],5,FALSE),1)&gt;_xlfn.XLOOKUP(B1079,[1]Printers!L:L,[1]Printers!O:O,1,0,),10)),"")</f>
        <v>10</v>
      </c>
      <c r="H1079">
        <f>IFERROR(IF(ROUND(_xlfn.XLOOKUP([1]Parameters!B1079,[1]Printers!L:L,[1]Printers!Q:Q,,0)*G1079/10,0)*10&lt;_xlfn.XLOOKUP([1]Parameters!B1079,[1]Printers!L:L,[1]Printers!P:P,,0),ROUND(_xlfn.XLOOKUP([1]Parameters!B1079,[1]Printers!L:L,[1]Printers!Q:Q,,0)*G1079/10,0)*10,_xlfn.XLOOKUP([1]Parameters!B1079,[1]Printers!L:L,[1]Printers!P:P,,0)),"")</f>
        <v>70</v>
      </c>
      <c r="I1079" s="3" t="str" cm="1">
        <f t="array" ref="I1079">IFERROR(IF(ROW()-1&gt;COUNTA([1]!T_Printers[Printers])*COUNTA([1]!T_Resins[Resins]),"",_xlfn.IFS(ROUND(VLOOKUP(C1079,[1]!T_Resins[#Data],4,FALSE)/VLOOKUP(A1079,[1]!T_Printers[#Data],5,FALSE),1)&lt;=_xlfn.XLOOKUP(B1079,[1]Printers!L:L,[1]Printers!O:O,1,0,),ROUND(VLOOKUP(C1079,[1]!T_Resins[#Data],4,FALSE)/VLOOKUP(A1079,[1]!T_Printers[#Data],5,FALSE),1),ROUND(VLOOKUP(C1079,[1]!T_Resins[#Data],4,FALSE)/VLOOKUP(A1079,[1]!T_Printers[#Data],5,FALSE),1)&gt;_xlfn.XLOOKUP(B1079,[1]Printers!L:L,[1]Printers!O:O,1,0,),"")),"")</f>
        <v/>
      </c>
      <c r="J1079" t="str">
        <f>IFERROR(IF(ROUND(_xlfn.XLOOKUP([1]Parameters!B1079,[1]Printers!L:L,[1]Printers!Q:Q,,0)*I1079/10,0)*10&lt;_xlfn.XLOOKUP([1]Parameters!B1079,[1]Printers!L:L,[1]Printers!P:P,,0),ROUND(_xlfn.XLOOKUP([1]Parameters!B1079,[1]Printers!L:L,[1]Printers!Q:Q,,0)*I1079/10,0)*10,_xlfn.XLOOKUP([1]Parameters!B1079,[1]Printers!L:L,[1]Printers!P:P,,0)),"")</f>
        <v/>
      </c>
      <c r="K1079">
        <f>IF(SUM(E1079:J1079)&lt;&gt;0,VLOOKUP(A1079,[1]!T_Printers[#Data],10,FALSE)+VLOOKUP(C1079,[1]!T_Resins[#Data],10,FALSE),"")</f>
        <v>4</v>
      </c>
      <c r="L1079">
        <f>IF(SUM(E1079:J1079)&lt;&gt;0,VLOOKUP(A1079,[1]!T_Printers[#Data],11,FALSE),"")</f>
        <v>5</v>
      </c>
      <c r="M1079">
        <f>IF(SUM(E1079:J1079)&lt;&gt;0,VLOOKUP(C1079,[1]!T_Resins[#Data],8,FALSE),"")</f>
        <v>120</v>
      </c>
      <c r="N1079">
        <f>IF(_xlfn.XLOOKUP(B1079,[1]Printers!$L:$L,[1]Printers!$R:$R,0,0)&gt;0,[1]Parameters!M1079,IF(SUM(E1079:J1079)&lt;&gt;0,VLOOKUP(C1079,[1]!T_Resins[#Data],9,FALSE),""))</f>
        <v>120</v>
      </c>
      <c r="O1079" t="str">
        <f t="shared" si="16"/>
        <v>CrealityHalotOne</v>
      </c>
    </row>
    <row r="1080" spans="1:15" x14ac:dyDescent="0.25">
      <c r="A1080" t="str">
        <f t="array" ref="A1080">IF(ROW()-1&gt;COUNTA([1]!T_Printers[Printers])*COUNTA([1]!T_Resins[Resins]),"",INDEX([1]!T_Printers[Printers],INT((ROW()-2)/COUNTA([1]!T_Resins[Resins])+1)))</f>
        <v>Creality Halot One</v>
      </c>
      <c r="B1080" t="str">
        <f>_xlfn.XLOOKUP(A1080,[1]!T_Printers[Printers],[1]!T_Printers[Icon link],,0)</f>
        <v>CrealityHalotOne</v>
      </c>
      <c r="C1080" t="str">
        <f t="array" ref="C1080">IF(ROW()-1&gt;COUNTA([1]!T_Printers[Printers])*COUNTA([1]!T_Resins[Resins]),"",INDEX([1]!T_Resins[Resins],MOD(ROW()-2,COUNTA([1]!T_Resins[Resins]))+1))</f>
        <v>Dental Sand Pro A3 (Crown LT)</v>
      </c>
      <c r="D1080">
        <f>IF(SUM(E1080:J1080)&lt;&gt;0,IF(ROW()-1&gt;COUNTA([1]!T_Printers[Printers])*COUNTA([1]!T_Resins[Resins]),"",2),"")</f>
        <v>2</v>
      </c>
      <c r="E1080" cm="1">
        <f t="array" ref="E1080">IFERROR(IF(ROW()-1&gt;COUNTA([1]!T_Printers[Printers])*COUNTA([1]!T_Resins[Resins]),"",_xlfn.IFS(ROUND(VLOOKUP(C1080,[1]!T_Resins[#Data],2,FALSE)/VLOOKUP(A1080,[1]!T_Printers[#Data],5,FALSE),1)&lt;=_xlfn.XLOOKUP(B1080,[1]Printers!L:L,[1]Printers!O:O,1,0,),ROUND(VLOOKUP(C1080,[1]!T_Resins[#Data],2,FALSE)/VLOOKUP(A1080,[1]!T_Printers[#Data],5,FALSE),1),ROUND(VLOOKUP(C1080,[1]!T_Resins[#Data],2,FALSE)/VLOOKUP(A1080,[1]!T_Printers[#Data],5,FALSE),1)&gt;_xlfn.XLOOKUP(B1080,[1]Printers!L:L,[1]Printers!O:O,1,0,),10)),"Используйте слой 100 мкм")</f>
        <v>10</v>
      </c>
      <c r="F1080">
        <f>IFERROR(IF(ROUND(_xlfn.XLOOKUP([1]Parameters!B1080,[1]Printers!L:L,[1]Printers!Q:Q,,0)*E1080/10,0)*10&lt;_xlfn.XLOOKUP([1]Parameters!B1080,[1]Printers!L:L,[1]Printers!P:P,,0),ROUND(_xlfn.XLOOKUP([1]Parameters!B1080,[1]Printers!L:L,[1]Printers!Q:Q,,0)*E1080/10,0)*10,_xlfn.XLOOKUP([1]Parameters!B1080,[1]Printers!L:L,[1]Printers!P:P,,0)),"")</f>
        <v>70</v>
      </c>
      <c r="G1080" cm="1">
        <f t="array" ref="G1080">IFERROR(IF(ROW()-1&gt;COUNTA([1]!T_Printers[Printers])*COUNTA([1]!T_Resins[Resins]),"",_xlfn.IFS(ROUND(VLOOKUP(C1080,[1]!T_Resins[#Data],3,FALSE)/VLOOKUP(A1080,[1]!T_Printers[#Data],5,FALSE),1)&lt;=_xlfn.XLOOKUP(B1080,[1]Printers!L:L,[1]Printers!O:O,1,0,),ROUND(VLOOKUP(C1080,[1]!T_Resins[#Data],3,FALSE)/VLOOKUP(A1080,[1]!T_Printers[#Data],5,FALSE),1),ROUND(VLOOKUP(C1080,[1]!T_Resins[#Data],3,FALSE)/VLOOKUP(A1080,[1]!T_Printers[#Data],5,FALSE),1)&gt;_xlfn.XLOOKUP(B1080,[1]Printers!L:L,[1]Printers!O:O,1,0,),10)),"")</f>
        <v>10</v>
      </c>
      <c r="H1080">
        <f>IFERROR(IF(ROUND(_xlfn.XLOOKUP([1]Parameters!B1080,[1]Printers!L:L,[1]Printers!Q:Q,,0)*G1080/10,0)*10&lt;_xlfn.XLOOKUP([1]Parameters!B1080,[1]Printers!L:L,[1]Printers!P:P,,0),ROUND(_xlfn.XLOOKUP([1]Parameters!B1080,[1]Printers!L:L,[1]Printers!Q:Q,,0)*G1080/10,0)*10,_xlfn.XLOOKUP([1]Parameters!B1080,[1]Printers!L:L,[1]Printers!P:P,,0)),"")</f>
        <v>70</v>
      </c>
      <c r="I1080" s="3" t="str" cm="1">
        <f t="array" ref="I1080">IFERROR(IF(ROW()-1&gt;COUNTA([1]!T_Printers[Printers])*COUNTA([1]!T_Resins[Resins]),"",_xlfn.IFS(ROUND(VLOOKUP(C1080,[1]!T_Resins[#Data],4,FALSE)/VLOOKUP(A1080,[1]!T_Printers[#Data],5,FALSE),1)&lt;=_xlfn.XLOOKUP(B1080,[1]Printers!L:L,[1]Printers!O:O,1,0,),ROUND(VLOOKUP(C1080,[1]!T_Resins[#Data],4,FALSE)/VLOOKUP(A1080,[1]!T_Printers[#Data],5,FALSE),1),ROUND(VLOOKUP(C1080,[1]!T_Resins[#Data],4,FALSE)/VLOOKUP(A1080,[1]!T_Printers[#Data],5,FALSE),1)&gt;_xlfn.XLOOKUP(B1080,[1]Printers!L:L,[1]Printers!O:O,1,0,),"")),"")</f>
        <v/>
      </c>
      <c r="J1080" t="str">
        <f>IFERROR(IF(ROUND(_xlfn.XLOOKUP([1]Parameters!B1080,[1]Printers!L:L,[1]Printers!Q:Q,,0)*I1080/10,0)*10&lt;_xlfn.XLOOKUP([1]Parameters!B1080,[1]Printers!L:L,[1]Printers!P:P,,0),ROUND(_xlfn.XLOOKUP([1]Parameters!B1080,[1]Printers!L:L,[1]Printers!Q:Q,,0)*I1080/10,0)*10,_xlfn.XLOOKUP([1]Parameters!B1080,[1]Printers!L:L,[1]Printers!P:P,,0)),"")</f>
        <v/>
      </c>
      <c r="K1080">
        <f>IF(SUM(E1080:J1080)&lt;&gt;0,VLOOKUP(A1080,[1]!T_Printers[#Data],10,FALSE)+VLOOKUP(C1080,[1]!T_Resins[#Data],10,FALSE),"")</f>
        <v>4</v>
      </c>
      <c r="L1080">
        <f>IF(SUM(E1080:J1080)&lt;&gt;0,VLOOKUP(A1080,[1]!T_Printers[#Data],11,FALSE),"")</f>
        <v>5</v>
      </c>
      <c r="M1080">
        <f>IF(SUM(E1080:J1080)&lt;&gt;0,VLOOKUP(C1080,[1]!T_Resins[#Data],8,FALSE),"")</f>
        <v>120</v>
      </c>
      <c r="N1080">
        <f>IF(_xlfn.XLOOKUP(B1080,[1]Printers!$L:$L,[1]Printers!$R:$R,0,0)&gt;0,[1]Parameters!M1080,IF(SUM(E1080:J1080)&lt;&gt;0,VLOOKUP(C1080,[1]!T_Resins[#Data],9,FALSE),""))</f>
        <v>120</v>
      </c>
      <c r="O1080" t="str">
        <f t="shared" si="16"/>
        <v>CrealityHalotOne</v>
      </c>
    </row>
    <row r="1081" spans="1:15" x14ac:dyDescent="0.25">
      <c r="A1081" t="str">
        <f t="array" ref="A1081">IF(ROW()-1&gt;COUNTA([1]!T_Printers[Printers])*COUNTA([1]!T_Resins[Resins]),"",INDEX([1]!T_Printers[Printers],INT((ROW()-2)/COUNTA([1]!T_Resins[Resins])+1)))</f>
        <v>Creality Halot One</v>
      </c>
      <c r="B1081" t="str">
        <f>_xlfn.XLOOKUP(A1081,[1]!T_Printers[Printers],[1]!T_Printers[Icon link],,0)</f>
        <v>CrealityHalotOne</v>
      </c>
      <c r="C1081" t="str">
        <f t="array" ref="C1081">IF(ROW()-1&gt;COUNTA([1]!T_Printers[Printers])*COUNTA([1]!T_Resins[Resins]),"",INDEX([1]!T_Resins[Resins],MOD(ROW()-2,COUNTA([1]!T_Resins[Resins]))+1))</f>
        <v>Dental Splint Soft</v>
      </c>
      <c r="D1081">
        <f>IF(SUM(E1081:J1081)&lt;&gt;0,IF(ROW()-1&gt;COUNTA([1]!T_Printers[Printers])*COUNTA([1]!T_Resins[Resins]),"",2),"")</f>
        <v>2</v>
      </c>
      <c r="E1081" cm="1">
        <f t="array" ref="E1081">IFERROR(IF(ROW()-1&gt;COUNTA([1]!T_Printers[Printers])*COUNTA([1]!T_Resins[Resins]),"",_xlfn.IFS(ROUND(VLOOKUP(C1081,[1]!T_Resins[#Data],2,FALSE)/VLOOKUP(A1081,[1]!T_Printers[#Data],5,FALSE),1)&lt;=_xlfn.XLOOKUP(B1081,[1]Printers!L:L,[1]Printers!O:O,1,0,),ROUND(VLOOKUP(C1081,[1]!T_Resins[#Data],2,FALSE)/VLOOKUP(A1081,[1]!T_Printers[#Data],5,FALSE),1),ROUND(VLOOKUP(C1081,[1]!T_Resins[#Data],2,FALSE)/VLOOKUP(A1081,[1]!T_Printers[#Data],5,FALSE),1)&gt;_xlfn.XLOOKUP(B1081,[1]Printers!L:L,[1]Printers!O:O,1,0,),10)),"Используйте слой 100 мкм")</f>
        <v>10</v>
      </c>
      <c r="F1081">
        <f>IFERROR(IF(ROUND(_xlfn.XLOOKUP([1]Parameters!B1081,[1]Printers!L:L,[1]Printers!Q:Q,,0)*E1081/10,0)*10&lt;_xlfn.XLOOKUP([1]Parameters!B1081,[1]Printers!L:L,[1]Printers!P:P,,0),ROUND(_xlfn.XLOOKUP([1]Parameters!B1081,[1]Printers!L:L,[1]Printers!Q:Q,,0)*E1081/10,0)*10,_xlfn.XLOOKUP([1]Parameters!B1081,[1]Printers!L:L,[1]Printers!P:P,,0)),"")</f>
        <v>70</v>
      </c>
      <c r="G1081" cm="1">
        <f t="array" ref="G1081">IFERROR(IF(ROW()-1&gt;COUNTA([1]!T_Printers[Printers])*COUNTA([1]!T_Resins[Resins]),"",_xlfn.IFS(ROUND(VLOOKUP(C1081,[1]!T_Resins[#Data],3,FALSE)/VLOOKUP(A1081,[1]!T_Printers[#Data],5,FALSE),1)&lt;=_xlfn.XLOOKUP(B1081,[1]Printers!L:L,[1]Printers!O:O,1,0,),ROUND(VLOOKUP(C1081,[1]!T_Resins[#Data],3,FALSE)/VLOOKUP(A1081,[1]!T_Printers[#Data],5,FALSE),1),ROUND(VLOOKUP(C1081,[1]!T_Resins[#Data],3,FALSE)/VLOOKUP(A1081,[1]!T_Printers[#Data],5,FALSE),1)&gt;_xlfn.XLOOKUP(B1081,[1]Printers!L:L,[1]Printers!O:O,1,0,),10)),"")</f>
        <v>10</v>
      </c>
      <c r="H1081">
        <f>IFERROR(IF(ROUND(_xlfn.XLOOKUP([1]Parameters!B1081,[1]Printers!L:L,[1]Printers!Q:Q,,0)*G1081/10,0)*10&lt;_xlfn.XLOOKUP([1]Parameters!B1081,[1]Printers!L:L,[1]Printers!P:P,,0),ROUND(_xlfn.XLOOKUP([1]Parameters!B1081,[1]Printers!L:L,[1]Printers!Q:Q,,0)*G1081/10,0)*10,_xlfn.XLOOKUP([1]Parameters!B1081,[1]Printers!L:L,[1]Printers!P:P,,0)),"")</f>
        <v>70</v>
      </c>
      <c r="I1081" s="3" t="str" cm="1">
        <f t="array" ref="I1081">IFERROR(IF(ROW()-1&gt;COUNTA([1]!T_Printers[Printers])*COUNTA([1]!T_Resins[Resins]),"",_xlfn.IFS(ROUND(VLOOKUP(C1081,[1]!T_Resins[#Data],4,FALSE)/VLOOKUP(A1081,[1]!T_Printers[#Data],5,FALSE),1)&lt;=_xlfn.XLOOKUP(B1081,[1]Printers!L:L,[1]Printers!O:O,1,0,),ROUND(VLOOKUP(C1081,[1]!T_Resins[#Data],4,FALSE)/VLOOKUP(A1081,[1]!T_Printers[#Data],5,FALSE),1),ROUND(VLOOKUP(C1081,[1]!T_Resins[#Data],4,FALSE)/VLOOKUP(A1081,[1]!T_Printers[#Data],5,FALSE),1)&gt;_xlfn.XLOOKUP(B1081,[1]Printers!L:L,[1]Printers!O:O,1,0,),"")),"")</f>
        <v/>
      </c>
      <c r="J1081" t="str">
        <f>IFERROR(IF(ROUND(_xlfn.XLOOKUP([1]Parameters!B1081,[1]Printers!L:L,[1]Printers!Q:Q,,0)*I1081/10,0)*10&lt;_xlfn.XLOOKUP([1]Parameters!B1081,[1]Printers!L:L,[1]Printers!P:P,,0),ROUND(_xlfn.XLOOKUP([1]Parameters!B1081,[1]Printers!L:L,[1]Printers!Q:Q,,0)*I1081/10,0)*10,_xlfn.XLOOKUP([1]Parameters!B1081,[1]Printers!L:L,[1]Printers!P:P,,0)),"")</f>
        <v/>
      </c>
      <c r="K1081">
        <f>IF(SUM(E1081:J1081)&lt;&gt;0,VLOOKUP(A1081,[1]!T_Printers[#Data],10,FALSE)+VLOOKUP(C1081,[1]!T_Resins[#Data],10,FALSE),"")</f>
        <v>3</v>
      </c>
      <c r="L1081">
        <f>IF(SUM(E1081:J1081)&lt;&gt;0,VLOOKUP(A1081,[1]!T_Printers[#Data],11,FALSE),"")</f>
        <v>5</v>
      </c>
      <c r="M1081">
        <f>IF(SUM(E1081:J1081)&lt;&gt;0,VLOOKUP(C1081,[1]!T_Resins[#Data],8,FALSE),"")</f>
        <v>60</v>
      </c>
      <c r="N1081">
        <f>IF(_xlfn.XLOOKUP(B1081,[1]Printers!$L:$L,[1]Printers!$R:$R,0,0)&gt;0,[1]Parameters!M1081,IF(SUM(E1081:J1081)&lt;&gt;0,VLOOKUP(C1081,[1]!T_Resins[#Data],9,FALSE),""))</f>
        <v>60</v>
      </c>
      <c r="O1081" t="str">
        <f t="shared" si="16"/>
        <v>CrealityHalotOne</v>
      </c>
    </row>
    <row r="1082" spans="1:15" x14ac:dyDescent="0.25">
      <c r="A1082" t="str">
        <f t="array" ref="A1082">IF(ROW()-1&gt;COUNTA([1]!T_Printers[Printers])*COUNTA([1]!T_Resins[Resins]),"",INDEX([1]!T_Printers[Printers],INT((ROW()-2)/COUNTA([1]!T_Resins[Resins])+1)))</f>
        <v>Creality Halot One</v>
      </c>
      <c r="B1082" t="str">
        <f>_xlfn.XLOOKUP(A1082,[1]!T_Printers[Printers],[1]!T_Printers[Icon link],,0)</f>
        <v>CrealityHalotOne</v>
      </c>
      <c r="C1082" t="str">
        <f t="array" ref="C1082">IF(ROW()-1&gt;COUNTA([1]!T_Printers[Printers])*COUNTA([1]!T_Resins[Resins]),"",INDEX([1]!T_Resins[Resins],MOD(ROW()-2,COUNTA([1]!T_Resins[Resins]))+1))</f>
        <v>Dental Tray</v>
      </c>
      <c r="D1082">
        <f>IF(SUM(E1082:J1082)&lt;&gt;0,IF(ROW()-1&gt;COUNTA([1]!T_Printers[Printers])*COUNTA([1]!T_Resins[Resins]),"",2),"")</f>
        <v>2</v>
      </c>
      <c r="E1082" t="str" cm="1">
        <f t="array" ref="E1082">IFERROR(IF(ROW()-1&gt;COUNTA([1]!T_Printers[Printers])*COUNTA([1]!T_Resins[Resins]),"",_xlfn.IFS(ROUND(VLOOKUP(C1082,[1]!T_Resins[#Data],2,FALSE)/VLOOKUP(A1082,[1]!T_Printers[#Data],5,FALSE),1)&lt;=_xlfn.XLOOKUP(B1082,[1]Printers!L:L,[1]Printers!O:O,1,0,),ROUND(VLOOKUP(C1082,[1]!T_Resins[#Data],2,FALSE)/VLOOKUP(A1082,[1]!T_Printers[#Data],5,FALSE),1),ROUND(VLOOKUP(C1082,[1]!T_Resins[#Data],2,FALSE)/VLOOKUP(A1082,[1]!T_Printers[#Data],5,FALSE),1)&gt;_xlfn.XLOOKUP(B1082,[1]Printers!L:L,[1]Printers!O:O,1,0,),10)),"Используйте слой 100 мкм")</f>
        <v>Используйте слой 100 мкм</v>
      </c>
      <c r="F1082" t="str">
        <f>IFERROR(IF(ROUND(_xlfn.XLOOKUP([1]Parameters!B1082,[1]Printers!L:L,[1]Printers!Q:Q,,0)*E1082/10,0)*10&lt;_xlfn.XLOOKUP([1]Parameters!B1082,[1]Printers!L:L,[1]Printers!P:P,,0),ROUND(_xlfn.XLOOKUP([1]Parameters!B1082,[1]Printers!L:L,[1]Printers!Q:Q,,0)*E1082/10,0)*10,_xlfn.XLOOKUP([1]Parameters!B1082,[1]Printers!L:L,[1]Printers!P:P,,0)),"")</f>
        <v/>
      </c>
      <c r="G1082" cm="1">
        <f t="array" ref="G1082">IFERROR(IF(ROW()-1&gt;COUNTA([1]!T_Printers[Printers])*COUNTA([1]!T_Resins[Resins]),"",_xlfn.IFS(ROUND(VLOOKUP(C1082,[1]!T_Resins[#Data],3,FALSE)/VLOOKUP(A1082,[1]!T_Printers[#Data],5,FALSE),1)&lt;=_xlfn.XLOOKUP(B1082,[1]Printers!L:L,[1]Printers!O:O,1,0,),ROUND(VLOOKUP(C1082,[1]!T_Resins[#Data],3,FALSE)/VLOOKUP(A1082,[1]!T_Printers[#Data],5,FALSE),1),ROUND(VLOOKUP(C1082,[1]!T_Resins[#Data],3,FALSE)/VLOOKUP(A1082,[1]!T_Printers[#Data],5,FALSE),1)&gt;_xlfn.XLOOKUP(B1082,[1]Printers!L:L,[1]Printers!O:O,1,0,),10)),"")</f>
        <v>8.5</v>
      </c>
      <c r="H1082">
        <f>IFERROR(IF(ROUND(_xlfn.XLOOKUP([1]Parameters!B1082,[1]Printers!L:L,[1]Printers!Q:Q,,0)*G1082/10,0)*10&lt;_xlfn.XLOOKUP([1]Parameters!B1082,[1]Printers!L:L,[1]Printers!P:P,,0),ROUND(_xlfn.XLOOKUP([1]Parameters!B1082,[1]Printers!L:L,[1]Printers!Q:Q,,0)*G1082/10,0)*10,_xlfn.XLOOKUP([1]Parameters!B1082,[1]Printers!L:L,[1]Printers!P:P,,0)),"")</f>
        <v>70</v>
      </c>
      <c r="I1082" s="3" t="str" cm="1">
        <f t="array" ref="I1082">IFERROR(IF(ROW()-1&gt;COUNTA([1]!T_Printers[Printers])*COUNTA([1]!T_Resins[Resins]),"",_xlfn.IFS(ROUND(VLOOKUP(C1082,[1]!T_Resins[#Data],4,FALSE)/VLOOKUP(A1082,[1]!T_Printers[#Data],5,FALSE),1)&lt;=_xlfn.XLOOKUP(B1082,[1]Printers!L:L,[1]Printers!O:O,1,0,),ROUND(VLOOKUP(C1082,[1]!T_Resins[#Data],4,FALSE)/VLOOKUP(A1082,[1]!T_Printers[#Data],5,FALSE),1),ROUND(VLOOKUP(C1082,[1]!T_Resins[#Data],4,FALSE)/VLOOKUP(A1082,[1]!T_Printers[#Data],5,FALSE),1)&gt;_xlfn.XLOOKUP(B1082,[1]Printers!L:L,[1]Printers!O:O,1,0,),"")),"")</f>
        <v/>
      </c>
      <c r="J1082" t="str">
        <f>IFERROR(IF(ROUND(_xlfn.XLOOKUP([1]Parameters!B1082,[1]Printers!L:L,[1]Printers!Q:Q,,0)*I1082/10,0)*10&lt;_xlfn.XLOOKUP([1]Parameters!B1082,[1]Printers!L:L,[1]Printers!P:P,,0),ROUND(_xlfn.XLOOKUP([1]Parameters!B1082,[1]Printers!L:L,[1]Printers!Q:Q,,0)*I1082/10,0)*10,_xlfn.XLOOKUP([1]Parameters!B1082,[1]Printers!L:L,[1]Printers!P:P,,0)),"")</f>
        <v/>
      </c>
      <c r="K1082">
        <f>IF(SUM(E1082:J1082)&lt;&gt;0,VLOOKUP(A1082,[1]!T_Printers[#Data],10,FALSE)+VLOOKUP(C1082,[1]!T_Resins[#Data],10,FALSE),"")</f>
        <v>3</v>
      </c>
      <c r="L1082">
        <f>IF(SUM(E1082:J1082)&lt;&gt;0,VLOOKUP(A1082,[1]!T_Printers[#Data],11,FALSE),"")</f>
        <v>5</v>
      </c>
      <c r="M1082">
        <f>IF(SUM(E1082:J1082)&lt;&gt;0,VLOOKUP(C1082,[1]!T_Resins[#Data],8,FALSE),"")</f>
        <v>120</v>
      </c>
      <c r="N1082">
        <f>IF(_xlfn.XLOOKUP(B1082,[1]Printers!$L:$L,[1]Printers!$R:$R,0,0)&gt;0,[1]Parameters!M1082,IF(SUM(E1082:J1082)&lt;&gt;0,VLOOKUP(C1082,[1]!T_Resins[#Data],9,FALSE),""))</f>
        <v>120</v>
      </c>
      <c r="O1082" t="str">
        <f t="shared" si="16"/>
        <v>CrealityHalotOne</v>
      </c>
    </row>
    <row r="1083" spans="1:15" x14ac:dyDescent="0.25">
      <c r="A1083" t="str">
        <f t="array" ref="A1083">IF(ROW()-1&gt;COUNTA([1]!T_Printers[Printers])*COUNTA([1]!T_Resins[Resins]),"",INDEX([1]!T_Printers[Printers],INT((ROW()-2)/COUNTA([1]!T_Resins[Resins])+1)))</f>
        <v>Creality Halot One</v>
      </c>
      <c r="B1083" t="str">
        <f>_xlfn.XLOOKUP(A1083,[1]!T_Printers[Printers],[1]!T_Printers[Icon link],,0)</f>
        <v>CrealityHalotOne</v>
      </c>
      <c r="C1083" t="str">
        <f t="array" ref="C1083">IF(ROW()-1&gt;COUNTA([1]!T_Printers[Printers])*COUNTA([1]!T_Resins[Resins]),"",INDEX([1]!T_Resins[Resins],MOD(ROW()-2,COUNTA([1]!T_Resins[Resins]))+1))</f>
        <v>Dental Yellow Clear</v>
      </c>
      <c r="D1083">
        <f>IF(SUM(E1083:J1083)&lt;&gt;0,IF(ROW()-1&gt;COUNTA([1]!T_Printers[Printers])*COUNTA([1]!T_Resins[Resins]),"",2),"")</f>
        <v>2</v>
      </c>
      <c r="E1083" cm="1">
        <f t="array" ref="E1083">IFERROR(IF(ROW()-1&gt;COUNTA([1]!T_Printers[Printers])*COUNTA([1]!T_Resins[Resins]),"",_xlfn.IFS(ROUND(VLOOKUP(C1083,[1]!T_Resins[#Data],2,FALSE)/VLOOKUP(A1083,[1]!T_Printers[#Data],5,FALSE),1)&lt;=_xlfn.XLOOKUP(B1083,[1]Printers!L:L,[1]Printers!O:O,1,0,),ROUND(VLOOKUP(C1083,[1]!T_Resins[#Data],2,FALSE)/VLOOKUP(A1083,[1]!T_Printers[#Data],5,FALSE),1),ROUND(VLOOKUP(C1083,[1]!T_Resins[#Data],2,FALSE)/VLOOKUP(A1083,[1]!T_Printers[#Data],5,FALSE),1)&gt;_xlfn.XLOOKUP(B1083,[1]Printers!L:L,[1]Printers!O:O,1,0,),10)),"Используйте слой 100 мкм")</f>
        <v>3.7</v>
      </c>
      <c r="F1083">
        <f>IFERROR(IF(ROUND(_xlfn.XLOOKUP([1]Parameters!B1083,[1]Printers!L:L,[1]Printers!Q:Q,,0)*E1083/10,0)*10&lt;_xlfn.XLOOKUP([1]Parameters!B1083,[1]Printers!L:L,[1]Printers!P:P,,0),ROUND(_xlfn.XLOOKUP([1]Parameters!B1083,[1]Printers!L:L,[1]Printers!Q:Q,,0)*E1083/10,0)*10,_xlfn.XLOOKUP([1]Parameters!B1083,[1]Printers!L:L,[1]Printers!P:P,,0)),"")</f>
        <v>30</v>
      </c>
      <c r="G1083" cm="1">
        <f t="array" ref="G1083">IFERROR(IF(ROW()-1&gt;COUNTA([1]!T_Printers[Printers])*COUNTA([1]!T_Resins[Resins]),"",_xlfn.IFS(ROUND(VLOOKUP(C1083,[1]!T_Resins[#Data],3,FALSE)/VLOOKUP(A1083,[1]!T_Printers[#Data],5,FALSE),1)&lt;=_xlfn.XLOOKUP(B1083,[1]Printers!L:L,[1]Printers!O:O,1,0,),ROUND(VLOOKUP(C1083,[1]!T_Resins[#Data],3,FALSE)/VLOOKUP(A1083,[1]!T_Printers[#Data],5,FALSE),1),ROUND(VLOOKUP(C1083,[1]!T_Resins[#Data],3,FALSE)/VLOOKUP(A1083,[1]!T_Printers[#Data],5,FALSE),1)&gt;_xlfn.XLOOKUP(B1083,[1]Printers!L:L,[1]Printers!O:O,1,0,),10)),"")</f>
        <v>4.8</v>
      </c>
      <c r="H1083">
        <f>IFERROR(IF(ROUND(_xlfn.XLOOKUP([1]Parameters!B1083,[1]Printers!L:L,[1]Printers!Q:Q,,0)*G1083/10,0)*10&lt;_xlfn.XLOOKUP([1]Parameters!B1083,[1]Printers!L:L,[1]Printers!P:P,,0),ROUND(_xlfn.XLOOKUP([1]Parameters!B1083,[1]Printers!L:L,[1]Printers!Q:Q,,0)*G1083/10,0)*10,_xlfn.XLOOKUP([1]Parameters!B1083,[1]Printers!L:L,[1]Printers!P:P,,0)),"")</f>
        <v>40</v>
      </c>
      <c r="I1083" s="3" t="str" cm="1">
        <f t="array" ref="I1083">IFERROR(IF(ROW()-1&gt;COUNTA([1]!T_Printers[Printers])*COUNTA([1]!T_Resins[Resins]),"",_xlfn.IFS(ROUND(VLOOKUP(C1083,[1]!T_Resins[#Data],4,FALSE)/VLOOKUP(A1083,[1]!T_Printers[#Data],5,FALSE),1)&lt;=_xlfn.XLOOKUP(B1083,[1]Printers!L:L,[1]Printers!O:O,1,0,),ROUND(VLOOKUP(C1083,[1]!T_Resins[#Data],4,FALSE)/VLOOKUP(A1083,[1]!T_Printers[#Data],5,FALSE),1),ROUND(VLOOKUP(C1083,[1]!T_Resins[#Data],4,FALSE)/VLOOKUP(A1083,[1]!T_Printers[#Data],5,FALSE),1)&gt;_xlfn.XLOOKUP(B1083,[1]Printers!L:L,[1]Printers!O:O,1,0,),"")),"")</f>
        <v/>
      </c>
      <c r="J1083" t="str">
        <f>IFERROR(IF(ROUND(_xlfn.XLOOKUP([1]Parameters!B1083,[1]Printers!L:L,[1]Printers!Q:Q,,0)*I1083/10,0)*10&lt;_xlfn.XLOOKUP([1]Parameters!B1083,[1]Printers!L:L,[1]Printers!P:P,,0),ROUND(_xlfn.XLOOKUP([1]Parameters!B1083,[1]Printers!L:L,[1]Printers!Q:Q,,0)*I1083/10,0)*10,_xlfn.XLOOKUP([1]Parameters!B1083,[1]Printers!L:L,[1]Printers!P:P,,0)),"")</f>
        <v/>
      </c>
      <c r="K1083">
        <f>IF(SUM(E1083:J1083)&lt;&gt;0,VLOOKUP(A1083,[1]!T_Printers[#Data],10,FALSE)+VLOOKUP(C1083,[1]!T_Resins[#Data],10,FALSE),"")</f>
        <v>3</v>
      </c>
      <c r="L1083">
        <f>IF(SUM(E1083:J1083)&lt;&gt;0,VLOOKUP(A1083,[1]!T_Printers[#Data],11,FALSE),"")</f>
        <v>5</v>
      </c>
      <c r="M1083">
        <f>IF(SUM(E1083:J1083)&lt;&gt;0,VLOOKUP(C1083,[1]!T_Resins[#Data],8,FALSE),"")</f>
        <v>120</v>
      </c>
      <c r="N1083">
        <f>IF(_xlfn.XLOOKUP(B1083,[1]Printers!$L:$L,[1]Printers!$R:$R,0,0)&gt;0,[1]Parameters!M1083,IF(SUM(E1083:J1083)&lt;&gt;0,VLOOKUP(C1083,[1]!T_Resins[#Data],9,FALSE),""))</f>
        <v>120</v>
      </c>
      <c r="O1083" t="str">
        <f t="shared" si="16"/>
        <v>CrealityHalotOne</v>
      </c>
    </row>
    <row r="1084" spans="1:15" x14ac:dyDescent="0.25">
      <c r="A1084" t="str">
        <f t="array" ref="A1084">IF(ROW()-1&gt;COUNTA([1]!T_Printers[Printers])*COUNTA([1]!T_Resins[Resins]),"",INDEX([1]!T_Printers[Printers],INT((ROW()-2)/COUNTA([1]!T_Resins[Resins])+1)))</f>
        <v>Creality Halot One</v>
      </c>
      <c r="B1084" t="str">
        <f>_xlfn.XLOOKUP(A1084,[1]!T_Printers[Printers],[1]!T_Printers[Icon link],,0)</f>
        <v>CrealityHalotOne</v>
      </c>
      <c r="C1084" t="str">
        <f t="array" ref="C1084">IF(ROW()-1&gt;COUNTA([1]!T_Printers[Printers])*COUNTA([1]!T_Resins[Resins]),"",INDEX([1]!T_Resins[Resins],MOD(ROW()-2,COUNTA([1]!T_Resins[Resins]))+1))</f>
        <v>Dental Yellow Clear PRO</v>
      </c>
      <c r="D1084">
        <f>IF(SUM(E1084:J1084)&lt;&gt;0,IF(ROW()-1&gt;COUNTA([1]!T_Printers[Printers])*COUNTA([1]!T_Resins[Resins]),"",2),"")</f>
        <v>2</v>
      </c>
      <c r="E1084" cm="1">
        <f t="array" ref="E1084">IFERROR(IF(ROW()-1&gt;COUNTA([1]!T_Printers[Printers])*COUNTA([1]!T_Resins[Resins]),"",_xlfn.IFS(ROUND(VLOOKUP(C1084,[1]!T_Resins[#Data],2,FALSE)/VLOOKUP(A1084,[1]!T_Printers[#Data],5,FALSE),1)&lt;=_xlfn.XLOOKUP(B1084,[1]Printers!L:L,[1]Printers!O:O,1,0,),ROUND(VLOOKUP(C1084,[1]!T_Resins[#Data],2,FALSE)/VLOOKUP(A1084,[1]!T_Printers[#Data],5,FALSE),1),ROUND(VLOOKUP(C1084,[1]!T_Resins[#Data],2,FALSE)/VLOOKUP(A1084,[1]!T_Printers[#Data],5,FALSE),1)&gt;_xlfn.XLOOKUP(B1084,[1]Printers!L:L,[1]Printers!O:O,1,0,),10)),"Используйте слой 100 мкм")</f>
        <v>9.6</v>
      </c>
      <c r="F1084">
        <f>IFERROR(IF(ROUND(_xlfn.XLOOKUP([1]Parameters!B1084,[1]Printers!L:L,[1]Printers!Q:Q,,0)*E1084/10,0)*10&lt;_xlfn.XLOOKUP([1]Parameters!B1084,[1]Printers!L:L,[1]Printers!P:P,,0),ROUND(_xlfn.XLOOKUP([1]Parameters!B1084,[1]Printers!L:L,[1]Printers!Q:Q,,0)*E1084/10,0)*10,_xlfn.XLOOKUP([1]Parameters!B1084,[1]Printers!L:L,[1]Printers!P:P,,0)),"")</f>
        <v>70</v>
      </c>
      <c r="G1084" cm="1">
        <f t="array" ref="G1084">IFERROR(IF(ROW()-1&gt;COUNTA([1]!T_Printers[Printers])*COUNTA([1]!T_Resins[Resins]),"",_xlfn.IFS(ROUND(VLOOKUP(C1084,[1]!T_Resins[#Data],3,FALSE)/VLOOKUP(A1084,[1]!T_Printers[#Data],5,FALSE),1)&lt;=_xlfn.XLOOKUP(B1084,[1]Printers!L:L,[1]Printers!O:O,1,0,),ROUND(VLOOKUP(C1084,[1]!T_Resins[#Data],3,FALSE)/VLOOKUP(A1084,[1]!T_Printers[#Data],5,FALSE),1),ROUND(VLOOKUP(C1084,[1]!T_Resins[#Data],3,FALSE)/VLOOKUP(A1084,[1]!T_Printers[#Data],5,FALSE),1)&gt;_xlfn.XLOOKUP(B1084,[1]Printers!L:L,[1]Printers!O:O,1,0,),10)),"")</f>
        <v>10</v>
      </c>
      <c r="H1084">
        <f>IFERROR(IF(ROUND(_xlfn.XLOOKUP([1]Parameters!B1084,[1]Printers!L:L,[1]Printers!Q:Q,,0)*G1084/10,0)*10&lt;_xlfn.XLOOKUP([1]Parameters!B1084,[1]Printers!L:L,[1]Printers!P:P,,0),ROUND(_xlfn.XLOOKUP([1]Parameters!B1084,[1]Printers!L:L,[1]Printers!Q:Q,,0)*G1084/10,0)*10,_xlfn.XLOOKUP([1]Parameters!B1084,[1]Printers!L:L,[1]Printers!P:P,,0)),"")</f>
        <v>70</v>
      </c>
      <c r="I1084" s="3" t="str" cm="1">
        <f t="array" ref="I1084">IFERROR(IF(ROW()-1&gt;COUNTA([1]!T_Printers[Printers])*COUNTA([1]!T_Resins[Resins]),"",_xlfn.IFS(ROUND(VLOOKUP(C1084,[1]!T_Resins[#Data],4,FALSE)/VLOOKUP(A1084,[1]!T_Printers[#Data],5,FALSE),1)&lt;=_xlfn.XLOOKUP(B1084,[1]Printers!L:L,[1]Printers!O:O,1,0,),ROUND(VLOOKUP(C1084,[1]!T_Resins[#Data],4,FALSE)/VLOOKUP(A1084,[1]!T_Printers[#Data],5,FALSE),1),ROUND(VLOOKUP(C1084,[1]!T_Resins[#Data],4,FALSE)/VLOOKUP(A1084,[1]!T_Printers[#Data],5,FALSE),1)&gt;_xlfn.XLOOKUP(B1084,[1]Printers!L:L,[1]Printers!O:O,1,0,),"")),"")</f>
        <v/>
      </c>
      <c r="J1084" t="str">
        <f>IFERROR(IF(ROUND(_xlfn.XLOOKUP([1]Parameters!B1084,[1]Printers!L:L,[1]Printers!Q:Q,,0)*I1084/10,0)*10&lt;_xlfn.XLOOKUP([1]Parameters!B1084,[1]Printers!L:L,[1]Printers!P:P,,0),ROUND(_xlfn.XLOOKUP([1]Parameters!B1084,[1]Printers!L:L,[1]Printers!Q:Q,,0)*I1084/10,0)*10,_xlfn.XLOOKUP([1]Parameters!B1084,[1]Printers!L:L,[1]Printers!P:P,,0)),"")</f>
        <v/>
      </c>
      <c r="K1084">
        <f>IF(SUM(E1084:J1084)&lt;&gt;0,VLOOKUP(A1084,[1]!T_Printers[#Data],10,FALSE)+VLOOKUP(C1084,[1]!T_Resins[#Data],10,FALSE),"")</f>
        <v>3</v>
      </c>
      <c r="L1084">
        <f>IF(SUM(E1084:J1084)&lt;&gt;0,VLOOKUP(A1084,[1]!T_Printers[#Data],11,FALSE),"")</f>
        <v>5</v>
      </c>
      <c r="M1084">
        <f>IF(SUM(E1084:J1084)&lt;&gt;0,VLOOKUP(C1084,[1]!T_Resins[#Data],8,FALSE),"")</f>
        <v>120</v>
      </c>
      <c r="N1084">
        <f>IF(_xlfn.XLOOKUP(B1084,[1]Printers!$L:$L,[1]Printers!$R:$R,0,0)&gt;0,[1]Parameters!M1084,IF(SUM(E1084:J1084)&lt;&gt;0,VLOOKUP(C1084,[1]!T_Resins[#Data],9,FALSE),""))</f>
        <v>120</v>
      </c>
      <c r="O1084" t="str">
        <f t="shared" si="16"/>
        <v>CrealityHalotOne</v>
      </c>
    </row>
    <row r="1085" spans="1:15" x14ac:dyDescent="0.25">
      <c r="A1085" t="str">
        <f t="array" ref="A1085">IF(ROW()-1&gt;COUNTA([1]!T_Printers[Printers])*COUNTA([1]!T_Resins[Resins]),"",INDEX([1]!T_Printers[Printers],INT((ROW()-2)/COUNTA([1]!T_Resins[Resins])+1)))</f>
        <v>Creality Halot One</v>
      </c>
      <c r="B1085" t="str">
        <f>_xlfn.XLOOKUP(A1085,[1]!T_Printers[Printers],[1]!T_Printers[Icon link],,0)</f>
        <v>CrealityHalotOne</v>
      </c>
      <c r="C1085" t="str">
        <f t="array" ref="C1085">IF(ROW()-1&gt;COUNTA([1]!T_Printers[Printers])*COUNTA([1]!T_Resins[Resins]),"",INDEX([1]!T_Resins[Resins],MOD(ROW()-2,COUNTA([1]!T_Resins[Resins]))+1))</f>
        <v>Industrial ABS Black</v>
      </c>
      <c r="D1085">
        <f>IF(SUM(E1085:J1085)&lt;&gt;0,IF(ROW()-1&gt;COUNTA([1]!T_Printers[Printers])*COUNTA([1]!T_Resins[Resins]),"",2),"")</f>
        <v>2</v>
      </c>
      <c r="E1085" cm="1">
        <f t="array" ref="E1085">IFERROR(IF(ROW()-1&gt;COUNTA([1]!T_Printers[Printers])*COUNTA([1]!T_Resins[Resins]),"",_xlfn.IFS(ROUND(VLOOKUP(C1085,[1]!T_Resins[#Data],2,FALSE)/VLOOKUP(A1085,[1]!T_Printers[#Data],5,FALSE),1)&lt;=_xlfn.XLOOKUP(B1085,[1]Printers!L:L,[1]Printers!O:O,1,0,),ROUND(VLOOKUP(C1085,[1]!T_Resins[#Data],2,FALSE)/VLOOKUP(A1085,[1]!T_Printers[#Data],5,FALSE),1),ROUND(VLOOKUP(C1085,[1]!T_Resins[#Data],2,FALSE)/VLOOKUP(A1085,[1]!T_Printers[#Data],5,FALSE),1)&gt;_xlfn.XLOOKUP(B1085,[1]Printers!L:L,[1]Printers!O:O,1,0,),10)),"Используйте слой 100 мкм")</f>
        <v>7.6</v>
      </c>
      <c r="F1085">
        <f>IFERROR(IF(ROUND(_xlfn.XLOOKUP([1]Parameters!B1085,[1]Printers!L:L,[1]Printers!Q:Q,,0)*E1085/10,0)*10&lt;_xlfn.XLOOKUP([1]Parameters!B1085,[1]Printers!L:L,[1]Printers!P:P,,0),ROUND(_xlfn.XLOOKUP([1]Parameters!B1085,[1]Printers!L:L,[1]Printers!Q:Q,,0)*E1085/10,0)*10,_xlfn.XLOOKUP([1]Parameters!B1085,[1]Printers!L:L,[1]Printers!P:P,,0)),"")</f>
        <v>70</v>
      </c>
      <c r="G1085" cm="1">
        <f t="array" ref="G1085">IFERROR(IF(ROW()-1&gt;COUNTA([1]!T_Printers[Printers])*COUNTA([1]!T_Resins[Resins]),"",_xlfn.IFS(ROUND(VLOOKUP(C1085,[1]!T_Resins[#Data],3,FALSE)/VLOOKUP(A1085,[1]!T_Printers[#Data],5,FALSE),1)&lt;=_xlfn.XLOOKUP(B1085,[1]Printers!L:L,[1]Printers!O:O,1,0,),ROUND(VLOOKUP(C1085,[1]!T_Resins[#Data],3,FALSE)/VLOOKUP(A1085,[1]!T_Printers[#Data],5,FALSE),1),ROUND(VLOOKUP(C1085,[1]!T_Resins[#Data],3,FALSE)/VLOOKUP(A1085,[1]!T_Printers[#Data],5,FALSE),1)&gt;_xlfn.XLOOKUP(B1085,[1]Printers!L:L,[1]Printers!O:O,1,0,),10)),"")</f>
        <v>9.8000000000000007</v>
      </c>
      <c r="H1085">
        <f>IFERROR(IF(ROUND(_xlfn.XLOOKUP([1]Parameters!B1085,[1]Printers!L:L,[1]Printers!Q:Q,,0)*G1085/10,0)*10&lt;_xlfn.XLOOKUP([1]Parameters!B1085,[1]Printers!L:L,[1]Printers!P:P,,0),ROUND(_xlfn.XLOOKUP([1]Parameters!B1085,[1]Printers!L:L,[1]Printers!Q:Q,,0)*G1085/10,0)*10,_xlfn.XLOOKUP([1]Parameters!B1085,[1]Printers!L:L,[1]Printers!P:P,,0)),"")</f>
        <v>70</v>
      </c>
      <c r="I1085" s="3" t="str" cm="1">
        <f t="array" ref="I1085">IFERROR(IF(ROW()-1&gt;COUNTA([1]!T_Printers[Printers])*COUNTA([1]!T_Resins[Resins]),"",_xlfn.IFS(ROUND(VLOOKUP(C1085,[1]!T_Resins[#Data],4,FALSE)/VLOOKUP(A1085,[1]!T_Printers[#Data],5,FALSE),1)&lt;=_xlfn.XLOOKUP(B1085,[1]Printers!L:L,[1]Printers!O:O,1,0,),ROUND(VLOOKUP(C1085,[1]!T_Resins[#Data],4,FALSE)/VLOOKUP(A1085,[1]!T_Printers[#Data],5,FALSE),1),ROUND(VLOOKUP(C1085,[1]!T_Resins[#Data],4,FALSE)/VLOOKUP(A1085,[1]!T_Printers[#Data],5,FALSE),1)&gt;_xlfn.XLOOKUP(B1085,[1]Printers!L:L,[1]Printers!O:O,1,0,),"")),"")</f>
        <v/>
      </c>
      <c r="J1085" t="str">
        <f>IFERROR(IF(ROUND(_xlfn.XLOOKUP([1]Parameters!B1085,[1]Printers!L:L,[1]Printers!Q:Q,,0)*I1085/10,0)*10&lt;_xlfn.XLOOKUP([1]Parameters!B1085,[1]Printers!L:L,[1]Printers!P:P,,0),ROUND(_xlfn.XLOOKUP([1]Parameters!B1085,[1]Printers!L:L,[1]Printers!Q:Q,,0)*I1085/10,0)*10,_xlfn.XLOOKUP([1]Parameters!B1085,[1]Printers!L:L,[1]Printers!P:P,,0)),"")</f>
        <v/>
      </c>
      <c r="K1085">
        <f>IF(SUM(E1085:J1085)&lt;&gt;0,VLOOKUP(A1085,[1]!T_Printers[#Data],10,FALSE)+VLOOKUP(C1085,[1]!T_Resins[#Data],10,FALSE),"")</f>
        <v>3</v>
      </c>
      <c r="L1085">
        <f>IF(SUM(E1085:J1085)&lt;&gt;0,VLOOKUP(A1085,[1]!T_Printers[#Data],11,FALSE),"")</f>
        <v>5</v>
      </c>
      <c r="M1085">
        <f>IF(SUM(E1085:J1085)&lt;&gt;0,VLOOKUP(C1085,[1]!T_Resins[#Data],8,FALSE),"")</f>
        <v>60</v>
      </c>
      <c r="N1085">
        <f>IF(_xlfn.XLOOKUP(B1085,[1]Printers!$L:$L,[1]Printers!$R:$R,0,0)&gt;0,[1]Parameters!M1085,IF(SUM(E1085:J1085)&lt;&gt;0,VLOOKUP(C1085,[1]!T_Resins[#Data],9,FALSE),""))</f>
        <v>60</v>
      </c>
      <c r="O1085" t="str">
        <f t="shared" si="16"/>
        <v>CrealityHalotOne</v>
      </c>
    </row>
    <row r="1086" spans="1:15" x14ac:dyDescent="0.25">
      <c r="A1086" t="str">
        <f t="array" ref="A1086">IF(ROW()-1&gt;COUNTA([1]!T_Printers[Printers])*COUNTA([1]!T_Resins[Resins]),"",INDEX([1]!T_Printers[Printers],INT((ROW()-2)/COUNTA([1]!T_Resins[Resins])+1)))</f>
        <v>Creality Halot One</v>
      </c>
      <c r="B1086" t="str">
        <f>_xlfn.XLOOKUP(A1086,[1]!T_Printers[Printers],[1]!T_Printers[Icon link],,0)</f>
        <v>CrealityHalotOne</v>
      </c>
      <c r="C1086" t="str">
        <f t="array" ref="C1086">IF(ROW()-1&gt;COUNTA([1]!T_Printers[Printers])*COUNTA([1]!T_Resins[Resins]),"",INDEX([1]!T_Resins[Resins],MOD(ROW()-2,COUNTA([1]!T_Resins[Resins]))+1))</f>
        <v>Industrial ABS-Like Grey</v>
      </c>
      <c r="D1086">
        <f>IF(SUM(E1086:J1086)&lt;&gt;0,IF(ROW()-1&gt;COUNTA([1]!T_Printers[Printers])*COUNTA([1]!T_Resins[Resins]),"",2),"")</f>
        <v>2</v>
      </c>
      <c r="E1086" cm="1">
        <f t="array" ref="E1086">IFERROR(IF(ROW()-1&gt;COUNTA([1]!T_Printers[Printers])*COUNTA([1]!T_Resins[Resins]),"",_xlfn.IFS(ROUND(VLOOKUP(C1086,[1]!T_Resins[#Data],2,FALSE)/VLOOKUP(A1086,[1]!T_Printers[#Data],5,FALSE),1)&lt;=_xlfn.XLOOKUP(B1086,[1]Printers!L:L,[1]Printers!O:O,1,0,),ROUND(VLOOKUP(C1086,[1]!T_Resins[#Data],2,FALSE)/VLOOKUP(A1086,[1]!T_Printers[#Data],5,FALSE),1),ROUND(VLOOKUP(C1086,[1]!T_Resins[#Data],2,FALSE)/VLOOKUP(A1086,[1]!T_Printers[#Data],5,FALSE),1)&gt;_xlfn.XLOOKUP(B1086,[1]Printers!L:L,[1]Printers!O:O,1,0,),10)),"Используйте слой 100 мкм")</f>
        <v>7.5</v>
      </c>
      <c r="F1086">
        <f>IFERROR(IF(ROUND(_xlfn.XLOOKUP([1]Parameters!B1086,[1]Printers!L:L,[1]Printers!Q:Q,,0)*E1086/10,0)*10&lt;_xlfn.XLOOKUP([1]Parameters!B1086,[1]Printers!L:L,[1]Printers!P:P,,0),ROUND(_xlfn.XLOOKUP([1]Parameters!B1086,[1]Printers!L:L,[1]Printers!Q:Q,,0)*E1086/10,0)*10,_xlfn.XLOOKUP([1]Parameters!B1086,[1]Printers!L:L,[1]Printers!P:P,,0)),"")</f>
        <v>70</v>
      </c>
      <c r="G1086" cm="1">
        <f t="array" ref="G1086">IFERROR(IF(ROW()-1&gt;COUNTA([1]!T_Printers[Printers])*COUNTA([1]!T_Resins[Resins]),"",_xlfn.IFS(ROUND(VLOOKUP(C1086,[1]!T_Resins[#Data],3,FALSE)/VLOOKUP(A1086,[1]!T_Printers[#Data],5,FALSE),1)&lt;=_xlfn.XLOOKUP(B1086,[1]Printers!L:L,[1]Printers!O:O,1,0,),ROUND(VLOOKUP(C1086,[1]!T_Resins[#Data],3,FALSE)/VLOOKUP(A1086,[1]!T_Printers[#Data],5,FALSE),1),ROUND(VLOOKUP(C1086,[1]!T_Resins[#Data],3,FALSE)/VLOOKUP(A1086,[1]!T_Printers[#Data],5,FALSE),1)&gt;_xlfn.XLOOKUP(B1086,[1]Printers!L:L,[1]Printers!O:O,1,0,),10)),"")</f>
        <v>9.8000000000000007</v>
      </c>
      <c r="H1086">
        <f>IFERROR(IF(ROUND(_xlfn.XLOOKUP([1]Parameters!B1086,[1]Printers!L:L,[1]Printers!Q:Q,,0)*G1086/10,0)*10&lt;_xlfn.XLOOKUP([1]Parameters!B1086,[1]Printers!L:L,[1]Printers!P:P,,0),ROUND(_xlfn.XLOOKUP([1]Parameters!B1086,[1]Printers!L:L,[1]Printers!Q:Q,,0)*G1086/10,0)*10,_xlfn.XLOOKUP([1]Parameters!B1086,[1]Printers!L:L,[1]Printers!P:P,,0)),"")</f>
        <v>70</v>
      </c>
      <c r="I1086" s="3" t="str" cm="1">
        <f t="array" ref="I1086">IFERROR(IF(ROW()-1&gt;COUNTA([1]!T_Printers[Printers])*COUNTA([1]!T_Resins[Resins]),"",_xlfn.IFS(ROUND(VLOOKUP(C1086,[1]!T_Resins[#Data],4,FALSE)/VLOOKUP(A1086,[1]!T_Printers[#Data],5,FALSE),1)&lt;=_xlfn.XLOOKUP(B1086,[1]Printers!L:L,[1]Printers!O:O,1,0,),ROUND(VLOOKUP(C1086,[1]!T_Resins[#Data],4,FALSE)/VLOOKUP(A1086,[1]!T_Printers[#Data],5,FALSE),1),ROUND(VLOOKUP(C1086,[1]!T_Resins[#Data],4,FALSE)/VLOOKUP(A1086,[1]!T_Printers[#Data],5,FALSE),1)&gt;_xlfn.XLOOKUP(B1086,[1]Printers!L:L,[1]Printers!O:O,1,0,),"")),"")</f>
        <v/>
      </c>
      <c r="J1086" t="str">
        <f>IFERROR(IF(ROUND(_xlfn.XLOOKUP([1]Parameters!B1086,[1]Printers!L:L,[1]Printers!Q:Q,,0)*I1086/10,0)*10&lt;_xlfn.XLOOKUP([1]Parameters!B1086,[1]Printers!L:L,[1]Printers!P:P,,0),ROUND(_xlfn.XLOOKUP([1]Parameters!B1086,[1]Printers!L:L,[1]Printers!Q:Q,,0)*I1086/10,0)*10,_xlfn.XLOOKUP([1]Parameters!B1086,[1]Printers!L:L,[1]Printers!P:P,,0)),"")</f>
        <v/>
      </c>
      <c r="K1086">
        <f>IF(SUM(E1086:J1086)&lt;&gt;0,VLOOKUP(A1086,[1]!T_Printers[#Data],10,FALSE)+VLOOKUP(C1086,[1]!T_Resins[#Data],10,FALSE),"")</f>
        <v>3</v>
      </c>
      <c r="L1086">
        <f>IF(SUM(E1086:J1086)&lt;&gt;0,VLOOKUP(A1086,[1]!T_Printers[#Data],11,FALSE),"")</f>
        <v>5</v>
      </c>
      <c r="M1086">
        <f>IF(SUM(E1086:J1086)&lt;&gt;0,VLOOKUP(C1086,[1]!T_Resins[#Data],8,FALSE),"")</f>
        <v>120</v>
      </c>
      <c r="N1086">
        <f>IF(_xlfn.XLOOKUP(B1086,[1]Printers!$L:$L,[1]Printers!$R:$R,0,0)&gt;0,[1]Parameters!M1086,IF(SUM(E1086:J1086)&lt;&gt;0,VLOOKUP(C1086,[1]!T_Resins[#Data],9,FALSE),""))</f>
        <v>120</v>
      </c>
      <c r="O1086" t="str">
        <f t="shared" si="16"/>
        <v>CrealityHalotOne</v>
      </c>
    </row>
    <row r="1087" spans="1:15" x14ac:dyDescent="0.25">
      <c r="A1087" t="str">
        <f t="array" ref="A1087">IF(ROW()-1&gt;COUNTA([1]!T_Printers[Printers])*COUNTA([1]!T_Resins[Resins]),"",INDEX([1]!T_Printers[Printers],INT((ROW()-2)/COUNTA([1]!T_Resins[Resins])+1)))</f>
        <v>Creality Halot One</v>
      </c>
      <c r="B1087" t="str">
        <f>_xlfn.XLOOKUP(A1087,[1]!T_Printers[Printers],[1]!T_Printers[Icon link],,0)</f>
        <v>CrealityHalotOne</v>
      </c>
      <c r="C1087" t="str">
        <f t="array" ref="C1087">IF(ROW()-1&gt;COUNTA([1]!T_Printers[Printers])*COUNTA([1]!T_Resins[Resins]),"",INDEX([1]!T_Resins[Resins],MOD(ROW()-2,COUNTA([1]!T_Resins[Resins]))+1))</f>
        <v>Industrial Flex Natural Clear</v>
      </c>
      <c r="D1087">
        <f>IF(SUM(E1087:J1087)&lt;&gt;0,IF(ROW()-1&gt;COUNTA([1]!T_Printers[Printers])*COUNTA([1]!T_Resins[Resins]),"",2),"")</f>
        <v>2</v>
      </c>
      <c r="E1087" cm="1">
        <f t="array" ref="E1087">IFERROR(IF(ROW()-1&gt;COUNTA([1]!T_Printers[Printers])*COUNTA([1]!T_Resins[Resins]),"",_xlfn.IFS(ROUND(VLOOKUP(C1087,[1]!T_Resins[#Data],2,FALSE)/VLOOKUP(A1087,[1]!T_Printers[#Data],5,FALSE),1)&lt;=_xlfn.XLOOKUP(B1087,[1]Printers!L:L,[1]Printers!O:O,1,0,),ROUND(VLOOKUP(C1087,[1]!T_Resins[#Data],2,FALSE)/VLOOKUP(A1087,[1]!T_Printers[#Data],5,FALSE),1),ROUND(VLOOKUP(C1087,[1]!T_Resins[#Data],2,FALSE)/VLOOKUP(A1087,[1]!T_Printers[#Data],5,FALSE),1)&gt;_xlfn.XLOOKUP(B1087,[1]Printers!L:L,[1]Printers!O:O,1,0,),10)),"Используйте слой 100 мкм")</f>
        <v>2.8</v>
      </c>
      <c r="F1087">
        <f>IFERROR(IF(ROUND(_xlfn.XLOOKUP([1]Parameters!B1087,[1]Printers!L:L,[1]Printers!Q:Q,,0)*E1087/10,0)*10&lt;_xlfn.XLOOKUP([1]Parameters!B1087,[1]Printers!L:L,[1]Printers!P:P,,0),ROUND(_xlfn.XLOOKUP([1]Parameters!B1087,[1]Printers!L:L,[1]Printers!Q:Q,,0)*E1087/10,0)*10,_xlfn.XLOOKUP([1]Parameters!B1087,[1]Printers!L:L,[1]Printers!P:P,,0)),"")</f>
        <v>30</v>
      </c>
      <c r="G1087" cm="1">
        <f t="array" ref="G1087">IFERROR(IF(ROW()-1&gt;COUNTA([1]!T_Printers[Printers])*COUNTA([1]!T_Resins[Resins]),"",_xlfn.IFS(ROUND(VLOOKUP(C1087,[1]!T_Resins[#Data],3,FALSE)/VLOOKUP(A1087,[1]!T_Printers[#Data],5,FALSE),1)&lt;=_xlfn.XLOOKUP(B1087,[1]Printers!L:L,[1]Printers!O:O,1,0,),ROUND(VLOOKUP(C1087,[1]!T_Resins[#Data],3,FALSE)/VLOOKUP(A1087,[1]!T_Printers[#Data],5,FALSE),1),ROUND(VLOOKUP(C1087,[1]!T_Resins[#Data],3,FALSE)/VLOOKUP(A1087,[1]!T_Printers[#Data],5,FALSE),1)&gt;_xlfn.XLOOKUP(B1087,[1]Printers!L:L,[1]Printers!O:O,1,0,),10)),"")</f>
        <v>3.7</v>
      </c>
      <c r="H1087">
        <f>IFERROR(IF(ROUND(_xlfn.XLOOKUP([1]Parameters!B1087,[1]Printers!L:L,[1]Printers!Q:Q,,0)*G1087/10,0)*10&lt;_xlfn.XLOOKUP([1]Parameters!B1087,[1]Printers!L:L,[1]Printers!P:P,,0),ROUND(_xlfn.XLOOKUP([1]Parameters!B1087,[1]Printers!L:L,[1]Printers!Q:Q,,0)*G1087/10,0)*10,_xlfn.XLOOKUP([1]Parameters!B1087,[1]Printers!L:L,[1]Printers!P:P,,0)),"")</f>
        <v>30</v>
      </c>
      <c r="I1087" s="3" t="str" cm="1">
        <f t="array" ref="I1087">IFERROR(IF(ROW()-1&gt;COUNTA([1]!T_Printers[Printers])*COUNTA([1]!T_Resins[Resins]),"",_xlfn.IFS(ROUND(VLOOKUP(C1087,[1]!T_Resins[#Data],4,FALSE)/VLOOKUP(A1087,[1]!T_Printers[#Data],5,FALSE),1)&lt;=_xlfn.XLOOKUP(B1087,[1]Printers!L:L,[1]Printers!O:O,1,0,),ROUND(VLOOKUP(C1087,[1]!T_Resins[#Data],4,FALSE)/VLOOKUP(A1087,[1]!T_Printers[#Data],5,FALSE),1),ROUND(VLOOKUP(C1087,[1]!T_Resins[#Data],4,FALSE)/VLOOKUP(A1087,[1]!T_Printers[#Data],5,FALSE),1)&gt;_xlfn.XLOOKUP(B1087,[1]Printers!L:L,[1]Printers!O:O,1,0,),"")),"")</f>
        <v/>
      </c>
      <c r="J1087" t="str">
        <f>IFERROR(IF(ROUND(_xlfn.XLOOKUP([1]Parameters!B1087,[1]Printers!L:L,[1]Printers!Q:Q,,0)*I1087/10,0)*10&lt;_xlfn.XLOOKUP([1]Parameters!B1087,[1]Printers!L:L,[1]Printers!P:P,,0),ROUND(_xlfn.XLOOKUP([1]Parameters!B1087,[1]Printers!L:L,[1]Printers!Q:Q,,0)*I1087/10,0)*10,_xlfn.XLOOKUP([1]Parameters!B1087,[1]Printers!L:L,[1]Printers!P:P,,0)),"")</f>
        <v/>
      </c>
      <c r="K1087">
        <f>IF(SUM(E1087:J1087)&lt;&gt;0,VLOOKUP(A1087,[1]!T_Printers[#Data],10,FALSE)+VLOOKUP(C1087,[1]!T_Resins[#Data],10,FALSE),"")</f>
        <v>3</v>
      </c>
      <c r="L1087">
        <f>IF(SUM(E1087:J1087)&lt;&gt;0,VLOOKUP(A1087,[1]!T_Printers[#Data],11,FALSE),"")</f>
        <v>5</v>
      </c>
      <c r="M1087">
        <f>IF(SUM(E1087:J1087)&lt;&gt;0,VLOOKUP(C1087,[1]!T_Resins[#Data],8,FALSE),"")</f>
        <v>60</v>
      </c>
      <c r="N1087">
        <f>IF(_xlfn.XLOOKUP(B1087,[1]Printers!$L:$L,[1]Printers!$R:$R,0,0)&gt;0,[1]Parameters!M1087,IF(SUM(E1087:J1087)&lt;&gt;0,VLOOKUP(C1087,[1]!T_Resins[#Data],9,FALSE),""))</f>
        <v>60</v>
      </c>
      <c r="O1087" t="str">
        <f t="shared" si="16"/>
        <v>CrealityHalotOne</v>
      </c>
    </row>
    <row r="1088" spans="1:15" x14ac:dyDescent="0.25">
      <c r="A1088" t="str">
        <f t="array" ref="A1088">IF(ROW()-1&gt;COUNTA([1]!T_Printers[Printers])*COUNTA([1]!T_Resins[Resins]),"",INDEX([1]!T_Printers[Printers],INT((ROW()-2)/COUNTA([1]!T_Resins[Resins])+1)))</f>
        <v>Creality Halot One</v>
      </c>
      <c r="B1088" t="str">
        <f>_xlfn.XLOOKUP(A1088,[1]!T_Printers[Printers],[1]!T_Printers[Icon link],,0)</f>
        <v>CrealityHalotOne</v>
      </c>
      <c r="C1088" t="str">
        <f t="array" ref="C1088">IF(ROW()-1&gt;COUNTA([1]!T_Printers[Printers])*COUNTA([1]!T_Resins[Resins]),"",INDEX([1]!T_Resins[Resins],MOD(ROW()-2,COUNTA([1]!T_Resins[Resins]))+1))</f>
        <v>Industrial Nylon Like</v>
      </c>
      <c r="D1088">
        <f>IF(SUM(E1088:J1088)&lt;&gt;0,IF(ROW()-1&gt;COUNTA([1]!T_Printers[Printers])*COUNTA([1]!T_Resins[Resins]),"",2),"")</f>
        <v>2</v>
      </c>
      <c r="E1088" cm="1">
        <f t="array" ref="E1088">IFERROR(IF(ROW()-1&gt;COUNTA([1]!T_Printers[Printers])*COUNTA([1]!T_Resins[Resins]),"",_xlfn.IFS(ROUND(VLOOKUP(C1088,[1]!T_Resins[#Data],2,FALSE)/VLOOKUP(A1088,[1]!T_Printers[#Data],5,FALSE),1)&lt;=_xlfn.XLOOKUP(B1088,[1]Printers!L:L,[1]Printers!O:O,1,0,),ROUND(VLOOKUP(C1088,[1]!T_Resins[#Data],2,FALSE)/VLOOKUP(A1088,[1]!T_Printers[#Data],5,FALSE),1),ROUND(VLOOKUP(C1088,[1]!T_Resins[#Data],2,FALSE)/VLOOKUP(A1088,[1]!T_Printers[#Data],5,FALSE),1)&gt;_xlfn.XLOOKUP(B1088,[1]Printers!L:L,[1]Printers!O:O,1,0,),10)),"Используйте слой 100 мкм")</f>
        <v>2</v>
      </c>
      <c r="F1088">
        <f>IFERROR(IF(ROUND(_xlfn.XLOOKUP([1]Parameters!B1088,[1]Printers!L:L,[1]Printers!Q:Q,,0)*E1088/10,0)*10&lt;_xlfn.XLOOKUP([1]Parameters!B1088,[1]Printers!L:L,[1]Printers!P:P,,0),ROUND(_xlfn.XLOOKUP([1]Parameters!B1088,[1]Printers!L:L,[1]Printers!Q:Q,,0)*E1088/10,0)*10,_xlfn.XLOOKUP([1]Parameters!B1088,[1]Printers!L:L,[1]Printers!P:P,,0)),"")</f>
        <v>20</v>
      </c>
      <c r="G1088" cm="1">
        <f t="array" ref="G1088">IFERROR(IF(ROW()-1&gt;COUNTA([1]!T_Printers[Printers])*COUNTA([1]!T_Resins[Resins]),"",_xlfn.IFS(ROUND(VLOOKUP(C1088,[1]!T_Resins[#Data],3,FALSE)/VLOOKUP(A1088,[1]!T_Printers[#Data],5,FALSE),1)&lt;=_xlfn.XLOOKUP(B1088,[1]Printers!L:L,[1]Printers!O:O,1,0,),ROUND(VLOOKUP(C1088,[1]!T_Resins[#Data],3,FALSE)/VLOOKUP(A1088,[1]!T_Printers[#Data],5,FALSE),1),ROUND(VLOOKUP(C1088,[1]!T_Resins[#Data],3,FALSE)/VLOOKUP(A1088,[1]!T_Printers[#Data],5,FALSE),1)&gt;_xlfn.XLOOKUP(B1088,[1]Printers!L:L,[1]Printers!O:O,1,0,),10)),"")</f>
        <v>2.7</v>
      </c>
      <c r="H1088">
        <f>IFERROR(IF(ROUND(_xlfn.XLOOKUP([1]Parameters!B1088,[1]Printers!L:L,[1]Printers!Q:Q,,0)*G1088/10,0)*10&lt;_xlfn.XLOOKUP([1]Parameters!B1088,[1]Printers!L:L,[1]Printers!P:P,,0),ROUND(_xlfn.XLOOKUP([1]Parameters!B1088,[1]Printers!L:L,[1]Printers!Q:Q,,0)*G1088/10,0)*10,_xlfn.XLOOKUP([1]Parameters!B1088,[1]Printers!L:L,[1]Printers!P:P,,0)),"")</f>
        <v>20</v>
      </c>
      <c r="I1088" s="3" t="str" cm="1">
        <f t="array" ref="I1088">IFERROR(IF(ROW()-1&gt;COUNTA([1]!T_Printers[Printers])*COUNTA([1]!T_Resins[Resins]),"",_xlfn.IFS(ROUND(VLOOKUP(C1088,[1]!T_Resins[#Data],4,FALSE)/VLOOKUP(A1088,[1]!T_Printers[#Data],5,FALSE),1)&lt;=_xlfn.XLOOKUP(B1088,[1]Printers!L:L,[1]Printers!O:O,1,0,),ROUND(VLOOKUP(C1088,[1]!T_Resins[#Data],4,FALSE)/VLOOKUP(A1088,[1]!T_Printers[#Data],5,FALSE),1),ROUND(VLOOKUP(C1088,[1]!T_Resins[#Data],4,FALSE)/VLOOKUP(A1088,[1]!T_Printers[#Data],5,FALSE),1)&gt;_xlfn.XLOOKUP(B1088,[1]Printers!L:L,[1]Printers!O:O,1,0,),"")),"")</f>
        <v/>
      </c>
      <c r="J1088" t="str">
        <f>IFERROR(IF(ROUND(_xlfn.XLOOKUP([1]Parameters!B1088,[1]Printers!L:L,[1]Printers!Q:Q,,0)*I1088/10,0)*10&lt;_xlfn.XLOOKUP([1]Parameters!B1088,[1]Printers!L:L,[1]Printers!P:P,,0),ROUND(_xlfn.XLOOKUP([1]Parameters!B1088,[1]Printers!L:L,[1]Printers!Q:Q,,0)*I1088/10,0)*10,_xlfn.XLOOKUP([1]Parameters!B1088,[1]Printers!L:L,[1]Printers!P:P,,0)),"")</f>
        <v/>
      </c>
      <c r="K1088">
        <f>IF(SUM(E1088:J1088)&lt;&gt;0,VLOOKUP(A1088,[1]!T_Printers[#Data],10,FALSE)+VLOOKUP(C1088,[1]!T_Resins[#Data],10,FALSE),"")</f>
        <v>3</v>
      </c>
      <c r="L1088">
        <f>IF(SUM(E1088:J1088)&lt;&gt;0,VLOOKUP(A1088,[1]!T_Printers[#Data],11,FALSE),"")</f>
        <v>5</v>
      </c>
      <c r="M1088">
        <f>IF(SUM(E1088:J1088)&lt;&gt;0,VLOOKUP(C1088,[1]!T_Resins[#Data],8,FALSE),"")</f>
        <v>60</v>
      </c>
      <c r="N1088">
        <f>IF(_xlfn.XLOOKUP(B1088,[1]Printers!$L:$L,[1]Printers!$R:$R,0,0)&gt;0,[1]Parameters!M1088,IF(SUM(E1088:J1088)&lt;&gt;0,VLOOKUP(C1088,[1]!T_Resins[#Data],9,FALSE),""))</f>
        <v>60</v>
      </c>
      <c r="O1088" t="str">
        <f t="shared" si="16"/>
        <v>CrealityHalotOne</v>
      </c>
    </row>
    <row r="1089" spans="1:15" x14ac:dyDescent="0.25">
      <c r="A1089" t="str">
        <f t="array" ref="A1089">IF(ROW()-1&gt;COUNTA([1]!T_Printers[Printers])*COUNTA([1]!T_Resins[Resins]),"",INDEX([1]!T_Printers[Printers],INT((ROW()-2)/COUNTA([1]!T_Resins[Resins])+1)))</f>
        <v>Creality Halot One</v>
      </c>
      <c r="B1089" t="str">
        <f>_xlfn.XLOOKUP(A1089,[1]!T_Printers[Printers],[1]!T_Printers[Icon link],,0)</f>
        <v>CrealityHalotOne</v>
      </c>
      <c r="C1089" t="str">
        <f t="array" ref="C1089">IF(ROW()-1&gt;COUNTA([1]!T_Printers[Printers])*COUNTA([1]!T_Resins[Resins]),"",INDEX([1]!T_Resins[Resins],MOD(ROW()-2,COUNTA([1]!T_Resins[Resins]))+1))</f>
        <v>Industrial PP-Like</v>
      </c>
      <c r="D1089">
        <f>IF(SUM(E1089:J1089)&lt;&gt;0,IF(ROW()-1&gt;COUNTA([1]!T_Printers[Printers])*COUNTA([1]!T_Resins[Resins]),"",2),"")</f>
        <v>2</v>
      </c>
      <c r="E1089" cm="1">
        <f t="array" ref="E1089">IFERROR(IF(ROW()-1&gt;COUNTA([1]!T_Printers[Printers])*COUNTA([1]!T_Resins[Resins]),"",_xlfn.IFS(ROUND(VLOOKUP(C1089,[1]!T_Resins[#Data],2,FALSE)/VLOOKUP(A1089,[1]!T_Printers[#Data],5,FALSE),1)&lt;=_xlfn.XLOOKUP(B1089,[1]Printers!L:L,[1]Printers!O:O,1,0,),ROUND(VLOOKUP(C1089,[1]!T_Resins[#Data],2,FALSE)/VLOOKUP(A1089,[1]!T_Printers[#Data],5,FALSE),1),ROUND(VLOOKUP(C1089,[1]!T_Resins[#Data],2,FALSE)/VLOOKUP(A1089,[1]!T_Printers[#Data],5,FALSE),1)&gt;_xlfn.XLOOKUP(B1089,[1]Printers!L:L,[1]Printers!O:O,1,0,),10)),"Используйте слой 100 мкм")</f>
        <v>8.3000000000000007</v>
      </c>
      <c r="F1089">
        <f>IFERROR(IF(ROUND(_xlfn.XLOOKUP([1]Parameters!B1089,[1]Printers!L:L,[1]Printers!Q:Q,,0)*E1089/10,0)*10&lt;_xlfn.XLOOKUP([1]Parameters!B1089,[1]Printers!L:L,[1]Printers!P:P,,0),ROUND(_xlfn.XLOOKUP([1]Parameters!B1089,[1]Printers!L:L,[1]Printers!Q:Q,,0)*E1089/10,0)*10,_xlfn.XLOOKUP([1]Parameters!B1089,[1]Printers!L:L,[1]Printers!P:P,,0)),"")</f>
        <v>70</v>
      </c>
      <c r="G1089" cm="1">
        <f t="array" ref="G1089">IFERROR(IF(ROW()-1&gt;COUNTA([1]!T_Printers[Printers])*COUNTA([1]!T_Resins[Resins]),"",_xlfn.IFS(ROUND(VLOOKUP(C1089,[1]!T_Resins[#Data],3,FALSE)/VLOOKUP(A1089,[1]!T_Printers[#Data],5,FALSE),1)&lt;=_xlfn.XLOOKUP(B1089,[1]Printers!L:L,[1]Printers!O:O,1,0,),ROUND(VLOOKUP(C1089,[1]!T_Resins[#Data],3,FALSE)/VLOOKUP(A1089,[1]!T_Printers[#Data],5,FALSE),1),ROUND(VLOOKUP(C1089,[1]!T_Resins[#Data],3,FALSE)/VLOOKUP(A1089,[1]!T_Printers[#Data],5,FALSE),1)&gt;_xlfn.XLOOKUP(B1089,[1]Printers!L:L,[1]Printers!O:O,1,0,),10)),"")</f>
        <v>10</v>
      </c>
      <c r="H1089">
        <f>IFERROR(IF(ROUND(_xlfn.XLOOKUP([1]Parameters!B1089,[1]Printers!L:L,[1]Printers!Q:Q,,0)*G1089/10,0)*10&lt;_xlfn.XLOOKUP([1]Parameters!B1089,[1]Printers!L:L,[1]Printers!P:P,,0),ROUND(_xlfn.XLOOKUP([1]Parameters!B1089,[1]Printers!L:L,[1]Printers!Q:Q,,0)*G1089/10,0)*10,_xlfn.XLOOKUP([1]Parameters!B1089,[1]Printers!L:L,[1]Printers!P:P,,0)),"")</f>
        <v>70</v>
      </c>
      <c r="I1089" s="3" t="str" cm="1">
        <f t="array" ref="I1089">IFERROR(IF(ROW()-1&gt;COUNTA([1]!T_Printers[Printers])*COUNTA([1]!T_Resins[Resins]),"",_xlfn.IFS(ROUND(VLOOKUP(C1089,[1]!T_Resins[#Data],4,FALSE)/VLOOKUP(A1089,[1]!T_Printers[#Data],5,FALSE),1)&lt;=_xlfn.XLOOKUP(B1089,[1]Printers!L:L,[1]Printers!O:O,1,0,),ROUND(VLOOKUP(C1089,[1]!T_Resins[#Data],4,FALSE)/VLOOKUP(A1089,[1]!T_Printers[#Data],5,FALSE),1),ROUND(VLOOKUP(C1089,[1]!T_Resins[#Data],4,FALSE)/VLOOKUP(A1089,[1]!T_Printers[#Data],5,FALSE),1)&gt;_xlfn.XLOOKUP(B1089,[1]Printers!L:L,[1]Printers!O:O,1,0,),"")),"")</f>
        <v/>
      </c>
      <c r="J1089" t="str">
        <f>IFERROR(IF(ROUND(_xlfn.XLOOKUP([1]Parameters!B1089,[1]Printers!L:L,[1]Printers!Q:Q,,0)*I1089/10,0)*10&lt;_xlfn.XLOOKUP([1]Parameters!B1089,[1]Printers!L:L,[1]Printers!P:P,,0),ROUND(_xlfn.XLOOKUP([1]Parameters!B1089,[1]Printers!L:L,[1]Printers!Q:Q,,0)*I1089/10,0)*10,_xlfn.XLOOKUP([1]Parameters!B1089,[1]Printers!L:L,[1]Printers!P:P,,0)),"")</f>
        <v/>
      </c>
      <c r="K1089">
        <f>IF(SUM(E1089:J1089)&lt;&gt;0,VLOOKUP(A1089,[1]!T_Printers[#Data],10,FALSE)+VLOOKUP(C1089,[1]!T_Resins[#Data],10,FALSE),"")</f>
        <v>3</v>
      </c>
      <c r="L1089">
        <f>IF(SUM(E1089:J1089)&lt;&gt;0,VLOOKUP(A1089,[1]!T_Printers[#Data],11,FALSE),"")</f>
        <v>5</v>
      </c>
      <c r="M1089">
        <f>IF(SUM(E1089:J1089)&lt;&gt;0,VLOOKUP(C1089,[1]!T_Resins[#Data],8,FALSE),"")</f>
        <v>60</v>
      </c>
      <c r="N1089">
        <f>IF(_xlfn.XLOOKUP(B1089,[1]Printers!$L:$L,[1]Printers!$R:$R,0,0)&gt;0,[1]Parameters!M1089,IF(SUM(E1089:J1089)&lt;&gt;0,VLOOKUP(C1089,[1]!T_Resins[#Data],9,FALSE),""))</f>
        <v>60</v>
      </c>
      <c r="O1089" t="str">
        <f t="shared" si="16"/>
        <v>CrealityHalotOne</v>
      </c>
    </row>
    <row r="1090" spans="1:15" x14ac:dyDescent="0.25">
      <c r="A1090" t="str">
        <f t="array" ref="A1090">IF(ROW()-1&gt;COUNTA([1]!T_Printers[Printers])*COUNTA([1]!T_Resins[Resins]),"",INDEX([1]!T_Printers[Printers],INT((ROW()-2)/COUNTA([1]!T_Resins[Resins])+1)))</f>
        <v>Creality Halot One</v>
      </c>
      <c r="B1090" t="str">
        <f>_xlfn.XLOOKUP(A1090,[1]!T_Printers[Printers],[1]!T_Printers[Icon link],,0)</f>
        <v>CrealityHalotOne</v>
      </c>
      <c r="C1090" t="str">
        <f t="array" ref="C1090">IF(ROW()-1&gt;COUNTA([1]!T_Printers[Printers])*COUNTA([1]!T_Resins[Resins]),"",INDEX([1]!T_Resins[Resins],MOD(ROW()-2,COUNTA([1]!T_Resins[Resins]))+1))</f>
        <v>Industrial Rigid Black</v>
      </c>
      <c r="D1090">
        <f>IF(SUM(E1090:J1090)&lt;&gt;0,IF(ROW()-1&gt;COUNTA([1]!T_Printers[Printers])*COUNTA([1]!T_Resins[Resins]),"",2),"")</f>
        <v>2</v>
      </c>
      <c r="E1090" cm="1">
        <f t="array" ref="E1090">IFERROR(IF(ROW()-1&gt;COUNTA([1]!T_Printers[Printers])*COUNTA([1]!T_Resins[Resins]),"",_xlfn.IFS(ROUND(VLOOKUP(C1090,[1]!T_Resins[#Data],2,FALSE)/VLOOKUP(A1090,[1]!T_Printers[#Data],5,FALSE),1)&lt;=_xlfn.XLOOKUP(B1090,[1]Printers!L:L,[1]Printers!O:O,1,0,),ROUND(VLOOKUP(C1090,[1]!T_Resins[#Data],2,FALSE)/VLOOKUP(A1090,[1]!T_Printers[#Data],5,FALSE),1),ROUND(VLOOKUP(C1090,[1]!T_Resins[#Data],2,FALSE)/VLOOKUP(A1090,[1]!T_Printers[#Data],5,FALSE),1)&gt;_xlfn.XLOOKUP(B1090,[1]Printers!L:L,[1]Printers!O:O,1,0,),10)),"Используйте слой 100 мкм")</f>
        <v>7.7</v>
      </c>
      <c r="F1090">
        <f>IFERROR(IF(ROUND(_xlfn.XLOOKUP([1]Parameters!B1090,[1]Printers!L:L,[1]Printers!Q:Q,,0)*E1090/10,0)*10&lt;_xlfn.XLOOKUP([1]Parameters!B1090,[1]Printers!L:L,[1]Printers!P:P,,0),ROUND(_xlfn.XLOOKUP([1]Parameters!B1090,[1]Printers!L:L,[1]Printers!Q:Q,,0)*E1090/10,0)*10,_xlfn.XLOOKUP([1]Parameters!B1090,[1]Printers!L:L,[1]Printers!P:P,,0)),"")</f>
        <v>70</v>
      </c>
      <c r="G1090" cm="1">
        <f t="array" ref="G1090">IFERROR(IF(ROW()-1&gt;COUNTA([1]!T_Printers[Printers])*COUNTA([1]!T_Resins[Resins]),"",_xlfn.IFS(ROUND(VLOOKUP(C1090,[1]!T_Resins[#Data],3,FALSE)/VLOOKUP(A1090,[1]!T_Printers[#Data],5,FALSE),1)&lt;=_xlfn.XLOOKUP(B1090,[1]Printers!L:L,[1]Printers!O:O,1,0,),ROUND(VLOOKUP(C1090,[1]!T_Resins[#Data],3,FALSE)/VLOOKUP(A1090,[1]!T_Printers[#Data],5,FALSE),1),ROUND(VLOOKUP(C1090,[1]!T_Resins[#Data],3,FALSE)/VLOOKUP(A1090,[1]!T_Printers[#Data],5,FALSE),1)&gt;_xlfn.XLOOKUP(B1090,[1]Printers!L:L,[1]Printers!O:O,1,0,),10)),"")</f>
        <v>10</v>
      </c>
      <c r="H1090">
        <f>IFERROR(IF(ROUND(_xlfn.XLOOKUP([1]Parameters!B1090,[1]Printers!L:L,[1]Printers!Q:Q,,0)*G1090/10,0)*10&lt;_xlfn.XLOOKUP([1]Parameters!B1090,[1]Printers!L:L,[1]Printers!P:P,,0),ROUND(_xlfn.XLOOKUP([1]Parameters!B1090,[1]Printers!L:L,[1]Printers!Q:Q,,0)*G1090/10,0)*10,_xlfn.XLOOKUP([1]Parameters!B1090,[1]Printers!L:L,[1]Printers!P:P,,0)),"")</f>
        <v>70</v>
      </c>
      <c r="I1090" s="3" t="str" cm="1">
        <f t="array" ref="I1090">IFERROR(IF(ROW()-1&gt;COUNTA([1]!T_Printers[Printers])*COUNTA([1]!T_Resins[Resins]),"",_xlfn.IFS(ROUND(VLOOKUP(C1090,[1]!T_Resins[#Data],4,FALSE)/VLOOKUP(A1090,[1]!T_Printers[#Data],5,FALSE),1)&lt;=_xlfn.XLOOKUP(B1090,[1]Printers!L:L,[1]Printers!O:O,1,0,),ROUND(VLOOKUP(C1090,[1]!T_Resins[#Data],4,FALSE)/VLOOKUP(A1090,[1]!T_Printers[#Data],5,FALSE),1),ROUND(VLOOKUP(C1090,[1]!T_Resins[#Data],4,FALSE)/VLOOKUP(A1090,[1]!T_Printers[#Data],5,FALSE),1)&gt;_xlfn.XLOOKUP(B1090,[1]Printers!L:L,[1]Printers!O:O,1,0,),"")),"")</f>
        <v/>
      </c>
      <c r="J1090" t="str">
        <f>IFERROR(IF(ROUND(_xlfn.XLOOKUP([1]Parameters!B1090,[1]Printers!L:L,[1]Printers!Q:Q,,0)*I1090/10,0)*10&lt;_xlfn.XLOOKUP([1]Parameters!B1090,[1]Printers!L:L,[1]Printers!P:P,,0),ROUND(_xlfn.XLOOKUP([1]Parameters!B1090,[1]Printers!L:L,[1]Printers!Q:Q,,0)*I1090/10,0)*10,_xlfn.XLOOKUP([1]Parameters!B1090,[1]Printers!L:L,[1]Printers!P:P,,0)),"")</f>
        <v/>
      </c>
      <c r="K1090">
        <f>IF(SUM(E1090:J1090)&lt;&gt;0,VLOOKUP(A1090,[1]!T_Printers[#Data],10,FALSE)+VLOOKUP(C1090,[1]!T_Resins[#Data],10,FALSE),"")</f>
        <v>3</v>
      </c>
      <c r="L1090">
        <f>IF(SUM(E1090:J1090)&lt;&gt;0,VLOOKUP(A1090,[1]!T_Printers[#Data],11,FALSE),"")</f>
        <v>5</v>
      </c>
      <c r="M1090">
        <f>IF(SUM(E1090:J1090)&lt;&gt;0,VLOOKUP(C1090,[1]!T_Resins[#Data],8,FALSE),"")</f>
        <v>120</v>
      </c>
      <c r="N1090">
        <f>IF(_xlfn.XLOOKUP(B1090,[1]Printers!$L:$L,[1]Printers!$R:$R,0,0)&gt;0,[1]Parameters!M1090,IF(SUM(E1090:J1090)&lt;&gt;0,VLOOKUP(C1090,[1]!T_Resins[#Data],9,FALSE),""))</f>
        <v>120</v>
      </c>
      <c r="O1090" t="str">
        <f t="shared" ref="O1090:O1153" si="17">B1090</f>
        <v>CrealityHalotOne</v>
      </c>
    </row>
    <row r="1091" spans="1:15" x14ac:dyDescent="0.25">
      <c r="A1091" t="str">
        <f t="array" ref="A1091">IF(ROW()-1&gt;COUNTA([1]!T_Printers[Printers])*COUNTA([1]!T_Resins[Resins]),"",INDEX([1]!T_Printers[Printers],INT((ROW()-2)/COUNTA([1]!T_Resins[Resins])+1)))</f>
        <v>Creality Halot One</v>
      </c>
      <c r="B1091" t="str">
        <f>_xlfn.XLOOKUP(A1091,[1]!T_Printers[Printers],[1]!T_Printers[Icon link],,0)</f>
        <v>CrealityHalotOne</v>
      </c>
      <c r="C1091" t="str">
        <f t="array" ref="C1091">IF(ROW()-1&gt;COUNTA([1]!T_Printers[Printers])*COUNTA([1]!T_Resins[Resins]),"",INDEX([1]!T_Resins[Resins],MOD(ROW()-2,COUNTA([1]!T_Resins[Resins]))+1))</f>
        <v>Industrial Rigid Clear</v>
      </c>
      <c r="D1091">
        <f>IF(SUM(E1091:J1091)&lt;&gt;0,IF(ROW()-1&gt;COUNTA([1]!T_Printers[Printers])*COUNTA([1]!T_Resins[Resins]),"",2),"")</f>
        <v>2</v>
      </c>
      <c r="E1091" cm="1">
        <f t="array" ref="E1091">IFERROR(IF(ROW()-1&gt;COUNTA([1]!T_Printers[Printers])*COUNTA([1]!T_Resins[Resins]),"",_xlfn.IFS(ROUND(VLOOKUP(C1091,[1]!T_Resins[#Data],2,FALSE)/VLOOKUP(A1091,[1]!T_Printers[#Data],5,FALSE),1)&lt;=_xlfn.XLOOKUP(B1091,[1]Printers!L:L,[1]Printers!O:O,1,0,),ROUND(VLOOKUP(C1091,[1]!T_Resins[#Data],2,FALSE)/VLOOKUP(A1091,[1]!T_Printers[#Data],5,FALSE),1),ROUND(VLOOKUP(C1091,[1]!T_Resins[#Data],2,FALSE)/VLOOKUP(A1091,[1]!T_Printers[#Data],5,FALSE),1)&gt;_xlfn.XLOOKUP(B1091,[1]Printers!L:L,[1]Printers!O:O,1,0,),10)),"Используйте слой 100 мкм")</f>
        <v>8.4</v>
      </c>
      <c r="F1091">
        <f>IFERROR(IF(ROUND(_xlfn.XLOOKUP([1]Parameters!B1091,[1]Printers!L:L,[1]Printers!Q:Q,,0)*E1091/10,0)*10&lt;_xlfn.XLOOKUP([1]Parameters!B1091,[1]Printers!L:L,[1]Printers!P:P,,0),ROUND(_xlfn.XLOOKUP([1]Parameters!B1091,[1]Printers!L:L,[1]Printers!Q:Q,,0)*E1091/10,0)*10,_xlfn.XLOOKUP([1]Parameters!B1091,[1]Printers!L:L,[1]Printers!P:P,,0)),"")</f>
        <v>70</v>
      </c>
      <c r="G1091" cm="1">
        <f t="array" ref="G1091">IFERROR(IF(ROW()-1&gt;COUNTA([1]!T_Printers[Printers])*COUNTA([1]!T_Resins[Resins]),"",_xlfn.IFS(ROUND(VLOOKUP(C1091,[1]!T_Resins[#Data],3,FALSE)/VLOOKUP(A1091,[1]!T_Printers[#Data],5,FALSE),1)&lt;=_xlfn.XLOOKUP(B1091,[1]Printers!L:L,[1]Printers!O:O,1,0,),ROUND(VLOOKUP(C1091,[1]!T_Resins[#Data],3,FALSE)/VLOOKUP(A1091,[1]!T_Printers[#Data],5,FALSE),1),ROUND(VLOOKUP(C1091,[1]!T_Resins[#Data],3,FALSE)/VLOOKUP(A1091,[1]!T_Printers[#Data],5,FALSE),1)&gt;_xlfn.XLOOKUP(B1091,[1]Printers!L:L,[1]Printers!O:O,1,0,),10)),"")</f>
        <v>10</v>
      </c>
      <c r="H1091">
        <f>IFERROR(IF(ROUND(_xlfn.XLOOKUP([1]Parameters!B1091,[1]Printers!L:L,[1]Printers!Q:Q,,0)*G1091/10,0)*10&lt;_xlfn.XLOOKUP([1]Parameters!B1091,[1]Printers!L:L,[1]Printers!P:P,,0),ROUND(_xlfn.XLOOKUP([1]Parameters!B1091,[1]Printers!L:L,[1]Printers!Q:Q,,0)*G1091/10,0)*10,_xlfn.XLOOKUP([1]Parameters!B1091,[1]Printers!L:L,[1]Printers!P:P,,0)),"")</f>
        <v>70</v>
      </c>
      <c r="I1091" s="3" t="str" cm="1">
        <f t="array" ref="I1091">IFERROR(IF(ROW()-1&gt;COUNTA([1]!T_Printers[Printers])*COUNTA([1]!T_Resins[Resins]),"",_xlfn.IFS(ROUND(VLOOKUP(C1091,[1]!T_Resins[#Data],4,FALSE)/VLOOKUP(A1091,[1]!T_Printers[#Data],5,FALSE),1)&lt;=_xlfn.XLOOKUP(B1091,[1]Printers!L:L,[1]Printers!O:O,1,0,),ROUND(VLOOKUP(C1091,[1]!T_Resins[#Data],4,FALSE)/VLOOKUP(A1091,[1]!T_Printers[#Data],5,FALSE),1),ROUND(VLOOKUP(C1091,[1]!T_Resins[#Data],4,FALSE)/VLOOKUP(A1091,[1]!T_Printers[#Data],5,FALSE),1)&gt;_xlfn.XLOOKUP(B1091,[1]Printers!L:L,[1]Printers!O:O,1,0,),"")),"")</f>
        <v/>
      </c>
      <c r="J1091" t="str">
        <f>IFERROR(IF(ROUND(_xlfn.XLOOKUP([1]Parameters!B1091,[1]Printers!L:L,[1]Printers!Q:Q,,0)*I1091/10,0)*10&lt;_xlfn.XLOOKUP([1]Parameters!B1091,[1]Printers!L:L,[1]Printers!P:P,,0),ROUND(_xlfn.XLOOKUP([1]Parameters!B1091,[1]Printers!L:L,[1]Printers!Q:Q,,0)*I1091/10,0)*10,_xlfn.XLOOKUP([1]Parameters!B1091,[1]Printers!L:L,[1]Printers!P:P,,0)),"")</f>
        <v/>
      </c>
      <c r="K1091">
        <f>IF(SUM(E1091:J1091)&lt;&gt;0,VLOOKUP(A1091,[1]!T_Printers[#Data],10,FALSE)+VLOOKUP(C1091,[1]!T_Resins[#Data],10,FALSE),"")</f>
        <v>3</v>
      </c>
      <c r="L1091">
        <f>IF(SUM(E1091:J1091)&lt;&gt;0,VLOOKUP(A1091,[1]!T_Printers[#Data],11,FALSE),"")</f>
        <v>5</v>
      </c>
      <c r="M1091">
        <f>IF(SUM(E1091:J1091)&lt;&gt;0,VLOOKUP(C1091,[1]!T_Resins[#Data],8,FALSE),"")</f>
        <v>120</v>
      </c>
      <c r="N1091">
        <f>IF(_xlfn.XLOOKUP(B1091,[1]Printers!$L:$L,[1]Printers!$R:$R,0,0)&gt;0,[1]Parameters!M1091,IF(SUM(E1091:J1091)&lt;&gt;0,VLOOKUP(C1091,[1]!T_Resins[#Data],9,FALSE),""))</f>
        <v>120</v>
      </c>
      <c r="O1091" t="str">
        <f t="shared" si="17"/>
        <v>CrealityHalotOne</v>
      </c>
    </row>
    <row r="1092" spans="1:15" x14ac:dyDescent="0.25">
      <c r="A1092" t="str">
        <f t="array" ref="A1092">IF(ROW()-1&gt;COUNTA([1]!T_Printers[Printers])*COUNTA([1]!T_Resins[Resins]),"",INDEX([1]!T_Printers[Printers],INT((ROW()-2)/COUNTA([1]!T_Resins[Resins])+1)))</f>
        <v>Creality Halot One</v>
      </c>
      <c r="B1092" t="str">
        <f>_xlfn.XLOOKUP(A1092,[1]!T_Printers[Printers],[1]!T_Printers[Icon link],,0)</f>
        <v>CrealityHalotOne</v>
      </c>
      <c r="C1092" t="str">
        <f t="array" ref="C1092">IF(ROW()-1&gt;COUNTA([1]!T_Printers[Printers])*COUNTA([1]!T_Resins[Resins]),"",INDEX([1]!T_Resins[Resins],MOD(ROW()-2,COUNTA([1]!T_Resins[Resins]))+1))</f>
        <v>Tough Black</v>
      </c>
      <c r="D1092">
        <f>IF(SUM(E1092:J1092)&lt;&gt;0,IF(ROW()-1&gt;COUNTA([1]!T_Printers[Printers])*COUNTA([1]!T_Resins[Resins]),"",2),"")</f>
        <v>2</v>
      </c>
      <c r="E1092" cm="1">
        <f t="array" ref="E1092">IFERROR(IF(ROW()-1&gt;COUNTA([1]!T_Printers[Printers])*COUNTA([1]!T_Resins[Resins]),"",_xlfn.IFS(ROUND(VLOOKUP(C1092,[1]!T_Resins[#Data],2,FALSE)/VLOOKUP(A1092,[1]!T_Printers[#Data],5,FALSE),1)&lt;=_xlfn.XLOOKUP(B1092,[1]Printers!L:L,[1]Printers!O:O,1,0,),ROUND(VLOOKUP(C1092,[1]!T_Resins[#Data],2,FALSE)/VLOOKUP(A1092,[1]!T_Printers[#Data],5,FALSE),1),ROUND(VLOOKUP(C1092,[1]!T_Resins[#Data],2,FALSE)/VLOOKUP(A1092,[1]!T_Printers[#Data],5,FALSE),1)&gt;_xlfn.XLOOKUP(B1092,[1]Printers!L:L,[1]Printers!O:O,1,0,),10)),"Используйте слой 100 мкм")</f>
        <v>4</v>
      </c>
      <c r="F1092">
        <f>IFERROR(IF(ROUND(_xlfn.XLOOKUP([1]Parameters!B1092,[1]Printers!L:L,[1]Printers!Q:Q,,0)*E1092/10,0)*10&lt;_xlfn.XLOOKUP([1]Parameters!B1092,[1]Printers!L:L,[1]Printers!P:P,,0),ROUND(_xlfn.XLOOKUP([1]Parameters!B1092,[1]Printers!L:L,[1]Printers!Q:Q,,0)*E1092/10,0)*10,_xlfn.XLOOKUP([1]Parameters!B1092,[1]Printers!L:L,[1]Printers!P:P,,0)),"")</f>
        <v>40</v>
      </c>
      <c r="G1092" cm="1">
        <f t="array" ref="G1092">IFERROR(IF(ROW()-1&gt;COUNTA([1]!T_Printers[Printers])*COUNTA([1]!T_Resins[Resins]),"",_xlfn.IFS(ROUND(VLOOKUP(C1092,[1]!T_Resins[#Data],3,FALSE)/VLOOKUP(A1092,[1]!T_Printers[#Data],5,FALSE),1)&lt;=_xlfn.XLOOKUP(B1092,[1]Printers!L:L,[1]Printers!O:O,1,0,),ROUND(VLOOKUP(C1092,[1]!T_Resins[#Data],3,FALSE)/VLOOKUP(A1092,[1]!T_Printers[#Data],5,FALSE),1),ROUND(VLOOKUP(C1092,[1]!T_Resins[#Data],3,FALSE)/VLOOKUP(A1092,[1]!T_Printers[#Data],5,FALSE),1)&gt;_xlfn.XLOOKUP(B1092,[1]Printers!L:L,[1]Printers!O:O,1,0,),10)),"")</f>
        <v>4.7</v>
      </c>
      <c r="H1092">
        <f>IFERROR(IF(ROUND(_xlfn.XLOOKUP([1]Parameters!B1092,[1]Printers!L:L,[1]Printers!Q:Q,,0)*G1092/10,0)*10&lt;_xlfn.XLOOKUP([1]Parameters!B1092,[1]Printers!L:L,[1]Printers!P:P,,0),ROUND(_xlfn.XLOOKUP([1]Parameters!B1092,[1]Printers!L:L,[1]Printers!Q:Q,,0)*G1092/10,0)*10,_xlfn.XLOOKUP([1]Parameters!B1092,[1]Printers!L:L,[1]Printers!P:P,,0)),"")</f>
        <v>40</v>
      </c>
      <c r="I1092" s="3" t="str" cm="1">
        <f t="array" ref="I1092">IFERROR(IF(ROW()-1&gt;COUNTA([1]!T_Printers[Printers])*COUNTA([1]!T_Resins[Resins]),"",_xlfn.IFS(ROUND(VLOOKUP(C1092,[1]!T_Resins[#Data],4,FALSE)/VLOOKUP(A1092,[1]!T_Printers[#Data],5,FALSE),1)&lt;=_xlfn.XLOOKUP(B1092,[1]Printers!L:L,[1]Printers!O:O,1,0,),ROUND(VLOOKUP(C1092,[1]!T_Resins[#Data],4,FALSE)/VLOOKUP(A1092,[1]!T_Printers[#Data],5,FALSE),1),ROUND(VLOOKUP(C1092,[1]!T_Resins[#Data],4,FALSE)/VLOOKUP(A1092,[1]!T_Printers[#Data],5,FALSE),1)&gt;_xlfn.XLOOKUP(B1092,[1]Printers!L:L,[1]Printers!O:O,1,0,),"")),"")</f>
        <v/>
      </c>
      <c r="J1092" t="str">
        <f>IFERROR(IF(ROUND(_xlfn.XLOOKUP([1]Parameters!B1092,[1]Printers!L:L,[1]Printers!Q:Q,,0)*I1092/10,0)*10&lt;_xlfn.XLOOKUP([1]Parameters!B1092,[1]Printers!L:L,[1]Printers!P:P,,0),ROUND(_xlfn.XLOOKUP([1]Parameters!B1092,[1]Printers!L:L,[1]Printers!Q:Q,,0)*I1092/10,0)*10,_xlfn.XLOOKUP([1]Parameters!B1092,[1]Printers!L:L,[1]Printers!P:P,,0)),"")</f>
        <v/>
      </c>
      <c r="K1092">
        <f>IF(SUM(E1092:J1092)&lt;&gt;0,VLOOKUP(A1092,[1]!T_Printers[#Data],10,FALSE)+VLOOKUP(C1092,[1]!T_Resins[#Data],10,FALSE),"")</f>
        <v>3</v>
      </c>
      <c r="L1092">
        <f>IF(SUM(E1092:J1092)&lt;&gt;0,VLOOKUP(A1092,[1]!T_Printers[#Data],11,FALSE),"")</f>
        <v>5</v>
      </c>
      <c r="M1092">
        <f>IF(SUM(E1092:J1092)&lt;&gt;0,VLOOKUP(C1092,[1]!T_Resins[#Data],8,FALSE),"")</f>
        <v>120</v>
      </c>
      <c r="N1092">
        <f>IF(_xlfn.XLOOKUP(B1092,[1]Printers!$L:$L,[1]Printers!$R:$R,0,0)&gt;0,[1]Parameters!M1092,IF(SUM(E1092:J1092)&lt;&gt;0,VLOOKUP(C1092,[1]!T_Resins[#Data],9,FALSE),""))</f>
        <v>120</v>
      </c>
      <c r="O1092" t="str">
        <f t="shared" si="17"/>
        <v>CrealityHalotOne</v>
      </c>
    </row>
    <row r="1093" spans="1:15" x14ac:dyDescent="0.25">
      <c r="A1093" t="str">
        <f t="array" ref="A1093">IF(ROW()-1&gt;COUNTA([1]!T_Printers[Printers])*COUNTA([1]!T_Resins[Resins]),"",INDEX([1]!T_Printers[Printers],INT((ROW()-2)/COUNTA([1]!T_Resins[Resins])+1)))</f>
        <v>Creality Halot One</v>
      </c>
      <c r="B1093" t="str">
        <f>_xlfn.XLOOKUP(A1093,[1]!T_Printers[Printers],[1]!T_Printers[Icon link],,0)</f>
        <v>CrealityHalotOne</v>
      </c>
      <c r="C1093" t="str">
        <f t="array" ref="C1093">IF(ROW()-1&gt;COUNTA([1]!T_Printers[Printers])*COUNTA([1]!T_Resins[Resins]),"",INDEX([1]!T_Resins[Resins],MOD(ROW()-2,COUNTA([1]!T_Resins[Resins]))+1))</f>
        <v>Tough Grey</v>
      </c>
      <c r="D1093">
        <f>IF(SUM(E1093:J1093)&lt;&gt;0,IF(ROW()-1&gt;COUNTA([1]!T_Printers[Printers])*COUNTA([1]!T_Resins[Resins]),"",2),"")</f>
        <v>2</v>
      </c>
      <c r="E1093" cm="1">
        <f t="array" ref="E1093">IFERROR(IF(ROW()-1&gt;COUNTA([1]!T_Printers[Printers])*COUNTA([1]!T_Resins[Resins]),"",_xlfn.IFS(ROUND(VLOOKUP(C1093,[1]!T_Resins[#Data],2,FALSE)/VLOOKUP(A1093,[1]!T_Printers[#Data],5,FALSE),1)&lt;=_xlfn.XLOOKUP(B1093,[1]Printers!L:L,[1]Printers!O:O,1,0,),ROUND(VLOOKUP(C1093,[1]!T_Resins[#Data],2,FALSE)/VLOOKUP(A1093,[1]!T_Printers[#Data],5,FALSE),1),ROUND(VLOOKUP(C1093,[1]!T_Resins[#Data],2,FALSE)/VLOOKUP(A1093,[1]!T_Printers[#Data],5,FALSE),1)&gt;_xlfn.XLOOKUP(B1093,[1]Printers!L:L,[1]Printers!O:O,1,0,),10)),"Используйте слой 100 мкм")</f>
        <v>4</v>
      </c>
      <c r="F1093">
        <f>IFERROR(IF(ROUND(_xlfn.XLOOKUP([1]Parameters!B1093,[1]Printers!L:L,[1]Printers!Q:Q,,0)*E1093/10,0)*10&lt;_xlfn.XLOOKUP([1]Parameters!B1093,[1]Printers!L:L,[1]Printers!P:P,,0),ROUND(_xlfn.XLOOKUP([1]Parameters!B1093,[1]Printers!L:L,[1]Printers!Q:Q,,0)*E1093/10,0)*10,_xlfn.XLOOKUP([1]Parameters!B1093,[1]Printers!L:L,[1]Printers!P:P,,0)),"")</f>
        <v>40</v>
      </c>
      <c r="G1093" cm="1">
        <f t="array" ref="G1093">IFERROR(IF(ROW()-1&gt;COUNTA([1]!T_Printers[Printers])*COUNTA([1]!T_Resins[Resins]),"",_xlfn.IFS(ROUND(VLOOKUP(C1093,[1]!T_Resins[#Data],3,FALSE)/VLOOKUP(A1093,[1]!T_Printers[#Data],5,FALSE),1)&lt;=_xlfn.XLOOKUP(B1093,[1]Printers!L:L,[1]Printers!O:O,1,0,),ROUND(VLOOKUP(C1093,[1]!T_Resins[#Data],3,FALSE)/VLOOKUP(A1093,[1]!T_Printers[#Data],5,FALSE),1),ROUND(VLOOKUP(C1093,[1]!T_Resins[#Data],3,FALSE)/VLOOKUP(A1093,[1]!T_Printers[#Data],5,FALSE),1)&gt;_xlfn.XLOOKUP(B1093,[1]Printers!L:L,[1]Printers!O:O,1,0,),10)),"")</f>
        <v>4.7</v>
      </c>
      <c r="H1093">
        <f>IFERROR(IF(ROUND(_xlfn.XLOOKUP([1]Parameters!B1093,[1]Printers!L:L,[1]Printers!Q:Q,,0)*G1093/10,0)*10&lt;_xlfn.XLOOKUP([1]Parameters!B1093,[1]Printers!L:L,[1]Printers!P:P,,0),ROUND(_xlfn.XLOOKUP([1]Parameters!B1093,[1]Printers!L:L,[1]Printers!Q:Q,,0)*G1093/10,0)*10,_xlfn.XLOOKUP([1]Parameters!B1093,[1]Printers!L:L,[1]Printers!P:P,,0)),"")</f>
        <v>40</v>
      </c>
      <c r="I1093" s="3" t="str" cm="1">
        <f t="array" ref="I1093">IFERROR(IF(ROW()-1&gt;COUNTA([1]!T_Printers[Printers])*COUNTA([1]!T_Resins[Resins]),"",_xlfn.IFS(ROUND(VLOOKUP(C1093,[1]!T_Resins[#Data],4,FALSE)/VLOOKUP(A1093,[1]!T_Printers[#Data],5,FALSE),1)&lt;=_xlfn.XLOOKUP(B1093,[1]Printers!L:L,[1]Printers!O:O,1,0,),ROUND(VLOOKUP(C1093,[1]!T_Resins[#Data],4,FALSE)/VLOOKUP(A1093,[1]!T_Printers[#Data],5,FALSE),1),ROUND(VLOOKUP(C1093,[1]!T_Resins[#Data],4,FALSE)/VLOOKUP(A1093,[1]!T_Printers[#Data],5,FALSE),1)&gt;_xlfn.XLOOKUP(B1093,[1]Printers!L:L,[1]Printers!O:O,1,0,),"")),"")</f>
        <v/>
      </c>
      <c r="J1093" t="str">
        <f>IFERROR(IF(ROUND(_xlfn.XLOOKUP([1]Parameters!B1093,[1]Printers!L:L,[1]Printers!Q:Q,,0)*I1093/10,0)*10&lt;_xlfn.XLOOKUP([1]Parameters!B1093,[1]Printers!L:L,[1]Printers!P:P,,0),ROUND(_xlfn.XLOOKUP([1]Parameters!B1093,[1]Printers!L:L,[1]Printers!Q:Q,,0)*I1093/10,0)*10,_xlfn.XLOOKUP([1]Parameters!B1093,[1]Printers!L:L,[1]Printers!P:P,,0)),"")</f>
        <v/>
      </c>
      <c r="K1093">
        <f>IF(SUM(E1093:J1093)&lt;&gt;0,VLOOKUP(A1093,[1]!T_Printers[#Data],10,FALSE)+VLOOKUP(C1093,[1]!T_Resins[#Data],10,FALSE),"")</f>
        <v>3</v>
      </c>
      <c r="L1093">
        <f>IF(SUM(E1093:J1093)&lt;&gt;0,VLOOKUP(A1093,[1]!T_Printers[#Data],11,FALSE),"")</f>
        <v>5</v>
      </c>
      <c r="M1093">
        <f>IF(SUM(E1093:J1093)&lt;&gt;0,VLOOKUP(C1093,[1]!T_Resins[#Data],8,FALSE),"")</f>
        <v>120</v>
      </c>
      <c r="N1093">
        <f>IF(_xlfn.XLOOKUP(B1093,[1]Printers!$L:$L,[1]Printers!$R:$R,0,0)&gt;0,[1]Parameters!M1093,IF(SUM(E1093:J1093)&lt;&gt;0,VLOOKUP(C1093,[1]!T_Resins[#Data],9,FALSE),""))</f>
        <v>120</v>
      </c>
      <c r="O1093" t="str">
        <f t="shared" si="17"/>
        <v>CrealityHalotOne</v>
      </c>
    </row>
    <row r="1094" spans="1:15" x14ac:dyDescent="0.25">
      <c r="A1094" t="str">
        <f t="array" ref="A1094">IF(ROW()-1&gt;COUNTA([1]!T_Printers[Printers])*COUNTA([1]!T_Resins[Resins]),"",INDEX([1]!T_Printers[Printers],INT((ROW()-2)/COUNTA([1]!T_Resins[Resins])+1)))</f>
        <v>Creality Halot One</v>
      </c>
      <c r="B1094" t="str">
        <f>_xlfn.XLOOKUP(A1094,[1]!T_Printers[Printers],[1]!T_Printers[Icon link],,0)</f>
        <v>CrealityHalotOne</v>
      </c>
      <c r="C1094" t="str">
        <f t="array" ref="C1094">IF(ROW()-1&gt;COUNTA([1]!T_Printers[Printers])*COUNTA([1]!T_Resins[Resins]),"",INDEX([1]!T_Resins[Resins],MOD(ROW()-2,COUNTA([1]!T_Resins[Resins]))+1))</f>
        <v>Tough White</v>
      </c>
      <c r="D1094">
        <f>IF(SUM(E1094:J1094)&lt;&gt;0,IF(ROW()-1&gt;COUNTA([1]!T_Printers[Printers])*COUNTA([1]!T_Resins[Resins]),"",2),"")</f>
        <v>2</v>
      </c>
      <c r="E1094" cm="1">
        <f t="array" ref="E1094">IFERROR(IF(ROW()-1&gt;COUNTA([1]!T_Printers[Printers])*COUNTA([1]!T_Resins[Resins]),"",_xlfn.IFS(ROUND(VLOOKUP(C1094,[1]!T_Resins[#Data],2,FALSE)/VLOOKUP(A1094,[1]!T_Printers[#Data],5,FALSE),1)&lt;=_xlfn.XLOOKUP(B1094,[1]Printers!L:L,[1]Printers!O:O,1,0,),ROUND(VLOOKUP(C1094,[1]!T_Resins[#Data],2,FALSE)/VLOOKUP(A1094,[1]!T_Printers[#Data],5,FALSE),1),ROUND(VLOOKUP(C1094,[1]!T_Resins[#Data],2,FALSE)/VLOOKUP(A1094,[1]!T_Printers[#Data],5,FALSE),1)&gt;_xlfn.XLOOKUP(B1094,[1]Printers!L:L,[1]Printers!O:O,1,0,),10)),"Используйте слой 100 мкм")</f>
        <v>4</v>
      </c>
      <c r="F1094">
        <f>IFERROR(IF(ROUND(_xlfn.XLOOKUP([1]Parameters!B1094,[1]Printers!L:L,[1]Printers!Q:Q,,0)*E1094/10,0)*10&lt;_xlfn.XLOOKUP([1]Parameters!B1094,[1]Printers!L:L,[1]Printers!P:P,,0),ROUND(_xlfn.XLOOKUP([1]Parameters!B1094,[1]Printers!L:L,[1]Printers!Q:Q,,0)*E1094/10,0)*10,_xlfn.XLOOKUP([1]Parameters!B1094,[1]Printers!L:L,[1]Printers!P:P,,0)),"")</f>
        <v>40</v>
      </c>
      <c r="G1094" cm="1">
        <f t="array" ref="G1094">IFERROR(IF(ROW()-1&gt;COUNTA([1]!T_Printers[Printers])*COUNTA([1]!T_Resins[Resins]),"",_xlfn.IFS(ROUND(VLOOKUP(C1094,[1]!T_Resins[#Data],3,FALSE)/VLOOKUP(A1094,[1]!T_Printers[#Data],5,FALSE),1)&lt;=_xlfn.XLOOKUP(B1094,[1]Printers!L:L,[1]Printers!O:O,1,0,),ROUND(VLOOKUP(C1094,[1]!T_Resins[#Data],3,FALSE)/VLOOKUP(A1094,[1]!T_Printers[#Data],5,FALSE),1),ROUND(VLOOKUP(C1094,[1]!T_Resins[#Data],3,FALSE)/VLOOKUP(A1094,[1]!T_Printers[#Data],5,FALSE),1)&gt;_xlfn.XLOOKUP(B1094,[1]Printers!L:L,[1]Printers!O:O,1,0,),10)),"")</f>
        <v>4.7</v>
      </c>
      <c r="H1094">
        <f>IFERROR(IF(ROUND(_xlfn.XLOOKUP([1]Parameters!B1094,[1]Printers!L:L,[1]Printers!Q:Q,,0)*G1094/10,0)*10&lt;_xlfn.XLOOKUP([1]Parameters!B1094,[1]Printers!L:L,[1]Printers!P:P,,0),ROUND(_xlfn.XLOOKUP([1]Parameters!B1094,[1]Printers!L:L,[1]Printers!Q:Q,,0)*G1094/10,0)*10,_xlfn.XLOOKUP([1]Parameters!B1094,[1]Printers!L:L,[1]Printers!P:P,,0)),"")</f>
        <v>40</v>
      </c>
      <c r="I1094" s="3" t="str" cm="1">
        <f t="array" ref="I1094">IFERROR(IF(ROW()-1&gt;COUNTA([1]!T_Printers[Printers])*COUNTA([1]!T_Resins[Resins]),"",_xlfn.IFS(ROUND(VLOOKUP(C1094,[1]!T_Resins[#Data],4,FALSE)/VLOOKUP(A1094,[1]!T_Printers[#Data],5,FALSE),1)&lt;=_xlfn.XLOOKUP(B1094,[1]Printers!L:L,[1]Printers!O:O,1,0,),ROUND(VLOOKUP(C1094,[1]!T_Resins[#Data],4,FALSE)/VLOOKUP(A1094,[1]!T_Printers[#Data],5,FALSE),1),ROUND(VLOOKUP(C1094,[1]!T_Resins[#Data],4,FALSE)/VLOOKUP(A1094,[1]!T_Printers[#Data],5,FALSE),1)&gt;_xlfn.XLOOKUP(B1094,[1]Printers!L:L,[1]Printers!O:O,1,0,),"")),"")</f>
        <v/>
      </c>
      <c r="J1094" t="str">
        <f>IFERROR(IF(ROUND(_xlfn.XLOOKUP([1]Parameters!B1094,[1]Printers!L:L,[1]Printers!Q:Q,,0)*I1094/10,0)*10&lt;_xlfn.XLOOKUP([1]Parameters!B1094,[1]Printers!L:L,[1]Printers!P:P,,0),ROUND(_xlfn.XLOOKUP([1]Parameters!B1094,[1]Printers!L:L,[1]Printers!Q:Q,,0)*I1094/10,0)*10,_xlfn.XLOOKUP([1]Parameters!B1094,[1]Printers!L:L,[1]Printers!P:P,,0)),"")</f>
        <v/>
      </c>
      <c r="K1094">
        <f>IF(SUM(E1094:J1094)&lt;&gt;0,VLOOKUP(A1094,[1]!T_Printers[#Data],10,FALSE)+VLOOKUP(C1094,[1]!T_Resins[#Data],10,FALSE),"")</f>
        <v>3</v>
      </c>
      <c r="L1094">
        <f>IF(SUM(E1094:J1094)&lt;&gt;0,VLOOKUP(A1094,[1]!T_Printers[#Data],11,FALSE),"")</f>
        <v>5</v>
      </c>
      <c r="M1094">
        <f>IF(SUM(E1094:J1094)&lt;&gt;0,VLOOKUP(C1094,[1]!T_Resins[#Data],8,FALSE),"")</f>
        <v>120</v>
      </c>
      <c r="N1094">
        <f>IF(_xlfn.XLOOKUP(B1094,[1]Printers!$L:$L,[1]Printers!$R:$R,0,0)&gt;0,[1]Parameters!M1094,IF(SUM(E1094:J1094)&lt;&gt;0,VLOOKUP(C1094,[1]!T_Resins[#Data],9,FALSE),""))</f>
        <v>120</v>
      </c>
      <c r="O1094" t="str">
        <f t="shared" si="17"/>
        <v>CrealityHalotOne</v>
      </c>
    </row>
    <row r="1095" spans="1:15" x14ac:dyDescent="0.25">
      <c r="A1095" t="str">
        <f t="array" ref="A1095">IF(ROW()-1&gt;COUNTA([1]!T_Printers[Printers])*COUNTA([1]!T_Resins[Resins]),"",INDEX([1]!T_Printers[Printers],INT((ROW()-2)/COUNTA([1]!T_Resins[Resins])+1)))</f>
        <v>Creality Halot One</v>
      </c>
      <c r="B1095" t="str">
        <f>_xlfn.XLOOKUP(A1095,[1]!T_Printers[Printers],[1]!T_Printers[Icon link],,0)</f>
        <v>CrealityHalotOne</v>
      </c>
      <c r="C1095" t="str">
        <f t="array" ref="C1095">IF(ROW()-1&gt;COUNTA([1]!T_Printers[Printers])*COUNTA([1]!T_Resins[Resins]),"",INDEX([1]!T_Resins[Resins],MOD(ROW()-2,COUNTA([1]!T_Resins[Resins]))+1))</f>
        <v>Jewelry J-Cast</v>
      </c>
      <c r="D1095">
        <f>IF(SUM(E1095:J1095)&lt;&gt;0,IF(ROW()-1&gt;COUNTA([1]!T_Printers[Printers])*COUNTA([1]!T_Resins[Resins]),"",2),"")</f>
        <v>2</v>
      </c>
      <c r="E1095" cm="1">
        <f t="array" ref="E1095">IFERROR(IF(ROW()-1&gt;COUNTA([1]!T_Printers[Printers])*COUNTA([1]!T_Resins[Resins]),"",_xlfn.IFS(ROUND(VLOOKUP(C1095,[1]!T_Resins[#Data],2,FALSE)/VLOOKUP(A1095,[1]!T_Printers[#Data],5,FALSE),1)&lt;=_xlfn.XLOOKUP(B1095,[1]Printers!L:L,[1]Printers!O:O,1,0,),ROUND(VLOOKUP(C1095,[1]!T_Resins[#Data],2,FALSE)/VLOOKUP(A1095,[1]!T_Printers[#Data],5,FALSE),1),ROUND(VLOOKUP(C1095,[1]!T_Resins[#Data],2,FALSE)/VLOOKUP(A1095,[1]!T_Printers[#Data],5,FALSE),1)&gt;_xlfn.XLOOKUP(B1095,[1]Printers!L:L,[1]Printers!O:O,1,0,),10)),"Используйте слой 100 мкм")</f>
        <v>10</v>
      </c>
      <c r="F1095">
        <f>IFERROR(IF(ROUND(_xlfn.XLOOKUP([1]Parameters!B1095,[1]Printers!L:L,[1]Printers!Q:Q,,0)*E1095/10,0)*10&lt;_xlfn.XLOOKUP([1]Parameters!B1095,[1]Printers!L:L,[1]Printers!P:P,,0),ROUND(_xlfn.XLOOKUP([1]Parameters!B1095,[1]Printers!L:L,[1]Printers!Q:Q,,0)*E1095/10,0)*10,_xlfn.XLOOKUP([1]Parameters!B1095,[1]Printers!L:L,[1]Printers!P:P,,0)),"")</f>
        <v>70</v>
      </c>
      <c r="G1095" cm="1">
        <f t="array" ref="G1095">IFERROR(IF(ROW()-1&gt;COUNTA([1]!T_Printers[Printers])*COUNTA([1]!T_Resins[Resins]),"",_xlfn.IFS(ROUND(VLOOKUP(C1095,[1]!T_Resins[#Data],3,FALSE)/VLOOKUP(A1095,[1]!T_Printers[#Data],5,FALSE),1)&lt;=_xlfn.XLOOKUP(B1095,[1]Printers!L:L,[1]Printers!O:O,1,0,),ROUND(VLOOKUP(C1095,[1]!T_Resins[#Data],3,FALSE)/VLOOKUP(A1095,[1]!T_Printers[#Data],5,FALSE),1),ROUND(VLOOKUP(C1095,[1]!T_Resins[#Data],3,FALSE)/VLOOKUP(A1095,[1]!T_Printers[#Data],5,FALSE),1)&gt;_xlfn.XLOOKUP(B1095,[1]Printers!L:L,[1]Printers!O:O,1,0,),10)),"")</f>
        <v>10</v>
      </c>
      <c r="H1095">
        <f>IFERROR(IF(ROUND(_xlfn.XLOOKUP([1]Parameters!B1095,[1]Printers!L:L,[1]Printers!Q:Q,,0)*G1095/10,0)*10&lt;_xlfn.XLOOKUP([1]Parameters!B1095,[1]Printers!L:L,[1]Printers!P:P,,0),ROUND(_xlfn.XLOOKUP([1]Parameters!B1095,[1]Printers!L:L,[1]Printers!Q:Q,,0)*G1095/10,0)*10,_xlfn.XLOOKUP([1]Parameters!B1095,[1]Printers!L:L,[1]Printers!P:P,,0)),"")</f>
        <v>70</v>
      </c>
      <c r="I1095" s="3" t="str" cm="1">
        <f t="array" ref="I1095">IFERROR(IF(ROW()-1&gt;COUNTA([1]!T_Printers[Printers])*COUNTA([1]!T_Resins[Resins]),"",_xlfn.IFS(ROUND(VLOOKUP(C1095,[1]!T_Resins[#Data],4,FALSE)/VLOOKUP(A1095,[1]!T_Printers[#Data],5,FALSE),1)&lt;=_xlfn.XLOOKUP(B1095,[1]Printers!L:L,[1]Printers!O:O,1,0,),ROUND(VLOOKUP(C1095,[1]!T_Resins[#Data],4,FALSE)/VLOOKUP(A1095,[1]!T_Printers[#Data],5,FALSE),1),ROUND(VLOOKUP(C1095,[1]!T_Resins[#Data],4,FALSE)/VLOOKUP(A1095,[1]!T_Printers[#Data],5,FALSE),1)&gt;_xlfn.XLOOKUP(B1095,[1]Printers!L:L,[1]Printers!O:O,1,0,),"")),"")</f>
        <v/>
      </c>
      <c r="J1095" t="str">
        <f>IFERROR(IF(ROUND(_xlfn.XLOOKUP([1]Parameters!B1095,[1]Printers!L:L,[1]Printers!Q:Q,,0)*I1095/10,0)*10&lt;_xlfn.XLOOKUP([1]Parameters!B1095,[1]Printers!L:L,[1]Printers!P:P,,0),ROUND(_xlfn.XLOOKUP([1]Parameters!B1095,[1]Printers!L:L,[1]Printers!Q:Q,,0)*I1095/10,0)*10,_xlfn.XLOOKUP([1]Parameters!B1095,[1]Printers!L:L,[1]Printers!P:P,,0)),"")</f>
        <v/>
      </c>
      <c r="K1095">
        <f>IF(SUM(E1095:J1095)&lt;&gt;0,VLOOKUP(A1095,[1]!T_Printers[#Data],10,FALSE)+VLOOKUP(C1095,[1]!T_Resins[#Data],10,FALSE),"")</f>
        <v>3</v>
      </c>
      <c r="L1095">
        <f>IF(SUM(E1095:J1095)&lt;&gt;0,VLOOKUP(A1095,[1]!T_Printers[#Data],11,FALSE),"")</f>
        <v>5</v>
      </c>
      <c r="M1095">
        <f>IF(SUM(E1095:J1095)&lt;&gt;0,VLOOKUP(C1095,[1]!T_Resins[#Data],8,FALSE),"")</f>
        <v>60</v>
      </c>
      <c r="N1095">
        <f>IF(_xlfn.XLOOKUP(B1095,[1]Printers!$L:$L,[1]Printers!$R:$R,0,0)&gt;0,[1]Parameters!M1095,IF(SUM(E1095:J1095)&lt;&gt;0,VLOOKUP(C1095,[1]!T_Resins[#Data],9,FALSE),""))</f>
        <v>60</v>
      </c>
      <c r="O1095" t="str">
        <f t="shared" si="17"/>
        <v>CrealityHalotOne</v>
      </c>
    </row>
    <row r="1096" spans="1:15" x14ac:dyDescent="0.25">
      <c r="A1096" t="str">
        <f t="array" ref="A1096">IF(ROW()-1&gt;COUNTA([1]!T_Printers[Printers])*COUNTA([1]!T_Resins[Resins]),"",INDEX([1]!T_Printers[Printers],INT((ROW()-2)/COUNTA([1]!T_Resins[Resins])+1)))</f>
        <v>Creality Halot One</v>
      </c>
      <c r="B1096" t="str">
        <f>_xlfn.XLOOKUP(A1096,[1]!T_Printers[Printers],[1]!T_Printers[Icon link],,0)</f>
        <v>CrealityHalotOne</v>
      </c>
      <c r="C1096" t="str">
        <f t="array" ref="C1096">IF(ROW()-1&gt;COUNTA([1]!T_Printers[Printers])*COUNTA([1]!T_Resins[Resins]),"",INDEX([1]!T_Resins[Resins],MOD(ROW()-2,COUNTA([1]!T_Resins[Resins]))+1))</f>
        <v>Model Resin Black</v>
      </c>
      <c r="D1096">
        <f>IF(SUM(E1096:J1096)&lt;&gt;0,IF(ROW()-1&gt;COUNTA([1]!T_Printers[Printers])*COUNTA([1]!T_Resins[Resins]),"",2),"")</f>
        <v>2</v>
      </c>
      <c r="E1096" cm="1">
        <f t="array" ref="E1096">IFERROR(IF(ROW()-1&gt;COUNTA([1]!T_Printers[Printers])*COUNTA([1]!T_Resins[Resins]),"",_xlfn.IFS(ROUND(VLOOKUP(C1096,[1]!T_Resins[#Data],2,FALSE)/VLOOKUP(A1096,[1]!T_Printers[#Data],5,FALSE),1)&lt;=_xlfn.XLOOKUP(B1096,[1]Printers!L:L,[1]Printers!O:O,1,0,),ROUND(VLOOKUP(C1096,[1]!T_Resins[#Data],2,FALSE)/VLOOKUP(A1096,[1]!T_Printers[#Data],5,FALSE),1),ROUND(VLOOKUP(C1096,[1]!T_Resins[#Data],2,FALSE)/VLOOKUP(A1096,[1]!T_Printers[#Data],5,FALSE),1)&gt;_xlfn.XLOOKUP(B1096,[1]Printers!L:L,[1]Printers!O:O,1,0,),10)),"Используйте слой 100 мкм")</f>
        <v>4.8</v>
      </c>
      <c r="F1096">
        <f>IFERROR(IF(ROUND(_xlfn.XLOOKUP([1]Parameters!B1096,[1]Printers!L:L,[1]Printers!Q:Q,,0)*E1096/10,0)*10&lt;_xlfn.XLOOKUP([1]Parameters!B1096,[1]Printers!L:L,[1]Printers!P:P,,0),ROUND(_xlfn.XLOOKUP([1]Parameters!B1096,[1]Printers!L:L,[1]Printers!Q:Q,,0)*E1096/10,0)*10,_xlfn.XLOOKUP([1]Parameters!B1096,[1]Printers!L:L,[1]Printers!P:P,,0)),"")</f>
        <v>40</v>
      </c>
      <c r="G1096" cm="1">
        <f t="array" ref="G1096">IFERROR(IF(ROW()-1&gt;COUNTA([1]!T_Printers[Printers])*COUNTA([1]!T_Resins[Resins]),"",_xlfn.IFS(ROUND(VLOOKUP(C1096,[1]!T_Resins[#Data],3,FALSE)/VLOOKUP(A1096,[1]!T_Printers[#Data],5,FALSE),1)&lt;=_xlfn.XLOOKUP(B1096,[1]Printers!L:L,[1]Printers!O:O,1,0,),ROUND(VLOOKUP(C1096,[1]!T_Resins[#Data],3,FALSE)/VLOOKUP(A1096,[1]!T_Printers[#Data],5,FALSE),1),ROUND(VLOOKUP(C1096,[1]!T_Resins[#Data],3,FALSE)/VLOOKUP(A1096,[1]!T_Printers[#Data],5,FALSE),1)&gt;_xlfn.XLOOKUP(B1096,[1]Printers!L:L,[1]Printers!O:O,1,0,),10)),"")</f>
        <v>6.2</v>
      </c>
      <c r="H1096">
        <f>IFERROR(IF(ROUND(_xlfn.XLOOKUP([1]Parameters!B1096,[1]Printers!L:L,[1]Printers!Q:Q,,0)*G1096/10,0)*10&lt;_xlfn.XLOOKUP([1]Parameters!B1096,[1]Printers!L:L,[1]Printers!P:P,,0),ROUND(_xlfn.XLOOKUP([1]Parameters!B1096,[1]Printers!L:L,[1]Printers!Q:Q,,0)*G1096/10,0)*10,_xlfn.XLOOKUP([1]Parameters!B1096,[1]Printers!L:L,[1]Printers!P:P,,0)),"")</f>
        <v>60</v>
      </c>
      <c r="I1096" s="3" t="str" cm="1">
        <f t="array" ref="I1096">IFERROR(IF(ROW()-1&gt;COUNTA([1]!T_Printers[Printers])*COUNTA([1]!T_Resins[Resins]),"",_xlfn.IFS(ROUND(VLOOKUP(C1096,[1]!T_Resins[#Data],4,FALSE)/VLOOKUP(A1096,[1]!T_Printers[#Data],5,FALSE),1)&lt;=_xlfn.XLOOKUP(B1096,[1]Printers!L:L,[1]Printers!O:O,1,0,),ROUND(VLOOKUP(C1096,[1]!T_Resins[#Data],4,FALSE)/VLOOKUP(A1096,[1]!T_Printers[#Data],5,FALSE),1),ROUND(VLOOKUP(C1096,[1]!T_Resins[#Data],4,FALSE)/VLOOKUP(A1096,[1]!T_Printers[#Data],5,FALSE),1)&gt;_xlfn.XLOOKUP(B1096,[1]Printers!L:L,[1]Printers!O:O,1,0,),"")),"")</f>
        <v/>
      </c>
      <c r="J1096" t="str">
        <f>IFERROR(IF(ROUND(_xlfn.XLOOKUP([1]Parameters!B1096,[1]Printers!L:L,[1]Printers!Q:Q,,0)*I1096/10,0)*10&lt;_xlfn.XLOOKUP([1]Parameters!B1096,[1]Printers!L:L,[1]Printers!P:P,,0),ROUND(_xlfn.XLOOKUP([1]Parameters!B1096,[1]Printers!L:L,[1]Printers!Q:Q,,0)*I1096/10,0)*10,_xlfn.XLOOKUP([1]Parameters!B1096,[1]Printers!L:L,[1]Printers!P:P,,0)),"")</f>
        <v/>
      </c>
      <c r="K1096">
        <f>IF(SUM(E1096:J1096)&lt;&gt;0,VLOOKUP(A1096,[1]!T_Printers[#Data],10,FALSE)+VLOOKUP(C1096,[1]!T_Resins[#Data],10,FALSE),"")</f>
        <v>3</v>
      </c>
      <c r="L1096">
        <f>IF(SUM(E1096:J1096)&lt;&gt;0,VLOOKUP(A1096,[1]!T_Printers[#Data],11,FALSE),"")</f>
        <v>5</v>
      </c>
      <c r="M1096">
        <f>IF(SUM(E1096:J1096)&lt;&gt;0,VLOOKUP(C1096,[1]!T_Resins[#Data],8,FALSE),"")</f>
        <v>120</v>
      </c>
      <c r="N1096">
        <f>IF(_xlfn.XLOOKUP(B1096,[1]Printers!$L:$L,[1]Printers!$R:$R,0,0)&gt;0,[1]Parameters!M1096,IF(SUM(E1096:J1096)&lt;&gt;0,VLOOKUP(C1096,[1]!T_Resins[#Data],9,FALSE),""))</f>
        <v>120</v>
      </c>
      <c r="O1096" t="str">
        <f t="shared" si="17"/>
        <v>CrealityHalotOne</v>
      </c>
    </row>
    <row r="1097" spans="1:15" x14ac:dyDescent="0.25">
      <c r="A1097" t="str">
        <f t="array" ref="A1097">IF(ROW()-1&gt;COUNTA([1]!T_Printers[Printers])*COUNTA([1]!T_Resins[Resins]),"",INDEX([1]!T_Printers[Printers],INT((ROW()-2)/COUNTA([1]!T_Resins[Resins])+1)))</f>
        <v>Creality Halot One</v>
      </c>
      <c r="B1097" t="str">
        <f>_xlfn.XLOOKUP(A1097,[1]!T_Printers[Printers],[1]!T_Printers[Icon link],,0)</f>
        <v>CrealityHalotOne</v>
      </c>
      <c r="C1097" t="str">
        <f t="array" ref="C1097">IF(ROW()-1&gt;COUNTA([1]!T_Printers[Printers])*COUNTA([1]!T_Resins[Resins]),"",INDEX([1]!T_Resins[Resins],MOD(ROW()-2,COUNTA([1]!T_Resins[Resins]))+1))</f>
        <v>Model Resin Clear</v>
      </c>
      <c r="D1097">
        <f>IF(SUM(E1097:J1097)&lt;&gt;0,IF(ROW()-1&gt;COUNTA([1]!T_Printers[Printers])*COUNTA([1]!T_Resins[Resins]),"",2),"")</f>
        <v>2</v>
      </c>
      <c r="E1097" cm="1">
        <f t="array" ref="E1097">IFERROR(IF(ROW()-1&gt;COUNTA([1]!T_Printers[Printers])*COUNTA([1]!T_Resins[Resins]),"",_xlfn.IFS(ROUND(VLOOKUP(C1097,[1]!T_Resins[#Data],2,FALSE)/VLOOKUP(A1097,[1]!T_Printers[#Data],5,FALSE),1)&lt;=_xlfn.XLOOKUP(B1097,[1]Printers!L:L,[1]Printers!O:O,1,0,),ROUND(VLOOKUP(C1097,[1]!T_Resins[#Data],2,FALSE)/VLOOKUP(A1097,[1]!T_Printers[#Data],5,FALSE),1),ROUND(VLOOKUP(C1097,[1]!T_Resins[#Data],2,FALSE)/VLOOKUP(A1097,[1]!T_Printers[#Data],5,FALSE),1)&gt;_xlfn.XLOOKUP(B1097,[1]Printers!L:L,[1]Printers!O:O,1,0,),10)),"Используйте слой 100 мкм")</f>
        <v>4.4000000000000004</v>
      </c>
      <c r="F1097">
        <f>IFERROR(IF(ROUND(_xlfn.XLOOKUP([1]Parameters!B1097,[1]Printers!L:L,[1]Printers!Q:Q,,0)*E1097/10,0)*10&lt;_xlfn.XLOOKUP([1]Parameters!B1097,[1]Printers!L:L,[1]Printers!P:P,,0),ROUND(_xlfn.XLOOKUP([1]Parameters!B1097,[1]Printers!L:L,[1]Printers!Q:Q,,0)*E1097/10,0)*10,_xlfn.XLOOKUP([1]Parameters!B1097,[1]Printers!L:L,[1]Printers!P:P,,0)),"")</f>
        <v>40</v>
      </c>
      <c r="G1097" cm="1">
        <f t="array" ref="G1097">IFERROR(IF(ROW()-1&gt;COUNTA([1]!T_Printers[Printers])*COUNTA([1]!T_Resins[Resins]),"",_xlfn.IFS(ROUND(VLOOKUP(C1097,[1]!T_Resins[#Data],3,FALSE)/VLOOKUP(A1097,[1]!T_Printers[#Data],5,FALSE),1)&lt;=_xlfn.XLOOKUP(B1097,[1]Printers!L:L,[1]Printers!O:O,1,0,),ROUND(VLOOKUP(C1097,[1]!T_Resins[#Data],3,FALSE)/VLOOKUP(A1097,[1]!T_Printers[#Data],5,FALSE),1),ROUND(VLOOKUP(C1097,[1]!T_Resins[#Data],3,FALSE)/VLOOKUP(A1097,[1]!T_Printers[#Data],5,FALSE),1)&gt;_xlfn.XLOOKUP(B1097,[1]Printers!L:L,[1]Printers!O:O,1,0,),10)),"")</f>
        <v>5.8</v>
      </c>
      <c r="H1097">
        <f>IFERROR(IF(ROUND(_xlfn.XLOOKUP([1]Parameters!B1097,[1]Printers!L:L,[1]Printers!Q:Q,,0)*G1097/10,0)*10&lt;_xlfn.XLOOKUP([1]Parameters!B1097,[1]Printers!L:L,[1]Printers!P:P,,0),ROUND(_xlfn.XLOOKUP([1]Parameters!B1097,[1]Printers!L:L,[1]Printers!Q:Q,,0)*G1097/10,0)*10,_xlfn.XLOOKUP([1]Parameters!B1097,[1]Printers!L:L,[1]Printers!P:P,,0)),"")</f>
        <v>50</v>
      </c>
      <c r="I1097" s="3" t="str" cm="1">
        <f t="array" ref="I1097">IFERROR(IF(ROW()-1&gt;COUNTA([1]!T_Printers[Printers])*COUNTA([1]!T_Resins[Resins]),"",_xlfn.IFS(ROUND(VLOOKUP(C1097,[1]!T_Resins[#Data],4,FALSE)/VLOOKUP(A1097,[1]!T_Printers[#Data],5,FALSE),1)&lt;=_xlfn.XLOOKUP(B1097,[1]Printers!L:L,[1]Printers!O:O,1,0,),ROUND(VLOOKUP(C1097,[1]!T_Resins[#Data],4,FALSE)/VLOOKUP(A1097,[1]!T_Printers[#Data],5,FALSE),1),ROUND(VLOOKUP(C1097,[1]!T_Resins[#Data],4,FALSE)/VLOOKUP(A1097,[1]!T_Printers[#Data],5,FALSE),1)&gt;_xlfn.XLOOKUP(B1097,[1]Printers!L:L,[1]Printers!O:O,1,0,),"")),"")</f>
        <v/>
      </c>
      <c r="J1097" t="str">
        <f>IFERROR(IF(ROUND(_xlfn.XLOOKUP([1]Parameters!B1097,[1]Printers!L:L,[1]Printers!Q:Q,,0)*I1097/10,0)*10&lt;_xlfn.XLOOKUP([1]Parameters!B1097,[1]Printers!L:L,[1]Printers!P:P,,0),ROUND(_xlfn.XLOOKUP([1]Parameters!B1097,[1]Printers!L:L,[1]Printers!Q:Q,,0)*I1097/10,0)*10,_xlfn.XLOOKUP([1]Parameters!B1097,[1]Printers!L:L,[1]Printers!P:P,,0)),"")</f>
        <v/>
      </c>
      <c r="K1097">
        <f>IF(SUM(E1097:J1097)&lt;&gt;0,VLOOKUP(A1097,[1]!T_Printers[#Data],10,FALSE)+VLOOKUP(C1097,[1]!T_Resins[#Data],10,FALSE),"")</f>
        <v>3</v>
      </c>
      <c r="L1097">
        <f>IF(SUM(E1097:J1097)&lt;&gt;0,VLOOKUP(A1097,[1]!T_Printers[#Data],11,FALSE),"")</f>
        <v>5</v>
      </c>
      <c r="M1097">
        <f>IF(SUM(E1097:J1097)&lt;&gt;0,VLOOKUP(C1097,[1]!T_Resins[#Data],8,FALSE),"")</f>
        <v>120</v>
      </c>
      <c r="N1097">
        <f>IF(_xlfn.XLOOKUP(B1097,[1]Printers!$L:$L,[1]Printers!$R:$R,0,0)&gt;0,[1]Parameters!M1097,IF(SUM(E1097:J1097)&lt;&gt;0,VLOOKUP(C1097,[1]!T_Resins[#Data],9,FALSE),""))</f>
        <v>120</v>
      </c>
      <c r="O1097" t="str">
        <f t="shared" si="17"/>
        <v>CrealityHalotOne</v>
      </c>
    </row>
    <row r="1098" spans="1:15" x14ac:dyDescent="0.25">
      <c r="A1098" t="str">
        <f t="array" ref="A1098">IF(ROW()-1&gt;COUNTA([1]!T_Printers[Printers])*COUNTA([1]!T_Resins[Resins]),"",INDEX([1]!T_Printers[Printers],INT((ROW()-2)/COUNTA([1]!T_Resins[Resins])+1)))</f>
        <v>Creality Halot One</v>
      </c>
      <c r="B1098" t="str">
        <f>_xlfn.XLOOKUP(A1098,[1]!T_Printers[Printers],[1]!T_Printers[Icon link],,0)</f>
        <v>CrealityHalotOne</v>
      </c>
      <c r="C1098" t="str">
        <f t="array" ref="C1098">IF(ROW()-1&gt;COUNTA([1]!T_Printers[Printers])*COUNTA([1]!T_Resins[Resins]),"",INDEX([1]!T_Resins[Resins],MOD(ROW()-2,COUNTA([1]!T_Resins[Resins]))+1))</f>
        <v>Model Resin Grey</v>
      </c>
      <c r="D1098">
        <f>IF(SUM(E1098:J1098)&lt;&gt;0,IF(ROW()-1&gt;COUNTA([1]!T_Printers[Printers])*COUNTA([1]!T_Resins[Resins]),"",2),"")</f>
        <v>2</v>
      </c>
      <c r="E1098" cm="1">
        <f t="array" ref="E1098">IFERROR(IF(ROW()-1&gt;COUNTA([1]!T_Printers[Printers])*COUNTA([1]!T_Resins[Resins]),"",_xlfn.IFS(ROUND(VLOOKUP(C1098,[1]!T_Resins[#Data],2,FALSE)/VLOOKUP(A1098,[1]!T_Printers[#Data],5,FALSE),1)&lt;=_xlfn.XLOOKUP(B1098,[1]Printers!L:L,[1]Printers!O:O,1,0,),ROUND(VLOOKUP(C1098,[1]!T_Resins[#Data],2,FALSE)/VLOOKUP(A1098,[1]!T_Printers[#Data],5,FALSE),1),ROUND(VLOOKUP(C1098,[1]!T_Resins[#Data],2,FALSE)/VLOOKUP(A1098,[1]!T_Printers[#Data],5,FALSE),1)&gt;_xlfn.XLOOKUP(B1098,[1]Printers!L:L,[1]Printers!O:O,1,0,),10)),"Используйте слой 100 мкм")</f>
        <v>6.6</v>
      </c>
      <c r="F1098">
        <f>IFERROR(IF(ROUND(_xlfn.XLOOKUP([1]Parameters!B1098,[1]Printers!L:L,[1]Printers!Q:Q,,0)*E1098/10,0)*10&lt;_xlfn.XLOOKUP([1]Parameters!B1098,[1]Printers!L:L,[1]Printers!P:P,,0),ROUND(_xlfn.XLOOKUP([1]Parameters!B1098,[1]Printers!L:L,[1]Printers!Q:Q,,0)*E1098/10,0)*10,_xlfn.XLOOKUP([1]Parameters!B1098,[1]Printers!L:L,[1]Printers!P:P,,0)),"")</f>
        <v>60</v>
      </c>
      <c r="G1098" cm="1">
        <f t="array" ref="G1098">IFERROR(IF(ROW()-1&gt;COUNTA([1]!T_Printers[Printers])*COUNTA([1]!T_Resins[Resins]),"",_xlfn.IFS(ROUND(VLOOKUP(C1098,[1]!T_Resins[#Data],3,FALSE)/VLOOKUP(A1098,[1]!T_Printers[#Data],5,FALSE),1)&lt;=_xlfn.XLOOKUP(B1098,[1]Printers!L:L,[1]Printers!O:O,1,0,),ROUND(VLOOKUP(C1098,[1]!T_Resins[#Data],3,FALSE)/VLOOKUP(A1098,[1]!T_Printers[#Data],5,FALSE),1),ROUND(VLOOKUP(C1098,[1]!T_Resins[#Data],3,FALSE)/VLOOKUP(A1098,[1]!T_Printers[#Data],5,FALSE),1)&gt;_xlfn.XLOOKUP(B1098,[1]Printers!L:L,[1]Printers!O:O,1,0,),10)),"")</f>
        <v>8.6999999999999993</v>
      </c>
      <c r="H1098">
        <f>IFERROR(IF(ROUND(_xlfn.XLOOKUP([1]Parameters!B1098,[1]Printers!L:L,[1]Printers!Q:Q,,0)*G1098/10,0)*10&lt;_xlfn.XLOOKUP([1]Parameters!B1098,[1]Printers!L:L,[1]Printers!P:P,,0),ROUND(_xlfn.XLOOKUP([1]Parameters!B1098,[1]Printers!L:L,[1]Printers!Q:Q,,0)*G1098/10,0)*10,_xlfn.XLOOKUP([1]Parameters!B1098,[1]Printers!L:L,[1]Printers!P:P,,0)),"")</f>
        <v>70</v>
      </c>
      <c r="I1098" s="3" t="str" cm="1">
        <f t="array" ref="I1098">IFERROR(IF(ROW()-1&gt;COUNTA([1]!T_Printers[Printers])*COUNTA([1]!T_Resins[Resins]),"",_xlfn.IFS(ROUND(VLOOKUP(C1098,[1]!T_Resins[#Data],4,FALSE)/VLOOKUP(A1098,[1]!T_Printers[#Data],5,FALSE),1)&lt;=_xlfn.XLOOKUP(B1098,[1]Printers!L:L,[1]Printers!O:O,1,0,),ROUND(VLOOKUP(C1098,[1]!T_Resins[#Data],4,FALSE)/VLOOKUP(A1098,[1]!T_Printers[#Data],5,FALSE),1),ROUND(VLOOKUP(C1098,[1]!T_Resins[#Data],4,FALSE)/VLOOKUP(A1098,[1]!T_Printers[#Data],5,FALSE),1)&gt;_xlfn.XLOOKUP(B1098,[1]Printers!L:L,[1]Printers!O:O,1,0,),"")),"")</f>
        <v/>
      </c>
      <c r="J1098" t="str">
        <f>IFERROR(IF(ROUND(_xlfn.XLOOKUP([1]Parameters!B1098,[1]Printers!L:L,[1]Printers!Q:Q,,0)*I1098/10,0)*10&lt;_xlfn.XLOOKUP([1]Parameters!B1098,[1]Printers!L:L,[1]Printers!P:P,,0),ROUND(_xlfn.XLOOKUP([1]Parameters!B1098,[1]Printers!L:L,[1]Printers!Q:Q,,0)*I1098/10,0)*10,_xlfn.XLOOKUP([1]Parameters!B1098,[1]Printers!L:L,[1]Printers!P:P,,0)),"")</f>
        <v/>
      </c>
      <c r="K1098">
        <f>IF(SUM(E1098:J1098)&lt;&gt;0,VLOOKUP(A1098,[1]!T_Printers[#Data],10,FALSE)+VLOOKUP(C1098,[1]!T_Resins[#Data],10,FALSE),"")</f>
        <v>3</v>
      </c>
      <c r="L1098">
        <f>IF(SUM(E1098:J1098)&lt;&gt;0,VLOOKUP(A1098,[1]!T_Printers[#Data],11,FALSE),"")</f>
        <v>5</v>
      </c>
      <c r="M1098">
        <f>IF(SUM(E1098:J1098)&lt;&gt;0,VLOOKUP(C1098,[1]!T_Resins[#Data],8,FALSE),"")</f>
        <v>120</v>
      </c>
      <c r="N1098">
        <f>IF(_xlfn.XLOOKUP(B1098,[1]Printers!$L:$L,[1]Printers!$R:$R,0,0)&gt;0,[1]Parameters!M1098,IF(SUM(E1098:J1098)&lt;&gt;0,VLOOKUP(C1098,[1]!T_Resins[#Data],9,FALSE),""))</f>
        <v>120</v>
      </c>
      <c r="O1098" t="str">
        <f t="shared" si="17"/>
        <v>CrealityHalotOne</v>
      </c>
    </row>
    <row r="1099" spans="1:15" x14ac:dyDescent="0.25">
      <c r="A1099" t="str">
        <f t="array" ref="A1099">IF(ROW()-1&gt;COUNTA([1]!T_Printers[Printers])*COUNTA([1]!T_Resins[Resins]),"",INDEX([1]!T_Printers[Printers],INT((ROW()-2)/COUNTA([1]!T_Resins[Resins])+1)))</f>
        <v>Creality Halot One</v>
      </c>
      <c r="B1099" t="str">
        <f>_xlfn.XLOOKUP(A1099,[1]!T_Printers[Printers],[1]!T_Printers[Icon link],,0)</f>
        <v>CrealityHalotOne</v>
      </c>
      <c r="C1099" t="str">
        <f t="array" ref="C1099">IF(ROW()-1&gt;COUNTA([1]!T_Printers[Printers])*COUNTA([1]!T_Resins[Resins]),"",INDEX([1]!T_Resins[Resins],MOD(ROW()-2,COUNTA([1]!T_Resins[Resins]))+1))</f>
        <v>Model Resin White</v>
      </c>
      <c r="D1099">
        <f>IF(SUM(E1099:J1099)&lt;&gt;0,IF(ROW()-1&gt;COUNTA([1]!T_Printers[Printers])*COUNTA([1]!T_Resins[Resins]),"",2),"")</f>
        <v>2</v>
      </c>
      <c r="E1099" cm="1">
        <f t="array" ref="E1099">IFERROR(IF(ROW()-1&gt;COUNTA([1]!T_Printers[Printers])*COUNTA([1]!T_Resins[Resins]),"",_xlfn.IFS(ROUND(VLOOKUP(C1099,[1]!T_Resins[#Data],2,FALSE)/VLOOKUP(A1099,[1]!T_Printers[#Data],5,FALSE),1)&lt;=_xlfn.XLOOKUP(B1099,[1]Printers!L:L,[1]Printers!O:O,1,0,),ROUND(VLOOKUP(C1099,[1]!T_Resins[#Data],2,FALSE)/VLOOKUP(A1099,[1]!T_Printers[#Data],5,FALSE),1),ROUND(VLOOKUP(C1099,[1]!T_Resins[#Data],2,FALSE)/VLOOKUP(A1099,[1]!T_Printers[#Data],5,FALSE),1)&gt;_xlfn.XLOOKUP(B1099,[1]Printers!L:L,[1]Printers!O:O,1,0,),10)),"Используйте слой 100 мкм")</f>
        <v>4.2</v>
      </c>
      <c r="F1099">
        <f>IFERROR(IF(ROUND(_xlfn.XLOOKUP([1]Parameters!B1099,[1]Printers!L:L,[1]Printers!Q:Q,,0)*E1099/10,0)*10&lt;_xlfn.XLOOKUP([1]Parameters!B1099,[1]Printers!L:L,[1]Printers!P:P,,0),ROUND(_xlfn.XLOOKUP([1]Parameters!B1099,[1]Printers!L:L,[1]Printers!Q:Q,,0)*E1099/10,0)*10,_xlfn.XLOOKUP([1]Parameters!B1099,[1]Printers!L:L,[1]Printers!P:P,,0)),"")</f>
        <v>40</v>
      </c>
      <c r="G1099" cm="1">
        <f t="array" ref="G1099">IFERROR(IF(ROW()-1&gt;COUNTA([1]!T_Printers[Printers])*COUNTA([1]!T_Resins[Resins]),"",_xlfn.IFS(ROUND(VLOOKUP(C1099,[1]!T_Resins[#Data],3,FALSE)/VLOOKUP(A1099,[1]!T_Printers[#Data],5,FALSE),1)&lt;=_xlfn.XLOOKUP(B1099,[1]Printers!L:L,[1]Printers!O:O,1,0,),ROUND(VLOOKUP(C1099,[1]!T_Resins[#Data],3,FALSE)/VLOOKUP(A1099,[1]!T_Printers[#Data],5,FALSE),1),ROUND(VLOOKUP(C1099,[1]!T_Resins[#Data],3,FALSE)/VLOOKUP(A1099,[1]!T_Printers[#Data],5,FALSE),1)&gt;_xlfn.XLOOKUP(B1099,[1]Printers!L:L,[1]Printers!O:O,1,0,),10)),"")</f>
        <v>5.5</v>
      </c>
      <c r="H1099">
        <f>IFERROR(IF(ROUND(_xlfn.XLOOKUP([1]Parameters!B1099,[1]Printers!L:L,[1]Printers!Q:Q,,0)*G1099/10,0)*10&lt;_xlfn.XLOOKUP([1]Parameters!B1099,[1]Printers!L:L,[1]Printers!P:P,,0),ROUND(_xlfn.XLOOKUP([1]Parameters!B1099,[1]Printers!L:L,[1]Printers!Q:Q,,0)*G1099/10,0)*10,_xlfn.XLOOKUP([1]Parameters!B1099,[1]Printers!L:L,[1]Printers!P:P,,0)),"")</f>
        <v>50</v>
      </c>
      <c r="I1099" s="3" t="str" cm="1">
        <f t="array" ref="I1099">IFERROR(IF(ROW()-1&gt;COUNTA([1]!T_Printers[Printers])*COUNTA([1]!T_Resins[Resins]),"",_xlfn.IFS(ROUND(VLOOKUP(C1099,[1]!T_Resins[#Data],4,FALSE)/VLOOKUP(A1099,[1]!T_Printers[#Data],5,FALSE),1)&lt;=_xlfn.XLOOKUP(B1099,[1]Printers!L:L,[1]Printers!O:O,1,0,),ROUND(VLOOKUP(C1099,[1]!T_Resins[#Data],4,FALSE)/VLOOKUP(A1099,[1]!T_Printers[#Data],5,FALSE),1),ROUND(VLOOKUP(C1099,[1]!T_Resins[#Data],4,FALSE)/VLOOKUP(A1099,[1]!T_Printers[#Data],5,FALSE),1)&gt;_xlfn.XLOOKUP(B1099,[1]Printers!L:L,[1]Printers!O:O,1,0,),"")),"")</f>
        <v/>
      </c>
      <c r="J1099" t="str">
        <f>IFERROR(IF(ROUND(_xlfn.XLOOKUP([1]Parameters!B1099,[1]Printers!L:L,[1]Printers!Q:Q,,0)*I1099/10,0)*10&lt;_xlfn.XLOOKUP([1]Parameters!B1099,[1]Printers!L:L,[1]Printers!P:P,,0),ROUND(_xlfn.XLOOKUP([1]Parameters!B1099,[1]Printers!L:L,[1]Printers!Q:Q,,0)*I1099/10,0)*10,_xlfn.XLOOKUP([1]Parameters!B1099,[1]Printers!L:L,[1]Printers!P:P,,0)),"")</f>
        <v/>
      </c>
      <c r="K1099">
        <f>IF(SUM(E1099:J1099)&lt;&gt;0,VLOOKUP(A1099,[1]!T_Printers[#Data],10,FALSE)+VLOOKUP(C1099,[1]!T_Resins[#Data],10,FALSE),"")</f>
        <v>3</v>
      </c>
      <c r="L1099">
        <f>IF(SUM(E1099:J1099)&lt;&gt;0,VLOOKUP(A1099,[1]!T_Printers[#Data],11,FALSE),"")</f>
        <v>5</v>
      </c>
      <c r="M1099">
        <f>IF(SUM(E1099:J1099)&lt;&gt;0,VLOOKUP(C1099,[1]!T_Resins[#Data],8,FALSE),"")</f>
        <v>120</v>
      </c>
      <c r="N1099">
        <f>IF(_xlfn.XLOOKUP(B1099,[1]Printers!$L:$L,[1]Printers!$R:$R,0,0)&gt;0,[1]Parameters!M1099,IF(SUM(E1099:J1099)&lt;&gt;0,VLOOKUP(C1099,[1]!T_Resins[#Data],9,FALSE),""))</f>
        <v>120</v>
      </c>
      <c r="O1099" t="str">
        <f t="shared" si="17"/>
        <v>CrealityHalotOne</v>
      </c>
    </row>
    <row r="1100" spans="1:15" x14ac:dyDescent="0.25">
      <c r="A1100" t="str">
        <f t="array" ref="A1100">IF(ROW()-1&gt;COUNTA([1]!T_Printers[Printers])*COUNTA([1]!T_Resins[Resins]),"",INDEX([1]!T_Printers[Printers],INT((ROW()-2)/COUNTA([1]!T_Resins[Resins])+1)))</f>
        <v>Creality Halot One</v>
      </c>
      <c r="B1100" t="str">
        <f>_xlfn.XLOOKUP(A1100,[1]!T_Printers[Printers],[1]!T_Printers[Icon link],,0)</f>
        <v>CrealityHalotOne</v>
      </c>
      <c r="C1100" t="str">
        <f t="array" ref="C1100">IF(ROW()-1&gt;COUNTA([1]!T_Printers[Printers])*COUNTA([1]!T_Resins[Resins]),"",INDEX([1]!T_Resins[Resins],MOD(ROW()-2,COUNTA([1]!T_Resins[Resins]))+1))</f>
        <v>Silicone-Compatiable Model Resin (J-Model)</v>
      </c>
      <c r="D1100">
        <f>IF(SUM(E1100:J1100)&lt;&gt;0,IF(ROW()-1&gt;COUNTA([1]!T_Printers[Printers])*COUNTA([1]!T_Resins[Resins]),"",2),"")</f>
        <v>2</v>
      </c>
      <c r="E1100" cm="1">
        <f t="array" ref="E1100">IFERROR(IF(ROW()-1&gt;COUNTA([1]!T_Printers[Printers])*COUNTA([1]!T_Resins[Resins]),"",_xlfn.IFS(ROUND(VLOOKUP(C1100,[1]!T_Resins[#Data],2,FALSE)/VLOOKUP(A1100,[1]!T_Printers[#Data],5,FALSE),1)&lt;=_xlfn.XLOOKUP(B1100,[1]Printers!L:L,[1]Printers!O:O,1,0,),ROUND(VLOOKUP(C1100,[1]!T_Resins[#Data],2,FALSE)/VLOOKUP(A1100,[1]!T_Printers[#Data],5,FALSE),1),ROUND(VLOOKUP(C1100,[1]!T_Resins[#Data],2,FALSE)/VLOOKUP(A1100,[1]!T_Printers[#Data],5,FALSE),1)&gt;_xlfn.XLOOKUP(B1100,[1]Printers!L:L,[1]Printers!O:O,1,0,),10)),"Используйте слой 100 мкм")</f>
        <v>4.2</v>
      </c>
      <c r="F1100">
        <f>IFERROR(IF(ROUND(_xlfn.XLOOKUP([1]Parameters!B1100,[1]Printers!L:L,[1]Printers!Q:Q,,0)*E1100/10,0)*10&lt;_xlfn.XLOOKUP([1]Parameters!B1100,[1]Printers!L:L,[1]Printers!P:P,,0),ROUND(_xlfn.XLOOKUP([1]Parameters!B1100,[1]Printers!L:L,[1]Printers!Q:Q,,0)*E1100/10,0)*10,_xlfn.XLOOKUP([1]Parameters!B1100,[1]Printers!L:L,[1]Printers!P:P,,0)),"")</f>
        <v>40</v>
      </c>
      <c r="G1100" cm="1">
        <f t="array" ref="G1100">IFERROR(IF(ROW()-1&gt;COUNTA([1]!T_Printers[Printers])*COUNTA([1]!T_Resins[Resins]),"",_xlfn.IFS(ROUND(VLOOKUP(C1100,[1]!T_Resins[#Data],3,FALSE)/VLOOKUP(A1100,[1]!T_Printers[#Data],5,FALSE),1)&lt;=_xlfn.XLOOKUP(B1100,[1]Printers!L:L,[1]Printers!O:O,1,0,),ROUND(VLOOKUP(C1100,[1]!T_Resins[#Data],3,FALSE)/VLOOKUP(A1100,[1]!T_Printers[#Data],5,FALSE),1),ROUND(VLOOKUP(C1100,[1]!T_Resins[#Data],3,FALSE)/VLOOKUP(A1100,[1]!T_Printers[#Data],5,FALSE),1)&gt;_xlfn.XLOOKUP(B1100,[1]Printers!L:L,[1]Printers!O:O,1,0,),10)),"")</f>
        <v>5.5</v>
      </c>
      <c r="H1100">
        <f>IFERROR(IF(ROUND(_xlfn.XLOOKUP([1]Parameters!B1100,[1]Printers!L:L,[1]Printers!Q:Q,,0)*G1100/10,0)*10&lt;_xlfn.XLOOKUP([1]Parameters!B1100,[1]Printers!L:L,[1]Printers!P:P,,0),ROUND(_xlfn.XLOOKUP([1]Parameters!B1100,[1]Printers!L:L,[1]Printers!Q:Q,,0)*G1100/10,0)*10,_xlfn.XLOOKUP([1]Parameters!B1100,[1]Printers!L:L,[1]Printers!P:P,,0)),"")</f>
        <v>50</v>
      </c>
      <c r="I1100" s="3" t="str" cm="1">
        <f t="array" ref="I1100">IFERROR(IF(ROW()-1&gt;COUNTA([1]!T_Printers[Printers])*COUNTA([1]!T_Resins[Resins]),"",_xlfn.IFS(ROUND(VLOOKUP(C1100,[1]!T_Resins[#Data],4,FALSE)/VLOOKUP(A1100,[1]!T_Printers[#Data],5,FALSE),1)&lt;=_xlfn.XLOOKUP(B1100,[1]Printers!L:L,[1]Printers!O:O,1,0,),ROUND(VLOOKUP(C1100,[1]!T_Resins[#Data],4,FALSE)/VLOOKUP(A1100,[1]!T_Printers[#Data],5,FALSE),1),ROUND(VLOOKUP(C1100,[1]!T_Resins[#Data],4,FALSE)/VLOOKUP(A1100,[1]!T_Printers[#Data],5,FALSE),1)&gt;_xlfn.XLOOKUP(B1100,[1]Printers!L:L,[1]Printers!O:O,1,0,),"")),"")</f>
        <v/>
      </c>
      <c r="J1100" t="str">
        <f>IFERROR(IF(ROUND(_xlfn.XLOOKUP([1]Parameters!B1100,[1]Printers!L:L,[1]Printers!Q:Q,,0)*I1100/10,0)*10&lt;_xlfn.XLOOKUP([1]Parameters!B1100,[1]Printers!L:L,[1]Printers!P:P,,0),ROUND(_xlfn.XLOOKUP([1]Parameters!B1100,[1]Printers!L:L,[1]Printers!Q:Q,,0)*I1100/10,0)*10,_xlfn.XLOOKUP([1]Parameters!B1100,[1]Printers!L:L,[1]Printers!P:P,,0)),"")</f>
        <v/>
      </c>
      <c r="K1100">
        <f>IF(SUM(E1100:J1100)&lt;&gt;0,VLOOKUP(A1100,[1]!T_Printers[#Data],10,FALSE)+VLOOKUP(C1100,[1]!T_Resins[#Data],10,FALSE),"")</f>
        <v>3</v>
      </c>
      <c r="L1100">
        <f>IF(SUM(E1100:J1100)&lt;&gt;0,VLOOKUP(A1100,[1]!T_Printers[#Data],11,FALSE),"")</f>
        <v>5</v>
      </c>
      <c r="M1100">
        <f>IF(SUM(E1100:J1100)&lt;&gt;0,VLOOKUP(C1100,[1]!T_Resins[#Data],8,FALSE),"")</f>
        <v>60</v>
      </c>
      <c r="N1100">
        <f>IF(_xlfn.XLOOKUP(B1100,[1]Printers!$L:$L,[1]Printers!$R:$R,0,0)&gt;0,[1]Parameters!M1100,IF(SUM(E1100:J1100)&lt;&gt;0,VLOOKUP(C1100,[1]!T_Resins[#Data],9,FALSE),""))</f>
        <v>60</v>
      </c>
      <c r="O1100" t="str">
        <f t="shared" si="17"/>
        <v>CrealityHalotOne</v>
      </c>
    </row>
    <row r="1101" spans="1:15" x14ac:dyDescent="0.25">
      <c r="A1101" t="str">
        <f t="array" ref="A1101">IF(ROW()-1&gt;COUNTA([1]!T_Printers[Printers])*COUNTA([1]!T_Resins[Resins]),"",INDEX([1]!T_Printers[Printers],INT((ROW()-2)/COUNTA([1]!T_Resins[Resins])+1)))</f>
        <v>Creality Halot One</v>
      </c>
      <c r="B1101" t="str">
        <f>_xlfn.XLOOKUP(A1101,[1]!T_Printers[Printers],[1]!T_Printers[Icon link],,0)</f>
        <v>CrealityHalotOne</v>
      </c>
      <c r="C1101" t="str">
        <f t="array" ref="C1101">IF(ROW()-1&gt;COUNTA([1]!T_Printers[Printers])*COUNTA([1]!T_Resins[Resins]),"",INDEX([1]!T_Resins[Resins],MOD(ROW()-2,COUNTA([1]!T_Resins[Resins]))+1))</f>
        <v>Silicone-Like Black</v>
      </c>
      <c r="D1101">
        <f>IF(SUM(E1101:J1101)&lt;&gt;0,IF(ROW()-1&gt;COUNTA([1]!T_Printers[Printers])*COUNTA([1]!T_Resins[Resins]),"",2),"")</f>
        <v>2</v>
      </c>
      <c r="E1101" cm="1">
        <f t="array" ref="E1101">IFERROR(IF(ROW()-1&gt;COUNTA([1]!T_Printers[Printers])*COUNTA([1]!T_Resins[Resins]),"",_xlfn.IFS(ROUND(VLOOKUP(C1101,[1]!T_Resins[#Data],2,FALSE)/VLOOKUP(A1101,[1]!T_Printers[#Data],5,FALSE),1)&lt;=_xlfn.XLOOKUP(B1101,[1]Printers!L:L,[1]Printers!O:O,1,0,),ROUND(VLOOKUP(C1101,[1]!T_Resins[#Data],2,FALSE)/VLOOKUP(A1101,[1]!T_Printers[#Data],5,FALSE),1),ROUND(VLOOKUP(C1101,[1]!T_Resins[#Data],2,FALSE)/VLOOKUP(A1101,[1]!T_Printers[#Data],5,FALSE),1)&gt;_xlfn.XLOOKUP(B1101,[1]Printers!L:L,[1]Printers!O:O,1,0,),10)),"Используйте слой 100 мкм")</f>
        <v>10</v>
      </c>
      <c r="F1101">
        <f>IFERROR(IF(ROUND(_xlfn.XLOOKUP([1]Parameters!B1101,[1]Printers!L:L,[1]Printers!Q:Q,,0)*E1101/10,0)*10&lt;_xlfn.XLOOKUP([1]Parameters!B1101,[1]Printers!L:L,[1]Printers!P:P,,0),ROUND(_xlfn.XLOOKUP([1]Parameters!B1101,[1]Printers!L:L,[1]Printers!Q:Q,,0)*E1101/10,0)*10,_xlfn.XLOOKUP([1]Parameters!B1101,[1]Printers!L:L,[1]Printers!P:P,,0)),"")</f>
        <v>70</v>
      </c>
      <c r="G1101" cm="1">
        <f t="array" ref="G1101">IFERROR(IF(ROW()-1&gt;COUNTA([1]!T_Printers[Printers])*COUNTA([1]!T_Resins[Resins]),"",_xlfn.IFS(ROUND(VLOOKUP(C1101,[1]!T_Resins[#Data],3,FALSE)/VLOOKUP(A1101,[1]!T_Printers[#Data],5,FALSE),1)&lt;=_xlfn.XLOOKUP(B1101,[1]Printers!L:L,[1]Printers!O:O,1,0,),ROUND(VLOOKUP(C1101,[1]!T_Resins[#Data],3,FALSE)/VLOOKUP(A1101,[1]!T_Printers[#Data],5,FALSE),1),ROUND(VLOOKUP(C1101,[1]!T_Resins[#Data],3,FALSE)/VLOOKUP(A1101,[1]!T_Printers[#Data],5,FALSE),1)&gt;_xlfn.XLOOKUP(B1101,[1]Printers!L:L,[1]Printers!O:O,1,0,),10)),"")</f>
        <v>10</v>
      </c>
      <c r="H1101">
        <f>IFERROR(IF(ROUND(_xlfn.XLOOKUP([1]Parameters!B1101,[1]Printers!L:L,[1]Printers!Q:Q,,0)*G1101/10,0)*10&lt;_xlfn.XLOOKUP([1]Parameters!B1101,[1]Printers!L:L,[1]Printers!P:P,,0),ROUND(_xlfn.XLOOKUP([1]Parameters!B1101,[1]Printers!L:L,[1]Printers!Q:Q,,0)*G1101/10,0)*10,_xlfn.XLOOKUP([1]Parameters!B1101,[1]Printers!L:L,[1]Printers!P:P,,0)),"")</f>
        <v>70</v>
      </c>
      <c r="I1101" s="3" t="str" cm="1">
        <f t="array" ref="I1101">IFERROR(IF(ROW()-1&gt;COUNTA([1]!T_Printers[Printers])*COUNTA([1]!T_Resins[Resins]),"",_xlfn.IFS(ROUND(VLOOKUP(C1101,[1]!T_Resins[#Data],4,FALSE)/VLOOKUP(A1101,[1]!T_Printers[#Data],5,FALSE),1)&lt;=_xlfn.XLOOKUP(B1101,[1]Printers!L:L,[1]Printers!O:O,1,0,),ROUND(VLOOKUP(C1101,[1]!T_Resins[#Data],4,FALSE)/VLOOKUP(A1101,[1]!T_Printers[#Data],5,FALSE),1),ROUND(VLOOKUP(C1101,[1]!T_Resins[#Data],4,FALSE)/VLOOKUP(A1101,[1]!T_Printers[#Data],5,FALSE),1)&gt;_xlfn.XLOOKUP(B1101,[1]Printers!L:L,[1]Printers!O:O,1,0,),"")),"")</f>
        <v/>
      </c>
      <c r="J1101" t="str">
        <f>IFERROR(IF(ROUND(_xlfn.XLOOKUP([1]Parameters!B1101,[1]Printers!L:L,[1]Printers!Q:Q,,0)*I1101/10,0)*10&lt;_xlfn.XLOOKUP([1]Parameters!B1101,[1]Printers!L:L,[1]Printers!P:P,,0),ROUND(_xlfn.XLOOKUP([1]Parameters!B1101,[1]Printers!L:L,[1]Printers!Q:Q,,0)*I1101/10,0)*10,_xlfn.XLOOKUP([1]Parameters!B1101,[1]Printers!L:L,[1]Printers!P:P,,0)),"")</f>
        <v/>
      </c>
      <c r="K1101">
        <f>IF(SUM(E1101:J1101)&lt;&gt;0,VLOOKUP(A1101,[1]!T_Printers[#Data],10,FALSE)+VLOOKUP(C1101,[1]!T_Resins[#Data],10,FALSE),"")</f>
        <v>3</v>
      </c>
      <c r="L1101">
        <f>IF(SUM(E1101:J1101)&lt;&gt;0,VLOOKUP(A1101,[1]!T_Printers[#Data],11,FALSE),"")</f>
        <v>5</v>
      </c>
      <c r="M1101">
        <f>IF(SUM(E1101:J1101)&lt;&gt;0,VLOOKUP(C1101,[1]!T_Resins[#Data],8,FALSE),"")</f>
        <v>60</v>
      </c>
      <c r="N1101">
        <f>IF(_xlfn.XLOOKUP(B1101,[1]Printers!$L:$L,[1]Printers!$R:$R,0,0)&gt;0,[1]Parameters!M1101,IF(SUM(E1101:J1101)&lt;&gt;0,VLOOKUP(C1101,[1]!T_Resins[#Data],9,FALSE),""))</f>
        <v>60</v>
      </c>
      <c r="O1101" t="str">
        <f t="shared" si="17"/>
        <v>CrealityHalotOne</v>
      </c>
    </row>
    <row r="1102" spans="1:15" x14ac:dyDescent="0.25">
      <c r="A1102" t="str">
        <f t="array" ref="A1102">IF(ROW()-1&gt;COUNTA([1]!T_Printers[Printers])*COUNTA([1]!T_Resins[Resins]),"",INDEX([1]!T_Printers[Printers],INT((ROW()-2)/COUNTA([1]!T_Resins[Resins])+1)))</f>
        <v>Creality Halot One Plus</v>
      </c>
      <c r="B1102" t="str">
        <f>_xlfn.XLOOKUP(A1102,[1]!T_Printers[Printers],[1]!T_Printers[Icon link],,0)</f>
        <v>CrealityHalotOnePlus</v>
      </c>
      <c r="C1102" t="str">
        <f t="array" ref="C1102">IF(ROW()-1&gt;COUNTA([1]!T_Printers[Printers])*COUNTA([1]!T_Resins[Resins]),"",INDEX([1]!T_Resins[Resins],MOD(ROW()-2,COUNTA([1]!T_Resins[Resins]))+1))</f>
        <v>Basic Red</v>
      </c>
      <c r="D1102">
        <f>IF(SUM(E1102:J1102)&lt;&gt;0,IF(ROW()-1&gt;COUNTA([1]!T_Printers[Printers])*COUNTA([1]!T_Resins[Resins]),"",2),"")</f>
        <v>2</v>
      </c>
      <c r="E1102" cm="1">
        <f t="array" ref="E1102">IFERROR(IF(ROW()-1&gt;COUNTA([1]!T_Printers[Printers])*COUNTA([1]!T_Resins[Resins]),"",_xlfn.IFS(ROUND(VLOOKUP(C1102,[1]!T_Resins[#Data],2,FALSE)/VLOOKUP(A1102,[1]!T_Printers[#Data],5,FALSE),1)&lt;=_xlfn.XLOOKUP(B1102,[1]Printers!L:L,[1]Printers!O:O,1,0,),ROUND(VLOOKUP(C1102,[1]!T_Resins[#Data],2,FALSE)/VLOOKUP(A1102,[1]!T_Printers[#Data],5,FALSE),1),ROUND(VLOOKUP(C1102,[1]!T_Resins[#Data],2,FALSE)/VLOOKUP(A1102,[1]!T_Printers[#Data],5,FALSE),1)&gt;_xlfn.XLOOKUP(B1102,[1]Printers!L:L,[1]Printers!O:O,1,0,),10)),"Используйте слой 100 мкм")</f>
        <v>3.7</v>
      </c>
      <c r="F1102">
        <f>IFERROR(IF(ROUND(_xlfn.XLOOKUP([1]Parameters!B1102,[1]Printers!L:L,[1]Printers!Q:Q,,0)*E1102/10,0)*10&lt;_xlfn.XLOOKUP([1]Parameters!B1102,[1]Printers!L:L,[1]Printers!P:P,,0),ROUND(_xlfn.XLOOKUP([1]Parameters!B1102,[1]Printers!L:L,[1]Printers!Q:Q,,0)*E1102/10,0)*10,_xlfn.XLOOKUP([1]Parameters!B1102,[1]Printers!L:L,[1]Printers!P:P,,0)),"")</f>
        <v>30</v>
      </c>
      <c r="G1102" cm="1">
        <f t="array" ref="G1102">IFERROR(IF(ROW()-1&gt;COUNTA([1]!T_Printers[Printers])*COUNTA([1]!T_Resins[Resins]),"",_xlfn.IFS(ROUND(VLOOKUP(C1102,[1]!T_Resins[#Data],3,FALSE)/VLOOKUP(A1102,[1]!T_Printers[#Data],5,FALSE),1)&lt;=_xlfn.XLOOKUP(B1102,[1]Printers!L:L,[1]Printers!O:O,1,0,),ROUND(VLOOKUP(C1102,[1]!T_Resins[#Data],3,FALSE)/VLOOKUP(A1102,[1]!T_Printers[#Data],5,FALSE),1),ROUND(VLOOKUP(C1102,[1]!T_Resins[#Data],3,FALSE)/VLOOKUP(A1102,[1]!T_Printers[#Data],5,FALSE),1)&gt;_xlfn.XLOOKUP(B1102,[1]Printers!L:L,[1]Printers!O:O,1,0,),10)),"")</f>
        <v>4.8</v>
      </c>
      <c r="H1102">
        <f>IFERROR(IF(ROUND(_xlfn.XLOOKUP([1]Parameters!B1102,[1]Printers!L:L,[1]Printers!Q:Q,,0)*G1102/10,0)*10&lt;_xlfn.XLOOKUP([1]Parameters!B1102,[1]Printers!L:L,[1]Printers!P:P,,0),ROUND(_xlfn.XLOOKUP([1]Parameters!B1102,[1]Printers!L:L,[1]Printers!Q:Q,,0)*G1102/10,0)*10,_xlfn.XLOOKUP([1]Parameters!B1102,[1]Printers!L:L,[1]Printers!P:P,,0)),"")</f>
        <v>40</v>
      </c>
      <c r="I1102" s="3" t="str" cm="1">
        <f t="array" ref="I1102">IFERROR(IF(ROW()-1&gt;COUNTA([1]!T_Printers[Printers])*COUNTA([1]!T_Resins[Resins]),"",_xlfn.IFS(ROUND(VLOOKUP(C1102,[1]!T_Resins[#Data],4,FALSE)/VLOOKUP(A1102,[1]!T_Printers[#Data],5,FALSE),1)&lt;=_xlfn.XLOOKUP(B1102,[1]Printers!L:L,[1]Printers!O:O,1,0,),ROUND(VLOOKUP(C1102,[1]!T_Resins[#Data],4,FALSE)/VLOOKUP(A1102,[1]!T_Printers[#Data],5,FALSE),1),ROUND(VLOOKUP(C1102,[1]!T_Resins[#Data],4,FALSE)/VLOOKUP(A1102,[1]!T_Printers[#Data],5,FALSE),1)&gt;_xlfn.XLOOKUP(B1102,[1]Printers!L:L,[1]Printers!O:O,1,0,),"")),"")</f>
        <v/>
      </c>
      <c r="J1102" t="str">
        <f>IFERROR(IF(ROUND(_xlfn.XLOOKUP([1]Parameters!B1102,[1]Printers!L:L,[1]Printers!Q:Q,,0)*I1102/10,0)*10&lt;_xlfn.XLOOKUP([1]Parameters!B1102,[1]Printers!L:L,[1]Printers!P:P,,0),ROUND(_xlfn.XLOOKUP([1]Parameters!B1102,[1]Printers!L:L,[1]Printers!Q:Q,,0)*I1102/10,0)*10,_xlfn.XLOOKUP([1]Parameters!B1102,[1]Printers!L:L,[1]Printers!P:P,,0)),"")</f>
        <v/>
      </c>
      <c r="K1102">
        <f>IF(SUM(E1102:J1102)&lt;&gt;0,VLOOKUP(A1102,[1]!T_Printers[#Data],10,FALSE)+VLOOKUP(C1102,[1]!T_Resins[#Data],10,FALSE),"")</f>
        <v>3</v>
      </c>
      <c r="L1102">
        <f>IF(SUM(E1102:J1102)&lt;&gt;0,VLOOKUP(A1102,[1]!T_Printers[#Data],11,FALSE),"")</f>
        <v>5</v>
      </c>
      <c r="M1102">
        <f>IF(SUM(E1102:J1102)&lt;&gt;0,VLOOKUP(C1102,[1]!T_Resins[#Data],8,FALSE),"")</f>
        <v>120</v>
      </c>
      <c r="N1102">
        <f>IF(_xlfn.XLOOKUP(B1102,[1]Printers!$L:$L,[1]Printers!$R:$R,0,0)&gt;0,[1]Parameters!M1102,IF(SUM(E1102:J1102)&lt;&gt;0,VLOOKUP(C1102,[1]!T_Resins[#Data],9,FALSE),""))</f>
        <v>120</v>
      </c>
      <c r="O1102" t="str">
        <f t="shared" si="17"/>
        <v>CrealityHalotOnePlus</v>
      </c>
    </row>
    <row r="1103" spans="1:15" x14ac:dyDescent="0.25">
      <c r="A1103" t="str">
        <f t="array" ref="A1103">IF(ROW()-1&gt;COUNTA([1]!T_Printers[Printers])*COUNTA([1]!T_Resins[Resins]),"",INDEX([1]!T_Printers[Printers],INT((ROW()-2)/COUNTA([1]!T_Resins[Resins])+1)))</f>
        <v>Creality Halot One Plus</v>
      </c>
      <c r="B1103" t="str">
        <f>_xlfn.XLOOKUP(A1103,[1]!T_Printers[Printers],[1]!T_Printers[Icon link],,0)</f>
        <v>CrealityHalotOnePlus</v>
      </c>
      <c r="C1103" t="str">
        <f t="array" ref="C1103">IF(ROW()-1&gt;COUNTA([1]!T_Printers[Printers])*COUNTA([1]!T_Resins[Resins]),"",INDEX([1]!T_Resins[Resins],MOD(ROW()-2,COUNTA([1]!T_Resins[Resins]))+1))</f>
        <v>Demo Bone</v>
      </c>
      <c r="D1103">
        <f>IF(SUM(E1103:J1103)&lt;&gt;0,IF(ROW()-1&gt;COUNTA([1]!T_Printers[Printers])*COUNTA([1]!T_Resins[Resins]),"",2),"")</f>
        <v>2</v>
      </c>
      <c r="E1103" cm="1">
        <f t="array" ref="E1103">IFERROR(IF(ROW()-1&gt;COUNTA([1]!T_Printers[Printers])*COUNTA([1]!T_Resins[Resins]),"",_xlfn.IFS(ROUND(VLOOKUP(C1103,[1]!T_Resins[#Data],2,FALSE)/VLOOKUP(A1103,[1]!T_Printers[#Data],5,FALSE),1)&lt;=_xlfn.XLOOKUP(B1103,[1]Printers!L:L,[1]Printers!O:O,1,0,),ROUND(VLOOKUP(C1103,[1]!T_Resins[#Data],2,FALSE)/VLOOKUP(A1103,[1]!T_Printers[#Data],5,FALSE),1),ROUND(VLOOKUP(C1103,[1]!T_Resins[#Data],2,FALSE)/VLOOKUP(A1103,[1]!T_Printers[#Data],5,FALSE),1)&gt;_xlfn.XLOOKUP(B1103,[1]Printers!L:L,[1]Printers!O:O,1,0,),10)),"Используйте слой 100 мкм")</f>
        <v>3.6</v>
      </c>
      <c r="F1103">
        <f>IFERROR(IF(ROUND(_xlfn.XLOOKUP([1]Parameters!B1103,[1]Printers!L:L,[1]Printers!Q:Q,,0)*E1103/10,0)*10&lt;_xlfn.XLOOKUP([1]Parameters!B1103,[1]Printers!L:L,[1]Printers!P:P,,0),ROUND(_xlfn.XLOOKUP([1]Parameters!B1103,[1]Printers!L:L,[1]Printers!Q:Q,,0)*E1103/10,0)*10,_xlfn.XLOOKUP([1]Parameters!B1103,[1]Printers!L:L,[1]Printers!P:P,,0)),"")</f>
        <v>30</v>
      </c>
      <c r="G1103" cm="1">
        <f t="array" ref="G1103">IFERROR(IF(ROW()-1&gt;COUNTA([1]!T_Printers[Printers])*COUNTA([1]!T_Resins[Resins]),"",_xlfn.IFS(ROUND(VLOOKUP(C1103,[1]!T_Resins[#Data],3,FALSE)/VLOOKUP(A1103,[1]!T_Printers[#Data],5,FALSE),1)&lt;=_xlfn.XLOOKUP(B1103,[1]Printers!L:L,[1]Printers!O:O,1,0,),ROUND(VLOOKUP(C1103,[1]!T_Resins[#Data],3,FALSE)/VLOOKUP(A1103,[1]!T_Printers[#Data],5,FALSE),1),ROUND(VLOOKUP(C1103,[1]!T_Resins[#Data],3,FALSE)/VLOOKUP(A1103,[1]!T_Printers[#Data],5,FALSE),1)&gt;_xlfn.XLOOKUP(B1103,[1]Printers!L:L,[1]Printers!O:O,1,0,),10)),"")</f>
        <v>4.7</v>
      </c>
      <c r="H1103">
        <f>IFERROR(IF(ROUND(_xlfn.XLOOKUP([1]Parameters!B1103,[1]Printers!L:L,[1]Printers!Q:Q,,0)*G1103/10,0)*10&lt;_xlfn.XLOOKUP([1]Parameters!B1103,[1]Printers!L:L,[1]Printers!P:P,,0),ROUND(_xlfn.XLOOKUP([1]Parameters!B1103,[1]Printers!L:L,[1]Printers!Q:Q,,0)*G1103/10,0)*10,_xlfn.XLOOKUP([1]Parameters!B1103,[1]Printers!L:L,[1]Printers!P:P,,0)),"")</f>
        <v>40</v>
      </c>
      <c r="I1103" s="3" t="str" cm="1">
        <f t="array" ref="I1103">IFERROR(IF(ROW()-1&gt;COUNTA([1]!T_Printers[Printers])*COUNTA([1]!T_Resins[Resins]),"",_xlfn.IFS(ROUND(VLOOKUP(C1103,[1]!T_Resins[#Data],4,FALSE)/VLOOKUP(A1103,[1]!T_Printers[#Data],5,FALSE),1)&lt;=_xlfn.XLOOKUP(B1103,[1]Printers!L:L,[1]Printers!O:O,1,0,),ROUND(VLOOKUP(C1103,[1]!T_Resins[#Data],4,FALSE)/VLOOKUP(A1103,[1]!T_Printers[#Data],5,FALSE),1),ROUND(VLOOKUP(C1103,[1]!T_Resins[#Data],4,FALSE)/VLOOKUP(A1103,[1]!T_Printers[#Data],5,FALSE),1)&gt;_xlfn.XLOOKUP(B1103,[1]Printers!L:L,[1]Printers!O:O,1,0,),"")),"")</f>
        <v/>
      </c>
      <c r="J1103" t="str">
        <f>IFERROR(IF(ROUND(_xlfn.XLOOKUP([1]Parameters!B1103,[1]Printers!L:L,[1]Printers!Q:Q,,0)*I1103/10,0)*10&lt;_xlfn.XLOOKUP([1]Parameters!B1103,[1]Printers!L:L,[1]Printers!P:P,,0),ROUND(_xlfn.XLOOKUP([1]Parameters!B1103,[1]Printers!L:L,[1]Printers!Q:Q,,0)*I1103/10,0)*10,_xlfn.XLOOKUP([1]Parameters!B1103,[1]Printers!L:L,[1]Printers!P:P,,0)),"")</f>
        <v/>
      </c>
      <c r="K1103">
        <f>IF(SUM(E1103:J1103)&lt;&gt;0,VLOOKUP(A1103,[1]!T_Printers[#Data],10,FALSE)+VLOOKUP(C1103,[1]!T_Resins[#Data],10,FALSE),"")</f>
        <v>4</v>
      </c>
      <c r="L1103">
        <f>IF(SUM(E1103:J1103)&lt;&gt;0,VLOOKUP(A1103,[1]!T_Printers[#Data],11,FALSE),"")</f>
        <v>5</v>
      </c>
      <c r="M1103">
        <f>IF(SUM(E1103:J1103)&lt;&gt;0,VLOOKUP(C1103,[1]!T_Resins[#Data],8,FALSE),"")</f>
        <v>120</v>
      </c>
      <c r="N1103">
        <f>IF(_xlfn.XLOOKUP(B1103,[1]Printers!$L:$L,[1]Printers!$R:$R,0,0)&gt;0,[1]Parameters!M1103,IF(SUM(E1103:J1103)&lt;&gt;0,VLOOKUP(C1103,[1]!T_Resins[#Data],9,FALSE),""))</f>
        <v>120</v>
      </c>
      <c r="O1103" t="str">
        <f t="shared" si="17"/>
        <v>CrealityHalotOnePlus</v>
      </c>
    </row>
    <row r="1104" spans="1:15" x14ac:dyDescent="0.25">
      <c r="A1104" t="str">
        <f t="array" ref="A1104">IF(ROW()-1&gt;COUNTA([1]!T_Printers[Printers])*COUNTA([1]!T_Resins[Resins]),"",INDEX([1]!T_Printers[Printers],INT((ROW()-2)/COUNTA([1]!T_Resins[Resins])+1)))</f>
        <v>Creality Halot One Plus</v>
      </c>
      <c r="B1104" t="str">
        <f>_xlfn.XLOOKUP(A1104,[1]!T_Printers[Printers],[1]!T_Printers[Icon link],,0)</f>
        <v>CrealityHalotOnePlus</v>
      </c>
      <c r="C1104" t="str">
        <f t="array" ref="C1104">IF(ROW()-1&gt;COUNTA([1]!T_Printers[Printers])*COUNTA([1]!T_Resins[Resins]),"",INDEX([1]!T_Resins[Resins],MOD(ROW()-2,COUNTA([1]!T_Resins[Resins]))+1))</f>
        <v xml:space="preserve">Dental Bleach (Обновленная версия) </v>
      </c>
      <c r="D1104">
        <f>IF(SUM(E1104:J1104)&lt;&gt;0,IF(ROW()-1&gt;COUNTA([1]!T_Printers[Printers])*COUNTA([1]!T_Resins[Resins]),"",2),"")</f>
        <v>2</v>
      </c>
      <c r="E1104" cm="1">
        <f t="array" ref="E1104">IFERROR(IF(ROW()-1&gt;COUNTA([1]!T_Printers[Printers])*COUNTA([1]!T_Resins[Resins]),"",_xlfn.IFS(ROUND(VLOOKUP(C1104,[1]!T_Resins[#Data],2,FALSE)/VLOOKUP(A1104,[1]!T_Printers[#Data],5,FALSE),1)&lt;=_xlfn.XLOOKUP(B1104,[1]Printers!L:L,[1]Printers!O:O,1,0,),ROUND(VLOOKUP(C1104,[1]!T_Resins[#Data],2,FALSE)/VLOOKUP(A1104,[1]!T_Printers[#Data],5,FALSE),1),ROUND(VLOOKUP(C1104,[1]!T_Resins[#Data],2,FALSE)/VLOOKUP(A1104,[1]!T_Printers[#Data],5,FALSE),1)&gt;_xlfn.XLOOKUP(B1104,[1]Printers!L:L,[1]Printers!O:O,1,0,),10)),"Используйте слой 100 мкм")</f>
        <v>8.3000000000000007</v>
      </c>
      <c r="F1104">
        <f>IFERROR(IF(ROUND(_xlfn.XLOOKUP([1]Parameters!B1104,[1]Printers!L:L,[1]Printers!Q:Q,,0)*E1104/10,0)*10&lt;_xlfn.XLOOKUP([1]Parameters!B1104,[1]Printers!L:L,[1]Printers!P:P,,0),ROUND(_xlfn.XLOOKUP([1]Parameters!B1104,[1]Printers!L:L,[1]Printers!Q:Q,,0)*E1104/10,0)*10,_xlfn.XLOOKUP([1]Parameters!B1104,[1]Printers!L:L,[1]Printers!P:P,,0)),"")</f>
        <v>70</v>
      </c>
      <c r="G1104" cm="1">
        <f t="array" ref="G1104">IFERROR(IF(ROW()-1&gt;COUNTA([1]!T_Printers[Printers])*COUNTA([1]!T_Resins[Resins]),"",_xlfn.IFS(ROUND(VLOOKUP(C1104,[1]!T_Resins[#Data],3,FALSE)/VLOOKUP(A1104,[1]!T_Printers[#Data],5,FALSE),1)&lt;=_xlfn.XLOOKUP(B1104,[1]Printers!L:L,[1]Printers!O:O,1,0,),ROUND(VLOOKUP(C1104,[1]!T_Resins[#Data],3,FALSE)/VLOOKUP(A1104,[1]!T_Printers[#Data],5,FALSE),1),ROUND(VLOOKUP(C1104,[1]!T_Resins[#Data],3,FALSE)/VLOOKUP(A1104,[1]!T_Printers[#Data],5,FALSE),1)&gt;_xlfn.XLOOKUP(B1104,[1]Printers!L:L,[1]Printers!O:O,1,0,),10)),"")</f>
        <v>10</v>
      </c>
      <c r="H1104">
        <f>IFERROR(IF(ROUND(_xlfn.XLOOKUP([1]Parameters!B1104,[1]Printers!L:L,[1]Printers!Q:Q,,0)*G1104/10,0)*10&lt;_xlfn.XLOOKUP([1]Parameters!B1104,[1]Printers!L:L,[1]Printers!P:P,,0),ROUND(_xlfn.XLOOKUP([1]Parameters!B1104,[1]Printers!L:L,[1]Printers!Q:Q,,0)*G1104/10,0)*10,_xlfn.XLOOKUP([1]Parameters!B1104,[1]Printers!L:L,[1]Printers!P:P,,0)),"")</f>
        <v>70</v>
      </c>
      <c r="I1104" s="3" t="str" cm="1">
        <f t="array" ref="I1104">IFERROR(IF(ROW()-1&gt;COUNTA([1]!T_Printers[Printers])*COUNTA([1]!T_Resins[Resins]),"",_xlfn.IFS(ROUND(VLOOKUP(C1104,[1]!T_Resins[#Data],4,FALSE)/VLOOKUP(A1104,[1]!T_Printers[#Data],5,FALSE),1)&lt;=_xlfn.XLOOKUP(B1104,[1]Printers!L:L,[1]Printers!O:O,1,0,),ROUND(VLOOKUP(C1104,[1]!T_Resins[#Data],4,FALSE)/VLOOKUP(A1104,[1]!T_Printers[#Data],5,FALSE),1),ROUND(VLOOKUP(C1104,[1]!T_Resins[#Data],4,FALSE)/VLOOKUP(A1104,[1]!T_Printers[#Data],5,FALSE),1)&gt;_xlfn.XLOOKUP(B1104,[1]Printers!L:L,[1]Printers!O:O,1,0,),"")),"")</f>
        <v/>
      </c>
      <c r="J1104" t="str">
        <f>IFERROR(IF(ROUND(_xlfn.XLOOKUP([1]Parameters!B1104,[1]Printers!L:L,[1]Printers!Q:Q,,0)*I1104/10,0)*10&lt;_xlfn.XLOOKUP([1]Parameters!B1104,[1]Printers!L:L,[1]Printers!P:P,,0),ROUND(_xlfn.XLOOKUP([1]Parameters!B1104,[1]Printers!L:L,[1]Printers!Q:Q,,0)*I1104/10,0)*10,_xlfn.XLOOKUP([1]Parameters!B1104,[1]Printers!L:L,[1]Printers!P:P,,0)),"")</f>
        <v/>
      </c>
      <c r="K1104">
        <f>IF(SUM(E1104:J1104)&lt;&gt;0,VLOOKUP(A1104,[1]!T_Printers[#Data],10,FALSE)+VLOOKUP(C1104,[1]!T_Resins[#Data],10,FALSE),"")</f>
        <v>4</v>
      </c>
      <c r="L1104">
        <f>IF(SUM(E1104:J1104)&lt;&gt;0,VLOOKUP(A1104,[1]!T_Printers[#Data],11,FALSE),"")</f>
        <v>5</v>
      </c>
      <c r="M1104">
        <f>IF(SUM(E1104:J1104)&lt;&gt;0,VLOOKUP(C1104,[1]!T_Resins[#Data],8,FALSE),"")</f>
        <v>120</v>
      </c>
      <c r="N1104">
        <f>IF(_xlfn.XLOOKUP(B1104,[1]Printers!$L:$L,[1]Printers!$R:$R,0,0)&gt;0,[1]Parameters!M1104,IF(SUM(E1104:J1104)&lt;&gt;0,VLOOKUP(C1104,[1]!T_Resins[#Data],9,FALSE),""))</f>
        <v>120</v>
      </c>
      <c r="O1104" t="str">
        <f t="shared" si="17"/>
        <v>CrealityHalotOnePlus</v>
      </c>
    </row>
    <row r="1105" spans="1:15" x14ac:dyDescent="0.25">
      <c r="A1105" t="str">
        <f t="array" ref="A1105">IF(ROW()-1&gt;COUNTA([1]!T_Printers[Printers])*COUNTA([1]!T_Resins[Resins]),"",INDEX([1]!T_Printers[Printers],INT((ROW()-2)/COUNTA([1]!T_Resins[Resins])+1)))</f>
        <v>Creality Halot One Plus</v>
      </c>
      <c r="B1105" t="str">
        <f>_xlfn.XLOOKUP(A1105,[1]!T_Printers[Printers],[1]!T_Printers[Icon link],,0)</f>
        <v>CrealityHalotOnePlus</v>
      </c>
      <c r="C1105" t="str">
        <f t="array" ref="C1105">IF(ROW()-1&gt;COUNTA([1]!T_Printers[Printers])*COUNTA([1]!T_Resins[Resins]),"",INDEX([1]!T_Resins[Resins],MOD(ROW()-2,COUNTA([1]!T_Resins[Resins]))+1))</f>
        <v>Dental Bleach Pro</v>
      </c>
      <c r="D1105">
        <f>IF(SUM(E1105:J1105)&lt;&gt;0,IF(ROW()-1&gt;COUNTA([1]!T_Printers[Printers])*COUNTA([1]!T_Resins[Resins]),"",2),"")</f>
        <v>2</v>
      </c>
      <c r="E1105" cm="1">
        <f t="array" ref="E1105">IFERROR(IF(ROW()-1&gt;COUNTA([1]!T_Printers[Printers])*COUNTA([1]!T_Resins[Resins]),"",_xlfn.IFS(ROUND(VLOOKUP(C1105,[1]!T_Resins[#Data],2,FALSE)/VLOOKUP(A1105,[1]!T_Printers[#Data],5,FALSE),1)&lt;=_xlfn.XLOOKUP(B1105,[1]Printers!L:L,[1]Printers!O:O,1,0,),ROUND(VLOOKUP(C1105,[1]!T_Resins[#Data],2,FALSE)/VLOOKUP(A1105,[1]!T_Printers[#Data],5,FALSE),1),ROUND(VLOOKUP(C1105,[1]!T_Resins[#Data],2,FALSE)/VLOOKUP(A1105,[1]!T_Printers[#Data],5,FALSE),1)&gt;_xlfn.XLOOKUP(B1105,[1]Printers!L:L,[1]Printers!O:O,1,0,),10)),"Используйте слой 100 мкм")</f>
        <v>6.1</v>
      </c>
      <c r="F1105">
        <f>IFERROR(IF(ROUND(_xlfn.XLOOKUP([1]Parameters!B1105,[1]Printers!L:L,[1]Printers!Q:Q,,0)*E1105/10,0)*10&lt;_xlfn.XLOOKUP([1]Parameters!B1105,[1]Printers!L:L,[1]Printers!P:P,,0),ROUND(_xlfn.XLOOKUP([1]Parameters!B1105,[1]Printers!L:L,[1]Printers!Q:Q,,0)*E1105/10,0)*10,_xlfn.XLOOKUP([1]Parameters!B1105,[1]Printers!L:L,[1]Printers!P:P,,0)),"")</f>
        <v>50</v>
      </c>
      <c r="G1105" cm="1">
        <f t="array" ref="G1105">IFERROR(IF(ROW()-1&gt;COUNTA([1]!T_Printers[Printers])*COUNTA([1]!T_Resins[Resins]),"",_xlfn.IFS(ROUND(VLOOKUP(C1105,[1]!T_Resins[#Data],3,FALSE)/VLOOKUP(A1105,[1]!T_Printers[#Data],5,FALSE),1)&lt;=_xlfn.XLOOKUP(B1105,[1]Printers!L:L,[1]Printers!O:O,1,0,),ROUND(VLOOKUP(C1105,[1]!T_Resins[#Data],3,FALSE)/VLOOKUP(A1105,[1]!T_Printers[#Data],5,FALSE),1),ROUND(VLOOKUP(C1105,[1]!T_Resins[#Data],3,FALSE)/VLOOKUP(A1105,[1]!T_Printers[#Data],5,FALSE),1)&gt;_xlfn.XLOOKUP(B1105,[1]Printers!L:L,[1]Printers!O:O,1,0,),10)),"")</f>
        <v>8</v>
      </c>
      <c r="H1105">
        <f>IFERROR(IF(ROUND(_xlfn.XLOOKUP([1]Parameters!B1105,[1]Printers!L:L,[1]Printers!Q:Q,,0)*G1105/10,0)*10&lt;_xlfn.XLOOKUP([1]Parameters!B1105,[1]Printers!L:L,[1]Printers!P:P,,0),ROUND(_xlfn.XLOOKUP([1]Parameters!B1105,[1]Printers!L:L,[1]Printers!Q:Q,,0)*G1105/10,0)*10,_xlfn.XLOOKUP([1]Parameters!B1105,[1]Printers!L:L,[1]Printers!P:P,,0)),"")</f>
        <v>70</v>
      </c>
      <c r="I1105" s="3" t="str" cm="1">
        <f t="array" ref="I1105">IFERROR(IF(ROW()-1&gt;COUNTA([1]!T_Printers[Printers])*COUNTA([1]!T_Resins[Resins]),"",_xlfn.IFS(ROUND(VLOOKUP(C1105,[1]!T_Resins[#Data],4,FALSE)/VLOOKUP(A1105,[1]!T_Printers[#Data],5,FALSE),1)&lt;=_xlfn.XLOOKUP(B1105,[1]Printers!L:L,[1]Printers!O:O,1,0,),ROUND(VLOOKUP(C1105,[1]!T_Resins[#Data],4,FALSE)/VLOOKUP(A1105,[1]!T_Printers[#Data],5,FALSE),1),ROUND(VLOOKUP(C1105,[1]!T_Resins[#Data],4,FALSE)/VLOOKUP(A1105,[1]!T_Printers[#Data],5,FALSE),1)&gt;_xlfn.XLOOKUP(B1105,[1]Printers!L:L,[1]Printers!O:O,1,0,),"")),"")</f>
        <v/>
      </c>
      <c r="J1105" t="str">
        <f>IFERROR(IF(ROUND(_xlfn.XLOOKUP([1]Parameters!B1105,[1]Printers!L:L,[1]Printers!Q:Q,,0)*I1105/10,0)*10&lt;_xlfn.XLOOKUP([1]Parameters!B1105,[1]Printers!L:L,[1]Printers!P:P,,0),ROUND(_xlfn.XLOOKUP([1]Parameters!B1105,[1]Printers!L:L,[1]Printers!Q:Q,,0)*I1105/10,0)*10,_xlfn.XLOOKUP([1]Parameters!B1105,[1]Printers!L:L,[1]Printers!P:P,,0)),"")</f>
        <v/>
      </c>
      <c r="K1105">
        <f>IF(SUM(E1105:J1105)&lt;&gt;0,VLOOKUP(A1105,[1]!T_Printers[#Data],10,FALSE)+VLOOKUP(C1105,[1]!T_Resins[#Data],10,FALSE),"")</f>
        <v>3</v>
      </c>
      <c r="L1105">
        <f>IF(SUM(E1105:J1105)&lt;&gt;0,VLOOKUP(A1105,[1]!T_Printers[#Data],11,FALSE),"")</f>
        <v>5</v>
      </c>
      <c r="M1105">
        <f>IF(SUM(E1105:J1105)&lt;&gt;0,VLOOKUP(C1105,[1]!T_Resins[#Data],8,FALSE),"")</f>
        <v>120</v>
      </c>
      <c r="N1105">
        <f>IF(_xlfn.XLOOKUP(B1105,[1]Printers!$L:$L,[1]Printers!$R:$R,0,0)&gt;0,[1]Parameters!M1105,IF(SUM(E1105:J1105)&lt;&gt;0,VLOOKUP(C1105,[1]!T_Resins[#Data],9,FALSE),""))</f>
        <v>120</v>
      </c>
      <c r="O1105" t="str">
        <f t="shared" si="17"/>
        <v>CrealityHalotOnePlus</v>
      </c>
    </row>
    <row r="1106" spans="1:15" x14ac:dyDescent="0.25">
      <c r="A1106" t="str">
        <f t="array" ref="A1106">IF(ROW()-1&gt;COUNTA([1]!T_Printers[Printers])*COUNTA([1]!T_Resins[Resins]),"",INDEX([1]!T_Printers[Printers],INT((ROW()-2)/COUNTA([1]!T_Resins[Resins])+1)))</f>
        <v>Creality Halot One Plus</v>
      </c>
      <c r="B1106" t="str">
        <f>_xlfn.XLOOKUP(A1106,[1]!T_Printers[Printers],[1]!T_Printers[Icon link],,0)</f>
        <v>CrealityHalotOnePlus</v>
      </c>
      <c r="C1106" t="str">
        <f t="array" ref="C1106">IF(ROW()-1&gt;COUNTA([1]!T_Printers[Printers])*COUNTA([1]!T_Resins[Resins]),"",INDEX([1]!T_Resins[Resins],MOD(ROW()-2,COUNTA([1]!T_Resins[Resins]))+1))</f>
        <v>Dental Cast Cherry Pro</v>
      </c>
      <c r="D1106">
        <f>IF(SUM(E1106:J1106)&lt;&gt;0,IF(ROW()-1&gt;COUNTA([1]!T_Printers[Printers])*COUNTA([1]!T_Resins[Resins]),"",2),"")</f>
        <v>2</v>
      </c>
      <c r="E1106" cm="1">
        <f t="array" ref="E1106">IFERROR(IF(ROW()-1&gt;COUNTA([1]!T_Printers[Printers])*COUNTA([1]!T_Resins[Resins]),"",_xlfn.IFS(ROUND(VLOOKUP(C1106,[1]!T_Resins[#Data],2,FALSE)/VLOOKUP(A1106,[1]!T_Printers[#Data],5,FALSE),1)&lt;=_xlfn.XLOOKUP(B1106,[1]Printers!L:L,[1]Printers!O:O,1,0,),ROUND(VLOOKUP(C1106,[1]!T_Resins[#Data],2,FALSE)/VLOOKUP(A1106,[1]!T_Printers[#Data],5,FALSE),1),ROUND(VLOOKUP(C1106,[1]!T_Resins[#Data],2,FALSE)/VLOOKUP(A1106,[1]!T_Printers[#Data],5,FALSE),1)&gt;_xlfn.XLOOKUP(B1106,[1]Printers!L:L,[1]Printers!O:O,1,0,),10)),"Используйте слой 100 мкм")</f>
        <v>8.4</v>
      </c>
      <c r="F1106">
        <f>IFERROR(IF(ROUND(_xlfn.XLOOKUP([1]Parameters!B1106,[1]Printers!L:L,[1]Printers!Q:Q,,0)*E1106/10,0)*10&lt;_xlfn.XLOOKUP([1]Parameters!B1106,[1]Printers!L:L,[1]Printers!P:P,,0),ROUND(_xlfn.XLOOKUP([1]Parameters!B1106,[1]Printers!L:L,[1]Printers!Q:Q,,0)*E1106/10,0)*10,_xlfn.XLOOKUP([1]Parameters!B1106,[1]Printers!L:L,[1]Printers!P:P,,0)),"")</f>
        <v>70</v>
      </c>
      <c r="G1106" t="str" cm="1">
        <f t="array" ref="G1106">IFERROR(IF(ROW()-1&gt;COUNTA([1]!T_Printers[Printers])*COUNTA([1]!T_Resins[Resins]),"",_xlfn.IFS(ROUND(VLOOKUP(C1106,[1]!T_Resins[#Data],3,FALSE)/VLOOKUP(A1106,[1]!T_Printers[#Data],5,FALSE),1)&lt;=_xlfn.XLOOKUP(B1106,[1]Printers!L:L,[1]Printers!O:O,1,0,),ROUND(VLOOKUP(C1106,[1]!T_Resins[#Data],3,FALSE)/VLOOKUP(A1106,[1]!T_Printers[#Data],5,FALSE),1),ROUND(VLOOKUP(C1106,[1]!T_Resins[#Data],3,FALSE)/VLOOKUP(A1106,[1]!T_Printers[#Data],5,FALSE),1)&gt;_xlfn.XLOOKUP(B1106,[1]Printers!L:L,[1]Printers!O:O,1,0,),10)),"")</f>
        <v/>
      </c>
      <c r="H1106" t="str">
        <f>IFERROR(IF(ROUND(_xlfn.XLOOKUP([1]Parameters!B1106,[1]Printers!L:L,[1]Printers!Q:Q,,0)*G1106/10,0)*10&lt;_xlfn.XLOOKUP([1]Parameters!B1106,[1]Printers!L:L,[1]Printers!P:P,,0),ROUND(_xlfn.XLOOKUP([1]Parameters!B1106,[1]Printers!L:L,[1]Printers!Q:Q,,0)*G1106/10,0)*10,_xlfn.XLOOKUP([1]Parameters!B1106,[1]Printers!L:L,[1]Printers!P:P,,0)),"")</f>
        <v/>
      </c>
      <c r="I1106" s="3" t="str" cm="1">
        <f t="array" ref="I1106">IFERROR(IF(ROW()-1&gt;COUNTA([1]!T_Printers[Printers])*COUNTA([1]!T_Resins[Resins]),"",_xlfn.IFS(ROUND(VLOOKUP(C1106,[1]!T_Resins[#Data],4,FALSE)/VLOOKUP(A1106,[1]!T_Printers[#Data],5,FALSE),1)&lt;=_xlfn.XLOOKUP(B1106,[1]Printers!L:L,[1]Printers!O:O,1,0,),ROUND(VLOOKUP(C1106,[1]!T_Resins[#Data],4,FALSE)/VLOOKUP(A1106,[1]!T_Printers[#Data],5,FALSE),1),ROUND(VLOOKUP(C1106,[1]!T_Resins[#Data],4,FALSE)/VLOOKUP(A1106,[1]!T_Printers[#Data],5,FALSE),1)&gt;_xlfn.XLOOKUP(B1106,[1]Printers!L:L,[1]Printers!O:O,1,0,),"")),"")</f>
        <v/>
      </c>
      <c r="J1106" t="str">
        <f>IFERROR(IF(ROUND(_xlfn.XLOOKUP([1]Parameters!B1106,[1]Printers!L:L,[1]Printers!Q:Q,,0)*I1106/10,0)*10&lt;_xlfn.XLOOKUP([1]Parameters!B1106,[1]Printers!L:L,[1]Printers!P:P,,0),ROUND(_xlfn.XLOOKUP([1]Parameters!B1106,[1]Printers!L:L,[1]Printers!Q:Q,,0)*I1106/10,0)*10,_xlfn.XLOOKUP([1]Parameters!B1106,[1]Printers!L:L,[1]Printers!P:P,,0)),"")</f>
        <v/>
      </c>
      <c r="K1106">
        <f>IF(SUM(E1106:J1106)&lt;&gt;0,VLOOKUP(A1106,[1]!T_Printers[#Data],10,FALSE)+VLOOKUP(C1106,[1]!T_Resins[#Data],10,FALSE),"")</f>
        <v>3</v>
      </c>
      <c r="L1106">
        <f>IF(SUM(E1106:J1106)&lt;&gt;0,VLOOKUP(A1106,[1]!T_Printers[#Data],11,FALSE),"")</f>
        <v>5</v>
      </c>
      <c r="M1106">
        <f>IF(SUM(E1106:J1106)&lt;&gt;0,VLOOKUP(C1106,[1]!T_Resins[#Data],8,FALSE),"")</f>
        <v>60</v>
      </c>
      <c r="N1106">
        <f>IF(_xlfn.XLOOKUP(B1106,[1]Printers!$L:$L,[1]Printers!$R:$R,0,0)&gt;0,[1]Parameters!M1106,IF(SUM(E1106:J1106)&lt;&gt;0,VLOOKUP(C1106,[1]!T_Resins[#Data],9,FALSE),""))</f>
        <v>60</v>
      </c>
      <c r="O1106" t="str">
        <f t="shared" si="17"/>
        <v>CrealityHalotOnePlus</v>
      </c>
    </row>
    <row r="1107" spans="1:15" x14ac:dyDescent="0.25">
      <c r="A1107" t="str">
        <f t="array" ref="A1107">IF(ROW()-1&gt;COUNTA([1]!T_Printers[Printers])*COUNTA([1]!T_Resins[Resins]),"",INDEX([1]!T_Printers[Printers],INT((ROW()-2)/COUNTA([1]!T_Resins[Resins])+1)))</f>
        <v>Creality Halot One Plus</v>
      </c>
      <c r="B1107" t="str">
        <f>_xlfn.XLOOKUP(A1107,[1]!T_Printers[Printers],[1]!T_Printers[Icon link],,0)</f>
        <v>CrealityHalotOnePlus</v>
      </c>
      <c r="C1107" t="str">
        <f t="array" ref="C1107">IF(ROW()-1&gt;COUNTA([1]!T_Printers[Printers])*COUNTA([1]!T_Resins[Resins]),"",INDEX([1]!T_Resins[Resins],MOD(ROW()-2,COUNTA([1]!T_Resins[Resins]))+1))</f>
        <v>Dental Cast Cherry</v>
      </c>
      <c r="D1107">
        <f>IF(SUM(E1107:J1107)&lt;&gt;0,IF(ROW()-1&gt;COUNTA([1]!T_Printers[Printers])*COUNTA([1]!T_Resins[Resins]),"",2),"")</f>
        <v>2</v>
      </c>
      <c r="E1107" cm="1">
        <f t="array" ref="E1107">IFERROR(IF(ROW()-1&gt;COUNTA([1]!T_Printers[Printers])*COUNTA([1]!T_Resins[Resins]),"",_xlfn.IFS(ROUND(VLOOKUP(C1107,[1]!T_Resins[#Data],2,FALSE)/VLOOKUP(A1107,[1]!T_Printers[#Data],5,FALSE),1)&lt;=_xlfn.XLOOKUP(B1107,[1]Printers!L:L,[1]Printers!O:O,1,0,),ROUND(VLOOKUP(C1107,[1]!T_Resins[#Data],2,FALSE)/VLOOKUP(A1107,[1]!T_Printers[#Data],5,FALSE),1),ROUND(VLOOKUP(C1107,[1]!T_Resins[#Data],2,FALSE)/VLOOKUP(A1107,[1]!T_Printers[#Data],5,FALSE),1)&gt;_xlfn.XLOOKUP(B1107,[1]Printers!L:L,[1]Printers!O:O,1,0,),10)),"Используйте слой 100 мкм")</f>
        <v>7.4</v>
      </c>
      <c r="F1107">
        <f>IFERROR(IF(ROUND(_xlfn.XLOOKUP([1]Parameters!B1107,[1]Printers!L:L,[1]Printers!Q:Q,,0)*E1107/10,0)*10&lt;_xlfn.XLOOKUP([1]Parameters!B1107,[1]Printers!L:L,[1]Printers!P:P,,0),ROUND(_xlfn.XLOOKUP([1]Parameters!B1107,[1]Printers!L:L,[1]Printers!Q:Q,,0)*E1107/10,0)*10,_xlfn.XLOOKUP([1]Parameters!B1107,[1]Printers!L:L,[1]Printers!P:P,,0)),"")</f>
        <v>70</v>
      </c>
      <c r="G1107" cm="1">
        <f t="array" ref="G1107">IFERROR(IF(ROW()-1&gt;COUNTA([1]!T_Printers[Printers])*COUNTA([1]!T_Resins[Resins]),"",_xlfn.IFS(ROUND(VLOOKUP(C1107,[1]!T_Resins[#Data],3,FALSE)/VLOOKUP(A1107,[1]!T_Printers[#Data],5,FALSE),1)&lt;=_xlfn.XLOOKUP(B1107,[1]Printers!L:L,[1]Printers!O:O,1,0,),ROUND(VLOOKUP(C1107,[1]!T_Resins[#Data],3,FALSE)/VLOOKUP(A1107,[1]!T_Printers[#Data],5,FALSE),1),ROUND(VLOOKUP(C1107,[1]!T_Resins[#Data],3,FALSE)/VLOOKUP(A1107,[1]!T_Printers[#Data],5,FALSE),1)&gt;_xlfn.XLOOKUP(B1107,[1]Printers!L:L,[1]Printers!O:O,1,0,),10)),"")</f>
        <v>9.6</v>
      </c>
      <c r="H1107">
        <f>IFERROR(IF(ROUND(_xlfn.XLOOKUP([1]Parameters!B1107,[1]Printers!L:L,[1]Printers!Q:Q,,0)*G1107/10,0)*10&lt;_xlfn.XLOOKUP([1]Parameters!B1107,[1]Printers!L:L,[1]Printers!P:P,,0),ROUND(_xlfn.XLOOKUP([1]Parameters!B1107,[1]Printers!L:L,[1]Printers!Q:Q,,0)*G1107/10,0)*10,_xlfn.XLOOKUP([1]Parameters!B1107,[1]Printers!L:L,[1]Printers!P:P,,0)),"")</f>
        <v>70</v>
      </c>
      <c r="I1107" s="3" t="str" cm="1">
        <f t="array" ref="I1107">IFERROR(IF(ROW()-1&gt;COUNTA([1]!T_Printers[Printers])*COUNTA([1]!T_Resins[Resins]),"",_xlfn.IFS(ROUND(VLOOKUP(C1107,[1]!T_Resins[#Data],4,FALSE)/VLOOKUP(A1107,[1]!T_Printers[#Data],5,FALSE),1)&lt;=_xlfn.XLOOKUP(B1107,[1]Printers!L:L,[1]Printers!O:O,1,0,),ROUND(VLOOKUP(C1107,[1]!T_Resins[#Data],4,FALSE)/VLOOKUP(A1107,[1]!T_Printers[#Data],5,FALSE),1),ROUND(VLOOKUP(C1107,[1]!T_Resins[#Data],4,FALSE)/VLOOKUP(A1107,[1]!T_Printers[#Data],5,FALSE),1)&gt;_xlfn.XLOOKUP(B1107,[1]Printers!L:L,[1]Printers!O:O,1,0,),"")),"")</f>
        <v/>
      </c>
      <c r="J1107" t="str">
        <f>IFERROR(IF(ROUND(_xlfn.XLOOKUP([1]Parameters!B1107,[1]Printers!L:L,[1]Printers!Q:Q,,0)*I1107/10,0)*10&lt;_xlfn.XLOOKUP([1]Parameters!B1107,[1]Printers!L:L,[1]Printers!P:P,,0),ROUND(_xlfn.XLOOKUP([1]Parameters!B1107,[1]Printers!L:L,[1]Printers!Q:Q,,0)*I1107/10,0)*10,_xlfn.XLOOKUP([1]Parameters!B1107,[1]Printers!L:L,[1]Printers!P:P,,0)),"")</f>
        <v/>
      </c>
      <c r="K1107">
        <f>IF(SUM(E1107:J1107)&lt;&gt;0,VLOOKUP(A1107,[1]!T_Printers[#Data],10,FALSE)+VLOOKUP(C1107,[1]!T_Resins[#Data],10,FALSE),"")</f>
        <v>3</v>
      </c>
      <c r="L1107">
        <f>IF(SUM(E1107:J1107)&lt;&gt;0,VLOOKUP(A1107,[1]!T_Printers[#Data],11,FALSE),"")</f>
        <v>5</v>
      </c>
      <c r="M1107">
        <f>IF(SUM(E1107:J1107)&lt;&gt;0,VLOOKUP(C1107,[1]!T_Resins[#Data],8,FALSE),"")</f>
        <v>60</v>
      </c>
      <c r="N1107">
        <f>IF(_xlfn.XLOOKUP(B1107,[1]Printers!$L:$L,[1]Printers!$R:$R,0,0)&gt;0,[1]Parameters!M1107,IF(SUM(E1107:J1107)&lt;&gt;0,VLOOKUP(C1107,[1]!T_Resins[#Data],9,FALSE),""))</f>
        <v>60</v>
      </c>
      <c r="O1107" t="str">
        <f t="shared" si="17"/>
        <v>CrealityHalotOnePlus</v>
      </c>
    </row>
    <row r="1108" spans="1:15" x14ac:dyDescent="0.25">
      <c r="A1108" t="str">
        <f t="array" ref="A1108">IF(ROW()-1&gt;COUNTA([1]!T_Printers[Printers])*COUNTA([1]!T_Resins[Resins]),"",INDEX([1]!T_Printers[Printers],INT((ROW()-2)/COUNTA([1]!T_Resins[Resins])+1)))</f>
        <v>Creality Halot One Plus</v>
      </c>
      <c r="B1108" t="str">
        <f>_xlfn.XLOOKUP(A1108,[1]!T_Printers[Printers],[1]!T_Printers[Icon link],,0)</f>
        <v>CrealityHalotOnePlus</v>
      </c>
      <c r="C1108" t="str">
        <f t="array" ref="C1108">IF(ROW()-1&gt;COUNTA([1]!T_Printers[Printers])*COUNTA([1]!T_Resins[Resins]),"",INDEX([1]!T_Resins[Resins],MOD(ROW()-2,COUNTA([1]!T_Resins[Resins]))+1))</f>
        <v>Dental Clear</v>
      </c>
      <c r="D1108">
        <f>IF(SUM(E1108:J1108)&lt;&gt;0,IF(ROW()-1&gt;COUNTA([1]!T_Printers[Printers])*COUNTA([1]!T_Resins[Resins]),"",2),"")</f>
        <v>2</v>
      </c>
      <c r="E1108" cm="1">
        <f t="array" ref="E1108">IFERROR(IF(ROW()-1&gt;COUNTA([1]!T_Printers[Printers])*COUNTA([1]!T_Resins[Resins]),"",_xlfn.IFS(ROUND(VLOOKUP(C1108,[1]!T_Resins[#Data],2,FALSE)/VLOOKUP(A1108,[1]!T_Printers[#Data],5,FALSE),1)&lt;=_xlfn.XLOOKUP(B1108,[1]Printers!L:L,[1]Printers!O:O,1,0,),ROUND(VLOOKUP(C1108,[1]!T_Resins[#Data],2,FALSE)/VLOOKUP(A1108,[1]!T_Printers[#Data],5,FALSE),1),ROUND(VLOOKUP(C1108,[1]!T_Resins[#Data],2,FALSE)/VLOOKUP(A1108,[1]!T_Printers[#Data],5,FALSE),1)&gt;_xlfn.XLOOKUP(B1108,[1]Printers!L:L,[1]Printers!O:O,1,0,),10)),"Используйте слой 100 мкм")</f>
        <v>4.2</v>
      </c>
      <c r="F1108">
        <f>IFERROR(IF(ROUND(_xlfn.XLOOKUP([1]Parameters!B1108,[1]Printers!L:L,[1]Printers!Q:Q,,0)*E1108/10,0)*10&lt;_xlfn.XLOOKUP([1]Parameters!B1108,[1]Printers!L:L,[1]Printers!P:P,,0),ROUND(_xlfn.XLOOKUP([1]Parameters!B1108,[1]Printers!L:L,[1]Printers!Q:Q,,0)*E1108/10,0)*10,_xlfn.XLOOKUP([1]Parameters!B1108,[1]Printers!L:L,[1]Printers!P:P,,0)),"")</f>
        <v>40</v>
      </c>
      <c r="G1108" cm="1">
        <f t="array" ref="G1108">IFERROR(IF(ROW()-1&gt;COUNTA([1]!T_Printers[Printers])*COUNTA([1]!T_Resins[Resins]),"",_xlfn.IFS(ROUND(VLOOKUP(C1108,[1]!T_Resins[#Data],3,FALSE)/VLOOKUP(A1108,[1]!T_Printers[#Data],5,FALSE),1)&lt;=_xlfn.XLOOKUP(B1108,[1]Printers!L:L,[1]Printers!O:O,1,0,),ROUND(VLOOKUP(C1108,[1]!T_Resins[#Data],3,FALSE)/VLOOKUP(A1108,[1]!T_Printers[#Data],5,FALSE),1),ROUND(VLOOKUP(C1108,[1]!T_Resins[#Data],3,FALSE)/VLOOKUP(A1108,[1]!T_Printers[#Data],5,FALSE),1)&gt;_xlfn.XLOOKUP(B1108,[1]Printers!L:L,[1]Printers!O:O,1,0,),10)),"")</f>
        <v>5.4</v>
      </c>
      <c r="H1108">
        <f>IFERROR(IF(ROUND(_xlfn.XLOOKUP([1]Parameters!B1108,[1]Printers!L:L,[1]Printers!Q:Q,,0)*G1108/10,0)*10&lt;_xlfn.XLOOKUP([1]Parameters!B1108,[1]Printers!L:L,[1]Printers!P:P,,0),ROUND(_xlfn.XLOOKUP([1]Parameters!B1108,[1]Printers!L:L,[1]Printers!Q:Q,,0)*G1108/10,0)*10,_xlfn.XLOOKUP([1]Parameters!B1108,[1]Printers!L:L,[1]Printers!P:P,,0)),"")</f>
        <v>50</v>
      </c>
      <c r="I1108" s="3" t="str" cm="1">
        <f t="array" ref="I1108">IFERROR(IF(ROW()-1&gt;COUNTA([1]!T_Printers[Printers])*COUNTA([1]!T_Resins[Resins]),"",_xlfn.IFS(ROUND(VLOOKUP(C1108,[1]!T_Resins[#Data],4,FALSE)/VLOOKUP(A1108,[1]!T_Printers[#Data],5,FALSE),1)&lt;=_xlfn.XLOOKUP(B1108,[1]Printers!L:L,[1]Printers!O:O,1,0,),ROUND(VLOOKUP(C1108,[1]!T_Resins[#Data],4,FALSE)/VLOOKUP(A1108,[1]!T_Printers[#Data],5,FALSE),1),ROUND(VLOOKUP(C1108,[1]!T_Resins[#Data],4,FALSE)/VLOOKUP(A1108,[1]!T_Printers[#Data],5,FALSE),1)&gt;_xlfn.XLOOKUP(B1108,[1]Printers!L:L,[1]Printers!O:O,1,0,),"")),"")</f>
        <v/>
      </c>
      <c r="J1108" t="str">
        <f>IFERROR(IF(ROUND(_xlfn.XLOOKUP([1]Parameters!B1108,[1]Printers!L:L,[1]Printers!Q:Q,,0)*I1108/10,0)*10&lt;_xlfn.XLOOKUP([1]Parameters!B1108,[1]Printers!L:L,[1]Printers!P:P,,0),ROUND(_xlfn.XLOOKUP([1]Parameters!B1108,[1]Printers!L:L,[1]Printers!Q:Q,,0)*I1108/10,0)*10,_xlfn.XLOOKUP([1]Parameters!B1108,[1]Printers!L:L,[1]Printers!P:P,,0)),"")</f>
        <v/>
      </c>
      <c r="K1108">
        <f>IF(SUM(E1108:J1108)&lt;&gt;0,VLOOKUP(A1108,[1]!T_Printers[#Data],10,FALSE)+VLOOKUP(C1108,[1]!T_Resins[#Data],10,FALSE),"")</f>
        <v>3</v>
      </c>
      <c r="L1108">
        <f>IF(SUM(E1108:J1108)&lt;&gt;0,VLOOKUP(A1108,[1]!T_Printers[#Data],11,FALSE),"")</f>
        <v>5</v>
      </c>
      <c r="M1108">
        <f>IF(SUM(E1108:J1108)&lt;&gt;0,VLOOKUP(C1108,[1]!T_Resins[#Data],8,FALSE),"")</f>
        <v>120</v>
      </c>
      <c r="N1108">
        <f>IF(_xlfn.XLOOKUP(B1108,[1]Printers!$L:$L,[1]Printers!$R:$R,0,0)&gt;0,[1]Parameters!M1108,IF(SUM(E1108:J1108)&lt;&gt;0,VLOOKUP(C1108,[1]!T_Resins[#Data],9,FALSE),""))</f>
        <v>120</v>
      </c>
      <c r="O1108" t="str">
        <f t="shared" si="17"/>
        <v>CrealityHalotOnePlus</v>
      </c>
    </row>
    <row r="1109" spans="1:15" x14ac:dyDescent="0.25">
      <c r="A1109" t="str">
        <f t="array" ref="A1109">IF(ROW()-1&gt;COUNTA([1]!T_Printers[Printers])*COUNTA([1]!T_Resins[Resins]),"",INDEX([1]!T_Printers[Printers],INT((ROW()-2)/COUNTA([1]!T_Resins[Resins])+1)))</f>
        <v>Creality Halot One Plus</v>
      </c>
      <c r="B1109" t="str">
        <f>_xlfn.XLOOKUP(A1109,[1]!T_Printers[Printers],[1]!T_Printers[Icon link],,0)</f>
        <v>CrealityHalotOnePlus</v>
      </c>
      <c r="C1109" t="str">
        <f t="array" ref="C1109">IF(ROW()-1&gt;COUNTA([1]!T_Printers[Printers])*COUNTA([1]!T_Resins[Resins]),"",INDEX([1]!T_Resins[Resins],MOD(ROW()-2,COUNTA([1]!T_Resins[Resins]))+1))</f>
        <v>Dental Clear Pro</v>
      </c>
      <c r="D1109">
        <f>IF(SUM(E1109:J1109)&lt;&gt;0,IF(ROW()-1&gt;COUNTA([1]!T_Printers[Printers])*COUNTA([1]!T_Resins[Resins]),"",2),"")</f>
        <v>2</v>
      </c>
      <c r="E1109" t="str" cm="1">
        <f t="array" ref="E1109">IFERROR(IF(ROW()-1&gt;COUNTA([1]!T_Printers[Printers])*COUNTA([1]!T_Resins[Resins]),"",_xlfn.IFS(ROUND(VLOOKUP(C1109,[1]!T_Resins[#Data],2,FALSE)/VLOOKUP(A1109,[1]!T_Printers[#Data],5,FALSE),1)&lt;=_xlfn.XLOOKUP(B1109,[1]Printers!L:L,[1]Printers!O:O,1,0,),ROUND(VLOOKUP(C1109,[1]!T_Resins[#Data],2,FALSE)/VLOOKUP(A1109,[1]!T_Printers[#Data],5,FALSE),1),ROUND(VLOOKUP(C1109,[1]!T_Resins[#Data],2,FALSE)/VLOOKUP(A1109,[1]!T_Printers[#Data],5,FALSE),1)&gt;_xlfn.XLOOKUP(B1109,[1]Printers!L:L,[1]Printers!O:O,1,0,),10)),"Используйте слой 100 мкм")</f>
        <v>Используйте слой 100 мкм</v>
      </c>
      <c r="F1109" t="str">
        <f>IFERROR(IF(ROUND(_xlfn.XLOOKUP([1]Parameters!B1109,[1]Printers!L:L,[1]Printers!Q:Q,,0)*E1109/10,0)*10&lt;_xlfn.XLOOKUP([1]Parameters!B1109,[1]Printers!L:L,[1]Printers!P:P,,0),ROUND(_xlfn.XLOOKUP([1]Parameters!B1109,[1]Printers!L:L,[1]Printers!Q:Q,,0)*E1109/10,0)*10,_xlfn.XLOOKUP([1]Parameters!B1109,[1]Printers!L:L,[1]Printers!P:P,,0)),"")</f>
        <v/>
      </c>
      <c r="G1109" cm="1">
        <f t="array" ref="G1109">IFERROR(IF(ROW()-1&gt;COUNTA([1]!T_Printers[Printers])*COUNTA([1]!T_Resins[Resins]),"",_xlfn.IFS(ROUND(VLOOKUP(C1109,[1]!T_Resins[#Data],3,FALSE)/VLOOKUP(A1109,[1]!T_Printers[#Data],5,FALSE),1)&lt;=_xlfn.XLOOKUP(B1109,[1]Printers!L:L,[1]Printers!O:O,1,0,),ROUND(VLOOKUP(C1109,[1]!T_Resins[#Data],3,FALSE)/VLOOKUP(A1109,[1]!T_Printers[#Data],5,FALSE),1),ROUND(VLOOKUP(C1109,[1]!T_Resins[#Data],3,FALSE)/VLOOKUP(A1109,[1]!T_Printers[#Data],5,FALSE),1)&gt;_xlfn.XLOOKUP(B1109,[1]Printers!L:L,[1]Printers!O:O,1,0,),10)),"")</f>
        <v>8.8000000000000007</v>
      </c>
      <c r="H1109">
        <f>IFERROR(IF(ROUND(_xlfn.XLOOKUP([1]Parameters!B1109,[1]Printers!L:L,[1]Printers!Q:Q,,0)*G1109/10,0)*10&lt;_xlfn.XLOOKUP([1]Parameters!B1109,[1]Printers!L:L,[1]Printers!P:P,,0),ROUND(_xlfn.XLOOKUP([1]Parameters!B1109,[1]Printers!L:L,[1]Printers!Q:Q,,0)*G1109/10,0)*10,_xlfn.XLOOKUP([1]Parameters!B1109,[1]Printers!L:L,[1]Printers!P:P,,0)),"")</f>
        <v>70</v>
      </c>
      <c r="I1109" s="3" t="str" cm="1">
        <f t="array" ref="I1109">IFERROR(IF(ROW()-1&gt;COUNTA([1]!T_Printers[Printers])*COUNTA([1]!T_Resins[Resins]),"",_xlfn.IFS(ROUND(VLOOKUP(C1109,[1]!T_Resins[#Data],4,FALSE)/VLOOKUP(A1109,[1]!T_Printers[#Data],5,FALSE),1)&lt;=_xlfn.XLOOKUP(B1109,[1]Printers!L:L,[1]Printers!O:O,1,0,),ROUND(VLOOKUP(C1109,[1]!T_Resins[#Data],4,FALSE)/VLOOKUP(A1109,[1]!T_Printers[#Data],5,FALSE),1),ROUND(VLOOKUP(C1109,[1]!T_Resins[#Data],4,FALSE)/VLOOKUP(A1109,[1]!T_Printers[#Data],5,FALSE),1)&gt;_xlfn.XLOOKUP(B1109,[1]Printers!L:L,[1]Printers!O:O,1,0,),"")),"")</f>
        <v/>
      </c>
      <c r="J1109" t="str">
        <f>IFERROR(IF(ROUND(_xlfn.XLOOKUP([1]Parameters!B1109,[1]Printers!L:L,[1]Printers!Q:Q,,0)*I1109/10,0)*10&lt;_xlfn.XLOOKUP([1]Parameters!B1109,[1]Printers!L:L,[1]Printers!P:P,,0),ROUND(_xlfn.XLOOKUP([1]Parameters!B1109,[1]Printers!L:L,[1]Printers!Q:Q,,0)*I1109/10,0)*10,_xlfn.XLOOKUP([1]Parameters!B1109,[1]Printers!L:L,[1]Printers!P:P,,0)),"")</f>
        <v/>
      </c>
      <c r="K1109">
        <f>IF(SUM(E1109:J1109)&lt;&gt;0,VLOOKUP(A1109,[1]!T_Printers[#Data],10,FALSE)+VLOOKUP(C1109,[1]!T_Resins[#Data],10,FALSE),"")</f>
        <v>3</v>
      </c>
      <c r="L1109">
        <f>IF(SUM(E1109:J1109)&lt;&gt;0,VLOOKUP(A1109,[1]!T_Printers[#Data],11,FALSE),"")</f>
        <v>5</v>
      </c>
      <c r="M1109">
        <f>IF(SUM(E1109:J1109)&lt;&gt;0,VLOOKUP(C1109,[1]!T_Resins[#Data],8,FALSE),"")</f>
        <v>120</v>
      </c>
      <c r="N1109">
        <f>IF(_xlfn.XLOOKUP(B1109,[1]Printers!$L:$L,[1]Printers!$R:$R,0,0)&gt;0,[1]Parameters!M1109,IF(SUM(E1109:J1109)&lt;&gt;0,VLOOKUP(C1109,[1]!T_Resins[#Data],9,FALSE),""))</f>
        <v>120</v>
      </c>
      <c r="O1109" t="str">
        <f t="shared" si="17"/>
        <v>CrealityHalotOnePlus</v>
      </c>
    </row>
    <row r="1110" spans="1:15" x14ac:dyDescent="0.25">
      <c r="A1110" t="str">
        <f t="array" ref="A1110">IF(ROW()-1&gt;COUNTA([1]!T_Printers[Printers])*COUNTA([1]!T_Resins[Resins]),"",INDEX([1]!T_Printers[Printers],INT((ROW()-2)/COUNTA([1]!T_Resins[Resins])+1)))</f>
        <v>Creality Halot One Plus</v>
      </c>
      <c r="B1110" t="str">
        <f>_xlfn.XLOOKUP(A1110,[1]!T_Printers[Printers],[1]!T_Printers[Icon link],,0)</f>
        <v>CrealityHalotOnePlus</v>
      </c>
      <c r="C1110" t="str">
        <f t="array" ref="C1110">IF(ROW()-1&gt;COUNTA([1]!T_Printers[Printers])*COUNTA([1]!T_Resins[Resins]),"",INDEX([1]!T_Resins[Resins],MOD(ROW()-2,COUNTA([1]!T_Resins[Resins]))+1))</f>
        <v>Dental Denture Base Soft</v>
      </c>
      <c r="D1110">
        <f>IF(SUM(E1110:J1110)&lt;&gt;0,IF(ROW()-1&gt;COUNTA([1]!T_Printers[Printers])*COUNTA([1]!T_Resins[Resins]),"",2),"")</f>
        <v>2</v>
      </c>
      <c r="E1110" cm="1">
        <f t="array" ref="E1110">IFERROR(IF(ROW()-1&gt;COUNTA([1]!T_Printers[Printers])*COUNTA([1]!T_Resins[Resins]),"",_xlfn.IFS(ROUND(VLOOKUP(C1110,[1]!T_Resins[#Data],2,FALSE)/VLOOKUP(A1110,[1]!T_Printers[#Data],5,FALSE),1)&lt;=_xlfn.XLOOKUP(B1110,[1]Printers!L:L,[1]Printers!O:O,1,0,),ROUND(VLOOKUP(C1110,[1]!T_Resins[#Data],2,FALSE)/VLOOKUP(A1110,[1]!T_Printers[#Data],5,FALSE),1),ROUND(VLOOKUP(C1110,[1]!T_Resins[#Data],2,FALSE)/VLOOKUP(A1110,[1]!T_Printers[#Data],5,FALSE),1)&gt;_xlfn.XLOOKUP(B1110,[1]Printers!L:L,[1]Printers!O:O,1,0,),10)),"Используйте слой 100 мкм")</f>
        <v>9.4</v>
      </c>
      <c r="F1110">
        <f>IFERROR(IF(ROUND(_xlfn.XLOOKUP([1]Parameters!B1110,[1]Printers!L:L,[1]Printers!Q:Q,,0)*E1110/10,0)*10&lt;_xlfn.XLOOKUP([1]Parameters!B1110,[1]Printers!L:L,[1]Printers!P:P,,0),ROUND(_xlfn.XLOOKUP([1]Parameters!B1110,[1]Printers!L:L,[1]Printers!Q:Q,,0)*E1110/10,0)*10,_xlfn.XLOOKUP([1]Parameters!B1110,[1]Printers!L:L,[1]Printers!P:P,,0)),"")</f>
        <v>70</v>
      </c>
      <c r="G1110" cm="1">
        <f t="array" ref="G1110">IFERROR(IF(ROW()-1&gt;COUNTA([1]!T_Printers[Printers])*COUNTA([1]!T_Resins[Resins]),"",_xlfn.IFS(ROUND(VLOOKUP(C1110,[1]!T_Resins[#Data],3,FALSE)/VLOOKUP(A1110,[1]!T_Printers[#Data],5,FALSE),1)&lt;=_xlfn.XLOOKUP(B1110,[1]Printers!L:L,[1]Printers!O:O,1,0,),ROUND(VLOOKUP(C1110,[1]!T_Resins[#Data],3,FALSE)/VLOOKUP(A1110,[1]!T_Printers[#Data],5,FALSE),1),ROUND(VLOOKUP(C1110,[1]!T_Resins[#Data],3,FALSE)/VLOOKUP(A1110,[1]!T_Printers[#Data],5,FALSE),1)&gt;_xlfn.XLOOKUP(B1110,[1]Printers!L:L,[1]Printers!O:O,1,0,),10)),"")</f>
        <v>10</v>
      </c>
      <c r="H1110">
        <f>IFERROR(IF(ROUND(_xlfn.XLOOKUP([1]Parameters!B1110,[1]Printers!L:L,[1]Printers!Q:Q,,0)*G1110/10,0)*10&lt;_xlfn.XLOOKUP([1]Parameters!B1110,[1]Printers!L:L,[1]Printers!P:P,,0),ROUND(_xlfn.XLOOKUP([1]Parameters!B1110,[1]Printers!L:L,[1]Printers!Q:Q,,0)*G1110/10,0)*10,_xlfn.XLOOKUP([1]Parameters!B1110,[1]Printers!L:L,[1]Printers!P:P,,0)),"")</f>
        <v>70</v>
      </c>
      <c r="I1110" s="3" t="str" cm="1">
        <f t="array" ref="I1110">IFERROR(IF(ROW()-1&gt;COUNTA([1]!T_Printers[Printers])*COUNTA([1]!T_Resins[Resins]),"",_xlfn.IFS(ROUND(VLOOKUP(C1110,[1]!T_Resins[#Data],4,FALSE)/VLOOKUP(A1110,[1]!T_Printers[#Data],5,FALSE),1)&lt;=_xlfn.XLOOKUP(B1110,[1]Printers!L:L,[1]Printers!O:O,1,0,),ROUND(VLOOKUP(C1110,[1]!T_Resins[#Data],4,FALSE)/VLOOKUP(A1110,[1]!T_Printers[#Data],5,FALSE),1),ROUND(VLOOKUP(C1110,[1]!T_Resins[#Data],4,FALSE)/VLOOKUP(A1110,[1]!T_Printers[#Data],5,FALSE),1)&gt;_xlfn.XLOOKUP(B1110,[1]Printers!L:L,[1]Printers!O:O,1,0,),"")),"")</f>
        <v/>
      </c>
      <c r="J1110" t="str">
        <f>IFERROR(IF(ROUND(_xlfn.XLOOKUP([1]Parameters!B1110,[1]Printers!L:L,[1]Printers!Q:Q,,0)*I1110/10,0)*10&lt;_xlfn.XLOOKUP([1]Parameters!B1110,[1]Printers!L:L,[1]Printers!P:P,,0),ROUND(_xlfn.XLOOKUP([1]Parameters!B1110,[1]Printers!L:L,[1]Printers!Q:Q,,0)*I1110/10,0)*10,_xlfn.XLOOKUP([1]Parameters!B1110,[1]Printers!L:L,[1]Printers!P:P,,0)),"")</f>
        <v/>
      </c>
      <c r="K1110">
        <f>IF(SUM(E1110:J1110)&lt;&gt;0,VLOOKUP(A1110,[1]!T_Printers[#Data],10,FALSE)+VLOOKUP(C1110,[1]!T_Resins[#Data],10,FALSE),"")</f>
        <v>4</v>
      </c>
      <c r="L1110">
        <f>IF(SUM(E1110:J1110)&lt;&gt;0,VLOOKUP(A1110,[1]!T_Printers[#Data],11,FALSE),"")</f>
        <v>5</v>
      </c>
      <c r="M1110">
        <f>IF(SUM(E1110:J1110)&lt;&gt;0,VLOOKUP(C1110,[1]!T_Resins[#Data],8,FALSE),"")</f>
        <v>120</v>
      </c>
      <c r="N1110">
        <f>IF(_xlfn.XLOOKUP(B1110,[1]Printers!$L:$L,[1]Printers!$R:$R,0,0)&gt;0,[1]Parameters!M1110,IF(SUM(E1110:J1110)&lt;&gt;0,VLOOKUP(C1110,[1]!T_Resins[#Data],9,FALSE),""))</f>
        <v>120</v>
      </c>
      <c r="O1110" t="str">
        <f t="shared" si="17"/>
        <v>CrealityHalotOnePlus</v>
      </c>
    </row>
    <row r="1111" spans="1:15" x14ac:dyDescent="0.25">
      <c r="A1111" t="str">
        <f t="array" ref="A1111">IF(ROW()-1&gt;COUNTA([1]!T_Printers[Printers])*COUNTA([1]!T_Resins[Resins]),"",INDEX([1]!T_Printers[Printers],INT((ROW()-2)/COUNTA([1]!T_Resins[Resins])+1)))</f>
        <v>Creality Halot One Plus</v>
      </c>
      <c r="B1111" t="str">
        <f>_xlfn.XLOOKUP(A1111,[1]!T_Printers[Printers],[1]!T_Printers[Icon link],,0)</f>
        <v>CrealityHalotOnePlus</v>
      </c>
      <c r="C1111" t="str">
        <f t="array" ref="C1111">IF(ROW()-1&gt;COUNTA([1]!T_Printers[Printers])*COUNTA([1]!T_Resins[Resins]),"",INDEX([1]!T_Resins[Resins],MOD(ROW()-2,COUNTA([1]!T_Resins[Resins]))+1))</f>
        <v>Dental Denture Base</v>
      </c>
      <c r="D1111">
        <f>IF(SUM(E1111:J1111)&lt;&gt;0,IF(ROW()-1&gt;COUNTA([1]!T_Printers[Printers])*COUNTA([1]!T_Resins[Resins]),"",2),"")</f>
        <v>2</v>
      </c>
      <c r="E1111" cm="1">
        <f t="array" ref="E1111">IFERROR(IF(ROW()-1&gt;COUNTA([1]!T_Printers[Printers])*COUNTA([1]!T_Resins[Resins]),"",_xlfn.IFS(ROUND(VLOOKUP(C1111,[1]!T_Resins[#Data],2,FALSE)/VLOOKUP(A1111,[1]!T_Printers[#Data],5,FALSE),1)&lt;=_xlfn.XLOOKUP(B1111,[1]Printers!L:L,[1]Printers!O:O,1,0,),ROUND(VLOOKUP(C1111,[1]!T_Resins[#Data],2,FALSE)/VLOOKUP(A1111,[1]!T_Printers[#Data],5,FALSE),1),ROUND(VLOOKUP(C1111,[1]!T_Resins[#Data],2,FALSE)/VLOOKUP(A1111,[1]!T_Printers[#Data],5,FALSE),1)&gt;_xlfn.XLOOKUP(B1111,[1]Printers!L:L,[1]Printers!O:O,1,0,),10)),"Используйте слой 100 мкм")</f>
        <v>7.4</v>
      </c>
      <c r="F1111">
        <f>IFERROR(IF(ROUND(_xlfn.XLOOKUP([1]Parameters!B1111,[1]Printers!L:L,[1]Printers!Q:Q,,0)*E1111/10,0)*10&lt;_xlfn.XLOOKUP([1]Parameters!B1111,[1]Printers!L:L,[1]Printers!P:P,,0),ROUND(_xlfn.XLOOKUP([1]Parameters!B1111,[1]Printers!L:L,[1]Printers!Q:Q,,0)*E1111/10,0)*10,_xlfn.XLOOKUP([1]Parameters!B1111,[1]Printers!L:L,[1]Printers!P:P,,0)),"")</f>
        <v>70</v>
      </c>
      <c r="G1111" cm="1">
        <f t="array" ref="G1111">IFERROR(IF(ROW()-1&gt;COUNTA([1]!T_Printers[Printers])*COUNTA([1]!T_Resins[Resins]),"",_xlfn.IFS(ROUND(VLOOKUP(C1111,[1]!T_Resins[#Data],3,FALSE)/VLOOKUP(A1111,[1]!T_Printers[#Data],5,FALSE),1)&lt;=_xlfn.XLOOKUP(B1111,[1]Printers!L:L,[1]Printers!O:O,1,0,),ROUND(VLOOKUP(C1111,[1]!T_Resins[#Data],3,FALSE)/VLOOKUP(A1111,[1]!T_Printers[#Data],5,FALSE),1),ROUND(VLOOKUP(C1111,[1]!T_Resins[#Data],3,FALSE)/VLOOKUP(A1111,[1]!T_Printers[#Data],5,FALSE),1)&gt;_xlfn.XLOOKUP(B1111,[1]Printers!L:L,[1]Printers!O:O,1,0,),10)),"")</f>
        <v>9.6</v>
      </c>
      <c r="H1111">
        <f>IFERROR(IF(ROUND(_xlfn.XLOOKUP([1]Parameters!B1111,[1]Printers!L:L,[1]Printers!Q:Q,,0)*G1111/10,0)*10&lt;_xlfn.XLOOKUP([1]Parameters!B1111,[1]Printers!L:L,[1]Printers!P:P,,0),ROUND(_xlfn.XLOOKUP([1]Parameters!B1111,[1]Printers!L:L,[1]Printers!Q:Q,,0)*G1111/10,0)*10,_xlfn.XLOOKUP([1]Parameters!B1111,[1]Printers!L:L,[1]Printers!P:P,,0)),"")</f>
        <v>70</v>
      </c>
      <c r="I1111" s="3" t="str" cm="1">
        <f t="array" ref="I1111">IFERROR(IF(ROW()-1&gt;COUNTA([1]!T_Printers[Printers])*COUNTA([1]!T_Resins[Resins]),"",_xlfn.IFS(ROUND(VLOOKUP(C1111,[1]!T_Resins[#Data],4,FALSE)/VLOOKUP(A1111,[1]!T_Printers[#Data],5,FALSE),1)&lt;=_xlfn.XLOOKUP(B1111,[1]Printers!L:L,[1]Printers!O:O,1,0,),ROUND(VLOOKUP(C1111,[1]!T_Resins[#Data],4,FALSE)/VLOOKUP(A1111,[1]!T_Printers[#Data],5,FALSE),1),ROUND(VLOOKUP(C1111,[1]!T_Resins[#Data],4,FALSE)/VLOOKUP(A1111,[1]!T_Printers[#Data],5,FALSE),1)&gt;_xlfn.XLOOKUP(B1111,[1]Printers!L:L,[1]Printers!O:O,1,0,),"")),"")</f>
        <v/>
      </c>
      <c r="J1111" t="str">
        <f>IFERROR(IF(ROUND(_xlfn.XLOOKUP([1]Parameters!B1111,[1]Printers!L:L,[1]Printers!Q:Q,,0)*I1111/10,0)*10&lt;_xlfn.XLOOKUP([1]Parameters!B1111,[1]Printers!L:L,[1]Printers!P:P,,0),ROUND(_xlfn.XLOOKUP([1]Parameters!B1111,[1]Printers!L:L,[1]Printers!Q:Q,,0)*I1111/10,0)*10,_xlfn.XLOOKUP([1]Parameters!B1111,[1]Printers!L:L,[1]Printers!P:P,,0)),"")</f>
        <v/>
      </c>
      <c r="K1111">
        <f>IF(SUM(E1111:J1111)&lt;&gt;0,VLOOKUP(A1111,[1]!T_Printers[#Data],10,FALSE)+VLOOKUP(C1111,[1]!T_Resins[#Data],10,FALSE),"")</f>
        <v>4</v>
      </c>
      <c r="L1111">
        <f>IF(SUM(E1111:J1111)&lt;&gt;0,VLOOKUP(A1111,[1]!T_Printers[#Data],11,FALSE),"")</f>
        <v>5</v>
      </c>
      <c r="M1111">
        <f>IF(SUM(E1111:J1111)&lt;&gt;0,VLOOKUP(C1111,[1]!T_Resins[#Data],8,FALSE),"")</f>
        <v>120</v>
      </c>
      <c r="N1111">
        <f>IF(_xlfn.XLOOKUP(B1111,[1]Printers!$L:$L,[1]Printers!$R:$R,0,0)&gt;0,[1]Parameters!M1111,IF(SUM(E1111:J1111)&lt;&gt;0,VLOOKUP(C1111,[1]!T_Resins[#Data],9,FALSE),""))</f>
        <v>120</v>
      </c>
      <c r="O1111" t="str">
        <f t="shared" si="17"/>
        <v>CrealityHalotOnePlus</v>
      </c>
    </row>
    <row r="1112" spans="1:15" x14ac:dyDescent="0.25">
      <c r="A1112" t="str">
        <f t="array" ref="A1112">IF(ROW()-1&gt;COUNTA([1]!T_Printers[Printers])*COUNTA([1]!T_Resins[Resins]),"",INDEX([1]!T_Printers[Printers],INT((ROW()-2)/COUNTA([1]!T_Resins[Resins])+1)))</f>
        <v>Creality Halot One Plus</v>
      </c>
      <c r="B1112" t="str">
        <f>_xlfn.XLOOKUP(A1112,[1]!T_Printers[Printers],[1]!T_Printers[Icon link],,0)</f>
        <v>CrealityHalotOnePlus</v>
      </c>
      <c r="C1112" t="str">
        <f t="array" ref="C1112">IF(ROW()-1&gt;COUNTA([1]!T_Printers[Printers])*COUNTA([1]!T_Resins[Resins]),"",INDEX([1]!T_Resins[Resins],MOD(ROW()-2,COUNTA([1]!T_Resins[Resins]))+1))</f>
        <v>Dental IBT</v>
      </c>
      <c r="D1112">
        <f>IF(SUM(E1112:J1112)&lt;&gt;0,IF(ROW()-1&gt;COUNTA([1]!T_Printers[Printers])*COUNTA([1]!T_Resins[Resins]),"",2),"")</f>
        <v>2</v>
      </c>
      <c r="E1112" cm="1">
        <f t="array" ref="E1112">IFERROR(IF(ROW()-1&gt;COUNTA([1]!T_Printers[Printers])*COUNTA([1]!T_Resins[Resins]),"",_xlfn.IFS(ROUND(VLOOKUP(C1112,[1]!T_Resins[#Data],2,FALSE)/VLOOKUP(A1112,[1]!T_Printers[#Data],5,FALSE),1)&lt;=_xlfn.XLOOKUP(B1112,[1]Printers!L:L,[1]Printers!O:O,1,0,),ROUND(VLOOKUP(C1112,[1]!T_Resins[#Data],2,FALSE)/VLOOKUP(A1112,[1]!T_Printers[#Data],5,FALSE),1),ROUND(VLOOKUP(C1112,[1]!T_Resins[#Data],2,FALSE)/VLOOKUP(A1112,[1]!T_Printers[#Data],5,FALSE),1)&gt;_xlfn.XLOOKUP(B1112,[1]Printers!L:L,[1]Printers!O:O,1,0,),10)),"Используйте слой 100 мкм")</f>
        <v>4.5999999999999996</v>
      </c>
      <c r="F1112">
        <f>IFERROR(IF(ROUND(_xlfn.XLOOKUP([1]Parameters!B1112,[1]Printers!L:L,[1]Printers!Q:Q,,0)*E1112/10,0)*10&lt;_xlfn.XLOOKUP([1]Parameters!B1112,[1]Printers!L:L,[1]Printers!P:P,,0),ROUND(_xlfn.XLOOKUP([1]Parameters!B1112,[1]Printers!L:L,[1]Printers!Q:Q,,0)*E1112/10,0)*10,_xlfn.XLOOKUP([1]Parameters!B1112,[1]Printers!L:L,[1]Printers!P:P,,0)),"")</f>
        <v>40</v>
      </c>
      <c r="G1112" cm="1">
        <f t="array" ref="G1112">IFERROR(IF(ROW()-1&gt;COUNTA([1]!T_Printers[Printers])*COUNTA([1]!T_Resins[Resins]),"",_xlfn.IFS(ROUND(VLOOKUP(C1112,[1]!T_Resins[#Data],3,FALSE)/VLOOKUP(A1112,[1]!T_Printers[#Data],5,FALSE),1)&lt;=_xlfn.XLOOKUP(B1112,[1]Printers!L:L,[1]Printers!O:O,1,0,),ROUND(VLOOKUP(C1112,[1]!T_Resins[#Data],3,FALSE)/VLOOKUP(A1112,[1]!T_Printers[#Data],5,FALSE),1),ROUND(VLOOKUP(C1112,[1]!T_Resins[#Data],3,FALSE)/VLOOKUP(A1112,[1]!T_Printers[#Data],5,FALSE),1)&gt;_xlfn.XLOOKUP(B1112,[1]Printers!L:L,[1]Printers!O:O,1,0,),10)),"")</f>
        <v>6</v>
      </c>
      <c r="H1112">
        <f>IFERROR(IF(ROUND(_xlfn.XLOOKUP([1]Parameters!B1112,[1]Printers!L:L,[1]Printers!Q:Q,,0)*G1112/10,0)*10&lt;_xlfn.XLOOKUP([1]Parameters!B1112,[1]Printers!L:L,[1]Printers!P:P,,0),ROUND(_xlfn.XLOOKUP([1]Parameters!B1112,[1]Printers!L:L,[1]Printers!Q:Q,,0)*G1112/10,0)*10,_xlfn.XLOOKUP([1]Parameters!B1112,[1]Printers!L:L,[1]Printers!P:P,,0)),"")</f>
        <v>50</v>
      </c>
      <c r="I1112" s="3" t="str" cm="1">
        <f t="array" ref="I1112">IFERROR(IF(ROW()-1&gt;COUNTA([1]!T_Printers[Printers])*COUNTA([1]!T_Resins[Resins]),"",_xlfn.IFS(ROUND(VLOOKUP(C1112,[1]!T_Resins[#Data],4,FALSE)/VLOOKUP(A1112,[1]!T_Printers[#Data],5,FALSE),1)&lt;=_xlfn.XLOOKUP(B1112,[1]Printers!L:L,[1]Printers!O:O,1,0,),ROUND(VLOOKUP(C1112,[1]!T_Resins[#Data],4,FALSE)/VLOOKUP(A1112,[1]!T_Printers[#Data],5,FALSE),1),ROUND(VLOOKUP(C1112,[1]!T_Resins[#Data],4,FALSE)/VLOOKUP(A1112,[1]!T_Printers[#Data],5,FALSE),1)&gt;_xlfn.XLOOKUP(B1112,[1]Printers!L:L,[1]Printers!O:O,1,0,),"")),"")</f>
        <v/>
      </c>
      <c r="J1112" t="str">
        <f>IFERROR(IF(ROUND(_xlfn.XLOOKUP([1]Parameters!B1112,[1]Printers!L:L,[1]Printers!Q:Q,,0)*I1112/10,0)*10&lt;_xlfn.XLOOKUP([1]Parameters!B1112,[1]Printers!L:L,[1]Printers!P:P,,0),ROUND(_xlfn.XLOOKUP([1]Parameters!B1112,[1]Printers!L:L,[1]Printers!Q:Q,,0)*I1112/10,0)*10,_xlfn.XLOOKUP([1]Parameters!B1112,[1]Printers!L:L,[1]Printers!P:P,,0)),"")</f>
        <v/>
      </c>
      <c r="K1112">
        <f>IF(SUM(E1112:J1112)&lt;&gt;0,VLOOKUP(A1112,[1]!T_Printers[#Data],10,FALSE)+VLOOKUP(C1112,[1]!T_Resins[#Data],10,FALSE),"")</f>
        <v>3</v>
      </c>
      <c r="L1112">
        <f>IF(SUM(E1112:J1112)&lt;&gt;0,VLOOKUP(A1112,[1]!T_Printers[#Data],11,FALSE),"")</f>
        <v>5</v>
      </c>
      <c r="M1112">
        <f>IF(SUM(E1112:J1112)&lt;&gt;0,VLOOKUP(C1112,[1]!T_Resins[#Data],8,FALSE),"")</f>
        <v>60</v>
      </c>
      <c r="N1112">
        <f>IF(_xlfn.XLOOKUP(B1112,[1]Printers!$L:$L,[1]Printers!$R:$R,0,0)&gt;0,[1]Parameters!M1112,IF(SUM(E1112:J1112)&lt;&gt;0,VLOOKUP(C1112,[1]!T_Resins[#Data],9,FALSE),""))</f>
        <v>60</v>
      </c>
      <c r="O1112" t="str">
        <f t="shared" si="17"/>
        <v>CrealityHalotOnePlus</v>
      </c>
    </row>
    <row r="1113" spans="1:15" x14ac:dyDescent="0.25">
      <c r="A1113" t="str">
        <f t="array" ref="A1113">IF(ROW()-1&gt;COUNTA([1]!T_Printers[Printers])*COUNTA([1]!T_Resins[Resins]),"",INDEX([1]!T_Printers[Printers],INT((ROW()-2)/COUNTA([1]!T_Resins[Resins])+1)))</f>
        <v>Creality Halot One Plus</v>
      </c>
      <c r="B1113" t="str">
        <f>_xlfn.XLOOKUP(A1113,[1]!T_Printers[Printers],[1]!T_Printers[Icon link],,0)</f>
        <v>CrealityHalotOnePlus</v>
      </c>
      <c r="C1113" t="str">
        <f t="array" ref="C1113">IF(ROW()-1&gt;COUNTA([1]!T_Printers[Printers])*COUNTA([1]!T_Resins[Resins]),"",INDEX([1]!T_Resins[Resins],MOD(ROW()-2,COUNTA([1]!T_Resins[Resins]))+1))</f>
        <v>Dental Model Biege</v>
      </c>
      <c r="D1113">
        <f>IF(SUM(E1113:J1113)&lt;&gt;0,IF(ROW()-1&gt;COUNTA([1]!T_Printers[Printers])*COUNTA([1]!T_Resins[Resins]),"",2),"")</f>
        <v>2</v>
      </c>
      <c r="E1113" cm="1">
        <f t="array" ref="E1113">IFERROR(IF(ROW()-1&gt;COUNTA([1]!T_Printers[Printers])*COUNTA([1]!T_Resins[Resins]),"",_xlfn.IFS(ROUND(VLOOKUP(C1113,[1]!T_Resins[#Data],2,FALSE)/VLOOKUP(A1113,[1]!T_Printers[#Data],5,FALSE),1)&lt;=_xlfn.XLOOKUP(B1113,[1]Printers!L:L,[1]Printers!O:O,1,0,),ROUND(VLOOKUP(C1113,[1]!T_Resins[#Data],2,FALSE)/VLOOKUP(A1113,[1]!T_Printers[#Data],5,FALSE),1),ROUND(VLOOKUP(C1113,[1]!T_Resins[#Data],2,FALSE)/VLOOKUP(A1113,[1]!T_Printers[#Data],5,FALSE),1)&gt;_xlfn.XLOOKUP(B1113,[1]Printers!L:L,[1]Printers!O:O,1,0,),10)),"Используйте слой 100 мкм")</f>
        <v>5.8</v>
      </c>
      <c r="F1113">
        <f>IFERROR(IF(ROUND(_xlfn.XLOOKUP([1]Parameters!B1113,[1]Printers!L:L,[1]Printers!Q:Q,,0)*E1113/10,0)*10&lt;_xlfn.XLOOKUP([1]Parameters!B1113,[1]Printers!L:L,[1]Printers!P:P,,0),ROUND(_xlfn.XLOOKUP([1]Parameters!B1113,[1]Printers!L:L,[1]Printers!Q:Q,,0)*E1113/10,0)*10,_xlfn.XLOOKUP([1]Parameters!B1113,[1]Printers!L:L,[1]Printers!P:P,,0)),"")</f>
        <v>50</v>
      </c>
      <c r="G1113" cm="1">
        <f t="array" ref="G1113">IFERROR(IF(ROW()-1&gt;COUNTA([1]!T_Printers[Printers])*COUNTA([1]!T_Resins[Resins]),"",_xlfn.IFS(ROUND(VLOOKUP(C1113,[1]!T_Resins[#Data],3,FALSE)/VLOOKUP(A1113,[1]!T_Printers[#Data],5,FALSE),1)&lt;=_xlfn.XLOOKUP(B1113,[1]Printers!L:L,[1]Printers!O:O,1,0,),ROUND(VLOOKUP(C1113,[1]!T_Resins[#Data],3,FALSE)/VLOOKUP(A1113,[1]!T_Printers[#Data],5,FALSE),1),ROUND(VLOOKUP(C1113,[1]!T_Resins[#Data],3,FALSE)/VLOOKUP(A1113,[1]!T_Printers[#Data],5,FALSE),1)&gt;_xlfn.XLOOKUP(B1113,[1]Printers!L:L,[1]Printers!O:O,1,0,),10)),"")</f>
        <v>7.6</v>
      </c>
      <c r="H1113">
        <f>IFERROR(IF(ROUND(_xlfn.XLOOKUP([1]Parameters!B1113,[1]Printers!L:L,[1]Printers!Q:Q,,0)*G1113/10,0)*10&lt;_xlfn.XLOOKUP([1]Parameters!B1113,[1]Printers!L:L,[1]Printers!P:P,,0),ROUND(_xlfn.XLOOKUP([1]Parameters!B1113,[1]Printers!L:L,[1]Printers!Q:Q,,0)*G1113/10,0)*10,_xlfn.XLOOKUP([1]Parameters!B1113,[1]Printers!L:L,[1]Printers!P:P,,0)),"")</f>
        <v>70</v>
      </c>
      <c r="I1113" s="3" t="str" cm="1">
        <f t="array" ref="I1113">IFERROR(IF(ROW()-1&gt;COUNTA([1]!T_Printers[Printers])*COUNTA([1]!T_Resins[Resins]),"",_xlfn.IFS(ROUND(VLOOKUP(C1113,[1]!T_Resins[#Data],4,FALSE)/VLOOKUP(A1113,[1]!T_Printers[#Data],5,FALSE),1)&lt;=_xlfn.XLOOKUP(B1113,[1]Printers!L:L,[1]Printers!O:O,1,0,),ROUND(VLOOKUP(C1113,[1]!T_Resins[#Data],4,FALSE)/VLOOKUP(A1113,[1]!T_Printers[#Data],5,FALSE),1),ROUND(VLOOKUP(C1113,[1]!T_Resins[#Data],4,FALSE)/VLOOKUP(A1113,[1]!T_Printers[#Data],5,FALSE),1)&gt;_xlfn.XLOOKUP(B1113,[1]Printers!L:L,[1]Printers!O:O,1,0,),"")),"")</f>
        <v/>
      </c>
      <c r="J1113" t="str">
        <f>IFERROR(IF(ROUND(_xlfn.XLOOKUP([1]Parameters!B1113,[1]Printers!L:L,[1]Printers!Q:Q,,0)*I1113/10,0)*10&lt;_xlfn.XLOOKUP([1]Parameters!B1113,[1]Printers!L:L,[1]Printers!P:P,,0),ROUND(_xlfn.XLOOKUP([1]Parameters!B1113,[1]Printers!L:L,[1]Printers!Q:Q,,0)*I1113/10,0)*10,_xlfn.XLOOKUP([1]Parameters!B1113,[1]Printers!L:L,[1]Printers!P:P,,0)),"")</f>
        <v/>
      </c>
      <c r="K1113">
        <f>IF(SUM(E1113:J1113)&lt;&gt;0,VLOOKUP(A1113,[1]!T_Printers[#Data],10,FALSE)+VLOOKUP(C1113,[1]!T_Resins[#Data],10,FALSE),"")</f>
        <v>4</v>
      </c>
      <c r="L1113">
        <f>IF(SUM(E1113:J1113)&lt;&gt;0,VLOOKUP(A1113,[1]!T_Printers[#Data],11,FALSE),"")</f>
        <v>5</v>
      </c>
      <c r="M1113">
        <f>IF(SUM(E1113:J1113)&lt;&gt;0,VLOOKUP(C1113,[1]!T_Resins[#Data],8,FALSE),"")</f>
        <v>120</v>
      </c>
      <c r="N1113">
        <f>IF(_xlfn.XLOOKUP(B1113,[1]Printers!$L:$L,[1]Printers!$R:$R,0,0)&gt;0,[1]Parameters!M1113,IF(SUM(E1113:J1113)&lt;&gt;0,VLOOKUP(C1113,[1]!T_Resins[#Data],9,FALSE),""))</f>
        <v>120</v>
      </c>
      <c r="O1113" t="str">
        <f t="shared" si="17"/>
        <v>CrealityHalotOnePlus</v>
      </c>
    </row>
    <row r="1114" spans="1:15" x14ac:dyDescent="0.25">
      <c r="A1114" t="str">
        <f t="array" ref="A1114">IF(ROW()-1&gt;COUNTA([1]!T_Printers[Printers])*COUNTA([1]!T_Resins[Resins]),"",INDEX([1]!T_Printers[Printers],INT((ROW()-2)/COUNTA([1]!T_Resins[Resins])+1)))</f>
        <v>Creality Halot One Plus</v>
      </c>
      <c r="B1114" t="str">
        <f>_xlfn.XLOOKUP(A1114,[1]!T_Printers[Printers],[1]!T_Printers[Icon link],,0)</f>
        <v>CrealityHalotOnePlus</v>
      </c>
      <c r="C1114" t="str">
        <f t="array" ref="C1114">IF(ROW()-1&gt;COUNTA([1]!T_Printers[Printers])*COUNTA([1]!T_Resins[Resins]),"",INDEX([1]!T_Resins[Resins],MOD(ROW()-2,COUNTA([1]!T_Resins[Resins]))+1))</f>
        <v>Dental Model Bone</v>
      </c>
      <c r="D1114">
        <f>IF(SUM(E1114:J1114)&lt;&gt;0,IF(ROW()-1&gt;COUNTA([1]!T_Printers[Printers])*COUNTA([1]!T_Resins[Resins]),"",2),"")</f>
        <v>2</v>
      </c>
      <c r="E1114" cm="1">
        <f t="array" ref="E1114">IFERROR(IF(ROW()-1&gt;COUNTA([1]!T_Printers[Printers])*COUNTA([1]!T_Resins[Resins]),"",_xlfn.IFS(ROUND(VLOOKUP(C1114,[1]!T_Resins[#Data],2,FALSE)/VLOOKUP(A1114,[1]!T_Printers[#Data],5,FALSE),1)&lt;=_xlfn.XLOOKUP(B1114,[1]Printers!L:L,[1]Printers!O:O,1,0,),ROUND(VLOOKUP(C1114,[1]!T_Resins[#Data],2,FALSE)/VLOOKUP(A1114,[1]!T_Printers[#Data],5,FALSE),1),ROUND(VLOOKUP(C1114,[1]!T_Resins[#Data],2,FALSE)/VLOOKUP(A1114,[1]!T_Printers[#Data],5,FALSE),1)&gt;_xlfn.XLOOKUP(B1114,[1]Printers!L:L,[1]Printers!O:O,1,0,),10)),"Используйте слой 100 мкм")</f>
        <v>3.6</v>
      </c>
      <c r="F1114">
        <f>IFERROR(IF(ROUND(_xlfn.XLOOKUP([1]Parameters!B1114,[1]Printers!L:L,[1]Printers!Q:Q,,0)*E1114/10,0)*10&lt;_xlfn.XLOOKUP([1]Parameters!B1114,[1]Printers!L:L,[1]Printers!P:P,,0),ROUND(_xlfn.XLOOKUP([1]Parameters!B1114,[1]Printers!L:L,[1]Printers!Q:Q,,0)*E1114/10,0)*10,_xlfn.XLOOKUP([1]Parameters!B1114,[1]Printers!L:L,[1]Printers!P:P,,0)),"")</f>
        <v>30</v>
      </c>
      <c r="G1114" cm="1">
        <f t="array" ref="G1114">IFERROR(IF(ROW()-1&gt;COUNTA([1]!T_Printers[Printers])*COUNTA([1]!T_Resins[Resins]),"",_xlfn.IFS(ROUND(VLOOKUP(C1114,[1]!T_Resins[#Data],3,FALSE)/VLOOKUP(A1114,[1]!T_Printers[#Data],5,FALSE),1)&lt;=_xlfn.XLOOKUP(B1114,[1]Printers!L:L,[1]Printers!O:O,1,0,),ROUND(VLOOKUP(C1114,[1]!T_Resins[#Data],3,FALSE)/VLOOKUP(A1114,[1]!T_Printers[#Data],5,FALSE),1),ROUND(VLOOKUP(C1114,[1]!T_Resins[#Data],3,FALSE)/VLOOKUP(A1114,[1]!T_Printers[#Data],5,FALSE),1)&gt;_xlfn.XLOOKUP(B1114,[1]Printers!L:L,[1]Printers!O:O,1,0,),10)),"")</f>
        <v>4.7</v>
      </c>
      <c r="H1114">
        <f>IFERROR(IF(ROUND(_xlfn.XLOOKUP([1]Parameters!B1114,[1]Printers!L:L,[1]Printers!Q:Q,,0)*G1114/10,0)*10&lt;_xlfn.XLOOKUP([1]Parameters!B1114,[1]Printers!L:L,[1]Printers!P:P,,0),ROUND(_xlfn.XLOOKUP([1]Parameters!B1114,[1]Printers!L:L,[1]Printers!Q:Q,,0)*G1114/10,0)*10,_xlfn.XLOOKUP([1]Parameters!B1114,[1]Printers!L:L,[1]Printers!P:P,,0)),"")</f>
        <v>40</v>
      </c>
      <c r="I1114" s="3" t="str" cm="1">
        <f t="array" ref="I1114">IFERROR(IF(ROW()-1&gt;COUNTA([1]!T_Printers[Printers])*COUNTA([1]!T_Resins[Resins]),"",_xlfn.IFS(ROUND(VLOOKUP(C1114,[1]!T_Resins[#Data],4,FALSE)/VLOOKUP(A1114,[1]!T_Printers[#Data],5,FALSE),1)&lt;=_xlfn.XLOOKUP(B1114,[1]Printers!L:L,[1]Printers!O:O,1,0,),ROUND(VLOOKUP(C1114,[1]!T_Resins[#Data],4,FALSE)/VLOOKUP(A1114,[1]!T_Printers[#Data],5,FALSE),1),ROUND(VLOOKUP(C1114,[1]!T_Resins[#Data],4,FALSE)/VLOOKUP(A1114,[1]!T_Printers[#Data],5,FALSE),1)&gt;_xlfn.XLOOKUP(B1114,[1]Printers!L:L,[1]Printers!O:O,1,0,),"")),"")</f>
        <v/>
      </c>
      <c r="J1114" t="str">
        <f>IFERROR(IF(ROUND(_xlfn.XLOOKUP([1]Parameters!B1114,[1]Printers!L:L,[1]Printers!Q:Q,,0)*I1114/10,0)*10&lt;_xlfn.XLOOKUP([1]Parameters!B1114,[1]Printers!L:L,[1]Printers!P:P,,0),ROUND(_xlfn.XLOOKUP([1]Parameters!B1114,[1]Printers!L:L,[1]Printers!Q:Q,,0)*I1114/10,0)*10,_xlfn.XLOOKUP([1]Parameters!B1114,[1]Printers!L:L,[1]Printers!P:P,,0)),"")</f>
        <v/>
      </c>
      <c r="K1114">
        <f>IF(SUM(E1114:J1114)&lt;&gt;0,VLOOKUP(A1114,[1]!T_Printers[#Data],10,FALSE)+VLOOKUP(C1114,[1]!T_Resins[#Data],10,FALSE),"")</f>
        <v>4</v>
      </c>
      <c r="L1114">
        <f>IF(SUM(E1114:J1114)&lt;&gt;0,VLOOKUP(A1114,[1]!T_Printers[#Data],11,FALSE),"")</f>
        <v>5</v>
      </c>
      <c r="M1114">
        <f>IF(SUM(E1114:J1114)&lt;&gt;0,VLOOKUP(C1114,[1]!T_Resins[#Data],8,FALSE),"")</f>
        <v>120</v>
      </c>
      <c r="N1114">
        <f>IF(_xlfn.XLOOKUP(B1114,[1]Printers!$L:$L,[1]Printers!$R:$R,0,0)&gt;0,[1]Parameters!M1114,IF(SUM(E1114:J1114)&lt;&gt;0,VLOOKUP(C1114,[1]!T_Resins[#Data],9,FALSE),""))</f>
        <v>120</v>
      </c>
      <c r="O1114" t="str">
        <f t="shared" si="17"/>
        <v>CrealityHalotOnePlus</v>
      </c>
    </row>
    <row r="1115" spans="1:15" x14ac:dyDescent="0.25">
      <c r="A1115" t="str">
        <f t="array" ref="A1115">IF(ROW()-1&gt;COUNTA([1]!T_Printers[Printers])*COUNTA([1]!T_Resins[Resins]),"",INDEX([1]!T_Printers[Printers],INT((ROW()-2)/COUNTA([1]!T_Resins[Resins])+1)))</f>
        <v>Creality Halot One Plus</v>
      </c>
      <c r="B1115" t="str">
        <f>_xlfn.XLOOKUP(A1115,[1]!T_Printers[Printers],[1]!T_Printers[Icon link],,0)</f>
        <v>CrealityHalotOnePlus</v>
      </c>
      <c r="C1115" t="str">
        <f t="array" ref="C1115">IF(ROW()-1&gt;COUNTA([1]!T_Printers[Printers])*COUNTA([1]!T_Resins[Resins]),"",INDEX([1]!T_Resins[Resins],MOD(ROW()-2,COUNTA([1]!T_Resins[Resins]))+1))</f>
        <v>Dental Model Light Grey</v>
      </c>
      <c r="D1115">
        <f>IF(SUM(E1115:J1115)&lt;&gt;0,IF(ROW()-1&gt;COUNTA([1]!T_Printers[Printers])*COUNTA([1]!T_Resins[Resins]),"",2),"")</f>
        <v>2</v>
      </c>
      <c r="E1115" cm="1">
        <f t="array" ref="E1115">IFERROR(IF(ROW()-1&gt;COUNTA([1]!T_Printers[Printers])*COUNTA([1]!T_Resins[Resins]),"",_xlfn.IFS(ROUND(VLOOKUP(C1115,[1]!T_Resins[#Data],2,FALSE)/VLOOKUP(A1115,[1]!T_Printers[#Data],5,FALSE),1)&lt;=_xlfn.XLOOKUP(B1115,[1]Printers!L:L,[1]Printers!O:O,1,0,),ROUND(VLOOKUP(C1115,[1]!T_Resins[#Data],2,FALSE)/VLOOKUP(A1115,[1]!T_Printers[#Data],5,FALSE),1),ROUND(VLOOKUP(C1115,[1]!T_Resins[#Data],2,FALSE)/VLOOKUP(A1115,[1]!T_Printers[#Data],5,FALSE),1)&gt;_xlfn.XLOOKUP(B1115,[1]Printers!L:L,[1]Printers!O:O,1,0,),10)),"Используйте слой 100 мкм")</f>
        <v>4.5</v>
      </c>
      <c r="F1115">
        <f>IFERROR(IF(ROUND(_xlfn.XLOOKUP([1]Parameters!B1115,[1]Printers!L:L,[1]Printers!Q:Q,,0)*E1115/10,0)*10&lt;_xlfn.XLOOKUP([1]Parameters!B1115,[1]Printers!L:L,[1]Printers!P:P,,0),ROUND(_xlfn.XLOOKUP([1]Parameters!B1115,[1]Printers!L:L,[1]Printers!Q:Q,,0)*E1115/10,0)*10,_xlfn.XLOOKUP([1]Parameters!B1115,[1]Printers!L:L,[1]Printers!P:P,,0)),"")</f>
        <v>40</v>
      </c>
      <c r="G1115" cm="1">
        <f t="array" ref="G1115">IFERROR(IF(ROW()-1&gt;COUNTA([1]!T_Printers[Printers])*COUNTA([1]!T_Resins[Resins]),"",_xlfn.IFS(ROUND(VLOOKUP(C1115,[1]!T_Resins[#Data],3,FALSE)/VLOOKUP(A1115,[1]!T_Printers[#Data],5,FALSE),1)&lt;=_xlfn.XLOOKUP(B1115,[1]Printers!L:L,[1]Printers!O:O,1,0,),ROUND(VLOOKUP(C1115,[1]!T_Resins[#Data],3,FALSE)/VLOOKUP(A1115,[1]!T_Printers[#Data],5,FALSE),1),ROUND(VLOOKUP(C1115,[1]!T_Resins[#Data],3,FALSE)/VLOOKUP(A1115,[1]!T_Printers[#Data],5,FALSE),1)&gt;_xlfn.XLOOKUP(B1115,[1]Printers!L:L,[1]Printers!O:O,1,0,),10)),"")</f>
        <v>5.9</v>
      </c>
      <c r="H1115">
        <f>IFERROR(IF(ROUND(_xlfn.XLOOKUP([1]Parameters!B1115,[1]Printers!L:L,[1]Printers!Q:Q,,0)*G1115/10,0)*10&lt;_xlfn.XLOOKUP([1]Parameters!B1115,[1]Printers!L:L,[1]Printers!P:P,,0),ROUND(_xlfn.XLOOKUP([1]Parameters!B1115,[1]Printers!L:L,[1]Printers!Q:Q,,0)*G1115/10,0)*10,_xlfn.XLOOKUP([1]Parameters!B1115,[1]Printers!L:L,[1]Printers!P:P,,0)),"")</f>
        <v>50</v>
      </c>
      <c r="I1115" s="3" t="str" cm="1">
        <f t="array" ref="I1115">IFERROR(IF(ROW()-1&gt;COUNTA([1]!T_Printers[Printers])*COUNTA([1]!T_Resins[Resins]),"",_xlfn.IFS(ROUND(VLOOKUP(C1115,[1]!T_Resins[#Data],4,FALSE)/VLOOKUP(A1115,[1]!T_Printers[#Data],5,FALSE),1)&lt;=_xlfn.XLOOKUP(B1115,[1]Printers!L:L,[1]Printers!O:O,1,0,),ROUND(VLOOKUP(C1115,[1]!T_Resins[#Data],4,FALSE)/VLOOKUP(A1115,[1]!T_Printers[#Data],5,FALSE),1),ROUND(VLOOKUP(C1115,[1]!T_Resins[#Data],4,FALSE)/VLOOKUP(A1115,[1]!T_Printers[#Data],5,FALSE),1)&gt;_xlfn.XLOOKUP(B1115,[1]Printers!L:L,[1]Printers!O:O,1,0,),"")),"")</f>
        <v/>
      </c>
      <c r="J1115" t="str">
        <f>IFERROR(IF(ROUND(_xlfn.XLOOKUP([1]Parameters!B1115,[1]Printers!L:L,[1]Printers!Q:Q,,0)*I1115/10,0)*10&lt;_xlfn.XLOOKUP([1]Parameters!B1115,[1]Printers!L:L,[1]Printers!P:P,,0),ROUND(_xlfn.XLOOKUP([1]Parameters!B1115,[1]Printers!L:L,[1]Printers!Q:Q,,0)*I1115/10,0)*10,_xlfn.XLOOKUP([1]Parameters!B1115,[1]Printers!L:L,[1]Printers!P:P,,0)),"")</f>
        <v/>
      </c>
      <c r="K1115">
        <f>IF(SUM(E1115:J1115)&lt;&gt;0,VLOOKUP(A1115,[1]!T_Printers[#Data],10,FALSE)+VLOOKUP(C1115,[1]!T_Resins[#Data],10,FALSE),"")</f>
        <v>4</v>
      </c>
      <c r="L1115">
        <f>IF(SUM(E1115:J1115)&lt;&gt;0,VLOOKUP(A1115,[1]!T_Printers[#Data],11,FALSE),"")</f>
        <v>5</v>
      </c>
      <c r="M1115">
        <f>IF(SUM(E1115:J1115)&lt;&gt;0,VLOOKUP(C1115,[1]!T_Resins[#Data],8,FALSE),"")</f>
        <v>120</v>
      </c>
      <c r="N1115">
        <f>IF(_xlfn.XLOOKUP(B1115,[1]Printers!$L:$L,[1]Printers!$R:$R,0,0)&gt;0,[1]Parameters!M1115,IF(SUM(E1115:J1115)&lt;&gt;0,VLOOKUP(C1115,[1]!T_Resins[#Data],9,FALSE),""))</f>
        <v>120</v>
      </c>
      <c r="O1115" t="str">
        <f t="shared" si="17"/>
        <v>CrealityHalotOnePlus</v>
      </c>
    </row>
    <row r="1116" spans="1:15" x14ac:dyDescent="0.25">
      <c r="A1116" t="str">
        <f t="array" ref="A1116">IF(ROW()-1&gt;COUNTA([1]!T_Printers[Printers])*COUNTA([1]!T_Resins[Resins]),"",INDEX([1]!T_Printers[Printers],INT((ROW()-2)/COUNTA([1]!T_Resins[Resins])+1)))</f>
        <v>Creality Halot One Plus</v>
      </c>
      <c r="B1116" t="str">
        <f>_xlfn.XLOOKUP(A1116,[1]!T_Printers[Printers],[1]!T_Printers[Icon link],,0)</f>
        <v>CrealityHalotOnePlus</v>
      </c>
      <c r="C1116" t="str">
        <f t="array" ref="C1116">IF(ROW()-1&gt;COUNTA([1]!T_Printers[Printers])*COUNTA([1]!T_Resins[Resins]),"",INDEX([1]!T_Resins[Resins],MOD(ROW()-2,COUNTA([1]!T_Resins[Resins]))+1))</f>
        <v>Dental Peach</v>
      </c>
      <c r="D1116">
        <f>IF(SUM(E1116:J1116)&lt;&gt;0,IF(ROW()-1&gt;COUNTA([1]!T_Printers[Printers])*COUNTA([1]!T_Resins[Resins]),"",2),"")</f>
        <v>2</v>
      </c>
      <c r="E1116" cm="1">
        <f t="array" ref="E1116">IFERROR(IF(ROW()-1&gt;COUNTA([1]!T_Printers[Printers])*COUNTA([1]!T_Resins[Resins]),"",_xlfn.IFS(ROUND(VLOOKUP(C1116,[1]!T_Resins[#Data],2,FALSE)/VLOOKUP(A1116,[1]!T_Printers[#Data],5,FALSE),1)&lt;=_xlfn.XLOOKUP(B1116,[1]Printers!L:L,[1]Printers!O:O,1,0,),ROUND(VLOOKUP(C1116,[1]!T_Resins[#Data],2,FALSE)/VLOOKUP(A1116,[1]!T_Printers[#Data],5,FALSE),1),ROUND(VLOOKUP(C1116,[1]!T_Resins[#Data],2,FALSE)/VLOOKUP(A1116,[1]!T_Printers[#Data],5,FALSE),1)&gt;_xlfn.XLOOKUP(B1116,[1]Printers!L:L,[1]Printers!O:O,1,0,),10)),"Используйте слой 100 мкм")</f>
        <v>5.8</v>
      </c>
      <c r="F1116">
        <f>IFERROR(IF(ROUND(_xlfn.XLOOKUP([1]Parameters!B1116,[1]Printers!L:L,[1]Printers!Q:Q,,0)*E1116/10,0)*10&lt;_xlfn.XLOOKUP([1]Parameters!B1116,[1]Printers!L:L,[1]Printers!P:P,,0),ROUND(_xlfn.XLOOKUP([1]Parameters!B1116,[1]Printers!L:L,[1]Printers!Q:Q,,0)*E1116/10,0)*10,_xlfn.XLOOKUP([1]Parameters!B1116,[1]Printers!L:L,[1]Printers!P:P,,0)),"")</f>
        <v>50</v>
      </c>
      <c r="G1116" cm="1">
        <f t="array" ref="G1116">IFERROR(IF(ROW()-1&gt;COUNTA([1]!T_Printers[Printers])*COUNTA([1]!T_Resins[Resins]),"",_xlfn.IFS(ROUND(VLOOKUP(C1116,[1]!T_Resins[#Data],3,FALSE)/VLOOKUP(A1116,[1]!T_Printers[#Data],5,FALSE),1)&lt;=_xlfn.XLOOKUP(B1116,[1]Printers!L:L,[1]Printers!O:O,1,0,),ROUND(VLOOKUP(C1116,[1]!T_Resins[#Data],3,FALSE)/VLOOKUP(A1116,[1]!T_Printers[#Data],5,FALSE),1),ROUND(VLOOKUP(C1116,[1]!T_Resins[#Data],3,FALSE)/VLOOKUP(A1116,[1]!T_Printers[#Data],5,FALSE),1)&gt;_xlfn.XLOOKUP(B1116,[1]Printers!L:L,[1]Printers!O:O,1,0,),10)),"")</f>
        <v>7.6</v>
      </c>
      <c r="H1116">
        <f>IFERROR(IF(ROUND(_xlfn.XLOOKUP([1]Parameters!B1116,[1]Printers!L:L,[1]Printers!Q:Q,,0)*G1116/10,0)*10&lt;_xlfn.XLOOKUP([1]Parameters!B1116,[1]Printers!L:L,[1]Printers!P:P,,0),ROUND(_xlfn.XLOOKUP([1]Parameters!B1116,[1]Printers!L:L,[1]Printers!Q:Q,,0)*G1116/10,0)*10,_xlfn.XLOOKUP([1]Parameters!B1116,[1]Printers!L:L,[1]Printers!P:P,,0)),"")</f>
        <v>70</v>
      </c>
      <c r="I1116" s="3" t="str" cm="1">
        <f t="array" ref="I1116">IFERROR(IF(ROW()-1&gt;COUNTA([1]!T_Printers[Printers])*COUNTA([1]!T_Resins[Resins]),"",_xlfn.IFS(ROUND(VLOOKUP(C1116,[1]!T_Resins[#Data],4,FALSE)/VLOOKUP(A1116,[1]!T_Printers[#Data],5,FALSE),1)&lt;=_xlfn.XLOOKUP(B1116,[1]Printers!L:L,[1]Printers!O:O,1,0,),ROUND(VLOOKUP(C1116,[1]!T_Resins[#Data],4,FALSE)/VLOOKUP(A1116,[1]!T_Printers[#Data],5,FALSE),1),ROUND(VLOOKUP(C1116,[1]!T_Resins[#Data],4,FALSE)/VLOOKUP(A1116,[1]!T_Printers[#Data],5,FALSE),1)&gt;_xlfn.XLOOKUP(B1116,[1]Printers!L:L,[1]Printers!O:O,1,0,),"")),"")</f>
        <v/>
      </c>
      <c r="J1116" t="str">
        <f>IFERROR(IF(ROUND(_xlfn.XLOOKUP([1]Parameters!B1116,[1]Printers!L:L,[1]Printers!Q:Q,,0)*I1116/10,0)*10&lt;_xlfn.XLOOKUP([1]Parameters!B1116,[1]Printers!L:L,[1]Printers!P:P,,0),ROUND(_xlfn.XLOOKUP([1]Parameters!B1116,[1]Printers!L:L,[1]Printers!Q:Q,,0)*I1116/10,0)*10,_xlfn.XLOOKUP([1]Parameters!B1116,[1]Printers!L:L,[1]Printers!P:P,,0)),"")</f>
        <v/>
      </c>
      <c r="K1116">
        <f>IF(SUM(E1116:J1116)&lt;&gt;0,VLOOKUP(A1116,[1]!T_Printers[#Data],10,FALSE)+VLOOKUP(C1116,[1]!T_Resins[#Data],10,FALSE),"")</f>
        <v>4</v>
      </c>
      <c r="L1116">
        <f>IF(SUM(E1116:J1116)&lt;&gt;0,VLOOKUP(A1116,[1]!T_Printers[#Data],11,FALSE),"")</f>
        <v>5</v>
      </c>
      <c r="M1116">
        <f>IF(SUM(E1116:J1116)&lt;&gt;0,VLOOKUP(C1116,[1]!T_Resins[#Data],8,FALSE),"")</f>
        <v>120</v>
      </c>
      <c r="N1116">
        <f>IF(_xlfn.XLOOKUP(B1116,[1]Printers!$L:$L,[1]Printers!$R:$R,0,0)&gt;0,[1]Parameters!M1116,IF(SUM(E1116:J1116)&lt;&gt;0,VLOOKUP(C1116,[1]!T_Resins[#Data],9,FALSE),""))</f>
        <v>120</v>
      </c>
      <c r="O1116" t="str">
        <f t="shared" si="17"/>
        <v>CrealityHalotOnePlus</v>
      </c>
    </row>
    <row r="1117" spans="1:15" x14ac:dyDescent="0.25">
      <c r="A1117" t="str">
        <f t="array" ref="A1117">IF(ROW()-1&gt;COUNTA([1]!T_Printers[Printers])*COUNTA([1]!T_Resins[Resins]),"",INDEX([1]!T_Printers[Printers],INT((ROW()-2)/COUNTA([1]!T_Resins[Resins])+1)))</f>
        <v>Creality Halot One Plus</v>
      </c>
      <c r="B1117" t="str">
        <f>_xlfn.XLOOKUP(A1117,[1]!T_Printers[Printers],[1]!T_Printers[Icon link],,0)</f>
        <v>CrealityHalotOnePlus</v>
      </c>
      <c r="C1117" t="str">
        <f t="array" ref="C1117">IF(ROW()-1&gt;COUNTA([1]!T_Printers[Printers])*COUNTA([1]!T_Resins[Resins]),"",INDEX([1]!T_Resins[Resins],MOD(ROW()-2,COUNTA([1]!T_Resins[Resins]))+1))</f>
        <v>Dental Pink</v>
      </c>
      <c r="D1117">
        <f>IF(SUM(E1117:J1117)&lt;&gt;0,IF(ROW()-1&gt;COUNTA([1]!T_Printers[Printers])*COUNTA([1]!T_Resins[Resins]),"",2),"")</f>
        <v>2</v>
      </c>
      <c r="E1117" cm="1">
        <f t="array" ref="E1117">IFERROR(IF(ROW()-1&gt;COUNTA([1]!T_Printers[Printers])*COUNTA([1]!T_Resins[Resins]),"",_xlfn.IFS(ROUND(VLOOKUP(C1117,[1]!T_Resins[#Data],2,FALSE)/VLOOKUP(A1117,[1]!T_Printers[#Data],5,FALSE),1)&lt;=_xlfn.XLOOKUP(B1117,[1]Printers!L:L,[1]Printers!O:O,1,0,),ROUND(VLOOKUP(C1117,[1]!T_Resins[#Data],2,FALSE)/VLOOKUP(A1117,[1]!T_Printers[#Data],5,FALSE),1),ROUND(VLOOKUP(C1117,[1]!T_Resins[#Data],2,FALSE)/VLOOKUP(A1117,[1]!T_Printers[#Data],5,FALSE),1)&gt;_xlfn.XLOOKUP(B1117,[1]Printers!L:L,[1]Printers!O:O,1,0,),10)),"Используйте слой 100 мкм")</f>
        <v>3.7</v>
      </c>
      <c r="F1117">
        <f>IFERROR(IF(ROUND(_xlfn.XLOOKUP([1]Parameters!B1117,[1]Printers!L:L,[1]Printers!Q:Q,,0)*E1117/10,0)*10&lt;_xlfn.XLOOKUP([1]Parameters!B1117,[1]Printers!L:L,[1]Printers!P:P,,0),ROUND(_xlfn.XLOOKUP([1]Parameters!B1117,[1]Printers!L:L,[1]Printers!Q:Q,,0)*E1117/10,0)*10,_xlfn.XLOOKUP([1]Parameters!B1117,[1]Printers!L:L,[1]Printers!P:P,,0)),"")</f>
        <v>30</v>
      </c>
      <c r="G1117" cm="1">
        <f t="array" ref="G1117">IFERROR(IF(ROW()-1&gt;COUNTA([1]!T_Printers[Printers])*COUNTA([1]!T_Resins[Resins]),"",_xlfn.IFS(ROUND(VLOOKUP(C1117,[1]!T_Resins[#Data],3,FALSE)/VLOOKUP(A1117,[1]!T_Printers[#Data],5,FALSE),1)&lt;=_xlfn.XLOOKUP(B1117,[1]Printers!L:L,[1]Printers!O:O,1,0,),ROUND(VLOOKUP(C1117,[1]!T_Resins[#Data],3,FALSE)/VLOOKUP(A1117,[1]!T_Printers[#Data],5,FALSE),1),ROUND(VLOOKUP(C1117,[1]!T_Resins[#Data],3,FALSE)/VLOOKUP(A1117,[1]!T_Printers[#Data],5,FALSE),1)&gt;_xlfn.XLOOKUP(B1117,[1]Printers!L:L,[1]Printers!O:O,1,0,),10)),"")</f>
        <v>4.8</v>
      </c>
      <c r="H1117">
        <f>IFERROR(IF(ROUND(_xlfn.XLOOKUP([1]Parameters!B1117,[1]Printers!L:L,[1]Printers!Q:Q,,0)*G1117/10,0)*10&lt;_xlfn.XLOOKUP([1]Parameters!B1117,[1]Printers!L:L,[1]Printers!P:P,,0),ROUND(_xlfn.XLOOKUP([1]Parameters!B1117,[1]Printers!L:L,[1]Printers!Q:Q,,0)*G1117/10,0)*10,_xlfn.XLOOKUP([1]Parameters!B1117,[1]Printers!L:L,[1]Printers!P:P,,0)),"")</f>
        <v>40</v>
      </c>
      <c r="I1117" s="3" t="str" cm="1">
        <f t="array" ref="I1117">IFERROR(IF(ROW()-1&gt;COUNTA([1]!T_Printers[Printers])*COUNTA([1]!T_Resins[Resins]),"",_xlfn.IFS(ROUND(VLOOKUP(C1117,[1]!T_Resins[#Data],4,FALSE)/VLOOKUP(A1117,[1]!T_Printers[#Data],5,FALSE),1)&lt;=_xlfn.XLOOKUP(B1117,[1]Printers!L:L,[1]Printers!O:O,1,0,),ROUND(VLOOKUP(C1117,[1]!T_Resins[#Data],4,FALSE)/VLOOKUP(A1117,[1]!T_Printers[#Data],5,FALSE),1),ROUND(VLOOKUP(C1117,[1]!T_Resins[#Data],4,FALSE)/VLOOKUP(A1117,[1]!T_Printers[#Data],5,FALSE),1)&gt;_xlfn.XLOOKUP(B1117,[1]Printers!L:L,[1]Printers!O:O,1,0,),"")),"")</f>
        <v/>
      </c>
      <c r="J1117" t="str">
        <f>IFERROR(IF(ROUND(_xlfn.XLOOKUP([1]Parameters!B1117,[1]Printers!L:L,[1]Printers!Q:Q,,0)*I1117/10,0)*10&lt;_xlfn.XLOOKUP([1]Parameters!B1117,[1]Printers!L:L,[1]Printers!P:P,,0),ROUND(_xlfn.XLOOKUP([1]Parameters!B1117,[1]Printers!L:L,[1]Printers!Q:Q,,0)*I1117/10,0)*10,_xlfn.XLOOKUP([1]Parameters!B1117,[1]Printers!L:L,[1]Printers!P:P,,0)),"")</f>
        <v/>
      </c>
      <c r="K1117">
        <f>IF(SUM(E1117:J1117)&lt;&gt;0,VLOOKUP(A1117,[1]!T_Printers[#Data],10,FALSE)+VLOOKUP(C1117,[1]!T_Resins[#Data],10,FALSE),"")</f>
        <v>3</v>
      </c>
      <c r="L1117">
        <f>IF(SUM(E1117:J1117)&lt;&gt;0,VLOOKUP(A1117,[1]!T_Printers[#Data],11,FALSE),"")</f>
        <v>5</v>
      </c>
      <c r="M1117">
        <f>IF(SUM(E1117:J1117)&lt;&gt;0,VLOOKUP(C1117,[1]!T_Resins[#Data],8,FALSE),"")</f>
        <v>120</v>
      </c>
      <c r="N1117">
        <f>IF(_xlfn.XLOOKUP(B1117,[1]Printers!$L:$L,[1]Printers!$R:$R,0,0)&gt;0,[1]Parameters!M1117,IF(SUM(E1117:J1117)&lt;&gt;0,VLOOKUP(C1117,[1]!T_Resins[#Data],9,FALSE),""))</f>
        <v>120</v>
      </c>
      <c r="O1117" t="str">
        <f t="shared" si="17"/>
        <v>CrealityHalotOnePlus</v>
      </c>
    </row>
    <row r="1118" spans="1:15" x14ac:dyDescent="0.25">
      <c r="A1118" t="str">
        <f t="array" ref="A1118">IF(ROW()-1&gt;COUNTA([1]!T_Printers[Printers])*COUNTA([1]!T_Resins[Resins]),"",INDEX([1]!T_Printers[Printers],INT((ROW()-2)/COUNTA([1]!T_Resins[Resins])+1)))</f>
        <v>Creality Halot One Plus</v>
      </c>
      <c r="B1118" t="str">
        <f>_xlfn.XLOOKUP(A1118,[1]!T_Printers[Printers],[1]!T_Printers[Icon link],,0)</f>
        <v>CrealityHalotOnePlus</v>
      </c>
      <c r="C1118" t="str">
        <f t="array" ref="C1118">IF(ROW()-1&gt;COUNTA([1]!T_Printers[Printers])*COUNTA([1]!T_Resins[Resins]),"",INDEX([1]!T_Resins[Resins],MOD(ROW()-2,COUNTA([1]!T_Resins[Resins]))+1))</f>
        <v>Dental Soft Pink</v>
      </c>
      <c r="D1118">
        <f>IF(SUM(E1118:J1118)&lt;&gt;0,IF(ROW()-1&gt;COUNTA([1]!T_Printers[Printers])*COUNTA([1]!T_Resins[Resins]),"",2),"")</f>
        <v>2</v>
      </c>
      <c r="E1118" cm="1">
        <f t="array" ref="E1118">IFERROR(IF(ROW()-1&gt;COUNTA([1]!T_Printers[Printers])*COUNTA([1]!T_Resins[Resins]),"",_xlfn.IFS(ROUND(VLOOKUP(C1118,[1]!T_Resins[#Data],2,FALSE)/VLOOKUP(A1118,[1]!T_Printers[#Data],5,FALSE),1)&lt;=_xlfn.XLOOKUP(B1118,[1]Printers!L:L,[1]Printers!O:O,1,0,),ROUND(VLOOKUP(C1118,[1]!T_Resins[#Data],2,FALSE)/VLOOKUP(A1118,[1]!T_Printers[#Data],5,FALSE),1),ROUND(VLOOKUP(C1118,[1]!T_Resins[#Data],2,FALSE)/VLOOKUP(A1118,[1]!T_Printers[#Data],5,FALSE),1)&gt;_xlfn.XLOOKUP(B1118,[1]Printers!L:L,[1]Printers!O:O,1,0,),10)),"Используйте слой 100 мкм")</f>
        <v>5.5</v>
      </c>
      <c r="F1118">
        <f>IFERROR(IF(ROUND(_xlfn.XLOOKUP([1]Parameters!B1118,[1]Printers!L:L,[1]Printers!Q:Q,,0)*E1118/10,0)*10&lt;_xlfn.XLOOKUP([1]Parameters!B1118,[1]Printers!L:L,[1]Printers!P:P,,0),ROUND(_xlfn.XLOOKUP([1]Parameters!B1118,[1]Printers!L:L,[1]Printers!Q:Q,,0)*E1118/10,0)*10,_xlfn.XLOOKUP([1]Parameters!B1118,[1]Printers!L:L,[1]Printers!P:P,,0)),"")</f>
        <v>50</v>
      </c>
      <c r="G1118" cm="1">
        <f t="array" ref="G1118">IFERROR(IF(ROW()-1&gt;COUNTA([1]!T_Printers[Printers])*COUNTA([1]!T_Resins[Resins]),"",_xlfn.IFS(ROUND(VLOOKUP(C1118,[1]!T_Resins[#Data],3,FALSE)/VLOOKUP(A1118,[1]!T_Printers[#Data],5,FALSE),1)&lt;=_xlfn.XLOOKUP(B1118,[1]Printers!L:L,[1]Printers!O:O,1,0,),ROUND(VLOOKUP(C1118,[1]!T_Resins[#Data],3,FALSE)/VLOOKUP(A1118,[1]!T_Printers[#Data],5,FALSE),1),ROUND(VLOOKUP(C1118,[1]!T_Resins[#Data],3,FALSE)/VLOOKUP(A1118,[1]!T_Printers[#Data],5,FALSE),1)&gt;_xlfn.XLOOKUP(B1118,[1]Printers!L:L,[1]Printers!O:O,1,0,),10)),"")</f>
        <v>7.1</v>
      </c>
      <c r="H1118">
        <f>IFERROR(IF(ROUND(_xlfn.XLOOKUP([1]Parameters!B1118,[1]Printers!L:L,[1]Printers!Q:Q,,0)*G1118/10,0)*10&lt;_xlfn.XLOOKUP([1]Parameters!B1118,[1]Printers!L:L,[1]Printers!P:P,,0),ROUND(_xlfn.XLOOKUP([1]Parameters!B1118,[1]Printers!L:L,[1]Printers!Q:Q,,0)*G1118/10,0)*10,_xlfn.XLOOKUP([1]Parameters!B1118,[1]Printers!L:L,[1]Printers!P:P,,0)),"")</f>
        <v>60</v>
      </c>
      <c r="I1118" s="3" t="str" cm="1">
        <f t="array" ref="I1118">IFERROR(IF(ROW()-1&gt;COUNTA([1]!T_Printers[Printers])*COUNTA([1]!T_Resins[Resins]),"",_xlfn.IFS(ROUND(VLOOKUP(C1118,[1]!T_Resins[#Data],4,FALSE)/VLOOKUP(A1118,[1]!T_Printers[#Data],5,FALSE),1)&lt;=_xlfn.XLOOKUP(B1118,[1]Printers!L:L,[1]Printers!O:O,1,0,),ROUND(VLOOKUP(C1118,[1]!T_Resins[#Data],4,FALSE)/VLOOKUP(A1118,[1]!T_Printers[#Data],5,FALSE),1),ROUND(VLOOKUP(C1118,[1]!T_Resins[#Data],4,FALSE)/VLOOKUP(A1118,[1]!T_Printers[#Data],5,FALSE),1)&gt;_xlfn.XLOOKUP(B1118,[1]Printers!L:L,[1]Printers!O:O,1,0,),"")),"")</f>
        <v/>
      </c>
      <c r="J1118" t="str">
        <f>IFERROR(IF(ROUND(_xlfn.XLOOKUP([1]Parameters!B1118,[1]Printers!L:L,[1]Printers!Q:Q,,0)*I1118/10,0)*10&lt;_xlfn.XLOOKUP([1]Parameters!B1118,[1]Printers!L:L,[1]Printers!P:P,,0),ROUND(_xlfn.XLOOKUP([1]Parameters!B1118,[1]Printers!L:L,[1]Printers!Q:Q,,0)*I1118/10,0)*10,_xlfn.XLOOKUP([1]Parameters!B1118,[1]Printers!L:L,[1]Printers!P:P,,0)),"")</f>
        <v/>
      </c>
      <c r="K1118">
        <f>IF(SUM(E1118:J1118)&lt;&gt;0,VLOOKUP(A1118,[1]!T_Printers[#Data],10,FALSE)+VLOOKUP(C1118,[1]!T_Resins[#Data],10,FALSE),"")</f>
        <v>3</v>
      </c>
      <c r="L1118">
        <f>IF(SUM(E1118:J1118)&lt;&gt;0,VLOOKUP(A1118,[1]!T_Printers[#Data],11,FALSE),"")</f>
        <v>5</v>
      </c>
      <c r="M1118">
        <f>IF(SUM(E1118:J1118)&lt;&gt;0,VLOOKUP(C1118,[1]!T_Resins[#Data],8,FALSE),"")</f>
        <v>60</v>
      </c>
      <c r="N1118">
        <f>IF(_xlfn.XLOOKUP(B1118,[1]Printers!$L:$L,[1]Printers!$R:$R,0,0)&gt;0,[1]Parameters!M1118,IF(SUM(E1118:J1118)&lt;&gt;0,VLOOKUP(C1118,[1]!T_Resins[#Data],9,FALSE),""))</f>
        <v>60</v>
      </c>
      <c r="O1118" t="str">
        <f t="shared" si="17"/>
        <v>CrealityHalotOnePlus</v>
      </c>
    </row>
    <row r="1119" spans="1:15" x14ac:dyDescent="0.25">
      <c r="A1119" t="str">
        <f t="array" ref="A1119">IF(ROW()-1&gt;COUNTA([1]!T_Printers[Printers])*COUNTA([1]!T_Resins[Resins]),"",INDEX([1]!T_Printers[Printers],INT((ROW()-2)/COUNTA([1]!T_Resins[Resins])+1)))</f>
        <v>Creality Halot One Plus</v>
      </c>
      <c r="B1119" t="str">
        <f>_xlfn.XLOOKUP(A1119,[1]!T_Printers[Printers],[1]!T_Printers[Icon link],,0)</f>
        <v>CrealityHalotOnePlus</v>
      </c>
      <c r="C1119" t="str">
        <f t="array" ref="C1119">IF(ROW()-1&gt;COUNTA([1]!T_Printers[Printers])*COUNTA([1]!T_Resins[Resins]),"",INDEX([1]!T_Resins[Resins],MOD(ROW()-2,COUNTA([1]!T_Resins[Resins]))+1))</f>
        <v>Dental Sand A1-A2</v>
      </c>
      <c r="D1119">
        <f>IF(SUM(E1119:J1119)&lt;&gt;0,IF(ROW()-1&gt;COUNTA([1]!T_Printers[Printers])*COUNTA([1]!T_Resins[Resins]),"",2),"")</f>
        <v>2</v>
      </c>
      <c r="E1119" cm="1">
        <f t="array" ref="E1119">IFERROR(IF(ROW()-1&gt;COUNTA([1]!T_Printers[Printers])*COUNTA([1]!T_Resins[Resins]),"",_xlfn.IFS(ROUND(VLOOKUP(C1119,[1]!T_Resins[#Data],2,FALSE)/VLOOKUP(A1119,[1]!T_Printers[#Data],5,FALSE),1)&lt;=_xlfn.XLOOKUP(B1119,[1]Printers!L:L,[1]Printers!O:O,1,0,),ROUND(VLOOKUP(C1119,[1]!T_Resins[#Data],2,FALSE)/VLOOKUP(A1119,[1]!T_Printers[#Data],5,FALSE),1),ROUND(VLOOKUP(C1119,[1]!T_Resins[#Data],2,FALSE)/VLOOKUP(A1119,[1]!T_Printers[#Data],5,FALSE),1)&gt;_xlfn.XLOOKUP(B1119,[1]Printers!L:L,[1]Printers!O:O,1,0,),10)),"Используйте слой 100 мкм")</f>
        <v>3.1</v>
      </c>
      <c r="F1119">
        <f>IFERROR(IF(ROUND(_xlfn.XLOOKUP([1]Parameters!B1119,[1]Printers!L:L,[1]Printers!Q:Q,,0)*E1119/10,0)*10&lt;_xlfn.XLOOKUP([1]Parameters!B1119,[1]Printers!L:L,[1]Printers!P:P,,0),ROUND(_xlfn.XLOOKUP([1]Parameters!B1119,[1]Printers!L:L,[1]Printers!Q:Q,,0)*E1119/10,0)*10,_xlfn.XLOOKUP([1]Parameters!B1119,[1]Printers!L:L,[1]Printers!P:P,,0)),"")</f>
        <v>30</v>
      </c>
      <c r="G1119" cm="1">
        <f t="array" ref="G1119">IFERROR(IF(ROW()-1&gt;COUNTA([1]!T_Printers[Printers])*COUNTA([1]!T_Resins[Resins]),"",_xlfn.IFS(ROUND(VLOOKUP(C1119,[1]!T_Resins[#Data],3,FALSE)/VLOOKUP(A1119,[1]!T_Printers[#Data],5,FALSE),1)&lt;=_xlfn.XLOOKUP(B1119,[1]Printers!L:L,[1]Printers!O:O,1,0,),ROUND(VLOOKUP(C1119,[1]!T_Resins[#Data],3,FALSE)/VLOOKUP(A1119,[1]!T_Printers[#Data],5,FALSE),1),ROUND(VLOOKUP(C1119,[1]!T_Resins[#Data],3,FALSE)/VLOOKUP(A1119,[1]!T_Printers[#Data],5,FALSE),1)&gt;_xlfn.XLOOKUP(B1119,[1]Printers!L:L,[1]Printers!O:O,1,0,),10)),"")</f>
        <v>4.0999999999999996</v>
      </c>
      <c r="H1119">
        <f>IFERROR(IF(ROUND(_xlfn.XLOOKUP([1]Parameters!B1119,[1]Printers!L:L,[1]Printers!Q:Q,,0)*G1119/10,0)*10&lt;_xlfn.XLOOKUP([1]Parameters!B1119,[1]Printers!L:L,[1]Printers!P:P,,0),ROUND(_xlfn.XLOOKUP([1]Parameters!B1119,[1]Printers!L:L,[1]Printers!Q:Q,,0)*G1119/10,0)*10,_xlfn.XLOOKUP([1]Parameters!B1119,[1]Printers!L:L,[1]Printers!P:P,,0)),"")</f>
        <v>40</v>
      </c>
      <c r="I1119" s="3" t="str" cm="1">
        <f t="array" ref="I1119">IFERROR(IF(ROW()-1&gt;COUNTA([1]!T_Printers[Printers])*COUNTA([1]!T_Resins[Resins]),"",_xlfn.IFS(ROUND(VLOOKUP(C1119,[1]!T_Resins[#Data],4,FALSE)/VLOOKUP(A1119,[1]!T_Printers[#Data],5,FALSE),1)&lt;=_xlfn.XLOOKUP(B1119,[1]Printers!L:L,[1]Printers!O:O,1,0,),ROUND(VLOOKUP(C1119,[1]!T_Resins[#Data],4,FALSE)/VLOOKUP(A1119,[1]!T_Printers[#Data],5,FALSE),1),ROUND(VLOOKUP(C1119,[1]!T_Resins[#Data],4,FALSE)/VLOOKUP(A1119,[1]!T_Printers[#Data],5,FALSE),1)&gt;_xlfn.XLOOKUP(B1119,[1]Printers!L:L,[1]Printers!O:O,1,0,),"")),"")</f>
        <v/>
      </c>
      <c r="J1119" t="str">
        <f>IFERROR(IF(ROUND(_xlfn.XLOOKUP([1]Parameters!B1119,[1]Printers!L:L,[1]Printers!Q:Q,,0)*I1119/10,0)*10&lt;_xlfn.XLOOKUP([1]Parameters!B1119,[1]Printers!L:L,[1]Printers!P:P,,0),ROUND(_xlfn.XLOOKUP([1]Parameters!B1119,[1]Printers!L:L,[1]Printers!Q:Q,,0)*I1119/10,0)*10,_xlfn.XLOOKUP([1]Parameters!B1119,[1]Printers!L:L,[1]Printers!P:P,,0)),"")</f>
        <v/>
      </c>
      <c r="K1119">
        <f>IF(SUM(E1119:J1119)&lt;&gt;0,VLOOKUP(A1119,[1]!T_Printers[#Data],10,FALSE)+VLOOKUP(C1119,[1]!T_Resins[#Data],10,FALSE),"")</f>
        <v>4</v>
      </c>
      <c r="L1119">
        <f>IF(SUM(E1119:J1119)&lt;&gt;0,VLOOKUP(A1119,[1]!T_Printers[#Data],11,FALSE),"")</f>
        <v>5</v>
      </c>
      <c r="M1119">
        <f>IF(SUM(E1119:J1119)&lt;&gt;0,VLOOKUP(C1119,[1]!T_Resins[#Data],8,FALSE),"")</f>
        <v>120</v>
      </c>
      <c r="N1119">
        <f>IF(_xlfn.XLOOKUP(B1119,[1]Printers!$L:$L,[1]Printers!$R:$R,0,0)&gt;0,[1]Parameters!M1119,IF(SUM(E1119:J1119)&lt;&gt;0,VLOOKUP(C1119,[1]!T_Resins[#Data],9,FALSE),""))</f>
        <v>120</v>
      </c>
      <c r="O1119" t="str">
        <f t="shared" si="17"/>
        <v>CrealityHalotOnePlus</v>
      </c>
    </row>
    <row r="1120" spans="1:15" x14ac:dyDescent="0.25">
      <c r="A1120" t="str">
        <f t="array" ref="A1120">IF(ROW()-1&gt;COUNTA([1]!T_Printers[Printers])*COUNTA([1]!T_Resins[Resins]),"",INDEX([1]!T_Printers[Printers],INT((ROW()-2)/COUNTA([1]!T_Resins[Resins])+1)))</f>
        <v>Creality Halot One Plus</v>
      </c>
      <c r="B1120" t="str">
        <f>_xlfn.XLOOKUP(A1120,[1]!T_Printers[Printers],[1]!T_Printers[Icon link],,0)</f>
        <v>CrealityHalotOnePlus</v>
      </c>
      <c r="C1120" t="str">
        <f t="array" ref="C1120">IF(ROW()-1&gt;COUNTA([1]!T_Printers[Printers])*COUNTA([1]!T_Resins[Resins]),"",INDEX([1]!T_Resins[Resins],MOD(ROW()-2,COUNTA([1]!T_Resins[Resins]))+1))</f>
        <v xml:space="preserve">Dental Sand A1-A2 (Обновленная версия) </v>
      </c>
      <c r="D1120">
        <f>IF(SUM(E1120:J1120)&lt;&gt;0,IF(ROW()-1&gt;COUNTA([1]!T_Printers[Printers])*COUNTA([1]!T_Resins[Resins]),"",2),"")</f>
        <v>2</v>
      </c>
      <c r="E1120" cm="1">
        <f t="array" ref="E1120">IFERROR(IF(ROW()-1&gt;COUNTA([1]!T_Printers[Printers])*COUNTA([1]!T_Resins[Resins]),"",_xlfn.IFS(ROUND(VLOOKUP(C1120,[1]!T_Resins[#Data],2,FALSE)/VLOOKUP(A1120,[1]!T_Printers[#Data],5,FALSE),1)&lt;=_xlfn.XLOOKUP(B1120,[1]Printers!L:L,[1]Printers!O:O,1,0,),ROUND(VLOOKUP(C1120,[1]!T_Resins[#Data],2,FALSE)/VLOOKUP(A1120,[1]!T_Printers[#Data],5,FALSE),1),ROUND(VLOOKUP(C1120,[1]!T_Resins[#Data],2,FALSE)/VLOOKUP(A1120,[1]!T_Printers[#Data],5,FALSE),1)&gt;_xlfn.XLOOKUP(B1120,[1]Printers!L:L,[1]Printers!O:O,1,0,),10)),"Используйте слой 100 мкм")</f>
        <v>8.4</v>
      </c>
      <c r="F1120">
        <f>IFERROR(IF(ROUND(_xlfn.XLOOKUP([1]Parameters!B1120,[1]Printers!L:L,[1]Printers!Q:Q,,0)*E1120/10,0)*10&lt;_xlfn.XLOOKUP([1]Parameters!B1120,[1]Printers!L:L,[1]Printers!P:P,,0),ROUND(_xlfn.XLOOKUP([1]Parameters!B1120,[1]Printers!L:L,[1]Printers!Q:Q,,0)*E1120/10,0)*10,_xlfn.XLOOKUP([1]Parameters!B1120,[1]Printers!L:L,[1]Printers!P:P,,0)),"")</f>
        <v>70</v>
      </c>
      <c r="G1120" cm="1">
        <f t="array" ref="G1120">IFERROR(IF(ROW()-1&gt;COUNTA([1]!T_Printers[Printers])*COUNTA([1]!T_Resins[Resins]),"",_xlfn.IFS(ROUND(VLOOKUP(C1120,[1]!T_Resins[#Data],3,FALSE)/VLOOKUP(A1120,[1]!T_Printers[#Data],5,FALSE),1)&lt;=_xlfn.XLOOKUP(B1120,[1]Printers!L:L,[1]Printers!O:O,1,0,),ROUND(VLOOKUP(C1120,[1]!T_Resins[#Data],3,FALSE)/VLOOKUP(A1120,[1]!T_Printers[#Data],5,FALSE),1),ROUND(VLOOKUP(C1120,[1]!T_Resins[#Data],3,FALSE)/VLOOKUP(A1120,[1]!T_Printers[#Data],5,FALSE),1)&gt;_xlfn.XLOOKUP(B1120,[1]Printers!L:L,[1]Printers!O:O,1,0,),10)),"")</f>
        <v>8.8000000000000007</v>
      </c>
      <c r="H1120">
        <f>IFERROR(IF(ROUND(_xlfn.XLOOKUP([1]Parameters!B1120,[1]Printers!L:L,[1]Printers!Q:Q,,0)*G1120/10,0)*10&lt;_xlfn.XLOOKUP([1]Parameters!B1120,[1]Printers!L:L,[1]Printers!P:P,,0),ROUND(_xlfn.XLOOKUP([1]Parameters!B1120,[1]Printers!L:L,[1]Printers!Q:Q,,0)*G1120/10,0)*10,_xlfn.XLOOKUP([1]Parameters!B1120,[1]Printers!L:L,[1]Printers!P:P,,0)),"")</f>
        <v>70</v>
      </c>
      <c r="I1120" s="3" t="str" cm="1">
        <f t="array" ref="I1120">IFERROR(IF(ROW()-1&gt;COUNTA([1]!T_Printers[Printers])*COUNTA([1]!T_Resins[Resins]),"",_xlfn.IFS(ROUND(VLOOKUP(C1120,[1]!T_Resins[#Data],4,FALSE)/VLOOKUP(A1120,[1]!T_Printers[#Data],5,FALSE),1)&lt;=_xlfn.XLOOKUP(B1120,[1]Printers!L:L,[1]Printers!O:O,1,0,),ROUND(VLOOKUP(C1120,[1]!T_Resins[#Data],4,FALSE)/VLOOKUP(A1120,[1]!T_Printers[#Data],5,FALSE),1),ROUND(VLOOKUP(C1120,[1]!T_Resins[#Data],4,FALSE)/VLOOKUP(A1120,[1]!T_Printers[#Data],5,FALSE),1)&gt;_xlfn.XLOOKUP(B1120,[1]Printers!L:L,[1]Printers!O:O,1,0,),"")),"")</f>
        <v/>
      </c>
      <c r="J1120" t="str">
        <f>IFERROR(IF(ROUND(_xlfn.XLOOKUP([1]Parameters!B1120,[1]Printers!L:L,[1]Printers!Q:Q,,0)*I1120/10,0)*10&lt;_xlfn.XLOOKUP([1]Parameters!B1120,[1]Printers!L:L,[1]Printers!P:P,,0),ROUND(_xlfn.XLOOKUP([1]Parameters!B1120,[1]Printers!L:L,[1]Printers!Q:Q,,0)*I1120/10,0)*10,_xlfn.XLOOKUP([1]Parameters!B1120,[1]Printers!L:L,[1]Printers!P:P,,0)),"")</f>
        <v/>
      </c>
      <c r="K1120">
        <f>IF(SUM(E1120:J1120)&lt;&gt;0,VLOOKUP(A1120,[1]!T_Printers[#Data],10,FALSE)+VLOOKUP(C1120,[1]!T_Resins[#Data],10,FALSE),"")</f>
        <v>4</v>
      </c>
      <c r="L1120">
        <f>IF(SUM(E1120:J1120)&lt;&gt;0,VLOOKUP(A1120,[1]!T_Printers[#Data],11,FALSE),"")</f>
        <v>5</v>
      </c>
      <c r="M1120">
        <f>IF(SUM(E1120:J1120)&lt;&gt;0,VLOOKUP(C1120,[1]!T_Resins[#Data],8,FALSE),"")</f>
        <v>120</v>
      </c>
      <c r="N1120">
        <f>IF(_xlfn.XLOOKUP(B1120,[1]Printers!$L:$L,[1]Printers!$R:$R,0,0)&gt;0,[1]Parameters!M1120,IF(SUM(E1120:J1120)&lt;&gt;0,VLOOKUP(C1120,[1]!T_Resins[#Data],9,FALSE),""))</f>
        <v>120</v>
      </c>
      <c r="O1120" t="str">
        <f t="shared" si="17"/>
        <v>CrealityHalotOnePlus</v>
      </c>
    </row>
    <row r="1121" spans="1:15" x14ac:dyDescent="0.25">
      <c r="A1121" t="str">
        <f t="array" ref="A1121">IF(ROW()-1&gt;COUNTA([1]!T_Printers[Printers])*COUNTA([1]!T_Resins[Resins]),"",INDEX([1]!T_Printers[Printers],INT((ROW()-2)/COUNTA([1]!T_Resins[Resins])+1)))</f>
        <v>Creality Halot One Plus</v>
      </c>
      <c r="B1121" t="str">
        <f>_xlfn.XLOOKUP(A1121,[1]!T_Printers[Printers],[1]!T_Printers[Icon link],,0)</f>
        <v>CrealityHalotOnePlus</v>
      </c>
      <c r="C1121" t="str">
        <f t="array" ref="C1121">IF(ROW()-1&gt;COUNTA([1]!T_Printers[Printers])*COUNTA([1]!T_Resins[Resins]),"",INDEX([1]!T_Resins[Resins],MOD(ROW()-2,COUNTA([1]!T_Resins[Resins]))+1))</f>
        <v>Dental Sand A3</v>
      </c>
      <c r="D1121">
        <f>IF(SUM(E1121:J1121)&lt;&gt;0,IF(ROW()-1&gt;COUNTA([1]!T_Printers[Printers])*COUNTA([1]!T_Resins[Resins]),"",2),"")</f>
        <v>2</v>
      </c>
      <c r="E1121" cm="1">
        <f t="array" ref="E1121">IFERROR(IF(ROW()-1&gt;COUNTA([1]!T_Printers[Printers])*COUNTA([1]!T_Resins[Resins]),"",_xlfn.IFS(ROUND(VLOOKUP(C1121,[1]!T_Resins[#Data],2,FALSE)/VLOOKUP(A1121,[1]!T_Printers[#Data],5,FALSE),1)&lt;=_xlfn.XLOOKUP(B1121,[1]Printers!L:L,[1]Printers!O:O,1,0,),ROUND(VLOOKUP(C1121,[1]!T_Resins[#Data],2,FALSE)/VLOOKUP(A1121,[1]!T_Printers[#Data],5,FALSE),1),ROUND(VLOOKUP(C1121,[1]!T_Resins[#Data],2,FALSE)/VLOOKUP(A1121,[1]!T_Printers[#Data],5,FALSE),1)&gt;_xlfn.XLOOKUP(B1121,[1]Printers!L:L,[1]Printers!O:O,1,0,),10)),"Используйте слой 100 мкм")</f>
        <v>3.1</v>
      </c>
      <c r="F1121">
        <f>IFERROR(IF(ROUND(_xlfn.XLOOKUP([1]Parameters!B1121,[1]Printers!L:L,[1]Printers!Q:Q,,0)*E1121/10,0)*10&lt;_xlfn.XLOOKUP([1]Parameters!B1121,[1]Printers!L:L,[1]Printers!P:P,,0),ROUND(_xlfn.XLOOKUP([1]Parameters!B1121,[1]Printers!L:L,[1]Printers!Q:Q,,0)*E1121/10,0)*10,_xlfn.XLOOKUP([1]Parameters!B1121,[1]Printers!L:L,[1]Printers!P:P,,0)),"")</f>
        <v>30</v>
      </c>
      <c r="G1121" cm="1">
        <f t="array" ref="G1121">IFERROR(IF(ROW()-1&gt;COUNTA([1]!T_Printers[Printers])*COUNTA([1]!T_Resins[Resins]),"",_xlfn.IFS(ROUND(VLOOKUP(C1121,[1]!T_Resins[#Data],3,FALSE)/VLOOKUP(A1121,[1]!T_Printers[#Data],5,FALSE),1)&lt;=_xlfn.XLOOKUP(B1121,[1]Printers!L:L,[1]Printers!O:O,1,0,),ROUND(VLOOKUP(C1121,[1]!T_Resins[#Data],3,FALSE)/VLOOKUP(A1121,[1]!T_Printers[#Data],5,FALSE),1),ROUND(VLOOKUP(C1121,[1]!T_Resins[#Data],3,FALSE)/VLOOKUP(A1121,[1]!T_Printers[#Data],5,FALSE),1)&gt;_xlfn.XLOOKUP(B1121,[1]Printers!L:L,[1]Printers!O:O,1,0,),10)),"")</f>
        <v>4.0999999999999996</v>
      </c>
      <c r="H1121">
        <f>IFERROR(IF(ROUND(_xlfn.XLOOKUP([1]Parameters!B1121,[1]Printers!L:L,[1]Printers!Q:Q,,0)*G1121/10,0)*10&lt;_xlfn.XLOOKUP([1]Parameters!B1121,[1]Printers!L:L,[1]Printers!P:P,,0),ROUND(_xlfn.XLOOKUP([1]Parameters!B1121,[1]Printers!L:L,[1]Printers!Q:Q,,0)*G1121/10,0)*10,_xlfn.XLOOKUP([1]Parameters!B1121,[1]Printers!L:L,[1]Printers!P:P,,0)),"")</f>
        <v>40</v>
      </c>
      <c r="I1121" s="3" t="str" cm="1">
        <f t="array" ref="I1121">IFERROR(IF(ROW()-1&gt;COUNTA([1]!T_Printers[Printers])*COUNTA([1]!T_Resins[Resins]),"",_xlfn.IFS(ROUND(VLOOKUP(C1121,[1]!T_Resins[#Data],4,FALSE)/VLOOKUP(A1121,[1]!T_Printers[#Data],5,FALSE),1)&lt;=_xlfn.XLOOKUP(B1121,[1]Printers!L:L,[1]Printers!O:O,1,0,),ROUND(VLOOKUP(C1121,[1]!T_Resins[#Data],4,FALSE)/VLOOKUP(A1121,[1]!T_Printers[#Data],5,FALSE),1),ROUND(VLOOKUP(C1121,[1]!T_Resins[#Data],4,FALSE)/VLOOKUP(A1121,[1]!T_Printers[#Data],5,FALSE),1)&gt;_xlfn.XLOOKUP(B1121,[1]Printers!L:L,[1]Printers!O:O,1,0,),"")),"")</f>
        <v/>
      </c>
      <c r="J1121" t="str">
        <f>IFERROR(IF(ROUND(_xlfn.XLOOKUP([1]Parameters!B1121,[1]Printers!L:L,[1]Printers!Q:Q,,0)*I1121/10,0)*10&lt;_xlfn.XLOOKUP([1]Parameters!B1121,[1]Printers!L:L,[1]Printers!P:P,,0),ROUND(_xlfn.XLOOKUP([1]Parameters!B1121,[1]Printers!L:L,[1]Printers!Q:Q,,0)*I1121/10,0)*10,_xlfn.XLOOKUP([1]Parameters!B1121,[1]Printers!L:L,[1]Printers!P:P,,0)),"")</f>
        <v/>
      </c>
      <c r="K1121">
        <f>IF(SUM(E1121:J1121)&lt;&gt;0,VLOOKUP(A1121,[1]!T_Printers[#Data],10,FALSE)+VLOOKUP(C1121,[1]!T_Resins[#Data],10,FALSE),"")</f>
        <v>4</v>
      </c>
      <c r="L1121">
        <f>IF(SUM(E1121:J1121)&lt;&gt;0,VLOOKUP(A1121,[1]!T_Printers[#Data],11,FALSE),"")</f>
        <v>5</v>
      </c>
      <c r="M1121">
        <f>IF(SUM(E1121:J1121)&lt;&gt;0,VLOOKUP(C1121,[1]!T_Resins[#Data],8,FALSE),"")</f>
        <v>120</v>
      </c>
      <c r="N1121">
        <f>IF(_xlfn.XLOOKUP(B1121,[1]Printers!$L:$L,[1]Printers!$R:$R,0,0)&gt;0,[1]Parameters!M1121,IF(SUM(E1121:J1121)&lt;&gt;0,VLOOKUP(C1121,[1]!T_Resins[#Data],9,FALSE),""))</f>
        <v>120</v>
      </c>
      <c r="O1121" t="str">
        <f t="shared" si="17"/>
        <v>CrealityHalotOnePlus</v>
      </c>
    </row>
    <row r="1122" spans="1:15" x14ac:dyDescent="0.25">
      <c r="A1122" t="str">
        <f t="array" ref="A1122">IF(ROW()-1&gt;COUNTA([1]!T_Printers[Printers])*COUNTA([1]!T_Resins[Resins]),"",INDEX([1]!T_Printers[Printers],INT((ROW()-2)/COUNTA([1]!T_Resins[Resins])+1)))</f>
        <v>Creality Halot One Plus</v>
      </c>
      <c r="B1122" t="str">
        <f>_xlfn.XLOOKUP(A1122,[1]!T_Printers[Printers],[1]!T_Printers[Icon link],,0)</f>
        <v>CrealityHalotOnePlus</v>
      </c>
      <c r="C1122" t="str">
        <f t="array" ref="C1122">IF(ROW()-1&gt;COUNTA([1]!T_Printers[Printers])*COUNTA([1]!T_Resins[Resins]),"",INDEX([1]!T_Resins[Resins],MOD(ROW()-2,COUNTA([1]!T_Resins[Resins]))+1))</f>
        <v xml:space="preserve">Dental Sand A3 (Обновленная версия) </v>
      </c>
      <c r="D1122">
        <f>IF(SUM(E1122:J1122)&lt;&gt;0,IF(ROW()-1&gt;COUNTA([1]!T_Printers[Printers])*COUNTA([1]!T_Resins[Resins]),"",2),"")</f>
        <v>2</v>
      </c>
      <c r="E1122" cm="1">
        <f t="array" ref="E1122">IFERROR(IF(ROW()-1&gt;COUNTA([1]!T_Printers[Printers])*COUNTA([1]!T_Resins[Resins]),"",_xlfn.IFS(ROUND(VLOOKUP(C1122,[1]!T_Resins[#Data],2,FALSE)/VLOOKUP(A1122,[1]!T_Printers[#Data],5,FALSE),1)&lt;=_xlfn.XLOOKUP(B1122,[1]Printers!L:L,[1]Printers!O:O,1,0,),ROUND(VLOOKUP(C1122,[1]!T_Resins[#Data],2,FALSE)/VLOOKUP(A1122,[1]!T_Printers[#Data],5,FALSE),1),ROUND(VLOOKUP(C1122,[1]!T_Resins[#Data],2,FALSE)/VLOOKUP(A1122,[1]!T_Printers[#Data],5,FALSE),1)&gt;_xlfn.XLOOKUP(B1122,[1]Printers!L:L,[1]Printers!O:O,1,0,),10)),"Используйте слой 100 мкм")</f>
        <v>8.4</v>
      </c>
      <c r="F1122">
        <f>IFERROR(IF(ROUND(_xlfn.XLOOKUP([1]Parameters!B1122,[1]Printers!L:L,[1]Printers!Q:Q,,0)*E1122/10,0)*10&lt;_xlfn.XLOOKUP([1]Parameters!B1122,[1]Printers!L:L,[1]Printers!P:P,,0),ROUND(_xlfn.XLOOKUP([1]Parameters!B1122,[1]Printers!L:L,[1]Printers!Q:Q,,0)*E1122/10,0)*10,_xlfn.XLOOKUP([1]Parameters!B1122,[1]Printers!L:L,[1]Printers!P:P,,0)),"")</f>
        <v>70</v>
      </c>
      <c r="G1122" cm="1">
        <f t="array" ref="G1122">IFERROR(IF(ROW()-1&gt;COUNTA([1]!T_Printers[Printers])*COUNTA([1]!T_Resins[Resins]),"",_xlfn.IFS(ROUND(VLOOKUP(C1122,[1]!T_Resins[#Data],3,FALSE)/VLOOKUP(A1122,[1]!T_Printers[#Data],5,FALSE),1)&lt;=_xlfn.XLOOKUP(B1122,[1]Printers!L:L,[1]Printers!O:O,1,0,),ROUND(VLOOKUP(C1122,[1]!T_Resins[#Data],3,FALSE)/VLOOKUP(A1122,[1]!T_Printers[#Data],5,FALSE),1),ROUND(VLOOKUP(C1122,[1]!T_Resins[#Data],3,FALSE)/VLOOKUP(A1122,[1]!T_Printers[#Data],5,FALSE),1)&gt;_xlfn.XLOOKUP(B1122,[1]Printers!L:L,[1]Printers!O:O,1,0,),10)),"")</f>
        <v>8.8000000000000007</v>
      </c>
      <c r="H1122">
        <f>IFERROR(IF(ROUND(_xlfn.XLOOKUP([1]Parameters!B1122,[1]Printers!L:L,[1]Printers!Q:Q,,0)*G1122/10,0)*10&lt;_xlfn.XLOOKUP([1]Parameters!B1122,[1]Printers!L:L,[1]Printers!P:P,,0),ROUND(_xlfn.XLOOKUP([1]Parameters!B1122,[1]Printers!L:L,[1]Printers!Q:Q,,0)*G1122/10,0)*10,_xlfn.XLOOKUP([1]Parameters!B1122,[1]Printers!L:L,[1]Printers!P:P,,0)),"")</f>
        <v>70</v>
      </c>
      <c r="I1122" s="3" t="str" cm="1">
        <f t="array" ref="I1122">IFERROR(IF(ROW()-1&gt;COUNTA([1]!T_Printers[Printers])*COUNTA([1]!T_Resins[Resins]),"",_xlfn.IFS(ROUND(VLOOKUP(C1122,[1]!T_Resins[#Data],4,FALSE)/VLOOKUP(A1122,[1]!T_Printers[#Data],5,FALSE),1)&lt;=_xlfn.XLOOKUP(B1122,[1]Printers!L:L,[1]Printers!O:O,1,0,),ROUND(VLOOKUP(C1122,[1]!T_Resins[#Data],4,FALSE)/VLOOKUP(A1122,[1]!T_Printers[#Data],5,FALSE),1),ROUND(VLOOKUP(C1122,[1]!T_Resins[#Data],4,FALSE)/VLOOKUP(A1122,[1]!T_Printers[#Data],5,FALSE),1)&gt;_xlfn.XLOOKUP(B1122,[1]Printers!L:L,[1]Printers!O:O,1,0,),"")),"")</f>
        <v/>
      </c>
      <c r="J1122" t="str">
        <f>IFERROR(IF(ROUND(_xlfn.XLOOKUP([1]Parameters!B1122,[1]Printers!L:L,[1]Printers!Q:Q,,0)*I1122/10,0)*10&lt;_xlfn.XLOOKUP([1]Parameters!B1122,[1]Printers!L:L,[1]Printers!P:P,,0),ROUND(_xlfn.XLOOKUP([1]Parameters!B1122,[1]Printers!L:L,[1]Printers!Q:Q,,0)*I1122/10,0)*10,_xlfn.XLOOKUP([1]Parameters!B1122,[1]Printers!L:L,[1]Printers!P:P,,0)),"")</f>
        <v/>
      </c>
      <c r="K1122">
        <f>IF(SUM(E1122:J1122)&lt;&gt;0,VLOOKUP(A1122,[1]!T_Printers[#Data],10,FALSE)+VLOOKUP(C1122,[1]!T_Resins[#Data],10,FALSE),"")</f>
        <v>4</v>
      </c>
      <c r="L1122">
        <f>IF(SUM(E1122:J1122)&lt;&gt;0,VLOOKUP(A1122,[1]!T_Printers[#Data],11,FALSE),"")</f>
        <v>5</v>
      </c>
      <c r="M1122">
        <f>IF(SUM(E1122:J1122)&lt;&gt;0,VLOOKUP(C1122,[1]!T_Resins[#Data],8,FALSE),"")</f>
        <v>120</v>
      </c>
      <c r="N1122">
        <f>IF(_xlfn.XLOOKUP(B1122,[1]Printers!$L:$L,[1]Printers!$R:$R,0,0)&gt;0,[1]Parameters!M1122,IF(SUM(E1122:J1122)&lt;&gt;0,VLOOKUP(C1122,[1]!T_Resins[#Data],9,FALSE),""))</f>
        <v>120</v>
      </c>
      <c r="O1122" t="str">
        <f t="shared" si="17"/>
        <v>CrealityHalotOnePlus</v>
      </c>
    </row>
    <row r="1123" spans="1:15" x14ac:dyDescent="0.25">
      <c r="A1123" t="str">
        <f t="array" ref="A1123">IF(ROW()-1&gt;COUNTA([1]!T_Printers[Printers])*COUNTA([1]!T_Resins[Resins]),"",INDEX([1]!T_Printers[Printers],INT((ROW()-2)/COUNTA([1]!T_Resins[Resins])+1)))</f>
        <v>Creality Halot One Plus</v>
      </c>
      <c r="B1123" t="str">
        <f>_xlfn.XLOOKUP(A1123,[1]!T_Printers[Printers],[1]!T_Printers[Icon link],,0)</f>
        <v>CrealityHalotOnePlus</v>
      </c>
      <c r="C1123" t="str">
        <f t="array" ref="C1123">IF(ROW()-1&gt;COUNTA([1]!T_Printers[Printers])*COUNTA([1]!T_Resins[Resins]),"",INDEX([1]!T_Resins[Resins],MOD(ROW()-2,COUNTA([1]!T_Resins[Resins]))+1))</f>
        <v>Dental Sand Pro A1-A2 (Crown LT)</v>
      </c>
      <c r="D1123">
        <f>IF(SUM(E1123:J1123)&lt;&gt;0,IF(ROW()-1&gt;COUNTA([1]!T_Printers[Printers])*COUNTA([1]!T_Resins[Resins]),"",2),"")</f>
        <v>2</v>
      </c>
      <c r="E1123" cm="1">
        <f t="array" ref="E1123">IFERROR(IF(ROW()-1&gt;COUNTA([1]!T_Printers[Printers])*COUNTA([1]!T_Resins[Resins]),"",_xlfn.IFS(ROUND(VLOOKUP(C1123,[1]!T_Resins[#Data],2,FALSE)/VLOOKUP(A1123,[1]!T_Printers[#Data],5,FALSE),1)&lt;=_xlfn.XLOOKUP(B1123,[1]Printers!L:L,[1]Printers!O:O,1,0,),ROUND(VLOOKUP(C1123,[1]!T_Resins[#Data],2,FALSE)/VLOOKUP(A1123,[1]!T_Printers[#Data],5,FALSE),1),ROUND(VLOOKUP(C1123,[1]!T_Resins[#Data],2,FALSE)/VLOOKUP(A1123,[1]!T_Printers[#Data],5,FALSE),1)&gt;_xlfn.XLOOKUP(B1123,[1]Printers!L:L,[1]Printers!O:O,1,0,),10)),"Используйте слой 100 мкм")</f>
        <v>10</v>
      </c>
      <c r="F1123">
        <f>IFERROR(IF(ROUND(_xlfn.XLOOKUP([1]Parameters!B1123,[1]Printers!L:L,[1]Printers!Q:Q,,0)*E1123/10,0)*10&lt;_xlfn.XLOOKUP([1]Parameters!B1123,[1]Printers!L:L,[1]Printers!P:P,,0),ROUND(_xlfn.XLOOKUP([1]Parameters!B1123,[1]Printers!L:L,[1]Printers!Q:Q,,0)*E1123/10,0)*10,_xlfn.XLOOKUP([1]Parameters!B1123,[1]Printers!L:L,[1]Printers!P:P,,0)),"")</f>
        <v>70</v>
      </c>
      <c r="G1123" cm="1">
        <f t="array" ref="G1123">IFERROR(IF(ROW()-1&gt;COUNTA([1]!T_Printers[Printers])*COUNTA([1]!T_Resins[Resins]),"",_xlfn.IFS(ROUND(VLOOKUP(C1123,[1]!T_Resins[#Data],3,FALSE)/VLOOKUP(A1123,[1]!T_Printers[#Data],5,FALSE),1)&lt;=_xlfn.XLOOKUP(B1123,[1]Printers!L:L,[1]Printers!O:O,1,0,),ROUND(VLOOKUP(C1123,[1]!T_Resins[#Data],3,FALSE)/VLOOKUP(A1123,[1]!T_Printers[#Data],5,FALSE),1),ROUND(VLOOKUP(C1123,[1]!T_Resins[#Data],3,FALSE)/VLOOKUP(A1123,[1]!T_Printers[#Data],5,FALSE),1)&gt;_xlfn.XLOOKUP(B1123,[1]Printers!L:L,[1]Printers!O:O,1,0,),10)),"")</f>
        <v>10</v>
      </c>
      <c r="H1123">
        <f>IFERROR(IF(ROUND(_xlfn.XLOOKUP([1]Parameters!B1123,[1]Printers!L:L,[1]Printers!Q:Q,,0)*G1123/10,0)*10&lt;_xlfn.XLOOKUP([1]Parameters!B1123,[1]Printers!L:L,[1]Printers!P:P,,0),ROUND(_xlfn.XLOOKUP([1]Parameters!B1123,[1]Printers!L:L,[1]Printers!Q:Q,,0)*G1123/10,0)*10,_xlfn.XLOOKUP([1]Parameters!B1123,[1]Printers!L:L,[1]Printers!P:P,,0)),"")</f>
        <v>70</v>
      </c>
      <c r="I1123" s="3" t="str" cm="1">
        <f t="array" ref="I1123">IFERROR(IF(ROW()-1&gt;COUNTA([1]!T_Printers[Printers])*COUNTA([1]!T_Resins[Resins]),"",_xlfn.IFS(ROUND(VLOOKUP(C1123,[1]!T_Resins[#Data],4,FALSE)/VLOOKUP(A1123,[1]!T_Printers[#Data],5,FALSE),1)&lt;=_xlfn.XLOOKUP(B1123,[1]Printers!L:L,[1]Printers!O:O,1,0,),ROUND(VLOOKUP(C1123,[1]!T_Resins[#Data],4,FALSE)/VLOOKUP(A1123,[1]!T_Printers[#Data],5,FALSE),1),ROUND(VLOOKUP(C1123,[1]!T_Resins[#Data],4,FALSE)/VLOOKUP(A1123,[1]!T_Printers[#Data],5,FALSE),1)&gt;_xlfn.XLOOKUP(B1123,[1]Printers!L:L,[1]Printers!O:O,1,0,),"")),"")</f>
        <v/>
      </c>
      <c r="J1123" t="str">
        <f>IFERROR(IF(ROUND(_xlfn.XLOOKUP([1]Parameters!B1123,[1]Printers!L:L,[1]Printers!Q:Q,,0)*I1123/10,0)*10&lt;_xlfn.XLOOKUP([1]Parameters!B1123,[1]Printers!L:L,[1]Printers!P:P,,0),ROUND(_xlfn.XLOOKUP([1]Parameters!B1123,[1]Printers!L:L,[1]Printers!Q:Q,,0)*I1123/10,0)*10,_xlfn.XLOOKUP([1]Parameters!B1123,[1]Printers!L:L,[1]Printers!P:P,,0)),"")</f>
        <v/>
      </c>
      <c r="K1123">
        <f>IF(SUM(E1123:J1123)&lt;&gt;0,VLOOKUP(A1123,[1]!T_Printers[#Data],10,FALSE)+VLOOKUP(C1123,[1]!T_Resins[#Data],10,FALSE),"")</f>
        <v>4</v>
      </c>
      <c r="L1123">
        <f>IF(SUM(E1123:J1123)&lt;&gt;0,VLOOKUP(A1123,[1]!T_Printers[#Data],11,FALSE),"")</f>
        <v>5</v>
      </c>
      <c r="M1123">
        <f>IF(SUM(E1123:J1123)&lt;&gt;0,VLOOKUP(C1123,[1]!T_Resins[#Data],8,FALSE),"")</f>
        <v>120</v>
      </c>
      <c r="N1123">
        <f>IF(_xlfn.XLOOKUP(B1123,[1]Printers!$L:$L,[1]Printers!$R:$R,0,0)&gt;0,[1]Parameters!M1123,IF(SUM(E1123:J1123)&lt;&gt;0,VLOOKUP(C1123,[1]!T_Resins[#Data],9,FALSE),""))</f>
        <v>120</v>
      </c>
      <c r="O1123" t="str">
        <f t="shared" si="17"/>
        <v>CrealityHalotOnePlus</v>
      </c>
    </row>
    <row r="1124" spans="1:15" x14ac:dyDescent="0.25">
      <c r="A1124" t="str">
        <f t="array" ref="A1124">IF(ROW()-1&gt;COUNTA([1]!T_Printers[Printers])*COUNTA([1]!T_Resins[Resins]),"",INDEX([1]!T_Printers[Printers],INT((ROW()-2)/COUNTA([1]!T_Resins[Resins])+1)))</f>
        <v>Creality Halot One Plus</v>
      </c>
      <c r="B1124" t="str">
        <f>_xlfn.XLOOKUP(A1124,[1]!T_Printers[Printers],[1]!T_Printers[Icon link],,0)</f>
        <v>CrealityHalotOnePlus</v>
      </c>
      <c r="C1124" t="str">
        <f t="array" ref="C1124">IF(ROW()-1&gt;COUNTA([1]!T_Printers[Printers])*COUNTA([1]!T_Resins[Resins]),"",INDEX([1]!T_Resins[Resins],MOD(ROW()-2,COUNTA([1]!T_Resins[Resins]))+1))</f>
        <v>Dental Sand Pro A3 (Crown LT)</v>
      </c>
      <c r="D1124">
        <f>IF(SUM(E1124:J1124)&lt;&gt;0,IF(ROW()-1&gt;COUNTA([1]!T_Printers[Printers])*COUNTA([1]!T_Resins[Resins]),"",2),"")</f>
        <v>2</v>
      </c>
      <c r="E1124" cm="1">
        <f t="array" ref="E1124">IFERROR(IF(ROW()-1&gt;COUNTA([1]!T_Printers[Printers])*COUNTA([1]!T_Resins[Resins]),"",_xlfn.IFS(ROUND(VLOOKUP(C1124,[1]!T_Resins[#Data],2,FALSE)/VLOOKUP(A1124,[1]!T_Printers[#Data],5,FALSE),1)&lt;=_xlfn.XLOOKUP(B1124,[1]Printers!L:L,[1]Printers!O:O,1,0,),ROUND(VLOOKUP(C1124,[1]!T_Resins[#Data],2,FALSE)/VLOOKUP(A1124,[1]!T_Printers[#Data],5,FALSE),1),ROUND(VLOOKUP(C1124,[1]!T_Resins[#Data],2,FALSE)/VLOOKUP(A1124,[1]!T_Printers[#Data],5,FALSE),1)&gt;_xlfn.XLOOKUP(B1124,[1]Printers!L:L,[1]Printers!O:O,1,0,),10)),"Используйте слой 100 мкм")</f>
        <v>10</v>
      </c>
      <c r="F1124">
        <f>IFERROR(IF(ROUND(_xlfn.XLOOKUP([1]Parameters!B1124,[1]Printers!L:L,[1]Printers!Q:Q,,0)*E1124/10,0)*10&lt;_xlfn.XLOOKUP([1]Parameters!B1124,[1]Printers!L:L,[1]Printers!P:P,,0),ROUND(_xlfn.XLOOKUP([1]Parameters!B1124,[1]Printers!L:L,[1]Printers!Q:Q,,0)*E1124/10,0)*10,_xlfn.XLOOKUP([1]Parameters!B1124,[1]Printers!L:L,[1]Printers!P:P,,0)),"")</f>
        <v>70</v>
      </c>
      <c r="G1124" cm="1">
        <f t="array" ref="G1124">IFERROR(IF(ROW()-1&gt;COUNTA([1]!T_Printers[Printers])*COUNTA([1]!T_Resins[Resins]),"",_xlfn.IFS(ROUND(VLOOKUP(C1124,[1]!T_Resins[#Data],3,FALSE)/VLOOKUP(A1124,[1]!T_Printers[#Data],5,FALSE),1)&lt;=_xlfn.XLOOKUP(B1124,[1]Printers!L:L,[1]Printers!O:O,1,0,),ROUND(VLOOKUP(C1124,[1]!T_Resins[#Data],3,FALSE)/VLOOKUP(A1124,[1]!T_Printers[#Data],5,FALSE),1),ROUND(VLOOKUP(C1124,[1]!T_Resins[#Data],3,FALSE)/VLOOKUP(A1124,[1]!T_Printers[#Data],5,FALSE),1)&gt;_xlfn.XLOOKUP(B1124,[1]Printers!L:L,[1]Printers!O:O,1,0,),10)),"")</f>
        <v>10</v>
      </c>
      <c r="H1124">
        <f>IFERROR(IF(ROUND(_xlfn.XLOOKUP([1]Parameters!B1124,[1]Printers!L:L,[1]Printers!Q:Q,,0)*G1124/10,0)*10&lt;_xlfn.XLOOKUP([1]Parameters!B1124,[1]Printers!L:L,[1]Printers!P:P,,0),ROUND(_xlfn.XLOOKUP([1]Parameters!B1124,[1]Printers!L:L,[1]Printers!Q:Q,,0)*G1124/10,0)*10,_xlfn.XLOOKUP([1]Parameters!B1124,[1]Printers!L:L,[1]Printers!P:P,,0)),"")</f>
        <v>70</v>
      </c>
      <c r="I1124" s="3" t="str" cm="1">
        <f t="array" ref="I1124">IFERROR(IF(ROW()-1&gt;COUNTA([1]!T_Printers[Printers])*COUNTA([1]!T_Resins[Resins]),"",_xlfn.IFS(ROUND(VLOOKUP(C1124,[1]!T_Resins[#Data],4,FALSE)/VLOOKUP(A1124,[1]!T_Printers[#Data],5,FALSE),1)&lt;=_xlfn.XLOOKUP(B1124,[1]Printers!L:L,[1]Printers!O:O,1,0,),ROUND(VLOOKUP(C1124,[1]!T_Resins[#Data],4,FALSE)/VLOOKUP(A1124,[1]!T_Printers[#Data],5,FALSE),1),ROUND(VLOOKUP(C1124,[1]!T_Resins[#Data],4,FALSE)/VLOOKUP(A1124,[1]!T_Printers[#Data],5,FALSE),1)&gt;_xlfn.XLOOKUP(B1124,[1]Printers!L:L,[1]Printers!O:O,1,0,),"")),"")</f>
        <v/>
      </c>
      <c r="J1124" t="str">
        <f>IFERROR(IF(ROUND(_xlfn.XLOOKUP([1]Parameters!B1124,[1]Printers!L:L,[1]Printers!Q:Q,,0)*I1124/10,0)*10&lt;_xlfn.XLOOKUP([1]Parameters!B1124,[1]Printers!L:L,[1]Printers!P:P,,0),ROUND(_xlfn.XLOOKUP([1]Parameters!B1124,[1]Printers!L:L,[1]Printers!Q:Q,,0)*I1124/10,0)*10,_xlfn.XLOOKUP([1]Parameters!B1124,[1]Printers!L:L,[1]Printers!P:P,,0)),"")</f>
        <v/>
      </c>
      <c r="K1124">
        <f>IF(SUM(E1124:J1124)&lt;&gt;0,VLOOKUP(A1124,[1]!T_Printers[#Data],10,FALSE)+VLOOKUP(C1124,[1]!T_Resins[#Data],10,FALSE),"")</f>
        <v>4</v>
      </c>
      <c r="L1124">
        <f>IF(SUM(E1124:J1124)&lt;&gt;0,VLOOKUP(A1124,[1]!T_Printers[#Data],11,FALSE),"")</f>
        <v>5</v>
      </c>
      <c r="M1124">
        <f>IF(SUM(E1124:J1124)&lt;&gt;0,VLOOKUP(C1124,[1]!T_Resins[#Data],8,FALSE),"")</f>
        <v>120</v>
      </c>
      <c r="N1124">
        <f>IF(_xlfn.XLOOKUP(B1124,[1]Printers!$L:$L,[1]Printers!$R:$R,0,0)&gt;0,[1]Parameters!M1124,IF(SUM(E1124:J1124)&lt;&gt;0,VLOOKUP(C1124,[1]!T_Resins[#Data],9,FALSE),""))</f>
        <v>120</v>
      </c>
      <c r="O1124" t="str">
        <f t="shared" si="17"/>
        <v>CrealityHalotOnePlus</v>
      </c>
    </row>
    <row r="1125" spans="1:15" x14ac:dyDescent="0.25">
      <c r="A1125" t="str">
        <f t="array" ref="A1125">IF(ROW()-1&gt;COUNTA([1]!T_Printers[Printers])*COUNTA([1]!T_Resins[Resins]),"",INDEX([1]!T_Printers[Printers],INT((ROW()-2)/COUNTA([1]!T_Resins[Resins])+1)))</f>
        <v>Creality Halot One Plus</v>
      </c>
      <c r="B1125" t="str">
        <f>_xlfn.XLOOKUP(A1125,[1]!T_Printers[Printers],[1]!T_Printers[Icon link],,0)</f>
        <v>CrealityHalotOnePlus</v>
      </c>
      <c r="C1125" t="str">
        <f t="array" ref="C1125">IF(ROW()-1&gt;COUNTA([1]!T_Printers[Printers])*COUNTA([1]!T_Resins[Resins]),"",INDEX([1]!T_Resins[Resins],MOD(ROW()-2,COUNTA([1]!T_Resins[Resins]))+1))</f>
        <v>Dental Splint Soft</v>
      </c>
      <c r="D1125">
        <f>IF(SUM(E1125:J1125)&lt;&gt;0,IF(ROW()-1&gt;COUNTA([1]!T_Printers[Printers])*COUNTA([1]!T_Resins[Resins]),"",2),"")</f>
        <v>2</v>
      </c>
      <c r="E1125" cm="1">
        <f t="array" ref="E1125">IFERROR(IF(ROW()-1&gt;COUNTA([1]!T_Printers[Printers])*COUNTA([1]!T_Resins[Resins]),"",_xlfn.IFS(ROUND(VLOOKUP(C1125,[1]!T_Resins[#Data],2,FALSE)/VLOOKUP(A1125,[1]!T_Printers[#Data],5,FALSE),1)&lt;=_xlfn.XLOOKUP(B1125,[1]Printers!L:L,[1]Printers!O:O,1,0,),ROUND(VLOOKUP(C1125,[1]!T_Resins[#Data],2,FALSE)/VLOOKUP(A1125,[1]!T_Printers[#Data],5,FALSE),1),ROUND(VLOOKUP(C1125,[1]!T_Resins[#Data],2,FALSE)/VLOOKUP(A1125,[1]!T_Printers[#Data],5,FALSE),1)&gt;_xlfn.XLOOKUP(B1125,[1]Printers!L:L,[1]Printers!O:O,1,0,),10)),"Используйте слой 100 мкм")</f>
        <v>9.1999999999999993</v>
      </c>
      <c r="F1125">
        <f>IFERROR(IF(ROUND(_xlfn.XLOOKUP([1]Parameters!B1125,[1]Printers!L:L,[1]Printers!Q:Q,,0)*E1125/10,0)*10&lt;_xlfn.XLOOKUP([1]Parameters!B1125,[1]Printers!L:L,[1]Printers!P:P,,0),ROUND(_xlfn.XLOOKUP([1]Parameters!B1125,[1]Printers!L:L,[1]Printers!Q:Q,,0)*E1125/10,0)*10,_xlfn.XLOOKUP([1]Parameters!B1125,[1]Printers!L:L,[1]Printers!P:P,,0)),"")</f>
        <v>70</v>
      </c>
      <c r="G1125" cm="1">
        <f t="array" ref="G1125">IFERROR(IF(ROW()-1&gt;COUNTA([1]!T_Printers[Printers])*COUNTA([1]!T_Resins[Resins]),"",_xlfn.IFS(ROUND(VLOOKUP(C1125,[1]!T_Resins[#Data],3,FALSE)/VLOOKUP(A1125,[1]!T_Printers[#Data],5,FALSE),1)&lt;=_xlfn.XLOOKUP(B1125,[1]Printers!L:L,[1]Printers!O:O,1,0,),ROUND(VLOOKUP(C1125,[1]!T_Resins[#Data],3,FALSE)/VLOOKUP(A1125,[1]!T_Printers[#Data],5,FALSE),1),ROUND(VLOOKUP(C1125,[1]!T_Resins[#Data],3,FALSE)/VLOOKUP(A1125,[1]!T_Printers[#Data],5,FALSE),1)&gt;_xlfn.XLOOKUP(B1125,[1]Printers!L:L,[1]Printers!O:O,1,0,),10)),"")</f>
        <v>10</v>
      </c>
      <c r="H1125">
        <f>IFERROR(IF(ROUND(_xlfn.XLOOKUP([1]Parameters!B1125,[1]Printers!L:L,[1]Printers!Q:Q,,0)*G1125/10,0)*10&lt;_xlfn.XLOOKUP([1]Parameters!B1125,[1]Printers!L:L,[1]Printers!P:P,,0),ROUND(_xlfn.XLOOKUP([1]Parameters!B1125,[1]Printers!L:L,[1]Printers!Q:Q,,0)*G1125/10,0)*10,_xlfn.XLOOKUP([1]Parameters!B1125,[1]Printers!L:L,[1]Printers!P:P,,0)),"")</f>
        <v>70</v>
      </c>
      <c r="I1125" s="3" t="str" cm="1">
        <f t="array" ref="I1125">IFERROR(IF(ROW()-1&gt;COUNTA([1]!T_Printers[Printers])*COUNTA([1]!T_Resins[Resins]),"",_xlfn.IFS(ROUND(VLOOKUP(C1125,[1]!T_Resins[#Data],4,FALSE)/VLOOKUP(A1125,[1]!T_Printers[#Data],5,FALSE),1)&lt;=_xlfn.XLOOKUP(B1125,[1]Printers!L:L,[1]Printers!O:O,1,0,),ROUND(VLOOKUP(C1125,[1]!T_Resins[#Data],4,FALSE)/VLOOKUP(A1125,[1]!T_Printers[#Data],5,FALSE),1),ROUND(VLOOKUP(C1125,[1]!T_Resins[#Data],4,FALSE)/VLOOKUP(A1125,[1]!T_Printers[#Data],5,FALSE),1)&gt;_xlfn.XLOOKUP(B1125,[1]Printers!L:L,[1]Printers!O:O,1,0,),"")),"")</f>
        <v/>
      </c>
      <c r="J1125" t="str">
        <f>IFERROR(IF(ROUND(_xlfn.XLOOKUP([1]Parameters!B1125,[1]Printers!L:L,[1]Printers!Q:Q,,0)*I1125/10,0)*10&lt;_xlfn.XLOOKUP([1]Parameters!B1125,[1]Printers!L:L,[1]Printers!P:P,,0),ROUND(_xlfn.XLOOKUP([1]Parameters!B1125,[1]Printers!L:L,[1]Printers!Q:Q,,0)*I1125/10,0)*10,_xlfn.XLOOKUP([1]Parameters!B1125,[1]Printers!L:L,[1]Printers!P:P,,0)),"")</f>
        <v/>
      </c>
      <c r="K1125">
        <f>IF(SUM(E1125:J1125)&lt;&gt;0,VLOOKUP(A1125,[1]!T_Printers[#Data],10,FALSE)+VLOOKUP(C1125,[1]!T_Resins[#Data],10,FALSE),"")</f>
        <v>3</v>
      </c>
      <c r="L1125">
        <f>IF(SUM(E1125:J1125)&lt;&gt;0,VLOOKUP(A1125,[1]!T_Printers[#Data],11,FALSE),"")</f>
        <v>5</v>
      </c>
      <c r="M1125">
        <f>IF(SUM(E1125:J1125)&lt;&gt;0,VLOOKUP(C1125,[1]!T_Resins[#Data],8,FALSE),"")</f>
        <v>60</v>
      </c>
      <c r="N1125">
        <f>IF(_xlfn.XLOOKUP(B1125,[1]Printers!$L:$L,[1]Printers!$R:$R,0,0)&gt;0,[1]Parameters!M1125,IF(SUM(E1125:J1125)&lt;&gt;0,VLOOKUP(C1125,[1]!T_Resins[#Data],9,FALSE),""))</f>
        <v>60</v>
      </c>
      <c r="O1125" t="str">
        <f t="shared" si="17"/>
        <v>CrealityHalotOnePlus</v>
      </c>
    </row>
    <row r="1126" spans="1:15" x14ac:dyDescent="0.25">
      <c r="A1126" t="str">
        <f t="array" ref="A1126">IF(ROW()-1&gt;COUNTA([1]!T_Printers[Printers])*COUNTA([1]!T_Resins[Resins]),"",INDEX([1]!T_Printers[Printers],INT((ROW()-2)/COUNTA([1]!T_Resins[Resins])+1)))</f>
        <v>Creality Halot One Plus</v>
      </c>
      <c r="B1126" t="str">
        <f>_xlfn.XLOOKUP(A1126,[1]!T_Printers[Printers],[1]!T_Printers[Icon link],,0)</f>
        <v>CrealityHalotOnePlus</v>
      </c>
      <c r="C1126" t="str">
        <f t="array" ref="C1126">IF(ROW()-1&gt;COUNTA([1]!T_Printers[Printers])*COUNTA([1]!T_Resins[Resins]),"",INDEX([1]!T_Resins[Resins],MOD(ROW()-2,COUNTA([1]!T_Resins[Resins]))+1))</f>
        <v>Dental Tray</v>
      </c>
      <c r="D1126">
        <f>IF(SUM(E1126:J1126)&lt;&gt;0,IF(ROW()-1&gt;COUNTA([1]!T_Printers[Printers])*COUNTA([1]!T_Resins[Resins]),"",2),"")</f>
        <v>2</v>
      </c>
      <c r="E1126" t="str" cm="1">
        <f t="array" ref="E1126">IFERROR(IF(ROW()-1&gt;COUNTA([1]!T_Printers[Printers])*COUNTA([1]!T_Resins[Resins]),"",_xlfn.IFS(ROUND(VLOOKUP(C1126,[1]!T_Resins[#Data],2,FALSE)/VLOOKUP(A1126,[1]!T_Printers[#Data],5,FALSE),1)&lt;=_xlfn.XLOOKUP(B1126,[1]Printers!L:L,[1]Printers!O:O,1,0,),ROUND(VLOOKUP(C1126,[1]!T_Resins[#Data],2,FALSE)/VLOOKUP(A1126,[1]!T_Printers[#Data],5,FALSE),1),ROUND(VLOOKUP(C1126,[1]!T_Resins[#Data],2,FALSE)/VLOOKUP(A1126,[1]!T_Printers[#Data],5,FALSE),1)&gt;_xlfn.XLOOKUP(B1126,[1]Printers!L:L,[1]Printers!O:O,1,0,),10)),"Используйте слой 100 мкм")</f>
        <v>Используйте слой 100 мкм</v>
      </c>
      <c r="F1126" t="str">
        <f>IFERROR(IF(ROUND(_xlfn.XLOOKUP([1]Parameters!B1126,[1]Printers!L:L,[1]Printers!Q:Q,,0)*E1126/10,0)*10&lt;_xlfn.XLOOKUP([1]Parameters!B1126,[1]Printers!L:L,[1]Printers!P:P,,0),ROUND(_xlfn.XLOOKUP([1]Parameters!B1126,[1]Printers!L:L,[1]Printers!Q:Q,,0)*E1126/10,0)*10,_xlfn.XLOOKUP([1]Parameters!B1126,[1]Printers!L:L,[1]Printers!P:P,,0)),"")</f>
        <v/>
      </c>
      <c r="G1126" cm="1">
        <f t="array" ref="G1126">IFERROR(IF(ROW()-1&gt;COUNTA([1]!T_Printers[Printers])*COUNTA([1]!T_Resins[Resins]),"",_xlfn.IFS(ROUND(VLOOKUP(C1126,[1]!T_Resins[#Data],3,FALSE)/VLOOKUP(A1126,[1]!T_Printers[#Data],5,FALSE),1)&lt;=_xlfn.XLOOKUP(B1126,[1]Printers!L:L,[1]Printers!O:O,1,0,),ROUND(VLOOKUP(C1126,[1]!T_Resins[#Data],3,FALSE)/VLOOKUP(A1126,[1]!T_Printers[#Data],5,FALSE),1),ROUND(VLOOKUP(C1126,[1]!T_Resins[#Data],3,FALSE)/VLOOKUP(A1126,[1]!T_Printers[#Data],5,FALSE),1)&gt;_xlfn.XLOOKUP(B1126,[1]Printers!L:L,[1]Printers!O:O,1,0,),10)),"")</f>
        <v>7.4</v>
      </c>
      <c r="H1126">
        <f>IFERROR(IF(ROUND(_xlfn.XLOOKUP([1]Parameters!B1126,[1]Printers!L:L,[1]Printers!Q:Q,,0)*G1126/10,0)*10&lt;_xlfn.XLOOKUP([1]Parameters!B1126,[1]Printers!L:L,[1]Printers!P:P,,0),ROUND(_xlfn.XLOOKUP([1]Parameters!B1126,[1]Printers!L:L,[1]Printers!Q:Q,,0)*G1126/10,0)*10,_xlfn.XLOOKUP([1]Parameters!B1126,[1]Printers!L:L,[1]Printers!P:P,,0)),"")</f>
        <v>70</v>
      </c>
      <c r="I1126" s="3" cm="1">
        <f t="array" ref="I1126">IFERROR(IF(ROW()-1&gt;COUNTA([1]!T_Printers[Printers])*COUNTA([1]!T_Resins[Resins]),"",_xlfn.IFS(ROUND(VLOOKUP(C1126,[1]!T_Resins[#Data],4,FALSE)/VLOOKUP(A1126,[1]!T_Printers[#Data],5,FALSE),1)&lt;=_xlfn.XLOOKUP(B1126,[1]Printers!L:L,[1]Printers!O:O,1,0,),ROUND(VLOOKUP(C1126,[1]!T_Resins[#Data],4,FALSE)/VLOOKUP(A1126,[1]!T_Printers[#Data],5,FALSE),1),ROUND(VLOOKUP(C1126,[1]!T_Resins[#Data],4,FALSE)/VLOOKUP(A1126,[1]!T_Printers[#Data],5,FALSE),1)&gt;_xlfn.XLOOKUP(B1126,[1]Printers!L:L,[1]Printers!O:O,1,0,),"")),"")</f>
        <v>9.1999999999999993</v>
      </c>
      <c r="J1126">
        <f>IFERROR(IF(ROUND(_xlfn.XLOOKUP([1]Parameters!B1126,[1]Printers!L:L,[1]Printers!Q:Q,,0)*I1126/10,0)*10&lt;_xlfn.XLOOKUP([1]Parameters!B1126,[1]Printers!L:L,[1]Printers!P:P,,0),ROUND(_xlfn.XLOOKUP([1]Parameters!B1126,[1]Printers!L:L,[1]Printers!Q:Q,,0)*I1126/10,0)*10,_xlfn.XLOOKUP([1]Parameters!B1126,[1]Printers!L:L,[1]Printers!P:P,,0)),"")</f>
        <v>70</v>
      </c>
      <c r="K1126">
        <f>IF(SUM(E1126:J1126)&lt;&gt;0,VLOOKUP(A1126,[1]!T_Printers[#Data],10,FALSE)+VLOOKUP(C1126,[1]!T_Resins[#Data],10,FALSE),"")</f>
        <v>3</v>
      </c>
      <c r="L1126">
        <f>IF(SUM(E1126:J1126)&lt;&gt;0,VLOOKUP(A1126,[1]!T_Printers[#Data],11,FALSE),"")</f>
        <v>5</v>
      </c>
      <c r="M1126">
        <f>IF(SUM(E1126:J1126)&lt;&gt;0,VLOOKUP(C1126,[1]!T_Resins[#Data],8,FALSE),"")</f>
        <v>120</v>
      </c>
      <c r="N1126">
        <f>IF(_xlfn.XLOOKUP(B1126,[1]Printers!$L:$L,[1]Printers!$R:$R,0,0)&gt;0,[1]Parameters!M1126,IF(SUM(E1126:J1126)&lt;&gt;0,VLOOKUP(C1126,[1]!T_Resins[#Data],9,FALSE),""))</f>
        <v>120</v>
      </c>
      <c r="O1126" t="str">
        <f t="shared" si="17"/>
        <v>CrealityHalotOnePlus</v>
      </c>
    </row>
    <row r="1127" spans="1:15" x14ac:dyDescent="0.25">
      <c r="A1127" t="str">
        <f t="array" ref="A1127">IF(ROW()-1&gt;COUNTA([1]!T_Printers[Printers])*COUNTA([1]!T_Resins[Resins]),"",INDEX([1]!T_Printers[Printers],INT((ROW()-2)/COUNTA([1]!T_Resins[Resins])+1)))</f>
        <v>Creality Halot One Plus</v>
      </c>
      <c r="B1127" t="str">
        <f>_xlfn.XLOOKUP(A1127,[1]!T_Printers[Printers],[1]!T_Printers[Icon link],,0)</f>
        <v>CrealityHalotOnePlus</v>
      </c>
      <c r="C1127" t="str">
        <f t="array" ref="C1127">IF(ROW()-1&gt;COUNTA([1]!T_Printers[Printers])*COUNTA([1]!T_Resins[Resins]),"",INDEX([1]!T_Resins[Resins],MOD(ROW()-2,COUNTA([1]!T_Resins[Resins]))+1))</f>
        <v>Dental Yellow Clear</v>
      </c>
      <c r="D1127">
        <f>IF(SUM(E1127:J1127)&lt;&gt;0,IF(ROW()-1&gt;COUNTA([1]!T_Printers[Printers])*COUNTA([1]!T_Resins[Resins]),"",2),"")</f>
        <v>2</v>
      </c>
      <c r="E1127" cm="1">
        <f t="array" ref="E1127">IFERROR(IF(ROW()-1&gt;COUNTA([1]!T_Printers[Printers])*COUNTA([1]!T_Resins[Resins]),"",_xlfn.IFS(ROUND(VLOOKUP(C1127,[1]!T_Resins[#Data],2,FALSE)/VLOOKUP(A1127,[1]!T_Printers[#Data],5,FALSE),1)&lt;=_xlfn.XLOOKUP(B1127,[1]Printers!L:L,[1]Printers!O:O,1,0,),ROUND(VLOOKUP(C1127,[1]!T_Resins[#Data],2,FALSE)/VLOOKUP(A1127,[1]!T_Printers[#Data],5,FALSE),1),ROUND(VLOOKUP(C1127,[1]!T_Resins[#Data],2,FALSE)/VLOOKUP(A1127,[1]!T_Printers[#Data],5,FALSE),1)&gt;_xlfn.XLOOKUP(B1127,[1]Printers!L:L,[1]Printers!O:O,1,0,),10)),"Используйте слой 100 мкм")</f>
        <v>3.2</v>
      </c>
      <c r="F1127">
        <f>IFERROR(IF(ROUND(_xlfn.XLOOKUP([1]Parameters!B1127,[1]Printers!L:L,[1]Printers!Q:Q,,0)*E1127/10,0)*10&lt;_xlfn.XLOOKUP([1]Parameters!B1127,[1]Printers!L:L,[1]Printers!P:P,,0),ROUND(_xlfn.XLOOKUP([1]Parameters!B1127,[1]Printers!L:L,[1]Printers!Q:Q,,0)*E1127/10,0)*10,_xlfn.XLOOKUP([1]Parameters!B1127,[1]Printers!L:L,[1]Printers!P:P,,0)),"")</f>
        <v>30</v>
      </c>
      <c r="G1127" cm="1">
        <f t="array" ref="G1127">IFERROR(IF(ROW()-1&gt;COUNTA([1]!T_Printers[Printers])*COUNTA([1]!T_Resins[Resins]),"",_xlfn.IFS(ROUND(VLOOKUP(C1127,[1]!T_Resins[#Data],3,FALSE)/VLOOKUP(A1127,[1]!T_Printers[#Data],5,FALSE),1)&lt;=_xlfn.XLOOKUP(B1127,[1]Printers!L:L,[1]Printers!O:O,1,0,),ROUND(VLOOKUP(C1127,[1]!T_Resins[#Data],3,FALSE)/VLOOKUP(A1127,[1]!T_Printers[#Data],5,FALSE),1),ROUND(VLOOKUP(C1127,[1]!T_Resins[#Data],3,FALSE)/VLOOKUP(A1127,[1]!T_Printers[#Data],5,FALSE),1)&gt;_xlfn.XLOOKUP(B1127,[1]Printers!L:L,[1]Printers!O:O,1,0,),10)),"")</f>
        <v>4.2</v>
      </c>
      <c r="H1127">
        <f>IFERROR(IF(ROUND(_xlfn.XLOOKUP([1]Parameters!B1127,[1]Printers!L:L,[1]Printers!Q:Q,,0)*G1127/10,0)*10&lt;_xlfn.XLOOKUP([1]Parameters!B1127,[1]Printers!L:L,[1]Printers!P:P,,0),ROUND(_xlfn.XLOOKUP([1]Parameters!B1127,[1]Printers!L:L,[1]Printers!Q:Q,,0)*G1127/10,0)*10,_xlfn.XLOOKUP([1]Parameters!B1127,[1]Printers!L:L,[1]Printers!P:P,,0)),"")</f>
        <v>40</v>
      </c>
      <c r="I1127" s="3" t="str" cm="1">
        <f t="array" ref="I1127">IFERROR(IF(ROW()-1&gt;COUNTA([1]!T_Printers[Printers])*COUNTA([1]!T_Resins[Resins]),"",_xlfn.IFS(ROUND(VLOOKUP(C1127,[1]!T_Resins[#Data],4,FALSE)/VLOOKUP(A1127,[1]!T_Printers[#Data],5,FALSE),1)&lt;=_xlfn.XLOOKUP(B1127,[1]Printers!L:L,[1]Printers!O:O,1,0,),ROUND(VLOOKUP(C1127,[1]!T_Resins[#Data],4,FALSE)/VLOOKUP(A1127,[1]!T_Printers[#Data],5,FALSE),1),ROUND(VLOOKUP(C1127,[1]!T_Resins[#Data],4,FALSE)/VLOOKUP(A1127,[1]!T_Printers[#Data],5,FALSE),1)&gt;_xlfn.XLOOKUP(B1127,[1]Printers!L:L,[1]Printers!O:O,1,0,),"")),"")</f>
        <v/>
      </c>
      <c r="J1127" t="str">
        <f>IFERROR(IF(ROUND(_xlfn.XLOOKUP([1]Parameters!B1127,[1]Printers!L:L,[1]Printers!Q:Q,,0)*I1127/10,0)*10&lt;_xlfn.XLOOKUP([1]Parameters!B1127,[1]Printers!L:L,[1]Printers!P:P,,0),ROUND(_xlfn.XLOOKUP([1]Parameters!B1127,[1]Printers!L:L,[1]Printers!Q:Q,,0)*I1127/10,0)*10,_xlfn.XLOOKUP([1]Parameters!B1127,[1]Printers!L:L,[1]Printers!P:P,,0)),"")</f>
        <v/>
      </c>
      <c r="K1127">
        <f>IF(SUM(E1127:J1127)&lt;&gt;0,VLOOKUP(A1127,[1]!T_Printers[#Data],10,FALSE)+VLOOKUP(C1127,[1]!T_Resins[#Data],10,FALSE),"")</f>
        <v>3</v>
      </c>
      <c r="L1127">
        <f>IF(SUM(E1127:J1127)&lt;&gt;0,VLOOKUP(A1127,[1]!T_Printers[#Data],11,FALSE),"")</f>
        <v>5</v>
      </c>
      <c r="M1127">
        <f>IF(SUM(E1127:J1127)&lt;&gt;0,VLOOKUP(C1127,[1]!T_Resins[#Data],8,FALSE),"")</f>
        <v>120</v>
      </c>
      <c r="N1127">
        <f>IF(_xlfn.XLOOKUP(B1127,[1]Printers!$L:$L,[1]Printers!$R:$R,0,0)&gt;0,[1]Parameters!M1127,IF(SUM(E1127:J1127)&lt;&gt;0,VLOOKUP(C1127,[1]!T_Resins[#Data],9,FALSE),""))</f>
        <v>120</v>
      </c>
      <c r="O1127" t="str">
        <f t="shared" si="17"/>
        <v>CrealityHalotOnePlus</v>
      </c>
    </row>
    <row r="1128" spans="1:15" x14ac:dyDescent="0.25">
      <c r="A1128" t="str">
        <f t="array" ref="A1128">IF(ROW()-1&gt;COUNTA([1]!T_Printers[Printers])*COUNTA([1]!T_Resins[Resins]),"",INDEX([1]!T_Printers[Printers],INT((ROW()-2)/COUNTA([1]!T_Resins[Resins])+1)))</f>
        <v>Creality Halot One Plus</v>
      </c>
      <c r="B1128" t="str">
        <f>_xlfn.XLOOKUP(A1128,[1]!T_Printers[Printers],[1]!T_Printers[Icon link],,0)</f>
        <v>CrealityHalotOnePlus</v>
      </c>
      <c r="C1128" t="str">
        <f t="array" ref="C1128">IF(ROW()-1&gt;COUNTA([1]!T_Printers[Printers])*COUNTA([1]!T_Resins[Resins]),"",INDEX([1]!T_Resins[Resins],MOD(ROW()-2,COUNTA([1]!T_Resins[Resins]))+1))</f>
        <v>Dental Yellow Clear PRO</v>
      </c>
      <c r="D1128">
        <f>IF(SUM(E1128:J1128)&lt;&gt;0,IF(ROW()-1&gt;COUNTA([1]!T_Printers[Printers])*COUNTA([1]!T_Resins[Resins]),"",2),"")</f>
        <v>2</v>
      </c>
      <c r="E1128" cm="1">
        <f t="array" ref="E1128">IFERROR(IF(ROW()-1&gt;COUNTA([1]!T_Printers[Printers])*COUNTA([1]!T_Resins[Resins]),"",_xlfn.IFS(ROUND(VLOOKUP(C1128,[1]!T_Resins[#Data],2,FALSE)/VLOOKUP(A1128,[1]!T_Printers[#Data],5,FALSE),1)&lt;=_xlfn.XLOOKUP(B1128,[1]Printers!L:L,[1]Printers!O:O,1,0,),ROUND(VLOOKUP(C1128,[1]!T_Resins[#Data],2,FALSE)/VLOOKUP(A1128,[1]!T_Printers[#Data],5,FALSE),1),ROUND(VLOOKUP(C1128,[1]!T_Resins[#Data],2,FALSE)/VLOOKUP(A1128,[1]!T_Printers[#Data],5,FALSE),1)&gt;_xlfn.XLOOKUP(B1128,[1]Printers!L:L,[1]Printers!O:O,1,0,),10)),"Используйте слой 100 мкм")</f>
        <v>8.4</v>
      </c>
      <c r="F1128">
        <f>IFERROR(IF(ROUND(_xlfn.XLOOKUP([1]Parameters!B1128,[1]Printers!L:L,[1]Printers!Q:Q,,0)*E1128/10,0)*10&lt;_xlfn.XLOOKUP([1]Parameters!B1128,[1]Printers!L:L,[1]Printers!P:P,,0),ROUND(_xlfn.XLOOKUP([1]Parameters!B1128,[1]Printers!L:L,[1]Printers!Q:Q,,0)*E1128/10,0)*10,_xlfn.XLOOKUP([1]Parameters!B1128,[1]Printers!L:L,[1]Printers!P:P,,0)),"")</f>
        <v>70</v>
      </c>
      <c r="G1128" cm="1">
        <f t="array" ref="G1128">IFERROR(IF(ROW()-1&gt;COUNTA([1]!T_Printers[Printers])*COUNTA([1]!T_Resins[Resins]),"",_xlfn.IFS(ROUND(VLOOKUP(C1128,[1]!T_Resins[#Data],3,FALSE)/VLOOKUP(A1128,[1]!T_Printers[#Data],5,FALSE),1)&lt;=_xlfn.XLOOKUP(B1128,[1]Printers!L:L,[1]Printers!O:O,1,0,),ROUND(VLOOKUP(C1128,[1]!T_Resins[#Data],3,FALSE)/VLOOKUP(A1128,[1]!T_Printers[#Data],5,FALSE),1),ROUND(VLOOKUP(C1128,[1]!T_Resins[#Data],3,FALSE)/VLOOKUP(A1128,[1]!T_Printers[#Data],5,FALSE),1)&gt;_xlfn.XLOOKUP(B1128,[1]Printers!L:L,[1]Printers!O:O,1,0,),10)),"")</f>
        <v>10</v>
      </c>
      <c r="H1128">
        <f>IFERROR(IF(ROUND(_xlfn.XLOOKUP([1]Parameters!B1128,[1]Printers!L:L,[1]Printers!Q:Q,,0)*G1128/10,0)*10&lt;_xlfn.XLOOKUP([1]Parameters!B1128,[1]Printers!L:L,[1]Printers!P:P,,0),ROUND(_xlfn.XLOOKUP([1]Parameters!B1128,[1]Printers!L:L,[1]Printers!Q:Q,,0)*G1128/10,0)*10,_xlfn.XLOOKUP([1]Parameters!B1128,[1]Printers!L:L,[1]Printers!P:P,,0)),"")</f>
        <v>70</v>
      </c>
      <c r="I1128" s="3" t="str" cm="1">
        <f t="array" ref="I1128">IFERROR(IF(ROW()-1&gt;COUNTA([1]!T_Printers[Printers])*COUNTA([1]!T_Resins[Resins]),"",_xlfn.IFS(ROUND(VLOOKUP(C1128,[1]!T_Resins[#Data],4,FALSE)/VLOOKUP(A1128,[1]!T_Printers[#Data],5,FALSE),1)&lt;=_xlfn.XLOOKUP(B1128,[1]Printers!L:L,[1]Printers!O:O,1,0,),ROUND(VLOOKUP(C1128,[1]!T_Resins[#Data],4,FALSE)/VLOOKUP(A1128,[1]!T_Printers[#Data],5,FALSE),1),ROUND(VLOOKUP(C1128,[1]!T_Resins[#Data],4,FALSE)/VLOOKUP(A1128,[1]!T_Printers[#Data],5,FALSE),1)&gt;_xlfn.XLOOKUP(B1128,[1]Printers!L:L,[1]Printers!O:O,1,0,),"")),"")</f>
        <v/>
      </c>
      <c r="J1128" t="str">
        <f>IFERROR(IF(ROUND(_xlfn.XLOOKUP([1]Parameters!B1128,[1]Printers!L:L,[1]Printers!Q:Q,,0)*I1128/10,0)*10&lt;_xlfn.XLOOKUP([1]Parameters!B1128,[1]Printers!L:L,[1]Printers!P:P,,0),ROUND(_xlfn.XLOOKUP([1]Parameters!B1128,[1]Printers!L:L,[1]Printers!Q:Q,,0)*I1128/10,0)*10,_xlfn.XLOOKUP([1]Parameters!B1128,[1]Printers!L:L,[1]Printers!P:P,,0)),"")</f>
        <v/>
      </c>
      <c r="K1128">
        <f>IF(SUM(E1128:J1128)&lt;&gt;0,VLOOKUP(A1128,[1]!T_Printers[#Data],10,FALSE)+VLOOKUP(C1128,[1]!T_Resins[#Data],10,FALSE),"")</f>
        <v>3</v>
      </c>
      <c r="L1128">
        <f>IF(SUM(E1128:J1128)&lt;&gt;0,VLOOKUP(A1128,[1]!T_Printers[#Data],11,FALSE),"")</f>
        <v>5</v>
      </c>
      <c r="M1128">
        <f>IF(SUM(E1128:J1128)&lt;&gt;0,VLOOKUP(C1128,[1]!T_Resins[#Data],8,FALSE),"")</f>
        <v>120</v>
      </c>
      <c r="N1128">
        <f>IF(_xlfn.XLOOKUP(B1128,[1]Printers!$L:$L,[1]Printers!$R:$R,0,0)&gt;0,[1]Parameters!M1128,IF(SUM(E1128:J1128)&lt;&gt;0,VLOOKUP(C1128,[1]!T_Resins[#Data],9,FALSE),""))</f>
        <v>120</v>
      </c>
      <c r="O1128" t="str">
        <f t="shared" si="17"/>
        <v>CrealityHalotOnePlus</v>
      </c>
    </row>
    <row r="1129" spans="1:15" x14ac:dyDescent="0.25">
      <c r="A1129" t="str">
        <f t="array" ref="A1129">IF(ROW()-1&gt;COUNTA([1]!T_Printers[Printers])*COUNTA([1]!T_Resins[Resins]),"",INDEX([1]!T_Printers[Printers],INT((ROW()-2)/COUNTA([1]!T_Resins[Resins])+1)))</f>
        <v>Creality Halot One Plus</v>
      </c>
      <c r="B1129" t="str">
        <f>_xlfn.XLOOKUP(A1129,[1]!T_Printers[Printers],[1]!T_Printers[Icon link],,0)</f>
        <v>CrealityHalotOnePlus</v>
      </c>
      <c r="C1129" t="str">
        <f t="array" ref="C1129">IF(ROW()-1&gt;COUNTA([1]!T_Printers[Printers])*COUNTA([1]!T_Resins[Resins]),"",INDEX([1]!T_Resins[Resins],MOD(ROW()-2,COUNTA([1]!T_Resins[Resins]))+1))</f>
        <v>Industrial ABS Black</v>
      </c>
      <c r="D1129">
        <f>IF(SUM(E1129:J1129)&lt;&gt;0,IF(ROW()-1&gt;COUNTA([1]!T_Printers[Printers])*COUNTA([1]!T_Resins[Resins]),"",2),"")</f>
        <v>2</v>
      </c>
      <c r="E1129" cm="1">
        <f t="array" ref="E1129">IFERROR(IF(ROW()-1&gt;COUNTA([1]!T_Printers[Printers])*COUNTA([1]!T_Resins[Resins]),"",_xlfn.IFS(ROUND(VLOOKUP(C1129,[1]!T_Resins[#Data],2,FALSE)/VLOOKUP(A1129,[1]!T_Printers[#Data],5,FALSE),1)&lt;=_xlfn.XLOOKUP(B1129,[1]Printers!L:L,[1]Printers!O:O,1,0,),ROUND(VLOOKUP(C1129,[1]!T_Resins[#Data],2,FALSE)/VLOOKUP(A1129,[1]!T_Printers[#Data],5,FALSE),1),ROUND(VLOOKUP(C1129,[1]!T_Resins[#Data],2,FALSE)/VLOOKUP(A1129,[1]!T_Printers[#Data],5,FALSE),1)&gt;_xlfn.XLOOKUP(B1129,[1]Printers!L:L,[1]Printers!O:O,1,0,),10)),"Используйте слой 100 мкм")</f>
        <v>6.7</v>
      </c>
      <c r="F1129">
        <f>IFERROR(IF(ROUND(_xlfn.XLOOKUP([1]Parameters!B1129,[1]Printers!L:L,[1]Printers!Q:Q,,0)*E1129/10,0)*10&lt;_xlfn.XLOOKUP([1]Parameters!B1129,[1]Printers!L:L,[1]Printers!P:P,,0),ROUND(_xlfn.XLOOKUP([1]Parameters!B1129,[1]Printers!L:L,[1]Printers!Q:Q,,0)*E1129/10,0)*10,_xlfn.XLOOKUP([1]Parameters!B1129,[1]Printers!L:L,[1]Printers!P:P,,0)),"")</f>
        <v>60</v>
      </c>
      <c r="G1129" cm="1">
        <f t="array" ref="G1129">IFERROR(IF(ROW()-1&gt;COUNTA([1]!T_Printers[Printers])*COUNTA([1]!T_Resins[Resins]),"",_xlfn.IFS(ROUND(VLOOKUP(C1129,[1]!T_Resins[#Data],3,FALSE)/VLOOKUP(A1129,[1]!T_Printers[#Data],5,FALSE),1)&lt;=_xlfn.XLOOKUP(B1129,[1]Printers!L:L,[1]Printers!O:O,1,0,),ROUND(VLOOKUP(C1129,[1]!T_Resins[#Data],3,FALSE)/VLOOKUP(A1129,[1]!T_Printers[#Data],5,FALSE),1),ROUND(VLOOKUP(C1129,[1]!T_Resins[#Data],3,FALSE)/VLOOKUP(A1129,[1]!T_Printers[#Data],5,FALSE),1)&gt;_xlfn.XLOOKUP(B1129,[1]Printers!L:L,[1]Printers!O:O,1,0,),10)),"")</f>
        <v>8.6</v>
      </c>
      <c r="H1129">
        <f>IFERROR(IF(ROUND(_xlfn.XLOOKUP([1]Parameters!B1129,[1]Printers!L:L,[1]Printers!Q:Q,,0)*G1129/10,0)*10&lt;_xlfn.XLOOKUP([1]Parameters!B1129,[1]Printers!L:L,[1]Printers!P:P,,0),ROUND(_xlfn.XLOOKUP([1]Parameters!B1129,[1]Printers!L:L,[1]Printers!Q:Q,,0)*G1129/10,0)*10,_xlfn.XLOOKUP([1]Parameters!B1129,[1]Printers!L:L,[1]Printers!P:P,,0)),"")</f>
        <v>70</v>
      </c>
      <c r="I1129" s="3" t="str" cm="1">
        <f t="array" ref="I1129">IFERROR(IF(ROW()-1&gt;COUNTA([1]!T_Printers[Printers])*COUNTA([1]!T_Resins[Resins]),"",_xlfn.IFS(ROUND(VLOOKUP(C1129,[1]!T_Resins[#Data],4,FALSE)/VLOOKUP(A1129,[1]!T_Printers[#Data],5,FALSE),1)&lt;=_xlfn.XLOOKUP(B1129,[1]Printers!L:L,[1]Printers!O:O,1,0,),ROUND(VLOOKUP(C1129,[1]!T_Resins[#Data],4,FALSE)/VLOOKUP(A1129,[1]!T_Printers[#Data],5,FALSE),1),ROUND(VLOOKUP(C1129,[1]!T_Resins[#Data],4,FALSE)/VLOOKUP(A1129,[1]!T_Printers[#Data],5,FALSE),1)&gt;_xlfn.XLOOKUP(B1129,[1]Printers!L:L,[1]Printers!O:O,1,0,),"")),"")</f>
        <v/>
      </c>
      <c r="J1129" t="str">
        <f>IFERROR(IF(ROUND(_xlfn.XLOOKUP([1]Parameters!B1129,[1]Printers!L:L,[1]Printers!Q:Q,,0)*I1129/10,0)*10&lt;_xlfn.XLOOKUP([1]Parameters!B1129,[1]Printers!L:L,[1]Printers!P:P,,0),ROUND(_xlfn.XLOOKUP([1]Parameters!B1129,[1]Printers!L:L,[1]Printers!Q:Q,,0)*I1129/10,0)*10,_xlfn.XLOOKUP([1]Parameters!B1129,[1]Printers!L:L,[1]Printers!P:P,,0)),"")</f>
        <v/>
      </c>
      <c r="K1129">
        <f>IF(SUM(E1129:J1129)&lt;&gt;0,VLOOKUP(A1129,[1]!T_Printers[#Data],10,FALSE)+VLOOKUP(C1129,[1]!T_Resins[#Data],10,FALSE),"")</f>
        <v>3</v>
      </c>
      <c r="L1129">
        <f>IF(SUM(E1129:J1129)&lt;&gt;0,VLOOKUP(A1129,[1]!T_Printers[#Data],11,FALSE),"")</f>
        <v>5</v>
      </c>
      <c r="M1129">
        <f>IF(SUM(E1129:J1129)&lt;&gt;0,VLOOKUP(C1129,[1]!T_Resins[#Data],8,FALSE),"")</f>
        <v>60</v>
      </c>
      <c r="N1129">
        <f>IF(_xlfn.XLOOKUP(B1129,[1]Printers!$L:$L,[1]Printers!$R:$R,0,0)&gt;0,[1]Parameters!M1129,IF(SUM(E1129:J1129)&lt;&gt;0,VLOOKUP(C1129,[1]!T_Resins[#Data],9,FALSE),""))</f>
        <v>60</v>
      </c>
      <c r="O1129" t="str">
        <f t="shared" si="17"/>
        <v>CrealityHalotOnePlus</v>
      </c>
    </row>
    <row r="1130" spans="1:15" x14ac:dyDescent="0.25">
      <c r="A1130" t="str">
        <f t="array" ref="A1130">IF(ROW()-1&gt;COUNTA([1]!T_Printers[Printers])*COUNTA([1]!T_Resins[Resins]),"",INDEX([1]!T_Printers[Printers],INT((ROW()-2)/COUNTA([1]!T_Resins[Resins])+1)))</f>
        <v>Creality Halot One Plus</v>
      </c>
      <c r="B1130" t="str">
        <f>_xlfn.XLOOKUP(A1130,[1]!T_Printers[Printers],[1]!T_Printers[Icon link],,0)</f>
        <v>CrealityHalotOnePlus</v>
      </c>
      <c r="C1130" t="str">
        <f t="array" ref="C1130">IF(ROW()-1&gt;COUNTA([1]!T_Printers[Printers])*COUNTA([1]!T_Resins[Resins]),"",INDEX([1]!T_Resins[Resins],MOD(ROW()-2,COUNTA([1]!T_Resins[Resins]))+1))</f>
        <v>Industrial ABS-Like Grey</v>
      </c>
      <c r="D1130">
        <f>IF(SUM(E1130:J1130)&lt;&gt;0,IF(ROW()-1&gt;COUNTA([1]!T_Printers[Printers])*COUNTA([1]!T_Resins[Resins]),"",2),"")</f>
        <v>2</v>
      </c>
      <c r="E1130" cm="1">
        <f t="array" ref="E1130">IFERROR(IF(ROW()-1&gt;COUNTA([1]!T_Printers[Printers])*COUNTA([1]!T_Resins[Resins]),"",_xlfn.IFS(ROUND(VLOOKUP(C1130,[1]!T_Resins[#Data],2,FALSE)/VLOOKUP(A1130,[1]!T_Printers[#Data],5,FALSE),1)&lt;=_xlfn.XLOOKUP(B1130,[1]Printers!L:L,[1]Printers!O:O,1,0,),ROUND(VLOOKUP(C1130,[1]!T_Resins[#Data],2,FALSE)/VLOOKUP(A1130,[1]!T_Printers[#Data],5,FALSE),1),ROUND(VLOOKUP(C1130,[1]!T_Resins[#Data],2,FALSE)/VLOOKUP(A1130,[1]!T_Printers[#Data],5,FALSE),1)&gt;_xlfn.XLOOKUP(B1130,[1]Printers!L:L,[1]Printers!O:O,1,0,),10)),"Используйте слой 100 мкм")</f>
        <v>6.6</v>
      </c>
      <c r="F1130">
        <f>IFERROR(IF(ROUND(_xlfn.XLOOKUP([1]Parameters!B1130,[1]Printers!L:L,[1]Printers!Q:Q,,0)*E1130/10,0)*10&lt;_xlfn.XLOOKUP([1]Parameters!B1130,[1]Printers!L:L,[1]Printers!P:P,,0),ROUND(_xlfn.XLOOKUP([1]Parameters!B1130,[1]Printers!L:L,[1]Printers!Q:Q,,0)*E1130/10,0)*10,_xlfn.XLOOKUP([1]Parameters!B1130,[1]Printers!L:L,[1]Printers!P:P,,0)),"")</f>
        <v>60</v>
      </c>
      <c r="G1130" cm="1">
        <f t="array" ref="G1130">IFERROR(IF(ROW()-1&gt;COUNTA([1]!T_Printers[Printers])*COUNTA([1]!T_Resins[Resins]),"",_xlfn.IFS(ROUND(VLOOKUP(C1130,[1]!T_Resins[#Data],3,FALSE)/VLOOKUP(A1130,[1]!T_Printers[#Data],5,FALSE),1)&lt;=_xlfn.XLOOKUP(B1130,[1]Printers!L:L,[1]Printers!O:O,1,0,),ROUND(VLOOKUP(C1130,[1]!T_Resins[#Data],3,FALSE)/VLOOKUP(A1130,[1]!T_Printers[#Data],5,FALSE),1),ROUND(VLOOKUP(C1130,[1]!T_Resins[#Data],3,FALSE)/VLOOKUP(A1130,[1]!T_Printers[#Data],5,FALSE),1)&gt;_xlfn.XLOOKUP(B1130,[1]Printers!L:L,[1]Printers!O:O,1,0,),10)),"")</f>
        <v>8.5</v>
      </c>
      <c r="H1130">
        <f>IFERROR(IF(ROUND(_xlfn.XLOOKUP([1]Parameters!B1130,[1]Printers!L:L,[1]Printers!Q:Q,,0)*G1130/10,0)*10&lt;_xlfn.XLOOKUP([1]Parameters!B1130,[1]Printers!L:L,[1]Printers!P:P,,0),ROUND(_xlfn.XLOOKUP([1]Parameters!B1130,[1]Printers!L:L,[1]Printers!Q:Q,,0)*G1130/10,0)*10,_xlfn.XLOOKUP([1]Parameters!B1130,[1]Printers!L:L,[1]Printers!P:P,,0)),"")</f>
        <v>70</v>
      </c>
      <c r="I1130" s="3" t="str" cm="1">
        <f t="array" ref="I1130">IFERROR(IF(ROW()-1&gt;COUNTA([1]!T_Printers[Printers])*COUNTA([1]!T_Resins[Resins]),"",_xlfn.IFS(ROUND(VLOOKUP(C1130,[1]!T_Resins[#Data],4,FALSE)/VLOOKUP(A1130,[1]!T_Printers[#Data],5,FALSE),1)&lt;=_xlfn.XLOOKUP(B1130,[1]Printers!L:L,[1]Printers!O:O,1,0,),ROUND(VLOOKUP(C1130,[1]!T_Resins[#Data],4,FALSE)/VLOOKUP(A1130,[1]!T_Printers[#Data],5,FALSE),1),ROUND(VLOOKUP(C1130,[1]!T_Resins[#Data],4,FALSE)/VLOOKUP(A1130,[1]!T_Printers[#Data],5,FALSE),1)&gt;_xlfn.XLOOKUP(B1130,[1]Printers!L:L,[1]Printers!O:O,1,0,),"")),"")</f>
        <v/>
      </c>
      <c r="J1130" t="str">
        <f>IFERROR(IF(ROUND(_xlfn.XLOOKUP([1]Parameters!B1130,[1]Printers!L:L,[1]Printers!Q:Q,,0)*I1130/10,0)*10&lt;_xlfn.XLOOKUP([1]Parameters!B1130,[1]Printers!L:L,[1]Printers!P:P,,0),ROUND(_xlfn.XLOOKUP([1]Parameters!B1130,[1]Printers!L:L,[1]Printers!Q:Q,,0)*I1130/10,0)*10,_xlfn.XLOOKUP([1]Parameters!B1130,[1]Printers!L:L,[1]Printers!P:P,,0)),"")</f>
        <v/>
      </c>
      <c r="K1130">
        <f>IF(SUM(E1130:J1130)&lt;&gt;0,VLOOKUP(A1130,[1]!T_Printers[#Data],10,FALSE)+VLOOKUP(C1130,[1]!T_Resins[#Data],10,FALSE),"")</f>
        <v>3</v>
      </c>
      <c r="L1130">
        <f>IF(SUM(E1130:J1130)&lt;&gt;0,VLOOKUP(A1130,[1]!T_Printers[#Data],11,FALSE),"")</f>
        <v>5</v>
      </c>
      <c r="M1130">
        <f>IF(SUM(E1130:J1130)&lt;&gt;0,VLOOKUP(C1130,[1]!T_Resins[#Data],8,FALSE),"")</f>
        <v>120</v>
      </c>
      <c r="N1130">
        <f>IF(_xlfn.XLOOKUP(B1130,[1]Printers!$L:$L,[1]Printers!$R:$R,0,0)&gt;0,[1]Parameters!M1130,IF(SUM(E1130:J1130)&lt;&gt;0,VLOOKUP(C1130,[1]!T_Resins[#Data],9,FALSE),""))</f>
        <v>120</v>
      </c>
      <c r="O1130" t="str">
        <f t="shared" si="17"/>
        <v>CrealityHalotOnePlus</v>
      </c>
    </row>
    <row r="1131" spans="1:15" x14ac:dyDescent="0.25">
      <c r="A1131" t="str">
        <f t="array" ref="A1131">IF(ROW()-1&gt;COUNTA([1]!T_Printers[Printers])*COUNTA([1]!T_Resins[Resins]),"",INDEX([1]!T_Printers[Printers],INT((ROW()-2)/COUNTA([1]!T_Resins[Resins])+1)))</f>
        <v>Creality Halot One Plus</v>
      </c>
      <c r="B1131" t="str">
        <f>_xlfn.XLOOKUP(A1131,[1]!T_Printers[Printers],[1]!T_Printers[Icon link],,0)</f>
        <v>CrealityHalotOnePlus</v>
      </c>
      <c r="C1131" t="str">
        <f t="array" ref="C1131">IF(ROW()-1&gt;COUNTA([1]!T_Printers[Printers])*COUNTA([1]!T_Resins[Resins]),"",INDEX([1]!T_Resins[Resins],MOD(ROW()-2,COUNTA([1]!T_Resins[Resins]))+1))</f>
        <v>Industrial Flex Natural Clear</v>
      </c>
      <c r="D1131">
        <f>IF(SUM(E1131:J1131)&lt;&gt;0,IF(ROW()-1&gt;COUNTA([1]!T_Printers[Printers])*COUNTA([1]!T_Resins[Resins]),"",2),"")</f>
        <v>2</v>
      </c>
      <c r="E1131" cm="1">
        <f t="array" ref="E1131">IFERROR(IF(ROW()-1&gt;COUNTA([1]!T_Printers[Printers])*COUNTA([1]!T_Resins[Resins]),"",_xlfn.IFS(ROUND(VLOOKUP(C1131,[1]!T_Resins[#Data],2,FALSE)/VLOOKUP(A1131,[1]!T_Printers[#Data],5,FALSE),1)&lt;=_xlfn.XLOOKUP(B1131,[1]Printers!L:L,[1]Printers!O:O,1,0,),ROUND(VLOOKUP(C1131,[1]!T_Resins[#Data],2,FALSE)/VLOOKUP(A1131,[1]!T_Printers[#Data],5,FALSE),1),ROUND(VLOOKUP(C1131,[1]!T_Resins[#Data],2,FALSE)/VLOOKUP(A1131,[1]!T_Printers[#Data],5,FALSE),1)&gt;_xlfn.XLOOKUP(B1131,[1]Printers!L:L,[1]Printers!O:O,1,0,),10)),"Используйте слой 100 мкм")</f>
        <v>2.5</v>
      </c>
      <c r="F1131">
        <f>IFERROR(IF(ROUND(_xlfn.XLOOKUP([1]Parameters!B1131,[1]Printers!L:L,[1]Printers!Q:Q,,0)*E1131/10,0)*10&lt;_xlfn.XLOOKUP([1]Parameters!B1131,[1]Printers!L:L,[1]Printers!P:P,,0),ROUND(_xlfn.XLOOKUP([1]Parameters!B1131,[1]Printers!L:L,[1]Printers!Q:Q,,0)*E1131/10,0)*10,_xlfn.XLOOKUP([1]Parameters!B1131,[1]Printers!L:L,[1]Printers!P:P,,0)),"")</f>
        <v>20</v>
      </c>
      <c r="G1131" cm="1">
        <f t="array" ref="G1131">IFERROR(IF(ROW()-1&gt;COUNTA([1]!T_Printers[Printers])*COUNTA([1]!T_Resins[Resins]),"",_xlfn.IFS(ROUND(VLOOKUP(C1131,[1]!T_Resins[#Data],3,FALSE)/VLOOKUP(A1131,[1]!T_Printers[#Data],5,FALSE),1)&lt;=_xlfn.XLOOKUP(B1131,[1]Printers!L:L,[1]Printers!O:O,1,0,),ROUND(VLOOKUP(C1131,[1]!T_Resins[#Data],3,FALSE)/VLOOKUP(A1131,[1]!T_Printers[#Data],5,FALSE),1),ROUND(VLOOKUP(C1131,[1]!T_Resins[#Data],3,FALSE)/VLOOKUP(A1131,[1]!T_Printers[#Data],5,FALSE),1)&gt;_xlfn.XLOOKUP(B1131,[1]Printers!L:L,[1]Printers!O:O,1,0,),10)),"")</f>
        <v>3.2</v>
      </c>
      <c r="H1131">
        <f>IFERROR(IF(ROUND(_xlfn.XLOOKUP([1]Parameters!B1131,[1]Printers!L:L,[1]Printers!Q:Q,,0)*G1131/10,0)*10&lt;_xlfn.XLOOKUP([1]Parameters!B1131,[1]Printers!L:L,[1]Printers!P:P,,0),ROUND(_xlfn.XLOOKUP([1]Parameters!B1131,[1]Printers!L:L,[1]Printers!Q:Q,,0)*G1131/10,0)*10,_xlfn.XLOOKUP([1]Parameters!B1131,[1]Printers!L:L,[1]Printers!P:P,,0)),"")</f>
        <v>30</v>
      </c>
      <c r="I1131" s="3" t="str" cm="1">
        <f t="array" ref="I1131">IFERROR(IF(ROW()-1&gt;COUNTA([1]!T_Printers[Printers])*COUNTA([1]!T_Resins[Resins]),"",_xlfn.IFS(ROUND(VLOOKUP(C1131,[1]!T_Resins[#Data],4,FALSE)/VLOOKUP(A1131,[1]!T_Printers[#Data],5,FALSE),1)&lt;=_xlfn.XLOOKUP(B1131,[1]Printers!L:L,[1]Printers!O:O,1,0,),ROUND(VLOOKUP(C1131,[1]!T_Resins[#Data],4,FALSE)/VLOOKUP(A1131,[1]!T_Printers[#Data],5,FALSE),1),ROUND(VLOOKUP(C1131,[1]!T_Resins[#Data],4,FALSE)/VLOOKUP(A1131,[1]!T_Printers[#Data],5,FALSE),1)&gt;_xlfn.XLOOKUP(B1131,[1]Printers!L:L,[1]Printers!O:O,1,0,),"")),"")</f>
        <v/>
      </c>
      <c r="J1131" t="str">
        <f>IFERROR(IF(ROUND(_xlfn.XLOOKUP([1]Parameters!B1131,[1]Printers!L:L,[1]Printers!Q:Q,,0)*I1131/10,0)*10&lt;_xlfn.XLOOKUP([1]Parameters!B1131,[1]Printers!L:L,[1]Printers!P:P,,0),ROUND(_xlfn.XLOOKUP([1]Parameters!B1131,[1]Printers!L:L,[1]Printers!Q:Q,,0)*I1131/10,0)*10,_xlfn.XLOOKUP([1]Parameters!B1131,[1]Printers!L:L,[1]Printers!P:P,,0)),"")</f>
        <v/>
      </c>
      <c r="K1131">
        <f>IF(SUM(E1131:J1131)&lt;&gt;0,VLOOKUP(A1131,[1]!T_Printers[#Data],10,FALSE)+VLOOKUP(C1131,[1]!T_Resins[#Data],10,FALSE),"")</f>
        <v>3</v>
      </c>
      <c r="L1131">
        <f>IF(SUM(E1131:J1131)&lt;&gt;0,VLOOKUP(A1131,[1]!T_Printers[#Data],11,FALSE),"")</f>
        <v>5</v>
      </c>
      <c r="M1131">
        <f>IF(SUM(E1131:J1131)&lt;&gt;0,VLOOKUP(C1131,[1]!T_Resins[#Data],8,FALSE),"")</f>
        <v>60</v>
      </c>
      <c r="N1131">
        <f>IF(_xlfn.XLOOKUP(B1131,[1]Printers!$L:$L,[1]Printers!$R:$R,0,0)&gt;0,[1]Parameters!M1131,IF(SUM(E1131:J1131)&lt;&gt;0,VLOOKUP(C1131,[1]!T_Resins[#Data],9,FALSE),""))</f>
        <v>60</v>
      </c>
      <c r="O1131" t="str">
        <f t="shared" si="17"/>
        <v>CrealityHalotOnePlus</v>
      </c>
    </row>
    <row r="1132" spans="1:15" x14ac:dyDescent="0.25">
      <c r="A1132" t="str">
        <f t="array" ref="A1132">IF(ROW()-1&gt;COUNTA([1]!T_Printers[Printers])*COUNTA([1]!T_Resins[Resins]),"",INDEX([1]!T_Printers[Printers],INT((ROW()-2)/COUNTA([1]!T_Resins[Resins])+1)))</f>
        <v>Creality Halot One Plus</v>
      </c>
      <c r="B1132" t="str">
        <f>_xlfn.XLOOKUP(A1132,[1]!T_Printers[Printers],[1]!T_Printers[Icon link],,0)</f>
        <v>CrealityHalotOnePlus</v>
      </c>
      <c r="C1132" t="str">
        <f t="array" ref="C1132">IF(ROW()-1&gt;COUNTA([1]!T_Printers[Printers])*COUNTA([1]!T_Resins[Resins]),"",INDEX([1]!T_Resins[Resins],MOD(ROW()-2,COUNTA([1]!T_Resins[Resins]))+1))</f>
        <v>Industrial Nylon Like</v>
      </c>
      <c r="D1132">
        <f>IF(SUM(E1132:J1132)&lt;&gt;0,IF(ROW()-1&gt;COUNTA([1]!T_Printers[Printers])*COUNTA([1]!T_Resins[Resins]),"",2),"")</f>
        <v>2</v>
      </c>
      <c r="E1132" cm="1">
        <f t="array" ref="E1132">IFERROR(IF(ROW()-1&gt;COUNTA([1]!T_Printers[Printers])*COUNTA([1]!T_Resins[Resins]),"",_xlfn.IFS(ROUND(VLOOKUP(C1132,[1]!T_Resins[#Data],2,FALSE)/VLOOKUP(A1132,[1]!T_Printers[#Data],5,FALSE),1)&lt;=_xlfn.XLOOKUP(B1132,[1]Printers!L:L,[1]Printers!O:O,1,0,),ROUND(VLOOKUP(C1132,[1]!T_Resins[#Data],2,FALSE)/VLOOKUP(A1132,[1]!T_Printers[#Data],5,FALSE),1),ROUND(VLOOKUP(C1132,[1]!T_Resins[#Data],2,FALSE)/VLOOKUP(A1132,[1]!T_Printers[#Data],5,FALSE),1)&gt;_xlfn.XLOOKUP(B1132,[1]Printers!L:L,[1]Printers!O:O,1,0,),10)),"Используйте слой 100 мкм")</f>
        <v>1.8</v>
      </c>
      <c r="F1132">
        <f>IFERROR(IF(ROUND(_xlfn.XLOOKUP([1]Parameters!B1132,[1]Printers!L:L,[1]Printers!Q:Q,,0)*E1132/10,0)*10&lt;_xlfn.XLOOKUP([1]Parameters!B1132,[1]Printers!L:L,[1]Printers!P:P,,0),ROUND(_xlfn.XLOOKUP([1]Parameters!B1132,[1]Printers!L:L,[1]Printers!Q:Q,,0)*E1132/10,0)*10,_xlfn.XLOOKUP([1]Parameters!B1132,[1]Printers!L:L,[1]Printers!P:P,,0)),"")</f>
        <v>20</v>
      </c>
      <c r="G1132" cm="1">
        <f t="array" ref="G1132">IFERROR(IF(ROW()-1&gt;COUNTA([1]!T_Printers[Printers])*COUNTA([1]!T_Resins[Resins]),"",_xlfn.IFS(ROUND(VLOOKUP(C1132,[1]!T_Resins[#Data],3,FALSE)/VLOOKUP(A1132,[1]!T_Printers[#Data],5,FALSE),1)&lt;=_xlfn.XLOOKUP(B1132,[1]Printers!L:L,[1]Printers!O:O,1,0,),ROUND(VLOOKUP(C1132,[1]!T_Resins[#Data],3,FALSE)/VLOOKUP(A1132,[1]!T_Printers[#Data],5,FALSE),1),ROUND(VLOOKUP(C1132,[1]!T_Resins[#Data],3,FALSE)/VLOOKUP(A1132,[1]!T_Printers[#Data],5,FALSE),1)&gt;_xlfn.XLOOKUP(B1132,[1]Printers!L:L,[1]Printers!O:O,1,0,),10)),"")</f>
        <v>2.4</v>
      </c>
      <c r="H1132">
        <f>IFERROR(IF(ROUND(_xlfn.XLOOKUP([1]Parameters!B1132,[1]Printers!L:L,[1]Printers!Q:Q,,0)*G1132/10,0)*10&lt;_xlfn.XLOOKUP([1]Parameters!B1132,[1]Printers!L:L,[1]Printers!P:P,,0),ROUND(_xlfn.XLOOKUP([1]Parameters!B1132,[1]Printers!L:L,[1]Printers!Q:Q,,0)*G1132/10,0)*10,_xlfn.XLOOKUP([1]Parameters!B1132,[1]Printers!L:L,[1]Printers!P:P,,0)),"")</f>
        <v>20</v>
      </c>
      <c r="I1132" s="3" t="str" cm="1">
        <f t="array" ref="I1132">IFERROR(IF(ROW()-1&gt;COUNTA([1]!T_Printers[Printers])*COUNTA([1]!T_Resins[Resins]),"",_xlfn.IFS(ROUND(VLOOKUP(C1132,[1]!T_Resins[#Data],4,FALSE)/VLOOKUP(A1132,[1]!T_Printers[#Data],5,FALSE),1)&lt;=_xlfn.XLOOKUP(B1132,[1]Printers!L:L,[1]Printers!O:O,1,0,),ROUND(VLOOKUP(C1132,[1]!T_Resins[#Data],4,FALSE)/VLOOKUP(A1132,[1]!T_Printers[#Data],5,FALSE),1),ROUND(VLOOKUP(C1132,[1]!T_Resins[#Data],4,FALSE)/VLOOKUP(A1132,[1]!T_Printers[#Data],5,FALSE),1)&gt;_xlfn.XLOOKUP(B1132,[1]Printers!L:L,[1]Printers!O:O,1,0,),"")),"")</f>
        <v/>
      </c>
      <c r="J1132" t="str">
        <f>IFERROR(IF(ROUND(_xlfn.XLOOKUP([1]Parameters!B1132,[1]Printers!L:L,[1]Printers!Q:Q,,0)*I1132/10,0)*10&lt;_xlfn.XLOOKUP([1]Parameters!B1132,[1]Printers!L:L,[1]Printers!P:P,,0),ROUND(_xlfn.XLOOKUP([1]Parameters!B1132,[1]Printers!L:L,[1]Printers!Q:Q,,0)*I1132/10,0)*10,_xlfn.XLOOKUP([1]Parameters!B1132,[1]Printers!L:L,[1]Printers!P:P,,0)),"")</f>
        <v/>
      </c>
      <c r="K1132">
        <f>IF(SUM(E1132:J1132)&lt;&gt;0,VLOOKUP(A1132,[1]!T_Printers[#Data],10,FALSE)+VLOOKUP(C1132,[1]!T_Resins[#Data],10,FALSE),"")</f>
        <v>3</v>
      </c>
      <c r="L1132">
        <f>IF(SUM(E1132:J1132)&lt;&gt;0,VLOOKUP(A1132,[1]!T_Printers[#Data],11,FALSE),"")</f>
        <v>5</v>
      </c>
      <c r="M1132">
        <f>IF(SUM(E1132:J1132)&lt;&gt;0,VLOOKUP(C1132,[1]!T_Resins[#Data],8,FALSE),"")</f>
        <v>60</v>
      </c>
      <c r="N1132">
        <f>IF(_xlfn.XLOOKUP(B1132,[1]Printers!$L:$L,[1]Printers!$R:$R,0,0)&gt;0,[1]Parameters!M1132,IF(SUM(E1132:J1132)&lt;&gt;0,VLOOKUP(C1132,[1]!T_Resins[#Data],9,FALSE),""))</f>
        <v>60</v>
      </c>
      <c r="O1132" t="str">
        <f t="shared" si="17"/>
        <v>CrealityHalotOnePlus</v>
      </c>
    </row>
    <row r="1133" spans="1:15" x14ac:dyDescent="0.25">
      <c r="A1133" t="str">
        <f t="array" ref="A1133">IF(ROW()-1&gt;COUNTA([1]!T_Printers[Printers])*COUNTA([1]!T_Resins[Resins]),"",INDEX([1]!T_Printers[Printers],INT((ROW()-2)/COUNTA([1]!T_Resins[Resins])+1)))</f>
        <v>Creality Halot One Plus</v>
      </c>
      <c r="B1133" t="str">
        <f>_xlfn.XLOOKUP(A1133,[1]!T_Printers[Printers],[1]!T_Printers[Icon link],,0)</f>
        <v>CrealityHalotOnePlus</v>
      </c>
      <c r="C1133" t="str">
        <f t="array" ref="C1133">IF(ROW()-1&gt;COUNTA([1]!T_Printers[Printers])*COUNTA([1]!T_Resins[Resins]),"",INDEX([1]!T_Resins[Resins],MOD(ROW()-2,COUNTA([1]!T_Resins[Resins]))+1))</f>
        <v>Industrial PP-Like</v>
      </c>
      <c r="D1133">
        <f>IF(SUM(E1133:J1133)&lt;&gt;0,IF(ROW()-1&gt;COUNTA([1]!T_Printers[Printers])*COUNTA([1]!T_Resins[Resins]),"",2),"")</f>
        <v>2</v>
      </c>
      <c r="E1133" cm="1">
        <f t="array" ref="E1133">IFERROR(IF(ROW()-1&gt;COUNTA([1]!T_Printers[Printers])*COUNTA([1]!T_Resins[Resins]),"",_xlfn.IFS(ROUND(VLOOKUP(C1133,[1]!T_Resins[#Data],2,FALSE)/VLOOKUP(A1133,[1]!T_Printers[#Data],5,FALSE),1)&lt;=_xlfn.XLOOKUP(B1133,[1]Printers!L:L,[1]Printers!O:O,1,0,),ROUND(VLOOKUP(C1133,[1]!T_Resins[#Data],2,FALSE)/VLOOKUP(A1133,[1]!T_Printers[#Data],5,FALSE),1),ROUND(VLOOKUP(C1133,[1]!T_Resins[#Data],2,FALSE)/VLOOKUP(A1133,[1]!T_Printers[#Data],5,FALSE),1)&gt;_xlfn.XLOOKUP(B1133,[1]Printers!L:L,[1]Printers!O:O,1,0,),10)),"Используйте слой 100 мкм")</f>
        <v>7.3</v>
      </c>
      <c r="F1133">
        <f>IFERROR(IF(ROUND(_xlfn.XLOOKUP([1]Parameters!B1133,[1]Printers!L:L,[1]Printers!Q:Q,,0)*E1133/10,0)*10&lt;_xlfn.XLOOKUP([1]Parameters!B1133,[1]Printers!L:L,[1]Printers!P:P,,0),ROUND(_xlfn.XLOOKUP([1]Parameters!B1133,[1]Printers!L:L,[1]Printers!Q:Q,,0)*E1133/10,0)*10,_xlfn.XLOOKUP([1]Parameters!B1133,[1]Printers!L:L,[1]Printers!P:P,,0)),"")</f>
        <v>70</v>
      </c>
      <c r="G1133" cm="1">
        <f t="array" ref="G1133">IFERROR(IF(ROW()-1&gt;COUNTA([1]!T_Printers[Printers])*COUNTA([1]!T_Resins[Resins]),"",_xlfn.IFS(ROUND(VLOOKUP(C1133,[1]!T_Resins[#Data],3,FALSE)/VLOOKUP(A1133,[1]!T_Printers[#Data],5,FALSE),1)&lt;=_xlfn.XLOOKUP(B1133,[1]Printers!L:L,[1]Printers!O:O,1,0,),ROUND(VLOOKUP(C1133,[1]!T_Resins[#Data],3,FALSE)/VLOOKUP(A1133,[1]!T_Printers[#Data],5,FALSE),1),ROUND(VLOOKUP(C1133,[1]!T_Resins[#Data],3,FALSE)/VLOOKUP(A1133,[1]!T_Printers[#Data],5,FALSE),1)&gt;_xlfn.XLOOKUP(B1133,[1]Printers!L:L,[1]Printers!O:O,1,0,),10)),"")</f>
        <v>9.1</v>
      </c>
      <c r="H1133">
        <f>IFERROR(IF(ROUND(_xlfn.XLOOKUP([1]Parameters!B1133,[1]Printers!L:L,[1]Printers!Q:Q,,0)*G1133/10,0)*10&lt;_xlfn.XLOOKUP([1]Parameters!B1133,[1]Printers!L:L,[1]Printers!P:P,,0),ROUND(_xlfn.XLOOKUP([1]Parameters!B1133,[1]Printers!L:L,[1]Printers!Q:Q,,0)*G1133/10,0)*10,_xlfn.XLOOKUP([1]Parameters!B1133,[1]Printers!L:L,[1]Printers!P:P,,0)),"")</f>
        <v>70</v>
      </c>
      <c r="I1133" s="3" t="str" cm="1">
        <f t="array" ref="I1133">IFERROR(IF(ROW()-1&gt;COUNTA([1]!T_Printers[Printers])*COUNTA([1]!T_Resins[Resins]),"",_xlfn.IFS(ROUND(VLOOKUP(C1133,[1]!T_Resins[#Data],4,FALSE)/VLOOKUP(A1133,[1]!T_Printers[#Data],5,FALSE),1)&lt;=_xlfn.XLOOKUP(B1133,[1]Printers!L:L,[1]Printers!O:O,1,0,),ROUND(VLOOKUP(C1133,[1]!T_Resins[#Data],4,FALSE)/VLOOKUP(A1133,[1]!T_Printers[#Data],5,FALSE),1),ROUND(VLOOKUP(C1133,[1]!T_Resins[#Data],4,FALSE)/VLOOKUP(A1133,[1]!T_Printers[#Data],5,FALSE),1)&gt;_xlfn.XLOOKUP(B1133,[1]Printers!L:L,[1]Printers!O:O,1,0,),"")),"")</f>
        <v/>
      </c>
      <c r="J1133" t="str">
        <f>IFERROR(IF(ROUND(_xlfn.XLOOKUP([1]Parameters!B1133,[1]Printers!L:L,[1]Printers!Q:Q,,0)*I1133/10,0)*10&lt;_xlfn.XLOOKUP([1]Parameters!B1133,[1]Printers!L:L,[1]Printers!P:P,,0),ROUND(_xlfn.XLOOKUP([1]Parameters!B1133,[1]Printers!L:L,[1]Printers!Q:Q,,0)*I1133/10,0)*10,_xlfn.XLOOKUP([1]Parameters!B1133,[1]Printers!L:L,[1]Printers!P:P,,0)),"")</f>
        <v/>
      </c>
      <c r="K1133">
        <f>IF(SUM(E1133:J1133)&lt;&gt;0,VLOOKUP(A1133,[1]!T_Printers[#Data],10,FALSE)+VLOOKUP(C1133,[1]!T_Resins[#Data],10,FALSE),"")</f>
        <v>3</v>
      </c>
      <c r="L1133">
        <f>IF(SUM(E1133:J1133)&lt;&gt;0,VLOOKUP(A1133,[1]!T_Printers[#Data],11,FALSE),"")</f>
        <v>5</v>
      </c>
      <c r="M1133">
        <f>IF(SUM(E1133:J1133)&lt;&gt;0,VLOOKUP(C1133,[1]!T_Resins[#Data],8,FALSE),"")</f>
        <v>60</v>
      </c>
      <c r="N1133">
        <f>IF(_xlfn.XLOOKUP(B1133,[1]Printers!$L:$L,[1]Printers!$R:$R,0,0)&gt;0,[1]Parameters!M1133,IF(SUM(E1133:J1133)&lt;&gt;0,VLOOKUP(C1133,[1]!T_Resins[#Data],9,FALSE),""))</f>
        <v>60</v>
      </c>
      <c r="O1133" t="str">
        <f t="shared" si="17"/>
        <v>CrealityHalotOnePlus</v>
      </c>
    </row>
    <row r="1134" spans="1:15" x14ac:dyDescent="0.25">
      <c r="A1134" t="str">
        <f t="array" ref="A1134">IF(ROW()-1&gt;COUNTA([1]!T_Printers[Printers])*COUNTA([1]!T_Resins[Resins]),"",INDEX([1]!T_Printers[Printers],INT((ROW()-2)/COUNTA([1]!T_Resins[Resins])+1)))</f>
        <v>Creality Halot One Plus</v>
      </c>
      <c r="B1134" t="str">
        <f>_xlfn.XLOOKUP(A1134,[1]!T_Printers[Printers],[1]!T_Printers[Icon link],,0)</f>
        <v>CrealityHalotOnePlus</v>
      </c>
      <c r="C1134" t="str">
        <f t="array" ref="C1134">IF(ROW()-1&gt;COUNTA([1]!T_Printers[Printers])*COUNTA([1]!T_Resins[Resins]),"",INDEX([1]!T_Resins[Resins],MOD(ROW()-2,COUNTA([1]!T_Resins[Resins]))+1))</f>
        <v>Industrial Rigid Black</v>
      </c>
      <c r="D1134">
        <f>IF(SUM(E1134:J1134)&lt;&gt;0,IF(ROW()-1&gt;COUNTA([1]!T_Printers[Printers])*COUNTA([1]!T_Resins[Resins]),"",2),"")</f>
        <v>2</v>
      </c>
      <c r="E1134" cm="1">
        <f t="array" ref="E1134">IFERROR(IF(ROW()-1&gt;COUNTA([1]!T_Printers[Printers])*COUNTA([1]!T_Resins[Resins]),"",_xlfn.IFS(ROUND(VLOOKUP(C1134,[1]!T_Resins[#Data],2,FALSE)/VLOOKUP(A1134,[1]!T_Printers[#Data],5,FALSE),1)&lt;=_xlfn.XLOOKUP(B1134,[1]Printers!L:L,[1]Printers!O:O,1,0,),ROUND(VLOOKUP(C1134,[1]!T_Resins[#Data],2,FALSE)/VLOOKUP(A1134,[1]!T_Printers[#Data],5,FALSE),1),ROUND(VLOOKUP(C1134,[1]!T_Resins[#Data],2,FALSE)/VLOOKUP(A1134,[1]!T_Printers[#Data],5,FALSE),1)&gt;_xlfn.XLOOKUP(B1134,[1]Printers!L:L,[1]Printers!O:O,1,0,),10)),"Используйте слой 100 мкм")</f>
        <v>6.7</v>
      </c>
      <c r="F1134">
        <f>IFERROR(IF(ROUND(_xlfn.XLOOKUP([1]Parameters!B1134,[1]Printers!L:L,[1]Printers!Q:Q,,0)*E1134/10,0)*10&lt;_xlfn.XLOOKUP([1]Parameters!B1134,[1]Printers!L:L,[1]Printers!P:P,,0),ROUND(_xlfn.XLOOKUP([1]Parameters!B1134,[1]Printers!L:L,[1]Printers!Q:Q,,0)*E1134/10,0)*10,_xlfn.XLOOKUP([1]Parameters!B1134,[1]Printers!L:L,[1]Printers!P:P,,0)),"")</f>
        <v>60</v>
      </c>
      <c r="G1134" cm="1">
        <f t="array" ref="G1134">IFERROR(IF(ROW()-1&gt;COUNTA([1]!T_Printers[Printers])*COUNTA([1]!T_Resins[Resins]),"",_xlfn.IFS(ROUND(VLOOKUP(C1134,[1]!T_Resins[#Data],3,FALSE)/VLOOKUP(A1134,[1]!T_Printers[#Data],5,FALSE),1)&lt;=_xlfn.XLOOKUP(B1134,[1]Printers!L:L,[1]Printers!O:O,1,0,),ROUND(VLOOKUP(C1134,[1]!T_Resins[#Data],3,FALSE)/VLOOKUP(A1134,[1]!T_Printers[#Data],5,FALSE),1),ROUND(VLOOKUP(C1134,[1]!T_Resins[#Data],3,FALSE)/VLOOKUP(A1134,[1]!T_Printers[#Data],5,FALSE),1)&gt;_xlfn.XLOOKUP(B1134,[1]Printers!L:L,[1]Printers!O:O,1,0,),10)),"")</f>
        <v>8.8000000000000007</v>
      </c>
      <c r="H1134">
        <f>IFERROR(IF(ROUND(_xlfn.XLOOKUP([1]Parameters!B1134,[1]Printers!L:L,[1]Printers!Q:Q,,0)*G1134/10,0)*10&lt;_xlfn.XLOOKUP([1]Parameters!B1134,[1]Printers!L:L,[1]Printers!P:P,,0),ROUND(_xlfn.XLOOKUP([1]Parameters!B1134,[1]Printers!L:L,[1]Printers!Q:Q,,0)*G1134/10,0)*10,_xlfn.XLOOKUP([1]Parameters!B1134,[1]Printers!L:L,[1]Printers!P:P,,0)),"")</f>
        <v>70</v>
      </c>
      <c r="I1134" s="3" t="str" cm="1">
        <f t="array" ref="I1134">IFERROR(IF(ROW()-1&gt;COUNTA([1]!T_Printers[Printers])*COUNTA([1]!T_Resins[Resins]),"",_xlfn.IFS(ROUND(VLOOKUP(C1134,[1]!T_Resins[#Data],4,FALSE)/VLOOKUP(A1134,[1]!T_Printers[#Data],5,FALSE),1)&lt;=_xlfn.XLOOKUP(B1134,[1]Printers!L:L,[1]Printers!O:O,1,0,),ROUND(VLOOKUP(C1134,[1]!T_Resins[#Data],4,FALSE)/VLOOKUP(A1134,[1]!T_Printers[#Data],5,FALSE),1),ROUND(VLOOKUP(C1134,[1]!T_Resins[#Data],4,FALSE)/VLOOKUP(A1134,[1]!T_Printers[#Data],5,FALSE),1)&gt;_xlfn.XLOOKUP(B1134,[1]Printers!L:L,[1]Printers!O:O,1,0,),"")),"")</f>
        <v/>
      </c>
      <c r="J1134" t="str">
        <f>IFERROR(IF(ROUND(_xlfn.XLOOKUP([1]Parameters!B1134,[1]Printers!L:L,[1]Printers!Q:Q,,0)*I1134/10,0)*10&lt;_xlfn.XLOOKUP([1]Parameters!B1134,[1]Printers!L:L,[1]Printers!P:P,,0),ROUND(_xlfn.XLOOKUP([1]Parameters!B1134,[1]Printers!L:L,[1]Printers!Q:Q,,0)*I1134/10,0)*10,_xlfn.XLOOKUP([1]Parameters!B1134,[1]Printers!L:L,[1]Printers!P:P,,0)),"")</f>
        <v/>
      </c>
      <c r="K1134">
        <f>IF(SUM(E1134:J1134)&lt;&gt;0,VLOOKUP(A1134,[1]!T_Printers[#Data],10,FALSE)+VLOOKUP(C1134,[1]!T_Resins[#Data],10,FALSE),"")</f>
        <v>3</v>
      </c>
      <c r="L1134">
        <f>IF(SUM(E1134:J1134)&lt;&gt;0,VLOOKUP(A1134,[1]!T_Printers[#Data],11,FALSE),"")</f>
        <v>5</v>
      </c>
      <c r="M1134">
        <f>IF(SUM(E1134:J1134)&lt;&gt;0,VLOOKUP(C1134,[1]!T_Resins[#Data],8,FALSE),"")</f>
        <v>120</v>
      </c>
      <c r="N1134">
        <f>IF(_xlfn.XLOOKUP(B1134,[1]Printers!$L:$L,[1]Printers!$R:$R,0,0)&gt;0,[1]Parameters!M1134,IF(SUM(E1134:J1134)&lt;&gt;0,VLOOKUP(C1134,[1]!T_Resins[#Data],9,FALSE),""))</f>
        <v>120</v>
      </c>
      <c r="O1134" t="str">
        <f t="shared" si="17"/>
        <v>CrealityHalotOnePlus</v>
      </c>
    </row>
    <row r="1135" spans="1:15" x14ac:dyDescent="0.25">
      <c r="A1135" t="str">
        <f t="array" ref="A1135">IF(ROW()-1&gt;COUNTA([1]!T_Printers[Printers])*COUNTA([1]!T_Resins[Resins]),"",INDEX([1]!T_Printers[Printers],INT((ROW()-2)/COUNTA([1]!T_Resins[Resins])+1)))</f>
        <v>Creality Halot One Plus</v>
      </c>
      <c r="B1135" t="str">
        <f>_xlfn.XLOOKUP(A1135,[1]!T_Printers[Printers],[1]!T_Printers[Icon link],,0)</f>
        <v>CrealityHalotOnePlus</v>
      </c>
      <c r="C1135" t="str">
        <f t="array" ref="C1135">IF(ROW()-1&gt;COUNTA([1]!T_Printers[Printers])*COUNTA([1]!T_Resins[Resins]),"",INDEX([1]!T_Resins[Resins],MOD(ROW()-2,COUNTA([1]!T_Resins[Resins]))+1))</f>
        <v>Industrial Rigid Clear</v>
      </c>
      <c r="D1135">
        <f>IF(SUM(E1135:J1135)&lt;&gt;0,IF(ROW()-1&gt;COUNTA([1]!T_Printers[Printers])*COUNTA([1]!T_Resins[Resins]),"",2),"")</f>
        <v>2</v>
      </c>
      <c r="E1135" cm="1">
        <f t="array" ref="E1135">IFERROR(IF(ROW()-1&gt;COUNTA([1]!T_Printers[Printers])*COUNTA([1]!T_Resins[Resins]),"",_xlfn.IFS(ROUND(VLOOKUP(C1135,[1]!T_Resins[#Data],2,FALSE)/VLOOKUP(A1135,[1]!T_Printers[#Data],5,FALSE),1)&lt;=_xlfn.XLOOKUP(B1135,[1]Printers!L:L,[1]Printers!O:O,1,0,),ROUND(VLOOKUP(C1135,[1]!T_Resins[#Data],2,FALSE)/VLOOKUP(A1135,[1]!T_Printers[#Data],5,FALSE),1),ROUND(VLOOKUP(C1135,[1]!T_Resins[#Data],2,FALSE)/VLOOKUP(A1135,[1]!T_Printers[#Data],5,FALSE),1)&gt;_xlfn.XLOOKUP(B1135,[1]Printers!L:L,[1]Printers!O:O,1,0,),10)),"Используйте слой 100 мкм")</f>
        <v>7.3</v>
      </c>
      <c r="F1135">
        <f>IFERROR(IF(ROUND(_xlfn.XLOOKUP([1]Parameters!B1135,[1]Printers!L:L,[1]Printers!Q:Q,,0)*E1135/10,0)*10&lt;_xlfn.XLOOKUP([1]Parameters!B1135,[1]Printers!L:L,[1]Printers!P:P,,0),ROUND(_xlfn.XLOOKUP([1]Parameters!B1135,[1]Printers!L:L,[1]Printers!Q:Q,,0)*E1135/10,0)*10,_xlfn.XLOOKUP([1]Parameters!B1135,[1]Printers!L:L,[1]Printers!P:P,,0)),"")</f>
        <v>70</v>
      </c>
      <c r="G1135" cm="1">
        <f t="array" ref="G1135">IFERROR(IF(ROW()-1&gt;COUNTA([1]!T_Printers[Printers])*COUNTA([1]!T_Resins[Resins]),"",_xlfn.IFS(ROUND(VLOOKUP(C1135,[1]!T_Resins[#Data],3,FALSE)/VLOOKUP(A1135,[1]!T_Printers[#Data],5,FALSE),1)&lt;=_xlfn.XLOOKUP(B1135,[1]Printers!L:L,[1]Printers!O:O,1,0,),ROUND(VLOOKUP(C1135,[1]!T_Resins[#Data],3,FALSE)/VLOOKUP(A1135,[1]!T_Printers[#Data],5,FALSE),1),ROUND(VLOOKUP(C1135,[1]!T_Resins[#Data],3,FALSE)/VLOOKUP(A1135,[1]!T_Printers[#Data],5,FALSE),1)&gt;_xlfn.XLOOKUP(B1135,[1]Printers!L:L,[1]Printers!O:O,1,0,),10)),"")</f>
        <v>9.5</v>
      </c>
      <c r="H1135">
        <f>IFERROR(IF(ROUND(_xlfn.XLOOKUP([1]Parameters!B1135,[1]Printers!L:L,[1]Printers!Q:Q,,0)*G1135/10,0)*10&lt;_xlfn.XLOOKUP([1]Parameters!B1135,[1]Printers!L:L,[1]Printers!P:P,,0),ROUND(_xlfn.XLOOKUP([1]Parameters!B1135,[1]Printers!L:L,[1]Printers!Q:Q,,0)*G1135/10,0)*10,_xlfn.XLOOKUP([1]Parameters!B1135,[1]Printers!L:L,[1]Printers!P:P,,0)),"")</f>
        <v>70</v>
      </c>
      <c r="I1135" s="3" t="str" cm="1">
        <f t="array" ref="I1135">IFERROR(IF(ROW()-1&gt;COUNTA([1]!T_Printers[Printers])*COUNTA([1]!T_Resins[Resins]),"",_xlfn.IFS(ROUND(VLOOKUP(C1135,[1]!T_Resins[#Data],4,FALSE)/VLOOKUP(A1135,[1]!T_Printers[#Data],5,FALSE),1)&lt;=_xlfn.XLOOKUP(B1135,[1]Printers!L:L,[1]Printers!O:O,1,0,),ROUND(VLOOKUP(C1135,[1]!T_Resins[#Data],4,FALSE)/VLOOKUP(A1135,[1]!T_Printers[#Data],5,FALSE),1),ROUND(VLOOKUP(C1135,[1]!T_Resins[#Data],4,FALSE)/VLOOKUP(A1135,[1]!T_Printers[#Data],5,FALSE),1)&gt;_xlfn.XLOOKUP(B1135,[1]Printers!L:L,[1]Printers!O:O,1,0,),"")),"")</f>
        <v/>
      </c>
      <c r="J1135" t="str">
        <f>IFERROR(IF(ROUND(_xlfn.XLOOKUP([1]Parameters!B1135,[1]Printers!L:L,[1]Printers!Q:Q,,0)*I1135/10,0)*10&lt;_xlfn.XLOOKUP([1]Parameters!B1135,[1]Printers!L:L,[1]Printers!P:P,,0),ROUND(_xlfn.XLOOKUP([1]Parameters!B1135,[1]Printers!L:L,[1]Printers!Q:Q,,0)*I1135/10,0)*10,_xlfn.XLOOKUP([1]Parameters!B1135,[1]Printers!L:L,[1]Printers!P:P,,0)),"")</f>
        <v/>
      </c>
      <c r="K1135">
        <f>IF(SUM(E1135:J1135)&lt;&gt;0,VLOOKUP(A1135,[1]!T_Printers[#Data],10,FALSE)+VLOOKUP(C1135,[1]!T_Resins[#Data],10,FALSE),"")</f>
        <v>3</v>
      </c>
      <c r="L1135">
        <f>IF(SUM(E1135:J1135)&lt;&gt;0,VLOOKUP(A1135,[1]!T_Printers[#Data],11,FALSE),"")</f>
        <v>5</v>
      </c>
      <c r="M1135">
        <f>IF(SUM(E1135:J1135)&lt;&gt;0,VLOOKUP(C1135,[1]!T_Resins[#Data],8,FALSE),"")</f>
        <v>120</v>
      </c>
      <c r="N1135">
        <f>IF(_xlfn.XLOOKUP(B1135,[1]Printers!$L:$L,[1]Printers!$R:$R,0,0)&gt;0,[1]Parameters!M1135,IF(SUM(E1135:J1135)&lt;&gt;0,VLOOKUP(C1135,[1]!T_Resins[#Data],9,FALSE),""))</f>
        <v>120</v>
      </c>
      <c r="O1135" t="str">
        <f t="shared" si="17"/>
        <v>CrealityHalotOnePlus</v>
      </c>
    </row>
    <row r="1136" spans="1:15" x14ac:dyDescent="0.25">
      <c r="A1136" t="str">
        <f t="array" ref="A1136">IF(ROW()-1&gt;COUNTA([1]!T_Printers[Printers])*COUNTA([1]!T_Resins[Resins]),"",INDEX([1]!T_Printers[Printers],INT((ROW()-2)/COUNTA([1]!T_Resins[Resins])+1)))</f>
        <v>Creality Halot One Plus</v>
      </c>
      <c r="B1136" t="str">
        <f>_xlfn.XLOOKUP(A1136,[1]!T_Printers[Printers],[1]!T_Printers[Icon link],,0)</f>
        <v>CrealityHalotOnePlus</v>
      </c>
      <c r="C1136" t="str">
        <f t="array" ref="C1136">IF(ROW()-1&gt;COUNTA([1]!T_Printers[Printers])*COUNTA([1]!T_Resins[Resins]),"",INDEX([1]!T_Resins[Resins],MOD(ROW()-2,COUNTA([1]!T_Resins[Resins]))+1))</f>
        <v>Tough Black</v>
      </c>
      <c r="D1136">
        <f>IF(SUM(E1136:J1136)&lt;&gt;0,IF(ROW()-1&gt;COUNTA([1]!T_Printers[Printers])*COUNTA([1]!T_Resins[Resins]),"",2),"")</f>
        <v>2</v>
      </c>
      <c r="E1136" cm="1">
        <f t="array" ref="E1136">IFERROR(IF(ROW()-1&gt;COUNTA([1]!T_Printers[Printers])*COUNTA([1]!T_Resins[Resins]),"",_xlfn.IFS(ROUND(VLOOKUP(C1136,[1]!T_Resins[#Data],2,FALSE)/VLOOKUP(A1136,[1]!T_Printers[#Data],5,FALSE),1)&lt;=_xlfn.XLOOKUP(B1136,[1]Printers!L:L,[1]Printers!O:O,1,0,),ROUND(VLOOKUP(C1136,[1]!T_Resins[#Data],2,FALSE)/VLOOKUP(A1136,[1]!T_Printers[#Data],5,FALSE),1),ROUND(VLOOKUP(C1136,[1]!T_Resins[#Data],2,FALSE)/VLOOKUP(A1136,[1]!T_Printers[#Data],5,FALSE),1)&gt;_xlfn.XLOOKUP(B1136,[1]Printers!L:L,[1]Printers!O:O,1,0,),10)),"Используйте слой 100 мкм")</f>
        <v>3.5</v>
      </c>
      <c r="F1136">
        <f>IFERROR(IF(ROUND(_xlfn.XLOOKUP([1]Parameters!B1136,[1]Printers!L:L,[1]Printers!Q:Q,,0)*E1136/10,0)*10&lt;_xlfn.XLOOKUP([1]Parameters!B1136,[1]Printers!L:L,[1]Printers!P:P,,0),ROUND(_xlfn.XLOOKUP([1]Parameters!B1136,[1]Printers!L:L,[1]Printers!Q:Q,,0)*E1136/10,0)*10,_xlfn.XLOOKUP([1]Parameters!B1136,[1]Printers!L:L,[1]Printers!P:P,,0)),"")</f>
        <v>30</v>
      </c>
      <c r="G1136" cm="1">
        <f t="array" ref="G1136">IFERROR(IF(ROW()-1&gt;COUNTA([1]!T_Printers[Printers])*COUNTA([1]!T_Resins[Resins]),"",_xlfn.IFS(ROUND(VLOOKUP(C1136,[1]!T_Resins[#Data],3,FALSE)/VLOOKUP(A1136,[1]!T_Printers[#Data],5,FALSE),1)&lt;=_xlfn.XLOOKUP(B1136,[1]Printers!L:L,[1]Printers!O:O,1,0,),ROUND(VLOOKUP(C1136,[1]!T_Resins[#Data],3,FALSE)/VLOOKUP(A1136,[1]!T_Printers[#Data],5,FALSE),1),ROUND(VLOOKUP(C1136,[1]!T_Resins[#Data],3,FALSE)/VLOOKUP(A1136,[1]!T_Printers[#Data],5,FALSE),1)&gt;_xlfn.XLOOKUP(B1136,[1]Printers!L:L,[1]Printers!O:O,1,0,),10)),"")</f>
        <v>4.0999999999999996</v>
      </c>
      <c r="H1136">
        <f>IFERROR(IF(ROUND(_xlfn.XLOOKUP([1]Parameters!B1136,[1]Printers!L:L,[1]Printers!Q:Q,,0)*G1136/10,0)*10&lt;_xlfn.XLOOKUP([1]Parameters!B1136,[1]Printers!L:L,[1]Printers!P:P,,0),ROUND(_xlfn.XLOOKUP([1]Parameters!B1136,[1]Printers!L:L,[1]Printers!Q:Q,,0)*G1136/10,0)*10,_xlfn.XLOOKUP([1]Parameters!B1136,[1]Printers!L:L,[1]Printers!P:P,,0)),"")</f>
        <v>40</v>
      </c>
      <c r="I1136" s="3" t="str" cm="1">
        <f t="array" ref="I1136">IFERROR(IF(ROW()-1&gt;COUNTA([1]!T_Printers[Printers])*COUNTA([1]!T_Resins[Resins]),"",_xlfn.IFS(ROUND(VLOOKUP(C1136,[1]!T_Resins[#Data],4,FALSE)/VLOOKUP(A1136,[1]!T_Printers[#Data],5,FALSE),1)&lt;=_xlfn.XLOOKUP(B1136,[1]Printers!L:L,[1]Printers!O:O,1,0,),ROUND(VLOOKUP(C1136,[1]!T_Resins[#Data],4,FALSE)/VLOOKUP(A1136,[1]!T_Printers[#Data],5,FALSE),1),ROUND(VLOOKUP(C1136,[1]!T_Resins[#Data],4,FALSE)/VLOOKUP(A1136,[1]!T_Printers[#Data],5,FALSE),1)&gt;_xlfn.XLOOKUP(B1136,[1]Printers!L:L,[1]Printers!O:O,1,0,),"")),"")</f>
        <v/>
      </c>
      <c r="J1136" t="str">
        <f>IFERROR(IF(ROUND(_xlfn.XLOOKUP([1]Parameters!B1136,[1]Printers!L:L,[1]Printers!Q:Q,,0)*I1136/10,0)*10&lt;_xlfn.XLOOKUP([1]Parameters!B1136,[1]Printers!L:L,[1]Printers!P:P,,0),ROUND(_xlfn.XLOOKUP([1]Parameters!B1136,[1]Printers!L:L,[1]Printers!Q:Q,,0)*I1136/10,0)*10,_xlfn.XLOOKUP([1]Parameters!B1136,[1]Printers!L:L,[1]Printers!P:P,,0)),"")</f>
        <v/>
      </c>
      <c r="K1136">
        <f>IF(SUM(E1136:J1136)&lt;&gt;0,VLOOKUP(A1136,[1]!T_Printers[#Data],10,FALSE)+VLOOKUP(C1136,[1]!T_Resins[#Data],10,FALSE),"")</f>
        <v>3</v>
      </c>
      <c r="L1136">
        <f>IF(SUM(E1136:J1136)&lt;&gt;0,VLOOKUP(A1136,[1]!T_Printers[#Data],11,FALSE),"")</f>
        <v>5</v>
      </c>
      <c r="M1136">
        <f>IF(SUM(E1136:J1136)&lt;&gt;0,VLOOKUP(C1136,[1]!T_Resins[#Data],8,FALSE),"")</f>
        <v>120</v>
      </c>
      <c r="N1136">
        <f>IF(_xlfn.XLOOKUP(B1136,[1]Printers!$L:$L,[1]Printers!$R:$R,0,0)&gt;0,[1]Parameters!M1136,IF(SUM(E1136:J1136)&lt;&gt;0,VLOOKUP(C1136,[1]!T_Resins[#Data],9,FALSE),""))</f>
        <v>120</v>
      </c>
      <c r="O1136" t="str">
        <f t="shared" si="17"/>
        <v>CrealityHalotOnePlus</v>
      </c>
    </row>
    <row r="1137" spans="1:15" x14ac:dyDescent="0.25">
      <c r="A1137" t="str">
        <f t="array" ref="A1137">IF(ROW()-1&gt;COUNTA([1]!T_Printers[Printers])*COUNTA([1]!T_Resins[Resins]),"",INDEX([1]!T_Printers[Printers],INT((ROW()-2)/COUNTA([1]!T_Resins[Resins])+1)))</f>
        <v>Creality Halot One Plus</v>
      </c>
      <c r="B1137" t="str">
        <f>_xlfn.XLOOKUP(A1137,[1]!T_Printers[Printers],[1]!T_Printers[Icon link],,0)</f>
        <v>CrealityHalotOnePlus</v>
      </c>
      <c r="C1137" t="str">
        <f t="array" ref="C1137">IF(ROW()-1&gt;COUNTA([1]!T_Printers[Printers])*COUNTA([1]!T_Resins[Resins]),"",INDEX([1]!T_Resins[Resins],MOD(ROW()-2,COUNTA([1]!T_Resins[Resins]))+1))</f>
        <v>Tough Grey</v>
      </c>
      <c r="D1137">
        <f>IF(SUM(E1137:J1137)&lt;&gt;0,IF(ROW()-1&gt;COUNTA([1]!T_Printers[Printers])*COUNTA([1]!T_Resins[Resins]),"",2),"")</f>
        <v>2</v>
      </c>
      <c r="E1137" cm="1">
        <f t="array" ref="E1137">IFERROR(IF(ROW()-1&gt;COUNTA([1]!T_Printers[Printers])*COUNTA([1]!T_Resins[Resins]),"",_xlfn.IFS(ROUND(VLOOKUP(C1137,[1]!T_Resins[#Data],2,FALSE)/VLOOKUP(A1137,[1]!T_Printers[#Data],5,FALSE),1)&lt;=_xlfn.XLOOKUP(B1137,[1]Printers!L:L,[1]Printers!O:O,1,0,),ROUND(VLOOKUP(C1137,[1]!T_Resins[#Data],2,FALSE)/VLOOKUP(A1137,[1]!T_Printers[#Data],5,FALSE),1),ROUND(VLOOKUP(C1137,[1]!T_Resins[#Data],2,FALSE)/VLOOKUP(A1137,[1]!T_Printers[#Data],5,FALSE),1)&gt;_xlfn.XLOOKUP(B1137,[1]Printers!L:L,[1]Printers!O:O,1,0,),10)),"Используйте слой 100 мкм")</f>
        <v>3.5</v>
      </c>
      <c r="F1137">
        <f>IFERROR(IF(ROUND(_xlfn.XLOOKUP([1]Parameters!B1137,[1]Printers!L:L,[1]Printers!Q:Q,,0)*E1137/10,0)*10&lt;_xlfn.XLOOKUP([1]Parameters!B1137,[1]Printers!L:L,[1]Printers!P:P,,0),ROUND(_xlfn.XLOOKUP([1]Parameters!B1137,[1]Printers!L:L,[1]Printers!Q:Q,,0)*E1137/10,0)*10,_xlfn.XLOOKUP([1]Parameters!B1137,[1]Printers!L:L,[1]Printers!P:P,,0)),"")</f>
        <v>30</v>
      </c>
      <c r="G1137" cm="1">
        <f t="array" ref="G1137">IFERROR(IF(ROW()-1&gt;COUNTA([1]!T_Printers[Printers])*COUNTA([1]!T_Resins[Resins]),"",_xlfn.IFS(ROUND(VLOOKUP(C1137,[1]!T_Resins[#Data],3,FALSE)/VLOOKUP(A1137,[1]!T_Printers[#Data],5,FALSE),1)&lt;=_xlfn.XLOOKUP(B1137,[1]Printers!L:L,[1]Printers!O:O,1,0,),ROUND(VLOOKUP(C1137,[1]!T_Resins[#Data],3,FALSE)/VLOOKUP(A1137,[1]!T_Printers[#Data],5,FALSE),1),ROUND(VLOOKUP(C1137,[1]!T_Resins[#Data],3,FALSE)/VLOOKUP(A1137,[1]!T_Printers[#Data],5,FALSE),1)&gt;_xlfn.XLOOKUP(B1137,[1]Printers!L:L,[1]Printers!O:O,1,0,),10)),"")</f>
        <v>4.0999999999999996</v>
      </c>
      <c r="H1137">
        <f>IFERROR(IF(ROUND(_xlfn.XLOOKUP([1]Parameters!B1137,[1]Printers!L:L,[1]Printers!Q:Q,,0)*G1137/10,0)*10&lt;_xlfn.XLOOKUP([1]Parameters!B1137,[1]Printers!L:L,[1]Printers!P:P,,0),ROUND(_xlfn.XLOOKUP([1]Parameters!B1137,[1]Printers!L:L,[1]Printers!Q:Q,,0)*G1137/10,0)*10,_xlfn.XLOOKUP([1]Parameters!B1137,[1]Printers!L:L,[1]Printers!P:P,,0)),"")</f>
        <v>40</v>
      </c>
      <c r="I1137" s="3" t="str" cm="1">
        <f t="array" ref="I1137">IFERROR(IF(ROW()-1&gt;COUNTA([1]!T_Printers[Printers])*COUNTA([1]!T_Resins[Resins]),"",_xlfn.IFS(ROUND(VLOOKUP(C1137,[1]!T_Resins[#Data],4,FALSE)/VLOOKUP(A1137,[1]!T_Printers[#Data],5,FALSE),1)&lt;=_xlfn.XLOOKUP(B1137,[1]Printers!L:L,[1]Printers!O:O,1,0,),ROUND(VLOOKUP(C1137,[1]!T_Resins[#Data],4,FALSE)/VLOOKUP(A1137,[1]!T_Printers[#Data],5,FALSE),1),ROUND(VLOOKUP(C1137,[1]!T_Resins[#Data],4,FALSE)/VLOOKUP(A1137,[1]!T_Printers[#Data],5,FALSE),1)&gt;_xlfn.XLOOKUP(B1137,[1]Printers!L:L,[1]Printers!O:O,1,0,),"")),"")</f>
        <v/>
      </c>
      <c r="J1137" t="str">
        <f>IFERROR(IF(ROUND(_xlfn.XLOOKUP([1]Parameters!B1137,[1]Printers!L:L,[1]Printers!Q:Q,,0)*I1137/10,0)*10&lt;_xlfn.XLOOKUP([1]Parameters!B1137,[1]Printers!L:L,[1]Printers!P:P,,0),ROUND(_xlfn.XLOOKUP([1]Parameters!B1137,[1]Printers!L:L,[1]Printers!Q:Q,,0)*I1137/10,0)*10,_xlfn.XLOOKUP([1]Parameters!B1137,[1]Printers!L:L,[1]Printers!P:P,,0)),"")</f>
        <v/>
      </c>
      <c r="K1137">
        <f>IF(SUM(E1137:J1137)&lt;&gt;0,VLOOKUP(A1137,[1]!T_Printers[#Data],10,FALSE)+VLOOKUP(C1137,[1]!T_Resins[#Data],10,FALSE),"")</f>
        <v>3</v>
      </c>
      <c r="L1137">
        <f>IF(SUM(E1137:J1137)&lt;&gt;0,VLOOKUP(A1137,[1]!T_Printers[#Data],11,FALSE),"")</f>
        <v>5</v>
      </c>
      <c r="M1137">
        <f>IF(SUM(E1137:J1137)&lt;&gt;0,VLOOKUP(C1137,[1]!T_Resins[#Data],8,FALSE),"")</f>
        <v>120</v>
      </c>
      <c r="N1137">
        <f>IF(_xlfn.XLOOKUP(B1137,[1]Printers!$L:$L,[1]Printers!$R:$R,0,0)&gt;0,[1]Parameters!M1137,IF(SUM(E1137:J1137)&lt;&gt;0,VLOOKUP(C1137,[1]!T_Resins[#Data],9,FALSE),""))</f>
        <v>120</v>
      </c>
      <c r="O1137" t="str">
        <f t="shared" si="17"/>
        <v>CrealityHalotOnePlus</v>
      </c>
    </row>
    <row r="1138" spans="1:15" x14ac:dyDescent="0.25">
      <c r="A1138" t="str">
        <f t="array" ref="A1138">IF(ROW()-1&gt;COUNTA([1]!T_Printers[Printers])*COUNTA([1]!T_Resins[Resins]),"",INDEX([1]!T_Printers[Printers],INT((ROW()-2)/COUNTA([1]!T_Resins[Resins])+1)))</f>
        <v>Creality Halot One Plus</v>
      </c>
      <c r="B1138" t="str">
        <f>_xlfn.XLOOKUP(A1138,[1]!T_Printers[Printers],[1]!T_Printers[Icon link],,0)</f>
        <v>CrealityHalotOnePlus</v>
      </c>
      <c r="C1138" t="str">
        <f t="array" ref="C1138">IF(ROW()-1&gt;COUNTA([1]!T_Printers[Printers])*COUNTA([1]!T_Resins[Resins]),"",INDEX([1]!T_Resins[Resins],MOD(ROW()-2,COUNTA([1]!T_Resins[Resins]))+1))</f>
        <v>Tough White</v>
      </c>
      <c r="D1138">
        <f>IF(SUM(E1138:J1138)&lt;&gt;0,IF(ROW()-1&gt;COUNTA([1]!T_Printers[Printers])*COUNTA([1]!T_Resins[Resins]),"",2),"")</f>
        <v>2</v>
      </c>
      <c r="E1138" cm="1">
        <f t="array" ref="E1138">IFERROR(IF(ROW()-1&gt;COUNTA([1]!T_Printers[Printers])*COUNTA([1]!T_Resins[Resins]),"",_xlfn.IFS(ROUND(VLOOKUP(C1138,[1]!T_Resins[#Data],2,FALSE)/VLOOKUP(A1138,[1]!T_Printers[#Data],5,FALSE),1)&lt;=_xlfn.XLOOKUP(B1138,[1]Printers!L:L,[1]Printers!O:O,1,0,),ROUND(VLOOKUP(C1138,[1]!T_Resins[#Data],2,FALSE)/VLOOKUP(A1138,[1]!T_Printers[#Data],5,FALSE),1),ROUND(VLOOKUP(C1138,[1]!T_Resins[#Data],2,FALSE)/VLOOKUP(A1138,[1]!T_Printers[#Data],5,FALSE),1)&gt;_xlfn.XLOOKUP(B1138,[1]Printers!L:L,[1]Printers!O:O,1,0,),10)),"Используйте слой 100 мкм")</f>
        <v>3.5</v>
      </c>
      <c r="F1138">
        <f>IFERROR(IF(ROUND(_xlfn.XLOOKUP([1]Parameters!B1138,[1]Printers!L:L,[1]Printers!Q:Q,,0)*E1138/10,0)*10&lt;_xlfn.XLOOKUP([1]Parameters!B1138,[1]Printers!L:L,[1]Printers!P:P,,0),ROUND(_xlfn.XLOOKUP([1]Parameters!B1138,[1]Printers!L:L,[1]Printers!Q:Q,,0)*E1138/10,0)*10,_xlfn.XLOOKUP([1]Parameters!B1138,[1]Printers!L:L,[1]Printers!P:P,,0)),"")</f>
        <v>30</v>
      </c>
      <c r="G1138" cm="1">
        <f t="array" ref="G1138">IFERROR(IF(ROW()-1&gt;COUNTA([1]!T_Printers[Printers])*COUNTA([1]!T_Resins[Resins]),"",_xlfn.IFS(ROUND(VLOOKUP(C1138,[1]!T_Resins[#Data],3,FALSE)/VLOOKUP(A1138,[1]!T_Printers[#Data],5,FALSE),1)&lt;=_xlfn.XLOOKUP(B1138,[1]Printers!L:L,[1]Printers!O:O,1,0,),ROUND(VLOOKUP(C1138,[1]!T_Resins[#Data],3,FALSE)/VLOOKUP(A1138,[1]!T_Printers[#Data],5,FALSE),1),ROUND(VLOOKUP(C1138,[1]!T_Resins[#Data],3,FALSE)/VLOOKUP(A1138,[1]!T_Printers[#Data],5,FALSE),1)&gt;_xlfn.XLOOKUP(B1138,[1]Printers!L:L,[1]Printers!O:O,1,0,),10)),"")</f>
        <v>4.0999999999999996</v>
      </c>
      <c r="H1138">
        <f>IFERROR(IF(ROUND(_xlfn.XLOOKUP([1]Parameters!B1138,[1]Printers!L:L,[1]Printers!Q:Q,,0)*G1138/10,0)*10&lt;_xlfn.XLOOKUP([1]Parameters!B1138,[1]Printers!L:L,[1]Printers!P:P,,0),ROUND(_xlfn.XLOOKUP([1]Parameters!B1138,[1]Printers!L:L,[1]Printers!Q:Q,,0)*G1138/10,0)*10,_xlfn.XLOOKUP([1]Parameters!B1138,[1]Printers!L:L,[1]Printers!P:P,,0)),"")</f>
        <v>40</v>
      </c>
      <c r="I1138" s="3" t="str" cm="1">
        <f t="array" ref="I1138">IFERROR(IF(ROW()-1&gt;COUNTA([1]!T_Printers[Printers])*COUNTA([1]!T_Resins[Resins]),"",_xlfn.IFS(ROUND(VLOOKUP(C1138,[1]!T_Resins[#Data],4,FALSE)/VLOOKUP(A1138,[1]!T_Printers[#Data],5,FALSE),1)&lt;=_xlfn.XLOOKUP(B1138,[1]Printers!L:L,[1]Printers!O:O,1,0,),ROUND(VLOOKUP(C1138,[1]!T_Resins[#Data],4,FALSE)/VLOOKUP(A1138,[1]!T_Printers[#Data],5,FALSE),1),ROUND(VLOOKUP(C1138,[1]!T_Resins[#Data],4,FALSE)/VLOOKUP(A1138,[1]!T_Printers[#Data],5,FALSE),1)&gt;_xlfn.XLOOKUP(B1138,[1]Printers!L:L,[1]Printers!O:O,1,0,),"")),"")</f>
        <v/>
      </c>
      <c r="J1138" t="str">
        <f>IFERROR(IF(ROUND(_xlfn.XLOOKUP([1]Parameters!B1138,[1]Printers!L:L,[1]Printers!Q:Q,,0)*I1138/10,0)*10&lt;_xlfn.XLOOKUP([1]Parameters!B1138,[1]Printers!L:L,[1]Printers!P:P,,0),ROUND(_xlfn.XLOOKUP([1]Parameters!B1138,[1]Printers!L:L,[1]Printers!Q:Q,,0)*I1138/10,0)*10,_xlfn.XLOOKUP([1]Parameters!B1138,[1]Printers!L:L,[1]Printers!P:P,,0)),"")</f>
        <v/>
      </c>
      <c r="K1138">
        <f>IF(SUM(E1138:J1138)&lt;&gt;0,VLOOKUP(A1138,[1]!T_Printers[#Data],10,FALSE)+VLOOKUP(C1138,[1]!T_Resins[#Data],10,FALSE),"")</f>
        <v>3</v>
      </c>
      <c r="L1138">
        <f>IF(SUM(E1138:J1138)&lt;&gt;0,VLOOKUP(A1138,[1]!T_Printers[#Data],11,FALSE),"")</f>
        <v>5</v>
      </c>
      <c r="M1138">
        <f>IF(SUM(E1138:J1138)&lt;&gt;0,VLOOKUP(C1138,[1]!T_Resins[#Data],8,FALSE),"")</f>
        <v>120</v>
      </c>
      <c r="N1138">
        <f>IF(_xlfn.XLOOKUP(B1138,[1]Printers!$L:$L,[1]Printers!$R:$R,0,0)&gt;0,[1]Parameters!M1138,IF(SUM(E1138:J1138)&lt;&gt;0,VLOOKUP(C1138,[1]!T_Resins[#Data],9,FALSE),""))</f>
        <v>120</v>
      </c>
      <c r="O1138" t="str">
        <f t="shared" si="17"/>
        <v>CrealityHalotOnePlus</v>
      </c>
    </row>
    <row r="1139" spans="1:15" x14ac:dyDescent="0.25">
      <c r="A1139" t="str">
        <f t="array" ref="A1139">IF(ROW()-1&gt;COUNTA([1]!T_Printers[Printers])*COUNTA([1]!T_Resins[Resins]),"",INDEX([1]!T_Printers[Printers],INT((ROW()-2)/COUNTA([1]!T_Resins[Resins])+1)))</f>
        <v>Creality Halot One Plus</v>
      </c>
      <c r="B1139" t="str">
        <f>_xlfn.XLOOKUP(A1139,[1]!T_Printers[Printers],[1]!T_Printers[Icon link],,0)</f>
        <v>CrealityHalotOnePlus</v>
      </c>
      <c r="C1139" t="str">
        <f t="array" ref="C1139">IF(ROW()-1&gt;COUNTA([1]!T_Printers[Printers])*COUNTA([1]!T_Resins[Resins]),"",INDEX([1]!T_Resins[Resins],MOD(ROW()-2,COUNTA([1]!T_Resins[Resins]))+1))</f>
        <v>Jewelry J-Cast</v>
      </c>
      <c r="D1139">
        <f>IF(SUM(E1139:J1139)&lt;&gt;0,IF(ROW()-1&gt;COUNTA([1]!T_Printers[Printers])*COUNTA([1]!T_Resins[Resins]),"",2),"")</f>
        <v>2</v>
      </c>
      <c r="E1139" cm="1">
        <f t="array" ref="E1139">IFERROR(IF(ROW()-1&gt;COUNTA([1]!T_Printers[Printers])*COUNTA([1]!T_Resins[Resins]),"",_xlfn.IFS(ROUND(VLOOKUP(C1139,[1]!T_Resins[#Data],2,FALSE)/VLOOKUP(A1139,[1]!T_Printers[#Data],5,FALSE),1)&lt;=_xlfn.XLOOKUP(B1139,[1]Printers!L:L,[1]Printers!O:O,1,0,),ROUND(VLOOKUP(C1139,[1]!T_Resins[#Data],2,FALSE)/VLOOKUP(A1139,[1]!T_Printers[#Data],5,FALSE),1),ROUND(VLOOKUP(C1139,[1]!T_Resins[#Data],2,FALSE)/VLOOKUP(A1139,[1]!T_Printers[#Data],5,FALSE),1)&gt;_xlfn.XLOOKUP(B1139,[1]Printers!L:L,[1]Printers!O:O,1,0,),10)),"Используйте слой 100 мкм")</f>
        <v>10</v>
      </c>
      <c r="F1139">
        <f>IFERROR(IF(ROUND(_xlfn.XLOOKUP([1]Parameters!B1139,[1]Printers!L:L,[1]Printers!Q:Q,,0)*E1139/10,0)*10&lt;_xlfn.XLOOKUP([1]Parameters!B1139,[1]Printers!L:L,[1]Printers!P:P,,0),ROUND(_xlfn.XLOOKUP([1]Parameters!B1139,[1]Printers!L:L,[1]Printers!Q:Q,,0)*E1139/10,0)*10,_xlfn.XLOOKUP([1]Parameters!B1139,[1]Printers!L:L,[1]Printers!P:P,,0)),"")</f>
        <v>70</v>
      </c>
      <c r="G1139" cm="1">
        <f t="array" ref="G1139">IFERROR(IF(ROW()-1&gt;COUNTA([1]!T_Printers[Printers])*COUNTA([1]!T_Resins[Resins]),"",_xlfn.IFS(ROUND(VLOOKUP(C1139,[1]!T_Resins[#Data],3,FALSE)/VLOOKUP(A1139,[1]!T_Printers[#Data],5,FALSE),1)&lt;=_xlfn.XLOOKUP(B1139,[1]Printers!L:L,[1]Printers!O:O,1,0,),ROUND(VLOOKUP(C1139,[1]!T_Resins[#Data],3,FALSE)/VLOOKUP(A1139,[1]!T_Printers[#Data],5,FALSE),1),ROUND(VLOOKUP(C1139,[1]!T_Resins[#Data],3,FALSE)/VLOOKUP(A1139,[1]!T_Printers[#Data],5,FALSE),1)&gt;_xlfn.XLOOKUP(B1139,[1]Printers!L:L,[1]Printers!O:O,1,0,),10)),"")</f>
        <v>10</v>
      </c>
      <c r="H1139">
        <f>IFERROR(IF(ROUND(_xlfn.XLOOKUP([1]Parameters!B1139,[1]Printers!L:L,[1]Printers!Q:Q,,0)*G1139/10,0)*10&lt;_xlfn.XLOOKUP([1]Parameters!B1139,[1]Printers!L:L,[1]Printers!P:P,,0),ROUND(_xlfn.XLOOKUP([1]Parameters!B1139,[1]Printers!L:L,[1]Printers!Q:Q,,0)*G1139/10,0)*10,_xlfn.XLOOKUP([1]Parameters!B1139,[1]Printers!L:L,[1]Printers!P:P,,0)),"")</f>
        <v>70</v>
      </c>
      <c r="I1139" s="3" t="str" cm="1">
        <f t="array" ref="I1139">IFERROR(IF(ROW()-1&gt;COUNTA([1]!T_Printers[Printers])*COUNTA([1]!T_Resins[Resins]),"",_xlfn.IFS(ROUND(VLOOKUP(C1139,[1]!T_Resins[#Data],4,FALSE)/VLOOKUP(A1139,[1]!T_Printers[#Data],5,FALSE),1)&lt;=_xlfn.XLOOKUP(B1139,[1]Printers!L:L,[1]Printers!O:O,1,0,),ROUND(VLOOKUP(C1139,[1]!T_Resins[#Data],4,FALSE)/VLOOKUP(A1139,[1]!T_Printers[#Data],5,FALSE),1),ROUND(VLOOKUP(C1139,[1]!T_Resins[#Data],4,FALSE)/VLOOKUP(A1139,[1]!T_Printers[#Data],5,FALSE),1)&gt;_xlfn.XLOOKUP(B1139,[1]Printers!L:L,[1]Printers!O:O,1,0,),"")),"")</f>
        <v/>
      </c>
      <c r="J1139" t="str">
        <f>IFERROR(IF(ROUND(_xlfn.XLOOKUP([1]Parameters!B1139,[1]Printers!L:L,[1]Printers!Q:Q,,0)*I1139/10,0)*10&lt;_xlfn.XLOOKUP([1]Parameters!B1139,[1]Printers!L:L,[1]Printers!P:P,,0),ROUND(_xlfn.XLOOKUP([1]Parameters!B1139,[1]Printers!L:L,[1]Printers!Q:Q,,0)*I1139/10,0)*10,_xlfn.XLOOKUP([1]Parameters!B1139,[1]Printers!L:L,[1]Printers!P:P,,0)),"")</f>
        <v/>
      </c>
      <c r="K1139">
        <f>IF(SUM(E1139:J1139)&lt;&gt;0,VLOOKUP(A1139,[1]!T_Printers[#Data],10,FALSE)+VLOOKUP(C1139,[1]!T_Resins[#Data],10,FALSE),"")</f>
        <v>3</v>
      </c>
      <c r="L1139">
        <f>IF(SUM(E1139:J1139)&lt;&gt;0,VLOOKUP(A1139,[1]!T_Printers[#Data],11,FALSE),"")</f>
        <v>5</v>
      </c>
      <c r="M1139">
        <f>IF(SUM(E1139:J1139)&lt;&gt;0,VLOOKUP(C1139,[1]!T_Resins[#Data],8,FALSE),"")</f>
        <v>60</v>
      </c>
      <c r="N1139">
        <f>IF(_xlfn.XLOOKUP(B1139,[1]Printers!$L:$L,[1]Printers!$R:$R,0,0)&gt;0,[1]Parameters!M1139,IF(SUM(E1139:J1139)&lt;&gt;0,VLOOKUP(C1139,[1]!T_Resins[#Data],9,FALSE),""))</f>
        <v>60</v>
      </c>
      <c r="O1139" t="str">
        <f t="shared" si="17"/>
        <v>CrealityHalotOnePlus</v>
      </c>
    </row>
    <row r="1140" spans="1:15" x14ac:dyDescent="0.25">
      <c r="A1140" t="str">
        <f t="array" ref="A1140">IF(ROW()-1&gt;COUNTA([1]!T_Printers[Printers])*COUNTA([1]!T_Resins[Resins]),"",INDEX([1]!T_Printers[Printers],INT((ROW()-2)/COUNTA([1]!T_Resins[Resins])+1)))</f>
        <v>Creality Halot One Plus</v>
      </c>
      <c r="B1140" t="str">
        <f>_xlfn.XLOOKUP(A1140,[1]!T_Printers[Printers],[1]!T_Printers[Icon link],,0)</f>
        <v>CrealityHalotOnePlus</v>
      </c>
      <c r="C1140" t="str">
        <f t="array" ref="C1140">IF(ROW()-1&gt;COUNTA([1]!T_Printers[Printers])*COUNTA([1]!T_Resins[Resins]),"",INDEX([1]!T_Resins[Resins],MOD(ROW()-2,COUNTA([1]!T_Resins[Resins]))+1))</f>
        <v>Model Resin Black</v>
      </c>
      <c r="D1140">
        <f>IF(SUM(E1140:J1140)&lt;&gt;0,IF(ROW()-1&gt;COUNTA([1]!T_Printers[Printers])*COUNTA([1]!T_Resins[Resins]),"",2),"")</f>
        <v>2</v>
      </c>
      <c r="E1140" cm="1">
        <f t="array" ref="E1140">IFERROR(IF(ROW()-1&gt;COUNTA([1]!T_Printers[Printers])*COUNTA([1]!T_Resins[Resins]),"",_xlfn.IFS(ROUND(VLOOKUP(C1140,[1]!T_Resins[#Data],2,FALSE)/VLOOKUP(A1140,[1]!T_Printers[#Data],5,FALSE),1)&lt;=_xlfn.XLOOKUP(B1140,[1]Printers!L:L,[1]Printers!O:O,1,0,),ROUND(VLOOKUP(C1140,[1]!T_Resins[#Data],2,FALSE)/VLOOKUP(A1140,[1]!T_Printers[#Data],5,FALSE),1),ROUND(VLOOKUP(C1140,[1]!T_Resins[#Data],2,FALSE)/VLOOKUP(A1140,[1]!T_Printers[#Data],5,FALSE),1)&gt;_xlfn.XLOOKUP(B1140,[1]Printers!L:L,[1]Printers!O:O,1,0,),10)),"Используйте слой 100 мкм")</f>
        <v>4.2</v>
      </c>
      <c r="F1140">
        <f>IFERROR(IF(ROUND(_xlfn.XLOOKUP([1]Parameters!B1140,[1]Printers!L:L,[1]Printers!Q:Q,,0)*E1140/10,0)*10&lt;_xlfn.XLOOKUP([1]Parameters!B1140,[1]Printers!L:L,[1]Printers!P:P,,0),ROUND(_xlfn.XLOOKUP([1]Parameters!B1140,[1]Printers!L:L,[1]Printers!Q:Q,,0)*E1140/10,0)*10,_xlfn.XLOOKUP([1]Parameters!B1140,[1]Printers!L:L,[1]Printers!P:P,,0)),"")</f>
        <v>40</v>
      </c>
      <c r="G1140" cm="1">
        <f t="array" ref="G1140">IFERROR(IF(ROW()-1&gt;COUNTA([1]!T_Printers[Printers])*COUNTA([1]!T_Resins[Resins]),"",_xlfn.IFS(ROUND(VLOOKUP(C1140,[1]!T_Resins[#Data],3,FALSE)/VLOOKUP(A1140,[1]!T_Printers[#Data],5,FALSE),1)&lt;=_xlfn.XLOOKUP(B1140,[1]Printers!L:L,[1]Printers!O:O,1,0,),ROUND(VLOOKUP(C1140,[1]!T_Resins[#Data],3,FALSE)/VLOOKUP(A1140,[1]!T_Printers[#Data],5,FALSE),1),ROUND(VLOOKUP(C1140,[1]!T_Resins[#Data],3,FALSE)/VLOOKUP(A1140,[1]!T_Printers[#Data],5,FALSE),1)&gt;_xlfn.XLOOKUP(B1140,[1]Printers!L:L,[1]Printers!O:O,1,0,),10)),"")</f>
        <v>5.4</v>
      </c>
      <c r="H1140">
        <f>IFERROR(IF(ROUND(_xlfn.XLOOKUP([1]Parameters!B1140,[1]Printers!L:L,[1]Printers!Q:Q,,0)*G1140/10,0)*10&lt;_xlfn.XLOOKUP([1]Parameters!B1140,[1]Printers!L:L,[1]Printers!P:P,,0),ROUND(_xlfn.XLOOKUP([1]Parameters!B1140,[1]Printers!L:L,[1]Printers!Q:Q,,0)*G1140/10,0)*10,_xlfn.XLOOKUP([1]Parameters!B1140,[1]Printers!L:L,[1]Printers!P:P,,0)),"")</f>
        <v>50</v>
      </c>
      <c r="I1140" s="3" t="str" cm="1">
        <f t="array" ref="I1140">IFERROR(IF(ROW()-1&gt;COUNTA([1]!T_Printers[Printers])*COUNTA([1]!T_Resins[Resins]),"",_xlfn.IFS(ROUND(VLOOKUP(C1140,[1]!T_Resins[#Data],4,FALSE)/VLOOKUP(A1140,[1]!T_Printers[#Data],5,FALSE),1)&lt;=_xlfn.XLOOKUP(B1140,[1]Printers!L:L,[1]Printers!O:O,1,0,),ROUND(VLOOKUP(C1140,[1]!T_Resins[#Data],4,FALSE)/VLOOKUP(A1140,[1]!T_Printers[#Data],5,FALSE),1),ROUND(VLOOKUP(C1140,[1]!T_Resins[#Data],4,FALSE)/VLOOKUP(A1140,[1]!T_Printers[#Data],5,FALSE),1)&gt;_xlfn.XLOOKUP(B1140,[1]Printers!L:L,[1]Printers!O:O,1,0,),"")),"")</f>
        <v/>
      </c>
      <c r="J1140" t="str">
        <f>IFERROR(IF(ROUND(_xlfn.XLOOKUP([1]Parameters!B1140,[1]Printers!L:L,[1]Printers!Q:Q,,0)*I1140/10,0)*10&lt;_xlfn.XLOOKUP([1]Parameters!B1140,[1]Printers!L:L,[1]Printers!P:P,,0),ROUND(_xlfn.XLOOKUP([1]Parameters!B1140,[1]Printers!L:L,[1]Printers!Q:Q,,0)*I1140/10,0)*10,_xlfn.XLOOKUP([1]Parameters!B1140,[1]Printers!L:L,[1]Printers!P:P,,0)),"")</f>
        <v/>
      </c>
      <c r="K1140">
        <f>IF(SUM(E1140:J1140)&lt;&gt;0,VLOOKUP(A1140,[1]!T_Printers[#Data],10,FALSE)+VLOOKUP(C1140,[1]!T_Resins[#Data],10,FALSE),"")</f>
        <v>3</v>
      </c>
      <c r="L1140">
        <f>IF(SUM(E1140:J1140)&lt;&gt;0,VLOOKUP(A1140,[1]!T_Printers[#Data],11,FALSE),"")</f>
        <v>5</v>
      </c>
      <c r="M1140">
        <f>IF(SUM(E1140:J1140)&lt;&gt;0,VLOOKUP(C1140,[1]!T_Resins[#Data],8,FALSE),"")</f>
        <v>120</v>
      </c>
      <c r="N1140">
        <f>IF(_xlfn.XLOOKUP(B1140,[1]Printers!$L:$L,[1]Printers!$R:$R,0,0)&gt;0,[1]Parameters!M1140,IF(SUM(E1140:J1140)&lt;&gt;0,VLOOKUP(C1140,[1]!T_Resins[#Data],9,FALSE),""))</f>
        <v>120</v>
      </c>
      <c r="O1140" t="str">
        <f t="shared" si="17"/>
        <v>CrealityHalotOnePlus</v>
      </c>
    </row>
    <row r="1141" spans="1:15" x14ac:dyDescent="0.25">
      <c r="A1141" t="str">
        <f t="array" ref="A1141">IF(ROW()-1&gt;COUNTA([1]!T_Printers[Printers])*COUNTA([1]!T_Resins[Resins]),"",INDEX([1]!T_Printers[Printers],INT((ROW()-2)/COUNTA([1]!T_Resins[Resins])+1)))</f>
        <v>Creality Halot One Plus</v>
      </c>
      <c r="B1141" t="str">
        <f>_xlfn.XLOOKUP(A1141,[1]!T_Printers[Printers],[1]!T_Printers[Icon link],,0)</f>
        <v>CrealityHalotOnePlus</v>
      </c>
      <c r="C1141" t="str">
        <f t="array" ref="C1141">IF(ROW()-1&gt;COUNTA([1]!T_Printers[Printers])*COUNTA([1]!T_Resins[Resins]),"",INDEX([1]!T_Resins[Resins],MOD(ROW()-2,COUNTA([1]!T_Resins[Resins]))+1))</f>
        <v>Model Resin Clear</v>
      </c>
      <c r="D1141">
        <f>IF(SUM(E1141:J1141)&lt;&gt;0,IF(ROW()-1&gt;COUNTA([1]!T_Printers[Printers])*COUNTA([1]!T_Resins[Resins]),"",2),"")</f>
        <v>2</v>
      </c>
      <c r="E1141" cm="1">
        <f t="array" ref="E1141">IFERROR(IF(ROW()-1&gt;COUNTA([1]!T_Printers[Printers])*COUNTA([1]!T_Resins[Resins]),"",_xlfn.IFS(ROUND(VLOOKUP(C1141,[1]!T_Resins[#Data],2,FALSE)/VLOOKUP(A1141,[1]!T_Printers[#Data],5,FALSE),1)&lt;=_xlfn.XLOOKUP(B1141,[1]Printers!L:L,[1]Printers!O:O,1,0,),ROUND(VLOOKUP(C1141,[1]!T_Resins[#Data],2,FALSE)/VLOOKUP(A1141,[1]!T_Printers[#Data],5,FALSE),1),ROUND(VLOOKUP(C1141,[1]!T_Resins[#Data],2,FALSE)/VLOOKUP(A1141,[1]!T_Printers[#Data],5,FALSE),1)&gt;_xlfn.XLOOKUP(B1141,[1]Printers!L:L,[1]Printers!O:O,1,0,),10)),"Используйте слой 100 мкм")</f>
        <v>3.9</v>
      </c>
      <c r="F1141">
        <f>IFERROR(IF(ROUND(_xlfn.XLOOKUP([1]Parameters!B1141,[1]Printers!L:L,[1]Printers!Q:Q,,0)*E1141/10,0)*10&lt;_xlfn.XLOOKUP([1]Parameters!B1141,[1]Printers!L:L,[1]Printers!P:P,,0),ROUND(_xlfn.XLOOKUP([1]Parameters!B1141,[1]Printers!L:L,[1]Printers!Q:Q,,0)*E1141/10,0)*10,_xlfn.XLOOKUP([1]Parameters!B1141,[1]Printers!L:L,[1]Printers!P:P,,0)),"")</f>
        <v>40</v>
      </c>
      <c r="G1141" cm="1">
        <f t="array" ref="G1141">IFERROR(IF(ROW()-1&gt;COUNTA([1]!T_Printers[Printers])*COUNTA([1]!T_Resins[Resins]),"",_xlfn.IFS(ROUND(VLOOKUP(C1141,[1]!T_Resins[#Data],3,FALSE)/VLOOKUP(A1141,[1]!T_Printers[#Data],5,FALSE),1)&lt;=_xlfn.XLOOKUP(B1141,[1]Printers!L:L,[1]Printers!O:O,1,0,),ROUND(VLOOKUP(C1141,[1]!T_Resins[#Data],3,FALSE)/VLOOKUP(A1141,[1]!T_Printers[#Data],5,FALSE),1),ROUND(VLOOKUP(C1141,[1]!T_Resins[#Data],3,FALSE)/VLOOKUP(A1141,[1]!T_Printers[#Data],5,FALSE),1)&gt;_xlfn.XLOOKUP(B1141,[1]Printers!L:L,[1]Printers!O:O,1,0,),10)),"")</f>
        <v>5</v>
      </c>
      <c r="H1141">
        <f>IFERROR(IF(ROUND(_xlfn.XLOOKUP([1]Parameters!B1141,[1]Printers!L:L,[1]Printers!Q:Q,,0)*G1141/10,0)*10&lt;_xlfn.XLOOKUP([1]Parameters!B1141,[1]Printers!L:L,[1]Printers!P:P,,0),ROUND(_xlfn.XLOOKUP([1]Parameters!B1141,[1]Printers!L:L,[1]Printers!Q:Q,,0)*G1141/10,0)*10,_xlfn.XLOOKUP([1]Parameters!B1141,[1]Printers!L:L,[1]Printers!P:P,,0)),"")</f>
        <v>50</v>
      </c>
      <c r="I1141" s="3" t="str" cm="1">
        <f t="array" ref="I1141">IFERROR(IF(ROW()-1&gt;COUNTA([1]!T_Printers[Printers])*COUNTA([1]!T_Resins[Resins]),"",_xlfn.IFS(ROUND(VLOOKUP(C1141,[1]!T_Resins[#Data],4,FALSE)/VLOOKUP(A1141,[1]!T_Printers[#Data],5,FALSE),1)&lt;=_xlfn.XLOOKUP(B1141,[1]Printers!L:L,[1]Printers!O:O,1,0,),ROUND(VLOOKUP(C1141,[1]!T_Resins[#Data],4,FALSE)/VLOOKUP(A1141,[1]!T_Printers[#Data],5,FALSE),1),ROUND(VLOOKUP(C1141,[1]!T_Resins[#Data],4,FALSE)/VLOOKUP(A1141,[1]!T_Printers[#Data],5,FALSE),1)&gt;_xlfn.XLOOKUP(B1141,[1]Printers!L:L,[1]Printers!O:O,1,0,),"")),"")</f>
        <v/>
      </c>
      <c r="J1141" t="str">
        <f>IFERROR(IF(ROUND(_xlfn.XLOOKUP([1]Parameters!B1141,[1]Printers!L:L,[1]Printers!Q:Q,,0)*I1141/10,0)*10&lt;_xlfn.XLOOKUP([1]Parameters!B1141,[1]Printers!L:L,[1]Printers!P:P,,0),ROUND(_xlfn.XLOOKUP([1]Parameters!B1141,[1]Printers!L:L,[1]Printers!Q:Q,,0)*I1141/10,0)*10,_xlfn.XLOOKUP([1]Parameters!B1141,[1]Printers!L:L,[1]Printers!P:P,,0)),"")</f>
        <v/>
      </c>
      <c r="K1141">
        <f>IF(SUM(E1141:J1141)&lt;&gt;0,VLOOKUP(A1141,[1]!T_Printers[#Data],10,FALSE)+VLOOKUP(C1141,[1]!T_Resins[#Data],10,FALSE),"")</f>
        <v>3</v>
      </c>
      <c r="L1141">
        <f>IF(SUM(E1141:J1141)&lt;&gt;0,VLOOKUP(A1141,[1]!T_Printers[#Data],11,FALSE),"")</f>
        <v>5</v>
      </c>
      <c r="M1141">
        <f>IF(SUM(E1141:J1141)&lt;&gt;0,VLOOKUP(C1141,[1]!T_Resins[#Data],8,FALSE),"")</f>
        <v>120</v>
      </c>
      <c r="N1141">
        <f>IF(_xlfn.XLOOKUP(B1141,[1]Printers!$L:$L,[1]Printers!$R:$R,0,0)&gt;0,[1]Parameters!M1141,IF(SUM(E1141:J1141)&lt;&gt;0,VLOOKUP(C1141,[1]!T_Resins[#Data],9,FALSE),""))</f>
        <v>120</v>
      </c>
      <c r="O1141" t="str">
        <f t="shared" si="17"/>
        <v>CrealityHalotOnePlus</v>
      </c>
    </row>
    <row r="1142" spans="1:15" x14ac:dyDescent="0.25">
      <c r="A1142" t="str">
        <f t="array" ref="A1142">IF(ROW()-1&gt;COUNTA([1]!T_Printers[Printers])*COUNTA([1]!T_Resins[Resins]),"",INDEX([1]!T_Printers[Printers],INT((ROW()-2)/COUNTA([1]!T_Resins[Resins])+1)))</f>
        <v>Creality Halot One Plus</v>
      </c>
      <c r="B1142" t="str">
        <f>_xlfn.XLOOKUP(A1142,[1]!T_Printers[Printers],[1]!T_Printers[Icon link],,0)</f>
        <v>CrealityHalotOnePlus</v>
      </c>
      <c r="C1142" t="str">
        <f t="array" ref="C1142">IF(ROW()-1&gt;COUNTA([1]!T_Printers[Printers])*COUNTA([1]!T_Resins[Resins]),"",INDEX([1]!T_Resins[Resins],MOD(ROW()-2,COUNTA([1]!T_Resins[Resins]))+1))</f>
        <v>Model Resin Grey</v>
      </c>
      <c r="D1142">
        <f>IF(SUM(E1142:J1142)&lt;&gt;0,IF(ROW()-1&gt;COUNTA([1]!T_Printers[Printers])*COUNTA([1]!T_Resins[Resins]),"",2),"")</f>
        <v>2</v>
      </c>
      <c r="E1142" cm="1">
        <f t="array" ref="E1142">IFERROR(IF(ROW()-1&gt;COUNTA([1]!T_Printers[Printers])*COUNTA([1]!T_Resins[Resins]),"",_xlfn.IFS(ROUND(VLOOKUP(C1142,[1]!T_Resins[#Data],2,FALSE)/VLOOKUP(A1142,[1]!T_Printers[#Data],5,FALSE),1)&lt;=_xlfn.XLOOKUP(B1142,[1]Printers!L:L,[1]Printers!O:O,1,0,),ROUND(VLOOKUP(C1142,[1]!T_Resins[#Data],2,FALSE)/VLOOKUP(A1142,[1]!T_Printers[#Data],5,FALSE),1),ROUND(VLOOKUP(C1142,[1]!T_Resins[#Data],2,FALSE)/VLOOKUP(A1142,[1]!T_Printers[#Data],5,FALSE),1)&gt;_xlfn.XLOOKUP(B1142,[1]Printers!L:L,[1]Printers!O:O,1,0,),10)),"Используйте слой 100 мкм")</f>
        <v>5.8</v>
      </c>
      <c r="F1142">
        <f>IFERROR(IF(ROUND(_xlfn.XLOOKUP([1]Parameters!B1142,[1]Printers!L:L,[1]Printers!Q:Q,,0)*E1142/10,0)*10&lt;_xlfn.XLOOKUP([1]Parameters!B1142,[1]Printers!L:L,[1]Printers!P:P,,0),ROUND(_xlfn.XLOOKUP([1]Parameters!B1142,[1]Printers!L:L,[1]Printers!Q:Q,,0)*E1142/10,0)*10,_xlfn.XLOOKUP([1]Parameters!B1142,[1]Printers!L:L,[1]Printers!P:P,,0)),"")</f>
        <v>50</v>
      </c>
      <c r="G1142" cm="1">
        <f t="array" ref="G1142">IFERROR(IF(ROW()-1&gt;COUNTA([1]!T_Printers[Printers])*COUNTA([1]!T_Resins[Resins]),"",_xlfn.IFS(ROUND(VLOOKUP(C1142,[1]!T_Resins[#Data],3,FALSE)/VLOOKUP(A1142,[1]!T_Printers[#Data],5,FALSE),1)&lt;=_xlfn.XLOOKUP(B1142,[1]Printers!L:L,[1]Printers!O:O,1,0,),ROUND(VLOOKUP(C1142,[1]!T_Resins[#Data],3,FALSE)/VLOOKUP(A1142,[1]!T_Printers[#Data],5,FALSE),1),ROUND(VLOOKUP(C1142,[1]!T_Resins[#Data],3,FALSE)/VLOOKUP(A1142,[1]!T_Printers[#Data],5,FALSE),1)&gt;_xlfn.XLOOKUP(B1142,[1]Printers!L:L,[1]Printers!O:O,1,0,),10)),"")</f>
        <v>7.6</v>
      </c>
      <c r="H1142">
        <f>IFERROR(IF(ROUND(_xlfn.XLOOKUP([1]Parameters!B1142,[1]Printers!L:L,[1]Printers!Q:Q,,0)*G1142/10,0)*10&lt;_xlfn.XLOOKUP([1]Parameters!B1142,[1]Printers!L:L,[1]Printers!P:P,,0),ROUND(_xlfn.XLOOKUP([1]Parameters!B1142,[1]Printers!L:L,[1]Printers!Q:Q,,0)*G1142/10,0)*10,_xlfn.XLOOKUP([1]Parameters!B1142,[1]Printers!L:L,[1]Printers!P:P,,0)),"")</f>
        <v>70</v>
      </c>
      <c r="I1142" s="3" t="str" cm="1">
        <f t="array" ref="I1142">IFERROR(IF(ROW()-1&gt;COUNTA([1]!T_Printers[Printers])*COUNTA([1]!T_Resins[Resins]),"",_xlfn.IFS(ROUND(VLOOKUP(C1142,[1]!T_Resins[#Data],4,FALSE)/VLOOKUP(A1142,[1]!T_Printers[#Data],5,FALSE),1)&lt;=_xlfn.XLOOKUP(B1142,[1]Printers!L:L,[1]Printers!O:O,1,0,),ROUND(VLOOKUP(C1142,[1]!T_Resins[#Data],4,FALSE)/VLOOKUP(A1142,[1]!T_Printers[#Data],5,FALSE),1),ROUND(VLOOKUP(C1142,[1]!T_Resins[#Data],4,FALSE)/VLOOKUP(A1142,[1]!T_Printers[#Data],5,FALSE),1)&gt;_xlfn.XLOOKUP(B1142,[1]Printers!L:L,[1]Printers!O:O,1,0,),"")),"")</f>
        <v/>
      </c>
      <c r="J1142" t="str">
        <f>IFERROR(IF(ROUND(_xlfn.XLOOKUP([1]Parameters!B1142,[1]Printers!L:L,[1]Printers!Q:Q,,0)*I1142/10,0)*10&lt;_xlfn.XLOOKUP([1]Parameters!B1142,[1]Printers!L:L,[1]Printers!P:P,,0),ROUND(_xlfn.XLOOKUP([1]Parameters!B1142,[1]Printers!L:L,[1]Printers!Q:Q,,0)*I1142/10,0)*10,_xlfn.XLOOKUP([1]Parameters!B1142,[1]Printers!L:L,[1]Printers!P:P,,0)),"")</f>
        <v/>
      </c>
      <c r="K1142">
        <f>IF(SUM(E1142:J1142)&lt;&gt;0,VLOOKUP(A1142,[1]!T_Printers[#Data],10,FALSE)+VLOOKUP(C1142,[1]!T_Resins[#Data],10,FALSE),"")</f>
        <v>3</v>
      </c>
      <c r="L1142">
        <f>IF(SUM(E1142:J1142)&lt;&gt;0,VLOOKUP(A1142,[1]!T_Printers[#Data],11,FALSE),"")</f>
        <v>5</v>
      </c>
      <c r="M1142">
        <f>IF(SUM(E1142:J1142)&lt;&gt;0,VLOOKUP(C1142,[1]!T_Resins[#Data],8,FALSE),"")</f>
        <v>120</v>
      </c>
      <c r="N1142">
        <f>IF(_xlfn.XLOOKUP(B1142,[1]Printers!$L:$L,[1]Printers!$R:$R,0,0)&gt;0,[1]Parameters!M1142,IF(SUM(E1142:J1142)&lt;&gt;0,VLOOKUP(C1142,[1]!T_Resins[#Data],9,FALSE),""))</f>
        <v>120</v>
      </c>
      <c r="O1142" t="str">
        <f t="shared" si="17"/>
        <v>CrealityHalotOnePlus</v>
      </c>
    </row>
    <row r="1143" spans="1:15" x14ac:dyDescent="0.25">
      <c r="A1143" t="str">
        <f t="array" ref="A1143">IF(ROW()-1&gt;COUNTA([1]!T_Printers[Printers])*COUNTA([1]!T_Resins[Resins]),"",INDEX([1]!T_Printers[Printers],INT((ROW()-2)/COUNTA([1]!T_Resins[Resins])+1)))</f>
        <v>Creality Halot One Plus</v>
      </c>
      <c r="B1143" t="str">
        <f>_xlfn.XLOOKUP(A1143,[1]!T_Printers[Printers],[1]!T_Printers[Icon link],,0)</f>
        <v>CrealityHalotOnePlus</v>
      </c>
      <c r="C1143" t="str">
        <f t="array" ref="C1143">IF(ROW()-1&gt;COUNTA([1]!T_Printers[Printers])*COUNTA([1]!T_Resins[Resins]),"",INDEX([1]!T_Resins[Resins],MOD(ROW()-2,COUNTA([1]!T_Resins[Resins]))+1))</f>
        <v>Model Resin White</v>
      </c>
      <c r="D1143">
        <f>IF(SUM(E1143:J1143)&lt;&gt;0,IF(ROW()-1&gt;COUNTA([1]!T_Printers[Printers])*COUNTA([1]!T_Resins[Resins]),"",2),"")</f>
        <v>2</v>
      </c>
      <c r="E1143" cm="1">
        <f t="array" ref="E1143">IFERROR(IF(ROW()-1&gt;COUNTA([1]!T_Printers[Printers])*COUNTA([1]!T_Resins[Resins]),"",_xlfn.IFS(ROUND(VLOOKUP(C1143,[1]!T_Resins[#Data],2,FALSE)/VLOOKUP(A1143,[1]!T_Printers[#Data],5,FALSE),1)&lt;=_xlfn.XLOOKUP(B1143,[1]Printers!L:L,[1]Printers!O:O,1,0,),ROUND(VLOOKUP(C1143,[1]!T_Resins[#Data],2,FALSE)/VLOOKUP(A1143,[1]!T_Printers[#Data],5,FALSE),1),ROUND(VLOOKUP(C1143,[1]!T_Resins[#Data],2,FALSE)/VLOOKUP(A1143,[1]!T_Printers[#Data],5,FALSE),1)&gt;_xlfn.XLOOKUP(B1143,[1]Printers!L:L,[1]Printers!O:O,1,0,),10)),"Используйте слой 100 мкм")</f>
        <v>3.7</v>
      </c>
      <c r="F1143">
        <f>IFERROR(IF(ROUND(_xlfn.XLOOKUP([1]Parameters!B1143,[1]Printers!L:L,[1]Printers!Q:Q,,0)*E1143/10,0)*10&lt;_xlfn.XLOOKUP([1]Parameters!B1143,[1]Printers!L:L,[1]Printers!P:P,,0),ROUND(_xlfn.XLOOKUP([1]Parameters!B1143,[1]Printers!L:L,[1]Printers!Q:Q,,0)*E1143/10,0)*10,_xlfn.XLOOKUP([1]Parameters!B1143,[1]Printers!L:L,[1]Printers!P:P,,0)),"")</f>
        <v>30</v>
      </c>
      <c r="G1143" cm="1">
        <f t="array" ref="G1143">IFERROR(IF(ROW()-1&gt;COUNTA([1]!T_Printers[Printers])*COUNTA([1]!T_Resins[Resins]),"",_xlfn.IFS(ROUND(VLOOKUP(C1143,[1]!T_Resins[#Data],3,FALSE)/VLOOKUP(A1143,[1]!T_Printers[#Data],5,FALSE),1)&lt;=_xlfn.XLOOKUP(B1143,[1]Printers!L:L,[1]Printers!O:O,1,0,),ROUND(VLOOKUP(C1143,[1]!T_Resins[#Data],3,FALSE)/VLOOKUP(A1143,[1]!T_Printers[#Data],5,FALSE),1),ROUND(VLOOKUP(C1143,[1]!T_Resins[#Data],3,FALSE)/VLOOKUP(A1143,[1]!T_Printers[#Data],5,FALSE),1)&gt;_xlfn.XLOOKUP(B1143,[1]Printers!L:L,[1]Printers!O:O,1,0,),10)),"")</f>
        <v>4.8</v>
      </c>
      <c r="H1143">
        <f>IFERROR(IF(ROUND(_xlfn.XLOOKUP([1]Parameters!B1143,[1]Printers!L:L,[1]Printers!Q:Q,,0)*G1143/10,0)*10&lt;_xlfn.XLOOKUP([1]Parameters!B1143,[1]Printers!L:L,[1]Printers!P:P,,0),ROUND(_xlfn.XLOOKUP([1]Parameters!B1143,[1]Printers!L:L,[1]Printers!Q:Q,,0)*G1143/10,0)*10,_xlfn.XLOOKUP([1]Parameters!B1143,[1]Printers!L:L,[1]Printers!P:P,,0)),"")</f>
        <v>40</v>
      </c>
      <c r="I1143" s="3" t="str" cm="1">
        <f t="array" ref="I1143">IFERROR(IF(ROW()-1&gt;COUNTA([1]!T_Printers[Printers])*COUNTA([1]!T_Resins[Resins]),"",_xlfn.IFS(ROUND(VLOOKUP(C1143,[1]!T_Resins[#Data],4,FALSE)/VLOOKUP(A1143,[1]!T_Printers[#Data],5,FALSE),1)&lt;=_xlfn.XLOOKUP(B1143,[1]Printers!L:L,[1]Printers!O:O,1,0,),ROUND(VLOOKUP(C1143,[1]!T_Resins[#Data],4,FALSE)/VLOOKUP(A1143,[1]!T_Printers[#Data],5,FALSE),1),ROUND(VLOOKUP(C1143,[1]!T_Resins[#Data],4,FALSE)/VLOOKUP(A1143,[1]!T_Printers[#Data],5,FALSE),1)&gt;_xlfn.XLOOKUP(B1143,[1]Printers!L:L,[1]Printers!O:O,1,0,),"")),"")</f>
        <v/>
      </c>
      <c r="J1143" t="str">
        <f>IFERROR(IF(ROUND(_xlfn.XLOOKUP([1]Parameters!B1143,[1]Printers!L:L,[1]Printers!Q:Q,,0)*I1143/10,0)*10&lt;_xlfn.XLOOKUP([1]Parameters!B1143,[1]Printers!L:L,[1]Printers!P:P,,0),ROUND(_xlfn.XLOOKUP([1]Parameters!B1143,[1]Printers!L:L,[1]Printers!Q:Q,,0)*I1143/10,0)*10,_xlfn.XLOOKUP([1]Parameters!B1143,[1]Printers!L:L,[1]Printers!P:P,,0)),"")</f>
        <v/>
      </c>
      <c r="K1143">
        <f>IF(SUM(E1143:J1143)&lt;&gt;0,VLOOKUP(A1143,[1]!T_Printers[#Data],10,FALSE)+VLOOKUP(C1143,[1]!T_Resins[#Data],10,FALSE),"")</f>
        <v>3</v>
      </c>
      <c r="L1143">
        <f>IF(SUM(E1143:J1143)&lt;&gt;0,VLOOKUP(A1143,[1]!T_Printers[#Data],11,FALSE),"")</f>
        <v>5</v>
      </c>
      <c r="M1143">
        <f>IF(SUM(E1143:J1143)&lt;&gt;0,VLOOKUP(C1143,[1]!T_Resins[#Data],8,FALSE),"")</f>
        <v>120</v>
      </c>
      <c r="N1143">
        <f>IF(_xlfn.XLOOKUP(B1143,[1]Printers!$L:$L,[1]Printers!$R:$R,0,0)&gt;0,[1]Parameters!M1143,IF(SUM(E1143:J1143)&lt;&gt;0,VLOOKUP(C1143,[1]!T_Resins[#Data],9,FALSE),""))</f>
        <v>120</v>
      </c>
      <c r="O1143" t="str">
        <f t="shared" si="17"/>
        <v>CrealityHalotOnePlus</v>
      </c>
    </row>
    <row r="1144" spans="1:15" x14ac:dyDescent="0.25">
      <c r="A1144" t="str">
        <f t="array" ref="A1144">IF(ROW()-1&gt;COUNTA([1]!T_Printers[Printers])*COUNTA([1]!T_Resins[Resins]),"",INDEX([1]!T_Printers[Printers],INT((ROW()-2)/COUNTA([1]!T_Resins[Resins])+1)))</f>
        <v>Creality Halot One Plus</v>
      </c>
      <c r="B1144" t="str">
        <f>_xlfn.XLOOKUP(A1144,[1]!T_Printers[Printers],[1]!T_Printers[Icon link],,0)</f>
        <v>CrealityHalotOnePlus</v>
      </c>
      <c r="C1144" t="str">
        <f t="array" ref="C1144">IF(ROW()-1&gt;COUNTA([1]!T_Printers[Printers])*COUNTA([1]!T_Resins[Resins]),"",INDEX([1]!T_Resins[Resins],MOD(ROW()-2,COUNTA([1]!T_Resins[Resins]))+1))</f>
        <v>Silicone-Compatiable Model Resin (J-Model)</v>
      </c>
      <c r="D1144">
        <f>IF(SUM(E1144:J1144)&lt;&gt;0,IF(ROW()-1&gt;COUNTA([1]!T_Printers[Printers])*COUNTA([1]!T_Resins[Resins]),"",2),"")</f>
        <v>2</v>
      </c>
      <c r="E1144" cm="1">
        <f t="array" ref="E1144">IFERROR(IF(ROW()-1&gt;COUNTA([1]!T_Printers[Printers])*COUNTA([1]!T_Resins[Resins]),"",_xlfn.IFS(ROUND(VLOOKUP(C1144,[1]!T_Resins[#Data],2,FALSE)/VLOOKUP(A1144,[1]!T_Printers[#Data],5,FALSE),1)&lt;=_xlfn.XLOOKUP(B1144,[1]Printers!L:L,[1]Printers!O:O,1,0,),ROUND(VLOOKUP(C1144,[1]!T_Resins[#Data],2,FALSE)/VLOOKUP(A1144,[1]!T_Printers[#Data],5,FALSE),1),ROUND(VLOOKUP(C1144,[1]!T_Resins[#Data],2,FALSE)/VLOOKUP(A1144,[1]!T_Printers[#Data],5,FALSE),1)&gt;_xlfn.XLOOKUP(B1144,[1]Printers!L:L,[1]Printers!O:O,1,0,),10)),"Используйте слой 100 мкм")</f>
        <v>3.7</v>
      </c>
      <c r="F1144">
        <f>IFERROR(IF(ROUND(_xlfn.XLOOKUP([1]Parameters!B1144,[1]Printers!L:L,[1]Printers!Q:Q,,0)*E1144/10,0)*10&lt;_xlfn.XLOOKUP([1]Parameters!B1144,[1]Printers!L:L,[1]Printers!P:P,,0),ROUND(_xlfn.XLOOKUP([1]Parameters!B1144,[1]Printers!L:L,[1]Printers!Q:Q,,0)*E1144/10,0)*10,_xlfn.XLOOKUP([1]Parameters!B1144,[1]Printers!L:L,[1]Printers!P:P,,0)),"")</f>
        <v>30</v>
      </c>
      <c r="G1144" cm="1">
        <f t="array" ref="G1144">IFERROR(IF(ROW()-1&gt;COUNTA([1]!T_Printers[Printers])*COUNTA([1]!T_Resins[Resins]),"",_xlfn.IFS(ROUND(VLOOKUP(C1144,[1]!T_Resins[#Data],3,FALSE)/VLOOKUP(A1144,[1]!T_Printers[#Data],5,FALSE),1)&lt;=_xlfn.XLOOKUP(B1144,[1]Printers!L:L,[1]Printers!O:O,1,0,),ROUND(VLOOKUP(C1144,[1]!T_Resins[#Data],3,FALSE)/VLOOKUP(A1144,[1]!T_Printers[#Data],5,FALSE),1),ROUND(VLOOKUP(C1144,[1]!T_Resins[#Data],3,FALSE)/VLOOKUP(A1144,[1]!T_Printers[#Data],5,FALSE),1)&gt;_xlfn.XLOOKUP(B1144,[1]Printers!L:L,[1]Printers!O:O,1,0,),10)),"")</f>
        <v>4.8</v>
      </c>
      <c r="H1144">
        <f>IFERROR(IF(ROUND(_xlfn.XLOOKUP([1]Parameters!B1144,[1]Printers!L:L,[1]Printers!Q:Q,,0)*G1144/10,0)*10&lt;_xlfn.XLOOKUP([1]Parameters!B1144,[1]Printers!L:L,[1]Printers!P:P,,0),ROUND(_xlfn.XLOOKUP([1]Parameters!B1144,[1]Printers!L:L,[1]Printers!Q:Q,,0)*G1144/10,0)*10,_xlfn.XLOOKUP([1]Parameters!B1144,[1]Printers!L:L,[1]Printers!P:P,,0)),"")</f>
        <v>40</v>
      </c>
      <c r="I1144" s="3" t="str" cm="1">
        <f t="array" ref="I1144">IFERROR(IF(ROW()-1&gt;COUNTA([1]!T_Printers[Printers])*COUNTA([1]!T_Resins[Resins]),"",_xlfn.IFS(ROUND(VLOOKUP(C1144,[1]!T_Resins[#Data],4,FALSE)/VLOOKUP(A1144,[1]!T_Printers[#Data],5,FALSE),1)&lt;=_xlfn.XLOOKUP(B1144,[1]Printers!L:L,[1]Printers!O:O,1,0,),ROUND(VLOOKUP(C1144,[1]!T_Resins[#Data],4,FALSE)/VLOOKUP(A1144,[1]!T_Printers[#Data],5,FALSE),1),ROUND(VLOOKUP(C1144,[1]!T_Resins[#Data],4,FALSE)/VLOOKUP(A1144,[1]!T_Printers[#Data],5,FALSE),1)&gt;_xlfn.XLOOKUP(B1144,[1]Printers!L:L,[1]Printers!O:O,1,0,),"")),"")</f>
        <v/>
      </c>
      <c r="J1144" t="str">
        <f>IFERROR(IF(ROUND(_xlfn.XLOOKUP([1]Parameters!B1144,[1]Printers!L:L,[1]Printers!Q:Q,,0)*I1144/10,0)*10&lt;_xlfn.XLOOKUP([1]Parameters!B1144,[1]Printers!L:L,[1]Printers!P:P,,0),ROUND(_xlfn.XLOOKUP([1]Parameters!B1144,[1]Printers!L:L,[1]Printers!Q:Q,,0)*I1144/10,0)*10,_xlfn.XLOOKUP([1]Parameters!B1144,[1]Printers!L:L,[1]Printers!P:P,,0)),"")</f>
        <v/>
      </c>
      <c r="K1144">
        <f>IF(SUM(E1144:J1144)&lt;&gt;0,VLOOKUP(A1144,[1]!T_Printers[#Data],10,FALSE)+VLOOKUP(C1144,[1]!T_Resins[#Data],10,FALSE),"")</f>
        <v>3</v>
      </c>
      <c r="L1144">
        <f>IF(SUM(E1144:J1144)&lt;&gt;0,VLOOKUP(A1144,[1]!T_Printers[#Data],11,FALSE),"")</f>
        <v>5</v>
      </c>
      <c r="M1144">
        <f>IF(SUM(E1144:J1144)&lt;&gt;0,VLOOKUP(C1144,[1]!T_Resins[#Data],8,FALSE),"")</f>
        <v>60</v>
      </c>
      <c r="N1144">
        <f>IF(_xlfn.XLOOKUP(B1144,[1]Printers!$L:$L,[1]Printers!$R:$R,0,0)&gt;0,[1]Parameters!M1144,IF(SUM(E1144:J1144)&lt;&gt;0,VLOOKUP(C1144,[1]!T_Resins[#Data],9,FALSE),""))</f>
        <v>60</v>
      </c>
      <c r="O1144" t="str">
        <f t="shared" si="17"/>
        <v>CrealityHalotOnePlus</v>
      </c>
    </row>
    <row r="1145" spans="1:15" x14ac:dyDescent="0.25">
      <c r="A1145" t="str">
        <f t="array" ref="A1145">IF(ROW()-1&gt;COUNTA([1]!T_Printers[Printers])*COUNTA([1]!T_Resins[Resins]),"",INDEX([1]!T_Printers[Printers],INT((ROW()-2)/COUNTA([1]!T_Resins[Resins])+1)))</f>
        <v>Creality Halot One Plus</v>
      </c>
      <c r="B1145" t="str">
        <f>_xlfn.XLOOKUP(A1145,[1]!T_Printers[Printers],[1]!T_Printers[Icon link],,0)</f>
        <v>CrealityHalotOnePlus</v>
      </c>
      <c r="C1145" t="str">
        <f t="array" ref="C1145">IF(ROW()-1&gt;COUNTA([1]!T_Printers[Printers])*COUNTA([1]!T_Resins[Resins]),"",INDEX([1]!T_Resins[Resins],MOD(ROW()-2,COUNTA([1]!T_Resins[Resins]))+1))</f>
        <v>Silicone-Like Black</v>
      </c>
      <c r="D1145">
        <f>IF(SUM(E1145:J1145)&lt;&gt;0,IF(ROW()-1&gt;COUNTA([1]!T_Printers[Printers])*COUNTA([1]!T_Resins[Resins]),"",2),"")</f>
        <v>2</v>
      </c>
      <c r="E1145" cm="1">
        <f t="array" ref="E1145">IFERROR(IF(ROW()-1&gt;COUNTA([1]!T_Printers[Printers])*COUNTA([1]!T_Resins[Resins]),"",_xlfn.IFS(ROUND(VLOOKUP(C1145,[1]!T_Resins[#Data],2,FALSE)/VLOOKUP(A1145,[1]!T_Printers[#Data],5,FALSE),1)&lt;=_xlfn.XLOOKUP(B1145,[1]Printers!L:L,[1]Printers!O:O,1,0,),ROUND(VLOOKUP(C1145,[1]!T_Resins[#Data],2,FALSE)/VLOOKUP(A1145,[1]!T_Printers[#Data],5,FALSE),1),ROUND(VLOOKUP(C1145,[1]!T_Resins[#Data],2,FALSE)/VLOOKUP(A1145,[1]!T_Printers[#Data],5,FALSE),1)&gt;_xlfn.XLOOKUP(B1145,[1]Printers!L:L,[1]Printers!O:O,1,0,),10)),"Используйте слой 100 мкм")</f>
        <v>8.8000000000000007</v>
      </c>
      <c r="F1145">
        <f>IFERROR(IF(ROUND(_xlfn.XLOOKUP([1]Parameters!B1145,[1]Printers!L:L,[1]Printers!Q:Q,,0)*E1145/10,0)*10&lt;_xlfn.XLOOKUP([1]Parameters!B1145,[1]Printers!L:L,[1]Printers!P:P,,0),ROUND(_xlfn.XLOOKUP([1]Parameters!B1145,[1]Printers!L:L,[1]Printers!Q:Q,,0)*E1145/10,0)*10,_xlfn.XLOOKUP([1]Parameters!B1145,[1]Printers!L:L,[1]Printers!P:P,,0)),"")</f>
        <v>70</v>
      </c>
      <c r="G1145" cm="1">
        <f t="array" ref="G1145">IFERROR(IF(ROW()-1&gt;COUNTA([1]!T_Printers[Printers])*COUNTA([1]!T_Resins[Resins]),"",_xlfn.IFS(ROUND(VLOOKUP(C1145,[1]!T_Resins[#Data],3,FALSE)/VLOOKUP(A1145,[1]!T_Printers[#Data],5,FALSE),1)&lt;=_xlfn.XLOOKUP(B1145,[1]Printers!L:L,[1]Printers!O:O,1,0,),ROUND(VLOOKUP(C1145,[1]!T_Resins[#Data],3,FALSE)/VLOOKUP(A1145,[1]!T_Printers[#Data],5,FALSE),1),ROUND(VLOOKUP(C1145,[1]!T_Resins[#Data],3,FALSE)/VLOOKUP(A1145,[1]!T_Printers[#Data],5,FALSE),1)&gt;_xlfn.XLOOKUP(B1145,[1]Printers!L:L,[1]Printers!O:O,1,0,),10)),"")</f>
        <v>10</v>
      </c>
      <c r="H1145">
        <f>IFERROR(IF(ROUND(_xlfn.XLOOKUP([1]Parameters!B1145,[1]Printers!L:L,[1]Printers!Q:Q,,0)*G1145/10,0)*10&lt;_xlfn.XLOOKUP([1]Parameters!B1145,[1]Printers!L:L,[1]Printers!P:P,,0),ROUND(_xlfn.XLOOKUP([1]Parameters!B1145,[1]Printers!L:L,[1]Printers!Q:Q,,0)*G1145/10,0)*10,_xlfn.XLOOKUP([1]Parameters!B1145,[1]Printers!L:L,[1]Printers!P:P,,0)),"")</f>
        <v>70</v>
      </c>
      <c r="I1145" s="3" t="str" cm="1">
        <f t="array" ref="I1145">IFERROR(IF(ROW()-1&gt;COUNTA([1]!T_Printers[Printers])*COUNTA([1]!T_Resins[Resins]),"",_xlfn.IFS(ROUND(VLOOKUP(C1145,[1]!T_Resins[#Data],4,FALSE)/VLOOKUP(A1145,[1]!T_Printers[#Data],5,FALSE),1)&lt;=_xlfn.XLOOKUP(B1145,[1]Printers!L:L,[1]Printers!O:O,1,0,),ROUND(VLOOKUP(C1145,[1]!T_Resins[#Data],4,FALSE)/VLOOKUP(A1145,[1]!T_Printers[#Data],5,FALSE),1),ROUND(VLOOKUP(C1145,[1]!T_Resins[#Data],4,FALSE)/VLOOKUP(A1145,[1]!T_Printers[#Data],5,FALSE),1)&gt;_xlfn.XLOOKUP(B1145,[1]Printers!L:L,[1]Printers!O:O,1,0,),"")),"")</f>
        <v/>
      </c>
      <c r="J1145" t="str">
        <f>IFERROR(IF(ROUND(_xlfn.XLOOKUP([1]Parameters!B1145,[1]Printers!L:L,[1]Printers!Q:Q,,0)*I1145/10,0)*10&lt;_xlfn.XLOOKUP([1]Parameters!B1145,[1]Printers!L:L,[1]Printers!P:P,,0),ROUND(_xlfn.XLOOKUP([1]Parameters!B1145,[1]Printers!L:L,[1]Printers!Q:Q,,0)*I1145/10,0)*10,_xlfn.XLOOKUP([1]Parameters!B1145,[1]Printers!L:L,[1]Printers!P:P,,0)),"")</f>
        <v/>
      </c>
      <c r="K1145">
        <f>IF(SUM(E1145:J1145)&lt;&gt;0,VLOOKUP(A1145,[1]!T_Printers[#Data],10,FALSE)+VLOOKUP(C1145,[1]!T_Resins[#Data],10,FALSE),"")</f>
        <v>3</v>
      </c>
      <c r="L1145">
        <f>IF(SUM(E1145:J1145)&lt;&gt;0,VLOOKUP(A1145,[1]!T_Printers[#Data],11,FALSE),"")</f>
        <v>5</v>
      </c>
      <c r="M1145">
        <f>IF(SUM(E1145:J1145)&lt;&gt;0,VLOOKUP(C1145,[1]!T_Resins[#Data],8,FALSE),"")</f>
        <v>60</v>
      </c>
      <c r="N1145">
        <f>IF(_xlfn.XLOOKUP(B1145,[1]Printers!$L:$L,[1]Printers!$R:$R,0,0)&gt;0,[1]Parameters!M1145,IF(SUM(E1145:J1145)&lt;&gt;0,VLOOKUP(C1145,[1]!T_Resins[#Data],9,FALSE),""))</f>
        <v>60</v>
      </c>
      <c r="O1145" t="str">
        <f t="shared" si="17"/>
        <v>CrealityHalotOnePlus</v>
      </c>
    </row>
    <row r="1146" spans="1:15" x14ac:dyDescent="0.25">
      <c r="A1146" t="str">
        <f t="array" ref="A1146">IF(ROW()-1&gt;COUNTA([1]!T_Printers[Printers])*COUNTA([1]!T_Resins[Resins]),"",INDEX([1]!T_Printers[Printers],INT((ROW()-2)/COUNTA([1]!T_Resins[Resins])+1)))</f>
        <v>Creality Halot One Pro</v>
      </c>
      <c r="B1146" t="str">
        <f>_xlfn.XLOOKUP(A1146,[1]!T_Printers[Printers],[1]!T_Printers[Icon link],,0)</f>
        <v>CrealityHalotOnePro</v>
      </c>
      <c r="C1146" t="str">
        <f t="array" ref="C1146">IF(ROW()-1&gt;COUNTA([1]!T_Printers[Printers])*COUNTA([1]!T_Resins[Resins]),"",INDEX([1]!T_Resins[Resins],MOD(ROW()-2,COUNTA([1]!T_Resins[Resins]))+1))</f>
        <v>Basic Red</v>
      </c>
      <c r="D1146">
        <f>IF(SUM(E1146:J1146)&lt;&gt;0,IF(ROW()-1&gt;COUNTA([1]!T_Printers[Printers])*COUNTA([1]!T_Resins[Resins]),"",2),"")</f>
        <v>2</v>
      </c>
      <c r="E1146" cm="1">
        <f t="array" ref="E1146">IFERROR(IF(ROW()-1&gt;COUNTA([1]!T_Printers[Printers])*COUNTA([1]!T_Resins[Resins]),"",_xlfn.IFS(ROUND(VLOOKUP(C1146,[1]!T_Resins[#Data],2,FALSE)/VLOOKUP(A1146,[1]!T_Printers[#Data],5,FALSE),1)&lt;=_xlfn.XLOOKUP(B1146,[1]Printers!L:L,[1]Printers!O:O,1,0,),ROUND(VLOOKUP(C1146,[1]!T_Resins[#Data],2,FALSE)/VLOOKUP(A1146,[1]!T_Printers[#Data],5,FALSE),1),ROUND(VLOOKUP(C1146,[1]!T_Resins[#Data],2,FALSE)/VLOOKUP(A1146,[1]!T_Printers[#Data],5,FALSE),1)&gt;_xlfn.XLOOKUP(B1146,[1]Printers!L:L,[1]Printers!O:O,1,0,),10)),"Используйте слой 100 мкм")</f>
        <v>3.2</v>
      </c>
      <c r="F1146">
        <f>IFERROR(IF(ROUND(_xlfn.XLOOKUP([1]Parameters!B1146,[1]Printers!L:L,[1]Printers!Q:Q,,0)*E1146/10,0)*10&lt;_xlfn.XLOOKUP([1]Parameters!B1146,[1]Printers!L:L,[1]Printers!P:P,,0),ROUND(_xlfn.XLOOKUP([1]Parameters!B1146,[1]Printers!L:L,[1]Printers!Q:Q,,0)*E1146/10,0)*10,_xlfn.XLOOKUP([1]Parameters!B1146,[1]Printers!L:L,[1]Printers!P:P,,0)),"")</f>
        <v>30</v>
      </c>
      <c r="G1146" cm="1">
        <f t="array" ref="G1146">IFERROR(IF(ROW()-1&gt;COUNTA([1]!T_Printers[Printers])*COUNTA([1]!T_Resins[Resins]),"",_xlfn.IFS(ROUND(VLOOKUP(C1146,[1]!T_Resins[#Data],3,FALSE)/VLOOKUP(A1146,[1]!T_Printers[#Data],5,FALSE),1)&lt;=_xlfn.XLOOKUP(B1146,[1]Printers!L:L,[1]Printers!O:O,1,0,),ROUND(VLOOKUP(C1146,[1]!T_Resins[#Data],3,FALSE)/VLOOKUP(A1146,[1]!T_Printers[#Data],5,FALSE),1),ROUND(VLOOKUP(C1146,[1]!T_Resins[#Data],3,FALSE)/VLOOKUP(A1146,[1]!T_Printers[#Data],5,FALSE),1)&gt;_xlfn.XLOOKUP(B1146,[1]Printers!L:L,[1]Printers!O:O,1,0,),10)),"")</f>
        <v>4.0999999999999996</v>
      </c>
      <c r="H1146">
        <f>IFERROR(IF(ROUND(_xlfn.XLOOKUP([1]Parameters!B1146,[1]Printers!L:L,[1]Printers!Q:Q,,0)*G1146/10,0)*10&lt;_xlfn.XLOOKUP([1]Parameters!B1146,[1]Printers!L:L,[1]Printers!P:P,,0),ROUND(_xlfn.XLOOKUP([1]Parameters!B1146,[1]Printers!L:L,[1]Printers!Q:Q,,0)*G1146/10,0)*10,_xlfn.XLOOKUP([1]Parameters!B1146,[1]Printers!L:L,[1]Printers!P:P,,0)),"")</f>
        <v>40</v>
      </c>
      <c r="I1146" s="3" t="str" cm="1">
        <f t="array" ref="I1146">IFERROR(IF(ROW()-1&gt;COUNTA([1]!T_Printers[Printers])*COUNTA([1]!T_Resins[Resins]),"",_xlfn.IFS(ROUND(VLOOKUP(C1146,[1]!T_Resins[#Data],4,FALSE)/VLOOKUP(A1146,[1]!T_Printers[#Data],5,FALSE),1)&lt;=_xlfn.XLOOKUP(B1146,[1]Printers!L:L,[1]Printers!O:O,1,0,),ROUND(VLOOKUP(C1146,[1]!T_Resins[#Data],4,FALSE)/VLOOKUP(A1146,[1]!T_Printers[#Data],5,FALSE),1),ROUND(VLOOKUP(C1146,[1]!T_Resins[#Data],4,FALSE)/VLOOKUP(A1146,[1]!T_Printers[#Data],5,FALSE),1)&gt;_xlfn.XLOOKUP(B1146,[1]Printers!L:L,[1]Printers!O:O,1,0,),"")),"")</f>
        <v/>
      </c>
      <c r="J1146" t="str">
        <f>IFERROR(IF(ROUND(_xlfn.XLOOKUP([1]Parameters!B1146,[1]Printers!L:L,[1]Printers!Q:Q,,0)*I1146/10,0)*10&lt;_xlfn.XLOOKUP([1]Parameters!B1146,[1]Printers!L:L,[1]Printers!P:P,,0),ROUND(_xlfn.XLOOKUP([1]Parameters!B1146,[1]Printers!L:L,[1]Printers!Q:Q,,0)*I1146/10,0)*10,_xlfn.XLOOKUP([1]Parameters!B1146,[1]Printers!L:L,[1]Printers!P:P,,0)),"")</f>
        <v/>
      </c>
      <c r="K1146">
        <f>IF(SUM(E1146:J1146)&lt;&gt;0,VLOOKUP(A1146,[1]!T_Printers[#Data],10,FALSE)+VLOOKUP(C1146,[1]!T_Resins[#Data],10,FALSE),"")</f>
        <v>3</v>
      </c>
      <c r="L1146">
        <f>IF(SUM(E1146:J1146)&lt;&gt;0,VLOOKUP(A1146,[1]!T_Printers[#Data],11,FALSE),"")</f>
        <v>5</v>
      </c>
      <c r="M1146">
        <f>IF(SUM(E1146:J1146)&lt;&gt;0,VLOOKUP(C1146,[1]!T_Resins[#Data],8,FALSE),"")</f>
        <v>120</v>
      </c>
      <c r="N1146">
        <f>IF(_xlfn.XLOOKUP(B1146,[1]Printers!$L:$L,[1]Printers!$R:$R,0,0)&gt;0,[1]Parameters!M1146,IF(SUM(E1146:J1146)&lt;&gt;0,VLOOKUP(C1146,[1]!T_Resins[#Data],9,FALSE),""))</f>
        <v>120</v>
      </c>
      <c r="O1146" t="str">
        <f t="shared" si="17"/>
        <v>CrealityHalotOnePro</v>
      </c>
    </row>
    <row r="1147" spans="1:15" x14ac:dyDescent="0.25">
      <c r="A1147" t="str">
        <f t="array" ref="A1147">IF(ROW()-1&gt;COUNTA([1]!T_Printers[Printers])*COUNTA([1]!T_Resins[Resins]),"",INDEX([1]!T_Printers[Printers],INT((ROW()-2)/COUNTA([1]!T_Resins[Resins])+1)))</f>
        <v>Creality Halot One Pro</v>
      </c>
      <c r="B1147" t="str">
        <f>_xlfn.XLOOKUP(A1147,[1]!T_Printers[Printers],[1]!T_Printers[Icon link],,0)</f>
        <v>CrealityHalotOnePro</v>
      </c>
      <c r="C1147" t="str">
        <f t="array" ref="C1147">IF(ROW()-1&gt;COUNTA([1]!T_Printers[Printers])*COUNTA([1]!T_Resins[Resins]),"",INDEX([1]!T_Resins[Resins],MOD(ROW()-2,COUNTA([1]!T_Resins[Resins]))+1))</f>
        <v>Demo Bone</v>
      </c>
      <c r="D1147">
        <f>IF(SUM(E1147:J1147)&lt;&gt;0,IF(ROW()-1&gt;COUNTA([1]!T_Printers[Printers])*COUNTA([1]!T_Resins[Resins]),"",2),"")</f>
        <v>2</v>
      </c>
      <c r="E1147" cm="1">
        <f t="array" ref="E1147">IFERROR(IF(ROW()-1&gt;COUNTA([1]!T_Printers[Printers])*COUNTA([1]!T_Resins[Resins]),"",_xlfn.IFS(ROUND(VLOOKUP(C1147,[1]!T_Resins[#Data],2,FALSE)/VLOOKUP(A1147,[1]!T_Printers[#Data],5,FALSE),1)&lt;=_xlfn.XLOOKUP(B1147,[1]Printers!L:L,[1]Printers!O:O,1,0,),ROUND(VLOOKUP(C1147,[1]!T_Resins[#Data],2,FALSE)/VLOOKUP(A1147,[1]!T_Printers[#Data],5,FALSE),1),ROUND(VLOOKUP(C1147,[1]!T_Resins[#Data],2,FALSE)/VLOOKUP(A1147,[1]!T_Printers[#Data],5,FALSE),1)&gt;_xlfn.XLOOKUP(B1147,[1]Printers!L:L,[1]Printers!O:O,1,0,),10)),"Используйте слой 100 мкм")</f>
        <v>3.1</v>
      </c>
      <c r="F1147">
        <f>IFERROR(IF(ROUND(_xlfn.XLOOKUP([1]Parameters!B1147,[1]Printers!L:L,[1]Printers!Q:Q,,0)*E1147/10,0)*10&lt;_xlfn.XLOOKUP([1]Parameters!B1147,[1]Printers!L:L,[1]Printers!P:P,,0),ROUND(_xlfn.XLOOKUP([1]Parameters!B1147,[1]Printers!L:L,[1]Printers!Q:Q,,0)*E1147/10,0)*10,_xlfn.XLOOKUP([1]Parameters!B1147,[1]Printers!L:L,[1]Printers!P:P,,0)),"")</f>
        <v>30</v>
      </c>
      <c r="G1147" cm="1">
        <f t="array" ref="G1147">IFERROR(IF(ROW()-1&gt;COUNTA([1]!T_Printers[Printers])*COUNTA([1]!T_Resins[Resins]),"",_xlfn.IFS(ROUND(VLOOKUP(C1147,[1]!T_Resins[#Data],3,FALSE)/VLOOKUP(A1147,[1]!T_Printers[#Data],5,FALSE),1)&lt;=_xlfn.XLOOKUP(B1147,[1]Printers!L:L,[1]Printers!O:O,1,0,),ROUND(VLOOKUP(C1147,[1]!T_Resins[#Data],3,FALSE)/VLOOKUP(A1147,[1]!T_Printers[#Data],5,FALSE),1),ROUND(VLOOKUP(C1147,[1]!T_Resins[#Data],3,FALSE)/VLOOKUP(A1147,[1]!T_Printers[#Data],5,FALSE),1)&gt;_xlfn.XLOOKUP(B1147,[1]Printers!L:L,[1]Printers!O:O,1,0,),10)),"")</f>
        <v>4.0999999999999996</v>
      </c>
      <c r="H1147">
        <f>IFERROR(IF(ROUND(_xlfn.XLOOKUP([1]Parameters!B1147,[1]Printers!L:L,[1]Printers!Q:Q,,0)*G1147/10,0)*10&lt;_xlfn.XLOOKUP([1]Parameters!B1147,[1]Printers!L:L,[1]Printers!P:P,,0),ROUND(_xlfn.XLOOKUP([1]Parameters!B1147,[1]Printers!L:L,[1]Printers!Q:Q,,0)*G1147/10,0)*10,_xlfn.XLOOKUP([1]Parameters!B1147,[1]Printers!L:L,[1]Printers!P:P,,0)),"")</f>
        <v>40</v>
      </c>
      <c r="I1147" s="3" t="str" cm="1">
        <f t="array" ref="I1147">IFERROR(IF(ROW()-1&gt;COUNTA([1]!T_Printers[Printers])*COUNTA([1]!T_Resins[Resins]),"",_xlfn.IFS(ROUND(VLOOKUP(C1147,[1]!T_Resins[#Data],4,FALSE)/VLOOKUP(A1147,[1]!T_Printers[#Data],5,FALSE),1)&lt;=_xlfn.XLOOKUP(B1147,[1]Printers!L:L,[1]Printers!O:O,1,0,),ROUND(VLOOKUP(C1147,[1]!T_Resins[#Data],4,FALSE)/VLOOKUP(A1147,[1]!T_Printers[#Data],5,FALSE),1),ROUND(VLOOKUP(C1147,[1]!T_Resins[#Data],4,FALSE)/VLOOKUP(A1147,[1]!T_Printers[#Data],5,FALSE),1)&gt;_xlfn.XLOOKUP(B1147,[1]Printers!L:L,[1]Printers!O:O,1,0,),"")),"")</f>
        <v/>
      </c>
      <c r="J1147" t="str">
        <f>IFERROR(IF(ROUND(_xlfn.XLOOKUP([1]Parameters!B1147,[1]Printers!L:L,[1]Printers!Q:Q,,0)*I1147/10,0)*10&lt;_xlfn.XLOOKUP([1]Parameters!B1147,[1]Printers!L:L,[1]Printers!P:P,,0),ROUND(_xlfn.XLOOKUP([1]Parameters!B1147,[1]Printers!L:L,[1]Printers!Q:Q,,0)*I1147/10,0)*10,_xlfn.XLOOKUP([1]Parameters!B1147,[1]Printers!L:L,[1]Printers!P:P,,0)),"")</f>
        <v/>
      </c>
      <c r="K1147">
        <f>IF(SUM(E1147:J1147)&lt;&gt;0,VLOOKUP(A1147,[1]!T_Printers[#Data],10,FALSE)+VLOOKUP(C1147,[1]!T_Resins[#Data],10,FALSE),"")</f>
        <v>4</v>
      </c>
      <c r="L1147">
        <f>IF(SUM(E1147:J1147)&lt;&gt;0,VLOOKUP(A1147,[1]!T_Printers[#Data],11,FALSE),"")</f>
        <v>5</v>
      </c>
      <c r="M1147">
        <f>IF(SUM(E1147:J1147)&lt;&gt;0,VLOOKUP(C1147,[1]!T_Resins[#Data],8,FALSE),"")</f>
        <v>120</v>
      </c>
      <c r="N1147">
        <f>IF(_xlfn.XLOOKUP(B1147,[1]Printers!$L:$L,[1]Printers!$R:$R,0,0)&gt;0,[1]Parameters!M1147,IF(SUM(E1147:J1147)&lt;&gt;0,VLOOKUP(C1147,[1]!T_Resins[#Data],9,FALSE),""))</f>
        <v>120</v>
      </c>
      <c r="O1147" t="str">
        <f t="shared" si="17"/>
        <v>CrealityHalotOnePro</v>
      </c>
    </row>
    <row r="1148" spans="1:15" x14ac:dyDescent="0.25">
      <c r="A1148" t="str">
        <f t="array" ref="A1148">IF(ROW()-1&gt;COUNTA([1]!T_Printers[Printers])*COUNTA([1]!T_Resins[Resins]),"",INDEX([1]!T_Printers[Printers],INT((ROW()-2)/COUNTA([1]!T_Resins[Resins])+1)))</f>
        <v>Creality Halot One Pro</v>
      </c>
      <c r="B1148" t="str">
        <f>_xlfn.XLOOKUP(A1148,[1]!T_Printers[Printers],[1]!T_Printers[Icon link],,0)</f>
        <v>CrealityHalotOnePro</v>
      </c>
      <c r="C1148" t="str">
        <f t="array" ref="C1148">IF(ROW()-1&gt;COUNTA([1]!T_Printers[Printers])*COUNTA([1]!T_Resins[Resins]),"",INDEX([1]!T_Resins[Resins],MOD(ROW()-2,COUNTA([1]!T_Resins[Resins]))+1))</f>
        <v xml:space="preserve">Dental Bleach (Обновленная версия) </v>
      </c>
      <c r="D1148">
        <f>IF(SUM(E1148:J1148)&lt;&gt;0,IF(ROW()-1&gt;COUNTA([1]!T_Printers[Printers])*COUNTA([1]!T_Resins[Resins]),"",2),"")</f>
        <v>2</v>
      </c>
      <c r="E1148" cm="1">
        <f t="array" ref="E1148">IFERROR(IF(ROW()-1&gt;COUNTA([1]!T_Printers[Printers])*COUNTA([1]!T_Resins[Resins]),"",_xlfn.IFS(ROUND(VLOOKUP(C1148,[1]!T_Resins[#Data],2,FALSE)/VLOOKUP(A1148,[1]!T_Printers[#Data],5,FALSE),1)&lt;=_xlfn.XLOOKUP(B1148,[1]Printers!L:L,[1]Printers!O:O,1,0,),ROUND(VLOOKUP(C1148,[1]!T_Resins[#Data],2,FALSE)/VLOOKUP(A1148,[1]!T_Printers[#Data],5,FALSE),1),ROUND(VLOOKUP(C1148,[1]!T_Resins[#Data],2,FALSE)/VLOOKUP(A1148,[1]!T_Printers[#Data],5,FALSE),1)&gt;_xlfn.XLOOKUP(B1148,[1]Printers!L:L,[1]Printers!O:O,1,0,),10)),"Используйте слой 100 мкм")</f>
        <v>7.1</v>
      </c>
      <c r="F1148">
        <f>IFERROR(IF(ROUND(_xlfn.XLOOKUP([1]Parameters!B1148,[1]Printers!L:L,[1]Printers!Q:Q,,0)*E1148/10,0)*10&lt;_xlfn.XLOOKUP([1]Parameters!B1148,[1]Printers!L:L,[1]Printers!P:P,,0),ROUND(_xlfn.XLOOKUP([1]Parameters!B1148,[1]Printers!L:L,[1]Printers!Q:Q,,0)*E1148/10,0)*10,_xlfn.XLOOKUP([1]Parameters!B1148,[1]Printers!L:L,[1]Printers!P:P,,0)),"")</f>
        <v>60</v>
      </c>
      <c r="G1148" cm="1">
        <f t="array" ref="G1148">IFERROR(IF(ROW()-1&gt;COUNTA([1]!T_Printers[Printers])*COUNTA([1]!T_Resins[Resins]),"",_xlfn.IFS(ROUND(VLOOKUP(C1148,[1]!T_Resins[#Data],3,FALSE)/VLOOKUP(A1148,[1]!T_Printers[#Data],5,FALSE),1)&lt;=_xlfn.XLOOKUP(B1148,[1]Printers!L:L,[1]Printers!O:O,1,0,),ROUND(VLOOKUP(C1148,[1]!T_Resins[#Data],3,FALSE)/VLOOKUP(A1148,[1]!T_Printers[#Data],5,FALSE),1),ROUND(VLOOKUP(C1148,[1]!T_Resins[#Data],3,FALSE)/VLOOKUP(A1148,[1]!T_Printers[#Data],5,FALSE),1)&gt;_xlfn.XLOOKUP(B1148,[1]Printers!L:L,[1]Printers!O:O,1,0,),10)),"")</f>
        <v>9.3000000000000007</v>
      </c>
      <c r="H1148">
        <f>IFERROR(IF(ROUND(_xlfn.XLOOKUP([1]Parameters!B1148,[1]Printers!L:L,[1]Printers!Q:Q,,0)*G1148/10,0)*10&lt;_xlfn.XLOOKUP([1]Parameters!B1148,[1]Printers!L:L,[1]Printers!P:P,,0),ROUND(_xlfn.XLOOKUP([1]Parameters!B1148,[1]Printers!L:L,[1]Printers!Q:Q,,0)*G1148/10,0)*10,_xlfn.XLOOKUP([1]Parameters!B1148,[1]Printers!L:L,[1]Printers!P:P,,0)),"")</f>
        <v>70</v>
      </c>
      <c r="I1148" s="3" t="str" cm="1">
        <f t="array" ref="I1148">IFERROR(IF(ROW()-1&gt;COUNTA([1]!T_Printers[Printers])*COUNTA([1]!T_Resins[Resins]),"",_xlfn.IFS(ROUND(VLOOKUP(C1148,[1]!T_Resins[#Data],4,FALSE)/VLOOKUP(A1148,[1]!T_Printers[#Data],5,FALSE),1)&lt;=_xlfn.XLOOKUP(B1148,[1]Printers!L:L,[1]Printers!O:O,1,0,),ROUND(VLOOKUP(C1148,[1]!T_Resins[#Data],4,FALSE)/VLOOKUP(A1148,[1]!T_Printers[#Data],5,FALSE),1),ROUND(VLOOKUP(C1148,[1]!T_Resins[#Data],4,FALSE)/VLOOKUP(A1148,[1]!T_Printers[#Data],5,FALSE),1)&gt;_xlfn.XLOOKUP(B1148,[1]Printers!L:L,[1]Printers!O:O,1,0,),"")),"")</f>
        <v/>
      </c>
      <c r="J1148" t="str">
        <f>IFERROR(IF(ROUND(_xlfn.XLOOKUP([1]Parameters!B1148,[1]Printers!L:L,[1]Printers!Q:Q,,0)*I1148/10,0)*10&lt;_xlfn.XLOOKUP([1]Parameters!B1148,[1]Printers!L:L,[1]Printers!P:P,,0),ROUND(_xlfn.XLOOKUP([1]Parameters!B1148,[1]Printers!L:L,[1]Printers!Q:Q,,0)*I1148/10,0)*10,_xlfn.XLOOKUP([1]Parameters!B1148,[1]Printers!L:L,[1]Printers!P:P,,0)),"")</f>
        <v/>
      </c>
      <c r="K1148">
        <f>IF(SUM(E1148:J1148)&lt;&gt;0,VLOOKUP(A1148,[1]!T_Printers[#Data],10,FALSE)+VLOOKUP(C1148,[1]!T_Resins[#Data],10,FALSE),"")</f>
        <v>4</v>
      </c>
      <c r="L1148">
        <f>IF(SUM(E1148:J1148)&lt;&gt;0,VLOOKUP(A1148,[1]!T_Printers[#Data],11,FALSE),"")</f>
        <v>5</v>
      </c>
      <c r="M1148">
        <f>IF(SUM(E1148:J1148)&lt;&gt;0,VLOOKUP(C1148,[1]!T_Resins[#Data],8,FALSE),"")</f>
        <v>120</v>
      </c>
      <c r="N1148">
        <f>IF(_xlfn.XLOOKUP(B1148,[1]Printers!$L:$L,[1]Printers!$R:$R,0,0)&gt;0,[1]Parameters!M1148,IF(SUM(E1148:J1148)&lt;&gt;0,VLOOKUP(C1148,[1]!T_Resins[#Data],9,FALSE),""))</f>
        <v>120</v>
      </c>
      <c r="O1148" t="str">
        <f t="shared" si="17"/>
        <v>CrealityHalotOnePro</v>
      </c>
    </row>
    <row r="1149" spans="1:15" x14ac:dyDescent="0.25">
      <c r="A1149" t="str">
        <f t="array" ref="A1149">IF(ROW()-1&gt;COUNTA([1]!T_Printers[Printers])*COUNTA([1]!T_Resins[Resins]),"",INDEX([1]!T_Printers[Printers],INT((ROW()-2)/COUNTA([1]!T_Resins[Resins])+1)))</f>
        <v>Creality Halot One Pro</v>
      </c>
      <c r="B1149" t="str">
        <f>_xlfn.XLOOKUP(A1149,[1]!T_Printers[Printers],[1]!T_Printers[Icon link],,0)</f>
        <v>CrealityHalotOnePro</v>
      </c>
      <c r="C1149" t="str">
        <f t="array" ref="C1149">IF(ROW()-1&gt;COUNTA([1]!T_Printers[Printers])*COUNTA([1]!T_Resins[Resins]),"",INDEX([1]!T_Resins[Resins],MOD(ROW()-2,COUNTA([1]!T_Resins[Resins]))+1))</f>
        <v>Dental Bleach Pro</v>
      </c>
      <c r="D1149">
        <f>IF(SUM(E1149:J1149)&lt;&gt;0,IF(ROW()-1&gt;COUNTA([1]!T_Printers[Printers])*COUNTA([1]!T_Resins[Resins]),"",2),"")</f>
        <v>2</v>
      </c>
      <c r="E1149" cm="1">
        <f t="array" ref="E1149">IFERROR(IF(ROW()-1&gt;COUNTA([1]!T_Printers[Printers])*COUNTA([1]!T_Resins[Resins]),"",_xlfn.IFS(ROUND(VLOOKUP(C1149,[1]!T_Resins[#Data],2,FALSE)/VLOOKUP(A1149,[1]!T_Printers[#Data],5,FALSE),1)&lt;=_xlfn.XLOOKUP(B1149,[1]Printers!L:L,[1]Printers!O:O,1,0,),ROUND(VLOOKUP(C1149,[1]!T_Resins[#Data],2,FALSE)/VLOOKUP(A1149,[1]!T_Printers[#Data],5,FALSE),1),ROUND(VLOOKUP(C1149,[1]!T_Resins[#Data],2,FALSE)/VLOOKUP(A1149,[1]!T_Printers[#Data],5,FALSE),1)&gt;_xlfn.XLOOKUP(B1149,[1]Printers!L:L,[1]Printers!O:O,1,0,),10)),"Используйте слой 100 мкм")</f>
        <v>5.3</v>
      </c>
      <c r="F1149">
        <f>IFERROR(IF(ROUND(_xlfn.XLOOKUP([1]Parameters!B1149,[1]Printers!L:L,[1]Printers!Q:Q,,0)*E1149/10,0)*10&lt;_xlfn.XLOOKUP([1]Parameters!B1149,[1]Printers!L:L,[1]Printers!P:P,,0),ROUND(_xlfn.XLOOKUP([1]Parameters!B1149,[1]Printers!L:L,[1]Printers!Q:Q,,0)*E1149/10,0)*10,_xlfn.XLOOKUP([1]Parameters!B1149,[1]Printers!L:L,[1]Printers!P:P,,0)),"")</f>
        <v>50</v>
      </c>
      <c r="G1149" cm="1">
        <f t="array" ref="G1149">IFERROR(IF(ROW()-1&gt;COUNTA([1]!T_Printers[Printers])*COUNTA([1]!T_Resins[Resins]),"",_xlfn.IFS(ROUND(VLOOKUP(C1149,[1]!T_Resins[#Data],3,FALSE)/VLOOKUP(A1149,[1]!T_Printers[#Data],5,FALSE),1)&lt;=_xlfn.XLOOKUP(B1149,[1]Printers!L:L,[1]Printers!O:O,1,0,),ROUND(VLOOKUP(C1149,[1]!T_Resins[#Data],3,FALSE)/VLOOKUP(A1149,[1]!T_Printers[#Data],5,FALSE),1),ROUND(VLOOKUP(C1149,[1]!T_Resins[#Data],3,FALSE)/VLOOKUP(A1149,[1]!T_Printers[#Data],5,FALSE),1)&gt;_xlfn.XLOOKUP(B1149,[1]Printers!L:L,[1]Printers!O:O,1,0,),10)),"")</f>
        <v>6.9</v>
      </c>
      <c r="H1149">
        <f>IFERROR(IF(ROUND(_xlfn.XLOOKUP([1]Parameters!B1149,[1]Printers!L:L,[1]Printers!Q:Q,,0)*G1149/10,0)*10&lt;_xlfn.XLOOKUP([1]Parameters!B1149,[1]Printers!L:L,[1]Printers!P:P,,0),ROUND(_xlfn.XLOOKUP([1]Parameters!B1149,[1]Printers!L:L,[1]Printers!Q:Q,,0)*G1149/10,0)*10,_xlfn.XLOOKUP([1]Parameters!B1149,[1]Printers!L:L,[1]Printers!P:P,,0)),"")</f>
        <v>60</v>
      </c>
      <c r="I1149" s="3" t="str" cm="1">
        <f t="array" ref="I1149">IFERROR(IF(ROW()-1&gt;COUNTA([1]!T_Printers[Printers])*COUNTA([1]!T_Resins[Resins]),"",_xlfn.IFS(ROUND(VLOOKUP(C1149,[1]!T_Resins[#Data],4,FALSE)/VLOOKUP(A1149,[1]!T_Printers[#Data],5,FALSE),1)&lt;=_xlfn.XLOOKUP(B1149,[1]Printers!L:L,[1]Printers!O:O,1,0,),ROUND(VLOOKUP(C1149,[1]!T_Resins[#Data],4,FALSE)/VLOOKUP(A1149,[1]!T_Printers[#Data],5,FALSE),1),ROUND(VLOOKUP(C1149,[1]!T_Resins[#Data],4,FALSE)/VLOOKUP(A1149,[1]!T_Printers[#Data],5,FALSE),1)&gt;_xlfn.XLOOKUP(B1149,[1]Printers!L:L,[1]Printers!O:O,1,0,),"")),"")</f>
        <v/>
      </c>
      <c r="J1149" t="str">
        <f>IFERROR(IF(ROUND(_xlfn.XLOOKUP([1]Parameters!B1149,[1]Printers!L:L,[1]Printers!Q:Q,,0)*I1149/10,0)*10&lt;_xlfn.XLOOKUP([1]Parameters!B1149,[1]Printers!L:L,[1]Printers!P:P,,0),ROUND(_xlfn.XLOOKUP([1]Parameters!B1149,[1]Printers!L:L,[1]Printers!Q:Q,,0)*I1149/10,0)*10,_xlfn.XLOOKUP([1]Parameters!B1149,[1]Printers!L:L,[1]Printers!P:P,,0)),"")</f>
        <v/>
      </c>
      <c r="K1149">
        <f>IF(SUM(E1149:J1149)&lt;&gt;0,VLOOKUP(A1149,[1]!T_Printers[#Data],10,FALSE)+VLOOKUP(C1149,[1]!T_Resins[#Data],10,FALSE),"")</f>
        <v>3</v>
      </c>
      <c r="L1149">
        <f>IF(SUM(E1149:J1149)&lt;&gt;0,VLOOKUP(A1149,[1]!T_Printers[#Data],11,FALSE),"")</f>
        <v>5</v>
      </c>
      <c r="M1149">
        <f>IF(SUM(E1149:J1149)&lt;&gt;0,VLOOKUP(C1149,[1]!T_Resins[#Data],8,FALSE),"")</f>
        <v>120</v>
      </c>
      <c r="N1149">
        <f>IF(_xlfn.XLOOKUP(B1149,[1]Printers!$L:$L,[1]Printers!$R:$R,0,0)&gt;0,[1]Parameters!M1149,IF(SUM(E1149:J1149)&lt;&gt;0,VLOOKUP(C1149,[1]!T_Resins[#Data],9,FALSE),""))</f>
        <v>120</v>
      </c>
      <c r="O1149" t="str">
        <f t="shared" si="17"/>
        <v>CrealityHalotOnePro</v>
      </c>
    </row>
    <row r="1150" spans="1:15" x14ac:dyDescent="0.25">
      <c r="A1150" t="str">
        <f t="array" ref="A1150">IF(ROW()-1&gt;COUNTA([1]!T_Printers[Printers])*COUNTA([1]!T_Resins[Resins]),"",INDEX([1]!T_Printers[Printers],INT((ROW()-2)/COUNTA([1]!T_Resins[Resins])+1)))</f>
        <v>Creality Halot One Pro</v>
      </c>
      <c r="B1150" t="str">
        <f>_xlfn.XLOOKUP(A1150,[1]!T_Printers[Printers],[1]!T_Printers[Icon link],,0)</f>
        <v>CrealityHalotOnePro</v>
      </c>
      <c r="C1150" t="str">
        <f t="array" ref="C1150">IF(ROW()-1&gt;COUNTA([1]!T_Printers[Printers])*COUNTA([1]!T_Resins[Resins]),"",INDEX([1]!T_Resins[Resins],MOD(ROW()-2,COUNTA([1]!T_Resins[Resins]))+1))</f>
        <v>Dental Cast Cherry Pro</v>
      </c>
      <c r="D1150">
        <f>IF(SUM(E1150:J1150)&lt;&gt;0,IF(ROW()-1&gt;COUNTA([1]!T_Printers[Printers])*COUNTA([1]!T_Resins[Resins]),"",2),"")</f>
        <v>2</v>
      </c>
      <c r="E1150" cm="1">
        <f t="array" ref="E1150">IFERROR(IF(ROW()-1&gt;COUNTA([1]!T_Printers[Printers])*COUNTA([1]!T_Resins[Resins]),"",_xlfn.IFS(ROUND(VLOOKUP(C1150,[1]!T_Resins[#Data],2,FALSE)/VLOOKUP(A1150,[1]!T_Printers[#Data],5,FALSE),1)&lt;=_xlfn.XLOOKUP(B1150,[1]Printers!L:L,[1]Printers!O:O,1,0,),ROUND(VLOOKUP(C1150,[1]!T_Resins[#Data],2,FALSE)/VLOOKUP(A1150,[1]!T_Printers[#Data],5,FALSE),1),ROUND(VLOOKUP(C1150,[1]!T_Resins[#Data],2,FALSE)/VLOOKUP(A1150,[1]!T_Printers[#Data],5,FALSE),1)&gt;_xlfn.XLOOKUP(B1150,[1]Printers!L:L,[1]Printers!O:O,1,0,),10)),"Используйте слой 100 мкм")</f>
        <v>7.3</v>
      </c>
      <c r="F1150">
        <f>IFERROR(IF(ROUND(_xlfn.XLOOKUP([1]Parameters!B1150,[1]Printers!L:L,[1]Printers!Q:Q,,0)*E1150/10,0)*10&lt;_xlfn.XLOOKUP([1]Parameters!B1150,[1]Printers!L:L,[1]Printers!P:P,,0),ROUND(_xlfn.XLOOKUP([1]Parameters!B1150,[1]Printers!L:L,[1]Printers!Q:Q,,0)*E1150/10,0)*10,_xlfn.XLOOKUP([1]Parameters!B1150,[1]Printers!L:L,[1]Printers!P:P,,0)),"")</f>
        <v>70</v>
      </c>
      <c r="G1150" t="str" cm="1">
        <f t="array" ref="G1150">IFERROR(IF(ROW()-1&gt;COUNTA([1]!T_Printers[Printers])*COUNTA([1]!T_Resins[Resins]),"",_xlfn.IFS(ROUND(VLOOKUP(C1150,[1]!T_Resins[#Data],3,FALSE)/VLOOKUP(A1150,[1]!T_Printers[#Data],5,FALSE),1)&lt;=_xlfn.XLOOKUP(B1150,[1]Printers!L:L,[1]Printers!O:O,1,0,),ROUND(VLOOKUP(C1150,[1]!T_Resins[#Data],3,FALSE)/VLOOKUP(A1150,[1]!T_Printers[#Data],5,FALSE),1),ROUND(VLOOKUP(C1150,[1]!T_Resins[#Data],3,FALSE)/VLOOKUP(A1150,[1]!T_Printers[#Data],5,FALSE),1)&gt;_xlfn.XLOOKUP(B1150,[1]Printers!L:L,[1]Printers!O:O,1,0,),10)),"")</f>
        <v/>
      </c>
      <c r="H1150" t="str">
        <f>IFERROR(IF(ROUND(_xlfn.XLOOKUP([1]Parameters!B1150,[1]Printers!L:L,[1]Printers!Q:Q,,0)*G1150/10,0)*10&lt;_xlfn.XLOOKUP([1]Parameters!B1150,[1]Printers!L:L,[1]Printers!P:P,,0),ROUND(_xlfn.XLOOKUP([1]Parameters!B1150,[1]Printers!L:L,[1]Printers!Q:Q,,0)*G1150/10,0)*10,_xlfn.XLOOKUP([1]Parameters!B1150,[1]Printers!L:L,[1]Printers!P:P,,0)),"")</f>
        <v/>
      </c>
      <c r="I1150" s="3" t="str" cm="1">
        <f t="array" ref="I1150">IFERROR(IF(ROW()-1&gt;COUNTA([1]!T_Printers[Printers])*COUNTA([1]!T_Resins[Resins]),"",_xlfn.IFS(ROUND(VLOOKUP(C1150,[1]!T_Resins[#Data],4,FALSE)/VLOOKUP(A1150,[1]!T_Printers[#Data],5,FALSE),1)&lt;=_xlfn.XLOOKUP(B1150,[1]Printers!L:L,[1]Printers!O:O,1,0,),ROUND(VLOOKUP(C1150,[1]!T_Resins[#Data],4,FALSE)/VLOOKUP(A1150,[1]!T_Printers[#Data],5,FALSE),1),ROUND(VLOOKUP(C1150,[1]!T_Resins[#Data],4,FALSE)/VLOOKUP(A1150,[1]!T_Printers[#Data],5,FALSE),1)&gt;_xlfn.XLOOKUP(B1150,[1]Printers!L:L,[1]Printers!O:O,1,0,),"")),"")</f>
        <v/>
      </c>
      <c r="J1150" t="str">
        <f>IFERROR(IF(ROUND(_xlfn.XLOOKUP([1]Parameters!B1150,[1]Printers!L:L,[1]Printers!Q:Q,,0)*I1150/10,0)*10&lt;_xlfn.XLOOKUP([1]Parameters!B1150,[1]Printers!L:L,[1]Printers!P:P,,0),ROUND(_xlfn.XLOOKUP([1]Parameters!B1150,[1]Printers!L:L,[1]Printers!Q:Q,,0)*I1150/10,0)*10,_xlfn.XLOOKUP([1]Parameters!B1150,[1]Printers!L:L,[1]Printers!P:P,,0)),"")</f>
        <v/>
      </c>
      <c r="K1150">
        <f>IF(SUM(E1150:J1150)&lt;&gt;0,VLOOKUP(A1150,[1]!T_Printers[#Data],10,FALSE)+VLOOKUP(C1150,[1]!T_Resins[#Data],10,FALSE),"")</f>
        <v>3</v>
      </c>
      <c r="L1150">
        <f>IF(SUM(E1150:J1150)&lt;&gt;0,VLOOKUP(A1150,[1]!T_Printers[#Data],11,FALSE),"")</f>
        <v>5</v>
      </c>
      <c r="M1150">
        <f>IF(SUM(E1150:J1150)&lt;&gt;0,VLOOKUP(C1150,[1]!T_Resins[#Data],8,FALSE),"")</f>
        <v>60</v>
      </c>
      <c r="N1150">
        <f>IF(_xlfn.XLOOKUP(B1150,[1]Printers!$L:$L,[1]Printers!$R:$R,0,0)&gt;0,[1]Parameters!M1150,IF(SUM(E1150:J1150)&lt;&gt;0,VLOOKUP(C1150,[1]!T_Resins[#Data],9,FALSE),""))</f>
        <v>60</v>
      </c>
      <c r="O1150" t="str">
        <f t="shared" si="17"/>
        <v>CrealityHalotOnePro</v>
      </c>
    </row>
    <row r="1151" spans="1:15" x14ac:dyDescent="0.25">
      <c r="A1151" t="str">
        <f t="array" ref="A1151">IF(ROW()-1&gt;COUNTA([1]!T_Printers[Printers])*COUNTA([1]!T_Resins[Resins]),"",INDEX([1]!T_Printers[Printers],INT((ROW()-2)/COUNTA([1]!T_Resins[Resins])+1)))</f>
        <v>Creality Halot One Pro</v>
      </c>
      <c r="B1151" t="str">
        <f>_xlfn.XLOOKUP(A1151,[1]!T_Printers[Printers],[1]!T_Printers[Icon link],,0)</f>
        <v>CrealityHalotOnePro</v>
      </c>
      <c r="C1151" t="str">
        <f t="array" ref="C1151">IF(ROW()-1&gt;COUNTA([1]!T_Printers[Printers])*COUNTA([1]!T_Resins[Resins]),"",INDEX([1]!T_Resins[Resins],MOD(ROW()-2,COUNTA([1]!T_Resins[Resins]))+1))</f>
        <v>Dental Cast Cherry</v>
      </c>
      <c r="D1151">
        <f>IF(SUM(E1151:J1151)&lt;&gt;0,IF(ROW()-1&gt;COUNTA([1]!T_Printers[Printers])*COUNTA([1]!T_Resins[Resins]),"",2),"")</f>
        <v>2</v>
      </c>
      <c r="E1151" cm="1">
        <f t="array" ref="E1151">IFERROR(IF(ROW()-1&gt;COUNTA([1]!T_Printers[Printers])*COUNTA([1]!T_Resins[Resins]),"",_xlfn.IFS(ROUND(VLOOKUP(C1151,[1]!T_Resins[#Data],2,FALSE)/VLOOKUP(A1151,[1]!T_Printers[#Data],5,FALSE),1)&lt;=_xlfn.XLOOKUP(B1151,[1]Printers!L:L,[1]Printers!O:O,1,0,),ROUND(VLOOKUP(C1151,[1]!T_Resins[#Data],2,FALSE)/VLOOKUP(A1151,[1]!T_Printers[#Data],5,FALSE),1),ROUND(VLOOKUP(C1151,[1]!T_Resins[#Data],2,FALSE)/VLOOKUP(A1151,[1]!T_Printers[#Data],5,FALSE),1)&gt;_xlfn.XLOOKUP(B1151,[1]Printers!L:L,[1]Printers!O:O,1,0,),10)),"Используйте слой 100 мкм")</f>
        <v>6.4</v>
      </c>
      <c r="F1151">
        <f>IFERROR(IF(ROUND(_xlfn.XLOOKUP([1]Parameters!B1151,[1]Printers!L:L,[1]Printers!Q:Q,,0)*E1151/10,0)*10&lt;_xlfn.XLOOKUP([1]Parameters!B1151,[1]Printers!L:L,[1]Printers!P:P,,0),ROUND(_xlfn.XLOOKUP([1]Parameters!B1151,[1]Printers!L:L,[1]Printers!Q:Q,,0)*E1151/10,0)*10,_xlfn.XLOOKUP([1]Parameters!B1151,[1]Printers!L:L,[1]Printers!P:P,,0)),"")</f>
        <v>60</v>
      </c>
      <c r="G1151" cm="1">
        <f t="array" ref="G1151">IFERROR(IF(ROW()-1&gt;COUNTA([1]!T_Printers[Printers])*COUNTA([1]!T_Resins[Resins]),"",_xlfn.IFS(ROUND(VLOOKUP(C1151,[1]!T_Resins[#Data],3,FALSE)/VLOOKUP(A1151,[1]!T_Printers[#Data],5,FALSE),1)&lt;=_xlfn.XLOOKUP(B1151,[1]Printers!L:L,[1]Printers!O:O,1,0,),ROUND(VLOOKUP(C1151,[1]!T_Resins[#Data],3,FALSE)/VLOOKUP(A1151,[1]!T_Printers[#Data],5,FALSE),1),ROUND(VLOOKUP(C1151,[1]!T_Resins[#Data],3,FALSE)/VLOOKUP(A1151,[1]!T_Printers[#Data],5,FALSE),1)&gt;_xlfn.XLOOKUP(B1151,[1]Printers!L:L,[1]Printers!O:O,1,0,),10)),"")</f>
        <v>8.3000000000000007</v>
      </c>
      <c r="H1151">
        <f>IFERROR(IF(ROUND(_xlfn.XLOOKUP([1]Parameters!B1151,[1]Printers!L:L,[1]Printers!Q:Q,,0)*G1151/10,0)*10&lt;_xlfn.XLOOKUP([1]Parameters!B1151,[1]Printers!L:L,[1]Printers!P:P,,0),ROUND(_xlfn.XLOOKUP([1]Parameters!B1151,[1]Printers!L:L,[1]Printers!Q:Q,,0)*G1151/10,0)*10,_xlfn.XLOOKUP([1]Parameters!B1151,[1]Printers!L:L,[1]Printers!P:P,,0)),"")</f>
        <v>70</v>
      </c>
      <c r="I1151" s="3" t="str" cm="1">
        <f t="array" ref="I1151">IFERROR(IF(ROW()-1&gt;COUNTA([1]!T_Printers[Printers])*COUNTA([1]!T_Resins[Resins]),"",_xlfn.IFS(ROUND(VLOOKUP(C1151,[1]!T_Resins[#Data],4,FALSE)/VLOOKUP(A1151,[1]!T_Printers[#Data],5,FALSE),1)&lt;=_xlfn.XLOOKUP(B1151,[1]Printers!L:L,[1]Printers!O:O,1,0,),ROUND(VLOOKUP(C1151,[1]!T_Resins[#Data],4,FALSE)/VLOOKUP(A1151,[1]!T_Printers[#Data],5,FALSE),1),ROUND(VLOOKUP(C1151,[1]!T_Resins[#Data],4,FALSE)/VLOOKUP(A1151,[1]!T_Printers[#Data],5,FALSE),1)&gt;_xlfn.XLOOKUP(B1151,[1]Printers!L:L,[1]Printers!O:O,1,0,),"")),"")</f>
        <v/>
      </c>
      <c r="J1151" t="str">
        <f>IFERROR(IF(ROUND(_xlfn.XLOOKUP([1]Parameters!B1151,[1]Printers!L:L,[1]Printers!Q:Q,,0)*I1151/10,0)*10&lt;_xlfn.XLOOKUP([1]Parameters!B1151,[1]Printers!L:L,[1]Printers!P:P,,0),ROUND(_xlfn.XLOOKUP([1]Parameters!B1151,[1]Printers!L:L,[1]Printers!Q:Q,,0)*I1151/10,0)*10,_xlfn.XLOOKUP([1]Parameters!B1151,[1]Printers!L:L,[1]Printers!P:P,,0)),"")</f>
        <v/>
      </c>
      <c r="K1151">
        <f>IF(SUM(E1151:J1151)&lt;&gt;0,VLOOKUP(A1151,[1]!T_Printers[#Data],10,FALSE)+VLOOKUP(C1151,[1]!T_Resins[#Data],10,FALSE),"")</f>
        <v>3</v>
      </c>
      <c r="L1151">
        <f>IF(SUM(E1151:J1151)&lt;&gt;0,VLOOKUP(A1151,[1]!T_Printers[#Data],11,FALSE),"")</f>
        <v>5</v>
      </c>
      <c r="M1151">
        <f>IF(SUM(E1151:J1151)&lt;&gt;0,VLOOKUP(C1151,[1]!T_Resins[#Data],8,FALSE),"")</f>
        <v>60</v>
      </c>
      <c r="N1151">
        <f>IF(_xlfn.XLOOKUP(B1151,[1]Printers!$L:$L,[1]Printers!$R:$R,0,0)&gt;0,[1]Parameters!M1151,IF(SUM(E1151:J1151)&lt;&gt;0,VLOOKUP(C1151,[1]!T_Resins[#Data],9,FALSE),""))</f>
        <v>60</v>
      </c>
      <c r="O1151" t="str">
        <f t="shared" si="17"/>
        <v>CrealityHalotOnePro</v>
      </c>
    </row>
    <row r="1152" spans="1:15" x14ac:dyDescent="0.25">
      <c r="A1152" t="str">
        <f t="array" ref="A1152">IF(ROW()-1&gt;COUNTA([1]!T_Printers[Printers])*COUNTA([1]!T_Resins[Resins]),"",INDEX([1]!T_Printers[Printers],INT((ROW()-2)/COUNTA([1]!T_Resins[Resins])+1)))</f>
        <v>Creality Halot One Pro</v>
      </c>
      <c r="B1152" t="str">
        <f>_xlfn.XLOOKUP(A1152,[1]!T_Printers[Printers],[1]!T_Printers[Icon link],,0)</f>
        <v>CrealityHalotOnePro</v>
      </c>
      <c r="C1152" t="str">
        <f t="array" ref="C1152">IF(ROW()-1&gt;COUNTA([1]!T_Printers[Printers])*COUNTA([1]!T_Resins[Resins]),"",INDEX([1]!T_Resins[Resins],MOD(ROW()-2,COUNTA([1]!T_Resins[Resins]))+1))</f>
        <v>Dental Clear</v>
      </c>
      <c r="D1152">
        <f>IF(SUM(E1152:J1152)&lt;&gt;0,IF(ROW()-1&gt;COUNTA([1]!T_Printers[Printers])*COUNTA([1]!T_Resins[Resins]),"",2),"")</f>
        <v>2</v>
      </c>
      <c r="E1152" cm="1">
        <f t="array" ref="E1152">IFERROR(IF(ROW()-1&gt;COUNTA([1]!T_Printers[Printers])*COUNTA([1]!T_Resins[Resins]),"",_xlfn.IFS(ROUND(VLOOKUP(C1152,[1]!T_Resins[#Data],2,FALSE)/VLOOKUP(A1152,[1]!T_Printers[#Data],5,FALSE),1)&lt;=_xlfn.XLOOKUP(B1152,[1]Printers!L:L,[1]Printers!O:O,1,0,),ROUND(VLOOKUP(C1152,[1]!T_Resins[#Data],2,FALSE)/VLOOKUP(A1152,[1]!T_Printers[#Data],5,FALSE),1),ROUND(VLOOKUP(C1152,[1]!T_Resins[#Data],2,FALSE)/VLOOKUP(A1152,[1]!T_Printers[#Data],5,FALSE),1)&gt;_xlfn.XLOOKUP(B1152,[1]Printers!L:L,[1]Printers!O:O,1,0,),10)),"Используйте слой 100 мкм")</f>
        <v>3.6</v>
      </c>
      <c r="F1152">
        <f>IFERROR(IF(ROUND(_xlfn.XLOOKUP([1]Parameters!B1152,[1]Printers!L:L,[1]Printers!Q:Q,,0)*E1152/10,0)*10&lt;_xlfn.XLOOKUP([1]Parameters!B1152,[1]Printers!L:L,[1]Printers!P:P,,0),ROUND(_xlfn.XLOOKUP([1]Parameters!B1152,[1]Printers!L:L,[1]Printers!Q:Q,,0)*E1152/10,0)*10,_xlfn.XLOOKUP([1]Parameters!B1152,[1]Printers!L:L,[1]Printers!P:P,,0)),"")</f>
        <v>30</v>
      </c>
      <c r="G1152" cm="1">
        <f t="array" ref="G1152">IFERROR(IF(ROW()-1&gt;COUNTA([1]!T_Printers[Printers])*COUNTA([1]!T_Resins[Resins]),"",_xlfn.IFS(ROUND(VLOOKUP(C1152,[1]!T_Resins[#Data],3,FALSE)/VLOOKUP(A1152,[1]!T_Printers[#Data],5,FALSE),1)&lt;=_xlfn.XLOOKUP(B1152,[1]Printers!L:L,[1]Printers!O:O,1,0,),ROUND(VLOOKUP(C1152,[1]!T_Resins[#Data],3,FALSE)/VLOOKUP(A1152,[1]!T_Printers[#Data],5,FALSE),1),ROUND(VLOOKUP(C1152,[1]!T_Resins[#Data],3,FALSE)/VLOOKUP(A1152,[1]!T_Printers[#Data],5,FALSE),1)&gt;_xlfn.XLOOKUP(B1152,[1]Printers!L:L,[1]Printers!O:O,1,0,),10)),"")</f>
        <v>4.7</v>
      </c>
      <c r="H1152">
        <f>IFERROR(IF(ROUND(_xlfn.XLOOKUP([1]Parameters!B1152,[1]Printers!L:L,[1]Printers!Q:Q,,0)*G1152/10,0)*10&lt;_xlfn.XLOOKUP([1]Parameters!B1152,[1]Printers!L:L,[1]Printers!P:P,,0),ROUND(_xlfn.XLOOKUP([1]Parameters!B1152,[1]Printers!L:L,[1]Printers!Q:Q,,0)*G1152/10,0)*10,_xlfn.XLOOKUP([1]Parameters!B1152,[1]Printers!L:L,[1]Printers!P:P,,0)),"")</f>
        <v>40</v>
      </c>
      <c r="I1152" s="3" t="str" cm="1">
        <f t="array" ref="I1152">IFERROR(IF(ROW()-1&gt;COUNTA([1]!T_Printers[Printers])*COUNTA([1]!T_Resins[Resins]),"",_xlfn.IFS(ROUND(VLOOKUP(C1152,[1]!T_Resins[#Data],4,FALSE)/VLOOKUP(A1152,[1]!T_Printers[#Data],5,FALSE),1)&lt;=_xlfn.XLOOKUP(B1152,[1]Printers!L:L,[1]Printers!O:O,1,0,),ROUND(VLOOKUP(C1152,[1]!T_Resins[#Data],4,FALSE)/VLOOKUP(A1152,[1]!T_Printers[#Data],5,FALSE),1),ROUND(VLOOKUP(C1152,[1]!T_Resins[#Data],4,FALSE)/VLOOKUP(A1152,[1]!T_Printers[#Data],5,FALSE),1)&gt;_xlfn.XLOOKUP(B1152,[1]Printers!L:L,[1]Printers!O:O,1,0,),"")),"")</f>
        <v/>
      </c>
      <c r="J1152" t="str">
        <f>IFERROR(IF(ROUND(_xlfn.XLOOKUP([1]Parameters!B1152,[1]Printers!L:L,[1]Printers!Q:Q,,0)*I1152/10,0)*10&lt;_xlfn.XLOOKUP([1]Parameters!B1152,[1]Printers!L:L,[1]Printers!P:P,,0),ROUND(_xlfn.XLOOKUP([1]Parameters!B1152,[1]Printers!L:L,[1]Printers!Q:Q,,0)*I1152/10,0)*10,_xlfn.XLOOKUP([1]Parameters!B1152,[1]Printers!L:L,[1]Printers!P:P,,0)),"")</f>
        <v/>
      </c>
      <c r="K1152">
        <f>IF(SUM(E1152:J1152)&lt;&gt;0,VLOOKUP(A1152,[1]!T_Printers[#Data],10,FALSE)+VLOOKUP(C1152,[1]!T_Resins[#Data],10,FALSE),"")</f>
        <v>3</v>
      </c>
      <c r="L1152">
        <f>IF(SUM(E1152:J1152)&lt;&gt;0,VLOOKUP(A1152,[1]!T_Printers[#Data],11,FALSE),"")</f>
        <v>5</v>
      </c>
      <c r="M1152">
        <f>IF(SUM(E1152:J1152)&lt;&gt;0,VLOOKUP(C1152,[1]!T_Resins[#Data],8,FALSE),"")</f>
        <v>120</v>
      </c>
      <c r="N1152">
        <f>IF(_xlfn.XLOOKUP(B1152,[1]Printers!$L:$L,[1]Printers!$R:$R,0,0)&gt;0,[1]Parameters!M1152,IF(SUM(E1152:J1152)&lt;&gt;0,VLOOKUP(C1152,[1]!T_Resins[#Data],9,FALSE),""))</f>
        <v>120</v>
      </c>
      <c r="O1152" t="str">
        <f t="shared" si="17"/>
        <v>CrealityHalotOnePro</v>
      </c>
    </row>
    <row r="1153" spans="1:15" x14ac:dyDescent="0.25">
      <c r="A1153" t="str">
        <f t="array" ref="A1153">IF(ROW()-1&gt;COUNTA([1]!T_Printers[Printers])*COUNTA([1]!T_Resins[Resins]),"",INDEX([1]!T_Printers[Printers],INT((ROW()-2)/COUNTA([1]!T_Resins[Resins])+1)))</f>
        <v>Creality Halot One Pro</v>
      </c>
      <c r="B1153" t="str">
        <f>_xlfn.XLOOKUP(A1153,[1]!T_Printers[Printers],[1]!T_Printers[Icon link],,0)</f>
        <v>CrealityHalotOnePro</v>
      </c>
      <c r="C1153" t="str">
        <f t="array" ref="C1153">IF(ROW()-1&gt;COUNTA([1]!T_Printers[Printers])*COUNTA([1]!T_Resins[Resins]),"",INDEX([1]!T_Resins[Resins],MOD(ROW()-2,COUNTA([1]!T_Resins[Resins]))+1))</f>
        <v>Dental Clear Pro</v>
      </c>
      <c r="D1153">
        <f>IF(SUM(E1153:J1153)&lt;&gt;0,IF(ROW()-1&gt;COUNTA([1]!T_Printers[Printers])*COUNTA([1]!T_Resins[Resins]),"",2),"")</f>
        <v>2</v>
      </c>
      <c r="E1153" t="str" cm="1">
        <f t="array" ref="E1153">IFERROR(IF(ROW()-1&gt;COUNTA([1]!T_Printers[Printers])*COUNTA([1]!T_Resins[Resins]),"",_xlfn.IFS(ROUND(VLOOKUP(C1153,[1]!T_Resins[#Data],2,FALSE)/VLOOKUP(A1153,[1]!T_Printers[#Data],5,FALSE),1)&lt;=_xlfn.XLOOKUP(B1153,[1]Printers!L:L,[1]Printers!O:O,1,0,),ROUND(VLOOKUP(C1153,[1]!T_Resins[#Data],2,FALSE)/VLOOKUP(A1153,[1]!T_Printers[#Data],5,FALSE),1),ROUND(VLOOKUP(C1153,[1]!T_Resins[#Data],2,FALSE)/VLOOKUP(A1153,[1]!T_Printers[#Data],5,FALSE),1)&gt;_xlfn.XLOOKUP(B1153,[1]Printers!L:L,[1]Printers!O:O,1,0,),10)),"Используйте слой 100 мкм")</f>
        <v>Используйте слой 100 мкм</v>
      </c>
      <c r="F1153" t="str">
        <f>IFERROR(IF(ROUND(_xlfn.XLOOKUP([1]Parameters!B1153,[1]Printers!L:L,[1]Printers!Q:Q,,0)*E1153/10,0)*10&lt;_xlfn.XLOOKUP([1]Parameters!B1153,[1]Printers!L:L,[1]Printers!P:P,,0),ROUND(_xlfn.XLOOKUP([1]Parameters!B1153,[1]Printers!L:L,[1]Printers!Q:Q,,0)*E1153/10,0)*10,_xlfn.XLOOKUP([1]Parameters!B1153,[1]Printers!L:L,[1]Printers!P:P,,0)),"")</f>
        <v/>
      </c>
      <c r="G1153" cm="1">
        <f t="array" ref="G1153">IFERROR(IF(ROW()-1&gt;COUNTA([1]!T_Printers[Printers])*COUNTA([1]!T_Resins[Resins]),"",_xlfn.IFS(ROUND(VLOOKUP(C1153,[1]!T_Resins[#Data],3,FALSE)/VLOOKUP(A1153,[1]!T_Printers[#Data],5,FALSE),1)&lt;=_xlfn.XLOOKUP(B1153,[1]Printers!L:L,[1]Printers!O:O,1,0,),ROUND(VLOOKUP(C1153,[1]!T_Resins[#Data],3,FALSE)/VLOOKUP(A1153,[1]!T_Printers[#Data],5,FALSE),1),ROUND(VLOOKUP(C1153,[1]!T_Resins[#Data],3,FALSE)/VLOOKUP(A1153,[1]!T_Printers[#Data],5,FALSE),1)&gt;_xlfn.XLOOKUP(B1153,[1]Printers!L:L,[1]Printers!O:O,1,0,),10)),"")</f>
        <v>7.5</v>
      </c>
      <c r="H1153">
        <f>IFERROR(IF(ROUND(_xlfn.XLOOKUP([1]Parameters!B1153,[1]Printers!L:L,[1]Printers!Q:Q,,0)*G1153/10,0)*10&lt;_xlfn.XLOOKUP([1]Parameters!B1153,[1]Printers!L:L,[1]Printers!P:P,,0),ROUND(_xlfn.XLOOKUP([1]Parameters!B1153,[1]Printers!L:L,[1]Printers!Q:Q,,0)*G1153/10,0)*10,_xlfn.XLOOKUP([1]Parameters!B1153,[1]Printers!L:L,[1]Printers!P:P,,0)),"")</f>
        <v>70</v>
      </c>
      <c r="I1153" s="3" cm="1">
        <f t="array" ref="I1153">IFERROR(IF(ROW()-1&gt;COUNTA([1]!T_Printers[Printers])*COUNTA([1]!T_Resins[Resins]),"",_xlfn.IFS(ROUND(VLOOKUP(C1153,[1]!T_Resins[#Data],4,FALSE)/VLOOKUP(A1153,[1]!T_Printers[#Data],5,FALSE),1)&lt;=_xlfn.XLOOKUP(B1153,[1]Printers!L:L,[1]Printers!O:O,1,0,),ROUND(VLOOKUP(C1153,[1]!T_Resins[#Data],4,FALSE)/VLOOKUP(A1153,[1]!T_Printers[#Data],5,FALSE),1),ROUND(VLOOKUP(C1153,[1]!T_Resins[#Data],4,FALSE)/VLOOKUP(A1153,[1]!T_Printers[#Data],5,FALSE),1)&gt;_xlfn.XLOOKUP(B1153,[1]Printers!L:L,[1]Printers!O:O,1,0,),"")),"")</f>
        <v>9.8000000000000007</v>
      </c>
      <c r="J1153">
        <f>IFERROR(IF(ROUND(_xlfn.XLOOKUP([1]Parameters!B1153,[1]Printers!L:L,[1]Printers!Q:Q,,0)*I1153/10,0)*10&lt;_xlfn.XLOOKUP([1]Parameters!B1153,[1]Printers!L:L,[1]Printers!P:P,,0),ROUND(_xlfn.XLOOKUP([1]Parameters!B1153,[1]Printers!L:L,[1]Printers!Q:Q,,0)*I1153/10,0)*10,_xlfn.XLOOKUP([1]Parameters!B1153,[1]Printers!L:L,[1]Printers!P:P,,0)),"")</f>
        <v>70</v>
      </c>
      <c r="K1153">
        <f>IF(SUM(E1153:J1153)&lt;&gt;0,VLOOKUP(A1153,[1]!T_Printers[#Data],10,FALSE)+VLOOKUP(C1153,[1]!T_Resins[#Data],10,FALSE),"")</f>
        <v>3</v>
      </c>
      <c r="L1153">
        <f>IF(SUM(E1153:J1153)&lt;&gt;0,VLOOKUP(A1153,[1]!T_Printers[#Data],11,FALSE),"")</f>
        <v>5</v>
      </c>
      <c r="M1153">
        <f>IF(SUM(E1153:J1153)&lt;&gt;0,VLOOKUP(C1153,[1]!T_Resins[#Data],8,FALSE),"")</f>
        <v>120</v>
      </c>
      <c r="N1153">
        <f>IF(_xlfn.XLOOKUP(B1153,[1]Printers!$L:$L,[1]Printers!$R:$R,0,0)&gt;0,[1]Parameters!M1153,IF(SUM(E1153:J1153)&lt;&gt;0,VLOOKUP(C1153,[1]!T_Resins[#Data],9,FALSE),""))</f>
        <v>120</v>
      </c>
      <c r="O1153" t="str">
        <f t="shared" si="17"/>
        <v>CrealityHalotOnePro</v>
      </c>
    </row>
    <row r="1154" spans="1:15" x14ac:dyDescent="0.25">
      <c r="A1154" t="str">
        <f t="array" ref="A1154">IF(ROW()-1&gt;COUNTA([1]!T_Printers[Printers])*COUNTA([1]!T_Resins[Resins]),"",INDEX([1]!T_Printers[Printers],INT((ROW()-2)/COUNTA([1]!T_Resins[Resins])+1)))</f>
        <v>Creality Halot One Pro</v>
      </c>
      <c r="B1154" t="str">
        <f>_xlfn.XLOOKUP(A1154,[1]!T_Printers[Printers],[1]!T_Printers[Icon link],,0)</f>
        <v>CrealityHalotOnePro</v>
      </c>
      <c r="C1154" t="str">
        <f t="array" ref="C1154">IF(ROW()-1&gt;COUNTA([1]!T_Printers[Printers])*COUNTA([1]!T_Resins[Resins]),"",INDEX([1]!T_Resins[Resins],MOD(ROW()-2,COUNTA([1]!T_Resins[Resins]))+1))</f>
        <v>Dental Denture Base Soft</v>
      </c>
      <c r="D1154">
        <f>IF(SUM(E1154:J1154)&lt;&gt;0,IF(ROW()-1&gt;COUNTA([1]!T_Printers[Printers])*COUNTA([1]!T_Resins[Resins]),"",2),"")</f>
        <v>2</v>
      </c>
      <c r="E1154" cm="1">
        <f t="array" ref="E1154">IFERROR(IF(ROW()-1&gt;COUNTA([1]!T_Printers[Printers])*COUNTA([1]!T_Resins[Resins]),"",_xlfn.IFS(ROUND(VLOOKUP(C1154,[1]!T_Resins[#Data],2,FALSE)/VLOOKUP(A1154,[1]!T_Printers[#Data],5,FALSE),1)&lt;=_xlfn.XLOOKUP(B1154,[1]Printers!L:L,[1]Printers!O:O,1,0,),ROUND(VLOOKUP(C1154,[1]!T_Resins[#Data],2,FALSE)/VLOOKUP(A1154,[1]!T_Printers[#Data],5,FALSE),1),ROUND(VLOOKUP(C1154,[1]!T_Resins[#Data],2,FALSE)/VLOOKUP(A1154,[1]!T_Printers[#Data],5,FALSE),1)&gt;_xlfn.XLOOKUP(B1154,[1]Printers!L:L,[1]Printers!O:O,1,0,),10)),"Используйте слой 100 мкм")</f>
        <v>8.1</v>
      </c>
      <c r="F1154">
        <f>IFERROR(IF(ROUND(_xlfn.XLOOKUP([1]Parameters!B1154,[1]Printers!L:L,[1]Printers!Q:Q,,0)*E1154/10,0)*10&lt;_xlfn.XLOOKUP([1]Parameters!B1154,[1]Printers!L:L,[1]Printers!P:P,,0),ROUND(_xlfn.XLOOKUP([1]Parameters!B1154,[1]Printers!L:L,[1]Printers!Q:Q,,0)*E1154/10,0)*10,_xlfn.XLOOKUP([1]Parameters!B1154,[1]Printers!L:L,[1]Printers!P:P,,0)),"")</f>
        <v>70</v>
      </c>
      <c r="G1154" cm="1">
        <f t="array" ref="G1154">IFERROR(IF(ROW()-1&gt;COUNTA([1]!T_Printers[Printers])*COUNTA([1]!T_Resins[Resins]),"",_xlfn.IFS(ROUND(VLOOKUP(C1154,[1]!T_Resins[#Data],3,FALSE)/VLOOKUP(A1154,[1]!T_Printers[#Data],5,FALSE),1)&lt;=_xlfn.XLOOKUP(B1154,[1]Printers!L:L,[1]Printers!O:O,1,0,),ROUND(VLOOKUP(C1154,[1]!T_Resins[#Data],3,FALSE)/VLOOKUP(A1154,[1]!T_Printers[#Data],5,FALSE),1),ROUND(VLOOKUP(C1154,[1]!T_Resins[#Data],3,FALSE)/VLOOKUP(A1154,[1]!T_Printers[#Data],5,FALSE),1)&gt;_xlfn.XLOOKUP(B1154,[1]Printers!L:L,[1]Printers!O:O,1,0,),10)),"")</f>
        <v>10</v>
      </c>
      <c r="H1154">
        <f>IFERROR(IF(ROUND(_xlfn.XLOOKUP([1]Parameters!B1154,[1]Printers!L:L,[1]Printers!Q:Q,,0)*G1154/10,0)*10&lt;_xlfn.XLOOKUP([1]Parameters!B1154,[1]Printers!L:L,[1]Printers!P:P,,0),ROUND(_xlfn.XLOOKUP([1]Parameters!B1154,[1]Printers!L:L,[1]Printers!Q:Q,,0)*G1154/10,0)*10,_xlfn.XLOOKUP([1]Parameters!B1154,[1]Printers!L:L,[1]Printers!P:P,,0)),"")</f>
        <v>70</v>
      </c>
      <c r="I1154" s="3" t="str" cm="1">
        <f t="array" ref="I1154">IFERROR(IF(ROW()-1&gt;COUNTA([1]!T_Printers[Printers])*COUNTA([1]!T_Resins[Resins]),"",_xlfn.IFS(ROUND(VLOOKUP(C1154,[1]!T_Resins[#Data],4,FALSE)/VLOOKUP(A1154,[1]!T_Printers[#Data],5,FALSE),1)&lt;=_xlfn.XLOOKUP(B1154,[1]Printers!L:L,[1]Printers!O:O,1,0,),ROUND(VLOOKUP(C1154,[1]!T_Resins[#Data],4,FALSE)/VLOOKUP(A1154,[1]!T_Printers[#Data],5,FALSE),1),ROUND(VLOOKUP(C1154,[1]!T_Resins[#Data],4,FALSE)/VLOOKUP(A1154,[1]!T_Printers[#Data],5,FALSE),1)&gt;_xlfn.XLOOKUP(B1154,[1]Printers!L:L,[1]Printers!O:O,1,0,),"")),"")</f>
        <v/>
      </c>
      <c r="J1154" t="str">
        <f>IFERROR(IF(ROUND(_xlfn.XLOOKUP([1]Parameters!B1154,[1]Printers!L:L,[1]Printers!Q:Q,,0)*I1154/10,0)*10&lt;_xlfn.XLOOKUP([1]Parameters!B1154,[1]Printers!L:L,[1]Printers!P:P,,0),ROUND(_xlfn.XLOOKUP([1]Parameters!B1154,[1]Printers!L:L,[1]Printers!Q:Q,,0)*I1154/10,0)*10,_xlfn.XLOOKUP([1]Parameters!B1154,[1]Printers!L:L,[1]Printers!P:P,,0)),"")</f>
        <v/>
      </c>
      <c r="K1154">
        <f>IF(SUM(E1154:J1154)&lt;&gt;0,VLOOKUP(A1154,[1]!T_Printers[#Data],10,FALSE)+VLOOKUP(C1154,[1]!T_Resins[#Data],10,FALSE),"")</f>
        <v>4</v>
      </c>
      <c r="L1154">
        <f>IF(SUM(E1154:J1154)&lt;&gt;0,VLOOKUP(A1154,[1]!T_Printers[#Data],11,FALSE),"")</f>
        <v>5</v>
      </c>
      <c r="M1154">
        <f>IF(SUM(E1154:J1154)&lt;&gt;0,VLOOKUP(C1154,[1]!T_Resins[#Data],8,FALSE),"")</f>
        <v>120</v>
      </c>
      <c r="N1154">
        <f>IF(_xlfn.XLOOKUP(B1154,[1]Printers!$L:$L,[1]Printers!$R:$R,0,0)&gt;0,[1]Parameters!M1154,IF(SUM(E1154:J1154)&lt;&gt;0,VLOOKUP(C1154,[1]!T_Resins[#Data],9,FALSE),""))</f>
        <v>120</v>
      </c>
      <c r="O1154" t="str">
        <f t="shared" ref="O1154:O1217" si="18">B1154</f>
        <v>CrealityHalotOnePro</v>
      </c>
    </row>
    <row r="1155" spans="1:15" x14ac:dyDescent="0.25">
      <c r="A1155" t="str">
        <f t="array" ref="A1155">IF(ROW()-1&gt;COUNTA([1]!T_Printers[Printers])*COUNTA([1]!T_Resins[Resins]),"",INDEX([1]!T_Printers[Printers],INT((ROW()-2)/COUNTA([1]!T_Resins[Resins])+1)))</f>
        <v>Creality Halot One Pro</v>
      </c>
      <c r="B1155" t="str">
        <f>_xlfn.XLOOKUP(A1155,[1]!T_Printers[Printers],[1]!T_Printers[Icon link],,0)</f>
        <v>CrealityHalotOnePro</v>
      </c>
      <c r="C1155" t="str">
        <f t="array" ref="C1155">IF(ROW()-1&gt;COUNTA([1]!T_Printers[Printers])*COUNTA([1]!T_Resins[Resins]),"",INDEX([1]!T_Resins[Resins],MOD(ROW()-2,COUNTA([1]!T_Resins[Resins]))+1))</f>
        <v>Dental Denture Base</v>
      </c>
      <c r="D1155">
        <f>IF(SUM(E1155:J1155)&lt;&gt;0,IF(ROW()-1&gt;COUNTA([1]!T_Printers[Printers])*COUNTA([1]!T_Resins[Resins]),"",2),"")</f>
        <v>2</v>
      </c>
      <c r="E1155" cm="1">
        <f t="array" ref="E1155">IFERROR(IF(ROW()-1&gt;COUNTA([1]!T_Printers[Printers])*COUNTA([1]!T_Resins[Resins]),"",_xlfn.IFS(ROUND(VLOOKUP(C1155,[1]!T_Resins[#Data],2,FALSE)/VLOOKUP(A1155,[1]!T_Printers[#Data],5,FALSE),1)&lt;=_xlfn.XLOOKUP(B1155,[1]Printers!L:L,[1]Printers!O:O,1,0,),ROUND(VLOOKUP(C1155,[1]!T_Resins[#Data],2,FALSE)/VLOOKUP(A1155,[1]!T_Printers[#Data],5,FALSE),1),ROUND(VLOOKUP(C1155,[1]!T_Resins[#Data],2,FALSE)/VLOOKUP(A1155,[1]!T_Printers[#Data],5,FALSE),1)&gt;_xlfn.XLOOKUP(B1155,[1]Printers!L:L,[1]Printers!O:O,1,0,),10)),"Используйте слой 100 мкм")</f>
        <v>6.4</v>
      </c>
      <c r="F1155">
        <f>IFERROR(IF(ROUND(_xlfn.XLOOKUP([1]Parameters!B1155,[1]Printers!L:L,[1]Printers!Q:Q,,0)*E1155/10,0)*10&lt;_xlfn.XLOOKUP([1]Parameters!B1155,[1]Printers!L:L,[1]Printers!P:P,,0),ROUND(_xlfn.XLOOKUP([1]Parameters!B1155,[1]Printers!L:L,[1]Printers!Q:Q,,0)*E1155/10,0)*10,_xlfn.XLOOKUP([1]Parameters!B1155,[1]Printers!L:L,[1]Printers!P:P,,0)),"")</f>
        <v>60</v>
      </c>
      <c r="G1155" cm="1">
        <f t="array" ref="G1155">IFERROR(IF(ROW()-1&gt;COUNTA([1]!T_Printers[Printers])*COUNTA([1]!T_Resins[Resins]),"",_xlfn.IFS(ROUND(VLOOKUP(C1155,[1]!T_Resins[#Data],3,FALSE)/VLOOKUP(A1155,[1]!T_Printers[#Data],5,FALSE),1)&lt;=_xlfn.XLOOKUP(B1155,[1]Printers!L:L,[1]Printers!O:O,1,0,),ROUND(VLOOKUP(C1155,[1]!T_Resins[#Data],3,FALSE)/VLOOKUP(A1155,[1]!T_Printers[#Data],5,FALSE),1),ROUND(VLOOKUP(C1155,[1]!T_Resins[#Data],3,FALSE)/VLOOKUP(A1155,[1]!T_Printers[#Data],5,FALSE),1)&gt;_xlfn.XLOOKUP(B1155,[1]Printers!L:L,[1]Printers!O:O,1,0,),10)),"")</f>
        <v>8.3000000000000007</v>
      </c>
      <c r="H1155">
        <f>IFERROR(IF(ROUND(_xlfn.XLOOKUP([1]Parameters!B1155,[1]Printers!L:L,[1]Printers!Q:Q,,0)*G1155/10,0)*10&lt;_xlfn.XLOOKUP([1]Parameters!B1155,[1]Printers!L:L,[1]Printers!P:P,,0),ROUND(_xlfn.XLOOKUP([1]Parameters!B1155,[1]Printers!L:L,[1]Printers!Q:Q,,0)*G1155/10,0)*10,_xlfn.XLOOKUP([1]Parameters!B1155,[1]Printers!L:L,[1]Printers!P:P,,0)),"")</f>
        <v>70</v>
      </c>
      <c r="I1155" s="3" t="str" cm="1">
        <f t="array" ref="I1155">IFERROR(IF(ROW()-1&gt;COUNTA([1]!T_Printers[Printers])*COUNTA([1]!T_Resins[Resins]),"",_xlfn.IFS(ROUND(VLOOKUP(C1155,[1]!T_Resins[#Data],4,FALSE)/VLOOKUP(A1155,[1]!T_Printers[#Data],5,FALSE),1)&lt;=_xlfn.XLOOKUP(B1155,[1]Printers!L:L,[1]Printers!O:O,1,0,),ROUND(VLOOKUP(C1155,[1]!T_Resins[#Data],4,FALSE)/VLOOKUP(A1155,[1]!T_Printers[#Data],5,FALSE),1),ROUND(VLOOKUP(C1155,[1]!T_Resins[#Data],4,FALSE)/VLOOKUP(A1155,[1]!T_Printers[#Data],5,FALSE),1)&gt;_xlfn.XLOOKUP(B1155,[1]Printers!L:L,[1]Printers!O:O,1,0,),"")),"")</f>
        <v/>
      </c>
      <c r="J1155" t="str">
        <f>IFERROR(IF(ROUND(_xlfn.XLOOKUP([1]Parameters!B1155,[1]Printers!L:L,[1]Printers!Q:Q,,0)*I1155/10,0)*10&lt;_xlfn.XLOOKUP([1]Parameters!B1155,[1]Printers!L:L,[1]Printers!P:P,,0),ROUND(_xlfn.XLOOKUP([1]Parameters!B1155,[1]Printers!L:L,[1]Printers!Q:Q,,0)*I1155/10,0)*10,_xlfn.XLOOKUP([1]Parameters!B1155,[1]Printers!L:L,[1]Printers!P:P,,0)),"")</f>
        <v/>
      </c>
      <c r="K1155">
        <f>IF(SUM(E1155:J1155)&lt;&gt;0,VLOOKUP(A1155,[1]!T_Printers[#Data],10,FALSE)+VLOOKUP(C1155,[1]!T_Resins[#Data],10,FALSE),"")</f>
        <v>4</v>
      </c>
      <c r="L1155">
        <f>IF(SUM(E1155:J1155)&lt;&gt;0,VLOOKUP(A1155,[1]!T_Printers[#Data],11,FALSE),"")</f>
        <v>5</v>
      </c>
      <c r="M1155">
        <f>IF(SUM(E1155:J1155)&lt;&gt;0,VLOOKUP(C1155,[1]!T_Resins[#Data],8,FALSE),"")</f>
        <v>120</v>
      </c>
      <c r="N1155">
        <f>IF(_xlfn.XLOOKUP(B1155,[1]Printers!$L:$L,[1]Printers!$R:$R,0,0)&gt;0,[1]Parameters!M1155,IF(SUM(E1155:J1155)&lt;&gt;0,VLOOKUP(C1155,[1]!T_Resins[#Data],9,FALSE),""))</f>
        <v>120</v>
      </c>
      <c r="O1155" t="str">
        <f t="shared" si="18"/>
        <v>CrealityHalotOnePro</v>
      </c>
    </row>
    <row r="1156" spans="1:15" x14ac:dyDescent="0.25">
      <c r="A1156" t="str">
        <f t="array" ref="A1156">IF(ROW()-1&gt;COUNTA([1]!T_Printers[Printers])*COUNTA([1]!T_Resins[Resins]),"",INDEX([1]!T_Printers[Printers],INT((ROW()-2)/COUNTA([1]!T_Resins[Resins])+1)))</f>
        <v>Creality Halot One Pro</v>
      </c>
      <c r="B1156" t="str">
        <f>_xlfn.XLOOKUP(A1156,[1]!T_Printers[Printers],[1]!T_Printers[Icon link],,0)</f>
        <v>CrealityHalotOnePro</v>
      </c>
      <c r="C1156" t="str">
        <f t="array" ref="C1156">IF(ROW()-1&gt;COUNTA([1]!T_Printers[Printers])*COUNTA([1]!T_Resins[Resins]),"",INDEX([1]!T_Resins[Resins],MOD(ROW()-2,COUNTA([1]!T_Resins[Resins]))+1))</f>
        <v>Dental IBT</v>
      </c>
      <c r="D1156">
        <f>IF(SUM(E1156:J1156)&lt;&gt;0,IF(ROW()-1&gt;COUNTA([1]!T_Printers[Printers])*COUNTA([1]!T_Resins[Resins]),"",2),"")</f>
        <v>2</v>
      </c>
      <c r="E1156" cm="1">
        <f t="array" ref="E1156">IFERROR(IF(ROW()-1&gt;COUNTA([1]!T_Printers[Printers])*COUNTA([1]!T_Resins[Resins]),"",_xlfn.IFS(ROUND(VLOOKUP(C1156,[1]!T_Resins[#Data],2,FALSE)/VLOOKUP(A1156,[1]!T_Printers[#Data],5,FALSE),1)&lt;=_xlfn.XLOOKUP(B1156,[1]Printers!L:L,[1]Printers!O:O,1,0,),ROUND(VLOOKUP(C1156,[1]!T_Resins[#Data],2,FALSE)/VLOOKUP(A1156,[1]!T_Printers[#Data],5,FALSE),1),ROUND(VLOOKUP(C1156,[1]!T_Resins[#Data],2,FALSE)/VLOOKUP(A1156,[1]!T_Printers[#Data],5,FALSE),1)&gt;_xlfn.XLOOKUP(B1156,[1]Printers!L:L,[1]Printers!O:O,1,0,),10)),"Используйте слой 100 мкм")</f>
        <v>4</v>
      </c>
      <c r="F1156">
        <f>IFERROR(IF(ROUND(_xlfn.XLOOKUP([1]Parameters!B1156,[1]Printers!L:L,[1]Printers!Q:Q,,0)*E1156/10,0)*10&lt;_xlfn.XLOOKUP([1]Parameters!B1156,[1]Printers!L:L,[1]Printers!P:P,,0),ROUND(_xlfn.XLOOKUP([1]Parameters!B1156,[1]Printers!L:L,[1]Printers!Q:Q,,0)*E1156/10,0)*10,_xlfn.XLOOKUP([1]Parameters!B1156,[1]Printers!L:L,[1]Printers!P:P,,0)),"")</f>
        <v>40</v>
      </c>
      <c r="G1156" cm="1">
        <f t="array" ref="G1156">IFERROR(IF(ROW()-1&gt;COUNTA([1]!T_Printers[Printers])*COUNTA([1]!T_Resins[Resins]),"",_xlfn.IFS(ROUND(VLOOKUP(C1156,[1]!T_Resins[#Data],3,FALSE)/VLOOKUP(A1156,[1]!T_Printers[#Data],5,FALSE),1)&lt;=_xlfn.XLOOKUP(B1156,[1]Printers!L:L,[1]Printers!O:O,1,0,),ROUND(VLOOKUP(C1156,[1]!T_Resins[#Data],3,FALSE)/VLOOKUP(A1156,[1]!T_Printers[#Data],5,FALSE),1),ROUND(VLOOKUP(C1156,[1]!T_Resins[#Data],3,FALSE)/VLOOKUP(A1156,[1]!T_Printers[#Data],5,FALSE),1)&gt;_xlfn.XLOOKUP(B1156,[1]Printers!L:L,[1]Printers!O:O,1,0,),10)),"")</f>
        <v>5.2</v>
      </c>
      <c r="H1156">
        <f>IFERROR(IF(ROUND(_xlfn.XLOOKUP([1]Parameters!B1156,[1]Printers!L:L,[1]Printers!Q:Q,,0)*G1156/10,0)*10&lt;_xlfn.XLOOKUP([1]Parameters!B1156,[1]Printers!L:L,[1]Printers!P:P,,0),ROUND(_xlfn.XLOOKUP([1]Parameters!B1156,[1]Printers!L:L,[1]Printers!Q:Q,,0)*G1156/10,0)*10,_xlfn.XLOOKUP([1]Parameters!B1156,[1]Printers!L:L,[1]Printers!P:P,,0)),"")</f>
        <v>50</v>
      </c>
      <c r="I1156" s="3" t="str" cm="1">
        <f t="array" ref="I1156">IFERROR(IF(ROW()-1&gt;COUNTA([1]!T_Printers[Printers])*COUNTA([1]!T_Resins[Resins]),"",_xlfn.IFS(ROUND(VLOOKUP(C1156,[1]!T_Resins[#Data],4,FALSE)/VLOOKUP(A1156,[1]!T_Printers[#Data],5,FALSE),1)&lt;=_xlfn.XLOOKUP(B1156,[1]Printers!L:L,[1]Printers!O:O,1,0,),ROUND(VLOOKUP(C1156,[1]!T_Resins[#Data],4,FALSE)/VLOOKUP(A1156,[1]!T_Printers[#Data],5,FALSE),1),ROUND(VLOOKUP(C1156,[1]!T_Resins[#Data],4,FALSE)/VLOOKUP(A1156,[1]!T_Printers[#Data],5,FALSE),1)&gt;_xlfn.XLOOKUP(B1156,[1]Printers!L:L,[1]Printers!O:O,1,0,),"")),"")</f>
        <v/>
      </c>
      <c r="J1156" t="str">
        <f>IFERROR(IF(ROUND(_xlfn.XLOOKUP([1]Parameters!B1156,[1]Printers!L:L,[1]Printers!Q:Q,,0)*I1156/10,0)*10&lt;_xlfn.XLOOKUP([1]Parameters!B1156,[1]Printers!L:L,[1]Printers!P:P,,0),ROUND(_xlfn.XLOOKUP([1]Parameters!B1156,[1]Printers!L:L,[1]Printers!Q:Q,,0)*I1156/10,0)*10,_xlfn.XLOOKUP([1]Parameters!B1156,[1]Printers!L:L,[1]Printers!P:P,,0)),"")</f>
        <v/>
      </c>
      <c r="K1156">
        <f>IF(SUM(E1156:J1156)&lt;&gt;0,VLOOKUP(A1156,[1]!T_Printers[#Data],10,FALSE)+VLOOKUP(C1156,[1]!T_Resins[#Data],10,FALSE),"")</f>
        <v>3</v>
      </c>
      <c r="L1156">
        <f>IF(SUM(E1156:J1156)&lt;&gt;0,VLOOKUP(A1156,[1]!T_Printers[#Data],11,FALSE),"")</f>
        <v>5</v>
      </c>
      <c r="M1156">
        <f>IF(SUM(E1156:J1156)&lt;&gt;0,VLOOKUP(C1156,[1]!T_Resins[#Data],8,FALSE),"")</f>
        <v>60</v>
      </c>
      <c r="N1156">
        <f>IF(_xlfn.XLOOKUP(B1156,[1]Printers!$L:$L,[1]Printers!$R:$R,0,0)&gt;0,[1]Parameters!M1156,IF(SUM(E1156:J1156)&lt;&gt;0,VLOOKUP(C1156,[1]!T_Resins[#Data],9,FALSE),""))</f>
        <v>60</v>
      </c>
      <c r="O1156" t="str">
        <f t="shared" si="18"/>
        <v>CrealityHalotOnePro</v>
      </c>
    </row>
    <row r="1157" spans="1:15" x14ac:dyDescent="0.25">
      <c r="A1157" t="str">
        <f t="array" ref="A1157">IF(ROW()-1&gt;COUNTA([1]!T_Printers[Printers])*COUNTA([1]!T_Resins[Resins]),"",INDEX([1]!T_Printers[Printers],INT((ROW()-2)/COUNTA([1]!T_Resins[Resins])+1)))</f>
        <v>Creality Halot One Pro</v>
      </c>
      <c r="B1157" t="str">
        <f>_xlfn.XLOOKUP(A1157,[1]!T_Printers[Printers],[1]!T_Printers[Icon link],,0)</f>
        <v>CrealityHalotOnePro</v>
      </c>
      <c r="C1157" t="str">
        <f t="array" ref="C1157">IF(ROW()-1&gt;COUNTA([1]!T_Printers[Printers])*COUNTA([1]!T_Resins[Resins]),"",INDEX([1]!T_Resins[Resins],MOD(ROW()-2,COUNTA([1]!T_Resins[Resins]))+1))</f>
        <v>Dental Model Biege</v>
      </c>
      <c r="D1157">
        <f>IF(SUM(E1157:J1157)&lt;&gt;0,IF(ROW()-1&gt;COUNTA([1]!T_Printers[Printers])*COUNTA([1]!T_Resins[Resins]),"",2),"")</f>
        <v>2</v>
      </c>
      <c r="E1157" cm="1">
        <f t="array" ref="E1157">IFERROR(IF(ROW()-1&gt;COUNTA([1]!T_Printers[Printers])*COUNTA([1]!T_Resins[Resins]),"",_xlfn.IFS(ROUND(VLOOKUP(C1157,[1]!T_Resins[#Data],2,FALSE)/VLOOKUP(A1157,[1]!T_Printers[#Data],5,FALSE),1)&lt;=_xlfn.XLOOKUP(B1157,[1]Printers!L:L,[1]Printers!O:O,1,0,),ROUND(VLOOKUP(C1157,[1]!T_Resins[#Data],2,FALSE)/VLOOKUP(A1157,[1]!T_Printers[#Data],5,FALSE),1),ROUND(VLOOKUP(C1157,[1]!T_Resins[#Data],2,FALSE)/VLOOKUP(A1157,[1]!T_Printers[#Data],5,FALSE),1)&gt;_xlfn.XLOOKUP(B1157,[1]Printers!L:L,[1]Printers!O:O,1,0,),10)),"Используйте слой 100 мкм")</f>
        <v>5</v>
      </c>
      <c r="F1157">
        <f>IFERROR(IF(ROUND(_xlfn.XLOOKUP([1]Parameters!B1157,[1]Printers!L:L,[1]Printers!Q:Q,,0)*E1157/10,0)*10&lt;_xlfn.XLOOKUP([1]Parameters!B1157,[1]Printers!L:L,[1]Printers!P:P,,0),ROUND(_xlfn.XLOOKUP([1]Parameters!B1157,[1]Printers!L:L,[1]Printers!Q:Q,,0)*E1157/10,0)*10,_xlfn.XLOOKUP([1]Parameters!B1157,[1]Printers!L:L,[1]Printers!P:P,,0)),"")</f>
        <v>50</v>
      </c>
      <c r="G1157" cm="1">
        <f t="array" ref="G1157">IFERROR(IF(ROW()-1&gt;COUNTA([1]!T_Printers[Printers])*COUNTA([1]!T_Resins[Resins]),"",_xlfn.IFS(ROUND(VLOOKUP(C1157,[1]!T_Resins[#Data],3,FALSE)/VLOOKUP(A1157,[1]!T_Printers[#Data],5,FALSE),1)&lt;=_xlfn.XLOOKUP(B1157,[1]Printers!L:L,[1]Printers!O:O,1,0,),ROUND(VLOOKUP(C1157,[1]!T_Resins[#Data],3,FALSE)/VLOOKUP(A1157,[1]!T_Printers[#Data],5,FALSE),1),ROUND(VLOOKUP(C1157,[1]!T_Resins[#Data],3,FALSE)/VLOOKUP(A1157,[1]!T_Printers[#Data],5,FALSE),1)&gt;_xlfn.XLOOKUP(B1157,[1]Printers!L:L,[1]Printers!O:O,1,0,),10)),"")</f>
        <v>6.5</v>
      </c>
      <c r="H1157">
        <f>IFERROR(IF(ROUND(_xlfn.XLOOKUP([1]Parameters!B1157,[1]Printers!L:L,[1]Printers!Q:Q,,0)*G1157/10,0)*10&lt;_xlfn.XLOOKUP([1]Parameters!B1157,[1]Printers!L:L,[1]Printers!P:P,,0),ROUND(_xlfn.XLOOKUP([1]Parameters!B1157,[1]Printers!L:L,[1]Printers!Q:Q,,0)*G1157/10,0)*10,_xlfn.XLOOKUP([1]Parameters!B1157,[1]Printers!L:L,[1]Printers!P:P,,0)),"")</f>
        <v>60</v>
      </c>
      <c r="I1157" s="3" t="str" cm="1">
        <f t="array" ref="I1157">IFERROR(IF(ROW()-1&gt;COUNTA([1]!T_Printers[Printers])*COUNTA([1]!T_Resins[Resins]),"",_xlfn.IFS(ROUND(VLOOKUP(C1157,[1]!T_Resins[#Data],4,FALSE)/VLOOKUP(A1157,[1]!T_Printers[#Data],5,FALSE),1)&lt;=_xlfn.XLOOKUP(B1157,[1]Printers!L:L,[1]Printers!O:O,1,0,),ROUND(VLOOKUP(C1157,[1]!T_Resins[#Data],4,FALSE)/VLOOKUP(A1157,[1]!T_Printers[#Data],5,FALSE),1),ROUND(VLOOKUP(C1157,[1]!T_Resins[#Data],4,FALSE)/VLOOKUP(A1157,[1]!T_Printers[#Data],5,FALSE),1)&gt;_xlfn.XLOOKUP(B1157,[1]Printers!L:L,[1]Printers!O:O,1,0,),"")),"")</f>
        <v/>
      </c>
      <c r="J1157" t="str">
        <f>IFERROR(IF(ROUND(_xlfn.XLOOKUP([1]Parameters!B1157,[1]Printers!L:L,[1]Printers!Q:Q,,0)*I1157/10,0)*10&lt;_xlfn.XLOOKUP([1]Parameters!B1157,[1]Printers!L:L,[1]Printers!P:P,,0),ROUND(_xlfn.XLOOKUP([1]Parameters!B1157,[1]Printers!L:L,[1]Printers!Q:Q,,0)*I1157/10,0)*10,_xlfn.XLOOKUP([1]Parameters!B1157,[1]Printers!L:L,[1]Printers!P:P,,0)),"")</f>
        <v/>
      </c>
      <c r="K1157">
        <f>IF(SUM(E1157:J1157)&lt;&gt;0,VLOOKUP(A1157,[1]!T_Printers[#Data],10,FALSE)+VLOOKUP(C1157,[1]!T_Resins[#Data],10,FALSE),"")</f>
        <v>4</v>
      </c>
      <c r="L1157">
        <f>IF(SUM(E1157:J1157)&lt;&gt;0,VLOOKUP(A1157,[1]!T_Printers[#Data],11,FALSE),"")</f>
        <v>5</v>
      </c>
      <c r="M1157">
        <f>IF(SUM(E1157:J1157)&lt;&gt;0,VLOOKUP(C1157,[1]!T_Resins[#Data],8,FALSE),"")</f>
        <v>120</v>
      </c>
      <c r="N1157">
        <f>IF(_xlfn.XLOOKUP(B1157,[1]Printers!$L:$L,[1]Printers!$R:$R,0,0)&gt;0,[1]Parameters!M1157,IF(SUM(E1157:J1157)&lt;&gt;0,VLOOKUP(C1157,[1]!T_Resins[#Data],9,FALSE),""))</f>
        <v>120</v>
      </c>
      <c r="O1157" t="str">
        <f t="shared" si="18"/>
        <v>CrealityHalotOnePro</v>
      </c>
    </row>
    <row r="1158" spans="1:15" x14ac:dyDescent="0.25">
      <c r="A1158" t="str">
        <f t="array" ref="A1158">IF(ROW()-1&gt;COUNTA([1]!T_Printers[Printers])*COUNTA([1]!T_Resins[Resins]),"",INDEX([1]!T_Printers[Printers],INT((ROW()-2)/COUNTA([1]!T_Resins[Resins])+1)))</f>
        <v>Creality Halot One Pro</v>
      </c>
      <c r="B1158" t="str">
        <f>_xlfn.XLOOKUP(A1158,[1]!T_Printers[Printers],[1]!T_Printers[Icon link],,0)</f>
        <v>CrealityHalotOnePro</v>
      </c>
      <c r="C1158" t="str">
        <f t="array" ref="C1158">IF(ROW()-1&gt;COUNTA([1]!T_Printers[Printers])*COUNTA([1]!T_Resins[Resins]),"",INDEX([1]!T_Resins[Resins],MOD(ROW()-2,COUNTA([1]!T_Resins[Resins]))+1))</f>
        <v>Dental Model Bone</v>
      </c>
      <c r="D1158">
        <f>IF(SUM(E1158:J1158)&lt;&gt;0,IF(ROW()-1&gt;COUNTA([1]!T_Printers[Printers])*COUNTA([1]!T_Resins[Resins]),"",2),"")</f>
        <v>2</v>
      </c>
      <c r="E1158" cm="1">
        <f t="array" ref="E1158">IFERROR(IF(ROW()-1&gt;COUNTA([1]!T_Printers[Printers])*COUNTA([1]!T_Resins[Resins]),"",_xlfn.IFS(ROUND(VLOOKUP(C1158,[1]!T_Resins[#Data],2,FALSE)/VLOOKUP(A1158,[1]!T_Printers[#Data],5,FALSE),1)&lt;=_xlfn.XLOOKUP(B1158,[1]Printers!L:L,[1]Printers!O:O,1,0,),ROUND(VLOOKUP(C1158,[1]!T_Resins[#Data],2,FALSE)/VLOOKUP(A1158,[1]!T_Printers[#Data],5,FALSE),1),ROUND(VLOOKUP(C1158,[1]!T_Resins[#Data],2,FALSE)/VLOOKUP(A1158,[1]!T_Printers[#Data],5,FALSE),1)&gt;_xlfn.XLOOKUP(B1158,[1]Printers!L:L,[1]Printers!O:O,1,0,),10)),"Используйте слой 100 мкм")</f>
        <v>3.1</v>
      </c>
      <c r="F1158">
        <f>IFERROR(IF(ROUND(_xlfn.XLOOKUP([1]Parameters!B1158,[1]Printers!L:L,[1]Printers!Q:Q,,0)*E1158/10,0)*10&lt;_xlfn.XLOOKUP([1]Parameters!B1158,[1]Printers!L:L,[1]Printers!P:P,,0),ROUND(_xlfn.XLOOKUP([1]Parameters!B1158,[1]Printers!L:L,[1]Printers!Q:Q,,0)*E1158/10,0)*10,_xlfn.XLOOKUP([1]Parameters!B1158,[1]Printers!L:L,[1]Printers!P:P,,0)),"")</f>
        <v>30</v>
      </c>
      <c r="G1158" cm="1">
        <f t="array" ref="G1158">IFERROR(IF(ROW()-1&gt;COUNTA([1]!T_Printers[Printers])*COUNTA([1]!T_Resins[Resins]),"",_xlfn.IFS(ROUND(VLOOKUP(C1158,[1]!T_Resins[#Data],3,FALSE)/VLOOKUP(A1158,[1]!T_Printers[#Data],5,FALSE),1)&lt;=_xlfn.XLOOKUP(B1158,[1]Printers!L:L,[1]Printers!O:O,1,0,),ROUND(VLOOKUP(C1158,[1]!T_Resins[#Data],3,FALSE)/VLOOKUP(A1158,[1]!T_Printers[#Data],5,FALSE),1),ROUND(VLOOKUP(C1158,[1]!T_Resins[#Data],3,FALSE)/VLOOKUP(A1158,[1]!T_Printers[#Data],5,FALSE),1)&gt;_xlfn.XLOOKUP(B1158,[1]Printers!L:L,[1]Printers!O:O,1,0,),10)),"")</f>
        <v>4.0999999999999996</v>
      </c>
      <c r="H1158">
        <f>IFERROR(IF(ROUND(_xlfn.XLOOKUP([1]Parameters!B1158,[1]Printers!L:L,[1]Printers!Q:Q,,0)*G1158/10,0)*10&lt;_xlfn.XLOOKUP([1]Parameters!B1158,[1]Printers!L:L,[1]Printers!P:P,,0),ROUND(_xlfn.XLOOKUP([1]Parameters!B1158,[1]Printers!L:L,[1]Printers!Q:Q,,0)*G1158/10,0)*10,_xlfn.XLOOKUP([1]Parameters!B1158,[1]Printers!L:L,[1]Printers!P:P,,0)),"")</f>
        <v>40</v>
      </c>
      <c r="I1158" s="3" t="str" cm="1">
        <f t="array" ref="I1158">IFERROR(IF(ROW()-1&gt;COUNTA([1]!T_Printers[Printers])*COUNTA([1]!T_Resins[Resins]),"",_xlfn.IFS(ROUND(VLOOKUP(C1158,[1]!T_Resins[#Data],4,FALSE)/VLOOKUP(A1158,[1]!T_Printers[#Data],5,FALSE),1)&lt;=_xlfn.XLOOKUP(B1158,[1]Printers!L:L,[1]Printers!O:O,1,0,),ROUND(VLOOKUP(C1158,[1]!T_Resins[#Data],4,FALSE)/VLOOKUP(A1158,[1]!T_Printers[#Data],5,FALSE),1),ROUND(VLOOKUP(C1158,[1]!T_Resins[#Data],4,FALSE)/VLOOKUP(A1158,[1]!T_Printers[#Data],5,FALSE),1)&gt;_xlfn.XLOOKUP(B1158,[1]Printers!L:L,[1]Printers!O:O,1,0,),"")),"")</f>
        <v/>
      </c>
      <c r="J1158" t="str">
        <f>IFERROR(IF(ROUND(_xlfn.XLOOKUP([1]Parameters!B1158,[1]Printers!L:L,[1]Printers!Q:Q,,0)*I1158/10,0)*10&lt;_xlfn.XLOOKUP([1]Parameters!B1158,[1]Printers!L:L,[1]Printers!P:P,,0),ROUND(_xlfn.XLOOKUP([1]Parameters!B1158,[1]Printers!L:L,[1]Printers!Q:Q,,0)*I1158/10,0)*10,_xlfn.XLOOKUP([1]Parameters!B1158,[1]Printers!L:L,[1]Printers!P:P,,0)),"")</f>
        <v/>
      </c>
      <c r="K1158">
        <f>IF(SUM(E1158:J1158)&lt;&gt;0,VLOOKUP(A1158,[1]!T_Printers[#Data],10,FALSE)+VLOOKUP(C1158,[1]!T_Resins[#Data],10,FALSE),"")</f>
        <v>4</v>
      </c>
      <c r="L1158">
        <f>IF(SUM(E1158:J1158)&lt;&gt;0,VLOOKUP(A1158,[1]!T_Printers[#Data],11,FALSE),"")</f>
        <v>5</v>
      </c>
      <c r="M1158">
        <f>IF(SUM(E1158:J1158)&lt;&gt;0,VLOOKUP(C1158,[1]!T_Resins[#Data],8,FALSE),"")</f>
        <v>120</v>
      </c>
      <c r="N1158">
        <f>IF(_xlfn.XLOOKUP(B1158,[1]Printers!$L:$L,[1]Printers!$R:$R,0,0)&gt;0,[1]Parameters!M1158,IF(SUM(E1158:J1158)&lt;&gt;0,VLOOKUP(C1158,[1]!T_Resins[#Data],9,FALSE),""))</f>
        <v>120</v>
      </c>
      <c r="O1158" t="str">
        <f t="shared" si="18"/>
        <v>CrealityHalotOnePro</v>
      </c>
    </row>
    <row r="1159" spans="1:15" x14ac:dyDescent="0.25">
      <c r="A1159" t="str">
        <f t="array" ref="A1159">IF(ROW()-1&gt;COUNTA([1]!T_Printers[Printers])*COUNTA([1]!T_Resins[Resins]),"",INDEX([1]!T_Printers[Printers],INT((ROW()-2)/COUNTA([1]!T_Resins[Resins])+1)))</f>
        <v>Creality Halot One Pro</v>
      </c>
      <c r="B1159" t="str">
        <f>_xlfn.XLOOKUP(A1159,[1]!T_Printers[Printers],[1]!T_Printers[Icon link],,0)</f>
        <v>CrealityHalotOnePro</v>
      </c>
      <c r="C1159" t="str">
        <f t="array" ref="C1159">IF(ROW()-1&gt;COUNTA([1]!T_Printers[Printers])*COUNTA([1]!T_Resins[Resins]),"",INDEX([1]!T_Resins[Resins],MOD(ROW()-2,COUNTA([1]!T_Resins[Resins]))+1))</f>
        <v>Dental Model Light Grey</v>
      </c>
      <c r="D1159">
        <f>IF(SUM(E1159:J1159)&lt;&gt;0,IF(ROW()-1&gt;COUNTA([1]!T_Printers[Printers])*COUNTA([1]!T_Resins[Resins]),"",2),"")</f>
        <v>2</v>
      </c>
      <c r="E1159" cm="1">
        <f t="array" ref="E1159">IFERROR(IF(ROW()-1&gt;COUNTA([1]!T_Printers[Printers])*COUNTA([1]!T_Resins[Resins]),"",_xlfn.IFS(ROUND(VLOOKUP(C1159,[1]!T_Resins[#Data],2,FALSE)/VLOOKUP(A1159,[1]!T_Printers[#Data],5,FALSE),1)&lt;=_xlfn.XLOOKUP(B1159,[1]Printers!L:L,[1]Printers!O:O,1,0,),ROUND(VLOOKUP(C1159,[1]!T_Resins[#Data],2,FALSE)/VLOOKUP(A1159,[1]!T_Printers[#Data],5,FALSE),1),ROUND(VLOOKUP(C1159,[1]!T_Resins[#Data],2,FALSE)/VLOOKUP(A1159,[1]!T_Printers[#Data],5,FALSE),1)&gt;_xlfn.XLOOKUP(B1159,[1]Printers!L:L,[1]Printers!O:O,1,0,),10)),"Используйте слой 100 мкм")</f>
        <v>3.9</v>
      </c>
      <c r="F1159">
        <f>IFERROR(IF(ROUND(_xlfn.XLOOKUP([1]Parameters!B1159,[1]Printers!L:L,[1]Printers!Q:Q,,0)*E1159/10,0)*10&lt;_xlfn.XLOOKUP([1]Parameters!B1159,[1]Printers!L:L,[1]Printers!P:P,,0),ROUND(_xlfn.XLOOKUP([1]Parameters!B1159,[1]Printers!L:L,[1]Printers!Q:Q,,0)*E1159/10,0)*10,_xlfn.XLOOKUP([1]Parameters!B1159,[1]Printers!L:L,[1]Printers!P:P,,0)),"")</f>
        <v>40</v>
      </c>
      <c r="G1159" cm="1">
        <f t="array" ref="G1159">IFERROR(IF(ROW()-1&gt;COUNTA([1]!T_Printers[Printers])*COUNTA([1]!T_Resins[Resins]),"",_xlfn.IFS(ROUND(VLOOKUP(C1159,[1]!T_Resins[#Data],3,FALSE)/VLOOKUP(A1159,[1]!T_Printers[#Data],5,FALSE),1)&lt;=_xlfn.XLOOKUP(B1159,[1]Printers!L:L,[1]Printers!O:O,1,0,),ROUND(VLOOKUP(C1159,[1]!T_Resins[#Data],3,FALSE)/VLOOKUP(A1159,[1]!T_Printers[#Data],5,FALSE),1),ROUND(VLOOKUP(C1159,[1]!T_Resins[#Data],3,FALSE)/VLOOKUP(A1159,[1]!T_Printers[#Data],5,FALSE),1)&gt;_xlfn.XLOOKUP(B1159,[1]Printers!L:L,[1]Printers!O:O,1,0,),10)),"")</f>
        <v>5.0999999999999996</v>
      </c>
      <c r="H1159">
        <f>IFERROR(IF(ROUND(_xlfn.XLOOKUP([1]Parameters!B1159,[1]Printers!L:L,[1]Printers!Q:Q,,0)*G1159/10,0)*10&lt;_xlfn.XLOOKUP([1]Parameters!B1159,[1]Printers!L:L,[1]Printers!P:P,,0),ROUND(_xlfn.XLOOKUP([1]Parameters!B1159,[1]Printers!L:L,[1]Printers!Q:Q,,0)*G1159/10,0)*10,_xlfn.XLOOKUP([1]Parameters!B1159,[1]Printers!L:L,[1]Printers!P:P,,0)),"")</f>
        <v>50</v>
      </c>
      <c r="I1159" s="3" t="str" cm="1">
        <f t="array" ref="I1159">IFERROR(IF(ROW()-1&gt;COUNTA([1]!T_Printers[Printers])*COUNTA([1]!T_Resins[Resins]),"",_xlfn.IFS(ROUND(VLOOKUP(C1159,[1]!T_Resins[#Data],4,FALSE)/VLOOKUP(A1159,[1]!T_Printers[#Data],5,FALSE),1)&lt;=_xlfn.XLOOKUP(B1159,[1]Printers!L:L,[1]Printers!O:O,1,0,),ROUND(VLOOKUP(C1159,[1]!T_Resins[#Data],4,FALSE)/VLOOKUP(A1159,[1]!T_Printers[#Data],5,FALSE),1),ROUND(VLOOKUP(C1159,[1]!T_Resins[#Data],4,FALSE)/VLOOKUP(A1159,[1]!T_Printers[#Data],5,FALSE),1)&gt;_xlfn.XLOOKUP(B1159,[1]Printers!L:L,[1]Printers!O:O,1,0,),"")),"")</f>
        <v/>
      </c>
      <c r="J1159" t="str">
        <f>IFERROR(IF(ROUND(_xlfn.XLOOKUP([1]Parameters!B1159,[1]Printers!L:L,[1]Printers!Q:Q,,0)*I1159/10,0)*10&lt;_xlfn.XLOOKUP([1]Parameters!B1159,[1]Printers!L:L,[1]Printers!P:P,,0),ROUND(_xlfn.XLOOKUP([1]Parameters!B1159,[1]Printers!L:L,[1]Printers!Q:Q,,0)*I1159/10,0)*10,_xlfn.XLOOKUP([1]Parameters!B1159,[1]Printers!L:L,[1]Printers!P:P,,0)),"")</f>
        <v/>
      </c>
      <c r="K1159">
        <f>IF(SUM(E1159:J1159)&lt;&gt;0,VLOOKUP(A1159,[1]!T_Printers[#Data],10,FALSE)+VLOOKUP(C1159,[1]!T_Resins[#Data],10,FALSE),"")</f>
        <v>4</v>
      </c>
      <c r="L1159">
        <f>IF(SUM(E1159:J1159)&lt;&gt;0,VLOOKUP(A1159,[1]!T_Printers[#Data],11,FALSE),"")</f>
        <v>5</v>
      </c>
      <c r="M1159">
        <f>IF(SUM(E1159:J1159)&lt;&gt;0,VLOOKUP(C1159,[1]!T_Resins[#Data],8,FALSE),"")</f>
        <v>120</v>
      </c>
      <c r="N1159">
        <f>IF(_xlfn.XLOOKUP(B1159,[1]Printers!$L:$L,[1]Printers!$R:$R,0,0)&gt;0,[1]Parameters!M1159,IF(SUM(E1159:J1159)&lt;&gt;0,VLOOKUP(C1159,[1]!T_Resins[#Data],9,FALSE),""))</f>
        <v>120</v>
      </c>
      <c r="O1159" t="str">
        <f t="shared" si="18"/>
        <v>CrealityHalotOnePro</v>
      </c>
    </row>
    <row r="1160" spans="1:15" x14ac:dyDescent="0.25">
      <c r="A1160" t="str">
        <f t="array" ref="A1160">IF(ROW()-1&gt;COUNTA([1]!T_Printers[Printers])*COUNTA([1]!T_Resins[Resins]),"",INDEX([1]!T_Printers[Printers],INT((ROW()-2)/COUNTA([1]!T_Resins[Resins])+1)))</f>
        <v>Creality Halot One Pro</v>
      </c>
      <c r="B1160" t="str">
        <f>_xlfn.XLOOKUP(A1160,[1]!T_Printers[Printers],[1]!T_Printers[Icon link],,0)</f>
        <v>CrealityHalotOnePro</v>
      </c>
      <c r="C1160" t="str">
        <f t="array" ref="C1160">IF(ROW()-1&gt;COUNTA([1]!T_Printers[Printers])*COUNTA([1]!T_Resins[Resins]),"",INDEX([1]!T_Resins[Resins],MOD(ROW()-2,COUNTA([1]!T_Resins[Resins]))+1))</f>
        <v>Dental Peach</v>
      </c>
      <c r="D1160">
        <f>IF(SUM(E1160:J1160)&lt;&gt;0,IF(ROW()-1&gt;COUNTA([1]!T_Printers[Printers])*COUNTA([1]!T_Resins[Resins]),"",2),"")</f>
        <v>2</v>
      </c>
      <c r="E1160" cm="1">
        <f t="array" ref="E1160">IFERROR(IF(ROW()-1&gt;COUNTA([1]!T_Printers[Printers])*COUNTA([1]!T_Resins[Resins]),"",_xlfn.IFS(ROUND(VLOOKUP(C1160,[1]!T_Resins[#Data],2,FALSE)/VLOOKUP(A1160,[1]!T_Printers[#Data],5,FALSE),1)&lt;=_xlfn.XLOOKUP(B1160,[1]Printers!L:L,[1]Printers!O:O,1,0,),ROUND(VLOOKUP(C1160,[1]!T_Resins[#Data],2,FALSE)/VLOOKUP(A1160,[1]!T_Printers[#Data],5,FALSE),1),ROUND(VLOOKUP(C1160,[1]!T_Resins[#Data],2,FALSE)/VLOOKUP(A1160,[1]!T_Printers[#Data],5,FALSE),1)&gt;_xlfn.XLOOKUP(B1160,[1]Printers!L:L,[1]Printers!O:O,1,0,),10)),"Используйте слой 100 мкм")</f>
        <v>5</v>
      </c>
      <c r="F1160">
        <f>IFERROR(IF(ROUND(_xlfn.XLOOKUP([1]Parameters!B1160,[1]Printers!L:L,[1]Printers!Q:Q,,0)*E1160/10,0)*10&lt;_xlfn.XLOOKUP([1]Parameters!B1160,[1]Printers!L:L,[1]Printers!P:P,,0),ROUND(_xlfn.XLOOKUP([1]Parameters!B1160,[1]Printers!L:L,[1]Printers!Q:Q,,0)*E1160/10,0)*10,_xlfn.XLOOKUP([1]Parameters!B1160,[1]Printers!L:L,[1]Printers!P:P,,0)),"")</f>
        <v>50</v>
      </c>
      <c r="G1160" cm="1">
        <f t="array" ref="G1160">IFERROR(IF(ROW()-1&gt;COUNTA([1]!T_Printers[Printers])*COUNTA([1]!T_Resins[Resins]),"",_xlfn.IFS(ROUND(VLOOKUP(C1160,[1]!T_Resins[#Data],3,FALSE)/VLOOKUP(A1160,[1]!T_Printers[#Data],5,FALSE),1)&lt;=_xlfn.XLOOKUP(B1160,[1]Printers!L:L,[1]Printers!O:O,1,0,),ROUND(VLOOKUP(C1160,[1]!T_Resins[#Data],3,FALSE)/VLOOKUP(A1160,[1]!T_Printers[#Data],5,FALSE),1),ROUND(VLOOKUP(C1160,[1]!T_Resins[#Data],3,FALSE)/VLOOKUP(A1160,[1]!T_Printers[#Data],5,FALSE),1)&gt;_xlfn.XLOOKUP(B1160,[1]Printers!L:L,[1]Printers!O:O,1,0,),10)),"")</f>
        <v>6.5</v>
      </c>
      <c r="H1160">
        <f>IFERROR(IF(ROUND(_xlfn.XLOOKUP([1]Parameters!B1160,[1]Printers!L:L,[1]Printers!Q:Q,,0)*G1160/10,0)*10&lt;_xlfn.XLOOKUP([1]Parameters!B1160,[1]Printers!L:L,[1]Printers!P:P,,0),ROUND(_xlfn.XLOOKUP([1]Parameters!B1160,[1]Printers!L:L,[1]Printers!Q:Q,,0)*G1160/10,0)*10,_xlfn.XLOOKUP([1]Parameters!B1160,[1]Printers!L:L,[1]Printers!P:P,,0)),"")</f>
        <v>60</v>
      </c>
      <c r="I1160" s="3" t="str" cm="1">
        <f t="array" ref="I1160">IFERROR(IF(ROW()-1&gt;COUNTA([1]!T_Printers[Printers])*COUNTA([1]!T_Resins[Resins]),"",_xlfn.IFS(ROUND(VLOOKUP(C1160,[1]!T_Resins[#Data],4,FALSE)/VLOOKUP(A1160,[1]!T_Printers[#Data],5,FALSE),1)&lt;=_xlfn.XLOOKUP(B1160,[1]Printers!L:L,[1]Printers!O:O,1,0,),ROUND(VLOOKUP(C1160,[1]!T_Resins[#Data],4,FALSE)/VLOOKUP(A1160,[1]!T_Printers[#Data],5,FALSE),1),ROUND(VLOOKUP(C1160,[1]!T_Resins[#Data],4,FALSE)/VLOOKUP(A1160,[1]!T_Printers[#Data],5,FALSE),1)&gt;_xlfn.XLOOKUP(B1160,[1]Printers!L:L,[1]Printers!O:O,1,0,),"")),"")</f>
        <v/>
      </c>
      <c r="J1160" t="str">
        <f>IFERROR(IF(ROUND(_xlfn.XLOOKUP([1]Parameters!B1160,[1]Printers!L:L,[1]Printers!Q:Q,,0)*I1160/10,0)*10&lt;_xlfn.XLOOKUP([1]Parameters!B1160,[1]Printers!L:L,[1]Printers!P:P,,0),ROUND(_xlfn.XLOOKUP([1]Parameters!B1160,[1]Printers!L:L,[1]Printers!Q:Q,,0)*I1160/10,0)*10,_xlfn.XLOOKUP([1]Parameters!B1160,[1]Printers!L:L,[1]Printers!P:P,,0)),"")</f>
        <v/>
      </c>
      <c r="K1160">
        <f>IF(SUM(E1160:J1160)&lt;&gt;0,VLOOKUP(A1160,[1]!T_Printers[#Data],10,FALSE)+VLOOKUP(C1160,[1]!T_Resins[#Data],10,FALSE),"")</f>
        <v>4</v>
      </c>
      <c r="L1160">
        <f>IF(SUM(E1160:J1160)&lt;&gt;0,VLOOKUP(A1160,[1]!T_Printers[#Data],11,FALSE),"")</f>
        <v>5</v>
      </c>
      <c r="M1160">
        <f>IF(SUM(E1160:J1160)&lt;&gt;0,VLOOKUP(C1160,[1]!T_Resins[#Data],8,FALSE),"")</f>
        <v>120</v>
      </c>
      <c r="N1160">
        <f>IF(_xlfn.XLOOKUP(B1160,[1]Printers!$L:$L,[1]Printers!$R:$R,0,0)&gt;0,[1]Parameters!M1160,IF(SUM(E1160:J1160)&lt;&gt;0,VLOOKUP(C1160,[1]!T_Resins[#Data],9,FALSE),""))</f>
        <v>120</v>
      </c>
      <c r="O1160" t="str">
        <f t="shared" si="18"/>
        <v>CrealityHalotOnePro</v>
      </c>
    </row>
    <row r="1161" spans="1:15" x14ac:dyDescent="0.25">
      <c r="A1161" t="str">
        <f t="array" ref="A1161">IF(ROW()-1&gt;COUNTA([1]!T_Printers[Printers])*COUNTA([1]!T_Resins[Resins]),"",INDEX([1]!T_Printers[Printers],INT((ROW()-2)/COUNTA([1]!T_Resins[Resins])+1)))</f>
        <v>Creality Halot One Pro</v>
      </c>
      <c r="B1161" t="str">
        <f>_xlfn.XLOOKUP(A1161,[1]!T_Printers[Printers],[1]!T_Printers[Icon link],,0)</f>
        <v>CrealityHalotOnePro</v>
      </c>
      <c r="C1161" t="str">
        <f t="array" ref="C1161">IF(ROW()-1&gt;COUNTA([1]!T_Printers[Printers])*COUNTA([1]!T_Resins[Resins]),"",INDEX([1]!T_Resins[Resins],MOD(ROW()-2,COUNTA([1]!T_Resins[Resins]))+1))</f>
        <v>Dental Pink</v>
      </c>
      <c r="D1161">
        <f>IF(SUM(E1161:J1161)&lt;&gt;0,IF(ROW()-1&gt;COUNTA([1]!T_Printers[Printers])*COUNTA([1]!T_Resins[Resins]),"",2),"")</f>
        <v>2</v>
      </c>
      <c r="E1161" cm="1">
        <f t="array" ref="E1161">IFERROR(IF(ROW()-1&gt;COUNTA([1]!T_Printers[Printers])*COUNTA([1]!T_Resins[Resins]),"",_xlfn.IFS(ROUND(VLOOKUP(C1161,[1]!T_Resins[#Data],2,FALSE)/VLOOKUP(A1161,[1]!T_Printers[#Data],5,FALSE),1)&lt;=_xlfn.XLOOKUP(B1161,[1]Printers!L:L,[1]Printers!O:O,1,0,),ROUND(VLOOKUP(C1161,[1]!T_Resins[#Data],2,FALSE)/VLOOKUP(A1161,[1]!T_Printers[#Data],5,FALSE),1),ROUND(VLOOKUP(C1161,[1]!T_Resins[#Data],2,FALSE)/VLOOKUP(A1161,[1]!T_Printers[#Data],5,FALSE),1)&gt;_xlfn.XLOOKUP(B1161,[1]Printers!L:L,[1]Printers!O:O,1,0,),10)),"Используйте слой 100 мкм")</f>
        <v>3.2</v>
      </c>
      <c r="F1161">
        <f>IFERROR(IF(ROUND(_xlfn.XLOOKUP([1]Parameters!B1161,[1]Printers!L:L,[1]Printers!Q:Q,,0)*E1161/10,0)*10&lt;_xlfn.XLOOKUP([1]Parameters!B1161,[1]Printers!L:L,[1]Printers!P:P,,0),ROUND(_xlfn.XLOOKUP([1]Parameters!B1161,[1]Printers!L:L,[1]Printers!Q:Q,,0)*E1161/10,0)*10,_xlfn.XLOOKUP([1]Parameters!B1161,[1]Printers!L:L,[1]Printers!P:P,,0)),"")</f>
        <v>30</v>
      </c>
      <c r="G1161" cm="1">
        <f t="array" ref="G1161">IFERROR(IF(ROW()-1&gt;COUNTA([1]!T_Printers[Printers])*COUNTA([1]!T_Resins[Resins]),"",_xlfn.IFS(ROUND(VLOOKUP(C1161,[1]!T_Resins[#Data],3,FALSE)/VLOOKUP(A1161,[1]!T_Printers[#Data],5,FALSE),1)&lt;=_xlfn.XLOOKUP(B1161,[1]Printers!L:L,[1]Printers!O:O,1,0,),ROUND(VLOOKUP(C1161,[1]!T_Resins[#Data],3,FALSE)/VLOOKUP(A1161,[1]!T_Printers[#Data],5,FALSE),1),ROUND(VLOOKUP(C1161,[1]!T_Resins[#Data],3,FALSE)/VLOOKUP(A1161,[1]!T_Printers[#Data],5,FALSE),1)&gt;_xlfn.XLOOKUP(B1161,[1]Printers!L:L,[1]Printers!O:O,1,0,),10)),"")</f>
        <v>4.0999999999999996</v>
      </c>
      <c r="H1161">
        <f>IFERROR(IF(ROUND(_xlfn.XLOOKUP([1]Parameters!B1161,[1]Printers!L:L,[1]Printers!Q:Q,,0)*G1161/10,0)*10&lt;_xlfn.XLOOKUP([1]Parameters!B1161,[1]Printers!L:L,[1]Printers!P:P,,0),ROUND(_xlfn.XLOOKUP([1]Parameters!B1161,[1]Printers!L:L,[1]Printers!Q:Q,,0)*G1161/10,0)*10,_xlfn.XLOOKUP([1]Parameters!B1161,[1]Printers!L:L,[1]Printers!P:P,,0)),"")</f>
        <v>40</v>
      </c>
      <c r="I1161" s="3" t="str" cm="1">
        <f t="array" ref="I1161">IFERROR(IF(ROW()-1&gt;COUNTA([1]!T_Printers[Printers])*COUNTA([1]!T_Resins[Resins]),"",_xlfn.IFS(ROUND(VLOOKUP(C1161,[1]!T_Resins[#Data],4,FALSE)/VLOOKUP(A1161,[1]!T_Printers[#Data],5,FALSE),1)&lt;=_xlfn.XLOOKUP(B1161,[1]Printers!L:L,[1]Printers!O:O,1,0,),ROUND(VLOOKUP(C1161,[1]!T_Resins[#Data],4,FALSE)/VLOOKUP(A1161,[1]!T_Printers[#Data],5,FALSE),1),ROUND(VLOOKUP(C1161,[1]!T_Resins[#Data],4,FALSE)/VLOOKUP(A1161,[1]!T_Printers[#Data],5,FALSE),1)&gt;_xlfn.XLOOKUP(B1161,[1]Printers!L:L,[1]Printers!O:O,1,0,),"")),"")</f>
        <v/>
      </c>
      <c r="J1161" t="str">
        <f>IFERROR(IF(ROUND(_xlfn.XLOOKUP([1]Parameters!B1161,[1]Printers!L:L,[1]Printers!Q:Q,,0)*I1161/10,0)*10&lt;_xlfn.XLOOKUP([1]Parameters!B1161,[1]Printers!L:L,[1]Printers!P:P,,0),ROUND(_xlfn.XLOOKUP([1]Parameters!B1161,[1]Printers!L:L,[1]Printers!Q:Q,,0)*I1161/10,0)*10,_xlfn.XLOOKUP([1]Parameters!B1161,[1]Printers!L:L,[1]Printers!P:P,,0)),"")</f>
        <v/>
      </c>
      <c r="K1161">
        <f>IF(SUM(E1161:J1161)&lt;&gt;0,VLOOKUP(A1161,[1]!T_Printers[#Data],10,FALSE)+VLOOKUP(C1161,[1]!T_Resins[#Data],10,FALSE),"")</f>
        <v>3</v>
      </c>
      <c r="L1161">
        <f>IF(SUM(E1161:J1161)&lt;&gt;0,VLOOKUP(A1161,[1]!T_Printers[#Data],11,FALSE),"")</f>
        <v>5</v>
      </c>
      <c r="M1161">
        <f>IF(SUM(E1161:J1161)&lt;&gt;0,VLOOKUP(C1161,[1]!T_Resins[#Data],8,FALSE),"")</f>
        <v>120</v>
      </c>
      <c r="N1161">
        <f>IF(_xlfn.XLOOKUP(B1161,[1]Printers!$L:$L,[1]Printers!$R:$R,0,0)&gt;0,[1]Parameters!M1161,IF(SUM(E1161:J1161)&lt;&gt;0,VLOOKUP(C1161,[1]!T_Resins[#Data],9,FALSE),""))</f>
        <v>120</v>
      </c>
      <c r="O1161" t="str">
        <f t="shared" si="18"/>
        <v>CrealityHalotOnePro</v>
      </c>
    </row>
    <row r="1162" spans="1:15" x14ac:dyDescent="0.25">
      <c r="A1162" t="str">
        <f t="array" ref="A1162">IF(ROW()-1&gt;COUNTA([1]!T_Printers[Printers])*COUNTA([1]!T_Resins[Resins]),"",INDEX([1]!T_Printers[Printers],INT((ROW()-2)/COUNTA([1]!T_Resins[Resins])+1)))</f>
        <v>Creality Halot One Pro</v>
      </c>
      <c r="B1162" t="str">
        <f>_xlfn.XLOOKUP(A1162,[1]!T_Printers[Printers],[1]!T_Printers[Icon link],,0)</f>
        <v>CrealityHalotOnePro</v>
      </c>
      <c r="C1162" t="str">
        <f t="array" ref="C1162">IF(ROW()-1&gt;COUNTA([1]!T_Printers[Printers])*COUNTA([1]!T_Resins[Resins]),"",INDEX([1]!T_Resins[Resins],MOD(ROW()-2,COUNTA([1]!T_Resins[Resins]))+1))</f>
        <v>Dental Soft Pink</v>
      </c>
      <c r="D1162">
        <f>IF(SUM(E1162:J1162)&lt;&gt;0,IF(ROW()-1&gt;COUNTA([1]!T_Printers[Printers])*COUNTA([1]!T_Resins[Resins]),"",2),"")</f>
        <v>2</v>
      </c>
      <c r="E1162" cm="1">
        <f t="array" ref="E1162">IFERROR(IF(ROW()-1&gt;COUNTA([1]!T_Printers[Printers])*COUNTA([1]!T_Resins[Resins]),"",_xlfn.IFS(ROUND(VLOOKUP(C1162,[1]!T_Resins[#Data],2,FALSE)/VLOOKUP(A1162,[1]!T_Printers[#Data],5,FALSE),1)&lt;=_xlfn.XLOOKUP(B1162,[1]Printers!L:L,[1]Printers!O:O,1,0,),ROUND(VLOOKUP(C1162,[1]!T_Resins[#Data],2,FALSE)/VLOOKUP(A1162,[1]!T_Printers[#Data],5,FALSE),1),ROUND(VLOOKUP(C1162,[1]!T_Resins[#Data],2,FALSE)/VLOOKUP(A1162,[1]!T_Printers[#Data],5,FALSE),1)&gt;_xlfn.XLOOKUP(B1162,[1]Printers!L:L,[1]Printers!O:O,1,0,),10)),"Используйте слой 100 мкм")</f>
        <v>4.7</v>
      </c>
      <c r="F1162">
        <f>IFERROR(IF(ROUND(_xlfn.XLOOKUP([1]Parameters!B1162,[1]Printers!L:L,[1]Printers!Q:Q,,0)*E1162/10,0)*10&lt;_xlfn.XLOOKUP([1]Parameters!B1162,[1]Printers!L:L,[1]Printers!P:P,,0),ROUND(_xlfn.XLOOKUP([1]Parameters!B1162,[1]Printers!L:L,[1]Printers!Q:Q,,0)*E1162/10,0)*10,_xlfn.XLOOKUP([1]Parameters!B1162,[1]Printers!L:L,[1]Printers!P:P,,0)),"")</f>
        <v>40</v>
      </c>
      <c r="G1162" cm="1">
        <f t="array" ref="G1162">IFERROR(IF(ROW()-1&gt;COUNTA([1]!T_Printers[Printers])*COUNTA([1]!T_Resins[Resins]),"",_xlfn.IFS(ROUND(VLOOKUP(C1162,[1]!T_Resins[#Data],3,FALSE)/VLOOKUP(A1162,[1]!T_Printers[#Data],5,FALSE),1)&lt;=_xlfn.XLOOKUP(B1162,[1]Printers!L:L,[1]Printers!O:O,1,0,),ROUND(VLOOKUP(C1162,[1]!T_Resins[#Data],3,FALSE)/VLOOKUP(A1162,[1]!T_Printers[#Data],5,FALSE),1),ROUND(VLOOKUP(C1162,[1]!T_Resins[#Data],3,FALSE)/VLOOKUP(A1162,[1]!T_Printers[#Data],5,FALSE),1)&gt;_xlfn.XLOOKUP(B1162,[1]Printers!L:L,[1]Printers!O:O,1,0,),10)),"")</f>
        <v>6.1</v>
      </c>
      <c r="H1162">
        <f>IFERROR(IF(ROUND(_xlfn.XLOOKUP([1]Parameters!B1162,[1]Printers!L:L,[1]Printers!Q:Q,,0)*G1162/10,0)*10&lt;_xlfn.XLOOKUP([1]Parameters!B1162,[1]Printers!L:L,[1]Printers!P:P,,0),ROUND(_xlfn.XLOOKUP([1]Parameters!B1162,[1]Printers!L:L,[1]Printers!Q:Q,,0)*G1162/10,0)*10,_xlfn.XLOOKUP([1]Parameters!B1162,[1]Printers!L:L,[1]Printers!P:P,,0)),"")</f>
        <v>50</v>
      </c>
      <c r="I1162" s="3" t="str" cm="1">
        <f t="array" ref="I1162">IFERROR(IF(ROW()-1&gt;COUNTA([1]!T_Printers[Printers])*COUNTA([1]!T_Resins[Resins]),"",_xlfn.IFS(ROUND(VLOOKUP(C1162,[1]!T_Resins[#Data],4,FALSE)/VLOOKUP(A1162,[1]!T_Printers[#Data],5,FALSE),1)&lt;=_xlfn.XLOOKUP(B1162,[1]Printers!L:L,[1]Printers!O:O,1,0,),ROUND(VLOOKUP(C1162,[1]!T_Resins[#Data],4,FALSE)/VLOOKUP(A1162,[1]!T_Printers[#Data],5,FALSE),1),ROUND(VLOOKUP(C1162,[1]!T_Resins[#Data],4,FALSE)/VLOOKUP(A1162,[1]!T_Printers[#Data],5,FALSE),1)&gt;_xlfn.XLOOKUP(B1162,[1]Printers!L:L,[1]Printers!O:O,1,0,),"")),"")</f>
        <v/>
      </c>
      <c r="J1162" t="str">
        <f>IFERROR(IF(ROUND(_xlfn.XLOOKUP([1]Parameters!B1162,[1]Printers!L:L,[1]Printers!Q:Q,,0)*I1162/10,0)*10&lt;_xlfn.XLOOKUP([1]Parameters!B1162,[1]Printers!L:L,[1]Printers!P:P,,0),ROUND(_xlfn.XLOOKUP([1]Parameters!B1162,[1]Printers!L:L,[1]Printers!Q:Q,,0)*I1162/10,0)*10,_xlfn.XLOOKUP([1]Parameters!B1162,[1]Printers!L:L,[1]Printers!P:P,,0)),"")</f>
        <v/>
      </c>
      <c r="K1162">
        <f>IF(SUM(E1162:J1162)&lt;&gt;0,VLOOKUP(A1162,[1]!T_Printers[#Data],10,FALSE)+VLOOKUP(C1162,[1]!T_Resins[#Data],10,FALSE),"")</f>
        <v>3</v>
      </c>
      <c r="L1162">
        <f>IF(SUM(E1162:J1162)&lt;&gt;0,VLOOKUP(A1162,[1]!T_Printers[#Data],11,FALSE),"")</f>
        <v>5</v>
      </c>
      <c r="M1162">
        <f>IF(SUM(E1162:J1162)&lt;&gt;0,VLOOKUP(C1162,[1]!T_Resins[#Data],8,FALSE),"")</f>
        <v>60</v>
      </c>
      <c r="N1162">
        <f>IF(_xlfn.XLOOKUP(B1162,[1]Printers!$L:$L,[1]Printers!$R:$R,0,0)&gt;0,[1]Parameters!M1162,IF(SUM(E1162:J1162)&lt;&gt;0,VLOOKUP(C1162,[1]!T_Resins[#Data],9,FALSE),""))</f>
        <v>60</v>
      </c>
      <c r="O1162" t="str">
        <f t="shared" si="18"/>
        <v>CrealityHalotOnePro</v>
      </c>
    </row>
    <row r="1163" spans="1:15" x14ac:dyDescent="0.25">
      <c r="A1163" t="str">
        <f t="array" ref="A1163">IF(ROW()-1&gt;COUNTA([1]!T_Printers[Printers])*COUNTA([1]!T_Resins[Resins]),"",INDEX([1]!T_Printers[Printers],INT((ROW()-2)/COUNTA([1]!T_Resins[Resins])+1)))</f>
        <v>Creality Halot One Pro</v>
      </c>
      <c r="B1163" t="str">
        <f>_xlfn.XLOOKUP(A1163,[1]!T_Printers[Printers],[1]!T_Printers[Icon link],,0)</f>
        <v>CrealityHalotOnePro</v>
      </c>
      <c r="C1163" t="str">
        <f t="array" ref="C1163">IF(ROW()-1&gt;COUNTA([1]!T_Printers[Printers])*COUNTA([1]!T_Resins[Resins]),"",INDEX([1]!T_Resins[Resins],MOD(ROW()-2,COUNTA([1]!T_Resins[Resins]))+1))</f>
        <v>Dental Sand A1-A2</v>
      </c>
      <c r="D1163">
        <f>IF(SUM(E1163:J1163)&lt;&gt;0,IF(ROW()-1&gt;COUNTA([1]!T_Printers[Printers])*COUNTA([1]!T_Resins[Resins]),"",2),"")</f>
        <v>2</v>
      </c>
      <c r="E1163" cm="1">
        <f t="array" ref="E1163">IFERROR(IF(ROW()-1&gt;COUNTA([1]!T_Printers[Printers])*COUNTA([1]!T_Resins[Resins]),"",_xlfn.IFS(ROUND(VLOOKUP(C1163,[1]!T_Resins[#Data],2,FALSE)/VLOOKUP(A1163,[1]!T_Printers[#Data],5,FALSE),1)&lt;=_xlfn.XLOOKUP(B1163,[1]Printers!L:L,[1]Printers!O:O,1,0,),ROUND(VLOOKUP(C1163,[1]!T_Resins[#Data],2,FALSE)/VLOOKUP(A1163,[1]!T_Printers[#Data],5,FALSE),1),ROUND(VLOOKUP(C1163,[1]!T_Resins[#Data],2,FALSE)/VLOOKUP(A1163,[1]!T_Printers[#Data],5,FALSE),1)&gt;_xlfn.XLOOKUP(B1163,[1]Printers!L:L,[1]Printers!O:O,1,0,),10)),"Используйте слой 100 мкм")</f>
        <v>2.7</v>
      </c>
      <c r="F1163">
        <f>IFERROR(IF(ROUND(_xlfn.XLOOKUP([1]Parameters!B1163,[1]Printers!L:L,[1]Printers!Q:Q,,0)*E1163/10,0)*10&lt;_xlfn.XLOOKUP([1]Parameters!B1163,[1]Printers!L:L,[1]Printers!P:P,,0),ROUND(_xlfn.XLOOKUP([1]Parameters!B1163,[1]Printers!L:L,[1]Printers!Q:Q,,0)*E1163/10,0)*10,_xlfn.XLOOKUP([1]Parameters!B1163,[1]Printers!L:L,[1]Printers!P:P,,0)),"")</f>
        <v>20</v>
      </c>
      <c r="G1163" cm="1">
        <f t="array" ref="G1163">IFERROR(IF(ROW()-1&gt;COUNTA([1]!T_Printers[Printers])*COUNTA([1]!T_Resins[Resins]),"",_xlfn.IFS(ROUND(VLOOKUP(C1163,[1]!T_Resins[#Data],3,FALSE)/VLOOKUP(A1163,[1]!T_Printers[#Data],5,FALSE),1)&lt;=_xlfn.XLOOKUP(B1163,[1]Printers!L:L,[1]Printers!O:O,1,0,),ROUND(VLOOKUP(C1163,[1]!T_Resins[#Data],3,FALSE)/VLOOKUP(A1163,[1]!T_Printers[#Data],5,FALSE),1),ROUND(VLOOKUP(C1163,[1]!T_Resins[#Data],3,FALSE)/VLOOKUP(A1163,[1]!T_Printers[#Data],5,FALSE),1)&gt;_xlfn.XLOOKUP(B1163,[1]Printers!L:L,[1]Printers!O:O,1,0,),10)),"")</f>
        <v>3.5</v>
      </c>
      <c r="H1163">
        <f>IFERROR(IF(ROUND(_xlfn.XLOOKUP([1]Parameters!B1163,[1]Printers!L:L,[1]Printers!Q:Q,,0)*G1163/10,0)*10&lt;_xlfn.XLOOKUP([1]Parameters!B1163,[1]Printers!L:L,[1]Printers!P:P,,0),ROUND(_xlfn.XLOOKUP([1]Parameters!B1163,[1]Printers!L:L,[1]Printers!Q:Q,,0)*G1163/10,0)*10,_xlfn.XLOOKUP([1]Parameters!B1163,[1]Printers!L:L,[1]Printers!P:P,,0)),"")</f>
        <v>30</v>
      </c>
      <c r="I1163" s="3" t="str" cm="1">
        <f t="array" ref="I1163">IFERROR(IF(ROW()-1&gt;COUNTA([1]!T_Printers[Printers])*COUNTA([1]!T_Resins[Resins]),"",_xlfn.IFS(ROUND(VLOOKUP(C1163,[1]!T_Resins[#Data],4,FALSE)/VLOOKUP(A1163,[1]!T_Printers[#Data],5,FALSE),1)&lt;=_xlfn.XLOOKUP(B1163,[1]Printers!L:L,[1]Printers!O:O,1,0,),ROUND(VLOOKUP(C1163,[1]!T_Resins[#Data],4,FALSE)/VLOOKUP(A1163,[1]!T_Printers[#Data],5,FALSE),1),ROUND(VLOOKUP(C1163,[1]!T_Resins[#Data],4,FALSE)/VLOOKUP(A1163,[1]!T_Printers[#Data],5,FALSE),1)&gt;_xlfn.XLOOKUP(B1163,[1]Printers!L:L,[1]Printers!O:O,1,0,),"")),"")</f>
        <v/>
      </c>
      <c r="J1163" t="str">
        <f>IFERROR(IF(ROUND(_xlfn.XLOOKUP([1]Parameters!B1163,[1]Printers!L:L,[1]Printers!Q:Q,,0)*I1163/10,0)*10&lt;_xlfn.XLOOKUP([1]Parameters!B1163,[1]Printers!L:L,[1]Printers!P:P,,0),ROUND(_xlfn.XLOOKUP([1]Parameters!B1163,[1]Printers!L:L,[1]Printers!Q:Q,,0)*I1163/10,0)*10,_xlfn.XLOOKUP([1]Parameters!B1163,[1]Printers!L:L,[1]Printers!P:P,,0)),"")</f>
        <v/>
      </c>
      <c r="K1163">
        <f>IF(SUM(E1163:J1163)&lt;&gt;0,VLOOKUP(A1163,[1]!T_Printers[#Data],10,FALSE)+VLOOKUP(C1163,[1]!T_Resins[#Data],10,FALSE),"")</f>
        <v>4</v>
      </c>
      <c r="L1163">
        <f>IF(SUM(E1163:J1163)&lt;&gt;0,VLOOKUP(A1163,[1]!T_Printers[#Data],11,FALSE),"")</f>
        <v>5</v>
      </c>
      <c r="M1163">
        <f>IF(SUM(E1163:J1163)&lt;&gt;0,VLOOKUP(C1163,[1]!T_Resins[#Data],8,FALSE),"")</f>
        <v>120</v>
      </c>
      <c r="N1163">
        <f>IF(_xlfn.XLOOKUP(B1163,[1]Printers!$L:$L,[1]Printers!$R:$R,0,0)&gt;0,[1]Parameters!M1163,IF(SUM(E1163:J1163)&lt;&gt;0,VLOOKUP(C1163,[1]!T_Resins[#Data],9,FALSE),""))</f>
        <v>120</v>
      </c>
      <c r="O1163" t="str">
        <f t="shared" si="18"/>
        <v>CrealityHalotOnePro</v>
      </c>
    </row>
    <row r="1164" spans="1:15" x14ac:dyDescent="0.25">
      <c r="A1164" t="str">
        <f t="array" ref="A1164">IF(ROW()-1&gt;COUNTA([1]!T_Printers[Printers])*COUNTA([1]!T_Resins[Resins]),"",INDEX([1]!T_Printers[Printers],INT((ROW()-2)/COUNTA([1]!T_Resins[Resins])+1)))</f>
        <v>Creality Halot One Pro</v>
      </c>
      <c r="B1164" t="str">
        <f>_xlfn.XLOOKUP(A1164,[1]!T_Printers[Printers],[1]!T_Printers[Icon link],,0)</f>
        <v>CrealityHalotOnePro</v>
      </c>
      <c r="C1164" t="str">
        <f t="array" ref="C1164">IF(ROW()-1&gt;COUNTA([1]!T_Printers[Printers])*COUNTA([1]!T_Resins[Resins]),"",INDEX([1]!T_Resins[Resins],MOD(ROW()-2,COUNTA([1]!T_Resins[Resins]))+1))</f>
        <v xml:space="preserve">Dental Sand A1-A2 (Обновленная версия) </v>
      </c>
      <c r="D1164">
        <f>IF(SUM(E1164:J1164)&lt;&gt;0,IF(ROW()-1&gt;COUNTA([1]!T_Printers[Printers])*COUNTA([1]!T_Resins[Resins]),"",2),"")</f>
        <v>2</v>
      </c>
      <c r="E1164" cm="1">
        <f t="array" ref="E1164">IFERROR(IF(ROW()-1&gt;COUNTA([1]!T_Printers[Printers])*COUNTA([1]!T_Resins[Resins]),"",_xlfn.IFS(ROUND(VLOOKUP(C1164,[1]!T_Resins[#Data],2,FALSE)/VLOOKUP(A1164,[1]!T_Printers[#Data],5,FALSE),1)&lt;=_xlfn.XLOOKUP(B1164,[1]Printers!L:L,[1]Printers!O:O,1,0,),ROUND(VLOOKUP(C1164,[1]!T_Resins[#Data],2,FALSE)/VLOOKUP(A1164,[1]!T_Printers[#Data],5,FALSE),1),ROUND(VLOOKUP(C1164,[1]!T_Resins[#Data],2,FALSE)/VLOOKUP(A1164,[1]!T_Printers[#Data],5,FALSE),1)&gt;_xlfn.XLOOKUP(B1164,[1]Printers!L:L,[1]Printers!O:O,1,0,),10)),"Используйте слой 100 мкм")</f>
        <v>7.2</v>
      </c>
      <c r="F1164">
        <f>IFERROR(IF(ROUND(_xlfn.XLOOKUP([1]Parameters!B1164,[1]Printers!L:L,[1]Printers!Q:Q,,0)*E1164/10,0)*10&lt;_xlfn.XLOOKUP([1]Parameters!B1164,[1]Printers!L:L,[1]Printers!P:P,,0),ROUND(_xlfn.XLOOKUP([1]Parameters!B1164,[1]Printers!L:L,[1]Printers!Q:Q,,0)*E1164/10,0)*10,_xlfn.XLOOKUP([1]Parameters!B1164,[1]Printers!L:L,[1]Printers!P:P,,0)),"")</f>
        <v>60</v>
      </c>
      <c r="G1164" cm="1">
        <f t="array" ref="G1164">IFERROR(IF(ROW()-1&gt;COUNTA([1]!T_Printers[Printers])*COUNTA([1]!T_Resins[Resins]),"",_xlfn.IFS(ROUND(VLOOKUP(C1164,[1]!T_Resins[#Data],3,FALSE)/VLOOKUP(A1164,[1]!T_Printers[#Data],5,FALSE),1)&lt;=_xlfn.XLOOKUP(B1164,[1]Printers!L:L,[1]Printers!O:O,1,0,),ROUND(VLOOKUP(C1164,[1]!T_Resins[#Data],3,FALSE)/VLOOKUP(A1164,[1]!T_Printers[#Data],5,FALSE),1),ROUND(VLOOKUP(C1164,[1]!T_Resins[#Data],3,FALSE)/VLOOKUP(A1164,[1]!T_Printers[#Data],5,FALSE),1)&gt;_xlfn.XLOOKUP(B1164,[1]Printers!L:L,[1]Printers!O:O,1,0,),10)),"")</f>
        <v>7.5</v>
      </c>
      <c r="H1164">
        <f>IFERROR(IF(ROUND(_xlfn.XLOOKUP([1]Parameters!B1164,[1]Printers!L:L,[1]Printers!Q:Q,,0)*G1164/10,0)*10&lt;_xlfn.XLOOKUP([1]Parameters!B1164,[1]Printers!L:L,[1]Printers!P:P,,0),ROUND(_xlfn.XLOOKUP([1]Parameters!B1164,[1]Printers!L:L,[1]Printers!Q:Q,,0)*G1164/10,0)*10,_xlfn.XLOOKUP([1]Parameters!B1164,[1]Printers!L:L,[1]Printers!P:P,,0)),"")</f>
        <v>70</v>
      </c>
      <c r="I1164" s="3" t="str" cm="1">
        <f t="array" ref="I1164">IFERROR(IF(ROW()-1&gt;COUNTA([1]!T_Printers[Printers])*COUNTA([1]!T_Resins[Resins]),"",_xlfn.IFS(ROUND(VLOOKUP(C1164,[1]!T_Resins[#Data],4,FALSE)/VLOOKUP(A1164,[1]!T_Printers[#Data],5,FALSE),1)&lt;=_xlfn.XLOOKUP(B1164,[1]Printers!L:L,[1]Printers!O:O,1,0,),ROUND(VLOOKUP(C1164,[1]!T_Resins[#Data],4,FALSE)/VLOOKUP(A1164,[1]!T_Printers[#Data],5,FALSE),1),ROUND(VLOOKUP(C1164,[1]!T_Resins[#Data],4,FALSE)/VLOOKUP(A1164,[1]!T_Printers[#Data],5,FALSE),1)&gt;_xlfn.XLOOKUP(B1164,[1]Printers!L:L,[1]Printers!O:O,1,0,),"")),"")</f>
        <v/>
      </c>
      <c r="J1164" t="str">
        <f>IFERROR(IF(ROUND(_xlfn.XLOOKUP([1]Parameters!B1164,[1]Printers!L:L,[1]Printers!Q:Q,,0)*I1164/10,0)*10&lt;_xlfn.XLOOKUP([1]Parameters!B1164,[1]Printers!L:L,[1]Printers!P:P,,0),ROUND(_xlfn.XLOOKUP([1]Parameters!B1164,[1]Printers!L:L,[1]Printers!Q:Q,,0)*I1164/10,0)*10,_xlfn.XLOOKUP([1]Parameters!B1164,[1]Printers!L:L,[1]Printers!P:P,,0)),"")</f>
        <v/>
      </c>
      <c r="K1164">
        <f>IF(SUM(E1164:J1164)&lt;&gt;0,VLOOKUP(A1164,[1]!T_Printers[#Data],10,FALSE)+VLOOKUP(C1164,[1]!T_Resins[#Data],10,FALSE),"")</f>
        <v>4</v>
      </c>
      <c r="L1164">
        <f>IF(SUM(E1164:J1164)&lt;&gt;0,VLOOKUP(A1164,[1]!T_Printers[#Data],11,FALSE),"")</f>
        <v>5</v>
      </c>
      <c r="M1164">
        <f>IF(SUM(E1164:J1164)&lt;&gt;0,VLOOKUP(C1164,[1]!T_Resins[#Data],8,FALSE),"")</f>
        <v>120</v>
      </c>
      <c r="N1164">
        <f>IF(_xlfn.XLOOKUP(B1164,[1]Printers!$L:$L,[1]Printers!$R:$R,0,0)&gt;0,[1]Parameters!M1164,IF(SUM(E1164:J1164)&lt;&gt;0,VLOOKUP(C1164,[1]!T_Resins[#Data],9,FALSE),""))</f>
        <v>120</v>
      </c>
      <c r="O1164" t="str">
        <f t="shared" si="18"/>
        <v>CrealityHalotOnePro</v>
      </c>
    </row>
    <row r="1165" spans="1:15" x14ac:dyDescent="0.25">
      <c r="A1165" t="str">
        <f t="array" ref="A1165">IF(ROW()-1&gt;COUNTA([1]!T_Printers[Printers])*COUNTA([1]!T_Resins[Resins]),"",INDEX([1]!T_Printers[Printers],INT((ROW()-2)/COUNTA([1]!T_Resins[Resins])+1)))</f>
        <v>Creality Halot One Pro</v>
      </c>
      <c r="B1165" t="str">
        <f>_xlfn.XLOOKUP(A1165,[1]!T_Printers[Printers],[1]!T_Printers[Icon link],,0)</f>
        <v>CrealityHalotOnePro</v>
      </c>
      <c r="C1165" t="str">
        <f t="array" ref="C1165">IF(ROW()-1&gt;COUNTA([1]!T_Printers[Printers])*COUNTA([1]!T_Resins[Resins]),"",INDEX([1]!T_Resins[Resins],MOD(ROW()-2,COUNTA([1]!T_Resins[Resins]))+1))</f>
        <v>Dental Sand A3</v>
      </c>
      <c r="D1165">
        <f>IF(SUM(E1165:J1165)&lt;&gt;0,IF(ROW()-1&gt;COUNTA([1]!T_Printers[Printers])*COUNTA([1]!T_Resins[Resins]),"",2),"")</f>
        <v>2</v>
      </c>
      <c r="E1165" cm="1">
        <f t="array" ref="E1165">IFERROR(IF(ROW()-1&gt;COUNTA([1]!T_Printers[Printers])*COUNTA([1]!T_Resins[Resins]),"",_xlfn.IFS(ROUND(VLOOKUP(C1165,[1]!T_Resins[#Data],2,FALSE)/VLOOKUP(A1165,[1]!T_Printers[#Data],5,FALSE),1)&lt;=_xlfn.XLOOKUP(B1165,[1]Printers!L:L,[1]Printers!O:O,1,0,),ROUND(VLOOKUP(C1165,[1]!T_Resins[#Data],2,FALSE)/VLOOKUP(A1165,[1]!T_Printers[#Data],5,FALSE),1),ROUND(VLOOKUP(C1165,[1]!T_Resins[#Data],2,FALSE)/VLOOKUP(A1165,[1]!T_Printers[#Data],5,FALSE),1)&gt;_xlfn.XLOOKUP(B1165,[1]Printers!L:L,[1]Printers!O:O,1,0,),10)),"Используйте слой 100 мкм")</f>
        <v>2.7</v>
      </c>
      <c r="F1165">
        <f>IFERROR(IF(ROUND(_xlfn.XLOOKUP([1]Parameters!B1165,[1]Printers!L:L,[1]Printers!Q:Q,,0)*E1165/10,0)*10&lt;_xlfn.XLOOKUP([1]Parameters!B1165,[1]Printers!L:L,[1]Printers!P:P,,0),ROUND(_xlfn.XLOOKUP([1]Parameters!B1165,[1]Printers!L:L,[1]Printers!Q:Q,,0)*E1165/10,0)*10,_xlfn.XLOOKUP([1]Parameters!B1165,[1]Printers!L:L,[1]Printers!P:P,,0)),"")</f>
        <v>20</v>
      </c>
      <c r="G1165" cm="1">
        <f t="array" ref="G1165">IFERROR(IF(ROW()-1&gt;COUNTA([1]!T_Printers[Printers])*COUNTA([1]!T_Resins[Resins]),"",_xlfn.IFS(ROUND(VLOOKUP(C1165,[1]!T_Resins[#Data],3,FALSE)/VLOOKUP(A1165,[1]!T_Printers[#Data],5,FALSE),1)&lt;=_xlfn.XLOOKUP(B1165,[1]Printers!L:L,[1]Printers!O:O,1,0,),ROUND(VLOOKUP(C1165,[1]!T_Resins[#Data],3,FALSE)/VLOOKUP(A1165,[1]!T_Printers[#Data],5,FALSE),1),ROUND(VLOOKUP(C1165,[1]!T_Resins[#Data],3,FALSE)/VLOOKUP(A1165,[1]!T_Printers[#Data],5,FALSE),1)&gt;_xlfn.XLOOKUP(B1165,[1]Printers!L:L,[1]Printers!O:O,1,0,),10)),"")</f>
        <v>3.5</v>
      </c>
      <c r="H1165">
        <f>IFERROR(IF(ROUND(_xlfn.XLOOKUP([1]Parameters!B1165,[1]Printers!L:L,[1]Printers!Q:Q,,0)*G1165/10,0)*10&lt;_xlfn.XLOOKUP([1]Parameters!B1165,[1]Printers!L:L,[1]Printers!P:P,,0),ROUND(_xlfn.XLOOKUP([1]Parameters!B1165,[1]Printers!L:L,[1]Printers!Q:Q,,0)*G1165/10,0)*10,_xlfn.XLOOKUP([1]Parameters!B1165,[1]Printers!L:L,[1]Printers!P:P,,0)),"")</f>
        <v>30</v>
      </c>
      <c r="I1165" s="3" t="str" cm="1">
        <f t="array" ref="I1165">IFERROR(IF(ROW()-1&gt;COUNTA([1]!T_Printers[Printers])*COUNTA([1]!T_Resins[Resins]),"",_xlfn.IFS(ROUND(VLOOKUP(C1165,[1]!T_Resins[#Data],4,FALSE)/VLOOKUP(A1165,[1]!T_Printers[#Data],5,FALSE),1)&lt;=_xlfn.XLOOKUP(B1165,[1]Printers!L:L,[1]Printers!O:O,1,0,),ROUND(VLOOKUP(C1165,[1]!T_Resins[#Data],4,FALSE)/VLOOKUP(A1165,[1]!T_Printers[#Data],5,FALSE),1),ROUND(VLOOKUP(C1165,[1]!T_Resins[#Data],4,FALSE)/VLOOKUP(A1165,[1]!T_Printers[#Data],5,FALSE),1)&gt;_xlfn.XLOOKUP(B1165,[1]Printers!L:L,[1]Printers!O:O,1,0,),"")),"")</f>
        <v/>
      </c>
      <c r="J1165" t="str">
        <f>IFERROR(IF(ROUND(_xlfn.XLOOKUP([1]Parameters!B1165,[1]Printers!L:L,[1]Printers!Q:Q,,0)*I1165/10,0)*10&lt;_xlfn.XLOOKUP([1]Parameters!B1165,[1]Printers!L:L,[1]Printers!P:P,,0),ROUND(_xlfn.XLOOKUP([1]Parameters!B1165,[1]Printers!L:L,[1]Printers!Q:Q,,0)*I1165/10,0)*10,_xlfn.XLOOKUP([1]Parameters!B1165,[1]Printers!L:L,[1]Printers!P:P,,0)),"")</f>
        <v/>
      </c>
      <c r="K1165">
        <f>IF(SUM(E1165:J1165)&lt;&gt;0,VLOOKUP(A1165,[1]!T_Printers[#Data],10,FALSE)+VLOOKUP(C1165,[1]!T_Resins[#Data],10,FALSE),"")</f>
        <v>4</v>
      </c>
      <c r="L1165">
        <f>IF(SUM(E1165:J1165)&lt;&gt;0,VLOOKUP(A1165,[1]!T_Printers[#Data],11,FALSE),"")</f>
        <v>5</v>
      </c>
      <c r="M1165">
        <f>IF(SUM(E1165:J1165)&lt;&gt;0,VLOOKUP(C1165,[1]!T_Resins[#Data],8,FALSE),"")</f>
        <v>120</v>
      </c>
      <c r="N1165">
        <f>IF(_xlfn.XLOOKUP(B1165,[1]Printers!$L:$L,[1]Printers!$R:$R,0,0)&gt;0,[1]Parameters!M1165,IF(SUM(E1165:J1165)&lt;&gt;0,VLOOKUP(C1165,[1]!T_Resins[#Data],9,FALSE),""))</f>
        <v>120</v>
      </c>
      <c r="O1165" t="str">
        <f t="shared" si="18"/>
        <v>CrealityHalotOnePro</v>
      </c>
    </row>
    <row r="1166" spans="1:15" x14ac:dyDescent="0.25">
      <c r="A1166" t="str">
        <f t="array" ref="A1166">IF(ROW()-1&gt;COUNTA([1]!T_Printers[Printers])*COUNTA([1]!T_Resins[Resins]),"",INDEX([1]!T_Printers[Printers],INT((ROW()-2)/COUNTA([1]!T_Resins[Resins])+1)))</f>
        <v>Creality Halot One Pro</v>
      </c>
      <c r="B1166" t="str">
        <f>_xlfn.XLOOKUP(A1166,[1]!T_Printers[Printers],[1]!T_Printers[Icon link],,0)</f>
        <v>CrealityHalotOnePro</v>
      </c>
      <c r="C1166" t="str">
        <f t="array" ref="C1166">IF(ROW()-1&gt;COUNTA([1]!T_Printers[Printers])*COUNTA([1]!T_Resins[Resins]),"",INDEX([1]!T_Resins[Resins],MOD(ROW()-2,COUNTA([1]!T_Resins[Resins]))+1))</f>
        <v xml:space="preserve">Dental Sand A3 (Обновленная версия) </v>
      </c>
      <c r="D1166">
        <f>IF(SUM(E1166:J1166)&lt;&gt;0,IF(ROW()-1&gt;COUNTA([1]!T_Printers[Printers])*COUNTA([1]!T_Resins[Resins]),"",2),"")</f>
        <v>2</v>
      </c>
      <c r="E1166" cm="1">
        <f t="array" ref="E1166">IFERROR(IF(ROW()-1&gt;COUNTA([1]!T_Printers[Printers])*COUNTA([1]!T_Resins[Resins]),"",_xlfn.IFS(ROUND(VLOOKUP(C1166,[1]!T_Resins[#Data],2,FALSE)/VLOOKUP(A1166,[1]!T_Printers[#Data],5,FALSE),1)&lt;=_xlfn.XLOOKUP(B1166,[1]Printers!L:L,[1]Printers!O:O,1,0,),ROUND(VLOOKUP(C1166,[1]!T_Resins[#Data],2,FALSE)/VLOOKUP(A1166,[1]!T_Printers[#Data],5,FALSE),1),ROUND(VLOOKUP(C1166,[1]!T_Resins[#Data],2,FALSE)/VLOOKUP(A1166,[1]!T_Printers[#Data],5,FALSE),1)&gt;_xlfn.XLOOKUP(B1166,[1]Printers!L:L,[1]Printers!O:O,1,0,),10)),"Используйте слой 100 мкм")</f>
        <v>7.2</v>
      </c>
      <c r="F1166">
        <f>IFERROR(IF(ROUND(_xlfn.XLOOKUP([1]Parameters!B1166,[1]Printers!L:L,[1]Printers!Q:Q,,0)*E1166/10,0)*10&lt;_xlfn.XLOOKUP([1]Parameters!B1166,[1]Printers!L:L,[1]Printers!P:P,,0),ROUND(_xlfn.XLOOKUP([1]Parameters!B1166,[1]Printers!L:L,[1]Printers!Q:Q,,0)*E1166/10,0)*10,_xlfn.XLOOKUP([1]Parameters!B1166,[1]Printers!L:L,[1]Printers!P:P,,0)),"")</f>
        <v>60</v>
      </c>
      <c r="G1166" cm="1">
        <f t="array" ref="G1166">IFERROR(IF(ROW()-1&gt;COUNTA([1]!T_Printers[Printers])*COUNTA([1]!T_Resins[Resins]),"",_xlfn.IFS(ROUND(VLOOKUP(C1166,[1]!T_Resins[#Data],3,FALSE)/VLOOKUP(A1166,[1]!T_Printers[#Data],5,FALSE),1)&lt;=_xlfn.XLOOKUP(B1166,[1]Printers!L:L,[1]Printers!O:O,1,0,),ROUND(VLOOKUP(C1166,[1]!T_Resins[#Data],3,FALSE)/VLOOKUP(A1166,[1]!T_Printers[#Data],5,FALSE),1),ROUND(VLOOKUP(C1166,[1]!T_Resins[#Data],3,FALSE)/VLOOKUP(A1166,[1]!T_Printers[#Data],5,FALSE),1)&gt;_xlfn.XLOOKUP(B1166,[1]Printers!L:L,[1]Printers!O:O,1,0,),10)),"")</f>
        <v>7.5</v>
      </c>
      <c r="H1166">
        <f>IFERROR(IF(ROUND(_xlfn.XLOOKUP([1]Parameters!B1166,[1]Printers!L:L,[1]Printers!Q:Q,,0)*G1166/10,0)*10&lt;_xlfn.XLOOKUP([1]Parameters!B1166,[1]Printers!L:L,[1]Printers!P:P,,0),ROUND(_xlfn.XLOOKUP([1]Parameters!B1166,[1]Printers!L:L,[1]Printers!Q:Q,,0)*G1166/10,0)*10,_xlfn.XLOOKUP([1]Parameters!B1166,[1]Printers!L:L,[1]Printers!P:P,,0)),"")</f>
        <v>70</v>
      </c>
      <c r="I1166" s="3" t="str" cm="1">
        <f t="array" ref="I1166">IFERROR(IF(ROW()-1&gt;COUNTA([1]!T_Printers[Printers])*COUNTA([1]!T_Resins[Resins]),"",_xlfn.IFS(ROUND(VLOOKUP(C1166,[1]!T_Resins[#Data],4,FALSE)/VLOOKUP(A1166,[1]!T_Printers[#Data],5,FALSE),1)&lt;=_xlfn.XLOOKUP(B1166,[1]Printers!L:L,[1]Printers!O:O,1,0,),ROUND(VLOOKUP(C1166,[1]!T_Resins[#Data],4,FALSE)/VLOOKUP(A1166,[1]!T_Printers[#Data],5,FALSE),1),ROUND(VLOOKUP(C1166,[1]!T_Resins[#Data],4,FALSE)/VLOOKUP(A1166,[1]!T_Printers[#Data],5,FALSE),1)&gt;_xlfn.XLOOKUP(B1166,[1]Printers!L:L,[1]Printers!O:O,1,0,),"")),"")</f>
        <v/>
      </c>
      <c r="J1166" t="str">
        <f>IFERROR(IF(ROUND(_xlfn.XLOOKUP([1]Parameters!B1166,[1]Printers!L:L,[1]Printers!Q:Q,,0)*I1166/10,0)*10&lt;_xlfn.XLOOKUP([1]Parameters!B1166,[1]Printers!L:L,[1]Printers!P:P,,0),ROUND(_xlfn.XLOOKUP([1]Parameters!B1166,[1]Printers!L:L,[1]Printers!Q:Q,,0)*I1166/10,0)*10,_xlfn.XLOOKUP([1]Parameters!B1166,[1]Printers!L:L,[1]Printers!P:P,,0)),"")</f>
        <v/>
      </c>
      <c r="K1166">
        <f>IF(SUM(E1166:J1166)&lt;&gt;0,VLOOKUP(A1166,[1]!T_Printers[#Data],10,FALSE)+VLOOKUP(C1166,[1]!T_Resins[#Data],10,FALSE),"")</f>
        <v>4</v>
      </c>
      <c r="L1166">
        <f>IF(SUM(E1166:J1166)&lt;&gt;0,VLOOKUP(A1166,[1]!T_Printers[#Data],11,FALSE),"")</f>
        <v>5</v>
      </c>
      <c r="M1166">
        <f>IF(SUM(E1166:J1166)&lt;&gt;0,VLOOKUP(C1166,[1]!T_Resins[#Data],8,FALSE),"")</f>
        <v>120</v>
      </c>
      <c r="N1166">
        <f>IF(_xlfn.XLOOKUP(B1166,[1]Printers!$L:$L,[1]Printers!$R:$R,0,0)&gt;0,[1]Parameters!M1166,IF(SUM(E1166:J1166)&lt;&gt;0,VLOOKUP(C1166,[1]!T_Resins[#Data],9,FALSE),""))</f>
        <v>120</v>
      </c>
      <c r="O1166" t="str">
        <f t="shared" si="18"/>
        <v>CrealityHalotOnePro</v>
      </c>
    </row>
    <row r="1167" spans="1:15" x14ac:dyDescent="0.25">
      <c r="A1167" t="str">
        <f t="array" ref="A1167">IF(ROW()-1&gt;COUNTA([1]!T_Printers[Printers])*COUNTA([1]!T_Resins[Resins]),"",INDEX([1]!T_Printers[Printers],INT((ROW()-2)/COUNTA([1]!T_Resins[Resins])+1)))</f>
        <v>Creality Halot One Pro</v>
      </c>
      <c r="B1167" t="str">
        <f>_xlfn.XLOOKUP(A1167,[1]!T_Printers[Printers],[1]!T_Printers[Icon link],,0)</f>
        <v>CrealityHalotOnePro</v>
      </c>
      <c r="C1167" t="str">
        <f t="array" ref="C1167">IF(ROW()-1&gt;COUNTA([1]!T_Printers[Printers])*COUNTA([1]!T_Resins[Resins]),"",INDEX([1]!T_Resins[Resins],MOD(ROW()-2,COUNTA([1]!T_Resins[Resins]))+1))</f>
        <v>Dental Sand Pro A1-A2 (Crown LT)</v>
      </c>
      <c r="D1167">
        <f>IF(SUM(E1167:J1167)&lt;&gt;0,IF(ROW()-1&gt;COUNTA([1]!T_Printers[Printers])*COUNTA([1]!T_Resins[Resins]),"",2),"")</f>
        <v>2</v>
      </c>
      <c r="E1167" cm="1">
        <f t="array" ref="E1167">IFERROR(IF(ROW()-1&gt;COUNTA([1]!T_Printers[Printers])*COUNTA([1]!T_Resins[Resins]),"",_xlfn.IFS(ROUND(VLOOKUP(C1167,[1]!T_Resins[#Data],2,FALSE)/VLOOKUP(A1167,[1]!T_Printers[#Data],5,FALSE),1)&lt;=_xlfn.XLOOKUP(B1167,[1]Printers!L:L,[1]Printers!O:O,1,0,),ROUND(VLOOKUP(C1167,[1]!T_Resins[#Data],2,FALSE)/VLOOKUP(A1167,[1]!T_Printers[#Data],5,FALSE),1),ROUND(VLOOKUP(C1167,[1]!T_Resins[#Data],2,FALSE)/VLOOKUP(A1167,[1]!T_Printers[#Data],5,FALSE),1)&gt;_xlfn.XLOOKUP(B1167,[1]Printers!L:L,[1]Printers!O:O,1,0,),10)),"Используйте слой 100 мкм")</f>
        <v>10</v>
      </c>
      <c r="F1167">
        <f>IFERROR(IF(ROUND(_xlfn.XLOOKUP([1]Parameters!B1167,[1]Printers!L:L,[1]Printers!Q:Q,,0)*E1167/10,0)*10&lt;_xlfn.XLOOKUP([1]Parameters!B1167,[1]Printers!L:L,[1]Printers!P:P,,0),ROUND(_xlfn.XLOOKUP([1]Parameters!B1167,[1]Printers!L:L,[1]Printers!Q:Q,,0)*E1167/10,0)*10,_xlfn.XLOOKUP([1]Parameters!B1167,[1]Printers!L:L,[1]Printers!P:P,,0)),"")</f>
        <v>70</v>
      </c>
      <c r="G1167" cm="1">
        <f t="array" ref="G1167">IFERROR(IF(ROW()-1&gt;COUNTA([1]!T_Printers[Printers])*COUNTA([1]!T_Resins[Resins]),"",_xlfn.IFS(ROUND(VLOOKUP(C1167,[1]!T_Resins[#Data],3,FALSE)/VLOOKUP(A1167,[1]!T_Printers[#Data],5,FALSE),1)&lt;=_xlfn.XLOOKUP(B1167,[1]Printers!L:L,[1]Printers!O:O,1,0,),ROUND(VLOOKUP(C1167,[1]!T_Resins[#Data],3,FALSE)/VLOOKUP(A1167,[1]!T_Printers[#Data],5,FALSE),1),ROUND(VLOOKUP(C1167,[1]!T_Resins[#Data],3,FALSE)/VLOOKUP(A1167,[1]!T_Printers[#Data],5,FALSE),1)&gt;_xlfn.XLOOKUP(B1167,[1]Printers!L:L,[1]Printers!O:O,1,0,),10)),"")</f>
        <v>10</v>
      </c>
      <c r="H1167">
        <f>IFERROR(IF(ROUND(_xlfn.XLOOKUP([1]Parameters!B1167,[1]Printers!L:L,[1]Printers!Q:Q,,0)*G1167/10,0)*10&lt;_xlfn.XLOOKUP([1]Parameters!B1167,[1]Printers!L:L,[1]Printers!P:P,,0),ROUND(_xlfn.XLOOKUP([1]Parameters!B1167,[1]Printers!L:L,[1]Printers!Q:Q,,0)*G1167/10,0)*10,_xlfn.XLOOKUP([1]Parameters!B1167,[1]Printers!L:L,[1]Printers!P:P,,0)),"")</f>
        <v>70</v>
      </c>
      <c r="I1167" s="3" t="str" cm="1">
        <f t="array" ref="I1167">IFERROR(IF(ROW()-1&gt;COUNTA([1]!T_Printers[Printers])*COUNTA([1]!T_Resins[Resins]),"",_xlfn.IFS(ROUND(VLOOKUP(C1167,[1]!T_Resins[#Data],4,FALSE)/VLOOKUP(A1167,[1]!T_Printers[#Data],5,FALSE),1)&lt;=_xlfn.XLOOKUP(B1167,[1]Printers!L:L,[1]Printers!O:O,1,0,),ROUND(VLOOKUP(C1167,[1]!T_Resins[#Data],4,FALSE)/VLOOKUP(A1167,[1]!T_Printers[#Data],5,FALSE),1),ROUND(VLOOKUP(C1167,[1]!T_Resins[#Data],4,FALSE)/VLOOKUP(A1167,[1]!T_Printers[#Data],5,FALSE),1)&gt;_xlfn.XLOOKUP(B1167,[1]Printers!L:L,[1]Printers!O:O,1,0,),"")),"")</f>
        <v/>
      </c>
      <c r="J1167" t="str">
        <f>IFERROR(IF(ROUND(_xlfn.XLOOKUP([1]Parameters!B1167,[1]Printers!L:L,[1]Printers!Q:Q,,0)*I1167/10,0)*10&lt;_xlfn.XLOOKUP([1]Parameters!B1167,[1]Printers!L:L,[1]Printers!P:P,,0),ROUND(_xlfn.XLOOKUP([1]Parameters!B1167,[1]Printers!L:L,[1]Printers!Q:Q,,0)*I1167/10,0)*10,_xlfn.XLOOKUP([1]Parameters!B1167,[1]Printers!L:L,[1]Printers!P:P,,0)),"")</f>
        <v/>
      </c>
      <c r="K1167">
        <f>IF(SUM(E1167:J1167)&lt;&gt;0,VLOOKUP(A1167,[1]!T_Printers[#Data],10,FALSE)+VLOOKUP(C1167,[1]!T_Resins[#Data],10,FALSE),"")</f>
        <v>4</v>
      </c>
      <c r="L1167">
        <f>IF(SUM(E1167:J1167)&lt;&gt;0,VLOOKUP(A1167,[1]!T_Printers[#Data],11,FALSE),"")</f>
        <v>5</v>
      </c>
      <c r="M1167">
        <f>IF(SUM(E1167:J1167)&lt;&gt;0,VLOOKUP(C1167,[1]!T_Resins[#Data],8,FALSE),"")</f>
        <v>120</v>
      </c>
      <c r="N1167">
        <f>IF(_xlfn.XLOOKUP(B1167,[1]Printers!$L:$L,[1]Printers!$R:$R,0,0)&gt;0,[1]Parameters!M1167,IF(SUM(E1167:J1167)&lt;&gt;0,VLOOKUP(C1167,[1]!T_Resins[#Data],9,FALSE),""))</f>
        <v>120</v>
      </c>
      <c r="O1167" t="str">
        <f t="shared" si="18"/>
        <v>CrealityHalotOnePro</v>
      </c>
    </row>
    <row r="1168" spans="1:15" x14ac:dyDescent="0.25">
      <c r="A1168" t="str">
        <f t="array" ref="A1168">IF(ROW()-1&gt;COUNTA([1]!T_Printers[Printers])*COUNTA([1]!T_Resins[Resins]),"",INDEX([1]!T_Printers[Printers],INT((ROW()-2)/COUNTA([1]!T_Resins[Resins])+1)))</f>
        <v>Creality Halot One Pro</v>
      </c>
      <c r="B1168" t="str">
        <f>_xlfn.XLOOKUP(A1168,[1]!T_Printers[Printers],[1]!T_Printers[Icon link],,0)</f>
        <v>CrealityHalotOnePro</v>
      </c>
      <c r="C1168" t="str">
        <f t="array" ref="C1168">IF(ROW()-1&gt;COUNTA([1]!T_Printers[Printers])*COUNTA([1]!T_Resins[Resins]),"",INDEX([1]!T_Resins[Resins],MOD(ROW()-2,COUNTA([1]!T_Resins[Resins]))+1))</f>
        <v>Dental Sand Pro A3 (Crown LT)</v>
      </c>
      <c r="D1168">
        <f>IF(SUM(E1168:J1168)&lt;&gt;0,IF(ROW()-1&gt;COUNTA([1]!T_Printers[Printers])*COUNTA([1]!T_Resins[Resins]),"",2),"")</f>
        <v>2</v>
      </c>
      <c r="E1168" cm="1">
        <f t="array" ref="E1168">IFERROR(IF(ROW()-1&gt;COUNTA([1]!T_Printers[Printers])*COUNTA([1]!T_Resins[Resins]),"",_xlfn.IFS(ROUND(VLOOKUP(C1168,[1]!T_Resins[#Data],2,FALSE)/VLOOKUP(A1168,[1]!T_Printers[#Data],5,FALSE),1)&lt;=_xlfn.XLOOKUP(B1168,[1]Printers!L:L,[1]Printers!O:O,1,0,),ROUND(VLOOKUP(C1168,[1]!T_Resins[#Data],2,FALSE)/VLOOKUP(A1168,[1]!T_Printers[#Data],5,FALSE),1),ROUND(VLOOKUP(C1168,[1]!T_Resins[#Data],2,FALSE)/VLOOKUP(A1168,[1]!T_Printers[#Data],5,FALSE),1)&gt;_xlfn.XLOOKUP(B1168,[1]Printers!L:L,[1]Printers!O:O,1,0,),10)),"Используйте слой 100 мкм")</f>
        <v>10</v>
      </c>
      <c r="F1168">
        <f>IFERROR(IF(ROUND(_xlfn.XLOOKUP([1]Parameters!B1168,[1]Printers!L:L,[1]Printers!Q:Q,,0)*E1168/10,0)*10&lt;_xlfn.XLOOKUP([1]Parameters!B1168,[1]Printers!L:L,[1]Printers!P:P,,0),ROUND(_xlfn.XLOOKUP([1]Parameters!B1168,[1]Printers!L:L,[1]Printers!Q:Q,,0)*E1168/10,0)*10,_xlfn.XLOOKUP([1]Parameters!B1168,[1]Printers!L:L,[1]Printers!P:P,,0)),"")</f>
        <v>70</v>
      </c>
      <c r="G1168" cm="1">
        <f t="array" ref="G1168">IFERROR(IF(ROW()-1&gt;COUNTA([1]!T_Printers[Printers])*COUNTA([1]!T_Resins[Resins]),"",_xlfn.IFS(ROUND(VLOOKUP(C1168,[1]!T_Resins[#Data],3,FALSE)/VLOOKUP(A1168,[1]!T_Printers[#Data],5,FALSE),1)&lt;=_xlfn.XLOOKUP(B1168,[1]Printers!L:L,[1]Printers!O:O,1,0,),ROUND(VLOOKUP(C1168,[1]!T_Resins[#Data],3,FALSE)/VLOOKUP(A1168,[1]!T_Printers[#Data],5,FALSE),1),ROUND(VLOOKUP(C1168,[1]!T_Resins[#Data],3,FALSE)/VLOOKUP(A1168,[1]!T_Printers[#Data],5,FALSE),1)&gt;_xlfn.XLOOKUP(B1168,[1]Printers!L:L,[1]Printers!O:O,1,0,),10)),"")</f>
        <v>10</v>
      </c>
      <c r="H1168">
        <f>IFERROR(IF(ROUND(_xlfn.XLOOKUP([1]Parameters!B1168,[1]Printers!L:L,[1]Printers!Q:Q,,0)*G1168/10,0)*10&lt;_xlfn.XLOOKUP([1]Parameters!B1168,[1]Printers!L:L,[1]Printers!P:P,,0),ROUND(_xlfn.XLOOKUP([1]Parameters!B1168,[1]Printers!L:L,[1]Printers!Q:Q,,0)*G1168/10,0)*10,_xlfn.XLOOKUP([1]Parameters!B1168,[1]Printers!L:L,[1]Printers!P:P,,0)),"")</f>
        <v>70</v>
      </c>
      <c r="I1168" s="3" t="str" cm="1">
        <f t="array" ref="I1168">IFERROR(IF(ROW()-1&gt;COUNTA([1]!T_Printers[Printers])*COUNTA([1]!T_Resins[Resins]),"",_xlfn.IFS(ROUND(VLOOKUP(C1168,[1]!T_Resins[#Data],4,FALSE)/VLOOKUP(A1168,[1]!T_Printers[#Data],5,FALSE),1)&lt;=_xlfn.XLOOKUP(B1168,[1]Printers!L:L,[1]Printers!O:O,1,0,),ROUND(VLOOKUP(C1168,[1]!T_Resins[#Data],4,FALSE)/VLOOKUP(A1168,[1]!T_Printers[#Data],5,FALSE),1),ROUND(VLOOKUP(C1168,[1]!T_Resins[#Data],4,FALSE)/VLOOKUP(A1168,[1]!T_Printers[#Data],5,FALSE),1)&gt;_xlfn.XLOOKUP(B1168,[1]Printers!L:L,[1]Printers!O:O,1,0,),"")),"")</f>
        <v/>
      </c>
      <c r="J1168" t="str">
        <f>IFERROR(IF(ROUND(_xlfn.XLOOKUP([1]Parameters!B1168,[1]Printers!L:L,[1]Printers!Q:Q,,0)*I1168/10,0)*10&lt;_xlfn.XLOOKUP([1]Parameters!B1168,[1]Printers!L:L,[1]Printers!P:P,,0),ROUND(_xlfn.XLOOKUP([1]Parameters!B1168,[1]Printers!L:L,[1]Printers!Q:Q,,0)*I1168/10,0)*10,_xlfn.XLOOKUP([1]Parameters!B1168,[1]Printers!L:L,[1]Printers!P:P,,0)),"")</f>
        <v/>
      </c>
      <c r="K1168">
        <f>IF(SUM(E1168:J1168)&lt;&gt;0,VLOOKUP(A1168,[1]!T_Printers[#Data],10,FALSE)+VLOOKUP(C1168,[1]!T_Resins[#Data],10,FALSE),"")</f>
        <v>4</v>
      </c>
      <c r="L1168">
        <f>IF(SUM(E1168:J1168)&lt;&gt;0,VLOOKUP(A1168,[1]!T_Printers[#Data],11,FALSE),"")</f>
        <v>5</v>
      </c>
      <c r="M1168">
        <f>IF(SUM(E1168:J1168)&lt;&gt;0,VLOOKUP(C1168,[1]!T_Resins[#Data],8,FALSE),"")</f>
        <v>120</v>
      </c>
      <c r="N1168">
        <f>IF(_xlfn.XLOOKUP(B1168,[1]Printers!$L:$L,[1]Printers!$R:$R,0,0)&gt;0,[1]Parameters!M1168,IF(SUM(E1168:J1168)&lt;&gt;0,VLOOKUP(C1168,[1]!T_Resins[#Data],9,FALSE),""))</f>
        <v>120</v>
      </c>
      <c r="O1168" t="str">
        <f t="shared" si="18"/>
        <v>CrealityHalotOnePro</v>
      </c>
    </row>
    <row r="1169" spans="1:15" x14ac:dyDescent="0.25">
      <c r="A1169" t="str">
        <f t="array" ref="A1169">IF(ROW()-1&gt;COUNTA([1]!T_Printers[Printers])*COUNTA([1]!T_Resins[Resins]),"",INDEX([1]!T_Printers[Printers],INT((ROW()-2)/COUNTA([1]!T_Resins[Resins])+1)))</f>
        <v>Creality Halot One Pro</v>
      </c>
      <c r="B1169" t="str">
        <f>_xlfn.XLOOKUP(A1169,[1]!T_Printers[Printers],[1]!T_Printers[Icon link],,0)</f>
        <v>CrealityHalotOnePro</v>
      </c>
      <c r="C1169" t="str">
        <f t="array" ref="C1169">IF(ROW()-1&gt;COUNTA([1]!T_Printers[Printers])*COUNTA([1]!T_Resins[Resins]),"",INDEX([1]!T_Resins[Resins],MOD(ROW()-2,COUNTA([1]!T_Resins[Resins]))+1))</f>
        <v>Dental Splint Soft</v>
      </c>
      <c r="D1169">
        <f>IF(SUM(E1169:J1169)&lt;&gt;0,IF(ROW()-1&gt;COUNTA([1]!T_Printers[Printers])*COUNTA([1]!T_Resins[Resins]),"",2),"")</f>
        <v>2</v>
      </c>
      <c r="E1169" cm="1">
        <f t="array" ref="E1169">IFERROR(IF(ROW()-1&gt;COUNTA([1]!T_Printers[Printers])*COUNTA([1]!T_Resins[Resins]),"",_xlfn.IFS(ROUND(VLOOKUP(C1169,[1]!T_Resins[#Data],2,FALSE)/VLOOKUP(A1169,[1]!T_Printers[#Data],5,FALSE),1)&lt;=_xlfn.XLOOKUP(B1169,[1]Printers!L:L,[1]Printers!O:O,1,0,),ROUND(VLOOKUP(C1169,[1]!T_Resins[#Data],2,FALSE)/VLOOKUP(A1169,[1]!T_Printers[#Data],5,FALSE),1),ROUND(VLOOKUP(C1169,[1]!T_Resins[#Data],2,FALSE)/VLOOKUP(A1169,[1]!T_Printers[#Data],5,FALSE),1)&gt;_xlfn.XLOOKUP(B1169,[1]Printers!L:L,[1]Printers!O:O,1,0,),10)),"Используйте слой 100 мкм")</f>
        <v>7.9</v>
      </c>
      <c r="F1169">
        <f>IFERROR(IF(ROUND(_xlfn.XLOOKUP([1]Parameters!B1169,[1]Printers!L:L,[1]Printers!Q:Q,,0)*E1169/10,0)*10&lt;_xlfn.XLOOKUP([1]Parameters!B1169,[1]Printers!L:L,[1]Printers!P:P,,0),ROUND(_xlfn.XLOOKUP([1]Parameters!B1169,[1]Printers!L:L,[1]Printers!Q:Q,,0)*E1169/10,0)*10,_xlfn.XLOOKUP([1]Parameters!B1169,[1]Printers!L:L,[1]Printers!P:P,,0)),"")</f>
        <v>70</v>
      </c>
      <c r="G1169" cm="1">
        <f t="array" ref="G1169">IFERROR(IF(ROW()-1&gt;COUNTA([1]!T_Printers[Printers])*COUNTA([1]!T_Resins[Resins]),"",_xlfn.IFS(ROUND(VLOOKUP(C1169,[1]!T_Resins[#Data],3,FALSE)/VLOOKUP(A1169,[1]!T_Printers[#Data],5,FALSE),1)&lt;=_xlfn.XLOOKUP(B1169,[1]Printers!L:L,[1]Printers!O:O,1,0,),ROUND(VLOOKUP(C1169,[1]!T_Resins[#Data],3,FALSE)/VLOOKUP(A1169,[1]!T_Printers[#Data],5,FALSE),1),ROUND(VLOOKUP(C1169,[1]!T_Resins[#Data],3,FALSE)/VLOOKUP(A1169,[1]!T_Printers[#Data],5,FALSE),1)&gt;_xlfn.XLOOKUP(B1169,[1]Printers!L:L,[1]Printers!O:O,1,0,),10)),"")</f>
        <v>10</v>
      </c>
      <c r="H1169">
        <f>IFERROR(IF(ROUND(_xlfn.XLOOKUP([1]Parameters!B1169,[1]Printers!L:L,[1]Printers!Q:Q,,0)*G1169/10,0)*10&lt;_xlfn.XLOOKUP([1]Parameters!B1169,[1]Printers!L:L,[1]Printers!P:P,,0),ROUND(_xlfn.XLOOKUP([1]Parameters!B1169,[1]Printers!L:L,[1]Printers!Q:Q,,0)*G1169/10,0)*10,_xlfn.XLOOKUP([1]Parameters!B1169,[1]Printers!L:L,[1]Printers!P:P,,0)),"")</f>
        <v>70</v>
      </c>
      <c r="I1169" s="3" t="str" cm="1">
        <f t="array" ref="I1169">IFERROR(IF(ROW()-1&gt;COUNTA([1]!T_Printers[Printers])*COUNTA([1]!T_Resins[Resins]),"",_xlfn.IFS(ROUND(VLOOKUP(C1169,[1]!T_Resins[#Data],4,FALSE)/VLOOKUP(A1169,[1]!T_Printers[#Data],5,FALSE),1)&lt;=_xlfn.XLOOKUP(B1169,[1]Printers!L:L,[1]Printers!O:O,1,0,),ROUND(VLOOKUP(C1169,[1]!T_Resins[#Data],4,FALSE)/VLOOKUP(A1169,[1]!T_Printers[#Data],5,FALSE),1),ROUND(VLOOKUP(C1169,[1]!T_Resins[#Data],4,FALSE)/VLOOKUP(A1169,[1]!T_Printers[#Data],5,FALSE),1)&gt;_xlfn.XLOOKUP(B1169,[1]Printers!L:L,[1]Printers!O:O,1,0,),"")),"")</f>
        <v/>
      </c>
      <c r="J1169" t="str">
        <f>IFERROR(IF(ROUND(_xlfn.XLOOKUP([1]Parameters!B1169,[1]Printers!L:L,[1]Printers!Q:Q,,0)*I1169/10,0)*10&lt;_xlfn.XLOOKUP([1]Parameters!B1169,[1]Printers!L:L,[1]Printers!P:P,,0),ROUND(_xlfn.XLOOKUP([1]Parameters!B1169,[1]Printers!L:L,[1]Printers!Q:Q,,0)*I1169/10,0)*10,_xlfn.XLOOKUP([1]Parameters!B1169,[1]Printers!L:L,[1]Printers!P:P,,0)),"")</f>
        <v/>
      </c>
      <c r="K1169">
        <f>IF(SUM(E1169:J1169)&lt;&gt;0,VLOOKUP(A1169,[1]!T_Printers[#Data],10,FALSE)+VLOOKUP(C1169,[1]!T_Resins[#Data],10,FALSE),"")</f>
        <v>3</v>
      </c>
      <c r="L1169">
        <f>IF(SUM(E1169:J1169)&lt;&gt;0,VLOOKUP(A1169,[1]!T_Printers[#Data],11,FALSE),"")</f>
        <v>5</v>
      </c>
      <c r="M1169">
        <f>IF(SUM(E1169:J1169)&lt;&gt;0,VLOOKUP(C1169,[1]!T_Resins[#Data],8,FALSE),"")</f>
        <v>60</v>
      </c>
      <c r="N1169">
        <f>IF(_xlfn.XLOOKUP(B1169,[1]Printers!$L:$L,[1]Printers!$R:$R,0,0)&gt;0,[1]Parameters!M1169,IF(SUM(E1169:J1169)&lt;&gt;0,VLOOKUP(C1169,[1]!T_Resins[#Data],9,FALSE),""))</f>
        <v>60</v>
      </c>
      <c r="O1169" t="str">
        <f t="shared" si="18"/>
        <v>CrealityHalotOnePro</v>
      </c>
    </row>
    <row r="1170" spans="1:15" x14ac:dyDescent="0.25">
      <c r="A1170" t="str">
        <f t="array" ref="A1170">IF(ROW()-1&gt;COUNTA([1]!T_Printers[Printers])*COUNTA([1]!T_Resins[Resins]),"",INDEX([1]!T_Printers[Printers],INT((ROW()-2)/COUNTA([1]!T_Resins[Resins])+1)))</f>
        <v>Creality Halot One Pro</v>
      </c>
      <c r="B1170" t="str">
        <f>_xlfn.XLOOKUP(A1170,[1]!T_Printers[Printers],[1]!T_Printers[Icon link],,0)</f>
        <v>CrealityHalotOnePro</v>
      </c>
      <c r="C1170" t="str">
        <f t="array" ref="C1170">IF(ROW()-1&gt;COUNTA([1]!T_Printers[Printers])*COUNTA([1]!T_Resins[Resins]),"",INDEX([1]!T_Resins[Resins],MOD(ROW()-2,COUNTA([1]!T_Resins[Resins]))+1))</f>
        <v>Dental Tray</v>
      </c>
      <c r="D1170">
        <f>IF(SUM(E1170:J1170)&lt;&gt;0,IF(ROW()-1&gt;COUNTA([1]!T_Printers[Printers])*COUNTA([1]!T_Resins[Resins]),"",2),"")</f>
        <v>2</v>
      </c>
      <c r="E1170" t="str" cm="1">
        <f t="array" ref="E1170">IFERROR(IF(ROW()-1&gt;COUNTA([1]!T_Printers[Printers])*COUNTA([1]!T_Resins[Resins]),"",_xlfn.IFS(ROUND(VLOOKUP(C1170,[1]!T_Resins[#Data],2,FALSE)/VLOOKUP(A1170,[1]!T_Printers[#Data],5,FALSE),1)&lt;=_xlfn.XLOOKUP(B1170,[1]Printers!L:L,[1]Printers!O:O,1,0,),ROUND(VLOOKUP(C1170,[1]!T_Resins[#Data],2,FALSE)/VLOOKUP(A1170,[1]!T_Printers[#Data],5,FALSE),1),ROUND(VLOOKUP(C1170,[1]!T_Resins[#Data],2,FALSE)/VLOOKUP(A1170,[1]!T_Printers[#Data],5,FALSE),1)&gt;_xlfn.XLOOKUP(B1170,[1]Printers!L:L,[1]Printers!O:O,1,0,),10)),"Используйте слой 100 мкм")</f>
        <v>Используйте слой 100 мкм</v>
      </c>
      <c r="F1170" t="str">
        <f>IFERROR(IF(ROUND(_xlfn.XLOOKUP([1]Parameters!B1170,[1]Printers!L:L,[1]Printers!Q:Q,,0)*E1170/10,0)*10&lt;_xlfn.XLOOKUP([1]Parameters!B1170,[1]Printers!L:L,[1]Printers!P:P,,0),ROUND(_xlfn.XLOOKUP([1]Parameters!B1170,[1]Printers!L:L,[1]Printers!Q:Q,,0)*E1170/10,0)*10,_xlfn.XLOOKUP([1]Parameters!B1170,[1]Printers!L:L,[1]Printers!P:P,,0)),"")</f>
        <v/>
      </c>
      <c r="G1170" cm="1">
        <f t="array" ref="G1170">IFERROR(IF(ROW()-1&gt;COUNTA([1]!T_Printers[Printers])*COUNTA([1]!T_Resins[Resins]),"",_xlfn.IFS(ROUND(VLOOKUP(C1170,[1]!T_Resins[#Data],3,FALSE)/VLOOKUP(A1170,[1]!T_Printers[#Data],5,FALSE),1)&lt;=_xlfn.XLOOKUP(B1170,[1]Printers!L:L,[1]Printers!O:O,1,0,),ROUND(VLOOKUP(C1170,[1]!T_Resins[#Data],3,FALSE)/VLOOKUP(A1170,[1]!T_Printers[#Data],5,FALSE),1),ROUND(VLOOKUP(C1170,[1]!T_Resins[#Data],3,FALSE)/VLOOKUP(A1170,[1]!T_Printers[#Data],5,FALSE),1)&gt;_xlfn.XLOOKUP(B1170,[1]Printers!L:L,[1]Printers!O:O,1,0,),10)),"")</f>
        <v>6.4</v>
      </c>
      <c r="H1170">
        <f>IFERROR(IF(ROUND(_xlfn.XLOOKUP([1]Parameters!B1170,[1]Printers!L:L,[1]Printers!Q:Q,,0)*G1170/10,0)*10&lt;_xlfn.XLOOKUP([1]Parameters!B1170,[1]Printers!L:L,[1]Printers!P:P,,0),ROUND(_xlfn.XLOOKUP([1]Parameters!B1170,[1]Printers!L:L,[1]Printers!Q:Q,,0)*G1170/10,0)*10,_xlfn.XLOOKUP([1]Parameters!B1170,[1]Printers!L:L,[1]Printers!P:P,,0)),"")</f>
        <v>60</v>
      </c>
      <c r="I1170" s="3" cm="1">
        <f t="array" ref="I1170">IFERROR(IF(ROW()-1&gt;COUNTA([1]!T_Printers[Printers])*COUNTA([1]!T_Resins[Resins]),"",_xlfn.IFS(ROUND(VLOOKUP(C1170,[1]!T_Resins[#Data],4,FALSE)/VLOOKUP(A1170,[1]!T_Printers[#Data],5,FALSE),1)&lt;=_xlfn.XLOOKUP(B1170,[1]Printers!L:L,[1]Printers!O:O,1,0,),ROUND(VLOOKUP(C1170,[1]!T_Resins[#Data],4,FALSE)/VLOOKUP(A1170,[1]!T_Printers[#Data],5,FALSE),1),ROUND(VLOOKUP(C1170,[1]!T_Resins[#Data],4,FALSE)/VLOOKUP(A1170,[1]!T_Printers[#Data],5,FALSE),1)&gt;_xlfn.XLOOKUP(B1170,[1]Printers!L:L,[1]Printers!O:O,1,0,),"")),"")</f>
        <v>7.9</v>
      </c>
      <c r="J1170">
        <f>IFERROR(IF(ROUND(_xlfn.XLOOKUP([1]Parameters!B1170,[1]Printers!L:L,[1]Printers!Q:Q,,0)*I1170/10,0)*10&lt;_xlfn.XLOOKUP([1]Parameters!B1170,[1]Printers!L:L,[1]Printers!P:P,,0),ROUND(_xlfn.XLOOKUP([1]Parameters!B1170,[1]Printers!L:L,[1]Printers!Q:Q,,0)*I1170/10,0)*10,_xlfn.XLOOKUP([1]Parameters!B1170,[1]Printers!L:L,[1]Printers!P:P,,0)),"")</f>
        <v>70</v>
      </c>
      <c r="K1170">
        <f>IF(SUM(E1170:J1170)&lt;&gt;0,VLOOKUP(A1170,[1]!T_Printers[#Data],10,FALSE)+VLOOKUP(C1170,[1]!T_Resins[#Data],10,FALSE),"")</f>
        <v>3</v>
      </c>
      <c r="L1170">
        <f>IF(SUM(E1170:J1170)&lt;&gt;0,VLOOKUP(A1170,[1]!T_Printers[#Data],11,FALSE),"")</f>
        <v>5</v>
      </c>
      <c r="M1170">
        <f>IF(SUM(E1170:J1170)&lt;&gt;0,VLOOKUP(C1170,[1]!T_Resins[#Data],8,FALSE),"")</f>
        <v>120</v>
      </c>
      <c r="N1170">
        <f>IF(_xlfn.XLOOKUP(B1170,[1]Printers!$L:$L,[1]Printers!$R:$R,0,0)&gt;0,[1]Parameters!M1170,IF(SUM(E1170:J1170)&lt;&gt;0,VLOOKUP(C1170,[1]!T_Resins[#Data],9,FALSE),""))</f>
        <v>120</v>
      </c>
      <c r="O1170" t="str">
        <f t="shared" si="18"/>
        <v>CrealityHalotOnePro</v>
      </c>
    </row>
    <row r="1171" spans="1:15" x14ac:dyDescent="0.25">
      <c r="A1171" t="str">
        <f t="array" ref="A1171">IF(ROW()-1&gt;COUNTA([1]!T_Printers[Printers])*COUNTA([1]!T_Resins[Resins]),"",INDEX([1]!T_Printers[Printers],INT((ROW()-2)/COUNTA([1]!T_Resins[Resins])+1)))</f>
        <v>Creality Halot One Pro</v>
      </c>
      <c r="B1171" t="str">
        <f>_xlfn.XLOOKUP(A1171,[1]!T_Printers[Printers],[1]!T_Printers[Icon link],,0)</f>
        <v>CrealityHalotOnePro</v>
      </c>
      <c r="C1171" t="str">
        <f t="array" ref="C1171">IF(ROW()-1&gt;COUNTA([1]!T_Printers[Printers])*COUNTA([1]!T_Resins[Resins]),"",INDEX([1]!T_Resins[Resins],MOD(ROW()-2,COUNTA([1]!T_Resins[Resins]))+1))</f>
        <v>Dental Yellow Clear</v>
      </c>
      <c r="D1171">
        <f>IF(SUM(E1171:J1171)&lt;&gt;0,IF(ROW()-1&gt;COUNTA([1]!T_Printers[Printers])*COUNTA([1]!T_Resins[Resins]),"",2),"")</f>
        <v>2</v>
      </c>
      <c r="E1171" cm="1">
        <f t="array" ref="E1171">IFERROR(IF(ROW()-1&gt;COUNTA([1]!T_Printers[Printers])*COUNTA([1]!T_Resins[Resins]),"",_xlfn.IFS(ROUND(VLOOKUP(C1171,[1]!T_Resins[#Data],2,FALSE)/VLOOKUP(A1171,[1]!T_Printers[#Data],5,FALSE),1)&lt;=_xlfn.XLOOKUP(B1171,[1]Printers!L:L,[1]Printers!O:O,1,0,),ROUND(VLOOKUP(C1171,[1]!T_Resins[#Data],2,FALSE)/VLOOKUP(A1171,[1]!T_Printers[#Data],5,FALSE),1),ROUND(VLOOKUP(C1171,[1]!T_Resins[#Data],2,FALSE)/VLOOKUP(A1171,[1]!T_Printers[#Data],5,FALSE),1)&gt;_xlfn.XLOOKUP(B1171,[1]Printers!L:L,[1]Printers!O:O,1,0,),10)),"Используйте слой 100 мкм")</f>
        <v>2.8</v>
      </c>
      <c r="F1171">
        <f>IFERROR(IF(ROUND(_xlfn.XLOOKUP([1]Parameters!B1171,[1]Printers!L:L,[1]Printers!Q:Q,,0)*E1171/10,0)*10&lt;_xlfn.XLOOKUP([1]Parameters!B1171,[1]Printers!L:L,[1]Printers!P:P,,0),ROUND(_xlfn.XLOOKUP([1]Parameters!B1171,[1]Printers!L:L,[1]Printers!Q:Q,,0)*E1171/10,0)*10,_xlfn.XLOOKUP([1]Parameters!B1171,[1]Printers!L:L,[1]Printers!P:P,,0)),"")</f>
        <v>30</v>
      </c>
      <c r="G1171" cm="1">
        <f t="array" ref="G1171">IFERROR(IF(ROW()-1&gt;COUNTA([1]!T_Printers[Printers])*COUNTA([1]!T_Resins[Resins]),"",_xlfn.IFS(ROUND(VLOOKUP(C1171,[1]!T_Resins[#Data],3,FALSE)/VLOOKUP(A1171,[1]!T_Printers[#Data],5,FALSE),1)&lt;=_xlfn.XLOOKUP(B1171,[1]Printers!L:L,[1]Printers!O:O,1,0,),ROUND(VLOOKUP(C1171,[1]!T_Resins[#Data],3,FALSE)/VLOOKUP(A1171,[1]!T_Printers[#Data],5,FALSE),1),ROUND(VLOOKUP(C1171,[1]!T_Resins[#Data],3,FALSE)/VLOOKUP(A1171,[1]!T_Printers[#Data],5,FALSE),1)&gt;_xlfn.XLOOKUP(B1171,[1]Printers!L:L,[1]Printers!O:O,1,0,),10)),"")</f>
        <v>3.6</v>
      </c>
      <c r="H1171">
        <f>IFERROR(IF(ROUND(_xlfn.XLOOKUP([1]Parameters!B1171,[1]Printers!L:L,[1]Printers!Q:Q,,0)*G1171/10,0)*10&lt;_xlfn.XLOOKUP([1]Parameters!B1171,[1]Printers!L:L,[1]Printers!P:P,,0),ROUND(_xlfn.XLOOKUP([1]Parameters!B1171,[1]Printers!L:L,[1]Printers!Q:Q,,0)*G1171/10,0)*10,_xlfn.XLOOKUP([1]Parameters!B1171,[1]Printers!L:L,[1]Printers!P:P,,0)),"")</f>
        <v>30</v>
      </c>
      <c r="I1171" s="3" t="str" cm="1">
        <f t="array" ref="I1171">IFERROR(IF(ROW()-1&gt;COUNTA([1]!T_Printers[Printers])*COUNTA([1]!T_Resins[Resins]),"",_xlfn.IFS(ROUND(VLOOKUP(C1171,[1]!T_Resins[#Data],4,FALSE)/VLOOKUP(A1171,[1]!T_Printers[#Data],5,FALSE),1)&lt;=_xlfn.XLOOKUP(B1171,[1]Printers!L:L,[1]Printers!O:O,1,0,),ROUND(VLOOKUP(C1171,[1]!T_Resins[#Data],4,FALSE)/VLOOKUP(A1171,[1]!T_Printers[#Data],5,FALSE),1),ROUND(VLOOKUP(C1171,[1]!T_Resins[#Data],4,FALSE)/VLOOKUP(A1171,[1]!T_Printers[#Data],5,FALSE),1)&gt;_xlfn.XLOOKUP(B1171,[1]Printers!L:L,[1]Printers!O:O,1,0,),"")),"")</f>
        <v/>
      </c>
      <c r="J1171" t="str">
        <f>IFERROR(IF(ROUND(_xlfn.XLOOKUP([1]Parameters!B1171,[1]Printers!L:L,[1]Printers!Q:Q,,0)*I1171/10,0)*10&lt;_xlfn.XLOOKUP([1]Parameters!B1171,[1]Printers!L:L,[1]Printers!P:P,,0),ROUND(_xlfn.XLOOKUP([1]Parameters!B1171,[1]Printers!L:L,[1]Printers!Q:Q,,0)*I1171/10,0)*10,_xlfn.XLOOKUP([1]Parameters!B1171,[1]Printers!L:L,[1]Printers!P:P,,0)),"")</f>
        <v/>
      </c>
      <c r="K1171">
        <f>IF(SUM(E1171:J1171)&lt;&gt;0,VLOOKUP(A1171,[1]!T_Printers[#Data],10,FALSE)+VLOOKUP(C1171,[1]!T_Resins[#Data],10,FALSE),"")</f>
        <v>3</v>
      </c>
      <c r="L1171">
        <f>IF(SUM(E1171:J1171)&lt;&gt;0,VLOOKUP(A1171,[1]!T_Printers[#Data],11,FALSE),"")</f>
        <v>5</v>
      </c>
      <c r="M1171">
        <f>IF(SUM(E1171:J1171)&lt;&gt;0,VLOOKUP(C1171,[1]!T_Resins[#Data],8,FALSE),"")</f>
        <v>120</v>
      </c>
      <c r="N1171">
        <f>IF(_xlfn.XLOOKUP(B1171,[1]Printers!$L:$L,[1]Printers!$R:$R,0,0)&gt;0,[1]Parameters!M1171,IF(SUM(E1171:J1171)&lt;&gt;0,VLOOKUP(C1171,[1]!T_Resins[#Data],9,FALSE),""))</f>
        <v>120</v>
      </c>
      <c r="O1171" t="str">
        <f t="shared" si="18"/>
        <v>CrealityHalotOnePro</v>
      </c>
    </row>
    <row r="1172" spans="1:15" x14ac:dyDescent="0.25">
      <c r="A1172" t="str">
        <f t="array" ref="A1172">IF(ROW()-1&gt;COUNTA([1]!T_Printers[Printers])*COUNTA([1]!T_Resins[Resins]),"",INDEX([1]!T_Printers[Printers],INT((ROW()-2)/COUNTA([1]!T_Resins[Resins])+1)))</f>
        <v>Creality Halot One Pro</v>
      </c>
      <c r="B1172" t="str">
        <f>_xlfn.XLOOKUP(A1172,[1]!T_Printers[Printers],[1]!T_Printers[Icon link],,0)</f>
        <v>CrealityHalotOnePro</v>
      </c>
      <c r="C1172" t="str">
        <f t="array" ref="C1172">IF(ROW()-1&gt;COUNTA([1]!T_Printers[Printers])*COUNTA([1]!T_Resins[Resins]),"",INDEX([1]!T_Resins[Resins],MOD(ROW()-2,COUNTA([1]!T_Resins[Resins]))+1))</f>
        <v>Dental Yellow Clear PRO</v>
      </c>
      <c r="D1172">
        <f>IF(SUM(E1172:J1172)&lt;&gt;0,IF(ROW()-1&gt;COUNTA([1]!T_Printers[Printers])*COUNTA([1]!T_Resins[Resins]),"",2),"")</f>
        <v>2</v>
      </c>
      <c r="E1172" cm="1">
        <f t="array" ref="E1172">IFERROR(IF(ROW()-1&gt;COUNTA([1]!T_Printers[Printers])*COUNTA([1]!T_Resins[Resins]),"",_xlfn.IFS(ROUND(VLOOKUP(C1172,[1]!T_Resins[#Data],2,FALSE)/VLOOKUP(A1172,[1]!T_Printers[#Data],5,FALSE),1)&lt;=_xlfn.XLOOKUP(B1172,[1]Printers!L:L,[1]Printers!O:O,1,0,),ROUND(VLOOKUP(C1172,[1]!T_Resins[#Data],2,FALSE)/VLOOKUP(A1172,[1]!T_Printers[#Data],5,FALSE),1),ROUND(VLOOKUP(C1172,[1]!T_Resins[#Data],2,FALSE)/VLOOKUP(A1172,[1]!T_Printers[#Data],5,FALSE),1)&gt;_xlfn.XLOOKUP(B1172,[1]Printers!L:L,[1]Printers!O:O,1,0,),10)),"Используйте слой 100 мкм")</f>
        <v>7.2</v>
      </c>
      <c r="F1172">
        <f>IFERROR(IF(ROUND(_xlfn.XLOOKUP([1]Parameters!B1172,[1]Printers!L:L,[1]Printers!Q:Q,,0)*E1172/10,0)*10&lt;_xlfn.XLOOKUP([1]Parameters!B1172,[1]Printers!L:L,[1]Printers!P:P,,0),ROUND(_xlfn.XLOOKUP([1]Parameters!B1172,[1]Printers!L:L,[1]Printers!Q:Q,,0)*E1172/10,0)*10,_xlfn.XLOOKUP([1]Parameters!B1172,[1]Printers!L:L,[1]Printers!P:P,,0)),"")</f>
        <v>60</v>
      </c>
      <c r="G1172" cm="1">
        <f t="array" ref="G1172">IFERROR(IF(ROW()-1&gt;COUNTA([1]!T_Printers[Printers])*COUNTA([1]!T_Resins[Resins]),"",_xlfn.IFS(ROUND(VLOOKUP(C1172,[1]!T_Resins[#Data],3,FALSE)/VLOOKUP(A1172,[1]!T_Printers[#Data],5,FALSE),1)&lt;=_xlfn.XLOOKUP(B1172,[1]Printers!L:L,[1]Printers!O:O,1,0,),ROUND(VLOOKUP(C1172,[1]!T_Resins[#Data],3,FALSE)/VLOOKUP(A1172,[1]!T_Printers[#Data],5,FALSE),1),ROUND(VLOOKUP(C1172,[1]!T_Resins[#Data],3,FALSE)/VLOOKUP(A1172,[1]!T_Printers[#Data],5,FALSE),1)&gt;_xlfn.XLOOKUP(B1172,[1]Printers!L:L,[1]Printers!O:O,1,0,),10)),"")</f>
        <v>9.3000000000000007</v>
      </c>
      <c r="H1172">
        <f>IFERROR(IF(ROUND(_xlfn.XLOOKUP([1]Parameters!B1172,[1]Printers!L:L,[1]Printers!Q:Q,,0)*G1172/10,0)*10&lt;_xlfn.XLOOKUP([1]Parameters!B1172,[1]Printers!L:L,[1]Printers!P:P,,0),ROUND(_xlfn.XLOOKUP([1]Parameters!B1172,[1]Printers!L:L,[1]Printers!Q:Q,,0)*G1172/10,0)*10,_xlfn.XLOOKUP([1]Parameters!B1172,[1]Printers!L:L,[1]Printers!P:P,,0)),"")</f>
        <v>70</v>
      </c>
      <c r="I1172" s="3" t="str" cm="1">
        <f t="array" ref="I1172">IFERROR(IF(ROW()-1&gt;COUNTA([1]!T_Printers[Printers])*COUNTA([1]!T_Resins[Resins]),"",_xlfn.IFS(ROUND(VLOOKUP(C1172,[1]!T_Resins[#Data],4,FALSE)/VLOOKUP(A1172,[1]!T_Printers[#Data],5,FALSE),1)&lt;=_xlfn.XLOOKUP(B1172,[1]Printers!L:L,[1]Printers!O:O,1,0,),ROUND(VLOOKUP(C1172,[1]!T_Resins[#Data],4,FALSE)/VLOOKUP(A1172,[1]!T_Printers[#Data],5,FALSE),1),ROUND(VLOOKUP(C1172,[1]!T_Resins[#Data],4,FALSE)/VLOOKUP(A1172,[1]!T_Printers[#Data],5,FALSE),1)&gt;_xlfn.XLOOKUP(B1172,[1]Printers!L:L,[1]Printers!O:O,1,0,),"")),"")</f>
        <v/>
      </c>
      <c r="J1172" t="str">
        <f>IFERROR(IF(ROUND(_xlfn.XLOOKUP([1]Parameters!B1172,[1]Printers!L:L,[1]Printers!Q:Q,,0)*I1172/10,0)*10&lt;_xlfn.XLOOKUP([1]Parameters!B1172,[1]Printers!L:L,[1]Printers!P:P,,0),ROUND(_xlfn.XLOOKUP([1]Parameters!B1172,[1]Printers!L:L,[1]Printers!Q:Q,,0)*I1172/10,0)*10,_xlfn.XLOOKUP([1]Parameters!B1172,[1]Printers!L:L,[1]Printers!P:P,,0)),"")</f>
        <v/>
      </c>
      <c r="K1172">
        <f>IF(SUM(E1172:J1172)&lt;&gt;0,VLOOKUP(A1172,[1]!T_Printers[#Data],10,FALSE)+VLOOKUP(C1172,[1]!T_Resins[#Data],10,FALSE),"")</f>
        <v>3</v>
      </c>
      <c r="L1172">
        <f>IF(SUM(E1172:J1172)&lt;&gt;0,VLOOKUP(A1172,[1]!T_Printers[#Data],11,FALSE),"")</f>
        <v>5</v>
      </c>
      <c r="M1172">
        <f>IF(SUM(E1172:J1172)&lt;&gt;0,VLOOKUP(C1172,[1]!T_Resins[#Data],8,FALSE),"")</f>
        <v>120</v>
      </c>
      <c r="N1172">
        <f>IF(_xlfn.XLOOKUP(B1172,[1]Printers!$L:$L,[1]Printers!$R:$R,0,0)&gt;0,[1]Parameters!M1172,IF(SUM(E1172:J1172)&lt;&gt;0,VLOOKUP(C1172,[1]!T_Resins[#Data],9,FALSE),""))</f>
        <v>120</v>
      </c>
      <c r="O1172" t="str">
        <f t="shared" si="18"/>
        <v>CrealityHalotOnePro</v>
      </c>
    </row>
    <row r="1173" spans="1:15" x14ac:dyDescent="0.25">
      <c r="A1173" t="str">
        <f t="array" ref="A1173">IF(ROW()-1&gt;COUNTA([1]!T_Printers[Printers])*COUNTA([1]!T_Resins[Resins]),"",INDEX([1]!T_Printers[Printers],INT((ROW()-2)/COUNTA([1]!T_Resins[Resins])+1)))</f>
        <v>Creality Halot One Pro</v>
      </c>
      <c r="B1173" t="str">
        <f>_xlfn.XLOOKUP(A1173,[1]!T_Printers[Printers],[1]!T_Printers[Icon link],,0)</f>
        <v>CrealityHalotOnePro</v>
      </c>
      <c r="C1173" t="str">
        <f t="array" ref="C1173">IF(ROW()-1&gt;COUNTA([1]!T_Printers[Printers])*COUNTA([1]!T_Resins[Resins]),"",INDEX([1]!T_Resins[Resins],MOD(ROW()-2,COUNTA([1]!T_Resins[Resins]))+1))</f>
        <v>Industrial ABS Black</v>
      </c>
      <c r="D1173">
        <f>IF(SUM(E1173:J1173)&lt;&gt;0,IF(ROW()-1&gt;COUNTA([1]!T_Printers[Printers])*COUNTA([1]!T_Resins[Resins]),"",2),"")</f>
        <v>2</v>
      </c>
      <c r="E1173" cm="1">
        <f t="array" ref="E1173">IFERROR(IF(ROW()-1&gt;COUNTA([1]!T_Printers[Printers])*COUNTA([1]!T_Resins[Resins]),"",_xlfn.IFS(ROUND(VLOOKUP(C1173,[1]!T_Resins[#Data],2,FALSE)/VLOOKUP(A1173,[1]!T_Printers[#Data],5,FALSE),1)&lt;=_xlfn.XLOOKUP(B1173,[1]Printers!L:L,[1]Printers!O:O,1,0,),ROUND(VLOOKUP(C1173,[1]!T_Resins[#Data],2,FALSE)/VLOOKUP(A1173,[1]!T_Printers[#Data],5,FALSE),1),ROUND(VLOOKUP(C1173,[1]!T_Resins[#Data],2,FALSE)/VLOOKUP(A1173,[1]!T_Printers[#Data],5,FALSE),1)&gt;_xlfn.XLOOKUP(B1173,[1]Printers!L:L,[1]Printers!O:O,1,0,),10)),"Используйте слой 100 мкм")</f>
        <v>5.7</v>
      </c>
      <c r="F1173">
        <f>IFERROR(IF(ROUND(_xlfn.XLOOKUP([1]Parameters!B1173,[1]Printers!L:L,[1]Printers!Q:Q,,0)*E1173/10,0)*10&lt;_xlfn.XLOOKUP([1]Parameters!B1173,[1]Printers!L:L,[1]Printers!P:P,,0),ROUND(_xlfn.XLOOKUP([1]Parameters!B1173,[1]Printers!L:L,[1]Printers!Q:Q,,0)*E1173/10,0)*10,_xlfn.XLOOKUP([1]Parameters!B1173,[1]Printers!L:L,[1]Printers!P:P,,0)),"")</f>
        <v>50</v>
      </c>
      <c r="G1173" cm="1">
        <f t="array" ref="G1173">IFERROR(IF(ROW()-1&gt;COUNTA([1]!T_Printers[Printers])*COUNTA([1]!T_Resins[Resins]),"",_xlfn.IFS(ROUND(VLOOKUP(C1173,[1]!T_Resins[#Data],3,FALSE)/VLOOKUP(A1173,[1]!T_Printers[#Data],5,FALSE),1)&lt;=_xlfn.XLOOKUP(B1173,[1]Printers!L:L,[1]Printers!O:O,1,0,),ROUND(VLOOKUP(C1173,[1]!T_Resins[#Data],3,FALSE)/VLOOKUP(A1173,[1]!T_Printers[#Data],5,FALSE),1),ROUND(VLOOKUP(C1173,[1]!T_Resins[#Data],3,FALSE)/VLOOKUP(A1173,[1]!T_Printers[#Data],5,FALSE),1)&gt;_xlfn.XLOOKUP(B1173,[1]Printers!L:L,[1]Printers!O:O,1,0,),10)),"")</f>
        <v>7.4</v>
      </c>
      <c r="H1173">
        <f>IFERROR(IF(ROUND(_xlfn.XLOOKUP([1]Parameters!B1173,[1]Printers!L:L,[1]Printers!Q:Q,,0)*G1173/10,0)*10&lt;_xlfn.XLOOKUP([1]Parameters!B1173,[1]Printers!L:L,[1]Printers!P:P,,0),ROUND(_xlfn.XLOOKUP([1]Parameters!B1173,[1]Printers!L:L,[1]Printers!Q:Q,,0)*G1173/10,0)*10,_xlfn.XLOOKUP([1]Parameters!B1173,[1]Printers!L:L,[1]Printers!P:P,,0)),"")</f>
        <v>70</v>
      </c>
      <c r="I1173" s="3" t="str" cm="1">
        <f t="array" ref="I1173">IFERROR(IF(ROW()-1&gt;COUNTA([1]!T_Printers[Printers])*COUNTA([1]!T_Resins[Resins]),"",_xlfn.IFS(ROUND(VLOOKUP(C1173,[1]!T_Resins[#Data],4,FALSE)/VLOOKUP(A1173,[1]!T_Printers[#Data],5,FALSE),1)&lt;=_xlfn.XLOOKUP(B1173,[1]Printers!L:L,[1]Printers!O:O,1,0,),ROUND(VLOOKUP(C1173,[1]!T_Resins[#Data],4,FALSE)/VLOOKUP(A1173,[1]!T_Printers[#Data],5,FALSE),1),ROUND(VLOOKUP(C1173,[1]!T_Resins[#Data],4,FALSE)/VLOOKUP(A1173,[1]!T_Printers[#Data],5,FALSE),1)&gt;_xlfn.XLOOKUP(B1173,[1]Printers!L:L,[1]Printers!O:O,1,0,),"")),"")</f>
        <v/>
      </c>
      <c r="J1173" t="str">
        <f>IFERROR(IF(ROUND(_xlfn.XLOOKUP([1]Parameters!B1173,[1]Printers!L:L,[1]Printers!Q:Q,,0)*I1173/10,0)*10&lt;_xlfn.XLOOKUP([1]Parameters!B1173,[1]Printers!L:L,[1]Printers!P:P,,0),ROUND(_xlfn.XLOOKUP([1]Parameters!B1173,[1]Printers!L:L,[1]Printers!Q:Q,,0)*I1173/10,0)*10,_xlfn.XLOOKUP([1]Parameters!B1173,[1]Printers!L:L,[1]Printers!P:P,,0)),"")</f>
        <v/>
      </c>
      <c r="K1173">
        <f>IF(SUM(E1173:J1173)&lt;&gt;0,VLOOKUP(A1173,[1]!T_Printers[#Data],10,FALSE)+VLOOKUP(C1173,[1]!T_Resins[#Data],10,FALSE),"")</f>
        <v>3</v>
      </c>
      <c r="L1173">
        <f>IF(SUM(E1173:J1173)&lt;&gt;0,VLOOKUP(A1173,[1]!T_Printers[#Data],11,FALSE),"")</f>
        <v>5</v>
      </c>
      <c r="M1173">
        <f>IF(SUM(E1173:J1173)&lt;&gt;0,VLOOKUP(C1173,[1]!T_Resins[#Data],8,FALSE),"")</f>
        <v>60</v>
      </c>
      <c r="N1173">
        <f>IF(_xlfn.XLOOKUP(B1173,[1]Printers!$L:$L,[1]Printers!$R:$R,0,0)&gt;0,[1]Parameters!M1173,IF(SUM(E1173:J1173)&lt;&gt;0,VLOOKUP(C1173,[1]!T_Resins[#Data],9,FALSE),""))</f>
        <v>60</v>
      </c>
      <c r="O1173" t="str">
        <f t="shared" si="18"/>
        <v>CrealityHalotOnePro</v>
      </c>
    </row>
    <row r="1174" spans="1:15" x14ac:dyDescent="0.25">
      <c r="A1174" t="str">
        <f t="array" ref="A1174">IF(ROW()-1&gt;COUNTA([1]!T_Printers[Printers])*COUNTA([1]!T_Resins[Resins]),"",INDEX([1]!T_Printers[Printers],INT((ROW()-2)/COUNTA([1]!T_Resins[Resins])+1)))</f>
        <v>Creality Halot One Pro</v>
      </c>
      <c r="B1174" t="str">
        <f>_xlfn.XLOOKUP(A1174,[1]!T_Printers[Printers],[1]!T_Printers[Icon link],,0)</f>
        <v>CrealityHalotOnePro</v>
      </c>
      <c r="C1174" t="str">
        <f t="array" ref="C1174">IF(ROW()-1&gt;COUNTA([1]!T_Printers[Printers])*COUNTA([1]!T_Resins[Resins]),"",INDEX([1]!T_Resins[Resins],MOD(ROW()-2,COUNTA([1]!T_Resins[Resins]))+1))</f>
        <v>Industrial ABS-Like Grey</v>
      </c>
      <c r="D1174">
        <f>IF(SUM(E1174:J1174)&lt;&gt;0,IF(ROW()-1&gt;COUNTA([1]!T_Printers[Printers])*COUNTA([1]!T_Resins[Resins]),"",2),"")</f>
        <v>2</v>
      </c>
      <c r="E1174" cm="1">
        <f t="array" ref="E1174">IFERROR(IF(ROW()-1&gt;COUNTA([1]!T_Printers[Printers])*COUNTA([1]!T_Resins[Resins]),"",_xlfn.IFS(ROUND(VLOOKUP(C1174,[1]!T_Resins[#Data],2,FALSE)/VLOOKUP(A1174,[1]!T_Printers[#Data],5,FALSE),1)&lt;=_xlfn.XLOOKUP(B1174,[1]Printers!L:L,[1]Printers!O:O,1,0,),ROUND(VLOOKUP(C1174,[1]!T_Resins[#Data],2,FALSE)/VLOOKUP(A1174,[1]!T_Printers[#Data],5,FALSE),1),ROUND(VLOOKUP(C1174,[1]!T_Resins[#Data],2,FALSE)/VLOOKUP(A1174,[1]!T_Printers[#Data],5,FALSE),1)&gt;_xlfn.XLOOKUP(B1174,[1]Printers!L:L,[1]Printers!O:O,1,0,),10)),"Используйте слой 100 мкм")</f>
        <v>5.7</v>
      </c>
      <c r="F1174">
        <f>IFERROR(IF(ROUND(_xlfn.XLOOKUP([1]Parameters!B1174,[1]Printers!L:L,[1]Printers!Q:Q,,0)*E1174/10,0)*10&lt;_xlfn.XLOOKUP([1]Parameters!B1174,[1]Printers!L:L,[1]Printers!P:P,,0),ROUND(_xlfn.XLOOKUP([1]Parameters!B1174,[1]Printers!L:L,[1]Printers!Q:Q,,0)*E1174/10,0)*10,_xlfn.XLOOKUP([1]Parameters!B1174,[1]Printers!L:L,[1]Printers!P:P,,0)),"")</f>
        <v>50</v>
      </c>
      <c r="G1174" cm="1">
        <f t="array" ref="G1174">IFERROR(IF(ROW()-1&gt;COUNTA([1]!T_Printers[Printers])*COUNTA([1]!T_Resins[Resins]),"",_xlfn.IFS(ROUND(VLOOKUP(C1174,[1]!T_Resins[#Data],3,FALSE)/VLOOKUP(A1174,[1]!T_Printers[#Data],5,FALSE),1)&lt;=_xlfn.XLOOKUP(B1174,[1]Printers!L:L,[1]Printers!O:O,1,0,),ROUND(VLOOKUP(C1174,[1]!T_Resins[#Data],3,FALSE)/VLOOKUP(A1174,[1]!T_Printers[#Data],5,FALSE),1),ROUND(VLOOKUP(C1174,[1]!T_Resins[#Data],3,FALSE)/VLOOKUP(A1174,[1]!T_Printers[#Data],5,FALSE),1)&gt;_xlfn.XLOOKUP(B1174,[1]Printers!L:L,[1]Printers!O:O,1,0,),10)),"")</f>
        <v>7.3</v>
      </c>
      <c r="H1174">
        <f>IFERROR(IF(ROUND(_xlfn.XLOOKUP([1]Parameters!B1174,[1]Printers!L:L,[1]Printers!Q:Q,,0)*G1174/10,0)*10&lt;_xlfn.XLOOKUP([1]Parameters!B1174,[1]Printers!L:L,[1]Printers!P:P,,0),ROUND(_xlfn.XLOOKUP([1]Parameters!B1174,[1]Printers!L:L,[1]Printers!Q:Q,,0)*G1174/10,0)*10,_xlfn.XLOOKUP([1]Parameters!B1174,[1]Printers!L:L,[1]Printers!P:P,,0)),"")</f>
        <v>70</v>
      </c>
      <c r="I1174" s="3" t="str" cm="1">
        <f t="array" ref="I1174">IFERROR(IF(ROW()-1&gt;COUNTA([1]!T_Printers[Printers])*COUNTA([1]!T_Resins[Resins]),"",_xlfn.IFS(ROUND(VLOOKUP(C1174,[1]!T_Resins[#Data],4,FALSE)/VLOOKUP(A1174,[1]!T_Printers[#Data],5,FALSE),1)&lt;=_xlfn.XLOOKUP(B1174,[1]Printers!L:L,[1]Printers!O:O,1,0,),ROUND(VLOOKUP(C1174,[1]!T_Resins[#Data],4,FALSE)/VLOOKUP(A1174,[1]!T_Printers[#Data],5,FALSE),1),ROUND(VLOOKUP(C1174,[1]!T_Resins[#Data],4,FALSE)/VLOOKUP(A1174,[1]!T_Printers[#Data],5,FALSE),1)&gt;_xlfn.XLOOKUP(B1174,[1]Printers!L:L,[1]Printers!O:O,1,0,),"")),"")</f>
        <v/>
      </c>
      <c r="J1174" t="str">
        <f>IFERROR(IF(ROUND(_xlfn.XLOOKUP([1]Parameters!B1174,[1]Printers!L:L,[1]Printers!Q:Q,,0)*I1174/10,0)*10&lt;_xlfn.XLOOKUP([1]Parameters!B1174,[1]Printers!L:L,[1]Printers!P:P,,0),ROUND(_xlfn.XLOOKUP([1]Parameters!B1174,[1]Printers!L:L,[1]Printers!Q:Q,,0)*I1174/10,0)*10,_xlfn.XLOOKUP([1]Parameters!B1174,[1]Printers!L:L,[1]Printers!P:P,,0)),"")</f>
        <v/>
      </c>
      <c r="K1174">
        <f>IF(SUM(E1174:J1174)&lt;&gt;0,VLOOKUP(A1174,[1]!T_Printers[#Data],10,FALSE)+VLOOKUP(C1174,[1]!T_Resins[#Data],10,FALSE),"")</f>
        <v>3</v>
      </c>
      <c r="L1174">
        <f>IF(SUM(E1174:J1174)&lt;&gt;0,VLOOKUP(A1174,[1]!T_Printers[#Data],11,FALSE),"")</f>
        <v>5</v>
      </c>
      <c r="M1174">
        <f>IF(SUM(E1174:J1174)&lt;&gt;0,VLOOKUP(C1174,[1]!T_Resins[#Data],8,FALSE),"")</f>
        <v>120</v>
      </c>
      <c r="N1174">
        <f>IF(_xlfn.XLOOKUP(B1174,[1]Printers!$L:$L,[1]Printers!$R:$R,0,0)&gt;0,[1]Parameters!M1174,IF(SUM(E1174:J1174)&lt;&gt;0,VLOOKUP(C1174,[1]!T_Resins[#Data],9,FALSE),""))</f>
        <v>120</v>
      </c>
      <c r="O1174" t="str">
        <f t="shared" si="18"/>
        <v>CrealityHalotOnePro</v>
      </c>
    </row>
    <row r="1175" spans="1:15" x14ac:dyDescent="0.25">
      <c r="A1175" t="str">
        <f t="array" ref="A1175">IF(ROW()-1&gt;COUNTA([1]!T_Printers[Printers])*COUNTA([1]!T_Resins[Resins]),"",INDEX([1]!T_Printers[Printers],INT((ROW()-2)/COUNTA([1]!T_Resins[Resins])+1)))</f>
        <v>Creality Halot One Pro</v>
      </c>
      <c r="B1175" t="str">
        <f>_xlfn.XLOOKUP(A1175,[1]!T_Printers[Printers],[1]!T_Printers[Icon link],,0)</f>
        <v>CrealityHalotOnePro</v>
      </c>
      <c r="C1175" t="str">
        <f t="array" ref="C1175">IF(ROW()-1&gt;COUNTA([1]!T_Printers[Printers])*COUNTA([1]!T_Resins[Resins]),"",INDEX([1]!T_Resins[Resins],MOD(ROW()-2,COUNTA([1]!T_Resins[Resins]))+1))</f>
        <v>Industrial Flex Natural Clear</v>
      </c>
      <c r="D1175">
        <f>IF(SUM(E1175:J1175)&lt;&gt;0,IF(ROW()-1&gt;COUNTA([1]!T_Printers[Printers])*COUNTA([1]!T_Resins[Resins]),"",2),"")</f>
        <v>2</v>
      </c>
      <c r="E1175" cm="1">
        <f t="array" ref="E1175">IFERROR(IF(ROW()-1&gt;COUNTA([1]!T_Printers[Printers])*COUNTA([1]!T_Resins[Resins]),"",_xlfn.IFS(ROUND(VLOOKUP(C1175,[1]!T_Resins[#Data],2,FALSE)/VLOOKUP(A1175,[1]!T_Printers[#Data],5,FALSE),1)&lt;=_xlfn.XLOOKUP(B1175,[1]Printers!L:L,[1]Printers!O:O,1,0,),ROUND(VLOOKUP(C1175,[1]!T_Resins[#Data],2,FALSE)/VLOOKUP(A1175,[1]!T_Printers[#Data],5,FALSE),1),ROUND(VLOOKUP(C1175,[1]!T_Resins[#Data],2,FALSE)/VLOOKUP(A1175,[1]!T_Printers[#Data],5,FALSE),1)&gt;_xlfn.XLOOKUP(B1175,[1]Printers!L:L,[1]Printers!O:O,1,0,),10)),"Используйте слой 100 мкм")</f>
        <v>2.1</v>
      </c>
      <c r="F1175">
        <f>IFERROR(IF(ROUND(_xlfn.XLOOKUP([1]Parameters!B1175,[1]Printers!L:L,[1]Printers!Q:Q,,0)*E1175/10,0)*10&lt;_xlfn.XLOOKUP([1]Parameters!B1175,[1]Printers!L:L,[1]Printers!P:P,,0),ROUND(_xlfn.XLOOKUP([1]Parameters!B1175,[1]Printers!L:L,[1]Printers!Q:Q,,0)*E1175/10,0)*10,_xlfn.XLOOKUP([1]Parameters!B1175,[1]Printers!L:L,[1]Printers!P:P,,0)),"")</f>
        <v>20</v>
      </c>
      <c r="G1175" cm="1">
        <f t="array" ref="G1175">IFERROR(IF(ROW()-1&gt;COUNTA([1]!T_Printers[Printers])*COUNTA([1]!T_Resins[Resins]),"",_xlfn.IFS(ROUND(VLOOKUP(C1175,[1]!T_Resins[#Data],3,FALSE)/VLOOKUP(A1175,[1]!T_Printers[#Data],5,FALSE),1)&lt;=_xlfn.XLOOKUP(B1175,[1]Printers!L:L,[1]Printers!O:O,1,0,),ROUND(VLOOKUP(C1175,[1]!T_Resins[#Data],3,FALSE)/VLOOKUP(A1175,[1]!T_Printers[#Data],5,FALSE),1),ROUND(VLOOKUP(C1175,[1]!T_Resins[#Data],3,FALSE)/VLOOKUP(A1175,[1]!T_Printers[#Data],5,FALSE),1)&gt;_xlfn.XLOOKUP(B1175,[1]Printers!L:L,[1]Printers!O:O,1,0,),10)),"")</f>
        <v>2.8</v>
      </c>
      <c r="H1175">
        <f>IFERROR(IF(ROUND(_xlfn.XLOOKUP([1]Parameters!B1175,[1]Printers!L:L,[1]Printers!Q:Q,,0)*G1175/10,0)*10&lt;_xlfn.XLOOKUP([1]Parameters!B1175,[1]Printers!L:L,[1]Printers!P:P,,0),ROUND(_xlfn.XLOOKUP([1]Parameters!B1175,[1]Printers!L:L,[1]Printers!Q:Q,,0)*G1175/10,0)*10,_xlfn.XLOOKUP([1]Parameters!B1175,[1]Printers!L:L,[1]Printers!P:P,,0)),"")</f>
        <v>30</v>
      </c>
      <c r="I1175" s="3" t="str" cm="1">
        <f t="array" ref="I1175">IFERROR(IF(ROW()-1&gt;COUNTA([1]!T_Printers[Printers])*COUNTA([1]!T_Resins[Resins]),"",_xlfn.IFS(ROUND(VLOOKUP(C1175,[1]!T_Resins[#Data],4,FALSE)/VLOOKUP(A1175,[1]!T_Printers[#Data],5,FALSE),1)&lt;=_xlfn.XLOOKUP(B1175,[1]Printers!L:L,[1]Printers!O:O,1,0,),ROUND(VLOOKUP(C1175,[1]!T_Resins[#Data],4,FALSE)/VLOOKUP(A1175,[1]!T_Printers[#Data],5,FALSE),1),ROUND(VLOOKUP(C1175,[1]!T_Resins[#Data],4,FALSE)/VLOOKUP(A1175,[1]!T_Printers[#Data],5,FALSE),1)&gt;_xlfn.XLOOKUP(B1175,[1]Printers!L:L,[1]Printers!O:O,1,0,),"")),"")</f>
        <v/>
      </c>
      <c r="J1175" t="str">
        <f>IFERROR(IF(ROUND(_xlfn.XLOOKUP([1]Parameters!B1175,[1]Printers!L:L,[1]Printers!Q:Q,,0)*I1175/10,0)*10&lt;_xlfn.XLOOKUP([1]Parameters!B1175,[1]Printers!L:L,[1]Printers!P:P,,0),ROUND(_xlfn.XLOOKUP([1]Parameters!B1175,[1]Printers!L:L,[1]Printers!Q:Q,,0)*I1175/10,0)*10,_xlfn.XLOOKUP([1]Parameters!B1175,[1]Printers!L:L,[1]Printers!P:P,,0)),"")</f>
        <v/>
      </c>
      <c r="K1175">
        <f>IF(SUM(E1175:J1175)&lt;&gt;0,VLOOKUP(A1175,[1]!T_Printers[#Data],10,FALSE)+VLOOKUP(C1175,[1]!T_Resins[#Data],10,FALSE),"")</f>
        <v>3</v>
      </c>
      <c r="L1175">
        <f>IF(SUM(E1175:J1175)&lt;&gt;0,VLOOKUP(A1175,[1]!T_Printers[#Data],11,FALSE),"")</f>
        <v>5</v>
      </c>
      <c r="M1175">
        <f>IF(SUM(E1175:J1175)&lt;&gt;0,VLOOKUP(C1175,[1]!T_Resins[#Data],8,FALSE),"")</f>
        <v>60</v>
      </c>
      <c r="N1175">
        <f>IF(_xlfn.XLOOKUP(B1175,[1]Printers!$L:$L,[1]Printers!$R:$R,0,0)&gt;0,[1]Parameters!M1175,IF(SUM(E1175:J1175)&lt;&gt;0,VLOOKUP(C1175,[1]!T_Resins[#Data],9,FALSE),""))</f>
        <v>60</v>
      </c>
      <c r="O1175" t="str">
        <f t="shared" si="18"/>
        <v>CrealityHalotOnePro</v>
      </c>
    </row>
    <row r="1176" spans="1:15" x14ac:dyDescent="0.25">
      <c r="A1176" t="str">
        <f t="array" ref="A1176">IF(ROW()-1&gt;COUNTA([1]!T_Printers[Printers])*COUNTA([1]!T_Resins[Resins]),"",INDEX([1]!T_Printers[Printers],INT((ROW()-2)/COUNTA([1]!T_Resins[Resins])+1)))</f>
        <v>Creality Halot One Pro</v>
      </c>
      <c r="B1176" t="str">
        <f>_xlfn.XLOOKUP(A1176,[1]!T_Printers[Printers],[1]!T_Printers[Icon link],,0)</f>
        <v>CrealityHalotOnePro</v>
      </c>
      <c r="C1176" t="str">
        <f t="array" ref="C1176">IF(ROW()-1&gt;COUNTA([1]!T_Printers[Printers])*COUNTA([1]!T_Resins[Resins]),"",INDEX([1]!T_Resins[Resins],MOD(ROW()-2,COUNTA([1]!T_Resins[Resins]))+1))</f>
        <v>Industrial Nylon Like</v>
      </c>
      <c r="D1176">
        <f>IF(SUM(E1176:J1176)&lt;&gt;0,IF(ROW()-1&gt;COUNTA([1]!T_Printers[Printers])*COUNTA([1]!T_Resins[Resins]),"",2),"")</f>
        <v>2</v>
      </c>
      <c r="E1176" cm="1">
        <f t="array" ref="E1176">IFERROR(IF(ROW()-1&gt;COUNTA([1]!T_Printers[Printers])*COUNTA([1]!T_Resins[Resins]),"",_xlfn.IFS(ROUND(VLOOKUP(C1176,[1]!T_Resins[#Data],2,FALSE)/VLOOKUP(A1176,[1]!T_Printers[#Data],5,FALSE),1)&lt;=_xlfn.XLOOKUP(B1176,[1]Printers!L:L,[1]Printers!O:O,1,0,),ROUND(VLOOKUP(C1176,[1]!T_Resins[#Data],2,FALSE)/VLOOKUP(A1176,[1]!T_Printers[#Data],5,FALSE),1),ROUND(VLOOKUP(C1176,[1]!T_Resins[#Data],2,FALSE)/VLOOKUP(A1176,[1]!T_Printers[#Data],5,FALSE),1)&gt;_xlfn.XLOOKUP(B1176,[1]Printers!L:L,[1]Printers!O:O,1,0,),10)),"Используйте слой 100 мкм")</f>
        <v>1.5</v>
      </c>
      <c r="F1176">
        <f>IFERROR(IF(ROUND(_xlfn.XLOOKUP([1]Parameters!B1176,[1]Printers!L:L,[1]Printers!Q:Q,,0)*E1176/10,0)*10&lt;_xlfn.XLOOKUP([1]Parameters!B1176,[1]Printers!L:L,[1]Printers!P:P,,0),ROUND(_xlfn.XLOOKUP([1]Parameters!B1176,[1]Printers!L:L,[1]Printers!Q:Q,,0)*E1176/10,0)*10,_xlfn.XLOOKUP([1]Parameters!B1176,[1]Printers!L:L,[1]Printers!P:P,,0)),"")</f>
        <v>10</v>
      </c>
      <c r="G1176" cm="1">
        <f t="array" ref="G1176">IFERROR(IF(ROW()-1&gt;COUNTA([1]!T_Printers[Printers])*COUNTA([1]!T_Resins[Resins]),"",_xlfn.IFS(ROUND(VLOOKUP(C1176,[1]!T_Resins[#Data],3,FALSE)/VLOOKUP(A1176,[1]!T_Printers[#Data],5,FALSE),1)&lt;=_xlfn.XLOOKUP(B1176,[1]Printers!L:L,[1]Printers!O:O,1,0,),ROUND(VLOOKUP(C1176,[1]!T_Resins[#Data],3,FALSE)/VLOOKUP(A1176,[1]!T_Printers[#Data],5,FALSE),1),ROUND(VLOOKUP(C1176,[1]!T_Resins[#Data],3,FALSE)/VLOOKUP(A1176,[1]!T_Printers[#Data],5,FALSE),1)&gt;_xlfn.XLOOKUP(B1176,[1]Printers!L:L,[1]Printers!O:O,1,0,),10)),"")</f>
        <v>2.1</v>
      </c>
      <c r="H1176">
        <f>IFERROR(IF(ROUND(_xlfn.XLOOKUP([1]Parameters!B1176,[1]Printers!L:L,[1]Printers!Q:Q,,0)*G1176/10,0)*10&lt;_xlfn.XLOOKUP([1]Parameters!B1176,[1]Printers!L:L,[1]Printers!P:P,,0),ROUND(_xlfn.XLOOKUP([1]Parameters!B1176,[1]Printers!L:L,[1]Printers!Q:Q,,0)*G1176/10,0)*10,_xlfn.XLOOKUP([1]Parameters!B1176,[1]Printers!L:L,[1]Printers!P:P,,0)),"")</f>
        <v>20</v>
      </c>
      <c r="I1176" s="3" t="str" cm="1">
        <f t="array" ref="I1176">IFERROR(IF(ROW()-1&gt;COUNTA([1]!T_Printers[Printers])*COUNTA([1]!T_Resins[Resins]),"",_xlfn.IFS(ROUND(VLOOKUP(C1176,[1]!T_Resins[#Data],4,FALSE)/VLOOKUP(A1176,[1]!T_Printers[#Data],5,FALSE),1)&lt;=_xlfn.XLOOKUP(B1176,[1]Printers!L:L,[1]Printers!O:O,1,0,),ROUND(VLOOKUP(C1176,[1]!T_Resins[#Data],4,FALSE)/VLOOKUP(A1176,[1]!T_Printers[#Data],5,FALSE),1),ROUND(VLOOKUP(C1176,[1]!T_Resins[#Data],4,FALSE)/VLOOKUP(A1176,[1]!T_Printers[#Data],5,FALSE),1)&gt;_xlfn.XLOOKUP(B1176,[1]Printers!L:L,[1]Printers!O:O,1,0,),"")),"")</f>
        <v/>
      </c>
      <c r="J1176" t="str">
        <f>IFERROR(IF(ROUND(_xlfn.XLOOKUP([1]Parameters!B1176,[1]Printers!L:L,[1]Printers!Q:Q,,0)*I1176/10,0)*10&lt;_xlfn.XLOOKUP([1]Parameters!B1176,[1]Printers!L:L,[1]Printers!P:P,,0),ROUND(_xlfn.XLOOKUP([1]Parameters!B1176,[1]Printers!L:L,[1]Printers!Q:Q,,0)*I1176/10,0)*10,_xlfn.XLOOKUP([1]Parameters!B1176,[1]Printers!L:L,[1]Printers!P:P,,0)),"")</f>
        <v/>
      </c>
      <c r="K1176">
        <f>IF(SUM(E1176:J1176)&lt;&gt;0,VLOOKUP(A1176,[1]!T_Printers[#Data],10,FALSE)+VLOOKUP(C1176,[1]!T_Resins[#Data],10,FALSE),"")</f>
        <v>3</v>
      </c>
      <c r="L1176">
        <f>IF(SUM(E1176:J1176)&lt;&gt;0,VLOOKUP(A1176,[1]!T_Printers[#Data],11,FALSE),"")</f>
        <v>5</v>
      </c>
      <c r="M1176">
        <f>IF(SUM(E1176:J1176)&lt;&gt;0,VLOOKUP(C1176,[1]!T_Resins[#Data],8,FALSE),"")</f>
        <v>60</v>
      </c>
      <c r="N1176">
        <f>IF(_xlfn.XLOOKUP(B1176,[1]Printers!$L:$L,[1]Printers!$R:$R,0,0)&gt;0,[1]Parameters!M1176,IF(SUM(E1176:J1176)&lt;&gt;0,VLOOKUP(C1176,[1]!T_Resins[#Data],9,FALSE),""))</f>
        <v>60</v>
      </c>
      <c r="O1176" t="str">
        <f t="shared" si="18"/>
        <v>CrealityHalotOnePro</v>
      </c>
    </row>
    <row r="1177" spans="1:15" x14ac:dyDescent="0.25">
      <c r="A1177" t="str">
        <f t="array" ref="A1177">IF(ROW()-1&gt;COUNTA([1]!T_Printers[Printers])*COUNTA([1]!T_Resins[Resins]),"",INDEX([1]!T_Printers[Printers],INT((ROW()-2)/COUNTA([1]!T_Resins[Resins])+1)))</f>
        <v>Creality Halot One Pro</v>
      </c>
      <c r="B1177" t="str">
        <f>_xlfn.XLOOKUP(A1177,[1]!T_Printers[Printers],[1]!T_Printers[Icon link],,0)</f>
        <v>CrealityHalotOnePro</v>
      </c>
      <c r="C1177" t="str">
        <f t="array" ref="C1177">IF(ROW()-1&gt;COUNTA([1]!T_Printers[Printers])*COUNTA([1]!T_Resins[Resins]),"",INDEX([1]!T_Resins[Resins],MOD(ROW()-2,COUNTA([1]!T_Resins[Resins]))+1))</f>
        <v>Industrial PP-Like</v>
      </c>
      <c r="D1177">
        <f>IF(SUM(E1177:J1177)&lt;&gt;0,IF(ROW()-1&gt;COUNTA([1]!T_Printers[Printers])*COUNTA([1]!T_Resins[Resins]),"",2),"")</f>
        <v>2</v>
      </c>
      <c r="E1177" cm="1">
        <f t="array" ref="E1177">IFERROR(IF(ROW()-1&gt;COUNTA([1]!T_Printers[Printers])*COUNTA([1]!T_Resins[Resins]),"",_xlfn.IFS(ROUND(VLOOKUP(C1177,[1]!T_Resins[#Data],2,FALSE)/VLOOKUP(A1177,[1]!T_Printers[#Data],5,FALSE),1)&lt;=_xlfn.XLOOKUP(B1177,[1]Printers!L:L,[1]Printers!O:O,1,0,),ROUND(VLOOKUP(C1177,[1]!T_Resins[#Data],2,FALSE)/VLOOKUP(A1177,[1]!T_Printers[#Data],5,FALSE),1),ROUND(VLOOKUP(C1177,[1]!T_Resins[#Data],2,FALSE)/VLOOKUP(A1177,[1]!T_Printers[#Data],5,FALSE),1)&gt;_xlfn.XLOOKUP(B1177,[1]Printers!L:L,[1]Printers!O:O,1,0,),10)),"Используйте слой 100 мкм")</f>
        <v>6.2</v>
      </c>
      <c r="F1177">
        <f>IFERROR(IF(ROUND(_xlfn.XLOOKUP([1]Parameters!B1177,[1]Printers!L:L,[1]Printers!Q:Q,,0)*E1177/10,0)*10&lt;_xlfn.XLOOKUP([1]Parameters!B1177,[1]Printers!L:L,[1]Printers!P:P,,0),ROUND(_xlfn.XLOOKUP([1]Parameters!B1177,[1]Printers!L:L,[1]Printers!Q:Q,,0)*E1177/10,0)*10,_xlfn.XLOOKUP([1]Parameters!B1177,[1]Printers!L:L,[1]Printers!P:P,,0)),"")</f>
        <v>60</v>
      </c>
      <c r="G1177" cm="1">
        <f t="array" ref="G1177">IFERROR(IF(ROW()-1&gt;COUNTA([1]!T_Printers[Printers])*COUNTA([1]!T_Resins[Resins]),"",_xlfn.IFS(ROUND(VLOOKUP(C1177,[1]!T_Resins[#Data],3,FALSE)/VLOOKUP(A1177,[1]!T_Printers[#Data],5,FALSE),1)&lt;=_xlfn.XLOOKUP(B1177,[1]Printers!L:L,[1]Printers!O:O,1,0,),ROUND(VLOOKUP(C1177,[1]!T_Resins[#Data],3,FALSE)/VLOOKUP(A1177,[1]!T_Printers[#Data],5,FALSE),1),ROUND(VLOOKUP(C1177,[1]!T_Resins[#Data],3,FALSE)/VLOOKUP(A1177,[1]!T_Printers[#Data],5,FALSE),1)&gt;_xlfn.XLOOKUP(B1177,[1]Printers!L:L,[1]Printers!O:O,1,0,),10)),"")</f>
        <v>7.8</v>
      </c>
      <c r="H1177">
        <f>IFERROR(IF(ROUND(_xlfn.XLOOKUP([1]Parameters!B1177,[1]Printers!L:L,[1]Printers!Q:Q,,0)*G1177/10,0)*10&lt;_xlfn.XLOOKUP([1]Parameters!B1177,[1]Printers!L:L,[1]Printers!P:P,,0),ROUND(_xlfn.XLOOKUP([1]Parameters!B1177,[1]Printers!L:L,[1]Printers!Q:Q,,0)*G1177/10,0)*10,_xlfn.XLOOKUP([1]Parameters!B1177,[1]Printers!L:L,[1]Printers!P:P,,0)),"")</f>
        <v>70</v>
      </c>
      <c r="I1177" s="3" t="str" cm="1">
        <f t="array" ref="I1177">IFERROR(IF(ROW()-1&gt;COUNTA([1]!T_Printers[Printers])*COUNTA([1]!T_Resins[Resins]),"",_xlfn.IFS(ROUND(VLOOKUP(C1177,[1]!T_Resins[#Data],4,FALSE)/VLOOKUP(A1177,[1]!T_Printers[#Data],5,FALSE),1)&lt;=_xlfn.XLOOKUP(B1177,[1]Printers!L:L,[1]Printers!O:O,1,0,),ROUND(VLOOKUP(C1177,[1]!T_Resins[#Data],4,FALSE)/VLOOKUP(A1177,[1]!T_Printers[#Data],5,FALSE),1),ROUND(VLOOKUP(C1177,[1]!T_Resins[#Data],4,FALSE)/VLOOKUP(A1177,[1]!T_Printers[#Data],5,FALSE),1)&gt;_xlfn.XLOOKUP(B1177,[1]Printers!L:L,[1]Printers!O:O,1,0,),"")),"")</f>
        <v/>
      </c>
      <c r="J1177" t="str">
        <f>IFERROR(IF(ROUND(_xlfn.XLOOKUP([1]Parameters!B1177,[1]Printers!L:L,[1]Printers!Q:Q,,0)*I1177/10,0)*10&lt;_xlfn.XLOOKUP([1]Parameters!B1177,[1]Printers!L:L,[1]Printers!P:P,,0),ROUND(_xlfn.XLOOKUP([1]Parameters!B1177,[1]Printers!L:L,[1]Printers!Q:Q,,0)*I1177/10,0)*10,_xlfn.XLOOKUP([1]Parameters!B1177,[1]Printers!L:L,[1]Printers!P:P,,0)),"")</f>
        <v/>
      </c>
      <c r="K1177">
        <f>IF(SUM(E1177:J1177)&lt;&gt;0,VLOOKUP(A1177,[1]!T_Printers[#Data],10,FALSE)+VLOOKUP(C1177,[1]!T_Resins[#Data],10,FALSE),"")</f>
        <v>3</v>
      </c>
      <c r="L1177">
        <f>IF(SUM(E1177:J1177)&lt;&gt;0,VLOOKUP(A1177,[1]!T_Printers[#Data],11,FALSE),"")</f>
        <v>5</v>
      </c>
      <c r="M1177">
        <f>IF(SUM(E1177:J1177)&lt;&gt;0,VLOOKUP(C1177,[1]!T_Resins[#Data],8,FALSE),"")</f>
        <v>60</v>
      </c>
      <c r="N1177">
        <f>IF(_xlfn.XLOOKUP(B1177,[1]Printers!$L:$L,[1]Printers!$R:$R,0,0)&gt;0,[1]Parameters!M1177,IF(SUM(E1177:J1177)&lt;&gt;0,VLOOKUP(C1177,[1]!T_Resins[#Data],9,FALSE),""))</f>
        <v>60</v>
      </c>
      <c r="O1177" t="str">
        <f t="shared" si="18"/>
        <v>CrealityHalotOnePro</v>
      </c>
    </row>
    <row r="1178" spans="1:15" x14ac:dyDescent="0.25">
      <c r="A1178" t="str">
        <f t="array" ref="A1178">IF(ROW()-1&gt;COUNTA([1]!T_Printers[Printers])*COUNTA([1]!T_Resins[Resins]),"",INDEX([1]!T_Printers[Printers],INT((ROW()-2)/COUNTA([1]!T_Resins[Resins])+1)))</f>
        <v>Creality Halot One Pro</v>
      </c>
      <c r="B1178" t="str">
        <f>_xlfn.XLOOKUP(A1178,[1]!T_Printers[Printers],[1]!T_Printers[Icon link],,0)</f>
        <v>CrealityHalotOnePro</v>
      </c>
      <c r="C1178" t="str">
        <f t="array" ref="C1178">IF(ROW()-1&gt;COUNTA([1]!T_Printers[Printers])*COUNTA([1]!T_Resins[Resins]),"",INDEX([1]!T_Resins[Resins],MOD(ROW()-2,COUNTA([1]!T_Resins[Resins]))+1))</f>
        <v>Industrial Rigid Black</v>
      </c>
      <c r="D1178">
        <f>IF(SUM(E1178:J1178)&lt;&gt;0,IF(ROW()-1&gt;COUNTA([1]!T_Printers[Printers])*COUNTA([1]!T_Resins[Resins]),"",2),"")</f>
        <v>2</v>
      </c>
      <c r="E1178" cm="1">
        <f t="array" ref="E1178">IFERROR(IF(ROW()-1&gt;COUNTA([1]!T_Printers[Printers])*COUNTA([1]!T_Resins[Resins]),"",_xlfn.IFS(ROUND(VLOOKUP(C1178,[1]!T_Resins[#Data],2,FALSE)/VLOOKUP(A1178,[1]!T_Printers[#Data],5,FALSE),1)&lt;=_xlfn.XLOOKUP(B1178,[1]Printers!L:L,[1]Printers!O:O,1,0,),ROUND(VLOOKUP(C1178,[1]!T_Resins[#Data],2,FALSE)/VLOOKUP(A1178,[1]!T_Printers[#Data],5,FALSE),1),ROUND(VLOOKUP(C1178,[1]!T_Resins[#Data],2,FALSE)/VLOOKUP(A1178,[1]!T_Printers[#Data],5,FALSE),1)&gt;_xlfn.XLOOKUP(B1178,[1]Printers!L:L,[1]Printers!O:O,1,0,),10)),"Используйте слой 100 мкм")</f>
        <v>5.8</v>
      </c>
      <c r="F1178">
        <f>IFERROR(IF(ROUND(_xlfn.XLOOKUP([1]Parameters!B1178,[1]Printers!L:L,[1]Printers!Q:Q,,0)*E1178/10,0)*10&lt;_xlfn.XLOOKUP([1]Parameters!B1178,[1]Printers!L:L,[1]Printers!P:P,,0),ROUND(_xlfn.XLOOKUP([1]Parameters!B1178,[1]Printers!L:L,[1]Printers!Q:Q,,0)*E1178/10,0)*10,_xlfn.XLOOKUP([1]Parameters!B1178,[1]Printers!L:L,[1]Printers!P:P,,0)),"")</f>
        <v>50</v>
      </c>
      <c r="G1178" cm="1">
        <f t="array" ref="G1178">IFERROR(IF(ROW()-1&gt;COUNTA([1]!T_Printers[Printers])*COUNTA([1]!T_Resins[Resins]),"",_xlfn.IFS(ROUND(VLOOKUP(C1178,[1]!T_Resins[#Data],3,FALSE)/VLOOKUP(A1178,[1]!T_Printers[#Data],5,FALSE),1)&lt;=_xlfn.XLOOKUP(B1178,[1]Printers!L:L,[1]Printers!O:O,1,0,),ROUND(VLOOKUP(C1178,[1]!T_Resins[#Data],3,FALSE)/VLOOKUP(A1178,[1]!T_Printers[#Data],5,FALSE),1),ROUND(VLOOKUP(C1178,[1]!T_Resins[#Data],3,FALSE)/VLOOKUP(A1178,[1]!T_Printers[#Data],5,FALSE),1)&gt;_xlfn.XLOOKUP(B1178,[1]Printers!L:L,[1]Printers!O:O,1,0,),10)),"")</f>
        <v>7.5</v>
      </c>
      <c r="H1178">
        <f>IFERROR(IF(ROUND(_xlfn.XLOOKUP([1]Parameters!B1178,[1]Printers!L:L,[1]Printers!Q:Q,,0)*G1178/10,0)*10&lt;_xlfn.XLOOKUP([1]Parameters!B1178,[1]Printers!L:L,[1]Printers!P:P,,0),ROUND(_xlfn.XLOOKUP([1]Parameters!B1178,[1]Printers!L:L,[1]Printers!Q:Q,,0)*G1178/10,0)*10,_xlfn.XLOOKUP([1]Parameters!B1178,[1]Printers!L:L,[1]Printers!P:P,,0)),"")</f>
        <v>70</v>
      </c>
      <c r="I1178" s="3" t="str" cm="1">
        <f t="array" ref="I1178">IFERROR(IF(ROW()-1&gt;COUNTA([1]!T_Printers[Printers])*COUNTA([1]!T_Resins[Resins]),"",_xlfn.IFS(ROUND(VLOOKUP(C1178,[1]!T_Resins[#Data],4,FALSE)/VLOOKUP(A1178,[1]!T_Printers[#Data],5,FALSE),1)&lt;=_xlfn.XLOOKUP(B1178,[1]Printers!L:L,[1]Printers!O:O,1,0,),ROUND(VLOOKUP(C1178,[1]!T_Resins[#Data],4,FALSE)/VLOOKUP(A1178,[1]!T_Printers[#Data],5,FALSE),1),ROUND(VLOOKUP(C1178,[1]!T_Resins[#Data],4,FALSE)/VLOOKUP(A1178,[1]!T_Printers[#Data],5,FALSE),1)&gt;_xlfn.XLOOKUP(B1178,[1]Printers!L:L,[1]Printers!O:O,1,0,),"")),"")</f>
        <v/>
      </c>
      <c r="J1178" t="str">
        <f>IFERROR(IF(ROUND(_xlfn.XLOOKUP([1]Parameters!B1178,[1]Printers!L:L,[1]Printers!Q:Q,,0)*I1178/10,0)*10&lt;_xlfn.XLOOKUP([1]Parameters!B1178,[1]Printers!L:L,[1]Printers!P:P,,0),ROUND(_xlfn.XLOOKUP([1]Parameters!B1178,[1]Printers!L:L,[1]Printers!Q:Q,,0)*I1178/10,0)*10,_xlfn.XLOOKUP([1]Parameters!B1178,[1]Printers!L:L,[1]Printers!P:P,,0)),"")</f>
        <v/>
      </c>
      <c r="K1178">
        <f>IF(SUM(E1178:J1178)&lt;&gt;0,VLOOKUP(A1178,[1]!T_Printers[#Data],10,FALSE)+VLOOKUP(C1178,[1]!T_Resins[#Data],10,FALSE),"")</f>
        <v>3</v>
      </c>
      <c r="L1178">
        <f>IF(SUM(E1178:J1178)&lt;&gt;0,VLOOKUP(A1178,[1]!T_Printers[#Data],11,FALSE),"")</f>
        <v>5</v>
      </c>
      <c r="M1178">
        <f>IF(SUM(E1178:J1178)&lt;&gt;0,VLOOKUP(C1178,[1]!T_Resins[#Data],8,FALSE),"")</f>
        <v>120</v>
      </c>
      <c r="N1178">
        <f>IF(_xlfn.XLOOKUP(B1178,[1]Printers!$L:$L,[1]Printers!$R:$R,0,0)&gt;0,[1]Parameters!M1178,IF(SUM(E1178:J1178)&lt;&gt;0,VLOOKUP(C1178,[1]!T_Resins[#Data],9,FALSE),""))</f>
        <v>120</v>
      </c>
      <c r="O1178" t="str">
        <f t="shared" si="18"/>
        <v>CrealityHalotOnePro</v>
      </c>
    </row>
    <row r="1179" spans="1:15" x14ac:dyDescent="0.25">
      <c r="A1179" t="str">
        <f t="array" ref="A1179">IF(ROW()-1&gt;COUNTA([1]!T_Printers[Printers])*COUNTA([1]!T_Resins[Resins]),"",INDEX([1]!T_Printers[Printers],INT((ROW()-2)/COUNTA([1]!T_Resins[Resins])+1)))</f>
        <v>Creality Halot One Pro</v>
      </c>
      <c r="B1179" t="str">
        <f>_xlfn.XLOOKUP(A1179,[1]!T_Printers[Printers],[1]!T_Printers[Icon link],,0)</f>
        <v>CrealityHalotOnePro</v>
      </c>
      <c r="C1179" t="str">
        <f t="array" ref="C1179">IF(ROW()-1&gt;COUNTA([1]!T_Printers[Printers])*COUNTA([1]!T_Resins[Resins]),"",INDEX([1]!T_Resins[Resins],MOD(ROW()-2,COUNTA([1]!T_Resins[Resins]))+1))</f>
        <v>Industrial Rigid Clear</v>
      </c>
      <c r="D1179">
        <f>IF(SUM(E1179:J1179)&lt;&gt;0,IF(ROW()-1&gt;COUNTA([1]!T_Printers[Printers])*COUNTA([1]!T_Resins[Resins]),"",2),"")</f>
        <v>2</v>
      </c>
      <c r="E1179" cm="1">
        <f t="array" ref="E1179">IFERROR(IF(ROW()-1&gt;COUNTA([1]!T_Printers[Printers])*COUNTA([1]!T_Resins[Resins]),"",_xlfn.IFS(ROUND(VLOOKUP(C1179,[1]!T_Resins[#Data],2,FALSE)/VLOOKUP(A1179,[1]!T_Printers[#Data],5,FALSE),1)&lt;=_xlfn.XLOOKUP(B1179,[1]Printers!L:L,[1]Printers!O:O,1,0,),ROUND(VLOOKUP(C1179,[1]!T_Resins[#Data],2,FALSE)/VLOOKUP(A1179,[1]!T_Printers[#Data],5,FALSE),1),ROUND(VLOOKUP(C1179,[1]!T_Resins[#Data],2,FALSE)/VLOOKUP(A1179,[1]!T_Printers[#Data],5,FALSE),1)&gt;_xlfn.XLOOKUP(B1179,[1]Printers!L:L,[1]Printers!O:O,1,0,),10)),"Используйте слой 100 мкм")</f>
        <v>6.3</v>
      </c>
      <c r="F1179">
        <f>IFERROR(IF(ROUND(_xlfn.XLOOKUP([1]Parameters!B1179,[1]Printers!L:L,[1]Printers!Q:Q,,0)*E1179/10,0)*10&lt;_xlfn.XLOOKUP([1]Parameters!B1179,[1]Printers!L:L,[1]Printers!P:P,,0),ROUND(_xlfn.XLOOKUP([1]Parameters!B1179,[1]Printers!L:L,[1]Printers!Q:Q,,0)*E1179/10,0)*10,_xlfn.XLOOKUP([1]Parameters!B1179,[1]Printers!L:L,[1]Printers!P:P,,0)),"")</f>
        <v>60</v>
      </c>
      <c r="G1179" cm="1">
        <f t="array" ref="G1179">IFERROR(IF(ROW()-1&gt;COUNTA([1]!T_Printers[Printers])*COUNTA([1]!T_Resins[Resins]),"",_xlfn.IFS(ROUND(VLOOKUP(C1179,[1]!T_Resins[#Data],3,FALSE)/VLOOKUP(A1179,[1]!T_Printers[#Data],5,FALSE),1)&lt;=_xlfn.XLOOKUP(B1179,[1]Printers!L:L,[1]Printers!O:O,1,0,),ROUND(VLOOKUP(C1179,[1]!T_Resins[#Data],3,FALSE)/VLOOKUP(A1179,[1]!T_Printers[#Data],5,FALSE),1),ROUND(VLOOKUP(C1179,[1]!T_Resins[#Data],3,FALSE)/VLOOKUP(A1179,[1]!T_Printers[#Data],5,FALSE),1)&gt;_xlfn.XLOOKUP(B1179,[1]Printers!L:L,[1]Printers!O:O,1,0,),10)),"")</f>
        <v>8.1999999999999993</v>
      </c>
      <c r="H1179">
        <f>IFERROR(IF(ROUND(_xlfn.XLOOKUP([1]Parameters!B1179,[1]Printers!L:L,[1]Printers!Q:Q,,0)*G1179/10,0)*10&lt;_xlfn.XLOOKUP([1]Parameters!B1179,[1]Printers!L:L,[1]Printers!P:P,,0),ROUND(_xlfn.XLOOKUP([1]Parameters!B1179,[1]Printers!L:L,[1]Printers!Q:Q,,0)*G1179/10,0)*10,_xlfn.XLOOKUP([1]Parameters!B1179,[1]Printers!L:L,[1]Printers!P:P,,0)),"")</f>
        <v>70</v>
      </c>
      <c r="I1179" s="3" t="str" cm="1">
        <f t="array" ref="I1179">IFERROR(IF(ROW()-1&gt;COUNTA([1]!T_Printers[Printers])*COUNTA([1]!T_Resins[Resins]),"",_xlfn.IFS(ROUND(VLOOKUP(C1179,[1]!T_Resins[#Data],4,FALSE)/VLOOKUP(A1179,[1]!T_Printers[#Data],5,FALSE),1)&lt;=_xlfn.XLOOKUP(B1179,[1]Printers!L:L,[1]Printers!O:O,1,0,),ROUND(VLOOKUP(C1179,[1]!T_Resins[#Data],4,FALSE)/VLOOKUP(A1179,[1]!T_Printers[#Data],5,FALSE),1),ROUND(VLOOKUP(C1179,[1]!T_Resins[#Data],4,FALSE)/VLOOKUP(A1179,[1]!T_Printers[#Data],5,FALSE),1)&gt;_xlfn.XLOOKUP(B1179,[1]Printers!L:L,[1]Printers!O:O,1,0,),"")),"")</f>
        <v/>
      </c>
      <c r="J1179" t="str">
        <f>IFERROR(IF(ROUND(_xlfn.XLOOKUP([1]Parameters!B1179,[1]Printers!L:L,[1]Printers!Q:Q,,0)*I1179/10,0)*10&lt;_xlfn.XLOOKUP([1]Parameters!B1179,[1]Printers!L:L,[1]Printers!P:P,,0),ROUND(_xlfn.XLOOKUP([1]Parameters!B1179,[1]Printers!L:L,[1]Printers!Q:Q,,0)*I1179/10,0)*10,_xlfn.XLOOKUP([1]Parameters!B1179,[1]Printers!L:L,[1]Printers!P:P,,0)),"")</f>
        <v/>
      </c>
      <c r="K1179">
        <f>IF(SUM(E1179:J1179)&lt;&gt;0,VLOOKUP(A1179,[1]!T_Printers[#Data],10,FALSE)+VLOOKUP(C1179,[1]!T_Resins[#Data],10,FALSE),"")</f>
        <v>3</v>
      </c>
      <c r="L1179">
        <f>IF(SUM(E1179:J1179)&lt;&gt;0,VLOOKUP(A1179,[1]!T_Printers[#Data],11,FALSE),"")</f>
        <v>5</v>
      </c>
      <c r="M1179">
        <f>IF(SUM(E1179:J1179)&lt;&gt;0,VLOOKUP(C1179,[1]!T_Resins[#Data],8,FALSE),"")</f>
        <v>120</v>
      </c>
      <c r="N1179">
        <f>IF(_xlfn.XLOOKUP(B1179,[1]Printers!$L:$L,[1]Printers!$R:$R,0,0)&gt;0,[1]Parameters!M1179,IF(SUM(E1179:J1179)&lt;&gt;0,VLOOKUP(C1179,[1]!T_Resins[#Data],9,FALSE),""))</f>
        <v>120</v>
      </c>
      <c r="O1179" t="str">
        <f t="shared" si="18"/>
        <v>CrealityHalotOnePro</v>
      </c>
    </row>
    <row r="1180" spans="1:15" x14ac:dyDescent="0.25">
      <c r="A1180" t="str">
        <f t="array" ref="A1180">IF(ROW()-1&gt;COUNTA([1]!T_Printers[Printers])*COUNTA([1]!T_Resins[Resins]),"",INDEX([1]!T_Printers[Printers],INT((ROW()-2)/COUNTA([1]!T_Resins[Resins])+1)))</f>
        <v>Creality Halot One Pro</v>
      </c>
      <c r="B1180" t="str">
        <f>_xlfn.XLOOKUP(A1180,[1]!T_Printers[Printers],[1]!T_Printers[Icon link],,0)</f>
        <v>CrealityHalotOnePro</v>
      </c>
      <c r="C1180" t="str">
        <f t="array" ref="C1180">IF(ROW()-1&gt;COUNTA([1]!T_Printers[Printers])*COUNTA([1]!T_Resins[Resins]),"",INDEX([1]!T_Resins[Resins],MOD(ROW()-2,COUNTA([1]!T_Resins[Resins]))+1))</f>
        <v>Tough Black</v>
      </c>
      <c r="D1180">
        <f>IF(SUM(E1180:J1180)&lt;&gt;0,IF(ROW()-1&gt;COUNTA([1]!T_Printers[Printers])*COUNTA([1]!T_Resins[Resins]),"",2),"")</f>
        <v>2</v>
      </c>
      <c r="E1180" cm="1">
        <f t="array" ref="E1180">IFERROR(IF(ROW()-1&gt;COUNTA([1]!T_Printers[Printers])*COUNTA([1]!T_Resins[Resins]),"",_xlfn.IFS(ROUND(VLOOKUP(C1180,[1]!T_Resins[#Data],2,FALSE)/VLOOKUP(A1180,[1]!T_Printers[#Data],5,FALSE),1)&lt;=_xlfn.XLOOKUP(B1180,[1]Printers!L:L,[1]Printers!O:O,1,0,),ROUND(VLOOKUP(C1180,[1]!T_Resins[#Data],2,FALSE)/VLOOKUP(A1180,[1]!T_Printers[#Data],5,FALSE),1),ROUND(VLOOKUP(C1180,[1]!T_Resins[#Data],2,FALSE)/VLOOKUP(A1180,[1]!T_Printers[#Data],5,FALSE),1)&gt;_xlfn.XLOOKUP(B1180,[1]Printers!L:L,[1]Printers!O:O,1,0,),10)),"Используйте слой 100 мкм")</f>
        <v>3</v>
      </c>
      <c r="F1180">
        <f>IFERROR(IF(ROUND(_xlfn.XLOOKUP([1]Parameters!B1180,[1]Printers!L:L,[1]Printers!Q:Q,,0)*E1180/10,0)*10&lt;_xlfn.XLOOKUP([1]Parameters!B1180,[1]Printers!L:L,[1]Printers!P:P,,0),ROUND(_xlfn.XLOOKUP([1]Parameters!B1180,[1]Printers!L:L,[1]Printers!Q:Q,,0)*E1180/10,0)*10,_xlfn.XLOOKUP([1]Parameters!B1180,[1]Printers!L:L,[1]Printers!P:P,,0)),"")</f>
        <v>30</v>
      </c>
      <c r="G1180" cm="1">
        <f t="array" ref="G1180">IFERROR(IF(ROW()-1&gt;COUNTA([1]!T_Printers[Printers])*COUNTA([1]!T_Resins[Resins]),"",_xlfn.IFS(ROUND(VLOOKUP(C1180,[1]!T_Resins[#Data],3,FALSE)/VLOOKUP(A1180,[1]!T_Printers[#Data],5,FALSE),1)&lt;=_xlfn.XLOOKUP(B1180,[1]Printers!L:L,[1]Printers!O:O,1,0,),ROUND(VLOOKUP(C1180,[1]!T_Resins[#Data],3,FALSE)/VLOOKUP(A1180,[1]!T_Printers[#Data],5,FALSE),1),ROUND(VLOOKUP(C1180,[1]!T_Resins[#Data],3,FALSE)/VLOOKUP(A1180,[1]!T_Printers[#Data],5,FALSE),1)&gt;_xlfn.XLOOKUP(B1180,[1]Printers!L:L,[1]Printers!O:O,1,0,),10)),"")</f>
        <v>3.6</v>
      </c>
      <c r="H1180">
        <f>IFERROR(IF(ROUND(_xlfn.XLOOKUP([1]Parameters!B1180,[1]Printers!L:L,[1]Printers!Q:Q,,0)*G1180/10,0)*10&lt;_xlfn.XLOOKUP([1]Parameters!B1180,[1]Printers!L:L,[1]Printers!P:P,,0),ROUND(_xlfn.XLOOKUP([1]Parameters!B1180,[1]Printers!L:L,[1]Printers!Q:Q,,0)*G1180/10,0)*10,_xlfn.XLOOKUP([1]Parameters!B1180,[1]Printers!L:L,[1]Printers!P:P,,0)),"")</f>
        <v>30</v>
      </c>
      <c r="I1180" s="3" t="str" cm="1">
        <f t="array" ref="I1180">IFERROR(IF(ROW()-1&gt;COUNTA([1]!T_Printers[Printers])*COUNTA([1]!T_Resins[Resins]),"",_xlfn.IFS(ROUND(VLOOKUP(C1180,[1]!T_Resins[#Data],4,FALSE)/VLOOKUP(A1180,[1]!T_Printers[#Data],5,FALSE),1)&lt;=_xlfn.XLOOKUP(B1180,[1]Printers!L:L,[1]Printers!O:O,1,0,),ROUND(VLOOKUP(C1180,[1]!T_Resins[#Data],4,FALSE)/VLOOKUP(A1180,[1]!T_Printers[#Data],5,FALSE),1),ROUND(VLOOKUP(C1180,[1]!T_Resins[#Data],4,FALSE)/VLOOKUP(A1180,[1]!T_Printers[#Data],5,FALSE),1)&gt;_xlfn.XLOOKUP(B1180,[1]Printers!L:L,[1]Printers!O:O,1,0,),"")),"")</f>
        <v/>
      </c>
      <c r="J1180" t="str">
        <f>IFERROR(IF(ROUND(_xlfn.XLOOKUP([1]Parameters!B1180,[1]Printers!L:L,[1]Printers!Q:Q,,0)*I1180/10,0)*10&lt;_xlfn.XLOOKUP([1]Parameters!B1180,[1]Printers!L:L,[1]Printers!P:P,,0),ROUND(_xlfn.XLOOKUP([1]Parameters!B1180,[1]Printers!L:L,[1]Printers!Q:Q,,0)*I1180/10,0)*10,_xlfn.XLOOKUP([1]Parameters!B1180,[1]Printers!L:L,[1]Printers!P:P,,0)),"")</f>
        <v/>
      </c>
      <c r="K1180">
        <f>IF(SUM(E1180:J1180)&lt;&gt;0,VLOOKUP(A1180,[1]!T_Printers[#Data],10,FALSE)+VLOOKUP(C1180,[1]!T_Resins[#Data],10,FALSE),"")</f>
        <v>3</v>
      </c>
      <c r="L1180">
        <f>IF(SUM(E1180:J1180)&lt;&gt;0,VLOOKUP(A1180,[1]!T_Printers[#Data],11,FALSE),"")</f>
        <v>5</v>
      </c>
      <c r="M1180">
        <f>IF(SUM(E1180:J1180)&lt;&gt;0,VLOOKUP(C1180,[1]!T_Resins[#Data],8,FALSE),"")</f>
        <v>120</v>
      </c>
      <c r="N1180">
        <f>IF(_xlfn.XLOOKUP(B1180,[1]Printers!$L:$L,[1]Printers!$R:$R,0,0)&gt;0,[1]Parameters!M1180,IF(SUM(E1180:J1180)&lt;&gt;0,VLOOKUP(C1180,[1]!T_Resins[#Data],9,FALSE),""))</f>
        <v>120</v>
      </c>
      <c r="O1180" t="str">
        <f t="shared" si="18"/>
        <v>CrealityHalotOnePro</v>
      </c>
    </row>
    <row r="1181" spans="1:15" x14ac:dyDescent="0.25">
      <c r="A1181" t="str">
        <f t="array" ref="A1181">IF(ROW()-1&gt;COUNTA([1]!T_Printers[Printers])*COUNTA([1]!T_Resins[Resins]),"",INDEX([1]!T_Printers[Printers],INT((ROW()-2)/COUNTA([1]!T_Resins[Resins])+1)))</f>
        <v>Creality Halot One Pro</v>
      </c>
      <c r="B1181" t="str">
        <f>_xlfn.XLOOKUP(A1181,[1]!T_Printers[Printers],[1]!T_Printers[Icon link],,0)</f>
        <v>CrealityHalotOnePro</v>
      </c>
      <c r="C1181" t="str">
        <f t="array" ref="C1181">IF(ROW()-1&gt;COUNTA([1]!T_Printers[Printers])*COUNTA([1]!T_Resins[Resins]),"",INDEX([1]!T_Resins[Resins],MOD(ROW()-2,COUNTA([1]!T_Resins[Resins]))+1))</f>
        <v>Tough Grey</v>
      </c>
      <c r="D1181">
        <f>IF(SUM(E1181:J1181)&lt;&gt;0,IF(ROW()-1&gt;COUNTA([1]!T_Printers[Printers])*COUNTA([1]!T_Resins[Resins]),"",2),"")</f>
        <v>2</v>
      </c>
      <c r="E1181" cm="1">
        <f t="array" ref="E1181">IFERROR(IF(ROW()-1&gt;COUNTA([1]!T_Printers[Printers])*COUNTA([1]!T_Resins[Resins]),"",_xlfn.IFS(ROUND(VLOOKUP(C1181,[1]!T_Resins[#Data],2,FALSE)/VLOOKUP(A1181,[1]!T_Printers[#Data],5,FALSE),1)&lt;=_xlfn.XLOOKUP(B1181,[1]Printers!L:L,[1]Printers!O:O,1,0,),ROUND(VLOOKUP(C1181,[1]!T_Resins[#Data],2,FALSE)/VLOOKUP(A1181,[1]!T_Printers[#Data],5,FALSE),1),ROUND(VLOOKUP(C1181,[1]!T_Resins[#Data],2,FALSE)/VLOOKUP(A1181,[1]!T_Printers[#Data],5,FALSE),1)&gt;_xlfn.XLOOKUP(B1181,[1]Printers!L:L,[1]Printers!O:O,1,0,),10)),"Используйте слой 100 мкм")</f>
        <v>3</v>
      </c>
      <c r="F1181">
        <f>IFERROR(IF(ROUND(_xlfn.XLOOKUP([1]Parameters!B1181,[1]Printers!L:L,[1]Printers!Q:Q,,0)*E1181/10,0)*10&lt;_xlfn.XLOOKUP([1]Parameters!B1181,[1]Printers!L:L,[1]Printers!P:P,,0),ROUND(_xlfn.XLOOKUP([1]Parameters!B1181,[1]Printers!L:L,[1]Printers!Q:Q,,0)*E1181/10,0)*10,_xlfn.XLOOKUP([1]Parameters!B1181,[1]Printers!L:L,[1]Printers!P:P,,0)),"")</f>
        <v>30</v>
      </c>
      <c r="G1181" cm="1">
        <f t="array" ref="G1181">IFERROR(IF(ROW()-1&gt;COUNTA([1]!T_Printers[Printers])*COUNTA([1]!T_Resins[Resins]),"",_xlfn.IFS(ROUND(VLOOKUP(C1181,[1]!T_Resins[#Data],3,FALSE)/VLOOKUP(A1181,[1]!T_Printers[#Data],5,FALSE),1)&lt;=_xlfn.XLOOKUP(B1181,[1]Printers!L:L,[1]Printers!O:O,1,0,),ROUND(VLOOKUP(C1181,[1]!T_Resins[#Data],3,FALSE)/VLOOKUP(A1181,[1]!T_Printers[#Data],5,FALSE),1),ROUND(VLOOKUP(C1181,[1]!T_Resins[#Data],3,FALSE)/VLOOKUP(A1181,[1]!T_Printers[#Data],5,FALSE),1)&gt;_xlfn.XLOOKUP(B1181,[1]Printers!L:L,[1]Printers!O:O,1,0,),10)),"")</f>
        <v>3.6</v>
      </c>
      <c r="H1181">
        <f>IFERROR(IF(ROUND(_xlfn.XLOOKUP([1]Parameters!B1181,[1]Printers!L:L,[1]Printers!Q:Q,,0)*G1181/10,0)*10&lt;_xlfn.XLOOKUP([1]Parameters!B1181,[1]Printers!L:L,[1]Printers!P:P,,0),ROUND(_xlfn.XLOOKUP([1]Parameters!B1181,[1]Printers!L:L,[1]Printers!Q:Q,,0)*G1181/10,0)*10,_xlfn.XLOOKUP([1]Parameters!B1181,[1]Printers!L:L,[1]Printers!P:P,,0)),"")</f>
        <v>30</v>
      </c>
      <c r="I1181" s="3" t="str" cm="1">
        <f t="array" ref="I1181">IFERROR(IF(ROW()-1&gt;COUNTA([1]!T_Printers[Printers])*COUNTA([1]!T_Resins[Resins]),"",_xlfn.IFS(ROUND(VLOOKUP(C1181,[1]!T_Resins[#Data],4,FALSE)/VLOOKUP(A1181,[1]!T_Printers[#Data],5,FALSE),1)&lt;=_xlfn.XLOOKUP(B1181,[1]Printers!L:L,[1]Printers!O:O,1,0,),ROUND(VLOOKUP(C1181,[1]!T_Resins[#Data],4,FALSE)/VLOOKUP(A1181,[1]!T_Printers[#Data],5,FALSE),1),ROUND(VLOOKUP(C1181,[1]!T_Resins[#Data],4,FALSE)/VLOOKUP(A1181,[1]!T_Printers[#Data],5,FALSE),1)&gt;_xlfn.XLOOKUP(B1181,[1]Printers!L:L,[1]Printers!O:O,1,0,),"")),"")</f>
        <v/>
      </c>
      <c r="J1181" t="str">
        <f>IFERROR(IF(ROUND(_xlfn.XLOOKUP([1]Parameters!B1181,[1]Printers!L:L,[1]Printers!Q:Q,,0)*I1181/10,0)*10&lt;_xlfn.XLOOKUP([1]Parameters!B1181,[1]Printers!L:L,[1]Printers!P:P,,0),ROUND(_xlfn.XLOOKUP([1]Parameters!B1181,[1]Printers!L:L,[1]Printers!Q:Q,,0)*I1181/10,0)*10,_xlfn.XLOOKUP([1]Parameters!B1181,[1]Printers!L:L,[1]Printers!P:P,,0)),"")</f>
        <v/>
      </c>
      <c r="K1181">
        <f>IF(SUM(E1181:J1181)&lt;&gt;0,VLOOKUP(A1181,[1]!T_Printers[#Data],10,FALSE)+VLOOKUP(C1181,[1]!T_Resins[#Data],10,FALSE),"")</f>
        <v>3</v>
      </c>
      <c r="L1181">
        <f>IF(SUM(E1181:J1181)&lt;&gt;0,VLOOKUP(A1181,[1]!T_Printers[#Data],11,FALSE),"")</f>
        <v>5</v>
      </c>
      <c r="M1181">
        <f>IF(SUM(E1181:J1181)&lt;&gt;0,VLOOKUP(C1181,[1]!T_Resins[#Data],8,FALSE),"")</f>
        <v>120</v>
      </c>
      <c r="N1181">
        <f>IF(_xlfn.XLOOKUP(B1181,[1]Printers!$L:$L,[1]Printers!$R:$R,0,0)&gt;0,[1]Parameters!M1181,IF(SUM(E1181:J1181)&lt;&gt;0,VLOOKUP(C1181,[1]!T_Resins[#Data],9,FALSE),""))</f>
        <v>120</v>
      </c>
      <c r="O1181" t="str">
        <f t="shared" si="18"/>
        <v>CrealityHalotOnePro</v>
      </c>
    </row>
    <row r="1182" spans="1:15" x14ac:dyDescent="0.25">
      <c r="A1182" t="str">
        <f t="array" ref="A1182">IF(ROW()-1&gt;COUNTA([1]!T_Printers[Printers])*COUNTA([1]!T_Resins[Resins]),"",INDEX([1]!T_Printers[Printers],INT((ROW()-2)/COUNTA([1]!T_Resins[Resins])+1)))</f>
        <v>Creality Halot One Pro</v>
      </c>
      <c r="B1182" t="str">
        <f>_xlfn.XLOOKUP(A1182,[1]!T_Printers[Printers],[1]!T_Printers[Icon link],,0)</f>
        <v>CrealityHalotOnePro</v>
      </c>
      <c r="C1182" t="str">
        <f t="array" ref="C1182">IF(ROW()-1&gt;COUNTA([1]!T_Printers[Printers])*COUNTA([1]!T_Resins[Resins]),"",INDEX([1]!T_Resins[Resins],MOD(ROW()-2,COUNTA([1]!T_Resins[Resins]))+1))</f>
        <v>Tough White</v>
      </c>
      <c r="D1182">
        <f>IF(SUM(E1182:J1182)&lt;&gt;0,IF(ROW()-1&gt;COUNTA([1]!T_Printers[Printers])*COUNTA([1]!T_Resins[Resins]),"",2),"")</f>
        <v>2</v>
      </c>
      <c r="E1182" cm="1">
        <f t="array" ref="E1182">IFERROR(IF(ROW()-1&gt;COUNTA([1]!T_Printers[Printers])*COUNTA([1]!T_Resins[Resins]),"",_xlfn.IFS(ROUND(VLOOKUP(C1182,[1]!T_Resins[#Data],2,FALSE)/VLOOKUP(A1182,[1]!T_Printers[#Data],5,FALSE),1)&lt;=_xlfn.XLOOKUP(B1182,[1]Printers!L:L,[1]Printers!O:O,1,0,),ROUND(VLOOKUP(C1182,[1]!T_Resins[#Data],2,FALSE)/VLOOKUP(A1182,[1]!T_Printers[#Data],5,FALSE),1),ROUND(VLOOKUP(C1182,[1]!T_Resins[#Data],2,FALSE)/VLOOKUP(A1182,[1]!T_Printers[#Data],5,FALSE),1)&gt;_xlfn.XLOOKUP(B1182,[1]Printers!L:L,[1]Printers!O:O,1,0,),10)),"Используйте слой 100 мкм")</f>
        <v>3</v>
      </c>
      <c r="F1182">
        <f>IFERROR(IF(ROUND(_xlfn.XLOOKUP([1]Parameters!B1182,[1]Printers!L:L,[1]Printers!Q:Q,,0)*E1182/10,0)*10&lt;_xlfn.XLOOKUP([1]Parameters!B1182,[1]Printers!L:L,[1]Printers!P:P,,0),ROUND(_xlfn.XLOOKUP([1]Parameters!B1182,[1]Printers!L:L,[1]Printers!Q:Q,,0)*E1182/10,0)*10,_xlfn.XLOOKUP([1]Parameters!B1182,[1]Printers!L:L,[1]Printers!P:P,,0)),"")</f>
        <v>30</v>
      </c>
      <c r="G1182" cm="1">
        <f t="array" ref="G1182">IFERROR(IF(ROW()-1&gt;COUNTA([1]!T_Printers[Printers])*COUNTA([1]!T_Resins[Resins]),"",_xlfn.IFS(ROUND(VLOOKUP(C1182,[1]!T_Resins[#Data],3,FALSE)/VLOOKUP(A1182,[1]!T_Printers[#Data],5,FALSE),1)&lt;=_xlfn.XLOOKUP(B1182,[1]Printers!L:L,[1]Printers!O:O,1,0,),ROUND(VLOOKUP(C1182,[1]!T_Resins[#Data],3,FALSE)/VLOOKUP(A1182,[1]!T_Printers[#Data],5,FALSE),1),ROUND(VLOOKUP(C1182,[1]!T_Resins[#Data],3,FALSE)/VLOOKUP(A1182,[1]!T_Printers[#Data],5,FALSE),1)&gt;_xlfn.XLOOKUP(B1182,[1]Printers!L:L,[1]Printers!O:O,1,0,),10)),"")</f>
        <v>3.6</v>
      </c>
      <c r="H1182">
        <f>IFERROR(IF(ROUND(_xlfn.XLOOKUP([1]Parameters!B1182,[1]Printers!L:L,[1]Printers!Q:Q,,0)*G1182/10,0)*10&lt;_xlfn.XLOOKUP([1]Parameters!B1182,[1]Printers!L:L,[1]Printers!P:P,,0),ROUND(_xlfn.XLOOKUP([1]Parameters!B1182,[1]Printers!L:L,[1]Printers!Q:Q,,0)*G1182/10,0)*10,_xlfn.XLOOKUP([1]Parameters!B1182,[1]Printers!L:L,[1]Printers!P:P,,0)),"")</f>
        <v>30</v>
      </c>
      <c r="I1182" s="3" t="str" cm="1">
        <f t="array" ref="I1182">IFERROR(IF(ROW()-1&gt;COUNTA([1]!T_Printers[Printers])*COUNTA([1]!T_Resins[Resins]),"",_xlfn.IFS(ROUND(VLOOKUP(C1182,[1]!T_Resins[#Data],4,FALSE)/VLOOKUP(A1182,[1]!T_Printers[#Data],5,FALSE),1)&lt;=_xlfn.XLOOKUP(B1182,[1]Printers!L:L,[1]Printers!O:O,1,0,),ROUND(VLOOKUP(C1182,[1]!T_Resins[#Data],4,FALSE)/VLOOKUP(A1182,[1]!T_Printers[#Data],5,FALSE),1),ROUND(VLOOKUP(C1182,[1]!T_Resins[#Data],4,FALSE)/VLOOKUP(A1182,[1]!T_Printers[#Data],5,FALSE),1)&gt;_xlfn.XLOOKUP(B1182,[1]Printers!L:L,[1]Printers!O:O,1,0,),"")),"")</f>
        <v/>
      </c>
      <c r="J1182" t="str">
        <f>IFERROR(IF(ROUND(_xlfn.XLOOKUP([1]Parameters!B1182,[1]Printers!L:L,[1]Printers!Q:Q,,0)*I1182/10,0)*10&lt;_xlfn.XLOOKUP([1]Parameters!B1182,[1]Printers!L:L,[1]Printers!P:P,,0),ROUND(_xlfn.XLOOKUP([1]Parameters!B1182,[1]Printers!L:L,[1]Printers!Q:Q,,0)*I1182/10,0)*10,_xlfn.XLOOKUP([1]Parameters!B1182,[1]Printers!L:L,[1]Printers!P:P,,0)),"")</f>
        <v/>
      </c>
      <c r="K1182">
        <f>IF(SUM(E1182:J1182)&lt;&gt;0,VLOOKUP(A1182,[1]!T_Printers[#Data],10,FALSE)+VLOOKUP(C1182,[1]!T_Resins[#Data],10,FALSE),"")</f>
        <v>3</v>
      </c>
      <c r="L1182">
        <f>IF(SUM(E1182:J1182)&lt;&gt;0,VLOOKUP(A1182,[1]!T_Printers[#Data],11,FALSE),"")</f>
        <v>5</v>
      </c>
      <c r="M1182">
        <f>IF(SUM(E1182:J1182)&lt;&gt;0,VLOOKUP(C1182,[1]!T_Resins[#Data],8,FALSE),"")</f>
        <v>120</v>
      </c>
      <c r="N1182">
        <f>IF(_xlfn.XLOOKUP(B1182,[1]Printers!$L:$L,[1]Printers!$R:$R,0,0)&gt;0,[1]Parameters!M1182,IF(SUM(E1182:J1182)&lt;&gt;0,VLOOKUP(C1182,[1]!T_Resins[#Data],9,FALSE),""))</f>
        <v>120</v>
      </c>
      <c r="O1182" t="str">
        <f t="shared" si="18"/>
        <v>CrealityHalotOnePro</v>
      </c>
    </row>
    <row r="1183" spans="1:15" x14ac:dyDescent="0.25">
      <c r="A1183" t="str">
        <f t="array" ref="A1183">IF(ROW()-1&gt;COUNTA([1]!T_Printers[Printers])*COUNTA([1]!T_Resins[Resins]),"",INDEX([1]!T_Printers[Printers],INT((ROW()-2)/COUNTA([1]!T_Resins[Resins])+1)))</f>
        <v>Creality Halot One Pro</v>
      </c>
      <c r="B1183" t="str">
        <f>_xlfn.XLOOKUP(A1183,[1]!T_Printers[Printers],[1]!T_Printers[Icon link],,0)</f>
        <v>CrealityHalotOnePro</v>
      </c>
      <c r="C1183" t="str">
        <f t="array" ref="C1183">IF(ROW()-1&gt;COUNTA([1]!T_Printers[Printers])*COUNTA([1]!T_Resins[Resins]),"",INDEX([1]!T_Resins[Resins],MOD(ROW()-2,COUNTA([1]!T_Resins[Resins]))+1))</f>
        <v>Jewelry J-Cast</v>
      </c>
      <c r="D1183">
        <f>IF(SUM(E1183:J1183)&lt;&gt;0,IF(ROW()-1&gt;COUNTA([1]!T_Printers[Printers])*COUNTA([1]!T_Resins[Resins]),"",2),"")</f>
        <v>2</v>
      </c>
      <c r="E1183" cm="1">
        <f t="array" ref="E1183">IFERROR(IF(ROW()-1&gt;COUNTA([1]!T_Printers[Printers])*COUNTA([1]!T_Resins[Resins]),"",_xlfn.IFS(ROUND(VLOOKUP(C1183,[1]!T_Resins[#Data],2,FALSE)/VLOOKUP(A1183,[1]!T_Printers[#Data],5,FALSE),1)&lt;=_xlfn.XLOOKUP(B1183,[1]Printers!L:L,[1]Printers!O:O,1,0,),ROUND(VLOOKUP(C1183,[1]!T_Resins[#Data],2,FALSE)/VLOOKUP(A1183,[1]!T_Printers[#Data],5,FALSE),1),ROUND(VLOOKUP(C1183,[1]!T_Resins[#Data],2,FALSE)/VLOOKUP(A1183,[1]!T_Printers[#Data],5,FALSE),1)&gt;_xlfn.XLOOKUP(B1183,[1]Printers!L:L,[1]Printers!O:O,1,0,),10)),"Используйте слой 100 мкм")</f>
        <v>9.5</v>
      </c>
      <c r="F1183">
        <f>IFERROR(IF(ROUND(_xlfn.XLOOKUP([1]Parameters!B1183,[1]Printers!L:L,[1]Printers!Q:Q,,0)*E1183/10,0)*10&lt;_xlfn.XLOOKUP([1]Parameters!B1183,[1]Printers!L:L,[1]Printers!P:P,,0),ROUND(_xlfn.XLOOKUP([1]Parameters!B1183,[1]Printers!L:L,[1]Printers!Q:Q,,0)*E1183/10,0)*10,_xlfn.XLOOKUP([1]Parameters!B1183,[1]Printers!L:L,[1]Printers!P:P,,0)),"")</f>
        <v>70</v>
      </c>
      <c r="G1183" cm="1">
        <f t="array" ref="G1183">IFERROR(IF(ROW()-1&gt;COUNTA([1]!T_Printers[Printers])*COUNTA([1]!T_Resins[Resins]),"",_xlfn.IFS(ROUND(VLOOKUP(C1183,[1]!T_Resins[#Data],3,FALSE)/VLOOKUP(A1183,[1]!T_Printers[#Data],5,FALSE),1)&lt;=_xlfn.XLOOKUP(B1183,[1]Printers!L:L,[1]Printers!O:O,1,0,),ROUND(VLOOKUP(C1183,[1]!T_Resins[#Data],3,FALSE)/VLOOKUP(A1183,[1]!T_Printers[#Data],5,FALSE),1),ROUND(VLOOKUP(C1183,[1]!T_Resins[#Data],3,FALSE)/VLOOKUP(A1183,[1]!T_Printers[#Data],5,FALSE),1)&gt;_xlfn.XLOOKUP(B1183,[1]Printers!L:L,[1]Printers!O:O,1,0,),10)),"")</f>
        <v>10</v>
      </c>
      <c r="H1183">
        <f>IFERROR(IF(ROUND(_xlfn.XLOOKUP([1]Parameters!B1183,[1]Printers!L:L,[1]Printers!Q:Q,,0)*G1183/10,0)*10&lt;_xlfn.XLOOKUP([1]Parameters!B1183,[1]Printers!L:L,[1]Printers!P:P,,0),ROUND(_xlfn.XLOOKUP([1]Parameters!B1183,[1]Printers!L:L,[1]Printers!Q:Q,,0)*G1183/10,0)*10,_xlfn.XLOOKUP([1]Parameters!B1183,[1]Printers!L:L,[1]Printers!P:P,,0)),"")</f>
        <v>70</v>
      </c>
      <c r="I1183" s="3" t="str" cm="1">
        <f t="array" ref="I1183">IFERROR(IF(ROW()-1&gt;COUNTA([1]!T_Printers[Printers])*COUNTA([1]!T_Resins[Resins]),"",_xlfn.IFS(ROUND(VLOOKUP(C1183,[1]!T_Resins[#Data],4,FALSE)/VLOOKUP(A1183,[1]!T_Printers[#Data],5,FALSE),1)&lt;=_xlfn.XLOOKUP(B1183,[1]Printers!L:L,[1]Printers!O:O,1,0,),ROUND(VLOOKUP(C1183,[1]!T_Resins[#Data],4,FALSE)/VLOOKUP(A1183,[1]!T_Printers[#Data],5,FALSE),1),ROUND(VLOOKUP(C1183,[1]!T_Resins[#Data],4,FALSE)/VLOOKUP(A1183,[1]!T_Printers[#Data],5,FALSE),1)&gt;_xlfn.XLOOKUP(B1183,[1]Printers!L:L,[1]Printers!O:O,1,0,),"")),"")</f>
        <v/>
      </c>
      <c r="J1183" t="str">
        <f>IFERROR(IF(ROUND(_xlfn.XLOOKUP([1]Parameters!B1183,[1]Printers!L:L,[1]Printers!Q:Q,,0)*I1183/10,0)*10&lt;_xlfn.XLOOKUP([1]Parameters!B1183,[1]Printers!L:L,[1]Printers!P:P,,0),ROUND(_xlfn.XLOOKUP([1]Parameters!B1183,[1]Printers!L:L,[1]Printers!Q:Q,,0)*I1183/10,0)*10,_xlfn.XLOOKUP([1]Parameters!B1183,[1]Printers!L:L,[1]Printers!P:P,,0)),"")</f>
        <v/>
      </c>
      <c r="K1183">
        <f>IF(SUM(E1183:J1183)&lt;&gt;0,VLOOKUP(A1183,[1]!T_Printers[#Data],10,FALSE)+VLOOKUP(C1183,[1]!T_Resins[#Data],10,FALSE),"")</f>
        <v>3</v>
      </c>
      <c r="L1183">
        <f>IF(SUM(E1183:J1183)&lt;&gt;0,VLOOKUP(A1183,[1]!T_Printers[#Data],11,FALSE),"")</f>
        <v>5</v>
      </c>
      <c r="M1183">
        <f>IF(SUM(E1183:J1183)&lt;&gt;0,VLOOKUP(C1183,[1]!T_Resins[#Data],8,FALSE),"")</f>
        <v>60</v>
      </c>
      <c r="N1183">
        <f>IF(_xlfn.XLOOKUP(B1183,[1]Printers!$L:$L,[1]Printers!$R:$R,0,0)&gt;0,[1]Parameters!M1183,IF(SUM(E1183:J1183)&lt;&gt;0,VLOOKUP(C1183,[1]!T_Resins[#Data],9,FALSE),""))</f>
        <v>60</v>
      </c>
      <c r="O1183" t="str">
        <f t="shared" si="18"/>
        <v>CrealityHalotOnePro</v>
      </c>
    </row>
    <row r="1184" spans="1:15" x14ac:dyDescent="0.25">
      <c r="A1184" t="str">
        <f t="array" ref="A1184">IF(ROW()-1&gt;COUNTA([1]!T_Printers[Printers])*COUNTA([1]!T_Resins[Resins]),"",INDEX([1]!T_Printers[Printers],INT((ROW()-2)/COUNTA([1]!T_Resins[Resins])+1)))</f>
        <v>Creality Halot One Pro</v>
      </c>
      <c r="B1184" t="str">
        <f>_xlfn.XLOOKUP(A1184,[1]!T_Printers[Printers],[1]!T_Printers[Icon link],,0)</f>
        <v>CrealityHalotOnePro</v>
      </c>
      <c r="C1184" t="str">
        <f t="array" ref="C1184">IF(ROW()-1&gt;COUNTA([1]!T_Printers[Printers])*COUNTA([1]!T_Resins[Resins]),"",INDEX([1]!T_Resins[Resins],MOD(ROW()-2,COUNTA([1]!T_Resins[Resins]))+1))</f>
        <v>Model Resin Black</v>
      </c>
      <c r="D1184">
        <f>IF(SUM(E1184:J1184)&lt;&gt;0,IF(ROW()-1&gt;COUNTA([1]!T_Printers[Printers])*COUNTA([1]!T_Resins[Resins]),"",2),"")</f>
        <v>2</v>
      </c>
      <c r="E1184" cm="1">
        <f t="array" ref="E1184">IFERROR(IF(ROW()-1&gt;COUNTA([1]!T_Printers[Printers])*COUNTA([1]!T_Resins[Resins]),"",_xlfn.IFS(ROUND(VLOOKUP(C1184,[1]!T_Resins[#Data],2,FALSE)/VLOOKUP(A1184,[1]!T_Printers[#Data],5,FALSE),1)&lt;=_xlfn.XLOOKUP(B1184,[1]Printers!L:L,[1]Printers!O:O,1,0,),ROUND(VLOOKUP(C1184,[1]!T_Resins[#Data],2,FALSE)/VLOOKUP(A1184,[1]!T_Printers[#Data],5,FALSE),1),ROUND(VLOOKUP(C1184,[1]!T_Resins[#Data],2,FALSE)/VLOOKUP(A1184,[1]!T_Printers[#Data],5,FALSE),1)&gt;_xlfn.XLOOKUP(B1184,[1]Printers!L:L,[1]Printers!O:O,1,0,),10)),"Используйте слой 100 мкм")</f>
        <v>3.6</v>
      </c>
      <c r="F1184">
        <f>IFERROR(IF(ROUND(_xlfn.XLOOKUP([1]Parameters!B1184,[1]Printers!L:L,[1]Printers!Q:Q,,0)*E1184/10,0)*10&lt;_xlfn.XLOOKUP([1]Parameters!B1184,[1]Printers!L:L,[1]Printers!P:P,,0),ROUND(_xlfn.XLOOKUP([1]Parameters!B1184,[1]Printers!L:L,[1]Printers!Q:Q,,0)*E1184/10,0)*10,_xlfn.XLOOKUP([1]Parameters!B1184,[1]Printers!L:L,[1]Printers!P:P,,0)),"")</f>
        <v>30</v>
      </c>
      <c r="G1184" cm="1">
        <f t="array" ref="G1184">IFERROR(IF(ROW()-1&gt;COUNTA([1]!T_Printers[Printers])*COUNTA([1]!T_Resins[Resins]),"",_xlfn.IFS(ROUND(VLOOKUP(C1184,[1]!T_Resins[#Data],3,FALSE)/VLOOKUP(A1184,[1]!T_Printers[#Data],5,FALSE),1)&lt;=_xlfn.XLOOKUP(B1184,[1]Printers!L:L,[1]Printers!O:O,1,0,),ROUND(VLOOKUP(C1184,[1]!T_Resins[#Data],3,FALSE)/VLOOKUP(A1184,[1]!T_Printers[#Data],5,FALSE),1),ROUND(VLOOKUP(C1184,[1]!T_Resins[#Data],3,FALSE)/VLOOKUP(A1184,[1]!T_Printers[#Data],5,FALSE),1)&gt;_xlfn.XLOOKUP(B1184,[1]Printers!L:L,[1]Printers!O:O,1,0,),10)),"")</f>
        <v>4.7</v>
      </c>
      <c r="H1184">
        <f>IFERROR(IF(ROUND(_xlfn.XLOOKUP([1]Parameters!B1184,[1]Printers!L:L,[1]Printers!Q:Q,,0)*G1184/10,0)*10&lt;_xlfn.XLOOKUP([1]Parameters!B1184,[1]Printers!L:L,[1]Printers!P:P,,0),ROUND(_xlfn.XLOOKUP([1]Parameters!B1184,[1]Printers!L:L,[1]Printers!Q:Q,,0)*G1184/10,0)*10,_xlfn.XLOOKUP([1]Parameters!B1184,[1]Printers!L:L,[1]Printers!P:P,,0)),"")</f>
        <v>40</v>
      </c>
      <c r="I1184" s="3" t="str" cm="1">
        <f t="array" ref="I1184">IFERROR(IF(ROW()-1&gt;COUNTA([1]!T_Printers[Printers])*COUNTA([1]!T_Resins[Resins]),"",_xlfn.IFS(ROUND(VLOOKUP(C1184,[1]!T_Resins[#Data],4,FALSE)/VLOOKUP(A1184,[1]!T_Printers[#Data],5,FALSE),1)&lt;=_xlfn.XLOOKUP(B1184,[1]Printers!L:L,[1]Printers!O:O,1,0,),ROUND(VLOOKUP(C1184,[1]!T_Resins[#Data],4,FALSE)/VLOOKUP(A1184,[1]!T_Printers[#Data],5,FALSE),1),ROUND(VLOOKUP(C1184,[1]!T_Resins[#Data],4,FALSE)/VLOOKUP(A1184,[1]!T_Printers[#Data],5,FALSE),1)&gt;_xlfn.XLOOKUP(B1184,[1]Printers!L:L,[1]Printers!O:O,1,0,),"")),"")</f>
        <v/>
      </c>
      <c r="J1184" t="str">
        <f>IFERROR(IF(ROUND(_xlfn.XLOOKUP([1]Parameters!B1184,[1]Printers!L:L,[1]Printers!Q:Q,,0)*I1184/10,0)*10&lt;_xlfn.XLOOKUP([1]Parameters!B1184,[1]Printers!L:L,[1]Printers!P:P,,0),ROUND(_xlfn.XLOOKUP([1]Parameters!B1184,[1]Printers!L:L,[1]Printers!Q:Q,,0)*I1184/10,0)*10,_xlfn.XLOOKUP([1]Parameters!B1184,[1]Printers!L:L,[1]Printers!P:P,,0)),"")</f>
        <v/>
      </c>
      <c r="K1184">
        <f>IF(SUM(E1184:J1184)&lt;&gt;0,VLOOKUP(A1184,[1]!T_Printers[#Data],10,FALSE)+VLOOKUP(C1184,[1]!T_Resins[#Data],10,FALSE),"")</f>
        <v>3</v>
      </c>
      <c r="L1184">
        <f>IF(SUM(E1184:J1184)&lt;&gt;0,VLOOKUP(A1184,[1]!T_Printers[#Data],11,FALSE),"")</f>
        <v>5</v>
      </c>
      <c r="M1184">
        <f>IF(SUM(E1184:J1184)&lt;&gt;0,VLOOKUP(C1184,[1]!T_Resins[#Data],8,FALSE),"")</f>
        <v>120</v>
      </c>
      <c r="N1184">
        <f>IF(_xlfn.XLOOKUP(B1184,[1]Printers!$L:$L,[1]Printers!$R:$R,0,0)&gt;0,[1]Parameters!M1184,IF(SUM(E1184:J1184)&lt;&gt;0,VLOOKUP(C1184,[1]!T_Resins[#Data],9,FALSE),""))</f>
        <v>120</v>
      </c>
      <c r="O1184" t="str">
        <f t="shared" si="18"/>
        <v>CrealityHalotOnePro</v>
      </c>
    </row>
    <row r="1185" spans="1:15" x14ac:dyDescent="0.25">
      <c r="A1185" t="str">
        <f t="array" ref="A1185">IF(ROW()-1&gt;COUNTA([1]!T_Printers[Printers])*COUNTA([1]!T_Resins[Resins]),"",INDEX([1]!T_Printers[Printers],INT((ROW()-2)/COUNTA([1]!T_Resins[Resins])+1)))</f>
        <v>Creality Halot One Pro</v>
      </c>
      <c r="B1185" t="str">
        <f>_xlfn.XLOOKUP(A1185,[1]!T_Printers[Printers],[1]!T_Printers[Icon link],,0)</f>
        <v>CrealityHalotOnePro</v>
      </c>
      <c r="C1185" t="str">
        <f t="array" ref="C1185">IF(ROW()-1&gt;COUNTA([1]!T_Printers[Printers])*COUNTA([1]!T_Resins[Resins]),"",INDEX([1]!T_Resins[Resins],MOD(ROW()-2,COUNTA([1]!T_Resins[Resins]))+1))</f>
        <v>Model Resin Clear</v>
      </c>
      <c r="D1185">
        <f>IF(SUM(E1185:J1185)&lt;&gt;0,IF(ROW()-1&gt;COUNTA([1]!T_Printers[Printers])*COUNTA([1]!T_Resins[Resins]),"",2),"")</f>
        <v>2</v>
      </c>
      <c r="E1185" cm="1">
        <f t="array" ref="E1185">IFERROR(IF(ROW()-1&gt;COUNTA([1]!T_Printers[Printers])*COUNTA([1]!T_Resins[Resins]),"",_xlfn.IFS(ROUND(VLOOKUP(C1185,[1]!T_Resins[#Data],2,FALSE)/VLOOKUP(A1185,[1]!T_Printers[#Data],5,FALSE),1)&lt;=_xlfn.XLOOKUP(B1185,[1]Printers!L:L,[1]Printers!O:O,1,0,),ROUND(VLOOKUP(C1185,[1]!T_Resins[#Data],2,FALSE)/VLOOKUP(A1185,[1]!T_Printers[#Data],5,FALSE),1),ROUND(VLOOKUP(C1185,[1]!T_Resins[#Data],2,FALSE)/VLOOKUP(A1185,[1]!T_Printers[#Data],5,FALSE),1)&gt;_xlfn.XLOOKUP(B1185,[1]Printers!L:L,[1]Printers!O:O,1,0,),10)),"Используйте слой 100 мкм")</f>
        <v>3.3</v>
      </c>
      <c r="F1185">
        <f>IFERROR(IF(ROUND(_xlfn.XLOOKUP([1]Parameters!B1185,[1]Printers!L:L,[1]Printers!Q:Q,,0)*E1185/10,0)*10&lt;_xlfn.XLOOKUP([1]Parameters!B1185,[1]Printers!L:L,[1]Printers!P:P,,0),ROUND(_xlfn.XLOOKUP([1]Parameters!B1185,[1]Printers!L:L,[1]Printers!Q:Q,,0)*E1185/10,0)*10,_xlfn.XLOOKUP([1]Parameters!B1185,[1]Printers!L:L,[1]Printers!P:P,,0)),"")</f>
        <v>30</v>
      </c>
      <c r="G1185" cm="1">
        <f t="array" ref="G1185">IFERROR(IF(ROW()-1&gt;COUNTA([1]!T_Printers[Printers])*COUNTA([1]!T_Resins[Resins]),"",_xlfn.IFS(ROUND(VLOOKUP(C1185,[1]!T_Resins[#Data],3,FALSE)/VLOOKUP(A1185,[1]!T_Printers[#Data],5,FALSE),1)&lt;=_xlfn.XLOOKUP(B1185,[1]Printers!L:L,[1]Printers!O:O,1,0,),ROUND(VLOOKUP(C1185,[1]!T_Resins[#Data],3,FALSE)/VLOOKUP(A1185,[1]!T_Printers[#Data],5,FALSE),1),ROUND(VLOOKUP(C1185,[1]!T_Resins[#Data],3,FALSE)/VLOOKUP(A1185,[1]!T_Printers[#Data],5,FALSE),1)&gt;_xlfn.XLOOKUP(B1185,[1]Printers!L:L,[1]Printers!O:O,1,0,),10)),"")</f>
        <v>4.3</v>
      </c>
      <c r="H1185">
        <f>IFERROR(IF(ROUND(_xlfn.XLOOKUP([1]Parameters!B1185,[1]Printers!L:L,[1]Printers!Q:Q,,0)*G1185/10,0)*10&lt;_xlfn.XLOOKUP([1]Parameters!B1185,[1]Printers!L:L,[1]Printers!P:P,,0),ROUND(_xlfn.XLOOKUP([1]Parameters!B1185,[1]Printers!L:L,[1]Printers!Q:Q,,0)*G1185/10,0)*10,_xlfn.XLOOKUP([1]Parameters!B1185,[1]Printers!L:L,[1]Printers!P:P,,0)),"")</f>
        <v>40</v>
      </c>
      <c r="I1185" s="3" t="str" cm="1">
        <f t="array" ref="I1185">IFERROR(IF(ROW()-1&gt;COUNTA([1]!T_Printers[Printers])*COUNTA([1]!T_Resins[Resins]),"",_xlfn.IFS(ROUND(VLOOKUP(C1185,[1]!T_Resins[#Data],4,FALSE)/VLOOKUP(A1185,[1]!T_Printers[#Data],5,FALSE),1)&lt;=_xlfn.XLOOKUP(B1185,[1]Printers!L:L,[1]Printers!O:O,1,0,),ROUND(VLOOKUP(C1185,[1]!T_Resins[#Data],4,FALSE)/VLOOKUP(A1185,[1]!T_Printers[#Data],5,FALSE),1),ROUND(VLOOKUP(C1185,[1]!T_Resins[#Data],4,FALSE)/VLOOKUP(A1185,[1]!T_Printers[#Data],5,FALSE),1)&gt;_xlfn.XLOOKUP(B1185,[1]Printers!L:L,[1]Printers!O:O,1,0,),"")),"")</f>
        <v/>
      </c>
      <c r="J1185" t="str">
        <f>IFERROR(IF(ROUND(_xlfn.XLOOKUP([1]Parameters!B1185,[1]Printers!L:L,[1]Printers!Q:Q,,0)*I1185/10,0)*10&lt;_xlfn.XLOOKUP([1]Parameters!B1185,[1]Printers!L:L,[1]Printers!P:P,,0),ROUND(_xlfn.XLOOKUP([1]Parameters!B1185,[1]Printers!L:L,[1]Printers!Q:Q,,0)*I1185/10,0)*10,_xlfn.XLOOKUP([1]Parameters!B1185,[1]Printers!L:L,[1]Printers!P:P,,0)),"")</f>
        <v/>
      </c>
      <c r="K1185">
        <f>IF(SUM(E1185:J1185)&lt;&gt;0,VLOOKUP(A1185,[1]!T_Printers[#Data],10,FALSE)+VLOOKUP(C1185,[1]!T_Resins[#Data],10,FALSE),"")</f>
        <v>3</v>
      </c>
      <c r="L1185">
        <f>IF(SUM(E1185:J1185)&lt;&gt;0,VLOOKUP(A1185,[1]!T_Printers[#Data],11,FALSE),"")</f>
        <v>5</v>
      </c>
      <c r="M1185">
        <f>IF(SUM(E1185:J1185)&lt;&gt;0,VLOOKUP(C1185,[1]!T_Resins[#Data],8,FALSE),"")</f>
        <v>120</v>
      </c>
      <c r="N1185">
        <f>IF(_xlfn.XLOOKUP(B1185,[1]Printers!$L:$L,[1]Printers!$R:$R,0,0)&gt;0,[1]Parameters!M1185,IF(SUM(E1185:J1185)&lt;&gt;0,VLOOKUP(C1185,[1]!T_Resins[#Data],9,FALSE),""))</f>
        <v>120</v>
      </c>
      <c r="O1185" t="str">
        <f t="shared" si="18"/>
        <v>CrealityHalotOnePro</v>
      </c>
    </row>
    <row r="1186" spans="1:15" x14ac:dyDescent="0.25">
      <c r="A1186" t="str">
        <f t="array" ref="A1186">IF(ROW()-1&gt;COUNTA([1]!T_Printers[Printers])*COUNTA([1]!T_Resins[Resins]),"",INDEX([1]!T_Printers[Printers],INT((ROW()-2)/COUNTA([1]!T_Resins[Resins])+1)))</f>
        <v>Creality Halot One Pro</v>
      </c>
      <c r="B1186" t="str">
        <f>_xlfn.XLOOKUP(A1186,[1]!T_Printers[Printers],[1]!T_Printers[Icon link],,0)</f>
        <v>CrealityHalotOnePro</v>
      </c>
      <c r="C1186" t="str">
        <f t="array" ref="C1186">IF(ROW()-1&gt;COUNTA([1]!T_Printers[Printers])*COUNTA([1]!T_Resins[Resins]),"",INDEX([1]!T_Resins[Resins],MOD(ROW()-2,COUNTA([1]!T_Resins[Resins]))+1))</f>
        <v>Model Resin Grey</v>
      </c>
      <c r="D1186">
        <f>IF(SUM(E1186:J1186)&lt;&gt;0,IF(ROW()-1&gt;COUNTA([1]!T_Printers[Printers])*COUNTA([1]!T_Resins[Resins]),"",2),"")</f>
        <v>2</v>
      </c>
      <c r="E1186" cm="1">
        <f t="array" ref="E1186">IFERROR(IF(ROW()-1&gt;COUNTA([1]!T_Printers[Printers])*COUNTA([1]!T_Resins[Resins]),"",_xlfn.IFS(ROUND(VLOOKUP(C1186,[1]!T_Resins[#Data],2,FALSE)/VLOOKUP(A1186,[1]!T_Printers[#Data],5,FALSE),1)&lt;=_xlfn.XLOOKUP(B1186,[1]Printers!L:L,[1]Printers!O:O,1,0,),ROUND(VLOOKUP(C1186,[1]!T_Resins[#Data],2,FALSE)/VLOOKUP(A1186,[1]!T_Printers[#Data],5,FALSE),1),ROUND(VLOOKUP(C1186,[1]!T_Resins[#Data],2,FALSE)/VLOOKUP(A1186,[1]!T_Printers[#Data],5,FALSE),1)&gt;_xlfn.XLOOKUP(B1186,[1]Printers!L:L,[1]Printers!O:O,1,0,),10)),"Используйте слой 100 мкм")</f>
        <v>5</v>
      </c>
      <c r="F1186">
        <f>IFERROR(IF(ROUND(_xlfn.XLOOKUP([1]Parameters!B1186,[1]Printers!L:L,[1]Printers!Q:Q,,0)*E1186/10,0)*10&lt;_xlfn.XLOOKUP([1]Parameters!B1186,[1]Printers!L:L,[1]Printers!P:P,,0),ROUND(_xlfn.XLOOKUP([1]Parameters!B1186,[1]Printers!L:L,[1]Printers!Q:Q,,0)*E1186/10,0)*10,_xlfn.XLOOKUP([1]Parameters!B1186,[1]Printers!L:L,[1]Printers!P:P,,0)),"")</f>
        <v>50</v>
      </c>
      <c r="G1186" cm="1">
        <f t="array" ref="G1186">IFERROR(IF(ROW()-1&gt;COUNTA([1]!T_Printers[Printers])*COUNTA([1]!T_Resins[Resins]),"",_xlfn.IFS(ROUND(VLOOKUP(C1186,[1]!T_Resins[#Data],3,FALSE)/VLOOKUP(A1186,[1]!T_Printers[#Data],5,FALSE),1)&lt;=_xlfn.XLOOKUP(B1186,[1]Printers!L:L,[1]Printers!O:O,1,0,),ROUND(VLOOKUP(C1186,[1]!T_Resins[#Data],3,FALSE)/VLOOKUP(A1186,[1]!T_Printers[#Data],5,FALSE),1),ROUND(VLOOKUP(C1186,[1]!T_Resins[#Data],3,FALSE)/VLOOKUP(A1186,[1]!T_Printers[#Data],5,FALSE),1)&gt;_xlfn.XLOOKUP(B1186,[1]Printers!L:L,[1]Printers!O:O,1,0,),10)),"")</f>
        <v>6.5</v>
      </c>
      <c r="H1186">
        <f>IFERROR(IF(ROUND(_xlfn.XLOOKUP([1]Parameters!B1186,[1]Printers!L:L,[1]Printers!Q:Q,,0)*G1186/10,0)*10&lt;_xlfn.XLOOKUP([1]Parameters!B1186,[1]Printers!L:L,[1]Printers!P:P,,0),ROUND(_xlfn.XLOOKUP([1]Parameters!B1186,[1]Printers!L:L,[1]Printers!Q:Q,,0)*G1186/10,0)*10,_xlfn.XLOOKUP([1]Parameters!B1186,[1]Printers!L:L,[1]Printers!P:P,,0)),"")</f>
        <v>60</v>
      </c>
      <c r="I1186" s="3" t="str" cm="1">
        <f t="array" ref="I1186">IFERROR(IF(ROW()-1&gt;COUNTA([1]!T_Printers[Printers])*COUNTA([1]!T_Resins[Resins]),"",_xlfn.IFS(ROUND(VLOOKUP(C1186,[1]!T_Resins[#Data],4,FALSE)/VLOOKUP(A1186,[1]!T_Printers[#Data],5,FALSE),1)&lt;=_xlfn.XLOOKUP(B1186,[1]Printers!L:L,[1]Printers!O:O,1,0,),ROUND(VLOOKUP(C1186,[1]!T_Resins[#Data],4,FALSE)/VLOOKUP(A1186,[1]!T_Printers[#Data],5,FALSE),1),ROUND(VLOOKUP(C1186,[1]!T_Resins[#Data],4,FALSE)/VLOOKUP(A1186,[1]!T_Printers[#Data],5,FALSE),1)&gt;_xlfn.XLOOKUP(B1186,[1]Printers!L:L,[1]Printers!O:O,1,0,),"")),"")</f>
        <v/>
      </c>
      <c r="J1186" t="str">
        <f>IFERROR(IF(ROUND(_xlfn.XLOOKUP([1]Parameters!B1186,[1]Printers!L:L,[1]Printers!Q:Q,,0)*I1186/10,0)*10&lt;_xlfn.XLOOKUP([1]Parameters!B1186,[1]Printers!L:L,[1]Printers!P:P,,0),ROUND(_xlfn.XLOOKUP([1]Parameters!B1186,[1]Printers!L:L,[1]Printers!Q:Q,,0)*I1186/10,0)*10,_xlfn.XLOOKUP([1]Parameters!B1186,[1]Printers!L:L,[1]Printers!P:P,,0)),"")</f>
        <v/>
      </c>
      <c r="K1186">
        <f>IF(SUM(E1186:J1186)&lt;&gt;0,VLOOKUP(A1186,[1]!T_Printers[#Data],10,FALSE)+VLOOKUP(C1186,[1]!T_Resins[#Data],10,FALSE),"")</f>
        <v>3</v>
      </c>
      <c r="L1186">
        <f>IF(SUM(E1186:J1186)&lt;&gt;0,VLOOKUP(A1186,[1]!T_Printers[#Data],11,FALSE),"")</f>
        <v>5</v>
      </c>
      <c r="M1186">
        <f>IF(SUM(E1186:J1186)&lt;&gt;0,VLOOKUP(C1186,[1]!T_Resins[#Data],8,FALSE),"")</f>
        <v>120</v>
      </c>
      <c r="N1186">
        <f>IF(_xlfn.XLOOKUP(B1186,[1]Printers!$L:$L,[1]Printers!$R:$R,0,0)&gt;0,[1]Parameters!M1186,IF(SUM(E1186:J1186)&lt;&gt;0,VLOOKUP(C1186,[1]!T_Resins[#Data],9,FALSE),""))</f>
        <v>120</v>
      </c>
      <c r="O1186" t="str">
        <f t="shared" si="18"/>
        <v>CrealityHalotOnePro</v>
      </c>
    </row>
    <row r="1187" spans="1:15" x14ac:dyDescent="0.25">
      <c r="A1187" t="str">
        <f t="array" ref="A1187">IF(ROW()-1&gt;COUNTA([1]!T_Printers[Printers])*COUNTA([1]!T_Resins[Resins]),"",INDEX([1]!T_Printers[Printers],INT((ROW()-2)/COUNTA([1]!T_Resins[Resins])+1)))</f>
        <v>Creality Halot One Pro</v>
      </c>
      <c r="B1187" t="str">
        <f>_xlfn.XLOOKUP(A1187,[1]!T_Printers[Printers],[1]!T_Printers[Icon link],,0)</f>
        <v>CrealityHalotOnePro</v>
      </c>
      <c r="C1187" t="str">
        <f t="array" ref="C1187">IF(ROW()-1&gt;COUNTA([1]!T_Printers[Printers])*COUNTA([1]!T_Resins[Resins]),"",INDEX([1]!T_Resins[Resins],MOD(ROW()-2,COUNTA([1]!T_Resins[Resins]))+1))</f>
        <v>Model Resin White</v>
      </c>
      <c r="D1187">
        <f>IF(SUM(E1187:J1187)&lt;&gt;0,IF(ROW()-1&gt;COUNTA([1]!T_Printers[Printers])*COUNTA([1]!T_Resins[Resins]),"",2),"")</f>
        <v>2</v>
      </c>
      <c r="E1187" cm="1">
        <f t="array" ref="E1187">IFERROR(IF(ROW()-1&gt;COUNTA([1]!T_Printers[Printers])*COUNTA([1]!T_Resins[Resins]),"",_xlfn.IFS(ROUND(VLOOKUP(C1187,[1]!T_Resins[#Data],2,FALSE)/VLOOKUP(A1187,[1]!T_Printers[#Data],5,FALSE),1)&lt;=_xlfn.XLOOKUP(B1187,[1]Printers!L:L,[1]Printers!O:O,1,0,),ROUND(VLOOKUP(C1187,[1]!T_Resins[#Data],2,FALSE)/VLOOKUP(A1187,[1]!T_Printers[#Data],5,FALSE),1),ROUND(VLOOKUP(C1187,[1]!T_Resins[#Data],2,FALSE)/VLOOKUP(A1187,[1]!T_Printers[#Data],5,FALSE),1)&gt;_xlfn.XLOOKUP(B1187,[1]Printers!L:L,[1]Printers!O:O,1,0,),10)),"Используйте слой 100 мкм")</f>
        <v>3.2</v>
      </c>
      <c r="F1187">
        <f>IFERROR(IF(ROUND(_xlfn.XLOOKUP([1]Parameters!B1187,[1]Printers!L:L,[1]Printers!Q:Q,,0)*E1187/10,0)*10&lt;_xlfn.XLOOKUP([1]Parameters!B1187,[1]Printers!L:L,[1]Printers!P:P,,0),ROUND(_xlfn.XLOOKUP([1]Parameters!B1187,[1]Printers!L:L,[1]Printers!Q:Q,,0)*E1187/10,0)*10,_xlfn.XLOOKUP([1]Parameters!B1187,[1]Printers!L:L,[1]Printers!P:P,,0)),"")</f>
        <v>30</v>
      </c>
      <c r="G1187" cm="1">
        <f t="array" ref="G1187">IFERROR(IF(ROW()-1&gt;COUNTA([1]!T_Printers[Printers])*COUNTA([1]!T_Resins[Resins]),"",_xlfn.IFS(ROUND(VLOOKUP(C1187,[1]!T_Resins[#Data],3,FALSE)/VLOOKUP(A1187,[1]!T_Printers[#Data],5,FALSE),1)&lt;=_xlfn.XLOOKUP(B1187,[1]Printers!L:L,[1]Printers!O:O,1,0,),ROUND(VLOOKUP(C1187,[1]!T_Resins[#Data],3,FALSE)/VLOOKUP(A1187,[1]!T_Printers[#Data],5,FALSE),1),ROUND(VLOOKUP(C1187,[1]!T_Resins[#Data],3,FALSE)/VLOOKUP(A1187,[1]!T_Printers[#Data],5,FALSE),1)&gt;_xlfn.XLOOKUP(B1187,[1]Printers!L:L,[1]Printers!O:O,1,0,),10)),"")</f>
        <v>4.0999999999999996</v>
      </c>
      <c r="H1187">
        <f>IFERROR(IF(ROUND(_xlfn.XLOOKUP([1]Parameters!B1187,[1]Printers!L:L,[1]Printers!Q:Q,,0)*G1187/10,0)*10&lt;_xlfn.XLOOKUP([1]Parameters!B1187,[1]Printers!L:L,[1]Printers!P:P,,0),ROUND(_xlfn.XLOOKUP([1]Parameters!B1187,[1]Printers!L:L,[1]Printers!Q:Q,,0)*G1187/10,0)*10,_xlfn.XLOOKUP([1]Parameters!B1187,[1]Printers!L:L,[1]Printers!P:P,,0)),"")</f>
        <v>40</v>
      </c>
      <c r="I1187" s="3" t="str" cm="1">
        <f t="array" ref="I1187">IFERROR(IF(ROW()-1&gt;COUNTA([1]!T_Printers[Printers])*COUNTA([1]!T_Resins[Resins]),"",_xlfn.IFS(ROUND(VLOOKUP(C1187,[1]!T_Resins[#Data],4,FALSE)/VLOOKUP(A1187,[1]!T_Printers[#Data],5,FALSE),1)&lt;=_xlfn.XLOOKUP(B1187,[1]Printers!L:L,[1]Printers!O:O,1,0,),ROUND(VLOOKUP(C1187,[1]!T_Resins[#Data],4,FALSE)/VLOOKUP(A1187,[1]!T_Printers[#Data],5,FALSE),1),ROUND(VLOOKUP(C1187,[1]!T_Resins[#Data],4,FALSE)/VLOOKUP(A1187,[1]!T_Printers[#Data],5,FALSE),1)&gt;_xlfn.XLOOKUP(B1187,[1]Printers!L:L,[1]Printers!O:O,1,0,),"")),"")</f>
        <v/>
      </c>
      <c r="J1187" t="str">
        <f>IFERROR(IF(ROUND(_xlfn.XLOOKUP([1]Parameters!B1187,[1]Printers!L:L,[1]Printers!Q:Q,,0)*I1187/10,0)*10&lt;_xlfn.XLOOKUP([1]Parameters!B1187,[1]Printers!L:L,[1]Printers!P:P,,0),ROUND(_xlfn.XLOOKUP([1]Parameters!B1187,[1]Printers!L:L,[1]Printers!Q:Q,,0)*I1187/10,0)*10,_xlfn.XLOOKUP([1]Parameters!B1187,[1]Printers!L:L,[1]Printers!P:P,,0)),"")</f>
        <v/>
      </c>
      <c r="K1187">
        <f>IF(SUM(E1187:J1187)&lt;&gt;0,VLOOKUP(A1187,[1]!T_Printers[#Data],10,FALSE)+VLOOKUP(C1187,[1]!T_Resins[#Data],10,FALSE),"")</f>
        <v>3</v>
      </c>
      <c r="L1187">
        <f>IF(SUM(E1187:J1187)&lt;&gt;0,VLOOKUP(A1187,[1]!T_Printers[#Data],11,FALSE),"")</f>
        <v>5</v>
      </c>
      <c r="M1187">
        <f>IF(SUM(E1187:J1187)&lt;&gt;0,VLOOKUP(C1187,[1]!T_Resins[#Data],8,FALSE),"")</f>
        <v>120</v>
      </c>
      <c r="N1187">
        <f>IF(_xlfn.XLOOKUP(B1187,[1]Printers!$L:$L,[1]Printers!$R:$R,0,0)&gt;0,[1]Parameters!M1187,IF(SUM(E1187:J1187)&lt;&gt;0,VLOOKUP(C1187,[1]!T_Resins[#Data],9,FALSE),""))</f>
        <v>120</v>
      </c>
      <c r="O1187" t="str">
        <f t="shared" si="18"/>
        <v>CrealityHalotOnePro</v>
      </c>
    </row>
    <row r="1188" spans="1:15" x14ac:dyDescent="0.25">
      <c r="A1188" t="str">
        <f t="array" ref="A1188">IF(ROW()-1&gt;COUNTA([1]!T_Printers[Printers])*COUNTA([1]!T_Resins[Resins]),"",INDEX([1]!T_Printers[Printers],INT((ROW()-2)/COUNTA([1]!T_Resins[Resins])+1)))</f>
        <v>Creality Halot One Pro</v>
      </c>
      <c r="B1188" t="str">
        <f>_xlfn.XLOOKUP(A1188,[1]!T_Printers[Printers],[1]!T_Printers[Icon link],,0)</f>
        <v>CrealityHalotOnePro</v>
      </c>
      <c r="C1188" t="str">
        <f t="array" ref="C1188">IF(ROW()-1&gt;COUNTA([1]!T_Printers[Printers])*COUNTA([1]!T_Resins[Resins]),"",INDEX([1]!T_Resins[Resins],MOD(ROW()-2,COUNTA([1]!T_Resins[Resins]))+1))</f>
        <v>Silicone-Compatiable Model Resin (J-Model)</v>
      </c>
      <c r="D1188">
        <f>IF(SUM(E1188:J1188)&lt;&gt;0,IF(ROW()-1&gt;COUNTA([1]!T_Printers[Printers])*COUNTA([1]!T_Resins[Resins]),"",2),"")</f>
        <v>2</v>
      </c>
      <c r="E1188" cm="1">
        <f t="array" ref="E1188">IFERROR(IF(ROW()-1&gt;COUNTA([1]!T_Printers[Printers])*COUNTA([1]!T_Resins[Resins]),"",_xlfn.IFS(ROUND(VLOOKUP(C1188,[1]!T_Resins[#Data],2,FALSE)/VLOOKUP(A1188,[1]!T_Printers[#Data],5,FALSE),1)&lt;=_xlfn.XLOOKUP(B1188,[1]Printers!L:L,[1]Printers!O:O,1,0,),ROUND(VLOOKUP(C1188,[1]!T_Resins[#Data],2,FALSE)/VLOOKUP(A1188,[1]!T_Printers[#Data],5,FALSE),1),ROUND(VLOOKUP(C1188,[1]!T_Resins[#Data],2,FALSE)/VLOOKUP(A1188,[1]!T_Printers[#Data],5,FALSE),1)&gt;_xlfn.XLOOKUP(B1188,[1]Printers!L:L,[1]Printers!O:O,1,0,),10)),"Используйте слой 100 мкм")</f>
        <v>3.2</v>
      </c>
      <c r="F1188">
        <f>IFERROR(IF(ROUND(_xlfn.XLOOKUP([1]Parameters!B1188,[1]Printers!L:L,[1]Printers!Q:Q,,0)*E1188/10,0)*10&lt;_xlfn.XLOOKUP([1]Parameters!B1188,[1]Printers!L:L,[1]Printers!P:P,,0),ROUND(_xlfn.XLOOKUP([1]Parameters!B1188,[1]Printers!L:L,[1]Printers!Q:Q,,0)*E1188/10,0)*10,_xlfn.XLOOKUP([1]Parameters!B1188,[1]Printers!L:L,[1]Printers!P:P,,0)),"")</f>
        <v>30</v>
      </c>
      <c r="G1188" cm="1">
        <f t="array" ref="G1188">IFERROR(IF(ROW()-1&gt;COUNTA([1]!T_Printers[Printers])*COUNTA([1]!T_Resins[Resins]),"",_xlfn.IFS(ROUND(VLOOKUP(C1188,[1]!T_Resins[#Data],3,FALSE)/VLOOKUP(A1188,[1]!T_Printers[#Data],5,FALSE),1)&lt;=_xlfn.XLOOKUP(B1188,[1]Printers!L:L,[1]Printers!O:O,1,0,),ROUND(VLOOKUP(C1188,[1]!T_Resins[#Data],3,FALSE)/VLOOKUP(A1188,[1]!T_Printers[#Data],5,FALSE),1),ROUND(VLOOKUP(C1188,[1]!T_Resins[#Data],3,FALSE)/VLOOKUP(A1188,[1]!T_Printers[#Data],5,FALSE),1)&gt;_xlfn.XLOOKUP(B1188,[1]Printers!L:L,[1]Printers!O:O,1,0,),10)),"")</f>
        <v>4.0999999999999996</v>
      </c>
      <c r="H1188">
        <f>IFERROR(IF(ROUND(_xlfn.XLOOKUP([1]Parameters!B1188,[1]Printers!L:L,[1]Printers!Q:Q,,0)*G1188/10,0)*10&lt;_xlfn.XLOOKUP([1]Parameters!B1188,[1]Printers!L:L,[1]Printers!P:P,,0),ROUND(_xlfn.XLOOKUP([1]Parameters!B1188,[1]Printers!L:L,[1]Printers!Q:Q,,0)*G1188/10,0)*10,_xlfn.XLOOKUP([1]Parameters!B1188,[1]Printers!L:L,[1]Printers!P:P,,0)),"")</f>
        <v>40</v>
      </c>
      <c r="I1188" s="3" t="str" cm="1">
        <f t="array" ref="I1188">IFERROR(IF(ROW()-1&gt;COUNTA([1]!T_Printers[Printers])*COUNTA([1]!T_Resins[Resins]),"",_xlfn.IFS(ROUND(VLOOKUP(C1188,[1]!T_Resins[#Data],4,FALSE)/VLOOKUP(A1188,[1]!T_Printers[#Data],5,FALSE),1)&lt;=_xlfn.XLOOKUP(B1188,[1]Printers!L:L,[1]Printers!O:O,1,0,),ROUND(VLOOKUP(C1188,[1]!T_Resins[#Data],4,FALSE)/VLOOKUP(A1188,[1]!T_Printers[#Data],5,FALSE),1),ROUND(VLOOKUP(C1188,[1]!T_Resins[#Data],4,FALSE)/VLOOKUP(A1188,[1]!T_Printers[#Data],5,FALSE),1)&gt;_xlfn.XLOOKUP(B1188,[1]Printers!L:L,[1]Printers!O:O,1,0,),"")),"")</f>
        <v/>
      </c>
      <c r="J1188" t="str">
        <f>IFERROR(IF(ROUND(_xlfn.XLOOKUP([1]Parameters!B1188,[1]Printers!L:L,[1]Printers!Q:Q,,0)*I1188/10,0)*10&lt;_xlfn.XLOOKUP([1]Parameters!B1188,[1]Printers!L:L,[1]Printers!P:P,,0),ROUND(_xlfn.XLOOKUP([1]Parameters!B1188,[1]Printers!L:L,[1]Printers!Q:Q,,0)*I1188/10,0)*10,_xlfn.XLOOKUP([1]Parameters!B1188,[1]Printers!L:L,[1]Printers!P:P,,0)),"")</f>
        <v/>
      </c>
      <c r="K1188">
        <f>IF(SUM(E1188:J1188)&lt;&gt;0,VLOOKUP(A1188,[1]!T_Printers[#Data],10,FALSE)+VLOOKUP(C1188,[1]!T_Resins[#Data],10,FALSE),"")</f>
        <v>3</v>
      </c>
      <c r="L1188">
        <f>IF(SUM(E1188:J1188)&lt;&gt;0,VLOOKUP(A1188,[1]!T_Printers[#Data],11,FALSE),"")</f>
        <v>5</v>
      </c>
      <c r="M1188">
        <f>IF(SUM(E1188:J1188)&lt;&gt;0,VLOOKUP(C1188,[1]!T_Resins[#Data],8,FALSE),"")</f>
        <v>60</v>
      </c>
      <c r="N1188">
        <f>IF(_xlfn.XLOOKUP(B1188,[1]Printers!$L:$L,[1]Printers!$R:$R,0,0)&gt;0,[1]Parameters!M1188,IF(SUM(E1188:J1188)&lt;&gt;0,VLOOKUP(C1188,[1]!T_Resins[#Data],9,FALSE),""))</f>
        <v>60</v>
      </c>
      <c r="O1188" t="str">
        <f t="shared" si="18"/>
        <v>CrealityHalotOnePro</v>
      </c>
    </row>
    <row r="1189" spans="1:15" x14ac:dyDescent="0.25">
      <c r="A1189" t="str">
        <f t="array" ref="A1189">IF(ROW()-1&gt;COUNTA([1]!T_Printers[Printers])*COUNTA([1]!T_Resins[Resins]),"",INDEX([1]!T_Printers[Printers],INT((ROW()-2)/COUNTA([1]!T_Resins[Resins])+1)))</f>
        <v>Creality Halot One Pro</v>
      </c>
      <c r="B1189" t="str">
        <f>_xlfn.XLOOKUP(A1189,[1]!T_Printers[Printers],[1]!T_Printers[Icon link],,0)</f>
        <v>CrealityHalotOnePro</v>
      </c>
      <c r="C1189" t="str">
        <f t="array" ref="C1189">IF(ROW()-1&gt;COUNTA([1]!T_Printers[Printers])*COUNTA([1]!T_Resins[Resins]),"",INDEX([1]!T_Resins[Resins],MOD(ROW()-2,COUNTA([1]!T_Resins[Resins]))+1))</f>
        <v>Silicone-Like Black</v>
      </c>
      <c r="D1189">
        <f>IF(SUM(E1189:J1189)&lt;&gt;0,IF(ROW()-1&gt;COUNTA([1]!T_Printers[Printers])*COUNTA([1]!T_Resins[Resins]),"",2),"")</f>
        <v>2</v>
      </c>
      <c r="E1189" cm="1">
        <f t="array" ref="E1189">IFERROR(IF(ROW()-1&gt;COUNTA([1]!T_Printers[Printers])*COUNTA([1]!T_Resins[Resins]),"",_xlfn.IFS(ROUND(VLOOKUP(C1189,[1]!T_Resins[#Data],2,FALSE)/VLOOKUP(A1189,[1]!T_Printers[#Data],5,FALSE),1)&lt;=_xlfn.XLOOKUP(B1189,[1]Printers!L:L,[1]Printers!O:O,1,0,),ROUND(VLOOKUP(C1189,[1]!T_Resins[#Data],2,FALSE)/VLOOKUP(A1189,[1]!T_Printers[#Data],5,FALSE),1),ROUND(VLOOKUP(C1189,[1]!T_Resins[#Data],2,FALSE)/VLOOKUP(A1189,[1]!T_Printers[#Data],5,FALSE),1)&gt;_xlfn.XLOOKUP(B1189,[1]Printers!L:L,[1]Printers!O:O,1,0,),10)),"Используйте слой 100 мкм")</f>
        <v>7.5</v>
      </c>
      <c r="F1189">
        <f>IFERROR(IF(ROUND(_xlfn.XLOOKUP([1]Parameters!B1189,[1]Printers!L:L,[1]Printers!Q:Q,,0)*E1189/10,0)*10&lt;_xlfn.XLOOKUP([1]Parameters!B1189,[1]Printers!L:L,[1]Printers!P:P,,0),ROUND(_xlfn.XLOOKUP([1]Parameters!B1189,[1]Printers!L:L,[1]Printers!Q:Q,,0)*E1189/10,0)*10,_xlfn.XLOOKUP([1]Parameters!B1189,[1]Printers!L:L,[1]Printers!P:P,,0)),"")</f>
        <v>70</v>
      </c>
      <c r="G1189" cm="1">
        <f t="array" ref="G1189">IFERROR(IF(ROW()-1&gt;COUNTA([1]!T_Printers[Printers])*COUNTA([1]!T_Resins[Resins]),"",_xlfn.IFS(ROUND(VLOOKUP(C1189,[1]!T_Resins[#Data],3,FALSE)/VLOOKUP(A1189,[1]!T_Printers[#Data],5,FALSE),1)&lt;=_xlfn.XLOOKUP(B1189,[1]Printers!L:L,[1]Printers!O:O,1,0,),ROUND(VLOOKUP(C1189,[1]!T_Resins[#Data],3,FALSE)/VLOOKUP(A1189,[1]!T_Printers[#Data],5,FALSE),1),ROUND(VLOOKUP(C1189,[1]!T_Resins[#Data],3,FALSE)/VLOOKUP(A1189,[1]!T_Printers[#Data],5,FALSE),1)&gt;_xlfn.XLOOKUP(B1189,[1]Printers!L:L,[1]Printers!O:O,1,0,),10)),"")</f>
        <v>9.8000000000000007</v>
      </c>
      <c r="H1189">
        <f>IFERROR(IF(ROUND(_xlfn.XLOOKUP([1]Parameters!B1189,[1]Printers!L:L,[1]Printers!Q:Q,,0)*G1189/10,0)*10&lt;_xlfn.XLOOKUP([1]Parameters!B1189,[1]Printers!L:L,[1]Printers!P:P,,0),ROUND(_xlfn.XLOOKUP([1]Parameters!B1189,[1]Printers!L:L,[1]Printers!Q:Q,,0)*G1189/10,0)*10,_xlfn.XLOOKUP([1]Parameters!B1189,[1]Printers!L:L,[1]Printers!P:P,,0)),"")</f>
        <v>70</v>
      </c>
      <c r="I1189" s="3" t="str" cm="1">
        <f t="array" ref="I1189">IFERROR(IF(ROW()-1&gt;COUNTA([1]!T_Printers[Printers])*COUNTA([1]!T_Resins[Resins]),"",_xlfn.IFS(ROUND(VLOOKUP(C1189,[1]!T_Resins[#Data],4,FALSE)/VLOOKUP(A1189,[1]!T_Printers[#Data],5,FALSE),1)&lt;=_xlfn.XLOOKUP(B1189,[1]Printers!L:L,[1]Printers!O:O,1,0,),ROUND(VLOOKUP(C1189,[1]!T_Resins[#Data],4,FALSE)/VLOOKUP(A1189,[1]!T_Printers[#Data],5,FALSE),1),ROUND(VLOOKUP(C1189,[1]!T_Resins[#Data],4,FALSE)/VLOOKUP(A1189,[1]!T_Printers[#Data],5,FALSE),1)&gt;_xlfn.XLOOKUP(B1189,[1]Printers!L:L,[1]Printers!O:O,1,0,),"")),"")</f>
        <v/>
      </c>
      <c r="J1189" t="str">
        <f>IFERROR(IF(ROUND(_xlfn.XLOOKUP([1]Parameters!B1189,[1]Printers!L:L,[1]Printers!Q:Q,,0)*I1189/10,0)*10&lt;_xlfn.XLOOKUP([1]Parameters!B1189,[1]Printers!L:L,[1]Printers!P:P,,0),ROUND(_xlfn.XLOOKUP([1]Parameters!B1189,[1]Printers!L:L,[1]Printers!Q:Q,,0)*I1189/10,0)*10,_xlfn.XLOOKUP([1]Parameters!B1189,[1]Printers!L:L,[1]Printers!P:P,,0)),"")</f>
        <v/>
      </c>
      <c r="K1189">
        <f>IF(SUM(E1189:J1189)&lt;&gt;0,VLOOKUP(A1189,[1]!T_Printers[#Data],10,FALSE)+VLOOKUP(C1189,[1]!T_Resins[#Data],10,FALSE),"")</f>
        <v>3</v>
      </c>
      <c r="L1189">
        <f>IF(SUM(E1189:J1189)&lt;&gt;0,VLOOKUP(A1189,[1]!T_Printers[#Data],11,FALSE),"")</f>
        <v>5</v>
      </c>
      <c r="M1189">
        <f>IF(SUM(E1189:J1189)&lt;&gt;0,VLOOKUP(C1189,[1]!T_Resins[#Data],8,FALSE),"")</f>
        <v>60</v>
      </c>
      <c r="N1189">
        <f>IF(_xlfn.XLOOKUP(B1189,[1]Printers!$L:$L,[1]Printers!$R:$R,0,0)&gt;0,[1]Parameters!M1189,IF(SUM(E1189:J1189)&lt;&gt;0,VLOOKUP(C1189,[1]!T_Resins[#Data],9,FALSE),""))</f>
        <v>60</v>
      </c>
      <c r="O1189" t="str">
        <f t="shared" si="18"/>
        <v>CrealityHalotOnePro</v>
      </c>
    </row>
    <row r="1190" spans="1:15" x14ac:dyDescent="0.25">
      <c r="A1190" t="str">
        <f t="array" ref="A1190">IF(ROW()-1&gt;COUNTA([1]!T_Printers[Printers])*COUNTA([1]!T_Resins[Resins]),"",INDEX([1]!T_Printers[Printers],INT((ROW()-2)/COUNTA([1]!T_Resins[Resins])+1)))</f>
        <v>Creality Halot Ray</v>
      </c>
      <c r="B1190" t="str">
        <f>_xlfn.XLOOKUP(A1190,[1]!T_Printers[Printers],[1]!T_Printers[Icon link],,0)</f>
        <v>CrealityHalotRay</v>
      </c>
      <c r="C1190" t="str">
        <f t="array" ref="C1190">IF(ROW()-1&gt;COUNTA([1]!T_Printers[Printers])*COUNTA([1]!T_Resins[Resins]),"",INDEX([1]!T_Resins[Resins],MOD(ROW()-2,COUNTA([1]!T_Resins[Resins]))+1))</f>
        <v>Basic Red</v>
      </c>
      <c r="D1190">
        <f>IF(SUM(E1190:J1190)&lt;&gt;0,IF(ROW()-1&gt;COUNTA([1]!T_Printers[Printers])*COUNTA([1]!T_Resins[Resins]),"",2),"")</f>
        <v>2</v>
      </c>
      <c r="E1190" cm="1">
        <f t="array" ref="E1190">IFERROR(IF(ROW()-1&gt;COUNTA([1]!T_Printers[Printers])*COUNTA([1]!T_Resins[Resins]),"",_xlfn.IFS(ROUND(VLOOKUP(C1190,[1]!T_Resins[#Data],2,FALSE)/VLOOKUP(A1190,[1]!T_Printers[#Data],5,FALSE),1)&lt;=_xlfn.XLOOKUP(B1190,[1]Printers!L:L,[1]Printers!O:O,1,0,),ROUND(VLOOKUP(C1190,[1]!T_Resins[#Data],2,FALSE)/VLOOKUP(A1190,[1]!T_Printers[#Data],5,FALSE),1),ROUND(VLOOKUP(C1190,[1]!T_Resins[#Data],2,FALSE)/VLOOKUP(A1190,[1]!T_Printers[#Data],5,FALSE),1)&gt;_xlfn.XLOOKUP(B1190,[1]Printers!L:L,[1]Printers!O:O,1,0,),10)),"Используйте слой 100 мкм")</f>
        <v>3.6</v>
      </c>
      <c r="F1190">
        <f>IFERROR(IF(ROUND(_xlfn.XLOOKUP([1]Parameters!B1190,[1]Printers!L:L,[1]Printers!Q:Q,,0)*E1190/10,0)*10&lt;_xlfn.XLOOKUP([1]Parameters!B1190,[1]Printers!L:L,[1]Printers!P:P,,0),ROUND(_xlfn.XLOOKUP([1]Parameters!B1190,[1]Printers!L:L,[1]Printers!Q:Q,,0)*E1190/10,0)*10,_xlfn.XLOOKUP([1]Parameters!B1190,[1]Printers!L:L,[1]Printers!P:P,,0)),"")</f>
        <v>30</v>
      </c>
      <c r="G1190" cm="1">
        <f t="array" ref="G1190">IFERROR(IF(ROW()-1&gt;COUNTA([1]!T_Printers[Printers])*COUNTA([1]!T_Resins[Resins]),"",_xlfn.IFS(ROUND(VLOOKUP(C1190,[1]!T_Resins[#Data],3,FALSE)/VLOOKUP(A1190,[1]!T_Printers[#Data],5,FALSE),1)&lt;=_xlfn.XLOOKUP(B1190,[1]Printers!L:L,[1]Printers!O:O,1,0,),ROUND(VLOOKUP(C1190,[1]!T_Resins[#Data],3,FALSE)/VLOOKUP(A1190,[1]!T_Printers[#Data],5,FALSE),1),ROUND(VLOOKUP(C1190,[1]!T_Resins[#Data],3,FALSE)/VLOOKUP(A1190,[1]!T_Printers[#Data],5,FALSE),1)&gt;_xlfn.XLOOKUP(B1190,[1]Printers!L:L,[1]Printers!O:O,1,0,),10)),"")</f>
        <v>4.5999999999999996</v>
      </c>
      <c r="H1190">
        <f>IFERROR(IF(ROUND(_xlfn.XLOOKUP([1]Parameters!B1190,[1]Printers!L:L,[1]Printers!Q:Q,,0)*G1190/10,0)*10&lt;_xlfn.XLOOKUP([1]Parameters!B1190,[1]Printers!L:L,[1]Printers!P:P,,0),ROUND(_xlfn.XLOOKUP([1]Parameters!B1190,[1]Printers!L:L,[1]Printers!Q:Q,,0)*G1190/10,0)*10,_xlfn.XLOOKUP([1]Parameters!B1190,[1]Printers!L:L,[1]Printers!P:P,,0)),"")</f>
        <v>40</v>
      </c>
      <c r="I1190" s="3" t="str" cm="1">
        <f t="array" ref="I1190">IFERROR(IF(ROW()-1&gt;COUNTA([1]!T_Printers[Printers])*COUNTA([1]!T_Resins[Resins]),"",_xlfn.IFS(ROUND(VLOOKUP(C1190,[1]!T_Resins[#Data],4,FALSE)/VLOOKUP(A1190,[1]!T_Printers[#Data],5,FALSE),1)&lt;=_xlfn.XLOOKUP(B1190,[1]Printers!L:L,[1]Printers!O:O,1,0,),ROUND(VLOOKUP(C1190,[1]!T_Resins[#Data],4,FALSE)/VLOOKUP(A1190,[1]!T_Printers[#Data],5,FALSE),1),ROUND(VLOOKUP(C1190,[1]!T_Resins[#Data],4,FALSE)/VLOOKUP(A1190,[1]!T_Printers[#Data],5,FALSE),1)&gt;_xlfn.XLOOKUP(B1190,[1]Printers!L:L,[1]Printers!O:O,1,0,),"")),"")</f>
        <v/>
      </c>
      <c r="J1190" t="str">
        <f>IFERROR(IF(ROUND(_xlfn.XLOOKUP([1]Parameters!B1190,[1]Printers!L:L,[1]Printers!Q:Q,,0)*I1190/10,0)*10&lt;_xlfn.XLOOKUP([1]Parameters!B1190,[1]Printers!L:L,[1]Printers!P:P,,0),ROUND(_xlfn.XLOOKUP([1]Parameters!B1190,[1]Printers!L:L,[1]Printers!Q:Q,,0)*I1190/10,0)*10,_xlfn.XLOOKUP([1]Parameters!B1190,[1]Printers!L:L,[1]Printers!P:P,,0)),"")</f>
        <v/>
      </c>
      <c r="K1190">
        <f>IF(SUM(E1190:J1190)&lt;&gt;0,VLOOKUP(A1190,[1]!T_Printers[#Data],10,FALSE)+VLOOKUP(C1190,[1]!T_Resins[#Data],10,FALSE),"")</f>
        <v>4</v>
      </c>
      <c r="L1190">
        <f>IF(SUM(E1190:J1190)&lt;&gt;0,VLOOKUP(A1190,[1]!T_Printers[#Data],11,FALSE),"")</f>
        <v>8</v>
      </c>
      <c r="M1190">
        <f>IF(SUM(E1190:J1190)&lt;&gt;0,VLOOKUP(C1190,[1]!T_Resins[#Data],8,FALSE),"")</f>
        <v>120</v>
      </c>
      <c r="N1190">
        <f>IF(_xlfn.XLOOKUP(B1190,[1]Printers!$L:$L,[1]Printers!$R:$R,0,0)&gt;0,[1]Parameters!M1190,IF(SUM(E1190:J1190)&lt;&gt;0,VLOOKUP(C1190,[1]!T_Resins[#Data],9,FALSE),""))</f>
        <v>120</v>
      </c>
      <c r="O1190" t="str">
        <f t="shared" si="18"/>
        <v>CrealityHalotRay</v>
      </c>
    </row>
    <row r="1191" spans="1:15" x14ac:dyDescent="0.25">
      <c r="A1191" t="str">
        <f t="array" ref="A1191">IF(ROW()-1&gt;COUNTA([1]!T_Printers[Printers])*COUNTA([1]!T_Resins[Resins]),"",INDEX([1]!T_Printers[Printers],INT((ROW()-2)/COUNTA([1]!T_Resins[Resins])+1)))</f>
        <v>Creality Halot Ray</v>
      </c>
      <c r="B1191" t="str">
        <f>_xlfn.XLOOKUP(A1191,[1]!T_Printers[Printers],[1]!T_Printers[Icon link],,0)</f>
        <v>CrealityHalotRay</v>
      </c>
      <c r="C1191" t="str">
        <f t="array" ref="C1191">IF(ROW()-1&gt;COUNTA([1]!T_Printers[Printers])*COUNTA([1]!T_Resins[Resins]),"",INDEX([1]!T_Resins[Resins],MOD(ROW()-2,COUNTA([1]!T_Resins[Resins]))+1))</f>
        <v>Demo Bone</v>
      </c>
      <c r="D1191">
        <f>IF(SUM(E1191:J1191)&lt;&gt;0,IF(ROW()-1&gt;COUNTA([1]!T_Printers[Printers])*COUNTA([1]!T_Resins[Resins]),"",2),"")</f>
        <v>2</v>
      </c>
      <c r="E1191" cm="1">
        <f t="array" ref="E1191">IFERROR(IF(ROW()-1&gt;COUNTA([1]!T_Printers[Printers])*COUNTA([1]!T_Resins[Resins]),"",_xlfn.IFS(ROUND(VLOOKUP(C1191,[1]!T_Resins[#Data],2,FALSE)/VLOOKUP(A1191,[1]!T_Printers[#Data],5,FALSE),1)&lt;=_xlfn.XLOOKUP(B1191,[1]Printers!L:L,[1]Printers!O:O,1,0,),ROUND(VLOOKUP(C1191,[1]!T_Resins[#Data],2,FALSE)/VLOOKUP(A1191,[1]!T_Printers[#Data],5,FALSE),1),ROUND(VLOOKUP(C1191,[1]!T_Resins[#Data],2,FALSE)/VLOOKUP(A1191,[1]!T_Printers[#Data],5,FALSE),1)&gt;_xlfn.XLOOKUP(B1191,[1]Printers!L:L,[1]Printers!O:O,1,0,),10)),"Используйте слой 100 мкм")</f>
        <v>3.5</v>
      </c>
      <c r="F1191">
        <f>IFERROR(IF(ROUND(_xlfn.XLOOKUP([1]Parameters!B1191,[1]Printers!L:L,[1]Printers!Q:Q,,0)*E1191/10,0)*10&lt;_xlfn.XLOOKUP([1]Parameters!B1191,[1]Printers!L:L,[1]Printers!P:P,,0),ROUND(_xlfn.XLOOKUP([1]Parameters!B1191,[1]Printers!L:L,[1]Printers!Q:Q,,0)*E1191/10,0)*10,_xlfn.XLOOKUP([1]Parameters!B1191,[1]Printers!L:L,[1]Printers!P:P,,0)),"")</f>
        <v>30</v>
      </c>
      <c r="G1191" cm="1">
        <f t="array" ref="G1191">IFERROR(IF(ROW()-1&gt;COUNTA([1]!T_Printers[Printers])*COUNTA([1]!T_Resins[Resins]),"",_xlfn.IFS(ROUND(VLOOKUP(C1191,[1]!T_Resins[#Data],3,FALSE)/VLOOKUP(A1191,[1]!T_Printers[#Data],5,FALSE),1)&lt;=_xlfn.XLOOKUP(B1191,[1]Printers!L:L,[1]Printers!O:O,1,0,),ROUND(VLOOKUP(C1191,[1]!T_Resins[#Data],3,FALSE)/VLOOKUP(A1191,[1]!T_Printers[#Data],5,FALSE),1),ROUND(VLOOKUP(C1191,[1]!T_Resins[#Data],3,FALSE)/VLOOKUP(A1191,[1]!T_Printers[#Data],5,FALSE),1)&gt;_xlfn.XLOOKUP(B1191,[1]Printers!L:L,[1]Printers!O:O,1,0,),10)),"")</f>
        <v>4.5999999999999996</v>
      </c>
      <c r="H1191">
        <f>IFERROR(IF(ROUND(_xlfn.XLOOKUP([1]Parameters!B1191,[1]Printers!L:L,[1]Printers!Q:Q,,0)*G1191/10,0)*10&lt;_xlfn.XLOOKUP([1]Parameters!B1191,[1]Printers!L:L,[1]Printers!P:P,,0),ROUND(_xlfn.XLOOKUP([1]Parameters!B1191,[1]Printers!L:L,[1]Printers!Q:Q,,0)*G1191/10,0)*10,_xlfn.XLOOKUP([1]Parameters!B1191,[1]Printers!L:L,[1]Printers!P:P,,0)),"")</f>
        <v>40</v>
      </c>
      <c r="I1191" s="3" t="str" cm="1">
        <f t="array" ref="I1191">IFERROR(IF(ROW()-1&gt;COUNTA([1]!T_Printers[Printers])*COUNTA([1]!T_Resins[Resins]),"",_xlfn.IFS(ROUND(VLOOKUP(C1191,[1]!T_Resins[#Data],4,FALSE)/VLOOKUP(A1191,[1]!T_Printers[#Data],5,FALSE),1)&lt;=_xlfn.XLOOKUP(B1191,[1]Printers!L:L,[1]Printers!O:O,1,0,),ROUND(VLOOKUP(C1191,[1]!T_Resins[#Data],4,FALSE)/VLOOKUP(A1191,[1]!T_Printers[#Data],5,FALSE),1),ROUND(VLOOKUP(C1191,[1]!T_Resins[#Data],4,FALSE)/VLOOKUP(A1191,[1]!T_Printers[#Data],5,FALSE),1)&gt;_xlfn.XLOOKUP(B1191,[1]Printers!L:L,[1]Printers!O:O,1,0,),"")),"")</f>
        <v/>
      </c>
      <c r="J1191" t="str">
        <f>IFERROR(IF(ROUND(_xlfn.XLOOKUP([1]Parameters!B1191,[1]Printers!L:L,[1]Printers!Q:Q,,0)*I1191/10,0)*10&lt;_xlfn.XLOOKUP([1]Parameters!B1191,[1]Printers!L:L,[1]Printers!P:P,,0),ROUND(_xlfn.XLOOKUP([1]Parameters!B1191,[1]Printers!L:L,[1]Printers!Q:Q,,0)*I1191/10,0)*10,_xlfn.XLOOKUP([1]Parameters!B1191,[1]Printers!L:L,[1]Printers!P:P,,0)),"")</f>
        <v/>
      </c>
      <c r="K1191">
        <f>IF(SUM(E1191:J1191)&lt;&gt;0,VLOOKUP(A1191,[1]!T_Printers[#Data],10,FALSE)+VLOOKUP(C1191,[1]!T_Resins[#Data],10,FALSE),"")</f>
        <v>5</v>
      </c>
      <c r="L1191">
        <f>IF(SUM(E1191:J1191)&lt;&gt;0,VLOOKUP(A1191,[1]!T_Printers[#Data],11,FALSE),"")</f>
        <v>8</v>
      </c>
      <c r="M1191">
        <f>IF(SUM(E1191:J1191)&lt;&gt;0,VLOOKUP(C1191,[1]!T_Resins[#Data],8,FALSE),"")</f>
        <v>120</v>
      </c>
      <c r="N1191">
        <f>IF(_xlfn.XLOOKUP(B1191,[1]Printers!$L:$L,[1]Printers!$R:$R,0,0)&gt;0,[1]Parameters!M1191,IF(SUM(E1191:J1191)&lt;&gt;0,VLOOKUP(C1191,[1]!T_Resins[#Data],9,FALSE),""))</f>
        <v>120</v>
      </c>
      <c r="O1191" t="str">
        <f t="shared" si="18"/>
        <v>CrealityHalotRay</v>
      </c>
    </row>
    <row r="1192" spans="1:15" x14ac:dyDescent="0.25">
      <c r="A1192" t="str">
        <f t="array" ref="A1192">IF(ROW()-1&gt;COUNTA([1]!T_Printers[Printers])*COUNTA([1]!T_Resins[Resins]),"",INDEX([1]!T_Printers[Printers],INT((ROW()-2)/COUNTA([1]!T_Resins[Resins])+1)))</f>
        <v>Creality Halot Ray</v>
      </c>
      <c r="B1192" t="str">
        <f>_xlfn.XLOOKUP(A1192,[1]!T_Printers[Printers],[1]!T_Printers[Icon link],,0)</f>
        <v>CrealityHalotRay</v>
      </c>
      <c r="C1192" t="str">
        <f t="array" ref="C1192">IF(ROW()-1&gt;COUNTA([1]!T_Printers[Printers])*COUNTA([1]!T_Resins[Resins]),"",INDEX([1]!T_Resins[Resins],MOD(ROW()-2,COUNTA([1]!T_Resins[Resins]))+1))</f>
        <v xml:space="preserve">Dental Bleach (Обновленная версия) </v>
      </c>
      <c r="D1192">
        <f>IF(SUM(E1192:J1192)&lt;&gt;0,IF(ROW()-1&gt;COUNTA([1]!T_Printers[Printers])*COUNTA([1]!T_Resins[Resins]),"",2),"")</f>
        <v>2</v>
      </c>
      <c r="E1192" cm="1">
        <f t="array" ref="E1192">IFERROR(IF(ROW()-1&gt;COUNTA([1]!T_Printers[Printers])*COUNTA([1]!T_Resins[Resins]),"",_xlfn.IFS(ROUND(VLOOKUP(C1192,[1]!T_Resins[#Data],2,FALSE)/VLOOKUP(A1192,[1]!T_Printers[#Data],5,FALSE),1)&lt;=_xlfn.XLOOKUP(B1192,[1]Printers!L:L,[1]Printers!O:O,1,0,),ROUND(VLOOKUP(C1192,[1]!T_Resins[#Data],2,FALSE)/VLOOKUP(A1192,[1]!T_Printers[#Data],5,FALSE),1),ROUND(VLOOKUP(C1192,[1]!T_Resins[#Data],2,FALSE)/VLOOKUP(A1192,[1]!T_Printers[#Data],5,FALSE),1)&gt;_xlfn.XLOOKUP(B1192,[1]Printers!L:L,[1]Printers!O:O,1,0,),10)),"Используйте слой 100 мкм")</f>
        <v>8</v>
      </c>
      <c r="F1192">
        <f>IFERROR(IF(ROUND(_xlfn.XLOOKUP([1]Parameters!B1192,[1]Printers!L:L,[1]Printers!Q:Q,,0)*E1192/10,0)*10&lt;_xlfn.XLOOKUP([1]Parameters!B1192,[1]Printers!L:L,[1]Printers!P:P,,0),ROUND(_xlfn.XLOOKUP([1]Parameters!B1192,[1]Printers!L:L,[1]Printers!Q:Q,,0)*E1192/10,0)*10,_xlfn.XLOOKUP([1]Parameters!B1192,[1]Printers!L:L,[1]Printers!P:P,,0)),"")</f>
        <v>70</v>
      </c>
      <c r="G1192" cm="1">
        <f t="array" ref="G1192">IFERROR(IF(ROW()-1&gt;COUNTA([1]!T_Printers[Printers])*COUNTA([1]!T_Resins[Resins]),"",_xlfn.IFS(ROUND(VLOOKUP(C1192,[1]!T_Resins[#Data],3,FALSE)/VLOOKUP(A1192,[1]!T_Printers[#Data],5,FALSE),1)&lt;=_xlfn.XLOOKUP(B1192,[1]Printers!L:L,[1]Printers!O:O,1,0,),ROUND(VLOOKUP(C1192,[1]!T_Resins[#Data],3,FALSE)/VLOOKUP(A1192,[1]!T_Printers[#Data],5,FALSE),1),ROUND(VLOOKUP(C1192,[1]!T_Resins[#Data],3,FALSE)/VLOOKUP(A1192,[1]!T_Printers[#Data],5,FALSE),1)&gt;_xlfn.XLOOKUP(B1192,[1]Printers!L:L,[1]Printers!O:O,1,0,),10)),"")</f>
        <v>10</v>
      </c>
      <c r="H1192">
        <f>IFERROR(IF(ROUND(_xlfn.XLOOKUP([1]Parameters!B1192,[1]Printers!L:L,[1]Printers!Q:Q,,0)*G1192/10,0)*10&lt;_xlfn.XLOOKUP([1]Parameters!B1192,[1]Printers!L:L,[1]Printers!P:P,,0),ROUND(_xlfn.XLOOKUP([1]Parameters!B1192,[1]Printers!L:L,[1]Printers!Q:Q,,0)*G1192/10,0)*10,_xlfn.XLOOKUP([1]Parameters!B1192,[1]Printers!L:L,[1]Printers!P:P,,0)),"")</f>
        <v>70</v>
      </c>
      <c r="I1192" s="3" t="str" cm="1">
        <f t="array" ref="I1192">IFERROR(IF(ROW()-1&gt;COUNTA([1]!T_Printers[Printers])*COUNTA([1]!T_Resins[Resins]),"",_xlfn.IFS(ROUND(VLOOKUP(C1192,[1]!T_Resins[#Data],4,FALSE)/VLOOKUP(A1192,[1]!T_Printers[#Data],5,FALSE),1)&lt;=_xlfn.XLOOKUP(B1192,[1]Printers!L:L,[1]Printers!O:O,1,0,),ROUND(VLOOKUP(C1192,[1]!T_Resins[#Data],4,FALSE)/VLOOKUP(A1192,[1]!T_Printers[#Data],5,FALSE),1),ROUND(VLOOKUP(C1192,[1]!T_Resins[#Data],4,FALSE)/VLOOKUP(A1192,[1]!T_Printers[#Data],5,FALSE),1)&gt;_xlfn.XLOOKUP(B1192,[1]Printers!L:L,[1]Printers!O:O,1,0,),"")),"")</f>
        <v/>
      </c>
      <c r="J1192" t="str">
        <f>IFERROR(IF(ROUND(_xlfn.XLOOKUP([1]Parameters!B1192,[1]Printers!L:L,[1]Printers!Q:Q,,0)*I1192/10,0)*10&lt;_xlfn.XLOOKUP([1]Parameters!B1192,[1]Printers!L:L,[1]Printers!P:P,,0),ROUND(_xlfn.XLOOKUP([1]Parameters!B1192,[1]Printers!L:L,[1]Printers!Q:Q,,0)*I1192/10,0)*10,_xlfn.XLOOKUP([1]Parameters!B1192,[1]Printers!L:L,[1]Printers!P:P,,0)),"")</f>
        <v/>
      </c>
      <c r="K1192">
        <f>IF(SUM(E1192:J1192)&lt;&gt;0,VLOOKUP(A1192,[1]!T_Printers[#Data],10,FALSE)+VLOOKUP(C1192,[1]!T_Resins[#Data],10,FALSE),"")</f>
        <v>5</v>
      </c>
      <c r="L1192">
        <f>IF(SUM(E1192:J1192)&lt;&gt;0,VLOOKUP(A1192,[1]!T_Printers[#Data],11,FALSE),"")</f>
        <v>8</v>
      </c>
      <c r="M1192">
        <f>IF(SUM(E1192:J1192)&lt;&gt;0,VLOOKUP(C1192,[1]!T_Resins[#Data],8,FALSE),"")</f>
        <v>120</v>
      </c>
      <c r="N1192">
        <f>IF(_xlfn.XLOOKUP(B1192,[1]Printers!$L:$L,[1]Printers!$R:$R,0,0)&gt;0,[1]Parameters!M1192,IF(SUM(E1192:J1192)&lt;&gt;0,VLOOKUP(C1192,[1]!T_Resins[#Data],9,FALSE),""))</f>
        <v>120</v>
      </c>
      <c r="O1192" t="str">
        <f t="shared" si="18"/>
        <v>CrealityHalotRay</v>
      </c>
    </row>
    <row r="1193" spans="1:15" x14ac:dyDescent="0.25">
      <c r="A1193" t="str">
        <f t="array" ref="A1193">IF(ROW()-1&gt;COUNTA([1]!T_Printers[Printers])*COUNTA([1]!T_Resins[Resins]),"",INDEX([1]!T_Printers[Printers],INT((ROW()-2)/COUNTA([1]!T_Resins[Resins])+1)))</f>
        <v>Creality Halot Ray</v>
      </c>
      <c r="B1193" t="str">
        <f>_xlfn.XLOOKUP(A1193,[1]!T_Printers[Printers],[1]!T_Printers[Icon link],,0)</f>
        <v>CrealityHalotRay</v>
      </c>
      <c r="C1193" t="str">
        <f t="array" ref="C1193">IF(ROW()-1&gt;COUNTA([1]!T_Printers[Printers])*COUNTA([1]!T_Resins[Resins]),"",INDEX([1]!T_Resins[Resins],MOD(ROW()-2,COUNTA([1]!T_Resins[Resins]))+1))</f>
        <v>Dental Bleach Pro</v>
      </c>
      <c r="D1193">
        <f>IF(SUM(E1193:J1193)&lt;&gt;0,IF(ROW()-1&gt;COUNTA([1]!T_Printers[Printers])*COUNTA([1]!T_Resins[Resins]),"",2),"")</f>
        <v>2</v>
      </c>
      <c r="E1193" cm="1">
        <f t="array" ref="E1193">IFERROR(IF(ROW()-1&gt;COUNTA([1]!T_Printers[Printers])*COUNTA([1]!T_Resins[Resins]),"",_xlfn.IFS(ROUND(VLOOKUP(C1193,[1]!T_Resins[#Data],2,FALSE)/VLOOKUP(A1193,[1]!T_Printers[#Data],5,FALSE),1)&lt;=_xlfn.XLOOKUP(B1193,[1]Printers!L:L,[1]Printers!O:O,1,0,),ROUND(VLOOKUP(C1193,[1]!T_Resins[#Data],2,FALSE)/VLOOKUP(A1193,[1]!T_Printers[#Data],5,FALSE),1),ROUND(VLOOKUP(C1193,[1]!T_Resins[#Data],2,FALSE)/VLOOKUP(A1193,[1]!T_Printers[#Data],5,FALSE),1)&gt;_xlfn.XLOOKUP(B1193,[1]Printers!L:L,[1]Printers!O:O,1,0,),10)),"Используйте слой 100 мкм")</f>
        <v>5.9</v>
      </c>
      <c r="F1193">
        <f>IFERROR(IF(ROUND(_xlfn.XLOOKUP([1]Parameters!B1193,[1]Printers!L:L,[1]Printers!Q:Q,,0)*E1193/10,0)*10&lt;_xlfn.XLOOKUP([1]Parameters!B1193,[1]Printers!L:L,[1]Printers!P:P,,0),ROUND(_xlfn.XLOOKUP([1]Parameters!B1193,[1]Printers!L:L,[1]Printers!Q:Q,,0)*E1193/10,0)*10,_xlfn.XLOOKUP([1]Parameters!B1193,[1]Printers!L:L,[1]Printers!P:P,,0)),"")</f>
        <v>50</v>
      </c>
      <c r="G1193" cm="1">
        <f t="array" ref="G1193">IFERROR(IF(ROW()-1&gt;COUNTA([1]!T_Printers[Printers])*COUNTA([1]!T_Resins[Resins]),"",_xlfn.IFS(ROUND(VLOOKUP(C1193,[1]!T_Resins[#Data],3,FALSE)/VLOOKUP(A1193,[1]!T_Printers[#Data],5,FALSE),1)&lt;=_xlfn.XLOOKUP(B1193,[1]Printers!L:L,[1]Printers!O:O,1,0,),ROUND(VLOOKUP(C1193,[1]!T_Resins[#Data],3,FALSE)/VLOOKUP(A1193,[1]!T_Printers[#Data],5,FALSE),1),ROUND(VLOOKUP(C1193,[1]!T_Resins[#Data],3,FALSE)/VLOOKUP(A1193,[1]!T_Printers[#Data],5,FALSE),1)&gt;_xlfn.XLOOKUP(B1193,[1]Printers!L:L,[1]Printers!O:O,1,0,),10)),"")</f>
        <v>7.7</v>
      </c>
      <c r="H1193">
        <f>IFERROR(IF(ROUND(_xlfn.XLOOKUP([1]Parameters!B1193,[1]Printers!L:L,[1]Printers!Q:Q,,0)*G1193/10,0)*10&lt;_xlfn.XLOOKUP([1]Parameters!B1193,[1]Printers!L:L,[1]Printers!P:P,,0),ROUND(_xlfn.XLOOKUP([1]Parameters!B1193,[1]Printers!L:L,[1]Printers!Q:Q,,0)*G1193/10,0)*10,_xlfn.XLOOKUP([1]Parameters!B1193,[1]Printers!L:L,[1]Printers!P:P,,0)),"")</f>
        <v>70</v>
      </c>
      <c r="I1193" s="3" t="str" cm="1">
        <f t="array" ref="I1193">IFERROR(IF(ROW()-1&gt;COUNTA([1]!T_Printers[Printers])*COUNTA([1]!T_Resins[Resins]),"",_xlfn.IFS(ROUND(VLOOKUP(C1193,[1]!T_Resins[#Data],4,FALSE)/VLOOKUP(A1193,[1]!T_Printers[#Data],5,FALSE),1)&lt;=_xlfn.XLOOKUP(B1193,[1]Printers!L:L,[1]Printers!O:O,1,0,),ROUND(VLOOKUP(C1193,[1]!T_Resins[#Data],4,FALSE)/VLOOKUP(A1193,[1]!T_Printers[#Data],5,FALSE),1),ROUND(VLOOKUP(C1193,[1]!T_Resins[#Data],4,FALSE)/VLOOKUP(A1193,[1]!T_Printers[#Data],5,FALSE),1)&gt;_xlfn.XLOOKUP(B1193,[1]Printers!L:L,[1]Printers!O:O,1,0,),"")),"")</f>
        <v/>
      </c>
      <c r="J1193" t="str">
        <f>IFERROR(IF(ROUND(_xlfn.XLOOKUP([1]Parameters!B1193,[1]Printers!L:L,[1]Printers!Q:Q,,0)*I1193/10,0)*10&lt;_xlfn.XLOOKUP([1]Parameters!B1193,[1]Printers!L:L,[1]Printers!P:P,,0),ROUND(_xlfn.XLOOKUP([1]Parameters!B1193,[1]Printers!L:L,[1]Printers!Q:Q,,0)*I1193/10,0)*10,_xlfn.XLOOKUP([1]Parameters!B1193,[1]Printers!L:L,[1]Printers!P:P,,0)),"")</f>
        <v/>
      </c>
      <c r="K1193">
        <f>IF(SUM(E1193:J1193)&lt;&gt;0,VLOOKUP(A1193,[1]!T_Printers[#Data],10,FALSE)+VLOOKUP(C1193,[1]!T_Resins[#Data],10,FALSE),"")</f>
        <v>4</v>
      </c>
      <c r="L1193">
        <f>IF(SUM(E1193:J1193)&lt;&gt;0,VLOOKUP(A1193,[1]!T_Printers[#Data],11,FALSE),"")</f>
        <v>8</v>
      </c>
      <c r="M1193">
        <f>IF(SUM(E1193:J1193)&lt;&gt;0,VLOOKUP(C1193,[1]!T_Resins[#Data],8,FALSE),"")</f>
        <v>120</v>
      </c>
      <c r="N1193">
        <f>IF(_xlfn.XLOOKUP(B1193,[1]Printers!$L:$L,[1]Printers!$R:$R,0,0)&gt;0,[1]Parameters!M1193,IF(SUM(E1193:J1193)&lt;&gt;0,VLOOKUP(C1193,[1]!T_Resins[#Data],9,FALSE),""))</f>
        <v>120</v>
      </c>
      <c r="O1193" t="str">
        <f t="shared" si="18"/>
        <v>CrealityHalotRay</v>
      </c>
    </row>
    <row r="1194" spans="1:15" x14ac:dyDescent="0.25">
      <c r="A1194" t="str">
        <f t="array" ref="A1194">IF(ROW()-1&gt;COUNTA([1]!T_Printers[Printers])*COUNTA([1]!T_Resins[Resins]),"",INDEX([1]!T_Printers[Printers],INT((ROW()-2)/COUNTA([1]!T_Resins[Resins])+1)))</f>
        <v>Creality Halot Ray</v>
      </c>
      <c r="B1194" t="str">
        <f>_xlfn.XLOOKUP(A1194,[1]!T_Printers[Printers],[1]!T_Printers[Icon link],,0)</f>
        <v>CrealityHalotRay</v>
      </c>
      <c r="C1194" t="str">
        <f t="array" ref="C1194">IF(ROW()-1&gt;COUNTA([1]!T_Printers[Printers])*COUNTA([1]!T_Resins[Resins]),"",INDEX([1]!T_Resins[Resins],MOD(ROW()-2,COUNTA([1]!T_Resins[Resins]))+1))</f>
        <v>Dental Cast Cherry Pro</v>
      </c>
      <c r="D1194">
        <f>IF(SUM(E1194:J1194)&lt;&gt;0,IF(ROW()-1&gt;COUNTA([1]!T_Printers[Printers])*COUNTA([1]!T_Resins[Resins]),"",2),"")</f>
        <v>2</v>
      </c>
      <c r="E1194" cm="1">
        <f t="array" ref="E1194">IFERROR(IF(ROW()-1&gt;COUNTA([1]!T_Printers[Printers])*COUNTA([1]!T_Resins[Resins]),"",_xlfn.IFS(ROUND(VLOOKUP(C1194,[1]!T_Resins[#Data],2,FALSE)/VLOOKUP(A1194,[1]!T_Printers[#Data],5,FALSE),1)&lt;=_xlfn.XLOOKUP(B1194,[1]Printers!L:L,[1]Printers!O:O,1,0,),ROUND(VLOOKUP(C1194,[1]!T_Resins[#Data],2,FALSE)/VLOOKUP(A1194,[1]!T_Printers[#Data],5,FALSE),1),ROUND(VLOOKUP(C1194,[1]!T_Resins[#Data],2,FALSE)/VLOOKUP(A1194,[1]!T_Printers[#Data],5,FALSE),1)&gt;_xlfn.XLOOKUP(B1194,[1]Printers!L:L,[1]Printers!O:O,1,0,),10)),"Используйте слой 100 мкм")</f>
        <v>8.1999999999999993</v>
      </c>
      <c r="F1194">
        <f>IFERROR(IF(ROUND(_xlfn.XLOOKUP([1]Parameters!B1194,[1]Printers!L:L,[1]Printers!Q:Q,,0)*E1194/10,0)*10&lt;_xlfn.XLOOKUP([1]Parameters!B1194,[1]Printers!L:L,[1]Printers!P:P,,0),ROUND(_xlfn.XLOOKUP([1]Parameters!B1194,[1]Printers!L:L,[1]Printers!Q:Q,,0)*E1194/10,0)*10,_xlfn.XLOOKUP([1]Parameters!B1194,[1]Printers!L:L,[1]Printers!P:P,,0)),"")</f>
        <v>70</v>
      </c>
      <c r="G1194" t="str" cm="1">
        <f t="array" ref="G1194">IFERROR(IF(ROW()-1&gt;COUNTA([1]!T_Printers[Printers])*COUNTA([1]!T_Resins[Resins]),"",_xlfn.IFS(ROUND(VLOOKUP(C1194,[1]!T_Resins[#Data],3,FALSE)/VLOOKUP(A1194,[1]!T_Printers[#Data],5,FALSE),1)&lt;=_xlfn.XLOOKUP(B1194,[1]Printers!L:L,[1]Printers!O:O,1,0,),ROUND(VLOOKUP(C1194,[1]!T_Resins[#Data],3,FALSE)/VLOOKUP(A1194,[1]!T_Printers[#Data],5,FALSE),1),ROUND(VLOOKUP(C1194,[1]!T_Resins[#Data],3,FALSE)/VLOOKUP(A1194,[1]!T_Printers[#Data],5,FALSE),1)&gt;_xlfn.XLOOKUP(B1194,[1]Printers!L:L,[1]Printers!O:O,1,0,),10)),"")</f>
        <v/>
      </c>
      <c r="H1194" t="str">
        <f>IFERROR(IF(ROUND(_xlfn.XLOOKUP([1]Parameters!B1194,[1]Printers!L:L,[1]Printers!Q:Q,,0)*G1194/10,0)*10&lt;_xlfn.XLOOKUP([1]Parameters!B1194,[1]Printers!L:L,[1]Printers!P:P,,0),ROUND(_xlfn.XLOOKUP([1]Parameters!B1194,[1]Printers!L:L,[1]Printers!Q:Q,,0)*G1194/10,0)*10,_xlfn.XLOOKUP([1]Parameters!B1194,[1]Printers!L:L,[1]Printers!P:P,,0)),"")</f>
        <v/>
      </c>
      <c r="I1194" s="3" t="str" cm="1">
        <f t="array" ref="I1194">IFERROR(IF(ROW()-1&gt;COUNTA([1]!T_Printers[Printers])*COUNTA([1]!T_Resins[Resins]),"",_xlfn.IFS(ROUND(VLOOKUP(C1194,[1]!T_Resins[#Data],4,FALSE)/VLOOKUP(A1194,[1]!T_Printers[#Data],5,FALSE),1)&lt;=_xlfn.XLOOKUP(B1194,[1]Printers!L:L,[1]Printers!O:O,1,0,),ROUND(VLOOKUP(C1194,[1]!T_Resins[#Data],4,FALSE)/VLOOKUP(A1194,[1]!T_Printers[#Data],5,FALSE),1),ROUND(VLOOKUP(C1194,[1]!T_Resins[#Data],4,FALSE)/VLOOKUP(A1194,[1]!T_Printers[#Data],5,FALSE),1)&gt;_xlfn.XLOOKUP(B1194,[1]Printers!L:L,[1]Printers!O:O,1,0,),"")),"")</f>
        <v/>
      </c>
      <c r="J1194" t="str">
        <f>IFERROR(IF(ROUND(_xlfn.XLOOKUP([1]Parameters!B1194,[1]Printers!L:L,[1]Printers!Q:Q,,0)*I1194/10,0)*10&lt;_xlfn.XLOOKUP([1]Parameters!B1194,[1]Printers!L:L,[1]Printers!P:P,,0),ROUND(_xlfn.XLOOKUP([1]Parameters!B1194,[1]Printers!L:L,[1]Printers!Q:Q,,0)*I1194/10,0)*10,_xlfn.XLOOKUP([1]Parameters!B1194,[1]Printers!L:L,[1]Printers!P:P,,0)),"")</f>
        <v/>
      </c>
      <c r="K1194">
        <f>IF(SUM(E1194:J1194)&lt;&gt;0,VLOOKUP(A1194,[1]!T_Printers[#Data],10,FALSE)+VLOOKUP(C1194,[1]!T_Resins[#Data],10,FALSE),"")</f>
        <v>4</v>
      </c>
      <c r="L1194">
        <f>IF(SUM(E1194:J1194)&lt;&gt;0,VLOOKUP(A1194,[1]!T_Printers[#Data],11,FALSE),"")</f>
        <v>8</v>
      </c>
      <c r="M1194">
        <f>IF(SUM(E1194:J1194)&lt;&gt;0,VLOOKUP(C1194,[1]!T_Resins[#Data],8,FALSE),"")</f>
        <v>60</v>
      </c>
      <c r="N1194">
        <f>IF(_xlfn.XLOOKUP(B1194,[1]Printers!$L:$L,[1]Printers!$R:$R,0,0)&gt;0,[1]Parameters!M1194,IF(SUM(E1194:J1194)&lt;&gt;0,VLOOKUP(C1194,[1]!T_Resins[#Data],9,FALSE),""))</f>
        <v>60</v>
      </c>
      <c r="O1194" t="str">
        <f t="shared" si="18"/>
        <v>CrealityHalotRay</v>
      </c>
    </row>
    <row r="1195" spans="1:15" x14ac:dyDescent="0.25">
      <c r="A1195" t="str">
        <f t="array" ref="A1195">IF(ROW()-1&gt;COUNTA([1]!T_Printers[Printers])*COUNTA([1]!T_Resins[Resins]),"",INDEX([1]!T_Printers[Printers],INT((ROW()-2)/COUNTA([1]!T_Resins[Resins])+1)))</f>
        <v>Creality Halot Ray</v>
      </c>
      <c r="B1195" t="str">
        <f>_xlfn.XLOOKUP(A1195,[1]!T_Printers[Printers],[1]!T_Printers[Icon link],,0)</f>
        <v>CrealityHalotRay</v>
      </c>
      <c r="C1195" t="str">
        <f t="array" ref="C1195">IF(ROW()-1&gt;COUNTA([1]!T_Printers[Printers])*COUNTA([1]!T_Resins[Resins]),"",INDEX([1]!T_Resins[Resins],MOD(ROW()-2,COUNTA([1]!T_Resins[Resins]))+1))</f>
        <v>Dental Cast Cherry</v>
      </c>
      <c r="D1195">
        <f>IF(SUM(E1195:J1195)&lt;&gt;0,IF(ROW()-1&gt;COUNTA([1]!T_Printers[Printers])*COUNTA([1]!T_Resins[Resins]),"",2),"")</f>
        <v>2</v>
      </c>
      <c r="E1195" cm="1">
        <f t="array" ref="E1195">IFERROR(IF(ROW()-1&gt;COUNTA([1]!T_Printers[Printers])*COUNTA([1]!T_Resins[Resins]),"",_xlfn.IFS(ROUND(VLOOKUP(C1195,[1]!T_Resins[#Data],2,FALSE)/VLOOKUP(A1195,[1]!T_Printers[#Data],5,FALSE),1)&lt;=_xlfn.XLOOKUP(B1195,[1]Printers!L:L,[1]Printers!O:O,1,0,),ROUND(VLOOKUP(C1195,[1]!T_Resins[#Data],2,FALSE)/VLOOKUP(A1195,[1]!T_Printers[#Data],5,FALSE),1),ROUND(VLOOKUP(C1195,[1]!T_Resins[#Data],2,FALSE)/VLOOKUP(A1195,[1]!T_Printers[#Data],5,FALSE),1)&gt;_xlfn.XLOOKUP(B1195,[1]Printers!L:L,[1]Printers!O:O,1,0,),10)),"Используйте слой 100 мкм")</f>
        <v>7.1</v>
      </c>
      <c r="F1195">
        <f>IFERROR(IF(ROUND(_xlfn.XLOOKUP([1]Parameters!B1195,[1]Printers!L:L,[1]Printers!Q:Q,,0)*E1195/10,0)*10&lt;_xlfn.XLOOKUP([1]Parameters!B1195,[1]Printers!L:L,[1]Printers!P:P,,0),ROUND(_xlfn.XLOOKUP([1]Parameters!B1195,[1]Printers!L:L,[1]Printers!Q:Q,,0)*E1195/10,0)*10,_xlfn.XLOOKUP([1]Parameters!B1195,[1]Printers!L:L,[1]Printers!P:P,,0)),"")</f>
        <v>60</v>
      </c>
      <c r="G1195" cm="1">
        <f t="array" ref="G1195">IFERROR(IF(ROW()-1&gt;COUNTA([1]!T_Printers[Printers])*COUNTA([1]!T_Resins[Resins]),"",_xlfn.IFS(ROUND(VLOOKUP(C1195,[1]!T_Resins[#Data],3,FALSE)/VLOOKUP(A1195,[1]!T_Printers[#Data],5,FALSE),1)&lt;=_xlfn.XLOOKUP(B1195,[1]Printers!L:L,[1]Printers!O:O,1,0,),ROUND(VLOOKUP(C1195,[1]!T_Resins[#Data],3,FALSE)/VLOOKUP(A1195,[1]!T_Printers[#Data],5,FALSE),1),ROUND(VLOOKUP(C1195,[1]!T_Resins[#Data],3,FALSE)/VLOOKUP(A1195,[1]!T_Printers[#Data],5,FALSE),1)&gt;_xlfn.XLOOKUP(B1195,[1]Printers!L:L,[1]Printers!O:O,1,0,),10)),"")</f>
        <v>9.3000000000000007</v>
      </c>
      <c r="H1195">
        <f>IFERROR(IF(ROUND(_xlfn.XLOOKUP([1]Parameters!B1195,[1]Printers!L:L,[1]Printers!Q:Q,,0)*G1195/10,0)*10&lt;_xlfn.XLOOKUP([1]Parameters!B1195,[1]Printers!L:L,[1]Printers!P:P,,0),ROUND(_xlfn.XLOOKUP([1]Parameters!B1195,[1]Printers!L:L,[1]Printers!Q:Q,,0)*G1195/10,0)*10,_xlfn.XLOOKUP([1]Parameters!B1195,[1]Printers!L:L,[1]Printers!P:P,,0)),"")</f>
        <v>70</v>
      </c>
      <c r="I1195" s="3" t="str" cm="1">
        <f t="array" ref="I1195">IFERROR(IF(ROW()-1&gt;COUNTA([1]!T_Printers[Printers])*COUNTA([1]!T_Resins[Resins]),"",_xlfn.IFS(ROUND(VLOOKUP(C1195,[1]!T_Resins[#Data],4,FALSE)/VLOOKUP(A1195,[1]!T_Printers[#Data],5,FALSE),1)&lt;=_xlfn.XLOOKUP(B1195,[1]Printers!L:L,[1]Printers!O:O,1,0,),ROUND(VLOOKUP(C1195,[1]!T_Resins[#Data],4,FALSE)/VLOOKUP(A1195,[1]!T_Printers[#Data],5,FALSE),1),ROUND(VLOOKUP(C1195,[1]!T_Resins[#Data],4,FALSE)/VLOOKUP(A1195,[1]!T_Printers[#Data],5,FALSE),1)&gt;_xlfn.XLOOKUP(B1195,[1]Printers!L:L,[1]Printers!O:O,1,0,),"")),"")</f>
        <v/>
      </c>
      <c r="J1195" t="str">
        <f>IFERROR(IF(ROUND(_xlfn.XLOOKUP([1]Parameters!B1195,[1]Printers!L:L,[1]Printers!Q:Q,,0)*I1195/10,0)*10&lt;_xlfn.XLOOKUP([1]Parameters!B1195,[1]Printers!L:L,[1]Printers!P:P,,0),ROUND(_xlfn.XLOOKUP([1]Parameters!B1195,[1]Printers!L:L,[1]Printers!Q:Q,,0)*I1195/10,0)*10,_xlfn.XLOOKUP([1]Parameters!B1195,[1]Printers!L:L,[1]Printers!P:P,,0)),"")</f>
        <v/>
      </c>
      <c r="K1195">
        <f>IF(SUM(E1195:J1195)&lt;&gt;0,VLOOKUP(A1195,[1]!T_Printers[#Data],10,FALSE)+VLOOKUP(C1195,[1]!T_Resins[#Data],10,FALSE),"")</f>
        <v>4</v>
      </c>
      <c r="L1195">
        <f>IF(SUM(E1195:J1195)&lt;&gt;0,VLOOKUP(A1195,[1]!T_Printers[#Data],11,FALSE),"")</f>
        <v>8</v>
      </c>
      <c r="M1195">
        <f>IF(SUM(E1195:J1195)&lt;&gt;0,VLOOKUP(C1195,[1]!T_Resins[#Data],8,FALSE),"")</f>
        <v>60</v>
      </c>
      <c r="N1195">
        <f>IF(_xlfn.XLOOKUP(B1195,[1]Printers!$L:$L,[1]Printers!$R:$R,0,0)&gt;0,[1]Parameters!M1195,IF(SUM(E1195:J1195)&lt;&gt;0,VLOOKUP(C1195,[1]!T_Resins[#Data],9,FALSE),""))</f>
        <v>60</v>
      </c>
      <c r="O1195" t="str">
        <f t="shared" si="18"/>
        <v>CrealityHalotRay</v>
      </c>
    </row>
    <row r="1196" spans="1:15" x14ac:dyDescent="0.25">
      <c r="A1196" t="str">
        <f t="array" ref="A1196">IF(ROW()-1&gt;COUNTA([1]!T_Printers[Printers])*COUNTA([1]!T_Resins[Resins]),"",INDEX([1]!T_Printers[Printers],INT((ROW()-2)/COUNTA([1]!T_Resins[Resins])+1)))</f>
        <v>Creality Halot Ray</v>
      </c>
      <c r="B1196" t="str">
        <f>_xlfn.XLOOKUP(A1196,[1]!T_Printers[Printers],[1]!T_Printers[Icon link],,0)</f>
        <v>CrealityHalotRay</v>
      </c>
      <c r="C1196" t="str">
        <f t="array" ref="C1196">IF(ROW()-1&gt;COUNTA([1]!T_Printers[Printers])*COUNTA([1]!T_Resins[Resins]),"",INDEX([1]!T_Resins[Resins],MOD(ROW()-2,COUNTA([1]!T_Resins[Resins]))+1))</f>
        <v>Dental Clear</v>
      </c>
      <c r="D1196">
        <f>IF(SUM(E1196:J1196)&lt;&gt;0,IF(ROW()-1&gt;COUNTA([1]!T_Printers[Printers])*COUNTA([1]!T_Resins[Resins]),"",2),"")</f>
        <v>2</v>
      </c>
      <c r="E1196" cm="1">
        <f t="array" ref="E1196">IFERROR(IF(ROW()-1&gt;COUNTA([1]!T_Printers[Printers])*COUNTA([1]!T_Resins[Resins]),"",_xlfn.IFS(ROUND(VLOOKUP(C1196,[1]!T_Resins[#Data],2,FALSE)/VLOOKUP(A1196,[1]!T_Printers[#Data],5,FALSE),1)&lt;=_xlfn.XLOOKUP(B1196,[1]Printers!L:L,[1]Printers!O:O,1,0,),ROUND(VLOOKUP(C1196,[1]!T_Resins[#Data],2,FALSE)/VLOOKUP(A1196,[1]!T_Printers[#Data],5,FALSE),1),ROUND(VLOOKUP(C1196,[1]!T_Resins[#Data],2,FALSE)/VLOOKUP(A1196,[1]!T_Printers[#Data],5,FALSE),1)&gt;_xlfn.XLOOKUP(B1196,[1]Printers!L:L,[1]Printers!O:O,1,0,),10)),"Используйте слой 100 мкм")</f>
        <v>4</v>
      </c>
      <c r="F1196">
        <f>IFERROR(IF(ROUND(_xlfn.XLOOKUP([1]Parameters!B1196,[1]Printers!L:L,[1]Printers!Q:Q,,0)*E1196/10,0)*10&lt;_xlfn.XLOOKUP([1]Parameters!B1196,[1]Printers!L:L,[1]Printers!P:P,,0),ROUND(_xlfn.XLOOKUP([1]Parameters!B1196,[1]Printers!L:L,[1]Printers!Q:Q,,0)*E1196/10,0)*10,_xlfn.XLOOKUP([1]Parameters!B1196,[1]Printers!L:L,[1]Printers!P:P,,0)),"")</f>
        <v>40</v>
      </c>
      <c r="G1196" cm="1">
        <f t="array" ref="G1196">IFERROR(IF(ROW()-1&gt;COUNTA([1]!T_Printers[Printers])*COUNTA([1]!T_Resins[Resins]),"",_xlfn.IFS(ROUND(VLOOKUP(C1196,[1]!T_Resins[#Data],3,FALSE)/VLOOKUP(A1196,[1]!T_Printers[#Data],5,FALSE),1)&lt;=_xlfn.XLOOKUP(B1196,[1]Printers!L:L,[1]Printers!O:O,1,0,),ROUND(VLOOKUP(C1196,[1]!T_Resins[#Data],3,FALSE)/VLOOKUP(A1196,[1]!T_Printers[#Data],5,FALSE),1),ROUND(VLOOKUP(C1196,[1]!T_Resins[#Data],3,FALSE)/VLOOKUP(A1196,[1]!T_Printers[#Data],5,FALSE),1)&gt;_xlfn.XLOOKUP(B1196,[1]Printers!L:L,[1]Printers!O:O,1,0,),10)),"")</f>
        <v>5.2</v>
      </c>
      <c r="H1196">
        <f>IFERROR(IF(ROUND(_xlfn.XLOOKUP([1]Parameters!B1196,[1]Printers!L:L,[1]Printers!Q:Q,,0)*G1196/10,0)*10&lt;_xlfn.XLOOKUP([1]Parameters!B1196,[1]Printers!L:L,[1]Printers!P:P,,0),ROUND(_xlfn.XLOOKUP([1]Parameters!B1196,[1]Printers!L:L,[1]Printers!Q:Q,,0)*G1196/10,0)*10,_xlfn.XLOOKUP([1]Parameters!B1196,[1]Printers!L:L,[1]Printers!P:P,,0)),"")</f>
        <v>50</v>
      </c>
      <c r="I1196" s="3" t="str" cm="1">
        <f t="array" ref="I1196">IFERROR(IF(ROW()-1&gt;COUNTA([1]!T_Printers[Printers])*COUNTA([1]!T_Resins[Resins]),"",_xlfn.IFS(ROUND(VLOOKUP(C1196,[1]!T_Resins[#Data],4,FALSE)/VLOOKUP(A1196,[1]!T_Printers[#Data],5,FALSE),1)&lt;=_xlfn.XLOOKUP(B1196,[1]Printers!L:L,[1]Printers!O:O,1,0,),ROUND(VLOOKUP(C1196,[1]!T_Resins[#Data],4,FALSE)/VLOOKUP(A1196,[1]!T_Printers[#Data],5,FALSE),1),ROUND(VLOOKUP(C1196,[1]!T_Resins[#Data],4,FALSE)/VLOOKUP(A1196,[1]!T_Printers[#Data],5,FALSE),1)&gt;_xlfn.XLOOKUP(B1196,[1]Printers!L:L,[1]Printers!O:O,1,0,),"")),"")</f>
        <v/>
      </c>
      <c r="J1196" t="str">
        <f>IFERROR(IF(ROUND(_xlfn.XLOOKUP([1]Parameters!B1196,[1]Printers!L:L,[1]Printers!Q:Q,,0)*I1196/10,0)*10&lt;_xlfn.XLOOKUP([1]Parameters!B1196,[1]Printers!L:L,[1]Printers!P:P,,0),ROUND(_xlfn.XLOOKUP([1]Parameters!B1196,[1]Printers!L:L,[1]Printers!Q:Q,,0)*I1196/10,0)*10,_xlfn.XLOOKUP([1]Parameters!B1196,[1]Printers!L:L,[1]Printers!P:P,,0)),"")</f>
        <v/>
      </c>
      <c r="K1196">
        <f>IF(SUM(E1196:J1196)&lt;&gt;0,VLOOKUP(A1196,[1]!T_Printers[#Data],10,FALSE)+VLOOKUP(C1196,[1]!T_Resins[#Data],10,FALSE),"")</f>
        <v>4</v>
      </c>
      <c r="L1196">
        <f>IF(SUM(E1196:J1196)&lt;&gt;0,VLOOKUP(A1196,[1]!T_Printers[#Data],11,FALSE),"")</f>
        <v>8</v>
      </c>
      <c r="M1196">
        <f>IF(SUM(E1196:J1196)&lt;&gt;0,VLOOKUP(C1196,[1]!T_Resins[#Data],8,FALSE),"")</f>
        <v>120</v>
      </c>
      <c r="N1196">
        <f>IF(_xlfn.XLOOKUP(B1196,[1]Printers!$L:$L,[1]Printers!$R:$R,0,0)&gt;0,[1]Parameters!M1196,IF(SUM(E1196:J1196)&lt;&gt;0,VLOOKUP(C1196,[1]!T_Resins[#Data],9,FALSE),""))</f>
        <v>120</v>
      </c>
      <c r="O1196" t="str">
        <f t="shared" si="18"/>
        <v>CrealityHalotRay</v>
      </c>
    </row>
    <row r="1197" spans="1:15" x14ac:dyDescent="0.25">
      <c r="A1197" t="str">
        <f t="array" ref="A1197">IF(ROW()-1&gt;COUNTA([1]!T_Printers[Printers])*COUNTA([1]!T_Resins[Resins]),"",INDEX([1]!T_Printers[Printers],INT((ROW()-2)/COUNTA([1]!T_Resins[Resins])+1)))</f>
        <v>Creality Halot Ray</v>
      </c>
      <c r="B1197" t="str">
        <f>_xlfn.XLOOKUP(A1197,[1]!T_Printers[Printers],[1]!T_Printers[Icon link],,0)</f>
        <v>CrealityHalotRay</v>
      </c>
      <c r="C1197" t="str">
        <f t="array" ref="C1197">IF(ROW()-1&gt;COUNTA([1]!T_Printers[Printers])*COUNTA([1]!T_Resins[Resins]),"",INDEX([1]!T_Resins[Resins],MOD(ROW()-2,COUNTA([1]!T_Resins[Resins]))+1))</f>
        <v>Dental Clear Pro</v>
      </c>
      <c r="D1197">
        <f>IF(SUM(E1197:J1197)&lt;&gt;0,IF(ROW()-1&gt;COUNTA([1]!T_Printers[Printers])*COUNTA([1]!T_Resins[Resins]),"",2),"")</f>
        <v>2</v>
      </c>
      <c r="E1197" t="str" cm="1">
        <f t="array" ref="E1197">IFERROR(IF(ROW()-1&gt;COUNTA([1]!T_Printers[Printers])*COUNTA([1]!T_Resins[Resins]),"",_xlfn.IFS(ROUND(VLOOKUP(C1197,[1]!T_Resins[#Data],2,FALSE)/VLOOKUP(A1197,[1]!T_Printers[#Data],5,FALSE),1)&lt;=_xlfn.XLOOKUP(B1197,[1]Printers!L:L,[1]Printers!O:O,1,0,),ROUND(VLOOKUP(C1197,[1]!T_Resins[#Data],2,FALSE)/VLOOKUP(A1197,[1]!T_Printers[#Data],5,FALSE),1),ROUND(VLOOKUP(C1197,[1]!T_Resins[#Data],2,FALSE)/VLOOKUP(A1197,[1]!T_Printers[#Data],5,FALSE),1)&gt;_xlfn.XLOOKUP(B1197,[1]Printers!L:L,[1]Printers!O:O,1,0,),10)),"Используйте слой 100 мкм")</f>
        <v>Используйте слой 100 мкм</v>
      </c>
      <c r="F1197" t="str">
        <f>IFERROR(IF(ROUND(_xlfn.XLOOKUP([1]Parameters!B1197,[1]Printers!L:L,[1]Printers!Q:Q,,0)*E1197/10,0)*10&lt;_xlfn.XLOOKUP([1]Parameters!B1197,[1]Printers!L:L,[1]Printers!P:P,,0),ROUND(_xlfn.XLOOKUP([1]Parameters!B1197,[1]Printers!L:L,[1]Printers!Q:Q,,0)*E1197/10,0)*10,_xlfn.XLOOKUP([1]Parameters!B1197,[1]Printers!L:L,[1]Printers!P:P,,0)),"")</f>
        <v/>
      </c>
      <c r="G1197" cm="1">
        <f t="array" ref="G1197">IFERROR(IF(ROW()-1&gt;COUNTA([1]!T_Printers[Printers])*COUNTA([1]!T_Resins[Resins]),"",_xlfn.IFS(ROUND(VLOOKUP(C1197,[1]!T_Resins[#Data],3,FALSE)/VLOOKUP(A1197,[1]!T_Printers[#Data],5,FALSE),1)&lt;=_xlfn.XLOOKUP(B1197,[1]Printers!L:L,[1]Printers!O:O,1,0,),ROUND(VLOOKUP(C1197,[1]!T_Resins[#Data],3,FALSE)/VLOOKUP(A1197,[1]!T_Printers[#Data],5,FALSE),1),ROUND(VLOOKUP(C1197,[1]!T_Resins[#Data],3,FALSE)/VLOOKUP(A1197,[1]!T_Printers[#Data],5,FALSE),1)&gt;_xlfn.XLOOKUP(B1197,[1]Printers!L:L,[1]Printers!O:O,1,0,),10)),"")</f>
        <v>8.5</v>
      </c>
      <c r="H1197">
        <f>IFERROR(IF(ROUND(_xlfn.XLOOKUP([1]Parameters!B1197,[1]Printers!L:L,[1]Printers!Q:Q,,0)*G1197/10,0)*10&lt;_xlfn.XLOOKUP([1]Parameters!B1197,[1]Printers!L:L,[1]Printers!P:P,,0),ROUND(_xlfn.XLOOKUP([1]Parameters!B1197,[1]Printers!L:L,[1]Printers!Q:Q,,0)*G1197/10,0)*10,_xlfn.XLOOKUP([1]Parameters!B1197,[1]Printers!L:L,[1]Printers!P:P,,0)),"")</f>
        <v>70</v>
      </c>
      <c r="I1197" s="3" t="str" cm="1">
        <f t="array" ref="I1197">IFERROR(IF(ROW()-1&gt;COUNTA([1]!T_Printers[Printers])*COUNTA([1]!T_Resins[Resins]),"",_xlfn.IFS(ROUND(VLOOKUP(C1197,[1]!T_Resins[#Data],4,FALSE)/VLOOKUP(A1197,[1]!T_Printers[#Data],5,FALSE),1)&lt;=_xlfn.XLOOKUP(B1197,[1]Printers!L:L,[1]Printers!O:O,1,0,),ROUND(VLOOKUP(C1197,[1]!T_Resins[#Data],4,FALSE)/VLOOKUP(A1197,[1]!T_Printers[#Data],5,FALSE),1),ROUND(VLOOKUP(C1197,[1]!T_Resins[#Data],4,FALSE)/VLOOKUP(A1197,[1]!T_Printers[#Data],5,FALSE),1)&gt;_xlfn.XLOOKUP(B1197,[1]Printers!L:L,[1]Printers!O:O,1,0,),"")),"")</f>
        <v/>
      </c>
      <c r="J1197" t="str">
        <f>IFERROR(IF(ROUND(_xlfn.XLOOKUP([1]Parameters!B1197,[1]Printers!L:L,[1]Printers!Q:Q,,0)*I1197/10,0)*10&lt;_xlfn.XLOOKUP([1]Parameters!B1197,[1]Printers!L:L,[1]Printers!P:P,,0),ROUND(_xlfn.XLOOKUP([1]Parameters!B1197,[1]Printers!L:L,[1]Printers!Q:Q,,0)*I1197/10,0)*10,_xlfn.XLOOKUP([1]Parameters!B1197,[1]Printers!L:L,[1]Printers!P:P,,0)),"")</f>
        <v/>
      </c>
      <c r="K1197">
        <f>IF(SUM(E1197:J1197)&lt;&gt;0,VLOOKUP(A1197,[1]!T_Printers[#Data],10,FALSE)+VLOOKUP(C1197,[1]!T_Resins[#Data],10,FALSE),"")</f>
        <v>4</v>
      </c>
      <c r="L1197">
        <f>IF(SUM(E1197:J1197)&lt;&gt;0,VLOOKUP(A1197,[1]!T_Printers[#Data],11,FALSE),"")</f>
        <v>8</v>
      </c>
      <c r="M1197">
        <f>IF(SUM(E1197:J1197)&lt;&gt;0,VLOOKUP(C1197,[1]!T_Resins[#Data],8,FALSE),"")</f>
        <v>120</v>
      </c>
      <c r="N1197">
        <f>IF(_xlfn.XLOOKUP(B1197,[1]Printers!$L:$L,[1]Printers!$R:$R,0,0)&gt;0,[1]Parameters!M1197,IF(SUM(E1197:J1197)&lt;&gt;0,VLOOKUP(C1197,[1]!T_Resins[#Data],9,FALSE),""))</f>
        <v>120</v>
      </c>
      <c r="O1197" t="str">
        <f t="shared" si="18"/>
        <v>CrealityHalotRay</v>
      </c>
    </row>
    <row r="1198" spans="1:15" x14ac:dyDescent="0.25">
      <c r="A1198" t="str">
        <f t="array" ref="A1198">IF(ROW()-1&gt;COUNTA([1]!T_Printers[Printers])*COUNTA([1]!T_Resins[Resins]),"",INDEX([1]!T_Printers[Printers],INT((ROW()-2)/COUNTA([1]!T_Resins[Resins])+1)))</f>
        <v>Creality Halot Ray</v>
      </c>
      <c r="B1198" t="str">
        <f>_xlfn.XLOOKUP(A1198,[1]!T_Printers[Printers],[1]!T_Printers[Icon link],,0)</f>
        <v>CrealityHalotRay</v>
      </c>
      <c r="C1198" t="str">
        <f t="array" ref="C1198">IF(ROW()-1&gt;COUNTA([1]!T_Printers[Printers])*COUNTA([1]!T_Resins[Resins]),"",INDEX([1]!T_Resins[Resins],MOD(ROW()-2,COUNTA([1]!T_Resins[Resins]))+1))</f>
        <v>Dental Denture Base Soft</v>
      </c>
      <c r="D1198">
        <f>IF(SUM(E1198:J1198)&lt;&gt;0,IF(ROW()-1&gt;COUNTA([1]!T_Printers[Printers])*COUNTA([1]!T_Resins[Resins]),"",2),"")</f>
        <v>2</v>
      </c>
      <c r="E1198" cm="1">
        <f t="array" ref="E1198">IFERROR(IF(ROW()-1&gt;COUNTA([1]!T_Printers[Printers])*COUNTA([1]!T_Resins[Resins]),"",_xlfn.IFS(ROUND(VLOOKUP(C1198,[1]!T_Resins[#Data],2,FALSE)/VLOOKUP(A1198,[1]!T_Printers[#Data],5,FALSE),1)&lt;=_xlfn.XLOOKUP(B1198,[1]Printers!L:L,[1]Printers!O:O,1,0,),ROUND(VLOOKUP(C1198,[1]!T_Resins[#Data],2,FALSE)/VLOOKUP(A1198,[1]!T_Printers[#Data],5,FALSE),1),ROUND(VLOOKUP(C1198,[1]!T_Resins[#Data],2,FALSE)/VLOOKUP(A1198,[1]!T_Printers[#Data],5,FALSE),1)&gt;_xlfn.XLOOKUP(B1198,[1]Printers!L:L,[1]Printers!O:O,1,0,),10)),"Используйте слой 100 мкм")</f>
        <v>9.1</v>
      </c>
      <c r="F1198">
        <f>IFERROR(IF(ROUND(_xlfn.XLOOKUP([1]Parameters!B1198,[1]Printers!L:L,[1]Printers!Q:Q,,0)*E1198/10,0)*10&lt;_xlfn.XLOOKUP([1]Parameters!B1198,[1]Printers!L:L,[1]Printers!P:P,,0),ROUND(_xlfn.XLOOKUP([1]Parameters!B1198,[1]Printers!L:L,[1]Printers!Q:Q,,0)*E1198/10,0)*10,_xlfn.XLOOKUP([1]Parameters!B1198,[1]Printers!L:L,[1]Printers!P:P,,0)),"")</f>
        <v>70</v>
      </c>
      <c r="G1198" cm="1">
        <f t="array" ref="G1198">IFERROR(IF(ROW()-1&gt;COUNTA([1]!T_Printers[Printers])*COUNTA([1]!T_Resins[Resins]),"",_xlfn.IFS(ROUND(VLOOKUP(C1198,[1]!T_Resins[#Data],3,FALSE)/VLOOKUP(A1198,[1]!T_Printers[#Data],5,FALSE),1)&lt;=_xlfn.XLOOKUP(B1198,[1]Printers!L:L,[1]Printers!O:O,1,0,),ROUND(VLOOKUP(C1198,[1]!T_Resins[#Data],3,FALSE)/VLOOKUP(A1198,[1]!T_Printers[#Data],5,FALSE),1),ROUND(VLOOKUP(C1198,[1]!T_Resins[#Data],3,FALSE)/VLOOKUP(A1198,[1]!T_Printers[#Data],5,FALSE),1)&gt;_xlfn.XLOOKUP(B1198,[1]Printers!L:L,[1]Printers!O:O,1,0,),10)),"")</f>
        <v>10</v>
      </c>
      <c r="H1198">
        <f>IFERROR(IF(ROUND(_xlfn.XLOOKUP([1]Parameters!B1198,[1]Printers!L:L,[1]Printers!Q:Q,,0)*G1198/10,0)*10&lt;_xlfn.XLOOKUP([1]Parameters!B1198,[1]Printers!L:L,[1]Printers!P:P,,0),ROUND(_xlfn.XLOOKUP([1]Parameters!B1198,[1]Printers!L:L,[1]Printers!Q:Q,,0)*G1198/10,0)*10,_xlfn.XLOOKUP([1]Parameters!B1198,[1]Printers!L:L,[1]Printers!P:P,,0)),"")</f>
        <v>70</v>
      </c>
      <c r="I1198" s="3" t="str" cm="1">
        <f t="array" ref="I1198">IFERROR(IF(ROW()-1&gt;COUNTA([1]!T_Printers[Printers])*COUNTA([1]!T_Resins[Resins]),"",_xlfn.IFS(ROUND(VLOOKUP(C1198,[1]!T_Resins[#Data],4,FALSE)/VLOOKUP(A1198,[1]!T_Printers[#Data],5,FALSE),1)&lt;=_xlfn.XLOOKUP(B1198,[1]Printers!L:L,[1]Printers!O:O,1,0,),ROUND(VLOOKUP(C1198,[1]!T_Resins[#Data],4,FALSE)/VLOOKUP(A1198,[1]!T_Printers[#Data],5,FALSE),1),ROUND(VLOOKUP(C1198,[1]!T_Resins[#Data],4,FALSE)/VLOOKUP(A1198,[1]!T_Printers[#Data],5,FALSE),1)&gt;_xlfn.XLOOKUP(B1198,[1]Printers!L:L,[1]Printers!O:O,1,0,),"")),"")</f>
        <v/>
      </c>
      <c r="J1198" t="str">
        <f>IFERROR(IF(ROUND(_xlfn.XLOOKUP([1]Parameters!B1198,[1]Printers!L:L,[1]Printers!Q:Q,,0)*I1198/10,0)*10&lt;_xlfn.XLOOKUP([1]Parameters!B1198,[1]Printers!L:L,[1]Printers!P:P,,0),ROUND(_xlfn.XLOOKUP([1]Parameters!B1198,[1]Printers!L:L,[1]Printers!Q:Q,,0)*I1198/10,0)*10,_xlfn.XLOOKUP([1]Parameters!B1198,[1]Printers!L:L,[1]Printers!P:P,,0)),"")</f>
        <v/>
      </c>
      <c r="K1198">
        <f>IF(SUM(E1198:J1198)&lt;&gt;0,VLOOKUP(A1198,[1]!T_Printers[#Data],10,FALSE)+VLOOKUP(C1198,[1]!T_Resins[#Data],10,FALSE),"")</f>
        <v>5</v>
      </c>
      <c r="L1198">
        <f>IF(SUM(E1198:J1198)&lt;&gt;0,VLOOKUP(A1198,[1]!T_Printers[#Data],11,FALSE),"")</f>
        <v>8</v>
      </c>
      <c r="M1198">
        <f>IF(SUM(E1198:J1198)&lt;&gt;0,VLOOKUP(C1198,[1]!T_Resins[#Data],8,FALSE),"")</f>
        <v>120</v>
      </c>
      <c r="N1198">
        <f>IF(_xlfn.XLOOKUP(B1198,[1]Printers!$L:$L,[1]Printers!$R:$R,0,0)&gt;0,[1]Parameters!M1198,IF(SUM(E1198:J1198)&lt;&gt;0,VLOOKUP(C1198,[1]!T_Resins[#Data],9,FALSE),""))</f>
        <v>120</v>
      </c>
      <c r="O1198" t="str">
        <f t="shared" si="18"/>
        <v>CrealityHalotRay</v>
      </c>
    </row>
    <row r="1199" spans="1:15" x14ac:dyDescent="0.25">
      <c r="A1199" t="str">
        <f t="array" ref="A1199">IF(ROW()-1&gt;COUNTA([1]!T_Printers[Printers])*COUNTA([1]!T_Resins[Resins]),"",INDEX([1]!T_Printers[Printers],INT((ROW()-2)/COUNTA([1]!T_Resins[Resins])+1)))</f>
        <v>Creality Halot Ray</v>
      </c>
      <c r="B1199" t="str">
        <f>_xlfn.XLOOKUP(A1199,[1]!T_Printers[Printers],[1]!T_Printers[Icon link],,0)</f>
        <v>CrealityHalotRay</v>
      </c>
      <c r="C1199" t="str">
        <f t="array" ref="C1199">IF(ROW()-1&gt;COUNTA([1]!T_Printers[Printers])*COUNTA([1]!T_Resins[Resins]),"",INDEX([1]!T_Resins[Resins],MOD(ROW()-2,COUNTA([1]!T_Resins[Resins]))+1))</f>
        <v>Dental Denture Base</v>
      </c>
      <c r="D1199">
        <f>IF(SUM(E1199:J1199)&lt;&gt;0,IF(ROW()-1&gt;COUNTA([1]!T_Printers[Printers])*COUNTA([1]!T_Resins[Resins]),"",2),"")</f>
        <v>2</v>
      </c>
      <c r="E1199" cm="1">
        <f t="array" ref="E1199">IFERROR(IF(ROW()-1&gt;COUNTA([1]!T_Printers[Printers])*COUNTA([1]!T_Resins[Resins]),"",_xlfn.IFS(ROUND(VLOOKUP(C1199,[1]!T_Resins[#Data],2,FALSE)/VLOOKUP(A1199,[1]!T_Printers[#Data],5,FALSE),1)&lt;=_xlfn.XLOOKUP(B1199,[1]Printers!L:L,[1]Printers!O:O,1,0,),ROUND(VLOOKUP(C1199,[1]!T_Resins[#Data],2,FALSE)/VLOOKUP(A1199,[1]!T_Printers[#Data],5,FALSE),1),ROUND(VLOOKUP(C1199,[1]!T_Resins[#Data],2,FALSE)/VLOOKUP(A1199,[1]!T_Printers[#Data],5,FALSE),1)&gt;_xlfn.XLOOKUP(B1199,[1]Printers!L:L,[1]Printers!O:O,1,0,),10)),"Используйте слой 100 мкм")</f>
        <v>7.2</v>
      </c>
      <c r="F1199">
        <f>IFERROR(IF(ROUND(_xlfn.XLOOKUP([1]Parameters!B1199,[1]Printers!L:L,[1]Printers!Q:Q,,0)*E1199/10,0)*10&lt;_xlfn.XLOOKUP([1]Parameters!B1199,[1]Printers!L:L,[1]Printers!P:P,,0),ROUND(_xlfn.XLOOKUP([1]Parameters!B1199,[1]Printers!L:L,[1]Printers!Q:Q,,0)*E1199/10,0)*10,_xlfn.XLOOKUP([1]Parameters!B1199,[1]Printers!L:L,[1]Printers!P:P,,0)),"")</f>
        <v>60</v>
      </c>
      <c r="G1199" cm="1">
        <f t="array" ref="G1199">IFERROR(IF(ROW()-1&gt;COUNTA([1]!T_Printers[Printers])*COUNTA([1]!T_Resins[Resins]),"",_xlfn.IFS(ROUND(VLOOKUP(C1199,[1]!T_Resins[#Data],3,FALSE)/VLOOKUP(A1199,[1]!T_Printers[#Data],5,FALSE),1)&lt;=_xlfn.XLOOKUP(B1199,[1]Printers!L:L,[1]Printers!O:O,1,0,),ROUND(VLOOKUP(C1199,[1]!T_Resins[#Data],3,FALSE)/VLOOKUP(A1199,[1]!T_Printers[#Data],5,FALSE),1),ROUND(VLOOKUP(C1199,[1]!T_Resins[#Data],3,FALSE)/VLOOKUP(A1199,[1]!T_Printers[#Data],5,FALSE),1)&gt;_xlfn.XLOOKUP(B1199,[1]Printers!L:L,[1]Printers!O:O,1,0,),10)),"")</f>
        <v>9.3000000000000007</v>
      </c>
      <c r="H1199">
        <f>IFERROR(IF(ROUND(_xlfn.XLOOKUP([1]Parameters!B1199,[1]Printers!L:L,[1]Printers!Q:Q,,0)*G1199/10,0)*10&lt;_xlfn.XLOOKUP([1]Parameters!B1199,[1]Printers!L:L,[1]Printers!P:P,,0),ROUND(_xlfn.XLOOKUP([1]Parameters!B1199,[1]Printers!L:L,[1]Printers!Q:Q,,0)*G1199/10,0)*10,_xlfn.XLOOKUP([1]Parameters!B1199,[1]Printers!L:L,[1]Printers!P:P,,0)),"")</f>
        <v>70</v>
      </c>
      <c r="I1199" s="3" t="str" cm="1">
        <f t="array" ref="I1199">IFERROR(IF(ROW()-1&gt;COUNTA([1]!T_Printers[Printers])*COUNTA([1]!T_Resins[Resins]),"",_xlfn.IFS(ROUND(VLOOKUP(C1199,[1]!T_Resins[#Data],4,FALSE)/VLOOKUP(A1199,[1]!T_Printers[#Data],5,FALSE),1)&lt;=_xlfn.XLOOKUP(B1199,[1]Printers!L:L,[1]Printers!O:O,1,0,),ROUND(VLOOKUP(C1199,[1]!T_Resins[#Data],4,FALSE)/VLOOKUP(A1199,[1]!T_Printers[#Data],5,FALSE),1),ROUND(VLOOKUP(C1199,[1]!T_Resins[#Data],4,FALSE)/VLOOKUP(A1199,[1]!T_Printers[#Data],5,FALSE),1)&gt;_xlfn.XLOOKUP(B1199,[1]Printers!L:L,[1]Printers!O:O,1,0,),"")),"")</f>
        <v/>
      </c>
      <c r="J1199" t="str">
        <f>IFERROR(IF(ROUND(_xlfn.XLOOKUP([1]Parameters!B1199,[1]Printers!L:L,[1]Printers!Q:Q,,0)*I1199/10,0)*10&lt;_xlfn.XLOOKUP([1]Parameters!B1199,[1]Printers!L:L,[1]Printers!P:P,,0),ROUND(_xlfn.XLOOKUP([1]Parameters!B1199,[1]Printers!L:L,[1]Printers!Q:Q,,0)*I1199/10,0)*10,_xlfn.XLOOKUP([1]Parameters!B1199,[1]Printers!L:L,[1]Printers!P:P,,0)),"")</f>
        <v/>
      </c>
      <c r="K1199">
        <f>IF(SUM(E1199:J1199)&lt;&gt;0,VLOOKUP(A1199,[1]!T_Printers[#Data],10,FALSE)+VLOOKUP(C1199,[1]!T_Resins[#Data],10,FALSE),"")</f>
        <v>5</v>
      </c>
      <c r="L1199">
        <f>IF(SUM(E1199:J1199)&lt;&gt;0,VLOOKUP(A1199,[1]!T_Printers[#Data],11,FALSE),"")</f>
        <v>8</v>
      </c>
      <c r="M1199">
        <f>IF(SUM(E1199:J1199)&lt;&gt;0,VLOOKUP(C1199,[1]!T_Resins[#Data],8,FALSE),"")</f>
        <v>120</v>
      </c>
      <c r="N1199">
        <f>IF(_xlfn.XLOOKUP(B1199,[1]Printers!$L:$L,[1]Printers!$R:$R,0,0)&gt;0,[1]Parameters!M1199,IF(SUM(E1199:J1199)&lt;&gt;0,VLOOKUP(C1199,[1]!T_Resins[#Data],9,FALSE),""))</f>
        <v>120</v>
      </c>
      <c r="O1199" t="str">
        <f t="shared" si="18"/>
        <v>CrealityHalotRay</v>
      </c>
    </row>
    <row r="1200" spans="1:15" x14ac:dyDescent="0.25">
      <c r="A1200" t="str">
        <f t="array" ref="A1200">IF(ROW()-1&gt;COUNTA([1]!T_Printers[Printers])*COUNTA([1]!T_Resins[Resins]),"",INDEX([1]!T_Printers[Printers],INT((ROW()-2)/COUNTA([1]!T_Resins[Resins])+1)))</f>
        <v>Creality Halot Ray</v>
      </c>
      <c r="B1200" t="str">
        <f>_xlfn.XLOOKUP(A1200,[1]!T_Printers[Printers],[1]!T_Printers[Icon link],,0)</f>
        <v>CrealityHalotRay</v>
      </c>
      <c r="C1200" t="str">
        <f t="array" ref="C1200">IF(ROW()-1&gt;COUNTA([1]!T_Printers[Printers])*COUNTA([1]!T_Resins[Resins]),"",INDEX([1]!T_Resins[Resins],MOD(ROW()-2,COUNTA([1]!T_Resins[Resins]))+1))</f>
        <v>Dental IBT</v>
      </c>
      <c r="D1200">
        <f>IF(SUM(E1200:J1200)&lt;&gt;0,IF(ROW()-1&gt;COUNTA([1]!T_Printers[Printers])*COUNTA([1]!T_Resins[Resins]),"",2),"")</f>
        <v>2</v>
      </c>
      <c r="E1200" cm="1">
        <f t="array" ref="E1200">IFERROR(IF(ROW()-1&gt;COUNTA([1]!T_Printers[Printers])*COUNTA([1]!T_Resins[Resins]),"",_xlfn.IFS(ROUND(VLOOKUP(C1200,[1]!T_Resins[#Data],2,FALSE)/VLOOKUP(A1200,[1]!T_Printers[#Data],5,FALSE),1)&lt;=_xlfn.XLOOKUP(B1200,[1]Printers!L:L,[1]Printers!O:O,1,0,),ROUND(VLOOKUP(C1200,[1]!T_Resins[#Data],2,FALSE)/VLOOKUP(A1200,[1]!T_Printers[#Data],5,FALSE),1),ROUND(VLOOKUP(C1200,[1]!T_Resins[#Data],2,FALSE)/VLOOKUP(A1200,[1]!T_Printers[#Data],5,FALSE),1)&gt;_xlfn.XLOOKUP(B1200,[1]Printers!L:L,[1]Printers!O:O,1,0,),10)),"Используйте слой 100 мкм")</f>
        <v>4.5</v>
      </c>
      <c r="F1200">
        <f>IFERROR(IF(ROUND(_xlfn.XLOOKUP([1]Parameters!B1200,[1]Printers!L:L,[1]Printers!Q:Q,,0)*E1200/10,0)*10&lt;_xlfn.XLOOKUP([1]Parameters!B1200,[1]Printers!L:L,[1]Printers!P:P,,0),ROUND(_xlfn.XLOOKUP([1]Parameters!B1200,[1]Printers!L:L,[1]Printers!Q:Q,,0)*E1200/10,0)*10,_xlfn.XLOOKUP([1]Parameters!B1200,[1]Printers!L:L,[1]Printers!P:P,,0)),"")</f>
        <v>40</v>
      </c>
      <c r="G1200" cm="1">
        <f t="array" ref="G1200">IFERROR(IF(ROW()-1&gt;COUNTA([1]!T_Printers[Printers])*COUNTA([1]!T_Resins[Resins]),"",_xlfn.IFS(ROUND(VLOOKUP(C1200,[1]!T_Resins[#Data],3,FALSE)/VLOOKUP(A1200,[1]!T_Printers[#Data],5,FALSE),1)&lt;=_xlfn.XLOOKUP(B1200,[1]Printers!L:L,[1]Printers!O:O,1,0,),ROUND(VLOOKUP(C1200,[1]!T_Resins[#Data],3,FALSE)/VLOOKUP(A1200,[1]!T_Printers[#Data],5,FALSE),1),ROUND(VLOOKUP(C1200,[1]!T_Resins[#Data],3,FALSE)/VLOOKUP(A1200,[1]!T_Printers[#Data],5,FALSE),1)&gt;_xlfn.XLOOKUP(B1200,[1]Printers!L:L,[1]Printers!O:O,1,0,),10)),"")</f>
        <v>5.8</v>
      </c>
      <c r="H1200">
        <f>IFERROR(IF(ROUND(_xlfn.XLOOKUP([1]Parameters!B1200,[1]Printers!L:L,[1]Printers!Q:Q,,0)*G1200/10,0)*10&lt;_xlfn.XLOOKUP([1]Parameters!B1200,[1]Printers!L:L,[1]Printers!P:P,,0),ROUND(_xlfn.XLOOKUP([1]Parameters!B1200,[1]Printers!L:L,[1]Printers!Q:Q,,0)*G1200/10,0)*10,_xlfn.XLOOKUP([1]Parameters!B1200,[1]Printers!L:L,[1]Printers!P:P,,0)),"")</f>
        <v>50</v>
      </c>
      <c r="I1200" s="3" t="str" cm="1">
        <f t="array" ref="I1200">IFERROR(IF(ROW()-1&gt;COUNTA([1]!T_Printers[Printers])*COUNTA([1]!T_Resins[Resins]),"",_xlfn.IFS(ROUND(VLOOKUP(C1200,[1]!T_Resins[#Data],4,FALSE)/VLOOKUP(A1200,[1]!T_Printers[#Data],5,FALSE),1)&lt;=_xlfn.XLOOKUP(B1200,[1]Printers!L:L,[1]Printers!O:O,1,0,),ROUND(VLOOKUP(C1200,[1]!T_Resins[#Data],4,FALSE)/VLOOKUP(A1200,[1]!T_Printers[#Data],5,FALSE),1),ROUND(VLOOKUP(C1200,[1]!T_Resins[#Data],4,FALSE)/VLOOKUP(A1200,[1]!T_Printers[#Data],5,FALSE),1)&gt;_xlfn.XLOOKUP(B1200,[1]Printers!L:L,[1]Printers!O:O,1,0,),"")),"")</f>
        <v/>
      </c>
      <c r="J1200" t="str">
        <f>IFERROR(IF(ROUND(_xlfn.XLOOKUP([1]Parameters!B1200,[1]Printers!L:L,[1]Printers!Q:Q,,0)*I1200/10,0)*10&lt;_xlfn.XLOOKUP([1]Parameters!B1200,[1]Printers!L:L,[1]Printers!P:P,,0),ROUND(_xlfn.XLOOKUP([1]Parameters!B1200,[1]Printers!L:L,[1]Printers!Q:Q,,0)*I1200/10,0)*10,_xlfn.XLOOKUP([1]Parameters!B1200,[1]Printers!L:L,[1]Printers!P:P,,0)),"")</f>
        <v/>
      </c>
      <c r="K1200">
        <f>IF(SUM(E1200:J1200)&lt;&gt;0,VLOOKUP(A1200,[1]!T_Printers[#Data],10,FALSE)+VLOOKUP(C1200,[1]!T_Resins[#Data],10,FALSE),"")</f>
        <v>4</v>
      </c>
      <c r="L1200">
        <f>IF(SUM(E1200:J1200)&lt;&gt;0,VLOOKUP(A1200,[1]!T_Printers[#Data],11,FALSE),"")</f>
        <v>8</v>
      </c>
      <c r="M1200">
        <f>IF(SUM(E1200:J1200)&lt;&gt;0,VLOOKUP(C1200,[1]!T_Resins[#Data],8,FALSE),"")</f>
        <v>60</v>
      </c>
      <c r="N1200">
        <f>IF(_xlfn.XLOOKUP(B1200,[1]Printers!$L:$L,[1]Printers!$R:$R,0,0)&gt;0,[1]Parameters!M1200,IF(SUM(E1200:J1200)&lt;&gt;0,VLOOKUP(C1200,[1]!T_Resins[#Data],9,FALSE),""))</f>
        <v>60</v>
      </c>
      <c r="O1200" t="str">
        <f t="shared" si="18"/>
        <v>CrealityHalotRay</v>
      </c>
    </row>
    <row r="1201" spans="1:15" x14ac:dyDescent="0.25">
      <c r="A1201" t="str">
        <f t="array" ref="A1201">IF(ROW()-1&gt;COUNTA([1]!T_Printers[Printers])*COUNTA([1]!T_Resins[Resins]),"",INDEX([1]!T_Printers[Printers],INT((ROW()-2)/COUNTA([1]!T_Resins[Resins])+1)))</f>
        <v>Creality Halot Ray</v>
      </c>
      <c r="B1201" t="str">
        <f>_xlfn.XLOOKUP(A1201,[1]!T_Printers[Printers],[1]!T_Printers[Icon link],,0)</f>
        <v>CrealityHalotRay</v>
      </c>
      <c r="C1201" t="str">
        <f t="array" ref="C1201">IF(ROW()-1&gt;COUNTA([1]!T_Printers[Printers])*COUNTA([1]!T_Resins[Resins]),"",INDEX([1]!T_Resins[Resins],MOD(ROW()-2,COUNTA([1]!T_Resins[Resins]))+1))</f>
        <v>Dental Model Biege</v>
      </c>
      <c r="D1201">
        <f>IF(SUM(E1201:J1201)&lt;&gt;0,IF(ROW()-1&gt;COUNTA([1]!T_Printers[Printers])*COUNTA([1]!T_Resins[Resins]),"",2),"")</f>
        <v>2</v>
      </c>
      <c r="E1201" cm="1">
        <f t="array" ref="E1201">IFERROR(IF(ROW()-1&gt;COUNTA([1]!T_Printers[Printers])*COUNTA([1]!T_Resins[Resins]),"",_xlfn.IFS(ROUND(VLOOKUP(C1201,[1]!T_Resins[#Data],2,FALSE)/VLOOKUP(A1201,[1]!T_Printers[#Data],5,FALSE),1)&lt;=_xlfn.XLOOKUP(B1201,[1]Printers!L:L,[1]Printers!O:O,1,0,),ROUND(VLOOKUP(C1201,[1]!T_Resins[#Data],2,FALSE)/VLOOKUP(A1201,[1]!T_Printers[#Data],5,FALSE),1),ROUND(VLOOKUP(C1201,[1]!T_Resins[#Data],2,FALSE)/VLOOKUP(A1201,[1]!T_Printers[#Data],5,FALSE),1)&gt;_xlfn.XLOOKUP(B1201,[1]Printers!L:L,[1]Printers!O:O,1,0,),10)),"Используйте слой 100 мкм")</f>
        <v>5.6</v>
      </c>
      <c r="F1201">
        <f>IFERROR(IF(ROUND(_xlfn.XLOOKUP([1]Parameters!B1201,[1]Printers!L:L,[1]Printers!Q:Q,,0)*E1201/10,0)*10&lt;_xlfn.XLOOKUP([1]Parameters!B1201,[1]Printers!L:L,[1]Printers!P:P,,0),ROUND(_xlfn.XLOOKUP([1]Parameters!B1201,[1]Printers!L:L,[1]Printers!Q:Q,,0)*E1201/10,0)*10,_xlfn.XLOOKUP([1]Parameters!B1201,[1]Printers!L:L,[1]Printers!P:P,,0)),"")</f>
        <v>50</v>
      </c>
      <c r="G1201" cm="1">
        <f t="array" ref="G1201">IFERROR(IF(ROW()-1&gt;COUNTA([1]!T_Printers[Printers])*COUNTA([1]!T_Resins[Resins]),"",_xlfn.IFS(ROUND(VLOOKUP(C1201,[1]!T_Resins[#Data],3,FALSE)/VLOOKUP(A1201,[1]!T_Printers[#Data],5,FALSE),1)&lt;=_xlfn.XLOOKUP(B1201,[1]Printers!L:L,[1]Printers!O:O,1,0,),ROUND(VLOOKUP(C1201,[1]!T_Resins[#Data],3,FALSE)/VLOOKUP(A1201,[1]!T_Printers[#Data],5,FALSE),1),ROUND(VLOOKUP(C1201,[1]!T_Resins[#Data],3,FALSE)/VLOOKUP(A1201,[1]!T_Printers[#Data],5,FALSE),1)&gt;_xlfn.XLOOKUP(B1201,[1]Printers!L:L,[1]Printers!O:O,1,0,),10)),"")</f>
        <v>7.3</v>
      </c>
      <c r="H1201">
        <f>IFERROR(IF(ROUND(_xlfn.XLOOKUP([1]Parameters!B1201,[1]Printers!L:L,[1]Printers!Q:Q,,0)*G1201/10,0)*10&lt;_xlfn.XLOOKUP([1]Parameters!B1201,[1]Printers!L:L,[1]Printers!P:P,,0),ROUND(_xlfn.XLOOKUP([1]Parameters!B1201,[1]Printers!L:L,[1]Printers!Q:Q,,0)*G1201/10,0)*10,_xlfn.XLOOKUP([1]Parameters!B1201,[1]Printers!L:L,[1]Printers!P:P,,0)),"")</f>
        <v>70</v>
      </c>
      <c r="I1201" s="3" t="str" cm="1">
        <f t="array" ref="I1201">IFERROR(IF(ROW()-1&gt;COUNTA([1]!T_Printers[Printers])*COUNTA([1]!T_Resins[Resins]),"",_xlfn.IFS(ROUND(VLOOKUP(C1201,[1]!T_Resins[#Data],4,FALSE)/VLOOKUP(A1201,[1]!T_Printers[#Data],5,FALSE),1)&lt;=_xlfn.XLOOKUP(B1201,[1]Printers!L:L,[1]Printers!O:O,1,0,),ROUND(VLOOKUP(C1201,[1]!T_Resins[#Data],4,FALSE)/VLOOKUP(A1201,[1]!T_Printers[#Data],5,FALSE),1),ROUND(VLOOKUP(C1201,[1]!T_Resins[#Data],4,FALSE)/VLOOKUP(A1201,[1]!T_Printers[#Data],5,FALSE),1)&gt;_xlfn.XLOOKUP(B1201,[1]Printers!L:L,[1]Printers!O:O,1,0,),"")),"")</f>
        <v/>
      </c>
      <c r="J1201" t="str">
        <f>IFERROR(IF(ROUND(_xlfn.XLOOKUP([1]Parameters!B1201,[1]Printers!L:L,[1]Printers!Q:Q,,0)*I1201/10,0)*10&lt;_xlfn.XLOOKUP([1]Parameters!B1201,[1]Printers!L:L,[1]Printers!P:P,,0),ROUND(_xlfn.XLOOKUP([1]Parameters!B1201,[1]Printers!L:L,[1]Printers!Q:Q,,0)*I1201/10,0)*10,_xlfn.XLOOKUP([1]Parameters!B1201,[1]Printers!L:L,[1]Printers!P:P,,0)),"")</f>
        <v/>
      </c>
      <c r="K1201">
        <f>IF(SUM(E1201:J1201)&lt;&gt;0,VLOOKUP(A1201,[1]!T_Printers[#Data],10,FALSE)+VLOOKUP(C1201,[1]!T_Resins[#Data],10,FALSE),"")</f>
        <v>5</v>
      </c>
      <c r="L1201">
        <f>IF(SUM(E1201:J1201)&lt;&gt;0,VLOOKUP(A1201,[1]!T_Printers[#Data],11,FALSE),"")</f>
        <v>8</v>
      </c>
      <c r="M1201">
        <f>IF(SUM(E1201:J1201)&lt;&gt;0,VLOOKUP(C1201,[1]!T_Resins[#Data],8,FALSE),"")</f>
        <v>120</v>
      </c>
      <c r="N1201">
        <f>IF(_xlfn.XLOOKUP(B1201,[1]Printers!$L:$L,[1]Printers!$R:$R,0,0)&gt;0,[1]Parameters!M1201,IF(SUM(E1201:J1201)&lt;&gt;0,VLOOKUP(C1201,[1]!T_Resins[#Data],9,FALSE),""))</f>
        <v>120</v>
      </c>
      <c r="O1201" t="str">
        <f t="shared" si="18"/>
        <v>CrealityHalotRay</v>
      </c>
    </row>
    <row r="1202" spans="1:15" x14ac:dyDescent="0.25">
      <c r="A1202" t="str">
        <f t="array" ref="A1202">IF(ROW()-1&gt;COUNTA([1]!T_Printers[Printers])*COUNTA([1]!T_Resins[Resins]),"",INDEX([1]!T_Printers[Printers],INT((ROW()-2)/COUNTA([1]!T_Resins[Resins])+1)))</f>
        <v>Creality Halot Ray</v>
      </c>
      <c r="B1202" t="str">
        <f>_xlfn.XLOOKUP(A1202,[1]!T_Printers[Printers],[1]!T_Printers[Icon link],,0)</f>
        <v>CrealityHalotRay</v>
      </c>
      <c r="C1202" t="str">
        <f t="array" ref="C1202">IF(ROW()-1&gt;COUNTA([1]!T_Printers[Printers])*COUNTA([1]!T_Resins[Resins]),"",INDEX([1]!T_Resins[Resins],MOD(ROW()-2,COUNTA([1]!T_Resins[Resins]))+1))</f>
        <v>Dental Model Bone</v>
      </c>
      <c r="D1202">
        <f>IF(SUM(E1202:J1202)&lt;&gt;0,IF(ROW()-1&gt;COUNTA([1]!T_Printers[Printers])*COUNTA([1]!T_Resins[Resins]),"",2),"")</f>
        <v>2</v>
      </c>
      <c r="E1202" cm="1">
        <f t="array" ref="E1202">IFERROR(IF(ROW()-1&gt;COUNTA([1]!T_Printers[Printers])*COUNTA([1]!T_Resins[Resins]),"",_xlfn.IFS(ROUND(VLOOKUP(C1202,[1]!T_Resins[#Data],2,FALSE)/VLOOKUP(A1202,[1]!T_Printers[#Data],5,FALSE),1)&lt;=_xlfn.XLOOKUP(B1202,[1]Printers!L:L,[1]Printers!O:O,1,0,),ROUND(VLOOKUP(C1202,[1]!T_Resins[#Data],2,FALSE)/VLOOKUP(A1202,[1]!T_Printers[#Data],5,FALSE),1),ROUND(VLOOKUP(C1202,[1]!T_Resins[#Data],2,FALSE)/VLOOKUP(A1202,[1]!T_Printers[#Data],5,FALSE),1)&gt;_xlfn.XLOOKUP(B1202,[1]Printers!L:L,[1]Printers!O:O,1,0,),10)),"Используйте слой 100 мкм")</f>
        <v>3.5</v>
      </c>
      <c r="F1202">
        <f>IFERROR(IF(ROUND(_xlfn.XLOOKUP([1]Parameters!B1202,[1]Printers!L:L,[1]Printers!Q:Q,,0)*E1202/10,0)*10&lt;_xlfn.XLOOKUP([1]Parameters!B1202,[1]Printers!L:L,[1]Printers!P:P,,0),ROUND(_xlfn.XLOOKUP([1]Parameters!B1202,[1]Printers!L:L,[1]Printers!Q:Q,,0)*E1202/10,0)*10,_xlfn.XLOOKUP([1]Parameters!B1202,[1]Printers!L:L,[1]Printers!P:P,,0)),"")</f>
        <v>30</v>
      </c>
      <c r="G1202" cm="1">
        <f t="array" ref="G1202">IFERROR(IF(ROW()-1&gt;COUNTA([1]!T_Printers[Printers])*COUNTA([1]!T_Resins[Resins]),"",_xlfn.IFS(ROUND(VLOOKUP(C1202,[1]!T_Resins[#Data],3,FALSE)/VLOOKUP(A1202,[1]!T_Printers[#Data],5,FALSE),1)&lt;=_xlfn.XLOOKUP(B1202,[1]Printers!L:L,[1]Printers!O:O,1,0,),ROUND(VLOOKUP(C1202,[1]!T_Resins[#Data],3,FALSE)/VLOOKUP(A1202,[1]!T_Printers[#Data],5,FALSE),1),ROUND(VLOOKUP(C1202,[1]!T_Resins[#Data],3,FALSE)/VLOOKUP(A1202,[1]!T_Printers[#Data],5,FALSE),1)&gt;_xlfn.XLOOKUP(B1202,[1]Printers!L:L,[1]Printers!O:O,1,0,),10)),"")</f>
        <v>4.5999999999999996</v>
      </c>
      <c r="H1202">
        <f>IFERROR(IF(ROUND(_xlfn.XLOOKUP([1]Parameters!B1202,[1]Printers!L:L,[1]Printers!Q:Q,,0)*G1202/10,0)*10&lt;_xlfn.XLOOKUP([1]Parameters!B1202,[1]Printers!L:L,[1]Printers!P:P,,0),ROUND(_xlfn.XLOOKUP([1]Parameters!B1202,[1]Printers!L:L,[1]Printers!Q:Q,,0)*G1202/10,0)*10,_xlfn.XLOOKUP([1]Parameters!B1202,[1]Printers!L:L,[1]Printers!P:P,,0)),"")</f>
        <v>40</v>
      </c>
      <c r="I1202" s="3" t="str" cm="1">
        <f t="array" ref="I1202">IFERROR(IF(ROW()-1&gt;COUNTA([1]!T_Printers[Printers])*COUNTA([1]!T_Resins[Resins]),"",_xlfn.IFS(ROUND(VLOOKUP(C1202,[1]!T_Resins[#Data],4,FALSE)/VLOOKUP(A1202,[1]!T_Printers[#Data],5,FALSE),1)&lt;=_xlfn.XLOOKUP(B1202,[1]Printers!L:L,[1]Printers!O:O,1,0,),ROUND(VLOOKUP(C1202,[1]!T_Resins[#Data],4,FALSE)/VLOOKUP(A1202,[1]!T_Printers[#Data],5,FALSE),1),ROUND(VLOOKUP(C1202,[1]!T_Resins[#Data],4,FALSE)/VLOOKUP(A1202,[1]!T_Printers[#Data],5,FALSE),1)&gt;_xlfn.XLOOKUP(B1202,[1]Printers!L:L,[1]Printers!O:O,1,0,),"")),"")</f>
        <v/>
      </c>
      <c r="J1202" t="str">
        <f>IFERROR(IF(ROUND(_xlfn.XLOOKUP([1]Parameters!B1202,[1]Printers!L:L,[1]Printers!Q:Q,,0)*I1202/10,0)*10&lt;_xlfn.XLOOKUP([1]Parameters!B1202,[1]Printers!L:L,[1]Printers!P:P,,0),ROUND(_xlfn.XLOOKUP([1]Parameters!B1202,[1]Printers!L:L,[1]Printers!Q:Q,,0)*I1202/10,0)*10,_xlfn.XLOOKUP([1]Parameters!B1202,[1]Printers!L:L,[1]Printers!P:P,,0)),"")</f>
        <v/>
      </c>
      <c r="K1202">
        <f>IF(SUM(E1202:J1202)&lt;&gt;0,VLOOKUP(A1202,[1]!T_Printers[#Data],10,FALSE)+VLOOKUP(C1202,[1]!T_Resins[#Data],10,FALSE),"")</f>
        <v>5</v>
      </c>
      <c r="L1202">
        <f>IF(SUM(E1202:J1202)&lt;&gt;0,VLOOKUP(A1202,[1]!T_Printers[#Data],11,FALSE),"")</f>
        <v>8</v>
      </c>
      <c r="M1202">
        <f>IF(SUM(E1202:J1202)&lt;&gt;0,VLOOKUP(C1202,[1]!T_Resins[#Data],8,FALSE),"")</f>
        <v>120</v>
      </c>
      <c r="N1202">
        <f>IF(_xlfn.XLOOKUP(B1202,[1]Printers!$L:$L,[1]Printers!$R:$R,0,0)&gt;0,[1]Parameters!M1202,IF(SUM(E1202:J1202)&lt;&gt;0,VLOOKUP(C1202,[1]!T_Resins[#Data],9,FALSE),""))</f>
        <v>120</v>
      </c>
      <c r="O1202" t="str">
        <f t="shared" si="18"/>
        <v>CrealityHalotRay</v>
      </c>
    </row>
    <row r="1203" spans="1:15" x14ac:dyDescent="0.25">
      <c r="A1203" t="str">
        <f t="array" ref="A1203">IF(ROW()-1&gt;COUNTA([1]!T_Printers[Printers])*COUNTA([1]!T_Resins[Resins]),"",INDEX([1]!T_Printers[Printers],INT((ROW()-2)/COUNTA([1]!T_Resins[Resins])+1)))</f>
        <v>Creality Halot Ray</v>
      </c>
      <c r="B1203" t="str">
        <f>_xlfn.XLOOKUP(A1203,[1]!T_Printers[Printers],[1]!T_Printers[Icon link],,0)</f>
        <v>CrealityHalotRay</v>
      </c>
      <c r="C1203" t="str">
        <f t="array" ref="C1203">IF(ROW()-1&gt;COUNTA([1]!T_Printers[Printers])*COUNTA([1]!T_Resins[Resins]),"",INDEX([1]!T_Resins[Resins],MOD(ROW()-2,COUNTA([1]!T_Resins[Resins]))+1))</f>
        <v>Dental Model Light Grey</v>
      </c>
      <c r="D1203">
        <f>IF(SUM(E1203:J1203)&lt;&gt;0,IF(ROW()-1&gt;COUNTA([1]!T_Printers[Printers])*COUNTA([1]!T_Resins[Resins]),"",2),"")</f>
        <v>2</v>
      </c>
      <c r="E1203" cm="1">
        <f t="array" ref="E1203">IFERROR(IF(ROW()-1&gt;COUNTA([1]!T_Printers[Printers])*COUNTA([1]!T_Resins[Resins]),"",_xlfn.IFS(ROUND(VLOOKUP(C1203,[1]!T_Resins[#Data],2,FALSE)/VLOOKUP(A1203,[1]!T_Printers[#Data],5,FALSE),1)&lt;=_xlfn.XLOOKUP(B1203,[1]Printers!L:L,[1]Printers!O:O,1,0,),ROUND(VLOOKUP(C1203,[1]!T_Resins[#Data],2,FALSE)/VLOOKUP(A1203,[1]!T_Printers[#Data],5,FALSE),1),ROUND(VLOOKUP(C1203,[1]!T_Resins[#Data],2,FALSE)/VLOOKUP(A1203,[1]!T_Printers[#Data],5,FALSE),1)&gt;_xlfn.XLOOKUP(B1203,[1]Printers!L:L,[1]Printers!O:O,1,0,),10)),"Используйте слой 100 мкм")</f>
        <v>4.4000000000000004</v>
      </c>
      <c r="F1203">
        <f>IFERROR(IF(ROUND(_xlfn.XLOOKUP([1]Parameters!B1203,[1]Printers!L:L,[1]Printers!Q:Q,,0)*E1203/10,0)*10&lt;_xlfn.XLOOKUP([1]Parameters!B1203,[1]Printers!L:L,[1]Printers!P:P,,0),ROUND(_xlfn.XLOOKUP([1]Parameters!B1203,[1]Printers!L:L,[1]Printers!Q:Q,,0)*E1203/10,0)*10,_xlfn.XLOOKUP([1]Parameters!B1203,[1]Printers!L:L,[1]Printers!P:P,,0)),"")</f>
        <v>40</v>
      </c>
      <c r="G1203" cm="1">
        <f t="array" ref="G1203">IFERROR(IF(ROW()-1&gt;COUNTA([1]!T_Printers[Printers])*COUNTA([1]!T_Resins[Resins]),"",_xlfn.IFS(ROUND(VLOOKUP(C1203,[1]!T_Resins[#Data],3,FALSE)/VLOOKUP(A1203,[1]!T_Printers[#Data],5,FALSE),1)&lt;=_xlfn.XLOOKUP(B1203,[1]Printers!L:L,[1]Printers!O:O,1,0,),ROUND(VLOOKUP(C1203,[1]!T_Resins[#Data],3,FALSE)/VLOOKUP(A1203,[1]!T_Printers[#Data],5,FALSE),1),ROUND(VLOOKUP(C1203,[1]!T_Resins[#Data],3,FALSE)/VLOOKUP(A1203,[1]!T_Printers[#Data],5,FALSE),1)&gt;_xlfn.XLOOKUP(B1203,[1]Printers!L:L,[1]Printers!O:O,1,0,),10)),"")</f>
        <v>5.7</v>
      </c>
      <c r="H1203">
        <f>IFERROR(IF(ROUND(_xlfn.XLOOKUP([1]Parameters!B1203,[1]Printers!L:L,[1]Printers!Q:Q,,0)*G1203/10,0)*10&lt;_xlfn.XLOOKUP([1]Parameters!B1203,[1]Printers!L:L,[1]Printers!P:P,,0),ROUND(_xlfn.XLOOKUP([1]Parameters!B1203,[1]Printers!L:L,[1]Printers!Q:Q,,0)*G1203/10,0)*10,_xlfn.XLOOKUP([1]Parameters!B1203,[1]Printers!L:L,[1]Printers!P:P,,0)),"")</f>
        <v>50</v>
      </c>
      <c r="I1203" s="3" t="str" cm="1">
        <f t="array" ref="I1203">IFERROR(IF(ROW()-1&gt;COUNTA([1]!T_Printers[Printers])*COUNTA([1]!T_Resins[Resins]),"",_xlfn.IFS(ROUND(VLOOKUP(C1203,[1]!T_Resins[#Data],4,FALSE)/VLOOKUP(A1203,[1]!T_Printers[#Data],5,FALSE),1)&lt;=_xlfn.XLOOKUP(B1203,[1]Printers!L:L,[1]Printers!O:O,1,0,),ROUND(VLOOKUP(C1203,[1]!T_Resins[#Data],4,FALSE)/VLOOKUP(A1203,[1]!T_Printers[#Data],5,FALSE),1),ROUND(VLOOKUP(C1203,[1]!T_Resins[#Data],4,FALSE)/VLOOKUP(A1203,[1]!T_Printers[#Data],5,FALSE),1)&gt;_xlfn.XLOOKUP(B1203,[1]Printers!L:L,[1]Printers!O:O,1,0,),"")),"")</f>
        <v/>
      </c>
      <c r="J1203" t="str">
        <f>IFERROR(IF(ROUND(_xlfn.XLOOKUP([1]Parameters!B1203,[1]Printers!L:L,[1]Printers!Q:Q,,0)*I1203/10,0)*10&lt;_xlfn.XLOOKUP([1]Parameters!B1203,[1]Printers!L:L,[1]Printers!P:P,,0),ROUND(_xlfn.XLOOKUP([1]Parameters!B1203,[1]Printers!L:L,[1]Printers!Q:Q,,0)*I1203/10,0)*10,_xlfn.XLOOKUP([1]Parameters!B1203,[1]Printers!L:L,[1]Printers!P:P,,0)),"")</f>
        <v/>
      </c>
      <c r="K1203">
        <f>IF(SUM(E1203:J1203)&lt;&gt;0,VLOOKUP(A1203,[1]!T_Printers[#Data],10,FALSE)+VLOOKUP(C1203,[1]!T_Resins[#Data],10,FALSE),"")</f>
        <v>5</v>
      </c>
      <c r="L1203">
        <f>IF(SUM(E1203:J1203)&lt;&gt;0,VLOOKUP(A1203,[1]!T_Printers[#Data],11,FALSE),"")</f>
        <v>8</v>
      </c>
      <c r="M1203">
        <f>IF(SUM(E1203:J1203)&lt;&gt;0,VLOOKUP(C1203,[1]!T_Resins[#Data],8,FALSE),"")</f>
        <v>120</v>
      </c>
      <c r="N1203">
        <f>IF(_xlfn.XLOOKUP(B1203,[1]Printers!$L:$L,[1]Printers!$R:$R,0,0)&gt;0,[1]Parameters!M1203,IF(SUM(E1203:J1203)&lt;&gt;0,VLOOKUP(C1203,[1]!T_Resins[#Data],9,FALSE),""))</f>
        <v>120</v>
      </c>
      <c r="O1203" t="str">
        <f t="shared" si="18"/>
        <v>CrealityHalotRay</v>
      </c>
    </row>
    <row r="1204" spans="1:15" x14ac:dyDescent="0.25">
      <c r="A1204" t="str">
        <f t="array" ref="A1204">IF(ROW()-1&gt;COUNTA([1]!T_Printers[Printers])*COUNTA([1]!T_Resins[Resins]),"",INDEX([1]!T_Printers[Printers],INT((ROW()-2)/COUNTA([1]!T_Resins[Resins])+1)))</f>
        <v>Creality Halot Ray</v>
      </c>
      <c r="B1204" t="str">
        <f>_xlfn.XLOOKUP(A1204,[1]!T_Printers[Printers],[1]!T_Printers[Icon link],,0)</f>
        <v>CrealityHalotRay</v>
      </c>
      <c r="C1204" t="str">
        <f t="array" ref="C1204">IF(ROW()-1&gt;COUNTA([1]!T_Printers[Printers])*COUNTA([1]!T_Resins[Resins]),"",INDEX([1]!T_Resins[Resins],MOD(ROW()-2,COUNTA([1]!T_Resins[Resins]))+1))</f>
        <v>Dental Peach</v>
      </c>
      <c r="D1204">
        <f>IF(SUM(E1204:J1204)&lt;&gt;0,IF(ROW()-1&gt;COUNTA([1]!T_Printers[Printers])*COUNTA([1]!T_Resins[Resins]),"",2),"")</f>
        <v>2</v>
      </c>
      <c r="E1204" cm="1">
        <f t="array" ref="E1204">IFERROR(IF(ROW()-1&gt;COUNTA([1]!T_Printers[Printers])*COUNTA([1]!T_Resins[Resins]),"",_xlfn.IFS(ROUND(VLOOKUP(C1204,[1]!T_Resins[#Data],2,FALSE)/VLOOKUP(A1204,[1]!T_Printers[#Data],5,FALSE),1)&lt;=_xlfn.XLOOKUP(B1204,[1]Printers!L:L,[1]Printers!O:O,1,0,),ROUND(VLOOKUP(C1204,[1]!T_Resins[#Data],2,FALSE)/VLOOKUP(A1204,[1]!T_Printers[#Data],5,FALSE),1),ROUND(VLOOKUP(C1204,[1]!T_Resins[#Data],2,FALSE)/VLOOKUP(A1204,[1]!T_Printers[#Data],5,FALSE),1)&gt;_xlfn.XLOOKUP(B1204,[1]Printers!L:L,[1]Printers!O:O,1,0,),10)),"Используйте слой 100 мкм")</f>
        <v>5.6</v>
      </c>
      <c r="F1204">
        <f>IFERROR(IF(ROUND(_xlfn.XLOOKUP([1]Parameters!B1204,[1]Printers!L:L,[1]Printers!Q:Q,,0)*E1204/10,0)*10&lt;_xlfn.XLOOKUP([1]Parameters!B1204,[1]Printers!L:L,[1]Printers!P:P,,0),ROUND(_xlfn.XLOOKUP([1]Parameters!B1204,[1]Printers!L:L,[1]Printers!Q:Q,,0)*E1204/10,0)*10,_xlfn.XLOOKUP([1]Parameters!B1204,[1]Printers!L:L,[1]Printers!P:P,,0)),"")</f>
        <v>50</v>
      </c>
      <c r="G1204" cm="1">
        <f t="array" ref="G1204">IFERROR(IF(ROW()-1&gt;COUNTA([1]!T_Printers[Printers])*COUNTA([1]!T_Resins[Resins]),"",_xlfn.IFS(ROUND(VLOOKUP(C1204,[1]!T_Resins[#Data],3,FALSE)/VLOOKUP(A1204,[1]!T_Printers[#Data],5,FALSE),1)&lt;=_xlfn.XLOOKUP(B1204,[1]Printers!L:L,[1]Printers!O:O,1,0,),ROUND(VLOOKUP(C1204,[1]!T_Resins[#Data],3,FALSE)/VLOOKUP(A1204,[1]!T_Printers[#Data],5,FALSE),1),ROUND(VLOOKUP(C1204,[1]!T_Resins[#Data],3,FALSE)/VLOOKUP(A1204,[1]!T_Printers[#Data],5,FALSE),1)&gt;_xlfn.XLOOKUP(B1204,[1]Printers!L:L,[1]Printers!O:O,1,0,),10)),"")</f>
        <v>7.3</v>
      </c>
      <c r="H1204">
        <f>IFERROR(IF(ROUND(_xlfn.XLOOKUP([1]Parameters!B1204,[1]Printers!L:L,[1]Printers!Q:Q,,0)*G1204/10,0)*10&lt;_xlfn.XLOOKUP([1]Parameters!B1204,[1]Printers!L:L,[1]Printers!P:P,,0),ROUND(_xlfn.XLOOKUP([1]Parameters!B1204,[1]Printers!L:L,[1]Printers!Q:Q,,0)*G1204/10,0)*10,_xlfn.XLOOKUP([1]Parameters!B1204,[1]Printers!L:L,[1]Printers!P:P,,0)),"")</f>
        <v>70</v>
      </c>
      <c r="I1204" s="3" t="str" cm="1">
        <f t="array" ref="I1204">IFERROR(IF(ROW()-1&gt;COUNTA([1]!T_Printers[Printers])*COUNTA([1]!T_Resins[Resins]),"",_xlfn.IFS(ROUND(VLOOKUP(C1204,[1]!T_Resins[#Data],4,FALSE)/VLOOKUP(A1204,[1]!T_Printers[#Data],5,FALSE),1)&lt;=_xlfn.XLOOKUP(B1204,[1]Printers!L:L,[1]Printers!O:O,1,0,),ROUND(VLOOKUP(C1204,[1]!T_Resins[#Data],4,FALSE)/VLOOKUP(A1204,[1]!T_Printers[#Data],5,FALSE),1),ROUND(VLOOKUP(C1204,[1]!T_Resins[#Data],4,FALSE)/VLOOKUP(A1204,[1]!T_Printers[#Data],5,FALSE),1)&gt;_xlfn.XLOOKUP(B1204,[1]Printers!L:L,[1]Printers!O:O,1,0,),"")),"")</f>
        <v/>
      </c>
      <c r="J1204" t="str">
        <f>IFERROR(IF(ROUND(_xlfn.XLOOKUP([1]Parameters!B1204,[1]Printers!L:L,[1]Printers!Q:Q,,0)*I1204/10,0)*10&lt;_xlfn.XLOOKUP([1]Parameters!B1204,[1]Printers!L:L,[1]Printers!P:P,,0),ROUND(_xlfn.XLOOKUP([1]Parameters!B1204,[1]Printers!L:L,[1]Printers!Q:Q,,0)*I1204/10,0)*10,_xlfn.XLOOKUP([1]Parameters!B1204,[1]Printers!L:L,[1]Printers!P:P,,0)),"")</f>
        <v/>
      </c>
      <c r="K1204">
        <f>IF(SUM(E1204:J1204)&lt;&gt;0,VLOOKUP(A1204,[1]!T_Printers[#Data],10,FALSE)+VLOOKUP(C1204,[1]!T_Resins[#Data],10,FALSE),"")</f>
        <v>5</v>
      </c>
      <c r="L1204">
        <f>IF(SUM(E1204:J1204)&lt;&gt;0,VLOOKUP(A1204,[1]!T_Printers[#Data],11,FALSE),"")</f>
        <v>8</v>
      </c>
      <c r="M1204">
        <f>IF(SUM(E1204:J1204)&lt;&gt;0,VLOOKUP(C1204,[1]!T_Resins[#Data],8,FALSE),"")</f>
        <v>120</v>
      </c>
      <c r="N1204">
        <f>IF(_xlfn.XLOOKUP(B1204,[1]Printers!$L:$L,[1]Printers!$R:$R,0,0)&gt;0,[1]Parameters!M1204,IF(SUM(E1204:J1204)&lt;&gt;0,VLOOKUP(C1204,[1]!T_Resins[#Data],9,FALSE),""))</f>
        <v>120</v>
      </c>
      <c r="O1204" t="str">
        <f t="shared" si="18"/>
        <v>CrealityHalotRay</v>
      </c>
    </row>
    <row r="1205" spans="1:15" x14ac:dyDescent="0.25">
      <c r="A1205" t="str">
        <f t="array" ref="A1205">IF(ROW()-1&gt;COUNTA([1]!T_Printers[Printers])*COUNTA([1]!T_Resins[Resins]),"",INDEX([1]!T_Printers[Printers],INT((ROW()-2)/COUNTA([1]!T_Resins[Resins])+1)))</f>
        <v>Creality Halot Ray</v>
      </c>
      <c r="B1205" t="str">
        <f>_xlfn.XLOOKUP(A1205,[1]!T_Printers[Printers],[1]!T_Printers[Icon link],,0)</f>
        <v>CrealityHalotRay</v>
      </c>
      <c r="C1205" t="str">
        <f t="array" ref="C1205">IF(ROW()-1&gt;COUNTA([1]!T_Printers[Printers])*COUNTA([1]!T_Resins[Resins]),"",INDEX([1]!T_Resins[Resins],MOD(ROW()-2,COUNTA([1]!T_Resins[Resins]))+1))</f>
        <v>Dental Pink</v>
      </c>
      <c r="D1205">
        <f>IF(SUM(E1205:J1205)&lt;&gt;0,IF(ROW()-1&gt;COUNTA([1]!T_Printers[Printers])*COUNTA([1]!T_Resins[Resins]),"",2),"")</f>
        <v>2</v>
      </c>
      <c r="E1205" cm="1">
        <f t="array" ref="E1205">IFERROR(IF(ROW()-1&gt;COUNTA([1]!T_Printers[Printers])*COUNTA([1]!T_Resins[Resins]),"",_xlfn.IFS(ROUND(VLOOKUP(C1205,[1]!T_Resins[#Data],2,FALSE)/VLOOKUP(A1205,[1]!T_Printers[#Data],5,FALSE),1)&lt;=_xlfn.XLOOKUP(B1205,[1]Printers!L:L,[1]Printers!O:O,1,0,),ROUND(VLOOKUP(C1205,[1]!T_Resins[#Data],2,FALSE)/VLOOKUP(A1205,[1]!T_Printers[#Data],5,FALSE),1),ROUND(VLOOKUP(C1205,[1]!T_Resins[#Data],2,FALSE)/VLOOKUP(A1205,[1]!T_Printers[#Data],5,FALSE),1)&gt;_xlfn.XLOOKUP(B1205,[1]Printers!L:L,[1]Printers!O:O,1,0,),10)),"Используйте слой 100 мкм")</f>
        <v>3.6</v>
      </c>
      <c r="F1205">
        <f>IFERROR(IF(ROUND(_xlfn.XLOOKUP([1]Parameters!B1205,[1]Printers!L:L,[1]Printers!Q:Q,,0)*E1205/10,0)*10&lt;_xlfn.XLOOKUP([1]Parameters!B1205,[1]Printers!L:L,[1]Printers!P:P,,0),ROUND(_xlfn.XLOOKUP([1]Parameters!B1205,[1]Printers!L:L,[1]Printers!Q:Q,,0)*E1205/10,0)*10,_xlfn.XLOOKUP([1]Parameters!B1205,[1]Printers!L:L,[1]Printers!P:P,,0)),"")</f>
        <v>30</v>
      </c>
      <c r="G1205" cm="1">
        <f t="array" ref="G1205">IFERROR(IF(ROW()-1&gt;COUNTA([1]!T_Printers[Printers])*COUNTA([1]!T_Resins[Resins]),"",_xlfn.IFS(ROUND(VLOOKUP(C1205,[1]!T_Resins[#Data],3,FALSE)/VLOOKUP(A1205,[1]!T_Printers[#Data],5,FALSE),1)&lt;=_xlfn.XLOOKUP(B1205,[1]Printers!L:L,[1]Printers!O:O,1,0,),ROUND(VLOOKUP(C1205,[1]!T_Resins[#Data],3,FALSE)/VLOOKUP(A1205,[1]!T_Printers[#Data],5,FALSE),1),ROUND(VLOOKUP(C1205,[1]!T_Resins[#Data],3,FALSE)/VLOOKUP(A1205,[1]!T_Printers[#Data],5,FALSE),1)&gt;_xlfn.XLOOKUP(B1205,[1]Printers!L:L,[1]Printers!O:O,1,0,),10)),"")</f>
        <v>4.5999999999999996</v>
      </c>
      <c r="H1205">
        <f>IFERROR(IF(ROUND(_xlfn.XLOOKUP([1]Parameters!B1205,[1]Printers!L:L,[1]Printers!Q:Q,,0)*G1205/10,0)*10&lt;_xlfn.XLOOKUP([1]Parameters!B1205,[1]Printers!L:L,[1]Printers!P:P,,0),ROUND(_xlfn.XLOOKUP([1]Parameters!B1205,[1]Printers!L:L,[1]Printers!Q:Q,,0)*G1205/10,0)*10,_xlfn.XLOOKUP([1]Parameters!B1205,[1]Printers!L:L,[1]Printers!P:P,,0)),"")</f>
        <v>40</v>
      </c>
      <c r="I1205" s="3" t="str" cm="1">
        <f t="array" ref="I1205">IFERROR(IF(ROW()-1&gt;COUNTA([1]!T_Printers[Printers])*COUNTA([1]!T_Resins[Resins]),"",_xlfn.IFS(ROUND(VLOOKUP(C1205,[1]!T_Resins[#Data],4,FALSE)/VLOOKUP(A1205,[1]!T_Printers[#Data],5,FALSE),1)&lt;=_xlfn.XLOOKUP(B1205,[1]Printers!L:L,[1]Printers!O:O,1,0,),ROUND(VLOOKUP(C1205,[1]!T_Resins[#Data],4,FALSE)/VLOOKUP(A1205,[1]!T_Printers[#Data],5,FALSE),1),ROUND(VLOOKUP(C1205,[1]!T_Resins[#Data],4,FALSE)/VLOOKUP(A1205,[1]!T_Printers[#Data],5,FALSE),1)&gt;_xlfn.XLOOKUP(B1205,[1]Printers!L:L,[1]Printers!O:O,1,0,),"")),"")</f>
        <v/>
      </c>
      <c r="J1205" t="str">
        <f>IFERROR(IF(ROUND(_xlfn.XLOOKUP([1]Parameters!B1205,[1]Printers!L:L,[1]Printers!Q:Q,,0)*I1205/10,0)*10&lt;_xlfn.XLOOKUP([1]Parameters!B1205,[1]Printers!L:L,[1]Printers!P:P,,0),ROUND(_xlfn.XLOOKUP([1]Parameters!B1205,[1]Printers!L:L,[1]Printers!Q:Q,,0)*I1205/10,0)*10,_xlfn.XLOOKUP([1]Parameters!B1205,[1]Printers!L:L,[1]Printers!P:P,,0)),"")</f>
        <v/>
      </c>
      <c r="K1205">
        <f>IF(SUM(E1205:J1205)&lt;&gt;0,VLOOKUP(A1205,[1]!T_Printers[#Data],10,FALSE)+VLOOKUP(C1205,[1]!T_Resins[#Data],10,FALSE),"")</f>
        <v>4</v>
      </c>
      <c r="L1205">
        <f>IF(SUM(E1205:J1205)&lt;&gt;0,VLOOKUP(A1205,[1]!T_Printers[#Data],11,FALSE),"")</f>
        <v>8</v>
      </c>
      <c r="M1205">
        <f>IF(SUM(E1205:J1205)&lt;&gt;0,VLOOKUP(C1205,[1]!T_Resins[#Data],8,FALSE),"")</f>
        <v>120</v>
      </c>
      <c r="N1205">
        <f>IF(_xlfn.XLOOKUP(B1205,[1]Printers!$L:$L,[1]Printers!$R:$R,0,0)&gt;0,[1]Parameters!M1205,IF(SUM(E1205:J1205)&lt;&gt;0,VLOOKUP(C1205,[1]!T_Resins[#Data],9,FALSE),""))</f>
        <v>120</v>
      </c>
      <c r="O1205" t="str">
        <f t="shared" si="18"/>
        <v>CrealityHalotRay</v>
      </c>
    </row>
    <row r="1206" spans="1:15" x14ac:dyDescent="0.25">
      <c r="A1206" t="str">
        <f t="array" ref="A1206">IF(ROW()-1&gt;COUNTA([1]!T_Printers[Printers])*COUNTA([1]!T_Resins[Resins]),"",INDEX([1]!T_Printers[Printers],INT((ROW()-2)/COUNTA([1]!T_Resins[Resins])+1)))</f>
        <v>Creality Halot Ray</v>
      </c>
      <c r="B1206" t="str">
        <f>_xlfn.XLOOKUP(A1206,[1]!T_Printers[Printers],[1]!T_Printers[Icon link],,0)</f>
        <v>CrealityHalotRay</v>
      </c>
      <c r="C1206" t="str">
        <f t="array" ref="C1206">IF(ROW()-1&gt;COUNTA([1]!T_Printers[Printers])*COUNTA([1]!T_Resins[Resins]),"",INDEX([1]!T_Resins[Resins],MOD(ROW()-2,COUNTA([1]!T_Resins[Resins]))+1))</f>
        <v>Dental Soft Pink</v>
      </c>
      <c r="D1206">
        <f>IF(SUM(E1206:J1206)&lt;&gt;0,IF(ROW()-1&gt;COUNTA([1]!T_Printers[Printers])*COUNTA([1]!T_Resins[Resins]),"",2),"")</f>
        <v>2</v>
      </c>
      <c r="E1206" cm="1">
        <f t="array" ref="E1206">IFERROR(IF(ROW()-1&gt;COUNTA([1]!T_Printers[Printers])*COUNTA([1]!T_Resins[Resins]),"",_xlfn.IFS(ROUND(VLOOKUP(C1206,[1]!T_Resins[#Data],2,FALSE)/VLOOKUP(A1206,[1]!T_Printers[#Data],5,FALSE),1)&lt;=_xlfn.XLOOKUP(B1206,[1]Printers!L:L,[1]Printers!O:O,1,0,),ROUND(VLOOKUP(C1206,[1]!T_Resins[#Data],2,FALSE)/VLOOKUP(A1206,[1]!T_Printers[#Data],5,FALSE),1),ROUND(VLOOKUP(C1206,[1]!T_Resins[#Data],2,FALSE)/VLOOKUP(A1206,[1]!T_Printers[#Data],5,FALSE),1)&gt;_xlfn.XLOOKUP(B1206,[1]Printers!L:L,[1]Printers!O:O,1,0,),10)),"Используйте слой 100 мкм")</f>
        <v>5.3</v>
      </c>
      <c r="F1206">
        <f>IFERROR(IF(ROUND(_xlfn.XLOOKUP([1]Parameters!B1206,[1]Printers!L:L,[1]Printers!Q:Q,,0)*E1206/10,0)*10&lt;_xlfn.XLOOKUP([1]Parameters!B1206,[1]Printers!L:L,[1]Printers!P:P,,0),ROUND(_xlfn.XLOOKUP([1]Parameters!B1206,[1]Printers!L:L,[1]Printers!Q:Q,,0)*E1206/10,0)*10,_xlfn.XLOOKUP([1]Parameters!B1206,[1]Printers!L:L,[1]Printers!P:P,,0)),"")</f>
        <v>50</v>
      </c>
      <c r="G1206" cm="1">
        <f t="array" ref="G1206">IFERROR(IF(ROW()-1&gt;COUNTA([1]!T_Printers[Printers])*COUNTA([1]!T_Resins[Resins]),"",_xlfn.IFS(ROUND(VLOOKUP(C1206,[1]!T_Resins[#Data],3,FALSE)/VLOOKUP(A1206,[1]!T_Printers[#Data],5,FALSE),1)&lt;=_xlfn.XLOOKUP(B1206,[1]Printers!L:L,[1]Printers!O:O,1,0,),ROUND(VLOOKUP(C1206,[1]!T_Resins[#Data],3,FALSE)/VLOOKUP(A1206,[1]!T_Printers[#Data],5,FALSE),1),ROUND(VLOOKUP(C1206,[1]!T_Resins[#Data],3,FALSE)/VLOOKUP(A1206,[1]!T_Printers[#Data],5,FALSE),1)&gt;_xlfn.XLOOKUP(B1206,[1]Printers!L:L,[1]Printers!O:O,1,0,),10)),"")</f>
        <v>6.8</v>
      </c>
      <c r="H1206">
        <f>IFERROR(IF(ROUND(_xlfn.XLOOKUP([1]Parameters!B1206,[1]Printers!L:L,[1]Printers!Q:Q,,0)*G1206/10,0)*10&lt;_xlfn.XLOOKUP([1]Parameters!B1206,[1]Printers!L:L,[1]Printers!P:P,,0),ROUND(_xlfn.XLOOKUP([1]Parameters!B1206,[1]Printers!L:L,[1]Printers!Q:Q,,0)*G1206/10,0)*10,_xlfn.XLOOKUP([1]Parameters!B1206,[1]Printers!L:L,[1]Printers!P:P,,0)),"")</f>
        <v>60</v>
      </c>
      <c r="I1206" s="3" t="str" cm="1">
        <f t="array" ref="I1206">IFERROR(IF(ROW()-1&gt;COUNTA([1]!T_Printers[Printers])*COUNTA([1]!T_Resins[Resins]),"",_xlfn.IFS(ROUND(VLOOKUP(C1206,[1]!T_Resins[#Data],4,FALSE)/VLOOKUP(A1206,[1]!T_Printers[#Data],5,FALSE),1)&lt;=_xlfn.XLOOKUP(B1206,[1]Printers!L:L,[1]Printers!O:O,1,0,),ROUND(VLOOKUP(C1206,[1]!T_Resins[#Data],4,FALSE)/VLOOKUP(A1206,[1]!T_Printers[#Data],5,FALSE),1),ROUND(VLOOKUP(C1206,[1]!T_Resins[#Data],4,FALSE)/VLOOKUP(A1206,[1]!T_Printers[#Data],5,FALSE),1)&gt;_xlfn.XLOOKUP(B1206,[1]Printers!L:L,[1]Printers!O:O,1,0,),"")),"")</f>
        <v/>
      </c>
      <c r="J1206" t="str">
        <f>IFERROR(IF(ROUND(_xlfn.XLOOKUP([1]Parameters!B1206,[1]Printers!L:L,[1]Printers!Q:Q,,0)*I1206/10,0)*10&lt;_xlfn.XLOOKUP([1]Parameters!B1206,[1]Printers!L:L,[1]Printers!P:P,,0),ROUND(_xlfn.XLOOKUP([1]Parameters!B1206,[1]Printers!L:L,[1]Printers!Q:Q,,0)*I1206/10,0)*10,_xlfn.XLOOKUP([1]Parameters!B1206,[1]Printers!L:L,[1]Printers!P:P,,0)),"")</f>
        <v/>
      </c>
      <c r="K1206">
        <f>IF(SUM(E1206:J1206)&lt;&gt;0,VLOOKUP(A1206,[1]!T_Printers[#Data],10,FALSE)+VLOOKUP(C1206,[1]!T_Resins[#Data],10,FALSE),"")</f>
        <v>4</v>
      </c>
      <c r="L1206">
        <f>IF(SUM(E1206:J1206)&lt;&gt;0,VLOOKUP(A1206,[1]!T_Printers[#Data],11,FALSE),"")</f>
        <v>8</v>
      </c>
      <c r="M1206">
        <f>IF(SUM(E1206:J1206)&lt;&gt;0,VLOOKUP(C1206,[1]!T_Resins[#Data],8,FALSE),"")</f>
        <v>60</v>
      </c>
      <c r="N1206">
        <f>IF(_xlfn.XLOOKUP(B1206,[1]Printers!$L:$L,[1]Printers!$R:$R,0,0)&gt;0,[1]Parameters!M1206,IF(SUM(E1206:J1206)&lt;&gt;0,VLOOKUP(C1206,[1]!T_Resins[#Data],9,FALSE),""))</f>
        <v>60</v>
      </c>
      <c r="O1206" t="str">
        <f t="shared" si="18"/>
        <v>CrealityHalotRay</v>
      </c>
    </row>
    <row r="1207" spans="1:15" x14ac:dyDescent="0.25">
      <c r="A1207" t="str">
        <f t="array" ref="A1207">IF(ROW()-1&gt;COUNTA([1]!T_Printers[Printers])*COUNTA([1]!T_Resins[Resins]),"",INDEX([1]!T_Printers[Printers],INT((ROW()-2)/COUNTA([1]!T_Resins[Resins])+1)))</f>
        <v>Creality Halot Ray</v>
      </c>
      <c r="B1207" t="str">
        <f>_xlfn.XLOOKUP(A1207,[1]!T_Printers[Printers],[1]!T_Printers[Icon link],,0)</f>
        <v>CrealityHalotRay</v>
      </c>
      <c r="C1207" t="str">
        <f t="array" ref="C1207">IF(ROW()-1&gt;COUNTA([1]!T_Printers[Printers])*COUNTA([1]!T_Resins[Resins]),"",INDEX([1]!T_Resins[Resins],MOD(ROW()-2,COUNTA([1]!T_Resins[Resins]))+1))</f>
        <v>Dental Sand A1-A2</v>
      </c>
      <c r="D1207">
        <f>IF(SUM(E1207:J1207)&lt;&gt;0,IF(ROW()-1&gt;COUNTA([1]!T_Printers[Printers])*COUNTA([1]!T_Resins[Resins]),"",2),"")</f>
        <v>2</v>
      </c>
      <c r="E1207" cm="1">
        <f t="array" ref="E1207">IFERROR(IF(ROW()-1&gt;COUNTA([1]!T_Printers[Printers])*COUNTA([1]!T_Resins[Resins]),"",_xlfn.IFS(ROUND(VLOOKUP(C1207,[1]!T_Resins[#Data],2,FALSE)/VLOOKUP(A1207,[1]!T_Printers[#Data],5,FALSE),1)&lt;=_xlfn.XLOOKUP(B1207,[1]Printers!L:L,[1]Printers!O:O,1,0,),ROUND(VLOOKUP(C1207,[1]!T_Resins[#Data],2,FALSE)/VLOOKUP(A1207,[1]!T_Printers[#Data],5,FALSE),1),ROUND(VLOOKUP(C1207,[1]!T_Resins[#Data],2,FALSE)/VLOOKUP(A1207,[1]!T_Printers[#Data],5,FALSE),1)&gt;_xlfn.XLOOKUP(B1207,[1]Printers!L:L,[1]Printers!O:O,1,0,),10)),"Используйте слой 100 мкм")</f>
        <v>3</v>
      </c>
      <c r="F1207">
        <f>IFERROR(IF(ROUND(_xlfn.XLOOKUP([1]Parameters!B1207,[1]Printers!L:L,[1]Printers!Q:Q,,0)*E1207/10,0)*10&lt;_xlfn.XLOOKUP([1]Parameters!B1207,[1]Printers!L:L,[1]Printers!P:P,,0),ROUND(_xlfn.XLOOKUP([1]Parameters!B1207,[1]Printers!L:L,[1]Printers!Q:Q,,0)*E1207/10,0)*10,_xlfn.XLOOKUP([1]Parameters!B1207,[1]Printers!L:L,[1]Printers!P:P,,0)),"")</f>
        <v>30</v>
      </c>
      <c r="G1207" cm="1">
        <f t="array" ref="G1207">IFERROR(IF(ROW()-1&gt;COUNTA([1]!T_Printers[Printers])*COUNTA([1]!T_Resins[Resins]),"",_xlfn.IFS(ROUND(VLOOKUP(C1207,[1]!T_Resins[#Data],3,FALSE)/VLOOKUP(A1207,[1]!T_Printers[#Data],5,FALSE),1)&lt;=_xlfn.XLOOKUP(B1207,[1]Printers!L:L,[1]Printers!O:O,1,0,),ROUND(VLOOKUP(C1207,[1]!T_Resins[#Data],3,FALSE)/VLOOKUP(A1207,[1]!T_Printers[#Data],5,FALSE),1),ROUND(VLOOKUP(C1207,[1]!T_Resins[#Data],3,FALSE)/VLOOKUP(A1207,[1]!T_Printers[#Data],5,FALSE),1)&gt;_xlfn.XLOOKUP(B1207,[1]Printers!L:L,[1]Printers!O:O,1,0,),10)),"")</f>
        <v>3.9</v>
      </c>
      <c r="H1207">
        <f>IFERROR(IF(ROUND(_xlfn.XLOOKUP([1]Parameters!B1207,[1]Printers!L:L,[1]Printers!Q:Q,,0)*G1207/10,0)*10&lt;_xlfn.XLOOKUP([1]Parameters!B1207,[1]Printers!L:L,[1]Printers!P:P,,0),ROUND(_xlfn.XLOOKUP([1]Parameters!B1207,[1]Printers!L:L,[1]Printers!Q:Q,,0)*G1207/10,0)*10,_xlfn.XLOOKUP([1]Parameters!B1207,[1]Printers!L:L,[1]Printers!P:P,,0)),"")</f>
        <v>40</v>
      </c>
      <c r="I1207" s="3" t="str" cm="1">
        <f t="array" ref="I1207">IFERROR(IF(ROW()-1&gt;COUNTA([1]!T_Printers[Printers])*COUNTA([1]!T_Resins[Resins]),"",_xlfn.IFS(ROUND(VLOOKUP(C1207,[1]!T_Resins[#Data],4,FALSE)/VLOOKUP(A1207,[1]!T_Printers[#Data],5,FALSE),1)&lt;=_xlfn.XLOOKUP(B1207,[1]Printers!L:L,[1]Printers!O:O,1,0,),ROUND(VLOOKUP(C1207,[1]!T_Resins[#Data],4,FALSE)/VLOOKUP(A1207,[1]!T_Printers[#Data],5,FALSE),1),ROUND(VLOOKUP(C1207,[1]!T_Resins[#Data],4,FALSE)/VLOOKUP(A1207,[1]!T_Printers[#Data],5,FALSE),1)&gt;_xlfn.XLOOKUP(B1207,[1]Printers!L:L,[1]Printers!O:O,1,0,),"")),"")</f>
        <v/>
      </c>
      <c r="J1207" t="str">
        <f>IFERROR(IF(ROUND(_xlfn.XLOOKUP([1]Parameters!B1207,[1]Printers!L:L,[1]Printers!Q:Q,,0)*I1207/10,0)*10&lt;_xlfn.XLOOKUP([1]Parameters!B1207,[1]Printers!L:L,[1]Printers!P:P,,0),ROUND(_xlfn.XLOOKUP([1]Parameters!B1207,[1]Printers!L:L,[1]Printers!Q:Q,,0)*I1207/10,0)*10,_xlfn.XLOOKUP([1]Parameters!B1207,[1]Printers!L:L,[1]Printers!P:P,,0)),"")</f>
        <v/>
      </c>
      <c r="K1207">
        <f>IF(SUM(E1207:J1207)&lt;&gt;0,VLOOKUP(A1207,[1]!T_Printers[#Data],10,FALSE)+VLOOKUP(C1207,[1]!T_Resins[#Data],10,FALSE),"")</f>
        <v>5</v>
      </c>
      <c r="L1207">
        <f>IF(SUM(E1207:J1207)&lt;&gt;0,VLOOKUP(A1207,[1]!T_Printers[#Data],11,FALSE),"")</f>
        <v>8</v>
      </c>
      <c r="M1207">
        <f>IF(SUM(E1207:J1207)&lt;&gt;0,VLOOKUP(C1207,[1]!T_Resins[#Data],8,FALSE),"")</f>
        <v>120</v>
      </c>
      <c r="N1207">
        <f>IF(_xlfn.XLOOKUP(B1207,[1]Printers!$L:$L,[1]Printers!$R:$R,0,0)&gt;0,[1]Parameters!M1207,IF(SUM(E1207:J1207)&lt;&gt;0,VLOOKUP(C1207,[1]!T_Resins[#Data],9,FALSE),""))</f>
        <v>120</v>
      </c>
      <c r="O1207" t="str">
        <f t="shared" si="18"/>
        <v>CrealityHalotRay</v>
      </c>
    </row>
    <row r="1208" spans="1:15" x14ac:dyDescent="0.25">
      <c r="A1208" t="str">
        <f t="array" ref="A1208">IF(ROW()-1&gt;COUNTA([1]!T_Printers[Printers])*COUNTA([1]!T_Resins[Resins]),"",INDEX([1]!T_Printers[Printers],INT((ROW()-2)/COUNTA([1]!T_Resins[Resins])+1)))</f>
        <v>Creality Halot Ray</v>
      </c>
      <c r="B1208" t="str">
        <f>_xlfn.XLOOKUP(A1208,[1]!T_Printers[Printers],[1]!T_Printers[Icon link],,0)</f>
        <v>CrealityHalotRay</v>
      </c>
      <c r="C1208" t="str">
        <f t="array" ref="C1208">IF(ROW()-1&gt;COUNTA([1]!T_Printers[Printers])*COUNTA([1]!T_Resins[Resins]),"",INDEX([1]!T_Resins[Resins],MOD(ROW()-2,COUNTA([1]!T_Resins[Resins]))+1))</f>
        <v xml:space="preserve">Dental Sand A1-A2 (Обновленная версия) </v>
      </c>
      <c r="D1208">
        <f>IF(SUM(E1208:J1208)&lt;&gt;0,IF(ROW()-1&gt;COUNTA([1]!T_Printers[Printers])*COUNTA([1]!T_Resins[Resins]),"",2),"")</f>
        <v>2</v>
      </c>
      <c r="E1208" cm="1">
        <f t="array" ref="E1208">IFERROR(IF(ROW()-1&gt;COUNTA([1]!T_Printers[Printers])*COUNTA([1]!T_Resins[Resins]),"",_xlfn.IFS(ROUND(VLOOKUP(C1208,[1]!T_Resins[#Data],2,FALSE)/VLOOKUP(A1208,[1]!T_Printers[#Data],5,FALSE),1)&lt;=_xlfn.XLOOKUP(B1208,[1]Printers!L:L,[1]Printers!O:O,1,0,),ROUND(VLOOKUP(C1208,[1]!T_Resins[#Data],2,FALSE)/VLOOKUP(A1208,[1]!T_Printers[#Data],5,FALSE),1),ROUND(VLOOKUP(C1208,[1]!T_Resins[#Data],2,FALSE)/VLOOKUP(A1208,[1]!T_Printers[#Data],5,FALSE),1)&gt;_xlfn.XLOOKUP(B1208,[1]Printers!L:L,[1]Printers!O:O,1,0,),10)),"Используйте слой 100 мкм")</f>
        <v>8.1</v>
      </c>
      <c r="F1208">
        <f>IFERROR(IF(ROUND(_xlfn.XLOOKUP([1]Parameters!B1208,[1]Printers!L:L,[1]Printers!Q:Q,,0)*E1208/10,0)*10&lt;_xlfn.XLOOKUP([1]Parameters!B1208,[1]Printers!L:L,[1]Printers!P:P,,0),ROUND(_xlfn.XLOOKUP([1]Parameters!B1208,[1]Printers!L:L,[1]Printers!Q:Q,,0)*E1208/10,0)*10,_xlfn.XLOOKUP([1]Parameters!B1208,[1]Printers!L:L,[1]Printers!P:P,,0)),"")</f>
        <v>70</v>
      </c>
      <c r="G1208" cm="1">
        <f t="array" ref="G1208">IFERROR(IF(ROW()-1&gt;COUNTA([1]!T_Printers[Printers])*COUNTA([1]!T_Resins[Resins]),"",_xlfn.IFS(ROUND(VLOOKUP(C1208,[1]!T_Resins[#Data],3,FALSE)/VLOOKUP(A1208,[1]!T_Printers[#Data],5,FALSE),1)&lt;=_xlfn.XLOOKUP(B1208,[1]Printers!L:L,[1]Printers!O:O,1,0,),ROUND(VLOOKUP(C1208,[1]!T_Resins[#Data],3,FALSE)/VLOOKUP(A1208,[1]!T_Printers[#Data],5,FALSE),1),ROUND(VLOOKUP(C1208,[1]!T_Resins[#Data],3,FALSE)/VLOOKUP(A1208,[1]!T_Printers[#Data],5,FALSE),1)&gt;_xlfn.XLOOKUP(B1208,[1]Printers!L:L,[1]Printers!O:O,1,0,),10)),"")</f>
        <v>8.5</v>
      </c>
      <c r="H1208">
        <f>IFERROR(IF(ROUND(_xlfn.XLOOKUP([1]Parameters!B1208,[1]Printers!L:L,[1]Printers!Q:Q,,0)*G1208/10,0)*10&lt;_xlfn.XLOOKUP([1]Parameters!B1208,[1]Printers!L:L,[1]Printers!P:P,,0),ROUND(_xlfn.XLOOKUP([1]Parameters!B1208,[1]Printers!L:L,[1]Printers!Q:Q,,0)*G1208/10,0)*10,_xlfn.XLOOKUP([1]Parameters!B1208,[1]Printers!L:L,[1]Printers!P:P,,0)),"")</f>
        <v>70</v>
      </c>
      <c r="I1208" s="3" t="str" cm="1">
        <f t="array" ref="I1208">IFERROR(IF(ROW()-1&gt;COUNTA([1]!T_Printers[Printers])*COUNTA([1]!T_Resins[Resins]),"",_xlfn.IFS(ROUND(VLOOKUP(C1208,[1]!T_Resins[#Data],4,FALSE)/VLOOKUP(A1208,[1]!T_Printers[#Data],5,FALSE),1)&lt;=_xlfn.XLOOKUP(B1208,[1]Printers!L:L,[1]Printers!O:O,1,0,),ROUND(VLOOKUP(C1208,[1]!T_Resins[#Data],4,FALSE)/VLOOKUP(A1208,[1]!T_Printers[#Data],5,FALSE),1),ROUND(VLOOKUP(C1208,[1]!T_Resins[#Data],4,FALSE)/VLOOKUP(A1208,[1]!T_Printers[#Data],5,FALSE),1)&gt;_xlfn.XLOOKUP(B1208,[1]Printers!L:L,[1]Printers!O:O,1,0,),"")),"")</f>
        <v/>
      </c>
      <c r="J1208" t="str">
        <f>IFERROR(IF(ROUND(_xlfn.XLOOKUP([1]Parameters!B1208,[1]Printers!L:L,[1]Printers!Q:Q,,0)*I1208/10,0)*10&lt;_xlfn.XLOOKUP([1]Parameters!B1208,[1]Printers!L:L,[1]Printers!P:P,,0),ROUND(_xlfn.XLOOKUP([1]Parameters!B1208,[1]Printers!L:L,[1]Printers!Q:Q,,0)*I1208/10,0)*10,_xlfn.XLOOKUP([1]Parameters!B1208,[1]Printers!L:L,[1]Printers!P:P,,0)),"")</f>
        <v/>
      </c>
      <c r="K1208">
        <f>IF(SUM(E1208:J1208)&lt;&gt;0,VLOOKUP(A1208,[1]!T_Printers[#Data],10,FALSE)+VLOOKUP(C1208,[1]!T_Resins[#Data],10,FALSE),"")</f>
        <v>5</v>
      </c>
      <c r="L1208">
        <f>IF(SUM(E1208:J1208)&lt;&gt;0,VLOOKUP(A1208,[1]!T_Printers[#Data],11,FALSE),"")</f>
        <v>8</v>
      </c>
      <c r="M1208">
        <f>IF(SUM(E1208:J1208)&lt;&gt;0,VLOOKUP(C1208,[1]!T_Resins[#Data],8,FALSE),"")</f>
        <v>120</v>
      </c>
      <c r="N1208">
        <f>IF(_xlfn.XLOOKUP(B1208,[1]Printers!$L:$L,[1]Printers!$R:$R,0,0)&gt;0,[1]Parameters!M1208,IF(SUM(E1208:J1208)&lt;&gt;0,VLOOKUP(C1208,[1]!T_Resins[#Data],9,FALSE),""))</f>
        <v>120</v>
      </c>
      <c r="O1208" t="str">
        <f t="shared" si="18"/>
        <v>CrealityHalotRay</v>
      </c>
    </row>
    <row r="1209" spans="1:15" x14ac:dyDescent="0.25">
      <c r="A1209" t="str">
        <f t="array" ref="A1209">IF(ROW()-1&gt;COUNTA([1]!T_Printers[Printers])*COUNTA([1]!T_Resins[Resins]),"",INDEX([1]!T_Printers[Printers],INT((ROW()-2)/COUNTA([1]!T_Resins[Resins])+1)))</f>
        <v>Creality Halot Ray</v>
      </c>
      <c r="B1209" t="str">
        <f>_xlfn.XLOOKUP(A1209,[1]!T_Printers[Printers],[1]!T_Printers[Icon link],,0)</f>
        <v>CrealityHalotRay</v>
      </c>
      <c r="C1209" t="str">
        <f t="array" ref="C1209">IF(ROW()-1&gt;COUNTA([1]!T_Printers[Printers])*COUNTA([1]!T_Resins[Resins]),"",INDEX([1]!T_Resins[Resins],MOD(ROW()-2,COUNTA([1]!T_Resins[Resins]))+1))</f>
        <v>Dental Sand A3</v>
      </c>
      <c r="D1209">
        <f>IF(SUM(E1209:J1209)&lt;&gt;0,IF(ROW()-1&gt;COUNTA([1]!T_Printers[Printers])*COUNTA([1]!T_Resins[Resins]),"",2),"")</f>
        <v>2</v>
      </c>
      <c r="E1209" cm="1">
        <f t="array" ref="E1209">IFERROR(IF(ROW()-1&gt;COUNTA([1]!T_Printers[Printers])*COUNTA([1]!T_Resins[Resins]),"",_xlfn.IFS(ROUND(VLOOKUP(C1209,[1]!T_Resins[#Data],2,FALSE)/VLOOKUP(A1209,[1]!T_Printers[#Data],5,FALSE),1)&lt;=_xlfn.XLOOKUP(B1209,[1]Printers!L:L,[1]Printers!O:O,1,0,),ROUND(VLOOKUP(C1209,[1]!T_Resins[#Data],2,FALSE)/VLOOKUP(A1209,[1]!T_Printers[#Data],5,FALSE),1),ROUND(VLOOKUP(C1209,[1]!T_Resins[#Data],2,FALSE)/VLOOKUP(A1209,[1]!T_Printers[#Data],5,FALSE),1)&gt;_xlfn.XLOOKUP(B1209,[1]Printers!L:L,[1]Printers!O:O,1,0,),10)),"Используйте слой 100 мкм")</f>
        <v>3</v>
      </c>
      <c r="F1209">
        <f>IFERROR(IF(ROUND(_xlfn.XLOOKUP([1]Parameters!B1209,[1]Printers!L:L,[1]Printers!Q:Q,,0)*E1209/10,0)*10&lt;_xlfn.XLOOKUP([1]Parameters!B1209,[1]Printers!L:L,[1]Printers!P:P,,0),ROUND(_xlfn.XLOOKUP([1]Parameters!B1209,[1]Printers!L:L,[1]Printers!Q:Q,,0)*E1209/10,0)*10,_xlfn.XLOOKUP([1]Parameters!B1209,[1]Printers!L:L,[1]Printers!P:P,,0)),"")</f>
        <v>30</v>
      </c>
      <c r="G1209" cm="1">
        <f t="array" ref="G1209">IFERROR(IF(ROW()-1&gt;COUNTA([1]!T_Printers[Printers])*COUNTA([1]!T_Resins[Resins]),"",_xlfn.IFS(ROUND(VLOOKUP(C1209,[1]!T_Resins[#Data],3,FALSE)/VLOOKUP(A1209,[1]!T_Printers[#Data],5,FALSE),1)&lt;=_xlfn.XLOOKUP(B1209,[1]Printers!L:L,[1]Printers!O:O,1,0,),ROUND(VLOOKUP(C1209,[1]!T_Resins[#Data],3,FALSE)/VLOOKUP(A1209,[1]!T_Printers[#Data],5,FALSE),1),ROUND(VLOOKUP(C1209,[1]!T_Resins[#Data],3,FALSE)/VLOOKUP(A1209,[1]!T_Printers[#Data],5,FALSE),1)&gt;_xlfn.XLOOKUP(B1209,[1]Printers!L:L,[1]Printers!O:O,1,0,),10)),"")</f>
        <v>3.9</v>
      </c>
      <c r="H1209">
        <f>IFERROR(IF(ROUND(_xlfn.XLOOKUP([1]Parameters!B1209,[1]Printers!L:L,[1]Printers!Q:Q,,0)*G1209/10,0)*10&lt;_xlfn.XLOOKUP([1]Parameters!B1209,[1]Printers!L:L,[1]Printers!P:P,,0),ROUND(_xlfn.XLOOKUP([1]Parameters!B1209,[1]Printers!L:L,[1]Printers!Q:Q,,0)*G1209/10,0)*10,_xlfn.XLOOKUP([1]Parameters!B1209,[1]Printers!L:L,[1]Printers!P:P,,0)),"")</f>
        <v>40</v>
      </c>
      <c r="I1209" s="3" t="str" cm="1">
        <f t="array" ref="I1209">IFERROR(IF(ROW()-1&gt;COUNTA([1]!T_Printers[Printers])*COUNTA([1]!T_Resins[Resins]),"",_xlfn.IFS(ROUND(VLOOKUP(C1209,[1]!T_Resins[#Data],4,FALSE)/VLOOKUP(A1209,[1]!T_Printers[#Data],5,FALSE),1)&lt;=_xlfn.XLOOKUP(B1209,[1]Printers!L:L,[1]Printers!O:O,1,0,),ROUND(VLOOKUP(C1209,[1]!T_Resins[#Data],4,FALSE)/VLOOKUP(A1209,[1]!T_Printers[#Data],5,FALSE),1),ROUND(VLOOKUP(C1209,[1]!T_Resins[#Data],4,FALSE)/VLOOKUP(A1209,[1]!T_Printers[#Data],5,FALSE),1)&gt;_xlfn.XLOOKUP(B1209,[1]Printers!L:L,[1]Printers!O:O,1,0,),"")),"")</f>
        <v/>
      </c>
      <c r="J1209" t="str">
        <f>IFERROR(IF(ROUND(_xlfn.XLOOKUP([1]Parameters!B1209,[1]Printers!L:L,[1]Printers!Q:Q,,0)*I1209/10,0)*10&lt;_xlfn.XLOOKUP([1]Parameters!B1209,[1]Printers!L:L,[1]Printers!P:P,,0),ROUND(_xlfn.XLOOKUP([1]Parameters!B1209,[1]Printers!L:L,[1]Printers!Q:Q,,0)*I1209/10,0)*10,_xlfn.XLOOKUP([1]Parameters!B1209,[1]Printers!L:L,[1]Printers!P:P,,0)),"")</f>
        <v/>
      </c>
      <c r="K1209">
        <f>IF(SUM(E1209:J1209)&lt;&gt;0,VLOOKUP(A1209,[1]!T_Printers[#Data],10,FALSE)+VLOOKUP(C1209,[1]!T_Resins[#Data],10,FALSE),"")</f>
        <v>5</v>
      </c>
      <c r="L1209">
        <f>IF(SUM(E1209:J1209)&lt;&gt;0,VLOOKUP(A1209,[1]!T_Printers[#Data],11,FALSE),"")</f>
        <v>8</v>
      </c>
      <c r="M1209">
        <f>IF(SUM(E1209:J1209)&lt;&gt;0,VLOOKUP(C1209,[1]!T_Resins[#Data],8,FALSE),"")</f>
        <v>120</v>
      </c>
      <c r="N1209">
        <f>IF(_xlfn.XLOOKUP(B1209,[1]Printers!$L:$L,[1]Printers!$R:$R,0,0)&gt;0,[1]Parameters!M1209,IF(SUM(E1209:J1209)&lt;&gt;0,VLOOKUP(C1209,[1]!T_Resins[#Data],9,FALSE),""))</f>
        <v>120</v>
      </c>
      <c r="O1209" t="str">
        <f t="shared" si="18"/>
        <v>CrealityHalotRay</v>
      </c>
    </row>
    <row r="1210" spans="1:15" x14ac:dyDescent="0.25">
      <c r="A1210" t="str">
        <f t="array" ref="A1210">IF(ROW()-1&gt;COUNTA([1]!T_Printers[Printers])*COUNTA([1]!T_Resins[Resins]),"",INDEX([1]!T_Printers[Printers],INT((ROW()-2)/COUNTA([1]!T_Resins[Resins])+1)))</f>
        <v>Creality Halot Ray</v>
      </c>
      <c r="B1210" t="str">
        <f>_xlfn.XLOOKUP(A1210,[1]!T_Printers[Printers],[1]!T_Printers[Icon link],,0)</f>
        <v>CrealityHalotRay</v>
      </c>
      <c r="C1210" t="str">
        <f t="array" ref="C1210">IF(ROW()-1&gt;COUNTA([1]!T_Printers[Printers])*COUNTA([1]!T_Resins[Resins]),"",INDEX([1]!T_Resins[Resins],MOD(ROW()-2,COUNTA([1]!T_Resins[Resins]))+1))</f>
        <v xml:space="preserve">Dental Sand A3 (Обновленная версия) </v>
      </c>
      <c r="D1210">
        <f>IF(SUM(E1210:J1210)&lt;&gt;0,IF(ROW()-1&gt;COUNTA([1]!T_Printers[Printers])*COUNTA([1]!T_Resins[Resins]),"",2),"")</f>
        <v>2</v>
      </c>
      <c r="E1210" cm="1">
        <f t="array" ref="E1210">IFERROR(IF(ROW()-1&gt;COUNTA([1]!T_Printers[Printers])*COUNTA([1]!T_Resins[Resins]),"",_xlfn.IFS(ROUND(VLOOKUP(C1210,[1]!T_Resins[#Data],2,FALSE)/VLOOKUP(A1210,[1]!T_Printers[#Data],5,FALSE),1)&lt;=_xlfn.XLOOKUP(B1210,[1]Printers!L:L,[1]Printers!O:O,1,0,),ROUND(VLOOKUP(C1210,[1]!T_Resins[#Data],2,FALSE)/VLOOKUP(A1210,[1]!T_Printers[#Data],5,FALSE),1),ROUND(VLOOKUP(C1210,[1]!T_Resins[#Data],2,FALSE)/VLOOKUP(A1210,[1]!T_Printers[#Data],5,FALSE),1)&gt;_xlfn.XLOOKUP(B1210,[1]Printers!L:L,[1]Printers!O:O,1,0,),10)),"Используйте слой 100 мкм")</f>
        <v>8.1</v>
      </c>
      <c r="F1210">
        <f>IFERROR(IF(ROUND(_xlfn.XLOOKUP([1]Parameters!B1210,[1]Printers!L:L,[1]Printers!Q:Q,,0)*E1210/10,0)*10&lt;_xlfn.XLOOKUP([1]Parameters!B1210,[1]Printers!L:L,[1]Printers!P:P,,0),ROUND(_xlfn.XLOOKUP([1]Parameters!B1210,[1]Printers!L:L,[1]Printers!Q:Q,,0)*E1210/10,0)*10,_xlfn.XLOOKUP([1]Parameters!B1210,[1]Printers!L:L,[1]Printers!P:P,,0)),"")</f>
        <v>70</v>
      </c>
      <c r="G1210" cm="1">
        <f t="array" ref="G1210">IFERROR(IF(ROW()-1&gt;COUNTA([1]!T_Printers[Printers])*COUNTA([1]!T_Resins[Resins]),"",_xlfn.IFS(ROUND(VLOOKUP(C1210,[1]!T_Resins[#Data],3,FALSE)/VLOOKUP(A1210,[1]!T_Printers[#Data],5,FALSE),1)&lt;=_xlfn.XLOOKUP(B1210,[1]Printers!L:L,[1]Printers!O:O,1,0,),ROUND(VLOOKUP(C1210,[1]!T_Resins[#Data],3,FALSE)/VLOOKUP(A1210,[1]!T_Printers[#Data],5,FALSE),1),ROUND(VLOOKUP(C1210,[1]!T_Resins[#Data],3,FALSE)/VLOOKUP(A1210,[1]!T_Printers[#Data],5,FALSE),1)&gt;_xlfn.XLOOKUP(B1210,[1]Printers!L:L,[1]Printers!O:O,1,0,),10)),"")</f>
        <v>8.5</v>
      </c>
      <c r="H1210">
        <f>IFERROR(IF(ROUND(_xlfn.XLOOKUP([1]Parameters!B1210,[1]Printers!L:L,[1]Printers!Q:Q,,0)*G1210/10,0)*10&lt;_xlfn.XLOOKUP([1]Parameters!B1210,[1]Printers!L:L,[1]Printers!P:P,,0),ROUND(_xlfn.XLOOKUP([1]Parameters!B1210,[1]Printers!L:L,[1]Printers!Q:Q,,0)*G1210/10,0)*10,_xlfn.XLOOKUP([1]Parameters!B1210,[1]Printers!L:L,[1]Printers!P:P,,0)),"")</f>
        <v>70</v>
      </c>
      <c r="I1210" s="3" t="str" cm="1">
        <f t="array" ref="I1210">IFERROR(IF(ROW()-1&gt;COUNTA([1]!T_Printers[Printers])*COUNTA([1]!T_Resins[Resins]),"",_xlfn.IFS(ROUND(VLOOKUP(C1210,[1]!T_Resins[#Data],4,FALSE)/VLOOKUP(A1210,[1]!T_Printers[#Data],5,FALSE),1)&lt;=_xlfn.XLOOKUP(B1210,[1]Printers!L:L,[1]Printers!O:O,1,0,),ROUND(VLOOKUP(C1210,[1]!T_Resins[#Data],4,FALSE)/VLOOKUP(A1210,[1]!T_Printers[#Data],5,FALSE),1),ROUND(VLOOKUP(C1210,[1]!T_Resins[#Data],4,FALSE)/VLOOKUP(A1210,[1]!T_Printers[#Data],5,FALSE),1)&gt;_xlfn.XLOOKUP(B1210,[1]Printers!L:L,[1]Printers!O:O,1,0,),"")),"")</f>
        <v/>
      </c>
      <c r="J1210" t="str">
        <f>IFERROR(IF(ROUND(_xlfn.XLOOKUP([1]Parameters!B1210,[1]Printers!L:L,[1]Printers!Q:Q,,0)*I1210/10,0)*10&lt;_xlfn.XLOOKUP([1]Parameters!B1210,[1]Printers!L:L,[1]Printers!P:P,,0),ROUND(_xlfn.XLOOKUP([1]Parameters!B1210,[1]Printers!L:L,[1]Printers!Q:Q,,0)*I1210/10,0)*10,_xlfn.XLOOKUP([1]Parameters!B1210,[1]Printers!L:L,[1]Printers!P:P,,0)),"")</f>
        <v/>
      </c>
      <c r="K1210">
        <f>IF(SUM(E1210:J1210)&lt;&gt;0,VLOOKUP(A1210,[1]!T_Printers[#Data],10,FALSE)+VLOOKUP(C1210,[1]!T_Resins[#Data],10,FALSE),"")</f>
        <v>5</v>
      </c>
      <c r="L1210">
        <f>IF(SUM(E1210:J1210)&lt;&gt;0,VLOOKUP(A1210,[1]!T_Printers[#Data],11,FALSE),"")</f>
        <v>8</v>
      </c>
      <c r="M1210">
        <f>IF(SUM(E1210:J1210)&lt;&gt;0,VLOOKUP(C1210,[1]!T_Resins[#Data],8,FALSE),"")</f>
        <v>120</v>
      </c>
      <c r="N1210">
        <f>IF(_xlfn.XLOOKUP(B1210,[1]Printers!$L:$L,[1]Printers!$R:$R,0,0)&gt;0,[1]Parameters!M1210,IF(SUM(E1210:J1210)&lt;&gt;0,VLOOKUP(C1210,[1]!T_Resins[#Data],9,FALSE),""))</f>
        <v>120</v>
      </c>
      <c r="O1210" t="str">
        <f t="shared" si="18"/>
        <v>CrealityHalotRay</v>
      </c>
    </row>
    <row r="1211" spans="1:15" x14ac:dyDescent="0.25">
      <c r="A1211" t="str">
        <f t="array" ref="A1211">IF(ROW()-1&gt;COUNTA([1]!T_Printers[Printers])*COUNTA([1]!T_Resins[Resins]),"",INDEX([1]!T_Printers[Printers],INT((ROW()-2)/COUNTA([1]!T_Resins[Resins])+1)))</f>
        <v>Creality Halot Ray</v>
      </c>
      <c r="B1211" t="str">
        <f>_xlfn.XLOOKUP(A1211,[1]!T_Printers[Printers],[1]!T_Printers[Icon link],,0)</f>
        <v>CrealityHalotRay</v>
      </c>
      <c r="C1211" t="str">
        <f t="array" ref="C1211">IF(ROW()-1&gt;COUNTA([1]!T_Printers[Printers])*COUNTA([1]!T_Resins[Resins]),"",INDEX([1]!T_Resins[Resins],MOD(ROW()-2,COUNTA([1]!T_Resins[Resins]))+1))</f>
        <v>Dental Sand Pro A1-A2 (Crown LT)</v>
      </c>
      <c r="D1211">
        <f>IF(SUM(E1211:J1211)&lt;&gt;0,IF(ROW()-1&gt;COUNTA([1]!T_Printers[Printers])*COUNTA([1]!T_Resins[Resins]),"",2),"")</f>
        <v>2</v>
      </c>
      <c r="E1211" cm="1">
        <f t="array" ref="E1211">IFERROR(IF(ROW()-1&gt;COUNTA([1]!T_Printers[Printers])*COUNTA([1]!T_Resins[Resins]),"",_xlfn.IFS(ROUND(VLOOKUP(C1211,[1]!T_Resins[#Data],2,FALSE)/VLOOKUP(A1211,[1]!T_Printers[#Data],5,FALSE),1)&lt;=_xlfn.XLOOKUP(B1211,[1]Printers!L:L,[1]Printers!O:O,1,0,),ROUND(VLOOKUP(C1211,[1]!T_Resins[#Data],2,FALSE)/VLOOKUP(A1211,[1]!T_Printers[#Data],5,FALSE),1),ROUND(VLOOKUP(C1211,[1]!T_Resins[#Data],2,FALSE)/VLOOKUP(A1211,[1]!T_Printers[#Data],5,FALSE),1)&gt;_xlfn.XLOOKUP(B1211,[1]Printers!L:L,[1]Printers!O:O,1,0,),10)),"Используйте слой 100 мкм")</f>
        <v>10</v>
      </c>
      <c r="F1211">
        <f>IFERROR(IF(ROUND(_xlfn.XLOOKUP([1]Parameters!B1211,[1]Printers!L:L,[1]Printers!Q:Q,,0)*E1211/10,0)*10&lt;_xlfn.XLOOKUP([1]Parameters!B1211,[1]Printers!L:L,[1]Printers!P:P,,0),ROUND(_xlfn.XLOOKUP([1]Parameters!B1211,[1]Printers!L:L,[1]Printers!Q:Q,,0)*E1211/10,0)*10,_xlfn.XLOOKUP([1]Parameters!B1211,[1]Printers!L:L,[1]Printers!P:P,,0)),"")</f>
        <v>70</v>
      </c>
      <c r="G1211" cm="1">
        <f t="array" ref="G1211">IFERROR(IF(ROW()-1&gt;COUNTA([1]!T_Printers[Printers])*COUNTA([1]!T_Resins[Resins]),"",_xlfn.IFS(ROUND(VLOOKUP(C1211,[1]!T_Resins[#Data],3,FALSE)/VLOOKUP(A1211,[1]!T_Printers[#Data],5,FALSE),1)&lt;=_xlfn.XLOOKUP(B1211,[1]Printers!L:L,[1]Printers!O:O,1,0,),ROUND(VLOOKUP(C1211,[1]!T_Resins[#Data],3,FALSE)/VLOOKUP(A1211,[1]!T_Printers[#Data],5,FALSE),1),ROUND(VLOOKUP(C1211,[1]!T_Resins[#Data],3,FALSE)/VLOOKUP(A1211,[1]!T_Printers[#Data],5,FALSE),1)&gt;_xlfn.XLOOKUP(B1211,[1]Printers!L:L,[1]Printers!O:O,1,0,),10)),"")</f>
        <v>10</v>
      </c>
      <c r="H1211">
        <f>IFERROR(IF(ROUND(_xlfn.XLOOKUP([1]Parameters!B1211,[1]Printers!L:L,[1]Printers!Q:Q,,0)*G1211/10,0)*10&lt;_xlfn.XLOOKUP([1]Parameters!B1211,[1]Printers!L:L,[1]Printers!P:P,,0),ROUND(_xlfn.XLOOKUP([1]Parameters!B1211,[1]Printers!L:L,[1]Printers!Q:Q,,0)*G1211/10,0)*10,_xlfn.XLOOKUP([1]Parameters!B1211,[1]Printers!L:L,[1]Printers!P:P,,0)),"")</f>
        <v>70</v>
      </c>
      <c r="I1211" s="3" t="str" cm="1">
        <f t="array" ref="I1211">IFERROR(IF(ROW()-1&gt;COUNTA([1]!T_Printers[Printers])*COUNTA([1]!T_Resins[Resins]),"",_xlfn.IFS(ROUND(VLOOKUP(C1211,[1]!T_Resins[#Data],4,FALSE)/VLOOKUP(A1211,[1]!T_Printers[#Data],5,FALSE),1)&lt;=_xlfn.XLOOKUP(B1211,[1]Printers!L:L,[1]Printers!O:O,1,0,),ROUND(VLOOKUP(C1211,[1]!T_Resins[#Data],4,FALSE)/VLOOKUP(A1211,[1]!T_Printers[#Data],5,FALSE),1),ROUND(VLOOKUP(C1211,[1]!T_Resins[#Data],4,FALSE)/VLOOKUP(A1211,[1]!T_Printers[#Data],5,FALSE),1)&gt;_xlfn.XLOOKUP(B1211,[1]Printers!L:L,[1]Printers!O:O,1,0,),"")),"")</f>
        <v/>
      </c>
      <c r="J1211" t="str">
        <f>IFERROR(IF(ROUND(_xlfn.XLOOKUP([1]Parameters!B1211,[1]Printers!L:L,[1]Printers!Q:Q,,0)*I1211/10,0)*10&lt;_xlfn.XLOOKUP([1]Parameters!B1211,[1]Printers!L:L,[1]Printers!P:P,,0),ROUND(_xlfn.XLOOKUP([1]Parameters!B1211,[1]Printers!L:L,[1]Printers!Q:Q,,0)*I1211/10,0)*10,_xlfn.XLOOKUP([1]Parameters!B1211,[1]Printers!L:L,[1]Printers!P:P,,0)),"")</f>
        <v/>
      </c>
      <c r="K1211">
        <f>IF(SUM(E1211:J1211)&lt;&gt;0,VLOOKUP(A1211,[1]!T_Printers[#Data],10,FALSE)+VLOOKUP(C1211,[1]!T_Resins[#Data],10,FALSE),"")</f>
        <v>5</v>
      </c>
      <c r="L1211">
        <f>IF(SUM(E1211:J1211)&lt;&gt;0,VLOOKUP(A1211,[1]!T_Printers[#Data],11,FALSE),"")</f>
        <v>8</v>
      </c>
      <c r="M1211">
        <f>IF(SUM(E1211:J1211)&lt;&gt;0,VLOOKUP(C1211,[1]!T_Resins[#Data],8,FALSE),"")</f>
        <v>120</v>
      </c>
      <c r="N1211">
        <f>IF(_xlfn.XLOOKUP(B1211,[1]Printers!$L:$L,[1]Printers!$R:$R,0,0)&gt;0,[1]Parameters!M1211,IF(SUM(E1211:J1211)&lt;&gt;0,VLOOKUP(C1211,[1]!T_Resins[#Data],9,FALSE),""))</f>
        <v>120</v>
      </c>
      <c r="O1211" t="str">
        <f t="shared" si="18"/>
        <v>CrealityHalotRay</v>
      </c>
    </row>
    <row r="1212" spans="1:15" x14ac:dyDescent="0.25">
      <c r="A1212" t="str">
        <f t="array" ref="A1212">IF(ROW()-1&gt;COUNTA([1]!T_Printers[Printers])*COUNTA([1]!T_Resins[Resins]),"",INDEX([1]!T_Printers[Printers],INT((ROW()-2)/COUNTA([1]!T_Resins[Resins])+1)))</f>
        <v>Creality Halot Ray</v>
      </c>
      <c r="B1212" t="str">
        <f>_xlfn.XLOOKUP(A1212,[1]!T_Printers[Printers],[1]!T_Printers[Icon link],,0)</f>
        <v>CrealityHalotRay</v>
      </c>
      <c r="C1212" t="str">
        <f t="array" ref="C1212">IF(ROW()-1&gt;COUNTA([1]!T_Printers[Printers])*COUNTA([1]!T_Resins[Resins]),"",INDEX([1]!T_Resins[Resins],MOD(ROW()-2,COUNTA([1]!T_Resins[Resins]))+1))</f>
        <v>Dental Sand Pro A3 (Crown LT)</v>
      </c>
      <c r="D1212">
        <f>IF(SUM(E1212:J1212)&lt;&gt;0,IF(ROW()-1&gt;COUNTA([1]!T_Printers[Printers])*COUNTA([1]!T_Resins[Resins]),"",2),"")</f>
        <v>2</v>
      </c>
      <c r="E1212" cm="1">
        <f t="array" ref="E1212">IFERROR(IF(ROW()-1&gt;COUNTA([1]!T_Printers[Printers])*COUNTA([1]!T_Resins[Resins]),"",_xlfn.IFS(ROUND(VLOOKUP(C1212,[1]!T_Resins[#Data],2,FALSE)/VLOOKUP(A1212,[1]!T_Printers[#Data],5,FALSE),1)&lt;=_xlfn.XLOOKUP(B1212,[1]Printers!L:L,[1]Printers!O:O,1,0,),ROUND(VLOOKUP(C1212,[1]!T_Resins[#Data],2,FALSE)/VLOOKUP(A1212,[1]!T_Printers[#Data],5,FALSE),1),ROUND(VLOOKUP(C1212,[1]!T_Resins[#Data],2,FALSE)/VLOOKUP(A1212,[1]!T_Printers[#Data],5,FALSE),1)&gt;_xlfn.XLOOKUP(B1212,[1]Printers!L:L,[1]Printers!O:O,1,0,),10)),"Используйте слой 100 мкм")</f>
        <v>10</v>
      </c>
      <c r="F1212">
        <f>IFERROR(IF(ROUND(_xlfn.XLOOKUP([1]Parameters!B1212,[1]Printers!L:L,[1]Printers!Q:Q,,0)*E1212/10,0)*10&lt;_xlfn.XLOOKUP([1]Parameters!B1212,[1]Printers!L:L,[1]Printers!P:P,,0),ROUND(_xlfn.XLOOKUP([1]Parameters!B1212,[1]Printers!L:L,[1]Printers!Q:Q,,0)*E1212/10,0)*10,_xlfn.XLOOKUP([1]Parameters!B1212,[1]Printers!L:L,[1]Printers!P:P,,0)),"")</f>
        <v>70</v>
      </c>
      <c r="G1212" cm="1">
        <f t="array" ref="G1212">IFERROR(IF(ROW()-1&gt;COUNTA([1]!T_Printers[Printers])*COUNTA([1]!T_Resins[Resins]),"",_xlfn.IFS(ROUND(VLOOKUP(C1212,[1]!T_Resins[#Data],3,FALSE)/VLOOKUP(A1212,[1]!T_Printers[#Data],5,FALSE),1)&lt;=_xlfn.XLOOKUP(B1212,[1]Printers!L:L,[1]Printers!O:O,1,0,),ROUND(VLOOKUP(C1212,[1]!T_Resins[#Data],3,FALSE)/VLOOKUP(A1212,[1]!T_Printers[#Data],5,FALSE),1),ROUND(VLOOKUP(C1212,[1]!T_Resins[#Data],3,FALSE)/VLOOKUP(A1212,[1]!T_Printers[#Data],5,FALSE),1)&gt;_xlfn.XLOOKUP(B1212,[1]Printers!L:L,[1]Printers!O:O,1,0,),10)),"")</f>
        <v>10</v>
      </c>
      <c r="H1212">
        <f>IFERROR(IF(ROUND(_xlfn.XLOOKUP([1]Parameters!B1212,[1]Printers!L:L,[1]Printers!Q:Q,,0)*G1212/10,0)*10&lt;_xlfn.XLOOKUP([1]Parameters!B1212,[1]Printers!L:L,[1]Printers!P:P,,0),ROUND(_xlfn.XLOOKUP([1]Parameters!B1212,[1]Printers!L:L,[1]Printers!Q:Q,,0)*G1212/10,0)*10,_xlfn.XLOOKUP([1]Parameters!B1212,[1]Printers!L:L,[1]Printers!P:P,,0)),"")</f>
        <v>70</v>
      </c>
      <c r="I1212" s="3" t="str" cm="1">
        <f t="array" ref="I1212">IFERROR(IF(ROW()-1&gt;COUNTA([1]!T_Printers[Printers])*COUNTA([1]!T_Resins[Resins]),"",_xlfn.IFS(ROUND(VLOOKUP(C1212,[1]!T_Resins[#Data],4,FALSE)/VLOOKUP(A1212,[1]!T_Printers[#Data],5,FALSE),1)&lt;=_xlfn.XLOOKUP(B1212,[1]Printers!L:L,[1]Printers!O:O,1,0,),ROUND(VLOOKUP(C1212,[1]!T_Resins[#Data],4,FALSE)/VLOOKUP(A1212,[1]!T_Printers[#Data],5,FALSE),1),ROUND(VLOOKUP(C1212,[1]!T_Resins[#Data],4,FALSE)/VLOOKUP(A1212,[1]!T_Printers[#Data],5,FALSE),1)&gt;_xlfn.XLOOKUP(B1212,[1]Printers!L:L,[1]Printers!O:O,1,0,),"")),"")</f>
        <v/>
      </c>
      <c r="J1212" t="str">
        <f>IFERROR(IF(ROUND(_xlfn.XLOOKUP([1]Parameters!B1212,[1]Printers!L:L,[1]Printers!Q:Q,,0)*I1212/10,0)*10&lt;_xlfn.XLOOKUP([1]Parameters!B1212,[1]Printers!L:L,[1]Printers!P:P,,0),ROUND(_xlfn.XLOOKUP([1]Parameters!B1212,[1]Printers!L:L,[1]Printers!Q:Q,,0)*I1212/10,0)*10,_xlfn.XLOOKUP([1]Parameters!B1212,[1]Printers!L:L,[1]Printers!P:P,,0)),"")</f>
        <v/>
      </c>
      <c r="K1212">
        <f>IF(SUM(E1212:J1212)&lt;&gt;0,VLOOKUP(A1212,[1]!T_Printers[#Data],10,FALSE)+VLOOKUP(C1212,[1]!T_Resins[#Data],10,FALSE),"")</f>
        <v>5</v>
      </c>
      <c r="L1212">
        <f>IF(SUM(E1212:J1212)&lt;&gt;0,VLOOKUP(A1212,[1]!T_Printers[#Data],11,FALSE),"")</f>
        <v>8</v>
      </c>
      <c r="M1212">
        <f>IF(SUM(E1212:J1212)&lt;&gt;0,VLOOKUP(C1212,[1]!T_Resins[#Data],8,FALSE),"")</f>
        <v>120</v>
      </c>
      <c r="N1212">
        <f>IF(_xlfn.XLOOKUP(B1212,[1]Printers!$L:$L,[1]Printers!$R:$R,0,0)&gt;0,[1]Parameters!M1212,IF(SUM(E1212:J1212)&lt;&gt;0,VLOOKUP(C1212,[1]!T_Resins[#Data],9,FALSE),""))</f>
        <v>120</v>
      </c>
      <c r="O1212" t="str">
        <f t="shared" si="18"/>
        <v>CrealityHalotRay</v>
      </c>
    </row>
    <row r="1213" spans="1:15" x14ac:dyDescent="0.25">
      <c r="A1213" t="str">
        <f t="array" ref="A1213">IF(ROW()-1&gt;COUNTA([1]!T_Printers[Printers])*COUNTA([1]!T_Resins[Resins]),"",INDEX([1]!T_Printers[Printers],INT((ROW()-2)/COUNTA([1]!T_Resins[Resins])+1)))</f>
        <v>Creality Halot Ray</v>
      </c>
      <c r="B1213" t="str">
        <f>_xlfn.XLOOKUP(A1213,[1]!T_Printers[Printers],[1]!T_Printers[Icon link],,0)</f>
        <v>CrealityHalotRay</v>
      </c>
      <c r="C1213" t="str">
        <f t="array" ref="C1213">IF(ROW()-1&gt;COUNTA([1]!T_Printers[Printers])*COUNTA([1]!T_Resins[Resins]),"",INDEX([1]!T_Resins[Resins],MOD(ROW()-2,COUNTA([1]!T_Resins[Resins]))+1))</f>
        <v>Dental Splint Soft</v>
      </c>
      <c r="D1213">
        <f>IF(SUM(E1213:J1213)&lt;&gt;0,IF(ROW()-1&gt;COUNTA([1]!T_Printers[Printers])*COUNTA([1]!T_Resins[Resins]),"",2),"")</f>
        <v>2</v>
      </c>
      <c r="E1213" cm="1">
        <f t="array" ref="E1213">IFERROR(IF(ROW()-1&gt;COUNTA([1]!T_Printers[Printers])*COUNTA([1]!T_Resins[Resins]),"",_xlfn.IFS(ROUND(VLOOKUP(C1213,[1]!T_Resins[#Data],2,FALSE)/VLOOKUP(A1213,[1]!T_Printers[#Data],5,FALSE),1)&lt;=_xlfn.XLOOKUP(B1213,[1]Printers!L:L,[1]Printers!O:O,1,0,),ROUND(VLOOKUP(C1213,[1]!T_Resins[#Data],2,FALSE)/VLOOKUP(A1213,[1]!T_Printers[#Data],5,FALSE),1),ROUND(VLOOKUP(C1213,[1]!T_Resins[#Data],2,FALSE)/VLOOKUP(A1213,[1]!T_Printers[#Data],5,FALSE),1)&gt;_xlfn.XLOOKUP(B1213,[1]Printers!L:L,[1]Printers!O:O,1,0,),10)),"Используйте слой 100 мкм")</f>
        <v>8.9</v>
      </c>
      <c r="F1213">
        <f>IFERROR(IF(ROUND(_xlfn.XLOOKUP([1]Parameters!B1213,[1]Printers!L:L,[1]Printers!Q:Q,,0)*E1213/10,0)*10&lt;_xlfn.XLOOKUP([1]Parameters!B1213,[1]Printers!L:L,[1]Printers!P:P,,0),ROUND(_xlfn.XLOOKUP([1]Parameters!B1213,[1]Printers!L:L,[1]Printers!Q:Q,,0)*E1213/10,0)*10,_xlfn.XLOOKUP([1]Parameters!B1213,[1]Printers!L:L,[1]Printers!P:P,,0)),"")</f>
        <v>70</v>
      </c>
      <c r="G1213" cm="1">
        <f t="array" ref="G1213">IFERROR(IF(ROW()-1&gt;COUNTA([1]!T_Printers[Printers])*COUNTA([1]!T_Resins[Resins]),"",_xlfn.IFS(ROUND(VLOOKUP(C1213,[1]!T_Resins[#Data],3,FALSE)/VLOOKUP(A1213,[1]!T_Printers[#Data],5,FALSE),1)&lt;=_xlfn.XLOOKUP(B1213,[1]Printers!L:L,[1]Printers!O:O,1,0,),ROUND(VLOOKUP(C1213,[1]!T_Resins[#Data],3,FALSE)/VLOOKUP(A1213,[1]!T_Printers[#Data],5,FALSE),1),ROUND(VLOOKUP(C1213,[1]!T_Resins[#Data],3,FALSE)/VLOOKUP(A1213,[1]!T_Printers[#Data],5,FALSE),1)&gt;_xlfn.XLOOKUP(B1213,[1]Printers!L:L,[1]Printers!O:O,1,0,),10)),"")</f>
        <v>10</v>
      </c>
      <c r="H1213">
        <f>IFERROR(IF(ROUND(_xlfn.XLOOKUP([1]Parameters!B1213,[1]Printers!L:L,[1]Printers!Q:Q,,0)*G1213/10,0)*10&lt;_xlfn.XLOOKUP([1]Parameters!B1213,[1]Printers!L:L,[1]Printers!P:P,,0),ROUND(_xlfn.XLOOKUP([1]Parameters!B1213,[1]Printers!L:L,[1]Printers!Q:Q,,0)*G1213/10,0)*10,_xlfn.XLOOKUP([1]Parameters!B1213,[1]Printers!L:L,[1]Printers!P:P,,0)),"")</f>
        <v>70</v>
      </c>
      <c r="I1213" s="3" t="str" cm="1">
        <f t="array" ref="I1213">IFERROR(IF(ROW()-1&gt;COUNTA([1]!T_Printers[Printers])*COUNTA([1]!T_Resins[Resins]),"",_xlfn.IFS(ROUND(VLOOKUP(C1213,[1]!T_Resins[#Data],4,FALSE)/VLOOKUP(A1213,[1]!T_Printers[#Data],5,FALSE),1)&lt;=_xlfn.XLOOKUP(B1213,[1]Printers!L:L,[1]Printers!O:O,1,0,),ROUND(VLOOKUP(C1213,[1]!T_Resins[#Data],4,FALSE)/VLOOKUP(A1213,[1]!T_Printers[#Data],5,FALSE),1),ROUND(VLOOKUP(C1213,[1]!T_Resins[#Data],4,FALSE)/VLOOKUP(A1213,[1]!T_Printers[#Data],5,FALSE),1)&gt;_xlfn.XLOOKUP(B1213,[1]Printers!L:L,[1]Printers!O:O,1,0,),"")),"")</f>
        <v/>
      </c>
      <c r="J1213" t="str">
        <f>IFERROR(IF(ROUND(_xlfn.XLOOKUP([1]Parameters!B1213,[1]Printers!L:L,[1]Printers!Q:Q,,0)*I1213/10,0)*10&lt;_xlfn.XLOOKUP([1]Parameters!B1213,[1]Printers!L:L,[1]Printers!P:P,,0),ROUND(_xlfn.XLOOKUP([1]Parameters!B1213,[1]Printers!L:L,[1]Printers!Q:Q,,0)*I1213/10,0)*10,_xlfn.XLOOKUP([1]Parameters!B1213,[1]Printers!L:L,[1]Printers!P:P,,0)),"")</f>
        <v/>
      </c>
      <c r="K1213">
        <f>IF(SUM(E1213:J1213)&lt;&gt;0,VLOOKUP(A1213,[1]!T_Printers[#Data],10,FALSE)+VLOOKUP(C1213,[1]!T_Resins[#Data],10,FALSE),"")</f>
        <v>4</v>
      </c>
      <c r="L1213">
        <f>IF(SUM(E1213:J1213)&lt;&gt;0,VLOOKUP(A1213,[1]!T_Printers[#Data],11,FALSE),"")</f>
        <v>8</v>
      </c>
      <c r="M1213">
        <f>IF(SUM(E1213:J1213)&lt;&gt;0,VLOOKUP(C1213,[1]!T_Resins[#Data],8,FALSE),"")</f>
        <v>60</v>
      </c>
      <c r="N1213">
        <f>IF(_xlfn.XLOOKUP(B1213,[1]Printers!$L:$L,[1]Printers!$R:$R,0,0)&gt;0,[1]Parameters!M1213,IF(SUM(E1213:J1213)&lt;&gt;0,VLOOKUP(C1213,[1]!T_Resins[#Data],9,FALSE),""))</f>
        <v>60</v>
      </c>
      <c r="O1213" t="str">
        <f t="shared" si="18"/>
        <v>CrealityHalotRay</v>
      </c>
    </row>
    <row r="1214" spans="1:15" x14ac:dyDescent="0.25">
      <c r="A1214" t="str">
        <f t="array" ref="A1214">IF(ROW()-1&gt;COUNTA([1]!T_Printers[Printers])*COUNTA([1]!T_Resins[Resins]),"",INDEX([1]!T_Printers[Printers],INT((ROW()-2)/COUNTA([1]!T_Resins[Resins])+1)))</f>
        <v>Creality Halot Ray</v>
      </c>
      <c r="B1214" t="str">
        <f>_xlfn.XLOOKUP(A1214,[1]!T_Printers[Printers],[1]!T_Printers[Icon link],,0)</f>
        <v>CrealityHalotRay</v>
      </c>
      <c r="C1214" t="str">
        <f t="array" ref="C1214">IF(ROW()-1&gt;COUNTA([1]!T_Printers[Printers])*COUNTA([1]!T_Resins[Resins]),"",INDEX([1]!T_Resins[Resins],MOD(ROW()-2,COUNTA([1]!T_Resins[Resins]))+1))</f>
        <v>Dental Tray</v>
      </c>
      <c r="D1214">
        <f>IF(SUM(E1214:J1214)&lt;&gt;0,IF(ROW()-1&gt;COUNTA([1]!T_Printers[Printers])*COUNTA([1]!T_Resins[Resins]),"",2),"")</f>
        <v>2</v>
      </c>
      <c r="E1214" t="str" cm="1">
        <f t="array" ref="E1214">IFERROR(IF(ROW()-1&gt;COUNTA([1]!T_Printers[Printers])*COUNTA([1]!T_Resins[Resins]),"",_xlfn.IFS(ROUND(VLOOKUP(C1214,[1]!T_Resins[#Data],2,FALSE)/VLOOKUP(A1214,[1]!T_Printers[#Data],5,FALSE),1)&lt;=_xlfn.XLOOKUP(B1214,[1]Printers!L:L,[1]Printers!O:O,1,0,),ROUND(VLOOKUP(C1214,[1]!T_Resins[#Data],2,FALSE)/VLOOKUP(A1214,[1]!T_Printers[#Data],5,FALSE),1),ROUND(VLOOKUP(C1214,[1]!T_Resins[#Data],2,FALSE)/VLOOKUP(A1214,[1]!T_Printers[#Data],5,FALSE),1)&gt;_xlfn.XLOOKUP(B1214,[1]Printers!L:L,[1]Printers!O:O,1,0,),10)),"Используйте слой 100 мкм")</f>
        <v>Используйте слой 100 мкм</v>
      </c>
      <c r="F1214" t="str">
        <f>IFERROR(IF(ROUND(_xlfn.XLOOKUP([1]Parameters!B1214,[1]Printers!L:L,[1]Printers!Q:Q,,0)*E1214/10,0)*10&lt;_xlfn.XLOOKUP([1]Parameters!B1214,[1]Printers!L:L,[1]Printers!P:P,,0),ROUND(_xlfn.XLOOKUP([1]Parameters!B1214,[1]Printers!L:L,[1]Printers!Q:Q,,0)*E1214/10,0)*10,_xlfn.XLOOKUP([1]Parameters!B1214,[1]Printers!L:L,[1]Printers!P:P,,0)),"")</f>
        <v/>
      </c>
      <c r="G1214" cm="1">
        <f t="array" ref="G1214">IFERROR(IF(ROW()-1&gt;COUNTA([1]!T_Printers[Printers])*COUNTA([1]!T_Resins[Resins]),"",_xlfn.IFS(ROUND(VLOOKUP(C1214,[1]!T_Resins[#Data],3,FALSE)/VLOOKUP(A1214,[1]!T_Printers[#Data],5,FALSE),1)&lt;=_xlfn.XLOOKUP(B1214,[1]Printers!L:L,[1]Printers!O:O,1,0,),ROUND(VLOOKUP(C1214,[1]!T_Resins[#Data],3,FALSE)/VLOOKUP(A1214,[1]!T_Printers[#Data],5,FALSE),1),ROUND(VLOOKUP(C1214,[1]!T_Resins[#Data],3,FALSE)/VLOOKUP(A1214,[1]!T_Printers[#Data],5,FALSE),1)&gt;_xlfn.XLOOKUP(B1214,[1]Printers!L:L,[1]Printers!O:O,1,0,),10)),"")</f>
        <v>7.1</v>
      </c>
      <c r="H1214">
        <f>IFERROR(IF(ROUND(_xlfn.XLOOKUP([1]Parameters!B1214,[1]Printers!L:L,[1]Printers!Q:Q,,0)*G1214/10,0)*10&lt;_xlfn.XLOOKUP([1]Parameters!B1214,[1]Printers!L:L,[1]Printers!P:P,,0),ROUND(_xlfn.XLOOKUP([1]Parameters!B1214,[1]Printers!L:L,[1]Printers!Q:Q,,0)*G1214/10,0)*10,_xlfn.XLOOKUP([1]Parameters!B1214,[1]Printers!L:L,[1]Printers!P:P,,0)),"")</f>
        <v>60</v>
      </c>
      <c r="I1214" s="3" cm="1">
        <f t="array" ref="I1214">IFERROR(IF(ROW()-1&gt;COUNTA([1]!T_Printers[Printers])*COUNTA([1]!T_Resins[Resins]),"",_xlfn.IFS(ROUND(VLOOKUP(C1214,[1]!T_Resins[#Data],4,FALSE)/VLOOKUP(A1214,[1]!T_Printers[#Data],5,FALSE),1)&lt;=_xlfn.XLOOKUP(B1214,[1]Printers!L:L,[1]Printers!O:O,1,0,),ROUND(VLOOKUP(C1214,[1]!T_Resins[#Data],4,FALSE)/VLOOKUP(A1214,[1]!T_Printers[#Data],5,FALSE),1),ROUND(VLOOKUP(C1214,[1]!T_Resins[#Data],4,FALSE)/VLOOKUP(A1214,[1]!T_Printers[#Data],5,FALSE),1)&gt;_xlfn.XLOOKUP(B1214,[1]Printers!L:L,[1]Printers!O:O,1,0,),"")),"")</f>
        <v>8.9</v>
      </c>
      <c r="J1214">
        <f>IFERROR(IF(ROUND(_xlfn.XLOOKUP([1]Parameters!B1214,[1]Printers!L:L,[1]Printers!Q:Q,,0)*I1214/10,0)*10&lt;_xlfn.XLOOKUP([1]Parameters!B1214,[1]Printers!L:L,[1]Printers!P:P,,0),ROUND(_xlfn.XLOOKUP([1]Parameters!B1214,[1]Printers!L:L,[1]Printers!Q:Q,,0)*I1214/10,0)*10,_xlfn.XLOOKUP([1]Parameters!B1214,[1]Printers!L:L,[1]Printers!P:P,,0)),"")</f>
        <v>70</v>
      </c>
      <c r="K1214">
        <f>IF(SUM(E1214:J1214)&lt;&gt;0,VLOOKUP(A1214,[1]!T_Printers[#Data],10,FALSE)+VLOOKUP(C1214,[1]!T_Resins[#Data],10,FALSE),"")</f>
        <v>4</v>
      </c>
      <c r="L1214">
        <f>IF(SUM(E1214:J1214)&lt;&gt;0,VLOOKUP(A1214,[1]!T_Printers[#Data],11,FALSE),"")</f>
        <v>8</v>
      </c>
      <c r="M1214">
        <f>IF(SUM(E1214:J1214)&lt;&gt;0,VLOOKUP(C1214,[1]!T_Resins[#Data],8,FALSE),"")</f>
        <v>120</v>
      </c>
      <c r="N1214">
        <f>IF(_xlfn.XLOOKUP(B1214,[1]Printers!$L:$L,[1]Printers!$R:$R,0,0)&gt;0,[1]Parameters!M1214,IF(SUM(E1214:J1214)&lt;&gt;0,VLOOKUP(C1214,[1]!T_Resins[#Data],9,FALSE),""))</f>
        <v>120</v>
      </c>
      <c r="O1214" t="str">
        <f t="shared" si="18"/>
        <v>CrealityHalotRay</v>
      </c>
    </row>
    <row r="1215" spans="1:15" x14ac:dyDescent="0.25">
      <c r="A1215" t="str">
        <f t="array" ref="A1215">IF(ROW()-1&gt;COUNTA([1]!T_Printers[Printers])*COUNTA([1]!T_Resins[Resins]),"",INDEX([1]!T_Printers[Printers],INT((ROW()-2)/COUNTA([1]!T_Resins[Resins])+1)))</f>
        <v>Creality Halot Ray</v>
      </c>
      <c r="B1215" t="str">
        <f>_xlfn.XLOOKUP(A1215,[1]!T_Printers[Printers],[1]!T_Printers[Icon link],,0)</f>
        <v>CrealityHalotRay</v>
      </c>
      <c r="C1215" t="str">
        <f t="array" ref="C1215">IF(ROW()-1&gt;COUNTA([1]!T_Printers[Printers])*COUNTA([1]!T_Resins[Resins]),"",INDEX([1]!T_Resins[Resins],MOD(ROW()-2,COUNTA([1]!T_Resins[Resins]))+1))</f>
        <v>Dental Yellow Clear</v>
      </c>
      <c r="D1215">
        <f>IF(SUM(E1215:J1215)&lt;&gt;0,IF(ROW()-1&gt;COUNTA([1]!T_Printers[Printers])*COUNTA([1]!T_Resins[Resins]),"",2),"")</f>
        <v>2</v>
      </c>
      <c r="E1215" cm="1">
        <f t="array" ref="E1215">IFERROR(IF(ROW()-1&gt;COUNTA([1]!T_Printers[Printers])*COUNTA([1]!T_Resins[Resins]),"",_xlfn.IFS(ROUND(VLOOKUP(C1215,[1]!T_Resins[#Data],2,FALSE)/VLOOKUP(A1215,[1]!T_Printers[#Data],5,FALSE),1)&lt;=_xlfn.XLOOKUP(B1215,[1]Printers!L:L,[1]Printers!O:O,1,0,),ROUND(VLOOKUP(C1215,[1]!T_Resins[#Data],2,FALSE)/VLOOKUP(A1215,[1]!T_Printers[#Data],5,FALSE),1),ROUND(VLOOKUP(C1215,[1]!T_Resins[#Data],2,FALSE)/VLOOKUP(A1215,[1]!T_Printers[#Data],5,FALSE),1)&gt;_xlfn.XLOOKUP(B1215,[1]Printers!L:L,[1]Printers!O:O,1,0,),10)),"Используйте слой 100 мкм")</f>
        <v>3.1</v>
      </c>
      <c r="F1215">
        <f>IFERROR(IF(ROUND(_xlfn.XLOOKUP([1]Parameters!B1215,[1]Printers!L:L,[1]Printers!Q:Q,,0)*E1215/10,0)*10&lt;_xlfn.XLOOKUP([1]Parameters!B1215,[1]Printers!L:L,[1]Printers!P:P,,0),ROUND(_xlfn.XLOOKUP([1]Parameters!B1215,[1]Printers!L:L,[1]Printers!Q:Q,,0)*E1215/10,0)*10,_xlfn.XLOOKUP([1]Parameters!B1215,[1]Printers!L:L,[1]Printers!P:P,,0)),"")</f>
        <v>30</v>
      </c>
      <c r="G1215" cm="1">
        <f t="array" ref="G1215">IFERROR(IF(ROW()-1&gt;COUNTA([1]!T_Printers[Printers])*COUNTA([1]!T_Resins[Resins]),"",_xlfn.IFS(ROUND(VLOOKUP(C1215,[1]!T_Resins[#Data],3,FALSE)/VLOOKUP(A1215,[1]!T_Printers[#Data],5,FALSE),1)&lt;=_xlfn.XLOOKUP(B1215,[1]Printers!L:L,[1]Printers!O:O,1,0,),ROUND(VLOOKUP(C1215,[1]!T_Resins[#Data],3,FALSE)/VLOOKUP(A1215,[1]!T_Printers[#Data],5,FALSE),1),ROUND(VLOOKUP(C1215,[1]!T_Resins[#Data],3,FALSE)/VLOOKUP(A1215,[1]!T_Printers[#Data],5,FALSE),1)&gt;_xlfn.XLOOKUP(B1215,[1]Printers!L:L,[1]Printers!O:O,1,0,),10)),"")</f>
        <v>4.0999999999999996</v>
      </c>
      <c r="H1215">
        <f>IFERROR(IF(ROUND(_xlfn.XLOOKUP([1]Parameters!B1215,[1]Printers!L:L,[1]Printers!Q:Q,,0)*G1215/10,0)*10&lt;_xlfn.XLOOKUP([1]Parameters!B1215,[1]Printers!L:L,[1]Printers!P:P,,0),ROUND(_xlfn.XLOOKUP([1]Parameters!B1215,[1]Printers!L:L,[1]Printers!Q:Q,,0)*G1215/10,0)*10,_xlfn.XLOOKUP([1]Parameters!B1215,[1]Printers!L:L,[1]Printers!P:P,,0)),"")</f>
        <v>40</v>
      </c>
      <c r="I1215" s="3" t="str" cm="1">
        <f t="array" ref="I1215">IFERROR(IF(ROW()-1&gt;COUNTA([1]!T_Printers[Printers])*COUNTA([1]!T_Resins[Resins]),"",_xlfn.IFS(ROUND(VLOOKUP(C1215,[1]!T_Resins[#Data],4,FALSE)/VLOOKUP(A1215,[1]!T_Printers[#Data],5,FALSE),1)&lt;=_xlfn.XLOOKUP(B1215,[1]Printers!L:L,[1]Printers!O:O,1,0,),ROUND(VLOOKUP(C1215,[1]!T_Resins[#Data],4,FALSE)/VLOOKUP(A1215,[1]!T_Printers[#Data],5,FALSE),1),ROUND(VLOOKUP(C1215,[1]!T_Resins[#Data],4,FALSE)/VLOOKUP(A1215,[1]!T_Printers[#Data],5,FALSE),1)&gt;_xlfn.XLOOKUP(B1215,[1]Printers!L:L,[1]Printers!O:O,1,0,),"")),"")</f>
        <v/>
      </c>
      <c r="J1215" t="str">
        <f>IFERROR(IF(ROUND(_xlfn.XLOOKUP([1]Parameters!B1215,[1]Printers!L:L,[1]Printers!Q:Q,,0)*I1215/10,0)*10&lt;_xlfn.XLOOKUP([1]Parameters!B1215,[1]Printers!L:L,[1]Printers!P:P,,0),ROUND(_xlfn.XLOOKUP([1]Parameters!B1215,[1]Printers!L:L,[1]Printers!Q:Q,,0)*I1215/10,0)*10,_xlfn.XLOOKUP([1]Parameters!B1215,[1]Printers!L:L,[1]Printers!P:P,,0)),"")</f>
        <v/>
      </c>
      <c r="K1215">
        <f>IF(SUM(E1215:J1215)&lt;&gt;0,VLOOKUP(A1215,[1]!T_Printers[#Data],10,FALSE)+VLOOKUP(C1215,[1]!T_Resins[#Data],10,FALSE),"")</f>
        <v>4</v>
      </c>
      <c r="L1215">
        <f>IF(SUM(E1215:J1215)&lt;&gt;0,VLOOKUP(A1215,[1]!T_Printers[#Data],11,FALSE),"")</f>
        <v>8</v>
      </c>
      <c r="M1215">
        <f>IF(SUM(E1215:J1215)&lt;&gt;0,VLOOKUP(C1215,[1]!T_Resins[#Data],8,FALSE),"")</f>
        <v>120</v>
      </c>
      <c r="N1215">
        <f>IF(_xlfn.XLOOKUP(B1215,[1]Printers!$L:$L,[1]Printers!$R:$R,0,0)&gt;0,[1]Parameters!M1215,IF(SUM(E1215:J1215)&lt;&gt;0,VLOOKUP(C1215,[1]!T_Resins[#Data],9,FALSE),""))</f>
        <v>120</v>
      </c>
      <c r="O1215" t="str">
        <f t="shared" si="18"/>
        <v>CrealityHalotRay</v>
      </c>
    </row>
    <row r="1216" spans="1:15" x14ac:dyDescent="0.25">
      <c r="A1216" t="str">
        <f t="array" ref="A1216">IF(ROW()-1&gt;COUNTA([1]!T_Printers[Printers])*COUNTA([1]!T_Resins[Resins]),"",INDEX([1]!T_Printers[Printers],INT((ROW()-2)/COUNTA([1]!T_Resins[Resins])+1)))</f>
        <v>Creality Halot Ray</v>
      </c>
      <c r="B1216" t="str">
        <f>_xlfn.XLOOKUP(A1216,[1]!T_Printers[Printers],[1]!T_Printers[Icon link],,0)</f>
        <v>CrealityHalotRay</v>
      </c>
      <c r="C1216" t="str">
        <f t="array" ref="C1216">IF(ROW()-1&gt;COUNTA([1]!T_Printers[Printers])*COUNTA([1]!T_Resins[Resins]),"",INDEX([1]!T_Resins[Resins],MOD(ROW()-2,COUNTA([1]!T_Resins[Resins]))+1))</f>
        <v>Dental Yellow Clear PRO</v>
      </c>
      <c r="D1216">
        <f>IF(SUM(E1216:J1216)&lt;&gt;0,IF(ROW()-1&gt;COUNTA([1]!T_Printers[Printers])*COUNTA([1]!T_Resins[Resins]),"",2),"")</f>
        <v>2</v>
      </c>
      <c r="E1216" cm="1">
        <f t="array" ref="E1216">IFERROR(IF(ROW()-1&gt;COUNTA([1]!T_Printers[Printers])*COUNTA([1]!T_Resins[Resins]),"",_xlfn.IFS(ROUND(VLOOKUP(C1216,[1]!T_Resins[#Data],2,FALSE)/VLOOKUP(A1216,[1]!T_Printers[#Data],5,FALSE),1)&lt;=_xlfn.XLOOKUP(B1216,[1]Printers!L:L,[1]Printers!O:O,1,0,),ROUND(VLOOKUP(C1216,[1]!T_Resins[#Data],2,FALSE)/VLOOKUP(A1216,[1]!T_Printers[#Data],5,FALSE),1),ROUND(VLOOKUP(C1216,[1]!T_Resins[#Data],2,FALSE)/VLOOKUP(A1216,[1]!T_Printers[#Data],5,FALSE),1)&gt;_xlfn.XLOOKUP(B1216,[1]Printers!L:L,[1]Printers!O:O,1,0,),10)),"Используйте слой 100 мкм")</f>
        <v>8.1</v>
      </c>
      <c r="F1216">
        <f>IFERROR(IF(ROUND(_xlfn.XLOOKUP([1]Parameters!B1216,[1]Printers!L:L,[1]Printers!Q:Q,,0)*E1216/10,0)*10&lt;_xlfn.XLOOKUP([1]Parameters!B1216,[1]Printers!L:L,[1]Printers!P:P,,0),ROUND(_xlfn.XLOOKUP([1]Parameters!B1216,[1]Printers!L:L,[1]Printers!Q:Q,,0)*E1216/10,0)*10,_xlfn.XLOOKUP([1]Parameters!B1216,[1]Printers!L:L,[1]Printers!P:P,,0)),"")</f>
        <v>70</v>
      </c>
      <c r="G1216" cm="1">
        <f t="array" ref="G1216">IFERROR(IF(ROW()-1&gt;COUNTA([1]!T_Printers[Printers])*COUNTA([1]!T_Resins[Resins]),"",_xlfn.IFS(ROUND(VLOOKUP(C1216,[1]!T_Resins[#Data],3,FALSE)/VLOOKUP(A1216,[1]!T_Printers[#Data],5,FALSE),1)&lt;=_xlfn.XLOOKUP(B1216,[1]Printers!L:L,[1]Printers!O:O,1,0,),ROUND(VLOOKUP(C1216,[1]!T_Resins[#Data],3,FALSE)/VLOOKUP(A1216,[1]!T_Printers[#Data],5,FALSE),1),ROUND(VLOOKUP(C1216,[1]!T_Resins[#Data],3,FALSE)/VLOOKUP(A1216,[1]!T_Printers[#Data],5,FALSE),1)&gt;_xlfn.XLOOKUP(B1216,[1]Printers!L:L,[1]Printers!O:O,1,0,),10)),"")</f>
        <v>10</v>
      </c>
      <c r="H1216">
        <f>IFERROR(IF(ROUND(_xlfn.XLOOKUP([1]Parameters!B1216,[1]Printers!L:L,[1]Printers!Q:Q,,0)*G1216/10,0)*10&lt;_xlfn.XLOOKUP([1]Parameters!B1216,[1]Printers!L:L,[1]Printers!P:P,,0),ROUND(_xlfn.XLOOKUP([1]Parameters!B1216,[1]Printers!L:L,[1]Printers!Q:Q,,0)*G1216/10,0)*10,_xlfn.XLOOKUP([1]Parameters!B1216,[1]Printers!L:L,[1]Printers!P:P,,0)),"")</f>
        <v>70</v>
      </c>
      <c r="I1216" s="3" t="str" cm="1">
        <f t="array" ref="I1216">IFERROR(IF(ROW()-1&gt;COUNTA([1]!T_Printers[Printers])*COUNTA([1]!T_Resins[Resins]),"",_xlfn.IFS(ROUND(VLOOKUP(C1216,[1]!T_Resins[#Data],4,FALSE)/VLOOKUP(A1216,[1]!T_Printers[#Data],5,FALSE),1)&lt;=_xlfn.XLOOKUP(B1216,[1]Printers!L:L,[1]Printers!O:O,1,0,),ROUND(VLOOKUP(C1216,[1]!T_Resins[#Data],4,FALSE)/VLOOKUP(A1216,[1]!T_Printers[#Data],5,FALSE),1),ROUND(VLOOKUP(C1216,[1]!T_Resins[#Data],4,FALSE)/VLOOKUP(A1216,[1]!T_Printers[#Data],5,FALSE),1)&gt;_xlfn.XLOOKUP(B1216,[1]Printers!L:L,[1]Printers!O:O,1,0,),"")),"")</f>
        <v/>
      </c>
      <c r="J1216" t="str">
        <f>IFERROR(IF(ROUND(_xlfn.XLOOKUP([1]Parameters!B1216,[1]Printers!L:L,[1]Printers!Q:Q,,0)*I1216/10,0)*10&lt;_xlfn.XLOOKUP([1]Parameters!B1216,[1]Printers!L:L,[1]Printers!P:P,,0),ROUND(_xlfn.XLOOKUP([1]Parameters!B1216,[1]Printers!L:L,[1]Printers!Q:Q,,0)*I1216/10,0)*10,_xlfn.XLOOKUP([1]Parameters!B1216,[1]Printers!L:L,[1]Printers!P:P,,0)),"")</f>
        <v/>
      </c>
      <c r="K1216">
        <f>IF(SUM(E1216:J1216)&lt;&gt;0,VLOOKUP(A1216,[1]!T_Printers[#Data],10,FALSE)+VLOOKUP(C1216,[1]!T_Resins[#Data],10,FALSE),"")</f>
        <v>4</v>
      </c>
      <c r="L1216">
        <f>IF(SUM(E1216:J1216)&lt;&gt;0,VLOOKUP(A1216,[1]!T_Printers[#Data],11,FALSE),"")</f>
        <v>8</v>
      </c>
      <c r="M1216">
        <f>IF(SUM(E1216:J1216)&lt;&gt;0,VLOOKUP(C1216,[1]!T_Resins[#Data],8,FALSE),"")</f>
        <v>120</v>
      </c>
      <c r="N1216">
        <f>IF(_xlfn.XLOOKUP(B1216,[1]Printers!$L:$L,[1]Printers!$R:$R,0,0)&gt;0,[1]Parameters!M1216,IF(SUM(E1216:J1216)&lt;&gt;0,VLOOKUP(C1216,[1]!T_Resins[#Data],9,FALSE),""))</f>
        <v>120</v>
      </c>
      <c r="O1216" t="str">
        <f t="shared" si="18"/>
        <v>CrealityHalotRay</v>
      </c>
    </row>
    <row r="1217" spans="1:15" x14ac:dyDescent="0.25">
      <c r="A1217" t="str">
        <f t="array" ref="A1217">IF(ROW()-1&gt;COUNTA([1]!T_Printers[Printers])*COUNTA([1]!T_Resins[Resins]),"",INDEX([1]!T_Printers[Printers],INT((ROW()-2)/COUNTA([1]!T_Resins[Resins])+1)))</f>
        <v>Creality Halot Ray</v>
      </c>
      <c r="B1217" t="str">
        <f>_xlfn.XLOOKUP(A1217,[1]!T_Printers[Printers],[1]!T_Printers[Icon link],,0)</f>
        <v>CrealityHalotRay</v>
      </c>
      <c r="C1217" t="str">
        <f t="array" ref="C1217">IF(ROW()-1&gt;COUNTA([1]!T_Printers[Printers])*COUNTA([1]!T_Resins[Resins]),"",INDEX([1]!T_Resins[Resins],MOD(ROW()-2,COUNTA([1]!T_Resins[Resins]))+1))</f>
        <v>Industrial ABS Black</v>
      </c>
      <c r="D1217">
        <f>IF(SUM(E1217:J1217)&lt;&gt;0,IF(ROW()-1&gt;COUNTA([1]!T_Printers[Printers])*COUNTA([1]!T_Resins[Resins]),"",2),"")</f>
        <v>2</v>
      </c>
      <c r="E1217" cm="1">
        <f t="array" ref="E1217">IFERROR(IF(ROW()-1&gt;COUNTA([1]!T_Printers[Printers])*COUNTA([1]!T_Resins[Resins]),"",_xlfn.IFS(ROUND(VLOOKUP(C1217,[1]!T_Resins[#Data],2,FALSE)/VLOOKUP(A1217,[1]!T_Printers[#Data],5,FALSE),1)&lt;=_xlfn.XLOOKUP(B1217,[1]Printers!L:L,[1]Printers!O:O,1,0,),ROUND(VLOOKUP(C1217,[1]!T_Resins[#Data],2,FALSE)/VLOOKUP(A1217,[1]!T_Printers[#Data],5,FALSE),1),ROUND(VLOOKUP(C1217,[1]!T_Resins[#Data],2,FALSE)/VLOOKUP(A1217,[1]!T_Printers[#Data],5,FALSE),1)&gt;_xlfn.XLOOKUP(B1217,[1]Printers!L:L,[1]Printers!O:O,1,0,),10)),"Используйте слой 100 мкм")</f>
        <v>6.4</v>
      </c>
      <c r="F1217">
        <f>IFERROR(IF(ROUND(_xlfn.XLOOKUP([1]Parameters!B1217,[1]Printers!L:L,[1]Printers!Q:Q,,0)*E1217/10,0)*10&lt;_xlfn.XLOOKUP([1]Parameters!B1217,[1]Printers!L:L,[1]Printers!P:P,,0),ROUND(_xlfn.XLOOKUP([1]Parameters!B1217,[1]Printers!L:L,[1]Printers!Q:Q,,0)*E1217/10,0)*10,_xlfn.XLOOKUP([1]Parameters!B1217,[1]Printers!L:L,[1]Printers!P:P,,0)),"")</f>
        <v>60</v>
      </c>
      <c r="G1217" cm="1">
        <f t="array" ref="G1217">IFERROR(IF(ROW()-1&gt;COUNTA([1]!T_Printers[Printers])*COUNTA([1]!T_Resins[Resins]),"",_xlfn.IFS(ROUND(VLOOKUP(C1217,[1]!T_Resins[#Data],3,FALSE)/VLOOKUP(A1217,[1]!T_Printers[#Data],5,FALSE),1)&lt;=_xlfn.XLOOKUP(B1217,[1]Printers!L:L,[1]Printers!O:O,1,0,),ROUND(VLOOKUP(C1217,[1]!T_Resins[#Data],3,FALSE)/VLOOKUP(A1217,[1]!T_Printers[#Data],5,FALSE),1),ROUND(VLOOKUP(C1217,[1]!T_Resins[#Data],3,FALSE)/VLOOKUP(A1217,[1]!T_Printers[#Data],5,FALSE),1)&gt;_xlfn.XLOOKUP(B1217,[1]Printers!L:L,[1]Printers!O:O,1,0,),10)),"")</f>
        <v>8.3000000000000007</v>
      </c>
      <c r="H1217">
        <f>IFERROR(IF(ROUND(_xlfn.XLOOKUP([1]Parameters!B1217,[1]Printers!L:L,[1]Printers!Q:Q,,0)*G1217/10,0)*10&lt;_xlfn.XLOOKUP([1]Parameters!B1217,[1]Printers!L:L,[1]Printers!P:P,,0),ROUND(_xlfn.XLOOKUP([1]Parameters!B1217,[1]Printers!L:L,[1]Printers!Q:Q,,0)*G1217/10,0)*10,_xlfn.XLOOKUP([1]Parameters!B1217,[1]Printers!L:L,[1]Printers!P:P,,0)),"")</f>
        <v>70</v>
      </c>
      <c r="I1217" s="3" t="str" cm="1">
        <f t="array" ref="I1217">IFERROR(IF(ROW()-1&gt;COUNTA([1]!T_Printers[Printers])*COUNTA([1]!T_Resins[Resins]),"",_xlfn.IFS(ROUND(VLOOKUP(C1217,[1]!T_Resins[#Data],4,FALSE)/VLOOKUP(A1217,[1]!T_Printers[#Data],5,FALSE),1)&lt;=_xlfn.XLOOKUP(B1217,[1]Printers!L:L,[1]Printers!O:O,1,0,),ROUND(VLOOKUP(C1217,[1]!T_Resins[#Data],4,FALSE)/VLOOKUP(A1217,[1]!T_Printers[#Data],5,FALSE),1),ROUND(VLOOKUP(C1217,[1]!T_Resins[#Data],4,FALSE)/VLOOKUP(A1217,[1]!T_Printers[#Data],5,FALSE),1)&gt;_xlfn.XLOOKUP(B1217,[1]Printers!L:L,[1]Printers!O:O,1,0,),"")),"")</f>
        <v/>
      </c>
      <c r="J1217" t="str">
        <f>IFERROR(IF(ROUND(_xlfn.XLOOKUP([1]Parameters!B1217,[1]Printers!L:L,[1]Printers!Q:Q,,0)*I1217/10,0)*10&lt;_xlfn.XLOOKUP([1]Parameters!B1217,[1]Printers!L:L,[1]Printers!P:P,,0),ROUND(_xlfn.XLOOKUP([1]Parameters!B1217,[1]Printers!L:L,[1]Printers!Q:Q,,0)*I1217/10,0)*10,_xlfn.XLOOKUP([1]Parameters!B1217,[1]Printers!L:L,[1]Printers!P:P,,0)),"")</f>
        <v/>
      </c>
      <c r="K1217">
        <f>IF(SUM(E1217:J1217)&lt;&gt;0,VLOOKUP(A1217,[1]!T_Printers[#Data],10,FALSE)+VLOOKUP(C1217,[1]!T_Resins[#Data],10,FALSE),"")</f>
        <v>4</v>
      </c>
      <c r="L1217">
        <f>IF(SUM(E1217:J1217)&lt;&gt;0,VLOOKUP(A1217,[1]!T_Printers[#Data],11,FALSE),"")</f>
        <v>8</v>
      </c>
      <c r="M1217">
        <f>IF(SUM(E1217:J1217)&lt;&gt;0,VLOOKUP(C1217,[1]!T_Resins[#Data],8,FALSE),"")</f>
        <v>60</v>
      </c>
      <c r="N1217">
        <f>IF(_xlfn.XLOOKUP(B1217,[1]Printers!$L:$L,[1]Printers!$R:$R,0,0)&gt;0,[1]Parameters!M1217,IF(SUM(E1217:J1217)&lt;&gt;0,VLOOKUP(C1217,[1]!T_Resins[#Data],9,FALSE),""))</f>
        <v>60</v>
      </c>
      <c r="O1217" t="str">
        <f t="shared" si="18"/>
        <v>CrealityHalotRay</v>
      </c>
    </row>
    <row r="1218" spans="1:15" x14ac:dyDescent="0.25">
      <c r="A1218" t="str">
        <f t="array" ref="A1218">IF(ROW()-1&gt;COUNTA([1]!T_Printers[Printers])*COUNTA([1]!T_Resins[Resins]),"",INDEX([1]!T_Printers[Printers],INT((ROW()-2)/COUNTA([1]!T_Resins[Resins])+1)))</f>
        <v>Creality Halot Ray</v>
      </c>
      <c r="B1218" t="str">
        <f>_xlfn.XLOOKUP(A1218,[1]!T_Printers[Printers],[1]!T_Printers[Icon link],,0)</f>
        <v>CrealityHalotRay</v>
      </c>
      <c r="C1218" t="str">
        <f t="array" ref="C1218">IF(ROW()-1&gt;COUNTA([1]!T_Printers[Printers])*COUNTA([1]!T_Resins[Resins]),"",INDEX([1]!T_Resins[Resins],MOD(ROW()-2,COUNTA([1]!T_Resins[Resins]))+1))</f>
        <v>Industrial ABS-Like Grey</v>
      </c>
      <c r="D1218">
        <f>IF(SUM(E1218:J1218)&lt;&gt;0,IF(ROW()-1&gt;COUNTA([1]!T_Printers[Printers])*COUNTA([1]!T_Resins[Resins]),"",2),"")</f>
        <v>2</v>
      </c>
      <c r="E1218" cm="1">
        <f t="array" ref="E1218">IFERROR(IF(ROW()-1&gt;COUNTA([1]!T_Printers[Printers])*COUNTA([1]!T_Resins[Resins]),"",_xlfn.IFS(ROUND(VLOOKUP(C1218,[1]!T_Resins[#Data],2,FALSE)/VLOOKUP(A1218,[1]!T_Printers[#Data],5,FALSE),1)&lt;=_xlfn.XLOOKUP(B1218,[1]Printers!L:L,[1]Printers!O:O,1,0,),ROUND(VLOOKUP(C1218,[1]!T_Resins[#Data],2,FALSE)/VLOOKUP(A1218,[1]!T_Printers[#Data],5,FALSE),1),ROUND(VLOOKUP(C1218,[1]!T_Resins[#Data],2,FALSE)/VLOOKUP(A1218,[1]!T_Printers[#Data],5,FALSE),1)&gt;_xlfn.XLOOKUP(B1218,[1]Printers!L:L,[1]Printers!O:O,1,0,),10)),"Используйте слой 100 мкм")</f>
        <v>6.3</v>
      </c>
      <c r="F1218">
        <f>IFERROR(IF(ROUND(_xlfn.XLOOKUP([1]Parameters!B1218,[1]Printers!L:L,[1]Printers!Q:Q,,0)*E1218/10,0)*10&lt;_xlfn.XLOOKUP([1]Parameters!B1218,[1]Printers!L:L,[1]Printers!P:P,,0),ROUND(_xlfn.XLOOKUP([1]Parameters!B1218,[1]Printers!L:L,[1]Printers!Q:Q,,0)*E1218/10,0)*10,_xlfn.XLOOKUP([1]Parameters!B1218,[1]Printers!L:L,[1]Printers!P:P,,0)),"")</f>
        <v>60</v>
      </c>
      <c r="G1218" cm="1">
        <f t="array" ref="G1218">IFERROR(IF(ROW()-1&gt;COUNTA([1]!T_Printers[Printers])*COUNTA([1]!T_Resins[Resins]),"",_xlfn.IFS(ROUND(VLOOKUP(C1218,[1]!T_Resins[#Data],3,FALSE)/VLOOKUP(A1218,[1]!T_Printers[#Data],5,FALSE),1)&lt;=_xlfn.XLOOKUP(B1218,[1]Printers!L:L,[1]Printers!O:O,1,0,),ROUND(VLOOKUP(C1218,[1]!T_Resins[#Data],3,FALSE)/VLOOKUP(A1218,[1]!T_Printers[#Data],5,FALSE),1),ROUND(VLOOKUP(C1218,[1]!T_Resins[#Data],3,FALSE)/VLOOKUP(A1218,[1]!T_Printers[#Data],5,FALSE),1)&gt;_xlfn.XLOOKUP(B1218,[1]Printers!L:L,[1]Printers!O:O,1,0,),10)),"")</f>
        <v>8.3000000000000007</v>
      </c>
      <c r="H1218">
        <f>IFERROR(IF(ROUND(_xlfn.XLOOKUP([1]Parameters!B1218,[1]Printers!L:L,[1]Printers!Q:Q,,0)*G1218/10,0)*10&lt;_xlfn.XLOOKUP([1]Parameters!B1218,[1]Printers!L:L,[1]Printers!P:P,,0),ROUND(_xlfn.XLOOKUP([1]Parameters!B1218,[1]Printers!L:L,[1]Printers!Q:Q,,0)*G1218/10,0)*10,_xlfn.XLOOKUP([1]Parameters!B1218,[1]Printers!L:L,[1]Printers!P:P,,0)),"")</f>
        <v>70</v>
      </c>
      <c r="I1218" s="3" t="str" cm="1">
        <f t="array" ref="I1218">IFERROR(IF(ROW()-1&gt;COUNTA([1]!T_Printers[Printers])*COUNTA([1]!T_Resins[Resins]),"",_xlfn.IFS(ROUND(VLOOKUP(C1218,[1]!T_Resins[#Data],4,FALSE)/VLOOKUP(A1218,[1]!T_Printers[#Data],5,FALSE),1)&lt;=_xlfn.XLOOKUP(B1218,[1]Printers!L:L,[1]Printers!O:O,1,0,),ROUND(VLOOKUP(C1218,[1]!T_Resins[#Data],4,FALSE)/VLOOKUP(A1218,[1]!T_Printers[#Data],5,FALSE),1),ROUND(VLOOKUP(C1218,[1]!T_Resins[#Data],4,FALSE)/VLOOKUP(A1218,[1]!T_Printers[#Data],5,FALSE),1)&gt;_xlfn.XLOOKUP(B1218,[1]Printers!L:L,[1]Printers!O:O,1,0,),"")),"")</f>
        <v/>
      </c>
      <c r="J1218" t="str">
        <f>IFERROR(IF(ROUND(_xlfn.XLOOKUP([1]Parameters!B1218,[1]Printers!L:L,[1]Printers!Q:Q,,0)*I1218/10,0)*10&lt;_xlfn.XLOOKUP([1]Parameters!B1218,[1]Printers!L:L,[1]Printers!P:P,,0),ROUND(_xlfn.XLOOKUP([1]Parameters!B1218,[1]Printers!L:L,[1]Printers!Q:Q,,0)*I1218/10,0)*10,_xlfn.XLOOKUP([1]Parameters!B1218,[1]Printers!L:L,[1]Printers!P:P,,0)),"")</f>
        <v/>
      </c>
      <c r="K1218">
        <f>IF(SUM(E1218:J1218)&lt;&gt;0,VLOOKUP(A1218,[1]!T_Printers[#Data],10,FALSE)+VLOOKUP(C1218,[1]!T_Resins[#Data],10,FALSE),"")</f>
        <v>4</v>
      </c>
      <c r="L1218">
        <f>IF(SUM(E1218:J1218)&lt;&gt;0,VLOOKUP(A1218,[1]!T_Printers[#Data],11,FALSE),"")</f>
        <v>8</v>
      </c>
      <c r="M1218">
        <f>IF(SUM(E1218:J1218)&lt;&gt;0,VLOOKUP(C1218,[1]!T_Resins[#Data],8,FALSE),"")</f>
        <v>120</v>
      </c>
      <c r="N1218">
        <f>IF(_xlfn.XLOOKUP(B1218,[1]Printers!$L:$L,[1]Printers!$R:$R,0,0)&gt;0,[1]Parameters!M1218,IF(SUM(E1218:J1218)&lt;&gt;0,VLOOKUP(C1218,[1]!T_Resins[#Data],9,FALSE),""))</f>
        <v>120</v>
      </c>
      <c r="O1218" t="str">
        <f t="shared" ref="O1218:O1281" si="19">B1218</f>
        <v>CrealityHalotRay</v>
      </c>
    </row>
    <row r="1219" spans="1:15" x14ac:dyDescent="0.25">
      <c r="A1219" t="str">
        <f t="array" ref="A1219">IF(ROW()-1&gt;COUNTA([1]!T_Printers[Printers])*COUNTA([1]!T_Resins[Resins]),"",INDEX([1]!T_Printers[Printers],INT((ROW()-2)/COUNTA([1]!T_Resins[Resins])+1)))</f>
        <v>Creality Halot Ray</v>
      </c>
      <c r="B1219" t="str">
        <f>_xlfn.XLOOKUP(A1219,[1]!T_Printers[Printers],[1]!T_Printers[Icon link],,0)</f>
        <v>CrealityHalotRay</v>
      </c>
      <c r="C1219" t="str">
        <f t="array" ref="C1219">IF(ROW()-1&gt;COUNTA([1]!T_Printers[Printers])*COUNTA([1]!T_Resins[Resins]),"",INDEX([1]!T_Resins[Resins],MOD(ROW()-2,COUNTA([1]!T_Resins[Resins]))+1))</f>
        <v>Industrial Flex Natural Clear</v>
      </c>
      <c r="D1219">
        <f>IF(SUM(E1219:J1219)&lt;&gt;0,IF(ROW()-1&gt;COUNTA([1]!T_Printers[Printers])*COUNTA([1]!T_Resins[Resins]),"",2),"")</f>
        <v>2</v>
      </c>
      <c r="E1219" cm="1">
        <f t="array" ref="E1219">IFERROR(IF(ROW()-1&gt;COUNTA([1]!T_Printers[Printers])*COUNTA([1]!T_Resins[Resins]),"",_xlfn.IFS(ROUND(VLOOKUP(C1219,[1]!T_Resins[#Data],2,FALSE)/VLOOKUP(A1219,[1]!T_Printers[#Data],5,FALSE),1)&lt;=_xlfn.XLOOKUP(B1219,[1]Printers!L:L,[1]Printers!O:O,1,0,),ROUND(VLOOKUP(C1219,[1]!T_Resins[#Data],2,FALSE)/VLOOKUP(A1219,[1]!T_Printers[#Data],5,FALSE),1),ROUND(VLOOKUP(C1219,[1]!T_Resins[#Data],2,FALSE)/VLOOKUP(A1219,[1]!T_Printers[#Data],5,FALSE),1)&gt;_xlfn.XLOOKUP(B1219,[1]Printers!L:L,[1]Printers!O:O,1,0,),10)),"Используйте слой 100 мкм")</f>
        <v>2.4</v>
      </c>
      <c r="F1219">
        <f>IFERROR(IF(ROUND(_xlfn.XLOOKUP([1]Parameters!B1219,[1]Printers!L:L,[1]Printers!Q:Q,,0)*E1219/10,0)*10&lt;_xlfn.XLOOKUP([1]Parameters!B1219,[1]Printers!L:L,[1]Printers!P:P,,0),ROUND(_xlfn.XLOOKUP([1]Parameters!B1219,[1]Printers!L:L,[1]Printers!Q:Q,,0)*E1219/10,0)*10,_xlfn.XLOOKUP([1]Parameters!B1219,[1]Printers!L:L,[1]Printers!P:P,,0)),"")</f>
        <v>20</v>
      </c>
      <c r="G1219" cm="1">
        <f t="array" ref="G1219">IFERROR(IF(ROW()-1&gt;COUNTA([1]!T_Printers[Printers])*COUNTA([1]!T_Resins[Resins]),"",_xlfn.IFS(ROUND(VLOOKUP(C1219,[1]!T_Resins[#Data],3,FALSE)/VLOOKUP(A1219,[1]!T_Printers[#Data],5,FALSE),1)&lt;=_xlfn.XLOOKUP(B1219,[1]Printers!L:L,[1]Printers!O:O,1,0,),ROUND(VLOOKUP(C1219,[1]!T_Resins[#Data],3,FALSE)/VLOOKUP(A1219,[1]!T_Printers[#Data],5,FALSE),1),ROUND(VLOOKUP(C1219,[1]!T_Resins[#Data],3,FALSE)/VLOOKUP(A1219,[1]!T_Printers[#Data],5,FALSE),1)&gt;_xlfn.XLOOKUP(B1219,[1]Printers!L:L,[1]Printers!O:O,1,0,),10)),"")</f>
        <v>3.1</v>
      </c>
      <c r="H1219">
        <f>IFERROR(IF(ROUND(_xlfn.XLOOKUP([1]Parameters!B1219,[1]Printers!L:L,[1]Printers!Q:Q,,0)*G1219/10,0)*10&lt;_xlfn.XLOOKUP([1]Parameters!B1219,[1]Printers!L:L,[1]Printers!P:P,,0),ROUND(_xlfn.XLOOKUP([1]Parameters!B1219,[1]Printers!L:L,[1]Printers!Q:Q,,0)*G1219/10,0)*10,_xlfn.XLOOKUP([1]Parameters!B1219,[1]Printers!L:L,[1]Printers!P:P,,0)),"")</f>
        <v>30</v>
      </c>
      <c r="I1219" s="3" t="str" cm="1">
        <f t="array" ref="I1219">IFERROR(IF(ROW()-1&gt;COUNTA([1]!T_Printers[Printers])*COUNTA([1]!T_Resins[Resins]),"",_xlfn.IFS(ROUND(VLOOKUP(C1219,[1]!T_Resins[#Data],4,FALSE)/VLOOKUP(A1219,[1]!T_Printers[#Data],5,FALSE),1)&lt;=_xlfn.XLOOKUP(B1219,[1]Printers!L:L,[1]Printers!O:O,1,0,),ROUND(VLOOKUP(C1219,[1]!T_Resins[#Data],4,FALSE)/VLOOKUP(A1219,[1]!T_Printers[#Data],5,FALSE),1),ROUND(VLOOKUP(C1219,[1]!T_Resins[#Data],4,FALSE)/VLOOKUP(A1219,[1]!T_Printers[#Data],5,FALSE),1)&gt;_xlfn.XLOOKUP(B1219,[1]Printers!L:L,[1]Printers!O:O,1,0,),"")),"")</f>
        <v/>
      </c>
      <c r="J1219" t="str">
        <f>IFERROR(IF(ROUND(_xlfn.XLOOKUP([1]Parameters!B1219,[1]Printers!L:L,[1]Printers!Q:Q,,0)*I1219/10,0)*10&lt;_xlfn.XLOOKUP([1]Parameters!B1219,[1]Printers!L:L,[1]Printers!P:P,,0),ROUND(_xlfn.XLOOKUP([1]Parameters!B1219,[1]Printers!L:L,[1]Printers!Q:Q,,0)*I1219/10,0)*10,_xlfn.XLOOKUP([1]Parameters!B1219,[1]Printers!L:L,[1]Printers!P:P,,0)),"")</f>
        <v/>
      </c>
      <c r="K1219">
        <f>IF(SUM(E1219:J1219)&lt;&gt;0,VLOOKUP(A1219,[1]!T_Printers[#Data],10,FALSE)+VLOOKUP(C1219,[1]!T_Resins[#Data],10,FALSE),"")</f>
        <v>4</v>
      </c>
      <c r="L1219">
        <f>IF(SUM(E1219:J1219)&lt;&gt;0,VLOOKUP(A1219,[1]!T_Printers[#Data],11,FALSE),"")</f>
        <v>8</v>
      </c>
      <c r="M1219">
        <f>IF(SUM(E1219:J1219)&lt;&gt;0,VLOOKUP(C1219,[1]!T_Resins[#Data],8,FALSE),"")</f>
        <v>60</v>
      </c>
      <c r="N1219">
        <f>IF(_xlfn.XLOOKUP(B1219,[1]Printers!$L:$L,[1]Printers!$R:$R,0,0)&gt;0,[1]Parameters!M1219,IF(SUM(E1219:J1219)&lt;&gt;0,VLOOKUP(C1219,[1]!T_Resins[#Data],9,FALSE),""))</f>
        <v>60</v>
      </c>
      <c r="O1219" t="str">
        <f t="shared" si="19"/>
        <v>CrealityHalotRay</v>
      </c>
    </row>
    <row r="1220" spans="1:15" x14ac:dyDescent="0.25">
      <c r="A1220" t="str">
        <f t="array" ref="A1220">IF(ROW()-1&gt;COUNTA([1]!T_Printers[Printers])*COUNTA([1]!T_Resins[Resins]),"",INDEX([1]!T_Printers[Printers],INT((ROW()-2)/COUNTA([1]!T_Resins[Resins])+1)))</f>
        <v>Creality Halot Ray</v>
      </c>
      <c r="B1220" t="str">
        <f>_xlfn.XLOOKUP(A1220,[1]!T_Printers[Printers],[1]!T_Printers[Icon link],,0)</f>
        <v>CrealityHalotRay</v>
      </c>
      <c r="C1220" t="str">
        <f t="array" ref="C1220">IF(ROW()-1&gt;COUNTA([1]!T_Printers[Printers])*COUNTA([1]!T_Resins[Resins]),"",INDEX([1]!T_Resins[Resins],MOD(ROW()-2,COUNTA([1]!T_Resins[Resins]))+1))</f>
        <v>Industrial Nylon Like</v>
      </c>
      <c r="D1220">
        <f>IF(SUM(E1220:J1220)&lt;&gt;0,IF(ROW()-1&gt;COUNTA([1]!T_Printers[Printers])*COUNTA([1]!T_Resins[Resins]),"",2),"")</f>
        <v>2</v>
      </c>
      <c r="E1220" cm="1">
        <f t="array" ref="E1220">IFERROR(IF(ROW()-1&gt;COUNTA([1]!T_Printers[Printers])*COUNTA([1]!T_Resins[Resins]),"",_xlfn.IFS(ROUND(VLOOKUP(C1220,[1]!T_Resins[#Data],2,FALSE)/VLOOKUP(A1220,[1]!T_Printers[#Data],5,FALSE),1)&lt;=_xlfn.XLOOKUP(B1220,[1]Printers!L:L,[1]Printers!O:O,1,0,),ROUND(VLOOKUP(C1220,[1]!T_Resins[#Data],2,FALSE)/VLOOKUP(A1220,[1]!T_Printers[#Data],5,FALSE),1),ROUND(VLOOKUP(C1220,[1]!T_Resins[#Data],2,FALSE)/VLOOKUP(A1220,[1]!T_Printers[#Data],5,FALSE),1)&gt;_xlfn.XLOOKUP(B1220,[1]Printers!L:L,[1]Printers!O:O,1,0,),10)),"Используйте слой 100 мкм")</f>
        <v>1.7</v>
      </c>
      <c r="F1220">
        <f>IFERROR(IF(ROUND(_xlfn.XLOOKUP([1]Parameters!B1220,[1]Printers!L:L,[1]Printers!Q:Q,,0)*E1220/10,0)*10&lt;_xlfn.XLOOKUP([1]Parameters!B1220,[1]Printers!L:L,[1]Printers!P:P,,0),ROUND(_xlfn.XLOOKUP([1]Parameters!B1220,[1]Printers!L:L,[1]Printers!Q:Q,,0)*E1220/10,0)*10,_xlfn.XLOOKUP([1]Parameters!B1220,[1]Printers!L:L,[1]Printers!P:P,,0)),"")</f>
        <v>20</v>
      </c>
      <c r="G1220" cm="1">
        <f t="array" ref="G1220">IFERROR(IF(ROW()-1&gt;COUNTA([1]!T_Printers[Printers])*COUNTA([1]!T_Resins[Resins]),"",_xlfn.IFS(ROUND(VLOOKUP(C1220,[1]!T_Resins[#Data],3,FALSE)/VLOOKUP(A1220,[1]!T_Printers[#Data],5,FALSE),1)&lt;=_xlfn.XLOOKUP(B1220,[1]Printers!L:L,[1]Printers!O:O,1,0,),ROUND(VLOOKUP(C1220,[1]!T_Resins[#Data],3,FALSE)/VLOOKUP(A1220,[1]!T_Printers[#Data],5,FALSE),1),ROUND(VLOOKUP(C1220,[1]!T_Resins[#Data],3,FALSE)/VLOOKUP(A1220,[1]!T_Printers[#Data],5,FALSE),1)&gt;_xlfn.XLOOKUP(B1220,[1]Printers!L:L,[1]Printers!O:O,1,0,),10)),"")</f>
        <v>2.2999999999999998</v>
      </c>
      <c r="H1220">
        <f>IFERROR(IF(ROUND(_xlfn.XLOOKUP([1]Parameters!B1220,[1]Printers!L:L,[1]Printers!Q:Q,,0)*G1220/10,0)*10&lt;_xlfn.XLOOKUP([1]Parameters!B1220,[1]Printers!L:L,[1]Printers!P:P,,0),ROUND(_xlfn.XLOOKUP([1]Parameters!B1220,[1]Printers!L:L,[1]Printers!Q:Q,,0)*G1220/10,0)*10,_xlfn.XLOOKUP([1]Parameters!B1220,[1]Printers!L:L,[1]Printers!P:P,,0)),"")</f>
        <v>20</v>
      </c>
      <c r="I1220" s="3" t="str" cm="1">
        <f t="array" ref="I1220">IFERROR(IF(ROW()-1&gt;COUNTA([1]!T_Printers[Printers])*COUNTA([1]!T_Resins[Resins]),"",_xlfn.IFS(ROUND(VLOOKUP(C1220,[1]!T_Resins[#Data],4,FALSE)/VLOOKUP(A1220,[1]!T_Printers[#Data],5,FALSE),1)&lt;=_xlfn.XLOOKUP(B1220,[1]Printers!L:L,[1]Printers!O:O,1,0,),ROUND(VLOOKUP(C1220,[1]!T_Resins[#Data],4,FALSE)/VLOOKUP(A1220,[1]!T_Printers[#Data],5,FALSE),1),ROUND(VLOOKUP(C1220,[1]!T_Resins[#Data],4,FALSE)/VLOOKUP(A1220,[1]!T_Printers[#Data],5,FALSE),1)&gt;_xlfn.XLOOKUP(B1220,[1]Printers!L:L,[1]Printers!O:O,1,0,),"")),"")</f>
        <v/>
      </c>
      <c r="J1220" t="str">
        <f>IFERROR(IF(ROUND(_xlfn.XLOOKUP([1]Parameters!B1220,[1]Printers!L:L,[1]Printers!Q:Q,,0)*I1220/10,0)*10&lt;_xlfn.XLOOKUP([1]Parameters!B1220,[1]Printers!L:L,[1]Printers!P:P,,0),ROUND(_xlfn.XLOOKUP([1]Parameters!B1220,[1]Printers!L:L,[1]Printers!Q:Q,,0)*I1220/10,0)*10,_xlfn.XLOOKUP([1]Parameters!B1220,[1]Printers!L:L,[1]Printers!P:P,,0)),"")</f>
        <v/>
      </c>
      <c r="K1220">
        <f>IF(SUM(E1220:J1220)&lt;&gt;0,VLOOKUP(A1220,[1]!T_Printers[#Data],10,FALSE)+VLOOKUP(C1220,[1]!T_Resins[#Data],10,FALSE),"")</f>
        <v>4</v>
      </c>
      <c r="L1220">
        <f>IF(SUM(E1220:J1220)&lt;&gt;0,VLOOKUP(A1220,[1]!T_Printers[#Data],11,FALSE),"")</f>
        <v>8</v>
      </c>
      <c r="M1220">
        <f>IF(SUM(E1220:J1220)&lt;&gt;0,VLOOKUP(C1220,[1]!T_Resins[#Data],8,FALSE),"")</f>
        <v>60</v>
      </c>
      <c r="N1220">
        <f>IF(_xlfn.XLOOKUP(B1220,[1]Printers!$L:$L,[1]Printers!$R:$R,0,0)&gt;0,[1]Parameters!M1220,IF(SUM(E1220:J1220)&lt;&gt;0,VLOOKUP(C1220,[1]!T_Resins[#Data],9,FALSE),""))</f>
        <v>60</v>
      </c>
      <c r="O1220" t="str">
        <f t="shared" si="19"/>
        <v>CrealityHalotRay</v>
      </c>
    </row>
    <row r="1221" spans="1:15" x14ac:dyDescent="0.25">
      <c r="A1221" t="str">
        <f t="array" ref="A1221">IF(ROW()-1&gt;COUNTA([1]!T_Printers[Printers])*COUNTA([1]!T_Resins[Resins]),"",INDEX([1]!T_Printers[Printers],INT((ROW()-2)/COUNTA([1]!T_Resins[Resins])+1)))</f>
        <v>Creality Halot Ray</v>
      </c>
      <c r="B1221" t="str">
        <f>_xlfn.XLOOKUP(A1221,[1]!T_Printers[Printers],[1]!T_Printers[Icon link],,0)</f>
        <v>CrealityHalotRay</v>
      </c>
      <c r="C1221" t="str">
        <f t="array" ref="C1221">IF(ROW()-1&gt;COUNTA([1]!T_Printers[Printers])*COUNTA([1]!T_Resins[Resins]),"",INDEX([1]!T_Resins[Resins],MOD(ROW()-2,COUNTA([1]!T_Resins[Resins]))+1))</f>
        <v>Industrial PP-Like</v>
      </c>
      <c r="D1221">
        <f>IF(SUM(E1221:J1221)&lt;&gt;0,IF(ROW()-1&gt;COUNTA([1]!T_Printers[Printers])*COUNTA([1]!T_Resins[Resins]),"",2),"")</f>
        <v>2</v>
      </c>
      <c r="E1221" cm="1">
        <f t="array" ref="E1221">IFERROR(IF(ROW()-1&gt;COUNTA([1]!T_Printers[Printers])*COUNTA([1]!T_Resins[Resins]),"",_xlfn.IFS(ROUND(VLOOKUP(C1221,[1]!T_Resins[#Data],2,FALSE)/VLOOKUP(A1221,[1]!T_Printers[#Data],5,FALSE),1)&lt;=_xlfn.XLOOKUP(B1221,[1]Printers!L:L,[1]Printers!O:O,1,0,),ROUND(VLOOKUP(C1221,[1]!T_Resins[#Data],2,FALSE)/VLOOKUP(A1221,[1]!T_Printers[#Data],5,FALSE),1),ROUND(VLOOKUP(C1221,[1]!T_Resins[#Data],2,FALSE)/VLOOKUP(A1221,[1]!T_Printers[#Data],5,FALSE),1)&gt;_xlfn.XLOOKUP(B1221,[1]Printers!L:L,[1]Printers!O:O,1,0,),10)),"Используйте слой 100 мкм")</f>
        <v>7</v>
      </c>
      <c r="F1221">
        <f>IFERROR(IF(ROUND(_xlfn.XLOOKUP([1]Parameters!B1221,[1]Printers!L:L,[1]Printers!Q:Q,,0)*E1221/10,0)*10&lt;_xlfn.XLOOKUP([1]Parameters!B1221,[1]Printers!L:L,[1]Printers!P:P,,0),ROUND(_xlfn.XLOOKUP([1]Parameters!B1221,[1]Printers!L:L,[1]Printers!Q:Q,,0)*E1221/10,0)*10,_xlfn.XLOOKUP([1]Parameters!B1221,[1]Printers!L:L,[1]Printers!P:P,,0)),"")</f>
        <v>60</v>
      </c>
      <c r="G1221" cm="1">
        <f t="array" ref="G1221">IFERROR(IF(ROW()-1&gt;COUNTA([1]!T_Printers[Printers])*COUNTA([1]!T_Resins[Resins]),"",_xlfn.IFS(ROUND(VLOOKUP(C1221,[1]!T_Resins[#Data],3,FALSE)/VLOOKUP(A1221,[1]!T_Printers[#Data],5,FALSE),1)&lt;=_xlfn.XLOOKUP(B1221,[1]Printers!L:L,[1]Printers!O:O,1,0,),ROUND(VLOOKUP(C1221,[1]!T_Resins[#Data],3,FALSE)/VLOOKUP(A1221,[1]!T_Printers[#Data],5,FALSE),1),ROUND(VLOOKUP(C1221,[1]!T_Resins[#Data],3,FALSE)/VLOOKUP(A1221,[1]!T_Printers[#Data],5,FALSE),1)&gt;_xlfn.XLOOKUP(B1221,[1]Printers!L:L,[1]Printers!O:O,1,0,),10)),"")</f>
        <v>8.8000000000000007</v>
      </c>
      <c r="H1221">
        <f>IFERROR(IF(ROUND(_xlfn.XLOOKUP([1]Parameters!B1221,[1]Printers!L:L,[1]Printers!Q:Q,,0)*G1221/10,0)*10&lt;_xlfn.XLOOKUP([1]Parameters!B1221,[1]Printers!L:L,[1]Printers!P:P,,0),ROUND(_xlfn.XLOOKUP([1]Parameters!B1221,[1]Printers!L:L,[1]Printers!Q:Q,,0)*G1221/10,0)*10,_xlfn.XLOOKUP([1]Parameters!B1221,[1]Printers!L:L,[1]Printers!P:P,,0)),"")</f>
        <v>70</v>
      </c>
      <c r="I1221" s="3" t="str" cm="1">
        <f t="array" ref="I1221">IFERROR(IF(ROW()-1&gt;COUNTA([1]!T_Printers[Printers])*COUNTA([1]!T_Resins[Resins]),"",_xlfn.IFS(ROUND(VLOOKUP(C1221,[1]!T_Resins[#Data],4,FALSE)/VLOOKUP(A1221,[1]!T_Printers[#Data],5,FALSE),1)&lt;=_xlfn.XLOOKUP(B1221,[1]Printers!L:L,[1]Printers!O:O,1,0,),ROUND(VLOOKUP(C1221,[1]!T_Resins[#Data],4,FALSE)/VLOOKUP(A1221,[1]!T_Printers[#Data],5,FALSE),1),ROUND(VLOOKUP(C1221,[1]!T_Resins[#Data],4,FALSE)/VLOOKUP(A1221,[1]!T_Printers[#Data],5,FALSE),1)&gt;_xlfn.XLOOKUP(B1221,[1]Printers!L:L,[1]Printers!O:O,1,0,),"")),"")</f>
        <v/>
      </c>
      <c r="J1221" t="str">
        <f>IFERROR(IF(ROUND(_xlfn.XLOOKUP([1]Parameters!B1221,[1]Printers!L:L,[1]Printers!Q:Q,,0)*I1221/10,0)*10&lt;_xlfn.XLOOKUP([1]Parameters!B1221,[1]Printers!L:L,[1]Printers!P:P,,0),ROUND(_xlfn.XLOOKUP([1]Parameters!B1221,[1]Printers!L:L,[1]Printers!Q:Q,,0)*I1221/10,0)*10,_xlfn.XLOOKUP([1]Parameters!B1221,[1]Printers!L:L,[1]Printers!P:P,,0)),"")</f>
        <v/>
      </c>
      <c r="K1221">
        <f>IF(SUM(E1221:J1221)&lt;&gt;0,VLOOKUP(A1221,[1]!T_Printers[#Data],10,FALSE)+VLOOKUP(C1221,[1]!T_Resins[#Data],10,FALSE),"")</f>
        <v>4</v>
      </c>
      <c r="L1221">
        <f>IF(SUM(E1221:J1221)&lt;&gt;0,VLOOKUP(A1221,[1]!T_Printers[#Data],11,FALSE),"")</f>
        <v>8</v>
      </c>
      <c r="M1221">
        <f>IF(SUM(E1221:J1221)&lt;&gt;0,VLOOKUP(C1221,[1]!T_Resins[#Data],8,FALSE),"")</f>
        <v>60</v>
      </c>
      <c r="N1221">
        <f>IF(_xlfn.XLOOKUP(B1221,[1]Printers!$L:$L,[1]Printers!$R:$R,0,0)&gt;0,[1]Parameters!M1221,IF(SUM(E1221:J1221)&lt;&gt;0,VLOOKUP(C1221,[1]!T_Resins[#Data],9,FALSE),""))</f>
        <v>60</v>
      </c>
      <c r="O1221" t="str">
        <f t="shared" si="19"/>
        <v>CrealityHalotRay</v>
      </c>
    </row>
    <row r="1222" spans="1:15" x14ac:dyDescent="0.25">
      <c r="A1222" t="str">
        <f t="array" ref="A1222">IF(ROW()-1&gt;COUNTA([1]!T_Printers[Printers])*COUNTA([1]!T_Resins[Resins]),"",INDEX([1]!T_Printers[Printers],INT((ROW()-2)/COUNTA([1]!T_Resins[Resins])+1)))</f>
        <v>Creality Halot Ray</v>
      </c>
      <c r="B1222" t="str">
        <f>_xlfn.XLOOKUP(A1222,[1]!T_Printers[Printers],[1]!T_Printers[Icon link],,0)</f>
        <v>CrealityHalotRay</v>
      </c>
      <c r="C1222" t="str">
        <f t="array" ref="C1222">IF(ROW()-1&gt;COUNTA([1]!T_Printers[Printers])*COUNTA([1]!T_Resins[Resins]),"",INDEX([1]!T_Resins[Resins],MOD(ROW()-2,COUNTA([1]!T_Resins[Resins]))+1))</f>
        <v>Industrial Rigid Black</v>
      </c>
      <c r="D1222">
        <f>IF(SUM(E1222:J1222)&lt;&gt;0,IF(ROW()-1&gt;COUNTA([1]!T_Printers[Printers])*COUNTA([1]!T_Resins[Resins]),"",2),"")</f>
        <v>2</v>
      </c>
      <c r="E1222" cm="1">
        <f t="array" ref="E1222">IFERROR(IF(ROW()-1&gt;COUNTA([1]!T_Printers[Printers])*COUNTA([1]!T_Resins[Resins]),"",_xlfn.IFS(ROUND(VLOOKUP(C1222,[1]!T_Resins[#Data],2,FALSE)/VLOOKUP(A1222,[1]!T_Printers[#Data],5,FALSE),1)&lt;=_xlfn.XLOOKUP(B1222,[1]Printers!L:L,[1]Printers!O:O,1,0,),ROUND(VLOOKUP(C1222,[1]!T_Resins[#Data],2,FALSE)/VLOOKUP(A1222,[1]!T_Printers[#Data],5,FALSE),1),ROUND(VLOOKUP(C1222,[1]!T_Resins[#Data],2,FALSE)/VLOOKUP(A1222,[1]!T_Printers[#Data],5,FALSE),1)&gt;_xlfn.XLOOKUP(B1222,[1]Printers!L:L,[1]Printers!O:O,1,0,),10)),"Используйте слой 100 мкм")</f>
        <v>6.5</v>
      </c>
      <c r="F1222">
        <f>IFERROR(IF(ROUND(_xlfn.XLOOKUP([1]Parameters!B1222,[1]Printers!L:L,[1]Printers!Q:Q,,0)*E1222/10,0)*10&lt;_xlfn.XLOOKUP([1]Parameters!B1222,[1]Printers!L:L,[1]Printers!P:P,,0),ROUND(_xlfn.XLOOKUP([1]Parameters!B1222,[1]Printers!L:L,[1]Printers!Q:Q,,0)*E1222/10,0)*10,_xlfn.XLOOKUP([1]Parameters!B1222,[1]Printers!L:L,[1]Printers!P:P,,0)),"")</f>
        <v>60</v>
      </c>
      <c r="G1222" cm="1">
        <f t="array" ref="G1222">IFERROR(IF(ROW()-1&gt;COUNTA([1]!T_Printers[Printers])*COUNTA([1]!T_Resins[Resins]),"",_xlfn.IFS(ROUND(VLOOKUP(C1222,[1]!T_Resins[#Data],3,FALSE)/VLOOKUP(A1222,[1]!T_Printers[#Data],5,FALSE),1)&lt;=_xlfn.XLOOKUP(B1222,[1]Printers!L:L,[1]Printers!O:O,1,0,),ROUND(VLOOKUP(C1222,[1]!T_Resins[#Data],3,FALSE)/VLOOKUP(A1222,[1]!T_Printers[#Data],5,FALSE),1),ROUND(VLOOKUP(C1222,[1]!T_Resins[#Data],3,FALSE)/VLOOKUP(A1222,[1]!T_Printers[#Data],5,FALSE),1)&gt;_xlfn.XLOOKUP(B1222,[1]Printers!L:L,[1]Printers!O:O,1,0,),10)),"")</f>
        <v>8.5</v>
      </c>
      <c r="H1222">
        <f>IFERROR(IF(ROUND(_xlfn.XLOOKUP([1]Parameters!B1222,[1]Printers!L:L,[1]Printers!Q:Q,,0)*G1222/10,0)*10&lt;_xlfn.XLOOKUP([1]Parameters!B1222,[1]Printers!L:L,[1]Printers!P:P,,0),ROUND(_xlfn.XLOOKUP([1]Parameters!B1222,[1]Printers!L:L,[1]Printers!Q:Q,,0)*G1222/10,0)*10,_xlfn.XLOOKUP([1]Parameters!B1222,[1]Printers!L:L,[1]Printers!P:P,,0)),"")</f>
        <v>70</v>
      </c>
      <c r="I1222" s="3" t="str" cm="1">
        <f t="array" ref="I1222">IFERROR(IF(ROW()-1&gt;COUNTA([1]!T_Printers[Printers])*COUNTA([1]!T_Resins[Resins]),"",_xlfn.IFS(ROUND(VLOOKUP(C1222,[1]!T_Resins[#Data],4,FALSE)/VLOOKUP(A1222,[1]!T_Printers[#Data],5,FALSE),1)&lt;=_xlfn.XLOOKUP(B1222,[1]Printers!L:L,[1]Printers!O:O,1,0,),ROUND(VLOOKUP(C1222,[1]!T_Resins[#Data],4,FALSE)/VLOOKUP(A1222,[1]!T_Printers[#Data],5,FALSE),1),ROUND(VLOOKUP(C1222,[1]!T_Resins[#Data],4,FALSE)/VLOOKUP(A1222,[1]!T_Printers[#Data],5,FALSE),1)&gt;_xlfn.XLOOKUP(B1222,[1]Printers!L:L,[1]Printers!O:O,1,0,),"")),"")</f>
        <v/>
      </c>
      <c r="J1222" t="str">
        <f>IFERROR(IF(ROUND(_xlfn.XLOOKUP([1]Parameters!B1222,[1]Printers!L:L,[1]Printers!Q:Q,,0)*I1222/10,0)*10&lt;_xlfn.XLOOKUP([1]Parameters!B1222,[1]Printers!L:L,[1]Printers!P:P,,0),ROUND(_xlfn.XLOOKUP([1]Parameters!B1222,[1]Printers!L:L,[1]Printers!Q:Q,,0)*I1222/10,0)*10,_xlfn.XLOOKUP([1]Parameters!B1222,[1]Printers!L:L,[1]Printers!P:P,,0)),"")</f>
        <v/>
      </c>
      <c r="K1222">
        <f>IF(SUM(E1222:J1222)&lt;&gt;0,VLOOKUP(A1222,[1]!T_Printers[#Data],10,FALSE)+VLOOKUP(C1222,[1]!T_Resins[#Data],10,FALSE),"")</f>
        <v>4</v>
      </c>
      <c r="L1222">
        <f>IF(SUM(E1222:J1222)&lt;&gt;0,VLOOKUP(A1222,[1]!T_Printers[#Data],11,FALSE),"")</f>
        <v>8</v>
      </c>
      <c r="M1222">
        <f>IF(SUM(E1222:J1222)&lt;&gt;0,VLOOKUP(C1222,[1]!T_Resins[#Data],8,FALSE),"")</f>
        <v>120</v>
      </c>
      <c r="N1222">
        <f>IF(_xlfn.XLOOKUP(B1222,[1]Printers!$L:$L,[1]Printers!$R:$R,0,0)&gt;0,[1]Parameters!M1222,IF(SUM(E1222:J1222)&lt;&gt;0,VLOOKUP(C1222,[1]!T_Resins[#Data],9,FALSE),""))</f>
        <v>120</v>
      </c>
      <c r="O1222" t="str">
        <f t="shared" si="19"/>
        <v>CrealityHalotRay</v>
      </c>
    </row>
    <row r="1223" spans="1:15" x14ac:dyDescent="0.25">
      <c r="A1223" t="str">
        <f t="array" ref="A1223">IF(ROW()-1&gt;COUNTA([1]!T_Printers[Printers])*COUNTA([1]!T_Resins[Resins]),"",INDEX([1]!T_Printers[Printers],INT((ROW()-2)/COUNTA([1]!T_Resins[Resins])+1)))</f>
        <v>Creality Halot Ray</v>
      </c>
      <c r="B1223" t="str">
        <f>_xlfn.XLOOKUP(A1223,[1]!T_Printers[Printers],[1]!T_Printers[Icon link],,0)</f>
        <v>CrealityHalotRay</v>
      </c>
      <c r="C1223" t="str">
        <f t="array" ref="C1223">IF(ROW()-1&gt;COUNTA([1]!T_Printers[Printers])*COUNTA([1]!T_Resins[Resins]),"",INDEX([1]!T_Resins[Resins],MOD(ROW()-2,COUNTA([1]!T_Resins[Resins]))+1))</f>
        <v>Industrial Rigid Clear</v>
      </c>
      <c r="D1223">
        <f>IF(SUM(E1223:J1223)&lt;&gt;0,IF(ROW()-1&gt;COUNTA([1]!T_Printers[Printers])*COUNTA([1]!T_Resins[Resins]),"",2),"")</f>
        <v>2</v>
      </c>
      <c r="E1223" cm="1">
        <f t="array" ref="E1223">IFERROR(IF(ROW()-1&gt;COUNTA([1]!T_Printers[Printers])*COUNTA([1]!T_Resins[Resins]),"",_xlfn.IFS(ROUND(VLOOKUP(C1223,[1]!T_Resins[#Data],2,FALSE)/VLOOKUP(A1223,[1]!T_Printers[#Data],5,FALSE),1)&lt;=_xlfn.XLOOKUP(B1223,[1]Printers!L:L,[1]Printers!O:O,1,0,),ROUND(VLOOKUP(C1223,[1]!T_Resins[#Data],2,FALSE)/VLOOKUP(A1223,[1]!T_Printers[#Data],5,FALSE),1),ROUND(VLOOKUP(C1223,[1]!T_Resins[#Data],2,FALSE)/VLOOKUP(A1223,[1]!T_Printers[#Data],5,FALSE),1)&gt;_xlfn.XLOOKUP(B1223,[1]Printers!L:L,[1]Printers!O:O,1,0,),10)),"Используйте слой 100 мкм")</f>
        <v>7.1</v>
      </c>
      <c r="F1223">
        <f>IFERROR(IF(ROUND(_xlfn.XLOOKUP([1]Parameters!B1223,[1]Printers!L:L,[1]Printers!Q:Q,,0)*E1223/10,0)*10&lt;_xlfn.XLOOKUP([1]Parameters!B1223,[1]Printers!L:L,[1]Printers!P:P,,0),ROUND(_xlfn.XLOOKUP([1]Parameters!B1223,[1]Printers!L:L,[1]Printers!Q:Q,,0)*E1223/10,0)*10,_xlfn.XLOOKUP([1]Parameters!B1223,[1]Printers!L:L,[1]Printers!P:P,,0)),"")</f>
        <v>60</v>
      </c>
      <c r="G1223" cm="1">
        <f t="array" ref="G1223">IFERROR(IF(ROW()-1&gt;COUNTA([1]!T_Printers[Printers])*COUNTA([1]!T_Resins[Resins]),"",_xlfn.IFS(ROUND(VLOOKUP(C1223,[1]!T_Resins[#Data],3,FALSE)/VLOOKUP(A1223,[1]!T_Printers[#Data],5,FALSE),1)&lt;=_xlfn.XLOOKUP(B1223,[1]Printers!L:L,[1]Printers!O:O,1,0,),ROUND(VLOOKUP(C1223,[1]!T_Resins[#Data],3,FALSE)/VLOOKUP(A1223,[1]!T_Printers[#Data],5,FALSE),1),ROUND(VLOOKUP(C1223,[1]!T_Resins[#Data],3,FALSE)/VLOOKUP(A1223,[1]!T_Printers[#Data],5,FALSE),1)&gt;_xlfn.XLOOKUP(B1223,[1]Printers!L:L,[1]Printers!O:O,1,0,),10)),"")</f>
        <v>9.1999999999999993</v>
      </c>
      <c r="H1223">
        <f>IFERROR(IF(ROUND(_xlfn.XLOOKUP([1]Parameters!B1223,[1]Printers!L:L,[1]Printers!Q:Q,,0)*G1223/10,0)*10&lt;_xlfn.XLOOKUP([1]Parameters!B1223,[1]Printers!L:L,[1]Printers!P:P,,0),ROUND(_xlfn.XLOOKUP([1]Parameters!B1223,[1]Printers!L:L,[1]Printers!Q:Q,,0)*G1223/10,0)*10,_xlfn.XLOOKUP([1]Parameters!B1223,[1]Printers!L:L,[1]Printers!P:P,,0)),"")</f>
        <v>70</v>
      </c>
      <c r="I1223" s="3" t="str" cm="1">
        <f t="array" ref="I1223">IFERROR(IF(ROW()-1&gt;COUNTA([1]!T_Printers[Printers])*COUNTA([1]!T_Resins[Resins]),"",_xlfn.IFS(ROUND(VLOOKUP(C1223,[1]!T_Resins[#Data],4,FALSE)/VLOOKUP(A1223,[1]!T_Printers[#Data],5,FALSE),1)&lt;=_xlfn.XLOOKUP(B1223,[1]Printers!L:L,[1]Printers!O:O,1,0,),ROUND(VLOOKUP(C1223,[1]!T_Resins[#Data],4,FALSE)/VLOOKUP(A1223,[1]!T_Printers[#Data],5,FALSE),1),ROUND(VLOOKUP(C1223,[1]!T_Resins[#Data],4,FALSE)/VLOOKUP(A1223,[1]!T_Printers[#Data],5,FALSE),1)&gt;_xlfn.XLOOKUP(B1223,[1]Printers!L:L,[1]Printers!O:O,1,0,),"")),"")</f>
        <v/>
      </c>
      <c r="J1223" t="str">
        <f>IFERROR(IF(ROUND(_xlfn.XLOOKUP([1]Parameters!B1223,[1]Printers!L:L,[1]Printers!Q:Q,,0)*I1223/10,0)*10&lt;_xlfn.XLOOKUP([1]Parameters!B1223,[1]Printers!L:L,[1]Printers!P:P,,0),ROUND(_xlfn.XLOOKUP([1]Parameters!B1223,[1]Printers!L:L,[1]Printers!Q:Q,,0)*I1223/10,0)*10,_xlfn.XLOOKUP([1]Parameters!B1223,[1]Printers!L:L,[1]Printers!P:P,,0)),"")</f>
        <v/>
      </c>
      <c r="K1223">
        <f>IF(SUM(E1223:J1223)&lt;&gt;0,VLOOKUP(A1223,[1]!T_Printers[#Data],10,FALSE)+VLOOKUP(C1223,[1]!T_Resins[#Data],10,FALSE),"")</f>
        <v>4</v>
      </c>
      <c r="L1223">
        <f>IF(SUM(E1223:J1223)&lt;&gt;0,VLOOKUP(A1223,[1]!T_Printers[#Data],11,FALSE),"")</f>
        <v>8</v>
      </c>
      <c r="M1223">
        <f>IF(SUM(E1223:J1223)&lt;&gt;0,VLOOKUP(C1223,[1]!T_Resins[#Data],8,FALSE),"")</f>
        <v>120</v>
      </c>
      <c r="N1223">
        <f>IF(_xlfn.XLOOKUP(B1223,[1]Printers!$L:$L,[1]Printers!$R:$R,0,0)&gt;0,[1]Parameters!M1223,IF(SUM(E1223:J1223)&lt;&gt;0,VLOOKUP(C1223,[1]!T_Resins[#Data],9,FALSE),""))</f>
        <v>120</v>
      </c>
      <c r="O1223" t="str">
        <f t="shared" si="19"/>
        <v>CrealityHalotRay</v>
      </c>
    </row>
    <row r="1224" spans="1:15" x14ac:dyDescent="0.25">
      <c r="A1224" t="str">
        <f t="array" ref="A1224">IF(ROW()-1&gt;COUNTA([1]!T_Printers[Printers])*COUNTA([1]!T_Resins[Resins]),"",INDEX([1]!T_Printers[Printers],INT((ROW()-2)/COUNTA([1]!T_Resins[Resins])+1)))</f>
        <v>Creality Halot Ray</v>
      </c>
      <c r="B1224" t="str">
        <f>_xlfn.XLOOKUP(A1224,[1]!T_Printers[Printers],[1]!T_Printers[Icon link],,0)</f>
        <v>CrealityHalotRay</v>
      </c>
      <c r="C1224" t="str">
        <f t="array" ref="C1224">IF(ROW()-1&gt;COUNTA([1]!T_Printers[Printers])*COUNTA([1]!T_Resins[Resins]),"",INDEX([1]!T_Resins[Resins],MOD(ROW()-2,COUNTA([1]!T_Resins[Resins]))+1))</f>
        <v>Tough Black</v>
      </c>
      <c r="D1224">
        <f>IF(SUM(E1224:J1224)&lt;&gt;0,IF(ROW()-1&gt;COUNTA([1]!T_Printers[Printers])*COUNTA([1]!T_Resins[Resins]),"",2),"")</f>
        <v>2</v>
      </c>
      <c r="E1224" cm="1">
        <f t="array" ref="E1224">IFERROR(IF(ROW()-1&gt;COUNTA([1]!T_Printers[Printers])*COUNTA([1]!T_Resins[Resins]),"",_xlfn.IFS(ROUND(VLOOKUP(C1224,[1]!T_Resins[#Data],2,FALSE)/VLOOKUP(A1224,[1]!T_Printers[#Data],5,FALSE),1)&lt;=_xlfn.XLOOKUP(B1224,[1]Printers!L:L,[1]Printers!O:O,1,0,),ROUND(VLOOKUP(C1224,[1]!T_Resins[#Data],2,FALSE)/VLOOKUP(A1224,[1]!T_Printers[#Data],5,FALSE),1),ROUND(VLOOKUP(C1224,[1]!T_Resins[#Data],2,FALSE)/VLOOKUP(A1224,[1]!T_Printers[#Data],5,FALSE),1)&gt;_xlfn.XLOOKUP(B1224,[1]Printers!L:L,[1]Printers!O:O,1,0,),10)),"Используйте слой 100 мкм")</f>
        <v>3.4</v>
      </c>
      <c r="F1224">
        <f>IFERROR(IF(ROUND(_xlfn.XLOOKUP([1]Parameters!B1224,[1]Printers!L:L,[1]Printers!Q:Q,,0)*E1224/10,0)*10&lt;_xlfn.XLOOKUP([1]Parameters!B1224,[1]Printers!L:L,[1]Printers!P:P,,0),ROUND(_xlfn.XLOOKUP([1]Parameters!B1224,[1]Printers!L:L,[1]Printers!Q:Q,,0)*E1224/10,0)*10,_xlfn.XLOOKUP([1]Parameters!B1224,[1]Printers!L:L,[1]Printers!P:P,,0)),"")</f>
        <v>30</v>
      </c>
      <c r="G1224" cm="1">
        <f t="array" ref="G1224">IFERROR(IF(ROW()-1&gt;COUNTA([1]!T_Printers[Printers])*COUNTA([1]!T_Resins[Resins]),"",_xlfn.IFS(ROUND(VLOOKUP(C1224,[1]!T_Resins[#Data],3,FALSE)/VLOOKUP(A1224,[1]!T_Printers[#Data],5,FALSE),1)&lt;=_xlfn.XLOOKUP(B1224,[1]Printers!L:L,[1]Printers!O:O,1,0,),ROUND(VLOOKUP(C1224,[1]!T_Resins[#Data],3,FALSE)/VLOOKUP(A1224,[1]!T_Printers[#Data],5,FALSE),1),ROUND(VLOOKUP(C1224,[1]!T_Resins[#Data],3,FALSE)/VLOOKUP(A1224,[1]!T_Printers[#Data],5,FALSE),1)&gt;_xlfn.XLOOKUP(B1224,[1]Printers!L:L,[1]Printers!O:O,1,0,),10)),"")</f>
        <v>4</v>
      </c>
      <c r="H1224">
        <f>IFERROR(IF(ROUND(_xlfn.XLOOKUP([1]Parameters!B1224,[1]Printers!L:L,[1]Printers!Q:Q,,0)*G1224/10,0)*10&lt;_xlfn.XLOOKUP([1]Parameters!B1224,[1]Printers!L:L,[1]Printers!P:P,,0),ROUND(_xlfn.XLOOKUP([1]Parameters!B1224,[1]Printers!L:L,[1]Printers!Q:Q,,0)*G1224/10,0)*10,_xlfn.XLOOKUP([1]Parameters!B1224,[1]Printers!L:L,[1]Printers!P:P,,0)),"")</f>
        <v>40</v>
      </c>
      <c r="I1224" s="3" t="str" cm="1">
        <f t="array" ref="I1224">IFERROR(IF(ROW()-1&gt;COUNTA([1]!T_Printers[Printers])*COUNTA([1]!T_Resins[Resins]),"",_xlfn.IFS(ROUND(VLOOKUP(C1224,[1]!T_Resins[#Data],4,FALSE)/VLOOKUP(A1224,[1]!T_Printers[#Data],5,FALSE),1)&lt;=_xlfn.XLOOKUP(B1224,[1]Printers!L:L,[1]Printers!O:O,1,0,),ROUND(VLOOKUP(C1224,[1]!T_Resins[#Data],4,FALSE)/VLOOKUP(A1224,[1]!T_Printers[#Data],5,FALSE),1),ROUND(VLOOKUP(C1224,[1]!T_Resins[#Data],4,FALSE)/VLOOKUP(A1224,[1]!T_Printers[#Data],5,FALSE),1)&gt;_xlfn.XLOOKUP(B1224,[1]Printers!L:L,[1]Printers!O:O,1,0,),"")),"")</f>
        <v/>
      </c>
      <c r="J1224" t="str">
        <f>IFERROR(IF(ROUND(_xlfn.XLOOKUP([1]Parameters!B1224,[1]Printers!L:L,[1]Printers!Q:Q,,0)*I1224/10,0)*10&lt;_xlfn.XLOOKUP([1]Parameters!B1224,[1]Printers!L:L,[1]Printers!P:P,,0),ROUND(_xlfn.XLOOKUP([1]Parameters!B1224,[1]Printers!L:L,[1]Printers!Q:Q,,0)*I1224/10,0)*10,_xlfn.XLOOKUP([1]Parameters!B1224,[1]Printers!L:L,[1]Printers!P:P,,0)),"")</f>
        <v/>
      </c>
      <c r="K1224">
        <f>IF(SUM(E1224:J1224)&lt;&gt;0,VLOOKUP(A1224,[1]!T_Printers[#Data],10,FALSE)+VLOOKUP(C1224,[1]!T_Resins[#Data],10,FALSE),"")</f>
        <v>4</v>
      </c>
      <c r="L1224">
        <f>IF(SUM(E1224:J1224)&lt;&gt;0,VLOOKUP(A1224,[1]!T_Printers[#Data],11,FALSE),"")</f>
        <v>8</v>
      </c>
      <c r="M1224">
        <f>IF(SUM(E1224:J1224)&lt;&gt;0,VLOOKUP(C1224,[1]!T_Resins[#Data],8,FALSE),"")</f>
        <v>120</v>
      </c>
      <c r="N1224">
        <f>IF(_xlfn.XLOOKUP(B1224,[1]Printers!$L:$L,[1]Printers!$R:$R,0,0)&gt;0,[1]Parameters!M1224,IF(SUM(E1224:J1224)&lt;&gt;0,VLOOKUP(C1224,[1]!T_Resins[#Data],9,FALSE),""))</f>
        <v>120</v>
      </c>
      <c r="O1224" t="str">
        <f t="shared" si="19"/>
        <v>CrealityHalotRay</v>
      </c>
    </row>
    <row r="1225" spans="1:15" x14ac:dyDescent="0.25">
      <c r="A1225" t="str">
        <f t="array" ref="A1225">IF(ROW()-1&gt;COUNTA([1]!T_Printers[Printers])*COUNTA([1]!T_Resins[Resins]),"",INDEX([1]!T_Printers[Printers],INT((ROW()-2)/COUNTA([1]!T_Resins[Resins])+1)))</f>
        <v>Creality Halot Ray</v>
      </c>
      <c r="B1225" t="str">
        <f>_xlfn.XLOOKUP(A1225,[1]!T_Printers[Printers],[1]!T_Printers[Icon link],,0)</f>
        <v>CrealityHalotRay</v>
      </c>
      <c r="C1225" t="str">
        <f t="array" ref="C1225">IF(ROW()-1&gt;COUNTA([1]!T_Printers[Printers])*COUNTA([1]!T_Resins[Resins]),"",INDEX([1]!T_Resins[Resins],MOD(ROW()-2,COUNTA([1]!T_Resins[Resins]))+1))</f>
        <v>Tough Grey</v>
      </c>
      <c r="D1225">
        <f>IF(SUM(E1225:J1225)&lt;&gt;0,IF(ROW()-1&gt;COUNTA([1]!T_Printers[Printers])*COUNTA([1]!T_Resins[Resins]),"",2),"")</f>
        <v>2</v>
      </c>
      <c r="E1225" cm="1">
        <f t="array" ref="E1225">IFERROR(IF(ROW()-1&gt;COUNTA([1]!T_Printers[Printers])*COUNTA([1]!T_Resins[Resins]),"",_xlfn.IFS(ROUND(VLOOKUP(C1225,[1]!T_Resins[#Data],2,FALSE)/VLOOKUP(A1225,[1]!T_Printers[#Data],5,FALSE),1)&lt;=_xlfn.XLOOKUP(B1225,[1]Printers!L:L,[1]Printers!O:O,1,0,),ROUND(VLOOKUP(C1225,[1]!T_Resins[#Data],2,FALSE)/VLOOKUP(A1225,[1]!T_Printers[#Data],5,FALSE),1),ROUND(VLOOKUP(C1225,[1]!T_Resins[#Data],2,FALSE)/VLOOKUP(A1225,[1]!T_Printers[#Data],5,FALSE),1)&gt;_xlfn.XLOOKUP(B1225,[1]Printers!L:L,[1]Printers!O:O,1,0,),10)),"Используйте слой 100 мкм")</f>
        <v>3.4</v>
      </c>
      <c r="F1225">
        <f>IFERROR(IF(ROUND(_xlfn.XLOOKUP([1]Parameters!B1225,[1]Printers!L:L,[1]Printers!Q:Q,,0)*E1225/10,0)*10&lt;_xlfn.XLOOKUP([1]Parameters!B1225,[1]Printers!L:L,[1]Printers!P:P,,0),ROUND(_xlfn.XLOOKUP([1]Parameters!B1225,[1]Printers!L:L,[1]Printers!Q:Q,,0)*E1225/10,0)*10,_xlfn.XLOOKUP([1]Parameters!B1225,[1]Printers!L:L,[1]Printers!P:P,,0)),"")</f>
        <v>30</v>
      </c>
      <c r="G1225" cm="1">
        <f t="array" ref="G1225">IFERROR(IF(ROW()-1&gt;COUNTA([1]!T_Printers[Printers])*COUNTA([1]!T_Resins[Resins]),"",_xlfn.IFS(ROUND(VLOOKUP(C1225,[1]!T_Resins[#Data],3,FALSE)/VLOOKUP(A1225,[1]!T_Printers[#Data],5,FALSE),1)&lt;=_xlfn.XLOOKUP(B1225,[1]Printers!L:L,[1]Printers!O:O,1,0,),ROUND(VLOOKUP(C1225,[1]!T_Resins[#Data],3,FALSE)/VLOOKUP(A1225,[1]!T_Printers[#Data],5,FALSE),1),ROUND(VLOOKUP(C1225,[1]!T_Resins[#Data],3,FALSE)/VLOOKUP(A1225,[1]!T_Printers[#Data],5,FALSE),1)&gt;_xlfn.XLOOKUP(B1225,[1]Printers!L:L,[1]Printers!O:O,1,0,),10)),"")</f>
        <v>4</v>
      </c>
      <c r="H1225">
        <f>IFERROR(IF(ROUND(_xlfn.XLOOKUP([1]Parameters!B1225,[1]Printers!L:L,[1]Printers!Q:Q,,0)*G1225/10,0)*10&lt;_xlfn.XLOOKUP([1]Parameters!B1225,[1]Printers!L:L,[1]Printers!P:P,,0),ROUND(_xlfn.XLOOKUP([1]Parameters!B1225,[1]Printers!L:L,[1]Printers!Q:Q,,0)*G1225/10,0)*10,_xlfn.XLOOKUP([1]Parameters!B1225,[1]Printers!L:L,[1]Printers!P:P,,0)),"")</f>
        <v>40</v>
      </c>
      <c r="I1225" s="3" t="str" cm="1">
        <f t="array" ref="I1225">IFERROR(IF(ROW()-1&gt;COUNTA([1]!T_Printers[Printers])*COUNTA([1]!T_Resins[Resins]),"",_xlfn.IFS(ROUND(VLOOKUP(C1225,[1]!T_Resins[#Data],4,FALSE)/VLOOKUP(A1225,[1]!T_Printers[#Data],5,FALSE),1)&lt;=_xlfn.XLOOKUP(B1225,[1]Printers!L:L,[1]Printers!O:O,1,0,),ROUND(VLOOKUP(C1225,[1]!T_Resins[#Data],4,FALSE)/VLOOKUP(A1225,[1]!T_Printers[#Data],5,FALSE),1),ROUND(VLOOKUP(C1225,[1]!T_Resins[#Data],4,FALSE)/VLOOKUP(A1225,[1]!T_Printers[#Data],5,FALSE),1)&gt;_xlfn.XLOOKUP(B1225,[1]Printers!L:L,[1]Printers!O:O,1,0,),"")),"")</f>
        <v/>
      </c>
      <c r="J1225" t="str">
        <f>IFERROR(IF(ROUND(_xlfn.XLOOKUP([1]Parameters!B1225,[1]Printers!L:L,[1]Printers!Q:Q,,0)*I1225/10,0)*10&lt;_xlfn.XLOOKUP([1]Parameters!B1225,[1]Printers!L:L,[1]Printers!P:P,,0),ROUND(_xlfn.XLOOKUP([1]Parameters!B1225,[1]Printers!L:L,[1]Printers!Q:Q,,0)*I1225/10,0)*10,_xlfn.XLOOKUP([1]Parameters!B1225,[1]Printers!L:L,[1]Printers!P:P,,0)),"")</f>
        <v/>
      </c>
      <c r="K1225">
        <f>IF(SUM(E1225:J1225)&lt;&gt;0,VLOOKUP(A1225,[1]!T_Printers[#Data],10,FALSE)+VLOOKUP(C1225,[1]!T_Resins[#Data],10,FALSE),"")</f>
        <v>4</v>
      </c>
      <c r="L1225">
        <f>IF(SUM(E1225:J1225)&lt;&gt;0,VLOOKUP(A1225,[1]!T_Printers[#Data],11,FALSE),"")</f>
        <v>8</v>
      </c>
      <c r="M1225">
        <f>IF(SUM(E1225:J1225)&lt;&gt;0,VLOOKUP(C1225,[1]!T_Resins[#Data],8,FALSE),"")</f>
        <v>120</v>
      </c>
      <c r="N1225">
        <f>IF(_xlfn.XLOOKUP(B1225,[1]Printers!$L:$L,[1]Printers!$R:$R,0,0)&gt;0,[1]Parameters!M1225,IF(SUM(E1225:J1225)&lt;&gt;0,VLOOKUP(C1225,[1]!T_Resins[#Data],9,FALSE),""))</f>
        <v>120</v>
      </c>
      <c r="O1225" t="str">
        <f t="shared" si="19"/>
        <v>CrealityHalotRay</v>
      </c>
    </row>
    <row r="1226" spans="1:15" x14ac:dyDescent="0.25">
      <c r="A1226" t="str">
        <f t="array" ref="A1226">IF(ROW()-1&gt;COUNTA([1]!T_Printers[Printers])*COUNTA([1]!T_Resins[Resins]),"",INDEX([1]!T_Printers[Printers],INT((ROW()-2)/COUNTA([1]!T_Resins[Resins])+1)))</f>
        <v>Creality Halot Ray</v>
      </c>
      <c r="B1226" t="str">
        <f>_xlfn.XLOOKUP(A1226,[1]!T_Printers[Printers],[1]!T_Printers[Icon link],,0)</f>
        <v>CrealityHalotRay</v>
      </c>
      <c r="C1226" t="str">
        <f t="array" ref="C1226">IF(ROW()-1&gt;COUNTA([1]!T_Printers[Printers])*COUNTA([1]!T_Resins[Resins]),"",INDEX([1]!T_Resins[Resins],MOD(ROW()-2,COUNTA([1]!T_Resins[Resins]))+1))</f>
        <v>Tough White</v>
      </c>
      <c r="D1226">
        <f>IF(SUM(E1226:J1226)&lt;&gt;0,IF(ROW()-1&gt;COUNTA([1]!T_Printers[Printers])*COUNTA([1]!T_Resins[Resins]),"",2),"")</f>
        <v>2</v>
      </c>
      <c r="E1226" cm="1">
        <f t="array" ref="E1226">IFERROR(IF(ROW()-1&gt;COUNTA([1]!T_Printers[Printers])*COUNTA([1]!T_Resins[Resins]),"",_xlfn.IFS(ROUND(VLOOKUP(C1226,[1]!T_Resins[#Data],2,FALSE)/VLOOKUP(A1226,[1]!T_Printers[#Data],5,FALSE),1)&lt;=_xlfn.XLOOKUP(B1226,[1]Printers!L:L,[1]Printers!O:O,1,0,),ROUND(VLOOKUP(C1226,[1]!T_Resins[#Data],2,FALSE)/VLOOKUP(A1226,[1]!T_Printers[#Data],5,FALSE),1),ROUND(VLOOKUP(C1226,[1]!T_Resins[#Data],2,FALSE)/VLOOKUP(A1226,[1]!T_Printers[#Data],5,FALSE),1)&gt;_xlfn.XLOOKUP(B1226,[1]Printers!L:L,[1]Printers!O:O,1,0,),10)),"Используйте слой 100 мкм")</f>
        <v>3.4</v>
      </c>
      <c r="F1226">
        <f>IFERROR(IF(ROUND(_xlfn.XLOOKUP([1]Parameters!B1226,[1]Printers!L:L,[1]Printers!Q:Q,,0)*E1226/10,0)*10&lt;_xlfn.XLOOKUP([1]Parameters!B1226,[1]Printers!L:L,[1]Printers!P:P,,0),ROUND(_xlfn.XLOOKUP([1]Parameters!B1226,[1]Printers!L:L,[1]Printers!Q:Q,,0)*E1226/10,0)*10,_xlfn.XLOOKUP([1]Parameters!B1226,[1]Printers!L:L,[1]Printers!P:P,,0)),"")</f>
        <v>30</v>
      </c>
      <c r="G1226" cm="1">
        <f t="array" ref="G1226">IFERROR(IF(ROW()-1&gt;COUNTA([1]!T_Printers[Printers])*COUNTA([1]!T_Resins[Resins]),"",_xlfn.IFS(ROUND(VLOOKUP(C1226,[1]!T_Resins[#Data],3,FALSE)/VLOOKUP(A1226,[1]!T_Printers[#Data],5,FALSE),1)&lt;=_xlfn.XLOOKUP(B1226,[1]Printers!L:L,[1]Printers!O:O,1,0,),ROUND(VLOOKUP(C1226,[1]!T_Resins[#Data],3,FALSE)/VLOOKUP(A1226,[1]!T_Printers[#Data],5,FALSE),1),ROUND(VLOOKUP(C1226,[1]!T_Resins[#Data],3,FALSE)/VLOOKUP(A1226,[1]!T_Printers[#Data],5,FALSE),1)&gt;_xlfn.XLOOKUP(B1226,[1]Printers!L:L,[1]Printers!O:O,1,0,),10)),"")</f>
        <v>4</v>
      </c>
      <c r="H1226">
        <f>IFERROR(IF(ROUND(_xlfn.XLOOKUP([1]Parameters!B1226,[1]Printers!L:L,[1]Printers!Q:Q,,0)*G1226/10,0)*10&lt;_xlfn.XLOOKUP([1]Parameters!B1226,[1]Printers!L:L,[1]Printers!P:P,,0),ROUND(_xlfn.XLOOKUP([1]Parameters!B1226,[1]Printers!L:L,[1]Printers!Q:Q,,0)*G1226/10,0)*10,_xlfn.XLOOKUP([1]Parameters!B1226,[1]Printers!L:L,[1]Printers!P:P,,0)),"")</f>
        <v>40</v>
      </c>
      <c r="I1226" s="3" t="str" cm="1">
        <f t="array" ref="I1226">IFERROR(IF(ROW()-1&gt;COUNTA([1]!T_Printers[Printers])*COUNTA([1]!T_Resins[Resins]),"",_xlfn.IFS(ROUND(VLOOKUP(C1226,[1]!T_Resins[#Data],4,FALSE)/VLOOKUP(A1226,[1]!T_Printers[#Data],5,FALSE),1)&lt;=_xlfn.XLOOKUP(B1226,[1]Printers!L:L,[1]Printers!O:O,1,0,),ROUND(VLOOKUP(C1226,[1]!T_Resins[#Data],4,FALSE)/VLOOKUP(A1226,[1]!T_Printers[#Data],5,FALSE),1),ROUND(VLOOKUP(C1226,[1]!T_Resins[#Data],4,FALSE)/VLOOKUP(A1226,[1]!T_Printers[#Data],5,FALSE),1)&gt;_xlfn.XLOOKUP(B1226,[1]Printers!L:L,[1]Printers!O:O,1,0,),"")),"")</f>
        <v/>
      </c>
      <c r="J1226" t="str">
        <f>IFERROR(IF(ROUND(_xlfn.XLOOKUP([1]Parameters!B1226,[1]Printers!L:L,[1]Printers!Q:Q,,0)*I1226/10,0)*10&lt;_xlfn.XLOOKUP([1]Parameters!B1226,[1]Printers!L:L,[1]Printers!P:P,,0),ROUND(_xlfn.XLOOKUP([1]Parameters!B1226,[1]Printers!L:L,[1]Printers!Q:Q,,0)*I1226/10,0)*10,_xlfn.XLOOKUP([1]Parameters!B1226,[1]Printers!L:L,[1]Printers!P:P,,0)),"")</f>
        <v/>
      </c>
      <c r="K1226">
        <f>IF(SUM(E1226:J1226)&lt;&gt;0,VLOOKUP(A1226,[1]!T_Printers[#Data],10,FALSE)+VLOOKUP(C1226,[1]!T_Resins[#Data],10,FALSE),"")</f>
        <v>4</v>
      </c>
      <c r="L1226">
        <f>IF(SUM(E1226:J1226)&lt;&gt;0,VLOOKUP(A1226,[1]!T_Printers[#Data],11,FALSE),"")</f>
        <v>8</v>
      </c>
      <c r="M1226">
        <f>IF(SUM(E1226:J1226)&lt;&gt;0,VLOOKUP(C1226,[1]!T_Resins[#Data],8,FALSE),"")</f>
        <v>120</v>
      </c>
      <c r="N1226">
        <f>IF(_xlfn.XLOOKUP(B1226,[1]Printers!$L:$L,[1]Printers!$R:$R,0,0)&gt;0,[1]Parameters!M1226,IF(SUM(E1226:J1226)&lt;&gt;0,VLOOKUP(C1226,[1]!T_Resins[#Data],9,FALSE),""))</f>
        <v>120</v>
      </c>
      <c r="O1226" t="str">
        <f t="shared" si="19"/>
        <v>CrealityHalotRay</v>
      </c>
    </row>
    <row r="1227" spans="1:15" x14ac:dyDescent="0.25">
      <c r="A1227" t="str">
        <f t="array" ref="A1227">IF(ROW()-1&gt;COUNTA([1]!T_Printers[Printers])*COUNTA([1]!T_Resins[Resins]),"",INDEX([1]!T_Printers[Printers],INT((ROW()-2)/COUNTA([1]!T_Resins[Resins])+1)))</f>
        <v>Creality Halot Ray</v>
      </c>
      <c r="B1227" t="str">
        <f>_xlfn.XLOOKUP(A1227,[1]!T_Printers[Printers],[1]!T_Printers[Icon link],,0)</f>
        <v>CrealityHalotRay</v>
      </c>
      <c r="C1227" t="str">
        <f t="array" ref="C1227">IF(ROW()-1&gt;COUNTA([1]!T_Printers[Printers])*COUNTA([1]!T_Resins[Resins]),"",INDEX([1]!T_Resins[Resins],MOD(ROW()-2,COUNTA([1]!T_Resins[Resins]))+1))</f>
        <v>Jewelry J-Cast</v>
      </c>
      <c r="D1227">
        <f>IF(SUM(E1227:J1227)&lt;&gt;0,IF(ROW()-1&gt;COUNTA([1]!T_Printers[Printers])*COUNTA([1]!T_Resins[Resins]),"",2),"")</f>
        <v>2</v>
      </c>
      <c r="E1227" cm="1">
        <f t="array" ref="E1227">IFERROR(IF(ROW()-1&gt;COUNTA([1]!T_Printers[Printers])*COUNTA([1]!T_Resins[Resins]),"",_xlfn.IFS(ROUND(VLOOKUP(C1227,[1]!T_Resins[#Data],2,FALSE)/VLOOKUP(A1227,[1]!T_Printers[#Data],5,FALSE),1)&lt;=_xlfn.XLOOKUP(B1227,[1]Printers!L:L,[1]Printers!O:O,1,0,),ROUND(VLOOKUP(C1227,[1]!T_Resins[#Data],2,FALSE)/VLOOKUP(A1227,[1]!T_Printers[#Data],5,FALSE),1),ROUND(VLOOKUP(C1227,[1]!T_Resins[#Data],2,FALSE)/VLOOKUP(A1227,[1]!T_Printers[#Data],5,FALSE),1)&gt;_xlfn.XLOOKUP(B1227,[1]Printers!L:L,[1]Printers!O:O,1,0,),10)),"Используйте слой 100 мкм")</f>
        <v>10</v>
      </c>
      <c r="F1227">
        <f>IFERROR(IF(ROUND(_xlfn.XLOOKUP([1]Parameters!B1227,[1]Printers!L:L,[1]Printers!Q:Q,,0)*E1227/10,0)*10&lt;_xlfn.XLOOKUP([1]Parameters!B1227,[1]Printers!L:L,[1]Printers!P:P,,0),ROUND(_xlfn.XLOOKUP([1]Parameters!B1227,[1]Printers!L:L,[1]Printers!Q:Q,,0)*E1227/10,0)*10,_xlfn.XLOOKUP([1]Parameters!B1227,[1]Printers!L:L,[1]Printers!P:P,,0)),"")</f>
        <v>70</v>
      </c>
      <c r="G1227" cm="1">
        <f t="array" ref="G1227">IFERROR(IF(ROW()-1&gt;COUNTA([1]!T_Printers[Printers])*COUNTA([1]!T_Resins[Resins]),"",_xlfn.IFS(ROUND(VLOOKUP(C1227,[1]!T_Resins[#Data],3,FALSE)/VLOOKUP(A1227,[1]!T_Printers[#Data],5,FALSE),1)&lt;=_xlfn.XLOOKUP(B1227,[1]Printers!L:L,[1]Printers!O:O,1,0,),ROUND(VLOOKUP(C1227,[1]!T_Resins[#Data],3,FALSE)/VLOOKUP(A1227,[1]!T_Printers[#Data],5,FALSE),1),ROUND(VLOOKUP(C1227,[1]!T_Resins[#Data],3,FALSE)/VLOOKUP(A1227,[1]!T_Printers[#Data],5,FALSE),1)&gt;_xlfn.XLOOKUP(B1227,[1]Printers!L:L,[1]Printers!O:O,1,0,),10)),"")</f>
        <v>10</v>
      </c>
      <c r="H1227">
        <f>IFERROR(IF(ROUND(_xlfn.XLOOKUP([1]Parameters!B1227,[1]Printers!L:L,[1]Printers!Q:Q,,0)*G1227/10,0)*10&lt;_xlfn.XLOOKUP([1]Parameters!B1227,[1]Printers!L:L,[1]Printers!P:P,,0),ROUND(_xlfn.XLOOKUP([1]Parameters!B1227,[1]Printers!L:L,[1]Printers!Q:Q,,0)*G1227/10,0)*10,_xlfn.XLOOKUP([1]Parameters!B1227,[1]Printers!L:L,[1]Printers!P:P,,0)),"")</f>
        <v>70</v>
      </c>
      <c r="I1227" s="3" t="str" cm="1">
        <f t="array" ref="I1227">IFERROR(IF(ROW()-1&gt;COUNTA([1]!T_Printers[Printers])*COUNTA([1]!T_Resins[Resins]),"",_xlfn.IFS(ROUND(VLOOKUP(C1227,[1]!T_Resins[#Data],4,FALSE)/VLOOKUP(A1227,[1]!T_Printers[#Data],5,FALSE),1)&lt;=_xlfn.XLOOKUP(B1227,[1]Printers!L:L,[1]Printers!O:O,1,0,),ROUND(VLOOKUP(C1227,[1]!T_Resins[#Data],4,FALSE)/VLOOKUP(A1227,[1]!T_Printers[#Data],5,FALSE),1),ROUND(VLOOKUP(C1227,[1]!T_Resins[#Data],4,FALSE)/VLOOKUP(A1227,[1]!T_Printers[#Data],5,FALSE),1)&gt;_xlfn.XLOOKUP(B1227,[1]Printers!L:L,[1]Printers!O:O,1,0,),"")),"")</f>
        <v/>
      </c>
      <c r="J1227" t="str">
        <f>IFERROR(IF(ROUND(_xlfn.XLOOKUP([1]Parameters!B1227,[1]Printers!L:L,[1]Printers!Q:Q,,0)*I1227/10,0)*10&lt;_xlfn.XLOOKUP([1]Parameters!B1227,[1]Printers!L:L,[1]Printers!P:P,,0),ROUND(_xlfn.XLOOKUP([1]Parameters!B1227,[1]Printers!L:L,[1]Printers!Q:Q,,0)*I1227/10,0)*10,_xlfn.XLOOKUP([1]Parameters!B1227,[1]Printers!L:L,[1]Printers!P:P,,0)),"")</f>
        <v/>
      </c>
      <c r="K1227">
        <f>IF(SUM(E1227:J1227)&lt;&gt;0,VLOOKUP(A1227,[1]!T_Printers[#Data],10,FALSE)+VLOOKUP(C1227,[1]!T_Resins[#Data],10,FALSE),"")</f>
        <v>4</v>
      </c>
      <c r="L1227">
        <f>IF(SUM(E1227:J1227)&lt;&gt;0,VLOOKUP(A1227,[1]!T_Printers[#Data],11,FALSE),"")</f>
        <v>8</v>
      </c>
      <c r="M1227">
        <f>IF(SUM(E1227:J1227)&lt;&gt;0,VLOOKUP(C1227,[1]!T_Resins[#Data],8,FALSE),"")</f>
        <v>60</v>
      </c>
      <c r="N1227">
        <f>IF(_xlfn.XLOOKUP(B1227,[1]Printers!$L:$L,[1]Printers!$R:$R,0,0)&gt;0,[1]Parameters!M1227,IF(SUM(E1227:J1227)&lt;&gt;0,VLOOKUP(C1227,[1]!T_Resins[#Data],9,FALSE),""))</f>
        <v>60</v>
      </c>
      <c r="O1227" t="str">
        <f t="shared" si="19"/>
        <v>CrealityHalotRay</v>
      </c>
    </row>
    <row r="1228" spans="1:15" x14ac:dyDescent="0.25">
      <c r="A1228" t="str">
        <f t="array" ref="A1228">IF(ROW()-1&gt;COUNTA([1]!T_Printers[Printers])*COUNTA([1]!T_Resins[Resins]),"",INDEX([1]!T_Printers[Printers],INT((ROW()-2)/COUNTA([1]!T_Resins[Resins])+1)))</f>
        <v>Creality Halot Ray</v>
      </c>
      <c r="B1228" t="str">
        <f>_xlfn.XLOOKUP(A1228,[1]!T_Printers[Printers],[1]!T_Printers[Icon link],,0)</f>
        <v>CrealityHalotRay</v>
      </c>
      <c r="C1228" t="str">
        <f t="array" ref="C1228">IF(ROW()-1&gt;COUNTA([1]!T_Printers[Printers])*COUNTA([1]!T_Resins[Resins]),"",INDEX([1]!T_Resins[Resins],MOD(ROW()-2,COUNTA([1]!T_Resins[Resins]))+1))</f>
        <v>Model Resin Black</v>
      </c>
      <c r="D1228">
        <f>IF(SUM(E1228:J1228)&lt;&gt;0,IF(ROW()-1&gt;COUNTA([1]!T_Printers[Printers])*COUNTA([1]!T_Resins[Resins]),"",2),"")</f>
        <v>2</v>
      </c>
      <c r="E1228" cm="1">
        <f t="array" ref="E1228">IFERROR(IF(ROW()-1&gt;COUNTA([1]!T_Printers[Printers])*COUNTA([1]!T_Resins[Resins]),"",_xlfn.IFS(ROUND(VLOOKUP(C1228,[1]!T_Resins[#Data],2,FALSE)/VLOOKUP(A1228,[1]!T_Printers[#Data],5,FALSE),1)&lt;=_xlfn.XLOOKUP(B1228,[1]Printers!L:L,[1]Printers!O:O,1,0,),ROUND(VLOOKUP(C1228,[1]!T_Resins[#Data],2,FALSE)/VLOOKUP(A1228,[1]!T_Printers[#Data],5,FALSE),1),ROUND(VLOOKUP(C1228,[1]!T_Resins[#Data],2,FALSE)/VLOOKUP(A1228,[1]!T_Printers[#Data],5,FALSE),1)&gt;_xlfn.XLOOKUP(B1228,[1]Printers!L:L,[1]Printers!O:O,1,0,),10)),"Используйте слой 100 мкм")</f>
        <v>4</v>
      </c>
      <c r="F1228">
        <f>IFERROR(IF(ROUND(_xlfn.XLOOKUP([1]Parameters!B1228,[1]Printers!L:L,[1]Printers!Q:Q,,0)*E1228/10,0)*10&lt;_xlfn.XLOOKUP([1]Parameters!B1228,[1]Printers!L:L,[1]Printers!P:P,,0),ROUND(_xlfn.XLOOKUP([1]Parameters!B1228,[1]Printers!L:L,[1]Printers!Q:Q,,0)*E1228/10,0)*10,_xlfn.XLOOKUP([1]Parameters!B1228,[1]Printers!L:L,[1]Printers!P:P,,0)),"")</f>
        <v>40</v>
      </c>
      <c r="G1228" cm="1">
        <f t="array" ref="G1228">IFERROR(IF(ROW()-1&gt;COUNTA([1]!T_Printers[Printers])*COUNTA([1]!T_Resins[Resins]),"",_xlfn.IFS(ROUND(VLOOKUP(C1228,[1]!T_Resins[#Data],3,FALSE)/VLOOKUP(A1228,[1]!T_Printers[#Data],5,FALSE),1)&lt;=_xlfn.XLOOKUP(B1228,[1]Printers!L:L,[1]Printers!O:O,1,0,),ROUND(VLOOKUP(C1228,[1]!T_Resins[#Data],3,FALSE)/VLOOKUP(A1228,[1]!T_Printers[#Data],5,FALSE),1),ROUND(VLOOKUP(C1228,[1]!T_Resins[#Data],3,FALSE)/VLOOKUP(A1228,[1]!T_Printers[#Data],5,FALSE),1)&gt;_xlfn.XLOOKUP(B1228,[1]Printers!L:L,[1]Printers!O:O,1,0,),10)),"")</f>
        <v>5.2</v>
      </c>
      <c r="H1228">
        <f>IFERROR(IF(ROUND(_xlfn.XLOOKUP([1]Parameters!B1228,[1]Printers!L:L,[1]Printers!Q:Q,,0)*G1228/10,0)*10&lt;_xlfn.XLOOKUP([1]Parameters!B1228,[1]Printers!L:L,[1]Printers!P:P,,0),ROUND(_xlfn.XLOOKUP([1]Parameters!B1228,[1]Printers!L:L,[1]Printers!Q:Q,,0)*G1228/10,0)*10,_xlfn.XLOOKUP([1]Parameters!B1228,[1]Printers!L:L,[1]Printers!P:P,,0)),"")</f>
        <v>50</v>
      </c>
      <c r="I1228" s="3" t="str" cm="1">
        <f t="array" ref="I1228">IFERROR(IF(ROW()-1&gt;COUNTA([1]!T_Printers[Printers])*COUNTA([1]!T_Resins[Resins]),"",_xlfn.IFS(ROUND(VLOOKUP(C1228,[1]!T_Resins[#Data],4,FALSE)/VLOOKUP(A1228,[1]!T_Printers[#Data],5,FALSE),1)&lt;=_xlfn.XLOOKUP(B1228,[1]Printers!L:L,[1]Printers!O:O,1,0,),ROUND(VLOOKUP(C1228,[1]!T_Resins[#Data],4,FALSE)/VLOOKUP(A1228,[1]!T_Printers[#Data],5,FALSE),1),ROUND(VLOOKUP(C1228,[1]!T_Resins[#Data],4,FALSE)/VLOOKUP(A1228,[1]!T_Printers[#Data],5,FALSE),1)&gt;_xlfn.XLOOKUP(B1228,[1]Printers!L:L,[1]Printers!O:O,1,0,),"")),"")</f>
        <v/>
      </c>
      <c r="J1228" t="str">
        <f>IFERROR(IF(ROUND(_xlfn.XLOOKUP([1]Parameters!B1228,[1]Printers!L:L,[1]Printers!Q:Q,,0)*I1228/10,0)*10&lt;_xlfn.XLOOKUP([1]Parameters!B1228,[1]Printers!L:L,[1]Printers!P:P,,0),ROUND(_xlfn.XLOOKUP([1]Parameters!B1228,[1]Printers!L:L,[1]Printers!Q:Q,,0)*I1228/10,0)*10,_xlfn.XLOOKUP([1]Parameters!B1228,[1]Printers!L:L,[1]Printers!P:P,,0)),"")</f>
        <v/>
      </c>
      <c r="K1228">
        <f>IF(SUM(E1228:J1228)&lt;&gt;0,VLOOKUP(A1228,[1]!T_Printers[#Data],10,FALSE)+VLOOKUP(C1228,[1]!T_Resins[#Data],10,FALSE),"")</f>
        <v>4</v>
      </c>
      <c r="L1228">
        <f>IF(SUM(E1228:J1228)&lt;&gt;0,VLOOKUP(A1228,[1]!T_Printers[#Data],11,FALSE),"")</f>
        <v>8</v>
      </c>
      <c r="M1228">
        <f>IF(SUM(E1228:J1228)&lt;&gt;0,VLOOKUP(C1228,[1]!T_Resins[#Data],8,FALSE),"")</f>
        <v>120</v>
      </c>
      <c r="N1228">
        <f>IF(_xlfn.XLOOKUP(B1228,[1]Printers!$L:$L,[1]Printers!$R:$R,0,0)&gt;0,[1]Parameters!M1228,IF(SUM(E1228:J1228)&lt;&gt;0,VLOOKUP(C1228,[1]!T_Resins[#Data],9,FALSE),""))</f>
        <v>120</v>
      </c>
      <c r="O1228" t="str">
        <f t="shared" si="19"/>
        <v>CrealityHalotRay</v>
      </c>
    </row>
    <row r="1229" spans="1:15" x14ac:dyDescent="0.25">
      <c r="A1229" t="str">
        <f t="array" ref="A1229">IF(ROW()-1&gt;COUNTA([1]!T_Printers[Printers])*COUNTA([1]!T_Resins[Resins]),"",INDEX([1]!T_Printers[Printers],INT((ROW()-2)/COUNTA([1]!T_Resins[Resins])+1)))</f>
        <v>Creality Halot Ray</v>
      </c>
      <c r="B1229" t="str">
        <f>_xlfn.XLOOKUP(A1229,[1]!T_Printers[Printers],[1]!T_Printers[Icon link],,0)</f>
        <v>CrealityHalotRay</v>
      </c>
      <c r="C1229" t="str">
        <f t="array" ref="C1229">IF(ROW()-1&gt;COUNTA([1]!T_Printers[Printers])*COUNTA([1]!T_Resins[Resins]),"",INDEX([1]!T_Resins[Resins],MOD(ROW()-2,COUNTA([1]!T_Resins[Resins]))+1))</f>
        <v>Model Resin Clear</v>
      </c>
      <c r="D1229">
        <f>IF(SUM(E1229:J1229)&lt;&gt;0,IF(ROW()-1&gt;COUNTA([1]!T_Printers[Printers])*COUNTA([1]!T_Resins[Resins]),"",2),"")</f>
        <v>2</v>
      </c>
      <c r="E1229" cm="1">
        <f t="array" ref="E1229">IFERROR(IF(ROW()-1&gt;COUNTA([1]!T_Printers[Printers])*COUNTA([1]!T_Resins[Resins]),"",_xlfn.IFS(ROUND(VLOOKUP(C1229,[1]!T_Resins[#Data],2,FALSE)/VLOOKUP(A1229,[1]!T_Printers[#Data],5,FALSE),1)&lt;=_xlfn.XLOOKUP(B1229,[1]Printers!L:L,[1]Printers!O:O,1,0,),ROUND(VLOOKUP(C1229,[1]!T_Resins[#Data],2,FALSE)/VLOOKUP(A1229,[1]!T_Printers[#Data],5,FALSE),1),ROUND(VLOOKUP(C1229,[1]!T_Resins[#Data],2,FALSE)/VLOOKUP(A1229,[1]!T_Printers[#Data],5,FALSE),1)&gt;_xlfn.XLOOKUP(B1229,[1]Printers!L:L,[1]Printers!O:O,1,0,),10)),"Используйте слой 100 мкм")</f>
        <v>3.7</v>
      </c>
      <c r="F1229">
        <f>IFERROR(IF(ROUND(_xlfn.XLOOKUP([1]Parameters!B1229,[1]Printers!L:L,[1]Printers!Q:Q,,0)*E1229/10,0)*10&lt;_xlfn.XLOOKUP([1]Parameters!B1229,[1]Printers!L:L,[1]Printers!P:P,,0),ROUND(_xlfn.XLOOKUP([1]Parameters!B1229,[1]Printers!L:L,[1]Printers!Q:Q,,0)*E1229/10,0)*10,_xlfn.XLOOKUP([1]Parameters!B1229,[1]Printers!L:L,[1]Printers!P:P,,0)),"")</f>
        <v>30</v>
      </c>
      <c r="G1229" cm="1">
        <f t="array" ref="G1229">IFERROR(IF(ROW()-1&gt;COUNTA([1]!T_Printers[Printers])*COUNTA([1]!T_Resins[Resins]),"",_xlfn.IFS(ROUND(VLOOKUP(C1229,[1]!T_Resins[#Data],3,FALSE)/VLOOKUP(A1229,[1]!T_Printers[#Data],5,FALSE),1)&lt;=_xlfn.XLOOKUP(B1229,[1]Printers!L:L,[1]Printers!O:O,1,0,),ROUND(VLOOKUP(C1229,[1]!T_Resins[#Data],3,FALSE)/VLOOKUP(A1229,[1]!T_Printers[#Data],5,FALSE),1),ROUND(VLOOKUP(C1229,[1]!T_Resins[#Data],3,FALSE)/VLOOKUP(A1229,[1]!T_Printers[#Data],5,FALSE),1)&gt;_xlfn.XLOOKUP(B1229,[1]Printers!L:L,[1]Printers!O:O,1,0,),10)),"")</f>
        <v>4.9000000000000004</v>
      </c>
      <c r="H1229">
        <f>IFERROR(IF(ROUND(_xlfn.XLOOKUP([1]Parameters!B1229,[1]Printers!L:L,[1]Printers!Q:Q,,0)*G1229/10,0)*10&lt;_xlfn.XLOOKUP([1]Parameters!B1229,[1]Printers!L:L,[1]Printers!P:P,,0),ROUND(_xlfn.XLOOKUP([1]Parameters!B1229,[1]Printers!L:L,[1]Printers!Q:Q,,0)*G1229/10,0)*10,_xlfn.XLOOKUP([1]Parameters!B1229,[1]Printers!L:L,[1]Printers!P:P,,0)),"")</f>
        <v>40</v>
      </c>
      <c r="I1229" s="3" t="str" cm="1">
        <f t="array" ref="I1229">IFERROR(IF(ROW()-1&gt;COUNTA([1]!T_Printers[Printers])*COUNTA([1]!T_Resins[Resins]),"",_xlfn.IFS(ROUND(VLOOKUP(C1229,[1]!T_Resins[#Data],4,FALSE)/VLOOKUP(A1229,[1]!T_Printers[#Data],5,FALSE),1)&lt;=_xlfn.XLOOKUP(B1229,[1]Printers!L:L,[1]Printers!O:O,1,0,),ROUND(VLOOKUP(C1229,[1]!T_Resins[#Data],4,FALSE)/VLOOKUP(A1229,[1]!T_Printers[#Data],5,FALSE),1),ROUND(VLOOKUP(C1229,[1]!T_Resins[#Data],4,FALSE)/VLOOKUP(A1229,[1]!T_Printers[#Data],5,FALSE),1)&gt;_xlfn.XLOOKUP(B1229,[1]Printers!L:L,[1]Printers!O:O,1,0,),"")),"")</f>
        <v/>
      </c>
      <c r="J1229" t="str">
        <f>IFERROR(IF(ROUND(_xlfn.XLOOKUP([1]Parameters!B1229,[1]Printers!L:L,[1]Printers!Q:Q,,0)*I1229/10,0)*10&lt;_xlfn.XLOOKUP([1]Parameters!B1229,[1]Printers!L:L,[1]Printers!P:P,,0),ROUND(_xlfn.XLOOKUP([1]Parameters!B1229,[1]Printers!L:L,[1]Printers!Q:Q,,0)*I1229/10,0)*10,_xlfn.XLOOKUP([1]Parameters!B1229,[1]Printers!L:L,[1]Printers!P:P,,0)),"")</f>
        <v/>
      </c>
      <c r="K1229">
        <f>IF(SUM(E1229:J1229)&lt;&gt;0,VLOOKUP(A1229,[1]!T_Printers[#Data],10,FALSE)+VLOOKUP(C1229,[1]!T_Resins[#Data],10,FALSE),"")</f>
        <v>4</v>
      </c>
      <c r="L1229">
        <f>IF(SUM(E1229:J1229)&lt;&gt;0,VLOOKUP(A1229,[1]!T_Printers[#Data],11,FALSE),"")</f>
        <v>8</v>
      </c>
      <c r="M1229">
        <f>IF(SUM(E1229:J1229)&lt;&gt;0,VLOOKUP(C1229,[1]!T_Resins[#Data],8,FALSE),"")</f>
        <v>120</v>
      </c>
      <c r="N1229">
        <f>IF(_xlfn.XLOOKUP(B1229,[1]Printers!$L:$L,[1]Printers!$R:$R,0,0)&gt;0,[1]Parameters!M1229,IF(SUM(E1229:J1229)&lt;&gt;0,VLOOKUP(C1229,[1]!T_Resins[#Data],9,FALSE),""))</f>
        <v>120</v>
      </c>
      <c r="O1229" t="str">
        <f t="shared" si="19"/>
        <v>CrealityHalotRay</v>
      </c>
    </row>
    <row r="1230" spans="1:15" x14ac:dyDescent="0.25">
      <c r="A1230" t="str">
        <f t="array" ref="A1230">IF(ROW()-1&gt;COUNTA([1]!T_Printers[Printers])*COUNTA([1]!T_Resins[Resins]),"",INDEX([1]!T_Printers[Printers],INT((ROW()-2)/COUNTA([1]!T_Resins[Resins])+1)))</f>
        <v>Creality Halot Ray</v>
      </c>
      <c r="B1230" t="str">
        <f>_xlfn.XLOOKUP(A1230,[1]!T_Printers[Printers],[1]!T_Printers[Icon link],,0)</f>
        <v>CrealityHalotRay</v>
      </c>
      <c r="C1230" t="str">
        <f t="array" ref="C1230">IF(ROW()-1&gt;COUNTA([1]!T_Printers[Printers])*COUNTA([1]!T_Resins[Resins]),"",INDEX([1]!T_Resins[Resins],MOD(ROW()-2,COUNTA([1]!T_Resins[Resins]))+1))</f>
        <v>Model Resin Grey</v>
      </c>
      <c r="D1230">
        <f>IF(SUM(E1230:J1230)&lt;&gt;0,IF(ROW()-1&gt;COUNTA([1]!T_Printers[Printers])*COUNTA([1]!T_Resins[Resins]),"",2),"")</f>
        <v>2</v>
      </c>
      <c r="E1230" cm="1">
        <f t="array" ref="E1230">IFERROR(IF(ROW()-1&gt;COUNTA([1]!T_Printers[Printers])*COUNTA([1]!T_Resins[Resins]),"",_xlfn.IFS(ROUND(VLOOKUP(C1230,[1]!T_Resins[#Data],2,FALSE)/VLOOKUP(A1230,[1]!T_Printers[#Data],5,FALSE),1)&lt;=_xlfn.XLOOKUP(B1230,[1]Printers!L:L,[1]Printers!O:O,1,0,),ROUND(VLOOKUP(C1230,[1]!T_Resins[#Data],2,FALSE)/VLOOKUP(A1230,[1]!T_Printers[#Data],5,FALSE),1),ROUND(VLOOKUP(C1230,[1]!T_Resins[#Data],2,FALSE)/VLOOKUP(A1230,[1]!T_Printers[#Data],5,FALSE),1)&gt;_xlfn.XLOOKUP(B1230,[1]Printers!L:L,[1]Printers!O:O,1,0,),10)),"Используйте слой 100 мкм")</f>
        <v>5.6</v>
      </c>
      <c r="F1230">
        <f>IFERROR(IF(ROUND(_xlfn.XLOOKUP([1]Parameters!B1230,[1]Printers!L:L,[1]Printers!Q:Q,,0)*E1230/10,0)*10&lt;_xlfn.XLOOKUP([1]Parameters!B1230,[1]Printers!L:L,[1]Printers!P:P,,0),ROUND(_xlfn.XLOOKUP([1]Parameters!B1230,[1]Printers!L:L,[1]Printers!Q:Q,,0)*E1230/10,0)*10,_xlfn.XLOOKUP([1]Parameters!B1230,[1]Printers!L:L,[1]Printers!P:P,,0)),"")</f>
        <v>50</v>
      </c>
      <c r="G1230" cm="1">
        <f t="array" ref="G1230">IFERROR(IF(ROW()-1&gt;COUNTA([1]!T_Printers[Printers])*COUNTA([1]!T_Resins[Resins]),"",_xlfn.IFS(ROUND(VLOOKUP(C1230,[1]!T_Resins[#Data],3,FALSE)/VLOOKUP(A1230,[1]!T_Printers[#Data],5,FALSE),1)&lt;=_xlfn.XLOOKUP(B1230,[1]Printers!L:L,[1]Printers!O:O,1,0,),ROUND(VLOOKUP(C1230,[1]!T_Resins[#Data],3,FALSE)/VLOOKUP(A1230,[1]!T_Printers[#Data],5,FALSE),1),ROUND(VLOOKUP(C1230,[1]!T_Resins[#Data],3,FALSE)/VLOOKUP(A1230,[1]!T_Printers[#Data],5,FALSE),1)&gt;_xlfn.XLOOKUP(B1230,[1]Printers!L:L,[1]Printers!O:O,1,0,),10)),"")</f>
        <v>7.3</v>
      </c>
      <c r="H1230">
        <f>IFERROR(IF(ROUND(_xlfn.XLOOKUP([1]Parameters!B1230,[1]Printers!L:L,[1]Printers!Q:Q,,0)*G1230/10,0)*10&lt;_xlfn.XLOOKUP([1]Parameters!B1230,[1]Printers!L:L,[1]Printers!P:P,,0),ROUND(_xlfn.XLOOKUP([1]Parameters!B1230,[1]Printers!L:L,[1]Printers!Q:Q,,0)*G1230/10,0)*10,_xlfn.XLOOKUP([1]Parameters!B1230,[1]Printers!L:L,[1]Printers!P:P,,0)),"")</f>
        <v>70</v>
      </c>
      <c r="I1230" s="3" t="str" cm="1">
        <f t="array" ref="I1230">IFERROR(IF(ROW()-1&gt;COUNTA([1]!T_Printers[Printers])*COUNTA([1]!T_Resins[Resins]),"",_xlfn.IFS(ROUND(VLOOKUP(C1230,[1]!T_Resins[#Data],4,FALSE)/VLOOKUP(A1230,[1]!T_Printers[#Data],5,FALSE),1)&lt;=_xlfn.XLOOKUP(B1230,[1]Printers!L:L,[1]Printers!O:O,1,0,),ROUND(VLOOKUP(C1230,[1]!T_Resins[#Data],4,FALSE)/VLOOKUP(A1230,[1]!T_Printers[#Data],5,FALSE),1),ROUND(VLOOKUP(C1230,[1]!T_Resins[#Data],4,FALSE)/VLOOKUP(A1230,[1]!T_Printers[#Data],5,FALSE),1)&gt;_xlfn.XLOOKUP(B1230,[1]Printers!L:L,[1]Printers!O:O,1,0,),"")),"")</f>
        <v/>
      </c>
      <c r="J1230" t="str">
        <f>IFERROR(IF(ROUND(_xlfn.XLOOKUP([1]Parameters!B1230,[1]Printers!L:L,[1]Printers!Q:Q,,0)*I1230/10,0)*10&lt;_xlfn.XLOOKUP([1]Parameters!B1230,[1]Printers!L:L,[1]Printers!P:P,,0),ROUND(_xlfn.XLOOKUP([1]Parameters!B1230,[1]Printers!L:L,[1]Printers!Q:Q,,0)*I1230/10,0)*10,_xlfn.XLOOKUP([1]Parameters!B1230,[1]Printers!L:L,[1]Printers!P:P,,0)),"")</f>
        <v/>
      </c>
      <c r="K1230">
        <f>IF(SUM(E1230:J1230)&lt;&gt;0,VLOOKUP(A1230,[1]!T_Printers[#Data],10,FALSE)+VLOOKUP(C1230,[1]!T_Resins[#Data],10,FALSE),"")</f>
        <v>4</v>
      </c>
      <c r="L1230">
        <f>IF(SUM(E1230:J1230)&lt;&gt;0,VLOOKUP(A1230,[1]!T_Printers[#Data],11,FALSE),"")</f>
        <v>8</v>
      </c>
      <c r="M1230">
        <f>IF(SUM(E1230:J1230)&lt;&gt;0,VLOOKUP(C1230,[1]!T_Resins[#Data],8,FALSE),"")</f>
        <v>120</v>
      </c>
      <c r="N1230">
        <f>IF(_xlfn.XLOOKUP(B1230,[1]Printers!$L:$L,[1]Printers!$R:$R,0,0)&gt;0,[1]Parameters!M1230,IF(SUM(E1230:J1230)&lt;&gt;0,VLOOKUP(C1230,[1]!T_Resins[#Data],9,FALSE),""))</f>
        <v>120</v>
      </c>
      <c r="O1230" t="str">
        <f t="shared" si="19"/>
        <v>CrealityHalotRay</v>
      </c>
    </row>
    <row r="1231" spans="1:15" x14ac:dyDescent="0.25">
      <c r="A1231" t="str">
        <f t="array" ref="A1231">IF(ROW()-1&gt;COUNTA([1]!T_Printers[Printers])*COUNTA([1]!T_Resins[Resins]),"",INDEX([1]!T_Printers[Printers],INT((ROW()-2)/COUNTA([1]!T_Resins[Resins])+1)))</f>
        <v>Creality Halot Ray</v>
      </c>
      <c r="B1231" t="str">
        <f>_xlfn.XLOOKUP(A1231,[1]!T_Printers[Printers],[1]!T_Printers[Icon link],,0)</f>
        <v>CrealityHalotRay</v>
      </c>
      <c r="C1231" t="str">
        <f t="array" ref="C1231">IF(ROW()-1&gt;COUNTA([1]!T_Printers[Printers])*COUNTA([1]!T_Resins[Resins]),"",INDEX([1]!T_Resins[Resins],MOD(ROW()-2,COUNTA([1]!T_Resins[Resins]))+1))</f>
        <v>Model Resin White</v>
      </c>
      <c r="D1231">
        <f>IF(SUM(E1231:J1231)&lt;&gt;0,IF(ROW()-1&gt;COUNTA([1]!T_Printers[Printers])*COUNTA([1]!T_Resins[Resins]),"",2),"")</f>
        <v>2</v>
      </c>
      <c r="E1231" cm="1">
        <f t="array" ref="E1231">IFERROR(IF(ROW()-1&gt;COUNTA([1]!T_Printers[Printers])*COUNTA([1]!T_Resins[Resins]),"",_xlfn.IFS(ROUND(VLOOKUP(C1231,[1]!T_Resins[#Data],2,FALSE)/VLOOKUP(A1231,[1]!T_Printers[#Data],5,FALSE),1)&lt;=_xlfn.XLOOKUP(B1231,[1]Printers!L:L,[1]Printers!O:O,1,0,),ROUND(VLOOKUP(C1231,[1]!T_Resins[#Data],2,FALSE)/VLOOKUP(A1231,[1]!T_Printers[#Data],5,FALSE),1),ROUND(VLOOKUP(C1231,[1]!T_Resins[#Data],2,FALSE)/VLOOKUP(A1231,[1]!T_Printers[#Data],5,FALSE),1)&gt;_xlfn.XLOOKUP(B1231,[1]Printers!L:L,[1]Printers!O:O,1,0,),10)),"Используйте слой 100 мкм")</f>
        <v>3.6</v>
      </c>
      <c r="F1231">
        <f>IFERROR(IF(ROUND(_xlfn.XLOOKUP([1]Parameters!B1231,[1]Printers!L:L,[1]Printers!Q:Q,,0)*E1231/10,0)*10&lt;_xlfn.XLOOKUP([1]Parameters!B1231,[1]Printers!L:L,[1]Printers!P:P,,0),ROUND(_xlfn.XLOOKUP([1]Parameters!B1231,[1]Printers!L:L,[1]Printers!Q:Q,,0)*E1231/10,0)*10,_xlfn.XLOOKUP([1]Parameters!B1231,[1]Printers!L:L,[1]Printers!P:P,,0)),"")</f>
        <v>30</v>
      </c>
      <c r="G1231" cm="1">
        <f t="array" ref="G1231">IFERROR(IF(ROW()-1&gt;COUNTA([1]!T_Printers[Printers])*COUNTA([1]!T_Resins[Resins]),"",_xlfn.IFS(ROUND(VLOOKUP(C1231,[1]!T_Resins[#Data],3,FALSE)/VLOOKUP(A1231,[1]!T_Printers[#Data],5,FALSE),1)&lt;=_xlfn.XLOOKUP(B1231,[1]Printers!L:L,[1]Printers!O:O,1,0,),ROUND(VLOOKUP(C1231,[1]!T_Resins[#Data],3,FALSE)/VLOOKUP(A1231,[1]!T_Printers[#Data],5,FALSE),1),ROUND(VLOOKUP(C1231,[1]!T_Resins[#Data],3,FALSE)/VLOOKUP(A1231,[1]!T_Printers[#Data],5,FALSE),1)&gt;_xlfn.XLOOKUP(B1231,[1]Printers!L:L,[1]Printers!O:O,1,0,),10)),"")</f>
        <v>4.5999999999999996</v>
      </c>
      <c r="H1231">
        <f>IFERROR(IF(ROUND(_xlfn.XLOOKUP([1]Parameters!B1231,[1]Printers!L:L,[1]Printers!Q:Q,,0)*G1231/10,0)*10&lt;_xlfn.XLOOKUP([1]Parameters!B1231,[1]Printers!L:L,[1]Printers!P:P,,0),ROUND(_xlfn.XLOOKUP([1]Parameters!B1231,[1]Printers!L:L,[1]Printers!Q:Q,,0)*G1231/10,0)*10,_xlfn.XLOOKUP([1]Parameters!B1231,[1]Printers!L:L,[1]Printers!P:P,,0)),"")</f>
        <v>40</v>
      </c>
      <c r="I1231" s="3" t="str" cm="1">
        <f t="array" ref="I1231">IFERROR(IF(ROW()-1&gt;COUNTA([1]!T_Printers[Printers])*COUNTA([1]!T_Resins[Resins]),"",_xlfn.IFS(ROUND(VLOOKUP(C1231,[1]!T_Resins[#Data],4,FALSE)/VLOOKUP(A1231,[1]!T_Printers[#Data],5,FALSE),1)&lt;=_xlfn.XLOOKUP(B1231,[1]Printers!L:L,[1]Printers!O:O,1,0,),ROUND(VLOOKUP(C1231,[1]!T_Resins[#Data],4,FALSE)/VLOOKUP(A1231,[1]!T_Printers[#Data],5,FALSE),1),ROUND(VLOOKUP(C1231,[1]!T_Resins[#Data],4,FALSE)/VLOOKUP(A1231,[1]!T_Printers[#Data],5,FALSE),1)&gt;_xlfn.XLOOKUP(B1231,[1]Printers!L:L,[1]Printers!O:O,1,0,),"")),"")</f>
        <v/>
      </c>
      <c r="J1231" t="str">
        <f>IFERROR(IF(ROUND(_xlfn.XLOOKUP([1]Parameters!B1231,[1]Printers!L:L,[1]Printers!Q:Q,,0)*I1231/10,0)*10&lt;_xlfn.XLOOKUP([1]Parameters!B1231,[1]Printers!L:L,[1]Printers!P:P,,0),ROUND(_xlfn.XLOOKUP([1]Parameters!B1231,[1]Printers!L:L,[1]Printers!Q:Q,,0)*I1231/10,0)*10,_xlfn.XLOOKUP([1]Parameters!B1231,[1]Printers!L:L,[1]Printers!P:P,,0)),"")</f>
        <v/>
      </c>
      <c r="K1231">
        <f>IF(SUM(E1231:J1231)&lt;&gt;0,VLOOKUP(A1231,[1]!T_Printers[#Data],10,FALSE)+VLOOKUP(C1231,[1]!T_Resins[#Data],10,FALSE),"")</f>
        <v>4</v>
      </c>
      <c r="L1231">
        <f>IF(SUM(E1231:J1231)&lt;&gt;0,VLOOKUP(A1231,[1]!T_Printers[#Data],11,FALSE),"")</f>
        <v>8</v>
      </c>
      <c r="M1231">
        <f>IF(SUM(E1231:J1231)&lt;&gt;0,VLOOKUP(C1231,[1]!T_Resins[#Data],8,FALSE),"")</f>
        <v>120</v>
      </c>
      <c r="N1231">
        <f>IF(_xlfn.XLOOKUP(B1231,[1]Printers!$L:$L,[1]Printers!$R:$R,0,0)&gt;0,[1]Parameters!M1231,IF(SUM(E1231:J1231)&lt;&gt;0,VLOOKUP(C1231,[1]!T_Resins[#Data],9,FALSE),""))</f>
        <v>120</v>
      </c>
      <c r="O1231" t="str">
        <f t="shared" si="19"/>
        <v>CrealityHalotRay</v>
      </c>
    </row>
    <row r="1232" spans="1:15" x14ac:dyDescent="0.25">
      <c r="A1232" t="str">
        <f t="array" ref="A1232">IF(ROW()-1&gt;COUNTA([1]!T_Printers[Printers])*COUNTA([1]!T_Resins[Resins]),"",INDEX([1]!T_Printers[Printers],INT((ROW()-2)/COUNTA([1]!T_Resins[Resins])+1)))</f>
        <v>Creality Halot Ray</v>
      </c>
      <c r="B1232" t="str">
        <f>_xlfn.XLOOKUP(A1232,[1]!T_Printers[Printers],[1]!T_Printers[Icon link],,0)</f>
        <v>CrealityHalotRay</v>
      </c>
      <c r="C1232" t="str">
        <f t="array" ref="C1232">IF(ROW()-1&gt;COUNTA([1]!T_Printers[Printers])*COUNTA([1]!T_Resins[Resins]),"",INDEX([1]!T_Resins[Resins],MOD(ROW()-2,COUNTA([1]!T_Resins[Resins]))+1))</f>
        <v>Silicone-Compatiable Model Resin (J-Model)</v>
      </c>
      <c r="D1232">
        <f>IF(SUM(E1232:J1232)&lt;&gt;0,IF(ROW()-1&gt;COUNTA([1]!T_Printers[Printers])*COUNTA([1]!T_Resins[Resins]),"",2),"")</f>
        <v>2</v>
      </c>
      <c r="E1232" cm="1">
        <f t="array" ref="E1232">IFERROR(IF(ROW()-1&gt;COUNTA([1]!T_Printers[Printers])*COUNTA([1]!T_Resins[Resins]),"",_xlfn.IFS(ROUND(VLOOKUP(C1232,[1]!T_Resins[#Data],2,FALSE)/VLOOKUP(A1232,[1]!T_Printers[#Data],5,FALSE),1)&lt;=_xlfn.XLOOKUP(B1232,[1]Printers!L:L,[1]Printers!O:O,1,0,),ROUND(VLOOKUP(C1232,[1]!T_Resins[#Data],2,FALSE)/VLOOKUP(A1232,[1]!T_Printers[#Data],5,FALSE),1),ROUND(VLOOKUP(C1232,[1]!T_Resins[#Data],2,FALSE)/VLOOKUP(A1232,[1]!T_Printers[#Data],5,FALSE),1)&gt;_xlfn.XLOOKUP(B1232,[1]Printers!L:L,[1]Printers!O:O,1,0,),10)),"Используйте слой 100 мкм")</f>
        <v>3.5</v>
      </c>
      <c r="F1232">
        <f>IFERROR(IF(ROUND(_xlfn.XLOOKUP([1]Parameters!B1232,[1]Printers!L:L,[1]Printers!Q:Q,,0)*E1232/10,0)*10&lt;_xlfn.XLOOKUP([1]Parameters!B1232,[1]Printers!L:L,[1]Printers!P:P,,0),ROUND(_xlfn.XLOOKUP([1]Parameters!B1232,[1]Printers!L:L,[1]Printers!Q:Q,,0)*E1232/10,0)*10,_xlfn.XLOOKUP([1]Parameters!B1232,[1]Printers!L:L,[1]Printers!P:P,,0)),"")</f>
        <v>30</v>
      </c>
      <c r="G1232" cm="1">
        <f t="array" ref="G1232">IFERROR(IF(ROW()-1&gt;COUNTA([1]!T_Printers[Printers])*COUNTA([1]!T_Resins[Resins]),"",_xlfn.IFS(ROUND(VLOOKUP(C1232,[1]!T_Resins[#Data],3,FALSE)/VLOOKUP(A1232,[1]!T_Printers[#Data],5,FALSE),1)&lt;=_xlfn.XLOOKUP(B1232,[1]Printers!L:L,[1]Printers!O:O,1,0,),ROUND(VLOOKUP(C1232,[1]!T_Resins[#Data],3,FALSE)/VLOOKUP(A1232,[1]!T_Printers[#Data],5,FALSE),1),ROUND(VLOOKUP(C1232,[1]!T_Resins[#Data],3,FALSE)/VLOOKUP(A1232,[1]!T_Printers[#Data],5,FALSE),1)&gt;_xlfn.XLOOKUP(B1232,[1]Printers!L:L,[1]Printers!O:O,1,0,),10)),"")</f>
        <v>4.5999999999999996</v>
      </c>
      <c r="H1232">
        <f>IFERROR(IF(ROUND(_xlfn.XLOOKUP([1]Parameters!B1232,[1]Printers!L:L,[1]Printers!Q:Q,,0)*G1232/10,0)*10&lt;_xlfn.XLOOKUP([1]Parameters!B1232,[1]Printers!L:L,[1]Printers!P:P,,0),ROUND(_xlfn.XLOOKUP([1]Parameters!B1232,[1]Printers!L:L,[1]Printers!Q:Q,,0)*G1232/10,0)*10,_xlfn.XLOOKUP([1]Parameters!B1232,[1]Printers!L:L,[1]Printers!P:P,,0)),"")</f>
        <v>40</v>
      </c>
      <c r="I1232" s="3" t="str" cm="1">
        <f t="array" ref="I1232">IFERROR(IF(ROW()-1&gt;COUNTA([1]!T_Printers[Printers])*COUNTA([1]!T_Resins[Resins]),"",_xlfn.IFS(ROUND(VLOOKUP(C1232,[1]!T_Resins[#Data],4,FALSE)/VLOOKUP(A1232,[1]!T_Printers[#Data],5,FALSE),1)&lt;=_xlfn.XLOOKUP(B1232,[1]Printers!L:L,[1]Printers!O:O,1,0,),ROUND(VLOOKUP(C1232,[1]!T_Resins[#Data],4,FALSE)/VLOOKUP(A1232,[1]!T_Printers[#Data],5,FALSE),1),ROUND(VLOOKUP(C1232,[1]!T_Resins[#Data],4,FALSE)/VLOOKUP(A1232,[1]!T_Printers[#Data],5,FALSE),1)&gt;_xlfn.XLOOKUP(B1232,[1]Printers!L:L,[1]Printers!O:O,1,0,),"")),"")</f>
        <v/>
      </c>
      <c r="J1232" t="str">
        <f>IFERROR(IF(ROUND(_xlfn.XLOOKUP([1]Parameters!B1232,[1]Printers!L:L,[1]Printers!Q:Q,,0)*I1232/10,0)*10&lt;_xlfn.XLOOKUP([1]Parameters!B1232,[1]Printers!L:L,[1]Printers!P:P,,0),ROUND(_xlfn.XLOOKUP([1]Parameters!B1232,[1]Printers!L:L,[1]Printers!Q:Q,,0)*I1232/10,0)*10,_xlfn.XLOOKUP([1]Parameters!B1232,[1]Printers!L:L,[1]Printers!P:P,,0)),"")</f>
        <v/>
      </c>
      <c r="K1232">
        <f>IF(SUM(E1232:J1232)&lt;&gt;0,VLOOKUP(A1232,[1]!T_Printers[#Data],10,FALSE)+VLOOKUP(C1232,[1]!T_Resins[#Data],10,FALSE),"")</f>
        <v>4</v>
      </c>
      <c r="L1232">
        <f>IF(SUM(E1232:J1232)&lt;&gt;0,VLOOKUP(A1232,[1]!T_Printers[#Data],11,FALSE),"")</f>
        <v>8</v>
      </c>
      <c r="M1232">
        <f>IF(SUM(E1232:J1232)&lt;&gt;0,VLOOKUP(C1232,[1]!T_Resins[#Data],8,FALSE),"")</f>
        <v>60</v>
      </c>
      <c r="N1232">
        <f>IF(_xlfn.XLOOKUP(B1232,[1]Printers!$L:$L,[1]Printers!$R:$R,0,0)&gt;0,[1]Parameters!M1232,IF(SUM(E1232:J1232)&lt;&gt;0,VLOOKUP(C1232,[1]!T_Resins[#Data],9,FALSE),""))</f>
        <v>60</v>
      </c>
      <c r="O1232" t="str">
        <f t="shared" si="19"/>
        <v>CrealityHalotRay</v>
      </c>
    </row>
    <row r="1233" spans="1:15" x14ac:dyDescent="0.25">
      <c r="A1233" t="str">
        <f t="array" ref="A1233">IF(ROW()-1&gt;COUNTA([1]!T_Printers[Printers])*COUNTA([1]!T_Resins[Resins]),"",INDEX([1]!T_Printers[Printers],INT((ROW()-2)/COUNTA([1]!T_Resins[Resins])+1)))</f>
        <v>Creality Halot Ray</v>
      </c>
      <c r="B1233" t="str">
        <f>_xlfn.XLOOKUP(A1233,[1]!T_Printers[Printers],[1]!T_Printers[Icon link],,0)</f>
        <v>CrealityHalotRay</v>
      </c>
      <c r="C1233" t="str">
        <f t="array" ref="C1233">IF(ROW()-1&gt;COUNTA([1]!T_Printers[Printers])*COUNTA([1]!T_Resins[Resins]),"",INDEX([1]!T_Resins[Resins],MOD(ROW()-2,COUNTA([1]!T_Resins[Resins]))+1))</f>
        <v>Silicone-Like Black</v>
      </c>
      <c r="D1233">
        <f>IF(SUM(E1233:J1233)&lt;&gt;0,IF(ROW()-1&gt;COUNTA([1]!T_Printers[Printers])*COUNTA([1]!T_Resins[Resins]),"",2),"")</f>
        <v>2</v>
      </c>
      <c r="E1233" cm="1">
        <f t="array" ref="E1233">IFERROR(IF(ROW()-1&gt;COUNTA([1]!T_Printers[Printers])*COUNTA([1]!T_Resins[Resins]),"",_xlfn.IFS(ROUND(VLOOKUP(C1233,[1]!T_Resins[#Data],2,FALSE)/VLOOKUP(A1233,[1]!T_Printers[#Data],5,FALSE),1)&lt;=_xlfn.XLOOKUP(B1233,[1]Printers!L:L,[1]Printers!O:O,1,0,),ROUND(VLOOKUP(C1233,[1]!T_Resins[#Data],2,FALSE)/VLOOKUP(A1233,[1]!T_Printers[#Data],5,FALSE),1),ROUND(VLOOKUP(C1233,[1]!T_Resins[#Data],2,FALSE)/VLOOKUP(A1233,[1]!T_Printers[#Data],5,FALSE),1)&gt;_xlfn.XLOOKUP(B1233,[1]Printers!L:L,[1]Printers!O:O,1,0,),10)),"Используйте слой 100 мкм")</f>
        <v>8.5</v>
      </c>
      <c r="F1233">
        <f>IFERROR(IF(ROUND(_xlfn.XLOOKUP([1]Parameters!B1233,[1]Printers!L:L,[1]Printers!Q:Q,,0)*E1233/10,0)*10&lt;_xlfn.XLOOKUP([1]Parameters!B1233,[1]Printers!L:L,[1]Printers!P:P,,0),ROUND(_xlfn.XLOOKUP([1]Parameters!B1233,[1]Printers!L:L,[1]Printers!Q:Q,,0)*E1233/10,0)*10,_xlfn.XLOOKUP([1]Parameters!B1233,[1]Printers!L:L,[1]Printers!P:P,,0)),"")</f>
        <v>70</v>
      </c>
      <c r="G1233" cm="1">
        <f t="array" ref="G1233">IFERROR(IF(ROW()-1&gt;COUNTA([1]!T_Printers[Printers])*COUNTA([1]!T_Resins[Resins]),"",_xlfn.IFS(ROUND(VLOOKUP(C1233,[1]!T_Resins[#Data],3,FALSE)/VLOOKUP(A1233,[1]!T_Printers[#Data],5,FALSE),1)&lt;=_xlfn.XLOOKUP(B1233,[1]Printers!L:L,[1]Printers!O:O,1,0,),ROUND(VLOOKUP(C1233,[1]!T_Resins[#Data],3,FALSE)/VLOOKUP(A1233,[1]!T_Printers[#Data],5,FALSE),1),ROUND(VLOOKUP(C1233,[1]!T_Resins[#Data],3,FALSE)/VLOOKUP(A1233,[1]!T_Printers[#Data],5,FALSE),1)&gt;_xlfn.XLOOKUP(B1233,[1]Printers!L:L,[1]Printers!O:O,1,0,),10)),"")</f>
        <v>10</v>
      </c>
      <c r="H1233">
        <f>IFERROR(IF(ROUND(_xlfn.XLOOKUP([1]Parameters!B1233,[1]Printers!L:L,[1]Printers!Q:Q,,0)*G1233/10,0)*10&lt;_xlfn.XLOOKUP([1]Parameters!B1233,[1]Printers!L:L,[1]Printers!P:P,,0),ROUND(_xlfn.XLOOKUP([1]Parameters!B1233,[1]Printers!L:L,[1]Printers!Q:Q,,0)*G1233/10,0)*10,_xlfn.XLOOKUP([1]Parameters!B1233,[1]Printers!L:L,[1]Printers!P:P,,0)),"")</f>
        <v>70</v>
      </c>
      <c r="I1233" s="3" t="str" cm="1">
        <f t="array" ref="I1233">IFERROR(IF(ROW()-1&gt;COUNTA([1]!T_Printers[Printers])*COUNTA([1]!T_Resins[Resins]),"",_xlfn.IFS(ROUND(VLOOKUP(C1233,[1]!T_Resins[#Data],4,FALSE)/VLOOKUP(A1233,[1]!T_Printers[#Data],5,FALSE),1)&lt;=_xlfn.XLOOKUP(B1233,[1]Printers!L:L,[1]Printers!O:O,1,0,),ROUND(VLOOKUP(C1233,[1]!T_Resins[#Data],4,FALSE)/VLOOKUP(A1233,[1]!T_Printers[#Data],5,FALSE),1),ROUND(VLOOKUP(C1233,[1]!T_Resins[#Data],4,FALSE)/VLOOKUP(A1233,[1]!T_Printers[#Data],5,FALSE),1)&gt;_xlfn.XLOOKUP(B1233,[1]Printers!L:L,[1]Printers!O:O,1,0,),"")),"")</f>
        <v/>
      </c>
      <c r="J1233" t="str">
        <f>IFERROR(IF(ROUND(_xlfn.XLOOKUP([1]Parameters!B1233,[1]Printers!L:L,[1]Printers!Q:Q,,0)*I1233/10,0)*10&lt;_xlfn.XLOOKUP([1]Parameters!B1233,[1]Printers!L:L,[1]Printers!P:P,,0),ROUND(_xlfn.XLOOKUP([1]Parameters!B1233,[1]Printers!L:L,[1]Printers!Q:Q,,0)*I1233/10,0)*10,_xlfn.XLOOKUP([1]Parameters!B1233,[1]Printers!L:L,[1]Printers!P:P,,0)),"")</f>
        <v/>
      </c>
      <c r="K1233">
        <f>IF(SUM(E1233:J1233)&lt;&gt;0,VLOOKUP(A1233,[1]!T_Printers[#Data],10,FALSE)+VLOOKUP(C1233,[1]!T_Resins[#Data],10,FALSE),"")</f>
        <v>4</v>
      </c>
      <c r="L1233">
        <f>IF(SUM(E1233:J1233)&lt;&gt;0,VLOOKUP(A1233,[1]!T_Printers[#Data],11,FALSE),"")</f>
        <v>8</v>
      </c>
      <c r="M1233">
        <f>IF(SUM(E1233:J1233)&lt;&gt;0,VLOOKUP(C1233,[1]!T_Resins[#Data],8,FALSE),"")</f>
        <v>60</v>
      </c>
      <c r="N1233">
        <f>IF(_xlfn.XLOOKUP(B1233,[1]Printers!$L:$L,[1]Printers!$R:$R,0,0)&gt;0,[1]Parameters!M1233,IF(SUM(E1233:J1233)&lt;&gt;0,VLOOKUP(C1233,[1]!T_Resins[#Data],9,FALSE),""))</f>
        <v>60</v>
      </c>
      <c r="O1233" t="str">
        <f t="shared" si="19"/>
        <v>CrealityHalotRay</v>
      </c>
    </row>
    <row r="1234" spans="1:15" x14ac:dyDescent="0.25">
      <c r="A1234" t="str">
        <f t="array" ref="A1234">IF(ROW()-1&gt;COUNTA([1]!T_Printers[Printers])*COUNTA([1]!T_Resins[Resins]),"",INDEX([1]!T_Printers[Printers],INT((ROW()-2)/COUNTA([1]!T_Resins[Resins])+1)))</f>
        <v>Creality Halot Sky</v>
      </c>
      <c r="B1234" t="str">
        <f>_xlfn.XLOOKUP(A1234,[1]!T_Printers[Printers],[1]!T_Printers[Icon link],,0)</f>
        <v>CrealityHalotSky</v>
      </c>
      <c r="C1234" t="str">
        <f t="array" ref="C1234">IF(ROW()-1&gt;COUNTA([1]!T_Printers[Printers])*COUNTA([1]!T_Resins[Resins]),"",INDEX([1]!T_Resins[Resins],MOD(ROW()-2,COUNTA([1]!T_Resins[Resins]))+1))</f>
        <v>Basic Red</v>
      </c>
      <c r="D1234">
        <f>IF(SUM(E1234:J1234)&lt;&gt;0,IF(ROW()-1&gt;COUNTA([1]!T_Printers[Printers])*COUNTA([1]!T_Resins[Resins]),"",2),"")</f>
        <v>2</v>
      </c>
      <c r="E1234" cm="1">
        <f t="array" ref="E1234">IFERROR(IF(ROW()-1&gt;COUNTA([1]!T_Printers[Printers])*COUNTA([1]!T_Resins[Resins]),"",_xlfn.IFS(ROUND(VLOOKUP(C1234,[1]!T_Resins[#Data],2,FALSE)/VLOOKUP(A1234,[1]!T_Printers[#Data],5,FALSE),1)&lt;=_xlfn.XLOOKUP(B1234,[1]Printers!L:L,[1]Printers!O:O,1,0,),ROUND(VLOOKUP(C1234,[1]!T_Resins[#Data],2,FALSE)/VLOOKUP(A1234,[1]!T_Printers[#Data],5,FALSE),1),ROUND(VLOOKUP(C1234,[1]!T_Resins[#Data],2,FALSE)/VLOOKUP(A1234,[1]!T_Printers[#Data],5,FALSE),1)&gt;_xlfn.XLOOKUP(B1234,[1]Printers!L:L,[1]Printers!O:O,1,0,),10)),"Используйте слой 100 мкм")</f>
        <v>3.7</v>
      </c>
      <c r="F1234">
        <f>IFERROR(IF(ROUND(_xlfn.XLOOKUP([1]Parameters!B1234,[1]Printers!L:L,[1]Printers!Q:Q,,0)*E1234/10,0)*10&lt;_xlfn.XLOOKUP([1]Parameters!B1234,[1]Printers!L:L,[1]Printers!P:P,,0),ROUND(_xlfn.XLOOKUP([1]Parameters!B1234,[1]Printers!L:L,[1]Printers!Q:Q,,0)*E1234/10,0)*10,_xlfn.XLOOKUP([1]Parameters!B1234,[1]Printers!L:L,[1]Printers!P:P,,0)),"")</f>
        <v>30</v>
      </c>
      <c r="G1234" cm="1">
        <f t="array" ref="G1234">IFERROR(IF(ROW()-1&gt;COUNTA([1]!T_Printers[Printers])*COUNTA([1]!T_Resins[Resins]),"",_xlfn.IFS(ROUND(VLOOKUP(C1234,[1]!T_Resins[#Data],3,FALSE)/VLOOKUP(A1234,[1]!T_Printers[#Data],5,FALSE),1)&lt;=_xlfn.XLOOKUP(B1234,[1]Printers!L:L,[1]Printers!O:O,1,0,),ROUND(VLOOKUP(C1234,[1]!T_Resins[#Data],3,FALSE)/VLOOKUP(A1234,[1]!T_Printers[#Data],5,FALSE),1),ROUND(VLOOKUP(C1234,[1]!T_Resins[#Data],3,FALSE)/VLOOKUP(A1234,[1]!T_Printers[#Data],5,FALSE),1)&gt;_xlfn.XLOOKUP(B1234,[1]Printers!L:L,[1]Printers!O:O,1,0,),10)),"")</f>
        <v>4.8</v>
      </c>
      <c r="H1234">
        <f>IFERROR(IF(ROUND(_xlfn.XLOOKUP([1]Parameters!B1234,[1]Printers!L:L,[1]Printers!Q:Q,,0)*G1234/10,0)*10&lt;_xlfn.XLOOKUP([1]Parameters!B1234,[1]Printers!L:L,[1]Printers!P:P,,0),ROUND(_xlfn.XLOOKUP([1]Parameters!B1234,[1]Printers!L:L,[1]Printers!Q:Q,,0)*G1234/10,0)*10,_xlfn.XLOOKUP([1]Parameters!B1234,[1]Printers!L:L,[1]Printers!P:P,,0)),"")</f>
        <v>40</v>
      </c>
      <c r="I1234" s="3" t="str" cm="1">
        <f t="array" ref="I1234">IFERROR(IF(ROW()-1&gt;COUNTA([1]!T_Printers[Printers])*COUNTA([1]!T_Resins[Resins]),"",_xlfn.IFS(ROUND(VLOOKUP(C1234,[1]!T_Resins[#Data],4,FALSE)/VLOOKUP(A1234,[1]!T_Printers[#Data],5,FALSE),1)&lt;=_xlfn.XLOOKUP(B1234,[1]Printers!L:L,[1]Printers!O:O,1,0,),ROUND(VLOOKUP(C1234,[1]!T_Resins[#Data],4,FALSE)/VLOOKUP(A1234,[1]!T_Printers[#Data],5,FALSE),1),ROUND(VLOOKUP(C1234,[1]!T_Resins[#Data],4,FALSE)/VLOOKUP(A1234,[1]!T_Printers[#Data],5,FALSE),1)&gt;_xlfn.XLOOKUP(B1234,[1]Printers!L:L,[1]Printers!O:O,1,0,),"")),"")</f>
        <v/>
      </c>
      <c r="J1234" t="str">
        <f>IFERROR(IF(ROUND(_xlfn.XLOOKUP([1]Parameters!B1234,[1]Printers!L:L,[1]Printers!Q:Q,,0)*I1234/10,0)*10&lt;_xlfn.XLOOKUP([1]Parameters!B1234,[1]Printers!L:L,[1]Printers!P:P,,0),ROUND(_xlfn.XLOOKUP([1]Parameters!B1234,[1]Printers!L:L,[1]Printers!Q:Q,,0)*I1234/10,0)*10,_xlfn.XLOOKUP([1]Parameters!B1234,[1]Printers!L:L,[1]Printers!P:P,,0)),"")</f>
        <v/>
      </c>
      <c r="K1234">
        <f>IF(SUM(E1234:J1234)&lt;&gt;0,VLOOKUP(A1234,[1]!T_Printers[#Data],10,FALSE)+VLOOKUP(C1234,[1]!T_Resins[#Data],10,FALSE),"")</f>
        <v>4</v>
      </c>
      <c r="L1234">
        <f>IF(SUM(E1234:J1234)&lt;&gt;0,VLOOKUP(A1234,[1]!T_Printers[#Data],11,FALSE),"")</f>
        <v>8</v>
      </c>
      <c r="M1234">
        <f>IF(SUM(E1234:J1234)&lt;&gt;0,VLOOKUP(C1234,[1]!T_Resins[#Data],8,FALSE),"")</f>
        <v>120</v>
      </c>
      <c r="N1234">
        <f>IF(_xlfn.XLOOKUP(B1234,[1]Printers!$L:$L,[1]Printers!$R:$R,0,0)&gt;0,[1]Parameters!M1234,IF(SUM(E1234:J1234)&lt;&gt;0,VLOOKUP(C1234,[1]!T_Resins[#Data],9,FALSE),""))</f>
        <v>120</v>
      </c>
      <c r="O1234" t="str">
        <f t="shared" si="19"/>
        <v>CrealityHalotSky</v>
      </c>
    </row>
    <row r="1235" spans="1:15" x14ac:dyDescent="0.25">
      <c r="A1235" t="str">
        <f t="array" ref="A1235">IF(ROW()-1&gt;COUNTA([1]!T_Printers[Printers])*COUNTA([1]!T_Resins[Resins]),"",INDEX([1]!T_Printers[Printers],INT((ROW()-2)/COUNTA([1]!T_Resins[Resins])+1)))</f>
        <v>Creality Halot Sky</v>
      </c>
      <c r="B1235" t="str">
        <f>_xlfn.XLOOKUP(A1235,[1]!T_Printers[Printers],[1]!T_Printers[Icon link],,0)</f>
        <v>CrealityHalotSky</v>
      </c>
      <c r="C1235" t="str">
        <f t="array" ref="C1235">IF(ROW()-1&gt;COUNTA([1]!T_Printers[Printers])*COUNTA([1]!T_Resins[Resins]),"",INDEX([1]!T_Resins[Resins],MOD(ROW()-2,COUNTA([1]!T_Resins[Resins]))+1))</f>
        <v>Demo Bone</v>
      </c>
      <c r="D1235">
        <f>IF(SUM(E1235:J1235)&lt;&gt;0,IF(ROW()-1&gt;COUNTA([1]!T_Printers[Printers])*COUNTA([1]!T_Resins[Resins]),"",2),"")</f>
        <v>2</v>
      </c>
      <c r="E1235" cm="1">
        <f t="array" ref="E1235">IFERROR(IF(ROW()-1&gt;COUNTA([1]!T_Printers[Printers])*COUNTA([1]!T_Resins[Resins]),"",_xlfn.IFS(ROUND(VLOOKUP(C1235,[1]!T_Resins[#Data],2,FALSE)/VLOOKUP(A1235,[1]!T_Printers[#Data],5,FALSE),1)&lt;=_xlfn.XLOOKUP(B1235,[1]Printers!L:L,[1]Printers!O:O,1,0,),ROUND(VLOOKUP(C1235,[1]!T_Resins[#Data],2,FALSE)/VLOOKUP(A1235,[1]!T_Printers[#Data],5,FALSE),1),ROUND(VLOOKUP(C1235,[1]!T_Resins[#Data],2,FALSE)/VLOOKUP(A1235,[1]!T_Printers[#Data],5,FALSE),1)&gt;_xlfn.XLOOKUP(B1235,[1]Printers!L:L,[1]Printers!O:O,1,0,),10)),"Используйте слой 100 мкм")</f>
        <v>3.6</v>
      </c>
      <c r="F1235">
        <f>IFERROR(IF(ROUND(_xlfn.XLOOKUP([1]Parameters!B1235,[1]Printers!L:L,[1]Printers!Q:Q,,0)*E1235/10,0)*10&lt;_xlfn.XLOOKUP([1]Parameters!B1235,[1]Printers!L:L,[1]Printers!P:P,,0),ROUND(_xlfn.XLOOKUP([1]Parameters!B1235,[1]Printers!L:L,[1]Printers!Q:Q,,0)*E1235/10,0)*10,_xlfn.XLOOKUP([1]Parameters!B1235,[1]Printers!L:L,[1]Printers!P:P,,0)),"")</f>
        <v>30</v>
      </c>
      <c r="G1235" cm="1">
        <f t="array" ref="G1235">IFERROR(IF(ROW()-1&gt;COUNTA([1]!T_Printers[Printers])*COUNTA([1]!T_Resins[Resins]),"",_xlfn.IFS(ROUND(VLOOKUP(C1235,[1]!T_Resins[#Data],3,FALSE)/VLOOKUP(A1235,[1]!T_Printers[#Data],5,FALSE),1)&lt;=_xlfn.XLOOKUP(B1235,[1]Printers!L:L,[1]Printers!O:O,1,0,),ROUND(VLOOKUP(C1235,[1]!T_Resins[#Data],3,FALSE)/VLOOKUP(A1235,[1]!T_Printers[#Data],5,FALSE),1),ROUND(VLOOKUP(C1235,[1]!T_Resins[#Data],3,FALSE)/VLOOKUP(A1235,[1]!T_Printers[#Data],5,FALSE),1)&gt;_xlfn.XLOOKUP(B1235,[1]Printers!L:L,[1]Printers!O:O,1,0,),10)),"")</f>
        <v>4.7</v>
      </c>
      <c r="H1235">
        <f>IFERROR(IF(ROUND(_xlfn.XLOOKUP([1]Parameters!B1235,[1]Printers!L:L,[1]Printers!Q:Q,,0)*G1235/10,0)*10&lt;_xlfn.XLOOKUP([1]Parameters!B1235,[1]Printers!L:L,[1]Printers!P:P,,0),ROUND(_xlfn.XLOOKUP([1]Parameters!B1235,[1]Printers!L:L,[1]Printers!Q:Q,,0)*G1235/10,0)*10,_xlfn.XLOOKUP([1]Parameters!B1235,[1]Printers!L:L,[1]Printers!P:P,,0)),"")</f>
        <v>40</v>
      </c>
      <c r="I1235" s="3" t="str" cm="1">
        <f t="array" ref="I1235">IFERROR(IF(ROW()-1&gt;COUNTA([1]!T_Printers[Printers])*COUNTA([1]!T_Resins[Resins]),"",_xlfn.IFS(ROUND(VLOOKUP(C1235,[1]!T_Resins[#Data],4,FALSE)/VLOOKUP(A1235,[1]!T_Printers[#Data],5,FALSE),1)&lt;=_xlfn.XLOOKUP(B1235,[1]Printers!L:L,[1]Printers!O:O,1,0,),ROUND(VLOOKUP(C1235,[1]!T_Resins[#Data],4,FALSE)/VLOOKUP(A1235,[1]!T_Printers[#Data],5,FALSE),1),ROUND(VLOOKUP(C1235,[1]!T_Resins[#Data],4,FALSE)/VLOOKUP(A1235,[1]!T_Printers[#Data],5,FALSE),1)&gt;_xlfn.XLOOKUP(B1235,[1]Printers!L:L,[1]Printers!O:O,1,0,),"")),"")</f>
        <v/>
      </c>
      <c r="J1235" t="str">
        <f>IFERROR(IF(ROUND(_xlfn.XLOOKUP([1]Parameters!B1235,[1]Printers!L:L,[1]Printers!Q:Q,,0)*I1235/10,0)*10&lt;_xlfn.XLOOKUP([1]Parameters!B1235,[1]Printers!L:L,[1]Printers!P:P,,0),ROUND(_xlfn.XLOOKUP([1]Parameters!B1235,[1]Printers!L:L,[1]Printers!Q:Q,,0)*I1235/10,0)*10,_xlfn.XLOOKUP([1]Parameters!B1235,[1]Printers!L:L,[1]Printers!P:P,,0)),"")</f>
        <v/>
      </c>
      <c r="K1235">
        <f>IF(SUM(E1235:J1235)&lt;&gt;0,VLOOKUP(A1235,[1]!T_Printers[#Data],10,FALSE)+VLOOKUP(C1235,[1]!T_Resins[#Data],10,FALSE),"")</f>
        <v>5</v>
      </c>
      <c r="L1235">
        <f>IF(SUM(E1235:J1235)&lt;&gt;0,VLOOKUP(A1235,[1]!T_Printers[#Data],11,FALSE),"")</f>
        <v>8</v>
      </c>
      <c r="M1235">
        <f>IF(SUM(E1235:J1235)&lt;&gt;0,VLOOKUP(C1235,[1]!T_Resins[#Data],8,FALSE),"")</f>
        <v>120</v>
      </c>
      <c r="N1235">
        <f>IF(_xlfn.XLOOKUP(B1235,[1]Printers!$L:$L,[1]Printers!$R:$R,0,0)&gt;0,[1]Parameters!M1235,IF(SUM(E1235:J1235)&lt;&gt;0,VLOOKUP(C1235,[1]!T_Resins[#Data],9,FALSE),""))</f>
        <v>120</v>
      </c>
      <c r="O1235" t="str">
        <f t="shared" si="19"/>
        <v>CrealityHalotSky</v>
      </c>
    </row>
    <row r="1236" spans="1:15" x14ac:dyDescent="0.25">
      <c r="A1236" t="str">
        <f t="array" ref="A1236">IF(ROW()-1&gt;COUNTA([1]!T_Printers[Printers])*COUNTA([1]!T_Resins[Resins]),"",INDEX([1]!T_Printers[Printers],INT((ROW()-2)/COUNTA([1]!T_Resins[Resins])+1)))</f>
        <v>Creality Halot Sky</v>
      </c>
      <c r="B1236" t="str">
        <f>_xlfn.XLOOKUP(A1236,[1]!T_Printers[Printers],[1]!T_Printers[Icon link],,0)</f>
        <v>CrealityHalotSky</v>
      </c>
      <c r="C1236" t="str">
        <f t="array" ref="C1236">IF(ROW()-1&gt;COUNTA([1]!T_Printers[Printers])*COUNTA([1]!T_Resins[Resins]),"",INDEX([1]!T_Resins[Resins],MOD(ROW()-2,COUNTA([1]!T_Resins[Resins]))+1))</f>
        <v xml:space="preserve">Dental Bleach (Обновленная версия) </v>
      </c>
      <c r="D1236">
        <f>IF(SUM(E1236:J1236)&lt;&gt;0,IF(ROW()-1&gt;COUNTA([1]!T_Printers[Printers])*COUNTA([1]!T_Resins[Resins]),"",2),"")</f>
        <v>2</v>
      </c>
      <c r="E1236" cm="1">
        <f t="array" ref="E1236">IFERROR(IF(ROW()-1&gt;COUNTA([1]!T_Printers[Printers])*COUNTA([1]!T_Resins[Resins]),"",_xlfn.IFS(ROUND(VLOOKUP(C1236,[1]!T_Resins[#Data],2,FALSE)/VLOOKUP(A1236,[1]!T_Printers[#Data],5,FALSE),1)&lt;=_xlfn.XLOOKUP(B1236,[1]Printers!L:L,[1]Printers!O:O,1,0,),ROUND(VLOOKUP(C1236,[1]!T_Resins[#Data],2,FALSE)/VLOOKUP(A1236,[1]!T_Printers[#Data],5,FALSE),1),ROUND(VLOOKUP(C1236,[1]!T_Resins[#Data],2,FALSE)/VLOOKUP(A1236,[1]!T_Printers[#Data],5,FALSE),1)&gt;_xlfn.XLOOKUP(B1236,[1]Printers!L:L,[1]Printers!O:O,1,0,),10)),"Используйте слой 100 мкм")</f>
        <v>8.3000000000000007</v>
      </c>
      <c r="F1236">
        <f>IFERROR(IF(ROUND(_xlfn.XLOOKUP([1]Parameters!B1236,[1]Printers!L:L,[1]Printers!Q:Q,,0)*E1236/10,0)*10&lt;_xlfn.XLOOKUP([1]Parameters!B1236,[1]Printers!L:L,[1]Printers!P:P,,0),ROUND(_xlfn.XLOOKUP([1]Parameters!B1236,[1]Printers!L:L,[1]Printers!Q:Q,,0)*E1236/10,0)*10,_xlfn.XLOOKUP([1]Parameters!B1236,[1]Printers!L:L,[1]Printers!P:P,,0)),"")</f>
        <v>70</v>
      </c>
      <c r="G1236" cm="1">
        <f t="array" ref="G1236">IFERROR(IF(ROW()-1&gt;COUNTA([1]!T_Printers[Printers])*COUNTA([1]!T_Resins[Resins]),"",_xlfn.IFS(ROUND(VLOOKUP(C1236,[1]!T_Resins[#Data],3,FALSE)/VLOOKUP(A1236,[1]!T_Printers[#Data],5,FALSE),1)&lt;=_xlfn.XLOOKUP(B1236,[1]Printers!L:L,[1]Printers!O:O,1,0,),ROUND(VLOOKUP(C1236,[1]!T_Resins[#Data],3,FALSE)/VLOOKUP(A1236,[1]!T_Printers[#Data],5,FALSE),1),ROUND(VLOOKUP(C1236,[1]!T_Resins[#Data],3,FALSE)/VLOOKUP(A1236,[1]!T_Printers[#Data],5,FALSE),1)&gt;_xlfn.XLOOKUP(B1236,[1]Printers!L:L,[1]Printers!O:O,1,0,),10)),"")</f>
        <v>10</v>
      </c>
      <c r="H1236">
        <f>IFERROR(IF(ROUND(_xlfn.XLOOKUP([1]Parameters!B1236,[1]Printers!L:L,[1]Printers!Q:Q,,0)*G1236/10,0)*10&lt;_xlfn.XLOOKUP([1]Parameters!B1236,[1]Printers!L:L,[1]Printers!P:P,,0),ROUND(_xlfn.XLOOKUP([1]Parameters!B1236,[1]Printers!L:L,[1]Printers!Q:Q,,0)*G1236/10,0)*10,_xlfn.XLOOKUP([1]Parameters!B1236,[1]Printers!L:L,[1]Printers!P:P,,0)),"")</f>
        <v>70</v>
      </c>
      <c r="I1236" s="3" t="str" cm="1">
        <f t="array" ref="I1236">IFERROR(IF(ROW()-1&gt;COUNTA([1]!T_Printers[Printers])*COUNTA([1]!T_Resins[Resins]),"",_xlfn.IFS(ROUND(VLOOKUP(C1236,[1]!T_Resins[#Data],4,FALSE)/VLOOKUP(A1236,[1]!T_Printers[#Data],5,FALSE),1)&lt;=_xlfn.XLOOKUP(B1236,[1]Printers!L:L,[1]Printers!O:O,1,0,),ROUND(VLOOKUP(C1236,[1]!T_Resins[#Data],4,FALSE)/VLOOKUP(A1236,[1]!T_Printers[#Data],5,FALSE),1),ROUND(VLOOKUP(C1236,[1]!T_Resins[#Data],4,FALSE)/VLOOKUP(A1236,[1]!T_Printers[#Data],5,FALSE),1)&gt;_xlfn.XLOOKUP(B1236,[1]Printers!L:L,[1]Printers!O:O,1,0,),"")),"")</f>
        <v/>
      </c>
      <c r="J1236" t="str">
        <f>IFERROR(IF(ROUND(_xlfn.XLOOKUP([1]Parameters!B1236,[1]Printers!L:L,[1]Printers!Q:Q,,0)*I1236/10,0)*10&lt;_xlfn.XLOOKUP([1]Parameters!B1236,[1]Printers!L:L,[1]Printers!P:P,,0),ROUND(_xlfn.XLOOKUP([1]Parameters!B1236,[1]Printers!L:L,[1]Printers!Q:Q,,0)*I1236/10,0)*10,_xlfn.XLOOKUP([1]Parameters!B1236,[1]Printers!L:L,[1]Printers!P:P,,0)),"")</f>
        <v/>
      </c>
      <c r="K1236">
        <f>IF(SUM(E1236:J1236)&lt;&gt;0,VLOOKUP(A1236,[1]!T_Printers[#Data],10,FALSE)+VLOOKUP(C1236,[1]!T_Resins[#Data],10,FALSE),"")</f>
        <v>5</v>
      </c>
      <c r="L1236">
        <f>IF(SUM(E1236:J1236)&lt;&gt;0,VLOOKUP(A1236,[1]!T_Printers[#Data],11,FALSE),"")</f>
        <v>8</v>
      </c>
      <c r="M1236">
        <f>IF(SUM(E1236:J1236)&lt;&gt;0,VLOOKUP(C1236,[1]!T_Resins[#Data],8,FALSE),"")</f>
        <v>120</v>
      </c>
      <c r="N1236">
        <f>IF(_xlfn.XLOOKUP(B1236,[1]Printers!$L:$L,[1]Printers!$R:$R,0,0)&gt;0,[1]Parameters!M1236,IF(SUM(E1236:J1236)&lt;&gt;0,VLOOKUP(C1236,[1]!T_Resins[#Data],9,FALSE),""))</f>
        <v>120</v>
      </c>
      <c r="O1236" t="str">
        <f t="shared" si="19"/>
        <v>CrealityHalotSky</v>
      </c>
    </row>
    <row r="1237" spans="1:15" x14ac:dyDescent="0.25">
      <c r="A1237" t="str">
        <f t="array" ref="A1237">IF(ROW()-1&gt;COUNTA([1]!T_Printers[Printers])*COUNTA([1]!T_Resins[Resins]),"",INDEX([1]!T_Printers[Printers],INT((ROW()-2)/COUNTA([1]!T_Resins[Resins])+1)))</f>
        <v>Creality Halot Sky</v>
      </c>
      <c r="B1237" t="str">
        <f>_xlfn.XLOOKUP(A1237,[1]!T_Printers[Printers],[1]!T_Printers[Icon link],,0)</f>
        <v>CrealityHalotSky</v>
      </c>
      <c r="C1237" t="str">
        <f t="array" ref="C1237">IF(ROW()-1&gt;COUNTA([1]!T_Printers[Printers])*COUNTA([1]!T_Resins[Resins]),"",INDEX([1]!T_Resins[Resins],MOD(ROW()-2,COUNTA([1]!T_Resins[Resins]))+1))</f>
        <v>Dental Bleach Pro</v>
      </c>
      <c r="D1237">
        <f>IF(SUM(E1237:J1237)&lt;&gt;0,IF(ROW()-1&gt;COUNTA([1]!T_Printers[Printers])*COUNTA([1]!T_Resins[Resins]),"",2),"")</f>
        <v>2</v>
      </c>
      <c r="E1237" cm="1">
        <f t="array" ref="E1237">IFERROR(IF(ROW()-1&gt;COUNTA([1]!T_Printers[Printers])*COUNTA([1]!T_Resins[Resins]),"",_xlfn.IFS(ROUND(VLOOKUP(C1237,[1]!T_Resins[#Data],2,FALSE)/VLOOKUP(A1237,[1]!T_Printers[#Data],5,FALSE),1)&lt;=_xlfn.XLOOKUP(B1237,[1]Printers!L:L,[1]Printers!O:O,1,0,),ROUND(VLOOKUP(C1237,[1]!T_Resins[#Data],2,FALSE)/VLOOKUP(A1237,[1]!T_Printers[#Data],5,FALSE),1),ROUND(VLOOKUP(C1237,[1]!T_Resins[#Data],2,FALSE)/VLOOKUP(A1237,[1]!T_Printers[#Data],5,FALSE),1)&gt;_xlfn.XLOOKUP(B1237,[1]Printers!L:L,[1]Printers!O:O,1,0,),10)),"Используйте слой 100 мкм")</f>
        <v>6.1</v>
      </c>
      <c r="F1237">
        <f>IFERROR(IF(ROUND(_xlfn.XLOOKUP([1]Parameters!B1237,[1]Printers!L:L,[1]Printers!Q:Q,,0)*E1237/10,0)*10&lt;_xlfn.XLOOKUP([1]Parameters!B1237,[1]Printers!L:L,[1]Printers!P:P,,0),ROUND(_xlfn.XLOOKUP([1]Parameters!B1237,[1]Printers!L:L,[1]Printers!Q:Q,,0)*E1237/10,0)*10,_xlfn.XLOOKUP([1]Parameters!B1237,[1]Printers!L:L,[1]Printers!P:P,,0)),"")</f>
        <v>50</v>
      </c>
      <c r="G1237" cm="1">
        <f t="array" ref="G1237">IFERROR(IF(ROW()-1&gt;COUNTA([1]!T_Printers[Printers])*COUNTA([1]!T_Resins[Resins]),"",_xlfn.IFS(ROUND(VLOOKUP(C1237,[1]!T_Resins[#Data],3,FALSE)/VLOOKUP(A1237,[1]!T_Printers[#Data],5,FALSE),1)&lt;=_xlfn.XLOOKUP(B1237,[1]Printers!L:L,[1]Printers!O:O,1,0,),ROUND(VLOOKUP(C1237,[1]!T_Resins[#Data],3,FALSE)/VLOOKUP(A1237,[1]!T_Printers[#Data],5,FALSE),1),ROUND(VLOOKUP(C1237,[1]!T_Resins[#Data],3,FALSE)/VLOOKUP(A1237,[1]!T_Printers[#Data],5,FALSE),1)&gt;_xlfn.XLOOKUP(B1237,[1]Printers!L:L,[1]Printers!O:O,1,0,),10)),"")</f>
        <v>8</v>
      </c>
      <c r="H1237">
        <f>IFERROR(IF(ROUND(_xlfn.XLOOKUP([1]Parameters!B1237,[1]Printers!L:L,[1]Printers!Q:Q,,0)*G1237/10,0)*10&lt;_xlfn.XLOOKUP([1]Parameters!B1237,[1]Printers!L:L,[1]Printers!P:P,,0),ROUND(_xlfn.XLOOKUP([1]Parameters!B1237,[1]Printers!L:L,[1]Printers!Q:Q,,0)*G1237/10,0)*10,_xlfn.XLOOKUP([1]Parameters!B1237,[1]Printers!L:L,[1]Printers!P:P,,0)),"")</f>
        <v>70</v>
      </c>
      <c r="I1237" s="3" t="str" cm="1">
        <f t="array" ref="I1237">IFERROR(IF(ROW()-1&gt;COUNTA([1]!T_Printers[Printers])*COUNTA([1]!T_Resins[Resins]),"",_xlfn.IFS(ROUND(VLOOKUP(C1237,[1]!T_Resins[#Data],4,FALSE)/VLOOKUP(A1237,[1]!T_Printers[#Data],5,FALSE),1)&lt;=_xlfn.XLOOKUP(B1237,[1]Printers!L:L,[1]Printers!O:O,1,0,),ROUND(VLOOKUP(C1237,[1]!T_Resins[#Data],4,FALSE)/VLOOKUP(A1237,[1]!T_Printers[#Data],5,FALSE),1),ROUND(VLOOKUP(C1237,[1]!T_Resins[#Data],4,FALSE)/VLOOKUP(A1237,[1]!T_Printers[#Data],5,FALSE),1)&gt;_xlfn.XLOOKUP(B1237,[1]Printers!L:L,[1]Printers!O:O,1,0,),"")),"")</f>
        <v/>
      </c>
      <c r="J1237" t="str">
        <f>IFERROR(IF(ROUND(_xlfn.XLOOKUP([1]Parameters!B1237,[1]Printers!L:L,[1]Printers!Q:Q,,0)*I1237/10,0)*10&lt;_xlfn.XLOOKUP([1]Parameters!B1237,[1]Printers!L:L,[1]Printers!P:P,,0),ROUND(_xlfn.XLOOKUP([1]Parameters!B1237,[1]Printers!L:L,[1]Printers!Q:Q,,0)*I1237/10,0)*10,_xlfn.XLOOKUP([1]Parameters!B1237,[1]Printers!L:L,[1]Printers!P:P,,0)),"")</f>
        <v/>
      </c>
      <c r="K1237">
        <f>IF(SUM(E1237:J1237)&lt;&gt;0,VLOOKUP(A1237,[1]!T_Printers[#Data],10,FALSE)+VLOOKUP(C1237,[1]!T_Resins[#Data],10,FALSE),"")</f>
        <v>4</v>
      </c>
      <c r="L1237">
        <f>IF(SUM(E1237:J1237)&lt;&gt;0,VLOOKUP(A1237,[1]!T_Printers[#Data],11,FALSE),"")</f>
        <v>8</v>
      </c>
      <c r="M1237">
        <f>IF(SUM(E1237:J1237)&lt;&gt;0,VLOOKUP(C1237,[1]!T_Resins[#Data],8,FALSE),"")</f>
        <v>120</v>
      </c>
      <c r="N1237">
        <f>IF(_xlfn.XLOOKUP(B1237,[1]Printers!$L:$L,[1]Printers!$R:$R,0,0)&gt;0,[1]Parameters!M1237,IF(SUM(E1237:J1237)&lt;&gt;0,VLOOKUP(C1237,[1]!T_Resins[#Data],9,FALSE),""))</f>
        <v>120</v>
      </c>
      <c r="O1237" t="str">
        <f t="shared" si="19"/>
        <v>CrealityHalotSky</v>
      </c>
    </row>
    <row r="1238" spans="1:15" x14ac:dyDescent="0.25">
      <c r="A1238" t="str">
        <f t="array" ref="A1238">IF(ROW()-1&gt;COUNTA([1]!T_Printers[Printers])*COUNTA([1]!T_Resins[Resins]),"",INDEX([1]!T_Printers[Printers],INT((ROW()-2)/COUNTA([1]!T_Resins[Resins])+1)))</f>
        <v>Creality Halot Sky</v>
      </c>
      <c r="B1238" t="str">
        <f>_xlfn.XLOOKUP(A1238,[1]!T_Printers[Printers],[1]!T_Printers[Icon link],,0)</f>
        <v>CrealityHalotSky</v>
      </c>
      <c r="C1238" t="str">
        <f t="array" ref="C1238">IF(ROW()-1&gt;COUNTA([1]!T_Printers[Printers])*COUNTA([1]!T_Resins[Resins]),"",INDEX([1]!T_Resins[Resins],MOD(ROW()-2,COUNTA([1]!T_Resins[Resins]))+1))</f>
        <v>Dental Cast Cherry Pro</v>
      </c>
      <c r="D1238">
        <f>IF(SUM(E1238:J1238)&lt;&gt;0,IF(ROW()-1&gt;COUNTA([1]!T_Printers[Printers])*COUNTA([1]!T_Resins[Resins]),"",2),"")</f>
        <v>2</v>
      </c>
      <c r="E1238" cm="1">
        <f t="array" ref="E1238">IFERROR(IF(ROW()-1&gt;COUNTA([1]!T_Printers[Printers])*COUNTA([1]!T_Resins[Resins]),"",_xlfn.IFS(ROUND(VLOOKUP(C1238,[1]!T_Resins[#Data],2,FALSE)/VLOOKUP(A1238,[1]!T_Printers[#Data],5,FALSE),1)&lt;=_xlfn.XLOOKUP(B1238,[1]Printers!L:L,[1]Printers!O:O,1,0,),ROUND(VLOOKUP(C1238,[1]!T_Resins[#Data],2,FALSE)/VLOOKUP(A1238,[1]!T_Printers[#Data],5,FALSE),1),ROUND(VLOOKUP(C1238,[1]!T_Resins[#Data],2,FALSE)/VLOOKUP(A1238,[1]!T_Printers[#Data],5,FALSE),1)&gt;_xlfn.XLOOKUP(B1238,[1]Printers!L:L,[1]Printers!O:O,1,0,),10)),"Используйте слой 100 мкм")</f>
        <v>8.4</v>
      </c>
      <c r="F1238">
        <f>IFERROR(IF(ROUND(_xlfn.XLOOKUP([1]Parameters!B1238,[1]Printers!L:L,[1]Printers!Q:Q,,0)*E1238/10,0)*10&lt;_xlfn.XLOOKUP([1]Parameters!B1238,[1]Printers!L:L,[1]Printers!P:P,,0),ROUND(_xlfn.XLOOKUP([1]Parameters!B1238,[1]Printers!L:L,[1]Printers!Q:Q,,0)*E1238/10,0)*10,_xlfn.XLOOKUP([1]Parameters!B1238,[1]Printers!L:L,[1]Printers!P:P,,0)),"")</f>
        <v>70</v>
      </c>
      <c r="G1238" t="str" cm="1">
        <f t="array" ref="G1238">IFERROR(IF(ROW()-1&gt;COUNTA([1]!T_Printers[Printers])*COUNTA([1]!T_Resins[Resins]),"",_xlfn.IFS(ROUND(VLOOKUP(C1238,[1]!T_Resins[#Data],3,FALSE)/VLOOKUP(A1238,[1]!T_Printers[#Data],5,FALSE),1)&lt;=_xlfn.XLOOKUP(B1238,[1]Printers!L:L,[1]Printers!O:O,1,0,),ROUND(VLOOKUP(C1238,[1]!T_Resins[#Data],3,FALSE)/VLOOKUP(A1238,[1]!T_Printers[#Data],5,FALSE),1),ROUND(VLOOKUP(C1238,[1]!T_Resins[#Data],3,FALSE)/VLOOKUP(A1238,[1]!T_Printers[#Data],5,FALSE),1)&gt;_xlfn.XLOOKUP(B1238,[1]Printers!L:L,[1]Printers!O:O,1,0,),10)),"")</f>
        <v/>
      </c>
      <c r="H1238" t="str">
        <f>IFERROR(IF(ROUND(_xlfn.XLOOKUP([1]Parameters!B1238,[1]Printers!L:L,[1]Printers!Q:Q,,0)*G1238/10,0)*10&lt;_xlfn.XLOOKUP([1]Parameters!B1238,[1]Printers!L:L,[1]Printers!P:P,,0),ROUND(_xlfn.XLOOKUP([1]Parameters!B1238,[1]Printers!L:L,[1]Printers!Q:Q,,0)*G1238/10,0)*10,_xlfn.XLOOKUP([1]Parameters!B1238,[1]Printers!L:L,[1]Printers!P:P,,0)),"")</f>
        <v/>
      </c>
      <c r="I1238" s="3" t="str" cm="1">
        <f t="array" ref="I1238">IFERROR(IF(ROW()-1&gt;COUNTA([1]!T_Printers[Printers])*COUNTA([1]!T_Resins[Resins]),"",_xlfn.IFS(ROUND(VLOOKUP(C1238,[1]!T_Resins[#Data],4,FALSE)/VLOOKUP(A1238,[1]!T_Printers[#Data],5,FALSE),1)&lt;=_xlfn.XLOOKUP(B1238,[1]Printers!L:L,[1]Printers!O:O,1,0,),ROUND(VLOOKUP(C1238,[1]!T_Resins[#Data],4,FALSE)/VLOOKUP(A1238,[1]!T_Printers[#Data],5,FALSE),1),ROUND(VLOOKUP(C1238,[1]!T_Resins[#Data],4,FALSE)/VLOOKUP(A1238,[1]!T_Printers[#Data],5,FALSE),1)&gt;_xlfn.XLOOKUP(B1238,[1]Printers!L:L,[1]Printers!O:O,1,0,),"")),"")</f>
        <v/>
      </c>
      <c r="J1238" t="str">
        <f>IFERROR(IF(ROUND(_xlfn.XLOOKUP([1]Parameters!B1238,[1]Printers!L:L,[1]Printers!Q:Q,,0)*I1238/10,0)*10&lt;_xlfn.XLOOKUP([1]Parameters!B1238,[1]Printers!L:L,[1]Printers!P:P,,0),ROUND(_xlfn.XLOOKUP([1]Parameters!B1238,[1]Printers!L:L,[1]Printers!Q:Q,,0)*I1238/10,0)*10,_xlfn.XLOOKUP([1]Parameters!B1238,[1]Printers!L:L,[1]Printers!P:P,,0)),"")</f>
        <v/>
      </c>
      <c r="K1238">
        <f>IF(SUM(E1238:J1238)&lt;&gt;0,VLOOKUP(A1238,[1]!T_Printers[#Data],10,FALSE)+VLOOKUP(C1238,[1]!T_Resins[#Data],10,FALSE),"")</f>
        <v>4</v>
      </c>
      <c r="L1238">
        <f>IF(SUM(E1238:J1238)&lt;&gt;0,VLOOKUP(A1238,[1]!T_Printers[#Data],11,FALSE),"")</f>
        <v>8</v>
      </c>
      <c r="M1238">
        <f>IF(SUM(E1238:J1238)&lt;&gt;0,VLOOKUP(C1238,[1]!T_Resins[#Data],8,FALSE),"")</f>
        <v>60</v>
      </c>
      <c r="N1238">
        <f>IF(_xlfn.XLOOKUP(B1238,[1]Printers!$L:$L,[1]Printers!$R:$R,0,0)&gt;0,[1]Parameters!M1238,IF(SUM(E1238:J1238)&lt;&gt;0,VLOOKUP(C1238,[1]!T_Resins[#Data],9,FALSE),""))</f>
        <v>60</v>
      </c>
      <c r="O1238" t="str">
        <f t="shared" si="19"/>
        <v>CrealityHalotSky</v>
      </c>
    </row>
    <row r="1239" spans="1:15" x14ac:dyDescent="0.25">
      <c r="A1239" t="str">
        <f t="array" ref="A1239">IF(ROW()-1&gt;COUNTA([1]!T_Printers[Printers])*COUNTA([1]!T_Resins[Resins]),"",INDEX([1]!T_Printers[Printers],INT((ROW()-2)/COUNTA([1]!T_Resins[Resins])+1)))</f>
        <v>Creality Halot Sky</v>
      </c>
      <c r="B1239" t="str">
        <f>_xlfn.XLOOKUP(A1239,[1]!T_Printers[Printers],[1]!T_Printers[Icon link],,0)</f>
        <v>CrealityHalotSky</v>
      </c>
      <c r="C1239" t="str">
        <f t="array" ref="C1239">IF(ROW()-1&gt;COUNTA([1]!T_Printers[Printers])*COUNTA([1]!T_Resins[Resins]),"",INDEX([1]!T_Resins[Resins],MOD(ROW()-2,COUNTA([1]!T_Resins[Resins]))+1))</f>
        <v>Dental Cast Cherry</v>
      </c>
      <c r="D1239">
        <f>IF(SUM(E1239:J1239)&lt;&gt;0,IF(ROW()-1&gt;COUNTA([1]!T_Printers[Printers])*COUNTA([1]!T_Resins[Resins]),"",2),"")</f>
        <v>2</v>
      </c>
      <c r="E1239" cm="1">
        <f t="array" ref="E1239">IFERROR(IF(ROW()-1&gt;COUNTA([1]!T_Printers[Printers])*COUNTA([1]!T_Resins[Resins]),"",_xlfn.IFS(ROUND(VLOOKUP(C1239,[1]!T_Resins[#Data],2,FALSE)/VLOOKUP(A1239,[1]!T_Printers[#Data],5,FALSE),1)&lt;=_xlfn.XLOOKUP(B1239,[1]Printers!L:L,[1]Printers!O:O,1,0,),ROUND(VLOOKUP(C1239,[1]!T_Resins[#Data],2,FALSE)/VLOOKUP(A1239,[1]!T_Printers[#Data],5,FALSE),1),ROUND(VLOOKUP(C1239,[1]!T_Resins[#Data],2,FALSE)/VLOOKUP(A1239,[1]!T_Printers[#Data],5,FALSE),1)&gt;_xlfn.XLOOKUP(B1239,[1]Printers!L:L,[1]Printers!O:O,1,0,),10)),"Используйте слой 100 мкм")</f>
        <v>7.4</v>
      </c>
      <c r="F1239">
        <f>IFERROR(IF(ROUND(_xlfn.XLOOKUP([1]Parameters!B1239,[1]Printers!L:L,[1]Printers!Q:Q,,0)*E1239/10,0)*10&lt;_xlfn.XLOOKUP([1]Parameters!B1239,[1]Printers!L:L,[1]Printers!P:P,,0),ROUND(_xlfn.XLOOKUP([1]Parameters!B1239,[1]Printers!L:L,[1]Printers!Q:Q,,0)*E1239/10,0)*10,_xlfn.XLOOKUP([1]Parameters!B1239,[1]Printers!L:L,[1]Printers!P:P,,0)),"")</f>
        <v>70</v>
      </c>
      <c r="G1239" cm="1">
        <f t="array" ref="G1239">IFERROR(IF(ROW()-1&gt;COUNTA([1]!T_Printers[Printers])*COUNTA([1]!T_Resins[Resins]),"",_xlfn.IFS(ROUND(VLOOKUP(C1239,[1]!T_Resins[#Data],3,FALSE)/VLOOKUP(A1239,[1]!T_Printers[#Data],5,FALSE),1)&lt;=_xlfn.XLOOKUP(B1239,[1]Printers!L:L,[1]Printers!O:O,1,0,),ROUND(VLOOKUP(C1239,[1]!T_Resins[#Data],3,FALSE)/VLOOKUP(A1239,[1]!T_Printers[#Data],5,FALSE),1),ROUND(VLOOKUP(C1239,[1]!T_Resins[#Data],3,FALSE)/VLOOKUP(A1239,[1]!T_Printers[#Data],5,FALSE),1)&gt;_xlfn.XLOOKUP(B1239,[1]Printers!L:L,[1]Printers!O:O,1,0,),10)),"")</f>
        <v>9.6</v>
      </c>
      <c r="H1239">
        <f>IFERROR(IF(ROUND(_xlfn.XLOOKUP([1]Parameters!B1239,[1]Printers!L:L,[1]Printers!Q:Q,,0)*G1239/10,0)*10&lt;_xlfn.XLOOKUP([1]Parameters!B1239,[1]Printers!L:L,[1]Printers!P:P,,0),ROUND(_xlfn.XLOOKUP([1]Parameters!B1239,[1]Printers!L:L,[1]Printers!Q:Q,,0)*G1239/10,0)*10,_xlfn.XLOOKUP([1]Parameters!B1239,[1]Printers!L:L,[1]Printers!P:P,,0)),"")</f>
        <v>70</v>
      </c>
      <c r="I1239" s="3" t="str" cm="1">
        <f t="array" ref="I1239">IFERROR(IF(ROW()-1&gt;COUNTA([1]!T_Printers[Printers])*COUNTA([1]!T_Resins[Resins]),"",_xlfn.IFS(ROUND(VLOOKUP(C1239,[1]!T_Resins[#Data],4,FALSE)/VLOOKUP(A1239,[1]!T_Printers[#Data],5,FALSE),1)&lt;=_xlfn.XLOOKUP(B1239,[1]Printers!L:L,[1]Printers!O:O,1,0,),ROUND(VLOOKUP(C1239,[1]!T_Resins[#Data],4,FALSE)/VLOOKUP(A1239,[1]!T_Printers[#Data],5,FALSE),1),ROUND(VLOOKUP(C1239,[1]!T_Resins[#Data],4,FALSE)/VLOOKUP(A1239,[1]!T_Printers[#Data],5,FALSE),1)&gt;_xlfn.XLOOKUP(B1239,[1]Printers!L:L,[1]Printers!O:O,1,0,),"")),"")</f>
        <v/>
      </c>
      <c r="J1239" t="str">
        <f>IFERROR(IF(ROUND(_xlfn.XLOOKUP([1]Parameters!B1239,[1]Printers!L:L,[1]Printers!Q:Q,,0)*I1239/10,0)*10&lt;_xlfn.XLOOKUP([1]Parameters!B1239,[1]Printers!L:L,[1]Printers!P:P,,0),ROUND(_xlfn.XLOOKUP([1]Parameters!B1239,[1]Printers!L:L,[1]Printers!Q:Q,,0)*I1239/10,0)*10,_xlfn.XLOOKUP([1]Parameters!B1239,[1]Printers!L:L,[1]Printers!P:P,,0)),"")</f>
        <v/>
      </c>
      <c r="K1239">
        <f>IF(SUM(E1239:J1239)&lt;&gt;0,VLOOKUP(A1239,[1]!T_Printers[#Data],10,FALSE)+VLOOKUP(C1239,[1]!T_Resins[#Data],10,FALSE),"")</f>
        <v>4</v>
      </c>
      <c r="L1239">
        <f>IF(SUM(E1239:J1239)&lt;&gt;0,VLOOKUP(A1239,[1]!T_Printers[#Data],11,FALSE),"")</f>
        <v>8</v>
      </c>
      <c r="M1239">
        <f>IF(SUM(E1239:J1239)&lt;&gt;0,VLOOKUP(C1239,[1]!T_Resins[#Data],8,FALSE),"")</f>
        <v>60</v>
      </c>
      <c r="N1239">
        <f>IF(_xlfn.XLOOKUP(B1239,[1]Printers!$L:$L,[1]Printers!$R:$R,0,0)&gt;0,[1]Parameters!M1239,IF(SUM(E1239:J1239)&lt;&gt;0,VLOOKUP(C1239,[1]!T_Resins[#Data],9,FALSE),""))</f>
        <v>60</v>
      </c>
      <c r="O1239" t="str">
        <f t="shared" si="19"/>
        <v>CrealityHalotSky</v>
      </c>
    </row>
    <row r="1240" spans="1:15" x14ac:dyDescent="0.25">
      <c r="A1240" t="str">
        <f t="array" ref="A1240">IF(ROW()-1&gt;COUNTA([1]!T_Printers[Printers])*COUNTA([1]!T_Resins[Resins]),"",INDEX([1]!T_Printers[Printers],INT((ROW()-2)/COUNTA([1]!T_Resins[Resins])+1)))</f>
        <v>Creality Halot Sky</v>
      </c>
      <c r="B1240" t="str">
        <f>_xlfn.XLOOKUP(A1240,[1]!T_Printers[Printers],[1]!T_Printers[Icon link],,0)</f>
        <v>CrealityHalotSky</v>
      </c>
      <c r="C1240" t="str">
        <f t="array" ref="C1240">IF(ROW()-1&gt;COUNTA([1]!T_Printers[Printers])*COUNTA([1]!T_Resins[Resins]),"",INDEX([1]!T_Resins[Resins],MOD(ROW()-2,COUNTA([1]!T_Resins[Resins]))+1))</f>
        <v>Dental Clear</v>
      </c>
      <c r="D1240">
        <f>IF(SUM(E1240:J1240)&lt;&gt;0,IF(ROW()-1&gt;COUNTA([1]!T_Printers[Printers])*COUNTA([1]!T_Resins[Resins]),"",2),"")</f>
        <v>2</v>
      </c>
      <c r="E1240" cm="1">
        <f t="array" ref="E1240">IFERROR(IF(ROW()-1&gt;COUNTA([1]!T_Printers[Printers])*COUNTA([1]!T_Resins[Resins]),"",_xlfn.IFS(ROUND(VLOOKUP(C1240,[1]!T_Resins[#Data],2,FALSE)/VLOOKUP(A1240,[1]!T_Printers[#Data],5,FALSE),1)&lt;=_xlfn.XLOOKUP(B1240,[1]Printers!L:L,[1]Printers!O:O,1,0,),ROUND(VLOOKUP(C1240,[1]!T_Resins[#Data],2,FALSE)/VLOOKUP(A1240,[1]!T_Printers[#Data],5,FALSE),1),ROUND(VLOOKUP(C1240,[1]!T_Resins[#Data],2,FALSE)/VLOOKUP(A1240,[1]!T_Printers[#Data],5,FALSE),1)&gt;_xlfn.XLOOKUP(B1240,[1]Printers!L:L,[1]Printers!O:O,1,0,),10)),"Используйте слой 100 мкм")</f>
        <v>4.2</v>
      </c>
      <c r="F1240">
        <f>IFERROR(IF(ROUND(_xlfn.XLOOKUP([1]Parameters!B1240,[1]Printers!L:L,[1]Printers!Q:Q,,0)*E1240/10,0)*10&lt;_xlfn.XLOOKUP([1]Parameters!B1240,[1]Printers!L:L,[1]Printers!P:P,,0),ROUND(_xlfn.XLOOKUP([1]Parameters!B1240,[1]Printers!L:L,[1]Printers!Q:Q,,0)*E1240/10,0)*10,_xlfn.XLOOKUP([1]Parameters!B1240,[1]Printers!L:L,[1]Printers!P:P,,0)),"")</f>
        <v>40</v>
      </c>
      <c r="G1240" cm="1">
        <f t="array" ref="G1240">IFERROR(IF(ROW()-1&gt;COUNTA([1]!T_Printers[Printers])*COUNTA([1]!T_Resins[Resins]),"",_xlfn.IFS(ROUND(VLOOKUP(C1240,[1]!T_Resins[#Data],3,FALSE)/VLOOKUP(A1240,[1]!T_Printers[#Data],5,FALSE),1)&lt;=_xlfn.XLOOKUP(B1240,[1]Printers!L:L,[1]Printers!O:O,1,0,),ROUND(VLOOKUP(C1240,[1]!T_Resins[#Data],3,FALSE)/VLOOKUP(A1240,[1]!T_Printers[#Data],5,FALSE),1),ROUND(VLOOKUP(C1240,[1]!T_Resins[#Data],3,FALSE)/VLOOKUP(A1240,[1]!T_Printers[#Data],5,FALSE),1)&gt;_xlfn.XLOOKUP(B1240,[1]Printers!L:L,[1]Printers!O:O,1,0,),10)),"")</f>
        <v>5.4</v>
      </c>
      <c r="H1240">
        <f>IFERROR(IF(ROUND(_xlfn.XLOOKUP([1]Parameters!B1240,[1]Printers!L:L,[1]Printers!Q:Q,,0)*G1240/10,0)*10&lt;_xlfn.XLOOKUP([1]Parameters!B1240,[1]Printers!L:L,[1]Printers!P:P,,0),ROUND(_xlfn.XLOOKUP([1]Parameters!B1240,[1]Printers!L:L,[1]Printers!Q:Q,,0)*G1240/10,0)*10,_xlfn.XLOOKUP([1]Parameters!B1240,[1]Printers!L:L,[1]Printers!P:P,,0)),"")</f>
        <v>50</v>
      </c>
      <c r="I1240" s="3" t="str" cm="1">
        <f t="array" ref="I1240">IFERROR(IF(ROW()-1&gt;COUNTA([1]!T_Printers[Printers])*COUNTA([1]!T_Resins[Resins]),"",_xlfn.IFS(ROUND(VLOOKUP(C1240,[1]!T_Resins[#Data],4,FALSE)/VLOOKUP(A1240,[1]!T_Printers[#Data],5,FALSE),1)&lt;=_xlfn.XLOOKUP(B1240,[1]Printers!L:L,[1]Printers!O:O,1,0,),ROUND(VLOOKUP(C1240,[1]!T_Resins[#Data],4,FALSE)/VLOOKUP(A1240,[1]!T_Printers[#Data],5,FALSE),1),ROUND(VLOOKUP(C1240,[1]!T_Resins[#Data],4,FALSE)/VLOOKUP(A1240,[1]!T_Printers[#Data],5,FALSE),1)&gt;_xlfn.XLOOKUP(B1240,[1]Printers!L:L,[1]Printers!O:O,1,0,),"")),"")</f>
        <v/>
      </c>
      <c r="J1240" t="str">
        <f>IFERROR(IF(ROUND(_xlfn.XLOOKUP([1]Parameters!B1240,[1]Printers!L:L,[1]Printers!Q:Q,,0)*I1240/10,0)*10&lt;_xlfn.XLOOKUP([1]Parameters!B1240,[1]Printers!L:L,[1]Printers!P:P,,0),ROUND(_xlfn.XLOOKUP([1]Parameters!B1240,[1]Printers!L:L,[1]Printers!Q:Q,,0)*I1240/10,0)*10,_xlfn.XLOOKUP([1]Parameters!B1240,[1]Printers!L:L,[1]Printers!P:P,,0)),"")</f>
        <v/>
      </c>
      <c r="K1240">
        <f>IF(SUM(E1240:J1240)&lt;&gt;0,VLOOKUP(A1240,[1]!T_Printers[#Data],10,FALSE)+VLOOKUP(C1240,[1]!T_Resins[#Data],10,FALSE),"")</f>
        <v>4</v>
      </c>
      <c r="L1240">
        <f>IF(SUM(E1240:J1240)&lt;&gt;0,VLOOKUP(A1240,[1]!T_Printers[#Data],11,FALSE),"")</f>
        <v>8</v>
      </c>
      <c r="M1240">
        <f>IF(SUM(E1240:J1240)&lt;&gt;0,VLOOKUP(C1240,[1]!T_Resins[#Data],8,FALSE),"")</f>
        <v>120</v>
      </c>
      <c r="N1240">
        <f>IF(_xlfn.XLOOKUP(B1240,[1]Printers!$L:$L,[1]Printers!$R:$R,0,0)&gt;0,[1]Parameters!M1240,IF(SUM(E1240:J1240)&lt;&gt;0,VLOOKUP(C1240,[1]!T_Resins[#Data],9,FALSE),""))</f>
        <v>120</v>
      </c>
      <c r="O1240" t="str">
        <f t="shared" si="19"/>
        <v>CrealityHalotSky</v>
      </c>
    </row>
    <row r="1241" spans="1:15" x14ac:dyDescent="0.25">
      <c r="A1241" t="str">
        <f t="array" ref="A1241">IF(ROW()-1&gt;COUNTA([1]!T_Printers[Printers])*COUNTA([1]!T_Resins[Resins]),"",INDEX([1]!T_Printers[Printers],INT((ROW()-2)/COUNTA([1]!T_Resins[Resins])+1)))</f>
        <v>Creality Halot Sky</v>
      </c>
      <c r="B1241" t="str">
        <f>_xlfn.XLOOKUP(A1241,[1]!T_Printers[Printers],[1]!T_Printers[Icon link],,0)</f>
        <v>CrealityHalotSky</v>
      </c>
      <c r="C1241" t="str">
        <f t="array" ref="C1241">IF(ROW()-1&gt;COUNTA([1]!T_Printers[Printers])*COUNTA([1]!T_Resins[Resins]),"",INDEX([1]!T_Resins[Resins],MOD(ROW()-2,COUNTA([1]!T_Resins[Resins]))+1))</f>
        <v>Dental Clear Pro</v>
      </c>
      <c r="D1241">
        <f>IF(SUM(E1241:J1241)&lt;&gt;0,IF(ROW()-1&gt;COUNTA([1]!T_Printers[Printers])*COUNTA([1]!T_Resins[Resins]),"",2),"")</f>
        <v>2</v>
      </c>
      <c r="E1241" t="str" cm="1">
        <f t="array" ref="E1241">IFERROR(IF(ROW()-1&gt;COUNTA([1]!T_Printers[Printers])*COUNTA([1]!T_Resins[Resins]),"",_xlfn.IFS(ROUND(VLOOKUP(C1241,[1]!T_Resins[#Data],2,FALSE)/VLOOKUP(A1241,[1]!T_Printers[#Data],5,FALSE),1)&lt;=_xlfn.XLOOKUP(B1241,[1]Printers!L:L,[1]Printers!O:O,1,0,),ROUND(VLOOKUP(C1241,[1]!T_Resins[#Data],2,FALSE)/VLOOKUP(A1241,[1]!T_Printers[#Data],5,FALSE),1),ROUND(VLOOKUP(C1241,[1]!T_Resins[#Data],2,FALSE)/VLOOKUP(A1241,[1]!T_Printers[#Data],5,FALSE),1)&gt;_xlfn.XLOOKUP(B1241,[1]Printers!L:L,[1]Printers!O:O,1,0,),10)),"Используйте слой 100 мкм")</f>
        <v>Используйте слой 100 мкм</v>
      </c>
      <c r="F1241" t="str">
        <f>IFERROR(IF(ROUND(_xlfn.XLOOKUP([1]Parameters!B1241,[1]Printers!L:L,[1]Printers!Q:Q,,0)*E1241/10,0)*10&lt;_xlfn.XLOOKUP([1]Parameters!B1241,[1]Printers!L:L,[1]Printers!P:P,,0),ROUND(_xlfn.XLOOKUP([1]Parameters!B1241,[1]Printers!L:L,[1]Printers!Q:Q,,0)*E1241/10,0)*10,_xlfn.XLOOKUP([1]Parameters!B1241,[1]Printers!L:L,[1]Printers!P:P,,0)),"")</f>
        <v/>
      </c>
      <c r="G1241" cm="1">
        <f t="array" ref="G1241">IFERROR(IF(ROW()-1&gt;COUNTA([1]!T_Printers[Printers])*COUNTA([1]!T_Resins[Resins]),"",_xlfn.IFS(ROUND(VLOOKUP(C1241,[1]!T_Resins[#Data],3,FALSE)/VLOOKUP(A1241,[1]!T_Printers[#Data],5,FALSE),1)&lt;=_xlfn.XLOOKUP(B1241,[1]Printers!L:L,[1]Printers!O:O,1,0,),ROUND(VLOOKUP(C1241,[1]!T_Resins[#Data],3,FALSE)/VLOOKUP(A1241,[1]!T_Printers[#Data],5,FALSE),1),ROUND(VLOOKUP(C1241,[1]!T_Resins[#Data],3,FALSE)/VLOOKUP(A1241,[1]!T_Printers[#Data],5,FALSE),1)&gt;_xlfn.XLOOKUP(B1241,[1]Printers!L:L,[1]Printers!O:O,1,0,),10)),"")</f>
        <v>8.8000000000000007</v>
      </c>
      <c r="H1241">
        <f>IFERROR(IF(ROUND(_xlfn.XLOOKUP([1]Parameters!B1241,[1]Printers!L:L,[1]Printers!Q:Q,,0)*G1241/10,0)*10&lt;_xlfn.XLOOKUP([1]Parameters!B1241,[1]Printers!L:L,[1]Printers!P:P,,0),ROUND(_xlfn.XLOOKUP([1]Parameters!B1241,[1]Printers!L:L,[1]Printers!Q:Q,,0)*G1241/10,0)*10,_xlfn.XLOOKUP([1]Parameters!B1241,[1]Printers!L:L,[1]Printers!P:P,,0)),"")</f>
        <v>70</v>
      </c>
      <c r="I1241" s="3" t="str" cm="1">
        <f t="array" ref="I1241">IFERROR(IF(ROW()-1&gt;COUNTA([1]!T_Printers[Printers])*COUNTA([1]!T_Resins[Resins]),"",_xlfn.IFS(ROUND(VLOOKUP(C1241,[1]!T_Resins[#Data],4,FALSE)/VLOOKUP(A1241,[1]!T_Printers[#Data],5,FALSE),1)&lt;=_xlfn.XLOOKUP(B1241,[1]Printers!L:L,[1]Printers!O:O,1,0,),ROUND(VLOOKUP(C1241,[1]!T_Resins[#Data],4,FALSE)/VLOOKUP(A1241,[1]!T_Printers[#Data],5,FALSE),1),ROUND(VLOOKUP(C1241,[1]!T_Resins[#Data],4,FALSE)/VLOOKUP(A1241,[1]!T_Printers[#Data],5,FALSE),1)&gt;_xlfn.XLOOKUP(B1241,[1]Printers!L:L,[1]Printers!O:O,1,0,),"")),"")</f>
        <v/>
      </c>
      <c r="J1241" t="str">
        <f>IFERROR(IF(ROUND(_xlfn.XLOOKUP([1]Parameters!B1241,[1]Printers!L:L,[1]Printers!Q:Q,,0)*I1241/10,0)*10&lt;_xlfn.XLOOKUP([1]Parameters!B1241,[1]Printers!L:L,[1]Printers!P:P,,0),ROUND(_xlfn.XLOOKUP([1]Parameters!B1241,[1]Printers!L:L,[1]Printers!Q:Q,,0)*I1241/10,0)*10,_xlfn.XLOOKUP([1]Parameters!B1241,[1]Printers!L:L,[1]Printers!P:P,,0)),"")</f>
        <v/>
      </c>
      <c r="K1241">
        <f>IF(SUM(E1241:J1241)&lt;&gt;0,VLOOKUP(A1241,[1]!T_Printers[#Data],10,FALSE)+VLOOKUP(C1241,[1]!T_Resins[#Data],10,FALSE),"")</f>
        <v>4</v>
      </c>
      <c r="L1241">
        <f>IF(SUM(E1241:J1241)&lt;&gt;0,VLOOKUP(A1241,[1]!T_Printers[#Data],11,FALSE),"")</f>
        <v>8</v>
      </c>
      <c r="M1241">
        <f>IF(SUM(E1241:J1241)&lt;&gt;0,VLOOKUP(C1241,[1]!T_Resins[#Data],8,FALSE),"")</f>
        <v>120</v>
      </c>
      <c r="N1241">
        <f>IF(_xlfn.XLOOKUP(B1241,[1]Printers!$L:$L,[1]Printers!$R:$R,0,0)&gt;0,[1]Parameters!M1241,IF(SUM(E1241:J1241)&lt;&gt;0,VLOOKUP(C1241,[1]!T_Resins[#Data],9,FALSE),""))</f>
        <v>120</v>
      </c>
      <c r="O1241" t="str">
        <f t="shared" si="19"/>
        <v>CrealityHalotSky</v>
      </c>
    </row>
    <row r="1242" spans="1:15" x14ac:dyDescent="0.25">
      <c r="A1242" t="str">
        <f t="array" ref="A1242">IF(ROW()-1&gt;COUNTA([1]!T_Printers[Printers])*COUNTA([1]!T_Resins[Resins]),"",INDEX([1]!T_Printers[Printers],INT((ROW()-2)/COUNTA([1]!T_Resins[Resins])+1)))</f>
        <v>Creality Halot Sky</v>
      </c>
      <c r="B1242" t="str">
        <f>_xlfn.XLOOKUP(A1242,[1]!T_Printers[Printers],[1]!T_Printers[Icon link],,0)</f>
        <v>CrealityHalotSky</v>
      </c>
      <c r="C1242" t="str">
        <f t="array" ref="C1242">IF(ROW()-1&gt;COUNTA([1]!T_Printers[Printers])*COUNTA([1]!T_Resins[Resins]),"",INDEX([1]!T_Resins[Resins],MOD(ROW()-2,COUNTA([1]!T_Resins[Resins]))+1))</f>
        <v>Dental Denture Base Soft</v>
      </c>
      <c r="D1242">
        <f>IF(SUM(E1242:J1242)&lt;&gt;0,IF(ROW()-1&gt;COUNTA([1]!T_Printers[Printers])*COUNTA([1]!T_Resins[Resins]),"",2),"")</f>
        <v>2</v>
      </c>
      <c r="E1242" cm="1">
        <f t="array" ref="E1242">IFERROR(IF(ROW()-1&gt;COUNTA([1]!T_Printers[Printers])*COUNTA([1]!T_Resins[Resins]),"",_xlfn.IFS(ROUND(VLOOKUP(C1242,[1]!T_Resins[#Data],2,FALSE)/VLOOKUP(A1242,[1]!T_Printers[#Data],5,FALSE),1)&lt;=_xlfn.XLOOKUP(B1242,[1]Printers!L:L,[1]Printers!O:O,1,0,),ROUND(VLOOKUP(C1242,[1]!T_Resins[#Data],2,FALSE)/VLOOKUP(A1242,[1]!T_Printers[#Data],5,FALSE),1),ROUND(VLOOKUP(C1242,[1]!T_Resins[#Data],2,FALSE)/VLOOKUP(A1242,[1]!T_Printers[#Data],5,FALSE),1)&gt;_xlfn.XLOOKUP(B1242,[1]Printers!L:L,[1]Printers!O:O,1,0,),10)),"Используйте слой 100 мкм")</f>
        <v>9.4</v>
      </c>
      <c r="F1242">
        <f>IFERROR(IF(ROUND(_xlfn.XLOOKUP([1]Parameters!B1242,[1]Printers!L:L,[1]Printers!Q:Q,,0)*E1242/10,0)*10&lt;_xlfn.XLOOKUP([1]Parameters!B1242,[1]Printers!L:L,[1]Printers!P:P,,0),ROUND(_xlfn.XLOOKUP([1]Parameters!B1242,[1]Printers!L:L,[1]Printers!Q:Q,,0)*E1242/10,0)*10,_xlfn.XLOOKUP([1]Parameters!B1242,[1]Printers!L:L,[1]Printers!P:P,,0)),"")</f>
        <v>70</v>
      </c>
      <c r="G1242" cm="1">
        <f t="array" ref="G1242">IFERROR(IF(ROW()-1&gt;COUNTA([1]!T_Printers[Printers])*COUNTA([1]!T_Resins[Resins]),"",_xlfn.IFS(ROUND(VLOOKUP(C1242,[1]!T_Resins[#Data],3,FALSE)/VLOOKUP(A1242,[1]!T_Printers[#Data],5,FALSE),1)&lt;=_xlfn.XLOOKUP(B1242,[1]Printers!L:L,[1]Printers!O:O,1,0,),ROUND(VLOOKUP(C1242,[1]!T_Resins[#Data],3,FALSE)/VLOOKUP(A1242,[1]!T_Printers[#Data],5,FALSE),1),ROUND(VLOOKUP(C1242,[1]!T_Resins[#Data],3,FALSE)/VLOOKUP(A1242,[1]!T_Printers[#Data],5,FALSE),1)&gt;_xlfn.XLOOKUP(B1242,[1]Printers!L:L,[1]Printers!O:O,1,0,),10)),"")</f>
        <v>10</v>
      </c>
      <c r="H1242">
        <f>IFERROR(IF(ROUND(_xlfn.XLOOKUP([1]Parameters!B1242,[1]Printers!L:L,[1]Printers!Q:Q,,0)*G1242/10,0)*10&lt;_xlfn.XLOOKUP([1]Parameters!B1242,[1]Printers!L:L,[1]Printers!P:P,,0),ROUND(_xlfn.XLOOKUP([1]Parameters!B1242,[1]Printers!L:L,[1]Printers!Q:Q,,0)*G1242/10,0)*10,_xlfn.XLOOKUP([1]Parameters!B1242,[1]Printers!L:L,[1]Printers!P:P,,0)),"")</f>
        <v>70</v>
      </c>
      <c r="I1242" s="3" t="str" cm="1">
        <f t="array" ref="I1242">IFERROR(IF(ROW()-1&gt;COUNTA([1]!T_Printers[Printers])*COUNTA([1]!T_Resins[Resins]),"",_xlfn.IFS(ROUND(VLOOKUP(C1242,[1]!T_Resins[#Data],4,FALSE)/VLOOKUP(A1242,[1]!T_Printers[#Data],5,FALSE),1)&lt;=_xlfn.XLOOKUP(B1242,[1]Printers!L:L,[1]Printers!O:O,1,0,),ROUND(VLOOKUP(C1242,[1]!T_Resins[#Data],4,FALSE)/VLOOKUP(A1242,[1]!T_Printers[#Data],5,FALSE),1),ROUND(VLOOKUP(C1242,[1]!T_Resins[#Data],4,FALSE)/VLOOKUP(A1242,[1]!T_Printers[#Data],5,FALSE),1)&gt;_xlfn.XLOOKUP(B1242,[1]Printers!L:L,[1]Printers!O:O,1,0,),"")),"")</f>
        <v/>
      </c>
      <c r="J1242" t="str">
        <f>IFERROR(IF(ROUND(_xlfn.XLOOKUP([1]Parameters!B1242,[1]Printers!L:L,[1]Printers!Q:Q,,0)*I1242/10,0)*10&lt;_xlfn.XLOOKUP([1]Parameters!B1242,[1]Printers!L:L,[1]Printers!P:P,,0),ROUND(_xlfn.XLOOKUP([1]Parameters!B1242,[1]Printers!L:L,[1]Printers!Q:Q,,0)*I1242/10,0)*10,_xlfn.XLOOKUP([1]Parameters!B1242,[1]Printers!L:L,[1]Printers!P:P,,0)),"")</f>
        <v/>
      </c>
      <c r="K1242">
        <f>IF(SUM(E1242:J1242)&lt;&gt;0,VLOOKUP(A1242,[1]!T_Printers[#Data],10,FALSE)+VLOOKUP(C1242,[1]!T_Resins[#Data],10,FALSE),"")</f>
        <v>5</v>
      </c>
      <c r="L1242">
        <f>IF(SUM(E1242:J1242)&lt;&gt;0,VLOOKUP(A1242,[1]!T_Printers[#Data],11,FALSE),"")</f>
        <v>8</v>
      </c>
      <c r="M1242">
        <f>IF(SUM(E1242:J1242)&lt;&gt;0,VLOOKUP(C1242,[1]!T_Resins[#Data],8,FALSE),"")</f>
        <v>120</v>
      </c>
      <c r="N1242">
        <f>IF(_xlfn.XLOOKUP(B1242,[1]Printers!$L:$L,[1]Printers!$R:$R,0,0)&gt;0,[1]Parameters!M1242,IF(SUM(E1242:J1242)&lt;&gt;0,VLOOKUP(C1242,[1]!T_Resins[#Data],9,FALSE),""))</f>
        <v>120</v>
      </c>
      <c r="O1242" t="str">
        <f t="shared" si="19"/>
        <v>CrealityHalotSky</v>
      </c>
    </row>
    <row r="1243" spans="1:15" x14ac:dyDescent="0.25">
      <c r="A1243" t="str">
        <f t="array" ref="A1243">IF(ROW()-1&gt;COUNTA([1]!T_Printers[Printers])*COUNTA([1]!T_Resins[Resins]),"",INDEX([1]!T_Printers[Printers],INT((ROW()-2)/COUNTA([1]!T_Resins[Resins])+1)))</f>
        <v>Creality Halot Sky</v>
      </c>
      <c r="B1243" t="str">
        <f>_xlfn.XLOOKUP(A1243,[1]!T_Printers[Printers],[1]!T_Printers[Icon link],,0)</f>
        <v>CrealityHalotSky</v>
      </c>
      <c r="C1243" t="str">
        <f t="array" ref="C1243">IF(ROW()-1&gt;COUNTA([1]!T_Printers[Printers])*COUNTA([1]!T_Resins[Resins]),"",INDEX([1]!T_Resins[Resins],MOD(ROW()-2,COUNTA([1]!T_Resins[Resins]))+1))</f>
        <v>Dental Denture Base</v>
      </c>
      <c r="D1243">
        <f>IF(SUM(E1243:J1243)&lt;&gt;0,IF(ROW()-1&gt;COUNTA([1]!T_Printers[Printers])*COUNTA([1]!T_Resins[Resins]),"",2),"")</f>
        <v>2</v>
      </c>
      <c r="E1243" cm="1">
        <f t="array" ref="E1243">IFERROR(IF(ROW()-1&gt;COUNTA([1]!T_Printers[Printers])*COUNTA([1]!T_Resins[Resins]),"",_xlfn.IFS(ROUND(VLOOKUP(C1243,[1]!T_Resins[#Data],2,FALSE)/VLOOKUP(A1243,[1]!T_Printers[#Data],5,FALSE),1)&lt;=_xlfn.XLOOKUP(B1243,[1]Printers!L:L,[1]Printers!O:O,1,0,),ROUND(VLOOKUP(C1243,[1]!T_Resins[#Data],2,FALSE)/VLOOKUP(A1243,[1]!T_Printers[#Data],5,FALSE),1),ROUND(VLOOKUP(C1243,[1]!T_Resins[#Data],2,FALSE)/VLOOKUP(A1243,[1]!T_Printers[#Data],5,FALSE),1)&gt;_xlfn.XLOOKUP(B1243,[1]Printers!L:L,[1]Printers!O:O,1,0,),10)),"Используйте слой 100 мкм")</f>
        <v>7.4</v>
      </c>
      <c r="F1243">
        <f>IFERROR(IF(ROUND(_xlfn.XLOOKUP([1]Parameters!B1243,[1]Printers!L:L,[1]Printers!Q:Q,,0)*E1243/10,0)*10&lt;_xlfn.XLOOKUP([1]Parameters!B1243,[1]Printers!L:L,[1]Printers!P:P,,0),ROUND(_xlfn.XLOOKUP([1]Parameters!B1243,[1]Printers!L:L,[1]Printers!Q:Q,,0)*E1243/10,0)*10,_xlfn.XLOOKUP([1]Parameters!B1243,[1]Printers!L:L,[1]Printers!P:P,,0)),"")</f>
        <v>70</v>
      </c>
      <c r="G1243" cm="1">
        <f t="array" ref="G1243">IFERROR(IF(ROW()-1&gt;COUNTA([1]!T_Printers[Printers])*COUNTA([1]!T_Resins[Resins]),"",_xlfn.IFS(ROUND(VLOOKUP(C1243,[1]!T_Resins[#Data],3,FALSE)/VLOOKUP(A1243,[1]!T_Printers[#Data],5,FALSE),1)&lt;=_xlfn.XLOOKUP(B1243,[1]Printers!L:L,[1]Printers!O:O,1,0,),ROUND(VLOOKUP(C1243,[1]!T_Resins[#Data],3,FALSE)/VLOOKUP(A1243,[1]!T_Printers[#Data],5,FALSE),1),ROUND(VLOOKUP(C1243,[1]!T_Resins[#Data],3,FALSE)/VLOOKUP(A1243,[1]!T_Printers[#Data],5,FALSE),1)&gt;_xlfn.XLOOKUP(B1243,[1]Printers!L:L,[1]Printers!O:O,1,0,),10)),"")</f>
        <v>9.6</v>
      </c>
      <c r="H1243">
        <f>IFERROR(IF(ROUND(_xlfn.XLOOKUP([1]Parameters!B1243,[1]Printers!L:L,[1]Printers!Q:Q,,0)*G1243/10,0)*10&lt;_xlfn.XLOOKUP([1]Parameters!B1243,[1]Printers!L:L,[1]Printers!P:P,,0),ROUND(_xlfn.XLOOKUP([1]Parameters!B1243,[1]Printers!L:L,[1]Printers!Q:Q,,0)*G1243/10,0)*10,_xlfn.XLOOKUP([1]Parameters!B1243,[1]Printers!L:L,[1]Printers!P:P,,0)),"")</f>
        <v>70</v>
      </c>
      <c r="I1243" s="3" t="str" cm="1">
        <f t="array" ref="I1243">IFERROR(IF(ROW()-1&gt;COUNTA([1]!T_Printers[Printers])*COUNTA([1]!T_Resins[Resins]),"",_xlfn.IFS(ROUND(VLOOKUP(C1243,[1]!T_Resins[#Data],4,FALSE)/VLOOKUP(A1243,[1]!T_Printers[#Data],5,FALSE),1)&lt;=_xlfn.XLOOKUP(B1243,[1]Printers!L:L,[1]Printers!O:O,1,0,),ROUND(VLOOKUP(C1243,[1]!T_Resins[#Data],4,FALSE)/VLOOKUP(A1243,[1]!T_Printers[#Data],5,FALSE),1),ROUND(VLOOKUP(C1243,[1]!T_Resins[#Data],4,FALSE)/VLOOKUP(A1243,[1]!T_Printers[#Data],5,FALSE),1)&gt;_xlfn.XLOOKUP(B1243,[1]Printers!L:L,[1]Printers!O:O,1,0,),"")),"")</f>
        <v/>
      </c>
      <c r="J1243" t="str">
        <f>IFERROR(IF(ROUND(_xlfn.XLOOKUP([1]Parameters!B1243,[1]Printers!L:L,[1]Printers!Q:Q,,0)*I1243/10,0)*10&lt;_xlfn.XLOOKUP([1]Parameters!B1243,[1]Printers!L:L,[1]Printers!P:P,,0),ROUND(_xlfn.XLOOKUP([1]Parameters!B1243,[1]Printers!L:L,[1]Printers!Q:Q,,0)*I1243/10,0)*10,_xlfn.XLOOKUP([1]Parameters!B1243,[1]Printers!L:L,[1]Printers!P:P,,0)),"")</f>
        <v/>
      </c>
      <c r="K1243">
        <f>IF(SUM(E1243:J1243)&lt;&gt;0,VLOOKUP(A1243,[1]!T_Printers[#Data],10,FALSE)+VLOOKUP(C1243,[1]!T_Resins[#Data],10,FALSE),"")</f>
        <v>5</v>
      </c>
      <c r="L1243">
        <f>IF(SUM(E1243:J1243)&lt;&gt;0,VLOOKUP(A1243,[1]!T_Printers[#Data],11,FALSE),"")</f>
        <v>8</v>
      </c>
      <c r="M1243">
        <f>IF(SUM(E1243:J1243)&lt;&gt;0,VLOOKUP(C1243,[1]!T_Resins[#Data],8,FALSE),"")</f>
        <v>120</v>
      </c>
      <c r="N1243">
        <f>IF(_xlfn.XLOOKUP(B1243,[1]Printers!$L:$L,[1]Printers!$R:$R,0,0)&gt;0,[1]Parameters!M1243,IF(SUM(E1243:J1243)&lt;&gt;0,VLOOKUP(C1243,[1]!T_Resins[#Data],9,FALSE),""))</f>
        <v>120</v>
      </c>
      <c r="O1243" t="str">
        <f t="shared" si="19"/>
        <v>CrealityHalotSky</v>
      </c>
    </row>
    <row r="1244" spans="1:15" x14ac:dyDescent="0.25">
      <c r="A1244" t="str">
        <f t="array" ref="A1244">IF(ROW()-1&gt;COUNTA([1]!T_Printers[Printers])*COUNTA([1]!T_Resins[Resins]),"",INDEX([1]!T_Printers[Printers],INT((ROW()-2)/COUNTA([1]!T_Resins[Resins])+1)))</f>
        <v>Creality Halot Sky</v>
      </c>
      <c r="B1244" t="str">
        <f>_xlfn.XLOOKUP(A1244,[1]!T_Printers[Printers],[1]!T_Printers[Icon link],,0)</f>
        <v>CrealityHalotSky</v>
      </c>
      <c r="C1244" t="str">
        <f t="array" ref="C1244">IF(ROW()-1&gt;COUNTA([1]!T_Printers[Printers])*COUNTA([1]!T_Resins[Resins]),"",INDEX([1]!T_Resins[Resins],MOD(ROW()-2,COUNTA([1]!T_Resins[Resins]))+1))</f>
        <v>Dental IBT</v>
      </c>
      <c r="D1244">
        <f>IF(SUM(E1244:J1244)&lt;&gt;0,IF(ROW()-1&gt;COUNTA([1]!T_Printers[Printers])*COUNTA([1]!T_Resins[Resins]),"",2),"")</f>
        <v>2</v>
      </c>
      <c r="E1244" cm="1">
        <f t="array" ref="E1244">IFERROR(IF(ROW()-1&gt;COUNTA([1]!T_Printers[Printers])*COUNTA([1]!T_Resins[Resins]),"",_xlfn.IFS(ROUND(VLOOKUP(C1244,[1]!T_Resins[#Data],2,FALSE)/VLOOKUP(A1244,[1]!T_Printers[#Data],5,FALSE),1)&lt;=_xlfn.XLOOKUP(B1244,[1]Printers!L:L,[1]Printers!O:O,1,0,),ROUND(VLOOKUP(C1244,[1]!T_Resins[#Data],2,FALSE)/VLOOKUP(A1244,[1]!T_Printers[#Data],5,FALSE),1),ROUND(VLOOKUP(C1244,[1]!T_Resins[#Data],2,FALSE)/VLOOKUP(A1244,[1]!T_Printers[#Data],5,FALSE),1)&gt;_xlfn.XLOOKUP(B1244,[1]Printers!L:L,[1]Printers!O:O,1,0,),10)),"Используйте слой 100 мкм")</f>
        <v>4.5999999999999996</v>
      </c>
      <c r="F1244">
        <f>IFERROR(IF(ROUND(_xlfn.XLOOKUP([1]Parameters!B1244,[1]Printers!L:L,[1]Printers!Q:Q,,0)*E1244/10,0)*10&lt;_xlfn.XLOOKUP([1]Parameters!B1244,[1]Printers!L:L,[1]Printers!P:P,,0),ROUND(_xlfn.XLOOKUP([1]Parameters!B1244,[1]Printers!L:L,[1]Printers!Q:Q,,0)*E1244/10,0)*10,_xlfn.XLOOKUP([1]Parameters!B1244,[1]Printers!L:L,[1]Printers!P:P,,0)),"")</f>
        <v>40</v>
      </c>
      <c r="G1244" cm="1">
        <f t="array" ref="G1244">IFERROR(IF(ROW()-1&gt;COUNTA([1]!T_Printers[Printers])*COUNTA([1]!T_Resins[Resins]),"",_xlfn.IFS(ROUND(VLOOKUP(C1244,[1]!T_Resins[#Data],3,FALSE)/VLOOKUP(A1244,[1]!T_Printers[#Data],5,FALSE),1)&lt;=_xlfn.XLOOKUP(B1244,[1]Printers!L:L,[1]Printers!O:O,1,0,),ROUND(VLOOKUP(C1244,[1]!T_Resins[#Data],3,FALSE)/VLOOKUP(A1244,[1]!T_Printers[#Data],5,FALSE),1),ROUND(VLOOKUP(C1244,[1]!T_Resins[#Data],3,FALSE)/VLOOKUP(A1244,[1]!T_Printers[#Data],5,FALSE),1)&gt;_xlfn.XLOOKUP(B1244,[1]Printers!L:L,[1]Printers!O:O,1,0,),10)),"")</f>
        <v>6</v>
      </c>
      <c r="H1244">
        <f>IFERROR(IF(ROUND(_xlfn.XLOOKUP([1]Parameters!B1244,[1]Printers!L:L,[1]Printers!Q:Q,,0)*G1244/10,0)*10&lt;_xlfn.XLOOKUP([1]Parameters!B1244,[1]Printers!L:L,[1]Printers!P:P,,0),ROUND(_xlfn.XLOOKUP([1]Parameters!B1244,[1]Printers!L:L,[1]Printers!Q:Q,,0)*G1244/10,0)*10,_xlfn.XLOOKUP([1]Parameters!B1244,[1]Printers!L:L,[1]Printers!P:P,,0)),"")</f>
        <v>50</v>
      </c>
      <c r="I1244" s="3" t="str" cm="1">
        <f t="array" ref="I1244">IFERROR(IF(ROW()-1&gt;COUNTA([1]!T_Printers[Printers])*COUNTA([1]!T_Resins[Resins]),"",_xlfn.IFS(ROUND(VLOOKUP(C1244,[1]!T_Resins[#Data],4,FALSE)/VLOOKUP(A1244,[1]!T_Printers[#Data],5,FALSE),1)&lt;=_xlfn.XLOOKUP(B1244,[1]Printers!L:L,[1]Printers!O:O,1,0,),ROUND(VLOOKUP(C1244,[1]!T_Resins[#Data],4,FALSE)/VLOOKUP(A1244,[1]!T_Printers[#Data],5,FALSE),1),ROUND(VLOOKUP(C1244,[1]!T_Resins[#Data],4,FALSE)/VLOOKUP(A1244,[1]!T_Printers[#Data],5,FALSE),1)&gt;_xlfn.XLOOKUP(B1244,[1]Printers!L:L,[1]Printers!O:O,1,0,),"")),"")</f>
        <v/>
      </c>
      <c r="J1244" t="str">
        <f>IFERROR(IF(ROUND(_xlfn.XLOOKUP([1]Parameters!B1244,[1]Printers!L:L,[1]Printers!Q:Q,,0)*I1244/10,0)*10&lt;_xlfn.XLOOKUP([1]Parameters!B1244,[1]Printers!L:L,[1]Printers!P:P,,0),ROUND(_xlfn.XLOOKUP([1]Parameters!B1244,[1]Printers!L:L,[1]Printers!Q:Q,,0)*I1244/10,0)*10,_xlfn.XLOOKUP([1]Parameters!B1244,[1]Printers!L:L,[1]Printers!P:P,,0)),"")</f>
        <v/>
      </c>
      <c r="K1244">
        <f>IF(SUM(E1244:J1244)&lt;&gt;0,VLOOKUP(A1244,[1]!T_Printers[#Data],10,FALSE)+VLOOKUP(C1244,[1]!T_Resins[#Data],10,FALSE),"")</f>
        <v>4</v>
      </c>
      <c r="L1244">
        <f>IF(SUM(E1244:J1244)&lt;&gt;0,VLOOKUP(A1244,[1]!T_Printers[#Data],11,FALSE),"")</f>
        <v>8</v>
      </c>
      <c r="M1244">
        <f>IF(SUM(E1244:J1244)&lt;&gt;0,VLOOKUP(C1244,[1]!T_Resins[#Data],8,FALSE),"")</f>
        <v>60</v>
      </c>
      <c r="N1244">
        <f>IF(_xlfn.XLOOKUP(B1244,[1]Printers!$L:$L,[1]Printers!$R:$R,0,0)&gt;0,[1]Parameters!M1244,IF(SUM(E1244:J1244)&lt;&gt;0,VLOOKUP(C1244,[1]!T_Resins[#Data],9,FALSE),""))</f>
        <v>60</v>
      </c>
      <c r="O1244" t="str">
        <f t="shared" si="19"/>
        <v>CrealityHalotSky</v>
      </c>
    </row>
    <row r="1245" spans="1:15" x14ac:dyDescent="0.25">
      <c r="A1245" t="str">
        <f t="array" ref="A1245">IF(ROW()-1&gt;COUNTA([1]!T_Printers[Printers])*COUNTA([1]!T_Resins[Resins]),"",INDEX([1]!T_Printers[Printers],INT((ROW()-2)/COUNTA([1]!T_Resins[Resins])+1)))</f>
        <v>Creality Halot Sky</v>
      </c>
      <c r="B1245" t="str">
        <f>_xlfn.XLOOKUP(A1245,[1]!T_Printers[Printers],[1]!T_Printers[Icon link],,0)</f>
        <v>CrealityHalotSky</v>
      </c>
      <c r="C1245" t="str">
        <f t="array" ref="C1245">IF(ROW()-1&gt;COUNTA([1]!T_Printers[Printers])*COUNTA([1]!T_Resins[Resins]),"",INDEX([1]!T_Resins[Resins],MOD(ROW()-2,COUNTA([1]!T_Resins[Resins]))+1))</f>
        <v>Dental Model Biege</v>
      </c>
      <c r="D1245">
        <f>IF(SUM(E1245:J1245)&lt;&gt;0,IF(ROW()-1&gt;COUNTA([1]!T_Printers[Printers])*COUNTA([1]!T_Resins[Resins]),"",2),"")</f>
        <v>2</v>
      </c>
      <c r="E1245" cm="1">
        <f t="array" ref="E1245">IFERROR(IF(ROW()-1&gt;COUNTA([1]!T_Printers[Printers])*COUNTA([1]!T_Resins[Resins]),"",_xlfn.IFS(ROUND(VLOOKUP(C1245,[1]!T_Resins[#Data],2,FALSE)/VLOOKUP(A1245,[1]!T_Printers[#Data],5,FALSE),1)&lt;=_xlfn.XLOOKUP(B1245,[1]Printers!L:L,[1]Printers!O:O,1,0,),ROUND(VLOOKUP(C1245,[1]!T_Resins[#Data],2,FALSE)/VLOOKUP(A1245,[1]!T_Printers[#Data],5,FALSE),1),ROUND(VLOOKUP(C1245,[1]!T_Resins[#Data],2,FALSE)/VLOOKUP(A1245,[1]!T_Printers[#Data],5,FALSE),1)&gt;_xlfn.XLOOKUP(B1245,[1]Printers!L:L,[1]Printers!O:O,1,0,),10)),"Используйте слой 100 мкм")</f>
        <v>5.8</v>
      </c>
      <c r="F1245">
        <f>IFERROR(IF(ROUND(_xlfn.XLOOKUP([1]Parameters!B1245,[1]Printers!L:L,[1]Printers!Q:Q,,0)*E1245/10,0)*10&lt;_xlfn.XLOOKUP([1]Parameters!B1245,[1]Printers!L:L,[1]Printers!P:P,,0),ROUND(_xlfn.XLOOKUP([1]Parameters!B1245,[1]Printers!L:L,[1]Printers!Q:Q,,0)*E1245/10,0)*10,_xlfn.XLOOKUP([1]Parameters!B1245,[1]Printers!L:L,[1]Printers!P:P,,0)),"")</f>
        <v>50</v>
      </c>
      <c r="G1245" cm="1">
        <f t="array" ref="G1245">IFERROR(IF(ROW()-1&gt;COUNTA([1]!T_Printers[Printers])*COUNTA([1]!T_Resins[Resins]),"",_xlfn.IFS(ROUND(VLOOKUP(C1245,[1]!T_Resins[#Data],3,FALSE)/VLOOKUP(A1245,[1]!T_Printers[#Data],5,FALSE),1)&lt;=_xlfn.XLOOKUP(B1245,[1]Printers!L:L,[1]Printers!O:O,1,0,),ROUND(VLOOKUP(C1245,[1]!T_Resins[#Data],3,FALSE)/VLOOKUP(A1245,[1]!T_Printers[#Data],5,FALSE),1),ROUND(VLOOKUP(C1245,[1]!T_Resins[#Data],3,FALSE)/VLOOKUP(A1245,[1]!T_Printers[#Data],5,FALSE),1)&gt;_xlfn.XLOOKUP(B1245,[1]Printers!L:L,[1]Printers!O:O,1,0,),10)),"")</f>
        <v>7.6</v>
      </c>
      <c r="H1245">
        <f>IFERROR(IF(ROUND(_xlfn.XLOOKUP([1]Parameters!B1245,[1]Printers!L:L,[1]Printers!Q:Q,,0)*G1245/10,0)*10&lt;_xlfn.XLOOKUP([1]Parameters!B1245,[1]Printers!L:L,[1]Printers!P:P,,0),ROUND(_xlfn.XLOOKUP([1]Parameters!B1245,[1]Printers!L:L,[1]Printers!Q:Q,,0)*G1245/10,0)*10,_xlfn.XLOOKUP([1]Parameters!B1245,[1]Printers!L:L,[1]Printers!P:P,,0)),"")</f>
        <v>70</v>
      </c>
      <c r="I1245" s="3" t="str" cm="1">
        <f t="array" ref="I1245">IFERROR(IF(ROW()-1&gt;COUNTA([1]!T_Printers[Printers])*COUNTA([1]!T_Resins[Resins]),"",_xlfn.IFS(ROUND(VLOOKUP(C1245,[1]!T_Resins[#Data],4,FALSE)/VLOOKUP(A1245,[1]!T_Printers[#Data],5,FALSE),1)&lt;=_xlfn.XLOOKUP(B1245,[1]Printers!L:L,[1]Printers!O:O,1,0,),ROUND(VLOOKUP(C1245,[1]!T_Resins[#Data],4,FALSE)/VLOOKUP(A1245,[1]!T_Printers[#Data],5,FALSE),1),ROUND(VLOOKUP(C1245,[1]!T_Resins[#Data],4,FALSE)/VLOOKUP(A1245,[1]!T_Printers[#Data],5,FALSE),1)&gt;_xlfn.XLOOKUP(B1245,[1]Printers!L:L,[1]Printers!O:O,1,0,),"")),"")</f>
        <v/>
      </c>
      <c r="J1245" t="str">
        <f>IFERROR(IF(ROUND(_xlfn.XLOOKUP([1]Parameters!B1245,[1]Printers!L:L,[1]Printers!Q:Q,,0)*I1245/10,0)*10&lt;_xlfn.XLOOKUP([1]Parameters!B1245,[1]Printers!L:L,[1]Printers!P:P,,0),ROUND(_xlfn.XLOOKUP([1]Parameters!B1245,[1]Printers!L:L,[1]Printers!Q:Q,,0)*I1245/10,0)*10,_xlfn.XLOOKUP([1]Parameters!B1245,[1]Printers!L:L,[1]Printers!P:P,,0)),"")</f>
        <v/>
      </c>
      <c r="K1245">
        <f>IF(SUM(E1245:J1245)&lt;&gt;0,VLOOKUP(A1245,[1]!T_Printers[#Data],10,FALSE)+VLOOKUP(C1245,[1]!T_Resins[#Data],10,FALSE),"")</f>
        <v>5</v>
      </c>
      <c r="L1245">
        <f>IF(SUM(E1245:J1245)&lt;&gt;0,VLOOKUP(A1245,[1]!T_Printers[#Data],11,FALSE),"")</f>
        <v>8</v>
      </c>
      <c r="M1245">
        <f>IF(SUM(E1245:J1245)&lt;&gt;0,VLOOKUP(C1245,[1]!T_Resins[#Data],8,FALSE),"")</f>
        <v>120</v>
      </c>
      <c r="N1245">
        <f>IF(_xlfn.XLOOKUP(B1245,[1]Printers!$L:$L,[1]Printers!$R:$R,0,0)&gt;0,[1]Parameters!M1245,IF(SUM(E1245:J1245)&lt;&gt;0,VLOOKUP(C1245,[1]!T_Resins[#Data],9,FALSE),""))</f>
        <v>120</v>
      </c>
      <c r="O1245" t="str">
        <f t="shared" si="19"/>
        <v>CrealityHalotSky</v>
      </c>
    </row>
    <row r="1246" spans="1:15" x14ac:dyDescent="0.25">
      <c r="A1246" t="str">
        <f t="array" ref="A1246">IF(ROW()-1&gt;COUNTA([1]!T_Printers[Printers])*COUNTA([1]!T_Resins[Resins]),"",INDEX([1]!T_Printers[Printers],INT((ROW()-2)/COUNTA([1]!T_Resins[Resins])+1)))</f>
        <v>Creality Halot Sky</v>
      </c>
      <c r="B1246" t="str">
        <f>_xlfn.XLOOKUP(A1246,[1]!T_Printers[Printers],[1]!T_Printers[Icon link],,0)</f>
        <v>CrealityHalotSky</v>
      </c>
      <c r="C1246" t="str">
        <f t="array" ref="C1246">IF(ROW()-1&gt;COUNTA([1]!T_Printers[Printers])*COUNTA([1]!T_Resins[Resins]),"",INDEX([1]!T_Resins[Resins],MOD(ROW()-2,COUNTA([1]!T_Resins[Resins]))+1))</f>
        <v>Dental Model Bone</v>
      </c>
      <c r="D1246">
        <f>IF(SUM(E1246:J1246)&lt;&gt;0,IF(ROW()-1&gt;COUNTA([1]!T_Printers[Printers])*COUNTA([1]!T_Resins[Resins]),"",2),"")</f>
        <v>2</v>
      </c>
      <c r="E1246" cm="1">
        <f t="array" ref="E1246">IFERROR(IF(ROW()-1&gt;COUNTA([1]!T_Printers[Printers])*COUNTA([1]!T_Resins[Resins]),"",_xlfn.IFS(ROUND(VLOOKUP(C1246,[1]!T_Resins[#Data],2,FALSE)/VLOOKUP(A1246,[1]!T_Printers[#Data],5,FALSE),1)&lt;=_xlfn.XLOOKUP(B1246,[1]Printers!L:L,[1]Printers!O:O,1,0,),ROUND(VLOOKUP(C1246,[1]!T_Resins[#Data],2,FALSE)/VLOOKUP(A1246,[1]!T_Printers[#Data],5,FALSE),1),ROUND(VLOOKUP(C1246,[1]!T_Resins[#Data],2,FALSE)/VLOOKUP(A1246,[1]!T_Printers[#Data],5,FALSE),1)&gt;_xlfn.XLOOKUP(B1246,[1]Printers!L:L,[1]Printers!O:O,1,0,),10)),"Используйте слой 100 мкм")</f>
        <v>3.6</v>
      </c>
      <c r="F1246">
        <f>IFERROR(IF(ROUND(_xlfn.XLOOKUP([1]Parameters!B1246,[1]Printers!L:L,[1]Printers!Q:Q,,0)*E1246/10,0)*10&lt;_xlfn.XLOOKUP([1]Parameters!B1246,[1]Printers!L:L,[1]Printers!P:P,,0),ROUND(_xlfn.XLOOKUP([1]Parameters!B1246,[1]Printers!L:L,[1]Printers!Q:Q,,0)*E1246/10,0)*10,_xlfn.XLOOKUP([1]Parameters!B1246,[1]Printers!L:L,[1]Printers!P:P,,0)),"")</f>
        <v>30</v>
      </c>
      <c r="G1246" cm="1">
        <f t="array" ref="G1246">IFERROR(IF(ROW()-1&gt;COUNTA([1]!T_Printers[Printers])*COUNTA([1]!T_Resins[Resins]),"",_xlfn.IFS(ROUND(VLOOKUP(C1246,[1]!T_Resins[#Data],3,FALSE)/VLOOKUP(A1246,[1]!T_Printers[#Data],5,FALSE),1)&lt;=_xlfn.XLOOKUP(B1246,[1]Printers!L:L,[1]Printers!O:O,1,0,),ROUND(VLOOKUP(C1246,[1]!T_Resins[#Data],3,FALSE)/VLOOKUP(A1246,[1]!T_Printers[#Data],5,FALSE),1),ROUND(VLOOKUP(C1246,[1]!T_Resins[#Data],3,FALSE)/VLOOKUP(A1246,[1]!T_Printers[#Data],5,FALSE),1)&gt;_xlfn.XLOOKUP(B1246,[1]Printers!L:L,[1]Printers!O:O,1,0,),10)),"")</f>
        <v>4.7</v>
      </c>
      <c r="H1246">
        <f>IFERROR(IF(ROUND(_xlfn.XLOOKUP([1]Parameters!B1246,[1]Printers!L:L,[1]Printers!Q:Q,,0)*G1246/10,0)*10&lt;_xlfn.XLOOKUP([1]Parameters!B1246,[1]Printers!L:L,[1]Printers!P:P,,0),ROUND(_xlfn.XLOOKUP([1]Parameters!B1246,[1]Printers!L:L,[1]Printers!Q:Q,,0)*G1246/10,0)*10,_xlfn.XLOOKUP([1]Parameters!B1246,[1]Printers!L:L,[1]Printers!P:P,,0)),"")</f>
        <v>40</v>
      </c>
      <c r="I1246" s="3" t="str" cm="1">
        <f t="array" ref="I1246">IFERROR(IF(ROW()-1&gt;COUNTA([1]!T_Printers[Printers])*COUNTA([1]!T_Resins[Resins]),"",_xlfn.IFS(ROUND(VLOOKUP(C1246,[1]!T_Resins[#Data],4,FALSE)/VLOOKUP(A1246,[1]!T_Printers[#Data],5,FALSE),1)&lt;=_xlfn.XLOOKUP(B1246,[1]Printers!L:L,[1]Printers!O:O,1,0,),ROUND(VLOOKUP(C1246,[1]!T_Resins[#Data],4,FALSE)/VLOOKUP(A1246,[1]!T_Printers[#Data],5,FALSE),1),ROUND(VLOOKUP(C1246,[1]!T_Resins[#Data],4,FALSE)/VLOOKUP(A1246,[1]!T_Printers[#Data],5,FALSE),1)&gt;_xlfn.XLOOKUP(B1246,[1]Printers!L:L,[1]Printers!O:O,1,0,),"")),"")</f>
        <v/>
      </c>
      <c r="J1246" t="str">
        <f>IFERROR(IF(ROUND(_xlfn.XLOOKUP([1]Parameters!B1246,[1]Printers!L:L,[1]Printers!Q:Q,,0)*I1246/10,0)*10&lt;_xlfn.XLOOKUP([1]Parameters!B1246,[1]Printers!L:L,[1]Printers!P:P,,0),ROUND(_xlfn.XLOOKUP([1]Parameters!B1246,[1]Printers!L:L,[1]Printers!Q:Q,,0)*I1246/10,0)*10,_xlfn.XLOOKUP([1]Parameters!B1246,[1]Printers!L:L,[1]Printers!P:P,,0)),"")</f>
        <v/>
      </c>
      <c r="K1246">
        <f>IF(SUM(E1246:J1246)&lt;&gt;0,VLOOKUP(A1246,[1]!T_Printers[#Data],10,FALSE)+VLOOKUP(C1246,[1]!T_Resins[#Data],10,FALSE),"")</f>
        <v>5</v>
      </c>
      <c r="L1246">
        <f>IF(SUM(E1246:J1246)&lt;&gt;0,VLOOKUP(A1246,[1]!T_Printers[#Data],11,FALSE),"")</f>
        <v>8</v>
      </c>
      <c r="M1246">
        <f>IF(SUM(E1246:J1246)&lt;&gt;0,VLOOKUP(C1246,[1]!T_Resins[#Data],8,FALSE),"")</f>
        <v>120</v>
      </c>
      <c r="N1246">
        <f>IF(_xlfn.XLOOKUP(B1246,[1]Printers!$L:$L,[1]Printers!$R:$R,0,0)&gt;0,[1]Parameters!M1246,IF(SUM(E1246:J1246)&lt;&gt;0,VLOOKUP(C1246,[1]!T_Resins[#Data],9,FALSE),""))</f>
        <v>120</v>
      </c>
      <c r="O1246" t="str">
        <f t="shared" si="19"/>
        <v>CrealityHalotSky</v>
      </c>
    </row>
    <row r="1247" spans="1:15" x14ac:dyDescent="0.25">
      <c r="A1247" t="str">
        <f t="array" ref="A1247">IF(ROW()-1&gt;COUNTA([1]!T_Printers[Printers])*COUNTA([1]!T_Resins[Resins]),"",INDEX([1]!T_Printers[Printers],INT((ROW()-2)/COUNTA([1]!T_Resins[Resins])+1)))</f>
        <v>Creality Halot Sky</v>
      </c>
      <c r="B1247" t="str">
        <f>_xlfn.XLOOKUP(A1247,[1]!T_Printers[Printers],[1]!T_Printers[Icon link],,0)</f>
        <v>CrealityHalotSky</v>
      </c>
      <c r="C1247" t="str">
        <f t="array" ref="C1247">IF(ROW()-1&gt;COUNTA([1]!T_Printers[Printers])*COUNTA([1]!T_Resins[Resins]),"",INDEX([1]!T_Resins[Resins],MOD(ROW()-2,COUNTA([1]!T_Resins[Resins]))+1))</f>
        <v>Dental Model Light Grey</v>
      </c>
      <c r="D1247">
        <f>IF(SUM(E1247:J1247)&lt;&gt;0,IF(ROW()-1&gt;COUNTA([1]!T_Printers[Printers])*COUNTA([1]!T_Resins[Resins]),"",2),"")</f>
        <v>2</v>
      </c>
      <c r="E1247" cm="1">
        <f t="array" ref="E1247">IFERROR(IF(ROW()-1&gt;COUNTA([1]!T_Printers[Printers])*COUNTA([1]!T_Resins[Resins]),"",_xlfn.IFS(ROUND(VLOOKUP(C1247,[1]!T_Resins[#Data],2,FALSE)/VLOOKUP(A1247,[1]!T_Printers[#Data],5,FALSE),1)&lt;=_xlfn.XLOOKUP(B1247,[1]Printers!L:L,[1]Printers!O:O,1,0,),ROUND(VLOOKUP(C1247,[1]!T_Resins[#Data],2,FALSE)/VLOOKUP(A1247,[1]!T_Printers[#Data],5,FALSE),1),ROUND(VLOOKUP(C1247,[1]!T_Resins[#Data],2,FALSE)/VLOOKUP(A1247,[1]!T_Printers[#Data],5,FALSE),1)&gt;_xlfn.XLOOKUP(B1247,[1]Printers!L:L,[1]Printers!O:O,1,0,),10)),"Используйте слой 100 мкм")</f>
        <v>4.5</v>
      </c>
      <c r="F1247">
        <f>IFERROR(IF(ROUND(_xlfn.XLOOKUP([1]Parameters!B1247,[1]Printers!L:L,[1]Printers!Q:Q,,0)*E1247/10,0)*10&lt;_xlfn.XLOOKUP([1]Parameters!B1247,[1]Printers!L:L,[1]Printers!P:P,,0),ROUND(_xlfn.XLOOKUP([1]Parameters!B1247,[1]Printers!L:L,[1]Printers!Q:Q,,0)*E1247/10,0)*10,_xlfn.XLOOKUP([1]Parameters!B1247,[1]Printers!L:L,[1]Printers!P:P,,0)),"")</f>
        <v>40</v>
      </c>
      <c r="G1247" cm="1">
        <f t="array" ref="G1247">IFERROR(IF(ROW()-1&gt;COUNTA([1]!T_Printers[Printers])*COUNTA([1]!T_Resins[Resins]),"",_xlfn.IFS(ROUND(VLOOKUP(C1247,[1]!T_Resins[#Data],3,FALSE)/VLOOKUP(A1247,[1]!T_Printers[#Data],5,FALSE),1)&lt;=_xlfn.XLOOKUP(B1247,[1]Printers!L:L,[1]Printers!O:O,1,0,),ROUND(VLOOKUP(C1247,[1]!T_Resins[#Data],3,FALSE)/VLOOKUP(A1247,[1]!T_Printers[#Data],5,FALSE),1),ROUND(VLOOKUP(C1247,[1]!T_Resins[#Data],3,FALSE)/VLOOKUP(A1247,[1]!T_Printers[#Data],5,FALSE),1)&gt;_xlfn.XLOOKUP(B1247,[1]Printers!L:L,[1]Printers!O:O,1,0,),10)),"")</f>
        <v>5.9</v>
      </c>
      <c r="H1247">
        <f>IFERROR(IF(ROUND(_xlfn.XLOOKUP([1]Parameters!B1247,[1]Printers!L:L,[1]Printers!Q:Q,,0)*G1247/10,0)*10&lt;_xlfn.XLOOKUP([1]Parameters!B1247,[1]Printers!L:L,[1]Printers!P:P,,0),ROUND(_xlfn.XLOOKUP([1]Parameters!B1247,[1]Printers!L:L,[1]Printers!Q:Q,,0)*G1247/10,0)*10,_xlfn.XLOOKUP([1]Parameters!B1247,[1]Printers!L:L,[1]Printers!P:P,,0)),"")</f>
        <v>50</v>
      </c>
      <c r="I1247" s="3" t="str" cm="1">
        <f t="array" ref="I1247">IFERROR(IF(ROW()-1&gt;COUNTA([1]!T_Printers[Printers])*COUNTA([1]!T_Resins[Resins]),"",_xlfn.IFS(ROUND(VLOOKUP(C1247,[1]!T_Resins[#Data],4,FALSE)/VLOOKUP(A1247,[1]!T_Printers[#Data],5,FALSE),1)&lt;=_xlfn.XLOOKUP(B1247,[1]Printers!L:L,[1]Printers!O:O,1,0,),ROUND(VLOOKUP(C1247,[1]!T_Resins[#Data],4,FALSE)/VLOOKUP(A1247,[1]!T_Printers[#Data],5,FALSE),1),ROUND(VLOOKUP(C1247,[1]!T_Resins[#Data],4,FALSE)/VLOOKUP(A1247,[1]!T_Printers[#Data],5,FALSE),1)&gt;_xlfn.XLOOKUP(B1247,[1]Printers!L:L,[1]Printers!O:O,1,0,),"")),"")</f>
        <v/>
      </c>
      <c r="J1247" t="str">
        <f>IFERROR(IF(ROUND(_xlfn.XLOOKUP([1]Parameters!B1247,[1]Printers!L:L,[1]Printers!Q:Q,,0)*I1247/10,0)*10&lt;_xlfn.XLOOKUP([1]Parameters!B1247,[1]Printers!L:L,[1]Printers!P:P,,0),ROUND(_xlfn.XLOOKUP([1]Parameters!B1247,[1]Printers!L:L,[1]Printers!Q:Q,,0)*I1247/10,0)*10,_xlfn.XLOOKUP([1]Parameters!B1247,[1]Printers!L:L,[1]Printers!P:P,,0)),"")</f>
        <v/>
      </c>
      <c r="K1247">
        <f>IF(SUM(E1247:J1247)&lt;&gt;0,VLOOKUP(A1247,[1]!T_Printers[#Data],10,FALSE)+VLOOKUP(C1247,[1]!T_Resins[#Data],10,FALSE),"")</f>
        <v>5</v>
      </c>
      <c r="L1247">
        <f>IF(SUM(E1247:J1247)&lt;&gt;0,VLOOKUP(A1247,[1]!T_Printers[#Data],11,FALSE),"")</f>
        <v>8</v>
      </c>
      <c r="M1247">
        <f>IF(SUM(E1247:J1247)&lt;&gt;0,VLOOKUP(C1247,[1]!T_Resins[#Data],8,FALSE),"")</f>
        <v>120</v>
      </c>
      <c r="N1247">
        <f>IF(_xlfn.XLOOKUP(B1247,[1]Printers!$L:$L,[1]Printers!$R:$R,0,0)&gt;0,[1]Parameters!M1247,IF(SUM(E1247:J1247)&lt;&gt;0,VLOOKUP(C1247,[1]!T_Resins[#Data],9,FALSE),""))</f>
        <v>120</v>
      </c>
      <c r="O1247" t="str">
        <f t="shared" si="19"/>
        <v>CrealityHalotSky</v>
      </c>
    </row>
    <row r="1248" spans="1:15" x14ac:dyDescent="0.25">
      <c r="A1248" t="str">
        <f t="array" ref="A1248">IF(ROW()-1&gt;COUNTA([1]!T_Printers[Printers])*COUNTA([1]!T_Resins[Resins]),"",INDEX([1]!T_Printers[Printers],INT((ROW()-2)/COUNTA([1]!T_Resins[Resins])+1)))</f>
        <v>Creality Halot Sky</v>
      </c>
      <c r="B1248" t="str">
        <f>_xlfn.XLOOKUP(A1248,[1]!T_Printers[Printers],[1]!T_Printers[Icon link],,0)</f>
        <v>CrealityHalotSky</v>
      </c>
      <c r="C1248" t="str">
        <f t="array" ref="C1248">IF(ROW()-1&gt;COUNTA([1]!T_Printers[Printers])*COUNTA([1]!T_Resins[Resins]),"",INDEX([1]!T_Resins[Resins],MOD(ROW()-2,COUNTA([1]!T_Resins[Resins]))+1))</f>
        <v>Dental Peach</v>
      </c>
      <c r="D1248">
        <f>IF(SUM(E1248:J1248)&lt;&gt;0,IF(ROW()-1&gt;COUNTA([1]!T_Printers[Printers])*COUNTA([1]!T_Resins[Resins]),"",2),"")</f>
        <v>2</v>
      </c>
      <c r="E1248" cm="1">
        <f t="array" ref="E1248">IFERROR(IF(ROW()-1&gt;COUNTA([1]!T_Printers[Printers])*COUNTA([1]!T_Resins[Resins]),"",_xlfn.IFS(ROUND(VLOOKUP(C1248,[1]!T_Resins[#Data],2,FALSE)/VLOOKUP(A1248,[1]!T_Printers[#Data],5,FALSE),1)&lt;=_xlfn.XLOOKUP(B1248,[1]Printers!L:L,[1]Printers!O:O,1,0,),ROUND(VLOOKUP(C1248,[1]!T_Resins[#Data],2,FALSE)/VLOOKUP(A1248,[1]!T_Printers[#Data],5,FALSE),1),ROUND(VLOOKUP(C1248,[1]!T_Resins[#Data],2,FALSE)/VLOOKUP(A1248,[1]!T_Printers[#Data],5,FALSE),1)&gt;_xlfn.XLOOKUP(B1248,[1]Printers!L:L,[1]Printers!O:O,1,0,),10)),"Используйте слой 100 мкм")</f>
        <v>5.8</v>
      </c>
      <c r="F1248">
        <f>IFERROR(IF(ROUND(_xlfn.XLOOKUP([1]Parameters!B1248,[1]Printers!L:L,[1]Printers!Q:Q,,0)*E1248/10,0)*10&lt;_xlfn.XLOOKUP([1]Parameters!B1248,[1]Printers!L:L,[1]Printers!P:P,,0),ROUND(_xlfn.XLOOKUP([1]Parameters!B1248,[1]Printers!L:L,[1]Printers!Q:Q,,0)*E1248/10,0)*10,_xlfn.XLOOKUP([1]Parameters!B1248,[1]Printers!L:L,[1]Printers!P:P,,0)),"")</f>
        <v>50</v>
      </c>
      <c r="G1248" cm="1">
        <f t="array" ref="G1248">IFERROR(IF(ROW()-1&gt;COUNTA([1]!T_Printers[Printers])*COUNTA([1]!T_Resins[Resins]),"",_xlfn.IFS(ROUND(VLOOKUP(C1248,[1]!T_Resins[#Data],3,FALSE)/VLOOKUP(A1248,[1]!T_Printers[#Data],5,FALSE),1)&lt;=_xlfn.XLOOKUP(B1248,[1]Printers!L:L,[1]Printers!O:O,1,0,),ROUND(VLOOKUP(C1248,[1]!T_Resins[#Data],3,FALSE)/VLOOKUP(A1248,[1]!T_Printers[#Data],5,FALSE),1),ROUND(VLOOKUP(C1248,[1]!T_Resins[#Data],3,FALSE)/VLOOKUP(A1248,[1]!T_Printers[#Data],5,FALSE),1)&gt;_xlfn.XLOOKUP(B1248,[1]Printers!L:L,[1]Printers!O:O,1,0,),10)),"")</f>
        <v>7.6</v>
      </c>
      <c r="H1248">
        <f>IFERROR(IF(ROUND(_xlfn.XLOOKUP([1]Parameters!B1248,[1]Printers!L:L,[1]Printers!Q:Q,,0)*G1248/10,0)*10&lt;_xlfn.XLOOKUP([1]Parameters!B1248,[1]Printers!L:L,[1]Printers!P:P,,0),ROUND(_xlfn.XLOOKUP([1]Parameters!B1248,[1]Printers!L:L,[1]Printers!Q:Q,,0)*G1248/10,0)*10,_xlfn.XLOOKUP([1]Parameters!B1248,[1]Printers!L:L,[1]Printers!P:P,,0)),"")</f>
        <v>70</v>
      </c>
      <c r="I1248" s="3" t="str" cm="1">
        <f t="array" ref="I1248">IFERROR(IF(ROW()-1&gt;COUNTA([1]!T_Printers[Printers])*COUNTA([1]!T_Resins[Resins]),"",_xlfn.IFS(ROUND(VLOOKUP(C1248,[1]!T_Resins[#Data],4,FALSE)/VLOOKUP(A1248,[1]!T_Printers[#Data],5,FALSE),1)&lt;=_xlfn.XLOOKUP(B1248,[1]Printers!L:L,[1]Printers!O:O,1,0,),ROUND(VLOOKUP(C1248,[1]!T_Resins[#Data],4,FALSE)/VLOOKUP(A1248,[1]!T_Printers[#Data],5,FALSE),1),ROUND(VLOOKUP(C1248,[1]!T_Resins[#Data],4,FALSE)/VLOOKUP(A1248,[1]!T_Printers[#Data],5,FALSE),1)&gt;_xlfn.XLOOKUP(B1248,[1]Printers!L:L,[1]Printers!O:O,1,0,),"")),"")</f>
        <v/>
      </c>
      <c r="J1248" t="str">
        <f>IFERROR(IF(ROUND(_xlfn.XLOOKUP([1]Parameters!B1248,[1]Printers!L:L,[1]Printers!Q:Q,,0)*I1248/10,0)*10&lt;_xlfn.XLOOKUP([1]Parameters!B1248,[1]Printers!L:L,[1]Printers!P:P,,0),ROUND(_xlfn.XLOOKUP([1]Parameters!B1248,[1]Printers!L:L,[1]Printers!Q:Q,,0)*I1248/10,0)*10,_xlfn.XLOOKUP([1]Parameters!B1248,[1]Printers!L:L,[1]Printers!P:P,,0)),"")</f>
        <v/>
      </c>
      <c r="K1248">
        <f>IF(SUM(E1248:J1248)&lt;&gt;0,VLOOKUP(A1248,[1]!T_Printers[#Data],10,FALSE)+VLOOKUP(C1248,[1]!T_Resins[#Data],10,FALSE),"")</f>
        <v>5</v>
      </c>
      <c r="L1248">
        <f>IF(SUM(E1248:J1248)&lt;&gt;0,VLOOKUP(A1248,[1]!T_Printers[#Data],11,FALSE),"")</f>
        <v>8</v>
      </c>
      <c r="M1248">
        <f>IF(SUM(E1248:J1248)&lt;&gt;0,VLOOKUP(C1248,[1]!T_Resins[#Data],8,FALSE),"")</f>
        <v>120</v>
      </c>
      <c r="N1248">
        <f>IF(_xlfn.XLOOKUP(B1248,[1]Printers!$L:$L,[1]Printers!$R:$R,0,0)&gt;0,[1]Parameters!M1248,IF(SUM(E1248:J1248)&lt;&gt;0,VLOOKUP(C1248,[1]!T_Resins[#Data],9,FALSE),""))</f>
        <v>120</v>
      </c>
      <c r="O1248" t="str">
        <f t="shared" si="19"/>
        <v>CrealityHalotSky</v>
      </c>
    </row>
    <row r="1249" spans="1:15" x14ac:dyDescent="0.25">
      <c r="A1249" t="str">
        <f t="array" ref="A1249">IF(ROW()-1&gt;COUNTA([1]!T_Printers[Printers])*COUNTA([1]!T_Resins[Resins]),"",INDEX([1]!T_Printers[Printers],INT((ROW()-2)/COUNTA([1]!T_Resins[Resins])+1)))</f>
        <v>Creality Halot Sky</v>
      </c>
      <c r="B1249" t="str">
        <f>_xlfn.XLOOKUP(A1249,[1]!T_Printers[Printers],[1]!T_Printers[Icon link],,0)</f>
        <v>CrealityHalotSky</v>
      </c>
      <c r="C1249" t="str">
        <f t="array" ref="C1249">IF(ROW()-1&gt;COUNTA([1]!T_Printers[Printers])*COUNTA([1]!T_Resins[Resins]),"",INDEX([1]!T_Resins[Resins],MOD(ROW()-2,COUNTA([1]!T_Resins[Resins]))+1))</f>
        <v>Dental Pink</v>
      </c>
      <c r="D1249">
        <f>IF(SUM(E1249:J1249)&lt;&gt;0,IF(ROW()-1&gt;COUNTA([1]!T_Printers[Printers])*COUNTA([1]!T_Resins[Resins]),"",2),"")</f>
        <v>2</v>
      </c>
      <c r="E1249" cm="1">
        <f t="array" ref="E1249">IFERROR(IF(ROW()-1&gt;COUNTA([1]!T_Printers[Printers])*COUNTA([1]!T_Resins[Resins]),"",_xlfn.IFS(ROUND(VLOOKUP(C1249,[1]!T_Resins[#Data],2,FALSE)/VLOOKUP(A1249,[1]!T_Printers[#Data],5,FALSE),1)&lt;=_xlfn.XLOOKUP(B1249,[1]Printers!L:L,[1]Printers!O:O,1,0,),ROUND(VLOOKUP(C1249,[1]!T_Resins[#Data],2,FALSE)/VLOOKUP(A1249,[1]!T_Printers[#Data],5,FALSE),1),ROUND(VLOOKUP(C1249,[1]!T_Resins[#Data],2,FALSE)/VLOOKUP(A1249,[1]!T_Printers[#Data],5,FALSE),1)&gt;_xlfn.XLOOKUP(B1249,[1]Printers!L:L,[1]Printers!O:O,1,0,),10)),"Используйте слой 100 мкм")</f>
        <v>3.7</v>
      </c>
      <c r="F1249">
        <f>IFERROR(IF(ROUND(_xlfn.XLOOKUP([1]Parameters!B1249,[1]Printers!L:L,[1]Printers!Q:Q,,0)*E1249/10,0)*10&lt;_xlfn.XLOOKUP([1]Parameters!B1249,[1]Printers!L:L,[1]Printers!P:P,,0),ROUND(_xlfn.XLOOKUP([1]Parameters!B1249,[1]Printers!L:L,[1]Printers!Q:Q,,0)*E1249/10,0)*10,_xlfn.XLOOKUP([1]Parameters!B1249,[1]Printers!L:L,[1]Printers!P:P,,0)),"")</f>
        <v>30</v>
      </c>
      <c r="G1249" cm="1">
        <f t="array" ref="G1249">IFERROR(IF(ROW()-1&gt;COUNTA([1]!T_Printers[Printers])*COUNTA([1]!T_Resins[Resins]),"",_xlfn.IFS(ROUND(VLOOKUP(C1249,[1]!T_Resins[#Data],3,FALSE)/VLOOKUP(A1249,[1]!T_Printers[#Data],5,FALSE),1)&lt;=_xlfn.XLOOKUP(B1249,[1]Printers!L:L,[1]Printers!O:O,1,0,),ROUND(VLOOKUP(C1249,[1]!T_Resins[#Data],3,FALSE)/VLOOKUP(A1249,[1]!T_Printers[#Data],5,FALSE),1),ROUND(VLOOKUP(C1249,[1]!T_Resins[#Data],3,FALSE)/VLOOKUP(A1249,[1]!T_Printers[#Data],5,FALSE),1)&gt;_xlfn.XLOOKUP(B1249,[1]Printers!L:L,[1]Printers!O:O,1,0,),10)),"")</f>
        <v>4.8</v>
      </c>
      <c r="H1249">
        <f>IFERROR(IF(ROUND(_xlfn.XLOOKUP([1]Parameters!B1249,[1]Printers!L:L,[1]Printers!Q:Q,,0)*G1249/10,0)*10&lt;_xlfn.XLOOKUP([1]Parameters!B1249,[1]Printers!L:L,[1]Printers!P:P,,0),ROUND(_xlfn.XLOOKUP([1]Parameters!B1249,[1]Printers!L:L,[1]Printers!Q:Q,,0)*G1249/10,0)*10,_xlfn.XLOOKUP([1]Parameters!B1249,[1]Printers!L:L,[1]Printers!P:P,,0)),"")</f>
        <v>40</v>
      </c>
      <c r="I1249" s="3" t="str" cm="1">
        <f t="array" ref="I1249">IFERROR(IF(ROW()-1&gt;COUNTA([1]!T_Printers[Printers])*COUNTA([1]!T_Resins[Resins]),"",_xlfn.IFS(ROUND(VLOOKUP(C1249,[1]!T_Resins[#Data],4,FALSE)/VLOOKUP(A1249,[1]!T_Printers[#Data],5,FALSE),1)&lt;=_xlfn.XLOOKUP(B1249,[1]Printers!L:L,[1]Printers!O:O,1,0,),ROUND(VLOOKUP(C1249,[1]!T_Resins[#Data],4,FALSE)/VLOOKUP(A1249,[1]!T_Printers[#Data],5,FALSE),1),ROUND(VLOOKUP(C1249,[1]!T_Resins[#Data],4,FALSE)/VLOOKUP(A1249,[1]!T_Printers[#Data],5,FALSE),1)&gt;_xlfn.XLOOKUP(B1249,[1]Printers!L:L,[1]Printers!O:O,1,0,),"")),"")</f>
        <v/>
      </c>
      <c r="J1249" t="str">
        <f>IFERROR(IF(ROUND(_xlfn.XLOOKUP([1]Parameters!B1249,[1]Printers!L:L,[1]Printers!Q:Q,,0)*I1249/10,0)*10&lt;_xlfn.XLOOKUP([1]Parameters!B1249,[1]Printers!L:L,[1]Printers!P:P,,0),ROUND(_xlfn.XLOOKUP([1]Parameters!B1249,[1]Printers!L:L,[1]Printers!Q:Q,,0)*I1249/10,0)*10,_xlfn.XLOOKUP([1]Parameters!B1249,[1]Printers!L:L,[1]Printers!P:P,,0)),"")</f>
        <v/>
      </c>
      <c r="K1249">
        <f>IF(SUM(E1249:J1249)&lt;&gt;0,VLOOKUP(A1249,[1]!T_Printers[#Data],10,FALSE)+VLOOKUP(C1249,[1]!T_Resins[#Data],10,FALSE),"")</f>
        <v>4</v>
      </c>
      <c r="L1249">
        <f>IF(SUM(E1249:J1249)&lt;&gt;0,VLOOKUP(A1249,[1]!T_Printers[#Data],11,FALSE),"")</f>
        <v>8</v>
      </c>
      <c r="M1249">
        <f>IF(SUM(E1249:J1249)&lt;&gt;0,VLOOKUP(C1249,[1]!T_Resins[#Data],8,FALSE),"")</f>
        <v>120</v>
      </c>
      <c r="N1249">
        <f>IF(_xlfn.XLOOKUP(B1249,[1]Printers!$L:$L,[1]Printers!$R:$R,0,0)&gt;0,[1]Parameters!M1249,IF(SUM(E1249:J1249)&lt;&gt;0,VLOOKUP(C1249,[1]!T_Resins[#Data],9,FALSE),""))</f>
        <v>120</v>
      </c>
      <c r="O1249" t="str">
        <f t="shared" si="19"/>
        <v>CrealityHalotSky</v>
      </c>
    </row>
    <row r="1250" spans="1:15" x14ac:dyDescent="0.25">
      <c r="A1250" t="str">
        <f t="array" ref="A1250">IF(ROW()-1&gt;COUNTA([1]!T_Printers[Printers])*COUNTA([1]!T_Resins[Resins]),"",INDEX([1]!T_Printers[Printers],INT((ROW()-2)/COUNTA([1]!T_Resins[Resins])+1)))</f>
        <v>Creality Halot Sky</v>
      </c>
      <c r="B1250" t="str">
        <f>_xlfn.XLOOKUP(A1250,[1]!T_Printers[Printers],[1]!T_Printers[Icon link],,0)</f>
        <v>CrealityHalotSky</v>
      </c>
      <c r="C1250" t="str">
        <f t="array" ref="C1250">IF(ROW()-1&gt;COUNTA([1]!T_Printers[Printers])*COUNTA([1]!T_Resins[Resins]),"",INDEX([1]!T_Resins[Resins],MOD(ROW()-2,COUNTA([1]!T_Resins[Resins]))+1))</f>
        <v>Dental Soft Pink</v>
      </c>
      <c r="D1250">
        <f>IF(SUM(E1250:J1250)&lt;&gt;0,IF(ROW()-1&gt;COUNTA([1]!T_Printers[Printers])*COUNTA([1]!T_Resins[Resins]),"",2),"")</f>
        <v>2</v>
      </c>
      <c r="E1250" cm="1">
        <f t="array" ref="E1250">IFERROR(IF(ROW()-1&gt;COUNTA([1]!T_Printers[Printers])*COUNTA([1]!T_Resins[Resins]),"",_xlfn.IFS(ROUND(VLOOKUP(C1250,[1]!T_Resins[#Data],2,FALSE)/VLOOKUP(A1250,[1]!T_Printers[#Data],5,FALSE),1)&lt;=_xlfn.XLOOKUP(B1250,[1]Printers!L:L,[1]Printers!O:O,1,0,),ROUND(VLOOKUP(C1250,[1]!T_Resins[#Data],2,FALSE)/VLOOKUP(A1250,[1]!T_Printers[#Data],5,FALSE),1),ROUND(VLOOKUP(C1250,[1]!T_Resins[#Data],2,FALSE)/VLOOKUP(A1250,[1]!T_Printers[#Data],5,FALSE),1)&gt;_xlfn.XLOOKUP(B1250,[1]Printers!L:L,[1]Printers!O:O,1,0,),10)),"Используйте слой 100 мкм")</f>
        <v>5.5</v>
      </c>
      <c r="F1250">
        <f>IFERROR(IF(ROUND(_xlfn.XLOOKUP([1]Parameters!B1250,[1]Printers!L:L,[1]Printers!Q:Q,,0)*E1250/10,0)*10&lt;_xlfn.XLOOKUP([1]Parameters!B1250,[1]Printers!L:L,[1]Printers!P:P,,0),ROUND(_xlfn.XLOOKUP([1]Parameters!B1250,[1]Printers!L:L,[1]Printers!Q:Q,,0)*E1250/10,0)*10,_xlfn.XLOOKUP([1]Parameters!B1250,[1]Printers!L:L,[1]Printers!P:P,,0)),"")</f>
        <v>50</v>
      </c>
      <c r="G1250" cm="1">
        <f t="array" ref="G1250">IFERROR(IF(ROW()-1&gt;COUNTA([1]!T_Printers[Printers])*COUNTA([1]!T_Resins[Resins]),"",_xlfn.IFS(ROUND(VLOOKUP(C1250,[1]!T_Resins[#Data],3,FALSE)/VLOOKUP(A1250,[1]!T_Printers[#Data],5,FALSE),1)&lt;=_xlfn.XLOOKUP(B1250,[1]Printers!L:L,[1]Printers!O:O,1,0,),ROUND(VLOOKUP(C1250,[1]!T_Resins[#Data],3,FALSE)/VLOOKUP(A1250,[1]!T_Printers[#Data],5,FALSE),1),ROUND(VLOOKUP(C1250,[1]!T_Resins[#Data],3,FALSE)/VLOOKUP(A1250,[1]!T_Printers[#Data],5,FALSE),1)&gt;_xlfn.XLOOKUP(B1250,[1]Printers!L:L,[1]Printers!O:O,1,0,),10)),"")</f>
        <v>7.1</v>
      </c>
      <c r="H1250">
        <f>IFERROR(IF(ROUND(_xlfn.XLOOKUP([1]Parameters!B1250,[1]Printers!L:L,[1]Printers!Q:Q,,0)*G1250/10,0)*10&lt;_xlfn.XLOOKUP([1]Parameters!B1250,[1]Printers!L:L,[1]Printers!P:P,,0),ROUND(_xlfn.XLOOKUP([1]Parameters!B1250,[1]Printers!L:L,[1]Printers!Q:Q,,0)*G1250/10,0)*10,_xlfn.XLOOKUP([1]Parameters!B1250,[1]Printers!L:L,[1]Printers!P:P,,0)),"")</f>
        <v>60</v>
      </c>
      <c r="I1250" s="3" t="str" cm="1">
        <f t="array" ref="I1250">IFERROR(IF(ROW()-1&gt;COUNTA([1]!T_Printers[Printers])*COUNTA([1]!T_Resins[Resins]),"",_xlfn.IFS(ROUND(VLOOKUP(C1250,[1]!T_Resins[#Data],4,FALSE)/VLOOKUP(A1250,[1]!T_Printers[#Data],5,FALSE),1)&lt;=_xlfn.XLOOKUP(B1250,[1]Printers!L:L,[1]Printers!O:O,1,0,),ROUND(VLOOKUP(C1250,[1]!T_Resins[#Data],4,FALSE)/VLOOKUP(A1250,[1]!T_Printers[#Data],5,FALSE),1),ROUND(VLOOKUP(C1250,[1]!T_Resins[#Data],4,FALSE)/VLOOKUP(A1250,[1]!T_Printers[#Data],5,FALSE),1)&gt;_xlfn.XLOOKUP(B1250,[1]Printers!L:L,[1]Printers!O:O,1,0,),"")),"")</f>
        <v/>
      </c>
      <c r="J1250" t="str">
        <f>IFERROR(IF(ROUND(_xlfn.XLOOKUP([1]Parameters!B1250,[1]Printers!L:L,[1]Printers!Q:Q,,0)*I1250/10,0)*10&lt;_xlfn.XLOOKUP([1]Parameters!B1250,[1]Printers!L:L,[1]Printers!P:P,,0),ROUND(_xlfn.XLOOKUP([1]Parameters!B1250,[1]Printers!L:L,[1]Printers!Q:Q,,0)*I1250/10,0)*10,_xlfn.XLOOKUP([1]Parameters!B1250,[1]Printers!L:L,[1]Printers!P:P,,0)),"")</f>
        <v/>
      </c>
      <c r="K1250">
        <f>IF(SUM(E1250:J1250)&lt;&gt;0,VLOOKUP(A1250,[1]!T_Printers[#Data],10,FALSE)+VLOOKUP(C1250,[1]!T_Resins[#Data],10,FALSE),"")</f>
        <v>4</v>
      </c>
      <c r="L1250">
        <f>IF(SUM(E1250:J1250)&lt;&gt;0,VLOOKUP(A1250,[1]!T_Printers[#Data],11,FALSE),"")</f>
        <v>8</v>
      </c>
      <c r="M1250">
        <f>IF(SUM(E1250:J1250)&lt;&gt;0,VLOOKUP(C1250,[1]!T_Resins[#Data],8,FALSE),"")</f>
        <v>60</v>
      </c>
      <c r="N1250">
        <f>IF(_xlfn.XLOOKUP(B1250,[1]Printers!$L:$L,[1]Printers!$R:$R,0,0)&gt;0,[1]Parameters!M1250,IF(SUM(E1250:J1250)&lt;&gt;0,VLOOKUP(C1250,[1]!T_Resins[#Data],9,FALSE),""))</f>
        <v>60</v>
      </c>
      <c r="O1250" t="str">
        <f t="shared" si="19"/>
        <v>CrealityHalotSky</v>
      </c>
    </row>
    <row r="1251" spans="1:15" x14ac:dyDescent="0.25">
      <c r="A1251" t="str">
        <f t="array" ref="A1251">IF(ROW()-1&gt;COUNTA([1]!T_Printers[Printers])*COUNTA([1]!T_Resins[Resins]),"",INDEX([1]!T_Printers[Printers],INT((ROW()-2)/COUNTA([1]!T_Resins[Resins])+1)))</f>
        <v>Creality Halot Sky</v>
      </c>
      <c r="B1251" t="str">
        <f>_xlfn.XLOOKUP(A1251,[1]!T_Printers[Printers],[1]!T_Printers[Icon link],,0)</f>
        <v>CrealityHalotSky</v>
      </c>
      <c r="C1251" t="str">
        <f t="array" ref="C1251">IF(ROW()-1&gt;COUNTA([1]!T_Printers[Printers])*COUNTA([1]!T_Resins[Resins]),"",INDEX([1]!T_Resins[Resins],MOD(ROW()-2,COUNTA([1]!T_Resins[Resins]))+1))</f>
        <v>Dental Sand A1-A2</v>
      </c>
      <c r="D1251">
        <f>IF(SUM(E1251:J1251)&lt;&gt;0,IF(ROW()-1&gt;COUNTA([1]!T_Printers[Printers])*COUNTA([1]!T_Resins[Resins]),"",2),"")</f>
        <v>2</v>
      </c>
      <c r="E1251" cm="1">
        <f t="array" ref="E1251">IFERROR(IF(ROW()-1&gt;COUNTA([1]!T_Printers[Printers])*COUNTA([1]!T_Resins[Resins]),"",_xlfn.IFS(ROUND(VLOOKUP(C1251,[1]!T_Resins[#Data],2,FALSE)/VLOOKUP(A1251,[1]!T_Printers[#Data],5,FALSE),1)&lt;=_xlfn.XLOOKUP(B1251,[1]Printers!L:L,[1]Printers!O:O,1,0,),ROUND(VLOOKUP(C1251,[1]!T_Resins[#Data],2,FALSE)/VLOOKUP(A1251,[1]!T_Printers[#Data],5,FALSE),1),ROUND(VLOOKUP(C1251,[1]!T_Resins[#Data],2,FALSE)/VLOOKUP(A1251,[1]!T_Printers[#Data],5,FALSE),1)&gt;_xlfn.XLOOKUP(B1251,[1]Printers!L:L,[1]Printers!O:O,1,0,),10)),"Используйте слой 100 мкм")</f>
        <v>3.1</v>
      </c>
      <c r="F1251">
        <f>IFERROR(IF(ROUND(_xlfn.XLOOKUP([1]Parameters!B1251,[1]Printers!L:L,[1]Printers!Q:Q,,0)*E1251/10,0)*10&lt;_xlfn.XLOOKUP([1]Parameters!B1251,[1]Printers!L:L,[1]Printers!P:P,,0),ROUND(_xlfn.XLOOKUP([1]Parameters!B1251,[1]Printers!L:L,[1]Printers!Q:Q,,0)*E1251/10,0)*10,_xlfn.XLOOKUP([1]Parameters!B1251,[1]Printers!L:L,[1]Printers!P:P,,0)),"")</f>
        <v>30</v>
      </c>
      <c r="G1251" cm="1">
        <f t="array" ref="G1251">IFERROR(IF(ROW()-1&gt;COUNTA([1]!T_Printers[Printers])*COUNTA([1]!T_Resins[Resins]),"",_xlfn.IFS(ROUND(VLOOKUP(C1251,[1]!T_Resins[#Data],3,FALSE)/VLOOKUP(A1251,[1]!T_Printers[#Data],5,FALSE),1)&lt;=_xlfn.XLOOKUP(B1251,[1]Printers!L:L,[1]Printers!O:O,1,0,),ROUND(VLOOKUP(C1251,[1]!T_Resins[#Data],3,FALSE)/VLOOKUP(A1251,[1]!T_Printers[#Data],5,FALSE),1),ROUND(VLOOKUP(C1251,[1]!T_Resins[#Data],3,FALSE)/VLOOKUP(A1251,[1]!T_Printers[#Data],5,FALSE),1)&gt;_xlfn.XLOOKUP(B1251,[1]Printers!L:L,[1]Printers!O:O,1,0,),10)),"")</f>
        <v>4.0999999999999996</v>
      </c>
      <c r="H1251">
        <f>IFERROR(IF(ROUND(_xlfn.XLOOKUP([1]Parameters!B1251,[1]Printers!L:L,[1]Printers!Q:Q,,0)*G1251/10,0)*10&lt;_xlfn.XLOOKUP([1]Parameters!B1251,[1]Printers!L:L,[1]Printers!P:P,,0),ROUND(_xlfn.XLOOKUP([1]Parameters!B1251,[1]Printers!L:L,[1]Printers!Q:Q,,0)*G1251/10,0)*10,_xlfn.XLOOKUP([1]Parameters!B1251,[1]Printers!L:L,[1]Printers!P:P,,0)),"")</f>
        <v>40</v>
      </c>
      <c r="I1251" s="3" t="str" cm="1">
        <f t="array" ref="I1251">IFERROR(IF(ROW()-1&gt;COUNTA([1]!T_Printers[Printers])*COUNTA([1]!T_Resins[Resins]),"",_xlfn.IFS(ROUND(VLOOKUP(C1251,[1]!T_Resins[#Data],4,FALSE)/VLOOKUP(A1251,[1]!T_Printers[#Data],5,FALSE),1)&lt;=_xlfn.XLOOKUP(B1251,[1]Printers!L:L,[1]Printers!O:O,1,0,),ROUND(VLOOKUP(C1251,[1]!T_Resins[#Data],4,FALSE)/VLOOKUP(A1251,[1]!T_Printers[#Data],5,FALSE),1),ROUND(VLOOKUP(C1251,[1]!T_Resins[#Data],4,FALSE)/VLOOKUP(A1251,[1]!T_Printers[#Data],5,FALSE),1)&gt;_xlfn.XLOOKUP(B1251,[1]Printers!L:L,[1]Printers!O:O,1,0,),"")),"")</f>
        <v/>
      </c>
      <c r="J1251" t="str">
        <f>IFERROR(IF(ROUND(_xlfn.XLOOKUP([1]Parameters!B1251,[1]Printers!L:L,[1]Printers!Q:Q,,0)*I1251/10,0)*10&lt;_xlfn.XLOOKUP([1]Parameters!B1251,[1]Printers!L:L,[1]Printers!P:P,,0),ROUND(_xlfn.XLOOKUP([1]Parameters!B1251,[1]Printers!L:L,[1]Printers!Q:Q,,0)*I1251/10,0)*10,_xlfn.XLOOKUP([1]Parameters!B1251,[1]Printers!L:L,[1]Printers!P:P,,0)),"")</f>
        <v/>
      </c>
      <c r="K1251">
        <f>IF(SUM(E1251:J1251)&lt;&gt;0,VLOOKUP(A1251,[1]!T_Printers[#Data],10,FALSE)+VLOOKUP(C1251,[1]!T_Resins[#Data],10,FALSE),"")</f>
        <v>5</v>
      </c>
      <c r="L1251">
        <f>IF(SUM(E1251:J1251)&lt;&gt;0,VLOOKUP(A1251,[1]!T_Printers[#Data],11,FALSE),"")</f>
        <v>8</v>
      </c>
      <c r="M1251">
        <f>IF(SUM(E1251:J1251)&lt;&gt;0,VLOOKUP(C1251,[1]!T_Resins[#Data],8,FALSE),"")</f>
        <v>120</v>
      </c>
      <c r="N1251">
        <f>IF(_xlfn.XLOOKUP(B1251,[1]Printers!$L:$L,[1]Printers!$R:$R,0,0)&gt;0,[1]Parameters!M1251,IF(SUM(E1251:J1251)&lt;&gt;0,VLOOKUP(C1251,[1]!T_Resins[#Data],9,FALSE),""))</f>
        <v>120</v>
      </c>
      <c r="O1251" t="str">
        <f t="shared" si="19"/>
        <v>CrealityHalotSky</v>
      </c>
    </row>
    <row r="1252" spans="1:15" x14ac:dyDescent="0.25">
      <c r="A1252" t="str">
        <f t="array" ref="A1252">IF(ROW()-1&gt;COUNTA([1]!T_Printers[Printers])*COUNTA([1]!T_Resins[Resins]),"",INDEX([1]!T_Printers[Printers],INT((ROW()-2)/COUNTA([1]!T_Resins[Resins])+1)))</f>
        <v>Creality Halot Sky</v>
      </c>
      <c r="B1252" t="str">
        <f>_xlfn.XLOOKUP(A1252,[1]!T_Printers[Printers],[1]!T_Printers[Icon link],,0)</f>
        <v>CrealityHalotSky</v>
      </c>
      <c r="C1252" t="str">
        <f t="array" ref="C1252">IF(ROW()-1&gt;COUNTA([1]!T_Printers[Printers])*COUNTA([1]!T_Resins[Resins]),"",INDEX([1]!T_Resins[Resins],MOD(ROW()-2,COUNTA([1]!T_Resins[Resins]))+1))</f>
        <v xml:space="preserve">Dental Sand A1-A2 (Обновленная версия) </v>
      </c>
      <c r="D1252">
        <f>IF(SUM(E1252:J1252)&lt;&gt;0,IF(ROW()-1&gt;COUNTA([1]!T_Printers[Printers])*COUNTA([1]!T_Resins[Resins]),"",2),"")</f>
        <v>2</v>
      </c>
      <c r="E1252" cm="1">
        <f t="array" ref="E1252">IFERROR(IF(ROW()-1&gt;COUNTA([1]!T_Printers[Printers])*COUNTA([1]!T_Resins[Resins]),"",_xlfn.IFS(ROUND(VLOOKUP(C1252,[1]!T_Resins[#Data],2,FALSE)/VLOOKUP(A1252,[1]!T_Printers[#Data],5,FALSE),1)&lt;=_xlfn.XLOOKUP(B1252,[1]Printers!L:L,[1]Printers!O:O,1,0,),ROUND(VLOOKUP(C1252,[1]!T_Resins[#Data],2,FALSE)/VLOOKUP(A1252,[1]!T_Printers[#Data],5,FALSE),1),ROUND(VLOOKUP(C1252,[1]!T_Resins[#Data],2,FALSE)/VLOOKUP(A1252,[1]!T_Printers[#Data],5,FALSE),1)&gt;_xlfn.XLOOKUP(B1252,[1]Printers!L:L,[1]Printers!O:O,1,0,),10)),"Используйте слой 100 мкм")</f>
        <v>8.4</v>
      </c>
      <c r="F1252">
        <f>IFERROR(IF(ROUND(_xlfn.XLOOKUP([1]Parameters!B1252,[1]Printers!L:L,[1]Printers!Q:Q,,0)*E1252/10,0)*10&lt;_xlfn.XLOOKUP([1]Parameters!B1252,[1]Printers!L:L,[1]Printers!P:P,,0),ROUND(_xlfn.XLOOKUP([1]Parameters!B1252,[1]Printers!L:L,[1]Printers!Q:Q,,0)*E1252/10,0)*10,_xlfn.XLOOKUP([1]Parameters!B1252,[1]Printers!L:L,[1]Printers!P:P,,0)),"")</f>
        <v>70</v>
      </c>
      <c r="G1252" cm="1">
        <f t="array" ref="G1252">IFERROR(IF(ROW()-1&gt;COUNTA([1]!T_Printers[Printers])*COUNTA([1]!T_Resins[Resins]),"",_xlfn.IFS(ROUND(VLOOKUP(C1252,[1]!T_Resins[#Data],3,FALSE)/VLOOKUP(A1252,[1]!T_Printers[#Data],5,FALSE),1)&lt;=_xlfn.XLOOKUP(B1252,[1]Printers!L:L,[1]Printers!O:O,1,0,),ROUND(VLOOKUP(C1252,[1]!T_Resins[#Data],3,FALSE)/VLOOKUP(A1252,[1]!T_Printers[#Data],5,FALSE),1),ROUND(VLOOKUP(C1252,[1]!T_Resins[#Data],3,FALSE)/VLOOKUP(A1252,[1]!T_Printers[#Data],5,FALSE),1)&gt;_xlfn.XLOOKUP(B1252,[1]Printers!L:L,[1]Printers!O:O,1,0,),10)),"")</f>
        <v>8.8000000000000007</v>
      </c>
      <c r="H1252">
        <f>IFERROR(IF(ROUND(_xlfn.XLOOKUP([1]Parameters!B1252,[1]Printers!L:L,[1]Printers!Q:Q,,0)*G1252/10,0)*10&lt;_xlfn.XLOOKUP([1]Parameters!B1252,[1]Printers!L:L,[1]Printers!P:P,,0),ROUND(_xlfn.XLOOKUP([1]Parameters!B1252,[1]Printers!L:L,[1]Printers!Q:Q,,0)*G1252/10,0)*10,_xlfn.XLOOKUP([1]Parameters!B1252,[1]Printers!L:L,[1]Printers!P:P,,0)),"")</f>
        <v>70</v>
      </c>
      <c r="I1252" s="3" t="str" cm="1">
        <f t="array" ref="I1252">IFERROR(IF(ROW()-1&gt;COUNTA([1]!T_Printers[Printers])*COUNTA([1]!T_Resins[Resins]),"",_xlfn.IFS(ROUND(VLOOKUP(C1252,[1]!T_Resins[#Data],4,FALSE)/VLOOKUP(A1252,[1]!T_Printers[#Data],5,FALSE),1)&lt;=_xlfn.XLOOKUP(B1252,[1]Printers!L:L,[1]Printers!O:O,1,0,),ROUND(VLOOKUP(C1252,[1]!T_Resins[#Data],4,FALSE)/VLOOKUP(A1252,[1]!T_Printers[#Data],5,FALSE),1),ROUND(VLOOKUP(C1252,[1]!T_Resins[#Data],4,FALSE)/VLOOKUP(A1252,[1]!T_Printers[#Data],5,FALSE),1)&gt;_xlfn.XLOOKUP(B1252,[1]Printers!L:L,[1]Printers!O:O,1,0,),"")),"")</f>
        <v/>
      </c>
      <c r="J1252" t="str">
        <f>IFERROR(IF(ROUND(_xlfn.XLOOKUP([1]Parameters!B1252,[1]Printers!L:L,[1]Printers!Q:Q,,0)*I1252/10,0)*10&lt;_xlfn.XLOOKUP([1]Parameters!B1252,[1]Printers!L:L,[1]Printers!P:P,,0),ROUND(_xlfn.XLOOKUP([1]Parameters!B1252,[1]Printers!L:L,[1]Printers!Q:Q,,0)*I1252/10,0)*10,_xlfn.XLOOKUP([1]Parameters!B1252,[1]Printers!L:L,[1]Printers!P:P,,0)),"")</f>
        <v/>
      </c>
      <c r="K1252">
        <f>IF(SUM(E1252:J1252)&lt;&gt;0,VLOOKUP(A1252,[1]!T_Printers[#Data],10,FALSE)+VLOOKUP(C1252,[1]!T_Resins[#Data],10,FALSE),"")</f>
        <v>5</v>
      </c>
      <c r="L1252">
        <f>IF(SUM(E1252:J1252)&lt;&gt;0,VLOOKUP(A1252,[1]!T_Printers[#Data],11,FALSE),"")</f>
        <v>8</v>
      </c>
      <c r="M1252">
        <f>IF(SUM(E1252:J1252)&lt;&gt;0,VLOOKUP(C1252,[1]!T_Resins[#Data],8,FALSE),"")</f>
        <v>120</v>
      </c>
      <c r="N1252">
        <f>IF(_xlfn.XLOOKUP(B1252,[1]Printers!$L:$L,[1]Printers!$R:$R,0,0)&gt;0,[1]Parameters!M1252,IF(SUM(E1252:J1252)&lt;&gt;0,VLOOKUP(C1252,[1]!T_Resins[#Data],9,FALSE),""))</f>
        <v>120</v>
      </c>
      <c r="O1252" t="str">
        <f t="shared" si="19"/>
        <v>CrealityHalotSky</v>
      </c>
    </row>
    <row r="1253" spans="1:15" x14ac:dyDescent="0.25">
      <c r="A1253" t="str">
        <f t="array" ref="A1253">IF(ROW()-1&gt;COUNTA([1]!T_Printers[Printers])*COUNTA([1]!T_Resins[Resins]),"",INDEX([1]!T_Printers[Printers],INT((ROW()-2)/COUNTA([1]!T_Resins[Resins])+1)))</f>
        <v>Creality Halot Sky</v>
      </c>
      <c r="B1253" t="str">
        <f>_xlfn.XLOOKUP(A1253,[1]!T_Printers[Printers],[1]!T_Printers[Icon link],,0)</f>
        <v>CrealityHalotSky</v>
      </c>
      <c r="C1253" t="str">
        <f t="array" ref="C1253">IF(ROW()-1&gt;COUNTA([1]!T_Printers[Printers])*COUNTA([1]!T_Resins[Resins]),"",INDEX([1]!T_Resins[Resins],MOD(ROW()-2,COUNTA([1]!T_Resins[Resins]))+1))</f>
        <v>Dental Sand A3</v>
      </c>
      <c r="D1253">
        <f>IF(SUM(E1253:J1253)&lt;&gt;0,IF(ROW()-1&gt;COUNTA([1]!T_Printers[Printers])*COUNTA([1]!T_Resins[Resins]),"",2),"")</f>
        <v>2</v>
      </c>
      <c r="E1253" cm="1">
        <f t="array" ref="E1253">IFERROR(IF(ROW()-1&gt;COUNTA([1]!T_Printers[Printers])*COUNTA([1]!T_Resins[Resins]),"",_xlfn.IFS(ROUND(VLOOKUP(C1253,[1]!T_Resins[#Data],2,FALSE)/VLOOKUP(A1253,[1]!T_Printers[#Data],5,FALSE),1)&lt;=_xlfn.XLOOKUP(B1253,[1]Printers!L:L,[1]Printers!O:O,1,0,),ROUND(VLOOKUP(C1253,[1]!T_Resins[#Data],2,FALSE)/VLOOKUP(A1253,[1]!T_Printers[#Data],5,FALSE),1),ROUND(VLOOKUP(C1253,[1]!T_Resins[#Data],2,FALSE)/VLOOKUP(A1253,[1]!T_Printers[#Data],5,FALSE),1)&gt;_xlfn.XLOOKUP(B1253,[1]Printers!L:L,[1]Printers!O:O,1,0,),10)),"Используйте слой 100 мкм")</f>
        <v>3.1</v>
      </c>
      <c r="F1253">
        <f>IFERROR(IF(ROUND(_xlfn.XLOOKUP([1]Parameters!B1253,[1]Printers!L:L,[1]Printers!Q:Q,,0)*E1253/10,0)*10&lt;_xlfn.XLOOKUP([1]Parameters!B1253,[1]Printers!L:L,[1]Printers!P:P,,0),ROUND(_xlfn.XLOOKUP([1]Parameters!B1253,[1]Printers!L:L,[1]Printers!Q:Q,,0)*E1253/10,0)*10,_xlfn.XLOOKUP([1]Parameters!B1253,[1]Printers!L:L,[1]Printers!P:P,,0)),"")</f>
        <v>30</v>
      </c>
      <c r="G1253" cm="1">
        <f t="array" ref="G1253">IFERROR(IF(ROW()-1&gt;COUNTA([1]!T_Printers[Printers])*COUNTA([1]!T_Resins[Resins]),"",_xlfn.IFS(ROUND(VLOOKUP(C1253,[1]!T_Resins[#Data],3,FALSE)/VLOOKUP(A1253,[1]!T_Printers[#Data],5,FALSE),1)&lt;=_xlfn.XLOOKUP(B1253,[1]Printers!L:L,[1]Printers!O:O,1,0,),ROUND(VLOOKUP(C1253,[1]!T_Resins[#Data],3,FALSE)/VLOOKUP(A1253,[1]!T_Printers[#Data],5,FALSE),1),ROUND(VLOOKUP(C1253,[1]!T_Resins[#Data],3,FALSE)/VLOOKUP(A1253,[1]!T_Printers[#Data],5,FALSE),1)&gt;_xlfn.XLOOKUP(B1253,[1]Printers!L:L,[1]Printers!O:O,1,0,),10)),"")</f>
        <v>4.0999999999999996</v>
      </c>
      <c r="H1253">
        <f>IFERROR(IF(ROUND(_xlfn.XLOOKUP([1]Parameters!B1253,[1]Printers!L:L,[1]Printers!Q:Q,,0)*G1253/10,0)*10&lt;_xlfn.XLOOKUP([1]Parameters!B1253,[1]Printers!L:L,[1]Printers!P:P,,0),ROUND(_xlfn.XLOOKUP([1]Parameters!B1253,[1]Printers!L:L,[1]Printers!Q:Q,,0)*G1253/10,0)*10,_xlfn.XLOOKUP([1]Parameters!B1253,[1]Printers!L:L,[1]Printers!P:P,,0)),"")</f>
        <v>40</v>
      </c>
      <c r="I1253" s="3" t="str" cm="1">
        <f t="array" ref="I1253">IFERROR(IF(ROW()-1&gt;COUNTA([1]!T_Printers[Printers])*COUNTA([1]!T_Resins[Resins]),"",_xlfn.IFS(ROUND(VLOOKUP(C1253,[1]!T_Resins[#Data],4,FALSE)/VLOOKUP(A1253,[1]!T_Printers[#Data],5,FALSE),1)&lt;=_xlfn.XLOOKUP(B1253,[1]Printers!L:L,[1]Printers!O:O,1,0,),ROUND(VLOOKUP(C1253,[1]!T_Resins[#Data],4,FALSE)/VLOOKUP(A1253,[1]!T_Printers[#Data],5,FALSE),1),ROUND(VLOOKUP(C1253,[1]!T_Resins[#Data],4,FALSE)/VLOOKUP(A1253,[1]!T_Printers[#Data],5,FALSE),1)&gt;_xlfn.XLOOKUP(B1253,[1]Printers!L:L,[1]Printers!O:O,1,0,),"")),"")</f>
        <v/>
      </c>
      <c r="J1253" t="str">
        <f>IFERROR(IF(ROUND(_xlfn.XLOOKUP([1]Parameters!B1253,[1]Printers!L:L,[1]Printers!Q:Q,,0)*I1253/10,0)*10&lt;_xlfn.XLOOKUP([1]Parameters!B1253,[1]Printers!L:L,[1]Printers!P:P,,0),ROUND(_xlfn.XLOOKUP([1]Parameters!B1253,[1]Printers!L:L,[1]Printers!Q:Q,,0)*I1253/10,0)*10,_xlfn.XLOOKUP([1]Parameters!B1253,[1]Printers!L:L,[1]Printers!P:P,,0)),"")</f>
        <v/>
      </c>
      <c r="K1253">
        <f>IF(SUM(E1253:J1253)&lt;&gt;0,VLOOKUP(A1253,[1]!T_Printers[#Data],10,FALSE)+VLOOKUP(C1253,[1]!T_Resins[#Data],10,FALSE),"")</f>
        <v>5</v>
      </c>
      <c r="L1253">
        <f>IF(SUM(E1253:J1253)&lt;&gt;0,VLOOKUP(A1253,[1]!T_Printers[#Data],11,FALSE),"")</f>
        <v>8</v>
      </c>
      <c r="M1253">
        <f>IF(SUM(E1253:J1253)&lt;&gt;0,VLOOKUP(C1253,[1]!T_Resins[#Data],8,FALSE),"")</f>
        <v>120</v>
      </c>
      <c r="N1253">
        <f>IF(_xlfn.XLOOKUP(B1253,[1]Printers!$L:$L,[1]Printers!$R:$R,0,0)&gt;0,[1]Parameters!M1253,IF(SUM(E1253:J1253)&lt;&gt;0,VLOOKUP(C1253,[1]!T_Resins[#Data],9,FALSE),""))</f>
        <v>120</v>
      </c>
      <c r="O1253" t="str">
        <f t="shared" si="19"/>
        <v>CrealityHalotSky</v>
      </c>
    </row>
    <row r="1254" spans="1:15" x14ac:dyDescent="0.25">
      <c r="A1254" t="str">
        <f t="array" ref="A1254">IF(ROW()-1&gt;COUNTA([1]!T_Printers[Printers])*COUNTA([1]!T_Resins[Resins]),"",INDEX([1]!T_Printers[Printers],INT((ROW()-2)/COUNTA([1]!T_Resins[Resins])+1)))</f>
        <v>Creality Halot Sky</v>
      </c>
      <c r="B1254" t="str">
        <f>_xlfn.XLOOKUP(A1254,[1]!T_Printers[Printers],[1]!T_Printers[Icon link],,0)</f>
        <v>CrealityHalotSky</v>
      </c>
      <c r="C1254" t="str">
        <f t="array" ref="C1254">IF(ROW()-1&gt;COUNTA([1]!T_Printers[Printers])*COUNTA([1]!T_Resins[Resins]),"",INDEX([1]!T_Resins[Resins],MOD(ROW()-2,COUNTA([1]!T_Resins[Resins]))+1))</f>
        <v xml:space="preserve">Dental Sand A3 (Обновленная версия) </v>
      </c>
      <c r="D1254">
        <f>IF(SUM(E1254:J1254)&lt;&gt;0,IF(ROW()-1&gt;COUNTA([1]!T_Printers[Printers])*COUNTA([1]!T_Resins[Resins]),"",2),"")</f>
        <v>2</v>
      </c>
      <c r="E1254" cm="1">
        <f t="array" ref="E1254">IFERROR(IF(ROW()-1&gt;COUNTA([1]!T_Printers[Printers])*COUNTA([1]!T_Resins[Resins]),"",_xlfn.IFS(ROUND(VLOOKUP(C1254,[1]!T_Resins[#Data],2,FALSE)/VLOOKUP(A1254,[1]!T_Printers[#Data],5,FALSE),1)&lt;=_xlfn.XLOOKUP(B1254,[1]Printers!L:L,[1]Printers!O:O,1,0,),ROUND(VLOOKUP(C1254,[1]!T_Resins[#Data],2,FALSE)/VLOOKUP(A1254,[1]!T_Printers[#Data],5,FALSE),1),ROUND(VLOOKUP(C1254,[1]!T_Resins[#Data],2,FALSE)/VLOOKUP(A1254,[1]!T_Printers[#Data],5,FALSE),1)&gt;_xlfn.XLOOKUP(B1254,[1]Printers!L:L,[1]Printers!O:O,1,0,),10)),"Используйте слой 100 мкм")</f>
        <v>8.4</v>
      </c>
      <c r="F1254">
        <f>IFERROR(IF(ROUND(_xlfn.XLOOKUP([1]Parameters!B1254,[1]Printers!L:L,[1]Printers!Q:Q,,0)*E1254/10,0)*10&lt;_xlfn.XLOOKUP([1]Parameters!B1254,[1]Printers!L:L,[1]Printers!P:P,,0),ROUND(_xlfn.XLOOKUP([1]Parameters!B1254,[1]Printers!L:L,[1]Printers!Q:Q,,0)*E1254/10,0)*10,_xlfn.XLOOKUP([1]Parameters!B1254,[1]Printers!L:L,[1]Printers!P:P,,0)),"")</f>
        <v>70</v>
      </c>
      <c r="G1254" cm="1">
        <f t="array" ref="G1254">IFERROR(IF(ROW()-1&gt;COUNTA([1]!T_Printers[Printers])*COUNTA([1]!T_Resins[Resins]),"",_xlfn.IFS(ROUND(VLOOKUP(C1254,[1]!T_Resins[#Data],3,FALSE)/VLOOKUP(A1254,[1]!T_Printers[#Data],5,FALSE),1)&lt;=_xlfn.XLOOKUP(B1254,[1]Printers!L:L,[1]Printers!O:O,1,0,),ROUND(VLOOKUP(C1254,[1]!T_Resins[#Data],3,FALSE)/VLOOKUP(A1254,[1]!T_Printers[#Data],5,FALSE),1),ROUND(VLOOKUP(C1254,[1]!T_Resins[#Data],3,FALSE)/VLOOKUP(A1254,[1]!T_Printers[#Data],5,FALSE),1)&gt;_xlfn.XLOOKUP(B1254,[1]Printers!L:L,[1]Printers!O:O,1,0,),10)),"")</f>
        <v>8.8000000000000007</v>
      </c>
      <c r="H1254">
        <f>IFERROR(IF(ROUND(_xlfn.XLOOKUP([1]Parameters!B1254,[1]Printers!L:L,[1]Printers!Q:Q,,0)*G1254/10,0)*10&lt;_xlfn.XLOOKUP([1]Parameters!B1254,[1]Printers!L:L,[1]Printers!P:P,,0),ROUND(_xlfn.XLOOKUP([1]Parameters!B1254,[1]Printers!L:L,[1]Printers!Q:Q,,0)*G1254/10,0)*10,_xlfn.XLOOKUP([1]Parameters!B1254,[1]Printers!L:L,[1]Printers!P:P,,0)),"")</f>
        <v>70</v>
      </c>
      <c r="I1254" s="3" t="str" cm="1">
        <f t="array" ref="I1254">IFERROR(IF(ROW()-1&gt;COUNTA([1]!T_Printers[Printers])*COUNTA([1]!T_Resins[Resins]),"",_xlfn.IFS(ROUND(VLOOKUP(C1254,[1]!T_Resins[#Data],4,FALSE)/VLOOKUP(A1254,[1]!T_Printers[#Data],5,FALSE),1)&lt;=_xlfn.XLOOKUP(B1254,[1]Printers!L:L,[1]Printers!O:O,1,0,),ROUND(VLOOKUP(C1254,[1]!T_Resins[#Data],4,FALSE)/VLOOKUP(A1254,[1]!T_Printers[#Data],5,FALSE),1),ROUND(VLOOKUP(C1254,[1]!T_Resins[#Data],4,FALSE)/VLOOKUP(A1254,[1]!T_Printers[#Data],5,FALSE),1)&gt;_xlfn.XLOOKUP(B1254,[1]Printers!L:L,[1]Printers!O:O,1,0,),"")),"")</f>
        <v/>
      </c>
      <c r="J1254" t="str">
        <f>IFERROR(IF(ROUND(_xlfn.XLOOKUP([1]Parameters!B1254,[1]Printers!L:L,[1]Printers!Q:Q,,0)*I1254/10,0)*10&lt;_xlfn.XLOOKUP([1]Parameters!B1254,[1]Printers!L:L,[1]Printers!P:P,,0),ROUND(_xlfn.XLOOKUP([1]Parameters!B1254,[1]Printers!L:L,[1]Printers!Q:Q,,0)*I1254/10,0)*10,_xlfn.XLOOKUP([1]Parameters!B1254,[1]Printers!L:L,[1]Printers!P:P,,0)),"")</f>
        <v/>
      </c>
      <c r="K1254">
        <f>IF(SUM(E1254:J1254)&lt;&gt;0,VLOOKUP(A1254,[1]!T_Printers[#Data],10,FALSE)+VLOOKUP(C1254,[1]!T_Resins[#Data],10,FALSE),"")</f>
        <v>5</v>
      </c>
      <c r="L1254">
        <f>IF(SUM(E1254:J1254)&lt;&gt;0,VLOOKUP(A1254,[1]!T_Printers[#Data],11,FALSE),"")</f>
        <v>8</v>
      </c>
      <c r="M1254">
        <f>IF(SUM(E1254:J1254)&lt;&gt;0,VLOOKUP(C1254,[1]!T_Resins[#Data],8,FALSE),"")</f>
        <v>120</v>
      </c>
      <c r="N1254">
        <f>IF(_xlfn.XLOOKUP(B1254,[1]Printers!$L:$L,[1]Printers!$R:$R,0,0)&gt;0,[1]Parameters!M1254,IF(SUM(E1254:J1254)&lt;&gt;0,VLOOKUP(C1254,[1]!T_Resins[#Data],9,FALSE),""))</f>
        <v>120</v>
      </c>
      <c r="O1254" t="str">
        <f t="shared" si="19"/>
        <v>CrealityHalotSky</v>
      </c>
    </row>
    <row r="1255" spans="1:15" x14ac:dyDescent="0.25">
      <c r="A1255" t="str">
        <f t="array" ref="A1255">IF(ROW()-1&gt;COUNTA([1]!T_Printers[Printers])*COUNTA([1]!T_Resins[Resins]),"",INDEX([1]!T_Printers[Printers],INT((ROW()-2)/COUNTA([1]!T_Resins[Resins])+1)))</f>
        <v>Creality Halot Sky</v>
      </c>
      <c r="B1255" t="str">
        <f>_xlfn.XLOOKUP(A1255,[1]!T_Printers[Printers],[1]!T_Printers[Icon link],,0)</f>
        <v>CrealityHalotSky</v>
      </c>
      <c r="C1255" t="str">
        <f t="array" ref="C1255">IF(ROW()-1&gt;COUNTA([1]!T_Printers[Printers])*COUNTA([1]!T_Resins[Resins]),"",INDEX([1]!T_Resins[Resins],MOD(ROW()-2,COUNTA([1]!T_Resins[Resins]))+1))</f>
        <v>Dental Sand Pro A1-A2 (Crown LT)</v>
      </c>
      <c r="D1255">
        <f>IF(SUM(E1255:J1255)&lt;&gt;0,IF(ROW()-1&gt;COUNTA([1]!T_Printers[Printers])*COUNTA([1]!T_Resins[Resins]),"",2),"")</f>
        <v>2</v>
      </c>
      <c r="E1255" cm="1">
        <f t="array" ref="E1255">IFERROR(IF(ROW()-1&gt;COUNTA([1]!T_Printers[Printers])*COUNTA([1]!T_Resins[Resins]),"",_xlfn.IFS(ROUND(VLOOKUP(C1255,[1]!T_Resins[#Data],2,FALSE)/VLOOKUP(A1255,[1]!T_Printers[#Data],5,FALSE),1)&lt;=_xlfn.XLOOKUP(B1255,[1]Printers!L:L,[1]Printers!O:O,1,0,),ROUND(VLOOKUP(C1255,[1]!T_Resins[#Data],2,FALSE)/VLOOKUP(A1255,[1]!T_Printers[#Data],5,FALSE),1),ROUND(VLOOKUP(C1255,[1]!T_Resins[#Data],2,FALSE)/VLOOKUP(A1255,[1]!T_Printers[#Data],5,FALSE),1)&gt;_xlfn.XLOOKUP(B1255,[1]Printers!L:L,[1]Printers!O:O,1,0,),10)),"Используйте слой 100 мкм")</f>
        <v>10</v>
      </c>
      <c r="F1255">
        <f>IFERROR(IF(ROUND(_xlfn.XLOOKUP([1]Parameters!B1255,[1]Printers!L:L,[1]Printers!Q:Q,,0)*E1255/10,0)*10&lt;_xlfn.XLOOKUP([1]Parameters!B1255,[1]Printers!L:L,[1]Printers!P:P,,0),ROUND(_xlfn.XLOOKUP([1]Parameters!B1255,[1]Printers!L:L,[1]Printers!Q:Q,,0)*E1255/10,0)*10,_xlfn.XLOOKUP([1]Parameters!B1255,[1]Printers!L:L,[1]Printers!P:P,,0)),"")</f>
        <v>70</v>
      </c>
      <c r="G1255" cm="1">
        <f t="array" ref="G1255">IFERROR(IF(ROW()-1&gt;COUNTA([1]!T_Printers[Printers])*COUNTA([1]!T_Resins[Resins]),"",_xlfn.IFS(ROUND(VLOOKUP(C1255,[1]!T_Resins[#Data],3,FALSE)/VLOOKUP(A1255,[1]!T_Printers[#Data],5,FALSE),1)&lt;=_xlfn.XLOOKUP(B1255,[1]Printers!L:L,[1]Printers!O:O,1,0,),ROUND(VLOOKUP(C1255,[1]!T_Resins[#Data],3,FALSE)/VLOOKUP(A1255,[1]!T_Printers[#Data],5,FALSE),1),ROUND(VLOOKUP(C1255,[1]!T_Resins[#Data],3,FALSE)/VLOOKUP(A1255,[1]!T_Printers[#Data],5,FALSE),1)&gt;_xlfn.XLOOKUP(B1255,[1]Printers!L:L,[1]Printers!O:O,1,0,),10)),"")</f>
        <v>10</v>
      </c>
      <c r="H1255">
        <f>IFERROR(IF(ROUND(_xlfn.XLOOKUP([1]Parameters!B1255,[1]Printers!L:L,[1]Printers!Q:Q,,0)*G1255/10,0)*10&lt;_xlfn.XLOOKUP([1]Parameters!B1255,[1]Printers!L:L,[1]Printers!P:P,,0),ROUND(_xlfn.XLOOKUP([1]Parameters!B1255,[1]Printers!L:L,[1]Printers!Q:Q,,0)*G1255/10,0)*10,_xlfn.XLOOKUP([1]Parameters!B1255,[1]Printers!L:L,[1]Printers!P:P,,0)),"")</f>
        <v>70</v>
      </c>
      <c r="I1255" s="3" t="str" cm="1">
        <f t="array" ref="I1255">IFERROR(IF(ROW()-1&gt;COUNTA([1]!T_Printers[Printers])*COUNTA([1]!T_Resins[Resins]),"",_xlfn.IFS(ROUND(VLOOKUP(C1255,[1]!T_Resins[#Data],4,FALSE)/VLOOKUP(A1255,[1]!T_Printers[#Data],5,FALSE),1)&lt;=_xlfn.XLOOKUP(B1255,[1]Printers!L:L,[1]Printers!O:O,1,0,),ROUND(VLOOKUP(C1255,[1]!T_Resins[#Data],4,FALSE)/VLOOKUP(A1255,[1]!T_Printers[#Data],5,FALSE),1),ROUND(VLOOKUP(C1255,[1]!T_Resins[#Data],4,FALSE)/VLOOKUP(A1255,[1]!T_Printers[#Data],5,FALSE),1)&gt;_xlfn.XLOOKUP(B1255,[1]Printers!L:L,[1]Printers!O:O,1,0,),"")),"")</f>
        <v/>
      </c>
      <c r="J1255" t="str">
        <f>IFERROR(IF(ROUND(_xlfn.XLOOKUP([1]Parameters!B1255,[1]Printers!L:L,[1]Printers!Q:Q,,0)*I1255/10,0)*10&lt;_xlfn.XLOOKUP([1]Parameters!B1255,[1]Printers!L:L,[1]Printers!P:P,,0),ROUND(_xlfn.XLOOKUP([1]Parameters!B1255,[1]Printers!L:L,[1]Printers!Q:Q,,0)*I1255/10,0)*10,_xlfn.XLOOKUP([1]Parameters!B1255,[1]Printers!L:L,[1]Printers!P:P,,0)),"")</f>
        <v/>
      </c>
      <c r="K1255">
        <f>IF(SUM(E1255:J1255)&lt;&gt;0,VLOOKUP(A1255,[1]!T_Printers[#Data],10,FALSE)+VLOOKUP(C1255,[1]!T_Resins[#Data],10,FALSE),"")</f>
        <v>5</v>
      </c>
      <c r="L1255">
        <f>IF(SUM(E1255:J1255)&lt;&gt;0,VLOOKUP(A1255,[1]!T_Printers[#Data],11,FALSE),"")</f>
        <v>8</v>
      </c>
      <c r="M1255">
        <f>IF(SUM(E1255:J1255)&lt;&gt;0,VLOOKUP(C1255,[1]!T_Resins[#Data],8,FALSE),"")</f>
        <v>120</v>
      </c>
      <c r="N1255">
        <f>IF(_xlfn.XLOOKUP(B1255,[1]Printers!$L:$L,[1]Printers!$R:$R,0,0)&gt;0,[1]Parameters!M1255,IF(SUM(E1255:J1255)&lt;&gt;0,VLOOKUP(C1255,[1]!T_Resins[#Data],9,FALSE),""))</f>
        <v>120</v>
      </c>
      <c r="O1255" t="str">
        <f t="shared" si="19"/>
        <v>CrealityHalotSky</v>
      </c>
    </row>
    <row r="1256" spans="1:15" x14ac:dyDescent="0.25">
      <c r="A1256" t="str">
        <f t="array" ref="A1256">IF(ROW()-1&gt;COUNTA([1]!T_Printers[Printers])*COUNTA([1]!T_Resins[Resins]),"",INDEX([1]!T_Printers[Printers],INT((ROW()-2)/COUNTA([1]!T_Resins[Resins])+1)))</f>
        <v>Creality Halot Sky</v>
      </c>
      <c r="B1256" t="str">
        <f>_xlfn.XLOOKUP(A1256,[1]!T_Printers[Printers],[1]!T_Printers[Icon link],,0)</f>
        <v>CrealityHalotSky</v>
      </c>
      <c r="C1256" t="str">
        <f t="array" ref="C1256">IF(ROW()-1&gt;COUNTA([1]!T_Printers[Printers])*COUNTA([1]!T_Resins[Resins]),"",INDEX([1]!T_Resins[Resins],MOD(ROW()-2,COUNTA([1]!T_Resins[Resins]))+1))</f>
        <v>Dental Sand Pro A3 (Crown LT)</v>
      </c>
      <c r="D1256">
        <f>IF(SUM(E1256:J1256)&lt;&gt;0,IF(ROW()-1&gt;COUNTA([1]!T_Printers[Printers])*COUNTA([1]!T_Resins[Resins]),"",2),"")</f>
        <v>2</v>
      </c>
      <c r="E1256" cm="1">
        <f t="array" ref="E1256">IFERROR(IF(ROW()-1&gt;COUNTA([1]!T_Printers[Printers])*COUNTA([1]!T_Resins[Resins]),"",_xlfn.IFS(ROUND(VLOOKUP(C1256,[1]!T_Resins[#Data],2,FALSE)/VLOOKUP(A1256,[1]!T_Printers[#Data],5,FALSE),1)&lt;=_xlfn.XLOOKUP(B1256,[1]Printers!L:L,[1]Printers!O:O,1,0,),ROUND(VLOOKUP(C1256,[1]!T_Resins[#Data],2,FALSE)/VLOOKUP(A1256,[1]!T_Printers[#Data],5,FALSE),1),ROUND(VLOOKUP(C1256,[1]!T_Resins[#Data],2,FALSE)/VLOOKUP(A1256,[1]!T_Printers[#Data],5,FALSE),1)&gt;_xlfn.XLOOKUP(B1256,[1]Printers!L:L,[1]Printers!O:O,1,0,),10)),"Используйте слой 100 мкм")</f>
        <v>10</v>
      </c>
      <c r="F1256">
        <f>IFERROR(IF(ROUND(_xlfn.XLOOKUP([1]Parameters!B1256,[1]Printers!L:L,[1]Printers!Q:Q,,0)*E1256/10,0)*10&lt;_xlfn.XLOOKUP([1]Parameters!B1256,[1]Printers!L:L,[1]Printers!P:P,,0),ROUND(_xlfn.XLOOKUP([1]Parameters!B1256,[1]Printers!L:L,[1]Printers!Q:Q,,0)*E1256/10,0)*10,_xlfn.XLOOKUP([1]Parameters!B1256,[1]Printers!L:L,[1]Printers!P:P,,0)),"")</f>
        <v>70</v>
      </c>
      <c r="G1256" cm="1">
        <f t="array" ref="G1256">IFERROR(IF(ROW()-1&gt;COUNTA([1]!T_Printers[Printers])*COUNTA([1]!T_Resins[Resins]),"",_xlfn.IFS(ROUND(VLOOKUP(C1256,[1]!T_Resins[#Data],3,FALSE)/VLOOKUP(A1256,[1]!T_Printers[#Data],5,FALSE),1)&lt;=_xlfn.XLOOKUP(B1256,[1]Printers!L:L,[1]Printers!O:O,1,0,),ROUND(VLOOKUP(C1256,[1]!T_Resins[#Data],3,FALSE)/VLOOKUP(A1256,[1]!T_Printers[#Data],5,FALSE),1),ROUND(VLOOKUP(C1256,[1]!T_Resins[#Data],3,FALSE)/VLOOKUP(A1256,[1]!T_Printers[#Data],5,FALSE),1)&gt;_xlfn.XLOOKUP(B1256,[1]Printers!L:L,[1]Printers!O:O,1,0,),10)),"")</f>
        <v>10</v>
      </c>
      <c r="H1256">
        <f>IFERROR(IF(ROUND(_xlfn.XLOOKUP([1]Parameters!B1256,[1]Printers!L:L,[1]Printers!Q:Q,,0)*G1256/10,0)*10&lt;_xlfn.XLOOKUP([1]Parameters!B1256,[1]Printers!L:L,[1]Printers!P:P,,0),ROUND(_xlfn.XLOOKUP([1]Parameters!B1256,[1]Printers!L:L,[1]Printers!Q:Q,,0)*G1256/10,0)*10,_xlfn.XLOOKUP([1]Parameters!B1256,[1]Printers!L:L,[1]Printers!P:P,,0)),"")</f>
        <v>70</v>
      </c>
      <c r="I1256" s="3" t="str" cm="1">
        <f t="array" ref="I1256">IFERROR(IF(ROW()-1&gt;COUNTA([1]!T_Printers[Printers])*COUNTA([1]!T_Resins[Resins]),"",_xlfn.IFS(ROUND(VLOOKUP(C1256,[1]!T_Resins[#Data],4,FALSE)/VLOOKUP(A1256,[1]!T_Printers[#Data],5,FALSE),1)&lt;=_xlfn.XLOOKUP(B1256,[1]Printers!L:L,[1]Printers!O:O,1,0,),ROUND(VLOOKUP(C1256,[1]!T_Resins[#Data],4,FALSE)/VLOOKUP(A1256,[1]!T_Printers[#Data],5,FALSE),1),ROUND(VLOOKUP(C1256,[1]!T_Resins[#Data],4,FALSE)/VLOOKUP(A1256,[1]!T_Printers[#Data],5,FALSE),1)&gt;_xlfn.XLOOKUP(B1256,[1]Printers!L:L,[1]Printers!O:O,1,0,),"")),"")</f>
        <v/>
      </c>
      <c r="J1256" t="str">
        <f>IFERROR(IF(ROUND(_xlfn.XLOOKUP([1]Parameters!B1256,[1]Printers!L:L,[1]Printers!Q:Q,,0)*I1256/10,0)*10&lt;_xlfn.XLOOKUP([1]Parameters!B1256,[1]Printers!L:L,[1]Printers!P:P,,0),ROUND(_xlfn.XLOOKUP([1]Parameters!B1256,[1]Printers!L:L,[1]Printers!Q:Q,,0)*I1256/10,0)*10,_xlfn.XLOOKUP([1]Parameters!B1256,[1]Printers!L:L,[1]Printers!P:P,,0)),"")</f>
        <v/>
      </c>
      <c r="K1256">
        <f>IF(SUM(E1256:J1256)&lt;&gt;0,VLOOKUP(A1256,[1]!T_Printers[#Data],10,FALSE)+VLOOKUP(C1256,[1]!T_Resins[#Data],10,FALSE),"")</f>
        <v>5</v>
      </c>
      <c r="L1256">
        <f>IF(SUM(E1256:J1256)&lt;&gt;0,VLOOKUP(A1256,[1]!T_Printers[#Data],11,FALSE),"")</f>
        <v>8</v>
      </c>
      <c r="M1256">
        <f>IF(SUM(E1256:J1256)&lt;&gt;0,VLOOKUP(C1256,[1]!T_Resins[#Data],8,FALSE),"")</f>
        <v>120</v>
      </c>
      <c r="N1256">
        <f>IF(_xlfn.XLOOKUP(B1256,[1]Printers!$L:$L,[1]Printers!$R:$R,0,0)&gt;0,[1]Parameters!M1256,IF(SUM(E1256:J1256)&lt;&gt;0,VLOOKUP(C1256,[1]!T_Resins[#Data],9,FALSE),""))</f>
        <v>120</v>
      </c>
      <c r="O1256" t="str">
        <f t="shared" si="19"/>
        <v>CrealityHalotSky</v>
      </c>
    </row>
    <row r="1257" spans="1:15" x14ac:dyDescent="0.25">
      <c r="A1257" t="str">
        <f t="array" ref="A1257">IF(ROW()-1&gt;COUNTA([1]!T_Printers[Printers])*COUNTA([1]!T_Resins[Resins]),"",INDEX([1]!T_Printers[Printers],INT((ROW()-2)/COUNTA([1]!T_Resins[Resins])+1)))</f>
        <v>Creality Halot Sky</v>
      </c>
      <c r="B1257" t="str">
        <f>_xlfn.XLOOKUP(A1257,[1]!T_Printers[Printers],[1]!T_Printers[Icon link],,0)</f>
        <v>CrealityHalotSky</v>
      </c>
      <c r="C1257" t="str">
        <f t="array" ref="C1257">IF(ROW()-1&gt;COUNTA([1]!T_Printers[Printers])*COUNTA([1]!T_Resins[Resins]),"",INDEX([1]!T_Resins[Resins],MOD(ROW()-2,COUNTA([1]!T_Resins[Resins]))+1))</f>
        <v>Dental Splint Soft</v>
      </c>
      <c r="D1257">
        <f>IF(SUM(E1257:J1257)&lt;&gt;0,IF(ROW()-1&gt;COUNTA([1]!T_Printers[Printers])*COUNTA([1]!T_Resins[Resins]),"",2),"")</f>
        <v>2</v>
      </c>
      <c r="E1257" cm="1">
        <f t="array" ref="E1257">IFERROR(IF(ROW()-1&gt;COUNTA([1]!T_Printers[Printers])*COUNTA([1]!T_Resins[Resins]),"",_xlfn.IFS(ROUND(VLOOKUP(C1257,[1]!T_Resins[#Data],2,FALSE)/VLOOKUP(A1257,[1]!T_Printers[#Data],5,FALSE),1)&lt;=_xlfn.XLOOKUP(B1257,[1]Printers!L:L,[1]Printers!O:O,1,0,),ROUND(VLOOKUP(C1257,[1]!T_Resins[#Data],2,FALSE)/VLOOKUP(A1257,[1]!T_Printers[#Data],5,FALSE),1),ROUND(VLOOKUP(C1257,[1]!T_Resins[#Data],2,FALSE)/VLOOKUP(A1257,[1]!T_Printers[#Data],5,FALSE),1)&gt;_xlfn.XLOOKUP(B1257,[1]Printers!L:L,[1]Printers!O:O,1,0,),10)),"Используйте слой 100 мкм")</f>
        <v>9.1999999999999993</v>
      </c>
      <c r="F1257">
        <f>IFERROR(IF(ROUND(_xlfn.XLOOKUP([1]Parameters!B1257,[1]Printers!L:L,[1]Printers!Q:Q,,0)*E1257/10,0)*10&lt;_xlfn.XLOOKUP([1]Parameters!B1257,[1]Printers!L:L,[1]Printers!P:P,,0),ROUND(_xlfn.XLOOKUP([1]Parameters!B1257,[1]Printers!L:L,[1]Printers!Q:Q,,0)*E1257/10,0)*10,_xlfn.XLOOKUP([1]Parameters!B1257,[1]Printers!L:L,[1]Printers!P:P,,0)),"")</f>
        <v>70</v>
      </c>
      <c r="G1257" cm="1">
        <f t="array" ref="G1257">IFERROR(IF(ROW()-1&gt;COUNTA([1]!T_Printers[Printers])*COUNTA([1]!T_Resins[Resins]),"",_xlfn.IFS(ROUND(VLOOKUP(C1257,[1]!T_Resins[#Data],3,FALSE)/VLOOKUP(A1257,[1]!T_Printers[#Data],5,FALSE),1)&lt;=_xlfn.XLOOKUP(B1257,[1]Printers!L:L,[1]Printers!O:O,1,0,),ROUND(VLOOKUP(C1257,[1]!T_Resins[#Data],3,FALSE)/VLOOKUP(A1257,[1]!T_Printers[#Data],5,FALSE),1),ROUND(VLOOKUP(C1257,[1]!T_Resins[#Data],3,FALSE)/VLOOKUP(A1257,[1]!T_Printers[#Data],5,FALSE),1)&gt;_xlfn.XLOOKUP(B1257,[1]Printers!L:L,[1]Printers!O:O,1,0,),10)),"")</f>
        <v>10</v>
      </c>
      <c r="H1257">
        <f>IFERROR(IF(ROUND(_xlfn.XLOOKUP([1]Parameters!B1257,[1]Printers!L:L,[1]Printers!Q:Q,,0)*G1257/10,0)*10&lt;_xlfn.XLOOKUP([1]Parameters!B1257,[1]Printers!L:L,[1]Printers!P:P,,0),ROUND(_xlfn.XLOOKUP([1]Parameters!B1257,[1]Printers!L:L,[1]Printers!Q:Q,,0)*G1257/10,0)*10,_xlfn.XLOOKUP([1]Parameters!B1257,[1]Printers!L:L,[1]Printers!P:P,,0)),"")</f>
        <v>70</v>
      </c>
      <c r="I1257" s="3" t="str" cm="1">
        <f t="array" ref="I1257">IFERROR(IF(ROW()-1&gt;COUNTA([1]!T_Printers[Printers])*COUNTA([1]!T_Resins[Resins]),"",_xlfn.IFS(ROUND(VLOOKUP(C1257,[1]!T_Resins[#Data],4,FALSE)/VLOOKUP(A1257,[1]!T_Printers[#Data],5,FALSE),1)&lt;=_xlfn.XLOOKUP(B1257,[1]Printers!L:L,[1]Printers!O:O,1,0,),ROUND(VLOOKUP(C1257,[1]!T_Resins[#Data],4,FALSE)/VLOOKUP(A1257,[1]!T_Printers[#Data],5,FALSE),1),ROUND(VLOOKUP(C1257,[1]!T_Resins[#Data],4,FALSE)/VLOOKUP(A1257,[1]!T_Printers[#Data],5,FALSE),1)&gt;_xlfn.XLOOKUP(B1257,[1]Printers!L:L,[1]Printers!O:O,1,0,),"")),"")</f>
        <v/>
      </c>
      <c r="J1257" t="str">
        <f>IFERROR(IF(ROUND(_xlfn.XLOOKUP([1]Parameters!B1257,[1]Printers!L:L,[1]Printers!Q:Q,,0)*I1257/10,0)*10&lt;_xlfn.XLOOKUP([1]Parameters!B1257,[1]Printers!L:L,[1]Printers!P:P,,0),ROUND(_xlfn.XLOOKUP([1]Parameters!B1257,[1]Printers!L:L,[1]Printers!Q:Q,,0)*I1257/10,0)*10,_xlfn.XLOOKUP([1]Parameters!B1257,[1]Printers!L:L,[1]Printers!P:P,,0)),"")</f>
        <v/>
      </c>
      <c r="K1257">
        <f>IF(SUM(E1257:J1257)&lt;&gt;0,VLOOKUP(A1257,[1]!T_Printers[#Data],10,FALSE)+VLOOKUP(C1257,[1]!T_Resins[#Data],10,FALSE),"")</f>
        <v>4</v>
      </c>
      <c r="L1257">
        <f>IF(SUM(E1257:J1257)&lt;&gt;0,VLOOKUP(A1257,[1]!T_Printers[#Data],11,FALSE),"")</f>
        <v>8</v>
      </c>
      <c r="M1257">
        <f>IF(SUM(E1257:J1257)&lt;&gt;0,VLOOKUP(C1257,[1]!T_Resins[#Data],8,FALSE),"")</f>
        <v>60</v>
      </c>
      <c r="N1257">
        <f>IF(_xlfn.XLOOKUP(B1257,[1]Printers!$L:$L,[1]Printers!$R:$R,0,0)&gt;0,[1]Parameters!M1257,IF(SUM(E1257:J1257)&lt;&gt;0,VLOOKUP(C1257,[1]!T_Resins[#Data],9,FALSE),""))</f>
        <v>60</v>
      </c>
      <c r="O1257" t="str">
        <f t="shared" si="19"/>
        <v>CrealityHalotSky</v>
      </c>
    </row>
    <row r="1258" spans="1:15" x14ac:dyDescent="0.25">
      <c r="A1258" t="str">
        <f t="array" ref="A1258">IF(ROW()-1&gt;COUNTA([1]!T_Printers[Printers])*COUNTA([1]!T_Resins[Resins]),"",INDEX([1]!T_Printers[Printers],INT((ROW()-2)/COUNTA([1]!T_Resins[Resins])+1)))</f>
        <v>Creality Halot Sky</v>
      </c>
      <c r="B1258" t="str">
        <f>_xlfn.XLOOKUP(A1258,[1]!T_Printers[Printers],[1]!T_Printers[Icon link],,0)</f>
        <v>CrealityHalotSky</v>
      </c>
      <c r="C1258" t="str">
        <f t="array" ref="C1258">IF(ROW()-1&gt;COUNTA([1]!T_Printers[Printers])*COUNTA([1]!T_Resins[Resins]),"",INDEX([1]!T_Resins[Resins],MOD(ROW()-2,COUNTA([1]!T_Resins[Resins]))+1))</f>
        <v>Dental Tray</v>
      </c>
      <c r="D1258">
        <f>IF(SUM(E1258:J1258)&lt;&gt;0,IF(ROW()-1&gt;COUNTA([1]!T_Printers[Printers])*COUNTA([1]!T_Resins[Resins]),"",2),"")</f>
        <v>2</v>
      </c>
      <c r="E1258" t="str" cm="1">
        <f t="array" ref="E1258">IFERROR(IF(ROW()-1&gt;COUNTA([1]!T_Printers[Printers])*COUNTA([1]!T_Resins[Resins]),"",_xlfn.IFS(ROUND(VLOOKUP(C1258,[1]!T_Resins[#Data],2,FALSE)/VLOOKUP(A1258,[1]!T_Printers[#Data],5,FALSE),1)&lt;=_xlfn.XLOOKUP(B1258,[1]Printers!L:L,[1]Printers!O:O,1,0,),ROUND(VLOOKUP(C1258,[1]!T_Resins[#Data],2,FALSE)/VLOOKUP(A1258,[1]!T_Printers[#Data],5,FALSE),1),ROUND(VLOOKUP(C1258,[1]!T_Resins[#Data],2,FALSE)/VLOOKUP(A1258,[1]!T_Printers[#Data],5,FALSE),1)&gt;_xlfn.XLOOKUP(B1258,[1]Printers!L:L,[1]Printers!O:O,1,0,),10)),"Используйте слой 100 мкм")</f>
        <v>Используйте слой 100 мкм</v>
      </c>
      <c r="F1258" t="str">
        <f>IFERROR(IF(ROUND(_xlfn.XLOOKUP([1]Parameters!B1258,[1]Printers!L:L,[1]Printers!Q:Q,,0)*E1258/10,0)*10&lt;_xlfn.XLOOKUP([1]Parameters!B1258,[1]Printers!L:L,[1]Printers!P:P,,0),ROUND(_xlfn.XLOOKUP([1]Parameters!B1258,[1]Printers!L:L,[1]Printers!Q:Q,,0)*E1258/10,0)*10,_xlfn.XLOOKUP([1]Parameters!B1258,[1]Printers!L:L,[1]Printers!P:P,,0)),"")</f>
        <v/>
      </c>
      <c r="G1258" cm="1">
        <f t="array" ref="G1258">IFERROR(IF(ROW()-1&gt;COUNTA([1]!T_Printers[Printers])*COUNTA([1]!T_Resins[Resins]),"",_xlfn.IFS(ROUND(VLOOKUP(C1258,[1]!T_Resins[#Data],3,FALSE)/VLOOKUP(A1258,[1]!T_Printers[#Data],5,FALSE),1)&lt;=_xlfn.XLOOKUP(B1258,[1]Printers!L:L,[1]Printers!O:O,1,0,),ROUND(VLOOKUP(C1258,[1]!T_Resins[#Data],3,FALSE)/VLOOKUP(A1258,[1]!T_Printers[#Data],5,FALSE),1),ROUND(VLOOKUP(C1258,[1]!T_Resins[#Data],3,FALSE)/VLOOKUP(A1258,[1]!T_Printers[#Data],5,FALSE),1)&gt;_xlfn.XLOOKUP(B1258,[1]Printers!L:L,[1]Printers!O:O,1,0,),10)),"")</f>
        <v>7.4</v>
      </c>
      <c r="H1258">
        <f>IFERROR(IF(ROUND(_xlfn.XLOOKUP([1]Parameters!B1258,[1]Printers!L:L,[1]Printers!Q:Q,,0)*G1258/10,0)*10&lt;_xlfn.XLOOKUP([1]Parameters!B1258,[1]Printers!L:L,[1]Printers!P:P,,0),ROUND(_xlfn.XLOOKUP([1]Parameters!B1258,[1]Printers!L:L,[1]Printers!Q:Q,,0)*G1258/10,0)*10,_xlfn.XLOOKUP([1]Parameters!B1258,[1]Printers!L:L,[1]Printers!P:P,,0)),"")</f>
        <v>70</v>
      </c>
      <c r="I1258" s="3" cm="1">
        <f t="array" ref="I1258">IFERROR(IF(ROW()-1&gt;COUNTA([1]!T_Printers[Printers])*COUNTA([1]!T_Resins[Resins]),"",_xlfn.IFS(ROUND(VLOOKUP(C1258,[1]!T_Resins[#Data],4,FALSE)/VLOOKUP(A1258,[1]!T_Printers[#Data],5,FALSE),1)&lt;=_xlfn.XLOOKUP(B1258,[1]Printers!L:L,[1]Printers!O:O,1,0,),ROUND(VLOOKUP(C1258,[1]!T_Resins[#Data],4,FALSE)/VLOOKUP(A1258,[1]!T_Printers[#Data],5,FALSE),1),ROUND(VLOOKUP(C1258,[1]!T_Resins[#Data],4,FALSE)/VLOOKUP(A1258,[1]!T_Printers[#Data],5,FALSE),1)&gt;_xlfn.XLOOKUP(B1258,[1]Printers!L:L,[1]Printers!O:O,1,0,),"")),"")</f>
        <v>9.1999999999999993</v>
      </c>
      <c r="J1258">
        <f>IFERROR(IF(ROUND(_xlfn.XLOOKUP([1]Parameters!B1258,[1]Printers!L:L,[1]Printers!Q:Q,,0)*I1258/10,0)*10&lt;_xlfn.XLOOKUP([1]Parameters!B1258,[1]Printers!L:L,[1]Printers!P:P,,0),ROUND(_xlfn.XLOOKUP([1]Parameters!B1258,[1]Printers!L:L,[1]Printers!Q:Q,,0)*I1258/10,0)*10,_xlfn.XLOOKUP([1]Parameters!B1258,[1]Printers!L:L,[1]Printers!P:P,,0)),"")</f>
        <v>70</v>
      </c>
      <c r="K1258">
        <f>IF(SUM(E1258:J1258)&lt;&gt;0,VLOOKUP(A1258,[1]!T_Printers[#Data],10,FALSE)+VLOOKUP(C1258,[1]!T_Resins[#Data],10,FALSE),"")</f>
        <v>4</v>
      </c>
      <c r="L1258">
        <f>IF(SUM(E1258:J1258)&lt;&gt;0,VLOOKUP(A1258,[1]!T_Printers[#Data],11,FALSE),"")</f>
        <v>8</v>
      </c>
      <c r="M1258">
        <f>IF(SUM(E1258:J1258)&lt;&gt;0,VLOOKUP(C1258,[1]!T_Resins[#Data],8,FALSE),"")</f>
        <v>120</v>
      </c>
      <c r="N1258">
        <f>IF(_xlfn.XLOOKUP(B1258,[1]Printers!$L:$L,[1]Printers!$R:$R,0,0)&gt;0,[1]Parameters!M1258,IF(SUM(E1258:J1258)&lt;&gt;0,VLOOKUP(C1258,[1]!T_Resins[#Data],9,FALSE),""))</f>
        <v>120</v>
      </c>
      <c r="O1258" t="str">
        <f t="shared" si="19"/>
        <v>CrealityHalotSky</v>
      </c>
    </row>
    <row r="1259" spans="1:15" x14ac:dyDescent="0.25">
      <c r="A1259" t="str">
        <f t="array" ref="A1259">IF(ROW()-1&gt;COUNTA([1]!T_Printers[Printers])*COUNTA([1]!T_Resins[Resins]),"",INDEX([1]!T_Printers[Printers],INT((ROW()-2)/COUNTA([1]!T_Resins[Resins])+1)))</f>
        <v>Creality Halot Sky</v>
      </c>
      <c r="B1259" t="str">
        <f>_xlfn.XLOOKUP(A1259,[1]!T_Printers[Printers],[1]!T_Printers[Icon link],,0)</f>
        <v>CrealityHalotSky</v>
      </c>
      <c r="C1259" t="str">
        <f t="array" ref="C1259">IF(ROW()-1&gt;COUNTA([1]!T_Printers[Printers])*COUNTA([1]!T_Resins[Resins]),"",INDEX([1]!T_Resins[Resins],MOD(ROW()-2,COUNTA([1]!T_Resins[Resins]))+1))</f>
        <v>Dental Yellow Clear</v>
      </c>
      <c r="D1259">
        <f>IF(SUM(E1259:J1259)&lt;&gt;0,IF(ROW()-1&gt;COUNTA([1]!T_Printers[Printers])*COUNTA([1]!T_Resins[Resins]),"",2),"")</f>
        <v>2</v>
      </c>
      <c r="E1259" cm="1">
        <f t="array" ref="E1259">IFERROR(IF(ROW()-1&gt;COUNTA([1]!T_Printers[Printers])*COUNTA([1]!T_Resins[Resins]),"",_xlfn.IFS(ROUND(VLOOKUP(C1259,[1]!T_Resins[#Data],2,FALSE)/VLOOKUP(A1259,[1]!T_Printers[#Data],5,FALSE),1)&lt;=_xlfn.XLOOKUP(B1259,[1]Printers!L:L,[1]Printers!O:O,1,0,),ROUND(VLOOKUP(C1259,[1]!T_Resins[#Data],2,FALSE)/VLOOKUP(A1259,[1]!T_Printers[#Data],5,FALSE),1),ROUND(VLOOKUP(C1259,[1]!T_Resins[#Data],2,FALSE)/VLOOKUP(A1259,[1]!T_Printers[#Data],5,FALSE),1)&gt;_xlfn.XLOOKUP(B1259,[1]Printers!L:L,[1]Printers!O:O,1,0,),10)),"Используйте слой 100 мкм")</f>
        <v>3.2</v>
      </c>
      <c r="F1259">
        <f>IFERROR(IF(ROUND(_xlfn.XLOOKUP([1]Parameters!B1259,[1]Printers!L:L,[1]Printers!Q:Q,,0)*E1259/10,0)*10&lt;_xlfn.XLOOKUP([1]Parameters!B1259,[1]Printers!L:L,[1]Printers!P:P,,0),ROUND(_xlfn.XLOOKUP([1]Parameters!B1259,[1]Printers!L:L,[1]Printers!Q:Q,,0)*E1259/10,0)*10,_xlfn.XLOOKUP([1]Parameters!B1259,[1]Printers!L:L,[1]Printers!P:P,,0)),"")</f>
        <v>30</v>
      </c>
      <c r="G1259" cm="1">
        <f t="array" ref="G1259">IFERROR(IF(ROW()-1&gt;COUNTA([1]!T_Printers[Printers])*COUNTA([1]!T_Resins[Resins]),"",_xlfn.IFS(ROUND(VLOOKUP(C1259,[1]!T_Resins[#Data],3,FALSE)/VLOOKUP(A1259,[1]!T_Printers[#Data],5,FALSE),1)&lt;=_xlfn.XLOOKUP(B1259,[1]Printers!L:L,[1]Printers!O:O,1,0,),ROUND(VLOOKUP(C1259,[1]!T_Resins[#Data],3,FALSE)/VLOOKUP(A1259,[1]!T_Printers[#Data],5,FALSE),1),ROUND(VLOOKUP(C1259,[1]!T_Resins[#Data],3,FALSE)/VLOOKUP(A1259,[1]!T_Printers[#Data],5,FALSE),1)&gt;_xlfn.XLOOKUP(B1259,[1]Printers!L:L,[1]Printers!O:O,1,0,),10)),"")</f>
        <v>4.2</v>
      </c>
      <c r="H1259">
        <f>IFERROR(IF(ROUND(_xlfn.XLOOKUP([1]Parameters!B1259,[1]Printers!L:L,[1]Printers!Q:Q,,0)*G1259/10,0)*10&lt;_xlfn.XLOOKUP([1]Parameters!B1259,[1]Printers!L:L,[1]Printers!P:P,,0),ROUND(_xlfn.XLOOKUP([1]Parameters!B1259,[1]Printers!L:L,[1]Printers!Q:Q,,0)*G1259/10,0)*10,_xlfn.XLOOKUP([1]Parameters!B1259,[1]Printers!L:L,[1]Printers!P:P,,0)),"")</f>
        <v>40</v>
      </c>
      <c r="I1259" s="3" t="str" cm="1">
        <f t="array" ref="I1259">IFERROR(IF(ROW()-1&gt;COUNTA([1]!T_Printers[Printers])*COUNTA([1]!T_Resins[Resins]),"",_xlfn.IFS(ROUND(VLOOKUP(C1259,[1]!T_Resins[#Data],4,FALSE)/VLOOKUP(A1259,[1]!T_Printers[#Data],5,FALSE),1)&lt;=_xlfn.XLOOKUP(B1259,[1]Printers!L:L,[1]Printers!O:O,1,0,),ROUND(VLOOKUP(C1259,[1]!T_Resins[#Data],4,FALSE)/VLOOKUP(A1259,[1]!T_Printers[#Data],5,FALSE),1),ROUND(VLOOKUP(C1259,[1]!T_Resins[#Data],4,FALSE)/VLOOKUP(A1259,[1]!T_Printers[#Data],5,FALSE),1)&gt;_xlfn.XLOOKUP(B1259,[1]Printers!L:L,[1]Printers!O:O,1,0,),"")),"")</f>
        <v/>
      </c>
      <c r="J1259" t="str">
        <f>IFERROR(IF(ROUND(_xlfn.XLOOKUP([1]Parameters!B1259,[1]Printers!L:L,[1]Printers!Q:Q,,0)*I1259/10,0)*10&lt;_xlfn.XLOOKUP([1]Parameters!B1259,[1]Printers!L:L,[1]Printers!P:P,,0),ROUND(_xlfn.XLOOKUP([1]Parameters!B1259,[1]Printers!L:L,[1]Printers!Q:Q,,0)*I1259/10,0)*10,_xlfn.XLOOKUP([1]Parameters!B1259,[1]Printers!L:L,[1]Printers!P:P,,0)),"")</f>
        <v/>
      </c>
      <c r="K1259">
        <f>IF(SUM(E1259:J1259)&lt;&gt;0,VLOOKUP(A1259,[1]!T_Printers[#Data],10,FALSE)+VLOOKUP(C1259,[1]!T_Resins[#Data],10,FALSE),"")</f>
        <v>4</v>
      </c>
      <c r="L1259">
        <f>IF(SUM(E1259:J1259)&lt;&gt;0,VLOOKUP(A1259,[1]!T_Printers[#Data],11,FALSE),"")</f>
        <v>8</v>
      </c>
      <c r="M1259">
        <f>IF(SUM(E1259:J1259)&lt;&gt;0,VLOOKUP(C1259,[1]!T_Resins[#Data],8,FALSE),"")</f>
        <v>120</v>
      </c>
      <c r="N1259">
        <f>IF(_xlfn.XLOOKUP(B1259,[1]Printers!$L:$L,[1]Printers!$R:$R,0,0)&gt;0,[1]Parameters!M1259,IF(SUM(E1259:J1259)&lt;&gt;0,VLOOKUP(C1259,[1]!T_Resins[#Data],9,FALSE),""))</f>
        <v>120</v>
      </c>
      <c r="O1259" t="str">
        <f t="shared" si="19"/>
        <v>CrealityHalotSky</v>
      </c>
    </row>
    <row r="1260" spans="1:15" x14ac:dyDescent="0.25">
      <c r="A1260" t="str">
        <f t="array" ref="A1260">IF(ROW()-1&gt;COUNTA([1]!T_Printers[Printers])*COUNTA([1]!T_Resins[Resins]),"",INDEX([1]!T_Printers[Printers],INT((ROW()-2)/COUNTA([1]!T_Resins[Resins])+1)))</f>
        <v>Creality Halot Sky</v>
      </c>
      <c r="B1260" t="str">
        <f>_xlfn.XLOOKUP(A1260,[1]!T_Printers[Printers],[1]!T_Printers[Icon link],,0)</f>
        <v>CrealityHalotSky</v>
      </c>
      <c r="C1260" t="str">
        <f t="array" ref="C1260">IF(ROW()-1&gt;COUNTA([1]!T_Printers[Printers])*COUNTA([1]!T_Resins[Resins]),"",INDEX([1]!T_Resins[Resins],MOD(ROW()-2,COUNTA([1]!T_Resins[Resins]))+1))</f>
        <v>Dental Yellow Clear PRO</v>
      </c>
      <c r="D1260">
        <f>IF(SUM(E1260:J1260)&lt;&gt;0,IF(ROW()-1&gt;COUNTA([1]!T_Printers[Printers])*COUNTA([1]!T_Resins[Resins]),"",2),"")</f>
        <v>2</v>
      </c>
      <c r="E1260" cm="1">
        <f t="array" ref="E1260">IFERROR(IF(ROW()-1&gt;COUNTA([1]!T_Printers[Printers])*COUNTA([1]!T_Resins[Resins]),"",_xlfn.IFS(ROUND(VLOOKUP(C1260,[1]!T_Resins[#Data],2,FALSE)/VLOOKUP(A1260,[1]!T_Printers[#Data],5,FALSE),1)&lt;=_xlfn.XLOOKUP(B1260,[1]Printers!L:L,[1]Printers!O:O,1,0,),ROUND(VLOOKUP(C1260,[1]!T_Resins[#Data],2,FALSE)/VLOOKUP(A1260,[1]!T_Printers[#Data],5,FALSE),1),ROUND(VLOOKUP(C1260,[1]!T_Resins[#Data],2,FALSE)/VLOOKUP(A1260,[1]!T_Printers[#Data],5,FALSE),1)&gt;_xlfn.XLOOKUP(B1260,[1]Printers!L:L,[1]Printers!O:O,1,0,),10)),"Используйте слой 100 мкм")</f>
        <v>8.4</v>
      </c>
      <c r="F1260">
        <f>IFERROR(IF(ROUND(_xlfn.XLOOKUP([1]Parameters!B1260,[1]Printers!L:L,[1]Printers!Q:Q,,0)*E1260/10,0)*10&lt;_xlfn.XLOOKUP([1]Parameters!B1260,[1]Printers!L:L,[1]Printers!P:P,,0),ROUND(_xlfn.XLOOKUP([1]Parameters!B1260,[1]Printers!L:L,[1]Printers!Q:Q,,0)*E1260/10,0)*10,_xlfn.XLOOKUP([1]Parameters!B1260,[1]Printers!L:L,[1]Printers!P:P,,0)),"")</f>
        <v>70</v>
      </c>
      <c r="G1260" cm="1">
        <f t="array" ref="G1260">IFERROR(IF(ROW()-1&gt;COUNTA([1]!T_Printers[Printers])*COUNTA([1]!T_Resins[Resins]),"",_xlfn.IFS(ROUND(VLOOKUP(C1260,[1]!T_Resins[#Data],3,FALSE)/VLOOKUP(A1260,[1]!T_Printers[#Data],5,FALSE),1)&lt;=_xlfn.XLOOKUP(B1260,[1]Printers!L:L,[1]Printers!O:O,1,0,),ROUND(VLOOKUP(C1260,[1]!T_Resins[#Data],3,FALSE)/VLOOKUP(A1260,[1]!T_Printers[#Data],5,FALSE),1),ROUND(VLOOKUP(C1260,[1]!T_Resins[#Data],3,FALSE)/VLOOKUP(A1260,[1]!T_Printers[#Data],5,FALSE),1)&gt;_xlfn.XLOOKUP(B1260,[1]Printers!L:L,[1]Printers!O:O,1,0,),10)),"")</f>
        <v>10</v>
      </c>
      <c r="H1260">
        <f>IFERROR(IF(ROUND(_xlfn.XLOOKUP([1]Parameters!B1260,[1]Printers!L:L,[1]Printers!Q:Q,,0)*G1260/10,0)*10&lt;_xlfn.XLOOKUP([1]Parameters!B1260,[1]Printers!L:L,[1]Printers!P:P,,0),ROUND(_xlfn.XLOOKUP([1]Parameters!B1260,[1]Printers!L:L,[1]Printers!Q:Q,,0)*G1260/10,0)*10,_xlfn.XLOOKUP([1]Parameters!B1260,[1]Printers!L:L,[1]Printers!P:P,,0)),"")</f>
        <v>70</v>
      </c>
      <c r="I1260" s="3" t="str" cm="1">
        <f t="array" ref="I1260">IFERROR(IF(ROW()-1&gt;COUNTA([1]!T_Printers[Printers])*COUNTA([1]!T_Resins[Resins]),"",_xlfn.IFS(ROUND(VLOOKUP(C1260,[1]!T_Resins[#Data],4,FALSE)/VLOOKUP(A1260,[1]!T_Printers[#Data],5,FALSE),1)&lt;=_xlfn.XLOOKUP(B1260,[1]Printers!L:L,[1]Printers!O:O,1,0,),ROUND(VLOOKUP(C1260,[1]!T_Resins[#Data],4,FALSE)/VLOOKUP(A1260,[1]!T_Printers[#Data],5,FALSE),1),ROUND(VLOOKUP(C1260,[1]!T_Resins[#Data],4,FALSE)/VLOOKUP(A1260,[1]!T_Printers[#Data],5,FALSE),1)&gt;_xlfn.XLOOKUP(B1260,[1]Printers!L:L,[1]Printers!O:O,1,0,),"")),"")</f>
        <v/>
      </c>
      <c r="J1260" t="str">
        <f>IFERROR(IF(ROUND(_xlfn.XLOOKUP([1]Parameters!B1260,[1]Printers!L:L,[1]Printers!Q:Q,,0)*I1260/10,0)*10&lt;_xlfn.XLOOKUP([1]Parameters!B1260,[1]Printers!L:L,[1]Printers!P:P,,0),ROUND(_xlfn.XLOOKUP([1]Parameters!B1260,[1]Printers!L:L,[1]Printers!Q:Q,,0)*I1260/10,0)*10,_xlfn.XLOOKUP([1]Parameters!B1260,[1]Printers!L:L,[1]Printers!P:P,,0)),"")</f>
        <v/>
      </c>
      <c r="K1260">
        <f>IF(SUM(E1260:J1260)&lt;&gt;0,VLOOKUP(A1260,[1]!T_Printers[#Data],10,FALSE)+VLOOKUP(C1260,[1]!T_Resins[#Data],10,FALSE),"")</f>
        <v>4</v>
      </c>
      <c r="L1260">
        <f>IF(SUM(E1260:J1260)&lt;&gt;0,VLOOKUP(A1260,[1]!T_Printers[#Data],11,FALSE),"")</f>
        <v>8</v>
      </c>
      <c r="M1260">
        <f>IF(SUM(E1260:J1260)&lt;&gt;0,VLOOKUP(C1260,[1]!T_Resins[#Data],8,FALSE),"")</f>
        <v>120</v>
      </c>
      <c r="N1260">
        <f>IF(_xlfn.XLOOKUP(B1260,[1]Printers!$L:$L,[1]Printers!$R:$R,0,0)&gt;0,[1]Parameters!M1260,IF(SUM(E1260:J1260)&lt;&gt;0,VLOOKUP(C1260,[1]!T_Resins[#Data],9,FALSE),""))</f>
        <v>120</v>
      </c>
      <c r="O1260" t="str">
        <f t="shared" si="19"/>
        <v>CrealityHalotSky</v>
      </c>
    </row>
    <row r="1261" spans="1:15" x14ac:dyDescent="0.25">
      <c r="A1261" t="str">
        <f t="array" ref="A1261">IF(ROW()-1&gt;COUNTA([1]!T_Printers[Printers])*COUNTA([1]!T_Resins[Resins]),"",INDEX([1]!T_Printers[Printers],INT((ROW()-2)/COUNTA([1]!T_Resins[Resins])+1)))</f>
        <v>Creality Halot Sky</v>
      </c>
      <c r="B1261" t="str">
        <f>_xlfn.XLOOKUP(A1261,[1]!T_Printers[Printers],[1]!T_Printers[Icon link],,0)</f>
        <v>CrealityHalotSky</v>
      </c>
      <c r="C1261" t="str">
        <f t="array" ref="C1261">IF(ROW()-1&gt;COUNTA([1]!T_Printers[Printers])*COUNTA([1]!T_Resins[Resins]),"",INDEX([1]!T_Resins[Resins],MOD(ROW()-2,COUNTA([1]!T_Resins[Resins]))+1))</f>
        <v>Industrial ABS Black</v>
      </c>
      <c r="D1261">
        <f>IF(SUM(E1261:J1261)&lt;&gt;0,IF(ROW()-1&gt;COUNTA([1]!T_Printers[Printers])*COUNTA([1]!T_Resins[Resins]),"",2),"")</f>
        <v>2</v>
      </c>
      <c r="E1261" cm="1">
        <f t="array" ref="E1261">IFERROR(IF(ROW()-1&gt;COUNTA([1]!T_Printers[Printers])*COUNTA([1]!T_Resins[Resins]),"",_xlfn.IFS(ROUND(VLOOKUP(C1261,[1]!T_Resins[#Data],2,FALSE)/VLOOKUP(A1261,[1]!T_Printers[#Data],5,FALSE),1)&lt;=_xlfn.XLOOKUP(B1261,[1]Printers!L:L,[1]Printers!O:O,1,0,),ROUND(VLOOKUP(C1261,[1]!T_Resins[#Data],2,FALSE)/VLOOKUP(A1261,[1]!T_Printers[#Data],5,FALSE),1),ROUND(VLOOKUP(C1261,[1]!T_Resins[#Data],2,FALSE)/VLOOKUP(A1261,[1]!T_Printers[#Data],5,FALSE),1)&gt;_xlfn.XLOOKUP(B1261,[1]Printers!L:L,[1]Printers!O:O,1,0,),10)),"Используйте слой 100 мкм")</f>
        <v>6.7</v>
      </c>
      <c r="F1261">
        <f>IFERROR(IF(ROUND(_xlfn.XLOOKUP([1]Parameters!B1261,[1]Printers!L:L,[1]Printers!Q:Q,,0)*E1261/10,0)*10&lt;_xlfn.XLOOKUP([1]Parameters!B1261,[1]Printers!L:L,[1]Printers!P:P,,0),ROUND(_xlfn.XLOOKUP([1]Parameters!B1261,[1]Printers!L:L,[1]Printers!Q:Q,,0)*E1261/10,0)*10,_xlfn.XLOOKUP([1]Parameters!B1261,[1]Printers!L:L,[1]Printers!P:P,,0)),"")</f>
        <v>60</v>
      </c>
      <c r="G1261" cm="1">
        <f t="array" ref="G1261">IFERROR(IF(ROW()-1&gt;COUNTA([1]!T_Printers[Printers])*COUNTA([1]!T_Resins[Resins]),"",_xlfn.IFS(ROUND(VLOOKUP(C1261,[1]!T_Resins[#Data],3,FALSE)/VLOOKUP(A1261,[1]!T_Printers[#Data],5,FALSE),1)&lt;=_xlfn.XLOOKUP(B1261,[1]Printers!L:L,[1]Printers!O:O,1,0,),ROUND(VLOOKUP(C1261,[1]!T_Resins[#Data],3,FALSE)/VLOOKUP(A1261,[1]!T_Printers[#Data],5,FALSE),1),ROUND(VLOOKUP(C1261,[1]!T_Resins[#Data],3,FALSE)/VLOOKUP(A1261,[1]!T_Printers[#Data],5,FALSE),1)&gt;_xlfn.XLOOKUP(B1261,[1]Printers!L:L,[1]Printers!O:O,1,0,),10)),"")</f>
        <v>8.6</v>
      </c>
      <c r="H1261">
        <f>IFERROR(IF(ROUND(_xlfn.XLOOKUP([1]Parameters!B1261,[1]Printers!L:L,[1]Printers!Q:Q,,0)*G1261/10,0)*10&lt;_xlfn.XLOOKUP([1]Parameters!B1261,[1]Printers!L:L,[1]Printers!P:P,,0),ROUND(_xlfn.XLOOKUP([1]Parameters!B1261,[1]Printers!L:L,[1]Printers!Q:Q,,0)*G1261/10,0)*10,_xlfn.XLOOKUP([1]Parameters!B1261,[1]Printers!L:L,[1]Printers!P:P,,0)),"")</f>
        <v>70</v>
      </c>
      <c r="I1261" s="3" t="str" cm="1">
        <f t="array" ref="I1261">IFERROR(IF(ROW()-1&gt;COUNTA([1]!T_Printers[Printers])*COUNTA([1]!T_Resins[Resins]),"",_xlfn.IFS(ROUND(VLOOKUP(C1261,[1]!T_Resins[#Data],4,FALSE)/VLOOKUP(A1261,[1]!T_Printers[#Data],5,FALSE),1)&lt;=_xlfn.XLOOKUP(B1261,[1]Printers!L:L,[1]Printers!O:O,1,0,),ROUND(VLOOKUP(C1261,[1]!T_Resins[#Data],4,FALSE)/VLOOKUP(A1261,[1]!T_Printers[#Data],5,FALSE),1),ROUND(VLOOKUP(C1261,[1]!T_Resins[#Data],4,FALSE)/VLOOKUP(A1261,[1]!T_Printers[#Data],5,FALSE),1)&gt;_xlfn.XLOOKUP(B1261,[1]Printers!L:L,[1]Printers!O:O,1,0,),"")),"")</f>
        <v/>
      </c>
      <c r="J1261" t="str">
        <f>IFERROR(IF(ROUND(_xlfn.XLOOKUP([1]Parameters!B1261,[1]Printers!L:L,[1]Printers!Q:Q,,0)*I1261/10,0)*10&lt;_xlfn.XLOOKUP([1]Parameters!B1261,[1]Printers!L:L,[1]Printers!P:P,,0),ROUND(_xlfn.XLOOKUP([1]Parameters!B1261,[1]Printers!L:L,[1]Printers!Q:Q,,0)*I1261/10,0)*10,_xlfn.XLOOKUP([1]Parameters!B1261,[1]Printers!L:L,[1]Printers!P:P,,0)),"")</f>
        <v/>
      </c>
      <c r="K1261">
        <f>IF(SUM(E1261:J1261)&lt;&gt;0,VLOOKUP(A1261,[1]!T_Printers[#Data],10,FALSE)+VLOOKUP(C1261,[1]!T_Resins[#Data],10,FALSE),"")</f>
        <v>4</v>
      </c>
      <c r="L1261">
        <f>IF(SUM(E1261:J1261)&lt;&gt;0,VLOOKUP(A1261,[1]!T_Printers[#Data],11,FALSE),"")</f>
        <v>8</v>
      </c>
      <c r="M1261">
        <f>IF(SUM(E1261:J1261)&lt;&gt;0,VLOOKUP(C1261,[1]!T_Resins[#Data],8,FALSE),"")</f>
        <v>60</v>
      </c>
      <c r="N1261">
        <f>IF(_xlfn.XLOOKUP(B1261,[1]Printers!$L:$L,[1]Printers!$R:$R,0,0)&gt;0,[1]Parameters!M1261,IF(SUM(E1261:J1261)&lt;&gt;0,VLOOKUP(C1261,[1]!T_Resins[#Data],9,FALSE),""))</f>
        <v>60</v>
      </c>
      <c r="O1261" t="str">
        <f t="shared" si="19"/>
        <v>CrealityHalotSky</v>
      </c>
    </row>
    <row r="1262" spans="1:15" x14ac:dyDescent="0.25">
      <c r="A1262" t="str">
        <f t="array" ref="A1262">IF(ROW()-1&gt;COUNTA([1]!T_Printers[Printers])*COUNTA([1]!T_Resins[Resins]),"",INDEX([1]!T_Printers[Printers],INT((ROW()-2)/COUNTA([1]!T_Resins[Resins])+1)))</f>
        <v>Creality Halot Sky</v>
      </c>
      <c r="B1262" t="str">
        <f>_xlfn.XLOOKUP(A1262,[1]!T_Printers[Printers],[1]!T_Printers[Icon link],,0)</f>
        <v>CrealityHalotSky</v>
      </c>
      <c r="C1262" t="str">
        <f t="array" ref="C1262">IF(ROW()-1&gt;COUNTA([1]!T_Printers[Printers])*COUNTA([1]!T_Resins[Resins]),"",INDEX([1]!T_Resins[Resins],MOD(ROW()-2,COUNTA([1]!T_Resins[Resins]))+1))</f>
        <v>Industrial ABS-Like Grey</v>
      </c>
      <c r="D1262">
        <f>IF(SUM(E1262:J1262)&lt;&gt;0,IF(ROW()-1&gt;COUNTA([1]!T_Printers[Printers])*COUNTA([1]!T_Resins[Resins]),"",2),"")</f>
        <v>2</v>
      </c>
      <c r="E1262" cm="1">
        <f t="array" ref="E1262">IFERROR(IF(ROW()-1&gt;COUNTA([1]!T_Printers[Printers])*COUNTA([1]!T_Resins[Resins]),"",_xlfn.IFS(ROUND(VLOOKUP(C1262,[1]!T_Resins[#Data],2,FALSE)/VLOOKUP(A1262,[1]!T_Printers[#Data],5,FALSE),1)&lt;=_xlfn.XLOOKUP(B1262,[1]Printers!L:L,[1]Printers!O:O,1,0,),ROUND(VLOOKUP(C1262,[1]!T_Resins[#Data],2,FALSE)/VLOOKUP(A1262,[1]!T_Printers[#Data],5,FALSE),1),ROUND(VLOOKUP(C1262,[1]!T_Resins[#Data],2,FALSE)/VLOOKUP(A1262,[1]!T_Printers[#Data],5,FALSE),1)&gt;_xlfn.XLOOKUP(B1262,[1]Printers!L:L,[1]Printers!O:O,1,0,),10)),"Используйте слой 100 мкм")</f>
        <v>6.6</v>
      </c>
      <c r="F1262">
        <f>IFERROR(IF(ROUND(_xlfn.XLOOKUP([1]Parameters!B1262,[1]Printers!L:L,[1]Printers!Q:Q,,0)*E1262/10,0)*10&lt;_xlfn.XLOOKUP([1]Parameters!B1262,[1]Printers!L:L,[1]Printers!P:P,,0),ROUND(_xlfn.XLOOKUP([1]Parameters!B1262,[1]Printers!L:L,[1]Printers!Q:Q,,0)*E1262/10,0)*10,_xlfn.XLOOKUP([1]Parameters!B1262,[1]Printers!L:L,[1]Printers!P:P,,0)),"")</f>
        <v>60</v>
      </c>
      <c r="G1262" cm="1">
        <f t="array" ref="G1262">IFERROR(IF(ROW()-1&gt;COUNTA([1]!T_Printers[Printers])*COUNTA([1]!T_Resins[Resins]),"",_xlfn.IFS(ROUND(VLOOKUP(C1262,[1]!T_Resins[#Data],3,FALSE)/VLOOKUP(A1262,[1]!T_Printers[#Data],5,FALSE),1)&lt;=_xlfn.XLOOKUP(B1262,[1]Printers!L:L,[1]Printers!O:O,1,0,),ROUND(VLOOKUP(C1262,[1]!T_Resins[#Data],3,FALSE)/VLOOKUP(A1262,[1]!T_Printers[#Data],5,FALSE),1),ROUND(VLOOKUP(C1262,[1]!T_Resins[#Data],3,FALSE)/VLOOKUP(A1262,[1]!T_Printers[#Data],5,FALSE),1)&gt;_xlfn.XLOOKUP(B1262,[1]Printers!L:L,[1]Printers!O:O,1,0,),10)),"")</f>
        <v>8.5</v>
      </c>
      <c r="H1262">
        <f>IFERROR(IF(ROUND(_xlfn.XLOOKUP([1]Parameters!B1262,[1]Printers!L:L,[1]Printers!Q:Q,,0)*G1262/10,0)*10&lt;_xlfn.XLOOKUP([1]Parameters!B1262,[1]Printers!L:L,[1]Printers!P:P,,0),ROUND(_xlfn.XLOOKUP([1]Parameters!B1262,[1]Printers!L:L,[1]Printers!Q:Q,,0)*G1262/10,0)*10,_xlfn.XLOOKUP([1]Parameters!B1262,[1]Printers!L:L,[1]Printers!P:P,,0)),"")</f>
        <v>70</v>
      </c>
      <c r="I1262" s="3" t="str" cm="1">
        <f t="array" ref="I1262">IFERROR(IF(ROW()-1&gt;COUNTA([1]!T_Printers[Printers])*COUNTA([1]!T_Resins[Resins]),"",_xlfn.IFS(ROUND(VLOOKUP(C1262,[1]!T_Resins[#Data],4,FALSE)/VLOOKUP(A1262,[1]!T_Printers[#Data],5,FALSE),1)&lt;=_xlfn.XLOOKUP(B1262,[1]Printers!L:L,[1]Printers!O:O,1,0,),ROUND(VLOOKUP(C1262,[1]!T_Resins[#Data],4,FALSE)/VLOOKUP(A1262,[1]!T_Printers[#Data],5,FALSE),1),ROUND(VLOOKUP(C1262,[1]!T_Resins[#Data],4,FALSE)/VLOOKUP(A1262,[1]!T_Printers[#Data],5,FALSE),1)&gt;_xlfn.XLOOKUP(B1262,[1]Printers!L:L,[1]Printers!O:O,1,0,),"")),"")</f>
        <v/>
      </c>
      <c r="J1262" t="str">
        <f>IFERROR(IF(ROUND(_xlfn.XLOOKUP([1]Parameters!B1262,[1]Printers!L:L,[1]Printers!Q:Q,,0)*I1262/10,0)*10&lt;_xlfn.XLOOKUP([1]Parameters!B1262,[1]Printers!L:L,[1]Printers!P:P,,0),ROUND(_xlfn.XLOOKUP([1]Parameters!B1262,[1]Printers!L:L,[1]Printers!Q:Q,,0)*I1262/10,0)*10,_xlfn.XLOOKUP([1]Parameters!B1262,[1]Printers!L:L,[1]Printers!P:P,,0)),"")</f>
        <v/>
      </c>
      <c r="K1262">
        <f>IF(SUM(E1262:J1262)&lt;&gt;0,VLOOKUP(A1262,[1]!T_Printers[#Data],10,FALSE)+VLOOKUP(C1262,[1]!T_Resins[#Data],10,FALSE),"")</f>
        <v>4</v>
      </c>
      <c r="L1262">
        <f>IF(SUM(E1262:J1262)&lt;&gt;0,VLOOKUP(A1262,[1]!T_Printers[#Data],11,FALSE),"")</f>
        <v>8</v>
      </c>
      <c r="M1262">
        <f>IF(SUM(E1262:J1262)&lt;&gt;0,VLOOKUP(C1262,[1]!T_Resins[#Data],8,FALSE),"")</f>
        <v>120</v>
      </c>
      <c r="N1262">
        <f>IF(_xlfn.XLOOKUP(B1262,[1]Printers!$L:$L,[1]Printers!$R:$R,0,0)&gt;0,[1]Parameters!M1262,IF(SUM(E1262:J1262)&lt;&gt;0,VLOOKUP(C1262,[1]!T_Resins[#Data],9,FALSE),""))</f>
        <v>120</v>
      </c>
      <c r="O1262" t="str">
        <f t="shared" si="19"/>
        <v>CrealityHalotSky</v>
      </c>
    </row>
    <row r="1263" spans="1:15" x14ac:dyDescent="0.25">
      <c r="A1263" t="str">
        <f t="array" ref="A1263">IF(ROW()-1&gt;COUNTA([1]!T_Printers[Printers])*COUNTA([1]!T_Resins[Resins]),"",INDEX([1]!T_Printers[Printers],INT((ROW()-2)/COUNTA([1]!T_Resins[Resins])+1)))</f>
        <v>Creality Halot Sky</v>
      </c>
      <c r="B1263" t="str">
        <f>_xlfn.XLOOKUP(A1263,[1]!T_Printers[Printers],[1]!T_Printers[Icon link],,0)</f>
        <v>CrealityHalotSky</v>
      </c>
      <c r="C1263" t="str">
        <f t="array" ref="C1263">IF(ROW()-1&gt;COUNTA([1]!T_Printers[Printers])*COUNTA([1]!T_Resins[Resins]),"",INDEX([1]!T_Resins[Resins],MOD(ROW()-2,COUNTA([1]!T_Resins[Resins]))+1))</f>
        <v>Industrial Flex Natural Clear</v>
      </c>
      <c r="D1263">
        <f>IF(SUM(E1263:J1263)&lt;&gt;0,IF(ROW()-1&gt;COUNTA([1]!T_Printers[Printers])*COUNTA([1]!T_Resins[Resins]),"",2),"")</f>
        <v>2</v>
      </c>
      <c r="E1263" cm="1">
        <f t="array" ref="E1263">IFERROR(IF(ROW()-1&gt;COUNTA([1]!T_Printers[Printers])*COUNTA([1]!T_Resins[Resins]),"",_xlfn.IFS(ROUND(VLOOKUP(C1263,[1]!T_Resins[#Data],2,FALSE)/VLOOKUP(A1263,[1]!T_Printers[#Data],5,FALSE),1)&lt;=_xlfn.XLOOKUP(B1263,[1]Printers!L:L,[1]Printers!O:O,1,0,),ROUND(VLOOKUP(C1263,[1]!T_Resins[#Data],2,FALSE)/VLOOKUP(A1263,[1]!T_Printers[#Data],5,FALSE),1),ROUND(VLOOKUP(C1263,[1]!T_Resins[#Data],2,FALSE)/VLOOKUP(A1263,[1]!T_Printers[#Data],5,FALSE),1)&gt;_xlfn.XLOOKUP(B1263,[1]Printers!L:L,[1]Printers!O:O,1,0,),10)),"Используйте слой 100 мкм")</f>
        <v>2.5</v>
      </c>
      <c r="F1263">
        <f>IFERROR(IF(ROUND(_xlfn.XLOOKUP([1]Parameters!B1263,[1]Printers!L:L,[1]Printers!Q:Q,,0)*E1263/10,0)*10&lt;_xlfn.XLOOKUP([1]Parameters!B1263,[1]Printers!L:L,[1]Printers!P:P,,0),ROUND(_xlfn.XLOOKUP([1]Parameters!B1263,[1]Printers!L:L,[1]Printers!Q:Q,,0)*E1263/10,0)*10,_xlfn.XLOOKUP([1]Parameters!B1263,[1]Printers!L:L,[1]Printers!P:P,,0)),"")</f>
        <v>20</v>
      </c>
      <c r="G1263" cm="1">
        <f t="array" ref="G1263">IFERROR(IF(ROW()-1&gt;COUNTA([1]!T_Printers[Printers])*COUNTA([1]!T_Resins[Resins]),"",_xlfn.IFS(ROUND(VLOOKUP(C1263,[1]!T_Resins[#Data],3,FALSE)/VLOOKUP(A1263,[1]!T_Printers[#Data],5,FALSE),1)&lt;=_xlfn.XLOOKUP(B1263,[1]Printers!L:L,[1]Printers!O:O,1,0,),ROUND(VLOOKUP(C1263,[1]!T_Resins[#Data],3,FALSE)/VLOOKUP(A1263,[1]!T_Printers[#Data],5,FALSE),1),ROUND(VLOOKUP(C1263,[1]!T_Resins[#Data],3,FALSE)/VLOOKUP(A1263,[1]!T_Printers[#Data],5,FALSE),1)&gt;_xlfn.XLOOKUP(B1263,[1]Printers!L:L,[1]Printers!O:O,1,0,),10)),"")</f>
        <v>3.2</v>
      </c>
      <c r="H1263">
        <f>IFERROR(IF(ROUND(_xlfn.XLOOKUP([1]Parameters!B1263,[1]Printers!L:L,[1]Printers!Q:Q,,0)*G1263/10,0)*10&lt;_xlfn.XLOOKUP([1]Parameters!B1263,[1]Printers!L:L,[1]Printers!P:P,,0),ROUND(_xlfn.XLOOKUP([1]Parameters!B1263,[1]Printers!L:L,[1]Printers!Q:Q,,0)*G1263/10,0)*10,_xlfn.XLOOKUP([1]Parameters!B1263,[1]Printers!L:L,[1]Printers!P:P,,0)),"")</f>
        <v>30</v>
      </c>
      <c r="I1263" s="3" t="str" cm="1">
        <f t="array" ref="I1263">IFERROR(IF(ROW()-1&gt;COUNTA([1]!T_Printers[Printers])*COUNTA([1]!T_Resins[Resins]),"",_xlfn.IFS(ROUND(VLOOKUP(C1263,[1]!T_Resins[#Data],4,FALSE)/VLOOKUP(A1263,[1]!T_Printers[#Data],5,FALSE),1)&lt;=_xlfn.XLOOKUP(B1263,[1]Printers!L:L,[1]Printers!O:O,1,0,),ROUND(VLOOKUP(C1263,[1]!T_Resins[#Data],4,FALSE)/VLOOKUP(A1263,[1]!T_Printers[#Data],5,FALSE),1),ROUND(VLOOKUP(C1263,[1]!T_Resins[#Data],4,FALSE)/VLOOKUP(A1263,[1]!T_Printers[#Data],5,FALSE),1)&gt;_xlfn.XLOOKUP(B1263,[1]Printers!L:L,[1]Printers!O:O,1,0,),"")),"")</f>
        <v/>
      </c>
      <c r="J1263" t="str">
        <f>IFERROR(IF(ROUND(_xlfn.XLOOKUP([1]Parameters!B1263,[1]Printers!L:L,[1]Printers!Q:Q,,0)*I1263/10,0)*10&lt;_xlfn.XLOOKUP([1]Parameters!B1263,[1]Printers!L:L,[1]Printers!P:P,,0),ROUND(_xlfn.XLOOKUP([1]Parameters!B1263,[1]Printers!L:L,[1]Printers!Q:Q,,0)*I1263/10,0)*10,_xlfn.XLOOKUP([1]Parameters!B1263,[1]Printers!L:L,[1]Printers!P:P,,0)),"")</f>
        <v/>
      </c>
      <c r="K1263">
        <f>IF(SUM(E1263:J1263)&lt;&gt;0,VLOOKUP(A1263,[1]!T_Printers[#Data],10,FALSE)+VLOOKUP(C1263,[1]!T_Resins[#Data],10,FALSE),"")</f>
        <v>4</v>
      </c>
      <c r="L1263">
        <f>IF(SUM(E1263:J1263)&lt;&gt;0,VLOOKUP(A1263,[1]!T_Printers[#Data],11,FALSE),"")</f>
        <v>8</v>
      </c>
      <c r="M1263">
        <f>IF(SUM(E1263:J1263)&lt;&gt;0,VLOOKUP(C1263,[1]!T_Resins[#Data],8,FALSE),"")</f>
        <v>60</v>
      </c>
      <c r="N1263">
        <f>IF(_xlfn.XLOOKUP(B1263,[1]Printers!$L:$L,[1]Printers!$R:$R,0,0)&gt;0,[1]Parameters!M1263,IF(SUM(E1263:J1263)&lt;&gt;0,VLOOKUP(C1263,[1]!T_Resins[#Data],9,FALSE),""))</f>
        <v>60</v>
      </c>
      <c r="O1263" t="str">
        <f t="shared" si="19"/>
        <v>CrealityHalotSky</v>
      </c>
    </row>
    <row r="1264" spans="1:15" x14ac:dyDescent="0.25">
      <c r="A1264" t="str">
        <f t="array" ref="A1264">IF(ROW()-1&gt;COUNTA([1]!T_Printers[Printers])*COUNTA([1]!T_Resins[Resins]),"",INDEX([1]!T_Printers[Printers],INT((ROW()-2)/COUNTA([1]!T_Resins[Resins])+1)))</f>
        <v>Creality Halot Sky</v>
      </c>
      <c r="B1264" t="str">
        <f>_xlfn.XLOOKUP(A1264,[1]!T_Printers[Printers],[1]!T_Printers[Icon link],,0)</f>
        <v>CrealityHalotSky</v>
      </c>
      <c r="C1264" t="str">
        <f t="array" ref="C1264">IF(ROW()-1&gt;COUNTA([1]!T_Printers[Printers])*COUNTA([1]!T_Resins[Resins]),"",INDEX([1]!T_Resins[Resins],MOD(ROW()-2,COUNTA([1]!T_Resins[Resins]))+1))</f>
        <v>Industrial Nylon Like</v>
      </c>
      <c r="D1264">
        <f>IF(SUM(E1264:J1264)&lt;&gt;0,IF(ROW()-1&gt;COUNTA([1]!T_Printers[Printers])*COUNTA([1]!T_Resins[Resins]),"",2),"")</f>
        <v>2</v>
      </c>
      <c r="E1264" cm="1">
        <f t="array" ref="E1264">IFERROR(IF(ROW()-1&gt;COUNTA([1]!T_Printers[Printers])*COUNTA([1]!T_Resins[Resins]),"",_xlfn.IFS(ROUND(VLOOKUP(C1264,[1]!T_Resins[#Data],2,FALSE)/VLOOKUP(A1264,[1]!T_Printers[#Data],5,FALSE),1)&lt;=_xlfn.XLOOKUP(B1264,[1]Printers!L:L,[1]Printers!O:O,1,0,),ROUND(VLOOKUP(C1264,[1]!T_Resins[#Data],2,FALSE)/VLOOKUP(A1264,[1]!T_Printers[#Data],5,FALSE),1),ROUND(VLOOKUP(C1264,[1]!T_Resins[#Data],2,FALSE)/VLOOKUP(A1264,[1]!T_Printers[#Data],5,FALSE),1)&gt;_xlfn.XLOOKUP(B1264,[1]Printers!L:L,[1]Printers!O:O,1,0,),10)),"Используйте слой 100 мкм")</f>
        <v>1.8</v>
      </c>
      <c r="F1264">
        <f>IFERROR(IF(ROUND(_xlfn.XLOOKUP([1]Parameters!B1264,[1]Printers!L:L,[1]Printers!Q:Q,,0)*E1264/10,0)*10&lt;_xlfn.XLOOKUP([1]Parameters!B1264,[1]Printers!L:L,[1]Printers!P:P,,0),ROUND(_xlfn.XLOOKUP([1]Parameters!B1264,[1]Printers!L:L,[1]Printers!Q:Q,,0)*E1264/10,0)*10,_xlfn.XLOOKUP([1]Parameters!B1264,[1]Printers!L:L,[1]Printers!P:P,,0)),"")</f>
        <v>20</v>
      </c>
      <c r="G1264" cm="1">
        <f t="array" ref="G1264">IFERROR(IF(ROW()-1&gt;COUNTA([1]!T_Printers[Printers])*COUNTA([1]!T_Resins[Resins]),"",_xlfn.IFS(ROUND(VLOOKUP(C1264,[1]!T_Resins[#Data],3,FALSE)/VLOOKUP(A1264,[1]!T_Printers[#Data],5,FALSE),1)&lt;=_xlfn.XLOOKUP(B1264,[1]Printers!L:L,[1]Printers!O:O,1,0,),ROUND(VLOOKUP(C1264,[1]!T_Resins[#Data],3,FALSE)/VLOOKUP(A1264,[1]!T_Printers[#Data],5,FALSE),1),ROUND(VLOOKUP(C1264,[1]!T_Resins[#Data],3,FALSE)/VLOOKUP(A1264,[1]!T_Printers[#Data],5,FALSE),1)&gt;_xlfn.XLOOKUP(B1264,[1]Printers!L:L,[1]Printers!O:O,1,0,),10)),"")</f>
        <v>2.4</v>
      </c>
      <c r="H1264">
        <f>IFERROR(IF(ROUND(_xlfn.XLOOKUP([1]Parameters!B1264,[1]Printers!L:L,[1]Printers!Q:Q,,0)*G1264/10,0)*10&lt;_xlfn.XLOOKUP([1]Parameters!B1264,[1]Printers!L:L,[1]Printers!P:P,,0),ROUND(_xlfn.XLOOKUP([1]Parameters!B1264,[1]Printers!L:L,[1]Printers!Q:Q,,0)*G1264/10,0)*10,_xlfn.XLOOKUP([1]Parameters!B1264,[1]Printers!L:L,[1]Printers!P:P,,0)),"")</f>
        <v>20</v>
      </c>
      <c r="I1264" s="3" t="str" cm="1">
        <f t="array" ref="I1264">IFERROR(IF(ROW()-1&gt;COUNTA([1]!T_Printers[Printers])*COUNTA([1]!T_Resins[Resins]),"",_xlfn.IFS(ROUND(VLOOKUP(C1264,[1]!T_Resins[#Data],4,FALSE)/VLOOKUP(A1264,[1]!T_Printers[#Data],5,FALSE),1)&lt;=_xlfn.XLOOKUP(B1264,[1]Printers!L:L,[1]Printers!O:O,1,0,),ROUND(VLOOKUP(C1264,[1]!T_Resins[#Data],4,FALSE)/VLOOKUP(A1264,[1]!T_Printers[#Data],5,FALSE),1),ROUND(VLOOKUP(C1264,[1]!T_Resins[#Data],4,FALSE)/VLOOKUP(A1264,[1]!T_Printers[#Data],5,FALSE),1)&gt;_xlfn.XLOOKUP(B1264,[1]Printers!L:L,[1]Printers!O:O,1,0,),"")),"")</f>
        <v/>
      </c>
      <c r="J1264" t="str">
        <f>IFERROR(IF(ROUND(_xlfn.XLOOKUP([1]Parameters!B1264,[1]Printers!L:L,[1]Printers!Q:Q,,0)*I1264/10,0)*10&lt;_xlfn.XLOOKUP([1]Parameters!B1264,[1]Printers!L:L,[1]Printers!P:P,,0),ROUND(_xlfn.XLOOKUP([1]Parameters!B1264,[1]Printers!L:L,[1]Printers!Q:Q,,0)*I1264/10,0)*10,_xlfn.XLOOKUP([1]Parameters!B1264,[1]Printers!L:L,[1]Printers!P:P,,0)),"")</f>
        <v/>
      </c>
      <c r="K1264">
        <f>IF(SUM(E1264:J1264)&lt;&gt;0,VLOOKUP(A1264,[1]!T_Printers[#Data],10,FALSE)+VLOOKUP(C1264,[1]!T_Resins[#Data],10,FALSE),"")</f>
        <v>4</v>
      </c>
      <c r="L1264">
        <f>IF(SUM(E1264:J1264)&lt;&gt;0,VLOOKUP(A1264,[1]!T_Printers[#Data],11,FALSE),"")</f>
        <v>8</v>
      </c>
      <c r="M1264">
        <f>IF(SUM(E1264:J1264)&lt;&gt;0,VLOOKUP(C1264,[1]!T_Resins[#Data],8,FALSE),"")</f>
        <v>60</v>
      </c>
      <c r="N1264">
        <f>IF(_xlfn.XLOOKUP(B1264,[1]Printers!$L:$L,[1]Printers!$R:$R,0,0)&gt;0,[1]Parameters!M1264,IF(SUM(E1264:J1264)&lt;&gt;0,VLOOKUP(C1264,[1]!T_Resins[#Data],9,FALSE),""))</f>
        <v>60</v>
      </c>
      <c r="O1264" t="str">
        <f t="shared" si="19"/>
        <v>CrealityHalotSky</v>
      </c>
    </row>
    <row r="1265" spans="1:15" x14ac:dyDescent="0.25">
      <c r="A1265" t="str">
        <f t="array" ref="A1265">IF(ROW()-1&gt;COUNTA([1]!T_Printers[Printers])*COUNTA([1]!T_Resins[Resins]),"",INDEX([1]!T_Printers[Printers],INT((ROW()-2)/COUNTA([1]!T_Resins[Resins])+1)))</f>
        <v>Creality Halot Sky</v>
      </c>
      <c r="B1265" t="str">
        <f>_xlfn.XLOOKUP(A1265,[1]!T_Printers[Printers],[1]!T_Printers[Icon link],,0)</f>
        <v>CrealityHalotSky</v>
      </c>
      <c r="C1265" t="str">
        <f t="array" ref="C1265">IF(ROW()-1&gt;COUNTA([1]!T_Printers[Printers])*COUNTA([1]!T_Resins[Resins]),"",INDEX([1]!T_Resins[Resins],MOD(ROW()-2,COUNTA([1]!T_Resins[Resins]))+1))</f>
        <v>Industrial PP-Like</v>
      </c>
      <c r="D1265">
        <f>IF(SUM(E1265:J1265)&lt;&gt;0,IF(ROW()-1&gt;COUNTA([1]!T_Printers[Printers])*COUNTA([1]!T_Resins[Resins]),"",2),"")</f>
        <v>2</v>
      </c>
      <c r="E1265" cm="1">
        <f t="array" ref="E1265">IFERROR(IF(ROW()-1&gt;COUNTA([1]!T_Printers[Printers])*COUNTA([1]!T_Resins[Resins]),"",_xlfn.IFS(ROUND(VLOOKUP(C1265,[1]!T_Resins[#Data],2,FALSE)/VLOOKUP(A1265,[1]!T_Printers[#Data],5,FALSE),1)&lt;=_xlfn.XLOOKUP(B1265,[1]Printers!L:L,[1]Printers!O:O,1,0,),ROUND(VLOOKUP(C1265,[1]!T_Resins[#Data],2,FALSE)/VLOOKUP(A1265,[1]!T_Printers[#Data],5,FALSE),1),ROUND(VLOOKUP(C1265,[1]!T_Resins[#Data],2,FALSE)/VLOOKUP(A1265,[1]!T_Printers[#Data],5,FALSE),1)&gt;_xlfn.XLOOKUP(B1265,[1]Printers!L:L,[1]Printers!O:O,1,0,),10)),"Используйте слой 100 мкм")</f>
        <v>7.3</v>
      </c>
      <c r="F1265">
        <f>IFERROR(IF(ROUND(_xlfn.XLOOKUP([1]Parameters!B1265,[1]Printers!L:L,[1]Printers!Q:Q,,0)*E1265/10,0)*10&lt;_xlfn.XLOOKUP([1]Parameters!B1265,[1]Printers!L:L,[1]Printers!P:P,,0),ROUND(_xlfn.XLOOKUP([1]Parameters!B1265,[1]Printers!L:L,[1]Printers!Q:Q,,0)*E1265/10,0)*10,_xlfn.XLOOKUP([1]Parameters!B1265,[1]Printers!L:L,[1]Printers!P:P,,0)),"")</f>
        <v>70</v>
      </c>
      <c r="G1265" cm="1">
        <f t="array" ref="G1265">IFERROR(IF(ROW()-1&gt;COUNTA([1]!T_Printers[Printers])*COUNTA([1]!T_Resins[Resins]),"",_xlfn.IFS(ROUND(VLOOKUP(C1265,[1]!T_Resins[#Data],3,FALSE)/VLOOKUP(A1265,[1]!T_Printers[#Data],5,FALSE),1)&lt;=_xlfn.XLOOKUP(B1265,[1]Printers!L:L,[1]Printers!O:O,1,0,),ROUND(VLOOKUP(C1265,[1]!T_Resins[#Data],3,FALSE)/VLOOKUP(A1265,[1]!T_Printers[#Data],5,FALSE),1),ROUND(VLOOKUP(C1265,[1]!T_Resins[#Data],3,FALSE)/VLOOKUP(A1265,[1]!T_Printers[#Data],5,FALSE),1)&gt;_xlfn.XLOOKUP(B1265,[1]Printers!L:L,[1]Printers!O:O,1,0,),10)),"")</f>
        <v>9.1</v>
      </c>
      <c r="H1265">
        <f>IFERROR(IF(ROUND(_xlfn.XLOOKUP([1]Parameters!B1265,[1]Printers!L:L,[1]Printers!Q:Q,,0)*G1265/10,0)*10&lt;_xlfn.XLOOKUP([1]Parameters!B1265,[1]Printers!L:L,[1]Printers!P:P,,0),ROUND(_xlfn.XLOOKUP([1]Parameters!B1265,[1]Printers!L:L,[1]Printers!Q:Q,,0)*G1265/10,0)*10,_xlfn.XLOOKUP([1]Parameters!B1265,[1]Printers!L:L,[1]Printers!P:P,,0)),"")</f>
        <v>70</v>
      </c>
      <c r="I1265" s="3" t="str" cm="1">
        <f t="array" ref="I1265">IFERROR(IF(ROW()-1&gt;COUNTA([1]!T_Printers[Printers])*COUNTA([1]!T_Resins[Resins]),"",_xlfn.IFS(ROUND(VLOOKUP(C1265,[1]!T_Resins[#Data],4,FALSE)/VLOOKUP(A1265,[1]!T_Printers[#Data],5,FALSE),1)&lt;=_xlfn.XLOOKUP(B1265,[1]Printers!L:L,[1]Printers!O:O,1,0,),ROUND(VLOOKUP(C1265,[1]!T_Resins[#Data],4,FALSE)/VLOOKUP(A1265,[1]!T_Printers[#Data],5,FALSE),1),ROUND(VLOOKUP(C1265,[1]!T_Resins[#Data],4,FALSE)/VLOOKUP(A1265,[1]!T_Printers[#Data],5,FALSE),1)&gt;_xlfn.XLOOKUP(B1265,[1]Printers!L:L,[1]Printers!O:O,1,0,),"")),"")</f>
        <v/>
      </c>
      <c r="J1265" t="str">
        <f>IFERROR(IF(ROUND(_xlfn.XLOOKUP([1]Parameters!B1265,[1]Printers!L:L,[1]Printers!Q:Q,,0)*I1265/10,0)*10&lt;_xlfn.XLOOKUP([1]Parameters!B1265,[1]Printers!L:L,[1]Printers!P:P,,0),ROUND(_xlfn.XLOOKUP([1]Parameters!B1265,[1]Printers!L:L,[1]Printers!Q:Q,,0)*I1265/10,0)*10,_xlfn.XLOOKUP([1]Parameters!B1265,[1]Printers!L:L,[1]Printers!P:P,,0)),"")</f>
        <v/>
      </c>
      <c r="K1265">
        <f>IF(SUM(E1265:J1265)&lt;&gt;0,VLOOKUP(A1265,[1]!T_Printers[#Data],10,FALSE)+VLOOKUP(C1265,[1]!T_Resins[#Data],10,FALSE),"")</f>
        <v>4</v>
      </c>
      <c r="L1265">
        <f>IF(SUM(E1265:J1265)&lt;&gt;0,VLOOKUP(A1265,[1]!T_Printers[#Data],11,FALSE),"")</f>
        <v>8</v>
      </c>
      <c r="M1265">
        <f>IF(SUM(E1265:J1265)&lt;&gt;0,VLOOKUP(C1265,[1]!T_Resins[#Data],8,FALSE),"")</f>
        <v>60</v>
      </c>
      <c r="N1265">
        <f>IF(_xlfn.XLOOKUP(B1265,[1]Printers!$L:$L,[1]Printers!$R:$R,0,0)&gt;0,[1]Parameters!M1265,IF(SUM(E1265:J1265)&lt;&gt;0,VLOOKUP(C1265,[1]!T_Resins[#Data],9,FALSE),""))</f>
        <v>60</v>
      </c>
      <c r="O1265" t="str">
        <f t="shared" si="19"/>
        <v>CrealityHalotSky</v>
      </c>
    </row>
    <row r="1266" spans="1:15" x14ac:dyDescent="0.25">
      <c r="A1266" t="str">
        <f t="array" ref="A1266">IF(ROW()-1&gt;COUNTA([1]!T_Printers[Printers])*COUNTA([1]!T_Resins[Resins]),"",INDEX([1]!T_Printers[Printers],INT((ROW()-2)/COUNTA([1]!T_Resins[Resins])+1)))</f>
        <v>Creality Halot Sky</v>
      </c>
      <c r="B1266" t="str">
        <f>_xlfn.XLOOKUP(A1266,[1]!T_Printers[Printers],[1]!T_Printers[Icon link],,0)</f>
        <v>CrealityHalotSky</v>
      </c>
      <c r="C1266" t="str">
        <f t="array" ref="C1266">IF(ROW()-1&gt;COUNTA([1]!T_Printers[Printers])*COUNTA([1]!T_Resins[Resins]),"",INDEX([1]!T_Resins[Resins],MOD(ROW()-2,COUNTA([1]!T_Resins[Resins]))+1))</f>
        <v>Industrial Rigid Black</v>
      </c>
      <c r="D1266">
        <f>IF(SUM(E1266:J1266)&lt;&gt;0,IF(ROW()-1&gt;COUNTA([1]!T_Printers[Printers])*COUNTA([1]!T_Resins[Resins]),"",2),"")</f>
        <v>2</v>
      </c>
      <c r="E1266" cm="1">
        <f t="array" ref="E1266">IFERROR(IF(ROW()-1&gt;COUNTA([1]!T_Printers[Printers])*COUNTA([1]!T_Resins[Resins]),"",_xlfn.IFS(ROUND(VLOOKUP(C1266,[1]!T_Resins[#Data],2,FALSE)/VLOOKUP(A1266,[1]!T_Printers[#Data],5,FALSE),1)&lt;=_xlfn.XLOOKUP(B1266,[1]Printers!L:L,[1]Printers!O:O,1,0,),ROUND(VLOOKUP(C1266,[1]!T_Resins[#Data],2,FALSE)/VLOOKUP(A1266,[1]!T_Printers[#Data],5,FALSE),1),ROUND(VLOOKUP(C1266,[1]!T_Resins[#Data],2,FALSE)/VLOOKUP(A1266,[1]!T_Printers[#Data],5,FALSE),1)&gt;_xlfn.XLOOKUP(B1266,[1]Printers!L:L,[1]Printers!O:O,1,0,),10)),"Используйте слой 100 мкм")</f>
        <v>6.7</v>
      </c>
      <c r="F1266">
        <f>IFERROR(IF(ROUND(_xlfn.XLOOKUP([1]Parameters!B1266,[1]Printers!L:L,[1]Printers!Q:Q,,0)*E1266/10,0)*10&lt;_xlfn.XLOOKUP([1]Parameters!B1266,[1]Printers!L:L,[1]Printers!P:P,,0),ROUND(_xlfn.XLOOKUP([1]Parameters!B1266,[1]Printers!L:L,[1]Printers!Q:Q,,0)*E1266/10,0)*10,_xlfn.XLOOKUP([1]Parameters!B1266,[1]Printers!L:L,[1]Printers!P:P,,0)),"")</f>
        <v>60</v>
      </c>
      <c r="G1266" cm="1">
        <f t="array" ref="G1266">IFERROR(IF(ROW()-1&gt;COUNTA([1]!T_Printers[Printers])*COUNTA([1]!T_Resins[Resins]),"",_xlfn.IFS(ROUND(VLOOKUP(C1266,[1]!T_Resins[#Data],3,FALSE)/VLOOKUP(A1266,[1]!T_Printers[#Data],5,FALSE),1)&lt;=_xlfn.XLOOKUP(B1266,[1]Printers!L:L,[1]Printers!O:O,1,0,),ROUND(VLOOKUP(C1266,[1]!T_Resins[#Data],3,FALSE)/VLOOKUP(A1266,[1]!T_Printers[#Data],5,FALSE),1),ROUND(VLOOKUP(C1266,[1]!T_Resins[#Data],3,FALSE)/VLOOKUP(A1266,[1]!T_Printers[#Data],5,FALSE),1)&gt;_xlfn.XLOOKUP(B1266,[1]Printers!L:L,[1]Printers!O:O,1,0,),10)),"")</f>
        <v>8.8000000000000007</v>
      </c>
      <c r="H1266">
        <f>IFERROR(IF(ROUND(_xlfn.XLOOKUP([1]Parameters!B1266,[1]Printers!L:L,[1]Printers!Q:Q,,0)*G1266/10,0)*10&lt;_xlfn.XLOOKUP([1]Parameters!B1266,[1]Printers!L:L,[1]Printers!P:P,,0),ROUND(_xlfn.XLOOKUP([1]Parameters!B1266,[1]Printers!L:L,[1]Printers!Q:Q,,0)*G1266/10,0)*10,_xlfn.XLOOKUP([1]Parameters!B1266,[1]Printers!L:L,[1]Printers!P:P,,0)),"")</f>
        <v>70</v>
      </c>
      <c r="I1266" s="3" t="str" cm="1">
        <f t="array" ref="I1266">IFERROR(IF(ROW()-1&gt;COUNTA([1]!T_Printers[Printers])*COUNTA([1]!T_Resins[Resins]),"",_xlfn.IFS(ROUND(VLOOKUP(C1266,[1]!T_Resins[#Data],4,FALSE)/VLOOKUP(A1266,[1]!T_Printers[#Data],5,FALSE),1)&lt;=_xlfn.XLOOKUP(B1266,[1]Printers!L:L,[1]Printers!O:O,1,0,),ROUND(VLOOKUP(C1266,[1]!T_Resins[#Data],4,FALSE)/VLOOKUP(A1266,[1]!T_Printers[#Data],5,FALSE),1),ROUND(VLOOKUP(C1266,[1]!T_Resins[#Data],4,FALSE)/VLOOKUP(A1266,[1]!T_Printers[#Data],5,FALSE),1)&gt;_xlfn.XLOOKUP(B1266,[1]Printers!L:L,[1]Printers!O:O,1,0,),"")),"")</f>
        <v/>
      </c>
      <c r="J1266" t="str">
        <f>IFERROR(IF(ROUND(_xlfn.XLOOKUP([1]Parameters!B1266,[1]Printers!L:L,[1]Printers!Q:Q,,0)*I1266/10,0)*10&lt;_xlfn.XLOOKUP([1]Parameters!B1266,[1]Printers!L:L,[1]Printers!P:P,,0),ROUND(_xlfn.XLOOKUP([1]Parameters!B1266,[1]Printers!L:L,[1]Printers!Q:Q,,0)*I1266/10,0)*10,_xlfn.XLOOKUP([1]Parameters!B1266,[1]Printers!L:L,[1]Printers!P:P,,0)),"")</f>
        <v/>
      </c>
      <c r="K1266">
        <f>IF(SUM(E1266:J1266)&lt;&gt;0,VLOOKUP(A1266,[1]!T_Printers[#Data],10,FALSE)+VLOOKUP(C1266,[1]!T_Resins[#Data],10,FALSE),"")</f>
        <v>4</v>
      </c>
      <c r="L1266">
        <f>IF(SUM(E1266:J1266)&lt;&gt;0,VLOOKUP(A1266,[1]!T_Printers[#Data],11,FALSE),"")</f>
        <v>8</v>
      </c>
      <c r="M1266">
        <f>IF(SUM(E1266:J1266)&lt;&gt;0,VLOOKUP(C1266,[1]!T_Resins[#Data],8,FALSE),"")</f>
        <v>120</v>
      </c>
      <c r="N1266">
        <f>IF(_xlfn.XLOOKUP(B1266,[1]Printers!$L:$L,[1]Printers!$R:$R,0,0)&gt;0,[1]Parameters!M1266,IF(SUM(E1266:J1266)&lt;&gt;0,VLOOKUP(C1266,[1]!T_Resins[#Data],9,FALSE),""))</f>
        <v>120</v>
      </c>
      <c r="O1266" t="str">
        <f t="shared" si="19"/>
        <v>CrealityHalotSky</v>
      </c>
    </row>
    <row r="1267" spans="1:15" x14ac:dyDescent="0.25">
      <c r="A1267" t="str">
        <f t="array" ref="A1267">IF(ROW()-1&gt;COUNTA([1]!T_Printers[Printers])*COUNTA([1]!T_Resins[Resins]),"",INDEX([1]!T_Printers[Printers],INT((ROW()-2)/COUNTA([1]!T_Resins[Resins])+1)))</f>
        <v>Creality Halot Sky</v>
      </c>
      <c r="B1267" t="str">
        <f>_xlfn.XLOOKUP(A1267,[1]!T_Printers[Printers],[1]!T_Printers[Icon link],,0)</f>
        <v>CrealityHalotSky</v>
      </c>
      <c r="C1267" t="str">
        <f t="array" ref="C1267">IF(ROW()-1&gt;COUNTA([1]!T_Printers[Printers])*COUNTA([1]!T_Resins[Resins]),"",INDEX([1]!T_Resins[Resins],MOD(ROW()-2,COUNTA([1]!T_Resins[Resins]))+1))</f>
        <v>Industrial Rigid Clear</v>
      </c>
      <c r="D1267">
        <f>IF(SUM(E1267:J1267)&lt;&gt;0,IF(ROW()-1&gt;COUNTA([1]!T_Printers[Printers])*COUNTA([1]!T_Resins[Resins]),"",2),"")</f>
        <v>2</v>
      </c>
      <c r="E1267" cm="1">
        <f t="array" ref="E1267">IFERROR(IF(ROW()-1&gt;COUNTA([1]!T_Printers[Printers])*COUNTA([1]!T_Resins[Resins]),"",_xlfn.IFS(ROUND(VLOOKUP(C1267,[1]!T_Resins[#Data],2,FALSE)/VLOOKUP(A1267,[1]!T_Printers[#Data],5,FALSE),1)&lt;=_xlfn.XLOOKUP(B1267,[1]Printers!L:L,[1]Printers!O:O,1,0,),ROUND(VLOOKUP(C1267,[1]!T_Resins[#Data],2,FALSE)/VLOOKUP(A1267,[1]!T_Printers[#Data],5,FALSE),1),ROUND(VLOOKUP(C1267,[1]!T_Resins[#Data],2,FALSE)/VLOOKUP(A1267,[1]!T_Printers[#Data],5,FALSE),1)&gt;_xlfn.XLOOKUP(B1267,[1]Printers!L:L,[1]Printers!O:O,1,0,),10)),"Используйте слой 100 мкм")</f>
        <v>7.3</v>
      </c>
      <c r="F1267">
        <f>IFERROR(IF(ROUND(_xlfn.XLOOKUP([1]Parameters!B1267,[1]Printers!L:L,[1]Printers!Q:Q,,0)*E1267/10,0)*10&lt;_xlfn.XLOOKUP([1]Parameters!B1267,[1]Printers!L:L,[1]Printers!P:P,,0),ROUND(_xlfn.XLOOKUP([1]Parameters!B1267,[1]Printers!L:L,[1]Printers!Q:Q,,0)*E1267/10,0)*10,_xlfn.XLOOKUP([1]Parameters!B1267,[1]Printers!L:L,[1]Printers!P:P,,0)),"")</f>
        <v>70</v>
      </c>
      <c r="G1267" cm="1">
        <f t="array" ref="G1267">IFERROR(IF(ROW()-1&gt;COUNTA([1]!T_Printers[Printers])*COUNTA([1]!T_Resins[Resins]),"",_xlfn.IFS(ROUND(VLOOKUP(C1267,[1]!T_Resins[#Data],3,FALSE)/VLOOKUP(A1267,[1]!T_Printers[#Data],5,FALSE),1)&lt;=_xlfn.XLOOKUP(B1267,[1]Printers!L:L,[1]Printers!O:O,1,0,),ROUND(VLOOKUP(C1267,[1]!T_Resins[#Data],3,FALSE)/VLOOKUP(A1267,[1]!T_Printers[#Data],5,FALSE),1),ROUND(VLOOKUP(C1267,[1]!T_Resins[#Data],3,FALSE)/VLOOKUP(A1267,[1]!T_Printers[#Data],5,FALSE),1)&gt;_xlfn.XLOOKUP(B1267,[1]Printers!L:L,[1]Printers!O:O,1,0,),10)),"")</f>
        <v>9.5</v>
      </c>
      <c r="H1267">
        <f>IFERROR(IF(ROUND(_xlfn.XLOOKUP([1]Parameters!B1267,[1]Printers!L:L,[1]Printers!Q:Q,,0)*G1267/10,0)*10&lt;_xlfn.XLOOKUP([1]Parameters!B1267,[1]Printers!L:L,[1]Printers!P:P,,0),ROUND(_xlfn.XLOOKUP([1]Parameters!B1267,[1]Printers!L:L,[1]Printers!Q:Q,,0)*G1267/10,0)*10,_xlfn.XLOOKUP([1]Parameters!B1267,[1]Printers!L:L,[1]Printers!P:P,,0)),"")</f>
        <v>70</v>
      </c>
      <c r="I1267" s="3" t="str" cm="1">
        <f t="array" ref="I1267">IFERROR(IF(ROW()-1&gt;COUNTA([1]!T_Printers[Printers])*COUNTA([1]!T_Resins[Resins]),"",_xlfn.IFS(ROUND(VLOOKUP(C1267,[1]!T_Resins[#Data],4,FALSE)/VLOOKUP(A1267,[1]!T_Printers[#Data],5,FALSE),1)&lt;=_xlfn.XLOOKUP(B1267,[1]Printers!L:L,[1]Printers!O:O,1,0,),ROUND(VLOOKUP(C1267,[1]!T_Resins[#Data],4,FALSE)/VLOOKUP(A1267,[1]!T_Printers[#Data],5,FALSE),1),ROUND(VLOOKUP(C1267,[1]!T_Resins[#Data],4,FALSE)/VLOOKUP(A1267,[1]!T_Printers[#Data],5,FALSE),1)&gt;_xlfn.XLOOKUP(B1267,[1]Printers!L:L,[1]Printers!O:O,1,0,),"")),"")</f>
        <v/>
      </c>
      <c r="J1267" t="str">
        <f>IFERROR(IF(ROUND(_xlfn.XLOOKUP([1]Parameters!B1267,[1]Printers!L:L,[1]Printers!Q:Q,,0)*I1267/10,0)*10&lt;_xlfn.XLOOKUP([1]Parameters!B1267,[1]Printers!L:L,[1]Printers!P:P,,0),ROUND(_xlfn.XLOOKUP([1]Parameters!B1267,[1]Printers!L:L,[1]Printers!Q:Q,,0)*I1267/10,0)*10,_xlfn.XLOOKUP([1]Parameters!B1267,[1]Printers!L:L,[1]Printers!P:P,,0)),"")</f>
        <v/>
      </c>
      <c r="K1267">
        <f>IF(SUM(E1267:J1267)&lt;&gt;0,VLOOKUP(A1267,[1]!T_Printers[#Data],10,FALSE)+VLOOKUP(C1267,[1]!T_Resins[#Data],10,FALSE),"")</f>
        <v>4</v>
      </c>
      <c r="L1267">
        <f>IF(SUM(E1267:J1267)&lt;&gt;0,VLOOKUP(A1267,[1]!T_Printers[#Data],11,FALSE),"")</f>
        <v>8</v>
      </c>
      <c r="M1267">
        <f>IF(SUM(E1267:J1267)&lt;&gt;0,VLOOKUP(C1267,[1]!T_Resins[#Data],8,FALSE),"")</f>
        <v>120</v>
      </c>
      <c r="N1267">
        <f>IF(_xlfn.XLOOKUP(B1267,[1]Printers!$L:$L,[1]Printers!$R:$R,0,0)&gt;0,[1]Parameters!M1267,IF(SUM(E1267:J1267)&lt;&gt;0,VLOOKUP(C1267,[1]!T_Resins[#Data],9,FALSE),""))</f>
        <v>120</v>
      </c>
      <c r="O1267" t="str">
        <f t="shared" si="19"/>
        <v>CrealityHalotSky</v>
      </c>
    </row>
    <row r="1268" spans="1:15" x14ac:dyDescent="0.25">
      <c r="A1268" t="str">
        <f t="array" ref="A1268">IF(ROW()-1&gt;COUNTA([1]!T_Printers[Printers])*COUNTA([1]!T_Resins[Resins]),"",INDEX([1]!T_Printers[Printers],INT((ROW()-2)/COUNTA([1]!T_Resins[Resins])+1)))</f>
        <v>Creality Halot Sky</v>
      </c>
      <c r="B1268" t="str">
        <f>_xlfn.XLOOKUP(A1268,[1]!T_Printers[Printers],[1]!T_Printers[Icon link],,0)</f>
        <v>CrealityHalotSky</v>
      </c>
      <c r="C1268" t="str">
        <f t="array" ref="C1268">IF(ROW()-1&gt;COUNTA([1]!T_Printers[Printers])*COUNTA([1]!T_Resins[Resins]),"",INDEX([1]!T_Resins[Resins],MOD(ROW()-2,COUNTA([1]!T_Resins[Resins]))+1))</f>
        <v>Tough Black</v>
      </c>
      <c r="D1268">
        <f>IF(SUM(E1268:J1268)&lt;&gt;0,IF(ROW()-1&gt;COUNTA([1]!T_Printers[Printers])*COUNTA([1]!T_Resins[Resins]),"",2),"")</f>
        <v>2</v>
      </c>
      <c r="E1268" cm="1">
        <f t="array" ref="E1268">IFERROR(IF(ROW()-1&gt;COUNTA([1]!T_Printers[Printers])*COUNTA([1]!T_Resins[Resins]),"",_xlfn.IFS(ROUND(VLOOKUP(C1268,[1]!T_Resins[#Data],2,FALSE)/VLOOKUP(A1268,[1]!T_Printers[#Data],5,FALSE),1)&lt;=_xlfn.XLOOKUP(B1268,[1]Printers!L:L,[1]Printers!O:O,1,0,),ROUND(VLOOKUP(C1268,[1]!T_Resins[#Data],2,FALSE)/VLOOKUP(A1268,[1]!T_Printers[#Data],5,FALSE),1),ROUND(VLOOKUP(C1268,[1]!T_Resins[#Data],2,FALSE)/VLOOKUP(A1268,[1]!T_Printers[#Data],5,FALSE),1)&gt;_xlfn.XLOOKUP(B1268,[1]Printers!L:L,[1]Printers!O:O,1,0,),10)),"Используйте слой 100 мкм")</f>
        <v>3.5</v>
      </c>
      <c r="F1268">
        <f>IFERROR(IF(ROUND(_xlfn.XLOOKUP([1]Parameters!B1268,[1]Printers!L:L,[1]Printers!Q:Q,,0)*E1268/10,0)*10&lt;_xlfn.XLOOKUP([1]Parameters!B1268,[1]Printers!L:L,[1]Printers!P:P,,0),ROUND(_xlfn.XLOOKUP([1]Parameters!B1268,[1]Printers!L:L,[1]Printers!Q:Q,,0)*E1268/10,0)*10,_xlfn.XLOOKUP([1]Parameters!B1268,[1]Printers!L:L,[1]Printers!P:P,,0)),"")</f>
        <v>30</v>
      </c>
      <c r="G1268" cm="1">
        <f t="array" ref="G1268">IFERROR(IF(ROW()-1&gt;COUNTA([1]!T_Printers[Printers])*COUNTA([1]!T_Resins[Resins]),"",_xlfn.IFS(ROUND(VLOOKUP(C1268,[1]!T_Resins[#Data],3,FALSE)/VLOOKUP(A1268,[1]!T_Printers[#Data],5,FALSE),1)&lt;=_xlfn.XLOOKUP(B1268,[1]Printers!L:L,[1]Printers!O:O,1,0,),ROUND(VLOOKUP(C1268,[1]!T_Resins[#Data],3,FALSE)/VLOOKUP(A1268,[1]!T_Printers[#Data],5,FALSE),1),ROUND(VLOOKUP(C1268,[1]!T_Resins[#Data],3,FALSE)/VLOOKUP(A1268,[1]!T_Printers[#Data],5,FALSE),1)&gt;_xlfn.XLOOKUP(B1268,[1]Printers!L:L,[1]Printers!O:O,1,0,),10)),"")</f>
        <v>4.0999999999999996</v>
      </c>
      <c r="H1268">
        <f>IFERROR(IF(ROUND(_xlfn.XLOOKUP([1]Parameters!B1268,[1]Printers!L:L,[1]Printers!Q:Q,,0)*G1268/10,0)*10&lt;_xlfn.XLOOKUP([1]Parameters!B1268,[1]Printers!L:L,[1]Printers!P:P,,0),ROUND(_xlfn.XLOOKUP([1]Parameters!B1268,[1]Printers!L:L,[1]Printers!Q:Q,,0)*G1268/10,0)*10,_xlfn.XLOOKUP([1]Parameters!B1268,[1]Printers!L:L,[1]Printers!P:P,,0)),"")</f>
        <v>40</v>
      </c>
      <c r="I1268" s="3" t="str" cm="1">
        <f t="array" ref="I1268">IFERROR(IF(ROW()-1&gt;COUNTA([1]!T_Printers[Printers])*COUNTA([1]!T_Resins[Resins]),"",_xlfn.IFS(ROUND(VLOOKUP(C1268,[1]!T_Resins[#Data],4,FALSE)/VLOOKUP(A1268,[1]!T_Printers[#Data],5,FALSE),1)&lt;=_xlfn.XLOOKUP(B1268,[1]Printers!L:L,[1]Printers!O:O,1,0,),ROUND(VLOOKUP(C1268,[1]!T_Resins[#Data],4,FALSE)/VLOOKUP(A1268,[1]!T_Printers[#Data],5,FALSE),1),ROUND(VLOOKUP(C1268,[1]!T_Resins[#Data],4,FALSE)/VLOOKUP(A1268,[1]!T_Printers[#Data],5,FALSE),1)&gt;_xlfn.XLOOKUP(B1268,[1]Printers!L:L,[1]Printers!O:O,1,0,),"")),"")</f>
        <v/>
      </c>
      <c r="J1268" t="str">
        <f>IFERROR(IF(ROUND(_xlfn.XLOOKUP([1]Parameters!B1268,[1]Printers!L:L,[1]Printers!Q:Q,,0)*I1268/10,0)*10&lt;_xlfn.XLOOKUP([1]Parameters!B1268,[1]Printers!L:L,[1]Printers!P:P,,0),ROUND(_xlfn.XLOOKUP([1]Parameters!B1268,[1]Printers!L:L,[1]Printers!Q:Q,,0)*I1268/10,0)*10,_xlfn.XLOOKUP([1]Parameters!B1268,[1]Printers!L:L,[1]Printers!P:P,,0)),"")</f>
        <v/>
      </c>
      <c r="K1268">
        <f>IF(SUM(E1268:J1268)&lt;&gt;0,VLOOKUP(A1268,[1]!T_Printers[#Data],10,FALSE)+VLOOKUP(C1268,[1]!T_Resins[#Data],10,FALSE),"")</f>
        <v>4</v>
      </c>
      <c r="L1268">
        <f>IF(SUM(E1268:J1268)&lt;&gt;0,VLOOKUP(A1268,[1]!T_Printers[#Data],11,FALSE),"")</f>
        <v>8</v>
      </c>
      <c r="M1268">
        <f>IF(SUM(E1268:J1268)&lt;&gt;0,VLOOKUP(C1268,[1]!T_Resins[#Data],8,FALSE),"")</f>
        <v>120</v>
      </c>
      <c r="N1268">
        <f>IF(_xlfn.XLOOKUP(B1268,[1]Printers!$L:$L,[1]Printers!$R:$R,0,0)&gt;0,[1]Parameters!M1268,IF(SUM(E1268:J1268)&lt;&gt;0,VLOOKUP(C1268,[1]!T_Resins[#Data],9,FALSE),""))</f>
        <v>120</v>
      </c>
      <c r="O1268" t="str">
        <f t="shared" si="19"/>
        <v>CrealityHalotSky</v>
      </c>
    </row>
    <row r="1269" spans="1:15" x14ac:dyDescent="0.25">
      <c r="A1269" t="str">
        <f t="array" ref="A1269">IF(ROW()-1&gt;COUNTA([1]!T_Printers[Printers])*COUNTA([1]!T_Resins[Resins]),"",INDEX([1]!T_Printers[Printers],INT((ROW()-2)/COUNTA([1]!T_Resins[Resins])+1)))</f>
        <v>Creality Halot Sky</v>
      </c>
      <c r="B1269" t="str">
        <f>_xlfn.XLOOKUP(A1269,[1]!T_Printers[Printers],[1]!T_Printers[Icon link],,0)</f>
        <v>CrealityHalotSky</v>
      </c>
      <c r="C1269" t="str">
        <f t="array" ref="C1269">IF(ROW()-1&gt;COUNTA([1]!T_Printers[Printers])*COUNTA([1]!T_Resins[Resins]),"",INDEX([1]!T_Resins[Resins],MOD(ROW()-2,COUNTA([1]!T_Resins[Resins]))+1))</f>
        <v>Tough Grey</v>
      </c>
      <c r="D1269">
        <f>IF(SUM(E1269:J1269)&lt;&gt;0,IF(ROW()-1&gt;COUNTA([1]!T_Printers[Printers])*COUNTA([1]!T_Resins[Resins]),"",2),"")</f>
        <v>2</v>
      </c>
      <c r="E1269" cm="1">
        <f t="array" ref="E1269">IFERROR(IF(ROW()-1&gt;COUNTA([1]!T_Printers[Printers])*COUNTA([1]!T_Resins[Resins]),"",_xlfn.IFS(ROUND(VLOOKUP(C1269,[1]!T_Resins[#Data],2,FALSE)/VLOOKUP(A1269,[1]!T_Printers[#Data],5,FALSE),1)&lt;=_xlfn.XLOOKUP(B1269,[1]Printers!L:L,[1]Printers!O:O,1,0,),ROUND(VLOOKUP(C1269,[1]!T_Resins[#Data],2,FALSE)/VLOOKUP(A1269,[1]!T_Printers[#Data],5,FALSE),1),ROUND(VLOOKUP(C1269,[1]!T_Resins[#Data],2,FALSE)/VLOOKUP(A1269,[1]!T_Printers[#Data],5,FALSE),1)&gt;_xlfn.XLOOKUP(B1269,[1]Printers!L:L,[1]Printers!O:O,1,0,),10)),"Используйте слой 100 мкм")</f>
        <v>3.5</v>
      </c>
      <c r="F1269">
        <f>IFERROR(IF(ROUND(_xlfn.XLOOKUP([1]Parameters!B1269,[1]Printers!L:L,[1]Printers!Q:Q,,0)*E1269/10,0)*10&lt;_xlfn.XLOOKUP([1]Parameters!B1269,[1]Printers!L:L,[1]Printers!P:P,,0),ROUND(_xlfn.XLOOKUP([1]Parameters!B1269,[1]Printers!L:L,[1]Printers!Q:Q,,0)*E1269/10,0)*10,_xlfn.XLOOKUP([1]Parameters!B1269,[1]Printers!L:L,[1]Printers!P:P,,0)),"")</f>
        <v>30</v>
      </c>
      <c r="G1269" cm="1">
        <f t="array" ref="G1269">IFERROR(IF(ROW()-1&gt;COUNTA([1]!T_Printers[Printers])*COUNTA([1]!T_Resins[Resins]),"",_xlfn.IFS(ROUND(VLOOKUP(C1269,[1]!T_Resins[#Data],3,FALSE)/VLOOKUP(A1269,[1]!T_Printers[#Data],5,FALSE),1)&lt;=_xlfn.XLOOKUP(B1269,[1]Printers!L:L,[1]Printers!O:O,1,0,),ROUND(VLOOKUP(C1269,[1]!T_Resins[#Data],3,FALSE)/VLOOKUP(A1269,[1]!T_Printers[#Data],5,FALSE),1),ROUND(VLOOKUP(C1269,[1]!T_Resins[#Data],3,FALSE)/VLOOKUP(A1269,[1]!T_Printers[#Data],5,FALSE),1)&gt;_xlfn.XLOOKUP(B1269,[1]Printers!L:L,[1]Printers!O:O,1,0,),10)),"")</f>
        <v>4.0999999999999996</v>
      </c>
      <c r="H1269">
        <f>IFERROR(IF(ROUND(_xlfn.XLOOKUP([1]Parameters!B1269,[1]Printers!L:L,[1]Printers!Q:Q,,0)*G1269/10,0)*10&lt;_xlfn.XLOOKUP([1]Parameters!B1269,[1]Printers!L:L,[1]Printers!P:P,,0),ROUND(_xlfn.XLOOKUP([1]Parameters!B1269,[1]Printers!L:L,[1]Printers!Q:Q,,0)*G1269/10,0)*10,_xlfn.XLOOKUP([1]Parameters!B1269,[1]Printers!L:L,[1]Printers!P:P,,0)),"")</f>
        <v>40</v>
      </c>
      <c r="I1269" s="3" t="str" cm="1">
        <f t="array" ref="I1269">IFERROR(IF(ROW()-1&gt;COUNTA([1]!T_Printers[Printers])*COUNTA([1]!T_Resins[Resins]),"",_xlfn.IFS(ROUND(VLOOKUP(C1269,[1]!T_Resins[#Data],4,FALSE)/VLOOKUP(A1269,[1]!T_Printers[#Data],5,FALSE),1)&lt;=_xlfn.XLOOKUP(B1269,[1]Printers!L:L,[1]Printers!O:O,1,0,),ROUND(VLOOKUP(C1269,[1]!T_Resins[#Data],4,FALSE)/VLOOKUP(A1269,[1]!T_Printers[#Data],5,FALSE),1),ROUND(VLOOKUP(C1269,[1]!T_Resins[#Data],4,FALSE)/VLOOKUP(A1269,[1]!T_Printers[#Data],5,FALSE),1)&gt;_xlfn.XLOOKUP(B1269,[1]Printers!L:L,[1]Printers!O:O,1,0,),"")),"")</f>
        <v/>
      </c>
      <c r="J1269" t="str">
        <f>IFERROR(IF(ROUND(_xlfn.XLOOKUP([1]Parameters!B1269,[1]Printers!L:L,[1]Printers!Q:Q,,0)*I1269/10,0)*10&lt;_xlfn.XLOOKUP([1]Parameters!B1269,[1]Printers!L:L,[1]Printers!P:P,,0),ROUND(_xlfn.XLOOKUP([1]Parameters!B1269,[1]Printers!L:L,[1]Printers!Q:Q,,0)*I1269/10,0)*10,_xlfn.XLOOKUP([1]Parameters!B1269,[1]Printers!L:L,[1]Printers!P:P,,0)),"")</f>
        <v/>
      </c>
      <c r="K1269">
        <f>IF(SUM(E1269:J1269)&lt;&gt;0,VLOOKUP(A1269,[1]!T_Printers[#Data],10,FALSE)+VLOOKUP(C1269,[1]!T_Resins[#Data],10,FALSE),"")</f>
        <v>4</v>
      </c>
      <c r="L1269">
        <f>IF(SUM(E1269:J1269)&lt;&gt;0,VLOOKUP(A1269,[1]!T_Printers[#Data],11,FALSE),"")</f>
        <v>8</v>
      </c>
      <c r="M1269">
        <f>IF(SUM(E1269:J1269)&lt;&gt;0,VLOOKUP(C1269,[1]!T_Resins[#Data],8,FALSE),"")</f>
        <v>120</v>
      </c>
      <c r="N1269">
        <f>IF(_xlfn.XLOOKUP(B1269,[1]Printers!$L:$L,[1]Printers!$R:$R,0,0)&gt;0,[1]Parameters!M1269,IF(SUM(E1269:J1269)&lt;&gt;0,VLOOKUP(C1269,[1]!T_Resins[#Data],9,FALSE),""))</f>
        <v>120</v>
      </c>
      <c r="O1269" t="str">
        <f t="shared" si="19"/>
        <v>CrealityHalotSky</v>
      </c>
    </row>
    <row r="1270" spans="1:15" x14ac:dyDescent="0.25">
      <c r="A1270" t="str">
        <f t="array" ref="A1270">IF(ROW()-1&gt;COUNTA([1]!T_Printers[Printers])*COUNTA([1]!T_Resins[Resins]),"",INDEX([1]!T_Printers[Printers],INT((ROW()-2)/COUNTA([1]!T_Resins[Resins])+1)))</f>
        <v>Creality Halot Sky</v>
      </c>
      <c r="B1270" t="str">
        <f>_xlfn.XLOOKUP(A1270,[1]!T_Printers[Printers],[1]!T_Printers[Icon link],,0)</f>
        <v>CrealityHalotSky</v>
      </c>
      <c r="C1270" t="str">
        <f t="array" ref="C1270">IF(ROW()-1&gt;COUNTA([1]!T_Printers[Printers])*COUNTA([1]!T_Resins[Resins]),"",INDEX([1]!T_Resins[Resins],MOD(ROW()-2,COUNTA([1]!T_Resins[Resins]))+1))</f>
        <v>Tough White</v>
      </c>
      <c r="D1270">
        <f>IF(SUM(E1270:J1270)&lt;&gt;0,IF(ROW()-1&gt;COUNTA([1]!T_Printers[Printers])*COUNTA([1]!T_Resins[Resins]),"",2),"")</f>
        <v>2</v>
      </c>
      <c r="E1270" cm="1">
        <f t="array" ref="E1270">IFERROR(IF(ROW()-1&gt;COUNTA([1]!T_Printers[Printers])*COUNTA([1]!T_Resins[Resins]),"",_xlfn.IFS(ROUND(VLOOKUP(C1270,[1]!T_Resins[#Data],2,FALSE)/VLOOKUP(A1270,[1]!T_Printers[#Data],5,FALSE),1)&lt;=_xlfn.XLOOKUP(B1270,[1]Printers!L:L,[1]Printers!O:O,1,0,),ROUND(VLOOKUP(C1270,[1]!T_Resins[#Data],2,FALSE)/VLOOKUP(A1270,[1]!T_Printers[#Data],5,FALSE),1),ROUND(VLOOKUP(C1270,[1]!T_Resins[#Data],2,FALSE)/VLOOKUP(A1270,[1]!T_Printers[#Data],5,FALSE),1)&gt;_xlfn.XLOOKUP(B1270,[1]Printers!L:L,[1]Printers!O:O,1,0,),10)),"Используйте слой 100 мкм")</f>
        <v>3.5</v>
      </c>
      <c r="F1270">
        <f>IFERROR(IF(ROUND(_xlfn.XLOOKUP([1]Parameters!B1270,[1]Printers!L:L,[1]Printers!Q:Q,,0)*E1270/10,0)*10&lt;_xlfn.XLOOKUP([1]Parameters!B1270,[1]Printers!L:L,[1]Printers!P:P,,0),ROUND(_xlfn.XLOOKUP([1]Parameters!B1270,[1]Printers!L:L,[1]Printers!Q:Q,,0)*E1270/10,0)*10,_xlfn.XLOOKUP([1]Parameters!B1270,[1]Printers!L:L,[1]Printers!P:P,,0)),"")</f>
        <v>30</v>
      </c>
      <c r="G1270" cm="1">
        <f t="array" ref="G1270">IFERROR(IF(ROW()-1&gt;COUNTA([1]!T_Printers[Printers])*COUNTA([1]!T_Resins[Resins]),"",_xlfn.IFS(ROUND(VLOOKUP(C1270,[1]!T_Resins[#Data],3,FALSE)/VLOOKUP(A1270,[1]!T_Printers[#Data],5,FALSE),1)&lt;=_xlfn.XLOOKUP(B1270,[1]Printers!L:L,[1]Printers!O:O,1,0,),ROUND(VLOOKUP(C1270,[1]!T_Resins[#Data],3,FALSE)/VLOOKUP(A1270,[1]!T_Printers[#Data],5,FALSE),1),ROUND(VLOOKUP(C1270,[1]!T_Resins[#Data],3,FALSE)/VLOOKUP(A1270,[1]!T_Printers[#Data],5,FALSE),1)&gt;_xlfn.XLOOKUP(B1270,[1]Printers!L:L,[1]Printers!O:O,1,0,),10)),"")</f>
        <v>4.0999999999999996</v>
      </c>
      <c r="H1270">
        <f>IFERROR(IF(ROUND(_xlfn.XLOOKUP([1]Parameters!B1270,[1]Printers!L:L,[1]Printers!Q:Q,,0)*G1270/10,0)*10&lt;_xlfn.XLOOKUP([1]Parameters!B1270,[1]Printers!L:L,[1]Printers!P:P,,0),ROUND(_xlfn.XLOOKUP([1]Parameters!B1270,[1]Printers!L:L,[1]Printers!Q:Q,,0)*G1270/10,0)*10,_xlfn.XLOOKUP([1]Parameters!B1270,[1]Printers!L:L,[1]Printers!P:P,,0)),"")</f>
        <v>40</v>
      </c>
      <c r="I1270" s="3" t="str" cm="1">
        <f t="array" ref="I1270">IFERROR(IF(ROW()-1&gt;COUNTA([1]!T_Printers[Printers])*COUNTA([1]!T_Resins[Resins]),"",_xlfn.IFS(ROUND(VLOOKUP(C1270,[1]!T_Resins[#Data],4,FALSE)/VLOOKUP(A1270,[1]!T_Printers[#Data],5,FALSE),1)&lt;=_xlfn.XLOOKUP(B1270,[1]Printers!L:L,[1]Printers!O:O,1,0,),ROUND(VLOOKUP(C1270,[1]!T_Resins[#Data],4,FALSE)/VLOOKUP(A1270,[1]!T_Printers[#Data],5,FALSE),1),ROUND(VLOOKUP(C1270,[1]!T_Resins[#Data],4,FALSE)/VLOOKUP(A1270,[1]!T_Printers[#Data],5,FALSE),1)&gt;_xlfn.XLOOKUP(B1270,[1]Printers!L:L,[1]Printers!O:O,1,0,),"")),"")</f>
        <v/>
      </c>
      <c r="J1270" t="str">
        <f>IFERROR(IF(ROUND(_xlfn.XLOOKUP([1]Parameters!B1270,[1]Printers!L:L,[1]Printers!Q:Q,,0)*I1270/10,0)*10&lt;_xlfn.XLOOKUP([1]Parameters!B1270,[1]Printers!L:L,[1]Printers!P:P,,0),ROUND(_xlfn.XLOOKUP([1]Parameters!B1270,[1]Printers!L:L,[1]Printers!Q:Q,,0)*I1270/10,0)*10,_xlfn.XLOOKUP([1]Parameters!B1270,[1]Printers!L:L,[1]Printers!P:P,,0)),"")</f>
        <v/>
      </c>
      <c r="K1270">
        <f>IF(SUM(E1270:J1270)&lt;&gt;0,VLOOKUP(A1270,[1]!T_Printers[#Data],10,FALSE)+VLOOKUP(C1270,[1]!T_Resins[#Data],10,FALSE),"")</f>
        <v>4</v>
      </c>
      <c r="L1270">
        <f>IF(SUM(E1270:J1270)&lt;&gt;0,VLOOKUP(A1270,[1]!T_Printers[#Data],11,FALSE),"")</f>
        <v>8</v>
      </c>
      <c r="M1270">
        <f>IF(SUM(E1270:J1270)&lt;&gt;0,VLOOKUP(C1270,[1]!T_Resins[#Data],8,FALSE),"")</f>
        <v>120</v>
      </c>
      <c r="N1270">
        <f>IF(_xlfn.XLOOKUP(B1270,[1]Printers!$L:$L,[1]Printers!$R:$R,0,0)&gt;0,[1]Parameters!M1270,IF(SUM(E1270:J1270)&lt;&gt;0,VLOOKUP(C1270,[1]!T_Resins[#Data],9,FALSE),""))</f>
        <v>120</v>
      </c>
      <c r="O1270" t="str">
        <f t="shared" si="19"/>
        <v>CrealityHalotSky</v>
      </c>
    </row>
    <row r="1271" spans="1:15" x14ac:dyDescent="0.25">
      <c r="A1271" t="str">
        <f t="array" ref="A1271">IF(ROW()-1&gt;COUNTA([1]!T_Printers[Printers])*COUNTA([1]!T_Resins[Resins]),"",INDEX([1]!T_Printers[Printers],INT((ROW()-2)/COUNTA([1]!T_Resins[Resins])+1)))</f>
        <v>Creality Halot Sky</v>
      </c>
      <c r="B1271" t="str">
        <f>_xlfn.XLOOKUP(A1271,[1]!T_Printers[Printers],[1]!T_Printers[Icon link],,0)</f>
        <v>CrealityHalotSky</v>
      </c>
      <c r="C1271" t="str">
        <f t="array" ref="C1271">IF(ROW()-1&gt;COUNTA([1]!T_Printers[Printers])*COUNTA([1]!T_Resins[Resins]),"",INDEX([1]!T_Resins[Resins],MOD(ROW()-2,COUNTA([1]!T_Resins[Resins]))+1))</f>
        <v>Jewelry J-Cast</v>
      </c>
      <c r="D1271">
        <f>IF(SUM(E1271:J1271)&lt;&gt;0,IF(ROW()-1&gt;COUNTA([1]!T_Printers[Printers])*COUNTA([1]!T_Resins[Resins]),"",2),"")</f>
        <v>2</v>
      </c>
      <c r="E1271" cm="1">
        <f t="array" ref="E1271">IFERROR(IF(ROW()-1&gt;COUNTA([1]!T_Printers[Printers])*COUNTA([1]!T_Resins[Resins]),"",_xlfn.IFS(ROUND(VLOOKUP(C1271,[1]!T_Resins[#Data],2,FALSE)/VLOOKUP(A1271,[1]!T_Printers[#Data],5,FALSE),1)&lt;=_xlfn.XLOOKUP(B1271,[1]Printers!L:L,[1]Printers!O:O,1,0,),ROUND(VLOOKUP(C1271,[1]!T_Resins[#Data],2,FALSE)/VLOOKUP(A1271,[1]!T_Printers[#Data],5,FALSE),1),ROUND(VLOOKUP(C1271,[1]!T_Resins[#Data],2,FALSE)/VLOOKUP(A1271,[1]!T_Printers[#Data],5,FALSE),1)&gt;_xlfn.XLOOKUP(B1271,[1]Printers!L:L,[1]Printers!O:O,1,0,),10)),"Используйте слой 100 мкм")</f>
        <v>10</v>
      </c>
      <c r="F1271">
        <f>IFERROR(IF(ROUND(_xlfn.XLOOKUP([1]Parameters!B1271,[1]Printers!L:L,[1]Printers!Q:Q,,0)*E1271/10,0)*10&lt;_xlfn.XLOOKUP([1]Parameters!B1271,[1]Printers!L:L,[1]Printers!P:P,,0),ROUND(_xlfn.XLOOKUP([1]Parameters!B1271,[1]Printers!L:L,[1]Printers!Q:Q,,0)*E1271/10,0)*10,_xlfn.XLOOKUP([1]Parameters!B1271,[1]Printers!L:L,[1]Printers!P:P,,0)),"")</f>
        <v>70</v>
      </c>
      <c r="G1271" cm="1">
        <f t="array" ref="G1271">IFERROR(IF(ROW()-1&gt;COUNTA([1]!T_Printers[Printers])*COUNTA([1]!T_Resins[Resins]),"",_xlfn.IFS(ROUND(VLOOKUP(C1271,[1]!T_Resins[#Data],3,FALSE)/VLOOKUP(A1271,[1]!T_Printers[#Data],5,FALSE),1)&lt;=_xlfn.XLOOKUP(B1271,[1]Printers!L:L,[1]Printers!O:O,1,0,),ROUND(VLOOKUP(C1271,[1]!T_Resins[#Data],3,FALSE)/VLOOKUP(A1271,[1]!T_Printers[#Data],5,FALSE),1),ROUND(VLOOKUP(C1271,[1]!T_Resins[#Data],3,FALSE)/VLOOKUP(A1271,[1]!T_Printers[#Data],5,FALSE),1)&gt;_xlfn.XLOOKUP(B1271,[1]Printers!L:L,[1]Printers!O:O,1,0,),10)),"")</f>
        <v>10</v>
      </c>
      <c r="H1271">
        <f>IFERROR(IF(ROUND(_xlfn.XLOOKUP([1]Parameters!B1271,[1]Printers!L:L,[1]Printers!Q:Q,,0)*G1271/10,0)*10&lt;_xlfn.XLOOKUP([1]Parameters!B1271,[1]Printers!L:L,[1]Printers!P:P,,0),ROUND(_xlfn.XLOOKUP([1]Parameters!B1271,[1]Printers!L:L,[1]Printers!Q:Q,,0)*G1271/10,0)*10,_xlfn.XLOOKUP([1]Parameters!B1271,[1]Printers!L:L,[1]Printers!P:P,,0)),"")</f>
        <v>70</v>
      </c>
      <c r="I1271" s="3" t="str" cm="1">
        <f t="array" ref="I1271">IFERROR(IF(ROW()-1&gt;COUNTA([1]!T_Printers[Printers])*COUNTA([1]!T_Resins[Resins]),"",_xlfn.IFS(ROUND(VLOOKUP(C1271,[1]!T_Resins[#Data],4,FALSE)/VLOOKUP(A1271,[1]!T_Printers[#Data],5,FALSE),1)&lt;=_xlfn.XLOOKUP(B1271,[1]Printers!L:L,[1]Printers!O:O,1,0,),ROUND(VLOOKUP(C1271,[1]!T_Resins[#Data],4,FALSE)/VLOOKUP(A1271,[1]!T_Printers[#Data],5,FALSE),1),ROUND(VLOOKUP(C1271,[1]!T_Resins[#Data],4,FALSE)/VLOOKUP(A1271,[1]!T_Printers[#Data],5,FALSE),1)&gt;_xlfn.XLOOKUP(B1271,[1]Printers!L:L,[1]Printers!O:O,1,0,),"")),"")</f>
        <v/>
      </c>
      <c r="J1271" t="str">
        <f>IFERROR(IF(ROUND(_xlfn.XLOOKUP([1]Parameters!B1271,[1]Printers!L:L,[1]Printers!Q:Q,,0)*I1271/10,0)*10&lt;_xlfn.XLOOKUP([1]Parameters!B1271,[1]Printers!L:L,[1]Printers!P:P,,0),ROUND(_xlfn.XLOOKUP([1]Parameters!B1271,[1]Printers!L:L,[1]Printers!Q:Q,,0)*I1271/10,0)*10,_xlfn.XLOOKUP([1]Parameters!B1271,[1]Printers!L:L,[1]Printers!P:P,,0)),"")</f>
        <v/>
      </c>
      <c r="K1271">
        <f>IF(SUM(E1271:J1271)&lt;&gt;0,VLOOKUP(A1271,[1]!T_Printers[#Data],10,FALSE)+VLOOKUP(C1271,[1]!T_Resins[#Data],10,FALSE),"")</f>
        <v>4</v>
      </c>
      <c r="L1271">
        <f>IF(SUM(E1271:J1271)&lt;&gt;0,VLOOKUP(A1271,[1]!T_Printers[#Data],11,FALSE),"")</f>
        <v>8</v>
      </c>
      <c r="M1271">
        <f>IF(SUM(E1271:J1271)&lt;&gt;0,VLOOKUP(C1271,[1]!T_Resins[#Data],8,FALSE),"")</f>
        <v>60</v>
      </c>
      <c r="N1271">
        <f>IF(_xlfn.XLOOKUP(B1271,[1]Printers!$L:$L,[1]Printers!$R:$R,0,0)&gt;0,[1]Parameters!M1271,IF(SUM(E1271:J1271)&lt;&gt;0,VLOOKUP(C1271,[1]!T_Resins[#Data],9,FALSE),""))</f>
        <v>60</v>
      </c>
      <c r="O1271" t="str">
        <f t="shared" si="19"/>
        <v>CrealityHalotSky</v>
      </c>
    </row>
    <row r="1272" spans="1:15" x14ac:dyDescent="0.25">
      <c r="A1272" t="str">
        <f t="array" ref="A1272">IF(ROW()-1&gt;COUNTA([1]!T_Printers[Printers])*COUNTA([1]!T_Resins[Resins]),"",INDEX([1]!T_Printers[Printers],INT((ROW()-2)/COUNTA([1]!T_Resins[Resins])+1)))</f>
        <v>Creality Halot Sky</v>
      </c>
      <c r="B1272" t="str">
        <f>_xlfn.XLOOKUP(A1272,[1]!T_Printers[Printers],[1]!T_Printers[Icon link],,0)</f>
        <v>CrealityHalotSky</v>
      </c>
      <c r="C1272" t="str">
        <f t="array" ref="C1272">IF(ROW()-1&gt;COUNTA([1]!T_Printers[Printers])*COUNTA([1]!T_Resins[Resins]),"",INDEX([1]!T_Resins[Resins],MOD(ROW()-2,COUNTA([1]!T_Resins[Resins]))+1))</f>
        <v>Model Resin Black</v>
      </c>
      <c r="D1272">
        <f>IF(SUM(E1272:J1272)&lt;&gt;0,IF(ROW()-1&gt;COUNTA([1]!T_Printers[Printers])*COUNTA([1]!T_Resins[Resins]),"",2),"")</f>
        <v>2</v>
      </c>
      <c r="E1272" cm="1">
        <f t="array" ref="E1272">IFERROR(IF(ROW()-1&gt;COUNTA([1]!T_Printers[Printers])*COUNTA([1]!T_Resins[Resins]),"",_xlfn.IFS(ROUND(VLOOKUP(C1272,[1]!T_Resins[#Data],2,FALSE)/VLOOKUP(A1272,[1]!T_Printers[#Data],5,FALSE),1)&lt;=_xlfn.XLOOKUP(B1272,[1]Printers!L:L,[1]Printers!O:O,1,0,),ROUND(VLOOKUP(C1272,[1]!T_Resins[#Data],2,FALSE)/VLOOKUP(A1272,[1]!T_Printers[#Data],5,FALSE),1),ROUND(VLOOKUP(C1272,[1]!T_Resins[#Data],2,FALSE)/VLOOKUP(A1272,[1]!T_Printers[#Data],5,FALSE),1)&gt;_xlfn.XLOOKUP(B1272,[1]Printers!L:L,[1]Printers!O:O,1,0,),10)),"Используйте слой 100 мкм")</f>
        <v>4.2</v>
      </c>
      <c r="F1272">
        <f>IFERROR(IF(ROUND(_xlfn.XLOOKUP([1]Parameters!B1272,[1]Printers!L:L,[1]Printers!Q:Q,,0)*E1272/10,0)*10&lt;_xlfn.XLOOKUP([1]Parameters!B1272,[1]Printers!L:L,[1]Printers!P:P,,0),ROUND(_xlfn.XLOOKUP([1]Parameters!B1272,[1]Printers!L:L,[1]Printers!Q:Q,,0)*E1272/10,0)*10,_xlfn.XLOOKUP([1]Parameters!B1272,[1]Printers!L:L,[1]Printers!P:P,,0)),"")</f>
        <v>40</v>
      </c>
      <c r="G1272" cm="1">
        <f t="array" ref="G1272">IFERROR(IF(ROW()-1&gt;COUNTA([1]!T_Printers[Printers])*COUNTA([1]!T_Resins[Resins]),"",_xlfn.IFS(ROUND(VLOOKUP(C1272,[1]!T_Resins[#Data],3,FALSE)/VLOOKUP(A1272,[1]!T_Printers[#Data],5,FALSE),1)&lt;=_xlfn.XLOOKUP(B1272,[1]Printers!L:L,[1]Printers!O:O,1,0,),ROUND(VLOOKUP(C1272,[1]!T_Resins[#Data],3,FALSE)/VLOOKUP(A1272,[1]!T_Printers[#Data],5,FALSE),1),ROUND(VLOOKUP(C1272,[1]!T_Resins[#Data],3,FALSE)/VLOOKUP(A1272,[1]!T_Printers[#Data],5,FALSE),1)&gt;_xlfn.XLOOKUP(B1272,[1]Printers!L:L,[1]Printers!O:O,1,0,),10)),"")</f>
        <v>5.4</v>
      </c>
      <c r="H1272">
        <f>IFERROR(IF(ROUND(_xlfn.XLOOKUP([1]Parameters!B1272,[1]Printers!L:L,[1]Printers!Q:Q,,0)*G1272/10,0)*10&lt;_xlfn.XLOOKUP([1]Parameters!B1272,[1]Printers!L:L,[1]Printers!P:P,,0),ROUND(_xlfn.XLOOKUP([1]Parameters!B1272,[1]Printers!L:L,[1]Printers!Q:Q,,0)*G1272/10,0)*10,_xlfn.XLOOKUP([1]Parameters!B1272,[1]Printers!L:L,[1]Printers!P:P,,0)),"")</f>
        <v>50</v>
      </c>
      <c r="I1272" s="3" t="str" cm="1">
        <f t="array" ref="I1272">IFERROR(IF(ROW()-1&gt;COUNTA([1]!T_Printers[Printers])*COUNTA([1]!T_Resins[Resins]),"",_xlfn.IFS(ROUND(VLOOKUP(C1272,[1]!T_Resins[#Data],4,FALSE)/VLOOKUP(A1272,[1]!T_Printers[#Data],5,FALSE),1)&lt;=_xlfn.XLOOKUP(B1272,[1]Printers!L:L,[1]Printers!O:O,1,0,),ROUND(VLOOKUP(C1272,[1]!T_Resins[#Data],4,FALSE)/VLOOKUP(A1272,[1]!T_Printers[#Data],5,FALSE),1),ROUND(VLOOKUP(C1272,[1]!T_Resins[#Data],4,FALSE)/VLOOKUP(A1272,[1]!T_Printers[#Data],5,FALSE),1)&gt;_xlfn.XLOOKUP(B1272,[1]Printers!L:L,[1]Printers!O:O,1,0,),"")),"")</f>
        <v/>
      </c>
      <c r="J1272" t="str">
        <f>IFERROR(IF(ROUND(_xlfn.XLOOKUP([1]Parameters!B1272,[1]Printers!L:L,[1]Printers!Q:Q,,0)*I1272/10,0)*10&lt;_xlfn.XLOOKUP([1]Parameters!B1272,[1]Printers!L:L,[1]Printers!P:P,,0),ROUND(_xlfn.XLOOKUP([1]Parameters!B1272,[1]Printers!L:L,[1]Printers!Q:Q,,0)*I1272/10,0)*10,_xlfn.XLOOKUP([1]Parameters!B1272,[1]Printers!L:L,[1]Printers!P:P,,0)),"")</f>
        <v/>
      </c>
      <c r="K1272">
        <f>IF(SUM(E1272:J1272)&lt;&gt;0,VLOOKUP(A1272,[1]!T_Printers[#Data],10,FALSE)+VLOOKUP(C1272,[1]!T_Resins[#Data],10,FALSE),"")</f>
        <v>4</v>
      </c>
      <c r="L1272">
        <f>IF(SUM(E1272:J1272)&lt;&gt;0,VLOOKUP(A1272,[1]!T_Printers[#Data],11,FALSE),"")</f>
        <v>8</v>
      </c>
      <c r="M1272">
        <f>IF(SUM(E1272:J1272)&lt;&gt;0,VLOOKUP(C1272,[1]!T_Resins[#Data],8,FALSE),"")</f>
        <v>120</v>
      </c>
      <c r="N1272">
        <f>IF(_xlfn.XLOOKUP(B1272,[1]Printers!$L:$L,[1]Printers!$R:$R,0,0)&gt;0,[1]Parameters!M1272,IF(SUM(E1272:J1272)&lt;&gt;0,VLOOKUP(C1272,[1]!T_Resins[#Data],9,FALSE),""))</f>
        <v>120</v>
      </c>
      <c r="O1272" t="str">
        <f t="shared" si="19"/>
        <v>CrealityHalotSky</v>
      </c>
    </row>
    <row r="1273" spans="1:15" x14ac:dyDescent="0.25">
      <c r="A1273" t="str">
        <f t="array" ref="A1273">IF(ROW()-1&gt;COUNTA([1]!T_Printers[Printers])*COUNTA([1]!T_Resins[Resins]),"",INDEX([1]!T_Printers[Printers],INT((ROW()-2)/COUNTA([1]!T_Resins[Resins])+1)))</f>
        <v>Creality Halot Sky</v>
      </c>
      <c r="B1273" t="str">
        <f>_xlfn.XLOOKUP(A1273,[1]!T_Printers[Printers],[1]!T_Printers[Icon link],,0)</f>
        <v>CrealityHalotSky</v>
      </c>
      <c r="C1273" t="str">
        <f t="array" ref="C1273">IF(ROW()-1&gt;COUNTA([1]!T_Printers[Printers])*COUNTA([1]!T_Resins[Resins]),"",INDEX([1]!T_Resins[Resins],MOD(ROW()-2,COUNTA([1]!T_Resins[Resins]))+1))</f>
        <v>Model Resin Clear</v>
      </c>
      <c r="D1273">
        <f>IF(SUM(E1273:J1273)&lt;&gt;0,IF(ROW()-1&gt;COUNTA([1]!T_Printers[Printers])*COUNTA([1]!T_Resins[Resins]),"",2),"")</f>
        <v>2</v>
      </c>
      <c r="E1273" cm="1">
        <f t="array" ref="E1273">IFERROR(IF(ROW()-1&gt;COUNTA([1]!T_Printers[Printers])*COUNTA([1]!T_Resins[Resins]),"",_xlfn.IFS(ROUND(VLOOKUP(C1273,[1]!T_Resins[#Data],2,FALSE)/VLOOKUP(A1273,[1]!T_Printers[#Data],5,FALSE),1)&lt;=_xlfn.XLOOKUP(B1273,[1]Printers!L:L,[1]Printers!O:O,1,0,),ROUND(VLOOKUP(C1273,[1]!T_Resins[#Data],2,FALSE)/VLOOKUP(A1273,[1]!T_Printers[#Data],5,FALSE),1),ROUND(VLOOKUP(C1273,[1]!T_Resins[#Data],2,FALSE)/VLOOKUP(A1273,[1]!T_Printers[#Data],5,FALSE),1)&gt;_xlfn.XLOOKUP(B1273,[1]Printers!L:L,[1]Printers!O:O,1,0,),10)),"Используйте слой 100 мкм")</f>
        <v>3.9</v>
      </c>
      <c r="F1273">
        <f>IFERROR(IF(ROUND(_xlfn.XLOOKUP([1]Parameters!B1273,[1]Printers!L:L,[1]Printers!Q:Q,,0)*E1273/10,0)*10&lt;_xlfn.XLOOKUP([1]Parameters!B1273,[1]Printers!L:L,[1]Printers!P:P,,0),ROUND(_xlfn.XLOOKUP([1]Parameters!B1273,[1]Printers!L:L,[1]Printers!Q:Q,,0)*E1273/10,0)*10,_xlfn.XLOOKUP([1]Parameters!B1273,[1]Printers!L:L,[1]Printers!P:P,,0)),"")</f>
        <v>40</v>
      </c>
      <c r="G1273" cm="1">
        <f t="array" ref="G1273">IFERROR(IF(ROW()-1&gt;COUNTA([1]!T_Printers[Printers])*COUNTA([1]!T_Resins[Resins]),"",_xlfn.IFS(ROUND(VLOOKUP(C1273,[1]!T_Resins[#Data],3,FALSE)/VLOOKUP(A1273,[1]!T_Printers[#Data],5,FALSE),1)&lt;=_xlfn.XLOOKUP(B1273,[1]Printers!L:L,[1]Printers!O:O,1,0,),ROUND(VLOOKUP(C1273,[1]!T_Resins[#Data],3,FALSE)/VLOOKUP(A1273,[1]!T_Printers[#Data],5,FALSE),1),ROUND(VLOOKUP(C1273,[1]!T_Resins[#Data],3,FALSE)/VLOOKUP(A1273,[1]!T_Printers[#Data],5,FALSE),1)&gt;_xlfn.XLOOKUP(B1273,[1]Printers!L:L,[1]Printers!O:O,1,0,),10)),"")</f>
        <v>5</v>
      </c>
      <c r="H1273">
        <f>IFERROR(IF(ROUND(_xlfn.XLOOKUP([1]Parameters!B1273,[1]Printers!L:L,[1]Printers!Q:Q,,0)*G1273/10,0)*10&lt;_xlfn.XLOOKUP([1]Parameters!B1273,[1]Printers!L:L,[1]Printers!P:P,,0),ROUND(_xlfn.XLOOKUP([1]Parameters!B1273,[1]Printers!L:L,[1]Printers!Q:Q,,0)*G1273/10,0)*10,_xlfn.XLOOKUP([1]Parameters!B1273,[1]Printers!L:L,[1]Printers!P:P,,0)),"")</f>
        <v>50</v>
      </c>
      <c r="I1273" s="3" t="str" cm="1">
        <f t="array" ref="I1273">IFERROR(IF(ROW()-1&gt;COUNTA([1]!T_Printers[Printers])*COUNTA([1]!T_Resins[Resins]),"",_xlfn.IFS(ROUND(VLOOKUP(C1273,[1]!T_Resins[#Data],4,FALSE)/VLOOKUP(A1273,[1]!T_Printers[#Data],5,FALSE),1)&lt;=_xlfn.XLOOKUP(B1273,[1]Printers!L:L,[1]Printers!O:O,1,0,),ROUND(VLOOKUP(C1273,[1]!T_Resins[#Data],4,FALSE)/VLOOKUP(A1273,[1]!T_Printers[#Data],5,FALSE),1),ROUND(VLOOKUP(C1273,[1]!T_Resins[#Data],4,FALSE)/VLOOKUP(A1273,[1]!T_Printers[#Data],5,FALSE),1)&gt;_xlfn.XLOOKUP(B1273,[1]Printers!L:L,[1]Printers!O:O,1,0,),"")),"")</f>
        <v/>
      </c>
      <c r="J1273" t="str">
        <f>IFERROR(IF(ROUND(_xlfn.XLOOKUP([1]Parameters!B1273,[1]Printers!L:L,[1]Printers!Q:Q,,0)*I1273/10,0)*10&lt;_xlfn.XLOOKUP([1]Parameters!B1273,[1]Printers!L:L,[1]Printers!P:P,,0),ROUND(_xlfn.XLOOKUP([1]Parameters!B1273,[1]Printers!L:L,[1]Printers!Q:Q,,0)*I1273/10,0)*10,_xlfn.XLOOKUP([1]Parameters!B1273,[1]Printers!L:L,[1]Printers!P:P,,0)),"")</f>
        <v/>
      </c>
      <c r="K1273">
        <f>IF(SUM(E1273:J1273)&lt;&gt;0,VLOOKUP(A1273,[1]!T_Printers[#Data],10,FALSE)+VLOOKUP(C1273,[1]!T_Resins[#Data],10,FALSE),"")</f>
        <v>4</v>
      </c>
      <c r="L1273">
        <f>IF(SUM(E1273:J1273)&lt;&gt;0,VLOOKUP(A1273,[1]!T_Printers[#Data],11,FALSE),"")</f>
        <v>8</v>
      </c>
      <c r="M1273">
        <f>IF(SUM(E1273:J1273)&lt;&gt;0,VLOOKUP(C1273,[1]!T_Resins[#Data],8,FALSE),"")</f>
        <v>120</v>
      </c>
      <c r="N1273">
        <f>IF(_xlfn.XLOOKUP(B1273,[1]Printers!$L:$L,[1]Printers!$R:$R,0,0)&gt;0,[1]Parameters!M1273,IF(SUM(E1273:J1273)&lt;&gt;0,VLOOKUP(C1273,[1]!T_Resins[#Data],9,FALSE),""))</f>
        <v>120</v>
      </c>
      <c r="O1273" t="str">
        <f t="shared" si="19"/>
        <v>CrealityHalotSky</v>
      </c>
    </row>
    <row r="1274" spans="1:15" x14ac:dyDescent="0.25">
      <c r="A1274" t="str">
        <f t="array" ref="A1274">IF(ROW()-1&gt;COUNTA([1]!T_Printers[Printers])*COUNTA([1]!T_Resins[Resins]),"",INDEX([1]!T_Printers[Printers],INT((ROW()-2)/COUNTA([1]!T_Resins[Resins])+1)))</f>
        <v>Creality Halot Sky</v>
      </c>
      <c r="B1274" t="str">
        <f>_xlfn.XLOOKUP(A1274,[1]!T_Printers[Printers],[1]!T_Printers[Icon link],,0)</f>
        <v>CrealityHalotSky</v>
      </c>
      <c r="C1274" t="str">
        <f t="array" ref="C1274">IF(ROW()-1&gt;COUNTA([1]!T_Printers[Printers])*COUNTA([1]!T_Resins[Resins]),"",INDEX([1]!T_Resins[Resins],MOD(ROW()-2,COUNTA([1]!T_Resins[Resins]))+1))</f>
        <v>Model Resin Grey</v>
      </c>
      <c r="D1274">
        <f>IF(SUM(E1274:J1274)&lt;&gt;0,IF(ROW()-1&gt;COUNTA([1]!T_Printers[Printers])*COUNTA([1]!T_Resins[Resins]),"",2),"")</f>
        <v>2</v>
      </c>
      <c r="E1274" cm="1">
        <f t="array" ref="E1274">IFERROR(IF(ROW()-1&gt;COUNTA([1]!T_Printers[Printers])*COUNTA([1]!T_Resins[Resins]),"",_xlfn.IFS(ROUND(VLOOKUP(C1274,[1]!T_Resins[#Data],2,FALSE)/VLOOKUP(A1274,[1]!T_Printers[#Data],5,FALSE),1)&lt;=_xlfn.XLOOKUP(B1274,[1]Printers!L:L,[1]Printers!O:O,1,0,),ROUND(VLOOKUP(C1274,[1]!T_Resins[#Data],2,FALSE)/VLOOKUP(A1274,[1]!T_Printers[#Data],5,FALSE),1),ROUND(VLOOKUP(C1274,[1]!T_Resins[#Data],2,FALSE)/VLOOKUP(A1274,[1]!T_Printers[#Data],5,FALSE),1)&gt;_xlfn.XLOOKUP(B1274,[1]Printers!L:L,[1]Printers!O:O,1,0,),10)),"Используйте слой 100 мкм")</f>
        <v>5.8</v>
      </c>
      <c r="F1274">
        <f>IFERROR(IF(ROUND(_xlfn.XLOOKUP([1]Parameters!B1274,[1]Printers!L:L,[1]Printers!Q:Q,,0)*E1274/10,0)*10&lt;_xlfn.XLOOKUP([1]Parameters!B1274,[1]Printers!L:L,[1]Printers!P:P,,0),ROUND(_xlfn.XLOOKUP([1]Parameters!B1274,[1]Printers!L:L,[1]Printers!Q:Q,,0)*E1274/10,0)*10,_xlfn.XLOOKUP([1]Parameters!B1274,[1]Printers!L:L,[1]Printers!P:P,,0)),"")</f>
        <v>50</v>
      </c>
      <c r="G1274" cm="1">
        <f t="array" ref="G1274">IFERROR(IF(ROW()-1&gt;COUNTA([1]!T_Printers[Printers])*COUNTA([1]!T_Resins[Resins]),"",_xlfn.IFS(ROUND(VLOOKUP(C1274,[1]!T_Resins[#Data],3,FALSE)/VLOOKUP(A1274,[1]!T_Printers[#Data],5,FALSE),1)&lt;=_xlfn.XLOOKUP(B1274,[1]Printers!L:L,[1]Printers!O:O,1,0,),ROUND(VLOOKUP(C1274,[1]!T_Resins[#Data],3,FALSE)/VLOOKUP(A1274,[1]!T_Printers[#Data],5,FALSE),1),ROUND(VLOOKUP(C1274,[1]!T_Resins[#Data],3,FALSE)/VLOOKUP(A1274,[1]!T_Printers[#Data],5,FALSE),1)&gt;_xlfn.XLOOKUP(B1274,[1]Printers!L:L,[1]Printers!O:O,1,0,),10)),"")</f>
        <v>7.6</v>
      </c>
      <c r="H1274">
        <f>IFERROR(IF(ROUND(_xlfn.XLOOKUP([1]Parameters!B1274,[1]Printers!L:L,[1]Printers!Q:Q,,0)*G1274/10,0)*10&lt;_xlfn.XLOOKUP([1]Parameters!B1274,[1]Printers!L:L,[1]Printers!P:P,,0),ROUND(_xlfn.XLOOKUP([1]Parameters!B1274,[1]Printers!L:L,[1]Printers!Q:Q,,0)*G1274/10,0)*10,_xlfn.XLOOKUP([1]Parameters!B1274,[1]Printers!L:L,[1]Printers!P:P,,0)),"")</f>
        <v>70</v>
      </c>
      <c r="I1274" s="3" t="str" cm="1">
        <f t="array" ref="I1274">IFERROR(IF(ROW()-1&gt;COUNTA([1]!T_Printers[Printers])*COUNTA([1]!T_Resins[Resins]),"",_xlfn.IFS(ROUND(VLOOKUP(C1274,[1]!T_Resins[#Data],4,FALSE)/VLOOKUP(A1274,[1]!T_Printers[#Data],5,FALSE),1)&lt;=_xlfn.XLOOKUP(B1274,[1]Printers!L:L,[1]Printers!O:O,1,0,),ROUND(VLOOKUP(C1274,[1]!T_Resins[#Data],4,FALSE)/VLOOKUP(A1274,[1]!T_Printers[#Data],5,FALSE),1),ROUND(VLOOKUP(C1274,[1]!T_Resins[#Data],4,FALSE)/VLOOKUP(A1274,[1]!T_Printers[#Data],5,FALSE),1)&gt;_xlfn.XLOOKUP(B1274,[1]Printers!L:L,[1]Printers!O:O,1,0,),"")),"")</f>
        <v/>
      </c>
      <c r="J1274" t="str">
        <f>IFERROR(IF(ROUND(_xlfn.XLOOKUP([1]Parameters!B1274,[1]Printers!L:L,[1]Printers!Q:Q,,0)*I1274/10,0)*10&lt;_xlfn.XLOOKUP([1]Parameters!B1274,[1]Printers!L:L,[1]Printers!P:P,,0),ROUND(_xlfn.XLOOKUP([1]Parameters!B1274,[1]Printers!L:L,[1]Printers!Q:Q,,0)*I1274/10,0)*10,_xlfn.XLOOKUP([1]Parameters!B1274,[1]Printers!L:L,[1]Printers!P:P,,0)),"")</f>
        <v/>
      </c>
      <c r="K1274">
        <f>IF(SUM(E1274:J1274)&lt;&gt;0,VLOOKUP(A1274,[1]!T_Printers[#Data],10,FALSE)+VLOOKUP(C1274,[1]!T_Resins[#Data],10,FALSE),"")</f>
        <v>4</v>
      </c>
      <c r="L1274">
        <f>IF(SUM(E1274:J1274)&lt;&gt;0,VLOOKUP(A1274,[1]!T_Printers[#Data],11,FALSE),"")</f>
        <v>8</v>
      </c>
      <c r="M1274">
        <f>IF(SUM(E1274:J1274)&lt;&gt;0,VLOOKUP(C1274,[1]!T_Resins[#Data],8,FALSE),"")</f>
        <v>120</v>
      </c>
      <c r="N1274">
        <f>IF(_xlfn.XLOOKUP(B1274,[1]Printers!$L:$L,[1]Printers!$R:$R,0,0)&gt;0,[1]Parameters!M1274,IF(SUM(E1274:J1274)&lt;&gt;0,VLOOKUP(C1274,[1]!T_Resins[#Data],9,FALSE),""))</f>
        <v>120</v>
      </c>
      <c r="O1274" t="str">
        <f t="shared" si="19"/>
        <v>CrealityHalotSky</v>
      </c>
    </row>
    <row r="1275" spans="1:15" x14ac:dyDescent="0.25">
      <c r="A1275" t="str">
        <f t="array" ref="A1275">IF(ROW()-1&gt;COUNTA([1]!T_Printers[Printers])*COUNTA([1]!T_Resins[Resins]),"",INDEX([1]!T_Printers[Printers],INT((ROW()-2)/COUNTA([1]!T_Resins[Resins])+1)))</f>
        <v>Creality Halot Sky</v>
      </c>
      <c r="B1275" t="str">
        <f>_xlfn.XLOOKUP(A1275,[1]!T_Printers[Printers],[1]!T_Printers[Icon link],,0)</f>
        <v>CrealityHalotSky</v>
      </c>
      <c r="C1275" t="str">
        <f t="array" ref="C1275">IF(ROW()-1&gt;COUNTA([1]!T_Printers[Printers])*COUNTA([1]!T_Resins[Resins]),"",INDEX([1]!T_Resins[Resins],MOD(ROW()-2,COUNTA([1]!T_Resins[Resins]))+1))</f>
        <v>Model Resin White</v>
      </c>
      <c r="D1275">
        <f>IF(SUM(E1275:J1275)&lt;&gt;0,IF(ROW()-1&gt;COUNTA([1]!T_Printers[Printers])*COUNTA([1]!T_Resins[Resins]),"",2),"")</f>
        <v>2</v>
      </c>
      <c r="E1275" cm="1">
        <f t="array" ref="E1275">IFERROR(IF(ROW()-1&gt;COUNTA([1]!T_Printers[Printers])*COUNTA([1]!T_Resins[Resins]),"",_xlfn.IFS(ROUND(VLOOKUP(C1275,[1]!T_Resins[#Data],2,FALSE)/VLOOKUP(A1275,[1]!T_Printers[#Data],5,FALSE),1)&lt;=_xlfn.XLOOKUP(B1275,[1]Printers!L:L,[1]Printers!O:O,1,0,),ROUND(VLOOKUP(C1275,[1]!T_Resins[#Data],2,FALSE)/VLOOKUP(A1275,[1]!T_Printers[#Data],5,FALSE),1),ROUND(VLOOKUP(C1275,[1]!T_Resins[#Data],2,FALSE)/VLOOKUP(A1275,[1]!T_Printers[#Data],5,FALSE),1)&gt;_xlfn.XLOOKUP(B1275,[1]Printers!L:L,[1]Printers!O:O,1,0,),10)),"Используйте слой 100 мкм")</f>
        <v>3.7</v>
      </c>
      <c r="F1275">
        <f>IFERROR(IF(ROUND(_xlfn.XLOOKUP([1]Parameters!B1275,[1]Printers!L:L,[1]Printers!Q:Q,,0)*E1275/10,0)*10&lt;_xlfn.XLOOKUP([1]Parameters!B1275,[1]Printers!L:L,[1]Printers!P:P,,0),ROUND(_xlfn.XLOOKUP([1]Parameters!B1275,[1]Printers!L:L,[1]Printers!Q:Q,,0)*E1275/10,0)*10,_xlfn.XLOOKUP([1]Parameters!B1275,[1]Printers!L:L,[1]Printers!P:P,,0)),"")</f>
        <v>30</v>
      </c>
      <c r="G1275" cm="1">
        <f t="array" ref="G1275">IFERROR(IF(ROW()-1&gt;COUNTA([1]!T_Printers[Printers])*COUNTA([1]!T_Resins[Resins]),"",_xlfn.IFS(ROUND(VLOOKUP(C1275,[1]!T_Resins[#Data],3,FALSE)/VLOOKUP(A1275,[1]!T_Printers[#Data],5,FALSE),1)&lt;=_xlfn.XLOOKUP(B1275,[1]Printers!L:L,[1]Printers!O:O,1,0,),ROUND(VLOOKUP(C1275,[1]!T_Resins[#Data],3,FALSE)/VLOOKUP(A1275,[1]!T_Printers[#Data],5,FALSE),1),ROUND(VLOOKUP(C1275,[1]!T_Resins[#Data],3,FALSE)/VLOOKUP(A1275,[1]!T_Printers[#Data],5,FALSE),1)&gt;_xlfn.XLOOKUP(B1275,[1]Printers!L:L,[1]Printers!O:O,1,0,),10)),"")</f>
        <v>4.8</v>
      </c>
      <c r="H1275">
        <f>IFERROR(IF(ROUND(_xlfn.XLOOKUP([1]Parameters!B1275,[1]Printers!L:L,[1]Printers!Q:Q,,0)*G1275/10,0)*10&lt;_xlfn.XLOOKUP([1]Parameters!B1275,[1]Printers!L:L,[1]Printers!P:P,,0),ROUND(_xlfn.XLOOKUP([1]Parameters!B1275,[1]Printers!L:L,[1]Printers!Q:Q,,0)*G1275/10,0)*10,_xlfn.XLOOKUP([1]Parameters!B1275,[1]Printers!L:L,[1]Printers!P:P,,0)),"")</f>
        <v>40</v>
      </c>
      <c r="I1275" s="3" t="str" cm="1">
        <f t="array" ref="I1275">IFERROR(IF(ROW()-1&gt;COUNTA([1]!T_Printers[Printers])*COUNTA([1]!T_Resins[Resins]),"",_xlfn.IFS(ROUND(VLOOKUP(C1275,[1]!T_Resins[#Data],4,FALSE)/VLOOKUP(A1275,[1]!T_Printers[#Data],5,FALSE),1)&lt;=_xlfn.XLOOKUP(B1275,[1]Printers!L:L,[1]Printers!O:O,1,0,),ROUND(VLOOKUP(C1275,[1]!T_Resins[#Data],4,FALSE)/VLOOKUP(A1275,[1]!T_Printers[#Data],5,FALSE),1),ROUND(VLOOKUP(C1275,[1]!T_Resins[#Data],4,FALSE)/VLOOKUP(A1275,[1]!T_Printers[#Data],5,FALSE),1)&gt;_xlfn.XLOOKUP(B1275,[1]Printers!L:L,[1]Printers!O:O,1,0,),"")),"")</f>
        <v/>
      </c>
      <c r="J1275" t="str">
        <f>IFERROR(IF(ROUND(_xlfn.XLOOKUP([1]Parameters!B1275,[1]Printers!L:L,[1]Printers!Q:Q,,0)*I1275/10,0)*10&lt;_xlfn.XLOOKUP([1]Parameters!B1275,[1]Printers!L:L,[1]Printers!P:P,,0),ROUND(_xlfn.XLOOKUP([1]Parameters!B1275,[1]Printers!L:L,[1]Printers!Q:Q,,0)*I1275/10,0)*10,_xlfn.XLOOKUP([1]Parameters!B1275,[1]Printers!L:L,[1]Printers!P:P,,0)),"")</f>
        <v/>
      </c>
      <c r="K1275">
        <f>IF(SUM(E1275:J1275)&lt;&gt;0,VLOOKUP(A1275,[1]!T_Printers[#Data],10,FALSE)+VLOOKUP(C1275,[1]!T_Resins[#Data],10,FALSE),"")</f>
        <v>4</v>
      </c>
      <c r="L1275">
        <f>IF(SUM(E1275:J1275)&lt;&gt;0,VLOOKUP(A1275,[1]!T_Printers[#Data],11,FALSE),"")</f>
        <v>8</v>
      </c>
      <c r="M1275">
        <f>IF(SUM(E1275:J1275)&lt;&gt;0,VLOOKUP(C1275,[1]!T_Resins[#Data],8,FALSE),"")</f>
        <v>120</v>
      </c>
      <c r="N1275">
        <f>IF(_xlfn.XLOOKUP(B1275,[1]Printers!$L:$L,[1]Printers!$R:$R,0,0)&gt;0,[1]Parameters!M1275,IF(SUM(E1275:J1275)&lt;&gt;0,VLOOKUP(C1275,[1]!T_Resins[#Data],9,FALSE),""))</f>
        <v>120</v>
      </c>
      <c r="O1275" t="str">
        <f t="shared" si="19"/>
        <v>CrealityHalotSky</v>
      </c>
    </row>
    <row r="1276" spans="1:15" x14ac:dyDescent="0.25">
      <c r="A1276" t="str">
        <f t="array" ref="A1276">IF(ROW()-1&gt;COUNTA([1]!T_Printers[Printers])*COUNTA([1]!T_Resins[Resins]),"",INDEX([1]!T_Printers[Printers],INT((ROW()-2)/COUNTA([1]!T_Resins[Resins])+1)))</f>
        <v>Creality Halot Sky</v>
      </c>
      <c r="B1276" t="str">
        <f>_xlfn.XLOOKUP(A1276,[1]!T_Printers[Printers],[1]!T_Printers[Icon link],,0)</f>
        <v>CrealityHalotSky</v>
      </c>
      <c r="C1276" t="str">
        <f t="array" ref="C1276">IF(ROW()-1&gt;COUNTA([1]!T_Printers[Printers])*COUNTA([1]!T_Resins[Resins]),"",INDEX([1]!T_Resins[Resins],MOD(ROW()-2,COUNTA([1]!T_Resins[Resins]))+1))</f>
        <v>Silicone-Compatiable Model Resin (J-Model)</v>
      </c>
      <c r="D1276">
        <f>IF(SUM(E1276:J1276)&lt;&gt;0,IF(ROW()-1&gt;COUNTA([1]!T_Printers[Printers])*COUNTA([1]!T_Resins[Resins]),"",2),"")</f>
        <v>2</v>
      </c>
      <c r="E1276" cm="1">
        <f t="array" ref="E1276">IFERROR(IF(ROW()-1&gt;COUNTA([1]!T_Printers[Printers])*COUNTA([1]!T_Resins[Resins]),"",_xlfn.IFS(ROUND(VLOOKUP(C1276,[1]!T_Resins[#Data],2,FALSE)/VLOOKUP(A1276,[1]!T_Printers[#Data],5,FALSE),1)&lt;=_xlfn.XLOOKUP(B1276,[1]Printers!L:L,[1]Printers!O:O,1,0,),ROUND(VLOOKUP(C1276,[1]!T_Resins[#Data],2,FALSE)/VLOOKUP(A1276,[1]!T_Printers[#Data],5,FALSE),1),ROUND(VLOOKUP(C1276,[1]!T_Resins[#Data],2,FALSE)/VLOOKUP(A1276,[1]!T_Printers[#Data],5,FALSE),1)&gt;_xlfn.XLOOKUP(B1276,[1]Printers!L:L,[1]Printers!O:O,1,0,),10)),"Используйте слой 100 мкм")</f>
        <v>3.7</v>
      </c>
      <c r="F1276">
        <f>IFERROR(IF(ROUND(_xlfn.XLOOKUP([1]Parameters!B1276,[1]Printers!L:L,[1]Printers!Q:Q,,0)*E1276/10,0)*10&lt;_xlfn.XLOOKUP([1]Parameters!B1276,[1]Printers!L:L,[1]Printers!P:P,,0),ROUND(_xlfn.XLOOKUP([1]Parameters!B1276,[1]Printers!L:L,[1]Printers!Q:Q,,0)*E1276/10,0)*10,_xlfn.XLOOKUP([1]Parameters!B1276,[1]Printers!L:L,[1]Printers!P:P,,0)),"")</f>
        <v>30</v>
      </c>
      <c r="G1276" cm="1">
        <f t="array" ref="G1276">IFERROR(IF(ROW()-1&gt;COUNTA([1]!T_Printers[Printers])*COUNTA([1]!T_Resins[Resins]),"",_xlfn.IFS(ROUND(VLOOKUP(C1276,[1]!T_Resins[#Data],3,FALSE)/VLOOKUP(A1276,[1]!T_Printers[#Data],5,FALSE),1)&lt;=_xlfn.XLOOKUP(B1276,[1]Printers!L:L,[1]Printers!O:O,1,0,),ROUND(VLOOKUP(C1276,[1]!T_Resins[#Data],3,FALSE)/VLOOKUP(A1276,[1]!T_Printers[#Data],5,FALSE),1),ROUND(VLOOKUP(C1276,[1]!T_Resins[#Data],3,FALSE)/VLOOKUP(A1276,[1]!T_Printers[#Data],5,FALSE),1)&gt;_xlfn.XLOOKUP(B1276,[1]Printers!L:L,[1]Printers!O:O,1,0,),10)),"")</f>
        <v>4.8</v>
      </c>
      <c r="H1276">
        <f>IFERROR(IF(ROUND(_xlfn.XLOOKUP([1]Parameters!B1276,[1]Printers!L:L,[1]Printers!Q:Q,,0)*G1276/10,0)*10&lt;_xlfn.XLOOKUP([1]Parameters!B1276,[1]Printers!L:L,[1]Printers!P:P,,0),ROUND(_xlfn.XLOOKUP([1]Parameters!B1276,[1]Printers!L:L,[1]Printers!Q:Q,,0)*G1276/10,0)*10,_xlfn.XLOOKUP([1]Parameters!B1276,[1]Printers!L:L,[1]Printers!P:P,,0)),"")</f>
        <v>40</v>
      </c>
      <c r="I1276" s="3" t="str" cm="1">
        <f t="array" ref="I1276">IFERROR(IF(ROW()-1&gt;COUNTA([1]!T_Printers[Printers])*COUNTA([1]!T_Resins[Resins]),"",_xlfn.IFS(ROUND(VLOOKUP(C1276,[1]!T_Resins[#Data],4,FALSE)/VLOOKUP(A1276,[1]!T_Printers[#Data],5,FALSE),1)&lt;=_xlfn.XLOOKUP(B1276,[1]Printers!L:L,[1]Printers!O:O,1,0,),ROUND(VLOOKUP(C1276,[1]!T_Resins[#Data],4,FALSE)/VLOOKUP(A1276,[1]!T_Printers[#Data],5,FALSE),1),ROUND(VLOOKUP(C1276,[1]!T_Resins[#Data],4,FALSE)/VLOOKUP(A1276,[1]!T_Printers[#Data],5,FALSE),1)&gt;_xlfn.XLOOKUP(B1276,[1]Printers!L:L,[1]Printers!O:O,1,0,),"")),"")</f>
        <v/>
      </c>
      <c r="J1276" t="str">
        <f>IFERROR(IF(ROUND(_xlfn.XLOOKUP([1]Parameters!B1276,[1]Printers!L:L,[1]Printers!Q:Q,,0)*I1276/10,0)*10&lt;_xlfn.XLOOKUP([1]Parameters!B1276,[1]Printers!L:L,[1]Printers!P:P,,0),ROUND(_xlfn.XLOOKUP([1]Parameters!B1276,[1]Printers!L:L,[1]Printers!Q:Q,,0)*I1276/10,0)*10,_xlfn.XLOOKUP([1]Parameters!B1276,[1]Printers!L:L,[1]Printers!P:P,,0)),"")</f>
        <v/>
      </c>
      <c r="K1276">
        <f>IF(SUM(E1276:J1276)&lt;&gt;0,VLOOKUP(A1276,[1]!T_Printers[#Data],10,FALSE)+VLOOKUP(C1276,[1]!T_Resins[#Data],10,FALSE),"")</f>
        <v>4</v>
      </c>
      <c r="L1276">
        <f>IF(SUM(E1276:J1276)&lt;&gt;0,VLOOKUP(A1276,[1]!T_Printers[#Data],11,FALSE),"")</f>
        <v>8</v>
      </c>
      <c r="M1276">
        <f>IF(SUM(E1276:J1276)&lt;&gt;0,VLOOKUP(C1276,[1]!T_Resins[#Data],8,FALSE),"")</f>
        <v>60</v>
      </c>
      <c r="N1276">
        <f>IF(_xlfn.XLOOKUP(B1276,[1]Printers!$L:$L,[1]Printers!$R:$R,0,0)&gt;0,[1]Parameters!M1276,IF(SUM(E1276:J1276)&lt;&gt;0,VLOOKUP(C1276,[1]!T_Resins[#Data],9,FALSE),""))</f>
        <v>60</v>
      </c>
      <c r="O1276" t="str">
        <f t="shared" si="19"/>
        <v>CrealityHalotSky</v>
      </c>
    </row>
    <row r="1277" spans="1:15" x14ac:dyDescent="0.25">
      <c r="A1277" t="str">
        <f t="array" ref="A1277">IF(ROW()-1&gt;COUNTA([1]!T_Printers[Printers])*COUNTA([1]!T_Resins[Resins]),"",INDEX([1]!T_Printers[Printers],INT((ROW()-2)/COUNTA([1]!T_Resins[Resins])+1)))</f>
        <v>Creality Halot Sky</v>
      </c>
      <c r="B1277" t="str">
        <f>_xlfn.XLOOKUP(A1277,[1]!T_Printers[Printers],[1]!T_Printers[Icon link],,0)</f>
        <v>CrealityHalotSky</v>
      </c>
      <c r="C1277" t="str">
        <f t="array" ref="C1277">IF(ROW()-1&gt;COUNTA([1]!T_Printers[Printers])*COUNTA([1]!T_Resins[Resins]),"",INDEX([1]!T_Resins[Resins],MOD(ROW()-2,COUNTA([1]!T_Resins[Resins]))+1))</f>
        <v>Silicone-Like Black</v>
      </c>
      <c r="D1277">
        <f>IF(SUM(E1277:J1277)&lt;&gt;0,IF(ROW()-1&gt;COUNTA([1]!T_Printers[Printers])*COUNTA([1]!T_Resins[Resins]),"",2),"")</f>
        <v>2</v>
      </c>
      <c r="E1277" cm="1">
        <f t="array" ref="E1277">IFERROR(IF(ROW()-1&gt;COUNTA([1]!T_Printers[Printers])*COUNTA([1]!T_Resins[Resins]),"",_xlfn.IFS(ROUND(VLOOKUP(C1277,[1]!T_Resins[#Data],2,FALSE)/VLOOKUP(A1277,[1]!T_Printers[#Data],5,FALSE),1)&lt;=_xlfn.XLOOKUP(B1277,[1]Printers!L:L,[1]Printers!O:O,1,0,),ROUND(VLOOKUP(C1277,[1]!T_Resins[#Data],2,FALSE)/VLOOKUP(A1277,[1]!T_Printers[#Data],5,FALSE),1),ROUND(VLOOKUP(C1277,[1]!T_Resins[#Data],2,FALSE)/VLOOKUP(A1277,[1]!T_Printers[#Data],5,FALSE),1)&gt;_xlfn.XLOOKUP(B1277,[1]Printers!L:L,[1]Printers!O:O,1,0,),10)),"Используйте слой 100 мкм")</f>
        <v>8.8000000000000007</v>
      </c>
      <c r="F1277">
        <f>IFERROR(IF(ROUND(_xlfn.XLOOKUP([1]Parameters!B1277,[1]Printers!L:L,[1]Printers!Q:Q,,0)*E1277/10,0)*10&lt;_xlfn.XLOOKUP([1]Parameters!B1277,[1]Printers!L:L,[1]Printers!P:P,,0),ROUND(_xlfn.XLOOKUP([1]Parameters!B1277,[1]Printers!L:L,[1]Printers!Q:Q,,0)*E1277/10,0)*10,_xlfn.XLOOKUP([1]Parameters!B1277,[1]Printers!L:L,[1]Printers!P:P,,0)),"")</f>
        <v>70</v>
      </c>
      <c r="G1277" cm="1">
        <f t="array" ref="G1277">IFERROR(IF(ROW()-1&gt;COUNTA([1]!T_Printers[Printers])*COUNTA([1]!T_Resins[Resins]),"",_xlfn.IFS(ROUND(VLOOKUP(C1277,[1]!T_Resins[#Data],3,FALSE)/VLOOKUP(A1277,[1]!T_Printers[#Data],5,FALSE),1)&lt;=_xlfn.XLOOKUP(B1277,[1]Printers!L:L,[1]Printers!O:O,1,0,),ROUND(VLOOKUP(C1277,[1]!T_Resins[#Data],3,FALSE)/VLOOKUP(A1277,[1]!T_Printers[#Data],5,FALSE),1),ROUND(VLOOKUP(C1277,[1]!T_Resins[#Data],3,FALSE)/VLOOKUP(A1277,[1]!T_Printers[#Data],5,FALSE),1)&gt;_xlfn.XLOOKUP(B1277,[1]Printers!L:L,[1]Printers!O:O,1,0,),10)),"")</f>
        <v>10</v>
      </c>
      <c r="H1277">
        <f>IFERROR(IF(ROUND(_xlfn.XLOOKUP([1]Parameters!B1277,[1]Printers!L:L,[1]Printers!Q:Q,,0)*G1277/10,0)*10&lt;_xlfn.XLOOKUP([1]Parameters!B1277,[1]Printers!L:L,[1]Printers!P:P,,0),ROUND(_xlfn.XLOOKUP([1]Parameters!B1277,[1]Printers!L:L,[1]Printers!Q:Q,,0)*G1277/10,0)*10,_xlfn.XLOOKUP([1]Parameters!B1277,[1]Printers!L:L,[1]Printers!P:P,,0)),"")</f>
        <v>70</v>
      </c>
      <c r="I1277" s="3" t="str" cm="1">
        <f t="array" ref="I1277">IFERROR(IF(ROW()-1&gt;COUNTA([1]!T_Printers[Printers])*COUNTA([1]!T_Resins[Resins]),"",_xlfn.IFS(ROUND(VLOOKUP(C1277,[1]!T_Resins[#Data],4,FALSE)/VLOOKUP(A1277,[1]!T_Printers[#Data],5,FALSE),1)&lt;=_xlfn.XLOOKUP(B1277,[1]Printers!L:L,[1]Printers!O:O,1,0,),ROUND(VLOOKUP(C1277,[1]!T_Resins[#Data],4,FALSE)/VLOOKUP(A1277,[1]!T_Printers[#Data],5,FALSE),1),ROUND(VLOOKUP(C1277,[1]!T_Resins[#Data],4,FALSE)/VLOOKUP(A1277,[1]!T_Printers[#Data],5,FALSE),1)&gt;_xlfn.XLOOKUP(B1277,[1]Printers!L:L,[1]Printers!O:O,1,0,),"")),"")</f>
        <v/>
      </c>
      <c r="J1277" t="str">
        <f>IFERROR(IF(ROUND(_xlfn.XLOOKUP([1]Parameters!B1277,[1]Printers!L:L,[1]Printers!Q:Q,,0)*I1277/10,0)*10&lt;_xlfn.XLOOKUP([1]Parameters!B1277,[1]Printers!L:L,[1]Printers!P:P,,0),ROUND(_xlfn.XLOOKUP([1]Parameters!B1277,[1]Printers!L:L,[1]Printers!Q:Q,,0)*I1277/10,0)*10,_xlfn.XLOOKUP([1]Parameters!B1277,[1]Printers!L:L,[1]Printers!P:P,,0)),"")</f>
        <v/>
      </c>
      <c r="K1277">
        <f>IF(SUM(E1277:J1277)&lt;&gt;0,VLOOKUP(A1277,[1]!T_Printers[#Data],10,FALSE)+VLOOKUP(C1277,[1]!T_Resins[#Data],10,FALSE),"")</f>
        <v>4</v>
      </c>
      <c r="L1277">
        <f>IF(SUM(E1277:J1277)&lt;&gt;0,VLOOKUP(A1277,[1]!T_Printers[#Data],11,FALSE),"")</f>
        <v>8</v>
      </c>
      <c r="M1277">
        <f>IF(SUM(E1277:J1277)&lt;&gt;0,VLOOKUP(C1277,[1]!T_Resins[#Data],8,FALSE),"")</f>
        <v>60</v>
      </c>
      <c r="N1277">
        <f>IF(_xlfn.XLOOKUP(B1277,[1]Printers!$L:$L,[1]Printers!$R:$R,0,0)&gt;0,[1]Parameters!M1277,IF(SUM(E1277:J1277)&lt;&gt;0,VLOOKUP(C1277,[1]!T_Resins[#Data],9,FALSE),""))</f>
        <v>60</v>
      </c>
      <c r="O1277" t="str">
        <f t="shared" si="19"/>
        <v>CrealityHalotSky</v>
      </c>
    </row>
    <row r="1278" spans="1:15" x14ac:dyDescent="0.25">
      <c r="A1278" t="str">
        <f t="array" ref="A1278">IF(ROW()-1&gt;COUNTA([1]!T_Printers[Printers])*COUNTA([1]!T_Resins[Resins]),"",INDEX([1]!T_Printers[Printers],INT((ROW()-2)/COUNTA([1]!T_Resins[Resins])+1)))</f>
        <v>Creality Halot Sky 2022</v>
      </c>
      <c r="B1278" t="str">
        <f>_xlfn.XLOOKUP(A1278,[1]!T_Printers[Printers],[1]!T_Printers[Icon link],,0)</f>
        <v>CrealityHalotSky2022</v>
      </c>
      <c r="C1278" t="str">
        <f t="array" ref="C1278">IF(ROW()-1&gt;COUNTA([1]!T_Printers[Printers])*COUNTA([1]!T_Resins[Resins]),"",INDEX([1]!T_Resins[Resins],MOD(ROW()-2,COUNTA([1]!T_Resins[Resins]))+1))</f>
        <v>Basic Red</v>
      </c>
      <c r="D1278">
        <f>IF(SUM(E1278:J1278)&lt;&gt;0,IF(ROW()-1&gt;COUNTA([1]!T_Printers[Printers])*COUNTA([1]!T_Resins[Resins]),"",2),"")</f>
        <v>2</v>
      </c>
      <c r="E1278" cm="1">
        <f t="array" ref="E1278">IFERROR(IF(ROW()-1&gt;COUNTA([1]!T_Printers[Printers])*COUNTA([1]!T_Resins[Resins]),"",_xlfn.IFS(ROUND(VLOOKUP(C1278,[1]!T_Resins[#Data],2,FALSE)/VLOOKUP(A1278,[1]!T_Printers[#Data],5,FALSE),1)&lt;=_xlfn.XLOOKUP(B1278,[1]Printers!L:L,[1]Printers!O:O,1,0,),ROUND(VLOOKUP(C1278,[1]!T_Resins[#Data],2,FALSE)/VLOOKUP(A1278,[1]!T_Printers[#Data],5,FALSE),1),ROUND(VLOOKUP(C1278,[1]!T_Resins[#Data],2,FALSE)/VLOOKUP(A1278,[1]!T_Printers[#Data],5,FALSE),1)&gt;_xlfn.XLOOKUP(B1278,[1]Printers!L:L,[1]Printers!O:O,1,0,),10)),"Используйте слой 100 мкм")</f>
        <v>2.6</v>
      </c>
      <c r="F1278">
        <f>IFERROR(IF(ROUND(_xlfn.XLOOKUP([1]Parameters!B1278,[1]Printers!L:L,[1]Printers!Q:Q,,0)*E1278/10,0)*10&lt;_xlfn.XLOOKUP([1]Parameters!B1278,[1]Printers!L:L,[1]Printers!P:P,,0),ROUND(_xlfn.XLOOKUP([1]Parameters!B1278,[1]Printers!L:L,[1]Printers!Q:Q,,0)*E1278/10,0)*10,_xlfn.XLOOKUP([1]Parameters!B1278,[1]Printers!L:L,[1]Printers!P:P,,0)),"")</f>
        <v>20</v>
      </c>
      <c r="G1278" cm="1">
        <f t="array" ref="G1278">IFERROR(IF(ROW()-1&gt;COUNTA([1]!T_Printers[Printers])*COUNTA([1]!T_Resins[Resins]),"",_xlfn.IFS(ROUND(VLOOKUP(C1278,[1]!T_Resins[#Data],3,FALSE)/VLOOKUP(A1278,[1]!T_Printers[#Data],5,FALSE),1)&lt;=_xlfn.XLOOKUP(B1278,[1]Printers!L:L,[1]Printers!O:O,1,0,),ROUND(VLOOKUP(C1278,[1]!T_Resins[#Data],3,FALSE)/VLOOKUP(A1278,[1]!T_Printers[#Data],5,FALSE),1),ROUND(VLOOKUP(C1278,[1]!T_Resins[#Data],3,FALSE)/VLOOKUP(A1278,[1]!T_Printers[#Data],5,FALSE),1)&gt;_xlfn.XLOOKUP(B1278,[1]Printers!L:L,[1]Printers!O:O,1,0,),10)),"")</f>
        <v>3.4</v>
      </c>
      <c r="H1278">
        <f>IFERROR(IF(ROUND(_xlfn.XLOOKUP([1]Parameters!B1278,[1]Printers!L:L,[1]Printers!Q:Q,,0)*G1278/10,0)*10&lt;_xlfn.XLOOKUP([1]Parameters!B1278,[1]Printers!L:L,[1]Printers!P:P,,0),ROUND(_xlfn.XLOOKUP([1]Parameters!B1278,[1]Printers!L:L,[1]Printers!Q:Q,,0)*G1278/10,0)*10,_xlfn.XLOOKUP([1]Parameters!B1278,[1]Printers!L:L,[1]Printers!P:P,,0)),"")</f>
        <v>30</v>
      </c>
      <c r="I1278" s="3" t="str" cm="1">
        <f t="array" ref="I1278">IFERROR(IF(ROW()-1&gt;COUNTA([1]!T_Printers[Printers])*COUNTA([1]!T_Resins[Resins]),"",_xlfn.IFS(ROUND(VLOOKUP(C1278,[1]!T_Resins[#Data],4,FALSE)/VLOOKUP(A1278,[1]!T_Printers[#Data],5,FALSE),1)&lt;=_xlfn.XLOOKUP(B1278,[1]Printers!L:L,[1]Printers!O:O,1,0,),ROUND(VLOOKUP(C1278,[1]!T_Resins[#Data],4,FALSE)/VLOOKUP(A1278,[1]!T_Printers[#Data],5,FALSE),1),ROUND(VLOOKUP(C1278,[1]!T_Resins[#Data],4,FALSE)/VLOOKUP(A1278,[1]!T_Printers[#Data],5,FALSE),1)&gt;_xlfn.XLOOKUP(B1278,[1]Printers!L:L,[1]Printers!O:O,1,0,),"")),"")</f>
        <v/>
      </c>
      <c r="J1278" t="str">
        <f>IFERROR(IF(ROUND(_xlfn.XLOOKUP([1]Parameters!B1278,[1]Printers!L:L,[1]Printers!Q:Q,,0)*I1278/10,0)*10&lt;_xlfn.XLOOKUP([1]Parameters!B1278,[1]Printers!L:L,[1]Printers!P:P,,0),ROUND(_xlfn.XLOOKUP([1]Parameters!B1278,[1]Printers!L:L,[1]Printers!Q:Q,,0)*I1278/10,0)*10,_xlfn.XLOOKUP([1]Parameters!B1278,[1]Printers!L:L,[1]Printers!P:P,,0)),"")</f>
        <v/>
      </c>
      <c r="K1278">
        <f>IF(SUM(E1278:J1278)&lt;&gt;0,VLOOKUP(A1278,[1]!T_Printers[#Data],10,FALSE)+VLOOKUP(C1278,[1]!T_Resins[#Data],10,FALSE),"")</f>
        <v>4</v>
      </c>
      <c r="L1278">
        <f>IF(SUM(E1278:J1278)&lt;&gt;0,VLOOKUP(A1278,[1]!T_Printers[#Data],11,FALSE),"")</f>
        <v>8</v>
      </c>
      <c r="M1278">
        <f>IF(SUM(E1278:J1278)&lt;&gt;0,VLOOKUP(C1278,[1]!T_Resins[#Data],8,FALSE),"")</f>
        <v>120</v>
      </c>
      <c r="N1278">
        <f>IF(_xlfn.XLOOKUP(B1278,[1]Printers!$L:$L,[1]Printers!$R:$R,0,0)&gt;0,[1]Parameters!M1278,IF(SUM(E1278:J1278)&lt;&gt;0,VLOOKUP(C1278,[1]!T_Resins[#Data],9,FALSE),""))</f>
        <v>120</v>
      </c>
      <c r="O1278" t="str">
        <f t="shared" si="19"/>
        <v>CrealityHalotSky2022</v>
      </c>
    </row>
    <row r="1279" spans="1:15" x14ac:dyDescent="0.25">
      <c r="A1279" t="str">
        <f t="array" ref="A1279">IF(ROW()-1&gt;COUNTA([1]!T_Printers[Printers])*COUNTA([1]!T_Resins[Resins]),"",INDEX([1]!T_Printers[Printers],INT((ROW()-2)/COUNTA([1]!T_Resins[Resins])+1)))</f>
        <v>Creality Halot Sky 2022</v>
      </c>
      <c r="B1279" t="str">
        <f>_xlfn.XLOOKUP(A1279,[1]!T_Printers[Printers],[1]!T_Printers[Icon link],,0)</f>
        <v>CrealityHalotSky2022</v>
      </c>
      <c r="C1279" t="str">
        <f t="array" ref="C1279">IF(ROW()-1&gt;COUNTA([1]!T_Printers[Printers])*COUNTA([1]!T_Resins[Resins]),"",INDEX([1]!T_Resins[Resins],MOD(ROW()-2,COUNTA([1]!T_Resins[Resins]))+1))</f>
        <v>Demo Bone</v>
      </c>
      <c r="D1279">
        <f>IF(SUM(E1279:J1279)&lt;&gt;0,IF(ROW()-1&gt;COUNTA([1]!T_Printers[Printers])*COUNTA([1]!T_Resins[Resins]),"",2),"")</f>
        <v>2</v>
      </c>
      <c r="E1279" cm="1">
        <f t="array" ref="E1279">IFERROR(IF(ROW()-1&gt;COUNTA([1]!T_Printers[Printers])*COUNTA([1]!T_Resins[Resins]),"",_xlfn.IFS(ROUND(VLOOKUP(C1279,[1]!T_Resins[#Data],2,FALSE)/VLOOKUP(A1279,[1]!T_Printers[#Data],5,FALSE),1)&lt;=_xlfn.XLOOKUP(B1279,[1]Printers!L:L,[1]Printers!O:O,1,0,),ROUND(VLOOKUP(C1279,[1]!T_Resins[#Data],2,FALSE)/VLOOKUP(A1279,[1]!T_Printers[#Data],5,FALSE),1),ROUND(VLOOKUP(C1279,[1]!T_Resins[#Data],2,FALSE)/VLOOKUP(A1279,[1]!T_Printers[#Data],5,FALSE),1)&gt;_xlfn.XLOOKUP(B1279,[1]Printers!L:L,[1]Printers!O:O,1,0,),10)),"Используйте слой 100 мкм")</f>
        <v>2.5</v>
      </c>
      <c r="F1279">
        <f>IFERROR(IF(ROUND(_xlfn.XLOOKUP([1]Parameters!B1279,[1]Printers!L:L,[1]Printers!Q:Q,,0)*E1279/10,0)*10&lt;_xlfn.XLOOKUP([1]Parameters!B1279,[1]Printers!L:L,[1]Printers!P:P,,0),ROUND(_xlfn.XLOOKUP([1]Parameters!B1279,[1]Printers!L:L,[1]Printers!Q:Q,,0)*E1279/10,0)*10,_xlfn.XLOOKUP([1]Parameters!B1279,[1]Printers!L:L,[1]Printers!P:P,,0)),"")</f>
        <v>20</v>
      </c>
      <c r="G1279" cm="1">
        <f t="array" ref="G1279">IFERROR(IF(ROW()-1&gt;COUNTA([1]!T_Printers[Printers])*COUNTA([1]!T_Resins[Resins]),"",_xlfn.IFS(ROUND(VLOOKUP(C1279,[1]!T_Resins[#Data],3,FALSE)/VLOOKUP(A1279,[1]!T_Printers[#Data],5,FALSE),1)&lt;=_xlfn.XLOOKUP(B1279,[1]Printers!L:L,[1]Printers!O:O,1,0,),ROUND(VLOOKUP(C1279,[1]!T_Resins[#Data],3,FALSE)/VLOOKUP(A1279,[1]!T_Printers[#Data],5,FALSE),1),ROUND(VLOOKUP(C1279,[1]!T_Resins[#Data],3,FALSE)/VLOOKUP(A1279,[1]!T_Printers[#Data],5,FALSE),1)&gt;_xlfn.XLOOKUP(B1279,[1]Printers!L:L,[1]Printers!O:O,1,0,),10)),"")</f>
        <v>3.3</v>
      </c>
      <c r="H1279">
        <f>IFERROR(IF(ROUND(_xlfn.XLOOKUP([1]Parameters!B1279,[1]Printers!L:L,[1]Printers!Q:Q,,0)*G1279/10,0)*10&lt;_xlfn.XLOOKUP([1]Parameters!B1279,[1]Printers!L:L,[1]Printers!P:P,,0),ROUND(_xlfn.XLOOKUP([1]Parameters!B1279,[1]Printers!L:L,[1]Printers!Q:Q,,0)*G1279/10,0)*10,_xlfn.XLOOKUP([1]Parameters!B1279,[1]Printers!L:L,[1]Printers!P:P,,0)),"")</f>
        <v>30</v>
      </c>
      <c r="I1279" s="3" t="str" cm="1">
        <f t="array" ref="I1279">IFERROR(IF(ROW()-1&gt;COUNTA([1]!T_Printers[Printers])*COUNTA([1]!T_Resins[Resins]),"",_xlfn.IFS(ROUND(VLOOKUP(C1279,[1]!T_Resins[#Data],4,FALSE)/VLOOKUP(A1279,[1]!T_Printers[#Data],5,FALSE),1)&lt;=_xlfn.XLOOKUP(B1279,[1]Printers!L:L,[1]Printers!O:O,1,0,),ROUND(VLOOKUP(C1279,[1]!T_Resins[#Data],4,FALSE)/VLOOKUP(A1279,[1]!T_Printers[#Data],5,FALSE),1),ROUND(VLOOKUP(C1279,[1]!T_Resins[#Data],4,FALSE)/VLOOKUP(A1279,[1]!T_Printers[#Data],5,FALSE),1)&gt;_xlfn.XLOOKUP(B1279,[1]Printers!L:L,[1]Printers!O:O,1,0,),"")),"")</f>
        <v/>
      </c>
      <c r="J1279" t="str">
        <f>IFERROR(IF(ROUND(_xlfn.XLOOKUP([1]Parameters!B1279,[1]Printers!L:L,[1]Printers!Q:Q,,0)*I1279/10,0)*10&lt;_xlfn.XLOOKUP([1]Parameters!B1279,[1]Printers!L:L,[1]Printers!P:P,,0),ROUND(_xlfn.XLOOKUP([1]Parameters!B1279,[1]Printers!L:L,[1]Printers!Q:Q,,0)*I1279/10,0)*10,_xlfn.XLOOKUP([1]Parameters!B1279,[1]Printers!L:L,[1]Printers!P:P,,0)),"")</f>
        <v/>
      </c>
      <c r="K1279">
        <f>IF(SUM(E1279:J1279)&lt;&gt;0,VLOOKUP(A1279,[1]!T_Printers[#Data],10,FALSE)+VLOOKUP(C1279,[1]!T_Resins[#Data],10,FALSE),"")</f>
        <v>5</v>
      </c>
      <c r="L1279">
        <f>IF(SUM(E1279:J1279)&lt;&gt;0,VLOOKUP(A1279,[1]!T_Printers[#Data],11,FALSE),"")</f>
        <v>8</v>
      </c>
      <c r="M1279">
        <f>IF(SUM(E1279:J1279)&lt;&gt;0,VLOOKUP(C1279,[1]!T_Resins[#Data],8,FALSE),"")</f>
        <v>120</v>
      </c>
      <c r="N1279">
        <f>IF(_xlfn.XLOOKUP(B1279,[1]Printers!$L:$L,[1]Printers!$R:$R,0,0)&gt;0,[1]Parameters!M1279,IF(SUM(E1279:J1279)&lt;&gt;0,VLOOKUP(C1279,[1]!T_Resins[#Data],9,FALSE),""))</f>
        <v>120</v>
      </c>
      <c r="O1279" t="str">
        <f t="shared" si="19"/>
        <v>CrealityHalotSky2022</v>
      </c>
    </row>
    <row r="1280" spans="1:15" x14ac:dyDescent="0.25">
      <c r="A1280" t="str">
        <f t="array" ref="A1280">IF(ROW()-1&gt;COUNTA([1]!T_Printers[Printers])*COUNTA([1]!T_Resins[Resins]),"",INDEX([1]!T_Printers[Printers],INT((ROW()-2)/COUNTA([1]!T_Resins[Resins])+1)))</f>
        <v>Creality Halot Sky 2022</v>
      </c>
      <c r="B1280" t="str">
        <f>_xlfn.XLOOKUP(A1280,[1]!T_Printers[Printers],[1]!T_Printers[Icon link],,0)</f>
        <v>CrealityHalotSky2022</v>
      </c>
      <c r="C1280" t="str">
        <f t="array" ref="C1280">IF(ROW()-1&gt;COUNTA([1]!T_Printers[Printers])*COUNTA([1]!T_Resins[Resins]),"",INDEX([1]!T_Resins[Resins],MOD(ROW()-2,COUNTA([1]!T_Resins[Resins]))+1))</f>
        <v xml:space="preserve">Dental Bleach (Обновленная версия) </v>
      </c>
      <c r="D1280">
        <f>IF(SUM(E1280:J1280)&lt;&gt;0,IF(ROW()-1&gt;COUNTA([1]!T_Printers[Printers])*COUNTA([1]!T_Resins[Resins]),"",2),"")</f>
        <v>2</v>
      </c>
      <c r="E1280" cm="1">
        <f t="array" ref="E1280">IFERROR(IF(ROW()-1&gt;COUNTA([1]!T_Printers[Printers])*COUNTA([1]!T_Resins[Resins]),"",_xlfn.IFS(ROUND(VLOOKUP(C1280,[1]!T_Resins[#Data],2,FALSE)/VLOOKUP(A1280,[1]!T_Printers[#Data],5,FALSE),1)&lt;=_xlfn.XLOOKUP(B1280,[1]Printers!L:L,[1]Printers!O:O,1,0,),ROUND(VLOOKUP(C1280,[1]!T_Resins[#Data],2,FALSE)/VLOOKUP(A1280,[1]!T_Printers[#Data],5,FALSE),1),ROUND(VLOOKUP(C1280,[1]!T_Resins[#Data],2,FALSE)/VLOOKUP(A1280,[1]!T_Printers[#Data],5,FALSE),1)&gt;_xlfn.XLOOKUP(B1280,[1]Printers!L:L,[1]Printers!O:O,1,0,),10)),"Используйте слой 100 мкм")</f>
        <v>5.8</v>
      </c>
      <c r="F1280">
        <f>IFERROR(IF(ROUND(_xlfn.XLOOKUP([1]Parameters!B1280,[1]Printers!L:L,[1]Printers!Q:Q,,0)*E1280/10,0)*10&lt;_xlfn.XLOOKUP([1]Parameters!B1280,[1]Printers!L:L,[1]Printers!P:P,,0),ROUND(_xlfn.XLOOKUP([1]Parameters!B1280,[1]Printers!L:L,[1]Printers!Q:Q,,0)*E1280/10,0)*10,_xlfn.XLOOKUP([1]Parameters!B1280,[1]Printers!L:L,[1]Printers!P:P,,0)),"")</f>
        <v>50</v>
      </c>
      <c r="G1280" cm="1">
        <f t="array" ref="G1280">IFERROR(IF(ROW()-1&gt;COUNTA([1]!T_Printers[Printers])*COUNTA([1]!T_Resins[Resins]),"",_xlfn.IFS(ROUND(VLOOKUP(C1280,[1]!T_Resins[#Data],3,FALSE)/VLOOKUP(A1280,[1]!T_Printers[#Data],5,FALSE),1)&lt;=_xlfn.XLOOKUP(B1280,[1]Printers!L:L,[1]Printers!O:O,1,0,),ROUND(VLOOKUP(C1280,[1]!T_Resins[#Data],3,FALSE)/VLOOKUP(A1280,[1]!T_Printers[#Data],5,FALSE),1),ROUND(VLOOKUP(C1280,[1]!T_Resins[#Data],3,FALSE)/VLOOKUP(A1280,[1]!T_Printers[#Data],5,FALSE),1)&gt;_xlfn.XLOOKUP(B1280,[1]Printers!L:L,[1]Printers!O:O,1,0,),10)),"")</f>
        <v>7.5</v>
      </c>
      <c r="H1280">
        <f>IFERROR(IF(ROUND(_xlfn.XLOOKUP([1]Parameters!B1280,[1]Printers!L:L,[1]Printers!Q:Q,,0)*G1280/10,0)*10&lt;_xlfn.XLOOKUP([1]Parameters!B1280,[1]Printers!L:L,[1]Printers!P:P,,0),ROUND(_xlfn.XLOOKUP([1]Parameters!B1280,[1]Printers!L:L,[1]Printers!Q:Q,,0)*G1280/10,0)*10,_xlfn.XLOOKUP([1]Parameters!B1280,[1]Printers!L:L,[1]Printers!P:P,,0)),"")</f>
        <v>70</v>
      </c>
      <c r="I1280" s="3" t="str" cm="1">
        <f t="array" ref="I1280">IFERROR(IF(ROW()-1&gt;COUNTA([1]!T_Printers[Printers])*COUNTA([1]!T_Resins[Resins]),"",_xlfn.IFS(ROUND(VLOOKUP(C1280,[1]!T_Resins[#Data],4,FALSE)/VLOOKUP(A1280,[1]!T_Printers[#Data],5,FALSE),1)&lt;=_xlfn.XLOOKUP(B1280,[1]Printers!L:L,[1]Printers!O:O,1,0,),ROUND(VLOOKUP(C1280,[1]!T_Resins[#Data],4,FALSE)/VLOOKUP(A1280,[1]!T_Printers[#Data],5,FALSE),1),ROUND(VLOOKUP(C1280,[1]!T_Resins[#Data],4,FALSE)/VLOOKUP(A1280,[1]!T_Printers[#Data],5,FALSE),1)&gt;_xlfn.XLOOKUP(B1280,[1]Printers!L:L,[1]Printers!O:O,1,0,),"")),"")</f>
        <v/>
      </c>
      <c r="J1280" t="str">
        <f>IFERROR(IF(ROUND(_xlfn.XLOOKUP([1]Parameters!B1280,[1]Printers!L:L,[1]Printers!Q:Q,,0)*I1280/10,0)*10&lt;_xlfn.XLOOKUP([1]Parameters!B1280,[1]Printers!L:L,[1]Printers!P:P,,0),ROUND(_xlfn.XLOOKUP([1]Parameters!B1280,[1]Printers!L:L,[1]Printers!Q:Q,,0)*I1280/10,0)*10,_xlfn.XLOOKUP([1]Parameters!B1280,[1]Printers!L:L,[1]Printers!P:P,,0)),"")</f>
        <v/>
      </c>
      <c r="K1280">
        <f>IF(SUM(E1280:J1280)&lt;&gt;0,VLOOKUP(A1280,[1]!T_Printers[#Data],10,FALSE)+VLOOKUP(C1280,[1]!T_Resins[#Data],10,FALSE),"")</f>
        <v>5</v>
      </c>
      <c r="L1280">
        <f>IF(SUM(E1280:J1280)&lt;&gt;0,VLOOKUP(A1280,[1]!T_Printers[#Data],11,FALSE),"")</f>
        <v>8</v>
      </c>
      <c r="M1280">
        <f>IF(SUM(E1280:J1280)&lt;&gt;0,VLOOKUP(C1280,[1]!T_Resins[#Data],8,FALSE),"")</f>
        <v>120</v>
      </c>
      <c r="N1280">
        <f>IF(_xlfn.XLOOKUP(B1280,[1]Printers!$L:$L,[1]Printers!$R:$R,0,0)&gt;0,[1]Parameters!M1280,IF(SUM(E1280:J1280)&lt;&gt;0,VLOOKUP(C1280,[1]!T_Resins[#Data],9,FALSE),""))</f>
        <v>120</v>
      </c>
      <c r="O1280" t="str">
        <f t="shared" si="19"/>
        <v>CrealityHalotSky2022</v>
      </c>
    </row>
    <row r="1281" spans="1:15" x14ac:dyDescent="0.25">
      <c r="A1281" t="str">
        <f t="array" ref="A1281">IF(ROW()-1&gt;COUNTA([1]!T_Printers[Printers])*COUNTA([1]!T_Resins[Resins]),"",INDEX([1]!T_Printers[Printers],INT((ROW()-2)/COUNTA([1]!T_Resins[Resins])+1)))</f>
        <v>Creality Halot Sky 2022</v>
      </c>
      <c r="B1281" t="str">
        <f>_xlfn.XLOOKUP(A1281,[1]!T_Printers[Printers],[1]!T_Printers[Icon link],,0)</f>
        <v>CrealityHalotSky2022</v>
      </c>
      <c r="C1281" t="str">
        <f t="array" ref="C1281">IF(ROW()-1&gt;COUNTA([1]!T_Printers[Printers])*COUNTA([1]!T_Resins[Resins]),"",INDEX([1]!T_Resins[Resins],MOD(ROW()-2,COUNTA([1]!T_Resins[Resins]))+1))</f>
        <v>Dental Bleach Pro</v>
      </c>
      <c r="D1281">
        <f>IF(SUM(E1281:J1281)&lt;&gt;0,IF(ROW()-1&gt;COUNTA([1]!T_Printers[Printers])*COUNTA([1]!T_Resins[Resins]),"",2),"")</f>
        <v>2</v>
      </c>
      <c r="E1281" cm="1">
        <f t="array" ref="E1281">IFERROR(IF(ROW()-1&gt;COUNTA([1]!T_Printers[Printers])*COUNTA([1]!T_Resins[Resins]),"",_xlfn.IFS(ROUND(VLOOKUP(C1281,[1]!T_Resins[#Data],2,FALSE)/VLOOKUP(A1281,[1]!T_Printers[#Data],5,FALSE),1)&lt;=_xlfn.XLOOKUP(B1281,[1]Printers!L:L,[1]Printers!O:O,1,0,),ROUND(VLOOKUP(C1281,[1]!T_Resins[#Data],2,FALSE)/VLOOKUP(A1281,[1]!T_Printers[#Data],5,FALSE),1),ROUND(VLOOKUP(C1281,[1]!T_Resins[#Data],2,FALSE)/VLOOKUP(A1281,[1]!T_Printers[#Data],5,FALSE),1)&gt;_xlfn.XLOOKUP(B1281,[1]Printers!L:L,[1]Printers!O:O,1,0,),10)),"Используйте слой 100 мкм")</f>
        <v>4.3</v>
      </c>
      <c r="F1281">
        <f>IFERROR(IF(ROUND(_xlfn.XLOOKUP([1]Parameters!B1281,[1]Printers!L:L,[1]Printers!Q:Q,,0)*E1281/10,0)*10&lt;_xlfn.XLOOKUP([1]Parameters!B1281,[1]Printers!L:L,[1]Printers!P:P,,0),ROUND(_xlfn.XLOOKUP([1]Parameters!B1281,[1]Printers!L:L,[1]Printers!Q:Q,,0)*E1281/10,0)*10,_xlfn.XLOOKUP([1]Parameters!B1281,[1]Printers!L:L,[1]Printers!P:P,,0)),"")</f>
        <v>40</v>
      </c>
      <c r="G1281" cm="1">
        <f t="array" ref="G1281">IFERROR(IF(ROW()-1&gt;COUNTA([1]!T_Printers[Printers])*COUNTA([1]!T_Resins[Resins]),"",_xlfn.IFS(ROUND(VLOOKUP(C1281,[1]!T_Resins[#Data],3,FALSE)/VLOOKUP(A1281,[1]!T_Printers[#Data],5,FALSE),1)&lt;=_xlfn.XLOOKUP(B1281,[1]Printers!L:L,[1]Printers!O:O,1,0,),ROUND(VLOOKUP(C1281,[1]!T_Resins[#Data],3,FALSE)/VLOOKUP(A1281,[1]!T_Printers[#Data],5,FALSE),1),ROUND(VLOOKUP(C1281,[1]!T_Resins[#Data],3,FALSE)/VLOOKUP(A1281,[1]!T_Printers[#Data],5,FALSE),1)&gt;_xlfn.XLOOKUP(B1281,[1]Printers!L:L,[1]Printers!O:O,1,0,),10)),"")</f>
        <v>5.6</v>
      </c>
      <c r="H1281">
        <f>IFERROR(IF(ROUND(_xlfn.XLOOKUP([1]Parameters!B1281,[1]Printers!L:L,[1]Printers!Q:Q,,0)*G1281/10,0)*10&lt;_xlfn.XLOOKUP([1]Parameters!B1281,[1]Printers!L:L,[1]Printers!P:P,,0),ROUND(_xlfn.XLOOKUP([1]Parameters!B1281,[1]Printers!L:L,[1]Printers!Q:Q,,0)*G1281/10,0)*10,_xlfn.XLOOKUP([1]Parameters!B1281,[1]Printers!L:L,[1]Printers!P:P,,0)),"")</f>
        <v>50</v>
      </c>
      <c r="I1281" s="3" t="str" cm="1">
        <f t="array" ref="I1281">IFERROR(IF(ROW()-1&gt;COUNTA([1]!T_Printers[Printers])*COUNTA([1]!T_Resins[Resins]),"",_xlfn.IFS(ROUND(VLOOKUP(C1281,[1]!T_Resins[#Data],4,FALSE)/VLOOKUP(A1281,[1]!T_Printers[#Data],5,FALSE),1)&lt;=_xlfn.XLOOKUP(B1281,[1]Printers!L:L,[1]Printers!O:O,1,0,),ROUND(VLOOKUP(C1281,[1]!T_Resins[#Data],4,FALSE)/VLOOKUP(A1281,[1]!T_Printers[#Data],5,FALSE),1),ROUND(VLOOKUP(C1281,[1]!T_Resins[#Data],4,FALSE)/VLOOKUP(A1281,[1]!T_Printers[#Data],5,FALSE),1)&gt;_xlfn.XLOOKUP(B1281,[1]Printers!L:L,[1]Printers!O:O,1,0,),"")),"")</f>
        <v/>
      </c>
      <c r="J1281" t="str">
        <f>IFERROR(IF(ROUND(_xlfn.XLOOKUP([1]Parameters!B1281,[1]Printers!L:L,[1]Printers!Q:Q,,0)*I1281/10,0)*10&lt;_xlfn.XLOOKUP([1]Parameters!B1281,[1]Printers!L:L,[1]Printers!P:P,,0),ROUND(_xlfn.XLOOKUP([1]Parameters!B1281,[1]Printers!L:L,[1]Printers!Q:Q,,0)*I1281/10,0)*10,_xlfn.XLOOKUP([1]Parameters!B1281,[1]Printers!L:L,[1]Printers!P:P,,0)),"")</f>
        <v/>
      </c>
      <c r="K1281">
        <f>IF(SUM(E1281:J1281)&lt;&gt;0,VLOOKUP(A1281,[1]!T_Printers[#Data],10,FALSE)+VLOOKUP(C1281,[1]!T_Resins[#Data],10,FALSE),"")</f>
        <v>4</v>
      </c>
      <c r="L1281">
        <f>IF(SUM(E1281:J1281)&lt;&gt;0,VLOOKUP(A1281,[1]!T_Printers[#Data],11,FALSE),"")</f>
        <v>8</v>
      </c>
      <c r="M1281">
        <f>IF(SUM(E1281:J1281)&lt;&gt;0,VLOOKUP(C1281,[1]!T_Resins[#Data],8,FALSE),"")</f>
        <v>120</v>
      </c>
      <c r="N1281">
        <f>IF(_xlfn.XLOOKUP(B1281,[1]Printers!$L:$L,[1]Printers!$R:$R,0,0)&gt;0,[1]Parameters!M1281,IF(SUM(E1281:J1281)&lt;&gt;0,VLOOKUP(C1281,[1]!T_Resins[#Data],9,FALSE),""))</f>
        <v>120</v>
      </c>
      <c r="O1281" t="str">
        <f t="shared" si="19"/>
        <v>CrealityHalotSky2022</v>
      </c>
    </row>
    <row r="1282" spans="1:15" x14ac:dyDescent="0.25">
      <c r="A1282" t="str">
        <f t="array" ref="A1282">IF(ROW()-1&gt;COUNTA([1]!T_Printers[Printers])*COUNTA([1]!T_Resins[Resins]),"",INDEX([1]!T_Printers[Printers],INT((ROW()-2)/COUNTA([1]!T_Resins[Resins])+1)))</f>
        <v>Creality Halot Sky 2022</v>
      </c>
      <c r="B1282" t="str">
        <f>_xlfn.XLOOKUP(A1282,[1]!T_Printers[Printers],[1]!T_Printers[Icon link],,0)</f>
        <v>CrealityHalotSky2022</v>
      </c>
      <c r="C1282" t="str">
        <f t="array" ref="C1282">IF(ROW()-1&gt;COUNTA([1]!T_Printers[Printers])*COUNTA([1]!T_Resins[Resins]),"",INDEX([1]!T_Resins[Resins],MOD(ROW()-2,COUNTA([1]!T_Resins[Resins]))+1))</f>
        <v>Dental Cast Cherry Pro</v>
      </c>
      <c r="D1282">
        <f>IF(SUM(E1282:J1282)&lt;&gt;0,IF(ROW()-1&gt;COUNTA([1]!T_Printers[Printers])*COUNTA([1]!T_Resins[Resins]),"",2),"")</f>
        <v>2</v>
      </c>
      <c r="E1282" cm="1">
        <f t="array" ref="E1282">IFERROR(IF(ROW()-1&gt;COUNTA([1]!T_Printers[Printers])*COUNTA([1]!T_Resins[Resins]),"",_xlfn.IFS(ROUND(VLOOKUP(C1282,[1]!T_Resins[#Data],2,FALSE)/VLOOKUP(A1282,[1]!T_Printers[#Data],5,FALSE),1)&lt;=_xlfn.XLOOKUP(B1282,[1]Printers!L:L,[1]Printers!O:O,1,0,),ROUND(VLOOKUP(C1282,[1]!T_Resins[#Data],2,FALSE)/VLOOKUP(A1282,[1]!T_Printers[#Data],5,FALSE),1),ROUND(VLOOKUP(C1282,[1]!T_Resins[#Data],2,FALSE)/VLOOKUP(A1282,[1]!T_Printers[#Data],5,FALSE),1)&gt;_xlfn.XLOOKUP(B1282,[1]Printers!L:L,[1]Printers!O:O,1,0,),10)),"Используйте слой 100 мкм")</f>
        <v>5.9</v>
      </c>
      <c r="F1282">
        <f>IFERROR(IF(ROUND(_xlfn.XLOOKUP([1]Parameters!B1282,[1]Printers!L:L,[1]Printers!Q:Q,,0)*E1282/10,0)*10&lt;_xlfn.XLOOKUP([1]Parameters!B1282,[1]Printers!L:L,[1]Printers!P:P,,0),ROUND(_xlfn.XLOOKUP([1]Parameters!B1282,[1]Printers!L:L,[1]Printers!Q:Q,,0)*E1282/10,0)*10,_xlfn.XLOOKUP([1]Parameters!B1282,[1]Printers!L:L,[1]Printers!P:P,,0)),"")</f>
        <v>50</v>
      </c>
      <c r="G1282" t="str" cm="1">
        <f t="array" ref="G1282">IFERROR(IF(ROW()-1&gt;COUNTA([1]!T_Printers[Printers])*COUNTA([1]!T_Resins[Resins]),"",_xlfn.IFS(ROUND(VLOOKUP(C1282,[1]!T_Resins[#Data],3,FALSE)/VLOOKUP(A1282,[1]!T_Printers[#Data],5,FALSE),1)&lt;=_xlfn.XLOOKUP(B1282,[1]Printers!L:L,[1]Printers!O:O,1,0,),ROUND(VLOOKUP(C1282,[1]!T_Resins[#Data],3,FALSE)/VLOOKUP(A1282,[1]!T_Printers[#Data],5,FALSE),1),ROUND(VLOOKUP(C1282,[1]!T_Resins[#Data],3,FALSE)/VLOOKUP(A1282,[1]!T_Printers[#Data],5,FALSE),1)&gt;_xlfn.XLOOKUP(B1282,[1]Printers!L:L,[1]Printers!O:O,1,0,),10)),"")</f>
        <v/>
      </c>
      <c r="H1282" t="str">
        <f>IFERROR(IF(ROUND(_xlfn.XLOOKUP([1]Parameters!B1282,[1]Printers!L:L,[1]Printers!Q:Q,,0)*G1282/10,0)*10&lt;_xlfn.XLOOKUP([1]Parameters!B1282,[1]Printers!L:L,[1]Printers!P:P,,0),ROUND(_xlfn.XLOOKUP([1]Parameters!B1282,[1]Printers!L:L,[1]Printers!Q:Q,,0)*G1282/10,0)*10,_xlfn.XLOOKUP([1]Parameters!B1282,[1]Printers!L:L,[1]Printers!P:P,,0)),"")</f>
        <v/>
      </c>
      <c r="I1282" s="3" t="str" cm="1">
        <f t="array" ref="I1282">IFERROR(IF(ROW()-1&gt;COUNTA([1]!T_Printers[Printers])*COUNTA([1]!T_Resins[Resins]),"",_xlfn.IFS(ROUND(VLOOKUP(C1282,[1]!T_Resins[#Data],4,FALSE)/VLOOKUP(A1282,[1]!T_Printers[#Data],5,FALSE),1)&lt;=_xlfn.XLOOKUP(B1282,[1]Printers!L:L,[1]Printers!O:O,1,0,),ROUND(VLOOKUP(C1282,[1]!T_Resins[#Data],4,FALSE)/VLOOKUP(A1282,[1]!T_Printers[#Data],5,FALSE),1),ROUND(VLOOKUP(C1282,[1]!T_Resins[#Data],4,FALSE)/VLOOKUP(A1282,[1]!T_Printers[#Data],5,FALSE),1)&gt;_xlfn.XLOOKUP(B1282,[1]Printers!L:L,[1]Printers!O:O,1,0,),"")),"")</f>
        <v/>
      </c>
      <c r="J1282" t="str">
        <f>IFERROR(IF(ROUND(_xlfn.XLOOKUP([1]Parameters!B1282,[1]Printers!L:L,[1]Printers!Q:Q,,0)*I1282/10,0)*10&lt;_xlfn.XLOOKUP([1]Parameters!B1282,[1]Printers!L:L,[1]Printers!P:P,,0),ROUND(_xlfn.XLOOKUP([1]Parameters!B1282,[1]Printers!L:L,[1]Printers!Q:Q,,0)*I1282/10,0)*10,_xlfn.XLOOKUP([1]Parameters!B1282,[1]Printers!L:L,[1]Printers!P:P,,0)),"")</f>
        <v/>
      </c>
      <c r="K1282">
        <f>IF(SUM(E1282:J1282)&lt;&gt;0,VLOOKUP(A1282,[1]!T_Printers[#Data],10,FALSE)+VLOOKUP(C1282,[1]!T_Resins[#Data],10,FALSE),"")</f>
        <v>4</v>
      </c>
      <c r="L1282">
        <f>IF(SUM(E1282:J1282)&lt;&gt;0,VLOOKUP(A1282,[1]!T_Printers[#Data],11,FALSE),"")</f>
        <v>8</v>
      </c>
      <c r="M1282">
        <f>IF(SUM(E1282:J1282)&lt;&gt;0,VLOOKUP(C1282,[1]!T_Resins[#Data],8,FALSE),"")</f>
        <v>60</v>
      </c>
      <c r="N1282">
        <f>IF(_xlfn.XLOOKUP(B1282,[1]Printers!$L:$L,[1]Printers!$R:$R,0,0)&gt;0,[1]Parameters!M1282,IF(SUM(E1282:J1282)&lt;&gt;0,VLOOKUP(C1282,[1]!T_Resins[#Data],9,FALSE),""))</f>
        <v>60</v>
      </c>
      <c r="O1282" t="str">
        <f t="shared" ref="O1282:O1345" si="20">B1282</f>
        <v>CrealityHalotSky2022</v>
      </c>
    </row>
    <row r="1283" spans="1:15" x14ac:dyDescent="0.25">
      <c r="A1283" t="str">
        <f t="array" ref="A1283">IF(ROW()-1&gt;COUNTA([1]!T_Printers[Printers])*COUNTA([1]!T_Resins[Resins]),"",INDEX([1]!T_Printers[Printers],INT((ROW()-2)/COUNTA([1]!T_Resins[Resins])+1)))</f>
        <v>Creality Halot Sky 2022</v>
      </c>
      <c r="B1283" t="str">
        <f>_xlfn.XLOOKUP(A1283,[1]!T_Printers[Printers],[1]!T_Printers[Icon link],,0)</f>
        <v>CrealityHalotSky2022</v>
      </c>
      <c r="C1283" t="str">
        <f t="array" ref="C1283">IF(ROW()-1&gt;COUNTA([1]!T_Printers[Printers])*COUNTA([1]!T_Resins[Resins]),"",INDEX([1]!T_Resins[Resins],MOD(ROW()-2,COUNTA([1]!T_Resins[Resins]))+1))</f>
        <v>Dental Cast Cherry</v>
      </c>
      <c r="D1283">
        <f>IF(SUM(E1283:J1283)&lt;&gt;0,IF(ROW()-1&gt;COUNTA([1]!T_Printers[Printers])*COUNTA([1]!T_Resins[Resins]),"",2),"")</f>
        <v>2</v>
      </c>
      <c r="E1283" cm="1">
        <f t="array" ref="E1283">IFERROR(IF(ROW()-1&gt;COUNTA([1]!T_Printers[Printers])*COUNTA([1]!T_Resins[Resins]),"",_xlfn.IFS(ROUND(VLOOKUP(C1283,[1]!T_Resins[#Data],2,FALSE)/VLOOKUP(A1283,[1]!T_Printers[#Data],5,FALSE),1)&lt;=_xlfn.XLOOKUP(B1283,[1]Printers!L:L,[1]Printers!O:O,1,0,),ROUND(VLOOKUP(C1283,[1]!T_Resins[#Data],2,FALSE)/VLOOKUP(A1283,[1]!T_Printers[#Data],5,FALSE),1),ROUND(VLOOKUP(C1283,[1]!T_Resins[#Data],2,FALSE)/VLOOKUP(A1283,[1]!T_Printers[#Data],5,FALSE),1)&gt;_xlfn.XLOOKUP(B1283,[1]Printers!L:L,[1]Printers!O:O,1,0,),10)),"Используйте слой 100 мкм")</f>
        <v>5.2</v>
      </c>
      <c r="F1283">
        <f>IFERROR(IF(ROUND(_xlfn.XLOOKUP([1]Parameters!B1283,[1]Printers!L:L,[1]Printers!Q:Q,,0)*E1283/10,0)*10&lt;_xlfn.XLOOKUP([1]Parameters!B1283,[1]Printers!L:L,[1]Printers!P:P,,0),ROUND(_xlfn.XLOOKUP([1]Parameters!B1283,[1]Printers!L:L,[1]Printers!Q:Q,,0)*E1283/10,0)*10,_xlfn.XLOOKUP([1]Parameters!B1283,[1]Printers!L:L,[1]Printers!P:P,,0)),"")</f>
        <v>50</v>
      </c>
      <c r="G1283" cm="1">
        <f t="array" ref="G1283">IFERROR(IF(ROW()-1&gt;COUNTA([1]!T_Printers[Printers])*COUNTA([1]!T_Resins[Resins]),"",_xlfn.IFS(ROUND(VLOOKUP(C1283,[1]!T_Resins[#Data],3,FALSE)/VLOOKUP(A1283,[1]!T_Printers[#Data],5,FALSE),1)&lt;=_xlfn.XLOOKUP(B1283,[1]Printers!L:L,[1]Printers!O:O,1,0,),ROUND(VLOOKUP(C1283,[1]!T_Resins[#Data],3,FALSE)/VLOOKUP(A1283,[1]!T_Printers[#Data],5,FALSE),1),ROUND(VLOOKUP(C1283,[1]!T_Resins[#Data],3,FALSE)/VLOOKUP(A1283,[1]!T_Printers[#Data],5,FALSE),1)&gt;_xlfn.XLOOKUP(B1283,[1]Printers!L:L,[1]Printers!O:O,1,0,),10)),"")</f>
        <v>6.7</v>
      </c>
      <c r="H1283">
        <f>IFERROR(IF(ROUND(_xlfn.XLOOKUP([1]Parameters!B1283,[1]Printers!L:L,[1]Printers!Q:Q,,0)*G1283/10,0)*10&lt;_xlfn.XLOOKUP([1]Parameters!B1283,[1]Printers!L:L,[1]Printers!P:P,,0),ROUND(_xlfn.XLOOKUP([1]Parameters!B1283,[1]Printers!L:L,[1]Printers!Q:Q,,0)*G1283/10,0)*10,_xlfn.XLOOKUP([1]Parameters!B1283,[1]Printers!L:L,[1]Printers!P:P,,0)),"")</f>
        <v>60</v>
      </c>
      <c r="I1283" s="3" t="str" cm="1">
        <f t="array" ref="I1283">IFERROR(IF(ROW()-1&gt;COUNTA([1]!T_Printers[Printers])*COUNTA([1]!T_Resins[Resins]),"",_xlfn.IFS(ROUND(VLOOKUP(C1283,[1]!T_Resins[#Data],4,FALSE)/VLOOKUP(A1283,[1]!T_Printers[#Data],5,FALSE),1)&lt;=_xlfn.XLOOKUP(B1283,[1]Printers!L:L,[1]Printers!O:O,1,0,),ROUND(VLOOKUP(C1283,[1]!T_Resins[#Data],4,FALSE)/VLOOKUP(A1283,[1]!T_Printers[#Data],5,FALSE),1),ROUND(VLOOKUP(C1283,[1]!T_Resins[#Data],4,FALSE)/VLOOKUP(A1283,[1]!T_Printers[#Data],5,FALSE),1)&gt;_xlfn.XLOOKUP(B1283,[1]Printers!L:L,[1]Printers!O:O,1,0,),"")),"")</f>
        <v/>
      </c>
      <c r="J1283" t="str">
        <f>IFERROR(IF(ROUND(_xlfn.XLOOKUP([1]Parameters!B1283,[1]Printers!L:L,[1]Printers!Q:Q,,0)*I1283/10,0)*10&lt;_xlfn.XLOOKUP([1]Parameters!B1283,[1]Printers!L:L,[1]Printers!P:P,,0),ROUND(_xlfn.XLOOKUP([1]Parameters!B1283,[1]Printers!L:L,[1]Printers!Q:Q,,0)*I1283/10,0)*10,_xlfn.XLOOKUP([1]Parameters!B1283,[1]Printers!L:L,[1]Printers!P:P,,0)),"")</f>
        <v/>
      </c>
      <c r="K1283">
        <f>IF(SUM(E1283:J1283)&lt;&gt;0,VLOOKUP(A1283,[1]!T_Printers[#Data],10,FALSE)+VLOOKUP(C1283,[1]!T_Resins[#Data],10,FALSE),"")</f>
        <v>4</v>
      </c>
      <c r="L1283">
        <f>IF(SUM(E1283:J1283)&lt;&gt;0,VLOOKUP(A1283,[1]!T_Printers[#Data],11,FALSE),"")</f>
        <v>8</v>
      </c>
      <c r="M1283">
        <f>IF(SUM(E1283:J1283)&lt;&gt;0,VLOOKUP(C1283,[1]!T_Resins[#Data],8,FALSE),"")</f>
        <v>60</v>
      </c>
      <c r="N1283">
        <f>IF(_xlfn.XLOOKUP(B1283,[1]Printers!$L:$L,[1]Printers!$R:$R,0,0)&gt;0,[1]Parameters!M1283,IF(SUM(E1283:J1283)&lt;&gt;0,VLOOKUP(C1283,[1]!T_Resins[#Data],9,FALSE),""))</f>
        <v>60</v>
      </c>
      <c r="O1283" t="str">
        <f t="shared" si="20"/>
        <v>CrealityHalotSky2022</v>
      </c>
    </row>
    <row r="1284" spans="1:15" x14ac:dyDescent="0.25">
      <c r="A1284" t="str">
        <f t="array" ref="A1284">IF(ROW()-1&gt;COUNTA([1]!T_Printers[Printers])*COUNTA([1]!T_Resins[Resins]),"",INDEX([1]!T_Printers[Printers],INT((ROW()-2)/COUNTA([1]!T_Resins[Resins])+1)))</f>
        <v>Creality Halot Sky 2022</v>
      </c>
      <c r="B1284" t="str">
        <f>_xlfn.XLOOKUP(A1284,[1]!T_Printers[Printers],[1]!T_Printers[Icon link],,0)</f>
        <v>CrealityHalotSky2022</v>
      </c>
      <c r="C1284" t="str">
        <f t="array" ref="C1284">IF(ROW()-1&gt;COUNTA([1]!T_Printers[Printers])*COUNTA([1]!T_Resins[Resins]),"",INDEX([1]!T_Resins[Resins],MOD(ROW()-2,COUNTA([1]!T_Resins[Resins]))+1))</f>
        <v>Dental Clear</v>
      </c>
      <c r="D1284">
        <f>IF(SUM(E1284:J1284)&lt;&gt;0,IF(ROW()-1&gt;COUNTA([1]!T_Printers[Printers])*COUNTA([1]!T_Resins[Resins]),"",2),"")</f>
        <v>2</v>
      </c>
      <c r="E1284" cm="1">
        <f t="array" ref="E1284">IFERROR(IF(ROW()-1&gt;COUNTA([1]!T_Printers[Printers])*COUNTA([1]!T_Resins[Resins]),"",_xlfn.IFS(ROUND(VLOOKUP(C1284,[1]!T_Resins[#Data],2,FALSE)/VLOOKUP(A1284,[1]!T_Printers[#Data],5,FALSE),1)&lt;=_xlfn.XLOOKUP(B1284,[1]Printers!L:L,[1]Printers!O:O,1,0,),ROUND(VLOOKUP(C1284,[1]!T_Resins[#Data],2,FALSE)/VLOOKUP(A1284,[1]!T_Printers[#Data],5,FALSE),1),ROUND(VLOOKUP(C1284,[1]!T_Resins[#Data],2,FALSE)/VLOOKUP(A1284,[1]!T_Printers[#Data],5,FALSE),1)&gt;_xlfn.XLOOKUP(B1284,[1]Printers!L:L,[1]Printers!O:O,1,0,),10)),"Используйте слой 100 мкм")</f>
        <v>2.9</v>
      </c>
      <c r="F1284">
        <f>IFERROR(IF(ROUND(_xlfn.XLOOKUP([1]Parameters!B1284,[1]Printers!L:L,[1]Printers!Q:Q,,0)*E1284/10,0)*10&lt;_xlfn.XLOOKUP([1]Parameters!B1284,[1]Printers!L:L,[1]Printers!P:P,,0),ROUND(_xlfn.XLOOKUP([1]Parameters!B1284,[1]Printers!L:L,[1]Printers!Q:Q,,0)*E1284/10,0)*10,_xlfn.XLOOKUP([1]Parameters!B1284,[1]Printers!L:L,[1]Printers!P:P,,0)),"")</f>
        <v>30</v>
      </c>
      <c r="G1284" cm="1">
        <f t="array" ref="G1284">IFERROR(IF(ROW()-1&gt;COUNTA([1]!T_Printers[Printers])*COUNTA([1]!T_Resins[Resins]),"",_xlfn.IFS(ROUND(VLOOKUP(C1284,[1]!T_Resins[#Data],3,FALSE)/VLOOKUP(A1284,[1]!T_Printers[#Data],5,FALSE),1)&lt;=_xlfn.XLOOKUP(B1284,[1]Printers!L:L,[1]Printers!O:O,1,0,),ROUND(VLOOKUP(C1284,[1]!T_Resins[#Data],3,FALSE)/VLOOKUP(A1284,[1]!T_Printers[#Data],5,FALSE),1),ROUND(VLOOKUP(C1284,[1]!T_Resins[#Data],3,FALSE)/VLOOKUP(A1284,[1]!T_Printers[#Data],5,FALSE),1)&gt;_xlfn.XLOOKUP(B1284,[1]Printers!L:L,[1]Printers!O:O,1,0,),10)),"")</f>
        <v>3.8</v>
      </c>
      <c r="H1284">
        <f>IFERROR(IF(ROUND(_xlfn.XLOOKUP([1]Parameters!B1284,[1]Printers!L:L,[1]Printers!Q:Q,,0)*G1284/10,0)*10&lt;_xlfn.XLOOKUP([1]Parameters!B1284,[1]Printers!L:L,[1]Printers!P:P,,0),ROUND(_xlfn.XLOOKUP([1]Parameters!B1284,[1]Printers!L:L,[1]Printers!Q:Q,,0)*G1284/10,0)*10,_xlfn.XLOOKUP([1]Parameters!B1284,[1]Printers!L:L,[1]Printers!P:P,,0)),"")</f>
        <v>30</v>
      </c>
      <c r="I1284" s="3" t="str" cm="1">
        <f t="array" ref="I1284">IFERROR(IF(ROW()-1&gt;COUNTA([1]!T_Printers[Printers])*COUNTA([1]!T_Resins[Resins]),"",_xlfn.IFS(ROUND(VLOOKUP(C1284,[1]!T_Resins[#Data],4,FALSE)/VLOOKUP(A1284,[1]!T_Printers[#Data],5,FALSE),1)&lt;=_xlfn.XLOOKUP(B1284,[1]Printers!L:L,[1]Printers!O:O,1,0,),ROUND(VLOOKUP(C1284,[1]!T_Resins[#Data],4,FALSE)/VLOOKUP(A1284,[1]!T_Printers[#Data],5,FALSE),1),ROUND(VLOOKUP(C1284,[1]!T_Resins[#Data],4,FALSE)/VLOOKUP(A1284,[1]!T_Printers[#Data],5,FALSE),1)&gt;_xlfn.XLOOKUP(B1284,[1]Printers!L:L,[1]Printers!O:O,1,0,),"")),"")</f>
        <v/>
      </c>
      <c r="J1284" t="str">
        <f>IFERROR(IF(ROUND(_xlfn.XLOOKUP([1]Parameters!B1284,[1]Printers!L:L,[1]Printers!Q:Q,,0)*I1284/10,0)*10&lt;_xlfn.XLOOKUP([1]Parameters!B1284,[1]Printers!L:L,[1]Printers!P:P,,0),ROUND(_xlfn.XLOOKUP([1]Parameters!B1284,[1]Printers!L:L,[1]Printers!Q:Q,,0)*I1284/10,0)*10,_xlfn.XLOOKUP([1]Parameters!B1284,[1]Printers!L:L,[1]Printers!P:P,,0)),"")</f>
        <v/>
      </c>
      <c r="K1284">
        <f>IF(SUM(E1284:J1284)&lt;&gt;0,VLOOKUP(A1284,[1]!T_Printers[#Data],10,FALSE)+VLOOKUP(C1284,[1]!T_Resins[#Data],10,FALSE),"")</f>
        <v>4</v>
      </c>
      <c r="L1284">
        <f>IF(SUM(E1284:J1284)&lt;&gt;0,VLOOKUP(A1284,[1]!T_Printers[#Data],11,FALSE),"")</f>
        <v>8</v>
      </c>
      <c r="M1284">
        <f>IF(SUM(E1284:J1284)&lt;&gt;0,VLOOKUP(C1284,[1]!T_Resins[#Data],8,FALSE),"")</f>
        <v>120</v>
      </c>
      <c r="N1284">
        <f>IF(_xlfn.XLOOKUP(B1284,[1]Printers!$L:$L,[1]Printers!$R:$R,0,0)&gt;0,[1]Parameters!M1284,IF(SUM(E1284:J1284)&lt;&gt;0,VLOOKUP(C1284,[1]!T_Resins[#Data],9,FALSE),""))</f>
        <v>120</v>
      </c>
      <c r="O1284" t="str">
        <f t="shared" si="20"/>
        <v>CrealityHalotSky2022</v>
      </c>
    </row>
    <row r="1285" spans="1:15" x14ac:dyDescent="0.25">
      <c r="A1285" t="str">
        <f t="array" ref="A1285">IF(ROW()-1&gt;COUNTA([1]!T_Printers[Printers])*COUNTA([1]!T_Resins[Resins]),"",INDEX([1]!T_Printers[Printers],INT((ROW()-2)/COUNTA([1]!T_Resins[Resins])+1)))</f>
        <v>Creality Halot Sky 2022</v>
      </c>
      <c r="B1285" t="str">
        <f>_xlfn.XLOOKUP(A1285,[1]!T_Printers[Printers],[1]!T_Printers[Icon link],,0)</f>
        <v>CrealityHalotSky2022</v>
      </c>
      <c r="C1285" t="str">
        <f t="array" ref="C1285">IF(ROW()-1&gt;COUNTA([1]!T_Printers[Printers])*COUNTA([1]!T_Resins[Resins]),"",INDEX([1]!T_Resins[Resins],MOD(ROW()-2,COUNTA([1]!T_Resins[Resins]))+1))</f>
        <v>Dental Clear Pro</v>
      </c>
      <c r="D1285">
        <f>IF(SUM(E1285:J1285)&lt;&gt;0,IF(ROW()-1&gt;COUNTA([1]!T_Printers[Printers])*COUNTA([1]!T_Resins[Resins]),"",2),"")</f>
        <v>2</v>
      </c>
      <c r="E1285" t="str" cm="1">
        <f t="array" ref="E1285">IFERROR(IF(ROW()-1&gt;COUNTA([1]!T_Printers[Printers])*COUNTA([1]!T_Resins[Resins]),"",_xlfn.IFS(ROUND(VLOOKUP(C1285,[1]!T_Resins[#Data],2,FALSE)/VLOOKUP(A1285,[1]!T_Printers[#Data],5,FALSE),1)&lt;=_xlfn.XLOOKUP(B1285,[1]Printers!L:L,[1]Printers!O:O,1,0,),ROUND(VLOOKUP(C1285,[1]!T_Resins[#Data],2,FALSE)/VLOOKUP(A1285,[1]!T_Printers[#Data],5,FALSE),1),ROUND(VLOOKUP(C1285,[1]!T_Resins[#Data],2,FALSE)/VLOOKUP(A1285,[1]!T_Printers[#Data],5,FALSE),1)&gt;_xlfn.XLOOKUP(B1285,[1]Printers!L:L,[1]Printers!O:O,1,0,),10)),"Используйте слой 100 мкм")</f>
        <v>Используйте слой 100 мкм</v>
      </c>
      <c r="F1285" t="str">
        <f>IFERROR(IF(ROUND(_xlfn.XLOOKUP([1]Parameters!B1285,[1]Printers!L:L,[1]Printers!Q:Q,,0)*E1285/10,0)*10&lt;_xlfn.XLOOKUP([1]Parameters!B1285,[1]Printers!L:L,[1]Printers!P:P,,0),ROUND(_xlfn.XLOOKUP([1]Parameters!B1285,[1]Printers!L:L,[1]Printers!Q:Q,,0)*E1285/10,0)*10,_xlfn.XLOOKUP([1]Parameters!B1285,[1]Printers!L:L,[1]Printers!P:P,,0)),"")</f>
        <v/>
      </c>
      <c r="G1285" cm="1">
        <f t="array" ref="G1285">IFERROR(IF(ROW()-1&gt;COUNTA([1]!T_Printers[Printers])*COUNTA([1]!T_Resins[Resins]),"",_xlfn.IFS(ROUND(VLOOKUP(C1285,[1]!T_Resins[#Data],3,FALSE)/VLOOKUP(A1285,[1]!T_Printers[#Data],5,FALSE),1)&lt;=_xlfn.XLOOKUP(B1285,[1]Printers!L:L,[1]Printers!O:O,1,0,),ROUND(VLOOKUP(C1285,[1]!T_Resins[#Data],3,FALSE)/VLOOKUP(A1285,[1]!T_Printers[#Data],5,FALSE),1),ROUND(VLOOKUP(C1285,[1]!T_Resins[#Data],3,FALSE)/VLOOKUP(A1285,[1]!T_Printers[#Data],5,FALSE),1)&gt;_xlfn.XLOOKUP(B1285,[1]Printers!L:L,[1]Printers!O:O,1,0,),10)),"")</f>
        <v>6.1</v>
      </c>
      <c r="H1285">
        <f>IFERROR(IF(ROUND(_xlfn.XLOOKUP([1]Parameters!B1285,[1]Printers!L:L,[1]Printers!Q:Q,,0)*G1285/10,0)*10&lt;_xlfn.XLOOKUP([1]Parameters!B1285,[1]Printers!L:L,[1]Printers!P:P,,0),ROUND(_xlfn.XLOOKUP([1]Parameters!B1285,[1]Printers!L:L,[1]Printers!Q:Q,,0)*G1285/10,0)*10,_xlfn.XLOOKUP([1]Parameters!B1285,[1]Printers!L:L,[1]Printers!P:P,,0)),"")</f>
        <v>50</v>
      </c>
      <c r="I1285" s="3" cm="1">
        <f t="array" ref="I1285">IFERROR(IF(ROW()-1&gt;COUNTA([1]!T_Printers[Printers])*COUNTA([1]!T_Resins[Resins]),"",_xlfn.IFS(ROUND(VLOOKUP(C1285,[1]!T_Resins[#Data],4,FALSE)/VLOOKUP(A1285,[1]!T_Printers[#Data],5,FALSE),1)&lt;=_xlfn.XLOOKUP(B1285,[1]Printers!L:L,[1]Printers!O:O,1,0,),ROUND(VLOOKUP(C1285,[1]!T_Resins[#Data],4,FALSE)/VLOOKUP(A1285,[1]!T_Printers[#Data],5,FALSE),1),ROUND(VLOOKUP(C1285,[1]!T_Resins[#Data],4,FALSE)/VLOOKUP(A1285,[1]!T_Printers[#Data],5,FALSE),1)&gt;_xlfn.XLOOKUP(B1285,[1]Printers!L:L,[1]Printers!O:O,1,0,),"")),"")</f>
        <v>7.9</v>
      </c>
      <c r="J1285">
        <f>IFERROR(IF(ROUND(_xlfn.XLOOKUP([1]Parameters!B1285,[1]Printers!L:L,[1]Printers!Q:Q,,0)*I1285/10,0)*10&lt;_xlfn.XLOOKUP([1]Parameters!B1285,[1]Printers!L:L,[1]Printers!P:P,,0),ROUND(_xlfn.XLOOKUP([1]Parameters!B1285,[1]Printers!L:L,[1]Printers!Q:Q,,0)*I1285/10,0)*10,_xlfn.XLOOKUP([1]Parameters!B1285,[1]Printers!L:L,[1]Printers!P:P,,0)),"")</f>
        <v>70</v>
      </c>
      <c r="K1285">
        <f>IF(SUM(E1285:J1285)&lt;&gt;0,VLOOKUP(A1285,[1]!T_Printers[#Data],10,FALSE)+VLOOKUP(C1285,[1]!T_Resins[#Data],10,FALSE),"")</f>
        <v>4</v>
      </c>
      <c r="L1285">
        <f>IF(SUM(E1285:J1285)&lt;&gt;0,VLOOKUP(A1285,[1]!T_Printers[#Data],11,FALSE),"")</f>
        <v>8</v>
      </c>
      <c r="M1285">
        <f>IF(SUM(E1285:J1285)&lt;&gt;0,VLOOKUP(C1285,[1]!T_Resins[#Data],8,FALSE),"")</f>
        <v>120</v>
      </c>
      <c r="N1285">
        <f>IF(_xlfn.XLOOKUP(B1285,[1]Printers!$L:$L,[1]Printers!$R:$R,0,0)&gt;0,[1]Parameters!M1285,IF(SUM(E1285:J1285)&lt;&gt;0,VLOOKUP(C1285,[1]!T_Resins[#Data],9,FALSE),""))</f>
        <v>120</v>
      </c>
      <c r="O1285" t="str">
        <f t="shared" si="20"/>
        <v>CrealityHalotSky2022</v>
      </c>
    </row>
    <row r="1286" spans="1:15" x14ac:dyDescent="0.25">
      <c r="A1286" t="str">
        <f t="array" ref="A1286">IF(ROW()-1&gt;COUNTA([1]!T_Printers[Printers])*COUNTA([1]!T_Resins[Resins]),"",INDEX([1]!T_Printers[Printers],INT((ROW()-2)/COUNTA([1]!T_Resins[Resins])+1)))</f>
        <v>Creality Halot Sky 2022</v>
      </c>
      <c r="B1286" t="str">
        <f>_xlfn.XLOOKUP(A1286,[1]!T_Printers[Printers],[1]!T_Printers[Icon link],,0)</f>
        <v>CrealityHalotSky2022</v>
      </c>
      <c r="C1286" t="str">
        <f t="array" ref="C1286">IF(ROW()-1&gt;COUNTA([1]!T_Printers[Printers])*COUNTA([1]!T_Resins[Resins]),"",INDEX([1]!T_Resins[Resins],MOD(ROW()-2,COUNTA([1]!T_Resins[Resins]))+1))</f>
        <v>Dental Denture Base Soft</v>
      </c>
      <c r="D1286">
        <f>IF(SUM(E1286:J1286)&lt;&gt;0,IF(ROW()-1&gt;COUNTA([1]!T_Printers[Printers])*COUNTA([1]!T_Resins[Resins]),"",2),"")</f>
        <v>2</v>
      </c>
      <c r="E1286" cm="1">
        <f t="array" ref="E1286">IFERROR(IF(ROW()-1&gt;COUNTA([1]!T_Printers[Printers])*COUNTA([1]!T_Resins[Resins]),"",_xlfn.IFS(ROUND(VLOOKUP(C1286,[1]!T_Resins[#Data],2,FALSE)/VLOOKUP(A1286,[1]!T_Printers[#Data],5,FALSE),1)&lt;=_xlfn.XLOOKUP(B1286,[1]Printers!L:L,[1]Printers!O:O,1,0,),ROUND(VLOOKUP(C1286,[1]!T_Resins[#Data],2,FALSE)/VLOOKUP(A1286,[1]!T_Printers[#Data],5,FALSE),1),ROUND(VLOOKUP(C1286,[1]!T_Resins[#Data],2,FALSE)/VLOOKUP(A1286,[1]!T_Printers[#Data],5,FALSE),1)&gt;_xlfn.XLOOKUP(B1286,[1]Printers!L:L,[1]Printers!O:O,1,0,),10)),"Используйте слой 100 мкм")</f>
        <v>6.6</v>
      </c>
      <c r="F1286">
        <f>IFERROR(IF(ROUND(_xlfn.XLOOKUP([1]Parameters!B1286,[1]Printers!L:L,[1]Printers!Q:Q,,0)*E1286/10,0)*10&lt;_xlfn.XLOOKUP([1]Parameters!B1286,[1]Printers!L:L,[1]Printers!P:P,,0),ROUND(_xlfn.XLOOKUP([1]Parameters!B1286,[1]Printers!L:L,[1]Printers!Q:Q,,0)*E1286/10,0)*10,_xlfn.XLOOKUP([1]Parameters!B1286,[1]Printers!L:L,[1]Printers!P:P,,0)),"")</f>
        <v>60</v>
      </c>
      <c r="G1286" cm="1">
        <f t="array" ref="G1286">IFERROR(IF(ROW()-1&gt;COUNTA([1]!T_Printers[Printers])*COUNTA([1]!T_Resins[Resins]),"",_xlfn.IFS(ROUND(VLOOKUP(C1286,[1]!T_Resins[#Data],3,FALSE)/VLOOKUP(A1286,[1]!T_Printers[#Data],5,FALSE),1)&lt;=_xlfn.XLOOKUP(B1286,[1]Printers!L:L,[1]Printers!O:O,1,0,),ROUND(VLOOKUP(C1286,[1]!T_Resins[#Data],3,FALSE)/VLOOKUP(A1286,[1]!T_Printers[#Data],5,FALSE),1),ROUND(VLOOKUP(C1286,[1]!T_Resins[#Data],3,FALSE)/VLOOKUP(A1286,[1]!T_Printers[#Data],5,FALSE),1)&gt;_xlfn.XLOOKUP(B1286,[1]Printers!L:L,[1]Printers!O:O,1,0,),10)),"")</f>
        <v>8.5</v>
      </c>
      <c r="H1286">
        <f>IFERROR(IF(ROUND(_xlfn.XLOOKUP([1]Parameters!B1286,[1]Printers!L:L,[1]Printers!Q:Q,,0)*G1286/10,0)*10&lt;_xlfn.XLOOKUP([1]Parameters!B1286,[1]Printers!L:L,[1]Printers!P:P,,0),ROUND(_xlfn.XLOOKUP([1]Parameters!B1286,[1]Printers!L:L,[1]Printers!Q:Q,,0)*G1286/10,0)*10,_xlfn.XLOOKUP([1]Parameters!B1286,[1]Printers!L:L,[1]Printers!P:P,,0)),"")</f>
        <v>70</v>
      </c>
      <c r="I1286" s="3" t="str" cm="1">
        <f t="array" ref="I1286">IFERROR(IF(ROW()-1&gt;COUNTA([1]!T_Printers[Printers])*COUNTA([1]!T_Resins[Resins]),"",_xlfn.IFS(ROUND(VLOOKUP(C1286,[1]!T_Resins[#Data],4,FALSE)/VLOOKUP(A1286,[1]!T_Printers[#Data],5,FALSE),1)&lt;=_xlfn.XLOOKUP(B1286,[1]Printers!L:L,[1]Printers!O:O,1,0,),ROUND(VLOOKUP(C1286,[1]!T_Resins[#Data],4,FALSE)/VLOOKUP(A1286,[1]!T_Printers[#Data],5,FALSE),1),ROUND(VLOOKUP(C1286,[1]!T_Resins[#Data],4,FALSE)/VLOOKUP(A1286,[1]!T_Printers[#Data],5,FALSE),1)&gt;_xlfn.XLOOKUP(B1286,[1]Printers!L:L,[1]Printers!O:O,1,0,),"")),"")</f>
        <v/>
      </c>
      <c r="J1286" t="str">
        <f>IFERROR(IF(ROUND(_xlfn.XLOOKUP([1]Parameters!B1286,[1]Printers!L:L,[1]Printers!Q:Q,,0)*I1286/10,0)*10&lt;_xlfn.XLOOKUP([1]Parameters!B1286,[1]Printers!L:L,[1]Printers!P:P,,0),ROUND(_xlfn.XLOOKUP([1]Parameters!B1286,[1]Printers!L:L,[1]Printers!Q:Q,,0)*I1286/10,0)*10,_xlfn.XLOOKUP([1]Parameters!B1286,[1]Printers!L:L,[1]Printers!P:P,,0)),"")</f>
        <v/>
      </c>
      <c r="K1286">
        <f>IF(SUM(E1286:J1286)&lt;&gt;0,VLOOKUP(A1286,[1]!T_Printers[#Data],10,FALSE)+VLOOKUP(C1286,[1]!T_Resins[#Data],10,FALSE),"")</f>
        <v>5</v>
      </c>
      <c r="L1286">
        <f>IF(SUM(E1286:J1286)&lt;&gt;0,VLOOKUP(A1286,[1]!T_Printers[#Data],11,FALSE),"")</f>
        <v>8</v>
      </c>
      <c r="M1286">
        <f>IF(SUM(E1286:J1286)&lt;&gt;0,VLOOKUP(C1286,[1]!T_Resins[#Data],8,FALSE),"")</f>
        <v>120</v>
      </c>
      <c r="N1286">
        <f>IF(_xlfn.XLOOKUP(B1286,[1]Printers!$L:$L,[1]Printers!$R:$R,0,0)&gt;0,[1]Parameters!M1286,IF(SUM(E1286:J1286)&lt;&gt;0,VLOOKUP(C1286,[1]!T_Resins[#Data],9,FALSE),""))</f>
        <v>120</v>
      </c>
      <c r="O1286" t="str">
        <f t="shared" si="20"/>
        <v>CrealityHalotSky2022</v>
      </c>
    </row>
    <row r="1287" spans="1:15" x14ac:dyDescent="0.25">
      <c r="A1287" t="str">
        <f t="array" ref="A1287">IF(ROW()-1&gt;COUNTA([1]!T_Printers[Printers])*COUNTA([1]!T_Resins[Resins]),"",INDEX([1]!T_Printers[Printers],INT((ROW()-2)/COUNTA([1]!T_Resins[Resins])+1)))</f>
        <v>Creality Halot Sky 2022</v>
      </c>
      <c r="B1287" t="str">
        <f>_xlfn.XLOOKUP(A1287,[1]!T_Printers[Printers],[1]!T_Printers[Icon link],,0)</f>
        <v>CrealityHalotSky2022</v>
      </c>
      <c r="C1287" t="str">
        <f t="array" ref="C1287">IF(ROW()-1&gt;COUNTA([1]!T_Printers[Printers])*COUNTA([1]!T_Resins[Resins]),"",INDEX([1]!T_Resins[Resins],MOD(ROW()-2,COUNTA([1]!T_Resins[Resins]))+1))</f>
        <v>Dental Denture Base</v>
      </c>
      <c r="D1287">
        <f>IF(SUM(E1287:J1287)&lt;&gt;0,IF(ROW()-1&gt;COUNTA([1]!T_Printers[Printers])*COUNTA([1]!T_Resins[Resins]),"",2),"")</f>
        <v>2</v>
      </c>
      <c r="E1287" cm="1">
        <f t="array" ref="E1287">IFERROR(IF(ROW()-1&gt;COUNTA([1]!T_Printers[Printers])*COUNTA([1]!T_Resins[Resins]),"",_xlfn.IFS(ROUND(VLOOKUP(C1287,[1]!T_Resins[#Data],2,FALSE)/VLOOKUP(A1287,[1]!T_Printers[#Data],5,FALSE),1)&lt;=_xlfn.XLOOKUP(B1287,[1]Printers!L:L,[1]Printers!O:O,1,0,),ROUND(VLOOKUP(C1287,[1]!T_Resins[#Data],2,FALSE)/VLOOKUP(A1287,[1]!T_Printers[#Data],5,FALSE),1),ROUND(VLOOKUP(C1287,[1]!T_Resins[#Data],2,FALSE)/VLOOKUP(A1287,[1]!T_Printers[#Data],5,FALSE),1)&gt;_xlfn.XLOOKUP(B1287,[1]Printers!L:L,[1]Printers!O:O,1,0,),10)),"Используйте слой 100 мкм")</f>
        <v>5.2</v>
      </c>
      <c r="F1287">
        <f>IFERROR(IF(ROUND(_xlfn.XLOOKUP([1]Parameters!B1287,[1]Printers!L:L,[1]Printers!Q:Q,,0)*E1287/10,0)*10&lt;_xlfn.XLOOKUP([1]Parameters!B1287,[1]Printers!L:L,[1]Printers!P:P,,0),ROUND(_xlfn.XLOOKUP([1]Parameters!B1287,[1]Printers!L:L,[1]Printers!Q:Q,,0)*E1287/10,0)*10,_xlfn.XLOOKUP([1]Parameters!B1287,[1]Printers!L:L,[1]Printers!P:P,,0)),"")</f>
        <v>50</v>
      </c>
      <c r="G1287" cm="1">
        <f t="array" ref="G1287">IFERROR(IF(ROW()-1&gt;COUNTA([1]!T_Printers[Printers])*COUNTA([1]!T_Resins[Resins]),"",_xlfn.IFS(ROUND(VLOOKUP(C1287,[1]!T_Resins[#Data],3,FALSE)/VLOOKUP(A1287,[1]!T_Printers[#Data],5,FALSE),1)&lt;=_xlfn.XLOOKUP(B1287,[1]Printers!L:L,[1]Printers!O:O,1,0,),ROUND(VLOOKUP(C1287,[1]!T_Resins[#Data],3,FALSE)/VLOOKUP(A1287,[1]!T_Printers[#Data],5,FALSE),1),ROUND(VLOOKUP(C1287,[1]!T_Resins[#Data],3,FALSE)/VLOOKUP(A1287,[1]!T_Printers[#Data],5,FALSE),1)&gt;_xlfn.XLOOKUP(B1287,[1]Printers!L:L,[1]Printers!O:O,1,0,),10)),"")</f>
        <v>6.7</v>
      </c>
      <c r="H1287">
        <f>IFERROR(IF(ROUND(_xlfn.XLOOKUP([1]Parameters!B1287,[1]Printers!L:L,[1]Printers!Q:Q,,0)*G1287/10,0)*10&lt;_xlfn.XLOOKUP([1]Parameters!B1287,[1]Printers!L:L,[1]Printers!P:P,,0),ROUND(_xlfn.XLOOKUP([1]Parameters!B1287,[1]Printers!L:L,[1]Printers!Q:Q,,0)*G1287/10,0)*10,_xlfn.XLOOKUP([1]Parameters!B1287,[1]Printers!L:L,[1]Printers!P:P,,0)),"")</f>
        <v>60</v>
      </c>
      <c r="I1287" s="3" t="str" cm="1">
        <f t="array" ref="I1287">IFERROR(IF(ROW()-1&gt;COUNTA([1]!T_Printers[Printers])*COUNTA([1]!T_Resins[Resins]),"",_xlfn.IFS(ROUND(VLOOKUP(C1287,[1]!T_Resins[#Data],4,FALSE)/VLOOKUP(A1287,[1]!T_Printers[#Data],5,FALSE),1)&lt;=_xlfn.XLOOKUP(B1287,[1]Printers!L:L,[1]Printers!O:O,1,0,),ROUND(VLOOKUP(C1287,[1]!T_Resins[#Data],4,FALSE)/VLOOKUP(A1287,[1]!T_Printers[#Data],5,FALSE),1),ROUND(VLOOKUP(C1287,[1]!T_Resins[#Data],4,FALSE)/VLOOKUP(A1287,[1]!T_Printers[#Data],5,FALSE),1)&gt;_xlfn.XLOOKUP(B1287,[1]Printers!L:L,[1]Printers!O:O,1,0,),"")),"")</f>
        <v/>
      </c>
      <c r="J1287" t="str">
        <f>IFERROR(IF(ROUND(_xlfn.XLOOKUP([1]Parameters!B1287,[1]Printers!L:L,[1]Printers!Q:Q,,0)*I1287/10,0)*10&lt;_xlfn.XLOOKUP([1]Parameters!B1287,[1]Printers!L:L,[1]Printers!P:P,,0),ROUND(_xlfn.XLOOKUP([1]Parameters!B1287,[1]Printers!L:L,[1]Printers!Q:Q,,0)*I1287/10,0)*10,_xlfn.XLOOKUP([1]Parameters!B1287,[1]Printers!L:L,[1]Printers!P:P,,0)),"")</f>
        <v/>
      </c>
      <c r="K1287">
        <f>IF(SUM(E1287:J1287)&lt;&gt;0,VLOOKUP(A1287,[1]!T_Printers[#Data],10,FALSE)+VLOOKUP(C1287,[1]!T_Resins[#Data],10,FALSE),"")</f>
        <v>5</v>
      </c>
      <c r="L1287">
        <f>IF(SUM(E1287:J1287)&lt;&gt;0,VLOOKUP(A1287,[1]!T_Printers[#Data],11,FALSE),"")</f>
        <v>8</v>
      </c>
      <c r="M1287">
        <f>IF(SUM(E1287:J1287)&lt;&gt;0,VLOOKUP(C1287,[1]!T_Resins[#Data],8,FALSE),"")</f>
        <v>120</v>
      </c>
      <c r="N1287">
        <f>IF(_xlfn.XLOOKUP(B1287,[1]Printers!$L:$L,[1]Printers!$R:$R,0,0)&gt;0,[1]Parameters!M1287,IF(SUM(E1287:J1287)&lt;&gt;0,VLOOKUP(C1287,[1]!T_Resins[#Data],9,FALSE),""))</f>
        <v>120</v>
      </c>
      <c r="O1287" t="str">
        <f t="shared" si="20"/>
        <v>CrealityHalotSky2022</v>
      </c>
    </row>
    <row r="1288" spans="1:15" x14ac:dyDescent="0.25">
      <c r="A1288" t="str">
        <f t="array" ref="A1288">IF(ROW()-1&gt;COUNTA([1]!T_Printers[Printers])*COUNTA([1]!T_Resins[Resins]),"",INDEX([1]!T_Printers[Printers],INT((ROW()-2)/COUNTA([1]!T_Resins[Resins])+1)))</f>
        <v>Creality Halot Sky 2022</v>
      </c>
      <c r="B1288" t="str">
        <f>_xlfn.XLOOKUP(A1288,[1]!T_Printers[Printers],[1]!T_Printers[Icon link],,0)</f>
        <v>CrealityHalotSky2022</v>
      </c>
      <c r="C1288" t="str">
        <f t="array" ref="C1288">IF(ROW()-1&gt;COUNTA([1]!T_Printers[Printers])*COUNTA([1]!T_Resins[Resins]),"",INDEX([1]!T_Resins[Resins],MOD(ROW()-2,COUNTA([1]!T_Resins[Resins]))+1))</f>
        <v>Dental IBT</v>
      </c>
      <c r="D1288">
        <f>IF(SUM(E1288:J1288)&lt;&gt;0,IF(ROW()-1&gt;COUNTA([1]!T_Printers[Printers])*COUNTA([1]!T_Resins[Resins]),"",2),"")</f>
        <v>2</v>
      </c>
      <c r="E1288" cm="1">
        <f t="array" ref="E1288">IFERROR(IF(ROW()-1&gt;COUNTA([1]!T_Printers[Printers])*COUNTA([1]!T_Resins[Resins]),"",_xlfn.IFS(ROUND(VLOOKUP(C1288,[1]!T_Resins[#Data],2,FALSE)/VLOOKUP(A1288,[1]!T_Printers[#Data],5,FALSE),1)&lt;=_xlfn.XLOOKUP(B1288,[1]Printers!L:L,[1]Printers!O:O,1,0,),ROUND(VLOOKUP(C1288,[1]!T_Resins[#Data],2,FALSE)/VLOOKUP(A1288,[1]!T_Printers[#Data],5,FALSE),1),ROUND(VLOOKUP(C1288,[1]!T_Resins[#Data],2,FALSE)/VLOOKUP(A1288,[1]!T_Printers[#Data],5,FALSE),1)&gt;_xlfn.XLOOKUP(B1288,[1]Printers!L:L,[1]Printers!O:O,1,0,),10)),"Используйте слой 100 мкм")</f>
        <v>3.2</v>
      </c>
      <c r="F1288">
        <f>IFERROR(IF(ROUND(_xlfn.XLOOKUP([1]Parameters!B1288,[1]Printers!L:L,[1]Printers!Q:Q,,0)*E1288/10,0)*10&lt;_xlfn.XLOOKUP([1]Parameters!B1288,[1]Printers!L:L,[1]Printers!P:P,,0),ROUND(_xlfn.XLOOKUP([1]Parameters!B1288,[1]Printers!L:L,[1]Printers!Q:Q,,0)*E1288/10,0)*10,_xlfn.XLOOKUP([1]Parameters!B1288,[1]Printers!L:L,[1]Printers!P:P,,0)),"")</f>
        <v>30</v>
      </c>
      <c r="G1288" cm="1">
        <f t="array" ref="G1288">IFERROR(IF(ROW()-1&gt;COUNTA([1]!T_Printers[Printers])*COUNTA([1]!T_Resins[Resins]),"",_xlfn.IFS(ROUND(VLOOKUP(C1288,[1]!T_Resins[#Data],3,FALSE)/VLOOKUP(A1288,[1]!T_Printers[#Data],5,FALSE),1)&lt;=_xlfn.XLOOKUP(B1288,[1]Printers!L:L,[1]Printers!O:O,1,0,),ROUND(VLOOKUP(C1288,[1]!T_Resins[#Data],3,FALSE)/VLOOKUP(A1288,[1]!T_Printers[#Data],5,FALSE),1),ROUND(VLOOKUP(C1288,[1]!T_Resins[#Data],3,FALSE)/VLOOKUP(A1288,[1]!T_Printers[#Data],5,FALSE),1)&gt;_xlfn.XLOOKUP(B1288,[1]Printers!L:L,[1]Printers!O:O,1,0,),10)),"")</f>
        <v>4.2</v>
      </c>
      <c r="H1288">
        <f>IFERROR(IF(ROUND(_xlfn.XLOOKUP([1]Parameters!B1288,[1]Printers!L:L,[1]Printers!Q:Q,,0)*G1288/10,0)*10&lt;_xlfn.XLOOKUP([1]Parameters!B1288,[1]Printers!L:L,[1]Printers!P:P,,0),ROUND(_xlfn.XLOOKUP([1]Parameters!B1288,[1]Printers!L:L,[1]Printers!Q:Q,,0)*G1288/10,0)*10,_xlfn.XLOOKUP([1]Parameters!B1288,[1]Printers!L:L,[1]Printers!P:P,,0)),"")</f>
        <v>40</v>
      </c>
      <c r="I1288" s="3" t="str" cm="1">
        <f t="array" ref="I1288">IFERROR(IF(ROW()-1&gt;COUNTA([1]!T_Printers[Printers])*COUNTA([1]!T_Resins[Resins]),"",_xlfn.IFS(ROUND(VLOOKUP(C1288,[1]!T_Resins[#Data],4,FALSE)/VLOOKUP(A1288,[1]!T_Printers[#Data],5,FALSE),1)&lt;=_xlfn.XLOOKUP(B1288,[1]Printers!L:L,[1]Printers!O:O,1,0,),ROUND(VLOOKUP(C1288,[1]!T_Resins[#Data],4,FALSE)/VLOOKUP(A1288,[1]!T_Printers[#Data],5,FALSE),1),ROUND(VLOOKUP(C1288,[1]!T_Resins[#Data],4,FALSE)/VLOOKUP(A1288,[1]!T_Printers[#Data],5,FALSE),1)&gt;_xlfn.XLOOKUP(B1288,[1]Printers!L:L,[1]Printers!O:O,1,0,),"")),"")</f>
        <v/>
      </c>
      <c r="J1288" t="str">
        <f>IFERROR(IF(ROUND(_xlfn.XLOOKUP([1]Parameters!B1288,[1]Printers!L:L,[1]Printers!Q:Q,,0)*I1288/10,0)*10&lt;_xlfn.XLOOKUP([1]Parameters!B1288,[1]Printers!L:L,[1]Printers!P:P,,0),ROUND(_xlfn.XLOOKUP([1]Parameters!B1288,[1]Printers!L:L,[1]Printers!Q:Q,,0)*I1288/10,0)*10,_xlfn.XLOOKUP([1]Parameters!B1288,[1]Printers!L:L,[1]Printers!P:P,,0)),"")</f>
        <v/>
      </c>
      <c r="K1288">
        <f>IF(SUM(E1288:J1288)&lt;&gt;0,VLOOKUP(A1288,[1]!T_Printers[#Data],10,FALSE)+VLOOKUP(C1288,[1]!T_Resins[#Data],10,FALSE),"")</f>
        <v>4</v>
      </c>
      <c r="L1288">
        <f>IF(SUM(E1288:J1288)&lt;&gt;0,VLOOKUP(A1288,[1]!T_Printers[#Data],11,FALSE),"")</f>
        <v>8</v>
      </c>
      <c r="M1288">
        <f>IF(SUM(E1288:J1288)&lt;&gt;0,VLOOKUP(C1288,[1]!T_Resins[#Data],8,FALSE),"")</f>
        <v>60</v>
      </c>
      <c r="N1288">
        <f>IF(_xlfn.XLOOKUP(B1288,[1]Printers!$L:$L,[1]Printers!$R:$R,0,0)&gt;0,[1]Parameters!M1288,IF(SUM(E1288:J1288)&lt;&gt;0,VLOOKUP(C1288,[1]!T_Resins[#Data],9,FALSE),""))</f>
        <v>60</v>
      </c>
      <c r="O1288" t="str">
        <f t="shared" si="20"/>
        <v>CrealityHalotSky2022</v>
      </c>
    </row>
    <row r="1289" spans="1:15" x14ac:dyDescent="0.25">
      <c r="A1289" t="str">
        <f t="array" ref="A1289">IF(ROW()-1&gt;COUNTA([1]!T_Printers[Printers])*COUNTA([1]!T_Resins[Resins]),"",INDEX([1]!T_Printers[Printers],INT((ROW()-2)/COUNTA([1]!T_Resins[Resins])+1)))</f>
        <v>Creality Halot Sky 2022</v>
      </c>
      <c r="B1289" t="str">
        <f>_xlfn.XLOOKUP(A1289,[1]!T_Printers[Printers],[1]!T_Printers[Icon link],,0)</f>
        <v>CrealityHalotSky2022</v>
      </c>
      <c r="C1289" t="str">
        <f t="array" ref="C1289">IF(ROW()-1&gt;COUNTA([1]!T_Printers[Printers])*COUNTA([1]!T_Resins[Resins]),"",INDEX([1]!T_Resins[Resins],MOD(ROW()-2,COUNTA([1]!T_Resins[Resins]))+1))</f>
        <v>Dental Model Biege</v>
      </c>
      <c r="D1289">
        <f>IF(SUM(E1289:J1289)&lt;&gt;0,IF(ROW()-1&gt;COUNTA([1]!T_Printers[Printers])*COUNTA([1]!T_Resins[Resins]),"",2),"")</f>
        <v>2</v>
      </c>
      <c r="E1289" cm="1">
        <f t="array" ref="E1289">IFERROR(IF(ROW()-1&gt;COUNTA([1]!T_Printers[Printers])*COUNTA([1]!T_Resins[Resins]),"",_xlfn.IFS(ROUND(VLOOKUP(C1289,[1]!T_Resins[#Data],2,FALSE)/VLOOKUP(A1289,[1]!T_Printers[#Data],5,FALSE),1)&lt;=_xlfn.XLOOKUP(B1289,[1]Printers!L:L,[1]Printers!O:O,1,0,),ROUND(VLOOKUP(C1289,[1]!T_Resins[#Data],2,FALSE)/VLOOKUP(A1289,[1]!T_Printers[#Data],5,FALSE),1),ROUND(VLOOKUP(C1289,[1]!T_Resins[#Data],2,FALSE)/VLOOKUP(A1289,[1]!T_Printers[#Data],5,FALSE),1)&gt;_xlfn.XLOOKUP(B1289,[1]Printers!L:L,[1]Printers!O:O,1,0,),10)),"Используйте слой 100 мкм")</f>
        <v>4.0999999999999996</v>
      </c>
      <c r="F1289">
        <f>IFERROR(IF(ROUND(_xlfn.XLOOKUP([1]Parameters!B1289,[1]Printers!L:L,[1]Printers!Q:Q,,0)*E1289/10,0)*10&lt;_xlfn.XLOOKUP([1]Parameters!B1289,[1]Printers!L:L,[1]Printers!P:P,,0),ROUND(_xlfn.XLOOKUP([1]Parameters!B1289,[1]Printers!L:L,[1]Printers!Q:Q,,0)*E1289/10,0)*10,_xlfn.XLOOKUP([1]Parameters!B1289,[1]Printers!L:L,[1]Printers!P:P,,0)),"")</f>
        <v>40</v>
      </c>
      <c r="G1289" cm="1">
        <f t="array" ref="G1289">IFERROR(IF(ROW()-1&gt;COUNTA([1]!T_Printers[Printers])*COUNTA([1]!T_Resins[Resins]),"",_xlfn.IFS(ROUND(VLOOKUP(C1289,[1]!T_Resins[#Data],3,FALSE)/VLOOKUP(A1289,[1]!T_Printers[#Data],5,FALSE),1)&lt;=_xlfn.XLOOKUP(B1289,[1]Printers!L:L,[1]Printers!O:O,1,0,),ROUND(VLOOKUP(C1289,[1]!T_Resins[#Data],3,FALSE)/VLOOKUP(A1289,[1]!T_Printers[#Data],5,FALSE),1),ROUND(VLOOKUP(C1289,[1]!T_Resins[#Data],3,FALSE)/VLOOKUP(A1289,[1]!T_Printers[#Data],5,FALSE),1)&gt;_xlfn.XLOOKUP(B1289,[1]Printers!L:L,[1]Printers!O:O,1,0,),10)),"")</f>
        <v>5.3</v>
      </c>
      <c r="H1289">
        <f>IFERROR(IF(ROUND(_xlfn.XLOOKUP([1]Parameters!B1289,[1]Printers!L:L,[1]Printers!Q:Q,,0)*G1289/10,0)*10&lt;_xlfn.XLOOKUP([1]Parameters!B1289,[1]Printers!L:L,[1]Printers!P:P,,0),ROUND(_xlfn.XLOOKUP([1]Parameters!B1289,[1]Printers!L:L,[1]Printers!Q:Q,,0)*G1289/10,0)*10,_xlfn.XLOOKUP([1]Parameters!B1289,[1]Printers!L:L,[1]Printers!P:P,,0)),"")</f>
        <v>50</v>
      </c>
      <c r="I1289" s="3" t="str" cm="1">
        <f t="array" ref="I1289">IFERROR(IF(ROW()-1&gt;COUNTA([1]!T_Printers[Printers])*COUNTA([1]!T_Resins[Resins]),"",_xlfn.IFS(ROUND(VLOOKUP(C1289,[1]!T_Resins[#Data],4,FALSE)/VLOOKUP(A1289,[1]!T_Printers[#Data],5,FALSE),1)&lt;=_xlfn.XLOOKUP(B1289,[1]Printers!L:L,[1]Printers!O:O,1,0,),ROUND(VLOOKUP(C1289,[1]!T_Resins[#Data],4,FALSE)/VLOOKUP(A1289,[1]!T_Printers[#Data],5,FALSE),1),ROUND(VLOOKUP(C1289,[1]!T_Resins[#Data],4,FALSE)/VLOOKUP(A1289,[1]!T_Printers[#Data],5,FALSE),1)&gt;_xlfn.XLOOKUP(B1289,[1]Printers!L:L,[1]Printers!O:O,1,0,),"")),"")</f>
        <v/>
      </c>
      <c r="J1289" t="str">
        <f>IFERROR(IF(ROUND(_xlfn.XLOOKUP([1]Parameters!B1289,[1]Printers!L:L,[1]Printers!Q:Q,,0)*I1289/10,0)*10&lt;_xlfn.XLOOKUP([1]Parameters!B1289,[1]Printers!L:L,[1]Printers!P:P,,0),ROUND(_xlfn.XLOOKUP([1]Parameters!B1289,[1]Printers!L:L,[1]Printers!Q:Q,,0)*I1289/10,0)*10,_xlfn.XLOOKUP([1]Parameters!B1289,[1]Printers!L:L,[1]Printers!P:P,,0)),"")</f>
        <v/>
      </c>
      <c r="K1289">
        <f>IF(SUM(E1289:J1289)&lt;&gt;0,VLOOKUP(A1289,[1]!T_Printers[#Data],10,FALSE)+VLOOKUP(C1289,[1]!T_Resins[#Data],10,FALSE),"")</f>
        <v>5</v>
      </c>
      <c r="L1289">
        <f>IF(SUM(E1289:J1289)&lt;&gt;0,VLOOKUP(A1289,[1]!T_Printers[#Data],11,FALSE),"")</f>
        <v>8</v>
      </c>
      <c r="M1289">
        <f>IF(SUM(E1289:J1289)&lt;&gt;0,VLOOKUP(C1289,[1]!T_Resins[#Data],8,FALSE),"")</f>
        <v>120</v>
      </c>
      <c r="N1289">
        <f>IF(_xlfn.XLOOKUP(B1289,[1]Printers!$L:$L,[1]Printers!$R:$R,0,0)&gt;0,[1]Parameters!M1289,IF(SUM(E1289:J1289)&lt;&gt;0,VLOOKUP(C1289,[1]!T_Resins[#Data],9,FALSE),""))</f>
        <v>120</v>
      </c>
      <c r="O1289" t="str">
        <f t="shared" si="20"/>
        <v>CrealityHalotSky2022</v>
      </c>
    </row>
    <row r="1290" spans="1:15" x14ac:dyDescent="0.25">
      <c r="A1290" t="str">
        <f t="array" ref="A1290">IF(ROW()-1&gt;COUNTA([1]!T_Printers[Printers])*COUNTA([1]!T_Resins[Resins]),"",INDEX([1]!T_Printers[Printers],INT((ROW()-2)/COUNTA([1]!T_Resins[Resins])+1)))</f>
        <v>Creality Halot Sky 2022</v>
      </c>
      <c r="B1290" t="str">
        <f>_xlfn.XLOOKUP(A1290,[1]!T_Printers[Printers],[1]!T_Printers[Icon link],,0)</f>
        <v>CrealityHalotSky2022</v>
      </c>
      <c r="C1290" t="str">
        <f t="array" ref="C1290">IF(ROW()-1&gt;COUNTA([1]!T_Printers[Printers])*COUNTA([1]!T_Resins[Resins]),"",INDEX([1]!T_Resins[Resins],MOD(ROW()-2,COUNTA([1]!T_Resins[Resins]))+1))</f>
        <v>Dental Model Bone</v>
      </c>
      <c r="D1290">
        <f>IF(SUM(E1290:J1290)&lt;&gt;0,IF(ROW()-1&gt;COUNTA([1]!T_Printers[Printers])*COUNTA([1]!T_Resins[Resins]),"",2),"")</f>
        <v>2</v>
      </c>
      <c r="E1290" cm="1">
        <f t="array" ref="E1290">IFERROR(IF(ROW()-1&gt;COUNTA([1]!T_Printers[Printers])*COUNTA([1]!T_Resins[Resins]),"",_xlfn.IFS(ROUND(VLOOKUP(C1290,[1]!T_Resins[#Data],2,FALSE)/VLOOKUP(A1290,[1]!T_Printers[#Data],5,FALSE),1)&lt;=_xlfn.XLOOKUP(B1290,[1]Printers!L:L,[1]Printers!O:O,1,0,),ROUND(VLOOKUP(C1290,[1]!T_Resins[#Data],2,FALSE)/VLOOKUP(A1290,[1]!T_Printers[#Data],5,FALSE),1),ROUND(VLOOKUP(C1290,[1]!T_Resins[#Data],2,FALSE)/VLOOKUP(A1290,[1]!T_Printers[#Data],5,FALSE),1)&gt;_xlfn.XLOOKUP(B1290,[1]Printers!L:L,[1]Printers!O:O,1,0,),10)),"Используйте слой 100 мкм")</f>
        <v>2.5</v>
      </c>
      <c r="F1290">
        <f>IFERROR(IF(ROUND(_xlfn.XLOOKUP([1]Parameters!B1290,[1]Printers!L:L,[1]Printers!Q:Q,,0)*E1290/10,0)*10&lt;_xlfn.XLOOKUP([1]Parameters!B1290,[1]Printers!L:L,[1]Printers!P:P,,0),ROUND(_xlfn.XLOOKUP([1]Parameters!B1290,[1]Printers!L:L,[1]Printers!Q:Q,,0)*E1290/10,0)*10,_xlfn.XLOOKUP([1]Parameters!B1290,[1]Printers!L:L,[1]Printers!P:P,,0)),"")</f>
        <v>20</v>
      </c>
      <c r="G1290" cm="1">
        <f t="array" ref="G1290">IFERROR(IF(ROW()-1&gt;COUNTA([1]!T_Printers[Printers])*COUNTA([1]!T_Resins[Resins]),"",_xlfn.IFS(ROUND(VLOOKUP(C1290,[1]!T_Resins[#Data],3,FALSE)/VLOOKUP(A1290,[1]!T_Printers[#Data],5,FALSE),1)&lt;=_xlfn.XLOOKUP(B1290,[1]Printers!L:L,[1]Printers!O:O,1,0,),ROUND(VLOOKUP(C1290,[1]!T_Resins[#Data],3,FALSE)/VLOOKUP(A1290,[1]!T_Printers[#Data],5,FALSE),1),ROUND(VLOOKUP(C1290,[1]!T_Resins[#Data],3,FALSE)/VLOOKUP(A1290,[1]!T_Printers[#Data],5,FALSE),1)&gt;_xlfn.XLOOKUP(B1290,[1]Printers!L:L,[1]Printers!O:O,1,0,),10)),"")</f>
        <v>3.3</v>
      </c>
      <c r="H1290">
        <f>IFERROR(IF(ROUND(_xlfn.XLOOKUP([1]Parameters!B1290,[1]Printers!L:L,[1]Printers!Q:Q,,0)*G1290/10,0)*10&lt;_xlfn.XLOOKUP([1]Parameters!B1290,[1]Printers!L:L,[1]Printers!P:P,,0),ROUND(_xlfn.XLOOKUP([1]Parameters!B1290,[1]Printers!L:L,[1]Printers!Q:Q,,0)*G1290/10,0)*10,_xlfn.XLOOKUP([1]Parameters!B1290,[1]Printers!L:L,[1]Printers!P:P,,0)),"")</f>
        <v>30</v>
      </c>
      <c r="I1290" s="3" t="str" cm="1">
        <f t="array" ref="I1290">IFERROR(IF(ROW()-1&gt;COUNTA([1]!T_Printers[Printers])*COUNTA([1]!T_Resins[Resins]),"",_xlfn.IFS(ROUND(VLOOKUP(C1290,[1]!T_Resins[#Data],4,FALSE)/VLOOKUP(A1290,[1]!T_Printers[#Data],5,FALSE),1)&lt;=_xlfn.XLOOKUP(B1290,[1]Printers!L:L,[1]Printers!O:O,1,0,),ROUND(VLOOKUP(C1290,[1]!T_Resins[#Data],4,FALSE)/VLOOKUP(A1290,[1]!T_Printers[#Data],5,FALSE),1),ROUND(VLOOKUP(C1290,[1]!T_Resins[#Data],4,FALSE)/VLOOKUP(A1290,[1]!T_Printers[#Data],5,FALSE),1)&gt;_xlfn.XLOOKUP(B1290,[1]Printers!L:L,[1]Printers!O:O,1,0,),"")),"")</f>
        <v/>
      </c>
      <c r="J1290" t="str">
        <f>IFERROR(IF(ROUND(_xlfn.XLOOKUP([1]Parameters!B1290,[1]Printers!L:L,[1]Printers!Q:Q,,0)*I1290/10,0)*10&lt;_xlfn.XLOOKUP([1]Parameters!B1290,[1]Printers!L:L,[1]Printers!P:P,,0),ROUND(_xlfn.XLOOKUP([1]Parameters!B1290,[1]Printers!L:L,[1]Printers!Q:Q,,0)*I1290/10,0)*10,_xlfn.XLOOKUP([1]Parameters!B1290,[1]Printers!L:L,[1]Printers!P:P,,0)),"")</f>
        <v/>
      </c>
      <c r="K1290">
        <f>IF(SUM(E1290:J1290)&lt;&gt;0,VLOOKUP(A1290,[1]!T_Printers[#Data],10,FALSE)+VLOOKUP(C1290,[1]!T_Resins[#Data],10,FALSE),"")</f>
        <v>5</v>
      </c>
      <c r="L1290">
        <f>IF(SUM(E1290:J1290)&lt;&gt;0,VLOOKUP(A1290,[1]!T_Printers[#Data],11,FALSE),"")</f>
        <v>8</v>
      </c>
      <c r="M1290">
        <f>IF(SUM(E1290:J1290)&lt;&gt;0,VLOOKUP(C1290,[1]!T_Resins[#Data],8,FALSE),"")</f>
        <v>120</v>
      </c>
      <c r="N1290">
        <f>IF(_xlfn.XLOOKUP(B1290,[1]Printers!$L:$L,[1]Printers!$R:$R,0,0)&gt;0,[1]Parameters!M1290,IF(SUM(E1290:J1290)&lt;&gt;0,VLOOKUP(C1290,[1]!T_Resins[#Data],9,FALSE),""))</f>
        <v>120</v>
      </c>
      <c r="O1290" t="str">
        <f t="shared" si="20"/>
        <v>CrealityHalotSky2022</v>
      </c>
    </row>
    <row r="1291" spans="1:15" x14ac:dyDescent="0.25">
      <c r="A1291" t="str">
        <f t="array" ref="A1291">IF(ROW()-1&gt;COUNTA([1]!T_Printers[Printers])*COUNTA([1]!T_Resins[Resins]),"",INDEX([1]!T_Printers[Printers],INT((ROW()-2)/COUNTA([1]!T_Resins[Resins])+1)))</f>
        <v>Creality Halot Sky 2022</v>
      </c>
      <c r="B1291" t="str">
        <f>_xlfn.XLOOKUP(A1291,[1]!T_Printers[Printers],[1]!T_Printers[Icon link],,0)</f>
        <v>CrealityHalotSky2022</v>
      </c>
      <c r="C1291" t="str">
        <f t="array" ref="C1291">IF(ROW()-1&gt;COUNTA([1]!T_Printers[Printers])*COUNTA([1]!T_Resins[Resins]),"",INDEX([1]!T_Resins[Resins],MOD(ROW()-2,COUNTA([1]!T_Resins[Resins]))+1))</f>
        <v>Dental Model Light Grey</v>
      </c>
      <c r="D1291">
        <f>IF(SUM(E1291:J1291)&lt;&gt;0,IF(ROW()-1&gt;COUNTA([1]!T_Printers[Printers])*COUNTA([1]!T_Resins[Resins]),"",2),"")</f>
        <v>2</v>
      </c>
      <c r="E1291" cm="1">
        <f t="array" ref="E1291">IFERROR(IF(ROW()-1&gt;COUNTA([1]!T_Printers[Printers])*COUNTA([1]!T_Resins[Resins]),"",_xlfn.IFS(ROUND(VLOOKUP(C1291,[1]!T_Resins[#Data],2,FALSE)/VLOOKUP(A1291,[1]!T_Printers[#Data],5,FALSE),1)&lt;=_xlfn.XLOOKUP(B1291,[1]Printers!L:L,[1]Printers!O:O,1,0,),ROUND(VLOOKUP(C1291,[1]!T_Resins[#Data],2,FALSE)/VLOOKUP(A1291,[1]!T_Printers[#Data],5,FALSE),1),ROUND(VLOOKUP(C1291,[1]!T_Resins[#Data],2,FALSE)/VLOOKUP(A1291,[1]!T_Printers[#Data],5,FALSE),1)&gt;_xlfn.XLOOKUP(B1291,[1]Printers!L:L,[1]Printers!O:O,1,0,),10)),"Используйте слой 100 мкм")</f>
        <v>3.2</v>
      </c>
      <c r="F1291">
        <f>IFERROR(IF(ROUND(_xlfn.XLOOKUP([1]Parameters!B1291,[1]Printers!L:L,[1]Printers!Q:Q,,0)*E1291/10,0)*10&lt;_xlfn.XLOOKUP([1]Parameters!B1291,[1]Printers!L:L,[1]Printers!P:P,,0),ROUND(_xlfn.XLOOKUP([1]Parameters!B1291,[1]Printers!L:L,[1]Printers!Q:Q,,0)*E1291/10,0)*10,_xlfn.XLOOKUP([1]Parameters!B1291,[1]Printers!L:L,[1]Printers!P:P,,0)),"")</f>
        <v>30</v>
      </c>
      <c r="G1291" cm="1">
        <f t="array" ref="G1291">IFERROR(IF(ROW()-1&gt;COUNTA([1]!T_Printers[Printers])*COUNTA([1]!T_Resins[Resins]),"",_xlfn.IFS(ROUND(VLOOKUP(C1291,[1]!T_Resins[#Data],3,FALSE)/VLOOKUP(A1291,[1]!T_Printers[#Data],5,FALSE),1)&lt;=_xlfn.XLOOKUP(B1291,[1]Printers!L:L,[1]Printers!O:O,1,0,),ROUND(VLOOKUP(C1291,[1]!T_Resins[#Data],3,FALSE)/VLOOKUP(A1291,[1]!T_Printers[#Data],5,FALSE),1),ROUND(VLOOKUP(C1291,[1]!T_Resins[#Data],3,FALSE)/VLOOKUP(A1291,[1]!T_Printers[#Data],5,FALSE),1)&gt;_xlfn.XLOOKUP(B1291,[1]Printers!L:L,[1]Printers!O:O,1,0,),10)),"")</f>
        <v>4.0999999999999996</v>
      </c>
      <c r="H1291">
        <f>IFERROR(IF(ROUND(_xlfn.XLOOKUP([1]Parameters!B1291,[1]Printers!L:L,[1]Printers!Q:Q,,0)*G1291/10,0)*10&lt;_xlfn.XLOOKUP([1]Parameters!B1291,[1]Printers!L:L,[1]Printers!P:P,,0),ROUND(_xlfn.XLOOKUP([1]Parameters!B1291,[1]Printers!L:L,[1]Printers!Q:Q,,0)*G1291/10,0)*10,_xlfn.XLOOKUP([1]Parameters!B1291,[1]Printers!L:L,[1]Printers!P:P,,0)),"")</f>
        <v>40</v>
      </c>
      <c r="I1291" s="3" t="str" cm="1">
        <f t="array" ref="I1291">IFERROR(IF(ROW()-1&gt;COUNTA([1]!T_Printers[Printers])*COUNTA([1]!T_Resins[Resins]),"",_xlfn.IFS(ROUND(VLOOKUP(C1291,[1]!T_Resins[#Data],4,FALSE)/VLOOKUP(A1291,[1]!T_Printers[#Data],5,FALSE),1)&lt;=_xlfn.XLOOKUP(B1291,[1]Printers!L:L,[1]Printers!O:O,1,0,),ROUND(VLOOKUP(C1291,[1]!T_Resins[#Data],4,FALSE)/VLOOKUP(A1291,[1]!T_Printers[#Data],5,FALSE),1),ROUND(VLOOKUP(C1291,[1]!T_Resins[#Data],4,FALSE)/VLOOKUP(A1291,[1]!T_Printers[#Data],5,FALSE),1)&gt;_xlfn.XLOOKUP(B1291,[1]Printers!L:L,[1]Printers!O:O,1,0,),"")),"")</f>
        <v/>
      </c>
      <c r="J1291" t="str">
        <f>IFERROR(IF(ROUND(_xlfn.XLOOKUP([1]Parameters!B1291,[1]Printers!L:L,[1]Printers!Q:Q,,0)*I1291/10,0)*10&lt;_xlfn.XLOOKUP([1]Parameters!B1291,[1]Printers!L:L,[1]Printers!P:P,,0),ROUND(_xlfn.XLOOKUP([1]Parameters!B1291,[1]Printers!L:L,[1]Printers!Q:Q,,0)*I1291/10,0)*10,_xlfn.XLOOKUP([1]Parameters!B1291,[1]Printers!L:L,[1]Printers!P:P,,0)),"")</f>
        <v/>
      </c>
      <c r="K1291">
        <f>IF(SUM(E1291:J1291)&lt;&gt;0,VLOOKUP(A1291,[1]!T_Printers[#Data],10,FALSE)+VLOOKUP(C1291,[1]!T_Resins[#Data],10,FALSE),"")</f>
        <v>5</v>
      </c>
      <c r="L1291">
        <f>IF(SUM(E1291:J1291)&lt;&gt;0,VLOOKUP(A1291,[1]!T_Printers[#Data],11,FALSE),"")</f>
        <v>8</v>
      </c>
      <c r="M1291">
        <f>IF(SUM(E1291:J1291)&lt;&gt;0,VLOOKUP(C1291,[1]!T_Resins[#Data],8,FALSE),"")</f>
        <v>120</v>
      </c>
      <c r="N1291">
        <f>IF(_xlfn.XLOOKUP(B1291,[1]Printers!$L:$L,[1]Printers!$R:$R,0,0)&gt;0,[1]Parameters!M1291,IF(SUM(E1291:J1291)&lt;&gt;0,VLOOKUP(C1291,[1]!T_Resins[#Data],9,FALSE),""))</f>
        <v>120</v>
      </c>
      <c r="O1291" t="str">
        <f t="shared" si="20"/>
        <v>CrealityHalotSky2022</v>
      </c>
    </row>
    <row r="1292" spans="1:15" x14ac:dyDescent="0.25">
      <c r="A1292" t="str">
        <f t="array" ref="A1292">IF(ROW()-1&gt;COUNTA([1]!T_Printers[Printers])*COUNTA([1]!T_Resins[Resins]),"",INDEX([1]!T_Printers[Printers],INT((ROW()-2)/COUNTA([1]!T_Resins[Resins])+1)))</f>
        <v>Creality Halot Sky 2022</v>
      </c>
      <c r="B1292" t="str">
        <f>_xlfn.XLOOKUP(A1292,[1]!T_Printers[Printers],[1]!T_Printers[Icon link],,0)</f>
        <v>CrealityHalotSky2022</v>
      </c>
      <c r="C1292" t="str">
        <f t="array" ref="C1292">IF(ROW()-1&gt;COUNTA([1]!T_Printers[Printers])*COUNTA([1]!T_Resins[Resins]),"",INDEX([1]!T_Resins[Resins],MOD(ROW()-2,COUNTA([1]!T_Resins[Resins]))+1))</f>
        <v>Dental Peach</v>
      </c>
      <c r="D1292">
        <f>IF(SUM(E1292:J1292)&lt;&gt;0,IF(ROW()-1&gt;COUNTA([1]!T_Printers[Printers])*COUNTA([1]!T_Resins[Resins]),"",2),"")</f>
        <v>2</v>
      </c>
      <c r="E1292" cm="1">
        <f t="array" ref="E1292">IFERROR(IF(ROW()-1&gt;COUNTA([1]!T_Printers[Printers])*COUNTA([1]!T_Resins[Resins]),"",_xlfn.IFS(ROUND(VLOOKUP(C1292,[1]!T_Resins[#Data],2,FALSE)/VLOOKUP(A1292,[1]!T_Printers[#Data],5,FALSE),1)&lt;=_xlfn.XLOOKUP(B1292,[1]Printers!L:L,[1]Printers!O:O,1,0,),ROUND(VLOOKUP(C1292,[1]!T_Resins[#Data],2,FALSE)/VLOOKUP(A1292,[1]!T_Printers[#Data],5,FALSE),1),ROUND(VLOOKUP(C1292,[1]!T_Resins[#Data],2,FALSE)/VLOOKUP(A1292,[1]!T_Printers[#Data],5,FALSE),1)&gt;_xlfn.XLOOKUP(B1292,[1]Printers!L:L,[1]Printers!O:O,1,0,),10)),"Используйте слой 100 мкм")</f>
        <v>4.0999999999999996</v>
      </c>
      <c r="F1292">
        <f>IFERROR(IF(ROUND(_xlfn.XLOOKUP([1]Parameters!B1292,[1]Printers!L:L,[1]Printers!Q:Q,,0)*E1292/10,0)*10&lt;_xlfn.XLOOKUP([1]Parameters!B1292,[1]Printers!L:L,[1]Printers!P:P,,0),ROUND(_xlfn.XLOOKUP([1]Parameters!B1292,[1]Printers!L:L,[1]Printers!Q:Q,,0)*E1292/10,0)*10,_xlfn.XLOOKUP([1]Parameters!B1292,[1]Printers!L:L,[1]Printers!P:P,,0)),"")</f>
        <v>40</v>
      </c>
      <c r="G1292" cm="1">
        <f t="array" ref="G1292">IFERROR(IF(ROW()-1&gt;COUNTA([1]!T_Printers[Printers])*COUNTA([1]!T_Resins[Resins]),"",_xlfn.IFS(ROUND(VLOOKUP(C1292,[1]!T_Resins[#Data],3,FALSE)/VLOOKUP(A1292,[1]!T_Printers[#Data],5,FALSE),1)&lt;=_xlfn.XLOOKUP(B1292,[1]Printers!L:L,[1]Printers!O:O,1,0,),ROUND(VLOOKUP(C1292,[1]!T_Resins[#Data],3,FALSE)/VLOOKUP(A1292,[1]!T_Printers[#Data],5,FALSE),1),ROUND(VLOOKUP(C1292,[1]!T_Resins[#Data],3,FALSE)/VLOOKUP(A1292,[1]!T_Printers[#Data],5,FALSE),1)&gt;_xlfn.XLOOKUP(B1292,[1]Printers!L:L,[1]Printers!O:O,1,0,),10)),"")</f>
        <v>5.3</v>
      </c>
      <c r="H1292">
        <f>IFERROR(IF(ROUND(_xlfn.XLOOKUP([1]Parameters!B1292,[1]Printers!L:L,[1]Printers!Q:Q,,0)*G1292/10,0)*10&lt;_xlfn.XLOOKUP([1]Parameters!B1292,[1]Printers!L:L,[1]Printers!P:P,,0),ROUND(_xlfn.XLOOKUP([1]Parameters!B1292,[1]Printers!L:L,[1]Printers!Q:Q,,0)*G1292/10,0)*10,_xlfn.XLOOKUP([1]Parameters!B1292,[1]Printers!L:L,[1]Printers!P:P,,0)),"")</f>
        <v>50</v>
      </c>
      <c r="I1292" s="3" t="str" cm="1">
        <f t="array" ref="I1292">IFERROR(IF(ROW()-1&gt;COUNTA([1]!T_Printers[Printers])*COUNTA([1]!T_Resins[Resins]),"",_xlfn.IFS(ROUND(VLOOKUP(C1292,[1]!T_Resins[#Data],4,FALSE)/VLOOKUP(A1292,[1]!T_Printers[#Data],5,FALSE),1)&lt;=_xlfn.XLOOKUP(B1292,[1]Printers!L:L,[1]Printers!O:O,1,0,),ROUND(VLOOKUP(C1292,[1]!T_Resins[#Data],4,FALSE)/VLOOKUP(A1292,[1]!T_Printers[#Data],5,FALSE),1),ROUND(VLOOKUP(C1292,[1]!T_Resins[#Data],4,FALSE)/VLOOKUP(A1292,[1]!T_Printers[#Data],5,FALSE),1)&gt;_xlfn.XLOOKUP(B1292,[1]Printers!L:L,[1]Printers!O:O,1,0,),"")),"")</f>
        <v/>
      </c>
      <c r="J1292" t="str">
        <f>IFERROR(IF(ROUND(_xlfn.XLOOKUP([1]Parameters!B1292,[1]Printers!L:L,[1]Printers!Q:Q,,0)*I1292/10,0)*10&lt;_xlfn.XLOOKUP([1]Parameters!B1292,[1]Printers!L:L,[1]Printers!P:P,,0),ROUND(_xlfn.XLOOKUP([1]Parameters!B1292,[1]Printers!L:L,[1]Printers!Q:Q,,0)*I1292/10,0)*10,_xlfn.XLOOKUP([1]Parameters!B1292,[1]Printers!L:L,[1]Printers!P:P,,0)),"")</f>
        <v/>
      </c>
      <c r="K1292">
        <f>IF(SUM(E1292:J1292)&lt;&gt;0,VLOOKUP(A1292,[1]!T_Printers[#Data],10,FALSE)+VLOOKUP(C1292,[1]!T_Resins[#Data],10,FALSE),"")</f>
        <v>5</v>
      </c>
      <c r="L1292">
        <f>IF(SUM(E1292:J1292)&lt;&gt;0,VLOOKUP(A1292,[1]!T_Printers[#Data],11,FALSE),"")</f>
        <v>8</v>
      </c>
      <c r="M1292">
        <f>IF(SUM(E1292:J1292)&lt;&gt;0,VLOOKUP(C1292,[1]!T_Resins[#Data],8,FALSE),"")</f>
        <v>120</v>
      </c>
      <c r="N1292">
        <f>IF(_xlfn.XLOOKUP(B1292,[1]Printers!$L:$L,[1]Printers!$R:$R,0,0)&gt;0,[1]Parameters!M1292,IF(SUM(E1292:J1292)&lt;&gt;0,VLOOKUP(C1292,[1]!T_Resins[#Data],9,FALSE),""))</f>
        <v>120</v>
      </c>
      <c r="O1292" t="str">
        <f t="shared" si="20"/>
        <v>CrealityHalotSky2022</v>
      </c>
    </row>
    <row r="1293" spans="1:15" x14ac:dyDescent="0.25">
      <c r="A1293" t="str">
        <f t="array" ref="A1293">IF(ROW()-1&gt;COUNTA([1]!T_Printers[Printers])*COUNTA([1]!T_Resins[Resins]),"",INDEX([1]!T_Printers[Printers],INT((ROW()-2)/COUNTA([1]!T_Resins[Resins])+1)))</f>
        <v>Creality Halot Sky 2022</v>
      </c>
      <c r="B1293" t="str">
        <f>_xlfn.XLOOKUP(A1293,[1]!T_Printers[Printers],[1]!T_Printers[Icon link],,0)</f>
        <v>CrealityHalotSky2022</v>
      </c>
      <c r="C1293" t="str">
        <f t="array" ref="C1293">IF(ROW()-1&gt;COUNTA([1]!T_Printers[Printers])*COUNTA([1]!T_Resins[Resins]),"",INDEX([1]!T_Resins[Resins],MOD(ROW()-2,COUNTA([1]!T_Resins[Resins]))+1))</f>
        <v>Dental Pink</v>
      </c>
      <c r="D1293">
        <f>IF(SUM(E1293:J1293)&lt;&gt;0,IF(ROW()-1&gt;COUNTA([1]!T_Printers[Printers])*COUNTA([1]!T_Resins[Resins]),"",2),"")</f>
        <v>2</v>
      </c>
      <c r="E1293" cm="1">
        <f t="array" ref="E1293">IFERROR(IF(ROW()-1&gt;COUNTA([1]!T_Printers[Printers])*COUNTA([1]!T_Resins[Resins]),"",_xlfn.IFS(ROUND(VLOOKUP(C1293,[1]!T_Resins[#Data],2,FALSE)/VLOOKUP(A1293,[1]!T_Printers[#Data],5,FALSE),1)&lt;=_xlfn.XLOOKUP(B1293,[1]Printers!L:L,[1]Printers!O:O,1,0,),ROUND(VLOOKUP(C1293,[1]!T_Resins[#Data],2,FALSE)/VLOOKUP(A1293,[1]!T_Printers[#Data],5,FALSE),1),ROUND(VLOOKUP(C1293,[1]!T_Resins[#Data],2,FALSE)/VLOOKUP(A1293,[1]!T_Printers[#Data],5,FALSE),1)&gt;_xlfn.XLOOKUP(B1293,[1]Printers!L:L,[1]Printers!O:O,1,0,),10)),"Используйте слой 100 мкм")</f>
        <v>2.6</v>
      </c>
      <c r="F1293">
        <f>IFERROR(IF(ROUND(_xlfn.XLOOKUP([1]Parameters!B1293,[1]Printers!L:L,[1]Printers!Q:Q,,0)*E1293/10,0)*10&lt;_xlfn.XLOOKUP([1]Parameters!B1293,[1]Printers!L:L,[1]Printers!P:P,,0),ROUND(_xlfn.XLOOKUP([1]Parameters!B1293,[1]Printers!L:L,[1]Printers!Q:Q,,0)*E1293/10,0)*10,_xlfn.XLOOKUP([1]Parameters!B1293,[1]Printers!L:L,[1]Printers!P:P,,0)),"")</f>
        <v>20</v>
      </c>
      <c r="G1293" cm="1">
        <f t="array" ref="G1293">IFERROR(IF(ROW()-1&gt;COUNTA([1]!T_Printers[Printers])*COUNTA([1]!T_Resins[Resins]),"",_xlfn.IFS(ROUND(VLOOKUP(C1293,[1]!T_Resins[#Data],3,FALSE)/VLOOKUP(A1293,[1]!T_Printers[#Data],5,FALSE),1)&lt;=_xlfn.XLOOKUP(B1293,[1]Printers!L:L,[1]Printers!O:O,1,0,),ROUND(VLOOKUP(C1293,[1]!T_Resins[#Data],3,FALSE)/VLOOKUP(A1293,[1]!T_Printers[#Data],5,FALSE),1),ROUND(VLOOKUP(C1293,[1]!T_Resins[#Data],3,FALSE)/VLOOKUP(A1293,[1]!T_Printers[#Data],5,FALSE),1)&gt;_xlfn.XLOOKUP(B1293,[1]Printers!L:L,[1]Printers!O:O,1,0,),10)),"")</f>
        <v>3.4</v>
      </c>
      <c r="H1293">
        <f>IFERROR(IF(ROUND(_xlfn.XLOOKUP([1]Parameters!B1293,[1]Printers!L:L,[1]Printers!Q:Q,,0)*G1293/10,0)*10&lt;_xlfn.XLOOKUP([1]Parameters!B1293,[1]Printers!L:L,[1]Printers!P:P,,0),ROUND(_xlfn.XLOOKUP([1]Parameters!B1293,[1]Printers!L:L,[1]Printers!Q:Q,,0)*G1293/10,0)*10,_xlfn.XLOOKUP([1]Parameters!B1293,[1]Printers!L:L,[1]Printers!P:P,,0)),"")</f>
        <v>30</v>
      </c>
      <c r="I1293" s="3" t="str" cm="1">
        <f t="array" ref="I1293">IFERROR(IF(ROW()-1&gt;COUNTA([1]!T_Printers[Printers])*COUNTA([1]!T_Resins[Resins]),"",_xlfn.IFS(ROUND(VLOOKUP(C1293,[1]!T_Resins[#Data],4,FALSE)/VLOOKUP(A1293,[1]!T_Printers[#Data],5,FALSE),1)&lt;=_xlfn.XLOOKUP(B1293,[1]Printers!L:L,[1]Printers!O:O,1,0,),ROUND(VLOOKUP(C1293,[1]!T_Resins[#Data],4,FALSE)/VLOOKUP(A1293,[1]!T_Printers[#Data],5,FALSE),1),ROUND(VLOOKUP(C1293,[1]!T_Resins[#Data],4,FALSE)/VLOOKUP(A1293,[1]!T_Printers[#Data],5,FALSE),1)&gt;_xlfn.XLOOKUP(B1293,[1]Printers!L:L,[1]Printers!O:O,1,0,),"")),"")</f>
        <v/>
      </c>
      <c r="J1293" t="str">
        <f>IFERROR(IF(ROUND(_xlfn.XLOOKUP([1]Parameters!B1293,[1]Printers!L:L,[1]Printers!Q:Q,,0)*I1293/10,0)*10&lt;_xlfn.XLOOKUP([1]Parameters!B1293,[1]Printers!L:L,[1]Printers!P:P,,0),ROUND(_xlfn.XLOOKUP([1]Parameters!B1293,[1]Printers!L:L,[1]Printers!Q:Q,,0)*I1293/10,0)*10,_xlfn.XLOOKUP([1]Parameters!B1293,[1]Printers!L:L,[1]Printers!P:P,,0)),"")</f>
        <v/>
      </c>
      <c r="K1293">
        <f>IF(SUM(E1293:J1293)&lt;&gt;0,VLOOKUP(A1293,[1]!T_Printers[#Data],10,FALSE)+VLOOKUP(C1293,[1]!T_Resins[#Data],10,FALSE),"")</f>
        <v>4</v>
      </c>
      <c r="L1293">
        <f>IF(SUM(E1293:J1293)&lt;&gt;0,VLOOKUP(A1293,[1]!T_Printers[#Data],11,FALSE),"")</f>
        <v>8</v>
      </c>
      <c r="M1293">
        <f>IF(SUM(E1293:J1293)&lt;&gt;0,VLOOKUP(C1293,[1]!T_Resins[#Data],8,FALSE),"")</f>
        <v>120</v>
      </c>
      <c r="N1293">
        <f>IF(_xlfn.XLOOKUP(B1293,[1]Printers!$L:$L,[1]Printers!$R:$R,0,0)&gt;0,[1]Parameters!M1293,IF(SUM(E1293:J1293)&lt;&gt;0,VLOOKUP(C1293,[1]!T_Resins[#Data],9,FALSE),""))</f>
        <v>120</v>
      </c>
      <c r="O1293" t="str">
        <f t="shared" si="20"/>
        <v>CrealityHalotSky2022</v>
      </c>
    </row>
    <row r="1294" spans="1:15" x14ac:dyDescent="0.25">
      <c r="A1294" t="str">
        <f t="array" ref="A1294">IF(ROW()-1&gt;COUNTA([1]!T_Printers[Printers])*COUNTA([1]!T_Resins[Resins]),"",INDEX([1]!T_Printers[Printers],INT((ROW()-2)/COUNTA([1]!T_Resins[Resins])+1)))</f>
        <v>Creality Halot Sky 2022</v>
      </c>
      <c r="B1294" t="str">
        <f>_xlfn.XLOOKUP(A1294,[1]!T_Printers[Printers],[1]!T_Printers[Icon link],,0)</f>
        <v>CrealityHalotSky2022</v>
      </c>
      <c r="C1294" t="str">
        <f t="array" ref="C1294">IF(ROW()-1&gt;COUNTA([1]!T_Printers[Printers])*COUNTA([1]!T_Resins[Resins]),"",INDEX([1]!T_Resins[Resins],MOD(ROW()-2,COUNTA([1]!T_Resins[Resins]))+1))</f>
        <v>Dental Soft Pink</v>
      </c>
      <c r="D1294">
        <f>IF(SUM(E1294:J1294)&lt;&gt;0,IF(ROW()-1&gt;COUNTA([1]!T_Printers[Printers])*COUNTA([1]!T_Resins[Resins]),"",2),"")</f>
        <v>2</v>
      </c>
      <c r="E1294" cm="1">
        <f t="array" ref="E1294">IFERROR(IF(ROW()-1&gt;COUNTA([1]!T_Printers[Printers])*COUNTA([1]!T_Resins[Resins]),"",_xlfn.IFS(ROUND(VLOOKUP(C1294,[1]!T_Resins[#Data],2,FALSE)/VLOOKUP(A1294,[1]!T_Printers[#Data],5,FALSE),1)&lt;=_xlfn.XLOOKUP(B1294,[1]Printers!L:L,[1]Printers!O:O,1,0,),ROUND(VLOOKUP(C1294,[1]!T_Resins[#Data],2,FALSE)/VLOOKUP(A1294,[1]!T_Printers[#Data],5,FALSE),1),ROUND(VLOOKUP(C1294,[1]!T_Resins[#Data],2,FALSE)/VLOOKUP(A1294,[1]!T_Printers[#Data],5,FALSE),1)&gt;_xlfn.XLOOKUP(B1294,[1]Printers!L:L,[1]Printers!O:O,1,0,),10)),"Используйте слой 100 мкм")</f>
        <v>3.8</v>
      </c>
      <c r="F1294">
        <f>IFERROR(IF(ROUND(_xlfn.XLOOKUP([1]Parameters!B1294,[1]Printers!L:L,[1]Printers!Q:Q,,0)*E1294/10,0)*10&lt;_xlfn.XLOOKUP([1]Parameters!B1294,[1]Printers!L:L,[1]Printers!P:P,,0),ROUND(_xlfn.XLOOKUP([1]Parameters!B1294,[1]Printers!L:L,[1]Printers!Q:Q,,0)*E1294/10,0)*10,_xlfn.XLOOKUP([1]Parameters!B1294,[1]Printers!L:L,[1]Printers!P:P,,0)),"")</f>
        <v>30</v>
      </c>
      <c r="G1294" cm="1">
        <f t="array" ref="G1294">IFERROR(IF(ROW()-1&gt;COUNTA([1]!T_Printers[Printers])*COUNTA([1]!T_Resins[Resins]),"",_xlfn.IFS(ROUND(VLOOKUP(C1294,[1]!T_Resins[#Data],3,FALSE)/VLOOKUP(A1294,[1]!T_Printers[#Data],5,FALSE),1)&lt;=_xlfn.XLOOKUP(B1294,[1]Printers!L:L,[1]Printers!O:O,1,0,),ROUND(VLOOKUP(C1294,[1]!T_Resins[#Data],3,FALSE)/VLOOKUP(A1294,[1]!T_Printers[#Data],5,FALSE),1),ROUND(VLOOKUP(C1294,[1]!T_Resins[#Data],3,FALSE)/VLOOKUP(A1294,[1]!T_Printers[#Data],5,FALSE),1)&gt;_xlfn.XLOOKUP(B1294,[1]Printers!L:L,[1]Printers!O:O,1,0,),10)),"")</f>
        <v>4.9000000000000004</v>
      </c>
      <c r="H1294">
        <f>IFERROR(IF(ROUND(_xlfn.XLOOKUP([1]Parameters!B1294,[1]Printers!L:L,[1]Printers!Q:Q,,0)*G1294/10,0)*10&lt;_xlfn.XLOOKUP([1]Parameters!B1294,[1]Printers!L:L,[1]Printers!P:P,,0),ROUND(_xlfn.XLOOKUP([1]Parameters!B1294,[1]Printers!L:L,[1]Printers!Q:Q,,0)*G1294/10,0)*10,_xlfn.XLOOKUP([1]Parameters!B1294,[1]Printers!L:L,[1]Printers!P:P,,0)),"")</f>
        <v>40</v>
      </c>
      <c r="I1294" s="3" t="str" cm="1">
        <f t="array" ref="I1294">IFERROR(IF(ROW()-1&gt;COUNTA([1]!T_Printers[Printers])*COUNTA([1]!T_Resins[Resins]),"",_xlfn.IFS(ROUND(VLOOKUP(C1294,[1]!T_Resins[#Data],4,FALSE)/VLOOKUP(A1294,[1]!T_Printers[#Data],5,FALSE),1)&lt;=_xlfn.XLOOKUP(B1294,[1]Printers!L:L,[1]Printers!O:O,1,0,),ROUND(VLOOKUP(C1294,[1]!T_Resins[#Data],4,FALSE)/VLOOKUP(A1294,[1]!T_Printers[#Data],5,FALSE),1),ROUND(VLOOKUP(C1294,[1]!T_Resins[#Data],4,FALSE)/VLOOKUP(A1294,[1]!T_Printers[#Data],5,FALSE),1)&gt;_xlfn.XLOOKUP(B1294,[1]Printers!L:L,[1]Printers!O:O,1,0,),"")),"")</f>
        <v/>
      </c>
      <c r="J1294" t="str">
        <f>IFERROR(IF(ROUND(_xlfn.XLOOKUP([1]Parameters!B1294,[1]Printers!L:L,[1]Printers!Q:Q,,0)*I1294/10,0)*10&lt;_xlfn.XLOOKUP([1]Parameters!B1294,[1]Printers!L:L,[1]Printers!P:P,,0),ROUND(_xlfn.XLOOKUP([1]Parameters!B1294,[1]Printers!L:L,[1]Printers!Q:Q,,0)*I1294/10,0)*10,_xlfn.XLOOKUP([1]Parameters!B1294,[1]Printers!L:L,[1]Printers!P:P,,0)),"")</f>
        <v/>
      </c>
      <c r="K1294">
        <f>IF(SUM(E1294:J1294)&lt;&gt;0,VLOOKUP(A1294,[1]!T_Printers[#Data],10,FALSE)+VLOOKUP(C1294,[1]!T_Resins[#Data],10,FALSE),"")</f>
        <v>4</v>
      </c>
      <c r="L1294">
        <f>IF(SUM(E1294:J1294)&lt;&gt;0,VLOOKUP(A1294,[1]!T_Printers[#Data],11,FALSE),"")</f>
        <v>8</v>
      </c>
      <c r="M1294">
        <f>IF(SUM(E1294:J1294)&lt;&gt;0,VLOOKUP(C1294,[1]!T_Resins[#Data],8,FALSE),"")</f>
        <v>60</v>
      </c>
      <c r="N1294">
        <f>IF(_xlfn.XLOOKUP(B1294,[1]Printers!$L:$L,[1]Printers!$R:$R,0,0)&gt;0,[1]Parameters!M1294,IF(SUM(E1294:J1294)&lt;&gt;0,VLOOKUP(C1294,[1]!T_Resins[#Data],9,FALSE),""))</f>
        <v>60</v>
      </c>
      <c r="O1294" t="str">
        <f t="shared" si="20"/>
        <v>CrealityHalotSky2022</v>
      </c>
    </row>
    <row r="1295" spans="1:15" x14ac:dyDescent="0.25">
      <c r="A1295" t="str">
        <f t="array" ref="A1295">IF(ROW()-1&gt;COUNTA([1]!T_Printers[Printers])*COUNTA([1]!T_Resins[Resins]),"",INDEX([1]!T_Printers[Printers],INT((ROW()-2)/COUNTA([1]!T_Resins[Resins])+1)))</f>
        <v>Creality Halot Sky 2022</v>
      </c>
      <c r="B1295" t="str">
        <f>_xlfn.XLOOKUP(A1295,[1]!T_Printers[Printers],[1]!T_Printers[Icon link],,0)</f>
        <v>CrealityHalotSky2022</v>
      </c>
      <c r="C1295" t="str">
        <f t="array" ref="C1295">IF(ROW()-1&gt;COUNTA([1]!T_Printers[Printers])*COUNTA([1]!T_Resins[Resins]),"",INDEX([1]!T_Resins[Resins],MOD(ROW()-2,COUNTA([1]!T_Resins[Resins]))+1))</f>
        <v>Dental Sand A1-A2</v>
      </c>
      <c r="D1295">
        <f>IF(SUM(E1295:J1295)&lt;&gt;0,IF(ROW()-1&gt;COUNTA([1]!T_Printers[Printers])*COUNTA([1]!T_Resins[Resins]),"",2),"")</f>
        <v>2</v>
      </c>
      <c r="E1295" cm="1">
        <f t="array" ref="E1295">IFERROR(IF(ROW()-1&gt;COUNTA([1]!T_Printers[Printers])*COUNTA([1]!T_Resins[Resins]),"",_xlfn.IFS(ROUND(VLOOKUP(C1295,[1]!T_Resins[#Data],2,FALSE)/VLOOKUP(A1295,[1]!T_Printers[#Data],5,FALSE),1)&lt;=_xlfn.XLOOKUP(B1295,[1]Printers!L:L,[1]Printers!O:O,1,0,),ROUND(VLOOKUP(C1295,[1]!T_Resins[#Data],2,FALSE)/VLOOKUP(A1295,[1]!T_Printers[#Data],5,FALSE),1),ROUND(VLOOKUP(C1295,[1]!T_Resins[#Data],2,FALSE)/VLOOKUP(A1295,[1]!T_Printers[#Data],5,FALSE),1)&gt;_xlfn.XLOOKUP(B1295,[1]Printers!L:L,[1]Printers!O:O,1,0,),10)),"Используйте слой 100 мкм")</f>
        <v>2.2000000000000002</v>
      </c>
      <c r="F1295">
        <f>IFERROR(IF(ROUND(_xlfn.XLOOKUP([1]Parameters!B1295,[1]Printers!L:L,[1]Printers!Q:Q,,0)*E1295/10,0)*10&lt;_xlfn.XLOOKUP([1]Parameters!B1295,[1]Printers!L:L,[1]Printers!P:P,,0),ROUND(_xlfn.XLOOKUP([1]Parameters!B1295,[1]Printers!L:L,[1]Printers!Q:Q,,0)*E1295/10,0)*10,_xlfn.XLOOKUP([1]Parameters!B1295,[1]Printers!L:L,[1]Printers!P:P,,0)),"")</f>
        <v>20</v>
      </c>
      <c r="G1295" cm="1">
        <f t="array" ref="G1295">IFERROR(IF(ROW()-1&gt;COUNTA([1]!T_Printers[Printers])*COUNTA([1]!T_Resins[Resins]),"",_xlfn.IFS(ROUND(VLOOKUP(C1295,[1]!T_Resins[#Data],3,FALSE)/VLOOKUP(A1295,[1]!T_Printers[#Data],5,FALSE),1)&lt;=_xlfn.XLOOKUP(B1295,[1]Printers!L:L,[1]Printers!O:O,1,0,),ROUND(VLOOKUP(C1295,[1]!T_Resins[#Data],3,FALSE)/VLOOKUP(A1295,[1]!T_Printers[#Data],5,FALSE),1),ROUND(VLOOKUP(C1295,[1]!T_Resins[#Data],3,FALSE)/VLOOKUP(A1295,[1]!T_Printers[#Data],5,FALSE),1)&gt;_xlfn.XLOOKUP(B1295,[1]Printers!L:L,[1]Printers!O:O,1,0,),10)),"")</f>
        <v>2.8</v>
      </c>
      <c r="H1295">
        <f>IFERROR(IF(ROUND(_xlfn.XLOOKUP([1]Parameters!B1295,[1]Printers!L:L,[1]Printers!Q:Q,,0)*G1295/10,0)*10&lt;_xlfn.XLOOKUP([1]Parameters!B1295,[1]Printers!L:L,[1]Printers!P:P,,0),ROUND(_xlfn.XLOOKUP([1]Parameters!B1295,[1]Printers!L:L,[1]Printers!Q:Q,,0)*G1295/10,0)*10,_xlfn.XLOOKUP([1]Parameters!B1295,[1]Printers!L:L,[1]Printers!P:P,,0)),"")</f>
        <v>30</v>
      </c>
      <c r="I1295" s="3" t="str" cm="1">
        <f t="array" ref="I1295">IFERROR(IF(ROW()-1&gt;COUNTA([1]!T_Printers[Printers])*COUNTA([1]!T_Resins[Resins]),"",_xlfn.IFS(ROUND(VLOOKUP(C1295,[1]!T_Resins[#Data],4,FALSE)/VLOOKUP(A1295,[1]!T_Printers[#Data],5,FALSE),1)&lt;=_xlfn.XLOOKUP(B1295,[1]Printers!L:L,[1]Printers!O:O,1,0,),ROUND(VLOOKUP(C1295,[1]!T_Resins[#Data],4,FALSE)/VLOOKUP(A1295,[1]!T_Printers[#Data],5,FALSE),1),ROUND(VLOOKUP(C1295,[1]!T_Resins[#Data],4,FALSE)/VLOOKUP(A1295,[1]!T_Printers[#Data],5,FALSE),1)&gt;_xlfn.XLOOKUP(B1295,[1]Printers!L:L,[1]Printers!O:O,1,0,),"")),"")</f>
        <v/>
      </c>
      <c r="J1295" t="str">
        <f>IFERROR(IF(ROUND(_xlfn.XLOOKUP([1]Parameters!B1295,[1]Printers!L:L,[1]Printers!Q:Q,,0)*I1295/10,0)*10&lt;_xlfn.XLOOKUP([1]Parameters!B1295,[1]Printers!L:L,[1]Printers!P:P,,0),ROUND(_xlfn.XLOOKUP([1]Parameters!B1295,[1]Printers!L:L,[1]Printers!Q:Q,,0)*I1295/10,0)*10,_xlfn.XLOOKUP([1]Parameters!B1295,[1]Printers!L:L,[1]Printers!P:P,,0)),"")</f>
        <v/>
      </c>
      <c r="K1295">
        <f>IF(SUM(E1295:J1295)&lt;&gt;0,VLOOKUP(A1295,[1]!T_Printers[#Data],10,FALSE)+VLOOKUP(C1295,[1]!T_Resins[#Data],10,FALSE),"")</f>
        <v>5</v>
      </c>
      <c r="L1295">
        <f>IF(SUM(E1295:J1295)&lt;&gt;0,VLOOKUP(A1295,[1]!T_Printers[#Data],11,FALSE),"")</f>
        <v>8</v>
      </c>
      <c r="M1295">
        <f>IF(SUM(E1295:J1295)&lt;&gt;0,VLOOKUP(C1295,[1]!T_Resins[#Data],8,FALSE),"")</f>
        <v>120</v>
      </c>
      <c r="N1295">
        <f>IF(_xlfn.XLOOKUP(B1295,[1]Printers!$L:$L,[1]Printers!$R:$R,0,0)&gt;0,[1]Parameters!M1295,IF(SUM(E1295:J1295)&lt;&gt;0,VLOOKUP(C1295,[1]!T_Resins[#Data],9,FALSE),""))</f>
        <v>120</v>
      </c>
      <c r="O1295" t="str">
        <f t="shared" si="20"/>
        <v>CrealityHalotSky2022</v>
      </c>
    </row>
    <row r="1296" spans="1:15" x14ac:dyDescent="0.25">
      <c r="A1296" t="str">
        <f t="array" ref="A1296">IF(ROW()-1&gt;COUNTA([1]!T_Printers[Printers])*COUNTA([1]!T_Resins[Resins]),"",INDEX([1]!T_Printers[Printers],INT((ROW()-2)/COUNTA([1]!T_Resins[Resins])+1)))</f>
        <v>Creality Halot Sky 2022</v>
      </c>
      <c r="B1296" t="str">
        <f>_xlfn.XLOOKUP(A1296,[1]!T_Printers[Printers],[1]!T_Printers[Icon link],,0)</f>
        <v>CrealityHalotSky2022</v>
      </c>
      <c r="C1296" t="str">
        <f t="array" ref="C1296">IF(ROW()-1&gt;COUNTA([1]!T_Printers[Printers])*COUNTA([1]!T_Resins[Resins]),"",INDEX([1]!T_Resins[Resins],MOD(ROW()-2,COUNTA([1]!T_Resins[Resins]))+1))</f>
        <v xml:space="preserve">Dental Sand A1-A2 (Обновленная версия) </v>
      </c>
      <c r="D1296">
        <f>IF(SUM(E1296:J1296)&lt;&gt;0,IF(ROW()-1&gt;COUNTA([1]!T_Printers[Printers])*COUNTA([1]!T_Resins[Resins]),"",2),"")</f>
        <v>2</v>
      </c>
      <c r="E1296" cm="1">
        <f t="array" ref="E1296">IFERROR(IF(ROW()-1&gt;COUNTA([1]!T_Printers[Printers])*COUNTA([1]!T_Resins[Resins]),"",_xlfn.IFS(ROUND(VLOOKUP(C1296,[1]!T_Resins[#Data],2,FALSE)/VLOOKUP(A1296,[1]!T_Printers[#Data],5,FALSE),1)&lt;=_xlfn.XLOOKUP(B1296,[1]Printers!L:L,[1]Printers!O:O,1,0,),ROUND(VLOOKUP(C1296,[1]!T_Resins[#Data],2,FALSE)/VLOOKUP(A1296,[1]!T_Printers[#Data],5,FALSE),1),ROUND(VLOOKUP(C1296,[1]!T_Resins[#Data],2,FALSE)/VLOOKUP(A1296,[1]!T_Printers[#Data],5,FALSE),1)&gt;_xlfn.XLOOKUP(B1296,[1]Printers!L:L,[1]Printers!O:O,1,0,),10)),"Используйте слой 100 мкм")</f>
        <v>5.8</v>
      </c>
      <c r="F1296">
        <f>IFERROR(IF(ROUND(_xlfn.XLOOKUP([1]Parameters!B1296,[1]Printers!L:L,[1]Printers!Q:Q,,0)*E1296/10,0)*10&lt;_xlfn.XLOOKUP([1]Parameters!B1296,[1]Printers!L:L,[1]Printers!P:P,,0),ROUND(_xlfn.XLOOKUP([1]Parameters!B1296,[1]Printers!L:L,[1]Printers!Q:Q,,0)*E1296/10,0)*10,_xlfn.XLOOKUP([1]Parameters!B1296,[1]Printers!L:L,[1]Printers!P:P,,0)),"")</f>
        <v>50</v>
      </c>
      <c r="G1296" cm="1">
        <f t="array" ref="G1296">IFERROR(IF(ROW()-1&gt;COUNTA([1]!T_Printers[Printers])*COUNTA([1]!T_Resins[Resins]),"",_xlfn.IFS(ROUND(VLOOKUP(C1296,[1]!T_Resins[#Data],3,FALSE)/VLOOKUP(A1296,[1]!T_Printers[#Data],5,FALSE),1)&lt;=_xlfn.XLOOKUP(B1296,[1]Printers!L:L,[1]Printers!O:O,1,0,),ROUND(VLOOKUP(C1296,[1]!T_Resins[#Data],3,FALSE)/VLOOKUP(A1296,[1]!T_Printers[#Data],5,FALSE),1),ROUND(VLOOKUP(C1296,[1]!T_Resins[#Data],3,FALSE)/VLOOKUP(A1296,[1]!T_Printers[#Data],5,FALSE),1)&gt;_xlfn.XLOOKUP(B1296,[1]Printers!L:L,[1]Printers!O:O,1,0,),10)),"")</f>
        <v>6.1</v>
      </c>
      <c r="H1296">
        <f>IFERROR(IF(ROUND(_xlfn.XLOOKUP([1]Parameters!B1296,[1]Printers!L:L,[1]Printers!Q:Q,,0)*G1296/10,0)*10&lt;_xlfn.XLOOKUP([1]Parameters!B1296,[1]Printers!L:L,[1]Printers!P:P,,0),ROUND(_xlfn.XLOOKUP([1]Parameters!B1296,[1]Printers!L:L,[1]Printers!Q:Q,,0)*G1296/10,0)*10,_xlfn.XLOOKUP([1]Parameters!B1296,[1]Printers!L:L,[1]Printers!P:P,,0)),"")</f>
        <v>50</v>
      </c>
      <c r="I1296" s="3" t="str" cm="1">
        <f t="array" ref="I1296">IFERROR(IF(ROW()-1&gt;COUNTA([1]!T_Printers[Printers])*COUNTA([1]!T_Resins[Resins]),"",_xlfn.IFS(ROUND(VLOOKUP(C1296,[1]!T_Resins[#Data],4,FALSE)/VLOOKUP(A1296,[1]!T_Printers[#Data],5,FALSE),1)&lt;=_xlfn.XLOOKUP(B1296,[1]Printers!L:L,[1]Printers!O:O,1,0,),ROUND(VLOOKUP(C1296,[1]!T_Resins[#Data],4,FALSE)/VLOOKUP(A1296,[1]!T_Printers[#Data],5,FALSE),1),ROUND(VLOOKUP(C1296,[1]!T_Resins[#Data],4,FALSE)/VLOOKUP(A1296,[1]!T_Printers[#Data],5,FALSE),1)&gt;_xlfn.XLOOKUP(B1296,[1]Printers!L:L,[1]Printers!O:O,1,0,),"")),"")</f>
        <v/>
      </c>
      <c r="J1296" t="str">
        <f>IFERROR(IF(ROUND(_xlfn.XLOOKUP([1]Parameters!B1296,[1]Printers!L:L,[1]Printers!Q:Q,,0)*I1296/10,0)*10&lt;_xlfn.XLOOKUP([1]Parameters!B1296,[1]Printers!L:L,[1]Printers!P:P,,0),ROUND(_xlfn.XLOOKUP([1]Parameters!B1296,[1]Printers!L:L,[1]Printers!Q:Q,,0)*I1296/10,0)*10,_xlfn.XLOOKUP([1]Parameters!B1296,[1]Printers!L:L,[1]Printers!P:P,,0)),"")</f>
        <v/>
      </c>
      <c r="K1296">
        <f>IF(SUM(E1296:J1296)&lt;&gt;0,VLOOKUP(A1296,[1]!T_Printers[#Data],10,FALSE)+VLOOKUP(C1296,[1]!T_Resins[#Data],10,FALSE),"")</f>
        <v>5</v>
      </c>
      <c r="L1296">
        <f>IF(SUM(E1296:J1296)&lt;&gt;0,VLOOKUP(A1296,[1]!T_Printers[#Data],11,FALSE),"")</f>
        <v>8</v>
      </c>
      <c r="M1296">
        <f>IF(SUM(E1296:J1296)&lt;&gt;0,VLOOKUP(C1296,[1]!T_Resins[#Data],8,FALSE),"")</f>
        <v>120</v>
      </c>
      <c r="N1296">
        <f>IF(_xlfn.XLOOKUP(B1296,[1]Printers!$L:$L,[1]Printers!$R:$R,0,0)&gt;0,[1]Parameters!M1296,IF(SUM(E1296:J1296)&lt;&gt;0,VLOOKUP(C1296,[1]!T_Resins[#Data],9,FALSE),""))</f>
        <v>120</v>
      </c>
      <c r="O1296" t="str">
        <f t="shared" si="20"/>
        <v>CrealityHalotSky2022</v>
      </c>
    </row>
    <row r="1297" spans="1:15" x14ac:dyDescent="0.25">
      <c r="A1297" t="str">
        <f t="array" ref="A1297">IF(ROW()-1&gt;COUNTA([1]!T_Printers[Printers])*COUNTA([1]!T_Resins[Resins]),"",INDEX([1]!T_Printers[Printers],INT((ROW()-2)/COUNTA([1]!T_Resins[Resins])+1)))</f>
        <v>Creality Halot Sky 2022</v>
      </c>
      <c r="B1297" t="str">
        <f>_xlfn.XLOOKUP(A1297,[1]!T_Printers[Printers],[1]!T_Printers[Icon link],,0)</f>
        <v>CrealityHalotSky2022</v>
      </c>
      <c r="C1297" t="str">
        <f t="array" ref="C1297">IF(ROW()-1&gt;COUNTA([1]!T_Printers[Printers])*COUNTA([1]!T_Resins[Resins]),"",INDEX([1]!T_Resins[Resins],MOD(ROW()-2,COUNTA([1]!T_Resins[Resins]))+1))</f>
        <v>Dental Sand A3</v>
      </c>
      <c r="D1297">
        <f>IF(SUM(E1297:J1297)&lt;&gt;0,IF(ROW()-1&gt;COUNTA([1]!T_Printers[Printers])*COUNTA([1]!T_Resins[Resins]),"",2),"")</f>
        <v>2</v>
      </c>
      <c r="E1297" cm="1">
        <f t="array" ref="E1297">IFERROR(IF(ROW()-1&gt;COUNTA([1]!T_Printers[Printers])*COUNTA([1]!T_Resins[Resins]),"",_xlfn.IFS(ROUND(VLOOKUP(C1297,[1]!T_Resins[#Data],2,FALSE)/VLOOKUP(A1297,[1]!T_Printers[#Data],5,FALSE),1)&lt;=_xlfn.XLOOKUP(B1297,[1]Printers!L:L,[1]Printers!O:O,1,0,),ROUND(VLOOKUP(C1297,[1]!T_Resins[#Data],2,FALSE)/VLOOKUP(A1297,[1]!T_Printers[#Data],5,FALSE),1),ROUND(VLOOKUP(C1297,[1]!T_Resins[#Data],2,FALSE)/VLOOKUP(A1297,[1]!T_Printers[#Data],5,FALSE),1)&gt;_xlfn.XLOOKUP(B1297,[1]Printers!L:L,[1]Printers!O:O,1,0,),10)),"Используйте слой 100 мкм")</f>
        <v>2.2000000000000002</v>
      </c>
      <c r="F1297">
        <f>IFERROR(IF(ROUND(_xlfn.XLOOKUP([1]Parameters!B1297,[1]Printers!L:L,[1]Printers!Q:Q,,0)*E1297/10,0)*10&lt;_xlfn.XLOOKUP([1]Parameters!B1297,[1]Printers!L:L,[1]Printers!P:P,,0),ROUND(_xlfn.XLOOKUP([1]Parameters!B1297,[1]Printers!L:L,[1]Printers!Q:Q,,0)*E1297/10,0)*10,_xlfn.XLOOKUP([1]Parameters!B1297,[1]Printers!L:L,[1]Printers!P:P,,0)),"")</f>
        <v>20</v>
      </c>
      <c r="G1297" cm="1">
        <f t="array" ref="G1297">IFERROR(IF(ROW()-1&gt;COUNTA([1]!T_Printers[Printers])*COUNTA([1]!T_Resins[Resins]),"",_xlfn.IFS(ROUND(VLOOKUP(C1297,[1]!T_Resins[#Data],3,FALSE)/VLOOKUP(A1297,[1]!T_Printers[#Data],5,FALSE),1)&lt;=_xlfn.XLOOKUP(B1297,[1]Printers!L:L,[1]Printers!O:O,1,0,),ROUND(VLOOKUP(C1297,[1]!T_Resins[#Data],3,FALSE)/VLOOKUP(A1297,[1]!T_Printers[#Data],5,FALSE),1),ROUND(VLOOKUP(C1297,[1]!T_Resins[#Data],3,FALSE)/VLOOKUP(A1297,[1]!T_Printers[#Data],5,FALSE),1)&gt;_xlfn.XLOOKUP(B1297,[1]Printers!L:L,[1]Printers!O:O,1,0,),10)),"")</f>
        <v>2.8</v>
      </c>
      <c r="H1297">
        <f>IFERROR(IF(ROUND(_xlfn.XLOOKUP([1]Parameters!B1297,[1]Printers!L:L,[1]Printers!Q:Q,,0)*G1297/10,0)*10&lt;_xlfn.XLOOKUP([1]Parameters!B1297,[1]Printers!L:L,[1]Printers!P:P,,0),ROUND(_xlfn.XLOOKUP([1]Parameters!B1297,[1]Printers!L:L,[1]Printers!Q:Q,,0)*G1297/10,0)*10,_xlfn.XLOOKUP([1]Parameters!B1297,[1]Printers!L:L,[1]Printers!P:P,,0)),"")</f>
        <v>30</v>
      </c>
      <c r="I1297" s="3" t="str" cm="1">
        <f t="array" ref="I1297">IFERROR(IF(ROW()-1&gt;COUNTA([1]!T_Printers[Printers])*COUNTA([1]!T_Resins[Resins]),"",_xlfn.IFS(ROUND(VLOOKUP(C1297,[1]!T_Resins[#Data],4,FALSE)/VLOOKUP(A1297,[1]!T_Printers[#Data],5,FALSE),1)&lt;=_xlfn.XLOOKUP(B1297,[1]Printers!L:L,[1]Printers!O:O,1,0,),ROUND(VLOOKUP(C1297,[1]!T_Resins[#Data],4,FALSE)/VLOOKUP(A1297,[1]!T_Printers[#Data],5,FALSE),1),ROUND(VLOOKUP(C1297,[1]!T_Resins[#Data],4,FALSE)/VLOOKUP(A1297,[1]!T_Printers[#Data],5,FALSE),1)&gt;_xlfn.XLOOKUP(B1297,[1]Printers!L:L,[1]Printers!O:O,1,0,),"")),"")</f>
        <v/>
      </c>
      <c r="J1297" t="str">
        <f>IFERROR(IF(ROUND(_xlfn.XLOOKUP([1]Parameters!B1297,[1]Printers!L:L,[1]Printers!Q:Q,,0)*I1297/10,0)*10&lt;_xlfn.XLOOKUP([1]Parameters!B1297,[1]Printers!L:L,[1]Printers!P:P,,0),ROUND(_xlfn.XLOOKUP([1]Parameters!B1297,[1]Printers!L:L,[1]Printers!Q:Q,,0)*I1297/10,0)*10,_xlfn.XLOOKUP([1]Parameters!B1297,[1]Printers!L:L,[1]Printers!P:P,,0)),"")</f>
        <v/>
      </c>
      <c r="K1297">
        <f>IF(SUM(E1297:J1297)&lt;&gt;0,VLOOKUP(A1297,[1]!T_Printers[#Data],10,FALSE)+VLOOKUP(C1297,[1]!T_Resins[#Data],10,FALSE),"")</f>
        <v>5</v>
      </c>
      <c r="L1297">
        <f>IF(SUM(E1297:J1297)&lt;&gt;0,VLOOKUP(A1297,[1]!T_Printers[#Data],11,FALSE),"")</f>
        <v>8</v>
      </c>
      <c r="M1297">
        <f>IF(SUM(E1297:J1297)&lt;&gt;0,VLOOKUP(C1297,[1]!T_Resins[#Data],8,FALSE),"")</f>
        <v>120</v>
      </c>
      <c r="N1297">
        <f>IF(_xlfn.XLOOKUP(B1297,[1]Printers!$L:$L,[1]Printers!$R:$R,0,0)&gt;0,[1]Parameters!M1297,IF(SUM(E1297:J1297)&lt;&gt;0,VLOOKUP(C1297,[1]!T_Resins[#Data],9,FALSE),""))</f>
        <v>120</v>
      </c>
      <c r="O1297" t="str">
        <f t="shared" si="20"/>
        <v>CrealityHalotSky2022</v>
      </c>
    </row>
    <row r="1298" spans="1:15" x14ac:dyDescent="0.25">
      <c r="A1298" t="str">
        <f t="array" ref="A1298">IF(ROW()-1&gt;COUNTA([1]!T_Printers[Printers])*COUNTA([1]!T_Resins[Resins]),"",INDEX([1]!T_Printers[Printers],INT((ROW()-2)/COUNTA([1]!T_Resins[Resins])+1)))</f>
        <v>Creality Halot Sky 2022</v>
      </c>
      <c r="B1298" t="str">
        <f>_xlfn.XLOOKUP(A1298,[1]!T_Printers[Printers],[1]!T_Printers[Icon link],,0)</f>
        <v>CrealityHalotSky2022</v>
      </c>
      <c r="C1298" t="str">
        <f t="array" ref="C1298">IF(ROW()-1&gt;COUNTA([1]!T_Printers[Printers])*COUNTA([1]!T_Resins[Resins]),"",INDEX([1]!T_Resins[Resins],MOD(ROW()-2,COUNTA([1]!T_Resins[Resins]))+1))</f>
        <v xml:space="preserve">Dental Sand A3 (Обновленная версия) </v>
      </c>
      <c r="D1298">
        <f>IF(SUM(E1298:J1298)&lt;&gt;0,IF(ROW()-1&gt;COUNTA([1]!T_Printers[Printers])*COUNTA([1]!T_Resins[Resins]),"",2),"")</f>
        <v>2</v>
      </c>
      <c r="E1298" cm="1">
        <f t="array" ref="E1298">IFERROR(IF(ROW()-1&gt;COUNTA([1]!T_Printers[Printers])*COUNTA([1]!T_Resins[Resins]),"",_xlfn.IFS(ROUND(VLOOKUP(C1298,[1]!T_Resins[#Data],2,FALSE)/VLOOKUP(A1298,[1]!T_Printers[#Data],5,FALSE),1)&lt;=_xlfn.XLOOKUP(B1298,[1]Printers!L:L,[1]Printers!O:O,1,0,),ROUND(VLOOKUP(C1298,[1]!T_Resins[#Data],2,FALSE)/VLOOKUP(A1298,[1]!T_Printers[#Data],5,FALSE),1),ROUND(VLOOKUP(C1298,[1]!T_Resins[#Data],2,FALSE)/VLOOKUP(A1298,[1]!T_Printers[#Data],5,FALSE),1)&gt;_xlfn.XLOOKUP(B1298,[1]Printers!L:L,[1]Printers!O:O,1,0,),10)),"Используйте слой 100 мкм")</f>
        <v>5.8</v>
      </c>
      <c r="F1298">
        <f>IFERROR(IF(ROUND(_xlfn.XLOOKUP([1]Parameters!B1298,[1]Printers!L:L,[1]Printers!Q:Q,,0)*E1298/10,0)*10&lt;_xlfn.XLOOKUP([1]Parameters!B1298,[1]Printers!L:L,[1]Printers!P:P,,0),ROUND(_xlfn.XLOOKUP([1]Parameters!B1298,[1]Printers!L:L,[1]Printers!Q:Q,,0)*E1298/10,0)*10,_xlfn.XLOOKUP([1]Parameters!B1298,[1]Printers!L:L,[1]Printers!P:P,,0)),"")</f>
        <v>50</v>
      </c>
      <c r="G1298" cm="1">
        <f t="array" ref="G1298">IFERROR(IF(ROW()-1&gt;COUNTA([1]!T_Printers[Printers])*COUNTA([1]!T_Resins[Resins]),"",_xlfn.IFS(ROUND(VLOOKUP(C1298,[1]!T_Resins[#Data],3,FALSE)/VLOOKUP(A1298,[1]!T_Printers[#Data],5,FALSE),1)&lt;=_xlfn.XLOOKUP(B1298,[1]Printers!L:L,[1]Printers!O:O,1,0,),ROUND(VLOOKUP(C1298,[1]!T_Resins[#Data],3,FALSE)/VLOOKUP(A1298,[1]!T_Printers[#Data],5,FALSE),1),ROUND(VLOOKUP(C1298,[1]!T_Resins[#Data],3,FALSE)/VLOOKUP(A1298,[1]!T_Printers[#Data],5,FALSE),1)&gt;_xlfn.XLOOKUP(B1298,[1]Printers!L:L,[1]Printers!O:O,1,0,),10)),"")</f>
        <v>6.1</v>
      </c>
      <c r="H1298">
        <f>IFERROR(IF(ROUND(_xlfn.XLOOKUP([1]Parameters!B1298,[1]Printers!L:L,[1]Printers!Q:Q,,0)*G1298/10,0)*10&lt;_xlfn.XLOOKUP([1]Parameters!B1298,[1]Printers!L:L,[1]Printers!P:P,,0),ROUND(_xlfn.XLOOKUP([1]Parameters!B1298,[1]Printers!L:L,[1]Printers!Q:Q,,0)*G1298/10,0)*10,_xlfn.XLOOKUP([1]Parameters!B1298,[1]Printers!L:L,[1]Printers!P:P,,0)),"")</f>
        <v>50</v>
      </c>
      <c r="I1298" s="3" t="str" cm="1">
        <f t="array" ref="I1298">IFERROR(IF(ROW()-1&gt;COUNTA([1]!T_Printers[Printers])*COUNTA([1]!T_Resins[Resins]),"",_xlfn.IFS(ROUND(VLOOKUP(C1298,[1]!T_Resins[#Data],4,FALSE)/VLOOKUP(A1298,[1]!T_Printers[#Data],5,FALSE),1)&lt;=_xlfn.XLOOKUP(B1298,[1]Printers!L:L,[1]Printers!O:O,1,0,),ROUND(VLOOKUP(C1298,[1]!T_Resins[#Data],4,FALSE)/VLOOKUP(A1298,[1]!T_Printers[#Data],5,FALSE),1),ROUND(VLOOKUP(C1298,[1]!T_Resins[#Data],4,FALSE)/VLOOKUP(A1298,[1]!T_Printers[#Data],5,FALSE),1)&gt;_xlfn.XLOOKUP(B1298,[1]Printers!L:L,[1]Printers!O:O,1,0,),"")),"")</f>
        <v/>
      </c>
      <c r="J1298" t="str">
        <f>IFERROR(IF(ROUND(_xlfn.XLOOKUP([1]Parameters!B1298,[1]Printers!L:L,[1]Printers!Q:Q,,0)*I1298/10,0)*10&lt;_xlfn.XLOOKUP([1]Parameters!B1298,[1]Printers!L:L,[1]Printers!P:P,,0),ROUND(_xlfn.XLOOKUP([1]Parameters!B1298,[1]Printers!L:L,[1]Printers!Q:Q,,0)*I1298/10,0)*10,_xlfn.XLOOKUP([1]Parameters!B1298,[1]Printers!L:L,[1]Printers!P:P,,0)),"")</f>
        <v/>
      </c>
      <c r="K1298">
        <f>IF(SUM(E1298:J1298)&lt;&gt;0,VLOOKUP(A1298,[1]!T_Printers[#Data],10,FALSE)+VLOOKUP(C1298,[1]!T_Resins[#Data],10,FALSE),"")</f>
        <v>5</v>
      </c>
      <c r="L1298">
        <f>IF(SUM(E1298:J1298)&lt;&gt;0,VLOOKUP(A1298,[1]!T_Printers[#Data],11,FALSE),"")</f>
        <v>8</v>
      </c>
      <c r="M1298">
        <f>IF(SUM(E1298:J1298)&lt;&gt;0,VLOOKUP(C1298,[1]!T_Resins[#Data],8,FALSE),"")</f>
        <v>120</v>
      </c>
      <c r="N1298">
        <f>IF(_xlfn.XLOOKUP(B1298,[1]Printers!$L:$L,[1]Printers!$R:$R,0,0)&gt;0,[1]Parameters!M1298,IF(SUM(E1298:J1298)&lt;&gt;0,VLOOKUP(C1298,[1]!T_Resins[#Data],9,FALSE),""))</f>
        <v>120</v>
      </c>
      <c r="O1298" t="str">
        <f t="shared" si="20"/>
        <v>CrealityHalotSky2022</v>
      </c>
    </row>
    <row r="1299" spans="1:15" x14ac:dyDescent="0.25">
      <c r="A1299" t="str">
        <f t="array" ref="A1299">IF(ROW()-1&gt;COUNTA([1]!T_Printers[Printers])*COUNTA([1]!T_Resins[Resins]),"",INDEX([1]!T_Printers[Printers],INT((ROW()-2)/COUNTA([1]!T_Resins[Resins])+1)))</f>
        <v>Creality Halot Sky 2022</v>
      </c>
      <c r="B1299" t="str">
        <f>_xlfn.XLOOKUP(A1299,[1]!T_Printers[Printers],[1]!T_Printers[Icon link],,0)</f>
        <v>CrealityHalotSky2022</v>
      </c>
      <c r="C1299" t="str">
        <f t="array" ref="C1299">IF(ROW()-1&gt;COUNTA([1]!T_Printers[Printers])*COUNTA([1]!T_Resins[Resins]),"",INDEX([1]!T_Resins[Resins],MOD(ROW()-2,COUNTA([1]!T_Resins[Resins]))+1))</f>
        <v>Dental Sand Pro A1-A2 (Crown LT)</v>
      </c>
      <c r="D1299">
        <f>IF(SUM(E1299:J1299)&lt;&gt;0,IF(ROW()-1&gt;COUNTA([1]!T_Printers[Printers])*COUNTA([1]!T_Resins[Resins]),"",2),"")</f>
        <v>2</v>
      </c>
      <c r="E1299" cm="1">
        <f t="array" ref="E1299">IFERROR(IF(ROW()-1&gt;COUNTA([1]!T_Printers[Printers])*COUNTA([1]!T_Resins[Resins]),"",_xlfn.IFS(ROUND(VLOOKUP(C1299,[1]!T_Resins[#Data],2,FALSE)/VLOOKUP(A1299,[1]!T_Printers[#Data],5,FALSE),1)&lt;=_xlfn.XLOOKUP(B1299,[1]Printers!L:L,[1]Printers!O:O,1,0,),ROUND(VLOOKUP(C1299,[1]!T_Resins[#Data],2,FALSE)/VLOOKUP(A1299,[1]!T_Printers[#Data],5,FALSE),1),ROUND(VLOOKUP(C1299,[1]!T_Resins[#Data],2,FALSE)/VLOOKUP(A1299,[1]!T_Printers[#Data],5,FALSE),1)&gt;_xlfn.XLOOKUP(B1299,[1]Printers!L:L,[1]Printers!O:O,1,0,),10)),"Используйте слой 100 мкм")</f>
        <v>9.6999999999999993</v>
      </c>
      <c r="F1299">
        <f>IFERROR(IF(ROUND(_xlfn.XLOOKUP([1]Parameters!B1299,[1]Printers!L:L,[1]Printers!Q:Q,,0)*E1299/10,0)*10&lt;_xlfn.XLOOKUP([1]Parameters!B1299,[1]Printers!L:L,[1]Printers!P:P,,0),ROUND(_xlfn.XLOOKUP([1]Parameters!B1299,[1]Printers!L:L,[1]Printers!Q:Q,,0)*E1299/10,0)*10,_xlfn.XLOOKUP([1]Parameters!B1299,[1]Printers!L:L,[1]Printers!P:P,,0)),"")</f>
        <v>70</v>
      </c>
      <c r="G1299" cm="1">
        <f t="array" ref="G1299">IFERROR(IF(ROW()-1&gt;COUNTA([1]!T_Printers[Printers])*COUNTA([1]!T_Resins[Resins]),"",_xlfn.IFS(ROUND(VLOOKUP(C1299,[1]!T_Resins[#Data],3,FALSE)/VLOOKUP(A1299,[1]!T_Printers[#Data],5,FALSE),1)&lt;=_xlfn.XLOOKUP(B1299,[1]Printers!L:L,[1]Printers!O:O,1,0,),ROUND(VLOOKUP(C1299,[1]!T_Resins[#Data],3,FALSE)/VLOOKUP(A1299,[1]!T_Printers[#Data],5,FALSE),1),ROUND(VLOOKUP(C1299,[1]!T_Resins[#Data],3,FALSE)/VLOOKUP(A1299,[1]!T_Printers[#Data],5,FALSE),1)&gt;_xlfn.XLOOKUP(B1299,[1]Printers!L:L,[1]Printers!O:O,1,0,),10)),"")</f>
        <v>10</v>
      </c>
      <c r="H1299">
        <f>IFERROR(IF(ROUND(_xlfn.XLOOKUP([1]Parameters!B1299,[1]Printers!L:L,[1]Printers!Q:Q,,0)*G1299/10,0)*10&lt;_xlfn.XLOOKUP([1]Parameters!B1299,[1]Printers!L:L,[1]Printers!P:P,,0),ROUND(_xlfn.XLOOKUP([1]Parameters!B1299,[1]Printers!L:L,[1]Printers!Q:Q,,0)*G1299/10,0)*10,_xlfn.XLOOKUP([1]Parameters!B1299,[1]Printers!L:L,[1]Printers!P:P,,0)),"")</f>
        <v>70</v>
      </c>
      <c r="I1299" s="3" t="str" cm="1">
        <f t="array" ref="I1299">IFERROR(IF(ROW()-1&gt;COUNTA([1]!T_Printers[Printers])*COUNTA([1]!T_Resins[Resins]),"",_xlfn.IFS(ROUND(VLOOKUP(C1299,[1]!T_Resins[#Data],4,FALSE)/VLOOKUP(A1299,[1]!T_Printers[#Data],5,FALSE),1)&lt;=_xlfn.XLOOKUP(B1299,[1]Printers!L:L,[1]Printers!O:O,1,0,),ROUND(VLOOKUP(C1299,[1]!T_Resins[#Data],4,FALSE)/VLOOKUP(A1299,[1]!T_Printers[#Data],5,FALSE),1),ROUND(VLOOKUP(C1299,[1]!T_Resins[#Data],4,FALSE)/VLOOKUP(A1299,[1]!T_Printers[#Data],5,FALSE),1)&gt;_xlfn.XLOOKUP(B1299,[1]Printers!L:L,[1]Printers!O:O,1,0,),"")),"")</f>
        <v/>
      </c>
      <c r="J1299" t="str">
        <f>IFERROR(IF(ROUND(_xlfn.XLOOKUP([1]Parameters!B1299,[1]Printers!L:L,[1]Printers!Q:Q,,0)*I1299/10,0)*10&lt;_xlfn.XLOOKUP([1]Parameters!B1299,[1]Printers!L:L,[1]Printers!P:P,,0),ROUND(_xlfn.XLOOKUP([1]Parameters!B1299,[1]Printers!L:L,[1]Printers!Q:Q,,0)*I1299/10,0)*10,_xlfn.XLOOKUP([1]Parameters!B1299,[1]Printers!L:L,[1]Printers!P:P,,0)),"")</f>
        <v/>
      </c>
      <c r="K1299">
        <f>IF(SUM(E1299:J1299)&lt;&gt;0,VLOOKUP(A1299,[1]!T_Printers[#Data],10,FALSE)+VLOOKUP(C1299,[1]!T_Resins[#Data],10,FALSE),"")</f>
        <v>5</v>
      </c>
      <c r="L1299">
        <f>IF(SUM(E1299:J1299)&lt;&gt;0,VLOOKUP(A1299,[1]!T_Printers[#Data],11,FALSE),"")</f>
        <v>8</v>
      </c>
      <c r="M1299">
        <f>IF(SUM(E1299:J1299)&lt;&gt;0,VLOOKUP(C1299,[1]!T_Resins[#Data],8,FALSE),"")</f>
        <v>120</v>
      </c>
      <c r="N1299">
        <f>IF(_xlfn.XLOOKUP(B1299,[1]Printers!$L:$L,[1]Printers!$R:$R,0,0)&gt;0,[1]Parameters!M1299,IF(SUM(E1299:J1299)&lt;&gt;0,VLOOKUP(C1299,[1]!T_Resins[#Data],9,FALSE),""))</f>
        <v>120</v>
      </c>
      <c r="O1299" t="str">
        <f t="shared" si="20"/>
        <v>CrealityHalotSky2022</v>
      </c>
    </row>
    <row r="1300" spans="1:15" x14ac:dyDescent="0.25">
      <c r="A1300" t="str">
        <f t="array" ref="A1300">IF(ROW()-1&gt;COUNTA([1]!T_Printers[Printers])*COUNTA([1]!T_Resins[Resins]),"",INDEX([1]!T_Printers[Printers],INT((ROW()-2)/COUNTA([1]!T_Resins[Resins])+1)))</f>
        <v>Creality Halot Sky 2022</v>
      </c>
      <c r="B1300" t="str">
        <f>_xlfn.XLOOKUP(A1300,[1]!T_Printers[Printers],[1]!T_Printers[Icon link],,0)</f>
        <v>CrealityHalotSky2022</v>
      </c>
      <c r="C1300" t="str">
        <f t="array" ref="C1300">IF(ROW()-1&gt;COUNTA([1]!T_Printers[Printers])*COUNTA([1]!T_Resins[Resins]),"",INDEX([1]!T_Resins[Resins],MOD(ROW()-2,COUNTA([1]!T_Resins[Resins]))+1))</f>
        <v>Dental Sand Pro A3 (Crown LT)</v>
      </c>
      <c r="D1300">
        <f>IF(SUM(E1300:J1300)&lt;&gt;0,IF(ROW()-1&gt;COUNTA([1]!T_Printers[Printers])*COUNTA([1]!T_Resins[Resins]),"",2),"")</f>
        <v>2</v>
      </c>
      <c r="E1300" cm="1">
        <f t="array" ref="E1300">IFERROR(IF(ROW()-1&gt;COUNTA([1]!T_Printers[Printers])*COUNTA([1]!T_Resins[Resins]),"",_xlfn.IFS(ROUND(VLOOKUP(C1300,[1]!T_Resins[#Data],2,FALSE)/VLOOKUP(A1300,[1]!T_Printers[#Data],5,FALSE),1)&lt;=_xlfn.XLOOKUP(B1300,[1]Printers!L:L,[1]Printers!O:O,1,0,),ROUND(VLOOKUP(C1300,[1]!T_Resins[#Data],2,FALSE)/VLOOKUP(A1300,[1]!T_Printers[#Data],5,FALSE),1),ROUND(VLOOKUP(C1300,[1]!T_Resins[#Data],2,FALSE)/VLOOKUP(A1300,[1]!T_Printers[#Data],5,FALSE),1)&gt;_xlfn.XLOOKUP(B1300,[1]Printers!L:L,[1]Printers!O:O,1,0,),10)),"Используйте слой 100 мкм")</f>
        <v>9.6999999999999993</v>
      </c>
      <c r="F1300">
        <f>IFERROR(IF(ROUND(_xlfn.XLOOKUP([1]Parameters!B1300,[1]Printers!L:L,[1]Printers!Q:Q,,0)*E1300/10,0)*10&lt;_xlfn.XLOOKUP([1]Parameters!B1300,[1]Printers!L:L,[1]Printers!P:P,,0),ROUND(_xlfn.XLOOKUP([1]Parameters!B1300,[1]Printers!L:L,[1]Printers!Q:Q,,0)*E1300/10,0)*10,_xlfn.XLOOKUP([1]Parameters!B1300,[1]Printers!L:L,[1]Printers!P:P,,0)),"")</f>
        <v>70</v>
      </c>
      <c r="G1300" cm="1">
        <f t="array" ref="G1300">IFERROR(IF(ROW()-1&gt;COUNTA([1]!T_Printers[Printers])*COUNTA([1]!T_Resins[Resins]),"",_xlfn.IFS(ROUND(VLOOKUP(C1300,[1]!T_Resins[#Data],3,FALSE)/VLOOKUP(A1300,[1]!T_Printers[#Data],5,FALSE),1)&lt;=_xlfn.XLOOKUP(B1300,[1]Printers!L:L,[1]Printers!O:O,1,0,),ROUND(VLOOKUP(C1300,[1]!T_Resins[#Data],3,FALSE)/VLOOKUP(A1300,[1]!T_Printers[#Data],5,FALSE),1),ROUND(VLOOKUP(C1300,[1]!T_Resins[#Data],3,FALSE)/VLOOKUP(A1300,[1]!T_Printers[#Data],5,FALSE),1)&gt;_xlfn.XLOOKUP(B1300,[1]Printers!L:L,[1]Printers!O:O,1,0,),10)),"")</f>
        <v>10</v>
      </c>
      <c r="H1300">
        <f>IFERROR(IF(ROUND(_xlfn.XLOOKUP([1]Parameters!B1300,[1]Printers!L:L,[1]Printers!Q:Q,,0)*G1300/10,0)*10&lt;_xlfn.XLOOKUP([1]Parameters!B1300,[1]Printers!L:L,[1]Printers!P:P,,0),ROUND(_xlfn.XLOOKUP([1]Parameters!B1300,[1]Printers!L:L,[1]Printers!Q:Q,,0)*G1300/10,0)*10,_xlfn.XLOOKUP([1]Parameters!B1300,[1]Printers!L:L,[1]Printers!P:P,,0)),"")</f>
        <v>70</v>
      </c>
      <c r="I1300" s="3" t="str" cm="1">
        <f t="array" ref="I1300">IFERROR(IF(ROW()-1&gt;COUNTA([1]!T_Printers[Printers])*COUNTA([1]!T_Resins[Resins]),"",_xlfn.IFS(ROUND(VLOOKUP(C1300,[1]!T_Resins[#Data],4,FALSE)/VLOOKUP(A1300,[1]!T_Printers[#Data],5,FALSE),1)&lt;=_xlfn.XLOOKUP(B1300,[1]Printers!L:L,[1]Printers!O:O,1,0,),ROUND(VLOOKUP(C1300,[1]!T_Resins[#Data],4,FALSE)/VLOOKUP(A1300,[1]!T_Printers[#Data],5,FALSE),1),ROUND(VLOOKUP(C1300,[1]!T_Resins[#Data],4,FALSE)/VLOOKUP(A1300,[1]!T_Printers[#Data],5,FALSE),1)&gt;_xlfn.XLOOKUP(B1300,[1]Printers!L:L,[1]Printers!O:O,1,0,),"")),"")</f>
        <v/>
      </c>
      <c r="J1300" t="str">
        <f>IFERROR(IF(ROUND(_xlfn.XLOOKUP([1]Parameters!B1300,[1]Printers!L:L,[1]Printers!Q:Q,,0)*I1300/10,0)*10&lt;_xlfn.XLOOKUP([1]Parameters!B1300,[1]Printers!L:L,[1]Printers!P:P,,0),ROUND(_xlfn.XLOOKUP([1]Parameters!B1300,[1]Printers!L:L,[1]Printers!Q:Q,,0)*I1300/10,0)*10,_xlfn.XLOOKUP([1]Parameters!B1300,[1]Printers!L:L,[1]Printers!P:P,,0)),"")</f>
        <v/>
      </c>
      <c r="K1300">
        <f>IF(SUM(E1300:J1300)&lt;&gt;0,VLOOKUP(A1300,[1]!T_Printers[#Data],10,FALSE)+VLOOKUP(C1300,[1]!T_Resins[#Data],10,FALSE),"")</f>
        <v>5</v>
      </c>
      <c r="L1300">
        <f>IF(SUM(E1300:J1300)&lt;&gt;0,VLOOKUP(A1300,[1]!T_Printers[#Data],11,FALSE),"")</f>
        <v>8</v>
      </c>
      <c r="M1300">
        <f>IF(SUM(E1300:J1300)&lt;&gt;0,VLOOKUP(C1300,[1]!T_Resins[#Data],8,FALSE),"")</f>
        <v>120</v>
      </c>
      <c r="N1300">
        <f>IF(_xlfn.XLOOKUP(B1300,[1]Printers!$L:$L,[1]Printers!$R:$R,0,0)&gt;0,[1]Parameters!M1300,IF(SUM(E1300:J1300)&lt;&gt;0,VLOOKUP(C1300,[1]!T_Resins[#Data],9,FALSE),""))</f>
        <v>120</v>
      </c>
      <c r="O1300" t="str">
        <f t="shared" si="20"/>
        <v>CrealityHalotSky2022</v>
      </c>
    </row>
    <row r="1301" spans="1:15" x14ac:dyDescent="0.25">
      <c r="A1301" t="str">
        <f t="array" ref="A1301">IF(ROW()-1&gt;COUNTA([1]!T_Printers[Printers])*COUNTA([1]!T_Resins[Resins]),"",INDEX([1]!T_Printers[Printers],INT((ROW()-2)/COUNTA([1]!T_Resins[Resins])+1)))</f>
        <v>Creality Halot Sky 2022</v>
      </c>
      <c r="B1301" t="str">
        <f>_xlfn.XLOOKUP(A1301,[1]!T_Printers[Printers],[1]!T_Printers[Icon link],,0)</f>
        <v>CrealityHalotSky2022</v>
      </c>
      <c r="C1301" t="str">
        <f t="array" ref="C1301">IF(ROW()-1&gt;COUNTA([1]!T_Printers[Printers])*COUNTA([1]!T_Resins[Resins]),"",INDEX([1]!T_Resins[Resins],MOD(ROW()-2,COUNTA([1]!T_Resins[Resins]))+1))</f>
        <v>Dental Splint Soft</v>
      </c>
      <c r="D1301">
        <f>IF(SUM(E1301:J1301)&lt;&gt;0,IF(ROW()-1&gt;COUNTA([1]!T_Printers[Printers])*COUNTA([1]!T_Resins[Resins]),"",2),"")</f>
        <v>2</v>
      </c>
      <c r="E1301" cm="1">
        <f t="array" ref="E1301">IFERROR(IF(ROW()-1&gt;COUNTA([1]!T_Printers[Printers])*COUNTA([1]!T_Resins[Resins]),"",_xlfn.IFS(ROUND(VLOOKUP(C1301,[1]!T_Resins[#Data],2,FALSE)/VLOOKUP(A1301,[1]!T_Printers[#Data],5,FALSE),1)&lt;=_xlfn.XLOOKUP(B1301,[1]Printers!L:L,[1]Printers!O:O,1,0,),ROUND(VLOOKUP(C1301,[1]!T_Resins[#Data],2,FALSE)/VLOOKUP(A1301,[1]!T_Printers[#Data],5,FALSE),1),ROUND(VLOOKUP(C1301,[1]!T_Resins[#Data],2,FALSE)/VLOOKUP(A1301,[1]!T_Printers[#Data],5,FALSE),1)&gt;_xlfn.XLOOKUP(B1301,[1]Printers!L:L,[1]Printers!O:O,1,0,),10)),"Используйте слой 100 мкм")</f>
        <v>6.4</v>
      </c>
      <c r="F1301">
        <f>IFERROR(IF(ROUND(_xlfn.XLOOKUP([1]Parameters!B1301,[1]Printers!L:L,[1]Printers!Q:Q,,0)*E1301/10,0)*10&lt;_xlfn.XLOOKUP([1]Parameters!B1301,[1]Printers!L:L,[1]Printers!P:P,,0),ROUND(_xlfn.XLOOKUP([1]Parameters!B1301,[1]Printers!L:L,[1]Printers!Q:Q,,0)*E1301/10,0)*10,_xlfn.XLOOKUP([1]Parameters!B1301,[1]Printers!L:L,[1]Printers!P:P,,0)),"")</f>
        <v>60</v>
      </c>
      <c r="G1301" cm="1">
        <f t="array" ref="G1301">IFERROR(IF(ROW()-1&gt;COUNTA([1]!T_Printers[Printers])*COUNTA([1]!T_Resins[Resins]),"",_xlfn.IFS(ROUND(VLOOKUP(C1301,[1]!T_Resins[#Data],3,FALSE)/VLOOKUP(A1301,[1]!T_Printers[#Data],5,FALSE),1)&lt;=_xlfn.XLOOKUP(B1301,[1]Printers!L:L,[1]Printers!O:O,1,0,),ROUND(VLOOKUP(C1301,[1]!T_Resins[#Data],3,FALSE)/VLOOKUP(A1301,[1]!T_Printers[#Data],5,FALSE),1),ROUND(VLOOKUP(C1301,[1]!T_Resins[#Data],3,FALSE)/VLOOKUP(A1301,[1]!T_Printers[#Data],5,FALSE),1)&gt;_xlfn.XLOOKUP(B1301,[1]Printers!L:L,[1]Printers!O:O,1,0,),10)),"")</f>
        <v>8.4</v>
      </c>
      <c r="H1301">
        <f>IFERROR(IF(ROUND(_xlfn.XLOOKUP([1]Parameters!B1301,[1]Printers!L:L,[1]Printers!Q:Q,,0)*G1301/10,0)*10&lt;_xlfn.XLOOKUP([1]Parameters!B1301,[1]Printers!L:L,[1]Printers!P:P,,0),ROUND(_xlfn.XLOOKUP([1]Parameters!B1301,[1]Printers!L:L,[1]Printers!Q:Q,,0)*G1301/10,0)*10,_xlfn.XLOOKUP([1]Parameters!B1301,[1]Printers!L:L,[1]Printers!P:P,,0)),"")</f>
        <v>70</v>
      </c>
      <c r="I1301" s="3" t="str" cm="1">
        <f t="array" ref="I1301">IFERROR(IF(ROW()-1&gt;COUNTA([1]!T_Printers[Printers])*COUNTA([1]!T_Resins[Resins]),"",_xlfn.IFS(ROUND(VLOOKUP(C1301,[1]!T_Resins[#Data],4,FALSE)/VLOOKUP(A1301,[1]!T_Printers[#Data],5,FALSE),1)&lt;=_xlfn.XLOOKUP(B1301,[1]Printers!L:L,[1]Printers!O:O,1,0,),ROUND(VLOOKUP(C1301,[1]!T_Resins[#Data],4,FALSE)/VLOOKUP(A1301,[1]!T_Printers[#Data],5,FALSE),1),ROUND(VLOOKUP(C1301,[1]!T_Resins[#Data],4,FALSE)/VLOOKUP(A1301,[1]!T_Printers[#Data],5,FALSE),1)&gt;_xlfn.XLOOKUP(B1301,[1]Printers!L:L,[1]Printers!O:O,1,0,),"")),"")</f>
        <v/>
      </c>
      <c r="J1301" t="str">
        <f>IFERROR(IF(ROUND(_xlfn.XLOOKUP([1]Parameters!B1301,[1]Printers!L:L,[1]Printers!Q:Q,,0)*I1301/10,0)*10&lt;_xlfn.XLOOKUP([1]Parameters!B1301,[1]Printers!L:L,[1]Printers!P:P,,0),ROUND(_xlfn.XLOOKUP([1]Parameters!B1301,[1]Printers!L:L,[1]Printers!Q:Q,,0)*I1301/10,0)*10,_xlfn.XLOOKUP([1]Parameters!B1301,[1]Printers!L:L,[1]Printers!P:P,,0)),"")</f>
        <v/>
      </c>
      <c r="K1301">
        <f>IF(SUM(E1301:J1301)&lt;&gt;0,VLOOKUP(A1301,[1]!T_Printers[#Data],10,FALSE)+VLOOKUP(C1301,[1]!T_Resins[#Data],10,FALSE),"")</f>
        <v>4</v>
      </c>
      <c r="L1301">
        <f>IF(SUM(E1301:J1301)&lt;&gt;0,VLOOKUP(A1301,[1]!T_Printers[#Data],11,FALSE),"")</f>
        <v>8</v>
      </c>
      <c r="M1301">
        <f>IF(SUM(E1301:J1301)&lt;&gt;0,VLOOKUP(C1301,[1]!T_Resins[#Data],8,FALSE),"")</f>
        <v>60</v>
      </c>
      <c r="N1301">
        <f>IF(_xlfn.XLOOKUP(B1301,[1]Printers!$L:$L,[1]Printers!$R:$R,0,0)&gt;0,[1]Parameters!M1301,IF(SUM(E1301:J1301)&lt;&gt;0,VLOOKUP(C1301,[1]!T_Resins[#Data],9,FALSE),""))</f>
        <v>60</v>
      </c>
      <c r="O1301" t="str">
        <f t="shared" si="20"/>
        <v>CrealityHalotSky2022</v>
      </c>
    </row>
    <row r="1302" spans="1:15" x14ac:dyDescent="0.25">
      <c r="A1302" t="str">
        <f t="array" ref="A1302">IF(ROW()-1&gt;COUNTA([1]!T_Printers[Printers])*COUNTA([1]!T_Resins[Resins]),"",INDEX([1]!T_Printers[Printers],INT((ROW()-2)/COUNTA([1]!T_Resins[Resins])+1)))</f>
        <v>Creality Halot Sky 2022</v>
      </c>
      <c r="B1302" t="str">
        <f>_xlfn.XLOOKUP(A1302,[1]!T_Printers[Printers],[1]!T_Printers[Icon link],,0)</f>
        <v>CrealityHalotSky2022</v>
      </c>
      <c r="C1302" t="str">
        <f t="array" ref="C1302">IF(ROW()-1&gt;COUNTA([1]!T_Printers[Printers])*COUNTA([1]!T_Resins[Resins]),"",INDEX([1]!T_Resins[Resins],MOD(ROW()-2,COUNTA([1]!T_Resins[Resins]))+1))</f>
        <v>Dental Tray</v>
      </c>
      <c r="D1302">
        <f>IF(SUM(E1302:J1302)&lt;&gt;0,IF(ROW()-1&gt;COUNTA([1]!T_Printers[Printers])*COUNTA([1]!T_Resins[Resins]),"",2),"")</f>
        <v>2</v>
      </c>
      <c r="E1302" t="str" cm="1">
        <f t="array" ref="E1302">IFERROR(IF(ROW()-1&gt;COUNTA([1]!T_Printers[Printers])*COUNTA([1]!T_Resins[Resins]),"",_xlfn.IFS(ROUND(VLOOKUP(C1302,[1]!T_Resins[#Data],2,FALSE)/VLOOKUP(A1302,[1]!T_Printers[#Data],5,FALSE),1)&lt;=_xlfn.XLOOKUP(B1302,[1]Printers!L:L,[1]Printers!O:O,1,0,),ROUND(VLOOKUP(C1302,[1]!T_Resins[#Data],2,FALSE)/VLOOKUP(A1302,[1]!T_Printers[#Data],5,FALSE),1),ROUND(VLOOKUP(C1302,[1]!T_Resins[#Data],2,FALSE)/VLOOKUP(A1302,[1]!T_Printers[#Data],5,FALSE),1)&gt;_xlfn.XLOOKUP(B1302,[1]Printers!L:L,[1]Printers!O:O,1,0,),10)),"Используйте слой 100 мкм")</f>
        <v>Используйте слой 100 мкм</v>
      </c>
      <c r="F1302" t="str">
        <f>IFERROR(IF(ROUND(_xlfn.XLOOKUP([1]Parameters!B1302,[1]Printers!L:L,[1]Printers!Q:Q,,0)*E1302/10,0)*10&lt;_xlfn.XLOOKUP([1]Parameters!B1302,[1]Printers!L:L,[1]Printers!P:P,,0),ROUND(_xlfn.XLOOKUP([1]Parameters!B1302,[1]Printers!L:L,[1]Printers!Q:Q,,0)*E1302/10,0)*10,_xlfn.XLOOKUP([1]Parameters!B1302,[1]Printers!L:L,[1]Printers!P:P,,0)),"")</f>
        <v/>
      </c>
      <c r="G1302" cm="1">
        <f t="array" ref="G1302">IFERROR(IF(ROW()-1&gt;COUNTA([1]!T_Printers[Printers])*COUNTA([1]!T_Resins[Resins]),"",_xlfn.IFS(ROUND(VLOOKUP(C1302,[1]!T_Resins[#Data],3,FALSE)/VLOOKUP(A1302,[1]!T_Printers[#Data],5,FALSE),1)&lt;=_xlfn.XLOOKUP(B1302,[1]Printers!L:L,[1]Printers!O:O,1,0,),ROUND(VLOOKUP(C1302,[1]!T_Resins[#Data],3,FALSE)/VLOOKUP(A1302,[1]!T_Printers[#Data],5,FALSE),1),ROUND(VLOOKUP(C1302,[1]!T_Resins[#Data],3,FALSE)/VLOOKUP(A1302,[1]!T_Printers[#Data],5,FALSE),1)&gt;_xlfn.XLOOKUP(B1302,[1]Printers!L:L,[1]Printers!O:O,1,0,),10)),"")</f>
        <v>5.2</v>
      </c>
      <c r="H1302">
        <f>IFERROR(IF(ROUND(_xlfn.XLOOKUP([1]Parameters!B1302,[1]Printers!L:L,[1]Printers!Q:Q,,0)*G1302/10,0)*10&lt;_xlfn.XLOOKUP([1]Parameters!B1302,[1]Printers!L:L,[1]Printers!P:P,,0),ROUND(_xlfn.XLOOKUP([1]Parameters!B1302,[1]Printers!L:L,[1]Printers!Q:Q,,0)*G1302/10,0)*10,_xlfn.XLOOKUP([1]Parameters!B1302,[1]Printers!L:L,[1]Printers!P:P,,0)),"")</f>
        <v>50</v>
      </c>
      <c r="I1302" s="3" cm="1">
        <f t="array" ref="I1302">IFERROR(IF(ROW()-1&gt;COUNTA([1]!T_Printers[Printers])*COUNTA([1]!T_Resins[Resins]),"",_xlfn.IFS(ROUND(VLOOKUP(C1302,[1]!T_Resins[#Data],4,FALSE)/VLOOKUP(A1302,[1]!T_Printers[#Data],5,FALSE),1)&lt;=_xlfn.XLOOKUP(B1302,[1]Printers!L:L,[1]Printers!O:O,1,0,),ROUND(VLOOKUP(C1302,[1]!T_Resins[#Data],4,FALSE)/VLOOKUP(A1302,[1]!T_Printers[#Data],5,FALSE),1),ROUND(VLOOKUP(C1302,[1]!T_Resins[#Data],4,FALSE)/VLOOKUP(A1302,[1]!T_Printers[#Data],5,FALSE),1)&gt;_xlfn.XLOOKUP(B1302,[1]Printers!L:L,[1]Printers!O:O,1,0,),"")),"")</f>
        <v>6.4</v>
      </c>
      <c r="J1302">
        <f>IFERROR(IF(ROUND(_xlfn.XLOOKUP([1]Parameters!B1302,[1]Printers!L:L,[1]Printers!Q:Q,,0)*I1302/10,0)*10&lt;_xlfn.XLOOKUP([1]Parameters!B1302,[1]Printers!L:L,[1]Printers!P:P,,0),ROUND(_xlfn.XLOOKUP([1]Parameters!B1302,[1]Printers!L:L,[1]Printers!Q:Q,,0)*I1302/10,0)*10,_xlfn.XLOOKUP([1]Parameters!B1302,[1]Printers!L:L,[1]Printers!P:P,,0)),"")</f>
        <v>60</v>
      </c>
      <c r="K1302">
        <f>IF(SUM(E1302:J1302)&lt;&gt;0,VLOOKUP(A1302,[1]!T_Printers[#Data],10,FALSE)+VLOOKUP(C1302,[1]!T_Resins[#Data],10,FALSE),"")</f>
        <v>4</v>
      </c>
      <c r="L1302">
        <f>IF(SUM(E1302:J1302)&lt;&gt;0,VLOOKUP(A1302,[1]!T_Printers[#Data],11,FALSE),"")</f>
        <v>8</v>
      </c>
      <c r="M1302">
        <f>IF(SUM(E1302:J1302)&lt;&gt;0,VLOOKUP(C1302,[1]!T_Resins[#Data],8,FALSE),"")</f>
        <v>120</v>
      </c>
      <c r="N1302">
        <f>IF(_xlfn.XLOOKUP(B1302,[1]Printers!$L:$L,[1]Printers!$R:$R,0,0)&gt;0,[1]Parameters!M1302,IF(SUM(E1302:J1302)&lt;&gt;0,VLOOKUP(C1302,[1]!T_Resins[#Data],9,FALSE),""))</f>
        <v>120</v>
      </c>
      <c r="O1302" t="str">
        <f t="shared" si="20"/>
        <v>CrealityHalotSky2022</v>
      </c>
    </row>
    <row r="1303" spans="1:15" x14ac:dyDescent="0.25">
      <c r="A1303" t="str">
        <f t="array" ref="A1303">IF(ROW()-1&gt;COUNTA([1]!T_Printers[Printers])*COUNTA([1]!T_Resins[Resins]),"",INDEX([1]!T_Printers[Printers],INT((ROW()-2)/COUNTA([1]!T_Resins[Resins])+1)))</f>
        <v>Creality Halot Sky 2022</v>
      </c>
      <c r="B1303" t="str">
        <f>_xlfn.XLOOKUP(A1303,[1]!T_Printers[Printers],[1]!T_Printers[Icon link],,0)</f>
        <v>CrealityHalotSky2022</v>
      </c>
      <c r="C1303" t="str">
        <f t="array" ref="C1303">IF(ROW()-1&gt;COUNTA([1]!T_Printers[Printers])*COUNTA([1]!T_Resins[Resins]),"",INDEX([1]!T_Resins[Resins],MOD(ROW()-2,COUNTA([1]!T_Resins[Resins]))+1))</f>
        <v>Dental Yellow Clear</v>
      </c>
      <c r="D1303">
        <f>IF(SUM(E1303:J1303)&lt;&gt;0,IF(ROW()-1&gt;COUNTA([1]!T_Printers[Printers])*COUNTA([1]!T_Resins[Resins]),"",2),"")</f>
        <v>2</v>
      </c>
      <c r="E1303" cm="1">
        <f t="array" ref="E1303">IFERROR(IF(ROW()-1&gt;COUNTA([1]!T_Printers[Printers])*COUNTA([1]!T_Resins[Resins]),"",_xlfn.IFS(ROUND(VLOOKUP(C1303,[1]!T_Resins[#Data],2,FALSE)/VLOOKUP(A1303,[1]!T_Printers[#Data],5,FALSE),1)&lt;=_xlfn.XLOOKUP(B1303,[1]Printers!L:L,[1]Printers!O:O,1,0,),ROUND(VLOOKUP(C1303,[1]!T_Resins[#Data],2,FALSE)/VLOOKUP(A1303,[1]!T_Printers[#Data],5,FALSE),1),ROUND(VLOOKUP(C1303,[1]!T_Resins[#Data],2,FALSE)/VLOOKUP(A1303,[1]!T_Printers[#Data],5,FALSE),1)&gt;_xlfn.XLOOKUP(B1303,[1]Printers!L:L,[1]Printers!O:O,1,0,),10)),"Используйте слой 100 мкм")</f>
        <v>2.2999999999999998</v>
      </c>
      <c r="F1303">
        <f>IFERROR(IF(ROUND(_xlfn.XLOOKUP([1]Parameters!B1303,[1]Printers!L:L,[1]Printers!Q:Q,,0)*E1303/10,0)*10&lt;_xlfn.XLOOKUP([1]Parameters!B1303,[1]Printers!L:L,[1]Printers!P:P,,0),ROUND(_xlfn.XLOOKUP([1]Parameters!B1303,[1]Printers!L:L,[1]Printers!Q:Q,,0)*E1303/10,0)*10,_xlfn.XLOOKUP([1]Parameters!B1303,[1]Printers!L:L,[1]Printers!P:P,,0)),"")</f>
        <v>20</v>
      </c>
      <c r="G1303" cm="1">
        <f t="array" ref="G1303">IFERROR(IF(ROW()-1&gt;COUNTA([1]!T_Printers[Printers])*COUNTA([1]!T_Resins[Resins]),"",_xlfn.IFS(ROUND(VLOOKUP(C1303,[1]!T_Resins[#Data],3,FALSE)/VLOOKUP(A1303,[1]!T_Printers[#Data],5,FALSE),1)&lt;=_xlfn.XLOOKUP(B1303,[1]Printers!L:L,[1]Printers!O:O,1,0,),ROUND(VLOOKUP(C1303,[1]!T_Resins[#Data],3,FALSE)/VLOOKUP(A1303,[1]!T_Printers[#Data],5,FALSE),1),ROUND(VLOOKUP(C1303,[1]!T_Resins[#Data],3,FALSE)/VLOOKUP(A1303,[1]!T_Printers[#Data],5,FALSE),1)&gt;_xlfn.XLOOKUP(B1303,[1]Printers!L:L,[1]Printers!O:O,1,0,),10)),"")</f>
        <v>2.9</v>
      </c>
      <c r="H1303">
        <f>IFERROR(IF(ROUND(_xlfn.XLOOKUP([1]Parameters!B1303,[1]Printers!L:L,[1]Printers!Q:Q,,0)*G1303/10,0)*10&lt;_xlfn.XLOOKUP([1]Parameters!B1303,[1]Printers!L:L,[1]Printers!P:P,,0),ROUND(_xlfn.XLOOKUP([1]Parameters!B1303,[1]Printers!L:L,[1]Printers!Q:Q,,0)*G1303/10,0)*10,_xlfn.XLOOKUP([1]Parameters!B1303,[1]Printers!L:L,[1]Printers!P:P,,0)),"")</f>
        <v>30</v>
      </c>
      <c r="I1303" s="3" t="str" cm="1">
        <f t="array" ref="I1303">IFERROR(IF(ROW()-1&gt;COUNTA([1]!T_Printers[Printers])*COUNTA([1]!T_Resins[Resins]),"",_xlfn.IFS(ROUND(VLOOKUP(C1303,[1]!T_Resins[#Data],4,FALSE)/VLOOKUP(A1303,[1]!T_Printers[#Data],5,FALSE),1)&lt;=_xlfn.XLOOKUP(B1303,[1]Printers!L:L,[1]Printers!O:O,1,0,),ROUND(VLOOKUP(C1303,[1]!T_Resins[#Data],4,FALSE)/VLOOKUP(A1303,[1]!T_Printers[#Data],5,FALSE),1),ROUND(VLOOKUP(C1303,[1]!T_Resins[#Data],4,FALSE)/VLOOKUP(A1303,[1]!T_Printers[#Data],5,FALSE),1)&gt;_xlfn.XLOOKUP(B1303,[1]Printers!L:L,[1]Printers!O:O,1,0,),"")),"")</f>
        <v/>
      </c>
      <c r="J1303" t="str">
        <f>IFERROR(IF(ROUND(_xlfn.XLOOKUP([1]Parameters!B1303,[1]Printers!L:L,[1]Printers!Q:Q,,0)*I1303/10,0)*10&lt;_xlfn.XLOOKUP([1]Parameters!B1303,[1]Printers!L:L,[1]Printers!P:P,,0),ROUND(_xlfn.XLOOKUP([1]Parameters!B1303,[1]Printers!L:L,[1]Printers!Q:Q,,0)*I1303/10,0)*10,_xlfn.XLOOKUP([1]Parameters!B1303,[1]Printers!L:L,[1]Printers!P:P,,0)),"")</f>
        <v/>
      </c>
      <c r="K1303">
        <f>IF(SUM(E1303:J1303)&lt;&gt;0,VLOOKUP(A1303,[1]!T_Printers[#Data],10,FALSE)+VLOOKUP(C1303,[1]!T_Resins[#Data],10,FALSE),"")</f>
        <v>4</v>
      </c>
      <c r="L1303">
        <f>IF(SUM(E1303:J1303)&lt;&gt;0,VLOOKUP(A1303,[1]!T_Printers[#Data],11,FALSE),"")</f>
        <v>8</v>
      </c>
      <c r="M1303">
        <f>IF(SUM(E1303:J1303)&lt;&gt;0,VLOOKUP(C1303,[1]!T_Resins[#Data],8,FALSE),"")</f>
        <v>120</v>
      </c>
      <c r="N1303">
        <f>IF(_xlfn.XLOOKUP(B1303,[1]Printers!$L:$L,[1]Printers!$R:$R,0,0)&gt;0,[1]Parameters!M1303,IF(SUM(E1303:J1303)&lt;&gt;0,VLOOKUP(C1303,[1]!T_Resins[#Data],9,FALSE),""))</f>
        <v>120</v>
      </c>
      <c r="O1303" t="str">
        <f t="shared" si="20"/>
        <v>CrealityHalotSky2022</v>
      </c>
    </row>
    <row r="1304" spans="1:15" x14ac:dyDescent="0.25">
      <c r="A1304" t="str">
        <f t="array" ref="A1304">IF(ROW()-1&gt;COUNTA([1]!T_Printers[Printers])*COUNTA([1]!T_Resins[Resins]),"",INDEX([1]!T_Printers[Printers],INT((ROW()-2)/COUNTA([1]!T_Resins[Resins])+1)))</f>
        <v>Creality Halot Sky 2022</v>
      </c>
      <c r="B1304" t="str">
        <f>_xlfn.XLOOKUP(A1304,[1]!T_Printers[Printers],[1]!T_Printers[Icon link],,0)</f>
        <v>CrealityHalotSky2022</v>
      </c>
      <c r="C1304" t="str">
        <f t="array" ref="C1304">IF(ROW()-1&gt;COUNTA([1]!T_Printers[Printers])*COUNTA([1]!T_Resins[Resins]),"",INDEX([1]!T_Resins[Resins],MOD(ROW()-2,COUNTA([1]!T_Resins[Resins]))+1))</f>
        <v>Dental Yellow Clear PRO</v>
      </c>
      <c r="D1304">
        <f>IF(SUM(E1304:J1304)&lt;&gt;0,IF(ROW()-1&gt;COUNTA([1]!T_Printers[Printers])*COUNTA([1]!T_Resins[Resins]),"",2),"")</f>
        <v>2</v>
      </c>
      <c r="E1304" cm="1">
        <f t="array" ref="E1304">IFERROR(IF(ROW()-1&gt;COUNTA([1]!T_Printers[Printers])*COUNTA([1]!T_Resins[Resins]),"",_xlfn.IFS(ROUND(VLOOKUP(C1304,[1]!T_Resins[#Data],2,FALSE)/VLOOKUP(A1304,[1]!T_Printers[#Data],5,FALSE),1)&lt;=_xlfn.XLOOKUP(B1304,[1]Printers!L:L,[1]Printers!O:O,1,0,),ROUND(VLOOKUP(C1304,[1]!T_Resins[#Data],2,FALSE)/VLOOKUP(A1304,[1]!T_Printers[#Data],5,FALSE),1),ROUND(VLOOKUP(C1304,[1]!T_Resins[#Data],2,FALSE)/VLOOKUP(A1304,[1]!T_Printers[#Data],5,FALSE),1)&gt;_xlfn.XLOOKUP(B1304,[1]Printers!L:L,[1]Printers!O:O,1,0,),10)),"Используйте слой 100 мкм")</f>
        <v>5.8</v>
      </c>
      <c r="F1304">
        <f>IFERROR(IF(ROUND(_xlfn.XLOOKUP([1]Parameters!B1304,[1]Printers!L:L,[1]Printers!Q:Q,,0)*E1304/10,0)*10&lt;_xlfn.XLOOKUP([1]Parameters!B1304,[1]Printers!L:L,[1]Printers!P:P,,0),ROUND(_xlfn.XLOOKUP([1]Parameters!B1304,[1]Printers!L:L,[1]Printers!Q:Q,,0)*E1304/10,0)*10,_xlfn.XLOOKUP([1]Parameters!B1304,[1]Printers!L:L,[1]Printers!P:P,,0)),"")</f>
        <v>50</v>
      </c>
      <c r="G1304" cm="1">
        <f t="array" ref="G1304">IFERROR(IF(ROW()-1&gt;COUNTA([1]!T_Printers[Printers])*COUNTA([1]!T_Resins[Resins]),"",_xlfn.IFS(ROUND(VLOOKUP(C1304,[1]!T_Resins[#Data],3,FALSE)/VLOOKUP(A1304,[1]!T_Printers[#Data],5,FALSE),1)&lt;=_xlfn.XLOOKUP(B1304,[1]Printers!L:L,[1]Printers!O:O,1,0,),ROUND(VLOOKUP(C1304,[1]!T_Resins[#Data],3,FALSE)/VLOOKUP(A1304,[1]!T_Printers[#Data],5,FALSE),1),ROUND(VLOOKUP(C1304,[1]!T_Resins[#Data],3,FALSE)/VLOOKUP(A1304,[1]!T_Printers[#Data],5,FALSE),1)&gt;_xlfn.XLOOKUP(B1304,[1]Printers!L:L,[1]Printers!O:O,1,0,),10)),"")</f>
        <v>7.5</v>
      </c>
      <c r="H1304">
        <f>IFERROR(IF(ROUND(_xlfn.XLOOKUP([1]Parameters!B1304,[1]Printers!L:L,[1]Printers!Q:Q,,0)*G1304/10,0)*10&lt;_xlfn.XLOOKUP([1]Parameters!B1304,[1]Printers!L:L,[1]Printers!P:P,,0),ROUND(_xlfn.XLOOKUP([1]Parameters!B1304,[1]Printers!L:L,[1]Printers!Q:Q,,0)*G1304/10,0)*10,_xlfn.XLOOKUP([1]Parameters!B1304,[1]Printers!L:L,[1]Printers!P:P,,0)),"")</f>
        <v>70</v>
      </c>
      <c r="I1304" s="3" t="str" cm="1">
        <f t="array" ref="I1304">IFERROR(IF(ROW()-1&gt;COUNTA([1]!T_Printers[Printers])*COUNTA([1]!T_Resins[Resins]),"",_xlfn.IFS(ROUND(VLOOKUP(C1304,[1]!T_Resins[#Data],4,FALSE)/VLOOKUP(A1304,[1]!T_Printers[#Data],5,FALSE),1)&lt;=_xlfn.XLOOKUP(B1304,[1]Printers!L:L,[1]Printers!O:O,1,0,),ROUND(VLOOKUP(C1304,[1]!T_Resins[#Data],4,FALSE)/VLOOKUP(A1304,[1]!T_Printers[#Data],5,FALSE),1),ROUND(VLOOKUP(C1304,[1]!T_Resins[#Data],4,FALSE)/VLOOKUP(A1304,[1]!T_Printers[#Data],5,FALSE),1)&gt;_xlfn.XLOOKUP(B1304,[1]Printers!L:L,[1]Printers!O:O,1,0,),"")),"")</f>
        <v/>
      </c>
      <c r="J1304" t="str">
        <f>IFERROR(IF(ROUND(_xlfn.XLOOKUP([1]Parameters!B1304,[1]Printers!L:L,[1]Printers!Q:Q,,0)*I1304/10,0)*10&lt;_xlfn.XLOOKUP([1]Parameters!B1304,[1]Printers!L:L,[1]Printers!P:P,,0),ROUND(_xlfn.XLOOKUP([1]Parameters!B1304,[1]Printers!L:L,[1]Printers!Q:Q,,0)*I1304/10,0)*10,_xlfn.XLOOKUP([1]Parameters!B1304,[1]Printers!L:L,[1]Printers!P:P,,0)),"")</f>
        <v/>
      </c>
      <c r="K1304">
        <f>IF(SUM(E1304:J1304)&lt;&gt;0,VLOOKUP(A1304,[1]!T_Printers[#Data],10,FALSE)+VLOOKUP(C1304,[1]!T_Resins[#Data],10,FALSE),"")</f>
        <v>4</v>
      </c>
      <c r="L1304">
        <f>IF(SUM(E1304:J1304)&lt;&gt;0,VLOOKUP(A1304,[1]!T_Printers[#Data],11,FALSE),"")</f>
        <v>8</v>
      </c>
      <c r="M1304">
        <f>IF(SUM(E1304:J1304)&lt;&gt;0,VLOOKUP(C1304,[1]!T_Resins[#Data],8,FALSE),"")</f>
        <v>120</v>
      </c>
      <c r="N1304">
        <f>IF(_xlfn.XLOOKUP(B1304,[1]Printers!$L:$L,[1]Printers!$R:$R,0,0)&gt;0,[1]Parameters!M1304,IF(SUM(E1304:J1304)&lt;&gt;0,VLOOKUP(C1304,[1]!T_Resins[#Data],9,FALSE),""))</f>
        <v>120</v>
      </c>
      <c r="O1304" t="str">
        <f t="shared" si="20"/>
        <v>CrealityHalotSky2022</v>
      </c>
    </row>
    <row r="1305" spans="1:15" x14ac:dyDescent="0.25">
      <c r="A1305" t="str">
        <f t="array" ref="A1305">IF(ROW()-1&gt;COUNTA([1]!T_Printers[Printers])*COUNTA([1]!T_Resins[Resins]),"",INDEX([1]!T_Printers[Printers],INT((ROW()-2)/COUNTA([1]!T_Resins[Resins])+1)))</f>
        <v>Creality Halot Sky 2022</v>
      </c>
      <c r="B1305" t="str">
        <f>_xlfn.XLOOKUP(A1305,[1]!T_Printers[Printers],[1]!T_Printers[Icon link],,0)</f>
        <v>CrealityHalotSky2022</v>
      </c>
      <c r="C1305" t="str">
        <f t="array" ref="C1305">IF(ROW()-1&gt;COUNTA([1]!T_Printers[Printers])*COUNTA([1]!T_Resins[Resins]),"",INDEX([1]!T_Resins[Resins],MOD(ROW()-2,COUNTA([1]!T_Resins[Resins]))+1))</f>
        <v>Industrial ABS Black</v>
      </c>
      <c r="D1305">
        <f>IF(SUM(E1305:J1305)&lt;&gt;0,IF(ROW()-1&gt;COUNTA([1]!T_Printers[Printers])*COUNTA([1]!T_Resins[Resins]),"",2),"")</f>
        <v>2</v>
      </c>
      <c r="E1305" cm="1">
        <f t="array" ref="E1305">IFERROR(IF(ROW()-1&gt;COUNTA([1]!T_Printers[Printers])*COUNTA([1]!T_Resins[Resins]),"",_xlfn.IFS(ROUND(VLOOKUP(C1305,[1]!T_Resins[#Data],2,FALSE)/VLOOKUP(A1305,[1]!T_Printers[#Data],5,FALSE),1)&lt;=_xlfn.XLOOKUP(B1305,[1]Printers!L:L,[1]Printers!O:O,1,0,),ROUND(VLOOKUP(C1305,[1]!T_Resins[#Data],2,FALSE)/VLOOKUP(A1305,[1]!T_Printers[#Data],5,FALSE),1),ROUND(VLOOKUP(C1305,[1]!T_Resins[#Data],2,FALSE)/VLOOKUP(A1305,[1]!T_Printers[#Data],5,FALSE),1)&gt;_xlfn.XLOOKUP(B1305,[1]Printers!L:L,[1]Printers!O:O,1,0,),10)),"Используйте слой 100 мкм")</f>
        <v>4.5999999999999996</v>
      </c>
      <c r="F1305">
        <f>IFERROR(IF(ROUND(_xlfn.XLOOKUP([1]Parameters!B1305,[1]Printers!L:L,[1]Printers!Q:Q,,0)*E1305/10,0)*10&lt;_xlfn.XLOOKUP([1]Parameters!B1305,[1]Printers!L:L,[1]Printers!P:P,,0),ROUND(_xlfn.XLOOKUP([1]Parameters!B1305,[1]Printers!L:L,[1]Printers!Q:Q,,0)*E1305/10,0)*10,_xlfn.XLOOKUP([1]Parameters!B1305,[1]Printers!L:L,[1]Printers!P:P,,0)),"")</f>
        <v>40</v>
      </c>
      <c r="G1305" cm="1">
        <f t="array" ref="G1305">IFERROR(IF(ROW()-1&gt;COUNTA([1]!T_Printers[Printers])*COUNTA([1]!T_Resins[Resins]),"",_xlfn.IFS(ROUND(VLOOKUP(C1305,[1]!T_Resins[#Data],3,FALSE)/VLOOKUP(A1305,[1]!T_Printers[#Data],5,FALSE),1)&lt;=_xlfn.XLOOKUP(B1305,[1]Printers!L:L,[1]Printers!O:O,1,0,),ROUND(VLOOKUP(C1305,[1]!T_Resins[#Data],3,FALSE)/VLOOKUP(A1305,[1]!T_Printers[#Data],5,FALSE),1),ROUND(VLOOKUP(C1305,[1]!T_Resins[#Data],3,FALSE)/VLOOKUP(A1305,[1]!T_Printers[#Data],5,FALSE),1)&gt;_xlfn.XLOOKUP(B1305,[1]Printers!L:L,[1]Printers!O:O,1,0,),10)),"")</f>
        <v>6</v>
      </c>
      <c r="H1305">
        <f>IFERROR(IF(ROUND(_xlfn.XLOOKUP([1]Parameters!B1305,[1]Printers!L:L,[1]Printers!Q:Q,,0)*G1305/10,0)*10&lt;_xlfn.XLOOKUP([1]Parameters!B1305,[1]Printers!L:L,[1]Printers!P:P,,0),ROUND(_xlfn.XLOOKUP([1]Parameters!B1305,[1]Printers!L:L,[1]Printers!Q:Q,,0)*G1305/10,0)*10,_xlfn.XLOOKUP([1]Parameters!B1305,[1]Printers!L:L,[1]Printers!P:P,,0)),"")</f>
        <v>50</v>
      </c>
      <c r="I1305" s="3" t="str" cm="1">
        <f t="array" ref="I1305">IFERROR(IF(ROW()-1&gt;COUNTA([1]!T_Printers[Printers])*COUNTA([1]!T_Resins[Resins]),"",_xlfn.IFS(ROUND(VLOOKUP(C1305,[1]!T_Resins[#Data],4,FALSE)/VLOOKUP(A1305,[1]!T_Printers[#Data],5,FALSE),1)&lt;=_xlfn.XLOOKUP(B1305,[1]Printers!L:L,[1]Printers!O:O,1,0,),ROUND(VLOOKUP(C1305,[1]!T_Resins[#Data],4,FALSE)/VLOOKUP(A1305,[1]!T_Printers[#Data],5,FALSE),1),ROUND(VLOOKUP(C1305,[1]!T_Resins[#Data],4,FALSE)/VLOOKUP(A1305,[1]!T_Printers[#Data],5,FALSE),1)&gt;_xlfn.XLOOKUP(B1305,[1]Printers!L:L,[1]Printers!O:O,1,0,),"")),"")</f>
        <v/>
      </c>
      <c r="J1305" t="str">
        <f>IFERROR(IF(ROUND(_xlfn.XLOOKUP([1]Parameters!B1305,[1]Printers!L:L,[1]Printers!Q:Q,,0)*I1305/10,0)*10&lt;_xlfn.XLOOKUP([1]Parameters!B1305,[1]Printers!L:L,[1]Printers!P:P,,0),ROUND(_xlfn.XLOOKUP([1]Parameters!B1305,[1]Printers!L:L,[1]Printers!Q:Q,,0)*I1305/10,0)*10,_xlfn.XLOOKUP([1]Parameters!B1305,[1]Printers!L:L,[1]Printers!P:P,,0)),"")</f>
        <v/>
      </c>
      <c r="K1305">
        <f>IF(SUM(E1305:J1305)&lt;&gt;0,VLOOKUP(A1305,[1]!T_Printers[#Data],10,FALSE)+VLOOKUP(C1305,[1]!T_Resins[#Data],10,FALSE),"")</f>
        <v>4</v>
      </c>
      <c r="L1305">
        <f>IF(SUM(E1305:J1305)&lt;&gt;0,VLOOKUP(A1305,[1]!T_Printers[#Data],11,FALSE),"")</f>
        <v>8</v>
      </c>
      <c r="M1305">
        <f>IF(SUM(E1305:J1305)&lt;&gt;0,VLOOKUP(C1305,[1]!T_Resins[#Data],8,FALSE),"")</f>
        <v>60</v>
      </c>
      <c r="N1305">
        <f>IF(_xlfn.XLOOKUP(B1305,[1]Printers!$L:$L,[1]Printers!$R:$R,0,0)&gt;0,[1]Parameters!M1305,IF(SUM(E1305:J1305)&lt;&gt;0,VLOOKUP(C1305,[1]!T_Resins[#Data],9,FALSE),""))</f>
        <v>60</v>
      </c>
      <c r="O1305" t="str">
        <f t="shared" si="20"/>
        <v>CrealityHalotSky2022</v>
      </c>
    </row>
    <row r="1306" spans="1:15" x14ac:dyDescent="0.25">
      <c r="A1306" t="str">
        <f t="array" ref="A1306">IF(ROW()-1&gt;COUNTA([1]!T_Printers[Printers])*COUNTA([1]!T_Resins[Resins]),"",INDEX([1]!T_Printers[Printers],INT((ROW()-2)/COUNTA([1]!T_Resins[Resins])+1)))</f>
        <v>Creality Halot Sky 2022</v>
      </c>
      <c r="B1306" t="str">
        <f>_xlfn.XLOOKUP(A1306,[1]!T_Printers[Printers],[1]!T_Printers[Icon link],,0)</f>
        <v>CrealityHalotSky2022</v>
      </c>
      <c r="C1306" t="str">
        <f t="array" ref="C1306">IF(ROW()-1&gt;COUNTA([1]!T_Printers[Printers])*COUNTA([1]!T_Resins[Resins]),"",INDEX([1]!T_Resins[Resins],MOD(ROW()-2,COUNTA([1]!T_Resins[Resins]))+1))</f>
        <v>Industrial ABS-Like Grey</v>
      </c>
      <c r="D1306">
        <f>IF(SUM(E1306:J1306)&lt;&gt;0,IF(ROW()-1&gt;COUNTA([1]!T_Printers[Printers])*COUNTA([1]!T_Resins[Resins]),"",2),"")</f>
        <v>2</v>
      </c>
      <c r="E1306" cm="1">
        <f t="array" ref="E1306">IFERROR(IF(ROW()-1&gt;COUNTA([1]!T_Printers[Printers])*COUNTA([1]!T_Resins[Resins]),"",_xlfn.IFS(ROUND(VLOOKUP(C1306,[1]!T_Resins[#Data],2,FALSE)/VLOOKUP(A1306,[1]!T_Printers[#Data],5,FALSE),1)&lt;=_xlfn.XLOOKUP(B1306,[1]Printers!L:L,[1]Printers!O:O,1,0,),ROUND(VLOOKUP(C1306,[1]!T_Resins[#Data],2,FALSE)/VLOOKUP(A1306,[1]!T_Printers[#Data],5,FALSE),1),ROUND(VLOOKUP(C1306,[1]!T_Resins[#Data],2,FALSE)/VLOOKUP(A1306,[1]!T_Printers[#Data],5,FALSE),1)&gt;_xlfn.XLOOKUP(B1306,[1]Printers!L:L,[1]Printers!O:O,1,0,),10)),"Используйте слой 100 мкм")</f>
        <v>4.5999999999999996</v>
      </c>
      <c r="F1306">
        <f>IFERROR(IF(ROUND(_xlfn.XLOOKUP([1]Parameters!B1306,[1]Printers!L:L,[1]Printers!Q:Q,,0)*E1306/10,0)*10&lt;_xlfn.XLOOKUP([1]Parameters!B1306,[1]Printers!L:L,[1]Printers!P:P,,0),ROUND(_xlfn.XLOOKUP([1]Parameters!B1306,[1]Printers!L:L,[1]Printers!Q:Q,,0)*E1306/10,0)*10,_xlfn.XLOOKUP([1]Parameters!B1306,[1]Printers!L:L,[1]Printers!P:P,,0)),"")</f>
        <v>40</v>
      </c>
      <c r="G1306" cm="1">
        <f t="array" ref="G1306">IFERROR(IF(ROW()-1&gt;COUNTA([1]!T_Printers[Printers])*COUNTA([1]!T_Resins[Resins]),"",_xlfn.IFS(ROUND(VLOOKUP(C1306,[1]!T_Resins[#Data],3,FALSE)/VLOOKUP(A1306,[1]!T_Printers[#Data],5,FALSE),1)&lt;=_xlfn.XLOOKUP(B1306,[1]Printers!L:L,[1]Printers!O:O,1,0,),ROUND(VLOOKUP(C1306,[1]!T_Resins[#Data],3,FALSE)/VLOOKUP(A1306,[1]!T_Printers[#Data],5,FALSE),1),ROUND(VLOOKUP(C1306,[1]!T_Resins[#Data],3,FALSE)/VLOOKUP(A1306,[1]!T_Printers[#Data],5,FALSE),1)&gt;_xlfn.XLOOKUP(B1306,[1]Printers!L:L,[1]Printers!O:O,1,0,),10)),"")</f>
        <v>6</v>
      </c>
      <c r="H1306">
        <f>IFERROR(IF(ROUND(_xlfn.XLOOKUP([1]Parameters!B1306,[1]Printers!L:L,[1]Printers!Q:Q,,0)*G1306/10,0)*10&lt;_xlfn.XLOOKUP([1]Parameters!B1306,[1]Printers!L:L,[1]Printers!P:P,,0),ROUND(_xlfn.XLOOKUP([1]Parameters!B1306,[1]Printers!L:L,[1]Printers!Q:Q,,0)*G1306/10,0)*10,_xlfn.XLOOKUP([1]Parameters!B1306,[1]Printers!L:L,[1]Printers!P:P,,0)),"")</f>
        <v>50</v>
      </c>
      <c r="I1306" s="3" t="str" cm="1">
        <f t="array" ref="I1306">IFERROR(IF(ROW()-1&gt;COUNTA([1]!T_Printers[Printers])*COUNTA([1]!T_Resins[Resins]),"",_xlfn.IFS(ROUND(VLOOKUP(C1306,[1]!T_Resins[#Data],4,FALSE)/VLOOKUP(A1306,[1]!T_Printers[#Data],5,FALSE),1)&lt;=_xlfn.XLOOKUP(B1306,[1]Printers!L:L,[1]Printers!O:O,1,0,),ROUND(VLOOKUP(C1306,[1]!T_Resins[#Data],4,FALSE)/VLOOKUP(A1306,[1]!T_Printers[#Data],5,FALSE),1),ROUND(VLOOKUP(C1306,[1]!T_Resins[#Data],4,FALSE)/VLOOKUP(A1306,[1]!T_Printers[#Data],5,FALSE),1)&gt;_xlfn.XLOOKUP(B1306,[1]Printers!L:L,[1]Printers!O:O,1,0,),"")),"")</f>
        <v/>
      </c>
      <c r="J1306" t="str">
        <f>IFERROR(IF(ROUND(_xlfn.XLOOKUP([1]Parameters!B1306,[1]Printers!L:L,[1]Printers!Q:Q,,0)*I1306/10,0)*10&lt;_xlfn.XLOOKUP([1]Parameters!B1306,[1]Printers!L:L,[1]Printers!P:P,,0),ROUND(_xlfn.XLOOKUP([1]Parameters!B1306,[1]Printers!L:L,[1]Printers!Q:Q,,0)*I1306/10,0)*10,_xlfn.XLOOKUP([1]Parameters!B1306,[1]Printers!L:L,[1]Printers!P:P,,0)),"")</f>
        <v/>
      </c>
      <c r="K1306">
        <f>IF(SUM(E1306:J1306)&lt;&gt;0,VLOOKUP(A1306,[1]!T_Printers[#Data],10,FALSE)+VLOOKUP(C1306,[1]!T_Resins[#Data],10,FALSE),"")</f>
        <v>4</v>
      </c>
      <c r="L1306">
        <f>IF(SUM(E1306:J1306)&lt;&gt;0,VLOOKUP(A1306,[1]!T_Printers[#Data],11,FALSE),"")</f>
        <v>8</v>
      </c>
      <c r="M1306">
        <f>IF(SUM(E1306:J1306)&lt;&gt;0,VLOOKUP(C1306,[1]!T_Resins[#Data],8,FALSE),"")</f>
        <v>120</v>
      </c>
      <c r="N1306">
        <f>IF(_xlfn.XLOOKUP(B1306,[1]Printers!$L:$L,[1]Printers!$R:$R,0,0)&gt;0,[1]Parameters!M1306,IF(SUM(E1306:J1306)&lt;&gt;0,VLOOKUP(C1306,[1]!T_Resins[#Data],9,FALSE),""))</f>
        <v>120</v>
      </c>
      <c r="O1306" t="str">
        <f t="shared" si="20"/>
        <v>CrealityHalotSky2022</v>
      </c>
    </row>
    <row r="1307" spans="1:15" x14ac:dyDescent="0.25">
      <c r="A1307" t="str">
        <f t="array" ref="A1307">IF(ROW()-1&gt;COUNTA([1]!T_Printers[Printers])*COUNTA([1]!T_Resins[Resins]),"",INDEX([1]!T_Printers[Printers],INT((ROW()-2)/COUNTA([1]!T_Resins[Resins])+1)))</f>
        <v>Creality Halot Sky 2022</v>
      </c>
      <c r="B1307" t="str">
        <f>_xlfn.XLOOKUP(A1307,[1]!T_Printers[Printers],[1]!T_Printers[Icon link],,0)</f>
        <v>CrealityHalotSky2022</v>
      </c>
      <c r="C1307" t="str">
        <f t="array" ref="C1307">IF(ROW()-1&gt;COUNTA([1]!T_Printers[Printers])*COUNTA([1]!T_Resins[Resins]),"",INDEX([1]!T_Resins[Resins],MOD(ROW()-2,COUNTA([1]!T_Resins[Resins]))+1))</f>
        <v>Industrial Flex Natural Clear</v>
      </c>
      <c r="D1307">
        <f>IF(SUM(E1307:J1307)&lt;&gt;0,IF(ROW()-1&gt;COUNTA([1]!T_Printers[Printers])*COUNTA([1]!T_Resins[Resins]),"",2),"")</f>
        <v>2</v>
      </c>
      <c r="E1307" cm="1">
        <f t="array" ref="E1307">IFERROR(IF(ROW()-1&gt;COUNTA([1]!T_Printers[Printers])*COUNTA([1]!T_Resins[Resins]),"",_xlfn.IFS(ROUND(VLOOKUP(C1307,[1]!T_Resins[#Data],2,FALSE)/VLOOKUP(A1307,[1]!T_Printers[#Data],5,FALSE),1)&lt;=_xlfn.XLOOKUP(B1307,[1]Printers!L:L,[1]Printers!O:O,1,0,),ROUND(VLOOKUP(C1307,[1]!T_Resins[#Data],2,FALSE)/VLOOKUP(A1307,[1]!T_Printers[#Data],5,FALSE),1),ROUND(VLOOKUP(C1307,[1]!T_Resins[#Data],2,FALSE)/VLOOKUP(A1307,[1]!T_Printers[#Data],5,FALSE),1)&gt;_xlfn.XLOOKUP(B1307,[1]Printers!L:L,[1]Printers!O:O,1,0,),10)),"Используйте слой 100 мкм")</f>
        <v>1.7</v>
      </c>
      <c r="F1307">
        <f>IFERROR(IF(ROUND(_xlfn.XLOOKUP([1]Parameters!B1307,[1]Printers!L:L,[1]Printers!Q:Q,,0)*E1307/10,0)*10&lt;_xlfn.XLOOKUP([1]Parameters!B1307,[1]Printers!L:L,[1]Printers!P:P,,0),ROUND(_xlfn.XLOOKUP([1]Parameters!B1307,[1]Printers!L:L,[1]Printers!Q:Q,,0)*E1307/10,0)*10,_xlfn.XLOOKUP([1]Parameters!B1307,[1]Printers!L:L,[1]Printers!P:P,,0)),"")</f>
        <v>20</v>
      </c>
      <c r="G1307" cm="1">
        <f t="array" ref="G1307">IFERROR(IF(ROW()-1&gt;COUNTA([1]!T_Printers[Printers])*COUNTA([1]!T_Resins[Resins]),"",_xlfn.IFS(ROUND(VLOOKUP(C1307,[1]!T_Resins[#Data],3,FALSE)/VLOOKUP(A1307,[1]!T_Printers[#Data],5,FALSE),1)&lt;=_xlfn.XLOOKUP(B1307,[1]Printers!L:L,[1]Printers!O:O,1,0,),ROUND(VLOOKUP(C1307,[1]!T_Resins[#Data],3,FALSE)/VLOOKUP(A1307,[1]!T_Printers[#Data],5,FALSE),1),ROUND(VLOOKUP(C1307,[1]!T_Resins[#Data],3,FALSE)/VLOOKUP(A1307,[1]!T_Printers[#Data],5,FALSE),1)&gt;_xlfn.XLOOKUP(B1307,[1]Printers!L:L,[1]Printers!O:O,1,0,),10)),"")</f>
        <v>2.2000000000000002</v>
      </c>
      <c r="H1307">
        <f>IFERROR(IF(ROUND(_xlfn.XLOOKUP([1]Parameters!B1307,[1]Printers!L:L,[1]Printers!Q:Q,,0)*G1307/10,0)*10&lt;_xlfn.XLOOKUP([1]Parameters!B1307,[1]Printers!L:L,[1]Printers!P:P,,0),ROUND(_xlfn.XLOOKUP([1]Parameters!B1307,[1]Printers!L:L,[1]Printers!Q:Q,,0)*G1307/10,0)*10,_xlfn.XLOOKUP([1]Parameters!B1307,[1]Printers!L:L,[1]Printers!P:P,,0)),"")</f>
        <v>20</v>
      </c>
      <c r="I1307" s="3" t="str" cm="1">
        <f t="array" ref="I1307">IFERROR(IF(ROW()-1&gt;COUNTA([1]!T_Printers[Printers])*COUNTA([1]!T_Resins[Resins]),"",_xlfn.IFS(ROUND(VLOOKUP(C1307,[1]!T_Resins[#Data],4,FALSE)/VLOOKUP(A1307,[1]!T_Printers[#Data],5,FALSE),1)&lt;=_xlfn.XLOOKUP(B1307,[1]Printers!L:L,[1]Printers!O:O,1,0,),ROUND(VLOOKUP(C1307,[1]!T_Resins[#Data],4,FALSE)/VLOOKUP(A1307,[1]!T_Printers[#Data],5,FALSE),1),ROUND(VLOOKUP(C1307,[1]!T_Resins[#Data],4,FALSE)/VLOOKUP(A1307,[1]!T_Printers[#Data],5,FALSE),1)&gt;_xlfn.XLOOKUP(B1307,[1]Printers!L:L,[1]Printers!O:O,1,0,),"")),"")</f>
        <v/>
      </c>
      <c r="J1307" t="str">
        <f>IFERROR(IF(ROUND(_xlfn.XLOOKUP([1]Parameters!B1307,[1]Printers!L:L,[1]Printers!Q:Q,,0)*I1307/10,0)*10&lt;_xlfn.XLOOKUP([1]Parameters!B1307,[1]Printers!L:L,[1]Printers!P:P,,0),ROUND(_xlfn.XLOOKUP([1]Parameters!B1307,[1]Printers!L:L,[1]Printers!Q:Q,,0)*I1307/10,0)*10,_xlfn.XLOOKUP([1]Parameters!B1307,[1]Printers!L:L,[1]Printers!P:P,,0)),"")</f>
        <v/>
      </c>
      <c r="K1307">
        <f>IF(SUM(E1307:J1307)&lt;&gt;0,VLOOKUP(A1307,[1]!T_Printers[#Data],10,FALSE)+VLOOKUP(C1307,[1]!T_Resins[#Data],10,FALSE),"")</f>
        <v>4</v>
      </c>
      <c r="L1307">
        <f>IF(SUM(E1307:J1307)&lt;&gt;0,VLOOKUP(A1307,[1]!T_Printers[#Data],11,FALSE),"")</f>
        <v>8</v>
      </c>
      <c r="M1307">
        <f>IF(SUM(E1307:J1307)&lt;&gt;0,VLOOKUP(C1307,[1]!T_Resins[#Data],8,FALSE),"")</f>
        <v>60</v>
      </c>
      <c r="N1307">
        <f>IF(_xlfn.XLOOKUP(B1307,[1]Printers!$L:$L,[1]Printers!$R:$R,0,0)&gt;0,[1]Parameters!M1307,IF(SUM(E1307:J1307)&lt;&gt;0,VLOOKUP(C1307,[1]!T_Resins[#Data],9,FALSE),""))</f>
        <v>60</v>
      </c>
      <c r="O1307" t="str">
        <f t="shared" si="20"/>
        <v>CrealityHalotSky2022</v>
      </c>
    </row>
    <row r="1308" spans="1:15" x14ac:dyDescent="0.25">
      <c r="A1308" t="str">
        <f t="array" ref="A1308">IF(ROW()-1&gt;COUNTA([1]!T_Printers[Printers])*COUNTA([1]!T_Resins[Resins]),"",INDEX([1]!T_Printers[Printers],INT((ROW()-2)/COUNTA([1]!T_Resins[Resins])+1)))</f>
        <v>Creality Halot Sky 2022</v>
      </c>
      <c r="B1308" t="str">
        <f>_xlfn.XLOOKUP(A1308,[1]!T_Printers[Printers],[1]!T_Printers[Icon link],,0)</f>
        <v>CrealityHalotSky2022</v>
      </c>
      <c r="C1308" t="str">
        <f t="array" ref="C1308">IF(ROW()-1&gt;COUNTA([1]!T_Printers[Printers])*COUNTA([1]!T_Resins[Resins]),"",INDEX([1]!T_Resins[Resins],MOD(ROW()-2,COUNTA([1]!T_Resins[Resins]))+1))</f>
        <v>Industrial Nylon Like</v>
      </c>
      <c r="D1308">
        <f>IF(SUM(E1308:J1308)&lt;&gt;0,IF(ROW()-1&gt;COUNTA([1]!T_Printers[Printers])*COUNTA([1]!T_Resins[Resins]),"",2),"")</f>
        <v>2</v>
      </c>
      <c r="E1308" cm="1">
        <f t="array" ref="E1308">IFERROR(IF(ROW()-1&gt;COUNTA([1]!T_Printers[Printers])*COUNTA([1]!T_Resins[Resins]),"",_xlfn.IFS(ROUND(VLOOKUP(C1308,[1]!T_Resins[#Data],2,FALSE)/VLOOKUP(A1308,[1]!T_Printers[#Data],5,FALSE),1)&lt;=_xlfn.XLOOKUP(B1308,[1]Printers!L:L,[1]Printers!O:O,1,0,),ROUND(VLOOKUP(C1308,[1]!T_Resins[#Data],2,FALSE)/VLOOKUP(A1308,[1]!T_Printers[#Data],5,FALSE),1),ROUND(VLOOKUP(C1308,[1]!T_Resins[#Data],2,FALSE)/VLOOKUP(A1308,[1]!T_Printers[#Data],5,FALSE),1)&gt;_xlfn.XLOOKUP(B1308,[1]Printers!L:L,[1]Printers!O:O,1,0,),10)),"Используйте слой 100 мкм")</f>
        <v>1.3</v>
      </c>
      <c r="F1308">
        <f>IFERROR(IF(ROUND(_xlfn.XLOOKUP([1]Parameters!B1308,[1]Printers!L:L,[1]Printers!Q:Q,,0)*E1308/10,0)*10&lt;_xlfn.XLOOKUP([1]Parameters!B1308,[1]Printers!L:L,[1]Printers!P:P,,0),ROUND(_xlfn.XLOOKUP([1]Parameters!B1308,[1]Printers!L:L,[1]Printers!Q:Q,,0)*E1308/10,0)*10,_xlfn.XLOOKUP([1]Parameters!B1308,[1]Printers!L:L,[1]Printers!P:P,,0)),"")</f>
        <v>10</v>
      </c>
      <c r="G1308" cm="1">
        <f t="array" ref="G1308">IFERROR(IF(ROW()-1&gt;COUNTA([1]!T_Printers[Printers])*COUNTA([1]!T_Resins[Resins]),"",_xlfn.IFS(ROUND(VLOOKUP(C1308,[1]!T_Resins[#Data],3,FALSE)/VLOOKUP(A1308,[1]!T_Printers[#Data],5,FALSE),1)&lt;=_xlfn.XLOOKUP(B1308,[1]Printers!L:L,[1]Printers!O:O,1,0,),ROUND(VLOOKUP(C1308,[1]!T_Resins[#Data],3,FALSE)/VLOOKUP(A1308,[1]!T_Printers[#Data],5,FALSE),1),ROUND(VLOOKUP(C1308,[1]!T_Resins[#Data],3,FALSE)/VLOOKUP(A1308,[1]!T_Printers[#Data],5,FALSE),1)&gt;_xlfn.XLOOKUP(B1308,[1]Printers!L:L,[1]Printers!O:O,1,0,),10)),"")</f>
        <v>1.7</v>
      </c>
      <c r="H1308">
        <f>IFERROR(IF(ROUND(_xlfn.XLOOKUP([1]Parameters!B1308,[1]Printers!L:L,[1]Printers!Q:Q,,0)*G1308/10,0)*10&lt;_xlfn.XLOOKUP([1]Parameters!B1308,[1]Printers!L:L,[1]Printers!P:P,,0),ROUND(_xlfn.XLOOKUP([1]Parameters!B1308,[1]Printers!L:L,[1]Printers!Q:Q,,0)*G1308/10,0)*10,_xlfn.XLOOKUP([1]Parameters!B1308,[1]Printers!L:L,[1]Printers!P:P,,0)),"")</f>
        <v>20</v>
      </c>
      <c r="I1308" s="3" t="str" cm="1">
        <f t="array" ref="I1308">IFERROR(IF(ROW()-1&gt;COUNTA([1]!T_Printers[Printers])*COUNTA([1]!T_Resins[Resins]),"",_xlfn.IFS(ROUND(VLOOKUP(C1308,[1]!T_Resins[#Data],4,FALSE)/VLOOKUP(A1308,[1]!T_Printers[#Data],5,FALSE),1)&lt;=_xlfn.XLOOKUP(B1308,[1]Printers!L:L,[1]Printers!O:O,1,0,),ROUND(VLOOKUP(C1308,[1]!T_Resins[#Data],4,FALSE)/VLOOKUP(A1308,[1]!T_Printers[#Data],5,FALSE),1),ROUND(VLOOKUP(C1308,[1]!T_Resins[#Data],4,FALSE)/VLOOKUP(A1308,[1]!T_Printers[#Data],5,FALSE),1)&gt;_xlfn.XLOOKUP(B1308,[1]Printers!L:L,[1]Printers!O:O,1,0,),"")),"")</f>
        <v/>
      </c>
      <c r="J1308" t="str">
        <f>IFERROR(IF(ROUND(_xlfn.XLOOKUP([1]Parameters!B1308,[1]Printers!L:L,[1]Printers!Q:Q,,0)*I1308/10,0)*10&lt;_xlfn.XLOOKUP([1]Parameters!B1308,[1]Printers!L:L,[1]Printers!P:P,,0),ROUND(_xlfn.XLOOKUP([1]Parameters!B1308,[1]Printers!L:L,[1]Printers!Q:Q,,0)*I1308/10,0)*10,_xlfn.XLOOKUP([1]Parameters!B1308,[1]Printers!L:L,[1]Printers!P:P,,0)),"")</f>
        <v/>
      </c>
      <c r="K1308">
        <f>IF(SUM(E1308:J1308)&lt;&gt;0,VLOOKUP(A1308,[1]!T_Printers[#Data],10,FALSE)+VLOOKUP(C1308,[1]!T_Resins[#Data],10,FALSE),"")</f>
        <v>4</v>
      </c>
      <c r="L1308">
        <f>IF(SUM(E1308:J1308)&lt;&gt;0,VLOOKUP(A1308,[1]!T_Printers[#Data],11,FALSE),"")</f>
        <v>8</v>
      </c>
      <c r="M1308">
        <f>IF(SUM(E1308:J1308)&lt;&gt;0,VLOOKUP(C1308,[1]!T_Resins[#Data],8,FALSE),"")</f>
        <v>60</v>
      </c>
      <c r="N1308">
        <f>IF(_xlfn.XLOOKUP(B1308,[1]Printers!$L:$L,[1]Printers!$R:$R,0,0)&gt;0,[1]Parameters!M1308,IF(SUM(E1308:J1308)&lt;&gt;0,VLOOKUP(C1308,[1]!T_Resins[#Data],9,FALSE),""))</f>
        <v>60</v>
      </c>
      <c r="O1308" t="str">
        <f t="shared" si="20"/>
        <v>CrealityHalotSky2022</v>
      </c>
    </row>
    <row r="1309" spans="1:15" x14ac:dyDescent="0.25">
      <c r="A1309" t="str">
        <f t="array" ref="A1309">IF(ROW()-1&gt;COUNTA([1]!T_Printers[Printers])*COUNTA([1]!T_Resins[Resins]),"",INDEX([1]!T_Printers[Printers],INT((ROW()-2)/COUNTA([1]!T_Resins[Resins])+1)))</f>
        <v>Creality Halot Sky 2022</v>
      </c>
      <c r="B1309" t="str">
        <f>_xlfn.XLOOKUP(A1309,[1]!T_Printers[Printers],[1]!T_Printers[Icon link],,0)</f>
        <v>CrealityHalotSky2022</v>
      </c>
      <c r="C1309" t="str">
        <f t="array" ref="C1309">IF(ROW()-1&gt;COUNTA([1]!T_Printers[Printers])*COUNTA([1]!T_Resins[Resins]),"",INDEX([1]!T_Resins[Resins],MOD(ROW()-2,COUNTA([1]!T_Resins[Resins]))+1))</f>
        <v>Industrial PP-Like</v>
      </c>
      <c r="D1309">
        <f>IF(SUM(E1309:J1309)&lt;&gt;0,IF(ROW()-1&gt;COUNTA([1]!T_Printers[Printers])*COUNTA([1]!T_Resins[Resins]),"",2),"")</f>
        <v>2</v>
      </c>
      <c r="E1309" cm="1">
        <f t="array" ref="E1309">IFERROR(IF(ROW()-1&gt;COUNTA([1]!T_Printers[Printers])*COUNTA([1]!T_Resins[Resins]),"",_xlfn.IFS(ROUND(VLOOKUP(C1309,[1]!T_Resins[#Data],2,FALSE)/VLOOKUP(A1309,[1]!T_Printers[#Data],5,FALSE),1)&lt;=_xlfn.XLOOKUP(B1309,[1]Printers!L:L,[1]Printers!O:O,1,0,),ROUND(VLOOKUP(C1309,[1]!T_Resins[#Data],2,FALSE)/VLOOKUP(A1309,[1]!T_Printers[#Data],5,FALSE),1),ROUND(VLOOKUP(C1309,[1]!T_Resins[#Data],2,FALSE)/VLOOKUP(A1309,[1]!T_Printers[#Data],5,FALSE),1)&gt;_xlfn.XLOOKUP(B1309,[1]Printers!L:L,[1]Printers!O:O,1,0,),10)),"Используйте слой 100 мкм")</f>
        <v>5.0999999999999996</v>
      </c>
      <c r="F1309">
        <f>IFERROR(IF(ROUND(_xlfn.XLOOKUP([1]Parameters!B1309,[1]Printers!L:L,[1]Printers!Q:Q,,0)*E1309/10,0)*10&lt;_xlfn.XLOOKUP([1]Parameters!B1309,[1]Printers!L:L,[1]Printers!P:P,,0),ROUND(_xlfn.XLOOKUP([1]Parameters!B1309,[1]Printers!L:L,[1]Printers!Q:Q,,0)*E1309/10,0)*10,_xlfn.XLOOKUP([1]Parameters!B1309,[1]Printers!L:L,[1]Printers!P:P,,0)),"")</f>
        <v>50</v>
      </c>
      <c r="G1309" cm="1">
        <f t="array" ref="G1309">IFERROR(IF(ROW()-1&gt;COUNTA([1]!T_Printers[Printers])*COUNTA([1]!T_Resins[Resins]),"",_xlfn.IFS(ROUND(VLOOKUP(C1309,[1]!T_Resins[#Data],3,FALSE)/VLOOKUP(A1309,[1]!T_Printers[#Data],5,FALSE),1)&lt;=_xlfn.XLOOKUP(B1309,[1]Printers!L:L,[1]Printers!O:O,1,0,),ROUND(VLOOKUP(C1309,[1]!T_Resins[#Data],3,FALSE)/VLOOKUP(A1309,[1]!T_Printers[#Data],5,FALSE),1),ROUND(VLOOKUP(C1309,[1]!T_Resins[#Data],3,FALSE)/VLOOKUP(A1309,[1]!T_Printers[#Data],5,FALSE),1)&gt;_xlfn.XLOOKUP(B1309,[1]Printers!L:L,[1]Printers!O:O,1,0,),10)),"")</f>
        <v>6.4</v>
      </c>
      <c r="H1309">
        <f>IFERROR(IF(ROUND(_xlfn.XLOOKUP([1]Parameters!B1309,[1]Printers!L:L,[1]Printers!Q:Q,,0)*G1309/10,0)*10&lt;_xlfn.XLOOKUP([1]Parameters!B1309,[1]Printers!L:L,[1]Printers!P:P,,0),ROUND(_xlfn.XLOOKUP([1]Parameters!B1309,[1]Printers!L:L,[1]Printers!Q:Q,,0)*G1309/10,0)*10,_xlfn.XLOOKUP([1]Parameters!B1309,[1]Printers!L:L,[1]Printers!P:P,,0)),"")</f>
        <v>60</v>
      </c>
      <c r="I1309" s="3" t="str" cm="1">
        <f t="array" ref="I1309">IFERROR(IF(ROW()-1&gt;COUNTA([1]!T_Printers[Printers])*COUNTA([1]!T_Resins[Resins]),"",_xlfn.IFS(ROUND(VLOOKUP(C1309,[1]!T_Resins[#Data],4,FALSE)/VLOOKUP(A1309,[1]!T_Printers[#Data],5,FALSE),1)&lt;=_xlfn.XLOOKUP(B1309,[1]Printers!L:L,[1]Printers!O:O,1,0,),ROUND(VLOOKUP(C1309,[1]!T_Resins[#Data],4,FALSE)/VLOOKUP(A1309,[1]!T_Printers[#Data],5,FALSE),1),ROUND(VLOOKUP(C1309,[1]!T_Resins[#Data],4,FALSE)/VLOOKUP(A1309,[1]!T_Printers[#Data],5,FALSE),1)&gt;_xlfn.XLOOKUP(B1309,[1]Printers!L:L,[1]Printers!O:O,1,0,),"")),"")</f>
        <v/>
      </c>
      <c r="J1309" t="str">
        <f>IFERROR(IF(ROUND(_xlfn.XLOOKUP([1]Parameters!B1309,[1]Printers!L:L,[1]Printers!Q:Q,,0)*I1309/10,0)*10&lt;_xlfn.XLOOKUP([1]Parameters!B1309,[1]Printers!L:L,[1]Printers!P:P,,0),ROUND(_xlfn.XLOOKUP([1]Parameters!B1309,[1]Printers!L:L,[1]Printers!Q:Q,,0)*I1309/10,0)*10,_xlfn.XLOOKUP([1]Parameters!B1309,[1]Printers!L:L,[1]Printers!P:P,,0)),"")</f>
        <v/>
      </c>
      <c r="K1309">
        <f>IF(SUM(E1309:J1309)&lt;&gt;0,VLOOKUP(A1309,[1]!T_Printers[#Data],10,FALSE)+VLOOKUP(C1309,[1]!T_Resins[#Data],10,FALSE),"")</f>
        <v>4</v>
      </c>
      <c r="L1309">
        <f>IF(SUM(E1309:J1309)&lt;&gt;0,VLOOKUP(A1309,[1]!T_Printers[#Data],11,FALSE),"")</f>
        <v>8</v>
      </c>
      <c r="M1309">
        <f>IF(SUM(E1309:J1309)&lt;&gt;0,VLOOKUP(C1309,[1]!T_Resins[#Data],8,FALSE),"")</f>
        <v>60</v>
      </c>
      <c r="N1309">
        <f>IF(_xlfn.XLOOKUP(B1309,[1]Printers!$L:$L,[1]Printers!$R:$R,0,0)&gt;0,[1]Parameters!M1309,IF(SUM(E1309:J1309)&lt;&gt;0,VLOOKUP(C1309,[1]!T_Resins[#Data],9,FALSE),""))</f>
        <v>60</v>
      </c>
      <c r="O1309" t="str">
        <f t="shared" si="20"/>
        <v>CrealityHalotSky2022</v>
      </c>
    </row>
    <row r="1310" spans="1:15" x14ac:dyDescent="0.25">
      <c r="A1310" t="str">
        <f t="array" ref="A1310">IF(ROW()-1&gt;COUNTA([1]!T_Printers[Printers])*COUNTA([1]!T_Resins[Resins]),"",INDEX([1]!T_Printers[Printers],INT((ROW()-2)/COUNTA([1]!T_Resins[Resins])+1)))</f>
        <v>Creality Halot Sky 2022</v>
      </c>
      <c r="B1310" t="str">
        <f>_xlfn.XLOOKUP(A1310,[1]!T_Printers[Printers],[1]!T_Printers[Icon link],,0)</f>
        <v>CrealityHalotSky2022</v>
      </c>
      <c r="C1310" t="str">
        <f t="array" ref="C1310">IF(ROW()-1&gt;COUNTA([1]!T_Printers[Printers])*COUNTA([1]!T_Resins[Resins]),"",INDEX([1]!T_Resins[Resins],MOD(ROW()-2,COUNTA([1]!T_Resins[Resins]))+1))</f>
        <v>Industrial Rigid Black</v>
      </c>
      <c r="D1310">
        <f>IF(SUM(E1310:J1310)&lt;&gt;0,IF(ROW()-1&gt;COUNTA([1]!T_Printers[Printers])*COUNTA([1]!T_Resins[Resins]),"",2),"")</f>
        <v>2</v>
      </c>
      <c r="E1310" cm="1">
        <f t="array" ref="E1310">IFERROR(IF(ROW()-1&gt;COUNTA([1]!T_Printers[Printers])*COUNTA([1]!T_Resins[Resins]),"",_xlfn.IFS(ROUND(VLOOKUP(C1310,[1]!T_Resins[#Data],2,FALSE)/VLOOKUP(A1310,[1]!T_Printers[#Data],5,FALSE),1)&lt;=_xlfn.XLOOKUP(B1310,[1]Printers!L:L,[1]Printers!O:O,1,0,),ROUND(VLOOKUP(C1310,[1]!T_Resins[#Data],2,FALSE)/VLOOKUP(A1310,[1]!T_Printers[#Data],5,FALSE),1),ROUND(VLOOKUP(C1310,[1]!T_Resins[#Data],2,FALSE)/VLOOKUP(A1310,[1]!T_Printers[#Data],5,FALSE),1)&gt;_xlfn.XLOOKUP(B1310,[1]Printers!L:L,[1]Printers!O:O,1,0,),10)),"Используйте слой 100 мкм")</f>
        <v>4.7</v>
      </c>
      <c r="F1310">
        <f>IFERROR(IF(ROUND(_xlfn.XLOOKUP([1]Parameters!B1310,[1]Printers!L:L,[1]Printers!Q:Q,,0)*E1310/10,0)*10&lt;_xlfn.XLOOKUP([1]Parameters!B1310,[1]Printers!L:L,[1]Printers!P:P,,0),ROUND(_xlfn.XLOOKUP([1]Parameters!B1310,[1]Printers!L:L,[1]Printers!Q:Q,,0)*E1310/10,0)*10,_xlfn.XLOOKUP([1]Parameters!B1310,[1]Printers!L:L,[1]Printers!P:P,,0)),"")</f>
        <v>40</v>
      </c>
      <c r="G1310" cm="1">
        <f t="array" ref="G1310">IFERROR(IF(ROW()-1&gt;COUNTA([1]!T_Printers[Printers])*COUNTA([1]!T_Resins[Resins]),"",_xlfn.IFS(ROUND(VLOOKUP(C1310,[1]!T_Resins[#Data],3,FALSE)/VLOOKUP(A1310,[1]!T_Printers[#Data],5,FALSE),1)&lt;=_xlfn.XLOOKUP(B1310,[1]Printers!L:L,[1]Printers!O:O,1,0,),ROUND(VLOOKUP(C1310,[1]!T_Resins[#Data],3,FALSE)/VLOOKUP(A1310,[1]!T_Printers[#Data],5,FALSE),1),ROUND(VLOOKUP(C1310,[1]!T_Resins[#Data],3,FALSE)/VLOOKUP(A1310,[1]!T_Printers[#Data],5,FALSE),1)&gt;_xlfn.XLOOKUP(B1310,[1]Printers!L:L,[1]Printers!O:O,1,0,),10)),"")</f>
        <v>6.1</v>
      </c>
      <c r="H1310">
        <f>IFERROR(IF(ROUND(_xlfn.XLOOKUP([1]Parameters!B1310,[1]Printers!L:L,[1]Printers!Q:Q,,0)*G1310/10,0)*10&lt;_xlfn.XLOOKUP([1]Parameters!B1310,[1]Printers!L:L,[1]Printers!P:P,,0),ROUND(_xlfn.XLOOKUP([1]Parameters!B1310,[1]Printers!L:L,[1]Printers!Q:Q,,0)*G1310/10,0)*10,_xlfn.XLOOKUP([1]Parameters!B1310,[1]Printers!L:L,[1]Printers!P:P,,0)),"")</f>
        <v>50</v>
      </c>
      <c r="I1310" s="3" t="str" cm="1">
        <f t="array" ref="I1310">IFERROR(IF(ROW()-1&gt;COUNTA([1]!T_Printers[Printers])*COUNTA([1]!T_Resins[Resins]),"",_xlfn.IFS(ROUND(VLOOKUP(C1310,[1]!T_Resins[#Data],4,FALSE)/VLOOKUP(A1310,[1]!T_Printers[#Data],5,FALSE),1)&lt;=_xlfn.XLOOKUP(B1310,[1]Printers!L:L,[1]Printers!O:O,1,0,),ROUND(VLOOKUP(C1310,[1]!T_Resins[#Data],4,FALSE)/VLOOKUP(A1310,[1]!T_Printers[#Data],5,FALSE),1),ROUND(VLOOKUP(C1310,[1]!T_Resins[#Data],4,FALSE)/VLOOKUP(A1310,[1]!T_Printers[#Data],5,FALSE),1)&gt;_xlfn.XLOOKUP(B1310,[1]Printers!L:L,[1]Printers!O:O,1,0,),"")),"")</f>
        <v/>
      </c>
      <c r="J1310" t="str">
        <f>IFERROR(IF(ROUND(_xlfn.XLOOKUP([1]Parameters!B1310,[1]Printers!L:L,[1]Printers!Q:Q,,0)*I1310/10,0)*10&lt;_xlfn.XLOOKUP([1]Parameters!B1310,[1]Printers!L:L,[1]Printers!P:P,,0),ROUND(_xlfn.XLOOKUP([1]Parameters!B1310,[1]Printers!L:L,[1]Printers!Q:Q,,0)*I1310/10,0)*10,_xlfn.XLOOKUP([1]Parameters!B1310,[1]Printers!L:L,[1]Printers!P:P,,0)),"")</f>
        <v/>
      </c>
      <c r="K1310">
        <f>IF(SUM(E1310:J1310)&lt;&gt;0,VLOOKUP(A1310,[1]!T_Printers[#Data],10,FALSE)+VLOOKUP(C1310,[1]!T_Resins[#Data],10,FALSE),"")</f>
        <v>4</v>
      </c>
      <c r="L1310">
        <f>IF(SUM(E1310:J1310)&lt;&gt;0,VLOOKUP(A1310,[1]!T_Printers[#Data],11,FALSE),"")</f>
        <v>8</v>
      </c>
      <c r="M1310">
        <f>IF(SUM(E1310:J1310)&lt;&gt;0,VLOOKUP(C1310,[1]!T_Resins[#Data],8,FALSE),"")</f>
        <v>120</v>
      </c>
      <c r="N1310">
        <f>IF(_xlfn.XLOOKUP(B1310,[1]Printers!$L:$L,[1]Printers!$R:$R,0,0)&gt;0,[1]Parameters!M1310,IF(SUM(E1310:J1310)&lt;&gt;0,VLOOKUP(C1310,[1]!T_Resins[#Data],9,FALSE),""))</f>
        <v>120</v>
      </c>
      <c r="O1310" t="str">
        <f t="shared" si="20"/>
        <v>CrealityHalotSky2022</v>
      </c>
    </row>
    <row r="1311" spans="1:15" x14ac:dyDescent="0.25">
      <c r="A1311" t="str">
        <f t="array" ref="A1311">IF(ROW()-1&gt;COUNTA([1]!T_Printers[Printers])*COUNTA([1]!T_Resins[Resins]),"",INDEX([1]!T_Printers[Printers],INT((ROW()-2)/COUNTA([1]!T_Resins[Resins])+1)))</f>
        <v>Creality Halot Sky 2022</v>
      </c>
      <c r="B1311" t="str">
        <f>_xlfn.XLOOKUP(A1311,[1]!T_Printers[Printers],[1]!T_Printers[Icon link],,0)</f>
        <v>CrealityHalotSky2022</v>
      </c>
      <c r="C1311" t="str">
        <f t="array" ref="C1311">IF(ROW()-1&gt;COUNTA([1]!T_Printers[Printers])*COUNTA([1]!T_Resins[Resins]),"",INDEX([1]!T_Resins[Resins],MOD(ROW()-2,COUNTA([1]!T_Resins[Resins]))+1))</f>
        <v>Industrial Rigid Clear</v>
      </c>
      <c r="D1311">
        <f>IF(SUM(E1311:J1311)&lt;&gt;0,IF(ROW()-1&gt;COUNTA([1]!T_Printers[Printers])*COUNTA([1]!T_Resins[Resins]),"",2),"")</f>
        <v>2</v>
      </c>
      <c r="E1311" cm="1">
        <f t="array" ref="E1311">IFERROR(IF(ROW()-1&gt;COUNTA([1]!T_Printers[Printers])*COUNTA([1]!T_Resins[Resins]),"",_xlfn.IFS(ROUND(VLOOKUP(C1311,[1]!T_Resins[#Data],2,FALSE)/VLOOKUP(A1311,[1]!T_Printers[#Data],5,FALSE),1)&lt;=_xlfn.XLOOKUP(B1311,[1]Printers!L:L,[1]Printers!O:O,1,0,),ROUND(VLOOKUP(C1311,[1]!T_Resins[#Data],2,FALSE)/VLOOKUP(A1311,[1]!T_Printers[#Data],5,FALSE),1),ROUND(VLOOKUP(C1311,[1]!T_Resins[#Data],2,FALSE)/VLOOKUP(A1311,[1]!T_Printers[#Data],5,FALSE),1)&gt;_xlfn.XLOOKUP(B1311,[1]Printers!L:L,[1]Printers!O:O,1,0,),10)),"Используйте слой 100 мкм")</f>
        <v>5.0999999999999996</v>
      </c>
      <c r="F1311">
        <f>IFERROR(IF(ROUND(_xlfn.XLOOKUP([1]Parameters!B1311,[1]Printers!L:L,[1]Printers!Q:Q,,0)*E1311/10,0)*10&lt;_xlfn.XLOOKUP([1]Parameters!B1311,[1]Printers!L:L,[1]Printers!P:P,,0),ROUND(_xlfn.XLOOKUP([1]Parameters!B1311,[1]Printers!L:L,[1]Printers!Q:Q,,0)*E1311/10,0)*10,_xlfn.XLOOKUP([1]Parameters!B1311,[1]Printers!L:L,[1]Printers!P:P,,0)),"")</f>
        <v>50</v>
      </c>
      <c r="G1311" cm="1">
        <f t="array" ref="G1311">IFERROR(IF(ROW()-1&gt;COUNTA([1]!T_Printers[Printers])*COUNTA([1]!T_Resins[Resins]),"",_xlfn.IFS(ROUND(VLOOKUP(C1311,[1]!T_Resins[#Data],3,FALSE)/VLOOKUP(A1311,[1]!T_Printers[#Data],5,FALSE),1)&lt;=_xlfn.XLOOKUP(B1311,[1]Printers!L:L,[1]Printers!O:O,1,0,),ROUND(VLOOKUP(C1311,[1]!T_Resins[#Data],3,FALSE)/VLOOKUP(A1311,[1]!T_Printers[#Data],5,FALSE),1),ROUND(VLOOKUP(C1311,[1]!T_Resins[#Data],3,FALSE)/VLOOKUP(A1311,[1]!T_Printers[#Data],5,FALSE),1)&gt;_xlfn.XLOOKUP(B1311,[1]Printers!L:L,[1]Printers!O:O,1,0,),10)),"")</f>
        <v>6.6</v>
      </c>
      <c r="H1311">
        <f>IFERROR(IF(ROUND(_xlfn.XLOOKUP([1]Parameters!B1311,[1]Printers!L:L,[1]Printers!Q:Q,,0)*G1311/10,0)*10&lt;_xlfn.XLOOKUP([1]Parameters!B1311,[1]Printers!L:L,[1]Printers!P:P,,0),ROUND(_xlfn.XLOOKUP([1]Parameters!B1311,[1]Printers!L:L,[1]Printers!Q:Q,,0)*G1311/10,0)*10,_xlfn.XLOOKUP([1]Parameters!B1311,[1]Printers!L:L,[1]Printers!P:P,,0)),"")</f>
        <v>60</v>
      </c>
      <c r="I1311" s="3" t="str" cm="1">
        <f t="array" ref="I1311">IFERROR(IF(ROW()-1&gt;COUNTA([1]!T_Printers[Printers])*COUNTA([1]!T_Resins[Resins]),"",_xlfn.IFS(ROUND(VLOOKUP(C1311,[1]!T_Resins[#Data],4,FALSE)/VLOOKUP(A1311,[1]!T_Printers[#Data],5,FALSE),1)&lt;=_xlfn.XLOOKUP(B1311,[1]Printers!L:L,[1]Printers!O:O,1,0,),ROUND(VLOOKUP(C1311,[1]!T_Resins[#Data],4,FALSE)/VLOOKUP(A1311,[1]!T_Printers[#Data],5,FALSE),1),ROUND(VLOOKUP(C1311,[1]!T_Resins[#Data],4,FALSE)/VLOOKUP(A1311,[1]!T_Printers[#Data],5,FALSE),1)&gt;_xlfn.XLOOKUP(B1311,[1]Printers!L:L,[1]Printers!O:O,1,0,),"")),"")</f>
        <v/>
      </c>
      <c r="J1311" t="str">
        <f>IFERROR(IF(ROUND(_xlfn.XLOOKUP([1]Parameters!B1311,[1]Printers!L:L,[1]Printers!Q:Q,,0)*I1311/10,0)*10&lt;_xlfn.XLOOKUP([1]Parameters!B1311,[1]Printers!L:L,[1]Printers!P:P,,0),ROUND(_xlfn.XLOOKUP([1]Parameters!B1311,[1]Printers!L:L,[1]Printers!Q:Q,,0)*I1311/10,0)*10,_xlfn.XLOOKUP([1]Parameters!B1311,[1]Printers!L:L,[1]Printers!P:P,,0)),"")</f>
        <v/>
      </c>
      <c r="K1311">
        <f>IF(SUM(E1311:J1311)&lt;&gt;0,VLOOKUP(A1311,[1]!T_Printers[#Data],10,FALSE)+VLOOKUP(C1311,[1]!T_Resins[#Data],10,FALSE),"")</f>
        <v>4</v>
      </c>
      <c r="L1311">
        <f>IF(SUM(E1311:J1311)&lt;&gt;0,VLOOKUP(A1311,[1]!T_Printers[#Data],11,FALSE),"")</f>
        <v>8</v>
      </c>
      <c r="M1311">
        <f>IF(SUM(E1311:J1311)&lt;&gt;0,VLOOKUP(C1311,[1]!T_Resins[#Data],8,FALSE),"")</f>
        <v>120</v>
      </c>
      <c r="N1311">
        <f>IF(_xlfn.XLOOKUP(B1311,[1]Printers!$L:$L,[1]Printers!$R:$R,0,0)&gt;0,[1]Parameters!M1311,IF(SUM(E1311:J1311)&lt;&gt;0,VLOOKUP(C1311,[1]!T_Resins[#Data],9,FALSE),""))</f>
        <v>120</v>
      </c>
      <c r="O1311" t="str">
        <f t="shared" si="20"/>
        <v>CrealityHalotSky2022</v>
      </c>
    </row>
    <row r="1312" spans="1:15" x14ac:dyDescent="0.25">
      <c r="A1312" t="str">
        <f t="array" ref="A1312">IF(ROW()-1&gt;COUNTA([1]!T_Printers[Printers])*COUNTA([1]!T_Resins[Resins]),"",INDEX([1]!T_Printers[Printers],INT((ROW()-2)/COUNTA([1]!T_Resins[Resins])+1)))</f>
        <v>Creality Halot Sky 2022</v>
      </c>
      <c r="B1312" t="str">
        <f>_xlfn.XLOOKUP(A1312,[1]!T_Printers[Printers],[1]!T_Printers[Icon link],,0)</f>
        <v>CrealityHalotSky2022</v>
      </c>
      <c r="C1312" t="str">
        <f t="array" ref="C1312">IF(ROW()-1&gt;COUNTA([1]!T_Printers[Printers])*COUNTA([1]!T_Resins[Resins]),"",INDEX([1]!T_Resins[Resins],MOD(ROW()-2,COUNTA([1]!T_Resins[Resins]))+1))</f>
        <v>Tough Black</v>
      </c>
      <c r="D1312">
        <f>IF(SUM(E1312:J1312)&lt;&gt;0,IF(ROW()-1&gt;COUNTA([1]!T_Printers[Printers])*COUNTA([1]!T_Resins[Resins]),"",2),"")</f>
        <v>2</v>
      </c>
      <c r="E1312" cm="1">
        <f t="array" ref="E1312">IFERROR(IF(ROW()-1&gt;COUNTA([1]!T_Printers[Printers])*COUNTA([1]!T_Resins[Resins]),"",_xlfn.IFS(ROUND(VLOOKUP(C1312,[1]!T_Resins[#Data],2,FALSE)/VLOOKUP(A1312,[1]!T_Printers[#Data],5,FALSE),1)&lt;=_xlfn.XLOOKUP(B1312,[1]Printers!L:L,[1]Printers!O:O,1,0,),ROUND(VLOOKUP(C1312,[1]!T_Resins[#Data],2,FALSE)/VLOOKUP(A1312,[1]!T_Printers[#Data],5,FALSE),1),ROUND(VLOOKUP(C1312,[1]!T_Resins[#Data],2,FALSE)/VLOOKUP(A1312,[1]!T_Printers[#Data],5,FALSE),1)&gt;_xlfn.XLOOKUP(B1312,[1]Printers!L:L,[1]Printers!O:O,1,0,),10)),"Используйте слой 100 мкм")</f>
        <v>2.4</v>
      </c>
      <c r="F1312">
        <f>IFERROR(IF(ROUND(_xlfn.XLOOKUP([1]Parameters!B1312,[1]Printers!L:L,[1]Printers!Q:Q,,0)*E1312/10,0)*10&lt;_xlfn.XLOOKUP([1]Parameters!B1312,[1]Printers!L:L,[1]Printers!P:P,,0),ROUND(_xlfn.XLOOKUP([1]Parameters!B1312,[1]Printers!L:L,[1]Printers!Q:Q,,0)*E1312/10,0)*10,_xlfn.XLOOKUP([1]Parameters!B1312,[1]Printers!L:L,[1]Printers!P:P,,0)),"")</f>
        <v>20</v>
      </c>
      <c r="G1312" cm="1">
        <f t="array" ref="G1312">IFERROR(IF(ROW()-1&gt;COUNTA([1]!T_Printers[Printers])*COUNTA([1]!T_Resins[Resins]),"",_xlfn.IFS(ROUND(VLOOKUP(C1312,[1]!T_Resins[#Data],3,FALSE)/VLOOKUP(A1312,[1]!T_Printers[#Data],5,FALSE),1)&lt;=_xlfn.XLOOKUP(B1312,[1]Printers!L:L,[1]Printers!O:O,1,0,),ROUND(VLOOKUP(C1312,[1]!T_Resins[#Data],3,FALSE)/VLOOKUP(A1312,[1]!T_Printers[#Data],5,FALSE),1),ROUND(VLOOKUP(C1312,[1]!T_Resins[#Data],3,FALSE)/VLOOKUP(A1312,[1]!T_Printers[#Data],5,FALSE),1)&gt;_xlfn.XLOOKUP(B1312,[1]Printers!L:L,[1]Printers!O:O,1,0,),10)),"")</f>
        <v>2.9</v>
      </c>
      <c r="H1312">
        <f>IFERROR(IF(ROUND(_xlfn.XLOOKUP([1]Parameters!B1312,[1]Printers!L:L,[1]Printers!Q:Q,,0)*G1312/10,0)*10&lt;_xlfn.XLOOKUP([1]Parameters!B1312,[1]Printers!L:L,[1]Printers!P:P,,0),ROUND(_xlfn.XLOOKUP([1]Parameters!B1312,[1]Printers!L:L,[1]Printers!Q:Q,,0)*G1312/10,0)*10,_xlfn.XLOOKUP([1]Parameters!B1312,[1]Printers!L:L,[1]Printers!P:P,,0)),"")</f>
        <v>30</v>
      </c>
      <c r="I1312" s="3" t="str" cm="1">
        <f t="array" ref="I1312">IFERROR(IF(ROW()-1&gt;COUNTA([1]!T_Printers[Printers])*COUNTA([1]!T_Resins[Resins]),"",_xlfn.IFS(ROUND(VLOOKUP(C1312,[1]!T_Resins[#Data],4,FALSE)/VLOOKUP(A1312,[1]!T_Printers[#Data],5,FALSE),1)&lt;=_xlfn.XLOOKUP(B1312,[1]Printers!L:L,[1]Printers!O:O,1,0,),ROUND(VLOOKUP(C1312,[1]!T_Resins[#Data],4,FALSE)/VLOOKUP(A1312,[1]!T_Printers[#Data],5,FALSE),1),ROUND(VLOOKUP(C1312,[1]!T_Resins[#Data],4,FALSE)/VLOOKUP(A1312,[1]!T_Printers[#Data],5,FALSE),1)&gt;_xlfn.XLOOKUP(B1312,[1]Printers!L:L,[1]Printers!O:O,1,0,),"")),"")</f>
        <v/>
      </c>
      <c r="J1312" t="str">
        <f>IFERROR(IF(ROUND(_xlfn.XLOOKUP([1]Parameters!B1312,[1]Printers!L:L,[1]Printers!Q:Q,,0)*I1312/10,0)*10&lt;_xlfn.XLOOKUP([1]Parameters!B1312,[1]Printers!L:L,[1]Printers!P:P,,0),ROUND(_xlfn.XLOOKUP([1]Parameters!B1312,[1]Printers!L:L,[1]Printers!Q:Q,,0)*I1312/10,0)*10,_xlfn.XLOOKUP([1]Parameters!B1312,[1]Printers!L:L,[1]Printers!P:P,,0)),"")</f>
        <v/>
      </c>
      <c r="K1312">
        <f>IF(SUM(E1312:J1312)&lt;&gt;0,VLOOKUP(A1312,[1]!T_Printers[#Data],10,FALSE)+VLOOKUP(C1312,[1]!T_Resins[#Data],10,FALSE),"")</f>
        <v>4</v>
      </c>
      <c r="L1312">
        <f>IF(SUM(E1312:J1312)&lt;&gt;0,VLOOKUP(A1312,[1]!T_Printers[#Data],11,FALSE),"")</f>
        <v>8</v>
      </c>
      <c r="M1312">
        <f>IF(SUM(E1312:J1312)&lt;&gt;0,VLOOKUP(C1312,[1]!T_Resins[#Data],8,FALSE),"")</f>
        <v>120</v>
      </c>
      <c r="N1312">
        <f>IF(_xlfn.XLOOKUP(B1312,[1]Printers!$L:$L,[1]Printers!$R:$R,0,0)&gt;0,[1]Parameters!M1312,IF(SUM(E1312:J1312)&lt;&gt;0,VLOOKUP(C1312,[1]!T_Resins[#Data],9,FALSE),""))</f>
        <v>120</v>
      </c>
      <c r="O1312" t="str">
        <f t="shared" si="20"/>
        <v>CrealityHalotSky2022</v>
      </c>
    </row>
    <row r="1313" spans="1:15" x14ac:dyDescent="0.25">
      <c r="A1313" t="str">
        <f t="array" ref="A1313">IF(ROW()-1&gt;COUNTA([1]!T_Printers[Printers])*COUNTA([1]!T_Resins[Resins]),"",INDEX([1]!T_Printers[Printers],INT((ROW()-2)/COUNTA([1]!T_Resins[Resins])+1)))</f>
        <v>Creality Halot Sky 2022</v>
      </c>
      <c r="B1313" t="str">
        <f>_xlfn.XLOOKUP(A1313,[1]!T_Printers[Printers],[1]!T_Printers[Icon link],,0)</f>
        <v>CrealityHalotSky2022</v>
      </c>
      <c r="C1313" t="str">
        <f t="array" ref="C1313">IF(ROW()-1&gt;COUNTA([1]!T_Printers[Printers])*COUNTA([1]!T_Resins[Resins]),"",INDEX([1]!T_Resins[Resins],MOD(ROW()-2,COUNTA([1]!T_Resins[Resins]))+1))</f>
        <v>Tough Grey</v>
      </c>
      <c r="D1313">
        <f>IF(SUM(E1313:J1313)&lt;&gt;0,IF(ROW()-1&gt;COUNTA([1]!T_Printers[Printers])*COUNTA([1]!T_Resins[Resins]),"",2),"")</f>
        <v>2</v>
      </c>
      <c r="E1313" cm="1">
        <f t="array" ref="E1313">IFERROR(IF(ROW()-1&gt;COUNTA([1]!T_Printers[Printers])*COUNTA([1]!T_Resins[Resins]),"",_xlfn.IFS(ROUND(VLOOKUP(C1313,[1]!T_Resins[#Data],2,FALSE)/VLOOKUP(A1313,[1]!T_Printers[#Data],5,FALSE),1)&lt;=_xlfn.XLOOKUP(B1313,[1]Printers!L:L,[1]Printers!O:O,1,0,),ROUND(VLOOKUP(C1313,[1]!T_Resins[#Data],2,FALSE)/VLOOKUP(A1313,[1]!T_Printers[#Data],5,FALSE),1),ROUND(VLOOKUP(C1313,[1]!T_Resins[#Data],2,FALSE)/VLOOKUP(A1313,[1]!T_Printers[#Data],5,FALSE),1)&gt;_xlfn.XLOOKUP(B1313,[1]Printers!L:L,[1]Printers!O:O,1,0,),10)),"Используйте слой 100 мкм")</f>
        <v>2.4</v>
      </c>
      <c r="F1313">
        <f>IFERROR(IF(ROUND(_xlfn.XLOOKUP([1]Parameters!B1313,[1]Printers!L:L,[1]Printers!Q:Q,,0)*E1313/10,0)*10&lt;_xlfn.XLOOKUP([1]Parameters!B1313,[1]Printers!L:L,[1]Printers!P:P,,0),ROUND(_xlfn.XLOOKUP([1]Parameters!B1313,[1]Printers!L:L,[1]Printers!Q:Q,,0)*E1313/10,0)*10,_xlfn.XLOOKUP([1]Parameters!B1313,[1]Printers!L:L,[1]Printers!P:P,,0)),"")</f>
        <v>20</v>
      </c>
      <c r="G1313" cm="1">
        <f t="array" ref="G1313">IFERROR(IF(ROW()-1&gt;COUNTA([1]!T_Printers[Printers])*COUNTA([1]!T_Resins[Resins]),"",_xlfn.IFS(ROUND(VLOOKUP(C1313,[1]!T_Resins[#Data],3,FALSE)/VLOOKUP(A1313,[1]!T_Printers[#Data],5,FALSE),1)&lt;=_xlfn.XLOOKUP(B1313,[1]Printers!L:L,[1]Printers!O:O,1,0,),ROUND(VLOOKUP(C1313,[1]!T_Resins[#Data],3,FALSE)/VLOOKUP(A1313,[1]!T_Printers[#Data],5,FALSE),1),ROUND(VLOOKUP(C1313,[1]!T_Resins[#Data],3,FALSE)/VLOOKUP(A1313,[1]!T_Printers[#Data],5,FALSE),1)&gt;_xlfn.XLOOKUP(B1313,[1]Printers!L:L,[1]Printers!O:O,1,0,),10)),"")</f>
        <v>2.9</v>
      </c>
      <c r="H1313">
        <f>IFERROR(IF(ROUND(_xlfn.XLOOKUP([1]Parameters!B1313,[1]Printers!L:L,[1]Printers!Q:Q,,0)*G1313/10,0)*10&lt;_xlfn.XLOOKUP([1]Parameters!B1313,[1]Printers!L:L,[1]Printers!P:P,,0),ROUND(_xlfn.XLOOKUP([1]Parameters!B1313,[1]Printers!L:L,[1]Printers!Q:Q,,0)*G1313/10,0)*10,_xlfn.XLOOKUP([1]Parameters!B1313,[1]Printers!L:L,[1]Printers!P:P,,0)),"")</f>
        <v>30</v>
      </c>
      <c r="I1313" s="3" t="str" cm="1">
        <f t="array" ref="I1313">IFERROR(IF(ROW()-1&gt;COUNTA([1]!T_Printers[Printers])*COUNTA([1]!T_Resins[Resins]),"",_xlfn.IFS(ROUND(VLOOKUP(C1313,[1]!T_Resins[#Data],4,FALSE)/VLOOKUP(A1313,[1]!T_Printers[#Data],5,FALSE),1)&lt;=_xlfn.XLOOKUP(B1313,[1]Printers!L:L,[1]Printers!O:O,1,0,),ROUND(VLOOKUP(C1313,[1]!T_Resins[#Data],4,FALSE)/VLOOKUP(A1313,[1]!T_Printers[#Data],5,FALSE),1),ROUND(VLOOKUP(C1313,[1]!T_Resins[#Data],4,FALSE)/VLOOKUP(A1313,[1]!T_Printers[#Data],5,FALSE),1)&gt;_xlfn.XLOOKUP(B1313,[1]Printers!L:L,[1]Printers!O:O,1,0,),"")),"")</f>
        <v/>
      </c>
      <c r="J1313" t="str">
        <f>IFERROR(IF(ROUND(_xlfn.XLOOKUP([1]Parameters!B1313,[1]Printers!L:L,[1]Printers!Q:Q,,0)*I1313/10,0)*10&lt;_xlfn.XLOOKUP([1]Parameters!B1313,[1]Printers!L:L,[1]Printers!P:P,,0),ROUND(_xlfn.XLOOKUP([1]Parameters!B1313,[1]Printers!L:L,[1]Printers!Q:Q,,0)*I1313/10,0)*10,_xlfn.XLOOKUP([1]Parameters!B1313,[1]Printers!L:L,[1]Printers!P:P,,0)),"")</f>
        <v/>
      </c>
      <c r="K1313">
        <f>IF(SUM(E1313:J1313)&lt;&gt;0,VLOOKUP(A1313,[1]!T_Printers[#Data],10,FALSE)+VLOOKUP(C1313,[1]!T_Resins[#Data],10,FALSE),"")</f>
        <v>4</v>
      </c>
      <c r="L1313">
        <f>IF(SUM(E1313:J1313)&lt;&gt;0,VLOOKUP(A1313,[1]!T_Printers[#Data],11,FALSE),"")</f>
        <v>8</v>
      </c>
      <c r="M1313">
        <f>IF(SUM(E1313:J1313)&lt;&gt;0,VLOOKUP(C1313,[1]!T_Resins[#Data],8,FALSE),"")</f>
        <v>120</v>
      </c>
      <c r="N1313">
        <f>IF(_xlfn.XLOOKUP(B1313,[1]Printers!$L:$L,[1]Printers!$R:$R,0,0)&gt;0,[1]Parameters!M1313,IF(SUM(E1313:J1313)&lt;&gt;0,VLOOKUP(C1313,[1]!T_Resins[#Data],9,FALSE),""))</f>
        <v>120</v>
      </c>
      <c r="O1313" t="str">
        <f t="shared" si="20"/>
        <v>CrealityHalotSky2022</v>
      </c>
    </row>
    <row r="1314" spans="1:15" x14ac:dyDescent="0.25">
      <c r="A1314" t="str">
        <f t="array" ref="A1314">IF(ROW()-1&gt;COUNTA([1]!T_Printers[Printers])*COUNTA([1]!T_Resins[Resins]),"",INDEX([1]!T_Printers[Printers],INT((ROW()-2)/COUNTA([1]!T_Resins[Resins])+1)))</f>
        <v>Creality Halot Sky 2022</v>
      </c>
      <c r="B1314" t="str">
        <f>_xlfn.XLOOKUP(A1314,[1]!T_Printers[Printers],[1]!T_Printers[Icon link],,0)</f>
        <v>CrealityHalotSky2022</v>
      </c>
      <c r="C1314" t="str">
        <f t="array" ref="C1314">IF(ROW()-1&gt;COUNTA([1]!T_Printers[Printers])*COUNTA([1]!T_Resins[Resins]),"",INDEX([1]!T_Resins[Resins],MOD(ROW()-2,COUNTA([1]!T_Resins[Resins]))+1))</f>
        <v>Tough White</v>
      </c>
      <c r="D1314">
        <f>IF(SUM(E1314:J1314)&lt;&gt;0,IF(ROW()-1&gt;COUNTA([1]!T_Printers[Printers])*COUNTA([1]!T_Resins[Resins]),"",2),"")</f>
        <v>2</v>
      </c>
      <c r="E1314" cm="1">
        <f t="array" ref="E1314">IFERROR(IF(ROW()-1&gt;COUNTA([1]!T_Printers[Printers])*COUNTA([1]!T_Resins[Resins]),"",_xlfn.IFS(ROUND(VLOOKUP(C1314,[1]!T_Resins[#Data],2,FALSE)/VLOOKUP(A1314,[1]!T_Printers[#Data],5,FALSE),1)&lt;=_xlfn.XLOOKUP(B1314,[1]Printers!L:L,[1]Printers!O:O,1,0,),ROUND(VLOOKUP(C1314,[1]!T_Resins[#Data],2,FALSE)/VLOOKUP(A1314,[1]!T_Printers[#Data],5,FALSE),1),ROUND(VLOOKUP(C1314,[1]!T_Resins[#Data],2,FALSE)/VLOOKUP(A1314,[1]!T_Printers[#Data],5,FALSE),1)&gt;_xlfn.XLOOKUP(B1314,[1]Printers!L:L,[1]Printers!O:O,1,0,),10)),"Используйте слой 100 мкм")</f>
        <v>2.4</v>
      </c>
      <c r="F1314">
        <f>IFERROR(IF(ROUND(_xlfn.XLOOKUP([1]Parameters!B1314,[1]Printers!L:L,[1]Printers!Q:Q,,0)*E1314/10,0)*10&lt;_xlfn.XLOOKUP([1]Parameters!B1314,[1]Printers!L:L,[1]Printers!P:P,,0),ROUND(_xlfn.XLOOKUP([1]Parameters!B1314,[1]Printers!L:L,[1]Printers!Q:Q,,0)*E1314/10,0)*10,_xlfn.XLOOKUP([1]Parameters!B1314,[1]Printers!L:L,[1]Printers!P:P,,0)),"")</f>
        <v>20</v>
      </c>
      <c r="G1314" cm="1">
        <f t="array" ref="G1314">IFERROR(IF(ROW()-1&gt;COUNTA([1]!T_Printers[Printers])*COUNTA([1]!T_Resins[Resins]),"",_xlfn.IFS(ROUND(VLOOKUP(C1314,[1]!T_Resins[#Data],3,FALSE)/VLOOKUP(A1314,[1]!T_Printers[#Data],5,FALSE),1)&lt;=_xlfn.XLOOKUP(B1314,[1]Printers!L:L,[1]Printers!O:O,1,0,),ROUND(VLOOKUP(C1314,[1]!T_Resins[#Data],3,FALSE)/VLOOKUP(A1314,[1]!T_Printers[#Data],5,FALSE),1),ROUND(VLOOKUP(C1314,[1]!T_Resins[#Data],3,FALSE)/VLOOKUP(A1314,[1]!T_Printers[#Data],5,FALSE),1)&gt;_xlfn.XLOOKUP(B1314,[1]Printers!L:L,[1]Printers!O:O,1,0,),10)),"")</f>
        <v>2.9</v>
      </c>
      <c r="H1314">
        <f>IFERROR(IF(ROUND(_xlfn.XLOOKUP([1]Parameters!B1314,[1]Printers!L:L,[1]Printers!Q:Q,,0)*G1314/10,0)*10&lt;_xlfn.XLOOKUP([1]Parameters!B1314,[1]Printers!L:L,[1]Printers!P:P,,0),ROUND(_xlfn.XLOOKUP([1]Parameters!B1314,[1]Printers!L:L,[1]Printers!Q:Q,,0)*G1314/10,0)*10,_xlfn.XLOOKUP([1]Parameters!B1314,[1]Printers!L:L,[1]Printers!P:P,,0)),"")</f>
        <v>30</v>
      </c>
      <c r="I1314" s="3" t="str" cm="1">
        <f t="array" ref="I1314">IFERROR(IF(ROW()-1&gt;COUNTA([1]!T_Printers[Printers])*COUNTA([1]!T_Resins[Resins]),"",_xlfn.IFS(ROUND(VLOOKUP(C1314,[1]!T_Resins[#Data],4,FALSE)/VLOOKUP(A1314,[1]!T_Printers[#Data],5,FALSE),1)&lt;=_xlfn.XLOOKUP(B1314,[1]Printers!L:L,[1]Printers!O:O,1,0,),ROUND(VLOOKUP(C1314,[1]!T_Resins[#Data],4,FALSE)/VLOOKUP(A1314,[1]!T_Printers[#Data],5,FALSE),1),ROUND(VLOOKUP(C1314,[1]!T_Resins[#Data],4,FALSE)/VLOOKUP(A1314,[1]!T_Printers[#Data],5,FALSE),1)&gt;_xlfn.XLOOKUP(B1314,[1]Printers!L:L,[1]Printers!O:O,1,0,),"")),"")</f>
        <v/>
      </c>
      <c r="J1314" t="str">
        <f>IFERROR(IF(ROUND(_xlfn.XLOOKUP([1]Parameters!B1314,[1]Printers!L:L,[1]Printers!Q:Q,,0)*I1314/10,0)*10&lt;_xlfn.XLOOKUP([1]Parameters!B1314,[1]Printers!L:L,[1]Printers!P:P,,0),ROUND(_xlfn.XLOOKUP([1]Parameters!B1314,[1]Printers!L:L,[1]Printers!Q:Q,,0)*I1314/10,0)*10,_xlfn.XLOOKUP([1]Parameters!B1314,[1]Printers!L:L,[1]Printers!P:P,,0)),"")</f>
        <v/>
      </c>
      <c r="K1314">
        <f>IF(SUM(E1314:J1314)&lt;&gt;0,VLOOKUP(A1314,[1]!T_Printers[#Data],10,FALSE)+VLOOKUP(C1314,[1]!T_Resins[#Data],10,FALSE),"")</f>
        <v>4</v>
      </c>
      <c r="L1314">
        <f>IF(SUM(E1314:J1314)&lt;&gt;0,VLOOKUP(A1314,[1]!T_Printers[#Data],11,FALSE),"")</f>
        <v>8</v>
      </c>
      <c r="M1314">
        <f>IF(SUM(E1314:J1314)&lt;&gt;0,VLOOKUP(C1314,[1]!T_Resins[#Data],8,FALSE),"")</f>
        <v>120</v>
      </c>
      <c r="N1314">
        <f>IF(_xlfn.XLOOKUP(B1314,[1]Printers!$L:$L,[1]Printers!$R:$R,0,0)&gt;0,[1]Parameters!M1314,IF(SUM(E1314:J1314)&lt;&gt;0,VLOOKUP(C1314,[1]!T_Resins[#Data],9,FALSE),""))</f>
        <v>120</v>
      </c>
      <c r="O1314" t="str">
        <f t="shared" si="20"/>
        <v>CrealityHalotSky2022</v>
      </c>
    </row>
    <row r="1315" spans="1:15" x14ac:dyDescent="0.25">
      <c r="A1315" t="str">
        <f t="array" ref="A1315">IF(ROW()-1&gt;COUNTA([1]!T_Printers[Printers])*COUNTA([1]!T_Resins[Resins]),"",INDEX([1]!T_Printers[Printers],INT((ROW()-2)/COUNTA([1]!T_Resins[Resins])+1)))</f>
        <v>Creality Halot Sky 2022</v>
      </c>
      <c r="B1315" t="str">
        <f>_xlfn.XLOOKUP(A1315,[1]!T_Printers[Printers],[1]!T_Printers[Icon link],,0)</f>
        <v>CrealityHalotSky2022</v>
      </c>
      <c r="C1315" t="str">
        <f t="array" ref="C1315">IF(ROW()-1&gt;COUNTA([1]!T_Printers[Printers])*COUNTA([1]!T_Resins[Resins]),"",INDEX([1]!T_Resins[Resins],MOD(ROW()-2,COUNTA([1]!T_Resins[Resins]))+1))</f>
        <v>Jewelry J-Cast</v>
      </c>
      <c r="D1315">
        <f>IF(SUM(E1315:J1315)&lt;&gt;0,IF(ROW()-1&gt;COUNTA([1]!T_Printers[Printers])*COUNTA([1]!T_Resins[Resins]),"",2),"")</f>
        <v>2</v>
      </c>
      <c r="E1315" cm="1">
        <f t="array" ref="E1315">IFERROR(IF(ROW()-1&gt;COUNTA([1]!T_Printers[Printers])*COUNTA([1]!T_Resins[Resins]),"",_xlfn.IFS(ROUND(VLOOKUP(C1315,[1]!T_Resins[#Data],2,FALSE)/VLOOKUP(A1315,[1]!T_Printers[#Data],5,FALSE),1)&lt;=_xlfn.XLOOKUP(B1315,[1]Printers!L:L,[1]Printers!O:O,1,0,),ROUND(VLOOKUP(C1315,[1]!T_Resins[#Data],2,FALSE)/VLOOKUP(A1315,[1]!T_Printers[#Data],5,FALSE),1),ROUND(VLOOKUP(C1315,[1]!T_Resins[#Data],2,FALSE)/VLOOKUP(A1315,[1]!T_Printers[#Data],5,FALSE),1)&gt;_xlfn.XLOOKUP(B1315,[1]Printers!L:L,[1]Printers!O:O,1,0,),10)),"Используйте слой 100 мкм")</f>
        <v>7.7</v>
      </c>
      <c r="F1315">
        <f>IFERROR(IF(ROUND(_xlfn.XLOOKUP([1]Parameters!B1315,[1]Printers!L:L,[1]Printers!Q:Q,,0)*E1315/10,0)*10&lt;_xlfn.XLOOKUP([1]Parameters!B1315,[1]Printers!L:L,[1]Printers!P:P,,0),ROUND(_xlfn.XLOOKUP([1]Parameters!B1315,[1]Printers!L:L,[1]Printers!Q:Q,,0)*E1315/10,0)*10,_xlfn.XLOOKUP([1]Parameters!B1315,[1]Printers!L:L,[1]Printers!P:P,,0)),"")</f>
        <v>70</v>
      </c>
      <c r="G1315" cm="1">
        <f t="array" ref="G1315">IFERROR(IF(ROW()-1&gt;COUNTA([1]!T_Printers[Printers])*COUNTA([1]!T_Resins[Resins]),"",_xlfn.IFS(ROUND(VLOOKUP(C1315,[1]!T_Resins[#Data],3,FALSE)/VLOOKUP(A1315,[1]!T_Printers[#Data],5,FALSE),1)&lt;=_xlfn.XLOOKUP(B1315,[1]Printers!L:L,[1]Printers!O:O,1,0,),ROUND(VLOOKUP(C1315,[1]!T_Resins[#Data],3,FALSE)/VLOOKUP(A1315,[1]!T_Printers[#Data],5,FALSE),1),ROUND(VLOOKUP(C1315,[1]!T_Resins[#Data],3,FALSE)/VLOOKUP(A1315,[1]!T_Printers[#Data],5,FALSE),1)&gt;_xlfn.XLOOKUP(B1315,[1]Printers!L:L,[1]Printers!O:O,1,0,),10)),"")</f>
        <v>10</v>
      </c>
      <c r="H1315">
        <f>IFERROR(IF(ROUND(_xlfn.XLOOKUP([1]Parameters!B1315,[1]Printers!L:L,[1]Printers!Q:Q,,0)*G1315/10,0)*10&lt;_xlfn.XLOOKUP([1]Parameters!B1315,[1]Printers!L:L,[1]Printers!P:P,,0),ROUND(_xlfn.XLOOKUP([1]Parameters!B1315,[1]Printers!L:L,[1]Printers!Q:Q,,0)*G1315/10,0)*10,_xlfn.XLOOKUP([1]Parameters!B1315,[1]Printers!L:L,[1]Printers!P:P,,0)),"")</f>
        <v>70</v>
      </c>
      <c r="I1315" s="3" t="str" cm="1">
        <f t="array" ref="I1315">IFERROR(IF(ROW()-1&gt;COUNTA([1]!T_Printers[Printers])*COUNTA([1]!T_Resins[Resins]),"",_xlfn.IFS(ROUND(VLOOKUP(C1315,[1]!T_Resins[#Data],4,FALSE)/VLOOKUP(A1315,[1]!T_Printers[#Data],5,FALSE),1)&lt;=_xlfn.XLOOKUP(B1315,[1]Printers!L:L,[1]Printers!O:O,1,0,),ROUND(VLOOKUP(C1315,[1]!T_Resins[#Data],4,FALSE)/VLOOKUP(A1315,[1]!T_Printers[#Data],5,FALSE),1),ROUND(VLOOKUP(C1315,[1]!T_Resins[#Data],4,FALSE)/VLOOKUP(A1315,[1]!T_Printers[#Data],5,FALSE),1)&gt;_xlfn.XLOOKUP(B1315,[1]Printers!L:L,[1]Printers!O:O,1,0,),"")),"")</f>
        <v/>
      </c>
      <c r="J1315" t="str">
        <f>IFERROR(IF(ROUND(_xlfn.XLOOKUP([1]Parameters!B1315,[1]Printers!L:L,[1]Printers!Q:Q,,0)*I1315/10,0)*10&lt;_xlfn.XLOOKUP([1]Parameters!B1315,[1]Printers!L:L,[1]Printers!P:P,,0),ROUND(_xlfn.XLOOKUP([1]Parameters!B1315,[1]Printers!L:L,[1]Printers!Q:Q,,0)*I1315/10,0)*10,_xlfn.XLOOKUP([1]Parameters!B1315,[1]Printers!L:L,[1]Printers!P:P,,0)),"")</f>
        <v/>
      </c>
      <c r="K1315">
        <f>IF(SUM(E1315:J1315)&lt;&gt;0,VLOOKUP(A1315,[1]!T_Printers[#Data],10,FALSE)+VLOOKUP(C1315,[1]!T_Resins[#Data],10,FALSE),"")</f>
        <v>4</v>
      </c>
      <c r="L1315">
        <f>IF(SUM(E1315:J1315)&lt;&gt;0,VLOOKUP(A1315,[1]!T_Printers[#Data],11,FALSE),"")</f>
        <v>8</v>
      </c>
      <c r="M1315">
        <f>IF(SUM(E1315:J1315)&lt;&gt;0,VLOOKUP(C1315,[1]!T_Resins[#Data],8,FALSE),"")</f>
        <v>60</v>
      </c>
      <c r="N1315">
        <f>IF(_xlfn.XLOOKUP(B1315,[1]Printers!$L:$L,[1]Printers!$R:$R,0,0)&gt;0,[1]Parameters!M1315,IF(SUM(E1315:J1315)&lt;&gt;0,VLOOKUP(C1315,[1]!T_Resins[#Data],9,FALSE),""))</f>
        <v>60</v>
      </c>
      <c r="O1315" t="str">
        <f t="shared" si="20"/>
        <v>CrealityHalotSky2022</v>
      </c>
    </row>
    <row r="1316" spans="1:15" x14ac:dyDescent="0.25">
      <c r="A1316" t="str">
        <f t="array" ref="A1316">IF(ROW()-1&gt;COUNTA([1]!T_Printers[Printers])*COUNTA([1]!T_Resins[Resins]),"",INDEX([1]!T_Printers[Printers],INT((ROW()-2)/COUNTA([1]!T_Resins[Resins])+1)))</f>
        <v>Creality Halot Sky 2022</v>
      </c>
      <c r="B1316" t="str">
        <f>_xlfn.XLOOKUP(A1316,[1]!T_Printers[Printers],[1]!T_Printers[Icon link],,0)</f>
        <v>CrealityHalotSky2022</v>
      </c>
      <c r="C1316" t="str">
        <f t="array" ref="C1316">IF(ROW()-1&gt;COUNTA([1]!T_Printers[Printers])*COUNTA([1]!T_Resins[Resins]),"",INDEX([1]!T_Resins[Resins],MOD(ROW()-2,COUNTA([1]!T_Resins[Resins]))+1))</f>
        <v>Model Resin Black</v>
      </c>
      <c r="D1316">
        <f>IF(SUM(E1316:J1316)&lt;&gt;0,IF(ROW()-1&gt;COUNTA([1]!T_Printers[Printers])*COUNTA([1]!T_Resins[Resins]),"",2),"")</f>
        <v>2</v>
      </c>
      <c r="E1316" cm="1">
        <f t="array" ref="E1316">IFERROR(IF(ROW()-1&gt;COUNTA([1]!T_Printers[Printers])*COUNTA([1]!T_Resins[Resins]),"",_xlfn.IFS(ROUND(VLOOKUP(C1316,[1]!T_Resins[#Data],2,FALSE)/VLOOKUP(A1316,[1]!T_Printers[#Data],5,FALSE),1)&lt;=_xlfn.XLOOKUP(B1316,[1]Printers!L:L,[1]Printers!O:O,1,0,),ROUND(VLOOKUP(C1316,[1]!T_Resins[#Data],2,FALSE)/VLOOKUP(A1316,[1]!T_Printers[#Data],5,FALSE),1),ROUND(VLOOKUP(C1316,[1]!T_Resins[#Data],2,FALSE)/VLOOKUP(A1316,[1]!T_Printers[#Data],5,FALSE),1)&gt;_xlfn.XLOOKUP(B1316,[1]Printers!L:L,[1]Printers!O:O,1,0,),10)),"Используйте слой 100 мкм")</f>
        <v>2.9</v>
      </c>
      <c r="F1316">
        <f>IFERROR(IF(ROUND(_xlfn.XLOOKUP([1]Parameters!B1316,[1]Printers!L:L,[1]Printers!Q:Q,,0)*E1316/10,0)*10&lt;_xlfn.XLOOKUP([1]Parameters!B1316,[1]Printers!L:L,[1]Printers!P:P,,0),ROUND(_xlfn.XLOOKUP([1]Parameters!B1316,[1]Printers!L:L,[1]Printers!Q:Q,,0)*E1316/10,0)*10,_xlfn.XLOOKUP([1]Parameters!B1316,[1]Printers!L:L,[1]Printers!P:P,,0)),"")</f>
        <v>30</v>
      </c>
      <c r="G1316" cm="1">
        <f t="array" ref="G1316">IFERROR(IF(ROW()-1&gt;COUNTA([1]!T_Printers[Printers])*COUNTA([1]!T_Resins[Resins]),"",_xlfn.IFS(ROUND(VLOOKUP(C1316,[1]!T_Resins[#Data],3,FALSE)/VLOOKUP(A1316,[1]!T_Printers[#Data],5,FALSE),1)&lt;=_xlfn.XLOOKUP(B1316,[1]Printers!L:L,[1]Printers!O:O,1,0,),ROUND(VLOOKUP(C1316,[1]!T_Resins[#Data],3,FALSE)/VLOOKUP(A1316,[1]!T_Printers[#Data],5,FALSE),1),ROUND(VLOOKUP(C1316,[1]!T_Resins[#Data],3,FALSE)/VLOOKUP(A1316,[1]!T_Printers[#Data],5,FALSE),1)&gt;_xlfn.XLOOKUP(B1316,[1]Printers!L:L,[1]Printers!O:O,1,0,),10)),"")</f>
        <v>3.8</v>
      </c>
      <c r="H1316">
        <f>IFERROR(IF(ROUND(_xlfn.XLOOKUP([1]Parameters!B1316,[1]Printers!L:L,[1]Printers!Q:Q,,0)*G1316/10,0)*10&lt;_xlfn.XLOOKUP([1]Parameters!B1316,[1]Printers!L:L,[1]Printers!P:P,,0),ROUND(_xlfn.XLOOKUP([1]Parameters!B1316,[1]Printers!L:L,[1]Printers!Q:Q,,0)*G1316/10,0)*10,_xlfn.XLOOKUP([1]Parameters!B1316,[1]Printers!L:L,[1]Printers!P:P,,0)),"")</f>
        <v>30</v>
      </c>
      <c r="I1316" s="3" t="str" cm="1">
        <f t="array" ref="I1316">IFERROR(IF(ROW()-1&gt;COUNTA([1]!T_Printers[Printers])*COUNTA([1]!T_Resins[Resins]),"",_xlfn.IFS(ROUND(VLOOKUP(C1316,[1]!T_Resins[#Data],4,FALSE)/VLOOKUP(A1316,[1]!T_Printers[#Data],5,FALSE),1)&lt;=_xlfn.XLOOKUP(B1316,[1]Printers!L:L,[1]Printers!O:O,1,0,),ROUND(VLOOKUP(C1316,[1]!T_Resins[#Data],4,FALSE)/VLOOKUP(A1316,[1]!T_Printers[#Data],5,FALSE),1),ROUND(VLOOKUP(C1316,[1]!T_Resins[#Data],4,FALSE)/VLOOKUP(A1316,[1]!T_Printers[#Data],5,FALSE),1)&gt;_xlfn.XLOOKUP(B1316,[1]Printers!L:L,[1]Printers!O:O,1,0,),"")),"")</f>
        <v/>
      </c>
      <c r="J1316" t="str">
        <f>IFERROR(IF(ROUND(_xlfn.XLOOKUP([1]Parameters!B1316,[1]Printers!L:L,[1]Printers!Q:Q,,0)*I1316/10,0)*10&lt;_xlfn.XLOOKUP([1]Parameters!B1316,[1]Printers!L:L,[1]Printers!P:P,,0),ROUND(_xlfn.XLOOKUP([1]Parameters!B1316,[1]Printers!L:L,[1]Printers!Q:Q,,0)*I1316/10,0)*10,_xlfn.XLOOKUP([1]Parameters!B1316,[1]Printers!L:L,[1]Printers!P:P,,0)),"")</f>
        <v/>
      </c>
      <c r="K1316">
        <f>IF(SUM(E1316:J1316)&lt;&gt;0,VLOOKUP(A1316,[1]!T_Printers[#Data],10,FALSE)+VLOOKUP(C1316,[1]!T_Resins[#Data],10,FALSE),"")</f>
        <v>4</v>
      </c>
      <c r="L1316">
        <f>IF(SUM(E1316:J1316)&lt;&gt;0,VLOOKUP(A1316,[1]!T_Printers[#Data],11,FALSE),"")</f>
        <v>8</v>
      </c>
      <c r="M1316">
        <f>IF(SUM(E1316:J1316)&lt;&gt;0,VLOOKUP(C1316,[1]!T_Resins[#Data],8,FALSE),"")</f>
        <v>120</v>
      </c>
      <c r="N1316">
        <f>IF(_xlfn.XLOOKUP(B1316,[1]Printers!$L:$L,[1]Printers!$R:$R,0,0)&gt;0,[1]Parameters!M1316,IF(SUM(E1316:J1316)&lt;&gt;0,VLOOKUP(C1316,[1]!T_Resins[#Data],9,FALSE),""))</f>
        <v>120</v>
      </c>
      <c r="O1316" t="str">
        <f t="shared" si="20"/>
        <v>CrealityHalotSky2022</v>
      </c>
    </row>
    <row r="1317" spans="1:15" x14ac:dyDescent="0.25">
      <c r="A1317" t="str">
        <f t="array" ref="A1317">IF(ROW()-1&gt;COUNTA([1]!T_Printers[Printers])*COUNTA([1]!T_Resins[Resins]),"",INDEX([1]!T_Printers[Printers],INT((ROW()-2)/COUNTA([1]!T_Resins[Resins])+1)))</f>
        <v>Creality Halot Sky 2022</v>
      </c>
      <c r="B1317" t="str">
        <f>_xlfn.XLOOKUP(A1317,[1]!T_Printers[Printers],[1]!T_Printers[Icon link],,0)</f>
        <v>CrealityHalotSky2022</v>
      </c>
      <c r="C1317" t="str">
        <f t="array" ref="C1317">IF(ROW()-1&gt;COUNTA([1]!T_Printers[Printers])*COUNTA([1]!T_Resins[Resins]),"",INDEX([1]!T_Resins[Resins],MOD(ROW()-2,COUNTA([1]!T_Resins[Resins]))+1))</f>
        <v>Model Resin Clear</v>
      </c>
      <c r="D1317">
        <f>IF(SUM(E1317:J1317)&lt;&gt;0,IF(ROW()-1&gt;COUNTA([1]!T_Printers[Printers])*COUNTA([1]!T_Resins[Resins]),"",2),"")</f>
        <v>2</v>
      </c>
      <c r="E1317" cm="1">
        <f t="array" ref="E1317">IFERROR(IF(ROW()-1&gt;COUNTA([1]!T_Printers[Printers])*COUNTA([1]!T_Resins[Resins]),"",_xlfn.IFS(ROUND(VLOOKUP(C1317,[1]!T_Resins[#Data],2,FALSE)/VLOOKUP(A1317,[1]!T_Printers[#Data],5,FALSE),1)&lt;=_xlfn.XLOOKUP(B1317,[1]Printers!L:L,[1]Printers!O:O,1,0,),ROUND(VLOOKUP(C1317,[1]!T_Resins[#Data],2,FALSE)/VLOOKUP(A1317,[1]!T_Printers[#Data],5,FALSE),1),ROUND(VLOOKUP(C1317,[1]!T_Resins[#Data],2,FALSE)/VLOOKUP(A1317,[1]!T_Printers[#Data],5,FALSE),1)&gt;_xlfn.XLOOKUP(B1317,[1]Printers!L:L,[1]Printers!O:O,1,0,),10)),"Используйте слой 100 мкм")</f>
        <v>2.7</v>
      </c>
      <c r="F1317">
        <f>IFERROR(IF(ROUND(_xlfn.XLOOKUP([1]Parameters!B1317,[1]Printers!L:L,[1]Printers!Q:Q,,0)*E1317/10,0)*10&lt;_xlfn.XLOOKUP([1]Parameters!B1317,[1]Printers!L:L,[1]Printers!P:P,,0),ROUND(_xlfn.XLOOKUP([1]Parameters!B1317,[1]Printers!L:L,[1]Printers!Q:Q,,0)*E1317/10,0)*10,_xlfn.XLOOKUP([1]Parameters!B1317,[1]Printers!L:L,[1]Printers!P:P,,0)),"")</f>
        <v>20</v>
      </c>
      <c r="G1317" cm="1">
        <f t="array" ref="G1317">IFERROR(IF(ROW()-1&gt;COUNTA([1]!T_Printers[Printers])*COUNTA([1]!T_Resins[Resins]),"",_xlfn.IFS(ROUND(VLOOKUP(C1317,[1]!T_Resins[#Data],3,FALSE)/VLOOKUP(A1317,[1]!T_Printers[#Data],5,FALSE),1)&lt;=_xlfn.XLOOKUP(B1317,[1]Printers!L:L,[1]Printers!O:O,1,0,),ROUND(VLOOKUP(C1317,[1]!T_Resins[#Data],3,FALSE)/VLOOKUP(A1317,[1]!T_Printers[#Data],5,FALSE),1),ROUND(VLOOKUP(C1317,[1]!T_Resins[#Data],3,FALSE)/VLOOKUP(A1317,[1]!T_Printers[#Data],5,FALSE),1)&gt;_xlfn.XLOOKUP(B1317,[1]Printers!L:L,[1]Printers!O:O,1,0,),10)),"")</f>
        <v>3.5</v>
      </c>
      <c r="H1317">
        <f>IFERROR(IF(ROUND(_xlfn.XLOOKUP([1]Parameters!B1317,[1]Printers!L:L,[1]Printers!Q:Q,,0)*G1317/10,0)*10&lt;_xlfn.XLOOKUP([1]Parameters!B1317,[1]Printers!L:L,[1]Printers!P:P,,0),ROUND(_xlfn.XLOOKUP([1]Parameters!B1317,[1]Printers!L:L,[1]Printers!Q:Q,,0)*G1317/10,0)*10,_xlfn.XLOOKUP([1]Parameters!B1317,[1]Printers!L:L,[1]Printers!P:P,,0)),"")</f>
        <v>30</v>
      </c>
      <c r="I1317" s="3" t="str" cm="1">
        <f t="array" ref="I1317">IFERROR(IF(ROW()-1&gt;COUNTA([1]!T_Printers[Printers])*COUNTA([1]!T_Resins[Resins]),"",_xlfn.IFS(ROUND(VLOOKUP(C1317,[1]!T_Resins[#Data],4,FALSE)/VLOOKUP(A1317,[1]!T_Printers[#Data],5,FALSE),1)&lt;=_xlfn.XLOOKUP(B1317,[1]Printers!L:L,[1]Printers!O:O,1,0,),ROUND(VLOOKUP(C1317,[1]!T_Resins[#Data],4,FALSE)/VLOOKUP(A1317,[1]!T_Printers[#Data],5,FALSE),1),ROUND(VLOOKUP(C1317,[1]!T_Resins[#Data],4,FALSE)/VLOOKUP(A1317,[1]!T_Printers[#Data],5,FALSE),1)&gt;_xlfn.XLOOKUP(B1317,[1]Printers!L:L,[1]Printers!O:O,1,0,),"")),"")</f>
        <v/>
      </c>
      <c r="J1317" t="str">
        <f>IFERROR(IF(ROUND(_xlfn.XLOOKUP([1]Parameters!B1317,[1]Printers!L:L,[1]Printers!Q:Q,,0)*I1317/10,0)*10&lt;_xlfn.XLOOKUP([1]Parameters!B1317,[1]Printers!L:L,[1]Printers!P:P,,0),ROUND(_xlfn.XLOOKUP([1]Parameters!B1317,[1]Printers!L:L,[1]Printers!Q:Q,,0)*I1317/10,0)*10,_xlfn.XLOOKUP([1]Parameters!B1317,[1]Printers!L:L,[1]Printers!P:P,,0)),"")</f>
        <v/>
      </c>
      <c r="K1317">
        <f>IF(SUM(E1317:J1317)&lt;&gt;0,VLOOKUP(A1317,[1]!T_Printers[#Data],10,FALSE)+VLOOKUP(C1317,[1]!T_Resins[#Data],10,FALSE),"")</f>
        <v>4</v>
      </c>
      <c r="L1317">
        <f>IF(SUM(E1317:J1317)&lt;&gt;0,VLOOKUP(A1317,[1]!T_Printers[#Data],11,FALSE),"")</f>
        <v>8</v>
      </c>
      <c r="M1317">
        <f>IF(SUM(E1317:J1317)&lt;&gt;0,VLOOKUP(C1317,[1]!T_Resins[#Data],8,FALSE),"")</f>
        <v>120</v>
      </c>
      <c r="N1317">
        <f>IF(_xlfn.XLOOKUP(B1317,[1]Printers!$L:$L,[1]Printers!$R:$R,0,0)&gt;0,[1]Parameters!M1317,IF(SUM(E1317:J1317)&lt;&gt;0,VLOOKUP(C1317,[1]!T_Resins[#Data],9,FALSE),""))</f>
        <v>120</v>
      </c>
      <c r="O1317" t="str">
        <f t="shared" si="20"/>
        <v>CrealityHalotSky2022</v>
      </c>
    </row>
    <row r="1318" spans="1:15" x14ac:dyDescent="0.25">
      <c r="A1318" t="str">
        <f t="array" ref="A1318">IF(ROW()-1&gt;COUNTA([1]!T_Printers[Printers])*COUNTA([1]!T_Resins[Resins]),"",INDEX([1]!T_Printers[Printers],INT((ROW()-2)/COUNTA([1]!T_Resins[Resins])+1)))</f>
        <v>Creality Halot Sky 2022</v>
      </c>
      <c r="B1318" t="str">
        <f>_xlfn.XLOOKUP(A1318,[1]!T_Printers[Printers],[1]!T_Printers[Icon link],,0)</f>
        <v>CrealityHalotSky2022</v>
      </c>
      <c r="C1318" t="str">
        <f t="array" ref="C1318">IF(ROW()-1&gt;COUNTA([1]!T_Printers[Printers])*COUNTA([1]!T_Resins[Resins]),"",INDEX([1]!T_Resins[Resins],MOD(ROW()-2,COUNTA([1]!T_Resins[Resins]))+1))</f>
        <v>Model Resin Grey</v>
      </c>
      <c r="D1318">
        <f>IF(SUM(E1318:J1318)&lt;&gt;0,IF(ROW()-1&gt;COUNTA([1]!T_Printers[Printers])*COUNTA([1]!T_Resins[Resins]),"",2),"")</f>
        <v>2</v>
      </c>
      <c r="E1318" cm="1">
        <f t="array" ref="E1318">IFERROR(IF(ROW()-1&gt;COUNTA([1]!T_Printers[Printers])*COUNTA([1]!T_Resins[Resins]),"",_xlfn.IFS(ROUND(VLOOKUP(C1318,[1]!T_Resins[#Data],2,FALSE)/VLOOKUP(A1318,[1]!T_Printers[#Data],5,FALSE),1)&lt;=_xlfn.XLOOKUP(B1318,[1]Printers!L:L,[1]Printers!O:O,1,0,),ROUND(VLOOKUP(C1318,[1]!T_Resins[#Data],2,FALSE)/VLOOKUP(A1318,[1]!T_Printers[#Data],5,FALSE),1),ROUND(VLOOKUP(C1318,[1]!T_Resins[#Data],2,FALSE)/VLOOKUP(A1318,[1]!T_Printers[#Data],5,FALSE),1)&gt;_xlfn.XLOOKUP(B1318,[1]Printers!L:L,[1]Printers!O:O,1,0,),10)),"Используйте слой 100 мкм")</f>
        <v>4.0999999999999996</v>
      </c>
      <c r="F1318">
        <f>IFERROR(IF(ROUND(_xlfn.XLOOKUP([1]Parameters!B1318,[1]Printers!L:L,[1]Printers!Q:Q,,0)*E1318/10,0)*10&lt;_xlfn.XLOOKUP([1]Parameters!B1318,[1]Printers!L:L,[1]Printers!P:P,,0),ROUND(_xlfn.XLOOKUP([1]Parameters!B1318,[1]Printers!L:L,[1]Printers!Q:Q,,0)*E1318/10,0)*10,_xlfn.XLOOKUP([1]Parameters!B1318,[1]Printers!L:L,[1]Printers!P:P,,0)),"")</f>
        <v>40</v>
      </c>
      <c r="G1318" cm="1">
        <f t="array" ref="G1318">IFERROR(IF(ROW()-1&gt;COUNTA([1]!T_Printers[Printers])*COUNTA([1]!T_Resins[Resins]),"",_xlfn.IFS(ROUND(VLOOKUP(C1318,[1]!T_Resins[#Data],3,FALSE)/VLOOKUP(A1318,[1]!T_Printers[#Data],5,FALSE),1)&lt;=_xlfn.XLOOKUP(B1318,[1]Printers!L:L,[1]Printers!O:O,1,0,),ROUND(VLOOKUP(C1318,[1]!T_Resins[#Data],3,FALSE)/VLOOKUP(A1318,[1]!T_Printers[#Data],5,FALSE),1),ROUND(VLOOKUP(C1318,[1]!T_Resins[#Data],3,FALSE)/VLOOKUP(A1318,[1]!T_Printers[#Data],5,FALSE),1)&gt;_xlfn.XLOOKUP(B1318,[1]Printers!L:L,[1]Printers!O:O,1,0,),10)),"")</f>
        <v>5.3</v>
      </c>
      <c r="H1318">
        <f>IFERROR(IF(ROUND(_xlfn.XLOOKUP([1]Parameters!B1318,[1]Printers!L:L,[1]Printers!Q:Q,,0)*G1318/10,0)*10&lt;_xlfn.XLOOKUP([1]Parameters!B1318,[1]Printers!L:L,[1]Printers!P:P,,0),ROUND(_xlfn.XLOOKUP([1]Parameters!B1318,[1]Printers!L:L,[1]Printers!Q:Q,,0)*G1318/10,0)*10,_xlfn.XLOOKUP([1]Parameters!B1318,[1]Printers!L:L,[1]Printers!P:P,,0)),"")</f>
        <v>50</v>
      </c>
      <c r="I1318" s="3" t="str" cm="1">
        <f t="array" ref="I1318">IFERROR(IF(ROW()-1&gt;COUNTA([1]!T_Printers[Printers])*COUNTA([1]!T_Resins[Resins]),"",_xlfn.IFS(ROUND(VLOOKUP(C1318,[1]!T_Resins[#Data],4,FALSE)/VLOOKUP(A1318,[1]!T_Printers[#Data],5,FALSE),1)&lt;=_xlfn.XLOOKUP(B1318,[1]Printers!L:L,[1]Printers!O:O,1,0,),ROUND(VLOOKUP(C1318,[1]!T_Resins[#Data],4,FALSE)/VLOOKUP(A1318,[1]!T_Printers[#Data],5,FALSE),1),ROUND(VLOOKUP(C1318,[1]!T_Resins[#Data],4,FALSE)/VLOOKUP(A1318,[1]!T_Printers[#Data],5,FALSE),1)&gt;_xlfn.XLOOKUP(B1318,[1]Printers!L:L,[1]Printers!O:O,1,0,),"")),"")</f>
        <v/>
      </c>
      <c r="J1318" t="str">
        <f>IFERROR(IF(ROUND(_xlfn.XLOOKUP([1]Parameters!B1318,[1]Printers!L:L,[1]Printers!Q:Q,,0)*I1318/10,0)*10&lt;_xlfn.XLOOKUP([1]Parameters!B1318,[1]Printers!L:L,[1]Printers!P:P,,0),ROUND(_xlfn.XLOOKUP([1]Parameters!B1318,[1]Printers!L:L,[1]Printers!Q:Q,,0)*I1318/10,0)*10,_xlfn.XLOOKUP([1]Parameters!B1318,[1]Printers!L:L,[1]Printers!P:P,,0)),"")</f>
        <v/>
      </c>
      <c r="K1318">
        <f>IF(SUM(E1318:J1318)&lt;&gt;0,VLOOKUP(A1318,[1]!T_Printers[#Data],10,FALSE)+VLOOKUP(C1318,[1]!T_Resins[#Data],10,FALSE),"")</f>
        <v>4</v>
      </c>
      <c r="L1318">
        <f>IF(SUM(E1318:J1318)&lt;&gt;0,VLOOKUP(A1318,[1]!T_Printers[#Data],11,FALSE),"")</f>
        <v>8</v>
      </c>
      <c r="M1318">
        <f>IF(SUM(E1318:J1318)&lt;&gt;0,VLOOKUP(C1318,[1]!T_Resins[#Data],8,FALSE),"")</f>
        <v>120</v>
      </c>
      <c r="N1318">
        <f>IF(_xlfn.XLOOKUP(B1318,[1]Printers!$L:$L,[1]Printers!$R:$R,0,0)&gt;0,[1]Parameters!M1318,IF(SUM(E1318:J1318)&lt;&gt;0,VLOOKUP(C1318,[1]!T_Resins[#Data],9,FALSE),""))</f>
        <v>120</v>
      </c>
      <c r="O1318" t="str">
        <f t="shared" si="20"/>
        <v>CrealityHalotSky2022</v>
      </c>
    </row>
    <row r="1319" spans="1:15" x14ac:dyDescent="0.25">
      <c r="A1319" t="str">
        <f t="array" ref="A1319">IF(ROW()-1&gt;COUNTA([1]!T_Printers[Printers])*COUNTA([1]!T_Resins[Resins]),"",INDEX([1]!T_Printers[Printers],INT((ROW()-2)/COUNTA([1]!T_Resins[Resins])+1)))</f>
        <v>Creality Halot Sky 2022</v>
      </c>
      <c r="B1319" t="str">
        <f>_xlfn.XLOOKUP(A1319,[1]!T_Printers[Printers],[1]!T_Printers[Icon link],,0)</f>
        <v>CrealityHalotSky2022</v>
      </c>
      <c r="C1319" t="str">
        <f t="array" ref="C1319">IF(ROW()-1&gt;COUNTA([1]!T_Printers[Printers])*COUNTA([1]!T_Resins[Resins]),"",INDEX([1]!T_Resins[Resins],MOD(ROW()-2,COUNTA([1]!T_Resins[Resins]))+1))</f>
        <v>Model Resin White</v>
      </c>
      <c r="D1319">
        <f>IF(SUM(E1319:J1319)&lt;&gt;0,IF(ROW()-1&gt;COUNTA([1]!T_Printers[Printers])*COUNTA([1]!T_Resins[Resins]),"",2),"")</f>
        <v>2</v>
      </c>
      <c r="E1319" cm="1">
        <f t="array" ref="E1319">IFERROR(IF(ROW()-1&gt;COUNTA([1]!T_Printers[Printers])*COUNTA([1]!T_Resins[Resins]),"",_xlfn.IFS(ROUND(VLOOKUP(C1319,[1]!T_Resins[#Data],2,FALSE)/VLOOKUP(A1319,[1]!T_Printers[#Data],5,FALSE),1)&lt;=_xlfn.XLOOKUP(B1319,[1]Printers!L:L,[1]Printers!O:O,1,0,),ROUND(VLOOKUP(C1319,[1]!T_Resins[#Data],2,FALSE)/VLOOKUP(A1319,[1]!T_Printers[#Data],5,FALSE),1),ROUND(VLOOKUP(C1319,[1]!T_Resins[#Data],2,FALSE)/VLOOKUP(A1319,[1]!T_Printers[#Data],5,FALSE),1)&gt;_xlfn.XLOOKUP(B1319,[1]Printers!L:L,[1]Printers!O:O,1,0,),10)),"Используйте слой 100 мкм")</f>
        <v>2.6</v>
      </c>
      <c r="F1319">
        <f>IFERROR(IF(ROUND(_xlfn.XLOOKUP([1]Parameters!B1319,[1]Printers!L:L,[1]Printers!Q:Q,,0)*E1319/10,0)*10&lt;_xlfn.XLOOKUP([1]Parameters!B1319,[1]Printers!L:L,[1]Printers!P:P,,0),ROUND(_xlfn.XLOOKUP([1]Parameters!B1319,[1]Printers!L:L,[1]Printers!Q:Q,,0)*E1319/10,0)*10,_xlfn.XLOOKUP([1]Parameters!B1319,[1]Printers!L:L,[1]Printers!P:P,,0)),"")</f>
        <v>20</v>
      </c>
      <c r="G1319" cm="1">
        <f t="array" ref="G1319">IFERROR(IF(ROW()-1&gt;COUNTA([1]!T_Printers[Printers])*COUNTA([1]!T_Resins[Resins]),"",_xlfn.IFS(ROUND(VLOOKUP(C1319,[1]!T_Resins[#Data],3,FALSE)/VLOOKUP(A1319,[1]!T_Printers[#Data],5,FALSE),1)&lt;=_xlfn.XLOOKUP(B1319,[1]Printers!L:L,[1]Printers!O:O,1,0,),ROUND(VLOOKUP(C1319,[1]!T_Resins[#Data],3,FALSE)/VLOOKUP(A1319,[1]!T_Printers[#Data],5,FALSE),1),ROUND(VLOOKUP(C1319,[1]!T_Resins[#Data],3,FALSE)/VLOOKUP(A1319,[1]!T_Printers[#Data],5,FALSE),1)&gt;_xlfn.XLOOKUP(B1319,[1]Printers!L:L,[1]Printers!O:O,1,0,),10)),"")</f>
        <v>3.4</v>
      </c>
      <c r="H1319">
        <f>IFERROR(IF(ROUND(_xlfn.XLOOKUP([1]Parameters!B1319,[1]Printers!L:L,[1]Printers!Q:Q,,0)*G1319/10,0)*10&lt;_xlfn.XLOOKUP([1]Parameters!B1319,[1]Printers!L:L,[1]Printers!P:P,,0),ROUND(_xlfn.XLOOKUP([1]Parameters!B1319,[1]Printers!L:L,[1]Printers!Q:Q,,0)*G1319/10,0)*10,_xlfn.XLOOKUP([1]Parameters!B1319,[1]Printers!L:L,[1]Printers!P:P,,0)),"")</f>
        <v>30</v>
      </c>
      <c r="I1319" s="3" t="str" cm="1">
        <f t="array" ref="I1319">IFERROR(IF(ROW()-1&gt;COUNTA([1]!T_Printers[Printers])*COUNTA([1]!T_Resins[Resins]),"",_xlfn.IFS(ROUND(VLOOKUP(C1319,[1]!T_Resins[#Data],4,FALSE)/VLOOKUP(A1319,[1]!T_Printers[#Data],5,FALSE),1)&lt;=_xlfn.XLOOKUP(B1319,[1]Printers!L:L,[1]Printers!O:O,1,0,),ROUND(VLOOKUP(C1319,[1]!T_Resins[#Data],4,FALSE)/VLOOKUP(A1319,[1]!T_Printers[#Data],5,FALSE),1),ROUND(VLOOKUP(C1319,[1]!T_Resins[#Data],4,FALSE)/VLOOKUP(A1319,[1]!T_Printers[#Data],5,FALSE),1)&gt;_xlfn.XLOOKUP(B1319,[1]Printers!L:L,[1]Printers!O:O,1,0,),"")),"")</f>
        <v/>
      </c>
      <c r="J1319" t="str">
        <f>IFERROR(IF(ROUND(_xlfn.XLOOKUP([1]Parameters!B1319,[1]Printers!L:L,[1]Printers!Q:Q,,0)*I1319/10,0)*10&lt;_xlfn.XLOOKUP([1]Parameters!B1319,[1]Printers!L:L,[1]Printers!P:P,,0),ROUND(_xlfn.XLOOKUP([1]Parameters!B1319,[1]Printers!L:L,[1]Printers!Q:Q,,0)*I1319/10,0)*10,_xlfn.XLOOKUP([1]Parameters!B1319,[1]Printers!L:L,[1]Printers!P:P,,0)),"")</f>
        <v/>
      </c>
      <c r="K1319">
        <f>IF(SUM(E1319:J1319)&lt;&gt;0,VLOOKUP(A1319,[1]!T_Printers[#Data],10,FALSE)+VLOOKUP(C1319,[1]!T_Resins[#Data],10,FALSE),"")</f>
        <v>4</v>
      </c>
      <c r="L1319">
        <f>IF(SUM(E1319:J1319)&lt;&gt;0,VLOOKUP(A1319,[1]!T_Printers[#Data],11,FALSE),"")</f>
        <v>8</v>
      </c>
      <c r="M1319">
        <f>IF(SUM(E1319:J1319)&lt;&gt;0,VLOOKUP(C1319,[1]!T_Resins[#Data],8,FALSE),"")</f>
        <v>120</v>
      </c>
      <c r="N1319">
        <f>IF(_xlfn.XLOOKUP(B1319,[1]Printers!$L:$L,[1]Printers!$R:$R,0,0)&gt;0,[1]Parameters!M1319,IF(SUM(E1319:J1319)&lt;&gt;0,VLOOKUP(C1319,[1]!T_Resins[#Data],9,FALSE),""))</f>
        <v>120</v>
      </c>
      <c r="O1319" t="str">
        <f t="shared" si="20"/>
        <v>CrealityHalotSky2022</v>
      </c>
    </row>
    <row r="1320" spans="1:15" x14ac:dyDescent="0.25">
      <c r="A1320" t="str">
        <f t="array" ref="A1320">IF(ROW()-1&gt;COUNTA([1]!T_Printers[Printers])*COUNTA([1]!T_Resins[Resins]),"",INDEX([1]!T_Printers[Printers],INT((ROW()-2)/COUNTA([1]!T_Resins[Resins])+1)))</f>
        <v>Creality Halot Sky 2022</v>
      </c>
      <c r="B1320" t="str">
        <f>_xlfn.XLOOKUP(A1320,[1]!T_Printers[Printers],[1]!T_Printers[Icon link],,0)</f>
        <v>CrealityHalotSky2022</v>
      </c>
      <c r="C1320" t="str">
        <f t="array" ref="C1320">IF(ROW()-1&gt;COUNTA([1]!T_Printers[Printers])*COUNTA([1]!T_Resins[Resins]),"",INDEX([1]!T_Resins[Resins],MOD(ROW()-2,COUNTA([1]!T_Resins[Resins]))+1))</f>
        <v>Silicone-Compatiable Model Resin (J-Model)</v>
      </c>
      <c r="D1320">
        <f>IF(SUM(E1320:J1320)&lt;&gt;0,IF(ROW()-1&gt;COUNTA([1]!T_Printers[Printers])*COUNTA([1]!T_Resins[Resins]),"",2),"")</f>
        <v>2</v>
      </c>
      <c r="E1320" cm="1">
        <f t="array" ref="E1320">IFERROR(IF(ROW()-1&gt;COUNTA([1]!T_Printers[Printers])*COUNTA([1]!T_Resins[Resins]),"",_xlfn.IFS(ROUND(VLOOKUP(C1320,[1]!T_Resins[#Data],2,FALSE)/VLOOKUP(A1320,[1]!T_Printers[#Data],5,FALSE),1)&lt;=_xlfn.XLOOKUP(B1320,[1]Printers!L:L,[1]Printers!O:O,1,0,),ROUND(VLOOKUP(C1320,[1]!T_Resins[#Data],2,FALSE)/VLOOKUP(A1320,[1]!T_Printers[#Data],5,FALSE),1),ROUND(VLOOKUP(C1320,[1]!T_Resins[#Data],2,FALSE)/VLOOKUP(A1320,[1]!T_Printers[#Data],5,FALSE),1)&gt;_xlfn.XLOOKUP(B1320,[1]Printers!L:L,[1]Printers!O:O,1,0,),10)),"Используйте слой 100 мкм")</f>
        <v>2.6</v>
      </c>
      <c r="F1320">
        <f>IFERROR(IF(ROUND(_xlfn.XLOOKUP([1]Parameters!B1320,[1]Printers!L:L,[1]Printers!Q:Q,,0)*E1320/10,0)*10&lt;_xlfn.XLOOKUP([1]Parameters!B1320,[1]Printers!L:L,[1]Printers!P:P,,0),ROUND(_xlfn.XLOOKUP([1]Parameters!B1320,[1]Printers!L:L,[1]Printers!Q:Q,,0)*E1320/10,0)*10,_xlfn.XLOOKUP([1]Parameters!B1320,[1]Printers!L:L,[1]Printers!P:P,,0)),"")</f>
        <v>20</v>
      </c>
      <c r="G1320" cm="1">
        <f t="array" ref="G1320">IFERROR(IF(ROW()-1&gt;COUNTA([1]!T_Printers[Printers])*COUNTA([1]!T_Resins[Resins]),"",_xlfn.IFS(ROUND(VLOOKUP(C1320,[1]!T_Resins[#Data],3,FALSE)/VLOOKUP(A1320,[1]!T_Printers[#Data],5,FALSE),1)&lt;=_xlfn.XLOOKUP(B1320,[1]Printers!L:L,[1]Printers!O:O,1,0,),ROUND(VLOOKUP(C1320,[1]!T_Resins[#Data],3,FALSE)/VLOOKUP(A1320,[1]!T_Printers[#Data],5,FALSE),1),ROUND(VLOOKUP(C1320,[1]!T_Resins[#Data],3,FALSE)/VLOOKUP(A1320,[1]!T_Printers[#Data],5,FALSE),1)&gt;_xlfn.XLOOKUP(B1320,[1]Printers!L:L,[1]Printers!O:O,1,0,),10)),"")</f>
        <v>3.3</v>
      </c>
      <c r="H1320">
        <f>IFERROR(IF(ROUND(_xlfn.XLOOKUP([1]Parameters!B1320,[1]Printers!L:L,[1]Printers!Q:Q,,0)*G1320/10,0)*10&lt;_xlfn.XLOOKUP([1]Parameters!B1320,[1]Printers!L:L,[1]Printers!P:P,,0),ROUND(_xlfn.XLOOKUP([1]Parameters!B1320,[1]Printers!L:L,[1]Printers!Q:Q,,0)*G1320/10,0)*10,_xlfn.XLOOKUP([1]Parameters!B1320,[1]Printers!L:L,[1]Printers!P:P,,0)),"")</f>
        <v>30</v>
      </c>
      <c r="I1320" s="3" t="str" cm="1">
        <f t="array" ref="I1320">IFERROR(IF(ROW()-1&gt;COUNTA([1]!T_Printers[Printers])*COUNTA([1]!T_Resins[Resins]),"",_xlfn.IFS(ROUND(VLOOKUP(C1320,[1]!T_Resins[#Data],4,FALSE)/VLOOKUP(A1320,[1]!T_Printers[#Data],5,FALSE),1)&lt;=_xlfn.XLOOKUP(B1320,[1]Printers!L:L,[1]Printers!O:O,1,0,),ROUND(VLOOKUP(C1320,[1]!T_Resins[#Data],4,FALSE)/VLOOKUP(A1320,[1]!T_Printers[#Data],5,FALSE),1),ROUND(VLOOKUP(C1320,[1]!T_Resins[#Data],4,FALSE)/VLOOKUP(A1320,[1]!T_Printers[#Data],5,FALSE),1)&gt;_xlfn.XLOOKUP(B1320,[1]Printers!L:L,[1]Printers!O:O,1,0,),"")),"")</f>
        <v/>
      </c>
      <c r="J1320" t="str">
        <f>IFERROR(IF(ROUND(_xlfn.XLOOKUP([1]Parameters!B1320,[1]Printers!L:L,[1]Printers!Q:Q,,0)*I1320/10,0)*10&lt;_xlfn.XLOOKUP([1]Parameters!B1320,[1]Printers!L:L,[1]Printers!P:P,,0),ROUND(_xlfn.XLOOKUP([1]Parameters!B1320,[1]Printers!L:L,[1]Printers!Q:Q,,0)*I1320/10,0)*10,_xlfn.XLOOKUP([1]Parameters!B1320,[1]Printers!L:L,[1]Printers!P:P,,0)),"")</f>
        <v/>
      </c>
      <c r="K1320">
        <f>IF(SUM(E1320:J1320)&lt;&gt;0,VLOOKUP(A1320,[1]!T_Printers[#Data],10,FALSE)+VLOOKUP(C1320,[1]!T_Resins[#Data],10,FALSE),"")</f>
        <v>4</v>
      </c>
      <c r="L1320">
        <f>IF(SUM(E1320:J1320)&lt;&gt;0,VLOOKUP(A1320,[1]!T_Printers[#Data],11,FALSE),"")</f>
        <v>8</v>
      </c>
      <c r="M1320">
        <f>IF(SUM(E1320:J1320)&lt;&gt;0,VLOOKUP(C1320,[1]!T_Resins[#Data],8,FALSE),"")</f>
        <v>60</v>
      </c>
      <c r="N1320">
        <f>IF(_xlfn.XLOOKUP(B1320,[1]Printers!$L:$L,[1]Printers!$R:$R,0,0)&gt;0,[1]Parameters!M1320,IF(SUM(E1320:J1320)&lt;&gt;0,VLOOKUP(C1320,[1]!T_Resins[#Data],9,FALSE),""))</f>
        <v>60</v>
      </c>
      <c r="O1320" t="str">
        <f t="shared" si="20"/>
        <v>CrealityHalotSky2022</v>
      </c>
    </row>
    <row r="1321" spans="1:15" x14ac:dyDescent="0.25">
      <c r="A1321" t="str">
        <f t="array" ref="A1321">IF(ROW()-1&gt;COUNTA([1]!T_Printers[Printers])*COUNTA([1]!T_Resins[Resins]),"",INDEX([1]!T_Printers[Printers],INT((ROW()-2)/COUNTA([1]!T_Resins[Resins])+1)))</f>
        <v>Creality Halot Sky 2022</v>
      </c>
      <c r="B1321" t="str">
        <f>_xlfn.XLOOKUP(A1321,[1]!T_Printers[Printers],[1]!T_Printers[Icon link],,0)</f>
        <v>CrealityHalotSky2022</v>
      </c>
      <c r="C1321" t="str">
        <f t="array" ref="C1321">IF(ROW()-1&gt;COUNTA([1]!T_Printers[Printers])*COUNTA([1]!T_Resins[Resins]),"",INDEX([1]!T_Resins[Resins],MOD(ROW()-2,COUNTA([1]!T_Resins[Resins]))+1))</f>
        <v>Silicone-Like Black</v>
      </c>
      <c r="D1321">
        <f>IF(SUM(E1321:J1321)&lt;&gt;0,IF(ROW()-1&gt;COUNTA([1]!T_Printers[Printers])*COUNTA([1]!T_Resins[Resins]),"",2),"")</f>
        <v>2</v>
      </c>
      <c r="E1321" cm="1">
        <f t="array" ref="E1321">IFERROR(IF(ROW()-1&gt;COUNTA([1]!T_Printers[Printers])*COUNTA([1]!T_Resins[Resins]),"",_xlfn.IFS(ROUND(VLOOKUP(C1321,[1]!T_Resins[#Data],2,FALSE)/VLOOKUP(A1321,[1]!T_Printers[#Data],5,FALSE),1)&lt;=_xlfn.XLOOKUP(B1321,[1]Printers!L:L,[1]Printers!O:O,1,0,),ROUND(VLOOKUP(C1321,[1]!T_Resins[#Data],2,FALSE)/VLOOKUP(A1321,[1]!T_Printers[#Data],5,FALSE),1),ROUND(VLOOKUP(C1321,[1]!T_Resins[#Data],2,FALSE)/VLOOKUP(A1321,[1]!T_Printers[#Data],5,FALSE),1)&gt;_xlfn.XLOOKUP(B1321,[1]Printers!L:L,[1]Printers!O:O,1,0,),10)),"Используйте слой 100 мкм")</f>
        <v>6.1</v>
      </c>
      <c r="F1321">
        <f>IFERROR(IF(ROUND(_xlfn.XLOOKUP([1]Parameters!B1321,[1]Printers!L:L,[1]Printers!Q:Q,,0)*E1321/10,0)*10&lt;_xlfn.XLOOKUP([1]Parameters!B1321,[1]Printers!L:L,[1]Printers!P:P,,0),ROUND(_xlfn.XLOOKUP([1]Parameters!B1321,[1]Printers!L:L,[1]Printers!Q:Q,,0)*E1321/10,0)*10,_xlfn.XLOOKUP([1]Parameters!B1321,[1]Printers!L:L,[1]Printers!P:P,,0)),"")</f>
        <v>50</v>
      </c>
      <c r="G1321" cm="1">
        <f t="array" ref="G1321">IFERROR(IF(ROW()-1&gt;COUNTA([1]!T_Printers[Printers])*COUNTA([1]!T_Resins[Resins]),"",_xlfn.IFS(ROUND(VLOOKUP(C1321,[1]!T_Resins[#Data],3,FALSE)/VLOOKUP(A1321,[1]!T_Printers[#Data],5,FALSE),1)&lt;=_xlfn.XLOOKUP(B1321,[1]Printers!L:L,[1]Printers!O:O,1,0,),ROUND(VLOOKUP(C1321,[1]!T_Resins[#Data],3,FALSE)/VLOOKUP(A1321,[1]!T_Printers[#Data],5,FALSE),1),ROUND(VLOOKUP(C1321,[1]!T_Resins[#Data],3,FALSE)/VLOOKUP(A1321,[1]!T_Printers[#Data],5,FALSE),1)&gt;_xlfn.XLOOKUP(B1321,[1]Printers!L:L,[1]Printers!O:O,1,0,),10)),"")</f>
        <v>7.9</v>
      </c>
      <c r="H1321">
        <f>IFERROR(IF(ROUND(_xlfn.XLOOKUP([1]Parameters!B1321,[1]Printers!L:L,[1]Printers!Q:Q,,0)*G1321/10,0)*10&lt;_xlfn.XLOOKUP([1]Parameters!B1321,[1]Printers!L:L,[1]Printers!P:P,,0),ROUND(_xlfn.XLOOKUP([1]Parameters!B1321,[1]Printers!L:L,[1]Printers!Q:Q,,0)*G1321/10,0)*10,_xlfn.XLOOKUP([1]Parameters!B1321,[1]Printers!L:L,[1]Printers!P:P,,0)),"")</f>
        <v>70</v>
      </c>
      <c r="I1321" s="3" t="str" cm="1">
        <f t="array" ref="I1321">IFERROR(IF(ROW()-1&gt;COUNTA([1]!T_Printers[Printers])*COUNTA([1]!T_Resins[Resins]),"",_xlfn.IFS(ROUND(VLOOKUP(C1321,[1]!T_Resins[#Data],4,FALSE)/VLOOKUP(A1321,[1]!T_Printers[#Data],5,FALSE),1)&lt;=_xlfn.XLOOKUP(B1321,[1]Printers!L:L,[1]Printers!O:O,1,0,),ROUND(VLOOKUP(C1321,[1]!T_Resins[#Data],4,FALSE)/VLOOKUP(A1321,[1]!T_Printers[#Data],5,FALSE),1),ROUND(VLOOKUP(C1321,[1]!T_Resins[#Data],4,FALSE)/VLOOKUP(A1321,[1]!T_Printers[#Data],5,FALSE),1)&gt;_xlfn.XLOOKUP(B1321,[1]Printers!L:L,[1]Printers!O:O,1,0,),"")),"")</f>
        <v/>
      </c>
      <c r="J1321" t="str">
        <f>IFERROR(IF(ROUND(_xlfn.XLOOKUP([1]Parameters!B1321,[1]Printers!L:L,[1]Printers!Q:Q,,0)*I1321/10,0)*10&lt;_xlfn.XLOOKUP([1]Parameters!B1321,[1]Printers!L:L,[1]Printers!P:P,,0),ROUND(_xlfn.XLOOKUP([1]Parameters!B1321,[1]Printers!L:L,[1]Printers!Q:Q,,0)*I1321/10,0)*10,_xlfn.XLOOKUP([1]Parameters!B1321,[1]Printers!L:L,[1]Printers!P:P,,0)),"")</f>
        <v/>
      </c>
      <c r="K1321">
        <f>IF(SUM(E1321:J1321)&lt;&gt;0,VLOOKUP(A1321,[1]!T_Printers[#Data],10,FALSE)+VLOOKUP(C1321,[1]!T_Resins[#Data],10,FALSE),"")</f>
        <v>4</v>
      </c>
      <c r="L1321">
        <f>IF(SUM(E1321:J1321)&lt;&gt;0,VLOOKUP(A1321,[1]!T_Printers[#Data],11,FALSE),"")</f>
        <v>8</v>
      </c>
      <c r="M1321">
        <f>IF(SUM(E1321:J1321)&lt;&gt;0,VLOOKUP(C1321,[1]!T_Resins[#Data],8,FALSE),"")</f>
        <v>60</v>
      </c>
      <c r="N1321">
        <f>IF(_xlfn.XLOOKUP(B1321,[1]Printers!$L:$L,[1]Printers!$R:$R,0,0)&gt;0,[1]Parameters!M1321,IF(SUM(E1321:J1321)&lt;&gt;0,VLOOKUP(C1321,[1]!T_Resins[#Data],9,FALSE),""))</f>
        <v>60</v>
      </c>
      <c r="O1321" t="str">
        <f t="shared" si="20"/>
        <v>CrealityHalotSky2022</v>
      </c>
    </row>
    <row r="1322" spans="1:15" x14ac:dyDescent="0.25">
      <c r="A1322" t="str">
        <f t="array" ref="A1322">IF(ROW()-1&gt;COUNTA([1]!T_Printers[Printers])*COUNTA([1]!T_Resins[Resins]),"",INDEX([1]!T_Printers[Printers],INT((ROW()-2)/COUNTA([1]!T_Resins[Resins])+1)))</f>
        <v>Creality LD-002R</v>
      </c>
      <c r="B1322" t="str">
        <f>_xlfn.XLOOKUP(A1322,[1]!T_Printers[Printers],[1]!T_Printers[Icon link],,0)</f>
        <v>CrealityLD002R</v>
      </c>
      <c r="C1322" t="str">
        <f t="array" ref="C1322">IF(ROW()-1&gt;COUNTA([1]!T_Printers[Printers])*COUNTA([1]!T_Resins[Resins]),"",INDEX([1]!T_Resins[Resins],MOD(ROW()-2,COUNTA([1]!T_Resins[Resins]))+1))</f>
        <v>Basic Red</v>
      </c>
      <c r="D1322">
        <f>IF(SUM(E1322:J1322)&lt;&gt;0,IF(ROW()-1&gt;COUNTA([1]!T_Printers[Printers])*COUNTA([1]!T_Resins[Resins]),"",2),"")</f>
        <v>2</v>
      </c>
      <c r="E1322" cm="1">
        <f t="array" ref="E1322">IFERROR(IF(ROW()-1&gt;COUNTA([1]!T_Printers[Printers])*COUNTA([1]!T_Resins[Resins]),"",_xlfn.IFS(ROUND(VLOOKUP(C1322,[1]!T_Resins[#Data],2,FALSE)/VLOOKUP(A1322,[1]!T_Printers[#Data],5,FALSE),1)&lt;=_xlfn.XLOOKUP(B1322,[1]Printers!L:L,[1]Printers!O:O,1,0,),ROUND(VLOOKUP(C1322,[1]!T_Resins[#Data],2,FALSE)/VLOOKUP(A1322,[1]!T_Printers[#Data],5,FALSE),1),ROUND(VLOOKUP(C1322,[1]!T_Resins[#Data],2,FALSE)/VLOOKUP(A1322,[1]!T_Printers[#Data],5,FALSE),1)&gt;_xlfn.XLOOKUP(B1322,[1]Printers!L:L,[1]Printers!O:O,1,0,),10)),"Используйте слой 100 мкм")</f>
        <v>6.3</v>
      </c>
      <c r="F1322">
        <f>IFERROR(IF(ROUND(_xlfn.XLOOKUP([1]Parameters!B1322,[1]Printers!L:L,[1]Printers!Q:Q,,0)*E1322/10,0)*10&lt;_xlfn.XLOOKUP([1]Parameters!B1322,[1]Printers!L:L,[1]Printers!P:P,,0),ROUND(_xlfn.XLOOKUP([1]Parameters!B1322,[1]Printers!L:L,[1]Printers!Q:Q,,0)*E1322/10,0)*10,_xlfn.XLOOKUP([1]Parameters!B1322,[1]Printers!L:L,[1]Printers!P:P,,0)),"")</f>
        <v>60</v>
      </c>
      <c r="G1322" cm="1">
        <f t="array" ref="G1322">IFERROR(IF(ROW()-1&gt;COUNTA([1]!T_Printers[Printers])*COUNTA([1]!T_Resins[Resins]),"",_xlfn.IFS(ROUND(VLOOKUP(C1322,[1]!T_Resins[#Data],3,FALSE)/VLOOKUP(A1322,[1]!T_Printers[#Data],5,FALSE),1)&lt;=_xlfn.XLOOKUP(B1322,[1]Printers!L:L,[1]Printers!O:O,1,0,),ROUND(VLOOKUP(C1322,[1]!T_Resins[#Data],3,FALSE)/VLOOKUP(A1322,[1]!T_Printers[#Data],5,FALSE),1),ROUND(VLOOKUP(C1322,[1]!T_Resins[#Data],3,FALSE)/VLOOKUP(A1322,[1]!T_Printers[#Data],5,FALSE),1)&gt;_xlfn.XLOOKUP(B1322,[1]Printers!L:L,[1]Printers!O:O,1,0,),10)),"")</f>
        <v>8.1999999999999993</v>
      </c>
      <c r="H1322">
        <f>IFERROR(IF(ROUND(_xlfn.XLOOKUP([1]Parameters!B1322,[1]Printers!L:L,[1]Printers!Q:Q,,0)*G1322/10,0)*10&lt;_xlfn.XLOOKUP([1]Parameters!B1322,[1]Printers!L:L,[1]Printers!P:P,,0),ROUND(_xlfn.XLOOKUP([1]Parameters!B1322,[1]Printers!L:L,[1]Printers!Q:Q,,0)*G1322/10,0)*10,_xlfn.XLOOKUP([1]Parameters!B1322,[1]Printers!L:L,[1]Printers!P:P,,0)),"")</f>
        <v>70</v>
      </c>
      <c r="I1322" s="3" t="str" cm="1">
        <f t="array" ref="I1322">IFERROR(IF(ROW()-1&gt;COUNTA([1]!T_Printers[Printers])*COUNTA([1]!T_Resins[Resins]),"",_xlfn.IFS(ROUND(VLOOKUP(C1322,[1]!T_Resins[#Data],4,FALSE)/VLOOKUP(A1322,[1]!T_Printers[#Data],5,FALSE),1)&lt;=_xlfn.XLOOKUP(B1322,[1]Printers!L:L,[1]Printers!O:O,1,0,),ROUND(VLOOKUP(C1322,[1]!T_Resins[#Data],4,FALSE)/VLOOKUP(A1322,[1]!T_Printers[#Data],5,FALSE),1),ROUND(VLOOKUP(C1322,[1]!T_Resins[#Data],4,FALSE)/VLOOKUP(A1322,[1]!T_Printers[#Data],5,FALSE),1)&gt;_xlfn.XLOOKUP(B1322,[1]Printers!L:L,[1]Printers!O:O,1,0,),"")),"")</f>
        <v/>
      </c>
      <c r="J1322" t="str">
        <f>IFERROR(IF(ROUND(_xlfn.XLOOKUP([1]Parameters!B1322,[1]Printers!L:L,[1]Printers!Q:Q,,0)*I1322/10,0)*10&lt;_xlfn.XLOOKUP([1]Parameters!B1322,[1]Printers!L:L,[1]Printers!P:P,,0),ROUND(_xlfn.XLOOKUP([1]Parameters!B1322,[1]Printers!L:L,[1]Printers!Q:Q,,0)*I1322/10,0)*10,_xlfn.XLOOKUP([1]Parameters!B1322,[1]Printers!L:L,[1]Printers!P:P,,0)),"")</f>
        <v/>
      </c>
      <c r="K1322">
        <f>IF(SUM(E1322:J1322)&lt;&gt;0,VLOOKUP(A1322,[1]!T_Printers[#Data],10,FALSE)+VLOOKUP(C1322,[1]!T_Resins[#Data],10,FALSE),"")</f>
        <v>2</v>
      </c>
      <c r="L1322">
        <f>IF(SUM(E1322:J1322)&lt;&gt;0,VLOOKUP(A1322,[1]!T_Printers[#Data],11,FALSE),"")</f>
        <v>5</v>
      </c>
      <c r="M1322">
        <f>IF(SUM(E1322:J1322)&lt;&gt;0,VLOOKUP(C1322,[1]!T_Resins[#Data],8,FALSE),"")</f>
        <v>120</v>
      </c>
      <c r="N1322">
        <f>IF(_xlfn.XLOOKUP(B1322,[1]Printers!$L:$L,[1]Printers!$R:$R,0,0)&gt;0,[1]Parameters!M1322,IF(SUM(E1322:J1322)&lt;&gt;0,VLOOKUP(C1322,[1]!T_Resins[#Data],9,FALSE),""))</f>
        <v>180</v>
      </c>
      <c r="O1322" t="str">
        <f t="shared" si="20"/>
        <v>CrealityLD002R</v>
      </c>
    </row>
    <row r="1323" spans="1:15" x14ac:dyDescent="0.25">
      <c r="A1323" t="str">
        <f t="array" ref="A1323">IF(ROW()-1&gt;COUNTA([1]!T_Printers[Printers])*COUNTA([1]!T_Resins[Resins]),"",INDEX([1]!T_Printers[Printers],INT((ROW()-2)/COUNTA([1]!T_Resins[Resins])+1)))</f>
        <v>Creality LD-002R</v>
      </c>
      <c r="B1323" t="str">
        <f>_xlfn.XLOOKUP(A1323,[1]!T_Printers[Printers],[1]!T_Printers[Icon link],,0)</f>
        <v>CrealityLD002R</v>
      </c>
      <c r="C1323" t="str">
        <f t="array" ref="C1323">IF(ROW()-1&gt;COUNTA([1]!T_Printers[Printers])*COUNTA([1]!T_Resins[Resins]),"",INDEX([1]!T_Resins[Resins],MOD(ROW()-2,COUNTA([1]!T_Resins[Resins]))+1))</f>
        <v>Demo Bone</v>
      </c>
      <c r="D1323">
        <f>IF(SUM(E1323:J1323)&lt;&gt;0,IF(ROW()-1&gt;COUNTA([1]!T_Printers[Printers])*COUNTA([1]!T_Resins[Resins]),"",2),"")</f>
        <v>2</v>
      </c>
      <c r="E1323" cm="1">
        <f t="array" ref="E1323">IFERROR(IF(ROW()-1&gt;COUNTA([1]!T_Printers[Printers])*COUNTA([1]!T_Resins[Resins]),"",_xlfn.IFS(ROUND(VLOOKUP(C1323,[1]!T_Resins[#Data],2,FALSE)/VLOOKUP(A1323,[1]!T_Printers[#Data],5,FALSE),1)&lt;=_xlfn.XLOOKUP(B1323,[1]Printers!L:L,[1]Printers!O:O,1,0,),ROUND(VLOOKUP(C1323,[1]!T_Resins[#Data],2,FALSE)/VLOOKUP(A1323,[1]!T_Printers[#Data],5,FALSE),1),ROUND(VLOOKUP(C1323,[1]!T_Resins[#Data],2,FALSE)/VLOOKUP(A1323,[1]!T_Printers[#Data],5,FALSE),1)&gt;_xlfn.XLOOKUP(B1323,[1]Printers!L:L,[1]Printers!O:O,1,0,),10)),"Используйте слой 100 мкм")</f>
        <v>6.2</v>
      </c>
      <c r="F1323">
        <f>IFERROR(IF(ROUND(_xlfn.XLOOKUP([1]Parameters!B1323,[1]Printers!L:L,[1]Printers!Q:Q,,0)*E1323/10,0)*10&lt;_xlfn.XLOOKUP([1]Parameters!B1323,[1]Printers!L:L,[1]Printers!P:P,,0),ROUND(_xlfn.XLOOKUP([1]Parameters!B1323,[1]Printers!L:L,[1]Printers!Q:Q,,0)*E1323/10,0)*10,_xlfn.XLOOKUP([1]Parameters!B1323,[1]Printers!L:L,[1]Printers!P:P,,0)),"")</f>
        <v>60</v>
      </c>
      <c r="G1323" cm="1">
        <f t="array" ref="G1323">IFERROR(IF(ROW()-1&gt;COUNTA([1]!T_Printers[Printers])*COUNTA([1]!T_Resins[Resins]),"",_xlfn.IFS(ROUND(VLOOKUP(C1323,[1]!T_Resins[#Data],3,FALSE)/VLOOKUP(A1323,[1]!T_Printers[#Data],5,FALSE),1)&lt;=_xlfn.XLOOKUP(B1323,[1]Printers!L:L,[1]Printers!O:O,1,0,),ROUND(VLOOKUP(C1323,[1]!T_Resins[#Data],3,FALSE)/VLOOKUP(A1323,[1]!T_Printers[#Data],5,FALSE),1),ROUND(VLOOKUP(C1323,[1]!T_Resins[#Data],3,FALSE)/VLOOKUP(A1323,[1]!T_Printers[#Data],5,FALSE),1)&gt;_xlfn.XLOOKUP(B1323,[1]Printers!L:L,[1]Printers!O:O,1,0,),10)),"")</f>
        <v>8.1</v>
      </c>
      <c r="H1323">
        <f>IFERROR(IF(ROUND(_xlfn.XLOOKUP([1]Parameters!B1323,[1]Printers!L:L,[1]Printers!Q:Q,,0)*G1323/10,0)*10&lt;_xlfn.XLOOKUP([1]Parameters!B1323,[1]Printers!L:L,[1]Printers!P:P,,0),ROUND(_xlfn.XLOOKUP([1]Parameters!B1323,[1]Printers!L:L,[1]Printers!Q:Q,,0)*G1323/10,0)*10,_xlfn.XLOOKUP([1]Parameters!B1323,[1]Printers!L:L,[1]Printers!P:P,,0)),"")</f>
        <v>70</v>
      </c>
      <c r="I1323" s="3" t="str" cm="1">
        <f t="array" ref="I1323">IFERROR(IF(ROW()-1&gt;COUNTA([1]!T_Printers[Printers])*COUNTA([1]!T_Resins[Resins]),"",_xlfn.IFS(ROUND(VLOOKUP(C1323,[1]!T_Resins[#Data],4,FALSE)/VLOOKUP(A1323,[1]!T_Printers[#Data],5,FALSE),1)&lt;=_xlfn.XLOOKUP(B1323,[1]Printers!L:L,[1]Printers!O:O,1,0,),ROUND(VLOOKUP(C1323,[1]!T_Resins[#Data],4,FALSE)/VLOOKUP(A1323,[1]!T_Printers[#Data],5,FALSE),1),ROUND(VLOOKUP(C1323,[1]!T_Resins[#Data],4,FALSE)/VLOOKUP(A1323,[1]!T_Printers[#Data],5,FALSE),1)&gt;_xlfn.XLOOKUP(B1323,[1]Printers!L:L,[1]Printers!O:O,1,0,),"")),"")</f>
        <v/>
      </c>
      <c r="J1323" t="str">
        <f>IFERROR(IF(ROUND(_xlfn.XLOOKUP([1]Parameters!B1323,[1]Printers!L:L,[1]Printers!Q:Q,,0)*I1323/10,0)*10&lt;_xlfn.XLOOKUP([1]Parameters!B1323,[1]Printers!L:L,[1]Printers!P:P,,0),ROUND(_xlfn.XLOOKUP([1]Parameters!B1323,[1]Printers!L:L,[1]Printers!Q:Q,,0)*I1323/10,0)*10,_xlfn.XLOOKUP([1]Parameters!B1323,[1]Printers!L:L,[1]Printers!P:P,,0)),"")</f>
        <v/>
      </c>
      <c r="K1323">
        <f>IF(SUM(E1323:J1323)&lt;&gt;0,VLOOKUP(A1323,[1]!T_Printers[#Data],10,FALSE)+VLOOKUP(C1323,[1]!T_Resins[#Data],10,FALSE),"")</f>
        <v>3</v>
      </c>
      <c r="L1323">
        <f>IF(SUM(E1323:J1323)&lt;&gt;0,VLOOKUP(A1323,[1]!T_Printers[#Data],11,FALSE),"")</f>
        <v>5</v>
      </c>
      <c r="M1323">
        <f>IF(SUM(E1323:J1323)&lt;&gt;0,VLOOKUP(C1323,[1]!T_Resins[#Data],8,FALSE),"")</f>
        <v>120</v>
      </c>
      <c r="N1323">
        <f>IF(_xlfn.XLOOKUP(B1323,[1]Printers!$L:$L,[1]Printers!$R:$R,0,0)&gt;0,[1]Parameters!M1323,IF(SUM(E1323:J1323)&lt;&gt;0,VLOOKUP(C1323,[1]!T_Resins[#Data],9,FALSE),""))</f>
        <v>180</v>
      </c>
      <c r="O1323" t="str">
        <f t="shared" si="20"/>
        <v>CrealityLD002R</v>
      </c>
    </row>
    <row r="1324" spans="1:15" x14ac:dyDescent="0.25">
      <c r="A1324" t="str">
        <f t="array" ref="A1324">IF(ROW()-1&gt;COUNTA([1]!T_Printers[Printers])*COUNTA([1]!T_Resins[Resins]),"",INDEX([1]!T_Printers[Printers],INT((ROW()-2)/COUNTA([1]!T_Resins[Resins])+1)))</f>
        <v>Creality LD-002R</v>
      </c>
      <c r="B1324" t="str">
        <f>_xlfn.XLOOKUP(A1324,[1]!T_Printers[Printers],[1]!T_Printers[Icon link],,0)</f>
        <v>CrealityLD002R</v>
      </c>
      <c r="C1324" t="str">
        <f t="array" ref="C1324">IF(ROW()-1&gt;COUNTA([1]!T_Printers[Printers])*COUNTA([1]!T_Resins[Resins]),"",INDEX([1]!T_Resins[Resins],MOD(ROW()-2,COUNTA([1]!T_Resins[Resins]))+1))</f>
        <v xml:space="preserve">Dental Bleach (Обновленная версия) </v>
      </c>
      <c r="D1324">
        <f>IF(SUM(E1324:J1324)&lt;&gt;0,IF(ROW()-1&gt;COUNTA([1]!T_Printers[Printers])*COUNTA([1]!T_Resins[Resins]),"",2),"")</f>
        <v>2</v>
      </c>
      <c r="E1324" cm="1">
        <f t="array" ref="E1324">IFERROR(IF(ROW()-1&gt;COUNTA([1]!T_Printers[Printers])*COUNTA([1]!T_Resins[Resins]),"",_xlfn.IFS(ROUND(VLOOKUP(C1324,[1]!T_Resins[#Data],2,FALSE)/VLOOKUP(A1324,[1]!T_Printers[#Data],5,FALSE),1)&lt;=_xlfn.XLOOKUP(B1324,[1]Printers!L:L,[1]Printers!O:O,1,0,),ROUND(VLOOKUP(C1324,[1]!T_Resins[#Data],2,FALSE)/VLOOKUP(A1324,[1]!T_Printers[#Data],5,FALSE),1),ROUND(VLOOKUP(C1324,[1]!T_Resins[#Data],2,FALSE)/VLOOKUP(A1324,[1]!T_Printers[#Data],5,FALSE),1)&gt;_xlfn.XLOOKUP(B1324,[1]Printers!L:L,[1]Printers!O:O,1,0,),10)),"Используйте слой 100 мкм")</f>
        <v>10</v>
      </c>
      <c r="F1324">
        <f>IFERROR(IF(ROUND(_xlfn.XLOOKUP([1]Parameters!B1324,[1]Printers!L:L,[1]Printers!Q:Q,,0)*E1324/10,0)*10&lt;_xlfn.XLOOKUP([1]Parameters!B1324,[1]Printers!L:L,[1]Printers!P:P,,0),ROUND(_xlfn.XLOOKUP([1]Parameters!B1324,[1]Printers!L:L,[1]Printers!Q:Q,,0)*E1324/10,0)*10,_xlfn.XLOOKUP([1]Parameters!B1324,[1]Printers!L:L,[1]Printers!P:P,,0)),"")</f>
        <v>70</v>
      </c>
      <c r="G1324" cm="1">
        <f t="array" ref="G1324">IFERROR(IF(ROW()-1&gt;COUNTA([1]!T_Printers[Printers])*COUNTA([1]!T_Resins[Resins]),"",_xlfn.IFS(ROUND(VLOOKUP(C1324,[1]!T_Resins[#Data],3,FALSE)/VLOOKUP(A1324,[1]!T_Printers[#Data],5,FALSE),1)&lt;=_xlfn.XLOOKUP(B1324,[1]Printers!L:L,[1]Printers!O:O,1,0,),ROUND(VLOOKUP(C1324,[1]!T_Resins[#Data],3,FALSE)/VLOOKUP(A1324,[1]!T_Printers[#Data],5,FALSE),1),ROUND(VLOOKUP(C1324,[1]!T_Resins[#Data],3,FALSE)/VLOOKUP(A1324,[1]!T_Printers[#Data],5,FALSE),1)&gt;_xlfn.XLOOKUP(B1324,[1]Printers!L:L,[1]Printers!O:O,1,0,),10)),"")</f>
        <v>10</v>
      </c>
      <c r="H1324">
        <f>IFERROR(IF(ROUND(_xlfn.XLOOKUP([1]Parameters!B1324,[1]Printers!L:L,[1]Printers!Q:Q,,0)*G1324/10,0)*10&lt;_xlfn.XLOOKUP([1]Parameters!B1324,[1]Printers!L:L,[1]Printers!P:P,,0),ROUND(_xlfn.XLOOKUP([1]Parameters!B1324,[1]Printers!L:L,[1]Printers!Q:Q,,0)*G1324/10,0)*10,_xlfn.XLOOKUP([1]Parameters!B1324,[1]Printers!L:L,[1]Printers!P:P,,0)),"")</f>
        <v>70</v>
      </c>
      <c r="I1324" s="3" t="str" cm="1">
        <f t="array" ref="I1324">IFERROR(IF(ROW()-1&gt;COUNTA([1]!T_Printers[Printers])*COUNTA([1]!T_Resins[Resins]),"",_xlfn.IFS(ROUND(VLOOKUP(C1324,[1]!T_Resins[#Data],4,FALSE)/VLOOKUP(A1324,[1]!T_Printers[#Data],5,FALSE),1)&lt;=_xlfn.XLOOKUP(B1324,[1]Printers!L:L,[1]Printers!O:O,1,0,),ROUND(VLOOKUP(C1324,[1]!T_Resins[#Data],4,FALSE)/VLOOKUP(A1324,[1]!T_Printers[#Data],5,FALSE),1),ROUND(VLOOKUP(C1324,[1]!T_Resins[#Data],4,FALSE)/VLOOKUP(A1324,[1]!T_Printers[#Data],5,FALSE),1)&gt;_xlfn.XLOOKUP(B1324,[1]Printers!L:L,[1]Printers!O:O,1,0,),"")),"")</f>
        <v/>
      </c>
      <c r="J1324" t="str">
        <f>IFERROR(IF(ROUND(_xlfn.XLOOKUP([1]Parameters!B1324,[1]Printers!L:L,[1]Printers!Q:Q,,0)*I1324/10,0)*10&lt;_xlfn.XLOOKUP([1]Parameters!B1324,[1]Printers!L:L,[1]Printers!P:P,,0),ROUND(_xlfn.XLOOKUP([1]Parameters!B1324,[1]Printers!L:L,[1]Printers!Q:Q,,0)*I1324/10,0)*10,_xlfn.XLOOKUP([1]Parameters!B1324,[1]Printers!L:L,[1]Printers!P:P,,0)),"")</f>
        <v/>
      </c>
      <c r="K1324">
        <f>IF(SUM(E1324:J1324)&lt;&gt;0,VLOOKUP(A1324,[1]!T_Printers[#Data],10,FALSE)+VLOOKUP(C1324,[1]!T_Resins[#Data],10,FALSE),"")</f>
        <v>3</v>
      </c>
      <c r="L1324">
        <f>IF(SUM(E1324:J1324)&lt;&gt;0,VLOOKUP(A1324,[1]!T_Printers[#Data],11,FALSE),"")</f>
        <v>5</v>
      </c>
      <c r="M1324">
        <f>IF(SUM(E1324:J1324)&lt;&gt;0,VLOOKUP(C1324,[1]!T_Resins[#Data],8,FALSE),"")</f>
        <v>120</v>
      </c>
      <c r="N1324">
        <f>IF(_xlfn.XLOOKUP(B1324,[1]Printers!$L:$L,[1]Printers!$R:$R,0,0)&gt;0,[1]Parameters!M1324,IF(SUM(E1324:J1324)&lt;&gt;0,VLOOKUP(C1324,[1]!T_Resins[#Data],9,FALSE),""))</f>
        <v>180</v>
      </c>
      <c r="O1324" t="str">
        <f t="shared" si="20"/>
        <v>CrealityLD002R</v>
      </c>
    </row>
    <row r="1325" spans="1:15" x14ac:dyDescent="0.25">
      <c r="A1325" t="str">
        <f t="array" ref="A1325">IF(ROW()-1&gt;COUNTA([1]!T_Printers[Printers])*COUNTA([1]!T_Resins[Resins]),"",INDEX([1]!T_Printers[Printers],INT((ROW()-2)/COUNTA([1]!T_Resins[Resins])+1)))</f>
        <v>Creality LD-002R</v>
      </c>
      <c r="B1325" t="str">
        <f>_xlfn.XLOOKUP(A1325,[1]!T_Printers[Printers],[1]!T_Printers[Icon link],,0)</f>
        <v>CrealityLD002R</v>
      </c>
      <c r="C1325" t="str">
        <f t="array" ref="C1325">IF(ROW()-1&gt;COUNTA([1]!T_Printers[Printers])*COUNTA([1]!T_Resins[Resins]),"",INDEX([1]!T_Resins[Resins],MOD(ROW()-2,COUNTA([1]!T_Resins[Resins]))+1))</f>
        <v>Dental Bleach Pro</v>
      </c>
      <c r="D1325">
        <f>IF(SUM(E1325:J1325)&lt;&gt;0,IF(ROW()-1&gt;COUNTA([1]!T_Printers[Printers])*COUNTA([1]!T_Resins[Resins]),"",2),"")</f>
        <v>2</v>
      </c>
      <c r="E1325" cm="1">
        <f t="array" ref="E1325">IFERROR(IF(ROW()-1&gt;COUNTA([1]!T_Printers[Printers])*COUNTA([1]!T_Resins[Resins]),"",_xlfn.IFS(ROUND(VLOOKUP(C1325,[1]!T_Resins[#Data],2,FALSE)/VLOOKUP(A1325,[1]!T_Printers[#Data],5,FALSE),1)&lt;=_xlfn.XLOOKUP(B1325,[1]Printers!L:L,[1]Printers!O:O,1,0,),ROUND(VLOOKUP(C1325,[1]!T_Resins[#Data],2,FALSE)/VLOOKUP(A1325,[1]!T_Printers[#Data],5,FALSE),1),ROUND(VLOOKUP(C1325,[1]!T_Resins[#Data],2,FALSE)/VLOOKUP(A1325,[1]!T_Printers[#Data],5,FALSE),1)&gt;_xlfn.XLOOKUP(B1325,[1]Printers!L:L,[1]Printers!O:O,1,0,),10)),"Используйте слой 100 мкм")</f>
        <v>10</v>
      </c>
      <c r="F1325">
        <f>IFERROR(IF(ROUND(_xlfn.XLOOKUP([1]Parameters!B1325,[1]Printers!L:L,[1]Printers!Q:Q,,0)*E1325/10,0)*10&lt;_xlfn.XLOOKUP([1]Parameters!B1325,[1]Printers!L:L,[1]Printers!P:P,,0),ROUND(_xlfn.XLOOKUP([1]Parameters!B1325,[1]Printers!L:L,[1]Printers!Q:Q,,0)*E1325/10,0)*10,_xlfn.XLOOKUP([1]Parameters!B1325,[1]Printers!L:L,[1]Printers!P:P,,0)),"")</f>
        <v>70</v>
      </c>
      <c r="G1325" cm="1">
        <f t="array" ref="G1325">IFERROR(IF(ROW()-1&gt;COUNTA([1]!T_Printers[Printers])*COUNTA([1]!T_Resins[Resins]),"",_xlfn.IFS(ROUND(VLOOKUP(C1325,[1]!T_Resins[#Data],3,FALSE)/VLOOKUP(A1325,[1]!T_Printers[#Data],5,FALSE),1)&lt;=_xlfn.XLOOKUP(B1325,[1]Printers!L:L,[1]Printers!O:O,1,0,),ROUND(VLOOKUP(C1325,[1]!T_Resins[#Data],3,FALSE)/VLOOKUP(A1325,[1]!T_Printers[#Data],5,FALSE),1),ROUND(VLOOKUP(C1325,[1]!T_Resins[#Data],3,FALSE)/VLOOKUP(A1325,[1]!T_Printers[#Data],5,FALSE),1)&gt;_xlfn.XLOOKUP(B1325,[1]Printers!L:L,[1]Printers!O:O,1,0,),10)),"")</f>
        <v>10</v>
      </c>
      <c r="H1325">
        <f>IFERROR(IF(ROUND(_xlfn.XLOOKUP([1]Parameters!B1325,[1]Printers!L:L,[1]Printers!Q:Q,,0)*G1325/10,0)*10&lt;_xlfn.XLOOKUP([1]Parameters!B1325,[1]Printers!L:L,[1]Printers!P:P,,0),ROUND(_xlfn.XLOOKUP([1]Parameters!B1325,[1]Printers!L:L,[1]Printers!Q:Q,,0)*G1325/10,0)*10,_xlfn.XLOOKUP([1]Parameters!B1325,[1]Printers!L:L,[1]Printers!P:P,,0)),"")</f>
        <v>70</v>
      </c>
      <c r="I1325" s="3" t="str" cm="1">
        <f t="array" ref="I1325">IFERROR(IF(ROW()-1&gt;COUNTA([1]!T_Printers[Printers])*COUNTA([1]!T_Resins[Resins]),"",_xlfn.IFS(ROUND(VLOOKUP(C1325,[1]!T_Resins[#Data],4,FALSE)/VLOOKUP(A1325,[1]!T_Printers[#Data],5,FALSE),1)&lt;=_xlfn.XLOOKUP(B1325,[1]Printers!L:L,[1]Printers!O:O,1,0,),ROUND(VLOOKUP(C1325,[1]!T_Resins[#Data],4,FALSE)/VLOOKUP(A1325,[1]!T_Printers[#Data],5,FALSE),1),ROUND(VLOOKUP(C1325,[1]!T_Resins[#Data],4,FALSE)/VLOOKUP(A1325,[1]!T_Printers[#Data],5,FALSE),1)&gt;_xlfn.XLOOKUP(B1325,[1]Printers!L:L,[1]Printers!O:O,1,0,),"")),"")</f>
        <v/>
      </c>
      <c r="J1325" t="str">
        <f>IFERROR(IF(ROUND(_xlfn.XLOOKUP([1]Parameters!B1325,[1]Printers!L:L,[1]Printers!Q:Q,,0)*I1325/10,0)*10&lt;_xlfn.XLOOKUP([1]Parameters!B1325,[1]Printers!L:L,[1]Printers!P:P,,0),ROUND(_xlfn.XLOOKUP([1]Parameters!B1325,[1]Printers!L:L,[1]Printers!Q:Q,,0)*I1325/10,0)*10,_xlfn.XLOOKUP([1]Parameters!B1325,[1]Printers!L:L,[1]Printers!P:P,,0)),"")</f>
        <v/>
      </c>
      <c r="K1325">
        <f>IF(SUM(E1325:J1325)&lt;&gt;0,VLOOKUP(A1325,[1]!T_Printers[#Data],10,FALSE)+VLOOKUP(C1325,[1]!T_Resins[#Data],10,FALSE),"")</f>
        <v>2</v>
      </c>
      <c r="L1325">
        <f>IF(SUM(E1325:J1325)&lt;&gt;0,VLOOKUP(A1325,[1]!T_Printers[#Data],11,FALSE),"")</f>
        <v>5</v>
      </c>
      <c r="M1325">
        <f>IF(SUM(E1325:J1325)&lt;&gt;0,VLOOKUP(C1325,[1]!T_Resins[#Data],8,FALSE),"")</f>
        <v>120</v>
      </c>
      <c r="N1325">
        <f>IF(_xlfn.XLOOKUP(B1325,[1]Printers!$L:$L,[1]Printers!$R:$R,0,0)&gt;0,[1]Parameters!M1325,IF(SUM(E1325:J1325)&lt;&gt;0,VLOOKUP(C1325,[1]!T_Resins[#Data],9,FALSE),""))</f>
        <v>180</v>
      </c>
      <c r="O1325" t="str">
        <f t="shared" si="20"/>
        <v>CrealityLD002R</v>
      </c>
    </row>
    <row r="1326" spans="1:15" x14ac:dyDescent="0.25">
      <c r="A1326" t="str">
        <f t="array" ref="A1326">IF(ROW()-1&gt;COUNTA([1]!T_Printers[Printers])*COUNTA([1]!T_Resins[Resins]),"",INDEX([1]!T_Printers[Printers],INT((ROW()-2)/COUNTA([1]!T_Resins[Resins])+1)))</f>
        <v>Creality LD-002R</v>
      </c>
      <c r="B1326" t="str">
        <f>_xlfn.XLOOKUP(A1326,[1]!T_Printers[Printers],[1]!T_Printers[Icon link],,0)</f>
        <v>CrealityLD002R</v>
      </c>
      <c r="C1326" t="str">
        <f t="array" ref="C1326">IF(ROW()-1&gt;COUNTA([1]!T_Printers[Printers])*COUNTA([1]!T_Resins[Resins]),"",INDEX([1]!T_Resins[Resins],MOD(ROW()-2,COUNTA([1]!T_Resins[Resins]))+1))</f>
        <v>Dental Cast Cherry Pro</v>
      </c>
      <c r="D1326">
        <f>IF(SUM(E1326:J1326)&lt;&gt;0,IF(ROW()-1&gt;COUNTA([1]!T_Printers[Printers])*COUNTA([1]!T_Resins[Resins]),"",2),"")</f>
        <v>2</v>
      </c>
      <c r="E1326" cm="1">
        <f t="array" ref="E1326">IFERROR(IF(ROW()-1&gt;COUNTA([1]!T_Printers[Printers])*COUNTA([1]!T_Resins[Resins]),"",_xlfn.IFS(ROUND(VLOOKUP(C1326,[1]!T_Resins[#Data],2,FALSE)/VLOOKUP(A1326,[1]!T_Printers[#Data],5,FALSE),1)&lt;=_xlfn.XLOOKUP(B1326,[1]Printers!L:L,[1]Printers!O:O,1,0,),ROUND(VLOOKUP(C1326,[1]!T_Resins[#Data],2,FALSE)/VLOOKUP(A1326,[1]!T_Printers[#Data],5,FALSE),1),ROUND(VLOOKUP(C1326,[1]!T_Resins[#Data],2,FALSE)/VLOOKUP(A1326,[1]!T_Printers[#Data],5,FALSE),1)&gt;_xlfn.XLOOKUP(B1326,[1]Printers!L:L,[1]Printers!O:O,1,0,),10)),"Используйте слой 100 мкм")</f>
        <v>10</v>
      </c>
      <c r="F1326">
        <f>IFERROR(IF(ROUND(_xlfn.XLOOKUP([1]Parameters!B1326,[1]Printers!L:L,[1]Printers!Q:Q,,0)*E1326/10,0)*10&lt;_xlfn.XLOOKUP([1]Parameters!B1326,[1]Printers!L:L,[1]Printers!P:P,,0),ROUND(_xlfn.XLOOKUP([1]Parameters!B1326,[1]Printers!L:L,[1]Printers!Q:Q,,0)*E1326/10,0)*10,_xlfn.XLOOKUP([1]Parameters!B1326,[1]Printers!L:L,[1]Printers!P:P,,0)),"")</f>
        <v>70</v>
      </c>
      <c r="G1326" t="str" cm="1">
        <f t="array" ref="G1326">IFERROR(IF(ROW()-1&gt;COUNTA([1]!T_Printers[Printers])*COUNTA([1]!T_Resins[Resins]),"",_xlfn.IFS(ROUND(VLOOKUP(C1326,[1]!T_Resins[#Data],3,FALSE)/VLOOKUP(A1326,[1]!T_Printers[#Data],5,FALSE),1)&lt;=_xlfn.XLOOKUP(B1326,[1]Printers!L:L,[1]Printers!O:O,1,0,),ROUND(VLOOKUP(C1326,[1]!T_Resins[#Data],3,FALSE)/VLOOKUP(A1326,[1]!T_Printers[#Data],5,FALSE),1),ROUND(VLOOKUP(C1326,[1]!T_Resins[#Data],3,FALSE)/VLOOKUP(A1326,[1]!T_Printers[#Data],5,FALSE),1)&gt;_xlfn.XLOOKUP(B1326,[1]Printers!L:L,[1]Printers!O:O,1,0,),10)),"")</f>
        <v/>
      </c>
      <c r="H1326" t="str">
        <f>IFERROR(IF(ROUND(_xlfn.XLOOKUP([1]Parameters!B1326,[1]Printers!L:L,[1]Printers!Q:Q,,0)*G1326/10,0)*10&lt;_xlfn.XLOOKUP([1]Parameters!B1326,[1]Printers!L:L,[1]Printers!P:P,,0),ROUND(_xlfn.XLOOKUP([1]Parameters!B1326,[1]Printers!L:L,[1]Printers!Q:Q,,0)*G1326/10,0)*10,_xlfn.XLOOKUP([1]Parameters!B1326,[1]Printers!L:L,[1]Printers!P:P,,0)),"")</f>
        <v/>
      </c>
      <c r="I1326" s="3" t="str" cm="1">
        <f t="array" ref="I1326">IFERROR(IF(ROW()-1&gt;COUNTA([1]!T_Printers[Printers])*COUNTA([1]!T_Resins[Resins]),"",_xlfn.IFS(ROUND(VLOOKUP(C1326,[1]!T_Resins[#Data],4,FALSE)/VLOOKUP(A1326,[1]!T_Printers[#Data],5,FALSE),1)&lt;=_xlfn.XLOOKUP(B1326,[1]Printers!L:L,[1]Printers!O:O,1,0,),ROUND(VLOOKUP(C1326,[1]!T_Resins[#Data],4,FALSE)/VLOOKUP(A1326,[1]!T_Printers[#Data],5,FALSE),1),ROUND(VLOOKUP(C1326,[1]!T_Resins[#Data],4,FALSE)/VLOOKUP(A1326,[1]!T_Printers[#Data],5,FALSE),1)&gt;_xlfn.XLOOKUP(B1326,[1]Printers!L:L,[1]Printers!O:O,1,0,),"")),"")</f>
        <v/>
      </c>
      <c r="J1326" t="str">
        <f>IFERROR(IF(ROUND(_xlfn.XLOOKUP([1]Parameters!B1326,[1]Printers!L:L,[1]Printers!Q:Q,,0)*I1326/10,0)*10&lt;_xlfn.XLOOKUP([1]Parameters!B1326,[1]Printers!L:L,[1]Printers!P:P,,0),ROUND(_xlfn.XLOOKUP([1]Parameters!B1326,[1]Printers!L:L,[1]Printers!Q:Q,,0)*I1326/10,0)*10,_xlfn.XLOOKUP([1]Parameters!B1326,[1]Printers!L:L,[1]Printers!P:P,,0)),"")</f>
        <v/>
      </c>
      <c r="K1326">
        <f>IF(SUM(E1326:J1326)&lt;&gt;0,VLOOKUP(A1326,[1]!T_Printers[#Data],10,FALSE)+VLOOKUP(C1326,[1]!T_Resins[#Data],10,FALSE),"")</f>
        <v>2</v>
      </c>
      <c r="L1326">
        <f>IF(SUM(E1326:J1326)&lt;&gt;0,VLOOKUP(A1326,[1]!T_Printers[#Data],11,FALSE),"")</f>
        <v>5</v>
      </c>
      <c r="M1326">
        <f>IF(SUM(E1326:J1326)&lt;&gt;0,VLOOKUP(C1326,[1]!T_Resins[#Data],8,FALSE),"")</f>
        <v>60</v>
      </c>
      <c r="N1326">
        <f>IF(_xlfn.XLOOKUP(B1326,[1]Printers!$L:$L,[1]Printers!$R:$R,0,0)&gt;0,[1]Parameters!M1326,IF(SUM(E1326:J1326)&lt;&gt;0,VLOOKUP(C1326,[1]!T_Resins[#Data],9,FALSE),""))</f>
        <v>60</v>
      </c>
      <c r="O1326" t="str">
        <f t="shared" si="20"/>
        <v>CrealityLD002R</v>
      </c>
    </row>
    <row r="1327" spans="1:15" x14ac:dyDescent="0.25">
      <c r="A1327" t="str">
        <f t="array" ref="A1327">IF(ROW()-1&gt;COUNTA([1]!T_Printers[Printers])*COUNTA([1]!T_Resins[Resins]),"",INDEX([1]!T_Printers[Printers],INT((ROW()-2)/COUNTA([1]!T_Resins[Resins])+1)))</f>
        <v>Creality LD-002R</v>
      </c>
      <c r="B1327" t="str">
        <f>_xlfn.XLOOKUP(A1327,[1]!T_Printers[Printers],[1]!T_Printers[Icon link],,0)</f>
        <v>CrealityLD002R</v>
      </c>
      <c r="C1327" t="str">
        <f t="array" ref="C1327">IF(ROW()-1&gt;COUNTA([1]!T_Printers[Printers])*COUNTA([1]!T_Resins[Resins]),"",INDEX([1]!T_Resins[Resins],MOD(ROW()-2,COUNTA([1]!T_Resins[Resins]))+1))</f>
        <v>Dental Cast Cherry</v>
      </c>
      <c r="D1327">
        <f>IF(SUM(E1327:J1327)&lt;&gt;0,IF(ROW()-1&gt;COUNTA([1]!T_Printers[Printers])*COUNTA([1]!T_Resins[Resins]),"",2),"")</f>
        <v>2</v>
      </c>
      <c r="E1327" cm="1">
        <f t="array" ref="E1327">IFERROR(IF(ROW()-1&gt;COUNTA([1]!T_Printers[Printers])*COUNTA([1]!T_Resins[Resins]),"",_xlfn.IFS(ROUND(VLOOKUP(C1327,[1]!T_Resins[#Data],2,FALSE)/VLOOKUP(A1327,[1]!T_Printers[#Data],5,FALSE),1)&lt;=_xlfn.XLOOKUP(B1327,[1]Printers!L:L,[1]Printers!O:O,1,0,),ROUND(VLOOKUP(C1327,[1]!T_Resins[#Data],2,FALSE)/VLOOKUP(A1327,[1]!T_Printers[#Data],5,FALSE),1),ROUND(VLOOKUP(C1327,[1]!T_Resins[#Data],2,FALSE)/VLOOKUP(A1327,[1]!T_Printers[#Data],5,FALSE),1)&gt;_xlfn.XLOOKUP(B1327,[1]Printers!L:L,[1]Printers!O:O,1,0,),10)),"Используйте слой 100 мкм")</f>
        <v>10</v>
      </c>
      <c r="F1327">
        <f>IFERROR(IF(ROUND(_xlfn.XLOOKUP([1]Parameters!B1327,[1]Printers!L:L,[1]Printers!Q:Q,,0)*E1327/10,0)*10&lt;_xlfn.XLOOKUP([1]Parameters!B1327,[1]Printers!L:L,[1]Printers!P:P,,0),ROUND(_xlfn.XLOOKUP([1]Parameters!B1327,[1]Printers!L:L,[1]Printers!Q:Q,,0)*E1327/10,0)*10,_xlfn.XLOOKUP([1]Parameters!B1327,[1]Printers!L:L,[1]Printers!P:P,,0)),"")</f>
        <v>70</v>
      </c>
      <c r="G1327" cm="1">
        <f t="array" ref="G1327">IFERROR(IF(ROW()-1&gt;COUNTA([1]!T_Printers[Printers])*COUNTA([1]!T_Resins[Resins]),"",_xlfn.IFS(ROUND(VLOOKUP(C1327,[1]!T_Resins[#Data],3,FALSE)/VLOOKUP(A1327,[1]!T_Printers[#Data],5,FALSE),1)&lt;=_xlfn.XLOOKUP(B1327,[1]Printers!L:L,[1]Printers!O:O,1,0,),ROUND(VLOOKUP(C1327,[1]!T_Resins[#Data],3,FALSE)/VLOOKUP(A1327,[1]!T_Printers[#Data],5,FALSE),1),ROUND(VLOOKUP(C1327,[1]!T_Resins[#Data],3,FALSE)/VLOOKUP(A1327,[1]!T_Printers[#Data],5,FALSE),1)&gt;_xlfn.XLOOKUP(B1327,[1]Printers!L:L,[1]Printers!O:O,1,0,),10)),"")</f>
        <v>10</v>
      </c>
      <c r="H1327">
        <f>IFERROR(IF(ROUND(_xlfn.XLOOKUP([1]Parameters!B1327,[1]Printers!L:L,[1]Printers!Q:Q,,0)*G1327/10,0)*10&lt;_xlfn.XLOOKUP([1]Parameters!B1327,[1]Printers!L:L,[1]Printers!P:P,,0),ROUND(_xlfn.XLOOKUP([1]Parameters!B1327,[1]Printers!L:L,[1]Printers!Q:Q,,0)*G1327/10,0)*10,_xlfn.XLOOKUP([1]Parameters!B1327,[1]Printers!L:L,[1]Printers!P:P,,0)),"")</f>
        <v>70</v>
      </c>
      <c r="I1327" s="3" t="str" cm="1">
        <f t="array" ref="I1327">IFERROR(IF(ROW()-1&gt;COUNTA([1]!T_Printers[Printers])*COUNTA([1]!T_Resins[Resins]),"",_xlfn.IFS(ROUND(VLOOKUP(C1327,[1]!T_Resins[#Data],4,FALSE)/VLOOKUP(A1327,[1]!T_Printers[#Data],5,FALSE),1)&lt;=_xlfn.XLOOKUP(B1327,[1]Printers!L:L,[1]Printers!O:O,1,0,),ROUND(VLOOKUP(C1327,[1]!T_Resins[#Data],4,FALSE)/VLOOKUP(A1327,[1]!T_Printers[#Data],5,FALSE),1),ROUND(VLOOKUP(C1327,[1]!T_Resins[#Data],4,FALSE)/VLOOKUP(A1327,[1]!T_Printers[#Data],5,FALSE),1)&gt;_xlfn.XLOOKUP(B1327,[1]Printers!L:L,[1]Printers!O:O,1,0,),"")),"")</f>
        <v/>
      </c>
      <c r="J1327" t="str">
        <f>IFERROR(IF(ROUND(_xlfn.XLOOKUP([1]Parameters!B1327,[1]Printers!L:L,[1]Printers!Q:Q,,0)*I1327/10,0)*10&lt;_xlfn.XLOOKUP([1]Parameters!B1327,[1]Printers!L:L,[1]Printers!P:P,,0),ROUND(_xlfn.XLOOKUP([1]Parameters!B1327,[1]Printers!L:L,[1]Printers!Q:Q,,0)*I1327/10,0)*10,_xlfn.XLOOKUP([1]Parameters!B1327,[1]Printers!L:L,[1]Printers!P:P,,0)),"")</f>
        <v/>
      </c>
      <c r="K1327">
        <f>IF(SUM(E1327:J1327)&lt;&gt;0,VLOOKUP(A1327,[1]!T_Printers[#Data],10,FALSE)+VLOOKUP(C1327,[1]!T_Resins[#Data],10,FALSE),"")</f>
        <v>2</v>
      </c>
      <c r="L1327">
        <f>IF(SUM(E1327:J1327)&lt;&gt;0,VLOOKUP(A1327,[1]!T_Printers[#Data],11,FALSE),"")</f>
        <v>5</v>
      </c>
      <c r="M1327">
        <f>IF(SUM(E1327:J1327)&lt;&gt;0,VLOOKUP(C1327,[1]!T_Resins[#Data],8,FALSE),"")</f>
        <v>60</v>
      </c>
      <c r="N1327">
        <f>IF(_xlfn.XLOOKUP(B1327,[1]Printers!$L:$L,[1]Printers!$R:$R,0,0)&gt;0,[1]Parameters!M1327,IF(SUM(E1327:J1327)&lt;&gt;0,VLOOKUP(C1327,[1]!T_Resins[#Data],9,FALSE),""))</f>
        <v>60</v>
      </c>
      <c r="O1327" t="str">
        <f t="shared" si="20"/>
        <v>CrealityLD002R</v>
      </c>
    </row>
    <row r="1328" spans="1:15" x14ac:dyDescent="0.25">
      <c r="A1328" t="str">
        <f t="array" ref="A1328">IF(ROW()-1&gt;COUNTA([1]!T_Printers[Printers])*COUNTA([1]!T_Resins[Resins]),"",INDEX([1]!T_Printers[Printers],INT((ROW()-2)/COUNTA([1]!T_Resins[Resins])+1)))</f>
        <v>Creality LD-002R</v>
      </c>
      <c r="B1328" t="str">
        <f>_xlfn.XLOOKUP(A1328,[1]!T_Printers[Printers],[1]!T_Printers[Icon link],,0)</f>
        <v>CrealityLD002R</v>
      </c>
      <c r="C1328" t="str">
        <f t="array" ref="C1328">IF(ROW()-1&gt;COUNTA([1]!T_Printers[Printers])*COUNTA([1]!T_Resins[Resins]),"",INDEX([1]!T_Resins[Resins],MOD(ROW()-2,COUNTA([1]!T_Resins[Resins]))+1))</f>
        <v>Dental Clear</v>
      </c>
      <c r="D1328">
        <f>IF(SUM(E1328:J1328)&lt;&gt;0,IF(ROW()-1&gt;COUNTA([1]!T_Printers[Printers])*COUNTA([1]!T_Resins[Resins]),"",2),"")</f>
        <v>2</v>
      </c>
      <c r="E1328" cm="1">
        <f t="array" ref="E1328">IFERROR(IF(ROW()-1&gt;COUNTA([1]!T_Printers[Printers])*COUNTA([1]!T_Resins[Resins]),"",_xlfn.IFS(ROUND(VLOOKUP(C1328,[1]!T_Resins[#Data],2,FALSE)/VLOOKUP(A1328,[1]!T_Printers[#Data],5,FALSE),1)&lt;=_xlfn.XLOOKUP(B1328,[1]Printers!L:L,[1]Printers!O:O,1,0,),ROUND(VLOOKUP(C1328,[1]!T_Resins[#Data],2,FALSE)/VLOOKUP(A1328,[1]!T_Printers[#Data],5,FALSE),1),ROUND(VLOOKUP(C1328,[1]!T_Resins[#Data],2,FALSE)/VLOOKUP(A1328,[1]!T_Printers[#Data],5,FALSE),1)&gt;_xlfn.XLOOKUP(B1328,[1]Printers!L:L,[1]Printers!O:O,1,0,),10)),"Используйте слой 100 мкм")</f>
        <v>7.1</v>
      </c>
      <c r="F1328">
        <f>IFERROR(IF(ROUND(_xlfn.XLOOKUP([1]Parameters!B1328,[1]Printers!L:L,[1]Printers!Q:Q,,0)*E1328/10,0)*10&lt;_xlfn.XLOOKUP([1]Parameters!B1328,[1]Printers!L:L,[1]Printers!P:P,,0),ROUND(_xlfn.XLOOKUP([1]Parameters!B1328,[1]Printers!L:L,[1]Printers!Q:Q,,0)*E1328/10,0)*10,_xlfn.XLOOKUP([1]Parameters!B1328,[1]Printers!L:L,[1]Printers!P:P,,0)),"")</f>
        <v>60</v>
      </c>
      <c r="G1328" cm="1">
        <f t="array" ref="G1328">IFERROR(IF(ROW()-1&gt;COUNTA([1]!T_Printers[Printers])*COUNTA([1]!T_Resins[Resins]),"",_xlfn.IFS(ROUND(VLOOKUP(C1328,[1]!T_Resins[#Data],3,FALSE)/VLOOKUP(A1328,[1]!T_Printers[#Data],5,FALSE),1)&lt;=_xlfn.XLOOKUP(B1328,[1]Printers!L:L,[1]Printers!O:O,1,0,),ROUND(VLOOKUP(C1328,[1]!T_Resins[#Data],3,FALSE)/VLOOKUP(A1328,[1]!T_Printers[#Data],5,FALSE),1),ROUND(VLOOKUP(C1328,[1]!T_Resins[#Data],3,FALSE)/VLOOKUP(A1328,[1]!T_Printers[#Data],5,FALSE),1)&gt;_xlfn.XLOOKUP(B1328,[1]Printers!L:L,[1]Printers!O:O,1,0,),10)),"")</f>
        <v>9.3000000000000007</v>
      </c>
      <c r="H1328">
        <f>IFERROR(IF(ROUND(_xlfn.XLOOKUP([1]Parameters!B1328,[1]Printers!L:L,[1]Printers!Q:Q,,0)*G1328/10,0)*10&lt;_xlfn.XLOOKUP([1]Parameters!B1328,[1]Printers!L:L,[1]Printers!P:P,,0),ROUND(_xlfn.XLOOKUP([1]Parameters!B1328,[1]Printers!L:L,[1]Printers!Q:Q,,0)*G1328/10,0)*10,_xlfn.XLOOKUP([1]Parameters!B1328,[1]Printers!L:L,[1]Printers!P:P,,0)),"")</f>
        <v>70</v>
      </c>
      <c r="I1328" s="3" t="str" cm="1">
        <f t="array" ref="I1328">IFERROR(IF(ROW()-1&gt;COUNTA([1]!T_Printers[Printers])*COUNTA([1]!T_Resins[Resins]),"",_xlfn.IFS(ROUND(VLOOKUP(C1328,[1]!T_Resins[#Data],4,FALSE)/VLOOKUP(A1328,[1]!T_Printers[#Data],5,FALSE),1)&lt;=_xlfn.XLOOKUP(B1328,[1]Printers!L:L,[1]Printers!O:O,1,0,),ROUND(VLOOKUP(C1328,[1]!T_Resins[#Data],4,FALSE)/VLOOKUP(A1328,[1]!T_Printers[#Data],5,FALSE),1),ROUND(VLOOKUP(C1328,[1]!T_Resins[#Data],4,FALSE)/VLOOKUP(A1328,[1]!T_Printers[#Data],5,FALSE),1)&gt;_xlfn.XLOOKUP(B1328,[1]Printers!L:L,[1]Printers!O:O,1,0,),"")),"")</f>
        <v/>
      </c>
      <c r="J1328" t="str">
        <f>IFERROR(IF(ROUND(_xlfn.XLOOKUP([1]Parameters!B1328,[1]Printers!L:L,[1]Printers!Q:Q,,0)*I1328/10,0)*10&lt;_xlfn.XLOOKUP([1]Parameters!B1328,[1]Printers!L:L,[1]Printers!P:P,,0),ROUND(_xlfn.XLOOKUP([1]Parameters!B1328,[1]Printers!L:L,[1]Printers!Q:Q,,0)*I1328/10,0)*10,_xlfn.XLOOKUP([1]Parameters!B1328,[1]Printers!L:L,[1]Printers!P:P,,0)),"")</f>
        <v/>
      </c>
      <c r="K1328">
        <f>IF(SUM(E1328:J1328)&lt;&gt;0,VLOOKUP(A1328,[1]!T_Printers[#Data],10,FALSE)+VLOOKUP(C1328,[1]!T_Resins[#Data],10,FALSE),"")</f>
        <v>2</v>
      </c>
      <c r="L1328">
        <f>IF(SUM(E1328:J1328)&lt;&gt;0,VLOOKUP(A1328,[1]!T_Printers[#Data],11,FALSE),"")</f>
        <v>5</v>
      </c>
      <c r="M1328">
        <f>IF(SUM(E1328:J1328)&lt;&gt;0,VLOOKUP(C1328,[1]!T_Resins[#Data],8,FALSE),"")</f>
        <v>120</v>
      </c>
      <c r="N1328">
        <f>IF(_xlfn.XLOOKUP(B1328,[1]Printers!$L:$L,[1]Printers!$R:$R,0,0)&gt;0,[1]Parameters!M1328,IF(SUM(E1328:J1328)&lt;&gt;0,VLOOKUP(C1328,[1]!T_Resins[#Data],9,FALSE),""))</f>
        <v>180</v>
      </c>
      <c r="O1328" t="str">
        <f t="shared" si="20"/>
        <v>CrealityLD002R</v>
      </c>
    </row>
    <row r="1329" spans="1:15" x14ac:dyDescent="0.25">
      <c r="A1329" t="str">
        <f t="array" ref="A1329">IF(ROW()-1&gt;COUNTA([1]!T_Printers[Printers])*COUNTA([1]!T_Resins[Resins]),"",INDEX([1]!T_Printers[Printers],INT((ROW()-2)/COUNTA([1]!T_Resins[Resins])+1)))</f>
        <v>Creality LD-002R</v>
      </c>
      <c r="B1329" t="str">
        <f>_xlfn.XLOOKUP(A1329,[1]!T_Printers[Printers],[1]!T_Printers[Icon link],,0)</f>
        <v>CrealityLD002R</v>
      </c>
      <c r="C1329" t="str">
        <f t="array" ref="C1329">IF(ROW()-1&gt;COUNTA([1]!T_Printers[Printers])*COUNTA([1]!T_Resins[Resins]),"",INDEX([1]!T_Resins[Resins],MOD(ROW()-2,COUNTA([1]!T_Resins[Resins]))+1))</f>
        <v>Dental Clear Pro</v>
      </c>
      <c r="D1329">
        <f>IF(SUM(E1329:J1329)&lt;&gt;0,IF(ROW()-1&gt;COUNTA([1]!T_Printers[Printers])*COUNTA([1]!T_Resins[Resins]),"",2),"")</f>
        <v>2</v>
      </c>
      <c r="E1329" t="str" cm="1">
        <f t="array" ref="E1329">IFERROR(IF(ROW()-1&gt;COUNTA([1]!T_Printers[Printers])*COUNTA([1]!T_Resins[Resins]),"",_xlfn.IFS(ROUND(VLOOKUP(C1329,[1]!T_Resins[#Data],2,FALSE)/VLOOKUP(A1329,[1]!T_Printers[#Data],5,FALSE),1)&lt;=_xlfn.XLOOKUP(B1329,[1]Printers!L:L,[1]Printers!O:O,1,0,),ROUND(VLOOKUP(C1329,[1]!T_Resins[#Data],2,FALSE)/VLOOKUP(A1329,[1]!T_Printers[#Data],5,FALSE),1),ROUND(VLOOKUP(C1329,[1]!T_Resins[#Data],2,FALSE)/VLOOKUP(A1329,[1]!T_Printers[#Data],5,FALSE),1)&gt;_xlfn.XLOOKUP(B1329,[1]Printers!L:L,[1]Printers!O:O,1,0,),10)),"Используйте слой 100 мкм")</f>
        <v>Используйте слой 100 мкм</v>
      </c>
      <c r="F1329" t="str">
        <f>IFERROR(IF(ROUND(_xlfn.XLOOKUP([1]Parameters!B1329,[1]Printers!L:L,[1]Printers!Q:Q,,0)*E1329/10,0)*10&lt;_xlfn.XLOOKUP([1]Parameters!B1329,[1]Printers!L:L,[1]Printers!P:P,,0),ROUND(_xlfn.XLOOKUP([1]Parameters!B1329,[1]Printers!L:L,[1]Printers!Q:Q,,0)*E1329/10,0)*10,_xlfn.XLOOKUP([1]Parameters!B1329,[1]Printers!L:L,[1]Printers!P:P,,0)),"")</f>
        <v/>
      </c>
      <c r="G1329" cm="1">
        <f t="array" ref="G1329">IFERROR(IF(ROW()-1&gt;COUNTA([1]!T_Printers[Printers])*COUNTA([1]!T_Resins[Resins]),"",_xlfn.IFS(ROUND(VLOOKUP(C1329,[1]!T_Resins[#Data],3,FALSE)/VLOOKUP(A1329,[1]!T_Printers[#Data],5,FALSE),1)&lt;=_xlfn.XLOOKUP(B1329,[1]Printers!L:L,[1]Printers!O:O,1,0,),ROUND(VLOOKUP(C1329,[1]!T_Resins[#Data],3,FALSE)/VLOOKUP(A1329,[1]!T_Printers[#Data],5,FALSE),1),ROUND(VLOOKUP(C1329,[1]!T_Resins[#Data],3,FALSE)/VLOOKUP(A1329,[1]!T_Printers[#Data],5,FALSE),1)&gt;_xlfn.XLOOKUP(B1329,[1]Printers!L:L,[1]Printers!O:O,1,0,),10)),"")</f>
        <v>10</v>
      </c>
      <c r="H1329">
        <f>IFERROR(IF(ROUND(_xlfn.XLOOKUP([1]Parameters!B1329,[1]Printers!L:L,[1]Printers!Q:Q,,0)*G1329/10,0)*10&lt;_xlfn.XLOOKUP([1]Parameters!B1329,[1]Printers!L:L,[1]Printers!P:P,,0),ROUND(_xlfn.XLOOKUP([1]Parameters!B1329,[1]Printers!L:L,[1]Printers!Q:Q,,0)*G1329/10,0)*10,_xlfn.XLOOKUP([1]Parameters!B1329,[1]Printers!L:L,[1]Printers!P:P,,0)),"")</f>
        <v>70</v>
      </c>
      <c r="I1329" s="3" t="str" cm="1">
        <f t="array" ref="I1329">IFERROR(IF(ROW()-1&gt;COUNTA([1]!T_Printers[Printers])*COUNTA([1]!T_Resins[Resins]),"",_xlfn.IFS(ROUND(VLOOKUP(C1329,[1]!T_Resins[#Data],4,FALSE)/VLOOKUP(A1329,[1]!T_Printers[#Data],5,FALSE),1)&lt;=_xlfn.XLOOKUP(B1329,[1]Printers!L:L,[1]Printers!O:O,1,0,),ROUND(VLOOKUP(C1329,[1]!T_Resins[#Data],4,FALSE)/VLOOKUP(A1329,[1]!T_Printers[#Data],5,FALSE),1),ROUND(VLOOKUP(C1329,[1]!T_Resins[#Data],4,FALSE)/VLOOKUP(A1329,[1]!T_Printers[#Data],5,FALSE),1)&gt;_xlfn.XLOOKUP(B1329,[1]Printers!L:L,[1]Printers!O:O,1,0,),"")),"")</f>
        <v/>
      </c>
      <c r="J1329" t="str">
        <f>IFERROR(IF(ROUND(_xlfn.XLOOKUP([1]Parameters!B1329,[1]Printers!L:L,[1]Printers!Q:Q,,0)*I1329/10,0)*10&lt;_xlfn.XLOOKUP([1]Parameters!B1329,[1]Printers!L:L,[1]Printers!P:P,,0),ROUND(_xlfn.XLOOKUP([1]Parameters!B1329,[1]Printers!L:L,[1]Printers!Q:Q,,0)*I1329/10,0)*10,_xlfn.XLOOKUP([1]Parameters!B1329,[1]Printers!L:L,[1]Printers!P:P,,0)),"")</f>
        <v/>
      </c>
      <c r="K1329">
        <f>IF(SUM(E1329:J1329)&lt;&gt;0,VLOOKUP(A1329,[1]!T_Printers[#Data],10,FALSE)+VLOOKUP(C1329,[1]!T_Resins[#Data],10,FALSE),"")</f>
        <v>2</v>
      </c>
      <c r="L1329">
        <f>IF(SUM(E1329:J1329)&lt;&gt;0,VLOOKUP(A1329,[1]!T_Printers[#Data],11,FALSE),"")</f>
        <v>5</v>
      </c>
      <c r="M1329">
        <f>IF(SUM(E1329:J1329)&lt;&gt;0,VLOOKUP(C1329,[1]!T_Resins[#Data],8,FALSE),"")</f>
        <v>120</v>
      </c>
      <c r="N1329">
        <f>IF(_xlfn.XLOOKUP(B1329,[1]Printers!$L:$L,[1]Printers!$R:$R,0,0)&gt;0,[1]Parameters!M1329,IF(SUM(E1329:J1329)&lt;&gt;0,VLOOKUP(C1329,[1]!T_Resins[#Data],9,FALSE),""))</f>
        <v>180</v>
      </c>
      <c r="O1329" t="str">
        <f t="shared" si="20"/>
        <v>CrealityLD002R</v>
      </c>
    </row>
    <row r="1330" spans="1:15" x14ac:dyDescent="0.25">
      <c r="A1330" t="str">
        <f t="array" ref="A1330">IF(ROW()-1&gt;COUNTA([1]!T_Printers[Printers])*COUNTA([1]!T_Resins[Resins]),"",INDEX([1]!T_Printers[Printers],INT((ROW()-2)/COUNTA([1]!T_Resins[Resins])+1)))</f>
        <v>Creality LD-002R</v>
      </c>
      <c r="B1330" t="str">
        <f>_xlfn.XLOOKUP(A1330,[1]!T_Printers[Printers],[1]!T_Printers[Icon link],,0)</f>
        <v>CrealityLD002R</v>
      </c>
      <c r="C1330" t="str">
        <f t="array" ref="C1330">IF(ROW()-1&gt;COUNTA([1]!T_Printers[Printers])*COUNTA([1]!T_Resins[Resins]),"",INDEX([1]!T_Resins[Resins],MOD(ROW()-2,COUNTA([1]!T_Resins[Resins]))+1))</f>
        <v>Dental Denture Base Soft</v>
      </c>
      <c r="D1330">
        <f>IF(SUM(E1330:J1330)&lt;&gt;0,IF(ROW()-1&gt;COUNTA([1]!T_Printers[Printers])*COUNTA([1]!T_Resins[Resins]),"",2),"")</f>
        <v>2</v>
      </c>
      <c r="E1330" cm="1">
        <f t="array" ref="E1330">IFERROR(IF(ROW()-1&gt;COUNTA([1]!T_Printers[Printers])*COUNTA([1]!T_Resins[Resins]),"",_xlfn.IFS(ROUND(VLOOKUP(C1330,[1]!T_Resins[#Data],2,FALSE)/VLOOKUP(A1330,[1]!T_Printers[#Data],5,FALSE),1)&lt;=_xlfn.XLOOKUP(B1330,[1]Printers!L:L,[1]Printers!O:O,1,0,),ROUND(VLOOKUP(C1330,[1]!T_Resins[#Data],2,FALSE)/VLOOKUP(A1330,[1]!T_Printers[#Data],5,FALSE),1),ROUND(VLOOKUP(C1330,[1]!T_Resins[#Data],2,FALSE)/VLOOKUP(A1330,[1]!T_Printers[#Data],5,FALSE),1)&gt;_xlfn.XLOOKUP(B1330,[1]Printers!L:L,[1]Printers!O:O,1,0,),10)),"Используйте слой 100 мкм")</f>
        <v>10</v>
      </c>
      <c r="F1330">
        <f>IFERROR(IF(ROUND(_xlfn.XLOOKUP([1]Parameters!B1330,[1]Printers!L:L,[1]Printers!Q:Q,,0)*E1330/10,0)*10&lt;_xlfn.XLOOKUP([1]Parameters!B1330,[1]Printers!L:L,[1]Printers!P:P,,0),ROUND(_xlfn.XLOOKUP([1]Parameters!B1330,[1]Printers!L:L,[1]Printers!Q:Q,,0)*E1330/10,0)*10,_xlfn.XLOOKUP([1]Parameters!B1330,[1]Printers!L:L,[1]Printers!P:P,,0)),"")</f>
        <v>70</v>
      </c>
      <c r="G1330" cm="1">
        <f t="array" ref="G1330">IFERROR(IF(ROW()-1&gt;COUNTA([1]!T_Printers[Printers])*COUNTA([1]!T_Resins[Resins]),"",_xlfn.IFS(ROUND(VLOOKUP(C1330,[1]!T_Resins[#Data],3,FALSE)/VLOOKUP(A1330,[1]!T_Printers[#Data],5,FALSE),1)&lt;=_xlfn.XLOOKUP(B1330,[1]Printers!L:L,[1]Printers!O:O,1,0,),ROUND(VLOOKUP(C1330,[1]!T_Resins[#Data],3,FALSE)/VLOOKUP(A1330,[1]!T_Printers[#Data],5,FALSE),1),ROUND(VLOOKUP(C1330,[1]!T_Resins[#Data],3,FALSE)/VLOOKUP(A1330,[1]!T_Printers[#Data],5,FALSE),1)&gt;_xlfn.XLOOKUP(B1330,[1]Printers!L:L,[1]Printers!O:O,1,0,),10)),"")</f>
        <v>10</v>
      </c>
      <c r="H1330">
        <f>IFERROR(IF(ROUND(_xlfn.XLOOKUP([1]Parameters!B1330,[1]Printers!L:L,[1]Printers!Q:Q,,0)*G1330/10,0)*10&lt;_xlfn.XLOOKUP([1]Parameters!B1330,[1]Printers!L:L,[1]Printers!P:P,,0),ROUND(_xlfn.XLOOKUP([1]Parameters!B1330,[1]Printers!L:L,[1]Printers!Q:Q,,0)*G1330/10,0)*10,_xlfn.XLOOKUP([1]Parameters!B1330,[1]Printers!L:L,[1]Printers!P:P,,0)),"")</f>
        <v>70</v>
      </c>
      <c r="I1330" s="3" t="str" cm="1">
        <f t="array" ref="I1330">IFERROR(IF(ROW()-1&gt;COUNTA([1]!T_Printers[Printers])*COUNTA([1]!T_Resins[Resins]),"",_xlfn.IFS(ROUND(VLOOKUP(C1330,[1]!T_Resins[#Data],4,FALSE)/VLOOKUP(A1330,[1]!T_Printers[#Data],5,FALSE),1)&lt;=_xlfn.XLOOKUP(B1330,[1]Printers!L:L,[1]Printers!O:O,1,0,),ROUND(VLOOKUP(C1330,[1]!T_Resins[#Data],4,FALSE)/VLOOKUP(A1330,[1]!T_Printers[#Data],5,FALSE),1),ROUND(VLOOKUP(C1330,[1]!T_Resins[#Data],4,FALSE)/VLOOKUP(A1330,[1]!T_Printers[#Data],5,FALSE),1)&gt;_xlfn.XLOOKUP(B1330,[1]Printers!L:L,[1]Printers!O:O,1,0,),"")),"")</f>
        <v/>
      </c>
      <c r="J1330" t="str">
        <f>IFERROR(IF(ROUND(_xlfn.XLOOKUP([1]Parameters!B1330,[1]Printers!L:L,[1]Printers!Q:Q,,0)*I1330/10,0)*10&lt;_xlfn.XLOOKUP([1]Parameters!B1330,[1]Printers!L:L,[1]Printers!P:P,,0),ROUND(_xlfn.XLOOKUP([1]Parameters!B1330,[1]Printers!L:L,[1]Printers!Q:Q,,0)*I1330/10,0)*10,_xlfn.XLOOKUP([1]Parameters!B1330,[1]Printers!L:L,[1]Printers!P:P,,0)),"")</f>
        <v/>
      </c>
      <c r="K1330">
        <f>IF(SUM(E1330:J1330)&lt;&gt;0,VLOOKUP(A1330,[1]!T_Printers[#Data],10,FALSE)+VLOOKUP(C1330,[1]!T_Resins[#Data],10,FALSE),"")</f>
        <v>3</v>
      </c>
      <c r="L1330">
        <f>IF(SUM(E1330:J1330)&lt;&gt;0,VLOOKUP(A1330,[1]!T_Printers[#Data],11,FALSE),"")</f>
        <v>5</v>
      </c>
      <c r="M1330">
        <f>IF(SUM(E1330:J1330)&lt;&gt;0,VLOOKUP(C1330,[1]!T_Resins[#Data],8,FALSE),"")</f>
        <v>120</v>
      </c>
      <c r="N1330">
        <f>IF(_xlfn.XLOOKUP(B1330,[1]Printers!$L:$L,[1]Printers!$R:$R,0,0)&gt;0,[1]Parameters!M1330,IF(SUM(E1330:J1330)&lt;&gt;0,VLOOKUP(C1330,[1]!T_Resins[#Data],9,FALSE),""))</f>
        <v>180</v>
      </c>
      <c r="O1330" t="str">
        <f t="shared" si="20"/>
        <v>CrealityLD002R</v>
      </c>
    </row>
    <row r="1331" spans="1:15" x14ac:dyDescent="0.25">
      <c r="A1331" t="str">
        <f t="array" ref="A1331">IF(ROW()-1&gt;COUNTA([1]!T_Printers[Printers])*COUNTA([1]!T_Resins[Resins]),"",INDEX([1]!T_Printers[Printers],INT((ROW()-2)/COUNTA([1]!T_Resins[Resins])+1)))</f>
        <v>Creality LD-002R</v>
      </c>
      <c r="B1331" t="str">
        <f>_xlfn.XLOOKUP(A1331,[1]!T_Printers[Printers],[1]!T_Printers[Icon link],,0)</f>
        <v>CrealityLD002R</v>
      </c>
      <c r="C1331" t="str">
        <f t="array" ref="C1331">IF(ROW()-1&gt;COUNTA([1]!T_Printers[Printers])*COUNTA([1]!T_Resins[Resins]),"",INDEX([1]!T_Resins[Resins],MOD(ROW()-2,COUNTA([1]!T_Resins[Resins]))+1))</f>
        <v>Dental Denture Base</v>
      </c>
      <c r="D1331">
        <f>IF(SUM(E1331:J1331)&lt;&gt;0,IF(ROW()-1&gt;COUNTA([1]!T_Printers[Printers])*COUNTA([1]!T_Resins[Resins]),"",2),"")</f>
        <v>2</v>
      </c>
      <c r="E1331" cm="1">
        <f t="array" ref="E1331">IFERROR(IF(ROW()-1&gt;COUNTA([1]!T_Printers[Printers])*COUNTA([1]!T_Resins[Resins]),"",_xlfn.IFS(ROUND(VLOOKUP(C1331,[1]!T_Resins[#Data],2,FALSE)/VLOOKUP(A1331,[1]!T_Printers[#Data],5,FALSE),1)&lt;=_xlfn.XLOOKUP(B1331,[1]Printers!L:L,[1]Printers!O:O,1,0,),ROUND(VLOOKUP(C1331,[1]!T_Resins[#Data],2,FALSE)/VLOOKUP(A1331,[1]!T_Printers[#Data],5,FALSE),1),ROUND(VLOOKUP(C1331,[1]!T_Resins[#Data],2,FALSE)/VLOOKUP(A1331,[1]!T_Printers[#Data],5,FALSE),1)&gt;_xlfn.XLOOKUP(B1331,[1]Printers!L:L,[1]Printers!O:O,1,0,),10)),"Используйте слой 100 мкм")</f>
        <v>10</v>
      </c>
      <c r="F1331">
        <f>IFERROR(IF(ROUND(_xlfn.XLOOKUP([1]Parameters!B1331,[1]Printers!L:L,[1]Printers!Q:Q,,0)*E1331/10,0)*10&lt;_xlfn.XLOOKUP([1]Parameters!B1331,[1]Printers!L:L,[1]Printers!P:P,,0),ROUND(_xlfn.XLOOKUP([1]Parameters!B1331,[1]Printers!L:L,[1]Printers!Q:Q,,0)*E1331/10,0)*10,_xlfn.XLOOKUP([1]Parameters!B1331,[1]Printers!L:L,[1]Printers!P:P,,0)),"")</f>
        <v>70</v>
      </c>
      <c r="G1331" cm="1">
        <f t="array" ref="G1331">IFERROR(IF(ROW()-1&gt;COUNTA([1]!T_Printers[Printers])*COUNTA([1]!T_Resins[Resins]),"",_xlfn.IFS(ROUND(VLOOKUP(C1331,[1]!T_Resins[#Data],3,FALSE)/VLOOKUP(A1331,[1]!T_Printers[#Data],5,FALSE),1)&lt;=_xlfn.XLOOKUP(B1331,[1]Printers!L:L,[1]Printers!O:O,1,0,),ROUND(VLOOKUP(C1331,[1]!T_Resins[#Data],3,FALSE)/VLOOKUP(A1331,[1]!T_Printers[#Data],5,FALSE),1),ROUND(VLOOKUP(C1331,[1]!T_Resins[#Data],3,FALSE)/VLOOKUP(A1331,[1]!T_Printers[#Data],5,FALSE),1)&gt;_xlfn.XLOOKUP(B1331,[1]Printers!L:L,[1]Printers!O:O,1,0,),10)),"")</f>
        <v>10</v>
      </c>
      <c r="H1331">
        <f>IFERROR(IF(ROUND(_xlfn.XLOOKUP([1]Parameters!B1331,[1]Printers!L:L,[1]Printers!Q:Q,,0)*G1331/10,0)*10&lt;_xlfn.XLOOKUP([1]Parameters!B1331,[1]Printers!L:L,[1]Printers!P:P,,0),ROUND(_xlfn.XLOOKUP([1]Parameters!B1331,[1]Printers!L:L,[1]Printers!Q:Q,,0)*G1331/10,0)*10,_xlfn.XLOOKUP([1]Parameters!B1331,[1]Printers!L:L,[1]Printers!P:P,,0)),"")</f>
        <v>70</v>
      </c>
      <c r="I1331" s="3" t="str" cm="1">
        <f t="array" ref="I1331">IFERROR(IF(ROW()-1&gt;COUNTA([1]!T_Printers[Printers])*COUNTA([1]!T_Resins[Resins]),"",_xlfn.IFS(ROUND(VLOOKUP(C1331,[1]!T_Resins[#Data],4,FALSE)/VLOOKUP(A1331,[1]!T_Printers[#Data],5,FALSE),1)&lt;=_xlfn.XLOOKUP(B1331,[1]Printers!L:L,[1]Printers!O:O,1,0,),ROUND(VLOOKUP(C1331,[1]!T_Resins[#Data],4,FALSE)/VLOOKUP(A1331,[1]!T_Printers[#Data],5,FALSE),1),ROUND(VLOOKUP(C1331,[1]!T_Resins[#Data],4,FALSE)/VLOOKUP(A1331,[1]!T_Printers[#Data],5,FALSE),1)&gt;_xlfn.XLOOKUP(B1331,[1]Printers!L:L,[1]Printers!O:O,1,0,),"")),"")</f>
        <v/>
      </c>
      <c r="J1331" t="str">
        <f>IFERROR(IF(ROUND(_xlfn.XLOOKUP([1]Parameters!B1331,[1]Printers!L:L,[1]Printers!Q:Q,,0)*I1331/10,0)*10&lt;_xlfn.XLOOKUP([1]Parameters!B1331,[1]Printers!L:L,[1]Printers!P:P,,0),ROUND(_xlfn.XLOOKUP([1]Parameters!B1331,[1]Printers!L:L,[1]Printers!Q:Q,,0)*I1331/10,0)*10,_xlfn.XLOOKUP([1]Parameters!B1331,[1]Printers!L:L,[1]Printers!P:P,,0)),"")</f>
        <v/>
      </c>
      <c r="K1331">
        <f>IF(SUM(E1331:J1331)&lt;&gt;0,VLOOKUP(A1331,[1]!T_Printers[#Data],10,FALSE)+VLOOKUP(C1331,[1]!T_Resins[#Data],10,FALSE),"")</f>
        <v>3</v>
      </c>
      <c r="L1331">
        <f>IF(SUM(E1331:J1331)&lt;&gt;0,VLOOKUP(A1331,[1]!T_Printers[#Data],11,FALSE),"")</f>
        <v>5</v>
      </c>
      <c r="M1331">
        <f>IF(SUM(E1331:J1331)&lt;&gt;0,VLOOKUP(C1331,[1]!T_Resins[#Data],8,FALSE),"")</f>
        <v>120</v>
      </c>
      <c r="N1331">
        <f>IF(_xlfn.XLOOKUP(B1331,[1]Printers!$L:$L,[1]Printers!$R:$R,0,0)&gt;0,[1]Parameters!M1331,IF(SUM(E1331:J1331)&lt;&gt;0,VLOOKUP(C1331,[1]!T_Resins[#Data],9,FALSE),""))</f>
        <v>180</v>
      </c>
      <c r="O1331" t="str">
        <f t="shared" si="20"/>
        <v>CrealityLD002R</v>
      </c>
    </row>
    <row r="1332" spans="1:15" x14ac:dyDescent="0.25">
      <c r="A1332" t="str">
        <f t="array" ref="A1332">IF(ROW()-1&gt;COUNTA([1]!T_Printers[Printers])*COUNTA([1]!T_Resins[Resins]),"",INDEX([1]!T_Printers[Printers],INT((ROW()-2)/COUNTA([1]!T_Resins[Resins])+1)))</f>
        <v>Creality LD-002R</v>
      </c>
      <c r="B1332" t="str">
        <f>_xlfn.XLOOKUP(A1332,[1]!T_Printers[Printers],[1]!T_Printers[Icon link],,0)</f>
        <v>CrealityLD002R</v>
      </c>
      <c r="C1332" t="str">
        <f t="array" ref="C1332">IF(ROW()-1&gt;COUNTA([1]!T_Printers[Printers])*COUNTA([1]!T_Resins[Resins]),"",INDEX([1]!T_Resins[Resins],MOD(ROW()-2,COUNTA([1]!T_Resins[Resins]))+1))</f>
        <v>Dental IBT</v>
      </c>
      <c r="D1332">
        <f>IF(SUM(E1332:J1332)&lt;&gt;0,IF(ROW()-1&gt;COUNTA([1]!T_Printers[Printers])*COUNTA([1]!T_Resins[Resins]),"",2),"")</f>
        <v>2</v>
      </c>
      <c r="E1332" cm="1">
        <f t="array" ref="E1332">IFERROR(IF(ROW()-1&gt;COUNTA([1]!T_Printers[Printers])*COUNTA([1]!T_Resins[Resins]),"",_xlfn.IFS(ROUND(VLOOKUP(C1332,[1]!T_Resins[#Data],2,FALSE)/VLOOKUP(A1332,[1]!T_Printers[#Data],5,FALSE),1)&lt;=_xlfn.XLOOKUP(B1332,[1]Printers!L:L,[1]Printers!O:O,1,0,),ROUND(VLOOKUP(C1332,[1]!T_Resins[#Data],2,FALSE)/VLOOKUP(A1332,[1]!T_Printers[#Data],5,FALSE),1),ROUND(VLOOKUP(C1332,[1]!T_Resins[#Data],2,FALSE)/VLOOKUP(A1332,[1]!T_Printers[#Data],5,FALSE),1)&gt;_xlfn.XLOOKUP(B1332,[1]Printers!L:L,[1]Printers!O:O,1,0,),10)),"Используйте слой 100 мкм")</f>
        <v>7.9</v>
      </c>
      <c r="F1332">
        <f>IFERROR(IF(ROUND(_xlfn.XLOOKUP([1]Parameters!B1332,[1]Printers!L:L,[1]Printers!Q:Q,,0)*E1332/10,0)*10&lt;_xlfn.XLOOKUP([1]Parameters!B1332,[1]Printers!L:L,[1]Printers!P:P,,0),ROUND(_xlfn.XLOOKUP([1]Parameters!B1332,[1]Printers!L:L,[1]Printers!Q:Q,,0)*E1332/10,0)*10,_xlfn.XLOOKUP([1]Parameters!B1332,[1]Printers!L:L,[1]Printers!P:P,,0)),"")</f>
        <v>70</v>
      </c>
      <c r="G1332" cm="1">
        <f t="array" ref="G1332">IFERROR(IF(ROW()-1&gt;COUNTA([1]!T_Printers[Printers])*COUNTA([1]!T_Resins[Resins]),"",_xlfn.IFS(ROUND(VLOOKUP(C1332,[1]!T_Resins[#Data],3,FALSE)/VLOOKUP(A1332,[1]!T_Printers[#Data],5,FALSE),1)&lt;=_xlfn.XLOOKUP(B1332,[1]Printers!L:L,[1]Printers!O:O,1,0,),ROUND(VLOOKUP(C1332,[1]!T_Resins[#Data],3,FALSE)/VLOOKUP(A1332,[1]!T_Printers[#Data],5,FALSE),1),ROUND(VLOOKUP(C1332,[1]!T_Resins[#Data],3,FALSE)/VLOOKUP(A1332,[1]!T_Printers[#Data],5,FALSE),1)&gt;_xlfn.XLOOKUP(B1332,[1]Printers!L:L,[1]Printers!O:O,1,0,),10)),"")</f>
        <v>10</v>
      </c>
      <c r="H1332">
        <f>IFERROR(IF(ROUND(_xlfn.XLOOKUP([1]Parameters!B1332,[1]Printers!L:L,[1]Printers!Q:Q,,0)*G1332/10,0)*10&lt;_xlfn.XLOOKUP([1]Parameters!B1332,[1]Printers!L:L,[1]Printers!P:P,,0),ROUND(_xlfn.XLOOKUP([1]Parameters!B1332,[1]Printers!L:L,[1]Printers!Q:Q,,0)*G1332/10,0)*10,_xlfn.XLOOKUP([1]Parameters!B1332,[1]Printers!L:L,[1]Printers!P:P,,0)),"")</f>
        <v>70</v>
      </c>
      <c r="I1332" s="3" t="str" cm="1">
        <f t="array" ref="I1332">IFERROR(IF(ROW()-1&gt;COUNTA([1]!T_Printers[Printers])*COUNTA([1]!T_Resins[Resins]),"",_xlfn.IFS(ROUND(VLOOKUP(C1332,[1]!T_Resins[#Data],4,FALSE)/VLOOKUP(A1332,[1]!T_Printers[#Data],5,FALSE),1)&lt;=_xlfn.XLOOKUP(B1332,[1]Printers!L:L,[1]Printers!O:O,1,0,),ROUND(VLOOKUP(C1332,[1]!T_Resins[#Data],4,FALSE)/VLOOKUP(A1332,[1]!T_Printers[#Data],5,FALSE),1),ROUND(VLOOKUP(C1332,[1]!T_Resins[#Data],4,FALSE)/VLOOKUP(A1332,[1]!T_Printers[#Data],5,FALSE),1)&gt;_xlfn.XLOOKUP(B1332,[1]Printers!L:L,[1]Printers!O:O,1,0,),"")),"")</f>
        <v/>
      </c>
      <c r="J1332" t="str">
        <f>IFERROR(IF(ROUND(_xlfn.XLOOKUP([1]Parameters!B1332,[1]Printers!L:L,[1]Printers!Q:Q,,0)*I1332/10,0)*10&lt;_xlfn.XLOOKUP([1]Parameters!B1332,[1]Printers!L:L,[1]Printers!P:P,,0),ROUND(_xlfn.XLOOKUP([1]Parameters!B1332,[1]Printers!L:L,[1]Printers!Q:Q,,0)*I1332/10,0)*10,_xlfn.XLOOKUP([1]Parameters!B1332,[1]Printers!L:L,[1]Printers!P:P,,0)),"")</f>
        <v/>
      </c>
      <c r="K1332">
        <f>IF(SUM(E1332:J1332)&lt;&gt;0,VLOOKUP(A1332,[1]!T_Printers[#Data],10,FALSE)+VLOOKUP(C1332,[1]!T_Resins[#Data],10,FALSE),"")</f>
        <v>2</v>
      </c>
      <c r="L1332">
        <f>IF(SUM(E1332:J1332)&lt;&gt;0,VLOOKUP(A1332,[1]!T_Printers[#Data],11,FALSE),"")</f>
        <v>5</v>
      </c>
      <c r="M1332">
        <f>IF(SUM(E1332:J1332)&lt;&gt;0,VLOOKUP(C1332,[1]!T_Resins[#Data],8,FALSE),"")</f>
        <v>60</v>
      </c>
      <c r="N1332">
        <f>IF(_xlfn.XLOOKUP(B1332,[1]Printers!$L:$L,[1]Printers!$R:$R,0,0)&gt;0,[1]Parameters!M1332,IF(SUM(E1332:J1332)&lt;&gt;0,VLOOKUP(C1332,[1]!T_Resins[#Data],9,FALSE),""))</f>
        <v>60</v>
      </c>
      <c r="O1332" t="str">
        <f t="shared" si="20"/>
        <v>CrealityLD002R</v>
      </c>
    </row>
    <row r="1333" spans="1:15" x14ac:dyDescent="0.25">
      <c r="A1333" t="str">
        <f t="array" ref="A1333">IF(ROW()-1&gt;COUNTA([1]!T_Printers[Printers])*COUNTA([1]!T_Resins[Resins]),"",INDEX([1]!T_Printers[Printers],INT((ROW()-2)/COUNTA([1]!T_Resins[Resins])+1)))</f>
        <v>Creality LD-002R</v>
      </c>
      <c r="B1333" t="str">
        <f>_xlfn.XLOOKUP(A1333,[1]!T_Printers[Printers],[1]!T_Printers[Icon link],,0)</f>
        <v>CrealityLD002R</v>
      </c>
      <c r="C1333" t="str">
        <f t="array" ref="C1333">IF(ROW()-1&gt;COUNTA([1]!T_Printers[Printers])*COUNTA([1]!T_Resins[Resins]),"",INDEX([1]!T_Resins[Resins],MOD(ROW()-2,COUNTA([1]!T_Resins[Resins]))+1))</f>
        <v>Dental Model Biege</v>
      </c>
      <c r="D1333">
        <f>IF(SUM(E1333:J1333)&lt;&gt;0,IF(ROW()-1&gt;COUNTA([1]!T_Printers[Printers])*COUNTA([1]!T_Resins[Resins]),"",2),"")</f>
        <v>2</v>
      </c>
      <c r="E1333" cm="1">
        <f t="array" ref="E1333">IFERROR(IF(ROW()-1&gt;COUNTA([1]!T_Printers[Printers])*COUNTA([1]!T_Resins[Resins]),"",_xlfn.IFS(ROUND(VLOOKUP(C1333,[1]!T_Resins[#Data],2,FALSE)/VLOOKUP(A1333,[1]!T_Printers[#Data],5,FALSE),1)&lt;=_xlfn.XLOOKUP(B1333,[1]Printers!L:L,[1]Printers!O:O,1,0,),ROUND(VLOOKUP(C1333,[1]!T_Resins[#Data],2,FALSE)/VLOOKUP(A1333,[1]!T_Printers[#Data],5,FALSE),1),ROUND(VLOOKUP(C1333,[1]!T_Resins[#Data],2,FALSE)/VLOOKUP(A1333,[1]!T_Printers[#Data],5,FALSE),1)&gt;_xlfn.XLOOKUP(B1333,[1]Printers!L:L,[1]Printers!O:O,1,0,),10)),"Используйте слой 100 мкм")</f>
        <v>10</v>
      </c>
      <c r="F1333">
        <f>IFERROR(IF(ROUND(_xlfn.XLOOKUP([1]Parameters!B1333,[1]Printers!L:L,[1]Printers!Q:Q,,0)*E1333/10,0)*10&lt;_xlfn.XLOOKUP([1]Parameters!B1333,[1]Printers!L:L,[1]Printers!P:P,,0),ROUND(_xlfn.XLOOKUP([1]Parameters!B1333,[1]Printers!L:L,[1]Printers!Q:Q,,0)*E1333/10,0)*10,_xlfn.XLOOKUP([1]Parameters!B1333,[1]Printers!L:L,[1]Printers!P:P,,0)),"")</f>
        <v>70</v>
      </c>
      <c r="G1333" cm="1">
        <f t="array" ref="G1333">IFERROR(IF(ROW()-1&gt;COUNTA([1]!T_Printers[Printers])*COUNTA([1]!T_Resins[Resins]),"",_xlfn.IFS(ROUND(VLOOKUP(C1333,[1]!T_Resins[#Data],3,FALSE)/VLOOKUP(A1333,[1]!T_Printers[#Data],5,FALSE),1)&lt;=_xlfn.XLOOKUP(B1333,[1]Printers!L:L,[1]Printers!O:O,1,0,),ROUND(VLOOKUP(C1333,[1]!T_Resins[#Data],3,FALSE)/VLOOKUP(A1333,[1]!T_Printers[#Data],5,FALSE),1),ROUND(VLOOKUP(C1333,[1]!T_Resins[#Data],3,FALSE)/VLOOKUP(A1333,[1]!T_Printers[#Data],5,FALSE),1)&gt;_xlfn.XLOOKUP(B1333,[1]Printers!L:L,[1]Printers!O:O,1,0,),10)),"")</f>
        <v>10</v>
      </c>
      <c r="H1333">
        <f>IFERROR(IF(ROUND(_xlfn.XLOOKUP([1]Parameters!B1333,[1]Printers!L:L,[1]Printers!Q:Q,,0)*G1333/10,0)*10&lt;_xlfn.XLOOKUP([1]Parameters!B1333,[1]Printers!L:L,[1]Printers!P:P,,0),ROUND(_xlfn.XLOOKUP([1]Parameters!B1333,[1]Printers!L:L,[1]Printers!Q:Q,,0)*G1333/10,0)*10,_xlfn.XLOOKUP([1]Parameters!B1333,[1]Printers!L:L,[1]Printers!P:P,,0)),"")</f>
        <v>70</v>
      </c>
      <c r="I1333" s="3" t="str" cm="1">
        <f t="array" ref="I1333">IFERROR(IF(ROW()-1&gt;COUNTA([1]!T_Printers[Printers])*COUNTA([1]!T_Resins[Resins]),"",_xlfn.IFS(ROUND(VLOOKUP(C1333,[1]!T_Resins[#Data],4,FALSE)/VLOOKUP(A1333,[1]!T_Printers[#Data],5,FALSE),1)&lt;=_xlfn.XLOOKUP(B1333,[1]Printers!L:L,[1]Printers!O:O,1,0,),ROUND(VLOOKUP(C1333,[1]!T_Resins[#Data],4,FALSE)/VLOOKUP(A1333,[1]!T_Printers[#Data],5,FALSE),1),ROUND(VLOOKUP(C1333,[1]!T_Resins[#Data],4,FALSE)/VLOOKUP(A1333,[1]!T_Printers[#Data],5,FALSE),1)&gt;_xlfn.XLOOKUP(B1333,[1]Printers!L:L,[1]Printers!O:O,1,0,),"")),"")</f>
        <v/>
      </c>
      <c r="J1333" t="str">
        <f>IFERROR(IF(ROUND(_xlfn.XLOOKUP([1]Parameters!B1333,[1]Printers!L:L,[1]Printers!Q:Q,,0)*I1333/10,0)*10&lt;_xlfn.XLOOKUP([1]Parameters!B1333,[1]Printers!L:L,[1]Printers!P:P,,0),ROUND(_xlfn.XLOOKUP([1]Parameters!B1333,[1]Printers!L:L,[1]Printers!Q:Q,,0)*I1333/10,0)*10,_xlfn.XLOOKUP([1]Parameters!B1333,[1]Printers!L:L,[1]Printers!P:P,,0)),"")</f>
        <v/>
      </c>
      <c r="K1333">
        <f>IF(SUM(E1333:J1333)&lt;&gt;0,VLOOKUP(A1333,[1]!T_Printers[#Data],10,FALSE)+VLOOKUP(C1333,[1]!T_Resins[#Data],10,FALSE),"")</f>
        <v>3</v>
      </c>
      <c r="L1333">
        <f>IF(SUM(E1333:J1333)&lt;&gt;0,VLOOKUP(A1333,[1]!T_Printers[#Data],11,FALSE),"")</f>
        <v>5</v>
      </c>
      <c r="M1333">
        <f>IF(SUM(E1333:J1333)&lt;&gt;0,VLOOKUP(C1333,[1]!T_Resins[#Data],8,FALSE),"")</f>
        <v>120</v>
      </c>
      <c r="N1333">
        <f>IF(_xlfn.XLOOKUP(B1333,[1]Printers!$L:$L,[1]Printers!$R:$R,0,0)&gt;0,[1]Parameters!M1333,IF(SUM(E1333:J1333)&lt;&gt;0,VLOOKUP(C1333,[1]!T_Resins[#Data],9,FALSE),""))</f>
        <v>180</v>
      </c>
      <c r="O1333" t="str">
        <f t="shared" si="20"/>
        <v>CrealityLD002R</v>
      </c>
    </row>
    <row r="1334" spans="1:15" x14ac:dyDescent="0.25">
      <c r="A1334" t="str">
        <f t="array" ref="A1334">IF(ROW()-1&gt;COUNTA([1]!T_Printers[Printers])*COUNTA([1]!T_Resins[Resins]),"",INDEX([1]!T_Printers[Printers],INT((ROW()-2)/COUNTA([1]!T_Resins[Resins])+1)))</f>
        <v>Creality LD-002R</v>
      </c>
      <c r="B1334" t="str">
        <f>_xlfn.XLOOKUP(A1334,[1]!T_Printers[Printers],[1]!T_Printers[Icon link],,0)</f>
        <v>CrealityLD002R</v>
      </c>
      <c r="C1334" t="str">
        <f t="array" ref="C1334">IF(ROW()-1&gt;COUNTA([1]!T_Printers[Printers])*COUNTA([1]!T_Resins[Resins]),"",INDEX([1]!T_Resins[Resins],MOD(ROW()-2,COUNTA([1]!T_Resins[Resins]))+1))</f>
        <v>Dental Model Bone</v>
      </c>
      <c r="D1334">
        <f>IF(SUM(E1334:J1334)&lt;&gt;0,IF(ROW()-1&gt;COUNTA([1]!T_Printers[Printers])*COUNTA([1]!T_Resins[Resins]),"",2),"")</f>
        <v>2</v>
      </c>
      <c r="E1334" cm="1">
        <f t="array" ref="E1334">IFERROR(IF(ROW()-1&gt;COUNTA([1]!T_Printers[Printers])*COUNTA([1]!T_Resins[Resins]),"",_xlfn.IFS(ROUND(VLOOKUP(C1334,[1]!T_Resins[#Data],2,FALSE)/VLOOKUP(A1334,[1]!T_Printers[#Data],5,FALSE),1)&lt;=_xlfn.XLOOKUP(B1334,[1]Printers!L:L,[1]Printers!O:O,1,0,),ROUND(VLOOKUP(C1334,[1]!T_Resins[#Data],2,FALSE)/VLOOKUP(A1334,[1]!T_Printers[#Data],5,FALSE),1),ROUND(VLOOKUP(C1334,[1]!T_Resins[#Data],2,FALSE)/VLOOKUP(A1334,[1]!T_Printers[#Data],5,FALSE),1)&gt;_xlfn.XLOOKUP(B1334,[1]Printers!L:L,[1]Printers!O:O,1,0,),10)),"Используйте слой 100 мкм")</f>
        <v>6.2</v>
      </c>
      <c r="F1334">
        <f>IFERROR(IF(ROUND(_xlfn.XLOOKUP([1]Parameters!B1334,[1]Printers!L:L,[1]Printers!Q:Q,,0)*E1334/10,0)*10&lt;_xlfn.XLOOKUP([1]Parameters!B1334,[1]Printers!L:L,[1]Printers!P:P,,0),ROUND(_xlfn.XLOOKUP([1]Parameters!B1334,[1]Printers!L:L,[1]Printers!Q:Q,,0)*E1334/10,0)*10,_xlfn.XLOOKUP([1]Parameters!B1334,[1]Printers!L:L,[1]Printers!P:P,,0)),"")</f>
        <v>60</v>
      </c>
      <c r="G1334" cm="1">
        <f t="array" ref="G1334">IFERROR(IF(ROW()-1&gt;COUNTA([1]!T_Printers[Printers])*COUNTA([1]!T_Resins[Resins]),"",_xlfn.IFS(ROUND(VLOOKUP(C1334,[1]!T_Resins[#Data],3,FALSE)/VLOOKUP(A1334,[1]!T_Printers[#Data],5,FALSE),1)&lt;=_xlfn.XLOOKUP(B1334,[1]Printers!L:L,[1]Printers!O:O,1,0,),ROUND(VLOOKUP(C1334,[1]!T_Resins[#Data],3,FALSE)/VLOOKUP(A1334,[1]!T_Printers[#Data],5,FALSE),1),ROUND(VLOOKUP(C1334,[1]!T_Resins[#Data],3,FALSE)/VLOOKUP(A1334,[1]!T_Printers[#Data],5,FALSE),1)&gt;_xlfn.XLOOKUP(B1334,[1]Printers!L:L,[1]Printers!O:O,1,0,),10)),"")</f>
        <v>8.1</v>
      </c>
      <c r="H1334">
        <f>IFERROR(IF(ROUND(_xlfn.XLOOKUP([1]Parameters!B1334,[1]Printers!L:L,[1]Printers!Q:Q,,0)*G1334/10,0)*10&lt;_xlfn.XLOOKUP([1]Parameters!B1334,[1]Printers!L:L,[1]Printers!P:P,,0),ROUND(_xlfn.XLOOKUP([1]Parameters!B1334,[1]Printers!L:L,[1]Printers!Q:Q,,0)*G1334/10,0)*10,_xlfn.XLOOKUP([1]Parameters!B1334,[1]Printers!L:L,[1]Printers!P:P,,0)),"")</f>
        <v>70</v>
      </c>
      <c r="I1334" s="3" t="str" cm="1">
        <f t="array" ref="I1334">IFERROR(IF(ROW()-1&gt;COUNTA([1]!T_Printers[Printers])*COUNTA([1]!T_Resins[Resins]),"",_xlfn.IFS(ROUND(VLOOKUP(C1334,[1]!T_Resins[#Data],4,FALSE)/VLOOKUP(A1334,[1]!T_Printers[#Data],5,FALSE),1)&lt;=_xlfn.XLOOKUP(B1334,[1]Printers!L:L,[1]Printers!O:O,1,0,),ROUND(VLOOKUP(C1334,[1]!T_Resins[#Data],4,FALSE)/VLOOKUP(A1334,[1]!T_Printers[#Data],5,FALSE),1),ROUND(VLOOKUP(C1334,[1]!T_Resins[#Data],4,FALSE)/VLOOKUP(A1334,[1]!T_Printers[#Data],5,FALSE),1)&gt;_xlfn.XLOOKUP(B1334,[1]Printers!L:L,[1]Printers!O:O,1,0,),"")),"")</f>
        <v/>
      </c>
      <c r="J1334" t="str">
        <f>IFERROR(IF(ROUND(_xlfn.XLOOKUP([1]Parameters!B1334,[1]Printers!L:L,[1]Printers!Q:Q,,0)*I1334/10,0)*10&lt;_xlfn.XLOOKUP([1]Parameters!B1334,[1]Printers!L:L,[1]Printers!P:P,,0),ROUND(_xlfn.XLOOKUP([1]Parameters!B1334,[1]Printers!L:L,[1]Printers!Q:Q,,0)*I1334/10,0)*10,_xlfn.XLOOKUP([1]Parameters!B1334,[1]Printers!L:L,[1]Printers!P:P,,0)),"")</f>
        <v/>
      </c>
      <c r="K1334">
        <f>IF(SUM(E1334:J1334)&lt;&gt;0,VLOOKUP(A1334,[1]!T_Printers[#Data],10,FALSE)+VLOOKUP(C1334,[1]!T_Resins[#Data],10,FALSE),"")</f>
        <v>3</v>
      </c>
      <c r="L1334">
        <f>IF(SUM(E1334:J1334)&lt;&gt;0,VLOOKUP(A1334,[1]!T_Printers[#Data],11,FALSE),"")</f>
        <v>5</v>
      </c>
      <c r="M1334">
        <f>IF(SUM(E1334:J1334)&lt;&gt;0,VLOOKUP(C1334,[1]!T_Resins[#Data],8,FALSE),"")</f>
        <v>120</v>
      </c>
      <c r="N1334">
        <f>IF(_xlfn.XLOOKUP(B1334,[1]Printers!$L:$L,[1]Printers!$R:$R,0,0)&gt;0,[1]Parameters!M1334,IF(SUM(E1334:J1334)&lt;&gt;0,VLOOKUP(C1334,[1]!T_Resins[#Data],9,FALSE),""))</f>
        <v>180</v>
      </c>
      <c r="O1334" t="str">
        <f t="shared" si="20"/>
        <v>CrealityLD002R</v>
      </c>
    </row>
    <row r="1335" spans="1:15" x14ac:dyDescent="0.25">
      <c r="A1335" t="str">
        <f t="array" ref="A1335">IF(ROW()-1&gt;COUNTA([1]!T_Printers[Printers])*COUNTA([1]!T_Resins[Resins]),"",INDEX([1]!T_Printers[Printers],INT((ROW()-2)/COUNTA([1]!T_Resins[Resins])+1)))</f>
        <v>Creality LD-002R</v>
      </c>
      <c r="B1335" t="str">
        <f>_xlfn.XLOOKUP(A1335,[1]!T_Printers[Printers],[1]!T_Printers[Icon link],,0)</f>
        <v>CrealityLD002R</v>
      </c>
      <c r="C1335" t="str">
        <f t="array" ref="C1335">IF(ROW()-1&gt;COUNTA([1]!T_Printers[Printers])*COUNTA([1]!T_Resins[Resins]),"",INDEX([1]!T_Resins[Resins],MOD(ROW()-2,COUNTA([1]!T_Resins[Resins]))+1))</f>
        <v>Dental Model Light Grey</v>
      </c>
      <c r="D1335">
        <f>IF(SUM(E1335:J1335)&lt;&gt;0,IF(ROW()-1&gt;COUNTA([1]!T_Printers[Printers])*COUNTA([1]!T_Resins[Resins]),"",2),"")</f>
        <v>2</v>
      </c>
      <c r="E1335" cm="1">
        <f t="array" ref="E1335">IFERROR(IF(ROW()-1&gt;COUNTA([1]!T_Printers[Printers])*COUNTA([1]!T_Resins[Resins]),"",_xlfn.IFS(ROUND(VLOOKUP(C1335,[1]!T_Resins[#Data],2,FALSE)/VLOOKUP(A1335,[1]!T_Printers[#Data],5,FALSE),1)&lt;=_xlfn.XLOOKUP(B1335,[1]Printers!L:L,[1]Printers!O:O,1,0,),ROUND(VLOOKUP(C1335,[1]!T_Resins[#Data],2,FALSE)/VLOOKUP(A1335,[1]!T_Printers[#Data],5,FALSE),1),ROUND(VLOOKUP(C1335,[1]!T_Resins[#Data],2,FALSE)/VLOOKUP(A1335,[1]!T_Printers[#Data],5,FALSE),1)&gt;_xlfn.XLOOKUP(B1335,[1]Printers!L:L,[1]Printers!O:O,1,0,),10)),"Используйте слой 100 мкм")</f>
        <v>7.8</v>
      </c>
      <c r="F1335">
        <f>IFERROR(IF(ROUND(_xlfn.XLOOKUP([1]Parameters!B1335,[1]Printers!L:L,[1]Printers!Q:Q,,0)*E1335/10,0)*10&lt;_xlfn.XLOOKUP([1]Parameters!B1335,[1]Printers!L:L,[1]Printers!P:P,,0),ROUND(_xlfn.XLOOKUP([1]Parameters!B1335,[1]Printers!L:L,[1]Printers!Q:Q,,0)*E1335/10,0)*10,_xlfn.XLOOKUP([1]Parameters!B1335,[1]Printers!L:L,[1]Printers!P:P,,0)),"")</f>
        <v>70</v>
      </c>
      <c r="G1335" cm="1">
        <f t="array" ref="G1335">IFERROR(IF(ROW()-1&gt;COUNTA([1]!T_Printers[Printers])*COUNTA([1]!T_Resins[Resins]),"",_xlfn.IFS(ROUND(VLOOKUP(C1335,[1]!T_Resins[#Data],3,FALSE)/VLOOKUP(A1335,[1]!T_Printers[#Data],5,FALSE),1)&lt;=_xlfn.XLOOKUP(B1335,[1]Printers!L:L,[1]Printers!O:O,1,0,),ROUND(VLOOKUP(C1335,[1]!T_Resins[#Data],3,FALSE)/VLOOKUP(A1335,[1]!T_Printers[#Data],5,FALSE),1),ROUND(VLOOKUP(C1335,[1]!T_Resins[#Data],3,FALSE)/VLOOKUP(A1335,[1]!T_Printers[#Data],5,FALSE),1)&gt;_xlfn.XLOOKUP(B1335,[1]Printers!L:L,[1]Printers!O:O,1,0,),10)),"")</f>
        <v>10</v>
      </c>
      <c r="H1335">
        <f>IFERROR(IF(ROUND(_xlfn.XLOOKUP([1]Parameters!B1335,[1]Printers!L:L,[1]Printers!Q:Q,,0)*G1335/10,0)*10&lt;_xlfn.XLOOKUP([1]Parameters!B1335,[1]Printers!L:L,[1]Printers!P:P,,0),ROUND(_xlfn.XLOOKUP([1]Parameters!B1335,[1]Printers!L:L,[1]Printers!Q:Q,,0)*G1335/10,0)*10,_xlfn.XLOOKUP([1]Parameters!B1335,[1]Printers!L:L,[1]Printers!P:P,,0)),"")</f>
        <v>70</v>
      </c>
      <c r="I1335" s="3" t="str" cm="1">
        <f t="array" ref="I1335">IFERROR(IF(ROW()-1&gt;COUNTA([1]!T_Printers[Printers])*COUNTA([1]!T_Resins[Resins]),"",_xlfn.IFS(ROUND(VLOOKUP(C1335,[1]!T_Resins[#Data],4,FALSE)/VLOOKUP(A1335,[1]!T_Printers[#Data],5,FALSE),1)&lt;=_xlfn.XLOOKUP(B1335,[1]Printers!L:L,[1]Printers!O:O,1,0,),ROUND(VLOOKUP(C1335,[1]!T_Resins[#Data],4,FALSE)/VLOOKUP(A1335,[1]!T_Printers[#Data],5,FALSE),1),ROUND(VLOOKUP(C1335,[1]!T_Resins[#Data],4,FALSE)/VLOOKUP(A1335,[1]!T_Printers[#Data],5,FALSE),1)&gt;_xlfn.XLOOKUP(B1335,[1]Printers!L:L,[1]Printers!O:O,1,0,),"")),"")</f>
        <v/>
      </c>
      <c r="J1335" t="str">
        <f>IFERROR(IF(ROUND(_xlfn.XLOOKUP([1]Parameters!B1335,[1]Printers!L:L,[1]Printers!Q:Q,,0)*I1335/10,0)*10&lt;_xlfn.XLOOKUP([1]Parameters!B1335,[1]Printers!L:L,[1]Printers!P:P,,0),ROUND(_xlfn.XLOOKUP([1]Parameters!B1335,[1]Printers!L:L,[1]Printers!Q:Q,,0)*I1335/10,0)*10,_xlfn.XLOOKUP([1]Parameters!B1335,[1]Printers!L:L,[1]Printers!P:P,,0)),"")</f>
        <v/>
      </c>
      <c r="K1335">
        <f>IF(SUM(E1335:J1335)&lt;&gt;0,VLOOKUP(A1335,[1]!T_Printers[#Data],10,FALSE)+VLOOKUP(C1335,[1]!T_Resins[#Data],10,FALSE),"")</f>
        <v>3</v>
      </c>
      <c r="L1335">
        <f>IF(SUM(E1335:J1335)&lt;&gt;0,VLOOKUP(A1335,[1]!T_Printers[#Data],11,FALSE),"")</f>
        <v>5</v>
      </c>
      <c r="M1335">
        <f>IF(SUM(E1335:J1335)&lt;&gt;0,VLOOKUP(C1335,[1]!T_Resins[#Data],8,FALSE),"")</f>
        <v>120</v>
      </c>
      <c r="N1335">
        <f>IF(_xlfn.XLOOKUP(B1335,[1]Printers!$L:$L,[1]Printers!$R:$R,0,0)&gt;0,[1]Parameters!M1335,IF(SUM(E1335:J1335)&lt;&gt;0,VLOOKUP(C1335,[1]!T_Resins[#Data],9,FALSE),""))</f>
        <v>180</v>
      </c>
      <c r="O1335" t="str">
        <f t="shared" si="20"/>
        <v>CrealityLD002R</v>
      </c>
    </row>
    <row r="1336" spans="1:15" x14ac:dyDescent="0.25">
      <c r="A1336" t="str">
        <f t="array" ref="A1336">IF(ROW()-1&gt;COUNTA([1]!T_Printers[Printers])*COUNTA([1]!T_Resins[Resins]),"",INDEX([1]!T_Printers[Printers],INT((ROW()-2)/COUNTA([1]!T_Resins[Resins])+1)))</f>
        <v>Creality LD-002R</v>
      </c>
      <c r="B1336" t="str">
        <f>_xlfn.XLOOKUP(A1336,[1]!T_Printers[Printers],[1]!T_Printers[Icon link],,0)</f>
        <v>CrealityLD002R</v>
      </c>
      <c r="C1336" t="str">
        <f t="array" ref="C1336">IF(ROW()-1&gt;COUNTA([1]!T_Printers[Printers])*COUNTA([1]!T_Resins[Resins]),"",INDEX([1]!T_Resins[Resins],MOD(ROW()-2,COUNTA([1]!T_Resins[Resins]))+1))</f>
        <v>Dental Peach</v>
      </c>
      <c r="D1336">
        <f>IF(SUM(E1336:J1336)&lt;&gt;0,IF(ROW()-1&gt;COUNTA([1]!T_Printers[Printers])*COUNTA([1]!T_Resins[Resins]),"",2),"")</f>
        <v>2</v>
      </c>
      <c r="E1336" cm="1">
        <f t="array" ref="E1336">IFERROR(IF(ROW()-1&gt;COUNTA([1]!T_Printers[Printers])*COUNTA([1]!T_Resins[Resins]),"",_xlfn.IFS(ROUND(VLOOKUP(C1336,[1]!T_Resins[#Data],2,FALSE)/VLOOKUP(A1336,[1]!T_Printers[#Data],5,FALSE),1)&lt;=_xlfn.XLOOKUP(B1336,[1]Printers!L:L,[1]Printers!O:O,1,0,),ROUND(VLOOKUP(C1336,[1]!T_Resins[#Data],2,FALSE)/VLOOKUP(A1336,[1]!T_Printers[#Data],5,FALSE),1),ROUND(VLOOKUP(C1336,[1]!T_Resins[#Data],2,FALSE)/VLOOKUP(A1336,[1]!T_Printers[#Data],5,FALSE),1)&gt;_xlfn.XLOOKUP(B1336,[1]Printers!L:L,[1]Printers!O:O,1,0,),10)),"Используйте слой 100 мкм")</f>
        <v>10</v>
      </c>
      <c r="F1336">
        <f>IFERROR(IF(ROUND(_xlfn.XLOOKUP([1]Parameters!B1336,[1]Printers!L:L,[1]Printers!Q:Q,,0)*E1336/10,0)*10&lt;_xlfn.XLOOKUP([1]Parameters!B1336,[1]Printers!L:L,[1]Printers!P:P,,0),ROUND(_xlfn.XLOOKUP([1]Parameters!B1336,[1]Printers!L:L,[1]Printers!Q:Q,,0)*E1336/10,0)*10,_xlfn.XLOOKUP([1]Parameters!B1336,[1]Printers!L:L,[1]Printers!P:P,,0)),"")</f>
        <v>70</v>
      </c>
      <c r="G1336" cm="1">
        <f t="array" ref="G1336">IFERROR(IF(ROW()-1&gt;COUNTA([1]!T_Printers[Printers])*COUNTA([1]!T_Resins[Resins]),"",_xlfn.IFS(ROUND(VLOOKUP(C1336,[1]!T_Resins[#Data],3,FALSE)/VLOOKUP(A1336,[1]!T_Printers[#Data],5,FALSE),1)&lt;=_xlfn.XLOOKUP(B1336,[1]Printers!L:L,[1]Printers!O:O,1,0,),ROUND(VLOOKUP(C1336,[1]!T_Resins[#Data],3,FALSE)/VLOOKUP(A1336,[1]!T_Printers[#Data],5,FALSE),1),ROUND(VLOOKUP(C1336,[1]!T_Resins[#Data],3,FALSE)/VLOOKUP(A1336,[1]!T_Printers[#Data],5,FALSE),1)&gt;_xlfn.XLOOKUP(B1336,[1]Printers!L:L,[1]Printers!O:O,1,0,),10)),"")</f>
        <v>10</v>
      </c>
      <c r="H1336">
        <f>IFERROR(IF(ROUND(_xlfn.XLOOKUP([1]Parameters!B1336,[1]Printers!L:L,[1]Printers!Q:Q,,0)*G1336/10,0)*10&lt;_xlfn.XLOOKUP([1]Parameters!B1336,[1]Printers!L:L,[1]Printers!P:P,,0),ROUND(_xlfn.XLOOKUP([1]Parameters!B1336,[1]Printers!L:L,[1]Printers!Q:Q,,0)*G1336/10,0)*10,_xlfn.XLOOKUP([1]Parameters!B1336,[1]Printers!L:L,[1]Printers!P:P,,0)),"")</f>
        <v>70</v>
      </c>
      <c r="I1336" s="3" t="str" cm="1">
        <f t="array" ref="I1336">IFERROR(IF(ROW()-1&gt;COUNTA([1]!T_Printers[Printers])*COUNTA([1]!T_Resins[Resins]),"",_xlfn.IFS(ROUND(VLOOKUP(C1336,[1]!T_Resins[#Data],4,FALSE)/VLOOKUP(A1336,[1]!T_Printers[#Data],5,FALSE),1)&lt;=_xlfn.XLOOKUP(B1336,[1]Printers!L:L,[1]Printers!O:O,1,0,),ROUND(VLOOKUP(C1336,[1]!T_Resins[#Data],4,FALSE)/VLOOKUP(A1336,[1]!T_Printers[#Data],5,FALSE),1),ROUND(VLOOKUP(C1336,[1]!T_Resins[#Data],4,FALSE)/VLOOKUP(A1336,[1]!T_Printers[#Data],5,FALSE),1)&gt;_xlfn.XLOOKUP(B1336,[1]Printers!L:L,[1]Printers!O:O,1,0,),"")),"")</f>
        <v/>
      </c>
      <c r="J1336" t="str">
        <f>IFERROR(IF(ROUND(_xlfn.XLOOKUP([1]Parameters!B1336,[1]Printers!L:L,[1]Printers!Q:Q,,0)*I1336/10,0)*10&lt;_xlfn.XLOOKUP([1]Parameters!B1336,[1]Printers!L:L,[1]Printers!P:P,,0),ROUND(_xlfn.XLOOKUP([1]Parameters!B1336,[1]Printers!L:L,[1]Printers!Q:Q,,0)*I1336/10,0)*10,_xlfn.XLOOKUP([1]Parameters!B1336,[1]Printers!L:L,[1]Printers!P:P,,0)),"")</f>
        <v/>
      </c>
      <c r="K1336">
        <f>IF(SUM(E1336:J1336)&lt;&gt;0,VLOOKUP(A1336,[1]!T_Printers[#Data],10,FALSE)+VLOOKUP(C1336,[1]!T_Resins[#Data],10,FALSE),"")</f>
        <v>3</v>
      </c>
      <c r="L1336">
        <f>IF(SUM(E1336:J1336)&lt;&gt;0,VLOOKUP(A1336,[1]!T_Printers[#Data],11,FALSE),"")</f>
        <v>5</v>
      </c>
      <c r="M1336">
        <f>IF(SUM(E1336:J1336)&lt;&gt;0,VLOOKUP(C1336,[1]!T_Resins[#Data],8,FALSE),"")</f>
        <v>120</v>
      </c>
      <c r="N1336">
        <f>IF(_xlfn.XLOOKUP(B1336,[1]Printers!$L:$L,[1]Printers!$R:$R,0,0)&gt;0,[1]Parameters!M1336,IF(SUM(E1336:J1336)&lt;&gt;0,VLOOKUP(C1336,[1]!T_Resins[#Data],9,FALSE),""))</f>
        <v>180</v>
      </c>
      <c r="O1336" t="str">
        <f t="shared" si="20"/>
        <v>CrealityLD002R</v>
      </c>
    </row>
    <row r="1337" spans="1:15" x14ac:dyDescent="0.25">
      <c r="A1337" t="str">
        <f t="array" ref="A1337">IF(ROW()-1&gt;COUNTA([1]!T_Printers[Printers])*COUNTA([1]!T_Resins[Resins]),"",INDEX([1]!T_Printers[Printers],INT((ROW()-2)/COUNTA([1]!T_Resins[Resins])+1)))</f>
        <v>Creality LD-002R</v>
      </c>
      <c r="B1337" t="str">
        <f>_xlfn.XLOOKUP(A1337,[1]!T_Printers[Printers],[1]!T_Printers[Icon link],,0)</f>
        <v>CrealityLD002R</v>
      </c>
      <c r="C1337" t="str">
        <f t="array" ref="C1337">IF(ROW()-1&gt;COUNTA([1]!T_Printers[Printers])*COUNTA([1]!T_Resins[Resins]),"",INDEX([1]!T_Resins[Resins],MOD(ROW()-2,COUNTA([1]!T_Resins[Resins]))+1))</f>
        <v>Dental Pink</v>
      </c>
      <c r="D1337">
        <f>IF(SUM(E1337:J1337)&lt;&gt;0,IF(ROW()-1&gt;COUNTA([1]!T_Printers[Printers])*COUNTA([1]!T_Resins[Resins]),"",2),"")</f>
        <v>2</v>
      </c>
      <c r="E1337" cm="1">
        <f t="array" ref="E1337">IFERROR(IF(ROW()-1&gt;COUNTA([1]!T_Printers[Printers])*COUNTA([1]!T_Resins[Resins]),"",_xlfn.IFS(ROUND(VLOOKUP(C1337,[1]!T_Resins[#Data],2,FALSE)/VLOOKUP(A1337,[1]!T_Printers[#Data],5,FALSE),1)&lt;=_xlfn.XLOOKUP(B1337,[1]Printers!L:L,[1]Printers!O:O,1,0,),ROUND(VLOOKUP(C1337,[1]!T_Resins[#Data],2,FALSE)/VLOOKUP(A1337,[1]!T_Printers[#Data],5,FALSE),1),ROUND(VLOOKUP(C1337,[1]!T_Resins[#Data],2,FALSE)/VLOOKUP(A1337,[1]!T_Printers[#Data],5,FALSE),1)&gt;_xlfn.XLOOKUP(B1337,[1]Printers!L:L,[1]Printers!O:O,1,0,),10)),"Используйте слой 100 мкм")</f>
        <v>6.3</v>
      </c>
      <c r="F1337">
        <f>IFERROR(IF(ROUND(_xlfn.XLOOKUP([1]Parameters!B1337,[1]Printers!L:L,[1]Printers!Q:Q,,0)*E1337/10,0)*10&lt;_xlfn.XLOOKUP([1]Parameters!B1337,[1]Printers!L:L,[1]Printers!P:P,,0),ROUND(_xlfn.XLOOKUP([1]Parameters!B1337,[1]Printers!L:L,[1]Printers!Q:Q,,0)*E1337/10,0)*10,_xlfn.XLOOKUP([1]Parameters!B1337,[1]Printers!L:L,[1]Printers!P:P,,0)),"")</f>
        <v>60</v>
      </c>
      <c r="G1337" cm="1">
        <f t="array" ref="G1337">IFERROR(IF(ROW()-1&gt;COUNTA([1]!T_Printers[Printers])*COUNTA([1]!T_Resins[Resins]),"",_xlfn.IFS(ROUND(VLOOKUP(C1337,[1]!T_Resins[#Data],3,FALSE)/VLOOKUP(A1337,[1]!T_Printers[#Data],5,FALSE),1)&lt;=_xlfn.XLOOKUP(B1337,[1]Printers!L:L,[1]Printers!O:O,1,0,),ROUND(VLOOKUP(C1337,[1]!T_Resins[#Data],3,FALSE)/VLOOKUP(A1337,[1]!T_Printers[#Data],5,FALSE),1),ROUND(VLOOKUP(C1337,[1]!T_Resins[#Data],3,FALSE)/VLOOKUP(A1337,[1]!T_Printers[#Data],5,FALSE),1)&gt;_xlfn.XLOOKUP(B1337,[1]Printers!L:L,[1]Printers!O:O,1,0,),10)),"")</f>
        <v>8.1999999999999993</v>
      </c>
      <c r="H1337">
        <f>IFERROR(IF(ROUND(_xlfn.XLOOKUP([1]Parameters!B1337,[1]Printers!L:L,[1]Printers!Q:Q,,0)*G1337/10,0)*10&lt;_xlfn.XLOOKUP([1]Parameters!B1337,[1]Printers!L:L,[1]Printers!P:P,,0),ROUND(_xlfn.XLOOKUP([1]Parameters!B1337,[1]Printers!L:L,[1]Printers!Q:Q,,0)*G1337/10,0)*10,_xlfn.XLOOKUP([1]Parameters!B1337,[1]Printers!L:L,[1]Printers!P:P,,0)),"")</f>
        <v>70</v>
      </c>
      <c r="I1337" s="3" t="str" cm="1">
        <f t="array" ref="I1337">IFERROR(IF(ROW()-1&gt;COUNTA([1]!T_Printers[Printers])*COUNTA([1]!T_Resins[Resins]),"",_xlfn.IFS(ROUND(VLOOKUP(C1337,[1]!T_Resins[#Data],4,FALSE)/VLOOKUP(A1337,[1]!T_Printers[#Data],5,FALSE),1)&lt;=_xlfn.XLOOKUP(B1337,[1]Printers!L:L,[1]Printers!O:O,1,0,),ROUND(VLOOKUP(C1337,[1]!T_Resins[#Data],4,FALSE)/VLOOKUP(A1337,[1]!T_Printers[#Data],5,FALSE),1),ROUND(VLOOKUP(C1337,[1]!T_Resins[#Data],4,FALSE)/VLOOKUP(A1337,[1]!T_Printers[#Data],5,FALSE),1)&gt;_xlfn.XLOOKUP(B1337,[1]Printers!L:L,[1]Printers!O:O,1,0,),"")),"")</f>
        <v/>
      </c>
      <c r="J1337" t="str">
        <f>IFERROR(IF(ROUND(_xlfn.XLOOKUP([1]Parameters!B1337,[1]Printers!L:L,[1]Printers!Q:Q,,0)*I1337/10,0)*10&lt;_xlfn.XLOOKUP([1]Parameters!B1337,[1]Printers!L:L,[1]Printers!P:P,,0),ROUND(_xlfn.XLOOKUP([1]Parameters!B1337,[1]Printers!L:L,[1]Printers!Q:Q,,0)*I1337/10,0)*10,_xlfn.XLOOKUP([1]Parameters!B1337,[1]Printers!L:L,[1]Printers!P:P,,0)),"")</f>
        <v/>
      </c>
      <c r="K1337">
        <f>IF(SUM(E1337:J1337)&lt;&gt;0,VLOOKUP(A1337,[1]!T_Printers[#Data],10,FALSE)+VLOOKUP(C1337,[1]!T_Resins[#Data],10,FALSE),"")</f>
        <v>2</v>
      </c>
      <c r="L1337">
        <f>IF(SUM(E1337:J1337)&lt;&gt;0,VLOOKUP(A1337,[1]!T_Printers[#Data],11,FALSE),"")</f>
        <v>5</v>
      </c>
      <c r="M1337">
        <f>IF(SUM(E1337:J1337)&lt;&gt;0,VLOOKUP(C1337,[1]!T_Resins[#Data],8,FALSE),"")</f>
        <v>120</v>
      </c>
      <c r="N1337">
        <f>IF(_xlfn.XLOOKUP(B1337,[1]Printers!$L:$L,[1]Printers!$R:$R,0,0)&gt;0,[1]Parameters!M1337,IF(SUM(E1337:J1337)&lt;&gt;0,VLOOKUP(C1337,[1]!T_Resins[#Data],9,FALSE),""))</f>
        <v>180</v>
      </c>
      <c r="O1337" t="str">
        <f t="shared" si="20"/>
        <v>CrealityLD002R</v>
      </c>
    </row>
    <row r="1338" spans="1:15" x14ac:dyDescent="0.25">
      <c r="A1338" t="str">
        <f t="array" ref="A1338">IF(ROW()-1&gt;COUNTA([1]!T_Printers[Printers])*COUNTA([1]!T_Resins[Resins]),"",INDEX([1]!T_Printers[Printers],INT((ROW()-2)/COUNTA([1]!T_Resins[Resins])+1)))</f>
        <v>Creality LD-002R</v>
      </c>
      <c r="B1338" t="str">
        <f>_xlfn.XLOOKUP(A1338,[1]!T_Printers[Printers],[1]!T_Printers[Icon link],,0)</f>
        <v>CrealityLD002R</v>
      </c>
      <c r="C1338" t="str">
        <f t="array" ref="C1338">IF(ROW()-1&gt;COUNTA([1]!T_Printers[Printers])*COUNTA([1]!T_Resins[Resins]),"",INDEX([1]!T_Resins[Resins],MOD(ROW()-2,COUNTA([1]!T_Resins[Resins]))+1))</f>
        <v>Dental Soft Pink</v>
      </c>
      <c r="D1338">
        <f>IF(SUM(E1338:J1338)&lt;&gt;0,IF(ROW()-1&gt;COUNTA([1]!T_Printers[Printers])*COUNTA([1]!T_Resins[Resins]),"",2),"")</f>
        <v>2</v>
      </c>
      <c r="E1338" cm="1">
        <f t="array" ref="E1338">IFERROR(IF(ROW()-1&gt;COUNTA([1]!T_Printers[Printers])*COUNTA([1]!T_Resins[Resins]),"",_xlfn.IFS(ROUND(VLOOKUP(C1338,[1]!T_Resins[#Data],2,FALSE)/VLOOKUP(A1338,[1]!T_Printers[#Data],5,FALSE),1)&lt;=_xlfn.XLOOKUP(B1338,[1]Printers!L:L,[1]Printers!O:O,1,0,),ROUND(VLOOKUP(C1338,[1]!T_Resins[#Data],2,FALSE)/VLOOKUP(A1338,[1]!T_Printers[#Data],5,FALSE),1),ROUND(VLOOKUP(C1338,[1]!T_Resins[#Data],2,FALSE)/VLOOKUP(A1338,[1]!T_Printers[#Data],5,FALSE),1)&gt;_xlfn.XLOOKUP(B1338,[1]Printers!L:L,[1]Printers!O:O,1,0,),10)),"Используйте слой 100 мкм")</f>
        <v>9.4</v>
      </c>
      <c r="F1338">
        <f>IFERROR(IF(ROUND(_xlfn.XLOOKUP([1]Parameters!B1338,[1]Printers!L:L,[1]Printers!Q:Q,,0)*E1338/10,0)*10&lt;_xlfn.XLOOKUP([1]Parameters!B1338,[1]Printers!L:L,[1]Printers!P:P,,0),ROUND(_xlfn.XLOOKUP([1]Parameters!B1338,[1]Printers!L:L,[1]Printers!Q:Q,,0)*E1338/10,0)*10,_xlfn.XLOOKUP([1]Parameters!B1338,[1]Printers!L:L,[1]Printers!P:P,,0)),"")</f>
        <v>70</v>
      </c>
      <c r="G1338" cm="1">
        <f t="array" ref="G1338">IFERROR(IF(ROW()-1&gt;COUNTA([1]!T_Printers[Printers])*COUNTA([1]!T_Resins[Resins]),"",_xlfn.IFS(ROUND(VLOOKUP(C1338,[1]!T_Resins[#Data],3,FALSE)/VLOOKUP(A1338,[1]!T_Printers[#Data],5,FALSE),1)&lt;=_xlfn.XLOOKUP(B1338,[1]Printers!L:L,[1]Printers!O:O,1,0,),ROUND(VLOOKUP(C1338,[1]!T_Resins[#Data],3,FALSE)/VLOOKUP(A1338,[1]!T_Printers[#Data],5,FALSE),1),ROUND(VLOOKUP(C1338,[1]!T_Resins[#Data],3,FALSE)/VLOOKUP(A1338,[1]!T_Printers[#Data],5,FALSE),1)&gt;_xlfn.XLOOKUP(B1338,[1]Printers!L:L,[1]Printers!O:O,1,0,),10)),"")</f>
        <v>10</v>
      </c>
      <c r="H1338">
        <f>IFERROR(IF(ROUND(_xlfn.XLOOKUP([1]Parameters!B1338,[1]Printers!L:L,[1]Printers!Q:Q,,0)*G1338/10,0)*10&lt;_xlfn.XLOOKUP([1]Parameters!B1338,[1]Printers!L:L,[1]Printers!P:P,,0),ROUND(_xlfn.XLOOKUP([1]Parameters!B1338,[1]Printers!L:L,[1]Printers!Q:Q,,0)*G1338/10,0)*10,_xlfn.XLOOKUP([1]Parameters!B1338,[1]Printers!L:L,[1]Printers!P:P,,0)),"")</f>
        <v>70</v>
      </c>
      <c r="I1338" s="3" t="str" cm="1">
        <f t="array" ref="I1338">IFERROR(IF(ROW()-1&gt;COUNTA([1]!T_Printers[Printers])*COUNTA([1]!T_Resins[Resins]),"",_xlfn.IFS(ROUND(VLOOKUP(C1338,[1]!T_Resins[#Data],4,FALSE)/VLOOKUP(A1338,[1]!T_Printers[#Data],5,FALSE),1)&lt;=_xlfn.XLOOKUP(B1338,[1]Printers!L:L,[1]Printers!O:O,1,0,),ROUND(VLOOKUP(C1338,[1]!T_Resins[#Data],4,FALSE)/VLOOKUP(A1338,[1]!T_Printers[#Data],5,FALSE),1),ROUND(VLOOKUP(C1338,[1]!T_Resins[#Data],4,FALSE)/VLOOKUP(A1338,[1]!T_Printers[#Data],5,FALSE),1)&gt;_xlfn.XLOOKUP(B1338,[1]Printers!L:L,[1]Printers!O:O,1,0,),"")),"")</f>
        <v/>
      </c>
      <c r="J1338" t="str">
        <f>IFERROR(IF(ROUND(_xlfn.XLOOKUP([1]Parameters!B1338,[1]Printers!L:L,[1]Printers!Q:Q,,0)*I1338/10,0)*10&lt;_xlfn.XLOOKUP([1]Parameters!B1338,[1]Printers!L:L,[1]Printers!P:P,,0),ROUND(_xlfn.XLOOKUP([1]Parameters!B1338,[1]Printers!L:L,[1]Printers!Q:Q,,0)*I1338/10,0)*10,_xlfn.XLOOKUP([1]Parameters!B1338,[1]Printers!L:L,[1]Printers!P:P,,0)),"")</f>
        <v/>
      </c>
      <c r="K1338">
        <f>IF(SUM(E1338:J1338)&lt;&gt;0,VLOOKUP(A1338,[1]!T_Printers[#Data],10,FALSE)+VLOOKUP(C1338,[1]!T_Resins[#Data],10,FALSE),"")</f>
        <v>2</v>
      </c>
      <c r="L1338">
        <f>IF(SUM(E1338:J1338)&lt;&gt;0,VLOOKUP(A1338,[1]!T_Printers[#Data],11,FALSE),"")</f>
        <v>5</v>
      </c>
      <c r="M1338">
        <f>IF(SUM(E1338:J1338)&lt;&gt;0,VLOOKUP(C1338,[1]!T_Resins[#Data],8,FALSE),"")</f>
        <v>60</v>
      </c>
      <c r="N1338">
        <f>IF(_xlfn.XLOOKUP(B1338,[1]Printers!$L:$L,[1]Printers!$R:$R,0,0)&gt;0,[1]Parameters!M1338,IF(SUM(E1338:J1338)&lt;&gt;0,VLOOKUP(C1338,[1]!T_Resins[#Data],9,FALSE),""))</f>
        <v>60</v>
      </c>
      <c r="O1338" t="str">
        <f t="shared" si="20"/>
        <v>CrealityLD002R</v>
      </c>
    </row>
    <row r="1339" spans="1:15" x14ac:dyDescent="0.25">
      <c r="A1339" t="str">
        <f t="array" ref="A1339">IF(ROW()-1&gt;COUNTA([1]!T_Printers[Printers])*COUNTA([1]!T_Resins[Resins]),"",INDEX([1]!T_Printers[Printers],INT((ROW()-2)/COUNTA([1]!T_Resins[Resins])+1)))</f>
        <v>Creality LD-002R</v>
      </c>
      <c r="B1339" t="str">
        <f>_xlfn.XLOOKUP(A1339,[1]!T_Printers[Printers],[1]!T_Printers[Icon link],,0)</f>
        <v>CrealityLD002R</v>
      </c>
      <c r="C1339" t="str">
        <f t="array" ref="C1339">IF(ROW()-1&gt;COUNTA([1]!T_Printers[Printers])*COUNTA([1]!T_Resins[Resins]),"",INDEX([1]!T_Resins[Resins],MOD(ROW()-2,COUNTA([1]!T_Resins[Resins]))+1))</f>
        <v>Dental Sand A1-A2</v>
      </c>
      <c r="D1339">
        <f>IF(SUM(E1339:J1339)&lt;&gt;0,IF(ROW()-1&gt;COUNTA([1]!T_Printers[Printers])*COUNTA([1]!T_Resins[Resins]),"",2),"")</f>
        <v>2</v>
      </c>
      <c r="E1339" cm="1">
        <f t="array" ref="E1339">IFERROR(IF(ROW()-1&gt;COUNTA([1]!T_Printers[Printers])*COUNTA([1]!T_Resins[Resins]),"",_xlfn.IFS(ROUND(VLOOKUP(C1339,[1]!T_Resins[#Data],2,FALSE)/VLOOKUP(A1339,[1]!T_Printers[#Data],5,FALSE),1)&lt;=_xlfn.XLOOKUP(B1339,[1]Printers!L:L,[1]Printers!O:O,1,0,),ROUND(VLOOKUP(C1339,[1]!T_Resins[#Data],2,FALSE)/VLOOKUP(A1339,[1]!T_Printers[#Data],5,FALSE),1),ROUND(VLOOKUP(C1339,[1]!T_Resins[#Data],2,FALSE)/VLOOKUP(A1339,[1]!T_Printers[#Data],5,FALSE),1)&gt;_xlfn.XLOOKUP(B1339,[1]Printers!L:L,[1]Printers!O:O,1,0,),10)),"Используйте слой 100 мкм")</f>
        <v>5.4</v>
      </c>
      <c r="F1339">
        <f>IFERROR(IF(ROUND(_xlfn.XLOOKUP([1]Parameters!B1339,[1]Printers!L:L,[1]Printers!Q:Q,,0)*E1339/10,0)*10&lt;_xlfn.XLOOKUP([1]Parameters!B1339,[1]Printers!L:L,[1]Printers!P:P,,0),ROUND(_xlfn.XLOOKUP([1]Parameters!B1339,[1]Printers!L:L,[1]Printers!Q:Q,,0)*E1339/10,0)*10,_xlfn.XLOOKUP([1]Parameters!B1339,[1]Printers!L:L,[1]Printers!P:P,,0)),"")</f>
        <v>50</v>
      </c>
      <c r="G1339" cm="1">
        <f t="array" ref="G1339">IFERROR(IF(ROW()-1&gt;COUNTA([1]!T_Printers[Printers])*COUNTA([1]!T_Resins[Resins]),"",_xlfn.IFS(ROUND(VLOOKUP(C1339,[1]!T_Resins[#Data],3,FALSE)/VLOOKUP(A1339,[1]!T_Printers[#Data],5,FALSE),1)&lt;=_xlfn.XLOOKUP(B1339,[1]Printers!L:L,[1]Printers!O:O,1,0,),ROUND(VLOOKUP(C1339,[1]!T_Resins[#Data],3,FALSE)/VLOOKUP(A1339,[1]!T_Printers[#Data],5,FALSE),1),ROUND(VLOOKUP(C1339,[1]!T_Resins[#Data],3,FALSE)/VLOOKUP(A1339,[1]!T_Printers[#Data],5,FALSE),1)&gt;_xlfn.XLOOKUP(B1339,[1]Printers!L:L,[1]Printers!O:O,1,0,),10)),"")</f>
        <v>7</v>
      </c>
      <c r="H1339">
        <f>IFERROR(IF(ROUND(_xlfn.XLOOKUP([1]Parameters!B1339,[1]Printers!L:L,[1]Printers!Q:Q,,0)*G1339/10,0)*10&lt;_xlfn.XLOOKUP([1]Parameters!B1339,[1]Printers!L:L,[1]Printers!P:P,,0),ROUND(_xlfn.XLOOKUP([1]Parameters!B1339,[1]Printers!L:L,[1]Printers!Q:Q,,0)*G1339/10,0)*10,_xlfn.XLOOKUP([1]Parameters!B1339,[1]Printers!L:L,[1]Printers!P:P,,0)),"")</f>
        <v>60</v>
      </c>
      <c r="I1339" s="3" t="str" cm="1">
        <f t="array" ref="I1339">IFERROR(IF(ROW()-1&gt;COUNTA([1]!T_Printers[Printers])*COUNTA([1]!T_Resins[Resins]),"",_xlfn.IFS(ROUND(VLOOKUP(C1339,[1]!T_Resins[#Data],4,FALSE)/VLOOKUP(A1339,[1]!T_Printers[#Data],5,FALSE),1)&lt;=_xlfn.XLOOKUP(B1339,[1]Printers!L:L,[1]Printers!O:O,1,0,),ROUND(VLOOKUP(C1339,[1]!T_Resins[#Data],4,FALSE)/VLOOKUP(A1339,[1]!T_Printers[#Data],5,FALSE),1),ROUND(VLOOKUP(C1339,[1]!T_Resins[#Data],4,FALSE)/VLOOKUP(A1339,[1]!T_Printers[#Data],5,FALSE),1)&gt;_xlfn.XLOOKUP(B1339,[1]Printers!L:L,[1]Printers!O:O,1,0,),"")),"")</f>
        <v/>
      </c>
      <c r="J1339" t="str">
        <f>IFERROR(IF(ROUND(_xlfn.XLOOKUP([1]Parameters!B1339,[1]Printers!L:L,[1]Printers!Q:Q,,0)*I1339/10,0)*10&lt;_xlfn.XLOOKUP([1]Parameters!B1339,[1]Printers!L:L,[1]Printers!P:P,,0),ROUND(_xlfn.XLOOKUP([1]Parameters!B1339,[1]Printers!L:L,[1]Printers!Q:Q,,0)*I1339/10,0)*10,_xlfn.XLOOKUP([1]Parameters!B1339,[1]Printers!L:L,[1]Printers!P:P,,0)),"")</f>
        <v/>
      </c>
      <c r="K1339">
        <f>IF(SUM(E1339:J1339)&lt;&gt;0,VLOOKUP(A1339,[1]!T_Printers[#Data],10,FALSE)+VLOOKUP(C1339,[1]!T_Resins[#Data],10,FALSE),"")</f>
        <v>3</v>
      </c>
      <c r="L1339">
        <f>IF(SUM(E1339:J1339)&lt;&gt;0,VLOOKUP(A1339,[1]!T_Printers[#Data],11,FALSE),"")</f>
        <v>5</v>
      </c>
      <c r="M1339">
        <f>IF(SUM(E1339:J1339)&lt;&gt;0,VLOOKUP(C1339,[1]!T_Resins[#Data],8,FALSE),"")</f>
        <v>120</v>
      </c>
      <c r="N1339">
        <f>IF(_xlfn.XLOOKUP(B1339,[1]Printers!$L:$L,[1]Printers!$R:$R,0,0)&gt;0,[1]Parameters!M1339,IF(SUM(E1339:J1339)&lt;&gt;0,VLOOKUP(C1339,[1]!T_Resins[#Data],9,FALSE),""))</f>
        <v>180</v>
      </c>
      <c r="O1339" t="str">
        <f t="shared" si="20"/>
        <v>CrealityLD002R</v>
      </c>
    </row>
    <row r="1340" spans="1:15" x14ac:dyDescent="0.25">
      <c r="A1340" t="str">
        <f t="array" ref="A1340">IF(ROW()-1&gt;COUNTA([1]!T_Printers[Printers])*COUNTA([1]!T_Resins[Resins]),"",INDEX([1]!T_Printers[Printers],INT((ROW()-2)/COUNTA([1]!T_Resins[Resins])+1)))</f>
        <v>Creality LD-002R</v>
      </c>
      <c r="B1340" t="str">
        <f>_xlfn.XLOOKUP(A1340,[1]!T_Printers[Printers],[1]!T_Printers[Icon link],,0)</f>
        <v>CrealityLD002R</v>
      </c>
      <c r="C1340" t="str">
        <f t="array" ref="C1340">IF(ROW()-1&gt;COUNTA([1]!T_Printers[Printers])*COUNTA([1]!T_Resins[Resins]),"",INDEX([1]!T_Resins[Resins],MOD(ROW()-2,COUNTA([1]!T_Resins[Resins]))+1))</f>
        <v xml:space="preserve">Dental Sand A1-A2 (Обновленная версия) </v>
      </c>
      <c r="D1340">
        <f>IF(SUM(E1340:J1340)&lt;&gt;0,IF(ROW()-1&gt;COUNTA([1]!T_Printers[Printers])*COUNTA([1]!T_Resins[Resins]),"",2),"")</f>
        <v>2</v>
      </c>
      <c r="E1340" cm="1">
        <f t="array" ref="E1340">IFERROR(IF(ROW()-1&gt;COUNTA([1]!T_Printers[Printers])*COUNTA([1]!T_Resins[Resins]),"",_xlfn.IFS(ROUND(VLOOKUP(C1340,[1]!T_Resins[#Data],2,FALSE)/VLOOKUP(A1340,[1]!T_Printers[#Data],5,FALSE),1)&lt;=_xlfn.XLOOKUP(B1340,[1]Printers!L:L,[1]Printers!O:O,1,0,),ROUND(VLOOKUP(C1340,[1]!T_Resins[#Data],2,FALSE)/VLOOKUP(A1340,[1]!T_Printers[#Data],5,FALSE),1),ROUND(VLOOKUP(C1340,[1]!T_Resins[#Data],2,FALSE)/VLOOKUP(A1340,[1]!T_Printers[#Data],5,FALSE),1)&gt;_xlfn.XLOOKUP(B1340,[1]Printers!L:L,[1]Printers!O:O,1,0,),10)),"Используйте слой 100 мкм")</f>
        <v>10</v>
      </c>
      <c r="F1340">
        <f>IFERROR(IF(ROUND(_xlfn.XLOOKUP([1]Parameters!B1340,[1]Printers!L:L,[1]Printers!Q:Q,,0)*E1340/10,0)*10&lt;_xlfn.XLOOKUP([1]Parameters!B1340,[1]Printers!L:L,[1]Printers!P:P,,0),ROUND(_xlfn.XLOOKUP([1]Parameters!B1340,[1]Printers!L:L,[1]Printers!Q:Q,,0)*E1340/10,0)*10,_xlfn.XLOOKUP([1]Parameters!B1340,[1]Printers!L:L,[1]Printers!P:P,,0)),"")</f>
        <v>70</v>
      </c>
      <c r="G1340" cm="1">
        <f t="array" ref="G1340">IFERROR(IF(ROW()-1&gt;COUNTA([1]!T_Printers[Printers])*COUNTA([1]!T_Resins[Resins]),"",_xlfn.IFS(ROUND(VLOOKUP(C1340,[1]!T_Resins[#Data],3,FALSE)/VLOOKUP(A1340,[1]!T_Printers[#Data],5,FALSE),1)&lt;=_xlfn.XLOOKUP(B1340,[1]Printers!L:L,[1]Printers!O:O,1,0,),ROUND(VLOOKUP(C1340,[1]!T_Resins[#Data],3,FALSE)/VLOOKUP(A1340,[1]!T_Printers[#Data],5,FALSE),1),ROUND(VLOOKUP(C1340,[1]!T_Resins[#Data],3,FALSE)/VLOOKUP(A1340,[1]!T_Printers[#Data],5,FALSE),1)&gt;_xlfn.XLOOKUP(B1340,[1]Printers!L:L,[1]Printers!O:O,1,0,),10)),"")</f>
        <v>10</v>
      </c>
      <c r="H1340">
        <f>IFERROR(IF(ROUND(_xlfn.XLOOKUP([1]Parameters!B1340,[1]Printers!L:L,[1]Printers!Q:Q,,0)*G1340/10,0)*10&lt;_xlfn.XLOOKUP([1]Parameters!B1340,[1]Printers!L:L,[1]Printers!P:P,,0),ROUND(_xlfn.XLOOKUP([1]Parameters!B1340,[1]Printers!L:L,[1]Printers!Q:Q,,0)*G1340/10,0)*10,_xlfn.XLOOKUP([1]Parameters!B1340,[1]Printers!L:L,[1]Printers!P:P,,0)),"")</f>
        <v>70</v>
      </c>
      <c r="I1340" s="3" t="str" cm="1">
        <f t="array" ref="I1340">IFERROR(IF(ROW()-1&gt;COUNTA([1]!T_Printers[Printers])*COUNTA([1]!T_Resins[Resins]),"",_xlfn.IFS(ROUND(VLOOKUP(C1340,[1]!T_Resins[#Data],4,FALSE)/VLOOKUP(A1340,[1]!T_Printers[#Data],5,FALSE),1)&lt;=_xlfn.XLOOKUP(B1340,[1]Printers!L:L,[1]Printers!O:O,1,0,),ROUND(VLOOKUP(C1340,[1]!T_Resins[#Data],4,FALSE)/VLOOKUP(A1340,[1]!T_Printers[#Data],5,FALSE),1),ROUND(VLOOKUP(C1340,[1]!T_Resins[#Data],4,FALSE)/VLOOKUP(A1340,[1]!T_Printers[#Data],5,FALSE),1)&gt;_xlfn.XLOOKUP(B1340,[1]Printers!L:L,[1]Printers!O:O,1,0,),"")),"")</f>
        <v/>
      </c>
      <c r="J1340" t="str">
        <f>IFERROR(IF(ROUND(_xlfn.XLOOKUP([1]Parameters!B1340,[1]Printers!L:L,[1]Printers!Q:Q,,0)*I1340/10,0)*10&lt;_xlfn.XLOOKUP([1]Parameters!B1340,[1]Printers!L:L,[1]Printers!P:P,,0),ROUND(_xlfn.XLOOKUP([1]Parameters!B1340,[1]Printers!L:L,[1]Printers!Q:Q,,0)*I1340/10,0)*10,_xlfn.XLOOKUP([1]Parameters!B1340,[1]Printers!L:L,[1]Printers!P:P,,0)),"")</f>
        <v/>
      </c>
      <c r="K1340">
        <f>IF(SUM(E1340:J1340)&lt;&gt;0,VLOOKUP(A1340,[1]!T_Printers[#Data],10,FALSE)+VLOOKUP(C1340,[1]!T_Resins[#Data],10,FALSE),"")</f>
        <v>3</v>
      </c>
      <c r="L1340">
        <f>IF(SUM(E1340:J1340)&lt;&gt;0,VLOOKUP(A1340,[1]!T_Printers[#Data],11,FALSE),"")</f>
        <v>5</v>
      </c>
      <c r="M1340">
        <f>IF(SUM(E1340:J1340)&lt;&gt;0,VLOOKUP(C1340,[1]!T_Resins[#Data],8,FALSE),"")</f>
        <v>120</v>
      </c>
      <c r="N1340">
        <f>IF(_xlfn.XLOOKUP(B1340,[1]Printers!$L:$L,[1]Printers!$R:$R,0,0)&gt;0,[1]Parameters!M1340,IF(SUM(E1340:J1340)&lt;&gt;0,VLOOKUP(C1340,[1]!T_Resins[#Data],9,FALSE),""))</f>
        <v>180</v>
      </c>
      <c r="O1340" t="str">
        <f t="shared" si="20"/>
        <v>CrealityLD002R</v>
      </c>
    </row>
    <row r="1341" spans="1:15" x14ac:dyDescent="0.25">
      <c r="A1341" t="str">
        <f t="array" ref="A1341">IF(ROW()-1&gt;COUNTA([1]!T_Printers[Printers])*COUNTA([1]!T_Resins[Resins]),"",INDEX([1]!T_Printers[Printers],INT((ROW()-2)/COUNTA([1]!T_Resins[Resins])+1)))</f>
        <v>Creality LD-002R</v>
      </c>
      <c r="B1341" t="str">
        <f>_xlfn.XLOOKUP(A1341,[1]!T_Printers[Printers],[1]!T_Printers[Icon link],,0)</f>
        <v>CrealityLD002R</v>
      </c>
      <c r="C1341" t="str">
        <f t="array" ref="C1341">IF(ROW()-1&gt;COUNTA([1]!T_Printers[Printers])*COUNTA([1]!T_Resins[Resins]),"",INDEX([1]!T_Resins[Resins],MOD(ROW()-2,COUNTA([1]!T_Resins[Resins]))+1))</f>
        <v>Dental Sand A3</v>
      </c>
      <c r="D1341">
        <f>IF(SUM(E1341:J1341)&lt;&gt;0,IF(ROW()-1&gt;COUNTA([1]!T_Printers[Printers])*COUNTA([1]!T_Resins[Resins]),"",2),"")</f>
        <v>2</v>
      </c>
      <c r="E1341" cm="1">
        <f t="array" ref="E1341">IFERROR(IF(ROW()-1&gt;COUNTA([1]!T_Printers[Printers])*COUNTA([1]!T_Resins[Resins]),"",_xlfn.IFS(ROUND(VLOOKUP(C1341,[1]!T_Resins[#Data],2,FALSE)/VLOOKUP(A1341,[1]!T_Printers[#Data],5,FALSE),1)&lt;=_xlfn.XLOOKUP(B1341,[1]Printers!L:L,[1]Printers!O:O,1,0,),ROUND(VLOOKUP(C1341,[1]!T_Resins[#Data],2,FALSE)/VLOOKUP(A1341,[1]!T_Printers[#Data],5,FALSE),1),ROUND(VLOOKUP(C1341,[1]!T_Resins[#Data],2,FALSE)/VLOOKUP(A1341,[1]!T_Printers[#Data],5,FALSE),1)&gt;_xlfn.XLOOKUP(B1341,[1]Printers!L:L,[1]Printers!O:O,1,0,),10)),"Используйте слой 100 мкм")</f>
        <v>5.4</v>
      </c>
      <c r="F1341">
        <f>IFERROR(IF(ROUND(_xlfn.XLOOKUP([1]Parameters!B1341,[1]Printers!L:L,[1]Printers!Q:Q,,0)*E1341/10,0)*10&lt;_xlfn.XLOOKUP([1]Parameters!B1341,[1]Printers!L:L,[1]Printers!P:P,,0),ROUND(_xlfn.XLOOKUP([1]Parameters!B1341,[1]Printers!L:L,[1]Printers!Q:Q,,0)*E1341/10,0)*10,_xlfn.XLOOKUP([1]Parameters!B1341,[1]Printers!L:L,[1]Printers!P:P,,0)),"")</f>
        <v>50</v>
      </c>
      <c r="G1341" cm="1">
        <f t="array" ref="G1341">IFERROR(IF(ROW()-1&gt;COUNTA([1]!T_Printers[Printers])*COUNTA([1]!T_Resins[Resins]),"",_xlfn.IFS(ROUND(VLOOKUP(C1341,[1]!T_Resins[#Data],3,FALSE)/VLOOKUP(A1341,[1]!T_Printers[#Data],5,FALSE),1)&lt;=_xlfn.XLOOKUP(B1341,[1]Printers!L:L,[1]Printers!O:O,1,0,),ROUND(VLOOKUP(C1341,[1]!T_Resins[#Data],3,FALSE)/VLOOKUP(A1341,[1]!T_Printers[#Data],5,FALSE),1),ROUND(VLOOKUP(C1341,[1]!T_Resins[#Data],3,FALSE)/VLOOKUP(A1341,[1]!T_Printers[#Data],5,FALSE),1)&gt;_xlfn.XLOOKUP(B1341,[1]Printers!L:L,[1]Printers!O:O,1,0,),10)),"")</f>
        <v>7</v>
      </c>
      <c r="H1341">
        <f>IFERROR(IF(ROUND(_xlfn.XLOOKUP([1]Parameters!B1341,[1]Printers!L:L,[1]Printers!Q:Q,,0)*G1341/10,0)*10&lt;_xlfn.XLOOKUP([1]Parameters!B1341,[1]Printers!L:L,[1]Printers!P:P,,0),ROUND(_xlfn.XLOOKUP([1]Parameters!B1341,[1]Printers!L:L,[1]Printers!Q:Q,,0)*G1341/10,0)*10,_xlfn.XLOOKUP([1]Parameters!B1341,[1]Printers!L:L,[1]Printers!P:P,,0)),"")</f>
        <v>60</v>
      </c>
      <c r="I1341" s="3" t="str" cm="1">
        <f t="array" ref="I1341">IFERROR(IF(ROW()-1&gt;COUNTA([1]!T_Printers[Printers])*COUNTA([1]!T_Resins[Resins]),"",_xlfn.IFS(ROUND(VLOOKUP(C1341,[1]!T_Resins[#Data],4,FALSE)/VLOOKUP(A1341,[1]!T_Printers[#Data],5,FALSE),1)&lt;=_xlfn.XLOOKUP(B1341,[1]Printers!L:L,[1]Printers!O:O,1,0,),ROUND(VLOOKUP(C1341,[1]!T_Resins[#Data],4,FALSE)/VLOOKUP(A1341,[1]!T_Printers[#Data],5,FALSE),1),ROUND(VLOOKUP(C1341,[1]!T_Resins[#Data],4,FALSE)/VLOOKUP(A1341,[1]!T_Printers[#Data],5,FALSE),1)&gt;_xlfn.XLOOKUP(B1341,[1]Printers!L:L,[1]Printers!O:O,1,0,),"")),"")</f>
        <v/>
      </c>
      <c r="J1341" t="str">
        <f>IFERROR(IF(ROUND(_xlfn.XLOOKUP([1]Parameters!B1341,[1]Printers!L:L,[1]Printers!Q:Q,,0)*I1341/10,0)*10&lt;_xlfn.XLOOKUP([1]Parameters!B1341,[1]Printers!L:L,[1]Printers!P:P,,0),ROUND(_xlfn.XLOOKUP([1]Parameters!B1341,[1]Printers!L:L,[1]Printers!Q:Q,,0)*I1341/10,0)*10,_xlfn.XLOOKUP([1]Parameters!B1341,[1]Printers!L:L,[1]Printers!P:P,,0)),"")</f>
        <v/>
      </c>
      <c r="K1341">
        <f>IF(SUM(E1341:J1341)&lt;&gt;0,VLOOKUP(A1341,[1]!T_Printers[#Data],10,FALSE)+VLOOKUP(C1341,[1]!T_Resins[#Data],10,FALSE),"")</f>
        <v>3</v>
      </c>
      <c r="L1341">
        <f>IF(SUM(E1341:J1341)&lt;&gt;0,VLOOKUP(A1341,[1]!T_Printers[#Data],11,FALSE),"")</f>
        <v>5</v>
      </c>
      <c r="M1341">
        <f>IF(SUM(E1341:J1341)&lt;&gt;0,VLOOKUP(C1341,[1]!T_Resins[#Data],8,FALSE),"")</f>
        <v>120</v>
      </c>
      <c r="N1341">
        <f>IF(_xlfn.XLOOKUP(B1341,[1]Printers!$L:$L,[1]Printers!$R:$R,0,0)&gt;0,[1]Parameters!M1341,IF(SUM(E1341:J1341)&lt;&gt;0,VLOOKUP(C1341,[1]!T_Resins[#Data],9,FALSE),""))</f>
        <v>180</v>
      </c>
      <c r="O1341" t="str">
        <f t="shared" si="20"/>
        <v>CrealityLD002R</v>
      </c>
    </row>
    <row r="1342" spans="1:15" x14ac:dyDescent="0.25">
      <c r="A1342" t="str">
        <f t="array" ref="A1342">IF(ROW()-1&gt;COUNTA([1]!T_Printers[Printers])*COUNTA([1]!T_Resins[Resins]),"",INDEX([1]!T_Printers[Printers],INT((ROW()-2)/COUNTA([1]!T_Resins[Resins])+1)))</f>
        <v>Creality LD-002R</v>
      </c>
      <c r="B1342" t="str">
        <f>_xlfn.XLOOKUP(A1342,[1]!T_Printers[Printers],[1]!T_Printers[Icon link],,0)</f>
        <v>CrealityLD002R</v>
      </c>
      <c r="C1342" t="str">
        <f t="array" ref="C1342">IF(ROW()-1&gt;COUNTA([1]!T_Printers[Printers])*COUNTA([1]!T_Resins[Resins]),"",INDEX([1]!T_Resins[Resins],MOD(ROW()-2,COUNTA([1]!T_Resins[Resins]))+1))</f>
        <v xml:space="preserve">Dental Sand A3 (Обновленная версия) </v>
      </c>
      <c r="D1342">
        <f>IF(SUM(E1342:J1342)&lt;&gt;0,IF(ROW()-1&gt;COUNTA([1]!T_Printers[Printers])*COUNTA([1]!T_Resins[Resins]),"",2),"")</f>
        <v>2</v>
      </c>
      <c r="E1342" cm="1">
        <f t="array" ref="E1342">IFERROR(IF(ROW()-1&gt;COUNTA([1]!T_Printers[Printers])*COUNTA([1]!T_Resins[Resins]),"",_xlfn.IFS(ROUND(VLOOKUP(C1342,[1]!T_Resins[#Data],2,FALSE)/VLOOKUP(A1342,[1]!T_Printers[#Data],5,FALSE),1)&lt;=_xlfn.XLOOKUP(B1342,[1]Printers!L:L,[1]Printers!O:O,1,0,),ROUND(VLOOKUP(C1342,[1]!T_Resins[#Data],2,FALSE)/VLOOKUP(A1342,[1]!T_Printers[#Data],5,FALSE),1),ROUND(VLOOKUP(C1342,[1]!T_Resins[#Data],2,FALSE)/VLOOKUP(A1342,[1]!T_Printers[#Data],5,FALSE),1)&gt;_xlfn.XLOOKUP(B1342,[1]Printers!L:L,[1]Printers!O:O,1,0,),10)),"Используйте слой 100 мкм")</f>
        <v>10</v>
      </c>
      <c r="F1342">
        <f>IFERROR(IF(ROUND(_xlfn.XLOOKUP([1]Parameters!B1342,[1]Printers!L:L,[1]Printers!Q:Q,,0)*E1342/10,0)*10&lt;_xlfn.XLOOKUP([1]Parameters!B1342,[1]Printers!L:L,[1]Printers!P:P,,0),ROUND(_xlfn.XLOOKUP([1]Parameters!B1342,[1]Printers!L:L,[1]Printers!Q:Q,,0)*E1342/10,0)*10,_xlfn.XLOOKUP([1]Parameters!B1342,[1]Printers!L:L,[1]Printers!P:P,,0)),"")</f>
        <v>70</v>
      </c>
      <c r="G1342" cm="1">
        <f t="array" ref="G1342">IFERROR(IF(ROW()-1&gt;COUNTA([1]!T_Printers[Printers])*COUNTA([1]!T_Resins[Resins]),"",_xlfn.IFS(ROUND(VLOOKUP(C1342,[1]!T_Resins[#Data],3,FALSE)/VLOOKUP(A1342,[1]!T_Printers[#Data],5,FALSE),1)&lt;=_xlfn.XLOOKUP(B1342,[1]Printers!L:L,[1]Printers!O:O,1,0,),ROUND(VLOOKUP(C1342,[1]!T_Resins[#Data],3,FALSE)/VLOOKUP(A1342,[1]!T_Printers[#Data],5,FALSE),1),ROUND(VLOOKUP(C1342,[1]!T_Resins[#Data],3,FALSE)/VLOOKUP(A1342,[1]!T_Printers[#Data],5,FALSE),1)&gt;_xlfn.XLOOKUP(B1342,[1]Printers!L:L,[1]Printers!O:O,1,0,),10)),"")</f>
        <v>10</v>
      </c>
      <c r="H1342">
        <f>IFERROR(IF(ROUND(_xlfn.XLOOKUP([1]Parameters!B1342,[1]Printers!L:L,[1]Printers!Q:Q,,0)*G1342/10,0)*10&lt;_xlfn.XLOOKUP([1]Parameters!B1342,[1]Printers!L:L,[1]Printers!P:P,,0),ROUND(_xlfn.XLOOKUP([1]Parameters!B1342,[1]Printers!L:L,[1]Printers!Q:Q,,0)*G1342/10,0)*10,_xlfn.XLOOKUP([1]Parameters!B1342,[1]Printers!L:L,[1]Printers!P:P,,0)),"")</f>
        <v>70</v>
      </c>
      <c r="I1342" s="3" t="str" cm="1">
        <f t="array" ref="I1342">IFERROR(IF(ROW()-1&gt;COUNTA([1]!T_Printers[Printers])*COUNTA([1]!T_Resins[Resins]),"",_xlfn.IFS(ROUND(VLOOKUP(C1342,[1]!T_Resins[#Data],4,FALSE)/VLOOKUP(A1342,[1]!T_Printers[#Data],5,FALSE),1)&lt;=_xlfn.XLOOKUP(B1342,[1]Printers!L:L,[1]Printers!O:O,1,0,),ROUND(VLOOKUP(C1342,[1]!T_Resins[#Data],4,FALSE)/VLOOKUP(A1342,[1]!T_Printers[#Data],5,FALSE),1),ROUND(VLOOKUP(C1342,[1]!T_Resins[#Data],4,FALSE)/VLOOKUP(A1342,[1]!T_Printers[#Data],5,FALSE),1)&gt;_xlfn.XLOOKUP(B1342,[1]Printers!L:L,[1]Printers!O:O,1,0,),"")),"")</f>
        <v/>
      </c>
      <c r="J1342" t="str">
        <f>IFERROR(IF(ROUND(_xlfn.XLOOKUP([1]Parameters!B1342,[1]Printers!L:L,[1]Printers!Q:Q,,0)*I1342/10,0)*10&lt;_xlfn.XLOOKUP([1]Parameters!B1342,[1]Printers!L:L,[1]Printers!P:P,,0),ROUND(_xlfn.XLOOKUP([1]Parameters!B1342,[1]Printers!L:L,[1]Printers!Q:Q,,0)*I1342/10,0)*10,_xlfn.XLOOKUP([1]Parameters!B1342,[1]Printers!L:L,[1]Printers!P:P,,0)),"")</f>
        <v/>
      </c>
      <c r="K1342">
        <f>IF(SUM(E1342:J1342)&lt;&gt;0,VLOOKUP(A1342,[1]!T_Printers[#Data],10,FALSE)+VLOOKUP(C1342,[1]!T_Resins[#Data],10,FALSE),"")</f>
        <v>3</v>
      </c>
      <c r="L1342">
        <f>IF(SUM(E1342:J1342)&lt;&gt;0,VLOOKUP(A1342,[1]!T_Printers[#Data],11,FALSE),"")</f>
        <v>5</v>
      </c>
      <c r="M1342">
        <f>IF(SUM(E1342:J1342)&lt;&gt;0,VLOOKUP(C1342,[1]!T_Resins[#Data],8,FALSE),"")</f>
        <v>120</v>
      </c>
      <c r="N1342">
        <f>IF(_xlfn.XLOOKUP(B1342,[1]Printers!$L:$L,[1]Printers!$R:$R,0,0)&gt;0,[1]Parameters!M1342,IF(SUM(E1342:J1342)&lt;&gt;0,VLOOKUP(C1342,[1]!T_Resins[#Data],9,FALSE),""))</f>
        <v>180</v>
      </c>
      <c r="O1342" t="str">
        <f t="shared" si="20"/>
        <v>CrealityLD002R</v>
      </c>
    </row>
    <row r="1343" spans="1:15" x14ac:dyDescent="0.25">
      <c r="A1343" t="str">
        <f t="array" ref="A1343">IF(ROW()-1&gt;COUNTA([1]!T_Printers[Printers])*COUNTA([1]!T_Resins[Resins]),"",INDEX([1]!T_Printers[Printers],INT((ROW()-2)/COUNTA([1]!T_Resins[Resins])+1)))</f>
        <v>Creality LD-002R</v>
      </c>
      <c r="B1343" t="str">
        <f>_xlfn.XLOOKUP(A1343,[1]!T_Printers[Printers],[1]!T_Printers[Icon link],,0)</f>
        <v>CrealityLD002R</v>
      </c>
      <c r="C1343" t="str">
        <f t="array" ref="C1343">IF(ROW()-1&gt;COUNTA([1]!T_Printers[Printers])*COUNTA([1]!T_Resins[Resins]),"",INDEX([1]!T_Resins[Resins],MOD(ROW()-2,COUNTA([1]!T_Resins[Resins]))+1))</f>
        <v>Dental Sand Pro A1-A2 (Crown LT)</v>
      </c>
      <c r="D1343">
        <f>IF(SUM(E1343:J1343)&lt;&gt;0,IF(ROW()-1&gt;COUNTA([1]!T_Printers[Printers])*COUNTA([1]!T_Resins[Resins]),"",2),"")</f>
        <v>2</v>
      </c>
      <c r="E1343" cm="1">
        <f t="array" ref="E1343">IFERROR(IF(ROW()-1&gt;COUNTA([1]!T_Printers[Printers])*COUNTA([1]!T_Resins[Resins]),"",_xlfn.IFS(ROUND(VLOOKUP(C1343,[1]!T_Resins[#Data],2,FALSE)/VLOOKUP(A1343,[1]!T_Printers[#Data],5,FALSE),1)&lt;=_xlfn.XLOOKUP(B1343,[1]Printers!L:L,[1]Printers!O:O,1,0,),ROUND(VLOOKUP(C1343,[1]!T_Resins[#Data],2,FALSE)/VLOOKUP(A1343,[1]!T_Printers[#Data],5,FALSE),1),ROUND(VLOOKUP(C1343,[1]!T_Resins[#Data],2,FALSE)/VLOOKUP(A1343,[1]!T_Printers[#Data],5,FALSE),1)&gt;_xlfn.XLOOKUP(B1343,[1]Printers!L:L,[1]Printers!O:O,1,0,),10)),"Используйте слой 100 мкм")</f>
        <v>10</v>
      </c>
      <c r="F1343">
        <f>IFERROR(IF(ROUND(_xlfn.XLOOKUP([1]Parameters!B1343,[1]Printers!L:L,[1]Printers!Q:Q,,0)*E1343/10,0)*10&lt;_xlfn.XLOOKUP([1]Parameters!B1343,[1]Printers!L:L,[1]Printers!P:P,,0),ROUND(_xlfn.XLOOKUP([1]Parameters!B1343,[1]Printers!L:L,[1]Printers!Q:Q,,0)*E1343/10,0)*10,_xlfn.XLOOKUP([1]Parameters!B1343,[1]Printers!L:L,[1]Printers!P:P,,0)),"")</f>
        <v>70</v>
      </c>
      <c r="G1343" cm="1">
        <f t="array" ref="G1343">IFERROR(IF(ROW()-1&gt;COUNTA([1]!T_Printers[Printers])*COUNTA([1]!T_Resins[Resins]),"",_xlfn.IFS(ROUND(VLOOKUP(C1343,[1]!T_Resins[#Data],3,FALSE)/VLOOKUP(A1343,[1]!T_Printers[#Data],5,FALSE),1)&lt;=_xlfn.XLOOKUP(B1343,[1]Printers!L:L,[1]Printers!O:O,1,0,),ROUND(VLOOKUP(C1343,[1]!T_Resins[#Data],3,FALSE)/VLOOKUP(A1343,[1]!T_Printers[#Data],5,FALSE),1),ROUND(VLOOKUP(C1343,[1]!T_Resins[#Data],3,FALSE)/VLOOKUP(A1343,[1]!T_Printers[#Data],5,FALSE),1)&gt;_xlfn.XLOOKUP(B1343,[1]Printers!L:L,[1]Printers!O:O,1,0,),10)),"")</f>
        <v>10</v>
      </c>
      <c r="H1343">
        <f>IFERROR(IF(ROUND(_xlfn.XLOOKUP([1]Parameters!B1343,[1]Printers!L:L,[1]Printers!Q:Q,,0)*G1343/10,0)*10&lt;_xlfn.XLOOKUP([1]Parameters!B1343,[1]Printers!L:L,[1]Printers!P:P,,0),ROUND(_xlfn.XLOOKUP([1]Parameters!B1343,[1]Printers!L:L,[1]Printers!Q:Q,,0)*G1343/10,0)*10,_xlfn.XLOOKUP([1]Parameters!B1343,[1]Printers!L:L,[1]Printers!P:P,,0)),"")</f>
        <v>70</v>
      </c>
      <c r="I1343" s="3" t="str" cm="1">
        <f t="array" ref="I1343">IFERROR(IF(ROW()-1&gt;COUNTA([1]!T_Printers[Printers])*COUNTA([1]!T_Resins[Resins]),"",_xlfn.IFS(ROUND(VLOOKUP(C1343,[1]!T_Resins[#Data],4,FALSE)/VLOOKUP(A1343,[1]!T_Printers[#Data],5,FALSE),1)&lt;=_xlfn.XLOOKUP(B1343,[1]Printers!L:L,[1]Printers!O:O,1,0,),ROUND(VLOOKUP(C1343,[1]!T_Resins[#Data],4,FALSE)/VLOOKUP(A1343,[1]!T_Printers[#Data],5,FALSE),1),ROUND(VLOOKUP(C1343,[1]!T_Resins[#Data],4,FALSE)/VLOOKUP(A1343,[1]!T_Printers[#Data],5,FALSE),1)&gt;_xlfn.XLOOKUP(B1343,[1]Printers!L:L,[1]Printers!O:O,1,0,),"")),"")</f>
        <v/>
      </c>
      <c r="J1343" t="str">
        <f>IFERROR(IF(ROUND(_xlfn.XLOOKUP([1]Parameters!B1343,[1]Printers!L:L,[1]Printers!Q:Q,,0)*I1343/10,0)*10&lt;_xlfn.XLOOKUP([1]Parameters!B1343,[1]Printers!L:L,[1]Printers!P:P,,0),ROUND(_xlfn.XLOOKUP([1]Parameters!B1343,[1]Printers!L:L,[1]Printers!Q:Q,,0)*I1343/10,0)*10,_xlfn.XLOOKUP([1]Parameters!B1343,[1]Printers!L:L,[1]Printers!P:P,,0)),"")</f>
        <v/>
      </c>
      <c r="K1343">
        <f>IF(SUM(E1343:J1343)&lt;&gt;0,VLOOKUP(A1343,[1]!T_Printers[#Data],10,FALSE)+VLOOKUP(C1343,[1]!T_Resins[#Data],10,FALSE),"")</f>
        <v>3</v>
      </c>
      <c r="L1343">
        <f>IF(SUM(E1343:J1343)&lt;&gt;0,VLOOKUP(A1343,[1]!T_Printers[#Data],11,FALSE),"")</f>
        <v>5</v>
      </c>
      <c r="M1343">
        <f>IF(SUM(E1343:J1343)&lt;&gt;0,VLOOKUP(C1343,[1]!T_Resins[#Data],8,FALSE),"")</f>
        <v>120</v>
      </c>
      <c r="N1343">
        <f>IF(_xlfn.XLOOKUP(B1343,[1]Printers!$L:$L,[1]Printers!$R:$R,0,0)&gt;0,[1]Parameters!M1343,IF(SUM(E1343:J1343)&lt;&gt;0,VLOOKUP(C1343,[1]!T_Resins[#Data],9,FALSE),""))</f>
        <v>180</v>
      </c>
      <c r="O1343" t="str">
        <f t="shared" si="20"/>
        <v>CrealityLD002R</v>
      </c>
    </row>
    <row r="1344" spans="1:15" x14ac:dyDescent="0.25">
      <c r="A1344" t="str">
        <f t="array" ref="A1344">IF(ROW()-1&gt;COUNTA([1]!T_Printers[Printers])*COUNTA([1]!T_Resins[Resins]),"",INDEX([1]!T_Printers[Printers],INT((ROW()-2)/COUNTA([1]!T_Resins[Resins])+1)))</f>
        <v>Creality LD-002R</v>
      </c>
      <c r="B1344" t="str">
        <f>_xlfn.XLOOKUP(A1344,[1]!T_Printers[Printers],[1]!T_Printers[Icon link],,0)</f>
        <v>CrealityLD002R</v>
      </c>
      <c r="C1344" t="str">
        <f t="array" ref="C1344">IF(ROW()-1&gt;COUNTA([1]!T_Printers[Printers])*COUNTA([1]!T_Resins[Resins]),"",INDEX([1]!T_Resins[Resins],MOD(ROW()-2,COUNTA([1]!T_Resins[Resins]))+1))</f>
        <v>Dental Sand Pro A3 (Crown LT)</v>
      </c>
      <c r="D1344">
        <f>IF(SUM(E1344:J1344)&lt;&gt;0,IF(ROW()-1&gt;COUNTA([1]!T_Printers[Printers])*COUNTA([1]!T_Resins[Resins]),"",2),"")</f>
        <v>2</v>
      </c>
      <c r="E1344" cm="1">
        <f t="array" ref="E1344">IFERROR(IF(ROW()-1&gt;COUNTA([1]!T_Printers[Printers])*COUNTA([1]!T_Resins[Resins]),"",_xlfn.IFS(ROUND(VLOOKUP(C1344,[1]!T_Resins[#Data],2,FALSE)/VLOOKUP(A1344,[1]!T_Printers[#Data],5,FALSE),1)&lt;=_xlfn.XLOOKUP(B1344,[1]Printers!L:L,[1]Printers!O:O,1,0,),ROUND(VLOOKUP(C1344,[1]!T_Resins[#Data],2,FALSE)/VLOOKUP(A1344,[1]!T_Printers[#Data],5,FALSE),1),ROUND(VLOOKUP(C1344,[1]!T_Resins[#Data],2,FALSE)/VLOOKUP(A1344,[1]!T_Printers[#Data],5,FALSE),1)&gt;_xlfn.XLOOKUP(B1344,[1]Printers!L:L,[1]Printers!O:O,1,0,),10)),"Используйте слой 100 мкм")</f>
        <v>10</v>
      </c>
      <c r="F1344">
        <f>IFERROR(IF(ROUND(_xlfn.XLOOKUP([1]Parameters!B1344,[1]Printers!L:L,[1]Printers!Q:Q,,0)*E1344/10,0)*10&lt;_xlfn.XLOOKUP([1]Parameters!B1344,[1]Printers!L:L,[1]Printers!P:P,,0),ROUND(_xlfn.XLOOKUP([1]Parameters!B1344,[1]Printers!L:L,[1]Printers!Q:Q,,0)*E1344/10,0)*10,_xlfn.XLOOKUP([1]Parameters!B1344,[1]Printers!L:L,[1]Printers!P:P,,0)),"")</f>
        <v>70</v>
      </c>
      <c r="G1344" cm="1">
        <f t="array" ref="G1344">IFERROR(IF(ROW()-1&gt;COUNTA([1]!T_Printers[Printers])*COUNTA([1]!T_Resins[Resins]),"",_xlfn.IFS(ROUND(VLOOKUP(C1344,[1]!T_Resins[#Data],3,FALSE)/VLOOKUP(A1344,[1]!T_Printers[#Data],5,FALSE),1)&lt;=_xlfn.XLOOKUP(B1344,[1]Printers!L:L,[1]Printers!O:O,1,0,),ROUND(VLOOKUP(C1344,[1]!T_Resins[#Data],3,FALSE)/VLOOKUP(A1344,[1]!T_Printers[#Data],5,FALSE),1),ROUND(VLOOKUP(C1344,[1]!T_Resins[#Data],3,FALSE)/VLOOKUP(A1344,[1]!T_Printers[#Data],5,FALSE),1)&gt;_xlfn.XLOOKUP(B1344,[1]Printers!L:L,[1]Printers!O:O,1,0,),10)),"")</f>
        <v>10</v>
      </c>
      <c r="H1344">
        <f>IFERROR(IF(ROUND(_xlfn.XLOOKUP([1]Parameters!B1344,[1]Printers!L:L,[1]Printers!Q:Q,,0)*G1344/10,0)*10&lt;_xlfn.XLOOKUP([1]Parameters!B1344,[1]Printers!L:L,[1]Printers!P:P,,0),ROUND(_xlfn.XLOOKUP([1]Parameters!B1344,[1]Printers!L:L,[1]Printers!Q:Q,,0)*G1344/10,0)*10,_xlfn.XLOOKUP([1]Parameters!B1344,[1]Printers!L:L,[1]Printers!P:P,,0)),"")</f>
        <v>70</v>
      </c>
      <c r="I1344" s="3" t="str" cm="1">
        <f t="array" ref="I1344">IFERROR(IF(ROW()-1&gt;COUNTA([1]!T_Printers[Printers])*COUNTA([1]!T_Resins[Resins]),"",_xlfn.IFS(ROUND(VLOOKUP(C1344,[1]!T_Resins[#Data],4,FALSE)/VLOOKUP(A1344,[1]!T_Printers[#Data],5,FALSE),1)&lt;=_xlfn.XLOOKUP(B1344,[1]Printers!L:L,[1]Printers!O:O,1,0,),ROUND(VLOOKUP(C1344,[1]!T_Resins[#Data],4,FALSE)/VLOOKUP(A1344,[1]!T_Printers[#Data],5,FALSE),1),ROUND(VLOOKUP(C1344,[1]!T_Resins[#Data],4,FALSE)/VLOOKUP(A1344,[1]!T_Printers[#Data],5,FALSE),1)&gt;_xlfn.XLOOKUP(B1344,[1]Printers!L:L,[1]Printers!O:O,1,0,),"")),"")</f>
        <v/>
      </c>
      <c r="J1344" t="str">
        <f>IFERROR(IF(ROUND(_xlfn.XLOOKUP([1]Parameters!B1344,[1]Printers!L:L,[1]Printers!Q:Q,,0)*I1344/10,0)*10&lt;_xlfn.XLOOKUP([1]Parameters!B1344,[1]Printers!L:L,[1]Printers!P:P,,0),ROUND(_xlfn.XLOOKUP([1]Parameters!B1344,[1]Printers!L:L,[1]Printers!Q:Q,,0)*I1344/10,0)*10,_xlfn.XLOOKUP([1]Parameters!B1344,[1]Printers!L:L,[1]Printers!P:P,,0)),"")</f>
        <v/>
      </c>
      <c r="K1344">
        <f>IF(SUM(E1344:J1344)&lt;&gt;0,VLOOKUP(A1344,[1]!T_Printers[#Data],10,FALSE)+VLOOKUP(C1344,[1]!T_Resins[#Data],10,FALSE),"")</f>
        <v>3</v>
      </c>
      <c r="L1344">
        <f>IF(SUM(E1344:J1344)&lt;&gt;0,VLOOKUP(A1344,[1]!T_Printers[#Data],11,FALSE),"")</f>
        <v>5</v>
      </c>
      <c r="M1344">
        <f>IF(SUM(E1344:J1344)&lt;&gt;0,VLOOKUP(C1344,[1]!T_Resins[#Data],8,FALSE),"")</f>
        <v>120</v>
      </c>
      <c r="N1344">
        <f>IF(_xlfn.XLOOKUP(B1344,[1]Printers!$L:$L,[1]Printers!$R:$R,0,0)&gt;0,[1]Parameters!M1344,IF(SUM(E1344:J1344)&lt;&gt;0,VLOOKUP(C1344,[1]!T_Resins[#Data],9,FALSE),""))</f>
        <v>180</v>
      </c>
      <c r="O1344" t="str">
        <f t="shared" si="20"/>
        <v>CrealityLD002R</v>
      </c>
    </row>
    <row r="1345" spans="1:15" x14ac:dyDescent="0.25">
      <c r="A1345" t="str">
        <f t="array" ref="A1345">IF(ROW()-1&gt;COUNTA([1]!T_Printers[Printers])*COUNTA([1]!T_Resins[Resins]),"",INDEX([1]!T_Printers[Printers],INT((ROW()-2)/COUNTA([1]!T_Resins[Resins])+1)))</f>
        <v>Creality LD-002R</v>
      </c>
      <c r="B1345" t="str">
        <f>_xlfn.XLOOKUP(A1345,[1]!T_Printers[Printers],[1]!T_Printers[Icon link],,0)</f>
        <v>CrealityLD002R</v>
      </c>
      <c r="C1345" t="str">
        <f t="array" ref="C1345">IF(ROW()-1&gt;COUNTA([1]!T_Printers[Printers])*COUNTA([1]!T_Resins[Resins]),"",INDEX([1]!T_Resins[Resins],MOD(ROW()-2,COUNTA([1]!T_Resins[Resins]))+1))</f>
        <v>Dental Splint Soft</v>
      </c>
      <c r="D1345">
        <f>IF(SUM(E1345:J1345)&lt;&gt;0,IF(ROW()-1&gt;COUNTA([1]!T_Printers[Printers])*COUNTA([1]!T_Resins[Resins]),"",2),"")</f>
        <v>2</v>
      </c>
      <c r="E1345" cm="1">
        <f t="array" ref="E1345">IFERROR(IF(ROW()-1&gt;COUNTA([1]!T_Printers[Printers])*COUNTA([1]!T_Resins[Resins]),"",_xlfn.IFS(ROUND(VLOOKUP(C1345,[1]!T_Resins[#Data],2,FALSE)/VLOOKUP(A1345,[1]!T_Printers[#Data],5,FALSE),1)&lt;=_xlfn.XLOOKUP(B1345,[1]Printers!L:L,[1]Printers!O:O,1,0,),ROUND(VLOOKUP(C1345,[1]!T_Resins[#Data],2,FALSE)/VLOOKUP(A1345,[1]!T_Printers[#Data],5,FALSE),1),ROUND(VLOOKUP(C1345,[1]!T_Resins[#Data],2,FALSE)/VLOOKUP(A1345,[1]!T_Printers[#Data],5,FALSE),1)&gt;_xlfn.XLOOKUP(B1345,[1]Printers!L:L,[1]Printers!O:O,1,0,),10)),"Используйте слой 100 мкм")</f>
        <v>10</v>
      </c>
      <c r="F1345">
        <f>IFERROR(IF(ROUND(_xlfn.XLOOKUP([1]Parameters!B1345,[1]Printers!L:L,[1]Printers!Q:Q,,0)*E1345/10,0)*10&lt;_xlfn.XLOOKUP([1]Parameters!B1345,[1]Printers!L:L,[1]Printers!P:P,,0),ROUND(_xlfn.XLOOKUP([1]Parameters!B1345,[1]Printers!L:L,[1]Printers!Q:Q,,0)*E1345/10,0)*10,_xlfn.XLOOKUP([1]Parameters!B1345,[1]Printers!L:L,[1]Printers!P:P,,0)),"")</f>
        <v>70</v>
      </c>
      <c r="G1345" cm="1">
        <f t="array" ref="G1345">IFERROR(IF(ROW()-1&gt;COUNTA([1]!T_Printers[Printers])*COUNTA([1]!T_Resins[Resins]),"",_xlfn.IFS(ROUND(VLOOKUP(C1345,[1]!T_Resins[#Data],3,FALSE)/VLOOKUP(A1345,[1]!T_Printers[#Data],5,FALSE),1)&lt;=_xlfn.XLOOKUP(B1345,[1]Printers!L:L,[1]Printers!O:O,1,0,),ROUND(VLOOKUP(C1345,[1]!T_Resins[#Data],3,FALSE)/VLOOKUP(A1345,[1]!T_Printers[#Data],5,FALSE),1),ROUND(VLOOKUP(C1345,[1]!T_Resins[#Data],3,FALSE)/VLOOKUP(A1345,[1]!T_Printers[#Data],5,FALSE),1)&gt;_xlfn.XLOOKUP(B1345,[1]Printers!L:L,[1]Printers!O:O,1,0,),10)),"")</f>
        <v>10</v>
      </c>
      <c r="H1345">
        <f>IFERROR(IF(ROUND(_xlfn.XLOOKUP([1]Parameters!B1345,[1]Printers!L:L,[1]Printers!Q:Q,,0)*G1345/10,0)*10&lt;_xlfn.XLOOKUP([1]Parameters!B1345,[1]Printers!L:L,[1]Printers!P:P,,0),ROUND(_xlfn.XLOOKUP([1]Parameters!B1345,[1]Printers!L:L,[1]Printers!Q:Q,,0)*G1345/10,0)*10,_xlfn.XLOOKUP([1]Parameters!B1345,[1]Printers!L:L,[1]Printers!P:P,,0)),"")</f>
        <v>70</v>
      </c>
      <c r="I1345" s="3" t="str" cm="1">
        <f t="array" ref="I1345">IFERROR(IF(ROW()-1&gt;COUNTA([1]!T_Printers[Printers])*COUNTA([1]!T_Resins[Resins]),"",_xlfn.IFS(ROUND(VLOOKUP(C1345,[1]!T_Resins[#Data],4,FALSE)/VLOOKUP(A1345,[1]!T_Printers[#Data],5,FALSE),1)&lt;=_xlfn.XLOOKUP(B1345,[1]Printers!L:L,[1]Printers!O:O,1,0,),ROUND(VLOOKUP(C1345,[1]!T_Resins[#Data],4,FALSE)/VLOOKUP(A1345,[1]!T_Printers[#Data],5,FALSE),1),ROUND(VLOOKUP(C1345,[1]!T_Resins[#Data],4,FALSE)/VLOOKUP(A1345,[1]!T_Printers[#Data],5,FALSE),1)&gt;_xlfn.XLOOKUP(B1345,[1]Printers!L:L,[1]Printers!O:O,1,0,),"")),"")</f>
        <v/>
      </c>
      <c r="J1345" t="str">
        <f>IFERROR(IF(ROUND(_xlfn.XLOOKUP([1]Parameters!B1345,[1]Printers!L:L,[1]Printers!Q:Q,,0)*I1345/10,0)*10&lt;_xlfn.XLOOKUP([1]Parameters!B1345,[1]Printers!L:L,[1]Printers!P:P,,0),ROUND(_xlfn.XLOOKUP([1]Parameters!B1345,[1]Printers!L:L,[1]Printers!Q:Q,,0)*I1345/10,0)*10,_xlfn.XLOOKUP([1]Parameters!B1345,[1]Printers!L:L,[1]Printers!P:P,,0)),"")</f>
        <v/>
      </c>
      <c r="K1345">
        <f>IF(SUM(E1345:J1345)&lt;&gt;0,VLOOKUP(A1345,[1]!T_Printers[#Data],10,FALSE)+VLOOKUP(C1345,[1]!T_Resins[#Data],10,FALSE),"")</f>
        <v>2</v>
      </c>
      <c r="L1345">
        <f>IF(SUM(E1345:J1345)&lt;&gt;0,VLOOKUP(A1345,[1]!T_Printers[#Data],11,FALSE),"")</f>
        <v>5</v>
      </c>
      <c r="M1345">
        <f>IF(SUM(E1345:J1345)&lt;&gt;0,VLOOKUP(C1345,[1]!T_Resins[#Data],8,FALSE),"")</f>
        <v>60</v>
      </c>
      <c r="N1345">
        <f>IF(_xlfn.XLOOKUP(B1345,[1]Printers!$L:$L,[1]Printers!$R:$R,0,0)&gt;0,[1]Parameters!M1345,IF(SUM(E1345:J1345)&lt;&gt;0,VLOOKUP(C1345,[1]!T_Resins[#Data],9,FALSE),""))</f>
        <v>60</v>
      </c>
      <c r="O1345" t="str">
        <f t="shared" si="20"/>
        <v>CrealityLD002R</v>
      </c>
    </row>
    <row r="1346" spans="1:15" x14ac:dyDescent="0.25">
      <c r="A1346" t="str">
        <f t="array" ref="A1346">IF(ROW()-1&gt;COUNTA([1]!T_Printers[Printers])*COUNTA([1]!T_Resins[Resins]),"",INDEX([1]!T_Printers[Printers],INT((ROW()-2)/COUNTA([1]!T_Resins[Resins])+1)))</f>
        <v>Creality LD-002R</v>
      </c>
      <c r="B1346" t="str">
        <f>_xlfn.XLOOKUP(A1346,[1]!T_Printers[Printers],[1]!T_Printers[Icon link],,0)</f>
        <v>CrealityLD002R</v>
      </c>
      <c r="C1346" t="str">
        <f t="array" ref="C1346">IF(ROW()-1&gt;COUNTA([1]!T_Printers[Printers])*COUNTA([1]!T_Resins[Resins]),"",INDEX([1]!T_Resins[Resins],MOD(ROW()-2,COUNTA([1]!T_Resins[Resins]))+1))</f>
        <v>Dental Tray</v>
      </c>
      <c r="D1346">
        <f>IF(SUM(E1346:J1346)&lt;&gt;0,IF(ROW()-1&gt;COUNTA([1]!T_Printers[Printers])*COUNTA([1]!T_Resins[Resins]),"",2),"")</f>
        <v>2</v>
      </c>
      <c r="E1346" t="str" cm="1">
        <f t="array" ref="E1346">IFERROR(IF(ROW()-1&gt;COUNTA([1]!T_Printers[Printers])*COUNTA([1]!T_Resins[Resins]),"",_xlfn.IFS(ROUND(VLOOKUP(C1346,[1]!T_Resins[#Data],2,FALSE)/VLOOKUP(A1346,[1]!T_Printers[#Data],5,FALSE),1)&lt;=_xlfn.XLOOKUP(B1346,[1]Printers!L:L,[1]Printers!O:O,1,0,),ROUND(VLOOKUP(C1346,[1]!T_Resins[#Data],2,FALSE)/VLOOKUP(A1346,[1]!T_Printers[#Data],5,FALSE),1),ROUND(VLOOKUP(C1346,[1]!T_Resins[#Data],2,FALSE)/VLOOKUP(A1346,[1]!T_Printers[#Data],5,FALSE),1)&gt;_xlfn.XLOOKUP(B1346,[1]Printers!L:L,[1]Printers!O:O,1,0,),10)),"Используйте слой 100 мкм")</f>
        <v>Используйте слой 100 мкм</v>
      </c>
      <c r="F1346" t="str">
        <f>IFERROR(IF(ROUND(_xlfn.XLOOKUP([1]Parameters!B1346,[1]Printers!L:L,[1]Printers!Q:Q,,0)*E1346/10,0)*10&lt;_xlfn.XLOOKUP([1]Parameters!B1346,[1]Printers!L:L,[1]Printers!P:P,,0),ROUND(_xlfn.XLOOKUP([1]Parameters!B1346,[1]Printers!L:L,[1]Printers!Q:Q,,0)*E1346/10,0)*10,_xlfn.XLOOKUP([1]Parameters!B1346,[1]Printers!L:L,[1]Printers!P:P,,0)),"")</f>
        <v/>
      </c>
      <c r="G1346" cm="1">
        <f t="array" ref="G1346">IFERROR(IF(ROW()-1&gt;COUNTA([1]!T_Printers[Printers])*COUNTA([1]!T_Resins[Resins]),"",_xlfn.IFS(ROUND(VLOOKUP(C1346,[1]!T_Resins[#Data],3,FALSE)/VLOOKUP(A1346,[1]!T_Printers[#Data],5,FALSE),1)&lt;=_xlfn.XLOOKUP(B1346,[1]Printers!L:L,[1]Printers!O:O,1,0,),ROUND(VLOOKUP(C1346,[1]!T_Resins[#Data],3,FALSE)/VLOOKUP(A1346,[1]!T_Printers[#Data],5,FALSE),1),ROUND(VLOOKUP(C1346,[1]!T_Resins[#Data],3,FALSE)/VLOOKUP(A1346,[1]!T_Printers[#Data],5,FALSE),1)&gt;_xlfn.XLOOKUP(B1346,[1]Printers!L:L,[1]Printers!O:O,1,0,),10)),"")</f>
        <v>10</v>
      </c>
      <c r="H1346">
        <f>IFERROR(IF(ROUND(_xlfn.XLOOKUP([1]Parameters!B1346,[1]Printers!L:L,[1]Printers!Q:Q,,0)*G1346/10,0)*10&lt;_xlfn.XLOOKUP([1]Parameters!B1346,[1]Printers!L:L,[1]Printers!P:P,,0),ROUND(_xlfn.XLOOKUP([1]Parameters!B1346,[1]Printers!L:L,[1]Printers!Q:Q,,0)*G1346/10,0)*10,_xlfn.XLOOKUP([1]Parameters!B1346,[1]Printers!L:L,[1]Printers!P:P,,0)),"")</f>
        <v>70</v>
      </c>
      <c r="I1346" s="3" t="str" cm="1">
        <f t="array" ref="I1346">IFERROR(IF(ROW()-1&gt;COUNTA([1]!T_Printers[Printers])*COUNTA([1]!T_Resins[Resins]),"",_xlfn.IFS(ROUND(VLOOKUP(C1346,[1]!T_Resins[#Data],4,FALSE)/VLOOKUP(A1346,[1]!T_Printers[#Data],5,FALSE),1)&lt;=_xlfn.XLOOKUP(B1346,[1]Printers!L:L,[1]Printers!O:O,1,0,),ROUND(VLOOKUP(C1346,[1]!T_Resins[#Data],4,FALSE)/VLOOKUP(A1346,[1]!T_Printers[#Data],5,FALSE),1),ROUND(VLOOKUP(C1346,[1]!T_Resins[#Data],4,FALSE)/VLOOKUP(A1346,[1]!T_Printers[#Data],5,FALSE),1)&gt;_xlfn.XLOOKUP(B1346,[1]Printers!L:L,[1]Printers!O:O,1,0,),"")),"")</f>
        <v/>
      </c>
      <c r="J1346" t="str">
        <f>IFERROR(IF(ROUND(_xlfn.XLOOKUP([1]Parameters!B1346,[1]Printers!L:L,[1]Printers!Q:Q,,0)*I1346/10,0)*10&lt;_xlfn.XLOOKUP([1]Parameters!B1346,[1]Printers!L:L,[1]Printers!P:P,,0),ROUND(_xlfn.XLOOKUP([1]Parameters!B1346,[1]Printers!L:L,[1]Printers!Q:Q,,0)*I1346/10,0)*10,_xlfn.XLOOKUP([1]Parameters!B1346,[1]Printers!L:L,[1]Printers!P:P,,0)),"")</f>
        <v/>
      </c>
      <c r="K1346">
        <f>IF(SUM(E1346:J1346)&lt;&gt;0,VLOOKUP(A1346,[1]!T_Printers[#Data],10,FALSE)+VLOOKUP(C1346,[1]!T_Resins[#Data],10,FALSE),"")</f>
        <v>2</v>
      </c>
      <c r="L1346">
        <f>IF(SUM(E1346:J1346)&lt;&gt;0,VLOOKUP(A1346,[1]!T_Printers[#Data],11,FALSE),"")</f>
        <v>5</v>
      </c>
      <c r="M1346">
        <f>IF(SUM(E1346:J1346)&lt;&gt;0,VLOOKUP(C1346,[1]!T_Resins[#Data],8,FALSE),"")</f>
        <v>120</v>
      </c>
      <c r="N1346">
        <f>IF(_xlfn.XLOOKUP(B1346,[1]Printers!$L:$L,[1]Printers!$R:$R,0,0)&gt;0,[1]Parameters!M1346,IF(SUM(E1346:J1346)&lt;&gt;0,VLOOKUP(C1346,[1]!T_Resins[#Data],9,FALSE),""))</f>
        <v>180</v>
      </c>
      <c r="O1346" t="str">
        <f t="shared" ref="O1346:O1409" si="21">B1346</f>
        <v>CrealityLD002R</v>
      </c>
    </row>
    <row r="1347" spans="1:15" x14ac:dyDescent="0.25">
      <c r="A1347" t="str">
        <f t="array" ref="A1347">IF(ROW()-1&gt;COUNTA([1]!T_Printers[Printers])*COUNTA([1]!T_Resins[Resins]),"",INDEX([1]!T_Printers[Printers],INT((ROW()-2)/COUNTA([1]!T_Resins[Resins])+1)))</f>
        <v>Creality LD-002R</v>
      </c>
      <c r="B1347" t="str">
        <f>_xlfn.XLOOKUP(A1347,[1]!T_Printers[Printers],[1]!T_Printers[Icon link],,0)</f>
        <v>CrealityLD002R</v>
      </c>
      <c r="C1347" t="str">
        <f t="array" ref="C1347">IF(ROW()-1&gt;COUNTA([1]!T_Printers[Printers])*COUNTA([1]!T_Resins[Resins]),"",INDEX([1]!T_Resins[Resins],MOD(ROW()-2,COUNTA([1]!T_Resins[Resins]))+1))</f>
        <v>Dental Yellow Clear</v>
      </c>
      <c r="D1347">
        <f>IF(SUM(E1347:J1347)&lt;&gt;0,IF(ROW()-1&gt;COUNTA([1]!T_Printers[Printers])*COUNTA([1]!T_Resins[Resins]),"",2),"")</f>
        <v>2</v>
      </c>
      <c r="E1347" cm="1">
        <f t="array" ref="E1347">IFERROR(IF(ROW()-1&gt;COUNTA([1]!T_Printers[Printers])*COUNTA([1]!T_Resins[Resins]),"",_xlfn.IFS(ROUND(VLOOKUP(C1347,[1]!T_Resins[#Data],2,FALSE)/VLOOKUP(A1347,[1]!T_Printers[#Data],5,FALSE),1)&lt;=_xlfn.XLOOKUP(B1347,[1]Printers!L:L,[1]Printers!O:O,1,0,),ROUND(VLOOKUP(C1347,[1]!T_Resins[#Data],2,FALSE)/VLOOKUP(A1347,[1]!T_Printers[#Data],5,FALSE),1),ROUND(VLOOKUP(C1347,[1]!T_Resins[#Data],2,FALSE)/VLOOKUP(A1347,[1]!T_Printers[#Data],5,FALSE),1)&gt;_xlfn.XLOOKUP(B1347,[1]Printers!L:L,[1]Printers!O:O,1,0,),10)),"Используйте слой 100 мкм")</f>
        <v>5.5</v>
      </c>
      <c r="F1347">
        <f>IFERROR(IF(ROUND(_xlfn.XLOOKUP([1]Parameters!B1347,[1]Printers!L:L,[1]Printers!Q:Q,,0)*E1347/10,0)*10&lt;_xlfn.XLOOKUP([1]Parameters!B1347,[1]Printers!L:L,[1]Printers!P:P,,0),ROUND(_xlfn.XLOOKUP([1]Parameters!B1347,[1]Printers!L:L,[1]Printers!Q:Q,,0)*E1347/10,0)*10,_xlfn.XLOOKUP([1]Parameters!B1347,[1]Printers!L:L,[1]Printers!P:P,,0)),"")</f>
        <v>50</v>
      </c>
      <c r="G1347" cm="1">
        <f t="array" ref="G1347">IFERROR(IF(ROW()-1&gt;COUNTA([1]!T_Printers[Printers])*COUNTA([1]!T_Resins[Resins]),"",_xlfn.IFS(ROUND(VLOOKUP(C1347,[1]!T_Resins[#Data],3,FALSE)/VLOOKUP(A1347,[1]!T_Printers[#Data],5,FALSE),1)&lt;=_xlfn.XLOOKUP(B1347,[1]Printers!L:L,[1]Printers!O:O,1,0,),ROUND(VLOOKUP(C1347,[1]!T_Resins[#Data],3,FALSE)/VLOOKUP(A1347,[1]!T_Printers[#Data],5,FALSE),1),ROUND(VLOOKUP(C1347,[1]!T_Resins[#Data],3,FALSE)/VLOOKUP(A1347,[1]!T_Printers[#Data],5,FALSE),1)&gt;_xlfn.XLOOKUP(B1347,[1]Printers!L:L,[1]Printers!O:O,1,0,),10)),"")</f>
        <v>7.2</v>
      </c>
      <c r="H1347">
        <f>IFERROR(IF(ROUND(_xlfn.XLOOKUP([1]Parameters!B1347,[1]Printers!L:L,[1]Printers!Q:Q,,0)*G1347/10,0)*10&lt;_xlfn.XLOOKUP([1]Parameters!B1347,[1]Printers!L:L,[1]Printers!P:P,,0),ROUND(_xlfn.XLOOKUP([1]Parameters!B1347,[1]Printers!L:L,[1]Printers!Q:Q,,0)*G1347/10,0)*10,_xlfn.XLOOKUP([1]Parameters!B1347,[1]Printers!L:L,[1]Printers!P:P,,0)),"")</f>
        <v>60</v>
      </c>
      <c r="I1347" s="3" t="str" cm="1">
        <f t="array" ref="I1347">IFERROR(IF(ROW()-1&gt;COUNTA([1]!T_Printers[Printers])*COUNTA([1]!T_Resins[Resins]),"",_xlfn.IFS(ROUND(VLOOKUP(C1347,[1]!T_Resins[#Data],4,FALSE)/VLOOKUP(A1347,[1]!T_Printers[#Data],5,FALSE),1)&lt;=_xlfn.XLOOKUP(B1347,[1]Printers!L:L,[1]Printers!O:O,1,0,),ROUND(VLOOKUP(C1347,[1]!T_Resins[#Data],4,FALSE)/VLOOKUP(A1347,[1]!T_Printers[#Data],5,FALSE),1),ROUND(VLOOKUP(C1347,[1]!T_Resins[#Data],4,FALSE)/VLOOKUP(A1347,[1]!T_Printers[#Data],5,FALSE),1)&gt;_xlfn.XLOOKUP(B1347,[1]Printers!L:L,[1]Printers!O:O,1,0,),"")),"")</f>
        <v/>
      </c>
      <c r="J1347" t="str">
        <f>IFERROR(IF(ROUND(_xlfn.XLOOKUP([1]Parameters!B1347,[1]Printers!L:L,[1]Printers!Q:Q,,0)*I1347/10,0)*10&lt;_xlfn.XLOOKUP([1]Parameters!B1347,[1]Printers!L:L,[1]Printers!P:P,,0),ROUND(_xlfn.XLOOKUP([1]Parameters!B1347,[1]Printers!L:L,[1]Printers!Q:Q,,0)*I1347/10,0)*10,_xlfn.XLOOKUP([1]Parameters!B1347,[1]Printers!L:L,[1]Printers!P:P,,0)),"")</f>
        <v/>
      </c>
      <c r="K1347">
        <f>IF(SUM(E1347:J1347)&lt;&gt;0,VLOOKUP(A1347,[1]!T_Printers[#Data],10,FALSE)+VLOOKUP(C1347,[1]!T_Resins[#Data],10,FALSE),"")</f>
        <v>2</v>
      </c>
      <c r="L1347">
        <f>IF(SUM(E1347:J1347)&lt;&gt;0,VLOOKUP(A1347,[1]!T_Printers[#Data],11,FALSE),"")</f>
        <v>5</v>
      </c>
      <c r="M1347">
        <f>IF(SUM(E1347:J1347)&lt;&gt;0,VLOOKUP(C1347,[1]!T_Resins[#Data],8,FALSE),"")</f>
        <v>120</v>
      </c>
      <c r="N1347">
        <f>IF(_xlfn.XLOOKUP(B1347,[1]Printers!$L:$L,[1]Printers!$R:$R,0,0)&gt;0,[1]Parameters!M1347,IF(SUM(E1347:J1347)&lt;&gt;0,VLOOKUP(C1347,[1]!T_Resins[#Data],9,FALSE),""))</f>
        <v>180</v>
      </c>
      <c r="O1347" t="str">
        <f t="shared" si="21"/>
        <v>CrealityLD002R</v>
      </c>
    </row>
    <row r="1348" spans="1:15" x14ac:dyDescent="0.25">
      <c r="A1348" t="str">
        <f t="array" ref="A1348">IF(ROW()-1&gt;COUNTA([1]!T_Printers[Printers])*COUNTA([1]!T_Resins[Resins]),"",INDEX([1]!T_Printers[Printers],INT((ROW()-2)/COUNTA([1]!T_Resins[Resins])+1)))</f>
        <v>Creality LD-002R</v>
      </c>
      <c r="B1348" t="str">
        <f>_xlfn.XLOOKUP(A1348,[1]!T_Printers[Printers],[1]!T_Printers[Icon link],,0)</f>
        <v>CrealityLD002R</v>
      </c>
      <c r="C1348" t="str">
        <f t="array" ref="C1348">IF(ROW()-1&gt;COUNTA([1]!T_Printers[Printers])*COUNTA([1]!T_Resins[Resins]),"",INDEX([1]!T_Resins[Resins],MOD(ROW()-2,COUNTA([1]!T_Resins[Resins]))+1))</f>
        <v>Dental Yellow Clear PRO</v>
      </c>
      <c r="D1348">
        <f>IF(SUM(E1348:J1348)&lt;&gt;0,IF(ROW()-1&gt;COUNTA([1]!T_Printers[Printers])*COUNTA([1]!T_Resins[Resins]),"",2),"")</f>
        <v>2</v>
      </c>
      <c r="E1348" cm="1">
        <f t="array" ref="E1348">IFERROR(IF(ROW()-1&gt;COUNTA([1]!T_Printers[Printers])*COUNTA([1]!T_Resins[Resins]),"",_xlfn.IFS(ROUND(VLOOKUP(C1348,[1]!T_Resins[#Data],2,FALSE)/VLOOKUP(A1348,[1]!T_Printers[#Data],5,FALSE),1)&lt;=_xlfn.XLOOKUP(B1348,[1]Printers!L:L,[1]Printers!O:O,1,0,),ROUND(VLOOKUP(C1348,[1]!T_Resins[#Data],2,FALSE)/VLOOKUP(A1348,[1]!T_Printers[#Data],5,FALSE),1),ROUND(VLOOKUP(C1348,[1]!T_Resins[#Data],2,FALSE)/VLOOKUP(A1348,[1]!T_Printers[#Data],5,FALSE),1)&gt;_xlfn.XLOOKUP(B1348,[1]Printers!L:L,[1]Printers!O:O,1,0,),10)),"Используйте слой 100 мкм")</f>
        <v>10</v>
      </c>
      <c r="F1348">
        <f>IFERROR(IF(ROUND(_xlfn.XLOOKUP([1]Parameters!B1348,[1]Printers!L:L,[1]Printers!Q:Q,,0)*E1348/10,0)*10&lt;_xlfn.XLOOKUP([1]Parameters!B1348,[1]Printers!L:L,[1]Printers!P:P,,0),ROUND(_xlfn.XLOOKUP([1]Parameters!B1348,[1]Printers!L:L,[1]Printers!Q:Q,,0)*E1348/10,0)*10,_xlfn.XLOOKUP([1]Parameters!B1348,[1]Printers!L:L,[1]Printers!P:P,,0)),"")</f>
        <v>70</v>
      </c>
      <c r="G1348" cm="1">
        <f t="array" ref="G1348">IFERROR(IF(ROW()-1&gt;COUNTA([1]!T_Printers[Printers])*COUNTA([1]!T_Resins[Resins]),"",_xlfn.IFS(ROUND(VLOOKUP(C1348,[1]!T_Resins[#Data],3,FALSE)/VLOOKUP(A1348,[1]!T_Printers[#Data],5,FALSE),1)&lt;=_xlfn.XLOOKUP(B1348,[1]Printers!L:L,[1]Printers!O:O,1,0,),ROUND(VLOOKUP(C1348,[1]!T_Resins[#Data],3,FALSE)/VLOOKUP(A1348,[1]!T_Printers[#Data],5,FALSE),1),ROUND(VLOOKUP(C1348,[1]!T_Resins[#Data],3,FALSE)/VLOOKUP(A1348,[1]!T_Printers[#Data],5,FALSE),1)&gt;_xlfn.XLOOKUP(B1348,[1]Printers!L:L,[1]Printers!O:O,1,0,),10)),"")</f>
        <v>10</v>
      </c>
      <c r="H1348">
        <f>IFERROR(IF(ROUND(_xlfn.XLOOKUP([1]Parameters!B1348,[1]Printers!L:L,[1]Printers!Q:Q,,0)*G1348/10,0)*10&lt;_xlfn.XLOOKUP([1]Parameters!B1348,[1]Printers!L:L,[1]Printers!P:P,,0),ROUND(_xlfn.XLOOKUP([1]Parameters!B1348,[1]Printers!L:L,[1]Printers!Q:Q,,0)*G1348/10,0)*10,_xlfn.XLOOKUP([1]Parameters!B1348,[1]Printers!L:L,[1]Printers!P:P,,0)),"")</f>
        <v>70</v>
      </c>
      <c r="I1348" s="3" t="str" cm="1">
        <f t="array" ref="I1348">IFERROR(IF(ROW()-1&gt;COUNTA([1]!T_Printers[Printers])*COUNTA([1]!T_Resins[Resins]),"",_xlfn.IFS(ROUND(VLOOKUP(C1348,[1]!T_Resins[#Data],4,FALSE)/VLOOKUP(A1348,[1]!T_Printers[#Data],5,FALSE),1)&lt;=_xlfn.XLOOKUP(B1348,[1]Printers!L:L,[1]Printers!O:O,1,0,),ROUND(VLOOKUP(C1348,[1]!T_Resins[#Data],4,FALSE)/VLOOKUP(A1348,[1]!T_Printers[#Data],5,FALSE),1),ROUND(VLOOKUP(C1348,[1]!T_Resins[#Data],4,FALSE)/VLOOKUP(A1348,[1]!T_Printers[#Data],5,FALSE),1)&gt;_xlfn.XLOOKUP(B1348,[1]Printers!L:L,[1]Printers!O:O,1,0,),"")),"")</f>
        <v/>
      </c>
      <c r="J1348" t="str">
        <f>IFERROR(IF(ROUND(_xlfn.XLOOKUP([1]Parameters!B1348,[1]Printers!L:L,[1]Printers!Q:Q,,0)*I1348/10,0)*10&lt;_xlfn.XLOOKUP([1]Parameters!B1348,[1]Printers!L:L,[1]Printers!P:P,,0),ROUND(_xlfn.XLOOKUP([1]Parameters!B1348,[1]Printers!L:L,[1]Printers!Q:Q,,0)*I1348/10,0)*10,_xlfn.XLOOKUP([1]Parameters!B1348,[1]Printers!L:L,[1]Printers!P:P,,0)),"")</f>
        <v/>
      </c>
      <c r="K1348">
        <f>IF(SUM(E1348:J1348)&lt;&gt;0,VLOOKUP(A1348,[1]!T_Printers[#Data],10,FALSE)+VLOOKUP(C1348,[1]!T_Resins[#Data],10,FALSE),"")</f>
        <v>2</v>
      </c>
      <c r="L1348">
        <f>IF(SUM(E1348:J1348)&lt;&gt;0,VLOOKUP(A1348,[1]!T_Printers[#Data],11,FALSE),"")</f>
        <v>5</v>
      </c>
      <c r="M1348">
        <f>IF(SUM(E1348:J1348)&lt;&gt;0,VLOOKUP(C1348,[1]!T_Resins[#Data],8,FALSE),"")</f>
        <v>120</v>
      </c>
      <c r="N1348">
        <f>IF(_xlfn.XLOOKUP(B1348,[1]Printers!$L:$L,[1]Printers!$R:$R,0,0)&gt;0,[1]Parameters!M1348,IF(SUM(E1348:J1348)&lt;&gt;0,VLOOKUP(C1348,[1]!T_Resins[#Data],9,FALSE),""))</f>
        <v>180</v>
      </c>
      <c r="O1348" t="str">
        <f t="shared" si="21"/>
        <v>CrealityLD002R</v>
      </c>
    </row>
    <row r="1349" spans="1:15" x14ac:dyDescent="0.25">
      <c r="A1349" t="str">
        <f t="array" ref="A1349">IF(ROW()-1&gt;COUNTA([1]!T_Printers[Printers])*COUNTA([1]!T_Resins[Resins]),"",INDEX([1]!T_Printers[Printers],INT((ROW()-2)/COUNTA([1]!T_Resins[Resins])+1)))</f>
        <v>Creality LD-002R</v>
      </c>
      <c r="B1349" t="str">
        <f>_xlfn.XLOOKUP(A1349,[1]!T_Printers[Printers],[1]!T_Printers[Icon link],,0)</f>
        <v>CrealityLD002R</v>
      </c>
      <c r="C1349" t="str">
        <f t="array" ref="C1349">IF(ROW()-1&gt;COUNTA([1]!T_Printers[Printers])*COUNTA([1]!T_Resins[Resins]),"",INDEX([1]!T_Resins[Resins],MOD(ROW()-2,COUNTA([1]!T_Resins[Resins]))+1))</f>
        <v>Industrial ABS Black</v>
      </c>
      <c r="D1349">
        <f>IF(SUM(E1349:J1349)&lt;&gt;0,IF(ROW()-1&gt;COUNTA([1]!T_Printers[Printers])*COUNTA([1]!T_Resins[Resins]),"",2),"")</f>
        <v>2</v>
      </c>
      <c r="E1349" cm="1">
        <f t="array" ref="E1349">IFERROR(IF(ROW()-1&gt;COUNTA([1]!T_Printers[Printers])*COUNTA([1]!T_Resins[Resins]),"",_xlfn.IFS(ROUND(VLOOKUP(C1349,[1]!T_Resins[#Data],2,FALSE)/VLOOKUP(A1349,[1]!T_Printers[#Data],5,FALSE),1)&lt;=_xlfn.XLOOKUP(B1349,[1]Printers!L:L,[1]Printers!O:O,1,0,),ROUND(VLOOKUP(C1349,[1]!T_Resins[#Data],2,FALSE)/VLOOKUP(A1349,[1]!T_Printers[#Data],5,FALSE),1),ROUND(VLOOKUP(C1349,[1]!T_Resins[#Data],2,FALSE)/VLOOKUP(A1349,[1]!T_Printers[#Data],5,FALSE),1)&gt;_xlfn.XLOOKUP(B1349,[1]Printers!L:L,[1]Printers!O:O,1,0,),10)),"Используйте слой 100 мкм")</f>
        <v>10</v>
      </c>
      <c r="F1349">
        <f>IFERROR(IF(ROUND(_xlfn.XLOOKUP([1]Parameters!B1349,[1]Printers!L:L,[1]Printers!Q:Q,,0)*E1349/10,0)*10&lt;_xlfn.XLOOKUP([1]Parameters!B1349,[1]Printers!L:L,[1]Printers!P:P,,0),ROUND(_xlfn.XLOOKUP([1]Parameters!B1349,[1]Printers!L:L,[1]Printers!Q:Q,,0)*E1349/10,0)*10,_xlfn.XLOOKUP([1]Parameters!B1349,[1]Printers!L:L,[1]Printers!P:P,,0)),"")</f>
        <v>70</v>
      </c>
      <c r="G1349" cm="1">
        <f t="array" ref="G1349">IFERROR(IF(ROW()-1&gt;COUNTA([1]!T_Printers[Printers])*COUNTA([1]!T_Resins[Resins]),"",_xlfn.IFS(ROUND(VLOOKUP(C1349,[1]!T_Resins[#Data],3,FALSE)/VLOOKUP(A1349,[1]!T_Printers[#Data],5,FALSE),1)&lt;=_xlfn.XLOOKUP(B1349,[1]Printers!L:L,[1]Printers!O:O,1,0,),ROUND(VLOOKUP(C1349,[1]!T_Resins[#Data],3,FALSE)/VLOOKUP(A1349,[1]!T_Printers[#Data],5,FALSE),1),ROUND(VLOOKUP(C1349,[1]!T_Resins[#Data],3,FALSE)/VLOOKUP(A1349,[1]!T_Printers[#Data],5,FALSE),1)&gt;_xlfn.XLOOKUP(B1349,[1]Printers!L:L,[1]Printers!O:O,1,0,),10)),"")</f>
        <v>10</v>
      </c>
      <c r="H1349">
        <f>IFERROR(IF(ROUND(_xlfn.XLOOKUP([1]Parameters!B1349,[1]Printers!L:L,[1]Printers!Q:Q,,0)*G1349/10,0)*10&lt;_xlfn.XLOOKUP([1]Parameters!B1349,[1]Printers!L:L,[1]Printers!P:P,,0),ROUND(_xlfn.XLOOKUP([1]Parameters!B1349,[1]Printers!L:L,[1]Printers!Q:Q,,0)*G1349/10,0)*10,_xlfn.XLOOKUP([1]Parameters!B1349,[1]Printers!L:L,[1]Printers!P:P,,0)),"")</f>
        <v>70</v>
      </c>
      <c r="I1349" s="3" t="str" cm="1">
        <f t="array" ref="I1349">IFERROR(IF(ROW()-1&gt;COUNTA([1]!T_Printers[Printers])*COUNTA([1]!T_Resins[Resins]),"",_xlfn.IFS(ROUND(VLOOKUP(C1349,[1]!T_Resins[#Data],4,FALSE)/VLOOKUP(A1349,[1]!T_Printers[#Data],5,FALSE),1)&lt;=_xlfn.XLOOKUP(B1349,[1]Printers!L:L,[1]Printers!O:O,1,0,),ROUND(VLOOKUP(C1349,[1]!T_Resins[#Data],4,FALSE)/VLOOKUP(A1349,[1]!T_Printers[#Data],5,FALSE),1),ROUND(VLOOKUP(C1349,[1]!T_Resins[#Data],4,FALSE)/VLOOKUP(A1349,[1]!T_Printers[#Data],5,FALSE),1)&gt;_xlfn.XLOOKUP(B1349,[1]Printers!L:L,[1]Printers!O:O,1,0,),"")),"")</f>
        <v/>
      </c>
      <c r="J1349" t="str">
        <f>IFERROR(IF(ROUND(_xlfn.XLOOKUP([1]Parameters!B1349,[1]Printers!L:L,[1]Printers!Q:Q,,0)*I1349/10,0)*10&lt;_xlfn.XLOOKUP([1]Parameters!B1349,[1]Printers!L:L,[1]Printers!P:P,,0),ROUND(_xlfn.XLOOKUP([1]Parameters!B1349,[1]Printers!L:L,[1]Printers!Q:Q,,0)*I1349/10,0)*10,_xlfn.XLOOKUP([1]Parameters!B1349,[1]Printers!L:L,[1]Printers!P:P,,0)),"")</f>
        <v/>
      </c>
      <c r="K1349">
        <f>IF(SUM(E1349:J1349)&lt;&gt;0,VLOOKUP(A1349,[1]!T_Printers[#Data],10,FALSE)+VLOOKUP(C1349,[1]!T_Resins[#Data],10,FALSE),"")</f>
        <v>2</v>
      </c>
      <c r="L1349">
        <f>IF(SUM(E1349:J1349)&lt;&gt;0,VLOOKUP(A1349,[1]!T_Printers[#Data],11,FALSE),"")</f>
        <v>5</v>
      </c>
      <c r="M1349">
        <f>IF(SUM(E1349:J1349)&lt;&gt;0,VLOOKUP(C1349,[1]!T_Resins[#Data],8,FALSE),"")</f>
        <v>60</v>
      </c>
      <c r="N1349">
        <f>IF(_xlfn.XLOOKUP(B1349,[1]Printers!$L:$L,[1]Printers!$R:$R,0,0)&gt;0,[1]Parameters!M1349,IF(SUM(E1349:J1349)&lt;&gt;0,VLOOKUP(C1349,[1]!T_Resins[#Data],9,FALSE),""))</f>
        <v>60</v>
      </c>
      <c r="O1349" t="str">
        <f t="shared" si="21"/>
        <v>CrealityLD002R</v>
      </c>
    </row>
    <row r="1350" spans="1:15" x14ac:dyDescent="0.25">
      <c r="A1350" t="str">
        <f t="array" ref="A1350">IF(ROW()-1&gt;COUNTA([1]!T_Printers[Printers])*COUNTA([1]!T_Resins[Resins]),"",INDEX([1]!T_Printers[Printers],INT((ROW()-2)/COUNTA([1]!T_Resins[Resins])+1)))</f>
        <v>Creality LD-002R</v>
      </c>
      <c r="B1350" t="str">
        <f>_xlfn.XLOOKUP(A1350,[1]!T_Printers[Printers],[1]!T_Printers[Icon link],,0)</f>
        <v>CrealityLD002R</v>
      </c>
      <c r="C1350" t="str">
        <f t="array" ref="C1350">IF(ROW()-1&gt;COUNTA([1]!T_Printers[Printers])*COUNTA([1]!T_Resins[Resins]),"",INDEX([1]!T_Resins[Resins],MOD(ROW()-2,COUNTA([1]!T_Resins[Resins]))+1))</f>
        <v>Industrial ABS-Like Grey</v>
      </c>
      <c r="D1350">
        <f>IF(SUM(E1350:J1350)&lt;&gt;0,IF(ROW()-1&gt;COUNTA([1]!T_Printers[Printers])*COUNTA([1]!T_Resins[Resins]),"",2),"")</f>
        <v>2</v>
      </c>
      <c r="E1350" cm="1">
        <f t="array" ref="E1350">IFERROR(IF(ROW()-1&gt;COUNTA([1]!T_Printers[Printers])*COUNTA([1]!T_Resins[Resins]),"",_xlfn.IFS(ROUND(VLOOKUP(C1350,[1]!T_Resins[#Data],2,FALSE)/VLOOKUP(A1350,[1]!T_Printers[#Data],5,FALSE),1)&lt;=_xlfn.XLOOKUP(B1350,[1]Printers!L:L,[1]Printers!O:O,1,0,),ROUND(VLOOKUP(C1350,[1]!T_Resins[#Data],2,FALSE)/VLOOKUP(A1350,[1]!T_Printers[#Data],5,FALSE),1),ROUND(VLOOKUP(C1350,[1]!T_Resins[#Data],2,FALSE)/VLOOKUP(A1350,[1]!T_Printers[#Data],5,FALSE),1)&gt;_xlfn.XLOOKUP(B1350,[1]Printers!L:L,[1]Printers!O:O,1,0,),10)),"Используйте слой 100 мкм")</f>
        <v>10</v>
      </c>
      <c r="F1350">
        <f>IFERROR(IF(ROUND(_xlfn.XLOOKUP([1]Parameters!B1350,[1]Printers!L:L,[1]Printers!Q:Q,,0)*E1350/10,0)*10&lt;_xlfn.XLOOKUP([1]Parameters!B1350,[1]Printers!L:L,[1]Printers!P:P,,0),ROUND(_xlfn.XLOOKUP([1]Parameters!B1350,[1]Printers!L:L,[1]Printers!Q:Q,,0)*E1350/10,0)*10,_xlfn.XLOOKUP([1]Parameters!B1350,[1]Printers!L:L,[1]Printers!P:P,,0)),"")</f>
        <v>70</v>
      </c>
      <c r="G1350" cm="1">
        <f t="array" ref="G1350">IFERROR(IF(ROW()-1&gt;COUNTA([1]!T_Printers[Printers])*COUNTA([1]!T_Resins[Resins]),"",_xlfn.IFS(ROUND(VLOOKUP(C1350,[1]!T_Resins[#Data],3,FALSE)/VLOOKUP(A1350,[1]!T_Printers[#Data],5,FALSE),1)&lt;=_xlfn.XLOOKUP(B1350,[1]Printers!L:L,[1]Printers!O:O,1,0,),ROUND(VLOOKUP(C1350,[1]!T_Resins[#Data],3,FALSE)/VLOOKUP(A1350,[1]!T_Printers[#Data],5,FALSE),1),ROUND(VLOOKUP(C1350,[1]!T_Resins[#Data],3,FALSE)/VLOOKUP(A1350,[1]!T_Printers[#Data],5,FALSE),1)&gt;_xlfn.XLOOKUP(B1350,[1]Printers!L:L,[1]Printers!O:O,1,0,),10)),"")</f>
        <v>10</v>
      </c>
      <c r="H1350">
        <f>IFERROR(IF(ROUND(_xlfn.XLOOKUP([1]Parameters!B1350,[1]Printers!L:L,[1]Printers!Q:Q,,0)*G1350/10,0)*10&lt;_xlfn.XLOOKUP([1]Parameters!B1350,[1]Printers!L:L,[1]Printers!P:P,,0),ROUND(_xlfn.XLOOKUP([1]Parameters!B1350,[1]Printers!L:L,[1]Printers!Q:Q,,0)*G1350/10,0)*10,_xlfn.XLOOKUP([1]Parameters!B1350,[1]Printers!L:L,[1]Printers!P:P,,0)),"")</f>
        <v>70</v>
      </c>
      <c r="I1350" s="3" t="str" cm="1">
        <f t="array" ref="I1350">IFERROR(IF(ROW()-1&gt;COUNTA([1]!T_Printers[Printers])*COUNTA([1]!T_Resins[Resins]),"",_xlfn.IFS(ROUND(VLOOKUP(C1350,[1]!T_Resins[#Data],4,FALSE)/VLOOKUP(A1350,[1]!T_Printers[#Data],5,FALSE),1)&lt;=_xlfn.XLOOKUP(B1350,[1]Printers!L:L,[1]Printers!O:O,1,0,),ROUND(VLOOKUP(C1350,[1]!T_Resins[#Data],4,FALSE)/VLOOKUP(A1350,[1]!T_Printers[#Data],5,FALSE),1),ROUND(VLOOKUP(C1350,[1]!T_Resins[#Data],4,FALSE)/VLOOKUP(A1350,[1]!T_Printers[#Data],5,FALSE),1)&gt;_xlfn.XLOOKUP(B1350,[1]Printers!L:L,[1]Printers!O:O,1,0,),"")),"")</f>
        <v/>
      </c>
      <c r="J1350" t="str">
        <f>IFERROR(IF(ROUND(_xlfn.XLOOKUP([1]Parameters!B1350,[1]Printers!L:L,[1]Printers!Q:Q,,0)*I1350/10,0)*10&lt;_xlfn.XLOOKUP([1]Parameters!B1350,[1]Printers!L:L,[1]Printers!P:P,,0),ROUND(_xlfn.XLOOKUP([1]Parameters!B1350,[1]Printers!L:L,[1]Printers!Q:Q,,0)*I1350/10,0)*10,_xlfn.XLOOKUP([1]Parameters!B1350,[1]Printers!L:L,[1]Printers!P:P,,0)),"")</f>
        <v/>
      </c>
      <c r="K1350">
        <f>IF(SUM(E1350:J1350)&lt;&gt;0,VLOOKUP(A1350,[1]!T_Printers[#Data],10,FALSE)+VLOOKUP(C1350,[1]!T_Resins[#Data],10,FALSE),"")</f>
        <v>2</v>
      </c>
      <c r="L1350">
        <f>IF(SUM(E1350:J1350)&lt;&gt;0,VLOOKUP(A1350,[1]!T_Printers[#Data],11,FALSE),"")</f>
        <v>5</v>
      </c>
      <c r="M1350">
        <f>IF(SUM(E1350:J1350)&lt;&gt;0,VLOOKUP(C1350,[1]!T_Resins[#Data],8,FALSE),"")</f>
        <v>120</v>
      </c>
      <c r="N1350">
        <f>IF(_xlfn.XLOOKUP(B1350,[1]Printers!$L:$L,[1]Printers!$R:$R,0,0)&gt;0,[1]Parameters!M1350,IF(SUM(E1350:J1350)&lt;&gt;0,VLOOKUP(C1350,[1]!T_Resins[#Data],9,FALSE),""))</f>
        <v>180</v>
      </c>
      <c r="O1350" t="str">
        <f t="shared" si="21"/>
        <v>CrealityLD002R</v>
      </c>
    </row>
    <row r="1351" spans="1:15" x14ac:dyDescent="0.25">
      <c r="A1351" t="str">
        <f t="array" ref="A1351">IF(ROW()-1&gt;COUNTA([1]!T_Printers[Printers])*COUNTA([1]!T_Resins[Resins]),"",INDEX([1]!T_Printers[Printers],INT((ROW()-2)/COUNTA([1]!T_Resins[Resins])+1)))</f>
        <v>Creality LD-002R</v>
      </c>
      <c r="B1351" t="str">
        <f>_xlfn.XLOOKUP(A1351,[1]!T_Printers[Printers],[1]!T_Printers[Icon link],,0)</f>
        <v>CrealityLD002R</v>
      </c>
      <c r="C1351" t="str">
        <f t="array" ref="C1351">IF(ROW()-1&gt;COUNTA([1]!T_Printers[Printers])*COUNTA([1]!T_Resins[Resins]),"",INDEX([1]!T_Resins[Resins],MOD(ROW()-2,COUNTA([1]!T_Resins[Resins]))+1))</f>
        <v>Industrial Flex Natural Clear</v>
      </c>
      <c r="D1351">
        <f>IF(SUM(E1351:J1351)&lt;&gt;0,IF(ROW()-1&gt;COUNTA([1]!T_Printers[Printers])*COUNTA([1]!T_Resins[Resins]),"",2),"")</f>
        <v>2</v>
      </c>
      <c r="E1351" cm="1">
        <f t="array" ref="E1351">IFERROR(IF(ROW()-1&gt;COUNTA([1]!T_Printers[Printers])*COUNTA([1]!T_Resins[Resins]),"",_xlfn.IFS(ROUND(VLOOKUP(C1351,[1]!T_Resins[#Data],2,FALSE)/VLOOKUP(A1351,[1]!T_Printers[#Data],5,FALSE),1)&lt;=_xlfn.XLOOKUP(B1351,[1]Printers!L:L,[1]Printers!O:O,1,0,),ROUND(VLOOKUP(C1351,[1]!T_Resins[#Data],2,FALSE)/VLOOKUP(A1351,[1]!T_Printers[#Data],5,FALSE),1),ROUND(VLOOKUP(C1351,[1]!T_Resins[#Data],2,FALSE)/VLOOKUP(A1351,[1]!T_Printers[#Data],5,FALSE),1)&gt;_xlfn.XLOOKUP(B1351,[1]Printers!L:L,[1]Printers!O:O,1,0,),10)),"Используйте слой 100 мкм")</f>
        <v>4.2</v>
      </c>
      <c r="F1351">
        <f>IFERROR(IF(ROUND(_xlfn.XLOOKUP([1]Parameters!B1351,[1]Printers!L:L,[1]Printers!Q:Q,,0)*E1351/10,0)*10&lt;_xlfn.XLOOKUP([1]Parameters!B1351,[1]Printers!L:L,[1]Printers!P:P,,0),ROUND(_xlfn.XLOOKUP([1]Parameters!B1351,[1]Printers!L:L,[1]Printers!Q:Q,,0)*E1351/10,0)*10,_xlfn.XLOOKUP([1]Parameters!B1351,[1]Printers!L:L,[1]Printers!P:P,,0)),"")</f>
        <v>40</v>
      </c>
      <c r="G1351" cm="1">
        <f t="array" ref="G1351">IFERROR(IF(ROW()-1&gt;COUNTA([1]!T_Printers[Printers])*COUNTA([1]!T_Resins[Resins]),"",_xlfn.IFS(ROUND(VLOOKUP(C1351,[1]!T_Resins[#Data],3,FALSE)/VLOOKUP(A1351,[1]!T_Printers[#Data],5,FALSE),1)&lt;=_xlfn.XLOOKUP(B1351,[1]Printers!L:L,[1]Printers!O:O,1,0,),ROUND(VLOOKUP(C1351,[1]!T_Resins[#Data],3,FALSE)/VLOOKUP(A1351,[1]!T_Printers[#Data],5,FALSE),1),ROUND(VLOOKUP(C1351,[1]!T_Resins[#Data],3,FALSE)/VLOOKUP(A1351,[1]!T_Printers[#Data],5,FALSE),1)&gt;_xlfn.XLOOKUP(B1351,[1]Printers!L:L,[1]Printers!O:O,1,0,),10)),"")</f>
        <v>5.5</v>
      </c>
      <c r="H1351">
        <f>IFERROR(IF(ROUND(_xlfn.XLOOKUP([1]Parameters!B1351,[1]Printers!L:L,[1]Printers!Q:Q,,0)*G1351/10,0)*10&lt;_xlfn.XLOOKUP([1]Parameters!B1351,[1]Printers!L:L,[1]Printers!P:P,,0),ROUND(_xlfn.XLOOKUP([1]Parameters!B1351,[1]Printers!L:L,[1]Printers!Q:Q,,0)*G1351/10,0)*10,_xlfn.XLOOKUP([1]Parameters!B1351,[1]Printers!L:L,[1]Printers!P:P,,0)),"")</f>
        <v>50</v>
      </c>
      <c r="I1351" s="3" t="str" cm="1">
        <f t="array" ref="I1351">IFERROR(IF(ROW()-1&gt;COUNTA([1]!T_Printers[Printers])*COUNTA([1]!T_Resins[Resins]),"",_xlfn.IFS(ROUND(VLOOKUP(C1351,[1]!T_Resins[#Data],4,FALSE)/VLOOKUP(A1351,[1]!T_Printers[#Data],5,FALSE),1)&lt;=_xlfn.XLOOKUP(B1351,[1]Printers!L:L,[1]Printers!O:O,1,0,),ROUND(VLOOKUP(C1351,[1]!T_Resins[#Data],4,FALSE)/VLOOKUP(A1351,[1]!T_Printers[#Data],5,FALSE),1),ROUND(VLOOKUP(C1351,[1]!T_Resins[#Data],4,FALSE)/VLOOKUP(A1351,[1]!T_Printers[#Data],5,FALSE),1)&gt;_xlfn.XLOOKUP(B1351,[1]Printers!L:L,[1]Printers!O:O,1,0,),"")),"")</f>
        <v/>
      </c>
      <c r="J1351" t="str">
        <f>IFERROR(IF(ROUND(_xlfn.XLOOKUP([1]Parameters!B1351,[1]Printers!L:L,[1]Printers!Q:Q,,0)*I1351/10,0)*10&lt;_xlfn.XLOOKUP([1]Parameters!B1351,[1]Printers!L:L,[1]Printers!P:P,,0),ROUND(_xlfn.XLOOKUP([1]Parameters!B1351,[1]Printers!L:L,[1]Printers!Q:Q,,0)*I1351/10,0)*10,_xlfn.XLOOKUP([1]Parameters!B1351,[1]Printers!L:L,[1]Printers!P:P,,0)),"")</f>
        <v/>
      </c>
      <c r="K1351">
        <f>IF(SUM(E1351:J1351)&lt;&gt;0,VLOOKUP(A1351,[1]!T_Printers[#Data],10,FALSE)+VLOOKUP(C1351,[1]!T_Resins[#Data],10,FALSE),"")</f>
        <v>2</v>
      </c>
      <c r="L1351">
        <f>IF(SUM(E1351:J1351)&lt;&gt;0,VLOOKUP(A1351,[1]!T_Printers[#Data],11,FALSE),"")</f>
        <v>5</v>
      </c>
      <c r="M1351">
        <f>IF(SUM(E1351:J1351)&lt;&gt;0,VLOOKUP(C1351,[1]!T_Resins[#Data],8,FALSE),"")</f>
        <v>60</v>
      </c>
      <c r="N1351">
        <f>IF(_xlfn.XLOOKUP(B1351,[1]Printers!$L:$L,[1]Printers!$R:$R,0,0)&gt;0,[1]Parameters!M1351,IF(SUM(E1351:J1351)&lt;&gt;0,VLOOKUP(C1351,[1]!T_Resins[#Data],9,FALSE),""))</f>
        <v>60</v>
      </c>
      <c r="O1351" t="str">
        <f t="shared" si="21"/>
        <v>CrealityLD002R</v>
      </c>
    </row>
    <row r="1352" spans="1:15" x14ac:dyDescent="0.25">
      <c r="A1352" t="str">
        <f t="array" ref="A1352">IF(ROW()-1&gt;COUNTA([1]!T_Printers[Printers])*COUNTA([1]!T_Resins[Resins]),"",INDEX([1]!T_Printers[Printers],INT((ROW()-2)/COUNTA([1]!T_Resins[Resins])+1)))</f>
        <v>Creality LD-002R</v>
      </c>
      <c r="B1352" t="str">
        <f>_xlfn.XLOOKUP(A1352,[1]!T_Printers[Printers],[1]!T_Printers[Icon link],,0)</f>
        <v>CrealityLD002R</v>
      </c>
      <c r="C1352" t="str">
        <f t="array" ref="C1352">IF(ROW()-1&gt;COUNTA([1]!T_Printers[Printers])*COUNTA([1]!T_Resins[Resins]),"",INDEX([1]!T_Resins[Resins],MOD(ROW()-2,COUNTA([1]!T_Resins[Resins]))+1))</f>
        <v>Industrial Nylon Like</v>
      </c>
      <c r="D1352">
        <f>IF(SUM(E1352:J1352)&lt;&gt;0,IF(ROW()-1&gt;COUNTA([1]!T_Printers[Printers])*COUNTA([1]!T_Resins[Resins]),"",2),"")</f>
        <v>2</v>
      </c>
      <c r="E1352" cm="1">
        <f t="array" ref="E1352">IFERROR(IF(ROW()-1&gt;COUNTA([1]!T_Printers[Printers])*COUNTA([1]!T_Resins[Resins]),"",_xlfn.IFS(ROUND(VLOOKUP(C1352,[1]!T_Resins[#Data],2,FALSE)/VLOOKUP(A1352,[1]!T_Printers[#Data],5,FALSE),1)&lt;=_xlfn.XLOOKUP(B1352,[1]Printers!L:L,[1]Printers!O:O,1,0,),ROUND(VLOOKUP(C1352,[1]!T_Resins[#Data],2,FALSE)/VLOOKUP(A1352,[1]!T_Printers[#Data],5,FALSE),1),ROUND(VLOOKUP(C1352,[1]!T_Resins[#Data],2,FALSE)/VLOOKUP(A1352,[1]!T_Printers[#Data],5,FALSE),1)&gt;_xlfn.XLOOKUP(B1352,[1]Printers!L:L,[1]Printers!O:O,1,0,),10)),"Используйте слой 100 мкм")</f>
        <v>3.1</v>
      </c>
      <c r="F1352">
        <f>IFERROR(IF(ROUND(_xlfn.XLOOKUP([1]Parameters!B1352,[1]Printers!L:L,[1]Printers!Q:Q,,0)*E1352/10,0)*10&lt;_xlfn.XLOOKUP([1]Parameters!B1352,[1]Printers!L:L,[1]Printers!P:P,,0),ROUND(_xlfn.XLOOKUP([1]Parameters!B1352,[1]Printers!L:L,[1]Printers!Q:Q,,0)*E1352/10,0)*10,_xlfn.XLOOKUP([1]Parameters!B1352,[1]Printers!L:L,[1]Printers!P:P,,0)),"")</f>
        <v>30</v>
      </c>
      <c r="G1352" cm="1">
        <f t="array" ref="G1352">IFERROR(IF(ROW()-1&gt;COUNTA([1]!T_Printers[Printers])*COUNTA([1]!T_Resins[Resins]),"",_xlfn.IFS(ROUND(VLOOKUP(C1352,[1]!T_Resins[#Data],3,FALSE)/VLOOKUP(A1352,[1]!T_Printers[#Data],5,FALSE),1)&lt;=_xlfn.XLOOKUP(B1352,[1]Printers!L:L,[1]Printers!O:O,1,0,),ROUND(VLOOKUP(C1352,[1]!T_Resins[#Data],3,FALSE)/VLOOKUP(A1352,[1]!T_Printers[#Data],5,FALSE),1),ROUND(VLOOKUP(C1352,[1]!T_Resins[#Data],3,FALSE)/VLOOKUP(A1352,[1]!T_Printers[#Data],5,FALSE),1)&gt;_xlfn.XLOOKUP(B1352,[1]Printers!L:L,[1]Printers!O:O,1,0,),10)),"")</f>
        <v>4.0999999999999996</v>
      </c>
      <c r="H1352">
        <f>IFERROR(IF(ROUND(_xlfn.XLOOKUP([1]Parameters!B1352,[1]Printers!L:L,[1]Printers!Q:Q,,0)*G1352/10,0)*10&lt;_xlfn.XLOOKUP([1]Parameters!B1352,[1]Printers!L:L,[1]Printers!P:P,,0),ROUND(_xlfn.XLOOKUP([1]Parameters!B1352,[1]Printers!L:L,[1]Printers!Q:Q,,0)*G1352/10,0)*10,_xlfn.XLOOKUP([1]Parameters!B1352,[1]Printers!L:L,[1]Printers!P:P,,0)),"")</f>
        <v>40</v>
      </c>
      <c r="I1352" s="3" t="str" cm="1">
        <f t="array" ref="I1352">IFERROR(IF(ROW()-1&gt;COUNTA([1]!T_Printers[Printers])*COUNTA([1]!T_Resins[Resins]),"",_xlfn.IFS(ROUND(VLOOKUP(C1352,[1]!T_Resins[#Data],4,FALSE)/VLOOKUP(A1352,[1]!T_Printers[#Data],5,FALSE),1)&lt;=_xlfn.XLOOKUP(B1352,[1]Printers!L:L,[1]Printers!O:O,1,0,),ROUND(VLOOKUP(C1352,[1]!T_Resins[#Data],4,FALSE)/VLOOKUP(A1352,[1]!T_Printers[#Data],5,FALSE),1),ROUND(VLOOKUP(C1352,[1]!T_Resins[#Data],4,FALSE)/VLOOKUP(A1352,[1]!T_Printers[#Data],5,FALSE),1)&gt;_xlfn.XLOOKUP(B1352,[1]Printers!L:L,[1]Printers!O:O,1,0,),"")),"")</f>
        <v/>
      </c>
      <c r="J1352" t="str">
        <f>IFERROR(IF(ROUND(_xlfn.XLOOKUP([1]Parameters!B1352,[1]Printers!L:L,[1]Printers!Q:Q,,0)*I1352/10,0)*10&lt;_xlfn.XLOOKUP([1]Parameters!B1352,[1]Printers!L:L,[1]Printers!P:P,,0),ROUND(_xlfn.XLOOKUP([1]Parameters!B1352,[1]Printers!L:L,[1]Printers!Q:Q,,0)*I1352/10,0)*10,_xlfn.XLOOKUP([1]Parameters!B1352,[1]Printers!L:L,[1]Printers!P:P,,0)),"")</f>
        <v/>
      </c>
      <c r="K1352">
        <f>IF(SUM(E1352:J1352)&lt;&gt;0,VLOOKUP(A1352,[1]!T_Printers[#Data],10,FALSE)+VLOOKUP(C1352,[1]!T_Resins[#Data],10,FALSE),"")</f>
        <v>2</v>
      </c>
      <c r="L1352">
        <f>IF(SUM(E1352:J1352)&lt;&gt;0,VLOOKUP(A1352,[1]!T_Printers[#Data],11,FALSE),"")</f>
        <v>5</v>
      </c>
      <c r="M1352">
        <f>IF(SUM(E1352:J1352)&lt;&gt;0,VLOOKUP(C1352,[1]!T_Resins[#Data],8,FALSE),"")</f>
        <v>60</v>
      </c>
      <c r="N1352">
        <f>IF(_xlfn.XLOOKUP(B1352,[1]Printers!$L:$L,[1]Printers!$R:$R,0,0)&gt;0,[1]Parameters!M1352,IF(SUM(E1352:J1352)&lt;&gt;0,VLOOKUP(C1352,[1]!T_Resins[#Data],9,FALSE),""))</f>
        <v>60</v>
      </c>
      <c r="O1352" t="str">
        <f t="shared" si="21"/>
        <v>CrealityLD002R</v>
      </c>
    </row>
    <row r="1353" spans="1:15" x14ac:dyDescent="0.25">
      <c r="A1353" t="str">
        <f t="array" ref="A1353">IF(ROW()-1&gt;COUNTA([1]!T_Printers[Printers])*COUNTA([1]!T_Resins[Resins]),"",INDEX([1]!T_Printers[Printers],INT((ROW()-2)/COUNTA([1]!T_Resins[Resins])+1)))</f>
        <v>Creality LD-002R</v>
      </c>
      <c r="B1353" t="str">
        <f>_xlfn.XLOOKUP(A1353,[1]!T_Printers[Printers],[1]!T_Printers[Icon link],,0)</f>
        <v>CrealityLD002R</v>
      </c>
      <c r="C1353" t="str">
        <f t="array" ref="C1353">IF(ROW()-1&gt;COUNTA([1]!T_Printers[Printers])*COUNTA([1]!T_Resins[Resins]),"",INDEX([1]!T_Resins[Resins],MOD(ROW()-2,COUNTA([1]!T_Resins[Resins]))+1))</f>
        <v>Industrial PP-Like</v>
      </c>
      <c r="D1353">
        <f>IF(SUM(E1353:J1353)&lt;&gt;0,IF(ROW()-1&gt;COUNTA([1]!T_Printers[Printers])*COUNTA([1]!T_Resins[Resins]),"",2),"")</f>
        <v>2</v>
      </c>
      <c r="E1353" cm="1">
        <f t="array" ref="E1353">IFERROR(IF(ROW()-1&gt;COUNTA([1]!T_Printers[Printers])*COUNTA([1]!T_Resins[Resins]),"",_xlfn.IFS(ROUND(VLOOKUP(C1353,[1]!T_Resins[#Data],2,FALSE)/VLOOKUP(A1353,[1]!T_Printers[#Data],5,FALSE),1)&lt;=_xlfn.XLOOKUP(B1353,[1]Printers!L:L,[1]Printers!O:O,1,0,),ROUND(VLOOKUP(C1353,[1]!T_Resins[#Data],2,FALSE)/VLOOKUP(A1353,[1]!T_Printers[#Data],5,FALSE),1),ROUND(VLOOKUP(C1353,[1]!T_Resins[#Data],2,FALSE)/VLOOKUP(A1353,[1]!T_Printers[#Data],5,FALSE),1)&gt;_xlfn.XLOOKUP(B1353,[1]Printers!L:L,[1]Printers!O:O,1,0,),10)),"Используйте слой 100 мкм")</f>
        <v>10</v>
      </c>
      <c r="F1353">
        <f>IFERROR(IF(ROUND(_xlfn.XLOOKUP([1]Parameters!B1353,[1]Printers!L:L,[1]Printers!Q:Q,,0)*E1353/10,0)*10&lt;_xlfn.XLOOKUP([1]Parameters!B1353,[1]Printers!L:L,[1]Printers!P:P,,0),ROUND(_xlfn.XLOOKUP([1]Parameters!B1353,[1]Printers!L:L,[1]Printers!Q:Q,,0)*E1353/10,0)*10,_xlfn.XLOOKUP([1]Parameters!B1353,[1]Printers!L:L,[1]Printers!P:P,,0)),"")</f>
        <v>70</v>
      </c>
      <c r="G1353" cm="1">
        <f t="array" ref="G1353">IFERROR(IF(ROW()-1&gt;COUNTA([1]!T_Printers[Printers])*COUNTA([1]!T_Resins[Resins]),"",_xlfn.IFS(ROUND(VLOOKUP(C1353,[1]!T_Resins[#Data],3,FALSE)/VLOOKUP(A1353,[1]!T_Printers[#Data],5,FALSE),1)&lt;=_xlfn.XLOOKUP(B1353,[1]Printers!L:L,[1]Printers!O:O,1,0,),ROUND(VLOOKUP(C1353,[1]!T_Resins[#Data],3,FALSE)/VLOOKUP(A1353,[1]!T_Printers[#Data],5,FALSE),1),ROUND(VLOOKUP(C1353,[1]!T_Resins[#Data],3,FALSE)/VLOOKUP(A1353,[1]!T_Printers[#Data],5,FALSE),1)&gt;_xlfn.XLOOKUP(B1353,[1]Printers!L:L,[1]Printers!O:O,1,0,),10)),"")</f>
        <v>10</v>
      </c>
      <c r="H1353">
        <f>IFERROR(IF(ROUND(_xlfn.XLOOKUP([1]Parameters!B1353,[1]Printers!L:L,[1]Printers!Q:Q,,0)*G1353/10,0)*10&lt;_xlfn.XLOOKUP([1]Parameters!B1353,[1]Printers!L:L,[1]Printers!P:P,,0),ROUND(_xlfn.XLOOKUP([1]Parameters!B1353,[1]Printers!L:L,[1]Printers!Q:Q,,0)*G1353/10,0)*10,_xlfn.XLOOKUP([1]Parameters!B1353,[1]Printers!L:L,[1]Printers!P:P,,0)),"")</f>
        <v>70</v>
      </c>
      <c r="I1353" s="3" t="str" cm="1">
        <f t="array" ref="I1353">IFERROR(IF(ROW()-1&gt;COUNTA([1]!T_Printers[Printers])*COUNTA([1]!T_Resins[Resins]),"",_xlfn.IFS(ROUND(VLOOKUP(C1353,[1]!T_Resins[#Data],4,FALSE)/VLOOKUP(A1353,[1]!T_Printers[#Data],5,FALSE),1)&lt;=_xlfn.XLOOKUP(B1353,[1]Printers!L:L,[1]Printers!O:O,1,0,),ROUND(VLOOKUP(C1353,[1]!T_Resins[#Data],4,FALSE)/VLOOKUP(A1353,[1]!T_Printers[#Data],5,FALSE),1),ROUND(VLOOKUP(C1353,[1]!T_Resins[#Data],4,FALSE)/VLOOKUP(A1353,[1]!T_Printers[#Data],5,FALSE),1)&gt;_xlfn.XLOOKUP(B1353,[1]Printers!L:L,[1]Printers!O:O,1,0,),"")),"")</f>
        <v/>
      </c>
      <c r="J1353" t="str">
        <f>IFERROR(IF(ROUND(_xlfn.XLOOKUP([1]Parameters!B1353,[1]Printers!L:L,[1]Printers!Q:Q,,0)*I1353/10,0)*10&lt;_xlfn.XLOOKUP([1]Parameters!B1353,[1]Printers!L:L,[1]Printers!P:P,,0),ROUND(_xlfn.XLOOKUP([1]Parameters!B1353,[1]Printers!L:L,[1]Printers!Q:Q,,0)*I1353/10,0)*10,_xlfn.XLOOKUP([1]Parameters!B1353,[1]Printers!L:L,[1]Printers!P:P,,0)),"")</f>
        <v/>
      </c>
      <c r="K1353">
        <f>IF(SUM(E1353:J1353)&lt;&gt;0,VLOOKUP(A1353,[1]!T_Printers[#Data],10,FALSE)+VLOOKUP(C1353,[1]!T_Resins[#Data],10,FALSE),"")</f>
        <v>2</v>
      </c>
      <c r="L1353">
        <f>IF(SUM(E1353:J1353)&lt;&gt;0,VLOOKUP(A1353,[1]!T_Printers[#Data],11,FALSE),"")</f>
        <v>5</v>
      </c>
      <c r="M1353">
        <f>IF(SUM(E1353:J1353)&lt;&gt;0,VLOOKUP(C1353,[1]!T_Resins[#Data],8,FALSE),"")</f>
        <v>60</v>
      </c>
      <c r="N1353">
        <f>IF(_xlfn.XLOOKUP(B1353,[1]Printers!$L:$L,[1]Printers!$R:$R,0,0)&gt;0,[1]Parameters!M1353,IF(SUM(E1353:J1353)&lt;&gt;0,VLOOKUP(C1353,[1]!T_Resins[#Data],9,FALSE),""))</f>
        <v>60</v>
      </c>
      <c r="O1353" t="str">
        <f t="shared" si="21"/>
        <v>CrealityLD002R</v>
      </c>
    </row>
    <row r="1354" spans="1:15" x14ac:dyDescent="0.25">
      <c r="A1354" t="str">
        <f t="array" ref="A1354">IF(ROW()-1&gt;COUNTA([1]!T_Printers[Printers])*COUNTA([1]!T_Resins[Resins]),"",INDEX([1]!T_Printers[Printers],INT((ROW()-2)/COUNTA([1]!T_Resins[Resins])+1)))</f>
        <v>Creality LD-002R</v>
      </c>
      <c r="B1354" t="str">
        <f>_xlfn.XLOOKUP(A1354,[1]!T_Printers[Printers],[1]!T_Printers[Icon link],,0)</f>
        <v>CrealityLD002R</v>
      </c>
      <c r="C1354" t="str">
        <f t="array" ref="C1354">IF(ROW()-1&gt;COUNTA([1]!T_Printers[Printers])*COUNTA([1]!T_Resins[Resins]),"",INDEX([1]!T_Resins[Resins],MOD(ROW()-2,COUNTA([1]!T_Resins[Resins]))+1))</f>
        <v>Industrial Rigid Black</v>
      </c>
      <c r="D1354">
        <f>IF(SUM(E1354:J1354)&lt;&gt;0,IF(ROW()-1&gt;COUNTA([1]!T_Printers[Printers])*COUNTA([1]!T_Resins[Resins]),"",2),"")</f>
        <v>2</v>
      </c>
      <c r="E1354" cm="1">
        <f t="array" ref="E1354">IFERROR(IF(ROW()-1&gt;COUNTA([1]!T_Printers[Printers])*COUNTA([1]!T_Resins[Resins]),"",_xlfn.IFS(ROUND(VLOOKUP(C1354,[1]!T_Resins[#Data],2,FALSE)/VLOOKUP(A1354,[1]!T_Printers[#Data],5,FALSE),1)&lt;=_xlfn.XLOOKUP(B1354,[1]Printers!L:L,[1]Printers!O:O,1,0,),ROUND(VLOOKUP(C1354,[1]!T_Resins[#Data],2,FALSE)/VLOOKUP(A1354,[1]!T_Printers[#Data],5,FALSE),1),ROUND(VLOOKUP(C1354,[1]!T_Resins[#Data],2,FALSE)/VLOOKUP(A1354,[1]!T_Printers[#Data],5,FALSE),1)&gt;_xlfn.XLOOKUP(B1354,[1]Printers!L:L,[1]Printers!O:O,1,0,),10)),"Используйте слой 100 мкм")</f>
        <v>10</v>
      </c>
      <c r="F1354">
        <f>IFERROR(IF(ROUND(_xlfn.XLOOKUP([1]Parameters!B1354,[1]Printers!L:L,[1]Printers!Q:Q,,0)*E1354/10,0)*10&lt;_xlfn.XLOOKUP([1]Parameters!B1354,[1]Printers!L:L,[1]Printers!P:P,,0),ROUND(_xlfn.XLOOKUP([1]Parameters!B1354,[1]Printers!L:L,[1]Printers!Q:Q,,0)*E1354/10,0)*10,_xlfn.XLOOKUP([1]Parameters!B1354,[1]Printers!L:L,[1]Printers!P:P,,0)),"")</f>
        <v>70</v>
      </c>
      <c r="G1354" cm="1">
        <f t="array" ref="G1354">IFERROR(IF(ROW()-1&gt;COUNTA([1]!T_Printers[Printers])*COUNTA([1]!T_Resins[Resins]),"",_xlfn.IFS(ROUND(VLOOKUP(C1354,[1]!T_Resins[#Data],3,FALSE)/VLOOKUP(A1354,[1]!T_Printers[#Data],5,FALSE),1)&lt;=_xlfn.XLOOKUP(B1354,[1]Printers!L:L,[1]Printers!O:O,1,0,),ROUND(VLOOKUP(C1354,[1]!T_Resins[#Data],3,FALSE)/VLOOKUP(A1354,[1]!T_Printers[#Data],5,FALSE),1),ROUND(VLOOKUP(C1354,[1]!T_Resins[#Data],3,FALSE)/VLOOKUP(A1354,[1]!T_Printers[#Data],5,FALSE),1)&gt;_xlfn.XLOOKUP(B1354,[1]Printers!L:L,[1]Printers!O:O,1,0,),10)),"")</f>
        <v>10</v>
      </c>
      <c r="H1354">
        <f>IFERROR(IF(ROUND(_xlfn.XLOOKUP([1]Parameters!B1354,[1]Printers!L:L,[1]Printers!Q:Q,,0)*G1354/10,0)*10&lt;_xlfn.XLOOKUP([1]Parameters!B1354,[1]Printers!L:L,[1]Printers!P:P,,0),ROUND(_xlfn.XLOOKUP([1]Parameters!B1354,[1]Printers!L:L,[1]Printers!Q:Q,,0)*G1354/10,0)*10,_xlfn.XLOOKUP([1]Parameters!B1354,[1]Printers!L:L,[1]Printers!P:P,,0)),"")</f>
        <v>70</v>
      </c>
      <c r="I1354" s="3" t="str" cm="1">
        <f t="array" ref="I1354">IFERROR(IF(ROW()-1&gt;COUNTA([1]!T_Printers[Printers])*COUNTA([1]!T_Resins[Resins]),"",_xlfn.IFS(ROUND(VLOOKUP(C1354,[1]!T_Resins[#Data],4,FALSE)/VLOOKUP(A1354,[1]!T_Printers[#Data],5,FALSE),1)&lt;=_xlfn.XLOOKUP(B1354,[1]Printers!L:L,[1]Printers!O:O,1,0,),ROUND(VLOOKUP(C1354,[1]!T_Resins[#Data],4,FALSE)/VLOOKUP(A1354,[1]!T_Printers[#Data],5,FALSE),1),ROUND(VLOOKUP(C1354,[1]!T_Resins[#Data],4,FALSE)/VLOOKUP(A1354,[1]!T_Printers[#Data],5,FALSE),1)&gt;_xlfn.XLOOKUP(B1354,[1]Printers!L:L,[1]Printers!O:O,1,0,),"")),"")</f>
        <v/>
      </c>
      <c r="J1354" t="str">
        <f>IFERROR(IF(ROUND(_xlfn.XLOOKUP([1]Parameters!B1354,[1]Printers!L:L,[1]Printers!Q:Q,,0)*I1354/10,0)*10&lt;_xlfn.XLOOKUP([1]Parameters!B1354,[1]Printers!L:L,[1]Printers!P:P,,0),ROUND(_xlfn.XLOOKUP([1]Parameters!B1354,[1]Printers!L:L,[1]Printers!Q:Q,,0)*I1354/10,0)*10,_xlfn.XLOOKUP([1]Parameters!B1354,[1]Printers!L:L,[1]Printers!P:P,,0)),"")</f>
        <v/>
      </c>
      <c r="K1354">
        <f>IF(SUM(E1354:J1354)&lt;&gt;0,VLOOKUP(A1354,[1]!T_Printers[#Data],10,FALSE)+VLOOKUP(C1354,[1]!T_Resins[#Data],10,FALSE),"")</f>
        <v>2</v>
      </c>
      <c r="L1354">
        <f>IF(SUM(E1354:J1354)&lt;&gt;0,VLOOKUP(A1354,[1]!T_Printers[#Data],11,FALSE),"")</f>
        <v>5</v>
      </c>
      <c r="M1354">
        <f>IF(SUM(E1354:J1354)&lt;&gt;0,VLOOKUP(C1354,[1]!T_Resins[#Data],8,FALSE),"")</f>
        <v>120</v>
      </c>
      <c r="N1354">
        <f>IF(_xlfn.XLOOKUP(B1354,[1]Printers!$L:$L,[1]Printers!$R:$R,0,0)&gt;0,[1]Parameters!M1354,IF(SUM(E1354:J1354)&lt;&gt;0,VLOOKUP(C1354,[1]!T_Resins[#Data],9,FALSE),""))</f>
        <v>180</v>
      </c>
      <c r="O1354" t="str">
        <f t="shared" si="21"/>
        <v>CrealityLD002R</v>
      </c>
    </row>
    <row r="1355" spans="1:15" x14ac:dyDescent="0.25">
      <c r="A1355" t="str">
        <f t="array" ref="A1355">IF(ROW()-1&gt;COUNTA([1]!T_Printers[Printers])*COUNTA([1]!T_Resins[Resins]),"",INDEX([1]!T_Printers[Printers],INT((ROW()-2)/COUNTA([1]!T_Resins[Resins])+1)))</f>
        <v>Creality LD-002R</v>
      </c>
      <c r="B1355" t="str">
        <f>_xlfn.XLOOKUP(A1355,[1]!T_Printers[Printers],[1]!T_Printers[Icon link],,0)</f>
        <v>CrealityLD002R</v>
      </c>
      <c r="C1355" t="str">
        <f t="array" ref="C1355">IF(ROW()-1&gt;COUNTA([1]!T_Printers[Printers])*COUNTA([1]!T_Resins[Resins]),"",INDEX([1]!T_Resins[Resins],MOD(ROW()-2,COUNTA([1]!T_Resins[Resins]))+1))</f>
        <v>Industrial Rigid Clear</v>
      </c>
      <c r="D1355">
        <f>IF(SUM(E1355:J1355)&lt;&gt;0,IF(ROW()-1&gt;COUNTA([1]!T_Printers[Printers])*COUNTA([1]!T_Resins[Resins]),"",2),"")</f>
        <v>2</v>
      </c>
      <c r="E1355" cm="1">
        <f t="array" ref="E1355">IFERROR(IF(ROW()-1&gt;COUNTA([1]!T_Printers[Printers])*COUNTA([1]!T_Resins[Resins]),"",_xlfn.IFS(ROUND(VLOOKUP(C1355,[1]!T_Resins[#Data],2,FALSE)/VLOOKUP(A1355,[1]!T_Printers[#Data],5,FALSE),1)&lt;=_xlfn.XLOOKUP(B1355,[1]Printers!L:L,[1]Printers!O:O,1,0,),ROUND(VLOOKUP(C1355,[1]!T_Resins[#Data],2,FALSE)/VLOOKUP(A1355,[1]!T_Printers[#Data],5,FALSE),1),ROUND(VLOOKUP(C1355,[1]!T_Resins[#Data],2,FALSE)/VLOOKUP(A1355,[1]!T_Printers[#Data],5,FALSE),1)&gt;_xlfn.XLOOKUP(B1355,[1]Printers!L:L,[1]Printers!O:O,1,0,),10)),"Используйте слой 100 мкм")</f>
        <v>10</v>
      </c>
      <c r="F1355">
        <f>IFERROR(IF(ROUND(_xlfn.XLOOKUP([1]Parameters!B1355,[1]Printers!L:L,[1]Printers!Q:Q,,0)*E1355/10,0)*10&lt;_xlfn.XLOOKUP([1]Parameters!B1355,[1]Printers!L:L,[1]Printers!P:P,,0),ROUND(_xlfn.XLOOKUP([1]Parameters!B1355,[1]Printers!L:L,[1]Printers!Q:Q,,0)*E1355/10,0)*10,_xlfn.XLOOKUP([1]Parameters!B1355,[1]Printers!L:L,[1]Printers!P:P,,0)),"")</f>
        <v>70</v>
      </c>
      <c r="G1355" cm="1">
        <f t="array" ref="G1355">IFERROR(IF(ROW()-1&gt;COUNTA([1]!T_Printers[Printers])*COUNTA([1]!T_Resins[Resins]),"",_xlfn.IFS(ROUND(VLOOKUP(C1355,[1]!T_Resins[#Data],3,FALSE)/VLOOKUP(A1355,[1]!T_Printers[#Data],5,FALSE),1)&lt;=_xlfn.XLOOKUP(B1355,[1]Printers!L:L,[1]Printers!O:O,1,0,),ROUND(VLOOKUP(C1355,[1]!T_Resins[#Data],3,FALSE)/VLOOKUP(A1355,[1]!T_Printers[#Data],5,FALSE),1),ROUND(VLOOKUP(C1355,[1]!T_Resins[#Data],3,FALSE)/VLOOKUP(A1355,[1]!T_Printers[#Data],5,FALSE),1)&gt;_xlfn.XLOOKUP(B1355,[1]Printers!L:L,[1]Printers!O:O,1,0,),10)),"")</f>
        <v>10</v>
      </c>
      <c r="H1355">
        <f>IFERROR(IF(ROUND(_xlfn.XLOOKUP([1]Parameters!B1355,[1]Printers!L:L,[1]Printers!Q:Q,,0)*G1355/10,0)*10&lt;_xlfn.XLOOKUP([1]Parameters!B1355,[1]Printers!L:L,[1]Printers!P:P,,0),ROUND(_xlfn.XLOOKUP([1]Parameters!B1355,[1]Printers!L:L,[1]Printers!Q:Q,,0)*G1355/10,0)*10,_xlfn.XLOOKUP([1]Parameters!B1355,[1]Printers!L:L,[1]Printers!P:P,,0)),"")</f>
        <v>70</v>
      </c>
      <c r="I1355" s="3" t="str" cm="1">
        <f t="array" ref="I1355">IFERROR(IF(ROW()-1&gt;COUNTA([1]!T_Printers[Printers])*COUNTA([1]!T_Resins[Resins]),"",_xlfn.IFS(ROUND(VLOOKUP(C1355,[1]!T_Resins[#Data],4,FALSE)/VLOOKUP(A1355,[1]!T_Printers[#Data],5,FALSE),1)&lt;=_xlfn.XLOOKUP(B1355,[1]Printers!L:L,[1]Printers!O:O,1,0,),ROUND(VLOOKUP(C1355,[1]!T_Resins[#Data],4,FALSE)/VLOOKUP(A1355,[1]!T_Printers[#Data],5,FALSE),1),ROUND(VLOOKUP(C1355,[1]!T_Resins[#Data],4,FALSE)/VLOOKUP(A1355,[1]!T_Printers[#Data],5,FALSE),1)&gt;_xlfn.XLOOKUP(B1355,[1]Printers!L:L,[1]Printers!O:O,1,0,),"")),"")</f>
        <v/>
      </c>
      <c r="J1355" t="str">
        <f>IFERROR(IF(ROUND(_xlfn.XLOOKUP([1]Parameters!B1355,[1]Printers!L:L,[1]Printers!Q:Q,,0)*I1355/10,0)*10&lt;_xlfn.XLOOKUP([1]Parameters!B1355,[1]Printers!L:L,[1]Printers!P:P,,0),ROUND(_xlfn.XLOOKUP([1]Parameters!B1355,[1]Printers!L:L,[1]Printers!Q:Q,,0)*I1355/10,0)*10,_xlfn.XLOOKUP([1]Parameters!B1355,[1]Printers!L:L,[1]Printers!P:P,,0)),"")</f>
        <v/>
      </c>
      <c r="K1355">
        <f>IF(SUM(E1355:J1355)&lt;&gt;0,VLOOKUP(A1355,[1]!T_Printers[#Data],10,FALSE)+VLOOKUP(C1355,[1]!T_Resins[#Data],10,FALSE),"")</f>
        <v>2</v>
      </c>
      <c r="L1355">
        <f>IF(SUM(E1355:J1355)&lt;&gt;0,VLOOKUP(A1355,[1]!T_Printers[#Data],11,FALSE),"")</f>
        <v>5</v>
      </c>
      <c r="M1355">
        <f>IF(SUM(E1355:J1355)&lt;&gt;0,VLOOKUP(C1355,[1]!T_Resins[#Data],8,FALSE),"")</f>
        <v>120</v>
      </c>
      <c r="N1355">
        <f>IF(_xlfn.XLOOKUP(B1355,[1]Printers!$L:$L,[1]Printers!$R:$R,0,0)&gt;0,[1]Parameters!M1355,IF(SUM(E1355:J1355)&lt;&gt;0,VLOOKUP(C1355,[1]!T_Resins[#Data],9,FALSE),""))</f>
        <v>180</v>
      </c>
      <c r="O1355" t="str">
        <f t="shared" si="21"/>
        <v>CrealityLD002R</v>
      </c>
    </row>
    <row r="1356" spans="1:15" x14ac:dyDescent="0.25">
      <c r="A1356" t="str">
        <f t="array" ref="A1356">IF(ROW()-1&gt;COUNTA([1]!T_Printers[Printers])*COUNTA([1]!T_Resins[Resins]),"",INDEX([1]!T_Printers[Printers],INT((ROW()-2)/COUNTA([1]!T_Resins[Resins])+1)))</f>
        <v>Creality LD-002R</v>
      </c>
      <c r="B1356" t="str">
        <f>_xlfn.XLOOKUP(A1356,[1]!T_Printers[Printers],[1]!T_Printers[Icon link],,0)</f>
        <v>CrealityLD002R</v>
      </c>
      <c r="C1356" t="str">
        <f t="array" ref="C1356">IF(ROW()-1&gt;COUNTA([1]!T_Printers[Printers])*COUNTA([1]!T_Resins[Resins]),"",INDEX([1]!T_Resins[Resins],MOD(ROW()-2,COUNTA([1]!T_Resins[Resins]))+1))</f>
        <v>Tough Black</v>
      </c>
      <c r="D1356">
        <f>IF(SUM(E1356:J1356)&lt;&gt;0,IF(ROW()-1&gt;COUNTA([1]!T_Printers[Printers])*COUNTA([1]!T_Resins[Resins]),"",2),"")</f>
        <v>2</v>
      </c>
      <c r="E1356" cm="1">
        <f t="array" ref="E1356">IFERROR(IF(ROW()-1&gt;COUNTA([1]!T_Printers[Printers])*COUNTA([1]!T_Resins[Resins]),"",_xlfn.IFS(ROUND(VLOOKUP(C1356,[1]!T_Resins[#Data],2,FALSE)/VLOOKUP(A1356,[1]!T_Printers[#Data],5,FALSE),1)&lt;=_xlfn.XLOOKUP(B1356,[1]Printers!L:L,[1]Printers!O:O,1,0,),ROUND(VLOOKUP(C1356,[1]!T_Resins[#Data],2,FALSE)/VLOOKUP(A1356,[1]!T_Printers[#Data],5,FALSE),1),ROUND(VLOOKUP(C1356,[1]!T_Resins[#Data],2,FALSE)/VLOOKUP(A1356,[1]!T_Printers[#Data],5,FALSE),1)&gt;_xlfn.XLOOKUP(B1356,[1]Printers!L:L,[1]Printers!O:O,1,0,),10)),"Используйте слой 100 мкм")</f>
        <v>6</v>
      </c>
      <c r="F1356">
        <f>IFERROR(IF(ROUND(_xlfn.XLOOKUP([1]Parameters!B1356,[1]Printers!L:L,[1]Printers!Q:Q,,0)*E1356/10,0)*10&lt;_xlfn.XLOOKUP([1]Parameters!B1356,[1]Printers!L:L,[1]Printers!P:P,,0),ROUND(_xlfn.XLOOKUP([1]Parameters!B1356,[1]Printers!L:L,[1]Printers!Q:Q,,0)*E1356/10,0)*10,_xlfn.XLOOKUP([1]Parameters!B1356,[1]Printers!L:L,[1]Printers!P:P,,0)),"")</f>
        <v>50</v>
      </c>
      <c r="G1356" cm="1">
        <f t="array" ref="G1356">IFERROR(IF(ROW()-1&gt;COUNTA([1]!T_Printers[Printers])*COUNTA([1]!T_Resins[Resins]),"",_xlfn.IFS(ROUND(VLOOKUP(C1356,[1]!T_Resins[#Data],3,FALSE)/VLOOKUP(A1356,[1]!T_Printers[#Data],5,FALSE),1)&lt;=_xlfn.XLOOKUP(B1356,[1]Printers!L:L,[1]Printers!O:O,1,0,),ROUND(VLOOKUP(C1356,[1]!T_Resins[#Data],3,FALSE)/VLOOKUP(A1356,[1]!T_Printers[#Data],5,FALSE),1),ROUND(VLOOKUP(C1356,[1]!T_Resins[#Data],3,FALSE)/VLOOKUP(A1356,[1]!T_Printers[#Data],5,FALSE),1)&gt;_xlfn.XLOOKUP(B1356,[1]Printers!L:L,[1]Printers!O:O,1,0,),10)),"")</f>
        <v>7.1</v>
      </c>
      <c r="H1356">
        <f>IFERROR(IF(ROUND(_xlfn.XLOOKUP([1]Parameters!B1356,[1]Printers!L:L,[1]Printers!Q:Q,,0)*G1356/10,0)*10&lt;_xlfn.XLOOKUP([1]Parameters!B1356,[1]Printers!L:L,[1]Printers!P:P,,0),ROUND(_xlfn.XLOOKUP([1]Parameters!B1356,[1]Printers!L:L,[1]Printers!Q:Q,,0)*G1356/10,0)*10,_xlfn.XLOOKUP([1]Parameters!B1356,[1]Printers!L:L,[1]Printers!P:P,,0)),"")</f>
        <v>60</v>
      </c>
      <c r="I1356" s="3" t="str" cm="1">
        <f t="array" ref="I1356">IFERROR(IF(ROW()-1&gt;COUNTA([1]!T_Printers[Printers])*COUNTA([1]!T_Resins[Resins]),"",_xlfn.IFS(ROUND(VLOOKUP(C1356,[1]!T_Resins[#Data],4,FALSE)/VLOOKUP(A1356,[1]!T_Printers[#Data],5,FALSE),1)&lt;=_xlfn.XLOOKUP(B1356,[1]Printers!L:L,[1]Printers!O:O,1,0,),ROUND(VLOOKUP(C1356,[1]!T_Resins[#Data],4,FALSE)/VLOOKUP(A1356,[1]!T_Printers[#Data],5,FALSE),1),ROUND(VLOOKUP(C1356,[1]!T_Resins[#Data],4,FALSE)/VLOOKUP(A1356,[1]!T_Printers[#Data],5,FALSE),1)&gt;_xlfn.XLOOKUP(B1356,[1]Printers!L:L,[1]Printers!O:O,1,0,),"")),"")</f>
        <v/>
      </c>
      <c r="J1356" t="str">
        <f>IFERROR(IF(ROUND(_xlfn.XLOOKUP([1]Parameters!B1356,[1]Printers!L:L,[1]Printers!Q:Q,,0)*I1356/10,0)*10&lt;_xlfn.XLOOKUP([1]Parameters!B1356,[1]Printers!L:L,[1]Printers!P:P,,0),ROUND(_xlfn.XLOOKUP([1]Parameters!B1356,[1]Printers!L:L,[1]Printers!Q:Q,,0)*I1356/10,0)*10,_xlfn.XLOOKUP([1]Parameters!B1356,[1]Printers!L:L,[1]Printers!P:P,,0)),"")</f>
        <v/>
      </c>
      <c r="K1356">
        <f>IF(SUM(E1356:J1356)&lt;&gt;0,VLOOKUP(A1356,[1]!T_Printers[#Data],10,FALSE)+VLOOKUP(C1356,[1]!T_Resins[#Data],10,FALSE),"")</f>
        <v>2</v>
      </c>
      <c r="L1356">
        <f>IF(SUM(E1356:J1356)&lt;&gt;0,VLOOKUP(A1356,[1]!T_Printers[#Data],11,FALSE),"")</f>
        <v>5</v>
      </c>
      <c r="M1356">
        <f>IF(SUM(E1356:J1356)&lt;&gt;0,VLOOKUP(C1356,[1]!T_Resins[#Data],8,FALSE),"")</f>
        <v>120</v>
      </c>
      <c r="N1356">
        <f>IF(_xlfn.XLOOKUP(B1356,[1]Printers!$L:$L,[1]Printers!$R:$R,0,0)&gt;0,[1]Parameters!M1356,IF(SUM(E1356:J1356)&lt;&gt;0,VLOOKUP(C1356,[1]!T_Resins[#Data],9,FALSE),""))</f>
        <v>180</v>
      </c>
      <c r="O1356" t="str">
        <f t="shared" si="21"/>
        <v>CrealityLD002R</v>
      </c>
    </row>
    <row r="1357" spans="1:15" x14ac:dyDescent="0.25">
      <c r="A1357" t="str">
        <f t="array" ref="A1357">IF(ROW()-1&gt;COUNTA([1]!T_Printers[Printers])*COUNTA([1]!T_Resins[Resins]),"",INDEX([1]!T_Printers[Printers],INT((ROW()-2)/COUNTA([1]!T_Resins[Resins])+1)))</f>
        <v>Creality LD-002R</v>
      </c>
      <c r="B1357" t="str">
        <f>_xlfn.XLOOKUP(A1357,[1]!T_Printers[Printers],[1]!T_Printers[Icon link],,0)</f>
        <v>CrealityLD002R</v>
      </c>
      <c r="C1357" t="str">
        <f t="array" ref="C1357">IF(ROW()-1&gt;COUNTA([1]!T_Printers[Printers])*COUNTA([1]!T_Resins[Resins]),"",INDEX([1]!T_Resins[Resins],MOD(ROW()-2,COUNTA([1]!T_Resins[Resins]))+1))</f>
        <v>Tough Grey</v>
      </c>
      <c r="D1357">
        <f>IF(SUM(E1357:J1357)&lt;&gt;0,IF(ROW()-1&gt;COUNTA([1]!T_Printers[Printers])*COUNTA([1]!T_Resins[Resins]),"",2),"")</f>
        <v>2</v>
      </c>
      <c r="E1357" cm="1">
        <f t="array" ref="E1357">IFERROR(IF(ROW()-1&gt;COUNTA([1]!T_Printers[Printers])*COUNTA([1]!T_Resins[Resins]),"",_xlfn.IFS(ROUND(VLOOKUP(C1357,[1]!T_Resins[#Data],2,FALSE)/VLOOKUP(A1357,[1]!T_Printers[#Data],5,FALSE),1)&lt;=_xlfn.XLOOKUP(B1357,[1]Printers!L:L,[1]Printers!O:O,1,0,),ROUND(VLOOKUP(C1357,[1]!T_Resins[#Data],2,FALSE)/VLOOKUP(A1357,[1]!T_Printers[#Data],5,FALSE),1),ROUND(VLOOKUP(C1357,[1]!T_Resins[#Data],2,FALSE)/VLOOKUP(A1357,[1]!T_Printers[#Data],5,FALSE),1)&gt;_xlfn.XLOOKUP(B1357,[1]Printers!L:L,[1]Printers!O:O,1,0,),10)),"Используйте слой 100 мкм")</f>
        <v>6</v>
      </c>
      <c r="F1357">
        <f>IFERROR(IF(ROUND(_xlfn.XLOOKUP([1]Parameters!B1357,[1]Printers!L:L,[1]Printers!Q:Q,,0)*E1357/10,0)*10&lt;_xlfn.XLOOKUP([1]Parameters!B1357,[1]Printers!L:L,[1]Printers!P:P,,0),ROUND(_xlfn.XLOOKUP([1]Parameters!B1357,[1]Printers!L:L,[1]Printers!Q:Q,,0)*E1357/10,0)*10,_xlfn.XLOOKUP([1]Parameters!B1357,[1]Printers!L:L,[1]Printers!P:P,,0)),"")</f>
        <v>50</v>
      </c>
      <c r="G1357" cm="1">
        <f t="array" ref="G1357">IFERROR(IF(ROW()-1&gt;COUNTA([1]!T_Printers[Printers])*COUNTA([1]!T_Resins[Resins]),"",_xlfn.IFS(ROUND(VLOOKUP(C1357,[1]!T_Resins[#Data],3,FALSE)/VLOOKUP(A1357,[1]!T_Printers[#Data],5,FALSE),1)&lt;=_xlfn.XLOOKUP(B1357,[1]Printers!L:L,[1]Printers!O:O,1,0,),ROUND(VLOOKUP(C1357,[1]!T_Resins[#Data],3,FALSE)/VLOOKUP(A1357,[1]!T_Printers[#Data],5,FALSE),1),ROUND(VLOOKUP(C1357,[1]!T_Resins[#Data],3,FALSE)/VLOOKUP(A1357,[1]!T_Printers[#Data],5,FALSE),1)&gt;_xlfn.XLOOKUP(B1357,[1]Printers!L:L,[1]Printers!O:O,1,0,),10)),"")</f>
        <v>7.1</v>
      </c>
      <c r="H1357">
        <f>IFERROR(IF(ROUND(_xlfn.XLOOKUP([1]Parameters!B1357,[1]Printers!L:L,[1]Printers!Q:Q,,0)*G1357/10,0)*10&lt;_xlfn.XLOOKUP([1]Parameters!B1357,[1]Printers!L:L,[1]Printers!P:P,,0),ROUND(_xlfn.XLOOKUP([1]Parameters!B1357,[1]Printers!L:L,[1]Printers!Q:Q,,0)*G1357/10,0)*10,_xlfn.XLOOKUP([1]Parameters!B1357,[1]Printers!L:L,[1]Printers!P:P,,0)),"")</f>
        <v>60</v>
      </c>
      <c r="I1357" s="3" t="str" cm="1">
        <f t="array" ref="I1357">IFERROR(IF(ROW()-1&gt;COUNTA([1]!T_Printers[Printers])*COUNTA([1]!T_Resins[Resins]),"",_xlfn.IFS(ROUND(VLOOKUP(C1357,[1]!T_Resins[#Data],4,FALSE)/VLOOKUP(A1357,[1]!T_Printers[#Data],5,FALSE),1)&lt;=_xlfn.XLOOKUP(B1357,[1]Printers!L:L,[1]Printers!O:O,1,0,),ROUND(VLOOKUP(C1357,[1]!T_Resins[#Data],4,FALSE)/VLOOKUP(A1357,[1]!T_Printers[#Data],5,FALSE),1),ROUND(VLOOKUP(C1357,[1]!T_Resins[#Data],4,FALSE)/VLOOKUP(A1357,[1]!T_Printers[#Data],5,FALSE),1)&gt;_xlfn.XLOOKUP(B1357,[1]Printers!L:L,[1]Printers!O:O,1,0,),"")),"")</f>
        <v/>
      </c>
      <c r="J1357" t="str">
        <f>IFERROR(IF(ROUND(_xlfn.XLOOKUP([1]Parameters!B1357,[1]Printers!L:L,[1]Printers!Q:Q,,0)*I1357/10,0)*10&lt;_xlfn.XLOOKUP([1]Parameters!B1357,[1]Printers!L:L,[1]Printers!P:P,,0),ROUND(_xlfn.XLOOKUP([1]Parameters!B1357,[1]Printers!L:L,[1]Printers!Q:Q,,0)*I1357/10,0)*10,_xlfn.XLOOKUP([1]Parameters!B1357,[1]Printers!L:L,[1]Printers!P:P,,0)),"")</f>
        <v/>
      </c>
      <c r="K1357">
        <f>IF(SUM(E1357:J1357)&lt;&gt;0,VLOOKUP(A1357,[1]!T_Printers[#Data],10,FALSE)+VLOOKUP(C1357,[1]!T_Resins[#Data],10,FALSE),"")</f>
        <v>2</v>
      </c>
      <c r="L1357">
        <f>IF(SUM(E1357:J1357)&lt;&gt;0,VLOOKUP(A1357,[1]!T_Printers[#Data],11,FALSE),"")</f>
        <v>5</v>
      </c>
      <c r="M1357">
        <f>IF(SUM(E1357:J1357)&lt;&gt;0,VLOOKUP(C1357,[1]!T_Resins[#Data],8,FALSE),"")</f>
        <v>120</v>
      </c>
      <c r="N1357">
        <f>IF(_xlfn.XLOOKUP(B1357,[1]Printers!$L:$L,[1]Printers!$R:$R,0,0)&gt;0,[1]Parameters!M1357,IF(SUM(E1357:J1357)&lt;&gt;0,VLOOKUP(C1357,[1]!T_Resins[#Data],9,FALSE),""))</f>
        <v>180</v>
      </c>
      <c r="O1357" t="str">
        <f t="shared" si="21"/>
        <v>CrealityLD002R</v>
      </c>
    </row>
    <row r="1358" spans="1:15" x14ac:dyDescent="0.25">
      <c r="A1358" t="str">
        <f t="array" ref="A1358">IF(ROW()-1&gt;COUNTA([1]!T_Printers[Printers])*COUNTA([1]!T_Resins[Resins]),"",INDEX([1]!T_Printers[Printers],INT((ROW()-2)/COUNTA([1]!T_Resins[Resins])+1)))</f>
        <v>Creality LD-002R</v>
      </c>
      <c r="B1358" t="str">
        <f>_xlfn.XLOOKUP(A1358,[1]!T_Printers[Printers],[1]!T_Printers[Icon link],,0)</f>
        <v>CrealityLD002R</v>
      </c>
      <c r="C1358" t="str">
        <f t="array" ref="C1358">IF(ROW()-1&gt;COUNTA([1]!T_Printers[Printers])*COUNTA([1]!T_Resins[Resins]),"",INDEX([1]!T_Resins[Resins],MOD(ROW()-2,COUNTA([1]!T_Resins[Resins]))+1))</f>
        <v>Tough White</v>
      </c>
      <c r="D1358">
        <f>IF(SUM(E1358:J1358)&lt;&gt;0,IF(ROW()-1&gt;COUNTA([1]!T_Printers[Printers])*COUNTA([1]!T_Resins[Resins]),"",2),"")</f>
        <v>2</v>
      </c>
      <c r="E1358" cm="1">
        <f t="array" ref="E1358">IFERROR(IF(ROW()-1&gt;COUNTA([1]!T_Printers[Printers])*COUNTA([1]!T_Resins[Resins]),"",_xlfn.IFS(ROUND(VLOOKUP(C1358,[1]!T_Resins[#Data],2,FALSE)/VLOOKUP(A1358,[1]!T_Printers[#Data],5,FALSE),1)&lt;=_xlfn.XLOOKUP(B1358,[1]Printers!L:L,[1]Printers!O:O,1,0,),ROUND(VLOOKUP(C1358,[1]!T_Resins[#Data],2,FALSE)/VLOOKUP(A1358,[1]!T_Printers[#Data],5,FALSE),1),ROUND(VLOOKUP(C1358,[1]!T_Resins[#Data],2,FALSE)/VLOOKUP(A1358,[1]!T_Printers[#Data],5,FALSE),1)&gt;_xlfn.XLOOKUP(B1358,[1]Printers!L:L,[1]Printers!O:O,1,0,),10)),"Используйте слой 100 мкм")</f>
        <v>6</v>
      </c>
      <c r="F1358">
        <f>IFERROR(IF(ROUND(_xlfn.XLOOKUP([1]Parameters!B1358,[1]Printers!L:L,[1]Printers!Q:Q,,0)*E1358/10,0)*10&lt;_xlfn.XLOOKUP([1]Parameters!B1358,[1]Printers!L:L,[1]Printers!P:P,,0),ROUND(_xlfn.XLOOKUP([1]Parameters!B1358,[1]Printers!L:L,[1]Printers!Q:Q,,0)*E1358/10,0)*10,_xlfn.XLOOKUP([1]Parameters!B1358,[1]Printers!L:L,[1]Printers!P:P,,0)),"")</f>
        <v>50</v>
      </c>
      <c r="G1358" cm="1">
        <f t="array" ref="G1358">IFERROR(IF(ROW()-1&gt;COUNTA([1]!T_Printers[Printers])*COUNTA([1]!T_Resins[Resins]),"",_xlfn.IFS(ROUND(VLOOKUP(C1358,[1]!T_Resins[#Data],3,FALSE)/VLOOKUP(A1358,[1]!T_Printers[#Data],5,FALSE),1)&lt;=_xlfn.XLOOKUP(B1358,[1]Printers!L:L,[1]Printers!O:O,1,0,),ROUND(VLOOKUP(C1358,[1]!T_Resins[#Data],3,FALSE)/VLOOKUP(A1358,[1]!T_Printers[#Data],5,FALSE),1),ROUND(VLOOKUP(C1358,[1]!T_Resins[#Data],3,FALSE)/VLOOKUP(A1358,[1]!T_Printers[#Data],5,FALSE),1)&gt;_xlfn.XLOOKUP(B1358,[1]Printers!L:L,[1]Printers!O:O,1,0,),10)),"")</f>
        <v>7.1</v>
      </c>
      <c r="H1358">
        <f>IFERROR(IF(ROUND(_xlfn.XLOOKUP([1]Parameters!B1358,[1]Printers!L:L,[1]Printers!Q:Q,,0)*G1358/10,0)*10&lt;_xlfn.XLOOKUP([1]Parameters!B1358,[1]Printers!L:L,[1]Printers!P:P,,0),ROUND(_xlfn.XLOOKUP([1]Parameters!B1358,[1]Printers!L:L,[1]Printers!Q:Q,,0)*G1358/10,0)*10,_xlfn.XLOOKUP([1]Parameters!B1358,[1]Printers!L:L,[1]Printers!P:P,,0)),"")</f>
        <v>60</v>
      </c>
      <c r="I1358" s="3" t="str" cm="1">
        <f t="array" ref="I1358">IFERROR(IF(ROW()-1&gt;COUNTA([1]!T_Printers[Printers])*COUNTA([1]!T_Resins[Resins]),"",_xlfn.IFS(ROUND(VLOOKUP(C1358,[1]!T_Resins[#Data],4,FALSE)/VLOOKUP(A1358,[1]!T_Printers[#Data],5,FALSE),1)&lt;=_xlfn.XLOOKUP(B1358,[1]Printers!L:L,[1]Printers!O:O,1,0,),ROUND(VLOOKUP(C1358,[1]!T_Resins[#Data],4,FALSE)/VLOOKUP(A1358,[1]!T_Printers[#Data],5,FALSE),1),ROUND(VLOOKUP(C1358,[1]!T_Resins[#Data],4,FALSE)/VLOOKUP(A1358,[1]!T_Printers[#Data],5,FALSE),1)&gt;_xlfn.XLOOKUP(B1358,[1]Printers!L:L,[1]Printers!O:O,1,0,),"")),"")</f>
        <v/>
      </c>
      <c r="J1358" t="str">
        <f>IFERROR(IF(ROUND(_xlfn.XLOOKUP([1]Parameters!B1358,[1]Printers!L:L,[1]Printers!Q:Q,,0)*I1358/10,0)*10&lt;_xlfn.XLOOKUP([1]Parameters!B1358,[1]Printers!L:L,[1]Printers!P:P,,0),ROUND(_xlfn.XLOOKUP([1]Parameters!B1358,[1]Printers!L:L,[1]Printers!Q:Q,,0)*I1358/10,0)*10,_xlfn.XLOOKUP([1]Parameters!B1358,[1]Printers!L:L,[1]Printers!P:P,,0)),"")</f>
        <v/>
      </c>
      <c r="K1358">
        <f>IF(SUM(E1358:J1358)&lt;&gt;0,VLOOKUP(A1358,[1]!T_Printers[#Data],10,FALSE)+VLOOKUP(C1358,[1]!T_Resins[#Data],10,FALSE),"")</f>
        <v>2</v>
      </c>
      <c r="L1358">
        <f>IF(SUM(E1358:J1358)&lt;&gt;0,VLOOKUP(A1358,[1]!T_Printers[#Data],11,FALSE),"")</f>
        <v>5</v>
      </c>
      <c r="M1358">
        <f>IF(SUM(E1358:J1358)&lt;&gt;0,VLOOKUP(C1358,[1]!T_Resins[#Data],8,FALSE),"")</f>
        <v>120</v>
      </c>
      <c r="N1358">
        <f>IF(_xlfn.XLOOKUP(B1358,[1]Printers!$L:$L,[1]Printers!$R:$R,0,0)&gt;0,[1]Parameters!M1358,IF(SUM(E1358:J1358)&lt;&gt;0,VLOOKUP(C1358,[1]!T_Resins[#Data],9,FALSE),""))</f>
        <v>180</v>
      </c>
      <c r="O1358" t="str">
        <f t="shared" si="21"/>
        <v>CrealityLD002R</v>
      </c>
    </row>
    <row r="1359" spans="1:15" x14ac:dyDescent="0.25">
      <c r="A1359" t="str">
        <f t="array" ref="A1359">IF(ROW()-1&gt;COUNTA([1]!T_Printers[Printers])*COUNTA([1]!T_Resins[Resins]),"",INDEX([1]!T_Printers[Printers],INT((ROW()-2)/COUNTA([1]!T_Resins[Resins])+1)))</f>
        <v>Creality LD-002R</v>
      </c>
      <c r="B1359" t="str">
        <f>_xlfn.XLOOKUP(A1359,[1]!T_Printers[Printers],[1]!T_Printers[Icon link],,0)</f>
        <v>CrealityLD002R</v>
      </c>
      <c r="C1359" t="str">
        <f t="array" ref="C1359">IF(ROW()-1&gt;COUNTA([1]!T_Printers[Printers])*COUNTA([1]!T_Resins[Resins]),"",INDEX([1]!T_Resins[Resins],MOD(ROW()-2,COUNTA([1]!T_Resins[Resins]))+1))</f>
        <v>Jewelry J-Cast</v>
      </c>
      <c r="D1359">
        <f>IF(SUM(E1359:J1359)&lt;&gt;0,IF(ROW()-1&gt;COUNTA([1]!T_Printers[Printers])*COUNTA([1]!T_Resins[Resins]),"",2),"")</f>
        <v>2</v>
      </c>
      <c r="E1359" cm="1">
        <f t="array" ref="E1359">IFERROR(IF(ROW()-1&gt;COUNTA([1]!T_Printers[Printers])*COUNTA([1]!T_Resins[Resins]),"",_xlfn.IFS(ROUND(VLOOKUP(C1359,[1]!T_Resins[#Data],2,FALSE)/VLOOKUP(A1359,[1]!T_Printers[#Data],5,FALSE),1)&lt;=_xlfn.XLOOKUP(B1359,[1]Printers!L:L,[1]Printers!O:O,1,0,),ROUND(VLOOKUP(C1359,[1]!T_Resins[#Data],2,FALSE)/VLOOKUP(A1359,[1]!T_Printers[#Data],5,FALSE),1),ROUND(VLOOKUP(C1359,[1]!T_Resins[#Data],2,FALSE)/VLOOKUP(A1359,[1]!T_Printers[#Data],5,FALSE),1)&gt;_xlfn.XLOOKUP(B1359,[1]Printers!L:L,[1]Printers!O:O,1,0,),10)),"Используйте слой 100 мкм")</f>
        <v>10</v>
      </c>
      <c r="F1359">
        <f>IFERROR(IF(ROUND(_xlfn.XLOOKUP([1]Parameters!B1359,[1]Printers!L:L,[1]Printers!Q:Q,,0)*E1359/10,0)*10&lt;_xlfn.XLOOKUP([1]Parameters!B1359,[1]Printers!L:L,[1]Printers!P:P,,0),ROUND(_xlfn.XLOOKUP([1]Parameters!B1359,[1]Printers!L:L,[1]Printers!Q:Q,,0)*E1359/10,0)*10,_xlfn.XLOOKUP([1]Parameters!B1359,[1]Printers!L:L,[1]Printers!P:P,,0)),"")</f>
        <v>70</v>
      </c>
      <c r="G1359" cm="1">
        <f t="array" ref="G1359">IFERROR(IF(ROW()-1&gt;COUNTA([1]!T_Printers[Printers])*COUNTA([1]!T_Resins[Resins]),"",_xlfn.IFS(ROUND(VLOOKUP(C1359,[1]!T_Resins[#Data],3,FALSE)/VLOOKUP(A1359,[1]!T_Printers[#Data],5,FALSE),1)&lt;=_xlfn.XLOOKUP(B1359,[1]Printers!L:L,[1]Printers!O:O,1,0,),ROUND(VLOOKUP(C1359,[1]!T_Resins[#Data],3,FALSE)/VLOOKUP(A1359,[1]!T_Printers[#Data],5,FALSE),1),ROUND(VLOOKUP(C1359,[1]!T_Resins[#Data],3,FALSE)/VLOOKUP(A1359,[1]!T_Printers[#Data],5,FALSE),1)&gt;_xlfn.XLOOKUP(B1359,[1]Printers!L:L,[1]Printers!O:O,1,0,),10)),"")</f>
        <v>10</v>
      </c>
      <c r="H1359">
        <f>IFERROR(IF(ROUND(_xlfn.XLOOKUP([1]Parameters!B1359,[1]Printers!L:L,[1]Printers!Q:Q,,0)*G1359/10,0)*10&lt;_xlfn.XLOOKUP([1]Parameters!B1359,[1]Printers!L:L,[1]Printers!P:P,,0),ROUND(_xlfn.XLOOKUP([1]Parameters!B1359,[1]Printers!L:L,[1]Printers!Q:Q,,0)*G1359/10,0)*10,_xlfn.XLOOKUP([1]Parameters!B1359,[1]Printers!L:L,[1]Printers!P:P,,0)),"")</f>
        <v>70</v>
      </c>
      <c r="I1359" s="3" t="str" cm="1">
        <f t="array" ref="I1359">IFERROR(IF(ROW()-1&gt;COUNTA([1]!T_Printers[Printers])*COUNTA([1]!T_Resins[Resins]),"",_xlfn.IFS(ROUND(VLOOKUP(C1359,[1]!T_Resins[#Data],4,FALSE)/VLOOKUP(A1359,[1]!T_Printers[#Data],5,FALSE),1)&lt;=_xlfn.XLOOKUP(B1359,[1]Printers!L:L,[1]Printers!O:O,1,0,),ROUND(VLOOKUP(C1359,[1]!T_Resins[#Data],4,FALSE)/VLOOKUP(A1359,[1]!T_Printers[#Data],5,FALSE),1),ROUND(VLOOKUP(C1359,[1]!T_Resins[#Data],4,FALSE)/VLOOKUP(A1359,[1]!T_Printers[#Data],5,FALSE),1)&gt;_xlfn.XLOOKUP(B1359,[1]Printers!L:L,[1]Printers!O:O,1,0,),"")),"")</f>
        <v/>
      </c>
      <c r="J1359" t="str">
        <f>IFERROR(IF(ROUND(_xlfn.XLOOKUP([1]Parameters!B1359,[1]Printers!L:L,[1]Printers!Q:Q,,0)*I1359/10,0)*10&lt;_xlfn.XLOOKUP([1]Parameters!B1359,[1]Printers!L:L,[1]Printers!P:P,,0),ROUND(_xlfn.XLOOKUP([1]Parameters!B1359,[1]Printers!L:L,[1]Printers!Q:Q,,0)*I1359/10,0)*10,_xlfn.XLOOKUP([1]Parameters!B1359,[1]Printers!L:L,[1]Printers!P:P,,0)),"")</f>
        <v/>
      </c>
      <c r="K1359">
        <f>IF(SUM(E1359:J1359)&lt;&gt;0,VLOOKUP(A1359,[1]!T_Printers[#Data],10,FALSE)+VLOOKUP(C1359,[1]!T_Resins[#Data],10,FALSE),"")</f>
        <v>2</v>
      </c>
      <c r="L1359">
        <f>IF(SUM(E1359:J1359)&lt;&gt;0,VLOOKUP(A1359,[1]!T_Printers[#Data],11,FALSE),"")</f>
        <v>5</v>
      </c>
      <c r="M1359">
        <f>IF(SUM(E1359:J1359)&lt;&gt;0,VLOOKUP(C1359,[1]!T_Resins[#Data],8,FALSE),"")</f>
        <v>60</v>
      </c>
      <c r="N1359">
        <f>IF(_xlfn.XLOOKUP(B1359,[1]Printers!$L:$L,[1]Printers!$R:$R,0,0)&gt;0,[1]Parameters!M1359,IF(SUM(E1359:J1359)&lt;&gt;0,VLOOKUP(C1359,[1]!T_Resins[#Data],9,FALSE),""))</f>
        <v>60</v>
      </c>
      <c r="O1359" t="str">
        <f t="shared" si="21"/>
        <v>CrealityLD002R</v>
      </c>
    </row>
    <row r="1360" spans="1:15" x14ac:dyDescent="0.25">
      <c r="A1360" t="str">
        <f t="array" ref="A1360">IF(ROW()-1&gt;COUNTA([1]!T_Printers[Printers])*COUNTA([1]!T_Resins[Resins]),"",INDEX([1]!T_Printers[Printers],INT((ROW()-2)/COUNTA([1]!T_Resins[Resins])+1)))</f>
        <v>Creality LD-002R</v>
      </c>
      <c r="B1360" t="str">
        <f>_xlfn.XLOOKUP(A1360,[1]!T_Printers[Printers],[1]!T_Printers[Icon link],,0)</f>
        <v>CrealityLD002R</v>
      </c>
      <c r="C1360" t="str">
        <f t="array" ref="C1360">IF(ROW()-1&gt;COUNTA([1]!T_Printers[Printers])*COUNTA([1]!T_Resins[Resins]),"",INDEX([1]!T_Resins[Resins],MOD(ROW()-2,COUNTA([1]!T_Resins[Resins]))+1))</f>
        <v>Model Resin Black</v>
      </c>
      <c r="D1360">
        <f>IF(SUM(E1360:J1360)&lt;&gt;0,IF(ROW()-1&gt;COUNTA([1]!T_Printers[Printers])*COUNTA([1]!T_Resins[Resins]),"",2),"")</f>
        <v>2</v>
      </c>
      <c r="E1360" cm="1">
        <f t="array" ref="E1360">IFERROR(IF(ROW()-1&gt;COUNTA([1]!T_Printers[Printers])*COUNTA([1]!T_Resins[Resins]),"",_xlfn.IFS(ROUND(VLOOKUP(C1360,[1]!T_Resins[#Data],2,FALSE)/VLOOKUP(A1360,[1]!T_Printers[#Data],5,FALSE),1)&lt;=_xlfn.XLOOKUP(B1360,[1]Printers!L:L,[1]Printers!O:O,1,0,),ROUND(VLOOKUP(C1360,[1]!T_Resins[#Data],2,FALSE)/VLOOKUP(A1360,[1]!T_Printers[#Data],5,FALSE),1),ROUND(VLOOKUP(C1360,[1]!T_Resins[#Data],2,FALSE)/VLOOKUP(A1360,[1]!T_Printers[#Data],5,FALSE),1)&gt;_xlfn.XLOOKUP(B1360,[1]Printers!L:L,[1]Printers!O:O,1,0,),10)),"Используйте слой 100 мкм")</f>
        <v>7.1</v>
      </c>
      <c r="F1360">
        <f>IFERROR(IF(ROUND(_xlfn.XLOOKUP([1]Parameters!B1360,[1]Printers!L:L,[1]Printers!Q:Q,,0)*E1360/10,0)*10&lt;_xlfn.XLOOKUP([1]Parameters!B1360,[1]Printers!L:L,[1]Printers!P:P,,0),ROUND(_xlfn.XLOOKUP([1]Parameters!B1360,[1]Printers!L:L,[1]Printers!Q:Q,,0)*E1360/10,0)*10,_xlfn.XLOOKUP([1]Parameters!B1360,[1]Printers!L:L,[1]Printers!P:P,,0)),"")</f>
        <v>60</v>
      </c>
      <c r="G1360" cm="1">
        <f t="array" ref="G1360">IFERROR(IF(ROW()-1&gt;COUNTA([1]!T_Printers[Printers])*COUNTA([1]!T_Resins[Resins]),"",_xlfn.IFS(ROUND(VLOOKUP(C1360,[1]!T_Resins[#Data],3,FALSE)/VLOOKUP(A1360,[1]!T_Printers[#Data],5,FALSE),1)&lt;=_xlfn.XLOOKUP(B1360,[1]Printers!L:L,[1]Printers!O:O,1,0,),ROUND(VLOOKUP(C1360,[1]!T_Resins[#Data],3,FALSE)/VLOOKUP(A1360,[1]!T_Printers[#Data],5,FALSE),1),ROUND(VLOOKUP(C1360,[1]!T_Resins[#Data],3,FALSE)/VLOOKUP(A1360,[1]!T_Printers[#Data],5,FALSE),1)&gt;_xlfn.XLOOKUP(B1360,[1]Printers!L:L,[1]Printers!O:O,1,0,),10)),"")</f>
        <v>9.3000000000000007</v>
      </c>
      <c r="H1360">
        <f>IFERROR(IF(ROUND(_xlfn.XLOOKUP([1]Parameters!B1360,[1]Printers!L:L,[1]Printers!Q:Q,,0)*G1360/10,0)*10&lt;_xlfn.XLOOKUP([1]Parameters!B1360,[1]Printers!L:L,[1]Printers!P:P,,0),ROUND(_xlfn.XLOOKUP([1]Parameters!B1360,[1]Printers!L:L,[1]Printers!Q:Q,,0)*G1360/10,0)*10,_xlfn.XLOOKUP([1]Parameters!B1360,[1]Printers!L:L,[1]Printers!P:P,,0)),"")</f>
        <v>70</v>
      </c>
      <c r="I1360" s="3" t="str" cm="1">
        <f t="array" ref="I1360">IFERROR(IF(ROW()-1&gt;COUNTA([1]!T_Printers[Printers])*COUNTA([1]!T_Resins[Resins]),"",_xlfn.IFS(ROUND(VLOOKUP(C1360,[1]!T_Resins[#Data],4,FALSE)/VLOOKUP(A1360,[1]!T_Printers[#Data],5,FALSE),1)&lt;=_xlfn.XLOOKUP(B1360,[1]Printers!L:L,[1]Printers!O:O,1,0,),ROUND(VLOOKUP(C1360,[1]!T_Resins[#Data],4,FALSE)/VLOOKUP(A1360,[1]!T_Printers[#Data],5,FALSE),1),ROUND(VLOOKUP(C1360,[1]!T_Resins[#Data],4,FALSE)/VLOOKUP(A1360,[1]!T_Printers[#Data],5,FALSE),1)&gt;_xlfn.XLOOKUP(B1360,[1]Printers!L:L,[1]Printers!O:O,1,0,),"")),"")</f>
        <v/>
      </c>
      <c r="J1360" t="str">
        <f>IFERROR(IF(ROUND(_xlfn.XLOOKUP([1]Parameters!B1360,[1]Printers!L:L,[1]Printers!Q:Q,,0)*I1360/10,0)*10&lt;_xlfn.XLOOKUP([1]Parameters!B1360,[1]Printers!L:L,[1]Printers!P:P,,0),ROUND(_xlfn.XLOOKUP([1]Parameters!B1360,[1]Printers!L:L,[1]Printers!Q:Q,,0)*I1360/10,0)*10,_xlfn.XLOOKUP([1]Parameters!B1360,[1]Printers!L:L,[1]Printers!P:P,,0)),"")</f>
        <v/>
      </c>
      <c r="K1360">
        <f>IF(SUM(E1360:J1360)&lt;&gt;0,VLOOKUP(A1360,[1]!T_Printers[#Data],10,FALSE)+VLOOKUP(C1360,[1]!T_Resins[#Data],10,FALSE),"")</f>
        <v>2</v>
      </c>
      <c r="L1360">
        <f>IF(SUM(E1360:J1360)&lt;&gt;0,VLOOKUP(A1360,[1]!T_Printers[#Data],11,FALSE),"")</f>
        <v>5</v>
      </c>
      <c r="M1360">
        <f>IF(SUM(E1360:J1360)&lt;&gt;0,VLOOKUP(C1360,[1]!T_Resins[#Data],8,FALSE),"")</f>
        <v>120</v>
      </c>
      <c r="N1360">
        <f>IF(_xlfn.XLOOKUP(B1360,[1]Printers!$L:$L,[1]Printers!$R:$R,0,0)&gt;0,[1]Parameters!M1360,IF(SUM(E1360:J1360)&lt;&gt;0,VLOOKUP(C1360,[1]!T_Resins[#Data],9,FALSE),""))</f>
        <v>180</v>
      </c>
      <c r="O1360" t="str">
        <f t="shared" si="21"/>
        <v>CrealityLD002R</v>
      </c>
    </row>
    <row r="1361" spans="1:15" x14ac:dyDescent="0.25">
      <c r="A1361" t="str">
        <f t="array" ref="A1361">IF(ROW()-1&gt;COUNTA([1]!T_Printers[Printers])*COUNTA([1]!T_Resins[Resins]),"",INDEX([1]!T_Printers[Printers],INT((ROW()-2)/COUNTA([1]!T_Resins[Resins])+1)))</f>
        <v>Creality LD-002R</v>
      </c>
      <c r="B1361" t="str">
        <f>_xlfn.XLOOKUP(A1361,[1]!T_Printers[Printers],[1]!T_Printers[Icon link],,0)</f>
        <v>CrealityLD002R</v>
      </c>
      <c r="C1361" t="str">
        <f t="array" ref="C1361">IF(ROW()-1&gt;COUNTA([1]!T_Printers[Printers])*COUNTA([1]!T_Resins[Resins]),"",INDEX([1]!T_Resins[Resins],MOD(ROW()-2,COUNTA([1]!T_Resins[Resins]))+1))</f>
        <v>Model Resin Clear</v>
      </c>
      <c r="D1361">
        <f>IF(SUM(E1361:J1361)&lt;&gt;0,IF(ROW()-1&gt;COUNTA([1]!T_Printers[Printers])*COUNTA([1]!T_Resins[Resins]),"",2),"")</f>
        <v>2</v>
      </c>
      <c r="E1361" cm="1">
        <f t="array" ref="E1361">IFERROR(IF(ROW()-1&gt;COUNTA([1]!T_Printers[Printers])*COUNTA([1]!T_Resins[Resins]),"",_xlfn.IFS(ROUND(VLOOKUP(C1361,[1]!T_Resins[#Data],2,FALSE)/VLOOKUP(A1361,[1]!T_Printers[#Data],5,FALSE),1)&lt;=_xlfn.XLOOKUP(B1361,[1]Printers!L:L,[1]Printers!O:O,1,0,),ROUND(VLOOKUP(C1361,[1]!T_Resins[#Data],2,FALSE)/VLOOKUP(A1361,[1]!T_Printers[#Data],5,FALSE),1),ROUND(VLOOKUP(C1361,[1]!T_Resins[#Data],2,FALSE)/VLOOKUP(A1361,[1]!T_Printers[#Data],5,FALSE),1)&gt;_xlfn.XLOOKUP(B1361,[1]Printers!L:L,[1]Printers!O:O,1,0,),10)),"Используйте слой 100 мкм")</f>
        <v>6.7</v>
      </c>
      <c r="F1361">
        <f>IFERROR(IF(ROUND(_xlfn.XLOOKUP([1]Parameters!B1361,[1]Printers!L:L,[1]Printers!Q:Q,,0)*E1361/10,0)*10&lt;_xlfn.XLOOKUP([1]Parameters!B1361,[1]Printers!L:L,[1]Printers!P:P,,0),ROUND(_xlfn.XLOOKUP([1]Parameters!B1361,[1]Printers!L:L,[1]Printers!Q:Q,,0)*E1361/10,0)*10,_xlfn.XLOOKUP([1]Parameters!B1361,[1]Printers!L:L,[1]Printers!P:P,,0)),"")</f>
        <v>60</v>
      </c>
      <c r="G1361" cm="1">
        <f t="array" ref="G1361">IFERROR(IF(ROW()-1&gt;COUNTA([1]!T_Printers[Printers])*COUNTA([1]!T_Resins[Resins]),"",_xlfn.IFS(ROUND(VLOOKUP(C1361,[1]!T_Resins[#Data],3,FALSE)/VLOOKUP(A1361,[1]!T_Printers[#Data],5,FALSE),1)&lt;=_xlfn.XLOOKUP(B1361,[1]Printers!L:L,[1]Printers!O:O,1,0,),ROUND(VLOOKUP(C1361,[1]!T_Resins[#Data],3,FALSE)/VLOOKUP(A1361,[1]!T_Printers[#Data],5,FALSE),1),ROUND(VLOOKUP(C1361,[1]!T_Resins[#Data],3,FALSE)/VLOOKUP(A1361,[1]!T_Printers[#Data],5,FALSE),1)&gt;_xlfn.XLOOKUP(B1361,[1]Printers!L:L,[1]Printers!O:O,1,0,),10)),"")</f>
        <v>8.6</v>
      </c>
      <c r="H1361">
        <f>IFERROR(IF(ROUND(_xlfn.XLOOKUP([1]Parameters!B1361,[1]Printers!L:L,[1]Printers!Q:Q,,0)*G1361/10,0)*10&lt;_xlfn.XLOOKUP([1]Parameters!B1361,[1]Printers!L:L,[1]Printers!P:P,,0),ROUND(_xlfn.XLOOKUP([1]Parameters!B1361,[1]Printers!L:L,[1]Printers!Q:Q,,0)*G1361/10,0)*10,_xlfn.XLOOKUP([1]Parameters!B1361,[1]Printers!L:L,[1]Printers!P:P,,0)),"")</f>
        <v>70</v>
      </c>
      <c r="I1361" s="3" t="str" cm="1">
        <f t="array" ref="I1361">IFERROR(IF(ROW()-1&gt;COUNTA([1]!T_Printers[Printers])*COUNTA([1]!T_Resins[Resins]),"",_xlfn.IFS(ROUND(VLOOKUP(C1361,[1]!T_Resins[#Data],4,FALSE)/VLOOKUP(A1361,[1]!T_Printers[#Data],5,FALSE),1)&lt;=_xlfn.XLOOKUP(B1361,[1]Printers!L:L,[1]Printers!O:O,1,0,),ROUND(VLOOKUP(C1361,[1]!T_Resins[#Data],4,FALSE)/VLOOKUP(A1361,[1]!T_Printers[#Data],5,FALSE),1),ROUND(VLOOKUP(C1361,[1]!T_Resins[#Data],4,FALSE)/VLOOKUP(A1361,[1]!T_Printers[#Data],5,FALSE),1)&gt;_xlfn.XLOOKUP(B1361,[1]Printers!L:L,[1]Printers!O:O,1,0,),"")),"")</f>
        <v/>
      </c>
      <c r="J1361" t="str">
        <f>IFERROR(IF(ROUND(_xlfn.XLOOKUP([1]Parameters!B1361,[1]Printers!L:L,[1]Printers!Q:Q,,0)*I1361/10,0)*10&lt;_xlfn.XLOOKUP([1]Parameters!B1361,[1]Printers!L:L,[1]Printers!P:P,,0),ROUND(_xlfn.XLOOKUP([1]Parameters!B1361,[1]Printers!L:L,[1]Printers!Q:Q,,0)*I1361/10,0)*10,_xlfn.XLOOKUP([1]Parameters!B1361,[1]Printers!L:L,[1]Printers!P:P,,0)),"")</f>
        <v/>
      </c>
      <c r="K1361">
        <f>IF(SUM(E1361:J1361)&lt;&gt;0,VLOOKUP(A1361,[1]!T_Printers[#Data],10,FALSE)+VLOOKUP(C1361,[1]!T_Resins[#Data],10,FALSE),"")</f>
        <v>2</v>
      </c>
      <c r="L1361">
        <f>IF(SUM(E1361:J1361)&lt;&gt;0,VLOOKUP(A1361,[1]!T_Printers[#Data],11,FALSE),"")</f>
        <v>5</v>
      </c>
      <c r="M1361">
        <f>IF(SUM(E1361:J1361)&lt;&gt;0,VLOOKUP(C1361,[1]!T_Resins[#Data],8,FALSE),"")</f>
        <v>120</v>
      </c>
      <c r="N1361">
        <f>IF(_xlfn.XLOOKUP(B1361,[1]Printers!$L:$L,[1]Printers!$R:$R,0,0)&gt;0,[1]Parameters!M1361,IF(SUM(E1361:J1361)&lt;&gt;0,VLOOKUP(C1361,[1]!T_Resins[#Data],9,FALSE),""))</f>
        <v>180</v>
      </c>
      <c r="O1361" t="str">
        <f t="shared" si="21"/>
        <v>CrealityLD002R</v>
      </c>
    </row>
    <row r="1362" spans="1:15" x14ac:dyDescent="0.25">
      <c r="A1362" t="str">
        <f t="array" ref="A1362">IF(ROW()-1&gt;COUNTA([1]!T_Printers[Printers])*COUNTA([1]!T_Resins[Resins]),"",INDEX([1]!T_Printers[Printers],INT((ROW()-2)/COUNTA([1]!T_Resins[Resins])+1)))</f>
        <v>Creality LD-002R</v>
      </c>
      <c r="B1362" t="str">
        <f>_xlfn.XLOOKUP(A1362,[1]!T_Printers[Printers],[1]!T_Printers[Icon link],,0)</f>
        <v>CrealityLD002R</v>
      </c>
      <c r="C1362" t="str">
        <f t="array" ref="C1362">IF(ROW()-1&gt;COUNTA([1]!T_Printers[Printers])*COUNTA([1]!T_Resins[Resins]),"",INDEX([1]!T_Resins[Resins],MOD(ROW()-2,COUNTA([1]!T_Resins[Resins]))+1))</f>
        <v>Model Resin Grey</v>
      </c>
      <c r="D1362">
        <f>IF(SUM(E1362:J1362)&lt;&gt;0,IF(ROW()-1&gt;COUNTA([1]!T_Printers[Printers])*COUNTA([1]!T_Resins[Resins]),"",2),"")</f>
        <v>2</v>
      </c>
      <c r="E1362" cm="1">
        <f t="array" ref="E1362">IFERROR(IF(ROW()-1&gt;COUNTA([1]!T_Printers[Printers])*COUNTA([1]!T_Resins[Resins]),"",_xlfn.IFS(ROUND(VLOOKUP(C1362,[1]!T_Resins[#Data],2,FALSE)/VLOOKUP(A1362,[1]!T_Printers[#Data],5,FALSE),1)&lt;=_xlfn.XLOOKUP(B1362,[1]Printers!L:L,[1]Printers!O:O,1,0,),ROUND(VLOOKUP(C1362,[1]!T_Resins[#Data],2,FALSE)/VLOOKUP(A1362,[1]!T_Printers[#Data],5,FALSE),1),ROUND(VLOOKUP(C1362,[1]!T_Resins[#Data],2,FALSE)/VLOOKUP(A1362,[1]!T_Printers[#Data],5,FALSE),1)&gt;_xlfn.XLOOKUP(B1362,[1]Printers!L:L,[1]Printers!O:O,1,0,),10)),"Используйте слой 100 мкм")</f>
        <v>10</v>
      </c>
      <c r="F1362">
        <f>IFERROR(IF(ROUND(_xlfn.XLOOKUP([1]Parameters!B1362,[1]Printers!L:L,[1]Printers!Q:Q,,0)*E1362/10,0)*10&lt;_xlfn.XLOOKUP([1]Parameters!B1362,[1]Printers!L:L,[1]Printers!P:P,,0),ROUND(_xlfn.XLOOKUP([1]Parameters!B1362,[1]Printers!L:L,[1]Printers!Q:Q,,0)*E1362/10,0)*10,_xlfn.XLOOKUP([1]Parameters!B1362,[1]Printers!L:L,[1]Printers!P:P,,0)),"")</f>
        <v>70</v>
      </c>
      <c r="G1362" cm="1">
        <f t="array" ref="G1362">IFERROR(IF(ROW()-1&gt;COUNTA([1]!T_Printers[Printers])*COUNTA([1]!T_Resins[Resins]),"",_xlfn.IFS(ROUND(VLOOKUP(C1362,[1]!T_Resins[#Data],3,FALSE)/VLOOKUP(A1362,[1]!T_Printers[#Data],5,FALSE),1)&lt;=_xlfn.XLOOKUP(B1362,[1]Printers!L:L,[1]Printers!O:O,1,0,),ROUND(VLOOKUP(C1362,[1]!T_Resins[#Data],3,FALSE)/VLOOKUP(A1362,[1]!T_Printers[#Data],5,FALSE),1),ROUND(VLOOKUP(C1362,[1]!T_Resins[#Data],3,FALSE)/VLOOKUP(A1362,[1]!T_Printers[#Data],5,FALSE),1)&gt;_xlfn.XLOOKUP(B1362,[1]Printers!L:L,[1]Printers!O:O,1,0,),10)),"")</f>
        <v>10</v>
      </c>
      <c r="H1362">
        <f>IFERROR(IF(ROUND(_xlfn.XLOOKUP([1]Parameters!B1362,[1]Printers!L:L,[1]Printers!Q:Q,,0)*G1362/10,0)*10&lt;_xlfn.XLOOKUP([1]Parameters!B1362,[1]Printers!L:L,[1]Printers!P:P,,0),ROUND(_xlfn.XLOOKUP([1]Parameters!B1362,[1]Printers!L:L,[1]Printers!Q:Q,,0)*G1362/10,0)*10,_xlfn.XLOOKUP([1]Parameters!B1362,[1]Printers!L:L,[1]Printers!P:P,,0)),"")</f>
        <v>70</v>
      </c>
      <c r="I1362" s="3" t="str" cm="1">
        <f t="array" ref="I1362">IFERROR(IF(ROW()-1&gt;COUNTA([1]!T_Printers[Printers])*COUNTA([1]!T_Resins[Resins]),"",_xlfn.IFS(ROUND(VLOOKUP(C1362,[1]!T_Resins[#Data],4,FALSE)/VLOOKUP(A1362,[1]!T_Printers[#Data],5,FALSE),1)&lt;=_xlfn.XLOOKUP(B1362,[1]Printers!L:L,[1]Printers!O:O,1,0,),ROUND(VLOOKUP(C1362,[1]!T_Resins[#Data],4,FALSE)/VLOOKUP(A1362,[1]!T_Printers[#Data],5,FALSE),1),ROUND(VLOOKUP(C1362,[1]!T_Resins[#Data],4,FALSE)/VLOOKUP(A1362,[1]!T_Printers[#Data],5,FALSE),1)&gt;_xlfn.XLOOKUP(B1362,[1]Printers!L:L,[1]Printers!O:O,1,0,),"")),"")</f>
        <v/>
      </c>
      <c r="J1362" t="str">
        <f>IFERROR(IF(ROUND(_xlfn.XLOOKUP([1]Parameters!B1362,[1]Printers!L:L,[1]Printers!Q:Q,,0)*I1362/10,0)*10&lt;_xlfn.XLOOKUP([1]Parameters!B1362,[1]Printers!L:L,[1]Printers!P:P,,0),ROUND(_xlfn.XLOOKUP([1]Parameters!B1362,[1]Printers!L:L,[1]Printers!Q:Q,,0)*I1362/10,0)*10,_xlfn.XLOOKUP([1]Parameters!B1362,[1]Printers!L:L,[1]Printers!P:P,,0)),"")</f>
        <v/>
      </c>
      <c r="K1362">
        <f>IF(SUM(E1362:J1362)&lt;&gt;0,VLOOKUP(A1362,[1]!T_Printers[#Data],10,FALSE)+VLOOKUP(C1362,[1]!T_Resins[#Data],10,FALSE),"")</f>
        <v>2</v>
      </c>
      <c r="L1362">
        <f>IF(SUM(E1362:J1362)&lt;&gt;0,VLOOKUP(A1362,[1]!T_Printers[#Data],11,FALSE),"")</f>
        <v>5</v>
      </c>
      <c r="M1362">
        <f>IF(SUM(E1362:J1362)&lt;&gt;0,VLOOKUP(C1362,[1]!T_Resins[#Data],8,FALSE),"")</f>
        <v>120</v>
      </c>
      <c r="N1362">
        <f>IF(_xlfn.XLOOKUP(B1362,[1]Printers!$L:$L,[1]Printers!$R:$R,0,0)&gt;0,[1]Parameters!M1362,IF(SUM(E1362:J1362)&lt;&gt;0,VLOOKUP(C1362,[1]!T_Resins[#Data],9,FALSE),""))</f>
        <v>180</v>
      </c>
      <c r="O1362" t="str">
        <f t="shared" si="21"/>
        <v>CrealityLD002R</v>
      </c>
    </row>
    <row r="1363" spans="1:15" x14ac:dyDescent="0.25">
      <c r="A1363" t="str">
        <f t="array" ref="A1363">IF(ROW()-1&gt;COUNTA([1]!T_Printers[Printers])*COUNTA([1]!T_Resins[Resins]),"",INDEX([1]!T_Printers[Printers],INT((ROW()-2)/COUNTA([1]!T_Resins[Resins])+1)))</f>
        <v>Creality LD-002R</v>
      </c>
      <c r="B1363" t="str">
        <f>_xlfn.XLOOKUP(A1363,[1]!T_Printers[Printers],[1]!T_Printers[Icon link],,0)</f>
        <v>CrealityLD002R</v>
      </c>
      <c r="C1363" t="str">
        <f t="array" ref="C1363">IF(ROW()-1&gt;COUNTA([1]!T_Printers[Printers])*COUNTA([1]!T_Resins[Resins]),"",INDEX([1]!T_Resins[Resins],MOD(ROW()-2,COUNTA([1]!T_Resins[Resins]))+1))</f>
        <v>Model Resin White</v>
      </c>
      <c r="D1363">
        <f>IF(SUM(E1363:J1363)&lt;&gt;0,IF(ROW()-1&gt;COUNTA([1]!T_Printers[Printers])*COUNTA([1]!T_Resins[Resins]),"",2),"")</f>
        <v>2</v>
      </c>
      <c r="E1363" cm="1">
        <f t="array" ref="E1363">IFERROR(IF(ROW()-1&gt;COUNTA([1]!T_Printers[Printers])*COUNTA([1]!T_Resins[Resins]),"",_xlfn.IFS(ROUND(VLOOKUP(C1363,[1]!T_Resins[#Data],2,FALSE)/VLOOKUP(A1363,[1]!T_Printers[#Data],5,FALSE),1)&lt;=_xlfn.XLOOKUP(B1363,[1]Printers!L:L,[1]Printers!O:O,1,0,),ROUND(VLOOKUP(C1363,[1]!T_Resins[#Data],2,FALSE)/VLOOKUP(A1363,[1]!T_Printers[#Data],5,FALSE),1),ROUND(VLOOKUP(C1363,[1]!T_Resins[#Data],2,FALSE)/VLOOKUP(A1363,[1]!T_Printers[#Data],5,FALSE),1)&gt;_xlfn.XLOOKUP(B1363,[1]Printers!L:L,[1]Printers!O:O,1,0,),10)),"Используйте слой 100 мкм")</f>
        <v>6.3</v>
      </c>
      <c r="F1363">
        <f>IFERROR(IF(ROUND(_xlfn.XLOOKUP([1]Parameters!B1363,[1]Printers!L:L,[1]Printers!Q:Q,,0)*E1363/10,0)*10&lt;_xlfn.XLOOKUP([1]Parameters!B1363,[1]Printers!L:L,[1]Printers!P:P,,0),ROUND(_xlfn.XLOOKUP([1]Parameters!B1363,[1]Printers!L:L,[1]Printers!Q:Q,,0)*E1363/10,0)*10,_xlfn.XLOOKUP([1]Parameters!B1363,[1]Printers!L:L,[1]Printers!P:P,,0)),"")</f>
        <v>60</v>
      </c>
      <c r="G1363" cm="1">
        <f t="array" ref="G1363">IFERROR(IF(ROW()-1&gt;COUNTA([1]!T_Printers[Printers])*COUNTA([1]!T_Resins[Resins]),"",_xlfn.IFS(ROUND(VLOOKUP(C1363,[1]!T_Resins[#Data],3,FALSE)/VLOOKUP(A1363,[1]!T_Printers[#Data],5,FALSE),1)&lt;=_xlfn.XLOOKUP(B1363,[1]Printers!L:L,[1]Printers!O:O,1,0,),ROUND(VLOOKUP(C1363,[1]!T_Resins[#Data],3,FALSE)/VLOOKUP(A1363,[1]!T_Printers[#Data],5,FALSE),1),ROUND(VLOOKUP(C1363,[1]!T_Resins[#Data],3,FALSE)/VLOOKUP(A1363,[1]!T_Printers[#Data],5,FALSE),1)&gt;_xlfn.XLOOKUP(B1363,[1]Printers!L:L,[1]Printers!O:O,1,0,),10)),"")</f>
        <v>8.1999999999999993</v>
      </c>
      <c r="H1363">
        <f>IFERROR(IF(ROUND(_xlfn.XLOOKUP([1]Parameters!B1363,[1]Printers!L:L,[1]Printers!Q:Q,,0)*G1363/10,0)*10&lt;_xlfn.XLOOKUP([1]Parameters!B1363,[1]Printers!L:L,[1]Printers!P:P,,0),ROUND(_xlfn.XLOOKUP([1]Parameters!B1363,[1]Printers!L:L,[1]Printers!Q:Q,,0)*G1363/10,0)*10,_xlfn.XLOOKUP([1]Parameters!B1363,[1]Printers!L:L,[1]Printers!P:P,,0)),"")</f>
        <v>70</v>
      </c>
      <c r="I1363" s="3" t="str" cm="1">
        <f t="array" ref="I1363">IFERROR(IF(ROW()-1&gt;COUNTA([1]!T_Printers[Printers])*COUNTA([1]!T_Resins[Resins]),"",_xlfn.IFS(ROUND(VLOOKUP(C1363,[1]!T_Resins[#Data],4,FALSE)/VLOOKUP(A1363,[1]!T_Printers[#Data],5,FALSE),1)&lt;=_xlfn.XLOOKUP(B1363,[1]Printers!L:L,[1]Printers!O:O,1,0,),ROUND(VLOOKUP(C1363,[1]!T_Resins[#Data],4,FALSE)/VLOOKUP(A1363,[1]!T_Printers[#Data],5,FALSE),1),ROUND(VLOOKUP(C1363,[1]!T_Resins[#Data],4,FALSE)/VLOOKUP(A1363,[1]!T_Printers[#Data],5,FALSE),1)&gt;_xlfn.XLOOKUP(B1363,[1]Printers!L:L,[1]Printers!O:O,1,0,),"")),"")</f>
        <v/>
      </c>
      <c r="J1363" t="str">
        <f>IFERROR(IF(ROUND(_xlfn.XLOOKUP([1]Parameters!B1363,[1]Printers!L:L,[1]Printers!Q:Q,,0)*I1363/10,0)*10&lt;_xlfn.XLOOKUP([1]Parameters!B1363,[1]Printers!L:L,[1]Printers!P:P,,0),ROUND(_xlfn.XLOOKUP([1]Parameters!B1363,[1]Printers!L:L,[1]Printers!Q:Q,,0)*I1363/10,0)*10,_xlfn.XLOOKUP([1]Parameters!B1363,[1]Printers!L:L,[1]Printers!P:P,,0)),"")</f>
        <v/>
      </c>
      <c r="K1363">
        <f>IF(SUM(E1363:J1363)&lt;&gt;0,VLOOKUP(A1363,[1]!T_Printers[#Data],10,FALSE)+VLOOKUP(C1363,[1]!T_Resins[#Data],10,FALSE),"")</f>
        <v>2</v>
      </c>
      <c r="L1363">
        <f>IF(SUM(E1363:J1363)&lt;&gt;0,VLOOKUP(A1363,[1]!T_Printers[#Data],11,FALSE),"")</f>
        <v>5</v>
      </c>
      <c r="M1363">
        <f>IF(SUM(E1363:J1363)&lt;&gt;0,VLOOKUP(C1363,[1]!T_Resins[#Data],8,FALSE),"")</f>
        <v>120</v>
      </c>
      <c r="N1363">
        <f>IF(_xlfn.XLOOKUP(B1363,[1]Printers!$L:$L,[1]Printers!$R:$R,0,0)&gt;0,[1]Parameters!M1363,IF(SUM(E1363:J1363)&lt;&gt;0,VLOOKUP(C1363,[1]!T_Resins[#Data],9,FALSE),""))</f>
        <v>180</v>
      </c>
      <c r="O1363" t="str">
        <f t="shared" si="21"/>
        <v>CrealityLD002R</v>
      </c>
    </row>
    <row r="1364" spans="1:15" x14ac:dyDescent="0.25">
      <c r="A1364" t="str">
        <f t="array" ref="A1364">IF(ROW()-1&gt;COUNTA([1]!T_Printers[Printers])*COUNTA([1]!T_Resins[Resins]),"",INDEX([1]!T_Printers[Printers],INT((ROW()-2)/COUNTA([1]!T_Resins[Resins])+1)))</f>
        <v>Creality LD-002R</v>
      </c>
      <c r="B1364" t="str">
        <f>_xlfn.XLOOKUP(A1364,[1]!T_Printers[Printers],[1]!T_Printers[Icon link],,0)</f>
        <v>CrealityLD002R</v>
      </c>
      <c r="C1364" t="str">
        <f t="array" ref="C1364">IF(ROW()-1&gt;COUNTA([1]!T_Printers[Printers])*COUNTA([1]!T_Resins[Resins]),"",INDEX([1]!T_Resins[Resins],MOD(ROW()-2,COUNTA([1]!T_Resins[Resins]))+1))</f>
        <v>Silicone-Compatiable Model Resin (J-Model)</v>
      </c>
      <c r="D1364">
        <f>IF(SUM(E1364:J1364)&lt;&gt;0,IF(ROW()-1&gt;COUNTA([1]!T_Printers[Printers])*COUNTA([1]!T_Resins[Resins]),"",2),"")</f>
        <v>2</v>
      </c>
      <c r="E1364" cm="1">
        <f t="array" ref="E1364">IFERROR(IF(ROW()-1&gt;COUNTA([1]!T_Printers[Printers])*COUNTA([1]!T_Resins[Resins]),"",_xlfn.IFS(ROUND(VLOOKUP(C1364,[1]!T_Resins[#Data],2,FALSE)/VLOOKUP(A1364,[1]!T_Printers[#Data],5,FALSE),1)&lt;=_xlfn.XLOOKUP(B1364,[1]Printers!L:L,[1]Printers!O:O,1,0,),ROUND(VLOOKUP(C1364,[1]!T_Resins[#Data],2,FALSE)/VLOOKUP(A1364,[1]!T_Printers[#Data],5,FALSE),1),ROUND(VLOOKUP(C1364,[1]!T_Resins[#Data],2,FALSE)/VLOOKUP(A1364,[1]!T_Printers[#Data],5,FALSE),1)&gt;_xlfn.XLOOKUP(B1364,[1]Printers!L:L,[1]Printers!O:O,1,0,),10)),"Используйте слой 100 мкм")</f>
        <v>6.3</v>
      </c>
      <c r="F1364">
        <f>IFERROR(IF(ROUND(_xlfn.XLOOKUP([1]Parameters!B1364,[1]Printers!L:L,[1]Printers!Q:Q,,0)*E1364/10,0)*10&lt;_xlfn.XLOOKUP([1]Parameters!B1364,[1]Printers!L:L,[1]Printers!P:P,,0),ROUND(_xlfn.XLOOKUP([1]Parameters!B1364,[1]Printers!L:L,[1]Printers!Q:Q,,0)*E1364/10,0)*10,_xlfn.XLOOKUP([1]Parameters!B1364,[1]Printers!L:L,[1]Printers!P:P,,0)),"")</f>
        <v>60</v>
      </c>
      <c r="G1364" cm="1">
        <f t="array" ref="G1364">IFERROR(IF(ROW()-1&gt;COUNTA([1]!T_Printers[Printers])*COUNTA([1]!T_Resins[Resins]),"",_xlfn.IFS(ROUND(VLOOKUP(C1364,[1]!T_Resins[#Data],3,FALSE)/VLOOKUP(A1364,[1]!T_Printers[#Data],5,FALSE),1)&lt;=_xlfn.XLOOKUP(B1364,[1]Printers!L:L,[1]Printers!O:O,1,0,),ROUND(VLOOKUP(C1364,[1]!T_Resins[#Data],3,FALSE)/VLOOKUP(A1364,[1]!T_Printers[#Data],5,FALSE),1),ROUND(VLOOKUP(C1364,[1]!T_Resins[#Data],3,FALSE)/VLOOKUP(A1364,[1]!T_Printers[#Data],5,FALSE),1)&gt;_xlfn.XLOOKUP(B1364,[1]Printers!L:L,[1]Printers!O:O,1,0,),10)),"")</f>
        <v>8.1999999999999993</v>
      </c>
      <c r="H1364">
        <f>IFERROR(IF(ROUND(_xlfn.XLOOKUP([1]Parameters!B1364,[1]Printers!L:L,[1]Printers!Q:Q,,0)*G1364/10,0)*10&lt;_xlfn.XLOOKUP([1]Parameters!B1364,[1]Printers!L:L,[1]Printers!P:P,,0),ROUND(_xlfn.XLOOKUP([1]Parameters!B1364,[1]Printers!L:L,[1]Printers!Q:Q,,0)*G1364/10,0)*10,_xlfn.XLOOKUP([1]Parameters!B1364,[1]Printers!L:L,[1]Printers!P:P,,0)),"")</f>
        <v>70</v>
      </c>
      <c r="I1364" s="3" t="str" cm="1">
        <f t="array" ref="I1364">IFERROR(IF(ROW()-1&gt;COUNTA([1]!T_Printers[Printers])*COUNTA([1]!T_Resins[Resins]),"",_xlfn.IFS(ROUND(VLOOKUP(C1364,[1]!T_Resins[#Data],4,FALSE)/VLOOKUP(A1364,[1]!T_Printers[#Data],5,FALSE),1)&lt;=_xlfn.XLOOKUP(B1364,[1]Printers!L:L,[1]Printers!O:O,1,0,),ROUND(VLOOKUP(C1364,[1]!T_Resins[#Data],4,FALSE)/VLOOKUP(A1364,[1]!T_Printers[#Data],5,FALSE),1),ROUND(VLOOKUP(C1364,[1]!T_Resins[#Data],4,FALSE)/VLOOKUP(A1364,[1]!T_Printers[#Data],5,FALSE),1)&gt;_xlfn.XLOOKUP(B1364,[1]Printers!L:L,[1]Printers!O:O,1,0,),"")),"")</f>
        <v/>
      </c>
      <c r="J1364" t="str">
        <f>IFERROR(IF(ROUND(_xlfn.XLOOKUP([1]Parameters!B1364,[1]Printers!L:L,[1]Printers!Q:Q,,0)*I1364/10,0)*10&lt;_xlfn.XLOOKUP([1]Parameters!B1364,[1]Printers!L:L,[1]Printers!P:P,,0),ROUND(_xlfn.XLOOKUP([1]Parameters!B1364,[1]Printers!L:L,[1]Printers!Q:Q,,0)*I1364/10,0)*10,_xlfn.XLOOKUP([1]Parameters!B1364,[1]Printers!L:L,[1]Printers!P:P,,0)),"")</f>
        <v/>
      </c>
      <c r="K1364">
        <f>IF(SUM(E1364:J1364)&lt;&gt;0,VLOOKUP(A1364,[1]!T_Printers[#Data],10,FALSE)+VLOOKUP(C1364,[1]!T_Resins[#Data],10,FALSE),"")</f>
        <v>2</v>
      </c>
      <c r="L1364">
        <f>IF(SUM(E1364:J1364)&lt;&gt;0,VLOOKUP(A1364,[1]!T_Printers[#Data],11,FALSE),"")</f>
        <v>5</v>
      </c>
      <c r="M1364">
        <f>IF(SUM(E1364:J1364)&lt;&gt;0,VLOOKUP(C1364,[1]!T_Resins[#Data],8,FALSE),"")</f>
        <v>60</v>
      </c>
      <c r="N1364">
        <f>IF(_xlfn.XLOOKUP(B1364,[1]Printers!$L:$L,[1]Printers!$R:$R,0,0)&gt;0,[1]Parameters!M1364,IF(SUM(E1364:J1364)&lt;&gt;0,VLOOKUP(C1364,[1]!T_Resins[#Data],9,FALSE),""))</f>
        <v>60</v>
      </c>
      <c r="O1364" t="str">
        <f t="shared" si="21"/>
        <v>CrealityLD002R</v>
      </c>
    </row>
    <row r="1365" spans="1:15" x14ac:dyDescent="0.25">
      <c r="A1365" t="str">
        <f t="array" ref="A1365">IF(ROW()-1&gt;COUNTA([1]!T_Printers[Printers])*COUNTA([1]!T_Resins[Resins]),"",INDEX([1]!T_Printers[Printers],INT((ROW()-2)/COUNTA([1]!T_Resins[Resins])+1)))</f>
        <v>Creality LD-002R</v>
      </c>
      <c r="B1365" t="str">
        <f>_xlfn.XLOOKUP(A1365,[1]!T_Printers[Printers],[1]!T_Printers[Icon link],,0)</f>
        <v>CrealityLD002R</v>
      </c>
      <c r="C1365" t="str">
        <f t="array" ref="C1365">IF(ROW()-1&gt;COUNTA([1]!T_Printers[Printers])*COUNTA([1]!T_Resins[Resins]),"",INDEX([1]!T_Resins[Resins],MOD(ROW()-2,COUNTA([1]!T_Resins[Resins]))+1))</f>
        <v>Silicone-Like Black</v>
      </c>
      <c r="D1365">
        <f>IF(SUM(E1365:J1365)&lt;&gt;0,IF(ROW()-1&gt;COUNTA([1]!T_Printers[Printers])*COUNTA([1]!T_Resins[Resins]),"",2),"")</f>
        <v>2</v>
      </c>
      <c r="E1365" cm="1">
        <f t="array" ref="E1365">IFERROR(IF(ROW()-1&gt;COUNTA([1]!T_Printers[Printers])*COUNTA([1]!T_Resins[Resins]),"",_xlfn.IFS(ROUND(VLOOKUP(C1365,[1]!T_Resins[#Data],2,FALSE)/VLOOKUP(A1365,[1]!T_Printers[#Data],5,FALSE),1)&lt;=_xlfn.XLOOKUP(B1365,[1]Printers!L:L,[1]Printers!O:O,1,0,),ROUND(VLOOKUP(C1365,[1]!T_Resins[#Data],2,FALSE)/VLOOKUP(A1365,[1]!T_Printers[#Data],5,FALSE),1),ROUND(VLOOKUP(C1365,[1]!T_Resins[#Data],2,FALSE)/VLOOKUP(A1365,[1]!T_Printers[#Data],5,FALSE),1)&gt;_xlfn.XLOOKUP(B1365,[1]Printers!L:L,[1]Printers!O:O,1,0,),10)),"Используйте слой 100 мкм")</f>
        <v>10</v>
      </c>
      <c r="F1365">
        <f>IFERROR(IF(ROUND(_xlfn.XLOOKUP([1]Parameters!B1365,[1]Printers!L:L,[1]Printers!Q:Q,,0)*E1365/10,0)*10&lt;_xlfn.XLOOKUP([1]Parameters!B1365,[1]Printers!L:L,[1]Printers!P:P,,0),ROUND(_xlfn.XLOOKUP([1]Parameters!B1365,[1]Printers!L:L,[1]Printers!Q:Q,,0)*E1365/10,0)*10,_xlfn.XLOOKUP([1]Parameters!B1365,[1]Printers!L:L,[1]Printers!P:P,,0)),"")</f>
        <v>70</v>
      </c>
      <c r="G1365" cm="1">
        <f t="array" ref="G1365">IFERROR(IF(ROW()-1&gt;COUNTA([1]!T_Printers[Printers])*COUNTA([1]!T_Resins[Resins]),"",_xlfn.IFS(ROUND(VLOOKUP(C1365,[1]!T_Resins[#Data],3,FALSE)/VLOOKUP(A1365,[1]!T_Printers[#Data],5,FALSE),1)&lt;=_xlfn.XLOOKUP(B1365,[1]Printers!L:L,[1]Printers!O:O,1,0,),ROUND(VLOOKUP(C1365,[1]!T_Resins[#Data],3,FALSE)/VLOOKUP(A1365,[1]!T_Printers[#Data],5,FALSE),1),ROUND(VLOOKUP(C1365,[1]!T_Resins[#Data],3,FALSE)/VLOOKUP(A1365,[1]!T_Printers[#Data],5,FALSE),1)&gt;_xlfn.XLOOKUP(B1365,[1]Printers!L:L,[1]Printers!O:O,1,0,),10)),"")</f>
        <v>10</v>
      </c>
      <c r="H1365">
        <f>IFERROR(IF(ROUND(_xlfn.XLOOKUP([1]Parameters!B1365,[1]Printers!L:L,[1]Printers!Q:Q,,0)*G1365/10,0)*10&lt;_xlfn.XLOOKUP([1]Parameters!B1365,[1]Printers!L:L,[1]Printers!P:P,,0),ROUND(_xlfn.XLOOKUP([1]Parameters!B1365,[1]Printers!L:L,[1]Printers!Q:Q,,0)*G1365/10,0)*10,_xlfn.XLOOKUP([1]Parameters!B1365,[1]Printers!L:L,[1]Printers!P:P,,0)),"")</f>
        <v>70</v>
      </c>
      <c r="I1365" s="3" t="str" cm="1">
        <f t="array" ref="I1365">IFERROR(IF(ROW()-1&gt;COUNTA([1]!T_Printers[Printers])*COUNTA([1]!T_Resins[Resins]),"",_xlfn.IFS(ROUND(VLOOKUP(C1365,[1]!T_Resins[#Data],4,FALSE)/VLOOKUP(A1365,[1]!T_Printers[#Data],5,FALSE),1)&lt;=_xlfn.XLOOKUP(B1365,[1]Printers!L:L,[1]Printers!O:O,1,0,),ROUND(VLOOKUP(C1365,[1]!T_Resins[#Data],4,FALSE)/VLOOKUP(A1365,[1]!T_Printers[#Data],5,FALSE),1),ROUND(VLOOKUP(C1365,[1]!T_Resins[#Data],4,FALSE)/VLOOKUP(A1365,[1]!T_Printers[#Data],5,FALSE),1)&gt;_xlfn.XLOOKUP(B1365,[1]Printers!L:L,[1]Printers!O:O,1,0,),"")),"")</f>
        <v/>
      </c>
      <c r="J1365" t="str">
        <f>IFERROR(IF(ROUND(_xlfn.XLOOKUP([1]Parameters!B1365,[1]Printers!L:L,[1]Printers!Q:Q,,0)*I1365/10,0)*10&lt;_xlfn.XLOOKUP([1]Parameters!B1365,[1]Printers!L:L,[1]Printers!P:P,,0),ROUND(_xlfn.XLOOKUP([1]Parameters!B1365,[1]Printers!L:L,[1]Printers!Q:Q,,0)*I1365/10,0)*10,_xlfn.XLOOKUP([1]Parameters!B1365,[1]Printers!L:L,[1]Printers!P:P,,0)),"")</f>
        <v/>
      </c>
      <c r="K1365">
        <f>IF(SUM(E1365:J1365)&lt;&gt;0,VLOOKUP(A1365,[1]!T_Printers[#Data],10,FALSE)+VLOOKUP(C1365,[1]!T_Resins[#Data],10,FALSE),"")</f>
        <v>2</v>
      </c>
      <c r="L1365">
        <f>IF(SUM(E1365:J1365)&lt;&gt;0,VLOOKUP(A1365,[1]!T_Printers[#Data],11,FALSE),"")</f>
        <v>5</v>
      </c>
      <c r="M1365">
        <f>IF(SUM(E1365:J1365)&lt;&gt;0,VLOOKUP(C1365,[1]!T_Resins[#Data],8,FALSE),"")</f>
        <v>60</v>
      </c>
      <c r="N1365">
        <f>IF(_xlfn.XLOOKUP(B1365,[1]Printers!$L:$L,[1]Printers!$R:$R,0,0)&gt;0,[1]Parameters!M1365,IF(SUM(E1365:J1365)&lt;&gt;0,VLOOKUP(C1365,[1]!T_Resins[#Data],9,FALSE),""))</f>
        <v>60</v>
      </c>
      <c r="O1365" t="str">
        <f t="shared" si="21"/>
        <v>CrealityLD002R</v>
      </c>
    </row>
    <row r="1366" spans="1:15" x14ac:dyDescent="0.25">
      <c r="A1366" t="str">
        <f t="array" ref="A1366">IF(ROW()-1&gt;COUNTA([1]!T_Printers[Printers])*COUNTA([1]!T_Resins[Resins]),"",INDEX([1]!T_Printers[Printers],INT((ROW()-2)/COUNTA([1]!T_Resins[Resins])+1)))</f>
        <v>Elegoo Jupiter</v>
      </c>
      <c r="B1366" t="str">
        <f>_xlfn.XLOOKUP(A1366,[1]!T_Printers[Printers],[1]!T_Printers[Icon link],,0)</f>
        <v>ElegooJupiter</v>
      </c>
      <c r="C1366" t="str">
        <f t="array" ref="C1366">IF(ROW()-1&gt;COUNTA([1]!T_Printers[Printers])*COUNTA([1]!T_Resins[Resins]),"",INDEX([1]!T_Resins[Resins],MOD(ROW()-2,COUNTA([1]!T_Resins[Resins]))+1))</f>
        <v>Basic Red</v>
      </c>
      <c r="D1366">
        <f>IF(SUM(E1366:J1366)&lt;&gt;0,IF(ROW()-1&gt;COUNTA([1]!T_Printers[Printers])*COUNTA([1]!T_Resins[Resins]),"",2),"")</f>
        <v>2</v>
      </c>
      <c r="E1366" cm="1">
        <f t="array" ref="E1366">IFERROR(IF(ROW()-1&gt;COUNTA([1]!T_Printers[Printers])*COUNTA([1]!T_Resins[Resins]),"",_xlfn.IFS(ROUND(VLOOKUP(C1366,[1]!T_Resins[#Data],2,FALSE)/VLOOKUP(A1366,[1]!T_Printers[#Data],5,FALSE),1)&lt;=_xlfn.XLOOKUP(B1366,[1]Printers!L:L,[1]Printers!O:O,1,0,),ROUND(VLOOKUP(C1366,[1]!T_Resins[#Data],2,FALSE)/VLOOKUP(A1366,[1]!T_Printers[#Data],5,FALSE),1),ROUND(VLOOKUP(C1366,[1]!T_Resins[#Data],2,FALSE)/VLOOKUP(A1366,[1]!T_Printers[#Data],5,FALSE),1)&gt;_xlfn.XLOOKUP(B1366,[1]Printers!L:L,[1]Printers!O:O,1,0,),10)),"Используйте слой 100 мкм")</f>
        <v>3</v>
      </c>
      <c r="F1366">
        <f>IFERROR(IF(ROUND(_xlfn.XLOOKUP([1]Parameters!B1366,[1]Printers!L:L,[1]Printers!Q:Q,,0)*E1366/10,0)*10&lt;_xlfn.XLOOKUP([1]Parameters!B1366,[1]Printers!L:L,[1]Printers!P:P,,0),ROUND(_xlfn.XLOOKUP([1]Parameters!B1366,[1]Printers!L:L,[1]Printers!Q:Q,,0)*E1366/10,0)*10,_xlfn.XLOOKUP([1]Parameters!B1366,[1]Printers!L:L,[1]Printers!P:P,,0)),"")</f>
        <v>30</v>
      </c>
      <c r="G1366" cm="1">
        <f t="array" ref="G1366">IFERROR(IF(ROW()-1&gt;COUNTA([1]!T_Printers[Printers])*COUNTA([1]!T_Resins[Resins]),"",_xlfn.IFS(ROUND(VLOOKUP(C1366,[1]!T_Resins[#Data],3,FALSE)/VLOOKUP(A1366,[1]!T_Printers[#Data],5,FALSE),1)&lt;=_xlfn.XLOOKUP(B1366,[1]Printers!L:L,[1]Printers!O:O,1,0,),ROUND(VLOOKUP(C1366,[1]!T_Resins[#Data],3,FALSE)/VLOOKUP(A1366,[1]!T_Printers[#Data],5,FALSE),1),ROUND(VLOOKUP(C1366,[1]!T_Resins[#Data],3,FALSE)/VLOOKUP(A1366,[1]!T_Printers[#Data],5,FALSE),1)&gt;_xlfn.XLOOKUP(B1366,[1]Printers!L:L,[1]Printers!O:O,1,0,),10)),"")</f>
        <v>4</v>
      </c>
      <c r="H1366">
        <f>IFERROR(IF(ROUND(_xlfn.XLOOKUP([1]Parameters!B1366,[1]Printers!L:L,[1]Printers!Q:Q,,0)*G1366/10,0)*10&lt;_xlfn.XLOOKUP([1]Parameters!B1366,[1]Printers!L:L,[1]Printers!P:P,,0),ROUND(_xlfn.XLOOKUP([1]Parameters!B1366,[1]Printers!L:L,[1]Printers!Q:Q,,0)*G1366/10,0)*10,_xlfn.XLOOKUP([1]Parameters!B1366,[1]Printers!L:L,[1]Printers!P:P,,0)),"")</f>
        <v>40</v>
      </c>
      <c r="I1366" s="3" t="str" cm="1">
        <f t="array" ref="I1366">IFERROR(IF(ROW()-1&gt;COUNTA([1]!T_Printers[Printers])*COUNTA([1]!T_Resins[Resins]),"",_xlfn.IFS(ROUND(VLOOKUP(C1366,[1]!T_Resins[#Data],4,FALSE)/VLOOKUP(A1366,[1]!T_Printers[#Data],5,FALSE),1)&lt;=_xlfn.XLOOKUP(B1366,[1]Printers!L:L,[1]Printers!O:O,1,0,),ROUND(VLOOKUP(C1366,[1]!T_Resins[#Data],4,FALSE)/VLOOKUP(A1366,[1]!T_Printers[#Data],5,FALSE),1),ROUND(VLOOKUP(C1366,[1]!T_Resins[#Data],4,FALSE)/VLOOKUP(A1366,[1]!T_Printers[#Data],5,FALSE),1)&gt;_xlfn.XLOOKUP(B1366,[1]Printers!L:L,[1]Printers!O:O,1,0,),"")),"")</f>
        <v/>
      </c>
      <c r="J1366" t="str">
        <f>IFERROR(IF(ROUND(_xlfn.XLOOKUP([1]Parameters!B1366,[1]Printers!L:L,[1]Printers!Q:Q,,0)*I1366/10,0)*10&lt;_xlfn.XLOOKUP([1]Parameters!B1366,[1]Printers!L:L,[1]Printers!P:P,,0),ROUND(_xlfn.XLOOKUP([1]Parameters!B1366,[1]Printers!L:L,[1]Printers!Q:Q,,0)*I1366/10,0)*10,_xlfn.XLOOKUP([1]Parameters!B1366,[1]Printers!L:L,[1]Printers!P:P,,0)),"")</f>
        <v/>
      </c>
      <c r="K1366">
        <f>IF(SUM(E1366:J1366)&lt;&gt;0,VLOOKUP(A1366,[1]!T_Printers[#Data],10,FALSE)+VLOOKUP(C1366,[1]!T_Resins[#Data],10,FALSE),"")</f>
        <v>8</v>
      </c>
      <c r="L1366">
        <f>IF(SUM(E1366:J1366)&lt;&gt;0,VLOOKUP(A1366,[1]!T_Printers[#Data],11,FALSE),"")</f>
        <v>9</v>
      </c>
      <c r="M1366">
        <f>IF(SUM(E1366:J1366)&lt;&gt;0,VLOOKUP(C1366,[1]!T_Resins[#Data],8,FALSE),"")</f>
        <v>120</v>
      </c>
      <c r="N1366">
        <f>IF(_xlfn.XLOOKUP(B1366,[1]Printers!$L:$L,[1]Printers!$R:$R,0,0)&gt;0,[1]Parameters!M1366,IF(SUM(E1366:J1366)&lt;&gt;0,VLOOKUP(C1366,[1]!T_Resins[#Data],9,FALSE),""))</f>
        <v>180</v>
      </c>
      <c r="O1366" t="str">
        <f t="shared" si="21"/>
        <v>ElegooJupiter</v>
      </c>
    </row>
    <row r="1367" spans="1:15" x14ac:dyDescent="0.25">
      <c r="A1367" t="str">
        <f t="array" ref="A1367">IF(ROW()-1&gt;COUNTA([1]!T_Printers[Printers])*COUNTA([1]!T_Resins[Resins]),"",INDEX([1]!T_Printers[Printers],INT((ROW()-2)/COUNTA([1]!T_Resins[Resins])+1)))</f>
        <v>Elegoo Jupiter</v>
      </c>
      <c r="B1367" t="str">
        <f>_xlfn.XLOOKUP(A1367,[1]!T_Printers[Printers],[1]!T_Printers[Icon link],,0)</f>
        <v>ElegooJupiter</v>
      </c>
      <c r="C1367" t="str">
        <f t="array" ref="C1367">IF(ROW()-1&gt;COUNTA([1]!T_Printers[Printers])*COUNTA([1]!T_Resins[Resins]),"",INDEX([1]!T_Resins[Resins],MOD(ROW()-2,COUNTA([1]!T_Resins[Resins]))+1))</f>
        <v>Demo Bone</v>
      </c>
      <c r="D1367">
        <f>IF(SUM(E1367:J1367)&lt;&gt;0,IF(ROW()-1&gt;COUNTA([1]!T_Printers[Printers])*COUNTA([1]!T_Resins[Resins]),"",2),"")</f>
        <v>2</v>
      </c>
      <c r="E1367" cm="1">
        <f t="array" ref="E1367">IFERROR(IF(ROW()-1&gt;COUNTA([1]!T_Printers[Printers])*COUNTA([1]!T_Resins[Resins]),"",_xlfn.IFS(ROUND(VLOOKUP(C1367,[1]!T_Resins[#Data],2,FALSE)/VLOOKUP(A1367,[1]!T_Printers[#Data],5,FALSE),1)&lt;=_xlfn.XLOOKUP(B1367,[1]Printers!L:L,[1]Printers!O:O,1,0,),ROUND(VLOOKUP(C1367,[1]!T_Resins[#Data],2,FALSE)/VLOOKUP(A1367,[1]!T_Printers[#Data],5,FALSE),1),ROUND(VLOOKUP(C1367,[1]!T_Resins[#Data],2,FALSE)/VLOOKUP(A1367,[1]!T_Printers[#Data],5,FALSE),1)&gt;_xlfn.XLOOKUP(B1367,[1]Printers!L:L,[1]Printers!O:O,1,0,),10)),"Используйте слой 100 мкм")</f>
        <v>3</v>
      </c>
      <c r="F1367">
        <f>IFERROR(IF(ROUND(_xlfn.XLOOKUP([1]Parameters!B1367,[1]Printers!L:L,[1]Printers!Q:Q,,0)*E1367/10,0)*10&lt;_xlfn.XLOOKUP([1]Parameters!B1367,[1]Printers!L:L,[1]Printers!P:P,,0),ROUND(_xlfn.XLOOKUP([1]Parameters!B1367,[1]Printers!L:L,[1]Printers!Q:Q,,0)*E1367/10,0)*10,_xlfn.XLOOKUP([1]Parameters!B1367,[1]Printers!L:L,[1]Printers!P:P,,0)),"")</f>
        <v>30</v>
      </c>
      <c r="G1367" cm="1">
        <f t="array" ref="G1367">IFERROR(IF(ROW()-1&gt;COUNTA([1]!T_Printers[Printers])*COUNTA([1]!T_Resins[Resins]),"",_xlfn.IFS(ROUND(VLOOKUP(C1367,[1]!T_Resins[#Data],3,FALSE)/VLOOKUP(A1367,[1]!T_Printers[#Data],5,FALSE),1)&lt;=_xlfn.XLOOKUP(B1367,[1]Printers!L:L,[1]Printers!O:O,1,0,),ROUND(VLOOKUP(C1367,[1]!T_Resins[#Data],3,FALSE)/VLOOKUP(A1367,[1]!T_Printers[#Data],5,FALSE),1),ROUND(VLOOKUP(C1367,[1]!T_Resins[#Data],3,FALSE)/VLOOKUP(A1367,[1]!T_Printers[#Data],5,FALSE),1)&gt;_xlfn.XLOOKUP(B1367,[1]Printers!L:L,[1]Printers!O:O,1,0,),10)),"")</f>
        <v>3.9</v>
      </c>
      <c r="H1367">
        <f>IFERROR(IF(ROUND(_xlfn.XLOOKUP([1]Parameters!B1367,[1]Printers!L:L,[1]Printers!Q:Q,,0)*G1367/10,0)*10&lt;_xlfn.XLOOKUP([1]Parameters!B1367,[1]Printers!L:L,[1]Printers!P:P,,0),ROUND(_xlfn.XLOOKUP([1]Parameters!B1367,[1]Printers!L:L,[1]Printers!Q:Q,,0)*G1367/10,0)*10,_xlfn.XLOOKUP([1]Parameters!B1367,[1]Printers!L:L,[1]Printers!P:P,,0)),"")</f>
        <v>40</v>
      </c>
      <c r="I1367" s="3" t="str" cm="1">
        <f t="array" ref="I1367">IFERROR(IF(ROW()-1&gt;COUNTA([1]!T_Printers[Printers])*COUNTA([1]!T_Resins[Resins]),"",_xlfn.IFS(ROUND(VLOOKUP(C1367,[1]!T_Resins[#Data],4,FALSE)/VLOOKUP(A1367,[1]!T_Printers[#Data],5,FALSE),1)&lt;=_xlfn.XLOOKUP(B1367,[1]Printers!L:L,[1]Printers!O:O,1,0,),ROUND(VLOOKUP(C1367,[1]!T_Resins[#Data],4,FALSE)/VLOOKUP(A1367,[1]!T_Printers[#Data],5,FALSE),1),ROUND(VLOOKUP(C1367,[1]!T_Resins[#Data],4,FALSE)/VLOOKUP(A1367,[1]!T_Printers[#Data],5,FALSE),1)&gt;_xlfn.XLOOKUP(B1367,[1]Printers!L:L,[1]Printers!O:O,1,0,),"")),"")</f>
        <v/>
      </c>
      <c r="J1367" t="str">
        <f>IFERROR(IF(ROUND(_xlfn.XLOOKUP([1]Parameters!B1367,[1]Printers!L:L,[1]Printers!Q:Q,,0)*I1367/10,0)*10&lt;_xlfn.XLOOKUP([1]Parameters!B1367,[1]Printers!L:L,[1]Printers!P:P,,0),ROUND(_xlfn.XLOOKUP([1]Parameters!B1367,[1]Printers!L:L,[1]Printers!Q:Q,,0)*I1367/10,0)*10,_xlfn.XLOOKUP([1]Parameters!B1367,[1]Printers!L:L,[1]Printers!P:P,,0)),"")</f>
        <v/>
      </c>
      <c r="K1367">
        <f>IF(SUM(E1367:J1367)&lt;&gt;0,VLOOKUP(A1367,[1]!T_Printers[#Data],10,FALSE)+VLOOKUP(C1367,[1]!T_Resins[#Data],10,FALSE),"")</f>
        <v>9</v>
      </c>
      <c r="L1367">
        <f>IF(SUM(E1367:J1367)&lt;&gt;0,VLOOKUP(A1367,[1]!T_Printers[#Data],11,FALSE),"")</f>
        <v>9</v>
      </c>
      <c r="M1367">
        <f>IF(SUM(E1367:J1367)&lt;&gt;0,VLOOKUP(C1367,[1]!T_Resins[#Data],8,FALSE),"")</f>
        <v>120</v>
      </c>
      <c r="N1367">
        <f>IF(_xlfn.XLOOKUP(B1367,[1]Printers!$L:$L,[1]Printers!$R:$R,0,0)&gt;0,[1]Parameters!M1367,IF(SUM(E1367:J1367)&lt;&gt;0,VLOOKUP(C1367,[1]!T_Resins[#Data],9,FALSE),""))</f>
        <v>180</v>
      </c>
      <c r="O1367" t="str">
        <f t="shared" si="21"/>
        <v>ElegooJupiter</v>
      </c>
    </row>
    <row r="1368" spans="1:15" x14ac:dyDescent="0.25">
      <c r="A1368" t="str">
        <f t="array" ref="A1368">IF(ROW()-1&gt;COUNTA([1]!T_Printers[Printers])*COUNTA([1]!T_Resins[Resins]),"",INDEX([1]!T_Printers[Printers],INT((ROW()-2)/COUNTA([1]!T_Resins[Resins])+1)))</f>
        <v>Elegoo Jupiter</v>
      </c>
      <c r="B1368" t="str">
        <f>_xlfn.XLOOKUP(A1368,[1]!T_Printers[Printers],[1]!T_Printers[Icon link],,0)</f>
        <v>ElegooJupiter</v>
      </c>
      <c r="C1368" t="str">
        <f t="array" ref="C1368">IF(ROW()-1&gt;COUNTA([1]!T_Printers[Printers])*COUNTA([1]!T_Resins[Resins]),"",INDEX([1]!T_Resins[Resins],MOD(ROW()-2,COUNTA([1]!T_Resins[Resins]))+1))</f>
        <v xml:space="preserve">Dental Bleach (Обновленная версия) </v>
      </c>
      <c r="D1368">
        <f>IF(SUM(E1368:J1368)&lt;&gt;0,IF(ROW()-1&gt;COUNTA([1]!T_Printers[Printers])*COUNTA([1]!T_Resins[Resins]),"",2),"")</f>
        <v>2</v>
      </c>
      <c r="E1368" cm="1">
        <f t="array" ref="E1368">IFERROR(IF(ROW()-1&gt;COUNTA([1]!T_Printers[Printers])*COUNTA([1]!T_Resins[Resins]),"",_xlfn.IFS(ROUND(VLOOKUP(C1368,[1]!T_Resins[#Data],2,FALSE)/VLOOKUP(A1368,[1]!T_Printers[#Data],5,FALSE),1)&lt;=_xlfn.XLOOKUP(B1368,[1]Printers!L:L,[1]Printers!O:O,1,0,),ROUND(VLOOKUP(C1368,[1]!T_Resins[#Data],2,FALSE)/VLOOKUP(A1368,[1]!T_Printers[#Data],5,FALSE),1),ROUND(VLOOKUP(C1368,[1]!T_Resins[#Data],2,FALSE)/VLOOKUP(A1368,[1]!T_Printers[#Data],5,FALSE),1)&gt;_xlfn.XLOOKUP(B1368,[1]Printers!L:L,[1]Printers!O:O,1,0,),10)),"Используйте слой 100 мкм")</f>
        <v>6.8</v>
      </c>
      <c r="F1368">
        <f>IFERROR(IF(ROUND(_xlfn.XLOOKUP([1]Parameters!B1368,[1]Printers!L:L,[1]Printers!Q:Q,,0)*E1368/10,0)*10&lt;_xlfn.XLOOKUP([1]Parameters!B1368,[1]Printers!L:L,[1]Printers!P:P,,0),ROUND(_xlfn.XLOOKUP([1]Parameters!B1368,[1]Printers!L:L,[1]Printers!Q:Q,,0)*E1368/10,0)*10,_xlfn.XLOOKUP([1]Parameters!B1368,[1]Printers!L:L,[1]Printers!P:P,,0)),"")</f>
        <v>60</v>
      </c>
      <c r="G1368" cm="1">
        <f t="array" ref="G1368">IFERROR(IF(ROW()-1&gt;COUNTA([1]!T_Printers[Printers])*COUNTA([1]!T_Resins[Resins]),"",_xlfn.IFS(ROUND(VLOOKUP(C1368,[1]!T_Resins[#Data],3,FALSE)/VLOOKUP(A1368,[1]!T_Printers[#Data],5,FALSE),1)&lt;=_xlfn.XLOOKUP(B1368,[1]Printers!L:L,[1]Printers!O:O,1,0,),ROUND(VLOOKUP(C1368,[1]!T_Resins[#Data],3,FALSE)/VLOOKUP(A1368,[1]!T_Printers[#Data],5,FALSE),1),ROUND(VLOOKUP(C1368,[1]!T_Resins[#Data],3,FALSE)/VLOOKUP(A1368,[1]!T_Printers[#Data],5,FALSE),1)&gt;_xlfn.XLOOKUP(B1368,[1]Printers!L:L,[1]Printers!O:O,1,0,),10)),"")</f>
        <v>8.9</v>
      </c>
      <c r="H1368">
        <f>IFERROR(IF(ROUND(_xlfn.XLOOKUP([1]Parameters!B1368,[1]Printers!L:L,[1]Printers!Q:Q,,0)*G1368/10,0)*10&lt;_xlfn.XLOOKUP([1]Parameters!B1368,[1]Printers!L:L,[1]Printers!P:P,,0),ROUND(_xlfn.XLOOKUP([1]Parameters!B1368,[1]Printers!L:L,[1]Printers!Q:Q,,0)*G1368/10,0)*10,_xlfn.XLOOKUP([1]Parameters!B1368,[1]Printers!L:L,[1]Printers!P:P,,0)),"")</f>
        <v>80</v>
      </c>
      <c r="I1368" s="3" t="str" cm="1">
        <f t="array" ref="I1368">IFERROR(IF(ROW()-1&gt;COUNTA([1]!T_Printers[Printers])*COUNTA([1]!T_Resins[Resins]),"",_xlfn.IFS(ROUND(VLOOKUP(C1368,[1]!T_Resins[#Data],4,FALSE)/VLOOKUP(A1368,[1]!T_Printers[#Data],5,FALSE),1)&lt;=_xlfn.XLOOKUP(B1368,[1]Printers!L:L,[1]Printers!O:O,1,0,),ROUND(VLOOKUP(C1368,[1]!T_Resins[#Data],4,FALSE)/VLOOKUP(A1368,[1]!T_Printers[#Data],5,FALSE),1),ROUND(VLOOKUP(C1368,[1]!T_Resins[#Data],4,FALSE)/VLOOKUP(A1368,[1]!T_Printers[#Data],5,FALSE),1)&gt;_xlfn.XLOOKUP(B1368,[1]Printers!L:L,[1]Printers!O:O,1,0,),"")),"")</f>
        <v/>
      </c>
      <c r="J1368" t="str">
        <f>IFERROR(IF(ROUND(_xlfn.XLOOKUP([1]Parameters!B1368,[1]Printers!L:L,[1]Printers!Q:Q,,0)*I1368/10,0)*10&lt;_xlfn.XLOOKUP([1]Parameters!B1368,[1]Printers!L:L,[1]Printers!P:P,,0),ROUND(_xlfn.XLOOKUP([1]Parameters!B1368,[1]Printers!L:L,[1]Printers!Q:Q,,0)*I1368/10,0)*10,_xlfn.XLOOKUP([1]Parameters!B1368,[1]Printers!L:L,[1]Printers!P:P,,0)),"")</f>
        <v/>
      </c>
      <c r="K1368">
        <f>IF(SUM(E1368:J1368)&lt;&gt;0,VLOOKUP(A1368,[1]!T_Printers[#Data],10,FALSE)+VLOOKUP(C1368,[1]!T_Resins[#Data],10,FALSE),"")</f>
        <v>9</v>
      </c>
      <c r="L1368">
        <f>IF(SUM(E1368:J1368)&lt;&gt;0,VLOOKUP(A1368,[1]!T_Printers[#Data],11,FALSE),"")</f>
        <v>9</v>
      </c>
      <c r="M1368">
        <f>IF(SUM(E1368:J1368)&lt;&gt;0,VLOOKUP(C1368,[1]!T_Resins[#Data],8,FALSE),"")</f>
        <v>120</v>
      </c>
      <c r="N1368">
        <f>IF(_xlfn.XLOOKUP(B1368,[1]Printers!$L:$L,[1]Printers!$R:$R,0,0)&gt;0,[1]Parameters!M1368,IF(SUM(E1368:J1368)&lt;&gt;0,VLOOKUP(C1368,[1]!T_Resins[#Data],9,FALSE),""))</f>
        <v>180</v>
      </c>
      <c r="O1368" t="str">
        <f t="shared" si="21"/>
        <v>ElegooJupiter</v>
      </c>
    </row>
    <row r="1369" spans="1:15" x14ac:dyDescent="0.25">
      <c r="A1369" t="str">
        <f t="array" ref="A1369">IF(ROW()-1&gt;COUNTA([1]!T_Printers[Printers])*COUNTA([1]!T_Resins[Resins]),"",INDEX([1]!T_Printers[Printers],INT((ROW()-2)/COUNTA([1]!T_Resins[Resins])+1)))</f>
        <v>Elegoo Jupiter</v>
      </c>
      <c r="B1369" t="str">
        <f>_xlfn.XLOOKUP(A1369,[1]!T_Printers[Printers],[1]!T_Printers[Icon link],,0)</f>
        <v>ElegooJupiter</v>
      </c>
      <c r="C1369" t="str">
        <f t="array" ref="C1369">IF(ROW()-1&gt;COUNTA([1]!T_Printers[Printers])*COUNTA([1]!T_Resins[Resins]),"",INDEX([1]!T_Resins[Resins],MOD(ROW()-2,COUNTA([1]!T_Resins[Resins]))+1))</f>
        <v>Dental Bleach Pro</v>
      </c>
      <c r="D1369">
        <f>IF(SUM(E1369:J1369)&lt;&gt;0,IF(ROW()-1&gt;COUNTA([1]!T_Printers[Printers])*COUNTA([1]!T_Resins[Resins]),"",2),"")</f>
        <v>2</v>
      </c>
      <c r="E1369" cm="1">
        <f t="array" ref="E1369">IFERROR(IF(ROW()-1&gt;COUNTA([1]!T_Printers[Printers])*COUNTA([1]!T_Resins[Resins]),"",_xlfn.IFS(ROUND(VLOOKUP(C1369,[1]!T_Resins[#Data],2,FALSE)/VLOOKUP(A1369,[1]!T_Printers[#Data],5,FALSE),1)&lt;=_xlfn.XLOOKUP(B1369,[1]Printers!L:L,[1]Printers!O:O,1,0,),ROUND(VLOOKUP(C1369,[1]!T_Resins[#Data],2,FALSE)/VLOOKUP(A1369,[1]!T_Printers[#Data],5,FALSE),1),ROUND(VLOOKUP(C1369,[1]!T_Resins[#Data],2,FALSE)/VLOOKUP(A1369,[1]!T_Printers[#Data],5,FALSE),1)&gt;_xlfn.XLOOKUP(B1369,[1]Printers!L:L,[1]Printers!O:O,1,0,),10)),"Используйте слой 100 мкм")</f>
        <v>5.0999999999999996</v>
      </c>
      <c r="F1369">
        <f>IFERROR(IF(ROUND(_xlfn.XLOOKUP([1]Parameters!B1369,[1]Printers!L:L,[1]Printers!Q:Q,,0)*E1369/10,0)*10&lt;_xlfn.XLOOKUP([1]Parameters!B1369,[1]Printers!L:L,[1]Printers!P:P,,0),ROUND(_xlfn.XLOOKUP([1]Parameters!B1369,[1]Printers!L:L,[1]Printers!Q:Q,,0)*E1369/10,0)*10,_xlfn.XLOOKUP([1]Parameters!B1369,[1]Printers!L:L,[1]Printers!P:P,,0)),"")</f>
        <v>50</v>
      </c>
      <c r="G1369" cm="1">
        <f t="array" ref="G1369">IFERROR(IF(ROW()-1&gt;COUNTA([1]!T_Printers[Printers])*COUNTA([1]!T_Resins[Resins]),"",_xlfn.IFS(ROUND(VLOOKUP(C1369,[1]!T_Resins[#Data],3,FALSE)/VLOOKUP(A1369,[1]!T_Printers[#Data],5,FALSE),1)&lt;=_xlfn.XLOOKUP(B1369,[1]Printers!L:L,[1]Printers!O:O,1,0,),ROUND(VLOOKUP(C1369,[1]!T_Resins[#Data],3,FALSE)/VLOOKUP(A1369,[1]!T_Printers[#Data],5,FALSE),1),ROUND(VLOOKUP(C1369,[1]!T_Resins[#Data],3,FALSE)/VLOOKUP(A1369,[1]!T_Printers[#Data],5,FALSE),1)&gt;_xlfn.XLOOKUP(B1369,[1]Printers!L:L,[1]Printers!O:O,1,0,),10)),"")</f>
        <v>6.6</v>
      </c>
      <c r="H1369">
        <f>IFERROR(IF(ROUND(_xlfn.XLOOKUP([1]Parameters!B1369,[1]Printers!L:L,[1]Printers!Q:Q,,0)*G1369/10,0)*10&lt;_xlfn.XLOOKUP([1]Parameters!B1369,[1]Printers!L:L,[1]Printers!P:P,,0),ROUND(_xlfn.XLOOKUP([1]Parameters!B1369,[1]Printers!L:L,[1]Printers!Q:Q,,0)*G1369/10,0)*10,_xlfn.XLOOKUP([1]Parameters!B1369,[1]Printers!L:L,[1]Printers!P:P,,0)),"")</f>
        <v>60</v>
      </c>
      <c r="I1369" s="3" t="str" cm="1">
        <f t="array" ref="I1369">IFERROR(IF(ROW()-1&gt;COUNTA([1]!T_Printers[Printers])*COUNTA([1]!T_Resins[Resins]),"",_xlfn.IFS(ROUND(VLOOKUP(C1369,[1]!T_Resins[#Data],4,FALSE)/VLOOKUP(A1369,[1]!T_Printers[#Data],5,FALSE),1)&lt;=_xlfn.XLOOKUP(B1369,[1]Printers!L:L,[1]Printers!O:O,1,0,),ROUND(VLOOKUP(C1369,[1]!T_Resins[#Data],4,FALSE)/VLOOKUP(A1369,[1]!T_Printers[#Data],5,FALSE),1),ROUND(VLOOKUP(C1369,[1]!T_Resins[#Data],4,FALSE)/VLOOKUP(A1369,[1]!T_Printers[#Data],5,FALSE),1)&gt;_xlfn.XLOOKUP(B1369,[1]Printers!L:L,[1]Printers!O:O,1,0,),"")),"")</f>
        <v/>
      </c>
      <c r="J1369" t="str">
        <f>IFERROR(IF(ROUND(_xlfn.XLOOKUP([1]Parameters!B1369,[1]Printers!L:L,[1]Printers!Q:Q,,0)*I1369/10,0)*10&lt;_xlfn.XLOOKUP([1]Parameters!B1369,[1]Printers!L:L,[1]Printers!P:P,,0),ROUND(_xlfn.XLOOKUP([1]Parameters!B1369,[1]Printers!L:L,[1]Printers!Q:Q,,0)*I1369/10,0)*10,_xlfn.XLOOKUP([1]Parameters!B1369,[1]Printers!L:L,[1]Printers!P:P,,0)),"")</f>
        <v/>
      </c>
      <c r="K1369">
        <f>IF(SUM(E1369:J1369)&lt;&gt;0,VLOOKUP(A1369,[1]!T_Printers[#Data],10,FALSE)+VLOOKUP(C1369,[1]!T_Resins[#Data],10,FALSE),"")</f>
        <v>8</v>
      </c>
      <c r="L1369">
        <f>IF(SUM(E1369:J1369)&lt;&gt;0,VLOOKUP(A1369,[1]!T_Printers[#Data],11,FALSE),"")</f>
        <v>9</v>
      </c>
      <c r="M1369">
        <f>IF(SUM(E1369:J1369)&lt;&gt;0,VLOOKUP(C1369,[1]!T_Resins[#Data],8,FALSE),"")</f>
        <v>120</v>
      </c>
      <c r="N1369">
        <f>IF(_xlfn.XLOOKUP(B1369,[1]Printers!$L:$L,[1]Printers!$R:$R,0,0)&gt;0,[1]Parameters!M1369,IF(SUM(E1369:J1369)&lt;&gt;0,VLOOKUP(C1369,[1]!T_Resins[#Data],9,FALSE),""))</f>
        <v>180</v>
      </c>
      <c r="O1369" t="str">
        <f t="shared" si="21"/>
        <v>ElegooJupiter</v>
      </c>
    </row>
    <row r="1370" spans="1:15" x14ac:dyDescent="0.25">
      <c r="A1370" t="str">
        <f t="array" ref="A1370">IF(ROW()-1&gt;COUNTA([1]!T_Printers[Printers])*COUNTA([1]!T_Resins[Resins]),"",INDEX([1]!T_Printers[Printers],INT((ROW()-2)/COUNTA([1]!T_Resins[Resins])+1)))</f>
        <v>Elegoo Jupiter</v>
      </c>
      <c r="B1370" t="str">
        <f>_xlfn.XLOOKUP(A1370,[1]!T_Printers[Printers],[1]!T_Printers[Icon link],,0)</f>
        <v>ElegooJupiter</v>
      </c>
      <c r="C1370" t="str">
        <f t="array" ref="C1370">IF(ROW()-1&gt;COUNTA([1]!T_Printers[Printers])*COUNTA([1]!T_Resins[Resins]),"",INDEX([1]!T_Resins[Resins],MOD(ROW()-2,COUNTA([1]!T_Resins[Resins]))+1))</f>
        <v>Dental Cast Cherry Pro</v>
      </c>
      <c r="D1370">
        <f>IF(SUM(E1370:J1370)&lt;&gt;0,IF(ROW()-1&gt;COUNTA([1]!T_Printers[Printers])*COUNTA([1]!T_Resins[Resins]),"",2),"")</f>
        <v>2</v>
      </c>
      <c r="E1370" cm="1">
        <f t="array" ref="E1370">IFERROR(IF(ROW()-1&gt;COUNTA([1]!T_Printers[Printers])*COUNTA([1]!T_Resins[Resins]),"",_xlfn.IFS(ROUND(VLOOKUP(C1370,[1]!T_Resins[#Data],2,FALSE)/VLOOKUP(A1370,[1]!T_Printers[#Data],5,FALSE),1)&lt;=_xlfn.XLOOKUP(B1370,[1]Printers!L:L,[1]Printers!O:O,1,0,),ROUND(VLOOKUP(C1370,[1]!T_Resins[#Data],2,FALSE)/VLOOKUP(A1370,[1]!T_Printers[#Data],5,FALSE),1),ROUND(VLOOKUP(C1370,[1]!T_Resins[#Data],2,FALSE)/VLOOKUP(A1370,[1]!T_Printers[#Data],5,FALSE),1)&gt;_xlfn.XLOOKUP(B1370,[1]Printers!L:L,[1]Printers!O:O,1,0,),10)),"Используйте слой 100 мкм")</f>
        <v>7</v>
      </c>
      <c r="F1370">
        <f>IFERROR(IF(ROUND(_xlfn.XLOOKUP([1]Parameters!B1370,[1]Printers!L:L,[1]Printers!Q:Q,,0)*E1370/10,0)*10&lt;_xlfn.XLOOKUP([1]Parameters!B1370,[1]Printers!L:L,[1]Printers!P:P,,0),ROUND(_xlfn.XLOOKUP([1]Parameters!B1370,[1]Printers!L:L,[1]Printers!Q:Q,,0)*E1370/10,0)*10,_xlfn.XLOOKUP([1]Parameters!B1370,[1]Printers!L:L,[1]Printers!P:P,,0)),"")</f>
        <v>60</v>
      </c>
      <c r="G1370" t="str" cm="1">
        <f t="array" ref="G1370">IFERROR(IF(ROW()-1&gt;COUNTA([1]!T_Printers[Printers])*COUNTA([1]!T_Resins[Resins]),"",_xlfn.IFS(ROUND(VLOOKUP(C1370,[1]!T_Resins[#Data],3,FALSE)/VLOOKUP(A1370,[1]!T_Printers[#Data],5,FALSE),1)&lt;=_xlfn.XLOOKUP(B1370,[1]Printers!L:L,[1]Printers!O:O,1,0,),ROUND(VLOOKUP(C1370,[1]!T_Resins[#Data],3,FALSE)/VLOOKUP(A1370,[1]!T_Printers[#Data],5,FALSE),1),ROUND(VLOOKUP(C1370,[1]!T_Resins[#Data],3,FALSE)/VLOOKUP(A1370,[1]!T_Printers[#Data],5,FALSE),1)&gt;_xlfn.XLOOKUP(B1370,[1]Printers!L:L,[1]Printers!O:O,1,0,),10)),"")</f>
        <v/>
      </c>
      <c r="H1370" t="str">
        <f>IFERROR(IF(ROUND(_xlfn.XLOOKUP([1]Parameters!B1370,[1]Printers!L:L,[1]Printers!Q:Q,,0)*G1370/10,0)*10&lt;_xlfn.XLOOKUP([1]Parameters!B1370,[1]Printers!L:L,[1]Printers!P:P,,0),ROUND(_xlfn.XLOOKUP([1]Parameters!B1370,[1]Printers!L:L,[1]Printers!Q:Q,,0)*G1370/10,0)*10,_xlfn.XLOOKUP([1]Parameters!B1370,[1]Printers!L:L,[1]Printers!P:P,,0)),"")</f>
        <v/>
      </c>
      <c r="I1370" s="3" t="str" cm="1">
        <f t="array" ref="I1370">IFERROR(IF(ROW()-1&gt;COUNTA([1]!T_Printers[Printers])*COUNTA([1]!T_Resins[Resins]),"",_xlfn.IFS(ROUND(VLOOKUP(C1370,[1]!T_Resins[#Data],4,FALSE)/VLOOKUP(A1370,[1]!T_Printers[#Data],5,FALSE),1)&lt;=_xlfn.XLOOKUP(B1370,[1]Printers!L:L,[1]Printers!O:O,1,0,),ROUND(VLOOKUP(C1370,[1]!T_Resins[#Data],4,FALSE)/VLOOKUP(A1370,[1]!T_Printers[#Data],5,FALSE),1),ROUND(VLOOKUP(C1370,[1]!T_Resins[#Data],4,FALSE)/VLOOKUP(A1370,[1]!T_Printers[#Data],5,FALSE),1)&gt;_xlfn.XLOOKUP(B1370,[1]Printers!L:L,[1]Printers!O:O,1,0,),"")),"")</f>
        <v/>
      </c>
      <c r="J1370" t="str">
        <f>IFERROR(IF(ROUND(_xlfn.XLOOKUP([1]Parameters!B1370,[1]Printers!L:L,[1]Printers!Q:Q,,0)*I1370/10,0)*10&lt;_xlfn.XLOOKUP([1]Parameters!B1370,[1]Printers!L:L,[1]Printers!P:P,,0),ROUND(_xlfn.XLOOKUP([1]Parameters!B1370,[1]Printers!L:L,[1]Printers!Q:Q,,0)*I1370/10,0)*10,_xlfn.XLOOKUP([1]Parameters!B1370,[1]Printers!L:L,[1]Printers!P:P,,0)),"")</f>
        <v/>
      </c>
      <c r="K1370">
        <f>IF(SUM(E1370:J1370)&lt;&gt;0,VLOOKUP(A1370,[1]!T_Printers[#Data],10,FALSE)+VLOOKUP(C1370,[1]!T_Resins[#Data],10,FALSE),"")</f>
        <v>8</v>
      </c>
      <c r="L1370">
        <f>IF(SUM(E1370:J1370)&lt;&gt;0,VLOOKUP(A1370,[1]!T_Printers[#Data],11,FALSE),"")</f>
        <v>9</v>
      </c>
      <c r="M1370">
        <f>IF(SUM(E1370:J1370)&lt;&gt;0,VLOOKUP(C1370,[1]!T_Resins[#Data],8,FALSE),"")</f>
        <v>60</v>
      </c>
      <c r="N1370">
        <f>IF(_xlfn.XLOOKUP(B1370,[1]Printers!$L:$L,[1]Printers!$R:$R,0,0)&gt;0,[1]Parameters!M1370,IF(SUM(E1370:J1370)&lt;&gt;0,VLOOKUP(C1370,[1]!T_Resins[#Data],9,FALSE),""))</f>
        <v>60</v>
      </c>
      <c r="O1370" t="str">
        <f t="shared" si="21"/>
        <v>ElegooJupiter</v>
      </c>
    </row>
    <row r="1371" spans="1:15" x14ac:dyDescent="0.25">
      <c r="A1371" t="str">
        <f t="array" ref="A1371">IF(ROW()-1&gt;COUNTA([1]!T_Printers[Printers])*COUNTA([1]!T_Resins[Resins]),"",INDEX([1]!T_Printers[Printers],INT((ROW()-2)/COUNTA([1]!T_Resins[Resins])+1)))</f>
        <v>Elegoo Jupiter</v>
      </c>
      <c r="B1371" t="str">
        <f>_xlfn.XLOOKUP(A1371,[1]!T_Printers[Printers],[1]!T_Printers[Icon link],,0)</f>
        <v>ElegooJupiter</v>
      </c>
      <c r="C1371" t="str">
        <f t="array" ref="C1371">IF(ROW()-1&gt;COUNTA([1]!T_Printers[Printers])*COUNTA([1]!T_Resins[Resins]),"",INDEX([1]!T_Resins[Resins],MOD(ROW()-2,COUNTA([1]!T_Resins[Resins]))+1))</f>
        <v>Dental Cast Cherry</v>
      </c>
      <c r="D1371">
        <f>IF(SUM(E1371:J1371)&lt;&gt;0,IF(ROW()-1&gt;COUNTA([1]!T_Printers[Printers])*COUNTA([1]!T_Resins[Resins]),"",2),"")</f>
        <v>2</v>
      </c>
      <c r="E1371" cm="1">
        <f t="array" ref="E1371">IFERROR(IF(ROW()-1&gt;COUNTA([1]!T_Printers[Printers])*COUNTA([1]!T_Resins[Resins]),"",_xlfn.IFS(ROUND(VLOOKUP(C1371,[1]!T_Resins[#Data],2,FALSE)/VLOOKUP(A1371,[1]!T_Printers[#Data],5,FALSE),1)&lt;=_xlfn.XLOOKUP(B1371,[1]Printers!L:L,[1]Printers!O:O,1,0,),ROUND(VLOOKUP(C1371,[1]!T_Resins[#Data],2,FALSE)/VLOOKUP(A1371,[1]!T_Printers[#Data],5,FALSE),1),ROUND(VLOOKUP(C1371,[1]!T_Resins[#Data],2,FALSE)/VLOOKUP(A1371,[1]!T_Printers[#Data],5,FALSE),1)&gt;_xlfn.XLOOKUP(B1371,[1]Printers!L:L,[1]Printers!O:O,1,0,),10)),"Используйте слой 100 мкм")</f>
        <v>6.1</v>
      </c>
      <c r="F1371">
        <f>IFERROR(IF(ROUND(_xlfn.XLOOKUP([1]Parameters!B1371,[1]Printers!L:L,[1]Printers!Q:Q,,0)*E1371/10,0)*10&lt;_xlfn.XLOOKUP([1]Parameters!B1371,[1]Printers!L:L,[1]Printers!P:P,,0),ROUND(_xlfn.XLOOKUP([1]Parameters!B1371,[1]Printers!L:L,[1]Printers!Q:Q,,0)*E1371/10,0)*10,_xlfn.XLOOKUP([1]Parameters!B1371,[1]Printers!L:L,[1]Printers!P:P,,0)),"")</f>
        <v>50</v>
      </c>
      <c r="G1371" cm="1">
        <f t="array" ref="G1371">IFERROR(IF(ROW()-1&gt;COUNTA([1]!T_Printers[Printers])*COUNTA([1]!T_Resins[Resins]),"",_xlfn.IFS(ROUND(VLOOKUP(C1371,[1]!T_Resins[#Data],3,FALSE)/VLOOKUP(A1371,[1]!T_Printers[#Data],5,FALSE),1)&lt;=_xlfn.XLOOKUP(B1371,[1]Printers!L:L,[1]Printers!O:O,1,0,),ROUND(VLOOKUP(C1371,[1]!T_Resins[#Data],3,FALSE)/VLOOKUP(A1371,[1]!T_Printers[#Data],5,FALSE),1),ROUND(VLOOKUP(C1371,[1]!T_Resins[#Data],3,FALSE)/VLOOKUP(A1371,[1]!T_Printers[#Data],5,FALSE),1)&gt;_xlfn.XLOOKUP(B1371,[1]Printers!L:L,[1]Printers!O:O,1,0,),10)),"")</f>
        <v>7.9</v>
      </c>
      <c r="H1371">
        <f>IFERROR(IF(ROUND(_xlfn.XLOOKUP([1]Parameters!B1371,[1]Printers!L:L,[1]Printers!Q:Q,,0)*G1371/10,0)*10&lt;_xlfn.XLOOKUP([1]Parameters!B1371,[1]Printers!L:L,[1]Printers!P:P,,0),ROUND(_xlfn.XLOOKUP([1]Parameters!B1371,[1]Printers!L:L,[1]Printers!Q:Q,,0)*G1371/10,0)*10,_xlfn.XLOOKUP([1]Parameters!B1371,[1]Printers!L:L,[1]Printers!P:P,,0)),"")</f>
        <v>70</v>
      </c>
      <c r="I1371" s="3" t="str" cm="1">
        <f t="array" ref="I1371">IFERROR(IF(ROW()-1&gt;COUNTA([1]!T_Printers[Printers])*COUNTA([1]!T_Resins[Resins]),"",_xlfn.IFS(ROUND(VLOOKUP(C1371,[1]!T_Resins[#Data],4,FALSE)/VLOOKUP(A1371,[1]!T_Printers[#Data],5,FALSE),1)&lt;=_xlfn.XLOOKUP(B1371,[1]Printers!L:L,[1]Printers!O:O,1,0,),ROUND(VLOOKUP(C1371,[1]!T_Resins[#Data],4,FALSE)/VLOOKUP(A1371,[1]!T_Printers[#Data],5,FALSE),1),ROUND(VLOOKUP(C1371,[1]!T_Resins[#Data],4,FALSE)/VLOOKUP(A1371,[1]!T_Printers[#Data],5,FALSE),1)&gt;_xlfn.XLOOKUP(B1371,[1]Printers!L:L,[1]Printers!O:O,1,0,),"")),"")</f>
        <v/>
      </c>
      <c r="J1371" t="str">
        <f>IFERROR(IF(ROUND(_xlfn.XLOOKUP([1]Parameters!B1371,[1]Printers!L:L,[1]Printers!Q:Q,,0)*I1371/10,0)*10&lt;_xlfn.XLOOKUP([1]Parameters!B1371,[1]Printers!L:L,[1]Printers!P:P,,0),ROUND(_xlfn.XLOOKUP([1]Parameters!B1371,[1]Printers!L:L,[1]Printers!Q:Q,,0)*I1371/10,0)*10,_xlfn.XLOOKUP([1]Parameters!B1371,[1]Printers!L:L,[1]Printers!P:P,,0)),"")</f>
        <v/>
      </c>
      <c r="K1371">
        <f>IF(SUM(E1371:J1371)&lt;&gt;0,VLOOKUP(A1371,[1]!T_Printers[#Data],10,FALSE)+VLOOKUP(C1371,[1]!T_Resins[#Data],10,FALSE),"")</f>
        <v>8</v>
      </c>
      <c r="L1371">
        <f>IF(SUM(E1371:J1371)&lt;&gt;0,VLOOKUP(A1371,[1]!T_Printers[#Data],11,FALSE),"")</f>
        <v>9</v>
      </c>
      <c r="M1371">
        <f>IF(SUM(E1371:J1371)&lt;&gt;0,VLOOKUP(C1371,[1]!T_Resins[#Data],8,FALSE),"")</f>
        <v>60</v>
      </c>
      <c r="N1371">
        <f>IF(_xlfn.XLOOKUP(B1371,[1]Printers!$L:$L,[1]Printers!$R:$R,0,0)&gt;0,[1]Parameters!M1371,IF(SUM(E1371:J1371)&lt;&gt;0,VLOOKUP(C1371,[1]!T_Resins[#Data],9,FALSE),""))</f>
        <v>60</v>
      </c>
      <c r="O1371" t="str">
        <f t="shared" si="21"/>
        <v>ElegooJupiter</v>
      </c>
    </row>
    <row r="1372" spans="1:15" x14ac:dyDescent="0.25">
      <c r="A1372" t="str">
        <f t="array" ref="A1372">IF(ROW()-1&gt;COUNTA([1]!T_Printers[Printers])*COUNTA([1]!T_Resins[Resins]),"",INDEX([1]!T_Printers[Printers],INT((ROW()-2)/COUNTA([1]!T_Resins[Resins])+1)))</f>
        <v>Elegoo Jupiter</v>
      </c>
      <c r="B1372" t="str">
        <f>_xlfn.XLOOKUP(A1372,[1]!T_Printers[Printers],[1]!T_Printers[Icon link],,0)</f>
        <v>ElegooJupiter</v>
      </c>
      <c r="C1372" t="str">
        <f t="array" ref="C1372">IF(ROW()-1&gt;COUNTA([1]!T_Printers[Printers])*COUNTA([1]!T_Resins[Resins]),"",INDEX([1]!T_Resins[Resins],MOD(ROW()-2,COUNTA([1]!T_Resins[Resins]))+1))</f>
        <v>Dental Clear</v>
      </c>
      <c r="D1372">
        <f>IF(SUM(E1372:J1372)&lt;&gt;0,IF(ROW()-1&gt;COUNTA([1]!T_Printers[Printers])*COUNTA([1]!T_Resins[Resins]),"",2),"")</f>
        <v>2</v>
      </c>
      <c r="E1372" cm="1">
        <f t="array" ref="E1372">IFERROR(IF(ROW()-1&gt;COUNTA([1]!T_Printers[Printers])*COUNTA([1]!T_Resins[Resins]),"",_xlfn.IFS(ROUND(VLOOKUP(C1372,[1]!T_Resins[#Data],2,FALSE)/VLOOKUP(A1372,[1]!T_Printers[#Data],5,FALSE),1)&lt;=_xlfn.XLOOKUP(B1372,[1]Printers!L:L,[1]Printers!O:O,1,0,),ROUND(VLOOKUP(C1372,[1]!T_Resins[#Data],2,FALSE)/VLOOKUP(A1372,[1]!T_Printers[#Data],5,FALSE),1),ROUND(VLOOKUP(C1372,[1]!T_Resins[#Data],2,FALSE)/VLOOKUP(A1372,[1]!T_Printers[#Data],5,FALSE),1)&gt;_xlfn.XLOOKUP(B1372,[1]Printers!L:L,[1]Printers!O:O,1,0,),10)),"Используйте слой 100 мкм")</f>
        <v>3.4</v>
      </c>
      <c r="F1372">
        <f>IFERROR(IF(ROUND(_xlfn.XLOOKUP([1]Parameters!B1372,[1]Printers!L:L,[1]Printers!Q:Q,,0)*E1372/10,0)*10&lt;_xlfn.XLOOKUP([1]Parameters!B1372,[1]Printers!L:L,[1]Printers!P:P,,0),ROUND(_xlfn.XLOOKUP([1]Parameters!B1372,[1]Printers!L:L,[1]Printers!Q:Q,,0)*E1372/10,0)*10,_xlfn.XLOOKUP([1]Parameters!B1372,[1]Printers!L:L,[1]Printers!P:P,,0)),"")</f>
        <v>30</v>
      </c>
      <c r="G1372" cm="1">
        <f t="array" ref="G1372">IFERROR(IF(ROW()-1&gt;COUNTA([1]!T_Printers[Printers])*COUNTA([1]!T_Resins[Resins]),"",_xlfn.IFS(ROUND(VLOOKUP(C1372,[1]!T_Resins[#Data],3,FALSE)/VLOOKUP(A1372,[1]!T_Printers[#Data],5,FALSE),1)&lt;=_xlfn.XLOOKUP(B1372,[1]Printers!L:L,[1]Printers!O:O,1,0,),ROUND(VLOOKUP(C1372,[1]!T_Resins[#Data],3,FALSE)/VLOOKUP(A1372,[1]!T_Printers[#Data],5,FALSE),1),ROUND(VLOOKUP(C1372,[1]!T_Resins[#Data],3,FALSE)/VLOOKUP(A1372,[1]!T_Printers[#Data],5,FALSE),1)&gt;_xlfn.XLOOKUP(B1372,[1]Printers!L:L,[1]Printers!O:O,1,0,),10)),"")</f>
        <v>4.5</v>
      </c>
      <c r="H1372">
        <f>IFERROR(IF(ROUND(_xlfn.XLOOKUP([1]Parameters!B1372,[1]Printers!L:L,[1]Printers!Q:Q,,0)*G1372/10,0)*10&lt;_xlfn.XLOOKUP([1]Parameters!B1372,[1]Printers!L:L,[1]Printers!P:P,,0),ROUND(_xlfn.XLOOKUP([1]Parameters!B1372,[1]Printers!L:L,[1]Printers!Q:Q,,0)*G1372/10,0)*10,_xlfn.XLOOKUP([1]Parameters!B1372,[1]Printers!L:L,[1]Printers!P:P,,0)),"")</f>
        <v>40</v>
      </c>
      <c r="I1372" s="3" t="str" cm="1">
        <f t="array" ref="I1372">IFERROR(IF(ROW()-1&gt;COUNTA([1]!T_Printers[Printers])*COUNTA([1]!T_Resins[Resins]),"",_xlfn.IFS(ROUND(VLOOKUP(C1372,[1]!T_Resins[#Data],4,FALSE)/VLOOKUP(A1372,[1]!T_Printers[#Data],5,FALSE),1)&lt;=_xlfn.XLOOKUP(B1372,[1]Printers!L:L,[1]Printers!O:O,1,0,),ROUND(VLOOKUP(C1372,[1]!T_Resins[#Data],4,FALSE)/VLOOKUP(A1372,[1]!T_Printers[#Data],5,FALSE),1),ROUND(VLOOKUP(C1372,[1]!T_Resins[#Data],4,FALSE)/VLOOKUP(A1372,[1]!T_Printers[#Data],5,FALSE),1)&gt;_xlfn.XLOOKUP(B1372,[1]Printers!L:L,[1]Printers!O:O,1,0,),"")),"")</f>
        <v/>
      </c>
      <c r="J1372" t="str">
        <f>IFERROR(IF(ROUND(_xlfn.XLOOKUP([1]Parameters!B1372,[1]Printers!L:L,[1]Printers!Q:Q,,0)*I1372/10,0)*10&lt;_xlfn.XLOOKUP([1]Parameters!B1372,[1]Printers!L:L,[1]Printers!P:P,,0),ROUND(_xlfn.XLOOKUP([1]Parameters!B1372,[1]Printers!L:L,[1]Printers!Q:Q,,0)*I1372/10,0)*10,_xlfn.XLOOKUP([1]Parameters!B1372,[1]Printers!L:L,[1]Printers!P:P,,0)),"")</f>
        <v/>
      </c>
      <c r="K1372">
        <f>IF(SUM(E1372:J1372)&lt;&gt;0,VLOOKUP(A1372,[1]!T_Printers[#Data],10,FALSE)+VLOOKUP(C1372,[1]!T_Resins[#Data],10,FALSE),"")</f>
        <v>8</v>
      </c>
      <c r="L1372">
        <f>IF(SUM(E1372:J1372)&lt;&gt;0,VLOOKUP(A1372,[1]!T_Printers[#Data],11,FALSE),"")</f>
        <v>9</v>
      </c>
      <c r="M1372">
        <f>IF(SUM(E1372:J1372)&lt;&gt;0,VLOOKUP(C1372,[1]!T_Resins[#Data],8,FALSE),"")</f>
        <v>120</v>
      </c>
      <c r="N1372">
        <f>IF(_xlfn.XLOOKUP(B1372,[1]Printers!$L:$L,[1]Printers!$R:$R,0,0)&gt;0,[1]Parameters!M1372,IF(SUM(E1372:J1372)&lt;&gt;0,VLOOKUP(C1372,[1]!T_Resins[#Data],9,FALSE),""))</f>
        <v>180</v>
      </c>
      <c r="O1372" t="str">
        <f t="shared" si="21"/>
        <v>ElegooJupiter</v>
      </c>
    </row>
    <row r="1373" spans="1:15" x14ac:dyDescent="0.25">
      <c r="A1373" t="str">
        <f t="array" ref="A1373">IF(ROW()-1&gt;COUNTA([1]!T_Printers[Printers])*COUNTA([1]!T_Resins[Resins]),"",INDEX([1]!T_Printers[Printers],INT((ROW()-2)/COUNTA([1]!T_Resins[Resins])+1)))</f>
        <v>Elegoo Jupiter</v>
      </c>
      <c r="B1373" t="str">
        <f>_xlfn.XLOOKUP(A1373,[1]!T_Printers[Printers],[1]!T_Printers[Icon link],,0)</f>
        <v>ElegooJupiter</v>
      </c>
      <c r="C1373" t="str">
        <f t="array" ref="C1373">IF(ROW()-1&gt;COUNTA([1]!T_Printers[Printers])*COUNTA([1]!T_Resins[Resins]),"",INDEX([1]!T_Resins[Resins],MOD(ROW()-2,COUNTA([1]!T_Resins[Resins]))+1))</f>
        <v>Dental Clear Pro</v>
      </c>
      <c r="D1373">
        <f>IF(SUM(E1373:J1373)&lt;&gt;0,IF(ROW()-1&gt;COUNTA([1]!T_Printers[Printers])*COUNTA([1]!T_Resins[Resins]),"",2),"")</f>
        <v>2</v>
      </c>
      <c r="E1373" t="str" cm="1">
        <f t="array" ref="E1373">IFERROR(IF(ROW()-1&gt;COUNTA([1]!T_Printers[Printers])*COUNTA([1]!T_Resins[Resins]),"",_xlfn.IFS(ROUND(VLOOKUP(C1373,[1]!T_Resins[#Data],2,FALSE)/VLOOKUP(A1373,[1]!T_Printers[#Data],5,FALSE),1)&lt;=_xlfn.XLOOKUP(B1373,[1]Printers!L:L,[1]Printers!O:O,1,0,),ROUND(VLOOKUP(C1373,[1]!T_Resins[#Data],2,FALSE)/VLOOKUP(A1373,[1]!T_Printers[#Data],5,FALSE),1),ROUND(VLOOKUP(C1373,[1]!T_Resins[#Data],2,FALSE)/VLOOKUP(A1373,[1]!T_Printers[#Data],5,FALSE),1)&gt;_xlfn.XLOOKUP(B1373,[1]Printers!L:L,[1]Printers!O:O,1,0,),10)),"Используйте слой 100 мкм")</f>
        <v>Используйте слой 100 мкм</v>
      </c>
      <c r="F1373" t="str">
        <f>IFERROR(IF(ROUND(_xlfn.XLOOKUP([1]Parameters!B1373,[1]Printers!L:L,[1]Printers!Q:Q,,0)*E1373/10,0)*10&lt;_xlfn.XLOOKUP([1]Parameters!B1373,[1]Printers!L:L,[1]Printers!P:P,,0),ROUND(_xlfn.XLOOKUP([1]Parameters!B1373,[1]Printers!L:L,[1]Printers!Q:Q,,0)*E1373/10,0)*10,_xlfn.XLOOKUP([1]Parameters!B1373,[1]Printers!L:L,[1]Printers!P:P,,0)),"")</f>
        <v/>
      </c>
      <c r="G1373" cm="1">
        <f t="array" ref="G1373">IFERROR(IF(ROW()-1&gt;COUNTA([1]!T_Printers[Printers])*COUNTA([1]!T_Resins[Resins]),"",_xlfn.IFS(ROUND(VLOOKUP(C1373,[1]!T_Resins[#Data],3,FALSE)/VLOOKUP(A1373,[1]!T_Printers[#Data],5,FALSE),1)&lt;=_xlfn.XLOOKUP(B1373,[1]Printers!L:L,[1]Printers!O:O,1,0,),ROUND(VLOOKUP(C1373,[1]!T_Resins[#Data],3,FALSE)/VLOOKUP(A1373,[1]!T_Printers[#Data],5,FALSE),1),ROUND(VLOOKUP(C1373,[1]!T_Resins[#Data],3,FALSE)/VLOOKUP(A1373,[1]!T_Printers[#Data],5,FALSE),1)&gt;_xlfn.XLOOKUP(B1373,[1]Printers!L:L,[1]Printers!O:O,1,0,),10)),"")</f>
        <v>7.2</v>
      </c>
      <c r="H1373">
        <f>IFERROR(IF(ROUND(_xlfn.XLOOKUP([1]Parameters!B1373,[1]Printers!L:L,[1]Printers!Q:Q,,0)*G1373/10,0)*10&lt;_xlfn.XLOOKUP([1]Parameters!B1373,[1]Printers!L:L,[1]Printers!P:P,,0),ROUND(_xlfn.XLOOKUP([1]Parameters!B1373,[1]Printers!L:L,[1]Printers!Q:Q,,0)*G1373/10,0)*10,_xlfn.XLOOKUP([1]Parameters!B1373,[1]Printers!L:L,[1]Printers!P:P,,0)),"")</f>
        <v>60</v>
      </c>
      <c r="I1373" s="3" cm="1">
        <f t="array" ref="I1373">IFERROR(IF(ROW()-1&gt;COUNTA([1]!T_Printers[Printers])*COUNTA([1]!T_Resins[Resins]),"",_xlfn.IFS(ROUND(VLOOKUP(C1373,[1]!T_Resins[#Data],4,FALSE)/VLOOKUP(A1373,[1]!T_Printers[#Data],5,FALSE),1)&lt;=_xlfn.XLOOKUP(B1373,[1]Printers!L:L,[1]Printers!O:O,1,0,),ROUND(VLOOKUP(C1373,[1]!T_Resins[#Data],4,FALSE)/VLOOKUP(A1373,[1]!T_Printers[#Data],5,FALSE),1),ROUND(VLOOKUP(C1373,[1]!T_Resins[#Data],4,FALSE)/VLOOKUP(A1373,[1]!T_Printers[#Data],5,FALSE),1)&gt;_xlfn.XLOOKUP(B1373,[1]Printers!L:L,[1]Printers!O:O,1,0,),"")),"")</f>
        <v>9.4</v>
      </c>
      <c r="J1373">
        <f>IFERROR(IF(ROUND(_xlfn.XLOOKUP([1]Parameters!B1373,[1]Printers!L:L,[1]Printers!Q:Q,,0)*I1373/10,0)*10&lt;_xlfn.XLOOKUP([1]Parameters!B1373,[1]Printers!L:L,[1]Printers!P:P,,0),ROUND(_xlfn.XLOOKUP([1]Parameters!B1373,[1]Printers!L:L,[1]Printers!Q:Q,,0)*I1373/10,0)*10,_xlfn.XLOOKUP([1]Parameters!B1373,[1]Printers!L:L,[1]Printers!P:P,,0)),"")</f>
        <v>80</v>
      </c>
      <c r="K1373">
        <f>IF(SUM(E1373:J1373)&lt;&gt;0,VLOOKUP(A1373,[1]!T_Printers[#Data],10,FALSE)+VLOOKUP(C1373,[1]!T_Resins[#Data],10,FALSE),"")</f>
        <v>8</v>
      </c>
      <c r="L1373">
        <f>IF(SUM(E1373:J1373)&lt;&gt;0,VLOOKUP(A1373,[1]!T_Printers[#Data],11,FALSE),"")</f>
        <v>9</v>
      </c>
      <c r="M1373">
        <f>IF(SUM(E1373:J1373)&lt;&gt;0,VLOOKUP(C1373,[1]!T_Resins[#Data],8,FALSE),"")</f>
        <v>120</v>
      </c>
      <c r="N1373">
        <f>IF(_xlfn.XLOOKUP(B1373,[1]Printers!$L:$L,[1]Printers!$R:$R,0,0)&gt;0,[1]Parameters!M1373,IF(SUM(E1373:J1373)&lt;&gt;0,VLOOKUP(C1373,[1]!T_Resins[#Data],9,FALSE),""))</f>
        <v>180</v>
      </c>
      <c r="O1373" t="str">
        <f t="shared" si="21"/>
        <v>ElegooJupiter</v>
      </c>
    </row>
    <row r="1374" spans="1:15" x14ac:dyDescent="0.25">
      <c r="A1374" t="str">
        <f t="array" ref="A1374">IF(ROW()-1&gt;COUNTA([1]!T_Printers[Printers])*COUNTA([1]!T_Resins[Resins]),"",INDEX([1]!T_Printers[Printers],INT((ROW()-2)/COUNTA([1]!T_Resins[Resins])+1)))</f>
        <v>Elegoo Jupiter</v>
      </c>
      <c r="B1374" t="str">
        <f>_xlfn.XLOOKUP(A1374,[1]!T_Printers[Printers],[1]!T_Printers[Icon link],,0)</f>
        <v>ElegooJupiter</v>
      </c>
      <c r="C1374" t="str">
        <f t="array" ref="C1374">IF(ROW()-1&gt;COUNTA([1]!T_Printers[Printers])*COUNTA([1]!T_Resins[Resins]),"",INDEX([1]!T_Resins[Resins],MOD(ROW()-2,COUNTA([1]!T_Resins[Resins]))+1))</f>
        <v>Dental Denture Base Soft</v>
      </c>
      <c r="D1374">
        <f>IF(SUM(E1374:J1374)&lt;&gt;0,IF(ROW()-1&gt;COUNTA([1]!T_Printers[Printers])*COUNTA([1]!T_Resins[Resins]),"",2),"")</f>
        <v>2</v>
      </c>
      <c r="E1374" cm="1">
        <f t="array" ref="E1374">IFERROR(IF(ROW()-1&gt;COUNTA([1]!T_Printers[Printers])*COUNTA([1]!T_Resins[Resins]),"",_xlfn.IFS(ROUND(VLOOKUP(C1374,[1]!T_Resins[#Data],2,FALSE)/VLOOKUP(A1374,[1]!T_Printers[#Data],5,FALSE),1)&lt;=_xlfn.XLOOKUP(B1374,[1]Printers!L:L,[1]Printers!O:O,1,0,),ROUND(VLOOKUP(C1374,[1]!T_Resins[#Data],2,FALSE)/VLOOKUP(A1374,[1]!T_Printers[#Data],5,FALSE),1),ROUND(VLOOKUP(C1374,[1]!T_Resins[#Data],2,FALSE)/VLOOKUP(A1374,[1]!T_Printers[#Data],5,FALSE),1)&gt;_xlfn.XLOOKUP(B1374,[1]Printers!L:L,[1]Printers!O:O,1,0,),10)),"Используйте слой 100 мкм")</f>
        <v>7.8</v>
      </c>
      <c r="F1374">
        <f>IFERROR(IF(ROUND(_xlfn.XLOOKUP([1]Parameters!B1374,[1]Printers!L:L,[1]Printers!Q:Q,,0)*E1374/10,0)*10&lt;_xlfn.XLOOKUP([1]Parameters!B1374,[1]Printers!L:L,[1]Printers!P:P,,0),ROUND(_xlfn.XLOOKUP([1]Parameters!B1374,[1]Printers!L:L,[1]Printers!Q:Q,,0)*E1374/10,0)*10,_xlfn.XLOOKUP([1]Parameters!B1374,[1]Printers!L:L,[1]Printers!P:P,,0)),"")</f>
        <v>70</v>
      </c>
      <c r="G1374" cm="1">
        <f t="array" ref="G1374">IFERROR(IF(ROW()-1&gt;COUNTA([1]!T_Printers[Printers])*COUNTA([1]!T_Resins[Resins]),"",_xlfn.IFS(ROUND(VLOOKUP(C1374,[1]!T_Resins[#Data],3,FALSE)/VLOOKUP(A1374,[1]!T_Printers[#Data],5,FALSE),1)&lt;=_xlfn.XLOOKUP(B1374,[1]Printers!L:L,[1]Printers!O:O,1,0,),ROUND(VLOOKUP(C1374,[1]!T_Resins[#Data],3,FALSE)/VLOOKUP(A1374,[1]!T_Printers[#Data],5,FALSE),1),ROUND(VLOOKUP(C1374,[1]!T_Resins[#Data],3,FALSE)/VLOOKUP(A1374,[1]!T_Printers[#Data],5,FALSE),1)&gt;_xlfn.XLOOKUP(B1374,[1]Printers!L:L,[1]Printers!O:O,1,0,),10)),"")</f>
        <v>10.1</v>
      </c>
      <c r="H1374">
        <f>IFERROR(IF(ROUND(_xlfn.XLOOKUP([1]Parameters!B1374,[1]Printers!L:L,[1]Printers!Q:Q,,0)*G1374/10,0)*10&lt;_xlfn.XLOOKUP([1]Parameters!B1374,[1]Printers!L:L,[1]Printers!P:P,,0),ROUND(_xlfn.XLOOKUP([1]Parameters!B1374,[1]Printers!L:L,[1]Printers!Q:Q,,0)*G1374/10,0)*10,_xlfn.XLOOKUP([1]Parameters!B1374,[1]Printers!L:L,[1]Printers!P:P,,0)),"")</f>
        <v>90</v>
      </c>
      <c r="I1374" s="3" t="str" cm="1">
        <f t="array" ref="I1374">IFERROR(IF(ROW()-1&gt;COUNTA([1]!T_Printers[Printers])*COUNTA([1]!T_Resins[Resins]),"",_xlfn.IFS(ROUND(VLOOKUP(C1374,[1]!T_Resins[#Data],4,FALSE)/VLOOKUP(A1374,[1]!T_Printers[#Data],5,FALSE),1)&lt;=_xlfn.XLOOKUP(B1374,[1]Printers!L:L,[1]Printers!O:O,1,0,),ROUND(VLOOKUP(C1374,[1]!T_Resins[#Data],4,FALSE)/VLOOKUP(A1374,[1]!T_Printers[#Data],5,FALSE),1),ROUND(VLOOKUP(C1374,[1]!T_Resins[#Data],4,FALSE)/VLOOKUP(A1374,[1]!T_Printers[#Data],5,FALSE),1)&gt;_xlfn.XLOOKUP(B1374,[1]Printers!L:L,[1]Printers!O:O,1,0,),"")),"")</f>
        <v/>
      </c>
      <c r="J1374" t="str">
        <f>IFERROR(IF(ROUND(_xlfn.XLOOKUP([1]Parameters!B1374,[1]Printers!L:L,[1]Printers!Q:Q,,0)*I1374/10,0)*10&lt;_xlfn.XLOOKUP([1]Parameters!B1374,[1]Printers!L:L,[1]Printers!P:P,,0),ROUND(_xlfn.XLOOKUP([1]Parameters!B1374,[1]Printers!L:L,[1]Printers!Q:Q,,0)*I1374/10,0)*10,_xlfn.XLOOKUP([1]Parameters!B1374,[1]Printers!L:L,[1]Printers!P:P,,0)),"")</f>
        <v/>
      </c>
      <c r="K1374">
        <f>IF(SUM(E1374:J1374)&lt;&gt;0,VLOOKUP(A1374,[1]!T_Printers[#Data],10,FALSE)+VLOOKUP(C1374,[1]!T_Resins[#Data],10,FALSE),"")</f>
        <v>9</v>
      </c>
      <c r="L1374">
        <f>IF(SUM(E1374:J1374)&lt;&gt;0,VLOOKUP(A1374,[1]!T_Printers[#Data],11,FALSE),"")</f>
        <v>9</v>
      </c>
      <c r="M1374">
        <f>IF(SUM(E1374:J1374)&lt;&gt;0,VLOOKUP(C1374,[1]!T_Resins[#Data],8,FALSE),"")</f>
        <v>120</v>
      </c>
      <c r="N1374">
        <f>IF(_xlfn.XLOOKUP(B1374,[1]Printers!$L:$L,[1]Printers!$R:$R,0,0)&gt;0,[1]Parameters!M1374,IF(SUM(E1374:J1374)&lt;&gt;0,VLOOKUP(C1374,[1]!T_Resins[#Data],9,FALSE),""))</f>
        <v>180</v>
      </c>
      <c r="O1374" t="str">
        <f t="shared" si="21"/>
        <v>ElegooJupiter</v>
      </c>
    </row>
    <row r="1375" spans="1:15" x14ac:dyDescent="0.25">
      <c r="A1375" t="str">
        <f t="array" ref="A1375">IF(ROW()-1&gt;COUNTA([1]!T_Printers[Printers])*COUNTA([1]!T_Resins[Resins]),"",INDEX([1]!T_Printers[Printers],INT((ROW()-2)/COUNTA([1]!T_Resins[Resins])+1)))</f>
        <v>Elegoo Jupiter</v>
      </c>
      <c r="B1375" t="str">
        <f>_xlfn.XLOOKUP(A1375,[1]!T_Printers[Printers],[1]!T_Printers[Icon link],,0)</f>
        <v>ElegooJupiter</v>
      </c>
      <c r="C1375" t="str">
        <f t="array" ref="C1375">IF(ROW()-1&gt;COUNTA([1]!T_Printers[Printers])*COUNTA([1]!T_Resins[Resins]),"",INDEX([1]!T_Resins[Resins],MOD(ROW()-2,COUNTA([1]!T_Resins[Resins]))+1))</f>
        <v>Dental Denture Base</v>
      </c>
      <c r="D1375">
        <f>IF(SUM(E1375:J1375)&lt;&gt;0,IF(ROW()-1&gt;COUNTA([1]!T_Printers[Printers])*COUNTA([1]!T_Resins[Resins]),"",2),"")</f>
        <v>2</v>
      </c>
      <c r="E1375" cm="1">
        <f t="array" ref="E1375">IFERROR(IF(ROW()-1&gt;COUNTA([1]!T_Printers[Printers])*COUNTA([1]!T_Resins[Resins]),"",_xlfn.IFS(ROUND(VLOOKUP(C1375,[1]!T_Resins[#Data],2,FALSE)/VLOOKUP(A1375,[1]!T_Printers[#Data],5,FALSE),1)&lt;=_xlfn.XLOOKUP(B1375,[1]Printers!L:L,[1]Printers!O:O,1,0,),ROUND(VLOOKUP(C1375,[1]!T_Resins[#Data],2,FALSE)/VLOOKUP(A1375,[1]!T_Printers[#Data],5,FALSE),1),ROUND(VLOOKUP(C1375,[1]!T_Resins[#Data],2,FALSE)/VLOOKUP(A1375,[1]!T_Printers[#Data],5,FALSE),1)&gt;_xlfn.XLOOKUP(B1375,[1]Printers!L:L,[1]Printers!O:O,1,0,),10)),"Используйте слой 100 мкм")</f>
        <v>6.1</v>
      </c>
      <c r="F1375">
        <f>IFERROR(IF(ROUND(_xlfn.XLOOKUP([1]Parameters!B1375,[1]Printers!L:L,[1]Printers!Q:Q,,0)*E1375/10,0)*10&lt;_xlfn.XLOOKUP([1]Parameters!B1375,[1]Printers!L:L,[1]Printers!P:P,,0),ROUND(_xlfn.XLOOKUP([1]Parameters!B1375,[1]Printers!L:L,[1]Printers!Q:Q,,0)*E1375/10,0)*10,_xlfn.XLOOKUP([1]Parameters!B1375,[1]Printers!L:L,[1]Printers!P:P,,0)),"")</f>
        <v>50</v>
      </c>
      <c r="G1375" cm="1">
        <f t="array" ref="G1375">IFERROR(IF(ROW()-1&gt;COUNTA([1]!T_Printers[Printers])*COUNTA([1]!T_Resins[Resins]),"",_xlfn.IFS(ROUND(VLOOKUP(C1375,[1]!T_Resins[#Data],3,FALSE)/VLOOKUP(A1375,[1]!T_Printers[#Data],5,FALSE),1)&lt;=_xlfn.XLOOKUP(B1375,[1]Printers!L:L,[1]Printers!O:O,1,0,),ROUND(VLOOKUP(C1375,[1]!T_Resins[#Data],3,FALSE)/VLOOKUP(A1375,[1]!T_Printers[#Data],5,FALSE),1),ROUND(VLOOKUP(C1375,[1]!T_Resins[#Data],3,FALSE)/VLOOKUP(A1375,[1]!T_Printers[#Data],5,FALSE),1)&gt;_xlfn.XLOOKUP(B1375,[1]Printers!L:L,[1]Printers!O:O,1,0,),10)),"")</f>
        <v>7.9</v>
      </c>
      <c r="H1375">
        <f>IFERROR(IF(ROUND(_xlfn.XLOOKUP([1]Parameters!B1375,[1]Printers!L:L,[1]Printers!Q:Q,,0)*G1375/10,0)*10&lt;_xlfn.XLOOKUP([1]Parameters!B1375,[1]Printers!L:L,[1]Printers!P:P,,0),ROUND(_xlfn.XLOOKUP([1]Parameters!B1375,[1]Printers!L:L,[1]Printers!Q:Q,,0)*G1375/10,0)*10,_xlfn.XLOOKUP([1]Parameters!B1375,[1]Printers!L:L,[1]Printers!P:P,,0)),"")</f>
        <v>70</v>
      </c>
      <c r="I1375" s="3" t="str" cm="1">
        <f t="array" ref="I1375">IFERROR(IF(ROW()-1&gt;COUNTA([1]!T_Printers[Printers])*COUNTA([1]!T_Resins[Resins]),"",_xlfn.IFS(ROUND(VLOOKUP(C1375,[1]!T_Resins[#Data],4,FALSE)/VLOOKUP(A1375,[1]!T_Printers[#Data],5,FALSE),1)&lt;=_xlfn.XLOOKUP(B1375,[1]Printers!L:L,[1]Printers!O:O,1,0,),ROUND(VLOOKUP(C1375,[1]!T_Resins[#Data],4,FALSE)/VLOOKUP(A1375,[1]!T_Printers[#Data],5,FALSE),1),ROUND(VLOOKUP(C1375,[1]!T_Resins[#Data],4,FALSE)/VLOOKUP(A1375,[1]!T_Printers[#Data],5,FALSE),1)&gt;_xlfn.XLOOKUP(B1375,[1]Printers!L:L,[1]Printers!O:O,1,0,),"")),"")</f>
        <v/>
      </c>
      <c r="J1375" t="str">
        <f>IFERROR(IF(ROUND(_xlfn.XLOOKUP([1]Parameters!B1375,[1]Printers!L:L,[1]Printers!Q:Q,,0)*I1375/10,0)*10&lt;_xlfn.XLOOKUP([1]Parameters!B1375,[1]Printers!L:L,[1]Printers!P:P,,0),ROUND(_xlfn.XLOOKUP([1]Parameters!B1375,[1]Printers!L:L,[1]Printers!Q:Q,,0)*I1375/10,0)*10,_xlfn.XLOOKUP([1]Parameters!B1375,[1]Printers!L:L,[1]Printers!P:P,,0)),"")</f>
        <v/>
      </c>
      <c r="K1375">
        <f>IF(SUM(E1375:J1375)&lt;&gt;0,VLOOKUP(A1375,[1]!T_Printers[#Data],10,FALSE)+VLOOKUP(C1375,[1]!T_Resins[#Data],10,FALSE),"")</f>
        <v>9</v>
      </c>
      <c r="L1375">
        <f>IF(SUM(E1375:J1375)&lt;&gt;0,VLOOKUP(A1375,[1]!T_Printers[#Data],11,FALSE),"")</f>
        <v>9</v>
      </c>
      <c r="M1375">
        <f>IF(SUM(E1375:J1375)&lt;&gt;0,VLOOKUP(C1375,[1]!T_Resins[#Data],8,FALSE),"")</f>
        <v>120</v>
      </c>
      <c r="N1375">
        <f>IF(_xlfn.XLOOKUP(B1375,[1]Printers!$L:$L,[1]Printers!$R:$R,0,0)&gt;0,[1]Parameters!M1375,IF(SUM(E1375:J1375)&lt;&gt;0,VLOOKUP(C1375,[1]!T_Resins[#Data],9,FALSE),""))</f>
        <v>180</v>
      </c>
      <c r="O1375" t="str">
        <f t="shared" si="21"/>
        <v>ElegooJupiter</v>
      </c>
    </row>
    <row r="1376" spans="1:15" x14ac:dyDescent="0.25">
      <c r="A1376" t="str">
        <f t="array" ref="A1376">IF(ROW()-1&gt;COUNTA([1]!T_Printers[Printers])*COUNTA([1]!T_Resins[Resins]),"",INDEX([1]!T_Printers[Printers],INT((ROW()-2)/COUNTA([1]!T_Resins[Resins])+1)))</f>
        <v>Elegoo Jupiter</v>
      </c>
      <c r="B1376" t="str">
        <f>_xlfn.XLOOKUP(A1376,[1]!T_Printers[Printers],[1]!T_Printers[Icon link],,0)</f>
        <v>ElegooJupiter</v>
      </c>
      <c r="C1376" t="str">
        <f t="array" ref="C1376">IF(ROW()-1&gt;COUNTA([1]!T_Printers[Printers])*COUNTA([1]!T_Resins[Resins]),"",INDEX([1]!T_Resins[Resins],MOD(ROW()-2,COUNTA([1]!T_Resins[Resins]))+1))</f>
        <v>Dental IBT</v>
      </c>
      <c r="D1376">
        <f>IF(SUM(E1376:J1376)&lt;&gt;0,IF(ROW()-1&gt;COUNTA([1]!T_Printers[Printers])*COUNTA([1]!T_Resins[Resins]),"",2),"")</f>
        <v>2</v>
      </c>
      <c r="E1376" cm="1">
        <f t="array" ref="E1376">IFERROR(IF(ROW()-1&gt;COUNTA([1]!T_Printers[Printers])*COUNTA([1]!T_Resins[Resins]),"",_xlfn.IFS(ROUND(VLOOKUP(C1376,[1]!T_Resins[#Data],2,FALSE)/VLOOKUP(A1376,[1]!T_Printers[#Data],5,FALSE),1)&lt;=_xlfn.XLOOKUP(B1376,[1]Printers!L:L,[1]Printers!O:O,1,0,),ROUND(VLOOKUP(C1376,[1]!T_Resins[#Data],2,FALSE)/VLOOKUP(A1376,[1]!T_Printers[#Data],5,FALSE),1),ROUND(VLOOKUP(C1376,[1]!T_Resins[#Data],2,FALSE)/VLOOKUP(A1376,[1]!T_Printers[#Data],5,FALSE),1)&gt;_xlfn.XLOOKUP(B1376,[1]Printers!L:L,[1]Printers!O:O,1,0,),10)),"Используйте слой 100 мкм")</f>
        <v>3.8</v>
      </c>
      <c r="F1376">
        <f>IFERROR(IF(ROUND(_xlfn.XLOOKUP([1]Parameters!B1376,[1]Printers!L:L,[1]Printers!Q:Q,,0)*E1376/10,0)*10&lt;_xlfn.XLOOKUP([1]Parameters!B1376,[1]Printers!L:L,[1]Printers!P:P,,0),ROUND(_xlfn.XLOOKUP([1]Parameters!B1376,[1]Printers!L:L,[1]Printers!Q:Q,,0)*E1376/10,0)*10,_xlfn.XLOOKUP([1]Parameters!B1376,[1]Printers!L:L,[1]Printers!P:P,,0)),"")</f>
        <v>30</v>
      </c>
      <c r="G1376" cm="1">
        <f t="array" ref="G1376">IFERROR(IF(ROW()-1&gt;COUNTA([1]!T_Printers[Printers])*COUNTA([1]!T_Resins[Resins]),"",_xlfn.IFS(ROUND(VLOOKUP(C1376,[1]!T_Resins[#Data],3,FALSE)/VLOOKUP(A1376,[1]!T_Printers[#Data],5,FALSE),1)&lt;=_xlfn.XLOOKUP(B1376,[1]Printers!L:L,[1]Printers!O:O,1,0,),ROUND(VLOOKUP(C1376,[1]!T_Resins[#Data],3,FALSE)/VLOOKUP(A1376,[1]!T_Printers[#Data],5,FALSE),1),ROUND(VLOOKUP(C1376,[1]!T_Resins[#Data],3,FALSE)/VLOOKUP(A1376,[1]!T_Printers[#Data],5,FALSE),1)&gt;_xlfn.XLOOKUP(B1376,[1]Printers!L:L,[1]Printers!O:O,1,0,),10)),"")</f>
        <v>5</v>
      </c>
      <c r="H1376">
        <f>IFERROR(IF(ROUND(_xlfn.XLOOKUP([1]Parameters!B1376,[1]Printers!L:L,[1]Printers!Q:Q,,0)*G1376/10,0)*10&lt;_xlfn.XLOOKUP([1]Parameters!B1376,[1]Printers!L:L,[1]Printers!P:P,,0),ROUND(_xlfn.XLOOKUP([1]Parameters!B1376,[1]Printers!L:L,[1]Printers!Q:Q,,0)*G1376/10,0)*10,_xlfn.XLOOKUP([1]Parameters!B1376,[1]Printers!L:L,[1]Printers!P:P,,0)),"")</f>
        <v>50</v>
      </c>
      <c r="I1376" s="3" t="str" cm="1">
        <f t="array" ref="I1376">IFERROR(IF(ROW()-1&gt;COUNTA([1]!T_Printers[Printers])*COUNTA([1]!T_Resins[Resins]),"",_xlfn.IFS(ROUND(VLOOKUP(C1376,[1]!T_Resins[#Data],4,FALSE)/VLOOKUP(A1376,[1]!T_Printers[#Data],5,FALSE),1)&lt;=_xlfn.XLOOKUP(B1376,[1]Printers!L:L,[1]Printers!O:O,1,0,),ROUND(VLOOKUP(C1376,[1]!T_Resins[#Data],4,FALSE)/VLOOKUP(A1376,[1]!T_Printers[#Data],5,FALSE),1),ROUND(VLOOKUP(C1376,[1]!T_Resins[#Data],4,FALSE)/VLOOKUP(A1376,[1]!T_Printers[#Data],5,FALSE),1)&gt;_xlfn.XLOOKUP(B1376,[1]Printers!L:L,[1]Printers!O:O,1,0,),"")),"")</f>
        <v/>
      </c>
      <c r="J1376" t="str">
        <f>IFERROR(IF(ROUND(_xlfn.XLOOKUP([1]Parameters!B1376,[1]Printers!L:L,[1]Printers!Q:Q,,0)*I1376/10,0)*10&lt;_xlfn.XLOOKUP([1]Parameters!B1376,[1]Printers!L:L,[1]Printers!P:P,,0),ROUND(_xlfn.XLOOKUP([1]Parameters!B1376,[1]Printers!L:L,[1]Printers!Q:Q,,0)*I1376/10,0)*10,_xlfn.XLOOKUP([1]Parameters!B1376,[1]Printers!L:L,[1]Printers!P:P,,0)),"")</f>
        <v/>
      </c>
      <c r="K1376">
        <f>IF(SUM(E1376:J1376)&lt;&gt;0,VLOOKUP(A1376,[1]!T_Printers[#Data],10,FALSE)+VLOOKUP(C1376,[1]!T_Resins[#Data],10,FALSE),"")</f>
        <v>8</v>
      </c>
      <c r="L1376">
        <f>IF(SUM(E1376:J1376)&lt;&gt;0,VLOOKUP(A1376,[1]!T_Printers[#Data],11,FALSE),"")</f>
        <v>9</v>
      </c>
      <c r="M1376">
        <f>IF(SUM(E1376:J1376)&lt;&gt;0,VLOOKUP(C1376,[1]!T_Resins[#Data],8,FALSE),"")</f>
        <v>60</v>
      </c>
      <c r="N1376">
        <f>IF(_xlfn.XLOOKUP(B1376,[1]Printers!$L:$L,[1]Printers!$R:$R,0,0)&gt;0,[1]Parameters!M1376,IF(SUM(E1376:J1376)&lt;&gt;0,VLOOKUP(C1376,[1]!T_Resins[#Data],9,FALSE),""))</f>
        <v>60</v>
      </c>
      <c r="O1376" t="str">
        <f t="shared" si="21"/>
        <v>ElegooJupiter</v>
      </c>
    </row>
    <row r="1377" spans="1:15" x14ac:dyDescent="0.25">
      <c r="A1377" t="str">
        <f t="array" ref="A1377">IF(ROW()-1&gt;COUNTA([1]!T_Printers[Printers])*COUNTA([1]!T_Resins[Resins]),"",INDEX([1]!T_Printers[Printers],INT((ROW()-2)/COUNTA([1]!T_Resins[Resins])+1)))</f>
        <v>Elegoo Jupiter</v>
      </c>
      <c r="B1377" t="str">
        <f>_xlfn.XLOOKUP(A1377,[1]!T_Printers[Printers],[1]!T_Printers[Icon link],,0)</f>
        <v>ElegooJupiter</v>
      </c>
      <c r="C1377" t="str">
        <f t="array" ref="C1377">IF(ROW()-1&gt;COUNTA([1]!T_Printers[Printers])*COUNTA([1]!T_Resins[Resins]),"",INDEX([1]!T_Resins[Resins],MOD(ROW()-2,COUNTA([1]!T_Resins[Resins]))+1))</f>
        <v>Dental Model Biege</v>
      </c>
      <c r="D1377">
        <f>IF(SUM(E1377:J1377)&lt;&gt;0,IF(ROW()-1&gt;COUNTA([1]!T_Printers[Printers])*COUNTA([1]!T_Resins[Resins]),"",2),"")</f>
        <v>2</v>
      </c>
      <c r="E1377" cm="1">
        <f t="array" ref="E1377">IFERROR(IF(ROW()-1&gt;COUNTA([1]!T_Printers[Printers])*COUNTA([1]!T_Resins[Resins]),"",_xlfn.IFS(ROUND(VLOOKUP(C1377,[1]!T_Resins[#Data],2,FALSE)/VLOOKUP(A1377,[1]!T_Printers[#Data],5,FALSE),1)&lt;=_xlfn.XLOOKUP(B1377,[1]Printers!L:L,[1]Printers!O:O,1,0,),ROUND(VLOOKUP(C1377,[1]!T_Resins[#Data],2,FALSE)/VLOOKUP(A1377,[1]!T_Printers[#Data],5,FALSE),1),ROUND(VLOOKUP(C1377,[1]!T_Resins[#Data],2,FALSE)/VLOOKUP(A1377,[1]!T_Printers[#Data],5,FALSE),1)&gt;_xlfn.XLOOKUP(B1377,[1]Printers!L:L,[1]Printers!O:O,1,0,),10)),"Используйте слой 100 мкм")</f>
        <v>4.8</v>
      </c>
      <c r="F1377">
        <f>IFERROR(IF(ROUND(_xlfn.XLOOKUP([1]Parameters!B1377,[1]Printers!L:L,[1]Printers!Q:Q,,0)*E1377/10,0)*10&lt;_xlfn.XLOOKUP([1]Parameters!B1377,[1]Printers!L:L,[1]Printers!P:P,,0),ROUND(_xlfn.XLOOKUP([1]Parameters!B1377,[1]Printers!L:L,[1]Printers!Q:Q,,0)*E1377/10,0)*10,_xlfn.XLOOKUP([1]Parameters!B1377,[1]Printers!L:L,[1]Printers!P:P,,0)),"")</f>
        <v>40</v>
      </c>
      <c r="G1377" cm="1">
        <f t="array" ref="G1377">IFERROR(IF(ROW()-1&gt;COUNTA([1]!T_Printers[Printers])*COUNTA([1]!T_Resins[Resins]),"",_xlfn.IFS(ROUND(VLOOKUP(C1377,[1]!T_Resins[#Data],3,FALSE)/VLOOKUP(A1377,[1]!T_Printers[#Data],5,FALSE),1)&lt;=_xlfn.XLOOKUP(B1377,[1]Printers!L:L,[1]Printers!O:O,1,0,),ROUND(VLOOKUP(C1377,[1]!T_Resins[#Data],3,FALSE)/VLOOKUP(A1377,[1]!T_Printers[#Data],5,FALSE),1),ROUND(VLOOKUP(C1377,[1]!T_Resins[#Data],3,FALSE)/VLOOKUP(A1377,[1]!T_Printers[#Data],5,FALSE),1)&gt;_xlfn.XLOOKUP(B1377,[1]Printers!L:L,[1]Printers!O:O,1,0,),10)),"")</f>
        <v>6.2</v>
      </c>
      <c r="H1377">
        <f>IFERROR(IF(ROUND(_xlfn.XLOOKUP([1]Parameters!B1377,[1]Printers!L:L,[1]Printers!Q:Q,,0)*G1377/10,0)*10&lt;_xlfn.XLOOKUP([1]Parameters!B1377,[1]Printers!L:L,[1]Printers!P:P,,0),ROUND(_xlfn.XLOOKUP([1]Parameters!B1377,[1]Printers!L:L,[1]Printers!Q:Q,,0)*G1377/10,0)*10,_xlfn.XLOOKUP([1]Parameters!B1377,[1]Printers!L:L,[1]Printers!P:P,,0)),"")</f>
        <v>60</v>
      </c>
      <c r="I1377" s="3" t="str" cm="1">
        <f t="array" ref="I1377">IFERROR(IF(ROW()-1&gt;COUNTA([1]!T_Printers[Printers])*COUNTA([1]!T_Resins[Resins]),"",_xlfn.IFS(ROUND(VLOOKUP(C1377,[1]!T_Resins[#Data],4,FALSE)/VLOOKUP(A1377,[1]!T_Printers[#Data],5,FALSE),1)&lt;=_xlfn.XLOOKUP(B1377,[1]Printers!L:L,[1]Printers!O:O,1,0,),ROUND(VLOOKUP(C1377,[1]!T_Resins[#Data],4,FALSE)/VLOOKUP(A1377,[1]!T_Printers[#Data],5,FALSE),1),ROUND(VLOOKUP(C1377,[1]!T_Resins[#Data],4,FALSE)/VLOOKUP(A1377,[1]!T_Printers[#Data],5,FALSE),1)&gt;_xlfn.XLOOKUP(B1377,[1]Printers!L:L,[1]Printers!O:O,1,0,),"")),"")</f>
        <v/>
      </c>
      <c r="J1377" t="str">
        <f>IFERROR(IF(ROUND(_xlfn.XLOOKUP([1]Parameters!B1377,[1]Printers!L:L,[1]Printers!Q:Q,,0)*I1377/10,0)*10&lt;_xlfn.XLOOKUP([1]Parameters!B1377,[1]Printers!L:L,[1]Printers!P:P,,0),ROUND(_xlfn.XLOOKUP([1]Parameters!B1377,[1]Printers!L:L,[1]Printers!Q:Q,,0)*I1377/10,0)*10,_xlfn.XLOOKUP([1]Parameters!B1377,[1]Printers!L:L,[1]Printers!P:P,,0)),"")</f>
        <v/>
      </c>
      <c r="K1377">
        <f>IF(SUM(E1377:J1377)&lt;&gt;0,VLOOKUP(A1377,[1]!T_Printers[#Data],10,FALSE)+VLOOKUP(C1377,[1]!T_Resins[#Data],10,FALSE),"")</f>
        <v>9</v>
      </c>
      <c r="L1377">
        <f>IF(SUM(E1377:J1377)&lt;&gt;0,VLOOKUP(A1377,[1]!T_Printers[#Data],11,FALSE),"")</f>
        <v>9</v>
      </c>
      <c r="M1377">
        <f>IF(SUM(E1377:J1377)&lt;&gt;0,VLOOKUP(C1377,[1]!T_Resins[#Data],8,FALSE),"")</f>
        <v>120</v>
      </c>
      <c r="N1377">
        <f>IF(_xlfn.XLOOKUP(B1377,[1]Printers!$L:$L,[1]Printers!$R:$R,0,0)&gt;0,[1]Parameters!M1377,IF(SUM(E1377:J1377)&lt;&gt;0,VLOOKUP(C1377,[1]!T_Resins[#Data],9,FALSE),""))</f>
        <v>180</v>
      </c>
      <c r="O1377" t="str">
        <f t="shared" si="21"/>
        <v>ElegooJupiter</v>
      </c>
    </row>
    <row r="1378" spans="1:15" x14ac:dyDescent="0.25">
      <c r="A1378" t="str">
        <f t="array" ref="A1378">IF(ROW()-1&gt;COUNTA([1]!T_Printers[Printers])*COUNTA([1]!T_Resins[Resins]),"",INDEX([1]!T_Printers[Printers],INT((ROW()-2)/COUNTA([1]!T_Resins[Resins])+1)))</f>
        <v>Elegoo Jupiter</v>
      </c>
      <c r="B1378" t="str">
        <f>_xlfn.XLOOKUP(A1378,[1]!T_Printers[Printers],[1]!T_Printers[Icon link],,0)</f>
        <v>ElegooJupiter</v>
      </c>
      <c r="C1378" t="str">
        <f t="array" ref="C1378">IF(ROW()-1&gt;COUNTA([1]!T_Printers[Printers])*COUNTA([1]!T_Resins[Resins]),"",INDEX([1]!T_Resins[Resins],MOD(ROW()-2,COUNTA([1]!T_Resins[Resins]))+1))</f>
        <v>Dental Model Bone</v>
      </c>
      <c r="D1378">
        <f>IF(SUM(E1378:J1378)&lt;&gt;0,IF(ROW()-1&gt;COUNTA([1]!T_Printers[Printers])*COUNTA([1]!T_Resins[Resins]),"",2),"")</f>
        <v>2</v>
      </c>
      <c r="E1378" cm="1">
        <f t="array" ref="E1378">IFERROR(IF(ROW()-1&gt;COUNTA([1]!T_Printers[Printers])*COUNTA([1]!T_Resins[Resins]),"",_xlfn.IFS(ROUND(VLOOKUP(C1378,[1]!T_Resins[#Data],2,FALSE)/VLOOKUP(A1378,[1]!T_Printers[#Data],5,FALSE),1)&lt;=_xlfn.XLOOKUP(B1378,[1]Printers!L:L,[1]Printers!O:O,1,0,),ROUND(VLOOKUP(C1378,[1]!T_Resins[#Data],2,FALSE)/VLOOKUP(A1378,[1]!T_Printers[#Data],5,FALSE),1),ROUND(VLOOKUP(C1378,[1]!T_Resins[#Data],2,FALSE)/VLOOKUP(A1378,[1]!T_Printers[#Data],5,FALSE),1)&gt;_xlfn.XLOOKUP(B1378,[1]Printers!L:L,[1]Printers!O:O,1,0,),10)),"Используйте слой 100 мкм")</f>
        <v>3</v>
      </c>
      <c r="F1378">
        <f>IFERROR(IF(ROUND(_xlfn.XLOOKUP([1]Parameters!B1378,[1]Printers!L:L,[1]Printers!Q:Q,,0)*E1378/10,0)*10&lt;_xlfn.XLOOKUP([1]Parameters!B1378,[1]Printers!L:L,[1]Printers!P:P,,0),ROUND(_xlfn.XLOOKUP([1]Parameters!B1378,[1]Printers!L:L,[1]Printers!Q:Q,,0)*E1378/10,0)*10,_xlfn.XLOOKUP([1]Parameters!B1378,[1]Printers!L:L,[1]Printers!P:P,,0)),"")</f>
        <v>30</v>
      </c>
      <c r="G1378" cm="1">
        <f t="array" ref="G1378">IFERROR(IF(ROW()-1&gt;COUNTA([1]!T_Printers[Printers])*COUNTA([1]!T_Resins[Resins]),"",_xlfn.IFS(ROUND(VLOOKUP(C1378,[1]!T_Resins[#Data],3,FALSE)/VLOOKUP(A1378,[1]!T_Printers[#Data],5,FALSE),1)&lt;=_xlfn.XLOOKUP(B1378,[1]Printers!L:L,[1]Printers!O:O,1,0,),ROUND(VLOOKUP(C1378,[1]!T_Resins[#Data],3,FALSE)/VLOOKUP(A1378,[1]!T_Printers[#Data],5,FALSE),1),ROUND(VLOOKUP(C1378,[1]!T_Resins[#Data],3,FALSE)/VLOOKUP(A1378,[1]!T_Printers[#Data],5,FALSE),1)&gt;_xlfn.XLOOKUP(B1378,[1]Printers!L:L,[1]Printers!O:O,1,0,),10)),"")</f>
        <v>3.9</v>
      </c>
      <c r="H1378">
        <f>IFERROR(IF(ROUND(_xlfn.XLOOKUP([1]Parameters!B1378,[1]Printers!L:L,[1]Printers!Q:Q,,0)*G1378/10,0)*10&lt;_xlfn.XLOOKUP([1]Parameters!B1378,[1]Printers!L:L,[1]Printers!P:P,,0),ROUND(_xlfn.XLOOKUP([1]Parameters!B1378,[1]Printers!L:L,[1]Printers!Q:Q,,0)*G1378/10,0)*10,_xlfn.XLOOKUP([1]Parameters!B1378,[1]Printers!L:L,[1]Printers!P:P,,0)),"")</f>
        <v>40</v>
      </c>
      <c r="I1378" s="3" t="str" cm="1">
        <f t="array" ref="I1378">IFERROR(IF(ROW()-1&gt;COUNTA([1]!T_Printers[Printers])*COUNTA([1]!T_Resins[Resins]),"",_xlfn.IFS(ROUND(VLOOKUP(C1378,[1]!T_Resins[#Data],4,FALSE)/VLOOKUP(A1378,[1]!T_Printers[#Data],5,FALSE),1)&lt;=_xlfn.XLOOKUP(B1378,[1]Printers!L:L,[1]Printers!O:O,1,0,),ROUND(VLOOKUP(C1378,[1]!T_Resins[#Data],4,FALSE)/VLOOKUP(A1378,[1]!T_Printers[#Data],5,FALSE),1),ROUND(VLOOKUP(C1378,[1]!T_Resins[#Data],4,FALSE)/VLOOKUP(A1378,[1]!T_Printers[#Data],5,FALSE),1)&gt;_xlfn.XLOOKUP(B1378,[1]Printers!L:L,[1]Printers!O:O,1,0,),"")),"")</f>
        <v/>
      </c>
      <c r="J1378" t="str">
        <f>IFERROR(IF(ROUND(_xlfn.XLOOKUP([1]Parameters!B1378,[1]Printers!L:L,[1]Printers!Q:Q,,0)*I1378/10,0)*10&lt;_xlfn.XLOOKUP([1]Parameters!B1378,[1]Printers!L:L,[1]Printers!P:P,,0),ROUND(_xlfn.XLOOKUP([1]Parameters!B1378,[1]Printers!L:L,[1]Printers!Q:Q,,0)*I1378/10,0)*10,_xlfn.XLOOKUP([1]Parameters!B1378,[1]Printers!L:L,[1]Printers!P:P,,0)),"")</f>
        <v/>
      </c>
      <c r="K1378">
        <f>IF(SUM(E1378:J1378)&lt;&gt;0,VLOOKUP(A1378,[1]!T_Printers[#Data],10,FALSE)+VLOOKUP(C1378,[1]!T_Resins[#Data],10,FALSE),"")</f>
        <v>9</v>
      </c>
      <c r="L1378">
        <f>IF(SUM(E1378:J1378)&lt;&gt;0,VLOOKUP(A1378,[1]!T_Printers[#Data],11,FALSE),"")</f>
        <v>9</v>
      </c>
      <c r="M1378">
        <f>IF(SUM(E1378:J1378)&lt;&gt;0,VLOOKUP(C1378,[1]!T_Resins[#Data],8,FALSE),"")</f>
        <v>120</v>
      </c>
      <c r="N1378">
        <f>IF(_xlfn.XLOOKUP(B1378,[1]Printers!$L:$L,[1]Printers!$R:$R,0,0)&gt;0,[1]Parameters!M1378,IF(SUM(E1378:J1378)&lt;&gt;0,VLOOKUP(C1378,[1]!T_Resins[#Data],9,FALSE),""))</f>
        <v>180</v>
      </c>
      <c r="O1378" t="str">
        <f t="shared" si="21"/>
        <v>ElegooJupiter</v>
      </c>
    </row>
    <row r="1379" spans="1:15" x14ac:dyDescent="0.25">
      <c r="A1379" t="str">
        <f t="array" ref="A1379">IF(ROW()-1&gt;COUNTA([1]!T_Printers[Printers])*COUNTA([1]!T_Resins[Resins]),"",INDEX([1]!T_Printers[Printers],INT((ROW()-2)/COUNTA([1]!T_Resins[Resins])+1)))</f>
        <v>Elegoo Jupiter</v>
      </c>
      <c r="B1379" t="str">
        <f>_xlfn.XLOOKUP(A1379,[1]!T_Printers[Printers],[1]!T_Printers[Icon link],,0)</f>
        <v>ElegooJupiter</v>
      </c>
      <c r="C1379" t="str">
        <f t="array" ref="C1379">IF(ROW()-1&gt;COUNTA([1]!T_Printers[Printers])*COUNTA([1]!T_Resins[Resins]),"",INDEX([1]!T_Resins[Resins],MOD(ROW()-2,COUNTA([1]!T_Resins[Resins]))+1))</f>
        <v>Dental Model Light Grey</v>
      </c>
      <c r="D1379">
        <f>IF(SUM(E1379:J1379)&lt;&gt;0,IF(ROW()-1&gt;COUNTA([1]!T_Printers[Printers])*COUNTA([1]!T_Resins[Resins]),"",2),"")</f>
        <v>2</v>
      </c>
      <c r="E1379" cm="1">
        <f t="array" ref="E1379">IFERROR(IF(ROW()-1&gt;COUNTA([1]!T_Printers[Printers])*COUNTA([1]!T_Resins[Resins]),"",_xlfn.IFS(ROUND(VLOOKUP(C1379,[1]!T_Resins[#Data],2,FALSE)/VLOOKUP(A1379,[1]!T_Printers[#Data],5,FALSE),1)&lt;=_xlfn.XLOOKUP(B1379,[1]Printers!L:L,[1]Printers!O:O,1,0,),ROUND(VLOOKUP(C1379,[1]!T_Resins[#Data],2,FALSE)/VLOOKUP(A1379,[1]!T_Printers[#Data],5,FALSE),1),ROUND(VLOOKUP(C1379,[1]!T_Resins[#Data],2,FALSE)/VLOOKUP(A1379,[1]!T_Printers[#Data],5,FALSE),1)&gt;_xlfn.XLOOKUP(B1379,[1]Printers!L:L,[1]Printers!O:O,1,0,),10)),"Используйте слой 100 мкм")</f>
        <v>3.7</v>
      </c>
      <c r="F1379">
        <f>IFERROR(IF(ROUND(_xlfn.XLOOKUP([1]Parameters!B1379,[1]Printers!L:L,[1]Printers!Q:Q,,0)*E1379/10,0)*10&lt;_xlfn.XLOOKUP([1]Parameters!B1379,[1]Printers!L:L,[1]Printers!P:P,,0),ROUND(_xlfn.XLOOKUP([1]Parameters!B1379,[1]Printers!L:L,[1]Printers!Q:Q,,0)*E1379/10,0)*10,_xlfn.XLOOKUP([1]Parameters!B1379,[1]Printers!L:L,[1]Printers!P:P,,0)),"")</f>
        <v>30</v>
      </c>
      <c r="G1379" cm="1">
        <f t="array" ref="G1379">IFERROR(IF(ROW()-1&gt;COUNTA([1]!T_Printers[Printers])*COUNTA([1]!T_Resins[Resins]),"",_xlfn.IFS(ROUND(VLOOKUP(C1379,[1]!T_Resins[#Data],3,FALSE)/VLOOKUP(A1379,[1]!T_Printers[#Data],5,FALSE),1)&lt;=_xlfn.XLOOKUP(B1379,[1]Printers!L:L,[1]Printers!O:O,1,0,),ROUND(VLOOKUP(C1379,[1]!T_Resins[#Data],3,FALSE)/VLOOKUP(A1379,[1]!T_Printers[#Data],5,FALSE),1),ROUND(VLOOKUP(C1379,[1]!T_Resins[#Data],3,FALSE)/VLOOKUP(A1379,[1]!T_Printers[#Data],5,FALSE),1)&gt;_xlfn.XLOOKUP(B1379,[1]Printers!L:L,[1]Printers!O:O,1,0,),10)),"")</f>
        <v>4.9000000000000004</v>
      </c>
      <c r="H1379">
        <f>IFERROR(IF(ROUND(_xlfn.XLOOKUP([1]Parameters!B1379,[1]Printers!L:L,[1]Printers!Q:Q,,0)*G1379/10,0)*10&lt;_xlfn.XLOOKUP([1]Parameters!B1379,[1]Printers!L:L,[1]Printers!P:P,,0),ROUND(_xlfn.XLOOKUP([1]Parameters!B1379,[1]Printers!L:L,[1]Printers!Q:Q,,0)*G1379/10,0)*10,_xlfn.XLOOKUP([1]Parameters!B1379,[1]Printers!L:L,[1]Printers!P:P,,0)),"")</f>
        <v>40</v>
      </c>
      <c r="I1379" s="3" t="str" cm="1">
        <f t="array" ref="I1379">IFERROR(IF(ROW()-1&gt;COUNTA([1]!T_Printers[Printers])*COUNTA([1]!T_Resins[Resins]),"",_xlfn.IFS(ROUND(VLOOKUP(C1379,[1]!T_Resins[#Data],4,FALSE)/VLOOKUP(A1379,[1]!T_Printers[#Data],5,FALSE),1)&lt;=_xlfn.XLOOKUP(B1379,[1]Printers!L:L,[1]Printers!O:O,1,0,),ROUND(VLOOKUP(C1379,[1]!T_Resins[#Data],4,FALSE)/VLOOKUP(A1379,[1]!T_Printers[#Data],5,FALSE),1),ROUND(VLOOKUP(C1379,[1]!T_Resins[#Data],4,FALSE)/VLOOKUP(A1379,[1]!T_Printers[#Data],5,FALSE),1)&gt;_xlfn.XLOOKUP(B1379,[1]Printers!L:L,[1]Printers!O:O,1,0,),"")),"")</f>
        <v/>
      </c>
      <c r="J1379" t="str">
        <f>IFERROR(IF(ROUND(_xlfn.XLOOKUP([1]Parameters!B1379,[1]Printers!L:L,[1]Printers!Q:Q,,0)*I1379/10,0)*10&lt;_xlfn.XLOOKUP([1]Parameters!B1379,[1]Printers!L:L,[1]Printers!P:P,,0),ROUND(_xlfn.XLOOKUP([1]Parameters!B1379,[1]Printers!L:L,[1]Printers!Q:Q,,0)*I1379/10,0)*10,_xlfn.XLOOKUP([1]Parameters!B1379,[1]Printers!L:L,[1]Printers!P:P,,0)),"")</f>
        <v/>
      </c>
      <c r="K1379">
        <f>IF(SUM(E1379:J1379)&lt;&gt;0,VLOOKUP(A1379,[1]!T_Printers[#Data],10,FALSE)+VLOOKUP(C1379,[1]!T_Resins[#Data],10,FALSE),"")</f>
        <v>9</v>
      </c>
      <c r="L1379">
        <f>IF(SUM(E1379:J1379)&lt;&gt;0,VLOOKUP(A1379,[1]!T_Printers[#Data],11,FALSE),"")</f>
        <v>9</v>
      </c>
      <c r="M1379">
        <f>IF(SUM(E1379:J1379)&lt;&gt;0,VLOOKUP(C1379,[1]!T_Resins[#Data],8,FALSE),"")</f>
        <v>120</v>
      </c>
      <c r="N1379">
        <f>IF(_xlfn.XLOOKUP(B1379,[1]Printers!$L:$L,[1]Printers!$R:$R,0,0)&gt;0,[1]Parameters!M1379,IF(SUM(E1379:J1379)&lt;&gt;0,VLOOKUP(C1379,[1]!T_Resins[#Data],9,FALSE),""))</f>
        <v>180</v>
      </c>
      <c r="O1379" t="str">
        <f t="shared" si="21"/>
        <v>ElegooJupiter</v>
      </c>
    </row>
    <row r="1380" spans="1:15" x14ac:dyDescent="0.25">
      <c r="A1380" t="str">
        <f t="array" ref="A1380">IF(ROW()-1&gt;COUNTA([1]!T_Printers[Printers])*COUNTA([1]!T_Resins[Resins]),"",INDEX([1]!T_Printers[Printers],INT((ROW()-2)/COUNTA([1]!T_Resins[Resins])+1)))</f>
        <v>Elegoo Jupiter</v>
      </c>
      <c r="B1380" t="str">
        <f>_xlfn.XLOOKUP(A1380,[1]!T_Printers[Printers],[1]!T_Printers[Icon link],,0)</f>
        <v>ElegooJupiter</v>
      </c>
      <c r="C1380" t="str">
        <f t="array" ref="C1380">IF(ROW()-1&gt;COUNTA([1]!T_Printers[Printers])*COUNTA([1]!T_Resins[Resins]),"",INDEX([1]!T_Resins[Resins],MOD(ROW()-2,COUNTA([1]!T_Resins[Resins]))+1))</f>
        <v>Dental Peach</v>
      </c>
      <c r="D1380">
        <f>IF(SUM(E1380:J1380)&lt;&gt;0,IF(ROW()-1&gt;COUNTA([1]!T_Printers[Printers])*COUNTA([1]!T_Resins[Resins]),"",2),"")</f>
        <v>2</v>
      </c>
      <c r="E1380" cm="1">
        <f t="array" ref="E1380">IFERROR(IF(ROW()-1&gt;COUNTA([1]!T_Printers[Printers])*COUNTA([1]!T_Resins[Resins]),"",_xlfn.IFS(ROUND(VLOOKUP(C1380,[1]!T_Resins[#Data],2,FALSE)/VLOOKUP(A1380,[1]!T_Printers[#Data],5,FALSE),1)&lt;=_xlfn.XLOOKUP(B1380,[1]Printers!L:L,[1]Printers!O:O,1,0,),ROUND(VLOOKUP(C1380,[1]!T_Resins[#Data],2,FALSE)/VLOOKUP(A1380,[1]!T_Printers[#Data],5,FALSE),1),ROUND(VLOOKUP(C1380,[1]!T_Resins[#Data],2,FALSE)/VLOOKUP(A1380,[1]!T_Printers[#Data],5,FALSE),1)&gt;_xlfn.XLOOKUP(B1380,[1]Printers!L:L,[1]Printers!O:O,1,0,),10)),"Используйте слой 100 мкм")</f>
        <v>4.8</v>
      </c>
      <c r="F1380">
        <f>IFERROR(IF(ROUND(_xlfn.XLOOKUP([1]Parameters!B1380,[1]Printers!L:L,[1]Printers!Q:Q,,0)*E1380/10,0)*10&lt;_xlfn.XLOOKUP([1]Parameters!B1380,[1]Printers!L:L,[1]Printers!P:P,,0),ROUND(_xlfn.XLOOKUP([1]Parameters!B1380,[1]Printers!L:L,[1]Printers!Q:Q,,0)*E1380/10,0)*10,_xlfn.XLOOKUP([1]Parameters!B1380,[1]Printers!L:L,[1]Printers!P:P,,0)),"")</f>
        <v>40</v>
      </c>
      <c r="G1380" cm="1">
        <f t="array" ref="G1380">IFERROR(IF(ROW()-1&gt;COUNTA([1]!T_Printers[Printers])*COUNTA([1]!T_Resins[Resins]),"",_xlfn.IFS(ROUND(VLOOKUP(C1380,[1]!T_Resins[#Data],3,FALSE)/VLOOKUP(A1380,[1]!T_Printers[#Data],5,FALSE),1)&lt;=_xlfn.XLOOKUP(B1380,[1]Printers!L:L,[1]Printers!O:O,1,0,),ROUND(VLOOKUP(C1380,[1]!T_Resins[#Data],3,FALSE)/VLOOKUP(A1380,[1]!T_Printers[#Data],5,FALSE),1),ROUND(VLOOKUP(C1380,[1]!T_Resins[#Data],3,FALSE)/VLOOKUP(A1380,[1]!T_Printers[#Data],5,FALSE),1)&gt;_xlfn.XLOOKUP(B1380,[1]Printers!L:L,[1]Printers!O:O,1,0,),10)),"")</f>
        <v>6.2</v>
      </c>
      <c r="H1380">
        <f>IFERROR(IF(ROUND(_xlfn.XLOOKUP([1]Parameters!B1380,[1]Printers!L:L,[1]Printers!Q:Q,,0)*G1380/10,0)*10&lt;_xlfn.XLOOKUP([1]Parameters!B1380,[1]Printers!L:L,[1]Printers!P:P,,0),ROUND(_xlfn.XLOOKUP([1]Parameters!B1380,[1]Printers!L:L,[1]Printers!Q:Q,,0)*G1380/10,0)*10,_xlfn.XLOOKUP([1]Parameters!B1380,[1]Printers!L:L,[1]Printers!P:P,,0)),"")</f>
        <v>60</v>
      </c>
      <c r="I1380" s="3" t="str" cm="1">
        <f t="array" ref="I1380">IFERROR(IF(ROW()-1&gt;COUNTA([1]!T_Printers[Printers])*COUNTA([1]!T_Resins[Resins]),"",_xlfn.IFS(ROUND(VLOOKUP(C1380,[1]!T_Resins[#Data],4,FALSE)/VLOOKUP(A1380,[1]!T_Printers[#Data],5,FALSE),1)&lt;=_xlfn.XLOOKUP(B1380,[1]Printers!L:L,[1]Printers!O:O,1,0,),ROUND(VLOOKUP(C1380,[1]!T_Resins[#Data],4,FALSE)/VLOOKUP(A1380,[1]!T_Printers[#Data],5,FALSE),1),ROUND(VLOOKUP(C1380,[1]!T_Resins[#Data],4,FALSE)/VLOOKUP(A1380,[1]!T_Printers[#Data],5,FALSE),1)&gt;_xlfn.XLOOKUP(B1380,[1]Printers!L:L,[1]Printers!O:O,1,0,),"")),"")</f>
        <v/>
      </c>
      <c r="J1380" t="str">
        <f>IFERROR(IF(ROUND(_xlfn.XLOOKUP([1]Parameters!B1380,[1]Printers!L:L,[1]Printers!Q:Q,,0)*I1380/10,0)*10&lt;_xlfn.XLOOKUP([1]Parameters!B1380,[1]Printers!L:L,[1]Printers!P:P,,0),ROUND(_xlfn.XLOOKUP([1]Parameters!B1380,[1]Printers!L:L,[1]Printers!Q:Q,,0)*I1380/10,0)*10,_xlfn.XLOOKUP([1]Parameters!B1380,[1]Printers!L:L,[1]Printers!P:P,,0)),"")</f>
        <v/>
      </c>
      <c r="K1380">
        <f>IF(SUM(E1380:J1380)&lt;&gt;0,VLOOKUP(A1380,[1]!T_Printers[#Data],10,FALSE)+VLOOKUP(C1380,[1]!T_Resins[#Data],10,FALSE),"")</f>
        <v>9</v>
      </c>
      <c r="L1380">
        <f>IF(SUM(E1380:J1380)&lt;&gt;0,VLOOKUP(A1380,[1]!T_Printers[#Data],11,FALSE),"")</f>
        <v>9</v>
      </c>
      <c r="M1380">
        <f>IF(SUM(E1380:J1380)&lt;&gt;0,VLOOKUP(C1380,[1]!T_Resins[#Data],8,FALSE),"")</f>
        <v>120</v>
      </c>
      <c r="N1380">
        <f>IF(_xlfn.XLOOKUP(B1380,[1]Printers!$L:$L,[1]Printers!$R:$R,0,0)&gt;0,[1]Parameters!M1380,IF(SUM(E1380:J1380)&lt;&gt;0,VLOOKUP(C1380,[1]!T_Resins[#Data],9,FALSE),""))</f>
        <v>180</v>
      </c>
      <c r="O1380" t="str">
        <f t="shared" si="21"/>
        <v>ElegooJupiter</v>
      </c>
    </row>
    <row r="1381" spans="1:15" x14ac:dyDescent="0.25">
      <c r="A1381" t="str">
        <f t="array" ref="A1381">IF(ROW()-1&gt;COUNTA([1]!T_Printers[Printers])*COUNTA([1]!T_Resins[Resins]),"",INDEX([1]!T_Printers[Printers],INT((ROW()-2)/COUNTA([1]!T_Resins[Resins])+1)))</f>
        <v>Elegoo Jupiter</v>
      </c>
      <c r="B1381" t="str">
        <f>_xlfn.XLOOKUP(A1381,[1]!T_Printers[Printers],[1]!T_Printers[Icon link],,0)</f>
        <v>ElegooJupiter</v>
      </c>
      <c r="C1381" t="str">
        <f t="array" ref="C1381">IF(ROW()-1&gt;COUNTA([1]!T_Printers[Printers])*COUNTA([1]!T_Resins[Resins]),"",INDEX([1]!T_Resins[Resins],MOD(ROW()-2,COUNTA([1]!T_Resins[Resins]))+1))</f>
        <v>Dental Pink</v>
      </c>
      <c r="D1381">
        <f>IF(SUM(E1381:J1381)&lt;&gt;0,IF(ROW()-1&gt;COUNTA([1]!T_Printers[Printers])*COUNTA([1]!T_Resins[Resins]),"",2),"")</f>
        <v>2</v>
      </c>
      <c r="E1381" cm="1">
        <f t="array" ref="E1381">IFERROR(IF(ROW()-1&gt;COUNTA([1]!T_Printers[Printers])*COUNTA([1]!T_Resins[Resins]),"",_xlfn.IFS(ROUND(VLOOKUP(C1381,[1]!T_Resins[#Data],2,FALSE)/VLOOKUP(A1381,[1]!T_Printers[#Data],5,FALSE),1)&lt;=_xlfn.XLOOKUP(B1381,[1]Printers!L:L,[1]Printers!O:O,1,0,),ROUND(VLOOKUP(C1381,[1]!T_Resins[#Data],2,FALSE)/VLOOKUP(A1381,[1]!T_Printers[#Data],5,FALSE),1),ROUND(VLOOKUP(C1381,[1]!T_Resins[#Data],2,FALSE)/VLOOKUP(A1381,[1]!T_Printers[#Data],5,FALSE),1)&gt;_xlfn.XLOOKUP(B1381,[1]Printers!L:L,[1]Printers!O:O,1,0,),10)),"Используйте слой 100 мкм")</f>
        <v>3</v>
      </c>
      <c r="F1381">
        <f>IFERROR(IF(ROUND(_xlfn.XLOOKUP([1]Parameters!B1381,[1]Printers!L:L,[1]Printers!Q:Q,,0)*E1381/10,0)*10&lt;_xlfn.XLOOKUP([1]Parameters!B1381,[1]Printers!L:L,[1]Printers!P:P,,0),ROUND(_xlfn.XLOOKUP([1]Parameters!B1381,[1]Printers!L:L,[1]Printers!Q:Q,,0)*E1381/10,0)*10,_xlfn.XLOOKUP([1]Parameters!B1381,[1]Printers!L:L,[1]Printers!P:P,,0)),"")</f>
        <v>30</v>
      </c>
      <c r="G1381" cm="1">
        <f t="array" ref="G1381">IFERROR(IF(ROW()-1&gt;COUNTA([1]!T_Printers[Printers])*COUNTA([1]!T_Resins[Resins]),"",_xlfn.IFS(ROUND(VLOOKUP(C1381,[1]!T_Resins[#Data],3,FALSE)/VLOOKUP(A1381,[1]!T_Printers[#Data],5,FALSE),1)&lt;=_xlfn.XLOOKUP(B1381,[1]Printers!L:L,[1]Printers!O:O,1,0,),ROUND(VLOOKUP(C1381,[1]!T_Resins[#Data],3,FALSE)/VLOOKUP(A1381,[1]!T_Printers[#Data],5,FALSE),1),ROUND(VLOOKUP(C1381,[1]!T_Resins[#Data],3,FALSE)/VLOOKUP(A1381,[1]!T_Printers[#Data],5,FALSE),1)&gt;_xlfn.XLOOKUP(B1381,[1]Printers!L:L,[1]Printers!O:O,1,0,),10)),"")</f>
        <v>4</v>
      </c>
      <c r="H1381">
        <f>IFERROR(IF(ROUND(_xlfn.XLOOKUP([1]Parameters!B1381,[1]Printers!L:L,[1]Printers!Q:Q,,0)*G1381/10,0)*10&lt;_xlfn.XLOOKUP([1]Parameters!B1381,[1]Printers!L:L,[1]Printers!P:P,,0),ROUND(_xlfn.XLOOKUP([1]Parameters!B1381,[1]Printers!L:L,[1]Printers!Q:Q,,0)*G1381/10,0)*10,_xlfn.XLOOKUP([1]Parameters!B1381,[1]Printers!L:L,[1]Printers!P:P,,0)),"")</f>
        <v>40</v>
      </c>
      <c r="I1381" s="3" t="str" cm="1">
        <f t="array" ref="I1381">IFERROR(IF(ROW()-1&gt;COUNTA([1]!T_Printers[Printers])*COUNTA([1]!T_Resins[Resins]),"",_xlfn.IFS(ROUND(VLOOKUP(C1381,[1]!T_Resins[#Data],4,FALSE)/VLOOKUP(A1381,[1]!T_Printers[#Data],5,FALSE),1)&lt;=_xlfn.XLOOKUP(B1381,[1]Printers!L:L,[1]Printers!O:O,1,0,),ROUND(VLOOKUP(C1381,[1]!T_Resins[#Data],4,FALSE)/VLOOKUP(A1381,[1]!T_Printers[#Data],5,FALSE),1),ROUND(VLOOKUP(C1381,[1]!T_Resins[#Data],4,FALSE)/VLOOKUP(A1381,[1]!T_Printers[#Data],5,FALSE),1)&gt;_xlfn.XLOOKUP(B1381,[1]Printers!L:L,[1]Printers!O:O,1,0,),"")),"")</f>
        <v/>
      </c>
      <c r="J1381" t="str">
        <f>IFERROR(IF(ROUND(_xlfn.XLOOKUP([1]Parameters!B1381,[1]Printers!L:L,[1]Printers!Q:Q,,0)*I1381/10,0)*10&lt;_xlfn.XLOOKUP([1]Parameters!B1381,[1]Printers!L:L,[1]Printers!P:P,,0),ROUND(_xlfn.XLOOKUP([1]Parameters!B1381,[1]Printers!L:L,[1]Printers!Q:Q,,0)*I1381/10,0)*10,_xlfn.XLOOKUP([1]Parameters!B1381,[1]Printers!L:L,[1]Printers!P:P,,0)),"")</f>
        <v/>
      </c>
      <c r="K1381">
        <f>IF(SUM(E1381:J1381)&lt;&gt;0,VLOOKUP(A1381,[1]!T_Printers[#Data],10,FALSE)+VLOOKUP(C1381,[1]!T_Resins[#Data],10,FALSE),"")</f>
        <v>8</v>
      </c>
      <c r="L1381">
        <f>IF(SUM(E1381:J1381)&lt;&gt;0,VLOOKUP(A1381,[1]!T_Printers[#Data],11,FALSE),"")</f>
        <v>9</v>
      </c>
      <c r="M1381">
        <f>IF(SUM(E1381:J1381)&lt;&gt;0,VLOOKUP(C1381,[1]!T_Resins[#Data],8,FALSE),"")</f>
        <v>120</v>
      </c>
      <c r="N1381">
        <f>IF(_xlfn.XLOOKUP(B1381,[1]Printers!$L:$L,[1]Printers!$R:$R,0,0)&gt;0,[1]Parameters!M1381,IF(SUM(E1381:J1381)&lt;&gt;0,VLOOKUP(C1381,[1]!T_Resins[#Data],9,FALSE),""))</f>
        <v>180</v>
      </c>
      <c r="O1381" t="str">
        <f t="shared" si="21"/>
        <v>ElegooJupiter</v>
      </c>
    </row>
    <row r="1382" spans="1:15" x14ac:dyDescent="0.25">
      <c r="A1382" t="str">
        <f t="array" ref="A1382">IF(ROW()-1&gt;COUNTA([1]!T_Printers[Printers])*COUNTA([1]!T_Resins[Resins]),"",INDEX([1]!T_Printers[Printers],INT((ROW()-2)/COUNTA([1]!T_Resins[Resins])+1)))</f>
        <v>Elegoo Jupiter</v>
      </c>
      <c r="B1382" t="str">
        <f>_xlfn.XLOOKUP(A1382,[1]!T_Printers[Printers],[1]!T_Printers[Icon link],,0)</f>
        <v>ElegooJupiter</v>
      </c>
      <c r="C1382" t="str">
        <f t="array" ref="C1382">IF(ROW()-1&gt;COUNTA([1]!T_Printers[Printers])*COUNTA([1]!T_Resins[Resins]),"",INDEX([1]!T_Resins[Resins],MOD(ROW()-2,COUNTA([1]!T_Resins[Resins]))+1))</f>
        <v>Dental Soft Pink</v>
      </c>
      <c r="D1382">
        <f>IF(SUM(E1382:J1382)&lt;&gt;0,IF(ROW()-1&gt;COUNTA([1]!T_Printers[Printers])*COUNTA([1]!T_Resins[Resins]),"",2),"")</f>
        <v>2</v>
      </c>
      <c r="E1382" cm="1">
        <f t="array" ref="E1382">IFERROR(IF(ROW()-1&gt;COUNTA([1]!T_Printers[Printers])*COUNTA([1]!T_Resins[Resins]),"",_xlfn.IFS(ROUND(VLOOKUP(C1382,[1]!T_Resins[#Data],2,FALSE)/VLOOKUP(A1382,[1]!T_Printers[#Data],5,FALSE),1)&lt;=_xlfn.XLOOKUP(B1382,[1]Printers!L:L,[1]Printers!O:O,1,0,),ROUND(VLOOKUP(C1382,[1]!T_Resins[#Data],2,FALSE)/VLOOKUP(A1382,[1]!T_Printers[#Data],5,FALSE),1),ROUND(VLOOKUP(C1382,[1]!T_Resins[#Data],2,FALSE)/VLOOKUP(A1382,[1]!T_Printers[#Data],5,FALSE),1)&gt;_xlfn.XLOOKUP(B1382,[1]Printers!L:L,[1]Printers!O:O,1,0,),10)),"Используйте слой 100 мкм")</f>
        <v>4.5</v>
      </c>
      <c r="F1382">
        <f>IFERROR(IF(ROUND(_xlfn.XLOOKUP([1]Parameters!B1382,[1]Printers!L:L,[1]Printers!Q:Q,,0)*E1382/10,0)*10&lt;_xlfn.XLOOKUP([1]Parameters!B1382,[1]Printers!L:L,[1]Printers!P:P,,0),ROUND(_xlfn.XLOOKUP([1]Parameters!B1382,[1]Printers!L:L,[1]Printers!Q:Q,,0)*E1382/10,0)*10,_xlfn.XLOOKUP([1]Parameters!B1382,[1]Printers!L:L,[1]Printers!P:P,,0)),"")</f>
        <v>40</v>
      </c>
      <c r="G1382" cm="1">
        <f t="array" ref="G1382">IFERROR(IF(ROW()-1&gt;COUNTA([1]!T_Printers[Printers])*COUNTA([1]!T_Resins[Resins]),"",_xlfn.IFS(ROUND(VLOOKUP(C1382,[1]!T_Resins[#Data],3,FALSE)/VLOOKUP(A1382,[1]!T_Printers[#Data],5,FALSE),1)&lt;=_xlfn.XLOOKUP(B1382,[1]Printers!L:L,[1]Printers!O:O,1,0,),ROUND(VLOOKUP(C1382,[1]!T_Resins[#Data],3,FALSE)/VLOOKUP(A1382,[1]!T_Printers[#Data],5,FALSE),1),ROUND(VLOOKUP(C1382,[1]!T_Resins[#Data],3,FALSE)/VLOOKUP(A1382,[1]!T_Printers[#Data],5,FALSE),1)&gt;_xlfn.XLOOKUP(B1382,[1]Printers!L:L,[1]Printers!O:O,1,0,),10)),"")</f>
        <v>5.8</v>
      </c>
      <c r="H1382">
        <f>IFERROR(IF(ROUND(_xlfn.XLOOKUP([1]Parameters!B1382,[1]Printers!L:L,[1]Printers!Q:Q,,0)*G1382/10,0)*10&lt;_xlfn.XLOOKUP([1]Parameters!B1382,[1]Printers!L:L,[1]Printers!P:P,,0),ROUND(_xlfn.XLOOKUP([1]Parameters!B1382,[1]Printers!L:L,[1]Printers!Q:Q,,0)*G1382/10,0)*10,_xlfn.XLOOKUP([1]Parameters!B1382,[1]Printers!L:L,[1]Printers!P:P,,0)),"")</f>
        <v>50</v>
      </c>
      <c r="I1382" s="3" t="str" cm="1">
        <f t="array" ref="I1382">IFERROR(IF(ROW()-1&gt;COUNTA([1]!T_Printers[Printers])*COUNTA([1]!T_Resins[Resins]),"",_xlfn.IFS(ROUND(VLOOKUP(C1382,[1]!T_Resins[#Data],4,FALSE)/VLOOKUP(A1382,[1]!T_Printers[#Data],5,FALSE),1)&lt;=_xlfn.XLOOKUP(B1382,[1]Printers!L:L,[1]Printers!O:O,1,0,),ROUND(VLOOKUP(C1382,[1]!T_Resins[#Data],4,FALSE)/VLOOKUP(A1382,[1]!T_Printers[#Data],5,FALSE),1),ROUND(VLOOKUP(C1382,[1]!T_Resins[#Data],4,FALSE)/VLOOKUP(A1382,[1]!T_Printers[#Data],5,FALSE),1)&gt;_xlfn.XLOOKUP(B1382,[1]Printers!L:L,[1]Printers!O:O,1,0,),"")),"")</f>
        <v/>
      </c>
      <c r="J1382" t="str">
        <f>IFERROR(IF(ROUND(_xlfn.XLOOKUP([1]Parameters!B1382,[1]Printers!L:L,[1]Printers!Q:Q,,0)*I1382/10,0)*10&lt;_xlfn.XLOOKUP([1]Parameters!B1382,[1]Printers!L:L,[1]Printers!P:P,,0),ROUND(_xlfn.XLOOKUP([1]Parameters!B1382,[1]Printers!L:L,[1]Printers!Q:Q,,0)*I1382/10,0)*10,_xlfn.XLOOKUP([1]Parameters!B1382,[1]Printers!L:L,[1]Printers!P:P,,0)),"")</f>
        <v/>
      </c>
      <c r="K1382">
        <f>IF(SUM(E1382:J1382)&lt;&gt;0,VLOOKUP(A1382,[1]!T_Printers[#Data],10,FALSE)+VLOOKUP(C1382,[1]!T_Resins[#Data],10,FALSE),"")</f>
        <v>8</v>
      </c>
      <c r="L1382">
        <f>IF(SUM(E1382:J1382)&lt;&gt;0,VLOOKUP(A1382,[1]!T_Printers[#Data],11,FALSE),"")</f>
        <v>9</v>
      </c>
      <c r="M1382">
        <f>IF(SUM(E1382:J1382)&lt;&gt;0,VLOOKUP(C1382,[1]!T_Resins[#Data],8,FALSE),"")</f>
        <v>60</v>
      </c>
      <c r="N1382">
        <f>IF(_xlfn.XLOOKUP(B1382,[1]Printers!$L:$L,[1]Printers!$R:$R,0,0)&gt;0,[1]Parameters!M1382,IF(SUM(E1382:J1382)&lt;&gt;0,VLOOKUP(C1382,[1]!T_Resins[#Data],9,FALSE),""))</f>
        <v>60</v>
      </c>
      <c r="O1382" t="str">
        <f t="shared" si="21"/>
        <v>ElegooJupiter</v>
      </c>
    </row>
    <row r="1383" spans="1:15" x14ac:dyDescent="0.25">
      <c r="A1383" t="str">
        <f t="array" ref="A1383">IF(ROW()-1&gt;COUNTA([1]!T_Printers[Printers])*COUNTA([1]!T_Resins[Resins]),"",INDEX([1]!T_Printers[Printers],INT((ROW()-2)/COUNTA([1]!T_Resins[Resins])+1)))</f>
        <v>Elegoo Jupiter</v>
      </c>
      <c r="B1383" t="str">
        <f>_xlfn.XLOOKUP(A1383,[1]!T_Printers[Printers],[1]!T_Printers[Icon link],,0)</f>
        <v>ElegooJupiter</v>
      </c>
      <c r="C1383" t="str">
        <f t="array" ref="C1383">IF(ROW()-1&gt;COUNTA([1]!T_Printers[Printers])*COUNTA([1]!T_Resins[Resins]),"",INDEX([1]!T_Resins[Resins],MOD(ROW()-2,COUNTA([1]!T_Resins[Resins]))+1))</f>
        <v>Dental Sand A1-A2</v>
      </c>
      <c r="D1383">
        <f>IF(SUM(E1383:J1383)&lt;&gt;0,IF(ROW()-1&gt;COUNTA([1]!T_Printers[Printers])*COUNTA([1]!T_Resins[Resins]),"",2),"")</f>
        <v>2</v>
      </c>
      <c r="E1383" cm="1">
        <f t="array" ref="E1383">IFERROR(IF(ROW()-1&gt;COUNTA([1]!T_Printers[Printers])*COUNTA([1]!T_Resins[Resins]),"",_xlfn.IFS(ROUND(VLOOKUP(C1383,[1]!T_Resins[#Data],2,FALSE)/VLOOKUP(A1383,[1]!T_Printers[#Data],5,FALSE),1)&lt;=_xlfn.XLOOKUP(B1383,[1]Printers!L:L,[1]Printers!O:O,1,0,),ROUND(VLOOKUP(C1383,[1]!T_Resins[#Data],2,FALSE)/VLOOKUP(A1383,[1]!T_Printers[#Data],5,FALSE),1),ROUND(VLOOKUP(C1383,[1]!T_Resins[#Data],2,FALSE)/VLOOKUP(A1383,[1]!T_Printers[#Data],5,FALSE),1)&gt;_xlfn.XLOOKUP(B1383,[1]Printers!L:L,[1]Printers!O:O,1,0,),10)),"Используйте слой 100 мкм")</f>
        <v>2.6</v>
      </c>
      <c r="F1383">
        <f>IFERROR(IF(ROUND(_xlfn.XLOOKUP([1]Parameters!B1383,[1]Printers!L:L,[1]Printers!Q:Q,,0)*E1383/10,0)*10&lt;_xlfn.XLOOKUP([1]Parameters!B1383,[1]Printers!L:L,[1]Printers!P:P,,0),ROUND(_xlfn.XLOOKUP([1]Parameters!B1383,[1]Printers!L:L,[1]Printers!Q:Q,,0)*E1383/10,0)*10,_xlfn.XLOOKUP([1]Parameters!B1383,[1]Printers!L:L,[1]Printers!P:P,,0)),"")</f>
        <v>20</v>
      </c>
      <c r="G1383" cm="1">
        <f t="array" ref="G1383">IFERROR(IF(ROW()-1&gt;COUNTA([1]!T_Printers[Printers])*COUNTA([1]!T_Resins[Resins]),"",_xlfn.IFS(ROUND(VLOOKUP(C1383,[1]!T_Resins[#Data],3,FALSE)/VLOOKUP(A1383,[1]!T_Printers[#Data],5,FALSE),1)&lt;=_xlfn.XLOOKUP(B1383,[1]Printers!L:L,[1]Printers!O:O,1,0,),ROUND(VLOOKUP(C1383,[1]!T_Resins[#Data],3,FALSE)/VLOOKUP(A1383,[1]!T_Printers[#Data],5,FALSE),1),ROUND(VLOOKUP(C1383,[1]!T_Resins[#Data],3,FALSE)/VLOOKUP(A1383,[1]!T_Printers[#Data],5,FALSE),1)&gt;_xlfn.XLOOKUP(B1383,[1]Printers!L:L,[1]Printers!O:O,1,0,),10)),"")</f>
        <v>3.3</v>
      </c>
      <c r="H1383">
        <f>IFERROR(IF(ROUND(_xlfn.XLOOKUP([1]Parameters!B1383,[1]Printers!L:L,[1]Printers!Q:Q,,0)*G1383/10,0)*10&lt;_xlfn.XLOOKUP([1]Parameters!B1383,[1]Printers!L:L,[1]Printers!P:P,,0),ROUND(_xlfn.XLOOKUP([1]Parameters!B1383,[1]Printers!L:L,[1]Printers!Q:Q,,0)*G1383/10,0)*10,_xlfn.XLOOKUP([1]Parameters!B1383,[1]Printers!L:L,[1]Printers!P:P,,0)),"")</f>
        <v>30</v>
      </c>
      <c r="I1383" s="3" t="str" cm="1">
        <f t="array" ref="I1383">IFERROR(IF(ROW()-1&gt;COUNTA([1]!T_Printers[Printers])*COUNTA([1]!T_Resins[Resins]),"",_xlfn.IFS(ROUND(VLOOKUP(C1383,[1]!T_Resins[#Data],4,FALSE)/VLOOKUP(A1383,[1]!T_Printers[#Data],5,FALSE),1)&lt;=_xlfn.XLOOKUP(B1383,[1]Printers!L:L,[1]Printers!O:O,1,0,),ROUND(VLOOKUP(C1383,[1]!T_Resins[#Data],4,FALSE)/VLOOKUP(A1383,[1]!T_Printers[#Data],5,FALSE),1),ROUND(VLOOKUP(C1383,[1]!T_Resins[#Data],4,FALSE)/VLOOKUP(A1383,[1]!T_Printers[#Data],5,FALSE),1)&gt;_xlfn.XLOOKUP(B1383,[1]Printers!L:L,[1]Printers!O:O,1,0,),"")),"")</f>
        <v/>
      </c>
      <c r="J1383" t="str">
        <f>IFERROR(IF(ROUND(_xlfn.XLOOKUP([1]Parameters!B1383,[1]Printers!L:L,[1]Printers!Q:Q,,0)*I1383/10,0)*10&lt;_xlfn.XLOOKUP([1]Parameters!B1383,[1]Printers!L:L,[1]Printers!P:P,,0),ROUND(_xlfn.XLOOKUP([1]Parameters!B1383,[1]Printers!L:L,[1]Printers!Q:Q,,0)*I1383/10,0)*10,_xlfn.XLOOKUP([1]Parameters!B1383,[1]Printers!L:L,[1]Printers!P:P,,0)),"")</f>
        <v/>
      </c>
      <c r="K1383">
        <f>IF(SUM(E1383:J1383)&lt;&gt;0,VLOOKUP(A1383,[1]!T_Printers[#Data],10,FALSE)+VLOOKUP(C1383,[1]!T_Resins[#Data],10,FALSE),"")</f>
        <v>9</v>
      </c>
      <c r="L1383">
        <f>IF(SUM(E1383:J1383)&lt;&gt;0,VLOOKUP(A1383,[1]!T_Printers[#Data],11,FALSE),"")</f>
        <v>9</v>
      </c>
      <c r="M1383">
        <f>IF(SUM(E1383:J1383)&lt;&gt;0,VLOOKUP(C1383,[1]!T_Resins[#Data],8,FALSE),"")</f>
        <v>120</v>
      </c>
      <c r="N1383">
        <f>IF(_xlfn.XLOOKUP(B1383,[1]Printers!$L:$L,[1]Printers!$R:$R,0,0)&gt;0,[1]Parameters!M1383,IF(SUM(E1383:J1383)&lt;&gt;0,VLOOKUP(C1383,[1]!T_Resins[#Data],9,FALSE),""))</f>
        <v>180</v>
      </c>
      <c r="O1383" t="str">
        <f t="shared" si="21"/>
        <v>ElegooJupiter</v>
      </c>
    </row>
    <row r="1384" spans="1:15" x14ac:dyDescent="0.25">
      <c r="A1384" t="str">
        <f t="array" ref="A1384">IF(ROW()-1&gt;COUNTA([1]!T_Printers[Printers])*COUNTA([1]!T_Resins[Resins]),"",INDEX([1]!T_Printers[Printers],INT((ROW()-2)/COUNTA([1]!T_Resins[Resins])+1)))</f>
        <v>Elegoo Jupiter</v>
      </c>
      <c r="B1384" t="str">
        <f>_xlfn.XLOOKUP(A1384,[1]!T_Printers[Printers],[1]!T_Printers[Icon link],,0)</f>
        <v>ElegooJupiter</v>
      </c>
      <c r="C1384" t="str">
        <f t="array" ref="C1384">IF(ROW()-1&gt;COUNTA([1]!T_Printers[Printers])*COUNTA([1]!T_Resins[Resins]),"",INDEX([1]!T_Resins[Resins],MOD(ROW()-2,COUNTA([1]!T_Resins[Resins]))+1))</f>
        <v xml:space="preserve">Dental Sand A1-A2 (Обновленная версия) </v>
      </c>
      <c r="D1384">
        <f>IF(SUM(E1384:J1384)&lt;&gt;0,IF(ROW()-1&gt;COUNTA([1]!T_Printers[Printers])*COUNTA([1]!T_Resins[Resins]),"",2),"")</f>
        <v>2</v>
      </c>
      <c r="E1384" cm="1">
        <f t="array" ref="E1384">IFERROR(IF(ROW()-1&gt;COUNTA([1]!T_Printers[Printers])*COUNTA([1]!T_Resins[Resins]),"",_xlfn.IFS(ROUND(VLOOKUP(C1384,[1]!T_Resins[#Data],2,FALSE)/VLOOKUP(A1384,[1]!T_Printers[#Data],5,FALSE),1)&lt;=_xlfn.XLOOKUP(B1384,[1]Printers!L:L,[1]Printers!O:O,1,0,),ROUND(VLOOKUP(C1384,[1]!T_Resins[#Data],2,FALSE)/VLOOKUP(A1384,[1]!T_Printers[#Data],5,FALSE),1),ROUND(VLOOKUP(C1384,[1]!T_Resins[#Data],2,FALSE)/VLOOKUP(A1384,[1]!T_Printers[#Data],5,FALSE),1)&gt;_xlfn.XLOOKUP(B1384,[1]Printers!L:L,[1]Printers!O:O,1,0,),10)),"Используйте слой 100 мкм")</f>
        <v>6.9</v>
      </c>
      <c r="F1384">
        <f>IFERROR(IF(ROUND(_xlfn.XLOOKUP([1]Parameters!B1384,[1]Printers!L:L,[1]Printers!Q:Q,,0)*E1384/10,0)*10&lt;_xlfn.XLOOKUP([1]Parameters!B1384,[1]Printers!L:L,[1]Printers!P:P,,0),ROUND(_xlfn.XLOOKUP([1]Parameters!B1384,[1]Printers!L:L,[1]Printers!Q:Q,,0)*E1384/10,0)*10,_xlfn.XLOOKUP([1]Parameters!B1384,[1]Printers!L:L,[1]Printers!P:P,,0)),"")</f>
        <v>60</v>
      </c>
      <c r="G1384" cm="1">
        <f t="array" ref="G1384">IFERROR(IF(ROW()-1&gt;COUNTA([1]!T_Printers[Printers])*COUNTA([1]!T_Resins[Resins]),"",_xlfn.IFS(ROUND(VLOOKUP(C1384,[1]!T_Resins[#Data],3,FALSE)/VLOOKUP(A1384,[1]!T_Printers[#Data],5,FALSE),1)&lt;=_xlfn.XLOOKUP(B1384,[1]Printers!L:L,[1]Printers!O:O,1,0,),ROUND(VLOOKUP(C1384,[1]!T_Resins[#Data],3,FALSE)/VLOOKUP(A1384,[1]!T_Printers[#Data],5,FALSE),1),ROUND(VLOOKUP(C1384,[1]!T_Resins[#Data],3,FALSE)/VLOOKUP(A1384,[1]!T_Printers[#Data],5,FALSE),1)&gt;_xlfn.XLOOKUP(B1384,[1]Printers!L:L,[1]Printers!O:O,1,0,),10)),"")</f>
        <v>7.2</v>
      </c>
      <c r="H1384">
        <f>IFERROR(IF(ROUND(_xlfn.XLOOKUP([1]Parameters!B1384,[1]Printers!L:L,[1]Printers!Q:Q,,0)*G1384/10,0)*10&lt;_xlfn.XLOOKUP([1]Parameters!B1384,[1]Printers!L:L,[1]Printers!P:P,,0),ROUND(_xlfn.XLOOKUP([1]Parameters!B1384,[1]Printers!L:L,[1]Printers!Q:Q,,0)*G1384/10,0)*10,_xlfn.XLOOKUP([1]Parameters!B1384,[1]Printers!L:L,[1]Printers!P:P,,0)),"")</f>
        <v>60</v>
      </c>
      <c r="I1384" s="3" t="str" cm="1">
        <f t="array" ref="I1384">IFERROR(IF(ROW()-1&gt;COUNTA([1]!T_Printers[Printers])*COUNTA([1]!T_Resins[Resins]),"",_xlfn.IFS(ROUND(VLOOKUP(C1384,[1]!T_Resins[#Data],4,FALSE)/VLOOKUP(A1384,[1]!T_Printers[#Data],5,FALSE),1)&lt;=_xlfn.XLOOKUP(B1384,[1]Printers!L:L,[1]Printers!O:O,1,0,),ROUND(VLOOKUP(C1384,[1]!T_Resins[#Data],4,FALSE)/VLOOKUP(A1384,[1]!T_Printers[#Data],5,FALSE),1),ROUND(VLOOKUP(C1384,[1]!T_Resins[#Data],4,FALSE)/VLOOKUP(A1384,[1]!T_Printers[#Data],5,FALSE),1)&gt;_xlfn.XLOOKUP(B1384,[1]Printers!L:L,[1]Printers!O:O,1,0,),"")),"")</f>
        <v/>
      </c>
      <c r="J1384" t="str">
        <f>IFERROR(IF(ROUND(_xlfn.XLOOKUP([1]Parameters!B1384,[1]Printers!L:L,[1]Printers!Q:Q,,0)*I1384/10,0)*10&lt;_xlfn.XLOOKUP([1]Parameters!B1384,[1]Printers!L:L,[1]Printers!P:P,,0),ROUND(_xlfn.XLOOKUP([1]Parameters!B1384,[1]Printers!L:L,[1]Printers!Q:Q,,0)*I1384/10,0)*10,_xlfn.XLOOKUP([1]Parameters!B1384,[1]Printers!L:L,[1]Printers!P:P,,0)),"")</f>
        <v/>
      </c>
      <c r="K1384">
        <f>IF(SUM(E1384:J1384)&lt;&gt;0,VLOOKUP(A1384,[1]!T_Printers[#Data],10,FALSE)+VLOOKUP(C1384,[1]!T_Resins[#Data],10,FALSE),"")</f>
        <v>9</v>
      </c>
      <c r="L1384">
        <f>IF(SUM(E1384:J1384)&lt;&gt;0,VLOOKUP(A1384,[1]!T_Printers[#Data],11,FALSE),"")</f>
        <v>9</v>
      </c>
      <c r="M1384">
        <f>IF(SUM(E1384:J1384)&lt;&gt;0,VLOOKUP(C1384,[1]!T_Resins[#Data],8,FALSE),"")</f>
        <v>120</v>
      </c>
      <c r="N1384">
        <f>IF(_xlfn.XLOOKUP(B1384,[1]Printers!$L:$L,[1]Printers!$R:$R,0,0)&gt;0,[1]Parameters!M1384,IF(SUM(E1384:J1384)&lt;&gt;0,VLOOKUP(C1384,[1]!T_Resins[#Data],9,FALSE),""))</f>
        <v>180</v>
      </c>
      <c r="O1384" t="str">
        <f t="shared" si="21"/>
        <v>ElegooJupiter</v>
      </c>
    </row>
    <row r="1385" spans="1:15" x14ac:dyDescent="0.25">
      <c r="A1385" t="str">
        <f t="array" ref="A1385">IF(ROW()-1&gt;COUNTA([1]!T_Printers[Printers])*COUNTA([1]!T_Resins[Resins]),"",INDEX([1]!T_Printers[Printers],INT((ROW()-2)/COUNTA([1]!T_Resins[Resins])+1)))</f>
        <v>Elegoo Jupiter</v>
      </c>
      <c r="B1385" t="str">
        <f>_xlfn.XLOOKUP(A1385,[1]!T_Printers[Printers],[1]!T_Printers[Icon link],,0)</f>
        <v>ElegooJupiter</v>
      </c>
      <c r="C1385" t="str">
        <f t="array" ref="C1385">IF(ROW()-1&gt;COUNTA([1]!T_Printers[Printers])*COUNTA([1]!T_Resins[Resins]),"",INDEX([1]!T_Resins[Resins],MOD(ROW()-2,COUNTA([1]!T_Resins[Resins]))+1))</f>
        <v>Dental Sand A3</v>
      </c>
      <c r="D1385">
        <f>IF(SUM(E1385:J1385)&lt;&gt;0,IF(ROW()-1&gt;COUNTA([1]!T_Printers[Printers])*COUNTA([1]!T_Resins[Resins]),"",2),"")</f>
        <v>2</v>
      </c>
      <c r="E1385" cm="1">
        <f t="array" ref="E1385">IFERROR(IF(ROW()-1&gt;COUNTA([1]!T_Printers[Printers])*COUNTA([1]!T_Resins[Resins]),"",_xlfn.IFS(ROUND(VLOOKUP(C1385,[1]!T_Resins[#Data],2,FALSE)/VLOOKUP(A1385,[1]!T_Printers[#Data],5,FALSE),1)&lt;=_xlfn.XLOOKUP(B1385,[1]Printers!L:L,[1]Printers!O:O,1,0,),ROUND(VLOOKUP(C1385,[1]!T_Resins[#Data],2,FALSE)/VLOOKUP(A1385,[1]!T_Printers[#Data],5,FALSE),1),ROUND(VLOOKUP(C1385,[1]!T_Resins[#Data],2,FALSE)/VLOOKUP(A1385,[1]!T_Printers[#Data],5,FALSE),1)&gt;_xlfn.XLOOKUP(B1385,[1]Printers!L:L,[1]Printers!O:O,1,0,),10)),"Используйте слой 100 мкм")</f>
        <v>2.6</v>
      </c>
      <c r="F1385">
        <f>IFERROR(IF(ROUND(_xlfn.XLOOKUP([1]Parameters!B1385,[1]Printers!L:L,[1]Printers!Q:Q,,0)*E1385/10,0)*10&lt;_xlfn.XLOOKUP([1]Parameters!B1385,[1]Printers!L:L,[1]Printers!P:P,,0),ROUND(_xlfn.XLOOKUP([1]Parameters!B1385,[1]Printers!L:L,[1]Printers!Q:Q,,0)*E1385/10,0)*10,_xlfn.XLOOKUP([1]Parameters!B1385,[1]Printers!L:L,[1]Printers!P:P,,0)),"")</f>
        <v>20</v>
      </c>
      <c r="G1385" cm="1">
        <f t="array" ref="G1385">IFERROR(IF(ROW()-1&gt;COUNTA([1]!T_Printers[Printers])*COUNTA([1]!T_Resins[Resins]),"",_xlfn.IFS(ROUND(VLOOKUP(C1385,[1]!T_Resins[#Data],3,FALSE)/VLOOKUP(A1385,[1]!T_Printers[#Data],5,FALSE),1)&lt;=_xlfn.XLOOKUP(B1385,[1]Printers!L:L,[1]Printers!O:O,1,0,),ROUND(VLOOKUP(C1385,[1]!T_Resins[#Data],3,FALSE)/VLOOKUP(A1385,[1]!T_Printers[#Data],5,FALSE),1),ROUND(VLOOKUP(C1385,[1]!T_Resins[#Data],3,FALSE)/VLOOKUP(A1385,[1]!T_Printers[#Data],5,FALSE),1)&gt;_xlfn.XLOOKUP(B1385,[1]Printers!L:L,[1]Printers!O:O,1,0,),10)),"")</f>
        <v>3.3</v>
      </c>
      <c r="H1385">
        <f>IFERROR(IF(ROUND(_xlfn.XLOOKUP([1]Parameters!B1385,[1]Printers!L:L,[1]Printers!Q:Q,,0)*G1385/10,0)*10&lt;_xlfn.XLOOKUP([1]Parameters!B1385,[1]Printers!L:L,[1]Printers!P:P,,0),ROUND(_xlfn.XLOOKUP([1]Parameters!B1385,[1]Printers!L:L,[1]Printers!Q:Q,,0)*G1385/10,0)*10,_xlfn.XLOOKUP([1]Parameters!B1385,[1]Printers!L:L,[1]Printers!P:P,,0)),"")</f>
        <v>30</v>
      </c>
      <c r="I1385" s="3" t="str" cm="1">
        <f t="array" ref="I1385">IFERROR(IF(ROW()-1&gt;COUNTA([1]!T_Printers[Printers])*COUNTA([1]!T_Resins[Resins]),"",_xlfn.IFS(ROUND(VLOOKUP(C1385,[1]!T_Resins[#Data],4,FALSE)/VLOOKUP(A1385,[1]!T_Printers[#Data],5,FALSE),1)&lt;=_xlfn.XLOOKUP(B1385,[1]Printers!L:L,[1]Printers!O:O,1,0,),ROUND(VLOOKUP(C1385,[1]!T_Resins[#Data],4,FALSE)/VLOOKUP(A1385,[1]!T_Printers[#Data],5,FALSE),1),ROUND(VLOOKUP(C1385,[1]!T_Resins[#Data],4,FALSE)/VLOOKUP(A1385,[1]!T_Printers[#Data],5,FALSE),1)&gt;_xlfn.XLOOKUP(B1385,[1]Printers!L:L,[1]Printers!O:O,1,0,),"")),"")</f>
        <v/>
      </c>
      <c r="J1385" t="str">
        <f>IFERROR(IF(ROUND(_xlfn.XLOOKUP([1]Parameters!B1385,[1]Printers!L:L,[1]Printers!Q:Q,,0)*I1385/10,0)*10&lt;_xlfn.XLOOKUP([1]Parameters!B1385,[1]Printers!L:L,[1]Printers!P:P,,0),ROUND(_xlfn.XLOOKUP([1]Parameters!B1385,[1]Printers!L:L,[1]Printers!Q:Q,,0)*I1385/10,0)*10,_xlfn.XLOOKUP([1]Parameters!B1385,[1]Printers!L:L,[1]Printers!P:P,,0)),"")</f>
        <v/>
      </c>
      <c r="K1385">
        <f>IF(SUM(E1385:J1385)&lt;&gt;0,VLOOKUP(A1385,[1]!T_Printers[#Data],10,FALSE)+VLOOKUP(C1385,[1]!T_Resins[#Data],10,FALSE),"")</f>
        <v>9</v>
      </c>
      <c r="L1385">
        <f>IF(SUM(E1385:J1385)&lt;&gt;0,VLOOKUP(A1385,[1]!T_Printers[#Data],11,FALSE),"")</f>
        <v>9</v>
      </c>
      <c r="M1385">
        <f>IF(SUM(E1385:J1385)&lt;&gt;0,VLOOKUP(C1385,[1]!T_Resins[#Data],8,FALSE),"")</f>
        <v>120</v>
      </c>
      <c r="N1385">
        <f>IF(_xlfn.XLOOKUP(B1385,[1]Printers!$L:$L,[1]Printers!$R:$R,0,0)&gt;0,[1]Parameters!M1385,IF(SUM(E1385:J1385)&lt;&gt;0,VLOOKUP(C1385,[1]!T_Resins[#Data],9,FALSE),""))</f>
        <v>180</v>
      </c>
      <c r="O1385" t="str">
        <f t="shared" si="21"/>
        <v>ElegooJupiter</v>
      </c>
    </row>
    <row r="1386" spans="1:15" x14ac:dyDescent="0.25">
      <c r="A1386" t="str">
        <f t="array" ref="A1386">IF(ROW()-1&gt;COUNTA([1]!T_Printers[Printers])*COUNTA([1]!T_Resins[Resins]),"",INDEX([1]!T_Printers[Printers],INT((ROW()-2)/COUNTA([1]!T_Resins[Resins])+1)))</f>
        <v>Elegoo Jupiter</v>
      </c>
      <c r="B1386" t="str">
        <f>_xlfn.XLOOKUP(A1386,[1]!T_Printers[Printers],[1]!T_Printers[Icon link],,0)</f>
        <v>ElegooJupiter</v>
      </c>
      <c r="C1386" t="str">
        <f t="array" ref="C1386">IF(ROW()-1&gt;COUNTA([1]!T_Printers[Printers])*COUNTA([1]!T_Resins[Resins]),"",INDEX([1]!T_Resins[Resins],MOD(ROW()-2,COUNTA([1]!T_Resins[Resins]))+1))</f>
        <v xml:space="preserve">Dental Sand A3 (Обновленная версия) </v>
      </c>
      <c r="D1386">
        <f>IF(SUM(E1386:J1386)&lt;&gt;0,IF(ROW()-1&gt;COUNTA([1]!T_Printers[Printers])*COUNTA([1]!T_Resins[Resins]),"",2),"")</f>
        <v>2</v>
      </c>
      <c r="E1386" cm="1">
        <f t="array" ref="E1386">IFERROR(IF(ROW()-1&gt;COUNTA([1]!T_Printers[Printers])*COUNTA([1]!T_Resins[Resins]),"",_xlfn.IFS(ROUND(VLOOKUP(C1386,[1]!T_Resins[#Data],2,FALSE)/VLOOKUP(A1386,[1]!T_Printers[#Data],5,FALSE),1)&lt;=_xlfn.XLOOKUP(B1386,[1]Printers!L:L,[1]Printers!O:O,1,0,),ROUND(VLOOKUP(C1386,[1]!T_Resins[#Data],2,FALSE)/VLOOKUP(A1386,[1]!T_Printers[#Data],5,FALSE),1),ROUND(VLOOKUP(C1386,[1]!T_Resins[#Data],2,FALSE)/VLOOKUP(A1386,[1]!T_Printers[#Data],5,FALSE),1)&gt;_xlfn.XLOOKUP(B1386,[1]Printers!L:L,[1]Printers!O:O,1,0,),10)),"Используйте слой 100 мкм")</f>
        <v>6.9</v>
      </c>
      <c r="F1386">
        <f>IFERROR(IF(ROUND(_xlfn.XLOOKUP([1]Parameters!B1386,[1]Printers!L:L,[1]Printers!Q:Q,,0)*E1386/10,0)*10&lt;_xlfn.XLOOKUP([1]Parameters!B1386,[1]Printers!L:L,[1]Printers!P:P,,0),ROUND(_xlfn.XLOOKUP([1]Parameters!B1386,[1]Printers!L:L,[1]Printers!Q:Q,,0)*E1386/10,0)*10,_xlfn.XLOOKUP([1]Parameters!B1386,[1]Printers!L:L,[1]Printers!P:P,,0)),"")</f>
        <v>60</v>
      </c>
      <c r="G1386" cm="1">
        <f t="array" ref="G1386">IFERROR(IF(ROW()-1&gt;COUNTA([1]!T_Printers[Printers])*COUNTA([1]!T_Resins[Resins]),"",_xlfn.IFS(ROUND(VLOOKUP(C1386,[1]!T_Resins[#Data],3,FALSE)/VLOOKUP(A1386,[1]!T_Printers[#Data],5,FALSE),1)&lt;=_xlfn.XLOOKUP(B1386,[1]Printers!L:L,[1]Printers!O:O,1,0,),ROUND(VLOOKUP(C1386,[1]!T_Resins[#Data],3,FALSE)/VLOOKUP(A1386,[1]!T_Printers[#Data],5,FALSE),1),ROUND(VLOOKUP(C1386,[1]!T_Resins[#Data],3,FALSE)/VLOOKUP(A1386,[1]!T_Printers[#Data],5,FALSE),1)&gt;_xlfn.XLOOKUP(B1386,[1]Printers!L:L,[1]Printers!O:O,1,0,),10)),"")</f>
        <v>7.2</v>
      </c>
      <c r="H1386">
        <f>IFERROR(IF(ROUND(_xlfn.XLOOKUP([1]Parameters!B1386,[1]Printers!L:L,[1]Printers!Q:Q,,0)*G1386/10,0)*10&lt;_xlfn.XLOOKUP([1]Parameters!B1386,[1]Printers!L:L,[1]Printers!P:P,,0),ROUND(_xlfn.XLOOKUP([1]Parameters!B1386,[1]Printers!L:L,[1]Printers!Q:Q,,0)*G1386/10,0)*10,_xlfn.XLOOKUP([1]Parameters!B1386,[1]Printers!L:L,[1]Printers!P:P,,0)),"")</f>
        <v>60</v>
      </c>
      <c r="I1386" s="3" t="str" cm="1">
        <f t="array" ref="I1386">IFERROR(IF(ROW()-1&gt;COUNTA([1]!T_Printers[Printers])*COUNTA([1]!T_Resins[Resins]),"",_xlfn.IFS(ROUND(VLOOKUP(C1386,[1]!T_Resins[#Data],4,FALSE)/VLOOKUP(A1386,[1]!T_Printers[#Data],5,FALSE),1)&lt;=_xlfn.XLOOKUP(B1386,[1]Printers!L:L,[1]Printers!O:O,1,0,),ROUND(VLOOKUP(C1386,[1]!T_Resins[#Data],4,FALSE)/VLOOKUP(A1386,[1]!T_Printers[#Data],5,FALSE),1),ROUND(VLOOKUP(C1386,[1]!T_Resins[#Data],4,FALSE)/VLOOKUP(A1386,[1]!T_Printers[#Data],5,FALSE),1)&gt;_xlfn.XLOOKUP(B1386,[1]Printers!L:L,[1]Printers!O:O,1,0,),"")),"")</f>
        <v/>
      </c>
      <c r="J1386" t="str">
        <f>IFERROR(IF(ROUND(_xlfn.XLOOKUP([1]Parameters!B1386,[1]Printers!L:L,[1]Printers!Q:Q,,0)*I1386/10,0)*10&lt;_xlfn.XLOOKUP([1]Parameters!B1386,[1]Printers!L:L,[1]Printers!P:P,,0),ROUND(_xlfn.XLOOKUP([1]Parameters!B1386,[1]Printers!L:L,[1]Printers!Q:Q,,0)*I1386/10,0)*10,_xlfn.XLOOKUP([1]Parameters!B1386,[1]Printers!L:L,[1]Printers!P:P,,0)),"")</f>
        <v/>
      </c>
      <c r="K1386">
        <f>IF(SUM(E1386:J1386)&lt;&gt;0,VLOOKUP(A1386,[1]!T_Printers[#Data],10,FALSE)+VLOOKUP(C1386,[1]!T_Resins[#Data],10,FALSE),"")</f>
        <v>9</v>
      </c>
      <c r="L1386">
        <f>IF(SUM(E1386:J1386)&lt;&gt;0,VLOOKUP(A1386,[1]!T_Printers[#Data],11,FALSE),"")</f>
        <v>9</v>
      </c>
      <c r="M1386">
        <f>IF(SUM(E1386:J1386)&lt;&gt;0,VLOOKUP(C1386,[1]!T_Resins[#Data],8,FALSE),"")</f>
        <v>120</v>
      </c>
      <c r="N1386">
        <f>IF(_xlfn.XLOOKUP(B1386,[1]Printers!$L:$L,[1]Printers!$R:$R,0,0)&gt;0,[1]Parameters!M1386,IF(SUM(E1386:J1386)&lt;&gt;0,VLOOKUP(C1386,[1]!T_Resins[#Data],9,FALSE),""))</f>
        <v>180</v>
      </c>
      <c r="O1386" t="str">
        <f t="shared" si="21"/>
        <v>ElegooJupiter</v>
      </c>
    </row>
    <row r="1387" spans="1:15" x14ac:dyDescent="0.25">
      <c r="A1387" t="str">
        <f t="array" ref="A1387">IF(ROW()-1&gt;COUNTA([1]!T_Printers[Printers])*COUNTA([1]!T_Resins[Resins]),"",INDEX([1]!T_Printers[Printers],INT((ROW()-2)/COUNTA([1]!T_Resins[Resins])+1)))</f>
        <v>Elegoo Jupiter</v>
      </c>
      <c r="B1387" t="str">
        <f>_xlfn.XLOOKUP(A1387,[1]!T_Printers[Printers],[1]!T_Printers[Icon link],,0)</f>
        <v>ElegooJupiter</v>
      </c>
      <c r="C1387" t="str">
        <f t="array" ref="C1387">IF(ROW()-1&gt;COUNTA([1]!T_Printers[Printers])*COUNTA([1]!T_Resins[Resins]),"",INDEX([1]!T_Resins[Resins],MOD(ROW()-2,COUNTA([1]!T_Resins[Resins]))+1))</f>
        <v>Dental Sand Pro A1-A2 (Crown LT)</v>
      </c>
      <c r="D1387">
        <f>IF(SUM(E1387:J1387)&lt;&gt;0,IF(ROW()-1&gt;COUNTA([1]!T_Printers[Printers])*COUNTA([1]!T_Resins[Resins]),"",2),"")</f>
        <v>2</v>
      </c>
      <c r="E1387" cm="1">
        <f t="array" ref="E1387">IFERROR(IF(ROW()-1&gt;COUNTA([1]!T_Printers[Printers])*COUNTA([1]!T_Resins[Resins]),"",_xlfn.IFS(ROUND(VLOOKUP(C1387,[1]!T_Resins[#Data],2,FALSE)/VLOOKUP(A1387,[1]!T_Printers[#Data],5,FALSE),1)&lt;=_xlfn.XLOOKUP(B1387,[1]Printers!L:L,[1]Printers!O:O,1,0,),ROUND(VLOOKUP(C1387,[1]!T_Resins[#Data],2,FALSE)/VLOOKUP(A1387,[1]!T_Printers[#Data],5,FALSE),1),ROUND(VLOOKUP(C1387,[1]!T_Resins[#Data],2,FALSE)/VLOOKUP(A1387,[1]!T_Printers[#Data],5,FALSE),1)&gt;_xlfn.XLOOKUP(B1387,[1]Printers!L:L,[1]Printers!O:O,1,0,),10)),"Используйте слой 100 мкм")</f>
        <v>11.4</v>
      </c>
      <c r="F1387">
        <f>IFERROR(IF(ROUND(_xlfn.XLOOKUP([1]Parameters!B1387,[1]Printers!L:L,[1]Printers!Q:Q,,0)*E1387/10,0)*10&lt;_xlfn.XLOOKUP([1]Parameters!B1387,[1]Printers!L:L,[1]Printers!P:P,,0),ROUND(_xlfn.XLOOKUP([1]Parameters!B1387,[1]Printers!L:L,[1]Printers!Q:Q,,0)*E1387/10,0)*10,_xlfn.XLOOKUP([1]Parameters!B1387,[1]Printers!L:L,[1]Printers!P:P,,0)),"")</f>
        <v>100</v>
      </c>
      <c r="G1387" cm="1">
        <f t="array" ref="G1387">IFERROR(IF(ROW()-1&gt;COUNTA([1]!T_Printers[Printers])*COUNTA([1]!T_Resins[Resins]),"",_xlfn.IFS(ROUND(VLOOKUP(C1387,[1]!T_Resins[#Data],3,FALSE)/VLOOKUP(A1387,[1]!T_Printers[#Data],5,FALSE),1)&lt;=_xlfn.XLOOKUP(B1387,[1]Printers!L:L,[1]Printers!O:O,1,0,),ROUND(VLOOKUP(C1387,[1]!T_Resins[#Data],3,FALSE)/VLOOKUP(A1387,[1]!T_Printers[#Data],5,FALSE),1),ROUND(VLOOKUP(C1387,[1]!T_Resins[#Data],3,FALSE)/VLOOKUP(A1387,[1]!T_Printers[#Data],5,FALSE),1)&gt;_xlfn.XLOOKUP(B1387,[1]Printers!L:L,[1]Printers!O:O,1,0,),10)),"")</f>
        <v>16.399999999999999</v>
      </c>
      <c r="H1387">
        <f>IFERROR(IF(ROUND(_xlfn.XLOOKUP([1]Parameters!B1387,[1]Printers!L:L,[1]Printers!Q:Q,,0)*G1387/10,0)*10&lt;_xlfn.XLOOKUP([1]Parameters!B1387,[1]Printers!L:L,[1]Printers!P:P,,0),ROUND(_xlfn.XLOOKUP([1]Parameters!B1387,[1]Printers!L:L,[1]Printers!Q:Q,,0)*G1387/10,0)*10,_xlfn.XLOOKUP([1]Parameters!B1387,[1]Printers!L:L,[1]Printers!P:P,,0)),"")</f>
        <v>100</v>
      </c>
      <c r="I1387" s="3" t="str" cm="1">
        <f t="array" ref="I1387">IFERROR(IF(ROW()-1&gt;COUNTA([1]!T_Printers[Printers])*COUNTA([1]!T_Resins[Resins]),"",_xlfn.IFS(ROUND(VLOOKUP(C1387,[1]!T_Resins[#Data],4,FALSE)/VLOOKUP(A1387,[1]!T_Printers[#Data],5,FALSE),1)&lt;=_xlfn.XLOOKUP(B1387,[1]Printers!L:L,[1]Printers!O:O,1,0,),ROUND(VLOOKUP(C1387,[1]!T_Resins[#Data],4,FALSE)/VLOOKUP(A1387,[1]!T_Printers[#Data],5,FALSE),1),ROUND(VLOOKUP(C1387,[1]!T_Resins[#Data],4,FALSE)/VLOOKUP(A1387,[1]!T_Printers[#Data],5,FALSE),1)&gt;_xlfn.XLOOKUP(B1387,[1]Printers!L:L,[1]Printers!O:O,1,0,),"")),"")</f>
        <v/>
      </c>
      <c r="J1387" t="str">
        <f>IFERROR(IF(ROUND(_xlfn.XLOOKUP([1]Parameters!B1387,[1]Printers!L:L,[1]Printers!Q:Q,,0)*I1387/10,0)*10&lt;_xlfn.XLOOKUP([1]Parameters!B1387,[1]Printers!L:L,[1]Printers!P:P,,0),ROUND(_xlfn.XLOOKUP([1]Parameters!B1387,[1]Printers!L:L,[1]Printers!Q:Q,,0)*I1387/10,0)*10,_xlfn.XLOOKUP([1]Parameters!B1387,[1]Printers!L:L,[1]Printers!P:P,,0)),"")</f>
        <v/>
      </c>
      <c r="K1387">
        <f>IF(SUM(E1387:J1387)&lt;&gt;0,VLOOKUP(A1387,[1]!T_Printers[#Data],10,FALSE)+VLOOKUP(C1387,[1]!T_Resins[#Data],10,FALSE),"")</f>
        <v>9</v>
      </c>
      <c r="L1387">
        <f>IF(SUM(E1387:J1387)&lt;&gt;0,VLOOKUP(A1387,[1]!T_Printers[#Data],11,FALSE),"")</f>
        <v>9</v>
      </c>
      <c r="M1387">
        <f>IF(SUM(E1387:J1387)&lt;&gt;0,VLOOKUP(C1387,[1]!T_Resins[#Data],8,FALSE),"")</f>
        <v>120</v>
      </c>
      <c r="N1387">
        <f>IF(_xlfn.XLOOKUP(B1387,[1]Printers!$L:$L,[1]Printers!$R:$R,0,0)&gt;0,[1]Parameters!M1387,IF(SUM(E1387:J1387)&lt;&gt;0,VLOOKUP(C1387,[1]!T_Resins[#Data],9,FALSE),""))</f>
        <v>180</v>
      </c>
      <c r="O1387" t="str">
        <f t="shared" si="21"/>
        <v>ElegooJupiter</v>
      </c>
    </row>
    <row r="1388" spans="1:15" x14ac:dyDescent="0.25">
      <c r="A1388" t="str">
        <f t="array" ref="A1388">IF(ROW()-1&gt;COUNTA([1]!T_Printers[Printers])*COUNTA([1]!T_Resins[Resins]),"",INDEX([1]!T_Printers[Printers],INT((ROW()-2)/COUNTA([1]!T_Resins[Resins])+1)))</f>
        <v>Elegoo Jupiter</v>
      </c>
      <c r="B1388" t="str">
        <f>_xlfn.XLOOKUP(A1388,[1]!T_Printers[Printers],[1]!T_Printers[Icon link],,0)</f>
        <v>ElegooJupiter</v>
      </c>
      <c r="C1388" t="str">
        <f t="array" ref="C1388">IF(ROW()-1&gt;COUNTA([1]!T_Printers[Printers])*COUNTA([1]!T_Resins[Resins]),"",INDEX([1]!T_Resins[Resins],MOD(ROW()-2,COUNTA([1]!T_Resins[Resins]))+1))</f>
        <v>Dental Sand Pro A3 (Crown LT)</v>
      </c>
      <c r="D1388">
        <f>IF(SUM(E1388:J1388)&lt;&gt;0,IF(ROW()-1&gt;COUNTA([1]!T_Printers[Printers])*COUNTA([1]!T_Resins[Resins]),"",2),"")</f>
        <v>2</v>
      </c>
      <c r="E1388" cm="1">
        <f t="array" ref="E1388">IFERROR(IF(ROW()-1&gt;COUNTA([1]!T_Printers[Printers])*COUNTA([1]!T_Resins[Resins]),"",_xlfn.IFS(ROUND(VLOOKUP(C1388,[1]!T_Resins[#Data],2,FALSE)/VLOOKUP(A1388,[1]!T_Printers[#Data],5,FALSE),1)&lt;=_xlfn.XLOOKUP(B1388,[1]Printers!L:L,[1]Printers!O:O,1,0,),ROUND(VLOOKUP(C1388,[1]!T_Resins[#Data],2,FALSE)/VLOOKUP(A1388,[1]!T_Printers[#Data],5,FALSE),1),ROUND(VLOOKUP(C1388,[1]!T_Resins[#Data],2,FALSE)/VLOOKUP(A1388,[1]!T_Printers[#Data],5,FALSE),1)&gt;_xlfn.XLOOKUP(B1388,[1]Printers!L:L,[1]Printers!O:O,1,0,),10)),"Используйте слой 100 мкм")</f>
        <v>11.4</v>
      </c>
      <c r="F1388">
        <f>IFERROR(IF(ROUND(_xlfn.XLOOKUP([1]Parameters!B1388,[1]Printers!L:L,[1]Printers!Q:Q,,0)*E1388/10,0)*10&lt;_xlfn.XLOOKUP([1]Parameters!B1388,[1]Printers!L:L,[1]Printers!P:P,,0),ROUND(_xlfn.XLOOKUP([1]Parameters!B1388,[1]Printers!L:L,[1]Printers!Q:Q,,0)*E1388/10,0)*10,_xlfn.XLOOKUP([1]Parameters!B1388,[1]Printers!L:L,[1]Printers!P:P,,0)),"")</f>
        <v>100</v>
      </c>
      <c r="G1388" cm="1">
        <f t="array" ref="G1388">IFERROR(IF(ROW()-1&gt;COUNTA([1]!T_Printers[Printers])*COUNTA([1]!T_Resins[Resins]),"",_xlfn.IFS(ROUND(VLOOKUP(C1388,[1]!T_Resins[#Data],3,FALSE)/VLOOKUP(A1388,[1]!T_Printers[#Data],5,FALSE),1)&lt;=_xlfn.XLOOKUP(B1388,[1]Printers!L:L,[1]Printers!O:O,1,0,),ROUND(VLOOKUP(C1388,[1]!T_Resins[#Data],3,FALSE)/VLOOKUP(A1388,[1]!T_Printers[#Data],5,FALSE),1),ROUND(VLOOKUP(C1388,[1]!T_Resins[#Data],3,FALSE)/VLOOKUP(A1388,[1]!T_Printers[#Data],5,FALSE),1)&gt;_xlfn.XLOOKUP(B1388,[1]Printers!L:L,[1]Printers!O:O,1,0,),10)),"")</f>
        <v>16.399999999999999</v>
      </c>
      <c r="H1388">
        <f>IFERROR(IF(ROUND(_xlfn.XLOOKUP([1]Parameters!B1388,[1]Printers!L:L,[1]Printers!Q:Q,,0)*G1388/10,0)*10&lt;_xlfn.XLOOKUP([1]Parameters!B1388,[1]Printers!L:L,[1]Printers!P:P,,0),ROUND(_xlfn.XLOOKUP([1]Parameters!B1388,[1]Printers!L:L,[1]Printers!Q:Q,,0)*G1388/10,0)*10,_xlfn.XLOOKUP([1]Parameters!B1388,[1]Printers!L:L,[1]Printers!P:P,,0)),"")</f>
        <v>100</v>
      </c>
      <c r="I1388" s="3" t="str" cm="1">
        <f t="array" ref="I1388">IFERROR(IF(ROW()-1&gt;COUNTA([1]!T_Printers[Printers])*COUNTA([1]!T_Resins[Resins]),"",_xlfn.IFS(ROUND(VLOOKUP(C1388,[1]!T_Resins[#Data],4,FALSE)/VLOOKUP(A1388,[1]!T_Printers[#Data],5,FALSE),1)&lt;=_xlfn.XLOOKUP(B1388,[1]Printers!L:L,[1]Printers!O:O,1,0,),ROUND(VLOOKUP(C1388,[1]!T_Resins[#Data],4,FALSE)/VLOOKUP(A1388,[1]!T_Printers[#Data],5,FALSE),1),ROUND(VLOOKUP(C1388,[1]!T_Resins[#Data],4,FALSE)/VLOOKUP(A1388,[1]!T_Printers[#Data],5,FALSE),1)&gt;_xlfn.XLOOKUP(B1388,[1]Printers!L:L,[1]Printers!O:O,1,0,),"")),"")</f>
        <v/>
      </c>
      <c r="J1388" t="str">
        <f>IFERROR(IF(ROUND(_xlfn.XLOOKUP([1]Parameters!B1388,[1]Printers!L:L,[1]Printers!Q:Q,,0)*I1388/10,0)*10&lt;_xlfn.XLOOKUP([1]Parameters!B1388,[1]Printers!L:L,[1]Printers!P:P,,0),ROUND(_xlfn.XLOOKUP([1]Parameters!B1388,[1]Printers!L:L,[1]Printers!Q:Q,,0)*I1388/10,0)*10,_xlfn.XLOOKUP([1]Parameters!B1388,[1]Printers!L:L,[1]Printers!P:P,,0)),"")</f>
        <v/>
      </c>
      <c r="K1388">
        <f>IF(SUM(E1388:J1388)&lt;&gt;0,VLOOKUP(A1388,[1]!T_Printers[#Data],10,FALSE)+VLOOKUP(C1388,[1]!T_Resins[#Data],10,FALSE),"")</f>
        <v>9</v>
      </c>
      <c r="L1388">
        <f>IF(SUM(E1388:J1388)&lt;&gt;0,VLOOKUP(A1388,[1]!T_Printers[#Data],11,FALSE),"")</f>
        <v>9</v>
      </c>
      <c r="M1388">
        <f>IF(SUM(E1388:J1388)&lt;&gt;0,VLOOKUP(C1388,[1]!T_Resins[#Data],8,FALSE),"")</f>
        <v>120</v>
      </c>
      <c r="N1388">
        <f>IF(_xlfn.XLOOKUP(B1388,[1]Printers!$L:$L,[1]Printers!$R:$R,0,0)&gt;0,[1]Parameters!M1388,IF(SUM(E1388:J1388)&lt;&gt;0,VLOOKUP(C1388,[1]!T_Resins[#Data],9,FALSE),""))</f>
        <v>180</v>
      </c>
      <c r="O1388" t="str">
        <f t="shared" si="21"/>
        <v>ElegooJupiter</v>
      </c>
    </row>
    <row r="1389" spans="1:15" x14ac:dyDescent="0.25">
      <c r="A1389" t="str">
        <f t="array" ref="A1389">IF(ROW()-1&gt;COUNTA([1]!T_Printers[Printers])*COUNTA([1]!T_Resins[Resins]),"",INDEX([1]!T_Printers[Printers],INT((ROW()-2)/COUNTA([1]!T_Resins[Resins])+1)))</f>
        <v>Elegoo Jupiter</v>
      </c>
      <c r="B1389" t="str">
        <f>_xlfn.XLOOKUP(A1389,[1]!T_Printers[Printers],[1]!T_Printers[Icon link],,0)</f>
        <v>ElegooJupiter</v>
      </c>
      <c r="C1389" t="str">
        <f t="array" ref="C1389">IF(ROW()-1&gt;COUNTA([1]!T_Printers[Printers])*COUNTA([1]!T_Resins[Resins]),"",INDEX([1]!T_Resins[Resins],MOD(ROW()-2,COUNTA([1]!T_Resins[Resins]))+1))</f>
        <v>Dental Splint Soft</v>
      </c>
      <c r="D1389">
        <f>IF(SUM(E1389:J1389)&lt;&gt;0,IF(ROW()-1&gt;COUNTA([1]!T_Printers[Printers])*COUNTA([1]!T_Resins[Resins]),"",2),"")</f>
        <v>2</v>
      </c>
      <c r="E1389" cm="1">
        <f t="array" ref="E1389">IFERROR(IF(ROW()-1&gt;COUNTA([1]!T_Printers[Printers])*COUNTA([1]!T_Resins[Resins]),"",_xlfn.IFS(ROUND(VLOOKUP(C1389,[1]!T_Resins[#Data],2,FALSE)/VLOOKUP(A1389,[1]!T_Printers[#Data],5,FALSE),1)&lt;=_xlfn.XLOOKUP(B1389,[1]Printers!L:L,[1]Printers!O:O,1,0,),ROUND(VLOOKUP(C1389,[1]!T_Resins[#Data],2,FALSE)/VLOOKUP(A1389,[1]!T_Printers[#Data],5,FALSE),1),ROUND(VLOOKUP(C1389,[1]!T_Resins[#Data],2,FALSE)/VLOOKUP(A1389,[1]!T_Printers[#Data],5,FALSE),1)&gt;_xlfn.XLOOKUP(B1389,[1]Printers!L:L,[1]Printers!O:O,1,0,),10)),"Используйте слой 100 мкм")</f>
        <v>7.6</v>
      </c>
      <c r="F1389">
        <f>IFERROR(IF(ROUND(_xlfn.XLOOKUP([1]Parameters!B1389,[1]Printers!L:L,[1]Printers!Q:Q,,0)*E1389/10,0)*10&lt;_xlfn.XLOOKUP([1]Parameters!B1389,[1]Printers!L:L,[1]Printers!P:P,,0),ROUND(_xlfn.XLOOKUP([1]Parameters!B1389,[1]Printers!L:L,[1]Printers!Q:Q,,0)*E1389/10,0)*10,_xlfn.XLOOKUP([1]Parameters!B1389,[1]Printers!L:L,[1]Printers!P:P,,0)),"")</f>
        <v>70</v>
      </c>
      <c r="G1389" cm="1">
        <f t="array" ref="G1389">IFERROR(IF(ROW()-1&gt;COUNTA([1]!T_Printers[Printers])*COUNTA([1]!T_Resins[Resins]),"",_xlfn.IFS(ROUND(VLOOKUP(C1389,[1]!T_Resins[#Data],3,FALSE)/VLOOKUP(A1389,[1]!T_Printers[#Data],5,FALSE),1)&lt;=_xlfn.XLOOKUP(B1389,[1]Printers!L:L,[1]Printers!O:O,1,0,),ROUND(VLOOKUP(C1389,[1]!T_Resins[#Data],3,FALSE)/VLOOKUP(A1389,[1]!T_Printers[#Data],5,FALSE),1),ROUND(VLOOKUP(C1389,[1]!T_Resins[#Data],3,FALSE)/VLOOKUP(A1389,[1]!T_Printers[#Data],5,FALSE),1)&gt;_xlfn.XLOOKUP(B1389,[1]Printers!L:L,[1]Printers!O:O,1,0,),10)),"")</f>
        <v>9.9</v>
      </c>
      <c r="H1389">
        <f>IFERROR(IF(ROUND(_xlfn.XLOOKUP([1]Parameters!B1389,[1]Printers!L:L,[1]Printers!Q:Q,,0)*G1389/10,0)*10&lt;_xlfn.XLOOKUP([1]Parameters!B1389,[1]Printers!L:L,[1]Printers!P:P,,0),ROUND(_xlfn.XLOOKUP([1]Parameters!B1389,[1]Printers!L:L,[1]Printers!Q:Q,,0)*G1389/10,0)*10,_xlfn.XLOOKUP([1]Parameters!B1389,[1]Printers!L:L,[1]Printers!P:P,,0)),"")</f>
        <v>90</v>
      </c>
      <c r="I1389" s="3" t="str" cm="1">
        <f t="array" ref="I1389">IFERROR(IF(ROW()-1&gt;COUNTA([1]!T_Printers[Printers])*COUNTA([1]!T_Resins[Resins]),"",_xlfn.IFS(ROUND(VLOOKUP(C1389,[1]!T_Resins[#Data],4,FALSE)/VLOOKUP(A1389,[1]!T_Printers[#Data],5,FALSE),1)&lt;=_xlfn.XLOOKUP(B1389,[1]Printers!L:L,[1]Printers!O:O,1,0,),ROUND(VLOOKUP(C1389,[1]!T_Resins[#Data],4,FALSE)/VLOOKUP(A1389,[1]!T_Printers[#Data],5,FALSE),1),ROUND(VLOOKUP(C1389,[1]!T_Resins[#Data],4,FALSE)/VLOOKUP(A1389,[1]!T_Printers[#Data],5,FALSE),1)&gt;_xlfn.XLOOKUP(B1389,[1]Printers!L:L,[1]Printers!O:O,1,0,),"")),"")</f>
        <v/>
      </c>
      <c r="J1389" t="str">
        <f>IFERROR(IF(ROUND(_xlfn.XLOOKUP([1]Parameters!B1389,[1]Printers!L:L,[1]Printers!Q:Q,,0)*I1389/10,0)*10&lt;_xlfn.XLOOKUP([1]Parameters!B1389,[1]Printers!L:L,[1]Printers!P:P,,0),ROUND(_xlfn.XLOOKUP([1]Parameters!B1389,[1]Printers!L:L,[1]Printers!Q:Q,,0)*I1389/10,0)*10,_xlfn.XLOOKUP([1]Parameters!B1389,[1]Printers!L:L,[1]Printers!P:P,,0)),"")</f>
        <v/>
      </c>
      <c r="K1389">
        <f>IF(SUM(E1389:J1389)&lt;&gt;0,VLOOKUP(A1389,[1]!T_Printers[#Data],10,FALSE)+VLOOKUP(C1389,[1]!T_Resins[#Data],10,FALSE),"")</f>
        <v>8</v>
      </c>
      <c r="L1389">
        <f>IF(SUM(E1389:J1389)&lt;&gt;0,VLOOKUP(A1389,[1]!T_Printers[#Data],11,FALSE),"")</f>
        <v>9</v>
      </c>
      <c r="M1389">
        <f>IF(SUM(E1389:J1389)&lt;&gt;0,VLOOKUP(C1389,[1]!T_Resins[#Data],8,FALSE),"")</f>
        <v>60</v>
      </c>
      <c r="N1389">
        <f>IF(_xlfn.XLOOKUP(B1389,[1]Printers!$L:$L,[1]Printers!$R:$R,0,0)&gt;0,[1]Parameters!M1389,IF(SUM(E1389:J1389)&lt;&gt;0,VLOOKUP(C1389,[1]!T_Resins[#Data],9,FALSE),""))</f>
        <v>60</v>
      </c>
      <c r="O1389" t="str">
        <f t="shared" si="21"/>
        <v>ElegooJupiter</v>
      </c>
    </row>
    <row r="1390" spans="1:15" x14ac:dyDescent="0.25">
      <c r="A1390" t="str">
        <f t="array" ref="A1390">IF(ROW()-1&gt;COUNTA([1]!T_Printers[Printers])*COUNTA([1]!T_Resins[Resins]),"",INDEX([1]!T_Printers[Printers],INT((ROW()-2)/COUNTA([1]!T_Resins[Resins])+1)))</f>
        <v>Elegoo Jupiter</v>
      </c>
      <c r="B1390" t="str">
        <f>_xlfn.XLOOKUP(A1390,[1]!T_Printers[Printers],[1]!T_Printers[Icon link],,0)</f>
        <v>ElegooJupiter</v>
      </c>
      <c r="C1390" t="str">
        <f t="array" ref="C1390">IF(ROW()-1&gt;COUNTA([1]!T_Printers[Printers])*COUNTA([1]!T_Resins[Resins]),"",INDEX([1]!T_Resins[Resins],MOD(ROW()-2,COUNTA([1]!T_Resins[Resins]))+1))</f>
        <v>Dental Tray</v>
      </c>
      <c r="D1390">
        <f>IF(SUM(E1390:J1390)&lt;&gt;0,IF(ROW()-1&gt;COUNTA([1]!T_Printers[Printers])*COUNTA([1]!T_Resins[Resins]),"",2),"")</f>
        <v>2</v>
      </c>
      <c r="E1390" t="str" cm="1">
        <f t="array" ref="E1390">IFERROR(IF(ROW()-1&gt;COUNTA([1]!T_Printers[Printers])*COUNTA([1]!T_Resins[Resins]),"",_xlfn.IFS(ROUND(VLOOKUP(C1390,[1]!T_Resins[#Data],2,FALSE)/VLOOKUP(A1390,[1]!T_Printers[#Data],5,FALSE),1)&lt;=_xlfn.XLOOKUP(B1390,[1]Printers!L:L,[1]Printers!O:O,1,0,),ROUND(VLOOKUP(C1390,[1]!T_Resins[#Data],2,FALSE)/VLOOKUP(A1390,[1]!T_Printers[#Data],5,FALSE),1),ROUND(VLOOKUP(C1390,[1]!T_Resins[#Data],2,FALSE)/VLOOKUP(A1390,[1]!T_Printers[#Data],5,FALSE),1)&gt;_xlfn.XLOOKUP(B1390,[1]Printers!L:L,[1]Printers!O:O,1,0,),10)),"Используйте слой 100 мкм")</f>
        <v>Используйте слой 100 мкм</v>
      </c>
      <c r="F1390" t="str">
        <f>IFERROR(IF(ROUND(_xlfn.XLOOKUP([1]Parameters!B1390,[1]Printers!L:L,[1]Printers!Q:Q,,0)*E1390/10,0)*10&lt;_xlfn.XLOOKUP([1]Parameters!B1390,[1]Printers!L:L,[1]Printers!P:P,,0),ROUND(_xlfn.XLOOKUP([1]Parameters!B1390,[1]Printers!L:L,[1]Printers!Q:Q,,0)*E1390/10,0)*10,_xlfn.XLOOKUP([1]Parameters!B1390,[1]Printers!L:L,[1]Printers!P:P,,0)),"")</f>
        <v/>
      </c>
      <c r="G1390" cm="1">
        <f t="array" ref="G1390">IFERROR(IF(ROW()-1&gt;COUNTA([1]!T_Printers[Printers])*COUNTA([1]!T_Resins[Resins]),"",_xlfn.IFS(ROUND(VLOOKUP(C1390,[1]!T_Resins[#Data],3,FALSE)/VLOOKUP(A1390,[1]!T_Printers[#Data],5,FALSE),1)&lt;=_xlfn.XLOOKUP(B1390,[1]Printers!L:L,[1]Printers!O:O,1,0,),ROUND(VLOOKUP(C1390,[1]!T_Resins[#Data],3,FALSE)/VLOOKUP(A1390,[1]!T_Printers[#Data],5,FALSE),1),ROUND(VLOOKUP(C1390,[1]!T_Resins[#Data],3,FALSE)/VLOOKUP(A1390,[1]!T_Printers[#Data],5,FALSE),1)&gt;_xlfn.XLOOKUP(B1390,[1]Printers!L:L,[1]Printers!O:O,1,0,),10)),"")</f>
        <v>6.1</v>
      </c>
      <c r="H1390">
        <f>IFERROR(IF(ROUND(_xlfn.XLOOKUP([1]Parameters!B1390,[1]Printers!L:L,[1]Printers!Q:Q,,0)*G1390/10,0)*10&lt;_xlfn.XLOOKUP([1]Parameters!B1390,[1]Printers!L:L,[1]Printers!P:P,,0),ROUND(_xlfn.XLOOKUP([1]Parameters!B1390,[1]Printers!L:L,[1]Printers!Q:Q,,0)*G1390/10,0)*10,_xlfn.XLOOKUP([1]Parameters!B1390,[1]Printers!L:L,[1]Printers!P:P,,0)),"")</f>
        <v>50</v>
      </c>
      <c r="I1390" s="3" cm="1">
        <f t="array" ref="I1390">IFERROR(IF(ROW()-1&gt;COUNTA([1]!T_Printers[Printers])*COUNTA([1]!T_Resins[Resins]),"",_xlfn.IFS(ROUND(VLOOKUP(C1390,[1]!T_Resins[#Data],4,FALSE)/VLOOKUP(A1390,[1]!T_Printers[#Data],5,FALSE),1)&lt;=_xlfn.XLOOKUP(B1390,[1]Printers!L:L,[1]Printers!O:O,1,0,),ROUND(VLOOKUP(C1390,[1]!T_Resins[#Data],4,FALSE)/VLOOKUP(A1390,[1]!T_Printers[#Data],5,FALSE),1),ROUND(VLOOKUP(C1390,[1]!T_Resins[#Data],4,FALSE)/VLOOKUP(A1390,[1]!T_Printers[#Data],5,FALSE),1)&gt;_xlfn.XLOOKUP(B1390,[1]Printers!L:L,[1]Printers!O:O,1,0,),"")),"")</f>
        <v>7.6</v>
      </c>
      <c r="J1390">
        <f>IFERROR(IF(ROUND(_xlfn.XLOOKUP([1]Parameters!B1390,[1]Printers!L:L,[1]Printers!Q:Q,,0)*I1390/10,0)*10&lt;_xlfn.XLOOKUP([1]Parameters!B1390,[1]Printers!L:L,[1]Printers!P:P,,0),ROUND(_xlfn.XLOOKUP([1]Parameters!B1390,[1]Printers!L:L,[1]Printers!Q:Q,,0)*I1390/10,0)*10,_xlfn.XLOOKUP([1]Parameters!B1390,[1]Printers!L:L,[1]Printers!P:P,,0)),"")</f>
        <v>70</v>
      </c>
      <c r="K1390">
        <f>IF(SUM(E1390:J1390)&lt;&gt;0,VLOOKUP(A1390,[1]!T_Printers[#Data],10,FALSE)+VLOOKUP(C1390,[1]!T_Resins[#Data],10,FALSE),"")</f>
        <v>8</v>
      </c>
      <c r="L1390">
        <f>IF(SUM(E1390:J1390)&lt;&gt;0,VLOOKUP(A1390,[1]!T_Printers[#Data],11,FALSE),"")</f>
        <v>9</v>
      </c>
      <c r="M1390">
        <f>IF(SUM(E1390:J1390)&lt;&gt;0,VLOOKUP(C1390,[1]!T_Resins[#Data],8,FALSE),"")</f>
        <v>120</v>
      </c>
      <c r="N1390">
        <f>IF(_xlfn.XLOOKUP(B1390,[1]Printers!$L:$L,[1]Printers!$R:$R,0,0)&gt;0,[1]Parameters!M1390,IF(SUM(E1390:J1390)&lt;&gt;0,VLOOKUP(C1390,[1]!T_Resins[#Data],9,FALSE),""))</f>
        <v>180</v>
      </c>
      <c r="O1390" t="str">
        <f t="shared" si="21"/>
        <v>ElegooJupiter</v>
      </c>
    </row>
    <row r="1391" spans="1:15" x14ac:dyDescent="0.25">
      <c r="A1391" t="str">
        <f t="array" ref="A1391">IF(ROW()-1&gt;COUNTA([1]!T_Printers[Printers])*COUNTA([1]!T_Resins[Resins]),"",INDEX([1]!T_Printers[Printers],INT((ROW()-2)/COUNTA([1]!T_Resins[Resins])+1)))</f>
        <v>Elegoo Jupiter</v>
      </c>
      <c r="B1391" t="str">
        <f>_xlfn.XLOOKUP(A1391,[1]!T_Printers[Printers],[1]!T_Printers[Icon link],,0)</f>
        <v>ElegooJupiter</v>
      </c>
      <c r="C1391" t="str">
        <f t="array" ref="C1391">IF(ROW()-1&gt;COUNTA([1]!T_Printers[Printers])*COUNTA([1]!T_Resins[Resins]),"",INDEX([1]!T_Resins[Resins],MOD(ROW()-2,COUNTA([1]!T_Resins[Resins]))+1))</f>
        <v>Dental Yellow Clear</v>
      </c>
      <c r="D1391">
        <f>IF(SUM(E1391:J1391)&lt;&gt;0,IF(ROW()-1&gt;COUNTA([1]!T_Printers[Printers])*COUNTA([1]!T_Resins[Resins]),"",2),"")</f>
        <v>2</v>
      </c>
      <c r="E1391" cm="1">
        <f t="array" ref="E1391">IFERROR(IF(ROW()-1&gt;COUNTA([1]!T_Printers[Printers])*COUNTA([1]!T_Resins[Resins]),"",_xlfn.IFS(ROUND(VLOOKUP(C1391,[1]!T_Resins[#Data],2,FALSE)/VLOOKUP(A1391,[1]!T_Printers[#Data],5,FALSE),1)&lt;=_xlfn.XLOOKUP(B1391,[1]Printers!L:L,[1]Printers!O:O,1,0,),ROUND(VLOOKUP(C1391,[1]!T_Resins[#Data],2,FALSE)/VLOOKUP(A1391,[1]!T_Printers[#Data],5,FALSE),1),ROUND(VLOOKUP(C1391,[1]!T_Resins[#Data],2,FALSE)/VLOOKUP(A1391,[1]!T_Printers[#Data],5,FALSE),1)&gt;_xlfn.XLOOKUP(B1391,[1]Printers!L:L,[1]Printers!O:O,1,0,),10)),"Используйте слой 100 мкм")</f>
        <v>2.7</v>
      </c>
      <c r="F1391">
        <f>IFERROR(IF(ROUND(_xlfn.XLOOKUP([1]Parameters!B1391,[1]Printers!L:L,[1]Printers!Q:Q,,0)*E1391/10,0)*10&lt;_xlfn.XLOOKUP([1]Parameters!B1391,[1]Printers!L:L,[1]Printers!P:P,,0),ROUND(_xlfn.XLOOKUP([1]Parameters!B1391,[1]Printers!L:L,[1]Printers!Q:Q,,0)*E1391/10,0)*10,_xlfn.XLOOKUP([1]Parameters!B1391,[1]Printers!L:L,[1]Printers!P:P,,0)),"")</f>
        <v>20</v>
      </c>
      <c r="G1391" cm="1">
        <f t="array" ref="G1391">IFERROR(IF(ROW()-1&gt;COUNTA([1]!T_Printers[Printers])*COUNTA([1]!T_Resins[Resins]),"",_xlfn.IFS(ROUND(VLOOKUP(C1391,[1]!T_Resins[#Data],3,FALSE)/VLOOKUP(A1391,[1]!T_Printers[#Data],5,FALSE),1)&lt;=_xlfn.XLOOKUP(B1391,[1]Printers!L:L,[1]Printers!O:O,1,0,),ROUND(VLOOKUP(C1391,[1]!T_Resins[#Data],3,FALSE)/VLOOKUP(A1391,[1]!T_Printers[#Data],5,FALSE),1),ROUND(VLOOKUP(C1391,[1]!T_Resins[#Data],3,FALSE)/VLOOKUP(A1391,[1]!T_Printers[#Data],5,FALSE),1)&gt;_xlfn.XLOOKUP(B1391,[1]Printers!L:L,[1]Printers!O:O,1,0,),10)),"")</f>
        <v>3.5</v>
      </c>
      <c r="H1391">
        <f>IFERROR(IF(ROUND(_xlfn.XLOOKUP([1]Parameters!B1391,[1]Printers!L:L,[1]Printers!Q:Q,,0)*G1391/10,0)*10&lt;_xlfn.XLOOKUP([1]Parameters!B1391,[1]Printers!L:L,[1]Printers!P:P,,0),ROUND(_xlfn.XLOOKUP([1]Parameters!B1391,[1]Printers!L:L,[1]Printers!Q:Q,,0)*G1391/10,0)*10,_xlfn.XLOOKUP([1]Parameters!B1391,[1]Printers!L:L,[1]Printers!P:P,,0)),"")</f>
        <v>30</v>
      </c>
      <c r="I1391" s="3" t="str" cm="1">
        <f t="array" ref="I1391">IFERROR(IF(ROW()-1&gt;COUNTA([1]!T_Printers[Printers])*COUNTA([1]!T_Resins[Resins]),"",_xlfn.IFS(ROUND(VLOOKUP(C1391,[1]!T_Resins[#Data],4,FALSE)/VLOOKUP(A1391,[1]!T_Printers[#Data],5,FALSE),1)&lt;=_xlfn.XLOOKUP(B1391,[1]Printers!L:L,[1]Printers!O:O,1,0,),ROUND(VLOOKUP(C1391,[1]!T_Resins[#Data],4,FALSE)/VLOOKUP(A1391,[1]!T_Printers[#Data],5,FALSE),1),ROUND(VLOOKUP(C1391,[1]!T_Resins[#Data],4,FALSE)/VLOOKUP(A1391,[1]!T_Printers[#Data],5,FALSE),1)&gt;_xlfn.XLOOKUP(B1391,[1]Printers!L:L,[1]Printers!O:O,1,0,),"")),"")</f>
        <v/>
      </c>
      <c r="J1391" t="str">
        <f>IFERROR(IF(ROUND(_xlfn.XLOOKUP([1]Parameters!B1391,[1]Printers!L:L,[1]Printers!Q:Q,,0)*I1391/10,0)*10&lt;_xlfn.XLOOKUP([1]Parameters!B1391,[1]Printers!L:L,[1]Printers!P:P,,0),ROUND(_xlfn.XLOOKUP([1]Parameters!B1391,[1]Printers!L:L,[1]Printers!Q:Q,,0)*I1391/10,0)*10,_xlfn.XLOOKUP([1]Parameters!B1391,[1]Printers!L:L,[1]Printers!P:P,,0)),"")</f>
        <v/>
      </c>
      <c r="K1391">
        <f>IF(SUM(E1391:J1391)&lt;&gt;0,VLOOKUP(A1391,[1]!T_Printers[#Data],10,FALSE)+VLOOKUP(C1391,[1]!T_Resins[#Data],10,FALSE),"")</f>
        <v>8</v>
      </c>
      <c r="L1391">
        <f>IF(SUM(E1391:J1391)&lt;&gt;0,VLOOKUP(A1391,[1]!T_Printers[#Data],11,FALSE),"")</f>
        <v>9</v>
      </c>
      <c r="M1391">
        <f>IF(SUM(E1391:J1391)&lt;&gt;0,VLOOKUP(C1391,[1]!T_Resins[#Data],8,FALSE),"")</f>
        <v>120</v>
      </c>
      <c r="N1391">
        <f>IF(_xlfn.XLOOKUP(B1391,[1]Printers!$L:$L,[1]Printers!$R:$R,0,0)&gt;0,[1]Parameters!M1391,IF(SUM(E1391:J1391)&lt;&gt;0,VLOOKUP(C1391,[1]!T_Resins[#Data],9,FALSE),""))</f>
        <v>180</v>
      </c>
      <c r="O1391" t="str">
        <f t="shared" si="21"/>
        <v>ElegooJupiter</v>
      </c>
    </row>
    <row r="1392" spans="1:15" x14ac:dyDescent="0.25">
      <c r="A1392" t="str">
        <f t="array" ref="A1392">IF(ROW()-1&gt;COUNTA([1]!T_Printers[Printers])*COUNTA([1]!T_Resins[Resins]),"",INDEX([1]!T_Printers[Printers],INT((ROW()-2)/COUNTA([1]!T_Resins[Resins])+1)))</f>
        <v>Elegoo Jupiter</v>
      </c>
      <c r="B1392" t="str">
        <f>_xlfn.XLOOKUP(A1392,[1]!T_Printers[Printers],[1]!T_Printers[Icon link],,0)</f>
        <v>ElegooJupiter</v>
      </c>
      <c r="C1392" t="str">
        <f t="array" ref="C1392">IF(ROW()-1&gt;COUNTA([1]!T_Printers[Printers])*COUNTA([1]!T_Resins[Resins]),"",INDEX([1]!T_Resins[Resins],MOD(ROW()-2,COUNTA([1]!T_Resins[Resins]))+1))</f>
        <v>Dental Yellow Clear PRO</v>
      </c>
      <c r="D1392">
        <f>IF(SUM(E1392:J1392)&lt;&gt;0,IF(ROW()-1&gt;COUNTA([1]!T_Printers[Printers])*COUNTA([1]!T_Resins[Resins]),"",2),"")</f>
        <v>2</v>
      </c>
      <c r="E1392" cm="1">
        <f t="array" ref="E1392">IFERROR(IF(ROW()-1&gt;COUNTA([1]!T_Printers[Printers])*COUNTA([1]!T_Resins[Resins]),"",_xlfn.IFS(ROUND(VLOOKUP(C1392,[1]!T_Resins[#Data],2,FALSE)/VLOOKUP(A1392,[1]!T_Printers[#Data],5,FALSE),1)&lt;=_xlfn.XLOOKUP(B1392,[1]Printers!L:L,[1]Printers!O:O,1,0,),ROUND(VLOOKUP(C1392,[1]!T_Resins[#Data],2,FALSE)/VLOOKUP(A1392,[1]!T_Printers[#Data],5,FALSE),1),ROUND(VLOOKUP(C1392,[1]!T_Resins[#Data],2,FALSE)/VLOOKUP(A1392,[1]!T_Printers[#Data],5,FALSE),1)&gt;_xlfn.XLOOKUP(B1392,[1]Printers!L:L,[1]Printers!O:O,1,0,),10)),"Используйте слой 100 мкм")</f>
        <v>6.9</v>
      </c>
      <c r="F1392">
        <f>IFERROR(IF(ROUND(_xlfn.XLOOKUP([1]Parameters!B1392,[1]Printers!L:L,[1]Printers!Q:Q,,0)*E1392/10,0)*10&lt;_xlfn.XLOOKUP([1]Parameters!B1392,[1]Printers!L:L,[1]Printers!P:P,,0),ROUND(_xlfn.XLOOKUP([1]Parameters!B1392,[1]Printers!L:L,[1]Printers!Q:Q,,0)*E1392/10,0)*10,_xlfn.XLOOKUP([1]Parameters!B1392,[1]Printers!L:L,[1]Printers!P:P,,0)),"")</f>
        <v>60</v>
      </c>
      <c r="G1392" cm="1">
        <f t="array" ref="G1392">IFERROR(IF(ROW()-1&gt;COUNTA([1]!T_Printers[Printers])*COUNTA([1]!T_Resins[Resins]),"",_xlfn.IFS(ROUND(VLOOKUP(C1392,[1]!T_Resins[#Data],3,FALSE)/VLOOKUP(A1392,[1]!T_Printers[#Data],5,FALSE),1)&lt;=_xlfn.XLOOKUP(B1392,[1]Printers!L:L,[1]Printers!O:O,1,0,),ROUND(VLOOKUP(C1392,[1]!T_Resins[#Data],3,FALSE)/VLOOKUP(A1392,[1]!T_Printers[#Data],5,FALSE),1),ROUND(VLOOKUP(C1392,[1]!T_Resins[#Data],3,FALSE)/VLOOKUP(A1392,[1]!T_Printers[#Data],5,FALSE),1)&gt;_xlfn.XLOOKUP(B1392,[1]Printers!L:L,[1]Printers!O:O,1,0,),10)),"")</f>
        <v>8.9</v>
      </c>
      <c r="H1392">
        <f>IFERROR(IF(ROUND(_xlfn.XLOOKUP([1]Parameters!B1392,[1]Printers!L:L,[1]Printers!Q:Q,,0)*G1392/10,0)*10&lt;_xlfn.XLOOKUP([1]Parameters!B1392,[1]Printers!L:L,[1]Printers!P:P,,0),ROUND(_xlfn.XLOOKUP([1]Parameters!B1392,[1]Printers!L:L,[1]Printers!Q:Q,,0)*G1392/10,0)*10,_xlfn.XLOOKUP([1]Parameters!B1392,[1]Printers!L:L,[1]Printers!P:P,,0)),"")</f>
        <v>80</v>
      </c>
      <c r="I1392" s="3" t="str" cm="1">
        <f t="array" ref="I1392">IFERROR(IF(ROW()-1&gt;COUNTA([1]!T_Printers[Printers])*COUNTA([1]!T_Resins[Resins]),"",_xlfn.IFS(ROUND(VLOOKUP(C1392,[1]!T_Resins[#Data],4,FALSE)/VLOOKUP(A1392,[1]!T_Printers[#Data],5,FALSE),1)&lt;=_xlfn.XLOOKUP(B1392,[1]Printers!L:L,[1]Printers!O:O,1,0,),ROUND(VLOOKUP(C1392,[1]!T_Resins[#Data],4,FALSE)/VLOOKUP(A1392,[1]!T_Printers[#Data],5,FALSE),1),ROUND(VLOOKUP(C1392,[1]!T_Resins[#Data],4,FALSE)/VLOOKUP(A1392,[1]!T_Printers[#Data],5,FALSE),1)&gt;_xlfn.XLOOKUP(B1392,[1]Printers!L:L,[1]Printers!O:O,1,0,),"")),"")</f>
        <v/>
      </c>
      <c r="J1392" t="str">
        <f>IFERROR(IF(ROUND(_xlfn.XLOOKUP([1]Parameters!B1392,[1]Printers!L:L,[1]Printers!Q:Q,,0)*I1392/10,0)*10&lt;_xlfn.XLOOKUP([1]Parameters!B1392,[1]Printers!L:L,[1]Printers!P:P,,0),ROUND(_xlfn.XLOOKUP([1]Parameters!B1392,[1]Printers!L:L,[1]Printers!Q:Q,,0)*I1392/10,0)*10,_xlfn.XLOOKUP([1]Parameters!B1392,[1]Printers!L:L,[1]Printers!P:P,,0)),"")</f>
        <v/>
      </c>
      <c r="K1392">
        <f>IF(SUM(E1392:J1392)&lt;&gt;0,VLOOKUP(A1392,[1]!T_Printers[#Data],10,FALSE)+VLOOKUP(C1392,[1]!T_Resins[#Data],10,FALSE),"")</f>
        <v>8</v>
      </c>
      <c r="L1392">
        <f>IF(SUM(E1392:J1392)&lt;&gt;0,VLOOKUP(A1392,[1]!T_Printers[#Data],11,FALSE),"")</f>
        <v>9</v>
      </c>
      <c r="M1392">
        <f>IF(SUM(E1392:J1392)&lt;&gt;0,VLOOKUP(C1392,[1]!T_Resins[#Data],8,FALSE),"")</f>
        <v>120</v>
      </c>
      <c r="N1392">
        <f>IF(_xlfn.XLOOKUP(B1392,[1]Printers!$L:$L,[1]Printers!$R:$R,0,0)&gt;0,[1]Parameters!M1392,IF(SUM(E1392:J1392)&lt;&gt;0,VLOOKUP(C1392,[1]!T_Resins[#Data],9,FALSE),""))</f>
        <v>180</v>
      </c>
      <c r="O1392" t="str">
        <f t="shared" si="21"/>
        <v>ElegooJupiter</v>
      </c>
    </row>
    <row r="1393" spans="1:15" x14ac:dyDescent="0.25">
      <c r="A1393" t="str">
        <f t="array" ref="A1393">IF(ROW()-1&gt;COUNTA([1]!T_Printers[Printers])*COUNTA([1]!T_Resins[Resins]),"",INDEX([1]!T_Printers[Printers],INT((ROW()-2)/COUNTA([1]!T_Resins[Resins])+1)))</f>
        <v>Elegoo Jupiter</v>
      </c>
      <c r="B1393" t="str">
        <f>_xlfn.XLOOKUP(A1393,[1]!T_Printers[Printers],[1]!T_Printers[Icon link],,0)</f>
        <v>ElegooJupiter</v>
      </c>
      <c r="C1393" t="str">
        <f t="array" ref="C1393">IF(ROW()-1&gt;COUNTA([1]!T_Printers[Printers])*COUNTA([1]!T_Resins[Resins]),"",INDEX([1]!T_Resins[Resins],MOD(ROW()-2,COUNTA([1]!T_Resins[Resins]))+1))</f>
        <v>Industrial ABS Black</v>
      </c>
      <c r="D1393">
        <f>IF(SUM(E1393:J1393)&lt;&gt;0,IF(ROW()-1&gt;COUNTA([1]!T_Printers[Printers])*COUNTA([1]!T_Resins[Resins]),"",2),"")</f>
        <v>2</v>
      </c>
      <c r="E1393" cm="1">
        <f t="array" ref="E1393">IFERROR(IF(ROW()-1&gt;COUNTA([1]!T_Printers[Printers])*COUNTA([1]!T_Resins[Resins]),"",_xlfn.IFS(ROUND(VLOOKUP(C1393,[1]!T_Resins[#Data],2,FALSE)/VLOOKUP(A1393,[1]!T_Printers[#Data],5,FALSE),1)&lt;=_xlfn.XLOOKUP(B1393,[1]Printers!L:L,[1]Printers!O:O,1,0,),ROUND(VLOOKUP(C1393,[1]!T_Resins[#Data],2,FALSE)/VLOOKUP(A1393,[1]!T_Printers[#Data],5,FALSE),1),ROUND(VLOOKUP(C1393,[1]!T_Resins[#Data],2,FALSE)/VLOOKUP(A1393,[1]!T_Printers[#Data],5,FALSE),1)&gt;_xlfn.XLOOKUP(B1393,[1]Printers!L:L,[1]Printers!O:O,1,0,),10)),"Используйте слой 100 мкм")</f>
        <v>5.5</v>
      </c>
      <c r="F1393">
        <f>IFERROR(IF(ROUND(_xlfn.XLOOKUP([1]Parameters!B1393,[1]Printers!L:L,[1]Printers!Q:Q,,0)*E1393/10,0)*10&lt;_xlfn.XLOOKUP([1]Parameters!B1393,[1]Printers!L:L,[1]Printers!P:P,,0),ROUND(_xlfn.XLOOKUP([1]Parameters!B1393,[1]Printers!L:L,[1]Printers!Q:Q,,0)*E1393/10,0)*10,_xlfn.XLOOKUP([1]Parameters!B1393,[1]Printers!L:L,[1]Printers!P:P,,0)),"")</f>
        <v>50</v>
      </c>
      <c r="G1393" cm="1">
        <f t="array" ref="G1393">IFERROR(IF(ROW()-1&gt;COUNTA([1]!T_Printers[Printers])*COUNTA([1]!T_Resins[Resins]),"",_xlfn.IFS(ROUND(VLOOKUP(C1393,[1]!T_Resins[#Data],3,FALSE)/VLOOKUP(A1393,[1]!T_Printers[#Data],5,FALSE),1)&lt;=_xlfn.XLOOKUP(B1393,[1]Printers!L:L,[1]Printers!O:O,1,0,),ROUND(VLOOKUP(C1393,[1]!T_Resins[#Data],3,FALSE)/VLOOKUP(A1393,[1]!T_Printers[#Data],5,FALSE),1),ROUND(VLOOKUP(C1393,[1]!T_Resins[#Data],3,FALSE)/VLOOKUP(A1393,[1]!T_Printers[#Data],5,FALSE),1)&gt;_xlfn.XLOOKUP(B1393,[1]Printers!L:L,[1]Printers!O:O,1,0,),10)),"")</f>
        <v>7.1</v>
      </c>
      <c r="H1393">
        <f>IFERROR(IF(ROUND(_xlfn.XLOOKUP([1]Parameters!B1393,[1]Printers!L:L,[1]Printers!Q:Q,,0)*G1393/10,0)*10&lt;_xlfn.XLOOKUP([1]Parameters!B1393,[1]Printers!L:L,[1]Printers!P:P,,0),ROUND(_xlfn.XLOOKUP([1]Parameters!B1393,[1]Printers!L:L,[1]Printers!Q:Q,,0)*G1393/10,0)*10,_xlfn.XLOOKUP([1]Parameters!B1393,[1]Printers!L:L,[1]Printers!P:P,,0)),"")</f>
        <v>60</v>
      </c>
      <c r="I1393" s="3" t="str" cm="1">
        <f t="array" ref="I1393">IFERROR(IF(ROW()-1&gt;COUNTA([1]!T_Printers[Printers])*COUNTA([1]!T_Resins[Resins]),"",_xlfn.IFS(ROUND(VLOOKUP(C1393,[1]!T_Resins[#Data],4,FALSE)/VLOOKUP(A1393,[1]!T_Printers[#Data],5,FALSE),1)&lt;=_xlfn.XLOOKUP(B1393,[1]Printers!L:L,[1]Printers!O:O,1,0,),ROUND(VLOOKUP(C1393,[1]!T_Resins[#Data],4,FALSE)/VLOOKUP(A1393,[1]!T_Printers[#Data],5,FALSE),1),ROUND(VLOOKUP(C1393,[1]!T_Resins[#Data],4,FALSE)/VLOOKUP(A1393,[1]!T_Printers[#Data],5,FALSE),1)&gt;_xlfn.XLOOKUP(B1393,[1]Printers!L:L,[1]Printers!O:O,1,0,),"")),"")</f>
        <v/>
      </c>
      <c r="J1393" t="str">
        <f>IFERROR(IF(ROUND(_xlfn.XLOOKUP([1]Parameters!B1393,[1]Printers!L:L,[1]Printers!Q:Q,,0)*I1393/10,0)*10&lt;_xlfn.XLOOKUP([1]Parameters!B1393,[1]Printers!L:L,[1]Printers!P:P,,0),ROUND(_xlfn.XLOOKUP([1]Parameters!B1393,[1]Printers!L:L,[1]Printers!Q:Q,,0)*I1393/10,0)*10,_xlfn.XLOOKUP([1]Parameters!B1393,[1]Printers!L:L,[1]Printers!P:P,,0)),"")</f>
        <v/>
      </c>
      <c r="K1393">
        <f>IF(SUM(E1393:J1393)&lt;&gt;0,VLOOKUP(A1393,[1]!T_Printers[#Data],10,FALSE)+VLOOKUP(C1393,[1]!T_Resins[#Data],10,FALSE),"")</f>
        <v>8</v>
      </c>
      <c r="L1393">
        <f>IF(SUM(E1393:J1393)&lt;&gt;0,VLOOKUP(A1393,[1]!T_Printers[#Data],11,FALSE),"")</f>
        <v>9</v>
      </c>
      <c r="M1393">
        <f>IF(SUM(E1393:J1393)&lt;&gt;0,VLOOKUP(C1393,[1]!T_Resins[#Data],8,FALSE),"")</f>
        <v>60</v>
      </c>
      <c r="N1393">
        <f>IF(_xlfn.XLOOKUP(B1393,[1]Printers!$L:$L,[1]Printers!$R:$R,0,0)&gt;0,[1]Parameters!M1393,IF(SUM(E1393:J1393)&lt;&gt;0,VLOOKUP(C1393,[1]!T_Resins[#Data],9,FALSE),""))</f>
        <v>60</v>
      </c>
      <c r="O1393" t="str">
        <f t="shared" si="21"/>
        <v>ElegooJupiter</v>
      </c>
    </row>
    <row r="1394" spans="1:15" x14ac:dyDescent="0.25">
      <c r="A1394" t="str">
        <f t="array" ref="A1394">IF(ROW()-1&gt;COUNTA([1]!T_Printers[Printers])*COUNTA([1]!T_Resins[Resins]),"",INDEX([1]!T_Printers[Printers],INT((ROW()-2)/COUNTA([1]!T_Resins[Resins])+1)))</f>
        <v>Elegoo Jupiter</v>
      </c>
      <c r="B1394" t="str">
        <f>_xlfn.XLOOKUP(A1394,[1]!T_Printers[Printers],[1]!T_Printers[Icon link],,0)</f>
        <v>ElegooJupiter</v>
      </c>
      <c r="C1394" t="str">
        <f t="array" ref="C1394">IF(ROW()-1&gt;COUNTA([1]!T_Printers[Printers])*COUNTA([1]!T_Resins[Resins]),"",INDEX([1]!T_Resins[Resins],MOD(ROW()-2,COUNTA([1]!T_Resins[Resins]))+1))</f>
        <v>Industrial ABS-Like Grey</v>
      </c>
      <c r="D1394">
        <f>IF(SUM(E1394:J1394)&lt;&gt;0,IF(ROW()-1&gt;COUNTA([1]!T_Printers[Printers])*COUNTA([1]!T_Resins[Resins]),"",2),"")</f>
        <v>2</v>
      </c>
      <c r="E1394" cm="1">
        <f t="array" ref="E1394">IFERROR(IF(ROW()-1&gt;COUNTA([1]!T_Printers[Printers])*COUNTA([1]!T_Resins[Resins]),"",_xlfn.IFS(ROUND(VLOOKUP(C1394,[1]!T_Resins[#Data],2,FALSE)/VLOOKUP(A1394,[1]!T_Printers[#Data],5,FALSE),1)&lt;=_xlfn.XLOOKUP(B1394,[1]Printers!L:L,[1]Printers!O:O,1,0,),ROUND(VLOOKUP(C1394,[1]!T_Resins[#Data],2,FALSE)/VLOOKUP(A1394,[1]!T_Printers[#Data],5,FALSE),1),ROUND(VLOOKUP(C1394,[1]!T_Resins[#Data],2,FALSE)/VLOOKUP(A1394,[1]!T_Printers[#Data],5,FALSE),1)&gt;_xlfn.XLOOKUP(B1394,[1]Printers!L:L,[1]Printers!O:O,1,0,),10)),"Используйте слой 100 мкм")</f>
        <v>5.4</v>
      </c>
      <c r="F1394">
        <f>IFERROR(IF(ROUND(_xlfn.XLOOKUP([1]Parameters!B1394,[1]Printers!L:L,[1]Printers!Q:Q,,0)*E1394/10,0)*10&lt;_xlfn.XLOOKUP([1]Parameters!B1394,[1]Printers!L:L,[1]Printers!P:P,,0),ROUND(_xlfn.XLOOKUP([1]Parameters!B1394,[1]Printers!L:L,[1]Printers!Q:Q,,0)*E1394/10,0)*10,_xlfn.XLOOKUP([1]Parameters!B1394,[1]Printers!L:L,[1]Printers!P:P,,0)),"")</f>
        <v>50</v>
      </c>
      <c r="G1394" cm="1">
        <f t="array" ref="G1394">IFERROR(IF(ROW()-1&gt;COUNTA([1]!T_Printers[Printers])*COUNTA([1]!T_Resins[Resins]),"",_xlfn.IFS(ROUND(VLOOKUP(C1394,[1]!T_Resins[#Data],3,FALSE)/VLOOKUP(A1394,[1]!T_Printers[#Data],5,FALSE),1)&lt;=_xlfn.XLOOKUP(B1394,[1]Printers!L:L,[1]Printers!O:O,1,0,),ROUND(VLOOKUP(C1394,[1]!T_Resins[#Data],3,FALSE)/VLOOKUP(A1394,[1]!T_Printers[#Data],5,FALSE),1),ROUND(VLOOKUP(C1394,[1]!T_Resins[#Data],3,FALSE)/VLOOKUP(A1394,[1]!T_Printers[#Data],5,FALSE),1)&gt;_xlfn.XLOOKUP(B1394,[1]Printers!L:L,[1]Printers!O:O,1,0,),10)),"")</f>
        <v>7</v>
      </c>
      <c r="H1394">
        <f>IFERROR(IF(ROUND(_xlfn.XLOOKUP([1]Parameters!B1394,[1]Printers!L:L,[1]Printers!Q:Q,,0)*G1394/10,0)*10&lt;_xlfn.XLOOKUP([1]Parameters!B1394,[1]Printers!L:L,[1]Printers!P:P,,0),ROUND(_xlfn.XLOOKUP([1]Parameters!B1394,[1]Printers!L:L,[1]Printers!Q:Q,,0)*G1394/10,0)*10,_xlfn.XLOOKUP([1]Parameters!B1394,[1]Printers!L:L,[1]Printers!P:P,,0)),"")</f>
        <v>60</v>
      </c>
      <c r="I1394" s="3" t="str" cm="1">
        <f t="array" ref="I1394">IFERROR(IF(ROW()-1&gt;COUNTA([1]!T_Printers[Printers])*COUNTA([1]!T_Resins[Resins]),"",_xlfn.IFS(ROUND(VLOOKUP(C1394,[1]!T_Resins[#Data],4,FALSE)/VLOOKUP(A1394,[1]!T_Printers[#Data],5,FALSE),1)&lt;=_xlfn.XLOOKUP(B1394,[1]Printers!L:L,[1]Printers!O:O,1,0,),ROUND(VLOOKUP(C1394,[1]!T_Resins[#Data],4,FALSE)/VLOOKUP(A1394,[1]!T_Printers[#Data],5,FALSE),1),ROUND(VLOOKUP(C1394,[1]!T_Resins[#Data],4,FALSE)/VLOOKUP(A1394,[1]!T_Printers[#Data],5,FALSE),1)&gt;_xlfn.XLOOKUP(B1394,[1]Printers!L:L,[1]Printers!O:O,1,0,),"")),"")</f>
        <v/>
      </c>
      <c r="J1394" t="str">
        <f>IFERROR(IF(ROUND(_xlfn.XLOOKUP([1]Parameters!B1394,[1]Printers!L:L,[1]Printers!Q:Q,,0)*I1394/10,0)*10&lt;_xlfn.XLOOKUP([1]Parameters!B1394,[1]Printers!L:L,[1]Printers!P:P,,0),ROUND(_xlfn.XLOOKUP([1]Parameters!B1394,[1]Printers!L:L,[1]Printers!Q:Q,,0)*I1394/10,0)*10,_xlfn.XLOOKUP([1]Parameters!B1394,[1]Printers!L:L,[1]Printers!P:P,,0)),"")</f>
        <v/>
      </c>
      <c r="K1394">
        <f>IF(SUM(E1394:J1394)&lt;&gt;0,VLOOKUP(A1394,[1]!T_Printers[#Data],10,FALSE)+VLOOKUP(C1394,[1]!T_Resins[#Data],10,FALSE),"")</f>
        <v>8</v>
      </c>
      <c r="L1394">
        <f>IF(SUM(E1394:J1394)&lt;&gt;0,VLOOKUP(A1394,[1]!T_Printers[#Data],11,FALSE),"")</f>
        <v>9</v>
      </c>
      <c r="M1394">
        <f>IF(SUM(E1394:J1394)&lt;&gt;0,VLOOKUP(C1394,[1]!T_Resins[#Data],8,FALSE),"")</f>
        <v>120</v>
      </c>
      <c r="N1394">
        <f>IF(_xlfn.XLOOKUP(B1394,[1]Printers!$L:$L,[1]Printers!$R:$R,0,0)&gt;0,[1]Parameters!M1394,IF(SUM(E1394:J1394)&lt;&gt;0,VLOOKUP(C1394,[1]!T_Resins[#Data],9,FALSE),""))</f>
        <v>180</v>
      </c>
      <c r="O1394" t="str">
        <f t="shared" si="21"/>
        <v>ElegooJupiter</v>
      </c>
    </row>
    <row r="1395" spans="1:15" x14ac:dyDescent="0.25">
      <c r="A1395" t="str">
        <f t="array" ref="A1395">IF(ROW()-1&gt;COUNTA([1]!T_Printers[Printers])*COUNTA([1]!T_Resins[Resins]),"",INDEX([1]!T_Printers[Printers],INT((ROW()-2)/COUNTA([1]!T_Resins[Resins])+1)))</f>
        <v>Elegoo Jupiter</v>
      </c>
      <c r="B1395" t="str">
        <f>_xlfn.XLOOKUP(A1395,[1]!T_Printers[Printers],[1]!T_Printers[Icon link],,0)</f>
        <v>ElegooJupiter</v>
      </c>
      <c r="C1395" t="str">
        <f t="array" ref="C1395">IF(ROW()-1&gt;COUNTA([1]!T_Printers[Printers])*COUNTA([1]!T_Resins[Resins]),"",INDEX([1]!T_Resins[Resins],MOD(ROW()-2,COUNTA([1]!T_Resins[Resins]))+1))</f>
        <v>Industrial Flex Natural Clear</v>
      </c>
      <c r="D1395">
        <f>IF(SUM(E1395:J1395)&lt;&gt;0,IF(ROW()-1&gt;COUNTA([1]!T_Printers[Printers])*COUNTA([1]!T_Resins[Resins]),"",2),"")</f>
        <v>2</v>
      </c>
      <c r="E1395" cm="1">
        <f t="array" ref="E1395">IFERROR(IF(ROW()-1&gt;COUNTA([1]!T_Printers[Printers])*COUNTA([1]!T_Resins[Resins]),"",_xlfn.IFS(ROUND(VLOOKUP(C1395,[1]!T_Resins[#Data],2,FALSE)/VLOOKUP(A1395,[1]!T_Printers[#Data],5,FALSE),1)&lt;=_xlfn.XLOOKUP(B1395,[1]Printers!L:L,[1]Printers!O:O,1,0,),ROUND(VLOOKUP(C1395,[1]!T_Resins[#Data],2,FALSE)/VLOOKUP(A1395,[1]!T_Printers[#Data],5,FALSE),1),ROUND(VLOOKUP(C1395,[1]!T_Resins[#Data],2,FALSE)/VLOOKUP(A1395,[1]!T_Printers[#Data],5,FALSE),1)&gt;_xlfn.XLOOKUP(B1395,[1]Printers!L:L,[1]Printers!O:O,1,0,),10)),"Используйте слой 100 мкм")</f>
        <v>2</v>
      </c>
      <c r="F1395">
        <f>IFERROR(IF(ROUND(_xlfn.XLOOKUP([1]Parameters!B1395,[1]Printers!L:L,[1]Printers!Q:Q,,0)*E1395/10,0)*10&lt;_xlfn.XLOOKUP([1]Parameters!B1395,[1]Printers!L:L,[1]Printers!P:P,,0),ROUND(_xlfn.XLOOKUP([1]Parameters!B1395,[1]Printers!L:L,[1]Printers!Q:Q,,0)*E1395/10,0)*10,_xlfn.XLOOKUP([1]Parameters!B1395,[1]Printers!L:L,[1]Printers!P:P,,0)),"")</f>
        <v>20</v>
      </c>
      <c r="G1395" cm="1">
        <f t="array" ref="G1395">IFERROR(IF(ROW()-1&gt;COUNTA([1]!T_Printers[Printers])*COUNTA([1]!T_Resins[Resins]),"",_xlfn.IFS(ROUND(VLOOKUP(C1395,[1]!T_Resins[#Data],3,FALSE)/VLOOKUP(A1395,[1]!T_Printers[#Data],5,FALSE),1)&lt;=_xlfn.XLOOKUP(B1395,[1]Printers!L:L,[1]Printers!O:O,1,0,),ROUND(VLOOKUP(C1395,[1]!T_Resins[#Data],3,FALSE)/VLOOKUP(A1395,[1]!T_Printers[#Data],5,FALSE),1),ROUND(VLOOKUP(C1395,[1]!T_Resins[#Data],3,FALSE)/VLOOKUP(A1395,[1]!T_Printers[#Data],5,FALSE),1)&gt;_xlfn.XLOOKUP(B1395,[1]Printers!L:L,[1]Printers!O:O,1,0,),10)),"")</f>
        <v>2.6</v>
      </c>
      <c r="H1395">
        <f>IFERROR(IF(ROUND(_xlfn.XLOOKUP([1]Parameters!B1395,[1]Printers!L:L,[1]Printers!Q:Q,,0)*G1395/10,0)*10&lt;_xlfn.XLOOKUP([1]Parameters!B1395,[1]Printers!L:L,[1]Printers!P:P,,0),ROUND(_xlfn.XLOOKUP([1]Parameters!B1395,[1]Printers!L:L,[1]Printers!Q:Q,,0)*G1395/10,0)*10,_xlfn.XLOOKUP([1]Parameters!B1395,[1]Printers!L:L,[1]Printers!P:P,,0)),"")</f>
        <v>20</v>
      </c>
      <c r="I1395" s="3" t="str" cm="1">
        <f t="array" ref="I1395">IFERROR(IF(ROW()-1&gt;COUNTA([1]!T_Printers[Printers])*COUNTA([1]!T_Resins[Resins]),"",_xlfn.IFS(ROUND(VLOOKUP(C1395,[1]!T_Resins[#Data],4,FALSE)/VLOOKUP(A1395,[1]!T_Printers[#Data],5,FALSE),1)&lt;=_xlfn.XLOOKUP(B1395,[1]Printers!L:L,[1]Printers!O:O,1,0,),ROUND(VLOOKUP(C1395,[1]!T_Resins[#Data],4,FALSE)/VLOOKUP(A1395,[1]!T_Printers[#Data],5,FALSE),1),ROUND(VLOOKUP(C1395,[1]!T_Resins[#Data],4,FALSE)/VLOOKUP(A1395,[1]!T_Printers[#Data],5,FALSE),1)&gt;_xlfn.XLOOKUP(B1395,[1]Printers!L:L,[1]Printers!O:O,1,0,),"")),"")</f>
        <v/>
      </c>
      <c r="J1395" t="str">
        <f>IFERROR(IF(ROUND(_xlfn.XLOOKUP([1]Parameters!B1395,[1]Printers!L:L,[1]Printers!Q:Q,,0)*I1395/10,0)*10&lt;_xlfn.XLOOKUP([1]Parameters!B1395,[1]Printers!L:L,[1]Printers!P:P,,0),ROUND(_xlfn.XLOOKUP([1]Parameters!B1395,[1]Printers!L:L,[1]Printers!Q:Q,,0)*I1395/10,0)*10,_xlfn.XLOOKUP([1]Parameters!B1395,[1]Printers!L:L,[1]Printers!P:P,,0)),"")</f>
        <v/>
      </c>
      <c r="K1395">
        <f>IF(SUM(E1395:J1395)&lt;&gt;0,VLOOKUP(A1395,[1]!T_Printers[#Data],10,FALSE)+VLOOKUP(C1395,[1]!T_Resins[#Data],10,FALSE),"")</f>
        <v>8</v>
      </c>
      <c r="L1395">
        <f>IF(SUM(E1395:J1395)&lt;&gt;0,VLOOKUP(A1395,[1]!T_Printers[#Data],11,FALSE),"")</f>
        <v>9</v>
      </c>
      <c r="M1395">
        <f>IF(SUM(E1395:J1395)&lt;&gt;0,VLOOKUP(C1395,[1]!T_Resins[#Data],8,FALSE),"")</f>
        <v>60</v>
      </c>
      <c r="N1395">
        <f>IF(_xlfn.XLOOKUP(B1395,[1]Printers!$L:$L,[1]Printers!$R:$R,0,0)&gt;0,[1]Parameters!M1395,IF(SUM(E1395:J1395)&lt;&gt;0,VLOOKUP(C1395,[1]!T_Resins[#Data],9,FALSE),""))</f>
        <v>60</v>
      </c>
      <c r="O1395" t="str">
        <f t="shared" si="21"/>
        <v>ElegooJupiter</v>
      </c>
    </row>
    <row r="1396" spans="1:15" x14ac:dyDescent="0.25">
      <c r="A1396" t="str">
        <f t="array" ref="A1396">IF(ROW()-1&gt;COUNTA([1]!T_Printers[Printers])*COUNTA([1]!T_Resins[Resins]),"",INDEX([1]!T_Printers[Printers],INT((ROW()-2)/COUNTA([1]!T_Resins[Resins])+1)))</f>
        <v>Elegoo Jupiter</v>
      </c>
      <c r="B1396" t="str">
        <f>_xlfn.XLOOKUP(A1396,[1]!T_Printers[Printers],[1]!T_Printers[Icon link],,0)</f>
        <v>ElegooJupiter</v>
      </c>
      <c r="C1396" t="str">
        <f t="array" ref="C1396">IF(ROW()-1&gt;COUNTA([1]!T_Printers[Printers])*COUNTA([1]!T_Resins[Resins]),"",INDEX([1]!T_Resins[Resins],MOD(ROW()-2,COUNTA([1]!T_Resins[Resins]))+1))</f>
        <v>Industrial Nylon Like</v>
      </c>
      <c r="D1396">
        <f>IF(SUM(E1396:J1396)&lt;&gt;0,IF(ROW()-1&gt;COUNTA([1]!T_Printers[Printers])*COUNTA([1]!T_Resins[Resins]),"",2),"")</f>
        <v>2</v>
      </c>
      <c r="E1396" cm="1">
        <f t="array" ref="E1396">IFERROR(IF(ROW()-1&gt;COUNTA([1]!T_Printers[Printers])*COUNTA([1]!T_Resins[Resins]),"",_xlfn.IFS(ROUND(VLOOKUP(C1396,[1]!T_Resins[#Data],2,FALSE)/VLOOKUP(A1396,[1]!T_Printers[#Data],5,FALSE),1)&lt;=_xlfn.XLOOKUP(B1396,[1]Printers!L:L,[1]Printers!O:O,1,0,),ROUND(VLOOKUP(C1396,[1]!T_Resins[#Data],2,FALSE)/VLOOKUP(A1396,[1]!T_Printers[#Data],5,FALSE),1),ROUND(VLOOKUP(C1396,[1]!T_Resins[#Data],2,FALSE)/VLOOKUP(A1396,[1]!T_Printers[#Data],5,FALSE),1)&gt;_xlfn.XLOOKUP(B1396,[1]Printers!L:L,[1]Printers!O:O,1,0,),10)),"Используйте слой 100 мкм")</f>
        <v>1.5</v>
      </c>
      <c r="F1396">
        <f>IFERROR(IF(ROUND(_xlfn.XLOOKUP([1]Parameters!B1396,[1]Printers!L:L,[1]Printers!Q:Q,,0)*E1396/10,0)*10&lt;_xlfn.XLOOKUP([1]Parameters!B1396,[1]Printers!L:L,[1]Printers!P:P,,0),ROUND(_xlfn.XLOOKUP([1]Parameters!B1396,[1]Printers!L:L,[1]Printers!Q:Q,,0)*E1396/10,0)*10,_xlfn.XLOOKUP([1]Parameters!B1396,[1]Printers!L:L,[1]Printers!P:P,,0)),"")</f>
        <v>10</v>
      </c>
      <c r="G1396" cm="1">
        <f t="array" ref="G1396">IFERROR(IF(ROW()-1&gt;COUNTA([1]!T_Printers[Printers])*COUNTA([1]!T_Resins[Resins]),"",_xlfn.IFS(ROUND(VLOOKUP(C1396,[1]!T_Resins[#Data],3,FALSE)/VLOOKUP(A1396,[1]!T_Printers[#Data],5,FALSE),1)&lt;=_xlfn.XLOOKUP(B1396,[1]Printers!L:L,[1]Printers!O:O,1,0,),ROUND(VLOOKUP(C1396,[1]!T_Resins[#Data],3,FALSE)/VLOOKUP(A1396,[1]!T_Printers[#Data],5,FALSE),1),ROUND(VLOOKUP(C1396,[1]!T_Resins[#Data],3,FALSE)/VLOOKUP(A1396,[1]!T_Printers[#Data],5,FALSE),1)&gt;_xlfn.XLOOKUP(B1396,[1]Printers!L:L,[1]Printers!O:O,1,0,),10)),"")</f>
        <v>2</v>
      </c>
      <c r="H1396">
        <f>IFERROR(IF(ROUND(_xlfn.XLOOKUP([1]Parameters!B1396,[1]Printers!L:L,[1]Printers!Q:Q,,0)*G1396/10,0)*10&lt;_xlfn.XLOOKUP([1]Parameters!B1396,[1]Printers!L:L,[1]Printers!P:P,,0),ROUND(_xlfn.XLOOKUP([1]Parameters!B1396,[1]Printers!L:L,[1]Printers!Q:Q,,0)*G1396/10,0)*10,_xlfn.XLOOKUP([1]Parameters!B1396,[1]Printers!L:L,[1]Printers!P:P,,0)),"")</f>
        <v>20</v>
      </c>
      <c r="I1396" s="3" t="str" cm="1">
        <f t="array" ref="I1396">IFERROR(IF(ROW()-1&gt;COUNTA([1]!T_Printers[Printers])*COUNTA([1]!T_Resins[Resins]),"",_xlfn.IFS(ROUND(VLOOKUP(C1396,[1]!T_Resins[#Data],4,FALSE)/VLOOKUP(A1396,[1]!T_Printers[#Data],5,FALSE),1)&lt;=_xlfn.XLOOKUP(B1396,[1]Printers!L:L,[1]Printers!O:O,1,0,),ROUND(VLOOKUP(C1396,[1]!T_Resins[#Data],4,FALSE)/VLOOKUP(A1396,[1]!T_Printers[#Data],5,FALSE),1),ROUND(VLOOKUP(C1396,[1]!T_Resins[#Data],4,FALSE)/VLOOKUP(A1396,[1]!T_Printers[#Data],5,FALSE),1)&gt;_xlfn.XLOOKUP(B1396,[1]Printers!L:L,[1]Printers!O:O,1,0,),"")),"")</f>
        <v/>
      </c>
      <c r="J1396" t="str">
        <f>IFERROR(IF(ROUND(_xlfn.XLOOKUP([1]Parameters!B1396,[1]Printers!L:L,[1]Printers!Q:Q,,0)*I1396/10,0)*10&lt;_xlfn.XLOOKUP([1]Parameters!B1396,[1]Printers!L:L,[1]Printers!P:P,,0),ROUND(_xlfn.XLOOKUP([1]Parameters!B1396,[1]Printers!L:L,[1]Printers!Q:Q,,0)*I1396/10,0)*10,_xlfn.XLOOKUP([1]Parameters!B1396,[1]Printers!L:L,[1]Printers!P:P,,0)),"")</f>
        <v/>
      </c>
      <c r="K1396">
        <f>IF(SUM(E1396:J1396)&lt;&gt;0,VLOOKUP(A1396,[1]!T_Printers[#Data],10,FALSE)+VLOOKUP(C1396,[1]!T_Resins[#Data],10,FALSE),"")</f>
        <v>8</v>
      </c>
      <c r="L1396">
        <f>IF(SUM(E1396:J1396)&lt;&gt;0,VLOOKUP(A1396,[1]!T_Printers[#Data],11,FALSE),"")</f>
        <v>9</v>
      </c>
      <c r="M1396">
        <f>IF(SUM(E1396:J1396)&lt;&gt;0,VLOOKUP(C1396,[1]!T_Resins[#Data],8,FALSE),"")</f>
        <v>60</v>
      </c>
      <c r="N1396">
        <f>IF(_xlfn.XLOOKUP(B1396,[1]Printers!$L:$L,[1]Printers!$R:$R,0,0)&gt;0,[1]Parameters!M1396,IF(SUM(E1396:J1396)&lt;&gt;0,VLOOKUP(C1396,[1]!T_Resins[#Data],9,FALSE),""))</f>
        <v>60</v>
      </c>
      <c r="O1396" t="str">
        <f t="shared" si="21"/>
        <v>ElegooJupiter</v>
      </c>
    </row>
    <row r="1397" spans="1:15" x14ac:dyDescent="0.25">
      <c r="A1397" t="str">
        <f t="array" ref="A1397">IF(ROW()-1&gt;COUNTA([1]!T_Printers[Printers])*COUNTA([1]!T_Resins[Resins]),"",INDEX([1]!T_Printers[Printers],INT((ROW()-2)/COUNTA([1]!T_Resins[Resins])+1)))</f>
        <v>Elegoo Jupiter</v>
      </c>
      <c r="B1397" t="str">
        <f>_xlfn.XLOOKUP(A1397,[1]!T_Printers[Printers],[1]!T_Printers[Icon link],,0)</f>
        <v>ElegooJupiter</v>
      </c>
      <c r="C1397" t="str">
        <f t="array" ref="C1397">IF(ROW()-1&gt;COUNTA([1]!T_Printers[Printers])*COUNTA([1]!T_Resins[Resins]),"",INDEX([1]!T_Resins[Resins],MOD(ROW()-2,COUNTA([1]!T_Resins[Resins]))+1))</f>
        <v>Industrial PP-Like</v>
      </c>
      <c r="D1397">
        <f>IF(SUM(E1397:J1397)&lt;&gt;0,IF(ROW()-1&gt;COUNTA([1]!T_Printers[Printers])*COUNTA([1]!T_Resins[Resins]),"",2),"")</f>
        <v>2</v>
      </c>
      <c r="E1397" cm="1">
        <f t="array" ref="E1397">IFERROR(IF(ROW()-1&gt;COUNTA([1]!T_Printers[Printers])*COUNTA([1]!T_Resins[Resins]),"",_xlfn.IFS(ROUND(VLOOKUP(C1397,[1]!T_Resins[#Data],2,FALSE)/VLOOKUP(A1397,[1]!T_Printers[#Data],5,FALSE),1)&lt;=_xlfn.XLOOKUP(B1397,[1]Printers!L:L,[1]Printers!O:O,1,0,),ROUND(VLOOKUP(C1397,[1]!T_Resins[#Data],2,FALSE)/VLOOKUP(A1397,[1]!T_Printers[#Data],5,FALSE),1),ROUND(VLOOKUP(C1397,[1]!T_Resins[#Data],2,FALSE)/VLOOKUP(A1397,[1]!T_Printers[#Data],5,FALSE),1)&gt;_xlfn.XLOOKUP(B1397,[1]Printers!L:L,[1]Printers!O:O,1,0,),10)),"Используйте слой 100 мкм")</f>
        <v>6</v>
      </c>
      <c r="F1397">
        <f>IFERROR(IF(ROUND(_xlfn.XLOOKUP([1]Parameters!B1397,[1]Printers!L:L,[1]Printers!Q:Q,,0)*E1397/10,0)*10&lt;_xlfn.XLOOKUP([1]Parameters!B1397,[1]Printers!L:L,[1]Printers!P:P,,0),ROUND(_xlfn.XLOOKUP([1]Parameters!B1397,[1]Printers!L:L,[1]Printers!Q:Q,,0)*E1397/10,0)*10,_xlfn.XLOOKUP([1]Parameters!B1397,[1]Printers!L:L,[1]Printers!P:P,,0)),"")</f>
        <v>50</v>
      </c>
      <c r="G1397" cm="1">
        <f t="array" ref="G1397">IFERROR(IF(ROW()-1&gt;COUNTA([1]!T_Printers[Printers])*COUNTA([1]!T_Resins[Resins]),"",_xlfn.IFS(ROUND(VLOOKUP(C1397,[1]!T_Resins[#Data],3,FALSE)/VLOOKUP(A1397,[1]!T_Printers[#Data],5,FALSE),1)&lt;=_xlfn.XLOOKUP(B1397,[1]Printers!L:L,[1]Printers!O:O,1,0,),ROUND(VLOOKUP(C1397,[1]!T_Resins[#Data],3,FALSE)/VLOOKUP(A1397,[1]!T_Printers[#Data],5,FALSE),1),ROUND(VLOOKUP(C1397,[1]!T_Resins[#Data],3,FALSE)/VLOOKUP(A1397,[1]!T_Printers[#Data],5,FALSE),1)&gt;_xlfn.XLOOKUP(B1397,[1]Printers!L:L,[1]Printers!O:O,1,0,),10)),"")</f>
        <v>7.5</v>
      </c>
      <c r="H1397">
        <f>IFERROR(IF(ROUND(_xlfn.XLOOKUP([1]Parameters!B1397,[1]Printers!L:L,[1]Printers!Q:Q,,0)*G1397/10,0)*10&lt;_xlfn.XLOOKUP([1]Parameters!B1397,[1]Printers!L:L,[1]Printers!P:P,,0),ROUND(_xlfn.XLOOKUP([1]Parameters!B1397,[1]Printers!L:L,[1]Printers!Q:Q,,0)*G1397/10,0)*10,_xlfn.XLOOKUP([1]Parameters!B1397,[1]Printers!L:L,[1]Printers!P:P,,0)),"")</f>
        <v>70</v>
      </c>
      <c r="I1397" s="3" t="str" cm="1">
        <f t="array" ref="I1397">IFERROR(IF(ROW()-1&gt;COUNTA([1]!T_Printers[Printers])*COUNTA([1]!T_Resins[Resins]),"",_xlfn.IFS(ROUND(VLOOKUP(C1397,[1]!T_Resins[#Data],4,FALSE)/VLOOKUP(A1397,[1]!T_Printers[#Data],5,FALSE),1)&lt;=_xlfn.XLOOKUP(B1397,[1]Printers!L:L,[1]Printers!O:O,1,0,),ROUND(VLOOKUP(C1397,[1]!T_Resins[#Data],4,FALSE)/VLOOKUP(A1397,[1]!T_Printers[#Data],5,FALSE),1),ROUND(VLOOKUP(C1397,[1]!T_Resins[#Data],4,FALSE)/VLOOKUP(A1397,[1]!T_Printers[#Data],5,FALSE),1)&gt;_xlfn.XLOOKUP(B1397,[1]Printers!L:L,[1]Printers!O:O,1,0,),"")),"")</f>
        <v/>
      </c>
      <c r="J1397" t="str">
        <f>IFERROR(IF(ROUND(_xlfn.XLOOKUP([1]Parameters!B1397,[1]Printers!L:L,[1]Printers!Q:Q,,0)*I1397/10,0)*10&lt;_xlfn.XLOOKUP([1]Parameters!B1397,[1]Printers!L:L,[1]Printers!P:P,,0),ROUND(_xlfn.XLOOKUP([1]Parameters!B1397,[1]Printers!L:L,[1]Printers!Q:Q,,0)*I1397/10,0)*10,_xlfn.XLOOKUP([1]Parameters!B1397,[1]Printers!L:L,[1]Printers!P:P,,0)),"")</f>
        <v/>
      </c>
      <c r="K1397">
        <f>IF(SUM(E1397:J1397)&lt;&gt;0,VLOOKUP(A1397,[1]!T_Printers[#Data],10,FALSE)+VLOOKUP(C1397,[1]!T_Resins[#Data],10,FALSE),"")</f>
        <v>8</v>
      </c>
      <c r="L1397">
        <f>IF(SUM(E1397:J1397)&lt;&gt;0,VLOOKUP(A1397,[1]!T_Printers[#Data],11,FALSE),"")</f>
        <v>9</v>
      </c>
      <c r="M1397">
        <f>IF(SUM(E1397:J1397)&lt;&gt;0,VLOOKUP(C1397,[1]!T_Resins[#Data],8,FALSE),"")</f>
        <v>60</v>
      </c>
      <c r="N1397">
        <f>IF(_xlfn.XLOOKUP(B1397,[1]Printers!$L:$L,[1]Printers!$R:$R,0,0)&gt;0,[1]Parameters!M1397,IF(SUM(E1397:J1397)&lt;&gt;0,VLOOKUP(C1397,[1]!T_Resins[#Data],9,FALSE),""))</f>
        <v>60</v>
      </c>
      <c r="O1397" t="str">
        <f t="shared" si="21"/>
        <v>ElegooJupiter</v>
      </c>
    </row>
    <row r="1398" spans="1:15" x14ac:dyDescent="0.25">
      <c r="A1398" t="str">
        <f t="array" ref="A1398">IF(ROW()-1&gt;COUNTA([1]!T_Printers[Printers])*COUNTA([1]!T_Resins[Resins]),"",INDEX([1]!T_Printers[Printers],INT((ROW()-2)/COUNTA([1]!T_Resins[Resins])+1)))</f>
        <v>Elegoo Jupiter</v>
      </c>
      <c r="B1398" t="str">
        <f>_xlfn.XLOOKUP(A1398,[1]!T_Printers[Printers],[1]!T_Printers[Icon link],,0)</f>
        <v>ElegooJupiter</v>
      </c>
      <c r="C1398" t="str">
        <f t="array" ref="C1398">IF(ROW()-1&gt;COUNTA([1]!T_Printers[Printers])*COUNTA([1]!T_Resins[Resins]),"",INDEX([1]!T_Resins[Resins],MOD(ROW()-2,COUNTA([1]!T_Resins[Resins]))+1))</f>
        <v>Industrial Rigid Black</v>
      </c>
      <c r="D1398">
        <f>IF(SUM(E1398:J1398)&lt;&gt;0,IF(ROW()-1&gt;COUNTA([1]!T_Printers[Printers])*COUNTA([1]!T_Resins[Resins]),"",2),"")</f>
        <v>2</v>
      </c>
      <c r="E1398" cm="1">
        <f t="array" ref="E1398">IFERROR(IF(ROW()-1&gt;COUNTA([1]!T_Printers[Printers])*COUNTA([1]!T_Resins[Resins]),"",_xlfn.IFS(ROUND(VLOOKUP(C1398,[1]!T_Resins[#Data],2,FALSE)/VLOOKUP(A1398,[1]!T_Printers[#Data],5,FALSE),1)&lt;=_xlfn.XLOOKUP(B1398,[1]Printers!L:L,[1]Printers!O:O,1,0,),ROUND(VLOOKUP(C1398,[1]!T_Resins[#Data],2,FALSE)/VLOOKUP(A1398,[1]!T_Printers[#Data],5,FALSE),1),ROUND(VLOOKUP(C1398,[1]!T_Resins[#Data],2,FALSE)/VLOOKUP(A1398,[1]!T_Printers[#Data],5,FALSE),1)&gt;_xlfn.XLOOKUP(B1398,[1]Printers!L:L,[1]Printers!O:O,1,0,),10)),"Используйте слой 100 мкм")</f>
        <v>5.5</v>
      </c>
      <c r="F1398">
        <f>IFERROR(IF(ROUND(_xlfn.XLOOKUP([1]Parameters!B1398,[1]Printers!L:L,[1]Printers!Q:Q,,0)*E1398/10,0)*10&lt;_xlfn.XLOOKUP([1]Parameters!B1398,[1]Printers!L:L,[1]Printers!P:P,,0),ROUND(_xlfn.XLOOKUP([1]Parameters!B1398,[1]Printers!L:L,[1]Printers!Q:Q,,0)*E1398/10,0)*10,_xlfn.XLOOKUP([1]Parameters!B1398,[1]Printers!L:L,[1]Printers!P:P,,0)),"")</f>
        <v>50</v>
      </c>
      <c r="G1398" cm="1">
        <f t="array" ref="G1398">IFERROR(IF(ROW()-1&gt;COUNTA([1]!T_Printers[Printers])*COUNTA([1]!T_Resins[Resins]),"",_xlfn.IFS(ROUND(VLOOKUP(C1398,[1]!T_Resins[#Data],3,FALSE)/VLOOKUP(A1398,[1]!T_Printers[#Data],5,FALSE),1)&lt;=_xlfn.XLOOKUP(B1398,[1]Printers!L:L,[1]Printers!O:O,1,0,),ROUND(VLOOKUP(C1398,[1]!T_Resins[#Data],3,FALSE)/VLOOKUP(A1398,[1]!T_Printers[#Data],5,FALSE),1),ROUND(VLOOKUP(C1398,[1]!T_Resins[#Data],3,FALSE)/VLOOKUP(A1398,[1]!T_Printers[#Data],5,FALSE),1)&gt;_xlfn.XLOOKUP(B1398,[1]Printers!L:L,[1]Printers!O:O,1,0,),10)),"")</f>
        <v>7.2</v>
      </c>
      <c r="H1398">
        <f>IFERROR(IF(ROUND(_xlfn.XLOOKUP([1]Parameters!B1398,[1]Printers!L:L,[1]Printers!Q:Q,,0)*G1398/10,0)*10&lt;_xlfn.XLOOKUP([1]Parameters!B1398,[1]Printers!L:L,[1]Printers!P:P,,0),ROUND(_xlfn.XLOOKUP([1]Parameters!B1398,[1]Printers!L:L,[1]Printers!Q:Q,,0)*G1398/10,0)*10,_xlfn.XLOOKUP([1]Parameters!B1398,[1]Printers!L:L,[1]Printers!P:P,,0)),"")</f>
        <v>60</v>
      </c>
      <c r="I1398" s="3" t="str" cm="1">
        <f t="array" ref="I1398">IFERROR(IF(ROW()-1&gt;COUNTA([1]!T_Printers[Printers])*COUNTA([1]!T_Resins[Resins]),"",_xlfn.IFS(ROUND(VLOOKUP(C1398,[1]!T_Resins[#Data],4,FALSE)/VLOOKUP(A1398,[1]!T_Printers[#Data],5,FALSE),1)&lt;=_xlfn.XLOOKUP(B1398,[1]Printers!L:L,[1]Printers!O:O,1,0,),ROUND(VLOOKUP(C1398,[1]!T_Resins[#Data],4,FALSE)/VLOOKUP(A1398,[1]!T_Printers[#Data],5,FALSE),1),ROUND(VLOOKUP(C1398,[1]!T_Resins[#Data],4,FALSE)/VLOOKUP(A1398,[1]!T_Printers[#Data],5,FALSE),1)&gt;_xlfn.XLOOKUP(B1398,[1]Printers!L:L,[1]Printers!O:O,1,0,),"")),"")</f>
        <v/>
      </c>
      <c r="J1398" t="str">
        <f>IFERROR(IF(ROUND(_xlfn.XLOOKUP([1]Parameters!B1398,[1]Printers!L:L,[1]Printers!Q:Q,,0)*I1398/10,0)*10&lt;_xlfn.XLOOKUP([1]Parameters!B1398,[1]Printers!L:L,[1]Printers!P:P,,0),ROUND(_xlfn.XLOOKUP([1]Parameters!B1398,[1]Printers!L:L,[1]Printers!Q:Q,,0)*I1398/10,0)*10,_xlfn.XLOOKUP([1]Parameters!B1398,[1]Printers!L:L,[1]Printers!P:P,,0)),"")</f>
        <v/>
      </c>
      <c r="K1398">
        <f>IF(SUM(E1398:J1398)&lt;&gt;0,VLOOKUP(A1398,[1]!T_Printers[#Data],10,FALSE)+VLOOKUP(C1398,[1]!T_Resins[#Data],10,FALSE),"")</f>
        <v>8</v>
      </c>
      <c r="L1398">
        <f>IF(SUM(E1398:J1398)&lt;&gt;0,VLOOKUP(A1398,[1]!T_Printers[#Data],11,FALSE),"")</f>
        <v>9</v>
      </c>
      <c r="M1398">
        <f>IF(SUM(E1398:J1398)&lt;&gt;0,VLOOKUP(C1398,[1]!T_Resins[#Data],8,FALSE),"")</f>
        <v>120</v>
      </c>
      <c r="N1398">
        <f>IF(_xlfn.XLOOKUP(B1398,[1]Printers!$L:$L,[1]Printers!$R:$R,0,0)&gt;0,[1]Parameters!M1398,IF(SUM(E1398:J1398)&lt;&gt;0,VLOOKUP(C1398,[1]!T_Resins[#Data],9,FALSE),""))</f>
        <v>180</v>
      </c>
      <c r="O1398" t="str">
        <f t="shared" si="21"/>
        <v>ElegooJupiter</v>
      </c>
    </row>
    <row r="1399" spans="1:15" x14ac:dyDescent="0.25">
      <c r="A1399" t="str">
        <f t="array" ref="A1399">IF(ROW()-1&gt;COUNTA([1]!T_Printers[Printers])*COUNTA([1]!T_Resins[Resins]),"",INDEX([1]!T_Printers[Printers],INT((ROW()-2)/COUNTA([1]!T_Resins[Resins])+1)))</f>
        <v>Elegoo Jupiter</v>
      </c>
      <c r="B1399" t="str">
        <f>_xlfn.XLOOKUP(A1399,[1]!T_Printers[Printers],[1]!T_Printers[Icon link],,0)</f>
        <v>ElegooJupiter</v>
      </c>
      <c r="C1399" t="str">
        <f t="array" ref="C1399">IF(ROW()-1&gt;COUNTA([1]!T_Printers[Printers])*COUNTA([1]!T_Resins[Resins]),"",INDEX([1]!T_Resins[Resins],MOD(ROW()-2,COUNTA([1]!T_Resins[Resins]))+1))</f>
        <v>Industrial Rigid Clear</v>
      </c>
      <c r="D1399">
        <f>IF(SUM(E1399:J1399)&lt;&gt;0,IF(ROW()-1&gt;COUNTA([1]!T_Printers[Printers])*COUNTA([1]!T_Resins[Resins]),"",2),"")</f>
        <v>2</v>
      </c>
      <c r="E1399" cm="1">
        <f t="array" ref="E1399">IFERROR(IF(ROW()-1&gt;COUNTA([1]!T_Printers[Printers])*COUNTA([1]!T_Resins[Resins]),"",_xlfn.IFS(ROUND(VLOOKUP(C1399,[1]!T_Resins[#Data],2,FALSE)/VLOOKUP(A1399,[1]!T_Printers[#Data],5,FALSE),1)&lt;=_xlfn.XLOOKUP(B1399,[1]Printers!L:L,[1]Printers!O:O,1,0,),ROUND(VLOOKUP(C1399,[1]!T_Resins[#Data],2,FALSE)/VLOOKUP(A1399,[1]!T_Printers[#Data],5,FALSE),1),ROUND(VLOOKUP(C1399,[1]!T_Resins[#Data],2,FALSE)/VLOOKUP(A1399,[1]!T_Printers[#Data],5,FALSE),1)&gt;_xlfn.XLOOKUP(B1399,[1]Printers!L:L,[1]Printers!O:O,1,0,),10)),"Используйте слой 100 мкм")</f>
        <v>6</v>
      </c>
      <c r="F1399">
        <f>IFERROR(IF(ROUND(_xlfn.XLOOKUP([1]Parameters!B1399,[1]Printers!L:L,[1]Printers!Q:Q,,0)*E1399/10,0)*10&lt;_xlfn.XLOOKUP([1]Parameters!B1399,[1]Printers!L:L,[1]Printers!P:P,,0),ROUND(_xlfn.XLOOKUP([1]Parameters!B1399,[1]Printers!L:L,[1]Printers!Q:Q,,0)*E1399/10,0)*10,_xlfn.XLOOKUP([1]Parameters!B1399,[1]Printers!L:L,[1]Printers!P:P,,0)),"")</f>
        <v>50</v>
      </c>
      <c r="G1399" cm="1">
        <f t="array" ref="G1399">IFERROR(IF(ROW()-1&gt;COUNTA([1]!T_Printers[Printers])*COUNTA([1]!T_Resins[Resins]),"",_xlfn.IFS(ROUND(VLOOKUP(C1399,[1]!T_Resins[#Data],3,FALSE)/VLOOKUP(A1399,[1]!T_Printers[#Data],5,FALSE),1)&lt;=_xlfn.XLOOKUP(B1399,[1]Printers!L:L,[1]Printers!O:O,1,0,),ROUND(VLOOKUP(C1399,[1]!T_Resins[#Data],3,FALSE)/VLOOKUP(A1399,[1]!T_Printers[#Data],5,FALSE),1),ROUND(VLOOKUP(C1399,[1]!T_Resins[#Data],3,FALSE)/VLOOKUP(A1399,[1]!T_Printers[#Data],5,FALSE),1)&gt;_xlfn.XLOOKUP(B1399,[1]Printers!L:L,[1]Printers!O:O,1,0,),10)),"")</f>
        <v>7.9</v>
      </c>
      <c r="H1399">
        <f>IFERROR(IF(ROUND(_xlfn.XLOOKUP([1]Parameters!B1399,[1]Printers!L:L,[1]Printers!Q:Q,,0)*G1399/10,0)*10&lt;_xlfn.XLOOKUP([1]Parameters!B1399,[1]Printers!L:L,[1]Printers!P:P,,0),ROUND(_xlfn.XLOOKUP([1]Parameters!B1399,[1]Printers!L:L,[1]Printers!Q:Q,,0)*G1399/10,0)*10,_xlfn.XLOOKUP([1]Parameters!B1399,[1]Printers!L:L,[1]Printers!P:P,,0)),"")</f>
        <v>70</v>
      </c>
      <c r="I1399" s="3" t="str" cm="1">
        <f t="array" ref="I1399">IFERROR(IF(ROW()-1&gt;COUNTA([1]!T_Printers[Printers])*COUNTA([1]!T_Resins[Resins]),"",_xlfn.IFS(ROUND(VLOOKUP(C1399,[1]!T_Resins[#Data],4,FALSE)/VLOOKUP(A1399,[1]!T_Printers[#Data],5,FALSE),1)&lt;=_xlfn.XLOOKUP(B1399,[1]Printers!L:L,[1]Printers!O:O,1,0,),ROUND(VLOOKUP(C1399,[1]!T_Resins[#Data],4,FALSE)/VLOOKUP(A1399,[1]!T_Printers[#Data],5,FALSE),1),ROUND(VLOOKUP(C1399,[1]!T_Resins[#Data],4,FALSE)/VLOOKUP(A1399,[1]!T_Printers[#Data],5,FALSE),1)&gt;_xlfn.XLOOKUP(B1399,[1]Printers!L:L,[1]Printers!O:O,1,0,),"")),"")</f>
        <v/>
      </c>
      <c r="J1399" t="str">
        <f>IFERROR(IF(ROUND(_xlfn.XLOOKUP([1]Parameters!B1399,[1]Printers!L:L,[1]Printers!Q:Q,,0)*I1399/10,0)*10&lt;_xlfn.XLOOKUP([1]Parameters!B1399,[1]Printers!L:L,[1]Printers!P:P,,0),ROUND(_xlfn.XLOOKUP([1]Parameters!B1399,[1]Printers!L:L,[1]Printers!Q:Q,,0)*I1399/10,0)*10,_xlfn.XLOOKUP([1]Parameters!B1399,[1]Printers!L:L,[1]Printers!P:P,,0)),"")</f>
        <v/>
      </c>
      <c r="K1399">
        <f>IF(SUM(E1399:J1399)&lt;&gt;0,VLOOKUP(A1399,[1]!T_Printers[#Data],10,FALSE)+VLOOKUP(C1399,[1]!T_Resins[#Data],10,FALSE),"")</f>
        <v>8</v>
      </c>
      <c r="L1399">
        <f>IF(SUM(E1399:J1399)&lt;&gt;0,VLOOKUP(A1399,[1]!T_Printers[#Data],11,FALSE),"")</f>
        <v>9</v>
      </c>
      <c r="M1399">
        <f>IF(SUM(E1399:J1399)&lt;&gt;0,VLOOKUP(C1399,[1]!T_Resins[#Data],8,FALSE),"")</f>
        <v>120</v>
      </c>
      <c r="N1399">
        <f>IF(_xlfn.XLOOKUP(B1399,[1]Printers!$L:$L,[1]Printers!$R:$R,0,0)&gt;0,[1]Parameters!M1399,IF(SUM(E1399:J1399)&lt;&gt;0,VLOOKUP(C1399,[1]!T_Resins[#Data],9,FALSE),""))</f>
        <v>180</v>
      </c>
      <c r="O1399" t="str">
        <f t="shared" si="21"/>
        <v>ElegooJupiter</v>
      </c>
    </row>
    <row r="1400" spans="1:15" x14ac:dyDescent="0.25">
      <c r="A1400" t="str">
        <f t="array" ref="A1400">IF(ROW()-1&gt;COUNTA([1]!T_Printers[Printers])*COUNTA([1]!T_Resins[Resins]),"",INDEX([1]!T_Printers[Printers],INT((ROW()-2)/COUNTA([1]!T_Resins[Resins])+1)))</f>
        <v>Elegoo Jupiter</v>
      </c>
      <c r="B1400" t="str">
        <f>_xlfn.XLOOKUP(A1400,[1]!T_Printers[Printers],[1]!T_Printers[Icon link],,0)</f>
        <v>ElegooJupiter</v>
      </c>
      <c r="C1400" t="str">
        <f t="array" ref="C1400">IF(ROW()-1&gt;COUNTA([1]!T_Printers[Printers])*COUNTA([1]!T_Resins[Resins]),"",INDEX([1]!T_Resins[Resins],MOD(ROW()-2,COUNTA([1]!T_Resins[Resins]))+1))</f>
        <v>Tough Black</v>
      </c>
      <c r="D1400">
        <f>IF(SUM(E1400:J1400)&lt;&gt;0,IF(ROW()-1&gt;COUNTA([1]!T_Printers[Printers])*COUNTA([1]!T_Resins[Resins]),"",2),"")</f>
        <v>2</v>
      </c>
      <c r="E1400" cm="1">
        <f t="array" ref="E1400">IFERROR(IF(ROW()-1&gt;COUNTA([1]!T_Printers[Printers])*COUNTA([1]!T_Resins[Resins]),"",_xlfn.IFS(ROUND(VLOOKUP(C1400,[1]!T_Resins[#Data],2,FALSE)/VLOOKUP(A1400,[1]!T_Printers[#Data],5,FALSE),1)&lt;=_xlfn.XLOOKUP(B1400,[1]Printers!L:L,[1]Printers!O:O,1,0,),ROUND(VLOOKUP(C1400,[1]!T_Resins[#Data],2,FALSE)/VLOOKUP(A1400,[1]!T_Printers[#Data],5,FALSE),1),ROUND(VLOOKUP(C1400,[1]!T_Resins[#Data],2,FALSE)/VLOOKUP(A1400,[1]!T_Printers[#Data],5,FALSE),1)&gt;_xlfn.XLOOKUP(B1400,[1]Printers!L:L,[1]Printers!O:O,1,0,),10)),"Используйте слой 100 мкм")</f>
        <v>2.9</v>
      </c>
      <c r="F1400">
        <f>IFERROR(IF(ROUND(_xlfn.XLOOKUP([1]Parameters!B1400,[1]Printers!L:L,[1]Printers!Q:Q,,0)*E1400/10,0)*10&lt;_xlfn.XLOOKUP([1]Parameters!B1400,[1]Printers!L:L,[1]Printers!P:P,,0),ROUND(_xlfn.XLOOKUP([1]Parameters!B1400,[1]Printers!L:L,[1]Printers!Q:Q,,0)*E1400/10,0)*10,_xlfn.XLOOKUP([1]Parameters!B1400,[1]Printers!L:L,[1]Printers!P:P,,0)),"")</f>
        <v>30</v>
      </c>
      <c r="G1400" cm="1">
        <f t="array" ref="G1400">IFERROR(IF(ROW()-1&gt;COUNTA([1]!T_Printers[Printers])*COUNTA([1]!T_Resins[Resins]),"",_xlfn.IFS(ROUND(VLOOKUP(C1400,[1]!T_Resins[#Data],3,FALSE)/VLOOKUP(A1400,[1]!T_Printers[#Data],5,FALSE),1)&lt;=_xlfn.XLOOKUP(B1400,[1]Printers!L:L,[1]Printers!O:O,1,0,),ROUND(VLOOKUP(C1400,[1]!T_Resins[#Data],3,FALSE)/VLOOKUP(A1400,[1]!T_Printers[#Data],5,FALSE),1),ROUND(VLOOKUP(C1400,[1]!T_Resins[#Data],3,FALSE)/VLOOKUP(A1400,[1]!T_Printers[#Data],5,FALSE),1)&gt;_xlfn.XLOOKUP(B1400,[1]Printers!L:L,[1]Printers!O:O,1,0,),10)),"")</f>
        <v>3.4</v>
      </c>
      <c r="H1400">
        <f>IFERROR(IF(ROUND(_xlfn.XLOOKUP([1]Parameters!B1400,[1]Printers!L:L,[1]Printers!Q:Q,,0)*G1400/10,0)*10&lt;_xlfn.XLOOKUP([1]Parameters!B1400,[1]Printers!L:L,[1]Printers!P:P,,0),ROUND(_xlfn.XLOOKUP([1]Parameters!B1400,[1]Printers!L:L,[1]Printers!Q:Q,,0)*G1400/10,0)*10,_xlfn.XLOOKUP([1]Parameters!B1400,[1]Printers!L:L,[1]Printers!P:P,,0)),"")</f>
        <v>30</v>
      </c>
      <c r="I1400" s="3" t="str" cm="1">
        <f t="array" ref="I1400">IFERROR(IF(ROW()-1&gt;COUNTA([1]!T_Printers[Printers])*COUNTA([1]!T_Resins[Resins]),"",_xlfn.IFS(ROUND(VLOOKUP(C1400,[1]!T_Resins[#Data],4,FALSE)/VLOOKUP(A1400,[1]!T_Printers[#Data],5,FALSE),1)&lt;=_xlfn.XLOOKUP(B1400,[1]Printers!L:L,[1]Printers!O:O,1,0,),ROUND(VLOOKUP(C1400,[1]!T_Resins[#Data],4,FALSE)/VLOOKUP(A1400,[1]!T_Printers[#Data],5,FALSE),1),ROUND(VLOOKUP(C1400,[1]!T_Resins[#Data],4,FALSE)/VLOOKUP(A1400,[1]!T_Printers[#Data],5,FALSE),1)&gt;_xlfn.XLOOKUP(B1400,[1]Printers!L:L,[1]Printers!O:O,1,0,),"")),"")</f>
        <v/>
      </c>
      <c r="J1400" t="str">
        <f>IFERROR(IF(ROUND(_xlfn.XLOOKUP([1]Parameters!B1400,[1]Printers!L:L,[1]Printers!Q:Q,,0)*I1400/10,0)*10&lt;_xlfn.XLOOKUP([1]Parameters!B1400,[1]Printers!L:L,[1]Printers!P:P,,0),ROUND(_xlfn.XLOOKUP([1]Parameters!B1400,[1]Printers!L:L,[1]Printers!Q:Q,,0)*I1400/10,0)*10,_xlfn.XLOOKUP([1]Parameters!B1400,[1]Printers!L:L,[1]Printers!P:P,,0)),"")</f>
        <v/>
      </c>
      <c r="K1400">
        <f>IF(SUM(E1400:J1400)&lt;&gt;0,VLOOKUP(A1400,[1]!T_Printers[#Data],10,FALSE)+VLOOKUP(C1400,[1]!T_Resins[#Data],10,FALSE),"")</f>
        <v>8</v>
      </c>
      <c r="L1400">
        <f>IF(SUM(E1400:J1400)&lt;&gt;0,VLOOKUP(A1400,[1]!T_Printers[#Data],11,FALSE),"")</f>
        <v>9</v>
      </c>
      <c r="M1400">
        <f>IF(SUM(E1400:J1400)&lt;&gt;0,VLOOKUP(C1400,[1]!T_Resins[#Data],8,FALSE),"")</f>
        <v>120</v>
      </c>
      <c r="N1400">
        <f>IF(_xlfn.XLOOKUP(B1400,[1]Printers!$L:$L,[1]Printers!$R:$R,0,0)&gt;0,[1]Parameters!M1400,IF(SUM(E1400:J1400)&lt;&gt;0,VLOOKUP(C1400,[1]!T_Resins[#Data],9,FALSE),""))</f>
        <v>180</v>
      </c>
      <c r="O1400" t="str">
        <f t="shared" si="21"/>
        <v>ElegooJupiter</v>
      </c>
    </row>
    <row r="1401" spans="1:15" x14ac:dyDescent="0.25">
      <c r="A1401" t="str">
        <f t="array" ref="A1401">IF(ROW()-1&gt;COUNTA([1]!T_Printers[Printers])*COUNTA([1]!T_Resins[Resins]),"",INDEX([1]!T_Printers[Printers],INT((ROW()-2)/COUNTA([1]!T_Resins[Resins])+1)))</f>
        <v>Elegoo Jupiter</v>
      </c>
      <c r="B1401" t="str">
        <f>_xlfn.XLOOKUP(A1401,[1]!T_Printers[Printers],[1]!T_Printers[Icon link],,0)</f>
        <v>ElegooJupiter</v>
      </c>
      <c r="C1401" t="str">
        <f t="array" ref="C1401">IF(ROW()-1&gt;COUNTA([1]!T_Printers[Printers])*COUNTA([1]!T_Resins[Resins]),"",INDEX([1]!T_Resins[Resins],MOD(ROW()-2,COUNTA([1]!T_Resins[Resins]))+1))</f>
        <v>Tough Grey</v>
      </c>
      <c r="D1401">
        <f>IF(SUM(E1401:J1401)&lt;&gt;0,IF(ROW()-1&gt;COUNTA([1]!T_Printers[Printers])*COUNTA([1]!T_Resins[Resins]),"",2),"")</f>
        <v>2</v>
      </c>
      <c r="E1401" cm="1">
        <f t="array" ref="E1401">IFERROR(IF(ROW()-1&gt;COUNTA([1]!T_Printers[Printers])*COUNTA([1]!T_Resins[Resins]),"",_xlfn.IFS(ROUND(VLOOKUP(C1401,[1]!T_Resins[#Data],2,FALSE)/VLOOKUP(A1401,[1]!T_Printers[#Data],5,FALSE),1)&lt;=_xlfn.XLOOKUP(B1401,[1]Printers!L:L,[1]Printers!O:O,1,0,),ROUND(VLOOKUP(C1401,[1]!T_Resins[#Data],2,FALSE)/VLOOKUP(A1401,[1]!T_Printers[#Data],5,FALSE),1),ROUND(VLOOKUP(C1401,[1]!T_Resins[#Data],2,FALSE)/VLOOKUP(A1401,[1]!T_Printers[#Data],5,FALSE),1)&gt;_xlfn.XLOOKUP(B1401,[1]Printers!L:L,[1]Printers!O:O,1,0,),10)),"Используйте слой 100 мкм")</f>
        <v>2.9</v>
      </c>
      <c r="F1401">
        <f>IFERROR(IF(ROUND(_xlfn.XLOOKUP([1]Parameters!B1401,[1]Printers!L:L,[1]Printers!Q:Q,,0)*E1401/10,0)*10&lt;_xlfn.XLOOKUP([1]Parameters!B1401,[1]Printers!L:L,[1]Printers!P:P,,0),ROUND(_xlfn.XLOOKUP([1]Parameters!B1401,[1]Printers!L:L,[1]Printers!Q:Q,,0)*E1401/10,0)*10,_xlfn.XLOOKUP([1]Parameters!B1401,[1]Printers!L:L,[1]Printers!P:P,,0)),"")</f>
        <v>30</v>
      </c>
      <c r="G1401" cm="1">
        <f t="array" ref="G1401">IFERROR(IF(ROW()-1&gt;COUNTA([1]!T_Printers[Printers])*COUNTA([1]!T_Resins[Resins]),"",_xlfn.IFS(ROUND(VLOOKUP(C1401,[1]!T_Resins[#Data],3,FALSE)/VLOOKUP(A1401,[1]!T_Printers[#Data],5,FALSE),1)&lt;=_xlfn.XLOOKUP(B1401,[1]Printers!L:L,[1]Printers!O:O,1,0,),ROUND(VLOOKUP(C1401,[1]!T_Resins[#Data],3,FALSE)/VLOOKUP(A1401,[1]!T_Printers[#Data],5,FALSE),1),ROUND(VLOOKUP(C1401,[1]!T_Resins[#Data],3,FALSE)/VLOOKUP(A1401,[1]!T_Printers[#Data],5,FALSE),1)&gt;_xlfn.XLOOKUP(B1401,[1]Printers!L:L,[1]Printers!O:O,1,0,),10)),"")</f>
        <v>3.4</v>
      </c>
      <c r="H1401">
        <f>IFERROR(IF(ROUND(_xlfn.XLOOKUP([1]Parameters!B1401,[1]Printers!L:L,[1]Printers!Q:Q,,0)*G1401/10,0)*10&lt;_xlfn.XLOOKUP([1]Parameters!B1401,[1]Printers!L:L,[1]Printers!P:P,,0),ROUND(_xlfn.XLOOKUP([1]Parameters!B1401,[1]Printers!L:L,[1]Printers!Q:Q,,0)*G1401/10,0)*10,_xlfn.XLOOKUP([1]Parameters!B1401,[1]Printers!L:L,[1]Printers!P:P,,0)),"")</f>
        <v>30</v>
      </c>
      <c r="I1401" s="3" t="str" cm="1">
        <f t="array" ref="I1401">IFERROR(IF(ROW()-1&gt;COUNTA([1]!T_Printers[Printers])*COUNTA([1]!T_Resins[Resins]),"",_xlfn.IFS(ROUND(VLOOKUP(C1401,[1]!T_Resins[#Data],4,FALSE)/VLOOKUP(A1401,[1]!T_Printers[#Data],5,FALSE),1)&lt;=_xlfn.XLOOKUP(B1401,[1]Printers!L:L,[1]Printers!O:O,1,0,),ROUND(VLOOKUP(C1401,[1]!T_Resins[#Data],4,FALSE)/VLOOKUP(A1401,[1]!T_Printers[#Data],5,FALSE),1),ROUND(VLOOKUP(C1401,[1]!T_Resins[#Data],4,FALSE)/VLOOKUP(A1401,[1]!T_Printers[#Data],5,FALSE),1)&gt;_xlfn.XLOOKUP(B1401,[1]Printers!L:L,[1]Printers!O:O,1,0,),"")),"")</f>
        <v/>
      </c>
      <c r="J1401" t="str">
        <f>IFERROR(IF(ROUND(_xlfn.XLOOKUP([1]Parameters!B1401,[1]Printers!L:L,[1]Printers!Q:Q,,0)*I1401/10,0)*10&lt;_xlfn.XLOOKUP([1]Parameters!B1401,[1]Printers!L:L,[1]Printers!P:P,,0),ROUND(_xlfn.XLOOKUP([1]Parameters!B1401,[1]Printers!L:L,[1]Printers!Q:Q,,0)*I1401/10,0)*10,_xlfn.XLOOKUP([1]Parameters!B1401,[1]Printers!L:L,[1]Printers!P:P,,0)),"")</f>
        <v/>
      </c>
      <c r="K1401">
        <f>IF(SUM(E1401:J1401)&lt;&gt;0,VLOOKUP(A1401,[1]!T_Printers[#Data],10,FALSE)+VLOOKUP(C1401,[1]!T_Resins[#Data],10,FALSE),"")</f>
        <v>8</v>
      </c>
      <c r="L1401">
        <f>IF(SUM(E1401:J1401)&lt;&gt;0,VLOOKUP(A1401,[1]!T_Printers[#Data],11,FALSE),"")</f>
        <v>9</v>
      </c>
      <c r="M1401">
        <f>IF(SUM(E1401:J1401)&lt;&gt;0,VLOOKUP(C1401,[1]!T_Resins[#Data],8,FALSE),"")</f>
        <v>120</v>
      </c>
      <c r="N1401">
        <f>IF(_xlfn.XLOOKUP(B1401,[1]Printers!$L:$L,[1]Printers!$R:$R,0,0)&gt;0,[1]Parameters!M1401,IF(SUM(E1401:J1401)&lt;&gt;0,VLOOKUP(C1401,[1]!T_Resins[#Data],9,FALSE),""))</f>
        <v>180</v>
      </c>
      <c r="O1401" t="str">
        <f t="shared" si="21"/>
        <v>ElegooJupiter</v>
      </c>
    </row>
    <row r="1402" spans="1:15" x14ac:dyDescent="0.25">
      <c r="A1402" t="str">
        <f t="array" ref="A1402">IF(ROW()-1&gt;COUNTA([1]!T_Printers[Printers])*COUNTA([1]!T_Resins[Resins]),"",INDEX([1]!T_Printers[Printers],INT((ROW()-2)/COUNTA([1]!T_Resins[Resins])+1)))</f>
        <v>Elegoo Jupiter</v>
      </c>
      <c r="B1402" t="str">
        <f>_xlfn.XLOOKUP(A1402,[1]!T_Printers[Printers],[1]!T_Printers[Icon link],,0)</f>
        <v>ElegooJupiter</v>
      </c>
      <c r="C1402" t="str">
        <f t="array" ref="C1402">IF(ROW()-1&gt;COUNTA([1]!T_Printers[Printers])*COUNTA([1]!T_Resins[Resins]),"",INDEX([1]!T_Resins[Resins],MOD(ROW()-2,COUNTA([1]!T_Resins[Resins]))+1))</f>
        <v>Tough White</v>
      </c>
      <c r="D1402">
        <f>IF(SUM(E1402:J1402)&lt;&gt;0,IF(ROW()-1&gt;COUNTA([1]!T_Printers[Printers])*COUNTA([1]!T_Resins[Resins]),"",2),"")</f>
        <v>2</v>
      </c>
      <c r="E1402" cm="1">
        <f t="array" ref="E1402">IFERROR(IF(ROW()-1&gt;COUNTA([1]!T_Printers[Printers])*COUNTA([1]!T_Resins[Resins]),"",_xlfn.IFS(ROUND(VLOOKUP(C1402,[1]!T_Resins[#Data],2,FALSE)/VLOOKUP(A1402,[1]!T_Printers[#Data],5,FALSE),1)&lt;=_xlfn.XLOOKUP(B1402,[1]Printers!L:L,[1]Printers!O:O,1,0,),ROUND(VLOOKUP(C1402,[1]!T_Resins[#Data],2,FALSE)/VLOOKUP(A1402,[1]!T_Printers[#Data],5,FALSE),1),ROUND(VLOOKUP(C1402,[1]!T_Resins[#Data],2,FALSE)/VLOOKUP(A1402,[1]!T_Printers[#Data],5,FALSE),1)&gt;_xlfn.XLOOKUP(B1402,[1]Printers!L:L,[1]Printers!O:O,1,0,),10)),"Используйте слой 100 мкм")</f>
        <v>2.9</v>
      </c>
      <c r="F1402">
        <f>IFERROR(IF(ROUND(_xlfn.XLOOKUP([1]Parameters!B1402,[1]Printers!L:L,[1]Printers!Q:Q,,0)*E1402/10,0)*10&lt;_xlfn.XLOOKUP([1]Parameters!B1402,[1]Printers!L:L,[1]Printers!P:P,,0),ROUND(_xlfn.XLOOKUP([1]Parameters!B1402,[1]Printers!L:L,[1]Printers!Q:Q,,0)*E1402/10,0)*10,_xlfn.XLOOKUP([1]Parameters!B1402,[1]Printers!L:L,[1]Printers!P:P,,0)),"")</f>
        <v>30</v>
      </c>
      <c r="G1402" cm="1">
        <f t="array" ref="G1402">IFERROR(IF(ROW()-1&gt;COUNTA([1]!T_Printers[Printers])*COUNTA([1]!T_Resins[Resins]),"",_xlfn.IFS(ROUND(VLOOKUP(C1402,[1]!T_Resins[#Data],3,FALSE)/VLOOKUP(A1402,[1]!T_Printers[#Data],5,FALSE),1)&lt;=_xlfn.XLOOKUP(B1402,[1]Printers!L:L,[1]Printers!O:O,1,0,),ROUND(VLOOKUP(C1402,[1]!T_Resins[#Data],3,FALSE)/VLOOKUP(A1402,[1]!T_Printers[#Data],5,FALSE),1),ROUND(VLOOKUP(C1402,[1]!T_Resins[#Data],3,FALSE)/VLOOKUP(A1402,[1]!T_Printers[#Data],5,FALSE),1)&gt;_xlfn.XLOOKUP(B1402,[1]Printers!L:L,[1]Printers!O:O,1,0,),10)),"")</f>
        <v>3.4</v>
      </c>
      <c r="H1402">
        <f>IFERROR(IF(ROUND(_xlfn.XLOOKUP([1]Parameters!B1402,[1]Printers!L:L,[1]Printers!Q:Q,,0)*G1402/10,0)*10&lt;_xlfn.XLOOKUP([1]Parameters!B1402,[1]Printers!L:L,[1]Printers!P:P,,0),ROUND(_xlfn.XLOOKUP([1]Parameters!B1402,[1]Printers!L:L,[1]Printers!Q:Q,,0)*G1402/10,0)*10,_xlfn.XLOOKUP([1]Parameters!B1402,[1]Printers!L:L,[1]Printers!P:P,,0)),"")</f>
        <v>30</v>
      </c>
      <c r="I1402" s="3" t="str" cm="1">
        <f t="array" ref="I1402">IFERROR(IF(ROW()-1&gt;COUNTA([1]!T_Printers[Printers])*COUNTA([1]!T_Resins[Resins]),"",_xlfn.IFS(ROUND(VLOOKUP(C1402,[1]!T_Resins[#Data],4,FALSE)/VLOOKUP(A1402,[1]!T_Printers[#Data],5,FALSE),1)&lt;=_xlfn.XLOOKUP(B1402,[1]Printers!L:L,[1]Printers!O:O,1,0,),ROUND(VLOOKUP(C1402,[1]!T_Resins[#Data],4,FALSE)/VLOOKUP(A1402,[1]!T_Printers[#Data],5,FALSE),1),ROUND(VLOOKUP(C1402,[1]!T_Resins[#Data],4,FALSE)/VLOOKUP(A1402,[1]!T_Printers[#Data],5,FALSE),1)&gt;_xlfn.XLOOKUP(B1402,[1]Printers!L:L,[1]Printers!O:O,1,0,),"")),"")</f>
        <v/>
      </c>
      <c r="J1402" t="str">
        <f>IFERROR(IF(ROUND(_xlfn.XLOOKUP([1]Parameters!B1402,[1]Printers!L:L,[1]Printers!Q:Q,,0)*I1402/10,0)*10&lt;_xlfn.XLOOKUP([1]Parameters!B1402,[1]Printers!L:L,[1]Printers!P:P,,0),ROUND(_xlfn.XLOOKUP([1]Parameters!B1402,[1]Printers!L:L,[1]Printers!Q:Q,,0)*I1402/10,0)*10,_xlfn.XLOOKUP([1]Parameters!B1402,[1]Printers!L:L,[1]Printers!P:P,,0)),"")</f>
        <v/>
      </c>
      <c r="K1402">
        <f>IF(SUM(E1402:J1402)&lt;&gt;0,VLOOKUP(A1402,[1]!T_Printers[#Data],10,FALSE)+VLOOKUP(C1402,[1]!T_Resins[#Data],10,FALSE),"")</f>
        <v>8</v>
      </c>
      <c r="L1402">
        <f>IF(SUM(E1402:J1402)&lt;&gt;0,VLOOKUP(A1402,[1]!T_Printers[#Data],11,FALSE),"")</f>
        <v>9</v>
      </c>
      <c r="M1402">
        <f>IF(SUM(E1402:J1402)&lt;&gt;0,VLOOKUP(C1402,[1]!T_Resins[#Data],8,FALSE),"")</f>
        <v>120</v>
      </c>
      <c r="N1402">
        <f>IF(_xlfn.XLOOKUP(B1402,[1]Printers!$L:$L,[1]Printers!$R:$R,0,0)&gt;0,[1]Parameters!M1402,IF(SUM(E1402:J1402)&lt;&gt;0,VLOOKUP(C1402,[1]!T_Resins[#Data],9,FALSE),""))</f>
        <v>180</v>
      </c>
      <c r="O1402" t="str">
        <f t="shared" si="21"/>
        <v>ElegooJupiter</v>
      </c>
    </row>
    <row r="1403" spans="1:15" x14ac:dyDescent="0.25">
      <c r="A1403" t="str">
        <f t="array" ref="A1403">IF(ROW()-1&gt;COUNTA([1]!T_Printers[Printers])*COUNTA([1]!T_Resins[Resins]),"",INDEX([1]!T_Printers[Printers],INT((ROW()-2)/COUNTA([1]!T_Resins[Resins])+1)))</f>
        <v>Elegoo Jupiter</v>
      </c>
      <c r="B1403" t="str">
        <f>_xlfn.XLOOKUP(A1403,[1]!T_Printers[Printers],[1]!T_Printers[Icon link],,0)</f>
        <v>ElegooJupiter</v>
      </c>
      <c r="C1403" t="str">
        <f t="array" ref="C1403">IF(ROW()-1&gt;COUNTA([1]!T_Printers[Printers])*COUNTA([1]!T_Resins[Resins]),"",INDEX([1]!T_Resins[Resins],MOD(ROW()-2,COUNTA([1]!T_Resins[Resins]))+1))</f>
        <v>Jewelry J-Cast</v>
      </c>
      <c r="D1403">
        <f>IF(SUM(E1403:J1403)&lt;&gt;0,IF(ROW()-1&gt;COUNTA([1]!T_Printers[Printers])*COUNTA([1]!T_Resins[Resins]),"",2),"")</f>
        <v>2</v>
      </c>
      <c r="E1403" cm="1">
        <f t="array" ref="E1403">IFERROR(IF(ROW()-1&gt;COUNTA([1]!T_Printers[Printers])*COUNTA([1]!T_Resins[Resins]),"",_xlfn.IFS(ROUND(VLOOKUP(C1403,[1]!T_Resins[#Data],2,FALSE)/VLOOKUP(A1403,[1]!T_Printers[#Data],5,FALSE),1)&lt;=_xlfn.XLOOKUP(B1403,[1]Printers!L:L,[1]Printers!O:O,1,0,),ROUND(VLOOKUP(C1403,[1]!T_Resins[#Data],2,FALSE)/VLOOKUP(A1403,[1]!T_Printers[#Data],5,FALSE),1),ROUND(VLOOKUP(C1403,[1]!T_Resins[#Data],2,FALSE)/VLOOKUP(A1403,[1]!T_Printers[#Data],5,FALSE),1)&gt;_xlfn.XLOOKUP(B1403,[1]Printers!L:L,[1]Printers!O:O,1,0,),10)),"Используйте слой 100 мкм")</f>
        <v>9.1</v>
      </c>
      <c r="F1403">
        <f>IFERROR(IF(ROUND(_xlfn.XLOOKUP([1]Parameters!B1403,[1]Printers!L:L,[1]Printers!Q:Q,,0)*E1403/10,0)*10&lt;_xlfn.XLOOKUP([1]Parameters!B1403,[1]Printers!L:L,[1]Printers!P:P,,0),ROUND(_xlfn.XLOOKUP([1]Parameters!B1403,[1]Printers!L:L,[1]Printers!Q:Q,,0)*E1403/10,0)*10,_xlfn.XLOOKUP([1]Parameters!B1403,[1]Printers!L:L,[1]Printers!P:P,,0)),"")</f>
        <v>80</v>
      </c>
      <c r="G1403" cm="1">
        <f t="array" ref="G1403">IFERROR(IF(ROW()-1&gt;COUNTA([1]!T_Printers[Printers])*COUNTA([1]!T_Resins[Resins]),"",_xlfn.IFS(ROUND(VLOOKUP(C1403,[1]!T_Resins[#Data],3,FALSE)/VLOOKUP(A1403,[1]!T_Printers[#Data],5,FALSE),1)&lt;=_xlfn.XLOOKUP(B1403,[1]Printers!L:L,[1]Printers!O:O,1,0,),ROUND(VLOOKUP(C1403,[1]!T_Resins[#Data],3,FALSE)/VLOOKUP(A1403,[1]!T_Printers[#Data],5,FALSE),1),ROUND(VLOOKUP(C1403,[1]!T_Resins[#Data],3,FALSE)/VLOOKUP(A1403,[1]!T_Printers[#Data],5,FALSE),1)&gt;_xlfn.XLOOKUP(B1403,[1]Printers!L:L,[1]Printers!O:O,1,0,),10)),"")</f>
        <v>12.6</v>
      </c>
      <c r="H1403">
        <f>IFERROR(IF(ROUND(_xlfn.XLOOKUP([1]Parameters!B1403,[1]Printers!L:L,[1]Printers!Q:Q,,0)*G1403/10,0)*10&lt;_xlfn.XLOOKUP([1]Parameters!B1403,[1]Printers!L:L,[1]Printers!P:P,,0),ROUND(_xlfn.XLOOKUP([1]Parameters!B1403,[1]Printers!L:L,[1]Printers!Q:Q,,0)*G1403/10,0)*10,_xlfn.XLOOKUP([1]Parameters!B1403,[1]Printers!L:L,[1]Printers!P:P,,0)),"")</f>
        <v>100</v>
      </c>
      <c r="I1403" s="3" t="str" cm="1">
        <f t="array" ref="I1403">IFERROR(IF(ROW()-1&gt;COUNTA([1]!T_Printers[Printers])*COUNTA([1]!T_Resins[Resins]),"",_xlfn.IFS(ROUND(VLOOKUP(C1403,[1]!T_Resins[#Data],4,FALSE)/VLOOKUP(A1403,[1]!T_Printers[#Data],5,FALSE),1)&lt;=_xlfn.XLOOKUP(B1403,[1]Printers!L:L,[1]Printers!O:O,1,0,),ROUND(VLOOKUP(C1403,[1]!T_Resins[#Data],4,FALSE)/VLOOKUP(A1403,[1]!T_Printers[#Data],5,FALSE),1),ROUND(VLOOKUP(C1403,[1]!T_Resins[#Data],4,FALSE)/VLOOKUP(A1403,[1]!T_Printers[#Data],5,FALSE),1)&gt;_xlfn.XLOOKUP(B1403,[1]Printers!L:L,[1]Printers!O:O,1,0,),"")),"")</f>
        <v/>
      </c>
      <c r="J1403" t="str">
        <f>IFERROR(IF(ROUND(_xlfn.XLOOKUP([1]Parameters!B1403,[1]Printers!L:L,[1]Printers!Q:Q,,0)*I1403/10,0)*10&lt;_xlfn.XLOOKUP([1]Parameters!B1403,[1]Printers!L:L,[1]Printers!P:P,,0),ROUND(_xlfn.XLOOKUP([1]Parameters!B1403,[1]Printers!L:L,[1]Printers!Q:Q,,0)*I1403/10,0)*10,_xlfn.XLOOKUP([1]Parameters!B1403,[1]Printers!L:L,[1]Printers!P:P,,0)),"")</f>
        <v/>
      </c>
      <c r="K1403">
        <f>IF(SUM(E1403:J1403)&lt;&gt;0,VLOOKUP(A1403,[1]!T_Printers[#Data],10,FALSE)+VLOOKUP(C1403,[1]!T_Resins[#Data],10,FALSE),"")</f>
        <v>8</v>
      </c>
      <c r="L1403">
        <f>IF(SUM(E1403:J1403)&lt;&gt;0,VLOOKUP(A1403,[1]!T_Printers[#Data],11,FALSE),"")</f>
        <v>9</v>
      </c>
      <c r="M1403">
        <f>IF(SUM(E1403:J1403)&lt;&gt;0,VLOOKUP(C1403,[1]!T_Resins[#Data],8,FALSE),"")</f>
        <v>60</v>
      </c>
      <c r="N1403">
        <f>IF(_xlfn.XLOOKUP(B1403,[1]Printers!$L:$L,[1]Printers!$R:$R,0,0)&gt;0,[1]Parameters!M1403,IF(SUM(E1403:J1403)&lt;&gt;0,VLOOKUP(C1403,[1]!T_Resins[#Data],9,FALSE),""))</f>
        <v>60</v>
      </c>
      <c r="O1403" t="str">
        <f t="shared" si="21"/>
        <v>ElegooJupiter</v>
      </c>
    </row>
    <row r="1404" spans="1:15" x14ac:dyDescent="0.25">
      <c r="A1404" t="str">
        <f t="array" ref="A1404">IF(ROW()-1&gt;COUNTA([1]!T_Printers[Printers])*COUNTA([1]!T_Resins[Resins]),"",INDEX([1]!T_Printers[Printers],INT((ROW()-2)/COUNTA([1]!T_Resins[Resins])+1)))</f>
        <v>Elegoo Jupiter</v>
      </c>
      <c r="B1404" t="str">
        <f>_xlfn.XLOOKUP(A1404,[1]!T_Printers[Printers],[1]!T_Printers[Icon link],,0)</f>
        <v>ElegooJupiter</v>
      </c>
      <c r="C1404" t="str">
        <f t="array" ref="C1404">IF(ROW()-1&gt;COUNTA([1]!T_Printers[Printers])*COUNTA([1]!T_Resins[Resins]),"",INDEX([1]!T_Resins[Resins],MOD(ROW()-2,COUNTA([1]!T_Resins[Resins]))+1))</f>
        <v>Model Resin Black</v>
      </c>
      <c r="D1404">
        <f>IF(SUM(E1404:J1404)&lt;&gt;0,IF(ROW()-1&gt;COUNTA([1]!T_Printers[Printers])*COUNTA([1]!T_Resins[Resins]),"",2),"")</f>
        <v>2</v>
      </c>
      <c r="E1404" cm="1">
        <f t="array" ref="E1404">IFERROR(IF(ROW()-1&gt;COUNTA([1]!T_Printers[Printers])*COUNTA([1]!T_Resins[Resins]),"",_xlfn.IFS(ROUND(VLOOKUP(C1404,[1]!T_Resins[#Data],2,FALSE)/VLOOKUP(A1404,[1]!T_Printers[#Data],5,FALSE),1)&lt;=_xlfn.XLOOKUP(B1404,[1]Printers!L:L,[1]Printers!O:O,1,0,),ROUND(VLOOKUP(C1404,[1]!T_Resins[#Data],2,FALSE)/VLOOKUP(A1404,[1]!T_Printers[#Data],5,FALSE),1),ROUND(VLOOKUP(C1404,[1]!T_Resins[#Data],2,FALSE)/VLOOKUP(A1404,[1]!T_Printers[#Data],5,FALSE),1)&gt;_xlfn.XLOOKUP(B1404,[1]Printers!L:L,[1]Printers!O:O,1,0,),10)),"Используйте слой 100 мкм")</f>
        <v>3.4</v>
      </c>
      <c r="F1404">
        <f>IFERROR(IF(ROUND(_xlfn.XLOOKUP([1]Parameters!B1404,[1]Printers!L:L,[1]Printers!Q:Q,,0)*E1404/10,0)*10&lt;_xlfn.XLOOKUP([1]Parameters!B1404,[1]Printers!L:L,[1]Printers!P:P,,0),ROUND(_xlfn.XLOOKUP([1]Parameters!B1404,[1]Printers!L:L,[1]Printers!Q:Q,,0)*E1404/10,0)*10,_xlfn.XLOOKUP([1]Parameters!B1404,[1]Printers!L:L,[1]Printers!P:P,,0)),"")</f>
        <v>30</v>
      </c>
      <c r="G1404" cm="1">
        <f t="array" ref="G1404">IFERROR(IF(ROW()-1&gt;COUNTA([1]!T_Printers[Printers])*COUNTA([1]!T_Resins[Resins]),"",_xlfn.IFS(ROUND(VLOOKUP(C1404,[1]!T_Resins[#Data],3,FALSE)/VLOOKUP(A1404,[1]!T_Printers[#Data],5,FALSE),1)&lt;=_xlfn.XLOOKUP(B1404,[1]Printers!L:L,[1]Printers!O:O,1,0,),ROUND(VLOOKUP(C1404,[1]!T_Resins[#Data],3,FALSE)/VLOOKUP(A1404,[1]!T_Printers[#Data],5,FALSE),1),ROUND(VLOOKUP(C1404,[1]!T_Resins[#Data],3,FALSE)/VLOOKUP(A1404,[1]!T_Printers[#Data],5,FALSE),1)&gt;_xlfn.XLOOKUP(B1404,[1]Printers!L:L,[1]Printers!O:O,1,0,),10)),"")</f>
        <v>4.5</v>
      </c>
      <c r="H1404">
        <f>IFERROR(IF(ROUND(_xlfn.XLOOKUP([1]Parameters!B1404,[1]Printers!L:L,[1]Printers!Q:Q,,0)*G1404/10,0)*10&lt;_xlfn.XLOOKUP([1]Parameters!B1404,[1]Printers!L:L,[1]Printers!P:P,,0),ROUND(_xlfn.XLOOKUP([1]Parameters!B1404,[1]Printers!L:L,[1]Printers!Q:Q,,0)*G1404/10,0)*10,_xlfn.XLOOKUP([1]Parameters!B1404,[1]Printers!L:L,[1]Printers!P:P,,0)),"")</f>
        <v>40</v>
      </c>
      <c r="I1404" s="3" t="str" cm="1">
        <f t="array" ref="I1404">IFERROR(IF(ROW()-1&gt;COUNTA([1]!T_Printers[Printers])*COUNTA([1]!T_Resins[Resins]),"",_xlfn.IFS(ROUND(VLOOKUP(C1404,[1]!T_Resins[#Data],4,FALSE)/VLOOKUP(A1404,[1]!T_Printers[#Data],5,FALSE),1)&lt;=_xlfn.XLOOKUP(B1404,[1]Printers!L:L,[1]Printers!O:O,1,0,),ROUND(VLOOKUP(C1404,[1]!T_Resins[#Data],4,FALSE)/VLOOKUP(A1404,[1]!T_Printers[#Data],5,FALSE),1),ROUND(VLOOKUP(C1404,[1]!T_Resins[#Data],4,FALSE)/VLOOKUP(A1404,[1]!T_Printers[#Data],5,FALSE),1)&gt;_xlfn.XLOOKUP(B1404,[1]Printers!L:L,[1]Printers!O:O,1,0,),"")),"")</f>
        <v/>
      </c>
      <c r="J1404" t="str">
        <f>IFERROR(IF(ROUND(_xlfn.XLOOKUP([1]Parameters!B1404,[1]Printers!L:L,[1]Printers!Q:Q,,0)*I1404/10,0)*10&lt;_xlfn.XLOOKUP([1]Parameters!B1404,[1]Printers!L:L,[1]Printers!P:P,,0),ROUND(_xlfn.XLOOKUP([1]Parameters!B1404,[1]Printers!L:L,[1]Printers!Q:Q,,0)*I1404/10,0)*10,_xlfn.XLOOKUP([1]Parameters!B1404,[1]Printers!L:L,[1]Printers!P:P,,0)),"")</f>
        <v/>
      </c>
      <c r="K1404">
        <f>IF(SUM(E1404:J1404)&lt;&gt;0,VLOOKUP(A1404,[1]!T_Printers[#Data],10,FALSE)+VLOOKUP(C1404,[1]!T_Resins[#Data],10,FALSE),"")</f>
        <v>8</v>
      </c>
      <c r="L1404">
        <f>IF(SUM(E1404:J1404)&lt;&gt;0,VLOOKUP(A1404,[1]!T_Printers[#Data],11,FALSE),"")</f>
        <v>9</v>
      </c>
      <c r="M1404">
        <f>IF(SUM(E1404:J1404)&lt;&gt;0,VLOOKUP(C1404,[1]!T_Resins[#Data],8,FALSE),"")</f>
        <v>120</v>
      </c>
      <c r="N1404">
        <f>IF(_xlfn.XLOOKUP(B1404,[1]Printers!$L:$L,[1]Printers!$R:$R,0,0)&gt;0,[1]Parameters!M1404,IF(SUM(E1404:J1404)&lt;&gt;0,VLOOKUP(C1404,[1]!T_Resins[#Data],9,FALSE),""))</f>
        <v>180</v>
      </c>
      <c r="O1404" t="str">
        <f t="shared" si="21"/>
        <v>ElegooJupiter</v>
      </c>
    </row>
    <row r="1405" spans="1:15" x14ac:dyDescent="0.25">
      <c r="A1405" t="str">
        <f t="array" ref="A1405">IF(ROW()-1&gt;COUNTA([1]!T_Printers[Printers])*COUNTA([1]!T_Resins[Resins]),"",INDEX([1]!T_Printers[Printers],INT((ROW()-2)/COUNTA([1]!T_Resins[Resins])+1)))</f>
        <v>Elegoo Jupiter</v>
      </c>
      <c r="B1405" t="str">
        <f>_xlfn.XLOOKUP(A1405,[1]!T_Printers[Printers],[1]!T_Printers[Icon link],,0)</f>
        <v>ElegooJupiter</v>
      </c>
      <c r="C1405" t="str">
        <f t="array" ref="C1405">IF(ROW()-1&gt;COUNTA([1]!T_Printers[Printers])*COUNTA([1]!T_Resins[Resins]),"",INDEX([1]!T_Resins[Resins],MOD(ROW()-2,COUNTA([1]!T_Resins[Resins]))+1))</f>
        <v>Model Resin Clear</v>
      </c>
      <c r="D1405">
        <f>IF(SUM(E1405:J1405)&lt;&gt;0,IF(ROW()-1&gt;COUNTA([1]!T_Printers[Printers])*COUNTA([1]!T_Resins[Resins]),"",2),"")</f>
        <v>2</v>
      </c>
      <c r="E1405" cm="1">
        <f t="array" ref="E1405">IFERROR(IF(ROW()-1&gt;COUNTA([1]!T_Printers[Printers])*COUNTA([1]!T_Resins[Resins]),"",_xlfn.IFS(ROUND(VLOOKUP(C1405,[1]!T_Resins[#Data],2,FALSE)/VLOOKUP(A1405,[1]!T_Printers[#Data],5,FALSE),1)&lt;=_xlfn.XLOOKUP(B1405,[1]Printers!L:L,[1]Printers!O:O,1,0,),ROUND(VLOOKUP(C1405,[1]!T_Resins[#Data],2,FALSE)/VLOOKUP(A1405,[1]!T_Printers[#Data],5,FALSE),1),ROUND(VLOOKUP(C1405,[1]!T_Resins[#Data],2,FALSE)/VLOOKUP(A1405,[1]!T_Printers[#Data],5,FALSE),1)&gt;_xlfn.XLOOKUP(B1405,[1]Printers!L:L,[1]Printers!O:O,1,0,),10)),"Используйте слой 100 мкм")</f>
        <v>3.2</v>
      </c>
      <c r="F1405">
        <f>IFERROR(IF(ROUND(_xlfn.XLOOKUP([1]Parameters!B1405,[1]Printers!L:L,[1]Printers!Q:Q,,0)*E1405/10,0)*10&lt;_xlfn.XLOOKUP([1]Parameters!B1405,[1]Printers!L:L,[1]Printers!P:P,,0),ROUND(_xlfn.XLOOKUP([1]Parameters!B1405,[1]Printers!L:L,[1]Printers!Q:Q,,0)*E1405/10,0)*10,_xlfn.XLOOKUP([1]Parameters!B1405,[1]Printers!L:L,[1]Printers!P:P,,0)),"")</f>
        <v>30</v>
      </c>
      <c r="G1405" cm="1">
        <f t="array" ref="G1405">IFERROR(IF(ROW()-1&gt;COUNTA([1]!T_Printers[Printers])*COUNTA([1]!T_Resins[Resins]),"",_xlfn.IFS(ROUND(VLOOKUP(C1405,[1]!T_Resins[#Data],3,FALSE)/VLOOKUP(A1405,[1]!T_Printers[#Data],5,FALSE),1)&lt;=_xlfn.XLOOKUP(B1405,[1]Printers!L:L,[1]Printers!O:O,1,0,),ROUND(VLOOKUP(C1405,[1]!T_Resins[#Data],3,FALSE)/VLOOKUP(A1405,[1]!T_Printers[#Data],5,FALSE),1),ROUND(VLOOKUP(C1405,[1]!T_Resins[#Data],3,FALSE)/VLOOKUP(A1405,[1]!T_Printers[#Data],5,FALSE),1)&gt;_xlfn.XLOOKUP(B1405,[1]Printers!L:L,[1]Printers!O:O,1,0,),10)),"")</f>
        <v>4.2</v>
      </c>
      <c r="H1405">
        <f>IFERROR(IF(ROUND(_xlfn.XLOOKUP([1]Parameters!B1405,[1]Printers!L:L,[1]Printers!Q:Q,,0)*G1405/10,0)*10&lt;_xlfn.XLOOKUP([1]Parameters!B1405,[1]Printers!L:L,[1]Printers!P:P,,0),ROUND(_xlfn.XLOOKUP([1]Parameters!B1405,[1]Printers!L:L,[1]Printers!Q:Q,,0)*G1405/10,0)*10,_xlfn.XLOOKUP([1]Parameters!B1405,[1]Printers!L:L,[1]Printers!P:P,,0)),"")</f>
        <v>40</v>
      </c>
      <c r="I1405" s="3" t="str" cm="1">
        <f t="array" ref="I1405">IFERROR(IF(ROW()-1&gt;COUNTA([1]!T_Printers[Printers])*COUNTA([1]!T_Resins[Resins]),"",_xlfn.IFS(ROUND(VLOOKUP(C1405,[1]!T_Resins[#Data],4,FALSE)/VLOOKUP(A1405,[1]!T_Printers[#Data],5,FALSE),1)&lt;=_xlfn.XLOOKUP(B1405,[1]Printers!L:L,[1]Printers!O:O,1,0,),ROUND(VLOOKUP(C1405,[1]!T_Resins[#Data],4,FALSE)/VLOOKUP(A1405,[1]!T_Printers[#Data],5,FALSE),1),ROUND(VLOOKUP(C1405,[1]!T_Resins[#Data],4,FALSE)/VLOOKUP(A1405,[1]!T_Printers[#Data],5,FALSE),1)&gt;_xlfn.XLOOKUP(B1405,[1]Printers!L:L,[1]Printers!O:O,1,0,),"")),"")</f>
        <v/>
      </c>
      <c r="J1405" t="str">
        <f>IFERROR(IF(ROUND(_xlfn.XLOOKUP([1]Parameters!B1405,[1]Printers!L:L,[1]Printers!Q:Q,,0)*I1405/10,0)*10&lt;_xlfn.XLOOKUP([1]Parameters!B1405,[1]Printers!L:L,[1]Printers!P:P,,0),ROUND(_xlfn.XLOOKUP([1]Parameters!B1405,[1]Printers!L:L,[1]Printers!Q:Q,,0)*I1405/10,0)*10,_xlfn.XLOOKUP([1]Parameters!B1405,[1]Printers!L:L,[1]Printers!P:P,,0)),"")</f>
        <v/>
      </c>
      <c r="K1405">
        <f>IF(SUM(E1405:J1405)&lt;&gt;0,VLOOKUP(A1405,[1]!T_Printers[#Data],10,FALSE)+VLOOKUP(C1405,[1]!T_Resins[#Data],10,FALSE),"")</f>
        <v>8</v>
      </c>
      <c r="L1405">
        <f>IF(SUM(E1405:J1405)&lt;&gt;0,VLOOKUP(A1405,[1]!T_Printers[#Data],11,FALSE),"")</f>
        <v>9</v>
      </c>
      <c r="M1405">
        <f>IF(SUM(E1405:J1405)&lt;&gt;0,VLOOKUP(C1405,[1]!T_Resins[#Data],8,FALSE),"")</f>
        <v>120</v>
      </c>
      <c r="N1405">
        <f>IF(_xlfn.XLOOKUP(B1405,[1]Printers!$L:$L,[1]Printers!$R:$R,0,0)&gt;0,[1]Parameters!M1405,IF(SUM(E1405:J1405)&lt;&gt;0,VLOOKUP(C1405,[1]!T_Resins[#Data],9,FALSE),""))</f>
        <v>180</v>
      </c>
      <c r="O1405" t="str">
        <f t="shared" si="21"/>
        <v>ElegooJupiter</v>
      </c>
    </row>
    <row r="1406" spans="1:15" x14ac:dyDescent="0.25">
      <c r="A1406" t="str">
        <f t="array" ref="A1406">IF(ROW()-1&gt;COUNTA([1]!T_Printers[Printers])*COUNTA([1]!T_Resins[Resins]),"",INDEX([1]!T_Printers[Printers],INT((ROW()-2)/COUNTA([1]!T_Resins[Resins])+1)))</f>
        <v>Elegoo Jupiter</v>
      </c>
      <c r="B1406" t="str">
        <f>_xlfn.XLOOKUP(A1406,[1]!T_Printers[Printers],[1]!T_Printers[Icon link],,0)</f>
        <v>ElegooJupiter</v>
      </c>
      <c r="C1406" t="str">
        <f t="array" ref="C1406">IF(ROW()-1&gt;COUNTA([1]!T_Printers[Printers])*COUNTA([1]!T_Resins[Resins]),"",INDEX([1]!T_Resins[Resins],MOD(ROW()-2,COUNTA([1]!T_Resins[Resins]))+1))</f>
        <v>Model Resin Grey</v>
      </c>
      <c r="D1406">
        <f>IF(SUM(E1406:J1406)&lt;&gt;0,IF(ROW()-1&gt;COUNTA([1]!T_Printers[Printers])*COUNTA([1]!T_Resins[Resins]),"",2),"")</f>
        <v>2</v>
      </c>
      <c r="E1406" cm="1">
        <f t="array" ref="E1406">IFERROR(IF(ROW()-1&gt;COUNTA([1]!T_Printers[Printers])*COUNTA([1]!T_Resins[Resins]),"",_xlfn.IFS(ROUND(VLOOKUP(C1406,[1]!T_Resins[#Data],2,FALSE)/VLOOKUP(A1406,[1]!T_Printers[#Data],5,FALSE),1)&lt;=_xlfn.XLOOKUP(B1406,[1]Printers!L:L,[1]Printers!O:O,1,0,),ROUND(VLOOKUP(C1406,[1]!T_Resins[#Data],2,FALSE)/VLOOKUP(A1406,[1]!T_Printers[#Data],5,FALSE),1),ROUND(VLOOKUP(C1406,[1]!T_Resins[#Data],2,FALSE)/VLOOKUP(A1406,[1]!T_Printers[#Data],5,FALSE),1)&gt;_xlfn.XLOOKUP(B1406,[1]Printers!L:L,[1]Printers!O:O,1,0,),10)),"Используйте слой 100 мкм")</f>
        <v>4.8</v>
      </c>
      <c r="F1406">
        <f>IFERROR(IF(ROUND(_xlfn.XLOOKUP([1]Parameters!B1406,[1]Printers!L:L,[1]Printers!Q:Q,,0)*E1406/10,0)*10&lt;_xlfn.XLOOKUP([1]Parameters!B1406,[1]Printers!L:L,[1]Printers!P:P,,0),ROUND(_xlfn.XLOOKUP([1]Parameters!B1406,[1]Printers!L:L,[1]Printers!Q:Q,,0)*E1406/10,0)*10,_xlfn.XLOOKUP([1]Parameters!B1406,[1]Printers!L:L,[1]Printers!P:P,,0)),"")</f>
        <v>40</v>
      </c>
      <c r="G1406" cm="1">
        <f t="array" ref="G1406">IFERROR(IF(ROW()-1&gt;COUNTA([1]!T_Printers[Printers])*COUNTA([1]!T_Resins[Resins]),"",_xlfn.IFS(ROUND(VLOOKUP(C1406,[1]!T_Resins[#Data],3,FALSE)/VLOOKUP(A1406,[1]!T_Printers[#Data],5,FALSE),1)&lt;=_xlfn.XLOOKUP(B1406,[1]Printers!L:L,[1]Printers!O:O,1,0,),ROUND(VLOOKUP(C1406,[1]!T_Resins[#Data],3,FALSE)/VLOOKUP(A1406,[1]!T_Printers[#Data],5,FALSE),1),ROUND(VLOOKUP(C1406,[1]!T_Resins[#Data],3,FALSE)/VLOOKUP(A1406,[1]!T_Printers[#Data],5,FALSE),1)&gt;_xlfn.XLOOKUP(B1406,[1]Printers!L:L,[1]Printers!O:O,1,0,),10)),"")</f>
        <v>6.2</v>
      </c>
      <c r="H1406">
        <f>IFERROR(IF(ROUND(_xlfn.XLOOKUP([1]Parameters!B1406,[1]Printers!L:L,[1]Printers!Q:Q,,0)*G1406/10,0)*10&lt;_xlfn.XLOOKUP([1]Parameters!B1406,[1]Printers!L:L,[1]Printers!P:P,,0),ROUND(_xlfn.XLOOKUP([1]Parameters!B1406,[1]Printers!L:L,[1]Printers!Q:Q,,0)*G1406/10,0)*10,_xlfn.XLOOKUP([1]Parameters!B1406,[1]Printers!L:L,[1]Printers!P:P,,0)),"")</f>
        <v>60</v>
      </c>
      <c r="I1406" s="3" t="str" cm="1">
        <f t="array" ref="I1406">IFERROR(IF(ROW()-1&gt;COUNTA([1]!T_Printers[Printers])*COUNTA([1]!T_Resins[Resins]),"",_xlfn.IFS(ROUND(VLOOKUP(C1406,[1]!T_Resins[#Data],4,FALSE)/VLOOKUP(A1406,[1]!T_Printers[#Data],5,FALSE),1)&lt;=_xlfn.XLOOKUP(B1406,[1]Printers!L:L,[1]Printers!O:O,1,0,),ROUND(VLOOKUP(C1406,[1]!T_Resins[#Data],4,FALSE)/VLOOKUP(A1406,[1]!T_Printers[#Data],5,FALSE),1),ROUND(VLOOKUP(C1406,[1]!T_Resins[#Data],4,FALSE)/VLOOKUP(A1406,[1]!T_Printers[#Data],5,FALSE),1)&gt;_xlfn.XLOOKUP(B1406,[1]Printers!L:L,[1]Printers!O:O,1,0,),"")),"")</f>
        <v/>
      </c>
      <c r="J1406" t="str">
        <f>IFERROR(IF(ROUND(_xlfn.XLOOKUP([1]Parameters!B1406,[1]Printers!L:L,[1]Printers!Q:Q,,0)*I1406/10,0)*10&lt;_xlfn.XLOOKUP([1]Parameters!B1406,[1]Printers!L:L,[1]Printers!P:P,,0),ROUND(_xlfn.XLOOKUP([1]Parameters!B1406,[1]Printers!L:L,[1]Printers!Q:Q,,0)*I1406/10,0)*10,_xlfn.XLOOKUP([1]Parameters!B1406,[1]Printers!L:L,[1]Printers!P:P,,0)),"")</f>
        <v/>
      </c>
      <c r="K1406">
        <f>IF(SUM(E1406:J1406)&lt;&gt;0,VLOOKUP(A1406,[1]!T_Printers[#Data],10,FALSE)+VLOOKUP(C1406,[1]!T_Resins[#Data],10,FALSE),"")</f>
        <v>8</v>
      </c>
      <c r="L1406">
        <f>IF(SUM(E1406:J1406)&lt;&gt;0,VLOOKUP(A1406,[1]!T_Printers[#Data],11,FALSE),"")</f>
        <v>9</v>
      </c>
      <c r="M1406">
        <f>IF(SUM(E1406:J1406)&lt;&gt;0,VLOOKUP(C1406,[1]!T_Resins[#Data],8,FALSE),"")</f>
        <v>120</v>
      </c>
      <c r="N1406">
        <f>IF(_xlfn.XLOOKUP(B1406,[1]Printers!$L:$L,[1]Printers!$R:$R,0,0)&gt;0,[1]Parameters!M1406,IF(SUM(E1406:J1406)&lt;&gt;0,VLOOKUP(C1406,[1]!T_Resins[#Data],9,FALSE),""))</f>
        <v>180</v>
      </c>
      <c r="O1406" t="str">
        <f t="shared" si="21"/>
        <v>ElegooJupiter</v>
      </c>
    </row>
    <row r="1407" spans="1:15" x14ac:dyDescent="0.25">
      <c r="A1407" t="str">
        <f t="array" ref="A1407">IF(ROW()-1&gt;COUNTA([1]!T_Printers[Printers])*COUNTA([1]!T_Resins[Resins]),"",INDEX([1]!T_Printers[Printers],INT((ROW()-2)/COUNTA([1]!T_Resins[Resins])+1)))</f>
        <v>Elegoo Jupiter</v>
      </c>
      <c r="B1407" t="str">
        <f>_xlfn.XLOOKUP(A1407,[1]!T_Printers[Printers],[1]!T_Printers[Icon link],,0)</f>
        <v>ElegooJupiter</v>
      </c>
      <c r="C1407" t="str">
        <f t="array" ref="C1407">IF(ROW()-1&gt;COUNTA([1]!T_Printers[Printers])*COUNTA([1]!T_Resins[Resins]),"",INDEX([1]!T_Resins[Resins],MOD(ROW()-2,COUNTA([1]!T_Resins[Resins]))+1))</f>
        <v>Model Resin White</v>
      </c>
      <c r="D1407">
        <f>IF(SUM(E1407:J1407)&lt;&gt;0,IF(ROW()-1&gt;COUNTA([1]!T_Printers[Printers])*COUNTA([1]!T_Resins[Resins]),"",2),"")</f>
        <v>2</v>
      </c>
      <c r="E1407" cm="1">
        <f t="array" ref="E1407">IFERROR(IF(ROW()-1&gt;COUNTA([1]!T_Printers[Printers])*COUNTA([1]!T_Resins[Resins]),"",_xlfn.IFS(ROUND(VLOOKUP(C1407,[1]!T_Resins[#Data],2,FALSE)/VLOOKUP(A1407,[1]!T_Printers[#Data],5,FALSE),1)&lt;=_xlfn.XLOOKUP(B1407,[1]Printers!L:L,[1]Printers!O:O,1,0,),ROUND(VLOOKUP(C1407,[1]!T_Resins[#Data],2,FALSE)/VLOOKUP(A1407,[1]!T_Printers[#Data],5,FALSE),1),ROUND(VLOOKUP(C1407,[1]!T_Resins[#Data],2,FALSE)/VLOOKUP(A1407,[1]!T_Printers[#Data],5,FALSE),1)&gt;_xlfn.XLOOKUP(B1407,[1]Printers!L:L,[1]Printers!O:O,1,0,),10)),"Используйте слой 100 мкм")</f>
        <v>3</v>
      </c>
      <c r="F1407">
        <f>IFERROR(IF(ROUND(_xlfn.XLOOKUP([1]Parameters!B1407,[1]Printers!L:L,[1]Printers!Q:Q,,0)*E1407/10,0)*10&lt;_xlfn.XLOOKUP([1]Parameters!B1407,[1]Printers!L:L,[1]Printers!P:P,,0),ROUND(_xlfn.XLOOKUP([1]Parameters!B1407,[1]Printers!L:L,[1]Printers!Q:Q,,0)*E1407/10,0)*10,_xlfn.XLOOKUP([1]Parameters!B1407,[1]Printers!L:L,[1]Printers!P:P,,0)),"")</f>
        <v>30</v>
      </c>
      <c r="G1407" cm="1">
        <f t="array" ref="G1407">IFERROR(IF(ROW()-1&gt;COUNTA([1]!T_Printers[Printers])*COUNTA([1]!T_Resins[Resins]),"",_xlfn.IFS(ROUND(VLOOKUP(C1407,[1]!T_Resins[#Data],3,FALSE)/VLOOKUP(A1407,[1]!T_Printers[#Data],5,FALSE),1)&lt;=_xlfn.XLOOKUP(B1407,[1]Printers!L:L,[1]Printers!O:O,1,0,),ROUND(VLOOKUP(C1407,[1]!T_Resins[#Data],3,FALSE)/VLOOKUP(A1407,[1]!T_Printers[#Data],5,FALSE),1),ROUND(VLOOKUP(C1407,[1]!T_Resins[#Data],3,FALSE)/VLOOKUP(A1407,[1]!T_Printers[#Data],5,FALSE),1)&gt;_xlfn.XLOOKUP(B1407,[1]Printers!L:L,[1]Printers!O:O,1,0,),10)),"")</f>
        <v>4</v>
      </c>
      <c r="H1407">
        <f>IFERROR(IF(ROUND(_xlfn.XLOOKUP([1]Parameters!B1407,[1]Printers!L:L,[1]Printers!Q:Q,,0)*G1407/10,0)*10&lt;_xlfn.XLOOKUP([1]Parameters!B1407,[1]Printers!L:L,[1]Printers!P:P,,0),ROUND(_xlfn.XLOOKUP([1]Parameters!B1407,[1]Printers!L:L,[1]Printers!Q:Q,,0)*G1407/10,0)*10,_xlfn.XLOOKUP([1]Parameters!B1407,[1]Printers!L:L,[1]Printers!P:P,,0)),"")</f>
        <v>40</v>
      </c>
      <c r="I1407" s="3" t="str" cm="1">
        <f t="array" ref="I1407">IFERROR(IF(ROW()-1&gt;COUNTA([1]!T_Printers[Printers])*COUNTA([1]!T_Resins[Resins]),"",_xlfn.IFS(ROUND(VLOOKUP(C1407,[1]!T_Resins[#Data],4,FALSE)/VLOOKUP(A1407,[1]!T_Printers[#Data],5,FALSE),1)&lt;=_xlfn.XLOOKUP(B1407,[1]Printers!L:L,[1]Printers!O:O,1,0,),ROUND(VLOOKUP(C1407,[1]!T_Resins[#Data],4,FALSE)/VLOOKUP(A1407,[1]!T_Printers[#Data],5,FALSE),1),ROUND(VLOOKUP(C1407,[1]!T_Resins[#Data],4,FALSE)/VLOOKUP(A1407,[1]!T_Printers[#Data],5,FALSE),1)&gt;_xlfn.XLOOKUP(B1407,[1]Printers!L:L,[1]Printers!O:O,1,0,),"")),"")</f>
        <v/>
      </c>
      <c r="J1407" t="str">
        <f>IFERROR(IF(ROUND(_xlfn.XLOOKUP([1]Parameters!B1407,[1]Printers!L:L,[1]Printers!Q:Q,,0)*I1407/10,0)*10&lt;_xlfn.XLOOKUP([1]Parameters!B1407,[1]Printers!L:L,[1]Printers!P:P,,0),ROUND(_xlfn.XLOOKUP([1]Parameters!B1407,[1]Printers!L:L,[1]Printers!Q:Q,,0)*I1407/10,0)*10,_xlfn.XLOOKUP([1]Parameters!B1407,[1]Printers!L:L,[1]Printers!P:P,,0)),"")</f>
        <v/>
      </c>
      <c r="K1407">
        <f>IF(SUM(E1407:J1407)&lt;&gt;0,VLOOKUP(A1407,[1]!T_Printers[#Data],10,FALSE)+VLOOKUP(C1407,[1]!T_Resins[#Data],10,FALSE),"")</f>
        <v>8</v>
      </c>
      <c r="L1407">
        <f>IF(SUM(E1407:J1407)&lt;&gt;0,VLOOKUP(A1407,[1]!T_Printers[#Data],11,FALSE),"")</f>
        <v>9</v>
      </c>
      <c r="M1407">
        <f>IF(SUM(E1407:J1407)&lt;&gt;0,VLOOKUP(C1407,[1]!T_Resins[#Data],8,FALSE),"")</f>
        <v>120</v>
      </c>
      <c r="N1407">
        <f>IF(_xlfn.XLOOKUP(B1407,[1]Printers!$L:$L,[1]Printers!$R:$R,0,0)&gt;0,[1]Parameters!M1407,IF(SUM(E1407:J1407)&lt;&gt;0,VLOOKUP(C1407,[1]!T_Resins[#Data],9,FALSE),""))</f>
        <v>180</v>
      </c>
      <c r="O1407" t="str">
        <f t="shared" si="21"/>
        <v>ElegooJupiter</v>
      </c>
    </row>
    <row r="1408" spans="1:15" x14ac:dyDescent="0.25">
      <c r="A1408" t="str">
        <f t="array" ref="A1408">IF(ROW()-1&gt;COUNTA([1]!T_Printers[Printers])*COUNTA([1]!T_Resins[Resins]),"",INDEX([1]!T_Printers[Printers],INT((ROW()-2)/COUNTA([1]!T_Resins[Resins])+1)))</f>
        <v>Elegoo Jupiter</v>
      </c>
      <c r="B1408" t="str">
        <f>_xlfn.XLOOKUP(A1408,[1]!T_Printers[Printers],[1]!T_Printers[Icon link],,0)</f>
        <v>ElegooJupiter</v>
      </c>
      <c r="C1408" t="str">
        <f t="array" ref="C1408">IF(ROW()-1&gt;COUNTA([1]!T_Printers[Printers])*COUNTA([1]!T_Resins[Resins]),"",INDEX([1]!T_Resins[Resins],MOD(ROW()-2,COUNTA([1]!T_Resins[Resins]))+1))</f>
        <v>Silicone-Compatiable Model Resin (J-Model)</v>
      </c>
      <c r="D1408">
        <f>IF(SUM(E1408:J1408)&lt;&gt;0,IF(ROW()-1&gt;COUNTA([1]!T_Printers[Printers])*COUNTA([1]!T_Resins[Resins]),"",2),"")</f>
        <v>2</v>
      </c>
      <c r="E1408" cm="1">
        <f t="array" ref="E1408">IFERROR(IF(ROW()-1&gt;COUNTA([1]!T_Printers[Printers])*COUNTA([1]!T_Resins[Resins]),"",_xlfn.IFS(ROUND(VLOOKUP(C1408,[1]!T_Resins[#Data],2,FALSE)/VLOOKUP(A1408,[1]!T_Printers[#Data],5,FALSE),1)&lt;=_xlfn.XLOOKUP(B1408,[1]Printers!L:L,[1]Printers!O:O,1,0,),ROUND(VLOOKUP(C1408,[1]!T_Resins[#Data],2,FALSE)/VLOOKUP(A1408,[1]!T_Printers[#Data],5,FALSE),1),ROUND(VLOOKUP(C1408,[1]!T_Resins[#Data],2,FALSE)/VLOOKUP(A1408,[1]!T_Printers[#Data],5,FALSE),1)&gt;_xlfn.XLOOKUP(B1408,[1]Printers!L:L,[1]Printers!O:O,1,0,),10)),"Используйте слой 100 мкм")</f>
        <v>3</v>
      </c>
      <c r="F1408">
        <f>IFERROR(IF(ROUND(_xlfn.XLOOKUP([1]Parameters!B1408,[1]Printers!L:L,[1]Printers!Q:Q,,0)*E1408/10,0)*10&lt;_xlfn.XLOOKUP([1]Parameters!B1408,[1]Printers!L:L,[1]Printers!P:P,,0),ROUND(_xlfn.XLOOKUP([1]Parameters!B1408,[1]Printers!L:L,[1]Printers!Q:Q,,0)*E1408/10,0)*10,_xlfn.XLOOKUP([1]Parameters!B1408,[1]Printers!L:L,[1]Printers!P:P,,0)),"")</f>
        <v>30</v>
      </c>
      <c r="G1408" cm="1">
        <f t="array" ref="G1408">IFERROR(IF(ROW()-1&gt;COUNTA([1]!T_Printers[Printers])*COUNTA([1]!T_Resins[Resins]),"",_xlfn.IFS(ROUND(VLOOKUP(C1408,[1]!T_Resins[#Data],3,FALSE)/VLOOKUP(A1408,[1]!T_Printers[#Data],5,FALSE),1)&lt;=_xlfn.XLOOKUP(B1408,[1]Printers!L:L,[1]Printers!O:O,1,0,),ROUND(VLOOKUP(C1408,[1]!T_Resins[#Data],3,FALSE)/VLOOKUP(A1408,[1]!T_Printers[#Data],5,FALSE),1),ROUND(VLOOKUP(C1408,[1]!T_Resins[#Data],3,FALSE)/VLOOKUP(A1408,[1]!T_Printers[#Data],5,FALSE),1)&gt;_xlfn.XLOOKUP(B1408,[1]Printers!L:L,[1]Printers!O:O,1,0,),10)),"")</f>
        <v>3.9</v>
      </c>
      <c r="H1408">
        <f>IFERROR(IF(ROUND(_xlfn.XLOOKUP([1]Parameters!B1408,[1]Printers!L:L,[1]Printers!Q:Q,,0)*G1408/10,0)*10&lt;_xlfn.XLOOKUP([1]Parameters!B1408,[1]Printers!L:L,[1]Printers!P:P,,0),ROUND(_xlfn.XLOOKUP([1]Parameters!B1408,[1]Printers!L:L,[1]Printers!Q:Q,,0)*G1408/10,0)*10,_xlfn.XLOOKUP([1]Parameters!B1408,[1]Printers!L:L,[1]Printers!P:P,,0)),"")</f>
        <v>40</v>
      </c>
      <c r="I1408" s="3" t="str" cm="1">
        <f t="array" ref="I1408">IFERROR(IF(ROW()-1&gt;COUNTA([1]!T_Printers[Printers])*COUNTA([1]!T_Resins[Resins]),"",_xlfn.IFS(ROUND(VLOOKUP(C1408,[1]!T_Resins[#Data],4,FALSE)/VLOOKUP(A1408,[1]!T_Printers[#Data],5,FALSE),1)&lt;=_xlfn.XLOOKUP(B1408,[1]Printers!L:L,[1]Printers!O:O,1,0,),ROUND(VLOOKUP(C1408,[1]!T_Resins[#Data],4,FALSE)/VLOOKUP(A1408,[1]!T_Printers[#Data],5,FALSE),1),ROUND(VLOOKUP(C1408,[1]!T_Resins[#Data],4,FALSE)/VLOOKUP(A1408,[1]!T_Printers[#Data],5,FALSE),1)&gt;_xlfn.XLOOKUP(B1408,[1]Printers!L:L,[1]Printers!O:O,1,0,),"")),"")</f>
        <v/>
      </c>
      <c r="J1408" t="str">
        <f>IFERROR(IF(ROUND(_xlfn.XLOOKUP([1]Parameters!B1408,[1]Printers!L:L,[1]Printers!Q:Q,,0)*I1408/10,0)*10&lt;_xlfn.XLOOKUP([1]Parameters!B1408,[1]Printers!L:L,[1]Printers!P:P,,0),ROUND(_xlfn.XLOOKUP([1]Parameters!B1408,[1]Printers!L:L,[1]Printers!Q:Q,,0)*I1408/10,0)*10,_xlfn.XLOOKUP([1]Parameters!B1408,[1]Printers!L:L,[1]Printers!P:P,,0)),"")</f>
        <v/>
      </c>
      <c r="K1408">
        <f>IF(SUM(E1408:J1408)&lt;&gt;0,VLOOKUP(A1408,[1]!T_Printers[#Data],10,FALSE)+VLOOKUP(C1408,[1]!T_Resins[#Data],10,FALSE),"")</f>
        <v>8</v>
      </c>
      <c r="L1408">
        <f>IF(SUM(E1408:J1408)&lt;&gt;0,VLOOKUP(A1408,[1]!T_Printers[#Data],11,FALSE),"")</f>
        <v>9</v>
      </c>
      <c r="M1408">
        <f>IF(SUM(E1408:J1408)&lt;&gt;0,VLOOKUP(C1408,[1]!T_Resins[#Data],8,FALSE),"")</f>
        <v>60</v>
      </c>
      <c r="N1408">
        <f>IF(_xlfn.XLOOKUP(B1408,[1]Printers!$L:$L,[1]Printers!$R:$R,0,0)&gt;0,[1]Parameters!M1408,IF(SUM(E1408:J1408)&lt;&gt;0,VLOOKUP(C1408,[1]!T_Resins[#Data],9,FALSE),""))</f>
        <v>60</v>
      </c>
      <c r="O1408" t="str">
        <f t="shared" si="21"/>
        <v>ElegooJupiter</v>
      </c>
    </row>
    <row r="1409" spans="1:15" x14ac:dyDescent="0.25">
      <c r="A1409" t="str">
        <f t="array" ref="A1409">IF(ROW()-1&gt;COUNTA([1]!T_Printers[Printers])*COUNTA([1]!T_Resins[Resins]),"",INDEX([1]!T_Printers[Printers],INT((ROW()-2)/COUNTA([1]!T_Resins[Resins])+1)))</f>
        <v>Elegoo Jupiter</v>
      </c>
      <c r="B1409" t="str">
        <f>_xlfn.XLOOKUP(A1409,[1]!T_Printers[Printers],[1]!T_Printers[Icon link],,0)</f>
        <v>ElegooJupiter</v>
      </c>
      <c r="C1409" t="str">
        <f t="array" ref="C1409">IF(ROW()-1&gt;COUNTA([1]!T_Printers[Printers])*COUNTA([1]!T_Resins[Resins]),"",INDEX([1]!T_Resins[Resins],MOD(ROW()-2,COUNTA([1]!T_Resins[Resins]))+1))</f>
        <v>Silicone-Like Black</v>
      </c>
      <c r="D1409">
        <f>IF(SUM(E1409:J1409)&lt;&gt;0,IF(ROW()-1&gt;COUNTA([1]!T_Printers[Printers])*COUNTA([1]!T_Resins[Resins]),"",2),"")</f>
        <v>2</v>
      </c>
      <c r="E1409" cm="1">
        <f t="array" ref="E1409">IFERROR(IF(ROW()-1&gt;COUNTA([1]!T_Printers[Printers])*COUNTA([1]!T_Resins[Resins]),"",_xlfn.IFS(ROUND(VLOOKUP(C1409,[1]!T_Resins[#Data],2,FALSE)/VLOOKUP(A1409,[1]!T_Printers[#Data],5,FALSE),1)&lt;=_xlfn.XLOOKUP(B1409,[1]Printers!L:L,[1]Printers!O:O,1,0,),ROUND(VLOOKUP(C1409,[1]!T_Resins[#Data],2,FALSE)/VLOOKUP(A1409,[1]!T_Printers[#Data],5,FALSE),1),ROUND(VLOOKUP(C1409,[1]!T_Resins[#Data],2,FALSE)/VLOOKUP(A1409,[1]!T_Printers[#Data],5,FALSE),1)&gt;_xlfn.XLOOKUP(B1409,[1]Printers!L:L,[1]Printers!O:O,1,0,),10)),"Используйте слой 100 мкм")</f>
        <v>7.2</v>
      </c>
      <c r="F1409">
        <f>IFERROR(IF(ROUND(_xlfn.XLOOKUP([1]Parameters!B1409,[1]Printers!L:L,[1]Printers!Q:Q,,0)*E1409/10,0)*10&lt;_xlfn.XLOOKUP([1]Parameters!B1409,[1]Printers!L:L,[1]Printers!P:P,,0),ROUND(_xlfn.XLOOKUP([1]Parameters!B1409,[1]Printers!L:L,[1]Printers!Q:Q,,0)*E1409/10,0)*10,_xlfn.XLOOKUP([1]Parameters!B1409,[1]Printers!L:L,[1]Printers!P:P,,0)),"")</f>
        <v>60</v>
      </c>
      <c r="G1409" cm="1">
        <f t="array" ref="G1409">IFERROR(IF(ROW()-1&gt;COUNTA([1]!T_Printers[Printers])*COUNTA([1]!T_Resins[Resins]),"",_xlfn.IFS(ROUND(VLOOKUP(C1409,[1]!T_Resins[#Data],3,FALSE)/VLOOKUP(A1409,[1]!T_Printers[#Data],5,FALSE),1)&lt;=_xlfn.XLOOKUP(B1409,[1]Printers!L:L,[1]Printers!O:O,1,0,),ROUND(VLOOKUP(C1409,[1]!T_Resins[#Data],3,FALSE)/VLOOKUP(A1409,[1]!T_Printers[#Data],5,FALSE),1),ROUND(VLOOKUP(C1409,[1]!T_Resins[#Data],3,FALSE)/VLOOKUP(A1409,[1]!T_Printers[#Data],5,FALSE),1)&gt;_xlfn.XLOOKUP(B1409,[1]Printers!L:L,[1]Printers!O:O,1,0,),10)),"")</f>
        <v>9.4</v>
      </c>
      <c r="H1409">
        <f>IFERROR(IF(ROUND(_xlfn.XLOOKUP([1]Parameters!B1409,[1]Printers!L:L,[1]Printers!Q:Q,,0)*G1409/10,0)*10&lt;_xlfn.XLOOKUP([1]Parameters!B1409,[1]Printers!L:L,[1]Printers!P:P,,0),ROUND(_xlfn.XLOOKUP([1]Parameters!B1409,[1]Printers!L:L,[1]Printers!Q:Q,,0)*G1409/10,0)*10,_xlfn.XLOOKUP([1]Parameters!B1409,[1]Printers!L:L,[1]Printers!P:P,,0)),"")</f>
        <v>80</v>
      </c>
      <c r="I1409" s="3" t="str" cm="1">
        <f t="array" ref="I1409">IFERROR(IF(ROW()-1&gt;COUNTA([1]!T_Printers[Printers])*COUNTA([1]!T_Resins[Resins]),"",_xlfn.IFS(ROUND(VLOOKUP(C1409,[1]!T_Resins[#Data],4,FALSE)/VLOOKUP(A1409,[1]!T_Printers[#Data],5,FALSE),1)&lt;=_xlfn.XLOOKUP(B1409,[1]Printers!L:L,[1]Printers!O:O,1,0,),ROUND(VLOOKUP(C1409,[1]!T_Resins[#Data],4,FALSE)/VLOOKUP(A1409,[1]!T_Printers[#Data],5,FALSE),1),ROUND(VLOOKUP(C1409,[1]!T_Resins[#Data],4,FALSE)/VLOOKUP(A1409,[1]!T_Printers[#Data],5,FALSE),1)&gt;_xlfn.XLOOKUP(B1409,[1]Printers!L:L,[1]Printers!O:O,1,0,),"")),"")</f>
        <v/>
      </c>
      <c r="J1409" t="str">
        <f>IFERROR(IF(ROUND(_xlfn.XLOOKUP([1]Parameters!B1409,[1]Printers!L:L,[1]Printers!Q:Q,,0)*I1409/10,0)*10&lt;_xlfn.XLOOKUP([1]Parameters!B1409,[1]Printers!L:L,[1]Printers!P:P,,0),ROUND(_xlfn.XLOOKUP([1]Parameters!B1409,[1]Printers!L:L,[1]Printers!Q:Q,,0)*I1409/10,0)*10,_xlfn.XLOOKUP([1]Parameters!B1409,[1]Printers!L:L,[1]Printers!P:P,,0)),"")</f>
        <v/>
      </c>
      <c r="K1409">
        <f>IF(SUM(E1409:J1409)&lt;&gt;0,VLOOKUP(A1409,[1]!T_Printers[#Data],10,FALSE)+VLOOKUP(C1409,[1]!T_Resins[#Data],10,FALSE),"")</f>
        <v>8</v>
      </c>
      <c r="L1409">
        <f>IF(SUM(E1409:J1409)&lt;&gt;0,VLOOKUP(A1409,[1]!T_Printers[#Data],11,FALSE),"")</f>
        <v>9</v>
      </c>
      <c r="M1409">
        <f>IF(SUM(E1409:J1409)&lt;&gt;0,VLOOKUP(C1409,[1]!T_Resins[#Data],8,FALSE),"")</f>
        <v>60</v>
      </c>
      <c r="N1409">
        <f>IF(_xlfn.XLOOKUP(B1409,[1]Printers!$L:$L,[1]Printers!$R:$R,0,0)&gt;0,[1]Parameters!M1409,IF(SUM(E1409:J1409)&lt;&gt;0,VLOOKUP(C1409,[1]!T_Resins[#Data],9,FALSE),""))</f>
        <v>60</v>
      </c>
      <c r="O1409" t="str">
        <f t="shared" si="21"/>
        <v>ElegooJupiter</v>
      </c>
    </row>
    <row r="1410" spans="1:15" x14ac:dyDescent="0.25">
      <c r="A1410" t="str">
        <f t="array" ref="A1410">IF(ROW()-1&gt;COUNTA([1]!T_Printers[Printers])*COUNTA([1]!T_Resins[Resins]),"",INDEX([1]!T_Printers[Printers],INT((ROW()-2)/COUNTA([1]!T_Resins[Resins])+1)))</f>
        <v>Elegoo Mars</v>
      </c>
      <c r="B1410" t="str">
        <f>_xlfn.XLOOKUP(A1410,[1]!T_Printers[Printers],[1]!T_Printers[Icon link],,0)</f>
        <v>ElegooMars</v>
      </c>
      <c r="C1410" t="str">
        <f t="array" ref="C1410">IF(ROW()-1&gt;COUNTA([1]!T_Printers[Printers])*COUNTA([1]!T_Resins[Resins]),"",INDEX([1]!T_Resins[Resins],MOD(ROW()-2,COUNTA([1]!T_Resins[Resins]))+1))</f>
        <v>Basic Red</v>
      </c>
      <c r="D1410">
        <f>IF(SUM(E1410:J1410)&lt;&gt;0,IF(ROW()-1&gt;COUNTA([1]!T_Printers[Printers])*COUNTA([1]!T_Resins[Resins]),"",2),"")</f>
        <v>2</v>
      </c>
      <c r="E1410" cm="1">
        <f t="array" ref="E1410">IFERROR(IF(ROW()-1&gt;COUNTA([1]!T_Printers[Printers])*COUNTA([1]!T_Resins[Resins]),"",_xlfn.IFS(ROUND(VLOOKUP(C1410,[1]!T_Resins[#Data],2,FALSE)/VLOOKUP(A1410,[1]!T_Printers[#Data],5,FALSE),1)&lt;=_xlfn.XLOOKUP(B1410,[1]Printers!L:L,[1]Printers!O:O,1,0,),ROUND(VLOOKUP(C1410,[1]!T_Resins[#Data],2,FALSE)/VLOOKUP(A1410,[1]!T_Printers[#Data],5,FALSE),1),ROUND(VLOOKUP(C1410,[1]!T_Resins[#Data],2,FALSE)/VLOOKUP(A1410,[1]!T_Printers[#Data],5,FALSE),1)&gt;_xlfn.XLOOKUP(B1410,[1]Printers!L:L,[1]Printers!O:O,1,0,),10)),"Используйте слой 100 мкм")</f>
        <v>2.7</v>
      </c>
      <c r="F1410">
        <f>IFERROR(IF(ROUND(_xlfn.XLOOKUP([1]Parameters!B1410,[1]Printers!L:L,[1]Printers!Q:Q,,0)*E1410/10,0)*10&lt;_xlfn.XLOOKUP([1]Parameters!B1410,[1]Printers!L:L,[1]Printers!P:P,,0),ROUND(_xlfn.XLOOKUP([1]Parameters!B1410,[1]Printers!L:L,[1]Printers!Q:Q,,0)*E1410/10,0)*10,_xlfn.XLOOKUP([1]Parameters!B1410,[1]Printers!L:L,[1]Printers!P:P,,0)),"")</f>
        <v>20</v>
      </c>
      <c r="G1410" cm="1">
        <f t="array" ref="G1410">IFERROR(IF(ROW()-1&gt;COUNTA([1]!T_Printers[Printers])*COUNTA([1]!T_Resins[Resins]),"",_xlfn.IFS(ROUND(VLOOKUP(C1410,[1]!T_Resins[#Data],3,FALSE)/VLOOKUP(A1410,[1]!T_Printers[#Data],5,FALSE),1)&lt;=_xlfn.XLOOKUP(B1410,[1]Printers!L:L,[1]Printers!O:O,1,0,),ROUND(VLOOKUP(C1410,[1]!T_Resins[#Data],3,FALSE)/VLOOKUP(A1410,[1]!T_Printers[#Data],5,FALSE),1),ROUND(VLOOKUP(C1410,[1]!T_Resins[#Data],3,FALSE)/VLOOKUP(A1410,[1]!T_Printers[#Data],5,FALSE),1)&gt;_xlfn.XLOOKUP(B1410,[1]Printers!L:L,[1]Printers!O:O,1,0,),10)),"")</f>
        <v>3.5</v>
      </c>
      <c r="H1410">
        <f>IFERROR(IF(ROUND(_xlfn.XLOOKUP([1]Parameters!B1410,[1]Printers!L:L,[1]Printers!Q:Q,,0)*G1410/10,0)*10&lt;_xlfn.XLOOKUP([1]Parameters!B1410,[1]Printers!L:L,[1]Printers!P:P,,0),ROUND(_xlfn.XLOOKUP([1]Parameters!B1410,[1]Printers!L:L,[1]Printers!Q:Q,,0)*G1410/10,0)*10,_xlfn.XLOOKUP([1]Parameters!B1410,[1]Printers!L:L,[1]Printers!P:P,,0)),"")</f>
        <v>30</v>
      </c>
      <c r="I1410" s="3" t="str" cm="1">
        <f t="array" ref="I1410">IFERROR(IF(ROW()-1&gt;COUNTA([1]!T_Printers[Printers])*COUNTA([1]!T_Resins[Resins]),"",_xlfn.IFS(ROUND(VLOOKUP(C1410,[1]!T_Resins[#Data],4,FALSE)/VLOOKUP(A1410,[1]!T_Printers[#Data],5,FALSE),1)&lt;=_xlfn.XLOOKUP(B1410,[1]Printers!L:L,[1]Printers!O:O,1,0,),ROUND(VLOOKUP(C1410,[1]!T_Resins[#Data],4,FALSE)/VLOOKUP(A1410,[1]!T_Printers[#Data],5,FALSE),1),ROUND(VLOOKUP(C1410,[1]!T_Resins[#Data],4,FALSE)/VLOOKUP(A1410,[1]!T_Printers[#Data],5,FALSE),1)&gt;_xlfn.XLOOKUP(B1410,[1]Printers!L:L,[1]Printers!O:O,1,0,),"")),"")</f>
        <v/>
      </c>
      <c r="J1410" t="str">
        <f>IFERROR(IF(ROUND(_xlfn.XLOOKUP([1]Parameters!B1410,[1]Printers!L:L,[1]Printers!Q:Q,,0)*I1410/10,0)*10&lt;_xlfn.XLOOKUP([1]Parameters!B1410,[1]Printers!L:L,[1]Printers!P:P,,0),ROUND(_xlfn.XLOOKUP([1]Parameters!B1410,[1]Printers!L:L,[1]Printers!Q:Q,,0)*I1410/10,0)*10,_xlfn.XLOOKUP([1]Parameters!B1410,[1]Printers!L:L,[1]Printers!P:P,,0)),"")</f>
        <v/>
      </c>
      <c r="K1410">
        <f>IF(SUM(E1410:J1410)&lt;&gt;0,VLOOKUP(A1410,[1]!T_Printers[#Data],10,FALSE)+VLOOKUP(C1410,[1]!T_Resins[#Data],10,FALSE),"")</f>
        <v>2</v>
      </c>
      <c r="L1410">
        <f>IF(SUM(E1410:J1410)&lt;&gt;0,VLOOKUP(A1410,[1]!T_Printers[#Data],11,FALSE),"")</f>
        <v>5</v>
      </c>
      <c r="M1410">
        <f>IF(SUM(E1410:J1410)&lt;&gt;0,VLOOKUP(C1410,[1]!T_Resins[#Data],8,FALSE),"")</f>
        <v>120</v>
      </c>
      <c r="N1410">
        <f>IF(_xlfn.XLOOKUP(B1410,[1]Printers!$L:$L,[1]Printers!$R:$R,0,0)&gt;0,[1]Parameters!M1410,IF(SUM(E1410:J1410)&lt;&gt;0,VLOOKUP(C1410,[1]!T_Resins[#Data],9,FALSE),""))</f>
        <v>180</v>
      </c>
      <c r="O1410" t="str">
        <f t="shared" ref="O1410:O1473" si="22">B1410</f>
        <v>ElegooMars</v>
      </c>
    </row>
    <row r="1411" spans="1:15" x14ac:dyDescent="0.25">
      <c r="A1411" t="str">
        <f t="array" ref="A1411">IF(ROW()-1&gt;COUNTA([1]!T_Printers[Printers])*COUNTA([1]!T_Resins[Resins]),"",INDEX([1]!T_Printers[Printers],INT((ROW()-2)/COUNTA([1]!T_Resins[Resins])+1)))</f>
        <v>Elegoo Mars</v>
      </c>
      <c r="B1411" t="str">
        <f>_xlfn.XLOOKUP(A1411,[1]!T_Printers[Printers],[1]!T_Printers[Icon link],,0)</f>
        <v>ElegooMars</v>
      </c>
      <c r="C1411" t="str">
        <f t="array" ref="C1411">IF(ROW()-1&gt;COUNTA([1]!T_Printers[Printers])*COUNTA([1]!T_Resins[Resins]),"",INDEX([1]!T_Resins[Resins],MOD(ROW()-2,COUNTA([1]!T_Resins[Resins]))+1))</f>
        <v>Demo Bone</v>
      </c>
      <c r="D1411">
        <f>IF(SUM(E1411:J1411)&lt;&gt;0,IF(ROW()-1&gt;COUNTA([1]!T_Printers[Printers])*COUNTA([1]!T_Resins[Resins]),"",2),"")</f>
        <v>2</v>
      </c>
      <c r="E1411" cm="1">
        <f t="array" ref="E1411">IFERROR(IF(ROW()-1&gt;COUNTA([1]!T_Printers[Printers])*COUNTA([1]!T_Resins[Resins]),"",_xlfn.IFS(ROUND(VLOOKUP(C1411,[1]!T_Resins[#Data],2,FALSE)/VLOOKUP(A1411,[1]!T_Printers[#Data],5,FALSE),1)&lt;=_xlfn.XLOOKUP(B1411,[1]Printers!L:L,[1]Printers!O:O,1,0,),ROUND(VLOOKUP(C1411,[1]!T_Resins[#Data],2,FALSE)/VLOOKUP(A1411,[1]!T_Printers[#Data],5,FALSE),1),ROUND(VLOOKUP(C1411,[1]!T_Resins[#Data],2,FALSE)/VLOOKUP(A1411,[1]!T_Printers[#Data],5,FALSE),1)&gt;_xlfn.XLOOKUP(B1411,[1]Printers!L:L,[1]Printers!O:O,1,0,),10)),"Используйте слой 100 мкм")</f>
        <v>2.6</v>
      </c>
      <c r="F1411">
        <f>IFERROR(IF(ROUND(_xlfn.XLOOKUP([1]Parameters!B1411,[1]Printers!L:L,[1]Printers!Q:Q,,0)*E1411/10,0)*10&lt;_xlfn.XLOOKUP([1]Parameters!B1411,[1]Printers!L:L,[1]Printers!P:P,,0),ROUND(_xlfn.XLOOKUP([1]Parameters!B1411,[1]Printers!L:L,[1]Printers!Q:Q,,0)*E1411/10,0)*10,_xlfn.XLOOKUP([1]Parameters!B1411,[1]Printers!L:L,[1]Printers!P:P,,0)),"")</f>
        <v>20</v>
      </c>
      <c r="G1411" cm="1">
        <f t="array" ref="G1411">IFERROR(IF(ROW()-1&gt;COUNTA([1]!T_Printers[Printers])*COUNTA([1]!T_Resins[Resins]),"",_xlfn.IFS(ROUND(VLOOKUP(C1411,[1]!T_Resins[#Data],3,FALSE)/VLOOKUP(A1411,[1]!T_Printers[#Data],5,FALSE),1)&lt;=_xlfn.XLOOKUP(B1411,[1]Printers!L:L,[1]Printers!O:O,1,0,),ROUND(VLOOKUP(C1411,[1]!T_Resins[#Data],3,FALSE)/VLOOKUP(A1411,[1]!T_Printers[#Data],5,FALSE),1),ROUND(VLOOKUP(C1411,[1]!T_Resins[#Data],3,FALSE)/VLOOKUP(A1411,[1]!T_Printers[#Data],5,FALSE),1)&gt;_xlfn.XLOOKUP(B1411,[1]Printers!L:L,[1]Printers!O:O,1,0,),10)),"")</f>
        <v>3.5</v>
      </c>
      <c r="H1411">
        <f>IFERROR(IF(ROUND(_xlfn.XLOOKUP([1]Parameters!B1411,[1]Printers!L:L,[1]Printers!Q:Q,,0)*G1411/10,0)*10&lt;_xlfn.XLOOKUP([1]Parameters!B1411,[1]Printers!L:L,[1]Printers!P:P,,0),ROUND(_xlfn.XLOOKUP([1]Parameters!B1411,[1]Printers!L:L,[1]Printers!Q:Q,,0)*G1411/10,0)*10,_xlfn.XLOOKUP([1]Parameters!B1411,[1]Printers!L:L,[1]Printers!P:P,,0)),"")</f>
        <v>30</v>
      </c>
      <c r="I1411" s="3" t="str" cm="1">
        <f t="array" ref="I1411">IFERROR(IF(ROW()-1&gt;COUNTA([1]!T_Printers[Printers])*COUNTA([1]!T_Resins[Resins]),"",_xlfn.IFS(ROUND(VLOOKUP(C1411,[1]!T_Resins[#Data],4,FALSE)/VLOOKUP(A1411,[1]!T_Printers[#Data],5,FALSE),1)&lt;=_xlfn.XLOOKUP(B1411,[1]Printers!L:L,[1]Printers!O:O,1,0,),ROUND(VLOOKUP(C1411,[1]!T_Resins[#Data],4,FALSE)/VLOOKUP(A1411,[1]!T_Printers[#Data],5,FALSE),1),ROUND(VLOOKUP(C1411,[1]!T_Resins[#Data],4,FALSE)/VLOOKUP(A1411,[1]!T_Printers[#Data],5,FALSE),1)&gt;_xlfn.XLOOKUP(B1411,[1]Printers!L:L,[1]Printers!O:O,1,0,),"")),"")</f>
        <v/>
      </c>
      <c r="J1411" t="str">
        <f>IFERROR(IF(ROUND(_xlfn.XLOOKUP([1]Parameters!B1411,[1]Printers!L:L,[1]Printers!Q:Q,,0)*I1411/10,0)*10&lt;_xlfn.XLOOKUP([1]Parameters!B1411,[1]Printers!L:L,[1]Printers!P:P,,0),ROUND(_xlfn.XLOOKUP([1]Parameters!B1411,[1]Printers!L:L,[1]Printers!Q:Q,,0)*I1411/10,0)*10,_xlfn.XLOOKUP([1]Parameters!B1411,[1]Printers!L:L,[1]Printers!P:P,,0)),"")</f>
        <v/>
      </c>
      <c r="K1411">
        <f>IF(SUM(E1411:J1411)&lt;&gt;0,VLOOKUP(A1411,[1]!T_Printers[#Data],10,FALSE)+VLOOKUP(C1411,[1]!T_Resins[#Data],10,FALSE),"")</f>
        <v>3</v>
      </c>
      <c r="L1411">
        <f>IF(SUM(E1411:J1411)&lt;&gt;0,VLOOKUP(A1411,[1]!T_Printers[#Data],11,FALSE),"")</f>
        <v>5</v>
      </c>
      <c r="M1411">
        <f>IF(SUM(E1411:J1411)&lt;&gt;0,VLOOKUP(C1411,[1]!T_Resins[#Data],8,FALSE),"")</f>
        <v>120</v>
      </c>
      <c r="N1411">
        <f>IF(_xlfn.XLOOKUP(B1411,[1]Printers!$L:$L,[1]Printers!$R:$R,0,0)&gt;0,[1]Parameters!M1411,IF(SUM(E1411:J1411)&lt;&gt;0,VLOOKUP(C1411,[1]!T_Resins[#Data],9,FALSE),""))</f>
        <v>180</v>
      </c>
      <c r="O1411" t="str">
        <f t="shared" si="22"/>
        <v>ElegooMars</v>
      </c>
    </row>
    <row r="1412" spans="1:15" x14ac:dyDescent="0.25">
      <c r="A1412" t="str">
        <f t="array" ref="A1412">IF(ROW()-1&gt;COUNTA([1]!T_Printers[Printers])*COUNTA([1]!T_Resins[Resins]),"",INDEX([1]!T_Printers[Printers],INT((ROW()-2)/COUNTA([1]!T_Resins[Resins])+1)))</f>
        <v>Elegoo Mars</v>
      </c>
      <c r="B1412" t="str">
        <f>_xlfn.XLOOKUP(A1412,[1]!T_Printers[Printers],[1]!T_Printers[Icon link],,0)</f>
        <v>ElegooMars</v>
      </c>
      <c r="C1412" t="str">
        <f t="array" ref="C1412">IF(ROW()-1&gt;COUNTA([1]!T_Printers[Printers])*COUNTA([1]!T_Resins[Resins]),"",INDEX([1]!T_Resins[Resins],MOD(ROW()-2,COUNTA([1]!T_Resins[Resins]))+1))</f>
        <v xml:space="preserve">Dental Bleach (Обновленная версия) </v>
      </c>
      <c r="D1412">
        <f>IF(SUM(E1412:J1412)&lt;&gt;0,IF(ROW()-1&gt;COUNTA([1]!T_Printers[Printers])*COUNTA([1]!T_Resins[Resins]),"",2),"")</f>
        <v>2</v>
      </c>
      <c r="E1412" cm="1">
        <f t="array" ref="E1412">IFERROR(IF(ROW()-1&gt;COUNTA([1]!T_Printers[Printers])*COUNTA([1]!T_Resins[Resins]),"",_xlfn.IFS(ROUND(VLOOKUP(C1412,[1]!T_Resins[#Data],2,FALSE)/VLOOKUP(A1412,[1]!T_Printers[#Data],5,FALSE),1)&lt;=_xlfn.XLOOKUP(B1412,[1]Printers!L:L,[1]Printers!O:O,1,0,),ROUND(VLOOKUP(C1412,[1]!T_Resins[#Data],2,FALSE)/VLOOKUP(A1412,[1]!T_Printers[#Data],5,FALSE),1),ROUND(VLOOKUP(C1412,[1]!T_Resins[#Data],2,FALSE)/VLOOKUP(A1412,[1]!T_Printers[#Data],5,FALSE),1)&gt;_xlfn.XLOOKUP(B1412,[1]Printers!L:L,[1]Printers!O:O,1,0,),10)),"Используйте слой 100 мкм")</f>
        <v>6.1</v>
      </c>
      <c r="F1412">
        <f>IFERROR(IF(ROUND(_xlfn.XLOOKUP([1]Parameters!B1412,[1]Printers!L:L,[1]Printers!Q:Q,,0)*E1412/10,0)*10&lt;_xlfn.XLOOKUP([1]Parameters!B1412,[1]Printers!L:L,[1]Printers!P:P,,0),ROUND(_xlfn.XLOOKUP([1]Parameters!B1412,[1]Printers!L:L,[1]Printers!Q:Q,,0)*E1412/10,0)*10,_xlfn.XLOOKUP([1]Parameters!B1412,[1]Printers!L:L,[1]Printers!P:P,,0)),"")</f>
        <v>50</v>
      </c>
      <c r="G1412" cm="1">
        <f t="array" ref="G1412">IFERROR(IF(ROW()-1&gt;COUNTA([1]!T_Printers[Printers])*COUNTA([1]!T_Resins[Resins]),"",_xlfn.IFS(ROUND(VLOOKUP(C1412,[1]!T_Resins[#Data],3,FALSE)/VLOOKUP(A1412,[1]!T_Printers[#Data],5,FALSE),1)&lt;=_xlfn.XLOOKUP(B1412,[1]Printers!L:L,[1]Printers!O:O,1,0,),ROUND(VLOOKUP(C1412,[1]!T_Resins[#Data],3,FALSE)/VLOOKUP(A1412,[1]!T_Printers[#Data],5,FALSE),1),ROUND(VLOOKUP(C1412,[1]!T_Resins[#Data],3,FALSE)/VLOOKUP(A1412,[1]!T_Printers[#Data],5,FALSE),1)&gt;_xlfn.XLOOKUP(B1412,[1]Printers!L:L,[1]Printers!O:O,1,0,),10)),"")</f>
        <v>7.9</v>
      </c>
      <c r="H1412">
        <f>IFERROR(IF(ROUND(_xlfn.XLOOKUP([1]Parameters!B1412,[1]Printers!L:L,[1]Printers!Q:Q,,0)*G1412/10,0)*10&lt;_xlfn.XLOOKUP([1]Parameters!B1412,[1]Printers!L:L,[1]Printers!P:P,,0),ROUND(_xlfn.XLOOKUP([1]Parameters!B1412,[1]Printers!L:L,[1]Printers!Q:Q,,0)*G1412/10,0)*10,_xlfn.XLOOKUP([1]Parameters!B1412,[1]Printers!L:L,[1]Printers!P:P,,0)),"")</f>
        <v>70</v>
      </c>
      <c r="I1412" s="3" t="str" cm="1">
        <f t="array" ref="I1412">IFERROR(IF(ROW()-1&gt;COUNTA([1]!T_Printers[Printers])*COUNTA([1]!T_Resins[Resins]),"",_xlfn.IFS(ROUND(VLOOKUP(C1412,[1]!T_Resins[#Data],4,FALSE)/VLOOKUP(A1412,[1]!T_Printers[#Data],5,FALSE),1)&lt;=_xlfn.XLOOKUP(B1412,[1]Printers!L:L,[1]Printers!O:O,1,0,),ROUND(VLOOKUP(C1412,[1]!T_Resins[#Data],4,FALSE)/VLOOKUP(A1412,[1]!T_Printers[#Data],5,FALSE),1),ROUND(VLOOKUP(C1412,[1]!T_Resins[#Data],4,FALSE)/VLOOKUP(A1412,[1]!T_Printers[#Data],5,FALSE),1)&gt;_xlfn.XLOOKUP(B1412,[1]Printers!L:L,[1]Printers!O:O,1,0,),"")),"")</f>
        <v/>
      </c>
      <c r="J1412" t="str">
        <f>IFERROR(IF(ROUND(_xlfn.XLOOKUP([1]Parameters!B1412,[1]Printers!L:L,[1]Printers!Q:Q,,0)*I1412/10,0)*10&lt;_xlfn.XLOOKUP([1]Parameters!B1412,[1]Printers!L:L,[1]Printers!P:P,,0),ROUND(_xlfn.XLOOKUP([1]Parameters!B1412,[1]Printers!L:L,[1]Printers!Q:Q,,0)*I1412/10,0)*10,_xlfn.XLOOKUP([1]Parameters!B1412,[1]Printers!L:L,[1]Printers!P:P,,0)),"")</f>
        <v/>
      </c>
      <c r="K1412">
        <f>IF(SUM(E1412:J1412)&lt;&gt;0,VLOOKUP(A1412,[1]!T_Printers[#Data],10,FALSE)+VLOOKUP(C1412,[1]!T_Resins[#Data],10,FALSE),"")</f>
        <v>3</v>
      </c>
      <c r="L1412">
        <f>IF(SUM(E1412:J1412)&lt;&gt;0,VLOOKUP(A1412,[1]!T_Printers[#Data],11,FALSE),"")</f>
        <v>5</v>
      </c>
      <c r="M1412">
        <f>IF(SUM(E1412:J1412)&lt;&gt;0,VLOOKUP(C1412,[1]!T_Resins[#Data],8,FALSE),"")</f>
        <v>120</v>
      </c>
      <c r="N1412">
        <f>IF(_xlfn.XLOOKUP(B1412,[1]Printers!$L:$L,[1]Printers!$R:$R,0,0)&gt;0,[1]Parameters!M1412,IF(SUM(E1412:J1412)&lt;&gt;0,VLOOKUP(C1412,[1]!T_Resins[#Data],9,FALSE),""))</f>
        <v>180</v>
      </c>
      <c r="O1412" t="str">
        <f t="shared" si="22"/>
        <v>ElegooMars</v>
      </c>
    </row>
    <row r="1413" spans="1:15" x14ac:dyDescent="0.25">
      <c r="A1413" t="str">
        <f t="array" ref="A1413">IF(ROW()-1&gt;COUNTA([1]!T_Printers[Printers])*COUNTA([1]!T_Resins[Resins]),"",INDEX([1]!T_Printers[Printers],INT((ROW()-2)/COUNTA([1]!T_Resins[Resins])+1)))</f>
        <v>Elegoo Mars</v>
      </c>
      <c r="B1413" t="str">
        <f>_xlfn.XLOOKUP(A1413,[1]!T_Printers[Printers],[1]!T_Printers[Icon link],,0)</f>
        <v>ElegooMars</v>
      </c>
      <c r="C1413" t="str">
        <f t="array" ref="C1413">IF(ROW()-1&gt;COUNTA([1]!T_Printers[Printers])*COUNTA([1]!T_Resins[Resins]),"",INDEX([1]!T_Resins[Resins],MOD(ROW()-2,COUNTA([1]!T_Resins[Resins]))+1))</f>
        <v>Dental Bleach Pro</v>
      </c>
      <c r="D1413">
        <f>IF(SUM(E1413:J1413)&lt;&gt;0,IF(ROW()-1&gt;COUNTA([1]!T_Printers[Printers])*COUNTA([1]!T_Resins[Resins]),"",2),"")</f>
        <v>2</v>
      </c>
      <c r="E1413" cm="1">
        <f t="array" ref="E1413">IFERROR(IF(ROW()-1&gt;COUNTA([1]!T_Printers[Printers])*COUNTA([1]!T_Resins[Resins]),"",_xlfn.IFS(ROUND(VLOOKUP(C1413,[1]!T_Resins[#Data],2,FALSE)/VLOOKUP(A1413,[1]!T_Printers[#Data],5,FALSE),1)&lt;=_xlfn.XLOOKUP(B1413,[1]Printers!L:L,[1]Printers!O:O,1,0,),ROUND(VLOOKUP(C1413,[1]!T_Resins[#Data],2,FALSE)/VLOOKUP(A1413,[1]!T_Printers[#Data],5,FALSE),1),ROUND(VLOOKUP(C1413,[1]!T_Resins[#Data],2,FALSE)/VLOOKUP(A1413,[1]!T_Printers[#Data],5,FALSE),1)&gt;_xlfn.XLOOKUP(B1413,[1]Printers!L:L,[1]Printers!O:O,1,0,),10)),"Используйте слой 100 мкм")</f>
        <v>4.5</v>
      </c>
      <c r="F1413">
        <f>IFERROR(IF(ROUND(_xlfn.XLOOKUP([1]Parameters!B1413,[1]Printers!L:L,[1]Printers!Q:Q,,0)*E1413/10,0)*10&lt;_xlfn.XLOOKUP([1]Parameters!B1413,[1]Printers!L:L,[1]Printers!P:P,,0),ROUND(_xlfn.XLOOKUP([1]Parameters!B1413,[1]Printers!L:L,[1]Printers!Q:Q,,0)*E1413/10,0)*10,_xlfn.XLOOKUP([1]Parameters!B1413,[1]Printers!L:L,[1]Printers!P:P,,0)),"")</f>
        <v>40</v>
      </c>
      <c r="G1413" cm="1">
        <f t="array" ref="G1413">IFERROR(IF(ROW()-1&gt;COUNTA([1]!T_Printers[Printers])*COUNTA([1]!T_Resins[Resins]),"",_xlfn.IFS(ROUND(VLOOKUP(C1413,[1]!T_Resins[#Data],3,FALSE)/VLOOKUP(A1413,[1]!T_Printers[#Data],5,FALSE),1)&lt;=_xlfn.XLOOKUP(B1413,[1]Printers!L:L,[1]Printers!O:O,1,0,),ROUND(VLOOKUP(C1413,[1]!T_Resins[#Data],3,FALSE)/VLOOKUP(A1413,[1]!T_Printers[#Data],5,FALSE),1),ROUND(VLOOKUP(C1413,[1]!T_Resins[#Data],3,FALSE)/VLOOKUP(A1413,[1]!T_Printers[#Data],5,FALSE),1)&gt;_xlfn.XLOOKUP(B1413,[1]Printers!L:L,[1]Printers!O:O,1,0,),10)),"")</f>
        <v>5.9</v>
      </c>
      <c r="H1413">
        <f>IFERROR(IF(ROUND(_xlfn.XLOOKUP([1]Parameters!B1413,[1]Printers!L:L,[1]Printers!Q:Q,,0)*G1413/10,0)*10&lt;_xlfn.XLOOKUP([1]Parameters!B1413,[1]Printers!L:L,[1]Printers!P:P,,0),ROUND(_xlfn.XLOOKUP([1]Parameters!B1413,[1]Printers!L:L,[1]Printers!Q:Q,,0)*G1413/10,0)*10,_xlfn.XLOOKUP([1]Parameters!B1413,[1]Printers!L:L,[1]Printers!P:P,,0)),"")</f>
        <v>50</v>
      </c>
      <c r="I1413" s="3" t="str" cm="1">
        <f t="array" ref="I1413">IFERROR(IF(ROW()-1&gt;COUNTA([1]!T_Printers[Printers])*COUNTA([1]!T_Resins[Resins]),"",_xlfn.IFS(ROUND(VLOOKUP(C1413,[1]!T_Resins[#Data],4,FALSE)/VLOOKUP(A1413,[1]!T_Printers[#Data],5,FALSE),1)&lt;=_xlfn.XLOOKUP(B1413,[1]Printers!L:L,[1]Printers!O:O,1,0,),ROUND(VLOOKUP(C1413,[1]!T_Resins[#Data],4,FALSE)/VLOOKUP(A1413,[1]!T_Printers[#Data],5,FALSE),1),ROUND(VLOOKUP(C1413,[1]!T_Resins[#Data],4,FALSE)/VLOOKUP(A1413,[1]!T_Printers[#Data],5,FALSE),1)&gt;_xlfn.XLOOKUP(B1413,[1]Printers!L:L,[1]Printers!O:O,1,0,),"")),"")</f>
        <v/>
      </c>
      <c r="J1413" t="str">
        <f>IFERROR(IF(ROUND(_xlfn.XLOOKUP([1]Parameters!B1413,[1]Printers!L:L,[1]Printers!Q:Q,,0)*I1413/10,0)*10&lt;_xlfn.XLOOKUP([1]Parameters!B1413,[1]Printers!L:L,[1]Printers!P:P,,0),ROUND(_xlfn.XLOOKUP([1]Parameters!B1413,[1]Printers!L:L,[1]Printers!Q:Q,,0)*I1413/10,0)*10,_xlfn.XLOOKUP([1]Parameters!B1413,[1]Printers!L:L,[1]Printers!P:P,,0)),"")</f>
        <v/>
      </c>
      <c r="K1413">
        <f>IF(SUM(E1413:J1413)&lt;&gt;0,VLOOKUP(A1413,[1]!T_Printers[#Data],10,FALSE)+VLOOKUP(C1413,[1]!T_Resins[#Data],10,FALSE),"")</f>
        <v>2</v>
      </c>
      <c r="L1413">
        <f>IF(SUM(E1413:J1413)&lt;&gt;0,VLOOKUP(A1413,[1]!T_Printers[#Data],11,FALSE),"")</f>
        <v>5</v>
      </c>
      <c r="M1413">
        <f>IF(SUM(E1413:J1413)&lt;&gt;0,VLOOKUP(C1413,[1]!T_Resins[#Data],8,FALSE),"")</f>
        <v>120</v>
      </c>
      <c r="N1413">
        <f>IF(_xlfn.XLOOKUP(B1413,[1]Printers!$L:$L,[1]Printers!$R:$R,0,0)&gt;0,[1]Parameters!M1413,IF(SUM(E1413:J1413)&lt;&gt;0,VLOOKUP(C1413,[1]!T_Resins[#Data],9,FALSE),""))</f>
        <v>180</v>
      </c>
      <c r="O1413" t="str">
        <f t="shared" si="22"/>
        <v>ElegooMars</v>
      </c>
    </row>
    <row r="1414" spans="1:15" x14ac:dyDescent="0.25">
      <c r="A1414" t="str">
        <f t="array" ref="A1414">IF(ROW()-1&gt;COUNTA([1]!T_Printers[Printers])*COUNTA([1]!T_Resins[Resins]),"",INDEX([1]!T_Printers[Printers],INT((ROW()-2)/COUNTA([1]!T_Resins[Resins])+1)))</f>
        <v>Elegoo Mars</v>
      </c>
      <c r="B1414" t="str">
        <f>_xlfn.XLOOKUP(A1414,[1]!T_Printers[Printers],[1]!T_Printers[Icon link],,0)</f>
        <v>ElegooMars</v>
      </c>
      <c r="C1414" t="str">
        <f t="array" ref="C1414">IF(ROW()-1&gt;COUNTA([1]!T_Printers[Printers])*COUNTA([1]!T_Resins[Resins]),"",INDEX([1]!T_Resins[Resins],MOD(ROW()-2,COUNTA([1]!T_Resins[Resins]))+1))</f>
        <v>Dental Cast Cherry Pro</v>
      </c>
      <c r="D1414">
        <f>IF(SUM(E1414:J1414)&lt;&gt;0,IF(ROW()-1&gt;COUNTA([1]!T_Printers[Printers])*COUNTA([1]!T_Resins[Resins]),"",2),"")</f>
        <v>2</v>
      </c>
      <c r="E1414" cm="1">
        <f t="array" ref="E1414">IFERROR(IF(ROW()-1&gt;COUNTA([1]!T_Printers[Printers])*COUNTA([1]!T_Resins[Resins]),"",_xlfn.IFS(ROUND(VLOOKUP(C1414,[1]!T_Resins[#Data],2,FALSE)/VLOOKUP(A1414,[1]!T_Printers[#Data],5,FALSE),1)&lt;=_xlfn.XLOOKUP(B1414,[1]Printers!L:L,[1]Printers!O:O,1,0,),ROUND(VLOOKUP(C1414,[1]!T_Resins[#Data],2,FALSE)/VLOOKUP(A1414,[1]!T_Printers[#Data],5,FALSE),1),ROUND(VLOOKUP(C1414,[1]!T_Resins[#Data],2,FALSE)/VLOOKUP(A1414,[1]!T_Printers[#Data],5,FALSE),1)&gt;_xlfn.XLOOKUP(B1414,[1]Printers!L:L,[1]Printers!O:O,1,0,),10)),"Используйте слой 100 мкм")</f>
        <v>6.2</v>
      </c>
      <c r="F1414">
        <f>IFERROR(IF(ROUND(_xlfn.XLOOKUP([1]Parameters!B1414,[1]Printers!L:L,[1]Printers!Q:Q,,0)*E1414/10,0)*10&lt;_xlfn.XLOOKUP([1]Parameters!B1414,[1]Printers!L:L,[1]Printers!P:P,,0),ROUND(_xlfn.XLOOKUP([1]Parameters!B1414,[1]Printers!L:L,[1]Printers!Q:Q,,0)*E1414/10,0)*10,_xlfn.XLOOKUP([1]Parameters!B1414,[1]Printers!L:L,[1]Printers!P:P,,0)),"")</f>
        <v>60</v>
      </c>
      <c r="G1414" t="str" cm="1">
        <f t="array" ref="G1414">IFERROR(IF(ROW()-1&gt;COUNTA([1]!T_Printers[Printers])*COUNTA([1]!T_Resins[Resins]),"",_xlfn.IFS(ROUND(VLOOKUP(C1414,[1]!T_Resins[#Data],3,FALSE)/VLOOKUP(A1414,[1]!T_Printers[#Data],5,FALSE),1)&lt;=_xlfn.XLOOKUP(B1414,[1]Printers!L:L,[1]Printers!O:O,1,0,),ROUND(VLOOKUP(C1414,[1]!T_Resins[#Data],3,FALSE)/VLOOKUP(A1414,[1]!T_Printers[#Data],5,FALSE),1),ROUND(VLOOKUP(C1414,[1]!T_Resins[#Data],3,FALSE)/VLOOKUP(A1414,[1]!T_Printers[#Data],5,FALSE),1)&gt;_xlfn.XLOOKUP(B1414,[1]Printers!L:L,[1]Printers!O:O,1,0,),10)),"")</f>
        <v/>
      </c>
      <c r="H1414" t="str">
        <f>IFERROR(IF(ROUND(_xlfn.XLOOKUP([1]Parameters!B1414,[1]Printers!L:L,[1]Printers!Q:Q,,0)*G1414/10,0)*10&lt;_xlfn.XLOOKUP([1]Parameters!B1414,[1]Printers!L:L,[1]Printers!P:P,,0),ROUND(_xlfn.XLOOKUP([1]Parameters!B1414,[1]Printers!L:L,[1]Printers!Q:Q,,0)*G1414/10,0)*10,_xlfn.XLOOKUP([1]Parameters!B1414,[1]Printers!L:L,[1]Printers!P:P,,0)),"")</f>
        <v/>
      </c>
      <c r="I1414" s="3" t="str" cm="1">
        <f t="array" ref="I1414">IFERROR(IF(ROW()-1&gt;COUNTA([1]!T_Printers[Printers])*COUNTA([1]!T_Resins[Resins]),"",_xlfn.IFS(ROUND(VLOOKUP(C1414,[1]!T_Resins[#Data],4,FALSE)/VLOOKUP(A1414,[1]!T_Printers[#Data],5,FALSE),1)&lt;=_xlfn.XLOOKUP(B1414,[1]Printers!L:L,[1]Printers!O:O,1,0,),ROUND(VLOOKUP(C1414,[1]!T_Resins[#Data],4,FALSE)/VLOOKUP(A1414,[1]!T_Printers[#Data],5,FALSE),1),ROUND(VLOOKUP(C1414,[1]!T_Resins[#Data],4,FALSE)/VLOOKUP(A1414,[1]!T_Printers[#Data],5,FALSE),1)&gt;_xlfn.XLOOKUP(B1414,[1]Printers!L:L,[1]Printers!O:O,1,0,),"")),"")</f>
        <v/>
      </c>
      <c r="J1414" t="str">
        <f>IFERROR(IF(ROUND(_xlfn.XLOOKUP([1]Parameters!B1414,[1]Printers!L:L,[1]Printers!Q:Q,,0)*I1414/10,0)*10&lt;_xlfn.XLOOKUP([1]Parameters!B1414,[1]Printers!L:L,[1]Printers!P:P,,0),ROUND(_xlfn.XLOOKUP([1]Parameters!B1414,[1]Printers!L:L,[1]Printers!Q:Q,,0)*I1414/10,0)*10,_xlfn.XLOOKUP([1]Parameters!B1414,[1]Printers!L:L,[1]Printers!P:P,,0)),"")</f>
        <v/>
      </c>
      <c r="K1414">
        <f>IF(SUM(E1414:J1414)&lt;&gt;0,VLOOKUP(A1414,[1]!T_Printers[#Data],10,FALSE)+VLOOKUP(C1414,[1]!T_Resins[#Data],10,FALSE),"")</f>
        <v>2</v>
      </c>
      <c r="L1414">
        <f>IF(SUM(E1414:J1414)&lt;&gt;0,VLOOKUP(A1414,[1]!T_Printers[#Data],11,FALSE),"")</f>
        <v>5</v>
      </c>
      <c r="M1414">
        <f>IF(SUM(E1414:J1414)&lt;&gt;0,VLOOKUP(C1414,[1]!T_Resins[#Data],8,FALSE),"")</f>
        <v>60</v>
      </c>
      <c r="N1414">
        <f>IF(_xlfn.XLOOKUP(B1414,[1]Printers!$L:$L,[1]Printers!$R:$R,0,0)&gt;0,[1]Parameters!M1414,IF(SUM(E1414:J1414)&lt;&gt;0,VLOOKUP(C1414,[1]!T_Resins[#Data],9,FALSE),""))</f>
        <v>60</v>
      </c>
      <c r="O1414" t="str">
        <f t="shared" si="22"/>
        <v>ElegooMars</v>
      </c>
    </row>
    <row r="1415" spans="1:15" x14ac:dyDescent="0.25">
      <c r="A1415" t="str">
        <f t="array" ref="A1415">IF(ROW()-1&gt;COUNTA([1]!T_Printers[Printers])*COUNTA([1]!T_Resins[Resins]),"",INDEX([1]!T_Printers[Printers],INT((ROW()-2)/COUNTA([1]!T_Resins[Resins])+1)))</f>
        <v>Elegoo Mars</v>
      </c>
      <c r="B1415" t="str">
        <f>_xlfn.XLOOKUP(A1415,[1]!T_Printers[Printers],[1]!T_Printers[Icon link],,0)</f>
        <v>ElegooMars</v>
      </c>
      <c r="C1415" t="str">
        <f t="array" ref="C1415">IF(ROW()-1&gt;COUNTA([1]!T_Printers[Printers])*COUNTA([1]!T_Resins[Resins]),"",INDEX([1]!T_Resins[Resins],MOD(ROW()-2,COUNTA([1]!T_Resins[Resins]))+1))</f>
        <v>Dental Cast Cherry</v>
      </c>
      <c r="D1415">
        <f>IF(SUM(E1415:J1415)&lt;&gt;0,IF(ROW()-1&gt;COUNTA([1]!T_Printers[Printers])*COUNTA([1]!T_Resins[Resins]),"",2),"")</f>
        <v>2</v>
      </c>
      <c r="E1415" cm="1">
        <f t="array" ref="E1415">IFERROR(IF(ROW()-1&gt;COUNTA([1]!T_Printers[Printers])*COUNTA([1]!T_Resins[Resins]),"",_xlfn.IFS(ROUND(VLOOKUP(C1415,[1]!T_Resins[#Data],2,FALSE)/VLOOKUP(A1415,[1]!T_Printers[#Data],5,FALSE),1)&lt;=_xlfn.XLOOKUP(B1415,[1]Printers!L:L,[1]Printers!O:O,1,0,),ROUND(VLOOKUP(C1415,[1]!T_Resins[#Data],2,FALSE)/VLOOKUP(A1415,[1]!T_Printers[#Data],5,FALSE),1),ROUND(VLOOKUP(C1415,[1]!T_Resins[#Data],2,FALSE)/VLOOKUP(A1415,[1]!T_Printers[#Data],5,FALSE),1)&gt;_xlfn.XLOOKUP(B1415,[1]Printers!L:L,[1]Printers!O:O,1,0,),10)),"Используйте слой 100 мкм")</f>
        <v>5.4</v>
      </c>
      <c r="F1415">
        <f>IFERROR(IF(ROUND(_xlfn.XLOOKUP([1]Parameters!B1415,[1]Printers!L:L,[1]Printers!Q:Q,,0)*E1415/10,0)*10&lt;_xlfn.XLOOKUP([1]Parameters!B1415,[1]Printers!L:L,[1]Printers!P:P,,0),ROUND(_xlfn.XLOOKUP([1]Parameters!B1415,[1]Printers!L:L,[1]Printers!Q:Q,,0)*E1415/10,0)*10,_xlfn.XLOOKUP([1]Parameters!B1415,[1]Printers!L:L,[1]Printers!P:P,,0)),"")</f>
        <v>50</v>
      </c>
      <c r="G1415" cm="1">
        <f t="array" ref="G1415">IFERROR(IF(ROW()-1&gt;COUNTA([1]!T_Printers[Printers])*COUNTA([1]!T_Resins[Resins]),"",_xlfn.IFS(ROUND(VLOOKUP(C1415,[1]!T_Resins[#Data],3,FALSE)/VLOOKUP(A1415,[1]!T_Printers[#Data],5,FALSE),1)&lt;=_xlfn.XLOOKUP(B1415,[1]Printers!L:L,[1]Printers!O:O,1,0,),ROUND(VLOOKUP(C1415,[1]!T_Resins[#Data],3,FALSE)/VLOOKUP(A1415,[1]!T_Printers[#Data],5,FALSE),1),ROUND(VLOOKUP(C1415,[1]!T_Resins[#Data],3,FALSE)/VLOOKUP(A1415,[1]!T_Printers[#Data],5,FALSE),1)&gt;_xlfn.XLOOKUP(B1415,[1]Printers!L:L,[1]Printers!O:O,1,0,),10)),"")</f>
        <v>7.1</v>
      </c>
      <c r="H1415">
        <f>IFERROR(IF(ROUND(_xlfn.XLOOKUP([1]Parameters!B1415,[1]Printers!L:L,[1]Printers!Q:Q,,0)*G1415/10,0)*10&lt;_xlfn.XLOOKUP([1]Parameters!B1415,[1]Printers!L:L,[1]Printers!P:P,,0),ROUND(_xlfn.XLOOKUP([1]Parameters!B1415,[1]Printers!L:L,[1]Printers!Q:Q,,0)*G1415/10,0)*10,_xlfn.XLOOKUP([1]Parameters!B1415,[1]Printers!L:L,[1]Printers!P:P,,0)),"")</f>
        <v>60</v>
      </c>
      <c r="I1415" s="3" t="str" cm="1">
        <f t="array" ref="I1415">IFERROR(IF(ROW()-1&gt;COUNTA([1]!T_Printers[Printers])*COUNTA([1]!T_Resins[Resins]),"",_xlfn.IFS(ROUND(VLOOKUP(C1415,[1]!T_Resins[#Data],4,FALSE)/VLOOKUP(A1415,[1]!T_Printers[#Data],5,FALSE),1)&lt;=_xlfn.XLOOKUP(B1415,[1]Printers!L:L,[1]Printers!O:O,1,0,),ROUND(VLOOKUP(C1415,[1]!T_Resins[#Data],4,FALSE)/VLOOKUP(A1415,[1]!T_Printers[#Data],5,FALSE),1),ROUND(VLOOKUP(C1415,[1]!T_Resins[#Data],4,FALSE)/VLOOKUP(A1415,[1]!T_Printers[#Data],5,FALSE),1)&gt;_xlfn.XLOOKUP(B1415,[1]Printers!L:L,[1]Printers!O:O,1,0,),"")),"")</f>
        <v/>
      </c>
      <c r="J1415" t="str">
        <f>IFERROR(IF(ROUND(_xlfn.XLOOKUP([1]Parameters!B1415,[1]Printers!L:L,[1]Printers!Q:Q,,0)*I1415/10,0)*10&lt;_xlfn.XLOOKUP([1]Parameters!B1415,[1]Printers!L:L,[1]Printers!P:P,,0),ROUND(_xlfn.XLOOKUP([1]Parameters!B1415,[1]Printers!L:L,[1]Printers!Q:Q,,0)*I1415/10,0)*10,_xlfn.XLOOKUP([1]Parameters!B1415,[1]Printers!L:L,[1]Printers!P:P,,0)),"")</f>
        <v/>
      </c>
      <c r="K1415">
        <f>IF(SUM(E1415:J1415)&lt;&gt;0,VLOOKUP(A1415,[1]!T_Printers[#Data],10,FALSE)+VLOOKUP(C1415,[1]!T_Resins[#Data],10,FALSE),"")</f>
        <v>2</v>
      </c>
      <c r="L1415">
        <f>IF(SUM(E1415:J1415)&lt;&gt;0,VLOOKUP(A1415,[1]!T_Printers[#Data],11,FALSE),"")</f>
        <v>5</v>
      </c>
      <c r="M1415">
        <f>IF(SUM(E1415:J1415)&lt;&gt;0,VLOOKUP(C1415,[1]!T_Resins[#Data],8,FALSE),"")</f>
        <v>60</v>
      </c>
      <c r="N1415">
        <f>IF(_xlfn.XLOOKUP(B1415,[1]Printers!$L:$L,[1]Printers!$R:$R,0,0)&gt;0,[1]Parameters!M1415,IF(SUM(E1415:J1415)&lt;&gt;0,VLOOKUP(C1415,[1]!T_Resins[#Data],9,FALSE),""))</f>
        <v>60</v>
      </c>
      <c r="O1415" t="str">
        <f t="shared" si="22"/>
        <v>ElegooMars</v>
      </c>
    </row>
    <row r="1416" spans="1:15" x14ac:dyDescent="0.25">
      <c r="A1416" t="str">
        <f t="array" ref="A1416">IF(ROW()-1&gt;COUNTA([1]!T_Printers[Printers])*COUNTA([1]!T_Resins[Resins]),"",INDEX([1]!T_Printers[Printers],INT((ROW()-2)/COUNTA([1]!T_Resins[Resins])+1)))</f>
        <v>Elegoo Mars</v>
      </c>
      <c r="B1416" t="str">
        <f>_xlfn.XLOOKUP(A1416,[1]!T_Printers[Printers],[1]!T_Printers[Icon link],,0)</f>
        <v>ElegooMars</v>
      </c>
      <c r="C1416" t="str">
        <f t="array" ref="C1416">IF(ROW()-1&gt;COUNTA([1]!T_Printers[Printers])*COUNTA([1]!T_Resins[Resins]),"",INDEX([1]!T_Resins[Resins],MOD(ROW()-2,COUNTA([1]!T_Resins[Resins]))+1))</f>
        <v>Dental Clear</v>
      </c>
      <c r="D1416">
        <f>IF(SUM(E1416:J1416)&lt;&gt;0,IF(ROW()-1&gt;COUNTA([1]!T_Printers[Printers])*COUNTA([1]!T_Resins[Resins]),"",2),"")</f>
        <v>2</v>
      </c>
      <c r="E1416" cm="1">
        <f t="array" ref="E1416">IFERROR(IF(ROW()-1&gt;COUNTA([1]!T_Printers[Printers])*COUNTA([1]!T_Resins[Resins]),"",_xlfn.IFS(ROUND(VLOOKUP(C1416,[1]!T_Resins[#Data],2,FALSE)/VLOOKUP(A1416,[1]!T_Printers[#Data],5,FALSE),1)&lt;=_xlfn.XLOOKUP(B1416,[1]Printers!L:L,[1]Printers!O:O,1,0,),ROUND(VLOOKUP(C1416,[1]!T_Resins[#Data],2,FALSE)/VLOOKUP(A1416,[1]!T_Printers[#Data],5,FALSE),1),ROUND(VLOOKUP(C1416,[1]!T_Resins[#Data],2,FALSE)/VLOOKUP(A1416,[1]!T_Printers[#Data],5,FALSE),1)&gt;_xlfn.XLOOKUP(B1416,[1]Printers!L:L,[1]Printers!O:O,1,0,),10)),"Используйте слой 100 мкм")</f>
        <v>3.1</v>
      </c>
      <c r="F1416">
        <f>IFERROR(IF(ROUND(_xlfn.XLOOKUP([1]Parameters!B1416,[1]Printers!L:L,[1]Printers!Q:Q,,0)*E1416/10,0)*10&lt;_xlfn.XLOOKUP([1]Parameters!B1416,[1]Printers!L:L,[1]Printers!P:P,,0),ROUND(_xlfn.XLOOKUP([1]Parameters!B1416,[1]Printers!L:L,[1]Printers!Q:Q,,0)*E1416/10,0)*10,_xlfn.XLOOKUP([1]Parameters!B1416,[1]Printers!L:L,[1]Printers!P:P,,0)),"")</f>
        <v>30</v>
      </c>
      <c r="G1416" cm="1">
        <f t="array" ref="G1416">IFERROR(IF(ROW()-1&gt;COUNTA([1]!T_Printers[Printers])*COUNTA([1]!T_Resins[Resins]),"",_xlfn.IFS(ROUND(VLOOKUP(C1416,[1]!T_Resins[#Data],3,FALSE)/VLOOKUP(A1416,[1]!T_Printers[#Data],5,FALSE),1)&lt;=_xlfn.XLOOKUP(B1416,[1]Printers!L:L,[1]Printers!O:O,1,0,),ROUND(VLOOKUP(C1416,[1]!T_Resins[#Data],3,FALSE)/VLOOKUP(A1416,[1]!T_Printers[#Data],5,FALSE),1),ROUND(VLOOKUP(C1416,[1]!T_Resins[#Data],3,FALSE)/VLOOKUP(A1416,[1]!T_Printers[#Data],5,FALSE),1)&gt;_xlfn.XLOOKUP(B1416,[1]Printers!L:L,[1]Printers!O:O,1,0,),10)),"")</f>
        <v>4</v>
      </c>
      <c r="H1416">
        <f>IFERROR(IF(ROUND(_xlfn.XLOOKUP([1]Parameters!B1416,[1]Printers!L:L,[1]Printers!Q:Q,,0)*G1416/10,0)*10&lt;_xlfn.XLOOKUP([1]Parameters!B1416,[1]Printers!L:L,[1]Printers!P:P,,0),ROUND(_xlfn.XLOOKUP([1]Parameters!B1416,[1]Printers!L:L,[1]Printers!Q:Q,,0)*G1416/10,0)*10,_xlfn.XLOOKUP([1]Parameters!B1416,[1]Printers!L:L,[1]Printers!P:P,,0)),"")</f>
        <v>40</v>
      </c>
      <c r="I1416" s="3" t="str" cm="1">
        <f t="array" ref="I1416">IFERROR(IF(ROW()-1&gt;COUNTA([1]!T_Printers[Printers])*COUNTA([1]!T_Resins[Resins]),"",_xlfn.IFS(ROUND(VLOOKUP(C1416,[1]!T_Resins[#Data],4,FALSE)/VLOOKUP(A1416,[1]!T_Printers[#Data],5,FALSE),1)&lt;=_xlfn.XLOOKUP(B1416,[1]Printers!L:L,[1]Printers!O:O,1,0,),ROUND(VLOOKUP(C1416,[1]!T_Resins[#Data],4,FALSE)/VLOOKUP(A1416,[1]!T_Printers[#Data],5,FALSE),1),ROUND(VLOOKUP(C1416,[1]!T_Resins[#Data],4,FALSE)/VLOOKUP(A1416,[1]!T_Printers[#Data],5,FALSE),1)&gt;_xlfn.XLOOKUP(B1416,[1]Printers!L:L,[1]Printers!O:O,1,0,),"")),"")</f>
        <v/>
      </c>
      <c r="J1416" t="str">
        <f>IFERROR(IF(ROUND(_xlfn.XLOOKUP([1]Parameters!B1416,[1]Printers!L:L,[1]Printers!Q:Q,,0)*I1416/10,0)*10&lt;_xlfn.XLOOKUP([1]Parameters!B1416,[1]Printers!L:L,[1]Printers!P:P,,0),ROUND(_xlfn.XLOOKUP([1]Parameters!B1416,[1]Printers!L:L,[1]Printers!Q:Q,,0)*I1416/10,0)*10,_xlfn.XLOOKUP([1]Parameters!B1416,[1]Printers!L:L,[1]Printers!P:P,,0)),"")</f>
        <v/>
      </c>
      <c r="K1416">
        <f>IF(SUM(E1416:J1416)&lt;&gt;0,VLOOKUP(A1416,[1]!T_Printers[#Data],10,FALSE)+VLOOKUP(C1416,[1]!T_Resins[#Data],10,FALSE),"")</f>
        <v>2</v>
      </c>
      <c r="L1416">
        <f>IF(SUM(E1416:J1416)&lt;&gt;0,VLOOKUP(A1416,[1]!T_Printers[#Data],11,FALSE),"")</f>
        <v>5</v>
      </c>
      <c r="M1416">
        <f>IF(SUM(E1416:J1416)&lt;&gt;0,VLOOKUP(C1416,[1]!T_Resins[#Data],8,FALSE),"")</f>
        <v>120</v>
      </c>
      <c r="N1416">
        <f>IF(_xlfn.XLOOKUP(B1416,[1]Printers!$L:$L,[1]Printers!$R:$R,0,0)&gt;0,[1]Parameters!M1416,IF(SUM(E1416:J1416)&lt;&gt;0,VLOOKUP(C1416,[1]!T_Resins[#Data],9,FALSE),""))</f>
        <v>180</v>
      </c>
      <c r="O1416" t="str">
        <f t="shared" si="22"/>
        <v>ElegooMars</v>
      </c>
    </row>
    <row r="1417" spans="1:15" x14ac:dyDescent="0.25">
      <c r="A1417" t="str">
        <f t="array" ref="A1417">IF(ROW()-1&gt;COUNTA([1]!T_Printers[Printers])*COUNTA([1]!T_Resins[Resins]),"",INDEX([1]!T_Printers[Printers],INT((ROW()-2)/COUNTA([1]!T_Resins[Resins])+1)))</f>
        <v>Elegoo Mars</v>
      </c>
      <c r="B1417" t="str">
        <f>_xlfn.XLOOKUP(A1417,[1]!T_Printers[Printers],[1]!T_Printers[Icon link],,0)</f>
        <v>ElegooMars</v>
      </c>
      <c r="C1417" t="str">
        <f t="array" ref="C1417">IF(ROW()-1&gt;COUNTA([1]!T_Printers[Printers])*COUNTA([1]!T_Resins[Resins]),"",INDEX([1]!T_Resins[Resins],MOD(ROW()-2,COUNTA([1]!T_Resins[Resins]))+1))</f>
        <v>Dental Clear Pro</v>
      </c>
      <c r="D1417">
        <f>IF(SUM(E1417:J1417)&lt;&gt;0,IF(ROW()-1&gt;COUNTA([1]!T_Printers[Printers])*COUNTA([1]!T_Resins[Resins]),"",2),"")</f>
        <v>2</v>
      </c>
      <c r="E1417" t="str" cm="1">
        <f t="array" ref="E1417">IFERROR(IF(ROW()-1&gt;COUNTA([1]!T_Printers[Printers])*COUNTA([1]!T_Resins[Resins]),"",_xlfn.IFS(ROUND(VLOOKUP(C1417,[1]!T_Resins[#Data],2,FALSE)/VLOOKUP(A1417,[1]!T_Printers[#Data],5,FALSE),1)&lt;=_xlfn.XLOOKUP(B1417,[1]Printers!L:L,[1]Printers!O:O,1,0,),ROUND(VLOOKUP(C1417,[1]!T_Resins[#Data],2,FALSE)/VLOOKUP(A1417,[1]!T_Printers[#Data],5,FALSE),1),ROUND(VLOOKUP(C1417,[1]!T_Resins[#Data],2,FALSE)/VLOOKUP(A1417,[1]!T_Printers[#Data],5,FALSE),1)&gt;_xlfn.XLOOKUP(B1417,[1]Printers!L:L,[1]Printers!O:O,1,0,),10)),"Используйте слой 100 мкм")</f>
        <v>Используйте слой 100 мкм</v>
      </c>
      <c r="F1417" t="str">
        <f>IFERROR(IF(ROUND(_xlfn.XLOOKUP([1]Parameters!B1417,[1]Printers!L:L,[1]Printers!Q:Q,,0)*E1417/10,0)*10&lt;_xlfn.XLOOKUP([1]Parameters!B1417,[1]Printers!L:L,[1]Printers!P:P,,0),ROUND(_xlfn.XLOOKUP([1]Parameters!B1417,[1]Printers!L:L,[1]Printers!Q:Q,,0)*E1417/10,0)*10,_xlfn.XLOOKUP([1]Parameters!B1417,[1]Printers!L:L,[1]Printers!P:P,,0)),"")</f>
        <v/>
      </c>
      <c r="G1417" cm="1">
        <f t="array" ref="G1417">IFERROR(IF(ROW()-1&gt;COUNTA([1]!T_Printers[Printers])*COUNTA([1]!T_Resins[Resins]),"",_xlfn.IFS(ROUND(VLOOKUP(C1417,[1]!T_Resins[#Data],3,FALSE)/VLOOKUP(A1417,[1]!T_Printers[#Data],5,FALSE),1)&lt;=_xlfn.XLOOKUP(B1417,[1]Printers!L:L,[1]Printers!O:O,1,0,),ROUND(VLOOKUP(C1417,[1]!T_Resins[#Data],3,FALSE)/VLOOKUP(A1417,[1]!T_Printers[#Data],5,FALSE),1),ROUND(VLOOKUP(C1417,[1]!T_Resins[#Data],3,FALSE)/VLOOKUP(A1417,[1]!T_Printers[#Data],5,FALSE),1)&gt;_xlfn.XLOOKUP(B1417,[1]Printers!L:L,[1]Printers!O:O,1,0,),10)),"")</f>
        <v>6.4</v>
      </c>
      <c r="H1417">
        <f>IFERROR(IF(ROUND(_xlfn.XLOOKUP([1]Parameters!B1417,[1]Printers!L:L,[1]Printers!Q:Q,,0)*G1417/10,0)*10&lt;_xlfn.XLOOKUP([1]Parameters!B1417,[1]Printers!L:L,[1]Printers!P:P,,0),ROUND(_xlfn.XLOOKUP([1]Parameters!B1417,[1]Printers!L:L,[1]Printers!Q:Q,,0)*G1417/10,0)*10,_xlfn.XLOOKUP([1]Parameters!B1417,[1]Printers!L:L,[1]Printers!P:P,,0)),"")</f>
        <v>60</v>
      </c>
      <c r="I1417" s="3" cm="1">
        <f t="array" ref="I1417">IFERROR(IF(ROW()-1&gt;COUNTA([1]!T_Printers[Printers])*COUNTA([1]!T_Resins[Resins]),"",_xlfn.IFS(ROUND(VLOOKUP(C1417,[1]!T_Resins[#Data],4,FALSE)/VLOOKUP(A1417,[1]!T_Printers[#Data],5,FALSE),1)&lt;=_xlfn.XLOOKUP(B1417,[1]Printers!L:L,[1]Printers!O:O,1,0,),ROUND(VLOOKUP(C1417,[1]!T_Resins[#Data],4,FALSE)/VLOOKUP(A1417,[1]!T_Printers[#Data],5,FALSE),1),ROUND(VLOOKUP(C1417,[1]!T_Resins[#Data],4,FALSE)/VLOOKUP(A1417,[1]!T_Printers[#Data],5,FALSE),1)&gt;_xlfn.XLOOKUP(B1417,[1]Printers!L:L,[1]Printers!O:O,1,0,),"")),"")</f>
        <v>8.4</v>
      </c>
      <c r="J1417">
        <f>IFERROR(IF(ROUND(_xlfn.XLOOKUP([1]Parameters!B1417,[1]Printers!L:L,[1]Printers!Q:Q,,0)*I1417/10,0)*10&lt;_xlfn.XLOOKUP([1]Parameters!B1417,[1]Printers!L:L,[1]Printers!P:P,,0),ROUND(_xlfn.XLOOKUP([1]Parameters!B1417,[1]Printers!L:L,[1]Printers!Q:Q,,0)*I1417/10,0)*10,_xlfn.XLOOKUP([1]Parameters!B1417,[1]Printers!L:L,[1]Printers!P:P,,0)),"")</f>
        <v>80</v>
      </c>
      <c r="K1417">
        <f>IF(SUM(E1417:J1417)&lt;&gt;0,VLOOKUP(A1417,[1]!T_Printers[#Data],10,FALSE)+VLOOKUP(C1417,[1]!T_Resins[#Data],10,FALSE),"")</f>
        <v>2</v>
      </c>
      <c r="L1417">
        <f>IF(SUM(E1417:J1417)&lt;&gt;0,VLOOKUP(A1417,[1]!T_Printers[#Data],11,FALSE),"")</f>
        <v>5</v>
      </c>
      <c r="M1417">
        <f>IF(SUM(E1417:J1417)&lt;&gt;0,VLOOKUP(C1417,[1]!T_Resins[#Data],8,FALSE),"")</f>
        <v>120</v>
      </c>
      <c r="N1417">
        <f>IF(_xlfn.XLOOKUP(B1417,[1]Printers!$L:$L,[1]Printers!$R:$R,0,0)&gt;0,[1]Parameters!M1417,IF(SUM(E1417:J1417)&lt;&gt;0,VLOOKUP(C1417,[1]!T_Resins[#Data],9,FALSE),""))</f>
        <v>180</v>
      </c>
      <c r="O1417" t="str">
        <f t="shared" si="22"/>
        <v>ElegooMars</v>
      </c>
    </row>
    <row r="1418" spans="1:15" x14ac:dyDescent="0.25">
      <c r="A1418" t="str">
        <f t="array" ref="A1418">IF(ROW()-1&gt;COUNTA([1]!T_Printers[Printers])*COUNTA([1]!T_Resins[Resins]),"",INDEX([1]!T_Printers[Printers],INT((ROW()-2)/COUNTA([1]!T_Resins[Resins])+1)))</f>
        <v>Elegoo Mars</v>
      </c>
      <c r="B1418" t="str">
        <f>_xlfn.XLOOKUP(A1418,[1]!T_Printers[Printers],[1]!T_Printers[Icon link],,0)</f>
        <v>ElegooMars</v>
      </c>
      <c r="C1418" t="str">
        <f t="array" ref="C1418">IF(ROW()-1&gt;COUNTA([1]!T_Printers[Printers])*COUNTA([1]!T_Resins[Resins]),"",INDEX([1]!T_Resins[Resins],MOD(ROW()-2,COUNTA([1]!T_Resins[Resins]))+1))</f>
        <v>Dental Denture Base Soft</v>
      </c>
      <c r="D1418">
        <f>IF(SUM(E1418:J1418)&lt;&gt;0,IF(ROW()-1&gt;COUNTA([1]!T_Printers[Printers])*COUNTA([1]!T_Resins[Resins]),"",2),"")</f>
        <v>2</v>
      </c>
      <c r="E1418" cm="1">
        <f t="array" ref="E1418">IFERROR(IF(ROW()-1&gt;COUNTA([1]!T_Printers[Printers])*COUNTA([1]!T_Resins[Resins]),"",_xlfn.IFS(ROUND(VLOOKUP(C1418,[1]!T_Resins[#Data],2,FALSE)/VLOOKUP(A1418,[1]!T_Printers[#Data],5,FALSE),1)&lt;=_xlfn.XLOOKUP(B1418,[1]Printers!L:L,[1]Printers!O:O,1,0,),ROUND(VLOOKUP(C1418,[1]!T_Resins[#Data],2,FALSE)/VLOOKUP(A1418,[1]!T_Printers[#Data],5,FALSE),1),ROUND(VLOOKUP(C1418,[1]!T_Resins[#Data],2,FALSE)/VLOOKUP(A1418,[1]!T_Printers[#Data],5,FALSE),1)&gt;_xlfn.XLOOKUP(B1418,[1]Printers!L:L,[1]Printers!O:O,1,0,),10)),"Используйте слой 100 мкм")</f>
        <v>6.9</v>
      </c>
      <c r="F1418">
        <f>IFERROR(IF(ROUND(_xlfn.XLOOKUP([1]Parameters!B1418,[1]Printers!L:L,[1]Printers!Q:Q,,0)*E1418/10,0)*10&lt;_xlfn.XLOOKUP([1]Parameters!B1418,[1]Printers!L:L,[1]Printers!P:P,,0),ROUND(_xlfn.XLOOKUP([1]Parameters!B1418,[1]Printers!L:L,[1]Printers!Q:Q,,0)*E1418/10,0)*10,_xlfn.XLOOKUP([1]Parameters!B1418,[1]Printers!L:L,[1]Printers!P:P,,0)),"")</f>
        <v>60</v>
      </c>
      <c r="G1418" cm="1">
        <f t="array" ref="G1418">IFERROR(IF(ROW()-1&gt;COUNTA([1]!T_Printers[Printers])*COUNTA([1]!T_Resins[Resins]),"",_xlfn.IFS(ROUND(VLOOKUP(C1418,[1]!T_Resins[#Data],3,FALSE)/VLOOKUP(A1418,[1]!T_Printers[#Data],5,FALSE),1)&lt;=_xlfn.XLOOKUP(B1418,[1]Printers!L:L,[1]Printers!O:O,1,0,),ROUND(VLOOKUP(C1418,[1]!T_Resins[#Data],3,FALSE)/VLOOKUP(A1418,[1]!T_Printers[#Data],5,FALSE),1),ROUND(VLOOKUP(C1418,[1]!T_Resins[#Data],3,FALSE)/VLOOKUP(A1418,[1]!T_Printers[#Data],5,FALSE),1)&gt;_xlfn.XLOOKUP(B1418,[1]Printers!L:L,[1]Printers!O:O,1,0,),10)),"")</f>
        <v>9</v>
      </c>
      <c r="H1418">
        <f>IFERROR(IF(ROUND(_xlfn.XLOOKUP([1]Parameters!B1418,[1]Printers!L:L,[1]Printers!Q:Q,,0)*G1418/10,0)*10&lt;_xlfn.XLOOKUP([1]Parameters!B1418,[1]Printers!L:L,[1]Printers!P:P,,0),ROUND(_xlfn.XLOOKUP([1]Parameters!B1418,[1]Printers!L:L,[1]Printers!Q:Q,,0)*G1418/10,0)*10,_xlfn.XLOOKUP([1]Parameters!B1418,[1]Printers!L:L,[1]Printers!P:P,,0)),"")</f>
        <v>80</v>
      </c>
      <c r="I1418" s="3" t="str" cm="1">
        <f t="array" ref="I1418">IFERROR(IF(ROW()-1&gt;COUNTA([1]!T_Printers[Printers])*COUNTA([1]!T_Resins[Resins]),"",_xlfn.IFS(ROUND(VLOOKUP(C1418,[1]!T_Resins[#Data],4,FALSE)/VLOOKUP(A1418,[1]!T_Printers[#Data],5,FALSE),1)&lt;=_xlfn.XLOOKUP(B1418,[1]Printers!L:L,[1]Printers!O:O,1,0,),ROUND(VLOOKUP(C1418,[1]!T_Resins[#Data],4,FALSE)/VLOOKUP(A1418,[1]!T_Printers[#Data],5,FALSE),1),ROUND(VLOOKUP(C1418,[1]!T_Resins[#Data],4,FALSE)/VLOOKUP(A1418,[1]!T_Printers[#Data],5,FALSE),1)&gt;_xlfn.XLOOKUP(B1418,[1]Printers!L:L,[1]Printers!O:O,1,0,),"")),"")</f>
        <v/>
      </c>
      <c r="J1418" t="str">
        <f>IFERROR(IF(ROUND(_xlfn.XLOOKUP([1]Parameters!B1418,[1]Printers!L:L,[1]Printers!Q:Q,,0)*I1418/10,0)*10&lt;_xlfn.XLOOKUP([1]Parameters!B1418,[1]Printers!L:L,[1]Printers!P:P,,0),ROUND(_xlfn.XLOOKUP([1]Parameters!B1418,[1]Printers!L:L,[1]Printers!Q:Q,,0)*I1418/10,0)*10,_xlfn.XLOOKUP([1]Parameters!B1418,[1]Printers!L:L,[1]Printers!P:P,,0)),"")</f>
        <v/>
      </c>
      <c r="K1418">
        <f>IF(SUM(E1418:J1418)&lt;&gt;0,VLOOKUP(A1418,[1]!T_Printers[#Data],10,FALSE)+VLOOKUP(C1418,[1]!T_Resins[#Data],10,FALSE),"")</f>
        <v>3</v>
      </c>
      <c r="L1418">
        <f>IF(SUM(E1418:J1418)&lt;&gt;0,VLOOKUP(A1418,[1]!T_Printers[#Data],11,FALSE),"")</f>
        <v>5</v>
      </c>
      <c r="M1418">
        <f>IF(SUM(E1418:J1418)&lt;&gt;0,VLOOKUP(C1418,[1]!T_Resins[#Data],8,FALSE),"")</f>
        <v>120</v>
      </c>
      <c r="N1418">
        <f>IF(_xlfn.XLOOKUP(B1418,[1]Printers!$L:$L,[1]Printers!$R:$R,0,0)&gt;0,[1]Parameters!M1418,IF(SUM(E1418:J1418)&lt;&gt;0,VLOOKUP(C1418,[1]!T_Resins[#Data],9,FALSE),""))</f>
        <v>180</v>
      </c>
      <c r="O1418" t="str">
        <f t="shared" si="22"/>
        <v>ElegooMars</v>
      </c>
    </row>
    <row r="1419" spans="1:15" x14ac:dyDescent="0.25">
      <c r="A1419" t="str">
        <f t="array" ref="A1419">IF(ROW()-1&gt;COUNTA([1]!T_Printers[Printers])*COUNTA([1]!T_Resins[Resins]),"",INDEX([1]!T_Printers[Printers],INT((ROW()-2)/COUNTA([1]!T_Resins[Resins])+1)))</f>
        <v>Elegoo Mars</v>
      </c>
      <c r="B1419" t="str">
        <f>_xlfn.XLOOKUP(A1419,[1]!T_Printers[Printers],[1]!T_Printers[Icon link],,0)</f>
        <v>ElegooMars</v>
      </c>
      <c r="C1419" t="str">
        <f t="array" ref="C1419">IF(ROW()-1&gt;COUNTA([1]!T_Printers[Printers])*COUNTA([1]!T_Resins[Resins]),"",INDEX([1]!T_Resins[Resins],MOD(ROW()-2,COUNTA([1]!T_Resins[Resins]))+1))</f>
        <v>Dental Denture Base</v>
      </c>
      <c r="D1419">
        <f>IF(SUM(E1419:J1419)&lt;&gt;0,IF(ROW()-1&gt;COUNTA([1]!T_Printers[Printers])*COUNTA([1]!T_Resins[Resins]),"",2),"")</f>
        <v>2</v>
      </c>
      <c r="E1419" cm="1">
        <f t="array" ref="E1419">IFERROR(IF(ROW()-1&gt;COUNTA([1]!T_Printers[Printers])*COUNTA([1]!T_Resins[Resins]),"",_xlfn.IFS(ROUND(VLOOKUP(C1419,[1]!T_Resins[#Data],2,FALSE)/VLOOKUP(A1419,[1]!T_Printers[#Data],5,FALSE),1)&lt;=_xlfn.XLOOKUP(B1419,[1]Printers!L:L,[1]Printers!O:O,1,0,),ROUND(VLOOKUP(C1419,[1]!T_Resins[#Data],2,FALSE)/VLOOKUP(A1419,[1]!T_Printers[#Data],5,FALSE),1),ROUND(VLOOKUP(C1419,[1]!T_Resins[#Data],2,FALSE)/VLOOKUP(A1419,[1]!T_Printers[#Data],5,FALSE),1)&gt;_xlfn.XLOOKUP(B1419,[1]Printers!L:L,[1]Printers!O:O,1,0,),10)),"Используйте слой 100 мкм")</f>
        <v>5.4</v>
      </c>
      <c r="F1419">
        <f>IFERROR(IF(ROUND(_xlfn.XLOOKUP([1]Parameters!B1419,[1]Printers!L:L,[1]Printers!Q:Q,,0)*E1419/10,0)*10&lt;_xlfn.XLOOKUP([1]Parameters!B1419,[1]Printers!L:L,[1]Printers!P:P,,0),ROUND(_xlfn.XLOOKUP([1]Parameters!B1419,[1]Printers!L:L,[1]Printers!Q:Q,,0)*E1419/10,0)*10,_xlfn.XLOOKUP([1]Parameters!B1419,[1]Printers!L:L,[1]Printers!P:P,,0)),"")</f>
        <v>50</v>
      </c>
      <c r="G1419" cm="1">
        <f t="array" ref="G1419">IFERROR(IF(ROW()-1&gt;COUNTA([1]!T_Printers[Printers])*COUNTA([1]!T_Resins[Resins]),"",_xlfn.IFS(ROUND(VLOOKUP(C1419,[1]!T_Resins[#Data],3,FALSE)/VLOOKUP(A1419,[1]!T_Printers[#Data],5,FALSE),1)&lt;=_xlfn.XLOOKUP(B1419,[1]Printers!L:L,[1]Printers!O:O,1,0,),ROUND(VLOOKUP(C1419,[1]!T_Resins[#Data],3,FALSE)/VLOOKUP(A1419,[1]!T_Printers[#Data],5,FALSE),1),ROUND(VLOOKUP(C1419,[1]!T_Resins[#Data],3,FALSE)/VLOOKUP(A1419,[1]!T_Printers[#Data],5,FALSE),1)&gt;_xlfn.XLOOKUP(B1419,[1]Printers!L:L,[1]Printers!O:O,1,0,),10)),"")</f>
        <v>7.1</v>
      </c>
      <c r="H1419">
        <f>IFERROR(IF(ROUND(_xlfn.XLOOKUP([1]Parameters!B1419,[1]Printers!L:L,[1]Printers!Q:Q,,0)*G1419/10,0)*10&lt;_xlfn.XLOOKUP([1]Parameters!B1419,[1]Printers!L:L,[1]Printers!P:P,,0),ROUND(_xlfn.XLOOKUP([1]Parameters!B1419,[1]Printers!L:L,[1]Printers!Q:Q,,0)*G1419/10,0)*10,_xlfn.XLOOKUP([1]Parameters!B1419,[1]Printers!L:L,[1]Printers!P:P,,0)),"")</f>
        <v>60</v>
      </c>
      <c r="I1419" s="3" t="str" cm="1">
        <f t="array" ref="I1419">IFERROR(IF(ROW()-1&gt;COUNTA([1]!T_Printers[Printers])*COUNTA([1]!T_Resins[Resins]),"",_xlfn.IFS(ROUND(VLOOKUP(C1419,[1]!T_Resins[#Data],4,FALSE)/VLOOKUP(A1419,[1]!T_Printers[#Data],5,FALSE),1)&lt;=_xlfn.XLOOKUP(B1419,[1]Printers!L:L,[1]Printers!O:O,1,0,),ROUND(VLOOKUP(C1419,[1]!T_Resins[#Data],4,FALSE)/VLOOKUP(A1419,[1]!T_Printers[#Data],5,FALSE),1),ROUND(VLOOKUP(C1419,[1]!T_Resins[#Data],4,FALSE)/VLOOKUP(A1419,[1]!T_Printers[#Data],5,FALSE),1)&gt;_xlfn.XLOOKUP(B1419,[1]Printers!L:L,[1]Printers!O:O,1,0,),"")),"")</f>
        <v/>
      </c>
      <c r="J1419" t="str">
        <f>IFERROR(IF(ROUND(_xlfn.XLOOKUP([1]Parameters!B1419,[1]Printers!L:L,[1]Printers!Q:Q,,0)*I1419/10,0)*10&lt;_xlfn.XLOOKUP([1]Parameters!B1419,[1]Printers!L:L,[1]Printers!P:P,,0),ROUND(_xlfn.XLOOKUP([1]Parameters!B1419,[1]Printers!L:L,[1]Printers!Q:Q,,0)*I1419/10,0)*10,_xlfn.XLOOKUP([1]Parameters!B1419,[1]Printers!L:L,[1]Printers!P:P,,0)),"")</f>
        <v/>
      </c>
      <c r="K1419">
        <f>IF(SUM(E1419:J1419)&lt;&gt;0,VLOOKUP(A1419,[1]!T_Printers[#Data],10,FALSE)+VLOOKUP(C1419,[1]!T_Resins[#Data],10,FALSE),"")</f>
        <v>3</v>
      </c>
      <c r="L1419">
        <f>IF(SUM(E1419:J1419)&lt;&gt;0,VLOOKUP(A1419,[1]!T_Printers[#Data],11,FALSE),"")</f>
        <v>5</v>
      </c>
      <c r="M1419">
        <f>IF(SUM(E1419:J1419)&lt;&gt;0,VLOOKUP(C1419,[1]!T_Resins[#Data],8,FALSE),"")</f>
        <v>120</v>
      </c>
      <c r="N1419">
        <f>IF(_xlfn.XLOOKUP(B1419,[1]Printers!$L:$L,[1]Printers!$R:$R,0,0)&gt;0,[1]Parameters!M1419,IF(SUM(E1419:J1419)&lt;&gt;0,VLOOKUP(C1419,[1]!T_Resins[#Data],9,FALSE),""))</f>
        <v>180</v>
      </c>
      <c r="O1419" t="str">
        <f t="shared" si="22"/>
        <v>ElegooMars</v>
      </c>
    </row>
    <row r="1420" spans="1:15" x14ac:dyDescent="0.25">
      <c r="A1420" t="str">
        <f t="array" ref="A1420">IF(ROW()-1&gt;COUNTA([1]!T_Printers[Printers])*COUNTA([1]!T_Resins[Resins]),"",INDEX([1]!T_Printers[Printers],INT((ROW()-2)/COUNTA([1]!T_Resins[Resins])+1)))</f>
        <v>Elegoo Mars</v>
      </c>
      <c r="B1420" t="str">
        <f>_xlfn.XLOOKUP(A1420,[1]!T_Printers[Printers],[1]!T_Printers[Icon link],,0)</f>
        <v>ElegooMars</v>
      </c>
      <c r="C1420" t="str">
        <f t="array" ref="C1420">IF(ROW()-1&gt;COUNTA([1]!T_Printers[Printers])*COUNTA([1]!T_Resins[Resins]),"",INDEX([1]!T_Resins[Resins],MOD(ROW()-2,COUNTA([1]!T_Resins[Resins]))+1))</f>
        <v>Dental IBT</v>
      </c>
      <c r="D1420">
        <f>IF(SUM(E1420:J1420)&lt;&gt;0,IF(ROW()-1&gt;COUNTA([1]!T_Printers[Printers])*COUNTA([1]!T_Resins[Resins]),"",2),"")</f>
        <v>2</v>
      </c>
      <c r="E1420" cm="1">
        <f t="array" ref="E1420">IFERROR(IF(ROW()-1&gt;COUNTA([1]!T_Printers[Printers])*COUNTA([1]!T_Resins[Resins]),"",_xlfn.IFS(ROUND(VLOOKUP(C1420,[1]!T_Resins[#Data],2,FALSE)/VLOOKUP(A1420,[1]!T_Printers[#Data],5,FALSE),1)&lt;=_xlfn.XLOOKUP(B1420,[1]Printers!L:L,[1]Printers!O:O,1,0,),ROUND(VLOOKUP(C1420,[1]!T_Resins[#Data],2,FALSE)/VLOOKUP(A1420,[1]!T_Printers[#Data],5,FALSE),1),ROUND(VLOOKUP(C1420,[1]!T_Resins[#Data],2,FALSE)/VLOOKUP(A1420,[1]!T_Printers[#Data],5,FALSE),1)&gt;_xlfn.XLOOKUP(B1420,[1]Printers!L:L,[1]Printers!O:O,1,0,),10)),"Используйте слой 100 мкм")</f>
        <v>3.4</v>
      </c>
      <c r="F1420">
        <f>IFERROR(IF(ROUND(_xlfn.XLOOKUP([1]Parameters!B1420,[1]Printers!L:L,[1]Printers!Q:Q,,0)*E1420/10,0)*10&lt;_xlfn.XLOOKUP([1]Parameters!B1420,[1]Printers!L:L,[1]Printers!P:P,,0),ROUND(_xlfn.XLOOKUP([1]Parameters!B1420,[1]Printers!L:L,[1]Printers!Q:Q,,0)*E1420/10,0)*10,_xlfn.XLOOKUP([1]Parameters!B1420,[1]Printers!L:L,[1]Printers!P:P,,0)),"")</f>
        <v>30</v>
      </c>
      <c r="G1420" cm="1">
        <f t="array" ref="G1420">IFERROR(IF(ROW()-1&gt;COUNTA([1]!T_Printers[Printers])*COUNTA([1]!T_Resins[Resins]),"",_xlfn.IFS(ROUND(VLOOKUP(C1420,[1]!T_Resins[#Data],3,FALSE)/VLOOKUP(A1420,[1]!T_Printers[#Data],5,FALSE),1)&lt;=_xlfn.XLOOKUP(B1420,[1]Printers!L:L,[1]Printers!O:O,1,0,),ROUND(VLOOKUP(C1420,[1]!T_Resins[#Data],3,FALSE)/VLOOKUP(A1420,[1]!T_Printers[#Data],5,FALSE),1),ROUND(VLOOKUP(C1420,[1]!T_Resins[#Data],3,FALSE)/VLOOKUP(A1420,[1]!T_Printers[#Data],5,FALSE),1)&gt;_xlfn.XLOOKUP(B1420,[1]Printers!L:L,[1]Printers!O:O,1,0,),10)),"")</f>
        <v>4.4000000000000004</v>
      </c>
      <c r="H1420">
        <f>IFERROR(IF(ROUND(_xlfn.XLOOKUP([1]Parameters!B1420,[1]Printers!L:L,[1]Printers!Q:Q,,0)*G1420/10,0)*10&lt;_xlfn.XLOOKUP([1]Parameters!B1420,[1]Printers!L:L,[1]Printers!P:P,,0),ROUND(_xlfn.XLOOKUP([1]Parameters!B1420,[1]Printers!L:L,[1]Printers!Q:Q,,0)*G1420/10,0)*10,_xlfn.XLOOKUP([1]Parameters!B1420,[1]Printers!L:L,[1]Printers!P:P,,0)),"")</f>
        <v>40</v>
      </c>
      <c r="I1420" s="3" t="str" cm="1">
        <f t="array" ref="I1420">IFERROR(IF(ROW()-1&gt;COUNTA([1]!T_Printers[Printers])*COUNTA([1]!T_Resins[Resins]),"",_xlfn.IFS(ROUND(VLOOKUP(C1420,[1]!T_Resins[#Data],4,FALSE)/VLOOKUP(A1420,[1]!T_Printers[#Data],5,FALSE),1)&lt;=_xlfn.XLOOKUP(B1420,[1]Printers!L:L,[1]Printers!O:O,1,0,),ROUND(VLOOKUP(C1420,[1]!T_Resins[#Data],4,FALSE)/VLOOKUP(A1420,[1]!T_Printers[#Data],5,FALSE),1),ROUND(VLOOKUP(C1420,[1]!T_Resins[#Data],4,FALSE)/VLOOKUP(A1420,[1]!T_Printers[#Data],5,FALSE),1)&gt;_xlfn.XLOOKUP(B1420,[1]Printers!L:L,[1]Printers!O:O,1,0,),"")),"")</f>
        <v/>
      </c>
      <c r="J1420" t="str">
        <f>IFERROR(IF(ROUND(_xlfn.XLOOKUP([1]Parameters!B1420,[1]Printers!L:L,[1]Printers!Q:Q,,0)*I1420/10,0)*10&lt;_xlfn.XLOOKUP([1]Parameters!B1420,[1]Printers!L:L,[1]Printers!P:P,,0),ROUND(_xlfn.XLOOKUP([1]Parameters!B1420,[1]Printers!L:L,[1]Printers!Q:Q,,0)*I1420/10,0)*10,_xlfn.XLOOKUP([1]Parameters!B1420,[1]Printers!L:L,[1]Printers!P:P,,0)),"")</f>
        <v/>
      </c>
      <c r="K1420">
        <f>IF(SUM(E1420:J1420)&lt;&gt;0,VLOOKUP(A1420,[1]!T_Printers[#Data],10,FALSE)+VLOOKUP(C1420,[1]!T_Resins[#Data],10,FALSE),"")</f>
        <v>2</v>
      </c>
      <c r="L1420">
        <f>IF(SUM(E1420:J1420)&lt;&gt;0,VLOOKUP(A1420,[1]!T_Printers[#Data],11,FALSE),"")</f>
        <v>5</v>
      </c>
      <c r="M1420">
        <f>IF(SUM(E1420:J1420)&lt;&gt;0,VLOOKUP(C1420,[1]!T_Resins[#Data],8,FALSE),"")</f>
        <v>60</v>
      </c>
      <c r="N1420">
        <f>IF(_xlfn.XLOOKUP(B1420,[1]Printers!$L:$L,[1]Printers!$R:$R,0,0)&gt;0,[1]Parameters!M1420,IF(SUM(E1420:J1420)&lt;&gt;0,VLOOKUP(C1420,[1]!T_Resins[#Data],9,FALSE),""))</f>
        <v>60</v>
      </c>
      <c r="O1420" t="str">
        <f t="shared" si="22"/>
        <v>ElegooMars</v>
      </c>
    </row>
    <row r="1421" spans="1:15" x14ac:dyDescent="0.25">
      <c r="A1421" t="str">
        <f t="array" ref="A1421">IF(ROW()-1&gt;COUNTA([1]!T_Printers[Printers])*COUNTA([1]!T_Resins[Resins]),"",INDEX([1]!T_Printers[Printers],INT((ROW()-2)/COUNTA([1]!T_Resins[Resins])+1)))</f>
        <v>Elegoo Mars</v>
      </c>
      <c r="B1421" t="str">
        <f>_xlfn.XLOOKUP(A1421,[1]!T_Printers[Printers],[1]!T_Printers[Icon link],,0)</f>
        <v>ElegooMars</v>
      </c>
      <c r="C1421" t="str">
        <f t="array" ref="C1421">IF(ROW()-1&gt;COUNTA([1]!T_Printers[Printers])*COUNTA([1]!T_Resins[Resins]),"",INDEX([1]!T_Resins[Resins],MOD(ROW()-2,COUNTA([1]!T_Resins[Resins]))+1))</f>
        <v>Dental Model Biege</v>
      </c>
      <c r="D1421">
        <f>IF(SUM(E1421:J1421)&lt;&gt;0,IF(ROW()-1&gt;COUNTA([1]!T_Printers[Printers])*COUNTA([1]!T_Resins[Resins]),"",2),"")</f>
        <v>2</v>
      </c>
      <c r="E1421" cm="1">
        <f t="array" ref="E1421">IFERROR(IF(ROW()-1&gt;COUNTA([1]!T_Printers[Printers])*COUNTA([1]!T_Resins[Resins]),"",_xlfn.IFS(ROUND(VLOOKUP(C1421,[1]!T_Resins[#Data],2,FALSE)/VLOOKUP(A1421,[1]!T_Printers[#Data],5,FALSE),1)&lt;=_xlfn.XLOOKUP(B1421,[1]Printers!L:L,[1]Printers!O:O,1,0,),ROUND(VLOOKUP(C1421,[1]!T_Resins[#Data],2,FALSE)/VLOOKUP(A1421,[1]!T_Printers[#Data],5,FALSE),1),ROUND(VLOOKUP(C1421,[1]!T_Resins[#Data],2,FALSE)/VLOOKUP(A1421,[1]!T_Printers[#Data],5,FALSE),1)&gt;_xlfn.XLOOKUP(B1421,[1]Printers!L:L,[1]Printers!O:O,1,0,),10)),"Используйте слой 100 мкм")</f>
        <v>4.3</v>
      </c>
      <c r="F1421">
        <f>IFERROR(IF(ROUND(_xlfn.XLOOKUP([1]Parameters!B1421,[1]Printers!L:L,[1]Printers!Q:Q,,0)*E1421/10,0)*10&lt;_xlfn.XLOOKUP([1]Parameters!B1421,[1]Printers!L:L,[1]Printers!P:P,,0),ROUND(_xlfn.XLOOKUP([1]Parameters!B1421,[1]Printers!L:L,[1]Printers!Q:Q,,0)*E1421/10,0)*10,_xlfn.XLOOKUP([1]Parameters!B1421,[1]Printers!L:L,[1]Printers!P:P,,0)),"")</f>
        <v>40</v>
      </c>
      <c r="G1421" cm="1">
        <f t="array" ref="G1421">IFERROR(IF(ROW()-1&gt;COUNTA([1]!T_Printers[Printers])*COUNTA([1]!T_Resins[Resins]),"",_xlfn.IFS(ROUND(VLOOKUP(C1421,[1]!T_Resins[#Data],3,FALSE)/VLOOKUP(A1421,[1]!T_Printers[#Data],5,FALSE),1)&lt;=_xlfn.XLOOKUP(B1421,[1]Printers!L:L,[1]Printers!O:O,1,0,),ROUND(VLOOKUP(C1421,[1]!T_Resins[#Data],3,FALSE)/VLOOKUP(A1421,[1]!T_Printers[#Data],5,FALSE),1),ROUND(VLOOKUP(C1421,[1]!T_Resins[#Data],3,FALSE)/VLOOKUP(A1421,[1]!T_Printers[#Data],5,FALSE),1)&gt;_xlfn.XLOOKUP(B1421,[1]Printers!L:L,[1]Printers!O:O,1,0,),10)),"")</f>
        <v>5.6</v>
      </c>
      <c r="H1421">
        <f>IFERROR(IF(ROUND(_xlfn.XLOOKUP([1]Parameters!B1421,[1]Printers!L:L,[1]Printers!Q:Q,,0)*G1421/10,0)*10&lt;_xlfn.XLOOKUP([1]Parameters!B1421,[1]Printers!L:L,[1]Printers!P:P,,0),ROUND(_xlfn.XLOOKUP([1]Parameters!B1421,[1]Printers!L:L,[1]Printers!Q:Q,,0)*G1421/10,0)*10,_xlfn.XLOOKUP([1]Parameters!B1421,[1]Printers!L:L,[1]Printers!P:P,,0)),"")</f>
        <v>50</v>
      </c>
      <c r="I1421" s="3" t="str" cm="1">
        <f t="array" ref="I1421">IFERROR(IF(ROW()-1&gt;COUNTA([1]!T_Printers[Printers])*COUNTA([1]!T_Resins[Resins]),"",_xlfn.IFS(ROUND(VLOOKUP(C1421,[1]!T_Resins[#Data],4,FALSE)/VLOOKUP(A1421,[1]!T_Printers[#Data],5,FALSE),1)&lt;=_xlfn.XLOOKUP(B1421,[1]Printers!L:L,[1]Printers!O:O,1,0,),ROUND(VLOOKUP(C1421,[1]!T_Resins[#Data],4,FALSE)/VLOOKUP(A1421,[1]!T_Printers[#Data],5,FALSE),1),ROUND(VLOOKUP(C1421,[1]!T_Resins[#Data],4,FALSE)/VLOOKUP(A1421,[1]!T_Printers[#Data],5,FALSE),1)&gt;_xlfn.XLOOKUP(B1421,[1]Printers!L:L,[1]Printers!O:O,1,0,),"")),"")</f>
        <v/>
      </c>
      <c r="J1421" t="str">
        <f>IFERROR(IF(ROUND(_xlfn.XLOOKUP([1]Parameters!B1421,[1]Printers!L:L,[1]Printers!Q:Q,,0)*I1421/10,0)*10&lt;_xlfn.XLOOKUP([1]Parameters!B1421,[1]Printers!L:L,[1]Printers!P:P,,0),ROUND(_xlfn.XLOOKUP([1]Parameters!B1421,[1]Printers!L:L,[1]Printers!Q:Q,,0)*I1421/10,0)*10,_xlfn.XLOOKUP([1]Parameters!B1421,[1]Printers!L:L,[1]Printers!P:P,,0)),"")</f>
        <v/>
      </c>
      <c r="K1421">
        <f>IF(SUM(E1421:J1421)&lt;&gt;0,VLOOKUP(A1421,[1]!T_Printers[#Data],10,FALSE)+VLOOKUP(C1421,[1]!T_Resins[#Data],10,FALSE),"")</f>
        <v>3</v>
      </c>
      <c r="L1421">
        <f>IF(SUM(E1421:J1421)&lt;&gt;0,VLOOKUP(A1421,[1]!T_Printers[#Data],11,FALSE),"")</f>
        <v>5</v>
      </c>
      <c r="M1421">
        <f>IF(SUM(E1421:J1421)&lt;&gt;0,VLOOKUP(C1421,[1]!T_Resins[#Data],8,FALSE),"")</f>
        <v>120</v>
      </c>
      <c r="N1421">
        <f>IF(_xlfn.XLOOKUP(B1421,[1]Printers!$L:$L,[1]Printers!$R:$R,0,0)&gt;0,[1]Parameters!M1421,IF(SUM(E1421:J1421)&lt;&gt;0,VLOOKUP(C1421,[1]!T_Resins[#Data],9,FALSE),""))</f>
        <v>180</v>
      </c>
      <c r="O1421" t="str">
        <f t="shared" si="22"/>
        <v>ElegooMars</v>
      </c>
    </row>
    <row r="1422" spans="1:15" x14ac:dyDescent="0.25">
      <c r="A1422" t="str">
        <f t="array" ref="A1422">IF(ROW()-1&gt;COUNTA([1]!T_Printers[Printers])*COUNTA([1]!T_Resins[Resins]),"",INDEX([1]!T_Printers[Printers],INT((ROW()-2)/COUNTA([1]!T_Resins[Resins])+1)))</f>
        <v>Elegoo Mars</v>
      </c>
      <c r="B1422" t="str">
        <f>_xlfn.XLOOKUP(A1422,[1]!T_Printers[Printers],[1]!T_Printers[Icon link],,0)</f>
        <v>ElegooMars</v>
      </c>
      <c r="C1422" t="str">
        <f t="array" ref="C1422">IF(ROW()-1&gt;COUNTA([1]!T_Printers[Printers])*COUNTA([1]!T_Resins[Resins]),"",INDEX([1]!T_Resins[Resins],MOD(ROW()-2,COUNTA([1]!T_Resins[Resins]))+1))</f>
        <v>Dental Model Bone</v>
      </c>
      <c r="D1422">
        <f>IF(SUM(E1422:J1422)&lt;&gt;0,IF(ROW()-1&gt;COUNTA([1]!T_Printers[Printers])*COUNTA([1]!T_Resins[Resins]),"",2),"")</f>
        <v>2</v>
      </c>
      <c r="E1422" cm="1">
        <f t="array" ref="E1422">IFERROR(IF(ROW()-1&gt;COUNTA([1]!T_Printers[Printers])*COUNTA([1]!T_Resins[Resins]),"",_xlfn.IFS(ROUND(VLOOKUP(C1422,[1]!T_Resins[#Data],2,FALSE)/VLOOKUP(A1422,[1]!T_Printers[#Data],5,FALSE),1)&lt;=_xlfn.XLOOKUP(B1422,[1]Printers!L:L,[1]Printers!O:O,1,0,),ROUND(VLOOKUP(C1422,[1]!T_Resins[#Data],2,FALSE)/VLOOKUP(A1422,[1]!T_Printers[#Data],5,FALSE),1),ROUND(VLOOKUP(C1422,[1]!T_Resins[#Data],2,FALSE)/VLOOKUP(A1422,[1]!T_Printers[#Data],5,FALSE),1)&gt;_xlfn.XLOOKUP(B1422,[1]Printers!L:L,[1]Printers!O:O,1,0,),10)),"Используйте слой 100 мкм")</f>
        <v>2.6</v>
      </c>
      <c r="F1422">
        <f>IFERROR(IF(ROUND(_xlfn.XLOOKUP([1]Parameters!B1422,[1]Printers!L:L,[1]Printers!Q:Q,,0)*E1422/10,0)*10&lt;_xlfn.XLOOKUP([1]Parameters!B1422,[1]Printers!L:L,[1]Printers!P:P,,0),ROUND(_xlfn.XLOOKUP([1]Parameters!B1422,[1]Printers!L:L,[1]Printers!Q:Q,,0)*E1422/10,0)*10,_xlfn.XLOOKUP([1]Parameters!B1422,[1]Printers!L:L,[1]Printers!P:P,,0)),"")</f>
        <v>20</v>
      </c>
      <c r="G1422" cm="1">
        <f t="array" ref="G1422">IFERROR(IF(ROW()-1&gt;COUNTA([1]!T_Printers[Printers])*COUNTA([1]!T_Resins[Resins]),"",_xlfn.IFS(ROUND(VLOOKUP(C1422,[1]!T_Resins[#Data],3,FALSE)/VLOOKUP(A1422,[1]!T_Printers[#Data],5,FALSE),1)&lt;=_xlfn.XLOOKUP(B1422,[1]Printers!L:L,[1]Printers!O:O,1,0,),ROUND(VLOOKUP(C1422,[1]!T_Resins[#Data],3,FALSE)/VLOOKUP(A1422,[1]!T_Printers[#Data],5,FALSE),1),ROUND(VLOOKUP(C1422,[1]!T_Resins[#Data],3,FALSE)/VLOOKUP(A1422,[1]!T_Printers[#Data],5,FALSE),1)&gt;_xlfn.XLOOKUP(B1422,[1]Printers!L:L,[1]Printers!O:O,1,0,),10)),"")</f>
        <v>3.5</v>
      </c>
      <c r="H1422">
        <f>IFERROR(IF(ROUND(_xlfn.XLOOKUP([1]Parameters!B1422,[1]Printers!L:L,[1]Printers!Q:Q,,0)*G1422/10,0)*10&lt;_xlfn.XLOOKUP([1]Parameters!B1422,[1]Printers!L:L,[1]Printers!P:P,,0),ROUND(_xlfn.XLOOKUP([1]Parameters!B1422,[1]Printers!L:L,[1]Printers!Q:Q,,0)*G1422/10,0)*10,_xlfn.XLOOKUP([1]Parameters!B1422,[1]Printers!L:L,[1]Printers!P:P,,0)),"")</f>
        <v>30</v>
      </c>
      <c r="I1422" s="3" t="str" cm="1">
        <f t="array" ref="I1422">IFERROR(IF(ROW()-1&gt;COUNTA([1]!T_Printers[Printers])*COUNTA([1]!T_Resins[Resins]),"",_xlfn.IFS(ROUND(VLOOKUP(C1422,[1]!T_Resins[#Data],4,FALSE)/VLOOKUP(A1422,[1]!T_Printers[#Data],5,FALSE),1)&lt;=_xlfn.XLOOKUP(B1422,[1]Printers!L:L,[1]Printers!O:O,1,0,),ROUND(VLOOKUP(C1422,[1]!T_Resins[#Data],4,FALSE)/VLOOKUP(A1422,[1]!T_Printers[#Data],5,FALSE),1),ROUND(VLOOKUP(C1422,[1]!T_Resins[#Data],4,FALSE)/VLOOKUP(A1422,[1]!T_Printers[#Data],5,FALSE),1)&gt;_xlfn.XLOOKUP(B1422,[1]Printers!L:L,[1]Printers!O:O,1,0,),"")),"")</f>
        <v/>
      </c>
      <c r="J1422" t="str">
        <f>IFERROR(IF(ROUND(_xlfn.XLOOKUP([1]Parameters!B1422,[1]Printers!L:L,[1]Printers!Q:Q,,0)*I1422/10,0)*10&lt;_xlfn.XLOOKUP([1]Parameters!B1422,[1]Printers!L:L,[1]Printers!P:P,,0),ROUND(_xlfn.XLOOKUP([1]Parameters!B1422,[1]Printers!L:L,[1]Printers!Q:Q,,0)*I1422/10,0)*10,_xlfn.XLOOKUP([1]Parameters!B1422,[1]Printers!L:L,[1]Printers!P:P,,0)),"")</f>
        <v/>
      </c>
      <c r="K1422">
        <f>IF(SUM(E1422:J1422)&lt;&gt;0,VLOOKUP(A1422,[1]!T_Printers[#Data],10,FALSE)+VLOOKUP(C1422,[1]!T_Resins[#Data],10,FALSE),"")</f>
        <v>3</v>
      </c>
      <c r="L1422">
        <f>IF(SUM(E1422:J1422)&lt;&gt;0,VLOOKUP(A1422,[1]!T_Printers[#Data],11,FALSE),"")</f>
        <v>5</v>
      </c>
      <c r="M1422">
        <f>IF(SUM(E1422:J1422)&lt;&gt;0,VLOOKUP(C1422,[1]!T_Resins[#Data],8,FALSE),"")</f>
        <v>120</v>
      </c>
      <c r="N1422">
        <f>IF(_xlfn.XLOOKUP(B1422,[1]Printers!$L:$L,[1]Printers!$R:$R,0,0)&gt;0,[1]Parameters!M1422,IF(SUM(E1422:J1422)&lt;&gt;0,VLOOKUP(C1422,[1]!T_Resins[#Data],9,FALSE),""))</f>
        <v>180</v>
      </c>
      <c r="O1422" t="str">
        <f t="shared" si="22"/>
        <v>ElegooMars</v>
      </c>
    </row>
    <row r="1423" spans="1:15" x14ac:dyDescent="0.25">
      <c r="A1423" t="str">
        <f t="array" ref="A1423">IF(ROW()-1&gt;COUNTA([1]!T_Printers[Printers])*COUNTA([1]!T_Resins[Resins]),"",INDEX([1]!T_Printers[Printers],INT((ROW()-2)/COUNTA([1]!T_Resins[Resins])+1)))</f>
        <v>Elegoo Mars</v>
      </c>
      <c r="B1423" t="str">
        <f>_xlfn.XLOOKUP(A1423,[1]!T_Printers[Printers],[1]!T_Printers[Icon link],,0)</f>
        <v>ElegooMars</v>
      </c>
      <c r="C1423" t="str">
        <f t="array" ref="C1423">IF(ROW()-1&gt;COUNTA([1]!T_Printers[Printers])*COUNTA([1]!T_Resins[Resins]),"",INDEX([1]!T_Resins[Resins],MOD(ROW()-2,COUNTA([1]!T_Resins[Resins]))+1))</f>
        <v>Dental Model Light Grey</v>
      </c>
      <c r="D1423">
        <f>IF(SUM(E1423:J1423)&lt;&gt;0,IF(ROW()-1&gt;COUNTA([1]!T_Printers[Printers])*COUNTA([1]!T_Resins[Resins]),"",2),"")</f>
        <v>2</v>
      </c>
      <c r="E1423" cm="1">
        <f t="array" ref="E1423">IFERROR(IF(ROW()-1&gt;COUNTA([1]!T_Printers[Printers])*COUNTA([1]!T_Resins[Resins]),"",_xlfn.IFS(ROUND(VLOOKUP(C1423,[1]!T_Resins[#Data],2,FALSE)/VLOOKUP(A1423,[1]!T_Printers[#Data],5,FALSE),1)&lt;=_xlfn.XLOOKUP(B1423,[1]Printers!L:L,[1]Printers!O:O,1,0,),ROUND(VLOOKUP(C1423,[1]!T_Resins[#Data],2,FALSE)/VLOOKUP(A1423,[1]!T_Printers[#Data],5,FALSE),1),ROUND(VLOOKUP(C1423,[1]!T_Resins[#Data],2,FALSE)/VLOOKUP(A1423,[1]!T_Printers[#Data],5,FALSE),1)&gt;_xlfn.XLOOKUP(B1423,[1]Printers!L:L,[1]Printers!O:O,1,0,),10)),"Используйте слой 100 мкм")</f>
        <v>3.3</v>
      </c>
      <c r="F1423">
        <f>IFERROR(IF(ROUND(_xlfn.XLOOKUP([1]Parameters!B1423,[1]Printers!L:L,[1]Printers!Q:Q,,0)*E1423/10,0)*10&lt;_xlfn.XLOOKUP([1]Parameters!B1423,[1]Printers!L:L,[1]Printers!P:P,,0),ROUND(_xlfn.XLOOKUP([1]Parameters!B1423,[1]Printers!L:L,[1]Printers!Q:Q,,0)*E1423/10,0)*10,_xlfn.XLOOKUP([1]Parameters!B1423,[1]Printers!L:L,[1]Printers!P:P,,0)),"")</f>
        <v>30</v>
      </c>
      <c r="G1423" cm="1">
        <f t="array" ref="G1423">IFERROR(IF(ROW()-1&gt;COUNTA([1]!T_Printers[Printers])*COUNTA([1]!T_Resins[Resins]),"",_xlfn.IFS(ROUND(VLOOKUP(C1423,[1]!T_Resins[#Data],3,FALSE)/VLOOKUP(A1423,[1]!T_Printers[#Data],5,FALSE),1)&lt;=_xlfn.XLOOKUP(B1423,[1]Printers!L:L,[1]Printers!O:O,1,0,),ROUND(VLOOKUP(C1423,[1]!T_Resins[#Data],3,FALSE)/VLOOKUP(A1423,[1]!T_Printers[#Data],5,FALSE),1),ROUND(VLOOKUP(C1423,[1]!T_Resins[#Data],3,FALSE)/VLOOKUP(A1423,[1]!T_Printers[#Data],5,FALSE),1)&gt;_xlfn.XLOOKUP(B1423,[1]Printers!L:L,[1]Printers!O:O,1,0,),10)),"")</f>
        <v>4.3</v>
      </c>
      <c r="H1423">
        <f>IFERROR(IF(ROUND(_xlfn.XLOOKUP([1]Parameters!B1423,[1]Printers!L:L,[1]Printers!Q:Q,,0)*G1423/10,0)*10&lt;_xlfn.XLOOKUP([1]Parameters!B1423,[1]Printers!L:L,[1]Printers!P:P,,0),ROUND(_xlfn.XLOOKUP([1]Parameters!B1423,[1]Printers!L:L,[1]Printers!Q:Q,,0)*G1423/10,0)*10,_xlfn.XLOOKUP([1]Parameters!B1423,[1]Printers!L:L,[1]Printers!P:P,,0)),"")</f>
        <v>40</v>
      </c>
      <c r="I1423" s="3" t="str" cm="1">
        <f t="array" ref="I1423">IFERROR(IF(ROW()-1&gt;COUNTA([1]!T_Printers[Printers])*COUNTA([1]!T_Resins[Resins]),"",_xlfn.IFS(ROUND(VLOOKUP(C1423,[1]!T_Resins[#Data],4,FALSE)/VLOOKUP(A1423,[1]!T_Printers[#Data],5,FALSE),1)&lt;=_xlfn.XLOOKUP(B1423,[1]Printers!L:L,[1]Printers!O:O,1,0,),ROUND(VLOOKUP(C1423,[1]!T_Resins[#Data],4,FALSE)/VLOOKUP(A1423,[1]!T_Printers[#Data],5,FALSE),1),ROUND(VLOOKUP(C1423,[1]!T_Resins[#Data],4,FALSE)/VLOOKUP(A1423,[1]!T_Printers[#Data],5,FALSE),1)&gt;_xlfn.XLOOKUP(B1423,[1]Printers!L:L,[1]Printers!O:O,1,0,),"")),"")</f>
        <v/>
      </c>
      <c r="J1423" t="str">
        <f>IFERROR(IF(ROUND(_xlfn.XLOOKUP([1]Parameters!B1423,[1]Printers!L:L,[1]Printers!Q:Q,,0)*I1423/10,0)*10&lt;_xlfn.XLOOKUP([1]Parameters!B1423,[1]Printers!L:L,[1]Printers!P:P,,0),ROUND(_xlfn.XLOOKUP([1]Parameters!B1423,[1]Printers!L:L,[1]Printers!Q:Q,,0)*I1423/10,0)*10,_xlfn.XLOOKUP([1]Parameters!B1423,[1]Printers!L:L,[1]Printers!P:P,,0)),"")</f>
        <v/>
      </c>
      <c r="K1423">
        <f>IF(SUM(E1423:J1423)&lt;&gt;0,VLOOKUP(A1423,[1]!T_Printers[#Data],10,FALSE)+VLOOKUP(C1423,[1]!T_Resins[#Data],10,FALSE),"")</f>
        <v>3</v>
      </c>
      <c r="L1423">
        <f>IF(SUM(E1423:J1423)&lt;&gt;0,VLOOKUP(A1423,[1]!T_Printers[#Data],11,FALSE),"")</f>
        <v>5</v>
      </c>
      <c r="M1423">
        <f>IF(SUM(E1423:J1423)&lt;&gt;0,VLOOKUP(C1423,[1]!T_Resins[#Data],8,FALSE),"")</f>
        <v>120</v>
      </c>
      <c r="N1423">
        <f>IF(_xlfn.XLOOKUP(B1423,[1]Printers!$L:$L,[1]Printers!$R:$R,0,0)&gt;0,[1]Parameters!M1423,IF(SUM(E1423:J1423)&lt;&gt;0,VLOOKUP(C1423,[1]!T_Resins[#Data],9,FALSE),""))</f>
        <v>180</v>
      </c>
      <c r="O1423" t="str">
        <f t="shared" si="22"/>
        <v>ElegooMars</v>
      </c>
    </row>
    <row r="1424" spans="1:15" x14ac:dyDescent="0.25">
      <c r="A1424" t="str">
        <f t="array" ref="A1424">IF(ROW()-1&gt;COUNTA([1]!T_Printers[Printers])*COUNTA([1]!T_Resins[Resins]),"",INDEX([1]!T_Printers[Printers],INT((ROW()-2)/COUNTA([1]!T_Resins[Resins])+1)))</f>
        <v>Elegoo Mars</v>
      </c>
      <c r="B1424" t="str">
        <f>_xlfn.XLOOKUP(A1424,[1]!T_Printers[Printers],[1]!T_Printers[Icon link],,0)</f>
        <v>ElegooMars</v>
      </c>
      <c r="C1424" t="str">
        <f t="array" ref="C1424">IF(ROW()-1&gt;COUNTA([1]!T_Printers[Printers])*COUNTA([1]!T_Resins[Resins]),"",INDEX([1]!T_Resins[Resins],MOD(ROW()-2,COUNTA([1]!T_Resins[Resins]))+1))</f>
        <v>Dental Peach</v>
      </c>
      <c r="D1424">
        <f>IF(SUM(E1424:J1424)&lt;&gt;0,IF(ROW()-1&gt;COUNTA([1]!T_Printers[Printers])*COUNTA([1]!T_Resins[Resins]),"",2),"")</f>
        <v>2</v>
      </c>
      <c r="E1424" cm="1">
        <f t="array" ref="E1424">IFERROR(IF(ROW()-1&gt;COUNTA([1]!T_Printers[Printers])*COUNTA([1]!T_Resins[Resins]),"",_xlfn.IFS(ROUND(VLOOKUP(C1424,[1]!T_Resins[#Data],2,FALSE)/VLOOKUP(A1424,[1]!T_Printers[#Data],5,FALSE),1)&lt;=_xlfn.XLOOKUP(B1424,[1]Printers!L:L,[1]Printers!O:O,1,0,),ROUND(VLOOKUP(C1424,[1]!T_Resins[#Data],2,FALSE)/VLOOKUP(A1424,[1]!T_Printers[#Data],5,FALSE),1),ROUND(VLOOKUP(C1424,[1]!T_Resins[#Data],2,FALSE)/VLOOKUP(A1424,[1]!T_Printers[#Data],5,FALSE),1)&gt;_xlfn.XLOOKUP(B1424,[1]Printers!L:L,[1]Printers!O:O,1,0,),10)),"Используйте слой 100 мкм")</f>
        <v>4.3</v>
      </c>
      <c r="F1424">
        <f>IFERROR(IF(ROUND(_xlfn.XLOOKUP([1]Parameters!B1424,[1]Printers!L:L,[1]Printers!Q:Q,,0)*E1424/10,0)*10&lt;_xlfn.XLOOKUP([1]Parameters!B1424,[1]Printers!L:L,[1]Printers!P:P,,0),ROUND(_xlfn.XLOOKUP([1]Parameters!B1424,[1]Printers!L:L,[1]Printers!Q:Q,,0)*E1424/10,0)*10,_xlfn.XLOOKUP([1]Parameters!B1424,[1]Printers!L:L,[1]Printers!P:P,,0)),"")</f>
        <v>40</v>
      </c>
      <c r="G1424" cm="1">
        <f t="array" ref="G1424">IFERROR(IF(ROW()-1&gt;COUNTA([1]!T_Printers[Printers])*COUNTA([1]!T_Resins[Resins]),"",_xlfn.IFS(ROUND(VLOOKUP(C1424,[1]!T_Resins[#Data],3,FALSE)/VLOOKUP(A1424,[1]!T_Printers[#Data],5,FALSE),1)&lt;=_xlfn.XLOOKUP(B1424,[1]Printers!L:L,[1]Printers!O:O,1,0,),ROUND(VLOOKUP(C1424,[1]!T_Resins[#Data],3,FALSE)/VLOOKUP(A1424,[1]!T_Printers[#Data],5,FALSE),1),ROUND(VLOOKUP(C1424,[1]!T_Resins[#Data],3,FALSE)/VLOOKUP(A1424,[1]!T_Printers[#Data],5,FALSE),1)&gt;_xlfn.XLOOKUP(B1424,[1]Printers!L:L,[1]Printers!O:O,1,0,),10)),"")</f>
        <v>5.6</v>
      </c>
      <c r="H1424">
        <f>IFERROR(IF(ROUND(_xlfn.XLOOKUP([1]Parameters!B1424,[1]Printers!L:L,[1]Printers!Q:Q,,0)*G1424/10,0)*10&lt;_xlfn.XLOOKUP([1]Parameters!B1424,[1]Printers!L:L,[1]Printers!P:P,,0),ROUND(_xlfn.XLOOKUP([1]Parameters!B1424,[1]Printers!L:L,[1]Printers!Q:Q,,0)*G1424/10,0)*10,_xlfn.XLOOKUP([1]Parameters!B1424,[1]Printers!L:L,[1]Printers!P:P,,0)),"")</f>
        <v>50</v>
      </c>
      <c r="I1424" s="3" t="str" cm="1">
        <f t="array" ref="I1424">IFERROR(IF(ROW()-1&gt;COUNTA([1]!T_Printers[Printers])*COUNTA([1]!T_Resins[Resins]),"",_xlfn.IFS(ROUND(VLOOKUP(C1424,[1]!T_Resins[#Data],4,FALSE)/VLOOKUP(A1424,[1]!T_Printers[#Data],5,FALSE),1)&lt;=_xlfn.XLOOKUP(B1424,[1]Printers!L:L,[1]Printers!O:O,1,0,),ROUND(VLOOKUP(C1424,[1]!T_Resins[#Data],4,FALSE)/VLOOKUP(A1424,[1]!T_Printers[#Data],5,FALSE),1),ROUND(VLOOKUP(C1424,[1]!T_Resins[#Data],4,FALSE)/VLOOKUP(A1424,[1]!T_Printers[#Data],5,FALSE),1)&gt;_xlfn.XLOOKUP(B1424,[1]Printers!L:L,[1]Printers!O:O,1,0,),"")),"")</f>
        <v/>
      </c>
      <c r="J1424" t="str">
        <f>IFERROR(IF(ROUND(_xlfn.XLOOKUP([1]Parameters!B1424,[1]Printers!L:L,[1]Printers!Q:Q,,0)*I1424/10,0)*10&lt;_xlfn.XLOOKUP([1]Parameters!B1424,[1]Printers!L:L,[1]Printers!P:P,,0),ROUND(_xlfn.XLOOKUP([1]Parameters!B1424,[1]Printers!L:L,[1]Printers!Q:Q,,0)*I1424/10,0)*10,_xlfn.XLOOKUP([1]Parameters!B1424,[1]Printers!L:L,[1]Printers!P:P,,0)),"")</f>
        <v/>
      </c>
      <c r="K1424">
        <f>IF(SUM(E1424:J1424)&lt;&gt;0,VLOOKUP(A1424,[1]!T_Printers[#Data],10,FALSE)+VLOOKUP(C1424,[1]!T_Resins[#Data],10,FALSE),"")</f>
        <v>3</v>
      </c>
      <c r="L1424">
        <f>IF(SUM(E1424:J1424)&lt;&gt;0,VLOOKUP(A1424,[1]!T_Printers[#Data],11,FALSE),"")</f>
        <v>5</v>
      </c>
      <c r="M1424">
        <f>IF(SUM(E1424:J1424)&lt;&gt;0,VLOOKUP(C1424,[1]!T_Resins[#Data],8,FALSE),"")</f>
        <v>120</v>
      </c>
      <c r="N1424">
        <f>IF(_xlfn.XLOOKUP(B1424,[1]Printers!$L:$L,[1]Printers!$R:$R,0,0)&gt;0,[1]Parameters!M1424,IF(SUM(E1424:J1424)&lt;&gt;0,VLOOKUP(C1424,[1]!T_Resins[#Data],9,FALSE),""))</f>
        <v>180</v>
      </c>
      <c r="O1424" t="str">
        <f t="shared" si="22"/>
        <v>ElegooMars</v>
      </c>
    </row>
    <row r="1425" spans="1:15" x14ac:dyDescent="0.25">
      <c r="A1425" t="str">
        <f t="array" ref="A1425">IF(ROW()-1&gt;COUNTA([1]!T_Printers[Printers])*COUNTA([1]!T_Resins[Resins]),"",INDEX([1]!T_Printers[Printers],INT((ROW()-2)/COUNTA([1]!T_Resins[Resins])+1)))</f>
        <v>Elegoo Mars</v>
      </c>
      <c r="B1425" t="str">
        <f>_xlfn.XLOOKUP(A1425,[1]!T_Printers[Printers],[1]!T_Printers[Icon link],,0)</f>
        <v>ElegooMars</v>
      </c>
      <c r="C1425" t="str">
        <f t="array" ref="C1425">IF(ROW()-1&gt;COUNTA([1]!T_Printers[Printers])*COUNTA([1]!T_Resins[Resins]),"",INDEX([1]!T_Resins[Resins],MOD(ROW()-2,COUNTA([1]!T_Resins[Resins]))+1))</f>
        <v>Dental Pink</v>
      </c>
      <c r="D1425">
        <f>IF(SUM(E1425:J1425)&lt;&gt;0,IF(ROW()-1&gt;COUNTA([1]!T_Printers[Printers])*COUNTA([1]!T_Resins[Resins]),"",2),"")</f>
        <v>2</v>
      </c>
      <c r="E1425" cm="1">
        <f t="array" ref="E1425">IFERROR(IF(ROW()-1&gt;COUNTA([1]!T_Printers[Printers])*COUNTA([1]!T_Resins[Resins]),"",_xlfn.IFS(ROUND(VLOOKUP(C1425,[1]!T_Resins[#Data],2,FALSE)/VLOOKUP(A1425,[1]!T_Printers[#Data],5,FALSE),1)&lt;=_xlfn.XLOOKUP(B1425,[1]Printers!L:L,[1]Printers!O:O,1,0,),ROUND(VLOOKUP(C1425,[1]!T_Resins[#Data],2,FALSE)/VLOOKUP(A1425,[1]!T_Printers[#Data],5,FALSE),1),ROUND(VLOOKUP(C1425,[1]!T_Resins[#Data],2,FALSE)/VLOOKUP(A1425,[1]!T_Printers[#Data],5,FALSE),1)&gt;_xlfn.XLOOKUP(B1425,[1]Printers!L:L,[1]Printers!O:O,1,0,),10)),"Используйте слой 100 мкм")</f>
        <v>2.7</v>
      </c>
      <c r="F1425">
        <f>IFERROR(IF(ROUND(_xlfn.XLOOKUP([1]Parameters!B1425,[1]Printers!L:L,[1]Printers!Q:Q,,0)*E1425/10,0)*10&lt;_xlfn.XLOOKUP([1]Parameters!B1425,[1]Printers!L:L,[1]Printers!P:P,,0),ROUND(_xlfn.XLOOKUP([1]Parameters!B1425,[1]Printers!L:L,[1]Printers!Q:Q,,0)*E1425/10,0)*10,_xlfn.XLOOKUP([1]Parameters!B1425,[1]Printers!L:L,[1]Printers!P:P,,0)),"")</f>
        <v>20</v>
      </c>
      <c r="G1425" cm="1">
        <f t="array" ref="G1425">IFERROR(IF(ROW()-1&gt;COUNTA([1]!T_Printers[Printers])*COUNTA([1]!T_Resins[Resins]),"",_xlfn.IFS(ROUND(VLOOKUP(C1425,[1]!T_Resins[#Data],3,FALSE)/VLOOKUP(A1425,[1]!T_Printers[#Data],5,FALSE),1)&lt;=_xlfn.XLOOKUP(B1425,[1]Printers!L:L,[1]Printers!O:O,1,0,),ROUND(VLOOKUP(C1425,[1]!T_Resins[#Data],3,FALSE)/VLOOKUP(A1425,[1]!T_Printers[#Data],5,FALSE),1),ROUND(VLOOKUP(C1425,[1]!T_Resins[#Data],3,FALSE)/VLOOKUP(A1425,[1]!T_Printers[#Data],5,FALSE),1)&gt;_xlfn.XLOOKUP(B1425,[1]Printers!L:L,[1]Printers!O:O,1,0,),10)),"")</f>
        <v>3.5</v>
      </c>
      <c r="H1425">
        <f>IFERROR(IF(ROUND(_xlfn.XLOOKUP([1]Parameters!B1425,[1]Printers!L:L,[1]Printers!Q:Q,,0)*G1425/10,0)*10&lt;_xlfn.XLOOKUP([1]Parameters!B1425,[1]Printers!L:L,[1]Printers!P:P,,0),ROUND(_xlfn.XLOOKUP([1]Parameters!B1425,[1]Printers!L:L,[1]Printers!Q:Q,,0)*G1425/10,0)*10,_xlfn.XLOOKUP([1]Parameters!B1425,[1]Printers!L:L,[1]Printers!P:P,,0)),"")</f>
        <v>30</v>
      </c>
      <c r="I1425" s="3" t="str" cm="1">
        <f t="array" ref="I1425">IFERROR(IF(ROW()-1&gt;COUNTA([1]!T_Printers[Printers])*COUNTA([1]!T_Resins[Resins]),"",_xlfn.IFS(ROUND(VLOOKUP(C1425,[1]!T_Resins[#Data],4,FALSE)/VLOOKUP(A1425,[1]!T_Printers[#Data],5,FALSE),1)&lt;=_xlfn.XLOOKUP(B1425,[1]Printers!L:L,[1]Printers!O:O,1,0,),ROUND(VLOOKUP(C1425,[1]!T_Resins[#Data],4,FALSE)/VLOOKUP(A1425,[1]!T_Printers[#Data],5,FALSE),1),ROUND(VLOOKUP(C1425,[1]!T_Resins[#Data],4,FALSE)/VLOOKUP(A1425,[1]!T_Printers[#Data],5,FALSE),1)&gt;_xlfn.XLOOKUP(B1425,[1]Printers!L:L,[1]Printers!O:O,1,0,),"")),"")</f>
        <v/>
      </c>
      <c r="J1425" t="str">
        <f>IFERROR(IF(ROUND(_xlfn.XLOOKUP([1]Parameters!B1425,[1]Printers!L:L,[1]Printers!Q:Q,,0)*I1425/10,0)*10&lt;_xlfn.XLOOKUP([1]Parameters!B1425,[1]Printers!L:L,[1]Printers!P:P,,0),ROUND(_xlfn.XLOOKUP([1]Parameters!B1425,[1]Printers!L:L,[1]Printers!Q:Q,,0)*I1425/10,0)*10,_xlfn.XLOOKUP([1]Parameters!B1425,[1]Printers!L:L,[1]Printers!P:P,,0)),"")</f>
        <v/>
      </c>
      <c r="K1425">
        <f>IF(SUM(E1425:J1425)&lt;&gt;0,VLOOKUP(A1425,[1]!T_Printers[#Data],10,FALSE)+VLOOKUP(C1425,[1]!T_Resins[#Data],10,FALSE),"")</f>
        <v>2</v>
      </c>
      <c r="L1425">
        <f>IF(SUM(E1425:J1425)&lt;&gt;0,VLOOKUP(A1425,[1]!T_Printers[#Data],11,FALSE),"")</f>
        <v>5</v>
      </c>
      <c r="M1425">
        <f>IF(SUM(E1425:J1425)&lt;&gt;0,VLOOKUP(C1425,[1]!T_Resins[#Data],8,FALSE),"")</f>
        <v>120</v>
      </c>
      <c r="N1425">
        <f>IF(_xlfn.XLOOKUP(B1425,[1]Printers!$L:$L,[1]Printers!$R:$R,0,0)&gt;0,[1]Parameters!M1425,IF(SUM(E1425:J1425)&lt;&gt;0,VLOOKUP(C1425,[1]!T_Resins[#Data],9,FALSE),""))</f>
        <v>180</v>
      </c>
      <c r="O1425" t="str">
        <f t="shared" si="22"/>
        <v>ElegooMars</v>
      </c>
    </row>
    <row r="1426" spans="1:15" x14ac:dyDescent="0.25">
      <c r="A1426" t="str">
        <f t="array" ref="A1426">IF(ROW()-1&gt;COUNTA([1]!T_Printers[Printers])*COUNTA([1]!T_Resins[Resins]),"",INDEX([1]!T_Printers[Printers],INT((ROW()-2)/COUNTA([1]!T_Resins[Resins])+1)))</f>
        <v>Elegoo Mars</v>
      </c>
      <c r="B1426" t="str">
        <f>_xlfn.XLOOKUP(A1426,[1]!T_Printers[Printers],[1]!T_Printers[Icon link],,0)</f>
        <v>ElegooMars</v>
      </c>
      <c r="C1426" t="str">
        <f t="array" ref="C1426">IF(ROW()-1&gt;COUNTA([1]!T_Printers[Printers])*COUNTA([1]!T_Resins[Resins]),"",INDEX([1]!T_Resins[Resins],MOD(ROW()-2,COUNTA([1]!T_Resins[Resins]))+1))</f>
        <v>Dental Soft Pink</v>
      </c>
      <c r="D1426">
        <f>IF(SUM(E1426:J1426)&lt;&gt;0,IF(ROW()-1&gt;COUNTA([1]!T_Printers[Printers])*COUNTA([1]!T_Resins[Resins]),"",2),"")</f>
        <v>2</v>
      </c>
      <c r="E1426" cm="1">
        <f t="array" ref="E1426">IFERROR(IF(ROW()-1&gt;COUNTA([1]!T_Printers[Printers])*COUNTA([1]!T_Resins[Resins]),"",_xlfn.IFS(ROUND(VLOOKUP(C1426,[1]!T_Resins[#Data],2,FALSE)/VLOOKUP(A1426,[1]!T_Printers[#Data],5,FALSE),1)&lt;=_xlfn.XLOOKUP(B1426,[1]Printers!L:L,[1]Printers!O:O,1,0,),ROUND(VLOOKUP(C1426,[1]!T_Resins[#Data],2,FALSE)/VLOOKUP(A1426,[1]!T_Printers[#Data],5,FALSE),1),ROUND(VLOOKUP(C1426,[1]!T_Resins[#Data],2,FALSE)/VLOOKUP(A1426,[1]!T_Printers[#Data],5,FALSE),1)&gt;_xlfn.XLOOKUP(B1426,[1]Printers!L:L,[1]Printers!O:O,1,0,),10)),"Используйте слой 100 мкм")</f>
        <v>4</v>
      </c>
      <c r="F1426">
        <f>IFERROR(IF(ROUND(_xlfn.XLOOKUP([1]Parameters!B1426,[1]Printers!L:L,[1]Printers!Q:Q,,0)*E1426/10,0)*10&lt;_xlfn.XLOOKUP([1]Parameters!B1426,[1]Printers!L:L,[1]Printers!P:P,,0),ROUND(_xlfn.XLOOKUP([1]Parameters!B1426,[1]Printers!L:L,[1]Printers!Q:Q,,0)*E1426/10,0)*10,_xlfn.XLOOKUP([1]Parameters!B1426,[1]Printers!L:L,[1]Printers!P:P,,0)),"")</f>
        <v>40</v>
      </c>
      <c r="G1426" cm="1">
        <f t="array" ref="G1426">IFERROR(IF(ROW()-1&gt;COUNTA([1]!T_Printers[Printers])*COUNTA([1]!T_Resins[Resins]),"",_xlfn.IFS(ROUND(VLOOKUP(C1426,[1]!T_Resins[#Data],3,FALSE)/VLOOKUP(A1426,[1]!T_Printers[#Data],5,FALSE),1)&lt;=_xlfn.XLOOKUP(B1426,[1]Printers!L:L,[1]Printers!O:O,1,0,),ROUND(VLOOKUP(C1426,[1]!T_Resins[#Data],3,FALSE)/VLOOKUP(A1426,[1]!T_Printers[#Data],5,FALSE),1),ROUND(VLOOKUP(C1426,[1]!T_Resins[#Data],3,FALSE)/VLOOKUP(A1426,[1]!T_Printers[#Data],5,FALSE),1)&gt;_xlfn.XLOOKUP(B1426,[1]Printers!L:L,[1]Printers!O:O,1,0,),10)),"")</f>
        <v>5.2</v>
      </c>
      <c r="H1426">
        <f>IFERROR(IF(ROUND(_xlfn.XLOOKUP([1]Parameters!B1426,[1]Printers!L:L,[1]Printers!Q:Q,,0)*G1426/10,0)*10&lt;_xlfn.XLOOKUP([1]Parameters!B1426,[1]Printers!L:L,[1]Printers!P:P,,0),ROUND(_xlfn.XLOOKUP([1]Parameters!B1426,[1]Printers!L:L,[1]Printers!Q:Q,,0)*G1426/10,0)*10,_xlfn.XLOOKUP([1]Parameters!B1426,[1]Printers!L:L,[1]Printers!P:P,,0)),"")</f>
        <v>50</v>
      </c>
      <c r="I1426" s="3" t="str" cm="1">
        <f t="array" ref="I1426">IFERROR(IF(ROW()-1&gt;COUNTA([1]!T_Printers[Printers])*COUNTA([1]!T_Resins[Resins]),"",_xlfn.IFS(ROUND(VLOOKUP(C1426,[1]!T_Resins[#Data],4,FALSE)/VLOOKUP(A1426,[1]!T_Printers[#Data],5,FALSE),1)&lt;=_xlfn.XLOOKUP(B1426,[1]Printers!L:L,[1]Printers!O:O,1,0,),ROUND(VLOOKUP(C1426,[1]!T_Resins[#Data],4,FALSE)/VLOOKUP(A1426,[1]!T_Printers[#Data],5,FALSE),1),ROUND(VLOOKUP(C1426,[1]!T_Resins[#Data],4,FALSE)/VLOOKUP(A1426,[1]!T_Printers[#Data],5,FALSE),1)&gt;_xlfn.XLOOKUP(B1426,[1]Printers!L:L,[1]Printers!O:O,1,0,),"")),"")</f>
        <v/>
      </c>
      <c r="J1426" t="str">
        <f>IFERROR(IF(ROUND(_xlfn.XLOOKUP([1]Parameters!B1426,[1]Printers!L:L,[1]Printers!Q:Q,,0)*I1426/10,0)*10&lt;_xlfn.XLOOKUP([1]Parameters!B1426,[1]Printers!L:L,[1]Printers!P:P,,0),ROUND(_xlfn.XLOOKUP([1]Parameters!B1426,[1]Printers!L:L,[1]Printers!Q:Q,,0)*I1426/10,0)*10,_xlfn.XLOOKUP([1]Parameters!B1426,[1]Printers!L:L,[1]Printers!P:P,,0)),"")</f>
        <v/>
      </c>
      <c r="K1426">
        <f>IF(SUM(E1426:J1426)&lt;&gt;0,VLOOKUP(A1426,[1]!T_Printers[#Data],10,FALSE)+VLOOKUP(C1426,[1]!T_Resins[#Data],10,FALSE),"")</f>
        <v>2</v>
      </c>
      <c r="L1426">
        <f>IF(SUM(E1426:J1426)&lt;&gt;0,VLOOKUP(A1426,[1]!T_Printers[#Data],11,FALSE),"")</f>
        <v>5</v>
      </c>
      <c r="M1426">
        <f>IF(SUM(E1426:J1426)&lt;&gt;0,VLOOKUP(C1426,[1]!T_Resins[#Data],8,FALSE),"")</f>
        <v>60</v>
      </c>
      <c r="N1426">
        <f>IF(_xlfn.XLOOKUP(B1426,[1]Printers!$L:$L,[1]Printers!$R:$R,0,0)&gt;0,[1]Parameters!M1426,IF(SUM(E1426:J1426)&lt;&gt;0,VLOOKUP(C1426,[1]!T_Resins[#Data],9,FALSE),""))</f>
        <v>60</v>
      </c>
      <c r="O1426" t="str">
        <f t="shared" si="22"/>
        <v>ElegooMars</v>
      </c>
    </row>
    <row r="1427" spans="1:15" x14ac:dyDescent="0.25">
      <c r="A1427" t="str">
        <f t="array" ref="A1427">IF(ROW()-1&gt;COUNTA([1]!T_Printers[Printers])*COUNTA([1]!T_Resins[Resins]),"",INDEX([1]!T_Printers[Printers],INT((ROW()-2)/COUNTA([1]!T_Resins[Resins])+1)))</f>
        <v>Elegoo Mars</v>
      </c>
      <c r="B1427" t="str">
        <f>_xlfn.XLOOKUP(A1427,[1]!T_Printers[Printers],[1]!T_Printers[Icon link],,0)</f>
        <v>ElegooMars</v>
      </c>
      <c r="C1427" t="str">
        <f t="array" ref="C1427">IF(ROW()-1&gt;COUNTA([1]!T_Printers[Printers])*COUNTA([1]!T_Resins[Resins]),"",INDEX([1]!T_Resins[Resins],MOD(ROW()-2,COUNTA([1]!T_Resins[Resins]))+1))</f>
        <v>Dental Sand A1-A2</v>
      </c>
      <c r="D1427">
        <f>IF(SUM(E1427:J1427)&lt;&gt;0,IF(ROW()-1&gt;COUNTA([1]!T_Printers[Printers])*COUNTA([1]!T_Resins[Resins]),"",2),"")</f>
        <v>2</v>
      </c>
      <c r="E1427" cm="1">
        <f t="array" ref="E1427">IFERROR(IF(ROW()-1&gt;COUNTA([1]!T_Printers[Printers])*COUNTA([1]!T_Resins[Resins]),"",_xlfn.IFS(ROUND(VLOOKUP(C1427,[1]!T_Resins[#Data],2,FALSE)/VLOOKUP(A1427,[1]!T_Printers[#Data],5,FALSE),1)&lt;=_xlfn.XLOOKUP(B1427,[1]Printers!L:L,[1]Printers!O:O,1,0,),ROUND(VLOOKUP(C1427,[1]!T_Resins[#Data],2,FALSE)/VLOOKUP(A1427,[1]!T_Printers[#Data],5,FALSE),1),ROUND(VLOOKUP(C1427,[1]!T_Resins[#Data],2,FALSE)/VLOOKUP(A1427,[1]!T_Printers[#Data],5,FALSE),1)&gt;_xlfn.XLOOKUP(B1427,[1]Printers!L:L,[1]Printers!O:O,1,0,),10)),"Используйте слой 100 мкм")</f>
        <v>2.2999999999999998</v>
      </c>
      <c r="F1427">
        <f>IFERROR(IF(ROUND(_xlfn.XLOOKUP([1]Parameters!B1427,[1]Printers!L:L,[1]Printers!Q:Q,,0)*E1427/10,0)*10&lt;_xlfn.XLOOKUP([1]Parameters!B1427,[1]Printers!L:L,[1]Printers!P:P,,0),ROUND(_xlfn.XLOOKUP([1]Parameters!B1427,[1]Printers!L:L,[1]Printers!Q:Q,,0)*E1427/10,0)*10,_xlfn.XLOOKUP([1]Parameters!B1427,[1]Printers!L:L,[1]Printers!P:P,,0)),"")</f>
        <v>20</v>
      </c>
      <c r="G1427" cm="1">
        <f t="array" ref="G1427">IFERROR(IF(ROW()-1&gt;COUNTA([1]!T_Printers[Printers])*COUNTA([1]!T_Resins[Resins]),"",_xlfn.IFS(ROUND(VLOOKUP(C1427,[1]!T_Resins[#Data],3,FALSE)/VLOOKUP(A1427,[1]!T_Printers[#Data],5,FALSE),1)&lt;=_xlfn.XLOOKUP(B1427,[1]Printers!L:L,[1]Printers!O:O,1,0,),ROUND(VLOOKUP(C1427,[1]!T_Resins[#Data],3,FALSE)/VLOOKUP(A1427,[1]!T_Printers[#Data],5,FALSE),1),ROUND(VLOOKUP(C1427,[1]!T_Resins[#Data],3,FALSE)/VLOOKUP(A1427,[1]!T_Printers[#Data],5,FALSE),1)&gt;_xlfn.XLOOKUP(B1427,[1]Printers!L:L,[1]Printers!O:O,1,0,),10)),"")</f>
        <v>3</v>
      </c>
      <c r="H1427">
        <f>IFERROR(IF(ROUND(_xlfn.XLOOKUP([1]Parameters!B1427,[1]Printers!L:L,[1]Printers!Q:Q,,0)*G1427/10,0)*10&lt;_xlfn.XLOOKUP([1]Parameters!B1427,[1]Printers!L:L,[1]Printers!P:P,,0),ROUND(_xlfn.XLOOKUP([1]Parameters!B1427,[1]Printers!L:L,[1]Printers!Q:Q,,0)*G1427/10,0)*10,_xlfn.XLOOKUP([1]Parameters!B1427,[1]Printers!L:L,[1]Printers!P:P,,0)),"")</f>
        <v>30</v>
      </c>
      <c r="I1427" s="3" t="str" cm="1">
        <f t="array" ref="I1427">IFERROR(IF(ROW()-1&gt;COUNTA([1]!T_Printers[Printers])*COUNTA([1]!T_Resins[Resins]),"",_xlfn.IFS(ROUND(VLOOKUP(C1427,[1]!T_Resins[#Data],4,FALSE)/VLOOKUP(A1427,[1]!T_Printers[#Data],5,FALSE),1)&lt;=_xlfn.XLOOKUP(B1427,[1]Printers!L:L,[1]Printers!O:O,1,0,),ROUND(VLOOKUP(C1427,[1]!T_Resins[#Data],4,FALSE)/VLOOKUP(A1427,[1]!T_Printers[#Data],5,FALSE),1),ROUND(VLOOKUP(C1427,[1]!T_Resins[#Data],4,FALSE)/VLOOKUP(A1427,[1]!T_Printers[#Data],5,FALSE),1)&gt;_xlfn.XLOOKUP(B1427,[1]Printers!L:L,[1]Printers!O:O,1,0,),"")),"")</f>
        <v/>
      </c>
      <c r="J1427" t="str">
        <f>IFERROR(IF(ROUND(_xlfn.XLOOKUP([1]Parameters!B1427,[1]Printers!L:L,[1]Printers!Q:Q,,0)*I1427/10,0)*10&lt;_xlfn.XLOOKUP([1]Parameters!B1427,[1]Printers!L:L,[1]Printers!P:P,,0),ROUND(_xlfn.XLOOKUP([1]Parameters!B1427,[1]Printers!L:L,[1]Printers!Q:Q,,0)*I1427/10,0)*10,_xlfn.XLOOKUP([1]Parameters!B1427,[1]Printers!L:L,[1]Printers!P:P,,0)),"")</f>
        <v/>
      </c>
      <c r="K1427">
        <f>IF(SUM(E1427:J1427)&lt;&gt;0,VLOOKUP(A1427,[1]!T_Printers[#Data],10,FALSE)+VLOOKUP(C1427,[1]!T_Resins[#Data],10,FALSE),"")</f>
        <v>3</v>
      </c>
      <c r="L1427">
        <f>IF(SUM(E1427:J1427)&lt;&gt;0,VLOOKUP(A1427,[1]!T_Printers[#Data],11,FALSE),"")</f>
        <v>5</v>
      </c>
      <c r="M1427">
        <f>IF(SUM(E1427:J1427)&lt;&gt;0,VLOOKUP(C1427,[1]!T_Resins[#Data],8,FALSE),"")</f>
        <v>120</v>
      </c>
      <c r="N1427">
        <f>IF(_xlfn.XLOOKUP(B1427,[1]Printers!$L:$L,[1]Printers!$R:$R,0,0)&gt;0,[1]Parameters!M1427,IF(SUM(E1427:J1427)&lt;&gt;0,VLOOKUP(C1427,[1]!T_Resins[#Data],9,FALSE),""))</f>
        <v>180</v>
      </c>
      <c r="O1427" t="str">
        <f t="shared" si="22"/>
        <v>ElegooMars</v>
      </c>
    </row>
    <row r="1428" spans="1:15" x14ac:dyDescent="0.25">
      <c r="A1428" t="str">
        <f t="array" ref="A1428">IF(ROW()-1&gt;COUNTA([1]!T_Printers[Printers])*COUNTA([1]!T_Resins[Resins]),"",INDEX([1]!T_Printers[Printers],INT((ROW()-2)/COUNTA([1]!T_Resins[Resins])+1)))</f>
        <v>Elegoo Mars</v>
      </c>
      <c r="B1428" t="str">
        <f>_xlfn.XLOOKUP(A1428,[1]!T_Printers[Printers],[1]!T_Printers[Icon link],,0)</f>
        <v>ElegooMars</v>
      </c>
      <c r="C1428" t="str">
        <f t="array" ref="C1428">IF(ROW()-1&gt;COUNTA([1]!T_Printers[Printers])*COUNTA([1]!T_Resins[Resins]),"",INDEX([1]!T_Resins[Resins],MOD(ROW()-2,COUNTA([1]!T_Resins[Resins]))+1))</f>
        <v xml:space="preserve">Dental Sand A1-A2 (Обновленная версия) </v>
      </c>
      <c r="D1428">
        <f>IF(SUM(E1428:J1428)&lt;&gt;0,IF(ROW()-1&gt;COUNTA([1]!T_Printers[Printers])*COUNTA([1]!T_Resins[Resins]),"",2),"")</f>
        <v>2</v>
      </c>
      <c r="E1428" cm="1">
        <f t="array" ref="E1428">IFERROR(IF(ROW()-1&gt;COUNTA([1]!T_Printers[Printers])*COUNTA([1]!T_Resins[Resins]),"",_xlfn.IFS(ROUND(VLOOKUP(C1428,[1]!T_Resins[#Data],2,FALSE)/VLOOKUP(A1428,[1]!T_Printers[#Data],5,FALSE),1)&lt;=_xlfn.XLOOKUP(B1428,[1]Printers!L:L,[1]Printers!O:O,1,0,),ROUND(VLOOKUP(C1428,[1]!T_Resins[#Data],2,FALSE)/VLOOKUP(A1428,[1]!T_Printers[#Data],5,FALSE),1),ROUND(VLOOKUP(C1428,[1]!T_Resins[#Data],2,FALSE)/VLOOKUP(A1428,[1]!T_Printers[#Data],5,FALSE),1)&gt;_xlfn.XLOOKUP(B1428,[1]Printers!L:L,[1]Printers!O:O,1,0,),10)),"Используйте слой 100 мкм")</f>
        <v>6.1</v>
      </c>
      <c r="F1428">
        <f>IFERROR(IF(ROUND(_xlfn.XLOOKUP([1]Parameters!B1428,[1]Printers!L:L,[1]Printers!Q:Q,,0)*E1428/10,0)*10&lt;_xlfn.XLOOKUP([1]Parameters!B1428,[1]Printers!L:L,[1]Printers!P:P,,0),ROUND(_xlfn.XLOOKUP([1]Parameters!B1428,[1]Printers!L:L,[1]Printers!Q:Q,,0)*E1428/10,0)*10,_xlfn.XLOOKUP([1]Parameters!B1428,[1]Printers!L:L,[1]Printers!P:P,,0)),"")</f>
        <v>50</v>
      </c>
      <c r="G1428" cm="1">
        <f t="array" ref="G1428">IFERROR(IF(ROW()-1&gt;COUNTA([1]!T_Printers[Printers])*COUNTA([1]!T_Resins[Resins]),"",_xlfn.IFS(ROUND(VLOOKUP(C1428,[1]!T_Resins[#Data],3,FALSE)/VLOOKUP(A1428,[1]!T_Printers[#Data],5,FALSE),1)&lt;=_xlfn.XLOOKUP(B1428,[1]Printers!L:L,[1]Printers!O:O,1,0,),ROUND(VLOOKUP(C1428,[1]!T_Resins[#Data],3,FALSE)/VLOOKUP(A1428,[1]!T_Printers[#Data],5,FALSE),1),ROUND(VLOOKUP(C1428,[1]!T_Resins[#Data],3,FALSE)/VLOOKUP(A1428,[1]!T_Printers[#Data],5,FALSE),1)&gt;_xlfn.XLOOKUP(B1428,[1]Printers!L:L,[1]Printers!O:O,1,0,),10)),"")</f>
        <v>6.4</v>
      </c>
      <c r="H1428">
        <f>IFERROR(IF(ROUND(_xlfn.XLOOKUP([1]Parameters!B1428,[1]Printers!L:L,[1]Printers!Q:Q,,0)*G1428/10,0)*10&lt;_xlfn.XLOOKUP([1]Parameters!B1428,[1]Printers!L:L,[1]Printers!P:P,,0),ROUND(_xlfn.XLOOKUP([1]Parameters!B1428,[1]Printers!L:L,[1]Printers!Q:Q,,0)*G1428/10,0)*10,_xlfn.XLOOKUP([1]Parameters!B1428,[1]Printers!L:L,[1]Printers!P:P,,0)),"")</f>
        <v>60</v>
      </c>
      <c r="I1428" s="3" t="str" cm="1">
        <f t="array" ref="I1428">IFERROR(IF(ROW()-1&gt;COUNTA([1]!T_Printers[Printers])*COUNTA([1]!T_Resins[Resins]),"",_xlfn.IFS(ROUND(VLOOKUP(C1428,[1]!T_Resins[#Data],4,FALSE)/VLOOKUP(A1428,[1]!T_Printers[#Data],5,FALSE),1)&lt;=_xlfn.XLOOKUP(B1428,[1]Printers!L:L,[1]Printers!O:O,1,0,),ROUND(VLOOKUP(C1428,[1]!T_Resins[#Data],4,FALSE)/VLOOKUP(A1428,[1]!T_Printers[#Data],5,FALSE),1),ROUND(VLOOKUP(C1428,[1]!T_Resins[#Data],4,FALSE)/VLOOKUP(A1428,[1]!T_Printers[#Data],5,FALSE),1)&gt;_xlfn.XLOOKUP(B1428,[1]Printers!L:L,[1]Printers!O:O,1,0,),"")),"")</f>
        <v/>
      </c>
      <c r="J1428" t="str">
        <f>IFERROR(IF(ROUND(_xlfn.XLOOKUP([1]Parameters!B1428,[1]Printers!L:L,[1]Printers!Q:Q,,0)*I1428/10,0)*10&lt;_xlfn.XLOOKUP([1]Parameters!B1428,[1]Printers!L:L,[1]Printers!P:P,,0),ROUND(_xlfn.XLOOKUP([1]Parameters!B1428,[1]Printers!L:L,[1]Printers!Q:Q,,0)*I1428/10,0)*10,_xlfn.XLOOKUP([1]Parameters!B1428,[1]Printers!L:L,[1]Printers!P:P,,0)),"")</f>
        <v/>
      </c>
      <c r="K1428">
        <f>IF(SUM(E1428:J1428)&lt;&gt;0,VLOOKUP(A1428,[1]!T_Printers[#Data],10,FALSE)+VLOOKUP(C1428,[1]!T_Resins[#Data],10,FALSE),"")</f>
        <v>3</v>
      </c>
      <c r="L1428">
        <f>IF(SUM(E1428:J1428)&lt;&gt;0,VLOOKUP(A1428,[1]!T_Printers[#Data],11,FALSE),"")</f>
        <v>5</v>
      </c>
      <c r="M1428">
        <f>IF(SUM(E1428:J1428)&lt;&gt;0,VLOOKUP(C1428,[1]!T_Resins[#Data],8,FALSE),"")</f>
        <v>120</v>
      </c>
      <c r="N1428">
        <f>IF(_xlfn.XLOOKUP(B1428,[1]Printers!$L:$L,[1]Printers!$R:$R,0,0)&gt;0,[1]Parameters!M1428,IF(SUM(E1428:J1428)&lt;&gt;0,VLOOKUP(C1428,[1]!T_Resins[#Data],9,FALSE),""))</f>
        <v>180</v>
      </c>
      <c r="O1428" t="str">
        <f t="shared" si="22"/>
        <v>ElegooMars</v>
      </c>
    </row>
    <row r="1429" spans="1:15" x14ac:dyDescent="0.25">
      <c r="A1429" t="str">
        <f t="array" ref="A1429">IF(ROW()-1&gt;COUNTA([1]!T_Printers[Printers])*COUNTA([1]!T_Resins[Resins]),"",INDEX([1]!T_Printers[Printers],INT((ROW()-2)/COUNTA([1]!T_Resins[Resins])+1)))</f>
        <v>Elegoo Mars</v>
      </c>
      <c r="B1429" t="str">
        <f>_xlfn.XLOOKUP(A1429,[1]!T_Printers[Printers],[1]!T_Printers[Icon link],,0)</f>
        <v>ElegooMars</v>
      </c>
      <c r="C1429" t="str">
        <f t="array" ref="C1429">IF(ROW()-1&gt;COUNTA([1]!T_Printers[Printers])*COUNTA([1]!T_Resins[Resins]),"",INDEX([1]!T_Resins[Resins],MOD(ROW()-2,COUNTA([1]!T_Resins[Resins]))+1))</f>
        <v>Dental Sand A3</v>
      </c>
      <c r="D1429">
        <f>IF(SUM(E1429:J1429)&lt;&gt;0,IF(ROW()-1&gt;COUNTA([1]!T_Printers[Printers])*COUNTA([1]!T_Resins[Resins]),"",2),"")</f>
        <v>2</v>
      </c>
      <c r="E1429" cm="1">
        <f t="array" ref="E1429">IFERROR(IF(ROW()-1&gt;COUNTA([1]!T_Printers[Printers])*COUNTA([1]!T_Resins[Resins]),"",_xlfn.IFS(ROUND(VLOOKUP(C1429,[1]!T_Resins[#Data],2,FALSE)/VLOOKUP(A1429,[1]!T_Printers[#Data],5,FALSE),1)&lt;=_xlfn.XLOOKUP(B1429,[1]Printers!L:L,[1]Printers!O:O,1,0,),ROUND(VLOOKUP(C1429,[1]!T_Resins[#Data],2,FALSE)/VLOOKUP(A1429,[1]!T_Printers[#Data],5,FALSE),1),ROUND(VLOOKUP(C1429,[1]!T_Resins[#Data],2,FALSE)/VLOOKUP(A1429,[1]!T_Printers[#Data],5,FALSE),1)&gt;_xlfn.XLOOKUP(B1429,[1]Printers!L:L,[1]Printers!O:O,1,0,),10)),"Используйте слой 100 мкм")</f>
        <v>2.2999999999999998</v>
      </c>
      <c r="F1429">
        <f>IFERROR(IF(ROUND(_xlfn.XLOOKUP([1]Parameters!B1429,[1]Printers!L:L,[1]Printers!Q:Q,,0)*E1429/10,0)*10&lt;_xlfn.XLOOKUP([1]Parameters!B1429,[1]Printers!L:L,[1]Printers!P:P,,0),ROUND(_xlfn.XLOOKUP([1]Parameters!B1429,[1]Printers!L:L,[1]Printers!Q:Q,,0)*E1429/10,0)*10,_xlfn.XLOOKUP([1]Parameters!B1429,[1]Printers!L:L,[1]Printers!P:P,,0)),"")</f>
        <v>20</v>
      </c>
      <c r="G1429" cm="1">
        <f t="array" ref="G1429">IFERROR(IF(ROW()-1&gt;COUNTA([1]!T_Printers[Printers])*COUNTA([1]!T_Resins[Resins]),"",_xlfn.IFS(ROUND(VLOOKUP(C1429,[1]!T_Resins[#Data],3,FALSE)/VLOOKUP(A1429,[1]!T_Printers[#Data],5,FALSE),1)&lt;=_xlfn.XLOOKUP(B1429,[1]Printers!L:L,[1]Printers!O:O,1,0,),ROUND(VLOOKUP(C1429,[1]!T_Resins[#Data],3,FALSE)/VLOOKUP(A1429,[1]!T_Printers[#Data],5,FALSE),1),ROUND(VLOOKUP(C1429,[1]!T_Resins[#Data],3,FALSE)/VLOOKUP(A1429,[1]!T_Printers[#Data],5,FALSE),1)&gt;_xlfn.XLOOKUP(B1429,[1]Printers!L:L,[1]Printers!O:O,1,0,),10)),"")</f>
        <v>3</v>
      </c>
      <c r="H1429">
        <f>IFERROR(IF(ROUND(_xlfn.XLOOKUP([1]Parameters!B1429,[1]Printers!L:L,[1]Printers!Q:Q,,0)*G1429/10,0)*10&lt;_xlfn.XLOOKUP([1]Parameters!B1429,[1]Printers!L:L,[1]Printers!P:P,,0),ROUND(_xlfn.XLOOKUP([1]Parameters!B1429,[1]Printers!L:L,[1]Printers!Q:Q,,0)*G1429/10,0)*10,_xlfn.XLOOKUP([1]Parameters!B1429,[1]Printers!L:L,[1]Printers!P:P,,0)),"")</f>
        <v>30</v>
      </c>
      <c r="I1429" s="3" t="str" cm="1">
        <f t="array" ref="I1429">IFERROR(IF(ROW()-1&gt;COUNTA([1]!T_Printers[Printers])*COUNTA([1]!T_Resins[Resins]),"",_xlfn.IFS(ROUND(VLOOKUP(C1429,[1]!T_Resins[#Data],4,FALSE)/VLOOKUP(A1429,[1]!T_Printers[#Data],5,FALSE),1)&lt;=_xlfn.XLOOKUP(B1429,[1]Printers!L:L,[1]Printers!O:O,1,0,),ROUND(VLOOKUP(C1429,[1]!T_Resins[#Data],4,FALSE)/VLOOKUP(A1429,[1]!T_Printers[#Data],5,FALSE),1),ROUND(VLOOKUP(C1429,[1]!T_Resins[#Data],4,FALSE)/VLOOKUP(A1429,[1]!T_Printers[#Data],5,FALSE),1)&gt;_xlfn.XLOOKUP(B1429,[1]Printers!L:L,[1]Printers!O:O,1,0,),"")),"")</f>
        <v/>
      </c>
      <c r="J1429" t="str">
        <f>IFERROR(IF(ROUND(_xlfn.XLOOKUP([1]Parameters!B1429,[1]Printers!L:L,[1]Printers!Q:Q,,0)*I1429/10,0)*10&lt;_xlfn.XLOOKUP([1]Parameters!B1429,[1]Printers!L:L,[1]Printers!P:P,,0),ROUND(_xlfn.XLOOKUP([1]Parameters!B1429,[1]Printers!L:L,[1]Printers!Q:Q,,0)*I1429/10,0)*10,_xlfn.XLOOKUP([1]Parameters!B1429,[1]Printers!L:L,[1]Printers!P:P,,0)),"")</f>
        <v/>
      </c>
      <c r="K1429">
        <f>IF(SUM(E1429:J1429)&lt;&gt;0,VLOOKUP(A1429,[1]!T_Printers[#Data],10,FALSE)+VLOOKUP(C1429,[1]!T_Resins[#Data],10,FALSE),"")</f>
        <v>3</v>
      </c>
      <c r="L1429">
        <f>IF(SUM(E1429:J1429)&lt;&gt;0,VLOOKUP(A1429,[1]!T_Printers[#Data],11,FALSE),"")</f>
        <v>5</v>
      </c>
      <c r="M1429">
        <f>IF(SUM(E1429:J1429)&lt;&gt;0,VLOOKUP(C1429,[1]!T_Resins[#Data],8,FALSE),"")</f>
        <v>120</v>
      </c>
      <c r="N1429">
        <f>IF(_xlfn.XLOOKUP(B1429,[1]Printers!$L:$L,[1]Printers!$R:$R,0,0)&gt;0,[1]Parameters!M1429,IF(SUM(E1429:J1429)&lt;&gt;0,VLOOKUP(C1429,[1]!T_Resins[#Data],9,FALSE),""))</f>
        <v>180</v>
      </c>
      <c r="O1429" t="str">
        <f t="shared" si="22"/>
        <v>ElegooMars</v>
      </c>
    </row>
    <row r="1430" spans="1:15" x14ac:dyDescent="0.25">
      <c r="A1430" t="str">
        <f t="array" ref="A1430">IF(ROW()-1&gt;COUNTA([1]!T_Printers[Printers])*COUNTA([1]!T_Resins[Resins]),"",INDEX([1]!T_Printers[Printers],INT((ROW()-2)/COUNTA([1]!T_Resins[Resins])+1)))</f>
        <v>Elegoo Mars</v>
      </c>
      <c r="B1430" t="str">
        <f>_xlfn.XLOOKUP(A1430,[1]!T_Printers[Printers],[1]!T_Printers[Icon link],,0)</f>
        <v>ElegooMars</v>
      </c>
      <c r="C1430" t="str">
        <f t="array" ref="C1430">IF(ROW()-1&gt;COUNTA([1]!T_Printers[Printers])*COUNTA([1]!T_Resins[Resins]),"",INDEX([1]!T_Resins[Resins],MOD(ROW()-2,COUNTA([1]!T_Resins[Resins]))+1))</f>
        <v xml:space="preserve">Dental Sand A3 (Обновленная версия) </v>
      </c>
      <c r="D1430">
        <f>IF(SUM(E1430:J1430)&lt;&gt;0,IF(ROW()-1&gt;COUNTA([1]!T_Printers[Printers])*COUNTA([1]!T_Resins[Resins]),"",2),"")</f>
        <v>2</v>
      </c>
      <c r="E1430" cm="1">
        <f t="array" ref="E1430">IFERROR(IF(ROW()-1&gt;COUNTA([1]!T_Printers[Printers])*COUNTA([1]!T_Resins[Resins]),"",_xlfn.IFS(ROUND(VLOOKUP(C1430,[1]!T_Resins[#Data],2,FALSE)/VLOOKUP(A1430,[1]!T_Printers[#Data],5,FALSE),1)&lt;=_xlfn.XLOOKUP(B1430,[1]Printers!L:L,[1]Printers!O:O,1,0,),ROUND(VLOOKUP(C1430,[1]!T_Resins[#Data],2,FALSE)/VLOOKUP(A1430,[1]!T_Printers[#Data],5,FALSE),1),ROUND(VLOOKUP(C1430,[1]!T_Resins[#Data],2,FALSE)/VLOOKUP(A1430,[1]!T_Printers[#Data],5,FALSE),1)&gt;_xlfn.XLOOKUP(B1430,[1]Printers!L:L,[1]Printers!O:O,1,0,),10)),"Используйте слой 100 мкм")</f>
        <v>6.1</v>
      </c>
      <c r="F1430">
        <f>IFERROR(IF(ROUND(_xlfn.XLOOKUP([1]Parameters!B1430,[1]Printers!L:L,[1]Printers!Q:Q,,0)*E1430/10,0)*10&lt;_xlfn.XLOOKUP([1]Parameters!B1430,[1]Printers!L:L,[1]Printers!P:P,,0),ROUND(_xlfn.XLOOKUP([1]Parameters!B1430,[1]Printers!L:L,[1]Printers!Q:Q,,0)*E1430/10,0)*10,_xlfn.XLOOKUP([1]Parameters!B1430,[1]Printers!L:L,[1]Printers!P:P,,0)),"")</f>
        <v>50</v>
      </c>
      <c r="G1430" cm="1">
        <f t="array" ref="G1430">IFERROR(IF(ROW()-1&gt;COUNTA([1]!T_Printers[Printers])*COUNTA([1]!T_Resins[Resins]),"",_xlfn.IFS(ROUND(VLOOKUP(C1430,[1]!T_Resins[#Data],3,FALSE)/VLOOKUP(A1430,[1]!T_Printers[#Data],5,FALSE),1)&lt;=_xlfn.XLOOKUP(B1430,[1]Printers!L:L,[1]Printers!O:O,1,0,),ROUND(VLOOKUP(C1430,[1]!T_Resins[#Data],3,FALSE)/VLOOKUP(A1430,[1]!T_Printers[#Data],5,FALSE),1),ROUND(VLOOKUP(C1430,[1]!T_Resins[#Data],3,FALSE)/VLOOKUP(A1430,[1]!T_Printers[#Data],5,FALSE),1)&gt;_xlfn.XLOOKUP(B1430,[1]Printers!L:L,[1]Printers!O:O,1,0,),10)),"")</f>
        <v>6.4</v>
      </c>
      <c r="H1430">
        <f>IFERROR(IF(ROUND(_xlfn.XLOOKUP([1]Parameters!B1430,[1]Printers!L:L,[1]Printers!Q:Q,,0)*G1430/10,0)*10&lt;_xlfn.XLOOKUP([1]Parameters!B1430,[1]Printers!L:L,[1]Printers!P:P,,0),ROUND(_xlfn.XLOOKUP([1]Parameters!B1430,[1]Printers!L:L,[1]Printers!Q:Q,,0)*G1430/10,0)*10,_xlfn.XLOOKUP([1]Parameters!B1430,[1]Printers!L:L,[1]Printers!P:P,,0)),"")</f>
        <v>60</v>
      </c>
      <c r="I1430" s="3" t="str" cm="1">
        <f t="array" ref="I1430">IFERROR(IF(ROW()-1&gt;COUNTA([1]!T_Printers[Printers])*COUNTA([1]!T_Resins[Resins]),"",_xlfn.IFS(ROUND(VLOOKUP(C1430,[1]!T_Resins[#Data],4,FALSE)/VLOOKUP(A1430,[1]!T_Printers[#Data],5,FALSE),1)&lt;=_xlfn.XLOOKUP(B1430,[1]Printers!L:L,[1]Printers!O:O,1,0,),ROUND(VLOOKUP(C1430,[1]!T_Resins[#Data],4,FALSE)/VLOOKUP(A1430,[1]!T_Printers[#Data],5,FALSE),1),ROUND(VLOOKUP(C1430,[1]!T_Resins[#Data],4,FALSE)/VLOOKUP(A1430,[1]!T_Printers[#Data],5,FALSE),1)&gt;_xlfn.XLOOKUP(B1430,[1]Printers!L:L,[1]Printers!O:O,1,0,),"")),"")</f>
        <v/>
      </c>
      <c r="J1430" t="str">
        <f>IFERROR(IF(ROUND(_xlfn.XLOOKUP([1]Parameters!B1430,[1]Printers!L:L,[1]Printers!Q:Q,,0)*I1430/10,0)*10&lt;_xlfn.XLOOKUP([1]Parameters!B1430,[1]Printers!L:L,[1]Printers!P:P,,0),ROUND(_xlfn.XLOOKUP([1]Parameters!B1430,[1]Printers!L:L,[1]Printers!Q:Q,,0)*I1430/10,0)*10,_xlfn.XLOOKUP([1]Parameters!B1430,[1]Printers!L:L,[1]Printers!P:P,,0)),"")</f>
        <v/>
      </c>
      <c r="K1430">
        <f>IF(SUM(E1430:J1430)&lt;&gt;0,VLOOKUP(A1430,[1]!T_Printers[#Data],10,FALSE)+VLOOKUP(C1430,[1]!T_Resins[#Data],10,FALSE),"")</f>
        <v>3</v>
      </c>
      <c r="L1430">
        <f>IF(SUM(E1430:J1430)&lt;&gt;0,VLOOKUP(A1430,[1]!T_Printers[#Data],11,FALSE),"")</f>
        <v>5</v>
      </c>
      <c r="M1430">
        <f>IF(SUM(E1430:J1430)&lt;&gt;0,VLOOKUP(C1430,[1]!T_Resins[#Data],8,FALSE),"")</f>
        <v>120</v>
      </c>
      <c r="N1430">
        <f>IF(_xlfn.XLOOKUP(B1430,[1]Printers!$L:$L,[1]Printers!$R:$R,0,0)&gt;0,[1]Parameters!M1430,IF(SUM(E1430:J1430)&lt;&gt;0,VLOOKUP(C1430,[1]!T_Resins[#Data],9,FALSE),""))</f>
        <v>180</v>
      </c>
      <c r="O1430" t="str">
        <f t="shared" si="22"/>
        <v>ElegooMars</v>
      </c>
    </row>
    <row r="1431" spans="1:15" x14ac:dyDescent="0.25">
      <c r="A1431" t="str">
        <f t="array" ref="A1431">IF(ROW()-1&gt;COUNTA([1]!T_Printers[Printers])*COUNTA([1]!T_Resins[Resins]),"",INDEX([1]!T_Printers[Printers],INT((ROW()-2)/COUNTA([1]!T_Resins[Resins])+1)))</f>
        <v>Elegoo Mars</v>
      </c>
      <c r="B1431" t="str">
        <f>_xlfn.XLOOKUP(A1431,[1]!T_Printers[Printers],[1]!T_Printers[Icon link],,0)</f>
        <v>ElegooMars</v>
      </c>
      <c r="C1431" t="str">
        <f t="array" ref="C1431">IF(ROW()-1&gt;COUNTA([1]!T_Printers[Printers])*COUNTA([1]!T_Resins[Resins]),"",INDEX([1]!T_Resins[Resins],MOD(ROW()-2,COUNTA([1]!T_Resins[Resins]))+1))</f>
        <v>Dental Sand Pro A1-A2 (Crown LT)</v>
      </c>
      <c r="D1431">
        <f>IF(SUM(E1431:J1431)&lt;&gt;0,IF(ROW()-1&gt;COUNTA([1]!T_Printers[Printers])*COUNTA([1]!T_Resins[Resins]),"",2),"")</f>
        <v>2</v>
      </c>
      <c r="E1431" cm="1">
        <f t="array" ref="E1431">IFERROR(IF(ROW()-1&gt;COUNTA([1]!T_Printers[Printers])*COUNTA([1]!T_Resins[Resins]),"",_xlfn.IFS(ROUND(VLOOKUP(C1431,[1]!T_Resins[#Data],2,FALSE)/VLOOKUP(A1431,[1]!T_Printers[#Data],5,FALSE),1)&lt;=_xlfn.XLOOKUP(B1431,[1]Printers!L:L,[1]Printers!O:O,1,0,),ROUND(VLOOKUP(C1431,[1]!T_Resins[#Data],2,FALSE)/VLOOKUP(A1431,[1]!T_Printers[#Data],5,FALSE),1),ROUND(VLOOKUP(C1431,[1]!T_Resins[#Data],2,FALSE)/VLOOKUP(A1431,[1]!T_Printers[#Data],5,FALSE),1)&gt;_xlfn.XLOOKUP(B1431,[1]Printers!L:L,[1]Printers!O:O,1,0,),10)),"Используйте слой 100 мкм")</f>
        <v>10.199999999999999</v>
      </c>
      <c r="F1431">
        <f>IFERROR(IF(ROUND(_xlfn.XLOOKUP([1]Parameters!B1431,[1]Printers!L:L,[1]Printers!Q:Q,,0)*E1431/10,0)*10&lt;_xlfn.XLOOKUP([1]Parameters!B1431,[1]Printers!L:L,[1]Printers!P:P,,0),ROUND(_xlfn.XLOOKUP([1]Parameters!B1431,[1]Printers!L:L,[1]Printers!Q:Q,,0)*E1431/10,0)*10,_xlfn.XLOOKUP([1]Parameters!B1431,[1]Printers!L:L,[1]Printers!P:P,,0)),"")</f>
        <v>90</v>
      </c>
      <c r="G1431" cm="1">
        <f t="array" ref="G1431">IFERROR(IF(ROW()-1&gt;COUNTA([1]!T_Printers[Printers])*COUNTA([1]!T_Resins[Resins]),"",_xlfn.IFS(ROUND(VLOOKUP(C1431,[1]!T_Resins[#Data],3,FALSE)/VLOOKUP(A1431,[1]!T_Printers[#Data],5,FALSE),1)&lt;=_xlfn.XLOOKUP(B1431,[1]Printers!L:L,[1]Printers!O:O,1,0,),ROUND(VLOOKUP(C1431,[1]!T_Resins[#Data],3,FALSE)/VLOOKUP(A1431,[1]!T_Printers[#Data],5,FALSE),1),ROUND(VLOOKUP(C1431,[1]!T_Resins[#Data],3,FALSE)/VLOOKUP(A1431,[1]!T_Printers[#Data],5,FALSE),1)&gt;_xlfn.XLOOKUP(B1431,[1]Printers!L:L,[1]Printers!O:O,1,0,),10)),"")</f>
        <v>14.6</v>
      </c>
      <c r="H1431">
        <f>IFERROR(IF(ROUND(_xlfn.XLOOKUP([1]Parameters!B1431,[1]Printers!L:L,[1]Printers!Q:Q,,0)*G1431/10,0)*10&lt;_xlfn.XLOOKUP([1]Parameters!B1431,[1]Printers!L:L,[1]Printers!P:P,,0),ROUND(_xlfn.XLOOKUP([1]Parameters!B1431,[1]Printers!L:L,[1]Printers!Q:Q,,0)*G1431/10,0)*10,_xlfn.XLOOKUP([1]Parameters!B1431,[1]Printers!L:L,[1]Printers!P:P,,0)),"")</f>
        <v>100</v>
      </c>
      <c r="I1431" s="3" t="str" cm="1">
        <f t="array" ref="I1431">IFERROR(IF(ROW()-1&gt;COUNTA([1]!T_Printers[Printers])*COUNTA([1]!T_Resins[Resins]),"",_xlfn.IFS(ROUND(VLOOKUP(C1431,[1]!T_Resins[#Data],4,FALSE)/VLOOKUP(A1431,[1]!T_Printers[#Data],5,FALSE),1)&lt;=_xlfn.XLOOKUP(B1431,[1]Printers!L:L,[1]Printers!O:O,1,0,),ROUND(VLOOKUP(C1431,[1]!T_Resins[#Data],4,FALSE)/VLOOKUP(A1431,[1]!T_Printers[#Data],5,FALSE),1),ROUND(VLOOKUP(C1431,[1]!T_Resins[#Data],4,FALSE)/VLOOKUP(A1431,[1]!T_Printers[#Data],5,FALSE),1)&gt;_xlfn.XLOOKUP(B1431,[1]Printers!L:L,[1]Printers!O:O,1,0,),"")),"")</f>
        <v/>
      </c>
      <c r="J1431" t="str">
        <f>IFERROR(IF(ROUND(_xlfn.XLOOKUP([1]Parameters!B1431,[1]Printers!L:L,[1]Printers!Q:Q,,0)*I1431/10,0)*10&lt;_xlfn.XLOOKUP([1]Parameters!B1431,[1]Printers!L:L,[1]Printers!P:P,,0),ROUND(_xlfn.XLOOKUP([1]Parameters!B1431,[1]Printers!L:L,[1]Printers!Q:Q,,0)*I1431/10,0)*10,_xlfn.XLOOKUP([1]Parameters!B1431,[1]Printers!L:L,[1]Printers!P:P,,0)),"")</f>
        <v/>
      </c>
      <c r="K1431">
        <f>IF(SUM(E1431:J1431)&lt;&gt;0,VLOOKUP(A1431,[1]!T_Printers[#Data],10,FALSE)+VLOOKUP(C1431,[1]!T_Resins[#Data],10,FALSE),"")</f>
        <v>3</v>
      </c>
      <c r="L1431">
        <f>IF(SUM(E1431:J1431)&lt;&gt;0,VLOOKUP(A1431,[1]!T_Printers[#Data],11,FALSE),"")</f>
        <v>5</v>
      </c>
      <c r="M1431">
        <f>IF(SUM(E1431:J1431)&lt;&gt;0,VLOOKUP(C1431,[1]!T_Resins[#Data],8,FALSE),"")</f>
        <v>120</v>
      </c>
      <c r="N1431">
        <f>IF(_xlfn.XLOOKUP(B1431,[1]Printers!$L:$L,[1]Printers!$R:$R,0,0)&gt;0,[1]Parameters!M1431,IF(SUM(E1431:J1431)&lt;&gt;0,VLOOKUP(C1431,[1]!T_Resins[#Data],9,FALSE),""))</f>
        <v>180</v>
      </c>
      <c r="O1431" t="str">
        <f t="shared" si="22"/>
        <v>ElegooMars</v>
      </c>
    </row>
    <row r="1432" spans="1:15" x14ac:dyDescent="0.25">
      <c r="A1432" t="str">
        <f t="array" ref="A1432">IF(ROW()-1&gt;COUNTA([1]!T_Printers[Printers])*COUNTA([1]!T_Resins[Resins]),"",INDEX([1]!T_Printers[Printers],INT((ROW()-2)/COUNTA([1]!T_Resins[Resins])+1)))</f>
        <v>Elegoo Mars</v>
      </c>
      <c r="B1432" t="str">
        <f>_xlfn.XLOOKUP(A1432,[1]!T_Printers[Printers],[1]!T_Printers[Icon link],,0)</f>
        <v>ElegooMars</v>
      </c>
      <c r="C1432" t="str">
        <f t="array" ref="C1432">IF(ROW()-1&gt;COUNTA([1]!T_Printers[Printers])*COUNTA([1]!T_Resins[Resins]),"",INDEX([1]!T_Resins[Resins],MOD(ROW()-2,COUNTA([1]!T_Resins[Resins]))+1))</f>
        <v>Dental Sand Pro A3 (Crown LT)</v>
      </c>
      <c r="D1432">
        <f>IF(SUM(E1432:J1432)&lt;&gt;0,IF(ROW()-1&gt;COUNTA([1]!T_Printers[Printers])*COUNTA([1]!T_Resins[Resins]),"",2),"")</f>
        <v>2</v>
      </c>
      <c r="E1432" cm="1">
        <f t="array" ref="E1432">IFERROR(IF(ROW()-1&gt;COUNTA([1]!T_Printers[Printers])*COUNTA([1]!T_Resins[Resins]),"",_xlfn.IFS(ROUND(VLOOKUP(C1432,[1]!T_Resins[#Data],2,FALSE)/VLOOKUP(A1432,[1]!T_Printers[#Data],5,FALSE),1)&lt;=_xlfn.XLOOKUP(B1432,[1]Printers!L:L,[1]Printers!O:O,1,0,),ROUND(VLOOKUP(C1432,[1]!T_Resins[#Data],2,FALSE)/VLOOKUP(A1432,[1]!T_Printers[#Data],5,FALSE),1),ROUND(VLOOKUP(C1432,[1]!T_Resins[#Data],2,FALSE)/VLOOKUP(A1432,[1]!T_Printers[#Data],5,FALSE),1)&gt;_xlfn.XLOOKUP(B1432,[1]Printers!L:L,[1]Printers!O:O,1,0,),10)),"Используйте слой 100 мкм")</f>
        <v>10.199999999999999</v>
      </c>
      <c r="F1432">
        <f>IFERROR(IF(ROUND(_xlfn.XLOOKUP([1]Parameters!B1432,[1]Printers!L:L,[1]Printers!Q:Q,,0)*E1432/10,0)*10&lt;_xlfn.XLOOKUP([1]Parameters!B1432,[1]Printers!L:L,[1]Printers!P:P,,0),ROUND(_xlfn.XLOOKUP([1]Parameters!B1432,[1]Printers!L:L,[1]Printers!Q:Q,,0)*E1432/10,0)*10,_xlfn.XLOOKUP([1]Parameters!B1432,[1]Printers!L:L,[1]Printers!P:P,,0)),"")</f>
        <v>90</v>
      </c>
      <c r="G1432" cm="1">
        <f t="array" ref="G1432">IFERROR(IF(ROW()-1&gt;COUNTA([1]!T_Printers[Printers])*COUNTA([1]!T_Resins[Resins]),"",_xlfn.IFS(ROUND(VLOOKUP(C1432,[1]!T_Resins[#Data],3,FALSE)/VLOOKUP(A1432,[1]!T_Printers[#Data],5,FALSE),1)&lt;=_xlfn.XLOOKUP(B1432,[1]Printers!L:L,[1]Printers!O:O,1,0,),ROUND(VLOOKUP(C1432,[1]!T_Resins[#Data],3,FALSE)/VLOOKUP(A1432,[1]!T_Printers[#Data],5,FALSE),1),ROUND(VLOOKUP(C1432,[1]!T_Resins[#Data],3,FALSE)/VLOOKUP(A1432,[1]!T_Printers[#Data],5,FALSE),1)&gt;_xlfn.XLOOKUP(B1432,[1]Printers!L:L,[1]Printers!O:O,1,0,),10)),"")</f>
        <v>14.6</v>
      </c>
      <c r="H1432">
        <f>IFERROR(IF(ROUND(_xlfn.XLOOKUP([1]Parameters!B1432,[1]Printers!L:L,[1]Printers!Q:Q,,0)*G1432/10,0)*10&lt;_xlfn.XLOOKUP([1]Parameters!B1432,[1]Printers!L:L,[1]Printers!P:P,,0),ROUND(_xlfn.XLOOKUP([1]Parameters!B1432,[1]Printers!L:L,[1]Printers!Q:Q,,0)*G1432/10,0)*10,_xlfn.XLOOKUP([1]Parameters!B1432,[1]Printers!L:L,[1]Printers!P:P,,0)),"")</f>
        <v>100</v>
      </c>
      <c r="I1432" s="3" t="str" cm="1">
        <f t="array" ref="I1432">IFERROR(IF(ROW()-1&gt;COUNTA([1]!T_Printers[Printers])*COUNTA([1]!T_Resins[Resins]),"",_xlfn.IFS(ROUND(VLOOKUP(C1432,[1]!T_Resins[#Data],4,FALSE)/VLOOKUP(A1432,[1]!T_Printers[#Data],5,FALSE),1)&lt;=_xlfn.XLOOKUP(B1432,[1]Printers!L:L,[1]Printers!O:O,1,0,),ROUND(VLOOKUP(C1432,[1]!T_Resins[#Data],4,FALSE)/VLOOKUP(A1432,[1]!T_Printers[#Data],5,FALSE),1),ROUND(VLOOKUP(C1432,[1]!T_Resins[#Data],4,FALSE)/VLOOKUP(A1432,[1]!T_Printers[#Data],5,FALSE),1)&gt;_xlfn.XLOOKUP(B1432,[1]Printers!L:L,[1]Printers!O:O,1,0,),"")),"")</f>
        <v/>
      </c>
      <c r="J1432" t="str">
        <f>IFERROR(IF(ROUND(_xlfn.XLOOKUP([1]Parameters!B1432,[1]Printers!L:L,[1]Printers!Q:Q,,0)*I1432/10,0)*10&lt;_xlfn.XLOOKUP([1]Parameters!B1432,[1]Printers!L:L,[1]Printers!P:P,,0),ROUND(_xlfn.XLOOKUP([1]Parameters!B1432,[1]Printers!L:L,[1]Printers!Q:Q,,0)*I1432/10,0)*10,_xlfn.XLOOKUP([1]Parameters!B1432,[1]Printers!L:L,[1]Printers!P:P,,0)),"")</f>
        <v/>
      </c>
      <c r="K1432">
        <f>IF(SUM(E1432:J1432)&lt;&gt;0,VLOOKUP(A1432,[1]!T_Printers[#Data],10,FALSE)+VLOOKUP(C1432,[1]!T_Resins[#Data],10,FALSE),"")</f>
        <v>3</v>
      </c>
      <c r="L1432">
        <f>IF(SUM(E1432:J1432)&lt;&gt;0,VLOOKUP(A1432,[1]!T_Printers[#Data],11,FALSE),"")</f>
        <v>5</v>
      </c>
      <c r="M1432">
        <f>IF(SUM(E1432:J1432)&lt;&gt;0,VLOOKUP(C1432,[1]!T_Resins[#Data],8,FALSE),"")</f>
        <v>120</v>
      </c>
      <c r="N1432">
        <f>IF(_xlfn.XLOOKUP(B1432,[1]Printers!$L:$L,[1]Printers!$R:$R,0,0)&gt;0,[1]Parameters!M1432,IF(SUM(E1432:J1432)&lt;&gt;0,VLOOKUP(C1432,[1]!T_Resins[#Data],9,FALSE),""))</f>
        <v>180</v>
      </c>
      <c r="O1432" t="str">
        <f t="shared" si="22"/>
        <v>ElegooMars</v>
      </c>
    </row>
    <row r="1433" spans="1:15" x14ac:dyDescent="0.25">
      <c r="A1433" t="str">
        <f t="array" ref="A1433">IF(ROW()-1&gt;COUNTA([1]!T_Printers[Printers])*COUNTA([1]!T_Resins[Resins]),"",INDEX([1]!T_Printers[Printers],INT((ROW()-2)/COUNTA([1]!T_Resins[Resins])+1)))</f>
        <v>Elegoo Mars</v>
      </c>
      <c r="B1433" t="str">
        <f>_xlfn.XLOOKUP(A1433,[1]!T_Printers[Printers],[1]!T_Printers[Icon link],,0)</f>
        <v>ElegooMars</v>
      </c>
      <c r="C1433" t="str">
        <f t="array" ref="C1433">IF(ROW()-1&gt;COUNTA([1]!T_Printers[Printers])*COUNTA([1]!T_Resins[Resins]),"",INDEX([1]!T_Resins[Resins],MOD(ROW()-2,COUNTA([1]!T_Resins[Resins]))+1))</f>
        <v>Dental Splint Soft</v>
      </c>
      <c r="D1433">
        <f>IF(SUM(E1433:J1433)&lt;&gt;0,IF(ROW()-1&gt;COUNTA([1]!T_Printers[Printers])*COUNTA([1]!T_Resins[Resins]),"",2),"")</f>
        <v>2</v>
      </c>
      <c r="E1433" cm="1">
        <f t="array" ref="E1433">IFERROR(IF(ROW()-1&gt;COUNTA([1]!T_Printers[Printers])*COUNTA([1]!T_Resins[Resins]),"",_xlfn.IFS(ROUND(VLOOKUP(C1433,[1]!T_Resins[#Data],2,FALSE)/VLOOKUP(A1433,[1]!T_Printers[#Data],5,FALSE),1)&lt;=_xlfn.XLOOKUP(B1433,[1]Printers!L:L,[1]Printers!O:O,1,0,),ROUND(VLOOKUP(C1433,[1]!T_Resins[#Data],2,FALSE)/VLOOKUP(A1433,[1]!T_Printers[#Data],5,FALSE),1),ROUND(VLOOKUP(C1433,[1]!T_Resins[#Data],2,FALSE)/VLOOKUP(A1433,[1]!T_Printers[#Data],5,FALSE),1)&gt;_xlfn.XLOOKUP(B1433,[1]Printers!L:L,[1]Printers!O:O,1,0,),10)),"Используйте слой 100 мкм")</f>
        <v>6.8</v>
      </c>
      <c r="F1433">
        <f>IFERROR(IF(ROUND(_xlfn.XLOOKUP([1]Parameters!B1433,[1]Printers!L:L,[1]Printers!Q:Q,,0)*E1433/10,0)*10&lt;_xlfn.XLOOKUP([1]Parameters!B1433,[1]Printers!L:L,[1]Printers!P:P,,0),ROUND(_xlfn.XLOOKUP([1]Parameters!B1433,[1]Printers!L:L,[1]Printers!Q:Q,,0)*E1433/10,0)*10,_xlfn.XLOOKUP([1]Parameters!B1433,[1]Printers!L:L,[1]Printers!P:P,,0)),"")</f>
        <v>60</v>
      </c>
      <c r="G1433" cm="1">
        <f t="array" ref="G1433">IFERROR(IF(ROW()-1&gt;COUNTA([1]!T_Printers[Printers])*COUNTA([1]!T_Resins[Resins]),"",_xlfn.IFS(ROUND(VLOOKUP(C1433,[1]!T_Resins[#Data],3,FALSE)/VLOOKUP(A1433,[1]!T_Printers[#Data],5,FALSE),1)&lt;=_xlfn.XLOOKUP(B1433,[1]Printers!L:L,[1]Printers!O:O,1,0,),ROUND(VLOOKUP(C1433,[1]!T_Resins[#Data],3,FALSE)/VLOOKUP(A1433,[1]!T_Printers[#Data],5,FALSE),1),ROUND(VLOOKUP(C1433,[1]!T_Resins[#Data],3,FALSE)/VLOOKUP(A1433,[1]!T_Printers[#Data],5,FALSE),1)&gt;_xlfn.XLOOKUP(B1433,[1]Printers!L:L,[1]Printers!O:O,1,0,),10)),"")</f>
        <v>8.8000000000000007</v>
      </c>
      <c r="H1433">
        <f>IFERROR(IF(ROUND(_xlfn.XLOOKUP([1]Parameters!B1433,[1]Printers!L:L,[1]Printers!Q:Q,,0)*G1433/10,0)*10&lt;_xlfn.XLOOKUP([1]Parameters!B1433,[1]Printers!L:L,[1]Printers!P:P,,0),ROUND(_xlfn.XLOOKUP([1]Parameters!B1433,[1]Printers!L:L,[1]Printers!Q:Q,,0)*G1433/10,0)*10,_xlfn.XLOOKUP([1]Parameters!B1433,[1]Printers!L:L,[1]Printers!P:P,,0)),"")</f>
        <v>80</v>
      </c>
      <c r="I1433" s="3" t="str" cm="1">
        <f t="array" ref="I1433">IFERROR(IF(ROW()-1&gt;COUNTA([1]!T_Printers[Printers])*COUNTA([1]!T_Resins[Resins]),"",_xlfn.IFS(ROUND(VLOOKUP(C1433,[1]!T_Resins[#Data],4,FALSE)/VLOOKUP(A1433,[1]!T_Printers[#Data],5,FALSE),1)&lt;=_xlfn.XLOOKUP(B1433,[1]Printers!L:L,[1]Printers!O:O,1,0,),ROUND(VLOOKUP(C1433,[1]!T_Resins[#Data],4,FALSE)/VLOOKUP(A1433,[1]!T_Printers[#Data],5,FALSE),1),ROUND(VLOOKUP(C1433,[1]!T_Resins[#Data],4,FALSE)/VLOOKUP(A1433,[1]!T_Printers[#Data],5,FALSE),1)&gt;_xlfn.XLOOKUP(B1433,[1]Printers!L:L,[1]Printers!O:O,1,0,),"")),"")</f>
        <v/>
      </c>
      <c r="J1433" t="str">
        <f>IFERROR(IF(ROUND(_xlfn.XLOOKUP([1]Parameters!B1433,[1]Printers!L:L,[1]Printers!Q:Q,,0)*I1433/10,0)*10&lt;_xlfn.XLOOKUP([1]Parameters!B1433,[1]Printers!L:L,[1]Printers!P:P,,0),ROUND(_xlfn.XLOOKUP([1]Parameters!B1433,[1]Printers!L:L,[1]Printers!Q:Q,,0)*I1433/10,0)*10,_xlfn.XLOOKUP([1]Parameters!B1433,[1]Printers!L:L,[1]Printers!P:P,,0)),"")</f>
        <v/>
      </c>
      <c r="K1433">
        <f>IF(SUM(E1433:J1433)&lt;&gt;0,VLOOKUP(A1433,[1]!T_Printers[#Data],10,FALSE)+VLOOKUP(C1433,[1]!T_Resins[#Data],10,FALSE),"")</f>
        <v>2</v>
      </c>
      <c r="L1433">
        <f>IF(SUM(E1433:J1433)&lt;&gt;0,VLOOKUP(A1433,[1]!T_Printers[#Data],11,FALSE),"")</f>
        <v>5</v>
      </c>
      <c r="M1433">
        <f>IF(SUM(E1433:J1433)&lt;&gt;0,VLOOKUP(C1433,[1]!T_Resins[#Data],8,FALSE),"")</f>
        <v>60</v>
      </c>
      <c r="N1433">
        <f>IF(_xlfn.XLOOKUP(B1433,[1]Printers!$L:$L,[1]Printers!$R:$R,0,0)&gt;0,[1]Parameters!M1433,IF(SUM(E1433:J1433)&lt;&gt;0,VLOOKUP(C1433,[1]!T_Resins[#Data],9,FALSE),""))</f>
        <v>60</v>
      </c>
      <c r="O1433" t="str">
        <f t="shared" si="22"/>
        <v>ElegooMars</v>
      </c>
    </row>
    <row r="1434" spans="1:15" x14ac:dyDescent="0.25">
      <c r="A1434" t="str">
        <f t="array" ref="A1434">IF(ROW()-1&gt;COUNTA([1]!T_Printers[Printers])*COUNTA([1]!T_Resins[Resins]),"",INDEX([1]!T_Printers[Printers],INT((ROW()-2)/COUNTA([1]!T_Resins[Resins])+1)))</f>
        <v>Elegoo Mars</v>
      </c>
      <c r="B1434" t="str">
        <f>_xlfn.XLOOKUP(A1434,[1]!T_Printers[Printers],[1]!T_Printers[Icon link],,0)</f>
        <v>ElegooMars</v>
      </c>
      <c r="C1434" t="str">
        <f t="array" ref="C1434">IF(ROW()-1&gt;COUNTA([1]!T_Printers[Printers])*COUNTA([1]!T_Resins[Resins]),"",INDEX([1]!T_Resins[Resins],MOD(ROW()-2,COUNTA([1]!T_Resins[Resins]))+1))</f>
        <v>Dental Tray</v>
      </c>
      <c r="D1434">
        <f>IF(SUM(E1434:J1434)&lt;&gt;0,IF(ROW()-1&gt;COUNTA([1]!T_Printers[Printers])*COUNTA([1]!T_Resins[Resins]),"",2),"")</f>
        <v>2</v>
      </c>
      <c r="E1434" t="str" cm="1">
        <f t="array" ref="E1434">IFERROR(IF(ROW()-1&gt;COUNTA([1]!T_Printers[Printers])*COUNTA([1]!T_Resins[Resins]),"",_xlfn.IFS(ROUND(VLOOKUP(C1434,[1]!T_Resins[#Data],2,FALSE)/VLOOKUP(A1434,[1]!T_Printers[#Data],5,FALSE),1)&lt;=_xlfn.XLOOKUP(B1434,[1]Printers!L:L,[1]Printers!O:O,1,0,),ROUND(VLOOKUP(C1434,[1]!T_Resins[#Data],2,FALSE)/VLOOKUP(A1434,[1]!T_Printers[#Data],5,FALSE),1),ROUND(VLOOKUP(C1434,[1]!T_Resins[#Data],2,FALSE)/VLOOKUP(A1434,[1]!T_Printers[#Data],5,FALSE),1)&gt;_xlfn.XLOOKUP(B1434,[1]Printers!L:L,[1]Printers!O:O,1,0,),10)),"Используйте слой 100 мкм")</f>
        <v>Используйте слой 100 мкм</v>
      </c>
      <c r="F1434" t="str">
        <f>IFERROR(IF(ROUND(_xlfn.XLOOKUP([1]Parameters!B1434,[1]Printers!L:L,[1]Printers!Q:Q,,0)*E1434/10,0)*10&lt;_xlfn.XLOOKUP([1]Parameters!B1434,[1]Printers!L:L,[1]Printers!P:P,,0),ROUND(_xlfn.XLOOKUP([1]Parameters!B1434,[1]Printers!L:L,[1]Printers!Q:Q,,0)*E1434/10,0)*10,_xlfn.XLOOKUP([1]Parameters!B1434,[1]Printers!L:L,[1]Printers!P:P,,0)),"")</f>
        <v/>
      </c>
      <c r="G1434" cm="1">
        <f t="array" ref="G1434">IFERROR(IF(ROW()-1&gt;COUNTA([1]!T_Printers[Printers])*COUNTA([1]!T_Resins[Resins]),"",_xlfn.IFS(ROUND(VLOOKUP(C1434,[1]!T_Resins[#Data],3,FALSE)/VLOOKUP(A1434,[1]!T_Printers[#Data],5,FALSE),1)&lt;=_xlfn.XLOOKUP(B1434,[1]Printers!L:L,[1]Printers!O:O,1,0,),ROUND(VLOOKUP(C1434,[1]!T_Resins[#Data],3,FALSE)/VLOOKUP(A1434,[1]!T_Printers[#Data],5,FALSE),1),ROUND(VLOOKUP(C1434,[1]!T_Resins[#Data],3,FALSE)/VLOOKUP(A1434,[1]!T_Printers[#Data],5,FALSE),1)&gt;_xlfn.XLOOKUP(B1434,[1]Printers!L:L,[1]Printers!O:O,1,0,),10)),"")</f>
        <v>5.4</v>
      </c>
      <c r="H1434">
        <f>IFERROR(IF(ROUND(_xlfn.XLOOKUP([1]Parameters!B1434,[1]Printers!L:L,[1]Printers!Q:Q,,0)*G1434/10,0)*10&lt;_xlfn.XLOOKUP([1]Parameters!B1434,[1]Printers!L:L,[1]Printers!P:P,,0),ROUND(_xlfn.XLOOKUP([1]Parameters!B1434,[1]Printers!L:L,[1]Printers!Q:Q,,0)*G1434/10,0)*10,_xlfn.XLOOKUP([1]Parameters!B1434,[1]Printers!L:L,[1]Printers!P:P,,0)),"")</f>
        <v>50</v>
      </c>
      <c r="I1434" s="3" cm="1">
        <f t="array" ref="I1434">IFERROR(IF(ROW()-1&gt;COUNTA([1]!T_Printers[Printers])*COUNTA([1]!T_Resins[Resins]),"",_xlfn.IFS(ROUND(VLOOKUP(C1434,[1]!T_Resins[#Data],4,FALSE)/VLOOKUP(A1434,[1]!T_Printers[#Data],5,FALSE),1)&lt;=_xlfn.XLOOKUP(B1434,[1]Printers!L:L,[1]Printers!O:O,1,0,),ROUND(VLOOKUP(C1434,[1]!T_Resins[#Data],4,FALSE)/VLOOKUP(A1434,[1]!T_Printers[#Data],5,FALSE),1),ROUND(VLOOKUP(C1434,[1]!T_Resins[#Data],4,FALSE)/VLOOKUP(A1434,[1]!T_Printers[#Data],5,FALSE),1)&gt;_xlfn.XLOOKUP(B1434,[1]Printers!L:L,[1]Printers!O:O,1,0,),"")),"")</f>
        <v>6.8</v>
      </c>
      <c r="J1434">
        <f>IFERROR(IF(ROUND(_xlfn.XLOOKUP([1]Parameters!B1434,[1]Printers!L:L,[1]Printers!Q:Q,,0)*I1434/10,0)*10&lt;_xlfn.XLOOKUP([1]Parameters!B1434,[1]Printers!L:L,[1]Printers!P:P,,0),ROUND(_xlfn.XLOOKUP([1]Parameters!B1434,[1]Printers!L:L,[1]Printers!Q:Q,,0)*I1434/10,0)*10,_xlfn.XLOOKUP([1]Parameters!B1434,[1]Printers!L:L,[1]Printers!P:P,,0)),"")</f>
        <v>60</v>
      </c>
      <c r="K1434">
        <f>IF(SUM(E1434:J1434)&lt;&gt;0,VLOOKUP(A1434,[1]!T_Printers[#Data],10,FALSE)+VLOOKUP(C1434,[1]!T_Resins[#Data],10,FALSE),"")</f>
        <v>2</v>
      </c>
      <c r="L1434">
        <f>IF(SUM(E1434:J1434)&lt;&gt;0,VLOOKUP(A1434,[1]!T_Printers[#Data],11,FALSE),"")</f>
        <v>5</v>
      </c>
      <c r="M1434">
        <f>IF(SUM(E1434:J1434)&lt;&gt;0,VLOOKUP(C1434,[1]!T_Resins[#Data],8,FALSE),"")</f>
        <v>120</v>
      </c>
      <c r="N1434">
        <f>IF(_xlfn.XLOOKUP(B1434,[1]Printers!$L:$L,[1]Printers!$R:$R,0,0)&gt;0,[1]Parameters!M1434,IF(SUM(E1434:J1434)&lt;&gt;0,VLOOKUP(C1434,[1]!T_Resins[#Data],9,FALSE),""))</f>
        <v>180</v>
      </c>
      <c r="O1434" t="str">
        <f t="shared" si="22"/>
        <v>ElegooMars</v>
      </c>
    </row>
    <row r="1435" spans="1:15" x14ac:dyDescent="0.25">
      <c r="A1435" t="str">
        <f t="array" ref="A1435">IF(ROW()-1&gt;COUNTA([1]!T_Printers[Printers])*COUNTA([1]!T_Resins[Resins]),"",INDEX([1]!T_Printers[Printers],INT((ROW()-2)/COUNTA([1]!T_Resins[Resins])+1)))</f>
        <v>Elegoo Mars</v>
      </c>
      <c r="B1435" t="str">
        <f>_xlfn.XLOOKUP(A1435,[1]!T_Printers[Printers],[1]!T_Printers[Icon link],,0)</f>
        <v>ElegooMars</v>
      </c>
      <c r="C1435" t="str">
        <f t="array" ref="C1435">IF(ROW()-1&gt;COUNTA([1]!T_Printers[Printers])*COUNTA([1]!T_Resins[Resins]),"",INDEX([1]!T_Resins[Resins],MOD(ROW()-2,COUNTA([1]!T_Resins[Resins]))+1))</f>
        <v>Dental Yellow Clear</v>
      </c>
      <c r="D1435">
        <f>IF(SUM(E1435:J1435)&lt;&gt;0,IF(ROW()-1&gt;COUNTA([1]!T_Printers[Printers])*COUNTA([1]!T_Resins[Resins]),"",2),"")</f>
        <v>2</v>
      </c>
      <c r="E1435" cm="1">
        <f t="array" ref="E1435">IFERROR(IF(ROW()-1&gt;COUNTA([1]!T_Printers[Printers])*COUNTA([1]!T_Resins[Resins]),"",_xlfn.IFS(ROUND(VLOOKUP(C1435,[1]!T_Resins[#Data],2,FALSE)/VLOOKUP(A1435,[1]!T_Printers[#Data],5,FALSE),1)&lt;=_xlfn.XLOOKUP(B1435,[1]Printers!L:L,[1]Printers!O:O,1,0,),ROUND(VLOOKUP(C1435,[1]!T_Resins[#Data],2,FALSE)/VLOOKUP(A1435,[1]!T_Printers[#Data],5,FALSE),1),ROUND(VLOOKUP(C1435,[1]!T_Resins[#Data],2,FALSE)/VLOOKUP(A1435,[1]!T_Printers[#Data],5,FALSE),1)&gt;_xlfn.XLOOKUP(B1435,[1]Printers!L:L,[1]Printers!O:O,1,0,),10)),"Используйте слой 100 мкм")</f>
        <v>2.4</v>
      </c>
      <c r="F1435">
        <f>IFERROR(IF(ROUND(_xlfn.XLOOKUP([1]Parameters!B1435,[1]Printers!L:L,[1]Printers!Q:Q,,0)*E1435/10,0)*10&lt;_xlfn.XLOOKUP([1]Parameters!B1435,[1]Printers!L:L,[1]Printers!P:P,,0),ROUND(_xlfn.XLOOKUP([1]Parameters!B1435,[1]Printers!L:L,[1]Printers!Q:Q,,0)*E1435/10,0)*10,_xlfn.XLOOKUP([1]Parameters!B1435,[1]Printers!L:L,[1]Printers!P:P,,0)),"")</f>
        <v>20</v>
      </c>
      <c r="G1435" cm="1">
        <f t="array" ref="G1435">IFERROR(IF(ROW()-1&gt;COUNTA([1]!T_Printers[Printers])*COUNTA([1]!T_Resins[Resins]),"",_xlfn.IFS(ROUND(VLOOKUP(C1435,[1]!T_Resins[#Data],3,FALSE)/VLOOKUP(A1435,[1]!T_Printers[#Data],5,FALSE),1)&lt;=_xlfn.XLOOKUP(B1435,[1]Printers!L:L,[1]Printers!O:O,1,0,),ROUND(VLOOKUP(C1435,[1]!T_Resins[#Data],3,FALSE)/VLOOKUP(A1435,[1]!T_Printers[#Data],5,FALSE),1),ROUND(VLOOKUP(C1435,[1]!T_Resins[#Data],3,FALSE)/VLOOKUP(A1435,[1]!T_Printers[#Data],5,FALSE),1)&gt;_xlfn.XLOOKUP(B1435,[1]Printers!L:L,[1]Printers!O:O,1,0,),10)),"")</f>
        <v>3.1</v>
      </c>
      <c r="H1435">
        <f>IFERROR(IF(ROUND(_xlfn.XLOOKUP([1]Parameters!B1435,[1]Printers!L:L,[1]Printers!Q:Q,,0)*G1435/10,0)*10&lt;_xlfn.XLOOKUP([1]Parameters!B1435,[1]Printers!L:L,[1]Printers!P:P,,0),ROUND(_xlfn.XLOOKUP([1]Parameters!B1435,[1]Printers!L:L,[1]Printers!Q:Q,,0)*G1435/10,0)*10,_xlfn.XLOOKUP([1]Parameters!B1435,[1]Printers!L:L,[1]Printers!P:P,,0)),"")</f>
        <v>30</v>
      </c>
      <c r="I1435" s="3" t="str" cm="1">
        <f t="array" ref="I1435">IFERROR(IF(ROW()-1&gt;COUNTA([1]!T_Printers[Printers])*COUNTA([1]!T_Resins[Resins]),"",_xlfn.IFS(ROUND(VLOOKUP(C1435,[1]!T_Resins[#Data],4,FALSE)/VLOOKUP(A1435,[1]!T_Printers[#Data],5,FALSE),1)&lt;=_xlfn.XLOOKUP(B1435,[1]Printers!L:L,[1]Printers!O:O,1,0,),ROUND(VLOOKUP(C1435,[1]!T_Resins[#Data],4,FALSE)/VLOOKUP(A1435,[1]!T_Printers[#Data],5,FALSE),1),ROUND(VLOOKUP(C1435,[1]!T_Resins[#Data],4,FALSE)/VLOOKUP(A1435,[1]!T_Printers[#Data],5,FALSE),1)&gt;_xlfn.XLOOKUP(B1435,[1]Printers!L:L,[1]Printers!O:O,1,0,),"")),"")</f>
        <v/>
      </c>
      <c r="J1435" t="str">
        <f>IFERROR(IF(ROUND(_xlfn.XLOOKUP([1]Parameters!B1435,[1]Printers!L:L,[1]Printers!Q:Q,,0)*I1435/10,0)*10&lt;_xlfn.XLOOKUP([1]Parameters!B1435,[1]Printers!L:L,[1]Printers!P:P,,0),ROUND(_xlfn.XLOOKUP([1]Parameters!B1435,[1]Printers!L:L,[1]Printers!Q:Q,,0)*I1435/10,0)*10,_xlfn.XLOOKUP([1]Parameters!B1435,[1]Printers!L:L,[1]Printers!P:P,,0)),"")</f>
        <v/>
      </c>
      <c r="K1435">
        <f>IF(SUM(E1435:J1435)&lt;&gt;0,VLOOKUP(A1435,[1]!T_Printers[#Data],10,FALSE)+VLOOKUP(C1435,[1]!T_Resins[#Data],10,FALSE),"")</f>
        <v>2</v>
      </c>
      <c r="L1435">
        <f>IF(SUM(E1435:J1435)&lt;&gt;0,VLOOKUP(A1435,[1]!T_Printers[#Data],11,FALSE),"")</f>
        <v>5</v>
      </c>
      <c r="M1435">
        <f>IF(SUM(E1435:J1435)&lt;&gt;0,VLOOKUP(C1435,[1]!T_Resins[#Data],8,FALSE),"")</f>
        <v>120</v>
      </c>
      <c r="N1435">
        <f>IF(_xlfn.XLOOKUP(B1435,[1]Printers!$L:$L,[1]Printers!$R:$R,0,0)&gt;0,[1]Parameters!M1435,IF(SUM(E1435:J1435)&lt;&gt;0,VLOOKUP(C1435,[1]!T_Resins[#Data],9,FALSE),""))</f>
        <v>180</v>
      </c>
      <c r="O1435" t="str">
        <f t="shared" si="22"/>
        <v>ElegooMars</v>
      </c>
    </row>
    <row r="1436" spans="1:15" x14ac:dyDescent="0.25">
      <c r="A1436" t="str">
        <f t="array" ref="A1436">IF(ROW()-1&gt;COUNTA([1]!T_Printers[Printers])*COUNTA([1]!T_Resins[Resins]),"",INDEX([1]!T_Printers[Printers],INT((ROW()-2)/COUNTA([1]!T_Resins[Resins])+1)))</f>
        <v>Elegoo Mars</v>
      </c>
      <c r="B1436" t="str">
        <f>_xlfn.XLOOKUP(A1436,[1]!T_Printers[Printers],[1]!T_Printers[Icon link],,0)</f>
        <v>ElegooMars</v>
      </c>
      <c r="C1436" t="str">
        <f t="array" ref="C1436">IF(ROW()-1&gt;COUNTA([1]!T_Printers[Printers])*COUNTA([1]!T_Resins[Resins]),"",INDEX([1]!T_Resins[Resins],MOD(ROW()-2,COUNTA([1]!T_Resins[Resins]))+1))</f>
        <v>Dental Yellow Clear PRO</v>
      </c>
      <c r="D1436">
        <f>IF(SUM(E1436:J1436)&lt;&gt;0,IF(ROW()-1&gt;COUNTA([1]!T_Printers[Printers])*COUNTA([1]!T_Resins[Resins]),"",2),"")</f>
        <v>2</v>
      </c>
      <c r="E1436" cm="1">
        <f t="array" ref="E1436">IFERROR(IF(ROW()-1&gt;COUNTA([1]!T_Printers[Printers])*COUNTA([1]!T_Resins[Resins]),"",_xlfn.IFS(ROUND(VLOOKUP(C1436,[1]!T_Resins[#Data],2,FALSE)/VLOOKUP(A1436,[1]!T_Printers[#Data],5,FALSE),1)&lt;=_xlfn.XLOOKUP(B1436,[1]Printers!L:L,[1]Printers!O:O,1,0,),ROUND(VLOOKUP(C1436,[1]!T_Resins[#Data],2,FALSE)/VLOOKUP(A1436,[1]!T_Printers[#Data],5,FALSE),1),ROUND(VLOOKUP(C1436,[1]!T_Resins[#Data],2,FALSE)/VLOOKUP(A1436,[1]!T_Printers[#Data],5,FALSE),1)&gt;_xlfn.XLOOKUP(B1436,[1]Printers!L:L,[1]Printers!O:O,1,0,),10)),"Используйте слой 100 мкм")</f>
        <v>6.1</v>
      </c>
      <c r="F1436">
        <f>IFERROR(IF(ROUND(_xlfn.XLOOKUP([1]Parameters!B1436,[1]Printers!L:L,[1]Printers!Q:Q,,0)*E1436/10,0)*10&lt;_xlfn.XLOOKUP([1]Parameters!B1436,[1]Printers!L:L,[1]Printers!P:P,,0),ROUND(_xlfn.XLOOKUP([1]Parameters!B1436,[1]Printers!L:L,[1]Printers!Q:Q,,0)*E1436/10,0)*10,_xlfn.XLOOKUP([1]Parameters!B1436,[1]Printers!L:L,[1]Printers!P:P,,0)),"")</f>
        <v>50</v>
      </c>
      <c r="G1436" cm="1">
        <f t="array" ref="G1436">IFERROR(IF(ROW()-1&gt;COUNTA([1]!T_Printers[Printers])*COUNTA([1]!T_Resins[Resins]),"",_xlfn.IFS(ROUND(VLOOKUP(C1436,[1]!T_Resins[#Data],3,FALSE)/VLOOKUP(A1436,[1]!T_Printers[#Data],5,FALSE),1)&lt;=_xlfn.XLOOKUP(B1436,[1]Printers!L:L,[1]Printers!O:O,1,0,),ROUND(VLOOKUP(C1436,[1]!T_Resins[#Data],3,FALSE)/VLOOKUP(A1436,[1]!T_Printers[#Data],5,FALSE),1),ROUND(VLOOKUP(C1436,[1]!T_Resins[#Data],3,FALSE)/VLOOKUP(A1436,[1]!T_Printers[#Data],5,FALSE),1)&gt;_xlfn.XLOOKUP(B1436,[1]Printers!L:L,[1]Printers!O:O,1,0,),10)),"")</f>
        <v>7.9</v>
      </c>
      <c r="H1436">
        <f>IFERROR(IF(ROUND(_xlfn.XLOOKUP([1]Parameters!B1436,[1]Printers!L:L,[1]Printers!Q:Q,,0)*G1436/10,0)*10&lt;_xlfn.XLOOKUP([1]Parameters!B1436,[1]Printers!L:L,[1]Printers!P:P,,0),ROUND(_xlfn.XLOOKUP([1]Parameters!B1436,[1]Printers!L:L,[1]Printers!Q:Q,,0)*G1436/10,0)*10,_xlfn.XLOOKUP([1]Parameters!B1436,[1]Printers!L:L,[1]Printers!P:P,,0)),"")</f>
        <v>70</v>
      </c>
      <c r="I1436" s="3" t="str" cm="1">
        <f t="array" ref="I1436">IFERROR(IF(ROW()-1&gt;COUNTA([1]!T_Printers[Printers])*COUNTA([1]!T_Resins[Resins]),"",_xlfn.IFS(ROUND(VLOOKUP(C1436,[1]!T_Resins[#Data],4,FALSE)/VLOOKUP(A1436,[1]!T_Printers[#Data],5,FALSE),1)&lt;=_xlfn.XLOOKUP(B1436,[1]Printers!L:L,[1]Printers!O:O,1,0,),ROUND(VLOOKUP(C1436,[1]!T_Resins[#Data],4,FALSE)/VLOOKUP(A1436,[1]!T_Printers[#Data],5,FALSE),1),ROUND(VLOOKUP(C1436,[1]!T_Resins[#Data],4,FALSE)/VLOOKUP(A1436,[1]!T_Printers[#Data],5,FALSE),1)&gt;_xlfn.XLOOKUP(B1436,[1]Printers!L:L,[1]Printers!O:O,1,0,),"")),"")</f>
        <v/>
      </c>
      <c r="J1436" t="str">
        <f>IFERROR(IF(ROUND(_xlfn.XLOOKUP([1]Parameters!B1436,[1]Printers!L:L,[1]Printers!Q:Q,,0)*I1436/10,0)*10&lt;_xlfn.XLOOKUP([1]Parameters!B1436,[1]Printers!L:L,[1]Printers!P:P,,0),ROUND(_xlfn.XLOOKUP([1]Parameters!B1436,[1]Printers!L:L,[1]Printers!Q:Q,,0)*I1436/10,0)*10,_xlfn.XLOOKUP([1]Parameters!B1436,[1]Printers!L:L,[1]Printers!P:P,,0)),"")</f>
        <v/>
      </c>
      <c r="K1436">
        <f>IF(SUM(E1436:J1436)&lt;&gt;0,VLOOKUP(A1436,[1]!T_Printers[#Data],10,FALSE)+VLOOKUP(C1436,[1]!T_Resins[#Data],10,FALSE),"")</f>
        <v>2</v>
      </c>
      <c r="L1436">
        <f>IF(SUM(E1436:J1436)&lt;&gt;0,VLOOKUP(A1436,[1]!T_Printers[#Data],11,FALSE),"")</f>
        <v>5</v>
      </c>
      <c r="M1436">
        <f>IF(SUM(E1436:J1436)&lt;&gt;0,VLOOKUP(C1436,[1]!T_Resins[#Data],8,FALSE),"")</f>
        <v>120</v>
      </c>
      <c r="N1436">
        <f>IF(_xlfn.XLOOKUP(B1436,[1]Printers!$L:$L,[1]Printers!$R:$R,0,0)&gt;0,[1]Parameters!M1436,IF(SUM(E1436:J1436)&lt;&gt;0,VLOOKUP(C1436,[1]!T_Resins[#Data],9,FALSE),""))</f>
        <v>180</v>
      </c>
      <c r="O1436" t="str">
        <f t="shared" si="22"/>
        <v>ElegooMars</v>
      </c>
    </row>
    <row r="1437" spans="1:15" x14ac:dyDescent="0.25">
      <c r="A1437" t="str">
        <f t="array" ref="A1437">IF(ROW()-1&gt;COUNTA([1]!T_Printers[Printers])*COUNTA([1]!T_Resins[Resins]),"",INDEX([1]!T_Printers[Printers],INT((ROW()-2)/COUNTA([1]!T_Resins[Resins])+1)))</f>
        <v>Elegoo Mars</v>
      </c>
      <c r="B1437" t="str">
        <f>_xlfn.XLOOKUP(A1437,[1]!T_Printers[Printers],[1]!T_Printers[Icon link],,0)</f>
        <v>ElegooMars</v>
      </c>
      <c r="C1437" t="str">
        <f t="array" ref="C1437">IF(ROW()-1&gt;COUNTA([1]!T_Printers[Printers])*COUNTA([1]!T_Resins[Resins]),"",INDEX([1]!T_Resins[Resins],MOD(ROW()-2,COUNTA([1]!T_Resins[Resins]))+1))</f>
        <v>Industrial ABS Black</v>
      </c>
      <c r="D1437">
        <f>IF(SUM(E1437:J1437)&lt;&gt;0,IF(ROW()-1&gt;COUNTA([1]!T_Printers[Printers])*COUNTA([1]!T_Resins[Resins]),"",2),"")</f>
        <v>2</v>
      </c>
      <c r="E1437" cm="1">
        <f t="array" ref="E1437">IFERROR(IF(ROW()-1&gt;COUNTA([1]!T_Printers[Printers])*COUNTA([1]!T_Resins[Resins]),"",_xlfn.IFS(ROUND(VLOOKUP(C1437,[1]!T_Resins[#Data],2,FALSE)/VLOOKUP(A1437,[1]!T_Printers[#Data],5,FALSE),1)&lt;=_xlfn.XLOOKUP(B1437,[1]Printers!L:L,[1]Printers!O:O,1,0,),ROUND(VLOOKUP(C1437,[1]!T_Resins[#Data],2,FALSE)/VLOOKUP(A1437,[1]!T_Printers[#Data],5,FALSE),1),ROUND(VLOOKUP(C1437,[1]!T_Resins[#Data],2,FALSE)/VLOOKUP(A1437,[1]!T_Printers[#Data],5,FALSE),1)&gt;_xlfn.XLOOKUP(B1437,[1]Printers!L:L,[1]Printers!O:O,1,0,),10)),"Используйте слой 100 мкм")</f>
        <v>4.9000000000000004</v>
      </c>
      <c r="F1437">
        <f>IFERROR(IF(ROUND(_xlfn.XLOOKUP([1]Parameters!B1437,[1]Printers!L:L,[1]Printers!Q:Q,,0)*E1437/10,0)*10&lt;_xlfn.XLOOKUP([1]Parameters!B1437,[1]Printers!L:L,[1]Printers!P:P,,0),ROUND(_xlfn.XLOOKUP([1]Parameters!B1437,[1]Printers!L:L,[1]Printers!Q:Q,,0)*E1437/10,0)*10,_xlfn.XLOOKUP([1]Parameters!B1437,[1]Printers!L:L,[1]Printers!P:P,,0)),"")</f>
        <v>40</v>
      </c>
      <c r="G1437" cm="1">
        <f t="array" ref="G1437">IFERROR(IF(ROW()-1&gt;COUNTA([1]!T_Printers[Printers])*COUNTA([1]!T_Resins[Resins]),"",_xlfn.IFS(ROUND(VLOOKUP(C1437,[1]!T_Resins[#Data],3,FALSE)/VLOOKUP(A1437,[1]!T_Printers[#Data],5,FALSE),1)&lt;=_xlfn.XLOOKUP(B1437,[1]Printers!L:L,[1]Printers!O:O,1,0,),ROUND(VLOOKUP(C1437,[1]!T_Resins[#Data],3,FALSE)/VLOOKUP(A1437,[1]!T_Printers[#Data],5,FALSE),1),ROUND(VLOOKUP(C1437,[1]!T_Resins[#Data],3,FALSE)/VLOOKUP(A1437,[1]!T_Printers[#Data],5,FALSE),1)&gt;_xlfn.XLOOKUP(B1437,[1]Printers!L:L,[1]Printers!O:O,1,0,),10)),"")</f>
        <v>6.3</v>
      </c>
      <c r="H1437">
        <f>IFERROR(IF(ROUND(_xlfn.XLOOKUP([1]Parameters!B1437,[1]Printers!L:L,[1]Printers!Q:Q,,0)*G1437/10,0)*10&lt;_xlfn.XLOOKUP([1]Parameters!B1437,[1]Printers!L:L,[1]Printers!P:P,,0),ROUND(_xlfn.XLOOKUP([1]Parameters!B1437,[1]Printers!L:L,[1]Printers!Q:Q,,0)*G1437/10,0)*10,_xlfn.XLOOKUP([1]Parameters!B1437,[1]Printers!L:L,[1]Printers!P:P,,0)),"")</f>
        <v>60</v>
      </c>
      <c r="I1437" s="3" t="str" cm="1">
        <f t="array" ref="I1437">IFERROR(IF(ROW()-1&gt;COUNTA([1]!T_Printers[Printers])*COUNTA([1]!T_Resins[Resins]),"",_xlfn.IFS(ROUND(VLOOKUP(C1437,[1]!T_Resins[#Data],4,FALSE)/VLOOKUP(A1437,[1]!T_Printers[#Data],5,FALSE),1)&lt;=_xlfn.XLOOKUP(B1437,[1]Printers!L:L,[1]Printers!O:O,1,0,),ROUND(VLOOKUP(C1437,[1]!T_Resins[#Data],4,FALSE)/VLOOKUP(A1437,[1]!T_Printers[#Data],5,FALSE),1),ROUND(VLOOKUP(C1437,[1]!T_Resins[#Data],4,FALSE)/VLOOKUP(A1437,[1]!T_Printers[#Data],5,FALSE),1)&gt;_xlfn.XLOOKUP(B1437,[1]Printers!L:L,[1]Printers!O:O,1,0,),"")),"")</f>
        <v/>
      </c>
      <c r="J1437" t="str">
        <f>IFERROR(IF(ROUND(_xlfn.XLOOKUP([1]Parameters!B1437,[1]Printers!L:L,[1]Printers!Q:Q,,0)*I1437/10,0)*10&lt;_xlfn.XLOOKUP([1]Parameters!B1437,[1]Printers!L:L,[1]Printers!P:P,,0),ROUND(_xlfn.XLOOKUP([1]Parameters!B1437,[1]Printers!L:L,[1]Printers!Q:Q,,0)*I1437/10,0)*10,_xlfn.XLOOKUP([1]Parameters!B1437,[1]Printers!L:L,[1]Printers!P:P,,0)),"")</f>
        <v/>
      </c>
      <c r="K1437">
        <f>IF(SUM(E1437:J1437)&lt;&gt;0,VLOOKUP(A1437,[1]!T_Printers[#Data],10,FALSE)+VLOOKUP(C1437,[1]!T_Resins[#Data],10,FALSE),"")</f>
        <v>2</v>
      </c>
      <c r="L1437">
        <f>IF(SUM(E1437:J1437)&lt;&gt;0,VLOOKUP(A1437,[1]!T_Printers[#Data],11,FALSE),"")</f>
        <v>5</v>
      </c>
      <c r="M1437">
        <f>IF(SUM(E1437:J1437)&lt;&gt;0,VLOOKUP(C1437,[1]!T_Resins[#Data],8,FALSE),"")</f>
        <v>60</v>
      </c>
      <c r="N1437">
        <f>IF(_xlfn.XLOOKUP(B1437,[1]Printers!$L:$L,[1]Printers!$R:$R,0,0)&gt;0,[1]Parameters!M1437,IF(SUM(E1437:J1437)&lt;&gt;0,VLOOKUP(C1437,[1]!T_Resins[#Data],9,FALSE),""))</f>
        <v>60</v>
      </c>
      <c r="O1437" t="str">
        <f t="shared" si="22"/>
        <v>ElegooMars</v>
      </c>
    </row>
    <row r="1438" spans="1:15" x14ac:dyDescent="0.25">
      <c r="A1438" t="str">
        <f t="array" ref="A1438">IF(ROW()-1&gt;COUNTA([1]!T_Printers[Printers])*COUNTA([1]!T_Resins[Resins]),"",INDEX([1]!T_Printers[Printers],INT((ROW()-2)/COUNTA([1]!T_Resins[Resins])+1)))</f>
        <v>Elegoo Mars</v>
      </c>
      <c r="B1438" t="str">
        <f>_xlfn.XLOOKUP(A1438,[1]!T_Printers[Printers],[1]!T_Printers[Icon link],,0)</f>
        <v>ElegooMars</v>
      </c>
      <c r="C1438" t="str">
        <f t="array" ref="C1438">IF(ROW()-1&gt;COUNTA([1]!T_Printers[Printers])*COUNTA([1]!T_Resins[Resins]),"",INDEX([1]!T_Resins[Resins],MOD(ROW()-2,COUNTA([1]!T_Resins[Resins]))+1))</f>
        <v>Industrial ABS-Like Grey</v>
      </c>
      <c r="D1438">
        <f>IF(SUM(E1438:J1438)&lt;&gt;0,IF(ROW()-1&gt;COUNTA([1]!T_Printers[Printers])*COUNTA([1]!T_Resins[Resins]),"",2),"")</f>
        <v>2</v>
      </c>
      <c r="E1438" cm="1">
        <f t="array" ref="E1438">IFERROR(IF(ROW()-1&gt;COUNTA([1]!T_Printers[Printers])*COUNTA([1]!T_Resins[Resins]),"",_xlfn.IFS(ROUND(VLOOKUP(C1438,[1]!T_Resins[#Data],2,FALSE)/VLOOKUP(A1438,[1]!T_Printers[#Data],5,FALSE),1)&lt;=_xlfn.XLOOKUP(B1438,[1]Printers!L:L,[1]Printers!O:O,1,0,),ROUND(VLOOKUP(C1438,[1]!T_Resins[#Data],2,FALSE)/VLOOKUP(A1438,[1]!T_Printers[#Data],5,FALSE),1),ROUND(VLOOKUP(C1438,[1]!T_Resins[#Data],2,FALSE)/VLOOKUP(A1438,[1]!T_Printers[#Data],5,FALSE),1)&gt;_xlfn.XLOOKUP(B1438,[1]Printers!L:L,[1]Printers!O:O,1,0,),10)),"Используйте слой 100 мкм")</f>
        <v>4.8</v>
      </c>
      <c r="F1438">
        <f>IFERROR(IF(ROUND(_xlfn.XLOOKUP([1]Parameters!B1438,[1]Printers!L:L,[1]Printers!Q:Q,,0)*E1438/10,0)*10&lt;_xlfn.XLOOKUP([1]Parameters!B1438,[1]Printers!L:L,[1]Printers!P:P,,0),ROUND(_xlfn.XLOOKUP([1]Parameters!B1438,[1]Printers!L:L,[1]Printers!Q:Q,,0)*E1438/10,0)*10,_xlfn.XLOOKUP([1]Parameters!B1438,[1]Printers!L:L,[1]Printers!P:P,,0)),"")</f>
        <v>40</v>
      </c>
      <c r="G1438" cm="1">
        <f t="array" ref="G1438">IFERROR(IF(ROW()-1&gt;COUNTA([1]!T_Printers[Printers])*COUNTA([1]!T_Resins[Resins]),"",_xlfn.IFS(ROUND(VLOOKUP(C1438,[1]!T_Resins[#Data],3,FALSE)/VLOOKUP(A1438,[1]!T_Printers[#Data],5,FALSE),1)&lt;=_xlfn.XLOOKUP(B1438,[1]Printers!L:L,[1]Printers!O:O,1,0,),ROUND(VLOOKUP(C1438,[1]!T_Resins[#Data],3,FALSE)/VLOOKUP(A1438,[1]!T_Printers[#Data],5,FALSE),1),ROUND(VLOOKUP(C1438,[1]!T_Resins[#Data],3,FALSE)/VLOOKUP(A1438,[1]!T_Printers[#Data],5,FALSE),1)&gt;_xlfn.XLOOKUP(B1438,[1]Printers!L:L,[1]Printers!O:O,1,0,),10)),"")</f>
        <v>6.3</v>
      </c>
      <c r="H1438">
        <f>IFERROR(IF(ROUND(_xlfn.XLOOKUP([1]Parameters!B1438,[1]Printers!L:L,[1]Printers!Q:Q,,0)*G1438/10,0)*10&lt;_xlfn.XLOOKUP([1]Parameters!B1438,[1]Printers!L:L,[1]Printers!P:P,,0),ROUND(_xlfn.XLOOKUP([1]Parameters!B1438,[1]Printers!L:L,[1]Printers!Q:Q,,0)*G1438/10,0)*10,_xlfn.XLOOKUP([1]Parameters!B1438,[1]Printers!L:L,[1]Printers!P:P,,0)),"")</f>
        <v>60</v>
      </c>
      <c r="I1438" s="3" t="str" cm="1">
        <f t="array" ref="I1438">IFERROR(IF(ROW()-1&gt;COUNTA([1]!T_Printers[Printers])*COUNTA([1]!T_Resins[Resins]),"",_xlfn.IFS(ROUND(VLOOKUP(C1438,[1]!T_Resins[#Data],4,FALSE)/VLOOKUP(A1438,[1]!T_Printers[#Data],5,FALSE),1)&lt;=_xlfn.XLOOKUP(B1438,[1]Printers!L:L,[1]Printers!O:O,1,0,),ROUND(VLOOKUP(C1438,[1]!T_Resins[#Data],4,FALSE)/VLOOKUP(A1438,[1]!T_Printers[#Data],5,FALSE),1),ROUND(VLOOKUP(C1438,[1]!T_Resins[#Data],4,FALSE)/VLOOKUP(A1438,[1]!T_Printers[#Data],5,FALSE),1)&gt;_xlfn.XLOOKUP(B1438,[1]Printers!L:L,[1]Printers!O:O,1,0,),"")),"")</f>
        <v/>
      </c>
      <c r="J1438" t="str">
        <f>IFERROR(IF(ROUND(_xlfn.XLOOKUP([1]Parameters!B1438,[1]Printers!L:L,[1]Printers!Q:Q,,0)*I1438/10,0)*10&lt;_xlfn.XLOOKUP([1]Parameters!B1438,[1]Printers!L:L,[1]Printers!P:P,,0),ROUND(_xlfn.XLOOKUP([1]Parameters!B1438,[1]Printers!L:L,[1]Printers!Q:Q,,0)*I1438/10,0)*10,_xlfn.XLOOKUP([1]Parameters!B1438,[1]Printers!L:L,[1]Printers!P:P,,0)),"")</f>
        <v/>
      </c>
      <c r="K1438">
        <f>IF(SUM(E1438:J1438)&lt;&gt;0,VLOOKUP(A1438,[1]!T_Printers[#Data],10,FALSE)+VLOOKUP(C1438,[1]!T_Resins[#Data],10,FALSE),"")</f>
        <v>2</v>
      </c>
      <c r="L1438">
        <f>IF(SUM(E1438:J1438)&lt;&gt;0,VLOOKUP(A1438,[1]!T_Printers[#Data],11,FALSE),"")</f>
        <v>5</v>
      </c>
      <c r="M1438">
        <f>IF(SUM(E1438:J1438)&lt;&gt;0,VLOOKUP(C1438,[1]!T_Resins[#Data],8,FALSE),"")</f>
        <v>120</v>
      </c>
      <c r="N1438">
        <f>IF(_xlfn.XLOOKUP(B1438,[1]Printers!$L:$L,[1]Printers!$R:$R,0,0)&gt;0,[1]Parameters!M1438,IF(SUM(E1438:J1438)&lt;&gt;0,VLOOKUP(C1438,[1]!T_Resins[#Data],9,FALSE),""))</f>
        <v>180</v>
      </c>
      <c r="O1438" t="str">
        <f t="shared" si="22"/>
        <v>ElegooMars</v>
      </c>
    </row>
    <row r="1439" spans="1:15" x14ac:dyDescent="0.25">
      <c r="A1439" t="str">
        <f t="array" ref="A1439">IF(ROW()-1&gt;COUNTA([1]!T_Printers[Printers])*COUNTA([1]!T_Resins[Resins]),"",INDEX([1]!T_Printers[Printers],INT((ROW()-2)/COUNTA([1]!T_Resins[Resins])+1)))</f>
        <v>Elegoo Mars</v>
      </c>
      <c r="B1439" t="str">
        <f>_xlfn.XLOOKUP(A1439,[1]!T_Printers[Printers],[1]!T_Printers[Icon link],,0)</f>
        <v>ElegooMars</v>
      </c>
      <c r="C1439" t="str">
        <f t="array" ref="C1439">IF(ROW()-1&gt;COUNTA([1]!T_Printers[Printers])*COUNTA([1]!T_Resins[Resins]),"",INDEX([1]!T_Resins[Resins],MOD(ROW()-2,COUNTA([1]!T_Resins[Resins]))+1))</f>
        <v>Industrial Flex Natural Clear</v>
      </c>
      <c r="D1439">
        <f>IF(SUM(E1439:J1439)&lt;&gt;0,IF(ROW()-1&gt;COUNTA([1]!T_Printers[Printers])*COUNTA([1]!T_Resins[Resins]),"",2),"")</f>
        <v>2</v>
      </c>
      <c r="E1439" cm="1">
        <f t="array" ref="E1439">IFERROR(IF(ROW()-1&gt;COUNTA([1]!T_Printers[Printers])*COUNTA([1]!T_Resins[Resins]),"",_xlfn.IFS(ROUND(VLOOKUP(C1439,[1]!T_Resins[#Data],2,FALSE)/VLOOKUP(A1439,[1]!T_Printers[#Data],5,FALSE),1)&lt;=_xlfn.XLOOKUP(B1439,[1]Printers!L:L,[1]Printers!O:O,1,0,),ROUND(VLOOKUP(C1439,[1]!T_Resins[#Data],2,FALSE)/VLOOKUP(A1439,[1]!T_Printers[#Data],5,FALSE),1),ROUND(VLOOKUP(C1439,[1]!T_Resins[#Data],2,FALSE)/VLOOKUP(A1439,[1]!T_Printers[#Data],5,FALSE),1)&gt;_xlfn.XLOOKUP(B1439,[1]Printers!L:L,[1]Printers!O:O,1,0,),10)),"Используйте слой 100 мкм")</f>
        <v>1.8</v>
      </c>
      <c r="F1439">
        <f>IFERROR(IF(ROUND(_xlfn.XLOOKUP([1]Parameters!B1439,[1]Printers!L:L,[1]Printers!Q:Q,,0)*E1439/10,0)*10&lt;_xlfn.XLOOKUP([1]Parameters!B1439,[1]Printers!L:L,[1]Printers!P:P,,0),ROUND(_xlfn.XLOOKUP([1]Parameters!B1439,[1]Printers!L:L,[1]Printers!Q:Q,,0)*E1439/10,0)*10,_xlfn.XLOOKUP([1]Parameters!B1439,[1]Printers!L:L,[1]Printers!P:P,,0)),"")</f>
        <v>20</v>
      </c>
      <c r="G1439" cm="1">
        <f t="array" ref="G1439">IFERROR(IF(ROW()-1&gt;COUNTA([1]!T_Printers[Printers])*COUNTA([1]!T_Resins[Resins]),"",_xlfn.IFS(ROUND(VLOOKUP(C1439,[1]!T_Resins[#Data],3,FALSE)/VLOOKUP(A1439,[1]!T_Printers[#Data],5,FALSE),1)&lt;=_xlfn.XLOOKUP(B1439,[1]Printers!L:L,[1]Printers!O:O,1,0,),ROUND(VLOOKUP(C1439,[1]!T_Resins[#Data],3,FALSE)/VLOOKUP(A1439,[1]!T_Printers[#Data],5,FALSE),1),ROUND(VLOOKUP(C1439,[1]!T_Resins[#Data],3,FALSE)/VLOOKUP(A1439,[1]!T_Printers[#Data],5,FALSE),1)&gt;_xlfn.XLOOKUP(B1439,[1]Printers!L:L,[1]Printers!O:O,1,0,),10)),"")</f>
        <v>2.4</v>
      </c>
      <c r="H1439">
        <f>IFERROR(IF(ROUND(_xlfn.XLOOKUP([1]Parameters!B1439,[1]Printers!L:L,[1]Printers!Q:Q,,0)*G1439/10,0)*10&lt;_xlfn.XLOOKUP([1]Parameters!B1439,[1]Printers!L:L,[1]Printers!P:P,,0),ROUND(_xlfn.XLOOKUP([1]Parameters!B1439,[1]Printers!L:L,[1]Printers!Q:Q,,0)*G1439/10,0)*10,_xlfn.XLOOKUP([1]Parameters!B1439,[1]Printers!L:L,[1]Printers!P:P,,0)),"")</f>
        <v>20</v>
      </c>
      <c r="I1439" s="3" t="str" cm="1">
        <f t="array" ref="I1439">IFERROR(IF(ROW()-1&gt;COUNTA([1]!T_Printers[Printers])*COUNTA([1]!T_Resins[Resins]),"",_xlfn.IFS(ROUND(VLOOKUP(C1439,[1]!T_Resins[#Data],4,FALSE)/VLOOKUP(A1439,[1]!T_Printers[#Data],5,FALSE),1)&lt;=_xlfn.XLOOKUP(B1439,[1]Printers!L:L,[1]Printers!O:O,1,0,),ROUND(VLOOKUP(C1439,[1]!T_Resins[#Data],4,FALSE)/VLOOKUP(A1439,[1]!T_Printers[#Data],5,FALSE),1),ROUND(VLOOKUP(C1439,[1]!T_Resins[#Data],4,FALSE)/VLOOKUP(A1439,[1]!T_Printers[#Data],5,FALSE),1)&gt;_xlfn.XLOOKUP(B1439,[1]Printers!L:L,[1]Printers!O:O,1,0,),"")),"")</f>
        <v/>
      </c>
      <c r="J1439" t="str">
        <f>IFERROR(IF(ROUND(_xlfn.XLOOKUP([1]Parameters!B1439,[1]Printers!L:L,[1]Printers!Q:Q,,0)*I1439/10,0)*10&lt;_xlfn.XLOOKUP([1]Parameters!B1439,[1]Printers!L:L,[1]Printers!P:P,,0),ROUND(_xlfn.XLOOKUP([1]Parameters!B1439,[1]Printers!L:L,[1]Printers!Q:Q,,0)*I1439/10,0)*10,_xlfn.XLOOKUP([1]Parameters!B1439,[1]Printers!L:L,[1]Printers!P:P,,0)),"")</f>
        <v/>
      </c>
      <c r="K1439">
        <f>IF(SUM(E1439:J1439)&lt;&gt;0,VLOOKUP(A1439,[1]!T_Printers[#Data],10,FALSE)+VLOOKUP(C1439,[1]!T_Resins[#Data],10,FALSE),"")</f>
        <v>2</v>
      </c>
      <c r="L1439">
        <f>IF(SUM(E1439:J1439)&lt;&gt;0,VLOOKUP(A1439,[1]!T_Printers[#Data],11,FALSE),"")</f>
        <v>5</v>
      </c>
      <c r="M1439">
        <f>IF(SUM(E1439:J1439)&lt;&gt;0,VLOOKUP(C1439,[1]!T_Resins[#Data],8,FALSE),"")</f>
        <v>60</v>
      </c>
      <c r="N1439">
        <f>IF(_xlfn.XLOOKUP(B1439,[1]Printers!$L:$L,[1]Printers!$R:$R,0,0)&gt;0,[1]Parameters!M1439,IF(SUM(E1439:J1439)&lt;&gt;0,VLOOKUP(C1439,[1]!T_Resins[#Data],9,FALSE),""))</f>
        <v>60</v>
      </c>
      <c r="O1439" t="str">
        <f t="shared" si="22"/>
        <v>ElegooMars</v>
      </c>
    </row>
    <row r="1440" spans="1:15" x14ac:dyDescent="0.25">
      <c r="A1440" t="str">
        <f t="array" ref="A1440">IF(ROW()-1&gt;COUNTA([1]!T_Printers[Printers])*COUNTA([1]!T_Resins[Resins]),"",INDEX([1]!T_Printers[Printers],INT((ROW()-2)/COUNTA([1]!T_Resins[Resins])+1)))</f>
        <v>Elegoo Mars</v>
      </c>
      <c r="B1440" t="str">
        <f>_xlfn.XLOOKUP(A1440,[1]!T_Printers[Printers],[1]!T_Printers[Icon link],,0)</f>
        <v>ElegooMars</v>
      </c>
      <c r="C1440" t="str">
        <f t="array" ref="C1440">IF(ROW()-1&gt;COUNTA([1]!T_Printers[Printers])*COUNTA([1]!T_Resins[Resins]),"",INDEX([1]!T_Resins[Resins],MOD(ROW()-2,COUNTA([1]!T_Resins[Resins]))+1))</f>
        <v>Industrial Nylon Like</v>
      </c>
      <c r="D1440">
        <f>IF(SUM(E1440:J1440)&lt;&gt;0,IF(ROW()-1&gt;COUNTA([1]!T_Printers[Printers])*COUNTA([1]!T_Resins[Resins]),"",2),"")</f>
        <v>2</v>
      </c>
      <c r="E1440" cm="1">
        <f t="array" ref="E1440">IFERROR(IF(ROW()-1&gt;COUNTA([1]!T_Printers[Printers])*COUNTA([1]!T_Resins[Resins]),"",_xlfn.IFS(ROUND(VLOOKUP(C1440,[1]!T_Resins[#Data],2,FALSE)/VLOOKUP(A1440,[1]!T_Printers[#Data],5,FALSE),1)&lt;=_xlfn.XLOOKUP(B1440,[1]Printers!L:L,[1]Printers!O:O,1,0,),ROUND(VLOOKUP(C1440,[1]!T_Resins[#Data],2,FALSE)/VLOOKUP(A1440,[1]!T_Printers[#Data],5,FALSE),1),ROUND(VLOOKUP(C1440,[1]!T_Resins[#Data],2,FALSE)/VLOOKUP(A1440,[1]!T_Printers[#Data],5,FALSE),1)&gt;_xlfn.XLOOKUP(B1440,[1]Printers!L:L,[1]Printers!O:O,1,0,),10)),"Используйте слой 100 мкм")</f>
        <v>1.3</v>
      </c>
      <c r="F1440">
        <f>IFERROR(IF(ROUND(_xlfn.XLOOKUP([1]Parameters!B1440,[1]Printers!L:L,[1]Printers!Q:Q,,0)*E1440/10,0)*10&lt;_xlfn.XLOOKUP([1]Parameters!B1440,[1]Printers!L:L,[1]Printers!P:P,,0),ROUND(_xlfn.XLOOKUP([1]Parameters!B1440,[1]Printers!L:L,[1]Printers!Q:Q,,0)*E1440/10,0)*10,_xlfn.XLOOKUP([1]Parameters!B1440,[1]Printers!L:L,[1]Printers!P:P,,0)),"")</f>
        <v>10</v>
      </c>
      <c r="G1440" cm="1">
        <f t="array" ref="G1440">IFERROR(IF(ROW()-1&gt;COUNTA([1]!T_Printers[Printers])*COUNTA([1]!T_Resins[Resins]),"",_xlfn.IFS(ROUND(VLOOKUP(C1440,[1]!T_Resins[#Data],3,FALSE)/VLOOKUP(A1440,[1]!T_Printers[#Data],5,FALSE),1)&lt;=_xlfn.XLOOKUP(B1440,[1]Printers!L:L,[1]Printers!O:O,1,0,),ROUND(VLOOKUP(C1440,[1]!T_Resins[#Data],3,FALSE)/VLOOKUP(A1440,[1]!T_Printers[#Data],5,FALSE),1),ROUND(VLOOKUP(C1440,[1]!T_Resins[#Data],3,FALSE)/VLOOKUP(A1440,[1]!T_Printers[#Data],5,FALSE),1)&gt;_xlfn.XLOOKUP(B1440,[1]Printers!L:L,[1]Printers!O:O,1,0,),10)),"")</f>
        <v>1.8</v>
      </c>
      <c r="H1440">
        <f>IFERROR(IF(ROUND(_xlfn.XLOOKUP([1]Parameters!B1440,[1]Printers!L:L,[1]Printers!Q:Q,,0)*G1440/10,0)*10&lt;_xlfn.XLOOKUP([1]Parameters!B1440,[1]Printers!L:L,[1]Printers!P:P,,0),ROUND(_xlfn.XLOOKUP([1]Parameters!B1440,[1]Printers!L:L,[1]Printers!Q:Q,,0)*G1440/10,0)*10,_xlfn.XLOOKUP([1]Parameters!B1440,[1]Printers!L:L,[1]Printers!P:P,,0)),"")</f>
        <v>20</v>
      </c>
      <c r="I1440" s="3" t="str" cm="1">
        <f t="array" ref="I1440">IFERROR(IF(ROW()-1&gt;COUNTA([1]!T_Printers[Printers])*COUNTA([1]!T_Resins[Resins]),"",_xlfn.IFS(ROUND(VLOOKUP(C1440,[1]!T_Resins[#Data],4,FALSE)/VLOOKUP(A1440,[1]!T_Printers[#Data],5,FALSE),1)&lt;=_xlfn.XLOOKUP(B1440,[1]Printers!L:L,[1]Printers!O:O,1,0,),ROUND(VLOOKUP(C1440,[1]!T_Resins[#Data],4,FALSE)/VLOOKUP(A1440,[1]!T_Printers[#Data],5,FALSE),1),ROUND(VLOOKUP(C1440,[1]!T_Resins[#Data],4,FALSE)/VLOOKUP(A1440,[1]!T_Printers[#Data],5,FALSE),1)&gt;_xlfn.XLOOKUP(B1440,[1]Printers!L:L,[1]Printers!O:O,1,0,),"")),"")</f>
        <v/>
      </c>
      <c r="J1440" t="str">
        <f>IFERROR(IF(ROUND(_xlfn.XLOOKUP([1]Parameters!B1440,[1]Printers!L:L,[1]Printers!Q:Q,,0)*I1440/10,0)*10&lt;_xlfn.XLOOKUP([1]Parameters!B1440,[1]Printers!L:L,[1]Printers!P:P,,0),ROUND(_xlfn.XLOOKUP([1]Parameters!B1440,[1]Printers!L:L,[1]Printers!Q:Q,,0)*I1440/10,0)*10,_xlfn.XLOOKUP([1]Parameters!B1440,[1]Printers!L:L,[1]Printers!P:P,,0)),"")</f>
        <v/>
      </c>
      <c r="K1440">
        <f>IF(SUM(E1440:J1440)&lt;&gt;0,VLOOKUP(A1440,[1]!T_Printers[#Data],10,FALSE)+VLOOKUP(C1440,[1]!T_Resins[#Data],10,FALSE),"")</f>
        <v>2</v>
      </c>
      <c r="L1440">
        <f>IF(SUM(E1440:J1440)&lt;&gt;0,VLOOKUP(A1440,[1]!T_Printers[#Data],11,FALSE),"")</f>
        <v>5</v>
      </c>
      <c r="M1440">
        <f>IF(SUM(E1440:J1440)&lt;&gt;0,VLOOKUP(C1440,[1]!T_Resins[#Data],8,FALSE),"")</f>
        <v>60</v>
      </c>
      <c r="N1440">
        <f>IF(_xlfn.XLOOKUP(B1440,[1]Printers!$L:$L,[1]Printers!$R:$R,0,0)&gt;0,[1]Parameters!M1440,IF(SUM(E1440:J1440)&lt;&gt;0,VLOOKUP(C1440,[1]!T_Resins[#Data],9,FALSE),""))</f>
        <v>60</v>
      </c>
      <c r="O1440" t="str">
        <f t="shared" si="22"/>
        <v>ElegooMars</v>
      </c>
    </row>
    <row r="1441" spans="1:15" x14ac:dyDescent="0.25">
      <c r="A1441" t="str">
        <f t="array" ref="A1441">IF(ROW()-1&gt;COUNTA([1]!T_Printers[Printers])*COUNTA([1]!T_Resins[Resins]),"",INDEX([1]!T_Printers[Printers],INT((ROW()-2)/COUNTA([1]!T_Resins[Resins])+1)))</f>
        <v>Elegoo Mars</v>
      </c>
      <c r="B1441" t="str">
        <f>_xlfn.XLOOKUP(A1441,[1]!T_Printers[Printers],[1]!T_Printers[Icon link],,0)</f>
        <v>ElegooMars</v>
      </c>
      <c r="C1441" t="str">
        <f t="array" ref="C1441">IF(ROW()-1&gt;COUNTA([1]!T_Printers[Printers])*COUNTA([1]!T_Resins[Resins]),"",INDEX([1]!T_Resins[Resins],MOD(ROW()-2,COUNTA([1]!T_Resins[Resins]))+1))</f>
        <v>Industrial PP-Like</v>
      </c>
      <c r="D1441">
        <f>IF(SUM(E1441:J1441)&lt;&gt;0,IF(ROW()-1&gt;COUNTA([1]!T_Printers[Printers])*COUNTA([1]!T_Resins[Resins]),"",2),"")</f>
        <v>2</v>
      </c>
      <c r="E1441" cm="1">
        <f t="array" ref="E1441">IFERROR(IF(ROW()-1&gt;COUNTA([1]!T_Printers[Printers])*COUNTA([1]!T_Resins[Resins]),"",_xlfn.IFS(ROUND(VLOOKUP(C1441,[1]!T_Resins[#Data],2,FALSE)/VLOOKUP(A1441,[1]!T_Printers[#Data],5,FALSE),1)&lt;=_xlfn.XLOOKUP(B1441,[1]Printers!L:L,[1]Printers!O:O,1,0,),ROUND(VLOOKUP(C1441,[1]!T_Resins[#Data],2,FALSE)/VLOOKUP(A1441,[1]!T_Printers[#Data],5,FALSE),1),ROUND(VLOOKUP(C1441,[1]!T_Resins[#Data],2,FALSE)/VLOOKUP(A1441,[1]!T_Printers[#Data],5,FALSE),1)&gt;_xlfn.XLOOKUP(B1441,[1]Printers!L:L,[1]Printers!O:O,1,0,),10)),"Используйте слой 100 мкм")</f>
        <v>5.3</v>
      </c>
      <c r="F1441">
        <f>IFERROR(IF(ROUND(_xlfn.XLOOKUP([1]Parameters!B1441,[1]Printers!L:L,[1]Printers!Q:Q,,0)*E1441/10,0)*10&lt;_xlfn.XLOOKUP([1]Parameters!B1441,[1]Printers!L:L,[1]Printers!P:P,,0),ROUND(_xlfn.XLOOKUP([1]Parameters!B1441,[1]Printers!L:L,[1]Printers!Q:Q,,0)*E1441/10,0)*10,_xlfn.XLOOKUP([1]Parameters!B1441,[1]Printers!L:L,[1]Printers!P:P,,0)),"")</f>
        <v>50</v>
      </c>
      <c r="G1441" cm="1">
        <f t="array" ref="G1441">IFERROR(IF(ROW()-1&gt;COUNTA([1]!T_Printers[Printers])*COUNTA([1]!T_Resins[Resins]),"",_xlfn.IFS(ROUND(VLOOKUP(C1441,[1]!T_Resins[#Data],3,FALSE)/VLOOKUP(A1441,[1]!T_Printers[#Data],5,FALSE),1)&lt;=_xlfn.XLOOKUP(B1441,[1]Printers!L:L,[1]Printers!O:O,1,0,),ROUND(VLOOKUP(C1441,[1]!T_Resins[#Data],3,FALSE)/VLOOKUP(A1441,[1]!T_Printers[#Data],5,FALSE),1),ROUND(VLOOKUP(C1441,[1]!T_Resins[#Data],3,FALSE)/VLOOKUP(A1441,[1]!T_Printers[#Data],5,FALSE),1)&gt;_xlfn.XLOOKUP(B1441,[1]Printers!L:L,[1]Printers!O:O,1,0,),10)),"")</f>
        <v>6.7</v>
      </c>
      <c r="H1441">
        <f>IFERROR(IF(ROUND(_xlfn.XLOOKUP([1]Parameters!B1441,[1]Printers!L:L,[1]Printers!Q:Q,,0)*G1441/10,0)*10&lt;_xlfn.XLOOKUP([1]Parameters!B1441,[1]Printers!L:L,[1]Printers!P:P,,0),ROUND(_xlfn.XLOOKUP([1]Parameters!B1441,[1]Printers!L:L,[1]Printers!Q:Q,,0)*G1441/10,0)*10,_xlfn.XLOOKUP([1]Parameters!B1441,[1]Printers!L:L,[1]Printers!P:P,,0)),"")</f>
        <v>60</v>
      </c>
      <c r="I1441" s="3" t="str" cm="1">
        <f t="array" ref="I1441">IFERROR(IF(ROW()-1&gt;COUNTA([1]!T_Printers[Printers])*COUNTA([1]!T_Resins[Resins]),"",_xlfn.IFS(ROUND(VLOOKUP(C1441,[1]!T_Resins[#Data],4,FALSE)/VLOOKUP(A1441,[1]!T_Printers[#Data],5,FALSE),1)&lt;=_xlfn.XLOOKUP(B1441,[1]Printers!L:L,[1]Printers!O:O,1,0,),ROUND(VLOOKUP(C1441,[1]!T_Resins[#Data],4,FALSE)/VLOOKUP(A1441,[1]!T_Printers[#Data],5,FALSE),1),ROUND(VLOOKUP(C1441,[1]!T_Resins[#Data],4,FALSE)/VLOOKUP(A1441,[1]!T_Printers[#Data],5,FALSE),1)&gt;_xlfn.XLOOKUP(B1441,[1]Printers!L:L,[1]Printers!O:O,1,0,),"")),"")</f>
        <v/>
      </c>
      <c r="J1441" t="str">
        <f>IFERROR(IF(ROUND(_xlfn.XLOOKUP([1]Parameters!B1441,[1]Printers!L:L,[1]Printers!Q:Q,,0)*I1441/10,0)*10&lt;_xlfn.XLOOKUP([1]Parameters!B1441,[1]Printers!L:L,[1]Printers!P:P,,0),ROUND(_xlfn.XLOOKUP([1]Parameters!B1441,[1]Printers!L:L,[1]Printers!Q:Q,,0)*I1441/10,0)*10,_xlfn.XLOOKUP([1]Parameters!B1441,[1]Printers!L:L,[1]Printers!P:P,,0)),"")</f>
        <v/>
      </c>
      <c r="K1441">
        <f>IF(SUM(E1441:J1441)&lt;&gt;0,VLOOKUP(A1441,[1]!T_Printers[#Data],10,FALSE)+VLOOKUP(C1441,[1]!T_Resins[#Data],10,FALSE),"")</f>
        <v>2</v>
      </c>
      <c r="L1441">
        <f>IF(SUM(E1441:J1441)&lt;&gt;0,VLOOKUP(A1441,[1]!T_Printers[#Data],11,FALSE),"")</f>
        <v>5</v>
      </c>
      <c r="M1441">
        <f>IF(SUM(E1441:J1441)&lt;&gt;0,VLOOKUP(C1441,[1]!T_Resins[#Data],8,FALSE),"")</f>
        <v>60</v>
      </c>
      <c r="N1441">
        <f>IF(_xlfn.XLOOKUP(B1441,[1]Printers!$L:$L,[1]Printers!$R:$R,0,0)&gt;0,[1]Parameters!M1441,IF(SUM(E1441:J1441)&lt;&gt;0,VLOOKUP(C1441,[1]!T_Resins[#Data],9,FALSE),""))</f>
        <v>60</v>
      </c>
      <c r="O1441" t="str">
        <f t="shared" si="22"/>
        <v>ElegooMars</v>
      </c>
    </row>
    <row r="1442" spans="1:15" x14ac:dyDescent="0.25">
      <c r="A1442" t="str">
        <f t="array" ref="A1442">IF(ROW()-1&gt;COUNTA([1]!T_Printers[Printers])*COUNTA([1]!T_Resins[Resins]),"",INDEX([1]!T_Printers[Printers],INT((ROW()-2)/COUNTA([1]!T_Resins[Resins])+1)))</f>
        <v>Elegoo Mars</v>
      </c>
      <c r="B1442" t="str">
        <f>_xlfn.XLOOKUP(A1442,[1]!T_Printers[Printers],[1]!T_Printers[Icon link],,0)</f>
        <v>ElegooMars</v>
      </c>
      <c r="C1442" t="str">
        <f t="array" ref="C1442">IF(ROW()-1&gt;COUNTA([1]!T_Printers[Printers])*COUNTA([1]!T_Resins[Resins]),"",INDEX([1]!T_Resins[Resins],MOD(ROW()-2,COUNTA([1]!T_Resins[Resins]))+1))</f>
        <v>Industrial Rigid Black</v>
      </c>
      <c r="D1442">
        <f>IF(SUM(E1442:J1442)&lt;&gt;0,IF(ROW()-1&gt;COUNTA([1]!T_Printers[Printers])*COUNTA([1]!T_Resins[Resins]),"",2),"")</f>
        <v>2</v>
      </c>
      <c r="E1442" cm="1">
        <f t="array" ref="E1442">IFERROR(IF(ROW()-1&gt;COUNTA([1]!T_Printers[Printers])*COUNTA([1]!T_Resins[Resins]),"",_xlfn.IFS(ROUND(VLOOKUP(C1442,[1]!T_Resins[#Data],2,FALSE)/VLOOKUP(A1442,[1]!T_Printers[#Data],5,FALSE),1)&lt;=_xlfn.XLOOKUP(B1442,[1]Printers!L:L,[1]Printers!O:O,1,0,),ROUND(VLOOKUP(C1442,[1]!T_Resins[#Data],2,FALSE)/VLOOKUP(A1442,[1]!T_Printers[#Data],5,FALSE),1),ROUND(VLOOKUP(C1442,[1]!T_Resins[#Data],2,FALSE)/VLOOKUP(A1442,[1]!T_Printers[#Data],5,FALSE),1)&gt;_xlfn.XLOOKUP(B1442,[1]Printers!L:L,[1]Printers!O:O,1,0,),10)),"Используйте слой 100 мкм")</f>
        <v>4.9000000000000004</v>
      </c>
      <c r="F1442">
        <f>IFERROR(IF(ROUND(_xlfn.XLOOKUP([1]Parameters!B1442,[1]Printers!L:L,[1]Printers!Q:Q,,0)*E1442/10,0)*10&lt;_xlfn.XLOOKUP([1]Parameters!B1442,[1]Printers!L:L,[1]Printers!P:P,,0),ROUND(_xlfn.XLOOKUP([1]Parameters!B1442,[1]Printers!L:L,[1]Printers!Q:Q,,0)*E1442/10,0)*10,_xlfn.XLOOKUP([1]Parameters!B1442,[1]Printers!L:L,[1]Printers!P:P,,0)),"")</f>
        <v>40</v>
      </c>
      <c r="G1442" cm="1">
        <f t="array" ref="G1442">IFERROR(IF(ROW()-1&gt;COUNTA([1]!T_Printers[Printers])*COUNTA([1]!T_Resins[Resins]),"",_xlfn.IFS(ROUND(VLOOKUP(C1442,[1]!T_Resins[#Data],3,FALSE)/VLOOKUP(A1442,[1]!T_Printers[#Data],5,FALSE),1)&lt;=_xlfn.XLOOKUP(B1442,[1]Printers!L:L,[1]Printers!O:O,1,0,),ROUND(VLOOKUP(C1442,[1]!T_Resins[#Data],3,FALSE)/VLOOKUP(A1442,[1]!T_Printers[#Data],5,FALSE),1),ROUND(VLOOKUP(C1442,[1]!T_Resins[#Data],3,FALSE)/VLOOKUP(A1442,[1]!T_Printers[#Data],5,FALSE),1)&gt;_xlfn.XLOOKUP(B1442,[1]Printers!L:L,[1]Printers!O:O,1,0,),10)),"")</f>
        <v>6.4</v>
      </c>
      <c r="H1442">
        <f>IFERROR(IF(ROUND(_xlfn.XLOOKUP([1]Parameters!B1442,[1]Printers!L:L,[1]Printers!Q:Q,,0)*G1442/10,0)*10&lt;_xlfn.XLOOKUP([1]Parameters!B1442,[1]Printers!L:L,[1]Printers!P:P,,0),ROUND(_xlfn.XLOOKUP([1]Parameters!B1442,[1]Printers!L:L,[1]Printers!Q:Q,,0)*G1442/10,0)*10,_xlfn.XLOOKUP([1]Parameters!B1442,[1]Printers!L:L,[1]Printers!P:P,,0)),"")</f>
        <v>60</v>
      </c>
      <c r="I1442" s="3" t="str" cm="1">
        <f t="array" ref="I1442">IFERROR(IF(ROW()-1&gt;COUNTA([1]!T_Printers[Printers])*COUNTA([1]!T_Resins[Resins]),"",_xlfn.IFS(ROUND(VLOOKUP(C1442,[1]!T_Resins[#Data],4,FALSE)/VLOOKUP(A1442,[1]!T_Printers[#Data],5,FALSE),1)&lt;=_xlfn.XLOOKUP(B1442,[1]Printers!L:L,[1]Printers!O:O,1,0,),ROUND(VLOOKUP(C1442,[1]!T_Resins[#Data],4,FALSE)/VLOOKUP(A1442,[1]!T_Printers[#Data],5,FALSE),1),ROUND(VLOOKUP(C1442,[1]!T_Resins[#Data],4,FALSE)/VLOOKUP(A1442,[1]!T_Printers[#Data],5,FALSE),1)&gt;_xlfn.XLOOKUP(B1442,[1]Printers!L:L,[1]Printers!O:O,1,0,),"")),"")</f>
        <v/>
      </c>
      <c r="J1442" t="str">
        <f>IFERROR(IF(ROUND(_xlfn.XLOOKUP([1]Parameters!B1442,[1]Printers!L:L,[1]Printers!Q:Q,,0)*I1442/10,0)*10&lt;_xlfn.XLOOKUP([1]Parameters!B1442,[1]Printers!L:L,[1]Printers!P:P,,0),ROUND(_xlfn.XLOOKUP([1]Parameters!B1442,[1]Printers!L:L,[1]Printers!Q:Q,,0)*I1442/10,0)*10,_xlfn.XLOOKUP([1]Parameters!B1442,[1]Printers!L:L,[1]Printers!P:P,,0)),"")</f>
        <v/>
      </c>
      <c r="K1442">
        <f>IF(SUM(E1442:J1442)&lt;&gt;0,VLOOKUP(A1442,[1]!T_Printers[#Data],10,FALSE)+VLOOKUP(C1442,[1]!T_Resins[#Data],10,FALSE),"")</f>
        <v>2</v>
      </c>
      <c r="L1442">
        <f>IF(SUM(E1442:J1442)&lt;&gt;0,VLOOKUP(A1442,[1]!T_Printers[#Data],11,FALSE),"")</f>
        <v>5</v>
      </c>
      <c r="M1442">
        <f>IF(SUM(E1442:J1442)&lt;&gt;0,VLOOKUP(C1442,[1]!T_Resins[#Data],8,FALSE),"")</f>
        <v>120</v>
      </c>
      <c r="N1442">
        <f>IF(_xlfn.XLOOKUP(B1442,[1]Printers!$L:$L,[1]Printers!$R:$R,0,0)&gt;0,[1]Parameters!M1442,IF(SUM(E1442:J1442)&lt;&gt;0,VLOOKUP(C1442,[1]!T_Resins[#Data],9,FALSE),""))</f>
        <v>180</v>
      </c>
      <c r="O1442" t="str">
        <f t="shared" si="22"/>
        <v>ElegooMars</v>
      </c>
    </row>
    <row r="1443" spans="1:15" x14ac:dyDescent="0.25">
      <c r="A1443" t="str">
        <f t="array" ref="A1443">IF(ROW()-1&gt;COUNTA([1]!T_Printers[Printers])*COUNTA([1]!T_Resins[Resins]),"",INDEX([1]!T_Printers[Printers],INT((ROW()-2)/COUNTA([1]!T_Resins[Resins])+1)))</f>
        <v>Elegoo Mars</v>
      </c>
      <c r="B1443" t="str">
        <f>_xlfn.XLOOKUP(A1443,[1]!T_Printers[Printers],[1]!T_Printers[Icon link],,0)</f>
        <v>ElegooMars</v>
      </c>
      <c r="C1443" t="str">
        <f t="array" ref="C1443">IF(ROW()-1&gt;COUNTA([1]!T_Printers[Printers])*COUNTA([1]!T_Resins[Resins]),"",INDEX([1]!T_Resins[Resins],MOD(ROW()-2,COUNTA([1]!T_Resins[Resins]))+1))</f>
        <v>Industrial Rigid Clear</v>
      </c>
      <c r="D1443">
        <f>IF(SUM(E1443:J1443)&lt;&gt;0,IF(ROW()-1&gt;COUNTA([1]!T_Printers[Printers])*COUNTA([1]!T_Resins[Resins]),"",2),"")</f>
        <v>2</v>
      </c>
      <c r="E1443" cm="1">
        <f t="array" ref="E1443">IFERROR(IF(ROW()-1&gt;COUNTA([1]!T_Printers[Printers])*COUNTA([1]!T_Resins[Resins]),"",_xlfn.IFS(ROUND(VLOOKUP(C1443,[1]!T_Resins[#Data],2,FALSE)/VLOOKUP(A1443,[1]!T_Printers[#Data],5,FALSE),1)&lt;=_xlfn.XLOOKUP(B1443,[1]Printers!L:L,[1]Printers!O:O,1,0,),ROUND(VLOOKUP(C1443,[1]!T_Resins[#Data],2,FALSE)/VLOOKUP(A1443,[1]!T_Printers[#Data],5,FALSE),1),ROUND(VLOOKUP(C1443,[1]!T_Resins[#Data],2,FALSE)/VLOOKUP(A1443,[1]!T_Printers[#Data],5,FALSE),1)&gt;_xlfn.XLOOKUP(B1443,[1]Printers!L:L,[1]Printers!O:O,1,0,),10)),"Используйте слой 100 мкм")</f>
        <v>5.4</v>
      </c>
      <c r="F1443">
        <f>IFERROR(IF(ROUND(_xlfn.XLOOKUP([1]Parameters!B1443,[1]Printers!L:L,[1]Printers!Q:Q,,0)*E1443/10,0)*10&lt;_xlfn.XLOOKUP([1]Parameters!B1443,[1]Printers!L:L,[1]Printers!P:P,,0),ROUND(_xlfn.XLOOKUP([1]Parameters!B1443,[1]Printers!L:L,[1]Printers!Q:Q,,0)*E1443/10,0)*10,_xlfn.XLOOKUP([1]Parameters!B1443,[1]Printers!L:L,[1]Printers!P:P,,0)),"")</f>
        <v>50</v>
      </c>
      <c r="G1443" cm="1">
        <f t="array" ref="G1443">IFERROR(IF(ROW()-1&gt;COUNTA([1]!T_Printers[Printers])*COUNTA([1]!T_Resins[Resins]),"",_xlfn.IFS(ROUND(VLOOKUP(C1443,[1]!T_Resins[#Data],3,FALSE)/VLOOKUP(A1443,[1]!T_Printers[#Data],5,FALSE),1)&lt;=_xlfn.XLOOKUP(B1443,[1]Printers!L:L,[1]Printers!O:O,1,0,),ROUND(VLOOKUP(C1443,[1]!T_Resins[#Data],3,FALSE)/VLOOKUP(A1443,[1]!T_Printers[#Data],5,FALSE),1),ROUND(VLOOKUP(C1443,[1]!T_Resins[#Data],3,FALSE)/VLOOKUP(A1443,[1]!T_Printers[#Data],5,FALSE),1)&gt;_xlfn.XLOOKUP(B1443,[1]Printers!L:L,[1]Printers!O:O,1,0,),10)),"")</f>
        <v>7</v>
      </c>
      <c r="H1443">
        <f>IFERROR(IF(ROUND(_xlfn.XLOOKUP([1]Parameters!B1443,[1]Printers!L:L,[1]Printers!Q:Q,,0)*G1443/10,0)*10&lt;_xlfn.XLOOKUP([1]Parameters!B1443,[1]Printers!L:L,[1]Printers!P:P,,0),ROUND(_xlfn.XLOOKUP([1]Parameters!B1443,[1]Printers!L:L,[1]Printers!Q:Q,,0)*G1443/10,0)*10,_xlfn.XLOOKUP([1]Parameters!B1443,[1]Printers!L:L,[1]Printers!P:P,,0)),"")</f>
        <v>60</v>
      </c>
      <c r="I1443" s="3" t="str" cm="1">
        <f t="array" ref="I1443">IFERROR(IF(ROW()-1&gt;COUNTA([1]!T_Printers[Printers])*COUNTA([1]!T_Resins[Resins]),"",_xlfn.IFS(ROUND(VLOOKUP(C1443,[1]!T_Resins[#Data],4,FALSE)/VLOOKUP(A1443,[1]!T_Printers[#Data],5,FALSE),1)&lt;=_xlfn.XLOOKUP(B1443,[1]Printers!L:L,[1]Printers!O:O,1,0,),ROUND(VLOOKUP(C1443,[1]!T_Resins[#Data],4,FALSE)/VLOOKUP(A1443,[1]!T_Printers[#Data],5,FALSE),1),ROUND(VLOOKUP(C1443,[1]!T_Resins[#Data],4,FALSE)/VLOOKUP(A1443,[1]!T_Printers[#Data],5,FALSE),1)&gt;_xlfn.XLOOKUP(B1443,[1]Printers!L:L,[1]Printers!O:O,1,0,),"")),"")</f>
        <v/>
      </c>
      <c r="J1443" t="str">
        <f>IFERROR(IF(ROUND(_xlfn.XLOOKUP([1]Parameters!B1443,[1]Printers!L:L,[1]Printers!Q:Q,,0)*I1443/10,0)*10&lt;_xlfn.XLOOKUP([1]Parameters!B1443,[1]Printers!L:L,[1]Printers!P:P,,0),ROUND(_xlfn.XLOOKUP([1]Parameters!B1443,[1]Printers!L:L,[1]Printers!Q:Q,,0)*I1443/10,0)*10,_xlfn.XLOOKUP([1]Parameters!B1443,[1]Printers!L:L,[1]Printers!P:P,,0)),"")</f>
        <v/>
      </c>
      <c r="K1443">
        <f>IF(SUM(E1443:J1443)&lt;&gt;0,VLOOKUP(A1443,[1]!T_Printers[#Data],10,FALSE)+VLOOKUP(C1443,[1]!T_Resins[#Data],10,FALSE),"")</f>
        <v>2</v>
      </c>
      <c r="L1443">
        <f>IF(SUM(E1443:J1443)&lt;&gt;0,VLOOKUP(A1443,[1]!T_Printers[#Data],11,FALSE),"")</f>
        <v>5</v>
      </c>
      <c r="M1443">
        <f>IF(SUM(E1443:J1443)&lt;&gt;0,VLOOKUP(C1443,[1]!T_Resins[#Data],8,FALSE),"")</f>
        <v>120</v>
      </c>
      <c r="N1443">
        <f>IF(_xlfn.XLOOKUP(B1443,[1]Printers!$L:$L,[1]Printers!$R:$R,0,0)&gt;0,[1]Parameters!M1443,IF(SUM(E1443:J1443)&lt;&gt;0,VLOOKUP(C1443,[1]!T_Resins[#Data],9,FALSE),""))</f>
        <v>180</v>
      </c>
      <c r="O1443" t="str">
        <f t="shared" si="22"/>
        <v>ElegooMars</v>
      </c>
    </row>
    <row r="1444" spans="1:15" x14ac:dyDescent="0.25">
      <c r="A1444" t="str">
        <f t="array" ref="A1444">IF(ROW()-1&gt;COUNTA([1]!T_Printers[Printers])*COUNTA([1]!T_Resins[Resins]),"",INDEX([1]!T_Printers[Printers],INT((ROW()-2)/COUNTA([1]!T_Resins[Resins])+1)))</f>
        <v>Elegoo Mars</v>
      </c>
      <c r="B1444" t="str">
        <f>_xlfn.XLOOKUP(A1444,[1]!T_Printers[Printers],[1]!T_Printers[Icon link],,0)</f>
        <v>ElegooMars</v>
      </c>
      <c r="C1444" t="str">
        <f t="array" ref="C1444">IF(ROW()-1&gt;COUNTA([1]!T_Printers[Printers])*COUNTA([1]!T_Resins[Resins]),"",INDEX([1]!T_Resins[Resins],MOD(ROW()-2,COUNTA([1]!T_Resins[Resins]))+1))</f>
        <v>Tough Black</v>
      </c>
      <c r="D1444">
        <f>IF(SUM(E1444:J1444)&lt;&gt;0,IF(ROW()-1&gt;COUNTA([1]!T_Printers[Printers])*COUNTA([1]!T_Resins[Resins]),"",2),"")</f>
        <v>2</v>
      </c>
      <c r="E1444" cm="1">
        <f t="array" ref="E1444">IFERROR(IF(ROW()-1&gt;COUNTA([1]!T_Printers[Printers])*COUNTA([1]!T_Resins[Resins]),"",_xlfn.IFS(ROUND(VLOOKUP(C1444,[1]!T_Resins[#Data],2,FALSE)/VLOOKUP(A1444,[1]!T_Printers[#Data],5,FALSE),1)&lt;=_xlfn.XLOOKUP(B1444,[1]Printers!L:L,[1]Printers!O:O,1,0,),ROUND(VLOOKUP(C1444,[1]!T_Resins[#Data],2,FALSE)/VLOOKUP(A1444,[1]!T_Printers[#Data],5,FALSE),1),ROUND(VLOOKUP(C1444,[1]!T_Resins[#Data],2,FALSE)/VLOOKUP(A1444,[1]!T_Printers[#Data],5,FALSE),1)&gt;_xlfn.XLOOKUP(B1444,[1]Printers!L:L,[1]Printers!O:O,1,0,),10)),"Используйте слой 100 мкм")</f>
        <v>2.6</v>
      </c>
      <c r="F1444">
        <f>IFERROR(IF(ROUND(_xlfn.XLOOKUP([1]Parameters!B1444,[1]Printers!L:L,[1]Printers!Q:Q,,0)*E1444/10,0)*10&lt;_xlfn.XLOOKUP([1]Parameters!B1444,[1]Printers!L:L,[1]Printers!P:P,,0),ROUND(_xlfn.XLOOKUP([1]Parameters!B1444,[1]Printers!L:L,[1]Printers!Q:Q,,0)*E1444/10,0)*10,_xlfn.XLOOKUP([1]Parameters!B1444,[1]Printers!L:L,[1]Printers!P:P,,0)),"")</f>
        <v>20</v>
      </c>
      <c r="G1444" cm="1">
        <f t="array" ref="G1444">IFERROR(IF(ROW()-1&gt;COUNTA([1]!T_Printers[Printers])*COUNTA([1]!T_Resins[Resins]),"",_xlfn.IFS(ROUND(VLOOKUP(C1444,[1]!T_Resins[#Data],3,FALSE)/VLOOKUP(A1444,[1]!T_Printers[#Data],5,FALSE),1)&lt;=_xlfn.XLOOKUP(B1444,[1]Printers!L:L,[1]Printers!O:O,1,0,),ROUND(VLOOKUP(C1444,[1]!T_Resins[#Data],3,FALSE)/VLOOKUP(A1444,[1]!T_Printers[#Data],5,FALSE),1),ROUND(VLOOKUP(C1444,[1]!T_Resins[#Data],3,FALSE)/VLOOKUP(A1444,[1]!T_Printers[#Data],5,FALSE),1)&gt;_xlfn.XLOOKUP(B1444,[1]Printers!L:L,[1]Printers!O:O,1,0,),10)),"")</f>
        <v>3</v>
      </c>
      <c r="H1444">
        <f>IFERROR(IF(ROUND(_xlfn.XLOOKUP([1]Parameters!B1444,[1]Printers!L:L,[1]Printers!Q:Q,,0)*G1444/10,0)*10&lt;_xlfn.XLOOKUP([1]Parameters!B1444,[1]Printers!L:L,[1]Printers!P:P,,0),ROUND(_xlfn.XLOOKUP([1]Parameters!B1444,[1]Printers!L:L,[1]Printers!Q:Q,,0)*G1444/10,0)*10,_xlfn.XLOOKUP([1]Parameters!B1444,[1]Printers!L:L,[1]Printers!P:P,,0)),"")</f>
        <v>30</v>
      </c>
      <c r="I1444" s="3" t="str" cm="1">
        <f t="array" ref="I1444">IFERROR(IF(ROW()-1&gt;COUNTA([1]!T_Printers[Printers])*COUNTA([1]!T_Resins[Resins]),"",_xlfn.IFS(ROUND(VLOOKUP(C1444,[1]!T_Resins[#Data],4,FALSE)/VLOOKUP(A1444,[1]!T_Printers[#Data],5,FALSE),1)&lt;=_xlfn.XLOOKUP(B1444,[1]Printers!L:L,[1]Printers!O:O,1,0,),ROUND(VLOOKUP(C1444,[1]!T_Resins[#Data],4,FALSE)/VLOOKUP(A1444,[1]!T_Printers[#Data],5,FALSE),1),ROUND(VLOOKUP(C1444,[1]!T_Resins[#Data],4,FALSE)/VLOOKUP(A1444,[1]!T_Printers[#Data],5,FALSE),1)&gt;_xlfn.XLOOKUP(B1444,[1]Printers!L:L,[1]Printers!O:O,1,0,),"")),"")</f>
        <v/>
      </c>
      <c r="J1444" t="str">
        <f>IFERROR(IF(ROUND(_xlfn.XLOOKUP([1]Parameters!B1444,[1]Printers!L:L,[1]Printers!Q:Q,,0)*I1444/10,0)*10&lt;_xlfn.XLOOKUP([1]Parameters!B1444,[1]Printers!L:L,[1]Printers!P:P,,0),ROUND(_xlfn.XLOOKUP([1]Parameters!B1444,[1]Printers!L:L,[1]Printers!Q:Q,,0)*I1444/10,0)*10,_xlfn.XLOOKUP([1]Parameters!B1444,[1]Printers!L:L,[1]Printers!P:P,,0)),"")</f>
        <v/>
      </c>
      <c r="K1444">
        <f>IF(SUM(E1444:J1444)&lt;&gt;0,VLOOKUP(A1444,[1]!T_Printers[#Data],10,FALSE)+VLOOKUP(C1444,[1]!T_Resins[#Data],10,FALSE),"")</f>
        <v>2</v>
      </c>
      <c r="L1444">
        <f>IF(SUM(E1444:J1444)&lt;&gt;0,VLOOKUP(A1444,[1]!T_Printers[#Data],11,FALSE),"")</f>
        <v>5</v>
      </c>
      <c r="M1444">
        <f>IF(SUM(E1444:J1444)&lt;&gt;0,VLOOKUP(C1444,[1]!T_Resins[#Data],8,FALSE),"")</f>
        <v>120</v>
      </c>
      <c r="N1444">
        <f>IF(_xlfn.XLOOKUP(B1444,[1]Printers!$L:$L,[1]Printers!$R:$R,0,0)&gt;0,[1]Parameters!M1444,IF(SUM(E1444:J1444)&lt;&gt;0,VLOOKUP(C1444,[1]!T_Resins[#Data],9,FALSE),""))</f>
        <v>180</v>
      </c>
      <c r="O1444" t="str">
        <f t="shared" si="22"/>
        <v>ElegooMars</v>
      </c>
    </row>
    <row r="1445" spans="1:15" x14ac:dyDescent="0.25">
      <c r="A1445" t="str">
        <f t="array" ref="A1445">IF(ROW()-1&gt;COUNTA([1]!T_Printers[Printers])*COUNTA([1]!T_Resins[Resins]),"",INDEX([1]!T_Printers[Printers],INT((ROW()-2)/COUNTA([1]!T_Resins[Resins])+1)))</f>
        <v>Elegoo Mars</v>
      </c>
      <c r="B1445" t="str">
        <f>_xlfn.XLOOKUP(A1445,[1]!T_Printers[Printers],[1]!T_Printers[Icon link],,0)</f>
        <v>ElegooMars</v>
      </c>
      <c r="C1445" t="str">
        <f t="array" ref="C1445">IF(ROW()-1&gt;COUNTA([1]!T_Printers[Printers])*COUNTA([1]!T_Resins[Resins]),"",INDEX([1]!T_Resins[Resins],MOD(ROW()-2,COUNTA([1]!T_Resins[Resins]))+1))</f>
        <v>Tough Grey</v>
      </c>
      <c r="D1445">
        <f>IF(SUM(E1445:J1445)&lt;&gt;0,IF(ROW()-1&gt;COUNTA([1]!T_Printers[Printers])*COUNTA([1]!T_Resins[Resins]),"",2),"")</f>
        <v>2</v>
      </c>
      <c r="E1445" cm="1">
        <f t="array" ref="E1445">IFERROR(IF(ROW()-1&gt;COUNTA([1]!T_Printers[Printers])*COUNTA([1]!T_Resins[Resins]),"",_xlfn.IFS(ROUND(VLOOKUP(C1445,[1]!T_Resins[#Data],2,FALSE)/VLOOKUP(A1445,[1]!T_Printers[#Data],5,FALSE),1)&lt;=_xlfn.XLOOKUP(B1445,[1]Printers!L:L,[1]Printers!O:O,1,0,),ROUND(VLOOKUP(C1445,[1]!T_Resins[#Data],2,FALSE)/VLOOKUP(A1445,[1]!T_Printers[#Data],5,FALSE),1),ROUND(VLOOKUP(C1445,[1]!T_Resins[#Data],2,FALSE)/VLOOKUP(A1445,[1]!T_Printers[#Data],5,FALSE),1)&gt;_xlfn.XLOOKUP(B1445,[1]Printers!L:L,[1]Printers!O:O,1,0,),10)),"Используйте слой 100 мкм")</f>
        <v>2.6</v>
      </c>
      <c r="F1445">
        <f>IFERROR(IF(ROUND(_xlfn.XLOOKUP([1]Parameters!B1445,[1]Printers!L:L,[1]Printers!Q:Q,,0)*E1445/10,0)*10&lt;_xlfn.XLOOKUP([1]Parameters!B1445,[1]Printers!L:L,[1]Printers!P:P,,0),ROUND(_xlfn.XLOOKUP([1]Parameters!B1445,[1]Printers!L:L,[1]Printers!Q:Q,,0)*E1445/10,0)*10,_xlfn.XLOOKUP([1]Parameters!B1445,[1]Printers!L:L,[1]Printers!P:P,,0)),"")</f>
        <v>20</v>
      </c>
      <c r="G1445" cm="1">
        <f t="array" ref="G1445">IFERROR(IF(ROW()-1&gt;COUNTA([1]!T_Printers[Printers])*COUNTA([1]!T_Resins[Resins]),"",_xlfn.IFS(ROUND(VLOOKUP(C1445,[1]!T_Resins[#Data],3,FALSE)/VLOOKUP(A1445,[1]!T_Printers[#Data],5,FALSE),1)&lt;=_xlfn.XLOOKUP(B1445,[1]Printers!L:L,[1]Printers!O:O,1,0,),ROUND(VLOOKUP(C1445,[1]!T_Resins[#Data],3,FALSE)/VLOOKUP(A1445,[1]!T_Printers[#Data],5,FALSE),1),ROUND(VLOOKUP(C1445,[1]!T_Resins[#Data],3,FALSE)/VLOOKUP(A1445,[1]!T_Printers[#Data],5,FALSE),1)&gt;_xlfn.XLOOKUP(B1445,[1]Printers!L:L,[1]Printers!O:O,1,0,),10)),"")</f>
        <v>3</v>
      </c>
      <c r="H1445">
        <f>IFERROR(IF(ROUND(_xlfn.XLOOKUP([1]Parameters!B1445,[1]Printers!L:L,[1]Printers!Q:Q,,0)*G1445/10,0)*10&lt;_xlfn.XLOOKUP([1]Parameters!B1445,[1]Printers!L:L,[1]Printers!P:P,,0),ROUND(_xlfn.XLOOKUP([1]Parameters!B1445,[1]Printers!L:L,[1]Printers!Q:Q,,0)*G1445/10,0)*10,_xlfn.XLOOKUP([1]Parameters!B1445,[1]Printers!L:L,[1]Printers!P:P,,0)),"")</f>
        <v>30</v>
      </c>
      <c r="I1445" s="3" t="str" cm="1">
        <f t="array" ref="I1445">IFERROR(IF(ROW()-1&gt;COUNTA([1]!T_Printers[Printers])*COUNTA([1]!T_Resins[Resins]),"",_xlfn.IFS(ROUND(VLOOKUP(C1445,[1]!T_Resins[#Data],4,FALSE)/VLOOKUP(A1445,[1]!T_Printers[#Data],5,FALSE),1)&lt;=_xlfn.XLOOKUP(B1445,[1]Printers!L:L,[1]Printers!O:O,1,0,),ROUND(VLOOKUP(C1445,[1]!T_Resins[#Data],4,FALSE)/VLOOKUP(A1445,[1]!T_Printers[#Data],5,FALSE),1),ROUND(VLOOKUP(C1445,[1]!T_Resins[#Data],4,FALSE)/VLOOKUP(A1445,[1]!T_Printers[#Data],5,FALSE),1)&gt;_xlfn.XLOOKUP(B1445,[1]Printers!L:L,[1]Printers!O:O,1,0,),"")),"")</f>
        <v/>
      </c>
      <c r="J1445" t="str">
        <f>IFERROR(IF(ROUND(_xlfn.XLOOKUP([1]Parameters!B1445,[1]Printers!L:L,[1]Printers!Q:Q,,0)*I1445/10,0)*10&lt;_xlfn.XLOOKUP([1]Parameters!B1445,[1]Printers!L:L,[1]Printers!P:P,,0),ROUND(_xlfn.XLOOKUP([1]Parameters!B1445,[1]Printers!L:L,[1]Printers!Q:Q,,0)*I1445/10,0)*10,_xlfn.XLOOKUP([1]Parameters!B1445,[1]Printers!L:L,[1]Printers!P:P,,0)),"")</f>
        <v/>
      </c>
      <c r="K1445">
        <f>IF(SUM(E1445:J1445)&lt;&gt;0,VLOOKUP(A1445,[1]!T_Printers[#Data],10,FALSE)+VLOOKUP(C1445,[1]!T_Resins[#Data],10,FALSE),"")</f>
        <v>2</v>
      </c>
      <c r="L1445">
        <f>IF(SUM(E1445:J1445)&lt;&gt;0,VLOOKUP(A1445,[1]!T_Printers[#Data],11,FALSE),"")</f>
        <v>5</v>
      </c>
      <c r="M1445">
        <f>IF(SUM(E1445:J1445)&lt;&gt;0,VLOOKUP(C1445,[1]!T_Resins[#Data],8,FALSE),"")</f>
        <v>120</v>
      </c>
      <c r="N1445">
        <f>IF(_xlfn.XLOOKUP(B1445,[1]Printers!$L:$L,[1]Printers!$R:$R,0,0)&gt;0,[1]Parameters!M1445,IF(SUM(E1445:J1445)&lt;&gt;0,VLOOKUP(C1445,[1]!T_Resins[#Data],9,FALSE),""))</f>
        <v>180</v>
      </c>
      <c r="O1445" t="str">
        <f t="shared" si="22"/>
        <v>ElegooMars</v>
      </c>
    </row>
    <row r="1446" spans="1:15" x14ac:dyDescent="0.25">
      <c r="A1446" t="str">
        <f t="array" ref="A1446">IF(ROW()-1&gt;COUNTA([1]!T_Printers[Printers])*COUNTA([1]!T_Resins[Resins]),"",INDEX([1]!T_Printers[Printers],INT((ROW()-2)/COUNTA([1]!T_Resins[Resins])+1)))</f>
        <v>Elegoo Mars</v>
      </c>
      <c r="B1446" t="str">
        <f>_xlfn.XLOOKUP(A1446,[1]!T_Printers[Printers],[1]!T_Printers[Icon link],,0)</f>
        <v>ElegooMars</v>
      </c>
      <c r="C1446" t="str">
        <f t="array" ref="C1446">IF(ROW()-1&gt;COUNTA([1]!T_Printers[Printers])*COUNTA([1]!T_Resins[Resins]),"",INDEX([1]!T_Resins[Resins],MOD(ROW()-2,COUNTA([1]!T_Resins[Resins]))+1))</f>
        <v>Tough White</v>
      </c>
      <c r="D1446">
        <f>IF(SUM(E1446:J1446)&lt;&gt;0,IF(ROW()-1&gt;COUNTA([1]!T_Printers[Printers])*COUNTA([1]!T_Resins[Resins]),"",2),"")</f>
        <v>2</v>
      </c>
      <c r="E1446" cm="1">
        <f t="array" ref="E1446">IFERROR(IF(ROW()-1&gt;COUNTA([1]!T_Printers[Printers])*COUNTA([1]!T_Resins[Resins]),"",_xlfn.IFS(ROUND(VLOOKUP(C1446,[1]!T_Resins[#Data],2,FALSE)/VLOOKUP(A1446,[1]!T_Printers[#Data],5,FALSE),1)&lt;=_xlfn.XLOOKUP(B1446,[1]Printers!L:L,[1]Printers!O:O,1,0,),ROUND(VLOOKUP(C1446,[1]!T_Resins[#Data],2,FALSE)/VLOOKUP(A1446,[1]!T_Printers[#Data],5,FALSE),1),ROUND(VLOOKUP(C1446,[1]!T_Resins[#Data],2,FALSE)/VLOOKUP(A1446,[1]!T_Printers[#Data],5,FALSE),1)&gt;_xlfn.XLOOKUP(B1446,[1]Printers!L:L,[1]Printers!O:O,1,0,),10)),"Используйте слой 100 мкм")</f>
        <v>2.6</v>
      </c>
      <c r="F1446">
        <f>IFERROR(IF(ROUND(_xlfn.XLOOKUP([1]Parameters!B1446,[1]Printers!L:L,[1]Printers!Q:Q,,0)*E1446/10,0)*10&lt;_xlfn.XLOOKUP([1]Parameters!B1446,[1]Printers!L:L,[1]Printers!P:P,,0),ROUND(_xlfn.XLOOKUP([1]Parameters!B1446,[1]Printers!L:L,[1]Printers!Q:Q,,0)*E1446/10,0)*10,_xlfn.XLOOKUP([1]Parameters!B1446,[1]Printers!L:L,[1]Printers!P:P,,0)),"")</f>
        <v>20</v>
      </c>
      <c r="G1446" cm="1">
        <f t="array" ref="G1446">IFERROR(IF(ROW()-1&gt;COUNTA([1]!T_Printers[Printers])*COUNTA([1]!T_Resins[Resins]),"",_xlfn.IFS(ROUND(VLOOKUP(C1446,[1]!T_Resins[#Data],3,FALSE)/VLOOKUP(A1446,[1]!T_Printers[#Data],5,FALSE),1)&lt;=_xlfn.XLOOKUP(B1446,[1]Printers!L:L,[1]Printers!O:O,1,0,),ROUND(VLOOKUP(C1446,[1]!T_Resins[#Data],3,FALSE)/VLOOKUP(A1446,[1]!T_Printers[#Data],5,FALSE),1),ROUND(VLOOKUP(C1446,[1]!T_Resins[#Data],3,FALSE)/VLOOKUP(A1446,[1]!T_Printers[#Data],5,FALSE),1)&gt;_xlfn.XLOOKUP(B1446,[1]Printers!L:L,[1]Printers!O:O,1,0,),10)),"")</f>
        <v>3</v>
      </c>
      <c r="H1446">
        <f>IFERROR(IF(ROUND(_xlfn.XLOOKUP([1]Parameters!B1446,[1]Printers!L:L,[1]Printers!Q:Q,,0)*G1446/10,0)*10&lt;_xlfn.XLOOKUP([1]Parameters!B1446,[1]Printers!L:L,[1]Printers!P:P,,0),ROUND(_xlfn.XLOOKUP([1]Parameters!B1446,[1]Printers!L:L,[1]Printers!Q:Q,,0)*G1446/10,0)*10,_xlfn.XLOOKUP([1]Parameters!B1446,[1]Printers!L:L,[1]Printers!P:P,,0)),"")</f>
        <v>30</v>
      </c>
      <c r="I1446" s="3" t="str" cm="1">
        <f t="array" ref="I1446">IFERROR(IF(ROW()-1&gt;COUNTA([1]!T_Printers[Printers])*COUNTA([1]!T_Resins[Resins]),"",_xlfn.IFS(ROUND(VLOOKUP(C1446,[1]!T_Resins[#Data],4,FALSE)/VLOOKUP(A1446,[1]!T_Printers[#Data],5,FALSE),1)&lt;=_xlfn.XLOOKUP(B1446,[1]Printers!L:L,[1]Printers!O:O,1,0,),ROUND(VLOOKUP(C1446,[1]!T_Resins[#Data],4,FALSE)/VLOOKUP(A1446,[1]!T_Printers[#Data],5,FALSE),1),ROUND(VLOOKUP(C1446,[1]!T_Resins[#Data],4,FALSE)/VLOOKUP(A1446,[1]!T_Printers[#Data],5,FALSE),1)&gt;_xlfn.XLOOKUP(B1446,[1]Printers!L:L,[1]Printers!O:O,1,0,),"")),"")</f>
        <v/>
      </c>
      <c r="J1446" t="str">
        <f>IFERROR(IF(ROUND(_xlfn.XLOOKUP([1]Parameters!B1446,[1]Printers!L:L,[1]Printers!Q:Q,,0)*I1446/10,0)*10&lt;_xlfn.XLOOKUP([1]Parameters!B1446,[1]Printers!L:L,[1]Printers!P:P,,0),ROUND(_xlfn.XLOOKUP([1]Parameters!B1446,[1]Printers!L:L,[1]Printers!Q:Q,,0)*I1446/10,0)*10,_xlfn.XLOOKUP([1]Parameters!B1446,[1]Printers!L:L,[1]Printers!P:P,,0)),"")</f>
        <v/>
      </c>
      <c r="K1446">
        <f>IF(SUM(E1446:J1446)&lt;&gt;0,VLOOKUP(A1446,[1]!T_Printers[#Data],10,FALSE)+VLOOKUP(C1446,[1]!T_Resins[#Data],10,FALSE),"")</f>
        <v>2</v>
      </c>
      <c r="L1446">
        <f>IF(SUM(E1446:J1446)&lt;&gt;0,VLOOKUP(A1446,[1]!T_Printers[#Data],11,FALSE),"")</f>
        <v>5</v>
      </c>
      <c r="M1446">
        <f>IF(SUM(E1446:J1446)&lt;&gt;0,VLOOKUP(C1446,[1]!T_Resins[#Data],8,FALSE),"")</f>
        <v>120</v>
      </c>
      <c r="N1446">
        <f>IF(_xlfn.XLOOKUP(B1446,[1]Printers!$L:$L,[1]Printers!$R:$R,0,0)&gt;0,[1]Parameters!M1446,IF(SUM(E1446:J1446)&lt;&gt;0,VLOOKUP(C1446,[1]!T_Resins[#Data],9,FALSE),""))</f>
        <v>180</v>
      </c>
      <c r="O1446" t="str">
        <f t="shared" si="22"/>
        <v>ElegooMars</v>
      </c>
    </row>
    <row r="1447" spans="1:15" x14ac:dyDescent="0.25">
      <c r="A1447" t="str">
        <f t="array" ref="A1447">IF(ROW()-1&gt;COUNTA([1]!T_Printers[Printers])*COUNTA([1]!T_Resins[Resins]),"",INDEX([1]!T_Printers[Printers],INT((ROW()-2)/COUNTA([1]!T_Resins[Resins])+1)))</f>
        <v>Elegoo Mars</v>
      </c>
      <c r="B1447" t="str">
        <f>_xlfn.XLOOKUP(A1447,[1]!T_Printers[Printers],[1]!T_Printers[Icon link],,0)</f>
        <v>ElegooMars</v>
      </c>
      <c r="C1447" t="str">
        <f t="array" ref="C1447">IF(ROW()-1&gt;COUNTA([1]!T_Printers[Printers])*COUNTA([1]!T_Resins[Resins]),"",INDEX([1]!T_Resins[Resins],MOD(ROW()-2,COUNTA([1]!T_Resins[Resins]))+1))</f>
        <v>Jewelry J-Cast</v>
      </c>
      <c r="D1447">
        <f>IF(SUM(E1447:J1447)&lt;&gt;0,IF(ROW()-1&gt;COUNTA([1]!T_Printers[Printers])*COUNTA([1]!T_Resins[Resins]),"",2),"")</f>
        <v>2</v>
      </c>
      <c r="E1447" cm="1">
        <f t="array" ref="E1447">IFERROR(IF(ROW()-1&gt;COUNTA([1]!T_Printers[Printers])*COUNTA([1]!T_Resins[Resins]),"",_xlfn.IFS(ROUND(VLOOKUP(C1447,[1]!T_Resins[#Data],2,FALSE)/VLOOKUP(A1447,[1]!T_Printers[#Data],5,FALSE),1)&lt;=_xlfn.XLOOKUP(B1447,[1]Printers!L:L,[1]Printers!O:O,1,0,),ROUND(VLOOKUP(C1447,[1]!T_Resins[#Data],2,FALSE)/VLOOKUP(A1447,[1]!T_Printers[#Data],5,FALSE),1),ROUND(VLOOKUP(C1447,[1]!T_Resins[#Data],2,FALSE)/VLOOKUP(A1447,[1]!T_Printers[#Data],5,FALSE),1)&gt;_xlfn.XLOOKUP(B1447,[1]Printers!L:L,[1]Printers!O:O,1,0,),10)),"Используйте слой 100 мкм")</f>
        <v>8.1</v>
      </c>
      <c r="F1447">
        <f>IFERROR(IF(ROUND(_xlfn.XLOOKUP([1]Parameters!B1447,[1]Printers!L:L,[1]Printers!Q:Q,,0)*E1447/10,0)*10&lt;_xlfn.XLOOKUP([1]Parameters!B1447,[1]Printers!L:L,[1]Printers!P:P,,0),ROUND(_xlfn.XLOOKUP([1]Parameters!B1447,[1]Printers!L:L,[1]Printers!Q:Q,,0)*E1447/10,0)*10,_xlfn.XLOOKUP([1]Parameters!B1447,[1]Printers!L:L,[1]Printers!P:P,,0)),"")</f>
        <v>70</v>
      </c>
      <c r="G1447" cm="1">
        <f t="array" ref="G1447">IFERROR(IF(ROW()-1&gt;COUNTA([1]!T_Printers[Printers])*COUNTA([1]!T_Resins[Resins]),"",_xlfn.IFS(ROUND(VLOOKUP(C1447,[1]!T_Resins[#Data],3,FALSE)/VLOOKUP(A1447,[1]!T_Printers[#Data],5,FALSE),1)&lt;=_xlfn.XLOOKUP(B1447,[1]Printers!L:L,[1]Printers!O:O,1,0,),ROUND(VLOOKUP(C1447,[1]!T_Resins[#Data],3,FALSE)/VLOOKUP(A1447,[1]!T_Printers[#Data],5,FALSE),1),ROUND(VLOOKUP(C1447,[1]!T_Resins[#Data],3,FALSE)/VLOOKUP(A1447,[1]!T_Printers[#Data],5,FALSE),1)&gt;_xlfn.XLOOKUP(B1447,[1]Printers!L:L,[1]Printers!O:O,1,0,),10)),"")</f>
        <v>11.2</v>
      </c>
      <c r="H1447">
        <f>IFERROR(IF(ROUND(_xlfn.XLOOKUP([1]Parameters!B1447,[1]Printers!L:L,[1]Printers!Q:Q,,0)*G1447/10,0)*10&lt;_xlfn.XLOOKUP([1]Parameters!B1447,[1]Printers!L:L,[1]Printers!P:P,,0),ROUND(_xlfn.XLOOKUP([1]Parameters!B1447,[1]Printers!L:L,[1]Printers!Q:Q,,0)*G1447/10,0)*10,_xlfn.XLOOKUP([1]Parameters!B1447,[1]Printers!L:L,[1]Printers!P:P,,0)),"")</f>
        <v>100</v>
      </c>
      <c r="I1447" s="3" t="str" cm="1">
        <f t="array" ref="I1447">IFERROR(IF(ROW()-1&gt;COUNTA([1]!T_Printers[Printers])*COUNTA([1]!T_Resins[Resins]),"",_xlfn.IFS(ROUND(VLOOKUP(C1447,[1]!T_Resins[#Data],4,FALSE)/VLOOKUP(A1447,[1]!T_Printers[#Data],5,FALSE),1)&lt;=_xlfn.XLOOKUP(B1447,[1]Printers!L:L,[1]Printers!O:O,1,0,),ROUND(VLOOKUP(C1447,[1]!T_Resins[#Data],4,FALSE)/VLOOKUP(A1447,[1]!T_Printers[#Data],5,FALSE),1),ROUND(VLOOKUP(C1447,[1]!T_Resins[#Data],4,FALSE)/VLOOKUP(A1447,[1]!T_Printers[#Data],5,FALSE),1)&gt;_xlfn.XLOOKUP(B1447,[1]Printers!L:L,[1]Printers!O:O,1,0,),"")),"")</f>
        <v/>
      </c>
      <c r="J1447" t="str">
        <f>IFERROR(IF(ROUND(_xlfn.XLOOKUP([1]Parameters!B1447,[1]Printers!L:L,[1]Printers!Q:Q,,0)*I1447/10,0)*10&lt;_xlfn.XLOOKUP([1]Parameters!B1447,[1]Printers!L:L,[1]Printers!P:P,,0),ROUND(_xlfn.XLOOKUP([1]Parameters!B1447,[1]Printers!L:L,[1]Printers!Q:Q,,0)*I1447/10,0)*10,_xlfn.XLOOKUP([1]Parameters!B1447,[1]Printers!L:L,[1]Printers!P:P,,0)),"")</f>
        <v/>
      </c>
      <c r="K1447">
        <f>IF(SUM(E1447:J1447)&lt;&gt;0,VLOOKUP(A1447,[1]!T_Printers[#Data],10,FALSE)+VLOOKUP(C1447,[1]!T_Resins[#Data],10,FALSE),"")</f>
        <v>2</v>
      </c>
      <c r="L1447">
        <f>IF(SUM(E1447:J1447)&lt;&gt;0,VLOOKUP(A1447,[1]!T_Printers[#Data],11,FALSE),"")</f>
        <v>5</v>
      </c>
      <c r="M1447">
        <f>IF(SUM(E1447:J1447)&lt;&gt;0,VLOOKUP(C1447,[1]!T_Resins[#Data],8,FALSE),"")</f>
        <v>60</v>
      </c>
      <c r="N1447">
        <f>IF(_xlfn.XLOOKUP(B1447,[1]Printers!$L:$L,[1]Printers!$R:$R,0,0)&gt;0,[1]Parameters!M1447,IF(SUM(E1447:J1447)&lt;&gt;0,VLOOKUP(C1447,[1]!T_Resins[#Data],9,FALSE),""))</f>
        <v>60</v>
      </c>
      <c r="O1447" t="str">
        <f t="shared" si="22"/>
        <v>ElegooMars</v>
      </c>
    </row>
    <row r="1448" spans="1:15" x14ac:dyDescent="0.25">
      <c r="A1448" t="str">
        <f t="array" ref="A1448">IF(ROW()-1&gt;COUNTA([1]!T_Printers[Printers])*COUNTA([1]!T_Resins[Resins]),"",INDEX([1]!T_Printers[Printers],INT((ROW()-2)/COUNTA([1]!T_Resins[Resins])+1)))</f>
        <v>Elegoo Mars</v>
      </c>
      <c r="B1448" t="str">
        <f>_xlfn.XLOOKUP(A1448,[1]!T_Printers[Printers],[1]!T_Printers[Icon link],,0)</f>
        <v>ElegooMars</v>
      </c>
      <c r="C1448" t="str">
        <f t="array" ref="C1448">IF(ROW()-1&gt;COUNTA([1]!T_Printers[Printers])*COUNTA([1]!T_Resins[Resins]),"",INDEX([1]!T_Resins[Resins],MOD(ROW()-2,COUNTA([1]!T_Resins[Resins]))+1))</f>
        <v>Model Resin Black</v>
      </c>
      <c r="D1448">
        <f>IF(SUM(E1448:J1448)&lt;&gt;0,IF(ROW()-1&gt;COUNTA([1]!T_Printers[Printers])*COUNTA([1]!T_Resins[Resins]),"",2),"")</f>
        <v>2</v>
      </c>
      <c r="E1448" cm="1">
        <f t="array" ref="E1448">IFERROR(IF(ROW()-1&gt;COUNTA([1]!T_Printers[Printers])*COUNTA([1]!T_Resins[Resins]),"",_xlfn.IFS(ROUND(VLOOKUP(C1448,[1]!T_Resins[#Data],2,FALSE)/VLOOKUP(A1448,[1]!T_Printers[#Data],5,FALSE),1)&lt;=_xlfn.XLOOKUP(B1448,[1]Printers!L:L,[1]Printers!O:O,1,0,),ROUND(VLOOKUP(C1448,[1]!T_Resins[#Data],2,FALSE)/VLOOKUP(A1448,[1]!T_Printers[#Data],5,FALSE),1),ROUND(VLOOKUP(C1448,[1]!T_Resins[#Data],2,FALSE)/VLOOKUP(A1448,[1]!T_Printers[#Data],5,FALSE),1)&gt;_xlfn.XLOOKUP(B1448,[1]Printers!L:L,[1]Printers!O:O,1,0,),10)),"Используйте слой 100 мкм")</f>
        <v>3.1</v>
      </c>
      <c r="F1448">
        <f>IFERROR(IF(ROUND(_xlfn.XLOOKUP([1]Parameters!B1448,[1]Printers!L:L,[1]Printers!Q:Q,,0)*E1448/10,0)*10&lt;_xlfn.XLOOKUP([1]Parameters!B1448,[1]Printers!L:L,[1]Printers!P:P,,0),ROUND(_xlfn.XLOOKUP([1]Parameters!B1448,[1]Printers!L:L,[1]Printers!Q:Q,,0)*E1448/10,0)*10,_xlfn.XLOOKUP([1]Parameters!B1448,[1]Printers!L:L,[1]Printers!P:P,,0)),"")</f>
        <v>30</v>
      </c>
      <c r="G1448" cm="1">
        <f t="array" ref="G1448">IFERROR(IF(ROW()-1&gt;COUNTA([1]!T_Printers[Printers])*COUNTA([1]!T_Resins[Resins]),"",_xlfn.IFS(ROUND(VLOOKUP(C1448,[1]!T_Resins[#Data],3,FALSE)/VLOOKUP(A1448,[1]!T_Printers[#Data],5,FALSE),1)&lt;=_xlfn.XLOOKUP(B1448,[1]Printers!L:L,[1]Printers!O:O,1,0,),ROUND(VLOOKUP(C1448,[1]!T_Resins[#Data],3,FALSE)/VLOOKUP(A1448,[1]!T_Printers[#Data],5,FALSE),1),ROUND(VLOOKUP(C1448,[1]!T_Resins[#Data],3,FALSE)/VLOOKUP(A1448,[1]!T_Printers[#Data],5,FALSE),1)&gt;_xlfn.XLOOKUP(B1448,[1]Printers!L:L,[1]Printers!O:O,1,0,),10)),"")</f>
        <v>4</v>
      </c>
      <c r="H1448">
        <f>IFERROR(IF(ROUND(_xlfn.XLOOKUP([1]Parameters!B1448,[1]Printers!L:L,[1]Printers!Q:Q,,0)*G1448/10,0)*10&lt;_xlfn.XLOOKUP([1]Parameters!B1448,[1]Printers!L:L,[1]Printers!P:P,,0),ROUND(_xlfn.XLOOKUP([1]Parameters!B1448,[1]Printers!L:L,[1]Printers!Q:Q,,0)*G1448/10,0)*10,_xlfn.XLOOKUP([1]Parameters!B1448,[1]Printers!L:L,[1]Printers!P:P,,0)),"")</f>
        <v>40</v>
      </c>
      <c r="I1448" s="3" t="str" cm="1">
        <f t="array" ref="I1448">IFERROR(IF(ROW()-1&gt;COUNTA([1]!T_Printers[Printers])*COUNTA([1]!T_Resins[Resins]),"",_xlfn.IFS(ROUND(VLOOKUP(C1448,[1]!T_Resins[#Data],4,FALSE)/VLOOKUP(A1448,[1]!T_Printers[#Data],5,FALSE),1)&lt;=_xlfn.XLOOKUP(B1448,[1]Printers!L:L,[1]Printers!O:O,1,0,),ROUND(VLOOKUP(C1448,[1]!T_Resins[#Data],4,FALSE)/VLOOKUP(A1448,[1]!T_Printers[#Data],5,FALSE),1),ROUND(VLOOKUP(C1448,[1]!T_Resins[#Data],4,FALSE)/VLOOKUP(A1448,[1]!T_Printers[#Data],5,FALSE),1)&gt;_xlfn.XLOOKUP(B1448,[1]Printers!L:L,[1]Printers!O:O,1,0,),"")),"")</f>
        <v/>
      </c>
      <c r="J1448" t="str">
        <f>IFERROR(IF(ROUND(_xlfn.XLOOKUP([1]Parameters!B1448,[1]Printers!L:L,[1]Printers!Q:Q,,0)*I1448/10,0)*10&lt;_xlfn.XLOOKUP([1]Parameters!B1448,[1]Printers!L:L,[1]Printers!P:P,,0),ROUND(_xlfn.XLOOKUP([1]Parameters!B1448,[1]Printers!L:L,[1]Printers!Q:Q,,0)*I1448/10,0)*10,_xlfn.XLOOKUP([1]Parameters!B1448,[1]Printers!L:L,[1]Printers!P:P,,0)),"")</f>
        <v/>
      </c>
      <c r="K1448">
        <f>IF(SUM(E1448:J1448)&lt;&gt;0,VLOOKUP(A1448,[1]!T_Printers[#Data],10,FALSE)+VLOOKUP(C1448,[1]!T_Resins[#Data],10,FALSE),"")</f>
        <v>2</v>
      </c>
      <c r="L1448">
        <f>IF(SUM(E1448:J1448)&lt;&gt;0,VLOOKUP(A1448,[1]!T_Printers[#Data],11,FALSE),"")</f>
        <v>5</v>
      </c>
      <c r="M1448">
        <f>IF(SUM(E1448:J1448)&lt;&gt;0,VLOOKUP(C1448,[1]!T_Resins[#Data],8,FALSE),"")</f>
        <v>120</v>
      </c>
      <c r="N1448">
        <f>IF(_xlfn.XLOOKUP(B1448,[1]Printers!$L:$L,[1]Printers!$R:$R,0,0)&gt;0,[1]Parameters!M1448,IF(SUM(E1448:J1448)&lt;&gt;0,VLOOKUP(C1448,[1]!T_Resins[#Data],9,FALSE),""))</f>
        <v>180</v>
      </c>
      <c r="O1448" t="str">
        <f t="shared" si="22"/>
        <v>ElegooMars</v>
      </c>
    </row>
    <row r="1449" spans="1:15" x14ac:dyDescent="0.25">
      <c r="A1449" t="str">
        <f t="array" ref="A1449">IF(ROW()-1&gt;COUNTA([1]!T_Printers[Printers])*COUNTA([1]!T_Resins[Resins]),"",INDEX([1]!T_Printers[Printers],INT((ROW()-2)/COUNTA([1]!T_Resins[Resins])+1)))</f>
        <v>Elegoo Mars</v>
      </c>
      <c r="B1449" t="str">
        <f>_xlfn.XLOOKUP(A1449,[1]!T_Printers[Printers],[1]!T_Printers[Icon link],,0)</f>
        <v>ElegooMars</v>
      </c>
      <c r="C1449" t="str">
        <f t="array" ref="C1449">IF(ROW()-1&gt;COUNTA([1]!T_Printers[Printers])*COUNTA([1]!T_Resins[Resins]),"",INDEX([1]!T_Resins[Resins],MOD(ROW()-2,COUNTA([1]!T_Resins[Resins]))+1))</f>
        <v>Model Resin Clear</v>
      </c>
      <c r="D1449">
        <f>IF(SUM(E1449:J1449)&lt;&gt;0,IF(ROW()-1&gt;COUNTA([1]!T_Printers[Printers])*COUNTA([1]!T_Resins[Resins]),"",2),"")</f>
        <v>2</v>
      </c>
      <c r="E1449" cm="1">
        <f t="array" ref="E1449">IFERROR(IF(ROW()-1&gt;COUNTA([1]!T_Printers[Printers])*COUNTA([1]!T_Resins[Resins]),"",_xlfn.IFS(ROUND(VLOOKUP(C1449,[1]!T_Resins[#Data],2,FALSE)/VLOOKUP(A1449,[1]!T_Printers[#Data],5,FALSE),1)&lt;=_xlfn.XLOOKUP(B1449,[1]Printers!L:L,[1]Printers!O:O,1,0,),ROUND(VLOOKUP(C1449,[1]!T_Resins[#Data],2,FALSE)/VLOOKUP(A1449,[1]!T_Printers[#Data],5,FALSE),1),ROUND(VLOOKUP(C1449,[1]!T_Resins[#Data],2,FALSE)/VLOOKUP(A1449,[1]!T_Printers[#Data],5,FALSE),1)&gt;_xlfn.XLOOKUP(B1449,[1]Printers!L:L,[1]Printers!O:O,1,0,),10)),"Используйте слой 100 мкм")</f>
        <v>2.8</v>
      </c>
      <c r="F1449">
        <f>IFERROR(IF(ROUND(_xlfn.XLOOKUP([1]Parameters!B1449,[1]Printers!L:L,[1]Printers!Q:Q,,0)*E1449/10,0)*10&lt;_xlfn.XLOOKUP([1]Parameters!B1449,[1]Printers!L:L,[1]Printers!P:P,,0),ROUND(_xlfn.XLOOKUP([1]Parameters!B1449,[1]Printers!L:L,[1]Printers!Q:Q,,0)*E1449/10,0)*10,_xlfn.XLOOKUP([1]Parameters!B1449,[1]Printers!L:L,[1]Printers!P:P,,0)),"")</f>
        <v>30</v>
      </c>
      <c r="G1449" cm="1">
        <f t="array" ref="G1449">IFERROR(IF(ROW()-1&gt;COUNTA([1]!T_Printers[Printers])*COUNTA([1]!T_Resins[Resins]),"",_xlfn.IFS(ROUND(VLOOKUP(C1449,[1]!T_Resins[#Data],3,FALSE)/VLOOKUP(A1449,[1]!T_Printers[#Data],5,FALSE),1)&lt;=_xlfn.XLOOKUP(B1449,[1]Printers!L:L,[1]Printers!O:O,1,0,),ROUND(VLOOKUP(C1449,[1]!T_Resins[#Data],3,FALSE)/VLOOKUP(A1449,[1]!T_Printers[#Data],5,FALSE),1),ROUND(VLOOKUP(C1449,[1]!T_Resins[#Data],3,FALSE)/VLOOKUP(A1449,[1]!T_Printers[#Data],5,FALSE),1)&gt;_xlfn.XLOOKUP(B1449,[1]Printers!L:L,[1]Printers!O:O,1,0,),10)),"")</f>
        <v>3.7</v>
      </c>
      <c r="H1449">
        <f>IFERROR(IF(ROUND(_xlfn.XLOOKUP([1]Parameters!B1449,[1]Printers!L:L,[1]Printers!Q:Q,,0)*G1449/10,0)*10&lt;_xlfn.XLOOKUP([1]Parameters!B1449,[1]Printers!L:L,[1]Printers!P:P,,0),ROUND(_xlfn.XLOOKUP([1]Parameters!B1449,[1]Printers!L:L,[1]Printers!Q:Q,,0)*G1449/10,0)*10,_xlfn.XLOOKUP([1]Parameters!B1449,[1]Printers!L:L,[1]Printers!P:P,,0)),"")</f>
        <v>30</v>
      </c>
      <c r="I1449" s="3" t="str" cm="1">
        <f t="array" ref="I1449">IFERROR(IF(ROW()-1&gt;COUNTA([1]!T_Printers[Printers])*COUNTA([1]!T_Resins[Resins]),"",_xlfn.IFS(ROUND(VLOOKUP(C1449,[1]!T_Resins[#Data],4,FALSE)/VLOOKUP(A1449,[1]!T_Printers[#Data],5,FALSE),1)&lt;=_xlfn.XLOOKUP(B1449,[1]Printers!L:L,[1]Printers!O:O,1,0,),ROUND(VLOOKUP(C1449,[1]!T_Resins[#Data],4,FALSE)/VLOOKUP(A1449,[1]!T_Printers[#Data],5,FALSE),1),ROUND(VLOOKUP(C1449,[1]!T_Resins[#Data],4,FALSE)/VLOOKUP(A1449,[1]!T_Printers[#Data],5,FALSE),1)&gt;_xlfn.XLOOKUP(B1449,[1]Printers!L:L,[1]Printers!O:O,1,0,),"")),"")</f>
        <v/>
      </c>
      <c r="J1449" t="str">
        <f>IFERROR(IF(ROUND(_xlfn.XLOOKUP([1]Parameters!B1449,[1]Printers!L:L,[1]Printers!Q:Q,,0)*I1449/10,0)*10&lt;_xlfn.XLOOKUP([1]Parameters!B1449,[1]Printers!L:L,[1]Printers!P:P,,0),ROUND(_xlfn.XLOOKUP([1]Parameters!B1449,[1]Printers!L:L,[1]Printers!Q:Q,,0)*I1449/10,0)*10,_xlfn.XLOOKUP([1]Parameters!B1449,[1]Printers!L:L,[1]Printers!P:P,,0)),"")</f>
        <v/>
      </c>
      <c r="K1449">
        <f>IF(SUM(E1449:J1449)&lt;&gt;0,VLOOKUP(A1449,[1]!T_Printers[#Data],10,FALSE)+VLOOKUP(C1449,[1]!T_Resins[#Data],10,FALSE),"")</f>
        <v>2</v>
      </c>
      <c r="L1449">
        <f>IF(SUM(E1449:J1449)&lt;&gt;0,VLOOKUP(A1449,[1]!T_Printers[#Data],11,FALSE),"")</f>
        <v>5</v>
      </c>
      <c r="M1449">
        <f>IF(SUM(E1449:J1449)&lt;&gt;0,VLOOKUP(C1449,[1]!T_Resins[#Data],8,FALSE),"")</f>
        <v>120</v>
      </c>
      <c r="N1449">
        <f>IF(_xlfn.XLOOKUP(B1449,[1]Printers!$L:$L,[1]Printers!$R:$R,0,0)&gt;0,[1]Parameters!M1449,IF(SUM(E1449:J1449)&lt;&gt;0,VLOOKUP(C1449,[1]!T_Resins[#Data],9,FALSE),""))</f>
        <v>180</v>
      </c>
      <c r="O1449" t="str">
        <f t="shared" si="22"/>
        <v>ElegooMars</v>
      </c>
    </row>
    <row r="1450" spans="1:15" x14ac:dyDescent="0.25">
      <c r="A1450" t="str">
        <f t="array" ref="A1450">IF(ROW()-1&gt;COUNTA([1]!T_Printers[Printers])*COUNTA([1]!T_Resins[Resins]),"",INDEX([1]!T_Printers[Printers],INT((ROW()-2)/COUNTA([1]!T_Resins[Resins])+1)))</f>
        <v>Elegoo Mars</v>
      </c>
      <c r="B1450" t="str">
        <f>_xlfn.XLOOKUP(A1450,[1]!T_Printers[Printers],[1]!T_Printers[Icon link],,0)</f>
        <v>ElegooMars</v>
      </c>
      <c r="C1450" t="str">
        <f t="array" ref="C1450">IF(ROW()-1&gt;COUNTA([1]!T_Printers[Printers])*COUNTA([1]!T_Resins[Resins]),"",INDEX([1]!T_Resins[Resins],MOD(ROW()-2,COUNTA([1]!T_Resins[Resins]))+1))</f>
        <v>Model Resin Grey</v>
      </c>
      <c r="D1450">
        <f>IF(SUM(E1450:J1450)&lt;&gt;0,IF(ROW()-1&gt;COUNTA([1]!T_Printers[Printers])*COUNTA([1]!T_Resins[Resins]),"",2),"")</f>
        <v>2</v>
      </c>
      <c r="E1450" cm="1">
        <f t="array" ref="E1450">IFERROR(IF(ROW()-1&gt;COUNTA([1]!T_Printers[Printers])*COUNTA([1]!T_Resins[Resins]),"",_xlfn.IFS(ROUND(VLOOKUP(C1450,[1]!T_Resins[#Data],2,FALSE)/VLOOKUP(A1450,[1]!T_Printers[#Data],5,FALSE),1)&lt;=_xlfn.XLOOKUP(B1450,[1]Printers!L:L,[1]Printers!O:O,1,0,),ROUND(VLOOKUP(C1450,[1]!T_Resins[#Data],2,FALSE)/VLOOKUP(A1450,[1]!T_Printers[#Data],5,FALSE),1),ROUND(VLOOKUP(C1450,[1]!T_Resins[#Data],2,FALSE)/VLOOKUP(A1450,[1]!T_Printers[#Data],5,FALSE),1)&gt;_xlfn.XLOOKUP(B1450,[1]Printers!L:L,[1]Printers!O:O,1,0,),10)),"Используйте слой 100 мкм")</f>
        <v>4.3</v>
      </c>
      <c r="F1450">
        <f>IFERROR(IF(ROUND(_xlfn.XLOOKUP([1]Parameters!B1450,[1]Printers!L:L,[1]Printers!Q:Q,,0)*E1450/10,0)*10&lt;_xlfn.XLOOKUP([1]Parameters!B1450,[1]Printers!L:L,[1]Printers!P:P,,0),ROUND(_xlfn.XLOOKUP([1]Parameters!B1450,[1]Printers!L:L,[1]Printers!Q:Q,,0)*E1450/10,0)*10,_xlfn.XLOOKUP([1]Parameters!B1450,[1]Printers!L:L,[1]Printers!P:P,,0)),"")</f>
        <v>40</v>
      </c>
      <c r="G1450" cm="1">
        <f t="array" ref="G1450">IFERROR(IF(ROW()-1&gt;COUNTA([1]!T_Printers[Printers])*COUNTA([1]!T_Resins[Resins]),"",_xlfn.IFS(ROUND(VLOOKUP(C1450,[1]!T_Resins[#Data],3,FALSE)/VLOOKUP(A1450,[1]!T_Printers[#Data],5,FALSE),1)&lt;=_xlfn.XLOOKUP(B1450,[1]Printers!L:L,[1]Printers!O:O,1,0,),ROUND(VLOOKUP(C1450,[1]!T_Resins[#Data],3,FALSE)/VLOOKUP(A1450,[1]!T_Printers[#Data],5,FALSE),1),ROUND(VLOOKUP(C1450,[1]!T_Resins[#Data],3,FALSE)/VLOOKUP(A1450,[1]!T_Printers[#Data],5,FALSE),1)&gt;_xlfn.XLOOKUP(B1450,[1]Printers!L:L,[1]Printers!O:O,1,0,),10)),"")</f>
        <v>5.6</v>
      </c>
      <c r="H1450">
        <f>IFERROR(IF(ROUND(_xlfn.XLOOKUP([1]Parameters!B1450,[1]Printers!L:L,[1]Printers!Q:Q,,0)*G1450/10,0)*10&lt;_xlfn.XLOOKUP([1]Parameters!B1450,[1]Printers!L:L,[1]Printers!P:P,,0),ROUND(_xlfn.XLOOKUP([1]Parameters!B1450,[1]Printers!L:L,[1]Printers!Q:Q,,0)*G1450/10,0)*10,_xlfn.XLOOKUP([1]Parameters!B1450,[1]Printers!L:L,[1]Printers!P:P,,0)),"")</f>
        <v>50</v>
      </c>
      <c r="I1450" s="3" t="str" cm="1">
        <f t="array" ref="I1450">IFERROR(IF(ROW()-1&gt;COUNTA([1]!T_Printers[Printers])*COUNTA([1]!T_Resins[Resins]),"",_xlfn.IFS(ROUND(VLOOKUP(C1450,[1]!T_Resins[#Data],4,FALSE)/VLOOKUP(A1450,[1]!T_Printers[#Data],5,FALSE),1)&lt;=_xlfn.XLOOKUP(B1450,[1]Printers!L:L,[1]Printers!O:O,1,0,),ROUND(VLOOKUP(C1450,[1]!T_Resins[#Data],4,FALSE)/VLOOKUP(A1450,[1]!T_Printers[#Data],5,FALSE),1),ROUND(VLOOKUP(C1450,[1]!T_Resins[#Data],4,FALSE)/VLOOKUP(A1450,[1]!T_Printers[#Data],5,FALSE),1)&gt;_xlfn.XLOOKUP(B1450,[1]Printers!L:L,[1]Printers!O:O,1,0,),"")),"")</f>
        <v/>
      </c>
      <c r="J1450" t="str">
        <f>IFERROR(IF(ROUND(_xlfn.XLOOKUP([1]Parameters!B1450,[1]Printers!L:L,[1]Printers!Q:Q,,0)*I1450/10,0)*10&lt;_xlfn.XLOOKUP([1]Parameters!B1450,[1]Printers!L:L,[1]Printers!P:P,,0),ROUND(_xlfn.XLOOKUP([1]Parameters!B1450,[1]Printers!L:L,[1]Printers!Q:Q,,0)*I1450/10,0)*10,_xlfn.XLOOKUP([1]Parameters!B1450,[1]Printers!L:L,[1]Printers!P:P,,0)),"")</f>
        <v/>
      </c>
      <c r="K1450">
        <f>IF(SUM(E1450:J1450)&lt;&gt;0,VLOOKUP(A1450,[1]!T_Printers[#Data],10,FALSE)+VLOOKUP(C1450,[1]!T_Resins[#Data],10,FALSE),"")</f>
        <v>2</v>
      </c>
      <c r="L1450">
        <f>IF(SUM(E1450:J1450)&lt;&gt;0,VLOOKUP(A1450,[1]!T_Printers[#Data],11,FALSE),"")</f>
        <v>5</v>
      </c>
      <c r="M1450">
        <f>IF(SUM(E1450:J1450)&lt;&gt;0,VLOOKUP(C1450,[1]!T_Resins[#Data],8,FALSE),"")</f>
        <v>120</v>
      </c>
      <c r="N1450">
        <f>IF(_xlfn.XLOOKUP(B1450,[1]Printers!$L:$L,[1]Printers!$R:$R,0,0)&gt;0,[1]Parameters!M1450,IF(SUM(E1450:J1450)&lt;&gt;0,VLOOKUP(C1450,[1]!T_Resins[#Data],9,FALSE),""))</f>
        <v>180</v>
      </c>
      <c r="O1450" t="str">
        <f t="shared" si="22"/>
        <v>ElegooMars</v>
      </c>
    </row>
    <row r="1451" spans="1:15" x14ac:dyDescent="0.25">
      <c r="A1451" t="str">
        <f t="array" ref="A1451">IF(ROW()-1&gt;COUNTA([1]!T_Printers[Printers])*COUNTA([1]!T_Resins[Resins]),"",INDEX([1]!T_Printers[Printers],INT((ROW()-2)/COUNTA([1]!T_Resins[Resins])+1)))</f>
        <v>Elegoo Mars</v>
      </c>
      <c r="B1451" t="str">
        <f>_xlfn.XLOOKUP(A1451,[1]!T_Printers[Printers],[1]!T_Printers[Icon link],,0)</f>
        <v>ElegooMars</v>
      </c>
      <c r="C1451" t="str">
        <f t="array" ref="C1451">IF(ROW()-1&gt;COUNTA([1]!T_Printers[Printers])*COUNTA([1]!T_Resins[Resins]),"",INDEX([1]!T_Resins[Resins],MOD(ROW()-2,COUNTA([1]!T_Resins[Resins]))+1))</f>
        <v>Model Resin White</v>
      </c>
      <c r="D1451">
        <f>IF(SUM(E1451:J1451)&lt;&gt;0,IF(ROW()-1&gt;COUNTA([1]!T_Printers[Printers])*COUNTA([1]!T_Resins[Resins]),"",2),"")</f>
        <v>2</v>
      </c>
      <c r="E1451" cm="1">
        <f t="array" ref="E1451">IFERROR(IF(ROW()-1&gt;COUNTA([1]!T_Printers[Printers])*COUNTA([1]!T_Resins[Resins]),"",_xlfn.IFS(ROUND(VLOOKUP(C1451,[1]!T_Resins[#Data],2,FALSE)/VLOOKUP(A1451,[1]!T_Printers[#Data],5,FALSE),1)&lt;=_xlfn.XLOOKUP(B1451,[1]Printers!L:L,[1]Printers!O:O,1,0,),ROUND(VLOOKUP(C1451,[1]!T_Resins[#Data],2,FALSE)/VLOOKUP(A1451,[1]!T_Printers[#Data],5,FALSE),1),ROUND(VLOOKUP(C1451,[1]!T_Resins[#Data],2,FALSE)/VLOOKUP(A1451,[1]!T_Printers[#Data],5,FALSE),1)&gt;_xlfn.XLOOKUP(B1451,[1]Printers!L:L,[1]Printers!O:O,1,0,),10)),"Используйте слой 100 мкм")</f>
        <v>2.7</v>
      </c>
      <c r="F1451">
        <f>IFERROR(IF(ROUND(_xlfn.XLOOKUP([1]Parameters!B1451,[1]Printers!L:L,[1]Printers!Q:Q,,0)*E1451/10,0)*10&lt;_xlfn.XLOOKUP([1]Parameters!B1451,[1]Printers!L:L,[1]Printers!P:P,,0),ROUND(_xlfn.XLOOKUP([1]Parameters!B1451,[1]Printers!L:L,[1]Printers!Q:Q,,0)*E1451/10,0)*10,_xlfn.XLOOKUP([1]Parameters!B1451,[1]Printers!L:L,[1]Printers!P:P,,0)),"")</f>
        <v>20</v>
      </c>
      <c r="G1451" cm="1">
        <f t="array" ref="G1451">IFERROR(IF(ROW()-1&gt;COUNTA([1]!T_Printers[Printers])*COUNTA([1]!T_Resins[Resins]),"",_xlfn.IFS(ROUND(VLOOKUP(C1451,[1]!T_Resins[#Data],3,FALSE)/VLOOKUP(A1451,[1]!T_Printers[#Data],5,FALSE),1)&lt;=_xlfn.XLOOKUP(B1451,[1]Printers!L:L,[1]Printers!O:O,1,0,),ROUND(VLOOKUP(C1451,[1]!T_Resins[#Data],3,FALSE)/VLOOKUP(A1451,[1]!T_Printers[#Data],5,FALSE),1),ROUND(VLOOKUP(C1451,[1]!T_Resins[#Data],3,FALSE)/VLOOKUP(A1451,[1]!T_Printers[#Data],5,FALSE),1)&gt;_xlfn.XLOOKUP(B1451,[1]Printers!L:L,[1]Printers!O:O,1,0,),10)),"")</f>
        <v>3.5</v>
      </c>
      <c r="H1451">
        <f>IFERROR(IF(ROUND(_xlfn.XLOOKUP([1]Parameters!B1451,[1]Printers!L:L,[1]Printers!Q:Q,,0)*G1451/10,0)*10&lt;_xlfn.XLOOKUP([1]Parameters!B1451,[1]Printers!L:L,[1]Printers!P:P,,0),ROUND(_xlfn.XLOOKUP([1]Parameters!B1451,[1]Printers!L:L,[1]Printers!Q:Q,,0)*G1451/10,0)*10,_xlfn.XLOOKUP([1]Parameters!B1451,[1]Printers!L:L,[1]Printers!P:P,,0)),"")</f>
        <v>30</v>
      </c>
      <c r="I1451" s="3" t="str" cm="1">
        <f t="array" ref="I1451">IFERROR(IF(ROW()-1&gt;COUNTA([1]!T_Printers[Printers])*COUNTA([1]!T_Resins[Resins]),"",_xlfn.IFS(ROUND(VLOOKUP(C1451,[1]!T_Resins[#Data],4,FALSE)/VLOOKUP(A1451,[1]!T_Printers[#Data],5,FALSE),1)&lt;=_xlfn.XLOOKUP(B1451,[1]Printers!L:L,[1]Printers!O:O,1,0,),ROUND(VLOOKUP(C1451,[1]!T_Resins[#Data],4,FALSE)/VLOOKUP(A1451,[1]!T_Printers[#Data],5,FALSE),1),ROUND(VLOOKUP(C1451,[1]!T_Resins[#Data],4,FALSE)/VLOOKUP(A1451,[1]!T_Printers[#Data],5,FALSE),1)&gt;_xlfn.XLOOKUP(B1451,[1]Printers!L:L,[1]Printers!O:O,1,0,),"")),"")</f>
        <v/>
      </c>
      <c r="J1451" t="str">
        <f>IFERROR(IF(ROUND(_xlfn.XLOOKUP([1]Parameters!B1451,[1]Printers!L:L,[1]Printers!Q:Q,,0)*I1451/10,0)*10&lt;_xlfn.XLOOKUP([1]Parameters!B1451,[1]Printers!L:L,[1]Printers!P:P,,0),ROUND(_xlfn.XLOOKUP([1]Parameters!B1451,[1]Printers!L:L,[1]Printers!Q:Q,,0)*I1451/10,0)*10,_xlfn.XLOOKUP([1]Parameters!B1451,[1]Printers!L:L,[1]Printers!P:P,,0)),"")</f>
        <v/>
      </c>
      <c r="K1451">
        <f>IF(SUM(E1451:J1451)&lt;&gt;0,VLOOKUP(A1451,[1]!T_Printers[#Data],10,FALSE)+VLOOKUP(C1451,[1]!T_Resins[#Data],10,FALSE),"")</f>
        <v>2</v>
      </c>
      <c r="L1451">
        <f>IF(SUM(E1451:J1451)&lt;&gt;0,VLOOKUP(A1451,[1]!T_Printers[#Data],11,FALSE),"")</f>
        <v>5</v>
      </c>
      <c r="M1451">
        <f>IF(SUM(E1451:J1451)&lt;&gt;0,VLOOKUP(C1451,[1]!T_Resins[#Data],8,FALSE),"")</f>
        <v>120</v>
      </c>
      <c r="N1451">
        <f>IF(_xlfn.XLOOKUP(B1451,[1]Printers!$L:$L,[1]Printers!$R:$R,0,0)&gt;0,[1]Parameters!M1451,IF(SUM(E1451:J1451)&lt;&gt;0,VLOOKUP(C1451,[1]!T_Resins[#Data],9,FALSE),""))</f>
        <v>180</v>
      </c>
      <c r="O1451" t="str">
        <f t="shared" si="22"/>
        <v>ElegooMars</v>
      </c>
    </row>
    <row r="1452" spans="1:15" x14ac:dyDescent="0.25">
      <c r="A1452" t="str">
        <f t="array" ref="A1452">IF(ROW()-1&gt;COUNTA([1]!T_Printers[Printers])*COUNTA([1]!T_Resins[Resins]),"",INDEX([1]!T_Printers[Printers],INT((ROW()-2)/COUNTA([1]!T_Resins[Resins])+1)))</f>
        <v>Elegoo Mars</v>
      </c>
      <c r="B1452" t="str">
        <f>_xlfn.XLOOKUP(A1452,[1]!T_Printers[Printers],[1]!T_Printers[Icon link],,0)</f>
        <v>ElegooMars</v>
      </c>
      <c r="C1452" t="str">
        <f t="array" ref="C1452">IF(ROW()-1&gt;COUNTA([1]!T_Printers[Printers])*COUNTA([1]!T_Resins[Resins]),"",INDEX([1]!T_Resins[Resins],MOD(ROW()-2,COUNTA([1]!T_Resins[Resins]))+1))</f>
        <v>Silicone-Compatiable Model Resin (J-Model)</v>
      </c>
      <c r="D1452">
        <f>IF(SUM(E1452:J1452)&lt;&gt;0,IF(ROW()-1&gt;COUNTA([1]!T_Printers[Printers])*COUNTA([1]!T_Resins[Resins]),"",2),"")</f>
        <v>2</v>
      </c>
      <c r="E1452" cm="1">
        <f t="array" ref="E1452">IFERROR(IF(ROW()-1&gt;COUNTA([1]!T_Printers[Printers])*COUNTA([1]!T_Resins[Resins]),"",_xlfn.IFS(ROUND(VLOOKUP(C1452,[1]!T_Resins[#Data],2,FALSE)/VLOOKUP(A1452,[1]!T_Printers[#Data],5,FALSE),1)&lt;=_xlfn.XLOOKUP(B1452,[1]Printers!L:L,[1]Printers!O:O,1,0,),ROUND(VLOOKUP(C1452,[1]!T_Resins[#Data],2,FALSE)/VLOOKUP(A1452,[1]!T_Printers[#Data],5,FALSE),1),ROUND(VLOOKUP(C1452,[1]!T_Resins[#Data],2,FALSE)/VLOOKUP(A1452,[1]!T_Printers[#Data],5,FALSE),1)&gt;_xlfn.XLOOKUP(B1452,[1]Printers!L:L,[1]Printers!O:O,1,0,),10)),"Используйте слой 100 мкм")</f>
        <v>2.7</v>
      </c>
      <c r="F1452">
        <f>IFERROR(IF(ROUND(_xlfn.XLOOKUP([1]Parameters!B1452,[1]Printers!L:L,[1]Printers!Q:Q,,0)*E1452/10,0)*10&lt;_xlfn.XLOOKUP([1]Parameters!B1452,[1]Printers!L:L,[1]Printers!P:P,,0),ROUND(_xlfn.XLOOKUP([1]Parameters!B1452,[1]Printers!L:L,[1]Printers!Q:Q,,0)*E1452/10,0)*10,_xlfn.XLOOKUP([1]Parameters!B1452,[1]Printers!L:L,[1]Printers!P:P,,0)),"")</f>
        <v>20</v>
      </c>
      <c r="G1452" cm="1">
        <f t="array" ref="G1452">IFERROR(IF(ROW()-1&gt;COUNTA([1]!T_Printers[Printers])*COUNTA([1]!T_Resins[Resins]),"",_xlfn.IFS(ROUND(VLOOKUP(C1452,[1]!T_Resins[#Data],3,FALSE)/VLOOKUP(A1452,[1]!T_Printers[#Data],5,FALSE),1)&lt;=_xlfn.XLOOKUP(B1452,[1]Printers!L:L,[1]Printers!O:O,1,0,),ROUND(VLOOKUP(C1452,[1]!T_Resins[#Data],3,FALSE)/VLOOKUP(A1452,[1]!T_Printers[#Data],5,FALSE),1),ROUND(VLOOKUP(C1452,[1]!T_Resins[#Data],3,FALSE)/VLOOKUP(A1452,[1]!T_Printers[#Data],5,FALSE),1)&gt;_xlfn.XLOOKUP(B1452,[1]Printers!L:L,[1]Printers!O:O,1,0,),10)),"")</f>
        <v>3.5</v>
      </c>
      <c r="H1452">
        <f>IFERROR(IF(ROUND(_xlfn.XLOOKUP([1]Parameters!B1452,[1]Printers!L:L,[1]Printers!Q:Q,,0)*G1452/10,0)*10&lt;_xlfn.XLOOKUP([1]Parameters!B1452,[1]Printers!L:L,[1]Printers!P:P,,0),ROUND(_xlfn.XLOOKUP([1]Parameters!B1452,[1]Printers!L:L,[1]Printers!Q:Q,,0)*G1452/10,0)*10,_xlfn.XLOOKUP([1]Parameters!B1452,[1]Printers!L:L,[1]Printers!P:P,,0)),"")</f>
        <v>30</v>
      </c>
      <c r="I1452" s="3" t="str" cm="1">
        <f t="array" ref="I1452">IFERROR(IF(ROW()-1&gt;COUNTA([1]!T_Printers[Printers])*COUNTA([1]!T_Resins[Resins]),"",_xlfn.IFS(ROUND(VLOOKUP(C1452,[1]!T_Resins[#Data],4,FALSE)/VLOOKUP(A1452,[1]!T_Printers[#Data],5,FALSE),1)&lt;=_xlfn.XLOOKUP(B1452,[1]Printers!L:L,[1]Printers!O:O,1,0,),ROUND(VLOOKUP(C1452,[1]!T_Resins[#Data],4,FALSE)/VLOOKUP(A1452,[1]!T_Printers[#Data],5,FALSE),1),ROUND(VLOOKUP(C1452,[1]!T_Resins[#Data],4,FALSE)/VLOOKUP(A1452,[1]!T_Printers[#Data],5,FALSE),1)&gt;_xlfn.XLOOKUP(B1452,[1]Printers!L:L,[1]Printers!O:O,1,0,),"")),"")</f>
        <v/>
      </c>
      <c r="J1452" t="str">
        <f>IFERROR(IF(ROUND(_xlfn.XLOOKUP([1]Parameters!B1452,[1]Printers!L:L,[1]Printers!Q:Q,,0)*I1452/10,0)*10&lt;_xlfn.XLOOKUP([1]Parameters!B1452,[1]Printers!L:L,[1]Printers!P:P,,0),ROUND(_xlfn.XLOOKUP([1]Parameters!B1452,[1]Printers!L:L,[1]Printers!Q:Q,,0)*I1452/10,0)*10,_xlfn.XLOOKUP([1]Parameters!B1452,[1]Printers!L:L,[1]Printers!P:P,,0)),"")</f>
        <v/>
      </c>
      <c r="K1452">
        <f>IF(SUM(E1452:J1452)&lt;&gt;0,VLOOKUP(A1452,[1]!T_Printers[#Data],10,FALSE)+VLOOKUP(C1452,[1]!T_Resins[#Data],10,FALSE),"")</f>
        <v>2</v>
      </c>
      <c r="L1452">
        <f>IF(SUM(E1452:J1452)&lt;&gt;0,VLOOKUP(A1452,[1]!T_Printers[#Data],11,FALSE),"")</f>
        <v>5</v>
      </c>
      <c r="M1452">
        <f>IF(SUM(E1452:J1452)&lt;&gt;0,VLOOKUP(C1452,[1]!T_Resins[#Data],8,FALSE),"")</f>
        <v>60</v>
      </c>
      <c r="N1452">
        <f>IF(_xlfn.XLOOKUP(B1452,[1]Printers!$L:$L,[1]Printers!$R:$R,0,0)&gt;0,[1]Parameters!M1452,IF(SUM(E1452:J1452)&lt;&gt;0,VLOOKUP(C1452,[1]!T_Resins[#Data],9,FALSE),""))</f>
        <v>60</v>
      </c>
      <c r="O1452" t="str">
        <f t="shared" si="22"/>
        <v>ElegooMars</v>
      </c>
    </row>
    <row r="1453" spans="1:15" x14ac:dyDescent="0.25">
      <c r="A1453" t="str">
        <f t="array" ref="A1453">IF(ROW()-1&gt;COUNTA([1]!T_Printers[Printers])*COUNTA([1]!T_Resins[Resins]),"",INDEX([1]!T_Printers[Printers],INT((ROW()-2)/COUNTA([1]!T_Resins[Resins])+1)))</f>
        <v>Elegoo Mars</v>
      </c>
      <c r="B1453" t="str">
        <f>_xlfn.XLOOKUP(A1453,[1]!T_Printers[Printers],[1]!T_Printers[Icon link],,0)</f>
        <v>ElegooMars</v>
      </c>
      <c r="C1453" t="str">
        <f t="array" ref="C1453">IF(ROW()-1&gt;COUNTA([1]!T_Printers[Printers])*COUNTA([1]!T_Resins[Resins]),"",INDEX([1]!T_Resins[Resins],MOD(ROW()-2,COUNTA([1]!T_Resins[Resins]))+1))</f>
        <v>Silicone-Like Black</v>
      </c>
      <c r="D1453">
        <f>IF(SUM(E1453:J1453)&lt;&gt;0,IF(ROW()-1&gt;COUNTA([1]!T_Printers[Printers])*COUNTA([1]!T_Resins[Resins]),"",2),"")</f>
        <v>2</v>
      </c>
      <c r="E1453" cm="1">
        <f t="array" ref="E1453">IFERROR(IF(ROW()-1&gt;COUNTA([1]!T_Printers[Printers])*COUNTA([1]!T_Resins[Resins]),"",_xlfn.IFS(ROUND(VLOOKUP(C1453,[1]!T_Resins[#Data],2,FALSE)/VLOOKUP(A1453,[1]!T_Printers[#Data],5,FALSE),1)&lt;=_xlfn.XLOOKUP(B1453,[1]Printers!L:L,[1]Printers!O:O,1,0,),ROUND(VLOOKUP(C1453,[1]!T_Resins[#Data],2,FALSE)/VLOOKUP(A1453,[1]!T_Printers[#Data],5,FALSE),1),ROUND(VLOOKUP(C1453,[1]!T_Resins[#Data],2,FALSE)/VLOOKUP(A1453,[1]!T_Printers[#Data],5,FALSE),1)&gt;_xlfn.XLOOKUP(B1453,[1]Printers!L:L,[1]Printers!O:O,1,0,),10)),"Используйте слой 100 мкм")</f>
        <v>6.4</v>
      </c>
      <c r="F1453">
        <f>IFERROR(IF(ROUND(_xlfn.XLOOKUP([1]Parameters!B1453,[1]Printers!L:L,[1]Printers!Q:Q,,0)*E1453/10,0)*10&lt;_xlfn.XLOOKUP([1]Parameters!B1453,[1]Printers!L:L,[1]Printers!P:P,,0),ROUND(_xlfn.XLOOKUP([1]Parameters!B1453,[1]Printers!L:L,[1]Printers!Q:Q,,0)*E1453/10,0)*10,_xlfn.XLOOKUP([1]Parameters!B1453,[1]Printers!L:L,[1]Printers!P:P,,0)),"")</f>
        <v>60</v>
      </c>
      <c r="G1453" cm="1">
        <f t="array" ref="G1453">IFERROR(IF(ROW()-1&gt;COUNTA([1]!T_Printers[Printers])*COUNTA([1]!T_Resins[Resins]),"",_xlfn.IFS(ROUND(VLOOKUP(C1453,[1]!T_Resins[#Data],3,FALSE)/VLOOKUP(A1453,[1]!T_Printers[#Data],5,FALSE),1)&lt;=_xlfn.XLOOKUP(B1453,[1]Printers!L:L,[1]Printers!O:O,1,0,),ROUND(VLOOKUP(C1453,[1]!T_Resins[#Data],3,FALSE)/VLOOKUP(A1453,[1]!T_Printers[#Data],5,FALSE),1),ROUND(VLOOKUP(C1453,[1]!T_Resins[#Data],3,FALSE)/VLOOKUP(A1453,[1]!T_Printers[#Data],5,FALSE),1)&gt;_xlfn.XLOOKUP(B1453,[1]Printers!L:L,[1]Printers!O:O,1,0,),10)),"")</f>
        <v>8.4</v>
      </c>
      <c r="H1453">
        <f>IFERROR(IF(ROUND(_xlfn.XLOOKUP([1]Parameters!B1453,[1]Printers!L:L,[1]Printers!Q:Q,,0)*G1453/10,0)*10&lt;_xlfn.XLOOKUP([1]Parameters!B1453,[1]Printers!L:L,[1]Printers!P:P,,0),ROUND(_xlfn.XLOOKUP([1]Parameters!B1453,[1]Printers!L:L,[1]Printers!Q:Q,,0)*G1453/10,0)*10,_xlfn.XLOOKUP([1]Parameters!B1453,[1]Printers!L:L,[1]Printers!P:P,,0)),"")</f>
        <v>80</v>
      </c>
      <c r="I1453" s="3" t="str" cm="1">
        <f t="array" ref="I1453">IFERROR(IF(ROW()-1&gt;COUNTA([1]!T_Printers[Printers])*COUNTA([1]!T_Resins[Resins]),"",_xlfn.IFS(ROUND(VLOOKUP(C1453,[1]!T_Resins[#Data],4,FALSE)/VLOOKUP(A1453,[1]!T_Printers[#Data],5,FALSE),1)&lt;=_xlfn.XLOOKUP(B1453,[1]Printers!L:L,[1]Printers!O:O,1,0,),ROUND(VLOOKUP(C1453,[1]!T_Resins[#Data],4,FALSE)/VLOOKUP(A1453,[1]!T_Printers[#Data],5,FALSE),1),ROUND(VLOOKUP(C1453,[1]!T_Resins[#Data],4,FALSE)/VLOOKUP(A1453,[1]!T_Printers[#Data],5,FALSE),1)&gt;_xlfn.XLOOKUP(B1453,[1]Printers!L:L,[1]Printers!O:O,1,0,),"")),"")</f>
        <v/>
      </c>
      <c r="J1453" t="str">
        <f>IFERROR(IF(ROUND(_xlfn.XLOOKUP([1]Parameters!B1453,[1]Printers!L:L,[1]Printers!Q:Q,,0)*I1453/10,0)*10&lt;_xlfn.XLOOKUP([1]Parameters!B1453,[1]Printers!L:L,[1]Printers!P:P,,0),ROUND(_xlfn.XLOOKUP([1]Parameters!B1453,[1]Printers!L:L,[1]Printers!Q:Q,,0)*I1453/10,0)*10,_xlfn.XLOOKUP([1]Parameters!B1453,[1]Printers!L:L,[1]Printers!P:P,,0)),"")</f>
        <v/>
      </c>
      <c r="K1453">
        <f>IF(SUM(E1453:J1453)&lt;&gt;0,VLOOKUP(A1453,[1]!T_Printers[#Data],10,FALSE)+VLOOKUP(C1453,[1]!T_Resins[#Data],10,FALSE),"")</f>
        <v>2</v>
      </c>
      <c r="L1453">
        <f>IF(SUM(E1453:J1453)&lt;&gt;0,VLOOKUP(A1453,[1]!T_Printers[#Data],11,FALSE),"")</f>
        <v>5</v>
      </c>
      <c r="M1453">
        <f>IF(SUM(E1453:J1453)&lt;&gt;0,VLOOKUP(C1453,[1]!T_Resins[#Data],8,FALSE),"")</f>
        <v>60</v>
      </c>
      <c r="N1453">
        <f>IF(_xlfn.XLOOKUP(B1453,[1]Printers!$L:$L,[1]Printers!$R:$R,0,0)&gt;0,[1]Parameters!M1453,IF(SUM(E1453:J1453)&lt;&gt;0,VLOOKUP(C1453,[1]!T_Resins[#Data],9,FALSE),""))</f>
        <v>60</v>
      </c>
      <c r="O1453" t="str">
        <f t="shared" si="22"/>
        <v>ElegooMars</v>
      </c>
    </row>
    <row r="1454" spans="1:15" x14ac:dyDescent="0.25">
      <c r="A1454" t="str">
        <f t="array" ref="A1454">IF(ROW()-1&gt;COUNTA([1]!T_Printers[Printers])*COUNTA([1]!T_Resins[Resins]),"",INDEX([1]!T_Printers[Printers],INT((ROW()-2)/COUNTA([1]!T_Resins[Resins])+1)))</f>
        <v xml:space="preserve">Elegoo Mars 2 Pro </v>
      </c>
      <c r="B1454" t="str">
        <f>_xlfn.XLOOKUP(A1454,[1]!T_Printers[Printers],[1]!T_Printers[Icon link],,0)</f>
        <v>ElegooMars2Pro</v>
      </c>
      <c r="C1454" t="str">
        <f t="array" ref="C1454">IF(ROW()-1&gt;COUNTA([1]!T_Printers[Printers])*COUNTA([1]!T_Resins[Resins]),"",INDEX([1]!T_Resins[Resins],MOD(ROW()-2,COUNTA([1]!T_Resins[Resins]))+1))</f>
        <v>Basic Red</v>
      </c>
      <c r="D1454">
        <f>IF(SUM(E1454:J1454)&lt;&gt;0,IF(ROW()-1&gt;COUNTA([1]!T_Printers[Printers])*COUNTA([1]!T_Resins[Resins]),"",2),"")</f>
        <v>2</v>
      </c>
      <c r="E1454" cm="1">
        <f t="array" ref="E1454">IFERROR(IF(ROW()-1&gt;COUNTA([1]!T_Printers[Printers])*COUNTA([1]!T_Resins[Resins]),"",_xlfn.IFS(ROUND(VLOOKUP(C1454,[1]!T_Resins[#Data],2,FALSE)/VLOOKUP(A1454,[1]!T_Printers[#Data],5,FALSE),1)&lt;=_xlfn.XLOOKUP(B1454,[1]Printers!L:L,[1]Printers!O:O,1,0,),ROUND(VLOOKUP(C1454,[1]!T_Resins[#Data],2,FALSE)/VLOOKUP(A1454,[1]!T_Printers[#Data],5,FALSE),1),ROUND(VLOOKUP(C1454,[1]!T_Resins[#Data],2,FALSE)/VLOOKUP(A1454,[1]!T_Printers[#Data],5,FALSE),1)&gt;_xlfn.XLOOKUP(B1454,[1]Printers!L:L,[1]Printers!O:O,1,0,),10)),"Используйте слой 100 мкм")</f>
        <v>2.6</v>
      </c>
      <c r="F1454">
        <f>IFERROR(IF(ROUND(_xlfn.XLOOKUP([1]Parameters!B1454,[1]Printers!L:L,[1]Printers!Q:Q,,0)*E1454/10,0)*10&lt;_xlfn.XLOOKUP([1]Parameters!B1454,[1]Printers!L:L,[1]Printers!P:P,,0),ROUND(_xlfn.XLOOKUP([1]Parameters!B1454,[1]Printers!L:L,[1]Printers!Q:Q,,0)*E1454/10,0)*10,_xlfn.XLOOKUP([1]Parameters!B1454,[1]Printers!L:L,[1]Printers!P:P,,0)),"")</f>
        <v>20</v>
      </c>
      <c r="G1454" cm="1">
        <f t="array" ref="G1454">IFERROR(IF(ROW()-1&gt;COUNTA([1]!T_Printers[Printers])*COUNTA([1]!T_Resins[Resins]),"",_xlfn.IFS(ROUND(VLOOKUP(C1454,[1]!T_Resins[#Data],3,FALSE)/VLOOKUP(A1454,[1]!T_Printers[#Data],5,FALSE),1)&lt;=_xlfn.XLOOKUP(B1454,[1]Printers!L:L,[1]Printers!O:O,1,0,),ROUND(VLOOKUP(C1454,[1]!T_Resins[#Data],3,FALSE)/VLOOKUP(A1454,[1]!T_Printers[#Data],5,FALSE),1),ROUND(VLOOKUP(C1454,[1]!T_Resins[#Data],3,FALSE)/VLOOKUP(A1454,[1]!T_Printers[#Data],5,FALSE),1)&gt;_xlfn.XLOOKUP(B1454,[1]Printers!L:L,[1]Printers!O:O,1,0,),10)),"")</f>
        <v>3.4</v>
      </c>
      <c r="H1454">
        <f>IFERROR(IF(ROUND(_xlfn.XLOOKUP([1]Parameters!B1454,[1]Printers!L:L,[1]Printers!Q:Q,,0)*G1454/10,0)*10&lt;_xlfn.XLOOKUP([1]Parameters!B1454,[1]Printers!L:L,[1]Printers!P:P,,0),ROUND(_xlfn.XLOOKUP([1]Parameters!B1454,[1]Printers!L:L,[1]Printers!Q:Q,,0)*G1454/10,0)*10,_xlfn.XLOOKUP([1]Parameters!B1454,[1]Printers!L:L,[1]Printers!P:P,,0)),"")</f>
        <v>30</v>
      </c>
      <c r="I1454" s="3" t="str" cm="1">
        <f t="array" ref="I1454">IFERROR(IF(ROW()-1&gt;COUNTA([1]!T_Printers[Printers])*COUNTA([1]!T_Resins[Resins]),"",_xlfn.IFS(ROUND(VLOOKUP(C1454,[1]!T_Resins[#Data],4,FALSE)/VLOOKUP(A1454,[1]!T_Printers[#Data],5,FALSE),1)&lt;=_xlfn.XLOOKUP(B1454,[1]Printers!L:L,[1]Printers!O:O,1,0,),ROUND(VLOOKUP(C1454,[1]!T_Resins[#Data],4,FALSE)/VLOOKUP(A1454,[1]!T_Printers[#Data],5,FALSE),1),ROUND(VLOOKUP(C1454,[1]!T_Resins[#Data],4,FALSE)/VLOOKUP(A1454,[1]!T_Printers[#Data],5,FALSE),1)&gt;_xlfn.XLOOKUP(B1454,[1]Printers!L:L,[1]Printers!O:O,1,0,),"")),"")</f>
        <v/>
      </c>
      <c r="J1454" t="str">
        <f>IFERROR(IF(ROUND(_xlfn.XLOOKUP([1]Parameters!B1454,[1]Printers!L:L,[1]Printers!Q:Q,,0)*I1454/10,0)*10&lt;_xlfn.XLOOKUP([1]Parameters!B1454,[1]Printers!L:L,[1]Printers!P:P,,0),ROUND(_xlfn.XLOOKUP([1]Parameters!B1454,[1]Printers!L:L,[1]Printers!Q:Q,,0)*I1454/10,0)*10,_xlfn.XLOOKUP([1]Parameters!B1454,[1]Printers!L:L,[1]Printers!P:P,,0)),"")</f>
        <v/>
      </c>
      <c r="K1454">
        <f>IF(SUM(E1454:J1454)&lt;&gt;0,VLOOKUP(A1454,[1]!T_Printers[#Data],10,FALSE)+VLOOKUP(C1454,[1]!T_Resins[#Data],10,FALSE),"")</f>
        <v>3</v>
      </c>
      <c r="L1454">
        <f>IF(SUM(E1454:J1454)&lt;&gt;0,VLOOKUP(A1454,[1]!T_Printers[#Data],11,FALSE),"")</f>
        <v>5</v>
      </c>
      <c r="M1454">
        <f>IF(SUM(E1454:J1454)&lt;&gt;0,VLOOKUP(C1454,[1]!T_Resins[#Data],8,FALSE),"")</f>
        <v>120</v>
      </c>
      <c r="N1454">
        <f>IF(_xlfn.XLOOKUP(B1454,[1]Printers!$L:$L,[1]Printers!$R:$R,0,0)&gt;0,[1]Parameters!M1454,IF(SUM(E1454:J1454)&lt;&gt;0,VLOOKUP(C1454,[1]!T_Resins[#Data],9,FALSE),""))</f>
        <v>180</v>
      </c>
      <c r="O1454" t="str">
        <f t="shared" si="22"/>
        <v>ElegooMars2Pro</v>
      </c>
    </row>
    <row r="1455" spans="1:15" x14ac:dyDescent="0.25">
      <c r="A1455" t="str">
        <f t="array" ref="A1455">IF(ROW()-1&gt;COUNTA([1]!T_Printers[Printers])*COUNTA([1]!T_Resins[Resins]),"",INDEX([1]!T_Printers[Printers],INT((ROW()-2)/COUNTA([1]!T_Resins[Resins])+1)))</f>
        <v xml:space="preserve">Elegoo Mars 2 Pro </v>
      </c>
      <c r="B1455" t="str">
        <f>_xlfn.XLOOKUP(A1455,[1]!T_Printers[Printers],[1]!T_Printers[Icon link],,0)</f>
        <v>ElegooMars2Pro</v>
      </c>
      <c r="C1455" t="str">
        <f t="array" ref="C1455">IF(ROW()-1&gt;COUNTA([1]!T_Printers[Printers])*COUNTA([1]!T_Resins[Resins]),"",INDEX([1]!T_Resins[Resins],MOD(ROW()-2,COUNTA([1]!T_Resins[Resins]))+1))</f>
        <v>Demo Bone</v>
      </c>
      <c r="D1455">
        <f>IF(SUM(E1455:J1455)&lt;&gt;0,IF(ROW()-1&gt;COUNTA([1]!T_Printers[Printers])*COUNTA([1]!T_Resins[Resins]),"",2),"")</f>
        <v>2</v>
      </c>
      <c r="E1455" cm="1">
        <f t="array" ref="E1455">IFERROR(IF(ROW()-1&gt;COUNTA([1]!T_Printers[Printers])*COUNTA([1]!T_Resins[Resins]),"",_xlfn.IFS(ROUND(VLOOKUP(C1455,[1]!T_Resins[#Data],2,FALSE)/VLOOKUP(A1455,[1]!T_Printers[#Data],5,FALSE),1)&lt;=_xlfn.XLOOKUP(B1455,[1]Printers!L:L,[1]Printers!O:O,1,0,),ROUND(VLOOKUP(C1455,[1]!T_Resins[#Data],2,FALSE)/VLOOKUP(A1455,[1]!T_Printers[#Data],5,FALSE),1),ROUND(VLOOKUP(C1455,[1]!T_Resins[#Data],2,FALSE)/VLOOKUP(A1455,[1]!T_Printers[#Data],5,FALSE),1)&gt;_xlfn.XLOOKUP(B1455,[1]Printers!L:L,[1]Printers!O:O,1,0,),10)),"Используйте слой 100 мкм")</f>
        <v>2.5</v>
      </c>
      <c r="F1455">
        <f>IFERROR(IF(ROUND(_xlfn.XLOOKUP([1]Parameters!B1455,[1]Printers!L:L,[1]Printers!Q:Q,,0)*E1455/10,0)*10&lt;_xlfn.XLOOKUP([1]Parameters!B1455,[1]Printers!L:L,[1]Printers!P:P,,0),ROUND(_xlfn.XLOOKUP([1]Parameters!B1455,[1]Printers!L:L,[1]Printers!Q:Q,,0)*E1455/10,0)*10,_xlfn.XLOOKUP([1]Parameters!B1455,[1]Printers!L:L,[1]Printers!P:P,,0)),"")</f>
        <v>20</v>
      </c>
      <c r="G1455" cm="1">
        <f t="array" ref="G1455">IFERROR(IF(ROW()-1&gt;COUNTA([1]!T_Printers[Printers])*COUNTA([1]!T_Resins[Resins]),"",_xlfn.IFS(ROUND(VLOOKUP(C1455,[1]!T_Resins[#Data],3,FALSE)/VLOOKUP(A1455,[1]!T_Printers[#Data],5,FALSE),1)&lt;=_xlfn.XLOOKUP(B1455,[1]Printers!L:L,[1]Printers!O:O,1,0,),ROUND(VLOOKUP(C1455,[1]!T_Resins[#Data],3,FALSE)/VLOOKUP(A1455,[1]!T_Printers[#Data],5,FALSE),1),ROUND(VLOOKUP(C1455,[1]!T_Resins[#Data],3,FALSE)/VLOOKUP(A1455,[1]!T_Printers[#Data],5,FALSE),1)&gt;_xlfn.XLOOKUP(B1455,[1]Printers!L:L,[1]Printers!O:O,1,0,),10)),"")</f>
        <v>3.3</v>
      </c>
      <c r="H1455">
        <f>IFERROR(IF(ROUND(_xlfn.XLOOKUP([1]Parameters!B1455,[1]Printers!L:L,[1]Printers!Q:Q,,0)*G1455/10,0)*10&lt;_xlfn.XLOOKUP([1]Parameters!B1455,[1]Printers!L:L,[1]Printers!P:P,,0),ROUND(_xlfn.XLOOKUP([1]Parameters!B1455,[1]Printers!L:L,[1]Printers!Q:Q,,0)*G1455/10,0)*10,_xlfn.XLOOKUP([1]Parameters!B1455,[1]Printers!L:L,[1]Printers!P:P,,0)),"")</f>
        <v>30</v>
      </c>
      <c r="I1455" s="3" t="str" cm="1">
        <f t="array" ref="I1455">IFERROR(IF(ROW()-1&gt;COUNTA([1]!T_Printers[Printers])*COUNTA([1]!T_Resins[Resins]),"",_xlfn.IFS(ROUND(VLOOKUP(C1455,[1]!T_Resins[#Data],4,FALSE)/VLOOKUP(A1455,[1]!T_Printers[#Data],5,FALSE),1)&lt;=_xlfn.XLOOKUP(B1455,[1]Printers!L:L,[1]Printers!O:O,1,0,),ROUND(VLOOKUP(C1455,[1]!T_Resins[#Data],4,FALSE)/VLOOKUP(A1455,[1]!T_Printers[#Data],5,FALSE),1),ROUND(VLOOKUP(C1455,[1]!T_Resins[#Data],4,FALSE)/VLOOKUP(A1455,[1]!T_Printers[#Data],5,FALSE),1)&gt;_xlfn.XLOOKUP(B1455,[1]Printers!L:L,[1]Printers!O:O,1,0,),"")),"")</f>
        <v/>
      </c>
      <c r="J1455" t="str">
        <f>IFERROR(IF(ROUND(_xlfn.XLOOKUP([1]Parameters!B1455,[1]Printers!L:L,[1]Printers!Q:Q,,0)*I1455/10,0)*10&lt;_xlfn.XLOOKUP([1]Parameters!B1455,[1]Printers!L:L,[1]Printers!P:P,,0),ROUND(_xlfn.XLOOKUP([1]Parameters!B1455,[1]Printers!L:L,[1]Printers!Q:Q,,0)*I1455/10,0)*10,_xlfn.XLOOKUP([1]Parameters!B1455,[1]Printers!L:L,[1]Printers!P:P,,0)),"")</f>
        <v/>
      </c>
      <c r="K1455">
        <f>IF(SUM(E1455:J1455)&lt;&gt;0,VLOOKUP(A1455,[1]!T_Printers[#Data],10,FALSE)+VLOOKUP(C1455,[1]!T_Resins[#Data],10,FALSE),"")</f>
        <v>4</v>
      </c>
      <c r="L1455">
        <f>IF(SUM(E1455:J1455)&lt;&gt;0,VLOOKUP(A1455,[1]!T_Printers[#Data],11,FALSE),"")</f>
        <v>5</v>
      </c>
      <c r="M1455">
        <f>IF(SUM(E1455:J1455)&lt;&gt;0,VLOOKUP(C1455,[1]!T_Resins[#Data],8,FALSE),"")</f>
        <v>120</v>
      </c>
      <c r="N1455">
        <f>IF(_xlfn.XLOOKUP(B1455,[1]Printers!$L:$L,[1]Printers!$R:$R,0,0)&gt;0,[1]Parameters!M1455,IF(SUM(E1455:J1455)&lt;&gt;0,VLOOKUP(C1455,[1]!T_Resins[#Data],9,FALSE),""))</f>
        <v>180</v>
      </c>
      <c r="O1455" t="str">
        <f t="shared" si="22"/>
        <v>ElegooMars2Pro</v>
      </c>
    </row>
    <row r="1456" spans="1:15" x14ac:dyDescent="0.25">
      <c r="A1456" t="str">
        <f t="array" ref="A1456">IF(ROW()-1&gt;COUNTA([1]!T_Printers[Printers])*COUNTA([1]!T_Resins[Resins]),"",INDEX([1]!T_Printers[Printers],INT((ROW()-2)/COUNTA([1]!T_Resins[Resins])+1)))</f>
        <v xml:space="preserve">Elegoo Mars 2 Pro </v>
      </c>
      <c r="B1456" t="str">
        <f>_xlfn.XLOOKUP(A1456,[1]!T_Printers[Printers],[1]!T_Printers[Icon link],,0)</f>
        <v>ElegooMars2Pro</v>
      </c>
      <c r="C1456" t="str">
        <f t="array" ref="C1456">IF(ROW()-1&gt;COUNTA([1]!T_Printers[Printers])*COUNTA([1]!T_Resins[Resins]),"",INDEX([1]!T_Resins[Resins],MOD(ROW()-2,COUNTA([1]!T_Resins[Resins]))+1))</f>
        <v xml:space="preserve">Dental Bleach (Обновленная версия) </v>
      </c>
      <c r="D1456">
        <f>IF(SUM(E1456:J1456)&lt;&gt;0,IF(ROW()-1&gt;COUNTA([1]!T_Printers[Printers])*COUNTA([1]!T_Resins[Resins]),"",2),"")</f>
        <v>2</v>
      </c>
      <c r="E1456" cm="1">
        <f t="array" ref="E1456">IFERROR(IF(ROW()-1&gt;COUNTA([1]!T_Printers[Printers])*COUNTA([1]!T_Resins[Resins]),"",_xlfn.IFS(ROUND(VLOOKUP(C1456,[1]!T_Resins[#Data],2,FALSE)/VLOOKUP(A1456,[1]!T_Printers[#Data],5,FALSE),1)&lt;=_xlfn.XLOOKUP(B1456,[1]Printers!L:L,[1]Printers!O:O,1,0,),ROUND(VLOOKUP(C1456,[1]!T_Resins[#Data],2,FALSE)/VLOOKUP(A1456,[1]!T_Printers[#Data],5,FALSE),1),ROUND(VLOOKUP(C1456,[1]!T_Resins[#Data],2,FALSE)/VLOOKUP(A1456,[1]!T_Printers[#Data],5,FALSE),1)&gt;_xlfn.XLOOKUP(B1456,[1]Printers!L:L,[1]Printers!O:O,1,0,),10)),"Используйте слой 100 мкм")</f>
        <v>5.8</v>
      </c>
      <c r="F1456">
        <f>IFERROR(IF(ROUND(_xlfn.XLOOKUP([1]Parameters!B1456,[1]Printers!L:L,[1]Printers!Q:Q,,0)*E1456/10,0)*10&lt;_xlfn.XLOOKUP([1]Parameters!B1456,[1]Printers!L:L,[1]Printers!P:P,,0),ROUND(_xlfn.XLOOKUP([1]Parameters!B1456,[1]Printers!L:L,[1]Printers!Q:Q,,0)*E1456/10,0)*10,_xlfn.XLOOKUP([1]Parameters!B1456,[1]Printers!L:L,[1]Printers!P:P,,0)),"")</f>
        <v>50</v>
      </c>
      <c r="G1456" cm="1">
        <f t="array" ref="G1456">IFERROR(IF(ROW()-1&gt;COUNTA([1]!T_Printers[Printers])*COUNTA([1]!T_Resins[Resins]),"",_xlfn.IFS(ROUND(VLOOKUP(C1456,[1]!T_Resins[#Data],3,FALSE)/VLOOKUP(A1456,[1]!T_Printers[#Data],5,FALSE),1)&lt;=_xlfn.XLOOKUP(B1456,[1]Printers!L:L,[1]Printers!O:O,1,0,),ROUND(VLOOKUP(C1456,[1]!T_Resins[#Data],3,FALSE)/VLOOKUP(A1456,[1]!T_Printers[#Data],5,FALSE),1),ROUND(VLOOKUP(C1456,[1]!T_Resins[#Data],3,FALSE)/VLOOKUP(A1456,[1]!T_Printers[#Data],5,FALSE),1)&gt;_xlfn.XLOOKUP(B1456,[1]Printers!L:L,[1]Printers!O:O,1,0,),10)),"")</f>
        <v>7.6</v>
      </c>
      <c r="H1456">
        <f>IFERROR(IF(ROUND(_xlfn.XLOOKUP([1]Parameters!B1456,[1]Printers!L:L,[1]Printers!Q:Q,,0)*G1456/10,0)*10&lt;_xlfn.XLOOKUP([1]Parameters!B1456,[1]Printers!L:L,[1]Printers!P:P,,0),ROUND(_xlfn.XLOOKUP([1]Parameters!B1456,[1]Printers!L:L,[1]Printers!Q:Q,,0)*G1456/10,0)*10,_xlfn.XLOOKUP([1]Parameters!B1456,[1]Printers!L:L,[1]Printers!P:P,,0)),"")</f>
        <v>70</v>
      </c>
      <c r="I1456" s="3" t="str" cm="1">
        <f t="array" ref="I1456">IFERROR(IF(ROW()-1&gt;COUNTA([1]!T_Printers[Printers])*COUNTA([1]!T_Resins[Resins]),"",_xlfn.IFS(ROUND(VLOOKUP(C1456,[1]!T_Resins[#Data],4,FALSE)/VLOOKUP(A1456,[1]!T_Printers[#Data],5,FALSE),1)&lt;=_xlfn.XLOOKUP(B1456,[1]Printers!L:L,[1]Printers!O:O,1,0,),ROUND(VLOOKUP(C1456,[1]!T_Resins[#Data],4,FALSE)/VLOOKUP(A1456,[1]!T_Printers[#Data],5,FALSE),1),ROUND(VLOOKUP(C1456,[1]!T_Resins[#Data],4,FALSE)/VLOOKUP(A1456,[1]!T_Printers[#Data],5,FALSE),1)&gt;_xlfn.XLOOKUP(B1456,[1]Printers!L:L,[1]Printers!O:O,1,0,),"")),"")</f>
        <v/>
      </c>
      <c r="J1456" t="str">
        <f>IFERROR(IF(ROUND(_xlfn.XLOOKUP([1]Parameters!B1456,[1]Printers!L:L,[1]Printers!Q:Q,,0)*I1456/10,0)*10&lt;_xlfn.XLOOKUP([1]Parameters!B1456,[1]Printers!L:L,[1]Printers!P:P,,0),ROUND(_xlfn.XLOOKUP([1]Parameters!B1456,[1]Printers!L:L,[1]Printers!Q:Q,,0)*I1456/10,0)*10,_xlfn.XLOOKUP([1]Parameters!B1456,[1]Printers!L:L,[1]Printers!P:P,,0)),"")</f>
        <v/>
      </c>
      <c r="K1456">
        <f>IF(SUM(E1456:J1456)&lt;&gt;0,VLOOKUP(A1456,[1]!T_Printers[#Data],10,FALSE)+VLOOKUP(C1456,[1]!T_Resins[#Data],10,FALSE),"")</f>
        <v>4</v>
      </c>
      <c r="L1456">
        <f>IF(SUM(E1456:J1456)&lt;&gt;0,VLOOKUP(A1456,[1]!T_Printers[#Data],11,FALSE),"")</f>
        <v>5</v>
      </c>
      <c r="M1456">
        <f>IF(SUM(E1456:J1456)&lt;&gt;0,VLOOKUP(C1456,[1]!T_Resins[#Data],8,FALSE),"")</f>
        <v>120</v>
      </c>
      <c r="N1456">
        <f>IF(_xlfn.XLOOKUP(B1456,[1]Printers!$L:$L,[1]Printers!$R:$R,0,0)&gt;0,[1]Parameters!M1456,IF(SUM(E1456:J1456)&lt;&gt;0,VLOOKUP(C1456,[1]!T_Resins[#Data],9,FALSE),""))</f>
        <v>180</v>
      </c>
      <c r="O1456" t="str">
        <f t="shared" si="22"/>
        <v>ElegooMars2Pro</v>
      </c>
    </row>
    <row r="1457" spans="1:15" x14ac:dyDescent="0.25">
      <c r="A1457" t="str">
        <f t="array" ref="A1457">IF(ROW()-1&gt;COUNTA([1]!T_Printers[Printers])*COUNTA([1]!T_Resins[Resins]),"",INDEX([1]!T_Printers[Printers],INT((ROW()-2)/COUNTA([1]!T_Resins[Resins])+1)))</f>
        <v xml:space="preserve">Elegoo Mars 2 Pro </v>
      </c>
      <c r="B1457" t="str">
        <f>_xlfn.XLOOKUP(A1457,[1]!T_Printers[Printers],[1]!T_Printers[Icon link],,0)</f>
        <v>ElegooMars2Pro</v>
      </c>
      <c r="C1457" t="str">
        <f t="array" ref="C1457">IF(ROW()-1&gt;COUNTA([1]!T_Printers[Printers])*COUNTA([1]!T_Resins[Resins]),"",INDEX([1]!T_Resins[Resins],MOD(ROW()-2,COUNTA([1]!T_Resins[Resins]))+1))</f>
        <v>Dental Bleach Pro</v>
      </c>
      <c r="D1457">
        <f>IF(SUM(E1457:J1457)&lt;&gt;0,IF(ROW()-1&gt;COUNTA([1]!T_Printers[Printers])*COUNTA([1]!T_Resins[Resins]),"",2),"")</f>
        <v>2</v>
      </c>
      <c r="E1457" cm="1">
        <f t="array" ref="E1457">IFERROR(IF(ROW()-1&gt;COUNTA([1]!T_Printers[Printers])*COUNTA([1]!T_Resins[Resins]),"",_xlfn.IFS(ROUND(VLOOKUP(C1457,[1]!T_Resins[#Data],2,FALSE)/VLOOKUP(A1457,[1]!T_Printers[#Data],5,FALSE),1)&lt;=_xlfn.XLOOKUP(B1457,[1]Printers!L:L,[1]Printers!O:O,1,0,),ROUND(VLOOKUP(C1457,[1]!T_Resins[#Data],2,FALSE)/VLOOKUP(A1457,[1]!T_Printers[#Data],5,FALSE),1),ROUND(VLOOKUP(C1457,[1]!T_Resins[#Data],2,FALSE)/VLOOKUP(A1457,[1]!T_Printers[#Data],5,FALSE),1)&gt;_xlfn.XLOOKUP(B1457,[1]Printers!L:L,[1]Printers!O:O,1,0,),10)),"Используйте слой 100 мкм")</f>
        <v>4.3</v>
      </c>
      <c r="F1457">
        <f>IFERROR(IF(ROUND(_xlfn.XLOOKUP([1]Parameters!B1457,[1]Printers!L:L,[1]Printers!Q:Q,,0)*E1457/10,0)*10&lt;_xlfn.XLOOKUP([1]Parameters!B1457,[1]Printers!L:L,[1]Printers!P:P,,0),ROUND(_xlfn.XLOOKUP([1]Parameters!B1457,[1]Printers!L:L,[1]Printers!Q:Q,,0)*E1457/10,0)*10,_xlfn.XLOOKUP([1]Parameters!B1457,[1]Printers!L:L,[1]Printers!P:P,,0)),"")</f>
        <v>40</v>
      </c>
      <c r="G1457" cm="1">
        <f t="array" ref="G1457">IFERROR(IF(ROW()-1&gt;COUNTA([1]!T_Printers[Printers])*COUNTA([1]!T_Resins[Resins]),"",_xlfn.IFS(ROUND(VLOOKUP(C1457,[1]!T_Resins[#Data],3,FALSE)/VLOOKUP(A1457,[1]!T_Printers[#Data],5,FALSE),1)&lt;=_xlfn.XLOOKUP(B1457,[1]Printers!L:L,[1]Printers!O:O,1,0,),ROUND(VLOOKUP(C1457,[1]!T_Resins[#Data],3,FALSE)/VLOOKUP(A1457,[1]!T_Printers[#Data],5,FALSE),1),ROUND(VLOOKUP(C1457,[1]!T_Resins[#Data],3,FALSE)/VLOOKUP(A1457,[1]!T_Printers[#Data],5,FALSE),1)&gt;_xlfn.XLOOKUP(B1457,[1]Printers!L:L,[1]Printers!O:O,1,0,),10)),"")</f>
        <v>5.6</v>
      </c>
      <c r="H1457">
        <f>IFERROR(IF(ROUND(_xlfn.XLOOKUP([1]Parameters!B1457,[1]Printers!L:L,[1]Printers!Q:Q,,0)*G1457/10,0)*10&lt;_xlfn.XLOOKUP([1]Parameters!B1457,[1]Printers!L:L,[1]Printers!P:P,,0),ROUND(_xlfn.XLOOKUP([1]Parameters!B1457,[1]Printers!L:L,[1]Printers!Q:Q,,0)*G1457/10,0)*10,_xlfn.XLOOKUP([1]Parameters!B1457,[1]Printers!L:L,[1]Printers!P:P,,0)),"")</f>
        <v>50</v>
      </c>
      <c r="I1457" s="3" t="str" cm="1">
        <f t="array" ref="I1457">IFERROR(IF(ROW()-1&gt;COUNTA([1]!T_Printers[Printers])*COUNTA([1]!T_Resins[Resins]),"",_xlfn.IFS(ROUND(VLOOKUP(C1457,[1]!T_Resins[#Data],4,FALSE)/VLOOKUP(A1457,[1]!T_Printers[#Data],5,FALSE),1)&lt;=_xlfn.XLOOKUP(B1457,[1]Printers!L:L,[1]Printers!O:O,1,0,),ROUND(VLOOKUP(C1457,[1]!T_Resins[#Data],4,FALSE)/VLOOKUP(A1457,[1]!T_Printers[#Data],5,FALSE),1),ROUND(VLOOKUP(C1457,[1]!T_Resins[#Data],4,FALSE)/VLOOKUP(A1457,[1]!T_Printers[#Data],5,FALSE),1)&gt;_xlfn.XLOOKUP(B1457,[1]Printers!L:L,[1]Printers!O:O,1,0,),"")),"")</f>
        <v/>
      </c>
      <c r="J1457" t="str">
        <f>IFERROR(IF(ROUND(_xlfn.XLOOKUP([1]Parameters!B1457,[1]Printers!L:L,[1]Printers!Q:Q,,0)*I1457/10,0)*10&lt;_xlfn.XLOOKUP([1]Parameters!B1457,[1]Printers!L:L,[1]Printers!P:P,,0),ROUND(_xlfn.XLOOKUP([1]Parameters!B1457,[1]Printers!L:L,[1]Printers!Q:Q,,0)*I1457/10,0)*10,_xlfn.XLOOKUP([1]Parameters!B1457,[1]Printers!L:L,[1]Printers!P:P,,0)),"")</f>
        <v/>
      </c>
      <c r="K1457">
        <f>IF(SUM(E1457:J1457)&lt;&gt;0,VLOOKUP(A1457,[1]!T_Printers[#Data],10,FALSE)+VLOOKUP(C1457,[1]!T_Resins[#Data],10,FALSE),"")</f>
        <v>3</v>
      </c>
      <c r="L1457">
        <f>IF(SUM(E1457:J1457)&lt;&gt;0,VLOOKUP(A1457,[1]!T_Printers[#Data],11,FALSE),"")</f>
        <v>5</v>
      </c>
      <c r="M1457">
        <f>IF(SUM(E1457:J1457)&lt;&gt;0,VLOOKUP(C1457,[1]!T_Resins[#Data],8,FALSE),"")</f>
        <v>120</v>
      </c>
      <c r="N1457">
        <f>IF(_xlfn.XLOOKUP(B1457,[1]Printers!$L:$L,[1]Printers!$R:$R,0,0)&gt;0,[1]Parameters!M1457,IF(SUM(E1457:J1457)&lt;&gt;0,VLOOKUP(C1457,[1]!T_Resins[#Data],9,FALSE),""))</f>
        <v>180</v>
      </c>
      <c r="O1457" t="str">
        <f t="shared" si="22"/>
        <v>ElegooMars2Pro</v>
      </c>
    </row>
    <row r="1458" spans="1:15" x14ac:dyDescent="0.25">
      <c r="A1458" t="str">
        <f t="array" ref="A1458">IF(ROW()-1&gt;COUNTA([1]!T_Printers[Printers])*COUNTA([1]!T_Resins[Resins]),"",INDEX([1]!T_Printers[Printers],INT((ROW()-2)/COUNTA([1]!T_Resins[Resins])+1)))</f>
        <v xml:space="preserve">Elegoo Mars 2 Pro </v>
      </c>
      <c r="B1458" t="str">
        <f>_xlfn.XLOOKUP(A1458,[1]!T_Printers[Printers],[1]!T_Printers[Icon link],,0)</f>
        <v>ElegooMars2Pro</v>
      </c>
      <c r="C1458" t="str">
        <f t="array" ref="C1458">IF(ROW()-1&gt;COUNTA([1]!T_Printers[Printers])*COUNTA([1]!T_Resins[Resins]),"",INDEX([1]!T_Resins[Resins],MOD(ROW()-2,COUNTA([1]!T_Resins[Resins]))+1))</f>
        <v>Dental Cast Cherry Pro</v>
      </c>
      <c r="D1458">
        <f>IF(SUM(E1458:J1458)&lt;&gt;0,IF(ROW()-1&gt;COUNTA([1]!T_Printers[Printers])*COUNTA([1]!T_Resins[Resins]),"",2),"")</f>
        <v>2</v>
      </c>
      <c r="E1458" cm="1">
        <f t="array" ref="E1458">IFERROR(IF(ROW()-1&gt;COUNTA([1]!T_Printers[Printers])*COUNTA([1]!T_Resins[Resins]),"",_xlfn.IFS(ROUND(VLOOKUP(C1458,[1]!T_Resins[#Data],2,FALSE)/VLOOKUP(A1458,[1]!T_Printers[#Data],5,FALSE),1)&lt;=_xlfn.XLOOKUP(B1458,[1]Printers!L:L,[1]Printers!O:O,1,0,),ROUND(VLOOKUP(C1458,[1]!T_Resins[#Data],2,FALSE)/VLOOKUP(A1458,[1]!T_Printers[#Data],5,FALSE),1),ROUND(VLOOKUP(C1458,[1]!T_Resins[#Data],2,FALSE)/VLOOKUP(A1458,[1]!T_Printers[#Data],5,FALSE),1)&gt;_xlfn.XLOOKUP(B1458,[1]Printers!L:L,[1]Printers!O:O,1,0,),10)),"Используйте слой 100 мкм")</f>
        <v>6</v>
      </c>
      <c r="F1458">
        <f>IFERROR(IF(ROUND(_xlfn.XLOOKUP([1]Parameters!B1458,[1]Printers!L:L,[1]Printers!Q:Q,,0)*E1458/10,0)*10&lt;_xlfn.XLOOKUP([1]Parameters!B1458,[1]Printers!L:L,[1]Printers!P:P,,0),ROUND(_xlfn.XLOOKUP([1]Parameters!B1458,[1]Printers!L:L,[1]Printers!Q:Q,,0)*E1458/10,0)*10,_xlfn.XLOOKUP([1]Parameters!B1458,[1]Printers!L:L,[1]Printers!P:P,,0)),"")</f>
        <v>50</v>
      </c>
      <c r="G1458" t="str" cm="1">
        <f t="array" ref="G1458">IFERROR(IF(ROW()-1&gt;COUNTA([1]!T_Printers[Printers])*COUNTA([1]!T_Resins[Resins]),"",_xlfn.IFS(ROUND(VLOOKUP(C1458,[1]!T_Resins[#Data],3,FALSE)/VLOOKUP(A1458,[1]!T_Printers[#Data],5,FALSE),1)&lt;=_xlfn.XLOOKUP(B1458,[1]Printers!L:L,[1]Printers!O:O,1,0,),ROUND(VLOOKUP(C1458,[1]!T_Resins[#Data],3,FALSE)/VLOOKUP(A1458,[1]!T_Printers[#Data],5,FALSE),1),ROUND(VLOOKUP(C1458,[1]!T_Resins[#Data],3,FALSE)/VLOOKUP(A1458,[1]!T_Printers[#Data],5,FALSE),1)&gt;_xlfn.XLOOKUP(B1458,[1]Printers!L:L,[1]Printers!O:O,1,0,),10)),"")</f>
        <v/>
      </c>
      <c r="H1458" t="str">
        <f>IFERROR(IF(ROUND(_xlfn.XLOOKUP([1]Parameters!B1458,[1]Printers!L:L,[1]Printers!Q:Q,,0)*G1458/10,0)*10&lt;_xlfn.XLOOKUP([1]Parameters!B1458,[1]Printers!L:L,[1]Printers!P:P,,0),ROUND(_xlfn.XLOOKUP([1]Parameters!B1458,[1]Printers!L:L,[1]Printers!Q:Q,,0)*G1458/10,0)*10,_xlfn.XLOOKUP([1]Parameters!B1458,[1]Printers!L:L,[1]Printers!P:P,,0)),"")</f>
        <v/>
      </c>
      <c r="I1458" s="3" t="str" cm="1">
        <f t="array" ref="I1458">IFERROR(IF(ROW()-1&gt;COUNTA([1]!T_Printers[Printers])*COUNTA([1]!T_Resins[Resins]),"",_xlfn.IFS(ROUND(VLOOKUP(C1458,[1]!T_Resins[#Data],4,FALSE)/VLOOKUP(A1458,[1]!T_Printers[#Data],5,FALSE),1)&lt;=_xlfn.XLOOKUP(B1458,[1]Printers!L:L,[1]Printers!O:O,1,0,),ROUND(VLOOKUP(C1458,[1]!T_Resins[#Data],4,FALSE)/VLOOKUP(A1458,[1]!T_Printers[#Data],5,FALSE),1),ROUND(VLOOKUP(C1458,[1]!T_Resins[#Data],4,FALSE)/VLOOKUP(A1458,[1]!T_Printers[#Data],5,FALSE),1)&gt;_xlfn.XLOOKUP(B1458,[1]Printers!L:L,[1]Printers!O:O,1,0,),"")),"")</f>
        <v/>
      </c>
      <c r="J1458" t="str">
        <f>IFERROR(IF(ROUND(_xlfn.XLOOKUP([1]Parameters!B1458,[1]Printers!L:L,[1]Printers!Q:Q,,0)*I1458/10,0)*10&lt;_xlfn.XLOOKUP([1]Parameters!B1458,[1]Printers!L:L,[1]Printers!P:P,,0),ROUND(_xlfn.XLOOKUP([1]Parameters!B1458,[1]Printers!L:L,[1]Printers!Q:Q,,0)*I1458/10,0)*10,_xlfn.XLOOKUP([1]Parameters!B1458,[1]Printers!L:L,[1]Printers!P:P,,0)),"")</f>
        <v/>
      </c>
      <c r="K1458">
        <f>IF(SUM(E1458:J1458)&lt;&gt;0,VLOOKUP(A1458,[1]!T_Printers[#Data],10,FALSE)+VLOOKUP(C1458,[1]!T_Resins[#Data],10,FALSE),"")</f>
        <v>3</v>
      </c>
      <c r="L1458">
        <f>IF(SUM(E1458:J1458)&lt;&gt;0,VLOOKUP(A1458,[1]!T_Printers[#Data],11,FALSE),"")</f>
        <v>5</v>
      </c>
      <c r="M1458">
        <f>IF(SUM(E1458:J1458)&lt;&gt;0,VLOOKUP(C1458,[1]!T_Resins[#Data],8,FALSE),"")</f>
        <v>60</v>
      </c>
      <c r="N1458">
        <f>IF(_xlfn.XLOOKUP(B1458,[1]Printers!$L:$L,[1]Printers!$R:$R,0,0)&gt;0,[1]Parameters!M1458,IF(SUM(E1458:J1458)&lt;&gt;0,VLOOKUP(C1458,[1]!T_Resins[#Data],9,FALSE),""))</f>
        <v>60</v>
      </c>
      <c r="O1458" t="str">
        <f t="shared" si="22"/>
        <v>ElegooMars2Pro</v>
      </c>
    </row>
    <row r="1459" spans="1:15" x14ac:dyDescent="0.25">
      <c r="A1459" t="str">
        <f t="array" ref="A1459">IF(ROW()-1&gt;COUNTA([1]!T_Printers[Printers])*COUNTA([1]!T_Resins[Resins]),"",INDEX([1]!T_Printers[Printers],INT((ROW()-2)/COUNTA([1]!T_Resins[Resins])+1)))</f>
        <v xml:space="preserve">Elegoo Mars 2 Pro </v>
      </c>
      <c r="B1459" t="str">
        <f>_xlfn.XLOOKUP(A1459,[1]!T_Printers[Printers],[1]!T_Printers[Icon link],,0)</f>
        <v>ElegooMars2Pro</v>
      </c>
      <c r="C1459" t="str">
        <f t="array" ref="C1459">IF(ROW()-1&gt;COUNTA([1]!T_Printers[Printers])*COUNTA([1]!T_Resins[Resins]),"",INDEX([1]!T_Resins[Resins],MOD(ROW()-2,COUNTA([1]!T_Resins[Resins]))+1))</f>
        <v>Dental Cast Cherry</v>
      </c>
      <c r="D1459">
        <f>IF(SUM(E1459:J1459)&lt;&gt;0,IF(ROW()-1&gt;COUNTA([1]!T_Printers[Printers])*COUNTA([1]!T_Resins[Resins]),"",2),"")</f>
        <v>2</v>
      </c>
      <c r="E1459" cm="1">
        <f t="array" ref="E1459">IFERROR(IF(ROW()-1&gt;COUNTA([1]!T_Printers[Printers])*COUNTA([1]!T_Resins[Resins]),"",_xlfn.IFS(ROUND(VLOOKUP(C1459,[1]!T_Resins[#Data],2,FALSE)/VLOOKUP(A1459,[1]!T_Printers[#Data],5,FALSE),1)&lt;=_xlfn.XLOOKUP(B1459,[1]Printers!L:L,[1]Printers!O:O,1,0,),ROUND(VLOOKUP(C1459,[1]!T_Resins[#Data],2,FALSE)/VLOOKUP(A1459,[1]!T_Printers[#Data],5,FALSE),1),ROUND(VLOOKUP(C1459,[1]!T_Resins[#Data],2,FALSE)/VLOOKUP(A1459,[1]!T_Printers[#Data],5,FALSE),1)&gt;_xlfn.XLOOKUP(B1459,[1]Printers!L:L,[1]Printers!O:O,1,0,),10)),"Используйте слой 100 мкм")</f>
        <v>5.2</v>
      </c>
      <c r="F1459">
        <f>IFERROR(IF(ROUND(_xlfn.XLOOKUP([1]Parameters!B1459,[1]Printers!L:L,[1]Printers!Q:Q,,0)*E1459/10,0)*10&lt;_xlfn.XLOOKUP([1]Parameters!B1459,[1]Printers!L:L,[1]Printers!P:P,,0),ROUND(_xlfn.XLOOKUP([1]Parameters!B1459,[1]Printers!L:L,[1]Printers!Q:Q,,0)*E1459/10,0)*10,_xlfn.XLOOKUP([1]Parameters!B1459,[1]Printers!L:L,[1]Printers!P:P,,0)),"")</f>
        <v>50</v>
      </c>
      <c r="G1459" cm="1">
        <f t="array" ref="G1459">IFERROR(IF(ROW()-1&gt;COUNTA([1]!T_Printers[Printers])*COUNTA([1]!T_Resins[Resins]),"",_xlfn.IFS(ROUND(VLOOKUP(C1459,[1]!T_Resins[#Data],3,FALSE)/VLOOKUP(A1459,[1]!T_Printers[#Data],5,FALSE),1)&lt;=_xlfn.XLOOKUP(B1459,[1]Printers!L:L,[1]Printers!O:O,1,0,),ROUND(VLOOKUP(C1459,[1]!T_Resins[#Data],3,FALSE)/VLOOKUP(A1459,[1]!T_Printers[#Data],5,FALSE),1),ROUND(VLOOKUP(C1459,[1]!T_Resins[#Data],3,FALSE)/VLOOKUP(A1459,[1]!T_Printers[#Data],5,FALSE),1)&gt;_xlfn.XLOOKUP(B1459,[1]Printers!L:L,[1]Printers!O:O,1,0,),10)),"")</f>
        <v>6.8</v>
      </c>
      <c r="H1459">
        <f>IFERROR(IF(ROUND(_xlfn.XLOOKUP([1]Parameters!B1459,[1]Printers!L:L,[1]Printers!Q:Q,,0)*G1459/10,0)*10&lt;_xlfn.XLOOKUP([1]Parameters!B1459,[1]Printers!L:L,[1]Printers!P:P,,0),ROUND(_xlfn.XLOOKUP([1]Parameters!B1459,[1]Printers!L:L,[1]Printers!Q:Q,,0)*G1459/10,0)*10,_xlfn.XLOOKUP([1]Parameters!B1459,[1]Printers!L:L,[1]Printers!P:P,,0)),"")</f>
        <v>60</v>
      </c>
      <c r="I1459" s="3" t="str" cm="1">
        <f t="array" ref="I1459">IFERROR(IF(ROW()-1&gt;COUNTA([1]!T_Printers[Printers])*COUNTA([1]!T_Resins[Resins]),"",_xlfn.IFS(ROUND(VLOOKUP(C1459,[1]!T_Resins[#Data],4,FALSE)/VLOOKUP(A1459,[1]!T_Printers[#Data],5,FALSE),1)&lt;=_xlfn.XLOOKUP(B1459,[1]Printers!L:L,[1]Printers!O:O,1,0,),ROUND(VLOOKUP(C1459,[1]!T_Resins[#Data],4,FALSE)/VLOOKUP(A1459,[1]!T_Printers[#Data],5,FALSE),1),ROUND(VLOOKUP(C1459,[1]!T_Resins[#Data],4,FALSE)/VLOOKUP(A1459,[1]!T_Printers[#Data],5,FALSE),1)&gt;_xlfn.XLOOKUP(B1459,[1]Printers!L:L,[1]Printers!O:O,1,0,),"")),"")</f>
        <v/>
      </c>
      <c r="J1459" t="str">
        <f>IFERROR(IF(ROUND(_xlfn.XLOOKUP([1]Parameters!B1459,[1]Printers!L:L,[1]Printers!Q:Q,,0)*I1459/10,0)*10&lt;_xlfn.XLOOKUP([1]Parameters!B1459,[1]Printers!L:L,[1]Printers!P:P,,0),ROUND(_xlfn.XLOOKUP([1]Parameters!B1459,[1]Printers!L:L,[1]Printers!Q:Q,,0)*I1459/10,0)*10,_xlfn.XLOOKUP([1]Parameters!B1459,[1]Printers!L:L,[1]Printers!P:P,,0)),"")</f>
        <v/>
      </c>
      <c r="K1459">
        <f>IF(SUM(E1459:J1459)&lt;&gt;0,VLOOKUP(A1459,[1]!T_Printers[#Data],10,FALSE)+VLOOKUP(C1459,[1]!T_Resins[#Data],10,FALSE),"")</f>
        <v>3</v>
      </c>
      <c r="L1459">
        <f>IF(SUM(E1459:J1459)&lt;&gt;0,VLOOKUP(A1459,[1]!T_Printers[#Data],11,FALSE),"")</f>
        <v>5</v>
      </c>
      <c r="M1459">
        <f>IF(SUM(E1459:J1459)&lt;&gt;0,VLOOKUP(C1459,[1]!T_Resins[#Data],8,FALSE),"")</f>
        <v>60</v>
      </c>
      <c r="N1459">
        <f>IF(_xlfn.XLOOKUP(B1459,[1]Printers!$L:$L,[1]Printers!$R:$R,0,0)&gt;0,[1]Parameters!M1459,IF(SUM(E1459:J1459)&lt;&gt;0,VLOOKUP(C1459,[1]!T_Resins[#Data],9,FALSE),""))</f>
        <v>60</v>
      </c>
      <c r="O1459" t="str">
        <f t="shared" si="22"/>
        <v>ElegooMars2Pro</v>
      </c>
    </row>
    <row r="1460" spans="1:15" x14ac:dyDescent="0.25">
      <c r="A1460" t="str">
        <f t="array" ref="A1460">IF(ROW()-1&gt;COUNTA([1]!T_Printers[Printers])*COUNTA([1]!T_Resins[Resins]),"",INDEX([1]!T_Printers[Printers],INT((ROW()-2)/COUNTA([1]!T_Resins[Resins])+1)))</f>
        <v xml:space="preserve">Elegoo Mars 2 Pro </v>
      </c>
      <c r="B1460" t="str">
        <f>_xlfn.XLOOKUP(A1460,[1]!T_Printers[Printers],[1]!T_Printers[Icon link],,0)</f>
        <v>ElegooMars2Pro</v>
      </c>
      <c r="C1460" t="str">
        <f t="array" ref="C1460">IF(ROW()-1&gt;COUNTA([1]!T_Printers[Printers])*COUNTA([1]!T_Resins[Resins]),"",INDEX([1]!T_Resins[Resins],MOD(ROW()-2,COUNTA([1]!T_Resins[Resins]))+1))</f>
        <v>Dental Clear</v>
      </c>
      <c r="D1460">
        <f>IF(SUM(E1460:J1460)&lt;&gt;0,IF(ROW()-1&gt;COUNTA([1]!T_Printers[Printers])*COUNTA([1]!T_Resins[Resins]),"",2),"")</f>
        <v>2</v>
      </c>
      <c r="E1460" cm="1">
        <f t="array" ref="E1460">IFERROR(IF(ROW()-1&gt;COUNTA([1]!T_Printers[Printers])*COUNTA([1]!T_Resins[Resins]),"",_xlfn.IFS(ROUND(VLOOKUP(C1460,[1]!T_Resins[#Data],2,FALSE)/VLOOKUP(A1460,[1]!T_Printers[#Data],5,FALSE),1)&lt;=_xlfn.XLOOKUP(B1460,[1]Printers!L:L,[1]Printers!O:O,1,0,),ROUND(VLOOKUP(C1460,[1]!T_Resins[#Data],2,FALSE)/VLOOKUP(A1460,[1]!T_Printers[#Data],5,FALSE),1),ROUND(VLOOKUP(C1460,[1]!T_Resins[#Data],2,FALSE)/VLOOKUP(A1460,[1]!T_Printers[#Data],5,FALSE),1)&gt;_xlfn.XLOOKUP(B1460,[1]Printers!L:L,[1]Printers!O:O,1,0,),10)),"Используйте слой 100 мкм")</f>
        <v>2.9</v>
      </c>
      <c r="F1460">
        <f>IFERROR(IF(ROUND(_xlfn.XLOOKUP([1]Parameters!B1460,[1]Printers!L:L,[1]Printers!Q:Q,,0)*E1460/10,0)*10&lt;_xlfn.XLOOKUP([1]Parameters!B1460,[1]Printers!L:L,[1]Printers!P:P,,0),ROUND(_xlfn.XLOOKUP([1]Parameters!B1460,[1]Printers!L:L,[1]Printers!Q:Q,,0)*E1460/10,0)*10,_xlfn.XLOOKUP([1]Parameters!B1460,[1]Printers!L:L,[1]Printers!P:P,,0)),"")</f>
        <v>30</v>
      </c>
      <c r="G1460" cm="1">
        <f t="array" ref="G1460">IFERROR(IF(ROW()-1&gt;COUNTA([1]!T_Printers[Printers])*COUNTA([1]!T_Resins[Resins]),"",_xlfn.IFS(ROUND(VLOOKUP(C1460,[1]!T_Resins[#Data],3,FALSE)/VLOOKUP(A1460,[1]!T_Printers[#Data],5,FALSE),1)&lt;=_xlfn.XLOOKUP(B1460,[1]Printers!L:L,[1]Printers!O:O,1,0,),ROUND(VLOOKUP(C1460,[1]!T_Resins[#Data],3,FALSE)/VLOOKUP(A1460,[1]!T_Printers[#Data],5,FALSE),1),ROUND(VLOOKUP(C1460,[1]!T_Resins[#Data],3,FALSE)/VLOOKUP(A1460,[1]!T_Printers[#Data],5,FALSE),1)&gt;_xlfn.XLOOKUP(B1460,[1]Printers!L:L,[1]Printers!O:O,1,0,),10)),"")</f>
        <v>3.8</v>
      </c>
      <c r="H1460">
        <f>IFERROR(IF(ROUND(_xlfn.XLOOKUP([1]Parameters!B1460,[1]Printers!L:L,[1]Printers!Q:Q,,0)*G1460/10,0)*10&lt;_xlfn.XLOOKUP([1]Parameters!B1460,[1]Printers!L:L,[1]Printers!P:P,,0),ROUND(_xlfn.XLOOKUP([1]Parameters!B1460,[1]Printers!L:L,[1]Printers!Q:Q,,0)*G1460/10,0)*10,_xlfn.XLOOKUP([1]Parameters!B1460,[1]Printers!L:L,[1]Printers!P:P,,0)),"")</f>
        <v>30</v>
      </c>
      <c r="I1460" s="3" t="str" cm="1">
        <f t="array" ref="I1460">IFERROR(IF(ROW()-1&gt;COUNTA([1]!T_Printers[Printers])*COUNTA([1]!T_Resins[Resins]),"",_xlfn.IFS(ROUND(VLOOKUP(C1460,[1]!T_Resins[#Data],4,FALSE)/VLOOKUP(A1460,[1]!T_Printers[#Data],5,FALSE),1)&lt;=_xlfn.XLOOKUP(B1460,[1]Printers!L:L,[1]Printers!O:O,1,0,),ROUND(VLOOKUP(C1460,[1]!T_Resins[#Data],4,FALSE)/VLOOKUP(A1460,[1]!T_Printers[#Data],5,FALSE),1),ROUND(VLOOKUP(C1460,[1]!T_Resins[#Data],4,FALSE)/VLOOKUP(A1460,[1]!T_Printers[#Data],5,FALSE),1)&gt;_xlfn.XLOOKUP(B1460,[1]Printers!L:L,[1]Printers!O:O,1,0,),"")),"")</f>
        <v/>
      </c>
      <c r="J1460" t="str">
        <f>IFERROR(IF(ROUND(_xlfn.XLOOKUP([1]Parameters!B1460,[1]Printers!L:L,[1]Printers!Q:Q,,0)*I1460/10,0)*10&lt;_xlfn.XLOOKUP([1]Parameters!B1460,[1]Printers!L:L,[1]Printers!P:P,,0),ROUND(_xlfn.XLOOKUP([1]Parameters!B1460,[1]Printers!L:L,[1]Printers!Q:Q,,0)*I1460/10,0)*10,_xlfn.XLOOKUP([1]Parameters!B1460,[1]Printers!L:L,[1]Printers!P:P,,0)),"")</f>
        <v/>
      </c>
      <c r="K1460">
        <f>IF(SUM(E1460:J1460)&lt;&gt;0,VLOOKUP(A1460,[1]!T_Printers[#Data],10,FALSE)+VLOOKUP(C1460,[1]!T_Resins[#Data],10,FALSE),"")</f>
        <v>3</v>
      </c>
      <c r="L1460">
        <f>IF(SUM(E1460:J1460)&lt;&gt;0,VLOOKUP(A1460,[1]!T_Printers[#Data],11,FALSE),"")</f>
        <v>5</v>
      </c>
      <c r="M1460">
        <f>IF(SUM(E1460:J1460)&lt;&gt;0,VLOOKUP(C1460,[1]!T_Resins[#Data],8,FALSE),"")</f>
        <v>120</v>
      </c>
      <c r="N1460">
        <f>IF(_xlfn.XLOOKUP(B1460,[1]Printers!$L:$L,[1]Printers!$R:$R,0,0)&gt;0,[1]Parameters!M1460,IF(SUM(E1460:J1460)&lt;&gt;0,VLOOKUP(C1460,[1]!T_Resins[#Data],9,FALSE),""))</f>
        <v>180</v>
      </c>
      <c r="O1460" t="str">
        <f t="shared" si="22"/>
        <v>ElegooMars2Pro</v>
      </c>
    </row>
    <row r="1461" spans="1:15" x14ac:dyDescent="0.25">
      <c r="A1461" t="str">
        <f t="array" ref="A1461">IF(ROW()-1&gt;COUNTA([1]!T_Printers[Printers])*COUNTA([1]!T_Resins[Resins]),"",INDEX([1]!T_Printers[Printers],INT((ROW()-2)/COUNTA([1]!T_Resins[Resins])+1)))</f>
        <v xml:space="preserve">Elegoo Mars 2 Pro </v>
      </c>
      <c r="B1461" t="str">
        <f>_xlfn.XLOOKUP(A1461,[1]!T_Printers[Printers],[1]!T_Printers[Icon link],,0)</f>
        <v>ElegooMars2Pro</v>
      </c>
      <c r="C1461" t="str">
        <f t="array" ref="C1461">IF(ROW()-1&gt;COUNTA([1]!T_Printers[Printers])*COUNTA([1]!T_Resins[Resins]),"",INDEX([1]!T_Resins[Resins],MOD(ROW()-2,COUNTA([1]!T_Resins[Resins]))+1))</f>
        <v>Dental Clear Pro</v>
      </c>
      <c r="D1461">
        <f>IF(SUM(E1461:J1461)&lt;&gt;0,IF(ROW()-1&gt;COUNTA([1]!T_Printers[Printers])*COUNTA([1]!T_Resins[Resins]),"",2),"")</f>
        <v>2</v>
      </c>
      <c r="E1461" t="str" cm="1">
        <f t="array" ref="E1461">IFERROR(IF(ROW()-1&gt;COUNTA([1]!T_Printers[Printers])*COUNTA([1]!T_Resins[Resins]),"",_xlfn.IFS(ROUND(VLOOKUP(C1461,[1]!T_Resins[#Data],2,FALSE)/VLOOKUP(A1461,[1]!T_Printers[#Data],5,FALSE),1)&lt;=_xlfn.XLOOKUP(B1461,[1]Printers!L:L,[1]Printers!O:O,1,0,),ROUND(VLOOKUP(C1461,[1]!T_Resins[#Data],2,FALSE)/VLOOKUP(A1461,[1]!T_Printers[#Data],5,FALSE),1),ROUND(VLOOKUP(C1461,[1]!T_Resins[#Data],2,FALSE)/VLOOKUP(A1461,[1]!T_Printers[#Data],5,FALSE),1)&gt;_xlfn.XLOOKUP(B1461,[1]Printers!L:L,[1]Printers!O:O,1,0,),10)),"Используйте слой 100 мкм")</f>
        <v>Используйте слой 100 мкм</v>
      </c>
      <c r="F1461" t="str">
        <f>IFERROR(IF(ROUND(_xlfn.XLOOKUP([1]Parameters!B1461,[1]Printers!L:L,[1]Printers!Q:Q,,0)*E1461/10,0)*10&lt;_xlfn.XLOOKUP([1]Parameters!B1461,[1]Printers!L:L,[1]Printers!P:P,,0),ROUND(_xlfn.XLOOKUP([1]Parameters!B1461,[1]Printers!L:L,[1]Printers!Q:Q,,0)*E1461/10,0)*10,_xlfn.XLOOKUP([1]Parameters!B1461,[1]Printers!L:L,[1]Printers!P:P,,0)),"")</f>
        <v/>
      </c>
      <c r="G1461" cm="1">
        <f t="array" ref="G1461">IFERROR(IF(ROW()-1&gt;COUNTA([1]!T_Printers[Printers])*COUNTA([1]!T_Resins[Resins]),"",_xlfn.IFS(ROUND(VLOOKUP(C1461,[1]!T_Resins[#Data],3,FALSE)/VLOOKUP(A1461,[1]!T_Printers[#Data],5,FALSE),1)&lt;=_xlfn.XLOOKUP(B1461,[1]Printers!L:L,[1]Printers!O:O,1,0,),ROUND(VLOOKUP(C1461,[1]!T_Resins[#Data],3,FALSE)/VLOOKUP(A1461,[1]!T_Printers[#Data],5,FALSE),1),ROUND(VLOOKUP(C1461,[1]!T_Resins[#Data],3,FALSE)/VLOOKUP(A1461,[1]!T_Printers[#Data],5,FALSE),1)&gt;_xlfn.XLOOKUP(B1461,[1]Printers!L:L,[1]Printers!O:O,1,0,),10)),"")</f>
        <v>6.2</v>
      </c>
      <c r="H1461">
        <f>IFERROR(IF(ROUND(_xlfn.XLOOKUP([1]Parameters!B1461,[1]Printers!L:L,[1]Printers!Q:Q,,0)*G1461/10,0)*10&lt;_xlfn.XLOOKUP([1]Parameters!B1461,[1]Printers!L:L,[1]Printers!P:P,,0),ROUND(_xlfn.XLOOKUP([1]Parameters!B1461,[1]Printers!L:L,[1]Printers!Q:Q,,0)*G1461/10,0)*10,_xlfn.XLOOKUP([1]Parameters!B1461,[1]Printers!L:L,[1]Printers!P:P,,0)),"")</f>
        <v>60</v>
      </c>
      <c r="I1461" s="3" cm="1">
        <f t="array" ref="I1461">IFERROR(IF(ROW()-1&gt;COUNTA([1]!T_Printers[Printers])*COUNTA([1]!T_Resins[Resins]),"",_xlfn.IFS(ROUND(VLOOKUP(C1461,[1]!T_Resins[#Data],4,FALSE)/VLOOKUP(A1461,[1]!T_Printers[#Data],5,FALSE),1)&lt;=_xlfn.XLOOKUP(B1461,[1]Printers!L:L,[1]Printers!O:O,1,0,),ROUND(VLOOKUP(C1461,[1]!T_Resins[#Data],4,FALSE)/VLOOKUP(A1461,[1]!T_Printers[#Data],5,FALSE),1),ROUND(VLOOKUP(C1461,[1]!T_Resins[#Data],4,FALSE)/VLOOKUP(A1461,[1]!T_Printers[#Data],5,FALSE),1)&gt;_xlfn.XLOOKUP(B1461,[1]Printers!L:L,[1]Printers!O:O,1,0,),"")),"")</f>
        <v>8</v>
      </c>
      <c r="J1461">
        <f>IFERROR(IF(ROUND(_xlfn.XLOOKUP([1]Parameters!B1461,[1]Printers!L:L,[1]Printers!Q:Q,,0)*I1461/10,0)*10&lt;_xlfn.XLOOKUP([1]Parameters!B1461,[1]Printers!L:L,[1]Printers!P:P,,0),ROUND(_xlfn.XLOOKUP([1]Parameters!B1461,[1]Printers!L:L,[1]Printers!Q:Q,,0)*I1461/10,0)*10,_xlfn.XLOOKUP([1]Parameters!B1461,[1]Printers!L:L,[1]Printers!P:P,,0)),"")</f>
        <v>70</v>
      </c>
      <c r="K1461">
        <f>IF(SUM(E1461:J1461)&lt;&gt;0,VLOOKUP(A1461,[1]!T_Printers[#Data],10,FALSE)+VLOOKUP(C1461,[1]!T_Resins[#Data],10,FALSE),"")</f>
        <v>3</v>
      </c>
      <c r="L1461">
        <f>IF(SUM(E1461:J1461)&lt;&gt;0,VLOOKUP(A1461,[1]!T_Printers[#Data],11,FALSE),"")</f>
        <v>5</v>
      </c>
      <c r="M1461">
        <f>IF(SUM(E1461:J1461)&lt;&gt;0,VLOOKUP(C1461,[1]!T_Resins[#Data],8,FALSE),"")</f>
        <v>120</v>
      </c>
      <c r="N1461">
        <f>IF(_xlfn.XLOOKUP(B1461,[1]Printers!$L:$L,[1]Printers!$R:$R,0,0)&gt;0,[1]Parameters!M1461,IF(SUM(E1461:J1461)&lt;&gt;0,VLOOKUP(C1461,[1]!T_Resins[#Data],9,FALSE),""))</f>
        <v>180</v>
      </c>
      <c r="O1461" t="str">
        <f t="shared" si="22"/>
        <v>ElegooMars2Pro</v>
      </c>
    </row>
    <row r="1462" spans="1:15" x14ac:dyDescent="0.25">
      <c r="A1462" t="str">
        <f t="array" ref="A1462">IF(ROW()-1&gt;COUNTA([1]!T_Printers[Printers])*COUNTA([1]!T_Resins[Resins]),"",INDEX([1]!T_Printers[Printers],INT((ROW()-2)/COUNTA([1]!T_Resins[Resins])+1)))</f>
        <v xml:space="preserve">Elegoo Mars 2 Pro </v>
      </c>
      <c r="B1462" t="str">
        <f>_xlfn.XLOOKUP(A1462,[1]!T_Printers[Printers],[1]!T_Printers[Icon link],,0)</f>
        <v>ElegooMars2Pro</v>
      </c>
      <c r="C1462" t="str">
        <f t="array" ref="C1462">IF(ROW()-1&gt;COUNTA([1]!T_Printers[Printers])*COUNTA([1]!T_Resins[Resins]),"",INDEX([1]!T_Resins[Resins],MOD(ROW()-2,COUNTA([1]!T_Resins[Resins]))+1))</f>
        <v>Dental Denture Base Soft</v>
      </c>
      <c r="D1462">
        <f>IF(SUM(E1462:J1462)&lt;&gt;0,IF(ROW()-1&gt;COUNTA([1]!T_Printers[Printers])*COUNTA([1]!T_Resins[Resins]),"",2),"")</f>
        <v>2</v>
      </c>
      <c r="E1462" cm="1">
        <f t="array" ref="E1462">IFERROR(IF(ROW()-1&gt;COUNTA([1]!T_Printers[Printers])*COUNTA([1]!T_Resins[Resins]),"",_xlfn.IFS(ROUND(VLOOKUP(C1462,[1]!T_Resins[#Data],2,FALSE)/VLOOKUP(A1462,[1]!T_Printers[#Data],5,FALSE),1)&lt;=_xlfn.XLOOKUP(B1462,[1]Printers!L:L,[1]Printers!O:O,1,0,),ROUND(VLOOKUP(C1462,[1]!T_Resins[#Data],2,FALSE)/VLOOKUP(A1462,[1]!T_Printers[#Data],5,FALSE),1),ROUND(VLOOKUP(C1462,[1]!T_Resins[#Data],2,FALSE)/VLOOKUP(A1462,[1]!T_Printers[#Data],5,FALSE),1)&gt;_xlfn.XLOOKUP(B1462,[1]Printers!L:L,[1]Printers!O:O,1,0,),10)),"Используйте слой 100 мкм")</f>
        <v>6.6</v>
      </c>
      <c r="F1462">
        <f>IFERROR(IF(ROUND(_xlfn.XLOOKUP([1]Parameters!B1462,[1]Printers!L:L,[1]Printers!Q:Q,,0)*E1462/10,0)*10&lt;_xlfn.XLOOKUP([1]Parameters!B1462,[1]Printers!L:L,[1]Printers!P:P,,0),ROUND(_xlfn.XLOOKUP([1]Parameters!B1462,[1]Printers!L:L,[1]Printers!Q:Q,,0)*E1462/10,0)*10,_xlfn.XLOOKUP([1]Parameters!B1462,[1]Printers!L:L,[1]Printers!P:P,,0)),"")</f>
        <v>60</v>
      </c>
      <c r="G1462" cm="1">
        <f t="array" ref="G1462">IFERROR(IF(ROW()-1&gt;COUNTA([1]!T_Printers[Printers])*COUNTA([1]!T_Resins[Resins]),"",_xlfn.IFS(ROUND(VLOOKUP(C1462,[1]!T_Resins[#Data],3,FALSE)/VLOOKUP(A1462,[1]!T_Printers[#Data],5,FALSE),1)&lt;=_xlfn.XLOOKUP(B1462,[1]Printers!L:L,[1]Printers!O:O,1,0,),ROUND(VLOOKUP(C1462,[1]!T_Resins[#Data],3,FALSE)/VLOOKUP(A1462,[1]!T_Printers[#Data],5,FALSE),1),ROUND(VLOOKUP(C1462,[1]!T_Resins[#Data],3,FALSE)/VLOOKUP(A1462,[1]!T_Printers[#Data],5,FALSE),1)&gt;_xlfn.XLOOKUP(B1462,[1]Printers!L:L,[1]Printers!O:O,1,0,),10)),"")</f>
        <v>8.6</v>
      </c>
      <c r="H1462">
        <f>IFERROR(IF(ROUND(_xlfn.XLOOKUP([1]Parameters!B1462,[1]Printers!L:L,[1]Printers!Q:Q,,0)*G1462/10,0)*10&lt;_xlfn.XLOOKUP([1]Parameters!B1462,[1]Printers!L:L,[1]Printers!P:P,,0),ROUND(_xlfn.XLOOKUP([1]Parameters!B1462,[1]Printers!L:L,[1]Printers!Q:Q,,0)*G1462/10,0)*10,_xlfn.XLOOKUP([1]Parameters!B1462,[1]Printers!L:L,[1]Printers!P:P,,0)),"")</f>
        <v>80</v>
      </c>
      <c r="I1462" s="3" t="str" cm="1">
        <f t="array" ref="I1462">IFERROR(IF(ROW()-1&gt;COUNTA([1]!T_Printers[Printers])*COUNTA([1]!T_Resins[Resins]),"",_xlfn.IFS(ROUND(VLOOKUP(C1462,[1]!T_Resins[#Data],4,FALSE)/VLOOKUP(A1462,[1]!T_Printers[#Data],5,FALSE),1)&lt;=_xlfn.XLOOKUP(B1462,[1]Printers!L:L,[1]Printers!O:O,1,0,),ROUND(VLOOKUP(C1462,[1]!T_Resins[#Data],4,FALSE)/VLOOKUP(A1462,[1]!T_Printers[#Data],5,FALSE),1),ROUND(VLOOKUP(C1462,[1]!T_Resins[#Data],4,FALSE)/VLOOKUP(A1462,[1]!T_Printers[#Data],5,FALSE),1)&gt;_xlfn.XLOOKUP(B1462,[1]Printers!L:L,[1]Printers!O:O,1,0,),"")),"")</f>
        <v/>
      </c>
      <c r="J1462" t="str">
        <f>IFERROR(IF(ROUND(_xlfn.XLOOKUP([1]Parameters!B1462,[1]Printers!L:L,[1]Printers!Q:Q,,0)*I1462/10,0)*10&lt;_xlfn.XLOOKUP([1]Parameters!B1462,[1]Printers!L:L,[1]Printers!P:P,,0),ROUND(_xlfn.XLOOKUP([1]Parameters!B1462,[1]Printers!L:L,[1]Printers!Q:Q,,0)*I1462/10,0)*10,_xlfn.XLOOKUP([1]Parameters!B1462,[1]Printers!L:L,[1]Printers!P:P,,0)),"")</f>
        <v/>
      </c>
      <c r="K1462">
        <f>IF(SUM(E1462:J1462)&lt;&gt;0,VLOOKUP(A1462,[1]!T_Printers[#Data],10,FALSE)+VLOOKUP(C1462,[1]!T_Resins[#Data],10,FALSE),"")</f>
        <v>4</v>
      </c>
      <c r="L1462">
        <f>IF(SUM(E1462:J1462)&lt;&gt;0,VLOOKUP(A1462,[1]!T_Printers[#Data],11,FALSE),"")</f>
        <v>5</v>
      </c>
      <c r="M1462">
        <f>IF(SUM(E1462:J1462)&lt;&gt;0,VLOOKUP(C1462,[1]!T_Resins[#Data],8,FALSE),"")</f>
        <v>120</v>
      </c>
      <c r="N1462">
        <f>IF(_xlfn.XLOOKUP(B1462,[1]Printers!$L:$L,[1]Printers!$R:$R,0,0)&gt;0,[1]Parameters!M1462,IF(SUM(E1462:J1462)&lt;&gt;0,VLOOKUP(C1462,[1]!T_Resins[#Data],9,FALSE),""))</f>
        <v>180</v>
      </c>
      <c r="O1462" t="str">
        <f t="shared" si="22"/>
        <v>ElegooMars2Pro</v>
      </c>
    </row>
    <row r="1463" spans="1:15" x14ac:dyDescent="0.25">
      <c r="A1463" t="str">
        <f t="array" ref="A1463">IF(ROW()-1&gt;COUNTA([1]!T_Printers[Printers])*COUNTA([1]!T_Resins[Resins]),"",INDEX([1]!T_Printers[Printers],INT((ROW()-2)/COUNTA([1]!T_Resins[Resins])+1)))</f>
        <v xml:space="preserve">Elegoo Mars 2 Pro </v>
      </c>
      <c r="B1463" t="str">
        <f>_xlfn.XLOOKUP(A1463,[1]!T_Printers[Printers],[1]!T_Printers[Icon link],,0)</f>
        <v>ElegooMars2Pro</v>
      </c>
      <c r="C1463" t="str">
        <f t="array" ref="C1463">IF(ROW()-1&gt;COUNTA([1]!T_Printers[Printers])*COUNTA([1]!T_Resins[Resins]),"",INDEX([1]!T_Resins[Resins],MOD(ROW()-2,COUNTA([1]!T_Resins[Resins]))+1))</f>
        <v>Dental Denture Base</v>
      </c>
      <c r="D1463">
        <f>IF(SUM(E1463:J1463)&lt;&gt;0,IF(ROW()-1&gt;COUNTA([1]!T_Printers[Printers])*COUNTA([1]!T_Resins[Resins]),"",2),"")</f>
        <v>2</v>
      </c>
      <c r="E1463" cm="1">
        <f t="array" ref="E1463">IFERROR(IF(ROW()-1&gt;COUNTA([1]!T_Printers[Printers])*COUNTA([1]!T_Resins[Resins]),"",_xlfn.IFS(ROUND(VLOOKUP(C1463,[1]!T_Resins[#Data],2,FALSE)/VLOOKUP(A1463,[1]!T_Printers[#Data],5,FALSE),1)&lt;=_xlfn.XLOOKUP(B1463,[1]Printers!L:L,[1]Printers!O:O,1,0,),ROUND(VLOOKUP(C1463,[1]!T_Resins[#Data],2,FALSE)/VLOOKUP(A1463,[1]!T_Printers[#Data],5,FALSE),1),ROUND(VLOOKUP(C1463,[1]!T_Resins[#Data],2,FALSE)/VLOOKUP(A1463,[1]!T_Printers[#Data],5,FALSE),1)&gt;_xlfn.XLOOKUP(B1463,[1]Printers!L:L,[1]Printers!O:O,1,0,),10)),"Используйте слой 100 мкм")</f>
        <v>5.2</v>
      </c>
      <c r="F1463">
        <f>IFERROR(IF(ROUND(_xlfn.XLOOKUP([1]Parameters!B1463,[1]Printers!L:L,[1]Printers!Q:Q,,0)*E1463/10,0)*10&lt;_xlfn.XLOOKUP([1]Parameters!B1463,[1]Printers!L:L,[1]Printers!P:P,,0),ROUND(_xlfn.XLOOKUP([1]Parameters!B1463,[1]Printers!L:L,[1]Printers!Q:Q,,0)*E1463/10,0)*10,_xlfn.XLOOKUP([1]Parameters!B1463,[1]Printers!L:L,[1]Printers!P:P,,0)),"")</f>
        <v>50</v>
      </c>
      <c r="G1463" cm="1">
        <f t="array" ref="G1463">IFERROR(IF(ROW()-1&gt;COUNTA([1]!T_Printers[Printers])*COUNTA([1]!T_Resins[Resins]),"",_xlfn.IFS(ROUND(VLOOKUP(C1463,[1]!T_Resins[#Data],3,FALSE)/VLOOKUP(A1463,[1]!T_Printers[#Data],5,FALSE),1)&lt;=_xlfn.XLOOKUP(B1463,[1]Printers!L:L,[1]Printers!O:O,1,0,),ROUND(VLOOKUP(C1463,[1]!T_Resins[#Data],3,FALSE)/VLOOKUP(A1463,[1]!T_Printers[#Data],5,FALSE),1),ROUND(VLOOKUP(C1463,[1]!T_Resins[#Data],3,FALSE)/VLOOKUP(A1463,[1]!T_Printers[#Data],5,FALSE),1)&gt;_xlfn.XLOOKUP(B1463,[1]Printers!L:L,[1]Printers!O:O,1,0,),10)),"")</f>
        <v>6.8</v>
      </c>
      <c r="H1463">
        <f>IFERROR(IF(ROUND(_xlfn.XLOOKUP([1]Parameters!B1463,[1]Printers!L:L,[1]Printers!Q:Q,,0)*G1463/10,0)*10&lt;_xlfn.XLOOKUP([1]Parameters!B1463,[1]Printers!L:L,[1]Printers!P:P,,0),ROUND(_xlfn.XLOOKUP([1]Parameters!B1463,[1]Printers!L:L,[1]Printers!Q:Q,,0)*G1463/10,0)*10,_xlfn.XLOOKUP([1]Parameters!B1463,[1]Printers!L:L,[1]Printers!P:P,,0)),"")</f>
        <v>60</v>
      </c>
      <c r="I1463" s="3" t="str" cm="1">
        <f t="array" ref="I1463">IFERROR(IF(ROW()-1&gt;COUNTA([1]!T_Printers[Printers])*COUNTA([1]!T_Resins[Resins]),"",_xlfn.IFS(ROUND(VLOOKUP(C1463,[1]!T_Resins[#Data],4,FALSE)/VLOOKUP(A1463,[1]!T_Printers[#Data],5,FALSE),1)&lt;=_xlfn.XLOOKUP(B1463,[1]Printers!L:L,[1]Printers!O:O,1,0,),ROUND(VLOOKUP(C1463,[1]!T_Resins[#Data],4,FALSE)/VLOOKUP(A1463,[1]!T_Printers[#Data],5,FALSE),1),ROUND(VLOOKUP(C1463,[1]!T_Resins[#Data],4,FALSE)/VLOOKUP(A1463,[1]!T_Printers[#Data],5,FALSE),1)&gt;_xlfn.XLOOKUP(B1463,[1]Printers!L:L,[1]Printers!O:O,1,0,),"")),"")</f>
        <v/>
      </c>
      <c r="J1463" t="str">
        <f>IFERROR(IF(ROUND(_xlfn.XLOOKUP([1]Parameters!B1463,[1]Printers!L:L,[1]Printers!Q:Q,,0)*I1463/10,0)*10&lt;_xlfn.XLOOKUP([1]Parameters!B1463,[1]Printers!L:L,[1]Printers!P:P,,0),ROUND(_xlfn.XLOOKUP([1]Parameters!B1463,[1]Printers!L:L,[1]Printers!Q:Q,,0)*I1463/10,0)*10,_xlfn.XLOOKUP([1]Parameters!B1463,[1]Printers!L:L,[1]Printers!P:P,,0)),"")</f>
        <v/>
      </c>
      <c r="K1463">
        <f>IF(SUM(E1463:J1463)&lt;&gt;0,VLOOKUP(A1463,[1]!T_Printers[#Data],10,FALSE)+VLOOKUP(C1463,[1]!T_Resins[#Data],10,FALSE),"")</f>
        <v>4</v>
      </c>
      <c r="L1463">
        <f>IF(SUM(E1463:J1463)&lt;&gt;0,VLOOKUP(A1463,[1]!T_Printers[#Data],11,FALSE),"")</f>
        <v>5</v>
      </c>
      <c r="M1463">
        <f>IF(SUM(E1463:J1463)&lt;&gt;0,VLOOKUP(C1463,[1]!T_Resins[#Data],8,FALSE),"")</f>
        <v>120</v>
      </c>
      <c r="N1463">
        <f>IF(_xlfn.XLOOKUP(B1463,[1]Printers!$L:$L,[1]Printers!$R:$R,0,0)&gt;0,[1]Parameters!M1463,IF(SUM(E1463:J1463)&lt;&gt;0,VLOOKUP(C1463,[1]!T_Resins[#Data],9,FALSE),""))</f>
        <v>180</v>
      </c>
      <c r="O1463" t="str">
        <f t="shared" si="22"/>
        <v>ElegooMars2Pro</v>
      </c>
    </row>
    <row r="1464" spans="1:15" x14ac:dyDescent="0.25">
      <c r="A1464" t="str">
        <f t="array" ref="A1464">IF(ROW()-1&gt;COUNTA([1]!T_Printers[Printers])*COUNTA([1]!T_Resins[Resins]),"",INDEX([1]!T_Printers[Printers],INT((ROW()-2)/COUNTA([1]!T_Resins[Resins])+1)))</f>
        <v xml:space="preserve">Elegoo Mars 2 Pro </v>
      </c>
      <c r="B1464" t="str">
        <f>_xlfn.XLOOKUP(A1464,[1]!T_Printers[Printers],[1]!T_Printers[Icon link],,0)</f>
        <v>ElegooMars2Pro</v>
      </c>
      <c r="C1464" t="str">
        <f t="array" ref="C1464">IF(ROW()-1&gt;COUNTA([1]!T_Printers[Printers])*COUNTA([1]!T_Resins[Resins]),"",INDEX([1]!T_Resins[Resins],MOD(ROW()-2,COUNTA([1]!T_Resins[Resins]))+1))</f>
        <v>Dental IBT</v>
      </c>
      <c r="D1464">
        <f>IF(SUM(E1464:J1464)&lt;&gt;0,IF(ROW()-1&gt;COUNTA([1]!T_Printers[Printers])*COUNTA([1]!T_Resins[Resins]),"",2),"")</f>
        <v>2</v>
      </c>
      <c r="E1464" cm="1">
        <f t="array" ref="E1464">IFERROR(IF(ROW()-1&gt;COUNTA([1]!T_Printers[Printers])*COUNTA([1]!T_Resins[Resins]),"",_xlfn.IFS(ROUND(VLOOKUP(C1464,[1]!T_Resins[#Data],2,FALSE)/VLOOKUP(A1464,[1]!T_Printers[#Data],5,FALSE),1)&lt;=_xlfn.XLOOKUP(B1464,[1]Printers!L:L,[1]Printers!O:O,1,0,),ROUND(VLOOKUP(C1464,[1]!T_Resins[#Data],2,FALSE)/VLOOKUP(A1464,[1]!T_Printers[#Data],5,FALSE),1),ROUND(VLOOKUP(C1464,[1]!T_Resins[#Data],2,FALSE)/VLOOKUP(A1464,[1]!T_Printers[#Data],5,FALSE),1)&gt;_xlfn.XLOOKUP(B1464,[1]Printers!L:L,[1]Printers!O:O,1,0,),10)),"Используйте слой 100 мкм")</f>
        <v>3.3</v>
      </c>
      <c r="F1464">
        <f>IFERROR(IF(ROUND(_xlfn.XLOOKUP([1]Parameters!B1464,[1]Printers!L:L,[1]Printers!Q:Q,,0)*E1464/10,0)*10&lt;_xlfn.XLOOKUP([1]Parameters!B1464,[1]Printers!L:L,[1]Printers!P:P,,0),ROUND(_xlfn.XLOOKUP([1]Parameters!B1464,[1]Printers!L:L,[1]Printers!Q:Q,,0)*E1464/10,0)*10,_xlfn.XLOOKUP([1]Parameters!B1464,[1]Printers!L:L,[1]Printers!P:P,,0)),"")</f>
        <v>30</v>
      </c>
      <c r="G1464" cm="1">
        <f t="array" ref="G1464">IFERROR(IF(ROW()-1&gt;COUNTA([1]!T_Printers[Printers])*COUNTA([1]!T_Resins[Resins]),"",_xlfn.IFS(ROUND(VLOOKUP(C1464,[1]!T_Resins[#Data],3,FALSE)/VLOOKUP(A1464,[1]!T_Printers[#Data],5,FALSE),1)&lt;=_xlfn.XLOOKUP(B1464,[1]Printers!L:L,[1]Printers!O:O,1,0,),ROUND(VLOOKUP(C1464,[1]!T_Resins[#Data],3,FALSE)/VLOOKUP(A1464,[1]!T_Printers[#Data],5,FALSE),1),ROUND(VLOOKUP(C1464,[1]!T_Resins[#Data],3,FALSE)/VLOOKUP(A1464,[1]!T_Printers[#Data],5,FALSE),1)&gt;_xlfn.XLOOKUP(B1464,[1]Printers!L:L,[1]Printers!O:O,1,0,),10)),"")</f>
        <v>4.2</v>
      </c>
      <c r="H1464">
        <f>IFERROR(IF(ROUND(_xlfn.XLOOKUP([1]Parameters!B1464,[1]Printers!L:L,[1]Printers!Q:Q,,0)*G1464/10,0)*10&lt;_xlfn.XLOOKUP([1]Parameters!B1464,[1]Printers!L:L,[1]Printers!P:P,,0),ROUND(_xlfn.XLOOKUP([1]Parameters!B1464,[1]Printers!L:L,[1]Printers!Q:Q,,0)*G1464/10,0)*10,_xlfn.XLOOKUP([1]Parameters!B1464,[1]Printers!L:L,[1]Printers!P:P,,0)),"")</f>
        <v>40</v>
      </c>
      <c r="I1464" s="3" t="str" cm="1">
        <f t="array" ref="I1464">IFERROR(IF(ROW()-1&gt;COUNTA([1]!T_Printers[Printers])*COUNTA([1]!T_Resins[Resins]),"",_xlfn.IFS(ROUND(VLOOKUP(C1464,[1]!T_Resins[#Data],4,FALSE)/VLOOKUP(A1464,[1]!T_Printers[#Data],5,FALSE),1)&lt;=_xlfn.XLOOKUP(B1464,[1]Printers!L:L,[1]Printers!O:O,1,0,),ROUND(VLOOKUP(C1464,[1]!T_Resins[#Data],4,FALSE)/VLOOKUP(A1464,[1]!T_Printers[#Data],5,FALSE),1),ROUND(VLOOKUP(C1464,[1]!T_Resins[#Data],4,FALSE)/VLOOKUP(A1464,[1]!T_Printers[#Data],5,FALSE),1)&gt;_xlfn.XLOOKUP(B1464,[1]Printers!L:L,[1]Printers!O:O,1,0,),"")),"")</f>
        <v/>
      </c>
      <c r="J1464" t="str">
        <f>IFERROR(IF(ROUND(_xlfn.XLOOKUP([1]Parameters!B1464,[1]Printers!L:L,[1]Printers!Q:Q,,0)*I1464/10,0)*10&lt;_xlfn.XLOOKUP([1]Parameters!B1464,[1]Printers!L:L,[1]Printers!P:P,,0),ROUND(_xlfn.XLOOKUP([1]Parameters!B1464,[1]Printers!L:L,[1]Printers!Q:Q,,0)*I1464/10,0)*10,_xlfn.XLOOKUP([1]Parameters!B1464,[1]Printers!L:L,[1]Printers!P:P,,0)),"")</f>
        <v/>
      </c>
      <c r="K1464">
        <f>IF(SUM(E1464:J1464)&lt;&gt;0,VLOOKUP(A1464,[1]!T_Printers[#Data],10,FALSE)+VLOOKUP(C1464,[1]!T_Resins[#Data],10,FALSE),"")</f>
        <v>3</v>
      </c>
      <c r="L1464">
        <f>IF(SUM(E1464:J1464)&lt;&gt;0,VLOOKUP(A1464,[1]!T_Printers[#Data],11,FALSE),"")</f>
        <v>5</v>
      </c>
      <c r="M1464">
        <f>IF(SUM(E1464:J1464)&lt;&gt;0,VLOOKUP(C1464,[1]!T_Resins[#Data],8,FALSE),"")</f>
        <v>60</v>
      </c>
      <c r="N1464">
        <f>IF(_xlfn.XLOOKUP(B1464,[1]Printers!$L:$L,[1]Printers!$R:$R,0,0)&gt;0,[1]Parameters!M1464,IF(SUM(E1464:J1464)&lt;&gt;0,VLOOKUP(C1464,[1]!T_Resins[#Data],9,FALSE),""))</f>
        <v>60</v>
      </c>
      <c r="O1464" t="str">
        <f t="shared" si="22"/>
        <v>ElegooMars2Pro</v>
      </c>
    </row>
    <row r="1465" spans="1:15" x14ac:dyDescent="0.25">
      <c r="A1465" t="str">
        <f t="array" ref="A1465">IF(ROW()-1&gt;COUNTA([1]!T_Printers[Printers])*COUNTA([1]!T_Resins[Resins]),"",INDEX([1]!T_Printers[Printers],INT((ROW()-2)/COUNTA([1]!T_Resins[Resins])+1)))</f>
        <v xml:space="preserve">Elegoo Mars 2 Pro </v>
      </c>
      <c r="B1465" t="str">
        <f>_xlfn.XLOOKUP(A1465,[1]!T_Printers[Printers],[1]!T_Printers[Icon link],,0)</f>
        <v>ElegooMars2Pro</v>
      </c>
      <c r="C1465" t="str">
        <f t="array" ref="C1465">IF(ROW()-1&gt;COUNTA([1]!T_Printers[Printers])*COUNTA([1]!T_Resins[Resins]),"",INDEX([1]!T_Resins[Resins],MOD(ROW()-2,COUNTA([1]!T_Resins[Resins]))+1))</f>
        <v>Dental Model Biege</v>
      </c>
      <c r="D1465">
        <f>IF(SUM(E1465:J1465)&lt;&gt;0,IF(ROW()-1&gt;COUNTA([1]!T_Printers[Printers])*COUNTA([1]!T_Resins[Resins]),"",2),"")</f>
        <v>2</v>
      </c>
      <c r="E1465" cm="1">
        <f t="array" ref="E1465">IFERROR(IF(ROW()-1&gt;COUNTA([1]!T_Printers[Printers])*COUNTA([1]!T_Resins[Resins]),"",_xlfn.IFS(ROUND(VLOOKUP(C1465,[1]!T_Resins[#Data],2,FALSE)/VLOOKUP(A1465,[1]!T_Printers[#Data],5,FALSE),1)&lt;=_xlfn.XLOOKUP(B1465,[1]Printers!L:L,[1]Printers!O:O,1,0,),ROUND(VLOOKUP(C1465,[1]!T_Resins[#Data],2,FALSE)/VLOOKUP(A1465,[1]!T_Printers[#Data],5,FALSE),1),ROUND(VLOOKUP(C1465,[1]!T_Resins[#Data],2,FALSE)/VLOOKUP(A1465,[1]!T_Printers[#Data],5,FALSE),1)&gt;_xlfn.XLOOKUP(B1465,[1]Printers!L:L,[1]Printers!O:O,1,0,),10)),"Используйте слой 100 мкм")</f>
        <v>4.0999999999999996</v>
      </c>
      <c r="F1465">
        <f>IFERROR(IF(ROUND(_xlfn.XLOOKUP([1]Parameters!B1465,[1]Printers!L:L,[1]Printers!Q:Q,,0)*E1465/10,0)*10&lt;_xlfn.XLOOKUP([1]Parameters!B1465,[1]Printers!L:L,[1]Printers!P:P,,0),ROUND(_xlfn.XLOOKUP([1]Parameters!B1465,[1]Printers!L:L,[1]Printers!Q:Q,,0)*E1465/10,0)*10,_xlfn.XLOOKUP([1]Parameters!B1465,[1]Printers!L:L,[1]Printers!P:P,,0)),"")</f>
        <v>40</v>
      </c>
      <c r="G1465" cm="1">
        <f t="array" ref="G1465">IFERROR(IF(ROW()-1&gt;COUNTA([1]!T_Printers[Printers])*COUNTA([1]!T_Resins[Resins]),"",_xlfn.IFS(ROUND(VLOOKUP(C1465,[1]!T_Resins[#Data],3,FALSE)/VLOOKUP(A1465,[1]!T_Printers[#Data],5,FALSE),1)&lt;=_xlfn.XLOOKUP(B1465,[1]Printers!L:L,[1]Printers!O:O,1,0,),ROUND(VLOOKUP(C1465,[1]!T_Resins[#Data],3,FALSE)/VLOOKUP(A1465,[1]!T_Printers[#Data],5,FALSE),1),ROUND(VLOOKUP(C1465,[1]!T_Resins[#Data],3,FALSE)/VLOOKUP(A1465,[1]!T_Printers[#Data],5,FALSE),1)&gt;_xlfn.XLOOKUP(B1465,[1]Printers!L:L,[1]Printers!O:O,1,0,),10)),"")</f>
        <v>5.3</v>
      </c>
      <c r="H1465">
        <f>IFERROR(IF(ROUND(_xlfn.XLOOKUP([1]Parameters!B1465,[1]Printers!L:L,[1]Printers!Q:Q,,0)*G1465/10,0)*10&lt;_xlfn.XLOOKUP([1]Parameters!B1465,[1]Printers!L:L,[1]Printers!P:P,,0),ROUND(_xlfn.XLOOKUP([1]Parameters!B1465,[1]Printers!L:L,[1]Printers!Q:Q,,0)*G1465/10,0)*10,_xlfn.XLOOKUP([1]Parameters!B1465,[1]Printers!L:L,[1]Printers!P:P,,0)),"")</f>
        <v>50</v>
      </c>
      <c r="I1465" s="3" t="str" cm="1">
        <f t="array" ref="I1465">IFERROR(IF(ROW()-1&gt;COUNTA([1]!T_Printers[Printers])*COUNTA([1]!T_Resins[Resins]),"",_xlfn.IFS(ROUND(VLOOKUP(C1465,[1]!T_Resins[#Data],4,FALSE)/VLOOKUP(A1465,[1]!T_Printers[#Data],5,FALSE),1)&lt;=_xlfn.XLOOKUP(B1465,[1]Printers!L:L,[1]Printers!O:O,1,0,),ROUND(VLOOKUP(C1465,[1]!T_Resins[#Data],4,FALSE)/VLOOKUP(A1465,[1]!T_Printers[#Data],5,FALSE),1),ROUND(VLOOKUP(C1465,[1]!T_Resins[#Data],4,FALSE)/VLOOKUP(A1465,[1]!T_Printers[#Data],5,FALSE),1)&gt;_xlfn.XLOOKUP(B1465,[1]Printers!L:L,[1]Printers!O:O,1,0,),"")),"")</f>
        <v/>
      </c>
      <c r="J1465" t="str">
        <f>IFERROR(IF(ROUND(_xlfn.XLOOKUP([1]Parameters!B1465,[1]Printers!L:L,[1]Printers!Q:Q,,0)*I1465/10,0)*10&lt;_xlfn.XLOOKUP([1]Parameters!B1465,[1]Printers!L:L,[1]Printers!P:P,,0),ROUND(_xlfn.XLOOKUP([1]Parameters!B1465,[1]Printers!L:L,[1]Printers!Q:Q,,0)*I1465/10,0)*10,_xlfn.XLOOKUP([1]Parameters!B1465,[1]Printers!L:L,[1]Printers!P:P,,0)),"")</f>
        <v/>
      </c>
      <c r="K1465">
        <f>IF(SUM(E1465:J1465)&lt;&gt;0,VLOOKUP(A1465,[1]!T_Printers[#Data],10,FALSE)+VLOOKUP(C1465,[1]!T_Resins[#Data],10,FALSE),"")</f>
        <v>4</v>
      </c>
      <c r="L1465">
        <f>IF(SUM(E1465:J1465)&lt;&gt;0,VLOOKUP(A1465,[1]!T_Printers[#Data],11,FALSE),"")</f>
        <v>5</v>
      </c>
      <c r="M1465">
        <f>IF(SUM(E1465:J1465)&lt;&gt;0,VLOOKUP(C1465,[1]!T_Resins[#Data],8,FALSE),"")</f>
        <v>120</v>
      </c>
      <c r="N1465">
        <f>IF(_xlfn.XLOOKUP(B1465,[1]Printers!$L:$L,[1]Printers!$R:$R,0,0)&gt;0,[1]Parameters!M1465,IF(SUM(E1465:J1465)&lt;&gt;0,VLOOKUP(C1465,[1]!T_Resins[#Data],9,FALSE),""))</f>
        <v>180</v>
      </c>
      <c r="O1465" t="str">
        <f t="shared" si="22"/>
        <v>ElegooMars2Pro</v>
      </c>
    </row>
    <row r="1466" spans="1:15" x14ac:dyDescent="0.25">
      <c r="A1466" t="str">
        <f t="array" ref="A1466">IF(ROW()-1&gt;COUNTA([1]!T_Printers[Printers])*COUNTA([1]!T_Resins[Resins]),"",INDEX([1]!T_Printers[Printers],INT((ROW()-2)/COUNTA([1]!T_Resins[Resins])+1)))</f>
        <v xml:space="preserve">Elegoo Mars 2 Pro </v>
      </c>
      <c r="B1466" t="str">
        <f>_xlfn.XLOOKUP(A1466,[1]!T_Printers[Printers],[1]!T_Printers[Icon link],,0)</f>
        <v>ElegooMars2Pro</v>
      </c>
      <c r="C1466" t="str">
        <f t="array" ref="C1466">IF(ROW()-1&gt;COUNTA([1]!T_Printers[Printers])*COUNTA([1]!T_Resins[Resins]),"",INDEX([1]!T_Resins[Resins],MOD(ROW()-2,COUNTA([1]!T_Resins[Resins]))+1))</f>
        <v>Dental Model Bone</v>
      </c>
      <c r="D1466">
        <f>IF(SUM(E1466:J1466)&lt;&gt;0,IF(ROW()-1&gt;COUNTA([1]!T_Printers[Printers])*COUNTA([1]!T_Resins[Resins]),"",2),"")</f>
        <v>2</v>
      </c>
      <c r="E1466" cm="1">
        <f t="array" ref="E1466">IFERROR(IF(ROW()-1&gt;COUNTA([1]!T_Printers[Printers])*COUNTA([1]!T_Resins[Resins]),"",_xlfn.IFS(ROUND(VLOOKUP(C1466,[1]!T_Resins[#Data],2,FALSE)/VLOOKUP(A1466,[1]!T_Printers[#Data],5,FALSE),1)&lt;=_xlfn.XLOOKUP(B1466,[1]Printers!L:L,[1]Printers!O:O,1,0,),ROUND(VLOOKUP(C1466,[1]!T_Resins[#Data],2,FALSE)/VLOOKUP(A1466,[1]!T_Printers[#Data],5,FALSE),1),ROUND(VLOOKUP(C1466,[1]!T_Resins[#Data],2,FALSE)/VLOOKUP(A1466,[1]!T_Printers[#Data],5,FALSE),1)&gt;_xlfn.XLOOKUP(B1466,[1]Printers!L:L,[1]Printers!O:O,1,0,),10)),"Используйте слой 100 мкм")</f>
        <v>2.5</v>
      </c>
      <c r="F1466">
        <f>IFERROR(IF(ROUND(_xlfn.XLOOKUP([1]Parameters!B1466,[1]Printers!L:L,[1]Printers!Q:Q,,0)*E1466/10,0)*10&lt;_xlfn.XLOOKUP([1]Parameters!B1466,[1]Printers!L:L,[1]Printers!P:P,,0),ROUND(_xlfn.XLOOKUP([1]Parameters!B1466,[1]Printers!L:L,[1]Printers!Q:Q,,0)*E1466/10,0)*10,_xlfn.XLOOKUP([1]Parameters!B1466,[1]Printers!L:L,[1]Printers!P:P,,0)),"")</f>
        <v>20</v>
      </c>
      <c r="G1466" cm="1">
        <f t="array" ref="G1466">IFERROR(IF(ROW()-1&gt;COUNTA([1]!T_Printers[Printers])*COUNTA([1]!T_Resins[Resins]),"",_xlfn.IFS(ROUND(VLOOKUP(C1466,[1]!T_Resins[#Data],3,FALSE)/VLOOKUP(A1466,[1]!T_Printers[#Data],5,FALSE),1)&lt;=_xlfn.XLOOKUP(B1466,[1]Printers!L:L,[1]Printers!O:O,1,0,),ROUND(VLOOKUP(C1466,[1]!T_Resins[#Data],3,FALSE)/VLOOKUP(A1466,[1]!T_Printers[#Data],5,FALSE),1),ROUND(VLOOKUP(C1466,[1]!T_Resins[#Data],3,FALSE)/VLOOKUP(A1466,[1]!T_Printers[#Data],5,FALSE),1)&gt;_xlfn.XLOOKUP(B1466,[1]Printers!L:L,[1]Printers!O:O,1,0,),10)),"")</f>
        <v>3.3</v>
      </c>
      <c r="H1466">
        <f>IFERROR(IF(ROUND(_xlfn.XLOOKUP([1]Parameters!B1466,[1]Printers!L:L,[1]Printers!Q:Q,,0)*G1466/10,0)*10&lt;_xlfn.XLOOKUP([1]Parameters!B1466,[1]Printers!L:L,[1]Printers!P:P,,0),ROUND(_xlfn.XLOOKUP([1]Parameters!B1466,[1]Printers!L:L,[1]Printers!Q:Q,,0)*G1466/10,0)*10,_xlfn.XLOOKUP([1]Parameters!B1466,[1]Printers!L:L,[1]Printers!P:P,,0)),"")</f>
        <v>30</v>
      </c>
      <c r="I1466" s="3" t="str" cm="1">
        <f t="array" ref="I1466">IFERROR(IF(ROW()-1&gt;COUNTA([1]!T_Printers[Printers])*COUNTA([1]!T_Resins[Resins]),"",_xlfn.IFS(ROUND(VLOOKUP(C1466,[1]!T_Resins[#Data],4,FALSE)/VLOOKUP(A1466,[1]!T_Printers[#Data],5,FALSE),1)&lt;=_xlfn.XLOOKUP(B1466,[1]Printers!L:L,[1]Printers!O:O,1,0,),ROUND(VLOOKUP(C1466,[1]!T_Resins[#Data],4,FALSE)/VLOOKUP(A1466,[1]!T_Printers[#Data],5,FALSE),1),ROUND(VLOOKUP(C1466,[1]!T_Resins[#Data],4,FALSE)/VLOOKUP(A1466,[1]!T_Printers[#Data],5,FALSE),1)&gt;_xlfn.XLOOKUP(B1466,[1]Printers!L:L,[1]Printers!O:O,1,0,),"")),"")</f>
        <v/>
      </c>
      <c r="J1466" t="str">
        <f>IFERROR(IF(ROUND(_xlfn.XLOOKUP([1]Parameters!B1466,[1]Printers!L:L,[1]Printers!Q:Q,,0)*I1466/10,0)*10&lt;_xlfn.XLOOKUP([1]Parameters!B1466,[1]Printers!L:L,[1]Printers!P:P,,0),ROUND(_xlfn.XLOOKUP([1]Parameters!B1466,[1]Printers!L:L,[1]Printers!Q:Q,,0)*I1466/10,0)*10,_xlfn.XLOOKUP([1]Parameters!B1466,[1]Printers!L:L,[1]Printers!P:P,,0)),"")</f>
        <v/>
      </c>
      <c r="K1466">
        <f>IF(SUM(E1466:J1466)&lt;&gt;0,VLOOKUP(A1466,[1]!T_Printers[#Data],10,FALSE)+VLOOKUP(C1466,[1]!T_Resins[#Data],10,FALSE),"")</f>
        <v>4</v>
      </c>
      <c r="L1466">
        <f>IF(SUM(E1466:J1466)&lt;&gt;0,VLOOKUP(A1466,[1]!T_Printers[#Data],11,FALSE),"")</f>
        <v>5</v>
      </c>
      <c r="M1466">
        <f>IF(SUM(E1466:J1466)&lt;&gt;0,VLOOKUP(C1466,[1]!T_Resins[#Data],8,FALSE),"")</f>
        <v>120</v>
      </c>
      <c r="N1466">
        <f>IF(_xlfn.XLOOKUP(B1466,[1]Printers!$L:$L,[1]Printers!$R:$R,0,0)&gt;0,[1]Parameters!M1466,IF(SUM(E1466:J1466)&lt;&gt;0,VLOOKUP(C1466,[1]!T_Resins[#Data],9,FALSE),""))</f>
        <v>180</v>
      </c>
      <c r="O1466" t="str">
        <f t="shared" si="22"/>
        <v>ElegooMars2Pro</v>
      </c>
    </row>
    <row r="1467" spans="1:15" x14ac:dyDescent="0.25">
      <c r="A1467" t="str">
        <f t="array" ref="A1467">IF(ROW()-1&gt;COUNTA([1]!T_Printers[Printers])*COUNTA([1]!T_Resins[Resins]),"",INDEX([1]!T_Printers[Printers],INT((ROW()-2)/COUNTA([1]!T_Resins[Resins])+1)))</f>
        <v xml:space="preserve">Elegoo Mars 2 Pro </v>
      </c>
      <c r="B1467" t="str">
        <f>_xlfn.XLOOKUP(A1467,[1]!T_Printers[Printers],[1]!T_Printers[Icon link],,0)</f>
        <v>ElegooMars2Pro</v>
      </c>
      <c r="C1467" t="str">
        <f t="array" ref="C1467">IF(ROW()-1&gt;COUNTA([1]!T_Printers[Printers])*COUNTA([1]!T_Resins[Resins]),"",INDEX([1]!T_Resins[Resins],MOD(ROW()-2,COUNTA([1]!T_Resins[Resins]))+1))</f>
        <v>Dental Model Light Grey</v>
      </c>
      <c r="D1467">
        <f>IF(SUM(E1467:J1467)&lt;&gt;0,IF(ROW()-1&gt;COUNTA([1]!T_Printers[Printers])*COUNTA([1]!T_Resins[Resins]),"",2),"")</f>
        <v>2</v>
      </c>
      <c r="E1467" cm="1">
        <f t="array" ref="E1467">IFERROR(IF(ROW()-1&gt;COUNTA([1]!T_Printers[Printers])*COUNTA([1]!T_Resins[Resins]),"",_xlfn.IFS(ROUND(VLOOKUP(C1467,[1]!T_Resins[#Data],2,FALSE)/VLOOKUP(A1467,[1]!T_Printers[#Data],5,FALSE),1)&lt;=_xlfn.XLOOKUP(B1467,[1]Printers!L:L,[1]Printers!O:O,1,0,),ROUND(VLOOKUP(C1467,[1]!T_Resins[#Data],2,FALSE)/VLOOKUP(A1467,[1]!T_Printers[#Data],5,FALSE),1),ROUND(VLOOKUP(C1467,[1]!T_Resins[#Data],2,FALSE)/VLOOKUP(A1467,[1]!T_Printers[#Data],5,FALSE),1)&gt;_xlfn.XLOOKUP(B1467,[1]Printers!L:L,[1]Printers!O:O,1,0,),10)),"Используйте слой 100 мкм")</f>
        <v>3.2</v>
      </c>
      <c r="F1467">
        <f>IFERROR(IF(ROUND(_xlfn.XLOOKUP([1]Parameters!B1467,[1]Printers!L:L,[1]Printers!Q:Q,,0)*E1467/10,0)*10&lt;_xlfn.XLOOKUP([1]Parameters!B1467,[1]Printers!L:L,[1]Printers!P:P,,0),ROUND(_xlfn.XLOOKUP([1]Parameters!B1467,[1]Printers!L:L,[1]Printers!Q:Q,,0)*E1467/10,0)*10,_xlfn.XLOOKUP([1]Parameters!B1467,[1]Printers!L:L,[1]Printers!P:P,,0)),"")</f>
        <v>30</v>
      </c>
      <c r="G1467" cm="1">
        <f t="array" ref="G1467">IFERROR(IF(ROW()-1&gt;COUNTA([1]!T_Printers[Printers])*COUNTA([1]!T_Resins[Resins]),"",_xlfn.IFS(ROUND(VLOOKUP(C1467,[1]!T_Resins[#Data],3,FALSE)/VLOOKUP(A1467,[1]!T_Printers[#Data],5,FALSE),1)&lt;=_xlfn.XLOOKUP(B1467,[1]Printers!L:L,[1]Printers!O:O,1,0,),ROUND(VLOOKUP(C1467,[1]!T_Resins[#Data],3,FALSE)/VLOOKUP(A1467,[1]!T_Printers[#Data],5,FALSE),1),ROUND(VLOOKUP(C1467,[1]!T_Resins[#Data],3,FALSE)/VLOOKUP(A1467,[1]!T_Printers[#Data],5,FALSE),1)&gt;_xlfn.XLOOKUP(B1467,[1]Printers!L:L,[1]Printers!O:O,1,0,),10)),"")</f>
        <v>4.2</v>
      </c>
      <c r="H1467">
        <f>IFERROR(IF(ROUND(_xlfn.XLOOKUP([1]Parameters!B1467,[1]Printers!L:L,[1]Printers!Q:Q,,0)*G1467/10,0)*10&lt;_xlfn.XLOOKUP([1]Parameters!B1467,[1]Printers!L:L,[1]Printers!P:P,,0),ROUND(_xlfn.XLOOKUP([1]Parameters!B1467,[1]Printers!L:L,[1]Printers!Q:Q,,0)*G1467/10,0)*10,_xlfn.XLOOKUP([1]Parameters!B1467,[1]Printers!L:L,[1]Printers!P:P,,0)),"")</f>
        <v>40</v>
      </c>
      <c r="I1467" s="3" t="str" cm="1">
        <f t="array" ref="I1467">IFERROR(IF(ROW()-1&gt;COUNTA([1]!T_Printers[Printers])*COUNTA([1]!T_Resins[Resins]),"",_xlfn.IFS(ROUND(VLOOKUP(C1467,[1]!T_Resins[#Data],4,FALSE)/VLOOKUP(A1467,[1]!T_Printers[#Data],5,FALSE),1)&lt;=_xlfn.XLOOKUP(B1467,[1]Printers!L:L,[1]Printers!O:O,1,0,),ROUND(VLOOKUP(C1467,[1]!T_Resins[#Data],4,FALSE)/VLOOKUP(A1467,[1]!T_Printers[#Data],5,FALSE),1),ROUND(VLOOKUP(C1467,[1]!T_Resins[#Data],4,FALSE)/VLOOKUP(A1467,[1]!T_Printers[#Data],5,FALSE),1)&gt;_xlfn.XLOOKUP(B1467,[1]Printers!L:L,[1]Printers!O:O,1,0,),"")),"")</f>
        <v/>
      </c>
      <c r="J1467" t="str">
        <f>IFERROR(IF(ROUND(_xlfn.XLOOKUP([1]Parameters!B1467,[1]Printers!L:L,[1]Printers!Q:Q,,0)*I1467/10,0)*10&lt;_xlfn.XLOOKUP([1]Parameters!B1467,[1]Printers!L:L,[1]Printers!P:P,,0),ROUND(_xlfn.XLOOKUP([1]Parameters!B1467,[1]Printers!L:L,[1]Printers!Q:Q,,0)*I1467/10,0)*10,_xlfn.XLOOKUP([1]Parameters!B1467,[1]Printers!L:L,[1]Printers!P:P,,0)),"")</f>
        <v/>
      </c>
      <c r="K1467">
        <f>IF(SUM(E1467:J1467)&lt;&gt;0,VLOOKUP(A1467,[1]!T_Printers[#Data],10,FALSE)+VLOOKUP(C1467,[1]!T_Resins[#Data],10,FALSE),"")</f>
        <v>4</v>
      </c>
      <c r="L1467">
        <f>IF(SUM(E1467:J1467)&lt;&gt;0,VLOOKUP(A1467,[1]!T_Printers[#Data],11,FALSE),"")</f>
        <v>5</v>
      </c>
      <c r="M1467">
        <f>IF(SUM(E1467:J1467)&lt;&gt;0,VLOOKUP(C1467,[1]!T_Resins[#Data],8,FALSE),"")</f>
        <v>120</v>
      </c>
      <c r="N1467">
        <f>IF(_xlfn.XLOOKUP(B1467,[1]Printers!$L:$L,[1]Printers!$R:$R,0,0)&gt;0,[1]Parameters!M1467,IF(SUM(E1467:J1467)&lt;&gt;0,VLOOKUP(C1467,[1]!T_Resins[#Data],9,FALSE),""))</f>
        <v>180</v>
      </c>
      <c r="O1467" t="str">
        <f t="shared" si="22"/>
        <v>ElegooMars2Pro</v>
      </c>
    </row>
    <row r="1468" spans="1:15" x14ac:dyDescent="0.25">
      <c r="A1468" t="str">
        <f t="array" ref="A1468">IF(ROW()-1&gt;COUNTA([1]!T_Printers[Printers])*COUNTA([1]!T_Resins[Resins]),"",INDEX([1]!T_Printers[Printers],INT((ROW()-2)/COUNTA([1]!T_Resins[Resins])+1)))</f>
        <v xml:space="preserve">Elegoo Mars 2 Pro </v>
      </c>
      <c r="B1468" t="str">
        <f>_xlfn.XLOOKUP(A1468,[1]!T_Printers[Printers],[1]!T_Printers[Icon link],,0)</f>
        <v>ElegooMars2Pro</v>
      </c>
      <c r="C1468" t="str">
        <f t="array" ref="C1468">IF(ROW()-1&gt;COUNTA([1]!T_Printers[Printers])*COUNTA([1]!T_Resins[Resins]),"",INDEX([1]!T_Resins[Resins],MOD(ROW()-2,COUNTA([1]!T_Resins[Resins]))+1))</f>
        <v>Dental Peach</v>
      </c>
      <c r="D1468">
        <f>IF(SUM(E1468:J1468)&lt;&gt;0,IF(ROW()-1&gt;COUNTA([1]!T_Printers[Printers])*COUNTA([1]!T_Resins[Resins]),"",2),"")</f>
        <v>2</v>
      </c>
      <c r="E1468" cm="1">
        <f t="array" ref="E1468">IFERROR(IF(ROW()-1&gt;COUNTA([1]!T_Printers[Printers])*COUNTA([1]!T_Resins[Resins]),"",_xlfn.IFS(ROUND(VLOOKUP(C1468,[1]!T_Resins[#Data],2,FALSE)/VLOOKUP(A1468,[1]!T_Printers[#Data],5,FALSE),1)&lt;=_xlfn.XLOOKUP(B1468,[1]Printers!L:L,[1]Printers!O:O,1,0,),ROUND(VLOOKUP(C1468,[1]!T_Resins[#Data],2,FALSE)/VLOOKUP(A1468,[1]!T_Printers[#Data],5,FALSE),1),ROUND(VLOOKUP(C1468,[1]!T_Resins[#Data],2,FALSE)/VLOOKUP(A1468,[1]!T_Printers[#Data],5,FALSE),1)&gt;_xlfn.XLOOKUP(B1468,[1]Printers!L:L,[1]Printers!O:O,1,0,),10)),"Используйте слой 100 мкм")</f>
        <v>4.0999999999999996</v>
      </c>
      <c r="F1468">
        <f>IFERROR(IF(ROUND(_xlfn.XLOOKUP([1]Parameters!B1468,[1]Printers!L:L,[1]Printers!Q:Q,,0)*E1468/10,0)*10&lt;_xlfn.XLOOKUP([1]Parameters!B1468,[1]Printers!L:L,[1]Printers!P:P,,0),ROUND(_xlfn.XLOOKUP([1]Parameters!B1468,[1]Printers!L:L,[1]Printers!Q:Q,,0)*E1468/10,0)*10,_xlfn.XLOOKUP([1]Parameters!B1468,[1]Printers!L:L,[1]Printers!P:P,,0)),"")</f>
        <v>40</v>
      </c>
      <c r="G1468" cm="1">
        <f t="array" ref="G1468">IFERROR(IF(ROW()-1&gt;COUNTA([1]!T_Printers[Printers])*COUNTA([1]!T_Resins[Resins]),"",_xlfn.IFS(ROUND(VLOOKUP(C1468,[1]!T_Resins[#Data],3,FALSE)/VLOOKUP(A1468,[1]!T_Printers[#Data],5,FALSE),1)&lt;=_xlfn.XLOOKUP(B1468,[1]Printers!L:L,[1]Printers!O:O,1,0,),ROUND(VLOOKUP(C1468,[1]!T_Resins[#Data],3,FALSE)/VLOOKUP(A1468,[1]!T_Printers[#Data],5,FALSE),1),ROUND(VLOOKUP(C1468,[1]!T_Resins[#Data],3,FALSE)/VLOOKUP(A1468,[1]!T_Printers[#Data],5,FALSE),1)&gt;_xlfn.XLOOKUP(B1468,[1]Printers!L:L,[1]Printers!O:O,1,0,),10)),"")</f>
        <v>5.3</v>
      </c>
      <c r="H1468">
        <f>IFERROR(IF(ROUND(_xlfn.XLOOKUP([1]Parameters!B1468,[1]Printers!L:L,[1]Printers!Q:Q,,0)*G1468/10,0)*10&lt;_xlfn.XLOOKUP([1]Parameters!B1468,[1]Printers!L:L,[1]Printers!P:P,,0),ROUND(_xlfn.XLOOKUP([1]Parameters!B1468,[1]Printers!L:L,[1]Printers!Q:Q,,0)*G1468/10,0)*10,_xlfn.XLOOKUP([1]Parameters!B1468,[1]Printers!L:L,[1]Printers!P:P,,0)),"")</f>
        <v>50</v>
      </c>
      <c r="I1468" s="3" t="str" cm="1">
        <f t="array" ref="I1468">IFERROR(IF(ROW()-1&gt;COUNTA([1]!T_Printers[Printers])*COUNTA([1]!T_Resins[Resins]),"",_xlfn.IFS(ROUND(VLOOKUP(C1468,[1]!T_Resins[#Data],4,FALSE)/VLOOKUP(A1468,[1]!T_Printers[#Data],5,FALSE),1)&lt;=_xlfn.XLOOKUP(B1468,[1]Printers!L:L,[1]Printers!O:O,1,0,),ROUND(VLOOKUP(C1468,[1]!T_Resins[#Data],4,FALSE)/VLOOKUP(A1468,[1]!T_Printers[#Data],5,FALSE),1),ROUND(VLOOKUP(C1468,[1]!T_Resins[#Data],4,FALSE)/VLOOKUP(A1468,[1]!T_Printers[#Data],5,FALSE),1)&gt;_xlfn.XLOOKUP(B1468,[1]Printers!L:L,[1]Printers!O:O,1,0,),"")),"")</f>
        <v/>
      </c>
      <c r="J1468" t="str">
        <f>IFERROR(IF(ROUND(_xlfn.XLOOKUP([1]Parameters!B1468,[1]Printers!L:L,[1]Printers!Q:Q,,0)*I1468/10,0)*10&lt;_xlfn.XLOOKUP([1]Parameters!B1468,[1]Printers!L:L,[1]Printers!P:P,,0),ROUND(_xlfn.XLOOKUP([1]Parameters!B1468,[1]Printers!L:L,[1]Printers!Q:Q,,0)*I1468/10,0)*10,_xlfn.XLOOKUP([1]Parameters!B1468,[1]Printers!L:L,[1]Printers!P:P,,0)),"")</f>
        <v/>
      </c>
      <c r="K1468">
        <f>IF(SUM(E1468:J1468)&lt;&gt;0,VLOOKUP(A1468,[1]!T_Printers[#Data],10,FALSE)+VLOOKUP(C1468,[1]!T_Resins[#Data],10,FALSE),"")</f>
        <v>4</v>
      </c>
      <c r="L1468">
        <f>IF(SUM(E1468:J1468)&lt;&gt;0,VLOOKUP(A1468,[1]!T_Printers[#Data],11,FALSE),"")</f>
        <v>5</v>
      </c>
      <c r="M1468">
        <f>IF(SUM(E1468:J1468)&lt;&gt;0,VLOOKUP(C1468,[1]!T_Resins[#Data],8,FALSE),"")</f>
        <v>120</v>
      </c>
      <c r="N1468">
        <f>IF(_xlfn.XLOOKUP(B1468,[1]Printers!$L:$L,[1]Printers!$R:$R,0,0)&gt;0,[1]Parameters!M1468,IF(SUM(E1468:J1468)&lt;&gt;0,VLOOKUP(C1468,[1]!T_Resins[#Data],9,FALSE),""))</f>
        <v>180</v>
      </c>
      <c r="O1468" t="str">
        <f t="shared" si="22"/>
        <v>ElegooMars2Pro</v>
      </c>
    </row>
    <row r="1469" spans="1:15" x14ac:dyDescent="0.25">
      <c r="A1469" t="str">
        <f t="array" ref="A1469">IF(ROW()-1&gt;COUNTA([1]!T_Printers[Printers])*COUNTA([1]!T_Resins[Resins]),"",INDEX([1]!T_Printers[Printers],INT((ROW()-2)/COUNTA([1]!T_Resins[Resins])+1)))</f>
        <v xml:space="preserve">Elegoo Mars 2 Pro </v>
      </c>
      <c r="B1469" t="str">
        <f>_xlfn.XLOOKUP(A1469,[1]!T_Printers[Printers],[1]!T_Printers[Icon link],,0)</f>
        <v>ElegooMars2Pro</v>
      </c>
      <c r="C1469" t="str">
        <f t="array" ref="C1469">IF(ROW()-1&gt;COUNTA([1]!T_Printers[Printers])*COUNTA([1]!T_Resins[Resins]),"",INDEX([1]!T_Resins[Resins],MOD(ROW()-2,COUNTA([1]!T_Resins[Resins]))+1))</f>
        <v>Dental Pink</v>
      </c>
      <c r="D1469">
        <f>IF(SUM(E1469:J1469)&lt;&gt;0,IF(ROW()-1&gt;COUNTA([1]!T_Printers[Printers])*COUNTA([1]!T_Resins[Resins]),"",2),"")</f>
        <v>2</v>
      </c>
      <c r="E1469" cm="1">
        <f t="array" ref="E1469">IFERROR(IF(ROW()-1&gt;COUNTA([1]!T_Printers[Printers])*COUNTA([1]!T_Resins[Resins]),"",_xlfn.IFS(ROUND(VLOOKUP(C1469,[1]!T_Resins[#Data],2,FALSE)/VLOOKUP(A1469,[1]!T_Printers[#Data],5,FALSE),1)&lt;=_xlfn.XLOOKUP(B1469,[1]Printers!L:L,[1]Printers!O:O,1,0,),ROUND(VLOOKUP(C1469,[1]!T_Resins[#Data],2,FALSE)/VLOOKUP(A1469,[1]!T_Printers[#Data],5,FALSE),1),ROUND(VLOOKUP(C1469,[1]!T_Resins[#Data],2,FALSE)/VLOOKUP(A1469,[1]!T_Printers[#Data],5,FALSE),1)&gt;_xlfn.XLOOKUP(B1469,[1]Printers!L:L,[1]Printers!O:O,1,0,),10)),"Используйте слой 100 мкм")</f>
        <v>2.6</v>
      </c>
      <c r="F1469">
        <f>IFERROR(IF(ROUND(_xlfn.XLOOKUP([1]Parameters!B1469,[1]Printers!L:L,[1]Printers!Q:Q,,0)*E1469/10,0)*10&lt;_xlfn.XLOOKUP([1]Parameters!B1469,[1]Printers!L:L,[1]Printers!P:P,,0),ROUND(_xlfn.XLOOKUP([1]Parameters!B1469,[1]Printers!L:L,[1]Printers!Q:Q,,0)*E1469/10,0)*10,_xlfn.XLOOKUP([1]Parameters!B1469,[1]Printers!L:L,[1]Printers!P:P,,0)),"")</f>
        <v>20</v>
      </c>
      <c r="G1469" cm="1">
        <f t="array" ref="G1469">IFERROR(IF(ROW()-1&gt;COUNTA([1]!T_Printers[Printers])*COUNTA([1]!T_Resins[Resins]),"",_xlfn.IFS(ROUND(VLOOKUP(C1469,[1]!T_Resins[#Data],3,FALSE)/VLOOKUP(A1469,[1]!T_Printers[#Data],5,FALSE),1)&lt;=_xlfn.XLOOKUP(B1469,[1]Printers!L:L,[1]Printers!O:O,1,0,),ROUND(VLOOKUP(C1469,[1]!T_Resins[#Data],3,FALSE)/VLOOKUP(A1469,[1]!T_Printers[#Data],5,FALSE),1),ROUND(VLOOKUP(C1469,[1]!T_Resins[#Data],3,FALSE)/VLOOKUP(A1469,[1]!T_Printers[#Data],5,FALSE),1)&gt;_xlfn.XLOOKUP(B1469,[1]Printers!L:L,[1]Printers!O:O,1,0,),10)),"")</f>
        <v>3.4</v>
      </c>
      <c r="H1469">
        <f>IFERROR(IF(ROUND(_xlfn.XLOOKUP([1]Parameters!B1469,[1]Printers!L:L,[1]Printers!Q:Q,,0)*G1469/10,0)*10&lt;_xlfn.XLOOKUP([1]Parameters!B1469,[1]Printers!L:L,[1]Printers!P:P,,0),ROUND(_xlfn.XLOOKUP([1]Parameters!B1469,[1]Printers!L:L,[1]Printers!Q:Q,,0)*G1469/10,0)*10,_xlfn.XLOOKUP([1]Parameters!B1469,[1]Printers!L:L,[1]Printers!P:P,,0)),"")</f>
        <v>30</v>
      </c>
      <c r="I1469" s="3" t="str" cm="1">
        <f t="array" ref="I1469">IFERROR(IF(ROW()-1&gt;COUNTA([1]!T_Printers[Printers])*COUNTA([1]!T_Resins[Resins]),"",_xlfn.IFS(ROUND(VLOOKUP(C1469,[1]!T_Resins[#Data],4,FALSE)/VLOOKUP(A1469,[1]!T_Printers[#Data],5,FALSE),1)&lt;=_xlfn.XLOOKUP(B1469,[1]Printers!L:L,[1]Printers!O:O,1,0,),ROUND(VLOOKUP(C1469,[1]!T_Resins[#Data],4,FALSE)/VLOOKUP(A1469,[1]!T_Printers[#Data],5,FALSE),1),ROUND(VLOOKUP(C1469,[1]!T_Resins[#Data],4,FALSE)/VLOOKUP(A1469,[1]!T_Printers[#Data],5,FALSE),1)&gt;_xlfn.XLOOKUP(B1469,[1]Printers!L:L,[1]Printers!O:O,1,0,),"")),"")</f>
        <v/>
      </c>
      <c r="J1469" t="str">
        <f>IFERROR(IF(ROUND(_xlfn.XLOOKUP([1]Parameters!B1469,[1]Printers!L:L,[1]Printers!Q:Q,,0)*I1469/10,0)*10&lt;_xlfn.XLOOKUP([1]Parameters!B1469,[1]Printers!L:L,[1]Printers!P:P,,0),ROUND(_xlfn.XLOOKUP([1]Parameters!B1469,[1]Printers!L:L,[1]Printers!Q:Q,,0)*I1469/10,0)*10,_xlfn.XLOOKUP([1]Parameters!B1469,[1]Printers!L:L,[1]Printers!P:P,,0)),"")</f>
        <v/>
      </c>
      <c r="K1469">
        <f>IF(SUM(E1469:J1469)&lt;&gt;0,VLOOKUP(A1469,[1]!T_Printers[#Data],10,FALSE)+VLOOKUP(C1469,[1]!T_Resins[#Data],10,FALSE),"")</f>
        <v>3</v>
      </c>
      <c r="L1469">
        <f>IF(SUM(E1469:J1469)&lt;&gt;0,VLOOKUP(A1469,[1]!T_Printers[#Data],11,FALSE),"")</f>
        <v>5</v>
      </c>
      <c r="M1469">
        <f>IF(SUM(E1469:J1469)&lt;&gt;0,VLOOKUP(C1469,[1]!T_Resins[#Data],8,FALSE),"")</f>
        <v>120</v>
      </c>
      <c r="N1469">
        <f>IF(_xlfn.XLOOKUP(B1469,[1]Printers!$L:$L,[1]Printers!$R:$R,0,0)&gt;0,[1]Parameters!M1469,IF(SUM(E1469:J1469)&lt;&gt;0,VLOOKUP(C1469,[1]!T_Resins[#Data],9,FALSE),""))</f>
        <v>180</v>
      </c>
      <c r="O1469" t="str">
        <f t="shared" si="22"/>
        <v>ElegooMars2Pro</v>
      </c>
    </row>
    <row r="1470" spans="1:15" x14ac:dyDescent="0.25">
      <c r="A1470" t="str">
        <f t="array" ref="A1470">IF(ROW()-1&gt;COUNTA([1]!T_Printers[Printers])*COUNTA([1]!T_Resins[Resins]),"",INDEX([1]!T_Printers[Printers],INT((ROW()-2)/COUNTA([1]!T_Resins[Resins])+1)))</f>
        <v xml:space="preserve">Elegoo Mars 2 Pro </v>
      </c>
      <c r="B1470" t="str">
        <f>_xlfn.XLOOKUP(A1470,[1]!T_Printers[Printers],[1]!T_Printers[Icon link],,0)</f>
        <v>ElegooMars2Pro</v>
      </c>
      <c r="C1470" t="str">
        <f t="array" ref="C1470">IF(ROW()-1&gt;COUNTA([1]!T_Printers[Printers])*COUNTA([1]!T_Resins[Resins]),"",INDEX([1]!T_Resins[Resins],MOD(ROW()-2,COUNTA([1]!T_Resins[Resins]))+1))</f>
        <v>Dental Soft Pink</v>
      </c>
      <c r="D1470">
        <f>IF(SUM(E1470:J1470)&lt;&gt;0,IF(ROW()-1&gt;COUNTA([1]!T_Printers[Printers])*COUNTA([1]!T_Resins[Resins]),"",2),"")</f>
        <v>2</v>
      </c>
      <c r="E1470" cm="1">
        <f t="array" ref="E1470">IFERROR(IF(ROW()-1&gt;COUNTA([1]!T_Printers[Printers])*COUNTA([1]!T_Resins[Resins]),"",_xlfn.IFS(ROUND(VLOOKUP(C1470,[1]!T_Resins[#Data],2,FALSE)/VLOOKUP(A1470,[1]!T_Printers[#Data],5,FALSE),1)&lt;=_xlfn.XLOOKUP(B1470,[1]Printers!L:L,[1]Printers!O:O,1,0,),ROUND(VLOOKUP(C1470,[1]!T_Resins[#Data],2,FALSE)/VLOOKUP(A1470,[1]!T_Printers[#Data],5,FALSE),1),ROUND(VLOOKUP(C1470,[1]!T_Resins[#Data],2,FALSE)/VLOOKUP(A1470,[1]!T_Printers[#Data],5,FALSE),1)&gt;_xlfn.XLOOKUP(B1470,[1]Printers!L:L,[1]Printers!O:O,1,0,),10)),"Используйте слой 100 мкм")</f>
        <v>3.9</v>
      </c>
      <c r="F1470">
        <f>IFERROR(IF(ROUND(_xlfn.XLOOKUP([1]Parameters!B1470,[1]Printers!L:L,[1]Printers!Q:Q,,0)*E1470/10,0)*10&lt;_xlfn.XLOOKUP([1]Parameters!B1470,[1]Printers!L:L,[1]Printers!P:P,,0),ROUND(_xlfn.XLOOKUP([1]Parameters!B1470,[1]Printers!L:L,[1]Printers!Q:Q,,0)*E1470/10,0)*10,_xlfn.XLOOKUP([1]Parameters!B1470,[1]Printers!L:L,[1]Printers!P:P,,0)),"")</f>
        <v>40</v>
      </c>
      <c r="G1470" cm="1">
        <f t="array" ref="G1470">IFERROR(IF(ROW()-1&gt;COUNTA([1]!T_Printers[Printers])*COUNTA([1]!T_Resins[Resins]),"",_xlfn.IFS(ROUND(VLOOKUP(C1470,[1]!T_Resins[#Data],3,FALSE)/VLOOKUP(A1470,[1]!T_Printers[#Data],5,FALSE),1)&lt;=_xlfn.XLOOKUP(B1470,[1]Printers!L:L,[1]Printers!O:O,1,0,),ROUND(VLOOKUP(C1470,[1]!T_Resins[#Data],3,FALSE)/VLOOKUP(A1470,[1]!T_Printers[#Data],5,FALSE),1),ROUND(VLOOKUP(C1470,[1]!T_Resins[#Data],3,FALSE)/VLOOKUP(A1470,[1]!T_Printers[#Data],5,FALSE),1)&gt;_xlfn.XLOOKUP(B1470,[1]Printers!L:L,[1]Printers!O:O,1,0,),10)),"")</f>
        <v>5</v>
      </c>
      <c r="H1470">
        <f>IFERROR(IF(ROUND(_xlfn.XLOOKUP([1]Parameters!B1470,[1]Printers!L:L,[1]Printers!Q:Q,,0)*G1470/10,0)*10&lt;_xlfn.XLOOKUP([1]Parameters!B1470,[1]Printers!L:L,[1]Printers!P:P,,0),ROUND(_xlfn.XLOOKUP([1]Parameters!B1470,[1]Printers!L:L,[1]Printers!Q:Q,,0)*G1470/10,0)*10,_xlfn.XLOOKUP([1]Parameters!B1470,[1]Printers!L:L,[1]Printers!P:P,,0)),"")</f>
        <v>50</v>
      </c>
      <c r="I1470" s="3" t="str" cm="1">
        <f t="array" ref="I1470">IFERROR(IF(ROW()-1&gt;COUNTA([1]!T_Printers[Printers])*COUNTA([1]!T_Resins[Resins]),"",_xlfn.IFS(ROUND(VLOOKUP(C1470,[1]!T_Resins[#Data],4,FALSE)/VLOOKUP(A1470,[1]!T_Printers[#Data],5,FALSE),1)&lt;=_xlfn.XLOOKUP(B1470,[1]Printers!L:L,[1]Printers!O:O,1,0,),ROUND(VLOOKUP(C1470,[1]!T_Resins[#Data],4,FALSE)/VLOOKUP(A1470,[1]!T_Printers[#Data],5,FALSE),1),ROUND(VLOOKUP(C1470,[1]!T_Resins[#Data],4,FALSE)/VLOOKUP(A1470,[1]!T_Printers[#Data],5,FALSE),1)&gt;_xlfn.XLOOKUP(B1470,[1]Printers!L:L,[1]Printers!O:O,1,0,),"")),"")</f>
        <v/>
      </c>
      <c r="J1470" t="str">
        <f>IFERROR(IF(ROUND(_xlfn.XLOOKUP([1]Parameters!B1470,[1]Printers!L:L,[1]Printers!Q:Q,,0)*I1470/10,0)*10&lt;_xlfn.XLOOKUP([1]Parameters!B1470,[1]Printers!L:L,[1]Printers!P:P,,0),ROUND(_xlfn.XLOOKUP([1]Parameters!B1470,[1]Printers!L:L,[1]Printers!Q:Q,,0)*I1470/10,0)*10,_xlfn.XLOOKUP([1]Parameters!B1470,[1]Printers!L:L,[1]Printers!P:P,,0)),"")</f>
        <v/>
      </c>
      <c r="K1470">
        <f>IF(SUM(E1470:J1470)&lt;&gt;0,VLOOKUP(A1470,[1]!T_Printers[#Data],10,FALSE)+VLOOKUP(C1470,[1]!T_Resins[#Data],10,FALSE),"")</f>
        <v>3</v>
      </c>
      <c r="L1470">
        <f>IF(SUM(E1470:J1470)&lt;&gt;0,VLOOKUP(A1470,[1]!T_Printers[#Data],11,FALSE),"")</f>
        <v>5</v>
      </c>
      <c r="M1470">
        <f>IF(SUM(E1470:J1470)&lt;&gt;0,VLOOKUP(C1470,[1]!T_Resins[#Data],8,FALSE),"")</f>
        <v>60</v>
      </c>
      <c r="N1470">
        <f>IF(_xlfn.XLOOKUP(B1470,[1]Printers!$L:$L,[1]Printers!$R:$R,0,0)&gt;0,[1]Parameters!M1470,IF(SUM(E1470:J1470)&lt;&gt;0,VLOOKUP(C1470,[1]!T_Resins[#Data],9,FALSE),""))</f>
        <v>60</v>
      </c>
      <c r="O1470" t="str">
        <f t="shared" si="22"/>
        <v>ElegooMars2Pro</v>
      </c>
    </row>
    <row r="1471" spans="1:15" x14ac:dyDescent="0.25">
      <c r="A1471" t="str">
        <f t="array" ref="A1471">IF(ROW()-1&gt;COUNTA([1]!T_Printers[Printers])*COUNTA([1]!T_Resins[Resins]),"",INDEX([1]!T_Printers[Printers],INT((ROW()-2)/COUNTA([1]!T_Resins[Resins])+1)))</f>
        <v xml:space="preserve">Elegoo Mars 2 Pro </v>
      </c>
      <c r="B1471" t="str">
        <f>_xlfn.XLOOKUP(A1471,[1]!T_Printers[Printers],[1]!T_Printers[Icon link],,0)</f>
        <v>ElegooMars2Pro</v>
      </c>
      <c r="C1471" t="str">
        <f t="array" ref="C1471">IF(ROW()-1&gt;COUNTA([1]!T_Printers[Printers])*COUNTA([1]!T_Resins[Resins]),"",INDEX([1]!T_Resins[Resins],MOD(ROW()-2,COUNTA([1]!T_Resins[Resins]))+1))</f>
        <v>Dental Sand A1-A2</v>
      </c>
      <c r="D1471">
        <f>IF(SUM(E1471:J1471)&lt;&gt;0,IF(ROW()-1&gt;COUNTA([1]!T_Printers[Printers])*COUNTA([1]!T_Resins[Resins]),"",2),"")</f>
        <v>2</v>
      </c>
      <c r="E1471" cm="1">
        <f t="array" ref="E1471">IFERROR(IF(ROW()-1&gt;COUNTA([1]!T_Printers[Printers])*COUNTA([1]!T_Resins[Resins]),"",_xlfn.IFS(ROUND(VLOOKUP(C1471,[1]!T_Resins[#Data],2,FALSE)/VLOOKUP(A1471,[1]!T_Printers[#Data],5,FALSE),1)&lt;=_xlfn.XLOOKUP(B1471,[1]Printers!L:L,[1]Printers!O:O,1,0,),ROUND(VLOOKUP(C1471,[1]!T_Resins[#Data],2,FALSE)/VLOOKUP(A1471,[1]!T_Printers[#Data],5,FALSE),1),ROUND(VLOOKUP(C1471,[1]!T_Resins[#Data],2,FALSE)/VLOOKUP(A1471,[1]!T_Printers[#Data],5,FALSE),1)&gt;_xlfn.XLOOKUP(B1471,[1]Printers!L:L,[1]Printers!O:O,1,0,),10)),"Используйте слой 100 мкм")</f>
        <v>2.2000000000000002</v>
      </c>
      <c r="F1471">
        <f>IFERROR(IF(ROUND(_xlfn.XLOOKUP([1]Parameters!B1471,[1]Printers!L:L,[1]Printers!Q:Q,,0)*E1471/10,0)*10&lt;_xlfn.XLOOKUP([1]Parameters!B1471,[1]Printers!L:L,[1]Printers!P:P,,0),ROUND(_xlfn.XLOOKUP([1]Parameters!B1471,[1]Printers!L:L,[1]Printers!Q:Q,,0)*E1471/10,0)*10,_xlfn.XLOOKUP([1]Parameters!B1471,[1]Printers!L:L,[1]Printers!P:P,,0)),"")</f>
        <v>20</v>
      </c>
      <c r="G1471" cm="1">
        <f t="array" ref="G1471">IFERROR(IF(ROW()-1&gt;COUNTA([1]!T_Printers[Printers])*COUNTA([1]!T_Resins[Resins]),"",_xlfn.IFS(ROUND(VLOOKUP(C1471,[1]!T_Resins[#Data],3,FALSE)/VLOOKUP(A1471,[1]!T_Printers[#Data],5,FALSE),1)&lt;=_xlfn.XLOOKUP(B1471,[1]Printers!L:L,[1]Printers!O:O,1,0,),ROUND(VLOOKUP(C1471,[1]!T_Resins[#Data],3,FALSE)/VLOOKUP(A1471,[1]!T_Printers[#Data],5,FALSE),1),ROUND(VLOOKUP(C1471,[1]!T_Resins[#Data],3,FALSE)/VLOOKUP(A1471,[1]!T_Printers[#Data],5,FALSE),1)&gt;_xlfn.XLOOKUP(B1471,[1]Printers!L:L,[1]Printers!O:O,1,0,),10)),"")</f>
        <v>2.9</v>
      </c>
      <c r="H1471">
        <f>IFERROR(IF(ROUND(_xlfn.XLOOKUP([1]Parameters!B1471,[1]Printers!L:L,[1]Printers!Q:Q,,0)*G1471/10,0)*10&lt;_xlfn.XLOOKUP([1]Parameters!B1471,[1]Printers!L:L,[1]Printers!P:P,,0),ROUND(_xlfn.XLOOKUP([1]Parameters!B1471,[1]Printers!L:L,[1]Printers!Q:Q,,0)*G1471/10,0)*10,_xlfn.XLOOKUP([1]Parameters!B1471,[1]Printers!L:L,[1]Printers!P:P,,0)),"")</f>
        <v>30</v>
      </c>
      <c r="I1471" s="3" t="str" cm="1">
        <f t="array" ref="I1471">IFERROR(IF(ROW()-1&gt;COUNTA([1]!T_Printers[Printers])*COUNTA([1]!T_Resins[Resins]),"",_xlfn.IFS(ROUND(VLOOKUP(C1471,[1]!T_Resins[#Data],4,FALSE)/VLOOKUP(A1471,[1]!T_Printers[#Data],5,FALSE),1)&lt;=_xlfn.XLOOKUP(B1471,[1]Printers!L:L,[1]Printers!O:O,1,0,),ROUND(VLOOKUP(C1471,[1]!T_Resins[#Data],4,FALSE)/VLOOKUP(A1471,[1]!T_Printers[#Data],5,FALSE),1),ROUND(VLOOKUP(C1471,[1]!T_Resins[#Data],4,FALSE)/VLOOKUP(A1471,[1]!T_Printers[#Data],5,FALSE),1)&gt;_xlfn.XLOOKUP(B1471,[1]Printers!L:L,[1]Printers!O:O,1,0,),"")),"")</f>
        <v/>
      </c>
      <c r="J1471" t="str">
        <f>IFERROR(IF(ROUND(_xlfn.XLOOKUP([1]Parameters!B1471,[1]Printers!L:L,[1]Printers!Q:Q,,0)*I1471/10,0)*10&lt;_xlfn.XLOOKUP([1]Parameters!B1471,[1]Printers!L:L,[1]Printers!P:P,,0),ROUND(_xlfn.XLOOKUP([1]Parameters!B1471,[1]Printers!L:L,[1]Printers!Q:Q,,0)*I1471/10,0)*10,_xlfn.XLOOKUP([1]Parameters!B1471,[1]Printers!L:L,[1]Printers!P:P,,0)),"")</f>
        <v/>
      </c>
      <c r="K1471">
        <f>IF(SUM(E1471:J1471)&lt;&gt;0,VLOOKUP(A1471,[1]!T_Printers[#Data],10,FALSE)+VLOOKUP(C1471,[1]!T_Resins[#Data],10,FALSE),"")</f>
        <v>4</v>
      </c>
      <c r="L1471">
        <f>IF(SUM(E1471:J1471)&lt;&gt;0,VLOOKUP(A1471,[1]!T_Printers[#Data],11,FALSE),"")</f>
        <v>5</v>
      </c>
      <c r="M1471">
        <f>IF(SUM(E1471:J1471)&lt;&gt;0,VLOOKUP(C1471,[1]!T_Resins[#Data],8,FALSE),"")</f>
        <v>120</v>
      </c>
      <c r="N1471">
        <f>IF(_xlfn.XLOOKUP(B1471,[1]Printers!$L:$L,[1]Printers!$R:$R,0,0)&gt;0,[1]Parameters!M1471,IF(SUM(E1471:J1471)&lt;&gt;0,VLOOKUP(C1471,[1]!T_Resins[#Data],9,FALSE),""))</f>
        <v>180</v>
      </c>
      <c r="O1471" t="str">
        <f t="shared" si="22"/>
        <v>ElegooMars2Pro</v>
      </c>
    </row>
    <row r="1472" spans="1:15" x14ac:dyDescent="0.25">
      <c r="A1472" t="str">
        <f t="array" ref="A1472">IF(ROW()-1&gt;COUNTA([1]!T_Printers[Printers])*COUNTA([1]!T_Resins[Resins]),"",INDEX([1]!T_Printers[Printers],INT((ROW()-2)/COUNTA([1]!T_Resins[Resins])+1)))</f>
        <v xml:space="preserve">Elegoo Mars 2 Pro </v>
      </c>
      <c r="B1472" t="str">
        <f>_xlfn.XLOOKUP(A1472,[1]!T_Printers[Printers],[1]!T_Printers[Icon link],,0)</f>
        <v>ElegooMars2Pro</v>
      </c>
      <c r="C1472" t="str">
        <f t="array" ref="C1472">IF(ROW()-1&gt;COUNTA([1]!T_Printers[Printers])*COUNTA([1]!T_Resins[Resins]),"",INDEX([1]!T_Resins[Resins],MOD(ROW()-2,COUNTA([1]!T_Resins[Resins]))+1))</f>
        <v xml:space="preserve">Dental Sand A1-A2 (Обновленная версия) </v>
      </c>
      <c r="D1472">
        <f>IF(SUM(E1472:J1472)&lt;&gt;0,IF(ROW()-1&gt;COUNTA([1]!T_Printers[Printers])*COUNTA([1]!T_Resins[Resins]),"",2),"")</f>
        <v>2</v>
      </c>
      <c r="E1472" cm="1">
        <f t="array" ref="E1472">IFERROR(IF(ROW()-1&gt;COUNTA([1]!T_Printers[Printers])*COUNTA([1]!T_Resins[Resins]),"",_xlfn.IFS(ROUND(VLOOKUP(C1472,[1]!T_Resins[#Data],2,FALSE)/VLOOKUP(A1472,[1]!T_Printers[#Data],5,FALSE),1)&lt;=_xlfn.XLOOKUP(B1472,[1]Printers!L:L,[1]Printers!O:O,1,0,),ROUND(VLOOKUP(C1472,[1]!T_Resins[#Data],2,FALSE)/VLOOKUP(A1472,[1]!T_Printers[#Data],5,FALSE),1),ROUND(VLOOKUP(C1472,[1]!T_Resins[#Data],2,FALSE)/VLOOKUP(A1472,[1]!T_Printers[#Data],5,FALSE),1)&gt;_xlfn.XLOOKUP(B1472,[1]Printers!L:L,[1]Printers!O:O,1,0,),10)),"Используйте слой 100 мкм")</f>
        <v>5.9</v>
      </c>
      <c r="F1472">
        <f>IFERROR(IF(ROUND(_xlfn.XLOOKUP([1]Parameters!B1472,[1]Printers!L:L,[1]Printers!Q:Q,,0)*E1472/10,0)*10&lt;_xlfn.XLOOKUP([1]Parameters!B1472,[1]Printers!L:L,[1]Printers!P:P,,0),ROUND(_xlfn.XLOOKUP([1]Parameters!B1472,[1]Printers!L:L,[1]Printers!Q:Q,,0)*E1472/10,0)*10,_xlfn.XLOOKUP([1]Parameters!B1472,[1]Printers!L:L,[1]Printers!P:P,,0)),"")</f>
        <v>50</v>
      </c>
      <c r="G1472" cm="1">
        <f t="array" ref="G1472">IFERROR(IF(ROW()-1&gt;COUNTA([1]!T_Printers[Printers])*COUNTA([1]!T_Resins[Resins]),"",_xlfn.IFS(ROUND(VLOOKUP(C1472,[1]!T_Resins[#Data],3,FALSE)/VLOOKUP(A1472,[1]!T_Printers[#Data],5,FALSE),1)&lt;=_xlfn.XLOOKUP(B1472,[1]Printers!L:L,[1]Printers!O:O,1,0,),ROUND(VLOOKUP(C1472,[1]!T_Resins[#Data],3,FALSE)/VLOOKUP(A1472,[1]!T_Printers[#Data],5,FALSE),1),ROUND(VLOOKUP(C1472,[1]!T_Resins[#Data],3,FALSE)/VLOOKUP(A1472,[1]!T_Printers[#Data],5,FALSE),1)&gt;_xlfn.XLOOKUP(B1472,[1]Printers!L:L,[1]Printers!O:O,1,0,),10)),"")</f>
        <v>6.2</v>
      </c>
      <c r="H1472">
        <f>IFERROR(IF(ROUND(_xlfn.XLOOKUP([1]Parameters!B1472,[1]Printers!L:L,[1]Printers!Q:Q,,0)*G1472/10,0)*10&lt;_xlfn.XLOOKUP([1]Parameters!B1472,[1]Printers!L:L,[1]Printers!P:P,,0),ROUND(_xlfn.XLOOKUP([1]Parameters!B1472,[1]Printers!L:L,[1]Printers!Q:Q,,0)*G1472/10,0)*10,_xlfn.XLOOKUP([1]Parameters!B1472,[1]Printers!L:L,[1]Printers!P:P,,0)),"")</f>
        <v>60</v>
      </c>
      <c r="I1472" s="3" t="str" cm="1">
        <f t="array" ref="I1472">IFERROR(IF(ROW()-1&gt;COUNTA([1]!T_Printers[Printers])*COUNTA([1]!T_Resins[Resins]),"",_xlfn.IFS(ROUND(VLOOKUP(C1472,[1]!T_Resins[#Data],4,FALSE)/VLOOKUP(A1472,[1]!T_Printers[#Data],5,FALSE),1)&lt;=_xlfn.XLOOKUP(B1472,[1]Printers!L:L,[1]Printers!O:O,1,0,),ROUND(VLOOKUP(C1472,[1]!T_Resins[#Data],4,FALSE)/VLOOKUP(A1472,[1]!T_Printers[#Data],5,FALSE),1),ROUND(VLOOKUP(C1472,[1]!T_Resins[#Data],4,FALSE)/VLOOKUP(A1472,[1]!T_Printers[#Data],5,FALSE),1)&gt;_xlfn.XLOOKUP(B1472,[1]Printers!L:L,[1]Printers!O:O,1,0,),"")),"")</f>
        <v/>
      </c>
      <c r="J1472" t="str">
        <f>IFERROR(IF(ROUND(_xlfn.XLOOKUP([1]Parameters!B1472,[1]Printers!L:L,[1]Printers!Q:Q,,0)*I1472/10,0)*10&lt;_xlfn.XLOOKUP([1]Parameters!B1472,[1]Printers!L:L,[1]Printers!P:P,,0),ROUND(_xlfn.XLOOKUP([1]Parameters!B1472,[1]Printers!L:L,[1]Printers!Q:Q,,0)*I1472/10,0)*10,_xlfn.XLOOKUP([1]Parameters!B1472,[1]Printers!L:L,[1]Printers!P:P,,0)),"")</f>
        <v/>
      </c>
      <c r="K1472">
        <f>IF(SUM(E1472:J1472)&lt;&gt;0,VLOOKUP(A1472,[1]!T_Printers[#Data],10,FALSE)+VLOOKUP(C1472,[1]!T_Resins[#Data],10,FALSE),"")</f>
        <v>4</v>
      </c>
      <c r="L1472">
        <f>IF(SUM(E1472:J1472)&lt;&gt;0,VLOOKUP(A1472,[1]!T_Printers[#Data],11,FALSE),"")</f>
        <v>5</v>
      </c>
      <c r="M1472">
        <f>IF(SUM(E1472:J1472)&lt;&gt;0,VLOOKUP(C1472,[1]!T_Resins[#Data],8,FALSE),"")</f>
        <v>120</v>
      </c>
      <c r="N1472">
        <f>IF(_xlfn.XLOOKUP(B1472,[1]Printers!$L:$L,[1]Printers!$R:$R,0,0)&gt;0,[1]Parameters!M1472,IF(SUM(E1472:J1472)&lt;&gt;0,VLOOKUP(C1472,[1]!T_Resins[#Data],9,FALSE),""))</f>
        <v>180</v>
      </c>
      <c r="O1472" t="str">
        <f t="shared" si="22"/>
        <v>ElegooMars2Pro</v>
      </c>
    </row>
    <row r="1473" spans="1:15" x14ac:dyDescent="0.25">
      <c r="A1473" t="str">
        <f t="array" ref="A1473">IF(ROW()-1&gt;COUNTA([1]!T_Printers[Printers])*COUNTA([1]!T_Resins[Resins]),"",INDEX([1]!T_Printers[Printers],INT((ROW()-2)/COUNTA([1]!T_Resins[Resins])+1)))</f>
        <v xml:space="preserve">Elegoo Mars 2 Pro </v>
      </c>
      <c r="B1473" t="str">
        <f>_xlfn.XLOOKUP(A1473,[1]!T_Printers[Printers],[1]!T_Printers[Icon link],,0)</f>
        <v>ElegooMars2Pro</v>
      </c>
      <c r="C1473" t="str">
        <f t="array" ref="C1473">IF(ROW()-1&gt;COUNTA([1]!T_Printers[Printers])*COUNTA([1]!T_Resins[Resins]),"",INDEX([1]!T_Resins[Resins],MOD(ROW()-2,COUNTA([1]!T_Resins[Resins]))+1))</f>
        <v>Dental Sand A3</v>
      </c>
      <c r="D1473">
        <f>IF(SUM(E1473:J1473)&lt;&gt;0,IF(ROW()-1&gt;COUNTA([1]!T_Printers[Printers])*COUNTA([1]!T_Resins[Resins]),"",2),"")</f>
        <v>2</v>
      </c>
      <c r="E1473" cm="1">
        <f t="array" ref="E1473">IFERROR(IF(ROW()-1&gt;COUNTA([1]!T_Printers[Printers])*COUNTA([1]!T_Resins[Resins]),"",_xlfn.IFS(ROUND(VLOOKUP(C1473,[1]!T_Resins[#Data],2,FALSE)/VLOOKUP(A1473,[1]!T_Printers[#Data],5,FALSE),1)&lt;=_xlfn.XLOOKUP(B1473,[1]Printers!L:L,[1]Printers!O:O,1,0,),ROUND(VLOOKUP(C1473,[1]!T_Resins[#Data],2,FALSE)/VLOOKUP(A1473,[1]!T_Printers[#Data],5,FALSE),1),ROUND(VLOOKUP(C1473,[1]!T_Resins[#Data],2,FALSE)/VLOOKUP(A1473,[1]!T_Printers[#Data],5,FALSE),1)&gt;_xlfn.XLOOKUP(B1473,[1]Printers!L:L,[1]Printers!O:O,1,0,),10)),"Используйте слой 100 мкм")</f>
        <v>2.2000000000000002</v>
      </c>
      <c r="F1473">
        <f>IFERROR(IF(ROUND(_xlfn.XLOOKUP([1]Parameters!B1473,[1]Printers!L:L,[1]Printers!Q:Q,,0)*E1473/10,0)*10&lt;_xlfn.XLOOKUP([1]Parameters!B1473,[1]Printers!L:L,[1]Printers!P:P,,0),ROUND(_xlfn.XLOOKUP([1]Parameters!B1473,[1]Printers!L:L,[1]Printers!Q:Q,,0)*E1473/10,0)*10,_xlfn.XLOOKUP([1]Parameters!B1473,[1]Printers!L:L,[1]Printers!P:P,,0)),"")</f>
        <v>20</v>
      </c>
      <c r="G1473" cm="1">
        <f t="array" ref="G1473">IFERROR(IF(ROW()-1&gt;COUNTA([1]!T_Printers[Printers])*COUNTA([1]!T_Resins[Resins]),"",_xlfn.IFS(ROUND(VLOOKUP(C1473,[1]!T_Resins[#Data],3,FALSE)/VLOOKUP(A1473,[1]!T_Printers[#Data],5,FALSE),1)&lt;=_xlfn.XLOOKUP(B1473,[1]Printers!L:L,[1]Printers!O:O,1,0,),ROUND(VLOOKUP(C1473,[1]!T_Resins[#Data],3,FALSE)/VLOOKUP(A1473,[1]!T_Printers[#Data],5,FALSE),1),ROUND(VLOOKUP(C1473,[1]!T_Resins[#Data],3,FALSE)/VLOOKUP(A1473,[1]!T_Printers[#Data],5,FALSE),1)&gt;_xlfn.XLOOKUP(B1473,[1]Printers!L:L,[1]Printers!O:O,1,0,),10)),"")</f>
        <v>2.9</v>
      </c>
      <c r="H1473">
        <f>IFERROR(IF(ROUND(_xlfn.XLOOKUP([1]Parameters!B1473,[1]Printers!L:L,[1]Printers!Q:Q,,0)*G1473/10,0)*10&lt;_xlfn.XLOOKUP([1]Parameters!B1473,[1]Printers!L:L,[1]Printers!P:P,,0),ROUND(_xlfn.XLOOKUP([1]Parameters!B1473,[1]Printers!L:L,[1]Printers!Q:Q,,0)*G1473/10,0)*10,_xlfn.XLOOKUP([1]Parameters!B1473,[1]Printers!L:L,[1]Printers!P:P,,0)),"")</f>
        <v>30</v>
      </c>
      <c r="I1473" s="3" t="str" cm="1">
        <f t="array" ref="I1473">IFERROR(IF(ROW()-1&gt;COUNTA([1]!T_Printers[Printers])*COUNTA([1]!T_Resins[Resins]),"",_xlfn.IFS(ROUND(VLOOKUP(C1473,[1]!T_Resins[#Data],4,FALSE)/VLOOKUP(A1473,[1]!T_Printers[#Data],5,FALSE),1)&lt;=_xlfn.XLOOKUP(B1473,[1]Printers!L:L,[1]Printers!O:O,1,0,),ROUND(VLOOKUP(C1473,[1]!T_Resins[#Data],4,FALSE)/VLOOKUP(A1473,[1]!T_Printers[#Data],5,FALSE),1),ROUND(VLOOKUP(C1473,[1]!T_Resins[#Data],4,FALSE)/VLOOKUP(A1473,[1]!T_Printers[#Data],5,FALSE),1)&gt;_xlfn.XLOOKUP(B1473,[1]Printers!L:L,[1]Printers!O:O,1,0,),"")),"")</f>
        <v/>
      </c>
      <c r="J1473" t="str">
        <f>IFERROR(IF(ROUND(_xlfn.XLOOKUP([1]Parameters!B1473,[1]Printers!L:L,[1]Printers!Q:Q,,0)*I1473/10,0)*10&lt;_xlfn.XLOOKUP([1]Parameters!B1473,[1]Printers!L:L,[1]Printers!P:P,,0),ROUND(_xlfn.XLOOKUP([1]Parameters!B1473,[1]Printers!L:L,[1]Printers!Q:Q,,0)*I1473/10,0)*10,_xlfn.XLOOKUP([1]Parameters!B1473,[1]Printers!L:L,[1]Printers!P:P,,0)),"")</f>
        <v/>
      </c>
      <c r="K1473">
        <f>IF(SUM(E1473:J1473)&lt;&gt;0,VLOOKUP(A1473,[1]!T_Printers[#Data],10,FALSE)+VLOOKUP(C1473,[1]!T_Resins[#Data],10,FALSE),"")</f>
        <v>4</v>
      </c>
      <c r="L1473">
        <f>IF(SUM(E1473:J1473)&lt;&gt;0,VLOOKUP(A1473,[1]!T_Printers[#Data],11,FALSE),"")</f>
        <v>5</v>
      </c>
      <c r="M1473">
        <f>IF(SUM(E1473:J1473)&lt;&gt;0,VLOOKUP(C1473,[1]!T_Resins[#Data],8,FALSE),"")</f>
        <v>120</v>
      </c>
      <c r="N1473">
        <f>IF(_xlfn.XLOOKUP(B1473,[1]Printers!$L:$L,[1]Printers!$R:$R,0,0)&gt;0,[1]Parameters!M1473,IF(SUM(E1473:J1473)&lt;&gt;0,VLOOKUP(C1473,[1]!T_Resins[#Data],9,FALSE),""))</f>
        <v>180</v>
      </c>
      <c r="O1473" t="str">
        <f t="shared" si="22"/>
        <v>ElegooMars2Pro</v>
      </c>
    </row>
    <row r="1474" spans="1:15" x14ac:dyDescent="0.25">
      <c r="A1474" t="str">
        <f t="array" ref="A1474">IF(ROW()-1&gt;COUNTA([1]!T_Printers[Printers])*COUNTA([1]!T_Resins[Resins]),"",INDEX([1]!T_Printers[Printers],INT((ROW()-2)/COUNTA([1]!T_Resins[Resins])+1)))</f>
        <v xml:space="preserve">Elegoo Mars 2 Pro </v>
      </c>
      <c r="B1474" t="str">
        <f>_xlfn.XLOOKUP(A1474,[1]!T_Printers[Printers],[1]!T_Printers[Icon link],,0)</f>
        <v>ElegooMars2Pro</v>
      </c>
      <c r="C1474" t="str">
        <f t="array" ref="C1474">IF(ROW()-1&gt;COUNTA([1]!T_Printers[Printers])*COUNTA([1]!T_Resins[Resins]),"",INDEX([1]!T_Resins[Resins],MOD(ROW()-2,COUNTA([1]!T_Resins[Resins]))+1))</f>
        <v xml:space="preserve">Dental Sand A3 (Обновленная версия) </v>
      </c>
      <c r="D1474">
        <f>IF(SUM(E1474:J1474)&lt;&gt;0,IF(ROW()-1&gt;COUNTA([1]!T_Printers[Printers])*COUNTA([1]!T_Resins[Resins]),"",2),"")</f>
        <v>2</v>
      </c>
      <c r="E1474" cm="1">
        <f t="array" ref="E1474">IFERROR(IF(ROW()-1&gt;COUNTA([1]!T_Printers[Printers])*COUNTA([1]!T_Resins[Resins]),"",_xlfn.IFS(ROUND(VLOOKUP(C1474,[1]!T_Resins[#Data],2,FALSE)/VLOOKUP(A1474,[1]!T_Printers[#Data],5,FALSE),1)&lt;=_xlfn.XLOOKUP(B1474,[1]Printers!L:L,[1]Printers!O:O,1,0,),ROUND(VLOOKUP(C1474,[1]!T_Resins[#Data],2,FALSE)/VLOOKUP(A1474,[1]!T_Printers[#Data],5,FALSE),1),ROUND(VLOOKUP(C1474,[1]!T_Resins[#Data],2,FALSE)/VLOOKUP(A1474,[1]!T_Printers[#Data],5,FALSE),1)&gt;_xlfn.XLOOKUP(B1474,[1]Printers!L:L,[1]Printers!O:O,1,0,),10)),"Используйте слой 100 мкм")</f>
        <v>5.9</v>
      </c>
      <c r="F1474">
        <f>IFERROR(IF(ROUND(_xlfn.XLOOKUP([1]Parameters!B1474,[1]Printers!L:L,[1]Printers!Q:Q,,0)*E1474/10,0)*10&lt;_xlfn.XLOOKUP([1]Parameters!B1474,[1]Printers!L:L,[1]Printers!P:P,,0),ROUND(_xlfn.XLOOKUP([1]Parameters!B1474,[1]Printers!L:L,[1]Printers!Q:Q,,0)*E1474/10,0)*10,_xlfn.XLOOKUP([1]Parameters!B1474,[1]Printers!L:L,[1]Printers!P:P,,0)),"")</f>
        <v>50</v>
      </c>
      <c r="G1474" cm="1">
        <f t="array" ref="G1474">IFERROR(IF(ROW()-1&gt;COUNTA([1]!T_Printers[Printers])*COUNTA([1]!T_Resins[Resins]),"",_xlfn.IFS(ROUND(VLOOKUP(C1474,[1]!T_Resins[#Data],3,FALSE)/VLOOKUP(A1474,[1]!T_Printers[#Data],5,FALSE),1)&lt;=_xlfn.XLOOKUP(B1474,[1]Printers!L:L,[1]Printers!O:O,1,0,),ROUND(VLOOKUP(C1474,[1]!T_Resins[#Data],3,FALSE)/VLOOKUP(A1474,[1]!T_Printers[#Data],5,FALSE),1),ROUND(VLOOKUP(C1474,[1]!T_Resins[#Data],3,FALSE)/VLOOKUP(A1474,[1]!T_Printers[#Data],5,FALSE),1)&gt;_xlfn.XLOOKUP(B1474,[1]Printers!L:L,[1]Printers!O:O,1,0,),10)),"")</f>
        <v>6.2</v>
      </c>
      <c r="H1474">
        <f>IFERROR(IF(ROUND(_xlfn.XLOOKUP([1]Parameters!B1474,[1]Printers!L:L,[1]Printers!Q:Q,,0)*G1474/10,0)*10&lt;_xlfn.XLOOKUP([1]Parameters!B1474,[1]Printers!L:L,[1]Printers!P:P,,0),ROUND(_xlfn.XLOOKUP([1]Parameters!B1474,[1]Printers!L:L,[1]Printers!Q:Q,,0)*G1474/10,0)*10,_xlfn.XLOOKUP([1]Parameters!B1474,[1]Printers!L:L,[1]Printers!P:P,,0)),"")</f>
        <v>60</v>
      </c>
      <c r="I1474" s="3" t="str" cm="1">
        <f t="array" ref="I1474">IFERROR(IF(ROW()-1&gt;COUNTA([1]!T_Printers[Printers])*COUNTA([1]!T_Resins[Resins]),"",_xlfn.IFS(ROUND(VLOOKUP(C1474,[1]!T_Resins[#Data],4,FALSE)/VLOOKUP(A1474,[1]!T_Printers[#Data],5,FALSE),1)&lt;=_xlfn.XLOOKUP(B1474,[1]Printers!L:L,[1]Printers!O:O,1,0,),ROUND(VLOOKUP(C1474,[1]!T_Resins[#Data],4,FALSE)/VLOOKUP(A1474,[1]!T_Printers[#Data],5,FALSE),1),ROUND(VLOOKUP(C1474,[1]!T_Resins[#Data],4,FALSE)/VLOOKUP(A1474,[1]!T_Printers[#Data],5,FALSE),1)&gt;_xlfn.XLOOKUP(B1474,[1]Printers!L:L,[1]Printers!O:O,1,0,),"")),"")</f>
        <v/>
      </c>
      <c r="J1474" t="str">
        <f>IFERROR(IF(ROUND(_xlfn.XLOOKUP([1]Parameters!B1474,[1]Printers!L:L,[1]Printers!Q:Q,,0)*I1474/10,0)*10&lt;_xlfn.XLOOKUP([1]Parameters!B1474,[1]Printers!L:L,[1]Printers!P:P,,0),ROUND(_xlfn.XLOOKUP([1]Parameters!B1474,[1]Printers!L:L,[1]Printers!Q:Q,,0)*I1474/10,0)*10,_xlfn.XLOOKUP([1]Parameters!B1474,[1]Printers!L:L,[1]Printers!P:P,,0)),"")</f>
        <v/>
      </c>
      <c r="K1474">
        <f>IF(SUM(E1474:J1474)&lt;&gt;0,VLOOKUP(A1474,[1]!T_Printers[#Data],10,FALSE)+VLOOKUP(C1474,[1]!T_Resins[#Data],10,FALSE),"")</f>
        <v>4</v>
      </c>
      <c r="L1474">
        <f>IF(SUM(E1474:J1474)&lt;&gt;0,VLOOKUP(A1474,[1]!T_Printers[#Data],11,FALSE),"")</f>
        <v>5</v>
      </c>
      <c r="M1474">
        <f>IF(SUM(E1474:J1474)&lt;&gt;0,VLOOKUP(C1474,[1]!T_Resins[#Data],8,FALSE),"")</f>
        <v>120</v>
      </c>
      <c r="N1474">
        <f>IF(_xlfn.XLOOKUP(B1474,[1]Printers!$L:$L,[1]Printers!$R:$R,0,0)&gt;0,[1]Parameters!M1474,IF(SUM(E1474:J1474)&lt;&gt;0,VLOOKUP(C1474,[1]!T_Resins[#Data],9,FALSE),""))</f>
        <v>180</v>
      </c>
      <c r="O1474" t="str">
        <f t="shared" ref="O1474:O1537" si="23">B1474</f>
        <v>ElegooMars2Pro</v>
      </c>
    </row>
    <row r="1475" spans="1:15" x14ac:dyDescent="0.25">
      <c r="A1475" t="str">
        <f t="array" ref="A1475">IF(ROW()-1&gt;COUNTA([1]!T_Printers[Printers])*COUNTA([1]!T_Resins[Resins]),"",INDEX([1]!T_Printers[Printers],INT((ROW()-2)/COUNTA([1]!T_Resins[Resins])+1)))</f>
        <v xml:space="preserve">Elegoo Mars 2 Pro </v>
      </c>
      <c r="B1475" t="str">
        <f>_xlfn.XLOOKUP(A1475,[1]!T_Printers[Printers],[1]!T_Printers[Icon link],,0)</f>
        <v>ElegooMars2Pro</v>
      </c>
      <c r="C1475" t="str">
        <f t="array" ref="C1475">IF(ROW()-1&gt;COUNTA([1]!T_Printers[Printers])*COUNTA([1]!T_Resins[Resins]),"",INDEX([1]!T_Resins[Resins],MOD(ROW()-2,COUNTA([1]!T_Resins[Resins]))+1))</f>
        <v>Dental Sand Pro A1-A2 (Crown LT)</v>
      </c>
      <c r="D1475">
        <f>IF(SUM(E1475:J1475)&lt;&gt;0,IF(ROW()-1&gt;COUNTA([1]!T_Printers[Printers])*COUNTA([1]!T_Resins[Resins]),"",2),"")</f>
        <v>2</v>
      </c>
      <c r="E1475" cm="1">
        <f t="array" ref="E1475">IFERROR(IF(ROW()-1&gt;COUNTA([1]!T_Printers[Printers])*COUNTA([1]!T_Resins[Resins]),"",_xlfn.IFS(ROUND(VLOOKUP(C1475,[1]!T_Resins[#Data],2,FALSE)/VLOOKUP(A1475,[1]!T_Printers[#Data],5,FALSE),1)&lt;=_xlfn.XLOOKUP(B1475,[1]Printers!L:L,[1]Printers!O:O,1,0,),ROUND(VLOOKUP(C1475,[1]!T_Resins[#Data],2,FALSE)/VLOOKUP(A1475,[1]!T_Printers[#Data],5,FALSE),1),ROUND(VLOOKUP(C1475,[1]!T_Resins[#Data],2,FALSE)/VLOOKUP(A1475,[1]!T_Printers[#Data],5,FALSE),1)&gt;_xlfn.XLOOKUP(B1475,[1]Printers!L:L,[1]Printers!O:O,1,0,),10)),"Используйте слой 100 мкм")</f>
        <v>9.8000000000000007</v>
      </c>
      <c r="F1475">
        <f>IFERROR(IF(ROUND(_xlfn.XLOOKUP([1]Parameters!B1475,[1]Printers!L:L,[1]Printers!Q:Q,,0)*E1475/10,0)*10&lt;_xlfn.XLOOKUP([1]Parameters!B1475,[1]Printers!L:L,[1]Printers!P:P,,0),ROUND(_xlfn.XLOOKUP([1]Parameters!B1475,[1]Printers!L:L,[1]Printers!Q:Q,,0)*E1475/10,0)*10,_xlfn.XLOOKUP([1]Parameters!B1475,[1]Printers!L:L,[1]Printers!P:P,,0)),"")</f>
        <v>90</v>
      </c>
      <c r="G1475" cm="1">
        <f t="array" ref="G1475">IFERROR(IF(ROW()-1&gt;COUNTA([1]!T_Printers[Printers])*COUNTA([1]!T_Resins[Resins]),"",_xlfn.IFS(ROUND(VLOOKUP(C1475,[1]!T_Resins[#Data],3,FALSE)/VLOOKUP(A1475,[1]!T_Printers[#Data],5,FALSE),1)&lt;=_xlfn.XLOOKUP(B1475,[1]Printers!L:L,[1]Printers!O:O,1,0,),ROUND(VLOOKUP(C1475,[1]!T_Resins[#Data],3,FALSE)/VLOOKUP(A1475,[1]!T_Printers[#Data],5,FALSE),1),ROUND(VLOOKUP(C1475,[1]!T_Resins[#Data],3,FALSE)/VLOOKUP(A1475,[1]!T_Printers[#Data],5,FALSE),1)&gt;_xlfn.XLOOKUP(B1475,[1]Printers!L:L,[1]Printers!O:O,1,0,),10)),"")</f>
        <v>14</v>
      </c>
      <c r="H1475">
        <f>IFERROR(IF(ROUND(_xlfn.XLOOKUP([1]Parameters!B1475,[1]Printers!L:L,[1]Printers!Q:Q,,0)*G1475/10,0)*10&lt;_xlfn.XLOOKUP([1]Parameters!B1475,[1]Printers!L:L,[1]Printers!P:P,,0),ROUND(_xlfn.XLOOKUP([1]Parameters!B1475,[1]Printers!L:L,[1]Printers!Q:Q,,0)*G1475/10,0)*10,_xlfn.XLOOKUP([1]Parameters!B1475,[1]Printers!L:L,[1]Printers!P:P,,0)),"")</f>
        <v>100</v>
      </c>
      <c r="I1475" s="3" t="str" cm="1">
        <f t="array" ref="I1475">IFERROR(IF(ROW()-1&gt;COUNTA([1]!T_Printers[Printers])*COUNTA([1]!T_Resins[Resins]),"",_xlfn.IFS(ROUND(VLOOKUP(C1475,[1]!T_Resins[#Data],4,FALSE)/VLOOKUP(A1475,[1]!T_Printers[#Data],5,FALSE),1)&lt;=_xlfn.XLOOKUP(B1475,[1]Printers!L:L,[1]Printers!O:O,1,0,),ROUND(VLOOKUP(C1475,[1]!T_Resins[#Data],4,FALSE)/VLOOKUP(A1475,[1]!T_Printers[#Data],5,FALSE),1),ROUND(VLOOKUP(C1475,[1]!T_Resins[#Data],4,FALSE)/VLOOKUP(A1475,[1]!T_Printers[#Data],5,FALSE),1)&gt;_xlfn.XLOOKUP(B1475,[1]Printers!L:L,[1]Printers!O:O,1,0,),"")),"")</f>
        <v/>
      </c>
      <c r="J1475" t="str">
        <f>IFERROR(IF(ROUND(_xlfn.XLOOKUP([1]Parameters!B1475,[1]Printers!L:L,[1]Printers!Q:Q,,0)*I1475/10,0)*10&lt;_xlfn.XLOOKUP([1]Parameters!B1475,[1]Printers!L:L,[1]Printers!P:P,,0),ROUND(_xlfn.XLOOKUP([1]Parameters!B1475,[1]Printers!L:L,[1]Printers!Q:Q,,0)*I1475/10,0)*10,_xlfn.XLOOKUP([1]Parameters!B1475,[1]Printers!L:L,[1]Printers!P:P,,0)),"")</f>
        <v/>
      </c>
      <c r="K1475">
        <f>IF(SUM(E1475:J1475)&lt;&gt;0,VLOOKUP(A1475,[1]!T_Printers[#Data],10,FALSE)+VLOOKUP(C1475,[1]!T_Resins[#Data],10,FALSE),"")</f>
        <v>4</v>
      </c>
      <c r="L1475">
        <f>IF(SUM(E1475:J1475)&lt;&gt;0,VLOOKUP(A1475,[1]!T_Printers[#Data],11,FALSE),"")</f>
        <v>5</v>
      </c>
      <c r="M1475">
        <f>IF(SUM(E1475:J1475)&lt;&gt;0,VLOOKUP(C1475,[1]!T_Resins[#Data],8,FALSE),"")</f>
        <v>120</v>
      </c>
      <c r="N1475">
        <f>IF(_xlfn.XLOOKUP(B1475,[1]Printers!$L:$L,[1]Printers!$R:$R,0,0)&gt;0,[1]Parameters!M1475,IF(SUM(E1475:J1475)&lt;&gt;0,VLOOKUP(C1475,[1]!T_Resins[#Data],9,FALSE),""))</f>
        <v>180</v>
      </c>
      <c r="O1475" t="str">
        <f t="shared" si="23"/>
        <v>ElegooMars2Pro</v>
      </c>
    </row>
    <row r="1476" spans="1:15" x14ac:dyDescent="0.25">
      <c r="A1476" t="str">
        <f t="array" ref="A1476">IF(ROW()-1&gt;COUNTA([1]!T_Printers[Printers])*COUNTA([1]!T_Resins[Resins]),"",INDEX([1]!T_Printers[Printers],INT((ROW()-2)/COUNTA([1]!T_Resins[Resins])+1)))</f>
        <v xml:space="preserve">Elegoo Mars 2 Pro </v>
      </c>
      <c r="B1476" t="str">
        <f>_xlfn.XLOOKUP(A1476,[1]!T_Printers[Printers],[1]!T_Printers[Icon link],,0)</f>
        <v>ElegooMars2Pro</v>
      </c>
      <c r="C1476" t="str">
        <f t="array" ref="C1476">IF(ROW()-1&gt;COUNTA([1]!T_Printers[Printers])*COUNTA([1]!T_Resins[Resins]),"",INDEX([1]!T_Resins[Resins],MOD(ROW()-2,COUNTA([1]!T_Resins[Resins]))+1))</f>
        <v>Dental Sand Pro A3 (Crown LT)</v>
      </c>
      <c r="D1476">
        <f>IF(SUM(E1476:J1476)&lt;&gt;0,IF(ROW()-1&gt;COUNTA([1]!T_Printers[Printers])*COUNTA([1]!T_Resins[Resins]),"",2),"")</f>
        <v>2</v>
      </c>
      <c r="E1476" cm="1">
        <f t="array" ref="E1476">IFERROR(IF(ROW()-1&gt;COUNTA([1]!T_Printers[Printers])*COUNTA([1]!T_Resins[Resins]),"",_xlfn.IFS(ROUND(VLOOKUP(C1476,[1]!T_Resins[#Data],2,FALSE)/VLOOKUP(A1476,[1]!T_Printers[#Data],5,FALSE),1)&lt;=_xlfn.XLOOKUP(B1476,[1]Printers!L:L,[1]Printers!O:O,1,0,),ROUND(VLOOKUP(C1476,[1]!T_Resins[#Data],2,FALSE)/VLOOKUP(A1476,[1]!T_Printers[#Data],5,FALSE),1),ROUND(VLOOKUP(C1476,[1]!T_Resins[#Data],2,FALSE)/VLOOKUP(A1476,[1]!T_Printers[#Data],5,FALSE),1)&gt;_xlfn.XLOOKUP(B1476,[1]Printers!L:L,[1]Printers!O:O,1,0,),10)),"Используйте слой 100 мкм")</f>
        <v>9.8000000000000007</v>
      </c>
      <c r="F1476">
        <f>IFERROR(IF(ROUND(_xlfn.XLOOKUP([1]Parameters!B1476,[1]Printers!L:L,[1]Printers!Q:Q,,0)*E1476/10,0)*10&lt;_xlfn.XLOOKUP([1]Parameters!B1476,[1]Printers!L:L,[1]Printers!P:P,,0),ROUND(_xlfn.XLOOKUP([1]Parameters!B1476,[1]Printers!L:L,[1]Printers!Q:Q,,0)*E1476/10,0)*10,_xlfn.XLOOKUP([1]Parameters!B1476,[1]Printers!L:L,[1]Printers!P:P,,0)),"")</f>
        <v>90</v>
      </c>
      <c r="G1476" cm="1">
        <f t="array" ref="G1476">IFERROR(IF(ROW()-1&gt;COUNTA([1]!T_Printers[Printers])*COUNTA([1]!T_Resins[Resins]),"",_xlfn.IFS(ROUND(VLOOKUP(C1476,[1]!T_Resins[#Data],3,FALSE)/VLOOKUP(A1476,[1]!T_Printers[#Data],5,FALSE),1)&lt;=_xlfn.XLOOKUP(B1476,[1]Printers!L:L,[1]Printers!O:O,1,0,),ROUND(VLOOKUP(C1476,[1]!T_Resins[#Data],3,FALSE)/VLOOKUP(A1476,[1]!T_Printers[#Data],5,FALSE),1),ROUND(VLOOKUP(C1476,[1]!T_Resins[#Data],3,FALSE)/VLOOKUP(A1476,[1]!T_Printers[#Data],5,FALSE),1)&gt;_xlfn.XLOOKUP(B1476,[1]Printers!L:L,[1]Printers!O:O,1,0,),10)),"")</f>
        <v>14</v>
      </c>
      <c r="H1476">
        <f>IFERROR(IF(ROUND(_xlfn.XLOOKUP([1]Parameters!B1476,[1]Printers!L:L,[1]Printers!Q:Q,,0)*G1476/10,0)*10&lt;_xlfn.XLOOKUP([1]Parameters!B1476,[1]Printers!L:L,[1]Printers!P:P,,0),ROUND(_xlfn.XLOOKUP([1]Parameters!B1476,[1]Printers!L:L,[1]Printers!Q:Q,,0)*G1476/10,0)*10,_xlfn.XLOOKUP([1]Parameters!B1476,[1]Printers!L:L,[1]Printers!P:P,,0)),"")</f>
        <v>100</v>
      </c>
      <c r="I1476" s="3" t="str" cm="1">
        <f t="array" ref="I1476">IFERROR(IF(ROW()-1&gt;COUNTA([1]!T_Printers[Printers])*COUNTA([1]!T_Resins[Resins]),"",_xlfn.IFS(ROUND(VLOOKUP(C1476,[1]!T_Resins[#Data],4,FALSE)/VLOOKUP(A1476,[1]!T_Printers[#Data],5,FALSE),1)&lt;=_xlfn.XLOOKUP(B1476,[1]Printers!L:L,[1]Printers!O:O,1,0,),ROUND(VLOOKUP(C1476,[1]!T_Resins[#Data],4,FALSE)/VLOOKUP(A1476,[1]!T_Printers[#Data],5,FALSE),1),ROUND(VLOOKUP(C1476,[1]!T_Resins[#Data],4,FALSE)/VLOOKUP(A1476,[1]!T_Printers[#Data],5,FALSE),1)&gt;_xlfn.XLOOKUP(B1476,[1]Printers!L:L,[1]Printers!O:O,1,0,),"")),"")</f>
        <v/>
      </c>
      <c r="J1476" t="str">
        <f>IFERROR(IF(ROUND(_xlfn.XLOOKUP([1]Parameters!B1476,[1]Printers!L:L,[1]Printers!Q:Q,,0)*I1476/10,0)*10&lt;_xlfn.XLOOKUP([1]Parameters!B1476,[1]Printers!L:L,[1]Printers!P:P,,0),ROUND(_xlfn.XLOOKUP([1]Parameters!B1476,[1]Printers!L:L,[1]Printers!Q:Q,,0)*I1476/10,0)*10,_xlfn.XLOOKUP([1]Parameters!B1476,[1]Printers!L:L,[1]Printers!P:P,,0)),"")</f>
        <v/>
      </c>
      <c r="K1476">
        <f>IF(SUM(E1476:J1476)&lt;&gt;0,VLOOKUP(A1476,[1]!T_Printers[#Data],10,FALSE)+VLOOKUP(C1476,[1]!T_Resins[#Data],10,FALSE),"")</f>
        <v>4</v>
      </c>
      <c r="L1476">
        <f>IF(SUM(E1476:J1476)&lt;&gt;0,VLOOKUP(A1476,[1]!T_Printers[#Data],11,FALSE),"")</f>
        <v>5</v>
      </c>
      <c r="M1476">
        <f>IF(SUM(E1476:J1476)&lt;&gt;0,VLOOKUP(C1476,[1]!T_Resins[#Data],8,FALSE),"")</f>
        <v>120</v>
      </c>
      <c r="N1476">
        <f>IF(_xlfn.XLOOKUP(B1476,[1]Printers!$L:$L,[1]Printers!$R:$R,0,0)&gt;0,[1]Parameters!M1476,IF(SUM(E1476:J1476)&lt;&gt;0,VLOOKUP(C1476,[1]!T_Resins[#Data],9,FALSE),""))</f>
        <v>180</v>
      </c>
      <c r="O1476" t="str">
        <f t="shared" si="23"/>
        <v>ElegooMars2Pro</v>
      </c>
    </row>
    <row r="1477" spans="1:15" x14ac:dyDescent="0.25">
      <c r="A1477" t="str">
        <f t="array" ref="A1477">IF(ROW()-1&gt;COUNTA([1]!T_Printers[Printers])*COUNTA([1]!T_Resins[Resins]),"",INDEX([1]!T_Printers[Printers],INT((ROW()-2)/COUNTA([1]!T_Resins[Resins])+1)))</f>
        <v xml:space="preserve">Elegoo Mars 2 Pro </v>
      </c>
      <c r="B1477" t="str">
        <f>_xlfn.XLOOKUP(A1477,[1]!T_Printers[Printers],[1]!T_Printers[Icon link],,0)</f>
        <v>ElegooMars2Pro</v>
      </c>
      <c r="C1477" t="str">
        <f t="array" ref="C1477">IF(ROW()-1&gt;COUNTA([1]!T_Printers[Printers])*COUNTA([1]!T_Resins[Resins]),"",INDEX([1]!T_Resins[Resins],MOD(ROW()-2,COUNTA([1]!T_Resins[Resins]))+1))</f>
        <v>Dental Splint Soft</v>
      </c>
      <c r="D1477">
        <f>IF(SUM(E1477:J1477)&lt;&gt;0,IF(ROW()-1&gt;COUNTA([1]!T_Printers[Printers])*COUNTA([1]!T_Resins[Resins]),"",2),"")</f>
        <v>2</v>
      </c>
      <c r="E1477" cm="1">
        <f t="array" ref="E1477">IFERROR(IF(ROW()-1&gt;COUNTA([1]!T_Printers[Printers])*COUNTA([1]!T_Resins[Resins]),"",_xlfn.IFS(ROUND(VLOOKUP(C1477,[1]!T_Resins[#Data],2,FALSE)/VLOOKUP(A1477,[1]!T_Printers[#Data],5,FALSE),1)&lt;=_xlfn.XLOOKUP(B1477,[1]Printers!L:L,[1]Printers!O:O,1,0,),ROUND(VLOOKUP(C1477,[1]!T_Resins[#Data],2,FALSE)/VLOOKUP(A1477,[1]!T_Printers[#Data],5,FALSE),1),ROUND(VLOOKUP(C1477,[1]!T_Resins[#Data],2,FALSE)/VLOOKUP(A1477,[1]!T_Printers[#Data],5,FALSE),1)&gt;_xlfn.XLOOKUP(B1477,[1]Printers!L:L,[1]Printers!O:O,1,0,),10)),"Используйте слой 100 мкм")</f>
        <v>6.5</v>
      </c>
      <c r="F1477">
        <f>IFERROR(IF(ROUND(_xlfn.XLOOKUP([1]Parameters!B1477,[1]Printers!L:L,[1]Printers!Q:Q,,0)*E1477/10,0)*10&lt;_xlfn.XLOOKUP([1]Parameters!B1477,[1]Printers!L:L,[1]Printers!P:P,,0),ROUND(_xlfn.XLOOKUP([1]Parameters!B1477,[1]Printers!L:L,[1]Printers!Q:Q,,0)*E1477/10,0)*10,_xlfn.XLOOKUP([1]Parameters!B1477,[1]Printers!L:L,[1]Printers!P:P,,0)),"")</f>
        <v>60</v>
      </c>
      <c r="G1477" cm="1">
        <f t="array" ref="G1477">IFERROR(IF(ROW()-1&gt;COUNTA([1]!T_Printers[Printers])*COUNTA([1]!T_Resins[Resins]),"",_xlfn.IFS(ROUND(VLOOKUP(C1477,[1]!T_Resins[#Data],3,FALSE)/VLOOKUP(A1477,[1]!T_Printers[#Data],5,FALSE),1)&lt;=_xlfn.XLOOKUP(B1477,[1]Printers!L:L,[1]Printers!O:O,1,0,),ROUND(VLOOKUP(C1477,[1]!T_Resins[#Data],3,FALSE)/VLOOKUP(A1477,[1]!T_Printers[#Data],5,FALSE),1),ROUND(VLOOKUP(C1477,[1]!T_Resins[#Data],3,FALSE)/VLOOKUP(A1477,[1]!T_Printers[#Data],5,FALSE),1)&gt;_xlfn.XLOOKUP(B1477,[1]Printers!L:L,[1]Printers!O:O,1,0,),10)),"")</f>
        <v>8.5</v>
      </c>
      <c r="H1477">
        <f>IFERROR(IF(ROUND(_xlfn.XLOOKUP([1]Parameters!B1477,[1]Printers!L:L,[1]Printers!Q:Q,,0)*G1477/10,0)*10&lt;_xlfn.XLOOKUP([1]Parameters!B1477,[1]Printers!L:L,[1]Printers!P:P,,0),ROUND(_xlfn.XLOOKUP([1]Parameters!B1477,[1]Printers!L:L,[1]Printers!Q:Q,,0)*G1477/10,0)*10,_xlfn.XLOOKUP([1]Parameters!B1477,[1]Printers!L:L,[1]Printers!P:P,,0)),"")</f>
        <v>80</v>
      </c>
      <c r="I1477" s="3" t="str" cm="1">
        <f t="array" ref="I1477">IFERROR(IF(ROW()-1&gt;COUNTA([1]!T_Printers[Printers])*COUNTA([1]!T_Resins[Resins]),"",_xlfn.IFS(ROUND(VLOOKUP(C1477,[1]!T_Resins[#Data],4,FALSE)/VLOOKUP(A1477,[1]!T_Printers[#Data],5,FALSE),1)&lt;=_xlfn.XLOOKUP(B1477,[1]Printers!L:L,[1]Printers!O:O,1,0,),ROUND(VLOOKUP(C1477,[1]!T_Resins[#Data],4,FALSE)/VLOOKUP(A1477,[1]!T_Printers[#Data],5,FALSE),1),ROUND(VLOOKUP(C1477,[1]!T_Resins[#Data],4,FALSE)/VLOOKUP(A1477,[1]!T_Printers[#Data],5,FALSE),1)&gt;_xlfn.XLOOKUP(B1477,[1]Printers!L:L,[1]Printers!O:O,1,0,),"")),"")</f>
        <v/>
      </c>
      <c r="J1477" t="str">
        <f>IFERROR(IF(ROUND(_xlfn.XLOOKUP([1]Parameters!B1477,[1]Printers!L:L,[1]Printers!Q:Q,,0)*I1477/10,0)*10&lt;_xlfn.XLOOKUP([1]Parameters!B1477,[1]Printers!L:L,[1]Printers!P:P,,0),ROUND(_xlfn.XLOOKUP([1]Parameters!B1477,[1]Printers!L:L,[1]Printers!Q:Q,,0)*I1477/10,0)*10,_xlfn.XLOOKUP([1]Parameters!B1477,[1]Printers!L:L,[1]Printers!P:P,,0)),"")</f>
        <v/>
      </c>
      <c r="K1477">
        <f>IF(SUM(E1477:J1477)&lt;&gt;0,VLOOKUP(A1477,[1]!T_Printers[#Data],10,FALSE)+VLOOKUP(C1477,[1]!T_Resins[#Data],10,FALSE),"")</f>
        <v>3</v>
      </c>
      <c r="L1477">
        <f>IF(SUM(E1477:J1477)&lt;&gt;0,VLOOKUP(A1477,[1]!T_Printers[#Data],11,FALSE),"")</f>
        <v>5</v>
      </c>
      <c r="M1477">
        <f>IF(SUM(E1477:J1477)&lt;&gt;0,VLOOKUP(C1477,[1]!T_Resins[#Data],8,FALSE),"")</f>
        <v>60</v>
      </c>
      <c r="N1477">
        <f>IF(_xlfn.XLOOKUP(B1477,[1]Printers!$L:$L,[1]Printers!$R:$R,0,0)&gt;0,[1]Parameters!M1477,IF(SUM(E1477:J1477)&lt;&gt;0,VLOOKUP(C1477,[1]!T_Resins[#Data],9,FALSE),""))</f>
        <v>60</v>
      </c>
      <c r="O1477" t="str">
        <f t="shared" si="23"/>
        <v>ElegooMars2Pro</v>
      </c>
    </row>
    <row r="1478" spans="1:15" x14ac:dyDescent="0.25">
      <c r="A1478" t="str">
        <f t="array" ref="A1478">IF(ROW()-1&gt;COUNTA([1]!T_Printers[Printers])*COUNTA([1]!T_Resins[Resins]),"",INDEX([1]!T_Printers[Printers],INT((ROW()-2)/COUNTA([1]!T_Resins[Resins])+1)))</f>
        <v xml:space="preserve">Elegoo Mars 2 Pro </v>
      </c>
      <c r="B1478" t="str">
        <f>_xlfn.XLOOKUP(A1478,[1]!T_Printers[Printers],[1]!T_Printers[Icon link],,0)</f>
        <v>ElegooMars2Pro</v>
      </c>
      <c r="C1478" t="str">
        <f t="array" ref="C1478">IF(ROW()-1&gt;COUNTA([1]!T_Printers[Printers])*COUNTA([1]!T_Resins[Resins]),"",INDEX([1]!T_Resins[Resins],MOD(ROW()-2,COUNTA([1]!T_Resins[Resins]))+1))</f>
        <v>Dental Tray</v>
      </c>
      <c r="D1478">
        <f>IF(SUM(E1478:J1478)&lt;&gt;0,IF(ROW()-1&gt;COUNTA([1]!T_Printers[Printers])*COUNTA([1]!T_Resins[Resins]),"",2),"")</f>
        <v>2</v>
      </c>
      <c r="E1478" t="str" cm="1">
        <f t="array" ref="E1478">IFERROR(IF(ROW()-1&gt;COUNTA([1]!T_Printers[Printers])*COUNTA([1]!T_Resins[Resins]),"",_xlfn.IFS(ROUND(VLOOKUP(C1478,[1]!T_Resins[#Data],2,FALSE)/VLOOKUP(A1478,[1]!T_Printers[#Data],5,FALSE),1)&lt;=_xlfn.XLOOKUP(B1478,[1]Printers!L:L,[1]Printers!O:O,1,0,),ROUND(VLOOKUP(C1478,[1]!T_Resins[#Data],2,FALSE)/VLOOKUP(A1478,[1]!T_Printers[#Data],5,FALSE),1),ROUND(VLOOKUP(C1478,[1]!T_Resins[#Data],2,FALSE)/VLOOKUP(A1478,[1]!T_Printers[#Data],5,FALSE),1)&gt;_xlfn.XLOOKUP(B1478,[1]Printers!L:L,[1]Printers!O:O,1,0,),10)),"Используйте слой 100 мкм")</f>
        <v>Используйте слой 100 мкм</v>
      </c>
      <c r="F1478" t="str">
        <f>IFERROR(IF(ROUND(_xlfn.XLOOKUP([1]Parameters!B1478,[1]Printers!L:L,[1]Printers!Q:Q,,0)*E1478/10,0)*10&lt;_xlfn.XLOOKUP([1]Parameters!B1478,[1]Printers!L:L,[1]Printers!P:P,,0),ROUND(_xlfn.XLOOKUP([1]Parameters!B1478,[1]Printers!L:L,[1]Printers!Q:Q,,0)*E1478/10,0)*10,_xlfn.XLOOKUP([1]Parameters!B1478,[1]Printers!L:L,[1]Printers!P:P,,0)),"")</f>
        <v/>
      </c>
      <c r="G1478" cm="1">
        <f t="array" ref="G1478">IFERROR(IF(ROW()-1&gt;COUNTA([1]!T_Printers[Printers])*COUNTA([1]!T_Resins[Resins]),"",_xlfn.IFS(ROUND(VLOOKUP(C1478,[1]!T_Resins[#Data],3,FALSE)/VLOOKUP(A1478,[1]!T_Printers[#Data],5,FALSE),1)&lt;=_xlfn.XLOOKUP(B1478,[1]Printers!L:L,[1]Printers!O:O,1,0,),ROUND(VLOOKUP(C1478,[1]!T_Resins[#Data],3,FALSE)/VLOOKUP(A1478,[1]!T_Printers[#Data],5,FALSE),1),ROUND(VLOOKUP(C1478,[1]!T_Resins[#Data],3,FALSE)/VLOOKUP(A1478,[1]!T_Printers[#Data],5,FALSE),1)&gt;_xlfn.XLOOKUP(B1478,[1]Printers!L:L,[1]Printers!O:O,1,0,),10)),"")</f>
        <v>5.2</v>
      </c>
      <c r="H1478">
        <f>IFERROR(IF(ROUND(_xlfn.XLOOKUP([1]Parameters!B1478,[1]Printers!L:L,[1]Printers!Q:Q,,0)*G1478/10,0)*10&lt;_xlfn.XLOOKUP([1]Parameters!B1478,[1]Printers!L:L,[1]Printers!P:P,,0),ROUND(_xlfn.XLOOKUP([1]Parameters!B1478,[1]Printers!L:L,[1]Printers!Q:Q,,0)*G1478/10,0)*10,_xlfn.XLOOKUP([1]Parameters!B1478,[1]Printers!L:L,[1]Printers!P:P,,0)),"")</f>
        <v>50</v>
      </c>
      <c r="I1478" s="3" cm="1">
        <f t="array" ref="I1478">IFERROR(IF(ROW()-1&gt;COUNTA([1]!T_Printers[Printers])*COUNTA([1]!T_Resins[Resins]),"",_xlfn.IFS(ROUND(VLOOKUP(C1478,[1]!T_Resins[#Data],4,FALSE)/VLOOKUP(A1478,[1]!T_Printers[#Data],5,FALSE),1)&lt;=_xlfn.XLOOKUP(B1478,[1]Printers!L:L,[1]Printers!O:O,1,0,),ROUND(VLOOKUP(C1478,[1]!T_Resins[#Data],4,FALSE)/VLOOKUP(A1478,[1]!T_Printers[#Data],5,FALSE),1),ROUND(VLOOKUP(C1478,[1]!T_Resins[#Data],4,FALSE)/VLOOKUP(A1478,[1]!T_Printers[#Data],5,FALSE),1)&gt;_xlfn.XLOOKUP(B1478,[1]Printers!L:L,[1]Printers!O:O,1,0,),"")),"")</f>
        <v>6.5</v>
      </c>
      <c r="J1478">
        <f>IFERROR(IF(ROUND(_xlfn.XLOOKUP([1]Parameters!B1478,[1]Printers!L:L,[1]Printers!Q:Q,,0)*I1478/10,0)*10&lt;_xlfn.XLOOKUP([1]Parameters!B1478,[1]Printers!L:L,[1]Printers!P:P,,0),ROUND(_xlfn.XLOOKUP([1]Parameters!B1478,[1]Printers!L:L,[1]Printers!Q:Q,,0)*I1478/10,0)*10,_xlfn.XLOOKUP([1]Parameters!B1478,[1]Printers!L:L,[1]Printers!P:P,,0)),"")</f>
        <v>60</v>
      </c>
      <c r="K1478">
        <f>IF(SUM(E1478:J1478)&lt;&gt;0,VLOOKUP(A1478,[1]!T_Printers[#Data],10,FALSE)+VLOOKUP(C1478,[1]!T_Resins[#Data],10,FALSE),"")</f>
        <v>3</v>
      </c>
      <c r="L1478">
        <f>IF(SUM(E1478:J1478)&lt;&gt;0,VLOOKUP(A1478,[1]!T_Printers[#Data],11,FALSE),"")</f>
        <v>5</v>
      </c>
      <c r="M1478">
        <f>IF(SUM(E1478:J1478)&lt;&gt;0,VLOOKUP(C1478,[1]!T_Resins[#Data],8,FALSE),"")</f>
        <v>120</v>
      </c>
      <c r="N1478">
        <f>IF(_xlfn.XLOOKUP(B1478,[1]Printers!$L:$L,[1]Printers!$R:$R,0,0)&gt;0,[1]Parameters!M1478,IF(SUM(E1478:J1478)&lt;&gt;0,VLOOKUP(C1478,[1]!T_Resins[#Data],9,FALSE),""))</f>
        <v>180</v>
      </c>
      <c r="O1478" t="str">
        <f t="shared" si="23"/>
        <v>ElegooMars2Pro</v>
      </c>
    </row>
    <row r="1479" spans="1:15" x14ac:dyDescent="0.25">
      <c r="A1479" t="str">
        <f t="array" ref="A1479">IF(ROW()-1&gt;COUNTA([1]!T_Printers[Printers])*COUNTA([1]!T_Resins[Resins]),"",INDEX([1]!T_Printers[Printers],INT((ROW()-2)/COUNTA([1]!T_Resins[Resins])+1)))</f>
        <v xml:space="preserve">Elegoo Mars 2 Pro </v>
      </c>
      <c r="B1479" t="str">
        <f>_xlfn.XLOOKUP(A1479,[1]!T_Printers[Printers],[1]!T_Printers[Icon link],,0)</f>
        <v>ElegooMars2Pro</v>
      </c>
      <c r="C1479" t="str">
        <f t="array" ref="C1479">IF(ROW()-1&gt;COUNTA([1]!T_Printers[Printers])*COUNTA([1]!T_Resins[Resins]),"",INDEX([1]!T_Resins[Resins],MOD(ROW()-2,COUNTA([1]!T_Resins[Resins]))+1))</f>
        <v>Dental Yellow Clear</v>
      </c>
      <c r="D1479">
        <f>IF(SUM(E1479:J1479)&lt;&gt;0,IF(ROW()-1&gt;COUNTA([1]!T_Printers[Printers])*COUNTA([1]!T_Resins[Resins]),"",2),"")</f>
        <v>2</v>
      </c>
      <c r="E1479" cm="1">
        <f t="array" ref="E1479">IFERROR(IF(ROW()-1&gt;COUNTA([1]!T_Printers[Printers])*COUNTA([1]!T_Resins[Resins]),"",_xlfn.IFS(ROUND(VLOOKUP(C1479,[1]!T_Resins[#Data],2,FALSE)/VLOOKUP(A1479,[1]!T_Printers[#Data],5,FALSE),1)&lt;=_xlfn.XLOOKUP(B1479,[1]Printers!L:L,[1]Printers!O:O,1,0,),ROUND(VLOOKUP(C1479,[1]!T_Resins[#Data],2,FALSE)/VLOOKUP(A1479,[1]!T_Printers[#Data],5,FALSE),1),ROUND(VLOOKUP(C1479,[1]!T_Resins[#Data],2,FALSE)/VLOOKUP(A1479,[1]!T_Printers[#Data],5,FALSE),1)&gt;_xlfn.XLOOKUP(B1479,[1]Printers!L:L,[1]Printers!O:O,1,0,),10)),"Используйте слой 100 мкм")</f>
        <v>2.2999999999999998</v>
      </c>
      <c r="F1479">
        <f>IFERROR(IF(ROUND(_xlfn.XLOOKUP([1]Parameters!B1479,[1]Printers!L:L,[1]Printers!Q:Q,,0)*E1479/10,0)*10&lt;_xlfn.XLOOKUP([1]Parameters!B1479,[1]Printers!L:L,[1]Printers!P:P,,0),ROUND(_xlfn.XLOOKUP([1]Parameters!B1479,[1]Printers!L:L,[1]Printers!Q:Q,,0)*E1479/10,0)*10,_xlfn.XLOOKUP([1]Parameters!B1479,[1]Printers!L:L,[1]Printers!P:P,,0)),"")</f>
        <v>20</v>
      </c>
      <c r="G1479" cm="1">
        <f t="array" ref="G1479">IFERROR(IF(ROW()-1&gt;COUNTA([1]!T_Printers[Printers])*COUNTA([1]!T_Resins[Resins]),"",_xlfn.IFS(ROUND(VLOOKUP(C1479,[1]!T_Resins[#Data],3,FALSE)/VLOOKUP(A1479,[1]!T_Printers[#Data],5,FALSE),1)&lt;=_xlfn.XLOOKUP(B1479,[1]Printers!L:L,[1]Printers!O:O,1,0,),ROUND(VLOOKUP(C1479,[1]!T_Resins[#Data],3,FALSE)/VLOOKUP(A1479,[1]!T_Printers[#Data],5,FALSE),1),ROUND(VLOOKUP(C1479,[1]!T_Resins[#Data],3,FALSE)/VLOOKUP(A1479,[1]!T_Printers[#Data],5,FALSE),1)&gt;_xlfn.XLOOKUP(B1479,[1]Printers!L:L,[1]Printers!O:O,1,0,),10)),"")</f>
        <v>3</v>
      </c>
      <c r="H1479">
        <f>IFERROR(IF(ROUND(_xlfn.XLOOKUP([1]Parameters!B1479,[1]Printers!L:L,[1]Printers!Q:Q,,0)*G1479/10,0)*10&lt;_xlfn.XLOOKUP([1]Parameters!B1479,[1]Printers!L:L,[1]Printers!P:P,,0),ROUND(_xlfn.XLOOKUP([1]Parameters!B1479,[1]Printers!L:L,[1]Printers!Q:Q,,0)*G1479/10,0)*10,_xlfn.XLOOKUP([1]Parameters!B1479,[1]Printers!L:L,[1]Printers!P:P,,0)),"")</f>
        <v>30</v>
      </c>
      <c r="I1479" s="3" t="str" cm="1">
        <f t="array" ref="I1479">IFERROR(IF(ROW()-1&gt;COUNTA([1]!T_Printers[Printers])*COUNTA([1]!T_Resins[Resins]),"",_xlfn.IFS(ROUND(VLOOKUP(C1479,[1]!T_Resins[#Data],4,FALSE)/VLOOKUP(A1479,[1]!T_Printers[#Data],5,FALSE),1)&lt;=_xlfn.XLOOKUP(B1479,[1]Printers!L:L,[1]Printers!O:O,1,0,),ROUND(VLOOKUP(C1479,[1]!T_Resins[#Data],4,FALSE)/VLOOKUP(A1479,[1]!T_Printers[#Data],5,FALSE),1),ROUND(VLOOKUP(C1479,[1]!T_Resins[#Data],4,FALSE)/VLOOKUP(A1479,[1]!T_Printers[#Data],5,FALSE),1)&gt;_xlfn.XLOOKUP(B1479,[1]Printers!L:L,[1]Printers!O:O,1,0,),"")),"")</f>
        <v/>
      </c>
      <c r="J1479" t="str">
        <f>IFERROR(IF(ROUND(_xlfn.XLOOKUP([1]Parameters!B1479,[1]Printers!L:L,[1]Printers!Q:Q,,0)*I1479/10,0)*10&lt;_xlfn.XLOOKUP([1]Parameters!B1479,[1]Printers!L:L,[1]Printers!P:P,,0),ROUND(_xlfn.XLOOKUP([1]Parameters!B1479,[1]Printers!L:L,[1]Printers!Q:Q,,0)*I1479/10,0)*10,_xlfn.XLOOKUP([1]Parameters!B1479,[1]Printers!L:L,[1]Printers!P:P,,0)),"")</f>
        <v/>
      </c>
      <c r="K1479">
        <f>IF(SUM(E1479:J1479)&lt;&gt;0,VLOOKUP(A1479,[1]!T_Printers[#Data],10,FALSE)+VLOOKUP(C1479,[1]!T_Resins[#Data],10,FALSE),"")</f>
        <v>3</v>
      </c>
      <c r="L1479">
        <f>IF(SUM(E1479:J1479)&lt;&gt;0,VLOOKUP(A1479,[1]!T_Printers[#Data],11,FALSE),"")</f>
        <v>5</v>
      </c>
      <c r="M1479">
        <f>IF(SUM(E1479:J1479)&lt;&gt;0,VLOOKUP(C1479,[1]!T_Resins[#Data],8,FALSE),"")</f>
        <v>120</v>
      </c>
      <c r="N1479">
        <f>IF(_xlfn.XLOOKUP(B1479,[1]Printers!$L:$L,[1]Printers!$R:$R,0,0)&gt;0,[1]Parameters!M1479,IF(SUM(E1479:J1479)&lt;&gt;0,VLOOKUP(C1479,[1]!T_Resins[#Data],9,FALSE),""))</f>
        <v>180</v>
      </c>
      <c r="O1479" t="str">
        <f t="shared" si="23"/>
        <v>ElegooMars2Pro</v>
      </c>
    </row>
    <row r="1480" spans="1:15" x14ac:dyDescent="0.25">
      <c r="A1480" t="str">
        <f t="array" ref="A1480">IF(ROW()-1&gt;COUNTA([1]!T_Printers[Printers])*COUNTA([1]!T_Resins[Resins]),"",INDEX([1]!T_Printers[Printers],INT((ROW()-2)/COUNTA([1]!T_Resins[Resins])+1)))</f>
        <v xml:space="preserve">Elegoo Mars 2 Pro </v>
      </c>
      <c r="B1480" t="str">
        <f>_xlfn.XLOOKUP(A1480,[1]!T_Printers[Printers],[1]!T_Printers[Icon link],,0)</f>
        <v>ElegooMars2Pro</v>
      </c>
      <c r="C1480" t="str">
        <f t="array" ref="C1480">IF(ROW()-1&gt;COUNTA([1]!T_Printers[Printers])*COUNTA([1]!T_Resins[Resins]),"",INDEX([1]!T_Resins[Resins],MOD(ROW()-2,COUNTA([1]!T_Resins[Resins]))+1))</f>
        <v>Dental Yellow Clear PRO</v>
      </c>
      <c r="D1480">
        <f>IF(SUM(E1480:J1480)&lt;&gt;0,IF(ROW()-1&gt;COUNTA([1]!T_Printers[Printers])*COUNTA([1]!T_Resins[Resins]),"",2),"")</f>
        <v>2</v>
      </c>
      <c r="E1480" cm="1">
        <f t="array" ref="E1480">IFERROR(IF(ROW()-1&gt;COUNTA([1]!T_Printers[Printers])*COUNTA([1]!T_Resins[Resins]),"",_xlfn.IFS(ROUND(VLOOKUP(C1480,[1]!T_Resins[#Data],2,FALSE)/VLOOKUP(A1480,[1]!T_Printers[#Data],5,FALSE),1)&lt;=_xlfn.XLOOKUP(B1480,[1]Printers!L:L,[1]Printers!O:O,1,0,),ROUND(VLOOKUP(C1480,[1]!T_Resins[#Data],2,FALSE)/VLOOKUP(A1480,[1]!T_Printers[#Data],5,FALSE),1),ROUND(VLOOKUP(C1480,[1]!T_Resins[#Data],2,FALSE)/VLOOKUP(A1480,[1]!T_Printers[#Data],5,FALSE),1)&gt;_xlfn.XLOOKUP(B1480,[1]Printers!L:L,[1]Printers!O:O,1,0,),10)),"Используйте слой 100 мкм")</f>
        <v>5.9</v>
      </c>
      <c r="F1480">
        <f>IFERROR(IF(ROUND(_xlfn.XLOOKUP([1]Parameters!B1480,[1]Printers!L:L,[1]Printers!Q:Q,,0)*E1480/10,0)*10&lt;_xlfn.XLOOKUP([1]Parameters!B1480,[1]Printers!L:L,[1]Printers!P:P,,0),ROUND(_xlfn.XLOOKUP([1]Parameters!B1480,[1]Printers!L:L,[1]Printers!Q:Q,,0)*E1480/10,0)*10,_xlfn.XLOOKUP([1]Parameters!B1480,[1]Printers!L:L,[1]Printers!P:P,,0)),"")</f>
        <v>50</v>
      </c>
      <c r="G1480" cm="1">
        <f t="array" ref="G1480">IFERROR(IF(ROW()-1&gt;COUNTA([1]!T_Printers[Printers])*COUNTA([1]!T_Resins[Resins]),"",_xlfn.IFS(ROUND(VLOOKUP(C1480,[1]!T_Resins[#Data],3,FALSE)/VLOOKUP(A1480,[1]!T_Printers[#Data],5,FALSE),1)&lt;=_xlfn.XLOOKUP(B1480,[1]Printers!L:L,[1]Printers!O:O,1,0,),ROUND(VLOOKUP(C1480,[1]!T_Resins[#Data],3,FALSE)/VLOOKUP(A1480,[1]!T_Printers[#Data],5,FALSE),1),ROUND(VLOOKUP(C1480,[1]!T_Resins[#Data],3,FALSE)/VLOOKUP(A1480,[1]!T_Printers[#Data],5,FALSE),1)&gt;_xlfn.XLOOKUP(B1480,[1]Printers!L:L,[1]Printers!O:O,1,0,),10)),"")</f>
        <v>7.6</v>
      </c>
      <c r="H1480">
        <f>IFERROR(IF(ROUND(_xlfn.XLOOKUP([1]Parameters!B1480,[1]Printers!L:L,[1]Printers!Q:Q,,0)*G1480/10,0)*10&lt;_xlfn.XLOOKUP([1]Parameters!B1480,[1]Printers!L:L,[1]Printers!P:P,,0),ROUND(_xlfn.XLOOKUP([1]Parameters!B1480,[1]Printers!L:L,[1]Printers!Q:Q,,0)*G1480/10,0)*10,_xlfn.XLOOKUP([1]Parameters!B1480,[1]Printers!L:L,[1]Printers!P:P,,0)),"")</f>
        <v>70</v>
      </c>
      <c r="I1480" s="3" t="str" cm="1">
        <f t="array" ref="I1480">IFERROR(IF(ROW()-1&gt;COUNTA([1]!T_Printers[Printers])*COUNTA([1]!T_Resins[Resins]),"",_xlfn.IFS(ROUND(VLOOKUP(C1480,[1]!T_Resins[#Data],4,FALSE)/VLOOKUP(A1480,[1]!T_Printers[#Data],5,FALSE),1)&lt;=_xlfn.XLOOKUP(B1480,[1]Printers!L:L,[1]Printers!O:O,1,0,),ROUND(VLOOKUP(C1480,[1]!T_Resins[#Data],4,FALSE)/VLOOKUP(A1480,[1]!T_Printers[#Data],5,FALSE),1),ROUND(VLOOKUP(C1480,[1]!T_Resins[#Data],4,FALSE)/VLOOKUP(A1480,[1]!T_Printers[#Data],5,FALSE),1)&gt;_xlfn.XLOOKUP(B1480,[1]Printers!L:L,[1]Printers!O:O,1,0,),"")),"")</f>
        <v/>
      </c>
      <c r="J1480" t="str">
        <f>IFERROR(IF(ROUND(_xlfn.XLOOKUP([1]Parameters!B1480,[1]Printers!L:L,[1]Printers!Q:Q,,0)*I1480/10,0)*10&lt;_xlfn.XLOOKUP([1]Parameters!B1480,[1]Printers!L:L,[1]Printers!P:P,,0),ROUND(_xlfn.XLOOKUP([1]Parameters!B1480,[1]Printers!L:L,[1]Printers!Q:Q,,0)*I1480/10,0)*10,_xlfn.XLOOKUP([1]Parameters!B1480,[1]Printers!L:L,[1]Printers!P:P,,0)),"")</f>
        <v/>
      </c>
      <c r="K1480">
        <f>IF(SUM(E1480:J1480)&lt;&gt;0,VLOOKUP(A1480,[1]!T_Printers[#Data],10,FALSE)+VLOOKUP(C1480,[1]!T_Resins[#Data],10,FALSE),"")</f>
        <v>3</v>
      </c>
      <c r="L1480">
        <f>IF(SUM(E1480:J1480)&lt;&gt;0,VLOOKUP(A1480,[1]!T_Printers[#Data],11,FALSE),"")</f>
        <v>5</v>
      </c>
      <c r="M1480">
        <f>IF(SUM(E1480:J1480)&lt;&gt;0,VLOOKUP(C1480,[1]!T_Resins[#Data],8,FALSE),"")</f>
        <v>120</v>
      </c>
      <c r="N1480">
        <f>IF(_xlfn.XLOOKUP(B1480,[1]Printers!$L:$L,[1]Printers!$R:$R,0,0)&gt;0,[1]Parameters!M1480,IF(SUM(E1480:J1480)&lt;&gt;0,VLOOKUP(C1480,[1]!T_Resins[#Data],9,FALSE),""))</f>
        <v>180</v>
      </c>
      <c r="O1480" t="str">
        <f t="shared" si="23"/>
        <v>ElegooMars2Pro</v>
      </c>
    </row>
    <row r="1481" spans="1:15" x14ac:dyDescent="0.25">
      <c r="A1481" t="str">
        <f t="array" ref="A1481">IF(ROW()-1&gt;COUNTA([1]!T_Printers[Printers])*COUNTA([1]!T_Resins[Resins]),"",INDEX([1]!T_Printers[Printers],INT((ROW()-2)/COUNTA([1]!T_Resins[Resins])+1)))</f>
        <v xml:space="preserve">Elegoo Mars 2 Pro </v>
      </c>
      <c r="B1481" t="str">
        <f>_xlfn.XLOOKUP(A1481,[1]!T_Printers[Printers],[1]!T_Printers[Icon link],,0)</f>
        <v>ElegooMars2Pro</v>
      </c>
      <c r="C1481" t="str">
        <f t="array" ref="C1481">IF(ROW()-1&gt;COUNTA([1]!T_Printers[Printers])*COUNTA([1]!T_Resins[Resins]),"",INDEX([1]!T_Resins[Resins],MOD(ROW()-2,COUNTA([1]!T_Resins[Resins]))+1))</f>
        <v>Industrial ABS Black</v>
      </c>
      <c r="D1481">
        <f>IF(SUM(E1481:J1481)&lt;&gt;0,IF(ROW()-1&gt;COUNTA([1]!T_Printers[Printers])*COUNTA([1]!T_Resins[Resins]),"",2),"")</f>
        <v>2</v>
      </c>
      <c r="E1481" cm="1">
        <f t="array" ref="E1481">IFERROR(IF(ROW()-1&gt;COUNTA([1]!T_Printers[Printers])*COUNTA([1]!T_Resins[Resins]),"",_xlfn.IFS(ROUND(VLOOKUP(C1481,[1]!T_Resins[#Data],2,FALSE)/VLOOKUP(A1481,[1]!T_Printers[#Data],5,FALSE),1)&lt;=_xlfn.XLOOKUP(B1481,[1]Printers!L:L,[1]Printers!O:O,1,0,),ROUND(VLOOKUP(C1481,[1]!T_Resins[#Data],2,FALSE)/VLOOKUP(A1481,[1]!T_Printers[#Data],5,FALSE),1),ROUND(VLOOKUP(C1481,[1]!T_Resins[#Data],2,FALSE)/VLOOKUP(A1481,[1]!T_Printers[#Data],5,FALSE),1)&gt;_xlfn.XLOOKUP(B1481,[1]Printers!L:L,[1]Printers!O:O,1,0,),10)),"Используйте слой 100 мкм")</f>
        <v>4.7</v>
      </c>
      <c r="F1481">
        <f>IFERROR(IF(ROUND(_xlfn.XLOOKUP([1]Parameters!B1481,[1]Printers!L:L,[1]Printers!Q:Q,,0)*E1481/10,0)*10&lt;_xlfn.XLOOKUP([1]Parameters!B1481,[1]Printers!L:L,[1]Printers!P:P,,0),ROUND(_xlfn.XLOOKUP([1]Parameters!B1481,[1]Printers!L:L,[1]Printers!Q:Q,,0)*E1481/10,0)*10,_xlfn.XLOOKUP([1]Parameters!B1481,[1]Printers!L:L,[1]Printers!P:P,,0)),"")</f>
        <v>40</v>
      </c>
      <c r="G1481" cm="1">
        <f t="array" ref="G1481">IFERROR(IF(ROW()-1&gt;COUNTA([1]!T_Printers[Printers])*COUNTA([1]!T_Resins[Resins]),"",_xlfn.IFS(ROUND(VLOOKUP(C1481,[1]!T_Resins[#Data],3,FALSE)/VLOOKUP(A1481,[1]!T_Printers[#Data],5,FALSE),1)&lt;=_xlfn.XLOOKUP(B1481,[1]Printers!L:L,[1]Printers!O:O,1,0,),ROUND(VLOOKUP(C1481,[1]!T_Resins[#Data],3,FALSE)/VLOOKUP(A1481,[1]!T_Printers[#Data],5,FALSE),1),ROUND(VLOOKUP(C1481,[1]!T_Resins[#Data],3,FALSE)/VLOOKUP(A1481,[1]!T_Printers[#Data],5,FALSE),1)&gt;_xlfn.XLOOKUP(B1481,[1]Printers!L:L,[1]Printers!O:O,1,0,),10)),"")</f>
        <v>6.1</v>
      </c>
      <c r="H1481">
        <f>IFERROR(IF(ROUND(_xlfn.XLOOKUP([1]Parameters!B1481,[1]Printers!L:L,[1]Printers!Q:Q,,0)*G1481/10,0)*10&lt;_xlfn.XLOOKUP([1]Parameters!B1481,[1]Printers!L:L,[1]Printers!P:P,,0),ROUND(_xlfn.XLOOKUP([1]Parameters!B1481,[1]Printers!L:L,[1]Printers!Q:Q,,0)*G1481/10,0)*10,_xlfn.XLOOKUP([1]Parameters!B1481,[1]Printers!L:L,[1]Printers!P:P,,0)),"")</f>
        <v>50</v>
      </c>
      <c r="I1481" s="3" t="str" cm="1">
        <f t="array" ref="I1481">IFERROR(IF(ROW()-1&gt;COUNTA([1]!T_Printers[Printers])*COUNTA([1]!T_Resins[Resins]),"",_xlfn.IFS(ROUND(VLOOKUP(C1481,[1]!T_Resins[#Data],4,FALSE)/VLOOKUP(A1481,[1]!T_Printers[#Data],5,FALSE),1)&lt;=_xlfn.XLOOKUP(B1481,[1]Printers!L:L,[1]Printers!O:O,1,0,),ROUND(VLOOKUP(C1481,[1]!T_Resins[#Data],4,FALSE)/VLOOKUP(A1481,[1]!T_Printers[#Data],5,FALSE),1),ROUND(VLOOKUP(C1481,[1]!T_Resins[#Data],4,FALSE)/VLOOKUP(A1481,[1]!T_Printers[#Data],5,FALSE),1)&gt;_xlfn.XLOOKUP(B1481,[1]Printers!L:L,[1]Printers!O:O,1,0,),"")),"")</f>
        <v/>
      </c>
      <c r="J1481" t="str">
        <f>IFERROR(IF(ROUND(_xlfn.XLOOKUP([1]Parameters!B1481,[1]Printers!L:L,[1]Printers!Q:Q,,0)*I1481/10,0)*10&lt;_xlfn.XLOOKUP([1]Parameters!B1481,[1]Printers!L:L,[1]Printers!P:P,,0),ROUND(_xlfn.XLOOKUP([1]Parameters!B1481,[1]Printers!L:L,[1]Printers!Q:Q,,0)*I1481/10,0)*10,_xlfn.XLOOKUP([1]Parameters!B1481,[1]Printers!L:L,[1]Printers!P:P,,0)),"")</f>
        <v/>
      </c>
      <c r="K1481">
        <f>IF(SUM(E1481:J1481)&lt;&gt;0,VLOOKUP(A1481,[1]!T_Printers[#Data],10,FALSE)+VLOOKUP(C1481,[1]!T_Resins[#Data],10,FALSE),"")</f>
        <v>3</v>
      </c>
      <c r="L1481">
        <f>IF(SUM(E1481:J1481)&lt;&gt;0,VLOOKUP(A1481,[1]!T_Printers[#Data],11,FALSE),"")</f>
        <v>5</v>
      </c>
      <c r="M1481">
        <f>IF(SUM(E1481:J1481)&lt;&gt;0,VLOOKUP(C1481,[1]!T_Resins[#Data],8,FALSE),"")</f>
        <v>60</v>
      </c>
      <c r="N1481">
        <f>IF(_xlfn.XLOOKUP(B1481,[1]Printers!$L:$L,[1]Printers!$R:$R,0,0)&gt;0,[1]Parameters!M1481,IF(SUM(E1481:J1481)&lt;&gt;0,VLOOKUP(C1481,[1]!T_Resins[#Data],9,FALSE),""))</f>
        <v>60</v>
      </c>
      <c r="O1481" t="str">
        <f t="shared" si="23"/>
        <v>ElegooMars2Pro</v>
      </c>
    </row>
    <row r="1482" spans="1:15" x14ac:dyDescent="0.25">
      <c r="A1482" t="str">
        <f t="array" ref="A1482">IF(ROW()-1&gt;COUNTA([1]!T_Printers[Printers])*COUNTA([1]!T_Resins[Resins]),"",INDEX([1]!T_Printers[Printers],INT((ROW()-2)/COUNTA([1]!T_Resins[Resins])+1)))</f>
        <v xml:space="preserve">Elegoo Mars 2 Pro </v>
      </c>
      <c r="B1482" t="str">
        <f>_xlfn.XLOOKUP(A1482,[1]!T_Printers[Printers],[1]!T_Printers[Icon link],,0)</f>
        <v>ElegooMars2Pro</v>
      </c>
      <c r="C1482" t="str">
        <f t="array" ref="C1482">IF(ROW()-1&gt;COUNTA([1]!T_Printers[Printers])*COUNTA([1]!T_Resins[Resins]),"",INDEX([1]!T_Resins[Resins],MOD(ROW()-2,COUNTA([1]!T_Resins[Resins]))+1))</f>
        <v>Industrial ABS-Like Grey</v>
      </c>
      <c r="D1482">
        <f>IF(SUM(E1482:J1482)&lt;&gt;0,IF(ROW()-1&gt;COUNTA([1]!T_Printers[Printers])*COUNTA([1]!T_Resins[Resins]),"",2),"")</f>
        <v>2</v>
      </c>
      <c r="E1482" cm="1">
        <f t="array" ref="E1482">IFERROR(IF(ROW()-1&gt;COUNTA([1]!T_Printers[Printers])*COUNTA([1]!T_Resins[Resins]),"",_xlfn.IFS(ROUND(VLOOKUP(C1482,[1]!T_Resins[#Data],2,FALSE)/VLOOKUP(A1482,[1]!T_Printers[#Data],5,FALSE),1)&lt;=_xlfn.XLOOKUP(B1482,[1]Printers!L:L,[1]Printers!O:O,1,0,),ROUND(VLOOKUP(C1482,[1]!T_Resins[#Data],2,FALSE)/VLOOKUP(A1482,[1]!T_Printers[#Data],5,FALSE),1),ROUND(VLOOKUP(C1482,[1]!T_Resins[#Data],2,FALSE)/VLOOKUP(A1482,[1]!T_Printers[#Data],5,FALSE),1)&gt;_xlfn.XLOOKUP(B1482,[1]Printers!L:L,[1]Printers!O:O,1,0,),10)),"Используйте слой 100 мкм")</f>
        <v>4.5999999999999996</v>
      </c>
      <c r="F1482">
        <f>IFERROR(IF(ROUND(_xlfn.XLOOKUP([1]Parameters!B1482,[1]Printers!L:L,[1]Printers!Q:Q,,0)*E1482/10,0)*10&lt;_xlfn.XLOOKUP([1]Parameters!B1482,[1]Printers!L:L,[1]Printers!P:P,,0),ROUND(_xlfn.XLOOKUP([1]Parameters!B1482,[1]Printers!L:L,[1]Printers!Q:Q,,0)*E1482/10,0)*10,_xlfn.XLOOKUP([1]Parameters!B1482,[1]Printers!L:L,[1]Printers!P:P,,0)),"")</f>
        <v>40</v>
      </c>
      <c r="G1482" cm="1">
        <f t="array" ref="G1482">IFERROR(IF(ROW()-1&gt;COUNTA([1]!T_Printers[Printers])*COUNTA([1]!T_Resins[Resins]),"",_xlfn.IFS(ROUND(VLOOKUP(C1482,[1]!T_Resins[#Data],3,FALSE)/VLOOKUP(A1482,[1]!T_Printers[#Data],5,FALSE),1)&lt;=_xlfn.XLOOKUP(B1482,[1]Printers!L:L,[1]Printers!O:O,1,0,),ROUND(VLOOKUP(C1482,[1]!T_Resins[#Data],3,FALSE)/VLOOKUP(A1482,[1]!T_Printers[#Data],5,FALSE),1),ROUND(VLOOKUP(C1482,[1]!T_Resins[#Data],3,FALSE)/VLOOKUP(A1482,[1]!T_Printers[#Data],5,FALSE),1)&gt;_xlfn.XLOOKUP(B1482,[1]Printers!L:L,[1]Printers!O:O,1,0,),10)),"")</f>
        <v>6</v>
      </c>
      <c r="H1482">
        <f>IFERROR(IF(ROUND(_xlfn.XLOOKUP([1]Parameters!B1482,[1]Printers!L:L,[1]Printers!Q:Q,,0)*G1482/10,0)*10&lt;_xlfn.XLOOKUP([1]Parameters!B1482,[1]Printers!L:L,[1]Printers!P:P,,0),ROUND(_xlfn.XLOOKUP([1]Parameters!B1482,[1]Printers!L:L,[1]Printers!Q:Q,,0)*G1482/10,0)*10,_xlfn.XLOOKUP([1]Parameters!B1482,[1]Printers!L:L,[1]Printers!P:P,,0)),"")</f>
        <v>50</v>
      </c>
      <c r="I1482" s="3" t="str" cm="1">
        <f t="array" ref="I1482">IFERROR(IF(ROW()-1&gt;COUNTA([1]!T_Printers[Printers])*COUNTA([1]!T_Resins[Resins]),"",_xlfn.IFS(ROUND(VLOOKUP(C1482,[1]!T_Resins[#Data],4,FALSE)/VLOOKUP(A1482,[1]!T_Printers[#Data],5,FALSE),1)&lt;=_xlfn.XLOOKUP(B1482,[1]Printers!L:L,[1]Printers!O:O,1,0,),ROUND(VLOOKUP(C1482,[1]!T_Resins[#Data],4,FALSE)/VLOOKUP(A1482,[1]!T_Printers[#Data],5,FALSE),1),ROUND(VLOOKUP(C1482,[1]!T_Resins[#Data],4,FALSE)/VLOOKUP(A1482,[1]!T_Printers[#Data],5,FALSE),1)&gt;_xlfn.XLOOKUP(B1482,[1]Printers!L:L,[1]Printers!O:O,1,0,),"")),"")</f>
        <v/>
      </c>
      <c r="J1482" t="str">
        <f>IFERROR(IF(ROUND(_xlfn.XLOOKUP([1]Parameters!B1482,[1]Printers!L:L,[1]Printers!Q:Q,,0)*I1482/10,0)*10&lt;_xlfn.XLOOKUP([1]Parameters!B1482,[1]Printers!L:L,[1]Printers!P:P,,0),ROUND(_xlfn.XLOOKUP([1]Parameters!B1482,[1]Printers!L:L,[1]Printers!Q:Q,,0)*I1482/10,0)*10,_xlfn.XLOOKUP([1]Parameters!B1482,[1]Printers!L:L,[1]Printers!P:P,,0)),"")</f>
        <v/>
      </c>
      <c r="K1482">
        <f>IF(SUM(E1482:J1482)&lt;&gt;0,VLOOKUP(A1482,[1]!T_Printers[#Data],10,FALSE)+VLOOKUP(C1482,[1]!T_Resins[#Data],10,FALSE),"")</f>
        <v>3</v>
      </c>
      <c r="L1482">
        <f>IF(SUM(E1482:J1482)&lt;&gt;0,VLOOKUP(A1482,[1]!T_Printers[#Data],11,FALSE),"")</f>
        <v>5</v>
      </c>
      <c r="M1482">
        <f>IF(SUM(E1482:J1482)&lt;&gt;0,VLOOKUP(C1482,[1]!T_Resins[#Data],8,FALSE),"")</f>
        <v>120</v>
      </c>
      <c r="N1482">
        <f>IF(_xlfn.XLOOKUP(B1482,[1]Printers!$L:$L,[1]Printers!$R:$R,0,0)&gt;0,[1]Parameters!M1482,IF(SUM(E1482:J1482)&lt;&gt;0,VLOOKUP(C1482,[1]!T_Resins[#Data],9,FALSE),""))</f>
        <v>180</v>
      </c>
      <c r="O1482" t="str">
        <f t="shared" si="23"/>
        <v>ElegooMars2Pro</v>
      </c>
    </row>
    <row r="1483" spans="1:15" x14ac:dyDescent="0.25">
      <c r="A1483" t="str">
        <f t="array" ref="A1483">IF(ROW()-1&gt;COUNTA([1]!T_Printers[Printers])*COUNTA([1]!T_Resins[Resins]),"",INDEX([1]!T_Printers[Printers],INT((ROW()-2)/COUNTA([1]!T_Resins[Resins])+1)))</f>
        <v xml:space="preserve">Elegoo Mars 2 Pro </v>
      </c>
      <c r="B1483" t="str">
        <f>_xlfn.XLOOKUP(A1483,[1]!T_Printers[Printers],[1]!T_Printers[Icon link],,0)</f>
        <v>ElegooMars2Pro</v>
      </c>
      <c r="C1483" t="str">
        <f t="array" ref="C1483">IF(ROW()-1&gt;COUNTA([1]!T_Printers[Printers])*COUNTA([1]!T_Resins[Resins]),"",INDEX([1]!T_Resins[Resins],MOD(ROW()-2,COUNTA([1]!T_Resins[Resins]))+1))</f>
        <v>Industrial Flex Natural Clear</v>
      </c>
      <c r="D1483">
        <f>IF(SUM(E1483:J1483)&lt;&gt;0,IF(ROW()-1&gt;COUNTA([1]!T_Printers[Printers])*COUNTA([1]!T_Resins[Resins]),"",2),"")</f>
        <v>2</v>
      </c>
      <c r="E1483" cm="1">
        <f t="array" ref="E1483">IFERROR(IF(ROW()-1&gt;COUNTA([1]!T_Printers[Printers])*COUNTA([1]!T_Resins[Resins]),"",_xlfn.IFS(ROUND(VLOOKUP(C1483,[1]!T_Resins[#Data],2,FALSE)/VLOOKUP(A1483,[1]!T_Printers[#Data],5,FALSE),1)&lt;=_xlfn.XLOOKUP(B1483,[1]Printers!L:L,[1]Printers!O:O,1,0,),ROUND(VLOOKUP(C1483,[1]!T_Resins[#Data],2,FALSE)/VLOOKUP(A1483,[1]!T_Printers[#Data],5,FALSE),1),ROUND(VLOOKUP(C1483,[1]!T_Resins[#Data],2,FALSE)/VLOOKUP(A1483,[1]!T_Printers[#Data],5,FALSE),1)&gt;_xlfn.XLOOKUP(B1483,[1]Printers!L:L,[1]Printers!O:O,1,0,),10)),"Используйте слой 100 мкм")</f>
        <v>1.7</v>
      </c>
      <c r="F1483">
        <f>IFERROR(IF(ROUND(_xlfn.XLOOKUP([1]Parameters!B1483,[1]Printers!L:L,[1]Printers!Q:Q,,0)*E1483/10,0)*10&lt;_xlfn.XLOOKUP([1]Parameters!B1483,[1]Printers!L:L,[1]Printers!P:P,,0),ROUND(_xlfn.XLOOKUP([1]Parameters!B1483,[1]Printers!L:L,[1]Printers!Q:Q,,0)*E1483/10,0)*10,_xlfn.XLOOKUP([1]Parameters!B1483,[1]Printers!L:L,[1]Printers!P:P,,0)),"")</f>
        <v>20</v>
      </c>
      <c r="G1483" cm="1">
        <f t="array" ref="G1483">IFERROR(IF(ROW()-1&gt;COUNTA([1]!T_Printers[Printers])*COUNTA([1]!T_Resins[Resins]),"",_xlfn.IFS(ROUND(VLOOKUP(C1483,[1]!T_Resins[#Data],3,FALSE)/VLOOKUP(A1483,[1]!T_Printers[#Data],5,FALSE),1)&lt;=_xlfn.XLOOKUP(B1483,[1]Printers!L:L,[1]Printers!O:O,1,0,),ROUND(VLOOKUP(C1483,[1]!T_Resins[#Data],3,FALSE)/VLOOKUP(A1483,[1]!T_Printers[#Data],5,FALSE),1),ROUND(VLOOKUP(C1483,[1]!T_Resins[#Data],3,FALSE)/VLOOKUP(A1483,[1]!T_Printers[#Data],5,FALSE),1)&gt;_xlfn.XLOOKUP(B1483,[1]Printers!L:L,[1]Printers!O:O,1,0,),10)),"")</f>
        <v>2.2999999999999998</v>
      </c>
      <c r="H1483">
        <f>IFERROR(IF(ROUND(_xlfn.XLOOKUP([1]Parameters!B1483,[1]Printers!L:L,[1]Printers!Q:Q,,0)*G1483/10,0)*10&lt;_xlfn.XLOOKUP([1]Parameters!B1483,[1]Printers!L:L,[1]Printers!P:P,,0),ROUND(_xlfn.XLOOKUP([1]Parameters!B1483,[1]Printers!L:L,[1]Printers!Q:Q,,0)*G1483/10,0)*10,_xlfn.XLOOKUP([1]Parameters!B1483,[1]Printers!L:L,[1]Printers!P:P,,0)),"")</f>
        <v>20</v>
      </c>
      <c r="I1483" s="3" t="str" cm="1">
        <f t="array" ref="I1483">IFERROR(IF(ROW()-1&gt;COUNTA([1]!T_Printers[Printers])*COUNTA([1]!T_Resins[Resins]),"",_xlfn.IFS(ROUND(VLOOKUP(C1483,[1]!T_Resins[#Data],4,FALSE)/VLOOKUP(A1483,[1]!T_Printers[#Data],5,FALSE),1)&lt;=_xlfn.XLOOKUP(B1483,[1]Printers!L:L,[1]Printers!O:O,1,0,),ROUND(VLOOKUP(C1483,[1]!T_Resins[#Data],4,FALSE)/VLOOKUP(A1483,[1]!T_Printers[#Data],5,FALSE),1),ROUND(VLOOKUP(C1483,[1]!T_Resins[#Data],4,FALSE)/VLOOKUP(A1483,[1]!T_Printers[#Data],5,FALSE),1)&gt;_xlfn.XLOOKUP(B1483,[1]Printers!L:L,[1]Printers!O:O,1,0,),"")),"")</f>
        <v/>
      </c>
      <c r="J1483" t="str">
        <f>IFERROR(IF(ROUND(_xlfn.XLOOKUP([1]Parameters!B1483,[1]Printers!L:L,[1]Printers!Q:Q,,0)*I1483/10,0)*10&lt;_xlfn.XLOOKUP([1]Parameters!B1483,[1]Printers!L:L,[1]Printers!P:P,,0),ROUND(_xlfn.XLOOKUP([1]Parameters!B1483,[1]Printers!L:L,[1]Printers!Q:Q,,0)*I1483/10,0)*10,_xlfn.XLOOKUP([1]Parameters!B1483,[1]Printers!L:L,[1]Printers!P:P,,0)),"")</f>
        <v/>
      </c>
      <c r="K1483">
        <f>IF(SUM(E1483:J1483)&lt;&gt;0,VLOOKUP(A1483,[1]!T_Printers[#Data],10,FALSE)+VLOOKUP(C1483,[1]!T_Resins[#Data],10,FALSE),"")</f>
        <v>3</v>
      </c>
      <c r="L1483">
        <f>IF(SUM(E1483:J1483)&lt;&gt;0,VLOOKUP(A1483,[1]!T_Printers[#Data],11,FALSE),"")</f>
        <v>5</v>
      </c>
      <c r="M1483">
        <f>IF(SUM(E1483:J1483)&lt;&gt;0,VLOOKUP(C1483,[1]!T_Resins[#Data],8,FALSE),"")</f>
        <v>60</v>
      </c>
      <c r="N1483">
        <f>IF(_xlfn.XLOOKUP(B1483,[1]Printers!$L:$L,[1]Printers!$R:$R,0,0)&gt;0,[1]Parameters!M1483,IF(SUM(E1483:J1483)&lt;&gt;0,VLOOKUP(C1483,[1]!T_Resins[#Data],9,FALSE),""))</f>
        <v>60</v>
      </c>
      <c r="O1483" t="str">
        <f t="shared" si="23"/>
        <v>ElegooMars2Pro</v>
      </c>
    </row>
    <row r="1484" spans="1:15" x14ac:dyDescent="0.25">
      <c r="A1484" t="str">
        <f t="array" ref="A1484">IF(ROW()-1&gt;COUNTA([1]!T_Printers[Printers])*COUNTA([1]!T_Resins[Resins]),"",INDEX([1]!T_Printers[Printers],INT((ROW()-2)/COUNTA([1]!T_Resins[Resins])+1)))</f>
        <v xml:space="preserve">Elegoo Mars 2 Pro </v>
      </c>
      <c r="B1484" t="str">
        <f>_xlfn.XLOOKUP(A1484,[1]!T_Printers[Printers],[1]!T_Printers[Icon link],,0)</f>
        <v>ElegooMars2Pro</v>
      </c>
      <c r="C1484" t="str">
        <f t="array" ref="C1484">IF(ROW()-1&gt;COUNTA([1]!T_Printers[Printers])*COUNTA([1]!T_Resins[Resins]),"",INDEX([1]!T_Resins[Resins],MOD(ROW()-2,COUNTA([1]!T_Resins[Resins]))+1))</f>
        <v>Industrial Nylon Like</v>
      </c>
      <c r="D1484">
        <f>IF(SUM(E1484:J1484)&lt;&gt;0,IF(ROW()-1&gt;COUNTA([1]!T_Printers[Printers])*COUNTA([1]!T_Resins[Resins]),"",2),"")</f>
        <v>2</v>
      </c>
      <c r="E1484" cm="1">
        <f t="array" ref="E1484">IFERROR(IF(ROW()-1&gt;COUNTA([1]!T_Printers[Printers])*COUNTA([1]!T_Resins[Resins]),"",_xlfn.IFS(ROUND(VLOOKUP(C1484,[1]!T_Resins[#Data],2,FALSE)/VLOOKUP(A1484,[1]!T_Printers[#Data],5,FALSE),1)&lt;=_xlfn.XLOOKUP(B1484,[1]Printers!L:L,[1]Printers!O:O,1,0,),ROUND(VLOOKUP(C1484,[1]!T_Resins[#Data],2,FALSE)/VLOOKUP(A1484,[1]!T_Printers[#Data],5,FALSE),1),ROUND(VLOOKUP(C1484,[1]!T_Resins[#Data],2,FALSE)/VLOOKUP(A1484,[1]!T_Printers[#Data],5,FALSE),1)&gt;_xlfn.XLOOKUP(B1484,[1]Printers!L:L,[1]Printers!O:O,1,0,),10)),"Используйте слой 100 мкм")</f>
        <v>1.3</v>
      </c>
      <c r="F1484">
        <f>IFERROR(IF(ROUND(_xlfn.XLOOKUP([1]Parameters!B1484,[1]Printers!L:L,[1]Printers!Q:Q,,0)*E1484/10,0)*10&lt;_xlfn.XLOOKUP([1]Parameters!B1484,[1]Printers!L:L,[1]Printers!P:P,,0),ROUND(_xlfn.XLOOKUP([1]Parameters!B1484,[1]Printers!L:L,[1]Printers!Q:Q,,0)*E1484/10,0)*10,_xlfn.XLOOKUP([1]Parameters!B1484,[1]Printers!L:L,[1]Printers!P:P,,0)),"")</f>
        <v>10</v>
      </c>
      <c r="G1484" cm="1">
        <f t="array" ref="G1484">IFERROR(IF(ROW()-1&gt;COUNTA([1]!T_Printers[Printers])*COUNTA([1]!T_Resins[Resins]),"",_xlfn.IFS(ROUND(VLOOKUP(C1484,[1]!T_Resins[#Data],3,FALSE)/VLOOKUP(A1484,[1]!T_Printers[#Data],5,FALSE),1)&lt;=_xlfn.XLOOKUP(B1484,[1]Printers!L:L,[1]Printers!O:O,1,0,),ROUND(VLOOKUP(C1484,[1]!T_Resins[#Data],3,FALSE)/VLOOKUP(A1484,[1]!T_Printers[#Data],5,FALSE),1),ROUND(VLOOKUP(C1484,[1]!T_Resins[#Data],3,FALSE)/VLOOKUP(A1484,[1]!T_Printers[#Data],5,FALSE),1)&gt;_xlfn.XLOOKUP(B1484,[1]Printers!L:L,[1]Printers!O:O,1,0,),10)),"")</f>
        <v>1.7</v>
      </c>
      <c r="H1484">
        <f>IFERROR(IF(ROUND(_xlfn.XLOOKUP([1]Parameters!B1484,[1]Printers!L:L,[1]Printers!Q:Q,,0)*G1484/10,0)*10&lt;_xlfn.XLOOKUP([1]Parameters!B1484,[1]Printers!L:L,[1]Printers!P:P,,0),ROUND(_xlfn.XLOOKUP([1]Parameters!B1484,[1]Printers!L:L,[1]Printers!Q:Q,,0)*G1484/10,0)*10,_xlfn.XLOOKUP([1]Parameters!B1484,[1]Printers!L:L,[1]Printers!P:P,,0)),"")</f>
        <v>20</v>
      </c>
      <c r="I1484" s="3" t="str" cm="1">
        <f t="array" ref="I1484">IFERROR(IF(ROW()-1&gt;COUNTA([1]!T_Printers[Printers])*COUNTA([1]!T_Resins[Resins]),"",_xlfn.IFS(ROUND(VLOOKUP(C1484,[1]!T_Resins[#Data],4,FALSE)/VLOOKUP(A1484,[1]!T_Printers[#Data],5,FALSE),1)&lt;=_xlfn.XLOOKUP(B1484,[1]Printers!L:L,[1]Printers!O:O,1,0,),ROUND(VLOOKUP(C1484,[1]!T_Resins[#Data],4,FALSE)/VLOOKUP(A1484,[1]!T_Printers[#Data],5,FALSE),1),ROUND(VLOOKUP(C1484,[1]!T_Resins[#Data],4,FALSE)/VLOOKUP(A1484,[1]!T_Printers[#Data],5,FALSE),1)&gt;_xlfn.XLOOKUP(B1484,[1]Printers!L:L,[1]Printers!O:O,1,0,),"")),"")</f>
        <v/>
      </c>
      <c r="J1484" t="str">
        <f>IFERROR(IF(ROUND(_xlfn.XLOOKUP([1]Parameters!B1484,[1]Printers!L:L,[1]Printers!Q:Q,,0)*I1484/10,0)*10&lt;_xlfn.XLOOKUP([1]Parameters!B1484,[1]Printers!L:L,[1]Printers!P:P,,0),ROUND(_xlfn.XLOOKUP([1]Parameters!B1484,[1]Printers!L:L,[1]Printers!Q:Q,,0)*I1484/10,0)*10,_xlfn.XLOOKUP([1]Parameters!B1484,[1]Printers!L:L,[1]Printers!P:P,,0)),"")</f>
        <v/>
      </c>
      <c r="K1484">
        <f>IF(SUM(E1484:J1484)&lt;&gt;0,VLOOKUP(A1484,[1]!T_Printers[#Data],10,FALSE)+VLOOKUP(C1484,[1]!T_Resins[#Data],10,FALSE),"")</f>
        <v>3</v>
      </c>
      <c r="L1484">
        <f>IF(SUM(E1484:J1484)&lt;&gt;0,VLOOKUP(A1484,[1]!T_Printers[#Data],11,FALSE),"")</f>
        <v>5</v>
      </c>
      <c r="M1484">
        <f>IF(SUM(E1484:J1484)&lt;&gt;0,VLOOKUP(C1484,[1]!T_Resins[#Data],8,FALSE),"")</f>
        <v>60</v>
      </c>
      <c r="N1484">
        <f>IF(_xlfn.XLOOKUP(B1484,[1]Printers!$L:$L,[1]Printers!$R:$R,0,0)&gt;0,[1]Parameters!M1484,IF(SUM(E1484:J1484)&lt;&gt;0,VLOOKUP(C1484,[1]!T_Resins[#Data],9,FALSE),""))</f>
        <v>60</v>
      </c>
      <c r="O1484" t="str">
        <f t="shared" si="23"/>
        <v>ElegooMars2Pro</v>
      </c>
    </row>
    <row r="1485" spans="1:15" x14ac:dyDescent="0.25">
      <c r="A1485" t="str">
        <f t="array" ref="A1485">IF(ROW()-1&gt;COUNTA([1]!T_Printers[Printers])*COUNTA([1]!T_Resins[Resins]),"",INDEX([1]!T_Printers[Printers],INT((ROW()-2)/COUNTA([1]!T_Resins[Resins])+1)))</f>
        <v xml:space="preserve">Elegoo Mars 2 Pro </v>
      </c>
      <c r="B1485" t="str">
        <f>_xlfn.XLOOKUP(A1485,[1]!T_Printers[Printers],[1]!T_Printers[Icon link],,0)</f>
        <v>ElegooMars2Pro</v>
      </c>
      <c r="C1485" t="str">
        <f t="array" ref="C1485">IF(ROW()-1&gt;COUNTA([1]!T_Printers[Printers])*COUNTA([1]!T_Resins[Resins]),"",INDEX([1]!T_Resins[Resins],MOD(ROW()-2,COUNTA([1]!T_Resins[Resins]))+1))</f>
        <v>Industrial PP-Like</v>
      </c>
      <c r="D1485">
        <f>IF(SUM(E1485:J1485)&lt;&gt;0,IF(ROW()-1&gt;COUNTA([1]!T_Printers[Printers])*COUNTA([1]!T_Resins[Resins]),"",2),"")</f>
        <v>2</v>
      </c>
      <c r="E1485" cm="1">
        <f t="array" ref="E1485">IFERROR(IF(ROW()-1&gt;COUNTA([1]!T_Printers[Printers])*COUNTA([1]!T_Resins[Resins]),"",_xlfn.IFS(ROUND(VLOOKUP(C1485,[1]!T_Resins[#Data],2,FALSE)/VLOOKUP(A1485,[1]!T_Printers[#Data],5,FALSE),1)&lt;=_xlfn.XLOOKUP(B1485,[1]Printers!L:L,[1]Printers!O:O,1,0,),ROUND(VLOOKUP(C1485,[1]!T_Resins[#Data],2,FALSE)/VLOOKUP(A1485,[1]!T_Printers[#Data],5,FALSE),1),ROUND(VLOOKUP(C1485,[1]!T_Resins[#Data],2,FALSE)/VLOOKUP(A1485,[1]!T_Printers[#Data],5,FALSE),1)&gt;_xlfn.XLOOKUP(B1485,[1]Printers!L:L,[1]Printers!O:O,1,0,),10)),"Используйте слой 100 мкм")</f>
        <v>5.0999999999999996</v>
      </c>
      <c r="F1485">
        <f>IFERROR(IF(ROUND(_xlfn.XLOOKUP([1]Parameters!B1485,[1]Printers!L:L,[1]Printers!Q:Q,,0)*E1485/10,0)*10&lt;_xlfn.XLOOKUP([1]Parameters!B1485,[1]Printers!L:L,[1]Printers!P:P,,0),ROUND(_xlfn.XLOOKUP([1]Parameters!B1485,[1]Printers!L:L,[1]Printers!Q:Q,,0)*E1485/10,0)*10,_xlfn.XLOOKUP([1]Parameters!B1485,[1]Printers!L:L,[1]Printers!P:P,,0)),"")</f>
        <v>50</v>
      </c>
      <c r="G1485" cm="1">
        <f t="array" ref="G1485">IFERROR(IF(ROW()-1&gt;COUNTA([1]!T_Printers[Printers])*COUNTA([1]!T_Resins[Resins]),"",_xlfn.IFS(ROUND(VLOOKUP(C1485,[1]!T_Resins[#Data],3,FALSE)/VLOOKUP(A1485,[1]!T_Printers[#Data],5,FALSE),1)&lt;=_xlfn.XLOOKUP(B1485,[1]Printers!L:L,[1]Printers!O:O,1,0,),ROUND(VLOOKUP(C1485,[1]!T_Resins[#Data],3,FALSE)/VLOOKUP(A1485,[1]!T_Printers[#Data],5,FALSE),1),ROUND(VLOOKUP(C1485,[1]!T_Resins[#Data],3,FALSE)/VLOOKUP(A1485,[1]!T_Printers[#Data],5,FALSE),1)&gt;_xlfn.XLOOKUP(B1485,[1]Printers!L:L,[1]Printers!O:O,1,0,),10)),"")</f>
        <v>6.4</v>
      </c>
      <c r="H1485">
        <f>IFERROR(IF(ROUND(_xlfn.XLOOKUP([1]Parameters!B1485,[1]Printers!L:L,[1]Printers!Q:Q,,0)*G1485/10,0)*10&lt;_xlfn.XLOOKUP([1]Parameters!B1485,[1]Printers!L:L,[1]Printers!P:P,,0),ROUND(_xlfn.XLOOKUP([1]Parameters!B1485,[1]Printers!L:L,[1]Printers!Q:Q,,0)*G1485/10,0)*10,_xlfn.XLOOKUP([1]Parameters!B1485,[1]Printers!L:L,[1]Printers!P:P,,0)),"")</f>
        <v>60</v>
      </c>
      <c r="I1485" s="3" t="str" cm="1">
        <f t="array" ref="I1485">IFERROR(IF(ROW()-1&gt;COUNTA([1]!T_Printers[Printers])*COUNTA([1]!T_Resins[Resins]),"",_xlfn.IFS(ROUND(VLOOKUP(C1485,[1]!T_Resins[#Data],4,FALSE)/VLOOKUP(A1485,[1]!T_Printers[#Data],5,FALSE),1)&lt;=_xlfn.XLOOKUP(B1485,[1]Printers!L:L,[1]Printers!O:O,1,0,),ROUND(VLOOKUP(C1485,[1]!T_Resins[#Data],4,FALSE)/VLOOKUP(A1485,[1]!T_Printers[#Data],5,FALSE),1),ROUND(VLOOKUP(C1485,[1]!T_Resins[#Data],4,FALSE)/VLOOKUP(A1485,[1]!T_Printers[#Data],5,FALSE),1)&gt;_xlfn.XLOOKUP(B1485,[1]Printers!L:L,[1]Printers!O:O,1,0,),"")),"")</f>
        <v/>
      </c>
      <c r="J1485" t="str">
        <f>IFERROR(IF(ROUND(_xlfn.XLOOKUP([1]Parameters!B1485,[1]Printers!L:L,[1]Printers!Q:Q,,0)*I1485/10,0)*10&lt;_xlfn.XLOOKUP([1]Parameters!B1485,[1]Printers!L:L,[1]Printers!P:P,,0),ROUND(_xlfn.XLOOKUP([1]Parameters!B1485,[1]Printers!L:L,[1]Printers!Q:Q,,0)*I1485/10,0)*10,_xlfn.XLOOKUP([1]Parameters!B1485,[1]Printers!L:L,[1]Printers!P:P,,0)),"")</f>
        <v/>
      </c>
      <c r="K1485">
        <f>IF(SUM(E1485:J1485)&lt;&gt;0,VLOOKUP(A1485,[1]!T_Printers[#Data],10,FALSE)+VLOOKUP(C1485,[1]!T_Resins[#Data],10,FALSE),"")</f>
        <v>3</v>
      </c>
      <c r="L1485">
        <f>IF(SUM(E1485:J1485)&lt;&gt;0,VLOOKUP(A1485,[1]!T_Printers[#Data],11,FALSE),"")</f>
        <v>5</v>
      </c>
      <c r="M1485">
        <f>IF(SUM(E1485:J1485)&lt;&gt;0,VLOOKUP(C1485,[1]!T_Resins[#Data],8,FALSE),"")</f>
        <v>60</v>
      </c>
      <c r="N1485">
        <f>IF(_xlfn.XLOOKUP(B1485,[1]Printers!$L:$L,[1]Printers!$R:$R,0,0)&gt;0,[1]Parameters!M1485,IF(SUM(E1485:J1485)&lt;&gt;0,VLOOKUP(C1485,[1]!T_Resins[#Data],9,FALSE),""))</f>
        <v>60</v>
      </c>
      <c r="O1485" t="str">
        <f t="shared" si="23"/>
        <v>ElegooMars2Pro</v>
      </c>
    </row>
    <row r="1486" spans="1:15" x14ac:dyDescent="0.25">
      <c r="A1486" t="str">
        <f t="array" ref="A1486">IF(ROW()-1&gt;COUNTA([1]!T_Printers[Printers])*COUNTA([1]!T_Resins[Resins]),"",INDEX([1]!T_Printers[Printers],INT((ROW()-2)/COUNTA([1]!T_Resins[Resins])+1)))</f>
        <v xml:space="preserve">Elegoo Mars 2 Pro </v>
      </c>
      <c r="B1486" t="str">
        <f>_xlfn.XLOOKUP(A1486,[1]!T_Printers[Printers],[1]!T_Printers[Icon link],,0)</f>
        <v>ElegooMars2Pro</v>
      </c>
      <c r="C1486" t="str">
        <f t="array" ref="C1486">IF(ROW()-1&gt;COUNTA([1]!T_Printers[Printers])*COUNTA([1]!T_Resins[Resins]),"",INDEX([1]!T_Resins[Resins],MOD(ROW()-2,COUNTA([1]!T_Resins[Resins]))+1))</f>
        <v>Industrial Rigid Black</v>
      </c>
      <c r="D1486">
        <f>IF(SUM(E1486:J1486)&lt;&gt;0,IF(ROW()-1&gt;COUNTA([1]!T_Printers[Printers])*COUNTA([1]!T_Resins[Resins]),"",2),"")</f>
        <v>2</v>
      </c>
      <c r="E1486" cm="1">
        <f t="array" ref="E1486">IFERROR(IF(ROW()-1&gt;COUNTA([1]!T_Printers[Printers])*COUNTA([1]!T_Resins[Resins]),"",_xlfn.IFS(ROUND(VLOOKUP(C1486,[1]!T_Resins[#Data],2,FALSE)/VLOOKUP(A1486,[1]!T_Printers[#Data],5,FALSE),1)&lt;=_xlfn.XLOOKUP(B1486,[1]Printers!L:L,[1]Printers!O:O,1,0,),ROUND(VLOOKUP(C1486,[1]!T_Resins[#Data],2,FALSE)/VLOOKUP(A1486,[1]!T_Printers[#Data],5,FALSE),1),ROUND(VLOOKUP(C1486,[1]!T_Resins[#Data],2,FALSE)/VLOOKUP(A1486,[1]!T_Printers[#Data],5,FALSE),1)&gt;_xlfn.XLOOKUP(B1486,[1]Printers!L:L,[1]Printers!O:O,1,0,),10)),"Используйте слой 100 мкм")</f>
        <v>4.7</v>
      </c>
      <c r="F1486">
        <f>IFERROR(IF(ROUND(_xlfn.XLOOKUP([1]Parameters!B1486,[1]Printers!L:L,[1]Printers!Q:Q,,0)*E1486/10,0)*10&lt;_xlfn.XLOOKUP([1]Parameters!B1486,[1]Printers!L:L,[1]Printers!P:P,,0),ROUND(_xlfn.XLOOKUP([1]Parameters!B1486,[1]Printers!L:L,[1]Printers!Q:Q,,0)*E1486/10,0)*10,_xlfn.XLOOKUP([1]Parameters!B1486,[1]Printers!L:L,[1]Printers!P:P,,0)),"")</f>
        <v>40</v>
      </c>
      <c r="G1486" cm="1">
        <f t="array" ref="G1486">IFERROR(IF(ROW()-1&gt;COUNTA([1]!T_Printers[Printers])*COUNTA([1]!T_Resins[Resins]),"",_xlfn.IFS(ROUND(VLOOKUP(C1486,[1]!T_Resins[#Data],3,FALSE)/VLOOKUP(A1486,[1]!T_Printers[#Data],5,FALSE),1)&lt;=_xlfn.XLOOKUP(B1486,[1]Printers!L:L,[1]Printers!O:O,1,0,),ROUND(VLOOKUP(C1486,[1]!T_Resins[#Data],3,FALSE)/VLOOKUP(A1486,[1]!T_Printers[#Data],5,FALSE),1),ROUND(VLOOKUP(C1486,[1]!T_Resins[#Data],3,FALSE)/VLOOKUP(A1486,[1]!T_Printers[#Data],5,FALSE),1)&gt;_xlfn.XLOOKUP(B1486,[1]Printers!L:L,[1]Printers!O:O,1,0,),10)),"")</f>
        <v>6.2</v>
      </c>
      <c r="H1486">
        <f>IFERROR(IF(ROUND(_xlfn.XLOOKUP([1]Parameters!B1486,[1]Printers!L:L,[1]Printers!Q:Q,,0)*G1486/10,0)*10&lt;_xlfn.XLOOKUP([1]Parameters!B1486,[1]Printers!L:L,[1]Printers!P:P,,0),ROUND(_xlfn.XLOOKUP([1]Parameters!B1486,[1]Printers!L:L,[1]Printers!Q:Q,,0)*G1486/10,0)*10,_xlfn.XLOOKUP([1]Parameters!B1486,[1]Printers!L:L,[1]Printers!P:P,,0)),"")</f>
        <v>60</v>
      </c>
      <c r="I1486" s="3" t="str" cm="1">
        <f t="array" ref="I1486">IFERROR(IF(ROW()-1&gt;COUNTA([1]!T_Printers[Printers])*COUNTA([1]!T_Resins[Resins]),"",_xlfn.IFS(ROUND(VLOOKUP(C1486,[1]!T_Resins[#Data],4,FALSE)/VLOOKUP(A1486,[1]!T_Printers[#Data],5,FALSE),1)&lt;=_xlfn.XLOOKUP(B1486,[1]Printers!L:L,[1]Printers!O:O,1,0,),ROUND(VLOOKUP(C1486,[1]!T_Resins[#Data],4,FALSE)/VLOOKUP(A1486,[1]!T_Printers[#Data],5,FALSE),1),ROUND(VLOOKUP(C1486,[1]!T_Resins[#Data],4,FALSE)/VLOOKUP(A1486,[1]!T_Printers[#Data],5,FALSE),1)&gt;_xlfn.XLOOKUP(B1486,[1]Printers!L:L,[1]Printers!O:O,1,0,),"")),"")</f>
        <v/>
      </c>
      <c r="J1486" t="str">
        <f>IFERROR(IF(ROUND(_xlfn.XLOOKUP([1]Parameters!B1486,[1]Printers!L:L,[1]Printers!Q:Q,,0)*I1486/10,0)*10&lt;_xlfn.XLOOKUP([1]Parameters!B1486,[1]Printers!L:L,[1]Printers!P:P,,0),ROUND(_xlfn.XLOOKUP([1]Parameters!B1486,[1]Printers!L:L,[1]Printers!Q:Q,,0)*I1486/10,0)*10,_xlfn.XLOOKUP([1]Parameters!B1486,[1]Printers!L:L,[1]Printers!P:P,,0)),"")</f>
        <v/>
      </c>
      <c r="K1486">
        <f>IF(SUM(E1486:J1486)&lt;&gt;0,VLOOKUP(A1486,[1]!T_Printers[#Data],10,FALSE)+VLOOKUP(C1486,[1]!T_Resins[#Data],10,FALSE),"")</f>
        <v>3</v>
      </c>
      <c r="L1486">
        <f>IF(SUM(E1486:J1486)&lt;&gt;0,VLOOKUP(A1486,[1]!T_Printers[#Data],11,FALSE),"")</f>
        <v>5</v>
      </c>
      <c r="M1486">
        <f>IF(SUM(E1486:J1486)&lt;&gt;0,VLOOKUP(C1486,[1]!T_Resins[#Data],8,FALSE),"")</f>
        <v>120</v>
      </c>
      <c r="N1486">
        <f>IF(_xlfn.XLOOKUP(B1486,[1]Printers!$L:$L,[1]Printers!$R:$R,0,0)&gt;0,[1]Parameters!M1486,IF(SUM(E1486:J1486)&lt;&gt;0,VLOOKUP(C1486,[1]!T_Resins[#Data],9,FALSE),""))</f>
        <v>180</v>
      </c>
      <c r="O1486" t="str">
        <f t="shared" si="23"/>
        <v>ElegooMars2Pro</v>
      </c>
    </row>
    <row r="1487" spans="1:15" x14ac:dyDescent="0.25">
      <c r="A1487" t="str">
        <f t="array" ref="A1487">IF(ROW()-1&gt;COUNTA([1]!T_Printers[Printers])*COUNTA([1]!T_Resins[Resins]),"",INDEX([1]!T_Printers[Printers],INT((ROW()-2)/COUNTA([1]!T_Resins[Resins])+1)))</f>
        <v xml:space="preserve">Elegoo Mars 2 Pro </v>
      </c>
      <c r="B1487" t="str">
        <f>_xlfn.XLOOKUP(A1487,[1]!T_Printers[Printers],[1]!T_Printers[Icon link],,0)</f>
        <v>ElegooMars2Pro</v>
      </c>
      <c r="C1487" t="str">
        <f t="array" ref="C1487">IF(ROW()-1&gt;COUNTA([1]!T_Printers[Printers])*COUNTA([1]!T_Resins[Resins]),"",INDEX([1]!T_Resins[Resins],MOD(ROW()-2,COUNTA([1]!T_Resins[Resins]))+1))</f>
        <v>Industrial Rigid Clear</v>
      </c>
      <c r="D1487">
        <f>IF(SUM(E1487:J1487)&lt;&gt;0,IF(ROW()-1&gt;COUNTA([1]!T_Printers[Printers])*COUNTA([1]!T_Resins[Resins]),"",2),"")</f>
        <v>2</v>
      </c>
      <c r="E1487" cm="1">
        <f t="array" ref="E1487">IFERROR(IF(ROW()-1&gt;COUNTA([1]!T_Printers[Printers])*COUNTA([1]!T_Resins[Resins]),"",_xlfn.IFS(ROUND(VLOOKUP(C1487,[1]!T_Resins[#Data],2,FALSE)/VLOOKUP(A1487,[1]!T_Printers[#Data],5,FALSE),1)&lt;=_xlfn.XLOOKUP(B1487,[1]Printers!L:L,[1]Printers!O:O,1,0,),ROUND(VLOOKUP(C1487,[1]!T_Resins[#Data],2,FALSE)/VLOOKUP(A1487,[1]!T_Printers[#Data],5,FALSE),1),ROUND(VLOOKUP(C1487,[1]!T_Resins[#Data],2,FALSE)/VLOOKUP(A1487,[1]!T_Printers[#Data],5,FALSE),1)&gt;_xlfn.XLOOKUP(B1487,[1]Printers!L:L,[1]Printers!O:O,1,0,),10)),"Используйте слой 100 мкм")</f>
        <v>5.2</v>
      </c>
      <c r="F1487">
        <f>IFERROR(IF(ROUND(_xlfn.XLOOKUP([1]Parameters!B1487,[1]Printers!L:L,[1]Printers!Q:Q,,0)*E1487/10,0)*10&lt;_xlfn.XLOOKUP([1]Parameters!B1487,[1]Printers!L:L,[1]Printers!P:P,,0),ROUND(_xlfn.XLOOKUP([1]Parameters!B1487,[1]Printers!L:L,[1]Printers!Q:Q,,0)*E1487/10,0)*10,_xlfn.XLOOKUP([1]Parameters!B1487,[1]Printers!L:L,[1]Printers!P:P,,0)),"")</f>
        <v>50</v>
      </c>
      <c r="G1487" cm="1">
        <f t="array" ref="G1487">IFERROR(IF(ROW()-1&gt;COUNTA([1]!T_Printers[Printers])*COUNTA([1]!T_Resins[Resins]),"",_xlfn.IFS(ROUND(VLOOKUP(C1487,[1]!T_Resins[#Data],3,FALSE)/VLOOKUP(A1487,[1]!T_Printers[#Data],5,FALSE),1)&lt;=_xlfn.XLOOKUP(B1487,[1]Printers!L:L,[1]Printers!O:O,1,0,),ROUND(VLOOKUP(C1487,[1]!T_Resins[#Data],3,FALSE)/VLOOKUP(A1487,[1]!T_Printers[#Data],5,FALSE),1),ROUND(VLOOKUP(C1487,[1]!T_Resins[#Data],3,FALSE)/VLOOKUP(A1487,[1]!T_Printers[#Data],5,FALSE),1)&gt;_xlfn.XLOOKUP(B1487,[1]Printers!L:L,[1]Printers!O:O,1,0,),10)),"")</f>
        <v>6.7</v>
      </c>
      <c r="H1487">
        <f>IFERROR(IF(ROUND(_xlfn.XLOOKUP([1]Parameters!B1487,[1]Printers!L:L,[1]Printers!Q:Q,,0)*G1487/10,0)*10&lt;_xlfn.XLOOKUP([1]Parameters!B1487,[1]Printers!L:L,[1]Printers!P:P,,0),ROUND(_xlfn.XLOOKUP([1]Parameters!B1487,[1]Printers!L:L,[1]Printers!Q:Q,,0)*G1487/10,0)*10,_xlfn.XLOOKUP([1]Parameters!B1487,[1]Printers!L:L,[1]Printers!P:P,,0)),"")</f>
        <v>60</v>
      </c>
      <c r="I1487" s="3" t="str" cm="1">
        <f t="array" ref="I1487">IFERROR(IF(ROW()-1&gt;COUNTA([1]!T_Printers[Printers])*COUNTA([1]!T_Resins[Resins]),"",_xlfn.IFS(ROUND(VLOOKUP(C1487,[1]!T_Resins[#Data],4,FALSE)/VLOOKUP(A1487,[1]!T_Printers[#Data],5,FALSE),1)&lt;=_xlfn.XLOOKUP(B1487,[1]Printers!L:L,[1]Printers!O:O,1,0,),ROUND(VLOOKUP(C1487,[1]!T_Resins[#Data],4,FALSE)/VLOOKUP(A1487,[1]!T_Printers[#Data],5,FALSE),1),ROUND(VLOOKUP(C1487,[1]!T_Resins[#Data],4,FALSE)/VLOOKUP(A1487,[1]!T_Printers[#Data],5,FALSE),1)&gt;_xlfn.XLOOKUP(B1487,[1]Printers!L:L,[1]Printers!O:O,1,0,),"")),"")</f>
        <v/>
      </c>
      <c r="J1487" t="str">
        <f>IFERROR(IF(ROUND(_xlfn.XLOOKUP([1]Parameters!B1487,[1]Printers!L:L,[1]Printers!Q:Q,,0)*I1487/10,0)*10&lt;_xlfn.XLOOKUP([1]Parameters!B1487,[1]Printers!L:L,[1]Printers!P:P,,0),ROUND(_xlfn.XLOOKUP([1]Parameters!B1487,[1]Printers!L:L,[1]Printers!Q:Q,,0)*I1487/10,0)*10,_xlfn.XLOOKUP([1]Parameters!B1487,[1]Printers!L:L,[1]Printers!P:P,,0)),"")</f>
        <v/>
      </c>
      <c r="K1487">
        <f>IF(SUM(E1487:J1487)&lt;&gt;0,VLOOKUP(A1487,[1]!T_Printers[#Data],10,FALSE)+VLOOKUP(C1487,[1]!T_Resins[#Data],10,FALSE),"")</f>
        <v>3</v>
      </c>
      <c r="L1487">
        <f>IF(SUM(E1487:J1487)&lt;&gt;0,VLOOKUP(A1487,[1]!T_Printers[#Data],11,FALSE),"")</f>
        <v>5</v>
      </c>
      <c r="M1487">
        <f>IF(SUM(E1487:J1487)&lt;&gt;0,VLOOKUP(C1487,[1]!T_Resins[#Data],8,FALSE),"")</f>
        <v>120</v>
      </c>
      <c r="N1487">
        <f>IF(_xlfn.XLOOKUP(B1487,[1]Printers!$L:$L,[1]Printers!$R:$R,0,0)&gt;0,[1]Parameters!M1487,IF(SUM(E1487:J1487)&lt;&gt;0,VLOOKUP(C1487,[1]!T_Resins[#Data],9,FALSE),""))</f>
        <v>180</v>
      </c>
      <c r="O1487" t="str">
        <f t="shared" si="23"/>
        <v>ElegooMars2Pro</v>
      </c>
    </row>
    <row r="1488" spans="1:15" x14ac:dyDescent="0.25">
      <c r="A1488" t="str">
        <f t="array" ref="A1488">IF(ROW()-1&gt;COUNTA([1]!T_Printers[Printers])*COUNTA([1]!T_Resins[Resins]),"",INDEX([1]!T_Printers[Printers],INT((ROW()-2)/COUNTA([1]!T_Resins[Resins])+1)))</f>
        <v xml:space="preserve">Elegoo Mars 2 Pro </v>
      </c>
      <c r="B1488" t="str">
        <f>_xlfn.XLOOKUP(A1488,[1]!T_Printers[Printers],[1]!T_Printers[Icon link],,0)</f>
        <v>ElegooMars2Pro</v>
      </c>
      <c r="C1488" t="str">
        <f t="array" ref="C1488">IF(ROW()-1&gt;COUNTA([1]!T_Printers[Printers])*COUNTA([1]!T_Resins[Resins]),"",INDEX([1]!T_Resins[Resins],MOD(ROW()-2,COUNTA([1]!T_Resins[Resins]))+1))</f>
        <v>Tough Black</v>
      </c>
      <c r="D1488">
        <f>IF(SUM(E1488:J1488)&lt;&gt;0,IF(ROW()-1&gt;COUNTA([1]!T_Printers[Printers])*COUNTA([1]!T_Resins[Resins]),"",2),"")</f>
        <v>2</v>
      </c>
      <c r="E1488" cm="1">
        <f t="array" ref="E1488">IFERROR(IF(ROW()-1&gt;COUNTA([1]!T_Printers[Printers])*COUNTA([1]!T_Resins[Resins]),"",_xlfn.IFS(ROUND(VLOOKUP(C1488,[1]!T_Resins[#Data],2,FALSE)/VLOOKUP(A1488,[1]!T_Printers[#Data],5,FALSE),1)&lt;=_xlfn.XLOOKUP(B1488,[1]Printers!L:L,[1]Printers!O:O,1,0,),ROUND(VLOOKUP(C1488,[1]!T_Resins[#Data],2,FALSE)/VLOOKUP(A1488,[1]!T_Printers[#Data],5,FALSE),1),ROUND(VLOOKUP(C1488,[1]!T_Resins[#Data],2,FALSE)/VLOOKUP(A1488,[1]!T_Printers[#Data],5,FALSE),1)&gt;_xlfn.XLOOKUP(B1488,[1]Printers!L:L,[1]Printers!O:O,1,0,),10)),"Используйте слой 100 мкм")</f>
        <v>2.5</v>
      </c>
      <c r="F1488">
        <f>IFERROR(IF(ROUND(_xlfn.XLOOKUP([1]Parameters!B1488,[1]Printers!L:L,[1]Printers!Q:Q,,0)*E1488/10,0)*10&lt;_xlfn.XLOOKUP([1]Parameters!B1488,[1]Printers!L:L,[1]Printers!P:P,,0),ROUND(_xlfn.XLOOKUP([1]Parameters!B1488,[1]Printers!L:L,[1]Printers!Q:Q,,0)*E1488/10,0)*10,_xlfn.XLOOKUP([1]Parameters!B1488,[1]Printers!L:L,[1]Printers!P:P,,0)),"")</f>
        <v>20</v>
      </c>
      <c r="G1488" cm="1">
        <f t="array" ref="G1488">IFERROR(IF(ROW()-1&gt;COUNTA([1]!T_Printers[Printers])*COUNTA([1]!T_Resins[Resins]),"",_xlfn.IFS(ROUND(VLOOKUP(C1488,[1]!T_Resins[#Data],3,FALSE)/VLOOKUP(A1488,[1]!T_Printers[#Data],5,FALSE),1)&lt;=_xlfn.XLOOKUP(B1488,[1]Printers!L:L,[1]Printers!O:O,1,0,),ROUND(VLOOKUP(C1488,[1]!T_Resins[#Data],3,FALSE)/VLOOKUP(A1488,[1]!T_Printers[#Data],5,FALSE),1),ROUND(VLOOKUP(C1488,[1]!T_Resins[#Data],3,FALSE)/VLOOKUP(A1488,[1]!T_Printers[#Data],5,FALSE),1)&gt;_xlfn.XLOOKUP(B1488,[1]Printers!L:L,[1]Printers!O:O,1,0,),10)),"")</f>
        <v>2.9</v>
      </c>
      <c r="H1488">
        <f>IFERROR(IF(ROUND(_xlfn.XLOOKUP([1]Parameters!B1488,[1]Printers!L:L,[1]Printers!Q:Q,,0)*G1488/10,0)*10&lt;_xlfn.XLOOKUP([1]Parameters!B1488,[1]Printers!L:L,[1]Printers!P:P,,0),ROUND(_xlfn.XLOOKUP([1]Parameters!B1488,[1]Printers!L:L,[1]Printers!Q:Q,,0)*G1488/10,0)*10,_xlfn.XLOOKUP([1]Parameters!B1488,[1]Printers!L:L,[1]Printers!P:P,,0)),"")</f>
        <v>30</v>
      </c>
      <c r="I1488" s="3" t="str" cm="1">
        <f t="array" ref="I1488">IFERROR(IF(ROW()-1&gt;COUNTA([1]!T_Printers[Printers])*COUNTA([1]!T_Resins[Resins]),"",_xlfn.IFS(ROUND(VLOOKUP(C1488,[1]!T_Resins[#Data],4,FALSE)/VLOOKUP(A1488,[1]!T_Printers[#Data],5,FALSE),1)&lt;=_xlfn.XLOOKUP(B1488,[1]Printers!L:L,[1]Printers!O:O,1,0,),ROUND(VLOOKUP(C1488,[1]!T_Resins[#Data],4,FALSE)/VLOOKUP(A1488,[1]!T_Printers[#Data],5,FALSE),1),ROUND(VLOOKUP(C1488,[1]!T_Resins[#Data],4,FALSE)/VLOOKUP(A1488,[1]!T_Printers[#Data],5,FALSE),1)&gt;_xlfn.XLOOKUP(B1488,[1]Printers!L:L,[1]Printers!O:O,1,0,),"")),"")</f>
        <v/>
      </c>
      <c r="J1488" t="str">
        <f>IFERROR(IF(ROUND(_xlfn.XLOOKUP([1]Parameters!B1488,[1]Printers!L:L,[1]Printers!Q:Q,,0)*I1488/10,0)*10&lt;_xlfn.XLOOKUP([1]Parameters!B1488,[1]Printers!L:L,[1]Printers!P:P,,0),ROUND(_xlfn.XLOOKUP([1]Parameters!B1488,[1]Printers!L:L,[1]Printers!Q:Q,,0)*I1488/10,0)*10,_xlfn.XLOOKUP([1]Parameters!B1488,[1]Printers!L:L,[1]Printers!P:P,,0)),"")</f>
        <v/>
      </c>
      <c r="K1488">
        <f>IF(SUM(E1488:J1488)&lt;&gt;0,VLOOKUP(A1488,[1]!T_Printers[#Data],10,FALSE)+VLOOKUP(C1488,[1]!T_Resins[#Data],10,FALSE),"")</f>
        <v>3</v>
      </c>
      <c r="L1488">
        <f>IF(SUM(E1488:J1488)&lt;&gt;0,VLOOKUP(A1488,[1]!T_Printers[#Data],11,FALSE),"")</f>
        <v>5</v>
      </c>
      <c r="M1488">
        <f>IF(SUM(E1488:J1488)&lt;&gt;0,VLOOKUP(C1488,[1]!T_Resins[#Data],8,FALSE),"")</f>
        <v>120</v>
      </c>
      <c r="N1488">
        <f>IF(_xlfn.XLOOKUP(B1488,[1]Printers!$L:$L,[1]Printers!$R:$R,0,0)&gt;0,[1]Parameters!M1488,IF(SUM(E1488:J1488)&lt;&gt;0,VLOOKUP(C1488,[1]!T_Resins[#Data],9,FALSE),""))</f>
        <v>180</v>
      </c>
      <c r="O1488" t="str">
        <f t="shared" si="23"/>
        <v>ElegooMars2Pro</v>
      </c>
    </row>
    <row r="1489" spans="1:15" x14ac:dyDescent="0.25">
      <c r="A1489" t="str">
        <f t="array" ref="A1489">IF(ROW()-1&gt;COUNTA([1]!T_Printers[Printers])*COUNTA([1]!T_Resins[Resins]),"",INDEX([1]!T_Printers[Printers],INT((ROW()-2)/COUNTA([1]!T_Resins[Resins])+1)))</f>
        <v xml:space="preserve">Elegoo Mars 2 Pro </v>
      </c>
      <c r="B1489" t="str">
        <f>_xlfn.XLOOKUP(A1489,[1]!T_Printers[Printers],[1]!T_Printers[Icon link],,0)</f>
        <v>ElegooMars2Pro</v>
      </c>
      <c r="C1489" t="str">
        <f t="array" ref="C1489">IF(ROW()-1&gt;COUNTA([1]!T_Printers[Printers])*COUNTA([1]!T_Resins[Resins]),"",INDEX([1]!T_Resins[Resins],MOD(ROW()-2,COUNTA([1]!T_Resins[Resins]))+1))</f>
        <v>Tough Grey</v>
      </c>
      <c r="D1489">
        <f>IF(SUM(E1489:J1489)&lt;&gt;0,IF(ROW()-1&gt;COUNTA([1]!T_Printers[Printers])*COUNTA([1]!T_Resins[Resins]),"",2),"")</f>
        <v>2</v>
      </c>
      <c r="E1489" cm="1">
        <f t="array" ref="E1489">IFERROR(IF(ROW()-1&gt;COUNTA([1]!T_Printers[Printers])*COUNTA([1]!T_Resins[Resins]),"",_xlfn.IFS(ROUND(VLOOKUP(C1489,[1]!T_Resins[#Data],2,FALSE)/VLOOKUP(A1489,[1]!T_Printers[#Data],5,FALSE),1)&lt;=_xlfn.XLOOKUP(B1489,[1]Printers!L:L,[1]Printers!O:O,1,0,),ROUND(VLOOKUP(C1489,[1]!T_Resins[#Data],2,FALSE)/VLOOKUP(A1489,[1]!T_Printers[#Data],5,FALSE),1),ROUND(VLOOKUP(C1489,[1]!T_Resins[#Data],2,FALSE)/VLOOKUP(A1489,[1]!T_Printers[#Data],5,FALSE),1)&gt;_xlfn.XLOOKUP(B1489,[1]Printers!L:L,[1]Printers!O:O,1,0,),10)),"Используйте слой 100 мкм")</f>
        <v>2.5</v>
      </c>
      <c r="F1489">
        <f>IFERROR(IF(ROUND(_xlfn.XLOOKUP([1]Parameters!B1489,[1]Printers!L:L,[1]Printers!Q:Q,,0)*E1489/10,0)*10&lt;_xlfn.XLOOKUP([1]Parameters!B1489,[1]Printers!L:L,[1]Printers!P:P,,0),ROUND(_xlfn.XLOOKUP([1]Parameters!B1489,[1]Printers!L:L,[1]Printers!Q:Q,,0)*E1489/10,0)*10,_xlfn.XLOOKUP([1]Parameters!B1489,[1]Printers!L:L,[1]Printers!P:P,,0)),"")</f>
        <v>20</v>
      </c>
      <c r="G1489" cm="1">
        <f t="array" ref="G1489">IFERROR(IF(ROW()-1&gt;COUNTA([1]!T_Printers[Printers])*COUNTA([1]!T_Resins[Resins]),"",_xlfn.IFS(ROUND(VLOOKUP(C1489,[1]!T_Resins[#Data],3,FALSE)/VLOOKUP(A1489,[1]!T_Printers[#Data],5,FALSE),1)&lt;=_xlfn.XLOOKUP(B1489,[1]Printers!L:L,[1]Printers!O:O,1,0,),ROUND(VLOOKUP(C1489,[1]!T_Resins[#Data],3,FALSE)/VLOOKUP(A1489,[1]!T_Printers[#Data],5,FALSE),1),ROUND(VLOOKUP(C1489,[1]!T_Resins[#Data],3,FALSE)/VLOOKUP(A1489,[1]!T_Printers[#Data],5,FALSE),1)&gt;_xlfn.XLOOKUP(B1489,[1]Printers!L:L,[1]Printers!O:O,1,0,),10)),"")</f>
        <v>2.9</v>
      </c>
      <c r="H1489">
        <f>IFERROR(IF(ROUND(_xlfn.XLOOKUP([1]Parameters!B1489,[1]Printers!L:L,[1]Printers!Q:Q,,0)*G1489/10,0)*10&lt;_xlfn.XLOOKUP([1]Parameters!B1489,[1]Printers!L:L,[1]Printers!P:P,,0),ROUND(_xlfn.XLOOKUP([1]Parameters!B1489,[1]Printers!L:L,[1]Printers!Q:Q,,0)*G1489/10,0)*10,_xlfn.XLOOKUP([1]Parameters!B1489,[1]Printers!L:L,[1]Printers!P:P,,0)),"")</f>
        <v>30</v>
      </c>
      <c r="I1489" s="3" t="str" cm="1">
        <f t="array" ref="I1489">IFERROR(IF(ROW()-1&gt;COUNTA([1]!T_Printers[Printers])*COUNTA([1]!T_Resins[Resins]),"",_xlfn.IFS(ROUND(VLOOKUP(C1489,[1]!T_Resins[#Data],4,FALSE)/VLOOKUP(A1489,[1]!T_Printers[#Data],5,FALSE),1)&lt;=_xlfn.XLOOKUP(B1489,[1]Printers!L:L,[1]Printers!O:O,1,0,),ROUND(VLOOKUP(C1489,[1]!T_Resins[#Data],4,FALSE)/VLOOKUP(A1489,[1]!T_Printers[#Data],5,FALSE),1),ROUND(VLOOKUP(C1489,[1]!T_Resins[#Data],4,FALSE)/VLOOKUP(A1489,[1]!T_Printers[#Data],5,FALSE),1)&gt;_xlfn.XLOOKUP(B1489,[1]Printers!L:L,[1]Printers!O:O,1,0,),"")),"")</f>
        <v/>
      </c>
      <c r="J1489" t="str">
        <f>IFERROR(IF(ROUND(_xlfn.XLOOKUP([1]Parameters!B1489,[1]Printers!L:L,[1]Printers!Q:Q,,0)*I1489/10,0)*10&lt;_xlfn.XLOOKUP([1]Parameters!B1489,[1]Printers!L:L,[1]Printers!P:P,,0),ROUND(_xlfn.XLOOKUP([1]Parameters!B1489,[1]Printers!L:L,[1]Printers!Q:Q,,0)*I1489/10,0)*10,_xlfn.XLOOKUP([1]Parameters!B1489,[1]Printers!L:L,[1]Printers!P:P,,0)),"")</f>
        <v/>
      </c>
      <c r="K1489">
        <f>IF(SUM(E1489:J1489)&lt;&gt;0,VLOOKUP(A1489,[1]!T_Printers[#Data],10,FALSE)+VLOOKUP(C1489,[1]!T_Resins[#Data],10,FALSE),"")</f>
        <v>3</v>
      </c>
      <c r="L1489">
        <f>IF(SUM(E1489:J1489)&lt;&gt;0,VLOOKUP(A1489,[1]!T_Printers[#Data],11,FALSE),"")</f>
        <v>5</v>
      </c>
      <c r="M1489">
        <f>IF(SUM(E1489:J1489)&lt;&gt;0,VLOOKUP(C1489,[1]!T_Resins[#Data],8,FALSE),"")</f>
        <v>120</v>
      </c>
      <c r="N1489">
        <f>IF(_xlfn.XLOOKUP(B1489,[1]Printers!$L:$L,[1]Printers!$R:$R,0,0)&gt;0,[1]Parameters!M1489,IF(SUM(E1489:J1489)&lt;&gt;0,VLOOKUP(C1489,[1]!T_Resins[#Data],9,FALSE),""))</f>
        <v>180</v>
      </c>
      <c r="O1489" t="str">
        <f t="shared" si="23"/>
        <v>ElegooMars2Pro</v>
      </c>
    </row>
    <row r="1490" spans="1:15" x14ac:dyDescent="0.25">
      <c r="A1490" t="str">
        <f t="array" ref="A1490">IF(ROW()-1&gt;COUNTA([1]!T_Printers[Printers])*COUNTA([1]!T_Resins[Resins]),"",INDEX([1]!T_Printers[Printers],INT((ROW()-2)/COUNTA([1]!T_Resins[Resins])+1)))</f>
        <v xml:space="preserve">Elegoo Mars 2 Pro </v>
      </c>
      <c r="B1490" t="str">
        <f>_xlfn.XLOOKUP(A1490,[1]!T_Printers[Printers],[1]!T_Printers[Icon link],,0)</f>
        <v>ElegooMars2Pro</v>
      </c>
      <c r="C1490" t="str">
        <f t="array" ref="C1490">IF(ROW()-1&gt;COUNTA([1]!T_Printers[Printers])*COUNTA([1]!T_Resins[Resins]),"",INDEX([1]!T_Resins[Resins],MOD(ROW()-2,COUNTA([1]!T_Resins[Resins]))+1))</f>
        <v>Tough White</v>
      </c>
      <c r="D1490">
        <f>IF(SUM(E1490:J1490)&lt;&gt;0,IF(ROW()-1&gt;COUNTA([1]!T_Printers[Printers])*COUNTA([1]!T_Resins[Resins]),"",2),"")</f>
        <v>2</v>
      </c>
      <c r="E1490" cm="1">
        <f t="array" ref="E1490">IFERROR(IF(ROW()-1&gt;COUNTA([1]!T_Printers[Printers])*COUNTA([1]!T_Resins[Resins]),"",_xlfn.IFS(ROUND(VLOOKUP(C1490,[1]!T_Resins[#Data],2,FALSE)/VLOOKUP(A1490,[1]!T_Printers[#Data],5,FALSE),1)&lt;=_xlfn.XLOOKUP(B1490,[1]Printers!L:L,[1]Printers!O:O,1,0,),ROUND(VLOOKUP(C1490,[1]!T_Resins[#Data],2,FALSE)/VLOOKUP(A1490,[1]!T_Printers[#Data],5,FALSE),1),ROUND(VLOOKUP(C1490,[1]!T_Resins[#Data],2,FALSE)/VLOOKUP(A1490,[1]!T_Printers[#Data],5,FALSE),1)&gt;_xlfn.XLOOKUP(B1490,[1]Printers!L:L,[1]Printers!O:O,1,0,),10)),"Используйте слой 100 мкм")</f>
        <v>2.5</v>
      </c>
      <c r="F1490">
        <f>IFERROR(IF(ROUND(_xlfn.XLOOKUP([1]Parameters!B1490,[1]Printers!L:L,[1]Printers!Q:Q,,0)*E1490/10,0)*10&lt;_xlfn.XLOOKUP([1]Parameters!B1490,[1]Printers!L:L,[1]Printers!P:P,,0),ROUND(_xlfn.XLOOKUP([1]Parameters!B1490,[1]Printers!L:L,[1]Printers!Q:Q,,0)*E1490/10,0)*10,_xlfn.XLOOKUP([1]Parameters!B1490,[1]Printers!L:L,[1]Printers!P:P,,0)),"")</f>
        <v>20</v>
      </c>
      <c r="G1490" cm="1">
        <f t="array" ref="G1490">IFERROR(IF(ROW()-1&gt;COUNTA([1]!T_Printers[Printers])*COUNTA([1]!T_Resins[Resins]),"",_xlfn.IFS(ROUND(VLOOKUP(C1490,[1]!T_Resins[#Data],3,FALSE)/VLOOKUP(A1490,[1]!T_Printers[#Data],5,FALSE),1)&lt;=_xlfn.XLOOKUP(B1490,[1]Printers!L:L,[1]Printers!O:O,1,0,),ROUND(VLOOKUP(C1490,[1]!T_Resins[#Data],3,FALSE)/VLOOKUP(A1490,[1]!T_Printers[#Data],5,FALSE),1),ROUND(VLOOKUP(C1490,[1]!T_Resins[#Data],3,FALSE)/VLOOKUP(A1490,[1]!T_Printers[#Data],5,FALSE),1)&gt;_xlfn.XLOOKUP(B1490,[1]Printers!L:L,[1]Printers!O:O,1,0,),10)),"")</f>
        <v>2.9</v>
      </c>
      <c r="H1490">
        <f>IFERROR(IF(ROUND(_xlfn.XLOOKUP([1]Parameters!B1490,[1]Printers!L:L,[1]Printers!Q:Q,,0)*G1490/10,0)*10&lt;_xlfn.XLOOKUP([1]Parameters!B1490,[1]Printers!L:L,[1]Printers!P:P,,0),ROUND(_xlfn.XLOOKUP([1]Parameters!B1490,[1]Printers!L:L,[1]Printers!Q:Q,,0)*G1490/10,0)*10,_xlfn.XLOOKUP([1]Parameters!B1490,[1]Printers!L:L,[1]Printers!P:P,,0)),"")</f>
        <v>30</v>
      </c>
      <c r="I1490" s="3" t="str" cm="1">
        <f t="array" ref="I1490">IFERROR(IF(ROW()-1&gt;COUNTA([1]!T_Printers[Printers])*COUNTA([1]!T_Resins[Resins]),"",_xlfn.IFS(ROUND(VLOOKUP(C1490,[1]!T_Resins[#Data],4,FALSE)/VLOOKUP(A1490,[1]!T_Printers[#Data],5,FALSE),1)&lt;=_xlfn.XLOOKUP(B1490,[1]Printers!L:L,[1]Printers!O:O,1,0,),ROUND(VLOOKUP(C1490,[1]!T_Resins[#Data],4,FALSE)/VLOOKUP(A1490,[1]!T_Printers[#Data],5,FALSE),1),ROUND(VLOOKUP(C1490,[1]!T_Resins[#Data],4,FALSE)/VLOOKUP(A1490,[1]!T_Printers[#Data],5,FALSE),1)&gt;_xlfn.XLOOKUP(B1490,[1]Printers!L:L,[1]Printers!O:O,1,0,),"")),"")</f>
        <v/>
      </c>
      <c r="J1490" t="str">
        <f>IFERROR(IF(ROUND(_xlfn.XLOOKUP([1]Parameters!B1490,[1]Printers!L:L,[1]Printers!Q:Q,,0)*I1490/10,0)*10&lt;_xlfn.XLOOKUP([1]Parameters!B1490,[1]Printers!L:L,[1]Printers!P:P,,0),ROUND(_xlfn.XLOOKUP([1]Parameters!B1490,[1]Printers!L:L,[1]Printers!Q:Q,,0)*I1490/10,0)*10,_xlfn.XLOOKUP([1]Parameters!B1490,[1]Printers!L:L,[1]Printers!P:P,,0)),"")</f>
        <v/>
      </c>
      <c r="K1490">
        <f>IF(SUM(E1490:J1490)&lt;&gt;0,VLOOKUP(A1490,[1]!T_Printers[#Data],10,FALSE)+VLOOKUP(C1490,[1]!T_Resins[#Data],10,FALSE),"")</f>
        <v>3</v>
      </c>
      <c r="L1490">
        <f>IF(SUM(E1490:J1490)&lt;&gt;0,VLOOKUP(A1490,[1]!T_Printers[#Data],11,FALSE),"")</f>
        <v>5</v>
      </c>
      <c r="M1490">
        <f>IF(SUM(E1490:J1490)&lt;&gt;0,VLOOKUP(C1490,[1]!T_Resins[#Data],8,FALSE),"")</f>
        <v>120</v>
      </c>
      <c r="N1490">
        <f>IF(_xlfn.XLOOKUP(B1490,[1]Printers!$L:$L,[1]Printers!$R:$R,0,0)&gt;0,[1]Parameters!M1490,IF(SUM(E1490:J1490)&lt;&gt;0,VLOOKUP(C1490,[1]!T_Resins[#Data],9,FALSE),""))</f>
        <v>180</v>
      </c>
      <c r="O1490" t="str">
        <f t="shared" si="23"/>
        <v>ElegooMars2Pro</v>
      </c>
    </row>
    <row r="1491" spans="1:15" x14ac:dyDescent="0.25">
      <c r="A1491" t="str">
        <f t="array" ref="A1491">IF(ROW()-1&gt;COUNTA([1]!T_Printers[Printers])*COUNTA([1]!T_Resins[Resins]),"",INDEX([1]!T_Printers[Printers],INT((ROW()-2)/COUNTA([1]!T_Resins[Resins])+1)))</f>
        <v xml:space="preserve">Elegoo Mars 2 Pro </v>
      </c>
      <c r="B1491" t="str">
        <f>_xlfn.XLOOKUP(A1491,[1]!T_Printers[Printers],[1]!T_Printers[Icon link],,0)</f>
        <v>ElegooMars2Pro</v>
      </c>
      <c r="C1491" t="str">
        <f t="array" ref="C1491">IF(ROW()-1&gt;COUNTA([1]!T_Printers[Printers])*COUNTA([1]!T_Resins[Resins]),"",INDEX([1]!T_Resins[Resins],MOD(ROW()-2,COUNTA([1]!T_Resins[Resins]))+1))</f>
        <v>Jewelry J-Cast</v>
      </c>
      <c r="D1491">
        <f>IF(SUM(E1491:J1491)&lt;&gt;0,IF(ROW()-1&gt;COUNTA([1]!T_Printers[Printers])*COUNTA([1]!T_Resins[Resins]),"",2),"")</f>
        <v>2</v>
      </c>
      <c r="E1491" cm="1">
        <f t="array" ref="E1491">IFERROR(IF(ROW()-1&gt;COUNTA([1]!T_Printers[Printers])*COUNTA([1]!T_Resins[Resins]),"",_xlfn.IFS(ROUND(VLOOKUP(C1491,[1]!T_Resins[#Data],2,FALSE)/VLOOKUP(A1491,[1]!T_Printers[#Data],5,FALSE),1)&lt;=_xlfn.XLOOKUP(B1491,[1]Printers!L:L,[1]Printers!O:O,1,0,),ROUND(VLOOKUP(C1491,[1]!T_Resins[#Data],2,FALSE)/VLOOKUP(A1491,[1]!T_Printers[#Data],5,FALSE),1),ROUND(VLOOKUP(C1491,[1]!T_Resins[#Data],2,FALSE)/VLOOKUP(A1491,[1]!T_Printers[#Data],5,FALSE),1)&gt;_xlfn.XLOOKUP(B1491,[1]Printers!L:L,[1]Printers!O:O,1,0,),10)),"Используйте слой 100 мкм")</f>
        <v>7.8</v>
      </c>
      <c r="F1491">
        <f>IFERROR(IF(ROUND(_xlfn.XLOOKUP([1]Parameters!B1491,[1]Printers!L:L,[1]Printers!Q:Q,,0)*E1491/10,0)*10&lt;_xlfn.XLOOKUP([1]Parameters!B1491,[1]Printers!L:L,[1]Printers!P:P,,0),ROUND(_xlfn.XLOOKUP([1]Parameters!B1491,[1]Printers!L:L,[1]Printers!Q:Q,,0)*E1491/10,0)*10,_xlfn.XLOOKUP([1]Parameters!B1491,[1]Printers!L:L,[1]Printers!P:P,,0)),"")</f>
        <v>70</v>
      </c>
      <c r="G1491" cm="1">
        <f t="array" ref="G1491">IFERROR(IF(ROW()-1&gt;COUNTA([1]!T_Printers[Printers])*COUNTA([1]!T_Resins[Resins]),"",_xlfn.IFS(ROUND(VLOOKUP(C1491,[1]!T_Resins[#Data],3,FALSE)/VLOOKUP(A1491,[1]!T_Printers[#Data],5,FALSE),1)&lt;=_xlfn.XLOOKUP(B1491,[1]Printers!L:L,[1]Printers!O:O,1,0,),ROUND(VLOOKUP(C1491,[1]!T_Resins[#Data],3,FALSE)/VLOOKUP(A1491,[1]!T_Printers[#Data],5,FALSE),1),ROUND(VLOOKUP(C1491,[1]!T_Resins[#Data],3,FALSE)/VLOOKUP(A1491,[1]!T_Printers[#Data],5,FALSE),1)&gt;_xlfn.XLOOKUP(B1491,[1]Printers!L:L,[1]Printers!O:O,1,0,),10)),"")</f>
        <v>10.8</v>
      </c>
      <c r="H1491">
        <f>IFERROR(IF(ROUND(_xlfn.XLOOKUP([1]Parameters!B1491,[1]Printers!L:L,[1]Printers!Q:Q,,0)*G1491/10,0)*10&lt;_xlfn.XLOOKUP([1]Parameters!B1491,[1]Printers!L:L,[1]Printers!P:P,,0),ROUND(_xlfn.XLOOKUP([1]Parameters!B1491,[1]Printers!L:L,[1]Printers!Q:Q,,0)*G1491/10,0)*10,_xlfn.XLOOKUP([1]Parameters!B1491,[1]Printers!L:L,[1]Printers!P:P,,0)),"")</f>
        <v>100</v>
      </c>
      <c r="I1491" s="3" t="str" cm="1">
        <f t="array" ref="I1491">IFERROR(IF(ROW()-1&gt;COUNTA([1]!T_Printers[Printers])*COUNTA([1]!T_Resins[Resins]),"",_xlfn.IFS(ROUND(VLOOKUP(C1491,[1]!T_Resins[#Data],4,FALSE)/VLOOKUP(A1491,[1]!T_Printers[#Data],5,FALSE),1)&lt;=_xlfn.XLOOKUP(B1491,[1]Printers!L:L,[1]Printers!O:O,1,0,),ROUND(VLOOKUP(C1491,[1]!T_Resins[#Data],4,FALSE)/VLOOKUP(A1491,[1]!T_Printers[#Data],5,FALSE),1),ROUND(VLOOKUP(C1491,[1]!T_Resins[#Data],4,FALSE)/VLOOKUP(A1491,[1]!T_Printers[#Data],5,FALSE),1)&gt;_xlfn.XLOOKUP(B1491,[1]Printers!L:L,[1]Printers!O:O,1,0,),"")),"")</f>
        <v/>
      </c>
      <c r="J1491" t="str">
        <f>IFERROR(IF(ROUND(_xlfn.XLOOKUP([1]Parameters!B1491,[1]Printers!L:L,[1]Printers!Q:Q,,0)*I1491/10,0)*10&lt;_xlfn.XLOOKUP([1]Parameters!B1491,[1]Printers!L:L,[1]Printers!P:P,,0),ROUND(_xlfn.XLOOKUP([1]Parameters!B1491,[1]Printers!L:L,[1]Printers!Q:Q,,0)*I1491/10,0)*10,_xlfn.XLOOKUP([1]Parameters!B1491,[1]Printers!L:L,[1]Printers!P:P,,0)),"")</f>
        <v/>
      </c>
      <c r="K1491">
        <f>IF(SUM(E1491:J1491)&lt;&gt;0,VLOOKUP(A1491,[1]!T_Printers[#Data],10,FALSE)+VLOOKUP(C1491,[1]!T_Resins[#Data],10,FALSE),"")</f>
        <v>3</v>
      </c>
      <c r="L1491">
        <f>IF(SUM(E1491:J1491)&lt;&gt;0,VLOOKUP(A1491,[1]!T_Printers[#Data],11,FALSE),"")</f>
        <v>5</v>
      </c>
      <c r="M1491">
        <f>IF(SUM(E1491:J1491)&lt;&gt;0,VLOOKUP(C1491,[1]!T_Resins[#Data],8,FALSE),"")</f>
        <v>60</v>
      </c>
      <c r="N1491">
        <f>IF(_xlfn.XLOOKUP(B1491,[1]Printers!$L:$L,[1]Printers!$R:$R,0,0)&gt;0,[1]Parameters!M1491,IF(SUM(E1491:J1491)&lt;&gt;0,VLOOKUP(C1491,[1]!T_Resins[#Data],9,FALSE),""))</f>
        <v>60</v>
      </c>
      <c r="O1491" t="str">
        <f t="shared" si="23"/>
        <v>ElegooMars2Pro</v>
      </c>
    </row>
    <row r="1492" spans="1:15" x14ac:dyDescent="0.25">
      <c r="A1492" t="str">
        <f t="array" ref="A1492">IF(ROW()-1&gt;COUNTA([1]!T_Printers[Printers])*COUNTA([1]!T_Resins[Resins]),"",INDEX([1]!T_Printers[Printers],INT((ROW()-2)/COUNTA([1]!T_Resins[Resins])+1)))</f>
        <v xml:space="preserve">Elegoo Mars 2 Pro </v>
      </c>
      <c r="B1492" t="str">
        <f>_xlfn.XLOOKUP(A1492,[1]!T_Printers[Printers],[1]!T_Printers[Icon link],,0)</f>
        <v>ElegooMars2Pro</v>
      </c>
      <c r="C1492" t="str">
        <f t="array" ref="C1492">IF(ROW()-1&gt;COUNTA([1]!T_Printers[Printers])*COUNTA([1]!T_Resins[Resins]),"",INDEX([1]!T_Resins[Resins],MOD(ROW()-2,COUNTA([1]!T_Resins[Resins]))+1))</f>
        <v>Model Resin Black</v>
      </c>
      <c r="D1492">
        <f>IF(SUM(E1492:J1492)&lt;&gt;0,IF(ROW()-1&gt;COUNTA([1]!T_Printers[Printers])*COUNTA([1]!T_Resins[Resins]),"",2),"")</f>
        <v>2</v>
      </c>
      <c r="E1492" cm="1">
        <f t="array" ref="E1492">IFERROR(IF(ROW()-1&gt;COUNTA([1]!T_Printers[Printers])*COUNTA([1]!T_Resins[Resins]),"",_xlfn.IFS(ROUND(VLOOKUP(C1492,[1]!T_Resins[#Data],2,FALSE)/VLOOKUP(A1492,[1]!T_Printers[#Data],5,FALSE),1)&lt;=_xlfn.XLOOKUP(B1492,[1]Printers!L:L,[1]Printers!O:O,1,0,),ROUND(VLOOKUP(C1492,[1]!T_Resins[#Data],2,FALSE)/VLOOKUP(A1492,[1]!T_Printers[#Data],5,FALSE),1),ROUND(VLOOKUP(C1492,[1]!T_Resins[#Data],2,FALSE)/VLOOKUP(A1492,[1]!T_Printers[#Data],5,FALSE),1)&gt;_xlfn.XLOOKUP(B1492,[1]Printers!L:L,[1]Printers!O:O,1,0,),10)),"Используйте слой 100 мкм")</f>
        <v>2.9</v>
      </c>
      <c r="F1492">
        <f>IFERROR(IF(ROUND(_xlfn.XLOOKUP([1]Parameters!B1492,[1]Printers!L:L,[1]Printers!Q:Q,,0)*E1492/10,0)*10&lt;_xlfn.XLOOKUP([1]Parameters!B1492,[1]Printers!L:L,[1]Printers!P:P,,0),ROUND(_xlfn.XLOOKUP([1]Parameters!B1492,[1]Printers!L:L,[1]Printers!Q:Q,,0)*E1492/10,0)*10,_xlfn.XLOOKUP([1]Parameters!B1492,[1]Printers!L:L,[1]Printers!P:P,,0)),"")</f>
        <v>30</v>
      </c>
      <c r="G1492" cm="1">
        <f t="array" ref="G1492">IFERROR(IF(ROW()-1&gt;COUNTA([1]!T_Printers[Printers])*COUNTA([1]!T_Resins[Resins]),"",_xlfn.IFS(ROUND(VLOOKUP(C1492,[1]!T_Resins[#Data],3,FALSE)/VLOOKUP(A1492,[1]!T_Printers[#Data],5,FALSE),1)&lt;=_xlfn.XLOOKUP(B1492,[1]Printers!L:L,[1]Printers!O:O,1,0,),ROUND(VLOOKUP(C1492,[1]!T_Resins[#Data],3,FALSE)/VLOOKUP(A1492,[1]!T_Printers[#Data],5,FALSE),1),ROUND(VLOOKUP(C1492,[1]!T_Resins[#Data],3,FALSE)/VLOOKUP(A1492,[1]!T_Printers[#Data],5,FALSE),1)&gt;_xlfn.XLOOKUP(B1492,[1]Printers!L:L,[1]Printers!O:O,1,0,),10)),"")</f>
        <v>3.8</v>
      </c>
      <c r="H1492">
        <f>IFERROR(IF(ROUND(_xlfn.XLOOKUP([1]Parameters!B1492,[1]Printers!L:L,[1]Printers!Q:Q,,0)*G1492/10,0)*10&lt;_xlfn.XLOOKUP([1]Parameters!B1492,[1]Printers!L:L,[1]Printers!P:P,,0),ROUND(_xlfn.XLOOKUP([1]Parameters!B1492,[1]Printers!L:L,[1]Printers!Q:Q,,0)*G1492/10,0)*10,_xlfn.XLOOKUP([1]Parameters!B1492,[1]Printers!L:L,[1]Printers!P:P,,0)),"")</f>
        <v>30</v>
      </c>
      <c r="I1492" s="3" t="str" cm="1">
        <f t="array" ref="I1492">IFERROR(IF(ROW()-1&gt;COUNTA([1]!T_Printers[Printers])*COUNTA([1]!T_Resins[Resins]),"",_xlfn.IFS(ROUND(VLOOKUP(C1492,[1]!T_Resins[#Data],4,FALSE)/VLOOKUP(A1492,[1]!T_Printers[#Data],5,FALSE),1)&lt;=_xlfn.XLOOKUP(B1492,[1]Printers!L:L,[1]Printers!O:O,1,0,),ROUND(VLOOKUP(C1492,[1]!T_Resins[#Data],4,FALSE)/VLOOKUP(A1492,[1]!T_Printers[#Data],5,FALSE),1),ROUND(VLOOKUP(C1492,[1]!T_Resins[#Data],4,FALSE)/VLOOKUP(A1492,[1]!T_Printers[#Data],5,FALSE),1)&gt;_xlfn.XLOOKUP(B1492,[1]Printers!L:L,[1]Printers!O:O,1,0,),"")),"")</f>
        <v/>
      </c>
      <c r="J1492" t="str">
        <f>IFERROR(IF(ROUND(_xlfn.XLOOKUP([1]Parameters!B1492,[1]Printers!L:L,[1]Printers!Q:Q,,0)*I1492/10,0)*10&lt;_xlfn.XLOOKUP([1]Parameters!B1492,[1]Printers!L:L,[1]Printers!P:P,,0),ROUND(_xlfn.XLOOKUP([1]Parameters!B1492,[1]Printers!L:L,[1]Printers!Q:Q,,0)*I1492/10,0)*10,_xlfn.XLOOKUP([1]Parameters!B1492,[1]Printers!L:L,[1]Printers!P:P,,0)),"")</f>
        <v/>
      </c>
      <c r="K1492">
        <f>IF(SUM(E1492:J1492)&lt;&gt;0,VLOOKUP(A1492,[1]!T_Printers[#Data],10,FALSE)+VLOOKUP(C1492,[1]!T_Resins[#Data],10,FALSE),"")</f>
        <v>3</v>
      </c>
      <c r="L1492">
        <f>IF(SUM(E1492:J1492)&lt;&gt;0,VLOOKUP(A1492,[1]!T_Printers[#Data],11,FALSE),"")</f>
        <v>5</v>
      </c>
      <c r="M1492">
        <f>IF(SUM(E1492:J1492)&lt;&gt;0,VLOOKUP(C1492,[1]!T_Resins[#Data],8,FALSE),"")</f>
        <v>120</v>
      </c>
      <c r="N1492">
        <f>IF(_xlfn.XLOOKUP(B1492,[1]Printers!$L:$L,[1]Printers!$R:$R,0,0)&gt;0,[1]Parameters!M1492,IF(SUM(E1492:J1492)&lt;&gt;0,VLOOKUP(C1492,[1]!T_Resins[#Data],9,FALSE),""))</f>
        <v>180</v>
      </c>
      <c r="O1492" t="str">
        <f t="shared" si="23"/>
        <v>ElegooMars2Pro</v>
      </c>
    </row>
    <row r="1493" spans="1:15" x14ac:dyDescent="0.25">
      <c r="A1493" t="str">
        <f t="array" ref="A1493">IF(ROW()-1&gt;COUNTA([1]!T_Printers[Printers])*COUNTA([1]!T_Resins[Resins]),"",INDEX([1]!T_Printers[Printers],INT((ROW()-2)/COUNTA([1]!T_Resins[Resins])+1)))</f>
        <v xml:space="preserve">Elegoo Mars 2 Pro </v>
      </c>
      <c r="B1493" t="str">
        <f>_xlfn.XLOOKUP(A1493,[1]!T_Printers[Printers],[1]!T_Printers[Icon link],,0)</f>
        <v>ElegooMars2Pro</v>
      </c>
      <c r="C1493" t="str">
        <f t="array" ref="C1493">IF(ROW()-1&gt;COUNTA([1]!T_Printers[Printers])*COUNTA([1]!T_Resins[Resins]),"",INDEX([1]!T_Resins[Resins],MOD(ROW()-2,COUNTA([1]!T_Resins[Resins]))+1))</f>
        <v>Model Resin Clear</v>
      </c>
      <c r="D1493">
        <f>IF(SUM(E1493:J1493)&lt;&gt;0,IF(ROW()-1&gt;COUNTA([1]!T_Printers[Printers])*COUNTA([1]!T_Resins[Resins]),"",2),"")</f>
        <v>2</v>
      </c>
      <c r="E1493" cm="1">
        <f t="array" ref="E1493">IFERROR(IF(ROW()-1&gt;COUNTA([1]!T_Printers[Printers])*COUNTA([1]!T_Resins[Resins]),"",_xlfn.IFS(ROUND(VLOOKUP(C1493,[1]!T_Resins[#Data],2,FALSE)/VLOOKUP(A1493,[1]!T_Printers[#Data],5,FALSE),1)&lt;=_xlfn.XLOOKUP(B1493,[1]Printers!L:L,[1]Printers!O:O,1,0,),ROUND(VLOOKUP(C1493,[1]!T_Resins[#Data],2,FALSE)/VLOOKUP(A1493,[1]!T_Printers[#Data],5,FALSE),1),ROUND(VLOOKUP(C1493,[1]!T_Resins[#Data],2,FALSE)/VLOOKUP(A1493,[1]!T_Printers[#Data],5,FALSE),1)&gt;_xlfn.XLOOKUP(B1493,[1]Printers!L:L,[1]Printers!O:O,1,0,),10)),"Используйте слой 100 мкм")</f>
        <v>2.7</v>
      </c>
      <c r="F1493">
        <f>IFERROR(IF(ROUND(_xlfn.XLOOKUP([1]Parameters!B1493,[1]Printers!L:L,[1]Printers!Q:Q,,0)*E1493/10,0)*10&lt;_xlfn.XLOOKUP([1]Parameters!B1493,[1]Printers!L:L,[1]Printers!P:P,,0),ROUND(_xlfn.XLOOKUP([1]Parameters!B1493,[1]Printers!L:L,[1]Printers!Q:Q,,0)*E1493/10,0)*10,_xlfn.XLOOKUP([1]Parameters!B1493,[1]Printers!L:L,[1]Printers!P:P,,0)),"")</f>
        <v>20</v>
      </c>
      <c r="G1493" cm="1">
        <f t="array" ref="G1493">IFERROR(IF(ROW()-1&gt;COUNTA([1]!T_Printers[Printers])*COUNTA([1]!T_Resins[Resins]),"",_xlfn.IFS(ROUND(VLOOKUP(C1493,[1]!T_Resins[#Data],3,FALSE)/VLOOKUP(A1493,[1]!T_Printers[#Data],5,FALSE),1)&lt;=_xlfn.XLOOKUP(B1493,[1]Printers!L:L,[1]Printers!O:O,1,0,),ROUND(VLOOKUP(C1493,[1]!T_Resins[#Data],3,FALSE)/VLOOKUP(A1493,[1]!T_Printers[#Data],5,FALSE),1),ROUND(VLOOKUP(C1493,[1]!T_Resins[#Data],3,FALSE)/VLOOKUP(A1493,[1]!T_Printers[#Data],5,FALSE),1)&gt;_xlfn.XLOOKUP(B1493,[1]Printers!L:L,[1]Printers!O:O,1,0,),10)),"")</f>
        <v>3.6</v>
      </c>
      <c r="H1493">
        <f>IFERROR(IF(ROUND(_xlfn.XLOOKUP([1]Parameters!B1493,[1]Printers!L:L,[1]Printers!Q:Q,,0)*G1493/10,0)*10&lt;_xlfn.XLOOKUP([1]Parameters!B1493,[1]Printers!L:L,[1]Printers!P:P,,0),ROUND(_xlfn.XLOOKUP([1]Parameters!B1493,[1]Printers!L:L,[1]Printers!Q:Q,,0)*G1493/10,0)*10,_xlfn.XLOOKUP([1]Parameters!B1493,[1]Printers!L:L,[1]Printers!P:P,,0)),"")</f>
        <v>30</v>
      </c>
      <c r="I1493" s="3" t="str" cm="1">
        <f t="array" ref="I1493">IFERROR(IF(ROW()-1&gt;COUNTA([1]!T_Printers[Printers])*COUNTA([1]!T_Resins[Resins]),"",_xlfn.IFS(ROUND(VLOOKUP(C1493,[1]!T_Resins[#Data],4,FALSE)/VLOOKUP(A1493,[1]!T_Printers[#Data],5,FALSE),1)&lt;=_xlfn.XLOOKUP(B1493,[1]Printers!L:L,[1]Printers!O:O,1,0,),ROUND(VLOOKUP(C1493,[1]!T_Resins[#Data],4,FALSE)/VLOOKUP(A1493,[1]!T_Printers[#Data],5,FALSE),1),ROUND(VLOOKUP(C1493,[1]!T_Resins[#Data],4,FALSE)/VLOOKUP(A1493,[1]!T_Printers[#Data],5,FALSE),1)&gt;_xlfn.XLOOKUP(B1493,[1]Printers!L:L,[1]Printers!O:O,1,0,),"")),"")</f>
        <v/>
      </c>
      <c r="J1493" t="str">
        <f>IFERROR(IF(ROUND(_xlfn.XLOOKUP([1]Parameters!B1493,[1]Printers!L:L,[1]Printers!Q:Q,,0)*I1493/10,0)*10&lt;_xlfn.XLOOKUP([1]Parameters!B1493,[1]Printers!L:L,[1]Printers!P:P,,0),ROUND(_xlfn.XLOOKUP([1]Parameters!B1493,[1]Printers!L:L,[1]Printers!Q:Q,,0)*I1493/10,0)*10,_xlfn.XLOOKUP([1]Parameters!B1493,[1]Printers!L:L,[1]Printers!P:P,,0)),"")</f>
        <v/>
      </c>
      <c r="K1493">
        <f>IF(SUM(E1493:J1493)&lt;&gt;0,VLOOKUP(A1493,[1]!T_Printers[#Data],10,FALSE)+VLOOKUP(C1493,[1]!T_Resins[#Data],10,FALSE),"")</f>
        <v>3</v>
      </c>
      <c r="L1493">
        <f>IF(SUM(E1493:J1493)&lt;&gt;0,VLOOKUP(A1493,[1]!T_Printers[#Data],11,FALSE),"")</f>
        <v>5</v>
      </c>
      <c r="M1493">
        <f>IF(SUM(E1493:J1493)&lt;&gt;0,VLOOKUP(C1493,[1]!T_Resins[#Data],8,FALSE),"")</f>
        <v>120</v>
      </c>
      <c r="N1493">
        <f>IF(_xlfn.XLOOKUP(B1493,[1]Printers!$L:$L,[1]Printers!$R:$R,0,0)&gt;0,[1]Parameters!M1493,IF(SUM(E1493:J1493)&lt;&gt;0,VLOOKUP(C1493,[1]!T_Resins[#Data],9,FALSE),""))</f>
        <v>180</v>
      </c>
      <c r="O1493" t="str">
        <f t="shared" si="23"/>
        <v>ElegooMars2Pro</v>
      </c>
    </row>
    <row r="1494" spans="1:15" x14ac:dyDescent="0.25">
      <c r="A1494" t="str">
        <f t="array" ref="A1494">IF(ROW()-1&gt;COUNTA([1]!T_Printers[Printers])*COUNTA([1]!T_Resins[Resins]),"",INDEX([1]!T_Printers[Printers],INT((ROW()-2)/COUNTA([1]!T_Resins[Resins])+1)))</f>
        <v xml:space="preserve">Elegoo Mars 2 Pro </v>
      </c>
      <c r="B1494" t="str">
        <f>_xlfn.XLOOKUP(A1494,[1]!T_Printers[Printers],[1]!T_Printers[Icon link],,0)</f>
        <v>ElegooMars2Pro</v>
      </c>
      <c r="C1494" t="str">
        <f t="array" ref="C1494">IF(ROW()-1&gt;COUNTA([1]!T_Printers[Printers])*COUNTA([1]!T_Resins[Resins]),"",INDEX([1]!T_Resins[Resins],MOD(ROW()-2,COUNTA([1]!T_Resins[Resins]))+1))</f>
        <v>Model Resin Grey</v>
      </c>
      <c r="D1494">
        <f>IF(SUM(E1494:J1494)&lt;&gt;0,IF(ROW()-1&gt;COUNTA([1]!T_Printers[Printers])*COUNTA([1]!T_Resins[Resins]),"",2),"")</f>
        <v>2</v>
      </c>
      <c r="E1494" cm="1">
        <f t="array" ref="E1494">IFERROR(IF(ROW()-1&gt;COUNTA([1]!T_Printers[Printers])*COUNTA([1]!T_Resins[Resins]),"",_xlfn.IFS(ROUND(VLOOKUP(C1494,[1]!T_Resins[#Data],2,FALSE)/VLOOKUP(A1494,[1]!T_Printers[#Data],5,FALSE),1)&lt;=_xlfn.XLOOKUP(B1494,[1]Printers!L:L,[1]Printers!O:O,1,0,),ROUND(VLOOKUP(C1494,[1]!T_Resins[#Data],2,FALSE)/VLOOKUP(A1494,[1]!T_Printers[#Data],5,FALSE),1),ROUND(VLOOKUP(C1494,[1]!T_Resins[#Data],2,FALSE)/VLOOKUP(A1494,[1]!T_Printers[#Data],5,FALSE),1)&gt;_xlfn.XLOOKUP(B1494,[1]Printers!L:L,[1]Printers!O:O,1,0,),10)),"Используйте слой 100 мкм")</f>
        <v>4.0999999999999996</v>
      </c>
      <c r="F1494">
        <f>IFERROR(IF(ROUND(_xlfn.XLOOKUP([1]Parameters!B1494,[1]Printers!L:L,[1]Printers!Q:Q,,0)*E1494/10,0)*10&lt;_xlfn.XLOOKUP([1]Parameters!B1494,[1]Printers!L:L,[1]Printers!P:P,,0),ROUND(_xlfn.XLOOKUP([1]Parameters!B1494,[1]Printers!L:L,[1]Printers!Q:Q,,0)*E1494/10,0)*10,_xlfn.XLOOKUP([1]Parameters!B1494,[1]Printers!L:L,[1]Printers!P:P,,0)),"")</f>
        <v>40</v>
      </c>
      <c r="G1494" cm="1">
        <f t="array" ref="G1494">IFERROR(IF(ROW()-1&gt;COUNTA([1]!T_Printers[Printers])*COUNTA([1]!T_Resins[Resins]),"",_xlfn.IFS(ROUND(VLOOKUP(C1494,[1]!T_Resins[#Data],3,FALSE)/VLOOKUP(A1494,[1]!T_Printers[#Data],5,FALSE),1)&lt;=_xlfn.XLOOKUP(B1494,[1]Printers!L:L,[1]Printers!O:O,1,0,),ROUND(VLOOKUP(C1494,[1]!T_Resins[#Data],3,FALSE)/VLOOKUP(A1494,[1]!T_Printers[#Data],5,FALSE),1),ROUND(VLOOKUP(C1494,[1]!T_Resins[#Data],3,FALSE)/VLOOKUP(A1494,[1]!T_Printers[#Data],5,FALSE),1)&gt;_xlfn.XLOOKUP(B1494,[1]Printers!L:L,[1]Printers!O:O,1,0,),10)),"")</f>
        <v>5.3</v>
      </c>
      <c r="H1494">
        <f>IFERROR(IF(ROUND(_xlfn.XLOOKUP([1]Parameters!B1494,[1]Printers!L:L,[1]Printers!Q:Q,,0)*G1494/10,0)*10&lt;_xlfn.XLOOKUP([1]Parameters!B1494,[1]Printers!L:L,[1]Printers!P:P,,0),ROUND(_xlfn.XLOOKUP([1]Parameters!B1494,[1]Printers!L:L,[1]Printers!Q:Q,,0)*G1494/10,0)*10,_xlfn.XLOOKUP([1]Parameters!B1494,[1]Printers!L:L,[1]Printers!P:P,,0)),"")</f>
        <v>50</v>
      </c>
      <c r="I1494" s="3" t="str" cm="1">
        <f t="array" ref="I1494">IFERROR(IF(ROW()-1&gt;COUNTA([1]!T_Printers[Printers])*COUNTA([1]!T_Resins[Resins]),"",_xlfn.IFS(ROUND(VLOOKUP(C1494,[1]!T_Resins[#Data],4,FALSE)/VLOOKUP(A1494,[1]!T_Printers[#Data],5,FALSE),1)&lt;=_xlfn.XLOOKUP(B1494,[1]Printers!L:L,[1]Printers!O:O,1,0,),ROUND(VLOOKUP(C1494,[1]!T_Resins[#Data],4,FALSE)/VLOOKUP(A1494,[1]!T_Printers[#Data],5,FALSE),1),ROUND(VLOOKUP(C1494,[1]!T_Resins[#Data],4,FALSE)/VLOOKUP(A1494,[1]!T_Printers[#Data],5,FALSE),1)&gt;_xlfn.XLOOKUP(B1494,[1]Printers!L:L,[1]Printers!O:O,1,0,),"")),"")</f>
        <v/>
      </c>
      <c r="J1494" t="str">
        <f>IFERROR(IF(ROUND(_xlfn.XLOOKUP([1]Parameters!B1494,[1]Printers!L:L,[1]Printers!Q:Q,,0)*I1494/10,0)*10&lt;_xlfn.XLOOKUP([1]Parameters!B1494,[1]Printers!L:L,[1]Printers!P:P,,0),ROUND(_xlfn.XLOOKUP([1]Parameters!B1494,[1]Printers!L:L,[1]Printers!Q:Q,,0)*I1494/10,0)*10,_xlfn.XLOOKUP([1]Parameters!B1494,[1]Printers!L:L,[1]Printers!P:P,,0)),"")</f>
        <v/>
      </c>
      <c r="K1494">
        <f>IF(SUM(E1494:J1494)&lt;&gt;0,VLOOKUP(A1494,[1]!T_Printers[#Data],10,FALSE)+VLOOKUP(C1494,[1]!T_Resins[#Data],10,FALSE),"")</f>
        <v>3</v>
      </c>
      <c r="L1494">
        <f>IF(SUM(E1494:J1494)&lt;&gt;0,VLOOKUP(A1494,[1]!T_Printers[#Data],11,FALSE),"")</f>
        <v>5</v>
      </c>
      <c r="M1494">
        <f>IF(SUM(E1494:J1494)&lt;&gt;0,VLOOKUP(C1494,[1]!T_Resins[#Data],8,FALSE),"")</f>
        <v>120</v>
      </c>
      <c r="N1494">
        <f>IF(_xlfn.XLOOKUP(B1494,[1]Printers!$L:$L,[1]Printers!$R:$R,0,0)&gt;0,[1]Parameters!M1494,IF(SUM(E1494:J1494)&lt;&gt;0,VLOOKUP(C1494,[1]!T_Resins[#Data],9,FALSE),""))</f>
        <v>180</v>
      </c>
      <c r="O1494" t="str">
        <f t="shared" si="23"/>
        <v>ElegooMars2Pro</v>
      </c>
    </row>
    <row r="1495" spans="1:15" x14ac:dyDescent="0.25">
      <c r="A1495" t="str">
        <f t="array" ref="A1495">IF(ROW()-1&gt;COUNTA([1]!T_Printers[Printers])*COUNTA([1]!T_Resins[Resins]),"",INDEX([1]!T_Printers[Printers],INT((ROW()-2)/COUNTA([1]!T_Resins[Resins])+1)))</f>
        <v xml:space="preserve">Elegoo Mars 2 Pro </v>
      </c>
      <c r="B1495" t="str">
        <f>_xlfn.XLOOKUP(A1495,[1]!T_Printers[Printers],[1]!T_Printers[Icon link],,0)</f>
        <v>ElegooMars2Pro</v>
      </c>
      <c r="C1495" t="str">
        <f t="array" ref="C1495">IF(ROW()-1&gt;COUNTA([1]!T_Printers[Printers])*COUNTA([1]!T_Resins[Resins]),"",INDEX([1]!T_Resins[Resins],MOD(ROW()-2,COUNTA([1]!T_Resins[Resins]))+1))</f>
        <v>Model Resin White</v>
      </c>
      <c r="D1495">
        <f>IF(SUM(E1495:J1495)&lt;&gt;0,IF(ROW()-1&gt;COUNTA([1]!T_Printers[Printers])*COUNTA([1]!T_Resins[Resins]),"",2),"")</f>
        <v>2</v>
      </c>
      <c r="E1495" cm="1">
        <f t="array" ref="E1495">IFERROR(IF(ROW()-1&gt;COUNTA([1]!T_Printers[Printers])*COUNTA([1]!T_Resins[Resins]),"",_xlfn.IFS(ROUND(VLOOKUP(C1495,[1]!T_Resins[#Data],2,FALSE)/VLOOKUP(A1495,[1]!T_Printers[#Data],5,FALSE),1)&lt;=_xlfn.XLOOKUP(B1495,[1]Printers!L:L,[1]Printers!O:O,1,0,),ROUND(VLOOKUP(C1495,[1]!T_Resins[#Data],2,FALSE)/VLOOKUP(A1495,[1]!T_Printers[#Data],5,FALSE),1),ROUND(VLOOKUP(C1495,[1]!T_Resins[#Data],2,FALSE)/VLOOKUP(A1495,[1]!T_Printers[#Data],5,FALSE),1)&gt;_xlfn.XLOOKUP(B1495,[1]Printers!L:L,[1]Printers!O:O,1,0,),10)),"Используйте слой 100 мкм")</f>
        <v>2.6</v>
      </c>
      <c r="F1495">
        <f>IFERROR(IF(ROUND(_xlfn.XLOOKUP([1]Parameters!B1495,[1]Printers!L:L,[1]Printers!Q:Q,,0)*E1495/10,0)*10&lt;_xlfn.XLOOKUP([1]Parameters!B1495,[1]Printers!L:L,[1]Printers!P:P,,0),ROUND(_xlfn.XLOOKUP([1]Parameters!B1495,[1]Printers!L:L,[1]Printers!Q:Q,,0)*E1495/10,0)*10,_xlfn.XLOOKUP([1]Parameters!B1495,[1]Printers!L:L,[1]Printers!P:P,,0)),"")</f>
        <v>20</v>
      </c>
      <c r="G1495" cm="1">
        <f t="array" ref="G1495">IFERROR(IF(ROW()-1&gt;COUNTA([1]!T_Printers[Printers])*COUNTA([1]!T_Resins[Resins]),"",_xlfn.IFS(ROUND(VLOOKUP(C1495,[1]!T_Resins[#Data],3,FALSE)/VLOOKUP(A1495,[1]!T_Printers[#Data],5,FALSE),1)&lt;=_xlfn.XLOOKUP(B1495,[1]Printers!L:L,[1]Printers!O:O,1,0,),ROUND(VLOOKUP(C1495,[1]!T_Resins[#Data],3,FALSE)/VLOOKUP(A1495,[1]!T_Printers[#Data],5,FALSE),1),ROUND(VLOOKUP(C1495,[1]!T_Resins[#Data],3,FALSE)/VLOOKUP(A1495,[1]!T_Printers[#Data],5,FALSE),1)&gt;_xlfn.XLOOKUP(B1495,[1]Printers!L:L,[1]Printers!O:O,1,0,),10)),"")</f>
        <v>3.4</v>
      </c>
      <c r="H1495">
        <f>IFERROR(IF(ROUND(_xlfn.XLOOKUP([1]Parameters!B1495,[1]Printers!L:L,[1]Printers!Q:Q,,0)*G1495/10,0)*10&lt;_xlfn.XLOOKUP([1]Parameters!B1495,[1]Printers!L:L,[1]Printers!P:P,,0),ROUND(_xlfn.XLOOKUP([1]Parameters!B1495,[1]Printers!L:L,[1]Printers!Q:Q,,0)*G1495/10,0)*10,_xlfn.XLOOKUP([1]Parameters!B1495,[1]Printers!L:L,[1]Printers!P:P,,0)),"")</f>
        <v>30</v>
      </c>
      <c r="I1495" s="3" t="str" cm="1">
        <f t="array" ref="I1495">IFERROR(IF(ROW()-1&gt;COUNTA([1]!T_Printers[Printers])*COUNTA([1]!T_Resins[Resins]),"",_xlfn.IFS(ROUND(VLOOKUP(C1495,[1]!T_Resins[#Data],4,FALSE)/VLOOKUP(A1495,[1]!T_Printers[#Data],5,FALSE),1)&lt;=_xlfn.XLOOKUP(B1495,[1]Printers!L:L,[1]Printers!O:O,1,0,),ROUND(VLOOKUP(C1495,[1]!T_Resins[#Data],4,FALSE)/VLOOKUP(A1495,[1]!T_Printers[#Data],5,FALSE),1),ROUND(VLOOKUP(C1495,[1]!T_Resins[#Data],4,FALSE)/VLOOKUP(A1495,[1]!T_Printers[#Data],5,FALSE),1)&gt;_xlfn.XLOOKUP(B1495,[1]Printers!L:L,[1]Printers!O:O,1,0,),"")),"")</f>
        <v/>
      </c>
      <c r="J1495" t="str">
        <f>IFERROR(IF(ROUND(_xlfn.XLOOKUP([1]Parameters!B1495,[1]Printers!L:L,[1]Printers!Q:Q,,0)*I1495/10,0)*10&lt;_xlfn.XLOOKUP([1]Parameters!B1495,[1]Printers!L:L,[1]Printers!P:P,,0),ROUND(_xlfn.XLOOKUP([1]Parameters!B1495,[1]Printers!L:L,[1]Printers!Q:Q,,0)*I1495/10,0)*10,_xlfn.XLOOKUP([1]Parameters!B1495,[1]Printers!L:L,[1]Printers!P:P,,0)),"")</f>
        <v/>
      </c>
      <c r="K1495">
        <f>IF(SUM(E1495:J1495)&lt;&gt;0,VLOOKUP(A1495,[1]!T_Printers[#Data],10,FALSE)+VLOOKUP(C1495,[1]!T_Resins[#Data],10,FALSE),"")</f>
        <v>3</v>
      </c>
      <c r="L1495">
        <f>IF(SUM(E1495:J1495)&lt;&gt;0,VLOOKUP(A1495,[1]!T_Printers[#Data],11,FALSE),"")</f>
        <v>5</v>
      </c>
      <c r="M1495">
        <f>IF(SUM(E1495:J1495)&lt;&gt;0,VLOOKUP(C1495,[1]!T_Resins[#Data],8,FALSE),"")</f>
        <v>120</v>
      </c>
      <c r="N1495">
        <f>IF(_xlfn.XLOOKUP(B1495,[1]Printers!$L:$L,[1]Printers!$R:$R,0,0)&gt;0,[1]Parameters!M1495,IF(SUM(E1495:J1495)&lt;&gt;0,VLOOKUP(C1495,[1]!T_Resins[#Data],9,FALSE),""))</f>
        <v>180</v>
      </c>
      <c r="O1495" t="str">
        <f t="shared" si="23"/>
        <v>ElegooMars2Pro</v>
      </c>
    </row>
    <row r="1496" spans="1:15" x14ac:dyDescent="0.25">
      <c r="A1496" t="str">
        <f t="array" ref="A1496">IF(ROW()-1&gt;COUNTA([1]!T_Printers[Printers])*COUNTA([1]!T_Resins[Resins]),"",INDEX([1]!T_Printers[Printers],INT((ROW()-2)/COUNTA([1]!T_Resins[Resins])+1)))</f>
        <v xml:space="preserve">Elegoo Mars 2 Pro </v>
      </c>
      <c r="B1496" t="str">
        <f>_xlfn.XLOOKUP(A1496,[1]!T_Printers[Printers],[1]!T_Printers[Icon link],,0)</f>
        <v>ElegooMars2Pro</v>
      </c>
      <c r="C1496" t="str">
        <f t="array" ref="C1496">IF(ROW()-1&gt;COUNTA([1]!T_Printers[Printers])*COUNTA([1]!T_Resins[Resins]),"",INDEX([1]!T_Resins[Resins],MOD(ROW()-2,COUNTA([1]!T_Resins[Resins]))+1))</f>
        <v>Silicone-Compatiable Model Resin (J-Model)</v>
      </c>
      <c r="D1496">
        <f>IF(SUM(E1496:J1496)&lt;&gt;0,IF(ROW()-1&gt;COUNTA([1]!T_Printers[Printers])*COUNTA([1]!T_Resins[Resins]),"",2),"")</f>
        <v>2</v>
      </c>
      <c r="E1496" cm="1">
        <f t="array" ref="E1496">IFERROR(IF(ROW()-1&gt;COUNTA([1]!T_Printers[Printers])*COUNTA([1]!T_Resins[Resins]),"",_xlfn.IFS(ROUND(VLOOKUP(C1496,[1]!T_Resins[#Data],2,FALSE)/VLOOKUP(A1496,[1]!T_Printers[#Data],5,FALSE),1)&lt;=_xlfn.XLOOKUP(B1496,[1]Printers!L:L,[1]Printers!O:O,1,0,),ROUND(VLOOKUP(C1496,[1]!T_Resins[#Data],2,FALSE)/VLOOKUP(A1496,[1]!T_Printers[#Data],5,FALSE),1),ROUND(VLOOKUP(C1496,[1]!T_Resins[#Data],2,FALSE)/VLOOKUP(A1496,[1]!T_Printers[#Data],5,FALSE),1)&gt;_xlfn.XLOOKUP(B1496,[1]Printers!L:L,[1]Printers!O:O,1,0,),10)),"Используйте слой 100 мкм")</f>
        <v>2.6</v>
      </c>
      <c r="F1496">
        <f>IFERROR(IF(ROUND(_xlfn.XLOOKUP([1]Parameters!B1496,[1]Printers!L:L,[1]Printers!Q:Q,,0)*E1496/10,0)*10&lt;_xlfn.XLOOKUP([1]Parameters!B1496,[1]Printers!L:L,[1]Printers!P:P,,0),ROUND(_xlfn.XLOOKUP([1]Parameters!B1496,[1]Printers!L:L,[1]Printers!Q:Q,,0)*E1496/10,0)*10,_xlfn.XLOOKUP([1]Parameters!B1496,[1]Printers!L:L,[1]Printers!P:P,,0)),"")</f>
        <v>20</v>
      </c>
      <c r="G1496" cm="1">
        <f t="array" ref="G1496">IFERROR(IF(ROW()-1&gt;COUNTA([1]!T_Printers[Printers])*COUNTA([1]!T_Resins[Resins]),"",_xlfn.IFS(ROUND(VLOOKUP(C1496,[1]!T_Resins[#Data],3,FALSE)/VLOOKUP(A1496,[1]!T_Printers[#Data],5,FALSE),1)&lt;=_xlfn.XLOOKUP(B1496,[1]Printers!L:L,[1]Printers!O:O,1,0,),ROUND(VLOOKUP(C1496,[1]!T_Resins[#Data],3,FALSE)/VLOOKUP(A1496,[1]!T_Printers[#Data],5,FALSE),1),ROUND(VLOOKUP(C1496,[1]!T_Resins[#Data],3,FALSE)/VLOOKUP(A1496,[1]!T_Printers[#Data],5,FALSE),1)&gt;_xlfn.XLOOKUP(B1496,[1]Printers!L:L,[1]Printers!O:O,1,0,),10)),"")</f>
        <v>3.4</v>
      </c>
      <c r="H1496">
        <f>IFERROR(IF(ROUND(_xlfn.XLOOKUP([1]Parameters!B1496,[1]Printers!L:L,[1]Printers!Q:Q,,0)*G1496/10,0)*10&lt;_xlfn.XLOOKUP([1]Parameters!B1496,[1]Printers!L:L,[1]Printers!P:P,,0),ROUND(_xlfn.XLOOKUP([1]Parameters!B1496,[1]Printers!L:L,[1]Printers!Q:Q,,0)*G1496/10,0)*10,_xlfn.XLOOKUP([1]Parameters!B1496,[1]Printers!L:L,[1]Printers!P:P,,0)),"")</f>
        <v>30</v>
      </c>
      <c r="I1496" s="3" t="str" cm="1">
        <f t="array" ref="I1496">IFERROR(IF(ROW()-1&gt;COUNTA([1]!T_Printers[Printers])*COUNTA([1]!T_Resins[Resins]),"",_xlfn.IFS(ROUND(VLOOKUP(C1496,[1]!T_Resins[#Data],4,FALSE)/VLOOKUP(A1496,[1]!T_Printers[#Data],5,FALSE),1)&lt;=_xlfn.XLOOKUP(B1496,[1]Printers!L:L,[1]Printers!O:O,1,0,),ROUND(VLOOKUP(C1496,[1]!T_Resins[#Data],4,FALSE)/VLOOKUP(A1496,[1]!T_Printers[#Data],5,FALSE),1),ROUND(VLOOKUP(C1496,[1]!T_Resins[#Data],4,FALSE)/VLOOKUP(A1496,[1]!T_Printers[#Data],5,FALSE),1)&gt;_xlfn.XLOOKUP(B1496,[1]Printers!L:L,[1]Printers!O:O,1,0,),"")),"")</f>
        <v/>
      </c>
      <c r="J1496" t="str">
        <f>IFERROR(IF(ROUND(_xlfn.XLOOKUP([1]Parameters!B1496,[1]Printers!L:L,[1]Printers!Q:Q,,0)*I1496/10,0)*10&lt;_xlfn.XLOOKUP([1]Parameters!B1496,[1]Printers!L:L,[1]Printers!P:P,,0),ROUND(_xlfn.XLOOKUP([1]Parameters!B1496,[1]Printers!L:L,[1]Printers!Q:Q,,0)*I1496/10,0)*10,_xlfn.XLOOKUP([1]Parameters!B1496,[1]Printers!L:L,[1]Printers!P:P,,0)),"")</f>
        <v/>
      </c>
      <c r="K1496">
        <f>IF(SUM(E1496:J1496)&lt;&gt;0,VLOOKUP(A1496,[1]!T_Printers[#Data],10,FALSE)+VLOOKUP(C1496,[1]!T_Resins[#Data],10,FALSE),"")</f>
        <v>3</v>
      </c>
      <c r="L1496">
        <f>IF(SUM(E1496:J1496)&lt;&gt;0,VLOOKUP(A1496,[1]!T_Printers[#Data],11,FALSE),"")</f>
        <v>5</v>
      </c>
      <c r="M1496">
        <f>IF(SUM(E1496:J1496)&lt;&gt;0,VLOOKUP(C1496,[1]!T_Resins[#Data],8,FALSE),"")</f>
        <v>60</v>
      </c>
      <c r="N1496">
        <f>IF(_xlfn.XLOOKUP(B1496,[1]Printers!$L:$L,[1]Printers!$R:$R,0,0)&gt;0,[1]Parameters!M1496,IF(SUM(E1496:J1496)&lt;&gt;0,VLOOKUP(C1496,[1]!T_Resins[#Data],9,FALSE),""))</f>
        <v>60</v>
      </c>
      <c r="O1496" t="str">
        <f t="shared" si="23"/>
        <v>ElegooMars2Pro</v>
      </c>
    </row>
    <row r="1497" spans="1:15" x14ac:dyDescent="0.25">
      <c r="A1497" t="str">
        <f t="array" ref="A1497">IF(ROW()-1&gt;COUNTA([1]!T_Printers[Printers])*COUNTA([1]!T_Resins[Resins]),"",INDEX([1]!T_Printers[Printers],INT((ROW()-2)/COUNTA([1]!T_Resins[Resins])+1)))</f>
        <v xml:space="preserve">Elegoo Mars 2 Pro </v>
      </c>
      <c r="B1497" t="str">
        <f>_xlfn.XLOOKUP(A1497,[1]!T_Printers[Printers],[1]!T_Printers[Icon link],,0)</f>
        <v>ElegooMars2Pro</v>
      </c>
      <c r="C1497" t="str">
        <f t="array" ref="C1497">IF(ROW()-1&gt;COUNTA([1]!T_Printers[Printers])*COUNTA([1]!T_Resins[Resins]),"",INDEX([1]!T_Resins[Resins],MOD(ROW()-2,COUNTA([1]!T_Resins[Resins]))+1))</f>
        <v>Silicone-Like Black</v>
      </c>
      <c r="D1497">
        <f>IF(SUM(E1497:J1497)&lt;&gt;0,IF(ROW()-1&gt;COUNTA([1]!T_Printers[Printers])*COUNTA([1]!T_Resins[Resins]),"",2),"")</f>
        <v>2</v>
      </c>
      <c r="E1497" cm="1">
        <f t="array" ref="E1497">IFERROR(IF(ROW()-1&gt;COUNTA([1]!T_Printers[Printers])*COUNTA([1]!T_Resins[Resins]),"",_xlfn.IFS(ROUND(VLOOKUP(C1497,[1]!T_Resins[#Data],2,FALSE)/VLOOKUP(A1497,[1]!T_Printers[#Data],5,FALSE),1)&lt;=_xlfn.XLOOKUP(B1497,[1]Printers!L:L,[1]Printers!O:O,1,0,),ROUND(VLOOKUP(C1497,[1]!T_Resins[#Data],2,FALSE)/VLOOKUP(A1497,[1]!T_Printers[#Data],5,FALSE),1),ROUND(VLOOKUP(C1497,[1]!T_Resins[#Data],2,FALSE)/VLOOKUP(A1497,[1]!T_Printers[#Data],5,FALSE),1)&gt;_xlfn.XLOOKUP(B1497,[1]Printers!L:L,[1]Printers!O:O,1,0,),10)),"Используйте слой 100 мкм")</f>
        <v>6.2</v>
      </c>
      <c r="F1497">
        <f>IFERROR(IF(ROUND(_xlfn.XLOOKUP([1]Parameters!B1497,[1]Printers!L:L,[1]Printers!Q:Q,,0)*E1497/10,0)*10&lt;_xlfn.XLOOKUP([1]Parameters!B1497,[1]Printers!L:L,[1]Printers!P:P,,0),ROUND(_xlfn.XLOOKUP([1]Parameters!B1497,[1]Printers!L:L,[1]Printers!Q:Q,,0)*E1497/10,0)*10,_xlfn.XLOOKUP([1]Parameters!B1497,[1]Printers!L:L,[1]Printers!P:P,,0)),"")</f>
        <v>60</v>
      </c>
      <c r="G1497" cm="1">
        <f t="array" ref="G1497">IFERROR(IF(ROW()-1&gt;COUNTA([1]!T_Printers[Printers])*COUNTA([1]!T_Resins[Resins]),"",_xlfn.IFS(ROUND(VLOOKUP(C1497,[1]!T_Resins[#Data],3,FALSE)/VLOOKUP(A1497,[1]!T_Printers[#Data],5,FALSE),1)&lt;=_xlfn.XLOOKUP(B1497,[1]Printers!L:L,[1]Printers!O:O,1,0,),ROUND(VLOOKUP(C1497,[1]!T_Resins[#Data],3,FALSE)/VLOOKUP(A1497,[1]!T_Printers[#Data],5,FALSE),1),ROUND(VLOOKUP(C1497,[1]!T_Resins[#Data],3,FALSE)/VLOOKUP(A1497,[1]!T_Printers[#Data],5,FALSE),1)&gt;_xlfn.XLOOKUP(B1497,[1]Printers!L:L,[1]Printers!O:O,1,0,),10)),"")</f>
        <v>8</v>
      </c>
      <c r="H1497">
        <f>IFERROR(IF(ROUND(_xlfn.XLOOKUP([1]Parameters!B1497,[1]Printers!L:L,[1]Printers!Q:Q,,0)*G1497/10,0)*10&lt;_xlfn.XLOOKUP([1]Parameters!B1497,[1]Printers!L:L,[1]Printers!P:P,,0),ROUND(_xlfn.XLOOKUP([1]Parameters!B1497,[1]Printers!L:L,[1]Printers!Q:Q,,0)*G1497/10,0)*10,_xlfn.XLOOKUP([1]Parameters!B1497,[1]Printers!L:L,[1]Printers!P:P,,0)),"")</f>
        <v>70</v>
      </c>
      <c r="I1497" s="3" t="str" cm="1">
        <f t="array" ref="I1497">IFERROR(IF(ROW()-1&gt;COUNTA([1]!T_Printers[Printers])*COUNTA([1]!T_Resins[Resins]),"",_xlfn.IFS(ROUND(VLOOKUP(C1497,[1]!T_Resins[#Data],4,FALSE)/VLOOKUP(A1497,[1]!T_Printers[#Data],5,FALSE),1)&lt;=_xlfn.XLOOKUP(B1497,[1]Printers!L:L,[1]Printers!O:O,1,0,),ROUND(VLOOKUP(C1497,[1]!T_Resins[#Data],4,FALSE)/VLOOKUP(A1497,[1]!T_Printers[#Data],5,FALSE),1),ROUND(VLOOKUP(C1497,[1]!T_Resins[#Data],4,FALSE)/VLOOKUP(A1497,[1]!T_Printers[#Data],5,FALSE),1)&gt;_xlfn.XLOOKUP(B1497,[1]Printers!L:L,[1]Printers!O:O,1,0,),"")),"")</f>
        <v/>
      </c>
      <c r="J1497" t="str">
        <f>IFERROR(IF(ROUND(_xlfn.XLOOKUP([1]Parameters!B1497,[1]Printers!L:L,[1]Printers!Q:Q,,0)*I1497/10,0)*10&lt;_xlfn.XLOOKUP([1]Parameters!B1497,[1]Printers!L:L,[1]Printers!P:P,,0),ROUND(_xlfn.XLOOKUP([1]Parameters!B1497,[1]Printers!L:L,[1]Printers!Q:Q,,0)*I1497/10,0)*10,_xlfn.XLOOKUP([1]Parameters!B1497,[1]Printers!L:L,[1]Printers!P:P,,0)),"")</f>
        <v/>
      </c>
      <c r="K1497">
        <f>IF(SUM(E1497:J1497)&lt;&gt;0,VLOOKUP(A1497,[1]!T_Printers[#Data],10,FALSE)+VLOOKUP(C1497,[1]!T_Resins[#Data],10,FALSE),"")</f>
        <v>3</v>
      </c>
      <c r="L1497">
        <f>IF(SUM(E1497:J1497)&lt;&gt;0,VLOOKUP(A1497,[1]!T_Printers[#Data],11,FALSE),"")</f>
        <v>5</v>
      </c>
      <c r="M1497">
        <f>IF(SUM(E1497:J1497)&lt;&gt;0,VLOOKUP(C1497,[1]!T_Resins[#Data],8,FALSE),"")</f>
        <v>60</v>
      </c>
      <c r="N1497">
        <f>IF(_xlfn.XLOOKUP(B1497,[1]Printers!$L:$L,[1]Printers!$R:$R,0,0)&gt;0,[1]Parameters!M1497,IF(SUM(E1497:J1497)&lt;&gt;0,VLOOKUP(C1497,[1]!T_Resins[#Data],9,FALSE),""))</f>
        <v>60</v>
      </c>
      <c r="O1497" t="str">
        <f t="shared" si="23"/>
        <v>ElegooMars2Pro</v>
      </c>
    </row>
    <row r="1498" spans="1:15" x14ac:dyDescent="0.25">
      <c r="A1498" t="str">
        <f t="array" ref="A1498">IF(ROW()-1&gt;COUNTA([1]!T_Printers[Printers])*COUNTA([1]!T_Resins[Resins]),"",INDEX([1]!T_Printers[Printers],INT((ROW()-2)/COUNTA([1]!T_Resins[Resins])+1)))</f>
        <v>Elegoo Mars 3</v>
      </c>
      <c r="B1498" t="str">
        <f>_xlfn.XLOOKUP(A1498,[1]!T_Printers[Printers],[1]!T_Printers[Icon link],,0)</f>
        <v>ElegooMars3</v>
      </c>
      <c r="C1498" t="str">
        <f t="array" ref="C1498">IF(ROW()-1&gt;COUNTA([1]!T_Printers[Printers])*COUNTA([1]!T_Resins[Resins]),"",INDEX([1]!T_Resins[Resins],MOD(ROW()-2,COUNTA([1]!T_Resins[Resins]))+1))</f>
        <v>Basic Red</v>
      </c>
      <c r="D1498">
        <f>IF(SUM(E1498:J1498)&lt;&gt;0,IF(ROW()-1&gt;COUNTA([1]!T_Printers[Printers])*COUNTA([1]!T_Resins[Resins]),"",2),"")</f>
        <v>2</v>
      </c>
      <c r="E1498" cm="1">
        <f t="array" ref="E1498">IFERROR(IF(ROW()-1&gt;COUNTA([1]!T_Printers[Printers])*COUNTA([1]!T_Resins[Resins]),"",_xlfn.IFS(ROUND(VLOOKUP(C1498,[1]!T_Resins[#Data],2,FALSE)/VLOOKUP(A1498,[1]!T_Printers[#Data],5,FALSE),1)&lt;=_xlfn.XLOOKUP(B1498,[1]Printers!L:L,[1]Printers!O:O,1,0,),ROUND(VLOOKUP(C1498,[1]!T_Resins[#Data],2,FALSE)/VLOOKUP(A1498,[1]!T_Printers[#Data],5,FALSE),1),ROUND(VLOOKUP(C1498,[1]!T_Resins[#Data],2,FALSE)/VLOOKUP(A1498,[1]!T_Printers[#Data],5,FALSE),1)&gt;_xlfn.XLOOKUP(B1498,[1]Printers!L:L,[1]Printers!O:O,1,0,),10)),"Используйте слой 100 мкм")</f>
        <v>2.6</v>
      </c>
      <c r="F1498">
        <f>IFERROR(IF(ROUND(_xlfn.XLOOKUP([1]Parameters!B1498,[1]Printers!L:L,[1]Printers!Q:Q,,0)*E1498/10,0)*10&lt;_xlfn.XLOOKUP([1]Parameters!B1498,[1]Printers!L:L,[1]Printers!P:P,,0),ROUND(_xlfn.XLOOKUP([1]Parameters!B1498,[1]Printers!L:L,[1]Printers!Q:Q,,0)*E1498/10,0)*10,_xlfn.XLOOKUP([1]Parameters!B1498,[1]Printers!L:L,[1]Printers!P:P,,0)),"")</f>
        <v>20</v>
      </c>
      <c r="G1498" cm="1">
        <f t="array" ref="G1498">IFERROR(IF(ROW()-1&gt;COUNTA([1]!T_Printers[Printers])*COUNTA([1]!T_Resins[Resins]),"",_xlfn.IFS(ROUND(VLOOKUP(C1498,[1]!T_Resins[#Data],3,FALSE)/VLOOKUP(A1498,[1]!T_Printers[#Data],5,FALSE),1)&lt;=_xlfn.XLOOKUP(B1498,[1]Printers!L:L,[1]Printers!O:O,1,0,),ROUND(VLOOKUP(C1498,[1]!T_Resins[#Data],3,FALSE)/VLOOKUP(A1498,[1]!T_Printers[#Data],5,FALSE),1),ROUND(VLOOKUP(C1498,[1]!T_Resins[#Data],3,FALSE)/VLOOKUP(A1498,[1]!T_Printers[#Data],5,FALSE),1)&gt;_xlfn.XLOOKUP(B1498,[1]Printers!L:L,[1]Printers!O:O,1,0,),10)),"")</f>
        <v>3.4</v>
      </c>
      <c r="H1498">
        <f>IFERROR(IF(ROUND(_xlfn.XLOOKUP([1]Parameters!B1498,[1]Printers!L:L,[1]Printers!Q:Q,,0)*G1498/10,0)*10&lt;_xlfn.XLOOKUP([1]Parameters!B1498,[1]Printers!L:L,[1]Printers!P:P,,0),ROUND(_xlfn.XLOOKUP([1]Parameters!B1498,[1]Printers!L:L,[1]Printers!Q:Q,,0)*G1498/10,0)*10,_xlfn.XLOOKUP([1]Parameters!B1498,[1]Printers!L:L,[1]Printers!P:P,,0)),"")</f>
        <v>30</v>
      </c>
      <c r="I1498" s="3" t="str" cm="1">
        <f t="array" ref="I1498">IFERROR(IF(ROW()-1&gt;COUNTA([1]!T_Printers[Printers])*COUNTA([1]!T_Resins[Resins]),"",_xlfn.IFS(ROUND(VLOOKUP(C1498,[1]!T_Resins[#Data],4,FALSE)/VLOOKUP(A1498,[1]!T_Printers[#Data],5,FALSE),1)&lt;=_xlfn.XLOOKUP(B1498,[1]Printers!L:L,[1]Printers!O:O,1,0,),ROUND(VLOOKUP(C1498,[1]!T_Resins[#Data],4,FALSE)/VLOOKUP(A1498,[1]!T_Printers[#Data],5,FALSE),1),ROUND(VLOOKUP(C1498,[1]!T_Resins[#Data],4,FALSE)/VLOOKUP(A1498,[1]!T_Printers[#Data],5,FALSE),1)&gt;_xlfn.XLOOKUP(B1498,[1]Printers!L:L,[1]Printers!O:O,1,0,),"")),"")</f>
        <v/>
      </c>
      <c r="J1498" t="str">
        <f>IFERROR(IF(ROUND(_xlfn.XLOOKUP([1]Parameters!B1498,[1]Printers!L:L,[1]Printers!Q:Q,,0)*I1498/10,0)*10&lt;_xlfn.XLOOKUP([1]Parameters!B1498,[1]Printers!L:L,[1]Printers!P:P,,0),ROUND(_xlfn.XLOOKUP([1]Parameters!B1498,[1]Printers!L:L,[1]Printers!Q:Q,,0)*I1498/10,0)*10,_xlfn.XLOOKUP([1]Parameters!B1498,[1]Printers!L:L,[1]Printers!P:P,,0)),"")</f>
        <v/>
      </c>
      <c r="K1498">
        <f>IF(SUM(E1498:J1498)&lt;&gt;0,VLOOKUP(A1498,[1]!T_Printers[#Data],10,FALSE)+VLOOKUP(C1498,[1]!T_Resins[#Data],10,FALSE),"")</f>
        <v>3</v>
      </c>
      <c r="L1498">
        <f>IF(SUM(E1498:J1498)&lt;&gt;0,VLOOKUP(A1498,[1]!T_Printers[#Data],11,FALSE),"")</f>
        <v>5</v>
      </c>
      <c r="M1498">
        <f>IF(SUM(E1498:J1498)&lt;&gt;0,VLOOKUP(C1498,[1]!T_Resins[#Data],8,FALSE),"")</f>
        <v>120</v>
      </c>
      <c r="N1498">
        <f>IF(_xlfn.XLOOKUP(B1498,[1]Printers!$L:$L,[1]Printers!$R:$R,0,0)&gt;0,[1]Parameters!M1498,IF(SUM(E1498:J1498)&lt;&gt;0,VLOOKUP(C1498,[1]!T_Resins[#Data],9,FALSE),""))</f>
        <v>180</v>
      </c>
      <c r="O1498" t="str">
        <f t="shared" si="23"/>
        <v>ElegooMars3</v>
      </c>
    </row>
    <row r="1499" spans="1:15" x14ac:dyDescent="0.25">
      <c r="A1499" t="str">
        <f t="array" ref="A1499">IF(ROW()-1&gt;COUNTA([1]!T_Printers[Printers])*COUNTA([1]!T_Resins[Resins]),"",INDEX([1]!T_Printers[Printers],INT((ROW()-2)/COUNTA([1]!T_Resins[Resins])+1)))</f>
        <v>Elegoo Mars 3</v>
      </c>
      <c r="B1499" t="str">
        <f>_xlfn.XLOOKUP(A1499,[1]!T_Printers[Printers],[1]!T_Printers[Icon link],,0)</f>
        <v>ElegooMars3</v>
      </c>
      <c r="C1499" t="str">
        <f t="array" ref="C1499">IF(ROW()-1&gt;COUNTA([1]!T_Printers[Printers])*COUNTA([1]!T_Resins[Resins]),"",INDEX([1]!T_Resins[Resins],MOD(ROW()-2,COUNTA([1]!T_Resins[Resins]))+1))</f>
        <v>Demo Bone</v>
      </c>
      <c r="D1499">
        <f>IF(SUM(E1499:J1499)&lt;&gt;0,IF(ROW()-1&gt;COUNTA([1]!T_Printers[Printers])*COUNTA([1]!T_Resins[Resins]),"",2),"")</f>
        <v>2</v>
      </c>
      <c r="E1499" cm="1">
        <f t="array" ref="E1499">IFERROR(IF(ROW()-1&gt;COUNTA([1]!T_Printers[Printers])*COUNTA([1]!T_Resins[Resins]),"",_xlfn.IFS(ROUND(VLOOKUP(C1499,[1]!T_Resins[#Data],2,FALSE)/VLOOKUP(A1499,[1]!T_Printers[#Data],5,FALSE),1)&lt;=_xlfn.XLOOKUP(B1499,[1]Printers!L:L,[1]Printers!O:O,1,0,),ROUND(VLOOKUP(C1499,[1]!T_Resins[#Data],2,FALSE)/VLOOKUP(A1499,[1]!T_Printers[#Data],5,FALSE),1),ROUND(VLOOKUP(C1499,[1]!T_Resins[#Data],2,FALSE)/VLOOKUP(A1499,[1]!T_Printers[#Data],5,FALSE),1)&gt;_xlfn.XLOOKUP(B1499,[1]Printers!L:L,[1]Printers!O:O,1,0,),10)),"Используйте слой 100 мкм")</f>
        <v>2.5</v>
      </c>
      <c r="F1499">
        <f>IFERROR(IF(ROUND(_xlfn.XLOOKUP([1]Parameters!B1499,[1]Printers!L:L,[1]Printers!Q:Q,,0)*E1499/10,0)*10&lt;_xlfn.XLOOKUP([1]Parameters!B1499,[1]Printers!L:L,[1]Printers!P:P,,0),ROUND(_xlfn.XLOOKUP([1]Parameters!B1499,[1]Printers!L:L,[1]Printers!Q:Q,,0)*E1499/10,0)*10,_xlfn.XLOOKUP([1]Parameters!B1499,[1]Printers!L:L,[1]Printers!P:P,,0)),"")</f>
        <v>20</v>
      </c>
      <c r="G1499" cm="1">
        <f t="array" ref="G1499">IFERROR(IF(ROW()-1&gt;COUNTA([1]!T_Printers[Printers])*COUNTA([1]!T_Resins[Resins]),"",_xlfn.IFS(ROUND(VLOOKUP(C1499,[1]!T_Resins[#Data],3,FALSE)/VLOOKUP(A1499,[1]!T_Printers[#Data],5,FALSE),1)&lt;=_xlfn.XLOOKUP(B1499,[1]Printers!L:L,[1]Printers!O:O,1,0,),ROUND(VLOOKUP(C1499,[1]!T_Resins[#Data],3,FALSE)/VLOOKUP(A1499,[1]!T_Printers[#Data],5,FALSE),1),ROUND(VLOOKUP(C1499,[1]!T_Resins[#Data],3,FALSE)/VLOOKUP(A1499,[1]!T_Printers[#Data],5,FALSE),1)&gt;_xlfn.XLOOKUP(B1499,[1]Printers!L:L,[1]Printers!O:O,1,0,),10)),"")</f>
        <v>3.3</v>
      </c>
      <c r="H1499">
        <f>IFERROR(IF(ROUND(_xlfn.XLOOKUP([1]Parameters!B1499,[1]Printers!L:L,[1]Printers!Q:Q,,0)*G1499/10,0)*10&lt;_xlfn.XLOOKUP([1]Parameters!B1499,[1]Printers!L:L,[1]Printers!P:P,,0),ROUND(_xlfn.XLOOKUP([1]Parameters!B1499,[1]Printers!L:L,[1]Printers!Q:Q,,0)*G1499/10,0)*10,_xlfn.XLOOKUP([1]Parameters!B1499,[1]Printers!L:L,[1]Printers!P:P,,0)),"")</f>
        <v>30</v>
      </c>
      <c r="I1499" s="3" t="str" cm="1">
        <f t="array" ref="I1499">IFERROR(IF(ROW()-1&gt;COUNTA([1]!T_Printers[Printers])*COUNTA([1]!T_Resins[Resins]),"",_xlfn.IFS(ROUND(VLOOKUP(C1499,[1]!T_Resins[#Data],4,FALSE)/VLOOKUP(A1499,[1]!T_Printers[#Data],5,FALSE),1)&lt;=_xlfn.XLOOKUP(B1499,[1]Printers!L:L,[1]Printers!O:O,1,0,),ROUND(VLOOKUP(C1499,[1]!T_Resins[#Data],4,FALSE)/VLOOKUP(A1499,[1]!T_Printers[#Data],5,FALSE),1),ROUND(VLOOKUP(C1499,[1]!T_Resins[#Data],4,FALSE)/VLOOKUP(A1499,[1]!T_Printers[#Data],5,FALSE),1)&gt;_xlfn.XLOOKUP(B1499,[1]Printers!L:L,[1]Printers!O:O,1,0,),"")),"")</f>
        <v/>
      </c>
      <c r="J1499" t="str">
        <f>IFERROR(IF(ROUND(_xlfn.XLOOKUP([1]Parameters!B1499,[1]Printers!L:L,[1]Printers!Q:Q,,0)*I1499/10,0)*10&lt;_xlfn.XLOOKUP([1]Parameters!B1499,[1]Printers!L:L,[1]Printers!P:P,,0),ROUND(_xlfn.XLOOKUP([1]Parameters!B1499,[1]Printers!L:L,[1]Printers!Q:Q,,0)*I1499/10,0)*10,_xlfn.XLOOKUP([1]Parameters!B1499,[1]Printers!L:L,[1]Printers!P:P,,0)),"")</f>
        <v/>
      </c>
      <c r="K1499">
        <f>IF(SUM(E1499:J1499)&lt;&gt;0,VLOOKUP(A1499,[1]!T_Printers[#Data],10,FALSE)+VLOOKUP(C1499,[1]!T_Resins[#Data],10,FALSE),"")</f>
        <v>4</v>
      </c>
      <c r="L1499">
        <f>IF(SUM(E1499:J1499)&lt;&gt;0,VLOOKUP(A1499,[1]!T_Printers[#Data],11,FALSE),"")</f>
        <v>5</v>
      </c>
      <c r="M1499">
        <f>IF(SUM(E1499:J1499)&lt;&gt;0,VLOOKUP(C1499,[1]!T_Resins[#Data],8,FALSE),"")</f>
        <v>120</v>
      </c>
      <c r="N1499">
        <f>IF(_xlfn.XLOOKUP(B1499,[1]Printers!$L:$L,[1]Printers!$R:$R,0,0)&gt;0,[1]Parameters!M1499,IF(SUM(E1499:J1499)&lt;&gt;0,VLOOKUP(C1499,[1]!T_Resins[#Data],9,FALSE),""))</f>
        <v>180</v>
      </c>
      <c r="O1499" t="str">
        <f t="shared" si="23"/>
        <v>ElegooMars3</v>
      </c>
    </row>
    <row r="1500" spans="1:15" x14ac:dyDescent="0.25">
      <c r="A1500" t="str">
        <f t="array" ref="A1500">IF(ROW()-1&gt;COUNTA([1]!T_Printers[Printers])*COUNTA([1]!T_Resins[Resins]),"",INDEX([1]!T_Printers[Printers],INT((ROW()-2)/COUNTA([1]!T_Resins[Resins])+1)))</f>
        <v>Elegoo Mars 3</v>
      </c>
      <c r="B1500" t="str">
        <f>_xlfn.XLOOKUP(A1500,[1]!T_Printers[Printers],[1]!T_Printers[Icon link],,0)</f>
        <v>ElegooMars3</v>
      </c>
      <c r="C1500" t="str">
        <f t="array" ref="C1500">IF(ROW()-1&gt;COUNTA([1]!T_Printers[Printers])*COUNTA([1]!T_Resins[Resins]),"",INDEX([1]!T_Resins[Resins],MOD(ROW()-2,COUNTA([1]!T_Resins[Resins]))+1))</f>
        <v xml:space="preserve">Dental Bleach (Обновленная версия) </v>
      </c>
      <c r="D1500">
        <f>IF(SUM(E1500:J1500)&lt;&gt;0,IF(ROW()-1&gt;COUNTA([1]!T_Printers[Printers])*COUNTA([1]!T_Resins[Resins]),"",2),"")</f>
        <v>2</v>
      </c>
      <c r="E1500" cm="1">
        <f t="array" ref="E1500">IFERROR(IF(ROW()-1&gt;COUNTA([1]!T_Printers[Printers])*COUNTA([1]!T_Resins[Resins]),"",_xlfn.IFS(ROUND(VLOOKUP(C1500,[1]!T_Resins[#Data],2,FALSE)/VLOOKUP(A1500,[1]!T_Printers[#Data],5,FALSE),1)&lt;=_xlfn.XLOOKUP(B1500,[1]Printers!L:L,[1]Printers!O:O,1,0,),ROUND(VLOOKUP(C1500,[1]!T_Resins[#Data],2,FALSE)/VLOOKUP(A1500,[1]!T_Printers[#Data],5,FALSE),1),ROUND(VLOOKUP(C1500,[1]!T_Resins[#Data],2,FALSE)/VLOOKUP(A1500,[1]!T_Printers[#Data],5,FALSE),1)&gt;_xlfn.XLOOKUP(B1500,[1]Printers!L:L,[1]Printers!O:O,1,0,),10)),"Используйте слой 100 мкм")</f>
        <v>5.8</v>
      </c>
      <c r="F1500">
        <f>IFERROR(IF(ROUND(_xlfn.XLOOKUP([1]Parameters!B1500,[1]Printers!L:L,[1]Printers!Q:Q,,0)*E1500/10,0)*10&lt;_xlfn.XLOOKUP([1]Parameters!B1500,[1]Printers!L:L,[1]Printers!P:P,,0),ROUND(_xlfn.XLOOKUP([1]Parameters!B1500,[1]Printers!L:L,[1]Printers!Q:Q,,0)*E1500/10,0)*10,_xlfn.XLOOKUP([1]Parameters!B1500,[1]Printers!L:L,[1]Printers!P:P,,0)),"")</f>
        <v>50</v>
      </c>
      <c r="G1500" cm="1">
        <f t="array" ref="G1500">IFERROR(IF(ROW()-1&gt;COUNTA([1]!T_Printers[Printers])*COUNTA([1]!T_Resins[Resins]),"",_xlfn.IFS(ROUND(VLOOKUP(C1500,[1]!T_Resins[#Data],3,FALSE)/VLOOKUP(A1500,[1]!T_Printers[#Data],5,FALSE),1)&lt;=_xlfn.XLOOKUP(B1500,[1]Printers!L:L,[1]Printers!O:O,1,0,),ROUND(VLOOKUP(C1500,[1]!T_Resins[#Data],3,FALSE)/VLOOKUP(A1500,[1]!T_Printers[#Data],5,FALSE),1),ROUND(VLOOKUP(C1500,[1]!T_Resins[#Data],3,FALSE)/VLOOKUP(A1500,[1]!T_Printers[#Data],5,FALSE),1)&gt;_xlfn.XLOOKUP(B1500,[1]Printers!L:L,[1]Printers!O:O,1,0,),10)),"")</f>
        <v>7.6</v>
      </c>
      <c r="H1500">
        <f>IFERROR(IF(ROUND(_xlfn.XLOOKUP([1]Parameters!B1500,[1]Printers!L:L,[1]Printers!Q:Q,,0)*G1500/10,0)*10&lt;_xlfn.XLOOKUP([1]Parameters!B1500,[1]Printers!L:L,[1]Printers!P:P,,0),ROUND(_xlfn.XLOOKUP([1]Parameters!B1500,[1]Printers!L:L,[1]Printers!Q:Q,,0)*G1500/10,0)*10,_xlfn.XLOOKUP([1]Parameters!B1500,[1]Printers!L:L,[1]Printers!P:P,,0)),"")</f>
        <v>70</v>
      </c>
      <c r="I1500" s="3" t="str" cm="1">
        <f t="array" ref="I1500">IFERROR(IF(ROW()-1&gt;COUNTA([1]!T_Printers[Printers])*COUNTA([1]!T_Resins[Resins]),"",_xlfn.IFS(ROUND(VLOOKUP(C1500,[1]!T_Resins[#Data],4,FALSE)/VLOOKUP(A1500,[1]!T_Printers[#Data],5,FALSE),1)&lt;=_xlfn.XLOOKUP(B1500,[1]Printers!L:L,[1]Printers!O:O,1,0,),ROUND(VLOOKUP(C1500,[1]!T_Resins[#Data],4,FALSE)/VLOOKUP(A1500,[1]!T_Printers[#Data],5,FALSE),1),ROUND(VLOOKUP(C1500,[1]!T_Resins[#Data],4,FALSE)/VLOOKUP(A1500,[1]!T_Printers[#Data],5,FALSE),1)&gt;_xlfn.XLOOKUP(B1500,[1]Printers!L:L,[1]Printers!O:O,1,0,),"")),"")</f>
        <v/>
      </c>
      <c r="J1500" t="str">
        <f>IFERROR(IF(ROUND(_xlfn.XLOOKUP([1]Parameters!B1500,[1]Printers!L:L,[1]Printers!Q:Q,,0)*I1500/10,0)*10&lt;_xlfn.XLOOKUP([1]Parameters!B1500,[1]Printers!L:L,[1]Printers!P:P,,0),ROUND(_xlfn.XLOOKUP([1]Parameters!B1500,[1]Printers!L:L,[1]Printers!Q:Q,,0)*I1500/10,0)*10,_xlfn.XLOOKUP([1]Parameters!B1500,[1]Printers!L:L,[1]Printers!P:P,,0)),"")</f>
        <v/>
      </c>
      <c r="K1500">
        <f>IF(SUM(E1500:J1500)&lt;&gt;0,VLOOKUP(A1500,[1]!T_Printers[#Data],10,FALSE)+VLOOKUP(C1500,[1]!T_Resins[#Data],10,FALSE),"")</f>
        <v>4</v>
      </c>
      <c r="L1500">
        <f>IF(SUM(E1500:J1500)&lt;&gt;0,VLOOKUP(A1500,[1]!T_Printers[#Data],11,FALSE),"")</f>
        <v>5</v>
      </c>
      <c r="M1500">
        <f>IF(SUM(E1500:J1500)&lt;&gt;0,VLOOKUP(C1500,[1]!T_Resins[#Data],8,FALSE),"")</f>
        <v>120</v>
      </c>
      <c r="N1500">
        <f>IF(_xlfn.XLOOKUP(B1500,[1]Printers!$L:$L,[1]Printers!$R:$R,0,0)&gt;0,[1]Parameters!M1500,IF(SUM(E1500:J1500)&lt;&gt;0,VLOOKUP(C1500,[1]!T_Resins[#Data],9,FALSE),""))</f>
        <v>180</v>
      </c>
      <c r="O1500" t="str">
        <f t="shared" si="23"/>
        <v>ElegooMars3</v>
      </c>
    </row>
    <row r="1501" spans="1:15" x14ac:dyDescent="0.25">
      <c r="A1501" t="str">
        <f t="array" ref="A1501">IF(ROW()-1&gt;COUNTA([1]!T_Printers[Printers])*COUNTA([1]!T_Resins[Resins]),"",INDEX([1]!T_Printers[Printers],INT((ROW()-2)/COUNTA([1]!T_Resins[Resins])+1)))</f>
        <v>Elegoo Mars 3</v>
      </c>
      <c r="B1501" t="str">
        <f>_xlfn.XLOOKUP(A1501,[1]!T_Printers[Printers],[1]!T_Printers[Icon link],,0)</f>
        <v>ElegooMars3</v>
      </c>
      <c r="C1501" t="str">
        <f t="array" ref="C1501">IF(ROW()-1&gt;COUNTA([1]!T_Printers[Printers])*COUNTA([1]!T_Resins[Resins]),"",INDEX([1]!T_Resins[Resins],MOD(ROW()-2,COUNTA([1]!T_Resins[Resins]))+1))</f>
        <v>Dental Bleach Pro</v>
      </c>
      <c r="D1501">
        <f>IF(SUM(E1501:J1501)&lt;&gt;0,IF(ROW()-1&gt;COUNTA([1]!T_Printers[Printers])*COUNTA([1]!T_Resins[Resins]),"",2),"")</f>
        <v>2</v>
      </c>
      <c r="E1501" cm="1">
        <f t="array" ref="E1501">IFERROR(IF(ROW()-1&gt;COUNTA([1]!T_Printers[Printers])*COUNTA([1]!T_Resins[Resins]),"",_xlfn.IFS(ROUND(VLOOKUP(C1501,[1]!T_Resins[#Data],2,FALSE)/VLOOKUP(A1501,[1]!T_Printers[#Data],5,FALSE),1)&lt;=_xlfn.XLOOKUP(B1501,[1]Printers!L:L,[1]Printers!O:O,1,0,),ROUND(VLOOKUP(C1501,[1]!T_Resins[#Data],2,FALSE)/VLOOKUP(A1501,[1]!T_Printers[#Data],5,FALSE),1),ROUND(VLOOKUP(C1501,[1]!T_Resins[#Data],2,FALSE)/VLOOKUP(A1501,[1]!T_Printers[#Data],5,FALSE),1)&gt;_xlfn.XLOOKUP(B1501,[1]Printers!L:L,[1]Printers!O:O,1,0,),10)),"Используйте слой 100 мкм")</f>
        <v>4.3</v>
      </c>
      <c r="F1501">
        <f>IFERROR(IF(ROUND(_xlfn.XLOOKUP([1]Parameters!B1501,[1]Printers!L:L,[1]Printers!Q:Q,,0)*E1501/10,0)*10&lt;_xlfn.XLOOKUP([1]Parameters!B1501,[1]Printers!L:L,[1]Printers!P:P,,0),ROUND(_xlfn.XLOOKUP([1]Parameters!B1501,[1]Printers!L:L,[1]Printers!Q:Q,,0)*E1501/10,0)*10,_xlfn.XLOOKUP([1]Parameters!B1501,[1]Printers!L:L,[1]Printers!P:P,,0)),"")</f>
        <v>40</v>
      </c>
      <c r="G1501" cm="1">
        <f t="array" ref="G1501">IFERROR(IF(ROW()-1&gt;COUNTA([1]!T_Printers[Printers])*COUNTA([1]!T_Resins[Resins]),"",_xlfn.IFS(ROUND(VLOOKUP(C1501,[1]!T_Resins[#Data],3,FALSE)/VLOOKUP(A1501,[1]!T_Printers[#Data],5,FALSE),1)&lt;=_xlfn.XLOOKUP(B1501,[1]Printers!L:L,[1]Printers!O:O,1,0,),ROUND(VLOOKUP(C1501,[1]!T_Resins[#Data],3,FALSE)/VLOOKUP(A1501,[1]!T_Printers[#Data],5,FALSE),1),ROUND(VLOOKUP(C1501,[1]!T_Resins[#Data],3,FALSE)/VLOOKUP(A1501,[1]!T_Printers[#Data],5,FALSE),1)&gt;_xlfn.XLOOKUP(B1501,[1]Printers!L:L,[1]Printers!O:O,1,0,),10)),"")</f>
        <v>5.6</v>
      </c>
      <c r="H1501">
        <f>IFERROR(IF(ROUND(_xlfn.XLOOKUP([1]Parameters!B1501,[1]Printers!L:L,[1]Printers!Q:Q,,0)*G1501/10,0)*10&lt;_xlfn.XLOOKUP([1]Parameters!B1501,[1]Printers!L:L,[1]Printers!P:P,,0),ROUND(_xlfn.XLOOKUP([1]Parameters!B1501,[1]Printers!L:L,[1]Printers!Q:Q,,0)*G1501/10,0)*10,_xlfn.XLOOKUP([1]Parameters!B1501,[1]Printers!L:L,[1]Printers!P:P,,0)),"")</f>
        <v>50</v>
      </c>
      <c r="I1501" s="3" t="str" cm="1">
        <f t="array" ref="I1501">IFERROR(IF(ROW()-1&gt;COUNTA([1]!T_Printers[Printers])*COUNTA([1]!T_Resins[Resins]),"",_xlfn.IFS(ROUND(VLOOKUP(C1501,[1]!T_Resins[#Data],4,FALSE)/VLOOKUP(A1501,[1]!T_Printers[#Data],5,FALSE),1)&lt;=_xlfn.XLOOKUP(B1501,[1]Printers!L:L,[1]Printers!O:O,1,0,),ROUND(VLOOKUP(C1501,[1]!T_Resins[#Data],4,FALSE)/VLOOKUP(A1501,[1]!T_Printers[#Data],5,FALSE),1),ROUND(VLOOKUP(C1501,[1]!T_Resins[#Data],4,FALSE)/VLOOKUP(A1501,[1]!T_Printers[#Data],5,FALSE),1)&gt;_xlfn.XLOOKUP(B1501,[1]Printers!L:L,[1]Printers!O:O,1,0,),"")),"")</f>
        <v/>
      </c>
      <c r="J1501" t="str">
        <f>IFERROR(IF(ROUND(_xlfn.XLOOKUP([1]Parameters!B1501,[1]Printers!L:L,[1]Printers!Q:Q,,0)*I1501/10,0)*10&lt;_xlfn.XLOOKUP([1]Parameters!B1501,[1]Printers!L:L,[1]Printers!P:P,,0),ROUND(_xlfn.XLOOKUP([1]Parameters!B1501,[1]Printers!L:L,[1]Printers!Q:Q,,0)*I1501/10,0)*10,_xlfn.XLOOKUP([1]Parameters!B1501,[1]Printers!L:L,[1]Printers!P:P,,0)),"")</f>
        <v/>
      </c>
      <c r="K1501">
        <f>IF(SUM(E1501:J1501)&lt;&gt;0,VLOOKUP(A1501,[1]!T_Printers[#Data],10,FALSE)+VLOOKUP(C1501,[1]!T_Resins[#Data],10,FALSE),"")</f>
        <v>3</v>
      </c>
      <c r="L1501">
        <f>IF(SUM(E1501:J1501)&lt;&gt;0,VLOOKUP(A1501,[1]!T_Printers[#Data],11,FALSE),"")</f>
        <v>5</v>
      </c>
      <c r="M1501">
        <f>IF(SUM(E1501:J1501)&lt;&gt;0,VLOOKUP(C1501,[1]!T_Resins[#Data],8,FALSE),"")</f>
        <v>120</v>
      </c>
      <c r="N1501">
        <f>IF(_xlfn.XLOOKUP(B1501,[1]Printers!$L:$L,[1]Printers!$R:$R,0,0)&gt;0,[1]Parameters!M1501,IF(SUM(E1501:J1501)&lt;&gt;0,VLOOKUP(C1501,[1]!T_Resins[#Data],9,FALSE),""))</f>
        <v>180</v>
      </c>
      <c r="O1501" t="str">
        <f t="shared" si="23"/>
        <v>ElegooMars3</v>
      </c>
    </row>
    <row r="1502" spans="1:15" x14ac:dyDescent="0.25">
      <c r="A1502" t="str">
        <f t="array" ref="A1502">IF(ROW()-1&gt;COUNTA([1]!T_Printers[Printers])*COUNTA([1]!T_Resins[Resins]),"",INDEX([1]!T_Printers[Printers],INT((ROW()-2)/COUNTA([1]!T_Resins[Resins])+1)))</f>
        <v>Elegoo Mars 3</v>
      </c>
      <c r="B1502" t="str">
        <f>_xlfn.XLOOKUP(A1502,[1]!T_Printers[Printers],[1]!T_Printers[Icon link],,0)</f>
        <v>ElegooMars3</v>
      </c>
      <c r="C1502" t="str">
        <f t="array" ref="C1502">IF(ROW()-1&gt;COUNTA([1]!T_Printers[Printers])*COUNTA([1]!T_Resins[Resins]),"",INDEX([1]!T_Resins[Resins],MOD(ROW()-2,COUNTA([1]!T_Resins[Resins]))+1))</f>
        <v>Dental Cast Cherry Pro</v>
      </c>
      <c r="D1502">
        <f>IF(SUM(E1502:J1502)&lt;&gt;0,IF(ROW()-1&gt;COUNTA([1]!T_Printers[Printers])*COUNTA([1]!T_Resins[Resins]),"",2),"")</f>
        <v>2</v>
      </c>
      <c r="E1502" cm="1">
        <f t="array" ref="E1502">IFERROR(IF(ROW()-1&gt;COUNTA([1]!T_Printers[Printers])*COUNTA([1]!T_Resins[Resins]),"",_xlfn.IFS(ROUND(VLOOKUP(C1502,[1]!T_Resins[#Data],2,FALSE)/VLOOKUP(A1502,[1]!T_Printers[#Data],5,FALSE),1)&lt;=_xlfn.XLOOKUP(B1502,[1]Printers!L:L,[1]Printers!O:O,1,0,),ROUND(VLOOKUP(C1502,[1]!T_Resins[#Data],2,FALSE)/VLOOKUP(A1502,[1]!T_Printers[#Data],5,FALSE),1),ROUND(VLOOKUP(C1502,[1]!T_Resins[#Data],2,FALSE)/VLOOKUP(A1502,[1]!T_Printers[#Data],5,FALSE),1)&gt;_xlfn.XLOOKUP(B1502,[1]Printers!L:L,[1]Printers!O:O,1,0,),10)),"Используйте слой 100 мкм")</f>
        <v>6</v>
      </c>
      <c r="F1502">
        <f>IFERROR(IF(ROUND(_xlfn.XLOOKUP([1]Parameters!B1502,[1]Printers!L:L,[1]Printers!Q:Q,,0)*E1502/10,0)*10&lt;_xlfn.XLOOKUP([1]Parameters!B1502,[1]Printers!L:L,[1]Printers!P:P,,0),ROUND(_xlfn.XLOOKUP([1]Parameters!B1502,[1]Printers!L:L,[1]Printers!Q:Q,,0)*E1502/10,0)*10,_xlfn.XLOOKUP([1]Parameters!B1502,[1]Printers!L:L,[1]Printers!P:P,,0)),"")</f>
        <v>50</v>
      </c>
      <c r="G1502" t="str" cm="1">
        <f t="array" ref="G1502">IFERROR(IF(ROW()-1&gt;COUNTA([1]!T_Printers[Printers])*COUNTA([1]!T_Resins[Resins]),"",_xlfn.IFS(ROUND(VLOOKUP(C1502,[1]!T_Resins[#Data],3,FALSE)/VLOOKUP(A1502,[1]!T_Printers[#Data],5,FALSE),1)&lt;=_xlfn.XLOOKUP(B1502,[1]Printers!L:L,[1]Printers!O:O,1,0,),ROUND(VLOOKUP(C1502,[1]!T_Resins[#Data],3,FALSE)/VLOOKUP(A1502,[1]!T_Printers[#Data],5,FALSE),1),ROUND(VLOOKUP(C1502,[1]!T_Resins[#Data],3,FALSE)/VLOOKUP(A1502,[1]!T_Printers[#Data],5,FALSE),1)&gt;_xlfn.XLOOKUP(B1502,[1]Printers!L:L,[1]Printers!O:O,1,0,),10)),"")</f>
        <v/>
      </c>
      <c r="H1502" t="str">
        <f>IFERROR(IF(ROUND(_xlfn.XLOOKUP([1]Parameters!B1502,[1]Printers!L:L,[1]Printers!Q:Q,,0)*G1502/10,0)*10&lt;_xlfn.XLOOKUP([1]Parameters!B1502,[1]Printers!L:L,[1]Printers!P:P,,0),ROUND(_xlfn.XLOOKUP([1]Parameters!B1502,[1]Printers!L:L,[1]Printers!Q:Q,,0)*G1502/10,0)*10,_xlfn.XLOOKUP([1]Parameters!B1502,[1]Printers!L:L,[1]Printers!P:P,,0)),"")</f>
        <v/>
      </c>
      <c r="I1502" s="3" t="str" cm="1">
        <f t="array" ref="I1502">IFERROR(IF(ROW()-1&gt;COUNTA([1]!T_Printers[Printers])*COUNTA([1]!T_Resins[Resins]),"",_xlfn.IFS(ROUND(VLOOKUP(C1502,[1]!T_Resins[#Data],4,FALSE)/VLOOKUP(A1502,[1]!T_Printers[#Data],5,FALSE),1)&lt;=_xlfn.XLOOKUP(B1502,[1]Printers!L:L,[1]Printers!O:O,1,0,),ROUND(VLOOKUP(C1502,[1]!T_Resins[#Data],4,FALSE)/VLOOKUP(A1502,[1]!T_Printers[#Data],5,FALSE),1),ROUND(VLOOKUP(C1502,[1]!T_Resins[#Data],4,FALSE)/VLOOKUP(A1502,[1]!T_Printers[#Data],5,FALSE),1)&gt;_xlfn.XLOOKUP(B1502,[1]Printers!L:L,[1]Printers!O:O,1,0,),"")),"")</f>
        <v/>
      </c>
      <c r="J1502" t="str">
        <f>IFERROR(IF(ROUND(_xlfn.XLOOKUP([1]Parameters!B1502,[1]Printers!L:L,[1]Printers!Q:Q,,0)*I1502/10,0)*10&lt;_xlfn.XLOOKUP([1]Parameters!B1502,[1]Printers!L:L,[1]Printers!P:P,,0),ROUND(_xlfn.XLOOKUP([1]Parameters!B1502,[1]Printers!L:L,[1]Printers!Q:Q,,0)*I1502/10,0)*10,_xlfn.XLOOKUP([1]Parameters!B1502,[1]Printers!L:L,[1]Printers!P:P,,0)),"")</f>
        <v/>
      </c>
      <c r="K1502">
        <f>IF(SUM(E1502:J1502)&lt;&gt;0,VLOOKUP(A1502,[1]!T_Printers[#Data],10,FALSE)+VLOOKUP(C1502,[1]!T_Resins[#Data],10,FALSE),"")</f>
        <v>3</v>
      </c>
      <c r="L1502">
        <f>IF(SUM(E1502:J1502)&lt;&gt;0,VLOOKUP(A1502,[1]!T_Printers[#Data],11,FALSE),"")</f>
        <v>5</v>
      </c>
      <c r="M1502">
        <f>IF(SUM(E1502:J1502)&lt;&gt;0,VLOOKUP(C1502,[1]!T_Resins[#Data],8,FALSE),"")</f>
        <v>60</v>
      </c>
      <c r="N1502">
        <f>IF(_xlfn.XLOOKUP(B1502,[1]Printers!$L:$L,[1]Printers!$R:$R,0,0)&gt;0,[1]Parameters!M1502,IF(SUM(E1502:J1502)&lt;&gt;0,VLOOKUP(C1502,[1]!T_Resins[#Data],9,FALSE),""))</f>
        <v>60</v>
      </c>
      <c r="O1502" t="str">
        <f t="shared" si="23"/>
        <v>ElegooMars3</v>
      </c>
    </row>
    <row r="1503" spans="1:15" x14ac:dyDescent="0.25">
      <c r="A1503" t="str">
        <f t="array" ref="A1503">IF(ROW()-1&gt;COUNTA([1]!T_Printers[Printers])*COUNTA([1]!T_Resins[Resins]),"",INDEX([1]!T_Printers[Printers],INT((ROW()-2)/COUNTA([1]!T_Resins[Resins])+1)))</f>
        <v>Elegoo Mars 3</v>
      </c>
      <c r="B1503" t="str">
        <f>_xlfn.XLOOKUP(A1503,[1]!T_Printers[Printers],[1]!T_Printers[Icon link],,0)</f>
        <v>ElegooMars3</v>
      </c>
      <c r="C1503" t="str">
        <f t="array" ref="C1503">IF(ROW()-1&gt;COUNTA([1]!T_Printers[Printers])*COUNTA([1]!T_Resins[Resins]),"",INDEX([1]!T_Resins[Resins],MOD(ROW()-2,COUNTA([1]!T_Resins[Resins]))+1))</f>
        <v>Dental Cast Cherry</v>
      </c>
      <c r="D1503">
        <f>IF(SUM(E1503:J1503)&lt;&gt;0,IF(ROW()-1&gt;COUNTA([1]!T_Printers[Printers])*COUNTA([1]!T_Resins[Resins]),"",2),"")</f>
        <v>2</v>
      </c>
      <c r="E1503" cm="1">
        <f t="array" ref="E1503">IFERROR(IF(ROW()-1&gt;COUNTA([1]!T_Printers[Printers])*COUNTA([1]!T_Resins[Resins]),"",_xlfn.IFS(ROUND(VLOOKUP(C1503,[1]!T_Resins[#Data],2,FALSE)/VLOOKUP(A1503,[1]!T_Printers[#Data],5,FALSE),1)&lt;=_xlfn.XLOOKUP(B1503,[1]Printers!L:L,[1]Printers!O:O,1,0,),ROUND(VLOOKUP(C1503,[1]!T_Resins[#Data],2,FALSE)/VLOOKUP(A1503,[1]!T_Printers[#Data],5,FALSE),1),ROUND(VLOOKUP(C1503,[1]!T_Resins[#Data],2,FALSE)/VLOOKUP(A1503,[1]!T_Printers[#Data],5,FALSE),1)&gt;_xlfn.XLOOKUP(B1503,[1]Printers!L:L,[1]Printers!O:O,1,0,),10)),"Используйте слой 100 мкм")</f>
        <v>5.2</v>
      </c>
      <c r="F1503">
        <f>IFERROR(IF(ROUND(_xlfn.XLOOKUP([1]Parameters!B1503,[1]Printers!L:L,[1]Printers!Q:Q,,0)*E1503/10,0)*10&lt;_xlfn.XLOOKUP([1]Parameters!B1503,[1]Printers!L:L,[1]Printers!P:P,,0),ROUND(_xlfn.XLOOKUP([1]Parameters!B1503,[1]Printers!L:L,[1]Printers!Q:Q,,0)*E1503/10,0)*10,_xlfn.XLOOKUP([1]Parameters!B1503,[1]Printers!L:L,[1]Printers!P:P,,0)),"")</f>
        <v>50</v>
      </c>
      <c r="G1503" cm="1">
        <f t="array" ref="G1503">IFERROR(IF(ROW()-1&gt;COUNTA([1]!T_Printers[Printers])*COUNTA([1]!T_Resins[Resins]),"",_xlfn.IFS(ROUND(VLOOKUP(C1503,[1]!T_Resins[#Data],3,FALSE)/VLOOKUP(A1503,[1]!T_Printers[#Data],5,FALSE),1)&lt;=_xlfn.XLOOKUP(B1503,[1]Printers!L:L,[1]Printers!O:O,1,0,),ROUND(VLOOKUP(C1503,[1]!T_Resins[#Data],3,FALSE)/VLOOKUP(A1503,[1]!T_Printers[#Data],5,FALSE),1),ROUND(VLOOKUP(C1503,[1]!T_Resins[#Data],3,FALSE)/VLOOKUP(A1503,[1]!T_Printers[#Data],5,FALSE),1)&gt;_xlfn.XLOOKUP(B1503,[1]Printers!L:L,[1]Printers!O:O,1,0,),10)),"")</f>
        <v>6.8</v>
      </c>
      <c r="H1503">
        <f>IFERROR(IF(ROUND(_xlfn.XLOOKUP([1]Parameters!B1503,[1]Printers!L:L,[1]Printers!Q:Q,,0)*G1503/10,0)*10&lt;_xlfn.XLOOKUP([1]Parameters!B1503,[1]Printers!L:L,[1]Printers!P:P,,0),ROUND(_xlfn.XLOOKUP([1]Parameters!B1503,[1]Printers!L:L,[1]Printers!Q:Q,,0)*G1503/10,0)*10,_xlfn.XLOOKUP([1]Parameters!B1503,[1]Printers!L:L,[1]Printers!P:P,,0)),"")</f>
        <v>60</v>
      </c>
      <c r="I1503" s="3" t="str" cm="1">
        <f t="array" ref="I1503">IFERROR(IF(ROW()-1&gt;COUNTA([1]!T_Printers[Printers])*COUNTA([1]!T_Resins[Resins]),"",_xlfn.IFS(ROUND(VLOOKUP(C1503,[1]!T_Resins[#Data],4,FALSE)/VLOOKUP(A1503,[1]!T_Printers[#Data],5,FALSE),1)&lt;=_xlfn.XLOOKUP(B1503,[1]Printers!L:L,[1]Printers!O:O,1,0,),ROUND(VLOOKUP(C1503,[1]!T_Resins[#Data],4,FALSE)/VLOOKUP(A1503,[1]!T_Printers[#Data],5,FALSE),1),ROUND(VLOOKUP(C1503,[1]!T_Resins[#Data],4,FALSE)/VLOOKUP(A1503,[1]!T_Printers[#Data],5,FALSE),1)&gt;_xlfn.XLOOKUP(B1503,[1]Printers!L:L,[1]Printers!O:O,1,0,),"")),"")</f>
        <v/>
      </c>
      <c r="J1503" t="str">
        <f>IFERROR(IF(ROUND(_xlfn.XLOOKUP([1]Parameters!B1503,[1]Printers!L:L,[1]Printers!Q:Q,,0)*I1503/10,0)*10&lt;_xlfn.XLOOKUP([1]Parameters!B1503,[1]Printers!L:L,[1]Printers!P:P,,0),ROUND(_xlfn.XLOOKUP([1]Parameters!B1503,[1]Printers!L:L,[1]Printers!Q:Q,,0)*I1503/10,0)*10,_xlfn.XLOOKUP([1]Parameters!B1503,[1]Printers!L:L,[1]Printers!P:P,,0)),"")</f>
        <v/>
      </c>
      <c r="K1503">
        <f>IF(SUM(E1503:J1503)&lt;&gt;0,VLOOKUP(A1503,[1]!T_Printers[#Data],10,FALSE)+VLOOKUP(C1503,[1]!T_Resins[#Data],10,FALSE),"")</f>
        <v>3</v>
      </c>
      <c r="L1503">
        <f>IF(SUM(E1503:J1503)&lt;&gt;0,VLOOKUP(A1503,[1]!T_Printers[#Data],11,FALSE),"")</f>
        <v>5</v>
      </c>
      <c r="M1503">
        <f>IF(SUM(E1503:J1503)&lt;&gt;0,VLOOKUP(C1503,[1]!T_Resins[#Data],8,FALSE),"")</f>
        <v>60</v>
      </c>
      <c r="N1503">
        <f>IF(_xlfn.XLOOKUP(B1503,[1]Printers!$L:$L,[1]Printers!$R:$R,0,0)&gt;0,[1]Parameters!M1503,IF(SUM(E1503:J1503)&lt;&gt;0,VLOOKUP(C1503,[1]!T_Resins[#Data],9,FALSE),""))</f>
        <v>60</v>
      </c>
      <c r="O1503" t="str">
        <f t="shared" si="23"/>
        <v>ElegooMars3</v>
      </c>
    </row>
    <row r="1504" spans="1:15" x14ac:dyDescent="0.25">
      <c r="A1504" t="str">
        <f t="array" ref="A1504">IF(ROW()-1&gt;COUNTA([1]!T_Printers[Printers])*COUNTA([1]!T_Resins[Resins]),"",INDEX([1]!T_Printers[Printers],INT((ROW()-2)/COUNTA([1]!T_Resins[Resins])+1)))</f>
        <v>Elegoo Mars 3</v>
      </c>
      <c r="B1504" t="str">
        <f>_xlfn.XLOOKUP(A1504,[1]!T_Printers[Printers],[1]!T_Printers[Icon link],,0)</f>
        <v>ElegooMars3</v>
      </c>
      <c r="C1504" t="str">
        <f t="array" ref="C1504">IF(ROW()-1&gt;COUNTA([1]!T_Printers[Printers])*COUNTA([1]!T_Resins[Resins]),"",INDEX([1]!T_Resins[Resins],MOD(ROW()-2,COUNTA([1]!T_Resins[Resins]))+1))</f>
        <v>Dental Clear</v>
      </c>
      <c r="D1504">
        <f>IF(SUM(E1504:J1504)&lt;&gt;0,IF(ROW()-1&gt;COUNTA([1]!T_Printers[Printers])*COUNTA([1]!T_Resins[Resins]),"",2),"")</f>
        <v>2</v>
      </c>
      <c r="E1504" cm="1">
        <f t="array" ref="E1504">IFERROR(IF(ROW()-1&gt;COUNTA([1]!T_Printers[Printers])*COUNTA([1]!T_Resins[Resins]),"",_xlfn.IFS(ROUND(VLOOKUP(C1504,[1]!T_Resins[#Data],2,FALSE)/VLOOKUP(A1504,[1]!T_Printers[#Data],5,FALSE),1)&lt;=_xlfn.XLOOKUP(B1504,[1]Printers!L:L,[1]Printers!O:O,1,0,),ROUND(VLOOKUP(C1504,[1]!T_Resins[#Data],2,FALSE)/VLOOKUP(A1504,[1]!T_Printers[#Data],5,FALSE),1),ROUND(VLOOKUP(C1504,[1]!T_Resins[#Data],2,FALSE)/VLOOKUP(A1504,[1]!T_Printers[#Data],5,FALSE),1)&gt;_xlfn.XLOOKUP(B1504,[1]Printers!L:L,[1]Printers!O:O,1,0,),10)),"Используйте слой 100 мкм")</f>
        <v>2.9</v>
      </c>
      <c r="F1504">
        <f>IFERROR(IF(ROUND(_xlfn.XLOOKUP([1]Parameters!B1504,[1]Printers!L:L,[1]Printers!Q:Q,,0)*E1504/10,0)*10&lt;_xlfn.XLOOKUP([1]Parameters!B1504,[1]Printers!L:L,[1]Printers!P:P,,0),ROUND(_xlfn.XLOOKUP([1]Parameters!B1504,[1]Printers!L:L,[1]Printers!Q:Q,,0)*E1504/10,0)*10,_xlfn.XLOOKUP([1]Parameters!B1504,[1]Printers!L:L,[1]Printers!P:P,,0)),"")</f>
        <v>30</v>
      </c>
      <c r="G1504" cm="1">
        <f t="array" ref="G1504">IFERROR(IF(ROW()-1&gt;COUNTA([1]!T_Printers[Printers])*COUNTA([1]!T_Resins[Resins]),"",_xlfn.IFS(ROUND(VLOOKUP(C1504,[1]!T_Resins[#Data],3,FALSE)/VLOOKUP(A1504,[1]!T_Printers[#Data],5,FALSE),1)&lt;=_xlfn.XLOOKUP(B1504,[1]Printers!L:L,[1]Printers!O:O,1,0,),ROUND(VLOOKUP(C1504,[1]!T_Resins[#Data],3,FALSE)/VLOOKUP(A1504,[1]!T_Printers[#Data],5,FALSE),1),ROUND(VLOOKUP(C1504,[1]!T_Resins[#Data],3,FALSE)/VLOOKUP(A1504,[1]!T_Printers[#Data],5,FALSE),1)&gt;_xlfn.XLOOKUP(B1504,[1]Printers!L:L,[1]Printers!O:O,1,0,),10)),"")</f>
        <v>3.8</v>
      </c>
      <c r="H1504">
        <f>IFERROR(IF(ROUND(_xlfn.XLOOKUP([1]Parameters!B1504,[1]Printers!L:L,[1]Printers!Q:Q,,0)*G1504/10,0)*10&lt;_xlfn.XLOOKUP([1]Parameters!B1504,[1]Printers!L:L,[1]Printers!P:P,,0),ROUND(_xlfn.XLOOKUP([1]Parameters!B1504,[1]Printers!L:L,[1]Printers!Q:Q,,0)*G1504/10,0)*10,_xlfn.XLOOKUP([1]Parameters!B1504,[1]Printers!L:L,[1]Printers!P:P,,0)),"")</f>
        <v>30</v>
      </c>
      <c r="I1504" s="3" t="str" cm="1">
        <f t="array" ref="I1504">IFERROR(IF(ROW()-1&gt;COUNTA([1]!T_Printers[Printers])*COUNTA([1]!T_Resins[Resins]),"",_xlfn.IFS(ROUND(VLOOKUP(C1504,[1]!T_Resins[#Data],4,FALSE)/VLOOKUP(A1504,[1]!T_Printers[#Data],5,FALSE),1)&lt;=_xlfn.XLOOKUP(B1504,[1]Printers!L:L,[1]Printers!O:O,1,0,),ROUND(VLOOKUP(C1504,[1]!T_Resins[#Data],4,FALSE)/VLOOKUP(A1504,[1]!T_Printers[#Data],5,FALSE),1),ROUND(VLOOKUP(C1504,[1]!T_Resins[#Data],4,FALSE)/VLOOKUP(A1504,[1]!T_Printers[#Data],5,FALSE),1)&gt;_xlfn.XLOOKUP(B1504,[1]Printers!L:L,[1]Printers!O:O,1,0,),"")),"")</f>
        <v/>
      </c>
      <c r="J1504" t="str">
        <f>IFERROR(IF(ROUND(_xlfn.XLOOKUP([1]Parameters!B1504,[1]Printers!L:L,[1]Printers!Q:Q,,0)*I1504/10,0)*10&lt;_xlfn.XLOOKUP([1]Parameters!B1504,[1]Printers!L:L,[1]Printers!P:P,,0),ROUND(_xlfn.XLOOKUP([1]Parameters!B1504,[1]Printers!L:L,[1]Printers!Q:Q,,0)*I1504/10,0)*10,_xlfn.XLOOKUP([1]Parameters!B1504,[1]Printers!L:L,[1]Printers!P:P,,0)),"")</f>
        <v/>
      </c>
      <c r="K1504">
        <f>IF(SUM(E1504:J1504)&lt;&gt;0,VLOOKUP(A1504,[1]!T_Printers[#Data],10,FALSE)+VLOOKUP(C1504,[1]!T_Resins[#Data],10,FALSE),"")</f>
        <v>3</v>
      </c>
      <c r="L1504">
        <f>IF(SUM(E1504:J1504)&lt;&gt;0,VLOOKUP(A1504,[1]!T_Printers[#Data],11,FALSE),"")</f>
        <v>5</v>
      </c>
      <c r="M1504">
        <f>IF(SUM(E1504:J1504)&lt;&gt;0,VLOOKUP(C1504,[1]!T_Resins[#Data],8,FALSE),"")</f>
        <v>120</v>
      </c>
      <c r="N1504">
        <f>IF(_xlfn.XLOOKUP(B1504,[1]Printers!$L:$L,[1]Printers!$R:$R,0,0)&gt;0,[1]Parameters!M1504,IF(SUM(E1504:J1504)&lt;&gt;0,VLOOKUP(C1504,[1]!T_Resins[#Data],9,FALSE),""))</f>
        <v>180</v>
      </c>
      <c r="O1504" t="str">
        <f t="shared" si="23"/>
        <v>ElegooMars3</v>
      </c>
    </row>
    <row r="1505" spans="1:15" x14ac:dyDescent="0.25">
      <c r="A1505" t="str">
        <f t="array" ref="A1505">IF(ROW()-1&gt;COUNTA([1]!T_Printers[Printers])*COUNTA([1]!T_Resins[Resins]),"",INDEX([1]!T_Printers[Printers],INT((ROW()-2)/COUNTA([1]!T_Resins[Resins])+1)))</f>
        <v>Elegoo Mars 3</v>
      </c>
      <c r="B1505" t="str">
        <f>_xlfn.XLOOKUP(A1505,[1]!T_Printers[Printers],[1]!T_Printers[Icon link],,0)</f>
        <v>ElegooMars3</v>
      </c>
      <c r="C1505" t="str">
        <f t="array" ref="C1505">IF(ROW()-1&gt;COUNTA([1]!T_Printers[Printers])*COUNTA([1]!T_Resins[Resins]),"",INDEX([1]!T_Resins[Resins],MOD(ROW()-2,COUNTA([1]!T_Resins[Resins]))+1))</f>
        <v>Dental Clear Pro</v>
      </c>
      <c r="D1505">
        <f>IF(SUM(E1505:J1505)&lt;&gt;0,IF(ROW()-1&gt;COUNTA([1]!T_Printers[Printers])*COUNTA([1]!T_Resins[Resins]),"",2),"")</f>
        <v>2</v>
      </c>
      <c r="E1505" t="str" cm="1">
        <f t="array" ref="E1505">IFERROR(IF(ROW()-1&gt;COUNTA([1]!T_Printers[Printers])*COUNTA([1]!T_Resins[Resins]),"",_xlfn.IFS(ROUND(VLOOKUP(C1505,[1]!T_Resins[#Data],2,FALSE)/VLOOKUP(A1505,[1]!T_Printers[#Data],5,FALSE),1)&lt;=_xlfn.XLOOKUP(B1505,[1]Printers!L:L,[1]Printers!O:O,1,0,),ROUND(VLOOKUP(C1505,[1]!T_Resins[#Data],2,FALSE)/VLOOKUP(A1505,[1]!T_Printers[#Data],5,FALSE),1),ROUND(VLOOKUP(C1505,[1]!T_Resins[#Data],2,FALSE)/VLOOKUP(A1505,[1]!T_Printers[#Data],5,FALSE),1)&gt;_xlfn.XLOOKUP(B1505,[1]Printers!L:L,[1]Printers!O:O,1,0,),10)),"Используйте слой 100 мкм")</f>
        <v>Используйте слой 100 мкм</v>
      </c>
      <c r="F1505" t="str">
        <f>IFERROR(IF(ROUND(_xlfn.XLOOKUP([1]Parameters!B1505,[1]Printers!L:L,[1]Printers!Q:Q,,0)*E1505/10,0)*10&lt;_xlfn.XLOOKUP([1]Parameters!B1505,[1]Printers!L:L,[1]Printers!P:P,,0),ROUND(_xlfn.XLOOKUP([1]Parameters!B1505,[1]Printers!L:L,[1]Printers!Q:Q,,0)*E1505/10,0)*10,_xlfn.XLOOKUP([1]Parameters!B1505,[1]Printers!L:L,[1]Printers!P:P,,0)),"")</f>
        <v/>
      </c>
      <c r="G1505" cm="1">
        <f t="array" ref="G1505">IFERROR(IF(ROW()-1&gt;COUNTA([1]!T_Printers[Printers])*COUNTA([1]!T_Resins[Resins]),"",_xlfn.IFS(ROUND(VLOOKUP(C1505,[1]!T_Resins[#Data],3,FALSE)/VLOOKUP(A1505,[1]!T_Printers[#Data],5,FALSE),1)&lt;=_xlfn.XLOOKUP(B1505,[1]Printers!L:L,[1]Printers!O:O,1,0,),ROUND(VLOOKUP(C1505,[1]!T_Resins[#Data],3,FALSE)/VLOOKUP(A1505,[1]!T_Printers[#Data],5,FALSE),1),ROUND(VLOOKUP(C1505,[1]!T_Resins[#Data],3,FALSE)/VLOOKUP(A1505,[1]!T_Printers[#Data],5,FALSE),1)&gt;_xlfn.XLOOKUP(B1505,[1]Printers!L:L,[1]Printers!O:O,1,0,),10)),"")</f>
        <v>6.2</v>
      </c>
      <c r="H1505">
        <f>IFERROR(IF(ROUND(_xlfn.XLOOKUP([1]Parameters!B1505,[1]Printers!L:L,[1]Printers!Q:Q,,0)*G1505/10,0)*10&lt;_xlfn.XLOOKUP([1]Parameters!B1505,[1]Printers!L:L,[1]Printers!P:P,,0),ROUND(_xlfn.XLOOKUP([1]Parameters!B1505,[1]Printers!L:L,[1]Printers!Q:Q,,0)*G1505/10,0)*10,_xlfn.XLOOKUP([1]Parameters!B1505,[1]Printers!L:L,[1]Printers!P:P,,0)),"")</f>
        <v>60</v>
      </c>
      <c r="I1505" s="3" cm="1">
        <f t="array" ref="I1505">IFERROR(IF(ROW()-1&gt;COUNTA([1]!T_Printers[Printers])*COUNTA([1]!T_Resins[Resins]),"",_xlfn.IFS(ROUND(VLOOKUP(C1505,[1]!T_Resins[#Data],4,FALSE)/VLOOKUP(A1505,[1]!T_Printers[#Data],5,FALSE),1)&lt;=_xlfn.XLOOKUP(B1505,[1]Printers!L:L,[1]Printers!O:O,1,0,),ROUND(VLOOKUP(C1505,[1]!T_Resins[#Data],4,FALSE)/VLOOKUP(A1505,[1]!T_Printers[#Data],5,FALSE),1),ROUND(VLOOKUP(C1505,[1]!T_Resins[#Data],4,FALSE)/VLOOKUP(A1505,[1]!T_Printers[#Data],5,FALSE),1)&gt;_xlfn.XLOOKUP(B1505,[1]Printers!L:L,[1]Printers!O:O,1,0,),"")),"")</f>
        <v>8</v>
      </c>
      <c r="J1505">
        <f>IFERROR(IF(ROUND(_xlfn.XLOOKUP([1]Parameters!B1505,[1]Printers!L:L,[1]Printers!Q:Q,,0)*I1505/10,0)*10&lt;_xlfn.XLOOKUP([1]Parameters!B1505,[1]Printers!L:L,[1]Printers!P:P,,0),ROUND(_xlfn.XLOOKUP([1]Parameters!B1505,[1]Printers!L:L,[1]Printers!Q:Q,,0)*I1505/10,0)*10,_xlfn.XLOOKUP([1]Parameters!B1505,[1]Printers!L:L,[1]Printers!P:P,,0)),"")</f>
        <v>70</v>
      </c>
      <c r="K1505">
        <f>IF(SUM(E1505:J1505)&lt;&gt;0,VLOOKUP(A1505,[1]!T_Printers[#Data],10,FALSE)+VLOOKUP(C1505,[1]!T_Resins[#Data],10,FALSE),"")</f>
        <v>3</v>
      </c>
      <c r="L1505">
        <f>IF(SUM(E1505:J1505)&lt;&gt;0,VLOOKUP(A1505,[1]!T_Printers[#Data],11,FALSE),"")</f>
        <v>5</v>
      </c>
      <c r="M1505">
        <f>IF(SUM(E1505:J1505)&lt;&gt;0,VLOOKUP(C1505,[1]!T_Resins[#Data],8,FALSE),"")</f>
        <v>120</v>
      </c>
      <c r="N1505">
        <f>IF(_xlfn.XLOOKUP(B1505,[1]Printers!$L:$L,[1]Printers!$R:$R,0,0)&gt;0,[1]Parameters!M1505,IF(SUM(E1505:J1505)&lt;&gt;0,VLOOKUP(C1505,[1]!T_Resins[#Data],9,FALSE),""))</f>
        <v>180</v>
      </c>
      <c r="O1505" t="str">
        <f t="shared" si="23"/>
        <v>ElegooMars3</v>
      </c>
    </row>
    <row r="1506" spans="1:15" x14ac:dyDescent="0.25">
      <c r="A1506" t="str">
        <f t="array" ref="A1506">IF(ROW()-1&gt;COUNTA([1]!T_Printers[Printers])*COUNTA([1]!T_Resins[Resins]),"",INDEX([1]!T_Printers[Printers],INT((ROW()-2)/COUNTA([1]!T_Resins[Resins])+1)))</f>
        <v>Elegoo Mars 3</v>
      </c>
      <c r="B1506" t="str">
        <f>_xlfn.XLOOKUP(A1506,[1]!T_Printers[Printers],[1]!T_Printers[Icon link],,0)</f>
        <v>ElegooMars3</v>
      </c>
      <c r="C1506" t="str">
        <f t="array" ref="C1506">IF(ROW()-1&gt;COUNTA([1]!T_Printers[Printers])*COUNTA([1]!T_Resins[Resins]),"",INDEX([1]!T_Resins[Resins],MOD(ROW()-2,COUNTA([1]!T_Resins[Resins]))+1))</f>
        <v>Dental Denture Base Soft</v>
      </c>
      <c r="D1506">
        <f>IF(SUM(E1506:J1506)&lt;&gt;0,IF(ROW()-1&gt;COUNTA([1]!T_Printers[Printers])*COUNTA([1]!T_Resins[Resins]),"",2),"")</f>
        <v>2</v>
      </c>
      <c r="E1506" cm="1">
        <f t="array" ref="E1506">IFERROR(IF(ROW()-1&gt;COUNTA([1]!T_Printers[Printers])*COUNTA([1]!T_Resins[Resins]),"",_xlfn.IFS(ROUND(VLOOKUP(C1506,[1]!T_Resins[#Data],2,FALSE)/VLOOKUP(A1506,[1]!T_Printers[#Data],5,FALSE),1)&lt;=_xlfn.XLOOKUP(B1506,[1]Printers!L:L,[1]Printers!O:O,1,0,),ROUND(VLOOKUP(C1506,[1]!T_Resins[#Data],2,FALSE)/VLOOKUP(A1506,[1]!T_Printers[#Data],5,FALSE),1),ROUND(VLOOKUP(C1506,[1]!T_Resins[#Data],2,FALSE)/VLOOKUP(A1506,[1]!T_Printers[#Data],5,FALSE),1)&gt;_xlfn.XLOOKUP(B1506,[1]Printers!L:L,[1]Printers!O:O,1,0,),10)),"Используйте слой 100 мкм")</f>
        <v>6.6</v>
      </c>
      <c r="F1506">
        <f>IFERROR(IF(ROUND(_xlfn.XLOOKUP([1]Parameters!B1506,[1]Printers!L:L,[1]Printers!Q:Q,,0)*E1506/10,0)*10&lt;_xlfn.XLOOKUP([1]Parameters!B1506,[1]Printers!L:L,[1]Printers!P:P,,0),ROUND(_xlfn.XLOOKUP([1]Parameters!B1506,[1]Printers!L:L,[1]Printers!Q:Q,,0)*E1506/10,0)*10,_xlfn.XLOOKUP([1]Parameters!B1506,[1]Printers!L:L,[1]Printers!P:P,,0)),"")</f>
        <v>60</v>
      </c>
      <c r="G1506" cm="1">
        <f t="array" ref="G1506">IFERROR(IF(ROW()-1&gt;COUNTA([1]!T_Printers[Printers])*COUNTA([1]!T_Resins[Resins]),"",_xlfn.IFS(ROUND(VLOOKUP(C1506,[1]!T_Resins[#Data],3,FALSE)/VLOOKUP(A1506,[1]!T_Printers[#Data],5,FALSE),1)&lt;=_xlfn.XLOOKUP(B1506,[1]Printers!L:L,[1]Printers!O:O,1,0,),ROUND(VLOOKUP(C1506,[1]!T_Resins[#Data],3,FALSE)/VLOOKUP(A1506,[1]!T_Printers[#Data],5,FALSE),1),ROUND(VLOOKUP(C1506,[1]!T_Resins[#Data],3,FALSE)/VLOOKUP(A1506,[1]!T_Printers[#Data],5,FALSE),1)&gt;_xlfn.XLOOKUP(B1506,[1]Printers!L:L,[1]Printers!O:O,1,0,),10)),"")</f>
        <v>8.6</v>
      </c>
      <c r="H1506">
        <f>IFERROR(IF(ROUND(_xlfn.XLOOKUP([1]Parameters!B1506,[1]Printers!L:L,[1]Printers!Q:Q,,0)*G1506/10,0)*10&lt;_xlfn.XLOOKUP([1]Parameters!B1506,[1]Printers!L:L,[1]Printers!P:P,,0),ROUND(_xlfn.XLOOKUP([1]Parameters!B1506,[1]Printers!L:L,[1]Printers!Q:Q,,0)*G1506/10,0)*10,_xlfn.XLOOKUP([1]Parameters!B1506,[1]Printers!L:L,[1]Printers!P:P,,0)),"")</f>
        <v>80</v>
      </c>
      <c r="I1506" s="3" t="str" cm="1">
        <f t="array" ref="I1506">IFERROR(IF(ROW()-1&gt;COUNTA([1]!T_Printers[Printers])*COUNTA([1]!T_Resins[Resins]),"",_xlfn.IFS(ROUND(VLOOKUP(C1506,[1]!T_Resins[#Data],4,FALSE)/VLOOKUP(A1506,[1]!T_Printers[#Data],5,FALSE),1)&lt;=_xlfn.XLOOKUP(B1506,[1]Printers!L:L,[1]Printers!O:O,1,0,),ROUND(VLOOKUP(C1506,[1]!T_Resins[#Data],4,FALSE)/VLOOKUP(A1506,[1]!T_Printers[#Data],5,FALSE),1),ROUND(VLOOKUP(C1506,[1]!T_Resins[#Data],4,FALSE)/VLOOKUP(A1506,[1]!T_Printers[#Data],5,FALSE),1)&gt;_xlfn.XLOOKUP(B1506,[1]Printers!L:L,[1]Printers!O:O,1,0,),"")),"")</f>
        <v/>
      </c>
      <c r="J1506" t="str">
        <f>IFERROR(IF(ROUND(_xlfn.XLOOKUP([1]Parameters!B1506,[1]Printers!L:L,[1]Printers!Q:Q,,0)*I1506/10,0)*10&lt;_xlfn.XLOOKUP([1]Parameters!B1506,[1]Printers!L:L,[1]Printers!P:P,,0),ROUND(_xlfn.XLOOKUP([1]Parameters!B1506,[1]Printers!L:L,[1]Printers!Q:Q,,0)*I1506/10,0)*10,_xlfn.XLOOKUP([1]Parameters!B1506,[1]Printers!L:L,[1]Printers!P:P,,0)),"")</f>
        <v/>
      </c>
      <c r="K1506">
        <f>IF(SUM(E1506:J1506)&lt;&gt;0,VLOOKUP(A1506,[1]!T_Printers[#Data],10,FALSE)+VLOOKUP(C1506,[1]!T_Resins[#Data],10,FALSE),"")</f>
        <v>4</v>
      </c>
      <c r="L1506">
        <f>IF(SUM(E1506:J1506)&lt;&gt;0,VLOOKUP(A1506,[1]!T_Printers[#Data],11,FALSE),"")</f>
        <v>5</v>
      </c>
      <c r="M1506">
        <f>IF(SUM(E1506:J1506)&lt;&gt;0,VLOOKUP(C1506,[1]!T_Resins[#Data],8,FALSE),"")</f>
        <v>120</v>
      </c>
      <c r="N1506">
        <f>IF(_xlfn.XLOOKUP(B1506,[1]Printers!$L:$L,[1]Printers!$R:$R,0,0)&gt;0,[1]Parameters!M1506,IF(SUM(E1506:J1506)&lt;&gt;0,VLOOKUP(C1506,[1]!T_Resins[#Data],9,FALSE),""))</f>
        <v>180</v>
      </c>
      <c r="O1506" t="str">
        <f t="shared" si="23"/>
        <v>ElegooMars3</v>
      </c>
    </row>
    <row r="1507" spans="1:15" x14ac:dyDescent="0.25">
      <c r="A1507" t="str">
        <f t="array" ref="A1507">IF(ROW()-1&gt;COUNTA([1]!T_Printers[Printers])*COUNTA([1]!T_Resins[Resins]),"",INDEX([1]!T_Printers[Printers],INT((ROW()-2)/COUNTA([1]!T_Resins[Resins])+1)))</f>
        <v>Elegoo Mars 3</v>
      </c>
      <c r="B1507" t="str">
        <f>_xlfn.XLOOKUP(A1507,[1]!T_Printers[Printers],[1]!T_Printers[Icon link],,0)</f>
        <v>ElegooMars3</v>
      </c>
      <c r="C1507" t="str">
        <f t="array" ref="C1507">IF(ROW()-1&gt;COUNTA([1]!T_Printers[Printers])*COUNTA([1]!T_Resins[Resins]),"",INDEX([1]!T_Resins[Resins],MOD(ROW()-2,COUNTA([1]!T_Resins[Resins]))+1))</f>
        <v>Dental Denture Base</v>
      </c>
      <c r="D1507">
        <f>IF(SUM(E1507:J1507)&lt;&gt;0,IF(ROW()-1&gt;COUNTA([1]!T_Printers[Printers])*COUNTA([1]!T_Resins[Resins]),"",2),"")</f>
        <v>2</v>
      </c>
      <c r="E1507" cm="1">
        <f t="array" ref="E1507">IFERROR(IF(ROW()-1&gt;COUNTA([1]!T_Printers[Printers])*COUNTA([1]!T_Resins[Resins]),"",_xlfn.IFS(ROUND(VLOOKUP(C1507,[1]!T_Resins[#Data],2,FALSE)/VLOOKUP(A1507,[1]!T_Printers[#Data],5,FALSE),1)&lt;=_xlfn.XLOOKUP(B1507,[1]Printers!L:L,[1]Printers!O:O,1,0,),ROUND(VLOOKUP(C1507,[1]!T_Resins[#Data],2,FALSE)/VLOOKUP(A1507,[1]!T_Printers[#Data],5,FALSE),1),ROUND(VLOOKUP(C1507,[1]!T_Resins[#Data],2,FALSE)/VLOOKUP(A1507,[1]!T_Printers[#Data],5,FALSE),1)&gt;_xlfn.XLOOKUP(B1507,[1]Printers!L:L,[1]Printers!O:O,1,0,),10)),"Используйте слой 100 мкм")</f>
        <v>5.2</v>
      </c>
      <c r="F1507">
        <f>IFERROR(IF(ROUND(_xlfn.XLOOKUP([1]Parameters!B1507,[1]Printers!L:L,[1]Printers!Q:Q,,0)*E1507/10,0)*10&lt;_xlfn.XLOOKUP([1]Parameters!B1507,[1]Printers!L:L,[1]Printers!P:P,,0),ROUND(_xlfn.XLOOKUP([1]Parameters!B1507,[1]Printers!L:L,[1]Printers!Q:Q,,0)*E1507/10,0)*10,_xlfn.XLOOKUP([1]Parameters!B1507,[1]Printers!L:L,[1]Printers!P:P,,0)),"")</f>
        <v>50</v>
      </c>
      <c r="G1507" cm="1">
        <f t="array" ref="G1507">IFERROR(IF(ROW()-1&gt;COUNTA([1]!T_Printers[Printers])*COUNTA([1]!T_Resins[Resins]),"",_xlfn.IFS(ROUND(VLOOKUP(C1507,[1]!T_Resins[#Data],3,FALSE)/VLOOKUP(A1507,[1]!T_Printers[#Data],5,FALSE),1)&lt;=_xlfn.XLOOKUP(B1507,[1]Printers!L:L,[1]Printers!O:O,1,0,),ROUND(VLOOKUP(C1507,[1]!T_Resins[#Data],3,FALSE)/VLOOKUP(A1507,[1]!T_Printers[#Data],5,FALSE),1),ROUND(VLOOKUP(C1507,[1]!T_Resins[#Data],3,FALSE)/VLOOKUP(A1507,[1]!T_Printers[#Data],5,FALSE),1)&gt;_xlfn.XLOOKUP(B1507,[1]Printers!L:L,[1]Printers!O:O,1,0,),10)),"")</f>
        <v>6.8</v>
      </c>
      <c r="H1507">
        <f>IFERROR(IF(ROUND(_xlfn.XLOOKUP([1]Parameters!B1507,[1]Printers!L:L,[1]Printers!Q:Q,,0)*G1507/10,0)*10&lt;_xlfn.XLOOKUP([1]Parameters!B1507,[1]Printers!L:L,[1]Printers!P:P,,0),ROUND(_xlfn.XLOOKUP([1]Parameters!B1507,[1]Printers!L:L,[1]Printers!Q:Q,,0)*G1507/10,0)*10,_xlfn.XLOOKUP([1]Parameters!B1507,[1]Printers!L:L,[1]Printers!P:P,,0)),"")</f>
        <v>60</v>
      </c>
      <c r="I1507" s="3" t="str" cm="1">
        <f t="array" ref="I1507">IFERROR(IF(ROW()-1&gt;COUNTA([1]!T_Printers[Printers])*COUNTA([1]!T_Resins[Resins]),"",_xlfn.IFS(ROUND(VLOOKUP(C1507,[1]!T_Resins[#Data],4,FALSE)/VLOOKUP(A1507,[1]!T_Printers[#Data],5,FALSE),1)&lt;=_xlfn.XLOOKUP(B1507,[1]Printers!L:L,[1]Printers!O:O,1,0,),ROUND(VLOOKUP(C1507,[1]!T_Resins[#Data],4,FALSE)/VLOOKUP(A1507,[1]!T_Printers[#Data],5,FALSE),1),ROUND(VLOOKUP(C1507,[1]!T_Resins[#Data],4,FALSE)/VLOOKUP(A1507,[1]!T_Printers[#Data],5,FALSE),1)&gt;_xlfn.XLOOKUP(B1507,[1]Printers!L:L,[1]Printers!O:O,1,0,),"")),"")</f>
        <v/>
      </c>
      <c r="J1507" t="str">
        <f>IFERROR(IF(ROUND(_xlfn.XLOOKUP([1]Parameters!B1507,[1]Printers!L:L,[1]Printers!Q:Q,,0)*I1507/10,0)*10&lt;_xlfn.XLOOKUP([1]Parameters!B1507,[1]Printers!L:L,[1]Printers!P:P,,0),ROUND(_xlfn.XLOOKUP([1]Parameters!B1507,[1]Printers!L:L,[1]Printers!Q:Q,,0)*I1507/10,0)*10,_xlfn.XLOOKUP([1]Parameters!B1507,[1]Printers!L:L,[1]Printers!P:P,,0)),"")</f>
        <v/>
      </c>
      <c r="K1507">
        <f>IF(SUM(E1507:J1507)&lt;&gt;0,VLOOKUP(A1507,[1]!T_Printers[#Data],10,FALSE)+VLOOKUP(C1507,[1]!T_Resins[#Data],10,FALSE),"")</f>
        <v>4</v>
      </c>
      <c r="L1507">
        <f>IF(SUM(E1507:J1507)&lt;&gt;0,VLOOKUP(A1507,[1]!T_Printers[#Data],11,FALSE),"")</f>
        <v>5</v>
      </c>
      <c r="M1507">
        <f>IF(SUM(E1507:J1507)&lt;&gt;0,VLOOKUP(C1507,[1]!T_Resins[#Data],8,FALSE),"")</f>
        <v>120</v>
      </c>
      <c r="N1507">
        <f>IF(_xlfn.XLOOKUP(B1507,[1]Printers!$L:$L,[1]Printers!$R:$R,0,0)&gt;0,[1]Parameters!M1507,IF(SUM(E1507:J1507)&lt;&gt;0,VLOOKUP(C1507,[1]!T_Resins[#Data],9,FALSE),""))</f>
        <v>180</v>
      </c>
      <c r="O1507" t="str">
        <f t="shared" si="23"/>
        <v>ElegooMars3</v>
      </c>
    </row>
    <row r="1508" spans="1:15" x14ac:dyDescent="0.25">
      <c r="A1508" t="str">
        <f t="array" ref="A1508">IF(ROW()-1&gt;COUNTA([1]!T_Printers[Printers])*COUNTA([1]!T_Resins[Resins]),"",INDEX([1]!T_Printers[Printers],INT((ROW()-2)/COUNTA([1]!T_Resins[Resins])+1)))</f>
        <v>Elegoo Mars 3</v>
      </c>
      <c r="B1508" t="str">
        <f>_xlfn.XLOOKUP(A1508,[1]!T_Printers[Printers],[1]!T_Printers[Icon link],,0)</f>
        <v>ElegooMars3</v>
      </c>
      <c r="C1508" t="str">
        <f t="array" ref="C1508">IF(ROW()-1&gt;COUNTA([1]!T_Printers[Printers])*COUNTA([1]!T_Resins[Resins]),"",INDEX([1]!T_Resins[Resins],MOD(ROW()-2,COUNTA([1]!T_Resins[Resins]))+1))</f>
        <v>Dental IBT</v>
      </c>
      <c r="D1508">
        <f>IF(SUM(E1508:J1508)&lt;&gt;0,IF(ROW()-1&gt;COUNTA([1]!T_Printers[Printers])*COUNTA([1]!T_Resins[Resins]),"",2),"")</f>
        <v>2</v>
      </c>
      <c r="E1508" cm="1">
        <f t="array" ref="E1508">IFERROR(IF(ROW()-1&gt;COUNTA([1]!T_Printers[Printers])*COUNTA([1]!T_Resins[Resins]),"",_xlfn.IFS(ROUND(VLOOKUP(C1508,[1]!T_Resins[#Data],2,FALSE)/VLOOKUP(A1508,[1]!T_Printers[#Data],5,FALSE),1)&lt;=_xlfn.XLOOKUP(B1508,[1]Printers!L:L,[1]Printers!O:O,1,0,),ROUND(VLOOKUP(C1508,[1]!T_Resins[#Data],2,FALSE)/VLOOKUP(A1508,[1]!T_Printers[#Data],5,FALSE),1),ROUND(VLOOKUP(C1508,[1]!T_Resins[#Data],2,FALSE)/VLOOKUP(A1508,[1]!T_Printers[#Data],5,FALSE),1)&gt;_xlfn.XLOOKUP(B1508,[1]Printers!L:L,[1]Printers!O:O,1,0,),10)),"Используйте слой 100 мкм")</f>
        <v>3.3</v>
      </c>
      <c r="F1508">
        <f>IFERROR(IF(ROUND(_xlfn.XLOOKUP([1]Parameters!B1508,[1]Printers!L:L,[1]Printers!Q:Q,,0)*E1508/10,0)*10&lt;_xlfn.XLOOKUP([1]Parameters!B1508,[1]Printers!L:L,[1]Printers!P:P,,0),ROUND(_xlfn.XLOOKUP([1]Parameters!B1508,[1]Printers!L:L,[1]Printers!Q:Q,,0)*E1508/10,0)*10,_xlfn.XLOOKUP([1]Parameters!B1508,[1]Printers!L:L,[1]Printers!P:P,,0)),"")</f>
        <v>30</v>
      </c>
      <c r="G1508" cm="1">
        <f t="array" ref="G1508">IFERROR(IF(ROW()-1&gt;COUNTA([1]!T_Printers[Printers])*COUNTA([1]!T_Resins[Resins]),"",_xlfn.IFS(ROUND(VLOOKUP(C1508,[1]!T_Resins[#Data],3,FALSE)/VLOOKUP(A1508,[1]!T_Printers[#Data],5,FALSE),1)&lt;=_xlfn.XLOOKUP(B1508,[1]Printers!L:L,[1]Printers!O:O,1,0,),ROUND(VLOOKUP(C1508,[1]!T_Resins[#Data],3,FALSE)/VLOOKUP(A1508,[1]!T_Printers[#Data],5,FALSE),1),ROUND(VLOOKUP(C1508,[1]!T_Resins[#Data],3,FALSE)/VLOOKUP(A1508,[1]!T_Printers[#Data],5,FALSE),1)&gt;_xlfn.XLOOKUP(B1508,[1]Printers!L:L,[1]Printers!O:O,1,0,),10)),"")</f>
        <v>4.2</v>
      </c>
      <c r="H1508">
        <f>IFERROR(IF(ROUND(_xlfn.XLOOKUP([1]Parameters!B1508,[1]Printers!L:L,[1]Printers!Q:Q,,0)*G1508/10,0)*10&lt;_xlfn.XLOOKUP([1]Parameters!B1508,[1]Printers!L:L,[1]Printers!P:P,,0),ROUND(_xlfn.XLOOKUP([1]Parameters!B1508,[1]Printers!L:L,[1]Printers!Q:Q,,0)*G1508/10,0)*10,_xlfn.XLOOKUP([1]Parameters!B1508,[1]Printers!L:L,[1]Printers!P:P,,0)),"")</f>
        <v>40</v>
      </c>
      <c r="I1508" s="3" t="str" cm="1">
        <f t="array" ref="I1508">IFERROR(IF(ROW()-1&gt;COUNTA([1]!T_Printers[Printers])*COUNTA([1]!T_Resins[Resins]),"",_xlfn.IFS(ROUND(VLOOKUP(C1508,[1]!T_Resins[#Data],4,FALSE)/VLOOKUP(A1508,[1]!T_Printers[#Data],5,FALSE),1)&lt;=_xlfn.XLOOKUP(B1508,[1]Printers!L:L,[1]Printers!O:O,1,0,),ROUND(VLOOKUP(C1508,[1]!T_Resins[#Data],4,FALSE)/VLOOKUP(A1508,[1]!T_Printers[#Data],5,FALSE),1),ROUND(VLOOKUP(C1508,[1]!T_Resins[#Data],4,FALSE)/VLOOKUP(A1508,[1]!T_Printers[#Data],5,FALSE),1)&gt;_xlfn.XLOOKUP(B1508,[1]Printers!L:L,[1]Printers!O:O,1,0,),"")),"")</f>
        <v/>
      </c>
      <c r="J1508" t="str">
        <f>IFERROR(IF(ROUND(_xlfn.XLOOKUP([1]Parameters!B1508,[1]Printers!L:L,[1]Printers!Q:Q,,0)*I1508/10,0)*10&lt;_xlfn.XLOOKUP([1]Parameters!B1508,[1]Printers!L:L,[1]Printers!P:P,,0),ROUND(_xlfn.XLOOKUP([1]Parameters!B1508,[1]Printers!L:L,[1]Printers!Q:Q,,0)*I1508/10,0)*10,_xlfn.XLOOKUP([1]Parameters!B1508,[1]Printers!L:L,[1]Printers!P:P,,0)),"")</f>
        <v/>
      </c>
      <c r="K1508">
        <f>IF(SUM(E1508:J1508)&lt;&gt;0,VLOOKUP(A1508,[1]!T_Printers[#Data],10,FALSE)+VLOOKUP(C1508,[1]!T_Resins[#Data],10,FALSE),"")</f>
        <v>3</v>
      </c>
      <c r="L1508">
        <f>IF(SUM(E1508:J1508)&lt;&gt;0,VLOOKUP(A1508,[1]!T_Printers[#Data],11,FALSE),"")</f>
        <v>5</v>
      </c>
      <c r="M1508">
        <f>IF(SUM(E1508:J1508)&lt;&gt;0,VLOOKUP(C1508,[1]!T_Resins[#Data],8,FALSE),"")</f>
        <v>60</v>
      </c>
      <c r="N1508">
        <f>IF(_xlfn.XLOOKUP(B1508,[1]Printers!$L:$L,[1]Printers!$R:$R,0,0)&gt;0,[1]Parameters!M1508,IF(SUM(E1508:J1508)&lt;&gt;0,VLOOKUP(C1508,[1]!T_Resins[#Data],9,FALSE),""))</f>
        <v>60</v>
      </c>
      <c r="O1508" t="str">
        <f t="shared" si="23"/>
        <v>ElegooMars3</v>
      </c>
    </row>
    <row r="1509" spans="1:15" x14ac:dyDescent="0.25">
      <c r="A1509" t="str">
        <f t="array" ref="A1509">IF(ROW()-1&gt;COUNTA([1]!T_Printers[Printers])*COUNTA([1]!T_Resins[Resins]),"",INDEX([1]!T_Printers[Printers],INT((ROW()-2)/COUNTA([1]!T_Resins[Resins])+1)))</f>
        <v>Elegoo Mars 3</v>
      </c>
      <c r="B1509" t="str">
        <f>_xlfn.XLOOKUP(A1509,[1]!T_Printers[Printers],[1]!T_Printers[Icon link],,0)</f>
        <v>ElegooMars3</v>
      </c>
      <c r="C1509" t="str">
        <f t="array" ref="C1509">IF(ROW()-1&gt;COUNTA([1]!T_Printers[Printers])*COUNTA([1]!T_Resins[Resins]),"",INDEX([1]!T_Resins[Resins],MOD(ROW()-2,COUNTA([1]!T_Resins[Resins]))+1))</f>
        <v>Dental Model Biege</v>
      </c>
      <c r="D1509">
        <f>IF(SUM(E1509:J1509)&lt;&gt;0,IF(ROW()-1&gt;COUNTA([1]!T_Printers[Printers])*COUNTA([1]!T_Resins[Resins]),"",2),"")</f>
        <v>2</v>
      </c>
      <c r="E1509" cm="1">
        <f t="array" ref="E1509">IFERROR(IF(ROW()-1&gt;COUNTA([1]!T_Printers[Printers])*COUNTA([1]!T_Resins[Resins]),"",_xlfn.IFS(ROUND(VLOOKUP(C1509,[1]!T_Resins[#Data],2,FALSE)/VLOOKUP(A1509,[1]!T_Printers[#Data],5,FALSE),1)&lt;=_xlfn.XLOOKUP(B1509,[1]Printers!L:L,[1]Printers!O:O,1,0,),ROUND(VLOOKUP(C1509,[1]!T_Resins[#Data],2,FALSE)/VLOOKUP(A1509,[1]!T_Printers[#Data],5,FALSE),1),ROUND(VLOOKUP(C1509,[1]!T_Resins[#Data],2,FALSE)/VLOOKUP(A1509,[1]!T_Printers[#Data],5,FALSE),1)&gt;_xlfn.XLOOKUP(B1509,[1]Printers!L:L,[1]Printers!O:O,1,0,),10)),"Используйте слой 100 мкм")</f>
        <v>4.0999999999999996</v>
      </c>
      <c r="F1509">
        <f>IFERROR(IF(ROUND(_xlfn.XLOOKUP([1]Parameters!B1509,[1]Printers!L:L,[1]Printers!Q:Q,,0)*E1509/10,0)*10&lt;_xlfn.XLOOKUP([1]Parameters!B1509,[1]Printers!L:L,[1]Printers!P:P,,0),ROUND(_xlfn.XLOOKUP([1]Parameters!B1509,[1]Printers!L:L,[1]Printers!Q:Q,,0)*E1509/10,0)*10,_xlfn.XLOOKUP([1]Parameters!B1509,[1]Printers!L:L,[1]Printers!P:P,,0)),"")</f>
        <v>40</v>
      </c>
      <c r="G1509" cm="1">
        <f t="array" ref="G1509">IFERROR(IF(ROW()-1&gt;COUNTA([1]!T_Printers[Printers])*COUNTA([1]!T_Resins[Resins]),"",_xlfn.IFS(ROUND(VLOOKUP(C1509,[1]!T_Resins[#Data],3,FALSE)/VLOOKUP(A1509,[1]!T_Printers[#Data],5,FALSE),1)&lt;=_xlfn.XLOOKUP(B1509,[1]Printers!L:L,[1]Printers!O:O,1,0,),ROUND(VLOOKUP(C1509,[1]!T_Resins[#Data],3,FALSE)/VLOOKUP(A1509,[1]!T_Printers[#Data],5,FALSE),1),ROUND(VLOOKUP(C1509,[1]!T_Resins[#Data],3,FALSE)/VLOOKUP(A1509,[1]!T_Printers[#Data],5,FALSE),1)&gt;_xlfn.XLOOKUP(B1509,[1]Printers!L:L,[1]Printers!O:O,1,0,),10)),"")</f>
        <v>5.3</v>
      </c>
      <c r="H1509">
        <f>IFERROR(IF(ROUND(_xlfn.XLOOKUP([1]Parameters!B1509,[1]Printers!L:L,[1]Printers!Q:Q,,0)*G1509/10,0)*10&lt;_xlfn.XLOOKUP([1]Parameters!B1509,[1]Printers!L:L,[1]Printers!P:P,,0),ROUND(_xlfn.XLOOKUP([1]Parameters!B1509,[1]Printers!L:L,[1]Printers!Q:Q,,0)*G1509/10,0)*10,_xlfn.XLOOKUP([1]Parameters!B1509,[1]Printers!L:L,[1]Printers!P:P,,0)),"")</f>
        <v>50</v>
      </c>
      <c r="I1509" s="3" t="str" cm="1">
        <f t="array" ref="I1509">IFERROR(IF(ROW()-1&gt;COUNTA([1]!T_Printers[Printers])*COUNTA([1]!T_Resins[Resins]),"",_xlfn.IFS(ROUND(VLOOKUP(C1509,[1]!T_Resins[#Data],4,FALSE)/VLOOKUP(A1509,[1]!T_Printers[#Data],5,FALSE),1)&lt;=_xlfn.XLOOKUP(B1509,[1]Printers!L:L,[1]Printers!O:O,1,0,),ROUND(VLOOKUP(C1509,[1]!T_Resins[#Data],4,FALSE)/VLOOKUP(A1509,[1]!T_Printers[#Data],5,FALSE),1),ROUND(VLOOKUP(C1509,[1]!T_Resins[#Data],4,FALSE)/VLOOKUP(A1509,[1]!T_Printers[#Data],5,FALSE),1)&gt;_xlfn.XLOOKUP(B1509,[1]Printers!L:L,[1]Printers!O:O,1,0,),"")),"")</f>
        <v/>
      </c>
      <c r="J1509" t="str">
        <f>IFERROR(IF(ROUND(_xlfn.XLOOKUP([1]Parameters!B1509,[1]Printers!L:L,[1]Printers!Q:Q,,0)*I1509/10,0)*10&lt;_xlfn.XLOOKUP([1]Parameters!B1509,[1]Printers!L:L,[1]Printers!P:P,,0),ROUND(_xlfn.XLOOKUP([1]Parameters!B1509,[1]Printers!L:L,[1]Printers!Q:Q,,0)*I1509/10,0)*10,_xlfn.XLOOKUP([1]Parameters!B1509,[1]Printers!L:L,[1]Printers!P:P,,0)),"")</f>
        <v/>
      </c>
      <c r="K1509">
        <f>IF(SUM(E1509:J1509)&lt;&gt;0,VLOOKUP(A1509,[1]!T_Printers[#Data],10,FALSE)+VLOOKUP(C1509,[1]!T_Resins[#Data],10,FALSE),"")</f>
        <v>4</v>
      </c>
      <c r="L1509">
        <f>IF(SUM(E1509:J1509)&lt;&gt;0,VLOOKUP(A1509,[1]!T_Printers[#Data],11,FALSE),"")</f>
        <v>5</v>
      </c>
      <c r="M1509">
        <f>IF(SUM(E1509:J1509)&lt;&gt;0,VLOOKUP(C1509,[1]!T_Resins[#Data],8,FALSE),"")</f>
        <v>120</v>
      </c>
      <c r="N1509">
        <f>IF(_xlfn.XLOOKUP(B1509,[1]Printers!$L:$L,[1]Printers!$R:$R,0,0)&gt;0,[1]Parameters!M1509,IF(SUM(E1509:J1509)&lt;&gt;0,VLOOKUP(C1509,[1]!T_Resins[#Data],9,FALSE),""))</f>
        <v>180</v>
      </c>
      <c r="O1509" t="str">
        <f t="shared" si="23"/>
        <v>ElegooMars3</v>
      </c>
    </row>
    <row r="1510" spans="1:15" x14ac:dyDescent="0.25">
      <c r="A1510" t="str">
        <f t="array" ref="A1510">IF(ROW()-1&gt;COUNTA([1]!T_Printers[Printers])*COUNTA([1]!T_Resins[Resins]),"",INDEX([1]!T_Printers[Printers],INT((ROW()-2)/COUNTA([1]!T_Resins[Resins])+1)))</f>
        <v>Elegoo Mars 3</v>
      </c>
      <c r="B1510" t="str">
        <f>_xlfn.XLOOKUP(A1510,[1]!T_Printers[Printers],[1]!T_Printers[Icon link],,0)</f>
        <v>ElegooMars3</v>
      </c>
      <c r="C1510" t="str">
        <f t="array" ref="C1510">IF(ROW()-1&gt;COUNTA([1]!T_Printers[Printers])*COUNTA([1]!T_Resins[Resins]),"",INDEX([1]!T_Resins[Resins],MOD(ROW()-2,COUNTA([1]!T_Resins[Resins]))+1))</f>
        <v>Dental Model Bone</v>
      </c>
      <c r="D1510">
        <f>IF(SUM(E1510:J1510)&lt;&gt;0,IF(ROW()-1&gt;COUNTA([1]!T_Printers[Printers])*COUNTA([1]!T_Resins[Resins]),"",2),"")</f>
        <v>2</v>
      </c>
      <c r="E1510" cm="1">
        <f t="array" ref="E1510">IFERROR(IF(ROW()-1&gt;COUNTA([1]!T_Printers[Printers])*COUNTA([1]!T_Resins[Resins]),"",_xlfn.IFS(ROUND(VLOOKUP(C1510,[1]!T_Resins[#Data],2,FALSE)/VLOOKUP(A1510,[1]!T_Printers[#Data],5,FALSE),1)&lt;=_xlfn.XLOOKUP(B1510,[1]Printers!L:L,[1]Printers!O:O,1,0,),ROUND(VLOOKUP(C1510,[1]!T_Resins[#Data],2,FALSE)/VLOOKUP(A1510,[1]!T_Printers[#Data],5,FALSE),1),ROUND(VLOOKUP(C1510,[1]!T_Resins[#Data],2,FALSE)/VLOOKUP(A1510,[1]!T_Printers[#Data],5,FALSE),1)&gt;_xlfn.XLOOKUP(B1510,[1]Printers!L:L,[1]Printers!O:O,1,0,),10)),"Используйте слой 100 мкм")</f>
        <v>2.5</v>
      </c>
      <c r="F1510">
        <f>IFERROR(IF(ROUND(_xlfn.XLOOKUP([1]Parameters!B1510,[1]Printers!L:L,[1]Printers!Q:Q,,0)*E1510/10,0)*10&lt;_xlfn.XLOOKUP([1]Parameters!B1510,[1]Printers!L:L,[1]Printers!P:P,,0),ROUND(_xlfn.XLOOKUP([1]Parameters!B1510,[1]Printers!L:L,[1]Printers!Q:Q,,0)*E1510/10,0)*10,_xlfn.XLOOKUP([1]Parameters!B1510,[1]Printers!L:L,[1]Printers!P:P,,0)),"")</f>
        <v>20</v>
      </c>
      <c r="G1510" cm="1">
        <f t="array" ref="G1510">IFERROR(IF(ROW()-1&gt;COUNTA([1]!T_Printers[Printers])*COUNTA([1]!T_Resins[Resins]),"",_xlfn.IFS(ROUND(VLOOKUP(C1510,[1]!T_Resins[#Data],3,FALSE)/VLOOKUP(A1510,[1]!T_Printers[#Data],5,FALSE),1)&lt;=_xlfn.XLOOKUP(B1510,[1]Printers!L:L,[1]Printers!O:O,1,0,),ROUND(VLOOKUP(C1510,[1]!T_Resins[#Data],3,FALSE)/VLOOKUP(A1510,[1]!T_Printers[#Data],5,FALSE),1),ROUND(VLOOKUP(C1510,[1]!T_Resins[#Data],3,FALSE)/VLOOKUP(A1510,[1]!T_Printers[#Data],5,FALSE),1)&gt;_xlfn.XLOOKUP(B1510,[1]Printers!L:L,[1]Printers!O:O,1,0,),10)),"")</f>
        <v>3.3</v>
      </c>
      <c r="H1510">
        <f>IFERROR(IF(ROUND(_xlfn.XLOOKUP([1]Parameters!B1510,[1]Printers!L:L,[1]Printers!Q:Q,,0)*G1510/10,0)*10&lt;_xlfn.XLOOKUP([1]Parameters!B1510,[1]Printers!L:L,[1]Printers!P:P,,0),ROUND(_xlfn.XLOOKUP([1]Parameters!B1510,[1]Printers!L:L,[1]Printers!Q:Q,,0)*G1510/10,0)*10,_xlfn.XLOOKUP([1]Parameters!B1510,[1]Printers!L:L,[1]Printers!P:P,,0)),"")</f>
        <v>30</v>
      </c>
      <c r="I1510" s="3" t="str" cm="1">
        <f t="array" ref="I1510">IFERROR(IF(ROW()-1&gt;COUNTA([1]!T_Printers[Printers])*COUNTA([1]!T_Resins[Resins]),"",_xlfn.IFS(ROUND(VLOOKUP(C1510,[1]!T_Resins[#Data],4,FALSE)/VLOOKUP(A1510,[1]!T_Printers[#Data],5,FALSE),1)&lt;=_xlfn.XLOOKUP(B1510,[1]Printers!L:L,[1]Printers!O:O,1,0,),ROUND(VLOOKUP(C1510,[1]!T_Resins[#Data],4,FALSE)/VLOOKUP(A1510,[1]!T_Printers[#Data],5,FALSE),1),ROUND(VLOOKUP(C1510,[1]!T_Resins[#Data],4,FALSE)/VLOOKUP(A1510,[1]!T_Printers[#Data],5,FALSE),1)&gt;_xlfn.XLOOKUP(B1510,[1]Printers!L:L,[1]Printers!O:O,1,0,),"")),"")</f>
        <v/>
      </c>
      <c r="J1510" t="str">
        <f>IFERROR(IF(ROUND(_xlfn.XLOOKUP([1]Parameters!B1510,[1]Printers!L:L,[1]Printers!Q:Q,,0)*I1510/10,0)*10&lt;_xlfn.XLOOKUP([1]Parameters!B1510,[1]Printers!L:L,[1]Printers!P:P,,0),ROUND(_xlfn.XLOOKUP([1]Parameters!B1510,[1]Printers!L:L,[1]Printers!Q:Q,,0)*I1510/10,0)*10,_xlfn.XLOOKUP([1]Parameters!B1510,[1]Printers!L:L,[1]Printers!P:P,,0)),"")</f>
        <v/>
      </c>
      <c r="K1510">
        <f>IF(SUM(E1510:J1510)&lt;&gt;0,VLOOKUP(A1510,[1]!T_Printers[#Data],10,FALSE)+VLOOKUP(C1510,[1]!T_Resins[#Data],10,FALSE),"")</f>
        <v>4</v>
      </c>
      <c r="L1510">
        <f>IF(SUM(E1510:J1510)&lt;&gt;0,VLOOKUP(A1510,[1]!T_Printers[#Data],11,FALSE),"")</f>
        <v>5</v>
      </c>
      <c r="M1510">
        <f>IF(SUM(E1510:J1510)&lt;&gt;0,VLOOKUP(C1510,[1]!T_Resins[#Data],8,FALSE),"")</f>
        <v>120</v>
      </c>
      <c r="N1510">
        <f>IF(_xlfn.XLOOKUP(B1510,[1]Printers!$L:$L,[1]Printers!$R:$R,0,0)&gt;0,[1]Parameters!M1510,IF(SUM(E1510:J1510)&lt;&gt;0,VLOOKUP(C1510,[1]!T_Resins[#Data],9,FALSE),""))</f>
        <v>180</v>
      </c>
      <c r="O1510" t="str">
        <f t="shared" si="23"/>
        <v>ElegooMars3</v>
      </c>
    </row>
    <row r="1511" spans="1:15" x14ac:dyDescent="0.25">
      <c r="A1511" t="str">
        <f t="array" ref="A1511">IF(ROW()-1&gt;COUNTA([1]!T_Printers[Printers])*COUNTA([1]!T_Resins[Resins]),"",INDEX([1]!T_Printers[Printers],INT((ROW()-2)/COUNTA([1]!T_Resins[Resins])+1)))</f>
        <v>Elegoo Mars 3</v>
      </c>
      <c r="B1511" t="str">
        <f>_xlfn.XLOOKUP(A1511,[1]!T_Printers[Printers],[1]!T_Printers[Icon link],,0)</f>
        <v>ElegooMars3</v>
      </c>
      <c r="C1511" t="str">
        <f t="array" ref="C1511">IF(ROW()-1&gt;COUNTA([1]!T_Printers[Printers])*COUNTA([1]!T_Resins[Resins]),"",INDEX([1]!T_Resins[Resins],MOD(ROW()-2,COUNTA([1]!T_Resins[Resins]))+1))</f>
        <v>Dental Model Light Grey</v>
      </c>
      <c r="D1511">
        <f>IF(SUM(E1511:J1511)&lt;&gt;0,IF(ROW()-1&gt;COUNTA([1]!T_Printers[Printers])*COUNTA([1]!T_Resins[Resins]),"",2),"")</f>
        <v>2</v>
      </c>
      <c r="E1511" cm="1">
        <f t="array" ref="E1511">IFERROR(IF(ROW()-1&gt;COUNTA([1]!T_Printers[Printers])*COUNTA([1]!T_Resins[Resins]),"",_xlfn.IFS(ROUND(VLOOKUP(C1511,[1]!T_Resins[#Data],2,FALSE)/VLOOKUP(A1511,[1]!T_Printers[#Data],5,FALSE),1)&lt;=_xlfn.XLOOKUP(B1511,[1]Printers!L:L,[1]Printers!O:O,1,0,),ROUND(VLOOKUP(C1511,[1]!T_Resins[#Data],2,FALSE)/VLOOKUP(A1511,[1]!T_Printers[#Data],5,FALSE),1),ROUND(VLOOKUP(C1511,[1]!T_Resins[#Data],2,FALSE)/VLOOKUP(A1511,[1]!T_Printers[#Data],5,FALSE),1)&gt;_xlfn.XLOOKUP(B1511,[1]Printers!L:L,[1]Printers!O:O,1,0,),10)),"Используйте слой 100 мкм")</f>
        <v>3.2</v>
      </c>
      <c r="F1511">
        <f>IFERROR(IF(ROUND(_xlfn.XLOOKUP([1]Parameters!B1511,[1]Printers!L:L,[1]Printers!Q:Q,,0)*E1511/10,0)*10&lt;_xlfn.XLOOKUP([1]Parameters!B1511,[1]Printers!L:L,[1]Printers!P:P,,0),ROUND(_xlfn.XLOOKUP([1]Parameters!B1511,[1]Printers!L:L,[1]Printers!Q:Q,,0)*E1511/10,0)*10,_xlfn.XLOOKUP([1]Parameters!B1511,[1]Printers!L:L,[1]Printers!P:P,,0)),"")</f>
        <v>30</v>
      </c>
      <c r="G1511" cm="1">
        <f t="array" ref="G1511">IFERROR(IF(ROW()-1&gt;COUNTA([1]!T_Printers[Printers])*COUNTA([1]!T_Resins[Resins]),"",_xlfn.IFS(ROUND(VLOOKUP(C1511,[1]!T_Resins[#Data],3,FALSE)/VLOOKUP(A1511,[1]!T_Printers[#Data],5,FALSE),1)&lt;=_xlfn.XLOOKUP(B1511,[1]Printers!L:L,[1]Printers!O:O,1,0,),ROUND(VLOOKUP(C1511,[1]!T_Resins[#Data],3,FALSE)/VLOOKUP(A1511,[1]!T_Printers[#Data],5,FALSE),1),ROUND(VLOOKUP(C1511,[1]!T_Resins[#Data],3,FALSE)/VLOOKUP(A1511,[1]!T_Printers[#Data],5,FALSE),1)&gt;_xlfn.XLOOKUP(B1511,[1]Printers!L:L,[1]Printers!O:O,1,0,),10)),"")</f>
        <v>4.2</v>
      </c>
      <c r="H1511">
        <f>IFERROR(IF(ROUND(_xlfn.XLOOKUP([1]Parameters!B1511,[1]Printers!L:L,[1]Printers!Q:Q,,0)*G1511/10,0)*10&lt;_xlfn.XLOOKUP([1]Parameters!B1511,[1]Printers!L:L,[1]Printers!P:P,,0),ROUND(_xlfn.XLOOKUP([1]Parameters!B1511,[1]Printers!L:L,[1]Printers!Q:Q,,0)*G1511/10,0)*10,_xlfn.XLOOKUP([1]Parameters!B1511,[1]Printers!L:L,[1]Printers!P:P,,0)),"")</f>
        <v>40</v>
      </c>
      <c r="I1511" s="3" t="str" cm="1">
        <f t="array" ref="I1511">IFERROR(IF(ROW()-1&gt;COUNTA([1]!T_Printers[Printers])*COUNTA([1]!T_Resins[Resins]),"",_xlfn.IFS(ROUND(VLOOKUP(C1511,[1]!T_Resins[#Data],4,FALSE)/VLOOKUP(A1511,[1]!T_Printers[#Data],5,FALSE),1)&lt;=_xlfn.XLOOKUP(B1511,[1]Printers!L:L,[1]Printers!O:O,1,0,),ROUND(VLOOKUP(C1511,[1]!T_Resins[#Data],4,FALSE)/VLOOKUP(A1511,[1]!T_Printers[#Data],5,FALSE),1),ROUND(VLOOKUP(C1511,[1]!T_Resins[#Data],4,FALSE)/VLOOKUP(A1511,[1]!T_Printers[#Data],5,FALSE),1)&gt;_xlfn.XLOOKUP(B1511,[1]Printers!L:L,[1]Printers!O:O,1,0,),"")),"")</f>
        <v/>
      </c>
      <c r="J1511" t="str">
        <f>IFERROR(IF(ROUND(_xlfn.XLOOKUP([1]Parameters!B1511,[1]Printers!L:L,[1]Printers!Q:Q,,0)*I1511/10,0)*10&lt;_xlfn.XLOOKUP([1]Parameters!B1511,[1]Printers!L:L,[1]Printers!P:P,,0),ROUND(_xlfn.XLOOKUP([1]Parameters!B1511,[1]Printers!L:L,[1]Printers!Q:Q,,0)*I1511/10,0)*10,_xlfn.XLOOKUP([1]Parameters!B1511,[1]Printers!L:L,[1]Printers!P:P,,0)),"")</f>
        <v/>
      </c>
      <c r="K1511">
        <f>IF(SUM(E1511:J1511)&lt;&gt;0,VLOOKUP(A1511,[1]!T_Printers[#Data],10,FALSE)+VLOOKUP(C1511,[1]!T_Resins[#Data],10,FALSE),"")</f>
        <v>4</v>
      </c>
      <c r="L1511">
        <f>IF(SUM(E1511:J1511)&lt;&gt;0,VLOOKUP(A1511,[1]!T_Printers[#Data],11,FALSE),"")</f>
        <v>5</v>
      </c>
      <c r="M1511">
        <f>IF(SUM(E1511:J1511)&lt;&gt;0,VLOOKUP(C1511,[1]!T_Resins[#Data],8,FALSE),"")</f>
        <v>120</v>
      </c>
      <c r="N1511">
        <f>IF(_xlfn.XLOOKUP(B1511,[1]Printers!$L:$L,[1]Printers!$R:$R,0,0)&gt;0,[1]Parameters!M1511,IF(SUM(E1511:J1511)&lt;&gt;0,VLOOKUP(C1511,[1]!T_Resins[#Data],9,FALSE),""))</f>
        <v>180</v>
      </c>
      <c r="O1511" t="str">
        <f t="shared" si="23"/>
        <v>ElegooMars3</v>
      </c>
    </row>
    <row r="1512" spans="1:15" x14ac:dyDescent="0.25">
      <c r="A1512" t="str">
        <f t="array" ref="A1512">IF(ROW()-1&gt;COUNTA([1]!T_Printers[Printers])*COUNTA([1]!T_Resins[Resins]),"",INDEX([1]!T_Printers[Printers],INT((ROW()-2)/COUNTA([1]!T_Resins[Resins])+1)))</f>
        <v>Elegoo Mars 3</v>
      </c>
      <c r="B1512" t="str">
        <f>_xlfn.XLOOKUP(A1512,[1]!T_Printers[Printers],[1]!T_Printers[Icon link],,0)</f>
        <v>ElegooMars3</v>
      </c>
      <c r="C1512" t="str">
        <f t="array" ref="C1512">IF(ROW()-1&gt;COUNTA([1]!T_Printers[Printers])*COUNTA([1]!T_Resins[Resins]),"",INDEX([1]!T_Resins[Resins],MOD(ROW()-2,COUNTA([1]!T_Resins[Resins]))+1))</f>
        <v>Dental Peach</v>
      </c>
      <c r="D1512">
        <f>IF(SUM(E1512:J1512)&lt;&gt;0,IF(ROW()-1&gt;COUNTA([1]!T_Printers[Printers])*COUNTA([1]!T_Resins[Resins]),"",2),"")</f>
        <v>2</v>
      </c>
      <c r="E1512" cm="1">
        <f t="array" ref="E1512">IFERROR(IF(ROW()-1&gt;COUNTA([1]!T_Printers[Printers])*COUNTA([1]!T_Resins[Resins]),"",_xlfn.IFS(ROUND(VLOOKUP(C1512,[1]!T_Resins[#Data],2,FALSE)/VLOOKUP(A1512,[1]!T_Printers[#Data],5,FALSE),1)&lt;=_xlfn.XLOOKUP(B1512,[1]Printers!L:L,[1]Printers!O:O,1,0,),ROUND(VLOOKUP(C1512,[1]!T_Resins[#Data],2,FALSE)/VLOOKUP(A1512,[1]!T_Printers[#Data],5,FALSE),1),ROUND(VLOOKUP(C1512,[1]!T_Resins[#Data],2,FALSE)/VLOOKUP(A1512,[1]!T_Printers[#Data],5,FALSE),1)&gt;_xlfn.XLOOKUP(B1512,[1]Printers!L:L,[1]Printers!O:O,1,0,),10)),"Используйте слой 100 мкм")</f>
        <v>4.0999999999999996</v>
      </c>
      <c r="F1512">
        <f>IFERROR(IF(ROUND(_xlfn.XLOOKUP([1]Parameters!B1512,[1]Printers!L:L,[1]Printers!Q:Q,,0)*E1512/10,0)*10&lt;_xlfn.XLOOKUP([1]Parameters!B1512,[1]Printers!L:L,[1]Printers!P:P,,0),ROUND(_xlfn.XLOOKUP([1]Parameters!B1512,[1]Printers!L:L,[1]Printers!Q:Q,,0)*E1512/10,0)*10,_xlfn.XLOOKUP([1]Parameters!B1512,[1]Printers!L:L,[1]Printers!P:P,,0)),"")</f>
        <v>40</v>
      </c>
      <c r="G1512" cm="1">
        <f t="array" ref="G1512">IFERROR(IF(ROW()-1&gt;COUNTA([1]!T_Printers[Printers])*COUNTA([1]!T_Resins[Resins]),"",_xlfn.IFS(ROUND(VLOOKUP(C1512,[1]!T_Resins[#Data],3,FALSE)/VLOOKUP(A1512,[1]!T_Printers[#Data],5,FALSE),1)&lt;=_xlfn.XLOOKUP(B1512,[1]Printers!L:L,[1]Printers!O:O,1,0,),ROUND(VLOOKUP(C1512,[1]!T_Resins[#Data],3,FALSE)/VLOOKUP(A1512,[1]!T_Printers[#Data],5,FALSE),1),ROUND(VLOOKUP(C1512,[1]!T_Resins[#Data],3,FALSE)/VLOOKUP(A1512,[1]!T_Printers[#Data],5,FALSE),1)&gt;_xlfn.XLOOKUP(B1512,[1]Printers!L:L,[1]Printers!O:O,1,0,),10)),"")</f>
        <v>5.3</v>
      </c>
      <c r="H1512">
        <f>IFERROR(IF(ROUND(_xlfn.XLOOKUP([1]Parameters!B1512,[1]Printers!L:L,[1]Printers!Q:Q,,0)*G1512/10,0)*10&lt;_xlfn.XLOOKUP([1]Parameters!B1512,[1]Printers!L:L,[1]Printers!P:P,,0),ROUND(_xlfn.XLOOKUP([1]Parameters!B1512,[1]Printers!L:L,[1]Printers!Q:Q,,0)*G1512/10,0)*10,_xlfn.XLOOKUP([1]Parameters!B1512,[1]Printers!L:L,[1]Printers!P:P,,0)),"")</f>
        <v>50</v>
      </c>
      <c r="I1512" s="3" t="str" cm="1">
        <f t="array" ref="I1512">IFERROR(IF(ROW()-1&gt;COUNTA([1]!T_Printers[Printers])*COUNTA([1]!T_Resins[Resins]),"",_xlfn.IFS(ROUND(VLOOKUP(C1512,[1]!T_Resins[#Data],4,FALSE)/VLOOKUP(A1512,[1]!T_Printers[#Data],5,FALSE),1)&lt;=_xlfn.XLOOKUP(B1512,[1]Printers!L:L,[1]Printers!O:O,1,0,),ROUND(VLOOKUP(C1512,[1]!T_Resins[#Data],4,FALSE)/VLOOKUP(A1512,[1]!T_Printers[#Data],5,FALSE),1),ROUND(VLOOKUP(C1512,[1]!T_Resins[#Data],4,FALSE)/VLOOKUP(A1512,[1]!T_Printers[#Data],5,FALSE),1)&gt;_xlfn.XLOOKUP(B1512,[1]Printers!L:L,[1]Printers!O:O,1,0,),"")),"")</f>
        <v/>
      </c>
      <c r="J1512" t="str">
        <f>IFERROR(IF(ROUND(_xlfn.XLOOKUP([1]Parameters!B1512,[1]Printers!L:L,[1]Printers!Q:Q,,0)*I1512/10,0)*10&lt;_xlfn.XLOOKUP([1]Parameters!B1512,[1]Printers!L:L,[1]Printers!P:P,,0),ROUND(_xlfn.XLOOKUP([1]Parameters!B1512,[1]Printers!L:L,[1]Printers!Q:Q,,0)*I1512/10,0)*10,_xlfn.XLOOKUP([1]Parameters!B1512,[1]Printers!L:L,[1]Printers!P:P,,0)),"")</f>
        <v/>
      </c>
      <c r="K1512">
        <f>IF(SUM(E1512:J1512)&lt;&gt;0,VLOOKUP(A1512,[1]!T_Printers[#Data],10,FALSE)+VLOOKUP(C1512,[1]!T_Resins[#Data],10,FALSE),"")</f>
        <v>4</v>
      </c>
      <c r="L1512">
        <f>IF(SUM(E1512:J1512)&lt;&gt;0,VLOOKUP(A1512,[1]!T_Printers[#Data],11,FALSE),"")</f>
        <v>5</v>
      </c>
      <c r="M1512">
        <f>IF(SUM(E1512:J1512)&lt;&gt;0,VLOOKUP(C1512,[1]!T_Resins[#Data],8,FALSE),"")</f>
        <v>120</v>
      </c>
      <c r="N1512">
        <f>IF(_xlfn.XLOOKUP(B1512,[1]Printers!$L:$L,[1]Printers!$R:$R,0,0)&gt;0,[1]Parameters!M1512,IF(SUM(E1512:J1512)&lt;&gt;0,VLOOKUP(C1512,[1]!T_Resins[#Data],9,FALSE),""))</f>
        <v>180</v>
      </c>
      <c r="O1512" t="str">
        <f t="shared" si="23"/>
        <v>ElegooMars3</v>
      </c>
    </row>
    <row r="1513" spans="1:15" x14ac:dyDescent="0.25">
      <c r="A1513" t="str">
        <f t="array" ref="A1513">IF(ROW()-1&gt;COUNTA([1]!T_Printers[Printers])*COUNTA([1]!T_Resins[Resins]),"",INDEX([1]!T_Printers[Printers],INT((ROW()-2)/COUNTA([1]!T_Resins[Resins])+1)))</f>
        <v>Elegoo Mars 3</v>
      </c>
      <c r="B1513" t="str">
        <f>_xlfn.XLOOKUP(A1513,[1]!T_Printers[Printers],[1]!T_Printers[Icon link],,0)</f>
        <v>ElegooMars3</v>
      </c>
      <c r="C1513" t="str">
        <f t="array" ref="C1513">IF(ROW()-1&gt;COUNTA([1]!T_Printers[Printers])*COUNTA([1]!T_Resins[Resins]),"",INDEX([1]!T_Resins[Resins],MOD(ROW()-2,COUNTA([1]!T_Resins[Resins]))+1))</f>
        <v>Dental Pink</v>
      </c>
      <c r="D1513">
        <f>IF(SUM(E1513:J1513)&lt;&gt;0,IF(ROW()-1&gt;COUNTA([1]!T_Printers[Printers])*COUNTA([1]!T_Resins[Resins]),"",2),"")</f>
        <v>2</v>
      </c>
      <c r="E1513" cm="1">
        <f t="array" ref="E1513">IFERROR(IF(ROW()-1&gt;COUNTA([1]!T_Printers[Printers])*COUNTA([1]!T_Resins[Resins]),"",_xlfn.IFS(ROUND(VLOOKUP(C1513,[1]!T_Resins[#Data],2,FALSE)/VLOOKUP(A1513,[1]!T_Printers[#Data],5,FALSE),1)&lt;=_xlfn.XLOOKUP(B1513,[1]Printers!L:L,[1]Printers!O:O,1,0,),ROUND(VLOOKUP(C1513,[1]!T_Resins[#Data],2,FALSE)/VLOOKUP(A1513,[1]!T_Printers[#Data],5,FALSE),1),ROUND(VLOOKUP(C1513,[1]!T_Resins[#Data],2,FALSE)/VLOOKUP(A1513,[1]!T_Printers[#Data],5,FALSE),1)&gt;_xlfn.XLOOKUP(B1513,[1]Printers!L:L,[1]Printers!O:O,1,0,),10)),"Используйте слой 100 мкм")</f>
        <v>2.6</v>
      </c>
      <c r="F1513">
        <f>IFERROR(IF(ROUND(_xlfn.XLOOKUP([1]Parameters!B1513,[1]Printers!L:L,[1]Printers!Q:Q,,0)*E1513/10,0)*10&lt;_xlfn.XLOOKUP([1]Parameters!B1513,[1]Printers!L:L,[1]Printers!P:P,,0),ROUND(_xlfn.XLOOKUP([1]Parameters!B1513,[1]Printers!L:L,[1]Printers!Q:Q,,0)*E1513/10,0)*10,_xlfn.XLOOKUP([1]Parameters!B1513,[1]Printers!L:L,[1]Printers!P:P,,0)),"")</f>
        <v>20</v>
      </c>
      <c r="G1513" cm="1">
        <f t="array" ref="G1513">IFERROR(IF(ROW()-1&gt;COUNTA([1]!T_Printers[Printers])*COUNTA([1]!T_Resins[Resins]),"",_xlfn.IFS(ROUND(VLOOKUP(C1513,[1]!T_Resins[#Data],3,FALSE)/VLOOKUP(A1513,[1]!T_Printers[#Data],5,FALSE),1)&lt;=_xlfn.XLOOKUP(B1513,[1]Printers!L:L,[1]Printers!O:O,1,0,),ROUND(VLOOKUP(C1513,[1]!T_Resins[#Data],3,FALSE)/VLOOKUP(A1513,[1]!T_Printers[#Data],5,FALSE),1),ROUND(VLOOKUP(C1513,[1]!T_Resins[#Data],3,FALSE)/VLOOKUP(A1513,[1]!T_Printers[#Data],5,FALSE),1)&gt;_xlfn.XLOOKUP(B1513,[1]Printers!L:L,[1]Printers!O:O,1,0,),10)),"")</f>
        <v>3.4</v>
      </c>
      <c r="H1513">
        <f>IFERROR(IF(ROUND(_xlfn.XLOOKUP([1]Parameters!B1513,[1]Printers!L:L,[1]Printers!Q:Q,,0)*G1513/10,0)*10&lt;_xlfn.XLOOKUP([1]Parameters!B1513,[1]Printers!L:L,[1]Printers!P:P,,0),ROUND(_xlfn.XLOOKUP([1]Parameters!B1513,[1]Printers!L:L,[1]Printers!Q:Q,,0)*G1513/10,0)*10,_xlfn.XLOOKUP([1]Parameters!B1513,[1]Printers!L:L,[1]Printers!P:P,,0)),"")</f>
        <v>30</v>
      </c>
      <c r="I1513" s="3" t="str" cm="1">
        <f t="array" ref="I1513">IFERROR(IF(ROW()-1&gt;COUNTA([1]!T_Printers[Printers])*COUNTA([1]!T_Resins[Resins]),"",_xlfn.IFS(ROUND(VLOOKUP(C1513,[1]!T_Resins[#Data],4,FALSE)/VLOOKUP(A1513,[1]!T_Printers[#Data],5,FALSE),1)&lt;=_xlfn.XLOOKUP(B1513,[1]Printers!L:L,[1]Printers!O:O,1,0,),ROUND(VLOOKUP(C1513,[1]!T_Resins[#Data],4,FALSE)/VLOOKUP(A1513,[1]!T_Printers[#Data],5,FALSE),1),ROUND(VLOOKUP(C1513,[1]!T_Resins[#Data],4,FALSE)/VLOOKUP(A1513,[1]!T_Printers[#Data],5,FALSE),1)&gt;_xlfn.XLOOKUP(B1513,[1]Printers!L:L,[1]Printers!O:O,1,0,),"")),"")</f>
        <v/>
      </c>
      <c r="J1513" t="str">
        <f>IFERROR(IF(ROUND(_xlfn.XLOOKUP([1]Parameters!B1513,[1]Printers!L:L,[1]Printers!Q:Q,,0)*I1513/10,0)*10&lt;_xlfn.XLOOKUP([1]Parameters!B1513,[1]Printers!L:L,[1]Printers!P:P,,0),ROUND(_xlfn.XLOOKUP([1]Parameters!B1513,[1]Printers!L:L,[1]Printers!Q:Q,,0)*I1513/10,0)*10,_xlfn.XLOOKUP([1]Parameters!B1513,[1]Printers!L:L,[1]Printers!P:P,,0)),"")</f>
        <v/>
      </c>
      <c r="K1513">
        <f>IF(SUM(E1513:J1513)&lt;&gt;0,VLOOKUP(A1513,[1]!T_Printers[#Data],10,FALSE)+VLOOKUP(C1513,[1]!T_Resins[#Data],10,FALSE),"")</f>
        <v>3</v>
      </c>
      <c r="L1513">
        <f>IF(SUM(E1513:J1513)&lt;&gt;0,VLOOKUP(A1513,[1]!T_Printers[#Data],11,FALSE),"")</f>
        <v>5</v>
      </c>
      <c r="M1513">
        <f>IF(SUM(E1513:J1513)&lt;&gt;0,VLOOKUP(C1513,[1]!T_Resins[#Data],8,FALSE),"")</f>
        <v>120</v>
      </c>
      <c r="N1513">
        <f>IF(_xlfn.XLOOKUP(B1513,[1]Printers!$L:$L,[1]Printers!$R:$R,0,0)&gt;0,[1]Parameters!M1513,IF(SUM(E1513:J1513)&lt;&gt;0,VLOOKUP(C1513,[1]!T_Resins[#Data],9,FALSE),""))</f>
        <v>180</v>
      </c>
      <c r="O1513" t="str">
        <f t="shared" si="23"/>
        <v>ElegooMars3</v>
      </c>
    </row>
    <row r="1514" spans="1:15" x14ac:dyDescent="0.25">
      <c r="A1514" t="str">
        <f t="array" ref="A1514">IF(ROW()-1&gt;COUNTA([1]!T_Printers[Printers])*COUNTA([1]!T_Resins[Resins]),"",INDEX([1]!T_Printers[Printers],INT((ROW()-2)/COUNTA([1]!T_Resins[Resins])+1)))</f>
        <v>Elegoo Mars 3</v>
      </c>
      <c r="B1514" t="str">
        <f>_xlfn.XLOOKUP(A1514,[1]!T_Printers[Printers],[1]!T_Printers[Icon link],,0)</f>
        <v>ElegooMars3</v>
      </c>
      <c r="C1514" t="str">
        <f t="array" ref="C1514">IF(ROW()-1&gt;COUNTA([1]!T_Printers[Printers])*COUNTA([1]!T_Resins[Resins]),"",INDEX([1]!T_Resins[Resins],MOD(ROW()-2,COUNTA([1]!T_Resins[Resins]))+1))</f>
        <v>Dental Soft Pink</v>
      </c>
      <c r="D1514">
        <f>IF(SUM(E1514:J1514)&lt;&gt;0,IF(ROW()-1&gt;COUNTA([1]!T_Printers[Printers])*COUNTA([1]!T_Resins[Resins]),"",2),"")</f>
        <v>2</v>
      </c>
      <c r="E1514" cm="1">
        <f t="array" ref="E1514">IFERROR(IF(ROW()-1&gt;COUNTA([1]!T_Printers[Printers])*COUNTA([1]!T_Resins[Resins]),"",_xlfn.IFS(ROUND(VLOOKUP(C1514,[1]!T_Resins[#Data],2,FALSE)/VLOOKUP(A1514,[1]!T_Printers[#Data],5,FALSE),1)&lt;=_xlfn.XLOOKUP(B1514,[1]Printers!L:L,[1]Printers!O:O,1,0,),ROUND(VLOOKUP(C1514,[1]!T_Resins[#Data],2,FALSE)/VLOOKUP(A1514,[1]!T_Printers[#Data],5,FALSE),1),ROUND(VLOOKUP(C1514,[1]!T_Resins[#Data],2,FALSE)/VLOOKUP(A1514,[1]!T_Printers[#Data],5,FALSE),1)&gt;_xlfn.XLOOKUP(B1514,[1]Printers!L:L,[1]Printers!O:O,1,0,),10)),"Используйте слой 100 мкм")</f>
        <v>3.9</v>
      </c>
      <c r="F1514">
        <f>IFERROR(IF(ROUND(_xlfn.XLOOKUP([1]Parameters!B1514,[1]Printers!L:L,[1]Printers!Q:Q,,0)*E1514/10,0)*10&lt;_xlfn.XLOOKUP([1]Parameters!B1514,[1]Printers!L:L,[1]Printers!P:P,,0),ROUND(_xlfn.XLOOKUP([1]Parameters!B1514,[1]Printers!L:L,[1]Printers!Q:Q,,0)*E1514/10,0)*10,_xlfn.XLOOKUP([1]Parameters!B1514,[1]Printers!L:L,[1]Printers!P:P,,0)),"")</f>
        <v>40</v>
      </c>
      <c r="G1514" cm="1">
        <f t="array" ref="G1514">IFERROR(IF(ROW()-1&gt;COUNTA([1]!T_Printers[Printers])*COUNTA([1]!T_Resins[Resins]),"",_xlfn.IFS(ROUND(VLOOKUP(C1514,[1]!T_Resins[#Data],3,FALSE)/VLOOKUP(A1514,[1]!T_Printers[#Data],5,FALSE),1)&lt;=_xlfn.XLOOKUP(B1514,[1]Printers!L:L,[1]Printers!O:O,1,0,),ROUND(VLOOKUP(C1514,[1]!T_Resins[#Data],3,FALSE)/VLOOKUP(A1514,[1]!T_Printers[#Data],5,FALSE),1),ROUND(VLOOKUP(C1514,[1]!T_Resins[#Data],3,FALSE)/VLOOKUP(A1514,[1]!T_Printers[#Data],5,FALSE),1)&gt;_xlfn.XLOOKUP(B1514,[1]Printers!L:L,[1]Printers!O:O,1,0,),10)),"")</f>
        <v>5</v>
      </c>
      <c r="H1514">
        <f>IFERROR(IF(ROUND(_xlfn.XLOOKUP([1]Parameters!B1514,[1]Printers!L:L,[1]Printers!Q:Q,,0)*G1514/10,0)*10&lt;_xlfn.XLOOKUP([1]Parameters!B1514,[1]Printers!L:L,[1]Printers!P:P,,0),ROUND(_xlfn.XLOOKUP([1]Parameters!B1514,[1]Printers!L:L,[1]Printers!Q:Q,,0)*G1514/10,0)*10,_xlfn.XLOOKUP([1]Parameters!B1514,[1]Printers!L:L,[1]Printers!P:P,,0)),"")</f>
        <v>50</v>
      </c>
      <c r="I1514" s="3" t="str" cm="1">
        <f t="array" ref="I1514">IFERROR(IF(ROW()-1&gt;COUNTA([1]!T_Printers[Printers])*COUNTA([1]!T_Resins[Resins]),"",_xlfn.IFS(ROUND(VLOOKUP(C1514,[1]!T_Resins[#Data],4,FALSE)/VLOOKUP(A1514,[1]!T_Printers[#Data],5,FALSE),1)&lt;=_xlfn.XLOOKUP(B1514,[1]Printers!L:L,[1]Printers!O:O,1,0,),ROUND(VLOOKUP(C1514,[1]!T_Resins[#Data],4,FALSE)/VLOOKUP(A1514,[1]!T_Printers[#Data],5,FALSE),1),ROUND(VLOOKUP(C1514,[1]!T_Resins[#Data],4,FALSE)/VLOOKUP(A1514,[1]!T_Printers[#Data],5,FALSE),1)&gt;_xlfn.XLOOKUP(B1514,[1]Printers!L:L,[1]Printers!O:O,1,0,),"")),"")</f>
        <v/>
      </c>
      <c r="J1514" t="str">
        <f>IFERROR(IF(ROUND(_xlfn.XLOOKUP([1]Parameters!B1514,[1]Printers!L:L,[1]Printers!Q:Q,,0)*I1514/10,0)*10&lt;_xlfn.XLOOKUP([1]Parameters!B1514,[1]Printers!L:L,[1]Printers!P:P,,0),ROUND(_xlfn.XLOOKUP([1]Parameters!B1514,[1]Printers!L:L,[1]Printers!Q:Q,,0)*I1514/10,0)*10,_xlfn.XLOOKUP([1]Parameters!B1514,[1]Printers!L:L,[1]Printers!P:P,,0)),"")</f>
        <v/>
      </c>
      <c r="K1514">
        <f>IF(SUM(E1514:J1514)&lt;&gt;0,VLOOKUP(A1514,[1]!T_Printers[#Data],10,FALSE)+VLOOKUP(C1514,[1]!T_Resins[#Data],10,FALSE),"")</f>
        <v>3</v>
      </c>
      <c r="L1514">
        <f>IF(SUM(E1514:J1514)&lt;&gt;0,VLOOKUP(A1514,[1]!T_Printers[#Data],11,FALSE),"")</f>
        <v>5</v>
      </c>
      <c r="M1514">
        <f>IF(SUM(E1514:J1514)&lt;&gt;0,VLOOKUP(C1514,[1]!T_Resins[#Data],8,FALSE),"")</f>
        <v>60</v>
      </c>
      <c r="N1514">
        <f>IF(_xlfn.XLOOKUP(B1514,[1]Printers!$L:$L,[1]Printers!$R:$R,0,0)&gt;0,[1]Parameters!M1514,IF(SUM(E1514:J1514)&lt;&gt;0,VLOOKUP(C1514,[1]!T_Resins[#Data],9,FALSE),""))</f>
        <v>60</v>
      </c>
      <c r="O1514" t="str">
        <f t="shared" si="23"/>
        <v>ElegooMars3</v>
      </c>
    </row>
    <row r="1515" spans="1:15" x14ac:dyDescent="0.25">
      <c r="A1515" t="str">
        <f t="array" ref="A1515">IF(ROW()-1&gt;COUNTA([1]!T_Printers[Printers])*COUNTA([1]!T_Resins[Resins]),"",INDEX([1]!T_Printers[Printers],INT((ROW()-2)/COUNTA([1]!T_Resins[Resins])+1)))</f>
        <v>Elegoo Mars 3</v>
      </c>
      <c r="B1515" t="str">
        <f>_xlfn.XLOOKUP(A1515,[1]!T_Printers[Printers],[1]!T_Printers[Icon link],,0)</f>
        <v>ElegooMars3</v>
      </c>
      <c r="C1515" t="str">
        <f t="array" ref="C1515">IF(ROW()-1&gt;COUNTA([1]!T_Printers[Printers])*COUNTA([1]!T_Resins[Resins]),"",INDEX([1]!T_Resins[Resins],MOD(ROW()-2,COUNTA([1]!T_Resins[Resins]))+1))</f>
        <v>Dental Sand A1-A2</v>
      </c>
      <c r="D1515">
        <f>IF(SUM(E1515:J1515)&lt;&gt;0,IF(ROW()-1&gt;COUNTA([1]!T_Printers[Printers])*COUNTA([1]!T_Resins[Resins]),"",2),"")</f>
        <v>2</v>
      </c>
      <c r="E1515" cm="1">
        <f t="array" ref="E1515">IFERROR(IF(ROW()-1&gt;COUNTA([1]!T_Printers[Printers])*COUNTA([1]!T_Resins[Resins]),"",_xlfn.IFS(ROUND(VLOOKUP(C1515,[1]!T_Resins[#Data],2,FALSE)/VLOOKUP(A1515,[1]!T_Printers[#Data],5,FALSE),1)&lt;=_xlfn.XLOOKUP(B1515,[1]Printers!L:L,[1]Printers!O:O,1,0,),ROUND(VLOOKUP(C1515,[1]!T_Resins[#Data],2,FALSE)/VLOOKUP(A1515,[1]!T_Printers[#Data],5,FALSE),1),ROUND(VLOOKUP(C1515,[1]!T_Resins[#Data],2,FALSE)/VLOOKUP(A1515,[1]!T_Printers[#Data],5,FALSE),1)&gt;_xlfn.XLOOKUP(B1515,[1]Printers!L:L,[1]Printers!O:O,1,0,),10)),"Используйте слой 100 мкм")</f>
        <v>2.2000000000000002</v>
      </c>
      <c r="F1515">
        <f>IFERROR(IF(ROUND(_xlfn.XLOOKUP([1]Parameters!B1515,[1]Printers!L:L,[1]Printers!Q:Q,,0)*E1515/10,0)*10&lt;_xlfn.XLOOKUP([1]Parameters!B1515,[1]Printers!L:L,[1]Printers!P:P,,0),ROUND(_xlfn.XLOOKUP([1]Parameters!B1515,[1]Printers!L:L,[1]Printers!Q:Q,,0)*E1515/10,0)*10,_xlfn.XLOOKUP([1]Parameters!B1515,[1]Printers!L:L,[1]Printers!P:P,,0)),"")</f>
        <v>20</v>
      </c>
      <c r="G1515" cm="1">
        <f t="array" ref="G1515">IFERROR(IF(ROW()-1&gt;COUNTA([1]!T_Printers[Printers])*COUNTA([1]!T_Resins[Resins]),"",_xlfn.IFS(ROUND(VLOOKUP(C1515,[1]!T_Resins[#Data],3,FALSE)/VLOOKUP(A1515,[1]!T_Printers[#Data],5,FALSE),1)&lt;=_xlfn.XLOOKUP(B1515,[1]Printers!L:L,[1]Printers!O:O,1,0,),ROUND(VLOOKUP(C1515,[1]!T_Resins[#Data],3,FALSE)/VLOOKUP(A1515,[1]!T_Printers[#Data],5,FALSE),1),ROUND(VLOOKUP(C1515,[1]!T_Resins[#Data],3,FALSE)/VLOOKUP(A1515,[1]!T_Printers[#Data],5,FALSE),1)&gt;_xlfn.XLOOKUP(B1515,[1]Printers!L:L,[1]Printers!O:O,1,0,),10)),"")</f>
        <v>2.9</v>
      </c>
      <c r="H1515">
        <f>IFERROR(IF(ROUND(_xlfn.XLOOKUP([1]Parameters!B1515,[1]Printers!L:L,[1]Printers!Q:Q,,0)*G1515/10,0)*10&lt;_xlfn.XLOOKUP([1]Parameters!B1515,[1]Printers!L:L,[1]Printers!P:P,,0),ROUND(_xlfn.XLOOKUP([1]Parameters!B1515,[1]Printers!L:L,[1]Printers!Q:Q,,0)*G1515/10,0)*10,_xlfn.XLOOKUP([1]Parameters!B1515,[1]Printers!L:L,[1]Printers!P:P,,0)),"")</f>
        <v>30</v>
      </c>
      <c r="I1515" s="3" t="str" cm="1">
        <f t="array" ref="I1515">IFERROR(IF(ROW()-1&gt;COUNTA([1]!T_Printers[Printers])*COUNTA([1]!T_Resins[Resins]),"",_xlfn.IFS(ROUND(VLOOKUP(C1515,[1]!T_Resins[#Data],4,FALSE)/VLOOKUP(A1515,[1]!T_Printers[#Data],5,FALSE),1)&lt;=_xlfn.XLOOKUP(B1515,[1]Printers!L:L,[1]Printers!O:O,1,0,),ROUND(VLOOKUP(C1515,[1]!T_Resins[#Data],4,FALSE)/VLOOKUP(A1515,[1]!T_Printers[#Data],5,FALSE),1),ROUND(VLOOKUP(C1515,[1]!T_Resins[#Data],4,FALSE)/VLOOKUP(A1515,[1]!T_Printers[#Data],5,FALSE),1)&gt;_xlfn.XLOOKUP(B1515,[1]Printers!L:L,[1]Printers!O:O,1,0,),"")),"")</f>
        <v/>
      </c>
      <c r="J1515" t="str">
        <f>IFERROR(IF(ROUND(_xlfn.XLOOKUP([1]Parameters!B1515,[1]Printers!L:L,[1]Printers!Q:Q,,0)*I1515/10,0)*10&lt;_xlfn.XLOOKUP([1]Parameters!B1515,[1]Printers!L:L,[1]Printers!P:P,,0),ROUND(_xlfn.XLOOKUP([1]Parameters!B1515,[1]Printers!L:L,[1]Printers!Q:Q,,0)*I1515/10,0)*10,_xlfn.XLOOKUP([1]Parameters!B1515,[1]Printers!L:L,[1]Printers!P:P,,0)),"")</f>
        <v/>
      </c>
      <c r="K1515">
        <f>IF(SUM(E1515:J1515)&lt;&gt;0,VLOOKUP(A1515,[1]!T_Printers[#Data],10,FALSE)+VLOOKUP(C1515,[1]!T_Resins[#Data],10,FALSE),"")</f>
        <v>4</v>
      </c>
      <c r="L1515">
        <f>IF(SUM(E1515:J1515)&lt;&gt;0,VLOOKUP(A1515,[1]!T_Printers[#Data],11,FALSE),"")</f>
        <v>5</v>
      </c>
      <c r="M1515">
        <f>IF(SUM(E1515:J1515)&lt;&gt;0,VLOOKUP(C1515,[1]!T_Resins[#Data],8,FALSE),"")</f>
        <v>120</v>
      </c>
      <c r="N1515">
        <f>IF(_xlfn.XLOOKUP(B1515,[1]Printers!$L:$L,[1]Printers!$R:$R,0,0)&gt;0,[1]Parameters!M1515,IF(SUM(E1515:J1515)&lt;&gt;0,VLOOKUP(C1515,[1]!T_Resins[#Data],9,FALSE),""))</f>
        <v>180</v>
      </c>
      <c r="O1515" t="str">
        <f t="shared" si="23"/>
        <v>ElegooMars3</v>
      </c>
    </row>
    <row r="1516" spans="1:15" x14ac:dyDescent="0.25">
      <c r="A1516" t="str">
        <f t="array" ref="A1516">IF(ROW()-1&gt;COUNTA([1]!T_Printers[Printers])*COUNTA([1]!T_Resins[Resins]),"",INDEX([1]!T_Printers[Printers],INT((ROW()-2)/COUNTA([1]!T_Resins[Resins])+1)))</f>
        <v>Elegoo Mars 3</v>
      </c>
      <c r="B1516" t="str">
        <f>_xlfn.XLOOKUP(A1516,[1]!T_Printers[Printers],[1]!T_Printers[Icon link],,0)</f>
        <v>ElegooMars3</v>
      </c>
      <c r="C1516" t="str">
        <f t="array" ref="C1516">IF(ROW()-1&gt;COUNTA([1]!T_Printers[Printers])*COUNTA([1]!T_Resins[Resins]),"",INDEX([1]!T_Resins[Resins],MOD(ROW()-2,COUNTA([1]!T_Resins[Resins]))+1))</f>
        <v xml:space="preserve">Dental Sand A1-A2 (Обновленная версия) </v>
      </c>
      <c r="D1516">
        <f>IF(SUM(E1516:J1516)&lt;&gt;0,IF(ROW()-1&gt;COUNTA([1]!T_Printers[Printers])*COUNTA([1]!T_Resins[Resins]),"",2),"")</f>
        <v>2</v>
      </c>
      <c r="E1516" cm="1">
        <f t="array" ref="E1516">IFERROR(IF(ROW()-1&gt;COUNTA([1]!T_Printers[Printers])*COUNTA([1]!T_Resins[Resins]),"",_xlfn.IFS(ROUND(VLOOKUP(C1516,[1]!T_Resins[#Data],2,FALSE)/VLOOKUP(A1516,[1]!T_Printers[#Data],5,FALSE),1)&lt;=_xlfn.XLOOKUP(B1516,[1]Printers!L:L,[1]Printers!O:O,1,0,),ROUND(VLOOKUP(C1516,[1]!T_Resins[#Data],2,FALSE)/VLOOKUP(A1516,[1]!T_Printers[#Data],5,FALSE),1),ROUND(VLOOKUP(C1516,[1]!T_Resins[#Data],2,FALSE)/VLOOKUP(A1516,[1]!T_Printers[#Data],5,FALSE),1)&gt;_xlfn.XLOOKUP(B1516,[1]Printers!L:L,[1]Printers!O:O,1,0,),10)),"Используйте слой 100 мкм")</f>
        <v>5.9</v>
      </c>
      <c r="F1516">
        <f>IFERROR(IF(ROUND(_xlfn.XLOOKUP([1]Parameters!B1516,[1]Printers!L:L,[1]Printers!Q:Q,,0)*E1516/10,0)*10&lt;_xlfn.XLOOKUP([1]Parameters!B1516,[1]Printers!L:L,[1]Printers!P:P,,0),ROUND(_xlfn.XLOOKUP([1]Parameters!B1516,[1]Printers!L:L,[1]Printers!Q:Q,,0)*E1516/10,0)*10,_xlfn.XLOOKUP([1]Parameters!B1516,[1]Printers!L:L,[1]Printers!P:P,,0)),"")</f>
        <v>50</v>
      </c>
      <c r="G1516" cm="1">
        <f t="array" ref="G1516">IFERROR(IF(ROW()-1&gt;COUNTA([1]!T_Printers[Printers])*COUNTA([1]!T_Resins[Resins]),"",_xlfn.IFS(ROUND(VLOOKUP(C1516,[1]!T_Resins[#Data],3,FALSE)/VLOOKUP(A1516,[1]!T_Printers[#Data],5,FALSE),1)&lt;=_xlfn.XLOOKUP(B1516,[1]Printers!L:L,[1]Printers!O:O,1,0,),ROUND(VLOOKUP(C1516,[1]!T_Resins[#Data],3,FALSE)/VLOOKUP(A1516,[1]!T_Printers[#Data],5,FALSE),1),ROUND(VLOOKUP(C1516,[1]!T_Resins[#Data],3,FALSE)/VLOOKUP(A1516,[1]!T_Printers[#Data],5,FALSE),1)&gt;_xlfn.XLOOKUP(B1516,[1]Printers!L:L,[1]Printers!O:O,1,0,),10)),"")</f>
        <v>6.2</v>
      </c>
      <c r="H1516">
        <f>IFERROR(IF(ROUND(_xlfn.XLOOKUP([1]Parameters!B1516,[1]Printers!L:L,[1]Printers!Q:Q,,0)*G1516/10,0)*10&lt;_xlfn.XLOOKUP([1]Parameters!B1516,[1]Printers!L:L,[1]Printers!P:P,,0),ROUND(_xlfn.XLOOKUP([1]Parameters!B1516,[1]Printers!L:L,[1]Printers!Q:Q,,0)*G1516/10,0)*10,_xlfn.XLOOKUP([1]Parameters!B1516,[1]Printers!L:L,[1]Printers!P:P,,0)),"")</f>
        <v>60</v>
      </c>
      <c r="I1516" s="3" t="str" cm="1">
        <f t="array" ref="I1516">IFERROR(IF(ROW()-1&gt;COUNTA([1]!T_Printers[Printers])*COUNTA([1]!T_Resins[Resins]),"",_xlfn.IFS(ROUND(VLOOKUP(C1516,[1]!T_Resins[#Data],4,FALSE)/VLOOKUP(A1516,[1]!T_Printers[#Data],5,FALSE),1)&lt;=_xlfn.XLOOKUP(B1516,[1]Printers!L:L,[1]Printers!O:O,1,0,),ROUND(VLOOKUP(C1516,[1]!T_Resins[#Data],4,FALSE)/VLOOKUP(A1516,[1]!T_Printers[#Data],5,FALSE),1),ROUND(VLOOKUP(C1516,[1]!T_Resins[#Data],4,FALSE)/VLOOKUP(A1516,[1]!T_Printers[#Data],5,FALSE),1)&gt;_xlfn.XLOOKUP(B1516,[1]Printers!L:L,[1]Printers!O:O,1,0,),"")),"")</f>
        <v/>
      </c>
      <c r="J1516" t="str">
        <f>IFERROR(IF(ROUND(_xlfn.XLOOKUP([1]Parameters!B1516,[1]Printers!L:L,[1]Printers!Q:Q,,0)*I1516/10,0)*10&lt;_xlfn.XLOOKUP([1]Parameters!B1516,[1]Printers!L:L,[1]Printers!P:P,,0),ROUND(_xlfn.XLOOKUP([1]Parameters!B1516,[1]Printers!L:L,[1]Printers!Q:Q,,0)*I1516/10,0)*10,_xlfn.XLOOKUP([1]Parameters!B1516,[1]Printers!L:L,[1]Printers!P:P,,0)),"")</f>
        <v/>
      </c>
      <c r="K1516">
        <f>IF(SUM(E1516:J1516)&lt;&gt;0,VLOOKUP(A1516,[1]!T_Printers[#Data],10,FALSE)+VLOOKUP(C1516,[1]!T_Resins[#Data],10,FALSE),"")</f>
        <v>4</v>
      </c>
      <c r="L1516">
        <f>IF(SUM(E1516:J1516)&lt;&gt;0,VLOOKUP(A1516,[1]!T_Printers[#Data],11,FALSE),"")</f>
        <v>5</v>
      </c>
      <c r="M1516">
        <f>IF(SUM(E1516:J1516)&lt;&gt;0,VLOOKUP(C1516,[1]!T_Resins[#Data],8,FALSE),"")</f>
        <v>120</v>
      </c>
      <c r="N1516">
        <f>IF(_xlfn.XLOOKUP(B1516,[1]Printers!$L:$L,[1]Printers!$R:$R,0,0)&gt;0,[1]Parameters!M1516,IF(SUM(E1516:J1516)&lt;&gt;0,VLOOKUP(C1516,[1]!T_Resins[#Data],9,FALSE),""))</f>
        <v>180</v>
      </c>
      <c r="O1516" t="str">
        <f t="shared" si="23"/>
        <v>ElegooMars3</v>
      </c>
    </row>
    <row r="1517" spans="1:15" x14ac:dyDescent="0.25">
      <c r="A1517" t="str">
        <f t="array" ref="A1517">IF(ROW()-1&gt;COUNTA([1]!T_Printers[Printers])*COUNTA([1]!T_Resins[Resins]),"",INDEX([1]!T_Printers[Printers],INT((ROW()-2)/COUNTA([1]!T_Resins[Resins])+1)))</f>
        <v>Elegoo Mars 3</v>
      </c>
      <c r="B1517" t="str">
        <f>_xlfn.XLOOKUP(A1517,[1]!T_Printers[Printers],[1]!T_Printers[Icon link],,0)</f>
        <v>ElegooMars3</v>
      </c>
      <c r="C1517" t="str">
        <f t="array" ref="C1517">IF(ROW()-1&gt;COUNTA([1]!T_Printers[Printers])*COUNTA([1]!T_Resins[Resins]),"",INDEX([1]!T_Resins[Resins],MOD(ROW()-2,COUNTA([1]!T_Resins[Resins]))+1))</f>
        <v>Dental Sand A3</v>
      </c>
      <c r="D1517">
        <f>IF(SUM(E1517:J1517)&lt;&gt;0,IF(ROW()-1&gt;COUNTA([1]!T_Printers[Printers])*COUNTA([1]!T_Resins[Resins]),"",2),"")</f>
        <v>2</v>
      </c>
      <c r="E1517" cm="1">
        <f t="array" ref="E1517">IFERROR(IF(ROW()-1&gt;COUNTA([1]!T_Printers[Printers])*COUNTA([1]!T_Resins[Resins]),"",_xlfn.IFS(ROUND(VLOOKUP(C1517,[1]!T_Resins[#Data],2,FALSE)/VLOOKUP(A1517,[1]!T_Printers[#Data],5,FALSE),1)&lt;=_xlfn.XLOOKUP(B1517,[1]Printers!L:L,[1]Printers!O:O,1,0,),ROUND(VLOOKUP(C1517,[1]!T_Resins[#Data],2,FALSE)/VLOOKUP(A1517,[1]!T_Printers[#Data],5,FALSE),1),ROUND(VLOOKUP(C1517,[1]!T_Resins[#Data],2,FALSE)/VLOOKUP(A1517,[1]!T_Printers[#Data],5,FALSE),1)&gt;_xlfn.XLOOKUP(B1517,[1]Printers!L:L,[1]Printers!O:O,1,0,),10)),"Используйте слой 100 мкм")</f>
        <v>2.2000000000000002</v>
      </c>
      <c r="F1517">
        <f>IFERROR(IF(ROUND(_xlfn.XLOOKUP([1]Parameters!B1517,[1]Printers!L:L,[1]Printers!Q:Q,,0)*E1517/10,0)*10&lt;_xlfn.XLOOKUP([1]Parameters!B1517,[1]Printers!L:L,[1]Printers!P:P,,0),ROUND(_xlfn.XLOOKUP([1]Parameters!B1517,[1]Printers!L:L,[1]Printers!Q:Q,,0)*E1517/10,0)*10,_xlfn.XLOOKUP([1]Parameters!B1517,[1]Printers!L:L,[1]Printers!P:P,,0)),"")</f>
        <v>20</v>
      </c>
      <c r="G1517" cm="1">
        <f t="array" ref="G1517">IFERROR(IF(ROW()-1&gt;COUNTA([1]!T_Printers[Printers])*COUNTA([1]!T_Resins[Resins]),"",_xlfn.IFS(ROUND(VLOOKUP(C1517,[1]!T_Resins[#Data],3,FALSE)/VLOOKUP(A1517,[1]!T_Printers[#Data],5,FALSE),1)&lt;=_xlfn.XLOOKUP(B1517,[1]Printers!L:L,[1]Printers!O:O,1,0,),ROUND(VLOOKUP(C1517,[1]!T_Resins[#Data],3,FALSE)/VLOOKUP(A1517,[1]!T_Printers[#Data],5,FALSE),1),ROUND(VLOOKUP(C1517,[1]!T_Resins[#Data],3,FALSE)/VLOOKUP(A1517,[1]!T_Printers[#Data],5,FALSE),1)&gt;_xlfn.XLOOKUP(B1517,[1]Printers!L:L,[1]Printers!O:O,1,0,),10)),"")</f>
        <v>2.9</v>
      </c>
      <c r="H1517">
        <f>IFERROR(IF(ROUND(_xlfn.XLOOKUP([1]Parameters!B1517,[1]Printers!L:L,[1]Printers!Q:Q,,0)*G1517/10,0)*10&lt;_xlfn.XLOOKUP([1]Parameters!B1517,[1]Printers!L:L,[1]Printers!P:P,,0),ROUND(_xlfn.XLOOKUP([1]Parameters!B1517,[1]Printers!L:L,[1]Printers!Q:Q,,0)*G1517/10,0)*10,_xlfn.XLOOKUP([1]Parameters!B1517,[1]Printers!L:L,[1]Printers!P:P,,0)),"")</f>
        <v>30</v>
      </c>
      <c r="I1517" s="3" t="str" cm="1">
        <f t="array" ref="I1517">IFERROR(IF(ROW()-1&gt;COUNTA([1]!T_Printers[Printers])*COUNTA([1]!T_Resins[Resins]),"",_xlfn.IFS(ROUND(VLOOKUP(C1517,[1]!T_Resins[#Data],4,FALSE)/VLOOKUP(A1517,[1]!T_Printers[#Data],5,FALSE),1)&lt;=_xlfn.XLOOKUP(B1517,[1]Printers!L:L,[1]Printers!O:O,1,0,),ROUND(VLOOKUP(C1517,[1]!T_Resins[#Data],4,FALSE)/VLOOKUP(A1517,[1]!T_Printers[#Data],5,FALSE),1),ROUND(VLOOKUP(C1517,[1]!T_Resins[#Data],4,FALSE)/VLOOKUP(A1517,[1]!T_Printers[#Data],5,FALSE),1)&gt;_xlfn.XLOOKUP(B1517,[1]Printers!L:L,[1]Printers!O:O,1,0,),"")),"")</f>
        <v/>
      </c>
      <c r="J1517" t="str">
        <f>IFERROR(IF(ROUND(_xlfn.XLOOKUP([1]Parameters!B1517,[1]Printers!L:L,[1]Printers!Q:Q,,0)*I1517/10,0)*10&lt;_xlfn.XLOOKUP([1]Parameters!B1517,[1]Printers!L:L,[1]Printers!P:P,,0),ROUND(_xlfn.XLOOKUP([1]Parameters!B1517,[1]Printers!L:L,[1]Printers!Q:Q,,0)*I1517/10,0)*10,_xlfn.XLOOKUP([1]Parameters!B1517,[1]Printers!L:L,[1]Printers!P:P,,0)),"")</f>
        <v/>
      </c>
      <c r="K1517">
        <f>IF(SUM(E1517:J1517)&lt;&gt;0,VLOOKUP(A1517,[1]!T_Printers[#Data],10,FALSE)+VLOOKUP(C1517,[1]!T_Resins[#Data],10,FALSE),"")</f>
        <v>4</v>
      </c>
      <c r="L1517">
        <f>IF(SUM(E1517:J1517)&lt;&gt;0,VLOOKUP(A1517,[1]!T_Printers[#Data],11,FALSE),"")</f>
        <v>5</v>
      </c>
      <c r="M1517">
        <f>IF(SUM(E1517:J1517)&lt;&gt;0,VLOOKUP(C1517,[1]!T_Resins[#Data],8,FALSE),"")</f>
        <v>120</v>
      </c>
      <c r="N1517">
        <f>IF(_xlfn.XLOOKUP(B1517,[1]Printers!$L:$L,[1]Printers!$R:$R,0,0)&gt;0,[1]Parameters!M1517,IF(SUM(E1517:J1517)&lt;&gt;0,VLOOKUP(C1517,[1]!T_Resins[#Data],9,FALSE),""))</f>
        <v>180</v>
      </c>
      <c r="O1517" t="str">
        <f t="shared" si="23"/>
        <v>ElegooMars3</v>
      </c>
    </row>
    <row r="1518" spans="1:15" x14ac:dyDescent="0.25">
      <c r="A1518" t="str">
        <f t="array" ref="A1518">IF(ROW()-1&gt;COUNTA([1]!T_Printers[Printers])*COUNTA([1]!T_Resins[Resins]),"",INDEX([1]!T_Printers[Printers],INT((ROW()-2)/COUNTA([1]!T_Resins[Resins])+1)))</f>
        <v>Elegoo Mars 3</v>
      </c>
      <c r="B1518" t="str">
        <f>_xlfn.XLOOKUP(A1518,[1]!T_Printers[Printers],[1]!T_Printers[Icon link],,0)</f>
        <v>ElegooMars3</v>
      </c>
      <c r="C1518" t="str">
        <f t="array" ref="C1518">IF(ROW()-1&gt;COUNTA([1]!T_Printers[Printers])*COUNTA([1]!T_Resins[Resins]),"",INDEX([1]!T_Resins[Resins],MOD(ROW()-2,COUNTA([1]!T_Resins[Resins]))+1))</f>
        <v xml:space="preserve">Dental Sand A3 (Обновленная версия) </v>
      </c>
      <c r="D1518">
        <f>IF(SUM(E1518:J1518)&lt;&gt;0,IF(ROW()-1&gt;COUNTA([1]!T_Printers[Printers])*COUNTA([1]!T_Resins[Resins]),"",2),"")</f>
        <v>2</v>
      </c>
      <c r="E1518" cm="1">
        <f t="array" ref="E1518">IFERROR(IF(ROW()-1&gt;COUNTA([1]!T_Printers[Printers])*COUNTA([1]!T_Resins[Resins]),"",_xlfn.IFS(ROUND(VLOOKUP(C1518,[1]!T_Resins[#Data],2,FALSE)/VLOOKUP(A1518,[1]!T_Printers[#Data],5,FALSE),1)&lt;=_xlfn.XLOOKUP(B1518,[1]Printers!L:L,[1]Printers!O:O,1,0,),ROUND(VLOOKUP(C1518,[1]!T_Resins[#Data],2,FALSE)/VLOOKUP(A1518,[1]!T_Printers[#Data],5,FALSE),1),ROUND(VLOOKUP(C1518,[1]!T_Resins[#Data],2,FALSE)/VLOOKUP(A1518,[1]!T_Printers[#Data],5,FALSE),1)&gt;_xlfn.XLOOKUP(B1518,[1]Printers!L:L,[1]Printers!O:O,1,0,),10)),"Используйте слой 100 мкм")</f>
        <v>5.9</v>
      </c>
      <c r="F1518">
        <f>IFERROR(IF(ROUND(_xlfn.XLOOKUP([1]Parameters!B1518,[1]Printers!L:L,[1]Printers!Q:Q,,0)*E1518/10,0)*10&lt;_xlfn.XLOOKUP([1]Parameters!B1518,[1]Printers!L:L,[1]Printers!P:P,,0),ROUND(_xlfn.XLOOKUP([1]Parameters!B1518,[1]Printers!L:L,[1]Printers!Q:Q,,0)*E1518/10,0)*10,_xlfn.XLOOKUP([1]Parameters!B1518,[1]Printers!L:L,[1]Printers!P:P,,0)),"")</f>
        <v>50</v>
      </c>
      <c r="G1518" cm="1">
        <f t="array" ref="G1518">IFERROR(IF(ROW()-1&gt;COUNTA([1]!T_Printers[Printers])*COUNTA([1]!T_Resins[Resins]),"",_xlfn.IFS(ROUND(VLOOKUP(C1518,[1]!T_Resins[#Data],3,FALSE)/VLOOKUP(A1518,[1]!T_Printers[#Data],5,FALSE),1)&lt;=_xlfn.XLOOKUP(B1518,[1]Printers!L:L,[1]Printers!O:O,1,0,),ROUND(VLOOKUP(C1518,[1]!T_Resins[#Data],3,FALSE)/VLOOKUP(A1518,[1]!T_Printers[#Data],5,FALSE),1),ROUND(VLOOKUP(C1518,[1]!T_Resins[#Data],3,FALSE)/VLOOKUP(A1518,[1]!T_Printers[#Data],5,FALSE),1)&gt;_xlfn.XLOOKUP(B1518,[1]Printers!L:L,[1]Printers!O:O,1,0,),10)),"")</f>
        <v>6.2</v>
      </c>
      <c r="H1518">
        <f>IFERROR(IF(ROUND(_xlfn.XLOOKUP([1]Parameters!B1518,[1]Printers!L:L,[1]Printers!Q:Q,,0)*G1518/10,0)*10&lt;_xlfn.XLOOKUP([1]Parameters!B1518,[1]Printers!L:L,[1]Printers!P:P,,0),ROUND(_xlfn.XLOOKUP([1]Parameters!B1518,[1]Printers!L:L,[1]Printers!Q:Q,,0)*G1518/10,0)*10,_xlfn.XLOOKUP([1]Parameters!B1518,[1]Printers!L:L,[1]Printers!P:P,,0)),"")</f>
        <v>60</v>
      </c>
      <c r="I1518" s="3" t="str" cm="1">
        <f t="array" ref="I1518">IFERROR(IF(ROW()-1&gt;COUNTA([1]!T_Printers[Printers])*COUNTA([1]!T_Resins[Resins]),"",_xlfn.IFS(ROUND(VLOOKUP(C1518,[1]!T_Resins[#Data],4,FALSE)/VLOOKUP(A1518,[1]!T_Printers[#Data],5,FALSE),1)&lt;=_xlfn.XLOOKUP(B1518,[1]Printers!L:L,[1]Printers!O:O,1,0,),ROUND(VLOOKUP(C1518,[1]!T_Resins[#Data],4,FALSE)/VLOOKUP(A1518,[1]!T_Printers[#Data],5,FALSE),1),ROUND(VLOOKUP(C1518,[1]!T_Resins[#Data],4,FALSE)/VLOOKUP(A1518,[1]!T_Printers[#Data],5,FALSE),1)&gt;_xlfn.XLOOKUP(B1518,[1]Printers!L:L,[1]Printers!O:O,1,0,),"")),"")</f>
        <v/>
      </c>
      <c r="J1518" t="str">
        <f>IFERROR(IF(ROUND(_xlfn.XLOOKUP([1]Parameters!B1518,[1]Printers!L:L,[1]Printers!Q:Q,,0)*I1518/10,0)*10&lt;_xlfn.XLOOKUP([1]Parameters!B1518,[1]Printers!L:L,[1]Printers!P:P,,0),ROUND(_xlfn.XLOOKUP([1]Parameters!B1518,[1]Printers!L:L,[1]Printers!Q:Q,,0)*I1518/10,0)*10,_xlfn.XLOOKUP([1]Parameters!B1518,[1]Printers!L:L,[1]Printers!P:P,,0)),"")</f>
        <v/>
      </c>
      <c r="K1518">
        <f>IF(SUM(E1518:J1518)&lt;&gt;0,VLOOKUP(A1518,[1]!T_Printers[#Data],10,FALSE)+VLOOKUP(C1518,[1]!T_Resins[#Data],10,FALSE),"")</f>
        <v>4</v>
      </c>
      <c r="L1518">
        <f>IF(SUM(E1518:J1518)&lt;&gt;0,VLOOKUP(A1518,[1]!T_Printers[#Data],11,FALSE),"")</f>
        <v>5</v>
      </c>
      <c r="M1518">
        <f>IF(SUM(E1518:J1518)&lt;&gt;0,VLOOKUP(C1518,[1]!T_Resins[#Data],8,FALSE),"")</f>
        <v>120</v>
      </c>
      <c r="N1518">
        <f>IF(_xlfn.XLOOKUP(B1518,[1]Printers!$L:$L,[1]Printers!$R:$R,0,0)&gt;0,[1]Parameters!M1518,IF(SUM(E1518:J1518)&lt;&gt;0,VLOOKUP(C1518,[1]!T_Resins[#Data],9,FALSE),""))</f>
        <v>180</v>
      </c>
      <c r="O1518" t="str">
        <f t="shared" si="23"/>
        <v>ElegooMars3</v>
      </c>
    </row>
    <row r="1519" spans="1:15" x14ac:dyDescent="0.25">
      <c r="A1519" t="str">
        <f t="array" ref="A1519">IF(ROW()-1&gt;COUNTA([1]!T_Printers[Printers])*COUNTA([1]!T_Resins[Resins]),"",INDEX([1]!T_Printers[Printers],INT((ROW()-2)/COUNTA([1]!T_Resins[Resins])+1)))</f>
        <v>Elegoo Mars 3</v>
      </c>
      <c r="B1519" t="str">
        <f>_xlfn.XLOOKUP(A1519,[1]!T_Printers[Printers],[1]!T_Printers[Icon link],,0)</f>
        <v>ElegooMars3</v>
      </c>
      <c r="C1519" t="str">
        <f t="array" ref="C1519">IF(ROW()-1&gt;COUNTA([1]!T_Printers[Printers])*COUNTA([1]!T_Resins[Resins]),"",INDEX([1]!T_Resins[Resins],MOD(ROW()-2,COUNTA([1]!T_Resins[Resins]))+1))</f>
        <v>Dental Sand Pro A1-A2 (Crown LT)</v>
      </c>
      <c r="D1519">
        <f>IF(SUM(E1519:J1519)&lt;&gt;0,IF(ROW()-1&gt;COUNTA([1]!T_Printers[Printers])*COUNTA([1]!T_Resins[Resins]),"",2),"")</f>
        <v>2</v>
      </c>
      <c r="E1519" cm="1">
        <f t="array" ref="E1519">IFERROR(IF(ROW()-1&gt;COUNTA([1]!T_Printers[Printers])*COUNTA([1]!T_Resins[Resins]),"",_xlfn.IFS(ROUND(VLOOKUP(C1519,[1]!T_Resins[#Data],2,FALSE)/VLOOKUP(A1519,[1]!T_Printers[#Data],5,FALSE),1)&lt;=_xlfn.XLOOKUP(B1519,[1]Printers!L:L,[1]Printers!O:O,1,0,),ROUND(VLOOKUP(C1519,[1]!T_Resins[#Data],2,FALSE)/VLOOKUP(A1519,[1]!T_Printers[#Data],5,FALSE),1),ROUND(VLOOKUP(C1519,[1]!T_Resins[#Data],2,FALSE)/VLOOKUP(A1519,[1]!T_Printers[#Data],5,FALSE),1)&gt;_xlfn.XLOOKUP(B1519,[1]Printers!L:L,[1]Printers!O:O,1,0,),10)),"Используйте слой 100 мкм")</f>
        <v>9.8000000000000007</v>
      </c>
      <c r="F1519">
        <f>IFERROR(IF(ROUND(_xlfn.XLOOKUP([1]Parameters!B1519,[1]Printers!L:L,[1]Printers!Q:Q,,0)*E1519/10,0)*10&lt;_xlfn.XLOOKUP([1]Parameters!B1519,[1]Printers!L:L,[1]Printers!P:P,,0),ROUND(_xlfn.XLOOKUP([1]Parameters!B1519,[1]Printers!L:L,[1]Printers!Q:Q,,0)*E1519/10,0)*10,_xlfn.XLOOKUP([1]Parameters!B1519,[1]Printers!L:L,[1]Printers!P:P,,0)),"")</f>
        <v>90</v>
      </c>
      <c r="G1519" cm="1">
        <f t="array" ref="G1519">IFERROR(IF(ROW()-1&gt;COUNTA([1]!T_Printers[Printers])*COUNTA([1]!T_Resins[Resins]),"",_xlfn.IFS(ROUND(VLOOKUP(C1519,[1]!T_Resins[#Data],3,FALSE)/VLOOKUP(A1519,[1]!T_Printers[#Data],5,FALSE),1)&lt;=_xlfn.XLOOKUP(B1519,[1]Printers!L:L,[1]Printers!O:O,1,0,),ROUND(VLOOKUP(C1519,[1]!T_Resins[#Data],3,FALSE)/VLOOKUP(A1519,[1]!T_Printers[#Data],5,FALSE),1),ROUND(VLOOKUP(C1519,[1]!T_Resins[#Data],3,FALSE)/VLOOKUP(A1519,[1]!T_Printers[#Data],5,FALSE),1)&gt;_xlfn.XLOOKUP(B1519,[1]Printers!L:L,[1]Printers!O:O,1,0,),10)),"")</f>
        <v>14</v>
      </c>
      <c r="H1519">
        <f>IFERROR(IF(ROUND(_xlfn.XLOOKUP([1]Parameters!B1519,[1]Printers!L:L,[1]Printers!Q:Q,,0)*G1519/10,0)*10&lt;_xlfn.XLOOKUP([1]Parameters!B1519,[1]Printers!L:L,[1]Printers!P:P,,0),ROUND(_xlfn.XLOOKUP([1]Parameters!B1519,[1]Printers!L:L,[1]Printers!Q:Q,,0)*G1519/10,0)*10,_xlfn.XLOOKUP([1]Parameters!B1519,[1]Printers!L:L,[1]Printers!P:P,,0)),"")</f>
        <v>100</v>
      </c>
      <c r="I1519" s="3" t="str" cm="1">
        <f t="array" ref="I1519">IFERROR(IF(ROW()-1&gt;COUNTA([1]!T_Printers[Printers])*COUNTA([1]!T_Resins[Resins]),"",_xlfn.IFS(ROUND(VLOOKUP(C1519,[1]!T_Resins[#Data],4,FALSE)/VLOOKUP(A1519,[1]!T_Printers[#Data],5,FALSE),1)&lt;=_xlfn.XLOOKUP(B1519,[1]Printers!L:L,[1]Printers!O:O,1,0,),ROUND(VLOOKUP(C1519,[1]!T_Resins[#Data],4,FALSE)/VLOOKUP(A1519,[1]!T_Printers[#Data],5,FALSE),1),ROUND(VLOOKUP(C1519,[1]!T_Resins[#Data],4,FALSE)/VLOOKUP(A1519,[1]!T_Printers[#Data],5,FALSE),1)&gt;_xlfn.XLOOKUP(B1519,[1]Printers!L:L,[1]Printers!O:O,1,0,),"")),"")</f>
        <v/>
      </c>
      <c r="J1519" t="str">
        <f>IFERROR(IF(ROUND(_xlfn.XLOOKUP([1]Parameters!B1519,[1]Printers!L:L,[1]Printers!Q:Q,,0)*I1519/10,0)*10&lt;_xlfn.XLOOKUP([1]Parameters!B1519,[1]Printers!L:L,[1]Printers!P:P,,0),ROUND(_xlfn.XLOOKUP([1]Parameters!B1519,[1]Printers!L:L,[1]Printers!Q:Q,,0)*I1519/10,0)*10,_xlfn.XLOOKUP([1]Parameters!B1519,[1]Printers!L:L,[1]Printers!P:P,,0)),"")</f>
        <v/>
      </c>
      <c r="K1519">
        <f>IF(SUM(E1519:J1519)&lt;&gt;0,VLOOKUP(A1519,[1]!T_Printers[#Data],10,FALSE)+VLOOKUP(C1519,[1]!T_Resins[#Data],10,FALSE),"")</f>
        <v>4</v>
      </c>
      <c r="L1519">
        <f>IF(SUM(E1519:J1519)&lt;&gt;0,VLOOKUP(A1519,[1]!T_Printers[#Data],11,FALSE),"")</f>
        <v>5</v>
      </c>
      <c r="M1519">
        <f>IF(SUM(E1519:J1519)&lt;&gt;0,VLOOKUP(C1519,[1]!T_Resins[#Data],8,FALSE),"")</f>
        <v>120</v>
      </c>
      <c r="N1519">
        <f>IF(_xlfn.XLOOKUP(B1519,[1]Printers!$L:$L,[1]Printers!$R:$R,0,0)&gt;0,[1]Parameters!M1519,IF(SUM(E1519:J1519)&lt;&gt;0,VLOOKUP(C1519,[1]!T_Resins[#Data],9,FALSE),""))</f>
        <v>180</v>
      </c>
      <c r="O1519" t="str">
        <f t="shared" si="23"/>
        <v>ElegooMars3</v>
      </c>
    </row>
    <row r="1520" spans="1:15" x14ac:dyDescent="0.25">
      <c r="A1520" t="str">
        <f t="array" ref="A1520">IF(ROW()-1&gt;COUNTA([1]!T_Printers[Printers])*COUNTA([1]!T_Resins[Resins]),"",INDEX([1]!T_Printers[Printers],INT((ROW()-2)/COUNTA([1]!T_Resins[Resins])+1)))</f>
        <v>Elegoo Mars 3</v>
      </c>
      <c r="B1520" t="str">
        <f>_xlfn.XLOOKUP(A1520,[1]!T_Printers[Printers],[1]!T_Printers[Icon link],,0)</f>
        <v>ElegooMars3</v>
      </c>
      <c r="C1520" t="str">
        <f t="array" ref="C1520">IF(ROW()-1&gt;COUNTA([1]!T_Printers[Printers])*COUNTA([1]!T_Resins[Resins]),"",INDEX([1]!T_Resins[Resins],MOD(ROW()-2,COUNTA([1]!T_Resins[Resins]))+1))</f>
        <v>Dental Sand Pro A3 (Crown LT)</v>
      </c>
      <c r="D1520">
        <f>IF(SUM(E1520:J1520)&lt;&gt;0,IF(ROW()-1&gt;COUNTA([1]!T_Printers[Printers])*COUNTA([1]!T_Resins[Resins]),"",2),"")</f>
        <v>2</v>
      </c>
      <c r="E1520" cm="1">
        <f t="array" ref="E1520">IFERROR(IF(ROW()-1&gt;COUNTA([1]!T_Printers[Printers])*COUNTA([1]!T_Resins[Resins]),"",_xlfn.IFS(ROUND(VLOOKUP(C1520,[1]!T_Resins[#Data],2,FALSE)/VLOOKUP(A1520,[1]!T_Printers[#Data],5,FALSE),1)&lt;=_xlfn.XLOOKUP(B1520,[1]Printers!L:L,[1]Printers!O:O,1,0,),ROUND(VLOOKUP(C1520,[1]!T_Resins[#Data],2,FALSE)/VLOOKUP(A1520,[1]!T_Printers[#Data],5,FALSE),1),ROUND(VLOOKUP(C1520,[1]!T_Resins[#Data],2,FALSE)/VLOOKUP(A1520,[1]!T_Printers[#Data],5,FALSE),1)&gt;_xlfn.XLOOKUP(B1520,[1]Printers!L:L,[1]Printers!O:O,1,0,),10)),"Используйте слой 100 мкм")</f>
        <v>9.8000000000000007</v>
      </c>
      <c r="F1520">
        <f>IFERROR(IF(ROUND(_xlfn.XLOOKUP([1]Parameters!B1520,[1]Printers!L:L,[1]Printers!Q:Q,,0)*E1520/10,0)*10&lt;_xlfn.XLOOKUP([1]Parameters!B1520,[1]Printers!L:L,[1]Printers!P:P,,0),ROUND(_xlfn.XLOOKUP([1]Parameters!B1520,[1]Printers!L:L,[1]Printers!Q:Q,,0)*E1520/10,0)*10,_xlfn.XLOOKUP([1]Parameters!B1520,[1]Printers!L:L,[1]Printers!P:P,,0)),"")</f>
        <v>90</v>
      </c>
      <c r="G1520" cm="1">
        <f t="array" ref="G1520">IFERROR(IF(ROW()-1&gt;COUNTA([1]!T_Printers[Printers])*COUNTA([1]!T_Resins[Resins]),"",_xlfn.IFS(ROUND(VLOOKUP(C1520,[1]!T_Resins[#Data],3,FALSE)/VLOOKUP(A1520,[1]!T_Printers[#Data],5,FALSE),1)&lt;=_xlfn.XLOOKUP(B1520,[1]Printers!L:L,[1]Printers!O:O,1,0,),ROUND(VLOOKUP(C1520,[1]!T_Resins[#Data],3,FALSE)/VLOOKUP(A1520,[1]!T_Printers[#Data],5,FALSE),1),ROUND(VLOOKUP(C1520,[1]!T_Resins[#Data],3,FALSE)/VLOOKUP(A1520,[1]!T_Printers[#Data],5,FALSE),1)&gt;_xlfn.XLOOKUP(B1520,[1]Printers!L:L,[1]Printers!O:O,1,0,),10)),"")</f>
        <v>14</v>
      </c>
      <c r="H1520">
        <f>IFERROR(IF(ROUND(_xlfn.XLOOKUP([1]Parameters!B1520,[1]Printers!L:L,[1]Printers!Q:Q,,0)*G1520/10,0)*10&lt;_xlfn.XLOOKUP([1]Parameters!B1520,[1]Printers!L:L,[1]Printers!P:P,,0),ROUND(_xlfn.XLOOKUP([1]Parameters!B1520,[1]Printers!L:L,[1]Printers!Q:Q,,0)*G1520/10,0)*10,_xlfn.XLOOKUP([1]Parameters!B1520,[1]Printers!L:L,[1]Printers!P:P,,0)),"")</f>
        <v>100</v>
      </c>
      <c r="I1520" s="3" t="str" cm="1">
        <f t="array" ref="I1520">IFERROR(IF(ROW()-1&gt;COUNTA([1]!T_Printers[Printers])*COUNTA([1]!T_Resins[Resins]),"",_xlfn.IFS(ROUND(VLOOKUP(C1520,[1]!T_Resins[#Data],4,FALSE)/VLOOKUP(A1520,[1]!T_Printers[#Data],5,FALSE),1)&lt;=_xlfn.XLOOKUP(B1520,[1]Printers!L:L,[1]Printers!O:O,1,0,),ROUND(VLOOKUP(C1520,[1]!T_Resins[#Data],4,FALSE)/VLOOKUP(A1520,[1]!T_Printers[#Data],5,FALSE),1),ROUND(VLOOKUP(C1520,[1]!T_Resins[#Data],4,FALSE)/VLOOKUP(A1520,[1]!T_Printers[#Data],5,FALSE),1)&gt;_xlfn.XLOOKUP(B1520,[1]Printers!L:L,[1]Printers!O:O,1,0,),"")),"")</f>
        <v/>
      </c>
      <c r="J1520" t="str">
        <f>IFERROR(IF(ROUND(_xlfn.XLOOKUP([1]Parameters!B1520,[1]Printers!L:L,[1]Printers!Q:Q,,0)*I1520/10,0)*10&lt;_xlfn.XLOOKUP([1]Parameters!B1520,[1]Printers!L:L,[1]Printers!P:P,,0),ROUND(_xlfn.XLOOKUP([1]Parameters!B1520,[1]Printers!L:L,[1]Printers!Q:Q,,0)*I1520/10,0)*10,_xlfn.XLOOKUP([1]Parameters!B1520,[1]Printers!L:L,[1]Printers!P:P,,0)),"")</f>
        <v/>
      </c>
      <c r="K1520">
        <f>IF(SUM(E1520:J1520)&lt;&gt;0,VLOOKUP(A1520,[1]!T_Printers[#Data],10,FALSE)+VLOOKUP(C1520,[1]!T_Resins[#Data],10,FALSE),"")</f>
        <v>4</v>
      </c>
      <c r="L1520">
        <f>IF(SUM(E1520:J1520)&lt;&gt;0,VLOOKUP(A1520,[1]!T_Printers[#Data],11,FALSE),"")</f>
        <v>5</v>
      </c>
      <c r="M1520">
        <f>IF(SUM(E1520:J1520)&lt;&gt;0,VLOOKUP(C1520,[1]!T_Resins[#Data],8,FALSE),"")</f>
        <v>120</v>
      </c>
      <c r="N1520">
        <f>IF(_xlfn.XLOOKUP(B1520,[1]Printers!$L:$L,[1]Printers!$R:$R,0,0)&gt;0,[1]Parameters!M1520,IF(SUM(E1520:J1520)&lt;&gt;0,VLOOKUP(C1520,[1]!T_Resins[#Data],9,FALSE),""))</f>
        <v>180</v>
      </c>
      <c r="O1520" t="str">
        <f t="shared" si="23"/>
        <v>ElegooMars3</v>
      </c>
    </row>
    <row r="1521" spans="1:15" x14ac:dyDescent="0.25">
      <c r="A1521" t="str">
        <f t="array" ref="A1521">IF(ROW()-1&gt;COUNTA([1]!T_Printers[Printers])*COUNTA([1]!T_Resins[Resins]),"",INDEX([1]!T_Printers[Printers],INT((ROW()-2)/COUNTA([1]!T_Resins[Resins])+1)))</f>
        <v>Elegoo Mars 3</v>
      </c>
      <c r="B1521" t="str">
        <f>_xlfn.XLOOKUP(A1521,[1]!T_Printers[Printers],[1]!T_Printers[Icon link],,0)</f>
        <v>ElegooMars3</v>
      </c>
      <c r="C1521" t="str">
        <f t="array" ref="C1521">IF(ROW()-1&gt;COUNTA([1]!T_Printers[Printers])*COUNTA([1]!T_Resins[Resins]),"",INDEX([1]!T_Resins[Resins],MOD(ROW()-2,COUNTA([1]!T_Resins[Resins]))+1))</f>
        <v>Dental Splint Soft</v>
      </c>
      <c r="D1521">
        <f>IF(SUM(E1521:J1521)&lt;&gt;0,IF(ROW()-1&gt;COUNTA([1]!T_Printers[Printers])*COUNTA([1]!T_Resins[Resins]),"",2),"")</f>
        <v>2</v>
      </c>
      <c r="E1521" cm="1">
        <f t="array" ref="E1521">IFERROR(IF(ROW()-1&gt;COUNTA([1]!T_Printers[Printers])*COUNTA([1]!T_Resins[Resins]),"",_xlfn.IFS(ROUND(VLOOKUP(C1521,[1]!T_Resins[#Data],2,FALSE)/VLOOKUP(A1521,[1]!T_Printers[#Data],5,FALSE),1)&lt;=_xlfn.XLOOKUP(B1521,[1]Printers!L:L,[1]Printers!O:O,1,0,),ROUND(VLOOKUP(C1521,[1]!T_Resins[#Data],2,FALSE)/VLOOKUP(A1521,[1]!T_Printers[#Data],5,FALSE),1),ROUND(VLOOKUP(C1521,[1]!T_Resins[#Data],2,FALSE)/VLOOKUP(A1521,[1]!T_Printers[#Data],5,FALSE),1)&gt;_xlfn.XLOOKUP(B1521,[1]Printers!L:L,[1]Printers!O:O,1,0,),10)),"Используйте слой 100 мкм")</f>
        <v>6.5</v>
      </c>
      <c r="F1521">
        <f>IFERROR(IF(ROUND(_xlfn.XLOOKUP([1]Parameters!B1521,[1]Printers!L:L,[1]Printers!Q:Q,,0)*E1521/10,0)*10&lt;_xlfn.XLOOKUP([1]Parameters!B1521,[1]Printers!L:L,[1]Printers!P:P,,0),ROUND(_xlfn.XLOOKUP([1]Parameters!B1521,[1]Printers!L:L,[1]Printers!Q:Q,,0)*E1521/10,0)*10,_xlfn.XLOOKUP([1]Parameters!B1521,[1]Printers!L:L,[1]Printers!P:P,,0)),"")</f>
        <v>60</v>
      </c>
      <c r="G1521" cm="1">
        <f t="array" ref="G1521">IFERROR(IF(ROW()-1&gt;COUNTA([1]!T_Printers[Printers])*COUNTA([1]!T_Resins[Resins]),"",_xlfn.IFS(ROUND(VLOOKUP(C1521,[1]!T_Resins[#Data],3,FALSE)/VLOOKUP(A1521,[1]!T_Printers[#Data],5,FALSE),1)&lt;=_xlfn.XLOOKUP(B1521,[1]Printers!L:L,[1]Printers!O:O,1,0,),ROUND(VLOOKUP(C1521,[1]!T_Resins[#Data],3,FALSE)/VLOOKUP(A1521,[1]!T_Printers[#Data],5,FALSE),1),ROUND(VLOOKUP(C1521,[1]!T_Resins[#Data],3,FALSE)/VLOOKUP(A1521,[1]!T_Printers[#Data],5,FALSE),1)&gt;_xlfn.XLOOKUP(B1521,[1]Printers!L:L,[1]Printers!O:O,1,0,),10)),"")</f>
        <v>8.5</v>
      </c>
      <c r="H1521">
        <f>IFERROR(IF(ROUND(_xlfn.XLOOKUP([1]Parameters!B1521,[1]Printers!L:L,[1]Printers!Q:Q,,0)*G1521/10,0)*10&lt;_xlfn.XLOOKUP([1]Parameters!B1521,[1]Printers!L:L,[1]Printers!P:P,,0),ROUND(_xlfn.XLOOKUP([1]Parameters!B1521,[1]Printers!L:L,[1]Printers!Q:Q,,0)*G1521/10,0)*10,_xlfn.XLOOKUP([1]Parameters!B1521,[1]Printers!L:L,[1]Printers!P:P,,0)),"")</f>
        <v>80</v>
      </c>
      <c r="I1521" s="3" t="str" cm="1">
        <f t="array" ref="I1521">IFERROR(IF(ROW()-1&gt;COUNTA([1]!T_Printers[Printers])*COUNTA([1]!T_Resins[Resins]),"",_xlfn.IFS(ROUND(VLOOKUP(C1521,[1]!T_Resins[#Data],4,FALSE)/VLOOKUP(A1521,[1]!T_Printers[#Data],5,FALSE),1)&lt;=_xlfn.XLOOKUP(B1521,[1]Printers!L:L,[1]Printers!O:O,1,0,),ROUND(VLOOKUP(C1521,[1]!T_Resins[#Data],4,FALSE)/VLOOKUP(A1521,[1]!T_Printers[#Data],5,FALSE),1),ROUND(VLOOKUP(C1521,[1]!T_Resins[#Data],4,FALSE)/VLOOKUP(A1521,[1]!T_Printers[#Data],5,FALSE),1)&gt;_xlfn.XLOOKUP(B1521,[1]Printers!L:L,[1]Printers!O:O,1,0,),"")),"")</f>
        <v/>
      </c>
      <c r="J1521" t="str">
        <f>IFERROR(IF(ROUND(_xlfn.XLOOKUP([1]Parameters!B1521,[1]Printers!L:L,[1]Printers!Q:Q,,0)*I1521/10,0)*10&lt;_xlfn.XLOOKUP([1]Parameters!B1521,[1]Printers!L:L,[1]Printers!P:P,,0),ROUND(_xlfn.XLOOKUP([1]Parameters!B1521,[1]Printers!L:L,[1]Printers!Q:Q,,0)*I1521/10,0)*10,_xlfn.XLOOKUP([1]Parameters!B1521,[1]Printers!L:L,[1]Printers!P:P,,0)),"")</f>
        <v/>
      </c>
      <c r="K1521">
        <f>IF(SUM(E1521:J1521)&lt;&gt;0,VLOOKUP(A1521,[1]!T_Printers[#Data],10,FALSE)+VLOOKUP(C1521,[1]!T_Resins[#Data],10,FALSE),"")</f>
        <v>3</v>
      </c>
      <c r="L1521">
        <f>IF(SUM(E1521:J1521)&lt;&gt;0,VLOOKUP(A1521,[1]!T_Printers[#Data],11,FALSE),"")</f>
        <v>5</v>
      </c>
      <c r="M1521">
        <f>IF(SUM(E1521:J1521)&lt;&gt;0,VLOOKUP(C1521,[1]!T_Resins[#Data],8,FALSE),"")</f>
        <v>60</v>
      </c>
      <c r="N1521">
        <f>IF(_xlfn.XLOOKUP(B1521,[1]Printers!$L:$L,[1]Printers!$R:$R,0,0)&gt;0,[1]Parameters!M1521,IF(SUM(E1521:J1521)&lt;&gt;0,VLOOKUP(C1521,[1]!T_Resins[#Data],9,FALSE),""))</f>
        <v>60</v>
      </c>
      <c r="O1521" t="str">
        <f t="shared" si="23"/>
        <v>ElegooMars3</v>
      </c>
    </row>
    <row r="1522" spans="1:15" x14ac:dyDescent="0.25">
      <c r="A1522" t="str">
        <f t="array" ref="A1522">IF(ROW()-1&gt;COUNTA([1]!T_Printers[Printers])*COUNTA([1]!T_Resins[Resins]),"",INDEX([1]!T_Printers[Printers],INT((ROW()-2)/COUNTA([1]!T_Resins[Resins])+1)))</f>
        <v>Elegoo Mars 3</v>
      </c>
      <c r="B1522" t="str">
        <f>_xlfn.XLOOKUP(A1522,[1]!T_Printers[Printers],[1]!T_Printers[Icon link],,0)</f>
        <v>ElegooMars3</v>
      </c>
      <c r="C1522" t="str">
        <f t="array" ref="C1522">IF(ROW()-1&gt;COUNTA([1]!T_Printers[Printers])*COUNTA([1]!T_Resins[Resins]),"",INDEX([1]!T_Resins[Resins],MOD(ROW()-2,COUNTA([1]!T_Resins[Resins]))+1))</f>
        <v>Dental Tray</v>
      </c>
      <c r="D1522">
        <f>IF(SUM(E1522:J1522)&lt;&gt;0,IF(ROW()-1&gt;COUNTA([1]!T_Printers[Printers])*COUNTA([1]!T_Resins[Resins]),"",2),"")</f>
        <v>2</v>
      </c>
      <c r="E1522" t="str" cm="1">
        <f t="array" ref="E1522">IFERROR(IF(ROW()-1&gt;COUNTA([1]!T_Printers[Printers])*COUNTA([1]!T_Resins[Resins]),"",_xlfn.IFS(ROUND(VLOOKUP(C1522,[1]!T_Resins[#Data],2,FALSE)/VLOOKUP(A1522,[1]!T_Printers[#Data],5,FALSE),1)&lt;=_xlfn.XLOOKUP(B1522,[1]Printers!L:L,[1]Printers!O:O,1,0,),ROUND(VLOOKUP(C1522,[1]!T_Resins[#Data],2,FALSE)/VLOOKUP(A1522,[1]!T_Printers[#Data],5,FALSE),1),ROUND(VLOOKUP(C1522,[1]!T_Resins[#Data],2,FALSE)/VLOOKUP(A1522,[1]!T_Printers[#Data],5,FALSE),1)&gt;_xlfn.XLOOKUP(B1522,[1]Printers!L:L,[1]Printers!O:O,1,0,),10)),"Используйте слой 100 мкм")</f>
        <v>Используйте слой 100 мкм</v>
      </c>
      <c r="F1522" t="str">
        <f>IFERROR(IF(ROUND(_xlfn.XLOOKUP([1]Parameters!B1522,[1]Printers!L:L,[1]Printers!Q:Q,,0)*E1522/10,0)*10&lt;_xlfn.XLOOKUP([1]Parameters!B1522,[1]Printers!L:L,[1]Printers!P:P,,0),ROUND(_xlfn.XLOOKUP([1]Parameters!B1522,[1]Printers!L:L,[1]Printers!Q:Q,,0)*E1522/10,0)*10,_xlfn.XLOOKUP([1]Parameters!B1522,[1]Printers!L:L,[1]Printers!P:P,,0)),"")</f>
        <v/>
      </c>
      <c r="G1522" cm="1">
        <f t="array" ref="G1522">IFERROR(IF(ROW()-1&gt;COUNTA([1]!T_Printers[Printers])*COUNTA([1]!T_Resins[Resins]),"",_xlfn.IFS(ROUND(VLOOKUP(C1522,[1]!T_Resins[#Data],3,FALSE)/VLOOKUP(A1522,[1]!T_Printers[#Data],5,FALSE),1)&lt;=_xlfn.XLOOKUP(B1522,[1]Printers!L:L,[1]Printers!O:O,1,0,),ROUND(VLOOKUP(C1522,[1]!T_Resins[#Data],3,FALSE)/VLOOKUP(A1522,[1]!T_Printers[#Data],5,FALSE),1),ROUND(VLOOKUP(C1522,[1]!T_Resins[#Data],3,FALSE)/VLOOKUP(A1522,[1]!T_Printers[#Data],5,FALSE),1)&gt;_xlfn.XLOOKUP(B1522,[1]Printers!L:L,[1]Printers!O:O,1,0,),10)),"")</f>
        <v>5.2</v>
      </c>
      <c r="H1522">
        <f>IFERROR(IF(ROUND(_xlfn.XLOOKUP([1]Parameters!B1522,[1]Printers!L:L,[1]Printers!Q:Q,,0)*G1522/10,0)*10&lt;_xlfn.XLOOKUP([1]Parameters!B1522,[1]Printers!L:L,[1]Printers!P:P,,0),ROUND(_xlfn.XLOOKUP([1]Parameters!B1522,[1]Printers!L:L,[1]Printers!Q:Q,,0)*G1522/10,0)*10,_xlfn.XLOOKUP([1]Parameters!B1522,[1]Printers!L:L,[1]Printers!P:P,,0)),"")</f>
        <v>50</v>
      </c>
      <c r="I1522" s="3" cm="1">
        <f t="array" ref="I1522">IFERROR(IF(ROW()-1&gt;COUNTA([1]!T_Printers[Printers])*COUNTA([1]!T_Resins[Resins]),"",_xlfn.IFS(ROUND(VLOOKUP(C1522,[1]!T_Resins[#Data],4,FALSE)/VLOOKUP(A1522,[1]!T_Printers[#Data],5,FALSE),1)&lt;=_xlfn.XLOOKUP(B1522,[1]Printers!L:L,[1]Printers!O:O,1,0,),ROUND(VLOOKUP(C1522,[1]!T_Resins[#Data],4,FALSE)/VLOOKUP(A1522,[1]!T_Printers[#Data],5,FALSE),1),ROUND(VLOOKUP(C1522,[1]!T_Resins[#Data],4,FALSE)/VLOOKUP(A1522,[1]!T_Printers[#Data],5,FALSE),1)&gt;_xlfn.XLOOKUP(B1522,[1]Printers!L:L,[1]Printers!O:O,1,0,),"")),"")</f>
        <v>6.5</v>
      </c>
      <c r="J1522">
        <f>IFERROR(IF(ROUND(_xlfn.XLOOKUP([1]Parameters!B1522,[1]Printers!L:L,[1]Printers!Q:Q,,0)*I1522/10,0)*10&lt;_xlfn.XLOOKUP([1]Parameters!B1522,[1]Printers!L:L,[1]Printers!P:P,,0),ROUND(_xlfn.XLOOKUP([1]Parameters!B1522,[1]Printers!L:L,[1]Printers!Q:Q,,0)*I1522/10,0)*10,_xlfn.XLOOKUP([1]Parameters!B1522,[1]Printers!L:L,[1]Printers!P:P,,0)),"")</f>
        <v>60</v>
      </c>
      <c r="K1522">
        <f>IF(SUM(E1522:J1522)&lt;&gt;0,VLOOKUP(A1522,[1]!T_Printers[#Data],10,FALSE)+VLOOKUP(C1522,[1]!T_Resins[#Data],10,FALSE),"")</f>
        <v>3</v>
      </c>
      <c r="L1522">
        <f>IF(SUM(E1522:J1522)&lt;&gt;0,VLOOKUP(A1522,[1]!T_Printers[#Data],11,FALSE),"")</f>
        <v>5</v>
      </c>
      <c r="M1522">
        <f>IF(SUM(E1522:J1522)&lt;&gt;0,VLOOKUP(C1522,[1]!T_Resins[#Data],8,FALSE),"")</f>
        <v>120</v>
      </c>
      <c r="N1522">
        <f>IF(_xlfn.XLOOKUP(B1522,[1]Printers!$L:$L,[1]Printers!$R:$R,0,0)&gt;0,[1]Parameters!M1522,IF(SUM(E1522:J1522)&lt;&gt;0,VLOOKUP(C1522,[1]!T_Resins[#Data],9,FALSE),""))</f>
        <v>180</v>
      </c>
      <c r="O1522" t="str">
        <f t="shared" si="23"/>
        <v>ElegooMars3</v>
      </c>
    </row>
    <row r="1523" spans="1:15" x14ac:dyDescent="0.25">
      <c r="A1523" t="str">
        <f t="array" ref="A1523">IF(ROW()-1&gt;COUNTA([1]!T_Printers[Printers])*COUNTA([1]!T_Resins[Resins]),"",INDEX([1]!T_Printers[Printers],INT((ROW()-2)/COUNTA([1]!T_Resins[Resins])+1)))</f>
        <v>Elegoo Mars 3</v>
      </c>
      <c r="B1523" t="str">
        <f>_xlfn.XLOOKUP(A1523,[1]!T_Printers[Printers],[1]!T_Printers[Icon link],,0)</f>
        <v>ElegooMars3</v>
      </c>
      <c r="C1523" t="str">
        <f t="array" ref="C1523">IF(ROW()-1&gt;COUNTA([1]!T_Printers[Printers])*COUNTA([1]!T_Resins[Resins]),"",INDEX([1]!T_Resins[Resins],MOD(ROW()-2,COUNTA([1]!T_Resins[Resins]))+1))</f>
        <v>Dental Yellow Clear</v>
      </c>
      <c r="D1523">
        <f>IF(SUM(E1523:J1523)&lt;&gt;0,IF(ROW()-1&gt;COUNTA([1]!T_Printers[Printers])*COUNTA([1]!T_Resins[Resins]),"",2),"")</f>
        <v>2</v>
      </c>
      <c r="E1523" cm="1">
        <f t="array" ref="E1523">IFERROR(IF(ROW()-1&gt;COUNTA([1]!T_Printers[Printers])*COUNTA([1]!T_Resins[Resins]),"",_xlfn.IFS(ROUND(VLOOKUP(C1523,[1]!T_Resins[#Data],2,FALSE)/VLOOKUP(A1523,[1]!T_Printers[#Data],5,FALSE),1)&lt;=_xlfn.XLOOKUP(B1523,[1]Printers!L:L,[1]Printers!O:O,1,0,),ROUND(VLOOKUP(C1523,[1]!T_Resins[#Data],2,FALSE)/VLOOKUP(A1523,[1]!T_Printers[#Data],5,FALSE),1),ROUND(VLOOKUP(C1523,[1]!T_Resins[#Data],2,FALSE)/VLOOKUP(A1523,[1]!T_Printers[#Data],5,FALSE),1)&gt;_xlfn.XLOOKUP(B1523,[1]Printers!L:L,[1]Printers!O:O,1,0,),10)),"Используйте слой 100 мкм")</f>
        <v>2.2999999999999998</v>
      </c>
      <c r="F1523">
        <f>IFERROR(IF(ROUND(_xlfn.XLOOKUP([1]Parameters!B1523,[1]Printers!L:L,[1]Printers!Q:Q,,0)*E1523/10,0)*10&lt;_xlfn.XLOOKUP([1]Parameters!B1523,[1]Printers!L:L,[1]Printers!P:P,,0),ROUND(_xlfn.XLOOKUP([1]Parameters!B1523,[1]Printers!L:L,[1]Printers!Q:Q,,0)*E1523/10,0)*10,_xlfn.XLOOKUP([1]Parameters!B1523,[1]Printers!L:L,[1]Printers!P:P,,0)),"")</f>
        <v>20</v>
      </c>
      <c r="G1523" cm="1">
        <f t="array" ref="G1523">IFERROR(IF(ROW()-1&gt;COUNTA([1]!T_Printers[Printers])*COUNTA([1]!T_Resins[Resins]),"",_xlfn.IFS(ROUND(VLOOKUP(C1523,[1]!T_Resins[#Data],3,FALSE)/VLOOKUP(A1523,[1]!T_Printers[#Data],5,FALSE),1)&lt;=_xlfn.XLOOKUP(B1523,[1]Printers!L:L,[1]Printers!O:O,1,0,),ROUND(VLOOKUP(C1523,[1]!T_Resins[#Data],3,FALSE)/VLOOKUP(A1523,[1]!T_Printers[#Data],5,FALSE),1),ROUND(VLOOKUP(C1523,[1]!T_Resins[#Data],3,FALSE)/VLOOKUP(A1523,[1]!T_Printers[#Data],5,FALSE),1)&gt;_xlfn.XLOOKUP(B1523,[1]Printers!L:L,[1]Printers!O:O,1,0,),10)),"")</f>
        <v>3</v>
      </c>
      <c r="H1523">
        <f>IFERROR(IF(ROUND(_xlfn.XLOOKUP([1]Parameters!B1523,[1]Printers!L:L,[1]Printers!Q:Q,,0)*G1523/10,0)*10&lt;_xlfn.XLOOKUP([1]Parameters!B1523,[1]Printers!L:L,[1]Printers!P:P,,0),ROUND(_xlfn.XLOOKUP([1]Parameters!B1523,[1]Printers!L:L,[1]Printers!Q:Q,,0)*G1523/10,0)*10,_xlfn.XLOOKUP([1]Parameters!B1523,[1]Printers!L:L,[1]Printers!P:P,,0)),"")</f>
        <v>30</v>
      </c>
      <c r="I1523" s="3" t="str" cm="1">
        <f t="array" ref="I1523">IFERROR(IF(ROW()-1&gt;COUNTA([1]!T_Printers[Printers])*COUNTA([1]!T_Resins[Resins]),"",_xlfn.IFS(ROUND(VLOOKUP(C1523,[1]!T_Resins[#Data],4,FALSE)/VLOOKUP(A1523,[1]!T_Printers[#Data],5,FALSE),1)&lt;=_xlfn.XLOOKUP(B1523,[1]Printers!L:L,[1]Printers!O:O,1,0,),ROUND(VLOOKUP(C1523,[1]!T_Resins[#Data],4,FALSE)/VLOOKUP(A1523,[1]!T_Printers[#Data],5,FALSE),1),ROUND(VLOOKUP(C1523,[1]!T_Resins[#Data],4,FALSE)/VLOOKUP(A1523,[1]!T_Printers[#Data],5,FALSE),1)&gt;_xlfn.XLOOKUP(B1523,[1]Printers!L:L,[1]Printers!O:O,1,0,),"")),"")</f>
        <v/>
      </c>
      <c r="J1523" t="str">
        <f>IFERROR(IF(ROUND(_xlfn.XLOOKUP([1]Parameters!B1523,[1]Printers!L:L,[1]Printers!Q:Q,,0)*I1523/10,0)*10&lt;_xlfn.XLOOKUP([1]Parameters!B1523,[1]Printers!L:L,[1]Printers!P:P,,0),ROUND(_xlfn.XLOOKUP([1]Parameters!B1523,[1]Printers!L:L,[1]Printers!Q:Q,,0)*I1523/10,0)*10,_xlfn.XLOOKUP([1]Parameters!B1523,[1]Printers!L:L,[1]Printers!P:P,,0)),"")</f>
        <v/>
      </c>
      <c r="K1523">
        <f>IF(SUM(E1523:J1523)&lt;&gt;0,VLOOKUP(A1523,[1]!T_Printers[#Data],10,FALSE)+VLOOKUP(C1523,[1]!T_Resins[#Data],10,FALSE),"")</f>
        <v>3</v>
      </c>
      <c r="L1523">
        <f>IF(SUM(E1523:J1523)&lt;&gt;0,VLOOKUP(A1523,[1]!T_Printers[#Data],11,FALSE),"")</f>
        <v>5</v>
      </c>
      <c r="M1523">
        <f>IF(SUM(E1523:J1523)&lt;&gt;0,VLOOKUP(C1523,[1]!T_Resins[#Data],8,FALSE),"")</f>
        <v>120</v>
      </c>
      <c r="N1523">
        <f>IF(_xlfn.XLOOKUP(B1523,[1]Printers!$L:$L,[1]Printers!$R:$R,0,0)&gt;0,[1]Parameters!M1523,IF(SUM(E1523:J1523)&lt;&gt;0,VLOOKUP(C1523,[1]!T_Resins[#Data],9,FALSE),""))</f>
        <v>180</v>
      </c>
      <c r="O1523" t="str">
        <f t="shared" si="23"/>
        <v>ElegooMars3</v>
      </c>
    </row>
    <row r="1524" spans="1:15" x14ac:dyDescent="0.25">
      <c r="A1524" t="str">
        <f t="array" ref="A1524">IF(ROW()-1&gt;COUNTA([1]!T_Printers[Printers])*COUNTA([1]!T_Resins[Resins]),"",INDEX([1]!T_Printers[Printers],INT((ROW()-2)/COUNTA([1]!T_Resins[Resins])+1)))</f>
        <v>Elegoo Mars 3</v>
      </c>
      <c r="B1524" t="str">
        <f>_xlfn.XLOOKUP(A1524,[1]!T_Printers[Printers],[1]!T_Printers[Icon link],,0)</f>
        <v>ElegooMars3</v>
      </c>
      <c r="C1524" t="str">
        <f t="array" ref="C1524">IF(ROW()-1&gt;COUNTA([1]!T_Printers[Printers])*COUNTA([1]!T_Resins[Resins]),"",INDEX([1]!T_Resins[Resins],MOD(ROW()-2,COUNTA([1]!T_Resins[Resins]))+1))</f>
        <v>Dental Yellow Clear PRO</v>
      </c>
      <c r="D1524">
        <f>IF(SUM(E1524:J1524)&lt;&gt;0,IF(ROW()-1&gt;COUNTA([1]!T_Printers[Printers])*COUNTA([1]!T_Resins[Resins]),"",2),"")</f>
        <v>2</v>
      </c>
      <c r="E1524" cm="1">
        <f t="array" ref="E1524">IFERROR(IF(ROW()-1&gt;COUNTA([1]!T_Printers[Printers])*COUNTA([1]!T_Resins[Resins]),"",_xlfn.IFS(ROUND(VLOOKUP(C1524,[1]!T_Resins[#Data],2,FALSE)/VLOOKUP(A1524,[1]!T_Printers[#Data],5,FALSE),1)&lt;=_xlfn.XLOOKUP(B1524,[1]Printers!L:L,[1]Printers!O:O,1,0,),ROUND(VLOOKUP(C1524,[1]!T_Resins[#Data],2,FALSE)/VLOOKUP(A1524,[1]!T_Printers[#Data],5,FALSE),1),ROUND(VLOOKUP(C1524,[1]!T_Resins[#Data],2,FALSE)/VLOOKUP(A1524,[1]!T_Printers[#Data],5,FALSE),1)&gt;_xlfn.XLOOKUP(B1524,[1]Printers!L:L,[1]Printers!O:O,1,0,),10)),"Используйте слой 100 мкм")</f>
        <v>5.9</v>
      </c>
      <c r="F1524">
        <f>IFERROR(IF(ROUND(_xlfn.XLOOKUP([1]Parameters!B1524,[1]Printers!L:L,[1]Printers!Q:Q,,0)*E1524/10,0)*10&lt;_xlfn.XLOOKUP([1]Parameters!B1524,[1]Printers!L:L,[1]Printers!P:P,,0),ROUND(_xlfn.XLOOKUP([1]Parameters!B1524,[1]Printers!L:L,[1]Printers!Q:Q,,0)*E1524/10,0)*10,_xlfn.XLOOKUP([1]Parameters!B1524,[1]Printers!L:L,[1]Printers!P:P,,0)),"")</f>
        <v>50</v>
      </c>
      <c r="G1524" cm="1">
        <f t="array" ref="G1524">IFERROR(IF(ROW()-1&gt;COUNTA([1]!T_Printers[Printers])*COUNTA([1]!T_Resins[Resins]),"",_xlfn.IFS(ROUND(VLOOKUP(C1524,[1]!T_Resins[#Data],3,FALSE)/VLOOKUP(A1524,[1]!T_Printers[#Data],5,FALSE),1)&lt;=_xlfn.XLOOKUP(B1524,[1]Printers!L:L,[1]Printers!O:O,1,0,),ROUND(VLOOKUP(C1524,[1]!T_Resins[#Data],3,FALSE)/VLOOKUP(A1524,[1]!T_Printers[#Data],5,FALSE),1),ROUND(VLOOKUP(C1524,[1]!T_Resins[#Data],3,FALSE)/VLOOKUP(A1524,[1]!T_Printers[#Data],5,FALSE),1)&gt;_xlfn.XLOOKUP(B1524,[1]Printers!L:L,[1]Printers!O:O,1,0,),10)),"")</f>
        <v>7.6</v>
      </c>
      <c r="H1524">
        <f>IFERROR(IF(ROUND(_xlfn.XLOOKUP([1]Parameters!B1524,[1]Printers!L:L,[1]Printers!Q:Q,,0)*G1524/10,0)*10&lt;_xlfn.XLOOKUP([1]Parameters!B1524,[1]Printers!L:L,[1]Printers!P:P,,0),ROUND(_xlfn.XLOOKUP([1]Parameters!B1524,[1]Printers!L:L,[1]Printers!Q:Q,,0)*G1524/10,0)*10,_xlfn.XLOOKUP([1]Parameters!B1524,[1]Printers!L:L,[1]Printers!P:P,,0)),"")</f>
        <v>70</v>
      </c>
      <c r="I1524" s="3" t="str" cm="1">
        <f t="array" ref="I1524">IFERROR(IF(ROW()-1&gt;COUNTA([1]!T_Printers[Printers])*COUNTA([1]!T_Resins[Resins]),"",_xlfn.IFS(ROUND(VLOOKUP(C1524,[1]!T_Resins[#Data],4,FALSE)/VLOOKUP(A1524,[1]!T_Printers[#Data],5,FALSE),1)&lt;=_xlfn.XLOOKUP(B1524,[1]Printers!L:L,[1]Printers!O:O,1,0,),ROUND(VLOOKUP(C1524,[1]!T_Resins[#Data],4,FALSE)/VLOOKUP(A1524,[1]!T_Printers[#Data],5,FALSE),1),ROUND(VLOOKUP(C1524,[1]!T_Resins[#Data],4,FALSE)/VLOOKUP(A1524,[1]!T_Printers[#Data],5,FALSE),1)&gt;_xlfn.XLOOKUP(B1524,[1]Printers!L:L,[1]Printers!O:O,1,0,),"")),"")</f>
        <v/>
      </c>
      <c r="J1524" t="str">
        <f>IFERROR(IF(ROUND(_xlfn.XLOOKUP([1]Parameters!B1524,[1]Printers!L:L,[1]Printers!Q:Q,,0)*I1524/10,0)*10&lt;_xlfn.XLOOKUP([1]Parameters!B1524,[1]Printers!L:L,[1]Printers!P:P,,0),ROUND(_xlfn.XLOOKUP([1]Parameters!B1524,[1]Printers!L:L,[1]Printers!Q:Q,,0)*I1524/10,0)*10,_xlfn.XLOOKUP([1]Parameters!B1524,[1]Printers!L:L,[1]Printers!P:P,,0)),"")</f>
        <v/>
      </c>
      <c r="K1524">
        <f>IF(SUM(E1524:J1524)&lt;&gt;0,VLOOKUP(A1524,[1]!T_Printers[#Data],10,FALSE)+VLOOKUP(C1524,[1]!T_Resins[#Data],10,FALSE),"")</f>
        <v>3</v>
      </c>
      <c r="L1524">
        <f>IF(SUM(E1524:J1524)&lt;&gt;0,VLOOKUP(A1524,[1]!T_Printers[#Data],11,FALSE),"")</f>
        <v>5</v>
      </c>
      <c r="M1524">
        <f>IF(SUM(E1524:J1524)&lt;&gt;0,VLOOKUP(C1524,[1]!T_Resins[#Data],8,FALSE),"")</f>
        <v>120</v>
      </c>
      <c r="N1524">
        <f>IF(_xlfn.XLOOKUP(B1524,[1]Printers!$L:$L,[1]Printers!$R:$R,0,0)&gt;0,[1]Parameters!M1524,IF(SUM(E1524:J1524)&lt;&gt;0,VLOOKUP(C1524,[1]!T_Resins[#Data],9,FALSE),""))</f>
        <v>180</v>
      </c>
      <c r="O1524" t="str">
        <f t="shared" si="23"/>
        <v>ElegooMars3</v>
      </c>
    </row>
    <row r="1525" spans="1:15" x14ac:dyDescent="0.25">
      <c r="A1525" t="str">
        <f t="array" ref="A1525">IF(ROW()-1&gt;COUNTA([1]!T_Printers[Printers])*COUNTA([1]!T_Resins[Resins]),"",INDEX([1]!T_Printers[Printers],INT((ROW()-2)/COUNTA([1]!T_Resins[Resins])+1)))</f>
        <v>Elegoo Mars 3</v>
      </c>
      <c r="B1525" t="str">
        <f>_xlfn.XLOOKUP(A1525,[1]!T_Printers[Printers],[1]!T_Printers[Icon link],,0)</f>
        <v>ElegooMars3</v>
      </c>
      <c r="C1525" t="str">
        <f t="array" ref="C1525">IF(ROW()-1&gt;COUNTA([1]!T_Printers[Printers])*COUNTA([1]!T_Resins[Resins]),"",INDEX([1]!T_Resins[Resins],MOD(ROW()-2,COUNTA([1]!T_Resins[Resins]))+1))</f>
        <v>Industrial ABS Black</v>
      </c>
      <c r="D1525">
        <f>IF(SUM(E1525:J1525)&lt;&gt;0,IF(ROW()-1&gt;COUNTA([1]!T_Printers[Printers])*COUNTA([1]!T_Resins[Resins]),"",2),"")</f>
        <v>2</v>
      </c>
      <c r="E1525" cm="1">
        <f t="array" ref="E1525">IFERROR(IF(ROW()-1&gt;COUNTA([1]!T_Printers[Printers])*COUNTA([1]!T_Resins[Resins]),"",_xlfn.IFS(ROUND(VLOOKUP(C1525,[1]!T_Resins[#Data],2,FALSE)/VLOOKUP(A1525,[1]!T_Printers[#Data],5,FALSE),1)&lt;=_xlfn.XLOOKUP(B1525,[1]Printers!L:L,[1]Printers!O:O,1,0,),ROUND(VLOOKUP(C1525,[1]!T_Resins[#Data],2,FALSE)/VLOOKUP(A1525,[1]!T_Printers[#Data],5,FALSE),1),ROUND(VLOOKUP(C1525,[1]!T_Resins[#Data],2,FALSE)/VLOOKUP(A1525,[1]!T_Printers[#Data],5,FALSE),1)&gt;_xlfn.XLOOKUP(B1525,[1]Printers!L:L,[1]Printers!O:O,1,0,),10)),"Используйте слой 100 мкм")</f>
        <v>4.7</v>
      </c>
      <c r="F1525">
        <f>IFERROR(IF(ROUND(_xlfn.XLOOKUP([1]Parameters!B1525,[1]Printers!L:L,[1]Printers!Q:Q,,0)*E1525/10,0)*10&lt;_xlfn.XLOOKUP([1]Parameters!B1525,[1]Printers!L:L,[1]Printers!P:P,,0),ROUND(_xlfn.XLOOKUP([1]Parameters!B1525,[1]Printers!L:L,[1]Printers!Q:Q,,0)*E1525/10,0)*10,_xlfn.XLOOKUP([1]Parameters!B1525,[1]Printers!L:L,[1]Printers!P:P,,0)),"")</f>
        <v>40</v>
      </c>
      <c r="G1525" cm="1">
        <f t="array" ref="G1525">IFERROR(IF(ROW()-1&gt;COUNTA([1]!T_Printers[Printers])*COUNTA([1]!T_Resins[Resins]),"",_xlfn.IFS(ROUND(VLOOKUP(C1525,[1]!T_Resins[#Data],3,FALSE)/VLOOKUP(A1525,[1]!T_Printers[#Data],5,FALSE),1)&lt;=_xlfn.XLOOKUP(B1525,[1]Printers!L:L,[1]Printers!O:O,1,0,),ROUND(VLOOKUP(C1525,[1]!T_Resins[#Data],3,FALSE)/VLOOKUP(A1525,[1]!T_Printers[#Data],5,FALSE),1),ROUND(VLOOKUP(C1525,[1]!T_Resins[#Data],3,FALSE)/VLOOKUP(A1525,[1]!T_Printers[#Data],5,FALSE),1)&gt;_xlfn.XLOOKUP(B1525,[1]Printers!L:L,[1]Printers!O:O,1,0,),10)),"")</f>
        <v>6.1</v>
      </c>
      <c r="H1525">
        <f>IFERROR(IF(ROUND(_xlfn.XLOOKUP([1]Parameters!B1525,[1]Printers!L:L,[1]Printers!Q:Q,,0)*G1525/10,0)*10&lt;_xlfn.XLOOKUP([1]Parameters!B1525,[1]Printers!L:L,[1]Printers!P:P,,0),ROUND(_xlfn.XLOOKUP([1]Parameters!B1525,[1]Printers!L:L,[1]Printers!Q:Q,,0)*G1525/10,0)*10,_xlfn.XLOOKUP([1]Parameters!B1525,[1]Printers!L:L,[1]Printers!P:P,,0)),"")</f>
        <v>50</v>
      </c>
      <c r="I1525" s="3" t="str" cm="1">
        <f t="array" ref="I1525">IFERROR(IF(ROW()-1&gt;COUNTA([1]!T_Printers[Printers])*COUNTA([1]!T_Resins[Resins]),"",_xlfn.IFS(ROUND(VLOOKUP(C1525,[1]!T_Resins[#Data],4,FALSE)/VLOOKUP(A1525,[1]!T_Printers[#Data],5,FALSE),1)&lt;=_xlfn.XLOOKUP(B1525,[1]Printers!L:L,[1]Printers!O:O,1,0,),ROUND(VLOOKUP(C1525,[1]!T_Resins[#Data],4,FALSE)/VLOOKUP(A1525,[1]!T_Printers[#Data],5,FALSE),1),ROUND(VLOOKUP(C1525,[1]!T_Resins[#Data],4,FALSE)/VLOOKUP(A1525,[1]!T_Printers[#Data],5,FALSE),1)&gt;_xlfn.XLOOKUP(B1525,[1]Printers!L:L,[1]Printers!O:O,1,0,),"")),"")</f>
        <v/>
      </c>
      <c r="J1525" t="str">
        <f>IFERROR(IF(ROUND(_xlfn.XLOOKUP([1]Parameters!B1525,[1]Printers!L:L,[1]Printers!Q:Q,,0)*I1525/10,0)*10&lt;_xlfn.XLOOKUP([1]Parameters!B1525,[1]Printers!L:L,[1]Printers!P:P,,0),ROUND(_xlfn.XLOOKUP([1]Parameters!B1525,[1]Printers!L:L,[1]Printers!Q:Q,,0)*I1525/10,0)*10,_xlfn.XLOOKUP([1]Parameters!B1525,[1]Printers!L:L,[1]Printers!P:P,,0)),"")</f>
        <v/>
      </c>
      <c r="K1525">
        <f>IF(SUM(E1525:J1525)&lt;&gt;0,VLOOKUP(A1525,[1]!T_Printers[#Data],10,FALSE)+VLOOKUP(C1525,[1]!T_Resins[#Data],10,FALSE),"")</f>
        <v>3</v>
      </c>
      <c r="L1525">
        <f>IF(SUM(E1525:J1525)&lt;&gt;0,VLOOKUP(A1525,[1]!T_Printers[#Data],11,FALSE),"")</f>
        <v>5</v>
      </c>
      <c r="M1525">
        <f>IF(SUM(E1525:J1525)&lt;&gt;0,VLOOKUP(C1525,[1]!T_Resins[#Data],8,FALSE),"")</f>
        <v>60</v>
      </c>
      <c r="N1525">
        <f>IF(_xlfn.XLOOKUP(B1525,[1]Printers!$L:$L,[1]Printers!$R:$R,0,0)&gt;0,[1]Parameters!M1525,IF(SUM(E1525:J1525)&lt;&gt;0,VLOOKUP(C1525,[1]!T_Resins[#Data],9,FALSE),""))</f>
        <v>60</v>
      </c>
      <c r="O1525" t="str">
        <f t="shared" si="23"/>
        <v>ElegooMars3</v>
      </c>
    </row>
    <row r="1526" spans="1:15" x14ac:dyDescent="0.25">
      <c r="A1526" t="str">
        <f t="array" ref="A1526">IF(ROW()-1&gt;COUNTA([1]!T_Printers[Printers])*COUNTA([1]!T_Resins[Resins]),"",INDEX([1]!T_Printers[Printers],INT((ROW()-2)/COUNTA([1]!T_Resins[Resins])+1)))</f>
        <v>Elegoo Mars 3</v>
      </c>
      <c r="B1526" t="str">
        <f>_xlfn.XLOOKUP(A1526,[1]!T_Printers[Printers],[1]!T_Printers[Icon link],,0)</f>
        <v>ElegooMars3</v>
      </c>
      <c r="C1526" t="str">
        <f t="array" ref="C1526">IF(ROW()-1&gt;COUNTA([1]!T_Printers[Printers])*COUNTA([1]!T_Resins[Resins]),"",INDEX([1]!T_Resins[Resins],MOD(ROW()-2,COUNTA([1]!T_Resins[Resins]))+1))</f>
        <v>Industrial ABS-Like Grey</v>
      </c>
      <c r="D1526">
        <f>IF(SUM(E1526:J1526)&lt;&gt;0,IF(ROW()-1&gt;COUNTA([1]!T_Printers[Printers])*COUNTA([1]!T_Resins[Resins]),"",2),"")</f>
        <v>2</v>
      </c>
      <c r="E1526" cm="1">
        <f t="array" ref="E1526">IFERROR(IF(ROW()-1&gt;COUNTA([1]!T_Printers[Printers])*COUNTA([1]!T_Resins[Resins]),"",_xlfn.IFS(ROUND(VLOOKUP(C1526,[1]!T_Resins[#Data],2,FALSE)/VLOOKUP(A1526,[1]!T_Printers[#Data],5,FALSE),1)&lt;=_xlfn.XLOOKUP(B1526,[1]Printers!L:L,[1]Printers!O:O,1,0,),ROUND(VLOOKUP(C1526,[1]!T_Resins[#Data],2,FALSE)/VLOOKUP(A1526,[1]!T_Printers[#Data],5,FALSE),1),ROUND(VLOOKUP(C1526,[1]!T_Resins[#Data],2,FALSE)/VLOOKUP(A1526,[1]!T_Printers[#Data],5,FALSE),1)&gt;_xlfn.XLOOKUP(B1526,[1]Printers!L:L,[1]Printers!O:O,1,0,),10)),"Используйте слой 100 мкм")</f>
        <v>4.5999999999999996</v>
      </c>
      <c r="F1526">
        <f>IFERROR(IF(ROUND(_xlfn.XLOOKUP([1]Parameters!B1526,[1]Printers!L:L,[1]Printers!Q:Q,,0)*E1526/10,0)*10&lt;_xlfn.XLOOKUP([1]Parameters!B1526,[1]Printers!L:L,[1]Printers!P:P,,0),ROUND(_xlfn.XLOOKUP([1]Parameters!B1526,[1]Printers!L:L,[1]Printers!Q:Q,,0)*E1526/10,0)*10,_xlfn.XLOOKUP([1]Parameters!B1526,[1]Printers!L:L,[1]Printers!P:P,,0)),"")</f>
        <v>40</v>
      </c>
      <c r="G1526" cm="1">
        <f t="array" ref="G1526">IFERROR(IF(ROW()-1&gt;COUNTA([1]!T_Printers[Printers])*COUNTA([1]!T_Resins[Resins]),"",_xlfn.IFS(ROUND(VLOOKUP(C1526,[1]!T_Resins[#Data],3,FALSE)/VLOOKUP(A1526,[1]!T_Printers[#Data],5,FALSE),1)&lt;=_xlfn.XLOOKUP(B1526,[1]Printers!L:L,[1]Printers!O:O,1,0,),ROUND(VLOOKUP(C1526,[1]!T_Resins[#Data],3,FALSE)/VLOOKUP(A1526,[1]!T_Printers[#Data],5,FALSE),1),ROUND(VLOOKUP(C1526,[1]!T_Resins[#Data],3,FALSE)/VLOOKUP(A1526,[1]!T_Printers[#Data],5,FALSE),1)&gt;_xlfn.XLOOKUP(B1526,[1]Printers!L:L,[1]Printers!O:O,1,0,),10)),"")</f>
        <v>6</v>
      </c>
      <c r="H1526">
        <f>IFERROR(IF(ROUND(_xlfn.XLOOKUP([1]Parameters!B1526,[1]Printers!L:L,[1]Printers!Q:Q,,0)*G1526/10,0)*10&lt;_xlfn.XLOOKUP([1]Parameters!B1526,[1]Printers!L:L,[1]Printers!P:P,,0),ROUND(_xlfn.XLOOKUP([1]Parameters!B1526,[1]Printers!L:L,[1]Printers!Q:Q,,0)*G1526/10,0)*10,_xlfn.XLOOKUP([1]Parameters!B1526,[1]Printers!L:L,[1]Printers!P:P,,0)),"")</f>
        <v>50</v>
      </c>
      <c r="I1526" s="3" t="str" cm="1">
        <f t="array" ref="I1526">IFERROR(IF(ROW()-1&gt;COUNTA([1]!T_Printers[Printers])*COUNTA([1]!T_Resins[Resins]),"",_xlfn.IFS(ROUND(VLOOKUP(C1526,[1]!T_Resins[#Data],4,FALSE)/VLOOKUP(A1526,[1]!T_Printers[#Data],5,FALSE),1)&lt;=_xlfn.XLOOKUP(B1526,[1]Printers!L:L,[1]Printers!O:O,1,0,),ROUND(VLOOKUP(C1526,[1]!T_Resins[#Data],4,FALSE)/VLOOKUP(A1526,[1]!T_Printers[#Data],5,FALSE),1),ROUND(VLOOKUP(C1526,[1]!T_Resins[#Data],4,FALSE)/VLOOKUP(A1526,[1]!T_Printers[#Data],5,FALSE),1)&gt;_xlfn.XLOOKUP(B1526,[1]Printers!L:L,[1]Printers!O:O,1,0,),"")),"")</f>
        <v/>
      </c>
      <c r="J1526" t="str">
        <f>IFERROR(IF(ROUND(_xlfn.XLOOKUP([1]Parameters!B1526,[1]Printers!L:L,[1]Printers!Q:Q,,0)*I1526/10,0)*10&lt;_xlfn.XLOOKUP([1]Parameters!B1526,[1]Printers!L:L,[1]Printers!P:P,,0),ROUND(_xlfn.XLOOKUP([1]Parameters!B1526,[1]Printers!L:L,[1]Printers!Q:Q,,0)*I1526/10,0)*10,_xlfn.XLOOKUP([1]Parameters!B1526,[1]Printers!L:L,[1]Printers!P:P,,0)),"")</f>
        <v/>
      </c>
      <c r="K1526">
        <f>IF(SUM(E1526:J1526)&lt;&gt;0,VLOOKUP(A1526,[1]!T_Printers[#Data],10,FALSE)+VLOOKUP(C1526,[1]!T_Resins[#Data],10,FALSE),"")</f>
        <v>3</v>
      </c>
      <c r="L1526">
        <f>IF(SUM(E1526:J1526)&lt;&gt;0,VLOOKUP(A1526,[1]!T_Printers[#Data],11,FALSE),"")</f>
        <v>5</v>
      </c>
      <c r="M1526">
        <f>IF(SUM(E1526:J1526)&lt;&gt;0,VLOOKUP(C1526,[1]!T_Resins[#Data],8,FALSE),"")</f>
        <v>120</v>
      </c>
      <c r="N1526">
        <f>IF(_xlfn.XLOOKUP(B1526,[1]Printers!$L:$L,[1]Printers!$R:$R,0,0)&gt;0,[1]Parameters!M1526,IF(SUM(E1526:J1526)&lt;&gt;0,VLOOKUP(C1526,[1]!T_Resins[#Data],9,FALSE),""))</f>
        <v>180</v>
      </c>
      <c r="O1526" t="str">
        <f t="shared" si="23"/>
        <v>ElegooMars3</v>
      </c>
    </row>
    <row r="1527" spans="1:15" x14ac:dyDescent="0.25">
      <c r="A1527" t="str">
        <f t="array" ref="A1527">IF(ROW()-1&gt;COUNTA([1]!T_Printers[Printers])*COUNTA([1]!T_Resins[Resins]),"",INDEX([1]!T_Printers[Printers],INT((ROW()-2)/COUNTA([1]!T_Resins[Resins])+1)))</f>
        <v>Elegoo Mars 3</v>
      </c>
      <c r="B1527" t="str">
        <f>_xlfn.XLOOKUP(A1527,[1]!T_Printers[Printers],[1]!T_Printers[Icon link],,0)</f>
        <v>ElegooMars3</v>
      </c>
      <c r="C1527" t="str">
        <f t="array" ref="C1527">IF(ROW()-1&gt;COUNTA([1]!T_Printers[Printers])*COUNTA([1]!T_Resins[Resins]),"",INDEX([1]!T_Resins[Resins],MOD(ROW()-2,COUNTA([1]!T_Resins[Resins]))+1))</f>
        <v>Industrial Flex Natural Clear</v>
      </c>
      <c r="D1527">
        <f>IF(SUM(E1527:J1527)&lt;&gt;0,IF(ROW()-1&gt;COUNTA([1]!T_Printers[Printers])*COUNTA([1]!T_Resins[Resins]),"",2),"")</f>
        <v>2</v>
      </c>
      <c r="E1527" cm="1">
        <f t="array" ref="E1527">IFERROR(IF(ROW()-1&gt;COUNTA([1]!T_Printers[Printers])*COUNTA([1]!T_Resins[Resins]),"",_xlfn.IFS(ROUND(VLOOKUP(C1527,[1]!T_Resins[#Data],2,FALSE)/VLOOKUP(A1527,[1]!T_Printers[#Data],5,FALSE),1)&lt;=_xlfn.XLOOKUP(B1527,[1]Printers!L:L,[1]Printers!O:O,1,0,),ROUND(VLOOKUP(C1527,[1]!T_Resins[#Data],2,FALSE)/VLOOKUP(A1527,[1]!T_Printers[#Data],5,FALSE),1),ROUND(VLOOKUP(C1527,[1]!T_Resins[#Data],2,FALSE)/VLOOKUP(A1527,[1]!T_Printers[#Data],5,FALSE),1)&gt;_xlfn.XLOOKUP(B1527,[1]Printers!L:L,[1]Printers!O:O,1,0,),10)),"Используйте слой 100 мкм")</f>
        <v>1.7</v>
      </c>
      <c r="F1527">
        <f>IFERROR(IF(ROUND(_xlfn.XLOOKUP([1]Parameters!B1527,[1]Printers!L:L,[1]Printers!Q:Q,,0)*E1527/10,0)*10&lt;_xlfn.XLOOKUP([1]Parameters!B1527,[1]Printers!L:L,[1]Printers!P:P,,0),ROUND(_xlfn.XLOOKUP([1]Parameters!B1527,[1]Printers!L:L,[1]Printers!Q:Q,,0)*E1527/10,0)*10,_xlfn.XLOOKUP([1]Parameters!B1527,[1]Printers!L:L,[1]Printers!P:P,,0)),"")</f>
        <v>20</v>
      </c>
      <c r="G1527" cm="1">
        <f t="array" ref="G1527">IFERROR(IF(ROW()-1&gt;COUNTA([1]!T_Printers[Printers])*COUNTA([1]!T_Resins[Resins]),"",_xlfn.IFS(ROUND(VLOOKUP(C1527,[1]!T_Resins[#Data],3,FALSE)/VLOOKUP(A1527,[1]!T_Printers[#Data],5,FALSE),1)&lt;=_xlfn.XLOOKUP(B1527,[1]Printers!L:L,[1]Printers!O:O,1,0,),ROUND(VLOOKUP(C1527,[1]!T_Resins[#Data],3,FALSE)/VLOOKUP(A1527,[1]!T_Printers[#Data],5,FALSE),1),ROUND(VLOOKUP(C1527,[1]!T_Resins[#Data],3,FALSE)/VLOOKUP(A1527,[1]!T_Printers[#Data],5,FALSE),1)&gt;_xlfn.XLOOKUP(B1527,[1]Printers!L:L,[1]Printers!O:O,1,0,),10)),"")</f>
        <v>2.2999999999999998</v>
      </c>
      <c r="H1527">
        <f>IFERROR(IF(ROUND(_xlfn.XLOOKUP([1]Parameters!B1527,[1]Printers!L:L,[1]Printers!Q:Q,,0)*G1527/10,0)*10&lt;_xlfn.XLOOKUP([1]Parameters!B1527,[1]Printers!L:L,[1]Printers!P:P,,0),ROUND(_xlfn.XLOOKUP([1]Parameters!B1527,[1]Printers!L:L,[1]Printers!Q:Q,,0)*G1527/10,0)*10,_xlfn.XLOOKUP([1]Parameters!B1527,[1]Printers!L:L,[1]Printers!P:P,,0)),"")</f>
        <v>20</v>
      </c>
      <c r="I1527" s="3" t="str" cm="1">
        <f t="array" ref="I1527">IFERROR(IF(ROW()-1&gt;COUNTA([1]!T_Printers[Printers])*COUNTA([1]!T_Resins[Resins]),"",_xlfn.IFS(ROUND(VLOOKUP(C1527,[1]!T_Resins[#Data],4,FALSE)/VLOOKUP(A1527,[1]!T_Printers[#Data],5,FALSE),1)&lt;=_xlfn.XLOOKUP(B1527,[1]Printers!L:L,[1]Printers!O:O,1,0,),ROUND(VLOOKUP(C1527,[1]!T_Resins[#Data],4,FALSE)/VLOOKUP(A1527,[1]!T_Printers[#Data],5,FALSE),1),ROUND(VLOOKUP(C1527,[1]!T_Resins[#Data],4,FALSE)/VLOOKUP(A1527,[1]!T_Printers[#Data],5,FALSE),1)&gt;_xlfn.XLOOKUP(B1527,[1]Printers!L:L,[1]Printers!O:O,1,0,),"")),"")</f>
        <v/>
      </c>
      <c r="J1527" t="str">
        <f>IFERROR(IF(ROUND(_xlfn.XLOOKUP([1]Parameters!B1527,[1]Printers!L:L,[1]Printers!Q:Q,,0)*I1527/10,0)*10&lt;_xlfn.XLOOKUP([1]Parameters!B1527,[1]Printers!L:L,[1]Printers!P:P,,0),ROUND(_xlfn.XLOOKUP([1]Parameters!B1527,[1]Printers!L:L,[1]Printers!Q:Q,,0)*I1527/10,0)*10,_xlfn.XLOOKUP([1]Parameters!B1527,[1]Printers!L:L,[1]Printers!P:P,,0)),"")</f>
        <v/>
      </c>
      <c r="K1527">
        <f>IF(SUM(E1527:J1527)&lt;&gt;0,VLOOKUP(A1527,[1]!T_Printers[#Data],10,FALSE)+VLOOKUP(C1527,[1]!T_Resins[#Data],10,FALSE),"")</f>
        <v>3</v>
      </c>
      <c r="L1527">
        <f>IF(SUM(E1527:J1527)&lt;&gt;0,VLOOKUP(A1527,[1]!T_Printers[#Data],11,FALSE),"")</f>
        <v>5</v>
      </c>
      <c r="M1527">
        <f>IF(SUM(E1527:J1527)&lt;&gt;0,VLOOKUP(C1527,[1]!T_Resins[#Data],8,FALSE),"")</f>
        <v>60</v>
      </c>
      <c r="N1527">
        <f>IF(_xlfn.XLOOKUP(B1527,[1]Printers!$L:$L,[1]Printers!$R:$R,0,0)&gt;0,[1]Parameters!M1527,IF(SUM(E1527:J1527)&lt;&gt;0,VLOOKUP(C1527,[1]!T_Resins[#Data],9,FALSE),""))</f>
        <v>60</v>
      </c>
      <c r="O1527" t="str">
        <f t="shared" si="23"/>
        <v>ElegooMars3</v>
      </c>
    </row>
    <row r="1528" spans="1:15" x14ac:dyDescent="0.25">
      <c r="A1528" t="str">
        <f t="array" ref="A1528">IF(ROW()-1&gt;COUNTA([1]!T_Printers[Printers])*COUNTA([1]!T_Resins[Resins]),"",INDEX([1]!T_Printers[Printers],INT((ROW()-2)/COUNTA([1]!T_Resins[Resins])+1)))</f>
        <v>Elegoo Mars 3</v>
      </c>
      <c r="B1528" t="str">
        <f>_xlfn.XLOOKUP(A1528,[1]!T_Printers[Printers],[1]!T_Printers[Icon link],,0)</f>
        <v>ElegooMars3</v>
      </c>
      <c r="C1528" t="str">
        <f t="array" ref="C1528">IF(ROW()-1&gt;COUNTA([1]!T_Printers[Printers])*COUNTA([1]!T_Resins[Resins]),"",INDEX([1]!T_Resins[Resins],MOD(ROW()-2,COUNTA([1]!T_Resins[Resins]))+1))</f>
        <v>Industrial Nylon Like</v>
      </c>
      <c r="D1528">
        <f>IF(SUM(E1528:J1528)&lt;&gt;0,IF(ROW()-1&gt;COUNTA([1]!T_Printers[Printers])*COUNTA([1]!T_Resins[Resins]),"",2),"")</f>
        <v>2</v>
      </c>
      <c r="E1528" cm="1">
        <f t="array" ref="E1528">IFERROR(IF(ROW()-1&gt;COUNTA([1]!T_Printers[Printers])*COUNTA([1]!T_Resins[Resins]),"",_xlfn.IFS(ROUND(VLOOKUP(C1528,[1]!T_Resins[#Data],2,FALSE)/VLOOKUP(A1528,[1]!T_Printers[#Data],5,FALSE),1)&lt;=_xlfn.XLOOKUP(B1528,[1]Printers!L:L,[1]Printers!O:O,1,0,),ROUND(VLOOKUP(C1528,[1]!T_Resins[#Data],2,FALSE)/VLOOKUP(A1528,[1]!T_Printers[#Data],5,FALSE),1),ROUND(VLOOKUP(C1528,[1]!T_Resins[#Data],2,FALSE)/VLOOKUP(A1528,[1]!T_Printers[#Data],5,FALSE),1)&gt;_xlfn.XLOOKUP(B1528,[1]Printers!L:L,[1]Printers!O:O,1,0,),10)),"Используйте слой 100 мкм")</f>
        <v>1.3</v>
      </c>
      <c r="F1528">
        <f>IFERROR(IF(ROUND(_xlfn.XLOOKUP([1]Parameters!B1528,[1]Printers!L:L,[1]Printers!Q:Q,,0)*E1528/10,0)*10&lt;_xlfn.XLOOKUP([1]Parameters!B1528,[1]Printers!L:L,[1]Printers!P:P,,0),ROUND(_xlfn.XLOOKUP([1]Parameters!B1528,[1]Printers!L:L,[1]Printers!Q:Q,,0)*E1528/10,0)*10,_xlfn.XLOOKUP([1]Parameters!B1528,[1]Printers!L:L,[1]Printers!P:P,,0)),"")</f>
        <v>10</v>
      </c>
      <c r="G1528" cm="1">
        <f t="array" ref="G1528">IFERROR(IF(ROW()-1&gt;COUNTA([1]!T_Printers[Printers])*COUNTA([1]!T_Resins[Resins]),"",_xlfn.IFS(ROUND(VLOOKUP(C1528,[1]!T_Resins[#Data],3,FALSE)/VLOOKUP(A1528,[1]!T_Printers[#Data],5,FALSE),1)&lt;=_xlfn.XLOOKUP(B1528,[1]Printers!L:L,[1]Printers!O:O,1,0,),ROUND(VLOOKUP(C1528,[1]!T_Resins[#Data],3,FALSE)/VLOOKUP(A1528,[1]!T_Printers[#Data],5,FALSE),1),ROUND(VLOOKUP(C1528,[1]!T_Resins[#Data],3,FALSE)/VLOOKUP(A1528,[1]!T_Printers[#Data],5,FALSE),1)&gt;_xlfn.XLOOKUP(B1528,[1]Printers!L:L,[1]Printers!O:O,1,0,),10)),"")</f>
        <v>1.7</v>
      </c>
      <c r="H1528">
        <f>IFERROR(IF(ROUND(_xlfn.XLOOKUP([1]Parameters!B1528,[1]Printers!L:L,[1]Printers!Q:Q,,0)*G1528/10,0)*10&lt;_xlfn.XLOOKUP([1]Parameters!B1528,[1]Printers!L:L,[1]Printers!P:P,,0),ROUND(_xlfn.XLOOKUP([1]Parameters!B1528,[1]Printers!L:L,[1]Printers!Q:Q,,0)*G1528/10,0)*10,_xlfn.XLOOKUP([1]Parameters!B1528,[1]Printers!L:L,[1]Printers!P:P,,0)),"")</f>
        <v>20</v>
      </c>
      <c r="I1528" s="3" t="str" cm="1">
        <f t="array" ref="I1528">IFERROR(IF(ROW()-1&gt;COUNTA([1]!T_Printers[Printers])*COUNTA([1]!T_Resins[Resins]),"",_xlfn.IFS(ROUND(VLOOKUP(C1528,[1]!T_Resins[#Data],4,FALSE)/VLOOKUP(A1528,[1]!T_Printers[#Data],5,FALSE),1)&lt;=_xlfn.XLOOKUP(B1528,[1]Printers!L:L,[1]Printers!O:O,1,0,),ROUND(VLOOKUP(C1528,[1]!T_Resins[#Data],4,FALSE)/VLOOKUP(A1528,[1]!T_Printers[#Data],5,FALSE),1),ROUND(VLOOKUP(C1528,[1]!T_Resins[#Data],4,FALSE)/VLOOKUP(A1528,[1]!T_Printers[#Data],5,FALSE),1)&gt;_xlfn.XLOOKUP(B1528,[1]Printers!L:L,[1]Printers!O:O,1,0,),"")),"")</f>
        <v/>
      </c>
      <c r="J1528" t="str">
        <f>IFERROR(IF(ROUND(_xlfn.XLOOKUP([1]Parameters!B1528,[1]Printers!L:L,[1]Printers!Q:Q,,0)*I1528/10,0)*10&lt;_xlfn.XLOOKUP([1]Parameters!B1528,[1]Printers!L:L,[1]Printers!P:P,,0),ROUND(_xlfn.XLOOKUP([1]Parameters!B1528,[1]Printers!L:L,[1]Printers!Q:Q,,0)*I1528/10,0)*10,_xlfn.XLOOKUP([1]Parameters!B1528,[1]Printers!L:L,[1]Printers!P:P,,0)),"")</f>
        <v/>
      </c>
      <c r="K1528">
        <f>IF(SUM(E1528:J1528)&lt;&gt;0,VLOOKUP(A1528,[1]!T_Printers[#Data],10,FALSE)+VLOOKUP(C1528,[1]!T_Resins[#Data],10,FALSE),"")</f>
        <v>3</v>
      </c>
      <c r="L1528">
        <f>IF(SUM(E1528:J1528)&lt;&gt;0,VLOOKUP(A1528,[1]!T_Printers[#Data],11,FALSE),"")</f>
        <v>5</v>
      </c>
      <c r="M1528">
        <f>IF(SUM(E1528:J1528)&lt;&gt;0,VLOOKUP(C1528,[1]!T_Resins[#Data],8,FALSE),"")</f>
        <v>60</v>
      </c>
      <c r="N1528">
        <f>IF(_xlfn.XLOOKUP(B1528,[1]Printers!$L:$L,[1]Printers!$R:$R,0,0)&gt;0,[1]Parameters!M1528,IF(SUM(E1528:J1528)&lt;&gt;0,VLOOKUP(C1528,[1]!T_Resins[#Data],9,FALSE),""))</f>
        <v>60</v>
      </c>
      <c r="O1528" t="str">
        <f t="shared" si="23"/>
        <v>ElegooMars3</v>
      </c>
    </row>
    <row r="1529" spans="1:15" x14ac:dyDescent="0.25">
      <c r="A1529" t="str">
        <f t="array" ref="A1529">IF(ROW()-1&gt;COUNTA([1]!T_Printers[Printers])*COUNTA([1]!T_Resins[Resins]),"",INDEX([1]!T_Printers[Printers],INT((ROW()-2)/COUNTA([1]!T_Resins[Resins])+1)))</f>
        <v>Elegoo Mars 3</v>
      </c>
      <c r="B1529" t="str">
        <f>_xlfn.XLOOKUP(A1529,[1]!T_Printers[Printers],[1]!T_Printers[Icon link],,0)</f>
        <v>ElegooMars3</v>
      </c>
      <c r="C1529" t="str">
        <f t="array" ref="C1529">IF(ROW()-1&gt;COUNTA([1]!T_Printers[Printers])*COUNTA([1]!T_Resins[Resins]),"",INDEX([1]!T_Resins[Resins],MOD(ROW()-2,COUNTA([1]!T_Resins[Resins]))+1))</f>
        <v>Industrial PP-Like</v>
      </c>
      <c r="D1529">
        <f>IF(SUM(E1529:J1529)&lt;&gt;0,IF(ROW()-1&gt;COUNTA([1]!T_Printers[Printers])*COUNTA([1]!T_Resins[Resins]),"",2),"")</f>
        <v>2</v>
      </c>
      <c r="E1529" cm="1">
        <f t="array" ref="E1529">IFERROR(IF(ROW()-1&gt;COUNTA([1]!T_Printers[Printers])*COUNTA([1]!T_Resins[Resins]),"",_xlfn.IFS(ROUND(VLOOKUP(C1529,[1]!T_Resins[#Data],2,FALSE)/VLOOKUP(A1529,[1]!T_Printers[#Data],5,FALSE),1)&lt;=_xlfn.XLOOKUP(B1529,[1]Printers!L:L,[1]Printers!O:O,1,0,),ROUND(VLOOKUP(C1529,[1]!T_Resins[#Data],2,FALSE)/VLOOKUP(A1529,[1]!T_Printers[#Data],5,FALSE),1),ROUND(VLOOKUP(C1529,[1]!T_Resins[#Data],2,FALSE)/VLOOKUP(A1529,[1]!T_Printers[#Data],5,FALSE),1)&gt;_xlfn.XLOOKUP(B1529,[1]Printers!L:L,[1]Printers!O:O,1,0,),10)),"Используйте слой 100 мкм")</f>
        <v>5.0999999999999996</v>
      </c>
      <c r="F1529">
        <f>IFERROR(IF(ROUND(_xlfn.XLOOKUP([1]Parameters!B1529,[1]Printers!L:L,[1]Printers!Q:Q,,0)*E1529/10,0)*10&lt;_xlfn.XLOOKUP([1]Parameters!B1529,[1]Printers!L:L,[1]Printers!P:P,,0),ROUND(_xlfn.XLOOKUP([1]Parameters!B1529,[1]Printers!L:L,[1]Printers!Q:Q,,0)*E1529/10,0)*10,_xlfn.XLOOKUP([1]Parameters!B1529,[1]Printers!L:L,[1]Printers!P:P,,0)),"")</f>
        <v>50</v>
      </c>
      <c r="G1529" cm="1">
        <f t="array" ref="G1529">IFERROR(IF(ROW()-1&gt;COUNTA([1]!T_Printers[Printers])*COUNTA([1]!T_Resins[Resins]),"",_xlfn.IFS(ROUND(VLOOKUP(C1529,[1]!T_Resins[#Data],3,FALSE)/VLOOKUP(A1529,[1]!T_Printers[#Data],5,FALSE),1)&lt;=_xlfn.XLOOKUP(B1529,[1]Printers!L:L,[1]Printers!O:O,1,0,),ROUND(VLOOKUP(C1529,[1]!T_Resins[#Data],3,FALSE)/VLOOKUP(A1529,[1]!T_Printers[#Data],5,FALSE),1),ROUND(VLOOKUP(C1529,[1]!T_Resins[#Data],3,FALSE)/VLOOKUP(A1529,[1]!T_Printers[#Data],5,FALSE),1)&gt;_xlfn.XLOOKUP(B1529,[1]Printers!L:L,[1]Printers!O:O,1,0,),10)),"")</f>
        <v>6.4</v>
      </c>
      <c r="H1529">
        <f>IFERROR(IF(ROUND(_xlfn.XLOOKUP([1]Parameters!B1529,[1]Printers!L:L,[1]Printers!Q:Q,,0)*G1529/10,0)*10&lt;_xlfn.XLOOKUP([1]Parameters!B1529,[1]Printers!L:L,[1]Printers!P:P,,0),ROUND(_xlfn.XLOOKUP([1]Parameters!B1529,[1]Printers!L:L,[1]Printers!Q:Q,,0)*G1529/10,0)*10,_xlfn.XLOOKUP([1]Parameters!B1529,[1]Printers!L:L,[1]Printers!P:P,,0)),"")</f>
        <v>60</v>
      </c>
      <c r="I1529" s="3" t="str" cm="1">
        <f t="array" ref="I1529">IFERROR(IF(ROW()-1&gt;COUNTA([1]!T_Printers[Printers])*COUNTA([1]!T_Resins[Resins]),"",_xlfn.IFS(ROUND(VLOOKUP(C1529,[1]!T_Resins[#Data],4,FALSE)/VLOOKUP(A1529,[1]!T_Printers[#Data],5,FALSE),1)&lt;=_xlfn.XLOOKUP(B1529,[1]Printers!L:L,[1]Printers!O:O,1,0,),ROUND(VLOOKUP(C1529,[1]!T_Resins[#Data],4,FALSE)/VLOOKUP(A1529,[1]!T_Printers[#Data],5,FALSE),1),ROUND(VLOOKUP(C1529,[1]!T_Resins[#Data],4,FALSE)/VLOOKUP(A1529,[1]!T_Printers[#Data],5,FALSE),1)&gt;_xlfn.XLOOKUP(B1529,[1]Printers!L:L,[1]Printers!O:O,1,0,),"")),"")</f>
        <v/>
      </c>
      <c r="J1529" t="str">
        <f>IFERROR(IF(ROUND(_xlfn.XLOOKUP([1]Parameters!B1529,[1]Printers!L:L,[1]Printers!Q:Q,,0)*I1529/10,0)*10&lt;_xlfn.XLOOKUP([1]Parameters!B1529,[1]Printers!L:L,[1]Printers!P:P,,0),ROUND(_xlfn.XLOOKUP([1]Parameters!B1529,[1]Printers!L:L,[1]Printers!Q:Q,,0)*I1529/10,0)*10,_xlfn.XLOOKUP([1]Parameters!B1529,[1]Printers!L:L,[1]Printers!P:P,,0)),"")</f>
        <v/>
      </c>
      <c r="K1529">
        <f>IF(SUM(E1529:J1529)&lt;&gt;0,VLOOKUP(A1529,[1]!T_Printers[#Data],10,FALSE)+VLOOKUP(C1529,[1]!T_Resins[#Data],10,FALSE),"")</f>
        <v>3</v>
      </c>
      <c r="L1529">
        <f>IF(SUM(E1529:J1529)&lt;&gt;0,VLOOKUP(A1529,[1]!T_Printers[#Data],11,FALSE),"")</f>
        <v>5</v>
      </c>
      <c r="M1529">
        <f>IF(SUM(E1529:J1529)&lt;&gt;0,VLOOKUP(C1529,[1]!T_Resins[#Data],8,FALSE),"")</f>
        <v>60</v>
      </c>
      <c r="N1529">
        <f>IF(_xlfn.XLOOKUP(B1529,[1]Printers!$L:$L,[1]Printers!$R:$R,0,0)&gt;0,[1]Parameters!M1529,IF(SUM(E1529:J1529)&lt;&gt;0,VLOOKUP(C1529,[1]!T_Resins[#Data],9,FALSE),""))</f>
        <v>60</v>
      </c>
      <c r="O1529" t="str">
        <f t="shared" si="23"/>
        <v>ElegooMars3</v>
      </c>
    </row>
    <row r="1530" spans="1:15" x14ac:dyDescent="0.25">
      <c r="A1530" t="str">
        <f t="array" ref="A1530">IF(ROW()-1&gt;COUNTA([1]!T_Printers[Printers])*COUNTA([1]!T_Resins[Resins]),"",INDEX([1]!T_Printers[Printers],INT((ROW()-2)/COUNTA([1]!T_Resins[Resins])+1)))</f>
        <v>Elegoo Mars 3</v>
      </c>
      <c r="B1530" t="str">
        <f>_xlfn.XLOOKUP(A1530,[1]!T_Printers[Printers],[1]!T_Printers[Icon link],,0)</f>
        <v>ElegooMars3</v>
      </c>
      <c r="C1530" t="str">
        <f t="array" ref="C1530">IF(ROW()-1&gt;COUNTA([1]!T_Printers[Printers])*COUNTA([1]!T_Resins[Resins]),"",INDEX([1]!T_Resins[Resins],MOD(ROW()-2,COUNTA([1]!T_Resins[Resins]))+1))</f>
        <v>Industrial Rigid Black</v>
      </c>
      <c r="D1530">
        <f>IF(SUM(E1530:J1530)&lt;&gt;0,IF(ROW()-1&gt;COUNTA([1]!T_Printers[Printers])*COUNTA([1]!T_Resins[Resins]),"",2),"")</f>
        <v>2</v>
      </c>
      <c r="E1530" cm="1">
        <f t="array" ref="E1530">IFERROR(IF(ROW()-1&gt;COUNTA([1]!T_Printers[Printers])*COUNTA([1]!T_Resins[Resins]),"",_xlfn.IFS(ROUND(VLOOKUP(C1530,[1]!T_Resins[#Data],2,FALSE)/VLOOKUP(A1530,[1]!T_Printers[#Data],5,FALSE),1)&lt;=_xlfn.XLOOKUP(B1530,[1]Printers!L:L,[1]Printers!O:O,1,0,),ROUND(VLOOKUP(C1530,[1]!T_Resins[#Data],2,FALSE)/VLOOKUP(A1530,[1]!T_Printers[#Data],5,FALSE),1),ROUND(VLOOKUP(C1530,[1]!T_Resins[#Data],2,FALSE)/VLOOKUP(A1530,[1]!T_Printers[#Data],5,FALSE),1)&gt;_xlfn.XLOOKUP(B1530,[1]Printers!L:L,[1]Printers!O:O,1,0,),10)),"Используйте слой 100 мкм")</f>
        <v>4.7</v>
      </c>
      <c r="F1530">
        <f>IFERROR(IF(ROUND(_xlfn.XLOOKUP([1]Parameters!B1530,[1]Printers!L:L,[1]Printers!Q:Q,,0)*E1530/10,0)*10&lt;_xlfn.XLOOKUP([1]Parameters!B1530,[1]Printers!L:L,[1]Printers!P:P,,0),ROUND(_xlfn.XLOOKUP([1]Parameters!B1530,[1]Printers!L:L,[1]Printers!Q:Q,,0)*E1530/10,0)*10,_xlfn.XLOOKUP([1]Parameters!B1530,[1]Printers!L:L,[1]Printers!P:P,,0)),"")</f>
        <v>40</v>
      </c>
      <c r="G1530" cm="1">
        <f t="array" ref="G1530">IFERROR(IF(ROW()-1&gt;COUNTA([1]!T_Printers[Printers])*COUNTA([1]!T_Resins[Resins]),"",_xlfn.IFS(ROUND(VLOOKUP(C1530,[1]!T_Resins[#Data],3,FALSE)/VLOOKUP(A1530,[1]!T_Printers[#Data],5,FALSE),1)&lt;=_xlfn.XLOOKUP(B1530,[1]Printers!L:L,[1]Printers!O:O,1,0,),ROUND(VLOOKUP(C1530,[1]!T_Resins[#Data],3,FALSE)/VLOOKUP(A1530,[1]!T_Printers[#Data],5,FALSE),1),ROUND(VLOOKUP(C1530,[1]!T_Resins[#Data],3,FALSE)/VLOOKUP(A1530,[1]!T_Printers[#Data],5,FALSE),1)&gt;_xlfn.XLOOKUP(B1530,[1]Printers!L:L,[1]Printers!O:O,1,0,),10)),"")</f>
        <v>6.2</v>
      </c>
      <c r="H1530">
        <f>IFERROR(IF(ROUND(_xlfn.XLOOKUP([1]Parameters!B1530,[1]Printers!L:L,[1]Printers!Q:Q,,0)*G1530/10,0)*10&lt;_xlfn.XLOOKUP([1]Parameters!B1530,[1]Printers!L:L,[1]Printers!P:P,,0),ROUND(_xlfn.XLOOKUP([1]Parameters!B1530,[1]Printers!L:L,[1]Printers!Q:Q,,0)*G1530/10,0)*10,_xlfn.XLOOKUP([1]Parameters!B1530,[1]Printers!L:L,[1]Printers!P:P,,0)),"")</f>
        <v>60</v>
      </c>
      <c r="I1530" s="3" t="str" cm="1">
        <f t="array" ref="I1530">IFERROR(IF(ROW()-1&gt;COUNTA([1]!T_Printers[Printers])*COUNTA([1]!T_Resins[Resins]),"",_xlfn.IFS(ROUND(VLOOKUP(C1530,[1]!T_Resins[#Data],4,FALSE)/VLOOKUP(A1530,[1]!T_Printers[#Data],5,FALSE),1)&lt;=_xlfn.XLOOKUP(B1530,[1]Printers!L:L,[1]Printers!O:O,1,0,),ROUND(VLOOKUP(C1530,[1]!T_Resins[#Data],4,FALSE)/VLOOKUP(A1530,[1]!T_Printers[#Data],5,FALSE),1),ROUND(VLOOKUP(C1530,[1]!T_Resins[#Data],4,FALSE)/VLOOKUP(A1530,[1]!T_Printers[#Data],5,FALSE),1)&gt;_xlfn.XLOOKUP(B1530,[1]Printers!L:L,[1]Printers!O:O,1,0,),"")),"")</f>
        <v/>
      </c>
      <c r="J1530" t="str">
        <f>IFERROR(IF(ROUND(_xlfn.XLOOKUP([1]Parameters!B1530,[1]Printers!L:L,[1]Printers!Q:Q,,0)*I1530/10,0)*10&lt;_xlfn.XLOOKUP([1]Parameters!B1530,[1]Printers!L:L,[1]Printers!P:P,,0),ROUND(_xlfn.XLOOKUP([1]Parameters!B1530,[1]Printers!L:L,[1]Printers!Q:Q,,0)*I1530/10,0)*10,_xlfn.XLOOKUP([1]Parameters!B1530,[1]Printers!L:L,[1]Printers!P:P,,0)),"")</f>
        <v/>
      </c>
      <c r="K1530">
        <f>IF(SUM(E1530:J1530)&lt;&gt;0,VLOOKUP(A1530,[1]!T_Printers[#Data],10,FALSE)+VLOOKUP(C1530,[1]!T_Resins[#Data],10,FALSE),"")</f>
        <v>3</v>
      </c>
      <c r="L1530">
        <f>IF(SUM(E1530:J1530)&lt;&gt;0,VLOOKUP(A1530,[1]!T_Printers[#Data],11,FALSE),"")</f>
        <v>5</v>
      </c>
      <c r="M1530">
        <f>IF(SUM(E1530:J1530)&lt;&gt;0,VLOOKUP(C1530,[1]!T_Resins[#Data],8,FALSE),"")</f>
        <v>120</v>
      </c>
      <c r="N1530">
        <f>IF(_xlfn.XLOOKUP(B1530,[1]Printers!$L:$L,[1]Printers!$R:$R,0,0)&gt;0,[1]Parameters!M1530,IF(SUM(E1530:J1530)&lt;&gt;0,VLOOKUP(C1530,[1]!T_Resins[#Data],9,FALSE),""))</f>
        <v>180</v>
      </c>
      <c r="O1530" t="str">
        <f t="shared" si="23"/>
        <v>ElegooMars3</v>
      </c>
    </row>
    <row r="1531" spans="1:15" x14ac:dyDescent="0.25">
      <c r="A1531" t="str">
        <f t="array" ref="A1531">IF(ROW()-1&gt;COUNTA([1]!T_Printers[Printers])*COUNTA([1]!T_Resins[Resins]),"",INDEX([1]!T_Printers[Printers],INT((ROW()-2)/COUNTA([1]!T_Resins[Resins])+1)))</f>
        <v>Elegoo Mars 3</v>
      </c>
      <c r="B1531" t="str">
        <f>_xlfn.XLOOKUP(A1531,[1]!T_Printers[Printers],[1]!T_Printers[Icon link],,0)</f>
        <v>ElegooMars3</v>
      </c>
      <c r="C1531" t="str">
        <f t="array" ref="C1531">IF(ROW()-1&gt;COUNTA([1]!T_Printers[Printers])*COUNTA([1]!T_Resins[Resins]),"",INDEX([1]!T_Resins[Resins],MOD(ROW()-2,COUNTA([1]!T_Resins[Resins]))+1))</f>
        <v>Industrial Rigid Clear</v>
      </c>
      <c r="D1531">
        <f>IF(SUM(E1531:J1531)&lt;&gt;0,IF(ROW()-1&gt;COUNTA([1]!T_Printers[Printers])*COUNTA([1]!T_Resins[Resins]),"",2),"")</f>
        <v>2</v>
      </c>
      <c r="E1531" cm="1">
        <f t="array" ref="E1531">IFERROR(IF(ROW()-1&gt;COUNTA([1]!T_Printers[Printers])*COUNTA([1]!T_Resins[Resins]),"",_xlfn.IFS(ROUND(VLOOKUP(C1531,[1]!T_Resins[#Data],2,FALSE)/VLOOKUP(A1531,[1]!T_Printers[#Data],5,FALSE),1)&lt;=_xlfn.XLOOKUP(B1531,[1]Printers!L:L,[1]Printers!O:O,1,0,),ROUND(VLOOKUP(C1531,[1]!T_Resins[#Data],2,FALSE)/VLOOKUP(A1531,[1]!T_Printers[#Data],5,FALSE),1),ROUND(VLOOKUP(C1531,[1]!T_Resins[#Data],2,FALSE)/VLOOKUP(A1531,[1]!T_Printers[#Data],5,FALSE),1)&gt;_xlfn.XLOOKUP(B1531,[1]Printers!L:L,[1]Printers!O:O,1,0,),10)),"Используйте слой 100 мкм")</f>
        <v>5.2</v>
      </c>
      <c r="F1531">
        <f>IFERROR(IF(ROUND(_xlfn.XLOOKUP([1]Parameters!B1531,[1]Printers!L:L,[1]Printers!Q:Q,,0)*E1531/10,0)*10&lt;_xlfn.XLOOKUP([1]Parameters!B1531,[1]Printers!L:L,[1]Printers!P:P,,0),ROUND(_xlfn.XLOOKUP([1]Parameters!B1531,[1]Printers!L:L,[1]Printers!Q:Q,,0)*E1531/10,0)*10,_xlfn.XLOOKUP([1]Parameters!B1531,[1]Printers!L:L,[1]Printers!P:P,,0)),"")</f>
        <v>50</v>
      </c>
      <c r="G1531" cm="1">
        <f t="array" ref="G1531">IFERROR(IF(ROW()-1&gt;COUNTA([1]!T_Printers[Printers])*COUNTA([1]!T_Resins[Resins]),"",_xlfn.IFS(ROUND(VLOOKUP(C1531,[1]!T_Resins[#Data],3,FALSE)/VLOOKUP(A1531,[1]!T_Printers[#Data],5,FALSE),1)&lt;=_xlfn.XLOOKUP(B1531,[1]Printers!L:L,[1]Printers!O:O,1,0,),ROUND(VLOOKUP(C1531,[1]!T_Resins[#Data],3,FALSE)/VLOOKUP(A1531,[1]!T_Printers[#Data],5,FALSE),1),ROUND(VLOOKUP(C1531,[1]!T_Resins[#Data],3,FALSE)/VLOOKUP(A1531,[1]!T_Printers[#Data],5,FALSE),1)&gt;_xlfn.XLOOKUP(B1531,[1]Printers!L:L,[1]Printers!O:O,1,0,),10)),"")</f>
        <v>6.7</v>
      </c>
      <c r="H1531">
        <f>IFERROR(IF(ROUND(_xlfn.XLOOKUP([1]Parameters!B1531,[1]Printers!L:L,[1]Printers!Q:Q,,0)*G1531/10,0)*10&lt;_xlfn.XLOOKUP([1]Parameters!B1531,[1]Printers!L:L,[1]Printers!P:P,,0),ROUND(_xlfn.XLOOKUP([1]Parameters!B1531,[1]Printers!L:L,[1]Printers!Q:Q,,0)*G1531/10,0)*10,_xlfn.XLOOKUP([1]Parameters!B1531,[1]Printers!L:L,[1]Printers!P:P,,0)),"")</f>
        <v>60</v>
      </c>
      <c r="I1531" s="3" t="str" cm="1">
        <f t="array" ref="I1531">IFERROR(IF(ROW()-1&gt;COUNTA([1]!T_Printers[Printers])*COUNTA([1]!T_Resins[Resins]),"",_xlfn.IFS(ROUND(VLOOKUP(C1531,[1]!T_Resins[#Data],4,FALSE)/VLOOKUP(A1531,[1]!T_Printers[#Data],5,FALSE),1)&lt;=_xlfn.XLOOKUP(B1531,[1]Printers!L:L,[1]Printers!O:O,1,0,),ROUND(VLOOKUP(C1531,[1]!T_Resins[#Data],4,FALSE)/VLOOKUP(A1531,[1]!T_Printers[#Data],5,FALSE),1),ROUND(VLOOKUP(C1531,[1]!T_Resins[#Data],4,FALSE)/VLOOKUP(A1531,[1]!T_Printers[#Data],5,FALSE),1)&gt;_xlfn.XLOOKUP(B1531,[1]Printers!L:L,[1]Printers!O:O,1,0,),"")),"")</f>
        <v/>
      </c>
      <c r="J1531" t="str">
        <f>IFERROR(IF(ROUND(_xlfn.XLOOKUP([1]Parameters!B1531,[1]Printers!L:L,[1]Printers!Q:Q,,0)*I1531/10,0)*10&lt;_xlfn.XLOOKUP([1]Parameters!B1531,[1]Printers!L:L,[1]Printers!P:P,,0),ROUND(_xlfn.XLOOKUP([1]Parameters!B1531,[1]Printers!L:L,[1]Printers!Q:Q,,0)*I1531/10,0)*10,_xlfn.XLOOKUP([1]Parameters!B1531,[1]Printers!L:L,[1]Printers!P:P,,0)),"")</f>
        <v/>
      </c>
      <c r="K1531">
        <f>IF(SUM(E1531:J1531)&lt;&gt;0,VLOOKUP(A1531,[1]!T_Printers[#Data],10,FALSE)+VLOOKUP(C1531,[1]!T_Resins[#Data],10,FALSE),"")</f>
        <v>3</v>
      </c>
      <c r="L1531">
        <f>IF(SUM(E1531:J1531)&lt;&gt;0,VLOOKUP(A1531,[1]!T_Printers[#Data],11,FALSE),"")</f>
        <v>5</v>
      </c>
      <c r="M1531">
        <f>IF(SUM(E1531:J1531)&lt;&gt;0,VLOOKUP(C1531,[1]!T_Resins[#Data],8,FALSE),"")</f>
        <v>120</v>
      </c>
      <c r="N1531">
        <f>IF(_xlfn.XLOOKUP(B1531,[1]Printers!$L:$L,[1]Printers!$R:$R,0,0)&gt;0,[1]Parameters!M1531,IF(SUM(E1531:J1531)&lt;&gt;0,VLOOKUP(C1531,[1]!T_Resins[#Data],9,FALSE),""))</f>
        <v>180</v>
      </c>
      <c r="O1531" t="str">
        <f t="shared" si="23"/>
        <v>ElegooMars3</v>
      </c>
    </row>
    <row r="1532" spans="1:15" x14ac:dyDescent="0.25">
      <c r="A1532" t="str">
        <f t="array" ref="A1532">IF(ROW()-1&gt;COUNTA([1]!T_Printers[Printers])*COUNTA([1]!T_Resins[Resins]),"",INDEX([1]!T_Printers[Printers],INT((ROW()-2)/COUNTA([1]!T_Resins[Resins])+1)))</f>
        <v>Elegoo Mars 3</v>
      </c>
      <c r="B1532" t="str">
        <f>_xlfn.XLOOKUP(A1532,[1]!T_Printers[Printers],[1]!T_Printers[Icon link],,0)</f>
        <v>ElegooMars3</v>
      </c>
      <c r="C1532" t="str">
        <f t="array" ref="C1532">IF(ROW()-1&gt;COUNTA([1]!T_Printers[Printers])*COUNTA([1]!T_Resins[Resins]),"",INDEX([1]!T_Resins[Resins],MOD(ROW()-2,COUNTA([1]!T_Resins[Resins]))+1))</f>
        <v>Tough Black</v>
      </c>
      <c r="D1532">
        <f>IF(SUM(E1532:J1532)&lt;&gt;0,IF(ROW()-1&gt;COUNTA([1]!T_Printers[Printers])*COUNTA([1]!T_Resins[Resins]),"",2),"")</f>
        <v>2</v>
      </c>
      <c r="E1532" cm="1">
        <f t="array" ref="E1532">IFERROR(IF(ROW()-1&gt;COUNTA([1]!T_Printers[Printers])*COUNTA([1]!T_Resins[Resins]),"",_xlfn.IFS(ROUND(VLOOKUP(C1532,[1]!T_Resins[#Data],2,FALSE)/VLOOKUP(A1532,[1]!T_Printers[#Data],5,FALSE),1)&lt;=_xlfn.XLOOKUP(B1532,[1]Printers!L:L,[1]Printers!O:O,1,0,),ROUND(VLOOKUP(C1532,[1]!T_Resins[#Data],2,FALSE)/VLOOKUP(A1532,[1]!T_Printers[#Data],5,FALSE),1),ROUND(VLOOKUP(C1532,[1]!T_Resins[#Data],2,FALSE)/VLOOKUP(A1532,[1]!T_Printers[#Data],5,FALSE),1)&gt;_xlfn.XLOOKUP(B1532,[1]Printers!L:L,[1]Printers!O:O,1,0,),10)),"Используйте слой 100 мкм")</f>
        <v>2.5</v>
      </c>
      <c r="F1532">
        <f>IFERROR(IF(ROUND(_xlfn.XLOOKUP([1]Parameters!B1532,[1]Printers!L:L,[1]Printers!Q:Q,,0)*E1532/10,0)*10&lt;_xlfn.XLOOKUP([1]Parameters!B1532,[1]Printers!L:L,[1]Printers!P:P,,0),ROUND(_xlfn.XLOOKUP([1]Parameters!B1532,[1]Printers!L:L,[1]Printers!Q:Q,,0)*E1532/10,0)*10,_xlfn.XLOOKUP([1]Parameters!B1532,[1]Printers!L:L,[1]Printers!P:P,,0)),"")</f>
        <v>20</v>
      </c>
      <c r="G1532" cm="1">
        <f t="array" ref="G1532">IFERROR(IF(ROW()-1&gt;COUNTA([1]!T_Printers[Printers])*COUNTA([1]!T_Resins[Resins]),"",_xlfn.IFS(ROUND(VLOOKUP(C1532,[1]!T_Resins[#Data],3,FALSE)/VLOOKUP(A1532,[1]!T_Printers[#Data],5,FALSE),1)&lt;=_xlfn.XLOOKUP(B1532,[1]Printers!L:L,[1]Printers!O:O,1,0,),ROUND(VLOOKUP(C1532,[1]!T_Resins[#Data],3,FALSE)/VLOOKUP(A1532,[1]!T_Printers[#Data],5,FALSE),1),ROUND(VLOOKUP(C1532,[1]!T_Resins[#Data],3,FALSE)/VLOOKUP(A1532,[1]!T_Printers[#Data],5,FALSE),1)&gt;_xlfn.XLOOKUP(B1532,[1]Printers!L:L,[1]Printers!O:O,1,0,),10)),"")</f>
        <v>2.9</v>
      </c>
      <c r="H1532">
        <f>IFERROR(IF(ROUND(_xlfn.XLOOKUP([1]Parameters!B1532,[1]Printers!L:L,[1]Printers!Q:Q,,0)*G1532/10,0)*10&lt;_xlfn.XLOOKUP([1]Parameters!B1532,[1]Printers!L:L,[1]Printers!P:P,,0),ROUND(_xlfn.XLOOKUP([1]Parameters!B1532,[1]Printers!L:L,[1]Printers!Q:Q,,0)*G1532/10,0)*10,_xlfn.XLOOKUP([1]Parameters!B1532,[1]Printers!L:L,[1]Printers!P:P,,0)),"")</f>
        <v>30</v>
      </c>
      <c r="I1532" s="3" t="str" cm="1">
        <f t="array" ref="I1532">IFERROR(IF(ROW()-1&gt;COUNTA([1]!T_Printers[Printers])*COUNTA([1]!T_Resins[Resins]),"",_xlfn.IFS(ROUND(VLOOKUP(C1532,[1]!T_Resins[#Data],4,FALSE)/VLOOKUP(A1532,[1]!T_Printers[#Data],5,FALSE),1)&lt;=_xlfn.XLOOKUP(B1532,[1]Printers!L:L,[1]Printers!O:O,1,0,),ROUND(VLOOKUP(C1532,[1]!T_Resins[#Data],4,FALSE)/VLOOKUP(A1532,[1]!T_Printers[#Data],5,FALSE),1),ROUND(VLOOKUP(C1532,[1]!T_Resins[#Data],4,FALSE)/VLOOKUP(A1532,[1]!T_Printers[#Data],5,FALSE),1)&gt;_xlfn.XLOOKUP(B1532,[1]Printers!L:L,[1]Printers!O:O,1,0,),"")),"")</f>
        <v/>
      </c>
      <c r="J1532" t="str">
        <f>IFERROR(IF(ROUND(_xlfn.XLOOKUP([1]Parameters!B1532,[1]Printers!L:L,[1]Printers!Q:Q,,0)*I1532/10,0)*10&lt;_xlfn.XLOOKUP([1]Parameters!B1532,[1]Printers!L:L,[1]Printers!P:P,,0),ROUND(_xlfn.XLOOKUP([1]Parameters!B1532,[1]Printers!L:L,[1]Printers!Q:Q,,0)*I1532/10,0)*10,_xlfn.XLOOKUP([1]Parameters!B1532,[1]Printers!L:L,[1]Printers!P:P,,0)),"")</f>
        <v/>
      </c>
      <c r="K1532">
        <f>IF(SUM(E1532:J1532)&lt;&gt;0,VLOOKUP(A1532,[1]!T_Printers[#Data],10,FALSE)+VLOOKUP(C1532,[1]!T_Resins[#Data],10,FALSE),"")</f>
        <v>3</v>
      </c>
      <c r="L1532">
        <f>IF(SUM(E1532:J1532)&lt;&gt;0,VLOOKUP(A1532,[1]!T_Printers[#Data],11,FALSE),"")</f>
        <v>5</v>
      </c>
      <c r="M1532">
        <f>IF(SUM(E1532:J1532)&lt;&gt;0,VLOOKUP(C1532,[1]!T_Resins[#Data],8,FALSE),"")</f>
        <v>120</v>
      </c>
      <c r="N1532">
        <f>IF(_xlfn.XLOOKUP(B1532,[1]Printers!$L:$L,[1]Printers!$R:$R,0,0)&gt;0,[1]Parameters!M1532,IF(SUM(E1532:J1532)&lt;&gt;0,VLOOKUP(C1532,[1]!T_Resins[#Data],9,FALSE),""))</f>
        <v>180</v>
      </c>
      <c r="O1532" t="str">
        <f t="shared" si="23"/>
        <v>ElegooMars3</v>
      </c>
    </row>
    <row r="1533" spans="1:15" x14ac:dyDescent="0.25">
      <c r="A1533" t="str">
        <f t="array" ref="A1533">IF(ROW()-1&gt;COUNTA([1]!T_Printers[Printers])*COUNTA([1]!T_Resins[Resins]),"",INDEX([1]!T_Printers[Printers],INT((ROW()-2)/COUNTA([1]!T_Resins[Resins])+1)))</f>
        <v>Elegoo Mars 3</v>
      </c>
      <c r="B1533" t="str">
        <f>_xlfn.XLOOKUP(A1533,[1]!T_Printers[Printers],[1]!T_Printers[Icon link],,0)</f>
        <v>ElegooMars3</v>
      </c>
      <c r="C1533" t="str">
        <f t="array" ref="C1533">IF(ROW()-1&gt;COUNTA([1]!T_Printers[Printers])*COUNTA([1]!T_Resins[Resins]),"",INDEX([1]!T_Resins[Resins],MOD(ROW()-2,COUNTA([1]!T_Resins[Resins]))+1))</f>
        <v>Tough Grey</v>
      </c>
      <c r="D1533">
        <f>IF(SUM(E1533:J1533)&lt;&gt;0,IF(ROW()-1&gt;COUNTA([1]!T_Printers[Printers])*COUNTA([1]!T_Resins[Resins]),"",2),"")</f>
        <v>2</v>
      </c>
      <c r="E1533" cm="1">
        <f t="array" ref="E1533">IFERROR(IF(ROW()-1&gt;COUNTA([1]!T_Printers[Printers])*COUNTA([1]!T_Resins[Resins]),"",_xlfn.IFS(ROUND(VLOOKUP(C1533,[1]!T_Resins[#Data],2,FALSE)/VLOOKUP(A1533,[1]!T_Printers[#Data],5,FALSE),1)&lt;=_xlfn.XLOOKUP(B1533,[1]Printers!L:L,[1]Printers!O:O,1,0,),ROUND(VLOOKUP(C1533,[1]!T_Resins[#Data],2,FALSE)/VLOOKUP(A1533,[1]!T_Printers[#Data],5,FALSE),1),ROUND(VLOOKUP(C1533,[1]!T_Resins[#Data],2,FALSE)/VLOOKUP(A1533,[1]!T_Printers[#Data],5,FALSE),1)&gt;_xlfn.XLOOKUP(B1533,[1]Printers!L:L,[1]Printers!O:O,1,0,),10)),"Используйте слой 100 мкм")</f>
        <v>2.5</v>
      </c>
      <c r="F1533">
        <f>IFERROR(IF(ROUND(_xlfn.XLOOKUP([1]Parameters!B1533,[1]Printers!L:L,[1]Printers!Q:Q,,0)*E1533/10,0)*10&lt;_xlfn.XLOOKUP([1]Parameters!B1533,[1]Printers!L:L,[1]Printers!P:P,,0),ROUND(_xlfn.XLOOKUP([1]Parameters!B1533,[1]Printers!L:L,[1]Printers!Q:Q,,0)*E1533/10,0)*10,_xlfn.XLOOKUP([1]Parameters!B1533,[1]Printers!L:L,[1]Printers!P:P,,0)),"")</f>
        <v>20</v>
      </c>
      <c r="G1533" cm="1">
        <f t="array" ref="G1533">IFERROR(IF(ROW()-1&gt;COUNTA([1]!T_Printers[Printers])*COUNTA([1]!T_Resins[Resins]),"",_xlfn.IFS(ROUND(VLOOKUP(C1533,[1]!T_Resins[#Data],3,FALSE)/VLOOKUP(A1533,[1]!T_Printers[#Data],5,FALSE),1)&lt;=_xlfn.XLOOKUP(B1533,[1]Printers!L:L,[1]Printers!O:O,1,0,),ROUND(VLOOKUP(C1533,[1]!T_Resins[#Data],3,FALSE)/VLOOKUP(A1533,[1]!T_Printers[#Data],5,FALSE),1),ROUND(VLOOKUP(C1533,[1]!T_Resins[#Data],3,FALSE)/VLOOKUP(A1533,[1]!T_Printers[#Data],5,FALSE),1)&gt;_xlfn.XLOOKUP(B1533,[1]Printers!L:L,[1]Printers!O:O,1,0,),10)),"")</f>
        <v>2.9</v>
      </c>
      <c r="H1533">
        <f>IFERROR(IF(ROUND(_xlfn.XLOOKUP([1]Parameters!B1533,[1]Printers!L:L,[1]Printers!Q:Q,,0)*G1533/10,0)*10&lt;_xlfn.XLOOKUP([1]Parameters!B1533,[1]Printers!L:L,[1]Printers!P:P,,0),ROUND(_xlfn.XLOOKUP([1]Parameters!B1533,[1]Printers!L:L,[1]Printers!Q:Q,,0)*G1533/10,0)*10,_xlfn.XLOOKUP([1]Parameters!B1533,[1]Printers!L:L,[1]Printers!P:P,,0)),"")</f>
        <v>30</v>
      </c>
      <c r="I1533" s="3" t="str" cm="1">
        <f t="array" ref="I1533">IFERROR(IF(ROW()-1&gt;COUNTA([1]!T_Printers[Printers])*COUNTA([1]!T_Resins[Resins]),"",_xlfn.IFS(ROUND(VLOOKUP(C1533,[1]!T_Resins[#Data],4,FALSE)/VLOOKUP(A1533,[1]!T_Printers[#Data],5,FALSE),1)&lt;=_xlfn.XLOOKUP(B1533,[1]Printers!L:L,[1]Printers!O:O,1,0,),ROUND(VLOOKUP(C1533,[1]!T_Resins[#Data],4,FALSE)/VLOOKUP(A1533,[1]!T_Printers[#Data],5,FALSE),1),ROUND(VLOOKUP(C1533,[1]!T_Resins[#Data],4,FALSE)/VLOOKUP(A1533,[1]!T_Printers[#Data],5,FALSE),1)&gt;_xlfn.XLOOKUP(B1533,[1]Printers!L:L,[1]Printers!O:O,1,0,),"")),"")</f>
        <v/>
      </c>
      <c r="J1533" t="str">
        <f>IFERROR(IF(ROUND(_xlfn.XLOOKUP([1]Parameters!B1533,[1]Printers!L:L,[1]Printers!Q:Q,,0)*I1533/10,0)*10&lt;_xlfn.XLOOKUP([1]Parameters!B1533,[1]Printers!L:L,[1]Printers!P:P,,0),ROUND(_xlfn.XLOOKUP([1]Parameters!B1533,[1]Printers!L:L,[1]Printers!Q:Q,,0)*I1533/10,0)*10,_xlfn.XLOOKUP([1]Parameters!B1533,[1]Printers!L:L,[1]Printers!P:P,,0)),"")</f>
        <v/>
      </c>
      <c r="K1533">
        <f>IF(SUM(E1533:J1533)&lt;&gt;0,VLOOKUP(A1533,[1]!T_Printers[#Data],10,FALSE)+VLOOKUP(C1533,[1]!T_Resins[#Data],10,FALSE),"")</f>
        <v>3</v>
      </c>
      <c r="L1533">
        <f>IF(SUM(E1533:J1533)&lt;&gt;0,VLOOKUP(A1533,[1]!T_Printers[#Data],11,FALSE),"")</f>
        <v>5</v>
      </c>
      <c r="M1533">
        <f>IF(SUM(E1533:J1533)&lt;&gt;0,VLOOKUP(C1533,[1]!T_Resins[#Data],8,FALSE),"")</f>
        <v>120</v>
      </c>
      <c r="N1533">
        <f>IF(_xlfn.XLOOKUP(B1533,[1]Printers!$L:$L,[1]Printers!$R:$R,0,0)&gt;0,[1]Parameters!M1533,IF(SUM(E1533:J1533)&lt;&gt;0,VLOOKUP(C1533,[1]!T_Resins[#Data],9,FALSE),""))</f>
        <v>180</v>
      </c>
      <c r="O1533" t="str">
        <f t="shared" si="23"/>
        <v>ElegooMars3</v>
      </c>
    </row>
    <row r="1534" spans="1:15" x14ac:dyDescent="0.25">
      <c r="A1534" t="str">
        <f t="array" ref="A1534">IF(ROW()-1&gt;COUNTA([1]!T_Printers[Printers])*COUNTA([1]!T_Resins[Resins]),"",INDEX([1]!T_Printers[Printers],INT((ROW()-2)/COUNTA([1]!T_Resins[Resins])+1)))</f>
        <v>Elegoo Mars 3</v>
      </c>
      <c r="B1534" t="str">
        <f>_xlfn.XLOOKUP(A1534,[1]!T_Printers[Printers],[1]!T_Printers[Icon link],,0)</f>
        <v>ElegooMars3</v>
      </c>
      <c r="C1534" t="str">
        <f t="array" ref="C1534">IF(ROW()-1&gt;COUNTA([1]!T_Printers[Printers])*COUNTA([1]!T_Resins[Resins]),"",INDEX([1]!T_Resins[Resins],MOD(ROW()-2,COUNTA([1]!T_Resins[Resins]))+1))</f>
        <v>Tough White</v>
      </c>
      <c r="D1534">
        <f>IF(SUM(E1534:J1534)&lt;&gt;0,IF(ROW()-1&gt;COUNTA([1]!T_Printers[Printers])*COUNTA([1]!T_Resins[Resins]),"",2),"")</f>
        <v>2</v>
      </c>
      <c r="E1534" cm="1">
        <f t="array" ref="E1534">IFERROR(IF(ROW()-1&gt;COUNTA([1]!T_Printers[Printers])*COUNTA([1]!T_Resins[Resins]),"",_xlfn.IFS(ROUND(VLOOKUP(C1534,[1]!T_Resins[#Data],2,FALSE)/VLOOKUP(A1534,[1]!T_Printers[#Data],5,FALSE),1)&lt;=_xlfn.XLOOKUP(B1534,[1]Printers!L:L,[1]Printers!O:O,1,0,),ROUND(VLOOKUP(C1534,[1]!T_Resins[#Data],2,FALSE)/VLOOKUP(A1534,[1]!T_Printers[#Data],5,FALSE),1),ROUND(VLOOKUP(C1534,[1]!T_Resins[#Data],2,FALSE)/VLOOKUP(A1534,[1]!T_Printers[#Data],5,FALSE),1)&gt;_xlfn.XLOOKUP(B1534,[1]Printers!L:L,[1]Printers!O:O,1,0,),10)),"Используйте слой 100 мкм")</f>
        <v>2.5</v>
      </c>
      <c r="F1534">
        <f>IFERROR(IF(ROUND(_xlfn.XLOOKUP([1]Parameters!B1534,[1]Printers!L:L,[1]Printers!Q:Q,,0)*E1534/10,0)*10&lt;_xlfn.XLOOKUP([1]Parameters!B1534,[1]Printers!L:L,[1]Printers!P:P,,0),ROUND(_xlfn.XLOOKUP([1]Parameters!B1534,[1]Printers!L:L,[1]Printers!Q:Q,,0)*E1534/10,0)*10,_xlfn.XLOOKUP([1]Parameters!B1534,[1]Printers!L:L,[1]Printers!P:P,,0)),"")</f>
        <v>20</v>
      </c>
      <c r="G1534" cm="1">
        <f t="array" ref="G1534">IFERROR(IF(ROW()-1&gt;COUNTA([1]!T_Printers[Printers])*COUNTA([1]!T_Resins[Resins]),"",_xlfn.IFS(ROUND(VLOOKUP(C1534,[1]!T_Resins[#Data],3,FALSE)/VLOOKUP(A1534,[1]!T_Printers[#Data],5,FALSE),1)&lt;=_xlfn.XLOOKUP(B1534,[1]Printers!L:L,[1]Printers!O:O,1,0,),ROUND(VLOOKUP(C1534,[1]!T_Resins[#Data],3,FALSE)/VLOOKUP(A1534,[1]!T_Printers[#Data],5,FALSE),1),ROUND(VLOOKUP(C1534,[1]!T_Resins[#Data],3,FALSE)/VLOOKUP(A1534,[1]!T_Printers[#Data],5,FALSE),1)&gt;_xlfn.XLOOKUP(B1534,[1]Printers!L:L,[1]Printers!O:O,1,0,),10)),"")</f>
        <v>2.9</v>
      </c>
      <c r="H1534">
        <f>IFERROR(IF(ROUND(_xlfn.XLOOKUP([1]Parameters!B1534,[1]Printers!L:L,[1]Printers!Q:Q,,0)*G1534/10,0)*10&lt;_xlfn.XLOOKUP([1]Parameters!B1534,[1]Printers!L:L,[1]Printers!P:P,,0),ROUND(_xlfn.XLOOKUP([1]Parameters!B1534,[1]Printers!L:L,[1]Printers!Q:Q,,0)*G1534/10,0)*10,_xlfn.XLOOKUP([1]Parameters!B1534,[1]Printers!L:L,[1]Printers!P:P,,0)),"")</f>
        <v>30</v>
      </c>
      <c r="I1534" s="3" t="str" cm="1">
        <f t="array" ref="I1534">IFERROR(IF(ROW()-1&gt;COUNTA([1]!T_Printers[Printers])*COUNTA([1]!T_Resins[Resins]),"",_xlfn.IFS(ROUND(VLOOKUP(C1534,[1]!T_Resins[#Data],4,FALSE)/VLOOKUP(A1534,[1]!T_Printers[#Data],5,FALSE),1)&lt;=_xlfn.XLOOKUP(B1534,[1]Printers!L:L,[1]Printers!O:O,1,0,),ROUND(VLOOKUP(C1534,[1]!T_Resins[#Data],4,FALSE)/VLOOKUP(A1534,[1]!T_Printers[#Data],5,FALSE),1),ROUND(VLOOKUP(C1534,[1]!T_Resins[#Data],4,FALSE)/VLOOKUP(A1534,[1]!T_Printers[#Data],5,FALSE),1)&gt;_xlfn.XLOOKUP(B1534,[1]Printers!L:L,[1]Printers!O:O,1,0,),"")),"")</f>
        <v/>
      </c>
      <c r="J1534" t="str">
        <f>IFERROR(IF(ROUND(_xlfn.XLOOKUP([1]Parameters!B1534,[1]Printers!L:L,[1]Printers!Q:Q,,0)*I1534/10,0)*10&lt;_xlfn.XLOOKUP([1]Parameters!B1534,[1]Printers!L:L,[1]Printers!P:P,,0),ROUND(_xlfn.XLOOKUP([1]Parameters!B1534,[1]Printers!L:L,[1]Printers!Q:Q,,0)*I1534/10,0)*10,_xlfn.XLOOKUP([1]Parameters!B1534,[1]Printers!L:L,[1]Printers!P:P,,0)),"")</f>
        <v/>
      </c>
      <c r="K1534">
        <f>IF(SUM(E1534:J1534)&lt;&gt;0,VLOOKUP(A1534,[1]!T_Printers[#Data],10,FALSE)+VLOOKUP(C1534,[1]!T_Resins[#Data],10,FALSE),"")</f>
        <v>3</v>
      </c>
      <c r="L1534">
        <f>IF(SUM(E1534:J1534)&lt;&gt;0,VLOOKUP(A1534,[1]!T_Printers[#Data],11,FALSE),"")</f>
        <v>5</v>
      </c>
      <c r="M1534">
        <f>IF(SUM(E1534:J1534)&lt;&gt;0,VLOOKUP(C1534,[1]!T_Resins[#Data],8,FALSE),"")</f>
        <v>120</v>
      </c>
      <c r="N1534">
        <f>IF(_xlfn.XLOOKUP(B1534,[1]Printers!$L:$L,[1]Printers!$R:$R,0,0)&gt;0,[1]Parameters!M1534,IF(SUM(E1534:J1534)&lt;&gt;0,VLOOKUP(C1534,[1]!T_Resins[#Data],9,FALSE),""))</f>
        <v>180</v>
      </c>
      <c r="O1534" t="str">
        <f t="shared" si="23"/>
        <v>ElegooMars3</v>
      </c>
    </row>
    <row r="1535" spans="1:15" x14ac:dyDescent="0.25">
      <c r="A1535" t="str">
        <f t="array" ref="A1535">IF(ROW()-1&gt;COUNTA([1]!T_Printers[Printers])*COUNTA([1]!T_Resins[Resins]),"",INDEX([1]!T_Printers[Printers],INT((ROW()-2)/COUNTA([1]!T_Resins[Resins])+1)))</f>
        <v>Elegoo Mars 3</v>
      </c>
      <c r="B1535" t="str">
        <f>_xlfn.XLOOKUP(A1535,[1]!T_Printers[Printers],[1]!T_Printers[Icon link],,0)</f>
        <v>ElegooMars3</v>
      </c>
      <c r="C1535" t="str">
        <f t="array" ref="C1535">IF(ROW()-1&gt;COUNTA([1]!T_Printers[Printers])*COUNTA([1]!T_Resins[Resins]),"",INDEX([1]!T_Resins[Resins],MOD(ROW()-2,COUNTA([1]!T_Resins[Resins]))+1))</f>
        <v>Jewelry J-Cast</v>
      </c>
      <c r="D1535">
        <f>IF(SUM(E1535:J1535)&lt;&gt;0,IF(ROW()-1&gt;COUNTA([1]!T_Printers[Printers])*COUNTA([1]!T_Resins[Resins]),"",2),"")</f>
        <v>2</v>
      </c>
      <c r="E1535" cm="1">
        <f t="array" ref="E1535">IFERROR(IF(ROW()-1&gt;COUNTA([1]!T_Printers[Printers])*COUNTA([1]!T_Resins[Resins]),"",_xlfn.IFS(ROUND(VLOOKUP(C1535,[1]!T_Resins[#Data],2,FALSE)/VLOOKUP(A1535,[1]!T_Printers[#Data],5,FALSE),1)&lt;=_xlfn.XLOOKUP(B1535,[1]Printers!L:L,[1]Printers!O:O,1,0,),ROUND(VLOOKUP(C1535,[1]!T_Resins[#Data],2,FALSE)/VLOOKUP(A1535,[1]!T_Printers[#Data],5,FALSE),1),ROUND(VLOOKUP(C1535,[1]!T_Resins[#Data],2,FALSE)/VLOOKUP(A1535,[1]!T_Printers[#Data],5,FALSE),1)&gt;_xlfn.XLOOKUP(B1535,[1]Printers!L:L,[1]Printers!O:O,1,0,),10)),"Используйте слой 100 мкм")</f>
        <v>7.8</v>
      </c>
      <c r="F1535">
        <f>IFERROR(IF(ROUND(_xlfn.XLOOKUP([1]Parameters!B1535,[1]Printers!L:L,[1]Printers!Q:Q,,0)*E1535/10,0)*10&lt;_xlfn.XLOOKUP([1]Parameters!B1535,[1]Printers!L:L,[1]Printers!P:P,,0),ROUND(_xlfn.XLOOKUP([1]Parameters!B1535,[1]Printers!L:L,[1]Printers!Q:Q,,0)*E1535/10,0)*10,_xlfn.XLOOKUP([1]Parameters!B1535,[1]Printers!L:L,[1]Printers!P:P,,0)),"")</f>
        <v>70</v>
      </c>
      <c r="G1535" cm="1">
        <f t="array" ref="G1535">IFERROR(IF(ROW()-1&gt;COUNTA([1]!T_Printers[Printers])*COUNTA([1]!T_Resins[Resins]),"",_xlfn.IFS(ROUND(VLOOKUP(C1535,[1]!T_Resins[#Data],3,FALSE)/VLOOKUP(A1535,[1]!T_Printers[#Data],5,FALSE),1)&lt;=_xlfn.XLOOKUP(B1535,[1]Printers!L:L,[1]Printers!O:O,1,0,),ROUND(VLOOKUP(C1535,[1]!T_Resins[#Data],3,FALSE)/VLOOKUP(A1535,[1]!T_Printers[#Data],5,FALSE),1),ROUND(VLOOKUP(C1535,[1]!T_Resins[#Data],3,FALSE)/VLOOKUP(A1535,[1]!T_Printers[#Data],5,FALSE),1)&gt;_xlfn.XLOOKUP(B1535,[1]Printers!L:L,[1]Printers!O:O,1,0,),10)),"")</f>
        <v>10.8</v>
      </c>
      <c r="H1535">
        <f>IFERROR(IF(ROUND(_xlfn.XLOOKUP([1]Parameters!B1535,[1]Printers!L:L,[1]Printers!Q:Q,,0)*G1535/10,0)*10&lt;_xlfn.XLOOKUP([1]Parameters!B1535,[1]Printers!L:L,[1]Printers!P:P,,0),ROUND(_xlfn.XLOOKUP([1]Parameters!B1535,[1]Printers!L:L,[1]Printers!Q:Q,,0)*G1535/10,0)*10,_xlfn.XLOOKUP([1]Parameters!B1535,[1]Printers!L:L,[1]Printers!P:P,,0)),"")</f>
        <v>100</v>
      </c>
      <c r="I1535" s="3" t="str" cm="1">
        <f t="array" ref="I1535">IFERROR(IF(ROW()-1&gt;COUNTA([1]!T_Printers[Printers])*COUNTA([1]!T_Resins[Resins]),"",_xlfn.IFS(ROUND(VLOOKUP(C1535,[1]!T_Resins[#Data],4,FALSE)/VLOOKUP(A1535,[1]!T_Printers[#Data],5,FALSE),1)&lt;=_xlfn.XLOOKUP(B1535,[1]Printers!L:L,[1]Printers!O:O,1,0,),ROUND(VLOOKUP(C1535,[1]!T_Resins[#Data],4,FALSE)/VLOOKUP(A1535,[1]!T_Printers[#Data],5,FALSE),1),ROUND(VLOOKUP(C1535,[1]!T_Resins[#Data],4,FALSE)/VLOOKUP(A1535,[1]!T_Printers[#Data],5,FALSE),1)&gt;_xlfn.XLOOKUP(B1535,[1]Printers!L:L,[1]Printers!O:O,1,0,),"")),"")</f>
        <v/>
      </c>
      <c r="J1535" t="str">
        <f>IFERROR(IF(ROUND(_xlfn.XLOOKUP([1]Parameters!B1535,[1]Printers!L:L,[1]Printers!Q:Q,,0)*I1535/10,0)*10&lt;_xlfn.XLOOKUP([1]Parameters!B1535,[1]Printers!L:L,[1]Printers!P:P,,0),ROUND(_xlfn.XLOOKUP([1]Parameters!B1535,[1]Printers!L:L,[1]Printers!Q:Q,,0)*I1535/10,0)*10,_xlfn.XLOOKUP([1]Parameters!B1535,[1]Printers!L:L,[1]Printers!P:P,,0)),"")</f>
        <v/>
      </c>
      <c r="K1535">
        <f>IF(SUM(E1535:J1535)&lt;&gt;0,VLOOKUP(A1535,[1]!T_Printers[#Data],10,FALSE)+VLOOKUP(C1535,[1]!T_Resins[#Data],10,FALSE),"")</f>
        <v>3</v>
      </c>
      <c r="L1535">
        <f>IF(SUM(E1535:J1535)&lt;&gt;0,VLOOKUP(A1535,[1]!T_Printers[#Data],11,FALSE),"")</f>
        <v>5</v>
      </c>
      <c r="M1535">
        <f>IF(SUM(E1535:J1535)&lt;&gt;0,VLOOKUP(C1535,[1]!T_Resins[#Data],8,FALSE),"")</f>
        <v>60</v>
      </c>
      <c r="N1535">
        <f>IF(_xlfn.XLOOKUP(B1535,[1]Printers!$L:$L,[1]Printers!$R:$R,0,0)&gt;0,[1]Parameters!M1535,IF(SUM(E1535:J1535)&lt;&gt;0,VLOOKUP(C1535,[1]!T_Resins[#Data],9,FALSE),""))</f>
        <v>60</v>
      </c>
      <c r="O1535" t="str">
        <f t="shared" si="23"/>
        <v>ElegooMars3</v>
      </c>
    </row>
    <row r="1536" spans="1:15" x14ac:dyDescent="0.25">
      <c r="A1536" t="str">
        <f t="array" ref="A1536">IF(ROW()-1&gt;COUNTA([1]!T_Printers[Printers])*COUNTA([1]!T_Resins[Resins]),"",INDEX([1]!T_Printers[Printers],INT((ROW()-2)/COUNTA([1]!T_Resins[Resins])+1)))</f>
        <v>Elegoo Mars 3</v>
      </c>
      <c r="B1536" t="str">
        <f>_xlfn.XLOOKUP(A1536,[1]!T_Printers[Printers],[1]!T_Printers[Icon link],,0)</f>
        <v>ElegooMars3</v>
      </c>
      <c r="C1536" t="str">
        <f t="array" ref="C1536">IF(ROW()-1&gt;COUNTA([1]!T_Printers[Printers])*COUNTA([1]!T_Resins[Resins]),"",INDEX([1]!T_Resins[Resins],MOD(ROW()-2,COUNTA([1]!T_Resins[Resins]))+1))</f>
        <v>Model Resin Black</v>
      </c>
      <c r="D1536">
        <f>IF(SUM(E1536:J1536)&lt;&gt;0,IF(ROW()-1&gt;COUNTA([1]!T_Printers[Printers])*COUNTA([1]!T_Resins[Resins]),"",2),"")</f>
        <v>2</v>
      </c>
      <c r="E1536" cm="1">
        <f t="array" ref="E1536">IFERROR(IF(ROW()-1&gt;COUNTA([1]!T_Printers[Printers])*COUNTA([1]!T_Resins[Resins]),"",_xlfn.IFS(ROUND(VLOOKUP(C1536,[1]!T_Resins[#Data],2,FALSE)/VLOOKUP(A1536,[1]!T_Printers[#Data],5,FALSE),1)&lt;=_xlfn.XLOOKUP(B1536,[1]Printers!L:L,[1]Printers!O:O,1,0,),ROUND(VLOOKUP(C1536,[1]!T_Resins[#Data],2,FALSE)/VLOOKUP(A1536,[1]!T_Printers[#Data],5,FALSE),1),ROUND(VLOOKUP(C1536,[1]!T_Resins[#Data],2,FALSE)/VLOOKUP(A1536,[1]!T_Printers[#Data],5,FALSE),1)&gt;_xlfn.XLOOKUP(B1536,[1]Printers!L:L,[1]Printers!O:O,1,0,),10)),"Используйте слой 100 мкм")</f>
        <v>2.9</v>
      </c>
      <c r="F1536">
        <f>IFERROR(IF(ROUND(_xlfn.XLOOKUP([1]Parameters!B1536,[1]Printers!L:L,[1]Printers!Q:Q,,0)*E1536/10,0)*10&lt;_xlfn.XLOOKUP([1]Parameters!B1536,[1]Printers!L:L,[1]Printers!P:P,,0),ROUND(_xlfn.XLOOKUP([1]Parameters!B1536,[1]Printers!L:L,[1]Printers!Q:Q,,0)*E1536/10,0)*10,_xlfn.XLOOKUP([1]Parameters!B1536,[1]Printers!L:L,[1]Printers!P:P,,0)),"")</f>
        <v>30</v>
      </c>
      <c r="G1536" cm="1">
        <f t="array" ref="G1536">IFERROR(IF(ROW()-1&gt;COUNTA([1]!T_Printers[Printers])*COUNTA([1]!T_Resins[Resins]),"",_xlfn.IFS(ROUND(VLOOKUP(C1536,[1]!T_Resins[#Data],3,FALSE)/VLOOKUP(A1536,[1]!T_Printers[#Data],5,FALSE),1)&lt;=_xlfn.XLOOKUP(B1536,[1]Printers!L:L,[1]Printers!O:O,1,0,),ROUND(VLOOKUP(C1536,[1]!T_Resins[#Data],3,FALSE)/VLOOKUP(A1536,[1]!T_Printers[#Data],5,FALSE),1),ROUND(VLOOKUP(C1536,[1]!T_Resins[#Data],3,FALSE)/VLOOKUP(A1536,[1]!T_Printers[#Data],5,FALSE),1)&gt;_xlfn.XLOOKUP(B1536,[1]Printers!L:L,[1]Printers!O:O,1,0,),10)),"")</f>
        <v>3.8</v>
      </c>
      <c r="H1536">
        <f>IFERROR(IF(ROUND(_xlfn.XLOOKUP([1]Parameters!B1536,[1]Printers!L:L,[1]Printers!Q:Q,,0)*G1536/10,0)*10&lt;_xlfn.XLOOKUP([1]Parameters!B1536,[1]Printers!L:L,[1]Printers!P:P,,0),ROUND(_xlfn.XLOOKUP([1]Parameters!B1536,[1]Printers!L:L,[1]Printers!Q:Q,,0)*G1536/10,0)*10,_xlfn.XLOOKUP([1]Parameters!B1536,[1]Printers!L:L,[1]Printers!P:P,,0)),"")</f>
        <v>30</v>
      </c>
      <c r="I1536" s="3" t="str" cm="1">
        <f t="array" ref="I1536">IFERROR(IF(ROW()-1&gt;COUNTA([1]!T_Printers[Printers])*COUNTA([1]!T_Resins[Resins]),"",_xlfn.IFS(ROUND(VLOOKUP(C1536,[1]!T_Resins[#Data],4,FALSE)/VLOOKUP(A1536,[1]!T_Printers[#Data],5,FALSE),1)&lt;=_xlfn.XLOOKUP(B1536,[1]Printers!L:L,[1]Printers!O:O,1,0,),ROUND(VLOOKUP(C1536,[1]!T_Resins[#Data],4,FALSE)/VLOOKUP(A1536,[1]!T_Printers[#Data],5,FALSE),1),ROUND(VLOOKUP(C1536,[1]!T_Resins[#Data],4,FALSE)/VLOOKUP(A1536,[1]!T_Printers[#Data],5,FALSE),1)&gt;_xlfn.XLOOKUP(B1536,[1]Printers!L:L,[1]Printers!O:O,1,0,),"")),"")</f>
        <v/>
      </c>
      <c r="J1536" t="str">
        <f>IFERROR(IF(ROUND(_xlfn.XLOOKUP([1]Parameters!B1536,[1]Printers!L:L,[1]Printers!Q:Q,,0)*I1536/10,0)*10&lt;_xlfn.XLOOKUP([1]Parameters!B1536,[1]Printers!L:L,[1]Printers!P:P,,0),ROUND(_xlfn.XLOOKUP([1]Parameters!B1536,[1]Printers!L:L,[1]Printers!Q:Q,,0)*I1536/10,0)*10,_xlfn.XLOOKUP([1]Parameters!B1536,[1]Printers!L:L,[1]Printers!P:P,,0)),"")</f>
        <v/>
      </c>
      <c r="K1536">
        <f>IF(SUM(E1536:J1536)&lt;&gt;0,VLOOKUP(A1536,[1]!T_Printers[#Data],10,FALSE)+VLOOKUP(C1536,[1]!T_Resins[#Data],10,FALSE),"")</f>
        <v>3</v>
      </c>
      <c r="L1536">
        <f>IF(SUM(E1536:J1536)&lt;&gt;0,VLOOKUP(A1536,[1]!T_Printers[#Data],11,FALSE),"")</f>
        <v>5</v>
      </c>
      <c r="M1536">
        <f>IF(SUM(E1536:J1536)&lt;&gt;0,VLOOKUP(C1536,[1]!T_Resins[#Data],8,FALSE),"")</f>
        <v>120</v>
      </c>
      <c r="N1536">
        <f>IF(_xlfn.XLOOKUP(B1536,[1]Printers!$L:$L,[1]Printers!$R:$R,0,0)&gt;0,[1]Parameters!M1536,IF(SUM(E1536:J1536)&lt;&gt;0,VLOOKUP(C1536,[1]!T_Resins[#Data],9,FALSE),""))</f>
        <v>180</v>
      </c>
      <c r="O1536" t="str">
        <f t="shared" si="23"/>
        <v>ElegooMars3</v>
      </c>
    </row>
    <row r="1537" spans="1:15" x14ac:dyDescent="0.25">
      <c r="A1537" t="str">
        <f t="array" ref="A1537">IF(ROW()-1&gt;COUNTA([1]!T_Printers[Printers])*COUNTA([1]!T_Resins[Resins]),"",INDEX([1]!T_Printers[Printers],INT((ROW()-2)/COUNTA([1]!T_Resins[Resins])+1)))</f>
        <v>Elegoo Mars 3</v>
      </c>
      <c r="B1537" t="str">
        <f>_xlfn.XLOOKUP(A1537,[1]!T_Printers[Printers],[1]!T_Printers[Icon link],,0)</f>
        <v>ElegooMars3</v>
      </c>
      <c r="C1537" t="str">
        <f t="array" ref="C1537">IF(ROW()-1&gt;COUNTA([1]!T_Printers[Printers])*COUNTA([1]!T_Resins[Resins]),"",INDEX([1]!T_Resins[Resins],MOD(ROW()-2,COUNTA([1]!T_Resins[Resins]))+1))</f>
        <v>Model Resin Clear</v>
      </c>
      <c r="D1537">
        <f>IF(SUM(E1537:J1537)&lt;&gt;0,IF(ROW()-1&gt;COUNTA([1]!T_Printers[Printers])*COUNTA([1]!T_Resins[Resins]),"",2),"")</f>
        <v>2</v>
      </c>
      <c r="E1537" cm="1">
        <f t="array" ref="E1537">IFERROR(IF(ROW()-1&gt;COUNTA([1]!T_Printers[Printers])*COUNTA([1]!T_Resins[Resins]),"",_xlfn.IFS(ROUND(VLOOKUP(C1537,[1]!T_Resins[#Data],2,FALSE)/VLOOKUP(A1537,[1]!T_Printers[#Data],5,FALSE),1)&lt;=_xlfn.XLOOKUP(B1537,[1]Printers!L:L,[1]Printers!O:O,1,0,),ROUND(VLOOKUP(C1537,[1]!T_Resins[#Data],2,FALSE)/VLOOKUP(A1537,[1]!T_Printers[#Data],5,FALSE),1),ROUND(VLOOKUP(C1537,[1]!T_Resins[#Data],2,FALSE)/VLOOKUP(A1537,[1]!T_Printers[#Data],5,FALSE),1)&gt;_xlfn.XLOOKUP(B1537,[1]Printers!L:L,[1]Printers!O:O,1,0,),10)),"Используйте слой 100 мкм")</f>
        <v>2.7</v>
      </c>
      <c r="F1537">
        <f>IFERROR(IF(ROUND(_xlfn.XLOOKUP([1]Parameters!B1537,[1]Printers!L:L,[1]Printers!Q:Q,,0)*E1537/10,0)*10&lt;_xlfn.XLOOKUP([1]Parameters!B1537,[1]Printers!L:L,[1]Printers!P:P,,0),ROUND(_xlfn.XLOOKUP([1]Parameters!B1537,[1]Printers!L:L,[1]Printers!Q:Q,,0)*E1537/10,0)*10,_xlfn.XLOOKUP([1]Parameters!B1537,[1]Printers!L:L,[1]Printers!P:P,,0)),"")</f>
        <v>20</v>
      </c>
      <c r="G1537" cm="1">
        <f t="array" ref="G1537">IFERROR(IF(ROW()-1&gt;COUNTA([1]!T_Printers[Printers])*COUNTA([1]!T_Resins[Resins]),"",_xlfn.IFS(ROUND(VLOOKUP(C1537,[1]!T_Resins[#Data],3,FALSE)/VLOOKUP(A1537,[1]!T_Printers[#Data],5,FALSE),1)&lt;=_xlfn.XLOOKUP(B1537,[1]Printers!L:L,[1]Printers!O:O,1,0,),ROUND(VLOOKUP(C1537,[1]!T_Resins[#Data],3,FALSE)/VLOOKUP(A1537,[1]!T_Printers[#Data],5,FALSE),1),ROUND(VLOOKUP(C1537,[1]!T_Resins[#Data],3,FALSE)/VLOOKUP(A1537,[1]!T_Printers[#Data],5,FALSE),1)&gt;_xlfn.XLOOKUP(B1537,[1]Printers!L:L,[1]Printers!O:O,1,0,),10)),"")</f>
        <v>3.6</v>
      </c>
      <c r="H1537">
        <f>IFERROR(IF(ROUND(_xlfn.XLOOKUP([1]Parameters!B1537,[1]Printers!L:L,[1]Printers!Q:Q,,0)*G1537/10,0)*10&lt;_xlfn.XLOOKUP([1]Parameters!B1537,[1]Printers!L:L,[1]Printers!P:P,,0),ROUND(_xlfn.XLOOKUP([1]Parameters!B1537,[1]Printers!L:L,[1]Printers!Q:Q,,0)*G1537/10,0)*10,_xlfn.XLOOKUP([1]Parameters!B1537,[1]Printers!L:L,[1]Printers!P:P,,0)),"")</f>
        <v>30</v>
      </c>
      <c r="I1537" s="3" t="str" cm="1">
        <f t="array" ref="I1537">IFERROR(IF(ROW()-1&gt;COUNTA([1]!T_Printers[Printers])*COUNTA([1]!T_Resins[Resins]),"",_xlfn.IFS(ROUND(VLOOKUP(C1537,[1]!T_Resins[#Data],4,FALSE)/VLOOKUP(A1537,[1]!T_Printers[#Data],5,FALSE),1)&lt;=_xlfn.XLOOKUP(B1537,[1]Printers!L:L,[1]Printers!O:O,1,0,),ROUND(VLOOKUP(C1537,[1]!T_Resins[#Data],4,FALSE)/VLOOKUP(A1537,[1]!T_Printers[#Data],5,FALSE),1),ROUND(VLOOKUP(C1537,[1]!T_Resins[#Data],4,FALSE)/VLOOKUP(A1537,[1]!T_Printers[#Data],5,FALSE),1)&gt;_xlfn.XLOOKUP(B1537,[1]Printers!L:L,[1]Printers!O:O,1,0,),"")),"")</f>
        <v/>
      </c>
      <c r="J1537" t="str">
        <f>IFERROR(IF(ROUND(_xlfn.XLOOKUP([1]Parameters!B1537,[1]Printers!L:L,[1]Printers!Q:Q,,0)*I1537/10,0)*10&lt;_xlfn.XLOOKUP([1]Parameters!B1537,[1]Printers!L:L,[1]Printers!P:P,,0),ROUND(_xlfn.XLOOKUP([1]Parameters!B1537,[1]Printers!L:L,[1]Printers!Q:Q,,0)*I1537/10,0)*10,_xlfn.XLOOKUP([1]Parameters!B1537,[1]Printers!L:L,[1]Printers!P:P,,0)),"")</f>
        <v/>
      </c>
      <c r="K1537">
        <f>IF(SUM(E1537:J1537)&lt;&gt;0,VLOOKUP(A1537,[1]!T_Printers[#Data],10,FALSE)+VLOOKUP(C1537,[1]!T_Resins[#Data],10,FALSE),"")</f>
        <v>3</v>
      </c>
      <c r="L1537">
        <f>IF(SUM(E1537:J1537)&lt;&gt;0,VLOOKUP(A1537,[1]!T_Printers[#Data],11,FALSE),"")</f>
        <v>5</v>
      </c>
      <c r="M1537">
        <f>IF(SUM(E1537:J1537)&lt;&gt;0,VLOOKUP(C1537,[1]!T_Resins[#Data],8,FALSE),"")</f>
        <v>120</v>
      </c>
      <c r="N1537">
        <f>IF(_xlfn.XLOOKUP(B1537,[1]Printers!$L:$L,[1]Printers!$R:$R,0,0)&gt;0,[1]Parameters!M1537,IF(SUM(E1537:J1537)&lt;&gt;0,VLOOKUP(C1537,[1]!T_Resins[#Data],9,FALSE),""))</f>
        <v>180</v>
      </c>
      <c r="O1537" t="str">
        <f t="shared" si="23"/>
        <v>ElegooMars3</v>
      </c>
    </row>
    <row r="1538" spans="1:15" x14ac:dyDescent="0.25">
      <c r="A1538" t="str">
        <f t="array" ref="A1538">IF(ROW()-1&gt;COUNTA([1]!T_Printers[Printers])*COUNTA([1]!T_Resins[Resins]),"",INDEX([1]!T_Printers[Printers],INT((ROW()-2)/COUNTA([1]!T_Resins[Resins])+1)))</f>
        <v>Elegoo Mars 3</v>
      </c>
      <c r="B1538" t="str">
        <f>_xlfn.XLOOKUP(A1538,[1]!T_Printers[Printers],[1]!T_Printers[Icon link],,0)</f>
        <v>ElegooMars3</v>
      </c>
      <c r="C1538" t="str">
        <f t="array" ref="C1538">IF(ROW()-1&gt;COUNTA([1]!T_Printers[Printers])*COUNTA([1]!T_Resins[Resins]),"",INDEX([1]!T_Resins[Resins],MOD(ROW()-2,COUNTA([1]!T_Resins[Resins]))+1))</f>
        <v>Model Resin Grey</v>
      </c>
      <c r="D1538">
        <f>IF(SUM(E1538:J1538)&lt;&gt;0,IF(ROW()-1&gt;COUNTA([1]!T_Printers[Printers])*COUNTA([1]!T_Resins[Resins]),"",2),"")</f>
        <v>2</v>
      </c>
      <c r="E1538" cm="1">
        <f t="array" ref="E1538">IFERROR(IF(ROW()-1&gt;COUNTA([1]!T_Printers[Printers])*COUNTA([1]!T_Resins[Resins]),"",_xlfn.IFS(ROUND(VLOOKUP(C1538,[1]!T_Resins[#Data],2,FALSE)/VLOOKUP(A1538,[1]!T_Printers[#Data],5,FALSE),1)&lt;=_xlfn.XLOOKUP(B1538,[1]Printers!L:L,[1]Printers!O:O,1,0,),ROUND(VLOOKUP(C1538,[1]!T_Resins[#Data],2,FALSE)/VLOOKUP(A1538,[1]!T_Printers[#Data],5,FALSE),1),ROUND(VLOOKUP(C1538,[1]!T_Resins[#Data],2,FALSE)/VLOOKUP(A1538,[1]!T_Printers[#Data],5,FALSE),1)&gt;_xlfn.XLOOKUP(B1538,[1]Printers!L:L,[1]Printers!O:O,1,0,),10)),"Используйте слой 100 мкм")</f>
        <v>4.0999999999999996</v>
      </c>
      <c r="F1538">
        <f>IFERROR(IF(ROUND(_xlfn.XLOOKUP([1]Parameters!B1538,[1]Printers!L:L,[1]Printers!Q:Q,,0)*E1538/10,0)*10&lt;_xlfn.XLOOKUP([1]Parameters!B1538,[1]Printers!L:L,[1]Printers!P:P,,0),ROUND(_xlfn.XLOOKUP([1]Parameters!B1538,[1]Printers!L:L,[1]Printers!Q:Q,,0)*E1538/10,0)*10,_xlfn.XLOOKUP([1]Parameters!B1538,[1]Printers!L:L,[1]Printers!P:P,,0)),"")</f>
        <v>40</v>
      </c>
      <c r="G1538" cm="1">
        <f t="array" ref="G1538">IFERROR(IF(ROW()-1&gt;COUNTA([1]!T_Printers[Printers])*COUNTA([1]!T_Resins[Resins]),"",_xlfn.IFS(ROUND(VLOOKUP(C1538,[1]!T_Resins[#Data],3,FALSE)/VLOOKUP(A1538,[1]!T_Printers[#Data],5,FALSE),1)&lt;=_xlfn.XLOOKUP(B1538,[1]Printers!L:L,[1]Printers!O:O,1,0,),ROUND(VLOOKUP(C1538,[1]!T_Resins[#Data],3,FALSE)/VLOOKUP(A1538,[1]!T_Printers[#Data],5,FALSE),1),ROUND(VLOOKUP(C1538,[1]!T_Resins[#Data],3,FALSE)/VLOOKUP(A1538,[1]!T_Printers[#Data],5,FALSE),1)&gt;_xlfn.XLOOKUP(B1538,[1]Printers!L:L,[1]Printers!O:O,1,0,),10)),"")</f>
        <v>5.3</v>
      </c>
      <c r="H1538">
        <f>IFERROR(IF(ROUND(_xlfn.XLOOKUP([1]Parameters!B1538,[1]Printers!L:L,[1]Printers!Q:Q,,0)*G1538/10,0)*10&lt;_xlfn.XLOOKUP([1]Parameters!B1538,[1]Printers!L:L,[1]Printers!P:P,,0),ROUND(_xlfn.XLOOKUP([1]Parameters!B1538,[1]Printers!L:L,[1]Printers!Q:Q,,0)*G1538/10,0)*10,_xlfn.XLOOKUP([1]Parameters!B1538,[1]Printers!L:L,[1]Printers!P:P,,0)),"")</f>
        <v>50</v>
      </c>
      <c r="I1538" s="3" t="str" cm="1">
        <f t="array" ref="I1538">IFERROR(IF(ROW()-1&gt;COUNTA([1]!T_Printers[Printers])*COUNTA([1]!T_Resins[Resins]),"",_xlfn.IFS(ROUND(VLOOKUP(C1538,[1]!T_Resins[#Data],4,FALSE)/VLOOKUP(A1538,[1]!T_Printers[#Data],5,FALSE),1)&lt;=_xlfn.XLOOKUP(B1538,[1]Printers!L:L,[1]Printers!O:O,1,0,),ROUND(VLOOKUP(C1538,[1]!T_Resins[#Data],4,FALSE)/VLOOKUP(A1538,[1]!T_Printers[#Data],5,FALSE),1),ROUND(VLOOKUP(C1538,[1]!T_Resins[#Data],4,FALSE)/VLOOKUP(A1538,[1]!T_Printers[#Data],5,FALSE),1)&gt;_xlfn.XLOOKUP(B1538,[1]Printers!L:L,[1]Printers!O:O,1,0,),"")),"")</f>
        <v/>
      </c>
      <c r="J1538" t="str">
        <f>IFERROR(IF(ROUND(_xlfn.XLOOKUP([1]Parameters!B1538,[1]Printers!L:L,[1]Printers!Q:Q,,0)*I1538/10,0)*10&lt;_xlfn.XLOOKUP([1]Parameters!B1538,[1]Printers!L:L,[1]Printers!P:P,,0),ROUND(_xlfn.XLOOKUP([1]Parameters!B1538,[1]Printers!L:L,[1]Printers!Q:Q,,0)*I1538/10,0)*10,_xlfn.XLOOKUP([1]Parameters!B1538,[1]Printers!L:L,[1]Printers!P:P,,0)),"")</f>
        <v/>
      </c>
      <c r="K1538">
        <f>IF(SUM(E1538:J1538)&lt;&gt;0,VLOOKUP(A1538,[1]!T_Printers[#Data],10,FALSE)+VLOOKUP(C1538,[1]!T_Resins[#Data],10,FALSE),"")</f>
        <v>3</v>
      </c>
      <c r="L1538">
        <f>IF(SUM(E1538:J1538)&lt;&gt;0,VLOOKUP(A1538,[1]!T_Printers[#Data],11,FALSE),"")</f>
        <v>5</v>
      </c>
      <c r="M1538">
        <f>IF(SUM(E1538:J1538)&lt;&gt;0,VLOOKUP(C1538,[1]!T_Resins[#Data],8,FALSE),"")</f>
        <v>120</v>
      </c>
      <c r="N1538">
        <f>IF(_xlfn.XLOOKUP(B1538,[1]Printers!$L:$L,[1]Printers!$R:$R,0,0)&gt;0,[1]Parameters!M1538,IF(SUM(E1538:J1538)&lt;&gt;0,VLOOKUP(C1538,[1]!T_Resins[#Data],9,FALSE),""))</f>
        <v>180</v>
      </c>
      <c r="O1538" t="str">
        <f t="shared" ref="O1538:O1601" si="24">B1538</f>
        <v>ElegooMars3</v>
      </c>
    </row>
    <row r="1539" spans="1:15" x14ac:dyDescent="0.25">
      <c r="A1539" t="str">
        <f t="array" ref="A1539">IF(ROW()-1&gt;COUNTA([1]!T_Printers[Printers])*COUNTA([1]!T_Resins[Resins]),"",INDEX([1]!T_Printers[Printers],INT((ROW()-2)/COUNTA([1]!T_Resins[Resins])+1)))</f>
        <v>Elegoo Mars 3</v>
      </c>
      <c r="B1539" t="str">
        <f>_xlfn.XLOOKUP(A1539,[1]!T_Printers[Printers],[1]!T_Printers[Icon link],,0)</f>
        <v>ElegooMars3</v>
      </c>
      <c r="C1539" t="str">
        <f t="array" ref="C1539">IF(ROW()-1&gt;COUNTA([1]!T_Printers[Printers])*COUNTA([1]!T_Resins[Resins]),"",INDEX([1]!T_Resins[Resins],MOD(ROW()-2,COUNTA([1]!T_Resins[Resins]))+1))</f>
        <v>Model Resin White</v>
      </c>
      <c r="D1539">
        <f>IF(SUM(E1539:J1539)&lt;&gt;0,IF(ROW()-1&gt;COUNTA([1]!T_Printers[Printers])*COUNTA([1]!T_Resins[Resins]),"",2),"")</f>
        <v>2</v>
      </c>
      <c r="E1539" cm="1">
        <f t="array" ref="E1539">IFERROR(IF(ROW()-1&gt;COUNTA([1]!T_Printers[Printers])*COUNTA([1]!T_Resins[Resins]),"",_xlfn.IFS(ROUND(VLOOKUP(C1539,[1]!T_Resins[#Data],2,FALSE)/VLOOKUP(A1539,[1]!T_Printers[#Data],5,FALSE),1)&lt;=_xlfn.XLOOKUP(B1539,[1]Printers!L:L,[1]Printers!O:O,1,0,),ROUND(VLOOKUP(C1539,[1]!T_Resins[#Data],2,FALSE)/VLOOKUP(A1539,[1]!T_Printers[#Data],5,FALSE),1),ROUND(VLOOKUP(C1539,[1]!T_Resins[#Data],2,FALSE)/VLOOKUP(A1539,[1]!T_Printers[#Data],5,FALSE),1)&gt;_xlfn.XLOOKUP(B1539,[1]Printers!L:L,[1]Printers!O:O,1,0,),10)),"Используйте слой 100 мкм")</f>
        <v>2.6</v>
      </c>
      <c r="F1539">
        <f>IFERROR(IF(ROUND(_xlfn.XLOOKUP([1]Parameters!B1539,[1]Printers!L:L,[1]Printers!Q:Q,,0)*E1539/10,0)*10&lt;_xlfn.XLOOKUP([1]Parameters!B1539,[1]Printers!L:L,[1]Printers!P:P,,0),ROUND(_xlfn.XLOOKUP([1]Parameters!B1539,[1]Printers!L:L,[1]Printers!Q:Q,,0)*E1539/10,0)*10,_xlfn.XLOOKUP([1]Parameters!B1539,[1]Printers!L:L,[1]Printers!P:P,,0)),"")</f>
        <v>20</v>
      </c>
      <c r="G1539" cm="1">
        <f t="array" ref="G1539">IFERROR(IF(ROW()-1&gt;COUNTA([1]!T_Printers[Printers])*COUNTA([1]!T_Resins[Resins]),"",_xlfn.IFS(ROUND(VLOOKUP(C1539,[1]!T_Resins[#Data],3,FALSE)/VLOOKUP(A1539,[1]!T_Printers[#Data],5,FALSE),1)&lt;=_xlfn.XLOOKUP(B1539,[1]Printers!L:L,[1]Printers!O:O,1,0,),ROUND(VLOOKUP(C1539,[1]!T_Resins[#Data],3,FALSE)/VLOOKUP(A1539,[1]!T_Printers[#Data],5,FALSE),1),ROUND(VLOOKUP(C1539,[1]!T_Resins[#Data],3,FALSE)/VLOOKUP(A1539,[1]!T_Printers[#Data],5,FALSE),1)&gt;_xlfn.XLOOKUP(B1539,[1]Printers!L:L,[1]Printers!O:O,1,0,),10)),"")</f>
        <v>3.4</v>
      </c>
      <c r="H1539">
        <f>IFERROR(IF(ROUND(_xlfn.XLOOKUP([1]Parameters!B1539,[1]Printers!L:L,[1]Printers!Q:Q,,0)*G1539/10,0)*10&lt;_xlfn.XLOOKUP([1]Parameters!B1539,[1]Printers!L:L,[1]Printers!P:P,,0),ROUND(_xlfn.XLOOKUP([1]Parameters!B1539,[1]Printers!L:L,[1]Printers!Q:Q,,0)*G1539/10,0)*10,_xlfn.XLOOKUP([1]Parameters!B1539,[1]Printers!L:L,[1]Printers!P:P,,0)),"")</f>
        <v>30</v>
      </c>
      <c r="I1539" s="3" t="str" cm="1">
        <f t="array" ref="I1539">IFERROR(IF(ROW()-1&gt;COUNTA([1]!T_Printers[Printers])*COUNTA([1]!T_Resins[Resins]),"",_xlfn.IFS(ROUND(VLOOKUP(C1539,[1]!T_Resins[#Data],4,FALSE)/VLOOKUP(A1539,[1]!T_Printers[#Data],5,FALSE),1)&lt;=_xlfn.XLOOKUP(B1539,[1]Printers!L:L,[1]Printers!O:O,1,0,),ROUND(VLOOKUP(C1539,[1]!T_Resins[#Data],4,FALSE)/VLOOKUP(A1539,[1]!T_Printers[#Data],5,FALSE),1),ROUND(VLOOKUP(C1539,[1]!T_Resins[#Data],4,FALSE)/VLOOKUP(A1539,[1]!T_Printers[#Data],5,FALSE),1)&gt;_xlfn.XLOOKUP(B1539,[1]Printers!L:L,[1]Printers!O:O,1,0,),"")),"")</f>
        <v/>
      </c>
      <c r="J1539" t="str">
        <f>IFERROR(IF(ROUND(_xlfn.XLOOKUP([1]Parameters!B1539,[1]Printers!L:L,[1]Printers!Q:Q,,0)*I1539/10,0)*10&lt;_xlfn.XLOOKUP([1]Parameters!B1539,[1]Printers!L:L,[1]Printers!P:P,,0),ROUND(_xlfn.XLOOKUP([1]Parameters!B1539,[1]Printers!L:L,[1]Printers!Q:Q,,0)*I1539/10,0)*10,_xlfn.XLOOKUP([1]Parameters!B1539,[1]Printers!L:L,[1]Printers!P:P,,0)),"")</f>
        <v/>
      </c>
      <c r="K1539">
        <f>IF(SUM(E1539:J1539)&lt;&gt;0,VLOOKUP(A1539,[1]!T_Printers[#Data],10,FALSE)+VLOOKUP(C1539,[1]!T_Resins[#Data],10,FALSE),"")</f>
        <v>3</v>
      </c>
      <c r="L1539">
        <f>IF(SUM(E1539:J1539)&lt;&gt;0,VLOOKUP(A1539,[1]!T_Printers[#Data],11,FALSE),"")</f>
        <v>5</v>
      </c>
      <c r="M1539">
        <f>IF(SUM(E1539:J1539)&lt;&gt;0,VLOOKUP(C1539,[1]!T_Resins[#Data],8,FALSE),"")</f>
        <v>120</v>
      </c>
      <c r="N1539">
        <f>IF(_xlfn.XLOOKUP(B1539,[1]Printers!$L:$L,[1]Printers!$R:$R,0,0)&gt;0,[1]Parameters!M1539,IF(SUM(E1539:J1539)&lt;&gt;0,VLOOKUP(C1539,[1]!T_Resins[#Data],9,FALSE),""))</f>
        <v>180</v>
      </c>
      <c r="O1539" t="str">
        <f t="shared" si="24"/>
        <v>ElegooMars3</v>
      </c>
    </row>
    <row r="1540" spans="1:15" x14ac:dyDescent="0.25">
      <c r="A1540" t="str">
        <f t="array" ref="A1540">IF(ROW()-1&gt;COUNTA([1]!T_Printers[Printers])*COUNTA([1]!T_Resins[Resins]),"",INDEX([1]!T_Printers[Printers],INT((ROW()-2)/COUNTA([1]!T_Resins[Resins])+1)))</f>
        <v>Elegoo Mars 3</v>
      </c>
      <c r="B1540" t="str">
        <f>_xlfn.XLOOKUP(A1540,[1]!T_Printers[Printers],[1]!T_Printers[Icon link],,0)</f>
        <v>ElegooMars3</v>
      </c>
      <c r="C1540" t="str">
        <f t="array" ref="C1540">IF(ROW()-1&gt;COUNTA([1]!T_Printers[Printers])*COUNTA([1]!T_Resins[Resins]),"",INDEX([1]!T_Resins[Resins],MOD(ROW()-2,COUNTA([1]!T_Resins[Resins]))+1))</f>
        <v>Silicone-Compatiable Model Resin (J-Model)</v>
      </c>
      <c r="D1540">
        <f>IF(SUM(E1540:J1540)&lt;&gt;0,IF(ROW()-1&gt;COUNTA([1]!T_Printers[Printers])*COUNTA([1]!T_Resins[Resins]),"",2),"")</f>
        <v>2</v>
      </c>
      <c r="E1540" cm="1">
        <f t="array" ref="E1540">IFERROR(IF(ROW()-1&gt;COUNTA([1]!T_Printers[Printers])*COUNTA([1]!T_Resins[Resins]),"",_xlfn.IFS(ROUND(VLOOKUP(C1540,[1]!T_Resins[#Data],2,FALSE)/VLOOKUP(A1540,[1]!T_Printers[#Data],5,FALSE),1)&lt;=_xlfn.XLOOKUP(B1540,[1]Printers!L:L,[1]Printers!O:O,1,0,),ROUND(VLOOKUP(C1540,[1]!T_Resins[#Data],2,FALSE)/VLOOKUP(A1540,[1]!T_Printers[#Data],5,FALSE),1),ROUND(VLOOKUP(C1540,[1]!T_Resins[#Data],2,FALSE)/VLOOKUP(A1540,[1]!T_Printers[#Data],5,FALSE),1)&gt;_xlfn.XLOOKUP(B1540,[1]Printers!L:L,[1]Printers!O:O,1,0,),10)),"Используйте слой 100 мкм")</f>
        <v>2.6</v>
      </c>
      <c r="F1540">
        <f>IFERROR(IF(ROUND(_xlfn.XLOOKUP([1]Parameters!B1540,[1]Printers!L:L,[1]Printers!Q:Q,,0)*E1540/10,0)*10&lt;_xlfn.XLOOKUP([1]Parameters!B1540,[1]Printers!L:L,[1]Printers!P:P,,0),ROUND(_xlfn.XLOOKUP([1]Parameters!B1540,[1]Printers!L:L,[1]Printers!Q:Q,,0)*E1540/10,0)*10,_xlfn.XLOOKUP([1]Parameters!B1540,[1]Printers!L:L,[1]Printers!P:P,,0)),"")</f>
        <v>20</v>
      </c>
      <c r="G1540" cm="1">
        <f t="array" ref="G1540">IFERROR(IF(ROW()-1&gt;COUNTA([1]!T_Printers[Printers])*COUNTA([1]!T_Resins[Resins]),"",_xlfn.IFS(ROUND(VLOOKUP(C1540,[1]!T_Resins[#Data],3,FALSE)/VLOOKUP(A1540,[1]!T_Printers[#Data],5,FALSE),1)&lt;=_xlfn.XLOOKUP(B1540,[1]Printers!L:L,[1]Printers!O:O,1,0,),ROUND(VLOOKUP(C1540,[1]!T_Resins[#Data],3,FALSE)/VLOOKUP(A1540,[1]!T_Printers[#Data],5,FALSE),1),ROUND(VLOOKUP(C1540,[1]!T_Resins[#Data],3,FALSE)/VLOOKUP(A1540,[1]!T_Printers[#Data],5,FALSE),1)&gt;_xlfn.XLOOKUP(B1540,[1]Printers!L:L,[1]Printers!O:O,1,0,),10)),"")</f>
        <v>3.4</v>
      </c>
      <c r="H1540">
        <f>IFERROR(IF(ROUND(_xlfn.XLOOKUP([1]Parameters!B1540,[1]Printers!L:L,[1]Printers!Q:Q,,0)*G1540/10,0)*10&lt;_xlfn.XLOOKUP([1]Parameters!B1540,[1]Printers!L:L,[1]Printers!P:P,,0),ROUND(_xlfn.XLOOKUP([1]Parameters!B1540,[1]Printers!L:L,[1]Printers!Q:Q,,0)*G1540/10,0)*10,_xlfn.XLOOKUP([1]Parameters!B1540,[1]Printers!L:L,[1]Printers!P:P,,0)),"")</f>
        <v>30</v>
      </c>
      <c r="I1540" s="3" t="str" cm="1">
        <f t="array" ref="I1540">IFERROR(IF(ROW()-1&gt;COUNTA([1]!T_Printers[Printers])*COUNTA([1]!T_Resins[Resins]),"",_xlfn.IFS(ROUND(VLOOKUP(C1540,[1]!T_Resins[#Data],4,FALSE)/VLOOKUP(A1540,[1]!T_Printers[#Data],5,FALSE),1)&lt;=_xlfn.XLOOKUP(B1540,[1]Printers!L:L,[1]Printers!O:O,1,0,),ROUND(VLOOKUP(C1540,[1]!T_Resins[#Data],4,FALSE)/VLOOKUP(A1540,[1]!T_Printers[#Data],5,FALSE),1),ROUND(VLOOKUP(C1540,[1]!T_Resins[#Data],4,FALSE)/VLOOKUP(A1540,[1]!T_Printers[#Data],5,FALSE),1)&gt;_xlfn.XLOOKUP(B1540,[1]Printers!L:L,[1]Printers!O:O,1,0,),"")),"")</f>
        <v/>
      </c>
      <c r="J1540" t="str">
        <f>IFERROR(IF(ROUND(_xlfn.XLOOKUP([1]Parameters!B1540,[1]Printers!L:L,[1]Printers!Q:Q,,0)*I1540/10,0)*10&lt;_xlfn.XLOOKUP([1]Parameters!B1540,[1]Printers!L:L,[1]Printers!P:P,,0),ROUND(_xlfn.XLOOKUP([1]Parameters!B1540,[1]Printers!L:L,[1]Printers!Q:Q,,0)*I1540/10,0)*10,_xlfn.XLOOKUP([1]Parameters!B1540,[1]Printers!L:L,[1]Printers!P:P,,0)),"")</f>
        <v/>
      </c>
      <c r="K1540">
        <f>IF(SUM(E1540:J1540)&lt;&gt;0,VLOOKUP(A1540,[1]!T_Printers[#Data],10,FALSE)+VLOOKUP(C1540,[1]!T_Resins[#Data],10,FALSE),"")</f>
        <v>3</v>
      </c>
      <c r="L1540">
        <f>IF(SUM(E1540:J1540)&lt;&gt;0,VLOOKUP(A1540,[1]!T_Printers[#Data],11,FALSE),"")</f>
        <v>5</v>
      </c>
      <c r="M1540">
        <f>IF(SUM(E1540:J1540)&lt;&gt;0,VLOOKUP(C1540,[1]!T_Resins[#Data],8,FALSE),"")</f>
        <v>60</v>
      </c>
      <c r="N1540">
        <f>IF(_xlfn.XLOOKUP(B1540,[1]Printers!$L:$L,[1]Printers!$R:$R,0,0)&gt;0,[1]Parameters!M1540,IF(SUM(E1540:J1540)&lt;&gt;0,VLOOKUP(C1540,[1]!T_Resins[#Data],9,FALSE),""))</f>
        <v>60</v>
      </c>
      <c r="O1540" t="str">
        <f t="shared" si="24"/>
        <v>ElegooMars3</v>
      </c>
    </row>
    <row r="1541" spans="1:15" x14ac:dyDescent="0.25">
      <c r="A1541" t="str">
        <f t="array" ref="A1541">IF(ROW()-1&gt;COUNTA([1]!T_Printers[Printers])*COUNTA([1]!T_Resins[Resins]),"",INDEX([1]!T_Printers[Printers],INT((ROW()-2)/COUNTA([1]!T_Resins[Resins])+1)))</f>
        <v>Elegoo Mars 3</v>
      </c>
      <c r="B1541" t="str">
        <f>_xlfn.XLOOKUP(A1541,[1]!T_Printers[Printers],[1]!T_Printers[Icon link],,0)</f>
        <v>ElegooMars3</v>
      </c>
      <c r="C1541" t="str">
        <f t="array" ref="C1541">IF(ROW()-1&gt;COUNTA([1]!T_Printers[Printers])*COUNTA([1]!T_Resins[Resins]),"",INDEX([1]!T_Resins[Resins],MOD(ROW()-2,COUNTA([1]!T_Resins[Resins]))+1))</f>
        <v>Silicone-Like Black</v>
      </c>
      <c r="D1541">
        <f>IF(SUM(E1541:J1541)&lt;&gt;0,IF(ROW()-1&gt;COUNTA([1]!T_Printers[Printers])*COUNTA([1]!T_Resins[Resins]),"",2),"")</f>
        <v>2</v>
      </c>
      <c r="E1541" cm="1">
        <f t="array" ref="E1541">IFERROR(IF(ROW()-1&gt;COUNTA([1]!T_Printers[Printers])*COUNTA([1]!T_Resins[Resins]),"",_xlfn.IFS(ROUND(VLOOKUP(C1541,[1]!T_Resins[#Data],2,FALSE)/VLOOKUP(A1541,[1]!T_Printers[#Data],5,FALSE),1)&lt;=_xlfn.XLOOKUP(B1541,[1]Printers!L:L,[1]Printers!O:O,1,0,),ROUND(VLOOKUP(C1541,[1]!T_Resins[#Data],2,FALSE)/VLOOKUP(A1541,[1]!T_Printers[#Data],5,FALSE),1),ROUND(VLOOKUP(C1541,[1]!T_Resins[#Data],2,FALSE)/VLOOKUP(A1541,[1]!T_Printers[#Data],5,FALSE),1)&gt;_xlfn.XLOOKUP(B1541,[1]Printers!L:L,[1]Printers!O:O,1,0,),10)),"Используйте слой 100 мкм")</f>
        <v>6.2</v>
      </c>
      <c r="F1541">
        <f>IFERROR(IF(ROUND(_xlfn.XLOOKUP([1]Parameters!B1541,[1]Printers!L:L,[1]Printers!Q:Q,,0)*E1541/10,0)*10&lt;_xlfn.XLOOKUP([1]Parameters!B1541,[1]Printers!L:L,[1]Printers!P:P,,0),ROUND(_xlfn.XLOOKUP([1]Parameters!B1541,[1]Printers!L:L,[1]Printers!Q:Q,,0)*E1541/10,0)*10,_xlfn.XLOOKUP([1]Parameters!B1541,[1]Printers!L:L,[1]Printers!P:P,,0)),"")</f>
        <v>60</v>
      </c>
      <c r="G1541" cm="1">
        <f t="array" ref="G1541">IFERROR(IF(ROW()-1&gt;COUNTA([1]!T_Printers[Printers])*COUNTA([1]!T_Resins[Resins]),"",_xlfn.IFS(ROUND(VLOOKUP(C1541,[1]!T_Resins[#Data],3,FALSE)/VLOOKUP(A1541,[1]!T_Printers[#Data],5,FALSE),1)&lt;=_xlfn.XLOOKUP(B1541,[1]Printers!L:L,[1]Printers!O:O,1,0,),ROUND(VLOOKUP(C1541,[1]!T_Resins[#Data],3,FALSE)/VLOOKUP(A1541,[1]!T_Printers[#Data],5,FALSE),1),ROUND(VLOOKUP(C1541,[1]!T_Resins[#Data],3,FALSE)/VLOOKUP(A1541,[1]!T_Printers[#Data],5,FALSE),1)&gt;_xlfn.XLOOKUP(B1541,[1]Printers!L:L,[1]Printers!O:O,1,0,),10)),"")</f>
        <v>8</v>
      </c>
      <c r="H1541">
        <f>IFERROR(IF(ROUND(_xlfn.XLOOKUP([1]Parameters!B1541,[1]Printers!L:L,[1]Printers!Q:Q,,0)*G1541/10,0)*10&lt;_xlfn.XLOOKUP([1]Parameters!B1541,[1]Printers!L:L,[1]Printers!P:P,,0),ROUND(_xlfn.XLOOKUP([1]Parameters!B1541,[1]Printers!L:L,[1]Printers!Q:Q,,0)*G1541/10,0)*10,_xlfn.XLOOKUP([1]Parameters!B1541,[1]Printers!L:L,[1]Printers!P:P,,0)),"")</f>
        <v>70</v>
      </c>
      <c r="I1541" s="3" t="str" cm="1">
        <f t="array" ref="I1541">IFERROR(IF(ROW()-1&gt;COUNTA([1]!T_Printers[Printers])*COUNTA([1]!T_Resins[Resins]),"",_xlfn.IFS(ROUND(VLOOKUP(C1541,[1]!T_Resins[#Data],4,FALSE)/VLOOKUP(A1541,[1]!T_Printers[#Data],5,FALSE),1)&lt;=_xlfn.XLOOKUP(B1541,[1]Printers!L:L,[1]Printers!O:O,1,0,),ROUND(VLOOKUP(C1541,[1]!T_Resins[#Data],4,FALSE)/VLOOKUP(A1541,[1]!T_Printers[#Data],5,FALSE),1),ROUND(VLOOKUP(C1541,[1]!T_Resins[#Data],4,FALSE)/VLOOKUP(A1541,[1]!T_Printers[#Data],5,FALSE),1)&gt;_xlfn.XLOOKUP(B1541,[1]Printers!L:L,[1]Printers!O:O,1,0,),"")),"")</f>
        <v/>
      </c>
      <c r="J1541" t="str">
        <f>IFERROR(IF(ROUND(_xlfn.XLOOKUP([1]Parameters!B1541,[1]Printers!L:L,[1]Printers!Q:Q,,0)*I1541/10,0)*10&lt;_xlfn.XLOOKUP([1]Parameters!B1541,[1]Printers!L:L,[1]Printers!P:P,,0),ROUND(_xlfn.XLOOKUP([1]Parameters!B1541,[1]Printers!L:L,[1]Printers!Q:Q,,0)*I1541/10,0)*10,_xlfn.XLOOKUP([1]Parameters!B1541,[1]Printers!L:L,[1]Printers!P:P,,0)),"")</f>
        <v/>
      </c>
      <c r="K1541">
        <f>IF(SUM(E1541:J1541)&lt;&gt;0,VLOOKUP(A1541,[1]!T_Printers[#Data],10,FALSE)+VLOOKUP(C1541,[1]!T_Resins[#Data],10,FALSE),"")</f>
        <v>3</v>
      </c>
      <c r="L1541">
        <f>IF(SUM(E1541:J1541)&lt;&gt;0,VLOOKUP(A1541,[1]!T_Printers[#Data],11,FALSE),"")</f>
        <v>5</v>
      </c>
      <c r="M1541">
        <f>IF(SUM(E1541:J1541)&lt;&gt;0,VLOOKUP(C1541,[1]!T_Resins[#Data],8,FALSE),"")</f>
        <v>60</v>
      </c>
      <c r="N1541">
        <f>IF(_xlfn.XLOOKUP(B1541,[1]Printers!$L:$L,[1]Printers!$R:$R,0,0)&gt;0,[1]Parameters!M1541,IF(SUM(E1541:J1541)&lt;&gt;0,VLOOKUP(C1541,[1]!T_Resins[#Data],9,FALSE),""))</f>
        <v>60</v>
      </c>
      <c r="O1541" t="str">
        <f t="shared" si="24"/>
        <v>ElegooMars3</v>
      </c>
    </row>
    <row r="1542" spans="1:15" x14ac:dyDescent="0.25">
      <c r="A1542" t="str">
        <f t="array" ref="A1542">IF(ROW()-1&gt;COUNTA([1]!T_Printers[Printers])*COUNTA([1]!T_Resins[Resins]),"",INDEX([1]!T_Printers[Printers],INT((ROW()-2)/COUNTA([1]!T_Resins[Resins])+1)))</f>
        <v>Elegoo Mars 3 Pro</v>
      </c>
      <c r="B1542" t="str">
        <f>_xlfn.XLOOKUP(A1542,[1]!T_Printers[Printers],[1]!T_Printers[Icon link],,0)</f>
        <v>ElegooMars3Pro</v>
      </c>
      <c r="C1542" t="str">
        <f t="array" ref="C1542">IF(ROW()-1&gt;COUNTA([1]!T_Printers[Printers])*COUNTA([1]!T_Resins[Resins]),"",INDEX([1]!T_Resins[Resins],MOD(ROW()-2,COUNTA([1]!T_Resins[Resins]))+1))</f>
        <v>Basic Red</v>
      </c>
      <c r="D1542">
        <f>IF(SUM(E1542:J1542)&lt;&gt;0,IF(ROW()-1&gt;COUNTA([1]!T_Printers[Printers])*COUNTA([1]!T_Resins[Resins]),"",2),"")</f>
        <v>2</v>
      </c>
      <c r="E1542" cm="1">
        <f t="array" ref="E1542">IFERROR(IF(ROW()-1&gt;COUNTA([1]!T_Printers[Printers])*COUNTA([1]!T_Resins[Resins]),"",_xlfn.IFS(ROUND(VLOOKUP(C1542,[1]!T_Resins[#Data],2,FALSE)/VLOOKUP(A1542,[1]!T_Printers[#Data],5,FALSE),1)&lt;=_xlfn.XLOOKUP(B1542,[1]Printers!L:L,[1]Printers!O:O,1,0,),ROUND(VLOOKUP(C1542,[1]!T_Resins[#Data],2,FALSE)/VLOOKUP(A1542,[1]!T_Printers[#Data],5,FALSE),1),ROUND(VLOOKUP(C1542,[1]!T_Resins[#Data],2,FALSE)/VLOOKUP(A1542,[1]!T_Printers[#Data],5,FALSE),1)&gt;_xlfn.XLOOKUP(B1542,[1]Printers!L:L,[1]Printers!O:O,1,0,),10)),"Используйте слой 100 мкм")</f>
        <v>2.6</v>
      </c>
      <c r="F1542">
        <f>IFERROR(IF(ROUND(_xlfn.XLOOKUP([1]Parameters!B1542,[1]Printers!L:L,[1]Printers!Q:Q,,0)*E1542/10,0)*10&lt;_xlfn.XLOOKUP([1]Parameters!B1542,[1]Printers!L:L,[1]Printers!P:P,,0),ROUND(_xlfn.XLOOKUP([1]Parameters!B1542,[1]Printers!L:L,[1]Printers!Q:Q,,0)*E1542/10,0)*10,_xlfn.XLOOKUP([1]Parameters!B1542,[1]Printers!L:L,[1]Printers!P:P,,0)),"")</f>
        <v>20</v>
      </c>
      <c r="G1542" cm="1">
        <f t="array" ref="G1542">IFERROR(IF(ROW()-1&gt;COUNTA([1]!T_Printers[Printers])*COUNTA([1]!T_Resins[Resins]),"",_xlfn.IFS(ROUND(VLOOKUP(C1542,[1]!T_Resins[#Data],3,FALSE)/VLOOKUP(A1542,[1]!T_Printers[#Data],5,FALSE),1)&lt;=_xlfn.XLOOKUP(B1542,[1]Printers!L:L,[1]Printers!O:O,1,0,),ROUND(VLOOKUP(C1542,[1]!T_Resins[#Data],3,FALSE)/VLOOKUP(A1542,[1]!T_Printers[#Data],5,FALSE),1),ROUND(VLOOKUP(C1542,[1]!T_Resins[#Data],3,FALSE)/VLOOKUP(A1542,[1]!T_Printers[#Data],5,FALSE),1)&gt;_xlfn.XLOOKUP(B1542,[1]Printers!L:L,[1]Printers!O:O,1,0,),10)),"")</f>
        <v>3.4</v>
      </c>
      <c r="H1542">
        <f>IFERROR(IF(ROUND(_xlfn.XLOOKUP([1]Parameters!B1542,[1]Printers!L:L,[1]Printers!Q:Q,,0)*G1542/10,0)*10&lt;_xlfn.XLOOKUP([1]Parameters!B1542,[1]Printers!L:L,[1]Printers!P:P,,0),ROUND(_xlfn.XLOOKUP([1]Parameters!B1542,[1]Printers!L:L,[1]Printers!Q:Q,,0)*G1542/10,0)*10,_xlfn.XLOOKUP([1]Parameters!B1542,[1]Printers!L:L,[1]Printers!P:P,,0)),"")</f>
        <v>30</v>
      </c>
      <c r="I1542" s="3" t="str" cm="1">
        <f t="array" ref="I1542">IFERROR(IF(ROW()-1&gt;COUNTA([1]!T_Printers[Printers])*COUNTA([1]!T_Resins[Resins]),"",_xlfn.IFS(ROUND(VLOOKUP(C1542,[1]!T_Resins[#Data],4,FALSE)/VLOOKUP(A1542,[1]!T_Printers[#Data],5,FALSE),1)&lt;=_xlfn.XLOOKUP(B1542,[1]Printers!L:L,[1]Printers!O:O,1,0,),ROUND(VLOOKUP(C1542,[1]!T_Resins[#Data],4,FALSE)/VLOOKUP(A1542,[1]!T_Printers[#Data],5,FALSE),1),ROUND(VLOOKUP(C1542,[1]!T_Resins[#Data],4,FALSE)/VLOOKUP(A1542,[1]!T_Printers[#Data],5,FALSE),1)&gt;_xlfn.XLOOKUP(B1542,[1]Printers!L:L,[1]Printers!O:O,1,0,),"")),"")</f>
        <v/>
      </c>
      <c r="J1542" t="str">
        <f>IFERROR(IF(ROUND(_xlfn.XLOOKUP([1]Parameters!B1542,[1]Printers!L:L,[1]Printers!Q:Q,,0)*I1542/10,0)*10&lt;_xlfn.XLOOKUP([1]Parameters!B1542,[1]Printers!L:L,[1]Printers!P:P,,0),ROUND(_xlfn.XLOOKUP([1]Parameters!B1542,[1]Printers!L:L,[1]Printers!Q:Q,,0)*I1542/10,0)*10,_xlfn.XLOOKUP([1]Parameters!B1542,[1]Printers!L:L,[1]Printers!P:P,,0)),"")</f>
        <v/>
      </c>
      <c r="K1542">
        <f>IF(SUM(E1542:J1542)&lt;&gt;0,VLOOKUP(A1542,[1]!T_Printers[#Data],10,FALSE)+VLOOKUP(C1542,[1]!T_Resins[#Data],10,FALSE),"")</f>
        <v>3</v>
      </c>
      <c r="L1542">
        <f>IF(SUM(E1542:J1542)&lt;&gt;0,VLOOKUP(A1542,[1]!T_Printers[#Data],11,FALSE),"")</f>
        <v>5</v>
      </c>
      <c r="M1542">
        <f>IF(SUM(E1542:J1542)&lt;&gt;0,VLOOKUP(C1542,[1]!T_Resins[#Data],8,FALSE),"")</f>
        <v>120</v>
      </c>
      <c r="N1542">
        <f>IF(_xlfn.XLOOKUP(B1542,[1]Printers!$L:$L,[1]Printers!$R:$R,0,0)&gt;0,[1]Parameters!M1542,IF(SUM(E1542:J1542)&lt;&gt;0,VLOOKUP(C1542,[1]!T_Resins[#Data],9,FALSE),""))</f>
        <v>180</v>
      </c>
      <c r="O1542" t="str">
        <f t="shared" si="24"/>
        <v>ElegooMars3Pro</v>
      </c>
    </row>
    <row r="1543" spans="1:15" x14ac:dyDescent="0.25">
      <c r="A1543" t="str">
        <f t="array" ref="A1543">IF(ROW()-1&gt;COUNTA([1]!T_Printers[Printers])*COUNTA([1]!T_Resins[Resins]),"",INDEX([1]!T_Printers[Printers],INT((ROW()-2)/COUNTA([1]!T_Resins[Resins])+1)))</f>
        <v>Elegoo Mars 3 Pro</v>
      </c>
      <c r="B1543" t="str">
        <f>_xlfn.XLOOKUP(A1543,[1]!T_Printers[Printers],[1]!T_Printers[Icon link],,0)</f>
        <v>ElegooMars3Pro</v>
      </c>
      <c r="C1543" t="str">
        <f t="array" ref="C1543">IF(ROW()-1&gt;COUNTA([1]!T_Printers[Printers])*COUNTA([1]!T_Resins[Resins]),"",INDEX([1]!T_Resins[Resins],MOD(ROW()-2,COUNTA([1]!T_Resins[Resins]))+1))</f>
        <v>Demo Bone</v>
      </c>
      <c r="D1543">
        <f>IF(SUM(E1543:J1543)&lt;&gt;0,IF(ROW()-1&gt;COUNTA([1]!T_Printers[Printers])*COUNTA([1]!T_Resins[Resins]),"",2),"")</f>
        <v>2</v>
      </c>
      <c r="E1543" cm="1">
        <f t="array" ref="E1543">IFERROR(IF(ROW()-1&gt;COUNTA([1]!T_Printers[Printers])*COUNTA([1]!T_Resins[Resins]),"",_xlfn.IFS(ROUND(VLOOKUP(C1543,[1]!T_Resins[#Data],2,FALSE)/VLOOKUP(A1543,[1]!T_Printers[#Data],5,FALSE),1)&lt;=_xlfn.XLOOKUP(B1543,[1]Printers!L:L,[1]Printers!O:O,1,0,),ROUND(VLOOKUP(C1543,[1]!T_Resins[#Data],2,FALSE)/VLOOKUP(A1543,[1]!T_Printers[#Data],5,FALSE),1),ROUND(VLOOKUP(C1543,[1]!T_Resins[#Data],2,FALSE)/VLOOKUP(A1543,[1]!T_Printers[#Data],5,FALSE),1)&gt;_xlfn.XLOOKUP(B1543,[1]Printers!L:L,[1]Printers!O:O,1,0,),10)),"Используйте слой 100 мкм")</f>
        <v>2.5</v>
      </c>
      <c r="F1543">
        <f>IFERROR(IF(ROUND(_xlfn.XLOOKUP([1]Parameters!B1543,[1]Printers!L:L,[1]Printers!Q:Q,,0)*E1543/10,0)*10&lt;_xlfn.XLOOKUP([1]Parameters!B1543,[1]Printers!L:L,[1]Printers!P:P,,0),ROUND(_xlfn.XLOOKUP([1]Parameters!B1543,[1]Printers!L:L,[1]Printers!Q:Q,,0)*E1543/10,0)*10,_xlfn.XLOOKUP([1]Parameters!B1543,[1]Printers!L:L,[1]Printers!P:P,,0)),"")</f>
        <v>20</v>
      </c>
      <c r="G1543" cm="1">
        <f t="array" ref="G1543">IFERROR(IF(ROW()-1&gt;COUNTA([1]!T_Printers[Printers])*COUNTA([1]!T_Resins[Resins]),"",_xlfn.IFS(ROUND(VLOOKUP(C1543,[1]!T_Resins[#Data],3,FALSE)/VLOOKUP(A1543,[1]!T_Printers[#Data],5,FALSE),1)&lt;=_xlfn.XLOOKUP(B1543,[1]Printers!L:L,[1]Printers!O:O,1,0,),ROUND(VLOOKUP(C1543,[1]!T_Resins[#Data],3,FALSE)/VLOOKUP(A1543,[1]!T_Printers[#Data],5,FALSE),1),ROUND(VLOOKUP(C1543,[1]!T_Resins[#Data],3,FALSE)/VLOOKUP(A1543,[1]!T_Printers[#Data],5,FALSE),1)&gt;_xlfn.XLOOKUP(B1543,[1]Printers!L:L,[1]Printers!O:O,1,0,),10)),"")</f>
        <v>3.3</v>
      </c>
      <c r="H1543">
        <f>IFERROR(IF(ROUND(_xlfn.XLOOKUP([1]Parameters!B1543,[1]Printers!L:L,[1]Printers!Q:Q,,0)*G1543/10,0)*10&lt;_xlfn.XLOOKUP([1]Parameters!B1543,[1]Printers!L:L,[1]Printers!P:P,,0),ROUND(_xlfn.XLOOKUP([1]Parameters!B1543,[1]Printers!L:L,[1]Printers!Q:Q,,0)*G1543/10,0)*10,_xlfn.XLOOKUP([1]Parameters!B1543,[1]Printers!L:L,[1]Printers!P:P,,0)),"")</f>
        <v>30</v>
      </c>
      <c r="I1543" s="3" t="str" cm="1">
        <f t="array" ref="I1543">IFERROR(IF(ROW()-1&gt;COUNTA([1]!T_Printers[Printers])*COUNTA([1]!T_Resins[Resins]),"",_xlfn.IFS(ROUND(VLOOKUP(C1543,[1]!T_Resins[#Data],4,FALSE)/VLOOKUP(A1543,[1]!T_Printers[#Data],5,FALSE),1)&lt;=_xlfn.XLOOKUP(B1543,[1]Printers!L:L,[1]Printers!O:O,1,0,),ROUND(VLOOKUP(C1543,[1]!T_Resins[#Data],4,FALSE)/VLOOKUP(A1543,[1]!T_Printers[#Data],5,FALSE),1),ROUND(VLOOKUP(C1543,[1]!T_Resins[#Data],4,FALSE)/VLOOKUP(A1543,[1]!T_Printers[#Data],5,FALSE),1)&gt;_xlfn.XLOOKUP(B1543,[1]Printers!L:L,[1]Printers!O:O,1,0,),"")),"")</f>
        <v/>
      </c>
      <c r="J1543" t="str">
        <f>IFERROR(IF(ROUND(_xlfn.XLOOKUP([1]Parameters!B1543,[1]Printers!L:L,[1]Printers!Q:Q,,0)*I1543/10,0)*10&lt;_xlfn.XLOOKUP([1]Parameters!B1543,[1]Printers!L:L,[1]Printers!P:P,,0),ROUND(_xlfn.XLOOKUP([1]Parameters!B1543,[1]Printers!L:L,[1]Printers!Q:Q,,0)*I1543/10,0)*10,_xlfn.XLOOKUP([1]Parameters!B1543,[1]Printers!L:L,[1]Printers!P:P,,0)),"")</f>
        <v/>
      </c>
      <c r="K1543">
        <f>IF(SUM(E1543:J1543)&lt;&gt;0,VLOOKUP(A1543,[1]!T_Printers[#Data],10,FALSE)+VLOOKUP(C1543,[1]!T_Resins[#Data],10,FALSE),"")</f>
        <v>4</v>
      </c>
      <c r="L1543">
        <f>IF(SUM(E1543:J1543)&lt;&gt;0,VLOOKUP(A1543,[1]!T_Printers[#Data],11,FALSE),"")</f>
        <v>5</v>
      </c>
      <c r="M1543">
        <f>IF(SUM(E1543:J1543)&lt;&gt;0,VLOOKUP(C1543,[1]!T_Resins[#Data],8,FALSE),"")</f>
        <v>120</v>
      </c>
      <c r="N1543">
        <f>IF(_xlfn.XLOOKUP(B1543,[1]Printers!$L:$L,[1]Printers!$R:$R,0,0)&gt;0,[1]Parameters!M1543,IF(SUM(E1543:J1543)&lt;&gt;0,VLOOKUP(C1543,[1]!T_Resins[#Data],9,FALSE),""))</f>
        <v>180</v>
      </c>
      <c r="O1543" t="str">
        <f t="shared" si="24"/>
        <v>ElegooMars3Pro</v>
      </c>
    </row>
    <row r="1544" spans="1:15" x14ac:dyDescent="0.25">
      <c r="A1544" t="str">
        <f t="array" ref="A1544">IF(ROW()-1&gt;COUNTA([1]!T_Printers[Printers])*COUNTA([1]!T_Resins[Resins]),"",INDEX([1]!T_Printers[Printers],INT((ROW()-2)/COUNTA([1]!T_Resins[Resins])+1)))</f>
        <v>Elegoo Mars 3 Pro</v>
      </c>
      <c r="B1544" t="str">
        <f>_xlfn.XLOOKUP(A1544,[1]!T_Printers[Printers],[1]!T_Printers[Icon link],,0)</f>
        <v>ElegooMars3Pro</v>
      </c>
      <c r="C1544" t="str">
        <f t="array" ref="C1544">IF(ROW()-1&gt;COUNTA([1]!T_Printers[Printers])*COUNTA([1]!T_Resins[Resins]),"",INDEX([1]!T_Resins[Resins],MOD(ROW()-2,COUNTA([1]!T_Resins[Resins]))+1))</f>
        <v xml:space="preserve">Dental Bleach (Обновленная версия) </v>
      </c>
      <c r="D1544">
        <f>IF(SUM(E1544:J1544)&lt;&gt;0,IF(ROW()-1&gt;COUNTA([1]!T_Printers[Printers])*COUNTA([1]!T_Resins[Resins]),"",2),"")</f>
        <v>2</v>
      </c>
      <c r="E1544" cm="1">
        <f t="array" ref="E1544">IFERROR(IF(ROW()-1&gt;COUNTA([1]!T_Printers[Printers])*COUNTA([1]!T_Resins[Resins]),"",_xlfn.IFS(ROUND(VLOOKUP(C1544,[1]!T_Resins[#Data],2,FALSE)/VLOOKUP(A1544,[1]!T_Printers[#Data],5,FALSE),1)&lt;=_xlfn.XLOOKUP(B1544,[1]Printers!L:L,[1]Printers!O:O,1,0,),ROUND(VLOOKUP(C1544,[1]!T_Resins[#Data],2,FALSE)/VLOOKUP(A1544,[1]!T_Printers[#Data],5,FALSE),1),ROUND(VLOOKUP(C1544,[1]!T_Resins[#Data],2,FALSE)/VLOOKUP(A1544,[1]!T_Printers[#Data],5,FALSE),1)&gt;_xlfn.XLOOKUP(B1544,[1]Printers!L:L,[1]Printers!O:O,1,0,),10)),"Используйте слой 100 мкм")</f>
        <v>5.8</v>
      </c>
      <c r="F1544">
        <f>IFERROR(IF(ROUND(_xlfn.XLOOKUP([1]Parameters!B1544,[1]Printers!L:L,[1]Printers!Q:Q,,0)*E1544/10,0)*10&lt;_xlfn.XLOOKUP([1]Parameters!B1544,[1]Printers!L:L,[1]Printers!P:P,,0),ROUND(_xlfn.XLOOKUP([1]Parameters!B1544,[1]Printers!L:L,[1]Printers!Q:Q,,0)*E1544/10,0)*10,_xlfn.XLOOKUP([1]Parameters!B1544,[1]Printers!L:L,[1]Printers!P:P,,0)),"")</f>
        <v>50</v>
      </c>
      <c r="G1544" cm="1">
        <f t="array" ref="G1544">IFERROR(IF(ROW()-1&gt;COUNTA([1]!T_Printers[Printers])*COUNTA([1]!T_Resins[Resins]),"",_xlfn.IFS(ROUND(VLOOKUP(C1544,[1]!T_Resins[#Data],3,FALSE)/VLOOKUP(A1544,[1]!T_Printers[#Data],5,FALSE),1)&lt;=_xlfn.XLOOKUP(B1544,[1]Printers!L:L,[1]Printers!O:O,1,0,),ROUND(VLOOKUP(C1544,[1]!T_Resins[#Data],3,FALSE)/VLOOKUP(A1544,[1]!T_Printers[#Data],5,FALSE),1),ROUND(VLOOKUP(C1544,[1]!T_Resins[#Data],3,FALSE)/VLOOKUP(A1544,[1]!T_Printers[#Data],5,FALSE),1)&gt;_xlfn.XLOOKUP(B1544,[1]Printers!L:L,[1]Printers!O:O,1,0,),10)),"")</f>
        <v>7.6</v>
      </c>
      <c r="H1544">
        <f>IFERROR(IF(ROUND(_xlfn.XLOOKUP([1]Parameters!B1544,[1]Printers!L:L,[1]Printers!Q:Q,,0)*G1544/10,0)*10&lt;_xlfn.XLOOKUP([1]Parameters!B1544,[1]Printers!L:L,[1]Printers!P:P,,0),ROUND(_xlfn.XLOOKUP([1]Parameters!B1544,[1]Printers!L:L,[1]Printers!Q:Q,,0)*G1544/10,0)*10,_xlfn.XLOOKUP([1]Parameters!B1544,[1]Printers!L:L,[1]Printers!P:P,,0)),"")</f>
        <v>70</v>
      </c>
      <c r="I1544" s="3" t="str" cm="1">
        <f t="array" ref="I1544">IFERROR(IF(ROW()-1&gt;COUNTA([1]!T_Printers[Printers])*COUNTA([1]!T_Resins[Resins]),"",_xlfn.IFS(ROUND(VLOOKUP(C1544,[1]!T_Resins[#Data],4,FALSE)/VLOOKUP(A1544,[1]!T_Printers[#Data],5,FALSE),1)&lt;=_xlfn.XLOOKUP(B1544,[1]Printers!L:L,[1]Printers!O:O,1,0,),ROUND(VLOOKUP(C1544,[1]!T_Resins[#Data],4,FALSE)/VLOOKUP(A1544,[1]!T_Printers[#Data],5,FALSE),1),ROUND(VLOOKUP(C1544,[1]!T_Resins[#Data],4,FALSE)/VLOOKUP(A1544,[1]!T_Printers[#Data],5,FALSE),1)&gt;_xlfn.XLOOKUP(B1544,[1]Printers!L:L,[1]Printers!O:O,1,0,),"")),"")</f>
        <v/>
      </c>
      <c r="J1544" t="str">
        <f>IFERROR(IF(ROUND(_xlfn.XLOOKUP([1]Parameters!B1544,[1]Printers!L:L,[1]Printers!Q:Q,,0)*I1544/10,0)*10&lt;_xlfn.XLOOKUP([1]Parameters!B1544,[1]Printers!L:L,[1]Printers!P:P,,0),ROUND(_xlfn.XLOOKUP([1]Parameters!B1544,[1]Printers!L:L,[1]Printers!Q:Q,,0)*I1544/10,0)*10,_xlfn.XLOOKUP([1]Parameters!B1544,[1]Printers!L:L,[1]Printers!P:P,,0)),"")</f>
        <v/>
      </c>
      <c r="K1544">
        <f>IF(SUM(E1544:J1544)&lt;&gt;0,VLOOKUP(A1544,[1]!T_Printers[#Data],10,FALSE)+VLOOKUP(C1544,[1]!T_Resins[#Data],10,FALSE),"")</f>
        <v>4</v>
      </c>
      <c r="L1544">
        <f>IF(SUM(E1544:J1544)&lt;&gt;0,VLOOKUP(A1544,[1]!T_Printers[#Data],11,FALSE),"")</f>
        <v>5</v>
      </c>
      <c r="M1544">
        <f>IF(SUM(E1544:J1544)&lt;&gt;0,VLOOKUP(C1544,[1]!T_Resins[#Data],8,FALSE),"")</f>
        <v>120</v>
      </c>
      <c r="N1544">
        <f>IF(_xlfn.XLOOKUP(B1544,[1]Printers!$L:$L,[1]Printers!$R:$R,0,0)&gt;0,[1]Parameters!M1544,IF(SUM(E1544:J1544)&lt;&gt;0,VLOOKUP(C1544,[1]!T_Resins[#Data],9,FALSE),""))</f>
        <v>180</v>
      </c>
      <c r="O1544" t="str">
        <f t="shared" si="24"/>
        <v>ElegooMars3Pro</v>
      </c>
    </row>
    <row r="1545" spans="1:15" x14ac:dyDescent="0.25">
      <c r="A1545" t="str">
        <f t="array" ref="A1545">IF(ROW()-1&gt;COUNTA([1]!T_Printers[Printers])*COUNTA([1]!T_Resins[Resins]),"",INDEX([1]!T_Printers[Printers],INT((ROW()-2)/COUNTA([1]!T_Resins[Resins])+1)))</f>
        <v>Elegoo Mars 3 Pro</v>
      </c>
      <c r="B1545" t="str">
        <f>_xlfn.XLOOKUP(A1545,[1]!T_Printers[Printers],[1]!T_Printers[Icon link],,0)</f>
        <v>ElegooMars3Pro</v>
      </c>
      <c r="C1545" t="str">
        <f t="array" ref="C1545">IF(ROW()-1&gt;COUNTA([1]!T_Printers[Printers])*COUNTA([1]!T_Resins[Resins]),"",INDEX([1]!T_Resins[Resins],MOD(ROW()-2,COUNTA([1]!T_Resins[Resins]))+1))</f>
        <v>Dental Bleach Pro</v>
      </c>
      <c r="D1545">
        <f>IF(SUM(E1545:J1545)&lt;&gt;0,IF(ROW()-1&gt;COUNTA([1]!T_Printers[Printers])*COUNTA([1]!T_Resins[Resins]),"",2),"")</f>
        <v>2</v>
      </c>
      <c r="E1545" cm="1">
        <f t="array" ref="E1545">IFERROR(IF(ROW()-1&gt;COUNTA([1]!T_Printers[Printers])*COUNTA([1]!T_Resins[Resins]),"",_xlfn.IFS(ROUND(VLOOKUP(C1545,[1]!T_Resins[#Data],2,FALSE)/VLOOKUP(A1545,[1]!T_Printers[#Data],5,FALSE),1)&lt;=_xlfn.XLOOKUP(B1545,[1]Printers!L:L,[1]Printers!O:O,1,0,),ROUND(VLOOKUP(C1545,[1]!T_Resins[#Data],2,FALSE)/VLOOKUP(A1545,[1]!T_Printers[#Data],5,FALSE),1),ROUND(VLOOKUP(C1545,[1]!T_Resins[#Data],2,FALSE)/VLOOKUP(A1545,[1]!T_Printers[#Data],5,FALSE),1)&gt;_xlfn.XLOOKUP(B1545,[1]Printers!L:L,[1]Printers!O:O,1,0,),10)),"Используйте слой 100 мкм")</f>
        <v>4.3</v>
      </c>
      <c r="F1545">
        <f>IFERROR(IF(ROUND(_xlfn.XLOOKUP([1]Parameters!B1545,[1]Printers!L:L,[1]Printers!Q:Q,,0)*E1545/10,0)*10&lt;_xlfn.XLOOKUP([1]Parameters!B1545,[1]Printers!L:L,[1]Printers!P:P,,0),ROUND(_xlfn.XLOOKUP([1]Parameters!B1545,[1]Printers!L:L,[1]Printers!Q:Q,,0)*E1545/10,0)*10,_xlfn.XLOOKUP([1]Parameters!B1545,[1]Printers!L:L,[1]Printers!P:P,,0)),"")</f>
        <v>40</v>
      </c>
      <c r="G1545" cm="1">
        <f t="array" ref="G1545">IFERROR(IF(ROW()-1&gt;COUNTA([1]!T_Printers[Printers])*COUNTA([1]!T_Resins[Resins]),"",_xlfn.IFS(ROUND(VLOOKUP(C1545,[1]!T_Resins[#Data],3,FALSE)/VLOOKUP(A1545,[1]!T_Printers[#Data],5,FALSE),1)&lt;=_xlfn.XLOOKUP(B1545,[1]Printers!L:L,[1]Printers!O:O,1,0,),ROUND(VLOOKUP(C1545,[1]!T_Resins[#Data],3,FALSE)/VLOOKUP(A1545,[1]!T_Printers[#Data],5,FALSE),1),ROUND(VLOOKUP(C1545,[1]!T_Resins[#Data],3,FALSE)/VLOOKUP(A1545,[1]!T_Printers[#Data],5,FALSE),1)&gt;_xlfn.XLOOKUP(B1545,[1]Printers!L:L,[1]Printers!O:O,1,0,),10)),"")</f>
        <v>5.6</v>
      </c>
      <c r="H1545">
        <f>IFERROR(IF(ROUND(_xlfn.XLOOKUP([1]Parameters!B1545,[1]Printers!L:L,[1]Printers!Q:Q,,0)*G1545/10,0)*10&lt;_xlfn.XLOOKUP([1]Parameters!B1545,[1]Printers!L:L,[1]Printers!P:P,,0),ROUND(_xlfn.XLOOKUP([1]Parameters!B1545,[1]Printers!L:L,[1]Printers!Q:Q,,0)*G1545/10,0)*10,_xlfn.XLOOKUP([1]Parameters!B1545,[1]Printers!L:L,[1]Printers!P:P,,0)),"")</f>
        <v>50</v>
      </c>
      <c r="I1545" s="3" t="str" cm="1">
        <f t="array" ref="I1545">IFERROR(IF(ROW()-1&gt;COUNTA([1]!T_Printers[Printers])*COUNTA([1]!T_Resins[Resins]),"",_xlfn.IFS(ROUND(VLOOKUP(C1545,[1]!T_Resins[#Data],4,FALSE)/VLOOKUP(A1545,[1]!T_Printers[#Data],5,FALSE),1)&lt;=_xlfn.XLOOKUP(B1545,[1]Printers!L:L,[1]Printers!O:O,1,0,),ROUND(VLOOKUP(C1545,[1]!T_Resins[#Data],4,FALSE)/VLOOKUP(A1545,[1]!T_Printers[#Data],5,FALSE),1),ROUND(VLOOKUP(C1545,[1]!T_Resins[#Data],4,FALSE)/VLOOKUP(A1545,[1]!T_Printers[#Data],5,FALSE),1)&gt;_xlfn.XLOOKUP(B1545,[1]Printers!L:L,[1]Printers!O:O,1,0,),"")),"")</f>
        <v/>
      </c>
      <c r="J1545" t="str">
        <f>IFERROR(IF(ROUND(_xlfn.XLOOKUP([1]Parameters!B1545,[1]Printers!L:L,[1]Printers!Q:Q,,0)*I1545/10,0)*10&lt;_xlfn.XLOOKUP([1]Parameters!B1545,[1]Printers!L:L,[1]Printers!P:P,,0),ROUND(_xlfn.XLOOKUP([1]Parameters!B1545,[1]Printers!L:L,[1]Printers!Q:Q,,0)*I1545/10,0)*10,_xlfn.XLOOKUP([1]Parameters!B1545,[1]Printers!L:L,[1]Printers!P:P,,0)),"")</f>
        <v/>
      </c>
      <c r="K1545">
        <f>IF(SUM(E1545:J1545)&lt;&gt;0,VLOOKUP(A1545,[1]!T_Printers[#Data],10,FALSE)+VLOOKUP(C1545,[1]!T_Resins[#Data],10,FALSE),"")</f>
        <v>3</v>
      </c>
      <c r="L1545">
        <f>IF(SUM(E1545:J1545)&lt;&gt;0,VLOOKUP(A1545,[1]!T_Printers[#Data],11,FALSE),"")</f>
        <v>5</v>
      </c>
      <c r="M1545">
        <f>IF(SUM(E1545:J1545)&lt;&gt;0,VLOOKUP(C1545,[1]!T_Resins[#Data],8,FALSE),"")</f>
        <v>120</v>
      </c>
      <c r="N1545">
        <f>IF(_xlfn.XLOOKUP(B1545,[1]Printers!$L:$L,[1]Printers!$R:$R,0,0)&gt;0,[1]Parameters!M1545,IF(SUM(E1545:J1545)&lt;&gt;0,VLOOKUP(C1545,[1]!T_Resins[#Data],9,FALSE),""))</f>
        <v>180</v>
      </c>
      <c r="O1545" t="str">
        <f t="shared" si="24"/>
        <v>ElegooMars3Pro</v>
      </c>
    </row>
    <row r="1546" spans="1:15" x14ac:dyDescent="0.25">
      <c r="A1546" t="str">
        <f t="array" ref="A1546">IF(ROW()-1&gt;COUNTA([1]!T_Printers[Printers])*COUNTA([1]!T_Resins[Resins]),"",INDEX([1]!T_Printers[Printers],INT((ROW()-2)/COUNTA([1]!T_Resins[Resins])+1)))</f>
        <v>Elegoo Mars 3 Pro</v>
      </c>
      <c r="B1546" t="str">
        <f>_xlfn.XLOOKUP(A1546,[1]!T_Printers[Printers],[1]!T_Printers[Icon link],,0)</f>
        <v>ElegooMars3Pro</v>
      </c>
      <c r="C1546" t="str">
        <f t="array" ref="C1546">IF(ROW()-1&gt;COUNTA([1]!T_Printers[Printers])*COUNTA([1]!T_Resins[Resins]),"",INDEX([1]!T_Resins[Resins],MOD(ROW()-2,COUNTA([1]!T_Resins[Resins]))+1))</f>
        <v>Dental Cast Cherry Pro</v>
      </c>
      <c r="D1546">
        <f>IF(SUM(E1546:J1546)&lt;&gt;0,IF(ROW()-1&gt;COUNTA([1]!T_Printers[Printers])*COUNTA([1]!T_Resins[Resins]),"",2),"")</f>
        <v>2</v>
      </c>
      <c r="E1546" cm="1">
        <f t="array" ref="E1546">IFERROR(IF(ROW()-1&gt;COUNTA([1]!T_Printers[Printers])*COUNTA([1]!T_Resins[Resins]),"",_xlfn.IFS(ROUND(VLOOKUP(C1546,[1]!T_Resins[#Data],2,FALSE)/VLOOKUP(A1546,[1]!T_Printers[#Data],5,FALSE),1)&lt;=_xlfn.XLOOKUP(B1546,[1]Printers!L:L,[1]Printers!O:O,1,0,),ROUND(VLOOKUP(C1546,[1]!T_Resins[#Data],2,FALSE)/VLOOKUP(A1546,[1]!T_Printers[#Data],5,FALSE),1),ROUND(VLOOKUP(C1546,[1]!T_Resins[#Data],2,FALSE)/VLOOKUP(A1546,[1]!T_Printers[#Data],5,FALSE),1)&gt;_xlfn.XLOOKUP(B1546,[1]Printers!L:L,[1]Printers!O:O,1,0,),10)),"Используйте слой 100 мкм")</f>
        <v>6</v>
      </c>
      <c r="F1546">
        <f>IFERROR(IF(ROUND(_xlfn.XLOOKUP([1]Parameters!B1546,[1]Printers!L:L,[1]Printers!Q:Q,,0)*E1546/10,0)*10&lt;_xlfn.XLOOKUP([1]Parameters!B1546,[1]Printers!L:L,[1]Printers!P:P,,0),ROUND(_xlfn.XLOOKUP([1]Parameters!B1546,[1]Printers!L:L,[1]Printers!Q:Q,,0)*E1546/10,0)*10,_xlfn.XLOOKUP([1]Parameters!B1546,[1]Printers!L:L,[1]Printers!P:P,,0)),"")</f>
        <v>50</v>
      </c>
      <c r="G1546" t="str" cm="1">
        <f t="array" ref="G1546">IFERROR(IF(ROW()-1&gt;COUNTA([1]!T_Printers[Printers])*COUNTA([1]!T_Resins[Resins]),"",_xlfn.IFS(ROUND(VLOOKUP(C1546,[1]!T_Resins[#Data],3,FALSE)/VLOOKUP(A1546,[1]!T_Printers[#Data],5,FALSE),1)&lt;=_xlfn.XLOOKUP(B1546,[1]Printers!L:L,[1]Printers!O:O,1,0,),ROUND(VLOOKUP(C1546,[1]!T_Resins[#Data],3,FALSE)/VLOOKUP(A1546,[1]!T_Printers[#Data],5,FALSE),1),ROUND(VLOOKUP(C1546,[1]!T_Resins[#Data],3,FALSE)/VLOOKUP(A1546,[1]!T_Printers[#Data],5,FALSE),1)&gt;_xlfn.XLOOKUP(B1546,[1]Printers!L:L,[1]Printers!O:O,1,0,),10)),"")</f>
        <v/>
      </c>
      <c r="H1546" t="str">
        <f>IFERROR(IF(ROUND(_xlfn.XLOOKUP([1]Parameters!B1546,[1]Printers!L:L,[1]Printers!Q:Q,,0)*G1546/10,0)*10&lt;_xlfn.XLOOKUP([1]Parameters!B1546,[1]Printers!L:L,[1]Printers!P:P,,0),ROUND(_xlfn.XLOOKUP([1]Parameters!B1546,[1]Printers!L:L,[1]Printers!Q:Q,,0)*G1546/10,0)*10,_xlfn.XLOOKUP([1]Parameters!B1546,[1]Printers!L:L,[1]Printers!P:P,,0)),"")</f>
        <v/>
      </c>
      <c r="I1546" s="3" t="str" cm="1">
        <f t="array" ref="I1546">IFERROR(IF(ROW()-1&gt;COUNTA([1]!T_Printers[Printers])*COUNTA([1]!T_Resins[Resins]),"",_xlfn.IFS(ROUND(VLOOKUP(C1546,[1]!T_Resins[#Data],4,FALSE)/VLOOKUP(A1546,[1]!T_Printers[#Data],5,FALSE),1)&lt;=_xlfn.XLOOKUP(B1546,[1]Printers!L:L,[1]Printers!O:O,1,0,),ROUND(VLOOKUP(C1546,[1]!T_Resins[#Data],4,FALSE)/VLOOKUP(A1546,[1]!T_Printers[#Data],5,FALSE),1),ROUND(VLOOKUP(C1546,[1]!T_Resins[#Data],4,FALSE)/VLOOKUP(A1546,[1]!T_Printers[#Data],5,FALSE),1)&gt;_xlfn.XLOOKUP(B1546,[1]Printers!L:L,[1]Printers!O:O,1,0,),"")),"")</f>
        <v/>
      </c>
      <c r="J1546" t="str">
        <f>IFERROR(IF(ROUND(_xlfn.XLOOKUP([1]Parameters!B1546,[1]Printers!L:L,[1]Printers!Q:Q,,0)*I1546/10,0)*10&lt;_xlfn.XLOOKUP([1]Parameters!B1546,[1]Printers!L:L,[1]Printers!P:P,,0),ROUND(_xlfn.XLOOKUP([1]Parameters!B1546,[1]Printers!L:L,[1]Printers!Q:Q,,0)*I1546/10,0)*10,_xlfn.XLOOKUP([1]Parameters!B1546,[1]Printers!L:L,[1]Printers!P:P,,0)),"")</f>
        <v/>
      </c>
      <c r="K1546">
        <f>IF(SUM(E1546:J1546)&lt;&gt;0,VLOOKUP(A1546,[1]!T_Printers[#Data],10,FALSE)+VLOOKUP(C1546,[1]!T_Resins[#Data],10,FALSE),"")</f>
        <v>3</v>
      </c>
      <c r="L1546">
        <f>IF(SUM(E1546:J1546)&lt;&gt;0,VLOOKUP(A1546,[1]!T_Printers[#Data],11,FALSE),"")</f>
        <v>5</v>
      </c>
      <c r="M1546">
        <f>IF(SUM(E1546:J1546)&lt;&gt;0,VLOOKUP(C1546,[1]!T_Resins[#Data],8,FALSE),"")</f>
        <v>60</v>
      </c>
      <c r="N1546">
        <f>IF(_xlfn.XLOOKUP(B1546,[1]Printers!$L:$L,[1]Printers!$R:$R,0,0)&gt;0,[1]Parameters!M1546,IF(SUM(E1546:J1546)&lt;&gt;0,VLOOKUP(C1546,[1]!T_Resins[#Data],9,FALSE),""))</f>
        <v>60</v>
      </c>
      <c r="O1546" t="str">
        <f t="shared" si="24"/>
        <v>ElegooMars3Pro</v>
      </c>
    </row>
    <row r="1547" spans="1:15" x14ac:dyDescent="0.25">
      <c r="A1547" t="str">
        <f t="array" ref="A1547">IF(ROW()-1&gt;COUNTA([1]!T_Printers[Printers])*COUNTA([1]!T_Resins[Resins]),"",INDEX([1]!T_Printers[Printers],INT((ROW()-2)/COUNTA([1]!T_Resins[Resins])+1)))</f>
        <v>Elegoo Mars 3 Pro</v>
      </c>
      <c r="B1547" t="str">
        <f>_xlfn.XLOOKUP(A1547,[1]!T_Printers[Printers],[1]!T_Printers[Icon link],,0)</f>
        <v>ElegooMars3Pro</v>
      </c>
      <c r="C1547" t="str">
        <f t="array" ref="C1547">IF(ROW()-1&gt;COUNTA([1]!T_Printers[Printers])*COUNTA([1]!T_Resins[Resins]),"",INDEX([1]!T_Resins[Resins],MOD(ROW()-2,COUNTA([1]!T_Resins[Resins]))+1))</f>
        <v>Dental Cast Cherry</v>
      </c>
      <c r="D1547">
        <f>IF(SUM(E1547:J1547)&lt;&gt;0,IF(ROW()-1&gt;COUNTA([1]!T_Printers[Printers])*COUNTA([1]!T_Resins[Resins]),"",2),"")</f>
        <v>2</v>
      </c>
      <c r="E1547" cm="1">
        <f t="array" ref="E1547">IFERROR(IF(ROW()-1&gt;COUNTA([1]!T_Printers[Printers])*COUNTA([1]!T_Resins[Resins]),"",_xlfn.IFS(ROUND(VLOOKUP(C1547,[1]!T_Resins[#Data],2,FALSE)/VLOOKUP(A1547,[1]!T_Printers[#Data],5,FALSE),1)&lt;=_xlfn.XLOOKUP(B1547,[1]Printers!L:L,[1]Printers!O:O,1,0,),ROUND(VLOOKUP(C1547,[1]!T_Resins[#Data],2,FALSE)/VLOOKUP(A1547,[1]!T_Printers[#Data],5,FALSE),1),ROUND(VLOOKUP(C1547,[1]!T_Resins[#Data],2,FALSE)/VLOOKUP(A1547,[1]!T_Printers[#Data],5,FALSE),1)&gt;_xlfn.XLOOKUP(B1547,[1]Printers!L:L,[1]Printers!O:O,1,0,),10)),"Используйте слой 100 мкм")</f>
        <v>5.2</v>
      </c>
      <c r="F1547">
        <f>IFERROR(IF(ROUND(_xlfn.XLOOKUP([1]Parameters!B1547,[1]Printers!L:L,[1]Printers!Q:Q,,0)*E1547/10,0)*10&lt;_xlfn.XLOOKUP([1]Parameters!B1547,[1]Printers!L:L,[1]Printers!P:P,,0),ROUND(_xlfn.XLOOKUP([1]Parameters!B1547,[1]Printers!L:L,[1]Printers!Q:Q,,0)*E1547/10,0)*10,_xlfn.XLOOKUP([1]Parameters!B1547,[1]Printers!L:L,[1]Printers!P:P,,0)),"")</f>
        <v>50</v>
      </c>
      <c r="G1547" cm="1">
        <f t="array" ref="G1547">IFERROR(IF(ROW()-1&gt;COUNTA([1]!T_Printers[Printers])*COUNTA([1]!T_Resins[Resins]),"",_xlfn.IFS(ROUND(VLOOKUP(C1547,[1]!T_Resins[#Data],3,FALSE)/VLOOKUP(A1547,[1]!T_Printers[#Data],5,FALSE),1)&lt;=_xlfn.XLOOKUP(B1547,[1]Printers!L:L,[1]Printers!O:O,1,0,),ROUND(VLOOKUP(C1547,[1]!T_Resins[#Data],3,FALSE)/VLOOKUP(A1547,[1]!T_Printers[#Data],5,FALSE),1),ROUND(VLOOKUP(C1547,[1]!T_Resins[#Data],3,FALSE)/VLOOKUP(A1547,[1]!T_Printers[#Data],5,FALSE),1)&gt;_xlfn.XLOOKUP(B1547,[1]Printers!L:L,[1]Printers!O:O,1,0,),10)),"")</f>
        <v>6.8</v>
      </c>
      <c r="H1547">
        <f>IFERROR(IF(ROUND(_xlfn.XLOOKUP([1]Parameters!B1547,[1]Printers!L:L,[1]Printers!Q:Q,,0)*G1547/10,0)*10&lt;_xlfn.XLOOKUP([1]Parameters!B1547,[1]Printers!L:L,[1]Printers!P:P,,0),ROUND(_xlfn.XLOOKUP([1]Parameters!B1547,[1]Printers!L:L,[1]Printers!Q:Q,,0)*G1547/10,0)*10,_xlfn.XLOOKUP([1]Parameters!B1547,[1]Printers!L:L,[1]Printers!P:P,,0)),"")</f>
        <v>60</v>
      </c>
      <c r="I1547" s="3" t="str" cm="1">
        <f t="array" ref="I1547">IFERROR(IF(ROW()-1&gt;COUNTA([1]!T_Printers[Printers])*COUNTA([1]!T_Resins[Resins]),"",_xlfn.IFS(ROUND(VLOOKUP(C1547,[1]!T_Resins[#Data],4,FALSE)/VLOOKUP(A1547,[1]!T_Printers[#Data],5,FALSE),1)&lt;=_xlfn.XLOOKUP(B1547,[1]Printers!L:L,[1]Printers!O:O,1,0,),ROUND(VLOOKUP(C1547,[1]!T_Resins[#Data],4,FALSE)/VLOOKUP(A1547,[1]!T_Printers[#Data],5,FALSE),1),ROUND(VLOOKUP(C1547,[1]!T_Resins[#Data],4,FALSE)/VLOOKUP(A1547,[1]!T_Printers[#Data],5,FALSE),1)&gt;_xlfn.XLOOKUP(B1547,[1]Printers!L:L,[1]Printers!O:O,1,0,),"")),"")</f>
        <v/>
      </c>
      <c r="J1547" t="str">
        <f>IFERROR(IF(ROUND(_xlfn.XLOOKUP([1]Parameters!B1547,[1]Printers!L:L,[1]Printers!Q:Q,,0)*I1547/10,0)*10&lt;_xlfn.XLOOKUP([1]Parameters!B1547,[1]Printers!L:L,[1]Printers!P:P,,0),ROUND(_xlfn.XLOOKUP([1]Parameters!B1547,[1]Printers!L:L,[1]Printers!Q:Q,,0)*I1547/10,0)*10,_xlfn.XLOOKUP([1]Parameters!B1547,[1]Printers!L:L,[1]Printers!P:P,,0)),"")</f>
        <v/>
      </c>
      <c r="K1547">
        <f>IF(SUM(E1547:J1547)&lt;&gt;0,VLOOKUP(A1547,[1]!T_Printers[#Data],10,FALSE)+VLOOKUP(C1547,[1]!T_Resins[#Data],10,FALSE),"")</f>
        <v>3</v>
      </c>
      <c r="L1547">
        <f>IF(SUM(E1547:J1547)&lt;&gt;0,VLOOKUP(A1547,[1]!T_Printers[#Data],11,FALSE),"")</f>
        <v>5</v>
      </c>
      <c r="M1547">
        <f>IF(SUM(E1547:J1547)&lt;&gt;0,VLOOKUP(C1547,[1]!T_Resins[#Data],8,FALSE),"")</f>
        <v>60</v>
      </c>
      <c r="N1547">
        <f>IF(_xlfn.XLOOKUP(B1547,[1]Printers!$L:$L,[1]Printers!$R:$R,0,0)&gt;0,[1]Parameters!M1547,IF(SUM(E1547:J1547)&lt;&gt;0,VLOOKUP(C1547,[1]!T_Resins[#Data],9,FALSE),""))</f>
        <v>60</v>
      </c>
      <c r="O1547" t="str">
        <f t="shared" si="24"/>
        <v>ElegooMars3Pro</v>
      </c>
    </row>
    <row r="1548" spans="1:15" x14ac:dyDescent="0.25">
      <c r="A1548" t="str">
        <f t="array" ref="A1548">IF(ROW()-1&gt;COUNTA([1]!T_Printers[Printers])*COUNTA([1]!T_Resins[Resins]),"",INDEX([1]!T_Printers[Printers],INT((ROW()-2)/COUNTA([1]!T_Resins[Resins])+1)))</f>
        <v>Elegoo Mars 3 Pro</v>
      </c>
      <c r="B1548" t="str">
        <f>_xlfn.XLOOKUP(A1548,[1]!T_Printers[Printers],[1]!T_Printers[Icon link],,0)</f>
        <v>ElegooMars3Pro</v>
      </c>
      <c r="C1548" t="str">
        <f t="array" ref="C1548">IF(ROW()-1&gt;COUNTA([1]!T_Printers[Printers])*COUNTA([1]!T_Resins[Resins]),"",INDEX([1]!T_Resins[Resins],MOD(ROW()-2,COUNTA([1]!T_Resins[Resins]))+1))</f>
        <v>Dental Clear</v>
      </c>
      <c r="D1548">
        <f>IF(SUM(E1548:J1548)&lt;&gt;0,IF(ROW()-1&gt;COUNTA([1]!T_Printers[Printers])*COUNTA([1]!T_Resins[Resins]),"",2),"")</f>
        <v>2</v>
      </c>
      <c r="E1548" cm="1">
        <f t="array" ref="E1548">IFERROR(IF(ROW()-1&gt;COUNTA([1]!T_Printers[Printers])*COUNTA([1]!T_Resins[Resins]),"",_xlfn.IFS(ROUND(VLOOKUP(C1548,[1]!T_Resins[#Data],2,FALSE)/VLOOKUP(A1548,[1]!T_Printers[#Data],5,FALSE),1)&lt;=_xlfn.XLOOKUP(B1548,[1]Printers!L:L,[1]Printers!O:O,1,0,),ROUND(VLOOKUP(C1548,[1]!T_Resins[#Data],2,FALSE)/VLOOKUP(A1548,[1]!T_Printers[#Data],5,FALSE),1),ROUND(VLOOKUP(C1548,[1]!T_Resins[#Data],2,FALSE)/VLOOKUP(A1548,[1]!T_Printers[#Data],5,FALSE),1)&gt;_xlfn.XLOOKUP(B1548,[1]Printers!L:L,[1]Printers!O:O,1,0,),10)),"Используйте слой 100 мкм")</f>
        <v>2.9</v>
      </c>
      <c r="F1548">
        <f>IFERROR(IF(ROUND(_xlfn.XLOOKUP([1]Parameters!B1548,[1]Printers!L:L,[1]Printers!Q:Q,,0)*E1548/10,0)*10&lt;_xlfn.XLOOKUP([1]Parameters!B1548,[1]Printers!L:L,[1]Printers!P:P,,0),ROUND(_xlfn.XLOOKUP([1]Parameters!B1548,[1]Printers!L:L,[1]Printers!Q:Q,,0)*E1548/10,0)*10,_xlfn.XLOOKUP([1]Parameters!B1548,[1]Printers!L:L,[1]Printers!P:P,,0)),"")</f>
        <v>30</v>
      </c>
      <c r="G1548" cm="1">
        <f t="array" ref="G1548">IFERROR(IF(ROW()-1&gt;COUNTA([1]!T_Printers[Printers])*COUNTA([1]!T_Resins[Resins]),"",_xlfn.IFS(ROUND(VLOOKUP(C1548,[1]!T_Resins[#Data],3,FALSE)/VLOOKUP(A1548,[1]!T_Printers[#Data],5,FALSE),1)&lt;=_xlfn.XLOOKUP(B1548,[1]Printers!L:L,[1]Printers!O:O,1,0,),ROUND(VLOOKUP(C1548,[1]!T_Resins[#Data],3,FALSE)/VLOOKUP(A1548,[1]!T_Printers[#Data],5,FALSE),1),ROUND(VLOOKUP(C1548,[1]!T_Resins[#Data],3,FALSE)/VLOOKUP(A1548,[1]!T_Printers[#Data],5,FALSE),1)&gt;_xlfn.XLOOKUP(B1548,[1]Printers!L:L,[1]Printers!O:O,1,0,),10)),"")</f>
        <v>3.8</v>
      </c>
      <c r="H1548">
        <f>IFERROR(IF(ROUND(_xlfn.XLOOKUP([1]Parameters!B1548,[1]Printers!L:L,[1]Printers!Q:Q,,0)*G1548/10,0)*10&lt;_xlfn.XLOOKUP([1]Parameters!B1548,[1]Printers!L:L,[1]Printers!P:P,,0),ROUND(_xlfn.XLOOKUP([1]Parameters!B1548,[1]Printers!L:L,[1]Printers!Q:Q,,0)*G1548/10,0)*10,_xlfn.XLOOKUP([1]Parameters!B1548,[1]Printers!L:L,[1]Printers!P:P,,0)),"")</f>
        <v>30</v>
      </c>
      <c r="I1548" s="3" t="str" cm="1">
        <f t="array" ref="I1548">IFERROR(IF(ROW()-1&gt;COUNTA([1]!T_Printers[Printers])*COUNTA([1]!T_Resins[Resins]),"",_xlfn.IFS(ROUND(VLOOKUP(C1548,[1]!T_Resins[#Data],4,FALSE)/VLOOKUP(A1548,[1]!T_Printers[#Data],5,FALSE),1)&lt;=_xlfn.XLOOKUP(B1548,[1]Printers!L:L,[1]Printers!O:O,1,0,),ROUND(VLOOKUP(C1548,[1]!T_Resins[#Data],4,FALSE)/VLOOKUP(A1548,[1]!T_Printers[#Data],5,FALSE),1),ROUND(VLOOKUP(C1548,[1]!T_Resins[#Data],4,FALSE)/VLOOKUP(A1548,[1]!T_Printers[#Data],5,FALSE),1)&gt;_xlfn.XLOOKUP(B1548,[1]Printers!L:L,[1]Printers!O:O,1,0,),"")),"")</f>
        <v/>
      </c>
      <c r="J1548" t="str">
        <f>IFERROR(IF(ROUND(_xlfn.XLOOKUP([1]Parameters!B1548,[1]Printers!L:L,[1]Printers!Q:Q,,0)*I1548/10,0)*10&lt;_xlfn.XLOOKUP([1]Parameters!B1548,[1]Printers!L:L,[1]Printers!P:P,,0),ROUND(_xlfn.XLOOKUP([1]Parameters!B1548,[1]Printers!L:L,[1]Printers!Q:Q,,0)*I1548/10,0)*10,_xlfn.XLOOKUP([1]Parameters!B1548,[1]Printers!L:L,[1]Printers!P:P,,0)),"")</f>
        <v/>
      </c>
      <c r="K1548">
        <f>IF(SUM(E1548:J1548)&lt;&gt;0,VLOOKUP(A1548,[1]!T_Printers[#Data],10,FALSE)+VLOOKUP(C1548,[1]!T_Resins[#Data],10,FALSE),"")</f>
        <v>3</v>
      </c>
      <c r="L1548">
        <f>IF(SUM(E1548:J1548)&lt;&gt;0,VLOOKUP(A1548,[1]!T_Printers[#Data],11,FALSE),"")</f>
        <v>5</v>
      </c>
      <c r="M1548">
        <f>IF(SUM(E1548:J1548)&lt;&gt;0,VLOOKUP(C1548,[1]!T_Resins[#Data],8,FALSE),"")</f>
        <v>120</v>
      </c>
      <c r="N1548">
        <f>IF(_xlfn.XLOOKUP(B1548,[1]Printers!$L:$L,[1]Printers!$R:$R,0,0)&gt;0,[1]Parameters!M1548,IF(SUM(E1548:J1548)&lt;&gt;0,VLOOKUP(C1548,[1]!T_Resins[#Data],9,FALSE),""))</f>
        <v>180</v>
      </c>
      <c r="O1548" t="str">
        <f t="shared" si="24"/>
        <v>ElegooMars3Pro</v>
      </c>
    </row>
    <row r="1549" spans="1:15" x14ac:dyDescent="0.25">
      <c r="A1549" t="str">
        <f t="array" ref="A1549">IF(ROW()-1&gt;COUNTA([1]!T_Printers[Printers])*COUNTA([1]!T_Resins[Resins]),"",INDEX([1]!T_Printers[Printers],INT((ROW()-2)/COUNTA([1]!T_Resins[Resins])+1)))</f>
        <v>Elegoo Mars 3 Pro</v>
      </c>
      <c r="B1549" t="str">
        <f>_xlfn.XLOOKUP(A1549,[1]!T_Printers[Printers],[1]!T_Printers[Icon link],,0)</f>
        <v>ElegooMars3Pro</v>
      </c>
      <c r="C1549" t="str">
        <f t="array" ref="C1549">IF(ROW()-1&gt;COUNTA([1]!T_Printers[Printers])*COUNTA([1]!T_Resins[Resins]),"",INDEX([1]!T_Resins[Resins],MOD(ROW()-2,COUNTA([1]!T_Resins[Resins]))+1))</f>
        <v>Dental Clear Pro</v>
      </c>
      <c r="D1549">
        <f>IF(SUM(E1549:J1549)&lt;&gt;0,IF(ROW()-1&gt;COUNTA([1]!T_Printers[Printers])*COUNTA([1]!T_Resins[Resins]),"",2),"")</f>
        <v>2</v>
      </c>
      <c r="E1549" t="str" cm="1">
        <f t="array" ref="E1549">IFERROR(IF(ROW()-1&gt;COUNTA([1]!T_Printers[Printers])*COUNTA([1]!T_Resins[Resins]),"",_xlfn.IFS(ROUND(VLOOKUP(C1549,[1]!T_Resins[#Data],2,FALSE)/VLOOKUP(A1549,[1]!T_Printers[#Data],5,FALSE),1)&lt;=_xlfn.XLOOKUP(B1549,[1]Printers!L:L,[1]Printers!O:O,1,0,),ROUND(VLOOKUP(C1549,[1]!T_Resins[#Data],2,FALSE)/VLOOKUP(A1549,[1]!T_Printers[#Data],5,FALSE),1),ROUND(VLOOKUP(C1549,[1]!T_Resins[#Data],2,FALSE)/VLOOKUP(A1549,[1]!T_Printers[#Data],5,FALSE),1)&gt;_xlfn.XLOOKUP(B1549,[1]Printers!L:L,[1]Printers!O:O,1,0,),10)),"Используйте слой 100 мкм")</f>
        <v>Используйте слой 100 мкм</v>
      </c>
      <c r="F1549" t="str">
        <f>IFERROR(IF(ROUND(_xlfn.XLOOKUP([1]Parameters!B1549,[1]Printers!L:L,[1]Printers!Q:Q,,0)*E1549/10,0)*10&lt;_xlfn.XLOOKUP([1]Parameters!B1549,[1]Printers!L:L,[1]Printers!P:P,,0),ROUND(_xlfn.XLOOKUP([1]Parameters!B1549,[1]Printers!L:L,[1]Printers!Q:Q,,0)*E1549/10,0)*10,_xlfn.XLOOKUP([1]Parameters!B1549,[1]Printers!L:L,[1]Printers!P:P,,0)),"")</f>
        <v/>
      </c>
      <c r="G1549" cm="1">
        <f t="array" ref="G1549">IFERROR(IF(ROW()-1&gt;COUNTA([1]!T_Printers[Printers])*COUNTA([1]!T_Resins[Resins]),"",_xlfn.IFS(ROUND(VLOOKUP(C1549,[1]!T_Resins[#Data],3,FALSE)/VLOOKUP(A1549,[1]!T_Printers[#Data],5,FALSE),1)&lt;=_xlfn.XLOOKUP(B1549,[1]Printers!L:L,[1]Printers!O:O,1,0,),ROUND(VLOOKUP(C1549,[1]!T_Resins[#Data],3,FALSE)/VLOOKUP(A1549,[1]!T_Printers[#Data],5,FALSE),1),ROUND(VLOOKUP(C1549,[1]!T_Resins[#Data],3,FALSE)/VLOOKUP(A1549,[1]!T_Printers[#Data],5,FALSE),1)&gt;_xlfn.XLOOKUP(B1549,[1]Printers!L:L,[1]Printers!O:O,1,0,),10)),"")</f>
        <v>6.2</v>
      </c>
      <c r="H1549">
        <f>IFERROR(IF(ROUND(_xlfn.XLOOKUP([1]Parameters!B1549,[1]Printers!L:L,[1]Printers!Q:Q,,0)*G1549/10,0)*10&lt;_xlfn.XLOOKUP([1]Parameters!B1549,[1]Printers!L:L,[1]Printers!P:P,,0),ROUND(_xlfn.XLOOKUP([1]Parameters!B1549,[1]Printers!L:L,[1]Printers!Q:Q,,0)*G1549/10,0)*10,_xlfn.XLOOKUP([1]Parameters!B1549,[1]Printers!L:L,[1]Printers!P:P,,0)),"")</f>
        <v>60</v>
      </c>
      <c r="I1549" s="3" cm="1">
        <f t="array" ref="I1549">IFERROR(IF(ROW()-1&gt;COUNTA([1]!T_Printers[Printers])*COUNTA([1]!T_Resins[Resins]),"",_xlfn.IFS(ROUND(VLOOKUP(C1549,[1]!T_Resins[#Data],4,FALSE)/VLOOKUP(A1549,[1]!T_Printers[#Data],5,FALSE),1)&lt;=_xlfn.XLOOKUP(B1549,[1]Printers!L:L,[1]Printers!O:O,1,0,),ROUND(VLOOKUP(C1549,[1]!T_Resins[#Data],4,FALSE)/VLOOKUP(A1549,[1]!T_Printers[#Data],5,FALSE),1),ROUND(VLOOKUP(C1549,[1]!T_Resins[#Data],4,FALSE)/VLOOKUP(A1549,[1]!T_Printers[#Data],5,FALSE),1)&gt;_xlfn.XLOOKUP(B1549,[1]Printers!L:L,[1]Printers!O:O,1,0,),"")),"")</f>
        <v>8</v>
      </c>
      <c r="J1549">
        <f>IFERROR(IF(ROUND(_xlfn.XLOOKUP([1]Parameters!B1549,[1]Printers!L:L,[1]Printers!Q:Q,,0)*I1549/10,0)*10&lt;_xlfn.XLOOKUP([1]Parameters!B1549,[1]Printers!L:L,[1]Printers!P:P,,0),ROUND(_xlfn.XLOOKUP([1]Parameters!B1549,[1]Printers!L:L,[1]Printers!Q:Q,,0)*I1549/10,0)*10,_xlfn.XLOOKUP([1]Parameters!B1549,[1]Printers!L:L,[1]Printers!P:P,,0)),"")</f>
        <v>70</v>
      </c>
      <c r="K1549">
        <f>IF(SUM(E1549:J1549)&lt;&gt;0,VLOOKUP(A1549,[1]!T_Printers[#Data],10,FALSE)+VLOOKUP(C1549,[1]!T_Resins[#Data],10,FALSE),"")</f>
        <v>3</v>
      </c>
      <c r="L1549">
        <f>IF(SUM(E1549:J1549)&lt;&gt;0,VLOOKUP(A1549,[1]!T_Printers[#Data],11,FALSE),"")</f>
        <v>5</v>
      </c>
      <c r="M1549">
        <f>IF(SUM(E1549:J1549)&lt;&gt;0,VLOOKUP(C1549,[1]!T_Resins[#Data],8,FALSE),"")</f>
        <v>120</v>
      </c>
      <c r="N1549">
        <f>IF(_xlfn.XLOOKUP(B1549,[1]Printers!$L:$L,[1]Printers!$R:$R,0,0)&gt;0,[1]Parameters!M1549,IF(SUM(E1549:J1549)&lt;&gt;0,VLOOKUP(C1549,[1]!T_Resins[#Data],9,FALSE),""))</f>
        <v>180</v>
      </c>
      <c r="O1549" t="str">
        <f t="shared" si="24"/>
        <v>ElegooMars3Pro</v>
      </c>
    </row>
    <row r="1550" spans="1:15" x14ac:dyDescent="0.25">
      <c r="A1550" t="str">
        <f t="array" ref="A1550">IF(ROW()-1&gt;COUNTA([1]!T_Printers[Printers])*COUNTA([1]!T_Resins[Resins]),"",INDEX([1]!T_Printers[Printers],INT((ROW()-2)/COUNTA([1]!T_Resins[Resins])+1)))</f>
        <v>Elegoo Mars 3 Pro</v>
      </c>
      <c r="B1550" t="str">
        <f>_xlfn.XLOOKUP(A1550,[1]!T_Printers[Printers],[1]!T_Printers[Icon link],,0)</f>
        <v>ElegooMars3Pro</v>
      </c>
      <c r="C1550" t="str">
        <f t="array" ref="C1550">IF(ROW()-1&gt;COUNTA([1]!T_Printers[Printers])*COUNTA([1]!T_Resins[Resins]),"",INDEX([1]!T_Resins[Resins],MOD(ROW()-2,COUNTA([1]!T_Resins[Resins]))+1))</f>
        <v>Dental Denture Base Soft</v>
      </c>
      <c r="D1550">
        <f>IF(SUM(E1550:J1550)&lt;&gt;0,IF(ROW()-1&gt;COUNTA([1]!T_Printers[Printers])*COUNTA([1]!T_Resins[Resins]),"",2),"")</f>
        <v>2</v>
      </c>
      <c r="E1550" cm="1">
        <f t="array" ref="E1550">IFERROR(IF(ROW()-1&gt;COUNTA([1]!T_Printers[Printers])*COUNTA([1]!T_Resins[Resins]),"",_xlfn.IFS(ROUND(VLOOKUP(C1550,[1]!T_Resins[#Data],2,FALSE)/VLOOKUP(A1550,[1]!T_Printers[#Data],5,FALSE),1)&lt;=_xlfn.XLOOKUP(B1550,[1]Printers!L:L,[1]Printers!O:O,1,0,),ROUND(VLOOKUP(C1550,[1]!T_Resins[#Data],2,FALSE)/VLOOKUP(A1550,[1]!T_Printers[#Data],5,FALSE),1),ROUND(VLOOKUP(C1550,[1]!T_Resins[#Data],2,FALSE)/VLOOKUP(A1550,[1]!T_Printers[#Data],5,FALSE),1)&gt;_xlfn.XLOOKUP(B1550,[1]Printers!L:L,[1]Printers!O:O,1,0,),10)),"Используйте слой 100 мкм")</f>
        <v>6.6</v>
      </c>
      <c r="F1550">
        <f>IFERROR(IF(ROUND(_xlfn.XLOOKUP([1]Parameters!B1550,[1]Printers!L:L,[1]Printers!Q:Q,,0)*E1550/10,0)*10&lt;_xlfn.XLOOKUP([1]Parameters!B1550,[1]Printers!L:L,[1]Printers!P:P,,0),ROUND(_xlfn.XLOOKUP([1]Parameters!B1550,[1]Printers!L:L,[1]Printers!Q:Q,,0)*E1550/10,0)*10,_xlfn.XLOOKUP([1]Parameters!B1550,[1]Printers!L:L,[1]Printers!P:P,,0)),"")</f>
        <v>60</v>
      </c>
      <c r="G1550" cm="1">
        <f t="array" ref="G1550">IFERROR(IF(ROW()-1&gt;COUNTA([1]!T_Printers[Printers])*COUNTA([1]!T_Resins[Resins]),"",_xlfn.IFS(ROUND(VLOOKUP(C1550,[1]!T_Resins[#Data],3,FALSE)/VLOOKUP(A1550,[1]!T_Printers[#Data],5,FALSE),1)&lt;=_xlfn.XLOOKUP(B1550,[1]Printers!L:L,[1]Printers!O:O,1,0,),ROUND(VLOOKUP(C1550,[1]!T_Resins[#Data],3,FALSE)/VLOOKUP(A1550,[1]!T_Printers[#Data],5,FALSE),1),ROUND(VLOOKUP(C1550,[1]!T_Resins[#Data],3,FALSE)/VLOOKUP(A1550,[1]!T_Printers[#Data],5,FALSE),1)&gt;_xlfn.XLOOKUP(B1550,[1]Printers!L:L,[1]Printers!O:O,1,0,),10)),"")</f>
        <v>8.6</v>
      </c>
      <c r="H1550">
        <f>IFERROR(IF(ROUND(_xlfn.XLOOKUP([1]Parameters!B1550,[1]Printers!L:L,[1]Printers!Q:Q,,0)*G1550/10,0)*10&lt;_xlfn.XLOOKUP([1]Parameters!B1550,[1]Printers!L:L,[1]Printers!P:P,,0),ROUND(_xlfn.XLOOKUP([1]Parameters!B1550,[1]Printers!L:L,[1]Printers!Q:Q,,0)*G1550/10,0)*10,_xlfn.XLOOKUP([1]Parameters!B1550,[1]Printers!L:L,[1]Printers!P:P,,0)),"")</f>
        <v>80</v>
      </c>
      <c r="I1550" s="3" t="str" cm="1">
        <f t="array" ref="I1550">IFERROR(IF(ROW()-1&gt;COUNTA([1]!T_Printers[Printers])*COUNTA([1]!T_Resins[Resins]),"",_xlfn.IFS(ROUND(VLOOKUP(C1550,[1]!T_Resins[#Data],4,FALSE)/VLOOKUP(A1550,[1]!T_Printers[#Data],5,FALSE),1)&lt;=_xlfn.XLOOKUP(B1550,[1]Printers!L:L,[1]Printers!O:O,1,0,),ROUND(VLOOKUP(C1550,[1]!T_Resins[#Data],4,FALSE)/VLOOKUP(A1550,[1]!T_Printers[#Data],5,FALSE),1),ROUND(VLOOKUP(C1550,[1]!T_Resins[#Data],4,FALSE)/VLOOKUP(A1550,[1]!T_Printers[#Data],5,FALSE),1)&gt;_xlfn.XLOOKUP(B1550,[1]Printers!L:L,[1]Printers!O:O,1,0,),"")),"")</f>
        <v/>
      </c>
      <c r="J1550" t="str">
        <f>IFERROR(IF(ROUND(_xlfn.XLOOKUP([1]Parameters!B1550,[1]Printers!L:L,[1]Printers!Q:Q,,0)*I1550/10,0)*10&lt;_xlfn.XLOOKUP([1]Parameters!B1550,[1]Printers!L:L,[1]Printers!P:P,,0),ROUND(_xlfn.XLOOKUP([1]Parameters!B1550,[1]Printers!L:L,[1]Printers!Q:Q,,0)*I1550/10,0)*10,_xlfn.XLOOKUP([1]Parameters!B1550,[1]Printers!L:L,[1]Printers!P:P,,0)),"")</f>
        <v/>
      </c>
      <c r="K1550">
        <f>IF(SUM(E1550:J1550)&lt;&gt;0,VLOOKUP(A1550,[1]!T_Printers[#Data],10,FALSE)+VLOOKUP(C1550,[1]!T_Resins[#Data],10,FALSE),"")</f>
        <v>4</v>
      </c>
      <c r="L1550">
        <f>IF(SUM(E1550:J1550)&lt;&gt;0,VLOOKUP(A1550,[1]!T_Printers[#Data],11,FALSE),"")</f>
        <v>5</v>
      </c>
      <c r="M1550">
        <f>IF(SUM(E1550:J1550)&lt;&gt;0,VLOOKUP(C1550,[1]!T_Resins[#Data],8,FALSE),"")</f>
        <v>120</v>
      </c>
      <c r="N1550">
        <f>IF(_xlfn.XLOOKUP(B1550,[1]Printers!$L:$L,[1]Printers!$R:$R,0,0)&gt;0,[1]Parameters!M1550,IF(SUM(E1550:J1550)&lt;&gt;0,VLOOKUP(C1550,[1]!T_Resins[#Data],9,FALSE),""))</f>
        <v>180</v>
      </c>
      <c r="O1550" t="str">
        <f t="shared" si="24"/>
        <v>ElegooMars3Pro</v>
      </c>
    </row>
    <row r="1551" spans="1:15" x14ac:dyDescent="0.25">
      <c r="A1551" t="str">
        <f t="array" ref="A1551">IF(ROW()-1&gt;COUNTA([1]!T_Printers[Printers])*COUNTA([1]!T_Resins[Resins]),"",INDEX([1]!T_Printers[Printers],INT((ROW()-2)/COUNTA([1]!T_Resins[Resins])+1)))</f>
        <v>Elegoo Mars 3 Pro</v>
      </c>
      <c r="B1551" t="str">
        <f>_xlfn.XLOOKUP(A1551,[1]!T_Printers[Printers],[1]!T_Printers[Icon link],,0)</f>
        <v>ElegooMars3Pro</v>
      </c>
      <c r="C1551" t="str">
        <f t="array" ref="C1551">IF(ROW()-1&gt;COUNTA([1]!T_Printers[Printers])*COUNTA([1]!T_Resins[Resins]),"",INDEX([1]!T_Resins[Resins],MOD(ROW()-2,COUNTA([1]!T_Resins[Resins]))+1))</f>
        <v>Dental Denture Base</v>
      </c>
      <c r="D1551">
        <f>IF(SUM(E1551:J1551)&lt;&gt;0,IF(ROW()-1&gt;COUNTA([1]!T_Printers[Printers])*COUNTA([1]!T_Resins[Resins]),"",2),"")</f>
        <v>2</v>
      </c>
      <c r="E1551" cm="1">
        <f t="array" ref="E1551">IFERROR(IF(ROW()-1&gt;COUNTA([1]!T_Printers[Printers])*COUNTA([1]!T_Resins[Resins]),"",_xlfn.IFS(ROUND(VLOOKUP(C1551,[1]!T_Resins[#Data],2,FALSE)/VLOOKUP(A1551,[1]!T_Printers[#Data],5,FALSE),1)&lt;=_xlfn.XLOOKUP(B1551,[1]Printers!L:L,[1]Printers!O:O,1,0,),ROUND(VLOOKUP(C1551,[1]!T_Resins[#Data],2,FALSE)/VLOOKUP(A1551,[1]!T_Printers[#Data],5,FALSE),1),ROUND(VLOOKUP(C1551,[1]!T_Resins[#Data],2,FALSE)/VLOOKUP(A1551,[1]!T_Printers[#Data],5,FALSE),1)&gt;_xlfn.XLOOKUP(B1551,[1]Printers!L:L,[1]Printers!O:O,1,0,),10)),"Используйте слой 100 мкм")</f>
        <v>5.2</v>
      </c>
      <c r="F1551">
        <f>IFERROR(IF(ROUND(_xlfn.XLOOKUP([1]Parameters!B1551,[1]Printers!L:L,[1]Printers!Q:Q,,0)*E1551/10,0)*10&lt;_xlfn.XLOOKUP([1]Parameters!B1551,[1]Printers!L:L,[1]Printers!P:P,,0),ROUND(_xlfn.XLOOKUP([1]Parameters!B1551,[1]Printers!L:L,[1]Printers!Q:Q,,0)*E1551/10,0)*10,_xlfn.XLOOKUP([1]Parameters!B1551,[1]Printers!L:L,[1]Printers!P:P,,0)),"")</f>
        <v>50</v>
      </c>
      <c r="G1551" cm="1">
        <f t="array" ref="G1551">IFERROR(IF(ROW()-1&gt;COUNTA([1]!T_Printers[Printers])*COUNTA([1]!T_Resins[Resins]),"",_xlfn.IFS(ROUND(VLOOKUP(C1551,[1]!T_Resins[#Data],3,FALSE)/VLOOKUP(A1551,[1]!T_Printers[#Data],5,FALSE),1)&lt;=_xlfn.XLOOKUP(B1551,[1]Printers!L:L,[1]Printers!O:O,1,0,),ROUND(VLOOKUP(C1551,[1]!T_Resins[#Data],3,FALSE)/VLOOKUP(A1551,[1]!T_Printers[#Data],5,FALSE),1),ROUND(VLOOKUP(C1551,[1]!T_Resins[#Data],3,FALSE)/VLOOKUP(A1551,[1]!T_Printers[#Data],5,FALSE),1)&gt;_xlfn.XLOOKUP(B1551,[1]Printers!L:L,[1]Printers!O:O,1,0,),10)),"")</f>
        <v>6.8</v>
      </c>
      <c r="H1551">
        <f>IFERROR(IF(ROUND(_xlfn.XLOOKUP([1]Parameters!B1551,[1]Printers!L:L,[1]Printers!Q:Q,,0)*G1551/10,0)*10&lt;_xlfn.XLOOKUP([1]Parameters!B1551,[1]Printers!L:L,[1]Printers!P:P,,0),ROUND(_xlfn.XLOOKUP([1]Parameters!B1551,[1]Printers!L:L,[1]Printers!Q:Q,,0)*G1551/10,0)*10,_xlfn.XLOOKUP([1]Parameters!B1551,[1]Printers!L:L,[1]Printers!P:P,,0)),"")</f>
        <v>60</v>
      </c>
      <c r="I1551" s="3" t="str" cm="1">
        <f t="array" ref="I1551">IFERROR(IF(ROW()-1&gt;COUNTA([1]!T_Printers[Printers])*COUNTA([1]!T_Resins[Resins]),"",_xlfn.IFS(ROUND(VLOOKUP(C1551,[1]!T_Resins[#Data],4,FALSE)/VLOOKUP(A1551,[1]!T_Printers[#Data],5,FALSE),1)&lt;=_xlfn.XLOOKUP(B1551,[1]Printers!L:L,[1]Printers!O:O,1,0,),ROUND(VLOOKUP(C1551,[1]!T_Resins[#Data],4,FALSE)/VLOOKUP(A1551,[1]!T_Printers[#Data],5,FALSE),1),ROUND(VLOOKUP(C1551,[1]!T_Resins[#Data],4,FALSE)/VLOOKUP(A1551,[1]!T_Printers[#Data],5,FALSE),1)&gt;_xlfn.XLOOKUP(B1551,[1]Printers!L:L,[1]Printers!O:O,1,0,),"")),"")</f>
        <v/>
      </c>
      <c r="J1551" t="str">
        <f>IFERROR(IF(ROUND(_xlfn.XLOOKUP([1]Parameters!B1551,[1]Printers!L:L,[1]Printers!Q:Q,,0)*I1551/10,0)*10&lt;_xlfn.XLOOKUP([1]Parameters!B1551,[1]Printers!L:L,[1]Printers!P:P,,0),ROUND(_xlfn.XLOOKUP([1]Parameters!B1551,[1]Printers!L:L,[1]Printers!Q:Q,,0)*I1551/10,0)*10,_xlfn.XLOOKUP([1]Parameters!B1551,[1]Printers!L:L,[1]Printers!P:P,,0)),"")</f>
        <v/>
      </c>
      <c r="K1551">
        <f>IF(SUM(E1551:J1551)&lt;&gt;0,VLOOKUP(A1551,[1]!T_Printers[#Data],10,FALSE)+VLOOKUP(C1551,[1]!T_Resins[#Data],10,FALSE),"")</f>
        <v>4</v>
      </c>
      <c r="L1551">
        <f>IF(SUM(E1551:J1551)&lt;&gt;0,VLOOKUP(A1551,[1]!T_Printers[#Data],11,FALSE),"")</f>
        <v>5</v>
      </c>
      <c r="M1551">
        <f>IF(SUM(E1551:J1551)&lt;&gt;0,VLOOKUP(C1551,[1]!T_Resins[#Data],8,FALSE),"")</f>
        <v>120</v>
      </c>
      <c r="N1551">
        <f>IF(_xlfn.XLOOKUP(B1551,[1]Printers!$L:$L,[1]Printers!$R:$R,0,0)&gt;0,[1]Parameters!M1551,IF(SUM(E1551:J1551)&lt;&gt;0,VLOOKUP(C1551,[1]!T_Resins[#Data],9,FALSE),""))</f>
        <v>180</v>
      </c>
      <c r="O1551" t="str">
        <f t="shared" si="24"/>
        <v>ElegooMars3Pro</v>
      </c>
    </row>
    <row r="1552" spans="1:15" x14ac:dyDescent="0.25">
      <c r="A1552" t="str">
        <f t="array" ref="A1552">IF(ROW()-1&gt;COUNTA([1]!T_Printers[Printers])*COUNTA([1]!T_Resins[Resins]),"",INDEX([1]!T_Printers[Printers],INT((ROW()-2)/COUNTA([1]!T_Resins[Resins])+1)))</f>
        <v>Elegoo Mars 3 Pro</v>
      </c>
      <c r="B1552" t="str">
        <f>_xlfn.XLOOKUP(A1552,[1]!T_Printers[Printers],[1]!T_Printers[Icon link],,0)</f>
        <v>ElegooMars3Pro</v>
      </c>
      <c r="C1552" t="str">
        <f t="array" ref="C1552">IF(ROW()-1&gt;COUNTA([1]!T_Printers[Printers])*COUNTA([1]!T_Resins[Resins]),"",INDEX([1]!T_Resins[Resins],MOD(ROW()-2,COUNTA([1]!T_Resins[Resins]))+1))</f>
        <v>Dental IBT</v>
      </c>
      <c r="D1552">
        <f>IF(SUM(E1552:J1552)&lt;&gt;0,IF(ROW()-1&gt;COUNTA([1]!T_Printers[Printers])*COUNTA([1]!T_Resins[Resins]),"",2),"")</f>
        <v>2</v>
      </c>
      <c r="E1552" cm="1">
        <f t="array" ref="E1552">IFERROR(IF(ROW()-1&gt;COUNTA([1]!T_Printers[Printers])*COUNTA([1]!T_Resins[Resins]),"",_xlfn.IFS(ROUND(VLOOKUP(C1552,[1]!T_Resins[#Data],2,FALSE)/VLOOKUP(A1552,[1]!T_Printers[#Data],5,FALSE),1)&lt;=_xlfn.XLOOKUP(B1552,[1]Printers!L:L,[1]Printers!O:O,1,0,),ROUND(VLOOKUP(C1552,[1]!T_Resins[#Data],2,FALSE)/VLOOKUP(A1552,[1]!T_Printers[#Data],5,FALSE),1),ROUND(VLOOKUP(C1552,[1]!T_Resins[#Data],2,FALSE)/VLOOKUP(A1552,[1]!T_Printers[#Data],5,FALSE),1)&gt;_xlfn.XLOOKUP(B1552,[1]Printers!L:L,[1]Printers!O:O,1,0,),10)),"Используйте слой 100 мкм")</f>
        <v>3.3</v>
      </c>
      <c r="F1552">
        <f>IFERROR(IF(ROUND(_xlfn.XLOOKUP([1]Parameters!B1552,[1]Printers!L:L,[1]Printers!Q:Q,,0)*E1552/10,0)*10&lt;_xlfn.XLOOKUP([1]Parameters!B1552,[1]Printers!L:L,[1]Printers!P:P,,0),ROUND(_xlfn.XLOOKUP([1]Parameters!B1552,[1]Printers!L:L,[1]Printers!Q:Q,,0)*E1552/10,0)*10,_xlfn.XLOOKUP([1]Parameters!B1552,[1]Printers!L:L,[1]Printers!P:P,,0)),"")</f>
        <v>30</v>
      </c>
      <c r="G1552" cm="1">
        <f t="array" ref="G1552">IFERROR(IF(ROW()-1&gt;COUNTA([1]!T_Printers[Printers])*COUNTA([1]!T_Resins[Resins]),"",_xlfn.IFS(ROUND(VLOOKUP(C1552,[1]!T_Resins[#Data],3,FALSE)/VLOOKUP(A1552,[1]!T_Printers[#Data],5,FALSE),1)&lt;=_xlfn.XLOOKUP(B1552,[1]Printers!L:L,[1]Printers!O:O,1,0,),ROUND(VLOOKUP(C1552,[1]!T_Resins[#Data],3,FALSE)/VLOOKUP(A1552,[1]!T_Printers[#Data],5,FALSE),1),ROUND(VLOOKUP(C1552,[1]!T_Resins[#Data],3,FALSE)/VLOOKUP(A1552,[1]!T_Printers[#Data],5,FALSE),1)&gt;_xlfn.XLOOKUP(B1552,[1]Printers!L:L,[1]Printers!O:O,1,0,),10)),"")</f>
        <v>4.2</v>
      </c>
      <c r="H1552">
        <f>IFERROR(IF(ROUND(_xlfn.XLOOKUP([1]Parameters!B1552,[1]Printers!L:L,[1]Printers!Q:Q,,0)*G1552/10,0)*10&lt;_xlfn.XLOOKUP([1]Parameters!B1552,[1]Printers!L:L,[1]Printers!P:P,,0),ROUND(_xlfn.XLOOKUP([1]Parameters!B1552,[1]Printers!L:L,[1]Printers!Q:Q,,0)*G1552/10,0)*10,_xlfn.XLOOKUP([1]Parameters!B1552,[1]Printers!L:L,[1]Printers!P:P,,0)),"")</f>
        <v>40</v>
      </c>
      <c r="I1552" s="3" t="str" cm="1">
        <f t="array" ref="I1552">IFERROR(IF(ROW()-1&gt;COUNTA([1]!T_Printers[Printers])*COUNTA([1]!T_Resins[Resins]),"",_xlfn.IFS(ROUND(VLOOKUP(C1552,[1]!T_Resins[#Data],4,FALSE)/VLOOKUP(A1552,[1]!T_Printers[#Data],5,FALSE),1)&lt;=_xlfn.XLOOKUP(B1552,[1]Printers!L:L,[1]Printers!O:O,1,0,),ROUND(VLOOKUP(C1552,[1]!T_Resins[#Data],4,FALSE)/VLOOKUP(A1552,[1]!T_Printers[#Data],5,FALSE),1),ROUND(VLOOKUP(C1552,[1]!T_Resins[#Data],4,FALSE)/VLOOKUP(A1552,[1]!T_Printers[#Data],5,FALSE),1)&gt;_xlfn.XLOOKUP(B1552,[1]Printers!L:L,[1]Printers!O:O,1,0,),"")),"")</f>
        <v/>
      </c>
      <c r="J1552" t="str">
        <f>IFERROR(IF(ROUND(_xlfn.XLOOKUP([1]Parameters!B1552,[1]Printers!L:L,[1]Printers!Q:Q,,0)*I1552/10,0)*10&lt;_xlfn.XLOOKUP([1]Parameters!B1552,[1]Printers!L:L,[1]Printers!P:P,,0),ROUND(_xlfn.XLOOKUP([1]Parameters!B1552,[1]Printers!L:L,[1]Printers!Q:Q,,0)*I1552/10,0)*10,_xlfn.XLOOKUP([1]Parameters!B1552,[1]Printers!L:L,[1]Printers!P:P,,0)),"")</f>
        <v/>
      </c>
      <c r="K1552">
        <f>IF(SUM(E1552:J1552)&lt;&gt;0,VLOOKUP(A1552,[1]!T_Printers[#Data],10,FALSE)+VLOOKUP(C1552,[1]!T_Resins[#Data],10,FALSE),"")</f>
        <v>3</v>
      </c>
      <c r="L1552">
        <f>IF(SUM(E1552:J1552)&lt;&gt;0,VLOOKUP(A1552,[1]!T_Printers[#Data],11,FALSE),"")</f>
        <v>5</v>
      </c>
      <c r="M1552">
        <f>IF(SUM(E1552:J1552)&lt;&gt;0,VLOOKUP(C1552,[1]!T_Resins[#Data],8,FALSE),"")</f>
        <v>60</v>
      </c>
      <c r="N1552">
        <f>IF(_xlfn.XLOOKUP(B1552,[1]Printers!$L:$L,[1]Printers!$R:$R,0,0)&gt;0,[1]Parameters!M1552,IF(SUM(E1552:J1552)&lt;&gt;0,VLOOKUP(C1552,[1]!T_Resins[#Data],9,FALSE),""))</f>
        <v>60</v>
      </c>
      <c r="O1552" t="str">
        <f t="shared" si="24"/>
        <v>ElegooMars3Pro</v>
      </c>
    </row>
    <row r="1553" spans="1:15" x14ac:dyDescent="0.25">
      <c r="A1553" t="str">
        <f t="array" ref="A1553">IF(ROW()-1&gt;COUNTA([1]!T_Printers[Printers])*COUNTA([1]!T_Resins[Resins]),"",INDEX([1]!T_Printers[Printers],INT((ROW()-2)/COUNTA([1]!T_Resins[Resins])+1)))</f>
        <v>Elegoo Mars 3 Pro</v>
      </c>
      <c r="B1553" t="str">
        <f>_xlfn.XLOOKUP(A1553,[1]!T_Printers[Printers],[1]!T_Printers[Icon link],,0)</f>
        <v>ElegooMars3Pro</v>
      </c>
      <c r="C1553" t="str">
        <f t="array" ref="C1553">IF(ROW()-1&gt;COUNTA([1]!T_Printers[Printers])*COUNTA([1]!T_Resins[Resins]),"",INDEX([1]!T_Resins[Resins],MOD(ROW()-2,COUNTA([1]!T_Resins[Resins]))+1))</f>
        <v>Dental Model Biege</v>
      </c>
      <c r="D1553">
        <f>IF(SUM(E1553:J1553)&lt;&gt;0,IF(ROW()-1&gt;COUNTA([1]!T_Printers[Printers])*COUNTA([1]!T_Resins[Resins]),"",2),"")</f>
        <v>2</v>
      </c>
      <c r="E1553" cm="1">
        <f t="array" ref="E1553">IFERROR(IF(ROW()-1&gt;COUNTA([1]!T_Printers[Printers])*COUNTA([1]!T_Resins[Resins]),"",_xlfn.IFS(ROUND(VLOOKUP(C1553,[1]!T_Resins[#Data],2,FALSE)/VLOOKUP(A1553,[1]!T_Printers[#Data],5,FALSE),1)&lt;=_xlfn.XLOOKUP(B1553,[1]Printers!L:L,[1]Printers!O:O,1,0,),ROUND(VLOOKUP(C1553,[1]!T_Resins[#Data],2,FALSE)/VLOOKUP(A1553,[1]!T_Printers[#Data],5,FALSE),1),ROUND(VLOOKUP(C1553,[1]!T_Resins[#Data],2,FALSE)/VLOOKUP(A1553,[1]!T_Printers[#Data],5,FALSE),1)&gt;_xlfn.XLOOKUP(B1553,[1]Printers!L:L,[1]Printers!O:O,1,0,),10)),"Используйте слой 100 мкм")</f>
        <v>4.0999999999999996</v>
      </c>
      <c r="F1553">
        <f>IFERROR(IF(ROUND(_xlfn.XLOOKUP([1]Parameters!B1553,[1]Printers!L:L,[1]Printers!Q:Q,,0)*E1553/10,0)*10&lt;_xlfn.XLOOKUP([1]Parameters!B1553,[1]Printers!L:L,[1]Printers!P:P,,0),ROUND(_xlfn.XLOOKUP([1]Parameters!B1553,[1]Printers!L:L,[1]Printers!Q:Q,,0)*E1553/10,0)*10,_xlfn.XLOOKUP([1]Parameters!B1553,[1]Printers!L:L,[1]Printers!P:P,,0)),"")</f>
        <v>40</v>
      </c>
      <c r="G1553" cm="1">
        <f t="array" ref="G1553">IFERROR(IF(ROW()-1&gt;COUNTA([1]!T_Printers[Printers])*COUNTA([1]!T_Resins[Resins]),"",_xlfn.IFS(ROUND(VLOOKUP(C1553,[1]!T_Resins[#Data],3,FALSE)/VLOOKUP(A1553,[1]!T_Printers[#Data],5,FALSE),1)&lt;=_xlfn.XLOOKUP(B1553,[1]Printers!L:L,[1]Printers!O:O,1,0,),ROUND(VLOOKUP(C1553,[1]!T_Resins[#Data],3,FALSE)/VLOOKUP(A1553,[1]!T_Printers[#Data],5,FALSE),1),ROUND(VLOOKUP(C1553,[1]!T_Resins[#Data],3,FALSE)/VLOOKUP(A1553,[1]!T_Printers[#Data],5,FALSE),1)&gt;_xlfn.XLOOKUP(B1553,[1]Printers!L:L,[1]Printers!O:O,1,0,),10)),"")</f>
        <v>5.3</v>
      </c>
      <c r="H1553">
        <f>IFERROR(IF(ROUND(_xlfn.XLOOKUP([1]Parameters!B1553,[1]Printers!L:L,[1]Printers!Q:Q,,0)*G1553/10,0)*10&lt;_xlfn.XLOOKUP([1]Parameters!B1553,[1]Printers!L:L,[1]Printers!P:P,,0),ROUND(_xlfn.XLOOKUP([1]Parameters!B1553,[1]Printers!L:L,[1]Printers!Q:Q,,0)*G1553/10,0)*10,_xlfn.XLOOKUP([1]Parameters!B1553,[1]Printers!L:L,[1]Printers!P:P,,0)),"")</f>
        <v>50</v>
      </c>
      <c r="I1553" s="3" t="str" cm="1">
        <f t="array" ref="I1553">IFERROR(IF(ROW()-1&gt;COUNTA([1]!T_Printers[Printers])*COUNTA([1]!T_Resins[Resins]),"",_xlfn.IFS(ROUND(VLOOKUP(C1553,[1]!T_Resins[#Data],4,FALSE)/VLOOKUP(A1553,[1]!T_Printers[#Data],5,FALSE),1)&lt;=_xlfn.XLOOKUP(B1553,[1]Printers!L:L,[1]Printers!O:O,1,0,),ROUND(VLOOKUP(C1553,[1]!T_Resins[#Data],4,FALSE)/VLOOKUP(A1553,[1]!T_Printers[#Data],5,FALSE),1),ROUND(VLOOKUP(C1553,[1]!T_Resins[#Data],4,FALSE)/VLOOKUP(A1553,[1]!T_Printers[#Data],5,FALSE),1)&gt;_xlfn.XLOOKUP(B1553,[1]Printers!L:L,[1]Printers!O:O,1,0,),"")),"")</f>
        <v/>
      </c>
      <c r="J1553" t="str">
        <f>IFERROR(IF(ROUND(_xlfn.XLOOKUP([1]Parameters!B1553,[1]Printers!L:L,[1]Printers!Q:Q,,0)*I1553/10,0)*10&lt;_xlfn.XLOOKUP([1]Parameters!B1553,[1]Printers!L:L,[1]Printers!P:P,,0),ROUND(_xlfn.XLOOKUP([1]Parameters!B1553,[1]Printers!L:L,[1]Printers!Q:Q,,0)*I1553/10,0)*10,_xlfn.XLOOKUP([1]Parameters!B1553,[1]Printers!L:L,[1]Printers!P:P,,0)),"")</f>
        <v/>
      </c>
      <c r="K1553">
        <f>IF(SUM(E1553:J1553)&lt;&gt;0,VLOOKUP(A1553,[1]!T_Printers[#Data],10,FALSE)+VLOOKUP(C1553,[1]!T_Resins[#Data],10,FALSE),"")</f>
        <v>4</v>
      </c>
      <c r="L1553">
        <f>IF(SUM(E1553:J1553)&lt;&gt;0,VLOOKUP(A1553,[1]!T_Printers[#Data],11,FALSE),"")</f>
        <v>5</v>
      </c>
      <c r="M1553">
        <f>IF(SUM(E1553:J1553)&lt;&gt;0,VLOOKUP(C1553,[1]!T_Resins[#Data],8,FALSE),"")</f>
        <v>120</v>
      </c>
      <c r="N1553">
        <f>IF(_xlfn.XLOOKUP(B1553,[1]Printers!$L:$L,[1]Printers!$R:$R,0,0)&gt;0,[1]Parameters!M1553,IF(SUM(E1553:J1553)&lt;&gt;0,VLOOKUP(C1553,[1]!T_Resins[#Data],9,FALSE),""))</f>
        <v>180</v>
      </c>
      <c r="O1553" t="str">
        <f t="shared" si="24"/>
        <v>ElegooMars3Pro</v>
      </c>
    </row>
    <row r="1554" spans="1:15" x14ac:dyDescent="0.25">
      <c r="A1554" t="str">
        <f t="array" ref="A1554">IF(ROW()-1&gt;COUNTA([1]!T_Printers[Printers])*COUNTA([1]!T_Resins[Resins]),"",INDEX([1]!T_Printers[Printers],INT((ROW()-2)/COUNTA([1]!T_Resins[Resins])+1)))</f>
        <v>Elegoo Mars 3 Pro</v>
      </c>
      <c r="B1554" t="str">
        <f>_xlfn.XLOOKUP(A1554,[1]!T_Printers[Printers],[1]!T_Printers[Icon link],,0)</f>
        <v>ElegooMars3Pro</v>
      </c>
      <c r="C1554" t="str">
        <f t="array" ref="C1554">IF(ROW()-1&gt;COUNTA([1]!T_Printers[Printers])*COUNTA([1]!T_Resins[Resins]),"",INDEX([1]!T_Resins[Resins],MOD(ROW()-2,COUNTA([1]!T_Resins[Resins]))+1))</f>
        <v>Dental Model Bone</v>
      </c>
      <c r="D1554">
        <f>IF(SUM(E1554:J1554)&lt;&gt;0,IF(ROW()-1&gt;COUNTA([1]!T_Printers[Printers])*COUNTA([1]!T_Resins[Resins]),"",2),"")</f>
        <v>2</v>
      </c>
      <c r="E1554" cm="1">
        <f t="array" ref="E1554">IFERROR(IF(ROW()-1&gt;COUNTA([1]!T_Printers[Printers])*COUNTA([1]!T_Resins[Resins]),"",_xlfn.IFS(ROUND(VLOOKUP(C1554,[1]!T_Resins[#Data],2,FALSE)/VLOOKUP(A1554,[1]!T_Printers[#Data],5,FALSE),1)&lt;=_xlfn.XLOOKUP(B1554,[1]Printers!L:L,[1]Printers!O:O,1,0,),ROUND(VLOOKUP(C1554,[1]!T_Resins[#Data],2,FALSE)/VLOOKUP(A1554,[1]!T_Printers[#Data],5,FALSE),1),ROUND(VLOOKUP(C1554,[1]!T_Resins[#Data],2,FALSE)/VLOOKUP(A1554,[1]!T_Printers[#Data],5,FALSE),1)&gt;_xlfn.XLOOKUP(B1554,[1]Printers!L:L,[1]Printers!O:O,1,0,),10)),"Используйте слой 100 мкм")</f>
        <v>2.5</v>
      </c>
      <c r="F1554">
        <f>IFERROR(IF(ROUND(_xlfn.XLOOKUP([1]Parameters!B1554,[1]Printers!L:L,[1]Printers!Q:Q,,0)*E1554/10,0)*10&lt;_xlfn.XLOOKUP([1]Parameters!B1554,[1]Printers!L:L,[1]Printers!P:P,,0),ROUND(_xlfn.XLOOKUP([1]Parameters!B1554,[1]Printers!L:L,[1]Printers!Q:Q,,0)*E1554/10,0)*10,_xlfn.XLOOKUP([1]Parameters!B1554,[1]Printers!L:L,[1]Printers!P:P,,0)),"")</f>
        <v>20</v>
      </c>
      <c r="G1554" cm="1">
        <f t="array" ref="G1554">IFERROR(IF(ROW()-1&gt;COUNTA([1]!T_Printers[Printers])*COUNTA([1]!T_Resins[Resins]),"",_xlfn.IFS(ROUND(VLOOKUP(C1554,[1]!T_Resins[#Data],3,FALSE)/VLOOKUP(A1554,[1]!T_Printers[#Data],5,FALSE),1)&lt;=_xlfn.XLOOKUP(B1554,[1]Printers!L:L,[1]Printers!O:O,1,0,),ROUND(VLOOKUP(C1554,[1]!T_Resins[#Data],3,FALSE)/VLOOKUP(A1554,[1]!T_Printers[#Data],5,FALSE),1),ROUND(VLOOKUP(C1554,[1]!T_Resins[#Data],3,FALSE)/VLOOKUP(A1554,[1]!T_Printers[#Data],5,FALSE),1)&gt;_xlfn.XLOOKUP(B1554,[1]Printers!L:L,[1]Printers!O:O,1,0,),10)),"")</f>
        <v>3.3</v>
      </c>
      <c r="H1554">
        <f>IFERROR(IF(ROUND(_xlfn.XLOOKUP([1]Parameters!B1554,[1]Printers!L:L,[1]Printers!Q:Q,,0)*G1554/10,0)*10&lt;_xlfn.XLOOKUP([1]Parameters!B1554,[1]Printers!L:L,[1]Printers!P:P,,0),ROUND(_xlfn.XLOOKUP([1]Parameters!B1554,[1]Printers!L:L,[1]Printers!Q:Q,,0)*G1554/10,0)*10,_xlfn.XLOOKUP([1]Parameters!B1554,[1]Printers!L:L,[1]Printers!P:P,,0)),"")</f>
        <v>30</v>
      </c>
      <c r="I1554" s="3" t="str" cm="1">
        <f t="array" ref="I1554">IFERROR(IF(ROW()-1&gt;COUNTA([1]!T_Printers[Printers])*COUNTA([1]!T_Resins[Resins]),"",_xlfn.IFS(ROUND(VLOOKUP(C1554,[1]!T_Resins[#Data],4,FALSE)/VLOOKUP(A1554,[1]!T_Printers[#Data],5,FALSE),1)&lt;=_xlfn.XLOOKUP(B1554,[1]Printers!L:L,[1]Printers!O:O,1,0,),ROUND(VLOOKUP(C1554,[1]!T_Resins[#Data],4,FALSE)/VLOOKUP(A1554,[1]!T_Printers[#Data],5,FALSE),1),ROUND(VLOOKUP(C1554,[1]!T_Resins[#Data],4,FALSE)/VLOOKUP(A1554,[1]!T_Printers[#Data],5,FALSE),1)&gt;_xlfn.XLOOKUP(B1554,[1]Printers!L:L,[1]Printers!O:O,1,0,),"")),"")</f>
        <v/>
      </c>
      <c r="J1554" t="str">
        <f>IFERROR(IF(ROUND(_xlfn.XLOOKUP([1]Parameters!B1554,[1]Printers!L:L,[1]Printers!Q:Q,,0)*I1554/10,0)*10&lt;_xlfn.XLOOKUP([1]Parameters!B1554,[1]Printers!L:L,[1]Printers!P:P,,0),ROUND(_xlfn.XLOOKUP([1]Parameters!B1554,[1]Printers!L:L,[1]Printers!Q:Q,,0)*I1554/10,0)*10,_xlfn.XLOOKUP([1]Parameters!B1554,[1]Printers!L:L,[1]Printers!P:P,,0)),"")</f>
        <v/>
      </c>
      <c r="K1554">
        <f>IF(SUM(E1554:J1554)&lt;&gt;0,VLOOKUP(A1554,[1]!T_Printers[#Data],10,FALSE)+VLOOKUP(C1554,[1]!T_Resins[#Data],10,FALSE),"")</f>
        <v>4</v>
      </c>
      <c r="L1554">
        <f>IF(SUM(E1554:J1554)&lt;&gt;0,VLOOKUP(A1554,[1]!T_Printers[#Data],11,FALSE),"")</f>
        <v>5</v>
      </c>
      <c r="M1554">
        <f>IF(SUM(E1554:J1554)&lt;&gt;0,VLOOKUP(C1554,[1]!T_Resins[#Data],8,FALSE),"")</f>
        <v>120</v>
      </c>
      <c r="N1554">
        <f>IF(_xlfn.XLOOKUP(B1554,[1]Printers!$L:$L,[1]Printers!$R:$R,0,0)&gt;0,[1]Parameters!M1554,IF(SUM(E1554:J1554)&lt;&gt;0,VLOOKUP(C1554,[1]!T_Resins[#Data],9,FALSE),""))</f>
        <v>180</v>
      </c>
      <c r="O1554" t="str">
        <f t="shared" si="24"/>
        <v>ElegooMars3Pro</v>
      </c>
    </row>
    <row r="1555" spans="1:15" x14ac:dyDescent="0.25">
      <c r="A1555" t="str">
        <f t="array" ref="A1555">IF(ROW()-1&gt;COUNTA([1]!T_Printers[Printers])*COUNTA([1]!T_Resins[Resins]),"",INDEX([1]!T_Printers[Printers],INT((ROW()-2)/COUNTA([1]!T_Resins[Resins])+1)))</f>
        <v>Elegoo Mars 3 Pro</v>
      </c>
      <c r="B1555" t="str">
        <f>_xlfn.XLOOKUP(A1555,[1]!T_Printers[Printers],[1]!T_Printers[Icon link],,0)</f>
        <v>ElegooMars3Pro</v>
      </c>
      <c r="C1555" t="str">
        <f t="array" ref="C1555">IF(ROW()-1&gt;COUNTA([1]!T_Printers[Printers])*COUNTA([1]!T_Resins[Resins]),"",INDEX([1]!T_Resins[Resins],MOD(ROW()-2,COUNTA([1]!T_Resins[Resins]))+1))</f>
        <v>Dental Model Light Grey</v>
      </c>
      <c r="D1555">
        <f>IF(SUM(E1555:J1555)&lt;&gt;0,IF(ROW()-1&gt;COUNTA([1]!T_Printers[Printers])*COUNTA([1]!T_Resins[Resins]),"",2),"")</f>
        <v>2</v>
      </c>
      <c r="E1555" cm="1">
        <f t="array" ref="E1555">IFERROR(IF(ROW()-1&gt;COUNTA([1]!T_Printers[Printers])*COUNTA([1]!T_Resins[Resins]),"",_xlfn.IFS(ROUND(VLOOKUP(C1555,[1]!T_Resins[#Data],2,FALSE)/VLOOKUP(A1555,[1]!T_Printers[#Data],5,FALSE),1)&lt;=_xlfn.XLOOKUP(B1555,[1]Printers!L:L,[1]Printers!O:O,1,0,),ROUND(VLOOKUP(C1555,[1]!T_Resins[#Data],2,FALSE)/VLOOKUP(A1555,[1]!T_Printers[#Data],5,FALSE),1),ROUND(VLOOKUP(C1555,[1]!T_Resins[#Data],2,FALSE)/VLOOKUP(A1555,[1]!T_Printers[#Data],5,FALSE),1)&gt;_xlfn.XLOOKUP(B1555,[1]Printers!L:L,[1]Printers!O:O,1,0,),10)),"Используйте слой 100 мкм")</f>
        <v>3.2</v>
      </c>
      <c r="F1555">
        <f>IFERROR(IF(ROUND(_xlfn.XLOOKUP([1]Parameters!B1555,[1]Printers!L:L,[1]Printers!Q:Q,,0)*E1555/10,0)*10&lt;_xlfn.XLOOKUP([1]Parameters!B1555,[1]Printers!L:L,[1]Printers!P:P,,0),ROUND(_xlfn.XLOOKUP([1]Parameters!B1555,[1]Printers!L:L,[1]Printers!Q:Q,,0)*E1555/10,0)*10,_xlfn.XLOOKUP([1]Parameters!B1555,[1]Printers!L:L,[1]Printers!P:P,,0)),"")</f>
        <v>30</v>
      </c>
      <c r="G1555" cm="1">
        <f t="array" ref="G1555">IFERROR(IF(ROW()-1&gt;COUNTA([1]!T_Printers[Printers])*COUNTA([1]!T_Resins[Resins]),"",_xlfn.IFS(ROUND(VLOOKUP(C1555,[1]!T_Resins[#Data],3,FALSE)/VLOOKUP(A1555,[1]!T_Printers[#Data],5,FALSE),1)&lt;=_xlfn.XLOOKUP(B1555,[1]Printers!L:L,[1]Printers!O:O,1,0,),ROUND(VLOOKUP(C1555,[1]!T_Resins[#Data],3,FALSE)/VLOOKUP(A1555,[1]!T_Printers[#Data],5,FALSE),1),ROUND(VLOOKUP(C1555,[1]!T_Resins[#Data],3,FALSE)/VLOOKUP(A1555,[1]!T_Printers[#Data],5,FALSE),1)&gt;_xlfn.XLOOKUP(B1555,[1]Printers!L:L,[1]Printers!O:O,1,0,),10)),"")</f>
        <v>4.2</v>
      </c>
      <c r="H1555">
        <f>IFERROR(IF(ROUND(_xlfn.XLOOKUP([1]Parameters!B1555,[1]Printers!L:L,[1]Printers!Q:Q,,0)*G1555/10,0)*10&lt;_xlfn.XLOOKUP([1]Parameters!B1555,[1]Printers!L:L,[1]Printers!P:P,,0),ROUND(_xlfn.XLOOKUP([1]Parameters!B1555,[1]Printers!L:L,[1]Printers!Q:Q,,0)*G1555/10,0)*10,_xlfn.XLOOKUP([1]Parameters!B1555,[1]Printers!L:L,[1]Printers!P:P,,0)),"")</f>
        <v>40</v>
      </c>
      <c r="I1555" s="3" t="str" cm="1">
        <f t="array" ref="I1555">IFERROR(IF(ROW()-1&gt;COUNTA([1]!T_Printers[Printers])*COUNTA([1]!T_Resins[Resins]),"",_xlfn.IFS(ROUND(VLOOKUP(C1555,[1]!T_Resins[#Data],4,FALSE)/VLOOKUP(A1555,[1]!T_Printers[#Data],5,FALSE),1)&lt;=_xlfn.XLOOKUP(B1555,[1]Printers!L:L,[1]Printers!O:O,1,0,),ROUND(VLOOKUP(C1555,[1]!T_Resins[#Data],4,FALSE)/VLOOKUP(A1555,[1]!T_Printers[#Data],5,FALSE),1),ROUND(VLOOKUP(C1555,[1]!T_Resins[#Data],4,FALSE)/VLOOKUP(A1555,[1]!T_Printers[#Data],5,FALSE),1)&gt;_xlfn.XLOOKUP(B1555,[1]Printers!L:L,[1]Printers!O:O,1,0,),"")),"")</f>
        <v/>
      </c>
      <c r="J1555" t="str">
        <f>IFERROR(IF(ROUND(_xlfn.XLOOKUP([1]Parameters!B1555,[1]Printers!L:L,[1]Printers!Q:Q,,0)*I1555/10,0)*10&lt;_xlfn.XLOOKUP([1]Parameters!B1555,[1]Printers!L:L,[1]Printers!P:P,,0),ROUND(_xlfn.XLOOKUP([1]Parameters!B1555,[1]Printers!L:L,[1]Printers!Q:Q,,0)*I1555/10,0)*10,_xlfn.XLOOKUP([1]Parameters!B1555,[1]Printers!L:L,[1]Printers!P:P,,0)),"")</f>
        <v/>
      </c>
      <c r="K1555">
        <f>IF(SUM(E1555:J1555)&lt;&gt;0,VLOOKUP(A1555,[1]!T_Printers[#Data],10,FALSE)+VLOOKUP(C1555,[1]!T_Resins[#Data],10,FALSE),"")</f>
        <v>4</v>
      </c>
      <c r="L1555">
        <f>IF(SUM(E1555:J1555)&lt;&gt;0,VLOOKUP(A1555,[1]!T_Printers[#Data],11,FALSE),"")</f>
        <v>5</v>
      </c>
      <c r="M1555">
        <f>IF(SUM(E1555:J1555)&lt;&gt;0,VLOOKUP(C1555,[1]!T_Resins[#Data],8,FALSE),"")</f>
        <v>120</v>
      </c>
      <c r="N1555">
        <f>IF(_xlfn.XLOOKUP(B1555,[1]Printers!$L:$L,[1]Printers!$R:$R,0,0)&gt;0,[1]Parameters!M1555,IF(SUM(E1555:J1555)&lt;&gt;0,VLOOKUP(C1555,[1]!T_Resins[#Data],9,FALSE),""))</f>
        <v>180</v>
      </c>
      <c r="O1555" t="str">
        <f t="shared" si="24"/>
        <v>ElegooMars3Pro</v>
      </c>
    </row>
    <row r="1556" spans="1:15" x14ac:dyDescent="0.25">
      <c r="A1556" t="str">
        <f t="array" ref="A1556">IF(ROW()-1&gt;COUNTA([1]!T_Printers[Printers])*COUNTA([1]!T_Resins[Resins]),"",INDEX([1]!T_Printers[Printers],INT((ROW()-2)/COUNTA([1]!T_Resins[Resins])+1)))</f>
        <v>Elegoo Mars 3 Pro</v>
      </c>
      <c r="B1556" t="str">
        <f>_xlfn.XLOOKUP(A1556,[1]!T_Printers[Printers],[1]!T_Printers[Icon link],,0)</f>
        <v>ElegooMars3Pro</v>
      </c>
      <c r="C1556" t="str">
        <f t="array" ref="C1556">IF(ROW()-1&gt;COUNTA([1]!T_Printers[Printers])*COUNTA([1]!T_Resins[Resins]),"",INDEX([1]!T_Resins[Resins],MOD(ROW()-2,COUNTA([1]!T_Resins[Resins]))+1))</f>
        <v>Dental Peach</v>
      </c>
      <c r="D1556">
        <f>IF(SUM(E1556:J1556)&lt;&gt;0,IF(ROW()-1&gt;COUNTA([1]!T_Printers[Printers])*COUNTA([1]!T_Resins[Resins]),"",2),"")</f>
        <v>2</v>
      </c>
      <c r="E1556" cm="1">
        <f t="array" ref="E1556">IFERROR(IF(ROW()-1&gt;COUNTA([1]!T_Printers[Printers])*COUNTA([1]!T_Resins[Resins]),"",_xlfn.IFS(ROUND(VLOOKUP(C1556,[1]!T_Resins[#Data],2,FALSE)/VLOOKUP(A1556,[1]!T_Printers[#Data],5,FALSE),1)&lt;=_xlfn.XLOOKUP(B1556,[1]Printers!L:L,[1]Printers!O:O,1,0,),ROUND(VLOOKUP(C1556,[1]!T_Resins[#Data],2,FALSE)/VLOOKUP(A1556,[1]!T_Printers[#Data],5,FALSE),1),ROUND(VLOOKUP(C1556,[1]!T_Resins[#Data],2,FALSE)/VLOOKUP(A1556,[1]!T_Printers[#Data],5,FALSE),1)&gt;_xlfn.XLOOKUP(B1556,[1]Printers!L:L,[1]Printers!O:O,1,0,),10)),"Используйте слой 100 мкм")</f>
        <v>4.0999999999999996</v>
      </c>
      <c r="F1556">
        <f>IFERROR(IF(ROUND(_xlfn.XLOOKUP([1]Parameters!B1556,[1]Printers!L:L,[1]Printers!Q:Q,,0)*E1556/10,0)*10&lt;_xlfn.XLOOKUP([1]Parameters!B1556,[1]Printers!L:L,[1]Printers!P:P,,0),ROUND(_xlfn.XLOOKUP([1]Parameters!B1556,[1]Printers!L:L,[1]Printers!Q:Q,,0)*E1556/10,0)*10,_xlfn.XLOOKUP([1]Parameters!B1556,[1]Printers!L:L,[1]Printers!P:P,,0)),"")</f>
        <v>40</v>
      </c>
      <c r="G1556" cm="1">
        <f t="array" ref="G1556">IFERROR(IF(ROW()-1&gt;COUNTA([1]!T_Printers[Printers])*COUNTA([1]!T_Resins[Resins]),"",_xlfn.IFS(ROUND(VLOOKUP(C1556,[1]!T_Resins[#Data],3,FALSE)/VLOOKUP(A1556,[1]!T_Printers[#Data],5,FALSE),1)&lt;=_xlfn.XLOOKUP(B1556,[1]Printers!L:L,[1]Printers!O:O,1,0,),ROUND(VLOOKUP(C1556,[1]!T_Resins[#Data],3,FALSE)/VLOOKUP(A1556,[1]!T_Printers[#Data],5,FALSE),1),ROUND(VLOOKUP(C1556,[1]!T_Resins[#Data],3,FALSE)/VLOOKUP(A1556,[1]!T_Printers[#Data],5,FALSE),1)&gt;_xlfn.XLOOKUP(B1556,[1]Printers!L:L,[1]Printers!O:O,1,0,),10)),"")</f>
        <v>5.3</v>
      </c>
      <c r="H1556">
        <f>IFERROR(IF(ROUND(_xlfn.XLOOKUP([1]Parameters!B1556,[1]Printers!L:L,[1]Printers!Q:Q,,0)*G1556/10,0)*10&lt;_xlfn.XLOOKUP([1]Parameters!B1556,[1]Printers!L:L,[1]Printers!P:P,,0),ROUND(_xlfn.XLOOKUP([1]Parameters!B1556,[1]Printers!L:L,[1]Printers!Q:Q,,0)*G1556/10,0)*10,_xlfn.XLOOKUP([1]Parameters!B1556,[1]Printers!L:L,[1]Printers!P:P,,0)),"")</f>
        <v>50</v>
      </c>
      <c r="I1556" s="3" t="str" cm="1">
        <f t="array" ref="I1556">IFERROR(IF(ROW()-1&gt;COUNTA([1]!T_Printers[Printers])*COUNTA([1]!T_Resins[Resins]),"",_xlfn.IFS(ROUND(VLOOKUP(C1556,[1]!T_Resins[#Data],4,FALSE)/VLOOKUP(A1556,[1]!T_Printers[#Data],5,FALSE),1)&lt;=_xlfn.XLOOKUP(B1556,[1]Printers!L:L,[1]Printers!O:O,1,0,),ROUND(VLOOKUP(C1556,[1]!T_Resins[#Data],4,FALSE)/VLOOKUP(A1556,[1]!T_Printers[#Data],5,FALSE),1),ROUND(VLOOKUP(C1556,[1]!T_Resins[#Data],4,FALSE)/VLOOKUP(A1556,[1]!T_Printers[#Data],5,FALSE),1)&gt;_xlfn.XLOOKUP(B1556,[1]Printers!L:L,[1]Printers!O:O,1,0,),"")),"")</f>
        <v/>
      </c>
      <c r="J1556" t="str">
        <f>IFERROR(IF(ROUND(_xlfn.XLOOKUP([1]Parameters!B1556,[1]Printers!L:L,[1]Printers!Q:Q,,0)*I1556/10,0)*10&lt;_xlfn.XLOOKUP([1]Parameters!B1556,[1]Printers!L:L,[1]Printers!P:P,,0),ROUND(_xlfn.XLOOKUP([1]Parameters!B1556,[1]Printers!L:L,[1]Printers!Q:Q,,0)*I1556/10,0)*10,_xlfn.XLOOKUP([1]Parameters!B1556,[1]Printers!L:L,[1]Printers!P:P,,0)),"")</f>
        <v/>
      </c>
      <c r="K1556">
        <f>IF(SUM(E1556:J1556)&lt;&gt;0,VLOOKUP(A1556,[1]!T_Printers[#Data],10,FALSE)+VLOOKUP(C1556,[1]!T_Resins[#Data],10,FALSE),"")</f>
        <v>4</v>
      </c>
      <c r="L1556">
        <f>IF(SUM(E1556:J1556)&lt;&gt;0,VLOOKUP(A1556,[1]!T_Printers[#Data],11,FALSE),"")</f>
        <v>5</v>
      </c>
      <c r="M1556">
        <f>IF(SUM(E1556:J1556)&lt;&gt;0,VLOOKUP(C1556,[1]!T_Resins[#Data],8,FALSE),"")</f>
        <v>120</v>
      </c>
      <c r="N1556">
        <f>IF(_xlfn.XLOOKUP(B1556,[1]Printers!$L:$L,[1]Printers!$R:$R,0,0)&gt;0,[1]Parameters!M1556,IF(SUM(E1556:J1556)&lt;&gt;0,VLOOKUP(C1556,[1]!T_Resins[#Data],9,FALSE),""))</f>
        <v>180</v>
      </c>
      <c r="O1556" t="str">
        <f t="shared" si="24"/>
        <v>ElegooMars3Pro</v>
      </c>
    </row>
    <row r="1557" spans="1:15" x14ac:dyDescent="0.25">
      <c r="A1557" t="str">
        <f t="array" ref="A1557">IF(ROW()-1&gt;COUNTA([1]!T_Printers[Printers])*COUNTA([1]!T_Resins[Resins]),"",INDEX([1]!T_Printers[Printers],INT((ROW()-2)/COUNTA([1]!T_Resins[Resins])+1)))</f>
        <v>Elegoo Mars 3 Pro</v>
      </c>
      <c r="B1557" t="str">
        <f>_xlfn.XLOOKUP(A1557,[1]!T_Printers[Printers],[1]!T_Printers[Icon link],,0)</f>
        <v>ElegooMars3Pro</v>
      </c>
      <c r="C1557" t="str">
        <f t="array" ref="C1557">IF(ROW()-1&gt;COUNTA([1]!T_Printers[Printers])*COUNTA([1]!T_Resins[Resins]),"",INDEX([1]!T_Resins[Resins],MOD(ROW()-2,COUNTA([1]!T_Resins[Resins]))+1))</f>
        <v>Dental Pink</v>
      </c>
      <c r="D1557">
        <f>IF(SUM(E1557:J1557)&lt;&gt;0,IF(ROW()-1&gt;COUNTA([1]!T_Printers[Printers])*COUNTA([1]!T_Resins[Resins]),"",2),"")</f>
        <v>2</v>
      </c>
      <c r="E1557" cm="1">
        <f t="array" ref="E1557">IFERROR(IF(ROW()-1&gt;COUNTA([1]!T_Printers[Printers])*COUNTA([1]!T_Resins[Resins]),"",_xlfn.IFS(ROUND(VLOOKUP(C1557,[1]!T_Resins[#Data],2,FALSE)/VLOOKUP(A1557,[1]!T_Printers[#Data],5,FALSE),1)&lt;=_xlfn.XLOOKUP(B1557,[1]Printers!L:L,[1]Printers!O:O,1,0,),ROUND(VLOOKUP(C1557,[1]!T_Resins[#Data],2,FALSE)/VLOOKUP(A1557,[1]!T_Printers[#Data],5,FALSE),1),ROUND(VLOOKUP(C1557,[1]!T_Resins[#Data],2,FALSE)/VLOOKUP(A1557,[1]!T_Printers[#Data],5,FALSE),1)&gt;_xlfn.XLOOKUP(B1557,[1]Printers!L:L,[1]Printers!O:O,1,0,),10)),"Используйте слой 100 мкм")</f>
        <v>2.6</v>
      </c>
      <c r="F1557">
        <f>IFERROR(IF(ROUND(_xlfn.XLOOKUP([1]Parameters!B1557,[1]Printers!L:L,[1]Printers!Q:Q,,0)*E1557/10,0)*10&lt;_xlfn.XLOOKUP([1]Parameters!B1557,[1]Printers!L:L,[1]Printers!P:P,,0),ROUND(_xlfn.XLOOKUP([1]Parameters!B1557,[1]Printers!L:L,[1]Printers!Q:Q,,0)*E1557/10,0)*10,_xlfn.XLOOKUP([1]Parameters!B1557,[1]Printers!L:L,[1]Printers!P:P,,0)),"")</f>
        <v>20</v>
      </c>
      <c r="G1557" cm="1">
        <f t="array" ref="G1557">IFERROR(IF(ROW()-1&gt;COUNTA([1]!T_Printers[Printers])*COUNTA([1]!T_Resins[Resins]),"",_xlfn.IFS(ROUND(VLOOKUP(C1557,[1]!T_Resins[#Data],3,FALSE)/VLOOKUP(A1557,[1]!T_Printers[#Data],5,FALSE),1)&lt;=_xlfn.XLOOKUP(B1557,[1]Printers!L:L,[1]Printers!O:O,1,0,),ROUND(VLOOKUP(C1557,[1]!T_Resins[#Data],3,FALSE)/VLOOKUP(A1557,[1]!T_Printers[#Data],5,FALSE),1),ROUND(VLOOKUP(C1557,[1]!T_Resins[#Data],3,FALSE)/VLOOKUP(A1557,[1]!T_Printers[#Data],5,FALSE),1)&gt;_xlfn.XLOOKUP(B1557,[1]Printers!L:L,[1]Printers!O:O,1,0,),10)),"")</f>
        <v>3.4</v>
      </c>
      <c r="H1557">
        <f>IFERROR(IF(ROUND(_xlfn.XLOOKUP([1]Parameters!B1557,[1]Printers!L:L,[1]Printers!Q:Q,,0)*G1557/10,0)*10&lt;_xlfn.XLOOKUP([1]Parameters!B1557,[1]Printers!L:L,[1]Printers!P:P,,0),ROUND(_xlfn.XLOOKUP([1]Parameters!B1557,[1]Printers!L:L,[1]Printers!Q:Q,,0)*G1557/10,0)*10,_xlfn.XLOOKUP([1]Parameters!B1557,[1]Printers!L:L,[1]Printers!P:P,,0)),"")</f>
        <v>30</v>
      </c>
      <c r="I1557" s="3" t="str" cm="1">
        <f t="array" ref="I1557">IFERROR(IF(ROW()-1&gt;COUNTA([1]!T_Printers[Printers])*COUNTA([1]!T_Resins[Resins]),"",_xlfn.IFS(ROUND(VLOOKUP(C1557,[1]!T_Resins[#Data],4,FALSE)/VLOOKUP(A1557,[1]!T_Printers[#Data],5,FALSE),1)&lt;=_xlfn.XLOOKUP(B1557,[1]Printers!L:L,[1]Printers!O:O,1,0,),ROUND(VLOOKUP(C1557,[1]!T_Resins[#Data],4,FALSE)/VLOOKUP(A1557,[1]!T_Printers[#Data],5,FALSE),1),ROUND(VLOOKUP(C1557,[1]!T_Resins[#Data],4,FALSE)/VLOOKUP(A1557,[1]!T_Printers[#Data],5,FALSE),1)&gt;_xlfn.XLOOKUP(B1557,[1]Printers!L:L,[1]Printers!O:O,1,0,),"")),"")</f>
        <v/>
      </c>
      <c r="J1557" t="str">
        <f>IFERROR(IF(ROUND(_xlfn.XLOOKUP([1]Parameters!B1557,[1]Printers!L:L,[1]Printers!Q:Q,,0)*I1557/10,0)*10&lt;_xlfn.XLOOKUP([1]Parameters!B1557,[1]Printers!L:L,[1]Printers!P:P,,0),ROUND(_xlfn.XLOOKUP([1]Parameters!B1557,[1]Printers!L:L,[1]Printers!Q:Q,,0)*I1557/10,0)*10,_xlfn.XLOOKUP([1]Parameters!B1557,[1]Printers!L:L,[1]Printers!P:P,,0)),"")</f>
        <v/>
      </c>
      <c r="K1557">
        <f>IF(SUM(E1557:J1557)&lt;&gt;0,VLOOKUP(A1557,[1]!T_Printers[#Data],10,FALSE)+VLOOKUP(C1557,[1]!T_Resins[#Data],10,FALSE),"")</f>
        <v>3</v>
      </c>
      <c r="L1557">
        <f>IF(SUM(E1557:J1557)&lt;&gt;0,VLOOKUP(A1557,[1]!T_Printers[#Data],11,FALSE),"")</f>
        <v>5</v>
      </c>
      <c r="M1557">
        <f>IF(SUM(E1557:J1557)&lt;&gt;0,VLOOKUP(C1557,[1]!T_Resins[#Data],8,FALSE),"")</f>
        <v>120</v>
      </c>
      <c r="N1557">
        <f>IF(_xlfn.XLOOKUP(B1557,[1]Printers!$L:$L,[1]Printers!$R:$R,0,0)&gt;0,[1]Parameters!M1557,IF(SUM(E1557:J1557)&lt;&gt;0,VLOOKUP(C1557,[1]!T_Resins[#Data],9,FALSE),""))</f>
        <v>180</v>
      </c>
      <c r="O1557" t="str">
        <f t="shared" si="24"/>
        <v>ElegooMars3Pro</v>
      </c>
    </row>
    <row r="1558" spans="1:15" x14ac:dyDescent="0.25">
      <c r="A1558" t="str">
        <f t="array" ref="A1558">IF(ROW()-1&gt;COUNTA([1]!T_Printers[Printers])*COUNTA([1]!T_Resins[Resins]),"",INDEX([1]!T_Printers[Printers],INT((ROW()-2)/COUNTA([1]!T_Resins[Resins])+1)))</f>
        <v>Elegoo Mars 3 Pro</v>
      </c>
      <c r="B1558" t="str">
        <f>_xlfn.XLOOKUP(A1558,[1]!T_Printers[Printers],[1]!T_Printers[Icon link],,0)</f>
        <v>ElegooMars3Pro</v>
      </c>
      <c r="C1558" t="str">
        <f t="array" ref="C1558">IF(ROW()-1&gt;COUNTA([1]!T_Printers[Printers])*COUNTA([1]!T_Resins[Resins]),"",INDEX([1]!T_Resins[Resins],MOD(ROW()-2,COUNTA([1]!T_Resins[Resins]))+1))</f>
        <v>Dental Soft Pink</v>
      </c>
      <c r="D1558">
        <f>IF(SUM(E1558:J1558)&lt;&gt;0,IF(ROW()-1&gt;COUNTA([1]!T_Printers[Printers])*COUNTA([1]!T_Resins[Resins]),"",2),"")</f>
        <v>2</v>
      </c>
      <c r="E1558" cm="1">
        <f t="array" ref="E1558">IFERROR(IF(ROW()-1&gt;COUNTA([1]!T_Printers[Printers])*COUNTA([1]!T_Resins[Resins]),"",_xlfn.IFS(ROUND(VLOOKUP(C1558,[1]!T_Resins[#Data],2,FALSE)/VLOOKUP(A1558,[1]!T_Printers[#Data],5,FALSE),1)&lt;=_xlfn.XLOOKUP(B1558,[1]Printers!L:L,[1]Printers!O:O,1,0,),ROUND(VLOOKUP(C1558,[1]!T_Resins[#Data],2,FALSE)/VLOOKUP(A1558,[1]!T_Printers[#Data],5,FALSE),1),ROUND(VLOOKUP(C1558,[1]!T_Resins[#Data],2,FALSE)/VLOOKUP(A1558,[1]!T_Printers[#Data],5,FALSE),1)&gt;_xlfn.XLOOKUP(B1558,[1]Printers!L:L,[1]Printers!O:O,1,0,),10)),"Используйте слой 100 мкм")</f>
        <v>3.9</v>
      </c>
      <c r="F1558">
        <f>IFERROR(IF(ROUND(_xlfn.XLOOKUP([1]Parameters!B1558,[1]Printers!L:L,[1]Printers!Q:Q,,0)*E1558/10,0)*10&lt;_xlfn.XLOOKUP([1]Parameters!B1558,[1]Printers!L:L,[1]Printers!P:P,,0),ROUND(_xlfn.XLOOKUP([1]Parameters!B1558,[1]Printers!L:L,[1]Printers!Q:Q,,0)*E1558/10,0)*10,_xlfn.XLOOKUP([1]Parameters!B1558,[1]Printers!L:L,[1]Printers!P:P,,0)),"")</f>
        <v>40</v>
      </c>
      <c r="G1558" cm="1">
        <f t="array" ref="G1558">IFERROR(IF(ROW()-1&gt;COUNTA([1]!T_Printers[Printers])*COUNTA([1]!T_Resins[Resins]),"",_xlfn.IFS(ROUND(VLOOKUP(C1558,[1]!T_Resins[#Data],3,FALSE)/VLOOKUP(A1558,[1]!T_Printers[#Data],5,FALSE),1)&lt;=_xlfn.XLOOKUP(B1558,[1]Printers!L:L,[1]Printers!O:O,1,0,),ROUND(VLOOKUP(C1558,[1]!T_Resins[#Data],3,FALSE)/VLOOKUP(A1558,[1]!T_Printers[#Data],5,FALSE),1),ROUND(VLOOKUP(C1558,[1]!T_Resins[#Data],3,FALSE)/VLOOKUP(A1558,[1]!T_Printers[#Data],5,FALSE),1)&gt;_xlfn.XLOOKUP(B1558,[1]Printers!L:L,[1]Printers!O:O,1,0,),10)),"")</f>
        <v>5</v>
      </c>
      <c r="H1558">
        <f>IFERROR(IF(ROUND(_xlfn.XLOOKUP([1]Parameters!B1558,[1]Printers!L:L,[1]Printers!Q:Q,,0)*G1558/10,0)*10&lt;_xlfn.XLOOKUP([1]Parameters!B1558,[1]Printers!L:L,[1]Printers!P:P,,0),ROUND(_xlfn.XLOOKUP([1]Parameters!B1558,[1]Printers!L:L,[1]Printers!Q:Q,,0)*G1558/10,0)*10,_xlfn.XLOOKUP([1]Parameters!B1558,[1]Printers!L:L,[1]Printers!P:P,,0)),"")</f>
        <v>50</v>
      </c>
      <c r="I1558" s="3" t="str" cm="1">
        <f t="array" ref="I1558">IFERROR(IF(ROW()-1&gt;COUNTA([1]!T_Printers[Printers])*COUNTA([1]!T_Resins[Resins]),"",_xlfn.IFS(ROUND(VLOOKUP(C1558,[1]!T_Resins[#Data],4,FALSE)/VLOOKUP(A1558,[1]!T_Printers[#Data],5,FALSE),1)&lt;=_xlfn.XLOOKUP(B1558,[1]Printers!L:L,[1]Printers!O:O,1,0,),ROUND(VLOOKUP(C1558,[1]!T_Resins[#Data],4,FALSE)/VLOOKUP(A1558,[1]!T_Printers[#Data],5,FALSE),1),ROUND(VLOOKUP(C1558,[1]!T_Resins[#Data],4,FALSE)/VLOOKUP(A1558,[1]!T_Printers[#Data],5,FALSE),1)&gt;_xlfn.XLOOKUP(B1558,[1]Printers!L:L,[1]Printers!O:O,1,0,),"")),"")</f>
        <v/>
      </c>
      <c r="J1558" t="str">
        <f>IFERROR(IF(ROUND(_xlfn.XLOOKUP([1]Parameters!B1558,[1]Printers!L:L,[1]Printers!Q:Q,,0)*I1558/10,0)*10&lt;_xlfn.XLOOKUP([1]Parameters!B1558,[1]Printers!L:L,[1]Printers!P:P,,0),ROUND(_xlfn.XLOOKUP([1]Parameters!B1558,[1]Printers!L:L,[1]Printers!Q:Q,,0)*I1558/10,0)*10,_xlfn.XLOOKUP([1]Parameters!B1558,[1]Printers!L:L,[1]Printers!P:P,,0)),"")</f>
        <v/>
      </c>
      <c r="K1558">
        <f>IF(SUM(E1558:J1558)&lt;&gt;0,VLOOKUP(A1558,[1]!T_Printers[#Data],10,FALSE)+VLOOKUP(C1558,[1]!T_Resins[#Data],10,FALSE),"")</f>
        <v>3</v>
      </c>
      <c r="L1558">
        <f>IF(SUM(E1558:J1558)&lt;&gt;0,VLOOKUP(A1558,[1]!T_Printers[#Data],11,FALSE),"")</f>
        <v>5</v>
      </c>
      <c r="M1558">
        <f>IF(SUM(E1558:J1558)&lt;&gt;0,VLOOKUP(C1558,[1]!T_Resins[#Data],8,FALSE),"")</f>
        <v>60</v>
      </c>
      <c r="N1558">
        <f>IF(_xlfn.XLOOKUP(B1558,[1]Printers!$L:$L,[1]Printers!$R:$R,0,0)&gt;0,[1]Parameters!M1558,IF(SUM(E1558:J1558)&lt;&gt;0,VLOOKUP(C1558,[1]!T_Resins[#Data],9,FALSE),""))</f>
        <v>60</v>
      </c>
      <c r="O1558" t="str">
        <f t="shared" si="24"/>
        <v>ElegooMars3Pro</v>
      </c>
    </row>
    <row r="1559" spans="1:15" x14ac:dyDescent="0.25">
      <c r="A1559" t="str">
        <f t="array" ref="A1559">IF(ROW()-1&gt;COUNTA([1]!T_Printers[Printers])*COUNTA([1]!T_Resins[Resins]),"",INDEX([1]!T_Printers[Printers],INT((ROW()-2)/COUNTA([1]!T_Resins[Resins])+1)))</f>
        <v>Elegoo Mars 3 Pro</v>
      </c>
      <c r="B1559" t="str">
        <f>_xlfn.XLOOKUP(A1559,[1]!T_Printers[Printers],[1]!T_Printers[Icon link],,0)</f>
        <v>ElegooMars3Pro</v>
      </c>
      <c r="C1559" t="str">
        <f t="array" ref="C1559">IF(ROW()-1&gt;COUNTA([1]!T_Printers[Printers])*COUNTA([1]!T_Resins[Resins]),"",INDEX([1]!T_Resins[Resins],MOD(ROW()-2,COUNTA([1]!T_Resins[Resins]))+1))</f>
        <v>Dental Sand A1-A2</v>
      </c>
      <c r="D1559">
        <f>IF(SUM(E1559:J1559)&lt;&gt;0,IF(ROW()-1&gt;COUNTA([1]!T_Printers[Printers])*COUNTA([1]!T_Resins[Resins]),"",2),"")</f>
        <v>2</v>
      </c>
      <c r="E1559" cm="1">
        <f t="array" ref="E1559">IFERROR(IF(ROW()-1&gt;COUNTA([1]!T_Printers[Printers])*COUNTA([1]!T_Resins[Resins]),"",_xlfn.IFS(ROUND(VLOOKUP(C1559,[1]!T_Resins[#Data],2,FALSE)/VLOOKUP(A1559,[1]!T_Printers[#Data],5,FALSE),1)&lt;=_xlfn.XLOOKUP(B1559,[1]Printers!L:L,[1]Printers!O:O,1,0,),ROUND(VLOOKUP(C1559,[1]!T_Resins[#Data],2,FALSE)/VLOOKUP(A1559,[1]!T_Printers[#Data],5,FALSE),1),ROUND(VLOOKUP(C1559,[1]!T_Resins[#Data],2,FALSE)/VLOOKUP(A1559,[1]!T_Printers[#Data],5,FALSE),1)&gt;_xlfn.XLOOKUP(B1559,[1]Printers!L:L,[1]Printers!O:O,1,0,),10)),"Используйте слой 100 мкм")</f>
        <v>2.2000000000000002</v>
      </c>
      <c r="F1559">
        <f>IFERROR(IF(ROUND(_xlfn.XLOOKUP([1]Parameters!B1559,[1]Printers!L:L,[1]Printers!Q:Q,,0)*E1559/10,0)*10&lt;_xlfn.XLOOKUP([1]Parameters!B1559,[1]Printers!L:L,[1]Printers!P:P,,0),ROUND(_xlfn.XLOOKUP([1]Parameters!B1559,[1]Printers!L:L,[1]Printers!Q:Q,,0)*E1559/10,0)*10,_xlfn.XLOOKUP([1]Parameters!B1559,[1]Printers!L:L,[1]Printers!P:P,,0)),"")</f>
        <v>20</v>
      </c>
      <c r="G1559" cm="1">
        <f t="array" ref="G1559">IFERROR(IF(ROW()-1&gt;COUNTA([1]!T_Printers[Printers])*COUNTA([1]!T_Resins[Resins]),"",_xlfn.IFS(ROUND(VLOOKUP(C1559,[1]!T_Resins[#Data],3,FALSE)/VLOOKUP(A1559,[1]!T_Printers[#Data],5,FALSE),1)&lt;=_xlfn.XLOOKUP(B1559,[1]Printers!L:L,[1]Printers!O:O,1,0,),ROUND(VLOOKUP(C1559,[1]!T_Resins[#Data],3,FALSE)/VLOOKUP(A1559,[1]!T_Printers[#Data],5,FALSE),1),ROUND(VLOOKUP(C1559,[1]!T_Resins[#Data],3,FALSE)/VLOOKUP(A1559,[1]!T_Printers[#Data],5,FALSE),1)&gt;_xlfn.XLOOKUP(B1559,[1]Printers!L:L,[1]Printers!O:O,1,0,),10)),"")</f>
        <v>2.9</v>
      </c>
      <c r="H1559">
        <f>IFERROR(IF(ROUND(_xlfn.XLOOKUP([1]Parameters!B1559,[1]Printers!L:L,[1]Printers!Q:Q,,0)*G1559/10,0)*10&lt;_xlfn.XLOOKUP([1]Parameters!B1559,[1]Printers!L:L,[1]Printers!P:P,,0),ROUND(_xlfn.XLOOKUP([1]Parameters!B1559,[1]Printers!L:L,[1]Printers!Q:Q,,0)*G1559/10,0)*10,_xlfn.XLOOKUP([1]Parameters!B1559,[1]Printers!L:L,[1]Printers!P:P,,0)),"")</f>
        <v>30</v>
      </c>
      <c r="I1559" s="3" t="str" cm="1">
        <f t="array" ref="I1559">IFERROR(IF(ROW()-1&gt;COUNTA([1]!T_Printers[Printers])*COUNTA([1]!T_Resins[Resins]),"",_xlfn.IFS(ROUND(VLOOKUP(C1559,[1]!T_Resins[#Data],4,FALSE)/VLOOKUP(A1559,[1]!T_Printers[#Data],5,FALSE),1)&lt;=_xlfn.XLOOKUP(B1559,[1]Printers!L:L,[1]Printers!O:O,1,0,),ROUND(VLOOKUP(C1559,[1]!T_Resins[#Data],4,FALSE)/VLOOKUP(A1559,[1]!T_Printers[#Data],5,FALSE),1),ROUND(VLOOKUP(C1559,[1]!T_Resins[#Data],4,FALSE)/VLOOKUP(A1559,[1]!T_Printers[#Data],5,FALSE),1)&gt;_xlfn.XLOOKUP(B1559,[1]Printers!L:L,[1]Printers!O:O,1,0,),"")),"")</f>
        <v/>
      </c>
      <c r="J1559" t="str">
        <f>IFERROR(IF(ROUND(_xlfn.XLOOKUP([1]Parameters!B1559,[1]Printers!L:L,[1]Printers!Q:Q,,0)*I1559/10,0)*10&lt;_xlfn.XLOOKUP([1]Parameters!B1559,[1]Printers!L:L,[1]Printers!P:P,,0),ROUND(_xlfn.XLOOKUP([1]Parameters!B1559,[1]Printers!L:L,[1]Printers!Q:Q,,0)*I1559/10,0)*10,_xlfn.XLOOKUP([1]Parameters!B1559,[1]Printers!L:L,[1]Printers!P:P,,0)),"")</f>
        <v/>
      </c>
      <c r="K1559">
        <f>IF(SUM(E1559:J1559)&lt;&gt;0,VLOOKUP(A1559,[1]!T_Printers[#Data],10,FALSE)+VLOOKUP(C1559,[1]!T_Resins[#Data],10,FALSE),"")</f>
        <v>4</v>
      </c>
      <c r="L1559">
        <f>IF(SUM(E1559:J1559)&lt;&gt;0,VLOOKUP(A1559,[1]!T_Printers[#Data],11,FALSE),"")</f>
        <v>5</v>
      </c>
      <c r="M1559">
        <f>IF(SUM(E1559:J1559)&lt;&gt;0,VLOOKUP(C1559,[1]!T_Resins[#Data],8,FALSE),"")</f>
        <v>120</v>
      </c>
      <c r="N1559">
        <f>IF(_xlfn.XLOOKUP(B1559,[1]Printers!$L:$L,[1]Printers!$R:$R,0,0)&gt;0,[1]Parameters!M1559,IF(SUM(E1559:J1559)&lt;&gt;0,VLOOKUP(C1559,[1]!T_Resins[#Data],9,FALSE),""))</f>
        <v>180</v>
      </c>
      <c r="O1559" t="str">
        <f t="shared" si="24"/>
        <v>ElegooMars3Pro</v>
      </c>
    </row>
    <row r="1560" spans="1:15" x14ac:dyDescent="0.25">
      <c r="A1560" t="str">
        <f t="array" ref="A1560">IF(ROW()-1&gt;COUNTA([1]!T_Printers[Printers])*COUNTA([1]!T_Resins[Resins]),"",INDEX([1]!T_Printers[Printers],INT((ROW()-2)/COUNTA([1]!T_Resins[Resins])+1)))</f>
        <v>Elegoo Mars 3 Pro</v>
      </c>
      <c r="B1560" t="str">
        <f>_xlfn.XLOOKUP(A1560,[1]!T_Printers[Printers],[1]!T_Printers[Icon link],,0)</f>
        <v>ElegooMars3Pro</v>
      </c>
      <c r="C1560" t="str">
        <f t="array" ref="C1560">IF(ROW()-1&gt;COUNTA([1]!T_Printers[Printers])*COUNTA([1]!T_Resins[Resins]),"",INDEX([1]!T_Resins[Resins],MOD(ROW()-2,COUNTA([1]!T_Resins[Resins]))+1))</f>
        <v xml:space="preserve">Dental Sand A1-A2 (Обновленная версия) </v>
      </c>
      <c r="D1560">
        <f>IF(SUM(E1560:J1560)&lt;&gt;0,IF(ROW()-1&gt;COUNTA([1]!T_Printers[Printers])*COUNTA([1]!T_Resins[Resins]),"",2),"")</f>
        <v>2</v>
      </c>
      <c r="E1560" cm="1">
        <f t="array" ref="E1560">IFERROR(IF(ROW()-1&gt;COUNTA([1]!T_Printers[Printers])*COUNTA([1]!T_Resins[Resins]),"",_xlfn.IFS(ROUND(VLOOKUP(C1560,[1]!T_Resins[#Data],2,FALSE)/VLOOKUP(A1560,[1]!T_Printers[#Data],5,FALSE),1)&lt;=_xlfn.XLOOKUP(B1560,[1]Printers!L:L,[1]Printers!O:O,1,0,),ROUND(VLOOKUP(C1560,[1]!T_Resins[#Data],2,FALSE)/VLOOKUP(A1560,[1]!T_Printers[#Data],5,FALSE),1),ROUND(VLOOKUP(C1560,[1]!T_Resins[#Data],2,FALSE)/VLOOKUP(A1560,[1]!T_Printers[#Data],5,FALSE),1)&gt;_xlfn.XLOOKUP(B1560,[1]Printers!L:L,[1]Printers!O:O,1,0,),10)),"Используйте слой 100 мкм")</f>
        <v>5.9</v>
      </c>
      <c r="F1560">
        <f>IFERROR(IF(ROUND(_xlfn.XLOOKUP([1]Parameters!B1560,[1]Printers!L:L,[1]Printers!Q:Q,,0)*E1560/10,0)*10&lt;_xlfn.XLOOKUP([1]Parameters!B1560,[1]Printers!L:L,[1]Printers!P:P,,0),ROUND(_xlfn.XLOOKUP([1]Parameters!B1560,[1]Printers!L:L,[1]Printers!Q:Q,,0)*E1560/10,0)*10,_xlfn.XLOOKUP([1]Parameters!B1560,[1]Printers!L:L,[1]Printers!P:P,,0)),"")</f>
        <v>50</v>
      </c>
      <c r="G1560" cm="1">
        <f t="array" ref="G1560">IFERROR(IF(ROW()-1&gt;COUNTA([1]!T_Printers[Printers])*COUNTA([1]!T_Resins[Resins]),"",_xlfn.IFS(ROUND(VLOOKUP(C1560,[1]!T_Resins[#Data],3,FALSE)/VLOOKUP(A1560,[1]!T_Printers[#Data],5,FALSE),1)&lt;=_xlfn.XLOOKUP(B1560,[1]Printers!L:L,[1]Printers!O:O,1,0,),ROUND(VLOOKUP(C1560,[1]!T_Resins[#Data],3,FALSE)/VLOOKUP(A1560,[1]!T_Printers[#Data],5,FALSE),1),ROUND(VLOOKUP(C1560,[1]!T_Resins[#Data],3,FALSE)/VLOOKUP(A1560,[1]!T_Printers[#Data],5,FALSE),1)&gt;_xlfn.XLOOKUP(B1560,[1]Printers!L:L,[1]Printers!O:O,1,0,),10)),"")</f>
        <v>6.2</v>
      </c>
      <c r="H1560">
        <f>IFERROR(IF(ROUND(_xlfn.XLOOKUP([1]Parameters!B1560,[1]Printers!L:L,[1]Printers!Q:Q,,0)*G1560/10,0)*10&lt;_xlfn.XLOOKUP([1]Parameters!B1560,[1]Printers!L:L,[1]Printers!P:P,,0),ROUND(_xlfn.XLOOKUP([1]Parameters!B1560,[1]Printers!L:L,[1]Printers!Q:Q,,0)*G1560/10,0)*10,_xlfn.XLOOKUP([1]Parameters!B1560,[1]Printers!L:L,[1]Printers!P:P,,0)),"")</f>
        <v>60</v>
      </c>
      <c r="I1560" s="3" t="str" cm="1">
        <f t="array" ref="I1560">IFERROR(IF(ROW()-1&gt;COUNTA([1]!T_Printers[Printers])*COUNTA([1]!T_Resins[Resins]),"",_xlfn.IFS(ROUND(VLOOKUP(C1560,[1]!T_Resins[#Data],4,FALSE)/VLOOKUP(A1560,[1]!T_Printers[#Data],5,FALSE),1)&lt;=_xlfn.XLOOKUP(B1560,[1]Printers!L:L,[1]Printers!O:O,1,0,),ROUND(VLOOKUP(C1560,[1]!T_Resins[#Data],4,FALSE)/VLOOKUP(A1560,[1]!T_Printers[#Data],5,FALSE),1),ROUND(VLOOKUP(C1560,[1]!T_Resins[#Data],4,FALSE)/VLOOKUP(A1560,[1]!T_Printers[#Data],5,FALSE),1)&gt;_xlfn.XLOOKUP(B1560,[1]Printers!L:L,[1]Printers!O:O,1,0,),"")),"")</f>
        <v/>
      </c>
      <c r="J1560" t="str">
        <f>IFERROR(IF(ROUND(_xlfn.XLOOKUP([1]Parameters!B1560,[1]Printers!L:L,[1]Printers!Q:Q,,0)*I1560/10,0)*10&lt;_xlfn.XLOOKUP([1]Parameters!B1560,[1]Printers!L:L,[1]Printers!P:P,,0),ROUND(_xlfn.XLOOKUP([1]Parameters!B1560,[1]Printers!L:L,[1]Printers!Q:Q,,0)*I1560/10,0)*10,_xlfn.XLOOKUP([1]Parameters!B1560,[1]Printers!L:L,[1]Printers!P:P,,0)),"")</f>
        <v/>
      </c>
      <c r="K1560">
        <f>IF(SUM(E1560:J1560)&lt;&gt;0,VLOOKUP(A1560,[1]!T_Printers[#Data],10,FALSE)+VLOOKUP(C1560,[1]!T_Resins[#Data],10,FALSE),"")</f>
        <v>4</v>
      </c>
      <c r="L1560">
        <f>IF(SUM(E1560:J1560)&lt;&gt;0,VLOOKUP(A1560,[1]!T_Printers[#Data],11,FALSE),"")</f>
        <v>5</v>
      </c>
      <c r="M1560">
        <f>IF(SUM(E1560:J1560)&lt;&gt;0,VLOOKUP(C1560,[1]!T_Resins[#Data],8,FALSE),"")</f>
        <v>120</v>
      </c>
      <c r="N1560">
        <f>IF(_xlfn.XLOOKUP(B1560,[1]Printers!$L:$L,[1]Printers!$R:$R,0,0)&gt;0,[1]Parameters!M1560,IF(SUM(E1560:J1560)&lt;&gt;0,VLOOKUP(C1560,[1]!T_Resins[#Data],9,FALSE),""))</f>
        <v>180</v>
      </c>
      <c r="O1560" t="str">
        <f t="shared" si="24"/>
        <v>ElegooMars3Pro</v>
      </c>
    </row>
    <row r="1561" spans="1:15" x14ac:dyDescent="0.25">
      <c r="A1561" t="str">
        <f t="array" ref="A1561">IF(ROW()-1&gt;COUNTA([1]!T_Printers[Printers])*COUNTA([1]!T_Resins[Resins]),"",INDEX([1]!T_Printers[Printers],INT((ROW()-2)/COUNTA([1]!T_Resins[Resins])+1)))</f>
        <v>Elegoo Mars 3 Pro</v>
      </c>
      <c r="B1561" t="str">
        <f>_xlfn.XLOOKUP(A1561,[1]!T_Printers[Printers],[1]!T_Printers[Icon link],,0)</f>
        <v>ElegooMars3Pro</v>
      </c>
      <c r="C1561" t="str">
        <f t="array" ref="C1561">IF(ROW()-1&gt;COUNTA([1]!T_Printers[Printers])*COUNTA([1]!T_Resins[Resins]),"",INDEX([1]!T_Resins[Resins],MOD(ROW()-2,COUNTA([1]!T_Resins[Resins]))+1))</f>
        <v>Dental Sand A3</v>
      </c>
      <c r="D1561">
        <f>IF(SUM(E1561:J1561)&lt;&gt;0,IF(ROW()-1&gt;COUNTA([1]!T_Printers[Printers])*COUNTA([1]!T_Resins[Resins]),"",2),"")</f>
        <v>2</v>
      </c>
      <c r="E1561" cm="1">
        <f t="array" ref="E1561">IFERROR(IF(ROW()-1&gt;COUNTA([1]!T_Printers[Printers])*COUNTA([1]!T_Resins[Resins]),"",_xlfn.IFS(ROUND(VLOOKUP(C1561,[1]!T_Resins[#Data],2,FALSE)/VLOOKUP(A1561,[1]!T_Printers[#Data],5,FALSE),1)&lt;=_xlfn.XLOOKUP(B1561,[1]Printers!L:L,[1]Printers!O:O,1,0,),ROUND(VLOOKUP(C1561,[1]!T_Resins[#Data],2,FALSE)/VLOOKUP(A1561,[1]!T_Printers[#Data],5,FALSE),1),ROUND(VLOOKUP(C1561,[1]!T_Resins[#Data],2,FALSE)/VLOOKUP(A1561,[1]!T_Printers[#Data],5,FALSE),1)&gt;_xlfn.XLOOKUP(B1561,[1]Printers!L:L,[1]Printers!O:O,1,0,),10)),"Используйте слой 100 мкм")</f>
        <v>2.2000000000000002</v>
      </c>
      <c r="F1561">
        <f>IFERROR(IF(ROUND(_xlfn.XLOOKUP([1]Parameters!B1561,[1]Printers!L:L,[1]Printers!Q:Q,,0)*E1561/10,0)*10&lt;_xlfn.XLOOKUP([1]Parameters!B1561,[1]Printers!L:L,[1]Printers!P:P,,0),ROUND(_xlfn.XLOOKUP([1]Parameters!B1561,[1]Printers!L:L,[1]Printers!Q:Q,,0)*E1561/10,0)*10,_xlfn.XLOOKUP([1]Parameters!B1561,[1]Printers!L:L,[1]Printers!P:P,,0)),"")</f>
        <v>20</v>
      </c>
      <c r="G1561" cm="1">
        <f t="array" ref="G1561">IFERROR(IF(ROW()-1&gt;COUNTA([1]!T_Printers[Printers])*COUNTA([1]!T_Resins[Resins]),"",_xlfn.IFS(ROUND(VLOOKUP(C1561,[1]!T_Resins[#Data],3,FALSE)/VLOOKUP(A1561,[1]!T_Printers[#Data],5,FALSE),1)&lt;=_xlfn.XLOOKUP(B1561,[1]Printers!L:L,[1]Printers!O:O,1,0,),ROUND(VLOOKUP(C1561,[1]!T_Resins[#Data],3,FALSE)/VLOOKUP(A1561,[1]!T_Printers[#Data],5,FALSE),1),ROUND(VLOOKUP(C1561,[1]!T_Resins[#Data],3,FALSE)/VLOOKUP(A1561,[1]!T_Printers[#Data],5,FALSE),1)&gt;_xlfn.XLOOKUP(B1561,[1]Printers!L:L,[1]Printers!O:O,1,0,),10)),"")</f>
        <v>2.9</v>
      </c>
      <c r="H1561">
        <f>IFERROR(IF(ROUND(_xlfn.XLOOKUP([1]Parameters!B1561,[1]Printers!L:L,[1]Printers!Q:Q,,0)*G1561/10,0)*10&lt;_xlfn.XLOOKUP([1]Parameters!B1561,[1]Printers!L:L,[1]Printers!P:P,,0),ROUND(_xlfn.XLOOKUP([1]Parameters!B1561,[1]Printers!L:L,[1]Printers!Q:Q,,0)*G1561/10,0)*10,_xlfn.XLOOKUP([1]Parameters!B1561,[1]Printers!L:L,[1]Printers!P:P,,0)),"")</f>
        <v>30</v>
      </c>
      <c r="I1561" s="3" t="str" cm="1">
        <f t="array" ref="I1561">IFERROR(IF(ROW()-1&gt;COUNTA([1]!T_Printers[Printers])*COUNTA([1]!T_Resins[Resins]),"",_xlfn.IFS(ROUND(VLOOKUP(C1561,[1]!T_Resins[#Data],4,FALSE)/VLOOKUP(A1561,[1]!T_Printers[#Data],5,FALSE),1)&lt;=_xlfn.XLOOKUP(B1561,[1]Printers!L:L,[1]Printers!O:O,1,0,),ROUND(VLOOKUP(C1561,[1]!T_Resins[#Data],4,FALSE)/VLOOKUP(A1561,[1]!T_Printers[#Data],5,FALSE),1),ROUND(VLOOKUP(C1561,[1]!T_Resins[#Data],4,FALSE)/VLOOKUP(A1561,[1]!T_Printers[#Data],5,FALSE),1)&gt;_xlfn.XLOOKUP(B1561,[1]Printers!L:L,[1]Printers!O:O,1,0,),"")),"")</f>
        <v/>
      </c>
      <c r="J1561" t="str">
        <f>IFERROR(IF(ROUND(_xlfn.XLOOKUP([1]Parameters!B1561,[1]Printers!L:L,[1]Printers!Q:Q,,0)*I1561/10,0)*10&lt;_xlfn.XLOOKUP([1]Parameters!B1561,[1]Printers!L:L,[1]Printers!P:P,,0),ROUND(_xlfn.XLOOKUP([1]Parameters!B1561,[1]Printers!L:L,[1]Printers!Q:Q,,0)*I1561/10,0)*10,_xlfn.XLOOKUP([1]Parameters!B1561,[1]Printers!L:L,[1]Printers!P:P,,0)),"")</f>
        <v/>
      </c>
      <c r="K1561">
        <f>IF(SUM(E1561:J1561)&lt;&gt;0,VLOOKUP(A1561,[1]!T_Printers[#Data],10,FALSE)+VLOOKUP(C1561,[1]!T_Resins[#Data],10,FALSE),"")</f>
        <v>4</v>
      </c>
      <c r="L1561">
        <f>IF(SUM(E1561:J1561)&lt;&gt;0,VLOOKUP(A1561,[1]!T_Printers[#Data],11,FALSE),"")</f>
        <v>5</v>
      </c>
      <c r="M1561">
        <f>IF(SUM(E1561:J1561)&lt;&gt;0,VLOOKUP(C1561,[1]!T_Resins[#Data],8,FALSE),"")</f>
        <v>120</v>
      </c>
      <c r="N1561">
        <f>IF(_xlfn.XLOOKUP(B1561,[1]Printers!$L:$L,[1]Printers!$R:$R,0,0)&gt;0,[1]Parameters!M1561,IF(SUM(E1561:J1561)&lt;&gt;0,VLOOKUP(C1561,[1]!T_Resins[#Data],9,FALSE),""))</f>
        <v>180</v>
      </c>
      <c r="O1561" t="str">
        <f t="shared" si="24"/>
        <v>ElegooMars3Pro</v>
      </c>
    </row>
    <row r="1562" spans="1:15" x14ac:dyDescent="0.25">
      <c r="A1562" t="str">
        <f t="array" ref="A1562">IF(ROW()-1&gt;COUNTA([1]!T_Printers[Printers])*COUNTA([1]!T_Resins[Resins]),"",INDEX([1]!T_Printers[Printers],INT((ROW()-2)/COUNTA([1]!T_Resins[Resins])+1)))</f>
        <v>Elegoo Mars 3 Pro</v>
      </c>
      <c r="B1562" t="str">
        <f>_xlfn.XLOOKUP(A1562,[1]!T_Printers[Printers],[1]!T_Printers[Icon link],,0)</f>
        <v>ElegooMars3Pro</v>
      </c>
      <c r="C1562" t="str">
        <f t="array" ref="C1562">IF(ROW()-1&gt;COUNTA([1]!T_Printers[Printers])*COUNTA([1]!T_Resins[Resins]),"",INDEX([1]!T_Resins[Resins],MOD(ROW()-2,COUNTA([1]!T_Resins[Resins]))+1))</f>
        <v xml:space="preserve">Dental Sand A3 (Обновленная версия) </v>
      </c>
      <c r="D1562">
        <f>IF(SUM(E1562:J1562)&lt;&gt;0,IF(ROW()-1&gt;COUNTA([1]!T_Printers[Printers])*COUNTA([1]!T_Resins[Resins]),"",2),"")</f>
        <v>2</v>
      </c>
      <c r="E1562" cm="1">
        <f t="array" ref="E1562">IFERROR(IF(ROW()-1&gt;COUNTA([1]!T_Printers[Printers])*COUNTA([1]!T_Resins[Resins]),"",_xlfn.IFS(ROUND(VLOOKUP(C1562,[1]!T_Resins[#Data],2,FALSE)/VLOOKUP(A1562,[1]!T_Printers[#Data],5,FALSE),1)&lt;=_xlfn.XLOOKUP(B1562,[1]Printers!L:L,[1]Printers!O:O,1,0,),ROUND(VLOOKUP(C1562,[1]!T_Resins[#Data],2,FALSE)/VLOOKUP(A1562,[1]!T_Printers[#Data],5,FALSE),1),ROUND(VLOOKUP(C1562,[1]!T_Resins[#Data],2,FALSE)/VLOOKUP(A1562,[1]!T_Printers[#Data],5,FALSE),1)&gt;_xlfn.XLOOKUP(B1562,[1]Printers!L:L,[1]Printers!O:O,1,0,),10)),"Используйте слой 100 мкм")</f>
        <v>5.9</v>
      </c>
      <c r="F1562">
        <f>IFERROR(IF(ROUND(_xlfn.XLOOKUP([1]Parameters!B1562,[1]Printers!L:L,[1]Printers!Q:Q,,0)*E1562/10,0)*10&lt;_xlfn.XLOOKUP([1]Parameters!B1562,[1]Printers!L:L,[1]Printers!P:P,,0),ROUND(_xlfn.XLOOKUP([1]Parameters!B1562,[1]Printers!L:L,[1]Printers!Q:Q,,0)*E1562/10,0)*10,_xlfn.XLOOKUP([1]Parameters!B1562,[1]Printers!L:L,[1]Printers!P:P,,0)),"")</f>
        <v>50</v>
      </c>
      <c r="G1562" cm="1">
        <f t="array" ref="G1562">IFERROR(IF(ROW()-1&gt;COUNTA([1]!T_Printers[Printers])*COUNTA([1]!T_Resins[Resins]),"",_xlfn.IFS(ROUND(VLOOKUP(C1562,[1]!T_Resins[#Data],3,FALSE)/VLOOKUP(A1562,[1]!T_Printers[#Data],5,FALSE),1)&lt;=_xlfn.XLOOKUP(B1562,[1]Printers!L:L,[1]Printers!O:O,1,0,),ROUND(VLOOKUP(C1562,[1]!T_Resins[#Data],3,FALSE)/VLOOKUP(A1562,[1]!T_Printers[#Data],5,FALSE),1),ROUND(VLOOKUP(C1562,[1]!T_Resins[#Data],3,FALSE)/VLOOKUP(A1562,[1]!T_Printers[#Data],5,FALSE),1)&gt;_xlfn.XLOOKUP(B1562,[1]Printers!L:L,[1]Printers!O:O,1,0,),10)),"")</f>
        <v>6.2</v>
      </c>
      <c r="H1562">
        <f>IFERROR(IF(ROUND(_xlfn.XLOOKUP([1]Parameters!B1562,[1]Printers!L:L,[1]Printers!Q:Q,,0)*G1562/10,0)*10&lt;_xlfn.XLOOKUP([1]Parameters!B1562,[1]Printers!L:L,[1]Printers!P:P,,0),ROUND(_xlfn.XLOOKUP([1]Parameters!B1562,[1]Printers!L:L,[1]Printers!Q:Q,,0)*G1562/10,0)*10,_xlfn.XLOOKUP([1]Parameters!B1562,[1]Printers!L:L,[1]Printers!P:P,,0)),"")</f>
        <v>60</v>
      </c>
      <c r="I1562" s="3" t="str" cm="1">
        <f t="array" ref="I1562">IFERROR(IF(ROW()-1&gt;COUNTA([1]!T_Printers[Printers])*COUNTA([1]!T_Resins[Resins]),"",_xlfn.IFS(ROUND(VLOOKUP(C1562,[1]!T_Resins[#Data],4,FALSE)/VLOOKUP(A1562,[1]!T_Printers[#Data],5,FALSE),1)&lt;=_xlfn.XLOOKUP(B1562,[1]Printers!L:L,[1]Printers!O:O,1,0,),ROUND(VLOOKUP(C1562,[1]!T_Resins[#Data],4,FALSE)/VLOOKUP(A1562,[1]!T_Printers[#Data],5,FALSE),1),ROUND(VLOOKUP(C1562,[1]!T_Resins[#Data],4,FALSE)/VLOOKUP(A1562,[1]!T_Printers[#Data],5,FALSE),1)&gt;_xlfn.XLOOKUP(B1562,[1]Printers!L:L,[1]Printers!O:O,1,0,),"")),"")</f>
        <v/>
      </c>
      <c r="J1562" t="str">
        <f>IFERROR(IF(ROUND(_xlfn.XLOOKUP([1]Parameters!B1562,[1]Printers!L:L,[1]Printers!Q:Q,,0)*I1562/10,0)*10&lt;_xlfn.XLOOKUP([1]Parameters!B1562,[1]Printers!L:L,[1]Printers!P:P,,0),ROUND(_xlfn.XLOOKUP([1]Parameters!B1562,[1]Printers!L:L,[1]Printers!Q:Q,,0)*I1562/10,0)*10,_xlfn.XLOOKUP([1]Parameters!B1562,[1]Printers!L:L,[1]Printers!P:P,,0)),"")</f>
        <v/>
      </c>
      <c r="K1562">
        <f>IF(SUM(E1562:J1562)&lt;&gt;0,VLOOKUP(A1562,[1]!T_Printers[#Data],10,FALSE)+VLOOKUP(C1562,[1]!T_Resins[#Data],10,FALSE),"")</f>
        <v>4</v>
      </c>
      <c r="L1562">
        <f>IF(SUM(E1562:J1562)&lt;&gt;0,VLOOKUP(A1562,[1]!T_Printers[#Data],11,FALSE),"")</f>
        <v>5</v>
      </c>
      <c r="M1562">
        <f>IF(SUM(E1562:J1562)&lt;&gt;0,VLOOKUP(C1562,[1]!T_Resins[#Data],8,FALSE),"")</f>
        <v>120</v>
      </c>
      <c r="N1562">
        <f>IF(_xlfn.XLOOKUP(B1562,[1]Printers!$L:$L,[1]Printers!$R:$R,0,0)&gt;0,[1]Parameters!M1562,IF(SUM(E1562:J1562)&lt;&gt;0,VLOOKUP(C1562,[1]!T_Resins[#Data],9,FALSE),""))</f>
        <v>180</v>
      </c>
      <c r="O1562" t="str">
        <f t="shared" si="24"/>
        <v>ElegooMars3Pro</v>
      </c>
    </row>
    <row r="1563" spans="1:15" x14ac:dyDescent="0.25">
      <c r="A1563" t="str">
        <f t="array" ref="A1563">IF(ROW()-1&gt;COUNTA([1]!T_Printers[Printers])*COUNTA([1]!T_Resins[Resins]),"",INDEX([1]!T_Printers[Printers],INT((ROW()-2)/COUNTA([1]!T_Resins[Resins])+1)))</f>
        <v>Elegoo Mars 3 Pro</v>
      </c>
      <c r="B1563" t="str">
        <f>_xlfn.XLOOKUP(A1563,[1]!T_Printers[Printers],[1]!T_Printers[Icon link],,0)</f>
        <v>ElegooMars3Pro</v>
      </c>
      <c r="C1563" t="str">
        <f t="array" ref="C1563">IF(ROW()-1&gt;COUNTA([1]!T_Printers[Printers])*COUNTA([1]!T_Resins[Resins]),"",INDEX([1]!T_Resins[Resins],MOD(ROW()-2,COUNTA([1]!T_Resins[Resins]))+1))</f>
        <v>Dental Sand Pro A1-A2 (Crown LT)</v>
      </c>
      <c r="D1563">
        <f>IF(SUM(E1563:J1563)&lt;&gt;0,IF(ROW()-1&gt;COUNTA([1]!T_Printers[Printers])*COUNTA([1]!T_Resins[Resins]),"",2),"")</f>
        <v>2</v>
      </c>
      <c r="E1563" cm="1">
        <f t="array" ref="E1563">IFERROR(IF(ROW()-1&gt;COUNTA([1]!T_Printers[Printers])*COUNTA([1]!T_Resins[Resins]),"",_xlfn.IFS(ROUND(VLOOKUP(C1563,[1]!T_Resins[#Data],2,FALSE)/VLOOKUP(A1563,[1]!T_Printers[#Data],5,FALSE),1)&lt;=_xlfn.XLOOKUP(B1563,[1]Printers!L:L,[1]Printers!O:O,1,0,),ROUND(VLOOKUP(C1563,[1]!T_Resins[#Data],2,FALSE)/VLOOKUP(A1563,[1]!T_Printers[#Data],5,FALSE),1),ROUND(VLOOKUP(C1563,[1]!T_Resins[#Data],2,FALSE)/VLOOKUP(A1563,[1]!T_Printers[#Data],5,FALSE),1)&gt;_xlfn.XLOOKUP(B1563,[1]Printers!L:L,[1]Printers!O:O,1,0,),10)),"Используйте слой 100 мкм")</f>
        <v>9.8000000000000007</v>
      </c>
      <c r="F1563">
        <f>IFERROR(IF(ROUND(_xlfn.XLOOKUP([1]Parameters!B1563,[1]Printers!L:L,[1]Printers!Q:Q,,0)*E1563/10,0)*10&lt;_xlfn.XLOOKUP([1]Parameters!B1563,[1]Printers!L:L,[1]Printers!P:P,,0),ROUND(_xlfn.XLOOKUP([1]Parameters!B1563,[1]Printers!L:L,[1]Printers!Q:Q,,0)*E1563/10,0)*10,_xlfn.XLOOKUP([1]Parameters!B1563,[1]Printers!L:L,[1]Printers!P:P,,0)),"")</f>
        <v>90</v>
      </c>
      <c r="G1563" cm="1">
        <f t="array" ref="G1563">IFERROR(IF(ROW()-1&gt;COUNTA([1]!T_Printers[Printers])*COUNTA([1]!T_Resins[Resins]),"",_xlfn.IFS(ROUND(VLOOKUP(C1563,[1]!T_Resins[#Data],3,FALSE)/VLOOKUP(A1563,[1]!T_Printers[#Data],5,FALSE),1)&lt;=_xlfn.XLOOKUP(B1563,[1]Printers!L:L,[1]Printers!O:O,1,0,),ROUND(VLOOKUP(C1563,[1]!T_Resins[#Data],3,FALSE)/VLOOKUP(A1563,[1]!T_Printers[#Data],5,FALSE),1),ROUND(VLOOKUP(C1563,[1]!T_Resins[#Data],3,FALSE)/VLOOKUP(A1563,[1]!T_Printers[#Data],5,FALSE),1)&gt;_xlfn.XLOOKUP(B1563,[1]Printers!L:L,[1]Printers!O:O,1,0,),10)),"")</f>
        <v>14</v>
      </c>
      <c r="H1563">
        <f>IFERROR(IF(ROUND(_xlfn.XLOOKUP([1]Parameters!B1563,[1]Printers!L:L,[1]Printers!Q:Q,,0)*G1563/10,0)*10&lt;_xlfn.XLOOKUP([1]Parameters!B1563,[1]Printers!L:L,[1]Printers!P:P,,0),ROUND(_xlfn.XLOOKUP([1]Parameters!B1563,[1]Printers!L:L,[1]Printers!Q:Q,,0)*G1563/10,0)*10,_xlfn.XLOOKUP([1]Parameters!B1563,[1]Printers!L:L,[1]Printers!P:P,,0)),"")</f>
        <v>100</v>
      </c>
      <c r="I1563" s="3" t="str" cm="1">
        <f t="array" ref="I1563">IFERROR(IF(ROW()-1&gt;COUNTA([1]!T_Printers[Printers])*COUNTA([1]!T_Resins[Resins]),"",_xlfn.IFS(ROUND(VLOOKUP(C1563,[1]!T_Resins[#Data],4,FALSE)/VLOOKUP(A1563,[1]!T_Printers[#Data],5,FALSE),1)&lt;=_xlfn.XLOOKUP(B1563,[1]Printers!L:L,[1]Printers!O:O,1,0,),ROUND(VLOOKUP(C1563,[1]!T_Resins[#Data],4,FALSE)/VLOOKUP(A1563,[1]!T_Printers[#Data],5,FALSE),1),ROUND(VLOOKUP(C1563,[1]!T_Resins[#Data],4,FALSE)/VLOOKUP(A1563,[1]!T_Printers[#Data],5,FALSE),1)&gt;_xlfn.XLOOKUP(B1563,[1]Printers!L:L,[1]Printers!O:O,1,0,),"")),"")</f>
        <v/>
      </c>
      <c r="J1563" t="str">
        <f>IFERROR(IF(ROUND(_xlfn.XLOOKUP([1]Parameters!B1563,[1]Printers!L:L,[1]Printers!Q:Q,,0)*I1563/10,0)*10&lt;_xlfn.XLOOKUP([1]Parameters!B1563,[1]Printers!L:L,[1]Printers!P:P,,0),ROUND(_xlfn.XLOOKUP([1]Parameters!B1563,[1]Printers!L:L,[1]Printers!Q:Q,,0)*I1563/10,0)*10,_xlfn.XLOOKUP([1]Parameters!B1563,[1]Printers!L:L,[1]Printers!P:P,,0)),"")</f>
        <v/>
      </c>
      <c r="K1563">
        <f>IF(SUM(E1563:J1563)&lt;&gt;0,VLOOKUP(A1563,[1]!T_Printers[#Data],10,FALSE)+VLOOKUP(C1563,[1]!T_Resins[#Data],10,FALSE),"")</f>
        <v>4</v>
      </c>
      <c r="L1563">
        <f>IF(SUM(E1563:J1563)&lt;&gt;0,VLOOKUP(A1563,[1]!T_Printers[#Data],11,FALSE),"")</f>
        <v>5</v>
      </c>
      <c r="M1563">
        <f>IF(SUM(E1563:J1563)&lt;&gt;0,VLOOKUP(C1563,[1]!T_Resins[#Data],8,FALSE),"")</f>
        <v>120</v>
      </c>
      <c r="N1563">
        <f>IF(_xlfn.XLOOKUP(B1563,[1]Printers!$L:$L,[1]Printers!$R:$R,0,0)&gt;0,[1]Parameters!M1563,IF(SUM(E1563:J1563)&lt;&gt;0,VLOOKUP(C1563,[1]!T_Resins[#Data],9,FALSE),""))</f>
        <v>180</v>
      </c>
      <c r="O1563" t="str">
        <f t="shared" si="24"/>
        <v>ElegooMars3Pro</v>
      </c>
    </row>
    <row r="1564" spans="1:15" x14ac:dyDescent="0.25">
      <c r="A1564" t="str">
        <f t="array" ref="A1564">IF(ROW()-1&gt;COUNTA([1]!T_Printers[Printers])*COUNTA([1]!T_Resins[Resins]),"",INDEX([1]!T_Printers[Printers],INT((ROW()-2)/COUNTA([1]!T_Resins[Resins])+1)))</f>
        <v>Elegoo Mars 3 Pro</v>
      </c>
      <c r="B1564" t="str">
        <f>_xlfn.XLOOKUP(A1564,[1]!T_Printers[Printers],[1]!T_Printers[Icon link],,0)</f>
        <v>ElegooMars3Pro</v>
      </c>
      <c r="C1564" t="str">
        <f t="array" ref="C1564">IF(ROW()-1&gt;COUNTA([1]!T_Printers[Printers])*COUNTA([1]!T_Resins[Resins]),"",INDEX([1]!T_Resins[Resins],MOD(ROW()-2,COUNTA([1]!T_Resins[Resins]))+1))</f>
        <v>Dental Sand Pro A3 (Crown LT)</v>
      </c>
      <c r="D1564">
        <f>IF(SUM(E1564:J1564)&lt;&gt;0,IF(ROW()-1&gt;COUNTA([1]!T_Printers[Printers])*COUNTA([1]!T_Resins[Resins]),"",2),"")</f>
        <v>2</v>
      </c>
      <c r="E1564" cm="1">
        <f t="array" ref="E1564">IFERROR(IF(ROW()-1&gt;COUNTA([1]!T_Printers[Printers])*COUNTA([1]!T_Resins[Resins]),"",_xlfn.IFS(ROUND(VLOOKUP(C1564,[1]!T_Resins[#Data],2,FALSE)/VLOOKUP(A1564,[1]!T_Printers[#Data],5,FALSE),1)&lt;=_xlfn.XLOOKUP(B1564,[1]Printers!L:L,[1]Printers!O:O,1,0,),ROUND(VLOOKUP(C1564,[1]!T_Resins[#Data],2,FALSE)/VLOOKUP(A1564,[1]!T_Printers[#Data],5,FALSE),1),ROUND(VLOOKUP(C1564,[1]!T_Resins[#Data],2,FALSE)/VLOOKUP(A1564,[1]!T_Printers[#Data],5,FALSE),1)&gt;_xlfn.XLOOKUP(B1564,[1]Printers!L:L,[1]Printers!O:O,1,0,),10)),"Используйте слой 100 мкм")</f>
        <v>9.8000000000000007</v>
      </c>
      <c r="F1564">
        <f>IFERROR(IF(ROUND(_xlfn.XLOOKUP([1]Parameters!B1564,[1]Printers!L:L,[1]Printers!Q:Q,,0)*E1564/10,0)*10&lt;_xlfn.XLOOKUP([1]Parameters!B1564,[1]Printers!L:L,[1]Printers!P:P,,0),ROUND(_xlfn.XLOOKUP([1]Parameters!B1564,[1]Printers!L:L,[1]Printers!Q:Q,,0)*E1564/10,0)*10,_xlfn.XLOOKUP([1]Parameters!B1564,[1]Printers!L:L,[1]Printers!P:P,,0)),"")</f>
        <v>90</v>
      </c>
      <c r="G1564" cm="1">
        <f t="array" ref="G1564">IFERROR(IF(ROW()-1&gt;COUNTA([1]!T_Printers[Printers])*COUNTA([1]!T_Resins[Resins]),"",_xlfn.IFS(ROUND(VLOOKUP(C1564,[1]!T_Resins[#Data],3,FALSE)/VLOOKUP(A1564,[1]!T_Printers[#Data],5,FALSE),1)&lt;=_xlfn.XLOOKUP(B1564,[1]Printers!L:L,[1]Printers!O:O,1,0,),ROUND(VLOOKUP(C1564,[1]!T_Resins[#Data],3,FALSE)/VLOOKUP(A1564,[1]!T_Printers[#Data],5,FALSE),1),ROUND(VLOOKUP(C1564,[1]!T_Resins[#Data],3,FALSE)/VLOOKUP(A1564,[1]!T_Printers[#Data],5,FALSE),1)&gt;_xlfn.XLOOKUP(B1564,[1]Printers!L:L,[1]Printers!O:O,1,0,),10)),"")</f>
        <v>14</v>
      </c>
      <c r="H1564">
        <f>IFERROR(IF(ROUND(_xlfn.XLOOKUP([1]Parameters!B1564,[1]Printers!L:L,[1]Printers!Q:Q,,0)*G1564/10,0)*10&lt;_xlfn.XLOOKUP([1]Parameters!B1564,[1]Printers!L:L,[1]Printers!P:P,,0),ROUND(_xlfn.XLOOKUP([1]Parameters!B1564,[1]Printers!L:L,[1]Printers!Q:Q,,0)*G1564/10,0)*10,_xlfn.XLOOKUP([1]Parameters!B1564,[1]Printers!L:L,[1]Printers!P:P,,0)),"")</f>
        <v>100</v>
      </c>
      <c r="I1564" s="3" t="str" cm="1">
        <f t="array" ref="I1564">IFERROR(IF(ROW()-1&gt;COUNTA([1]!T_Printers[Printers])*COUNTA([1]!T_Resins[Resins]),"",_xlfn.IFS(ROUND(VLOOKUP(C1564,[1]!T_Resins[#Data],4,FALSE)/VLOOKUP(A1564,[1]!T_Printers[#Data],5,FALSE),1)&lt;=_xlfn.XLOOKUP(B1564,[1]Printers!L:L,[1]Printers!O:O,1,0,),ROUND(VLOOKUP(C1564,[1]!T_Resins[#Data],4,FALSE)/VLOOKUP(A1564,[1]!T_Printers[#Data],5,FALSE),1),ROUND(VLOOKUP(C1564,[1]!T_Resins[#Data],4,FALSE)/VLOOKUP(A1564,[1]!T_Printers[#Data],5,FALSE),1)&gt;_xlfn.XLOOKUP(B1564,[1]Printers!L:L,[1]Printers!O:O,1,0,),"")),"")</f>
        <v/>
      </c>
      <c r="J1564" t="str">
        <f>IFERROR(IF(ROUND(_xlfn.XLOOKUP([1]Parameters!B1564,[1]Printers!L:L,[1]Printers!Q:Q,,0)*I1564/10,0)*10&lt;_xlfn.XLOOKUP([1]Parameters!B1564,[1]Printers!L:L,[1]Printers!P:P,,0),ROUND(_xlfn.XLOOKUP([1]Parameters!B1564,[1]Printers!L:L,[1]Printers!Q:Q,,0)*I1564/10,0)*10,_xlfn.XLOOKUP([1]Parameters!B1564,[1]Printers!L:L,[1]Printers!P:P,,0)),"")</f>
        <v/>
      </c>
      <c r="K1564">
        <f>IF(SUM(E1564:J1564)&lt;&gt;0,VLOOKUP(A1564,[1]!T_Printers[#Data],10,FALSE)+VLOOKUP(C1564,[1]!T_Resins[#Data],10,FALSE),"")</f>
        <v>4</v>
      </c>
      <c r="L1564">
        <f>IF(SUM(E1564:J1564)&lt;&gt;0,VLOOKUP(A1564,[1]!T_Printers[#Data],11,FALSE),"")</f>
        <v>5</v>
      </c>
      <c r="M1564">
        <f>IF(SUM(E1564:J1564)&lt;&gt;0,VLOOKUP(C1564,[1]!T_Resins[#Data],8,FALSE),"")</f>
        <v>120</v>
      </c>
      <c r="N1564">
        <f>IF(_xlfn.XLOOKUP(B1564,[1]Printers!$L:$L,[1]Printers!$R:$R,0,0)&gt;0,[1]Parameters!M1564,IF(SUM(E1564:J1564)&lt;&gt;0,VLOOKUP(C1564,[1]!T_Resins[#Data],9,FALSE),""))</f>
        <v>180</v>
      </c>
      <c r="O1564" t="str">
        <f t="shared" si="24"/>
        <v>ElegooMars3Pro</v>
      </c>
    </row>
    <row r="1565" spans="1:15" x14ac:dyDescent="0.25">
      <c r="A1565" t="str">
        <f t="array" ref="A1565">IF(ROW()-1&gt;COUNTA([1]!T_Printers[Printers])*COUNTA([1]!T_Resins[Resins]),"",INDEX([1]!T_Printers[Printers],INT((ROW()-2)/COUNTA([1]!T_Resins[Resins])+1)))</f>
        <v>Elegoo Mars 3 Pro</v>
      </c>
      <c r="B1565" t="str">
        <f>_xlfn.XLOOKUP(A1565,[1]!T_Printers[Printers],[1]!T_Printers[Icon link],,0)</f>
        <v>ElegooMars3Pro</v>
      </c>
      <c r="C1565" t="str">
        <f t="array" ref="C1565">IF(ROW()-1&gt;COUNTA([1]!T_Printers[Printers])*COUNTA([1]!T_Resins[Resins]),"",INDEX([1]!T_Resins[Resins],MOD(ROW()-2,COUNTA([1]!T_Resins[Resins]))+1))</f>
        <v>Dental Splint Soft</v>
      </c>
      <c r="D1565">
        <f>IF(SUM(E1565:J1565)&lt;&gt;0,IF(ROW()-1&gt;COUNTA([1]!T_Printers[Printers])*COUNTA([1]!T_Resins[Resins]),"",2),"")</f>
        <v>2</v>
      </c>
      <c r="E1565" cm="1">
        <f t="array" ref="E1565">IFERROR(IF(ROW()-1&gt;COUNTA([1]!T_Printers[Printers])*COUNTA([1]!T_Resins[Resins]),"",_xlfn.IFS(ROUND(VLOOKUP(C1565,[1]!T_Resins[#Data],2,FALSE)/VLOOKUP(A1565,[1]!T_Printers[#Data],5,FALSE),1)&lt;=_xlfn.XLOOKUP(B1565,[1]Printers!L:L,[1]Printers!O:O,1,0,),ROUND(VLOOKUP(C1565,[1]!T_Resins[#Data],2,FALSE)/VLOOKUP(A1565,[1]!T_Printers[#Data],5,FALSE),1),ROUND(VLOOKUP(C1565,[1]!T_Resins[#Data],2,FALSE)/VLOOKUP(A1565,[1]!T_Printers[#Data],5,FALSE),1)&gt;_xlfn.XLOOKUP(B1565,[1]Printers!L:L,[1]Printers!O:O,1,0,),10)),"Используйте слой 100 мкм")</f>
        <v>6.5</v>
      </c>
      <c r="F1565">
        <f>IFERROR(IF(ROUND(_xlfn.XLOOKUP([1]Parameters!B1565,[1]Printers!L:L,[1]Printers!Q:Q,,0)*E1565/10,0)*10&lt;_xlfn.XLOOKUP([1]Parameters!B1565,[1]Printers!L:L,[1]Printers!P:P,,0),ROUND(_xlfn.XLOOKUP([1]Parameters!B1565,[1]Printers!L:L,[1]Printers!Q:Q,,0)*E1565/10,0)*10,_xlfn.XLOOKUP([1]Parameters!B1565,[1]Printers!L:L,[1]Printers!P:P,,0)),"")</f>
        <v>60</v>
      </c>
      <c r="G1565" cm="1">
        <f t="array" ref="G1565">IFERROR(IF(ROW()-1&gt;COUNTA([1]!T_Printers[Printers])*COUNTA([1]!T_Resins[Resins]),"",_xlfn.IFS(ROUND(VLOOKUP(C1565,[1]!T_Resins[#Data],3,FALSE)/VLOOKUP(A1565,[1]!T_Printers[#Data],5,FALSE),1)&lt;=_xlfn.XLOOKUP(B1565,[1]Printers!L:L,[1]Printers!O:O,1,0,),ROUND(VLOOKUP(C1565,[1]!T_Resins[#Data],3,FALSE)/VLOOKUP(A1565,[1]!T_Printers[#Data],5,FALSE),1),ROUND(VLOOKUP(C1565,[1]!T_Resins[#Data],3,FALSE)/VLOOKUP(A1565,[1]!T_Printers[#Data],5,FALSE),1)&gt;_xlfn.XLOOKUP(B1565,[1]Printers!L:L,[1]Printers!O:O,1,0,),10)),"")</f>
        <v>8.5</v>
      </c>
      <c r="H1565">
        <f>IFERROR(IF(ROUND(_xlfn.XLOOKUP([1]Parameters!B1565,[1]Printers!L:L,[1]Printers!Q:Q,,0)*G1565/10,0)*10&lt;_xlfn.XLOOKUP([1]Parameters!B1565,[1]Printers!L:L,[1]Printers!P:P,,0),ROUND(_xlfn.XLOOKUP([1]Parameters!B1565,[1]Printers!L:L,[1]Printers!Q:Q,,0)*G1565/10,0)*10,_xlfn.XLOOKUP([1]Parameters!B1565,[1]Printers!L:L,[1]Printers!P:P,,0)),"")</f>
        <v>80</v>
      </c>
      <c r="I1565" s="3" t="str" cm="1">
        <f t="array" ref="I1565">IFERROR(IF(ROW()-1&gt;COUNTA([1]!T_Printers[Printers])*COUNTA([1]!T_Resins[Resins]),"",_xlfn.IFS(ROUND(VLOOKUP(C1565,[1]!T_Resins[#Data],4,FALSE)/VLOOKUP(A1565,[1]!T_Printers[#Data],5,FALSE),1)&lt;=_xlfn.XLOOKUP(B1565,[1]Printers!L:L,[1]Printers!O:O,1,0,),ROUND(VLOOKUP(C1565,[1]!T_Resins[#Data],4,FALSE)/VLOOKUP(A1565,[1]!T_Printers[#Data],5,FALSE),1),ROUND(VLOOKUP(C1565,[1]!T_Resins[#Data],4,FALSE)/VLOOKUP(A1565,[1]!T_Printers[#Data],5,FALSE),1)&gt;_xlfn.XLOOKUP(B1565,[1]Printers!L:L,[1]Printers!O:O,1,0,),"")),"")</f>
        <v/>
      </c>
      <c r="J1565" t="str">
        <f>IFERROR(IF(ROUND(_xlfn.XLOOKUP([1]Parameters!B1565,[1]Printers!L:L,[1]Printers!Q:Q,,0)*I1565/10,0)*10&lt;_xlfn.XLOOKUP([1]Parameters!B1565,[1]Printers!L:L,[1]Printers!P:P,,0),ROUND(_xlfn.XLOOKUP([1]Parameters!B1565,[1]Printers!L:L,[1]Printers!Q:Q,,0)*I1565/10,0)*10,_xlfn.XLOOKUP([1]Parameters!B1565,[1]Printers!L:L,[1]Printers!P:P,,0)),"")</f>
        <v/>
      </c>
      <c r="K1565">
        <f>IF(SUM(E1565:J1565)&lt;&gt;0,VLOOKUP(A1565,[1]!T_Printers[#Data],10,FALSE)+VLOOKUP(C1565,[1]!T_Resins[#Data],10,FALSE),"")</f>
        <v>3</v>
      </c>
      <c r="L1565">
        <f>IF(SUM(E1565:J1565)&lt;&gt;0,VLOOKUP(A1565,[1]!T_Printers[#Data],11,FALSE),"")</f>
        <v>5</v>
      </c>
      <c r="M1565">
        <f>IF(SUM(E1565:J1565)&lt;&gt;0,VLOOKUP(C1565,[1]!T_Resins[#Data],8,FALSE),"")</f>
        <v>60</v>
      </c>
      <c r="N1565">
        <f>IF(_xlfn.XLOOKUP(B1565,[1]Printers!$L:$L,[1]Printers!$R:$R,0,0)&gt;0,[1]Parameters!M1565,IF(SUM(E1565:J1565)&lt;&gt;0,VLOOKUP(C1565,[1]!T_Resins[#Data],9,FALSE),""))</f>
        <v>60</v>
      </c>
      <c r="O1565" t="str">
        <f t="shared" si="24"/>
        <v>ElegooMars3Pro</v>
      </c>
    </row>
    <row r="1566" spans="1:15" x14ac:dyDescent="0.25">
      <c r="A1566" t="str">
        <f t="array" ref="A1566">IF(ROW()-1&gt;COUNTA([1]!T_Printers[Printers])*COUNTA([1]!T_Resins[Resins]),"",INDEX([1]!T_Printers[Printers],INT((ROW()-2)/COUNTA([1]!T_Resins[Resins])+1)))</f>
        <v>Elegoo Mars 3 Pro</v>
      </c>
      <c r="B1566" t="str">
        <f>_xlfn.XLOOKUP(A1566,[1]!T_Printers[Printers],[1]!T_Printers[Icon link],,0)</f>
        <v>ElegooMars3Pro</v>
      </c>
      <c r="C1566" t="str">
        <f t="array" ref="C1566">IF(ROW()-1&gt;COUNTA([1]!T_Printers[Printers])*COUNTA([1]!T_Resins[Resins]),"",INDEX([1]!T_Resins[Resins],MOD(ROW()-2,COUNTA([1]!T_Resins[Resins]))+1))</f>
        <v>Dental Tray</v>
      </c>
      <c r="D1566">
        <f>IF(SUM(E1566:J1566)&lt;&gt;0,IF(ROW()-1&gt;COUNTA([1]!T_Printers[Printers])*COUNTA([1]!T_Resins[Resins]),"",2),"")</f>
        <v>2</v>
      </c>
      <c r="E1566" t="str" cm="1">
        <f t="array" ref="E1566">IFERROR(IF(ROW()-1&gt;COUNTA([1]!T_Printers[Printers])*COUNTA([1]!T_Resins[Resins]),"",_xlfn.IFS(ROUND(VLOOKUP(C1566,[1]!T_Resins[#Data],2,FALSE)/VLOOKUP(A1566,[1]!T_Printers[#Data],5,FALSE),1)&lt;=_xlfn.XLOOKUP(B1566,[1]Printers!L:L,[1]Printers!O:O,1,0,),ROUND(VLOOKUP(C1566,[1]!T_Resins[#Data],2,FALSE)/VLOOKUP(A1566,[1]!T_Printers[#Data],5,FALSE),1),ROUND(VLOOKUP(C1566,[1]!T_Resins[#Data],2,FALSE)/VLOOKUP(A1566,[1]!T_Printers[#Data],5,FALSE),1)&gt;_xlfn.XLOOKUP(B1566,[1]Printers!L:L,[1]Printers!O:O,1,0,),10)),"Используйте слой 100 мкм")</f>
        <v>Используйте слой 100 мкм</v>
      </c>
      <c r="F1566" t="str">
        <f>IFERROR(IF(ROUND(_xlfn.XLOOKUP([1]Parameters!B1566,[1]Printers!L:L,[1]Printers!Q:Q,,0)*E1566/10,0)*10&lt;_xlfn.XLOOKUP([1]Parameters!B1566,[1]Printers!L:L,[1]Printers!P:P,,0),ROUND(_xlfn.XLOOKUP([1]Parameters!B1566,[1]Printers!L:L,[1]Printers!Q:Q,,0)*E1566/10,0)*10,_xlfn.XLOOKUP([1]Parameters!B1566,[1]Printers!L:L,[1]Printers!P:P,,0)),"")</f>
        <v/>
      </c>
      <c r="G1566" cm="1">
        <f t="array" ref="G1566">IFERROR(IF(ROW()-1&gt;COUNTA([1]!T_Printers[Printers])*COUNTA([1]!T_Resins[Resins]),"",_xlfn.IFS(ROUND(VLOOKUP(C1566,[1]!T_Resins[#Data],3,FALSE)/VLOOKUP(A1566,[1]!T_Printers[#Data],5,FALSE),1)&lt;=_xlfn.XLOOKUP(B1566,[1]Printers!L:L,[1]Printers!O:O,1,0,),ROUND(VLOOKUP(C1566,[1]!T_Resins[#Data],3,FALSE)/VLOOKUP(A1566,[1]!T_Printers[#Data],5,FALSE),1),ROUND(VLOOKUP(C1566,[1]!T_Resins[#Data],3,FALSE)/VLOOKUP(A1566,[1]!T_Printers[#Data],5,FALSE),1)&gt;_xlfn.XLOOKUP(B1566,[1]Printers!L:L,[1]Printers!O:O,1,0,),10)),"")</f>
        <v>5.2</v>
      </c>
      <c r="H1566">
        <f>IFERROR(IF(ROUND(_xlfn.XLOOKUP([1]Parameters!B1566,[1]Printers!L:L,[1]Printers!Q:Q,,0)*G1566/10,0)*10&lt;_xlfn.XLOOKUP([1]Parameters!B1566,[1]Printers!L:L,[1]Printers!P:P,,0),ROUND(_xlfn.XLOOKUP([1]Parameters!B1566,[1]Printers!L:L,[1]Printers!Q:Q,,0)*G1566/10,0)*10,_xlfn.XLOOKUP([1]Parameters!B1566,[1]Printers!L:L,[1]Printers!P:P,,0)),"")</f>
        <v>50</v>
      </c>
      <c r="I1566" s="3" cm="1">
        <f t="array" ref="I1566">IFERROR(IF(ROW()-1&gt;COUNTA([1]!T_Printers[Printers])*COUNTA([1]!T_Resins[Resins]),"",_xlfn.IFS(ROUND(VLOOKUP(C1566,[1]!T_Resins[#Data],4,FALSE)/VLOOKUP(A1566,[1]!T_Printers[#Data],5,FALSE),1)&lt;=_xlfn.XLOOKUP(B1566,[1]Printers!L:L,[1]Printers!O:O,1,0,),ROUND(VLOOKUP(C1566,[1]!T_Resins[#Data],4,FALSE)/VLOOKUP(A1566,[1]!T_Printers[#Data],5,FALSE),1),ROUND(VLOOKUP(C1566,[1]!T_Resins[#Data],4,FALSE)/VLOOKUP(A1566,[1]!T_Printers[#Data],5,FALSE),1)&gt;_xlfn.XLOOKUP(B1566,[1]Printers!L:L,[1]Printers!O:O,1,0,),"")),"")</f>
        <v>6.5</v>
      </c>
      <c r="J1566">
        <f>IFERROR(IF(ROUND(_xlfn.XLOOKUP([1]Parameters!B1566,[1]Printers!L:L,[1]Printers!Q:Q,,0)*I1566/10,0)*10&lt;_xlfn.XLOOKUP([1]Parameters!B1566,[1]Printers!L:L,[1]Printers!P:P,,0),ROUND(_xlfn.XLOOKUP([1]Parameters!B1566,[1]Printers!L:L,[1]Printers!Q:Q,,0)*I1566/10,0)*10,_xlfn.XLOOKUP([1]Parameters!B1566,[1]Printers!L:L,[1]Printers!P:P,,0)),"")</f>
        <v>60</v>
      </c>
      <c r="K1566">
        <f>IF(SUM(E1566:J1566)&lt;&gt;0,VLOOKUP(A1566,[1]!T_Printers[#Data],10,FALSE)+VLOOKUP(C1566,[1]!T_Resins[#Data],10,FALSE),"")</f>
        <v>3</v>
      </c>
      <c r="L1566">
        <f>IF(SUM(E1566:J1566)&lt;&gt;0,VLOOKUP(A1566,[1]!T_Printers[#Data],11,FALSE),"")</f>
        <v>5</v>
      </c>
      <c r="M1566">
        <f>IF(SUM(E1566:J1566)&lt;&gt;0,VLOOKUP(C1566,[1]!T_Resins[#Data],8,FALSE),"")</f>
        <v>120</v>
      </c>
      <c r="N1566">
        <f>IF(_xlfn.XLOOKUP(B1566,[1]Printers!$L:$L,[1]Printers!$R:$R,0,0)&gt;0,[1]Parameters!M1566,IF(SUM(E1566:J1566)&lt;&gt;0,VLOOKUP(C1566,[1]!T_Resins[#Data],9,FALSE),""))</f>
        <v>180</v>
      </c>
      <c r="O1566" t="str">
        <f t="shared" si="24"/>
        <v>ElegooMars3Pro</v>
      </c>
    </row>
    <row r="1567" spans="1:15" x14ac:dyDescent="0.25">
      <c r="A1567" t="str">
        <f t="array" ref="A1567">IF(ROW()-1&gt;COUNTA([1]!T_Printers[Printers])*COUNTA([1]!T_Resins[Resins]),"",INDEX([1]!T_Printers[Printers],INT((ROW()-2)/COUNTA([1]!T_Resins[Resins])+1)))</f>
        <v>Elegoo Mars 3 Pro</v>
      </c>
      <c r="B1567" t="str">
        <f>_xlfn.XLOOKUP(A1567,[1]!T_Printers[Printers],[1]!T_Printers[Icon link],,0)</f>
        <v>ElegooMars3Pro</v>
      </c>
      <c r="C1567" t="str">
        <f t="array" ref="C1567">IF(ROW()-1&gt;COUNTA([1]!T_Printers[Printers])*COUNTA([1]!T_Resins[Resins]),"",INDEX([1]!T_Resins[Resins],MOD(ROW()-2,COUNTA([1]!T_Resins[Resins]))+1))</f>
        <v>Dental Yellow Clear</v>
      </c>
      <c r="D1567">
        <f>IF(SUM(E1567:J1567)&lt;&gt;0,IF(ROW()-1&gt;COUNTA([1]!T_Printers[Printers])*COUNTA([1]!T_Resins[Resins]),"",2),"")</f>
        <v>2</v>
      </c>
      <c r="E1567" cm="1">
        <f t="array" ref="E1567">IFERROR(IF(ROW()-1&gt;COUNTA([1]!T_Printers[Printers])*COUNTA([1]!T_Resins[Resins]),"",_xlfn.IFS(ROUND(VLOOKUP(C1567,[1]!T_Resins[#Data],2,FALSE)/VLOOKUP(A1567,[1]!T_Printers[#Data],5,FALSE),1)&lt;=_xlfn.XLOOKUP(B1567,[1]Printers!L:L,[1]Printers!O:O,1,0,),ROUND(VLOOKUP(C1567,[1]!T_Resins[#Data],2,FALSE)/VLOOKUP(A1567,[1]!T_Printers[#Data],5,FALSE),1),ROUND(VLOOKUP(C1567,[1]!T_Resins[#Data],2,FALSE)/VLOOKUP(A1567,[1]!T_Printers[#Data],5,FALSE),1)&gt;_xlfn.XLOOKUP(B1567,[1]Printers!L:L,[1]Printers!O:O,1,0,),10)),"Используйте слой 100 мкм")</f>
        <v>2.2999999999999998</v>
      </c>
      <c r="F1567">
        <f>IFERROR(IF(ROUND(_xlfn.XLOOKUP([1]Parameters!B1567,[1]Printers!L:L,[1]Printers!Q:Q,,0)*E1567/10,0)*10&lt;_xlfn.XLOOKUP([1]Parameters!B1567,[1]Printers!L:L,[1]Printers!P:P,,0),ROUND(_xlfn.XLOOKUP([1]Parameters!B1567,[1]Printers!L:L,[1]Printers!Q:Q,,0)*E1567/10,0)*10,_xlfn.XLOOKUP([1]Parameters!B1567,[1]Printers!L:L,[1]Printers!P:P,,0)),"")</f>
        <v>20</v>
      </c>
      <c r="G1567" cm="1">
        <f t="array" ref="G1567">IFERROR(IF(ROW()-1&gt;COUNTA([1]!T_Printers[Printers])*COUNTA([1]!T_Resins[Resins]),"",_xlfn.IFS(ROUND(VLOOKUP(C1567,[1]!T_Resins[#Data],3,FALSE)/VLOOKUP(A1567,[1]!T_Printers[#Data],5,FALSE),1)&lt;=_xlfn.XLOOKUP(B1567,[1]Printers!L:L,[1]Printers!O:O,1,0,),ROUND(VLOOKUP(C1567,[1]!T_Resins[#Data],3,FALSE)/VLOOKUP(A1567,[1]!T_Printers[#Data],5,FALSE),1),ROUND(VLOOKUP(C1567,[1]!T_Resins[#Data],3,FALSE)/VLOOKUP(A1567,[1]!T_Printers[#Data],5,FALSE),1)&gt;_xlfn.XLOOKUP(B1567,[1]Printers!L:L,[1]Printers!O:O,1,0,),10)),"")</f>
        <v>3</v>
      </c>
      <c r="H1567">
        <f>IFERROR(IF(ROUND(_xlfn.XLOOKUP([1]Parameters!B1567,[1]Printers!L:L,[1]Printers!Q:Q,,0)*G1567/10,0)*10&lt;_xlfn.XLOOKUP([1]Parameters!B1567,[1]Printers!L:L,[1]Printers!P:P,,0),ROUND(_xlfn.XLOOKUP([1]Parameters!B1567,[1]Printers!L:L,[1]Printers!Q:Q,,0)*G1567/10,0)*10,_xlfn.XLOOKUP([1]Parameters!B1567,[1]Printers!L:L,[1]Printers!P:P,,0)),"")</f>
        <v>30</v>
      </c>
      <c r="I1567" s="3" t="str" cm="1">
        <f t="array" ref="I1567">IFERROR(IF(ROW()-1&gt;COUNTA([1]!T_Printers[Printers])*COUNTA([1]!T_Resins[Resins]),"",_xlfn.IFS(ROUND(VLOOKUP(C1567,[1]!T_Resins[#Data],4,FALSE)/VLOOKUP(A1567,[1]!T_Printers[#Data],5,FALSE),1)&lt;=_xlfn.XLOOKUP(B1567,[1]Printers!L:L,[1]Printers!O:O,1,0,),ROUND(VLOOKUP(C1567,[1]!T_Resins[#Data],4,FALSE)/VLOOKUP(A1567,[1]!T_Printers[#Data],5,FALSE),1),ROUND(VLOOKUP(C1567,[1]!T_Resins[#Data],4,FALSE)/VLOOKUP(A1567,[1]!T_Printers[#Data],5,FALSE),1)&gt;_xlfn.XLOOKUP(B1567,[1]Printers!L:L,[1]Printers!O:O,1,0,),"")),"")</f>
        <v/>
      </c>
      <c r="J1567" t="str">
        <f>IFERROR(IF(ROUND(_xlfn.XLOOKUP([1]Parameters!B1567,[1]Printers!L:L,[1]Printers!Q:Q,,0)*I1567/10,0)*10&lt;_xlfn.XLOOKUP([1]Parameters!B1567,[1]Printers!L:L,[1]Printers!P:P,,0),ROUND(_xlfn.XLOOKUP([1]Parameters!B1567,[1]Printers!L:L,[1]Printers!Q:Q,,0)*I1567/10,0)*10,_xlfn.XLOOKUP([1]Parameters!B1567,[1]Printers!L:L,[1]Printers!P:P,,0)),"")</f>
        <v/>
      </c>
      <c r="K1567">
        <f>IF(SUM(E1567:J1567)&lt;&gt;0,VLOOKUP(A1567,[1]!T_Printers[#Data],10,FALSE)+VLOOKUP(C1567,[1]!T_Resins[#Data],10,FALSE),"")</f>
        <v>3</v>
      </c>
      <c r="L1567">
        <f>IF(SUM(E1567:J1567)&lt;&gt;0,VLOOKUP(A1567,[1]!T_Printers[#Data],11,FALSE),"")</f>
        <v>5</v>
      </c>
      <c r="M1567">
        <f>IF(SUM(E1567:J1567)&lt;&gt;0,VLOOKUP(C1567,[1]!T_Resins[#Data],8,FALSE),"")</f>
        <v>120</v>
      </c>
      <c r="N1567">
        <f>IF(_xlfn.XLOOKUP(B1567,[1]Printers!$L:$L,[1]Printers!$R:$R,0,0)&gt;0,[1]Parameters!M1567,IF(SUM(E1567:J1567)&lt;&gt;0,VLOOKUP(C1567,[1]!T_Resins[#Data],9,FALSE),""))</f>
        <v>180</v>
      </c>
      <c r="O1567" t="str">
        <f t="shared" si="24"/>
        <v>ElegooMars3Pro</v>
      </c>
    </row>
    <row r="1568" spans="1:15" x14ac:dyDescent="0.25">
      <c r="A1568" t="str">
        <f t="array" ref="A1568">IF(ROW()-1&gt;COUNTA([1]!T_Printers[Printers])*COUNTA([1]!T_Resins[Resins]),"",INDEX([1]!T_Printers[Printers],INT((ROW()-2)/COUNTA([1]!T_Resins[Resins])+1)))</f>
        <v>Elegoo Mars 3 Pro</v>
      </c>
      <c r="B1568" t="str">
        <f>_xlfn.XLOOKUP(A1568,[1]!T_Printers[Printers],[1]!T_Printers[Icon link],,0)</f>
        <v>ElegooMars3Pro</v>
      </c>
      <c r="C1568" t="str">
        <f t="array" ref="C1568">IF(ROW()-1&gt;COUNTA([1]!T_Printers[Printers])*COUNTA([1]!T_Resins[Resins]),"",INDEX([1]!T_Resins[Resins],MOD(ROW()-2,COUNTA([1]!T_Resins[Resins]))+1))</f>
        <v>Dental Yellow Clear PRO</v>
      </c>
      <c r="D1568">
        <f>IF(SUM(E1568:J1568)&lt;&gt;0,IF(ROW()-1&gt;COUNTA([1]!T_Printers[Printers])*COUNTA([1]!T_Resins[Resins]),"",2),"")</f>
        <v>2</v>
      </c>
      <c r="E1568" cm="1">
        <f t="array" ref="E1568">IFERROR(IF(ROW()-1&gt;COUNTA([1]!T_Printers[Printers])*COUNTA([1]!T_Resins[Resins]),"",_xlfn.IFS(ROUND(VLOOKUP(C1568,[1]!T_Resins[#Data],2,FALSE)/VLOOKUP(A1568,[1]!T_Printers[#Data],5,FALSE),1)&lt;=_xlfn.XLOOKUP(B1568,[1]Printers!L:L,[1]Printers!O:O,1,0,),ROUND(VLOOKUP(C1568,[1]!T_Resins[#Data],2,FALSE)/VLOOKUP(A1568,[1]!T_Printers[#Data],5,FALSE),1),ROUND(VLOOKUP(C1568,[1]!T_Resins[#Data],2,FALSE)/VLOOKUP(A1568,[1]!T_Printers[#Data],5,FALSE),1)&gt;_xlfn.XLOOKUP(B1568,[1]Printers!L:L,[1]Printers!O:O,1,0,),10)),"Используйте слой 100 мкм")</f>
        <v>5.9</v>
      </c>
      <c r="F1568">
        <f>IFERROR(IF(ROUND(_xlfn.XLOOKUP([1]Parameters!B1568,[1]Printers!L:L,[1]Printers!Q:Q,,0)*E1568/10,0)*10&lt;_xlfn.XLOOKUP([1]Parameters!B1568,[1]Printers!L:L,[1]Printers!P:P,,0),ROUND(_xlfn.XLOOKUP([1]Parameters!B1568,[1]Printers!L:L,[1]Printers!Q:Q,,0)*E1568/10,0)*10,_xlfn.XLOOKUP([1]Parameters!B1568,[1]Printers!L:L,[1]Printers!P:P,,0)),"")</f>
        <v>50</v>
      </c>
      <c r="G1568" cm="1">
        <f t="array" ref="G1568">IFERROR(IF(ROW()-1&gt;COUNTA([1]!T_Printers[Printers])*COUNTA([1]!T_Resins[Resins]),"",_xlfn.IFS(ROUND(VLOOKUP(C1568,[1]!T_Resins[#Data],3,FALSE)/VLOOKUP(A1568,[1]!T_Printers[#Data],5,FALSE),1)&lt;=_xlfn.XLOOKUP(B1568,[1]Printers!L:L,[1]Printers!O:O,1,0,),ROUND(VLOOKUP(C1568,[1]!T_Resins[#Data],3,FALSE)/VLOOKUP(A1568,[1]!T_Printers[#Data],5,FALSE),1),ROUND(VLOOKUP(C1568,[1]!T_Resins[#Data],3,FALSE)/VLOOKUP(A1568,[1]!T_Printers[#Data],5,FALSE),1)&gt;_xlfn.XLOOKUP(B1568,[1]Printers!L:L,[1]Printers!O:O,1,0,),10)),"")</f>
        <v>7.6</v>
      </c>
      <c r="H1568">
        <f>IFERROR(IF(ROUND(_xlfn.XLOOKUP([1]Parameters!B1568,[1]Printers!L:L,[1]Printers!Q:Q,,0)*G1568/10,0)*10&lt;_xlfn.XLOOKUP([1]Parameters!B1568,[1]Printers!L:L,[1]Printers!P:P,,0),ROUND(_xlfn.XLOOKUP([1]Parameters!B1568,[1]Printers!L:L,[1]Printers!Q:Q,,0)*G1568/10,0)*10,_xlfn.XLOOKUP([1]Parameters!B1568,[1]Printers!L:L,[1]Printers!P:P,,0)),"")</f>
        <v>70</v>
      </c>
      <c r="I1568" s="3" t="str" cm="1">
        <f t="array" ref="I1568">IFERROR(IF(ROW()-1&gt;COUNTA([1]!T_Printers[Printers])*COUNTA([1]!T_Resins[Resins]),"",_xlfn.IFS(ROUND(VLOOKUP(C1568,[1]!T_Resins[#Data],4,FALSE)/VLOOKUP(A1568,[1]!T_Printers[#Data],5,FALSE),1)&lt;=_xlfn.XLOOKUP(B1568,[1]Printers!L:L,[1]Printers!O:O,1,0,),ROUND(VLOOKUP(C1568,[1]!T_Resins[#Data],4,FALSE)/VLOOKUP(A1568,[1]!T_Printers[#Data],5,FALSE),1),ROUND(VLOOKUP(C1568,[1]!T_Resins[#Data],4,FALSE)/VLOOKUP(A1568,[1]!T_Printers[#Data],5,FALSE),1)&gt;_xlfn.XLOOKUP(B1568,[1]Printers!L:L,[1]Printers!O:O,1,0,),"")),"")</f>
        <v/>
      </c>
      <c r="J1568" t="str">
        <f>IFERROR(IF(ROUND(_xlfn.XLOOKUP([1]Parameters!B1568,[1]Printers!L:L,[1]Printers!Q:Q,,0)*I1568/10,0)*10&lt;_xlfn.XLOOKUP([1]Parameters!B1568,[1]Printers!L:L,[1]Printers!P:P,,0),ROUND(_xlfn.XLOOKUP([1]Parameters!B1568,[1]Printers!L:L,[1]Printers!Q:Q,,0)*I1568/10,0)*10,_xlfn.XLOOKUP([1]Parameters!B1568,[1]Printers!L:L,[1]Printers!P:P,,0)),"")</f>
        <v/>
      </c>
      <c r="K1568">
        <f>IF(SUM(E1568:J1568)&lt;&gt;0,VLOOKUP(A1568,[1]!T_Printers[#Data],10,FALSE)+VLOOKUP(C1568,[1]!T_Resins[#Data],10,FALSE),"")</f>
        <v>3</v>
      </c>
      <c r="L1568">
        <f>IF(SUM(E1568:J1568)&lt;&gt;0,VLOOKUP(A1568,[1]!T_Printers[#Data],11,FALSE),"")</f>
        <v>5</v>
      </c>
      <c r="M1568">
        <f>IF(SUM(E1568:J1568)&lt;&gt;0,VLOOKUP(C1568,[1]!T_Resins[#Data],8,FALSE),"")</f>
        <v>120</v>
      </c>
      <c r="N1568">
        <f>IF(_xlfn.XLOOKUP(B1568,[1]Printers!$L:$L,[1]Printers!$R:$R,0,0)&gt;0,[1]Parameters!M1568,IF(SUM(E1568:J1568)&lt;&gt;0,VLOOKUP(C1568,[1]!T_Resins[#Data],9,FALSE),""))</f>
        <v>180</v>
      </c>
      <c r="O1568" t="str">
        <f t="shared" si="24"/>
        <v>ElegooMars3Pro</v>
      </c>
    </row>
    <row r="1569" spans="1:15" x14ac:dyDescent="0.25">
      <c r="A1569" t="str">
        <f t="array" ref="A1569">IF(ROW()-1&gt;COUNTA([1]!T_Printers[Printers])*COUNTA([1]!T_Resins[Resins]),"",INDEX([1]!T_Printers[Printers],INT((ROW()-2)/COUNTA([1]!T_Resins[Resins])+1)))</f>
        <v>Elegoo Mars 3 Pro</v>
      </c>
      <c r="B1569" t="str">
        <f>_xlfn.XLOOKUP(A1569,[1]!T_Printers[Printers],[1]!T_Printers[Icon link],,0)</f>
        <v>ElegooMars3Pro</v>
      </c>
      <c r="C1569" t="str">
        <f t="array" ref="C1569">IF(ROW()-1&gt;COUNTA([1]!T_Printers[Printers])*COUNTA([1]!T_Resins[Resins]),"",INDEX([1]!T_Resins[Resins],MOD(ROW()-2,COUNTA([1]!T_Resins[Resins]))+1))</f>
        <v>Industrial ABS Black</v>
      </c>
      <c r="D1569">
        <f>IF(SUM(E1569:J1569)&lt;&gt;0,IF(ROW()-1&gt;COUNTA([1]!T_Printers[Printers])*COUNTA([1]!T_Resins[Resins]),"",2),"")</f>
        <v>2</v>
      </c>
      <c r="E1569" cm="1">
        <f t="array" ref="E1569">IFERROR(IF(ROW()-1&gt;COUNTA([1]!T_Printers[Printers])*COUNTA([1]!T_Resins[Resins]),"",_xlfn.IFS(ROUND(VLOOKUP(C1569,[1]!T_Resins[#Data],2,FALSE)/VLOOKUP(A1569,[1]!T_Printers[#Data],5,FALSE),1)&lt;=_xlfn.XLOOKUP(B1569,[1]Printers!L:L,[1]Printers!O:O,1,0,),ROUND(VLOOKUP(C1569,[1]!T_Resins[#Data],2,FALSE)/VLOOKUP(A1569,[1]!T_Printers[#Data],5,FALSE),1),ROUND(VLOOKUP(C1569,[1]!T_Resins[#Data],2,FALSE)/VLOOKUP(A1569,[1]!T_Printers[#Data],5,FALSE),1)&gt;_xlfn.XLOOKUP(B1569,[1]Printers!L:L,[1]Printers!O:O,1,0,),10)),"Используйте слой 100 мкм")</f>
        <v>4.7</v>
      </c>
      <c r="F1569">
        <f>IFERROR(IF(ROUND(_xlfn.XLOOKUP([1]Parameters!B1569,[1]Printers!L:L,[1]Printers!Q:Q,,0)*E1569/10,0)*10&lt;_xlfn.XLOOKUP([1]Parameters!B1569,[1]Printers!L:L,[1]Printers!P:P,,0),ROUND(_xlfn.XLOOKUP([1]Parameters!B1569,[1]Printers!L:L,[1]Printers!Q:Q,,0)*E1569/10,0)*10,_xlfn.XLOOKUP([1]Parameters!B1569,[1]Printers!L:L,[1]Printers!P:P,,0)),"")</f>
        <v>40</v>
      </c>
      <c r="G1569" cm="1">
        <f t="array" ref="G1569">IFERROR(IF(ROW()-1&gt;COUNTA([1]!T_Printers[Printers])*COUNTA([1]!T_Resins[Resins]),"",_xlfn.IFS(ROUND(VLOOKUP(C1569,[1]!T_Resins[#Data],3,FALSE)/VLOOKUP(A1569,[1]!T_Printers[#Data],5,FALSE),1)&lt;=_xlfn.XLOOKUP(B1569,[1]Printers!L:L,[1]Printers!O:O,1,0,),ROUND(VLOOKUP(C1569,[1]!T_Resins[#Data],3,FALSE)/VLOOKUP(A1569,[1]!T_Printers[#Data],5,FALSE),1),ROUND(VLOOKUP(C1569,[1]!T_Resins[#Data],3,FALSE)/VLOOKUP(A1569,[1]!T_Printers[#Data],5,FALSE),1)&gt;_xlfn.XLOOKUP(B1569,[1]Printers!L:L,[1]Printers!O:O,1,0,),10)),"")</f>
        <v>6.1</v>
      </c>
      <c r="H1569">
        <f>IFERROR(IF(ROUND(_xlfn.XLOOKUP([1]Parameters!B1569,[1]Printers!L:L,[1]Printers!Q:Q,,0)*G1569/10,0)*10&lt;_xlfn.XLOOKUP([1]Parameters!B1569,[1]Printers!L:L,[1]Printers!P:P,,0),ROUND(_xlfn.XLOOKUP([1]Parameters!B1569,[1]Printers!L:L,[1]Printers!Q:Q,,0)*G1569/10,0)*10,_xlfn.XLOOKUP([1]Parameters!B1569,[1]Printers!L:L,[1]Printers!P:P,,0)),"")</f>
        <v>50</v>
      </c>
      <c r="I1569" s="3" t="str" cm="1">
        <f t="array" ref="I1569">IFERROR(IF(ROW()-1&gt;COUNTA([1]!T_Printers[Printers])*COUNTA([1]!T_Resins[Resins]),"",_xlfn.IFS(ROUND(VLOOKUP(C1569,[1]!T_Resins[#Data],4,FALSE)/VLOOKUP(A1569,[1]!T_Printers[#Data],5,FALSE),1)&lt;=_xlfn.XLOOKUP(B1569,[1]Printers!L:L,[1]Printers!O:O,1,0,),ROUND(VLOOKUP(C1569,[1]!T_Resins[#Data],4,FALSE)/VLOOKUP(A1569,[1]!T_Printers[#Data],5,FALSE),1),ROUND(VLOOKUP(C1569,[1]!T_Resins[#Data],4,FALSE)/VLOOKUP(A1569,[1]!T_Printers[#Data],5,FALSE),1)&gt;_xlfn.XLOOKUP(B1569,[1]Printers!L:L,[1]Printers!O:O,1,0,),"")),"")</f>
        <v/>
      </c>
      <c r="J1569" t="str">
        <f>IFERROR(IF(ROUND(_xlfn.XLOOKUP([1]Parameters!B1569,[1]Printers!L:L,[1]Printers!Q:Q,,0)*I1569/10,0)*10&lt;_xlfn.XLOOKUP([1]Parameters!B1569,[1]Printers!L:L,[1]Printers!P:P,,0),ROUND(_xlfn.XLOOKUP([1]Parameters!B1569,[1]Printers!L:L,[1]Printers!Q:Q,,0)*I1569/10,0)*10,_xlfn.XLOOKUP([1]Parameters!B1569,[1]Printers!L:L,[1]Printers!P:P,,0)),"")</f>
        <v/>
      </c>
      <c r="K1569">
        <f>IF(SUM(E1569:J1569)&lt;&gt;0,VLOOKUP(A1569,[1]!T_Printers[#Data],10,FALSE)+VLOOKUP(C1569,[1]!T_Resins[#Data],10,FALSE),"")</f>
        <v>3</v>
      </c>
      <c r="L1569">
        <f>IF(SUM(E1569:J1569)&lt;&gt;0,VLOOKUP(A1569,[1]!T_Printers[#Data],11,FALSE),"")</f>
        <v>5</v>
      </c>
      <c r="M1569">
        <f>IF(SUM(E1569:J1569)&lt;&gt;0,VLOOKUP(C1569,[1]!T_Resins[#Data],8,FALSE),"")</f>
        <v>60</v>
      </c>
      <c r="N1569">
        <f>IF(_xlfn.XLOOKUP(B1569,[1]Printers!$L:$L,[1]Printers!$R:$R,0,0)&gt;0,[1]Parameters!M1569,IF(SUM(E1569:J1569)&lt;&gt;0,VLOOKUP(C1569,[1]!T_Resins[#Data],9,FALSE),""))</f>
        <v>60</v>
      </c>
      <c r="O1569" t="str">
        <f t="shared" si="24"/>
        <v>ElegooMars3Pro</v>
      </c>
    </row>
    <row r="1570" spans="1:15" x14ac:dyDescent="0.25">
      <c r="A1570" t="str">
        <f t="array" ref="A1570">IF(ROW()-1&gt;COUNTA([1]!T_Printers[Printers])*COUNTA([1]!T_Resins[Resins]),"",INDEX([1]!T_Printers[Printers],INT((ROW()-2)/COUNTA([1]!T_Resins[Resins])+1)))</f>
        <v>Elegoo Mars 3 Pro</v>
      </c>
      <c r="B1570" t="str">
        <f>_xlfn.XLOOKUP(A1570,[1]!T_Printers[Printers],[1]!T_Printers[Icon link],,0)</f>
        <v>ElegooMars3Pro</v>
      </c>
      <c r="C1570" t="str">
        <f t="array" ref="C1570">IF(ROW()-1&gt;COUNTA([1]!T_Printers[Printers])*COUNTA([1]!T_Resins[Resins]),"",INDEX([1]!T_Resins[Resins],MOD(ROW()-2,COUNTA([1]!T_Resins[Resins]))+1))</f>
        <v>Industrial ABS-Like Grey</v>
      </c>
      <c r="D1570">
        <f>IF(SUM(E1570:J1570)&lt;&gt;0,IF(ROW()-1&gt;COUNTA([1]!T_Printers[Printers])*COUNTA([1]!T_Resins[Resins]),"",2),"")</f>
        <v>2</v>
      </c>
      <c r="E1570" cm="1">
        <f t="array" ref="E1570">IFERROR(IF(ROW()-1&gt;COUNTA([1]!T_Printers[Printers])*COUNTA([1]!T_Resins[Resins]),"",_xlfn.IFS(ROUND(VLOOKUP(C1570,[1]!T_Resins[#Data],2,FALSE)/VLOOKUP(A1570,[1]!T_Printers[#Data],5,FALSE),1)&lt;=_xlfn.XLOOKUP(B1570,[1]Printers!L:L,[1]Printers!O:O,1,0,),ROUND(VLOOKUP(C1570,[1]!T_Resins[#Data],2,FALSE)/VLOOKUP(A1570,[1]!T_Printers[#Data],5,FALSE),1),ROUND(VLOOKUP(C1570,[1]!T_Resins[#Data],2,FALSE)/VLOOKUP(A1570,[1]!T_Printers[#Data],5,FALSE),1)&gt;_xlfn.XLOOKUP(B1570,[1]Printers!L:L,[1]Printers!O:O,1,0,),10)),"Используйте слой 100 мкм")</f>
        <v>4.5999999999999996</v>
      </c>
      <c r="F1570">
        <f>IFERROR(IF(ROUND(_xlfn.XLOOKUP([1]Parameters!B1570,[1]Printers!L:L,[1]Printers!Q:Q,,0)*E1570/10,0)*10&lt;_xlfn.XLOOKUP([1]Parameters!B1570,[1]Printers!L:L,[1]Printers!P:P,,0),ROUND(_xlfn.XLOOKUP([1]Parameters!B1570,[1]Printers!L:L,[1]Printers!Q:Q,,0)*E1570/10,0)*10,_xlfn.XLOOKUP([1]Parameters!B1570,[1]Printers!L:L,[1]Printers!P:P,,0)),"")</f>
        <v>40</v>
      </c>
      <c r="G1570" cm="1">
        <f t="array" ref="G1570">IFERROR(IF(ROW()-1&gt;COUNTA([1]!T_Printers[Printers])*COUNTA([1]!T_Resins[Resins]),"",_xlfn.IFS(ROUND(VLOOKUP(C1570,[1]!T_Resins[#Data],3,FALSE)/VLOOKUP(A1570,[1]!T_Printers[#Data],5,FALSE),1)&lt;=_xlfn.XLOOKUP(B1570,[1]Printers!L:L,[1]Printers!O:O,1,0,),ROUND(VLOOKUP(C1570,[1]!T_Resins[#Data],3,FALSE)/VLOOKUP(A1570,[1]!T_Printers[#Data],5,FALSE),1),ROUND(VLOOKUP(C1570,[1]!T_Resins[#Data],3,FALSE)/VLOOKUP(A1570,[1]!T_Printers[#Data],5,FALSE),1)&gt;_xlfn.XLOOKUP(B1570,[1]Printers!L:L,[1]Printers!O:O,1,0,),10)),"")</f>
        <v>6</v>
      </c>
      <c r="H1570">
        <f>IFERROR(IF(ROUND(_xlfn.XLOOKUP([1]Parameters!B1570,[1]Printers!L:L,[1]Printers!Q:Q,,0)*G1570/10,0)*10&lt;_xlfn.XLOOKUP([1]Parameters!B1570,[1]Printers!L:L,[1]Printers!P:P,,0),ROUND(_xlfn.XLOOKUP([1]Parameters!B1570,[1]Printers!L:L,[1]Printers!Q:Q,,0)*G1570/10,0)*10,_xlfn.XLOOKUP([1]Parameters!B1570,[1]Printers!L:L,[1]Printers!P:P,,0)),"")</f>
        <v>50</v>
      </c>
      <c r="I1570" s="3" t="str" cm="1">
        <f t="array" ref="I1570">IFERROR(IF(ROW()-1&gt;COUNTA([1]!T_Printers[Printers])*COUNTA([1]!T_Resins[Resins]),"",_xlfn.IFS(ROUND(VLOOKUP(C1570,[1]!T_Resins[#Data],4,FALSE)/VLOOKUP(A1570,[1]!T_Printers[#Data],5,FALSE),1)&lt;=_xlfn.XLOOKUP(B1570,[1]Printers!L:L,[1]Printers!O:O,1,0,),ROUND(VLOOKUP(C1570,[1]!T_Resins[#Data],4,FALSE)/VLOOKUP(A1570,[1]!T_Printers[#Data],5,FALSE),1),ROUND(VLOOKUP(C1570,[1]!T_Resins[#Data],4,FALSE)/VLOOKUP(A1570,[1]!T_Printers[#Data],5,FALSE),1)&gt;_xlfn.XLOOKUP(B1570,[1]Printers!L:L,[1]Printers!O:O,1,0,),"")),"")</f>
        <v/>
      </c>
      <c r="J1570" t="str">
        <f>IFERROR(IF(ROUND(_xlfn.XLOOKUP([1]Parameters!B1570,[1]Printers!L:L,[1]Printers!Q:Q,,0)*I1570/10,0)*10&lt;_xlfn.XLOOKUP([1]Parameters!B1570,[1]Printers!L:L,[1]Printers!P:P,,0),ROUND(_xlfn.XLOOKUP([1]Parameters!B1570,[1]Printers!L:L,[1]Printers!Q:Q,,0)*I1570/10,0)*10,_xlfn.XLOOKUP([1]Parameters!B1570,[1]Printers!L:L,[1]Printers!P:P,,0)),"")</f>
        <v/>
      </c>
      <c r="K1570">
        <f>IF(SUM(E1570:J1570)&lt;&gt;0,VLOOKUP(A1570,[1]!T_Printers[#Data],10,FALSE)+VLOOKUP(C1570,[1]!T_Resins[#Data],10,FALSE),"")</f>
        <v>3</v>
      </c>
      <c r="L1570">
        <f>IF(SUM(E1570:J1570)&lt;&gt;0,VLOOKUP(A1570,[1]!T_Printers[#Data],11,FALSE),"")</f>
        <v>5</v>
      </c>
      <c r="M1570">
        <f>IF(SUM(E1570:J1570)&lt;&gt;0,VLOOKUP(C1570,[1]!T_Resins[#Data],8,FALSE),"")</f>
        <v>120</v>
      </c>
      <c r="N1570">
        <f>IF(_xlfn.XLOOKUP(B1570,[1]Printers!$L:$L,[1]Printers!$R:$R,0,0)&gt;0,[1]Parameters!M1570,IF(SUM(E1570:J1570)&lt;&gt;0,VLOOKUP(C1570,[1]!T_Resins[#Data],9,FALSE),""))</f>
        <v>180</v>
      </c>
      <c r="O1570" t="str">
        <f t="shared" si="24"/>
        <v>ElegooMars3Pro</v>
      </c>
    </row>
    <row r="1571" spans="1:15" x14ac:dyDescent="0.25">
      <c r="A1571" t="str">
        <f t="array" ref="A1571">IF(ROW()-1&gt;COUNTA([1]!T_Printers[Printers])*COUNTA([1]!T_Resins[Resins]),"",INDEX([1]!T_Printers[Printers],INT((ROW()-2)/COUNTA([1]!T_Resins[Resins])+1)))</f>
        <v>Elegoo Mars 3 Pro</v>
      </c>
      <c r="B1571" t="str">
        <f>_xlfn.XLOOKUP(A1571,[1]!T_Printers[Printers],[1]!T_Printers[Icon link],,0)</f>
        <v>ElegooMars3Pro</v>
      </c>
      <c r="C1571" t="str">
        <f t="array" ref="C1571">IF(ROW()-1&gt;COUNTA([1]!T_Printers[Printers])*COUNTA([1]!T_Resins[Resins]),"",INDEX([1]!T_Resins[Resins],MOD(ROW()-2,COUNTA([1]!T_Resins[Resins]))+1))</f>
        <v>Industrial Flex Natural Clear</v>
      </c>
      <c r="D1571">
        <f>IF(SUM(E1571:J1571)&lt;&gt;0,IF(ROW()-1&gt;COUNTA([1]!T_Printers[Printers])*COUNTA([1]!T_Resins[Resins]),"",2),"")</f>
        <v>2</v>
      </c>
      <c r="E1571" cm="1">
        <f t="array" ref="E1571">IFERROR(IF(ROW()-1&gt;COUNTA([1]!T_Printers[Printers])*COUNTA([1]!T_Resins[Resins]),"",_xlfn.IFS(ROUND(VLOOKUP(C1571,[1]!T_Resins[#Data],2,FALSE)/VLOOKUP(A1571,[1]!T_Printers[#Data],5,FALSE),1)&lt;=_xlfn.XLOOKUP(B1571,[1]Printers!L:L,[1]Printers!O:O,1,0,),ROUND(VLOOKUP(C1571,[1]!T_Resins[#Data],2,FALSE)/VLOOKUP(A1571,[1]!T_Printers[#Data],5,FALSE),1),ROUND(VLOOKUP(C1571,[1]!T_Resins[#Data],2,FALSE)/VLOOKUP(A1571,[1]!T_Printers[#Data],5,FALSE),1)&gt;_xlfn.XLOOKUP(B1571,[1]Printers!L:L,[1]Printers!O:O,1,0,),10)),"Используйте слой 100 мкм")</f>
        <v>1.7</v>
      </c>
      <c r="F1571">
        <f>IFERROR(IF(ROUND(_xlfn.XLOOKUP([1]Parameters!B1571,[1]Printers!L:L,[1]Printers!Q:Q,,0)*E1571/10,0)*10&lt;_xlfn.XLOOKUP([1]Parameters!B1571,[1]Printers!L:L,[1]Printers!P:P,,0),ROUND(_xlfn.XLOOKUP([1]Parameters!B1571,[1]Printers!L:L,[1]Printers!Q:Q,,0)*E1571/10,0)*10,_xlfn.XLOOKUP([1]Parameters!B1571,[1]Printers!L:L,[1]Printers!P:P,,0)),"")</f>
        <v>20</v>
      </c>
      <c r="G1571" cm="1">
        <f t="array" ref="G1571">IFERROR(IF(ROW()-1&gt;COUNTA([1]!T_Printers[Printers])*COUNTA([1]!T_Resins[Resins]),"",_xlfn.IFS(ROUND(VLOOKUP(C1571,[1]!T_Resins[#Data],3,FALSE)/VLOOKUP(A1571,[1]!T_Printers[#Data],5,FALSE),1)&lt;=_xlfn.XLOOKUP(B1571,[1]Printers!L:L,[1]Printers!O:O,1,0,),ROUND(VLOOKUP(C1571,[1]!T_Resins[#Data],3,FALSE)/VLOOKUP(A1571,[1]!T_Printers[#Data],5,FALSE),1),ROUND(VLOOKUP(C1571,[1]!T_Resins[#Data],3,FALSE)/VLOOKUP(A1571,[1]!T_Printers[#Data],5,FALSE),1)&gt;_xlfn.XLOOKUP(B1571,[1]Printers!L:L,[1]Printers!O:O,1,0,),10)),"")</f>
        <v>2.2999999999999998</v>
      </c>
      <c r="H1571">
        <f>IFERROR(IF(ROUND(_xlfn.XLOOKUP([1]Parameters!B1571,[1]Printers!L:L,[1]Printers!Q:Q,,0)*G1571/10,0)*10&lt;_xlfn.XLOOKUP([1]Parameters!B1571,[1]Printers!L:L,[1]Printers!P:P,,0),ROUND(_xlfn.XLOOKUP([1]Parameters!B1571,[1]Printers!L:L,[1]Printers!Q:Q,,0)*G1571/10,0)*10,_xlfn.XLOOKUP([1]Parameters!B1571,[1]Printers!L:L,[1]Printers!P:P,,0)),"")</f>
        <v>20</v>
      </c>
      <c r="I1571" s="3" t="str" cm="1">
        <f t="array" ref="I1571">IFERROR(IF(ROW()-1&gt;COUNTA([1]!T_Printers[Printers])*COUNTA([1]!T_Resins[Resins]),"",_xlfn.IFS(ROUND(VLOOKUP(C1571,[1]!T_Resins[#Data],4,FALSE)/VLOOKUP(A1571,[1]!T_Printers[#Data],5,FALSE),1)&lt;=_xlfn.XLOOKUP(B1571,[1]Printers!L:L,[1]Printers!O:O,1,0,),ROUND(VLOOKUP(C1571,[1]!T_Resins[#Data],4,FALSE)/VLOOKUP(A1571,[1]!T_Printers[#Data],5,FALSE),1),ROUND(VLOOKUP(C1571,[1]!T_Resins[#Data],4,FALSE)/VLOOKUP(A1571,[1]!T_Printers[#Data],5,FALSE),1)&gt;_xlfn.XLOOKUP(B1571,[1]Printers!L:L,[1]Printers!O:O,1,0,),"")),"")</f>
        <v/>
      </c>
      <c r="J1571" t="str">
        <f>IFERROR(IF(ROUND(_xlfn.XLOOKUP([1]Parameters!B1571,[1]Printers!L:L,[1]Printers!Q:Q,,0)*I1571/10,0)*10&lt;_xlfn.XLOOKUP([1]Parameters!B1571,[1]Printers!L:L,[1]Printers!P:P,,0),ROUND(_xlfn.XLOOKUP([1]Parameters!B1571,[1]Printers!L:L,[1]Printers!Q:Q,,0)*I1571/10,0)*10,_xlfn.XLOOKUP([1]Parameters!B1571,[1]Printers!L:L,[1]Printers!P:P,,0)),"")</f>
        <v/>
      </c>
      <c r="K1571">
        <f>IF(SUM(E1571:J1571)&lt;&gt;0,VLOOKUP(A1571,[1]!T_Printers[#Data],10,FALSE)+VLOOKUP(C1571,[1]!T_Resins[#Data],10,FALSE),"")</f>
        <v>3</v>
      </c>
      <c r="L1571">
        <f>IF(SUM(E1571:J1571)&lt;&gt;0,VLOOKUP(A1571,[1]!T_Printers[#Data],11,FALSE),"")</f>
        <v>5</v>
      </c>
      <c r="M1571">
        <f>IF(SUM(E1571:J1571)&lt;&gt;0,VLOOKUP(C1571,[1]!T_Resins[#Data],8,FALSE),"")</f>
        <v>60</v>
      </c>
      <c r="N1571">
        <f>IF(_xlfn.XLOOKUP(B1571,[1]Printers!$L:$L,[1]Printers!$R:$R,0,0)&gt;0,[1]Parameters!M1571,IF(SUM(E1571:J1571)&lt;&gt;0,VLOOKUP(C1571,[1]!T_Resins[#Data],9,FALSE),""))</f>
        <v>60</v>
      </c>
      <c r="O1571" t="str">
        <f t="shared" si="24"/>
        <v>ElegooMars3Pro</v>
      </c>
    </row>
    <row r="1572" spans="1:15" x14ac:dyDescent="0.25">
      <c r="A1572" t="str">
        <f t="array" ref="A1572">IF(ROW()-1&gt;COUNTA([1]!T_Printers[Printers])*COUNTA([1]!T_Resins[Resins]),"",INDEX([1]!T_Printers[Printers],INT((ROW()-2)/COUNTA([1]!T_Resins[Resins])+1)))</f>
        <v>Elegoo Mars 3 Pro</v>
      </c>
      <c r="B1572" t="str">
        <f>_xlfn.XLOOKUP(A1572,[1]!T_Printers[Printers],[1]!T_Printers[Icon link],,0)</f>
        <v>ElegooMars3Pro</v>
      </c>
      <c r="C1572" t="str">
        <f t="array" ref="C1572">IF(ROW()-1&gt;COUNTA([1]!T_Printers[Printers])*COUNTA([1]!T_Resins[Resins]),"",INDEX([1]!T_Resins[Resins],MOD(ROW()-2,COUNTA([1]!T_Resins[Resins]))+1))</f>
        <v>Industrial Nylon Like</v>
      </c>
      <c r="D1572">
        <f>IF(SUM(E1572:J1572)&lt;&gt;0,IF(ROW()-1&gt;COUNTA([1]!T_Printers[Printers])*COUNTA([1]!T_Resins[Resins]),"",2),"")</f>
        <v>2</v>
      </c>
      <c r="E1572" cm="1">
        <f t="array" ref="E1572">IFERROR(IF(ROW()-1&gt;COUNTA([1]!T_Printers[Printers])*COUNTA([1]!T_Resins[Resins]),"",_xlfn.IFS(ROUND(VLOOKUP(C1572,[1]!T_Resins[#Data],2,FALSE)/VLOOKUP(A1572,[1]!T_Printers[#Data],5,FALSE),1)&lt;=_xlfn.XLOOKUP(B1572,[1]Printers!L:L,[1]Printers!O:O,1,0,),ROUND(VLOOKUP(C1572,[1]!T_Resins[#Data],2,FALSE)/VLOOKUP(A1572,[1]!T_Printers[#Data],5,FALSE),1),ROUND(VLOOKUP(C1572,[1]!T_Resins[#Data],2,FALSE)/VLOOKUP(A1572,[1]!T_Printers[#Data],5,FALSE),1)&gt;_xlfn.XLOOKUP(B1572,[1]Printers!L:L,[1]Printers!O:O,1,0,),10)),"Используйте слой 100 мкм")</f>
        <v>1.3</v>
      </c>
      <c r="F1572">
        <f>IFERROR(IF(ROUND(_xlfn.XLOOKUP([1]Parameters!B1572,[1]Printers!L:L,[1]Printers!Q:Q,,0)*E1572/10,0)*10&lt;_xlfn.XLOOKUP([1]Parameters!B1572,[1]Printers!L:L,[1]Printers!P:P,,0),ROUND(_xlfn.XLOOKUP([1]Parameters!B1572,[1]Printers!L:L,[1]Printers!Q:Q,,0)*E1572/10,0)*10,_xlfn.XLOOKUP([1]Parameters!B1572,[1]Printers!L:L,[1]Printers!P:P,,0)),"")</f>
        <v>10</v>
      </c>
      <c r="G1572" cm="1">
        <f t="array" ref="G1572">IFERROR(IF(ROW()-1&gt;COUNTA([1]!T_Printers[Printers])*COUNTA([1]!T_Resins[Resins]),"",_xlfn.IFS(ROUND(VLOOKUP(C1572,[1]!T_Resins[#Data],3,FALSE)/VLOOKUP(A1572,[1]!T_Printers[#Data],5,FALSE),1)&lt;=_xlfn.XLOOKUP(B1572,[1]Printers!L:L,[1]Printers!O:O,1,0,),ROUND(VLOOKUP(C1572,[1]!T_Resins[#Data],3,FALSE)/VLOOKUP(A1572,[1]!T_Printers[#Data],5,FALSE),1),ROUND(VLOOKUP(C1572,[1]!T_Resins[#Data],3,FALSE)/VLOOKUP(A1572,[1]!T_Printers[#Data],5,FALSE),1)&gt;_xlfn.XLOOKUP(B1572,[1]Printers!L:L,[1]Printers!O:O,1,0,),10)),"")</f>
        <v>1.7</v>
      </c>
      <c r="H1572">
        <f>IFERROR(IF(ROUND(_xlfn.XLOOKUP([1]Parameters!B1572,[1]Printers!L:L,[1]Printers!Q:Q,,0)*G1572/10,0)*10&lt;_xlfn.XLOOKUP([1]Parameters!B1572,[1]Printers!L:L,[1]Printers!P:P,,0),ROUND(_xlfn.XLOOKUP([1]Parameters!B1572,[1]Printers!L:L,[1]Printers!Q:Q,,0)*G1572/10,0)*10,_xlfn.XLOOKUP([1]Parameters!B1572,[1]Printers!L:L,[1]Printers!P:P,,0)),"")</f>
        <v>20</v>
      </c>
      <c r="I1572" s="3" t="str" cm="1">
        <f t="array" ref="I1572">IFERROR(IF(ROW()-1&gt;COUNTA([1]!T_Printers[Printers])*COUNTA([1]!T_Resins[Resins]),"",_xlfn.IFS(ROUND(VLOOKUP(C1572,[1]!T_Resins[#Data],4,FALSE)/VLOOKUP(A1572,[1]!T_Printers[#Data],5,FALSE),1)&lt;=_xlfn.XLOOKUP(B1572,[1]Printers!L:L,[1]Printers!O:O,1,0,),ROUND(VLOOKUP(C1572,[1]!T_Resins[#Data],4,FALSE)/VLOOKUP(A1572,[1]!T_Printers[#Data],5,FALSE),1),ROUND(VLOOKUP(C1572,[1]!T_Resins[#Data],4,FALSE)/VLOOKUP(A1572,[1]!T_Printers[#Data],5,FALSE),1)&gt;_xlfn.XLOOKUP(B1572,[1]Printers!L:L,[1]Printers!O:O,1,0,),"")),"")</f>
        <v/>
      </c>
      <c r="J1572" t="str">
        <f>IFERROR(IF(ROUND(_xlfn.XLOOKUP([1]Parameters!B1572,[1]Printers!L:L,[1]Printers!Q:Q,,0)*I1572/10,0)*10&lt;_xlfn.XLOOKUP([1]Parameters!B1572,[1]Printers!L:L,[1]Printers!P:P,,0),ROUND(_xlfn.XLOOKUP([1]Parameters!B1572,[1]Printers!L:L,[1]Printers!Q:Q,,0)*I1572/10,0)*10,_xlfn.XLOOKUP([1]Parameters!B1572,[1]Printers!L:L,[1]Printers!P:P,,0)),"")</f>
        <v/>
      </c>
      <c r="K1572">
        <f>IF(SUM(E1572:J1572)&lt;&gt;0,VLOOKUP(A1572,[1]!T_Printers[#Data],10,FALSE)+VLOOKUP(C1572,[1]!T_Resins[#Data],10,FALSE),"")</f>
        <v>3</v>
      </c>
      <c r="L1572">
        <f>IF(SUM(E1572:J1572)&lt;&gt;0,VLOOKUP(A1572,[1]!T_Printers[#Data],11,FALSE),"")</f>
        <v>5</v>
      </c>
      <c r="M1572">
        <f>IF(SUM(E1572:J1572)&lt;&gt;0,VLOOKUP(C1572,[1]!T_Resins[#Data],8,FALSE),"")</f>
        <v>60</v>
      </c>
      <c r="N1572">
        <f>IF(_xlfn.XLOOKUP(B1572,[1]Printers!$L:$L,[1]Printers!$R:$R,0,0)&gt;0,[1]Parameters!M1572,IF(SUM(E1572:J1572)&lt;&gt;0,VLOOKUP(C1572,[1]!T_Resins[#Data],9,FALSE),""))</f>
        <v>60</v>
      </c>
      <c r="O1572" t="str">
        <f t="shared" si="24"/>
        <v>ElegooMars3Pro</v>
      </c>
    </row>
    <row r="1573" spans="1:15" x14ac:dyDescent="0.25">
      <c r="A1573" t="str">
        <f t="array" ref="A1573">IF(ROW()-1&gt;COUNTA([1]!T_Printers[Printers])*COUNTA([1]!T_Resins[Resins]),"",INDEX([1]!T_Printers[Printers],INT((ROW()-2)/COUNTA([1]!T_Resins[Resins])+1)))</f>
        <v>Elegoo Mars 3 Pro</v>
      </c>
      <c r="B1573" t="str">
        <f>_xlfn.XLOOKUP(A1573,[1]!T_Printers[Printers],[1]!T_Printers[Icon link],,0)</f>
        <v>ElegooMars3Pro</v>
      </c>
      <c r="C1573" t="str">
        <f t="array" ref="C1573">IF(ROW()-1&gt;COUNTA([1]!T_Printers[Printers])*COUNTA([1]!T_Resins[Resins]),"",INDEX([1]!T_Resins[Resins],MOD(ROW()-2,COUNTA([1]!T_Resins[Resins]))+1))</f>
        <v>Industrial PP-Like</v>
      </c>
      <c r="D1573">
        <f>IF(SUM(E1573:J1573)&lt;&gt;0,IF(ROW()-1&gt;COUNTA([1]!T_Printers[Printers])*COUNTA([1]!T_Resins[Resins]),"",2),"")</f>
        <v>2</v>
      </c>
      <c r="E1573" cm="1">
        <f t="array" ref="E1573">IFERROR(IF(ROW()-1&gt;COUNTA([1]!T_Printers[Printers])*COUNTA([1]!T_Resins[Resins]),"",_xlfn.IFS(ROUND(VLOOKUP(C1573,[1]!T_Resins[#Data],2,FALSE)/VLOOKUP(A1573,[1]!T_Printers[#Data],5,FALSE),1)&lt;=_xlfn.XLOOKUP(B1573,[1]Printers!L:L,[1]Printers!O:O,1,0,),ROUND(VLOOKUP(C1573,[1]!T_Resins[#Data],2,FALSE)/VLOOKUP(A1573,[1]!T_Printers[#Data],5,FALSE),1),ROUND(VLOOKUP(C1573,[1]!T_Resins[#Data],2,FALSE)/VLOOKUP(A1573,[1]!T_Printers[#Data],5,FALSE),1)&gt;_xlfn.XLOOKUP(B1573,[1]Printers!L:L,[1]Printers!O:O,1,0,),10)),"Используйте слой 100 мкм")</f>
        <v>5.0999999999999996</v>
      </c>
      <c r="F1573">
        <f>IFERROR(IF(ROUND(_xlfn.XLOOKUP([1]Parameters!B1573,[1]Printers!L:L,[1]Printers!Q:Q,,0)*E1573/10,0)*10&lt;_xlfn.XLOOKUP([1]Parameters!B1573,[1]Printers!L:L,[1]Printers!P:P,,0),ROUND(_xlfn.XLOOKUP([1]Parameters!B1573,[1]Printers!L:L,[1]Printers!Q:Q,,0)*E1573/10,0)*10,_xlfn.XLOOKUP([1]Parameters!B1573,[1]Printers!L:L,[1]Printers!P:P,,0)),"")</f>
        <v>50</v>
      </c>
      <c r="G1573" cm="1">
        <f t="array" ref="G1573">IFERROR(IF(ROW()-1&gt;COUNTA([1]!T_Printers[Printers])*COUNTA([1]!T_Resins[Resins]),"",_xlfn.IFS(ROUND(VLOOKUP(C1573,[1]!T_Resins[#Data],3,FALSE)/VLOOKUP(A1573,[1]!T_Printers[#Data],5,FALSE),1)&lt;=_xlfn.XLOOKUP(B1573,[1]Printers!L:L,[1]Printers!O:O,1,0,),ROUND(VLOOKUP(C1573,[1]!T_Resins[#Data],3,FALSE)/VLOOKUP(A1573,[1]!T_Printers[#Data],5,FALSE),1),ROUND(VLOOKUP(C1573,[1]!T_Resins[#Data],3,FALSE)/VLOOKUP(A1573,[1]!T_Printers[#Data],5,FALSE),1)&gt;_xlfn.XLOOKUP(B1573,[1]Printers!L:L,[1]Printers!O:O,1,0,),10)),"")</f>
        <v>6.4</v>
      </c>
      <c r="H1573">
        <f>IFERROR(IF(ROUND(_xlfn.XLOOKUP([1]Parameters!B1573,[1]Printers!L:L,[1]Printers!Q:Q,,0)*G1573/10,0)*10&lt;_xlfn.XLOOKUP([1]Parameters!B1573,[1]Printers!L:L,[1]Printers!P:P,,0),ROUND(_xlfn.XLOOKUP([1]Parameters!B1573,[1]Printers!L:L,[1]Printers!Q:Q,,0)*G1573/10,0)*10,_xlfn.XLOOKUP([1]Parameters!B1573,[1]Printers!L:L,[1]Printers!P:P,,0)),"")</f>
        <v>60</v>
      </c>
      <c r="I1573" s="3" t="str" cm="1">
        <f t="array" ref="I1573">IFERROR(IF(ROW()-1&gt;COUNTA([1]!T_Printers[Printers])*COUNTA([1]!T_Resins[Resins]),"",_xlfn.IFS(ROUND(VLOOKUP(C1573,[1]!T_Resins[#Data],4,FALSE)/VLOOKUP(A1573,[1]!T_Printers[#Data],5,FALSE),1)&lt;=_xlfn.XLOOKUP(B1573,[1]Printers!L:L,[1]Printers!O:O,1,0,),ROUND(VLOOKUP(C1573,[1]!T_Resins[#Data],4,FALSE)/VLOOKUP(A1573,[1]!T_Printers[#Data],5,FALSE),1),ROUND(VLOOKUP(C1573,[1]!T_Resins[#Data],4,FALSE)/VLOOKUP(A1573,[1]!T_Printers[#Data],5,FALSE),1)&gt;_xlfn.XLOOKUP(B1573,[1]Printers!L:L,[1]Printers!O:O,1,0,),"")),"")</f>
        <v/>
      </c>
      <c r="J1573" t="str">
        <f>IFERROR(IF(ROUND(_xlfn.XLOOKUP([1]Parameters!B1573,[1]Printers!L:L,[1]Printers!Q:Q,,0)*I1573/10,0)*10&lt;_xlfn.XLOOKUP([1]Parameters!B1573,[1]Printers!L:L,[1]Printers!P:P,,0),ROUND(_xlfn.XLOOKUP([1]Parameters!B1573,[1]Printers!L:L,[1]Printers!Q:Q,,0)*I1573/10,0)*10,_xlfn.XLOOKUP([1]Parameters!B1573,[1]Printers!L:L,[1]Printers!P:P,,0)),"")</f>
        <v/>
      </c>
      <c r="K1573">
        <f>IF(SUM(E1573:J1573)&lt;&gt;0,VLOOKUP(A1573,[1]!T_Printers[#Data],10,FALSE)+VLOOKUP(C1573,[1]!T_Resins[#Data],10,FALSE),"")</f>
        <v>3</v>
      </c>
      <c r="L1573">
        <f>IF(SUM(E1573:J1573)&lt;&gt;0,VLOOKUP(A1573,[1]!T_Printers[#Data],11,FALSE),"")</f>
        <v>5</v>
      </c>
      <c r="M1573">
        <f>IF(SUM(E1573:J1573)&lt;&gt;0,VLOOKUP(C1573,[1]!T_Resins[#Data],8,FALSE),"")</f>
        <v>60</v>
      </c>
      <c r="N1573">
        <f>IF(_xlfn.XLOOKUP(B1573,[1]Printers!$L:$L,[1]Printers!$R:$R,0,0)&gt;0,[1]Parameters!M1573,IF(SUM(E1573:J1573)&lt;&gt;0,VLOOKUP(C1573,[1]!T_Resins[#Data],9,FALSE),""))</f>
        <v>60</v>
      </c>
      <c r="O1573" t="str">
        <f t="shared" si="24"/>
        <v>ElegooMars3Pro</v>
      </c>
    </row>
    <row r="1574" spans="1:15" x14ac:dyDescent="0.25">
      <c r="A1574" t="str">
        <f t="array" ref="A1574">IF(ROW()-1&gt;COUNTA([1]!T_Printers[Printers])*COUNTA([1]!T_Resins[Resins]),"",INDEX([1]!T_Printers[Printers],INT((ROW()-2)/COUNTA([1]!T_Resins[Resins])+1)))</f>
        <v>Elegoo Mars 3 Pro</v>
      </c>
      <c r="B1574" t="str">
        <f>_xlfn.XLOOKUP(A1574,[1]!T_Printers[Printers],[1]!T_Printers[Icon link],,0)</f>
        <v>ElegooMars3Pro</v>
      </c>
      <c r="C1574" t="str">
        <f t="array" ref="C1574">IF(ROW()-1&gt;COUNTA([1]!T_Printers[Printers])*COUNTA([1]!T_Resins[Resins]),"",INDEX([1]!T_Resins[Resins],MOD(ROW()-2,COUNTA([1]!T_Resins[Resins]))+1))</f>
        <v>Industrial Rigid Black</v>
      </c>
      <c r="D1574">
        <f>IF(SUM(E1574:J1574)&lt;&gt;0,IF(ROW()-1&gt;COUNTA([1]!T_Printers[Printers])*COUNTA([1]!T_Resins[Resins]),"",2),"")</f>
        <v>2</v>
      </c>
      <c r="E1574" cm="1">
        <f t="array" ref="E1574">IFERROR(IF(ROW()-1&gt;COUNTA([1]!T_Printers[Printers])*COUNTA([1]!T_Resins[Resins]),"",_xlfn.IFS(ROUND(VLOOKUP(C1574,[1]!T_Resins[#Data],2,FALSE)/VLOOKUP(A1574,[1]!T_Printers[#Data],5,FALSE),1)&lt;=_xlfn.XLOOKUP(B1574,[1]Printers!L:L,[1]Printers!O:O,1,0,),ROUND(VLOOKUP(C1574,[1]!T_Resins[#Data],2,FALSE)/VLOOKUP(A1574,[1]!T_Printers[#Data],5,FALSE),1),ROUND(VLOOKUP(C1574,[1]!T_Resins[#Data],2,FALSE)/VLOOKUP(A1574,[1]!T_Printers[#Data],5,FALSE),1)&gt;_xlfn.XLOOKUP(B1574,[1]Printers!L:L,[1]Printers!O:O,1,0,),10)),"Используйте слой 100 мкм")</f>
        <v>4.7</v>
      </c>
      <c r="F1574">
        <f>IFERROR(IF(ROUND(_xlfn.XLOOKUP([1]Parameters!B1574,[1]Printers!L:L,[1]Printers!Q:Q,,0)*E1574/10,0)*10&lt;_xlfn.XLOOKUP([1]Parameters!B1574,[1]Printers!L:L,[1]Printers!P:P,,0),ROUND(_xlfn.XLOOKUP([1]Parameters!B1574,[1]Printers!L:L,[1]Printers!Q:Q,,0)*E1574/10,0)*10,_xlfn.XLOOKUP([1]Parameters!B1574,[1]Printers!L:L,[1]Printers!P:P,,0)),"")</f>
        <v>40</v>
      </c>
      <c r="G1574" cm="1">
        <f t="array" ref="G1574">IFERROR(IF(ROW()-1&gt;COUNTA([1]!T_Printers[Printers])*COUNTA([1]!T_Resins[Resins]),"",_xlfn.IFS(ROUND(VLOOKUP(C1574,[1]!T_Resins[#Data],3,FALSE)/VLOOKUP(A1574,[1]!T_Printers[#Data],5,FALSE),1)&lt;=_xlfn.XLOOKUP(B1574,[1]Printers!L:L,[1]Printers!O:O,1,0,),ROUND(VLOOKUP(C1574,[1]!T_Resins[#Data],3,FALSE)/VLOOKUP(A1574,[1]!T_Printers[#Data],5,FALSE),1),ROUND(VLOOKUP(C1574,[1]!T_Resins[#Data],3,FALSE)/VLOOKUP(A1574,[1]!T_Printers[#Data],5,FALSE),1)&gt;_xlfn.XLOOKUP(B1574,[1]Printers!L:L,[1]Printers!O:O,1,0,),10)),"")</f>
        <v>6.2</v>
      </c>
      <c r="H1574">
        <f>IFERROR(IF(ROUND(_xlfn.XLOOKUP([1]Parameters!B1574,[1]Printers!L:L,[1]Printers!Q:Q,,0)*G1574/10,0)*10&lt;_xlfn.XLOOKUP([1]Parameters!B1574,[1]Printers!L:L,[1]Printers!P:P,,0),ROUND(_xlfn.XLOOKUP([1]Parameters!B1574,[1]Printers!L:L,[1]Printers!Q:Q,,0)*G1574/10,0)*10,_xlfn.XLOOKUP([1]Parameters!B1574,[1]Printers!L:L,[1]Printers!P:P,,0)),"")</f>
        <v>60</v>
      </c>
      <c r="I1574" s="3" t="str" cm="1">
        <f t="array" ref="I1574">IFERROR(IF(ROW()-1&gt;COUNTA([1]!T_Printers[Printers])*COUNTA([1]!T_Resins[Resins]),"",_xlfn.IFS(ROUND(VLOOKUP(C1574,[1]!T_Resins[#Data],4,FALSE)/VLOOKUP(A1574,[1]!T_Printers[#Data],5,FALSE),1)&lt;=_xlfn.XLOOKUP(B1574,[1]Printers!L:L,[1]Printers!O:O,1,0,),ROUND(VLOOKUP(C1574,[1]!T_Resins[#Data],4,FALSE)/VLOOKUP(A1574,[1]!T_Printers[#Data],5,FALSE),1),ROUND(VLOOKUP(C1574,[1]!T_Resins[#Data],4,FALSE)/VLOOKUP(A1574,[1]!T_Printers[#Data],5,FALSE),1)&gt;_xlfn.XLOOKUP(B1574,[1]Printers!L:L,[1]Printers!O:O,1,0,),"")),"")</f>
        <v/>
      </c>
      <c r="J1574" t="str">
        <f>IFERROR(IF(ROUND(_xlfn.XLOOKUP([1]Parameters!B1574,[1]Printers!L:L,[1]Printers!Q:Q,,0)*I1574/10,0)*10&lt;_xlfn.XLOOKUP([1]Parameters!B1574,[1]Printers!L:L,[1]Printers!P:P,,0),ROUND(_xlfn.XLOOKUP([1]Parameters!B1574,[1]Printers!L:L,[1]Printers!Q:Q,,0)*I1574/10,0)*10,_xlfn.XLOOKUP([1]Parameters!B1574,[1]Printers!L:L,[1]Printers!P:P,,0)),"")</f>
        <v/>
      </c>
      <c r="K1574">
        <f>IF(SUM(E1574:J1574)&lt;&gt;0,VLOOKUP(A1574,[1]!T_Printers[#Data],10,FALSE)+VLOOKUP(C1574,[1]!T_Resins[#Data],10,FALSE),"")</f>
        <v>3</v>
      </c>
      <c r="L1574">
        <f>IF(SUM(E1574:J1574)&lt;&gt;0,VLOOKUP(A1574,[1]!T_Printers[#Data],11,FALSE),"")</f>
        <v>5</v>
      </c>
      <c r="M1574">
        <f>IF(SUM(E1574:J1574)&lt;&gt;0,VLOOKUP(C1574,[1]!T_Resins[#Data],8,FALSE),"")</f>
        <v>120</v>
      </c>
      <c r="N1574">
        <f>IF(_xlfn.XLOOKUP(B1574,[1]Printers!$L:$L,[1]Printers!$R:$R,0,0)&gt;0,[1]Parameters!M1574,IF(SUM(E1574:J1574)&lt;&gt;0,VLOOKUP(C1574,[1]!T_Resins[#Data],9,FALSE),""))</f>
        <v>180</v>
      </c>
      <c r="O1574" t="str">
        <f t="shared" si="24"/>
        <v>ElegooMars3Pro</v>
      </c>
    </row>
    <row r="1575" spans="1:15" x14ac:dyDescent="0.25">
      <c r="A1575" t="str">
        <f t="array" ref="A1575">IF(ROW()-1&gt;COUNTA([1]!T_Printers[Printers])*COUNTA([1]!T_Resins[Resins]),"",INDEX([1]!T_Printers[Printers],INT((ROW()-2)/COUNTA([1]!T_Resins[Resins])+1)))</f>
        <v>Elegoo Mars 3 Pro</v>
      </c>
      <c r="B1575" t="str">
        <f>_xlfn.XLOOKUP(A1575,[1]!T_Printers[Printers],[1]!T_Printers[Icon link],,0)</f>
        <v>ElegooMars3Pro</v>
      </c>
      <c r="C1575" t="str">
        <f t="array" ref="C1575">IF(ROW()-1&gt;COUNTA([1]!T_Printers[Printers])*COUNTA([1]!T_Resins[Resins]),"",INDEX([1]!T_Resins[Resins],MOD(ROW()-2,COUNTA([1]!T_Resins[Resins]))+1))</f>
        <v>Industrial Rigid Clear</v>
      </c>
      <c r="D1575">
        <f>IF(SUM(E1575:J1575)&lt;&gt;0,IF(ROW()-1&gt;COUNTA([1]!T_Printers[Printers])*COUNTA([1]!T_Resins[Resins]),"",2),"")</f>
        <v>2</v>
      </c>
      <c r="E1575" cm="1">
        <f t="array" ref="E1575">IFERROR(IF(ROW()-1&gt;COUNTA([1]!T_Printers[Printers])*COUNTA([1]!T_Resins[Resins]),"",_xlfn.IFS(ROUND(VLOOKUP(C1575,[1]!T_Resins[#Data],2,FALSE)/VLOOKUP(A1575,[1]!T_Printers[#Data],5,FALSE),1)&lt;=_xlfn.XLOOKUP(B1575,[1]Printers!L:L,[1]Printers!O:O,1,0,),ROUND(VLOOKUP(C1575,[1]!T_Resins[#Data],2,FALSE)/VLOOKUP(A1575,[1]!T_Printers[#Data],5,FALSE),1),ROUND(VLOOKUP(C1575,[1]!T_Resins[#Data],2,FALSE)/VLOOKUP(A1575,[1]!T_Printers[#Data],5,FALSE),1)&gt;_xlfn.XLOOKUP(B1575,[1]Printers!L:L,[1]Printers!O:O,1,0,),10)),"Используйте слой 100 мкм")</f>
        <v>5.2</v>
      </c>
      <c r="F1575">
        <f>IFERROR(IF(ROUND(_xlfn.XLOOKUP([1]Parameters!B1575,[1]Printers!L:L,[1]Printers!Q:Q,,0)*E1575/10,0)*10&lt;_xlfn.XLOOKUP([1]Parameters!B1575,[1]Printers!L:L,[1]Printers!P:P,,0),ROUND(_xlfn.XLOOKUP([1]Parameters!B1575,[1]Printers!L:L,[1]Printers!Q:Q,,0)*E1575/10,0)*10,_xlfn.XLOOKUP([1]Parameters!B1575,[1]Printers!L:L,[1]Printers!P:P,,0)),"")</f>
        <v>50</v>
      </c>
      <c r="G1575" cm="1">
        <f t="array" ref="G1575">IFERROR(IF(ROW()-1&gt;COUNTA([1]!T_Printers[Printers])*COUNTA([1]!T_Resins[Resins]),"",_xlfn.IFS(ROUND(VLOOKUP(C1575,[1]!T_Resins[#Data],3,FALSE)/VLOOKUP(A1575,[1]!T_Printers[#Data],5,FALSE),1)&lt;=_xlfn.XLOOKUP(B1575,[1]Printers!L:L,[1]Printers!O:O,1,0,),ROUND(VLOOKUP(C1575,[1]!T_Resins[#Data],3,FALSE)/VLOOKUP(A1575,[1]!T_Printers[#Data],5,FALSE),1),ROUND(VLOOKUP(C1575,[1]!T_Resins[#Data],3,FALSE)/VLOOKUP(A1575,[1]!T_Printers[#Data],5,FALSE),1)&gt;_xlfn.XLOOKUP(B1575,[1]Printers!L:L,[1]Printers!O:O,1,0,),10)),"")</f>
        <v>6.7</v>
      </c>
      <c r="H1575">
        <f>IFERROR(IF(ROUND(_xlfn.XLOOKUP([1]Parameters!B1575,[1]Printers!L:L,[1]Printers!Q:Q,,0)*G1575/10,0)*10&lt;_xlfn.XLOOKUP([1]Parameters!B1575,[1]Printers!L:L,[1]Printers!P:P,,0),ROUND(_xlfn.XLOOKUP([1]Parameters!B1575,[1]Printers!L:L,[1]Printers!Q:Q,,0)*G1575/10,0)*10,_xlfn.XLOOKUP([1]Parameters!B1575,[1]Printers!L:L,[1]Printers!P:P,,0)),"")</f>
        <v>60</v>
      </c>
      <c r="I1575" s="3" t="str" cm="1">
        <f t="array" ref="I1575">IFERROR(IF(ROW()-1&gt;COUNTA([1]!T_Printers[Printers])*COUNTA([1]!T_Resins[Resins]),"",_xlfn.IFS(ROUND(VLOOKUP(C1575,[1]!T_Resins[#Data],4,FALSE)/VLOOKUP(A1575,[1]!T_Printers[#Data],5,FALSE),1)&lt;=_xlfn.XLOOKUP(B1575,[1]Printers!L:L,[1]Printers!O:O,1,0,),ROUND(VLOOKUP(C1575,[1]!T_Resins[#Data],4,FALSE)/VLOOKUP(A1575,[1]!T_Printers[#Data],5,FALSE),1),ROUND(VLOOKUP(C1575,[1]!T_Resins[#Data],4,FALSE)/VLOOKUP(A1575,[1]!T_Printers[#Data],5,FALSE),1)&gt;_xlfn.XLOOKUP(B1575,[1]Printers!L:L,[1]Printers!O:O,1,0,),"")),"")</f>
        <v/>
      </c>
      <c r="J1575" t="str">
        <f>IFERROR(IF(ROUND(_xlfn.XLOOKUP([1]Parameters!B1575,[1]Printers!L:L,[1]Printers!Q:Q,,0)*I1575/10,0)*10&lt;_xlfn.XLOOKUP([1]Parameters!B1575,[1]Printers!L:L,[1]Printers!P:P,,0),ROUND(_xlfn.XLOOKUP([1]Parameters!B1575,[1]Printers!L:L,[1]Printers!Q:Q,,0)*I1575/10,0)*10,_xlfn.XLOOKUP([1]Parameters!B1575,[1]Printers!L:L,[1]Printers!P:P,,0)),"")</f>
        <v/>
      </c>
      <c r="K1575">
        <f>IF(SUM(E1575:J1575)&lt;&gt;0,VLOOKUP(A1575,[1]!T_Printers[#Data],10,FALSE)+VLOOKUP(C1575,[1]!T_Resins[#Data],10,FALSE),"")</f>
        <v>3</v>
      </c>
      <c r="L1575">
        <f>IF(SUM(E1575:J1575)&lt;&gt;0,VLOOKUP(A1575,[1]!T_Printers[#Data],11,FALSE),"")</f>
        <v>5</v>
      </c>
      <c r="M1575">
        <f>IF(SUM(E1575:J1575)&lt;&gt;0,VLOOKUP(C1575,[1]!T_Resins[#Data],8,FALSE),"")</f>
        <v>120</v>
      </c>
      <c r="N1575">
        <f>IF(_xlfn.XLOOKUP(B1575,[1]Printers!$L:$L,[1]Printers!$R:$R,0,0)&gt;0,[1]Parameters!M1575,IF(SUM(E1575:J1575)&lt;&gt;0,VLOOKUP(C1575,[1]!T_Resins[#Data],9,FALSE),""))</f>
        <v>180</v>
      </c>
      <c r="O1575" t="str">
        <f t="shared" si="24"/>
        <v>ElegooMars3Pro</v>
      </c>
    </row>
    <row r="1576" spans="1:15" x14ac:dyDescent="0.25">
      <c r="A1576" t="str">
        <f t="array" ref="A1576">IF(ROW()-1&gt;COUNTA([1]!T_Printers[Printers])*COUNTA([1]!T_Resins[Resins]),"",INDEX([1]!T_Printers[Printers],INT((ROW()-2)/COUNTA([1]!T_Resins[Resins])+1)))</f>
        <v>Elegoo Mars 3 Pro</v>
      </c>
      <c r="B1576" t="str">
        <f>_xlfn.XLOOKUP(A1576,[1]!T_Printers[Printers],[1]!T_Printers[Icon link],,0)</f>
        <v>ElegooMars3Pro</v>
      </c>
      <c r="C1576" t="str">
        <f t="array" ref="C1576">IF(ROW()-1&gt;COUNTA([1]!T_Printers[Printers])*COUNTA([1]!T_Resins[Resins]),"",INDEX([1]!T_Resins[Resins],MOD(ROW()-2,COUNTA([1]!T_Resins[Resins]))+1))</f>
        <v>Tough Black</v>
      </c>
      <c r="D1576">
        <f>IF(SUM(E1576:J1576)&lt;&gt;0,IF(ROW()-1&gt;COUNTA([1]!T_Printers[Printers])*COUNTA([1]!T_Resins[Resins]),"",2),"")</f>
        <v>2</v>
      </c>
      <c r="E1576" cm="1">
        <f t="array" ref="E1576">IFERROR(IF(ROW()-1&gt;COUNTA([1]!T_Printers[Printers])*COUNTA([1]!T_Resins[Resins]),"",_xlfn.IFS(ROUND(VLOOKUP(C1576,[1]!T_Resins[#Data],2,FALSE)/VLOOKUP(A1576,[1]!T_Printers[#Data],5,FALSE),1)&lt;=_xlfn.XLOOKUP(B1576,[1]Printers!L:L,[1]Printers!O:O,1,0,),ROUND(VLOOKUP(C1576,[1]!T_Resins[#Data],2,FALSE)/VLOOKUP(A1576,[1]!T_Printers[#Data],5,FALSE),1),ROUND(VLOOKUP(C1576,[1]!T_Resins[#Data],2,FALSE)/VLOOKUP(A1576,[1]!T_Printers[#Data],5,FALSE),1)&gt;_xlfn.XLOOKUP(B1576,[1]Printers!L:L,[1]Printers!O:O,1,0,),10)),"Используйте слой 100 мкм")</f>
        <v>2.5</v>
      </c>
      <c r="F1576">
        <f>IFERROR(IF(ROUND(_xlfn.XLOOKUP([1]Parameters!B1576,[1]Printers!L:L,[1]Printers!Q:Q,,0)*E1576/10,0)*10&lt;_xlfn.XLOOKUP([1]Parameters!B1576,[1]Printers!L:L,[1]Printers!P:P,,0),ROUND(_xlfn.XLOOKUP([1]Parameters!B1576,[1]Printers!L:L,[1]Printers!Q:Q,,0)*E1576/10,0)*10,_xlfn.XLOOKUP([1]Parameters!B1576,[1]Printers!L:L,[1]Printers!P:P,,0)),"")</f>
        <v>20</v>
      </c>
      <c r="G1576" cm="1">
        <f t="array" ref="G1576">IFERROR(IF(ROW()-1&gt;COUNTA([1]!T_Printers[Printers])*COUNTA([1]!T_Resins[Resins]),"",_xlfn.IFS(ROUND(VLOOKUP(C1576,[1]!T_Resins[#Data],3,FALSE)/VLOOKUP(A1576,[1]!T_Printers[#Data],5,FALSE),1)&lt;=_xlfn.XLOOKUP(B1576,[1]Printers!L:L,[1]Printers!O:O,1,0,),ROUND(VLOOKUP(C1576,[1]!T_Resins[#Data],3,FALSE)/VLOOKUP(A1576,[1]!T_Printers[#Data],5,FALSE),1),ROUND(VLOOKUP(C1576,[1]!T_Resins[#Data],3,FALSE)/VLOOKUP(A1576,[1]!T_Printers[#Data],5,FALSE),1)&gt;_xlfn.XLOOKUP(B1576,[1]Printers!L:L,[1]Printers!O:O,1,0,),10)),"")</f>
        <v>2.9</v>
      </c>
      <c r="H1576">
        <f>IFERROR(IF(ROUND(_xlfn.XLOOKUP([1]Parameters!B1576,[1]Printers!L:L,[1]Printers!Q:Q,,0)*G1576/10,0)*10&lt;_xlfn.XLOOKUP([1]Parameters!B1576,[1]Printers!L:L,[1]Printers!P:P,,0),ROUND(_xlfn.XLOOKUP([1]Parameters!B1576,[1]Printers!L:L,[1]Printers!Q:Q,,0)*G1576/10,0)*10,_xlfn.XLOOKUP([1]Parameters!B1576,[1]Printers!L:L,[1]Printers!P:P,,0)),"")</f>
        <v>30</v>
      </c>
      <c r="I1576" s="3" t="str" cm="1">
        <f t="array" ref="I1576">IFERROR(IF(ROW()-1&gt;COUNTA([1]!T_Printers[Printers])*COUNTA([1]!T_Resins[Resins]),"",_xlfn.IFS(ROUND(VLOOKUP(C1576,[1]!T_Resins[#Data],4,FALSE)/VLOOKUP(A1576,[1]!T_Printers[#Data],5,FALSE),1)&lt;=_xlfn.XLOOKUP(B1576,[1]Printers!L:L,[1]Printers!O:O,1,0,),ROUND(VLOOKUP(C1576,[1]!T_Resins[#Data],4,FALSE)/VLOOKUP(A1576,[1]!T_Printers[#Data],5,FALSE),1),ROUND(VLOOKUP(C1576,[1]!T_Resins[#Data],4,FALSE)/VLOOKUP(A1576,[1]!T_Printers[#Data],5,FALSE),1)&gt;_xlfn.XLOOKUP(B1576,[1]Printers!L:L,[1]Printers!O:O,1,0,),"")),"")</f>
        <v/>
      </c>
      <c r="J1576" t="str">
        <f>IFERROR(IF(ROUND(_xlfn.XLOOKUP([1]Parameters!B1576,[1]Printers!L:L,[1]Printers!Q:Q,,0)*I1576/10,0)*10&lt;_xlfn.XLOOKUP([1]Parameters!B1576,[1]Printers!L:L,[1]Printers!P:P,,0),ROUND(_xlfn.XLOOKUP([1]Parameters!B1576,[1]Printers!L:L,[1]Printers!Q:Q,,0)*I1576/10,0)*10,_xlfn.XLOOKUP([1]Parameters!B1576,[1]Printers!L:L,[1]Printers!P:P,,0)),"")</f>
        <v/>
      </c>
      <c r="K1576">
        <f>IF(SUM(E1576:J1576)&lt;&gt;0,VLOOKUP(A1576,[1]!T_Printers[#Data],10,FALSE)+VLOOKUP(C1576,[1]!T_Resins[#Data],10,FALSE),"")</f>
        <v>3</v>
      </c>
      <c r="L1576">
        <f>IF(SUM(E1576:J1576)&lt;&gt;0,VLOOKUP(A1576,[1]!T_Printers[#Data],11,FALSE),"")</f>
        <v>5</v>
      </c>
      <c r="M1576">
        <f>IF(SUM(E1576:J1576)&lt;&gt;0,VLOOKUP(C1576,[1]!T_Resins[#Data],8,FALSE),"")</f>
        <v>120</v>
      </c>
      <c r="N1576">
        <f>IF(_xlfn.XLOOKUP(B1576,[1]Printers!$L:$L,[1]Printers!$R:$R,0,0)&gt;0,[1]Parameters!M1576,IF(SUM(E1576:J1576)&lt;&gt;0,VLOOKUP(C1576,[1]!T_Resins[#Data],9,FALSE),""))</f>
        <v>180</v>
      </c>
      <c r="O1576" t="str">
        <f t="shared" si="24"/>
        <v>ElegooMars3Pro</v>
      </c>
    </row>
    <row r="1577" spans="1:15" x14ac:dyDescent="0.25">
      <c r="A1577" t="str">
        <f t="array" ref="A1577">IF(ROW()-1&gt;COUNTA([1]!T_Printers[Printers])*COUNTA([1]!T_Resins[Resins]),"",INDEX([1]!T_Printers[Printers],INT((ROW()-2)/COUNTA([1]!T_Resins[Resins])+1)))</f>
        <v>Elegoo Mars 3 Pro</v>
      </c>
      <c r="B1577" t="str">
        <f>_xlfn.XLOOKUP(A1577,[1]!T_Printers[Printers],[1]!T_Printers[Icon link],,0)</f>
        <v>ElegooMars3Pro</v>
      </c>
      <c r="C1577" t="str">
        <f t="array" ref="C1577">IF(ROW()-1&gt;COUNTA([1]!T_Printers[Printers])*COUNTA([1]!T_Resins[Resins]),"",INDEX([1]!T_Resins[Resins],MOD(ROW()-2,COUNTA([1]!T_Resins[Resins]))+1))</f>
        <v>Tough Grey</v>
      </c>
      <c r="D1577">
        <f>IF(SUM(E1577:J1577)&lt;&gt;0,IF(ROW()-1&gt;COUNTA([1]!T_Printers[Printers])*COUNTA([1]!T_Resins[Resins]),"",2),"")</f>
        <v>2</v>
      </c>
      <c r="E1577" cm="1">
        <f t="array" ref="E1577">IFERROR(IF(ROW()-1&gt;COUNTA([1]!T_Printers[Printers])*COUNTA([1]!T_Resins[Resins]),"",_xlfn.IFS(ROUND(VLOOKUP(C1577,[1]!T_Resins[#Data],2,FALSE)/VLOOKUP(A1577,[1]!T_Printers[#Data],5,FALSE),1)&lt;=_xlfn.XLOOKUP(B1577,[1]Printers!L:L,[1]Printers!O:O,1,0,),ROUND(VLOOKUP(C1577,[1]!T_Resins[#Data],2,FALSE)/VLOOKUP(A1577,[1]!T_Printers[#Data],5,FALSE),1),ROUND(VLOOKUP(C1577,[1]!T_Resins[#Data],2,FALSE)/VLOOKUP(A1577,[1]!T_Printers[#Data],5,FALSE),1)&gt;_xlfn.XLOOKUP(B1577,[1]Printers!L:L,[1]Printers!O:O,1,0,),10)),"Используйте слой 100 мкм")</f>
        <v>2.5</v>
      </c>
      <c r="F1577">
        <f>IFERROR(IF(ROUND(_xlfn.XLOOKUP([1]Parameters!B1577,[1]Printers!L:L,[1]Printers!Q:Q,,0)*E1577/10,0)*10&lt;_xlfn.XLOOKUP([1]Parameters!B1577,[1]Printers!L:L,[1]Printers!P:P,,0),ROUND(_xlfn.XLOOKUP([1]Parameters!B1577,[1]Printers!L:L,[1]Printers!Q:Q,,0)*E1577/10,0)*10,_xlfn.XLOOKUP([1]Parameters!B1577,[1]Printers!L:L,[1]Printers!P:P,,0)),"")</f>
        <v>20</v>
      </c>
      <c r="G1577" cm="1">
        <f t="array" ref="G1577">IFERROR(IF(ROW()-1&gt;COUNTA([1]!T_Printers[Printers])*COUNTA([1]!T_Resins[Resins]),"",_xlfn.IFS(ROUND(VLOOKUP(C1577,[1]!T_Resins[#Data],3,FALSE)/VLOOKUP(A1577,[1]!T_Printers[#Data],5,FALSE),1)&lt;=_xlfn.XLOOKUP(B1577,[1]Printers!L:L,[1]Printers!O:O,1,0,),ROUND(VLOOKUP(C1577,[1]!T_Resins[#Data],3,FALSE)/VLOOKUP(A1577,[1]!T_Printers[#Data],5,FALSE),1),ROUND(VLOOKUP(C1577,[1]!T_Resins[#Data],3,FALSE)/VLOOKUP(A1577,[1]!T_Printers[#Data],5,FALSE),1)&gt;_xlfn.XLOOKUP(B1577,[1]Printers!L:L,[1]Printers!O:O,1,0,),10)),"")</f>
        <v>2.9</v>
      </c>
      <c r="H1577">
        <f>IFERROR(IF(ROUND(_xlfn.XLOOKUP([1]Parameters!B1577,[1]Printers!L:L,[1]Printers!Q:Q,,0)*G1577/10,0)*10&lt;_xlfn.XLOOKUP([1]Parameters!B1577,[1]Printers!L:L,[1]Printers!P:P,,0),ROUND(_xlfn.XLOOKUP([1]Parameters!B1577,[1]Printers!L:L,[1]Printers!Q:Q,,0)*G1577/10,0)*10,_xlfn.XLOOKUP([1]Parameters!B1577,[1]Printers!L:L,[1]Printers!P:P,,0)),"")</f>
        <v>30</v>
      </c>
      <c r="I1577" s="3" t="str" cm="1">
        <f t="array" ref="I1577">IFERROR(IF(ROW()-1&gt;COUNTA([1]!T_Printers[Printers])*COUNTA([1]!T_Resins[Resins]),"",_xlfn.IFS(ROUND(VLOOKUP(C1577,[1]!T_Resins[#Data],4,FALSE)/VLOOKUP(A1577,[1]!T_Printers[#Data],5,FALSE),1)&lt;=_xlfn.XLOOKUP(B1577,[1]Printers!L:L,[1]Printers!O:O,1,0,),ROUND(VLOOKUP(C1577,[1]!T_Resins[#Data],4,FALSE)/VLOOKUP(A1577,[1]!T_Printers[#Data],5,FALSE),1),ROUND(VLOOKUP(C1577,[1]!T_Resins[#Data],4,FALSE)/VLOOKUP(A1577,[1]!T_Printers[#Data],5,FALSE),1)&gt;_xlfn.XLOOKUP(B1577,[1]Printers!L:L,[1]Printers!O:O,1,0,),"")),"")</f>
        <v/>
      </c>
      <c r="J1577" t="str">
        <f>IFERROR(IF(ROUND(_xlfn.XLOOKUP([1]Parameters!B1577,[1]Printers!L:L,[1]Printers!Q:Q,,0)*I1577/10,0)*10&lt;_xlfn.XLOOKUP([1]Parameters!B1577,[1]Printers!L:L,[1]Printers!P:P,,0),ROUND(_xlfn.XLOOKUP([1]Parameters!B1577,[1]Printers!L:L,[1]Printers!Q:Q,,0)*I1577/10,0)*10,_xlfn.XLOOKUP([1]Parameters!B1577,[1]Printers!L:L,[1]Printers!P:P,,0)),"")</f>
        <v/>
      </c>
      <c r="K1577">
        <f>IF(SUM(E1577:J1577)&lt;&gt;0,VLOOKUP(A1577,[1]!T_Printers[#Data],10,FALSE)+VLOOKUP(C1577,[1]!T_Resins[#Data],10,FALSE),"")</f>
        <v>3</v>
      </c>
      <c r="L1577">
        <f>IF(SUM(E1577:J1577)&lt;&gt;0,VLOOKUP(A1577,[1]!T_Printers[#Data],11,FALSE),"")</f>
        <v>5</v>
      </c>
      <c r="M1577">
        <f>IF(SUM(E1577:J1577)&lt;&gt;0,VLOOKUP(C1577,[1]!T_Resins[#Data],8,FALSE),"")</f>
        <v>120</v>
      </c>
      <c r="N1577">
        <f>IF(_xlfn.XLOOKUP(B1577,[1]Printers!$L:$L,[1]Printers!$R:$R,0,0)&gt;0,[1]Parameters!M1577,IF(SUM(E1577:J1577)&lt;&gt;0,VLOOKUP(C1577,[1]!T_Resins[#Data],9,FALSE),""))</f>
        <v>180</v>
      </c>
      <c r="O1577" t="str">
        <f t="shared" si="24"/>
        <v>ElegooMars3Pro</v>
      </c>
    </row>
    <row r="1578" spans="1:15" x14ac:dyDescent="0.25">
      <c r="A1578" t="str">
        <f t="array" ref="A1578">IF(ROW()-1&gt;COUNTA([1]!T_Printers[Printers])*COUNTA([1]!T_Resins[Resins]),"",INDEX([1]!T_Printers[Printers],INT((ROW()-2)/COUNTA([1]!T_Resins[Resins])+1)))</f>
        <v>Elegoo Mars 3 Pro</v>
      </c>
      <c r="B1578" t="str">
        <f>_xlfn.XLOOKUP(A1578,[1]!T_Printers[Printers],[1]!T_Printers[Icon link],,0)</f>
        <v>ElegooMars3Pro</v>
      </c>
      <c r="C1578" t="str">
        <f t="array" ref="C1578">IF(ROW()-1&gt;COUNTA([1]!T_Printers[Printers])*COUNTA([1]!T_Resins[Resins]),"",INDEX([1]!T_Resins[Resins],MOD(ROW()-2,COUNTA([1]!T_Resins[Resins]))+1))</f>
        <v>Tough White</v>
      </c>
      <c r="D1578">
        <f>IF(SUM(E1578:J1578)&lt;&gt;0,IF(ROW()-1&gt;COUNTA([1]!T_Printers[Printers])*COUNTA([1]!T_Resins[Resins]),"",2),"")</f>
        <v>2</v>
      </c>
      <c r="E1578" cm="1">
        <f t="array" ref="E1578">IFERROR(IF(ROW()-1&gt;COUNTA([1]!T_Printers[Printers])*COUNTA([1]!T_Resins[Resins]),"",_xlfn.IFS(ROUND(VLOOKUP(C1578,[1]!T_Resins[#Data],2,FALSE)/VLOOKUP(A1578,[1]!T_Printers[#Data],5,FALSE),1)&lt;=_xlfn.XLOOKUP(B1578,[1]Printers!L:L,[1]Printers!O:O,1,0,),ROUND(VLOOKUP(C1578,[1]!T_Resins[#Data],2,FALSE)/VLOOKUP(A1578,[1]!T_Printers[#Data],5,FALSE),1),ROUND(VLOOKUP(C1578,[1]!T_Resins[#Data],2,FALSE)/VLOOKUP(A1578,[1]!T_Printers[#Data],5,FALSE),1)&gt;_xlfn.XLOOKUP(B1578,[1]Printers!L:L,[1]Printers!O:O,1,0,),10)),"Используйте слой 100 мкм")</f>
        <v>2.5</v>
      </c>
      <c r="F1578">
        <f>IFERROR(IF(ROUND(_xlfn.XLOOKUP([1]Parameters!B1578,[1]Printers!L:L,[1]Printers!Q:Q,,0)*E1578/10,0)*10&lt;_xlfn.XLOOKUP([1]Parameters!B1578,[1]Printers!L:L,[1]Printers!P:P,,0),ROUND(_xlfn.XLOOKUP([1]Parameters!B1578,[1]Printers!L:L,[1]Printers!Q:Q,,0)*E1578/10,0)*10,_xlfn.XLOOKUP([1]Parameters!B1578,[1]Printers!L:L,[1]Printers!P:P,,0)),"")</f>
        <v>20</v>
      </c>
      <c r="G1578" cm="1">
        <f t="array" ref="G1578">IFERROR(IF(ROW()-1&gt;COUNTA([1]!T_Printers[Printers])*COUNTA([1]!T_Resins[Resins]),"",_xlfn.IFS(ROUND(VLOOKUP(C1578,[1]!T_Resins[#Data],3,FALSE)/VLOOKUP(A1578,[1]!T_Printers[#Data],5,FALSE),1)&lt;=_xlfn.XLOOKUP(B1578,[1]Printers!L:L,[1]Printers!O:O,1,0,),ROUND(VLOOKUP(C1578,[1]!T_Resins[#Data],3,FALSE)/VLOOKUP(A1578,[1]!T_Printers[#Data],5,FALSE),1),ROUND(VLOOKUP(C1578,[1]!T_Resins[#Data],3,FALSE)/VLOOKUP(A1578,[1]!T_Printers[#Data],5,FALSE),1)&gt;_xlfn.XLOOKUP(B1578,[1]Printers!L:L,[1]Printers!O:O,1,0,),10)),"")</f>
        <v>2.9</v>
      </c>
      <c r="H1578">
        <f>IFERROR(IF(ROUND(_xlfn.XLOOKUP([1]Parameters!B1578,[1]Printers!L:L,[1]Printers!Q:Q,,0)*G1578/10,0)*10&lt;_xlfn.XLOOKUP([1]Parameters!B1578,[1]Printers!L:L,[1]Printers!P:P,,0),ROUND(_xlfn.XLOOKUP([1]Parameters!B1578,[1]Printers!L:L,[1]Printers!Q:Q,,0)*G1578/10,0)*10,_xlfn.XLOOKUP([1]Parameters!B1578,[1]Printers!L:L,[1]Printers!P:P,,0)),"")</f>
        <v>30</v>
      </c>
      <c r="I1578" s="3" t="str" cm="1">
        <f t="array" ref="I1578">IFERROR(IF(ROW()-1&gt;COUNTA([1]!T_Printers[Printers])*COUNTA([1]!T_Resins[Resins]),"",_xlfn.IFS(ROUND(VLOOKUP(C1578,[1]!T_Resins[#Data],4,FALSE)/VLOOKUP(A1578,[1]!T_Printers[#Data],5,FALSE),1)&lt;=_xlfn.XLOOKUP(B1578,[1]Printers!L:L,[1]Printers!O:O,1,0,),ROUND(VLOOKUP(C1578,[1]!T_Resins[#Data],4,FALSE)/VLOOKUP(A1578,[1]!T_Printers[#Data],5,FALSE),1),ROUND(VLOOKUP(C1578,[1]!T_Resins[#Data],4,FALSE)/VLOOKUP(A1578,[1]!T_Printers[#Data],5,FALSE),1)&gt;_xlfn.XLOOKUP(B1578,[1]Printers!L:L,[1]Printers!O:O,1,0,),"")),"")</f>
        <v/>
      </c>
      <c r="J1578" t="str">
        <f>IFERROR(IF(ROUND(_xlfn.XLOOKUP([1]Parameters!B1578,[1]Printers!L:L,[1]Printers!Q:Q,,0)*I1578/10,0)*10&lt;_xlfn.XLOOKUP([1]Parameters!B1578,[1]Printers!L:L,[1]Printers!P:P,,0),ROUND(_xlfn.XLOOKUP([1]Parameters!B1578,[1]Printers!L:L,[1]Printers!Q:Q,,0)*I1578/10,0)*10,_xlfn.XLOOKUP([1]Parameters!B1578,[1]Printers!L:L,[1]Printers!P:P,,0)),"")</f>
        <v/>
      </c>
      <c r="K1578">
        <f>IF(SUM(E1578:J1578)&lt;&gt;0,VLOOKUP(A1578,[1]!T_Printers[#Data],10,FALSE)+VLOOKUP(C1578,[1]!T_Resins[#Data],10,FALSE),"")</f>
        <v>3</v>
      </c>
      <c r="L1578">
        <f>IF(SUM(E1578:J1578)&lt;&gt;0,VLOOKUP(A1578,[1]!T_Printers[#Data],11,FALSE),"")</f>
        <v>5</v>
      </c>
      <c r="M1578">
        <f>IF(SUM(E1578:J1578)&lt;&gt;0,VLOOKUP(C1578,[1]!T_Resins[#Data],8,FALSE),"")</f>
        <v>120</v>
      </c>
      <c r="N1578">
        <f>IF(_xlfn.XLOOKUP(B1578,[1]Printers!$L:$L,[1]Printers!$R:$R,0,0)&gt;0,[1]Parameters!M1578,IF(SUM(E1578:J1578)&lt;&gt;0,VLOOKUP(C1578,[1]!T_Resins[#Data],9,FALSE),""))</f>
        <v>180</v>
      </c>
      <c r="O1578" t="str">
        <f t="shared" si="24"/>
        <v>ElegooMars3Pro</v>
      </c>
    </row>
    <row r="1579" spans="1:15" x14ac:dyDescent="0.25">
      <c r="A1579" t="str">
        <f t="array" ref="A1579">IF(ROW()-1&gt;COUNTA([1]!T_Printers[Printers])*COUNTA([1]!T_Resins[Resins]),"",INDEX([1]!T_Printers[Printers],INT((ROW()-2)/COUNTA([1]!T_Resins[Resins])+1)))</f>
        <v>Elegoo Mars 3 Pro</v>
      </c>
      <c r="B1579" t="str">
        <f>_xlfn.XLOOKUP(A1579,[1]!T_Printers[Printers],[1]!T_Printers[Icon link],,0)</f>
        <v>ElegooMars3Pro</v>
      </c>
      <c r="C1579" t="str">
        <f t="array" ref="C1579">IF(ROW()-1&gt;COUNTA([1]!T_Printers[Printers])*COUNTA([1]!T_Resins[Resins]),"",INDEX([1]!T_Resins[Resins],MOD(ROW()-2,COUNTA([1]!T_Resins[Resins]))+1))</f>
        <v>Jewelry J-Cast</v>
      </c>
      <c r="D1579">
        <f>IF(SUM(E1579:J1579)&lt;&gt;0,IF(ROW()-1&gt;COUNTA([1]!T_Printers[Printers])*COUNTA([1]!T_Resins[Resins]),"",2),"")</f>
        <v>2</v>
      </c>
      <c r="E1579" cm="1">
        <f t="array" ref="E1579">IFERROR(IF(ROW()-1&gt;COUNTA([1]!T_Printers[Printers])*COUNTA([1]!T_Resins[Resins]),"",_xlfn.IFS(ROUND(VLOOKUP(C1579,[1]!T_Resins[#Data],2,FALSE)/VLOOKUP(A1579,[1]!T_Printers[#Data],5,FALSE),1)&lt;=_xlfn.XLOOKUP(B1579,[1]Printers!L:L,[1]Printers!O:O,1,0,),ROUND(VLOOKUP(C1579,[1]!T_Resins[#Data],2,FALSE)/VLOOKUP(A1579,[1]!T_Printers[#Data],5,FALSE),1),ROUND(VLOOKUP(C1579,[1]!T_Resins[#Data],2,FALSE)/VLOOKUP(A1579,[1]!T_Printers[#Data],5,FALSE),1)&gt;_xlfn.XLOOKUP(B1579,[1]Printers!L:L,[1]Printers!O:O,1,0,),10)),"Используйте слой 100 мкм")</f>
        <v>7.8</v>
      </c>
      <c r="F1579">
        <f>IFERROR(IF(ROUND(_xlfn.XLOOKUP([1]Parameters!B1579,[1]Printers!L:L,[1]Printers!Q:Q,,0)*E1579/10,0)*10&lt;_xlfn.XLOOKUP([1]Parameters!B1579,[1]Printers!L:L,[1]Printers!P:P,,0),ROUND(_xlfn.XLOOKUP([1]Parameters!B1579,[1]Printers!L:L,[1]Printers!Q:Q,,0)*E1579/10,0)*10,_xlfn.XLOOKUP([1]Parameters!B1579,[1]Printers!L:L,[1]Printers!P:P,,0)),"")</f>
        <v>70</v>
      </c>
      <c r="G1579" cm="1">
        <f t="array" ref="G1579">IFERROR(IF(ROW()-1&gt;COUNTA([1]!T_Printers[Printers])*COUNTA([1]!T_Resins[Resins]),"",_xlfn.IFS(ROUND(VLOOKUP(C1579,[1]!T_Resins[#Data],3,FALSE)/VLOOKUP(A1579,[1]!T_Printers[#Data],5,FALSE),1)&lt;=_xlfn.XLOOKUP(B1579,[1]Printers!L:L,[1]Printers!O:O,1,0,),ROUND(VLOOKUP(C1579,[1]!T_Resins[#Data],3,FALSE)/VLOOKUP(A1579,[1]!T_Printers[#Data],5,FALSE),1),ROUND(VLOOKUP(C1579,[1]!T_Resins[#Data],3,FALSE)/VLOOKUP(A1579,[1]!T_Printers[#Data],5,FALSE),1)&gt;_xlfn.XLOOKUP(B1579,[1]Printers!L:L,[1]Printers!O:O,1,0,),10)),"")</f>
        <v>10.8</v>
      </c>
      <c r="H1579">
        <f>IFERROR(IF(ROUND(_xlfn.XLOOKUP([1]Parameters!B1579,[1]Printers!L:L,[1]Printers!Q:Q,,0)*G1579/10,0)*10&lt;_xlfn.XLOOKUP([1]Parameters!B1579,[1]Printers!L:L,[1]Printers!P:P,,0),ROUND(_xlfn.XLOOKUP([1]Parameters!B1579,[1]Printers!L:L,[1]Printers!Q:Q,,0)*G1579/10,0)*10,_xlfn.XLOOKUP([1]Parameters!B1579,[1]Printers!L:L,[1]Printers!P:P,,0)),"")</f>
        <v>100</v>
      </c>
      <c r="I1579" s="3" t="str" cm="1">
        <f t="array" ref="I1579">IFERROR(IF(ROW()-1&gt;COUNTA([1]!T_Printers[Printers])*COUNTA([1]!T_Resins[Resins]),"",_xlfn.IFS(ROUND(VLOOKUP(C1579,[1]!T_Resins[#Data],4,FALSE)/VLOOKUP(A1579,[1]!T_Printers[#Data],5,FALSE),1)&lt;=_xlfn.XLOOKUP(B1579,[1]Printers!L:L,[1]Printers!O:O,1,0,),ROUND(VLOOKUP(C1579,[1]!T_Resins[#Data],4,FALSE)/VLOOKUP(A1579,[1]!T_Printers[#Data],5,FALSE),1),ROUND(VLOOKUP(C1579,[1]!T_Resins[#Data],4,FALSE)/VLOOKUP(A1579,[1]!T_Printers[#Data],5,FALSE),1)&gt;_xlfn.XLOOKUP(B1579,[1]Printers!L:L,[1]Printers!O:O,1,0,),"")),"")</f>
        <v/>
      </c>
      <c r="J1579" t="str">
        <f>IFERROR(IF(ROUND(_xlfn.XLOOKUP([1]Parameters!B1579,[1]Printers!L:L,[1]Printers!Q:Q,,0)*I1579/10,0)*10&lt;_xlfn.XLOOKUP([1]Parameters!B1579,[1]Printers!L:L,[1]Printers!P:P,,0),ROUND(_xlfn.XLOOKUP([1]Parameters!B1579,[1]Printers!L:L,[1]Printers!Q:Q,,0)*I1579/10,0)*10,_xlfn.XLOOKUP([1]Parameters!B1579,[1]Printers!L:L,[1]Printers!P:P,,0)),"")</f>
        <v/>
      </c>
      <c r="K1579">
        <f>IF(SUM(E1579:J1579)&lt;&gt;0,VLOOKUP(A1579,[1]!T_Printers[#Data],10,FALSE)+VLOOKUP(C1579,[1]!T_Resins[#Data],10,FALSE),"")</f>
        <v>3</v>
      </c>
      <c r="L1579">
        <f>IF(SUM(E1579:J1579)&lt;&gt;0,VLOOKUP(A1579,[1]!T_Printers[#Data],11,FALSE),"")</f>
        <v>5</v>
      </c>
      <c r="M1579">
        <f>IF(SUM(E1579:J1579)&lt;&gt;0,VLOOKUP(C1579,[1]!T_Resins[#Data],8,FALSE),"")</f>
        <v>60</v>
      </c>
      <c r="N1579">
        <f>IF(_xlfn.XLOOKUP(B1579,[1]Printers!$L:$L,[1]Printers!$R:$R,0,0)&gt;0,[1]Parameters!M1579,IF(SUM(E1579:J1579)&lt;&gt;0,VLOOKUP(C1579,[1]!T_Resins[#Data],9,FALSE),""))</f>
        <v>60</v>
      </c>
      <c r="O1579" t="str">
        <f t="shared" si="24"/>
        <v>ElegooMars3Pro</v>
      </c>
    </row>
    <row r="1580" spans="1:15" x14ac:dyDescent="0.25">
      <c r="A1580" t="str">
        <f t="array" ref="A1580">IF(ROW()-1&gt;COUNTA([1]!T_Printers[Printers])*COUNTA([1]!T_Resins[Resins]),"",INDEX([1]!T_Printers[Printers],INT((ROW()-2)/COUNTA([1]!T_Resins[Resins])+1)))</f>
        <v>Elegoo Mars 3 Pro</v>
      </c>
      <c r="B1580" t="str">
        <f>_xlfn.XLOOKUP(A1580,[1]!T_Printers[Printers],[1]!T_Printers[Icon link],,0)</f>
        <v>ElegooMars3Pro</v>
      </c>
      <c r="C1580" t="str">
        <f t="array" ref="C1580">IF(ROW()-1&gt;COUNTA([1]!T_Printers[Printers])*COUNTA([1]!T_Resins[Resins]),"",INDEX([1]!T_Resins[Resins],MOD(ROW()-2,COUNTA([1]!T_Resins[Resins]))+1))</f>
        <v>Model Resin Black</v>
      </c>
      <c r="D1580">
        <f>IF(SUM(E1580:J1580)&lt;&gt;0,IF(ROW()-1&gt;COUNTA([1]!T_Printers[Printers])*COUNTA([1]!T_Resins[Resins]),"",2),"")</f>
        <v>2</v>
      </c>
      <c r="E1580" cm="1">
        <f t="array" ref="E1580">IFERROR(IF(ROW()-1&gt;COUNTA([1]!T_Printers[Printers])*COUNTA([1]!T_Resins[Resins]),"",_xlfn.IFS(ROUND(VLOOKUP(C1580,[1]!T_Resins[#Data],2,FALSE)/VLOOKUP(A1580,[1]!T_Printers[#Data],5,FALSE),1)&lt;=_xlfn.XLOOKUP(B1580,[1]Printers!L:L,[1]Printers!O:O,1,0,),ROUND(VLOOKUP(C1580,[1]!T_Resins[#Data],2,FALSE)/VLOOKUP(A1580,[1]!T_Printers[#Data],5,FALSE),1),ROUND(VLOOKUP(C1580,[1]!T_Resins[#Data],2,FALSE)/VLOOKUP(A1580,[1]!T_Printers[#Data],5,FALSE),1)&gt;_xlfn.XLOOKUP(B1580,[1]Printers!L:L,[1]Printers!O:O,1,0,),10)),"Используйте слой 100 мкм")</f>
        <v>2.9</v>
      </c>
      <c r="F1580">
        <f>IFERROR(IF(ROUND(_xlfn.XLOOKUP([1]Parameters!B1580,[1]Printers!L:L,[1]Printers!Q:Q,,0)*E1580/10,0)*10&lt;_xlfn.XLOOKUP([1]Parameters!B1580,[1]Printers!L:L,[1]Printers!P:P,,0),ROUND(_xlfn.XLOOKUP([1]Parameters!B1580,[1]Printers!L:L,[1]Printers!Q:Q,,0)*E1580/10,0)*10,_xlfn.XLOOKUP([1]Parameters!B1580,[1]Printers!L:L,[1]Printers!P:P,,0)),"")</f>
        <v>30</v>
      </c>
      <c r="G1580" cm="1">
        <f t="array" ref="G1580">IFERROR(IF(ROW()-1&gt;COUNTA([1]!T_Printers[Printers])*COUNTA([1]!T_Resins[Resins]),"",_xlfn.IFS(ROUND(VLOOKUP(C1580,[1]!T_Resins[#Data],3,FALSE)/VLOOKUP(A1580,[1]!T_Printers[#Data],5,FALSE),1)&lt;=_xlfn.XLOOKUP(B1580,[1]Printers!L:L,[1]Printers!O:O,1,0,),ROUND(VLOOKUP(C1580,[1]!T_Resins[#Data],3,FALSE)/VLOOKUP(A1580,[1]!T_Printers[#Data],5,FALSE),1),ROUND(VLOOKUP(C1580,[1]!T_Resins[#Data],3,FALSE)/VLOOKUP(A1580,[1]!T_Printers[#Data],5,FALSE),1)&gt;_xlfn.XLOOKUP(B1580,[1]Printers!L:L,[1]Printers!O:O,1,0,),10)),"")</f>
        <v>3.8</v>
      </c>
      <c r="H1580">
        <f>IFERROR(IF(ROUND(_xlfn.XLOOKUP([1]Parameters!B1580,[1]Printers!L:L,[1]Printers!Q:Q,,0)*G1580/10,0)*10&lt;_xlfn.XLOOKUP([1]Parameters!B1580,[1]Printers!L:L,[1]Printers!P:P,,0),ROUND(_xlfn.XLOOKUP([1]Parameters!B1580,[1]Printers!L:L,[1]Printers!Q:Q,,0)*G1580/10,0)*10,_xlfn.XLOOKUP([1]Parameters!B1580,[1]Printers!L:L,[1]Printers!P:P,,0)),"")</f>
        <v>30</v>
      </c>
      <c r="I1580" s="3" t="str" cm="1">
        <f t="array" ref="I1580">IFERROR(IF(ROW()-1&gt;COUNTA([1]!T_Printers[Printers])*COUNTA([1]!T_Resins[Resins]),"",_xlfn.IFS(ROUND(VLOOKUP(C1580,[1]!T_Resins[#Data],4,FALSE)/VLOOKUP(A1580,[1]!T_Printers[#Data],5,FALSE),1)&lt;=_xlfn.XLOOKUP(B1580,[1]Printers!L:L,[1]Printers!O:O,1,0,),ROUND(VLOOKUP(C1580,[1]!T_Resins[#Data],4,FALSE)/VLOOKUP(A1580,[1]!T_Printers[#Data],5,FALSE),1),ROUND(VLOOKUP(C1580,[1]!T_Resins[#Data],4,FALSE)/VLOOKUP(A1580,[1]!T_Printers[#Data],5,FALSE),1)&gt;_xlfn.XLOOKUP(B1580,[1]Printers!L:L,[1]Printers!O:O,1,0,),"")),"")</f>
        <v/>
      </c>
      <c r="J1580" t="str">
        <f>IFERROR(IF(ROUND(_xlfn.XLOOKUP([1]Parameters!B1580,[1]Printers!L:L,[1]Printers!Q:Q,,0)*I1580/10,0)*10&lt;_xlfn.XLOOKUP([1]Parameters!B1580,[1]Printers!L:L,[1]Printers!P:P,,0),ROUND(_xlfn.XLOOKUP([1]Parameters!B1580,[1]Printers!L:L,[1]Printers!Q:Q,,0)*I1580/10,0)*10,_xlfn.XLOOKUP([1]Parameters!B1580,[1]Printers!L:L,[1]Printers!P:P,,0)),"")</f>
        <v/>
      </c>
      <c r="K1580">
        <f>IF(SUM(E1580:J1580)&lt;&gt;0,VLOOKUP(A1580,[1]!T_Printers[#Data],10,FALSE)+VLOOKUP(C1580,[1]!T_Resins[#Data],10,FALSE),"")</f>
        <v>3</v>
      </c>
      <c r="L1580">
        <f>IF(SUM(E1580:J1580)&lt;&gt;0,VLOOKUP(A1580,[1]!T_Printers[#Data],11,FALSE),"")</f>
        <v>5</v>
      </c>
      <c r="M1580">
        <f>IF(SUM(E1580:J1580)&lt;&gt;0,VLOOKUP(C1580,[1]!T_Resins[#Data],8,FALSE),"")</f>
        <v>120</v>
      </c>
      <c r="N1580">
        <f>IF(_xlfn.XLOOKUP(B1580,[1]Printers!$L:$L,[1]Printers!$R:$R,0,0)&gt;0,[1]Parameters!M1580,IF(SUM(E1580:J1580)&lt;&gt;0,VLOOKUP(C1580,[1]!T_Resins[#Data],9,FALSE),""))</f>
        <v>180</v>
      </c>
      <c r="O1580" t="str">
        <f t="shared" si="24"/>
        <v>ElegooMars3Pro</v>
      </c>
    </row>
    <row r="1581" spans="1:15" x14ac:dyDescent="0.25">
      <c r="A1581" t="str">
        <f t="array" ref="A1581">IF(ROW()-1&gt;COUNTA([1]!T_Printers[Printers])*COUNTA([1]!T_Resins[Resins]),"",INDEX([1]!T_Printers[Printers],INT((ROW()-2)/COUNTA([1]!T_Resins[Resins])+1)))</f>
        <v>Elegoo Mars 3 Pro</v>
      </c>
      <c r="B1581" t="str">
        <f>_xlfn.XLOOKUP(A1581,[1]!T_Printers[Printers],[1]!T_Printers[Icon link],,0)</f>
        <v>ElegooMars3Pro</v>
      </c>
      <c r="C1581" t="str">
        <f t="array" ref="C1581">IF(ROW()-1&gt;COUNTA([1]!T_Printers[Printers])*COUNTA([1]!T_Resins[Resins]),"",INDEX([1]!T_Resins[Resins],MOD(ROW()-2,COUNTA([1]!T_Resins[Resins]))+1))</f>
        <v>Model Resin Clear</v>
      </c>
      <c r="D1581">
        <f>IF(SUM(E1581:J1581)&lt;&gt;0,IF(ROW()-1&gt;COUNTA([1]!T_Printers[Printers])*COUNTA([1]!T_Resins[Resins]),"",2),"")</f>
        <v>2</v>
      </c>
      <c r="E1581" cm="1">
        <f t="array" ref="E1581">IFERROR(IF(ROW()-1&gt;COUNTA([1]!T_Printers[Printers])*COUNTA([1]!T_Resins[Resins]),"",_xlfn.IFS(ROUND(VLOOKUP(C1581,[1]!T_Resins[#Data],2,FALSE)/VLOOKUP(A1581,[1]!T_Printers[#Data],5,FALSE),1)&lt;=_xlfn.XLOOKUP(B1581,[1]Printers!L:L,[1]Printers!O:O,1,0,),ROUND(VLOOKUP(C1581,[1]!T_Resins[#Data],2,FALSE)/VLOOKUP(A1581,[1]!T_Printers[#Data],5,FALSE),1),ROUND(VLOOKUP(C1581,[1]!T_Resins[#Data],2,FALSE)/VLOOKUP(A1581,[1]!T_Printers[#Data],5,FALSE),1)&gt;_xlfn.XLOOKUP(B1581,[1]Printers!L:L,[1]Printers!O:O,1,0,),10)),"Используйте слой 100 мкм")</f>
        <v>2.7</v>
      </c>
      <c r="F1581">
        <f>IFERROR(IF(ROUND(_xlfn.XLOOKUP([1]Parameters!B1581,[1]Printers!L:L,[1]Printers!Q:Q,,0)*E1581/10,0)*10&lt;_xlfn.XLOOKUP([1]Parameters!B1581,[1]Printers!L:L,[1]Printers!P:P,,0),ROUND(_xlfn.XLOOKUP([1]Parameters!B1581,[1]Printers!L:L,[1]Printers!Q:Q,,0)*E1581/10,0)*10,_xlfn.XLOOKUP([1]Parameters!B1581,[1]Printers!L:L,[1]Printers!P:P,,0)),"")</f>
        <v>20</v>
      </c>
      <c r="G1581" cm="1">
        <f t="array" ref="G1581">IFERROR(IF(ROW()-1&gt;COUNTA([1]!T_Printers[Printers])*COUNTA([1]!T_Resins[Resins]),"",_xlfn.IFS(ROUND(VLOOKUP(C1581,[1]!T_Resins[#Data],3,FALSE)/VLOOKUP(A1581,[1]!T_Printers[#Data],5,FALSE),1)&lt;=_xlfn.XLOOKUP(B1581,[1]Printers!L:L,[1]Printers!O:O,1,0,),ROUND(VLOOKUP(C1581,[1]!T_Resins[#Data],3,FALSE)/VLOOKUP(A1581,[1]!T_Printers[#Data],5,FALSE),1),ROUND(VLOOKUP(C1581,[1]!T_Resins[#Data],3,FALSE)/VLOOKUP(A1581,[1]!T_Printers[#Data],5,FALSE),1)&gt;_xlfn.XLOOKUP(B1581,[1]Printers!L:L,[1]Printers!O:O,1,0,),10)),"")</f>
        <v>3.6</v>
      </c>
      <c r="H1581">
        <f>IFERROR(IF(ROUND(_xlfn.XLOOKUP([1]Parameters!B1581,[1]Printers!L:L,[1]Printers!Q:Q,,0)*G1581/10,0)*10&lt;_xlfn.XLOOKUP([1]Parameters!B1581,[1]Printers!L:L,[1]Printers!P:P,,0),ROUND(_xlfn.XLOOKUP([1]Parameters!B1581,[1]Printers!L:L,[1]Printers!Q:Q,,0)*G1581/10,0)*10,_xlfn.XLOOKUP([1]Parameters!B1581,[1]Printers!L:L,[1]Printers!P:P,,0)),"")</f>
        <v>30</v>
      </c>
      <c r="I1581" s="3" t="str" cm="1">
        <f t="array" ref="I1581">IFERROR(IF(ROW()-1&gt;COUNTA([1]!T_Printers[Printers])*COUNTA([1]!T_Resins[Resins]),"",_xlfn.IFS(ROUND(VLOOKUP(C1581,[1]!T_Resins[#Data],4,FALSE)/VLOOKUP(A1581,[1]!T_Printers[#Data],5,FALSE),1)&lt;=_xlfn.XLOOKUP(B1581,[1]Printers!L:L,[1]Printers!O:O,1,0,),ROUND(VLOOKUP(C1581,[1]!T_Resins[#Data],4,FALSE)/VLOOKUP(A1581,[1]!T_Printers[#Data],5,FALSE),1),ROUND(VLOOKUP(C1581,[1]!T_Resins[#Data],4,FALSE)/VLOOKUP(A1581,[1]!T_Printers[#Data],5,FALSE),1)&gt;_xlfn.XLOOKUP(B1581,[1]Printers!L:L,[1]Printers!O:O,1,0,),"")),"")</f>
        <v/>
      </c>
      <c r="J1581" t="str">
        <f>IFERROR(IF(ROUND(_xlfn.XLOOKUP([1]Parameters!B1581,[1]Printers!L:L,[1]Printers!Q:Q,,0)*I1581/10,0)*10&lt;_xlfn.XLOOKUP([1]Parameters!B1581,[1]Printers!L:L,[1]Printers!P:P,,0),ROUND(_xlfn.XLOOKUP([1]Parameters!B1581,[1]Printers!L:L,[1]Printers!Q:Q,,0)*I1581/10,0)*10,_xlfn.XLOOKUP([1]Parameters!B1581,[1]Printers!L:L,[1]Printers!P:P,,0)),"")</f>
        <v/>
      </c>
      <c r="K1581">
        <f>IF(SUM(E1581:J1581)&lt;&gt;0,VLOOKUP(A1581,[1]!T_Printers[#Data],10,FALSE)+VLOOKUP(C1581,[1]!T_Resins[#Data],10,FALSE),"")</f>
        <v>3</v>
      </c>
      <c r="L1581">
        <f>IF(SUM(E1581:J1581)&lt;&gt;0,VLOOKUP(A1581,[1]!T_Printers[#Data],11,FALSE),"")</f>
        <v>5</v>
      </c>
      <c r="M1581">
        <f>IF(SUM(E1581:J1581)&lt;&gt;0,VLOOKUP(C1581,[1]!T_Resins[#Data],8,FALSE),"")</f>
        <v>120</v>
      </c>
      <c r="N1581">
        <f>IF(_xlfn.XLOOKUP(B1581,[1]Printers!$L:$L,[1]Printers!$R:$R,0,0)&gt;0,[1]Parameters!M1581,IF(SUM(E1581:J1581)&lt;&gt;0,VLOOKUP(C1581,[1]!T_Resins[#Data],9,FALSE),""))</f>
        <v>180</v>
      </c>
      <c r="O1581" t="str">
        <f t="shared" si="24"/>
        <v>ElegooMars3Pro</v>
      </c>
    </row>
    <row r="1582" spans="1:15" x14ac:dyDescent="0.25">
      <c r="A1582" t="str">
        <f t="array" ref="A1582">IF(ROW()-1&gt;COUNTA([1]!T_Printers[Printers])*COUNTA([1]!T_Resins[Resins]),"",INDEX([1]!T_Printers[Printers],INT((ROW()-2)/COUNTA([1]!T_Resins[Resins])+1)))</f>
        <v>Elegoo Mars 3 Pro</v>
      </c>
      <c r="B1582" t="str">
        <f>_xlfn.XLOOKUP(A1582,[1]!T_Printers[Printers],[1]!T_Printers[Icon link],,0)</f>
        <v>ElegooMars3Pro</v>
      </c>
      <c r="C1582" t="str">
        <f t="array" ref="C1582">IF(ROW()-1&gt;COUNTA([1]!T_Printers[Printers])*COUNTA([1]!T_Resins[Resins]),"",INDEX([1]!T_Resins[Resins],MOD(ROW()-2,COUNTA([1]!T_Resins[Resins]))+1))</f>
        <v>Model Resin Grey</v>
      </c>
      <c r="D1582">
        <f>IF(SUM(E1582:J1582)&lt;&gt;0,IF(ROW()-1&gt;COUNTA([1]!T_Printers[Printers])*COUNTA([1]!T_Resins[Resins]),"",2),"")</f>
        <v>2</v>
      </c>
      <c r="E1582" cm="1">
        <f t="array" ref="E1582">IFERROR(IF(ROW()-1&gt;COUNTA([1]!T_Printers[Printers])*COUNTA([1]!T_Resins[Resins]),"",_xlfn.IFS(ROUND(VLOOKUP(C1582,[1]!T_Resins[#Data],2,FALSE)/VLOOKUP(A1582,[1]!T_Printers[#Data],5,FALSE),1)&lt;=_xlfn.XLOOKUP(B1582,[1]Printers!L:L,[1]Printers!O:O,1,0,),ROUND(VLOOKUP(C1582,[1]!T_Resins[#Data],2,FALSE)/VLOOKUP(A1582,[1]!T_Printers[#Data],5,FALSE),1),ROUND(VLOOKUP(C1582,[1]!T_Resins[#Data],2,FALSE)/VLOOKUP(A1582,[1]!T_Printers[#Data],5,FALSE),1)&gt;_xlfn.XLOOKUP(B1582,[1]Printers!L:L,[1]Printers!O:O,1,0,),10)),"Используйте слой 100 мкм")</f>
        <v>4.0999999999999996</v>
      </c>
      <c r="F1582">
        <f>IFERROR(IF(ROUND(_xlfn.XLOOKUP([1]Parameters!B1582,[1]Printers!L:L,[1]Printers!Q:Q,,0)*E1582/10,0)*10&lt;_xlfn.XLOOKUP([1]Parameters!B1582,[1]Printers!L:L,[1]Printers!P:P,,0),ROUND(_xlfn.XLOOKUP([1]Parameters!B1582,[1]Printers!L:L,[1]Printers!Q:Q,,0)*E1582/10,0)*10,_xlfn.XLOOKUP([1]Parameters!B1582,[1]Printers!L:L,[1]Printers!P:P,,0)),"")</f>
        <v>40</v>
      </c>
      <c r="G1582" cm="1">
        <f t="array" ref="G1582">IFERROR(IF(ROW()-1&gt;COUNTA([1]!T_Printers[Printers])*COUNTA([1]!T_Resins[Resins]),"",_xlfn.IFS(ROUND(VLOOKUP(C1582,[1]!T_Resins[#Data],3,FALSE)/VLOOKUP(A1582,[1]!T_Printers[#Data],5,FALSE),1)&lt;=_xlfn.XLOOKUP(B1582,[1]Printers!L:L,[1]Printers!O:O,1,0,),ROUND(VLOOKUP(C1582,[1]!T_Resins[#Data],3,FALSE)/VLOOKUP(A1582,[1]!T_Printers[#Data],5,FALSE),1),ROUND(VLOOKUP(C1582,[1]!T_Resins[#Data],3,FALSE)/VLOOKUP(A1582,[1]!T_Printers[#Data],5,FALSE),1)&gt;_xlfn.XLOOKUP(B1582,[1]Printers!L:L,[1]Printers!O:O,1,0,),10)),"")</f>
        <v>5.3</v>
      </c>
      <c r="H1582">
        <f>IFERROR(IF(ROUND(_xlfn.XLOOKUP([1]Parameters!B1582,[1]Printers!L:L,[1]Printers!Q:Q,,0)*G1582/10,0)*10&lt;_xlfn.XLOOKUP([1]Parameters!B1582,[1]Printers!L:L,[1]Printers!P:P,,0),ROUND(_xlfn.XLOOKUP([1]Parameters!B1582,[1]Printers!L:L,[1]Printers!Q:Q,,0)*G1582/10,0)*10,_xlfn.XLOOKUP([1]Parameters!B1582,[1]Printers!L:L,[1]Printers!P:P,,0)),"")</f>
        <v>50</v>
      </c>
      <c r="I1582" s="3" t="str" cm="1">
        <f t="array" ref="I1582">IFERROR(IF(ROW()-1&gt;COUNTA([1]!T_Printers[Printers])*COUNTA([1]!T_Resins[Resins]),"",_xlfn.IFS(ROUND(VLOOKUP(C1582,[1]!T_Resins[#Data],4,FALSE)/VLOOKUP(A1582,[1]!T_Printers[#Data],5,FALSE),1)&lt;=_xlfn.XLOOKUP(B1582,[1]Printers!L:L,[1]Printers!O:O,1,0,),ROUND(VLOOKUP(C1582,[1]!T_Resins[#Data],4,FALSE)/VLOOKUP(A1582,[1]!T_Printers[#Data],5,FALSE),1),ROUND(VLOOKUP(C1582,[1]!T_Resins[#Data],4,FALSE)/VLOOKUP(A1582,[1]!T_Printers[#Data],5,FALSE),1)&gt;_xlfn.XLOOKUP(B1582,[1]Printers!L:L,[1]Printers!O:O,1,0,),"")),"")</f>
        <v/>
      </c>
      <c r="J1582" t="str">
        <f>IFERROR(IF(ROUND(_xlfn.XLOOKUP([1]Parameters!B1582,[1]Printers!L:L,[1]Printers!Q:Q,,0)*I1582/10,0)*10&lt;_xlfn.XLOOKUP([1]Parameters!B1582,[1]Printers!L:L,[1]Printers!P:P,,0),ROUND(_xlfn.XLOOKUP([1]Parameters!B1582,[1]Printers!L:L,[1]Printers!Q:Q,,0)*I1582/10,0)*10,_xlfn.XLOOKUP([1]Parameters!B1582,[1]Printers!L:L,[1]Printers!P:P,,0)),"")</f>
        <v/>
      </c>
      <c r="K1582">
        <f>IF(SUM(E1582:J1582)&lt;&gt;0,VLOOKUP(A1582,[1]!T_Printers[#Data],10,FALSE)+VLOOKUP(C1582,[1]!T_Resins[#Data],10,FALSE),"")</f>
        <v>3</v>
      </c>
      <c r="L1582">
        <f>IF(SUM(E1582:J1582)&lt;&gt;0,VLOOKUP(A1582,[1]!T_Printers[#Data],11,FALSE),"")</f>
        <v>5</v>
      </c>
      <c r="M1582">
        <f>IF(SUM(E1582:J1582)&lt;&gt;0,VLOOKUP(C1582,[1]!T_Resins[#Data],8,FALSE),"")</f>
        <v>120</v>
      </c>
      <c r="N1582">
        <f>IF(_xlfn.XLOOKUP(B1582,[1]Printers!$L:$L,[1]Printers!$R:$R,0,0)&gt;0,[1]Parameters!M1582,IF(SUM(E1582:J1582)&lt;&gt;0,VLOOKUP(C1582,[1]!T_Resins[#Data],9,FALSE),""))</f>
        <v>180</v>
      </c>
      <c r="O1582" t="str">
        <f t="shared" si="24"/>
        <v>ElegooMars3Pro</v>
      </c>
    </row>
    <row r="1583" spans="1:15" x14ac:dyDescent="0.25">
      <c r="A1583" t="str">
        <f t="array" ref="A1583">IF(ROW()-1&gt;COUNTA([1]!T_Printers[Printers])*COUNTA([1]!T_Resins[Resins]),"",INDEX([1]!T_Printers[Printers],INT((ROW()-2)/COUNTA([1]!T_Resins[Resins])+1)))</f>
        <v>Elegoo Mars 3 Pro</v>
      </c>
      <c r="B1583" t="str">
        <f>_xlfn.XLOOKUP(A1583,[1]!T_Printers[Printers],[1]!T_Printers[Icon link],,0)</f>
        <v>ElegooMars3Pro</v>
      </c>
      <c r="C1583" t="str">
        <f t="array" ref="C1583">IF(ROW()-1&gt;COUNTA([1]!T_Printers[Printers])*COUNTA([1]!T_Resins[Resins]),"",INDEX([1]!T_Resins[Resins],MOD(ROW()-2,COUNTA([1]!T_Resins[Resins]))+1))</f>
        <v>Model Resin White</v>
      </c>
      <c r="D1583">
        <f>IF(SUM(E1583:J1583)&lt;&gt;0,IF(ROW()-1&gt;COUNTA([1]!T_Printers[Printers])*COUNTA([1]!T_Resins[Resins]),"",2),"")</f>
        <v>2</v>
      </c>
      <c r="E1583" cm="1">
        <f t="array" ref="E1583">IFERROR(IF(ROW()-1&gt;COUNTA([1]!T_Printers[Printers])*COUNTA([1]!T_Resins[Resins]),"",_xlfn.IFS(ROUND(VLOOKUP(C1583,[1]!T_Resins[#Data],2,FALSE)/VLOOKUP(A1583,[1]!T_Printers[#Data],5,FALSE),1)&lt;=_xlfn.XLOOKUP(B1583,[1]Printers!L:L,[1]Printers!O:O,1,0,),ROUND(VLOOKUP(C1583,[1]!T_Resins[#Data],2,FALSE)/VLOOKUP(A1583,[1]!T_Printers[#Data],5,FALSE),1),ROUND(VLOOKUP(C1583,[1]!T_Resins[#Data],2,FALSE)/VLOOKUP(A1583,[1]!T_Printers[#Data],5,FALSE),1)&gt;_xlfn.XLOOKUP(B1583,[1]Printers!L:L,[1]Printers!O:O,1,0,),10)),"Используйте слой 100 мкм")</f>
        <v>2.6</v>
      </c>
      <c r="F1583">
        <f>IFERROR(IF(ROUND(_xlfn.XLOOKUP([1]Parameters!B1583,[1]Printers!L:L,[1]Printers!Q:Q,,0)*E1583/10,0)*10&lt;_xlfn.XLOOKUP([1]Parameters!B1583,[1]Printers!L:L,[1]Printers!P:P,,0),ROUND(_xlfn.XLOOKUP([1]Parameters!B1583,[1]Printers!L:L,[1]Printers!Q:Q,,0)*E1583/10,0)*10,_xlfn.XLOOKUP([1]Parameters!B1583,[1]Printers!L:L,[1]Printers!P:P,,0)),"")</f>
        <v>20</v>
      </c>
      <c r="G1583" cm="1">
        <f t="array" ref="G1583">IFERROR(IF(ROW()-1&gt;COUNTA([1]!T_Printers[Printers])*COUNTA([1]!T_Resins[Resins]),"",_xlfn.IFS(ROUND(VLOOKUP(C1583,[1]!T_Resins[#Data],3,FALSE)/VLOOKUP(A1583,[1]!T_Printers[#Data],5,FALSE),1)&lt;=_xlfn.XLOOKUP(B1583,[1]Printers!L:L,[1]Printers!O:O,1,0,),ROUND(VLOOKUP(C1583,[1]!T_Resins[#Data],3,FALSE)/VLOOKUP(A1583,[1]!T_Printers[#Data],5,FALSE),1),ROUND(VLOOKUP(C1583,[1]!T_Resins[#Data],3,FALSE)/VLOOKUP(A1583,[1]!T_Printers[#Data],5,FALSE),1)&gt;_xlfn.XLOOKUP(B1583,[1]Printers!L:L,[1]Printers!O:O,1,0,),10)),"")</f>
        <v>3.4</v>
      </c>
      <c r="H1583">
        <f>IFERROR(IF(ROUND(_xlfn.XLOOKUP([1]Parameters!B1583,[1]Printers!L:L,[1]Printers!Q:Q,,0)*G1583/10,0)*10&lt;_xlfn.XLOOKUP([1]Parameters!B1583,[1]Printers!L:L,[1]Printers!P:P,,0),ROUND(_xlfn.XLOOKUP([1]Parameters!B1583,[1]Printers!L:L,[1]Printers!Q:Q,,0)*G1583/10,0)*10,_xlfn.XLOOKUP([1]Parameters!B1583,[1]Printers!L:L,[1]Printers!P:P,,0)),"")</f>
        <v>30</v>
      </c>
      <c r="I1583" s="3" t="str" cm="1">
        <f t="array" ref="I1583">IFERROR(IF(ROW()-1&gt;COUNTA([1]!T_Printers[Printers])*COUNTA([1]!T_Resins[Resins]),"",_xlfn.IFS(ROUND(VLOOKUP(C1583,[1]!T_Resins[#Data],4,FALSE)/VLOOKUP(A1583,[1]!T_Printers[#Data],5,FALSE),1)&lt;=_xlfn.XLOOKUP(B1583,[1]Printers!L:L,[1]Printers!O:O,1,0,),ROUND(VLOOKUP(C1583,[1]!T_Resins[#Data],4,FALSE)/VLOOKUP(A1583,[1]!T_Printers[#Data],5,FALSE),1),ROUND(VLOOKUP(C1583,[1]!T_Resins[#Data],4,FALSE)/VLOOKUP(A1583,[1]!T_Printers[#Data],5,FALSE),1)&gt;_xlfn.XLOOKUP(B1583,[1]Printers!L:L,[1]Printers!O:O,1,0,),"")),"")</f>
        <v/>
      </c>
      <c r="J1583" t="str">
        <f>IFERROR(IF(ROUND(_xlfn.XLOOKUP([1]Parameters!B1583,[1]Printers!L:L,[1]Printers!Q:Q,,0)*I1583/10,0)*10&lt;_xlfn.XLOOKUP([1]Parameters!B1583,[1]Printers!L:L,[1]Printers!P:P,,0),ROUND(_xlfn.XLOOKUP([1]Parameters!B1583,[1]Printers!L:L,[1]Printers!Q:Q,,0)*I1583/10,0)*10,_xlfn.XLOOKUP([1]Parameters!B1583,[1]Printers!L:L,[1]Printers!P:P,,0)),"")</f>
        <v/>
      </c>
      <c r="K1583">
        <f>IF(SUM(E1583:J1583)&lt;&gt;0,VLOOKUP(A1583,[1]!T_Printers[#Data],10,FALSE)+VLOOKUP(C1583,[1]!T_Resins[#Data],10,FALSE),"")</f>
        <v>3</v>
      </c>
      <c r="L1583">
        <f>IF(SUM(E1583:J1583)&lt;&gt;0,VLOOKUP(A1583,[1]!T_Printers[#Data],11,FALSE),"")</f>
        <v>5</v>
      </c>
      <c r="M1583">
        <f>IF(SUM(E1583:J1583)&lt;&gt;0,VLOOKUP(C1583,[1]!T_Resins[#Data],8,FALSE),"")</f>
        <v>120</v>
      </c>
      <c r="N1583">
        <f>IF(_xlfn.XLOOKUP(B1583,[1]Printers!$L:$L,[1]Printers!$R:$R,0,0)&gt;0,[1]Parameters!M1583,IF(SUM(E1583:J1583)&lt;&gt;0,VLOOKUP(C1583,[1]!T_Resins[#Data],9,FALSE),""))</f>
        <v>180</v>
      </c>
      <c r="O1583" t="str">
        <f t="shared" si="24"/>
        <v>ElegooMars3Pro</v>
      </c>
    </row>
    <row r="1584" spans="1:15" x14ac:dyDescent="0.25">
      <c r="A1584" t="str">
        <f t="array" ref="A1584">IF(ROW()-1&gt;COUNTA([1]!T_Printers[Printers])*COUNTA([1]!T_Resins[Resins]),"",INDEX([1]!T_Printers[Printers],INT((ROW()-2)/COUNTA([1]!T_Resins[Resins])+1)))</f>
        <v>Elegoo Mars 3 Pro</v>
      </c>
      <c r="B1584" t="str">
        <f>_xlfn.XLOOKUP(A1584,[1]!T_Printers[Printers],[1]!T_Printers[Icon link],,0)</f>
        <v>ElegooMars3Pro</v>
      </c>
      <c r="C1584" t="str">
        <f t="array" ref="C1584">IF(ROW()-1&gt;COUNTA([1]!T_Printers[Printers])*COUNTA([1]!T_Resins[Resins]),"",INDEX([1]!T_Resins[Resins],MOD(ROW()-2,COUNTA([1]!T_Resins[Resins]))+1))</f>
        <v>Silicone-Compatiable Model Resin (J-Model)</v>
      </c>
      <c r="D1584">
        <f>IF(SUM(E1584:J1584)&lt;&gt;0,IF(ROW()-1&gt;COUNTA([1]!T_Printers[Printers])*COUNTA([1]!T_Resins[Resins]),"",2),"")</f>
        <v>2</v>
      </c>
      <c r="E1584" cm="1">
        <f t="array" ref="E1584">IFERROR(IF(ROW()-1&gt;COUNTA([1]!T_Printers[Printers])*COUNTA([1]!T_Resins[Resins]),"",_xlfn.IFS(ROUND(VLOOKUP(C1584,[1]!T_Resins[#Data],2,FALSE)/VLOOKUP(A1584,[1]!T_Printers[#Data],5,FALSE),1)&lt;=_xlfn.XLOOKUP(B1584,[1]Printers!L:L,[1]Printers!O:O,1,0,),ROUND(VLOOKUP(C1584,[1]!T_Resins[#Data],2,FALSE)/VLOOKUP(A1584,[1]!T_Printers[#Data],5,FALSE),1),ROUND(VLOOKUP(C1584,[1]!T_Resins[#Data],2,FALSE)/VLOOKUP(A1584,[1]!T_Printers[#Data],5,FALSE),1)&gt;_xlfn.XLOOKUP(B1584,[1]Printers!L:L,[1]Printers!O:O,1,0,),10)),"Используйте слой 100 мкм")</f>
        <v>2.6</v>
      </c>
      <c r="F1584">
        <f>IFERROR(IF(ROUND(_xlfn.XLOOKUP([1]Parameters!B1584,[1]Printers!L:L,[1]Printers!Q:Q,,0)*E1584/10,0)*10&lt;_xlfn.XLOOKUP([1]Parameters!B1584,[1]Printers!L:L,[1]Printers!P:P,,0),ROUND(_xlfn.XLOOKUP([1]Parameters!B1584,[1]Printers!L:L,[1]Printers!Q:Q,,0)*E1584/10,0)*10,_xlfn.XLOOKUP([1]Parameters!B1584,[1]Printers!L:L,[1]Printers!P:P,,0)),"")</f>
        <v>20</v>
      </c>
      <c r="G1584" cm="1">
        <f t="array" ref="G1584">IFERROR(IF(ROW()-1&gt;COUNTA([1]!T_Printers[Printers])*COUNTA([1]!T_Resins[Resins]),"",_xlfn.IFS(ROUND(VLOOKUP(C1584,[1]!T_Resins[#Data],3,FALSE)/VLOOKUP(A1584,[1]!T_Printers[#Data],5,FALSE),1)&lt;=_xlfn.XLOOKUP(B1584,[1]Printers!L:L,[1]Printers!O:O,1,0,),ROUND(VLOOKUP(C1584,[1]!T_Resins[#Data],3,FALSE)/VLOOKUP(A1584,[1]!T_Printers[#Data],5,FALSE),1),ROUND(VLOOKUP(C1584,[1]!T_Resins[#Data],3,FALSE)/VLOOKUP(A1584,[1]!T_Printers[#Data],5,FALSE),1)&gt;_xlfn.XLOOKUP(B1584,[1]Printers!L:L,[1]Printers!O:O,1,0,),10)),"")</f>
        <v>3.4</v>
      </c>
      <c r="H1584">
        <f>IFERROR(IF(ROUND(_xlfn.XLOOKUP([1]Parameters!B1584,[1]Printers!L:L,[1]Printers!Q:Q,,0)*G1584/10,0)*10&lt;_xlfn.XLOOKUP([1]Parameters!B1584,[1]Printers!L:L,[1]Printers!P:P,,0),ROUND(_xlfn.XLOOKUP([1]Parameters!B1584,[1]Printers!L:L,[1]Printers!Q:Q,,0)*G1584/10,0)*10,_xlfn.XLOOKUP([1]Parameters!B1584,[1]Printers!L:L,[1]Printers!P:P,,0)),"")</f>
        <v>30</v>
      </c>
      <c r="I1584" s="3" t="str" cm="1">
        <f t="array" ref="I1584">IFERROR(IF(ROW()-1&gt;COUNTA([1]!T_Printers[Printers])*COUNTA([1]!T_Resins[Resins]),"",_xlfn.IFS(ROUND(VLOOKUP(C1584,[1]!T_Resins[#Data],4,FALSE)/VLOOKUP(A1584,[1]!T_Printers[#Data],5,FALSE),1)&lt;=_xlfn.XLOOKUP(B1584,[1]Printers!L:L,[1]Printers!O:O,1,0,),ROUND(VLOOKUP(C1584,[1]!T_Resins[#Data],4,FALSE)/VLOOKUP(A1584,[1]!T_Printers[#Data],5,FALSE),1),ROUND(VLOOKUP(C1584,[1]!T_Resins[#Data],4,FALSE)/VLOOKUP(A1584,[1]!T_Printers[#Data],5,FALSE),1)&gt;_xlfn.XLOOKUP(B1584,[1]Printers!L:L,[1]Printers!O:O,1,0,),"")),"")</f>
        <v/>
      </c>
      <c r="J1584" t="str">
        <f>IFERROR(IF(ROUND(_xlfn.XLOOKUP([1]Parameters!B1584,[1]Printers!L:L,[1]Printers!Q:Q,,0)*I1584/10,0)*10&lt;_xlfn.XLOOKUP([1]Parameters!B1584,[1]Printers!L:L,[1]Printers!P:P,,0),ROUND(_xlfn.XLOOKUP([1]Parameters!B1584,[1]Printers!L:L,[1]Printers!Q:Q,,0)*I1584/10,0)*10,_xlfn.XLOOKUP([1]Parameters!B1584,[1]Printers!L:L,[1]Printers!P:P,,0)),"")</f>
        <v/>
      </c>
      <c r="K1584">
        <f>IF(SUM(E1584:J1584)&lt;&gt;0,VLOOKUP(A1584,[1]!T_Printers[#Data],10,FALSE)+VLOOKUP(C1584,[1]!T_Resins[#Data],10,FALSE),"")</f>
        <v>3</v>
      </c>
      <c r="L1584">
        <f>IF(SUM(E1584:J1584)&lt;&gt;0,VLOOKUP(A1584,[1]!T_Printers[#Data],11,FALSE),"")</f>
        <v>5</v>
      </c>
      <c r="M1584">
        <f>IF(SUM(E1584:J1584)&lt;&gt;0,VLOOKUP(C1584,[1]!T_Resins[#Data],8,FALSE),"")</f>
        <v>60</v>
      </c>
      <c r="N1584">
        <f>IF(_xlfn.XLOOKUP(B1584,[1]Printers!$L:$L,[1]Printers!$R:$R,0,0)&gt;0,[1]Parameters!M1584,IF(SUM(E1584:J1584)&lt;&gt;0,VLOOKUP(C1584,[1]!T_Resins[#Data],9,FALSE),""))</f>
        <v>60</v>
      </c>
      <c r="O1584" t="str">
        <f t="shared" si="24"/>
        <v>ElegooMars3Pro</v>
      </c>
    </row>
    <row r="1585" spans="1:15" x14ac:dyDescent="0.25">
      <c r="A1585" t="str">
        <f t="array" ref="A1585">IF(ROW()-1&gt;COUNTA([1]!T_Printers[Printers])*COUNTA([1]!T_Resins[Resins]),"",INDEX([1]!T_Printers[Printers],INT((ROW()-2)/COUNTA([1]!T_Resins[Resins])+1)))</f>
        <v>Elegoo Mars 3 Pro</v>
      </c>
      <c r="B1585" t="str">
        <f>_xlfn.XLOOKUP(A1585,[1]!T_Printers[Printers],[1]!T_Printers[Icon link],,0)</f>
        <v>ElegooMars3Pro</v>
      </c>
      <c r="C1585" t="str">
        <f t="array" ref="C1585">IF(ROW()-1&gt;COUNTA([1]!T_Printers[Printers])*COUNTA([1]!T_Resins[Resins]),"",INDEX([1]!T_Resins[Resins],MOD(ROW()-2,COUNTA([1]!T_Resins[Resins]))+1))</f>
        <v>Silicone-Like Black</v>
      </c>
      <c r="D1585">
        <f>IF(SUM(E1585:J1585)&lt;&gt;0,IF(ROW()-1&gt;COUNTA([1]!T_Printers[Printers])*COUNTA([1]!T_Resins[Resins]),"",2),"")</f>
        <v>2</v>
      </c>
      <c r="E1585" cm="1">
        <f t="array" ref="E1585">IFERROR(IF(ROW()-1&gt;COUNTA([1]!T_Printers[Printers])*COUNTA([1]!T_Resins[Resins]),"",_xlfn.IFS(ROUND(VLOOKUP(C1585,[1]!T_Resins[#Data],2,FALSE)/VLOOKUP(A1585,[1]!T_Printers[#Data],5,FALSE),1)&lt;=_xlfn.XLOOKUP(B1585,[1]Printers!L:L,[1]Printers!O:O,1,0,),ROUND(VLOOKUP(C1585,[1]!T_Resins[#Data],2,FALSE)/VLOOKUP(A1585,[1]!T_Printers[#Data],5,FALSE),1),ROUND(VLOOKUP(C1585,[1]!T_Resins[#Data],2,FALSE)/VLOOKUP(A1585,[1]!T_Printers[#Data],5,FALSE),1)&gt;_xlfn.XLOOKUP(B1585,[1]Printers!L:L,[1]Printers!O:O,1,0,),10)),"Используйте слой 100 мкм")</f>
        <v>6.2</v>
      </c>
      <c r="F1585">
        <f>IFERROR(IF(ROUND(_xlfn.XLOOKUP([1]Parameters!B1585,[1]Printers!L:L,[1]Printers!Q:Q,,0)*E1585/10,0)*10&lt;_xlfn.XLOOKUP([1]Parameters!B1585,[1]Printers!L:L,[1]Printers!P:P,,0),ROUND(_xlfn.XLOOKUP([1]Parameters!B1585,[1]Printers!L:L,[1]Printers!Q:Q,,0)*E1585/10,0)*10,_xlfn.XLOOKUP([1]Parameters!B1585,[1]Printers!L:L,[1]Printers!P:P,,0)),"")</f>
        <v>60</v>
      </c>
      <c r="G1585" cm="1">
        <f t="array" ref="G1585">IFERROR(IF(ROW()-1&gt;COUNTA([1]!T_Printers[Printers])*COUNTA([1]!T_Resins[Resins]),"",_xlfn.IFS(ROUND(VLOOKUP(C1585,[1]!T_Resins[#Data],3,FALSE)/VLOOKUP(A1585,[1]!T_Printers[#Data],5,FALSE),1)&lt;=_xlfn.XLOOKUP(B1585,[1]Printers!L:L,[1]Printers!O:O,1,0,),ROUND(VLOOKUP(C1585,[1]!T_Resins[#Data],3,FALSE)/VLOOKUP(A1585,[1]!T_Printers[#Data],5,FALSE),1),ROUND(VLOOKUP(C1585,[1]!T_Resins[#Data],3,FALSE)/VLOOKUP(A1585,[1]!T_Printers[#Data],5,FALSE),1)&gt;_xlfn.XLOOKUP(B1585,[1]Printers!L:L,[1]Printers!O:O,1,0,),10)),"")</f>
        <v>8</v>
      </c>
      <c r="H1585">
        <f>IFERROR(IF(ROUND(_xlfn.XLOOKUP([1]Parameters!B1585,[1]Printers!L:L,[1]Printers!Q:Q,,0)*G1585/10,0)*10&lt;_xlfn.XLOOKUP([1]Parameters!B1585,[1]Printers!L:L,[1]Printers!P:P,,0),ROUND(_xlfn.XLOOKUP([1]Parameters!B1585,[1]Printers!L:L,[1]Printers!Q:Q,,0)*G1585/10,0)*10,_xlfn.XLOOKUP([1]Parameters!B1585,[1]Printers!L:L,[1]Printers!P:P,,0)),"")</f>
        <v>70</v>
      </c>
      <c r="I1585" s="3" t="str" cm="1">
        <f t="array" ref="I1585">IFERROR(IF(ROW()-1&gt;COUNTA([1]!T_Printers[Printers])*COUNTA([1]!T_Resins[Resins]),"",_xlfn.IFS(ROUND(VLOOKUP(C1585,[1]!T_Resins[#Data],4,FALSE)/VLOOKUP(A1585,[1]!T_Printers[#Data],5,FALSE),1)&lt;=_xlfn.XLOOKUP(B1585,[1]Printers!L:L,[1]Printers!O:O,1,0,),ROUND(VLOOKUP(C1585,[1]!T_Resins[#Data],4,FALSE)/VLOOKUP(A1585,[1]!T_Printers[#Data],5,FALSE),1),ROUND(VLOOKUP(C1585,[1]!T_Resins[#Data],4,FALSE)/VLOOKUP(A1585,[1]!T_Printers[#Data],5,FALSE),1)&gt;_xlfn.XLOOKUP(B1585,[1]Printers!L:L,[1]Printers!O:O,1,0,),"")),"")</f>
        <v/>
      </c>
      <c r="J1585" t="str">
        <f>IFERROR(IF(ROUND(_xlfn.XLOOKUP([1]Parameters!B1585,[1]Printers!L:L,[1]Printers!Q:Q,,0)*I1585/10,0)*10&lt;_xlfn.XLOOKUP([1]Parameters!B1585,[1]Printers!L:L,[1]Printers!P:P,,0),ROUND(_xlfn.XLOOKUP([1]Parameters!B1585,[1]Printers!L:L,[1]Printers!Q:Q,,0)*I1585/10,0)*10,_xlfn.XLOOKUP([1]Parameters!B1585,[1]Printers!L:L,[1]Printers!P:P,,0)),"")</f>
        <v/>
      </c>
      <c r="K1585">
        <f>IF(SUM(E1585:J1585)&lt;&gt;0,VLOOKUP(A1585,[1]!T_Printers[#Data],10,FALSE)+VLOOKUP(C1585,[1]!T_Resins[#Data],10,FALSE),"")</f>
        <v>3</v>
      </c>
      <c r="L1585">
        <f>IF(SUM(E1585:J1585)&lt;&gt;0,VLOOKUP(A1585,[1]!T_Printers[#Data],11,FALSE),"")</f>
        <v>5</v>
      </c>
      <c r="M1585">
        <f>IF(SUM(E1585:J1585)&lt;&gt;0,VLOOKUP(C1585,[1]!T_Resins[#Data],8,FALSE),"")</f>
        <v>60</v>
      </c>
      <c r="N1585">
        <f>IF(_xlfn.XLOOKUP(B1585,[1]Printers!$L:$L,[1]Printers!$R:$R,0,0)&gt;0,[1]Parameters!M1585,IF(SUM(E1585:J1585)&lt;&gt;0,VLOOKUP(C1585,[1]!T_Resins[#Data],9,FALSE),""))</f>
        <v>60</v>
      </c>
      <c r="O1585" t="str">
        <f t="shared" si="24"/>
        <v>ElegooMars3Pro</v>
      </c>
    </row>
    <row r="1586" spans="1:15" x14ac:dyDescent="0.25">
      <c r="A1586" t="str">
        <f t="array" ref="A1586">IF(ROW()-1&gt;COUNTA([1]!T_Printers[Printers])*COUNTA([1]!T_Resins[Resins]),"",INDEX([1]!T_Printers[Printers],INT((ROW()-2)/COUNTA([1]!T_Resins[Resins])+1)))</f>
        <v>Elegoo Mars 4 Ultra 9K</v>
      </c>
      <c r="B1586" t="str">
        <f>_xlfn.XLOOKUP(A1586,[1]!T_Printers[Printers],[1]!T_Printers[Icon link],,0)</f>
        <v>ElegooMars4Ultra9K</v>
      </c>
      <c r="C1586" t="str">
        <f t="array" ref="C1586">IF(ROW()-1&gt;COUNTA([1]!T_Printers[Printers])*COUNTA([1]!T_Resins[Resins]),"",INDEX([1]!T_Resins[Resins],MOD(ROW()-2,COUNTA([1]!T_Resins[Resins]))+1))</f>
        <v>Basic Red</v>
      </c>
      <c r="D1586">
        <f>IF(SUM(E1586:J1586)&lt;&gt;0,IF(ROW()-1&gt;COUNTA([1]!T_Printers[Printers])*COUNTA([1]!T_Resins[Resins]),"",2),"")</f>
        <v>2</v>
      </c>
      <c r="E1586" cm="1">
        <f t="array" ref="E1586">IFERROR(IF(ROW()-1&gt;COUNTA([1]!T_Printers[Printers])*COUNTA([1]!T_Resins[Resins]),"",_xlfn.IFS(ROUND(VLOOKUP(C1586,[1]!T_Resins[#Data],2,FALSE)/VLOOKUP(A1586,[1]!T_Printers[#Data],5,FALSE),1)&lt;=_xlfn.XLOOKUP(B1586,[1]Printers!L:L,[1]Printers!O:O,1,0,),ROUND(VLOOKUP(C1586,[1]!T_Resins[#Data],2,FALSE)/VLOOKUP(A1586,[1]!T_Printers[#Data],5,FALSE),1),ROUND(VLOOKUP(C1586,[1]!T_Resins[#Data],2,FALSE)/VLOOKUP(A1586,[1]!T_Printers[#Data],5,FALSE),1)&gt;_xlfn.XLOOKUP(B1586,[1]Printers!L:L,[1]Printers!O:O,1,0,),10)),"Используйте слой 100 мкм")</f>
        <v>3</v>
      </c>
      <c r="F1586">
        <f>IFERROR(IF(ROUND(_xlfn.XLOOKUP([1]Parameters!B1586,[1]Printers!L:L,[1]Printers!Q:Q,,0)*E1586/10,0)*10&lt;_xlfn.XLOOKUP([1]Parameters!B1586,[1]Printers!L:L,[1]Printers!P:P,,0),ROUND(_xlfn.XLOOKUP([1]Parameters!B1586,[1]Printers!L:L,[1]Printers!Q:Q,,0)*E1586/10,0)*10,_xlfn.XLOOKUP([1]Parameters!B1586,[1]Printers!L:L,[1]Printers!P:P,,0)),"")</f>
        <v>30</v>
      </c>
      <c r="G1586" cm="1">
        <f t="array" ref="G1586">IFERROR(IF(ROW()-1&gt;COUNTA([1]!T_Printers[Printers])*COUNTA([1]!T_Resins[Resins]),"",_xlfn.IFS(ROUND(VLOOKUP(C1586,[1]!T_Resins[#Data],3,FALSE)/VLOOKUP(A1586,[1]!T_Printers[#Data],5,FALSE),1)&lt;=_xlfn.XLOOKUP(B1586,[1]Printers!L:L,[1]Printers!O:O,1,0,),ROUND(VLOOKUP(C1586,[1]!T_Resins[#Data],3,FALSE)/VLOOKUP(A1586,[1]!T_Printers[#Data],5,FALSE),1),ROUND(VLOOKUP(C1586,[1]!T_Resins[#Data],3,FALSE)/VLOOKUP(A1586,[1]!T_Printers[#Data],5,FALSE),1)&gt;_xlfn.XLOOKUP(B1586,[1]Printers!L:L,[1]Printers!O:O,1,0,),10)),"")</f>
        <v>4</v>
      </c>
      <c r="H1586">
        <f>IFERROR(IF(ROUND(_xlfn.XLOOKUP([1]Parameters!B1586,[1]Printers!L:L,[1]Printers!Q:Q,,0)*G1586/10,0)*10&lt;_xlfn.XLOOKUP([1]Parameters!B1586,[1]Printers!L:L,[1]Printers!P:P,,0),ROUND(_xlfn.XLOOKUP([1]Parameters!B1586,[1]Printers!L:L,[1]Printers!Q:Q,,0)*G1586/10,0)*10,_xlfn.XLOOKUP([1]Parameters!B1586,[1]Printers!L:L,[1]Printers!P:P,,0)),"")</f>
        <v>40</v>
      </c>
      <c r="I1586" s="3" t="str" cm="1">
        <f t="array" ref="I1586">IFERROR(IF(ROW()-1&gt;COUNTA([1]!T_Printers[Printers])*COUNTA([1]!T_Resins[Resins]),"",_xlfn.IFS(ROUND(VLOOKUP(C1586,[1]!T_Resins[#Data],4,FALSE)/VLOOKUP(A1586,[1]!T_Printers[#Data],5,FALSE),1)&lt;=_xlfn.XLOOKUP(B1586,[1]Printers!L:L,[1]Printers!O:O,1,0,),ROUND(VLOOKUP(C1586,[1]!T_Resins[#Data],4,FALSE)/VLOOKUP(A1586,[1]!T_Printers[#Data],5,FALSE),1),ROUND(VLOOKUP(C1586,[1]!T_Resins[#Data],4,FALSE)/VLOOKUP(A1586,[1]!T_Printers[#Data],5,FALSE),1)&gt;_xlfn.XLOOKUP(B1586,[1]Printers!L:L,[1]Printers!O:O,1,0,),"")),"")</f>
        <v/>
      </c>
      <c r="J1586" t="str">
        <f>IFERROR(IF(ROUND(_xlfn.XLOOKUP([1]Parameters!B1586,[1]Printers!L:L,[1]Printers!Q:Q,,0)*I1586/10,0)*10&lt;_xlfn.XLOOKUP([1]Parameters!B1586,[1]Printers!L:L,[1]Printers!P:P,,0),ROUND(_xlfn.XLOOKUP([1]Parameters!B1586,[1]Printers!L:L,[1]Printers!Q:Q,,0)*I1586/10,0)*10,_xlfn.XLOOKUP([1]Parameters!B1586,[1]Printers!L:L,[1]Printers!P:P,,0)),"")</f>
        <v/>
      </c>
      <c r="K1586">
        <f>IF(SUM(E1586:J1586)&lt;&gt;0,VLOOKUP(A1586,[1]!T_Printers[#Data],10,FALSE)+VLOOKUP(C1586,[1]!T_Resins[#Data],10,FALSE),"")</f>
        <v>3</v>
      </c>
      <c r="L1586">
        <f>IF(SUM(E1586:J1586)&lt;&gt;0,VLOOKUP(A1586,[1]!T_Printers[#Data],11,FALSE),"")</f>
        <v>5</v>
      </c>
      <c r="M1586">
        <f>IF(SUM(E1586:J1586)&lt;&gt;0,VLOOKUP(C1586,[1]!T_Resins[#Data],8,FALSE),"")</f>
        <v>120</v>
      </c>
      <c r="N1586">
        <f>IF(_xlfn.XLOOKUP(B1586,[1]Printers!$L:$L,[1]Printers!$R:$R,0,0)&gt;0,[1]Parameters!M1586,IF(SUM(E1586:J1586)&lt;&gt;0,VLOOKUP(C1586,[1]!T_Resins[#Data],9,FALSE),""))</f>
        <v>180</v>
      </c>
      <c r="O1586" t="str">
        <f t="shared" si="24"/>
        <v>ElegooMars4Ultra9K</v>
      </c>
    </row>
    <row r="1587" spans="1:15" x14ac:dyDescent="0.25">
      <c r="A1587" t="str">
        <f t="array" ref="A1587">IF(ROW()-1&gt;COUNTA([1]!T_Printers[Printers])*COUNTA([1]!T_Resins[Resins]),"",INDEX([1]!T_Printers[Printers],INT((ROW()-2)/COUNTA([1]!T_Resins[Resins])+1)))</f>
        <v>Elegoo Mars 4 Ultra 9K</v>
      </c>
      <c r="B1587" t="str">
        <f>_xlfn.XLOOKUP(A1587,[1]!T_Printers[Printers],[1]!T_Printers[Icon link],,0)</f>
        <v>ElegooMars4Ultra9K</v>
      </c>
      <c r="C1587" t="str">
        <f t="array" ref="C1587">IF(ROW()-1&gt;COUNTA([1]!T_Printers[Printers])*COUNTA([1]!T_Resins[Resins]),"",INDEX([1]!T_Resins[Resins],MOD(ROW()-2,COUNTA([1]!T_Resins[Resins]))+1))</f>
        <v>Demo Bone</v>
      </c>
      <c r="D1587">
        <f>IF(SUM(E1587:J1587)&lt;&gt;0,IF(ROW()-1&gt;COUNTA([1]!T_Printers[Printers])*COUNTA([1]!T_Resins[Resins]),"",2),"")</f>
        <v>2</v>
      </c>
      <c r="E1587" cm="1">
        <f t="array" ref="E1587">IFERROR(IF(ROW()-1&gt;COUNTA([1]!T_Printers[Printers])*COUNTA([1]!T_Resins[Resins]),"",_xlfn.IFS(ROUND(VLOOKUP(C1587,[1]!T_Resins[#Data],2,FALSE)/VLOOKUP(A1587,[1]!T_Printers[#Data],5,FALSE),1)&lt;=_xlfn.XLOOKUP(B1587,[1]Printers!L:L,[1]Printers!O:O,1,0,),ROUND(VLOOKUP(C1587,[1]!T_Resins[#Data],2,FALSE)/VLOOKUP(A1587,[1]!T_Printers[#Data],5,FALSE),1),ROUND(VLOOKUP(C1587,[1]!T_Resins[#Data],2,FALSE)/VLOOKUP(A1587,[1]!T_Printers[#Data],5,FALSE),1)&gt;_xlfn.XLOOKUP(B1587,[1]Printers!L:L,[1]Printers!O:O,1,0,),10)),"Используйте слой 100 мкм")</f>
        <v>3</v>
      </c>
      <c r="F1587">
        <f>IFERROR(IF(ROUND(_xlfn.XLOOKUP([1]Parameters!B1587,[1]Printers!L:L,[1]Printers!Q:Q,,0)*E1587/10,0)*10&lt;_xlfn.XLOOKUP([1]Parameters!B1587,[1]Printers!L:L,[1]Printers!P:P,,0),ROUND(_xlfn.XLOOKUP([1]Parameters!B1587,[1]Printers!L:L,[1]Printers!Q:Q,,0)*E1587/10,0)*10,_xlfn.XLOOKUP([1]Parameters!B1587,[1]Printers!L:L,[1]Printers!P:P,,0)),"")</f>
        <v>30</v>
      </c>
      <c r="G1587" cm="1">
        <f t="array" ref="G1587">IFERROR(IF(ROW()-1&gt;COUNTA([1]!T_Printers[Printers])*COUNTA([1]!T_Resins[Resins]),"",_xlfn.IFS(ROUND(VLOOKUP(C1587,[1]!T_Resins[#Data],3,FALSE)/VLOOKUP(A1587,[1]!T_Printers[#Data],5,FALSE),1)&lt;=_xlfn.XLOOKUP(B1587,[1]Printers!L:L,[1]Printers!O:O,1,0,),ROUND(VLOOKUP(C1587,[1]!T_Resins[#Data],3,FALSE)/VLOOKUP(A1587,[1]!T_Printers[#Data],5,FALSE),1),ROUND(VLOOKUP(C1587,[1]!T_Resins[#Data],3,FALSE)/VLOOKUP(A1587,[1]!T_Printers[#Data],5,FALSE),1)&gt;_xlfn.XLOOKUP(B1587,[1]Printers!L:L,[1]Printers!O:O,1,0,),10)),"")</f>
        <v>3.9</v>
      </c>
      <c r="H1587">
        <f>IFERROR(IF(ROUND(_xlfn.XLOOKUP([1]Parameters!B1587,[1]Printers!L:L,[1]Printers!Q:Q,,0)*G1587/10,0)*10&lt;_xlfn.XLOOKUP([1]Parameters!B1587,[1]Printers!L:L,[1]Printers!P:P,,0),ROUND(_xlfn.XLOOKUP([1]Parameters!B1587,[1]Printers!L:L,[1]Printers!Q:Q,,0)*G1587/10,0)*10,_xlfn.XLOOKUP([1]Parameters!B1587,[1]Printers!L:L,[1]Printers!P:P,,0)),"")</f>
        <v>40</v>
      </c>
      <c r="I1587" s="3" t="str" cm="1">
        <f t="array" ref="I1587">IFERROR(IF(ROW()-1&gt;COUNTA([1]!T_Printers[Printers])*COUNTA([1]!T_Resins[Resins]),"",_xlfn.IFS(ROUND(VLOOKUP(C1587,[1]!T_Resins[#Data],4,FALSE)/VLOOKUP(A1587,[1]!T_Printers[#Data],5,FALSE),1)&lt;=_xlfn.XLOOKUP(B1587,[1]Printers!L:L,[1]Printers!O:O,1,0,),ROUND(VLOOKUP(C1587,[1]!T_Resins[#Data],4,FALSE)/VLOOKUP(A1587,[1]!T_Printers[#Data],5,FALSE),1),ROUND(VLOOKUP(C1587,[1]!T_Resins[#Data],4,FALSE)/VLOOKUP(A1587,[1]!T_Printers[#Data],5,FALSE),1)&gt;_xlfn.XLOOKUP(B1587,[1]Printers!L:L,[1]Printers!O:O,1,0,),"")),"")</f>
        <v/>
      </c>
      <c r="J1587" t="str">
        <f>IFERROR(IF(ROUND(_xlfn.XLOOKUP([1]Parameters!B1587,[1]Printers!L:L,[1]Printers!Q:Q,,0)*I1587/10,0)*10&lt;_xlfn.XLOOKUP([1]Parameters!B1587,[1]Printers!L:L,[1]Printers!P:P,,0),ROUND(_xlfn.XLOOKUP([1]Parameters!B1587,[1]Printers!L:L,[1]Printers!Q:Q,,0)*I1587/10,0)*10,_xlfn.XLOOKUP([1]Parameters!B1587,[1]Printers!L:L,[1]Printers!P:P,,0)),"")</f>
        <v/>
      </c>
      <c r="K1587">
        <f>IF(SUM(E1587:J1587)&lt;&gt;0,VLOOKUP(A1587,[1]!T_Printers[#Data],10,FALSE)+VLOOKUP(C1587,[1]!T_Resins[#Data],10,FALSE),"")</f>
        <v>4</v>
      </c>
      <c r="L1587">
        <f>IF(SUM(E1587:J1587)&lt;&gt;0,VLOOKUP(A1587,[1]!T_Printers[#Data],11,FALSE),"")</f>
        <v>5</v>
      </c>
      <c r="M1587">
        <f>IF(SUM(E1587:J1587)&lt;&gt;0,VLOOKUP(C1587,[1]!T_Resins[#Data],8,FALSE),"")</f>
        <v>120</v>
      </c>
      <c r="N1587">
        <f>IF(_xlfn.XLOOKUP(B1587,[1]Printers!$L:$L,[1]Printers!$R:$R,0,0)&gt;0,[1]Parameters!M1587,IF(SUM(E1587:J1587)&lt;&gt;0,VLOOKUP(C1587,[1]!T_Resins[#Data],9,FALSE),""))</f>
        <v>180</v>
      </c>
      <c r="O1587" t="str">
        <f t="shared" si="24"/>
        <v>ElegooMars4Ultra9K</v>
      </c>
    </row>
    <row r="1588" spans="1:15" x14ac:dyDescent="0.25">
      <c r="A1588" t="str">
        <f t="array" ref="A1588">IF(ROW()-1&gt;COUNTA([1]!T_Printers[Printers])*COUNTA([1]!T_Resins[Resins]),"",INDEX([1]!T_Printers[Printers],INT((ROW()-2)/COUNTA([1]!T_Resins[Resins])+1)))</f>
        <v>Elegoo Mars 4 Ultra 9K</v>
      </c>
      <c r="B1588" t="str">
        <f>_xlfn.XLOOKUP(A1588,[1]!T_Printers[Printers],[1]!T_Printers[Icon link],,0)</f>
        <v>ElegooMars4Ultra9K</v>
      </c>
      <c r="C1588" t="str">
        <f t="array" ref="C1588">IF(ROW()-1&gt;COUNTA([1]!T_Printers[Printers])*COUNTA([1]!T_Resins[Resins]),"",INDEX([1]!T_Resins[Resins],MOD(ROW()-2,COUNTA([1]!T_Resins[Resins]))+1))</f>
        <v xml:space="preserve">Dental Bleach (Обновленная версия) </v>
      </c>
      <c r="D1588">
        <f>IF(SUM(E1588:J1588)&lt;&gt;0,IF(ROW()-1&gt;COUNTA([1]!T_Printers[Printers])*COUNTA([1]!T_Resins[Resins]),"",2),"")</f>
        <v>2</v>
      </c>
      <c r="E1588" cm="1">
        <f t="array" ref="E1588">IFERROR(IF(ROW()-1&gt;COUNTA([1]!T_Printers[Printers])*COUNTA([1]!T_Resins[Resins]),"",_xlfn.IFS(ROUND(VLOOKUP(C1588,[1]!T_Resins[#Data],2,FALSE)/VLOOKUP(A1588,[1]!T_Printers[#Data],5,FALSE),1)&lt;=_xlfn.XLOOKUP(B1588,[1]Printers!L:L,[1]Printers!O:O,1,0,),ROUND(VLOOKUP(C1588,[1]!T_Resins[#Data],2,FALSE)/VLOOKUP(A1588,[1]!T_Printers[#Data],5,FALSE),1),ROUND(VLOOKUP(C1588,[1]!T_Resins[#Data],2,FALSE)/VLOOKUP(A1588,[1]!T_Printers[#Data],5,FALSE),1)&gt;_xlfn.XLOOKUP(B1588,[1]Printers!L:L,[1]Printers!O:O,1,0,),10)),"Используйте слой 100 мкм")</f>
        <v>6.8</v>
      </c>
      <c r="F1588">
        <f>IFERROR(IF(ROUND(_xlfn.XLOOKUP([1]Parameters!B1588,[1]Printers!L:L,[1]Printers!Q:Q,,0)*E1588/10,0)*10&lt;_xlfn.XLOOKUP([1]Parameters!B1588,[1]Printers!L:L,[1]Printers!P:P,,0),ROUND(_xlfn.XLOOKUP([1]Parameters!B1588,[1]Printers!L:L,[1]Printers!Q:Q,,0)*E1588/10,0)*10,_xlfn.XLOOKUP([1]Parameters!B1588,[1]Printers!L:L,[1]Printers!P:P,,0)),"")</f>
        <v>60</v>
      </c>
      <c r="G1588" cm="1">
        <f t="array" ref="G1588">IFERROR(IF(ROW()-1&gt;COUNTA([1]!T_Printers[Printers])*COUNTA([1]!T_Resins[Resins]),"",_xlfn.IFS(ROUND(VLOOKUP(C1588,[1]!T_Resins[#Data],3,FALSE)/VLOOKUP(A1588,[1]!T_Printers[#Data],5,FALSE),1)&lt;=_xlfn.XLOOKUP(B1588,[1]Printers!L:L,[1]Printers!O:O,1,0,),ROUND(VLOOKUP(C1588,[1]!T_Resins[#Data],3,FALSE)/VLOOKUP(A1588,[1]!T_Printers[#Data],5,FALSE),1),ROUND(VLOOKUP(C1588,[1]!T_Resins[#Data],3,FALSE)/VLOOKUP(A1588,[1]!T_Printers[#Data],5,FALSE),1)&gt;_xlfn.XLOOKUP(B1588,[1]Printers!L:L,[1]Printers!O:O,1,0,),10)),"")</f>
        <v>8.9</v>
      </c>
      <c r="H1588">
        <f>IFERROR(IF(ROUND(_xlfn.XLOOKUP([1]Parameters!B1588,[1]Printers!L:L,[1]Printers!Q:Q,,0)*G1588/10,0)*10&lt;_xlfn.XLOOKUP([1]Parameters!B1588,[1]Printers!L:L,[1]Printers!P:P,,0),ROUND(_xlfn.XLOOKUP([1]Parameters!B1588,[1]Printers!L:L,[1]Printers!Q:Q,,0)*G1588/10,0)*10,_xlfn.XLOOKUP([1]Parameters!B1588,[1]Printers!L:L,[1]Printers!P:P,,0)),"")</f>
        <v>80</v>
      </c>
      <c r="I1588" s="3" t="str" cm="1">
        <f t="array" ref="I1588">IFERROR(IF(ROW()-1&gt;COUNTA([1]!T_Printers[Printers])*COUNTA([1]!T_Resins[Resins]),"",_xlfn.IFS(ROUND(VLOOKUP(C1588,[1]!T_Resins[#Data],4,FALSE)/VLOOKUP(A1588,[1]!T_Printers[#Data],5,FALSE),1)&lt;=_xlfn.XLOOKUP(B1588,[1]Printers!L:L,[1]Printers!O:O,1,0,),ROUND(VLOOKUP(C1588,[1]!T_Resins[#Data],4,FALSE)/VLOOKUP(A1588,[1]!T_Printers[#Data],5,FALSE),1),ROUND(VLOOKUP(C1588,[1]!T_Resins[#Data],4,FALSE)/VLOOKUP(A1588,[1]!T_Printers[#Data],5,FALSE),1)&gt;_xlfn.XLOOKUP(B1588,[1]Printers!L:L,[1]Printers!O:O,1,0,),"")),"")</f>
        <v/>
      </c>
      <c r="J1588" t="str">
        <f>IFERROR(IF(ROUND(_xlfn.XLOOKUP([1]Parameters!B1588,[1]Printers!L:L,[1]Printers!Q:Q,,0)*I1588/10,0)*10&lt;_xlfn.XLOOKUP([1]Parameters!B1588,[1]Printers!L:L,[1]Printers!P:P,,0),ROUND(_xlfn.XLOOKUP([1]Parameters!B1588,[1]Printers!L:L,[1]Printers!Q:Q,,0)*I1588/10,0)*10,_xlfn.XLOOKUP([1]Parameters!B1588,[1]Printers!L:L,[1]Printers!P:P,,0)),"")</f>
        <v/>
      </c>
      <c r="K1588">
        <f>IF(SUM(E1588:J1588)&lt;&gt;0,VLOOKUP(A1588,[1]!T_Printers[#Data],10,FALSE)+VLOOKUP(C1588,[1]!T_Resins[#Data],10,FALSE),"")</f>
        <v>4</v>
      </c>
      <c r="L1588">
        <f>IF(SUM(E1588:J1588)&lt;&gt;0,VLOOKUP(A1588,[1]!T_Printers[#Data],11,FALSE),"")</f>
        <v>5</v>
      </c>
      <c r="M1588">
        <f>IF(SUM(E1588:J1588)&lt;&gt;0,VLOOKUP(C1588,[1]!T_Resins[#Data],8,FALSE),"")</f>
        <v>120</v>
      </c>
      <c r="N1588">
        <f>IF(_xlfn.XLOOKUP(B1588,[1]Printers!$L:$L,[1]Printers!$R:$R,0,0)&gt;0,[1]Parameters!M1588,IF(SUM(E1588:J1588)&lt;&gt;0,VLOOKUP(C1588,[1]!T_Resins[#Data],9,FALSE),""))</f>
        <v>180</v>
      </c>
      <c r="O1588" t="str">
        <f t="shared" si="24"/>
        <v>ElegooMars4Ultra9K</v>
      </c>
    </row>
    <row r="1589" spans="1:15" x14ac:dyDescent="0.25">
      <c r="A1589" t="str">
        <f t="array" ref="A1589">IF(ROW()-1&gt;COUNTA([1]!T_Printers[Printers])*COUNTA([1]!T_Resins[Resins]),"",INDEX([1]!T_Printers[Printers],INT((ROW()-2)/COUNTA([1]!T_Resins[Resins])+1)))</f>
        <v>Elegoo Mars 4 Ultra 9K</v>
      </c>
      <c r="B1589" t="str">
        <f>_xlfn.XLOOKUP(A1589,[1]!T_Printers[Printers],[1]!T_Printers[Icon link],,0)</f>
        <v>ElegooMars4Ultra9K</v>
      </c>
      <c r="C1589" t="str">
        <f t="array" ref="C1589">IF(ROW()-1&gt;COUNTA([1]!T_Printers[Printers])*COUNTA([1]!T_Resins[Resins]),"",INDEX([1]!T_Resins[Resins],MOD(ROW()-2,COUNTA([1]!T_Resins[Resins]))+1))</f>
        <v>Dental Bleach Pro</v>
      </c>
      <c r="D1589">
        <f>IF(SUM(E1589:J1589)&lt;&gt;0,IF(ROW()-1&gt;COUNTA([1]!T_Printers[Printers])*COUNTA([1]!T_Resins[Resins]),"",2),"")</f>
        <v>2</v>
      </c>
      <c r="E1589" cm="1">
        <f t="array" ref="E1589">IFERROR(IF(ROW()-1&gt;COUNTA([1]!T_Printers[Printers])*COUNTA([1]!T_Resins[Resins]),"",_xlfn.IFS(ROUND(VLOOKUP(C1589,[1]!T_Resins[#Data],2,FALSE)/VLOOKUP(A1589,[1]!T_Printers[#Data],5,FALSE),1)&lt;=_xlfn.XLOOKUP(B1589,[1]Printers!L:L,[1]Printers!O:O,1,0,),ROUND(VLOOKUP(C1589,[1]!T_Resins[#Data],2,FALSE)/VLOOKUP(A1589,[1]!T_Printers[#Data],5,FALSE),1),ROUND(VLOOKUP(C1589,[1]!T_Resins[#Data],2,FALSE)/VLOOKUP(A1589,[1]!T_Printers[#Data],5,FALSE),1)&gt;_xlfn.XLOOKUP(B1589,[1]Printers!L:L,[1]Printers!O:O,1,0,),10)),"Используйте слой 100 мкм")</f>
        <v>5.0999999999999996</v>
      </c>
      <c r="F1589">
        <f>IFERROR(IF(ROUND(_xlfn.XLOOKUP([1]Parameters!B1589,[1]Printers!L:L,[1]Printers!Q:Q,,0)*E1589/10,0)*10&lt;_xlfn.XLOOKUP([1]Parameters!B1589,[1]Printers!L:L,[1]Printers!P:P,,0),ROUND(_xlfn.XLOOKUP([1]Parameters!B1589,[1]Printers!L:L,[1]Printers!Q:Q,,0)*E1589/10,0)*10,_xlfn.XLOOKUP([1]Parameters!B1589,[1]Printers!L:L,[1]Printers!P:P,,0)),"")</f>
        <v>50</v>
      </c>
      <c r="G1589" cm="1">
        <f t="array" ref="G1589">IFERROR(IF(ROW()-1&gt;COUNTA([1]!T_Printers[Printers])*COUNTA([1]!T_Resins[Resins]),"",_xlfn.IFS(ROUND(VLOOKUP(C1589,[1]!T_Resins[#Data],3,FALSE)/VLOOKUP(A1589,[1]!T_Printers[#Data],5,FALSE),1)&lt;=_xlfn.XLOOKUP(B1589,[1]Printers!L:L,[1]Printers!O:O,1,0,),ROUND(VLOOKUP(C1589,[1]!T_Resins[#Data],3,FALSE)/VLOOKUP(A1589,[1]!T_Printers[#Data],5,FALSE),1),ROUND(VLOOKUP(C1589,[1]!T_Resins[#Data],3,FALSE)/VLOOKUP(A1589,[1]!T_Printers[#Data],5,FALSE),1)&gt;_xlfn.XLOOKUP(B1589,[1]Printers!L:L,[1]Printers!O:O,1,0,),10)),"")</f>
        <v>6.6</v>
      </c>
      <c r="H1589">
        <f>IFERROR(IF(ROUND(_xlfn.XLOOKUP([1]Parameters!B1589,[1]Printers!L:L,[1]Printers!Q:Q,,0)*G1589/10,0)*10&lt;_xlfn.XLOOKUP([1]Parameters!B1589,[1]Printers!L:L,[1]Printers!P:P,,0),ROUND(_xlfn.XLOOKUP([1]Parameters!B1589,[1]Printers!L:L,[1]Printers!Q:Q,,0)*G1589/10,0)*10,_xlfn.XLOOKUP([1]Parameters!B1589,[1]Printers!L:L,[1]Printers!P:P,,0)),"")</f>
        <v>60</v>
      </c>
      <c r="I1589" s="3" t="str" cm="1">
        <f t="array" ref="I1589">IFERROR(IF(ROW()-1&gt;COUNTA([1]!T_Printers[Printers])*COUNTA([1]!T_Resins[Resins]),"",_xlfn.IFS(ROUND(VLOOKUP(C1589,[1]!T_Resins[#Data],4,FALSE)/VLOOKUP(A1589,[1]!T_Printers[#Data],5,FALSE),1)&lt;=_xlfn.XLOOKUP(B1589,[1]Printers!L:L,[1]Printers!O:O,1,0,),ROUND(VLOOKUP(C1589,[1]!T_Resins[#Data],4,FALSE)/VLOOKUP(A1589,[1]!T_Printers[#Data],5,FALSE),1),ROUND(VLOOKUP(C1589,[1]!T_Resins[#Data],4,FALSE)/VLOOKUP(A1589,[1]!T_Printers[#Data],5,FALSE),1)&gt;_xlfn.XLOOKUP(B1589,[1]Printers!L:L,[1]Printers!O:O,1,0,),"")),"")</f>
        <v/>
      </c>
      <c r="J1589" t="str">
        <f>IFERROR(IF(ROUND(_xlfn.XLOOKUP([1]Parameters!B1589,[1]Printers!L:L,[1]Printers!Q:Q,,0)*I1589/10,0)*10&lt;_xlfn.XLOOKUP([1]Parameters!B1589,[1]Printers!L:L,[1]Printers!P:P,,0),ROUND(_xlfn.XLOOKUP([1]Parameters!B1589,[1]Printers!L:L,[1]Printers!Q:Q,,0)*I1589/10,0)*10,_xlfn.XLOOKUP([1]Parameters!B1589,[1]Printers!L:L,[1]Printers!P:P,,0)),"")</f>
        <v/>
      </c>
      <c r="K1589">
        <f>IF(SUM(E1589:J1589)&lt;&gt;0,VLOOKUP(A1589,[1]!T_Printers[#Data],10,FALSE)+VLOOKUP(C1589,[1]!T_Resins[#Data],10,FALSE),"")</f>
        <v>3</v>
      </c>
      <c r="L1589">
        <f>IF(SUM(E1589:J1589)&lt;&gt;0,VLOOKUP(A1589,[1]!T_Printers[#Data],11,FALSE),"")</f>
        <v>5</v>
      </c>
      <c r="M1589">
        <f>IF(SUM(E1589:J1589)&lt;&gt;0,VLOOKUP(C1589,[1]!T_Resins[#Data],8,FALSE),"")</f>
        <v>120</v>
      </c>
      <c r="N1589">
        <f>IF(_xlfn.XLOOKUP(B1589,[1]Printers!$L:$L,[1]Printers!$R:$R,0,0)&gt;0,[1]Parameters!M1589,IF(SUM(E1589:J1589)&lt;&gt;0,VLOOKUP(C1589,[1]!T_Resins[#Data],9,FALSE),""))</f>
        <v>180</v>
      </c>
      <c r="O1589" t="str">
        <f t="shared" si="24"/>
        <v>ElegooMars4Ultra9K</v>
      </c>
    </row>
    <row r="1590" spans="1:15" x14ac:dyDescent="0.25">
      <c r="A1590" t="str">
        <f t="array" ref="A1590">IF(ROW()-1&gt;COUNTA([1]!T_Printers[Printers])*COUNTA([1]!T_Resins[Resins]),"",INDEX([1]!T_Printers[Printers],INT((ROW()-2)/COUNTA([1]!T_Resins[Resins])+1)))</f>
        <v>Elegoo Mars 4 Ultra 9K</v>
      </c>
      <c r="B1590" t="str">
        <f>_xlfn.XLOOKUP(A1590,[1]!T_Printers[Printers],[1]!T_Printers[Icon link],,0)</f>
        <v>ElegooMars4Ultra9K</v>
      </c>
      <c r="C1590" t="str">
        <f t="array" ref="C1590">IF(ROW()-1&gt;COUNTA([1]!T_Printers[Printers])*COUNTA([1]!T_Resins[Resins]),"",INDEX([1]!T_Resins[Resins],MOD(ROW()-2,COUNTA([1]!T_Resins[Resins]))+1))</f>
        <v>Dental Cast Cherry Pro</v>
      </c>
      <c r="D1590">
        <f>IF(SUM(E1590:J1590)&lt;&gt;0,IF(ROW()-1&gt;COUNTA([1]!T_Printers[Printers])*COUNTA([1]!T_Resins[Resins]),"",2),"")</f>
        <v>2</v>
      </c>
      <c r="E1590" cm="1">
        <f t="array" ref="E1590">IFERROR(IF(ROW()-1&gt;COUNTA([1]!T_Printers[Printers])*COUNTA([1]!T_Resins[Resins]),"",_xlfn.IFS(ROUND(VLOOKUP(C1590,[1]!T_Resins[#Data],2,FALSE)/VLOOKUP(A1590,[1]!T_Printers[#Data],5,FALSE),1)&lt;=_xlfn.XLOOKUP(B1590,[1]Printers!L:L,[1]Printers!O:O,1,0,),ROUND(VLOOKUP(C1590,[1]!T_Resins[#Data],2,FALSE)/VLOOKUP(A1590,[1]!T_Printers[#Data],5,FALSE),1),ROUND(VLOOKUP(C1590,[1]!T_Resins[#Data],2,FALSE)/VLOOKUP(A1590,[1]!T_Printers[#Data],5,FALSE),1)&gt;_xlfn.XLOOKUP(B1590,[1]Printers!L:L,[1]Printers!O:O,1,0,),10)),"Используйте слой 100 мкм")</f>
        <v>7</v>
      </c>
      <c r="F1590">
        <f>IFERROR(IF(ROUND(_xlfn.XLOOKUP([1]Parameters!B1590,[1]Printers!L:L,[1]Printers!Q:Q,,0)*E1590/10,0)*10&lt;_xlfn.XLOOKUP([1]Parameters!B1590,[1]Printers!L:L,[1]Printers!P:P,,0),ROUND(_xlfn.XLOOKUP([1]Parameters!B1590,[1]Printers!L:L,[1]Printers!Q:Q,,0)*E1590/10,0)*10,_xlfn.XLOOKUP([1]Parameters!B1590,[1]Printers!L:L,[1]Printers!P:P,,0)),"")</f>
        <v>60</v>
      </c>
      <c r="G1590" t="str" cm="1">
        <f t="array" ref="G1590">IFERROR(IF(ROW()-1&gt;COUNTA([1]!T_Printers[Printers])*COUNTA([1]!T_Resins[Resins]),"",_xlfn.IFS(ROUND(VLOOKUP(C1590,[1]!T_Resins[#Data],3,FALSE)/VLOOKUP(A1590,[1]!T_Printers[#Data],5,FALSE),1)&lt;=_xlfn.XLOOKUP(B1590,[1]Printers!L:L,[1]Printers!O:O,1,0,),ROUND(VLOOKUP(C1590,[1]!T_Resins[#Data],3,FALSE)/VLOOKUP(A1590,[1]!T_Printers[#Data],5,FALSE),1),ROUND(VLOOKUP(C1590,[1]!T_Resins[#Data],3,FALSE)/VLOOKUP(A1590,[1]!T_Printers[#Data],5,FALSE),1)&gt;_xlfn.XLOOKUP(B1590,[1]Printers!L:L,[1]Printers!O:O,1,0,),10)),"")</f>
        <v/>
      </c>
      <c r="H1590" t="str">
        <f>IFERROR(IF(ROUND(_xlfn.XLOOKUP([1]Parameters!B1590,[1]Printers!L:L,[1]Printers!Q:Q,,0)*G1590/10,0)*10&lt;_xlfn.XLOOKUP([1]Parameters!B1590,[1]Printers!L:L,[1]Printers!P:P,,0),ROUND(_xlfn.XLOOKUP([1]Parameters!B1590,[1]Printers!L:L,[1]Printers!Q:Q,,0)*G1590/10,0)*10,_xlfn.XLOOKUP([1]Parameters!B1590,[1]Printers!L:L,[1]Printers!P:P,,0)),"")</f>
        <v/>
      </c>
      <c r="I1590" s="3" t="str" cm="1">
        <f t="array" ref="I1590">IFERROR(IF(ROW()-1&gt;COUNTA([1]!T_Printers[Printers])*COUNTA([1]!T_Resins[Resins]),"",_xlfn.IFS(ROUND(VLOOKUP(C1590,[1]!T_Resins[#Data],4,FALSE)/VLOOKUP(A1590,[1]!T_Printers[#Data],5,FALSE),1)&lt;=_xlfn.XLOOKUP(B1590,[1]Printers!L:L,[1]Printers!O:O,1,0,),ROUND(VLOOKUP(C1590,[1]!T_Resins[#Data],4,FALSE)/VLOOKUP(A1590,[1]!T_Printers[#Data],5,FALSE),1),ROUND(VLOOKUP(C1590,[1]!T_Resins[#Data],4,FALSE)/VLOOKUP(A1590,[1]!T_Printers[#Data],5,FALSE),1)&gt;_xlfn.XLOOKUP(B1590,[1]Printers!L:L,[1]Printers!O:O,1,0,),"")),"")</f>
        <v/>
      </c>
      <c r="J1590" t="str">
        <f>IFERROR(IF(ROUND(_xlfn.XLOOKUP([1]Parameters!B1590,[1]Printers!L:L,[1]Printers!Q:Q,,0)*I1590/10,0)*10&lt;_xlfn.XLOOKUP([1]Parameters!B1590,[1]Printers!L:L,[1]Printers!P:P,,0),ROUND(_xlfn.XLOOKUP([1]Parameters!B1590,[1]Printers!L:L,[1]Printers!Q:Q,,0)*I1590/10,0)*10,_xlfn.XLOOKUP([1]Parameters!B1590,[1]Printers!L:L,[1]Printers!P:P,,0)),"")</f>
        <v/>
      </c>
      <c r="K1590">
        <f>IF(SUM(E1590:J1590)&lt;&gt;0,VLOOKUP(A1590,[1]!T_Printers[#Data],10,FALSE)+VLOOKUP(C1590,[1]!T_Resins[#Data],10,FALSE),"")</f>
        <v>3</v>
      </c>
      <c r="L1590">
        <f>IF(SUM(E1590:J1590)&lt;&gt;0,VLOOKUP(A1590,[1]!T_Printers[#Data],11,FALSE),"")</f>
        <v>5</v>
      </c>
      <c r="M1590">
        <f>IF(SUM(E1590:J1590)&lt;&gt;0,VLOOKUP(C1590,[1]!T_Resins[#Data],8,FALSE),"")</f>
        <v>60</v>
      </c>
      <c r="N1590">
        <f>IF(_xlfn.XLOOKUP(B1590,[1]Printers!$L:$L,[1]Printers!$R:$R,0,0)&gt;0,[1]Parameters!M1590,IF(SUM(E1590:J1590)&lt;&gt;0,VLOOKUP(C1590,[1]!T_Resins[#Data],9,FALSE),""))</f>
        <v>60</v>
      </c>
      <c r="O1590" t="str">
        <f t="shared" si="24"/>
        <v>ElegooMars4Ultra9K</v>
      </c>
    </row>
    <row r="1591" spans="1:15" x14ac:dyDescent="0.25">
      <c r="A1591" t="str">
        <f t="array" ref="A1591">IF(ROW()-1&gt;COUNTA([1]!T_Printers[Printers])*COUNTA([1]!T_Resins[Resins]),"",INDEX([1]!T_Printers[Printers],INT((ROW()-2)/COUNTA([1]!T_Resins[Resins])+1)))</f>
        <v>Elegoo Mars 4 Ultra 9K</v>
      </c>
      <c r="B1591" t="str">
        <f>_xlfn.XLOOKUP(A1591,[1]!T_Printers[Printers],[1]!T_Printers[Icon link],,0)</f>
        <v>ElegooMars4Ultra9K</v>
      </c>
      <c r="C1591" t="str">
        <f t="array" ref="C1591">IF(ROW()-1&gt;COUNTA([1]!T_Printers[Printers])*COUNTA([1]!T_Resins[Resins]),"",INDEX([1]!T_Resins[Resins],MOD(ROW()-2,COUNTA([1]!T_Resins[Resins]))+1))</f>
        <v>Dental Cast Cherry</v>
      </c>
      <c r="D1591">
        <f>IF(SUM(E1591:J1591)&lt;&gt;0,IF(ROW()-1&gt;COUNTA([1]!T_Printers[Printers])*COUNTA([1]!T_Resins[Resins]),"",2),"")</f>
        <v>2</v>
      </c>
      <c r="E1591" cm="1">
        <f t="array" ref="E1591">IFERROR(IF(ROW()-1&gt;COUNTA([1]!T_Printers[Printers])*COUNTA([1]!T_Resins[Resins]),"",_xlfn.IFS(ROUND(VLOOKUP(C1591,[1]!T_Resins[#Data],2,FALSE)/VLOOKUP(A1591,[1]!T_Printers[#Data],5,FALSE),1)&lt;=_xlfn.XLOOKUP(B1591,[1]Printers!L:L,[1]Printers!O:O,1,0,),ROUND(VLOOKUP(C1591,[1]!T_Resins[#Data],2,FALSE)/VLOOKUP(A1591,[1]!T_Printers[#Data],5,FALSE),1),ROUND(VLOOKUP(C1591,[1]!T_Resins[#Data],2,FALSE)/VLOOKUP(A1591,[1]!T_Printers[#Data],5,FALSE),1)&gt;_xlfn.XLOOKUP(B1591,[1]Printers!L:L,[1]Printers!O:O,1,0,),10)),"Используйте слой 100 мкм")</f>
        <v>6.1</v>
      </c>
      <c r="F1591">
        <f>IFERROR(IF(ROUND(_xlfn.XLOOKUP([1]Parameters!B1591,[1]Printers!L:L,[1]Printers!Q:Q,,0)*E1591/10,0)*10&lt;_xlfn.XLOOKUP([1]Parameters!B1591,[1]Printers!L:L,[1]Printers!P:P,,0),ROUND(_xlfn.XLOOKUP([1]Parameters!B1591,[1]Printers!L:L,[1]Printers!Q:Q,,0)*E1591/10,0)*10,_xlfn.XLOOKUP([1]Parameters!B1591,[1]Printers!L:L,[1]Printers!P:P,,0)),"")</f>
        <v>50</v>
      </c>
      <c r="G1591" cm="1">
        <f t="array" ref="G1591">IFERROR(IF(ROW()-1&gt;COUNTA([1]!T_Printers[Printers])*COUNTA([1]!T_Resins[Resins]),"",_xlfn.IFS(ROUND(VLOOKUP(C1591,[1]!T_Resins[#Data],3,FALSE)/VLOOKUP(A1591,[1]!T_Printers[#Data],5,FALSE),1)&lt;=_xlfn.XLOOKUP(B1591,[1]Printers!L:L,[1]Printers!O:O,1,0,),ROUND(VLOOKUP(C1591,[1]!T_Resins[#Data],3,FALSE)/VLOOKUP(A1591,[1]!T_Printers[#Data],5,FALSE),1),ROUND(VLOOKUP(C1591,[1]!T_Resins[#Data],3,FALSE)/VLOOKUP(A1591,[1]!T_Printers[#Data],5,FALSE),1)&gt;_xlfn.XLOOKUP(B1591,[1]Printers!L:L,[1]Printers!O:O,1,0,),10)),"")</f>
        <v>7.9</v>
      </c>
      <c r="H1591">
        <f>IFERROR(IF(ROUND(_xlfn.XLOOKUP([1]Parameters!B1591,[1]Printers!L:L,[1]Printers!Q:Q,,0)*G1591/10,0)*10&lt;_xlfn.XLOOKUP([1]Parameters!B1591,[1]Printers!L:L,[1]Printers!P:P,,0),ROUND(_xlfn.XLOOKUP([1]Parameters!B1591,[1]Printers!L:L,[1]Printers!Q:Q,,0)*G1591/10,0)*10,_xlfn.XLOOKUP([1]Parameters!B1591,[1]Printers!L:L,[1]Printers!P:P,,0)),"")</f>
        <v>70</v>
      </c>
      <c r="I1591" s="3" t="str" cm="1">
        <f t="array" ref="I1591">IFERROR(IF(ROW()-1&gt;COUNTA([1]!T_Printers[Printers])*COUNTA([1]!T_Resins[Resins]),"",_xlfn.IFS(ROUND(VLOOKUP(C1591,[1]!T_Resins[#Data],4,FALSE)/VLOOKUP(A1591,[1]!T_Printers[#Data],5,FALSE),1)&lt;=_xlfn.XLOOKUP(B1591,[1]Printers!L:L,[1]Printers!O:O,1,0,),ROUND(VLOOKUP(C1591,[1]!T_Resins[#Data],4,FALSE)/VLOOKUP(A1591,[1]!T_Printers[#Data],5,FALSE),1),ROUND(VLOOKUP(C1591,[1]!T_Resins[#Data],4,FALSE)/VLOOKUP(A1591,[1]!T_Printers[#Data],5,FALSE),1)&gt;_xlfn.XLOOKUP(B1591,[1]Printers!L:L,[1]Printers!O:O,1,0,),"")),"")</f>
        <v/>
      </c>
      <c r="J1591" t="str">
        <f>IFERROR(IF(ROUND(_xlfn.XLOOKUP([1]Parameters!B1591,[1]Printers!L:L,[1]Printers!Q:Q,,0)*I1591/10,0)*10&lt;_xlfn.XLOOKUP([1]Parameters!B1591,[1]Printers!L:L,[1]Printers!P:P,,0),ROUND(_xlfn.XLOOKUP([1]Parameters!B1591,[1]Printers!L:L,[1]Printers!Q:Q,,0)*I1591/10,0)*10,_xlfn.XLOOKUP([1]Parameters!B1591,[1]Printers!L:L,[1]Printers!P:P,,0)),"")</f>
        <v/>
      </c>
      <c r="K1591">
        <f>IF(SUM(E1591:J1591)&lt;&gt;0,VLOOKUP(A1591,[1]!T_Printers[#Data],10,FALSE)+VLOOKUP(C1591,[1]!T_Resins[#Data],10,FALSE),"")</f>
        <v>3</v>
      </c>
      <c r="L1591">
        <f>IF(SUM(E1591:J1591)&lt;&gt;0,VLOOKUP(A1591,[1]!T_Printers[#Data],11,FALSE),"")</f>
        <v>5</v>
      </c>
      <c r="M1591">
        <f>IF(SUM(E1591:J1591)&lt;&gt;0,VLOOKUP(C1591,[1]!T_Resins[#Data],8,FALSE),"")</f>
        <v>60</v>
      </c>
      <c r="N1591">
        <f>IF(_xlfn.XLOOKUP(B1591,[1]Printers!$L:$L,[1]Printers!$R:$R,0,0)&gt;0,[1]Parameters!M1591,IF(SUM(E1591:J1591)&lt;&gt;0,VLOOKUP(C1591,[1]!T_Resins[#Data],9,FALSE),""))</f>
        <v>60</v>
      </c>
      <c r="O1591" t="str">
        <f t="shared" si="24"/>
        <v>ElegooMars4Ultra9K</v>
      </c>
    </row>
    <row r="1592" spans="1:15" x14ac:dyDescent="0.25">
      <c r="A1592" t="str">
        <f t="array" ref="A1592">IF(ROW()-1&gt;COUNTA([1]!T_Printers[Printers])*COUNTA([1]!T_Resins[Resins]),"",INDEX([1]!T_Printers[Printers],INT((ROW()-2)/COUNTA([1]!T_Resins[Resins])+1)))</f>
        <v>Elegoo Mars 4 Ultra 9K</v>
      </c>
      <c r="B1592" t="str">
        <f>_xlfn.XLOOKUP(A1592,[1]!T_Printers[Printers],[1]!T_Printers[Icon link],,0)</f>
        <v>ElegooMars4Ultra9K</v>
      </c>
      <c r="C1592" t="str">
        <f t="array" ref="C1592">IF(ROW()-1&gt;COUNTA([1]!T_Printers[Printers])*COUNTA([1]!T_Resins[Resins]),"",INDEX([1]!T_Resins[Resins],MOD(ROW()-2,COUNTA([1]!T_Resins[Resins]))+1))</f>
        <v>Dental Clear</v>
      </c>
      <c r="D1592">
        <f>IF(SUM(E1592:J1592)&lt;&gt;0,IF(ROW()-1&gt;COUNTA([1]!T_Printers[Printers])*COUNTA([1]!T_Resins[Resins]),"",2),"")</f>
        <v>2</v>
      </c>
      <c r="E1592" cm="1">
        <f t="array" ref="E1592">IFERROR(IF(ROW()-1&gt;COUNTA([1]!T_Printers[Printers])*COUNTA([1]!T_Resins[Resins]),"",_xlfn.IFS(ROUND(VLOOKUP(C1592,[1]!T_Resins[#Data],2,FALSE)/VLOOKUP(A1592,[1]!T_Printers[#Data],5,FALSE),1)&lt;=_xlfn.XLOOKUP(B1592,[1]Printers!L:L,[1]Printers!O:O,1,0,),ROUND(VLOOKUP(C1592,[1]!T_Resins[#Data],2,FALSE)/VLOOKUP(A1592,[1]!T_Printers[#Data],5,FALSE),1),ROUND(VLOOKUP(C1592,[1]!T_Resins[#Data],2,FALSE)/VLOOKUP(A1592,[1]!T_Printers[#Data],5,FALSE),1)&gt;_xlfn.XLOOKUP(B1592,[1]Printers!L:L,[1]Printers!O:O,1,0,),10)),"Используйте слой 100 мкм")</f>
        <v>3.4</v>
      </c>
      <c r="F1592">
        <f>IFERROR(IF(ROUND(_xlfn.XLOOKUP([1]Parameters!B1592,[1]Printers!L:L,[1]Printers!Q:Q,,0)*E1592/10,0)*10&lt;_xlfn.XLOOKUP([1]Parameters!B1592,[1]Printers!L:L,[1]Printers!P:P,,0),ROUND(_xlfn.XLOOKUP([1]Parameters!B1592,[1]Printers!L:L,[1]Printers!Q:Q,,0)*E1592/10,0)*10,_xlfn.XLOOKUP([1]Parameters!B1592,[1]Printers!L:L,[1]Printers!P:P,,0)),"")</f>
        <v>30</v>
      </c>
      <c r="G1592" cm="1">
        <f t="array" ref="G1592">IFERROR(IF(ROW()-1&gt;COUNTA([1]!T_Printers[Printers])*COUNTA([1]!T_Resins[Resins]),"",_xlfn.IFS(ROUND(VLOOKUP(C1592,[1]!T_Resins[#Data],3,FALSE)/VLOOKUP(A1592,[1]!T_Printers[#Data],5,FALSE),1)&lt;=_xlfn.XLOOKUP(B1592,[1]Printers!L:L,[1]Printers!O:O,1,0,),ROUND(VLOOKUP(C1592,[1]!T_Resins[#Data],3,FALSE)/VLOOKUP(A1592,[1]!T_Printers[#Data],5,FALSE),1),ROUND(VLOOKUP(C1592,[1]!T_Resins[#Data],3,FALSE)/VLOOKUP(A1592,[1]!T_Printers[#Data],5,FALSE),1)&gt;_xlfn.XLOOKUP(B1592,[1]Printers!L:L,[1]Printers!O:O,1,0,),10)),"")</f>
        <v>4.5</v>
      </c>
      <c r="H1592">
        <f>IFERROR(IF(ROUND(_xlfn.XLOOKUP([1]Parameters!B1592,[1]Printers!L:L,[1]Printers!Q:Q,,0)*G1592/10,0)*10&lt;_xlfn.XLOOKUP([1]Parameters!B1592,[1]Printers!L:L,[1]Printers!P:P,,0),ROUND(_xlfn.XLOOKUP([1]Parameters!B1592,[1]Printers!L:L,[1]Printers!Q:Q,,0)*G1592/10,0)*10,_xlfn.XLOOKUP([1]Parameters!B1592,[1]Printers!L:L,[1]Printers!P:P,,0)),"")</f>
        <v>40</v>
      </c>
      <c r="I1592" s="3" t="str" cm="1">
        <f t="array" ref="I1592">IFERROR(IF(ROW()-1&gt;COUNTA([1]!T_Printers[Printers])*COUNTA([1]!T_Resins[Resins]),"",_xlfn.IFS(ROUND(VLOOKUP(C1592,[1]!T_Resins[#Data],4,FALSE)/VLOOKUP(A1592,[1]!T_Printers[#Data],5,FALSE),1)&lt;=_xlfn.XLOOKUP(B1592,[1]Printers!L:L,[1]Printers!O:O,1,0,),ROUND(VLOOKUP(C1592,[1]!T_Resins[#Data],4,FALSE)/VLOOKUP(A1592,[1]!T_Printers[#Data],5,FALSE),1),ROUND(VLOOKUP(C1592,[1]!T_Resins[#Data],4,FALSE)/VLOOKUP(A1592,[1]!T_Printers[#Data],5,FALSE),1)&gt;_xlfn.XLOOKUP(B1592,[1]Printers!L:L,[1]Printers!O:O,1,0,),"")),"")</f>
        <v/>
      </c>
      <c r="J1592" t="str">
        <f>IFERROR(IF(ROUND(_xlfn.XLOOKUP([1]Parameters!B1592,[1]Printers!L:L,[1]Printers!Q:Q,,0)*I1592/10,0)*10&lt;_xlfn.XLOOKUP([1]Parameters!B1592,[1]Printers!L:L,[1]Printers!P:P,,0),ROUND(_xlfn.XLOOKUP([1]Parameters!B1592,[1]Printers!L:L,[1]Printers!Q:Q,,0)*I1592/10,0)*10,_xlfn.XLOOKUP([1]Parameters!B1592,[1]Printers!L:L,[1]Printers!P:P,,0)),"")</f>
        <v/>
      </c>
      <c r="K1592">
        <f>IF(SUM(E1592:J1592)&lt;&gt;0,VLOOKUP(A1592,[1]!T_Printers[#Data],10,FALSE)+VLOOKUP(C1592,[1]!T_Resins[#Data],10,FALSE),"")</f>
        <v>3</v>
      </c>
      <c r="L1592">
        <f>IF(SUM(E1592:J1592)&lt;&gt;0,VLOOKUP(A1592,[1]!T_Printers[#Data],11,FALSE),"")</f>
        <v>5</v>
      </c>
      <c r="M1592">
        <f>IF(SUM(E1592:J1592)&lt;&gt;0,VLOOKUP(C1592,[1]!T_Resins[#Data],8,FALSE),"")</f>
        <v>120</v>
      </c>
      <c r="N1592">
        <f>IF(_xlfn.XLOOKUP(B1592,[1]Printers!$L:$L,[1]Printers!$R:$R,0,0)&gt;0,[1]Parameters!M1592,IF(SUM(E1592:J1592)&lt;&gt;0,VLOOKUP(C1592,[1]!T_Resins[#Data],9,FALSE),""))</f>
        <v>180</v>
      </c>
      <c r="O1592" t="str">
        <f t="shared" si="24"/>
        <v>ElegooMars4Ultra9K</v>
      </c>
    </row>
    <row r="1593" spans="1:15" x14ac:dyDescent="0.25">
      <c r="A1593" t="str">
        <f t="array" ref="A1593">IF(ROW()-1&gt;COUNTA([1]!T_Printers[Printers])*COUNTA([1]!T_Resins[Resins]),"",INDEX([1]!T_Printers[Printers],INT((ROW()-2)/COUNTA([1]!T_Resins[Resins])+1)))</f>
        <v>Elegoo Mars 4 Ultra 9K</v>
      </c>
      <c r="B1593" t="str">
        <f>_xlfn.XLOOKUP(A1593,[1]!T_Printers[Printers],[1]!T_Printers[Icon link],,0)</f>
        <v>ElegooMars4Ultra9K</v>
      </c>
      <c r="C1593" t="str">
        <f t="array" ref="C1593">IF(ROW()-1&gt;COUNTA([1]!T_Printers[Printers])*COUNTA([1]!T_Resins[Resins]),"",INDEX([1]!T_Resins[Resins],MOD(ROW()-2,COUNTA([1]!T_Resins[Resins]))+1))</f>
        <v>Dental Clear Pro</v>
      </c>
      <c r="D1593">
        <f>IF(SUM(E1593:J1593)&lt;&gt;0,IF(ROW()-1&gt;COUNTA([1]!T_Printers[Printers])*COUNTA([1]!T_Resins[Resins]),"",2),"")</f>
        <v>2</v>
      </c>
      <c r="E1593" t="str" cm="1">
        <f t="array" ref="E1593">IFERROR(IF(ROW()-1&gt;COUNTA([1]!T_Printers[Printers])*COUNTA([1]!T_Resins[Resins]),"",_xlfn.IFS(ROUND(VLOOKUP(C1593,[1]!T_Resins[#Data],2,FALSE)/VLOOKUP(A1593,[1]!T_Printers[#Data],5,FALSE),1)&lt;=_xlfn.XLOOKUP(B1593,[1]Printers!L:L,[1]Printers!O:O,1,0,),ROUND(VLOOKUP(C1593,[1]!T_Resins[#Data],2,FALSE)/VLOOKUP(A1593,[1]!T_Printers[#Data],5,FALSE),1),ROUND(VLOOKUP(C1593,[1]!T_Resins[#Data],2,FALSE)/VLOOKUP(A1593,[1]!T_Printers[#Data],5,FALSE),1)&gt;_xlfn.XLOOKUP(B1593,[1]Printers!L:L,[1]Printers!O:O,1,0,),10)),"Используйте слой 100 мкм")</f>
        <v>Используйте слой 100 мкм</v>
      </c>
      <c r="F1593" t="str">
        <f>IFERROR(IF(ROUND(_xlfn.XLOOKUP([1]Parameters!B1593,[1]Printers!L:L,[1]Printers!Q:Q,,0)*E1593/10,0)*10&lt;_xlfn.XLOOKUP([1]Parameters!B1593,[1]Printers!L:L,[1]Printers!P:P,,0),ROUND(_xlfn.XLOOKUP([1]Parameters!B1593,[1]Printers!L:L,[1]Printers!Q:Q,,0)*E1593/10,0)*10,_xlfn.XLOOKUP([1]Parameters!B1593,[1]Printers!L:L,[1]Printers!P:P,,0)),"")</f>
        <v/>
      </c>
      <c r="G1593" cm="1">
        <f t="array" ref="G1593">IFERROR(IF(ROW()-1&gt;COUNTA([1]!T_Printers[Printers])*COUNTA([1]!T_Resins[Resins]),"",_xlfn.IFS(ROUND(VLOOKUP(C1593,[1]!T_Resins[#Data],3,FALSE)/VLOOKUP(A1593,[1]!T_Printers[#Data],5,FALSE),1)&lt;=_xlfn.XLOOKUP(B1593,[1]Printers!L:L,[1]Printers!O:O,1,0,),ROUND(VLOOKUP(C1593,[1]!T_Resins[#Data],3,FALSE)/VLOOKUP(A1593,[1]!T_Printers[#Data],5,FALSE),1),ROUND(VLOOKUP(C1593,[1]!T_Resins[#Data],3,FALSE)/VLOOKUP(A1593,[1]!T_Printers[#Data],5,FALSE),1)&gt;_xlfn.XLOOKUP(B1593,[1]Printers!L:L,[1]Printers!O:O,1,0,),10)),"")</f>
        <v>7.2</v>
      </c>
      <c r="H1593">
        <f>IFERROR(IF(ROUND(_xlfn.XLOOKUP([1]Parameters!B1593,[1]Printers!L:L,[1]Printers!Q:Q,,0)*G1593/10,0)*10&lt;_xlfn.XLOOKUP([1]Parameters!B1593,[1]Printers!L:L,[1]Printers!P:P,,0),ROUND(_xlfn.XLOOKUP([1]Parameters!B1593,[1]Printers!L:L,[1]Printers!Q:Q,,0)*G1593/10,0)*10,_xlfn.XLOOKUP([1]Parameters!B1593,[1]Printers!L:L,[1]Printers!P:P,,0)),"")</f>
        <v>60</v>
      </c>
      <c r="I1593" s="3" cm="1">
        <f t="array" ref="I1593">IFERROR(IF(ROW()-1&gt;COUNTA([1]!T_Printers[Printers])*COUNTA([1]!T_Resins[Resins]),"",_xlfn.IFS(ROUND(VLOOKUP(C1593,[1]!T_Resins[#Data],4,FALSE)/VLOOKUP(A1593,[1]!T_Printers[#Data],5,FALSE),1)&lt;=_xlfn.XLOOKUP(B1593,[1]Printers!L:L,[1]Printers!O:O,1,0,),ROUND(VLOOKUP(C1593,[1]!T_Resins[#Data],4,FALSE)/VLOOKUP(A1593,[1]!T_Printers[#Data],5,FALSE),1),ROUND(VLOOKUP(C1593,[1]!T_Resins[#Data],4,FALSE)/VLOOKUP(A1593,[1]!T_Printers[#Data],5,FALSE),1)&gt;_xlfn.XLOOKUP(B1593,[1]Printers!L:L,[1]Printers!O:O,1,0,),"")),"")</f>
        <v>9.4</v>
      </c>
      <c r="J1593">
        <f>IFERROR(IF(ROUND(_xlfn.XLOOKUP([1]Parameters!B1593,[1]Printers!L:L,[1]Printers!Q:Q,,0)*I1593/10,0)*10&lt;_xlfn.XLOOKUP([1]Parameters!B1593,[1]Printers!L:L,[1]Printers!P:P,,0),ROUND(_xlfn.XLOOKUP([1]Parameters!B1593,[1]Printers!L:L,[1]Printers!Q:Q,,0)*I1593/10,0)*10,_xlfn.XLOOKUP([1]Parameters!B1593,[1]Printers!L:L,[1]Printers!P:P,,0)),"")</f>
        <v>80</v>
      </c>
      <c r="K1593">
        <f>IF(SUM(E1593:J1593)&lt;&gt;0,VLOOKUP(A1593,[1]!T_Printers[#Data],10,FALSE)+VLOOKUP(C1593,[1]!T_Resins[#Data],10,FALSE),"")</f>
        <v>3</v>
      </c>
      <c r="L1593">
        <f>IF(SUM(E1593:J1593)&lt;&gt;0,VLOOKUP(A1593,[1]!T_Printers[#Data],11,FALSE),"")</f>
        <v>5</v>
      </c>
      <c r="M1593">
        <f>IF(SUM(E1593:J1593)&lt;&gt;0,VLOOKUP(C1593,[1]!T_Resins[#Data],8,FALSE),"")</f>
        <v>120</v>
      </c>
      <c r="N1593">
        <f>IF(_xlfn.XLOOKUP(B1593,[1]Printers!$L:$L,[1]Printers!$R:$R,0,0)&gt;0,[1]Parameters!M1593,IF(SUM(E1593:J1593)&lt;&gt;0,VLOOKUP(C1593,[1]!T_Resins[#Data],9,FALSE),""))</f>
        <v>180</v>
      </c>
      <c r="O1593" t="str">
        <f t="shared" si="24"/>
        <v>ElegooMars4Ultra9K</v>
      </c>
    </row>
    <row r="1594" spans="1:15" x14ac:dyDescent="0.25">
      <c r="A1594" t="str">
        <f t="array" ref="A1594">IF(ROW()-1&gt;COUNTA([1]!T_Printers[Printers])*COUNTA([1]!T_Resins[Resins]),"",INDEX([1]!T_Printers[Printers],INT((ROW()-2)/COUNTA([1]!T_Resins[Resins])+1)))</f>
        <v>Elegoo Mars 4 Ultra 9K</v>
      </c>
      <c r="B1594" t="str">
        <f>_xlfn.XLOOKUP(A1594,[1]!T_Printers[Printers],[1]!T_Printers[Icon link],,0)</f>
        <v>ElegooMars4Ultra9K</v>
      </c>
      <c r="C1594" t="str">
        <f t="array" ref="C1594">IF(ROW()-1&gt;COUNTA([1]!T_Printers[Printers])*COUNTA([1]!T_Resins[Resins]),"",INDEX([1]!T_Resins[Resins],MOD(ROW()-2,COUNTA([1]!T_Resins[Resins]))+1))</f>
        <v>Dental Denture Base Soft</v>
      </c>
      <c r="D1594">
        <f>IF(SUM(E1594:J1594)&lt;&gt;0,IF(ROW()-1&gt;COUNTA([1]!T_Printers[Printers])*COUNTA([1]!T_Resins[Resins]),"",2),"")</f>
        <v>2</v>
      </c>
      <c r="E1594" cm="1">
        <f t="array" ref="E1594">IFERROR(IF(ROW()-1&gt;COUNTA([1]!T_Printers[Printers])*COUNTA([1]!T_Resins[Resins]),"",_xlfn.IFS(ROUND(VLOOKUP(C1594,[1]!T_Resins[#Data],2,FALSE)/VLOOKUP(A1594,[1]!T_Printers[#Data],5,FALSE),1)&lt;=_xlfn.XLOOKUP(B1594,[1]Printers!L:L,[1]Printers!O:O,1,0,),ROUND(VLOOKUP(C1594,[1]!T_Resins[#Data],2,FALSE)/VLOOKUP(A1594,[1]!T_Printers[#Data],5,FALSE),1),ROUND(VLOOKUP(C1594,[1]!T_Resins[#Data],2,FALSE)/VLOOKUP(A1594,[1]!T_Printers[#Data],5,FALSE),1)&gt;_xlfn.XLOOKUP(B1594,[1]Printers!L:L,[1]Printers!O:O,1,0,),10)),"Используйте слой 100 мкм")</f>
        <v>7.8</v>
      </c>
      <c r="F1594">
        <f>IFERROR(IF(ROUND(_xlfn.XLOOKUP([1]Parameters!B1594,[1]Printers!L:L,[1]Printers!Q:Q,,0)*E1594/10,0)*10&lt;_xlfn.XLOOKUP([1]Parameters!B1594,[1]Printers!L:L,[1]Printers!P:P,,0),ROUND(_xlfn.XLOOKUP([1]Parameters!B1594,[1]Printers!L:L,[1]Printers!Q:Q,,0)*E1594/10,0)*10,_xlfn.XLOOKUP([1]Parameters!B1594,[1]Printers!L:L,[1]Printers!P:P,,0)),"")</f>
        <v>70</v>
      </c>
      <c r="G1594" cm="1">
        <f t="array" ref="G1594">IFERROR(IF(ROW()-1&gt;COUNTA([1]!T_Printers[Printers])*COUNTA([1]!T_Resins[Resins]),"",_xlfn.IFS(ROUND(VLOOKUP(C1594,[1]!T_Resins[#Data],3,FALSE)/VLOOKUP(A1594,[1]!T_Printers[#Data],5,FALSE),1)&lt;=_xlfn.XLOOKUP(B1594,[1]Printers!L:L,[1]Printers!O:O,1,0,),ROUND(VLOOKUP(C1594,[1]!T_Resins[#Data],3,FALSE)/VLOOKUP(A1594,[1]!T_Printers[#Data],5,FALSE),1),ROUND(VLOOKUP(C1594,[1]!T_Resins[#Data],3,FALSE)/VLOOKUP(A1594,[1]!T_Printers[#Data],5,FALSE),1)&gt;_xlfn.XLOOKUP(B1594,[1]Printers!L:L,[1]Printers!O:O,1,0,),10)),"")</f>
        <v>10.1</v>
      </c>
      <c r="H1594">
        <f>IFERROR(IF(ROUND(_xlfn.XLOOKUP([1]Parameters!B1594,[1]Printers!L:L,[1]Printers!Q:Q,,0)*G1594/10,0)*10&lt;_xlfn.XLOOKUP([1]Parameters!B1594,[1]Printers!L:L,[1]Printers!P:P,,0),ROUND(_xlfn.XLOOKUP([1]Parameters!B1594,[1]Printers!L:L,[1]Printers!Q:Q,,0)*G1594/10,0)*10,_xlfn.XLOOKUP([1]Parameters!B1594,[1]Printers!L:L,[1]Printers!P:P,,0)),"")</f>
        <v>90</v>
      </c>
      <c r="I1594" s="3" t="str" cm="1">
        <f t="array" ref="I1594">IFERROR(IF(ROW()-1&gt;COUNTA([1]!T_Printers[Printers])*COUNTA([1]!T_Resins[Resins]),"",_xlfn.IFS(ROUND(VLOOKUP(C1594,[1]!T_Resins[#Data],4,FALSE)/VLOOKUP(A1594,[1]!T_Printers[#Data],5,FALSE),1)&lt;=_xlfn.XLOOKUP(B1594,[1]Printers!L:L,[1]Printers!O:O,1,0,),ROUND(VLOOKUP(C1594,[1]!T_Resins[#Data],4,FALSE)/VLOOKUP(A1594,[1]!T_Printers[#Data],5,FALSE),1),ROUND(VLOOKUP(C1594,[1]!T_Resins[#Data],4,FALSE)/VLOOKUP(A1594,[1]!T_Printers[#Data],5,FALSE),1)&gt;_xlfn.XLOOKUP(B1594,[1]Printers!L:L,[1]Printers!O:O,1,0,),"")),"")</f>
        <v/>
      </c>
      <c r="J1594" t="str">
        <f>IFERROR(IF(ROUND(_xlfn.XLOOKUP([1]Parameters!B1594,[1]Printers!L:L,[1]Printers!Q:Q,,0)*I1594/10,0)*10&lt;_xlfn.XLOOKUP([1]Parameters!B1594,[1]Printers!L:L,[1]Printers!P:P,,0),ROUND(_xlfn.XLOOKUP([1]Parameters!B1594,[1]Printers!L:L,[1]Printers!Q:Q,,0)*I1594/10,0)*10,_xlfn.XLOOKUP([1]Parameters!B1594,[1]Printers!L:L,[1]Printers!P:P,,0)),"")</f>
        <v/>
      </c>
      <c r="K1594">
        <f>IF(SUM(E1594:J1594)&lt;&gt;0,VLOOKUP(A1594,[1]!T_Printers[#Data],10,FALSE)+VLOOKUP(C1594,[1]!T_Resins[#Data],10,FALSE),"")</f>
        <v>4</v>
      </c>
      <c r="L1594">
        <f>IF(SUM(E1594:J1594)&lt;&gt;0,VLOOKUP(A1594,[1]!T_Printers[#Data],11,FALSE),"")</f>
        <v>5</v>
      </c>
      <c r="M1594">
        <f>IF(SUM(E1594:J1594)&lt;&gt;0,VLOOKUP(C1594,[1]!T_Resins[#Data],8,FALSE),"")</f>
        <v>120</v>
      </c>
      <c r="N1594">
        <f>IF(_xlfn.XLOOKUP(B1594,[1]Printers!$L:$L,[1]Printers!$R:$R,0,0)&gt;0,[1]Parameters!M1594,IF(SUM(E1594:J1594)&lt;&gt;0,VLOOKUP(C1594,[1]!T_Resins[#Data],9,FALSE),""))</f>
        <v>180</v>
      </c>
      <c r="O1594" t="str">
        <f t="shared" si="24"/>
        <v>ElegooMars4Ultra9K</v>
      </c>
    </row>
    <row r="1595" spans="1:15" x14ac:dyDescent="0.25">
      <c r="A1595" t="str">
        <f t="array" ref="A1595">IF(ROW()-1&gt;COUNTA([1]!T_Printers[Printers])*COUNTA([1]!T_Resins[Resins]),"",INDEX([1]!T_Printers[Printers],INT((ROW()-2)/COUNTA([1]!T_Resins[Resins])+1)))</f>
        <v>Elegoo Mars 4 Ultra 9K</v>
      </c>
      <c r="B1595" t="str">
        <f>_xlfn.XLOOKUP(A1595,[1]!T_Printers[Printers],[1]!T_Printers[Icon link],,0)</f>
        <v>ElegooMars4Ultra9K</v>
      </c>
      <c r="C1595" t="str">
        <f t="array" ref="C1595">IF(ROW()-1&gt;COUNTA([1]!T_Printers[Printers])*COUNTA([1]!T_Resins[Resins]),"",INDEX([1]!T_Resins[Resins],MOD(ROW()-2,COUNTA([1]!T_Resins[Resins]))+1))</f>
        <v>Dental Denture Base</v>
      </c>
      <c r="D1595">
        <f>IF(SUM(E1595:J1595)&lt;&gt;0,IF(ROW()-1&gt;COUNTA([1]!T_Printers[Printers])*COUNTA([1]!T_Resins[Resins]),"",2),"")</f>
        <v>2</v>
      </c>
      <c r="E1595" cm="1">
        <f t="array" ref="E1595">IFERROR(IF(ROW()-1&gt;COUNTA([1]!T_Printers[Printers])*COUNTA([1]!T_Resins[Resins]),"",_xlfn.IFS(ROUND(VLOOKUP(C1595,[1]!T_Resins[#Data],2,FALSE)/VLOOKUP(A1595,[1]!T_Printers[#Data],5,FALSE),1)&lt;=_xlfn.XLOOKUP(B1595,[1]Printers!L:L,[1]Printers!O:O,1,0,),ROUND(VLOOKUP(C1595,[1]!T_Resins[#Data],2,FALSE)/VLOOKUP(A1595,[1]!T_Printers[#Data],5,FALSE),1),ROUND(VLOOKUP(C1595,[1]!T_Resins[#Data],2,FALSE)/VLOOKUP(A1595,[1]!T_Printers[#Data],5,FALSE),1)&gt;_xlfn.XLOOKUP(B1595,[1]Printers!L:L,[1]Printers!O:O,1,0,),10)),"Используйте слой 100 мкм")</f>
        <v>6.1</v>
      </c>
      <c r="F1595">
        <f>IFERROR(IF(ROUND(_xlfn.XLOOKUP([1]Parameters!B1595,[1]Printers!L:L,[1]Printers!Q:Q,,0)*E1595/10,0)*10&lt;_xlfn.XLOOKUP([1]Parameters!B1595,[1]Printers!L:L,[1]Printers!P:P,,0),ROUND(_xlfn.XLOOKUP([1]Parameters!B1595,[1]Printers!L:L,[1]Printers!Q:Q,,0)*E1595/10,0)*10,_xlfn.XLOOKUP([1]Parameters!B1595,[1]Printers!L:L,[1]Printers!P:P,,0)),"")</f>
        <v>50</v>
      </c>
      <c r="G1595" cm="1">
        <f t="array" ref="G1595">IFERROR(IF(ROW()-1&gt;COUNTA([1]!T_Printers[Printers])*COUNTA([1]!T_Resins[Resins]),"",_xlfn.IFS(ROUND(VLOOKUP(C1595,[1]!T_Resins[#Data],3,FALSE)/VLOOKUP(A1595,[1]!T_Printers[#Data],5,FALSE),1)&lt;=_xlfn.XLOOKUP(B1595,[1]Printers!L:L,[1]Printers!O:O,1,0,),ROUND(VLOOKUP(C1595,[1]!T_Resins[#Data],3,FALSE)/VLOOKUP(A1595,[1]!T_Printers[#Data],5,FALSE),1),ROUND(VLOOKUP(C1595,[1]!T_Resins[#Data],3,FALSE)/VLOOKUP(A1595,[1]!T_Printers[#Data],5,FALSE),1)&gt;_xlfn.XLOOKUP(B1595,[1]Printers!L:L,[1]Printers!O:O,1,0,),10)),"")</f>
        <v>7.9</v>
      </c>
      <c r="H1595">
        <f>IFERROR(IF(ROUND(_xlfn.XLOOKUP([1]Parameters!B1595,[1]Printers!L:L,[1]Printers!Q:Q,,0)*G1595/10,0)*10&lt;_xlfn.XLOOKUP([1]Parameters!B1595,[1]Printers!L:L,[1]Printers!P:P,,0),ROUND(_xlfn.XLOOKUP([1]Parameters!B1595,[1]Printers!L:L,[1]Printers!Q:Q,,0)*G1595/10,0)*10,_xlfn.XLOOKUP([1]Parameters!B1595,[1]Printers!L:L,[1]Printers!P:P,,0)),"")</f>
        <v>70</v>
      </c>
      <c r="I1595" s="3" t="str" cm="1">
        <f t="array" ref="I1595">IFERROR(IF(ROW()-1&gt;COUNTA([1]!T_Printers[Printers])*COUNTA([1]!T_Resins[Resins]),"",_xlfn.IFS(ROUND(VLOOKUP(C1595,[1]!T_Resins[#Data],4,FALSE)/VLOOKUP(A1595,[1]!T_Printers[#Data],5,FALSE),1)&lt;=_xlfn.XLOOKUP(B1595,[1]Printers!L:L,[1]Printers!O:O,1,0,),ROUND(VLOOKUP(C1595,[1]!T_Resins[#Data],4,FALSE)/VLOOKUP(A1595,[1]!T_Printers[#Data],5,FALSE),1),ROUND(VLOOKUP(C1595,[1]!T_Resins[#Data],4,FALSE)/VLOOKUP(A1595,[1]!T_Printers[#Data],5,FALSE),1)&gt;_xlfn.XLOOKUP(B1595,[1]Printers!L:L,[1]Printers!O:O,1,0,),"")),"")</f>
        <v/>
      </c>
      <c r="J1595" t="str">
        <f>IFERROR(IF(ROUND(_xlfn.XLOOKUP([1]Parameters!B1595,[1]Printers!L:L,[1]Printers!Q:Q,,0)*I1595/10,0)*10&lt;_xlfn.XLOOKUP([1]Parameters!B1595,[1]Printers!L:L,[1]Printers!P:P,,0),ROUND(_xlfn.XLOOKUP([1]Parameters!B1595,[1]Printers!L:L,[1]Printers!Q:Q,,0)*I1595/10,0)*10,_xlfn.XLOOKUP([1]Parameters!B1595,[1]Printers!L:L,[1]Printers!P:P,,0)),"")</f>
        <v/>
      </c>
      <c r="K1595">
        <f>IF(SUM(E1595:J1595)&lt;&gt;0,VLOOKUP(A1595,[1]!T_Printers[#Data],10,FALSE)+VLOOKUP(C1595,[1]!T_Resins[#Data],10,FALSE),"")</f>
        <v>4</v>
      </c>
      <c r="L1595">
        <f>IF(SUM(E1595:J1595)&lt;&gt;0,VLOOKUP(A1595,[1]!T_Printers[#Data],11,FALSE),"")</f>
        <v>5</v>
      </c>
      <c r="M1595">
        <f>IF(SUM(E1595:J1595)&lt;&gt;0,VLOOKUP(C1595,[1]!T_Resins[#Data],8,FALSE),"")</f>
        <v>120</v>
      </c>
      <c r="N1595">
        <f>IF(_xlfn.XLOOKUP(B1595,[1]Printers!$L:$L,[1]Printers!$R:$R,0,0)&gt;0,[1]Parameters!M1595,IF(SUM(E1595:J1595)&lt;&gt;0,VLOOKUP(C1595,[1]!T_Resins[#Data],9,FALSE),""))</f>
        <v>180</v>
      </c>
      <c r="O1595" t="str">
        <f t="shared" si="24"/>
        <v>ElegooMars4Ultra9K</v>
      </c>
    </row>
    <row r="1596" spans="1:15" x14ac:dyDescent="0.25">
      <c r="A1596" t="str">
        <f t="array" ref="A1596">IF(ROW()-1&gt;COUNTA([1]!T_Printers[Printers])*COUNTA([1]!T_Resins[Resins]),"",INDEX([1]!T_Printers[Printers],INT((ROW()-2)/COUNTA([1]!T_Resins[Resins])+1)))</f>
        <v>Elegoo Mars 4 Ultra 9K</v>
      </c>
      <c r="B1596" t="str">
        <f>_xlfn.XLOOKUP(A1596,[1]!T_Printers[Printers],[1]!T_Printers[Icon link],,0)</f>
        <v>ElegooMars4Ultra9K</v>
      </c>
      <c r="C1596" t="str">
        <f t="array" ref="C1596">IF(ROW()-1&gt;COUNTA([1]!T_Printers[Printers])*COUNTA([1]!T_Resins[Resins]),"",INDEX([1]!T_Resins[Resins],MOD(ROW()-2,COUNTA([1]!T_Resins[Resins]))+1))</f>
        <v>Dental IBT</v>
      </c>
      <c r="D1596">
        <f>IF(SUM(E1596:J1596)&lt;&gt;0,IF(ROW()-1&gt;COUNTA([1]!T_Printers[Printers])*COUNTA([1]!T_Resins[Resins]),"",2),"")</f>
        <v>2</v>
      </c>
      <c r="E1596" cm="1">
        <f t="array" ref="E1596">IFERROR(IF(ROW()-1&gt;COUNTA([1]!T_Printers[Printers])*COUNTA([1]!T_Resins[Resins]),"",_xlfn.IFS(ROUND(VLOOKUP(C1596,[1]!T_Resins[#Data],2,FALSE)/VLOOKUP(A1596,[1]!T_Printers[#Data],5,FALSE),1)&lt;=_xlfn.XLOOKUP(B1596,[1]Printers!L:L,[1]Printers!O:O,1,0,),ROUND(VLOOKUP(C1596,[1]!T_Resins[#Data],2,FALSE)/VLOOKUP(A1596,[1]!T_Printers[#Data],5,FALSE),1),ROUND(VLOOKUP(C1596,[1]!T_Resins[#Data],2,FALSE)/VLOOKUP(A1596,[1]!T_Printers[#Data],5,FALSE),1)&gt;_xlfn.XLOOKUP(B1596,[1]Printers!L:L,[1]Printers!O:O,1,0,),10)),"Используйте слой 100 мкм")</f>
        <v>3.8</v>
      </c>
      <c r="F1596">
        <f>IFERROR(IF(ROUND(_xlfn.XLOOKUP([1]Parameters!B1596,[1]Printers!L:L,[1]Printers!Q:Q,,0)*E1596/10,0)*10&lt;_xlfn.XLOOKUP([1]Parameters!B1596,[1]Printers!L:L,[1]Printers!P:P,,0),ROUND(_xlfn.XLOOKUP([1]Parameters!B1596,[1]Printers!L:L,[1]Printers!Q:Q,,0)*E1596/10,0)*10,_xlfn.XLOOKUP([1]Parameters!B1596,[1]Printers!L:L,[1]Printers!P:P,,0)),"")</f>
        <v>30</v>
      </c>
      <c r="G1596" cm="1">
        <f t="array" ref="G1596">IFERROR(IF(ROW()-1&gt;COUNTA([1]!T_Printers[Printers])*COUNTA([1]!T_Resins[Resins]),"",_xlfn.IFS(ROUND(VLOOKUP(C1596,[1]!T_Resins[#Data],3,FALSE)/VLOOKUP(A1596,[1]!T_Printers[#Data],5,FALSE),1)&lt;=_xlfn.XLOOKUP(B1596,[1]Printers!L:L,[1]Printers!O:O,1,0,),ROUND(VLOOKUP(C1596,[1]!T_Resins[#Data],3,FALSE)/VLOOKUP(A1596,[1]!T_Printers[#Data],5,FALSE),1),ROUND(VLOOKUP(C1596,[1]!T_Resins[#Data],3,FALSE)/VLOOKUP(A1596,[1]!T_Printers[#Data],5,FALSE),1)&gt;_xlfn.XLOOKUP(B1596,[1]Printers!L:L,[1]Printers!O:O,1,0,),10)),"")</f>
        <v>5</v>
      </c>
      <c r="H1596">
        <f>IFERROR(IF(ROUND(_xlfn.XLOOKUP([1]Parameters!B1596,[1]Printers!L:L,[1]Printers!Q:Q,,0)*G1596/10,0)*10&lt;_xlfn.XLOOKUP([1]Parameters!B1596,[1]Printers!L:L,[1]Printers!P:P,,0),ROUND(_xlfn.XLOOKUP([1]Parameters!B1596,[1]Printers!L:L,[1]Printers!Q:Q,,0)*G1596/10,0)*10,_xlfn.XLOOKUP([1]Parameters!B1596,[1]Printers!L:L,[1]Printers!P:P,,0)),"")</f>
        <v>50</v>
      </c>
      <c r="I1596" s="3" t="str" cm="1">
        <f t="array" ref="I1596">IFERROR(IF(ROW()-1&gt;COUNTA([1]!T_Printers[Printers])*COUNTA([1]!T_Resins[Resins]),"",_xlfn.IFS(ROUND(VLOOKUP(C1596,[1]!T_Resins[#Data],4,FALSE)/VLOOKUP(A1596,[1]!T_Printers[#Data],5,FALSE),1)&lt;=_xlfn.XLOOKUP(B1596,[1]Printers!L:L,[1]Printers!O:O,1,0,),ROUND(VLOOKUP(C1596,[1]!T_Resins[#Data],4,FALSE)/VLOOKUP(A1596,[1]!T_Printers[#Data],5,FALSE),1),ROUND(VLOOKUP(C1596,[1]!T_Resins[#Data],4,FALSE)/VLOOKUP(A1596,[1]!T_Printers[#Data],5,FALSE),1)&gt;_xlfn.XLOOKUP(B1596,[1]Printers!L:L,[1]Printers!O:O,1,0,),"")),"")</f>
        <v/>
      </c>
      <c r="J1596" t="str">
        <f>IFERROR(IF(ROUND(_xlfn.XLOOKUP([1]Parameters!B1596,[1]Printers!L:L,[1]Printers!Q:Q,,0)*I1596/10,0)*10&lt;_xlfn.XLOOKUP([1]Parameters!B1596,[1]Printers!L:L,[1]Printers!P:P,,0),ROUND(_xlfn.XLOOKUP([1]Parameters!B1596,[1]Printers!L:L,[1]Printers!Q:Q,,0)*I1596/10,0)*10,_xlfn.XLOOKUP([1]Parameters!B1596,[1]Printers!L:L,[1]Printers!P:P,,0)),"")</f>
        <v/>
      </c>
      <c r="K1596">
        <f>IF(SUM(E1596:J1596)&lt;&gt;0,VLOOKUP(A1596,[1]!T_Printers[#Data],10,FALSE)+VLOOKUP(C1596,[1]!T_Resins[#Data],10,FALSE),"")</f>
        <v>3</v>
      </c>
      <c r="L1596">
        <f>IF(SUM(E1596:J1596)&lt;&gt;0,VLOOKUP(A1596,[1]!T_Printers[#Data],11,FALSE),"")</f>
        <v>5</v>
      </c>
      <c r="M1596">
        <f>IF(SUM(E1596:J1596)&lt;&gt;0,VLOOKUP(C1596,[1]!T_Resins[#Data],8,FALSE),"")</f>
        <v>60</v>
      </c>
      <c r="N1596">
        <f>IF(_xlfn.XLOOKUP(B1596,[1]Printers!$L:$L,[1]Printers!$R:$R,0,0)&gt;0,[1]Parameters!M1596,IF(SUM(E1596:J1596)&lt;&gt;0,VLOOKUP(C1596,[1]!T_Resins[#Data],9,FALSE),""))</f>
        <v>60</v>
      </c>
      <c r="O1596" t="str">
        <f t="shared" si="24"/>
        <v>ElegooMars4Ultra9K</v>
      </c>
    </row>
    <row r="1597" spans="1:15" x14ac:dyDescent="0.25">
      <c r="A1597" t="str">
        <f t="array" ref="A1597">IF(ROW()-1&gt;COUNTA([1]!T_Printers[Printers])*COUNTA([1]!T_Resins[Resins]),"",INDEX([1]!T_Printers[Printers],INT((ROW()-2)/COUNTA([1]!T_Resins[Resins])+1)))</f>
        <v>Elegoo Mars 4 Ultra 9K</v>
      </c>
      <c r="B1597" t="str">
        <f>_xlfn.XLOOKUP(A1597,[1]!T_Printers[Printers],[1]!T_Printers[Icon link],,0)</f>
        <v>ElegooMars4Ultra9K</v>
      </c>
      <c r="C1597" t="str">
        <f t="array" ref="C1597">IF(ROW()-1&gt;COUNTA([1]!T_Printers[Printers])*COUNTA([1]!T_Resins[Resins]),"",INDEX([1]!T_Resins[Resins],MOD(ROW()-2,COUNTA([1]!T_Resins[Resins]))+1))</f>
        <v>Dental Model Biege</v>
      </c>
      <c r="D1597">
        <f>IF(SUM(E1597:J1597)&lt;&gt;0,IF(ROW()-1&gt;COUNTA([1]!T_Printers[Printers])*COUNTA([1]!T_Resins[Resins]),"",2),"")</f>
        <v>2</v>
      </c>
      <c r="E1597" cm="1">
        <f t="array" ref="E1597">IFERROR(IF(ROW()-1&gt;COUNTA([1]!T_Printers[Printers])*COUNTA([1]!T_Resins[Resins]),"",_xlfn.IFS(ROUND(VLOOKUP(C1597,[1]!T_Resins[#Data],2,FALSE)/VLOOKUP(A1597,[1]!T_Printers[#Data],5,FALSE),1)&lt;=_xlfn.XLOOKUP(B1597,[1]Printers!L:L,[1]Printers!O:O,1,0,),ROUND(VLOOKUP(C1597,[1]!T_Resins[#Data],2,FALSE)/VLOOKUP(A1597,[1]!T_Printers[#Data],5,FALSE),1),ROUND(VLOOKUP(C1597,[1]!T_Resins[#Data],2,FALSE)/VLOOKUP(A1597,[1]!T_Printers[#Data],5,FALSE),1)&gt;_xlfn.XLOOKUP(B1597,[1]Printers!L:L,[1]Printers!O:O,1,0,),10)),"Используйте слой 100 мкм")</f>
        <v>4.8</v>
      </c>
      <c r="F1597">
        <f>IFERROR(IF(ROUND(_xlfn.XLOOKUP([1]Parameters!B1597,[1]Printers!L:L,[1]Printers!Q:Q,,0)*E1597/10,0)*10&lt;_xlfn.XLOOKUP([1]Parameters!B1597,[1]Printers!L:L,[1]Printers!P:P,,0),ROUND(_xlfn.XLOOKUP([1]Parameters!B1597,[1]Printers!L:L,[1]Printers!Q:Q,,0)*E1597/10,0)*10,_xlfn.XLOOKUP([1]Parameters!B1597,[1]Printers!L:L,[1]Printers!P:P,,0)),"")</f>
        <v>40</v>
      </c>
      <c r="G1597" cm="1">
        <f t="array" ref="G1597">IFERROR(IF(ROW()-1&gt;COUNTA([1]!T_Printers[Printers])*COUNTA([1]!T_Resins[Resins]),"",_xlfn.IFS(ROUND(VLOOKUP(C1597,[1]!T_Resins[#Data],3,FALSE)/VLOOKUP(A1597,[1]!T_Printers[#Data],5,FALSE),1)&lt;=_xlfn.XLOOKUP(B1597,[1]Printers!L:L,[1]Printers!O:O,1,0,),ROUND(VLOOKUP(C1597,[1]!T_Resins[#Data],3,FALSE)/VLOOKUP(A1597,[1]!T_Printers[#Data],5,FALSE),1),ROUND(VLOOKUP(C1597,[1]!T_Resins[#Data],3,FALSE)/VLOOKUP(A1597,[1]!T_Printers[#Data],5,FALSE),1)&gt;_xlfn.XLOOKUP(B1597,[1]Printers!L:L,[1]Printers!O:O,1,0,),10)),"")</f>
        <v>6.2</v>
      </c>
      <c r="H1597">
        <f>IFERROR(IF(ROUND(_xlfn.XLOOKUP([1]Parameters!B1597,[1]Printers!L:L,[1]Printers!Q:Q,,0)*G1597/10,0)*10&lt;_xlfn.XLOOKUP([1]Parameters!B1597,[1]Printers!L:L,[1]Printers!P:P,,0),ROUND(_xlfn.XLOOKUP([1]Parameters!B1597,[1]Printers!L:L,[1]Printers!Q:Q,,0)*G1597/10,0)*10,_xlfn.XLOOKUP([1]Parameters!B1597,[1]Printers!L:L,[1]Printers!P:P,,0)),"")</f>
        <v>60</v>
      </c>
      <c r="I1597" s="3" t="str" cm="1">
        <f t="array" ref="I1597">IFERROR(IF(ROW()-1&gt;COUNTA([1]!T_Printers[Printers])*COUNTA([1]!T_Resins[Resins]),"",_xlfn.IFS(ROUND(VLOOKUP(C1597,[1]!T_Resins[#Data],4,FALSE)/VLOOKUP(A1597,[1]!T_Printers[#Data],5,FALSE),1)&lt;=_xlfn.XLOOKUP(B1597,[1]Printers!L:L,[1]Printers!O:O,1,0,),ROUND(VLOOKUP(C1597,[1]!T_Resins[#Data],4,FALSE)/VLOOKUP(A1597,[1]!T_Printers[#Data],5,FALSE),1),ROUND(VLOOKUP(C1597,[1]!T_Resins[#Data],4,FALSE)/VLOOKUP(A1597,[1]!T_Printers[#Data],5,FALSE),1)&gt;_xlfn.XLOOKUP(B1597,[1]Printers!L:L,[1]Printers!O:O,1,0,),"")),"")</f>
        <v/>
      </c>
      <c r="J1597" t="str">
        <f>IFERROR(IF(ROUND(_xlfn.XLOOKUP([1]Parameters!B1597,[1]Printers!L:L,[1]Printers!Q:Q,,0)*I1597/10,0)*10&lt;_xlfn.XLOOKUP([1]Parameters!B1597,[1]Printers!L:L,[1]Printers!P:P,,0),ROUND(_xlfn.XLOOKUP([1]Parameters!B1597,[1]Printers!L:L,[1]Printers!Q:Q,,0)*I1597/10,0)*10,_xlfn.XLOOKUP([1]Parameters!B1597,[1]Printers!L:L,[1]Printers!P:P,,0)),"")</f>
        <v/>
      </c>
      <c r="K1597">
        <f>IF(SUM(E1597:J1597)&lt;&gt;0,VLOOKUP(A1597,[1]!T_Printers[#Data],10,FALSE)+VLOOKUP(C1597,[1]!T_Resins[#Data],10,FALSE),"")</f>
        <v>4</v>
      </c>
      <c r="L1597">
        <f>IF(SUM(E1597:J1597)&lt;&gt;0,VLOOKUP(A1597,[1]!T_Printers[#Data],11,FALSE),"")</f>
        <v>5</v>
      </c>
      <c r="M1597">
        <f>IF(SUM(E1597:J1597)&lt;&gt;0,VLOOKUP(C1597,[1]!T_Resins[#Data],8,FALSE),"")</f>
        <v>120</v>
      </c>
      <c r="N1597">
        <f>IF(_xlfn.XLOOKUP(B1597,[1]Printers!$L:$L,[1]Printers!$R:$R,0,0)&gt;0,[1]Parameters!M1597,IF(SUM(E1597:J1597)&lt;&gt;0,VLOOKUP(C1597,[1]!T_Resins[#Data],9,FALSE),""))</f>
        <v>180</v>
      </c>
      <c r="O1597" t="str">
        <f t="shared" si="24"/>
        <v>ElegooMars4Ultra9K</v>
      </c>
    </row>
    <row r="1598" spans="1:15" x14ac:dyDescent="0.25">
      <c r="A1598" t="str">
        <f t="array" ref="A1598">IF(ROW()-1&gt;COUNTA([1]!T_Printers[Printers])*COUNTA([1]!T_Resins[Resins]),"",INDEX([1]!T_Printers[Printers],INT((ROW()-2)/COUNTA([1]!T_Resins[Resins])+1)))</f>
        <v>Elegoo Mars 4 Ultra 9K</v>
      </c>
      <c r="B1598" t="str">
        <f>_xlfn.XLOOKUP(A1598,[1]!T_Printers[Printers],[1]!T_Printers[Icon link],,0)</f>
        <v>ElegooMars4Ultra9K</v>
      </c>
      <c r="C1598" t="str">
        <f t="array" ref="C1598">IF(ROW()-1&gt;COUNTA([1]!T_Printers[Printers])*COUNTA([1]!T_Resins[Resins]),"",INDEX([1]!T_Resins[Resins],MOD(ROW()-2,COUNTA([1]!T_Resins[Resins]))+1))</f>
        <v>Dental Model Bone</v>
      </c>
      <c r="D1598">
        <f>IF(SUM(E1598:J1598)&lt;&gt;0,IF(ROW()-1&gt;COUNTA([1]!T_Printers[Printers])*COUNTA([1]!T_Resins[Resins]),"",2),"")</f>
        <v>2</v>
      </c>
      <c r="E1598" cm="1">
        <f t="array" ref="E1598">IFERROR(IF(ROW()-1&gt;COUNTA([1]!T_Printers[Printers])*COUNTA([1]!T_Resins[Resins]),"",_xlfn.IFS(ROUND(VLOOKUP(C1598,[1]!T_Resins[#Data],2,FALSE)/VLOOKUP(A1598,[1]!T_Printers[#Data],5,FALSE),1)&lt;=_xlfn.XLOOKUP(B1598,[1]Printers!L:L,[1]Printers!O:O,1,0,),ROUND(VLOOKUP(C1598,[1]!T_Resins[#Data],2,FALSE)/VLOOKUP(A1598,[1]!T_Printers[#Data],5,FALSE),1),ROUND(VLOOKUP(C1598,[1]!T_Resins[#Data],2,FALSE)/VLOOKUP(A1598,[1]!T_Printers[#Data],5,FALSE),1)&gt;_xlfn.XLOOKUP(B1598,[1]Printers!L:L,[1]Printers!O:O,1,0,),10)),"Используйте слой 100 мкм")</f>
        <v>3</v>
      </c>
      <c r="F1598">
        <f>IFERROR(IF(ROUND(_xlfn.XLOOKUP([1]Parameters!B1598,[1]Printers!L:L,[1]Printers!Q:Q,,0)*E1598/10,0)*10&lt;_xlfn.XLOOKUP([1]Parameters!B1598,[1]Printers!L:L,[1]Printers!P:P,,0),ROUND(_xlfn.XLOOKUP([1]Parameters!B1598,[1]Printers!L:L,[1]Printers!Q:Q,,0)*E1598/10,0)*10,_xlfn.XLOOKUP([1]Parameters!B1598,[1]Printers!L:L,[1]Printers!P:P,,0)),"")</f>
        <v>30</v>
      </c>
      <c r="G1598" cm="1">
        <f t="array" ref="G1598">IFERROR(IF(ROW()-1&gt;COUNTA([1]!T_Printers[Printers])*COUNTA([1]!T_Resins[Resins]),"",_xlfn.IFS(ROUND(VLOOKUP(C1598,[1]!T_Resins[#Data],3,FALSE)/VLOOKUP(A1598,[1]!T_Printers[#Data],5,FALSE),1)&lt;=_xlfn.XLOOKUP(B1598,[1]Printers!L:L,[1]Printers!O:O,1,0,),ROUND(VLOOKUP(C1598,[1]!T_Resins[#Data],3,FALSE)/VLOOKUP(A1598,[1]!T_Printers[#Data],5,FALSE),1),ROUND(VLOOKUP(C1598,[1]!T_Resins[#Data],3,FALSE)/VLOOKUP(A1598,[1]!T_Printers[#Data],5,FALSE),1)&gt;_xlfn.XLOOKUP(B1598,[1]Printers!L:L,[1]Printers!O:O,1,0,),10)),"")</f>
        <v>3.9</v>
      </c>
      <c r="H1598">
        <f>IFERROR(IF(ROUND(_xlfn.XLOOKUP([1]Parameters!B1598,[1]Printers!L:L,[1]Printers!Q:Q,,0)*G1598/10,0)*10&lt;_xlfn.XLOOKUP([1]Parameters!B1598,[1]Printers!L:L,[1]Printers!P:P,,0),ROUND(_xlfn.XLOOKUP([1]Parameters!B1598,[1]Printers!L:L,[1]Printers!Q:Q,,0)*G1598/10,0)*10,_xlfn.XLOOKUP([1]Parameters!B1598,[1]Printers!L:L,[1]Printers!P:P,,0)),"")</f>
        <v>40</v>
      </c>
      <c r="I1598" s="3" t="str" cm="1">
        <f t="array" ref="I1598">IFERROR(IF(ROW()-1&gt;COUNTA([1]!T_Printers[Printers])*COUNTA([1]!T_Resins[Resins]),"",_xlfn.IFS(ROUND(VLOOKUP(C1598,[1]!T_Resins[#Data],4,FALSE)/VLOOKUP(A1598,[1]!T_Printers[#Data],5,FALSE),1)&lt;=_xlfn.XLOOKUP(B1598,[1]Printers!L:L,[1]Printers!O:O,1,0,),ROUND(VLOOKUP(C1598,[1]!T_Resins[#Data],4,FALSE)/VLOOKUP(A1598,[1]!T_Printers[#Data],5,FALSE),1),ROUND(VLOOKUP(C1598,[1]!T_Resins[#Data],4,FALSE)/VLOOKUP(A1598,[1]!T_Printers[#Data],5,FALSE),1)&gt;_xlfn.XLOOKUP(B1598,[1]Printers!L:L,[1]Printers!O:O,1,0,),"")),"")</f>
        <v/>
      </c>
      <c r="J1598" t="str">
        <f>IFERROR(IF(ROUND(_xlfn.XLOOKUP([1]Parameters!B1598,[1]Printers!L:L,[1]Printers!Q:Q,,0)*I1598/10,0)*10&lt;_xlfn.XLOOKUP([1]Parameters!B1598,[1]Printers!L:L,[1]Printers!P:P,,0),ROUND(_xlfn.XLOOKUP([1]Parameters!B1598,[1]Printers!L:L,[1]Printers!Q:Q,,0)*I1598/10,0)*10,_xlfn.XLOOKUP([1]Parameters!B1598,[1]Printers!L:L,[1]Printers!P:P,,0)),"")</f>
        <v/>
      </c>
      <c r="K1598">
        <f>IF(SUM(E1598:J1598)&lt;&gt;0,VLOOKUP(A1598,[1]!T_Printers[#Data],10,FALSE)+VLOOKUP(C1598,[1]!T_Resins[#Data],10,FALSE),"")</f>
        <v>4</v>
      </c>
      <c r="L1598">
        <f>IF(SUM(E1598:J1598)&lt;&gt;0,VLOOKUP(A1598,[1]!T_Printers[#Data],11,FALSE),"")</f>
        <v>5</v>
      </c>
      <c r="M1598">
        <f>IF(SUM(E1598:J1598)&lt;&gt;0,VLOOKUP(C1598,[1]!T_Resins[#Data],8,FALSE),"")</f>
        <v>120</v>
      </c>
      <c r="N1598">
        <f>IF(_xlfn.XLOOKUP(B1598,[1]Printers!$L:$L,[1]Printers!$R:$R,0,0)&gt;0,[1]Parameters!M1598,IF(SUM(E1598:J1598)&lt;&gt;0,VLOOKUP(C1598,[1]!T_Resins[#Data],9,FALSE),""))</f>
        <v>180</v>
      </c>
      <c r="O1598" t="str">
        <f t="shared" si="24"/>
        <v>ElegooMars4Ultra9K</v>
      </c>
    </row>
    <row r="1599" spans="1:15" x14ac:dyDescent="0.25">
      <c r="A1599" t="str">
        <f t="array" ref="A1599">IF(ROW()-1&gt;COUNTA([1]!T_Printers[Printers])*COUNTA([1]!T_Resins[Resins]),"",INDEX([1]!T_Printers[Printers],INT((ROW()-2)/COUNTA([1]!T_Resins[Resins])+1)))</f>
        <v>Elegoo Mars 4 Ultra 9K</v>
      </c>
      <c r="B1599" t="str">
        <f>_xlfn.XLOOKUP(A1599,[1]!T_Printers[Printers],[1]!T_Printers[Icon link],,0)</f>
        <v>ElegooMars4Ultra9K</v>
      </c>
      <c r="C1599" t="str">
        <f t="array" ref="C1599">IF(ROW()-1&gt;COUNTA([1]!T_Printers[Printers])*COUNTA([1]!T_Resins[Resins]),"",INDEX([1]!T_Resins[Resins],MOD(ROW()-2,COUNTA([1]!T_Resins[Resins]))+1))</f>
        <v>Dental Model Light Grey</v>
      </c>
      <c r="D1599">
        <f>IF(SUM(E1599:J1599)&lt;&gt;0,IF(ROW()-1&gt;COUNTA([1]!T_Printers[Printers])*COUNTA([1]!T_Resins[Resins]),"",2),"")</f>
        <v>2</v>
      </c>
      <c r="E1599" cm="1">
        <f t="array" ref="E1599">IFERROR(IF(ROW()-1&gt;COUNTA([1]!T_Printers[Printers])*COUNTA([1]!T_Resins[Resins]),"",_xlfn.IFS(ROUND(VLOOKUP(C1599,[1]!T_Resins[#Data],2,FALSE)/VLOOKUP(A1599,[1]!T_Printers[#Data],5,FALSE),1)&lt;=_xlfn.XLOOKUP(B1599,[1]Printers!L:L,[1]Printers!O:O,1,0,),ROUND(VLOOKUP(C1599,[1]!T_Resins[#Data],2,FALSE)/VLOOKUP(A1599,[1]!T_Printers[#Data],5,FALSE),1),ROUND(VLOOKUP(C1599,[1]!T_Resins[#Data],2,FALSE)/VLOOKUP(A1599,[1]!T_Printers[#Data],5,FALSE),1)&gt;_xlfn.XLOOKUP(B1599,[1]Printers!L:L,[1]Printers!O:O,1,0,),10)),"Используйте слой 100 мкм")</f>
        <v>3.7</v>
      </c>
      <c r="F1599">
        <f>IFERROR(IF(ROUND(_xlfn.XLOOKUP([1]Parameters!B1599,[1]Printers!L:L,[1]Printers!Q:Q,,0)*E1599/10,0)*10&lt;_xlfn.XLOOKUP([1]Parameters!B1599,[1]Printers!L:L,[1]Printers!P:P,,0),ROUND(_xlfn.XLOOKUP([1]Parameters!B1599,[1]Printers!L:L,[1]Printers!Q:Q,,0)*E1599/10,0)*10,_xlfn.XLOOKUP([1]Parameters!B1599,[1]Printers!L:L,[1]Printers!P:P,,0)),"")</f>
        <v>30</v>
      </c>
      <c r="G1599" cm="1">
        <f t="array" ref="G1599">IFERROR(IF(ROW()-1&gt;COUNTA([1]!T_Printers[Printers])*COUNTA([1]!T_Resins[Resins]),"",_xlfn.IFS(ROUND(VLOOKUP(C1599,[1]!T_Resins[#Data],3,FALSE)/VLOOKUP(A1599,[1]!T_Printers[#Data],5,FALSE),1)&lt;=_xlfn.XLOOKUP(B1599,[1]Printers!L:L,[1]Printers!O:O,1,0,),ROUND(VLOOKUP(C1599,[1]!T_Resins[#Data],3,FALSE)/VLOOKUP(A1599,[1]!T_Printers[#Data],5,FALSE),1),ROUND(VLOOKUP(C1599,[1]!T_Resins[#Data],3,FALSE)/VLOOKUP(A1599,[1]!T_Printers[#Data],5,FALSE),1)&gt;_xlfn.XLOOKUP(B1599,[1]Printers!L:L,[1]Printers!O:O,1,0,),10)),"")</f>
        <v>4.9000000000000004</v>
      </c>
      <c r="H1599">
        <f>IFERROR(IF(ROUND(_xlfn.XLOOKUP([1]Parameters!B1599,[1]Printers!L:L,[1]Printers!Q:Q,,0)*G1599/10,0)*10&lt;_xlfn.XLOOKUP([1]Parameters!B1599,[1]Printers!L:L,[1]Printers!P:P,,0),ROUND(_xlfn.XLOOKUP([1]Parameters!B1599,[1]Printers!L:L,[1]Printers!Q:Q,,0)*G1599/10,0)*10,_xlfn.XLOOKUP([1]Parameters!B1599,[1]Printers!L:L,[1]Printers!P:P,,0)),"")</f>
        <v>40</v>
      </c>
      <c r="I1599" s="3" t="str" cm="1">
        <f t="array" ref="I1599">IFERROR(IF(ROW()-1&gt;COUNTA([1]!T_Printers[Printers])*COUNTA([1]!T_Resins[Resins]),"",_xlfn.IFS(ROUND(VLOOKUP(C1599,[1]!T_Resins[#Data],4,FALSE)/VLOOKUP(A1599,[1]!T_Printers[#Data],5,FALSE),1)&lt;=_xlfn.XLOOKUP(B1599,[1]Printers!L:L,[1]Printers!O:O,1,0,),ROUND(VLOOKUP(C1599,[1]!T_Resins[#Data],4,FALSE)/VLOOKUP(A1599,[1]!T_Printers[#Data],5,FALSE),1),ROUND(VLOOKUP(C1599,[1]!T_Resins[#Data],4,FALSE)/VLOOKUP(A1599,[1]!T_Printers[#Data],5,FALSE),1)&gt;_xlfn.XLOOKUP(B1599,[1]Printers!L:L,[1]Printers!O:O,1,0,),"")),"")</f>
        <v/>
      </c>
      <c r="J1599" t="str">
        <f>IFERROR(IF(ROUND(_xlfn.XLOOKUP([1]Parameters!B1599,[1]Printers!L:L,[1]Printers!Q:Q,,0)*I1599/10,0)*10&lt;_xlfn.XLOOKUP([1]Parameters!B1599,[1]Printers!L:L,[1]Printers!P:P,,0),ROUND(_xlfn.XLOOKUP([1]Parameters!B1599,[1]Printers!L:L,[1]Printers!Q:Q,,0)*I1599/10,0)*10,_xlfn.XLOOKUP([1]Parameters!B1599,[1]Printers!L:L,[1]Printers!P:P,,0)),"")</f>
        <v/>
      </c>
      <c r="K1599">
        <f>IF(SUM(E1599:J1599)&lt;&gt;0,VLOOKUP(A1599,[1]!T_Printers[#Data],10,FALSE)+VLOOKUP(C1599,[1]!T_Resins[#Data],10,FALSE),"")</f>
        <v>4</v>
      </c>
      <c r="L1599">
        <f>IF(SUM(E1599:J1599)&lt;&gt;0,VLOOKUP(A1599,[1]!T_Printers[#Data],11,FALSE),"")</f>
        <v>5</v>
      </c>
      <c r="M1599">
        <f>IF(SUM(E1599:J1599)&lt;&gt;0,VLOOKUP(C1599,[1]!T_Resins[#Data],8,FALSE),"")</f>
        <v>120</v>
      </c>
      <c r="N1599">
        <f>IF(_xlfn.XLOOKUP(B1599,[1]Printers!$L:$L,[1]Printers!$R:$R,0,0)&gt;0,[1]Parameters!M1599,IF(SUM(E1599:J1599)&lt;&gt;0,VLOOKUP(C1599,[1]!T_Resins[#Data],9,FALSE),""))</f>
        <v>180</v>
      </c>
      <c r="O1599" t="str">
        <f t="shared" si="24"/>
        <v>ElegooMars4Ultra9K</v>
      </c>
    </row>
    <row r="1600" spans="1:15" x14ac:dyDescent="0.25">
      <c r="A1600" t="str">
        <f t="array" ref="A1600">IF(ROW()-1&gt;COUNTA([1]!T_Printers[Printers])*COUNTA([1]!T_Resins[Resins]),"",INDEX([1]!T_Printers[Printers],INT((ROW()-2)/COUNTA([1]!T_Resins[Resins])+1)))</f>
        <v>Elegoo Mars 4 Ultra 9K</v>
      </c>
      <c r="B1600" t="str">
        <f>_xlfn.XLOOKUP(A1600,[1]!T_Printers[Printers],[1]!T_Printers[Icon link],,0)</f>
        <v>ElegooMars4Ultra9K</v>
      </c>
      <c r="C1600" t="str">
        <f t="array" ref="C1600">IF(ROW()-1&gt;COUNTA([1]!T_Printers[Printers])*COUNTA([1]!T_Resins[Resins]),"",INDEX([1]!T_Resins[Resins],MOD(ROW()-2,COUNTA([1]!T_Resins[Resins]))+1))</f>
        <v>Dental Peach</v>
      </c>
      <c r="D1600">
        <f>IF(SUM(E1600:J1600)&lt;&gt;0,IF(ROW()-1&gt;COUNTA([1]!T_Printers[Printers])*COUNTA([1]!T_Resins[Resins]),"",2),"")</f>
        <v>2</v>
      </c>
      <c r="E1600" cm="1">
        <f t="array" ref="E1600">IFERROR(IF(ROW()-1&gt;COUNTA([1]!T_Printers[Printers])*COUNTA([1]!T_Resins[Resins]),"",_xlfn.IFS(ROUND(VLOOKUP(C1600,[1]!T_Resins[#Data],2,FALSE)/VLOOKUP(A1600,[1]!T_Printers[#Data],5,FALSE),1)&lt;=_xlfn.XLOOKUP(B1600,[1]Printers!L:L,[1]Printers!O:O,1,0,),ROUND(VLOOKUP(C1600,[1]!T_Resins[#Data],2,FALSE)/VLOOKUP(A1600,[1]!T_Printers[#Data],5,FALSE),1),ROUND(VLOOKUP(C1600,[1]!T_Resins[#Data],2,FALSE)/VLOOKUP(A1600,[1]!T_Printers[#Data],5,FALSE),1)&gt;_xlfn.XLOOKUP(B1600,[1]Printers!L:L,[1]Printers!O:O,1,0,),10)),"Используйте слой 100 мкм")</f>
        <v>4.8</v>
      </c>
      <c r="F1600">
        <f>IFERROR(IF(ROUND(_xlfn.XLOOKUP([1]Parameters!B1600,[1]Printers!L:L,[1]Printers!Q:Q,,0)*E1600/10,0)*10&lt;_xlfn.XLOOKUP([1]Parameters!B1600,[1]Printers!L:L,[1]Printers!P:P,,0),ROUND(_xlfn.XLOOKUP([1]Parameters!B1600,[1]Printers!L:L,[1]Printers!Q:Q,,0)*E1600/10,0)*10,_xlfn.XLOOKUP([1]Parameters!B1600,[1]Printers!L:L,[1]Printers!P:P,,0)),"")</f>
        <v>40</v>
      </c>
      <c r="G1600" cm="1">
        <f t="array" ref="G1600">IFERROR(IF(ROW()-1&gt;COUNTA([1]!T_Printers[Printers])*COUNTA([1]!T_Resins[Resins]),"",_xlfn.IFS(ROUND(VLOOKUP(C1600,[1]!T_Resins[#Data],3,FALSE)/VLOOKUP(A1600,[1]!T_Printers[#Data],5,FALSE),1)&lt;=_xlfn.XLOOKUP(B1600,[1]Printers!L:L,[1]Printers!O:O,1,0,),ROUND(VLOOKUP(C1600,[1]!T_Resins[#Data],3,FALSE)/VLOOKUP(A1600,[1]!T_Printers[#Data],5,FALSE),1),ROUND(VLOOKUP(C1600,[1]!T_Resins[#Data],3,FALSE)/VLOOKUP(A1600,[1]!T_Printers[#Data],5,FALSE),1)&gt;_xlfn.XLOOKUP(B1600,[1]Printers!L:L,[1]Printers!O:O,1,0,),10)),"")</f>
        <v>6.2</v>
      </c>
      <c r="H1600">
        <f>IFERROR(IF(ROUND(_xlfn.XLOOKUP([1]Parameters!B1600,[1]Printers!L:L,[1]Printers!Q:Q,,0)*G1600/10,0)*10&lt;_xlfn.XLOOKUP([1]Parameters!B1600,[1]Printers!L:L,[1]Printers!P:P,,0),ROUND(_xlfn.XLOOKUP([1]Parameters!B1600,[1]Printers!L:L,[1]Printers!Q:Q,,0)*G1600/10,0)*10,_xlfn.XLOOKUP([1]Parameters!B1600,[1]Printers!L:L,[1]Printers!P:P,,0)),"")</f>
        <v>60</v>
      </c>
      <c r="I1600" s="3" t="str" cm="1">
        <f t="array" ref="I1600">IFERROR(IF(ROW()-1&gt;COUNTA([1]!T_Printers[Printers])*COUNTA([1]!T_Resins[Resins]),"",_xlfn.IFS(ROUND(VLOOKUP(C1600,[1]!T_Resins[#Data],4,FALSE)/VLOOKUP(A1600,[1]!T_Printers[#Data],5,FALSE),1)&lt;=_xlfn.XLOOKUP(B1600,[1]Printers!L:L,[1]Printers!O:O,1,0,),ROUND(VLOOKUP(C1600,[1]!T_Resins[#Data],4,FALSE)/VLOOKUP(A1600,[1]!T_Printers[#Data],5,FALSE),1),ROUND(VLOOKUP(C1600,[1]!T_Resins[#Data],4,FALSE)/VLOOKUP(A1600,[1]!T_Printers[#Data],5,FALSE),1)&gt;_xlfn.XLOOKUP(B1600,[1]Printers!L:L,[1]Printers!O:O,1,0,),"")),"")</f>
        <v/>
      </c>
      <c r="J1600" t="str">
        <f>IFERROR(IF(ROUND(_xlfn.XLOOKUP([1]Parameters!B1600,[1]Printers!L:L,[1]Printers!Q:Q,,0)*I1600/10,0)*10&lt;_xlfn.XLOOKUP([1]Parameters!B1600,[1]Printers!L:L,[1]Printers!P:P,,0),ROUND(_xlfn.XLOOKUP([1]Parameters!B1600,[1]Printers!L:L,[1]Printers!Q:Q,,0)*I1600/10,0)*10,_xlfn.XLOOKUP([1]Parameters!B1600,[1]Printers!L:L,[1]Printers!P:P,,0)),"")</f>
        <v/>
      </c>
      <c r="K1600">
        <f>IF(SUM(E1600:J1600)&lt;&gt;0,VLOOKUP(A1600,[1]!T_Printers[#Data],10,FALSE)+VLOOKUP(C1600,[1]!T_Resins[#Data],10,FALSE),"")</f>
        <v>4</v>
      </c>
      <c r="L1600">
        <f>IF(SUM(E1600:J1600)&lt;&gt;0,VLOOKUP(A1600,[1]!T_Printers[#Data],11,FALSE),"")</f>
        <v>5</v>
      </c>
      <c r="M1600">
        <f>IF(SUM(E1600:J1600)&lt;&gt;0,VLOOKUP(C1600,[1]!T_Resins[#Data],8,FALSE),"")</f>
        <v>120</v>
      </c>
      <c r="N1600">
        <f>IF(_xlfn.XLOOKUP(B1600,[1]Printers!$L:$L,[1]Printers!$R:$R,0,0)&gt;0,[1]Parameters!M1600,IF(SUM(E1600:J1600)&lt;&gt;0,VLOOKUP(C1600,[1]!T_Resins[#Data],9,FALSE),""))</f>
        <v>180</v>
      </c>
      <c r="O1600" t="str">
        <f t="shared" si="24"/>
        <v>ElegooMars4Ultra9K</v>
      </c>
    </row>
    <row r="1601" spans="1:15" x14ac:dyDescent="0.25">
      <c r="A1601" t="str">
        <f t="array" ref="A1601">IF(ROW()-1&gt;COUNTA([1]!T_Printers[Printers])*COUNTA([1]!T_Resins[Resins]),"",INDEX([1]!T_Printers[Printers],INT((ROW()-2)/COUNTA([1]!T_Resins[Resins])+1)))</f>
        <v>Elegoo Mars 4 Ultra 9K</v>
      </c>
      <c r="B1601" t="str">
        <f>_xlfn.XLOOKUP(A1601,[1]!T_Printers[Printers],[1]!T_Printers[Icon link],,0)</f>
        <v>ElegooMars4Ultra9K</v>
      </c>
      <c r="C1601" t="str">
        <f t="array" ref="C1601">IF(ROW()-1&gt;COUNTA([1]!T_Printers[Printers])*COUNTA([1]!T_Resins[Resins]),"",INDEX([1]!T_Resins[Resins],MOD(ROW()-2,COUNTA([1]!T_Resins[Resins]))+1))</f>
        <v>Dental Pink</v>
      </c>
      <c r="D1601">
        <f>IF(SUM(E1601:J1601)&lt;&gt;0,IF(ROW()-1&gt;COUNTA([1]!T_Printers[Printers])*COUNTA([1]!T_Resins[Resins]),"",2),"")</f>
        <v>2</v>
      </c>
      <c r="E1601" cm="1">
        <f t="array" ref="E1601">IFERROR(IF(ROW()-1&gt;COUNTA([1]!T_Printers[Printers])*COUNTA([1]!T_Resins[Resins]),"",_xlfn.IFS(ROUND(VLOOKUP(C1601,[1]!T_Resins[#Data],2,FALSE)/VLOOKUP(A1601,[1]!T_Printers[#Data],5,FALSE),1)&lt;=_xlfn.XLOOKUP(B1601,[1]Printers!L:L,[1]Printers!O:O,1,0,),ROUND(VLOOKUP(C1601,[1]!T_Resins[#Data],2,FALSE)/VLOOKUP(A1601,[1]!T_Printers[#Data],5,FALSE),1),ROUND(VLOOKUP(C1601,[1]!T_Resins[#Data],2,FALSE)/VLOOKUP(A1601,[1]!T_Printers[#Data],5,FALSE),1)&gt;_xlfn.XLOOKUP(B1601,[1]Printers!L:L,[1]Printers!O:O,1,0,),10)),"Используйте слой 100 мкм")</f>
        <v>3</v>
      </c>
      <c r="F1601">
        <f>IFERROR(IF(ROUND(_xlfn.XLOOKUP([1]Parameters!B1601,[1]Printers!L:L,[1]Printers!Q:Q,,0)*E1601/10,0)*10&lt;_xlfn.XLOOKUP([1]Parameters!B1601,[1]Printers!L:L,[1]Printers!P:P,,0),ROUND(_xlfn.XLOOKUP([1]Parameters!B1601,[1]Printers!L:L,[1]Printers!Q:Q,,0)*E1601/10,0)*10,_xlfn.XLOOKUP([1]Parameters!B1601,[1]Printers!L:L,[1]Printers!P:P,,0)),"")</f>
        <v>30</v>
      </c>
      <c r="G1601" cm="1">
        <f t="array" ref="G1601">IFERROR(IF(ROW()-1&gt;COUNTA([1]!T_Printers[Printers])*COUNTA([1]!T_Resins[Resins]),"",_xlfn.IFS(ROUND(VLOOKUP(C1601,[1]!T_Resins[#Data],3,FALSE)/VLOOKUP(A1601,[1]!T_Printers[#Data],5,FALSE),1)&lt;=_xlfn.XLOOKUP(B1601,[1]Printers!L:L,[1]Printers!O:O,1,0,),ROUND(VLOOKUP(C1601,[1]!T_Resins[#Data],3,FALSE)/VLOOKUP(A1601,[1]!T_Printers[#Data],5,FALSE),1),ROUND(VLOOKUP(C1601,[1]!T_Resins[#Data],3,FALSE)/VLOOKUP(A1601,[1]!T_Printers[#Data],5,FALSE),1)&gt;_xlfn.XLOOKUP(B1601,[1]Printers!L:L,[1]Printers!O:O,1,0,),10)),"")</f>
        <v>4</v>
      </c>
      <c r="H1601">
        <f>IFERROR(IF(ROUND(_xlfn.XLOOKUP([1]Parameters!B1601,[1]Printers!L:L,[1]Printers!Q:Q,,0)*G1601/10,0)*10&lt;_xlfn.XLOOKUP([1]Parameters!B1601,[1]Printers!L:L,[1]Printers!P:P,,0),ROUND(_xlfn.XLOOKUP([1]Parameters!B1601,[1]Printers!L:L,[1]Printers!Q:Q,,0)*G1601/10,0)*10,_xlfn.XLOOKUP([1]Parameters!B1601,[1]Printers!L:L,[1]Printers!P:P,,0)),"")</f>
        <v>40</v>
      </c>
      <c r="I1601" s="3" t="str" cm="1">
        <f t="array" ref="I1601">IFERROR(IF(ROW()-1&gt;COUNTA([1]!T_Printers[Printers])*COUNTA([1]!T_Resins[Resins]),"",_xlfn.IFS(ROUND(VLOOKUP(C1601,[1]!T_Resins[#Data],4,FALSE)/VLOOKUP(A1601,[1]!T_Printers[#Data],5,FALSE),1)&lt;=_xlfn.XLOOKUP(B1601,[1]Printers!L:L,[1]Printers!O:O,1,0,),ROUND(VLOOKUP(C1601,[1]!T_Resins[#Data],4,FALSE)/VLOOKUP(A1601,[1]!T_Printers[#Data],5,FALSE),1),ROUND(VLOOKUP(C1601,[1]!T_Resins[#Data],4,FALSE)/VLOOKUP(A1601,[1]!T_Printers[#Data],5,FALSE),1)&gt;_xlfn.XLOOKUP(B1601,[1]Printers!L:L,[1]Printers!O:O,1,0,),"")),"")</f>
        <v/>
      </c>
      <c r="J1601" t="str">
        <f>IFERROR(IF(ROUND(_xlfn.XLOOKUP([1]Parameters!B1601,[1]Printers!L:L,[1]Printers!Q:Q,,0)*I1601/10,0)*10&lt;_xlfn.XLOOKUP([1]Parameters!B1601,[1]Printers!L:L,[1]Printers!P:P,,0),ROUND(_xlfn.XLOOKUP([1]Parameters!B1601,[1]Printers!L:L,[1]Printers!Q:Q,,0)*I1601/10,0)*10,_xlfn.XLOOKUP([1]Parameters!B1601,[1]Printers!L:L,[1]Printers!P:P,,0)),"")</f>
        <v/>
      </c>
      <c r="K1601">
        <f>IF(SUM(E1601:J1601)&lt;&gt;0,VLOOKUP(A1601,[1]!T_Printers[#Data],10,FALSE)+VLOOKUP(C1601,[1]!T_Resins[#Data],10,FALSE),"")</f>
        <v>3</v>
      </c>
      <c r="L1601">
        <f>IF(SUM(E1601:J1601)&lt;&gt;0,VLOOKUP(A1601,[1]!T_Printers[#Data],11,FALSE),"")</f>
        <v>5</v>
      </c>
      <c r="M1601">
        <f>IF(SUM(E1601:J1601)&lt;&gt;0,VLOOKUP(C1601,[1]!T_Resins[#Data],8,FALSE),"")</f>
        <v>120</v>
      </c>
      <c r="N1601">
        <f>IF(_xlfn.XLOOKUP(B1601,[1]Printers!$L:$L,[1]Printers!$R:$R,0,0)&gt;0,[1]Parameters!M1601,IF(SUM(E1601:J1601)&lt;&gt;0,VLOOKUP(C1601,[1]!T_Resins[#Data],9,FALSE),""))</f>
        <v>180</v>
      </c>
      <c r="O1601" t="str">
        <f t="shared" si="24"/>
        <v>ElegooMars4Ultra9K</v>
      </c>
    </row>
    <row r="1602" spans="1:15" x14ac:dyDescent="0.25">
      <c r="A1602" t="str">
        <f t="array" ref="A1602">IF(ROW()-1&gt;COUNTA([1]!T_Printers[Printers])*COUNTA([1]!T_Resins[Resins]),"",INDEX([1]!T_Printers[Printers],INT((ROW()-2)/COUNTA([1]!T_Resins[Resins])+1)))</f>
        <v>Elegoo Mars 4 Ultra 9K</v>
      </c>
      <c r="B1602" t="str">
        <f>_xlfn.XLOOKUP(A1602,[1]!T_Printers[Printers],[1]!T_Printers[Icon link],,0)</f>
        <v>ElegooMars4Ultra9K</v>
      </c>
      <c r="C1602" t="str">
        <f t="array" ref="C1602">IF(ROW()-1&gt;COUNTA([1]!T_Printers[Printers])*COUNTA([1]!T_Resins[Resins]),"",INDEX([1]!T_Resins[Resins],MOD(ROW()-2,COUNTA([1]!T_Resins[Resins]))+1))</f>
        <v>Dental Soft Pink</v>
      </c>
      <c r="D1602">
        <f>IF(SUM(E1602:J1602)&lt;&gt;0,IF(ROW()-1&gt;COUNTA([1]!T_Printers[Printers])*COUNTA([1]!T_Resins[Resins]),"",2),"")</f>
        <v>2</v>
      </c>
      <c r="E1602" cm="1">
        <f t="array" ref="E1602">IFERROR(IF(ROW()-1&gt;COUNTA([1]!T_Printers[Printers])*COUNTA([1]!T_Resins[Resins]),"",_xlfn.IFS(ROUND(VLOOKUP(C1602,[1]!T_Resins[#Data],2,FALSE)/VLOOKUP(A1602,[1]!T_Printers[#Data],5,FALSE),1)&lt;=_xlfn.XLOOKUP(B1602,[1]Printers!L:L,[1]Printers!O:O,1,0,),ROUND(VLOOKUP(C1602,[1]!T_Resins[#Data],2,FALSE)/VLOOKUP(A1602,[1]!T_Printers[#Data],5,FALSE),1),ROUND(VLOOKUP(C1602,[1]!T_Resins[#Data],2,FALSE)/VLOOKUP(A1602,[1]!T_Printers[#Data],5,FALSE),1)&gt;_xlfn.XLOOKUP(B1602,[1]Printers!L:L,[1]Printers!O:O,1,0,),10)),"Используйте слой 100 мкм")</f>
        <v>4.5</v>
      </c>
      <c r="F1602">
        <f>IFERROR(IF(ROUND(_xlfn.XLOOKUP([1]Parameters!B1602,[1]Printers!L:L,[1]Printers!Q:Q,,0)*E1602/10,0)*10&lt;_xlfn.XLOOKUP([1]Parameters!B1602,[1]Printers!L:L,[1]Printers!P:P,,0),ROUND(_xlfn.XLOOKUP([1]Parameters!B1602,[1]Printers!L:L,[1]Printers!Q:Q,,0)*E1602/10,0)*10,_xlfn.XLOOKUP([1]Parameters!B1602,[1]Printers!L:L,[1]Printers!P:P,,0)),"")</f>
        <v>40</v>
      </c>
      <c r="G1602" cm="1">
        <f t="array" ref="G1602">IFERROR(IF(ROW()-1&gt;COUNTA([1]!T_Printers[Printers])*COUNTA([1]!T_Resins[Resins]),"",_xlfn.IFS(ROUND(VLOOKUP(C1602,[1]!T_Resins[#Data],3,FALSE)/VLOOKUP(A1602,[1]!T_Printers[#Data],5,FALSE),1)&lt;=_xlfn.XLOOKUP(B1602,[1]Printers!L:L,[1]Printers!O:O,1,0,),ROUND(VLOOKUP(C1602,[1]!T_Resins[#Data],3,FALSE)/VLOOKUP(A1602,[1]!T_Printers[#Data],5,FALSE),1),ROUND(VLOOKUP(C1602,[1]!T_Resins[#Data],3,FALSE)/VLOOKUP(A1602,[1]!T_Printers[#Data],5,FALSE),1)&gt;_xlfn.XLOOKUP(B1602,[1]Printers!L:L,[1]Printers!O:O,1,0,),10)),"")</f>
        <v>5.8</v>
      </c>
      <c r="H1602">
        <f>IFERROR(IF(ROUND(_xlfn.XLOOKUP([1]Parameters!B1602,[1]Printers!L:L,[1]Printers!Q:Q,,0)*G1602/10,0)*10&lt;_xlfn.XLOOKUP([1]Parameters!B1602,[1]Printers!L:L,[1]Printers!P:P,,0),ROUND(_xlfn.XLOOKUP([1]Parameters!B1602,[1]Printers!L:L,[1]Printers!Q:Q,,0)*G1602/10,0)*10,_xlfn.XLOOKUP([1]Parameters!B1602,[1]Printers!L:L,[1]Printers!P:P,,0)),"")</f>
        <v>50</v>
      </c>
      <c r="I1602" s="3" t="str" cm="1">
        <f t="array" ref="I1602">IFERROR(IF(ROW()-1&gt;COUNTA([1]!T_Printers[Printers])*COUNTA([1]!T_Resins[Resins]),"",_xlfn.IFS(ROUND(VLOOKUP(C1602,[1]!T_Resins[#Data],4,FALSE)/VLOOKUP(A1602,[1]!T_Printers[#Data],5,FALSE),1)&lt;=_xlfn.XLOOKUP(B1602,[1]Printers!L:L,[1]Printers!O:O,1,0,),ROUND(VLOOKUP(C1602,[1]!T_Resins[#Data],4,FALSE)/VLOOKUP(A1602,[1]!T_Printers[#Data],5,FALSE),1),ROUND(VLOOKUP(C1602,[1]!T_Resins[#Data],4,FALSE)/VLOOKUP(A1602,[1]!T_Printers[#Data],5,FALSE),1)&gt;_xlfn.XLOOKUP(B1602,[1]Printers!L:L,[1]Printers!O:O,1,0,),"")),"")</f>
        <v/>
      </c>
      <c r="J1602" t="str">
        <f>IFERROR(IF(ROUND(_xlfn.XLOOKUP([1]Parameters!B1602,[1]Printers!L:L,[1]Printers!Q:Q,,0)*I1602/10,0)*10&lt;_xlfn.XLOOKUP([1]Parameters!B1602,[1]Printers!L:L,[1]Printers!P:P,,0),ROUND(_xlfn.XLOOKUP([1]Parameters!B1602,[1]Printers!L:L,[1]Printers!Q:Q,,0)*I1602/10,0)*10,_xlfn.XLOOKUP([1]Parameters!B1602,[1]Printers!L:L,[1]Printers!P:P,,0)),"")</f>
        <v/>
      </c>
      <c r="K1602">
        <f>IF(SUM(E1602:J1602)&lt;&gt;0,VLOOKUP(A1602,[1]!T_Printers[#Data],10,FALSE)+VLOOKUP(C1602,[1]!T_Resins[#Data],10,FALSE),"")</f>
        <v>3</v>
      </c>
      <c r="L1602">
        <f>IF(SUM(E1602:J1602)&lt;&gt;0,VLOOKUP(A1602,[1]!T_Printers[#Data],11,FALSE),"")</f>
        <v>5</v>
      </c>
      <c r="M1602">
        <f>IF(SUM(E1602:J1602)&lt;&gt;0,VLOOKUP(C1602,[1]!T_Resins[#Data],8,FALSE),"")</f>
        <v>60</v>
      </c>
      <c r="N1602">
        <f>IF(_xlfn.XLOOKUP(B1602,[1]Printers!$L:$L,[1]Printers!$R:$R,0,0)&gt;0,[1]Parameters!M1602,IF(SUM(E1602:J1602)&lt;&gt;0,VLOOKUP(C1602,[1]!T_Resins[#Data],9,FALSE),""))</f>
        <v>60</v>
      </c>
      <c r="O1602" t="str">
        <f t="shared" ref="O1602:O1665" si="25">B1602</f>
        <v>ElegooMars4Ultra9K</v>
      </c>
    </row>
    <row r="1603" spans="1:15" x14ac:dyDescent="0.25">
      <c r="A1603" t="str">
        <f t="array" ref="A1603">IF(ROW()-1&gt;COUNTA([1]!T_Printers[Printers])*COUNTA([1]!T_Resins[Resins]),"",INDEX([1]!T_Printers[Printers],INT((ROW()-2)/COUNTA([1]!T_Resins[Resins])+1)))</f>
        <v>Elegoo Mars 4 Ultra 9K</v>
      </c>
      <c r="B1603" t="str">
        <f>_xlfn.XLOOKUP(A1603,[1]!T_Printers[Printers],[1]!T_Printers[Icon link],,0)</f>
        <v>ElegooMars4Ultra9K</v>
      </c>
      <c r="C1603" t="str">
        <f t="array" ref="C1603">IF(ROW()-1&gt;COUNTA([1]!T_Printers[Printers])*COUNTA([1]!T_Resins[Resins]),"",INDEX([1]!T_Resins[Resins],MOD(ROW()-2,COUNTA([1]!T_Resins[Resins]))+1))</f>
        <v>Dental Sand A1-A2</v>
      </c>
      <c r="D1603">
        <f>IF(SUM(E1603:J1603)&lt;&gt;0,IF(ROW()-1&gt;COUNTA([1]!T_Printers[Printers])*COUNTA([1]!T_Resins[Resins]),"",2),"")</f>
        <v>2</v>
      </c>
      <c r="E1603" cm="1">
        <f t="array" ref="E1603">IFERROR(IF(ROW()-1&gt;COUNTA([1]!T_Printers[Printers])*COUNTA([1]!T_Resins[Resins]),"",_xlfn.IFS(ROUND(VLOOKUP(C1603,[1]!T_Resins[#Data],2,FALSE)/VLOOKUP(A1603,[1]!T_Printers[#Data],5,FALSE),1)&lt;=_xlfn.XLOOKUP(B1603,[1]Printers!L:L,[1]Printers!O:O,1,0,),ROUND(VLOOKUP(C1603,[1]!T_Resins[#Data],2,FALSE)/VLOOKUP(A1603,[1]!T_Printers[#Data],5,FALSE),1),ROUND(VLOOKUP(C1603,[1]!T_Resins[#Data],2,FALSE)/VLOOKUP(A1603,[1]!T_Printers[#Data],5,FALSE),1)&gt;_xlfn.XLOOKUP(B1603,[1]Printers!L:L,[1]Printers!O:O,1,0,),10)),"Используйте слой 100 мкм")</f>
        <v>2.6</v>
      </c>
      <c r="F1603">
        <f>IFERROR(IF(ROUND(_xlfn.XLOOKUP([1]Parameters!B1603,[1]Printers!L:L,[1]Printers!Q:Q,,0)*E1603/10,0)*10&lt;_xlfn.XLOOKUP([1]Parameters!B1603,[1]Printers!L:L,[1]Printers!P:P,,0),ROUND(_xlfn.XLOOKUP([1]Parameters!B1603,[1]Printers!L:L,[1]Printers!Q:Q,,0)*E1603/10,0)*10,_xlfn.XLOOKUP([1]Parameters!B1603,[1]Printers!L:L,[1]Printers!P:P,,0)),"")</f>
        <v>20</v>
      </c>
      <c r="G1603" cm="1">
        <f t="array" ref="G1603">IFERROR(IF(ROW()-1&gt;COUNTA([1]!T_Printers[Printers])*COUNTA([1]!T_Resins[Resins]),"",_xlfn.IFS(ROUND(VLOOKUP(C1603,[1]!T_Resins[#Data],3,FALSE)/VLOOKUP(A1603,[1]!T_Printers[#Data],5,FALSE),1)&lt;=_xlfn.XLOOKUP(B1603,[1]Printers!L:L,[1]Printers!O:O,1,0,),ROUND(VLOOKUP(C1603,[1]!T_Resins[#Data],3,FALSE)/VLOOKUP(A1603,[1]!T_Printers[#Data],5,FALSE),1),ROUND(VLOOKUP(C1603,[1]!T_Resins[#Data],3,FALSE)/VLOOKUP(A1603,[1]!T_Printers[#Data],5,FALSE),1)&gt;_xlfn.XLOOKUP(B1603,[1]Printers!L:L,[1]Printers!O:O,1,0,),10)),"")</f>
        <v>3.3</v>
      </c>
      <c r="H1603">
        <f>IFERROR(IF(ROUND(_xlfn.XLOOKUP([1]Parameters!B1603,[1]Printers!L:L,[1]Printers!Q:Q,,0)*G1603/10,0)*10&lt;_xlfn.XLOOKUP([1]Parameters!B1603,[1]Printers!L:L,[1]Printers!P:P,,0),ROUND(_xlfn.XLOOKUP([1]Parameters!B1603,[1]Printers!L:L,[1]Printers!Q:Q,,0)*G1603/10,0)*10,_xlfn.XLOOKUP([1]Parameters!B1603,[1]Printers!L:L,[1]Printers!P:P,,0)),"")</f>
        <v>30</v>
      </c>
      <c r="I1603" s="3" t="str" cm="1">
        <f t="array" ref="I1603">IFERROR(IF(ROW()-1&gt;COUNTA([1]!T_Printers[Printers])*COUNTA([1]!T_Resins[Resins]),"",_xlfn.IFS(ROUND(VLOOKUP(C1603,[1]!T_Resins[#Data],4,FALSE)/VLOOKUP(A1603,[1]!T_Printers[#Data],5,FALSE),1)&lt;=_xlfn.XLOOKUP(B1603,[1]Printers!L:L,[1]Printers!O:O,1,0,),ROUND(VLOOKUP(C1603,[1]!T_Resins[#Data],4,FALSE)/VLOOKUP(A1603,[1]!T_Printers[#Data],5,FALSE),1),ROUND(VLOOKUP(C1603,[1]!T_Resins[#Data],4,FALSE)/VLOOKUP(A1603,[1]!T_Printers[#Data],5,FALSE),1)&gt;_xlfn.XLOOKUP(B1603,[1]Printers!L:L,[1]Printers!O:O,1,0,),"")),"")</f>
        <v/>
      </c>
      <c r="J1603" t="str">
        <f>IFERROR(IF(ROUND(_xlfn.XLOOKUP([1]Parameters!B1603,[1]Printers!L:L,[1]Printers!Q:Q,,0)*I1603/10,0)*10&lt;_xlfn.XLOOKUP([1]Parameters!B1603,[1]Printers!L:L,[1]Printers!P:P,,0),ROUND(_xlfn.XLOOKUP([1]Parameters!B1603,[1]Printers!L:L,[1]Printers!Q:Q,,0)*I1603/10,0)*10,_xlfn.XLOOKUP([1]Parameters!B1603,[1]Printers!L:L,[1]Printers!P:P,,0)),"")</f>
        <v/>
      </c>
      <c r="K1603">
        <f>IF(SUM(E1603:J1603)&lt;&gt;0,VLOOKUP(A1603,[1]!T_Printers[#Data],10,FALSE)+VLOOKUP(C1603,[1]!T_Resins[#Data],10,FALSE),"")</f>
        <v>4</v>
      </c>
      <c r="L1603">
        <f>IF(SUM(E1603:J1603)&lt;&gt;0,VLOOKUP(A1603,[1]!T_Printers[#Data],11,FALSE),"")</f>
        <v>5</v>
      </c>
      <c r="M1603">
        <f>IF(SUM(E1603:J1603)&lt;&gt;0,VLOOKUP(C1603,[1]!T_Resins[#Data],8,FALSE),"")</f>
        <v>120</v>
      </c>
      <c r="N1603">
        <f>IF(_xlfn.XLOOKUP(B1603,[1]Printers!$L:$L,[1]Printers!$R:$R,0,0)&gt;0,[1]Parameters!M1603,IF(SUM(E1603:J1603)&lt;&gt;0,VLOOKUP(C1603,[1]!T_Resins[#Data],9,FALSE),""))</f>
        <v>180</v>
      </c>
      <c r="O1603" t="str">
        <f t="shared" si="25"/>
        <v>ElegooMars4Ultra9K</v>
      </c>
    </row>
    <row r="1604" spans="1:15" x14ac:dyDescent="0.25">
      <c r="A1604" t="str">
        <f t="array" ref="A1604">IF(ROW()-1&gt;COUNTA([1]!T_Printers[Printers])*COUNTA([1]!T_Resins[Resins]),"",INDEX([1]!T_Printers[Printers],INT((ROW()-2)/COUNTA([1]!T_Resins[Resins])+1)))</f>
        <v>Elegoo Mars 4 Ultra 9K</v>
      </c>
      <c r="B1604" t="str">
        <f>_xlfn.XLOOKUP(A1604,[1]!T_Printers[Printers],[1]!T_Printers[Icon link],,0)</f>
        <v>ElegooMars4Ultra9K</v>
      </c>
      <c r="C1604" t="str">
        <f t="array" ref="C1604">IF(ROW()-1&gt;COUNTA([1]!T_Printers[Printers])*COUNTA([1]!T_Resins[Resins]),"",INDEX([1]!T_Resins[Resins],MOD(ROW()-2,COUNTA([1]!T_Resins[Resins]))+1))</f>
        <v xml:space="preserve">Dental Sand A1-A2 (Обновленная версия) </v>
      </c>
      <c r="D1604">
        <f>IF(SUM(E1604:J1604)&lt;&gt;0,IF(ROW()-1&gt;COUNTA([1]!T_Printers[Printers])*COUNTA([1]!T_Resins[Resins]),"",2),"")</f>
        <v>2</v>
      </c>
      <c r="E1604" cm="1">
        <f t="array" ref="E1604">IFERROR(IF(ROW()-1&gt;COUNTA([1]!T_Printers[Printers])*COUNTA([1]!T_Resins[Resins]),"",_xlfn.IFS(ROUND(VLOOKUP(C1604,[1]!T_Resins[#Data],2,FALSE)/VLOOKUP(A1604,[1]!T_Printers[#Data],5,FALSE),1)&lt;=_xlfn.XLOOKUP(B1604,[1]Printers!L:L,[1]Printers!O:O,1,0,),ROUND(VLOOKUP(C1604,[1]!T_Resins[#Data],2,FALSE)/VLOOKUP(A1604,[1]!T_Printers[#Data],5,FALSE),1),ROUND(VLOOKUP(C1604,[1]!T_Resins[#Data],2,FALSE)/VLOOKUP(A1604,[1]!T_Printers[#Data],5,FALSE),1)&gt;_xlfn.XLOOKUP(B1604,[1]Printers!L:L,[1]Printers!O:O,1,0,),10)),"Используйте слой 100 мкм")</f>
        <v>6.9</v>
      </c>
      <c r="F1604">
        <f>IFERROR(IF(ROUND(_xlfn.XLOOKUP([1]Parameters!B1604,[1]Printers!L:L,[1]Printers!Q:Q,,0)*E1604/10,0)*10&lt;_xlfn.XLOOKUP([1]Parameters!B1604,[1]Printers!L:L,[1]Printers!P:P,,0),ROUND(_xlfn.XLOOKUP([1]Parameters!B1604,[1]Printers!L:L,[1]Printers!Q:Q,,0)*E1604/10,0)*10,_xlfn.XLOOKUP([1]Parameters!B1604,[1]Printers!L:L,[1]Printers!P:P,,0)),"")</f>
        <v>60</v>
      </c>
      <c r="G1604" cm="1">
        <f t="array" ref="G1604">IFERROR(IF(ROW()-1&gt;COUNTA([1]!T_Printers[Printers])*COUNTA([1]!T_Resins[Resins]),"",_xlfn.IFS(ROUND(VLOOKUP(C1604,[1]!T_Resins[#Data],3,FALSE)/VLOOKUP(A1604,[1]!T_Printers[#Data],5,FALSE),1)&lt;=_xlfn.XLOOKUP(B1604,[1]Printers!L:L,[1]Printers!O:O,1,0,),ROUND(VLOOKUP(C1604,[1]!T_Resins[#Data],3,FALSE)/VLOOKUP(A1604,[1]!T_Printers[#Data],5,FALSE),1),ROUND(VLOOKUP(C1604,[1]!T_Resins[#Data],3,FALSE)/VLOOKUP(A1604,[1]!T_Printers[#Data],5,FALSE),1)&gt;_xlfn.XLOOKUP(B1604,[1]Printers!L:L,[1]Printers!O:O,1,0,),10)),"")</f>
        <v>7.2</v>
      </c>
      <c r="H1604">
        <f>IFERROR(IF(ROUND(_xlfn.XLOOKUP([1]Parameters!B1604,[1]Printers!L:L,[1]Printers!Q:Q,,0)*G1604/10,0)*10&lt;_xlfn.XLOOKUP([1]Parameters!B1604,[1]Printers!L:L,[1]Printers!P:P,,0),ROUND(_xlfn.XLOOKUP([1]Parameters!B1604,[1]Printers!L:L,[1]Printers!Q:Q,,0)*G1604/10,0)*10,_xlfn.XLOOKUP([1]Parameters!B1604,[1]Printers!L:L,[1]Printers!P:P,,0)),"")</f>
        <v>60</v>
      </c>
      <c r="I1604" s="3" t="str" cm="1">
        <f t="array" ref="I1604">IFERROR(IF(ROW()-1&gt;COUNTA([1]!T_Printers[Printers])*COUNTA([1]!T_Resins[Resins]),"",_xlfn.IFS(ROUND(VLOOKUP(C1604,[1]!T_Resins[#Data],4,FALSE)/VLOOKUP(A1604,[1]!T_Printers[#Data],5,FALSE),1)&lt;=_xlfn.XLOOKUP(B1604,[1]Printers!L:L,[1]Printers!O:O,1,0,),ROUND(VLOOKUP(C1604,[1]!T_Resins[#Data],4,FALSE)/VLOOKUP(A1604,[1]!T_Printers[#Data],5,FALSE),1),ROUND(VLOOKUP(C1604,[1]!T_Resins[#Data],4,FALSE)/VLOOKUP(A1604,[1]!T_Printers[#Data],5,FALSE),1)&gt;_xlfn.XLOOKUP(B1604,[1]Printers!L:L,[1]Printers!O:O,1,0,),"")),"")</f>
        <v/>
      </c>
      <c r="J1604" t="str">
        <f>IFERROR(IF(ROUND(_xlfn.XLOOKUP([1]Parameters!B1604,[1]Printers!L:L,[1]Printers!Q:Q,,0)*I1604/10,0)*10&lt;_xlfn.XLOOKUP([1]Parameters!B1604,[1]Printers!L:L,[1]Printers!P:P,,0),ROUND(_xlfn.XLOOKUP([1]Parameters!B1604,[1]Printers!L:L,[1]Printers!Q:Q,,0)*I1604/10,0)*10,_xlfn.XLOOKUP([1]Parameters!B1604,[1]Printers!L:L,[1]Printers!P:P,,0)),"")</f>
        <v/>
      </c>
      <c r="K1604">
        <f>IF(SUM(E1604:J1604)&lt;&gt;0,VLOOKUP(A1604,[1]!T_Printers[#Data],10,FALSE)+VLOOKUP(C1604,[1]!T_Resins[#Data],10,FALSE),"")</f>
        <v>4</v>
      </c>
      <c r="L1604">
        <f>IF(SUM(E1604:J1604)&lt;&gt;0,VLOOKUP(A1604,[1]!T_Printers[#Data],11,FALSE),"")</f>
        <v>5</v>
      </c>
      <c r="M1604">
        <f>IF(SUM(E1604:J1604)&lt;&gt;0,VLOOKUP(C1604,[1]!T_Resins[#Data],8,FALSE),"")</f>
        <v>120</v>
      </c>
      <c r="N1604">
        <f>IF(_xlfn.XLOOKUP(B1604,[1]Printers!$L:$L,[1]Printers!$R:$R,0,0)&gt;0,[1]Parameters!M1604,IF(SUM(E1604:J1604)&lt;&gt;0,VLOOKUP(C1604,[1]!T_Resins[#Data],9,FALSE),""))</f>
        <v>180</v>
      </c>
      <c r="O1604" t="str">
        <f t="shared" si="25"/>
        <v>ElegooMars4Ultra9K</v>
      </c>
    </row>
    <row r="1605" spans="1:15" x14ac:dyDescent="0.25">
      <c r="A1605" t="str">
        <f t="array" ref="A1605">IF(ROW()-1&gt;COUNTA([1]!T_Printers[Printers])*COUNTA([1]!T_Resins[Resins]),"",INDEX([1]!T_Printers[Printers],INT((ROW()-2)/COUNTA([1]!T_Resins[Resins])+1)))</f>
        <v>Elegoo Mars 4 Ultra 9K</v>
      </c>
      <c r="B1605" t="str">
        <f>_xlfn.XLOOKUP(A1605,[1]!T_Printers[Printers],[1]!T_Printers[Icon link],,0)</f>
        <v>ElegooMars4Ultra9K</v>
      </c>
      <c r="C1605" t="str">
        <f t="array" ref="C1605">IF(ROW()-1&gt;COUNTA([1]!T_Printers[Printers])*COUNTA([1]!T_Resins[Resins]),"",INDEX([1]!T_Resins[Resins],MOD(ROW()-2,COUNTA([1]!T_Resins[Resins]))+1))</f>
        <v>Dental Sand A3</v>
      </c>
      <c r="D1605">
        <f>IF(SUM(E1605:J1605)&lt;&gt;0,IF(ROW()-1&gt;COUNTA([1]!T_Printers[Printers])*COUNTA([1]!T_Resins[Resins]),"",2),"")</f>
        <v>2</v>
      </c>
      <c r="E1605" cm="1">
        <f t="array" ref="E1605">IFERROR(IF(ROW()-1&gt;COUNTA([1]!T_Printers[Printers])*COUNTA([1]!T_Resins[Resins]),"",_xlfn.IFS(ROUND(VLOOKUP(C1605,[1]!T_Resins[#Data],2,FALSE)/VLOOKUP(A1605,[1]!T_Printers[#Data],5,FALSE),1)&lt;=_xlfn.XLOOKUP(B1605,[1]Printers!L:L,[1]Printers!O:O,1,0,),ROUND(VLOOKUP(C1605,[1]!T_Resins[#Data],2,FALSE)/VLOOKUP(A1605,[1]!T_Printers[#Data],5,FALSE),1),ROUND(VLOOKUP(C1605,[1]!T_Resins[#Data],2,FALSE)/VLOOKUP(A1605,[1]!T_Printers[#Data],5,FALSE),1)&gt;_xlfn.XLOOKUP(B1605,[1]Printers!L:L,[1]Printers!O:O,1,0,),10)),"Используйте слой 100 мкм")</f>
        <v>2.6</v>
      </c>
      <c r="F1605">
        <f>IFERROR(IF(ROUND(_xlfn.XLOOKUP([1]Parameters!B1605,[1]Printers!L:L,[1]Printers!Q:Q,,0)*E1605/10,0)*10&lt;_xlfn.XLOOKUP([1]Parameters!B1605,[1]Printers!L:L,[1]Printers!P:P,,0),ROUND(_xlfn.XLOOKUP([1]Parameters!B1605,[1]Printers!L:L,[1]Printers!Q:Q,,0)*E1605/10,0)*10,_xlfn.XLOOKUP([1]Parameters!B1605,[1]Printers!L:L,[1]Printers!P:P,,0)),"")</f>
        <v>20</v>
      </c>
      <c r="G1605" cm="1">
        <f t="array" ref="G1605">IFERROR(IF(ROW()-1&gt;COUNTA([1]!T_Printers[Printers])*COUNTA([1]!T_Resins[Resins]),"",_xlfn.IFS(ROUND(VLOOKUP(C1605,[1]!T_Resins[#Data],3,FALSE)/VLOOKUP(A1605,[1]!T_Printers[#Data],5,FALSE),1)&lt;=_xlfn.XLOOKUP(B1605,[1]Printers!L:L,[1]Printers!O:O,1,0,),ROUND(VLOOKUP(C1605,[1]!T_Resins[#Data],3,FALSE)/VLOOKUP(A1605,[1]!T_Printers[#Data],5,FALSE),1),ROUND(VLOOKUP(C1605,[1]!T_Resins[#Data],3,FALSE)/VLOOKUP(A1605,[1]!T_Printers[#Data],5,FALSE),1)&gt;_xlfn.XLOOKUP(B1605,[1]Printers!L:L,[1]Printers!O:O,1,0,),10)),"")</f>
        <v>3.3</v>
      </c>
      <c r="H1605">
        <f>IFERROR(IF(ROUND(_xlfn.XLOOKUP([1]Parameters!B1605,[1]Printers!L:L,[1]Printers!Q:Q,,0)*G1605/10,0)*10&lt;_xlfn.XLOOKUP([1]Parameters!B1605,[1]Printers!L:L,[1]Printers!P:P,,0),ROUND(_xlfn.XLOOKUP([1]Parameters!B1605,[1]Printers!L:L,[1]Printers!Q:Q,,0)*G1605/10,0)*10,_xlfn.XLOOKUP([1]Parameters!B1605,[1]Printers!L:L,[1]Printers!P:P,,0)),"")</f>
        <v>30</v>
      </c>
      <c r="I1605" s="3" t="str" cm="1">
        <f t="array" ref="I1605">IFERROR(IF(ROW()-1&gt;COUNTA([1]!T_Printers[Printers])*COUNTA([1]!T_Resins[Resins]),"",_xlfn.IFS(ROUND(VLOOKUP(C1605,[1]!T_Resins[#Data],4,FALSE)/VLOOKUP(A1605,[1]!T_Printers[#Data],5,FALSE),1)&lt;=_xlfn.XLOOKUP(B1605,[1]Printers!L:L,[1]Printers!O:O,1,0,),ROUND(VLOOKUP(C1605,[1]!T_Resins[#Data],4,FALSE)/VLOOKUP(A1605,[1]!T_Printers[#Data],5,FALSE),1),ROUND(VLOOKUP(C1605,[1]!T_Resins[#Data],4,FALSE)/VLOOKUP(A1605,[1]!T_Printers[#Data],5,FALSE),1)&gt;_xlfn.XLOOKUP(B1605,[1]Printers!L:L,[1]Printers!O:O,1,0,),"")),"")</f>
        <v/>
      </c>
      <c r="J1605" t="str">
        <f>IFERROR(IF(ROUND(_xlfn.XLOOKUP([1]Parameters!B1605,[1]Printers!L:L,[1]Printers!Q:Q,,0)*I1605/10,0)*10&lt;_xlfn.XLOOKUP([1]Parameters!B1605,[1]Printers!L:L,[1]Printers!P:P,,0),ROUND(_xlfn.XLOOKUP([1]Parameters!B1605,[1]Printers!L:L,[1]Printers!Q:Q,,0)*I1605/10,0)*10,_xlfn.XLOOKUP([1]Parameters!B1605,[1]Printers!L:L,[1]Printers!P:P,,0)),"")</f>
        <v/>
      </c>
      <c r="K1605">
        <f>IF(SUM(E1605:J1605)&lt;&gt;0,VLOOKUP(A1605,[1]!T_Printers[#Data],10,FALSE)+VLOOKUP(C1605,[1]!T_Resins[#Data],10,FALSE),"")</f>
        <v>4</v>
      </c>
      <c r="L1605">
        <f>IF(SUM(E1605:J1605)&lt;&gt;0,VLOOKUP(A1605,[1]!T_Printers[#Data],11,FALSE),"")</f>
        <v>5</v>
      </c>
      <c r="M1605">
        <f>IF(SUM(E1605:J1605)&lt;&gt;0,VLOOKUP(C1605,[1]!T_Resins[#Data],8,FALSE),"")</f>
        <v>120</v>
      </c>
      <c r="N1605">
        <f>IF(_xlfn.XLOOKUP(B1605,[1]Printers!$L:$L,[1]Printers!$R:$R,0,0)&gt;0,[1]Parameters!M1605,IF(SUM(E1605:J1605)&lt;&gt;0,VLOOKUP(C1605,[1]!T_Resins[#Data],9,FALSE),""))</f>
        <v>180</v>
      </c>
      <c r="O1605" t="str">
        <f t="shared" si="25"/>
        <v>ElegooMars4Ultra9K</v>
      </c>
    </row>
    <row r="1606" spans="1:15" x14ac:dyDescent="0.25">
      <c r="A1606" t="str">
        <f t="array" ref="A1606">IF(ROW()-1&gt;COUNTA([1]!T_Printers[Printers])*COUNTA([1]!T_Resins[Resins]),"",INDEX([1]!T_Printers[Printers],INT((ROW()-2)/COUNTA([1]!T_Resins[Resins])+1)))</f>
        <v>Elegoo Mars 4 Ultra 9K</v>
      </c>
      <c r="B1606" t="str">
        <f>_xlfn.XLOOKUP(A1606,[1]!T_Printers[Printers],[1]!T_Printers[Icon link],,0)</f>
        <v>ElegooMars4Ultra9K</v>
      </c>
      <c r="C1606" t="str">
        <f t="array" ref="C1606">IF(ROW()-1&gt;COUNTA([1]!T_Printers[Printers])*COUNTA([1]!T_Resins[Resins]),"",INDEX([1]!T_Resins[Resins],MOD(ROW()-2,COUNTA([1]!T_Resins[Resins]))+1))</f>
        <v xml:space="preserve">Dental Sand A3 (Обновленная версия) </v>
      </c>
      <c r="D1606">
        <f>IF(SUM(E1606:J1606)&lt;&gt;0,IF(ROW()-1&gt;COUNTA([1]!T_Printers[Printers])*COUNTA([1]!T_Resins[Resins]),"",2),"")</f>
        <v>2</v>
      </c>
      <c r="E1606" cm="1">
        <f t="array" ref="E1606">IFERROR(IF(ROW()-1&gt;COUNTA([1]!T_Printers[Printers])*COUNTA([1]!T_Resins[Resins]),"",_xlfn.IFS(ROUND(VLOOKUP(C1606,[1]!T_Resins[#Data],2,FALSE)/VLOOKUP(A1606,[1]!T_Printers[#Data],5,FALSE),1)&lt;=_xlfn.XLOOKUP(B1606,[1]Printers!L:L,[1]Printers!O:O,1,0,),ROUND(VLOOKUP(C1606,[1]!T_Resins[#Data],2,FALSE)/VLOOKUP(A1606,[1]!T_Printers[#Data],5,FALSE),1),ROUND(VLOOKUP(C1606,[1]!T_Resins[#Data],2,FALSE)/VLOOKUP(A1606,[1]!T_Printers[#Data],5,FALSE),1)&gt;_xlfn.XLOOKUP(B1606,[1]Printers!L:L,[1]Printers!O:O,1,0,),10)),"Используйте слой 100 мкм")</f>
        <v>6.9</v>
      </c>
      <c r="F1606">
        <f>IFERROR(IF(ROUND(_xlfn.XLOOKUP([1]Parameters!B1606,[1]Printers!L:L,[1]Printers!Q:Q,,0)*E1606/10,0)*10&lt;_xlfn.XLOOKUP([1]Parameters!B1606,[1]Printers!L:L,[1]Printers!P:P,,0),ROUND(_xlfn.XLOOKUP([1]Parameters!B1606,[1]Printers!L:L,[1]Printers!Q:Q,,0)*E1606/10,0)*10,_xlfn.XLOOKUP([1]Parameters!B1606,[1]Printers!L:L,[1]Printers!P:P,,0)),"")</f>
        <v>60</v>
      </c>
      <c r="G1606" cm="1">
        <f t="array" ref="G1606">IFERROR(IF(ROW()-1&gt;COUNTA([1]!T_Printers[Printers])*COUNTA([1]!T_Resins[Resins]),"",_xlfn.IFS(ROUND(VLOOKUP(C1606,[1]!T_Resins[#Data],3,FALSE)/VLOOKUP(A1606,[1]!T_Printers[#Data],5,FALSE),1)&lt;=_xlfn.XLOOKUP(B1606,[1]Printers!L:L,[1]Printers!O:O,1,0,),ROUND(VLOOKUP(C1606,[1]!T_Resins[#Data],3,FALSE)/VLOOKUP(A1606,[1]!T_Printers[#Data],5,FALSE),1),ROUND(VLOOKUP(C1606,[1]!T_Resins[#Data],3,FALSE)/VLOOKUP(A1606,[1]!T_Printers[#Data],5,FALSE),1)&gt;_xlfn.XLOOKUP(B1606,[1]Printers!L:L,[1]Printers!O:O,1,0,),10)),"")</f>
        <v>7.2</v>
      </c>
      <c r="H1606">
        <f>IFERROR(IF(ROUND(_xlfn.XLOOKUP([1]Parameters!B1606,[1]Printers!L:L,[1]Printers!Q:Q,,0)*G1606/10,0)*10&lt;_xlfn.XLOOKUP([1]Parameters!B1606,[1]Printers!L:L,[1]Printers!P:P,,0),ROUND(_xlfn.XLOOKUP([1]Parameters!B1606,[1]Printers!L:L,[1]Printers!Q:Q,,0)*G1606/10,0)*10,_xlfn.XLOOKUP([1]Parameters!B1606,[1]Printers!L:L,[1]Printers!P:P,,0)),"")</f>
        <v>60</v>
      </c>
      <c r="I1606" s="3" t="str" cm="1">
        <f t="array" ref="I1606">IFERROR(IF(ROW()-1&gt;COUNTA([1]!T_Printers[Printers])*COUNTA([1]!T_Resins[Resins]),"",_xlfn.IFS(ROUND(VLOOKUP(C1606,[1]!T_Resins[#Data],4,FALSE)/VLOOKUP(A1606,[1]!T_Printers[#Data],5,FALSE),1)&lt;=_xlfn.XLOOKUP(B1606,[1]Printers!L:L,[1]Printers!O:O,1,0,),ROUND(VLOOKUP(C1606,[1]!T_Resins[#Data],4,FALSE)/VLOOKUP(A1606,[1]!T_Printers[#Data],5,FALSE),1),ROUND(VLOOKUP(C1606,[1]!T_Resins[#Data],4,FALSE)/VLOOKUP(A1606,[1]!T_Printers[#Data],5,FALSE),1)&gt;_xlfn.XLOOKUP(B1606,[1]Printers!L:L,[1]Printers!O:O,1,0,),"")),"")</f>
        <v/>
      </c>
      <c r="J1606" t="str">
        <f>IFERROR(IF(ROUND(_xlfn.XLOOKUP([1]Parameters!B1606,[1]Printers!L:L,[1]Printers!Q:Q,,0)*I1606/10,0)*10&lt;_xlfn.XLOOKUP([1]Parameters!B1606,[1]Printers!L:L,[1]Printers!P:P,,0),ROUND(_xlfn.XLOOKUP([1]Parameters!B1606,[1]Printers!L:L,[1]Printers!Q:Q,,0)*I1606/10,0)*10,_xlfn.XLOOKUP([1]Parameters!B1606,[1]Printers!L:L,[1]Printers!P:P,,0)),"")</f>
        <v/>
      </c>
      <c r="K1606">
        <f>IF(SUM(E1606:J1606)&lt;&gt;0,VLOOKUP(A1606,[1]!T_Printers[#Data],10,FALSE)+VLOOKUP(C1606,[1]!T_Resins[#Data],10,FALSE),"")</f>
        <v>4</v>
      </c>
      <c r="L1606">
        <f>IF(SUM(E1606:J1606)&lt;&gt;0,VLOOKUP(A1606,[1]!T_Printers[#Data],11,FALSE),"")</f>
        <v>5</v>
      </c>
      <c r="M1606">
        <f>IF(SUM(E1606:J1606)&lt;&gt;0,VLOOKUP(C1606,[1]!T_Resins[#Data],8,FALSE),"")</f>
        <v>120</v>
      </c>
      <c r="N1606">
        <f>IF(_xlfn.XLOOKUP(B1606,[1]Printers!$L:$L,[1]Printers!$R:$R,0,0)&gt;0,[1]Parameters!M1606,IF(SUM(E1606:J1606)&lt;&gt;0,VLOOKUP(C1606,[1]!T_Resins[#Data],9,FALSE),""))</f>
        <v>180</v>
      </c>
      <c r="O1606" t="str">
        <f t="shared" si="25"/>
        <v>ElegooMars4Ultra9K</v>
      </c>
    </row>
    <row r="1607" spans="1:15" x14ac:dyDescent="0.25">
      <c r="A1607" t="str">
        <f t="array" ref="A1607">IF(ROW()-1&gt;COUNTA([1]!T_Printers[Printers])*COUNTA([1]!T_Resins[Resins]),"",INDEX([1]!T_Printers[Printers],INT((ROW()-2)/COUNTA([1]!T_Resins[Resins])+1)))</f>
        <v>Elegoo Mars 4 Ultra 9K</v>
      </c>
      <c r="B1607" t="str">
        <f>_xlfn.XLOOKUP(A1607,[1]!T_Printers[Printers],[1]!T_Printers[Icon link],,0)</f>
        <v>ElegooMars4Ultra9K</v>
      </c>
      <c r="C1607" t="str">
        <f t="array" ref="C1607">IF(ROW()-1&gt;COUNTA([1]!T_Printers[Printers])*COUNTA([1]!T_Resins[Resins]),"",INDEX([1]!T_Resins[Resins],MOD(ROW()-2,COUNTA([1]!T_Resins[Resins]))+1))</f>
        <v>Dental Sand Pro A1-A2 (Crown LT)</v>
      </c>
      <c r="D1607">
        <f>IF(SUM(E1607:J1607)&lt;&gt;0,IF(ROW()-1&gt;COUNTA([1]!T_Printers[Printers])*COUNTA([1]!T_Resins[Resins]),"",2),"")</f>
        <v>2</v>
      </c>
      <c r="E1607" cm="1">
        <f t="array" ref="E1607">IFERROR(IF(ROW()-1&gt;COUNTA([1]!T_Printers[Printers])*COUNTA([1]!T_Resins[Resins]),"",_xlfn.IFS(ROUND(VLOOKUP(C1607,[1]!T_Resins[#Data],2,FALSE)/VLOOKUP(A1607,[1]!T_Printers[#Data],5,FALSE),1)&lt;=_xlfn.XLOOKUP(B1607,[1]Printers!L:L,[1]Printers!O:O,1,0,),ROUND(VLOOKUP(C1607,[1]!T_Resins[#Data],2,FALSE)/VLOOKUP(A1607,[1]!T_Printers[#Data],5,FALSE),1),ROUND(VLOOKUP(C1607,[1]!T_Resins[#Data],2,FALSE)/VLOOKUP(A1607,[1]!T_Printers[#Data],5,FALSE),1)&gt;_xlfn.XLOOKUP(B1607,[1]Printers!L:L,[1]Printers!O:O,1,0,),10)),"Используйте слой 100 мкм")</f>
        <v>11.4</v>
      </c>
      <c r="F1607">
        <f>IFERROR(IF(ROUND(_xlfn.XLOOKUP([1]Parameters!B1607,[1]Printers!L:L,[1]Printers!Q:Q,,0)*E1607/10,0)*10&lt;_xlfn.XLOOKUP([1]Parameters!B1607,[1]Printers!L:L,[1]Printers!P:P,,0),ROUND(_xlfn.XLOOKUP([1]Parameters!B1607,[1]Printers!L:L,[1]Printers!Q:Q,,0)*E1607/10,0)*10,_xlfn.XLOOKUP([1]Parameters!B1607,[1]Printers!L:L,[1]Printers!P:P,,0)),"")</f>
        <v>100</v>
      </c>
      <c r="G1607" cm="1">
        <f t="array" ref="G1607">IFERROR(IF(ROW()-1&gt;COUNTA([1]!T_Printers[Printers])*COUNTA([1]!T_Resins[Resins]),"",_xlfn.IFS(ROUND(VLOOKUP(C1607,[1]!T_Resins[#Data],3,FALSE)/VLOOKUP(A1607,[1]!T_Printers[#Data],5,FALSE),1)&lt;=_xlfn.XLOOKUP(B1607,[1]Printers!L:L,[1]Printers!O:O,1,0,),ROUND(VLOOKUP(C1607,[1]!T_Resins[#Data],3,FALSE)/VLOOKUP(A1607,[1]!T_Printers[#Data],5,FALSE),1),ROUND(VLOOKUP(C1607,[1]!T_Resins[#Data],3,FALSE)/VLOOKUP(A1607,[1]!T_Printers[#Data],5,FALSE),1)&gt;_xlfn.XLOOKUP(B1607,[1]Printers!L:L,[1]Printers!O:O,1,0,),10)),"")</f>
        <v>16.399999999999999</v>
      </c>
      <c r="H1607">
        <f>IFERROR(IF(ROUND(_xlfn.XLOOKUP([1]Parameters!B1607,[1]Printers!L:L,[1]Printers!Q:Q,,0)*G1607/10,0)*10&lt;_xlfn.XLOOKUP([1]Parameters!B1607,[1]Printers!L:L,[1]Printers!P:P,,0),ROUND(_xlfn.XLOOKUP([1]Parameters!B1607,[1]Printers!L:L,[1]Printers!Q:Q,,0)*G1607/10,0)*10,_xlfn.XLOOKUP([1]Parameters!B1607,[1]Printers!L:L,[1]Printers!P:P,,0)),"")</f>
        <v>100</v>
      </c>
      <c r="I1607" s="3" t="str" cm="1">
        <f t="array" ref="I1607">IFERROR(IF(ROW()-1&gt;COUNTA([1]!T_Printers[Printers])*COUNTA([1]!T_Resins[Resins]),"",_xlfn.IFS(ROUND(VLOOKUP(C1607,[1]!T_Resins[#Data],4,FALSE)/VLOOKUP(A1607,[1]!T_Printers[#Data],5,FALSE),1)&lt;=_xlfn.XLOOKUP(B1607,[1]Printers!L:L,[1]Printers!O:O,1,0,),ROUND(VLOOKUP(C1607,[1]!T_Resins[#Data],4,FALSE)/VLOOKUP(A1607,[1]!T_Printers[#Data],5,FALSE),1),ROUND(VLOOKUP(C1607,[1]!T_Resins[#Data],4,FALSE)/VLOOKUP(A1607,[1]!T_Printers[#Data],5,FALSE),1)&gt;_xlfn.XLOOKUP(B1607,[1]Printers!L:L,[1]Printers!O:O,1,0,),"")),"")</f>
        <v/>
      </c>
      <c r="J1607" t="str">
        <f>IFERROR(IF(ROUND(_xlfn.XLOOKUP([1]Parameters!B1607,[1]Printers!L:L,[1]Printers!Q:Q,,0)*I1607/10,0)*10&lt;_xlfn.XLOOKUP([1]Parameters!B1607,[1]Printers!L:L,[1]Printers!P:P,,0),ROUND(_xlfn.XLOOKUP([1]Parameters!B1607,[1]Printers!L:L,[1]Printers!Q:Q,,0)*I1607/10,0)*10,_xlfn.XLOOKUP([1]Parameters!B1607,[1]Printers!L:L,[1]Printers!P:P,,0)),"")</f>
        <v/>
      </c>
      <c r="K1607">
        <f>IF(SUM(E1607:J1607)&lt;&gt;0,VLOOKUP(A1607,[1]!T_Printers[#Data],10,FALSE)+VLOOKUP(C1607,[1]!T_Resins[#Data],10,FALSE),"")</f>
        <v>4</v>
      </c>
      <c r="L1607">
        <f>IF(SUM(E1607:J1607)&lt;&gt;0,VLOOKUP(A1607,[1]!T_Printers[#Data],11,FALSE),"")</f>
        <v>5</v>
      </c>
      <c r="M1607">
        <f>IF(SUM(E1607:J1607)&lt;&gt;0,VLOOKUP(C1607,[1]!T_Resins[#Data],8,FALSE),"")</f>
        <v>120</v>
      </c>
      <c r="N1607">
        <f>IF(_xlfn.XLOOKUP(B1607,[1]Printers!$L:$L,[1]Printers!$R:$R,0,0)&gt;0,[1]Parameters!M1607,IF(SUM(E1607:J1607)&lt;&gt;0,VLOOKUP(C1607,[1]!T_Resins[#Data],9,FALSE),""))</f>
        <v>180</v>
      </c>
      <c r="O1607" t="str">
        <f t="shared" si="25"/>
        <v>ElegooMars4Ultra9K</v>
      </c>
    </row>
    <row r="1608" spans="1:15" x14ac:dyDescent="0.25">
      <c r="A1608" t="str">
        <f t="array" ref="A1608">IF(ROW()-1&gt;COUNTA([1]!T_Printers[Printers])*COUNTA([1]!T_Resins[Resins]),"",INDEX([1]!T_Printers[Printers],INT((ROW()-2)/COUNTA([1]!T_Resins[Resins])+1)))</f>
        <v>Elegoo Mars 4 Ultra 9K</v>
      </c>
      <c r="B1608" t="str">
        <f>_xlfn.XLOOKUP(A1608,[1]!T_Printers[Printers],[1]!T_Printers[Icon link],,0)</f>
        <v>ElegooMars4Ultra9K</v>
      </c>
      <c r="C1608" t="str">
        <f t="array" ref="C1608">IF(ROW()-1&gt;COUNTA([1]!T_Printers[Printers])*COUNTA([1]!T_Resins[Resins]),"",INDEX([1]!T_Resins[Resins],MOD(ROW()-2,COUNTA([1]!T_Resins[Resins]))+1))</f>
        <v>Dental Sand Pro A3 (Crown LT)</v>
      </c>
      <c r="D1608">
        <f>IF(SUM(E1608:J1608)&lt;&gt;0,IF(ROW()-1&gt;COUNTA([1]!T_Printers[Printers])*COUNTA([1]!T_Resins[Resins]),"",2),"")</f>
        <v>2</v>
      </c>
      <c r="E1608" cm="1">
        <f t="array" ref="E1608">IFERROR(IF(ROW()-1&gt;COUNTA([1]!T_Printers[Printers])*COUNTA([1]!T_Resins[Resins]),"",_xlfn.IFS(ROUND(VLOOKUP(C1608,[1]!T_Resins[#Data],2,FALSE)/VLOOKUP(A1608,[1]!T_Printers[#Data],5,FALSE),1)&lt;=_xlfn.XLOOKUP(B1608,[1]Printers!L:L,[1]Printers!O:O,1,0,),ROUND(VLOOKUP(C1608,[1]!T_Resins[#Data],2,FALSE)/VLOOKUP(A1608,[1]!T_Printers[#Data],5,FALSE),1),ROUND(VLOOKUP(C1608,[1]!T_Resins[#Data],2,FALSE)/VLOOKUP(A1608,[1]!T_Printers[#Data],5,FALSE),1)&gt;_xlfn.XLOOKUP(B1608,[1]Printers!L:L,[1]Printers!O:O,1,0,),10)),"Используйте слой 100 мкм")</f>
        <v>11.4</v>
      </c>
      <c r="F1608">
        <f>IFERROR(IF(ROUND(_xlfn.XLOOKUP([1]Parameters!B1608,[1]Printers!L:L,[1]Printers!Q:Q,,0)*E1608/10,0)*10&lt;_xlfn.XLOOKUP([1]Parameters!B1608,[1]Printers!L:L,[1]Printers!P:P,,0),ROUND(_xlfn.XLOOKUP([1]Parameters!B1608,[1]Printers!L:L,[1]Printers!Q:Q,,0)*E1608/10,0)*10,_xlfn.XLOOKUP([1]Parameters!B1608,[1]Printers!L:L,[1]Printers!P:P,,0)),"")</f>
        <v>100</v>
      </c>
      <c r="G1608" cm="1">
        <f t="array" ref="G1608">IFERROR(IF(ROW()-1&gt;COUNTA([1]!T_Printers[Printers])*COUNTA([1]!T_Resins[Resins]),"",_xlfn.IFS(ROUND(VLOOKUP(C1608,[1]!T_Resins[#Data],3,FALSE)/VLOOKUP(A1608,[1]!T_Printers[#Data],5,FALSE),1)&lt;=_xlfn.XLOOKUP(B1608,[1]Printers!L:L,[1]Printers!O:O,1,0,),ROUND(VLOOKUP(C1608,[1]!T_Resins[#Data],3,FALSE)/VLOOKUP(A1608,[1]!T_Printers[#Data],5,FALSE),1),ROUND(VLOOKUP(C1608,[1]!T_Resins[#Data],3,FALSE)/VLOOKUP(A1608,[1]!T_Printers[#Data],5,FALSE),1)&gt;_xlfn.XLOOKUP(B1608,[1]Printers!L:L,[1]Printers!O:O,1,0,),10)),"")</f>
        <v>16.399999999999999</v>
      </c>
      <c r="H1608">
        <f>IFERROR(IF(ROUND(_xlfn.XLOOKUP([1]Parameters!B1608,[1]Printers!L:L,[1]Printers!Q:Q,,0)*G1608/10,0)*10&lt;_xlfn.XLOOKUP([1]Parameters!B1608,[1]Printers!L:L,[1]Printers!P:P,,0),ROUND(_xlfn.XLOOKUP([1]Parameters!B1608,[1]Printers!L:L,[1]Printers!Q:Q,,0)*G1608/10,0)*10,_xlfn.XLOOKUP([1]Parameters!B1608,[1]Printers!L:L,[1]Printers!P:P,,0)),"")</f>
        <v>100</v>
      </c>
      <c r="I1608" s="3" t="str" cm="1">
        <f t="array" ref="I1608">IFERROR(IF(ROW()-1&gt;COUNTA([1]!T_Printers[Printers])*COUNTA([1]!T_Resins[Resins]),"",_xlfn.IFS(ROUND(VLOOKUP(C1608,[1]!T_Resins[#Data],4,FALSE)/VLOOKUP(A1608,[1]!T_Printers[#Data],5,FALSE),1)&lt;=_xlfn.XLOOKUP(B1608,[1]Printers!L:L,[1]Printers!O:O,1,0,),ROUND(VLOOKUP(C1608,[1]!T_Resins[#Data],4,FALSE)/VLOOKUP(A1608,[1]!T_Printers[#Data],5,FALSE),1),ROUND(VLOOKUP(C1608,[1]!T_Resins[#Data],4,FALSE)/VLOOKUP(A1608,[1]!T_Printers[#Data],5,FALSE),1)&gt;_xlfn.XLOOKUP(B1608,[1]Printers!L:L,[1]Printers!O:O,1,0,),"")),"")</f>
        <v/>
      </c>
      <c r="J1608" t="str">
        <f>IFERROR(IF(ROUND(_xlfn.XLOOKUP([1]Parameters!B1608,[1]Printers!L:L,[1]Printers!Q:Q,,0)*I1608/10,0)*10&lt;_xlfn.XLOOKUP([1]Parameters!B1608,[1]Printers!L:L,[1]Printers!P:P,,0),ROUND(_xlfn.XLOOKUP([1]Parameters!B1608,[1]Printers!L:L,[1]Printers!Q:Q,,0)*I1608/10,0)*10,_xlfn.XLOOKUP([1]Parameters!B1608,[1]Printers!L:L,[1]Printers!P:P,,0)),"")</f>
        <v/>
      </c>
      <c r="K1608">
        <f>IF(SUM(E1608:J1608)&lt;&gt;0,VLOOKUP(A1608,[1]!T_Printers[#Data],10,FALSE)+VLOOKUP(C1608,[1]!T_Resins[#Data],10,FALSE),"")</f>
        <v>4</v>
      </c>
      <c r="L1608">
        <f>IF(SUM(E1608:J1608)&lt;&gt;0,VLOOKUP(A1608,[1]!T_Printers[#Data],11,FALSE),"")</f>
        <v>5</v>
      </c>
      <c r="M1608">
        <f>IF(SUM(E1608:J1608)&lt;&gt;0,VLOOKUP(C1608,[1]!T_Resins[#Data],8,FALSE),"")</f>
        <v>120</v>
      </c>
      <c r="N1608">
        <f>IF(_xlfn.XLOOKUP(B1608,[1]Printers!$L:$L,[1]Printers!$R:$R,0,0)&gt;0,[1]Parameters!M1608,IF(SUM(E1608:J1608)&lt;&gt;0,VLOOKUP(C1608,[1]!T_Resins[#Data],9,FALSE),""))</f>
        <v>180</v>
      </c>
      <c r="O1608" t="str">
        <f t="shared" si="25"/>
        <v>ElegooMars4Ultra9K</v>
      </c>
    </row>
    <row r="1609" spans="1:15" x14ac:dyDescent="0.25">
      <c r="A1609" t="str">
        <f t="array" ref="A1609">IF(ROW()-1&gt;COUNTA([1]!T_Printers[Printers])*COUNTA([1]!T_Resins[Resins]),"",INDEX([1]!T_Printers[Printers],INT((ROW()-2)/COUNTA([1]!T_Resins[Resins])+1)))</f>
        <v>Elegoo Mars 4 Ultra 9K</v>
      </c>
      <c r="B1609" t="str">
        <f>_xlfn.XLOOKUP(A1609,[1]!T_Printers[Printers],[1]!T_Printers[Icon link],,0)</f>
        <v>ElegooMars4Ultra9K</v>
      </c>
      <c r="C1609" t="str">
        <f t="array" ref="C1609">IF(ROW()-1&gt;COUNTA([1]!T_Printers[Printers])*COUNTA([1]!T_Resins[Resins]),"",INDEX([1]!T_Resins[Resins],MOD(ROW()-2,COUNTA([1]!T_Resins[Resins]))+1))</f>
        <v>Dental Splint Soft</v>
      </c>
      <c r="D1609">
        <f>IF(SUM(E1609:J1609)&lt;&gt;0,IF(ROW()-1&gt;COUNTA([1]!T_Printers[Printers])*COUNTA([1]!T_Resins[Resins]),"",2),"")</f>
        <v>2</v>
      </c>
      <c r="E1609" cm="1">
        <f t="array" ref="E1609">IFERROR(IF(ROW()-1&gt;COUNTA([1]!T_Printers[Printers])*COUNTA([1]!T_Resins[Resins]),"",_xlfn.IFS(ROUND(VLOOKUP(C1609,[1]!T_Resins[#Data],2,FALSE)/VLOOKUP(A1609,[1]!T_Printers[#Data],5,FALSE),1)&lt;=_xlfn.XLOOKUP(B1609,[1]Printers!L:L,[1]Printers!O:O,1,0,),ROUND(VLOOKUP(C1609,[1]!T_Resins[#Data],2,FALSE)/VLOOKUP(A1609,[1]!T_Printers[#Data],5,FALSE),1),ROUND(VLOOKUP(C1609,[1]!T_Resins[#Data],2,FALSE)/VLOOKUP(A1609,[1]!T_Printers[#Data],5,FALSE),1)&gt;_xlfn.XLOOKUP(B1609,[1]Printers!L:L,[1]Printers!O:O,1,0,),10)),"Используйте слой 100 мкм")</f>
        <v>7.6</v>
      </c>
      <c r="F1609">
        <f>IFERROR(IF(ROUND(_xlfn.XLOOKUP([1]Parameters!B1609,[1]Printers!L:L,[1]Printers!Q:Q,,0)*E1609/10,0)*10&lt;_xlfn.XLOOKUP([1]Parameters!B1609,[1]Printers!L:L,[1]Printers!P:P,,0),ROUND(_xlfn.XLOOKUP([1]Parameters!B1609,[1]Printers!L:L,[1]Printers!Q:Q,,0)*E1609/10,0)*10,_xlfn.XLOOKUP([1]Parameters!B1609,[1]Printers!L:L,[1]Printers!P:P,,0)),"")</f>
        <v>70</v>
      </c>
      <c r="G1609" cm="1">
        <f t="array" ref="G1609">IFERROR(IF(ROW()-1&gt;COUNTA([1]!T_Printers[Printers])*COUNTA([1]!T_Resins[Resins]),"",_xlfn.IFS(ROUND(VLOOKUP(C1609,[1]!T_Resins[#Data],3,FALSE)/VLOOKUP(A1609,[1]!T_Printers[#Data],5,FALSE),1)&lt;=_xlfn.XLOOKUP(B1609,[1]Printers!L:L,[1]Printers!O:O,1,0,),ROUND(VLOOKUP(C1609,[1]!T_Resins[#Data],3,FALSE)/VLOOKUP(A1609,[1]!T_Printers[#Data],5,FALSE),1),ROUND(VLOOKUP(C1609,[1]!T_Resins[#Data],3,FALSE)/VLOOKUP(A1609,[1]!T_Printers[#Data],5,FALSE),1)&gt;_xlfn.XLOOKUP(B1609,[1]Printers!L:L,[1]Printers!O:O,1,0,),10)),"")</f>
        <v>9.9</v>
      </c>
      <c r="H1609">
        <f>IFERROR(IF(ROUND(_xlfn.XLOOKUP([1]Parameters!B1609,[1]Printers!L:L,[1]Printers!Q:Q,,0)*G1609/10,0)*10&lt;_xlfn.XLOOKUP([1]Parameters!B1609,[1]Printers!L:L,[1]Printers!P:P,,0),ROUND(_xlfn.XLOOKUP([1]Parameters!B1609,[1]Printers!L:L,[1]Printers!Q:Q,,0)*G1609/10,0)*10,_xlfn.XLOOKUP([1]Parameters!B1609,[1]Printers!L:L,[1]Printers!P:P,,0)),"")</f>
        <v>90</v>
      </c>
      <c r="I1609" s="3" t="str" cm="1">
        <f t="array" ref="I1609">IFERROR(IF(ROW()-1&gt;COUNTA([1]!T_Printers[Printers])*COUNTA([1]!T_Resins[Resins]),"",_xlfn.IFS(ROUND(VLOOKUP(C1609,[1]!T_Resins[#Data],4,FALSE)/VLOOKUP(A1609,[1]!T_Printers[#Data],5,FALSE),1)&lt;=_xlfn.XLOOKUP(B1609,[1]Printers!L:L,[1]Printers!O:O,1,0,),ROUND(VLOOKUP(C1609,[1]!T_Resins[#Data],4,FALSE)/VLOOKUP(A1609,[1]!T_Printers[#Data],5,FALSE),1),ROUND(VLOOKUP(C1609,[1]!T_Resins[#Data],4,FALSE)/VLOOKUP(A1609,[1]!T_Printers[#Data],5,FALSE),1)&gt;_xlfn.XLOOKUP(B1609,[1]Printers!L:L,[1]Printers!O:O,1,0,),"")),"")</f>
        <v/>
      </c>
      <c r="J1609" t="str">
        <f>IFERROR(IF(ROUND(_xlfn.XLOOKUP([1]Parameters!B1609,[1]Printers!L:L,[1]Printers!Q:Q,,0)*I1609/10,0)*10&lt;_xlfn.XLOOKUP([1]Parameters!B1609,[1]Printers!L:L,[1]Printers!P:P,,0),ROUND(_xlfn.XLOOKUP([1]Parameters!B1609,[1]Printers!L:L,[1]Printers!Q:Q,,0)*I1609/10,0)*10,_xlfn.XLOOKUP([1]Parameters!B1609,[1]Printers!L:L,[1]Printers!P:P,,0)),"")</f>
        <v/>
      </c>
      <c r="K1609">
        <f>IF(SUM(E1609:J1609)&lt;&gt;0,VLOOKUP(A1609,[1]!T_Printers[#Data],10,FALSE)+VLOOKUP(C1609,[1]!T_Resins[#Data],10,FALSE),"")</f>
        <v>3</v>
      </c>
      <c r="L1609">
        <f>IF(SUM(E1609:J1609)&lt;&gt;0,VLOOKUP(A1609,[1]!T_Printers[#Data],11,FALSE),"")</f>
        <v>5</v>
      </c>
      <c r="M1609">
        <f>IF(SUM(E1609:J1609)&lt;&gt;0,VLOOKUP(C1609,[1]!T_Resins[#Data],8,FALSE),"")</f>
        <v>60</v>
      </c>
      <c r="N1609">
        <f>IF(_xlfn.XLOOKUP(B1609,[1]Printers!$L:$L,[1]Printers!$R:$R,0,0)&gt;0,[1]Parameters!M1609,IF(SUM(E1609:J1609)&lt;&gt;0,VLOOKUP(C1609,[1]!T_Resins[#Data],9,FALSE),""))</f>
        <v>60</v>
      </c>
      <c r="O1609" t="str">
        <f t="shared" si="25"/>
        <v>ElegooMars4Ultra9K</v>
      </c>
    </row>
    <row r="1610" spans="1:15" x14ac:dyDescent="0.25">
      <c r="A1610" t="str">
        <f t="array" ref="A1610">IF(ROW()-1&gt;COUNTA([1]!T_Printers[Printers])*COUNTA([1]!T_Resins[Resins]),"",INDEX([1]!T_Printers[Printers],INT((ROW()-2)/COUNTA([1]!T_Resins[Resins])+1)))</f>
        <v>Elegoo Mars 4 Ultra 9K</v>
      </c>
      <c r="B1610" t="str">
        <f>_xlfn.XLOOKUP(A1610,[1]!T_Printers[Printers],[1]!T_Printers[Icon link],,0)</f>
        <v>ElegooMars4Ultra9K</v>
      </c>
      <c r="C1610" t="str">
        <f t="array" ref="C1610">IF(ROW()-1&gt;COUNTA([1]!T_Printers[Printers])*COUNTA([1]!T_Resins[Resins]),"",INDEX([1]!T_Resins[Resins],MOD(ROW()-2,COUNTA([1]!T_Resins[Resins]))+1))</f>
        <v>Dental Tray</v>
      </c>
      <c r="D1610">
        <f>IF(SUM(E1610:J1610)&lt;&gt;0,IF(ROW()-1&gt;COUNTA([1]!T_Printers[Printers])*COUNTA([1]!T_Resins[Resins]),"",2),"")</f>
        <v>2</v>
      </c>
      <c r="E1610" t="str" cm="1">
        <f t="array" ref="E1610">IFERROR(IF(ROW()-1&gt;COUNTA([1]!T_Printers[Printers])*COUNTA([1]!T_Resins[Resins]),"",_xlfn.IFS(ROUND(VLOOKUP(C1610,[1]!T_Resins[#Data],2,FALSE)/VLOOKUP(A1610,[1]!T_Printers[#Data],5,FALSE),1)&lt;=_xlfn.XLOOKUP(B1610,[1]Printers!L:L,[1]Printers!O:O,1,0,),ROUND(VLOOKUP(C1610,[1]!T_Resins[#Data],2,FALSE)/VLOOKUP(A1610,[1]!T_Printers[#Data],5,FALSE),1),ROUND(VLOOKUP(C1610,[1]!T_Resins[#Data],2,FALSE)/VLOOKUP(A1610,[1]!T_Printers[#Data],5,FALSE),1)&gt;_xlfn.XLOOKUP(B1610,[1]Printers!L:L,[1]Printers!O:O,1,0,),10)),"Используйте слой 100 мкм")</f>
        <v>Используйте слой 100 мкм</v>
      </c>
      <c r="F1610" t="str">
        <f>IFERROR(IF(ROUND(_xlfn.XLOOKUP([1]Parameters!B1610,[1]Printers!L:L,[1]Printers!Q:Q,,0)*E1610/10,0)*10&lt;_xlfn.XLOOKUP([1]Parameters!B1610,[1]Printers!L:L,[1]Printers!P:P,,0),ROUND(_xlfn.XLOOKUP([1]Parameters!B1610,[1]Printers!L:L,[1]Printers!Q:Q,,0)*E1610/10,0)*10,_xlfn.XLOOKUP([1]Parameters!B1610,[1]Printers!L:L,[1]Printers!P:P,,0)),"")</f>
        <v/>
      </c>
      <c r="G1610" cm="1">
        <f t="array" ref="G1610">IFERROR(IF(ROW()-1&gt;COUNTA([1]!T_Printers[Printers])*COUNTA([1]!T_Resins[Resins]),"",_xlfn.IFS(ROUND(VLOOKUP(C1610,[1]!T_Resins[#Data],3,FALSE)/VLOOKUP(A1610,[1]!T_Printers[#Data],5,FALSE),1)&lt;=_xlfn.XLOOKUP(B1610,[1]Printers!L:L,[1]Printers!O:O,1,0,),ROUND(VLOOKUP(C1610,[1]!T_Resins[#Data],3,FALSE)/VLOOKUP(A1610,[1]!T_Printers[#Data],5,FALSE),1),ROUND(VLOOKUP(C1610,[1]!T_Resins[#Data],3,FALSE)/VLOOKUP(A1610,[1]!T_Printers[#Data],5,FALSE),1)&gt;_xlfn.XLOOKUP(B1610,[1]Printers!L:L,[1]Printers!O:O,1,0,),10)),"")</f>
        <v>6.1</v>
      </c>
      <c r="H1610">
        <f>IFERROR(IF(ROUND(_xlfn.XLOOKUP([1]Parameters!B1610,[1]Printers!L:L,[1]Printers!Q:Q,,0)*G1610/10,0)*10&lt;_xlfn.XLOOKUP([1]Parameters!B1610,[1]Printers!L:L,[1]Printers!P:P,,0),ROUND(_xlfn.XLOOKUP([1]Parameters!B1610,[1]Printers!L:L,[1]Printers!Q:Q,,0)*G1610/10,0)*10,_xlfn.XLOOKUP([1]Parameters!B1610,[1]Printers!L:L,[1]Printers!P:P,,0)),"")</f>
        <v>50</v>
      </c>
      <c r="I1610" s="3" cm="1">
        <f t="array" ref="I1610">IFERROR(IF(ROW()-1&gt;COUNTA([1]!T_Printers[Printers])*COUNTA([1]!T_Resins[Resins]),"",_xlfn.IFS(ROUND(VLOOKUP(C1610,[1]!T_Resins[#Data],4,FALSE)/VLOOKUP(A1610,[1]!T_Printers[#Data],5,FALSE),1)&lt;=_xlfn.XLOOKUP(B1610,[1]Printers!L:L,[1]Printers!O:O,1,0,),ROUND(VLOOKUP(C1610,[1]!T_Resins[#Data],4,FALSE)/VLOOKUP(A1610,[1]!T_Printers[#Data],5,FALSE),1),ROUND(VLOOKUP(C1610,[1]!T_Resins[#Data],4,FALSE)/VLOOKUP(A1610,[1]!T_Printers[#Data],5,FALSE),1)&gt;_xlfn.XLOOKUP(B1610,[1]Printers!L:L,[1]Printers!O:O,1,0,),"")),"")</f>
        <v>7.6</v>
      </c>
      <c r="J1610">
        <f>IFERROR(IF(ROUND(_xlfn.XLOOKUP([1]Parameters!B1610,[1]Printers!L:L,[1]Printers!Q:Q,,0)*I1610/10,0)*10&lt;_xlfn.XLOOKUP([1]Parameters!B1610,[1]Printers!L:L,[1]Printers!P:P,,0),ROUND(_xlfn.XLOOKUP([1]Parameters!B1610,[1]Printers!L:L,[1]Printers!Q:Q,,0)*I1610/10,0)*10,_xlfn.XLOOKUP([1]Parameters!B1610,[1]Printers!L:L,[1]Printers!P:P,,0)),"")</f>
        <v>70</v>
      </c>
      <c r="K1610">
        <f>IF(SUM(E1610:J1610)&lt;&gt;0,VLOOKUP(A1610,[1]!T_Printers[#Data],10,FALSE)+VLOOKUP(C1610,[1]!T_Resins[#Data],10,FALSE),"")</f>
        <v>3</v>
      </c>
      <c r="L1610">
        <f>IF(SUM(E1610:J1610)&lt;&gt;0,VLOOKUP(A1610,[1]!T_Printers[#Data],11,FALSE),"")</f>
        <v>5</v>
      </c>
      <c r="M1610">
        <f>IF(SUM(E1610:J1610)&lt;&gt;0,VLOOKUP(C1610,[1]!T_Resins[#Data],8,FALSE),"")</f>
        <v>120</v>
      </c>
      <c r="N1610">
        <f>IF(_xlfn.XLOOKUP(B1610,[1]Printers!$L:$L,[1]Printers!$R:$R,0,0)&gt;0,[1]Parameters!M1610,IF(SUM(E1610:J1610)&lt;&gt;0,VLOOKUP(C1610,[1]!T_Resins[#Data],9,FALSE),""))</f>
        <v>180</v>
      </c>
      <c r="O1610" t="str">
        <f t="shared" si="25"/>
        <v>ElegooMars4Ultra9K</v>
      </c>
    </row>
    <row r="1611" spans="1:15" x14ac:dyDescent="0.25">
      <c r="A1611" t="str">
        <f t="array" ref="A1611">IF(ROW()-1&gt;COUNTA([1]!T_Printers[Printers])*COUNTA([1]!T_Resins[Resins]),"",INDEX([1]!T_Printers[Printers],INT((ROW()-2)/COUNTA([1]!T_Resins[Resins])+1)))</f>
        <v>Elegoo Mars 4 Ultra 9K</v>
      </c>
      <c r="B1611" t="str">
        <f>_xlfn.XLOOKUP(A1611,[1]!T_Printers[Printers],[1]!T_Printers[Icon link],,0)</f>
        <v>ElegooMars4Ultra9K</v>
      </c>
      <c r="C1611" t="str">
        <f t="array" ref="C1611">IF(ROW()-1&gt;COUNTA([1]!T_Printers[Printers])*COUNTA([1]!T_Resins[Resins]),"",INDEX([1]!T_Resins[Resins],MOD(ROW()-2,COUNTA([1]!T_Resins[Resins]))+1))</f>
        <v>Dental Yellow Clear</v>
      </c>
      <c r="D1611">
        <f>IF(SUM(E1611:J1611)&lt;&gt;0,IF(ROW()-1&gt;COUNTA([1]!T_Printers[Printers])*COUNTA([1]!T_Resins[Resins]),"",2),"")</f>
        <v>2</v>
      </c>
      <c r="E1611" cm="1">
        <f t="array" ref="E1611">IFERROR(IF(ROW()-1&gt;COUNTA([1]!T_Printers[Printers])*COUNTA([1]!T_Resins[Resins]),"",_xlfn.IFS(ROUND(VLOOKUP(C1611,[1]!T_Resins[#Data],2,FALSE)/VLOOKUP(A1611,[1]!T_Printers[#Data],5,FALSE),1)&lt;=_xlfn.XLOOKUP(B1611,[1]Printers!L:L,[1]Printers!O:O,1,0,),ROUND(VLOOKUP(C1611,[1]!T_Resins[#Data],2,FALSE)/VLOOKUP(A1611,[1]!T_Printers[#Data],5,FALSE),1),ROUND(VLOOKUP(C1611,[1]!T_Resins[#Data],2,FALSE)/VLOOKUP(A1611,[1]!T_Printers[#Data],5,FALSE),1)&gt;_xlfn.XLOOKUP(B1611,[1]Printers!L:L,[1]Printers!O:O,1,0,),10)),"Используйте слой 100 мкм")</f>
        <v>2.7</v>
      </c>
      <c r="F1611">
        <f>IFERROR(IF(ROUND(_xlfn.XLOOKUP([1]Parameters!B1611,[1]Printers!L:L,[1]Printers!Q:Q,,0)*E1611/10,0)*10&lt;_xlfn.XLOOKUP([1]Parameters!B1611,[1]Printers!L:L,[1]Printers!P:P,,0),ROUND(_xlfn.XLOOKUP([1]Parameters!B1611,[1]Printers!L:L,[1]Printers!Q:Q,,0)*E1611/10,0)*10,_xlfn.XLOOKUP([1]Parameters!B1611,[1]Printers!L:L,[1]Printers!P:P,,0)),"")</f>
        <v>20</v>
      </c>
      <c r="G1611" cm="1">
        <f t="array" ref="G1611">IFERROR(IF(ROW()-1&gt;COUNTA([1]!T_Printers[Printers])*COUNTA([1]!T_Resins[Resins]),"",_xlfn.IFS(ROUND(VLOOKUP(C1611,[1]!T_Resins[#Data],3,FALSE)/VLOOKUP(A1611,[1]!T_Printers[#Data],5,FALSE),1)&lt;=_xlfn.XLOOKUP(B1611,[1]Printers!L:L,[1]Printers!O:O,1,0,),ROUND(VLOOKUP(C1611,[1]!T_Resins[#Data],3,FALSE)/VLOOKUP(A1611,[1]!T_Printers[#Data],5,FALSE),1),ROUND(VLOOKUP(C1611,[1]!T_Resins[#Data],3,FALSE)/VLOOKUP(A1611,[1]!T_Printers[#Data],5,FALSE),1)&gt;_xlfn.XLOOKUP(B1611,[1]Printers!L:L,[1]Printers!O:O,1,0,),10)),"")</f>
        <v>3.5</v>
      </c>
      <c r="H1611">
        <f>IFERROR(IF(ROUND(_xlfn.XLOOKUP([1]Parameters!B1611,[1]Printers!L:L,[1]Printers!Q:Q,,0)*G1611/10,0)*10&lt;_xlfn.XLOOKUP([1]Parameters!B1611,[1]Printers!L:L,[1]Printers!P:P,,0),ROUND(_xlfn.XLOOKUP([1]Parameters!B1611,[1]Printers!L:L,[1]Printers!Q:Q,,0)*G1611/10,0)*10,_xlfn.XLOOKUP([1]Parameters!B1611,[1]Printers!L:L,[1]Printers!P:P,,0)),"")</f>
        <v>30</v>
      </c>
      <c r="I1611" s="3" t="str" cm="1">
        <f t="array" ref="I1611">IFERROR(IF(ROW()-1&gt;COUNTA([1]!T_Printers[Printers])*COUNTA([1]!T_Resins[Resins]),"",_xlfn.IFS(ROUND(VLOOKUP(C1611,[1]!T_Resins[#Data],4,FALSE)/VLOOKUP(A1611,[1]!T_Printers[#Data],5,FALSE),1)&lt;=_xlfn.XLOOKUP(B1611,[1]Printers!L:L,[1]Printers!O:O,1,0,),ROUND(VLOOKUP(C1611,[1]!T_Resins[#Data],4,FALSE)/VLOOKUP(A1611,[1]!T_Printers[#Data],5,FALSE),1),ROUND(VLOOKUP(C1611,[1]!T_Resins[#Data],4,FALSE)/VLOOKUP(A1611,[1]!T_Printers[#Data],5,FALSE),1)&gt;_xlfn.XLOOKUP(B1611,[1]Printers!L:L,[1]Printers!O:O,1,0,),"")),"")</f>
        <v/>
      </c>
      <c r="J1611" t="str">
        <f>IFERROR(IF(ROUND(_xlfn.XLOOKUP([1]Parameters!B1611,[1]Printers!L:L,[1]Printers!Q:Q,,0)*I1611/10,0)*10&lt;_xlfn.XLOOKUP([1]Parameters!B1611,[1]Printers!L:L,[1]Printers!P:P,,0),ROUND(_xlfn.XLOOKUP([1]Parameters!B1611,[1]Printers!L:L,[1]Printers!Q:Q,,0)*I1611/10,0)*10,_xlfn.XLOOKUP([1]Parameters!B1611,[1]Printers!L:L,[1]Printers!P:P,,0)),"")</f>
        <v/>
      </c>
      <c r="K1611">
        <f>IF(SUM(E1611:J1611)&lt;&gt;0,VLOOKUP(A1611,[1]!T_Printers[#Data],10,FALSE)+VLOOKUP(C1611,[1]!T_Resins[#Data],10,FALSE),"")</f>
        <v>3</v>
      </c>
      <c r="L1611">
        <f>IF(SUM(E1611:J1611)&lt;&gt;0,VLOOKUP(A1611,[1]!T_Printers[#Data],11,FALSE),"")</f>
        <v>5</v>
      </c>
      <c r="M1611">
        <f>IF(SUM(E1611:J1611)&lt;&gt;0,VLOOKUP(C1611,[1]!T_Resins[#Data],8,FALSE),"")</f>
        <v>120</v>
      </c>
      <c r="N1611">
        <f>IF(_xlfn.XLOOKUP(B1611,[1]Printers!$L:$L,[1]Printers!$R:$R,0,0)&gt;0,[1]Parameters!M1611,IF(SUM(E1611:J1611)&lt;&gt;0,VLOOKUP(C1611,[1]!T_Resins[#Data],9,FALSE),""))</f>
        <v>180</v>
      </c>
      <c r="O1611" t="str">
        <f t="shared" si="25"/>
        <v>ElegooMars4Ultra9K</v>
      </c>
    </row>
    <row r="1612" spans="1:15" x14ac:dyDescent="0.25">
      <c r="A1612" t="str">
        <f t="array" ref="A1612">IF(ROW()-1&gt;COUNTA([1]!T_Printers[Printers])*COUNTA([1]!T_Resins[Resins]),"",INDEX([1]!T_Printers[Printers],INT((ROW()-2)/COUNTA([1]!T_Resins[Resins])+1)))</f>
        <v>Elegoo Mars 4 Ultra 9K</v>
      </c>
      <c r="B1612" t="str">
        <f>_xlfn.XLOOKUP(A1612,[1]!T_Printers[Printers],[1]!T_Printers[Icon link],,0)</f>
        <v>ElegooMars4Ultra9K</v>
      </c>
      <c r="C1612" t="str">
        <f t="array" ref="C1612">IF(ROW()-1&gt;COUNTA([1]!T_Printers[Printers])*COUNTA([1]!T_Resins[Resins]),"",INDEX([1]!T_Resins[Resins],MOD(ROW()-2,COUNTA([1]!T_Resins[Resins]))+1))</f>
        <v>Dental Yellow Clear PRO</v>
      </c>
      <c r="D1612">
        <f>IF(SUM(E1612:J1612)&lt;&gt;0,IF(ROW()-1&gt;COUNTA([1]!T_Printers[Printers])*COUNTA([1]!T_Resins[Resins]),"",2),"")</f>
        <v>2</v>
      </c>
      <c r="E1612" cm="1">
        <f t="array" ref="E1612">IFERROR(IF(ROW()-1&gt;COUNTA([1]!T_Printers[Printers])*COUNTA([1]!T_Resins[Resins]),"",_xlfn.IFS(ROUND(VLOOKUP(C1612,[1]!T_Resins[#Data],2,FALSE)/VLOOKUP(A1612,[1]!T_Printers[#Data],5,FALSE),1)&lt;=_xlfn.XLOOKUP(B1612,[1]Printers!L:L,[1]Printers!O:O,1,0,),ROUND(VLOOKUP(C1612,[1]!T_Resins[#Data],2,FALSE)/VLOOKUP(A1612,[1]!T_Printers[#Data],5,FALSE),1),ROUND(VLOOKUP(C1612,[1]!T_Resins[#Data],2,FALSE)/VLOOKUP(A1612,[1]!T_Printers[#Data],5,FALSE),1)&gt;_xlfn.XLOOKUP(B1612,[1]Printers!L:L,[1]Printers!O:O,1,0,),10)),"Используйте слой 100 мкм")</f>
        <v>6.9</v>
      </c>
      <c r="F1612">
        <f>IFERROR(IF(ROUND(_xlfn.XLOOKUP([1]Parameters!B1612,[1]Printers!L:L,[1]Printers!Q:Q,,0)*E1612/10,0)*10&lt;_xlfn.XLOOKUP([1]Parameters!B1612,[1]Printers!L:L,[1]Printers!P:P,,0),ROUND(_xlfn.XLOOKUP([1]Parameters!B1612,[1]Printers!L:L,[1]Printers!Q:Q,,0)*E1612/10,0)*10,_xlfn.XLOOKUP([1]Parameters!B1612,[1]Printers!L:L,[1]Printers!P:P,,0)),"")</f>
        <v>60</v>
      </c>
      <c r="G1612" cm="1">
        <f t="array" ref="G1612">IFERROR(IF(ROW()-1&gt;COUNTA([1]!T_Printers[Printers])*COUNTA([1]!T_Resins[Resins]),"",_xlfn.IFS(ROUND(VLOOKUP(C1612,[1]!T_Resins[#Data],3,FALSE)/VLOOKUP(A1612,[1]!T_Printers[#Data],5,FALSE),1)&lt;=_xlfn.XLOOKUP(B1612,[1]Printers!L:L,[1]Printers!O:O,1,0,),ROUND(VLOOKUP(C1612,[1]!T_Resins[#Data],3,FALSE)/VLOOKUP(A1612,[1]!T_Printers[#Data],5,FALSE),1),ROUND(VLOOKUP(C1612,[1]!T_Resins[#Data],3,FALSE)/VLOOKUP(A1612,[1]!T_Printers[#Data],5,FALSE),1)&gt;_xlfn.XLOOKUP(B1612,[1]Printers!L:L,[1]Printers!O:O,1,0,),10)),"")</f>
        <v>8.9</v>
      </c>
      <c r="H1612">
        <f>IFERROR(IF(ROUND(_xlfn.XLOOKUP([1]Parameters!B1612,[1]Printers!L:L,[1]Printers!Q:Q,,0)*G1612/10,0)*10&lt;_xlfn.XLOOKUP([1]Parameters!B1612,[1]Printers!L:L,[1]Printers!P:P,,0),ROUND(_xlfn.XLOOKUP([1]Parameters!B1612,[1]Printers!L:L,[1]Printers!Q:Q,,0)*G1612/10,0)*10,_xlfn.XLOOKUP([1]Parameters!B1612,[1]Printers!L:L,[1]Printers!P:P,,0)),"")</f>
        <v>80</v>
      </c>
      <c r="I1612" s="3" t="str" cm="1">
        <f t="array" ref="I1612">IFERROR(IF(ROW()-1&gt;COUNTA([1]!T_Printers[Printers])*COUNTA([1]!T_Resins[Resins]),"",_xlfn.IFS(ROUND(VLOOKUP(C1612,[1]!T_Resins[#Data],4,FALSE)/VLOOKUP(A1612,[1]!T_Printers[#Data],5,FALSE),1)&lt;=_xlfn.XLOOKUP(B1612,[1]Printers!L:L,[1]Printers!O:O,1,0,),ROUND(VLOOKUP(C1612,[1]!T_Resins[#Data],4,FALSE)/VLOOKUP(A1612,[1]!T_Printers[#Data],5,FALSE),1),ROUND(VLOOKUP(C1612,[1]!T_Resins[#Data],4,FALSE)/VLOOKUP(A1612,[1]!T_Printers[#Data],5,FALSE),1)&gt;_xlfn.XLOOKUP(B1612,[1]Printers!L:L,[1]Printers!O:O,1,0,),"")),"")</f>
        <v/>
      </c>
      <c r="J1612" t="str">
        <f>IFERROR(IF(ROUND(_xlfn.XLOOKUP([1]Parameters!B1612,[1]Printers!L:L,[1]Printers!Q:Q,,0)*I1612/10,0)*10&lt;_xlfn.XLOOKUP([1]Parameters!B1612,[1]Printers!L:L,[1]Printers!P:P,,0),ROUND(_xlfn.XLOOKUP([1]Parameters!B1612,[1]Printers!L:L,[1]Printers!Q:Q,,0)*I1612/10,0)*10,_xlfn.XLOOKUP([1]Parameters!B1612,[1]Printers!L:L,[1]Printers!P:P,,0)),"")</f>
        <v/>
      </c>
      <c r="K1612">
        <f>IF(SUM(E1612:J1612)&lt;&gt;0,VLOOKUP(A1612,[1]!T_Printers[#Data],10,FALSE)+VLOOKUP(C1612,[1]!T_Resins[#Data],10,FALSE),"")</f>
        <v>3</v>
      </c>
      <c r="L1612">
        <f>IF(SUM(E1612:J1612)&lt;&gt;0,VLOOKUP(A1612,[1]!T_Printers[#Data],11,FALSE),"")</f>
        <v>5</v>
      </c>
      <c r="M1612">
        <f>IF(SUM(E1612:J1612)&lt;&gt;0,VLOOKUP(C1612,[1]!T_Resins[#Data],8,FALSE),"")</f>
        <v>120</v>
      </c>
      <c r="N1612">
        <f>IF(_xlfn.XLOOKUP(B1612,[1]Printers!$L:$L,[1]Printers!$R:$R,0,0)&gt;0,[1]Parameters!M1612,IF(SUM(E1612:J1612)&lt;&gt;0,VLOOKUP(C1612,[1]!T_Resins[#Data],9,FALSE),""))</f>
        <v>180</v>
      </c>
      <c r="O1612" t="str">
        <f t="shared" si="25"/>
        <v>ElegooMars4Ultra9K</v>
      </c>
    </row>
    <row r="1613" spans="1:15" x14ac:dyDescent="0.25">
      <c r="A1613" t="str">
        <f t="array" ref="A1613">IF(ROW()-1&gt;COUNTA([1]!T_Printers[Printers])*COUNTA([1]!T_Resins[Resins]),"",INDEX([1]!T_Printers[Printers],INT((ROW()-2)/COUNTA([1]!T_Resins[Resins])+1)))</f>
        <v>Elegoo Mars 4 Ultra 9K</v>
      </c>
      <c r="B1613" t="str">
        <f>_xlfn.XLOOKUP(A1613,[1]!T_Printers[Printers],[1]!T_Printers[Icon link],,0)</f>
        <v>ElegooMars4Ultra9K</v>
      </c>
      <c r="C1613" t="str">
        <f t="array" ref="C1613">IF(ROW()-1&gt;COUNTA([1]!T_Printers[Printers])*COUNTA([1]!T_Resins[Resins]),"",INDEX([1]!T_Resins[Resins],MOD(ROW()-2,COUNTA([1]!T_Resins[Resins]))+1))</f>
        <v>Industrial ABS Black</v>
      </c>
      <c r="D1613">
        <f>IF(SUM(E1613:J1613)&lt;&gt;0,IF(ROW()-1&gt;COUNTA([1]!T_Printers[Printers])*COUNTA([1]!T_Resins[Resins]),"",2),"")</f>
        <v>2</v>
      </c>
      <c r="E1613" cm="1">
        <f t="array" ref="E1613">IFERROR(IF(ROW()-1&gt;COUNTA([1]!T_Printers[Printers])*COUNTA([1]!T_Resins[Resins]),"",_xlfn.IFS(ROUND(VLOOKUP(C1613,[1]!T_Resins[#Data],2,FALSE)/VLOOKUP(A1613,[1]!T_Printers[#Data],5,FALSE),1)&lt;=_xlfn.XLOOKUP(B1613,[1]Printers!L:L,[1]Printers!O:O,1,0,),ROUND(VLOOKUP(C1613,[1]!T_Resins[#Data],2,FALSE)/VLOOKUP(A1613,[1]!T_Printers[#Data],5,FALSE),1),ROUND(VLOOKUP(C1613,[1]!T_Resins[#Data],2,FALSE)/VLOOKUP(A1613,[1]!T_Printers[#Data],5,FALSE),1)&gt;_xlfn.XLOOKUP(B1613,[1]Printers!L:L,[1]Printers!O:O,1,0,),10)),"Используйте слой 100 мкм")</f>
        <v>5.5</v>
      </c>
      <c r="F1613">
        <f>IFERROR(IF(ROUND(_xlfn.XLOOKUP([1]Parameters!B1613,[1]Printers!L:L,[1]Printers!Q:Q,,0)*E1613/10,0)*10&lt;_xlfn.XLOOKUP([1]Parameters!B1613,[1]Printers!L:L,[1]Printers!P:P,,0),ROUND(_xlfn.XLOOKUP([1]Parameters!B1613,[1]Printers!L:L,[1]Printers!Q:Q,,0)*E1613/10,0)*10,_xlfn.XLOOKUP([1]Parameters!B1613,[1]Printers!L:L,[1]Printers!P:P,,0)),"")</f>
        <v>50</v>
      </c>
      <c r="G1613" cm="1">
        <f t="array" ref="G1613">IFERROR(IF(ROW()-1&gt;COUNTA([1]!T_Printers[Printers])*COUNTA([1]!T_Resins[Resins]),"",_xlfn.IFS(ROUND(VLOOKUP(C1613,[1]!T_Resins[#Data],3,FALSE)/VLOOKUP(A1613,[1]!T_Printers[#Data],5,FALSE),1)&lt;=_xlfn.XLOOKUP(B1613,[1]Printers!L:L,[1]Printers!O:O,1,0,),ROUND(VLOOKUP(C1613,[1]!T_Resins[#Data],3,FALSE)/VLOOKUP(A1613,[1]!T_Printers[#Data],5,FALSE),1),ROUND(VLOOKUP(C1613,[1]!T_Resins[#Data],3,FALSE)/VLOOKUP(A1613,[1]!T_Printers[#Data],5,FALSE),1)&gt;_xlfn.XLOOKUP(B1613,[1]Printers!L:L,[1]Printers!O:O,1,0,),10)),"")</f>
        <v>7.1</v>
      </c>
      <c r="H1613">
        <f>IFERROR(IF(ROUND(_xlfn.XLOOKUP([1]Parameters!B1613,[1]Printers!L:L,[1]Printers!Q:Q,,0)*G1613/10,0)*10&lt;_xlfn.XLOOKUP([1]Parameters!B1613,[1]Printers!L:L,[1]Printers!P:P,,0),ROUND(_xlfn.XLOOKUP([1]Parameters!B1613,[1]Printers!L:L,[1]Printers!Q:Q,,0)*G1613/10,0)*10,_xlfn.XLOOKUP([1]Parameters!B1613,[1]Printers!L:L,[1]Printers!P:P,,0)),"")</f>
        <v>60</v>
      </c>
      <c r="I1613" s="3" t="str" cm="1">
        <f t="array" ref="I1613">IFERROR(IF(ROW()-1&gt;COUNTA([1]!T_Printers[Printers])*COUNTA([1]!T_Resins[Resins]),"",_xlfn.IFS(ROUND(VLOOKUP(C1613,[1]!T_Resins[#Data],4,FALSE)/VLOOKUP(A1613,[1]!T_Printers[#Data],5,FALSE),1)&lt;=_xlfn.XLOOKUP(B1613,[1]Printers!L:L,[1]Printers!O:O,1,0,),ROUND(VLOOKUP(C1613,[1]!T_Resins[#Data],4,FALSE)/VLOOKUP(A1613,[1]!T_Printers[#Data],5,FALSE),1),ROUND(VLOOKUP(C1613,[1]!T_Resins[#Data],4,FALSE)/VLOOKUP(A1613,[1]!T_Printers[#Data],5,FALSE),1)&gt;_xlfn.XLOOKUP(B1613,[1]Printers!L:L,[1]Printers!O:O,1,0,),"")),"")</f>
        <v/>
      </c>
      <c r="J1613" t="str">
        <f>IFERROR(IF(ROUND(_xlfn.XLOOKUP([1]Parameters!B1613,[1]Printers!L:L,[1]Printers!Q:Q,,0)*I1613/10,0)*10&lt;_xlfn.XLOOKUP([1]Parameters!B1613,[1]Printers!L:L,[1]Printers!P:P,,0),ROUND(_xlfn.XLOOKUP([1]Parameters!B1613,[1]Printers!L:L,[1]Printers!Q:Q,,0)*I1613/10,0)*10,_xlfn.XLOOKUP([1]Parameters!B1613,[1]Printers!L:L,[1]Printers!P:P,,0)),"")</f>
        <v/>
      </c>
      <c r="K1613">
        <f>IF(SUM(E1613:J1613)&lt;&gt;0,VLOOKUP(A1613,[1]!T_Printers[#Data],10,FALSE)+VLOOKUP(C1613,[1]!T_Resins[#Data],10,FALSE),"")</f>
        <v>3</v>
      </c>
      <c r="L1613">
        <f>IF(SUM(E1613:J1613)&lt;&gt;0,VLOOKUP(A1613,[1]!T_Printers[#Data],11,FALSE),"")</f>
        <v>5</v>
      </c>
      <c r="M1613">
        <f>IF(SUM(E1613:J1613)&lt;&gt;0,VLOOKUP(C1613,[1]!T_Resins[#Data],8,FALSE),"")</f>
        <v>60</v>
      </c>
      <c r="N1613">
        <f>IF(_xlfn.XLOOKUP(B1613,[1]Printers!$L:$L,[1]Printers!$R:$R,0,0)&gt;0,[1]Parameters!M1613,IF(SUM(E1613:J1613)&lt;&gt;0,VLOOKUP(C1613,[1]!T_Resins[#Data],9,FALSE),""))</f>
        <v>60</v>
      </c>
      <c r="O1613" t="str">
        <f t="shared" si="25"/>
        <v>ElegooMars4Ultra9K</v>
      </c>
    </row>
    <row r="1614" spans="1:15" x14ac:dyDescent="0.25">
      <c r="A1614" t="str">
        <f t="array" ref="A1614">IF(ROW()-1&gt;COUNTA([1]!T_Printers[Printers])*COUNTA([1]!T_Resins[Resins]),"",INDEX([1]!T_Printers[Printers],INT((ROW()-2)/COUNTA([1]!T_Resins[Resins])+1)))</f>
        <v>Elegoo Mars 4 Ultra 9K</v>
      </c>
      <c r="B1614" t="str">
        <f>_xlfn.XLOOKUP(A1614,[1]!T_Printers[Printers],[1]!T_Printers[Icon link],,0)</f>
        <v>ElegooMars4Ultra9K</v>
      </c>
      <c r="C1614" t="str">
        <f t="array" ref="C1614">IF(ROW()-1&gt;COUNTA([1]!T_Printers[Printers])*COUNTA([1]!T_Resins[Resins]),"",INDEX([1]!T_Resins[Resins],MOD(ROW()-2,COUNTA([1]!T_Resins[Resins]))+1))</f>
        <v>Industrial ABS-Like Grey</v>
      </c>
      <c r="D1614">
        <f>IF(SUM(E1614:J1614)&lt;&gt;0,IF(ROW()-1&gt;COUNTA([1]!T_Printers[Printers])*COUNTA([1]!T_Resins[Resins]),"",2),"")</f>
        <v>2</v>
      </c>
      <c r="E1614" cm="1">
        <f t="array" ref="E1614">IFERROR(IF(ROW()-1&gt;COUNTA([1]!T_Printers[Printers])*COUNTA([1]!T_Resins[Resins]),"",_xlfn.IFS(ROUND(VLOOKUP(C1614,[1]!T_Resins[#Data],2,FALSE)/VLOOKUP(A1614,[1]!T_Printers[#Data],5,FALSE),1)&lt;=_xlfn.XLOOKUP(B1614,[1]Printers!L:L,[1]Printers!O:O,1,0,),ROUND(VLOOKUP(C1614,[1]!T_Resins[#Data],2,FALSE)/VLOOKUP(A1614,[1]!T_Printers[#Data],5,FALSE),1),ROUND(VLOOKUP(C1614,[1]!T_Resins[#Data],2,FALSE)/VLOOKUP(A1614,[1]!T_Printers[#Data],5,FALSE),1)&gt;_xlfn.XLOOKUP(B1614,[1]Printers!L:L,[1]Printers!O:O,1,0,),10)),"Используйте слой 100 мкм")</f>
        <v>5.4</v>
      </c>
      <c r="F1614">
        <f>IFERROR(IF(ROUND(_xlfn.XLOOKUP([1]Parameters!B1614,[1]Printers!L:L,[1]Printers!Q:Q,,0)*E1614/10,0)*10&lt;_xlfn.XLOOKUP([1]Parameters!B1614,[1]Printers!L:L,[1]Printers!P:P,,0),ROUND(_xlfn.XLOOKUP([1]Parameters!B1614,[1]Printers!L:L,[1]Printers!Q:Q,,0)*E1614/10,0)*10,_xlfn.XLOOKUP([1]Parameters!B1614,[1]Printers!L:L,[1]Printers!P:P,,0)),"")</f>
        <v>50</v>
      </c>
      <c r="G1614" cm="1">
        <f t="array" ref="G1614">IFERROR(IF(ROW()-1&gt;COUNTA([1]!T_Printers[Printers])*COUNTA([1]!T_Resins[Resins]),"",_xlfn.IFS(ROUND(VLOOKUP(C1614,[1]!T_Resins[#Data],3,FALSE)/VLOOKUP(A1614,[1]!T_Printers[#Data],5,FALSE),1)&lt;=_xlfn.XLOOKUP(B1614,[1]Printers!L:L,[1]Printers!O:O,1,0,),ROUND(VLOOKUP(C1614,[1]!T_Resins[#Data],3,FALSE)/VLOOKUP(A1614,[1]!T_Printers[#Data],5,FALSE),1),ROUND(VLOOKUP(C1614,[1]!T_Resins[#Data],3,FALSE)/VLOOKUP(A1614,[1]!T_Printers[#Data],5,FALSE),1)&gt;_xlfn.XLOOKUP(B1614,[1]Printers!L:L,[1]Printers!O:O,1,0,),10)),"")</f>
        <v>7</v>
      </c>
      <c r="H1614">
        <f>IFERROR(IF(ROUND(_xlfn.XLOOKUP([1]Parameters!B1614,[1]Printers!L:L,[1]Printers!Q:Q,,0)*G1614/10,0)*10&lt;_xlfn.XLOOKUP([1]Parameters!B1614,[1]Printers!L:L,[1]Printers!P:P,,0),ROUND(_xlfn.XLOOKUP([1]Parameters!B1614,[1]Printers!L:L,[1]Printers!Q:Q,,0)*G1614/10,0)*10,_xlfn.XLOOKUP([1]Parameters!B1614,[1]Printers!L:L,[1]Printers!P:P,,0)),"")</f>
        <v>60</v>
      </c>
      <c r="I1614" s="3" t="str" cm="1">
        <f t="array" ref="I1614">IFERROR(IF(ROW()-1&gt;COUNTA([1]!T_Printers[Printers])*COUNTA([1]!T_Resins[Resins]),"",_xlfn.IFS(ROUND(VLOOKUP(C1614,[1]!T_Resins[#Data],4,FALSE)/VLOOKUP(A1614,[1]!T_Printers[#Data],5,FALSE),1)&lt;=_xlfn.XLOOKUP(B1614,[1]Printers!L:L,[1]Printers!O:O,1,0,),ROUND(VLOOKUP(C1614,[1]!T_Resins[#Data],4,FALSE)/VLOOKUP(A1614,[1]!T_Printers[#Data],5,FALSE),1),ROUND(VLOOKUP(C1614,[1]!T_Resins[#Data],4,FALSE)/VLOOKUP(A1614,[1]!T_Printers[#Data],5,FALSE),1)&gt;_xlfn.XLOOKUP(B1614,[1]Printers!L:L,[1]Printers!O:O,1,0,),"")),"")</f>
        <v/>
      </c>
      <c r="J1614" t="str">
        <f>IFERROR(IF(ROUND(_xlfn.XLOOKUP([1]Parameters!B1614,[1]Printers!L:L,[1]Printers!Q:Q,,0)*I1614/10,0)*10&lt;_xlfn.XLOOKUP([1]Parameters!B1614,[1]Printers!L:L,[1]Printers!P:P,,0),ROUND(_xlfn.XLOOKUP([1]Parameters!B1614,[1]Printers!L:L,[1]Printers!Q:Q,,0)*I1614/10,0)*10,_xlfn.XLOOKUP([1]Parameters!B1614,[1]Printers!L:L,[1]Printers!P:P,,0)),"")</f>
        <v/>
      </c>
      <c r="K1614">
        <f>IF(SUM(E1614:J1614)&lt;&gt;0,VLOOKUP(A1614,[1]!T_Printers[#Data],10,FALSE)+VLOOKUP(C1614,[1]!T_Resins[#Data],10,FALSE),"")</f>
        <v>3</v>
      </c>
      <c r="L1614">
        <f>IF(SUM(E1614:J1614)&lt;&gt;0,VLOOKUP(A1614,[1]!T_Printers[#Data],11,FALSE),"")</f>
        <v>5</v>
      </c>
      <c r="M1614">
        <f>IF(SUM(E1614:J1614)&lt;&gt;0,VLOOKUP(C1614,[1]!T_Resins[#Data],8,FALSE),"")</f>
        <v>120</v>
      </c>
      <c r="N1614">
        <f>IF(_xlfn.XLOOKUP(B1614,[1]Printers!$L:$L,[1]Printers!$R:$R,0,0)&gt;0,[1]Parameters!M1614,IF(SUM(E1614:J1614)&lt;&gt;0,VLOOKUP(C1614,[1]!T_Resins[#Data],9,FALSE),""))</f>
        <v>180</v>
      </c>
      <c r="O1614" t="str">
        <f t="shared" si="25"/>
        <v>ElegooMars4Ultra9K</v>
      </c>
    </row>
    <row r="1615" spans="1:15" x14ac:dyDescent="0.25">
      <c r="A1615" t="str">
        <f t="array" ref="A1615">IF(ROW()-1&gt;COUNTA([1]!T_Printers[Printers])*COUNTA([1]!T_Resins[Resins]),"",INDEX([1]!T_Printers[Printers],INT((ROW()-2)/COUNTA([1]!T_Resins[Resins])+1)))</f>
        <v>Elegoo Mars 4 Ultra 9K</v>
      </c>
      <c r="B1615" t="str">
        <f>_xlfn.XLOOKUP(A1615,[1]!T_Printers[Printers],[1]!T_Printers[Icon link],,0)</f>
        <v>ElegooMars4Ultra9K</v>
      </c>
      <c r="C1615" t="str">
        <f t="array" ref="C1615">IF(ROW()-1&gt;COUNTA([1]!T_Printers[Printers])*COUNTA([1]!T_Resins[Resins]),"",INDEX([1]!T_Resins[Resins],MOD(ROW()-2,COUNTA([1]!T_Resins[Resins]))+1))</f>
        <v>Industrial Flex Natural Clear</v>
      </c>
      <c r="D1615">
        <f>IF(SUM(E1615:J1615)&lt;&gt;0,IF(ROW()-1&gt;COUNTA([1]!T_Printers[Printers])*COUNTA([1]!T_Resins[Resins]),"",2),"")</f>
        <v>2</v>
      </c>
      <c r="E1615" cm="1">
        <f t="array" ref="E1615">IFERROR(IF(ROW()-1&gt;COUNTA([1]!T_Printers[Printers])*COUNTA([1]!T_Resins[Resins]),"",_xlfn.IFS(ROUND(VLOOKUP(C1615,[1]!T_Resins[#Data],2,FALSE)/VLOOKUP(A1615,[1]!T_Printers[#Data],5,FALSE),1)&lt;=_xlfn.XLOOKUP(B1615,[1]Printers!L:L,[1]Printers!O:O,1,0,),ROUND(VLOOKUP(C1615,[1]!T_Resins[#Data],2,FALSE)/VLOOKUP(A1615,[1]!T_Printers[#Data],5,FALSE),1),ROUND(VLOOKUP(C1615,[1]!T_Resins[#Data],2,FALSE)/VLOOKUP(A1615,[1]!T_Printers[#Data],5,FALSE),1)&gt;_xlfn.XLOOKUP(B1615,[1]Printers!L:L,[1]Printers!O:O,1,0,),10)),"Используйте слой 100 мкм")</f>
        <v>2</v>
      </c>
      <c r="F1615">
        <f>IFERROR(IF(ROUND(_xlfn.XLOOKUP([1]Parameters!B1615,[1]Printers!L:L,[1]Printers!Q:Q,,0)*E1615/10,0)*10&lt;_xlfn.XLOOKUP([1]Parameters!B1615,[1]Printers!L:L,[1]Printers!P:P,,0),ROUND(_xlfn.XLOOKUP([1]Parameters!B1615,[1]Printers!L:L,[1]Printers!Q:Q,,0)*E1615/10,0)*10,_xlfn.XLOOKUP([1]Parameters!B1615,[1]Printers!L:L,[1]Printers!P:P,,0)),"")</f>
        <v>20</v>
      </c>
      <c r="G1615" cm="1">
        <f t="array" ref="G1615">IFERROR(IF(ROW()-1&gt;COUNTA([1]!T_Printers[Printers])*COUNTA([1]!T_Resins[Resins]),"",_xlfn.IFS(ROUND(VLOOKUP(C1615,[1]!T_Resins[#Data],3,FALSE)/VLOOKUP(A1615,[1]!T_Printers[#Data],5,FALSE),1)&lt;=_xlfn.XLOOKUP(B1615,[1]Printers!L:L,[1]Printers!O:O,1,0,),ROUND(VLOOKUP(C1615,[1]!T_Resins[#Data],3,FALSE)/VLOOKUP(A1615,[1]!T_Printers[#Data],5,FALSE),1),ROUND(VLOOKUP(C1615,[1]!T_Resins[#Data],3,FALSE)/VLOOKUP(A1615,[1]!T_Printers[#Data],5,FALSE),1)&gt;_xlfn.XLOOKUP(B1615,[1]Printers!L:L,[1]Printers!O:O,1,0,),10)),"")</f>
        <v>2.6</v>
      </c>
      <c r="H1615">
        <f>IFERROR(IF(ROUND(_xlfn.XLOOKUP([1]Parameters!B1615,[1]Printers!L:L,[1]Printers!Q:Q,,0)*G1615/10,0)*10&lt;_xlfn.XLOOKUP([1]Parameters!B1615,[1]Printers!L:L,[1]Printers!P:P,,0),ROUND(_xlfn.XLOOKUP([1]Parameters!B1615,[1]Printers!L:L,[1]Printers!Q:Q,,0)*G1615/10,0)*10,_xlfn.XLOOKUP([1]Parameters!B1615,[1]Printers!L:L,[1]Printers!P:P,,0)),"")</f>
        <v>20</v>
      </c>
      <c r="I1615" s="3" t="str" cm="1">
        <f t="array" ref="I1615">IFERROR(IF(ROW()-1&gt;COUNTA([1]!T_Printers[Printers])*COUNTA([1]!T_Resins[Resins]),"",_xlfn.IFS(ROUND(VLOOKUP(C1615,[1]!T_Resins[#Data],4,FALSE)/VLOOKUP(A1615,[1]!T_Printers[#Data],5,FALSE),1)&lt;=_xlfn.XLOOKUP(B1615,[1]Printers!L:L,[1]Printers!O:O,1,0,),ROUND(VLOOKUP(C1615,[1]!T_Resins[#Data],4,FALSE)/VLOOKUP(A1615,[1]!T_Printers[#Data],5,FALSE),1),ROUND(VLOOKUP(C1615,[1]!T_Resins[#Data],4,FALSE)/VLOOKUP(A1615,[1]!T_Printers[#Data],5,FALSE),1)&gt;_xlfn.XLOOKUP(B1615,[1]Printers!L:L,[1]Printers!O:O,1,0,),"")),"")</f>
        <v/>
      </c>
      <c r="J1615" t="str">
        <f>IFERROR(IF(ROUND(_xlfn.XLOOKUP([1]Parameters!B1615,[1]Printers!L:L,[1]Printers!Q:Q,,0)*I1615/10,0)*10&lt;_xlfn.XLOOKUP([1]Parameters!B1615,[1]Printers!L:L,[1]Printers!P:P,,0),ROUND(_xlfn.XLOOKUP([1]Parameters!B1615,[1]Printers!L:L,[1]Printers!Q:Q,,0)*I1615/10,0)*10,_xlfn.XLOOKUP([1]Parameters!B1615,[1]Printers!L:L,[1]Printers!P:P,,0)),"")</f>
        <v/>
      </c>
      <c r="K1615">
        <f>IF(SUM(E1615:J1615)&lt;&gt;0,VLOOKUP(A1615,[1]!T_Printers[#Data],10,FALSE)+VLOOKUP(C1615,[1]!T_Resins[#Data],10,FALSE),"")</f>
        <v>3</v>
      </c>
      <c r="L1615">
        <f>IF(SUM(E1615:J1615)&lt;&gt;0,VLOOKUP(A1615,[1]!T_Printers[#Data],11,FALSE),"")</f>
        <v>5</v>
      </c>
      <c r="M1615">
        <f>IF(SUM(E1615:J1615)&lt;&gt;0,VLOOKUP(C1615,[1]!T_Resins[#Data],8,FALSE),"")</f>
        <v>60</v>
      </c>
      <c r="N1615">
        <f>IF(_xlfn.XLOOKUP(B1615,[1]Printers!$L:$L,[1]Printers!$R:$R,0,0)&gt;0,[1]Parameters!M1615,IF(SUM(E1615:J1615)&lt;&gt;0,VLOOKUP(C1615,[1]!T_Resins[#Data],9,FALSE),""))</f>
        <v>60</v>
      </c>
      <c r="O1615" t="str">
        <f t="shared" si="25"/>
        <v>ElegooMars4Ultra9K</v>
      </c>
    </row>
    <row r="1616" spans="1:15" x14ac:dyDescent="0.25">
      <c r="A1616" t="str">
        <f t="array" ref="A1616">IF(ROW()-1&gt;COUNTA([1]!T_Printers[Printers])*COUNTA([1]!T_Resins[Resins]),"",INDEX([1]!T_Printers[Printers],INT((ROW()-2)/COUNTA([1]!T_Resins[Resins])+1)))</f>
        <v>Elegoo Mars 4 Ultra 9K</v>
      </c>
      <c r="B1616" t="str">
        <f>_xlfn.XLOOKUP(A1616,[1]!T_Printers[Printers],[1]!T_Printers[Icon link],,0)</f>
        <v>ElegooMars4Ultra9K</v>
      </c>
      <c r="C1616" t="str">
        <f t="array" ref="C1616">IF(ROW()-1&gt;COUNTA([1]!T_Printers[Printers])*COUNTA([1]!T_Resins[Resins]),"",INDEX([1]!T_Resins[Resins],MOD(ROW()-2,COUNTA([1]!T_Resins[Resins]))+1))</f>
        <v>Industrial Nylon Like</v>
      </c>
      <c r="D1616">
        <f>IF(SUM(E1616:J1616)&lt;&gt;0,IF(ROW()-1&gt;COUNTA([1]!T_Printers[Printers])*COUNTA([1]!T_Resins[Resins]),"",2),"")</f>
        <v>2</v>
      </c>
      <c r="E1616" cm="1">
        <f t="array" ref="E1616">IFERROR(IF(ROW()-1&gt;COUNTA([1]!T_Printers[Printers])*COUNTA([1]!T_Resins[Resins]),"",_xlfn.IFS(ROUND(VLOOKUP(C1616,[1]!T_Resins[#Data],2,FALSE)/VLOOKUP(A1616,[1]!T_Printers[#Data],5,FALSE),1)&lt;=_xlfn.XLOOKUP(B1616,[1]Printers!L:L,[1]Printers!O:O,1,0,),ROUND(VLOOKUP(C1616,[1]!T_Resins[#Data],2,FALSE)/VLOOKUP(A1616,[1]!T_Printers[#Data],5,FALSE),1),ROUND(VLOOKUP(C1616,[1]!T_Resins[#Data],2,FALSE)/VLOOKUP(A1616,[1]!T_Printers[#Data],5,FALSE),1)&gt;_xlfn.XLOOKUP(B1616,[1]Printers!L:L,[1]Printers!O:O,1,0,),10)),"Используйте слой 100 мкм")</f>
        <v>1.5</v>
      </c>
      <c r="F1616">
        <f>IFERROR(IF(ROUND(_xlfn.XLOOKUP([1]Parameters!B1616,[1]Printers!L:L,[1]Printers!Q:Q,,0)*E1616/10,0)*10&lt;_xlfn.XLOOKUP([1]Parameters!B1616,[1]Printers!L:L,[1]Printers!P:P,,0),ROUND(_xlfn.XLOOKUP([1]Parameters!B1616,[1]Printers!L:L,[1]Printers!Q:Q,,0)*E1616/10,0)*10,_xlfn.XLOOKUP([1]Parameters!B1616,[1]Printers!L:L,[1]Printers!P:P,,0)),"")</f>
        <v>10</v>
      </c>
      <c r="G1616" cm="1">
        <f t="array" ref="G1616">IFERROR(IF(ROW()-1&gt;COUNTA([1]!T_Printers[Printers])*COUNTA([1]!T_Resins[Resins]),"",_xlfn.IFS(ROUND(VLOOKUP(C1616,[1]!T_Resins[#Data],3,FALSE)/VLOOKUP(A1616,[1]!T_Printers[#Data],5,FALSE),1)&lt;=_xlfn.XLOOKUP(B1616,[1]Printers!L:L,[1]Printers!O:O,1,0,),ROUND(VLOOKUP(C1616,[1]!T_Resins[#Data],3,FALSE)/VLOOKUP(A1616,[1]!T_Printers[#Data],5,FALSE),1),ROUND(VLOOKUP(C1616,[1]!T_Resins[#Data],3,FALSE)/VLOOKUP(A1616,[1]!T_Printers[#Data],5,FALSE),1)&gt;_xlfn.XLOOKUP(B1616,[1]Printers!L:L,[1]Printers!O:O,1,0,),10)),"")</f>
        <v>2</v>
      </c>
      <c r="H1616">
        <f>IFERROR(IF(ROUND(_xlfn.XLOOKUP([1]Parameters!B1616,[1]Printers!L:L,[1]Printers!Q:Q,,0)*G1616/10,0)*10&lt;_xlfn.XLOOKUP([1]Parameters!B1616,[1]Printers!L:L,[1]Printers!P:P,,0),ROUND(_xlfn.XLOOKUP([1]Parameters!B1616,[1]Printers!L:L,[1]Printers!Q:Q,,0)*G1616/10,0)*10,_xlfn.XLOOKUP([1]Parameters!B1616,[1]Printers!L:L,[1]Printers!P:P,,0)),"")</f>
        <v>20</v>
      </c>
      <c r="I1616" s="3" t="str" cm="1">
        <f t="array" ref="I1616">IFERROR(IF(ROW()-1&gt;COUNTA([1]!T_Printers[Printers])*COUNTA([1]!T_Resins[Resins]),"",_xlfn.IFS(ROUND(VLOOKUP(C1616,[1]!T_Resins[#Data],4,FALSE)/VLOOKUP(A1616,[1]!T_Printers[#Data],5,FALSE),1)&lt;=_xlfn.XLOOKUP(B1616,[1]Printers!L:L,[1]Printers!O:O,1,0,),ROUND(VLOOKUP(C1616,[1]!T_Resins[#Data],4,FALSE)/VLOOKUP(A1616,[1]!T_Printers[#Data],5,FALSE),1),ROUND(VLOOKUP(C1616,[1]!T_Resins[#Data],4,FALSE)/VLOOKUP(A1616,[1]!T_Printers[#Data],5,FALSE),1)&gt;_xlfn.XLOOKUP(B1616,[1]Printers!L:L,[1]Printers!O:O,1,0,),"")),"")</f>
        <v/>
      </c>
      <c r="J1616" t="str">
        <f>IFERROR(IF(ROUND(_xlfn.XLOOKUP([1]Parameters!B1616,[1]Printers!L:L,[1]Printers!Q:Q,,0)*I1616/10,0)*10&lt;_xlfn.XLOOKUP([1]Parameters!B1616,[1]Printers!L:L,[1]Printers!P:P,,0),ROUND(_xlfn.XLOOKUP([1]Parameters!B1616,[1]Printers!L:L,[1]Printers!Q:Q,,0)*I1616/10,0)*10,_xlfn.XLOOKUP([1]Parameters!B1616,[1]Printers!L:L,[1]Printers!P:P,,0)),"")</f>
        <v/>
      </c>
      <c r="K1616">
        <f>IF(SUM(E1616:J1616)&lt;&gt;0,VLOOKUP(A1616,[1]!T_Printers[#Data],10,FALSE)+VLOOKUP(C1616,[1]!T_Resins[#Data],10,FALSE),"")</f>
        <v>3</v>
      </c>
      <c r="L1616">
        <f>IF(SUM(E1616:J1616)&lt;&gt;0,VLOOKUP(A1616,[1]!T_Printers[#Data],11,FALSE),"")</f>
        <v>5</v>
      </c>
      <c r="M1616">
        <f>IF(SUM(E1616:J1616)&lt;&gt;0,VLOOKUP(C1616,[1]!T_Resins[#Data],8,FALSE),"")</f>
        <v>60</v>
      </c>
      <c r="N1616">
        <f>IF(_xlfn.XLOOKUP(B1616,[1]Printers!$L:$L,[1]Printers!$R:$R,0,0)&gt;0,[1]Parameters!M1616,IF(SUM(E1616:J1616)&lt;&gt;0,VLOOKUP(C1616,[1]!T_Resins[#Data],9,FALSE),""))</f>
        <v>60</v>
      </c>
      <c r="O1616" t="str">
        <f t="shared" si="25"/>
        <v>ElegooMars4Ultra9K</v>
      </c>
    </row>
    <row r="1617" spans="1:15" x14ac:dyDescent="0.25">
      <c r="A1617" t="str">
        <f t="array" ref="A1617">IF(ROW()-1&gt;COUNTA([1]!T_Printers[Printers])*COUNTA([1]!T_Resins[Resins]),"",INDEX([1]!T_Printers[Printers],INT((ROW()-2)/COUNTA([1]!T_Resins[Resins])+1)))</f>
        <v>Elegoo Mars 4 Ultra 9K</v>
      </c>
      <c r="B1617" t="str">
        <f>_xlfn.XLOOKUP(A1617,[1]!T_Printers[Printers],[1]!T_Printers[Icon link],,0)</f>
        <v>ElegooMars4Ultra9K</v>
      </c>
      <c r="C1617" t="str">
        <f t="array" ref="C1617">IF(ROW()-1&gt;COUNTA([1]!T_Printers[Printers])*COUNTA([1]!T_Resins[Resins]),"",INDEX([1]!T_Resins[Resins],MOD(ROW()-2,COUNTA([1]!T_Resins[Resins]))+1))</f>
        <v>Industrial PP-Like</v>
      </c>
      <c r="D1617">
        <f>IF(SUM(E1617:J1617)&lt;&gt;0,IF(ROW()-1&gt;COUNTA([1]!T_Printers[Printers])*COUNTA([1]!T_Resins[Resins]),"",2),"")</f>
        <v>2</v>
      </c>
      <c r="E1617" cm="1">
        <f t="array" ref="E1617">IFERROR(IF(ROW()-1&gt;COUNTA([1]!T_Printers[Printers])*COUNTA([1]!T_Resins[Resins]),"",_xlfn.IFS(ROUND(VLOOKUP(C1617,[1]!T_Resins[#Data],2,FALSE)/VLOOKUP(A1617,[1]!T_Printers[#Data],5,FALSE),1)&lt;=_xlfn.XLOOKUP(B1617,[1]Printers!L:L,[1]Printers!O:O,1,0,),ROUND(VLOOKUP(C1617,[1]!T_Resins[#Data],2,FALSE)/VLOOKUP(A1617,[1]!T_Printers[#Data],5,FALSE),1),ROUND(VLOOKUP(C1617,[1]!T_Resins[#Data],2,FALSE)/VLOOKUP(A1617,[1]!T_Printers[#Data],5,FALSE),1)&gt;_xlfn.XLOOKUP(B1617,[1]Printers!L:L,[1]Printers!O:O,1,0,),10)),"Используйте слой 100 мкм")</f>
        <v>6</v>
      </c>
      <c r="F1617">
        <f>IFERROR(IF(ROUND(_xlfn.XLOOKUP([1]Parameters!B1617,[1]Printers!L:L,[1]Printers!Q:Q,,0)*E1617/10,0)*10&lt;_xlfn.XLOOKUP([1]Parameters!B1617,[1]Printers!L:L,[1]Printers!P:P,,0),ROUND(_xlfn.XLOOKUP([1]Parameters!B1617,[1]Printers!L:L,[1]Printers!Q:Q,,0)*E1617/10,0)*10,_xlfn.XLOOKUP([1]Parameters!B1617,[1]Printers!L:L,[1]Printers!P:P,,0)),"")</f>
        <v>50</v>
      </c>
      <c r="G1617" cm="1">
        <f t="array" ref="G1617">IFERROR(IF(ROW()-1&gt;COUNTA([1]!T_Printers[Printers])*COUNTA([1]!T_Resins[Resins]),"",_xlfn.IFS(ROUND(VLOOKUP(C1617,[1]!T_Resins[#Data],3,FALSE)/VLOOKUP(A1617,[1]!T_Printers[#Data],5,FALSE),1)&lt;=_xlfn.XLOOKUP(B1617,[1]Printers!L:L,[1]Printers!O:O,1,0,),ROUND(VLOOKUP(C1617,[1]!T_Resins[#Data],3,FALSE)/VLOOKUP(A1617,[1]!T_Printers[#Data],5,FALSE),1),ROUND(VLOOKUP(C1617,[1]!T_Resins[#Data],3,FALSE)/VLOOKUP(A1617,[1]!T_Printers[#Data],5,FALSE),1)&gt;_xlfn.XLOOKUP(B1617,[1]Printers!L:L,[1]Printers!O:O,1,0,),10)),"")</f>
        <v>7.5</v>
      </c>
      <c r="H1617">
        <f>IFERROR(IF(ROUND(_xlfn.XLOOKUP([1]Parameters!B1617,[1]Printers!L:L,[1]Printers!Q:Q,,0)*G1617/10,0)*10&lt;_xlfn.XLOOKUP([1]Parameters!B1617,[1]Printers!L:L,[1]Printers!P:P,,0),ROUND(_xlfn.XLOOKUP([1]Parameters!B1617,[1]Printers!L:L,[1]Printers!Q:Q,,0)*G1617/10,0)*10,_xlfn.XLOOKUP([1]Parameters!B1617,[1]Printers!L:L,[1]Printers!P:P,,0)),"")</f>
        <v>70</v>
      </c>
      <c r="I1617" s="3" t="str" cm="1">
        <f t="array" ref="I1617">IFERROR(IF(ROW()-1&gt;COUNTA([1]!T_Printers[Printers])*COUNTA([1]!T_Resins[Resins]),"",_xlfn.IFS(ROUND(VLOOKUP(C1617,[1]!T_Resins[#Data],4,FALSE)/VLOOKUP(A1617,[1]!T_Printers[#Data],5,FALSE),1)&lt;=_xlfn.XLOOKUP(B1617,[1]Printers!L:L,[1]Printers!O:O,1,0,),ROUND(VLOOKUP(C1617,[1]!T_Resins[#Data],4,FALSE)/VLOOKUP(A1617,[1]!T_Printers[#Data],5,FALSE),1),ROUND(VLOOKUP(C1617,[1]!T_Resins[#Data],4,FALSE)/VLOOKUP(A1617,[1]!T_Printers[#Data],5,FALSE),1)&gt;_xlfn.XLOOKUP(B1617,[1]Printers!L:L,[1]Printers!O:O,1,0,),"")),"")</f>
        <v/>
      </c>
      <c r="J1617" t="str">
        <f>IFERROR(IF(ROUND(_xlfn.XLOOKUP([1]Parameters!B1617,[1]Printers!L:L,[1]Printers!Q:Q,,0)*I1617/10,0)*10&lt;_xlfn.XLOOKUP([1]Parameters!B1617,[1]Printers!L:L,[1]Printers!P:P,,0),ROUND(_xlfn.XLOOKUP([1]Parameters!B1617,[1]Printers!L:L,[1]Printers!Q:Q,,0)*I1617/10,0)*10,_xlfn.XLOOKUP([1]Parameters!B1617,[1]Printers!L:L,[1]Printers!P:P,,0)),"")</f>
        <v/>
      </c>
      <c r="K1617">
        <f>IF(SUM(E1617:J1617)&lt;&gt;0,VLOOKUP(A1617,[1]!T_Printers[#Data],10,FALSE)+VLOOKUP(C1617,[1]!T_Resins[#Data],10,FALSE),"")</f>
        <v>3</v>
      </c>
      <c r="L1617">
        <f>IF(SUM(E1617:J1617)&lt;&gt;0,VLOOKUP(A1617,[1]!T_Printers[#Data],11,FALSE),"")</f>
        <v>5</v>
      </c>
      <c r="M1617">
        <f>IF(SUM(E1617:J1617)&lt;&gt;0,VLOOKUP(C1617,[1]!T_Resins[#Data],8,FALSE),"")</f>
        <v>60</v>
      </c>
      <c r="N1617">
        <f>IF(_xlfn.XLOOKUP(B1617,[1]Printers!$L:$L,[1]Printers!$R:$R,0,0)&gt;0,[1]Parameters!M1617,IF(SUM(E1617:J1617)&lt;&gt;0,VLOOKUP(C1617,[1]!T_Resins[#Data],9,FALSE),""))</f>
        <v>60</v>
      </c>
      <c r="O1617" t="str">
        <f t="shared" si="25"/>
        <v>ElegooMars4Ultra9K</v>
      </c>
    </row>
    <row r="1618" spans="1:15" x14ac:dyDescent="0.25">
      <c r="A1618" t="str">
        <f t="array" ref="A1618">IF(ROW()-1&gt;COUNTA([1]!T_Printers[Printers])*COUNTA([1]!T_Resins[Resins]),"",INDEX([1]!T_Printers[Printers],INT((ROW()-2)/COUNTA([1]!T_Resins[Resins])+1)))</f>
        <v>Elegoo Mars 4 Ultra 9K</v>
      </c>
      <c r="B1618" t="str">
        <f>_xlfn.XLOOKUP(A1618,[1]!T_Printers[Printers],[1]!T_Printers[Icon link],,0)</f>
        <v>ElegooMars4Ultra9K</v>
      </c>
      <c r="C1618" t="str">
        <f t="array" ref="C1618">IF(ROW()-1&gt;COUNTA([1]!T_Printers[Printers])*COUNTA([1]!T_Resins[Resins]),"",INDEX([1]!T_Resins[Resins],MOD(ROW()-2,COUNTA([1]!T_Resins[Resins]))+1))</f>
        <v>Industrial Rigid Black</v>
      </c>
      <c r="D1618">
        <f>IF(SUM(E1618:J1618)&lt;&gt;0,IF(ROW()-1&gt;COUNTA([1]!T_Printers[Printers])*COUNTA([1]!T_Resins[Resins]),"",2),"")</f>
        <v>2</v>
      </c>
      <c r="E1618" cm="1">
        <f t="array" ref="E1618">IFERROR(IF(ROW()-1&gt;COUNTA([1]!T_Printers[Printers])*COUNTA([1]!T_Resins[Resins]),"",_xlfn.IFS(ROUND(VLOOKUP(C1618,[1]!T_Resins[#Data],2,FALSE)/VLOOKUP(A1618,[1]!T_Printers[#Data],5,FALSE),1)&lt;=_xlfn.XLOOKUP(B1618,[1]Printers!L:L,[1]Printers!O:O,1,0,),ROUND(VLOOKUP(C1618,[1]!T_Resins[#Data],2,FALSE)/VLOOKUP(A1618,[1]!T_Printers[#Data],5,FALSE),1),ROUND(VLOOKUP(C1618,[1]!T_Resins[#Data],2,FALSE)/VLOOKUP(A1618,[1]!T_Printers[#Data],5,FALSE),1)&gt;_xlfn.XLOOKUP(B1618,[1]Printers!L:L,[1]Printers!O:O,1,0,),10)),"Используйте слой 100 мкм")</f>
        <v>5.5</v>
      </c>
      <c r="F1618">
        <f>IFERROR(IF(ROUND(_xlfn.XLOOKUP([1]Parameters!B1618,[1]Printers!L:L,[1]Printers!Q:Q,,0)*E1618/10,0)*10&lt;_xlfn.XLOOKUP([1]Parameters!B1618,[1]Printers!L:L,[1]Printers!P:P,,0),ROUND(_xlfn.XLOOKUP([1]Parameters!B1618,[1]Printers!L:L,[1]Printers!Q:Q,,0)*E1618/10,0)*10,_xlfn.XLOOKUP([1]Parameters!B1618,[1]Printers!L:L,[1]Printers!P:P,,0)),"")</f>
        <v>50</v>
      </c>
      <c r="G1618" cm="1">
        <f t="array" ref="G1618">IFERROR(IF(ROW()-1&gt;COUNTA([1]!T_Printers[Printers])*COUNTA([1]!T_Resins[Resins]),"",_xlfn.IFS(ROUND(VLOOKUP(C1618,[1]!T_Resins[#Data],3,FALSE)/VLOOKUP(A1618,[1]!T_Printers[#Data],5,FALSE),1)&lt;=_xlfn.XLOOKUP(B1618,[1]Printers!L:L,[1]Printers!O:O,1,0,),ROUND(VLOOKUP(C1618,[1]!T_Resins[#Data],3,FALSE)/VLOOKUP(A1618,[1]!T_Printers[#Data],5,FALSE),1),ROUND(VLOOKUP(C1618,[1]!T_Resins[#Data],3,FALSE)/VLOOKUP(A1618,[1]!T_Printers[#Data],5,FALSE),1)&gt;_xlfn.XLOOKUP(B1618,[1]Printers!L:L,[1]Printers!O:O,1,0,),10)),"")</f>
        <v>7.2</v>
      </c>
      <c r="H1618">
        <f>IFERROR(IF(ROUND(_xlfn.XLOOKUP([1]Parameters!B1618,[1]Printers!L:L,[1]Printers!Q:Q,,0)*G1618/10,0)*10&lt;_xlfn.XLOOKUP([1]Parameters!B1618,[1]Printers!L:L,[1]Printers!P:P,,0),ROUND(_xlfn.XLOOKUP([1]Parameters!B1618,[1]Printers!L:L,[1]Printers!Q:Q,,0)*G1618/10,0)*10,_xlfn.XLOOKUP([1]Parameters!B1618,[1]Printers!L:L,[1]Printers!P:P,,0)),"")</f>
        <v>60</v>
      </c>
      <c r="I1618" s="3" t="str" cm="1">
        <f t="array" ref="I1618">IFERROR(IF(ROW()-1&gt;COUNTA([1]!T_Printers[Printers])*COUNTA([1]!T_Resins[Resins]),"",_xlfn.IFS(ROUND(VLOOKUP(C1618,[1]!T_Resins[#Data],4,FALSE)/VLOOKUP(A1618,[1]!T_Printers[#Data],5,FALSE),1)&lt;=_xlfn.XLOOKUP(B1618,[1]Printers!L:L,[1]Printers!O:O,1,0,),ROUND(VLOOKUP(C1618,[1]!T_Resins[#Data],4,FALSE)/VLOOKUP(A1618,[1]!T_Printers[#Data],5,FALSE),1),ROUND(VLOOKUP(C1618,[1]!T_Resins[#Data],4,FALSE)/VLOOKUP(A1618,[1]!T_Printers[#Data],5,FALSE),1)&gt;_xlfn.XLOOKUP(B1618,[1]Printers!L:L,[1]Printers!O:O,1,0,),"")),"")</f>
        <v/>
      </c>
      <c r="J1618" t="str">
        <f>IFERROR(IF(ROUND(_xlfn.XLOOKUP([1]Parameters!B1618,[1]Printers!L:L,[1]Printers!Q:Q,,0)*I1618/10,0)*10&lt;_xlfn.XLOOKUP([1]Parameters!B1618,[1]Printers!L:L,[1]Printers!P:P,,0),ROUND(_xlfn.XLOOKUP([1]Parameters!B1618,[1]Printers!L:L,[1]Printers!Q:Q,,0)*I1618/10,0)*10,_xlfn.XLOOKUP([1]Parameters!B1618,[1]Printers!L:L,[1]Printers!P:P,,0)),"")</f>
        <v/>
      </c>
      <c r="K1618">
        <f>IF(SUM(E1618:J1618)&lt;&gt;0,VLOOKUP(A1618,[1]!T_Printers[#Data],10,FALSE)+VLOOKUP(C1618,[1]!T_Resins[#Data],10,FALSE),"")</f>
        <v>3</v>
      </c>
      <c r="L1618">
        <f>IF(SUM(E1618:J1618)&lt;&gt;0,VLOOKUP(A1618,[1]!T_Printers[#Data],11,FALSE),"")</f>
        <v>5</v>
      </c>
      <c r="M1618">
        <f>IF(SUM(E1618:J1618)&lt;&gt;0,VLOOKUP(C1618,[1]!T_Resins[#Data],8,FALSE),"")</f>
        <v>120</v>
      </c>
      <c r="N1618">
        <f>IF(_xlfn.XLOOKUP(B1618,[1]Printers!$L:$L,[1]Printers!$R:$R,0,0)&gt;0,[1]Parameters!M1618,IF(SUM(E1618:J1618)&lt;&gt;0,VLOOKUP(C1618,[1]!T_Resins[#Data],9,FALSE),""))</f>
        <v>180</v>
      </c>
      <c r="O1618" t="str">
        <f t="shared" si="25"/>
        <v>ElegooMars4Ultra9K</v>
      </c>
    </row>
    <row r="1619" spans="1:15" x14ac:dyDescent="0.25">
      <c r="A1619" t="str">
        <f t="array" ref="A1619">IF(ROW()-1&gt;COUNTA([1]!T_Printers[Printers])*COUNTA([1]!T_Resins[Resins]),"",INDEX([1]!T_Printers[Printers],INT((ROW()-2)/COUNTA([1]!T_Resins[Resins])+1)))</f>
        <v>Elegoo Mars 4 Ultra 9K</v>
      </c>
      <c r="B1619" t="str">
        <f>_xlfn.XLOOKUP(A1619,[1]!T_Printers[Printers],[1]!T_Printers[Icon link],,0)</f>
        <v>ElegooMars4Ultra9K</v>
      </c>
      <c r="C1619" t="str">
        <f t="array" ref="C1619">IF(ROW()-1&gt;COUNTA([1]!T_Printers[Printers])*COUNTA([1]!T_Resins[Resins]),"",INDEX([1]!T_Resins[Resins],MOD(ROW()-2,COUNTA([1]!T_Resins[Resins]))+1))</f>
        <v>Industrial Rigid Clear</v>
      </c>
      <c r="D1619">
        <f>IF(SUM(E1619:J1619)&lt;&gt;0,IF(ROW()-1&gt;COUNTA([1]!T_Printers[Printers])*COUNTA([1]!T_Resins[Resins]),"",2),"")</f>
        <v>2</v>
      </c>
      <c r="E1619" cm="1">
        <f t="array" ref="E1619">IFERROR(IF(ROW()-1&gt;COUNTA([1]!T_Printers[Printers])*COUNTA([1]!T_Resins[Resins]),"",_xlfn.IFS(ROUND(VLOOKUP(C1619,[1]!T_Resins[#Data],2,FALSE)/VLOOKUP(A1619,[1]!T_Printers[#Data],5,FALSE),1)&lt;=_xlfn.XLOOKUP(B1619,[1]Printers!L:L,[1]Printers!O:O,1,0,),ROUND(VLOOKUP(C1619,[1]!T_Resins[#Data],2,FALSE)/VLOOKUP(A1619,[1]!T_Printers[#Data],5,FALSE),1),ROUND(VLOOKUP(C1619,[1]!T_Resins[#Data],2,FALSE)/VLOOKUP(A1619,[1]!T_Printers[#Data],5,FALSE),1)&gt;_xlfn.XLOOKUP(B1619,[1]Printers!L:L,[1]Printers!O:O,1,0,),10)),"Используйте слой 100 мкм")</f>
        <v>6</v>
      </c>
      <c r="F1619">
        <f>IFERROR(IF(ROUND(_xlfn.XLOOKUP([1]Parameters!B1619,[1]Printers!L:L,[1]Printers!Q:Q,,0)*E1619/10,0)*10&lt;_xlfn.XLOOKUP([1]Parameters!B1619,[1]Printers!L:L,[1]Printers!P:P,,0),ROUND(_xlfn.XLOOKUP([1]Parameters!B1619,[1]Printers!L:L,[1]Printers!Q:Q,,0)*E1619/10,0)*10,_xlfn.XLOOKUP([1]Parameters!B1619,[1]Printers!L:L,[1]Printers!P:P,,0)),"")</f>
        <v>50</v>
      </c>
      <c r="G1619" cm="1">
        <f t="array" ref="G1619">IFERROR(IF(ROW()-1&gt;COUNTA([1]!T_Printers[Printers])*COUNTA([1]!T_Resins[Resins]),"",_xlfn.IFS(ROUND(VLOOKUP(C1619,[1]!T_Resins[#Data],3,FALSE)/VLOOKUP(A1619,[1]!T_Printers[#Data],5,FALSE),1)&lt;=_xlfn.XLOOKUP(B1619,[1]Printers!L:L,[1]Printers!O:O,1,0,),ROUND(VLOOKUP(C1619,[1]!T_Resins[#Data],3,FALSE)/VLOOKUP(A1619,[1]!T_Printers[#Data],5,FALSE),1),ROUND(VLOOKUP(C1619,[1]!T_Resins[#Data],3,FALSE)/VLOOKUP(A1619,[1]!T_Printers[#Data],5,FALSE),1)&gt;_xlfn.XLOOKUP(B1619,[1]Printers!L:L,[1]Printers!O:O,1,0,),10)),"")</f>
        <v>7.9</v>
      </c>
      <c r="H1619">
        <f>IFERROR(IF(ROUND(_xlfn.XLOOKUP([1]Parameters!B1619,[1]Printers!L:L,[1]Printers!Q:Q,,0)*G1619/10,0)*10&lt;_xlfn.XLOOKUP([1]Parameters!B1619,[1]Printers!L:L,[1]Printers!P:P,,0),ROUND(_xlfn.XLOOKUP([1]Parameters!B1619,[1]Printers!L:L,[1]Printers!Q:Q,,0)*G1619/10,0)*10,_xlfn.XLOOKUP([1]Parameters!B1619,[1]Printers!L:L,[1]Printers!P:P,,0)),"")</f>
        <v>70</v>
      </c>
      <c r="I1619" s="3" t="str" cm="1">
        <f t="array" ref="I1619">IFERROR(IF(ROW()-1&gt;COUNTA([1]!T_Printers[Printers])*COUNTA([1]!T_Resins[Resins]),"",_xlfn.IFS(ROUND(VLOOKUP(C1619,[1]!T_Resins[#Data],4,FALSE)/VLOOKUP(A1619,[1]!T_Printers[#Data],5,FALSE),1)&lt;=_xlfn.XLOOKUP(B1619,[1]Printers!L:L,[1]Printers!O:O,1,0,),ROUND(VLOOKUP(C1619,[1]!T_Resins[#Data],4,FALSE)/VLOOKUP(A1619,[1]!T_Printers[#Data],5,FALSE),1),ROUND(VLOOKUP(C1619,[1]!T_Resins[#Data],4,FALSE)/VLOOKUP(A1619,[1]!T_Printers[#Data],5,FALSE),1)&gt;_xlfn.XLOOKUP(B1619,[1]Printers!L:L,[1]Printers!O:O,1,0,),"")),"")</f>
        <v/>
      </c>
      <c r="J1619" t="str">
        <f>IFERROR(IF(ROUND(_xlfn.XLOOKUP([1]Parameters!B1619,[1]Printers!L:L,[1]Printers!Q:Q,,0)*I1619/10,0)*10&lt;_xlfn.XLOOKUP([1]Parameters!B1619,[1]Printers!L:L,[1]Printers!P:P,,0),ROUND(_xlfn.XLOOKUP([1]Parameters!B1619,[1]Printers!L:L,[1]Printers!Q:Q,,0)*I1619/10,0)*10,_xlfn.XLOOKUP([1]Parameters!B1619,[1]Printers!L:L,[1]Printers!P:P,,0)),"")</f>
        <v/>
      </c>
      <c r="K1619">
        <f>IF(SUM(E1619:J1619)&lt;&gt;0,VLOOKUP(A1619,[1]!T_Printers[#Data],10,FALSE)+VLOOKUP(C1619,[1]!T_Resins[#Data],10,FALSE),"")</f>
        <v>3</v>
      </c>
      <c r="L1619">
        <f>IF(SUM(E1619:J1619)&lt;&gt;0,VLOOKUP(A1619,[1]!T_Printers[#Data],11,FALSE),"")</f>
        <v>5</v>
      </c>
      <c r="M1619">
        <f>IF(SUM(E1619:J1619)&lt;&gt;0,VLOOKUP(C1619,[1]!T_Resins[#Data],8,FALSE),"")</f>
        <v>120</v>
      </c>
      <c r="N1619">
        <f>IF(_xlfn.XLOOKUP(B1619,[1]Printers!$L:$L,[1]Printers!$R:$R,0,0)&gt;0,[1]Parameters!M1619,IF(SUM(E1619:J1619)&lt;&gt;0,VLOOKUP(C1619,[1]!T_Resins[#Data],9,FALSE),""))</f>
        <v>180</v>
      </c>
      <c r="O1619" t="str">
        <f t="shared" si="25"/>
        <v>ElegooMars4Ultra9K</v>
      </c>
    </row>
    <row r="1620" spans="1:15" x14ac:dyDescent="0.25">
      <c r="A1620" t="str">
        <f t="array" ref="A1620">IF(ROW()-1&gt;COUNTA([1]!T_Printers[Printers])*COUNTA([1]!T_Resins[Resins]),"",INDEX([1]!T_Printers[Printers],INT((ROW()-2)/COUNTA([1]!T_Resins[Resins])+1)))</f>
        <v>Elegoo Mars 4 Ultra 9K</v>
      </c>
      <c r="B1620" t="str">
        <f>_xlfn.XLOOKUP(A1620,[1]!T_Printers[Printers],[1]!T_Printers[Icon link],,0)</f>
        <v>ElegooMars4Ultra9K</v>
      </c>
      <c r="C1620" t="str">
        <f t="array" ref="C1620">IF(ROW()-1&gt;COUNTA([1]!T_Printers[Printers])*COUNTA([1]!T_Resins[Resins]),"",INDEX([1]!T_Resins[Resins],MOD(ROW()-2,COUNTA([1]!T_Resins[Resins]))+1))</f>
        <v>Tough Black</v>
      </c>
      <c r="D1620">
        <f>IF(SUM(E1620:J1620)&lt;&gt;0,IF(ROW()-1&gt;COUNTA([1]!T_Printers[Printers])*COUNTA([1]!T_Resins[Resins]),"",2),"")</f>
        <v>2</v>
      </c>
      <c r="E1620" cm="1">
        <f t="array" ref="E1620">IFERROR(IF(ROW()-1&gt;COUNTA([1]!T_Printers[Printers])*COUNTA([1]!T_Resins[Resins]),"",_xlfn.IFS(ROUND(VLOOKUP(C1620,[1]!T_Resins[#Data],2,FALSE)/VLOOKUP(A1620,[1]!T_Printers[#Data],5,FALSE),1)&lt;=_xlfn.XLOOKUP(B1620,[1]Printers!L:L,[1]Printers!O:O,1,0,),ROUND(VLOOKUP(C1620,[1]!T_Resins[#Data],2,FALSE)/VLOOKUP(A1620,[1]!T_Printers[#Data],5,FALSE),1),ROUND(VLOOKUP(C1620,[1]!T_Resins[#Data],2,FALSE)/VLOOKUP(A1620,[1]!T_Printers[#Data],5,FALSE),1)&gt;_xlfn.XLOOKUP(B1620,[1]Printers!L:L,[1]Printers!O:O,1,0,),10)),"Используйте слой 100 мкм")</f>
        <v>2.9</v>
      </c>
      <c r="F1620">
        <f>IFERROR(IF(ROUND(_xlfn.XLOOKUP([1]Parameters!B1620,[1]Printers!L:L,[1]Printers!Q:Q,,0)*E1620/10,0)*10&lt;_xlfn.XLOOKUP([1]Parameters!B1620,[1]Printers!L:L,[1]Printers!P:P,,0),ROUND(_xlfn.XLOOKUP([1]Parameters!B1620,[1]Printers!L:L,[1]Printers!Q:Q,,0)*E1620/10,0)*10,_xlfn.XLOOKUP([1]Parameters!B1620,[1]Printers!L:L,[1]Printers!P:P,,0)),"")</f>
        <v>30</v>
      </c>
      <c r="G1620" cm="1">
        <f t="array" ref="G1620">IFERROR(IF(ROW()-1&gt;COUNTA([1]!T_Printers[Printers])*COUNTA([1]!T_Resins[Resins]),"",_xlfn.IFS(ROUND(VLOOKUP(C1620,[1]!T_Resins[#Data],3,FALSE)/VLOOKUP(A1620,[1]!T_Printers[#Data],5,FALSE),1)&lt;=_xlfn.XLOOKUP(B1620,[1]Printers!L:L,[1]Printers!O:O,1,0,),ROUND(VLOOKUP(C1620,[1]!T_Resins[#Data],3,FALSE)/VLOOKUP(A1620,[1]!T_Printers[#Data],5,FALSE),1),ROUND(VLOOKUP(C1620,[1]!T_Resins[#Data],3,FALSE)/VLOOKUP(A1620,[1]!T_Printers[#Data],5,FALSE),1)&gt;_xlfn.XLOOKUP(B1620,[1]Printers!L:L,[1]Printers!O:O,1,0,),10)),"")</f>
        <v>3.4</v>
      </c>
      <c r="H1620">
        <f>IFERROR(IF(ROUND(_xlfn.XLOOKUP([1]Parameters!B1620,[1]Printers!L:L,[1]Printers!Q:Q,,0)*G1620/10,0)*10&lt;_xlfn.XLOOKUP([1]Parameters!B1620,[1]Printers!L:L,[1]Printers!P:P,,0),ROUND(_xlfn.XLOOKUP([1]Parameters!B1620,[1]Printers!L:L,[1]Printers!Q:Q,,0)*G1620/10,0)*10,_xlfn.XLOOKUP([1]Parameters!B1620,[1]Printers!L:L,[1]Printers!P:P,,0)),"")</f>
        <v>30</v>
      </c>
      <c r="I1620" s="3" t="str" cm="1">
        <f t="array" ref="I1620">IFERROR(IF(ROW()-1&gt;COUNTA([1]!T_Printers[Printers])*COUNTA([1]!T_Resins[Resins]),"",_xlfn.IFS(ROUND(VLOOKUP(C1620,[1]!T_Resins[#Data],4,FALSE)/VLOOKUP(A1620,[1]!T_Printers[#Data],5,FALSE),1)&lt;=_xlfn.XLOOKUP(B1620,[1]Printers!L:L,[1]Printers!O:O,1,0,),ROUND(VLOOKUP(C1620,[1]!T_Resins[#Data],4,FALSE)/VLOOKUP(A1620,[1]!T_Printers[#Data],5,FALSE),1),ROUND(VLOOKUP(C1620,[1]!T_Resins[#Data],4,FALSE)/VLOOKUP(A1620,[1]!T_Printers[#Data],5,FALSE),1)&gt;_xlfn.XLOOKUP(B1620,[1]Printers!L:L,[1]Printers!O:O,1,0,),"")),"")</f>
        <v/>
      </c>
      <c r="J1620" t="str">
        <f>IFERROR(IF(ROUND(_xlfn.XLOOKUP([1]Parameters!B1620,[1]Printers!L:L,[1]Printers!Q:Q,,0)*I1620/10,0)*10&lt;_xlfn.XLOOKUP([1]Parameters!B1620,[1]Printers!L:L,[1]Printers!P:P,,0),ROUND(_xlfn.XLOOKUP([1]Parameters!B1620,[1]Printers!L:L,[1]Printers!Q:Q,,0)*I1620/10,0)*10,_xlfn.XLOOKUP([1]Parameters!B1620,[1]Printers!L:L,[1]Printers!P:P,,0)),"")</f>
        <v/>
      </c>
      <c r="K1620">
        <f>IF(SUM(E1620:J1620)&lt;&gt;0,VLOOKUP(A1620,[1]!T_Printers[#Data],10,FALSE)+VLOOKUP(C1620,[1]!T_Resins[#Data],10,FALSE),"")</f>
        <v>3</v>
      </c>
      <c r="L1620">
        <f>IF(SUM(E1620:J1620)&lt;&gt;0,VLOOKUP(A1620,[1]!T_Printers[#Data],11,FALSE),"")</f>
        <v>5</v>
      </c>
      <c r="M1620">
        <f>IF(SUM(E1620:J1620)&lt;&gt;0,VLOOKUP(C1620,[1]!T_Resins[#Data],8,FALSE),"")</f>
        <v>120</v>
      </c>
      <c r="N1620">
        <f>IF(_xlfn.XLOOKUP(B1620,[1]Printers!$L:$L,[1]Printers!$R:$R,0,0)&gt;0,[1]Parameters!M1620,IF(SUM(E1620:J1620)&lt;&gt;0,VLOOKUP(C1620,[1]!T_Resins[#Data],9,FALSE),""))</f>
        <v>180</v>
      </c>
      <c r="O1620" t="str">
        <f t="shared" si="25"/>
        <v>ElegooMars4Ultra9K</v>
      </c>
    </row>
    <row r="1621" spans="1:15" x14ac:dyDescent="0.25">
      <c r="A1621" t="str">
        <f t="array" ref="A1621">IF(ROW()-1&gt;COUNTA([1]!T_Printers[Printers])*COUNTA([1]!T_Resins[Resins]),"",INDEX([1]!T_Printers[Printers],INT((ROW()-2)/COUNTA([1]!T_Resins[Resins])+1)))</f>
        <v>Elegoo Mars 4 Ultra 9K</v>
      </c>
      <c r="B1621" t="str">
        <f>_xlfn.XLOOKUP(A1621,[1]!T_Printers[Printers],[1]!T_Printers[Icon link],,0)</f>
        <v>ElegooMars4Ultra9K</v>
      </c>
      <c r="C1621" t="str">
        <f t="array" ref="C1621">IF(ROW()-1&gt;COUNTA([1]!T_Printers[Printers])*COUNTA([1]!T_Resins[Resins]),"",INDEX([1]!T_Resins[Resins],MOD(ROW()-2,COUNTA([1]!T_Resins[Resins]))+1))</f>
        <v>Tough Grey</v>
      </c>
      <c r="D1621">
        <f>IF(SUM(E1621:J1621)&lt;&gt;0,IF(ROW()-1&gt;COUNTA([1]!T_Printers[Printers])*COUNTA([1]!T_Resins[Resins]),"",2),"")</f>
        <v>2</v>
      </c>
      <c r="E1621" cm="1">
        <f t="array" ref="E1621">IFERROR(IF(ROW()-1&gt;COUNTA([1]!T_Printers[Printers])*COUNTA([1]!T_Resins[Resins]),"",_xlfn.IFS(ROUND(VLOOKUP(C1621,[1]!T_Resins[#Data],2,FALSE)/VLOOKUP(A1621,[1]!T_Printers[#Data],5,FALSE),1)&lt;=_xlfn.XLOOKUP(B1621,[1]Printers!L:L,[1]Printers!O:O,1,0,),ROUND(VLOOKUP(C1621,[1]!T_Resins[#Data],2,FALSE)/VLOOKUP(A1621,[1]!T_Printers[#Data],5,FALSE),1),ROUND(VLOOKUP(C1621,[1]!T_Resins[#Data],2,FALSE)/VLOOKUP(A1621,[1]!T_Printers[#Data],5,FALSE),1)&gt;_xlfn.XLOOKUP(B1621,[1]Printers!L:L,[1]Printers!O:O,1,0,),10)),"Используйте слой 100 мкм")</f>
        <v>2.9</v>
      </c>
      <c r="F1621">
        <f>IFERROR(IF(ROUND(_xlfn.XLOOKUP([1]Parameters!B1621,[1]Printers!L:L,[1]Printers!Q:Q,,0)*E1621/10,0)*10&lt;_xlfn.XLOOKUP([1]Parameters!B1621,[1]Printers!L:L,[1]Printers!P:P,,0),ROUND(_xlfn.XLOOKUP([1]Parameters!B1621,[1]Printers!L:L,[1]Printers!Q:Q,,0)*E1621/10,0)*10,_xlfn.XLOOKUP([1]Parameters!B1621,[1]Printers!L:L,[1]Printers!P:P,,0)),"")</f>
        <v>30</v>
      </c>
      <c r="G1621" cm="1">
        <f t="array" ref="G1621">IFERROR(IF(ROW()-1&gt;COUNTA([1]!T_Printers[Printers])*COUNTA([1]!T_Resins[Resins]),"",_xlfn.IFS(ROUND(VLOOKUP(C1621,[1]!T_Resins[#Data],3,FALSE)/VLOOKUP(A1621,[1]!T_Printers[#Data],5,FALSE),1)&lt;=_xlfn.XLOOKUP(B1621,[1]Printers!L:L,[1]Printers!O:O,1,0,),ROUND(VLOOKUP(C1621,[1]!T_Resins[#Data],3,FALSE)/VLOOKUP(A1621,[1]!T_Printers[#Data],5,FALSE),1),ROUND(VLOOKUP(C1621,[1]!T_Resins[#Data],3,FALSE)/VLOOKUP(A1621,[1]!T_Printers[#Data],5,FALSE),1)&gt;_xlfn.XLOOKUP(B1621,[1]Printers!L:L,[1]Printers!O:O,1,0,),10)),"")</f>
        <v>3.4</v>
      </c>
      <c r="H1621">
        <f>IFERROR(IF(ROUND(_xlfn.XLOOKUP([1]Parameters!B1621,[1]Printers!L:L,[1]Printers!Q:Q,,0)*G1621/10,0)*10&lt;_xlfn.XLOOKUP([1]Parameters!B1621,[1]Printers!L:L,[1]Printers!P:P,,0),ROUND(_xlfn.XLOOKUP([1]Parameters!B1621,[1]Printers!L:L,[1]Printers!Q:Q,,0)*G1621/10,0)*10,_xlfn.XLOOKUP([1]Parameters!B1621,[1]Printers!L:L,[1]Printers!P:P,,0)),"")</f>
        <v>30</v>
      </c>
      <c r="I1621" s="3" t="str" cm="1">
        <f t="array" ref="I1621">IFERROR(IF(ROW()-1&gt;COUNTA([1]!T_Printers[Printers])*COUNTA([1]!T_Resins[Resins]),"",_xlfn.IFS(ROUND(VLOOKUP(C1621,[1]!T_Resins[#Data],4,FALSE)/VLOOKUP(A1621,[1]!T_Printers[#Data],5,FALSE),1)&lt;=_xlfn.XLOOKUP(B1621,[1]Printers!L:L,[1]Printers!O:O,1,0,),ROUND(VLOOKUP(C1621,[1]!T_Resins[#Data],4,FALSE)/VLOOKUP(A1621,[1]!T_Printers[#Data],5,FALSE),1),ROUND(VLOOKUP(C1621,[1]!T_Resins[#Data],4,FALSE)/VLOOKUP(A1621,[1]!T_Printers[#Data],5,FALSE),1)&gt;_xlfn.XLOOKUP(B1621,[1]Printers!L:L,[1]Printers!O:O,1,0,),"")),"")</f>
        <v/>
      </c>
      <c r="J1621" t="str">
        <f>IFERROR(IF(ROUND(_xlfn.XLOOKUP([1]Parameters!B1621,[1]Printers!L:L,[1]Printers!Q:Q,,0)*I1621/10,0)*10&lt;_xlfn.XLOOKUP([1]Parameters!B1621,[1]Printers!L:L,[1]Printers!P:P,,0),ROUND(_xlfn.XLOOKUP([1]Parameters!B1621,[1]Printers!L:L,[1]Printers!Q:Q,,0)*I1621/10,0)*10,_xlfn.XLOOKUP([1]Parameters!B1621,[1]Printers!L:L,[1]Printers!P:P,,0)),"")</f>
        <v/>
      </c>
      <c r="K1621">
        <f>IF(SUM(E1621:J1621)&lt;&gt;0,VLOOKUP(A1621,[1]!T_Printers[#Data],10,FALSE)+VLOOKUP(C1621,[1]!T_Resins[#Data],10,FALSE),"")</f>
        <v>3</v>
      </c>
      <c r="L1621">
        <f>IF(SUM(E1621:J1621)&lt;&gt;0,VLOOKUP(A1621,[1]!T_Printers[#Data],11,FALSE),"")</f>
        <v>5</v>
      </c>
      <c r="M1621">
        <f>IF(SUM(E1621:J1621)&lt;&gt;0,VLOOKUP(C1621,[1]!T_Resins[#Data],8,FALSE),"")</f>
        <v>120</v>
      </c>
      <c r="N1621">
        <f>IF(_xlfn.XLOOKUP(B1621,[1]Printers!$L:$L,[1]Printers!$R:$R,0,0)&gt;0,[1]Parameters!M1621,IF(SUM(E1621:J1621)&lt;&gt;0,VLOOKUP(C1621,[1]!T_Resins[#Data],9,FALSE),""))</f>
        <v>180</v>
      </c>
      <c r="O1621" t="str">
        <f t="shared" si="25"/>
        <v>ElegooMars4Ultra9K</v>
      </c>
    </row>
    <row r="1622" spans="1:15" x14ac:dyDescent="0.25">
      <c r="A1622" t="str">
        <f t="array" ref="A1622">IF(ROW()-1&gt;COUNTA([1]!T_Printers[Printers])*COUNTA([1]!T_Resins[Resins]),"",INDEX([1]!T_Printers[Printers],INT((ROW()-2)/COUNTA([1]!T_Resins[Resins])+1)))</f>
        <v>Elegoo Mars 4 Ultra 9K</v>
      </c>
      <c r="B1622" t="str">
        <f>_xlfn.XLOOKUP(A1622,[1]!T_Printers[Printers],[1]!T_Printers[Icon link],,0)</f>
        <v>ElegooMars4Ultra9K</v>
      </c>
      <c r="C1622" t="str">
        <f t="array" ref="C1622">IF(ROW()-1&gt;COUNTA([1]!T_Printers[Printers])*COUNTA([1]!T_Resins[Resins]),"",INDEX([1]!T_Resins[Resins],MOD(ROW()-2,COUNTA([1]!T_Resins[Resins]))+1))</f>
        <v>Tough White</v>
      </c>
      <c r="D1622">
        <f>IF(SUM(E1622:J1622)&lt;&gt;0,IF(ROW()-1&gt;COUNTA([1]!T_Printers[Printers])*COUNTA([1]!T_Resins[Resins]),"",2),"")</f>
        <v>2</v>
      </c>
      <c r="E1622" cm="1">
        <f t="array" ref="E1622">IFERROR(IF(ROW()-1&gt;COUNTA([1]!T_Printers[Printers])*COUNTA([1]!T_Resins[Resins]),"",_xlfn.IFS(ROUND(VLOOKUP(C1622,[1]!T_Resins[#Data],2,FALSE)/VLOOKUP(A1622,[1]!T_Printers[#Data],5,FALSE),1)&lt;=_xlfn.XLOOKUP(B1622,[1]Printers!L:L,[1]Printers!O:O,1,0,),ROUND(VLOOKUP(C1622,[1]!T_Resins[#Data],2,FALSE)/VLOOKUP(A1622,[1]!T_Printers[#Data],5,FALSE),1),ROUND(VLOOKUP(C1622,[1]!T_Resins[#Data],2,FALSE)/VLOOKUP(A1622,[1]!T_Printers[#Data],5,FALSE),1)&gt;_xlfn.XLOOKUP(B1622,[1]Printers!L:L,[1]Printers!O:O,1,0,),10)),"Используйте слой 100 мкм")</f>
        <v>2.9</v>
      </c>
      <c r="F1622">
        <f>IFERROR(IF(ROUND(_xlfn.XLOOKUP([1]Parameters!B1622,[1]Printers!L:L,[1]Printers!Q:Q,,0)*E1622/10,0)*10&lt;_xlfn.XLOOKUP([1]Parameters!B1622,[1]Printers!L:L,[1]Printers!P:P,,0),ROUND(_xlfn.XLOOKUP([1]Parameters!B1622,[1]Printers!L:L,[1]Printers!Q:Q,,0)*E1622/10,0)*10,_xlfn.XLOOKUP([1]Parameters!B1622,[1]Printers!L:L,[1]Printers!P:P,,0)),"")</f>
        <v>30</v>
      </c>
      <c r="G1622" cm="1">
        <f t="array" ref="G1622">IFERROR(IF(ROW()-1&gt;COUNTA([1]!T_Printers[Printers])*COUNTA([1]!T_Resins[Resins]),"",_xlfn.IFS(ROUND(VLOOKUP(C1622,[1]!T_Resins[#Data],3,FALSE)/VLOOKUP(A1622,[1]!T_Printers[#Data],5,FALSE),1)&lt;=_xlfn.XLOOKUP(B1622,[1]Printers!L:L,[1]Printers!O:O,1,0,),ROUND(VLOOKUP(C1622,[1]!T_Resins[#Data],3,FALSE)/VLOOKUP(A1622,[1]!T_Printers[#Data],5,FALSE),1),ROUND(VLOOKUP(C1622,[1]!T_Resins[#Data],3,FALSE)/VLOOKUP(A1622,[1]!T_Printers[#Data],5,FALSE),1)&gt;_xlfn.XLOOKUP(B1622,[1]Printers!L:L,[1]Printers!O:O,1,0,),10)),"")</f>
        <v>3.4</v>
      </c>
      <c r="H1622">
        <f>IFERROR(IF(ROUND(_xlfn.XLOOKUP([1]Parameters!B1622,[1]Printers!L:L,[1]Printers!Q:Q,,0)*G1622/10,0)*10&lt;_xlfn.XLOOKUP([1]Parameters!B1622,[1]Printers!L:L,[1]Printers!P:P,,0),ROUND(_xlfn.XLOOKUP([1]Parameters!B1622,[1]Printers!L:L,[1]Printers!Q:Q,,0)*G1622/10,0)*10,_xlfn.XLOOKUP([1]Parameters!B1622,[1]Printers!L:L,[1]Printers!P:P,,0)),"")</f>
        <v>30</v>
      </c>
      <c r="I1622" s="3" t="str" cm="1">
        <f t="array" ref="I1622">IFERROR(IF(ROW()-1&gt;COUNTA([1]!T_Printers[Printers])*COUNTA([1]!T_Resins[Resins]),"",_xlfn.IFS(ROUND(VLOOKUP(C1622,[1]!T_Resins[#Data],4,FALSE)/VLOOKUP(A1622,[1]!T_Printers[#Data],5,FALSE),1)&lt;=_xlfn.XLOOKUP(B1622,[1]Printers!L:L,[1]Printers!O:O,1,0,),ROUND(VLOOKUP(C1622,[1]!T_Resins[#Data],4,FALSE)/VLOOKUP(A1622,[1]!T_Printers[#Data],5,FALSE),1),ROUND(VLOOKUP(C1622,[1]!T_Resins[#Data],4,FALSE)/VLOOKUP(A1622,[1]!T_Printers[#Data],5,FALSE),1)&gt;_xlfn.XLOOKUP(B1622,[1]Printers!L:L,[1]Printers!O:O,1,0,),"")),"")</f>
        <v/>
      </c>
      <c r="J1622" t="str">
        <f>IFERROR(IF(ROUND(_xlfn.XLOOKUP([1]Parameters!B1622,[1]Printers!L:L,[1]Printers!Q:Q,,0)*I1622/10,0)*10&lt;_xlfn.XLOOKUP([1]Parameters!B1622,[1]Printers!L:L,[1]Printers!P:P,,0),ROUND(_xlfn.XLOOKUP([1]Parameters!B1622,[1]Printers!L:L,[1]Printers!Q:Q,,0)*I1622/10,0)*10,_xlfn.XLOOKUP([1]Parameters!B1622,[1]Printers!L:L,[1]Printers!P:P,,0)),"")</f>
        <v/>
      </c>
      <c r="K1622">
        <f>IF(SUM(E1622:J1622)&lt;&gt;0,VLOOKUP(A1622,[1]!T_Printers[#Data],10,FALSE)+VLOOKUP(C1622,[1]!T_Resins[#Data],10,FALSE),"")</f>
        <v>3</v>
      </c>
      <c r="L1622">
        <f>IF(SUM(E1622:J1622)&lt;&gt;0,VLOOKUP(A1622,[1]!T_Printers[#Data],11,FALSE),"")</f>
        <v>5</v>
      </c>
      <c r="M1622">
        <f>IF(SUM(E1622:J1622)&lt;&gt;0,VLOOKUP(C1622,[1]!T_Resins[#Data],8,FALSE),"")</f>
        <v>120</v>
      </c>
      <c r="N1622">
        <f>IF(_xlfn.XLOOKUP(B1622,[1]Printers!$L:$L,[1]Printers!$R:$R,0,0)&gt;0,[1]Parameters!M1622,IF(SUM(E1622:J1622)&lt;&gt;0,VLOOKUP(C1622,[1]!T_Resins[#Data],9,FALSE),""))</f>
        <v>180</v>
      </c>
      <c r="O1622" t="str">
        <f t="shared" si="25"/>
        <v>ElegooMars4Ultra9K</v>
      </c>
    </row>
    <row r="1623" spans="1:15" x14ac:dyDescent="0.25">
      <c r="A1623" t="str">
        <f t="array" ref="A1623">IF(ROW()-1&gt;COUNTA([1]!T_Printers[Printers])*COUNTA([1]!T_Resins[Resins]),"",INDEX([1]!T_Printers[Printers],INT((ROW()-2)/COUNTA([1]!T_Resins[Resins])+1)))</f>
        <v>Elegoo Mars 4 Ultra 9K</v>
      </c>
      <c r="B1623" t="str">
        <f>_xlfn.XLOOKUP(A1623,[1]!T_Printers[Printers],[1]!T_Printers[Icon link],,0)</f>
        <v>ElegooMars4Ultra9K</v>
      </c>
      <c r="C1623" t="str">
        <f t="array" ref="C1623">IF(ROW()-1&gt;COUNTA([1]!T_Printers[Printers])*COUNTA([1]!T_Resins[Resins]),"",INDEX([1]!T_Resins[Resins],MOD(ROW()-2,COUNTA([1]!T_Resins[Resins]))+1))</f>
        <v>Jewelry J-Cast</v>
      </c>
      <c r="D1623">
        <f>IF(SUM(E1623:J1623)&lt;&gt;0,IF(ROW()-1&gt;COUNTA([1]!T_Printers[Printers])*COUNTA([1]!T_Resins[Resins]),"",2),"")</f>
        <v>2</v>
      </c>
      <c r="E1623" cm="1">
        <f t="array" ref="E1623">IFERROR(IF(ROW()-1&gt;COUNTA([1]!T_Printers[Printers])*COUNTA([1]!T_Resins[Resins]),"",_xlfn.IFS(ROUND(VLOOKUP(C1623,[1]!T_Resins[#Data],2,FALSE)/VLOOKUP(A1623,[1]!T_Printers[#Data],5,FALSE),1)&lt;=_xlfn.XLOOKUP(B1623,[1]Printers!L:L,[1]Printers!O:O,1,0,),ROUND(VLOOKUP(C1623,[1]!T_Resins[#Data],2,FALSE)/VLOOKUP(A1623,[1]!T_Printers[#Data],5,FALSE),1),ROUND(VLOOKUP(C1623,[1]!T_Resins[#Data],2,FALSE)/VLOOKUP(A1623,[1]!T_Printers[#Data],5,FALSE),1)&gt;_xlfn.XLOOKUP(B1623,[1]Printers!L:L,[1]Printers!O:O,1,0,),10)),"Используйте слой 100 мкм")</f>
        <v>9.1</v>
      </c>
      <c r="F1623">
        <f>IFERROR(IF(ROUND(_xlfn.XLOOKUP([1]Parameters!B1623,[1]Printers!L:L,[1]Printers!Q:Q,,0)*E1623/10,0)*10&lt;_xlfn.XLOOKUP([1]Parameters!B1623,[1]Printers!L:L,[1]Printers!P:P,,0),ROUND(_xlfn.XLOOKUP([1]Parameters!B1623,[1]Printers!L:L,[1]Printers!Q:Q,,0)*E1623/10,0)*10,_xlfn.XLOOKUP([1]Parameters!B1623,[1]Printers!L:L,[1]Printers!P:P,,0)),"")</f>
        <v>80</v>
      </c>
      <c r="G1623" cm="1">
        <f t="array" ref="G1623">IFERROR(IF(ROW()-1&gt;COUNTA([1]!T_Printers[Printers])*COUNTA([1]!T_Resins[Resins]),"",_xlfn.IFS(ROUND(VLOOKUP(C1623,[1]!T_Resins[#Data],3,FALSE)/VLOOKUP(A1623,[1]!T_Printers[#Data],5,FALSE),1)&lt;=_xlfn.XLOOKUP(B1623,[1]Printers!L:L,[1]Printers!O:O,1,0,),ROUND(VLOOKUP(C1623,[1]!T_Resins[#Data],3,FALSE)/VLOOKUP(A1623,[1]!T_Printers[#Data],5,FALSE),1),ROUND(VLOOKUP(C1623,[1]!T_Resins[#Data],3,FALSE)/VLOOKUP(A1623,[1]!T_Printers[#Data],5,FALSE),1)&gt;_xlfn.XLOOKUP(B1623,[1]Printers!L:L,[1]Printers!O:O,1,0,),10)),"")</f>
        <v>12.6</v>
      </c>
      <c r="H1623">
        <f>IFERROR(IF(ROUND(_xlfn.XLOOKUP([1]Parameters!B1623,[1]Printers!L:L,[1]Printers!Q:Q,,0)*G1623/10,0)*10&lt;_xlfn.XLOOKUP([1]Parameters!B1623,[1]Printers!L:L,[1]Printers!P:P,,0),ROUND(_xlfn.XLOOKUP([1]Parameters!B1623,[1]Printers!L:L,[1]Printers!Q:Q,,0)*G1623/10,0)*10,_xlfn.XLOOKUP([1]Parameters!B1623,[1]Printers!L:L,[1]Printers!P:P,,0)),"")</f>
        <v>100</v>
      </c>
      <c r="I1623" s="3" t="str" cm="1">
        <f t="array" ref="I1623">IFERROR(IF(ROW()-1&gt;COUNTA([1]!T_Printers[Printers])*COUNTA([1]!T_Resins[Resins]),"",_xlfn.IFS(ROUND(VLOOKUP(C1623,[1]!T_Resins[#Data],4,FALSE)/VLOOKUP(A1623,[1]!T_Printers[#Data],5,FALSE),1)&lt;=_xlfn.XLOOKUP(B1623,[1]Printers!L:L,[1]Printers!O:O,1,0,),ROUND(VLOOKUP(C1623,[1]!T_Resins[#Data],4,FALSE)/VLOOKUP(A1623,[1]!T_Printers[#Data],5,FALSE),1),ROUND(VLOOKUP(C1623,[1]!T_Resins[#Data],4,FALSE)/VLOOKUP(A1623,[1]!T_Printers[#Data],5,FALSE),1)&gt;_xlfn.XLOOKUP(B1623,[1]Printers!L:L,[1]Printers!O:O,1,0,),"")),"")</f>
        <v/>
      </c>
      <c r="J1623" t="str">
        <f>IFERROR(IF(ROUND(_xlfn.XLOOKUP([1]Parameters!B1623,[1]Printers!L:L,[1]Printers!Q:Q,,0)*I1623/10,0)*10&lt;_xlfn.XLOOKUP([1]Parameters!B1623,[1]Printers!L:L,[1]Printers!P:P,,0),ROUND(_xlfn.XLOOKUP([1]Parameters!B1623,[1]Printers!L:L,[1]Printers!Q:Q,,0)*I1623/10,0)*10,_xlfn.XLOOKUP([1]Parameters!B1623,[1]Printers!L:L,[1]Printers!P:P,,0)),"")</f>
        <v/>
      </c>
      <c r="K1623">
        <f>IF(SUM(E1623:J1623)&lt;&gt;0,VLOOKUP(A1623,[1]!T_Printers[#Data],10,FALSE)+VLOOKUP(C1623,[1]!T_Resins[#Data],10,FALSE),"")</f>
        <v>3</v>
      </c>
      <c r="L1623">
        <f>IF(SUM(E1623:J1623)&lt;&gt;0,VLOOKUP(A1623,[1]!T_Printers[#Data],11,FALSE),"")</f>
        <v>5</v>
      </c>
      <c r="M1623">
        <f>IF(SUM(E1623:J1623)&lt;&gt;0,VLOOKUP(C1623,[1]!T_Resins[#Data],8,FALSE),"")</f>
        <v>60</v>
      </c>
      <c r="N1623">
        <f>IF(_xlfn.XLOOKUP(B1623,[1]Printers!$L:$L,[1]Printers!$R:$R,0,0)&gt;0,[1]Parameters!M1623,IF(SUM(E1623:J1623)&lt;&gt;0,VLOOKUP(C1623,[1]!T_Resins[#Data],9,FALSE),""))</f>
        <v>60</v>
      </c>
      <c r="O1623" t="str">
        <f t="shared" si="25"/>
        <v>ElegooMars4Ultra9K</v>
      </c>
    </row>
    <row r="1624" spans="1:15" x14ac:dyDescent="0.25">
      <c r="A1624" t="str">
        <f t="array" ref="A1624">IF(ROW()-1&gt;COUNTA([1]!T_Printers[Printers])*COUNTA([1]!T_Resins[Resins]),"",INDEX([1]!T_Printers[Printers],INT((ROW()-2)/COUNTA([1]!T_Resins[Resins])+1)))</f>
        <v>Elegoo Mars 4 Ultra 9K</v>
      </c>
      <c r="B1624" t="str">
        <f>_xlfn.XLOOKUP(A1624,[1]!T_Printers[Printers],[1]!T_Printers[Icon link],,0)</f>
        <v>ElegooMars4Ultra9K</v>
      </c>
      <c r="C1624" t="str">
        <f t="array" ref="C1624">IF(ROW()-1&gt;COUNTA([1]!T_Printers[Printers])*COUNTA([1]!T_Resins[Resins]),"",INDEX([1]!T_Resins[Resins],MOD(ROW()-2,COUNTA([1]!T_Resins[Resins]))+1))</f>
        <v>Model Resin Black</v>
      </c>
      <c r="D1624">
        <f>IF(SUM(E1624:J1624)&lt;&gt;0,IF(ROW()-1&gt;COUNTA([1]!T_Printers[Printers])*COUNTA([1]!T_Resins[Resins]),"",2),"")</f>
        <v>2</v>
      </c>
      <c r="E1624" cm="1">
        <f t="array" ref="E1624">IFERROR(IF(ROW()-1&gt;COUNTA([1]!T_Printers[Printers])*COUNTA([1]!T_Resins[Resins]),"",_xlfn.IFS(ROUND(VLOOKUP(C1624,[1]!T_Resins[#Data],2,FALSE)/VLOOKUP(A1624,[1]!T_Printers[#Data],5,FALSE),1)&lt;=_xlfn.XLOOKUP(B1624,[1]Printers!L:L,[1]Printers!O:O,1,0,),ROUND(VLOOKUP(C1624,[1]!T_Resins[#Data],2,FALSE)/VLOOKUP(A1624,[1]!T_Printers[#Data],5,FALSE),1),ROUND(VLOOKUP(C1624,[1]!T_Resins[#Data],2,FALSE)/VLOOKUP(A1624,[1]!T_Printers[#Data],5,FALSE),1)&gt;_xlfn.XLOOKUP(B1624,[1]Printers!L:L,[1]Printers!O:O,1,0,),10)),"Используйте слой 100 мкм")</f>
        <v>3.4</v>
      </c>
      <c r="F1624">
        <f>IFERROR(IF(ROUND(_xlfn.XLOOKUP([1]Parameters!B1624,[1]Printers!L:L,[1]Printers!Q:Q,,0)*E1624/10,0)*10&lt;_xlfn.XLOOKUP([1]Parameters!B1624,[1]Printers!L:L,[1]Printers!P:P,,0),ROUND(_xlfn.XLOOKUP([1]Parameters!B1624,[1]Printers!L:L,[1]Printers!Q:Q,,0)*E1624/10,0)*10,_xlfn.XLOOKUP([1]Parameters!B1624,[1]Printers!L:L,[1]Printers!P:P,,0)),"")</f>
        <v>30</v>
      </c>
      <c r="G1624" cm="1">
        <f t="array" ref="G1624">IFERROR(IF(ROW()-1&gt;COUNTA([1]!T_Printers[Printers])*COUNTA([1]!T_Resins[Resins]),"",_xlfn.IFS(ROUND(VLOOKUP(C1624,[1]!T_Resins[#Data],3,FALSE)/VLOOKUP(A1624,[1]!T_Printers[#Data],5,FALSE),1)&lt;=_xlfn.XLOOKUP(B1624,[1]Printers!L:L,[1]Printers!O:O,1,0,),ROUND(VLOOKUP(C1624,[1]!T_Resins[#Data],3,FALSE)/VLOOKUP(A1624,[1]!T_Printers[#Data],5,FALSE),1),ROUND(VLOOKUP(C1624,[1]!T_Resins[#Data],3,FALSE)/VLOOKUP(A1624,[1]!T_Printers[#Data],5,FALSE),1)&gt;_xlfn.XLOOKUP(B1624,[1]Printers!L:L,[1]Printers!O:O,1,0,),10)),"")</f>
        <v>4.5</v>
      </c>
      <c r="H1624">
        <f>IFERROR(IF(ROUND(_xlfn.XLOOKUP([1]Parameters!B1624,[1]Printers!L:L,[1]Printers!Q:Q,,0)*G1624/10,0)*10&lt;_xlfn.XLOOKUP([1]Parameters!B1624,[1]Printers!L:L,[1]Printers!P:P,,0),ROUND(_xlfn.XLOOKUP([1]Parameters!B1624,[1]Printers!L:L,[1]Printers!Q:Q,,0)*G1624/10,0)*10,_xlfn.XLOOKUP([1]Parameters!B1624,[1]Printers!L:L,[1]Printers!P:P,,0)),"")</f>
        <v>40</v>
      </c>
      <c r="I1624" s="3" t="str" cm="1">
        <f t="array" ref="I1624">IFERROR(IF(ROW()-1&gt;COUNTA([1]!T_Printers[Printers])*COUNTA([1]!T_Resins[Resins]),"",_xlfn.IFS(ROUND(VLOOKUP(C1624,[1]!T_Resins[#Data],4,FALSE)/VLOOKUP(A1624,[1]!T_Printers[#Data],5,FALSE),1)&lt;=_xlfn.XLOOKUP(B1624,[1]Printers!L:L,[1]Printers!O:O,1,0,),ROUND(VLOOKUP(C1624,[1]!T_Resins[#Data],4,FALSE)/VLOOKUP(A1624,[1]!T_Printers[#Data],5,FALSE),1),ROUND(VLOOKUP(C1624,[1]!T_Resins[#Data],4,FALSE)/VLOOKUP(A1624,[1]!T_Printers[#Data],5,FALSE),1)&gt;_xlfn.XLOOKUP(B1624,[1]Printers!L:L,[1]Printers!O:O,1,0,),"")),"")</f>
        <v/>
      </c>
      <c r="J1624" t="str">
        <f>IFERROR(IF(ROUND(_xlfn.XLOOKUP([1]Parameters!B1624,[1]Printers!L:L,[1]Printers!Q:Q,,0)*I1624/10,0)*10&lt;_xlfn.XLOOKUP([1]Parameters!B1624,[1]Printers!L:L,[1]Printers!P:P,,0),ROUND(_xlfn.XLOOKUP([1]Parameters!B1624,[1]Printers!L:L,[1]Printers!Q:Q,,0)*I1624/10,0)*10,_xlfn.XLOOKUP([1]Parameters!B1624,[1]Printers!L:L,[1]Printers!P:P,,0)),"")</f>
        <v/>
      </c>
      <c r="K1624">
        <f>IF(SUM(E1624:J1624)&lt;&gt;0,VLOOKUP(A1624,[1]!T_Printers[#Data],10,FALSE)+VLOOKUP(C1624,[1]!T_Resins[#Data],10,FALSE),"")</f>
        <v>3</v>
      </c>
      <c r="L1624">
        <f>IF(SUM(E1624:J1624)&lt;&gt;0,VLOOKUP(A1624,[1]!T_Printers[#Data],11,FALSE),"")</f>
        <v>5</v>
      </c>
      <c r="M1624">
        <f>IF(SUM(E1624:J1624)&lt;&gt;0,VLOOKUP(C1624,[1]!T_Resins[#Data],8,FALSE),"")</f>
        <v>120</v>
      </c>
      <c r="N1624">
        <f>IF(_xlfn.XLOOKUP(B1624,[1]Printers!$L:$L,[1]Printers!$R:$R,0,0)&gt;0,[1]Parameters!M1624,IF(SUM(E1624:J1624)&lt;&gt;0,VLOOKUP(C1624,[1]!T_Resins[#Data],9,FALSE),""))</f>
        <v>180</v>
      </c>
      <c r="O1624" t="str">
        <f t="shared" si="25"/>
        <v>ElegooMars4Ultra9K</v>
      </c>
    </row>
    <row r="1625" spans="1:15" x14ac:dyDescent="0.25">
      <c r="A1625" t="str">
        <f t="array" ref="A1625">IF(ROW()-1&gt;COUNTA([1]!T_Printers[Printers])*COUNTA([1]!T_Resins[Resins]),"",INDEX([1]!T_Printers[Printers],INT((ROW()-2)/COUNTA([1]!T_Resins[Resins])+1)))</f>
        <v>Elegoo Mars 4 Ultra 9K</v>
      </c>
      <c r="B1625" t="str">
        <f>_xlfn.XLOOKUP(A1625,[1]!T_Printers[Printers],[1]!T_Printers[Icon link],,0)</f>
        <v>ElegooMars4Ultra9K</v>
      </c>
      <c r="C1625" t="str">
        <f t="array" ref="C1625">IF(ROW()-1&gt;COUNTA([1]!T_Printers[Printers])*COUNTA([1]!T_Resins[Resins]),"",INDEX([1]!T_Resins[Resins],MOD(ROW()-2,COUNTA([1]!T_Resins[Resins]))+1))</f>
        <v>Model Resin Clear</v>
      </c>
      <c r="D1625">
        <f>IF(SUM(E1625:J1625)&lt;&gt;0,IF(ROW()-1&gt;COUNTA([1]!T_Printers[Printers])*COUNTA([1]!T_Resins[Resins]),"",2),"")</f>
        <v>2</v>
      </c>
      <c r="E1625" cm="1">
        <f t="array" ref="E1625">IFERROR(IF(ROW()-1&gt;COUNTA([1]!T_Printers[Printers])*COUNTA([1]!T_Resins[Resins]),"",_xlfn.IFS(ROUND(VLOOKUP(C1625,[1]!T_Resins[#Data],2,FALSE)/VLOOKUP(A1625,[1]!T_Printers[#Data],5,FALSE),1)&lt;=_xlfn.XLOOKUP(B1625,[1]Printers!L:L,[1]Printers!O:O,1,0,),ROUND(VLOOKUP(C1625,[1]!T_Resins[#Data],2,FALSE)/VLOOKUP(A1625,[1]!T_Printers[#Data],5,FALSE),1),ROUND(VLOOKUP(C1625,[1]!T_Resins[#Data],2,FALSE)/VLOOKUP(A1625,[1]!T_Printers[#Data],5,FALSE),1)&gt;_xlfn.XLOOKUP(B1625,[1]Printers!L:L,[1]Printers!O:O,1,0,),10)),"Используйте слой 100 мкм")</f>
        <v>3.2</v>
      </c>
      <c r="F1625">
        <f>IFERROR(IF(ROUND(_xlfn.XLOOKUP([1]Parameters!B1625,[1]Printers!L:L,[1]Printers!Q:Q,,0)*E1625/10,0)*10&lt;_xlfn.XLOOKUP([1]Parameters!B1625,[1]Printers!L:L,[1]Printers!P:P,,0),ROUND(_xlfn.XLOOKUP([1]Parameters!B1625,[1]Printers!L:L,[1]Printers!Q:Q,,0)*E1625/10,0)*10,_xlfn.XLOOKUP([1]Parameters!B1625,[1]Printers!L:L,[1]Printers!P:P,,0)),"")</f>
        <v>30</v>
      </c>
      <c r="G1625" cm="1">
        <f t="array" ref="G1625">IFERROR(IF(ROW()-1&gt;COUNTA([1]!T_Printers[Printers])*COUNTA([1]!T_Resins[Resins]),"",_xlfn.IFS(ROUND(VLOOKUP(C1625,[1]!T_Resins[#Data],3,FALSE)/VLOOKUP(A1625,[1]!T_Printers[#Data],5,FALSE),1)&lt;=_xlfn.XLOOKUP(B1625,[1]Printers!L:L,[1]Printers!O:O,1,0,),ROUND(VLOOKUP(C1625,[1]!T_Resins[#Data],3,FALSE)/VLOOKUP(A1625,[1]!T_Printers[#Data],5,FALSE),1),ROUND(VLOOKUP(C1625,[1]!T_Resins[#Data],3,FALSE)/VLOOKUP(A1625,[1]!T_Printers[#Data],5,FALSE),1)&gt;_xlfn.XLOOKUP(B1625,[1]Printers!L:L,[1]Printers!O:O,1,0,),10)),"")</f>
        <v>4.2</v>
      </c>
      <c r="H1625">
        <f>IFERROR(IF(ROUND(_xlfn.XLOOKUP([1]Parameters!B1625,[1]Printers!L:L,[1]Printers!Q:Q,,0)*G1625/10,0)*10&lt;_xlfn.XLOOKUP([1]Parameters!B1625,[1]Printers!L:L,[1]Printers!P:P,,0),ROUND(_xlfn.XLOOKUP([1]Parameters!B1625,[1]Printers!L:L,[1]Printers!Q:Q,,0)*G1625/10,0)*10,_xlfn.XLOOKUP([1]Parameters!B1625,[1]Printers!L:L,[1]Printers!P:P,,0)),"")</f>
        <v>40</v>
      </c>
      <c r="I1625" s="3" t="str" cm="1">
        <f t="array" ref="I1625">IFERROR(IF(ROW()-1&gt;COUNTA([1]!T_Printers[Printers])*COUNTA([1]!T_Resins[Resins]),"",_xlfn.IFS(ROUND(VLOOKUP(C1625,[1]!T_Resins[#Data],4,FALSE)/VLOOKUP(A1625,[1]!T_Printers[#Data],5,FALSE),1)&lt;=_xlfn.XLOOKUP(B1625,[1]Printers!L:L,[1]Printers!O:O,1,0,),ROUND(VLOOKUP(C1625,[1]!T_Resins[#Data],4,FALSE)/VLOOKUP(A1625,[1]!T_Printers[#Data],5,FALSE),1),ROUND(VLOOKUP(C1625,[1]!T_Resins[#Data],4,FALSE)/VLOOKUP(A1625,[1]!T_Printers[#Data],5,FALSE),1)&gt;_xlfn.XLOOKUP(B1625,[1]Printers!L:L,[1]Printers!O:O,1,0,),"")),"")</f>
        <v/>
      </c>
      <c r="J1625" t="str">
        <f>IFERROR(IF(ROUND(_xlfn.XLOOKUP([1]Parameters!B1625,[1]Printers!L:L,[1]Printers!Q:Q,,0)*I1625/10,0)*10&lt;_xlfn.XLOOKUP([1]Parameters!B1625,[1]Printers!L:L,[1]Printers!P:P,,0),ROUND(_xlfn.XLOOKUP([1]Parameters!B1625,[1]Printers!L:L,[1]Printers!Q:Q,,0)*I1625/10,0)*10,_xlfn.XLOOKUP([1]Parameters!B1625,[1]Printers!L:L,[1]Printers!P:P,,0)),"")</f>
        <v/>
      </c>
      <c r="K1625">
        <f>IF(SUM(E1625:J1625)&lt;&gt;0,VLOOKUP(A1625,[1]!T_Printers[#Data],10,FALSE)+VLOOKUP(C1625,[1]!T_Resins[#Data],10,FALSE),"")</f>
        <v>3</v>
      </c>
      <c r="L1625">
        <f>IF(SUM(E1625:J1625)&lt;&gt;0,VLOOKUP(A1625,[1]!T_Printers[#Data],11,FALSE),"")</f>
        <v>5</v>
      </c>
      <c r="M1625">
        <f>IF(SUM(E1625:J1625)&lt;&gt;0,VLOOKUP(C1625,[1]!T_Resins[#Data],8,FALSE),"")</f>
        <v>120</v>
      </c>
      <c r="N1625">
        <f>IF(_xlfn.XLOOKUP(B1625,[1]Printers!$L:$L,[1]Printers!$R:$R,0,0)&gt;0,[1]Parameters!M1625,IF(SUM(E1625:J1625)&lt;&gt;0,VLOOKUP(C1625,[1]!T_Resins[#Data],9,FALSE),""))</f>
        <v>180</v>
      </c>
      <c r="O1625" t="str">
        <f t="shared" si="25"/>
        <v>ElegooMars4Ultra9K</v>
      </c>
    </row>
    <row r="1626" spans="1:15" x14ac:dyDescent="0.25">
      <c r="A1626" t="str">
        <f t="array" ref="A1626">IF(ROW()-1&gt;COUNTA([1]!T_Printers[Printers])*COUNTA([1]!T_Resins[Resins]),"",INDEX([1]!T_Printers[Printers],INT((ROW()-2)/COUNTA([1]!T_Resins[Resins])+1)))</f>
        <v>Elegoo Mars 4 Ultra 9K</v>
      </c>
      <c r="B1626" t="str">
        <f>_xlfn.XLOOKUP(A1626,[1]!T_Printers[Printers],[1]!T_Printers[Icon link],,0)</f>
        <v>ElegooMars4Ultra9K</v>
      </c>
      <c r="C1626" t="str">
        <f t="array" ref="C1626">IF(ROW()-1&gt;COUNTA([1]!T_Printers[Printers])*COUNTA([1]!T_Resins[Resins]),"",INDEX([1]!T_Resins[Resins],MOD(ROW()-2,COUNTA([1]!T_Resins[Resins]))+1))</f>
        <v>Model Resin Grey</v>
      </c>
      <c r="D1626">
        <f>IF(SUM(E1626:J1626)&lt;&gt;0,IF(ROW()-1&gt;COUNTA([1]!T_Printers[Printers])*COUNTA([1]!T_Resins[Resins]),"",2),"")</f>
        <v>2</v>
      </c>
      <c r="E1626" cm="1">
        <f t="array" ref="E1626">IFERROR(IF(ROW()-1&gt;COUNTA([1]!T_Printers[Printers])*COUNTA([1]!T_Resins[Resins]),"",_xlfn.IFS(ROUND(VLOOKUP(C1626,[1]!T_Resins[#Data],2,FALSE)/VLOOKUP(A1626,[1]!T_Printers[#Data],5,FALSE),1)&lt;=_xlfn.XLOOKUP(B1626,[1]Printers!L:L,[1]Printers!O:O,1,0,),ROUND(VLOOKUP(C1626,[1]!T_Resins[#Data],2,FALSE)/VLOOKUP(A1626,[1]!T_Printers[#Data],5,FALSE),1),ROUND(VLOOKUP(C1626,[1]!T_Resins[#Data],2,FALSE)/VLOOKUP(A1626,[1]!T_Printers[#Data],5,FALSE),1)&gt;_xlfn.XLOOKUP(B1626,[1]Printers!L:L,[1]Printers!O:O,1,0,),10)),"Используйте слой 100 мкм")</f>
        <v>4.8</v>
      </c>
      <c r="F1626">
        <f>IFERROR(IF(ROUND(_xlfn.XLOOKUP([1]Parameters!B1626,[1]Printers!L:L,[1]Printers!Q:Q,,0)*E1626/10,0)*10&lt;_xlfn.XLOOKUP([1]Parameters!B1626,[1]Printers!L:L,[1]Printers!P:P,,0),ROUND(_xlfn.XLOOKUP([1]Parameters!B1626,[1]Printers!L:L,[1]Printers!Q:Q,,0)*E1626/10,0)*10,_xlfn.XLOOKUP([1]Parameters!B1626,[1]Printers!L:L,[1]Printers!P:P,,0)),"")</f>
        <v>40</v>
      </c>
      <c r="G1626" cm="1">
        <f t="array" ref="G1626">IFERROR(IF(ROW()-1&gt;COUNTA([1]!T_Printers[Printers])*COUNTA([1]!T_Resins[Resins]),"",_xlfn.IFS(ROUND(VLOOKUP(C1626,[1]!T_Resins[#Data],3,FALSE)/VLOOKUP(A1626,[1]!T_Printers[#Data],5,FALSE),1)&lt;=_xlfn.XLOOKUP(B1626,[1]Printers!L:L,[1]Printers!O:O,1,0,),ROUND(VLOOKUP(C1626,[1]!T_Resins[#Data],3,FALSE)/VLOOKUP(A1626,[1]!T_Printers[#Data],5,FALSE),1),ROUND(VLOOKUP(C1626,[1]!T_Resins[#Data],3,FALSE)/VLOOKUP(A1626,[1]!T_Printers[#Data],5,FALSE),1)&gt;_xlfn.XLOOKUP(B1626,[1]Printers!L:L,[1]Printers!O:O,1,0,),10)),"")</f>
        <v>6.2</v>
      </c>
      <c r="H1626">
        <f>IFERROR(IF(ROUND(_xlfn.XLOOKUP([1]Parameters!B1626,[1]Printers!L:L,[1]Printers!Q:Q,,0)*G1626/10,0)*10&lt;_xlfn.XLOOKUP([1]Parameters!B1626,[1]Printers!L:L,[1]Printers!P:P,,0),ROUND(_xlfn.XLOOKUP([1]Parameters!B1626,[1]Printers!L:L,[1]Printers!Q:Q,,0)*G1626/10,0)*10,_xlfn.XLOOKUP([1]Parameters!B1626,[1]Printers!L:L,[1]Printers!P:P,,0)),"")</f>
        <v>60</v>
      </c>
      <c r="I1626" s="3" t="str" cm="1">
        <f t="array" ref="I1626">IFERROR(IF(ROW()-1&gt;COUNTA([1]!T_Printers[Printers])*COUNTA([1]!T_Resins[Resins]),"",_xlfn.IFS(ROUND(VLOOKUP(C1626,[1]!T_Resins[#Data],4,FALSE)/VLOOKUP(A1626,[1]!T_Printers[#Data],5,FALSE),1)&lt;=_xlfn.XLOOKUP(B1626,[1]Printers!L:L,[1]Printers!O:O,1,0,),ROUND(VLOOKUP(C1626,[1]!T_Resins[#Data],4,FALSE)/VLOOKUP(A1626,[1]!T_Printers[#Data],5,FALSE),1),ROUND(VLOOKUP(C1626,[1]!T_Resins[#Data],4,FALSE)/VLOOKUP(A1626,[1]!T_Printers[#Data],5,FALSE),1)&gt;_xlfn.XLOOKUP(B1626,[1]Printers!L:L,[1]Printers!O:O,1,0,),"")),"")</f>
        <v/>
      </c>
      <c r="J1626" t="str">
        <f>IFERROR(IF(ROUND(_xlfn.XLOOKUP([1]Parameters!B1626,[1]Printers!L:L,[1]Printers!Q:Q,,0)*I1626/10,0)*10&lt;_xlfn.XLOOKUP([1]Parameters!B1626,[1]Printers!L:L,[1]Printers!P:P,,0),ROUND(_xlfn.XLOOKUP([1]Parameters!B1626,[1]Printers!L:L,[1]Printers!Q:Q,,0)*I1626/10,0)*10,_xlfn.XLOOKUP([1]Parameters!B1626,[1]Printers!L:L,[1]Printers!P:P,,0)),"")</f>
        <v/>
      </c>
      <c r="K1626">
        <f>IF(SUM(E1626:J1626)&lt;&gt;0,VLOOKUP(A1626,[1]!T_Printers[#Data],10,FALSE)+VLOOKUP(C1626,[1]!T_Resins[#Data],10,FALSE),"")</f>
        <v>3</v>
      </c>
      <c r="L1626">
        <f>IF(SUM(E1626:J1626)&lt;&gt;0,VLOOKUP(A1626,[1]!T_Printers[#Data],11,FALSE),"")</f>
        <v>5</v>
      </c>
      <c r="M1626">
        <f>IF(SUM(E1626:J1626)&lt;&gt;0,VLOOKUP(C1626,[1]!T_Resins[#Data],8,FALSE),"")</f>
        <v>120</v>
      </c>
      <c r="N1626">
        <f>IF(_xlfn.XLOOKUP(B1626,[1]Printers!$L:$L,[1]Printers!$R:$R,0,0)&gt;0,[1]Parameters!M1626,IF(SUM(E1626:J1626)&lt;&gt;0,VLOOKUP(C1626,[1]!T_Resins[#Data],9,FALSE),""))</f>
        <v>180</v>
      </c>
      <c r="O1626" t="str">
        <f t="shared" si="25"/>
        <v>ElegooMars4Ultra9K</v>
      </c>
    </row>
    <row r="1627" spans="1:15" x14ac:dyDescent="0.25">
      <c r="A1627" t="str">
        <f t="array" ref="A1627">IF(ROW()-1&gt;COUNTA([1]!T_Printers[Printers])*COUNTA([1]!T_Resins[Resins]),"",INDEX([1]!T_Printers[Printers],INT((ROW()-2)/COUNTA([1]!T_Resins[Resins])+1)))</f>
        <v>Elegoo Mars 4 Ultra 9K</v>
      </c>
      <c r="B1627" t="str">
        <f>_xlfn.XLOOKUP(A1627,[1]!T_Printers[Printers],[1]!T_Printers[Icon link],,0)</f>
        <v>ElegooMars4Ultra9K</v>
      </c>
      <c r="C1627" t="str">
        <f t="array" ref="C1627">IF(ROW()-1&gt;COUNTA([1]!T_Printers[Printers])*COUNTA([1]!T_Resins[Resins]),"",INDEX([1]!T_Resins[Resins],MOD(ROW()-2,COUNTA([1]!T_Resins[Resins]))+1))</f>
        <v>Model Resin White</v>
      </c>
      <c r="D1627">
        <f>IF(SUM(E1627:J1627)&lt;&gt;0,IF(ROW()-1&gt;COUNTA([1]!T_Printers[Printers])*COUNTA([1]!T_Resins[Resins]),"",2),"")</f>
        <v>2</v>
      </c>
      <c r="E1627" cm="1">
        <f t="array" ref="E1627">IFERROR(IF(ROW()-1&gt;COUNTA([1]!T_Printers[Printers])*COUNTA([1]!T_Resins[Resins]),"",_xlfn.IFS(ROUND(VLOOKUP(C1627,[1]!T_Resins[#Data],2,FALSE)/VLOOKUP(A1627,[1]!T_Printers[#Data],5,FALSE),1)&lt;=_xlfn.XLOOKUP(B1627,[1]Printers!L:L,[1]Printers!O:O,1,0,),ROUND(VLOOKUP(C1627,[1]!T_Resins[#Data],2,FALSE)/VLOOKUP(A1627,[1]!T_Printers[#Data],5,FALSE),1),ROUND(VLOOKUP(C1627,[1]!T_Resins[#Data],2,FALSE)/VLOOKUP(A1627,[1]!T_Printers[#Data],5,FALSE),1)&gt;_xlfn.XLOOKUP(B1627,[1]Printers!L:L,[1]Printers!O:O,1,0,),10)),"Используйте слой 100 мкм")</f>
        <v>3</v>
      </c>
      <c r="F1627">
        <f>IFERROR(IF(ROUND(_xlfn.XLOOKUP([1]Parameters!B1627,[1]Printers!L:L,[1]Printers!Q:Q,,0)*E1627/10,0)*10&lt;_xlfn.XLOOKUP([1]Parameters!B1627,[1]Printers!L:L,[1]Printers!P:P,,0),ROUND(_xlfn.XLOOKUP([1]Parameters!B1627,[1]Printers!L:L,[1]Printers!Q:Q,,0)*E1627/10,0)*10,_xlfn.XLOOKUP([1]Parameters!B1627,[1]Printers!L:L,[1]Printers!P:P,,0)),"")</f>
        <v>30</v>
      </c>
      <c r="G1627" cm="1">
        <f t="array" ref="G1627">IFERROR(IF(ROW()-1&gt;COUNTA([1]!T_Printers[Printers])*COUNTA([1]!T_Resins[Resins]),"",_xlfn.IFS(ROUND(VLOOKUP(C1627,[1]!T_Resins[#Data],3,FALSE)/VLOOKUP(A1627,[1]!T_Printers[#Data],5,FALSE),1)&lt;=_xlfn.XLOOKUP(B1627,[1]Printers!L:L,[1]Printers!O:O,1,0,),ROUND(VLOOKUP(C1627,[1]!T_Resins[#Data],3,FALSE)/VLOOKUP(A1627,[1]!T_Printers[#Data],5,FALSE),1),ROUND(VLOOKUP(C1627,[1]!T_Resins[#Data],3,FALSE)/VLOOKUP(A1627,[1]!T_Printers[#Data],5,FALSE),1)&gt;_xlfn.XLOOKUP(B1627,[1]Printers!L:L,[1]Printers!O:O,1,0,),10)),"")</f>
        <v>4</v>
      </c>
      <c r="H1627">
        <f>IFERROR(IF(ROUND(_xlfn.XLOOKUP([1]Parameters!B1627,[1]Printers!L:L,[1]Printers!Q:Q,,0)*G1627/10,0)*10&lt;_xlfn.XLOOKUP([1]Parameters!B1627,[1]Printers!L:L,[1]Printers!P:P,,0),ROUND(_xlfn.XLOOKUP([1]Parameters!B1627,[1]Printers!L:L,[1]Printers!Q:Q,,0)*G1627/10,0)*10,_xlfn.XLOOKUP([1]Parameters!B1627,[1]Printers!L:L,[1]Printers!P:P,,0)),"")</f>
        <v>40</v>
      </c>
      <c r="I1627" s="3" t="str" cm="1">
        <f t="array" ref="I1627">IFERROR(IF(ROW()-1&gt;COUNTA([1]!T_Printers[Printers])*COUNTA([1]!T_Resins[Resins]),"",_xlfn.IFS(ROUND(VLOOKUP(C1627,[1]!T_Resins[#Data],4,FALSE)/VLOOKUP(A1627,[1]!T_Printers[#Data],5,FALSE),1)&lt;=_xlfn.XLOOKUP(B1627,[1]Printers!L:L,[1]Printers!O:O,1,0,),ROUND(VLOOKUP(C1627,[1]!T_Resins[#Data],4,FALSE)/VLOOKUP(A1627,[1]!T_Printers[#Data],5,FALSE),1),ROUND(VLOOKUP(C1627,[1]!T_Resins[#Data],4,FALSE)/VLOOKUP(A1627,[1]!T_Printers[#Data],5,FALSE),1)&gt;_xlfn.XLOOKUP(B1627,[1]Printers!L:L,[1]Printers!O:O,1,0,),"")),"")</f>
        <v/>
      </c>
      <c r="J1627" t="str">
        <f>IFERROR(IF(ROUND(_xlfn.XLOOKUP([1]Parameters!B1627,[1]Printers!L:L,[1]Printers!Q:Q,,0)*I1627/10,0)*10&lt;_xlfn.XLOOKUP([1]Parameters!B1627,[1]Printers!L:L,[1]Printers!P:P,,0),ROUND(_xlfn.XLOOKUP([1]Parameters!B1627,[1]Printers!L:L,[1]Printers!Q:Q,,0)*I1627/10,0)*10,_xlfn.XLOOKUP([1]Parameters!B1627,[1]Printers!L:L,[1]Printers!P:P,,0)),"")</f>
        <v/>
      </c>
      <c r="K1627">
        <f>IF(SUM(E1627:J1627)&lt;&gt;0,VLOOKUP(A1627,[1]!T_Printers[#Data],10,FALSE)+VLOOKUP(C1627,[1]!T_Resins[#Data],10,FALSE),"")</f>
        <v>3</v>
      </c>
      <c r="L1627">
        <f>IF(SUM(E1627:J1627)&lt;&gt;0,VLOOKUP(A1627,[1]!T_Printers[#Data],11,FALSE),"")</f>
        <v>5</v>
      </c>
      <c r="M1627">
        <f>IF(SUM(E1627:J1627)&lt;&gt;0,VLOOKUP(C1627,[1]!T_Resins[#Data],8,FALSE),"")</f>
        <v>120</v>
      </c>
      <c r="N1627">
        <f>IF(_xlfn.XLOOKUP(B1627,[1]Printers!$L:$L,[1]Printers!$R:$R,0,0)&gt;0,[1]Parameters!M1627,IF(SUM(E1627:J1627)&lt;&gt;0,VLOOKUP(C1627,[1]!T_Resins[#Data],9,FALSE),""))</f>
        <v>180</v>
      </c>
      <c r="O1627" t="str">
        <f t="shared" si="25"/>
        <v>ElegooMars4Ultra9K</v>
      </c>
    </row>
    <row r="1628" spans="1:15" x14ac:dyDescent="0.25">
      <c r="A1628" t="str">
        <f t="array" ref="A1628">IF(ROW()-1&gt;COUNTA([1]!T_Printers[Printers])*COUNTA([1]!T_Resins[Resins]),"",INDEX([1]!T_Printers[Printers],INT((ROW()-2)/COUNTA([1]!T_Resins[Resins])+1)))</f>
        <v>Elegoo Mars 4 Ultra 9K</v>
      </c>
      <c r="B1628" t="str">
        <f>_xlfn.XLOOKUP(A1628,[1]!T_Printers[Printers],[1]!T_Printers[Icon link],,0)</f>
        <v>ElegooMars4Ultra9K</v>
      </c>
      <c r="C1628" t="str">
        <f t="array" ref="C1628">IF(ROW()-1&gt;COUNTA([1]!T_Printers[Printers])*COUNTA([1]!T_Resins[Resins]),"",INDEX([1]!T_Resins[Resins],MOD(ROW()-2,COUNTA([1]!T_Resins[Resins]))+1))</f>
        <v>Silicone-Compatiable Model Resin (J-Model)</v>
      </c>
      <c r="D1628">
        <f>IF(SUM(E1628:J1628)&lt;&gt;0,IF(ROW()-1&gt;COUNTA([1]!T_Printers[Printers])*COUNTA([1]!T_Resins[Resins]),"",2),"")</f>
        <v>2</v>
      </c>
      <c r="E1628" cm="1">
        <f t="array" ref="E1628">IFERROR(IF(ROW()-1&gt;COUNTA([1]!T_Printers[Printers])*COUNTA([1]!T_Resins[Resins]),"",_xlfn.IFS(ROUND(VLOOKUP(C1628,[1]!T_Resins[#Data],2,FALSE)/VLOOKUP(A1628,[1]!T_Printers[#Data],5,FALSE),1)&lt;=_xlfn.XLOOKUP(B1628,[1]Printers!L:L,[1]Printers!O:O,1,0,),ROUND(VLOOKUP(C1628,[1]!T_Resins[#Data],2,FALSE)/VLOOKUP(A1628,[1]!T_Printers[#Data],5,FALSE),1),ROUND(VLOOKUP(C1628,[1]!T_Resins[#Data],2,FALSE)/VLOOKUP(A1628,[1]!T_Printers[#Data],5,FALSE),1)&gt;_xlfn.XLOOKUP(B1628,[1]Printers!L:L,[1]Printers!O:O,1,0,),10)),"Используйте слой 100 мкм")</f>
        <v>3</v>
      </c>
      <c r="F1628">
        <f>IFERROR(IF(ROUND(_xlfn.XLOOKUP([1]Parameters!B1628,[1]Printers!L:L,[1]Printers!Q:Q,,0)*E1628/10,0)*10&lt;_xlfn.XLOOKUP([1]Parameters!B1628,[1]Printers!L:L,[1]Printers!P:P,,0),ROUND(_xlfn.XLOOKUP([1]Parameters!B1628,[1]Printers!L:L,[1]Printers!Q:Q,,0)*E1628/10,0)*10,_xlfn.XLOOKUP([1]Parameters!B1628,[1]Printers!L:L,[1]Printers!P:P,,0)),"")</f>
        <v>30</v>
      </c>
      <c r="G1628" cm="1">
        <f t="array" ref="G1628">IFERROR(IF(ROW()-1&gt;COUNTA([1]!T_Printers[Printers])*COUNTA([1]!T_Resins[Resins]),"",_xlfn.IFS(ROUND(VLOOKUP(C1628,[1]!T_Resins[#Data],3,FALSE)/VLOOKUP(A1628,[1]!T_Printers[#Data],5,FALSE),1)&lt;=_xlfn.XLOOKUP(B1628,[1]Printers!L:L,[1]Printers!O:O,1,0,),ROUND(VLOOKUP(C1628,[1]!T_Resins[#Data],3,FALSE)/VLOOKUP(A1628,[1]!T_Printers[#Data],5,FALSE),1),ROUND(VLOOKUP(C1628,[1]!T_Resins[#Data],3,FALSE)/VLOOKUP(A1628,[1]!T_Printers[#Data],5,FALSE),1)&gt;_xlfn.XLOOKUP(B1628,[1]Printers!L:L,[1]Printers!O:O,1,0,),10)),"")</f>
        <v>3.9</v>
      </c>
      <c r="H1628">
        <f>IFERROR(IF(ROUND(_xlfn.XLOOKUP([1]Parameters!B1628,[1]Printers!L:L,[1]Printers!Q:Q,,0)*G1628/10,0)*10&lt;_xlfn.XLOOKUP([1]Parameters!B1628,[1]Printers!L:L,[1]Printers!P:P,,0),ROUND(_xlfn.XLOOKUP([1]Parameters!B1628,[1]Printers!L:L,[1]Printers!Q:Q,,0)*G1628/10,0)*10,_xlfn.XLOOKUP([1]Parameters!B1628,[1]Printers!L:L,[1]Printers!P:P,,0)),"")</f>
        <v>40</v>
      </c>
      <c r="I1628" s="3" t="str" cm="1">
        <f t="array" ref="I1628">IFERROR(IF(ROW()-1&gt;COUNTA([1]!T_Printers[Printers])*COUNTA([1]!T_Resins[Resins]),"",_xlfn.IFS(ROUND(VLOOKUP(C1628,[1]!T_Resins[#Data],4,FALSE)/VLOOKUP(A1628,[1]!T_Printers[#Data],5,FALSE),1)&lt;=_xlfn.XLOOKUP(B1628,[1]Printers!L:L,[1]Printers!O:O,1,0,),ROUND(VLOOKUP(C1628,[1]!T_Resins[#Data],4,FALSE)/VLOOKUP(A1628,[1]!T_Printers[#Data],5,FALSE),1),ROUND(VLOOKUP(C1628,[1]!T_Resins[#Data],4,FALSE)/VLOOKUP(A1628,[1]!T_Printers[#Data],5,FALSE),1)&gt;_xlfn.XLOOKUP(B1628,[1]Printers!L:L,[1]Printers!O:O,1,0,),"")),"")</f>
        <v/>
      </c>
      <c r="J1628" t="str">
        <f>IFERROR(IF(ROUND(_xlfn.XLOOKUP([1]Parameters!B1628,[1]Printers!L:L,[1]Printers!Q:Q,,0)*I1628/10,0)*10&lt;_xlfn.XLOOKUP([1]Parameters!B1628,[1]Printers!L:L,[1]Printers!P:P,,0),ROUND(_xlfn.XLOOKUP([1]Parameters!B1628,[1]Printers!L:L,[1]Printers!Q:Q,,0)*I1628/10,0)*10,_xlfn.XLOOKUP([1]Parameters!B1628,[1]Printers!L:L,[1]Printers!P:P,,0)),"")</f>
        <v/>
      </c>
      <c r="K1628">
        <f>IF(SUM(E1628:J1628)&lt;&gt;0,VLOOKUP(A1628,[1]!T_Printers[#Data],10,FALSE)+VLOOKUP(C1628,[1]!T_Resins[#Data],10,FALSE),"")</f>
        <v>3</v>
      </c>
      <c r="L1628">
        <f>IF(SUM(E1628:J1628)&lt;&gt;0,VLOOKUP(A1628,[1]!T_Printers[#Data],11,FALSE),"")</f>
        <v>5</v>
      </c>
      <c r="M1628">
        <f>IF(SUM(E1628:J1628)&lt;&gt;0,VLOOKUP(C1628,[1]!T_Resins[#Data],8,FALSE),"")</f>
        <v>60</v>
      </c>
      <c r="N1628">
        <f>IF(_xlfn.XLOOKUP(B1628,[1]Printers!$L:$L,[1]Printers!$R:$R,0,0)&gt;0,[1]Parameters!M1628,IF(SUM(E1628:J1628)&lt;&gt;0,VLOOKUP(C1628,[1]!T_Resins[#Data],9,FALSE),""))</f>
        <v>60</v>
      </c>
      <c r="O1628" t="str">
        <f t="shared" si="25"/>
        <v>ElegooMars4Ultra9K</v>
      </c>
    </row>
    <row r="1629" spans="1:15" x14ac:dyDescent="0.25">
      <c r="A1629" t="str">
        <f t="array" ref="A1629">IF(ROW()-1&gt;COUNTA([1]!T_Printers[Printers])*COUNTA([1]!T_Resins[Resins]),"",INDEX([1]!T_Printers[Printers],INT((ROW()-2)/COUNTA([1]!T_Resins[Resins])+1)))</f>
        <v>Elegoo Mars 4 Ultra 9K</v>
      </c>
      <c r="B1629" t="str">
        <f>_xlfn.XLOOKUP(A1629,[1]!T_Printers[Printers],[1]!T_Printers[Icon link],,0)</f>
        <v>ElegooMars4Ultra9K</v>
      </c>
      <c r="C1629" t="str">
        <f t="array" ref="C1629">IF(ROW()-1&gt;COUNTA([1]!T_Printers[Printers])*COUNTA([1]!T_Resins[Resins]),"",INDEX([1]!T_Resins[Resins],MOD(ROW()-2,COUNTA([1]!T_Resins[Resins]))+1))</f>
        <v>Silicone-Like Black</v>
      </c>
      <c r="D1629">
        <f>IF(SUM(E1629:J1629)&lt;&gt;0,IF(ROW()-1&gt;COUNTA([1]!T_Printers[Printers])*COUNTA([1]!T_Resins[Resins]),"",2),"")</f>
        <v>2</v>
      </c>
      <c r="E1629" cm="1">
        <f t="array" ref="E1629">IFERROR(IF(ROW()-1&gt;COUNTA([1]!T_Printers[Printers])*COUNTA([1]!T_Resins[Resins]),"",_xlfn.IFS(ROUND(VLOOKUP(C1629,[1]!T_Resins[#Data],2,FALSE)/VLOOKUP(A1629,[1]!T_Printers[#Data],5,FALSE),1)&lt;=_xlfn.XLOOKUP(B1629,[1]Printers!L:L,[1]Printers!O:O,1,0,),ROUND(VLOOKUP(C1629,[1]!T_Resins[#Data],2,FALSE)/VLOOKUP(A1629,[1]!T_Printers[#Data],5,FALSE),1),ROUND(VLOOKUP(C1629,[1]!T_Resins[#Data],2,FALSE)/VLOOKUP(A1629,[1]!T_Printers[#Data],5,FALSE),1)&gt;_xlfn.XLOOKUP(B1629,[1]Printers!L:L,[1]Printers!O:O,1,0,),10)),"Используйте слой 100 мкм")</f>
        <v>7.2</v>
      </c>
      <c r="F1629">
        <f>IFERROR(IF(ROUND(_xlfn.XLOOKUP([1]Parameters!B1629,[1]Printers!L:L,[1]Printers!Q:Q,,0)*E1629/10,0)*10&lt;_xlfn.XLOOKUP([1]Parameters!B1629,[1]Printers!L:L,[1]Printers!P:P,,0),ROUND(_xlfn.XLOOKUP([1]Parameters!B1629,[1]Printers!L:L,[1]Printers!Q:Q,,0)*E1629/10,0)*10,_xlfn.XLOOKUP([1]Parameters!B1629,[1]Printers!L:L,[1]Printers!P:P,,0)),"")</f>
        <v>60</v>
      </c>
      <c r="G1629" cm="1">
        <f t="array" ref="G1629">IFERROR(IF(ROW()-1&gt;COUNTA([1]!T_Printers[Printers])*COUNTA([1]!T_Resins[Resins]),"",_xlfn.IFS(ROUND(VLOOKUP(C1629,[1]!T_Resins[#Data],3,FALSE)/VLOOKUP(A1629,[1]!T_Printers[#Data],5,FALSE),1)&lt;=_xlfn.XLOOKUP(B1629,[1]Printers!L:L,[1]Printers!O:O,1,0,),ROUND(VLOOKUP(C1629,[1]!T_Resins[#Data],3,FALSE)/VLOOKUP(A1629,[1]!T_Printers[#Data],5,FALSE),1),ROUND(VLOOKUP(C1629,[1]!T_Resins[#Data],3,FALSE)/VLOOKUP(A1629,[1]!T_Printers[#Data],5,FALSE),1)&gt;_xlfn.XLOOKUP(B1629,[1]Printers!L:L,[1]Printers!O:O,1,0,),10)),"")</f>
        <v>9.4</v>
      </c>
      <c r="H1629">
        <f>IFERROR(IF(ROUND(_xlfn.XLOOKUP([1]Parameters!B1629,[1]Printers!L:L,[1]Printers!Q:Q,,0)*G1629/10,0)*10&lt;_xlfn.XLOOKUP([1]Parameters!B1629,[1]Printers!L:L,[1]Printers!P:P,,0),ROUND(_xlfn.XLOOKUP([1]Parameters!B1629,[1]Printers!L:L,[1]Printers!Q:Q,,0)*G1629/10,0)*10,_xlfn.XLOOKUP([1]Parameters!B1629,[1]Printers!L:L,[1]Printers!P:P,,0)),"")</f>
        <v>80</v>
      </c>
      <c r="I1629" s="3" t="str" cm="1">
        <f t="array" ref="I1629">IFERROR(IF(ROW()-1&gt;COUNTA([1]!T_Printers[Printers])*COUNTA([1]!T_Resins[Resins]),"",_xlfn.IFS(ROUND(VLOOKUP(C1629,[1]!T_Resins[#Data],4,FALSE)/VLOOKUP(A1629,[1]!T_Printers[#Data],5,FALSE),1)&lt;=_xlfn.XLOOKUP(B1629,[1]Printers!L:L,[1]Printers!O:O,1,0,),ROUND(VLOOKUP(C1629,[1]!T_Resins[#Data],4,FALSE)/VLOOKUP(A1629,[1]!T_Printers[#Data],5,FALSE),1),ROUND(VLOOKUP(C1629,[1]!T_Resins[#Data],4,FALSE)/VLOOKUP(A1629,[1]!T_Printers[#Data],5,FALSE),1)&gt;_xlfn.XLOOKUP(B1629,[1]Printers!L:L,[1]Printers!O:O,1,0,),"")),"")</f>
        <v/>
      </c>
      <c r="J1629" t="str">
        <f>IFERROR(IF(ROUND(_xlfn.XLOOKUP([1]Parameters!B1629,[1]Printers!L:L,[1]Printers!Q:Q,,0)*I1629/10,0)*10&lt;_xlfn.XLOOKUP([1]Parameters!B1629,[1]Printers!L:L,[1]Printers!P:P,,0),ROUND(_xlfn.XLOOKUP([1]Parameters!B1629,[1]Printers!L:L,[1]Printers!Q:Q,,0)*I1629/10,0)*10,_xlfn.XLOOKUP([1]Parameters!B1629,[1]Printers!L:L,[1]Printers!P:P,,0)),"")</f>
        <v/>
      </c>
      <c r="K1629">
        <f>IF(SUM(E1629:J1629)&lt;&gt;0,VLOOKUP(A1629,[1]!T_Printers[#Data],10,FALSE)+VLOOKUP(C1629,[1]!T_Resins[#Data],10,FALSE),"")</f>
        <v>3</v>
      </c>
      <c r="L1629">
        <f>IF(SUM(E1629:J1629)&lt;&gt;0,VLOOKUP(A1629,[1]!T_Printers[#Data],11,FALSE),"")</f>
        <v>5</v>
      </c>
      <c r="M1629">
        <f>IF(SUM(E1629:J1629)&lt;&gt;0,VLOOKUP(C1629,[1]!T_Resins[#Data],8,FALSE),"")</f>
        <v>60</v>
      </c>
      <c r="N1629">
        <f>IF(_xlfn.XLOOKUP(B1629,[1]Printers!$L:$L,[1]Printers!$R:$R,0,0)&gt;0,[1]Parameters!M1629,IF(SUM(E1629:J1629)&lt;&gt;0,VLOOKUP(C1629,[1]!T_Resins[#Data],9,FALSE),""))</f>
        <v>60</v>
      </c>
      <c r="O1629" t="str">
        <f t="shared" si="25"/>
        <v>ElegooMars4Ultra9K</v>
      </c>
    </row>
    <row r="1630" spans="1:15" x14ac:dyDescent="0.25">
      <c r="A1630" t="str">
        <f t="array" ref="A1630">IF(ROW()-1&gt;COUNTA([1]!T_Printers[Printers])*COUNTA([1]!T_Resins[Resins]),"",INDEX([1]!T_Printers[Printers],INT((ROW()-2)/COUNTA([1]!T_Resins[Resins])+1)))</f>
        <v>Elegoo Mars 4 DLP</v>
      </c>
      <c r="B1630" t="str">
        <f>_xlfn.XLOOKUP(A1630,[1]!T_Printers[Printers],[1]!T_Printers[Icon link],,0)</f>
        <v>ElegooMars4DLP</v>
      </c>
      <c r="C1630" t="str">
        <f t="array" ref="C1630">IF(ROW()-1&gt;COUNTA([1]!T_Printers[Printers])*COUNTA([1]!T_Resins[Resins]),"",INDEX([1]!T_Resins[Resins],MOD(ROW()-2,COUNTA([1]!T_Resins[Resins]))+1))</f>
        <v>Basic Red</v>
      </c>
      <c r="D1630">
        <f>IF(SUM(E1630:J1630)&lt;&gt;0,IF(ROW()-1&gt;COUNTA([1]!T_Printers[Printers])*COUNTA([1]!T_Resins[Resins]),"",2),"")</f>
        <v>2</v>
      </c>
      <c r="E1630" cm="1">
        <f t="array" ref="E1630">IFERROR(IF(ROW()-1&gt;COUNTA([1]!T_Printers[Printers])*COUNTA([1]!T_Resins[Resins]),"",_xlfn.IFS(ROUND(VLOOKUP(C1630,[1]!T_Resins[#Data],2,FALSE)/VLOOKUP(A1630,[1]!T_Printers[#Data],5,FALSE),1)&lt;=_xlfn.XLOOKUP(B1630,[1]Printers!L:L,[1]Printers!O:O,1,0,),ROUND(VLOOKUP(C1630,[1]!T_Resins[#Data],2,FALSE)/VLOOKUP(A1630,[1]!T_Printers[#Data],5,FALSE),1),ROUND(VLOOKUP(C1630,[1]!T_Resins[#Data],2,FALSE)/VLOOKUP(A1630,[1]!T_Printers[#Data],5,FALSE),1)&gt;_xlfn.XLOOKUP(B1630,[1]Printers!L:L,[1]Printers!O:O,1,0,),10)),"Используйте слой 100 мкм")</f>
        <v>2.4</v>
      </c>
      <c r="F1630">
        <f>IFERROR(IF(ROUND(_xlfn.XLOOKUP([1]Parameters!B1630,[1]Printers!L:L,[1]Printers!Q:Q,,0)*E1630/10,0)*10&lt;_xlfn.XLOOKUP([1]Parameters!B1630,[1]Printers!L:L,[1]Printers!P:P,,0),ROUND(_xlfn.XLOOKUP([1]Parameters!B1630,[1]Printers!L:L,[1]Printers!Q:Q,,0)*E1630/10,0)*10,_xlfn.XLOOKUP([1]Parameters!B1630,[1]Printers!L:L,[1]Printers!P:P,,0)),"")</f>
        <v>20</v>
      </c>
      <c r="G1630" cm="1">
        <f t="array" ref="G1630">IFERROR(IF(ROW()-1&gt;COUNTA([1]!T_Printers[Printers])*COUNTA([1]!T_Resins[Resins]),"",_xlfn.IFS(ROUND(VLOOKUP(C1630,[1]!T_Resins[#Data],3,FALSE)/VLOOKUP(A1630,[1]!T_Printers[#Data],5,FALSE),1)&lt;=_xlfn.XLOOKUP(B1630,[1]Printers!L:L,[1]Printers!O:O,1,0,),ROUND(VLOOKUP(C1630,[1]!T_Resins[#Data],3,FALSE)/VLOOKUP(A1630,[1]!T_Printers[#Data],5,FALSE),1),ROUND(VLOOKUP(C1630,[1]!T_Resins[#Data],3,FALSE)/VLOOKUP(A1630,[1]!T_Printers[#Data],5,FALSE),1)&gt;_xlfn.XLOOKUP(B1630,[1]Printers!L:L,[1]Printers!O:O,1,0,),10)),"")</f>
        <v>3.2</v>
      </c>
      <c r="H1630">
        <f>IFERROR(IF(ROUND(_xlfn.XLOOKUP([1]Parameters!B1630,[1]Printers!L:L,[1]Printers!Q:Q,,0)*G1630/10,0)*10&lt;_xlfn.XLOOKUP([1]Parameters!B1630,[1]Printers!L:L,[1]Printers!P:P,,0),ROUND(_xlfn.XLOOKUP([1]Parameters!B1630,[1]Printers!L:L,[1]Printers!Q:Q,,0)*G1630/10,0)*10,_xlfn.XLOOKUP([1]Parameters!B1630,[1]Printers!L:L,[1]Printers!P:P,,0)),"")</f>
        <v>30</v>
      </c>
      <c r="I1630" s="3" t="str" cm="1">
        <f t="array" ref="I1630">IFERROR(IF(ROW()-1&gt;COUNTA([1]!T_Printers[Printers])*COUNTA([1]!T_Resins[Resins]),"",_xlfn.IFS(ROUND(VLOOKUP(C1630,[1]!T_Resins[#Data],4,FALSE)/VLOOKUP(A1630,[1]!T_Printers[#Data],5,FALSE),1)&lt;=_xlfn.XLOOKUP(B1630,[1]Printers!L:L,[1]Printers!O:O,1,0,),ROUND(VLOOKUP(C1630,[1]!T_Resins[#Data],4,FALSE)/VLOOKUP(A1630,[1]!T_Printers[#Data],5,FALSE),1),ROUND(VLOOKUP(C1630,[1]!T_Resins[#Data],4,FALSE)/VLOOKUP(A1630,[1]!T_Printers[#Data],5,FALSE),1)&gt;_xlfn.XLOOKUP(B1630,[1]Printers!L:L,[1]Printers!O:O,1,0,),"")),"")</f>
        <v/>
      </c>
      <c r="J1630" t="str">
        <f>IFERROR(IF(ROUND(_xlfn.XLOOKUP([1]Parameters!B1630,[1]Printers!L:L,[1]Printers!Q:Q,,0)*I1630/10,0)*10&lt;_xlfn.XLOOKUP([1]Parameters!B1630,[1]Printers!L:L,[1]Printers!P:P,,0),ROUND(_xlfn.XLOOKUP([1]Parameters!B1630,[1]Printers!L:L,[1]Printers!Q:Q,,0)*I1630/10,0)*10,_xlfn.XLOOKUP([1]Parameters!B1630,[1]Printers!L:L,[1]Printers!P:P,,0)),"")</f>
        <v/>
      </c>
      <c r="K1630">
        <f>IF(SUM(E1630:J1630)&lt;&gt;0,VLOOKUP(A1630,[1]!T_Printers[#Data],10,FALSE)+VLOOKUP(C1630,[1]!T_Resins[#Data],10,FALSE),"")</f>
        <v>3</v>
      </c>
      <c r="L1630">
        <f>IF(SUM(E1630:J1630)&lt;&gt;0,VLOOKUP(A1630,[1]!T_Printers[#Data],11,FALSE),"")</f>
        <v>5</v>
      </c>
      <c r="M1630">
        <f>IF(SUM(E1630:J1630)&lt;&gt;0,VLOOKUP(C1630,[1]!T_Resins[#Data],8,FALSE),"")</f>
        <v>120</v>
      </c>
      <c r="N1630">
        <f>IF(_xlfn.XLOOKUP(B1630,[1]Printers!$L:$L,[1]Printers!$R:$R,0,0)&gt;0,[1]Parameters!M1630,IF(SUM(E1630:J1630)&lt;&gt;0,VLOOKUP(C1630,[1]!T_Resins[#Data],9,FALSE),""))</f>
        <v>180</v>
      </c>
      <c r="O1630" t="str">
        <f t="shared" si="25"/>
        <v>ElegooMars4DLP</v>
      </c>
    </row>
    <row r="1631" spans="1:15" x14ac:dyDescent="0.25">
      <c r="A1631" t="str">
        <f t="array" ref="A1631">IF(ROW()-1&gt;COUNTA([1]!T_Printers[Printers])*COUNTA([1]!T_Resins[Resins]),"",INDEX([1]!T_Printers[Printers],INT((ROW()-2)/COUNTA([1]!T_Resins[Resins])+1)))</f>
        <v>Elegoo Mars 4 DLP</v>
      </c>
      <c r="B1631" t="str">
        <f>_xlfn.XLOOKUP(A1631,[1]!T_Printers[Printers],[1]!T_Printers[Icon link],,0)</f>
        <v>ElegooMars4DLP</v>
      </c>
      <c r="C1631" t="str">
        <f t="array" ref="C1631">IF(ROW()-1&gt;COUNTA([1]!T_Printers[Printers])*COUNTA([1]!T_Resins[Resins]),"",INDEX([1]!T_Resins[Resins],MOD(ROW()-2,COUNTA([1]!T_Resins[Resins]))+1))</f>
        <v>Demo Bone</v>
      </c>
      <c r="D1631">
        <f>IF(SUM(E1631:J1631)&lt;&gt;0,IF(ROW()-1&gt;COUNTA([1]!T_Printers[Printers])*COUNTA([1]!T_Resins[Resins]),"",2),"")</f>
        <v>2</v>
      </c>
      <c r="E1631" cm="1">
        <f t="array" ref="E1631">IFERROR(IF(ROW()-1&gt;COUNTA([1]!T_Printers[Printers])*COUNTA([1]!T_Resins[Resins]),"",_xlfn.IFS(ROUND(VLOOKUP(C1631,[1]!T_Resins[#Data],2,FALSE)/VLOOKUP(A1631,[1]!T_Printers[#Data],5,FALSE),1)&lt;=_xlfn.XLOOKUP(B1631,[1]Printers!L:L,[1]Printers!O:O,1,0,),ROUND(VLOOKUP(C1631,[1]!T_Resins[#Data],2,FALSE)/VLOOKUP(A1631,[1]!T_Printers[#Data],5,FALSE),1),ROUND(VLOOKUP(C1631,[1]!T_Resins[#Data],2,FALSE)/VLOOKUP(A1631,[1]!T_Printers[#Data],5,FALSE),1)&gt;_xlfn.XLOOKUP(B1631,[1]Printers!L:L,[1]Printers!O:O,1,0,),10)),"Используйте слой 100 мкм")</f>
        <v>2.4</v>
      </c>
      <c r="F1631">
        <f>IFERROR(IF(ROUND(_xlfn.XLOOKUP([1]Parameters!B1631,[1]Printers!L:L,[1]Printers!Q:Q,,0)*E1631/10,0)*10&lt;_xlfn.XLOOKUP([1]Parameters!B1631,[1]Printers!L:L,[1]Printers!P:P,,0),ROUND(_xlfn.XLOOKUP([1]Parameters!B1631,[1]Printers!L:L,[1]Printers!Q:Q,,0)*E1631/10,0)*10,_xlfn.XLOOKUP([1]Parameters!B1631,[1]Printers!L:L,[1]Printers!P:P,,0)),"")</f>
        <v>20</v>
      </c>
      <c r="G1631" cm="1">
        <f t="array" ref="G1631">IFERROR(IF(ROW()-1&gt;COUNTA([1]!T_Printers[Printers])*COUNTA([1]!T_Resins[Resins]),"",_xlfn.IFS(ROUND(VLOOKUP(C1631,[1]!T_Resins[#Data],3,FALSE)/VLOOKUP(A1631,[1]!T_Printers[#Data],5,FALSE),1)&lt;=_xlfn.XLOOKUP(B1631,[1]Printers!L:L,[1]Printers!O:O,1,0,),ROUND(VLOOKUP(C1631,[1]!T_Resins[#Data],3,FALSE)/VLOOKUP(A1631,[1]!T_Printers[#Data],5,FALSE),1),ROUND(VLOOKUP(C1631,[1]!T_Resins[#Data],3,FALSE)/VLOOKUP(A1631,[1]!T_Printers[#Data],5,FALSE),1)&gt;_xlfn.XLOOKUP(B1631,[1]Printers!L:L,[1]Printers!O:O,1,0,),10)),"")</f>
        <v>3.1</v>
      </c>
      <c r="H1631">
        <f>IFERROR(IF(ROUND(_xlfn.XLOOKUP([1]Parameters!B1631,[1]Printers!L:L,[1]Printers!Q:Q,,0)*G1631/10,0)*10&lt;_xlfn.XLOOKUP([1]Parameters!B1631,[1]Printers!L:L,[1]Printers!P:P,,0),ROUND(_xlfn.XLOOKUP([1]Parameters!B1631,[1]Printers!L:L,[1]Printers!Q:Q,,0)*G1631/10,0)*10,_xlfn.XLOOKUP([1]Parameters!B1631,[1]Printers!L:L,[1]Printers!P:P,,0)),"")</f>
        <v>30</v>
      </c>
      <c r="I1631" s="3" t="str" cm="1">
        <f t="array" ref="I1631">IFERROR(IF(ROW()-1&gt;COUNTA([1]!T_Printers[Printers])*COUNTA([1]!T_Resins[Resins]),"",_xlfn.IFS(ROUND(VLOOKUP(C1631,[1]!T_Resins[#Data],4,FALSE)/VLOOKUP(A1631,[1]!T_Printers[#Data],5,FALSE),1)&lt;=_xlfn.XLOOKUP(B1631,[1]Printers!L:L,[1]Printers!O:O,1,0,),ROUND(VLOOKUP(C1631,[1]!T_Resins[#Data],4,FALSE)/VLOOKUP(A1631,[1]!T_Printers[#Data],5,FALSE),1),ROUND(VLOOKUP(C1631,[1]!T_Resins[#Data],4,FALSE)/VLOOKUP(A1631,[1]!T_Printers[#Data],5,FALSE),1)&gt;_xlfn.XLOOKUP(B1631,[1]Printers!L:L,[1]Printers!O:O,1,0,),"")),"")</f>
        <v/>
      </c>
      <c r="J1631" t="str">
        <f>IFERROR(IF(ROUND(_xlfn.XLOOKUP([1]Parameters!B1631,[1]Printers!L:L,[1]Printers!Q:Q,,0)*I1631/10,0)*10&lt;_xlfn.XLOOKUP([1]Parameters!B1631,[1]Printers!L:L,[1]Printers!P:P,,0),ROUND(_xlfn.XLOOKUP([1]Parameters!B1631,[1]Printers!L:L,[1]Printers!Q:Q,,0)*I1631/10,0)*10,_xlfn.XLOOKUP([1]Parameters!B1631,[1]Printers!L:L,[1]Printers!P:P,,0)),"")</f>
        <v/>
      </c>
      <c r="K1631">
        <f>IF(SUM(E1631:J1631)&lt;&gt;0,VLOOKUP(A1631,[1]!T_Printers[#Data],10,FALSE)+VLOOKUP(C1631,[1]!T_Resins[#Data],10,FALSE),"")</f>
        <v>4</v>
      </c>
      <c r="L1631">
        <f>IF(SUM(E1631:J1631)&lt;&gt;0,VLOOKUP(A1631,[1]!T_Printers[#Data],11,FALSE),"")</f>
        <v>5</v>
      </c>
      <c r="M1631">
        <f>IF(SUM(E1631:J1631)&lt;&gt;0,VLOOKUP(C1631,[1]!T_Resins[#Data],8,FALSE),"")</f>
        <v>120</v>
      </c>
      <c r="N1631">
        <f>IF(_xlfn.XLOOKUP(B1631,[1]Printers!$L:$L,[1]Printers!$R:$R,0,0)&gt;0,[1]Parameters!M1631,IF(SUM(E1631:J1631)&lt;&gt;0,VLOOKUP(C1631,[1]!T_Resins[#Data],9,FALSE),""))</f>
        <v>180</v>
      </c>
      <c r="O1631" t="str">
        <f t="shared" si="25"/>
        <v>ElegooMars4DLP</v>
      </c>
    </row>
    <row r="1632" spans="1:15" x14ac:dyDescent="0.25">
      <c r="A1632" t="str">
        <f t="array" ref="A1632">IF(ROW()-1&gt;COUNTA([1]!T_Printers[Printers])*COUNTA([1]!T_Resins[Resins]),"",INDEX([1]!T_Printers[Printers],INT((ROW()-2)/COUNTA([1]!T_Resins[Resins])+1)))</f>
        <v>Elegoo Mars 4 DLP</v>
      </c>
      <c r="B1632" t="str">
        <f>_xlfn.XLOOKUP(A1632,[1]!T_Printers[Printers],[1]!T_Printers[Icon link],,0)</f>
        <v>ElegooMars4DLP</v>
      </c>
      <c r="C1632" t="str">
        <f t="array" ref="C1632">IF(ROW()-1&gt;COUNTA([1]!T_Printers[Printers])*COUNTA([1]!T_Resins[Resins]),"",INDEX([1]!T_Resins[Resins],MOD(ROW()-2,COUNTA([1]!T_Resins[Resins]))+1))</f>
        <v xml:space="preserve">Dental Bleach (Обновленная версия) </v>
      </c>
      <c r="D1632">
        <f>IF(SUM(E1632:J1632)&lt;&gt;0,IF(ROW()-1&gt;COUNTA([1]!T_Printers[Printers])*COUNTA([1]!T_Resins[Resins]),"",2),"")</f>
        <v>2</v>
      </c>
      <c r="E1632" cm="1">
        <f t="array" ref="E1632">IFERROR(IF(ROW()-1&gt;COUNTA([1]!T_Printers[Printers])*COUNTA([1]!T_Resins[Resins]),"",_xlfn.IFS(ROUND(VLOOKUP(C1632,[1]!T_Resins[#Data],2,FALSE)/VLOOKUP(A1632,[1]!T_Printers[#Data],5,FALSE),1)&lt;=_xlfn.XLOOKUP(B1632,[1]Printers!L:L,[1]Printers!O:O,1,0,),ROUND(VLOOKUP(C1632,[1]!T_Resins[#Data],2,FALSE)/VLOOKUP(A1632,[1]!T_Printers[#Data],5,FALSE),1),ROUND(VLOOKUP(C1632,[1]!T_Resins[#Data],2,FALSE)/VLOOKUP(A1632,[1]!T_Printers[#Data],5,FALSE),1)&gt;_xlfn.XLOOKUP(B1632,[1]Printers!L:L,[1]Printers!O:O,1,0,),10)),"Используйте слой 100 мкм")</f>
        <v>5.5</v>
      </c>
      <c r="F1632">
        <f>IFERROR(IF(ROUND(_xlfn.XLOOKUP([1]Parameters!B1632,[1]Printers!L:L,[1]Printers!Q:Q,,0)*E1632/10,0)*10&lt;_xlfn.XLOOKUP([1]Parameters!B1632,[1]Printers!L:L,[1]Printers!P:P,,0),ROUND(_xlfn.XLOOKUP([1]Parameters!B1632,[1]Printers!L:L,[1]Printers!Q:Q,,0)*E1632/10,0)*10,_xlfn.XLOOKUP([1]Parameters!B1632,[1]Printers!L:L,[1]Printers!P:P,,0)),"")</f>
        <v>50</v>
      </c>
      <c r="G1632" cm="1">
        <f t="array" ref="G1632">IFERROR(IF(ROW()-1&gt;COUNTA([1]!T_Printers[Printers])*COUNTA([1]!T_Resins[Resins]),"",_xlfn.IFS(ROUND(VLOOKUP(C1632,[1]!T_Resins[#Data],3,FALSE)/VLOOKUP(A1632,[1]!T_Printers[#Data],5,FALSE),1)&lt;=_xlfn.XLOOKUP(B1632,[1]Printers!L:L,[1]Printers!O:O,1,0,),ROUND(VLOOKUP(C1632,[1]!T_Resins[#Data],3,FALSE)/VLOOKUP(A1632,[1]!T_Printers[#Data],5,FALSE),1),ROUND(VLOOKUP(C1632,[1]!T_Resins[#Data],3,FALSE)/VLOOKUP(A1632,[1]!T_Printers[#Data],5,FALSE),1)&gt;_xlfn.XLOOKUP(B1632,[1]Printers!L:L,[1]Printers!O:O,1,0,),10)),"")</f>
        <v>7.1</v>
      </c>
      <c r="H1632">
        <f>IFERROR(IF(ROUND(_xlfn.XLOOKUP([1]Parameters!B1632,[1]Printers!L:L,[1]Printers!Q:Q,,0)*G1632/10,0)*10&lt;_xlfn.XLOOKUP([1]Parameters!B1632,[1]Printers!L:L,[1]Printers!P:P,,0),ROUND(_xlfn.XLOOKUP([1]Parameters!B1632,[1]Printers!L:L,[1]Printers!Q:Q,,0)*G1632/10,0)*10,_xlfn.XLOOKUP([1]Parameters!B1632,[1]Printers!L:L,[1]Printers!P:P,,0)),"")</f>
        <v>60</v>
      </c>
      <c r="I1632" s="3" t="str" cm="1">
        <f t="array" ref="I1632">IFERROR(IF(ROW()-1&gt;COUNTA([1]!T_Printers[Printers])*COUNTA([1]!T_Resins[Resins]),"",_xlfn.IFS(ROUND(VLOOKUP(C1632,[1]!T_Resins[#Data],4,FALSE)/VLOOKUP(A1632,[1]!T_Printers[#Data],5,FALSE),1)&lt;=_xlfn.XLOOKUP(B1632,[1]Printers!L:L,[1]Printers!O:O,1,0,),ROUND(VLOOKUP(C1632,[1]!T_Resins[#Data],4,FALSE)/VLOOKUP(A1632,[1]!T_Printers[#Data],5,FALSE),1),ROUND(VLOOKUP(C1632,[1]!T_Resins[#Data],4,FALSE)/VLOOKUP(A1632,[1]!T_Printers[#Data],5,FALSE),1)&gt;_xlfn.XLOOKUP(B1632,[1]Printers!L:L,[1]Printers!O:O,1,0,),"")),"")</f>
        <v/>
      </c>
      <c r="J1632" t="str">
        <f>IFERROR(IF(ROUND(_xlfn.XLOOKUP([1]Parameters!B1632,[1]Printers!L:L,[1]Printers!Q:Q,,0)*I1632/10,0)*10&lt;_xlfn.XLOOKUP([1]Parameters!B1632,[1]Printers!L:L,[1]Printers!P:P,,0),ROUND(_xlfn.XLOOKUP([1]Parameters!B1632,[1]Printers!L:L,[1]Printers!Q:Q,,0)*I1632/10,0)*10,_xlfn.XLOOKUP([1]Parameters!B1632,[1]Printers!L:L,[1]Printers!P:P,,0)),"")</f>
        <v/>
      </c>
      <c r="K1632">
        <f>IF(SUM(E1632:J1632)&lt;&gt;0,VLOOKUP(A1632,[1]!T_Printers[#Data],10,FALSE)+VLOOKUP(C1632,[1]!T_Resins[#Data],10,FALSE),"")</f>
        <v>4</v>
      </c>
      <c r="L1632">
        <f>IF(SUM(E1632:J1632)&lt;&gt;0,VLOOKUP(A1632,[1]!T_Printers[#Data],11,FALSE),"")</f>
        <v>5</v>
      </c>
      <c r="M1632">
        <f>IF(SUM(E1632:J1632)&lt;&gt;0,VLOOKUP(C1632,[1]!T_Resins[#Data],8,FALSE),"")</f>
        <v>120</v>
      </c>
      <c r="N1632">
        <f>IF(_xlfn.XLOOKUP(B1632,[1]Printers!$L:$L,[1]Printers!$R:$R,0,0)&gt;0,[1]Parameters!M1632,IF(SUM(E1632:J1632)&lt;&gt;0,VLOOKUP(C1632,[1]!T_Resins[#Data],9,FALSE),""))</f>
        <v>180</v>
      </c>
      <c r="O1632" t="str">
        <f t="shared" si="25"/>
        <v>ElegooMars4DLP</v>
      </c>
    </row>
    <row r="1633" spans="1:15" x14ac:dyDescent="0.25">
      <c r="A1633" t="str">
        <f t="array" ref="A1633">IF(ROW()-1&gt;COUNTA([1]!T_Printers[Printers])*COUNTA([1]!T_Resins[Resins]),"",INDEX([1]!T_Printers[Printers],INT((ROW()-2)/COUNTA([1]!T_Resins[Resins])+1)))</f>
        <v>Elegoo Mars 4 DLP</v>
      </c>
      <c r="B1633" t="str">
        <f>_xlfn.XLOOKUP(A1633,[1]!T_Printers[Printers],[1]!T_Printers[Icon link],,0)</f>
        <v>ElegooMars4DLP</v>
      </c>
      <c r="C1633" t="str">
        <f t="array" ref="C1633">IF(ROW()-1&gt;COUNTA([1]!T_Printers[Printers])*COUNTA([1]!T_Resins[Resins]),"",INDEX([1]!T_Resins[Resins],MOD(ROW()-2,COUNTA([1]!T_Resins[Resins]))+1))</f>
        <v>Dental Bleach Pro</v>
      </c>
      <c r="D1633">
        <f>IF(SUM(E1633:J1633)&lt;&gt;0,IF(ROW()-1&gt;COUNTA([1]!T_Printers[Printers])*COUNTA([1]!T_Resins[Resins]),"",2),"")</f>
        <v>2</v>
      </c>
      <c r="E1633" cm="1">
        <f t="array" ref="E1633">IFERROR(IF(ROW()-1&gt;COUNTA([1]!T_Printers[Printers])*COUNTA([1]!T_Resins[Resins]),"",_xlfn.IFS(ROUND(VLOOKUP(C1633,[1]!T_Resins[#Data],2,FALSE)/VLOOKUP(A1633,[1]!T_Printers[#Data],5,FALSE),1)&lt;=_xlfn.XLOOKUP(B1633,[1]Printers!L:L,[1]Printers!O:O,1,0,),ROUND(VLOOKUP(C1633,[1]!T_Resins[#Data],2,FALSE)/VLOOKUP(A1633,[1]!T_Printers[#Data],5,FALSE),1),ROUND(VLOOKUP(C1633,[1]!T_Resins[#Data],2,FALSE)/VLOOKUP(A1633,[1]!T_Printers[#Data],5,FALSE),1)&gt;_xlfn.XLOOKUP(B1633,[1]Printers!L:L,[1]Printers!O:O,1,0,),10)),"Используйте слой 100 мкм")</f>
        <v>4.0999999999999996</v>
      </c>
      <c r="F1633">
        <f>IFERROR(IF(ROUND(_xlfn.XLOOKUP([1]Parameters!B1633,[1]Printers!L:L,[1]Printers!Q:Q,,0)*E1633/10,0)*10&lt;_xlfn.XLOOKUP([1]Parameters!B1633,[1]Printers!L:L,[1]Printers!P:P,,0),ROUND(_xlfn.XLOOKUP([1]Parameters!B1633,[1]Printers!L:L,[1]Printers!Q:Q,,0)*E1633/10,0)*10,_xlfn.XLOOKUP([1]Parameters!B1633,[1]Printers!L:L,[1]Printers!P:P,,0)),"")</f>
        <v>40</v>
      </c>
      <c r="G1633" cm="1">
        <f t="array" ref="G1633">IFERROR(IF(ROW()-1&gt;COUNTA([1]!T_Printers[Printers])*COUNTA([1]!T_Resins[Resins]),"",_xlfn.IFS(ROUND(VLOOKUP(C1633,[1]!T_Resins[#Data],3,FALSE)/VLOOKUP(A1633,[1]!T_Printers[#Data],5,FALSE),1)&lt;=_xlfn.XLOOKUP(B1633,[1]Printers!L:L,[1]Printers!O:O,1,0,),ROUND(VLOOKUP(C1633,[1]!T_Resins[#Data],3,FALSE)/VLOOKUP(A1633,[1]!T_Printers[#Data],5,FALSE),1),ROUND(VLOOKUP(C1633,[1]!T_Resins[#Data],3,FALSE)/VLOOKUP(A1633,[1]!T_Printers[#Data],5,FALSE),1)&gt;_xlfn.XLOOKUP(B1633,[1]Printers!L:L,[1]Printers!O:O,1,0,),10)),"")</f>
        <v>5.3</v>
      </c>
      <c r="H1633">
        <f>IFERROR(IF(ROUND(_xlfn.XLOOKUP([1]Parameters!B1633,[1]Printers!L:L,[1]Printers!Q:Q,,0)*G1633/10,0)*10&lt;_xlfn.XLOOKUP([1]Parameters!B1633,[1]Printers!L:L,[1]Printers!P:P,,0),ROUND(_xlfn.XLOOKUP([1]Parameters!B1633,[1]Printers!L:L,[1]Printers!Q:Q,,0)*G1633/10,0)*10,_xlfn.XLOOKUP([1]Parameters!B1633,[1]Printers!L:L,[1]Printers!P:P,,0)),"")</f>
        <v>50</v>
      </c>
      <c r="I1633" s="3" t="str" cm="1">
        <f t="array" ref="I1633">IFERROR(IF(ROW()-1&gt;COUNTA([1]!T_Printers[Printers])*COUNTA([1]!T_Resins[Resins]),"",_xlfn.IFS(ROUND(VLOOKUP(C1633,[1]!T_Resins[#Data],4,FALSE)/VLOOKUP(A1633,[1]!T_Printers[#Data],5,FALSE),1)&lt;=_xlfn.XLOOKUP(B1633,[1]Printers!L:L,[1]Printers!O:O,1,0,),ROUND(VLOOKUP(C1633,[1]!T_Resins[#Data],4,FALSE)/VLOOKUP(A1633,[1]!T_Printers[#Data],5,FALSE),1),ROUND(VLOOKUP(C1633,[1]!T_Resins[#Data],4,FALSE)/VLOOKUP(A1633,[1]!T_Printers[#Data],5,FALSE),1)&gt;_xlfn.XLOOKUP(B1633,[1]Printers!L:L,[1]Printers!O:O,1,0,),"")),"")</f>
        <v/>
      </c>
      <c r="J1633" t="str">
        <f>IFERROR(IF(ROUND(_xlfn.XLOOKUP([1]Parameters!B1633,[1]Printers!L:L,[1]Printers!Q:Q,,0)*I1633/10,0)*10&lt;_xlfn.XLOOKUP([1]Parameters!B1633,[1]Printers!L:L,[1]Printers!P:P,,0),ROUND(_xlfn.XLOOKUP([1]Parameters!B1633,[1]Printers!L:L,[1]Printers!Q:Q,,0)*I1633/10,0)*10,_xlfn.XLOOKUP([1]Parameters!B1633,[1]Printers!L:L,[1]Printers!P:P,,0)),"")</f>
        <v/>
      </c>
      <c r="K1633">
        <f>IF(SUM(E1633:J1633)&lt;&gt;0,VLOOKUP(A1633,[1]!T_Printers[#Data],10,FALSE)+VLOOKUP(C1633,[1]!T_Resins[#Data],10,FALSE),"")</f>
        <v>3</v>
      </c>
      <c r="L1633">
        <f>IF(SUM(E1633:J1633)&lt;&gt;0,VLOOKUP(A1633,[1]!T_Printers[#Data],11,FALSE),"")</f>
        <v>5</v>
      </c>
      <c r="M1633">
        <f>IF(SUM(E1633:J1633)&lt;&gt;0,VLOOKUP(C1633,[1]!T_Resins[#Data],8,FALSE),"")</f>
        <v>120</v>
      </c>
      <c r="N1633">
        <f>IF(_xlfn.XLOOKUP(B1633,[1]Printers!$L:$L,[1]Printers!$R:$R,0,0)&gt;0,[1]Parameters!M1633,IF(SUM(E1633:J1633)&lt;&gt;0,VLOOKUP(C1633,[1]!T_Resins[#Data],9,FALSE),""))</f>
        <v>180</v>
      </c>
      <c r="O1633" t="str">
        <f t="shared" si="25"/>
        <v>ElegooMars4DLP</v>
      </c>
    </row>
    <row r="1634" spans="1:15" x14ac:dyDescent="0.25">
      <c r="A1634" t="str">
        <f t="array" ref="A1634">IF(ROW()-1&gt;COUNTA([1]!T_Printers[Printers])*COUNTA([1]!T_Resins[Resins]),"",INDEX([1]!T_Printers[Printers],INT((ROW()-2)/COUNTA([1]!T_Resins[Resins])+1)))</f>
        <v>Elegoo Mars 4 DLP</v>
      </c>
      <c r="B1634" t="str">
        <f>_xlfn.XLOOKUP(A1634,[1]!T_Printers[Printers],[1]!T_Printers[Icon link],,0)</f>
        <v>ElegooMars4DLP</v>
      </c>
      <c r="C1634" t="str">
        <f t="array" ref="C1634">IF(ROW()-1&gt;COUNTA([1]!T_Printers[Printers])*COUNTA([1]!T_Resins[Resins]),"",INDEX([1]!T_Resins[Resins],MOD(ROW()-2,COUNTA([1]!T_Resins[Resins]))+1))</f>
        <v>Dental Cast Cherry Pro</v>
      </c>
      <c r="D1634">
        <f>IF(SUM(E1634:J1634)&lt;&gt;0,IF(ROW()-1&gt;COUNTA([1]!T_Printers[Printers])*COUNTA([1]!T_Resins[Resins]),"",2),"")</f>
        <v>2</v>
      </c>
      <c r="E1634" cm="1">
        <f t="array" ref="E1634">IFERROR(IF(ROW()-1&gt;COUNTA([1]!T_Printers[Printers])*COUNTA([1]!T_Resins[Resins]),"",_xlfn.IFS(ROUND(VLOOKUP(C1634,[1]!T_Resins[#Data],2,FALSE)/VLOOKUP(A1634,[1]!T_Printers[#Data],5,FALSE),1)&lt;=_xlfn.XLOOKUP(B1634,[1]Printers!L:L,[1]Printers!O:O,1,0,),ROUND(VLOOKUP(C1634,[1]!T_Resins[#Data],2,FALSE)/VLOOKUP(A1634,[1]!T_Printers[#Data],5,FALSE),1),ROUND(VLOOKUP(C1634,[1]!T_Resins[#Data],2,FALSE)/VLOOKUP(A1634,[1]!T_Printers[#Data],5,FALSE),1)&gt;_xlfn.XLOOKUP(B1634,[1]Printers!L:L,[1]Printers!O:O,1,0,),10)),"Используйте слой 100 мкм")</f>
        <v>5.6</v>
      </c>
      <c r="F1634">
        <f>IFERROR(IF(ROUND(_xlfn.XLOOKUP([1]Parameters!B1634,[1]Printers!L:L,[1]Printers!Q:Q,,0)*E1634/10,0)*10&lt;_xlfn.XLOOKUP([1]Parameters!B1634,[1]Printers!L:L,[1]Printers!P:P,,0),ROUND(_xlfn.XLOOKUP([1]Parameters!B1634,[1]Printers!L:L,[1]Printers!Q:Q,,0)*E1634/10,0)*10,_xlfn.XLOOKUP([1]Parameters!B1634,[1]Printers!L:L,[1]Printers!P:P,,0)),"")</f>
        <v>50</v>
      </c>
      <c r="G1634" t="str" cm="1">
        <f t="array" ref="G1634">IFERROR(IF(ROW()-1&gt;COUNTA([1]!T_Printers[Printers])*COUNTA([1]!T_Resins[Resins]),"",_xlfn.IFS(ROUND(VLOOKUP(C1634,[1]!T_Resins[#Data],3,FALSE)/VLOOKUP(A1634,[1]!T_Printers[#Data],5,FALSE),1)&lt;=_xlfn.XLOOKUP(B1634,[1]Printers!L:L,[1]Printers!O:O,1,0,),ROUND(VLOOKUP(C1634,[1]!T_Resins[#Data],3,FALSE)/VLOOKUP(A1634,[1]!T_Printers[#Data],5,FALSE),1),ROUND(VLOOKUP(C1634,[1]!T_Resins[#Data],3,FALSE)/VLOOKUP(A1634,[1]!T_Printers[#Data],5,FALSE),1)&gt;_xlfn.XLOOKUP(B1634,[1]Printers!L:L,[1]Printers!O:O,1,0,),10)),"")</f>
        <v/>
      </c>
      <c r="H1634" t="str">
        <f>IFERROR(IF(ROUND(_xlfn.XLOOKUP([1]Parameters!B1634,[1]Printers!L:L,[1]Printers!Q:Q,,0)*G1634/10,0)*10&lt;_xlfn.XLOOKUP([1]Parameters!B1634,[1]Printers!L:L,[1]Printers!P:P,,0),ROUND(_xlfn.XLOOKUP([1]Parameters!B1634,[1]Printers!L:L,[1]Printers!Q:Q,,0)*G1634/10,0)*10,_xlfn.XLOOKUP([1]Parameters!B1634,[1]Printers!L:L,[1]Printers!P:P,,0)),"")</f>
        <v/>
      </c>
      <c r="I1634" s="3" t="str" cm="1">
        <f t="array" ref="I1634">IFERROR(IF(ROW()-1&gt;COUNTA([1]!T_Printers[Printers])*COUNTA([1]!T_Resins[Resins]),"",_xlfn.IFS(ROUND(VLOOKUP(C1634,[1]!T_Resins[#Data],4,FALSE)/VLOOKUP(A1634,[1]!T_Printers[#Data],5,FALSE),1)&lt;=_xlfn.XLOOKUP(B1634,[1]Printers!L:L,[1]Printers!O:O,1,0,),ROUND(VLOOKUP(C1634,[1]!T_Resins[#Data],4,FALSE)/VLOOKUP(A1634,[1]!T_Printers[#Data],5,FALSE),1),ROUND(VLOOKUP(C1634,[1]!T_Resins[#Data],4,FALSE)/VLOOKUP(A1634,[1]!T_Printers[#Data],5,FALSE),1)&gt;_xlfn.XLOOKUP(B1634,[1]Printers!L:L,[1]Printers!O:O,1,0,),"")),"")</f>
        <v/>
      </c>
      <c r="J1634" t="str">
        <f>IFERROR(IF(ROUND(_xlfn.XLOOKUP([1]Parameters!B1634,[1]Printers!L:L,[1]Printers!Q:Q,,0)*I1634/10,0)*10&lt;_xlfn.XLOOKUP([1]Parameters!B1634,[1]Printers!L:L,[1]Printers!P:P,,0),ROUND(_xlfn.XLOOKUP([1]Parameters!B1634,[1]Printers!L:L,[1]Printers!Q:Q,,0)*I1634/10,0)*10,_xlfn.XLOOKUP([1]Parameters!B1634,[1]Printers!L:L,[1]Printers!P:P,,0)),"")</f>
        <v/>
      </c>
      <c r="K1634">
        <f>IF(SUM(E1634:J1634)&lt;&gt;0,VLOOKUP(A1634,[1]!T_Printers[#Data],10,FALSE)+VLOOKUP(C1634,[1]!T_Resins[#Data],10,FALSE),"")</f>
        <v>3</v>
      </c>
      <c r="L1634">
        <f>IF(SUM(E1634:J1634)&lt;&gt;0,VLOOKUP(A1634,[1]!T_Printers[#Data],11,FALSE),"")</f>
        <v>5</v>
      </c>
      <c r="M1634">
        <f>IF(SUM(E1634:J1634)&lt;&gt;0,VLOOKUP(C1634,[1]!T_Resins[#Data],8,FALSE),"")</f>
        <v>60</v>
      </c>
      <c r="N1634">
        <f>IF(_xlfn.XLOOKUP(B1634,[1]Printers!$L:$L,[1]Printers!$R:$R,0,0)&gt;0,[1]Parameters!M1634,IF(SUM(E1634:J1634)&lt;&gt;0,VLOOKUP(C1634,[1]!T_Resins[#Data],9,FALSE),""))</f>
        <v>60</v>
      </c>
      <c r="O1634" t="str">
        <f t="shared" si="25"/>
        <v>ElegooMars4DLP</v>
      </c>
    </row>
    <row r="1635" spans="1:15" x14ac:dyDescent="0.25">
      <c r="A1635" t="str">
        <f t="array" ref="A1635">IF(ROW()-1&gt;COUNTA([1]!T_Printers[Printers])*COUNTA([1]!T_Resins[Resins]),"",INDEX([1]!T_Printers[Printers],INT((ROW()-2)/COUNTA([1]!T_Resins[Resins])+1)))</f>
        <v>Elegoo Mars 4 DLP</v>
      </c>
      <c r="B1635" t="str">
        <f>_xlfn.XLOOKUP(A1635,[1]!T_Printers[Printers],[1]!T_Printers[Icon link],,0)</f>
        <v>ElegooMars4DLP</v>
      </c>
      <c r="C1635" t="str">
        <f t="array" ref="C1635">IF(ROW()-1&gt;COUNTA([1]!T_Printers[Printers])*COUNTA([1]!T_Resins[Resins]),"",INDEX([1]!T_Resins[Resins],MOD(ROW()-2,COUNTA([1]!T_Resins[Resins]))+1))</f>
        <v>Dental Cast Cherry</v>
      </c>
      <c r="D1635">
        <f>IF(SUM(E1635:J1635)&lt;&gt;0,IF(ROW()-1&gt;COUNTA([1]!T_Printers[Printers])*COUNTA([1]!T_Resins[Resins]),"",2),"")</f>
        <v>2</v>
      </c>
      <c r="E1635" cm="1">
        <f t="array" ref="E1635">IFERROR(IF(ROW()-1&gt;COUNTA([1]!T_Printers[Printers])*COUNTA([1]!T_Resins[Resins]),"",_xlfn.IFS(ROUND(VLOOKUP(C1635,[1]!T_Resins[#Data],2,FALSE)/VLOOKUP(A1635,[1]!T_Printers[#Data],5,FALSE),1)&lt;=_xlfn.XLOOKUP(B1635,[1]Printers!L:L,[1]Printers!O:O,1,0,),ROUND(VLOOKUP(C1635,[1]!T_Resins[#Data],2,FALSE)/VLOOKUP(A1635,[1]!T_Printers[#Data],5,FALSE),1),ROUND(VLOOKUP(C1635,[1]!T_Resins[#Data],2,FALSE)/VLOOKUP(A1635,[1]!T_Printers[#Data],5,FALSE),1)&gt;_xlfn.XLOOKUP(B1635,[1]Printers!L:L,[1]Printers!O:O,1,0,),10)),"Используйте слой 100 мкм")</f>
        <v>4.9000000000000004</v>
      </c>
      <c r="F1635">
        <f>IFERROR(IF(ROUND(_xlfn.XLOOKUP([1]Parameters!B1635,[1]Printers!L:L,[1]Printers!Q:Q,,0)*E1635/10,0)*10&lt;_xlfn.XLOOKUP([1]Parameters!B1635,[1]Printers!L:L,[1]Printers!P:P,,0),ROUND(_xlfn.XLOOKUP([1]Parameters!B1635,[1]Printers!L:L,[1]Printers!Q:Q,,0)*E1635/10,0)*10,_xlfn.XLOOKUP([1]Parameters!B1635,[1]Printers!L:L,[1]Printers!P:P,,0)),"")</f>
        <v>40</v>
      </c>
      <c r="G1635" cm="1">
        <f t="array" ref="G1635">IFERROR(IF(ROW()-1&gt;COUNTA([1]!T_Printers[Printers])*COUNTA([1]!T_Resins[Resins]),"",_xlfn.IFS(ROUND(VLOOKUP(C1635,[1]!T_Resins[#Data],3,FALSE)/VLOOKUP(A1635,[1]!T_Printers[#Data],5,FALSE),1)&lt;=_xlfn.XLOOKUP(B1635,[1]Printers!L:L,[1]Printers!O:O,1,0,),ROUND(VLOOKUP(C1635,[1]!T_Resins[#Data],3,FALSE)/VLOOKUP(A1635,[1]!T_Printers[#Data],5,FALSE),1),ROUND(VLOOKUP(C1635,[1]!T_Resins[#Data],3,FALSE)/VLOOKUP(A1635,[1]!T_Printers[#Data],5,FALSE),1)&gt;_xlfn.XLOOKUP(B1635,[1]Printers!L:L,[1]Printers!O:O,1,0,),10)),"")</f>
        <v>6.3</v>
      </c>
      <c r="H1635">
        <f>IFERROR(IF(ROUND(_xlfn.XLOOKUP([1]Parameters!B1635,[1]Printers!L:L,[1]Printers!Q:Q,,0)*G1635/10,0)*10&lt;_xlfn.XLOOKUP([1]Parameters!B1635,[1]Printers!L:L,[1]Printers!P:P,,0),ROUND(_xlfn.XLOOKUP([1]Parameters!B1635,[1]Printers!L:L,[1]Printers!Q:Q,,0)*G1635/10,0)*10,_xlfn.XLOOKUP([1]Parameters!B1635,[1]Printers!L:L,[1]Printers!P:P,,0)),"")</f>
        <v>60</v>
      </c>
      <c r="I1635" s="3" t="str" cm="1">
        <f t="array" ref="I1635">IFERROR(IF(ROW()-1&gt;COUNTA([1]!T_Printers[Printers])*COUNTA([1]!T_Resins[Resins]),"",_xlfn.IFS(ROUND(VLOOKUP(C1635,[1]!T_Resins[#Data],4,FALSE)/VLOOKUP(A1635,[1]!T_Printers[#Data],5,FALSE),1)&lt;=_xlfn.XLOOKUP(B1635,[1]Printers!L:L,[1]Printers!O:O,1,0,),ROUND(VLOOKUP(C1635,[1]!T_Resins[#Data],4,FALSE)/VLOOKUP(A1635,[1]!T_Printers[#Data],5,FALSE),1),ROUND(VLOOKUP(C1635,[1]!T_Resins[#Data],4,FALSE)/VLOOKUP(A1635,[1]!T_Printers[#Data],5,FALSE),1)&gt;_xlfn.XLOOKUP(B1635,[1]Printers!L:L,[1]Printers!O:O,1,0,),"")),"")</f>
        <v/>
      </c>
      <c r="J1635" t="str">
        <f>IFERROR(IF(ROUND(_xlfn.XLOOKUP([1]Parameters!B1635,[1]Printers!L:L,[1]Printers!Q:Q,,0)*I1635/10,0)*10&lt;_xlfn.XLOOKUP([1]Parameters!B1635,[1]Printers!L:L,[1]Printers!P:P,,0),ROUND(_xlfn.XLOOKUP([1]Parameters!B1635,[1]Printers!L:L,[1]Printers!Q:Q,,0)*I1635/10,0)*10,_xlfn.XLOOKUP([1]Parameters!B1635,[1]Printers!L:L,[1]Printers!P:P,,0)),"")</f>
        <v/>
      </c>
      <c r="K1635">
        <f>IF(SUM(E1635:J1635)&lt;&gt;0,VLOOKUP(A1635,[1]!T_Printers[#Data],10,FALSE)+VLOOKUP(C1635,[1]!T_Resins[#Data],10,FALSE),"")</f>
        <v>3</v>
      </c>
      <c r="L1635">
        <f>IF(SUM(E1635:J1635)&lt;&gt;0,VLOOKUP(A1635,[1]!T_Printers[#Data],11,FALSE),"")</f>
        <v>5</v>
      </c>
      <c r="M1635">
        <f>IF(SUM(E1635:J1635)&lt;&gt;0,VLOOKUP(C1635,[1]!T_Resins[#Data],8,FALSE),"")</f>
        <v>60</v>
      </c>
      <c r="N1635">
        <f>IF(_xlfn.XLOOKUP(B1635,[1]Printers!$L:$L,[1]Printers!$R:$R,0,0)&gt;0,[1]Parameters!M1635,IF(SUM(E1635:J1635)&lt;&gt;0,VLOOKUP(C1635,[1]!T_Resins[#Data],9,FALSE),""))</f>
        <v>60</v>
      </c>
      <c r="O1635" t="str">
        <f t="shared" si="25"/>
        <v>ElegooMars4DLP</v>
      </c>
    </row>
    <row r="1636" spans="1:15" x14ac:dyDescent="0.25">
      <c r="A1636" t="str">
        <f t="array" ref="A1636">IF(ROW()-1&gt;COUNTA([1]!T_Printers[Printers])*COUNTA([1]!T_Resins[Resins]),"",INDEX([1]!T_Printers[Printers],INT((ROW()-2)/COUNTA([1]!T_Resins[Resins])+1)))</f>
        <v>Elegoo Mars 4 DLP</v>
      </c>
      <c r="B1636" t="str">
        <f>_xlfn.XLOOKUP(A1636,[1]!T_Printers[Printers],[1]!T_Printers[Icon link],,0)</f>
        <v>ElegooMars4DLP</v>
      </c>
      <c r="C1636" t="str">
        <f t="array" ref="C1636">IF(ROW()-1&gt;COUNTA([1]!T_Printers[Printers])*COUNTA([1]!T_Resins[Resins]),"",INDEX([1]!T_Resins[Resins],MOD(ROW()-2,COUNTA([1]!T_Resins[Resins]))+1))</f>
        <v>Dental Clear</v>
      </c>
      <c r="D1636">
        <f>IF(SUM(E1636:J1636)&lt;&gt;0,IF(ROW()-1&gt;COUNTA([1]!T_Printers[Printers])*COUNTA([1]!T_Resins[Resins]),"",2),"")</f>
        <v>2</v>
      </c>
      <c r="E1636" cm="1">
        <f t="array" ref="E1636">IFERROR(IF(ROW()-1&gt;COUNTA([1]!T_Printers[Printers])*COUNTA([1]!T_Resins[Resins]),"",_xlfn.IFS(ROUND(VLOOKUP(C1636,[1]!T_Resins[#Data],2,FALSE)/VLOOKUP(A1636,[1]!T_Printers[#Data],5,FALSE),1)&lt;=_xlfn.XLOOKUP(B1636,[1]Printers!L:L,[1]Printers!O:O,1,0,),ROUND(VLOOKUP(C1636,[1]!T_Resins[#Data],2,FALSE)/VLOOKUP(A1636,[1]!T_Printers[#Data],5,FALSE),1),ROUND(VLOOKUP(C1636,[1]!T_Resins[#Data],2,FALSE)/VLOOKUP(A1636,[1]!T_Printers[#Data],5,FALSE),1)&gt;_xlfn.XLOOKUP(B1636,[1]Printers!L:L,[1]Printers!O:O,1,0,),10)),"Используйте слой 100 мкм")</f>
        <v>2.7</v>
      </c>
      <c r="F1636">
        <f>IFERROR(IF(ROUND(_xlfn.XLOOKUP([1]Parameters!B1636,[1]Printers!L:L,[1]Printers!Q:Q,,0)*E1636/10,0)*10&lt;_xlfn.XLOOKUP([1]Parameters!B1636,[1]Printers!L:L,[1]Printers!P:P,,0),ROUND(_xlfn.XLOOKUP([1]Parameters!B1636,[1]Printers!L:L,[1]Printers!Q:Q,,0)*E1636/10,0)*10,_xlfn.XLOOKUP([1]Parameters!B1636,[1]Printers!L:L,[1]Printers!P:P,,0)),"")</f>
        <v>20</v>
      </c>
      <c r="G1636" cm="1">
        <f t="array" ref="G1636">IFERROR(IF(ROW()-1&gt;COUNTA([1]!T_Printers[Printers])*COUNTA([1]!T_Resins[Resins]),"",_xlfn.IFS(ROUND(VLOOKUP(C1636,[1]!T_Resins[#Data],3,FALSE)/VLOOKUP(A1636,[1]!T_Printers[#Data],5,FALSE),1)&lt;=_xlfn.XLOOKUP(B1636,[1]Printers!L:L,[1]Printers!O:O,1,0,),ROUND(VLOOKUP(C1636,[1]!T_Resins[#Data],3,FALSE)/VLOOKUP(A1636,[1]!T_Printers[#Data],5,FALSE),1),ROUND(VLOOKUP(C1636,[1]!T_Resins[#Data],3,FALSE)/VLOOKUP(A1636,[1]!T_Printers[#Data],5,FALSE),1)&gt;_xlfn.XLOOKUP(B1636,[1]Printers!L:L,[1]Printers!O:O,1,0,),10)),"")</f>
        <v>3.6</v>
      </c>
      <c r="H1636">
        <f>IFERROR(IF(ROUND(_xlfn.XLOOKUP([1]Parameters!B1636,[1]Printers!L:L,[1]Printers!Q:Q,,0)*G1636/10,0)*10&lt;_xlfn.XLOOKUP([1]Parameters!B1636,[1]Printers!L:L,[1]Printers!P:P,,0),ROUND(_xlfn.XLOOKUP([1]Parameters!B1636,[1]Printers!L:L,[1]Printers!Q:Q,,0)*G1636/10,0)*10,_xlfn.XLOOKUP([1]Parameters!B1636,[1]Printers!L:L,[1]Printers!P:P,,0)),"")</f>
        <v>30</v>
      </c>
      <c r="I1636" s="3" t="str" cm="1">
        <f t="array" ref="I1636">IFERROR(IF(ROW()-1&gt;COUNTA([1]!T_Printers[Printers])*COUNTA([1]!T_Resins[Resins]),"",_xlfn.IFS(ROUND(VLOOKUP(C1636,[1]!T_Resins[#Data],4,FALSE)/VLOOKUP(A1636,[1]!T_Printers[#Data],5,FALSE),1)&lt;=_xlfn.XLOOKUP(B1636,[1]Printers!L:L,[1]Printers!O:O,1,0,),ROUND(VLOOKUP(C1636,[1]!T_Resins[#Data],4,FALSE)/VLOOKUP(A1636,[1]!T_Printers[#Data],5,FALSE),1),ROUND(VLOOKUP(C1636,[1]!T_Resins[#Data],4,FALSE)/VLOOKUP(A1636,[1]!T_Printers[#Data],5,FALSE),1)&gt;_xlfn.XLOOKUP(B1636,[1]Printers!L:L,[1]Printers!O:O,1,0,),"")),"")</f>
        <v/>
      </c>
      <c r="J1636" t="str">
        <f>IFERROR(IF(ROUND(_xlfn.XLOOKUP([1]Parameters!B1636,[1]Printers!L:L,[1]Printers!Q:Q,,0)*I1636/10,0)*10&lt;_xlfn.XLOOKUP([1]Parameters!B1636,[1]Printers!L:L,[1]Printers!P:P,,0),ROUND(_xlfn.XLOOKUP([1]Parameters!B1636,[1]Printers!L:L,[1]Printers!Q:Q,,0)*I1636/10,0)*10,_xlfn.XLOOKUP([1]Parameters!B1636,[1]Printers!L:L,[1]Printers!P:P,,0)),"")</f>
        <v/>
      </c>
      <c r="K1636">
        <f>IF(SUM(E1636:J1636)&lt;&gt;0,VLOOKUP(A1636,[1]!T_Printers[#Data],10,FALSE)+VLOOKUP(C1636,[1]!T_Resins[#Data],10,FALSE),"")</f>
        <v>3</v>
      </c>
      <c r="L1636">
        <f>IF(SUM(E1636:J1636)&lt;&gt;0,VLOOKUP(A1636,[1]!T_Printers[#Data],11,FALSE),"")</f>
        <v>5</v>
      </c>
      <c r="M1636">
        <f>IF(SUM(E1636:J1636)&lt;&gt;0,VLOOKUP(C1636,[1]!T_Resins[#Data],8,FALSE),"")</f>
        <v>120</v>
      </c>
      <c r="N1636">
        <f>IF(_xlfn.XLOOKUP(B1636,[1]Printers!$L:$L,[1]Printers!$R:$R,0,0)&gt;0,[1]Parameters!M1636,IF(SUM(E1636:J1636)&lt;&gt;0,VLOOKUP(C1636,[1]!T_Resins[#Data],9,FALSE),""))</f>
        <v>180</v>
      </c>
      <c r="O1636" t="str">
        <f t="shared" si="25"/>
        <v>ElegooMars4DLP</v>
      </c>
    </row>
    <row r="1637" spans="1:15" x14ac:dyDescent="0.25">
      <c r="A1637" t="str">
        <f t="array" ref="A1637">IF(ROW()-1&gt;COUNTA([1]!T_Printers[Printers])*COUNTA([1]!T_Resins[Resins]),"",INDEX([1]!T_Printers[Printers],INT((ROW()-2)/COUNTA([1]!T_Resins[Resins])+1)))</f>
        <v>Elegoo Mars 4 DLP</v>
      </c>
      <c r="B1637" t="str">
        <f>_xlfn.XLOOKUP(A1637,[1]!T_Printers[Printers],[1]!T_Printers[Icon link],,0)</f>
        <v>ElegooMars4DLP</v>
      </c>
      <c r="C1637" t="str">
        <f t="array" ref="C1637">IF(ROW()-1&gt;COUNTA([1]!T_Printers[Printers])*COUNTA([1]!T_Resins[Resins]),"",INDEX([1]!T_Resins[Resins],MOD(ROW()-2,COUNTA([1]!T_Resins[Resins]))+1))</f>
        <v>Dental Clear Pro</v>
      </c>
      <c r="D1637">
        <f>IF(SUM(E1637:J1637)&lt;&gt;0,IF(ROW()-1&gt;COUNTA([1]!T_Printers[Printers])*COUNTA([1]!T_Resins[Resins]),"",2),"")</f>
        <v>2</v>
      </c>
      <c r="E1637" t="str" cm="1">
        <f t="array" ref="E1637">IFERROR(IF(ROW()-1&gt;COUNTA([1]!T_Printers[Printers])*COUNTA([1]!T_Resins[Resins]),"",_xlfn.IFS(ROUND(VLOOKUP(C1637,[1]!T_Resins[#Data],2,FALSE)/VLOOKUP(A1637,[1]!T_Printers[#Data],5,FALSE),1)&lt;=_xlfn.XLOOKUP(B1637,[1]Printers!L:L,[1]Printers!O:O,1,0,),ROUND(VLOOKUP(C1637,[1]!T_Resins[#Data],2,FALSE)/VLOOKUP(A1637,[1]!T_Printers[#Data],5,FALSE),1),ROUND(VLOOKUP(C1637,[1]!T_Resins[#Data],2,FALSE)/VLOOKUP(A1637,[1]!T_Printers[#Data],5,FALSE),1)&gt;_xlfn.XLOOKUP(B1637,[1]Printers!L:L,[1]Printers!O:O,1,0,),10)),"Используйте слой 100 мкм")</f>
        <v>Используйте слой 100 мкм</v>
      </c>
      <c r="F1637" t="str">
        <f>IFERROR(IF(ROUND(_xlfn.XLOOKUP([1]Parameters!B1637,[1]Printers!L:L,[1]Printers!Q:Q,,0)*E1637/10,0)*10&lt;_xlfn.XLOOKUP([1]Parameters!B1637,[1]Printers!L:L,[1]Printers!P:P,,0),ROUND(_xlfn.XLOOKUP([1]Parameters!B1637,[1]Printers!L:L,[1]Printers!Q:Q,,0)*E1637/10,0)*10,_xlfn.XLOOKUP([1]Parameters!B1637,[1]Printers!L:L,[1]Printers!P:P,,0)),"")</f>
        <v/>
      </c>
      <c r="G1637" cm="1">
        <f t="array" ref="G1637">IFERROR(IF(ROW()-1&gt;COUNTA([1]!T_Printers[Printers])*COUNTA([1]!T_Resins[Resins]),"",_xlfn.IFS(ROUND(VLOOKUP(C1637,[1]!T_Resins[#Data],3,FALSE)/VLOOKUP(A1637,[1]!T_Printers[#Data],5,FALSE),1)&lt;=_xlfn.XLOOKUP(B1637,[1]Printers!L:L,[1]Printers!O:O,1,0,),ROUND(VLOOKUP(C1637,[1]!T_Resins[#Data],3,FALSE)/VLOOKUP(A1637,[1]!T_Printers[#Data],5,FALSE),1),ROUND(VLOOKUP(C1637,[1]!T_Resins[#Data],3,FALSE)/VLOOKUP(A1637,[1]!T_Printers[#Data],5,FALSE),1)&gt;_xlfn.XLOOKUP(B1637,[1]Printers!L:L,[1]Printers!O:O,1,0,),10)),"")</f>
        <v>5.8</v>
      </c>
      <c r="H1637">
        <f>IFERROR(IF(ROUND(_xlfn.XLOOKUP([1]Parameters!B1637,[1]Printers!L:L,[1]Printers!Q:Q,,0)*G1637/10,0)*10&lt;_xlfn.XLOOKUP([1]Parameters!B1637,[1]Printers!L:L,[1]Printers!P:P,,0),ROUND(_xlfn.XLOOKUP([1]Parameters!B1637,[1]Printers!L:L,[1]Printers!Q:Q,,0)*G1637/10,0)*10,_xlfn.XLOOKUP([1]Parameters!B1637,[1]Printers!L:L,[1]Printers!P:P,,0)),"")</f>
        <v>50</v>
      </c>
      <c r="I1637" s="3" cm="1">
        <f t="array" ref="I1637">IFERROR(IF(ROW()-1&gt;COUNTA([1]!T_Printers[Printers])*COUNTA([1]!T_Resins[Resins]),"",_xlfn.IFS(ROUND(VLOOKUP(C1637,[1]!T_Resins[#Data],4,FALSE)/VLOOKUP(A1637,[1]!T_Printers[#Data],5,FALSE),1)&lt;=_xlfn.XLOOKUP(B1637,[1]Printers!L:L,[1]Printers!O:O,1,0,),ROUND(VLOOKUP(C1637,[1]!T_Resins[#Data],4,FALSE)/VLOOKUP(A1637,[1]!T_Printers[#Data],5,FALSE),1),ROUND(VLOOKUP(C1637,[1]!T_Resins[#Data],4,FALSE)/VLOOKUP(A1637,[1]!T_Printers[#Data],5,FALSE),1)&gt;_xlfn.XLOOKUP(B1637,[1]Printers!L:L,[1]Printers!O:O,1,0,),"")),"")</f>
        <v>7.5</v>
      </c>
      <c r="J1637">
        <f>IFERROR(IF(ROUND(_xlfn.XLOOKUP([1]Parameters!B1637,[1]Printers!L:L,[1]Printers!Q:Q,,0)*I1637/10,0)*10&lt;_xlfn.XLOOKUP([1]Parameters!B1637,[1]Printers!L:L,[1]Printers!P:P,,0),ROUND(_xlfn.XLOOKUP([1]Parameters!B1637,[1]Printers!L:L,[1]Printers!Q:Q,,0)*I1637/10,0)*10,_xlfn.XLOOKUP([1]Parameters!B1637,[1]Printers!L:L,[1]Printers!P:P,,0)),"")</f>
        <v>70</v>
      </c>
      <c r="K1637">
        <f>IF(SUM(E1637:J1637)&lt;&gt;0,VLOOKUP(A1637,[1]!T_Printers[#Data],10,FALSE)+VLOOKUP(C1637,[1]!T_Resins[#Data],10,FALSE),"")</f>
        <v>3</v>
      </c>
      <c r="L1637">
        <f>IF(SUM(E1637:J1637)&lt;&gt;0,VLOOKUP(A1637,[1]!T_Printers[#Data],11,FALSE),"")</f>
        <v>5</v>
      </c>
      <c r="M1637">
        <f>IF(SUM(E1637:J1637)&lt;&gt;0,VLOOKUP(C1637,[1]!T_Resins[#Data],8,FALSE),"")</f>
        <v>120</v>
      </c>
      <c r="N1637">
        <f>IF(_xlfn.XLOOKUP(B1637,[1]Printers!$L:$L,[1]Printers!$R:$R,0,0)&gt;0,[1]Parameters!M1637,IF(SUM(E1637:J1637)&lt;&gt;0,VLOOKUP(C1637,[1]!T_Resins[#Data],9,FALSE),""))</f>
        <v>180</v>
      </c>
      <c r="O1637" t="str">
        <f t="shared" si="25"/>
        <v>ElegooMars4DLP</v>
      </c>
    </row>
    <row r="1638" spans="1:15" x14ac:dyDescent="0.25">
      <c r="A1638" t="str">
        <f t="array" ref="A1638">IF(ROW()-1&gt;COUNTA([1]!T_Printers[Printers])*COUNTA([1]!T_Resins[Resins]),"",INDEX([1]!T_Printers[Printers],INT((ROW()-2)/COUNTA([1]!T_Resins[Resins])+1)))</f>
        <v>Elegoo Mars 4 DLP</v>
      </c>
      <c r="B1638" t="str">
        <f>_xlfn.XLOOKUP(A1638,[1]!T_Printers[Printers],[1]!T_Printers[Icon link],,0)</f>
        <v>ElegooMars4DLP</v>
      </c>
      <c r="C1638" t="str">
        <f t="array" ref="C1638">IF(ROW()-1&gt;COUNTA([1]!T_Printers[Printers])*COUNTA([1]!T_Resins[Resins]),"",INDEX([1]!T_Resins[Resins],MOD(ROW()-2,COUNTA([1]!T_Resins[Resins]))+1))</f>
        <v>Dental Denture Base Soft</v>
      </c>
      <c r="D1638">
        <f>IF(SUM(E1638:J1638)&lt;&gt;0,IF(ROW()-1&gt;COUNTA([1]!T_Printers[Printers])*COUNTA([1]!T_Resins[Resins]),"",2),"")</f>
        <v>2</v>
      </c>
      <c r="E1638" cm="1">
        <f t="array" ref="E1638">IFERROR(IF(ROW()-1&gt;COUNTA([1]!T_Printers[Printers])*COUNTA([1]!T_Resins[Resins]),"",_xlfn.IFS(ROUND(VLOOKUP(C1638,[1]!T_Resins[#Data],2,FALSE)/VLOOKUP(A1638,[1]!T_Printers[#Data],5,FALSE),1)&lt;=_xlfn.XLOOKUP(B1638,[1]Printers!L:L,[1]Printers!O:O,1,0,),ROUND(VLOOKUP(C1638,[1]!T_Resins[#Data],2,FALSE)/VLOOKUP(A1638,[1]!T_Printers[#Data],5,FALSE),1),ROUND(VLOOKUP(C1638,[1]!T_Resins[#Data],2,FALSE)/VLOOKUP(A1638,[1]!T_Printers[#Data],5,FALSE),1)&gt;_xlfn.XLOOKUP(B1638,[1]Printers!L:L,[1]Printers!O:O,1,0,),10)),"Используйте слой 100 мкм")</f>
        <v>6.2</v>
      </c>
      <c r="F1638">
        <f>IFERROR(IF(ROUND(_xlfn.XLOOKUP([1]Parameters!B1638,[1]Printers!L:L,[1]Printers!Q:Q,,0)*E1638/10,0)*10&lt;_xlfn.XLOOKUP([1]Parameters!B1638,[1]Printers!L:L,[1]Printers!P:P,,0),ROUND(_xlfn.XLOOKUP([1]Parameters!B1638,[1]Printers!L:L,[1]Printers!Q:Q,,0)*E1638/10,0)*10,_xlfn.XLOOKUP([1]Parameters!B1638,[1]Printers!L:L,[1]Printers!P:P,,0)),"")</f>
        <v>60</v>
      </c>
      <c r="G1638" cm="1">
        <f t="array" ref="G1638">IFERROR(IF(ROW()-1&gt;COUNTA([1]!T_Printers[Printers])*COUNTA([1]!T_Resins[Resins]),"",_xlfn.IFS(ROUND(VLOOKUP(C1638,[1]!T_Resins[#Data],3,FALSE)/VLOOKUP(A1638,[1]!T_Printers[#Data],5,FALSE),1)&lt;=_xlfn.XLOOKUP(B1638,[1]Printers!L:L,[1]Printers!O:O,1,0,),ROUND(VLOOKUP(C1638,[1]!T_Resins[#Data],3,FALSE)/VLOOKUP(A1638,[1]!T_Printers[#Data],5,FALSE),1),ROUND(VLOOKUP(C1638,[1]!T_Resins[#Data],3,FALSE)/VLOOKUP(A1638,[1]!T_Printers[#Data],5,FALSE),1)&gt;_xlfn.XLOOKUP(B1638,[1]Printers!L:L,[1]Printers!O:O,1,0,),10)),"")</f>
        <v>8.1</v>
      </c>
      <c r="H1638">
        <f>IFERROR(IF(ROUND(_xlfn.XLOOKUP([1]Parameters!B1638,[1]Printers!L:L,[1]Printers!Q:Q,,0)*G1638/10,0)*10&lt;_xlfn.XLOOKUP([1]Parameters!B1638,[1]Printers!L:L,[1]Printers!P:P,,0),ROUND(_xlfn.XLOOKUP([1]Parameters!B1638,[1]Printers!L:L,[1]Printers!Q:Q,,0)*G1638/10,0)*10,_xlfn.XLOOKUP([1]Parameters!B1638,[1]Printers!L:L,[1]Printers!P:P,,0)),"")</f>
        <v>70</v>
      </c>
      <c r="I1638" s="3" t="str" cm="1">
        <f t="array" ref="I1638">IFERROR(IF(ROW()-1&gt;COUNTA([1]!T_Printers[Printers])*COUNTA([1]!T_Resins[Resins]),"",_xlfn.IFS(ROUND(VLOOKUP(C1638,[1]!T_Resins[#Data],4,FALSE)/VLOOKUP(A1638,[1]!T_Printers[#Data],5,FALSE),1)&lt;=_xlfn.XLOOKUP(B1638,[1]Printers!L:L,[1]Printers!O:O,1,0,),ROUND(VLOOKUP(C1638,[1]!T_Resins[#Data],4,FALSE)/VLOOKUP(A1638,[1]!T_Printers[#Data],5,FALSE),1),ROUND(VLOOKUP(C1638,[1]!T_Resins[#Data],4,FALSE)/VLOOKUP(A1638,[1]!T_Printers[#Data],5,FALSE),1)&gt;_xlfn.XLOOKUP(B1638,[1]Printers!L:L,[1]Printers!O:O,1,0,),"")),"")</f>
        <v/>
      </c>
      <c r="J1638" t="str">
        <f>IFERROR(IF(ROUND(_xlfn.XLOOKUP([1]Parameters!B1638,[1]Printers!L:L,[1]Printers!Q:Q,,0)*I1638/10,0)*10&lt;_xlfn.XLOOKUP([1]Parameters!B1638,[1]Printers!L:L,[1]Printers!P:P,,0),ROUND(_xlfn.XLOOKUP([1]Parameters!B1638,[1]Printers!L:L,[1]Printers!Q:Q,,0)*I1638/10,0)*10,_xlfn.XLOOKUP([1]Parameters!B1638,[1]Printers!L:L,[1]Printers!P:P,,0)),"")</f>
        <v/>
      </c>
      <c r="K1638">
        <f>IF(SUM(E1638:J1638)&lt;&gt;0,VLOOKUP(A1638,[1]!T_Printers[#Data],10,FALSE)+VLOOKUP(C1638,[1]!T_Resins[#Data],10,FALSE),"")</f>
        <v>4</v>
      </c>
      <c r="L1638">
        <f>IF(SUM(E1638:J1638)&lt;&gt;0,VLOOKUP(A1638,[1]!T_Printers[#Data],11,FALSE),"")</f>
        <v>5</v>
      </c>
      <c r="M1638">
        <f>IF(SUM(E1638:J1638)&lt;&gt;0,VLOOKUP(C1638,[1]!T_Resins[#Data],8,FALSE),"")</f>
        <v>120</v>
      </c>
      <c r="N1638">
        <f>IF(_xlfn.XLOOKUP(B1638,[1]Printers!$L:$L,[1]Printers!$R:$R,0,0)&gt;0,[1]Parameters!M1638,IF(SUM(E1638:J1638)&lt;&gt;0,VLOOKUP(C1638,[1]!T_Resins[#Data],9,FALSE),""))</f>
        <v>180</v>
      </c>
      <c r="O1638" t="str">
        <f t="shared" si="25"/>
        <v>ElegooMars4DLP</v>
      </c>
    </row>
    <row r="1639" spans="1:15" x14ac:dyDescent="0.25">
      <c r="A1639" t="str">
        <f t="array" ref="A1639">IF(ROW()-1&gt;COUNTA([1]!T_Printers[Printers])*COUNTA([1]!T_Resins[Resins]),"",INDEX([1]!T_Printers[Printers],INT((ROW()-2)/COUNTA([1]!T_Resins[Resins])+1)))</f>
        <v>Elegoo Mars 4 DLP</v>
      </c>
      <c r="B1639" t="str">
        <f>_xlfn.XLOOKUP(A1639,[1]!T_Printers[Printers],[1]!T_Printers[Icon link],,0)</f>
        <v>ElegooMars4DLP</v>
      </c>
      <c r="C1639" t="str">
        <f t="array" ref="C1639">IF(ROW()-1&gt;COUNTA([1]!T_Printers[Printers])*COUNTA([1]!T_Resins[Resins]),"",INDEX([1]!T_Resins[Resins],MOD(ROW()-2,COUNTA([1]!T_Resins[Resins]))+1))</f>
        <v>Dental Denture Base</v>
      </c>
      <c r="D1639">
        <f>IF(SUM(E1639:J1639)&lt;&gt;0,IF(ROW()-1&gt;COUNTA([1]!T_Printers[Printers])*COUNTA([1]!T_Resins[Resins]),"",2),"")</f>
        <v>2</v>
      </c>
      <c r="E1639" cm="1">
        <f t="array" ref="E1639">IFERROR(IF(ROW()-1&gt;COUNTA([1]!T_Printers[Printers])*COUNTA([1]!T_Resins[Resins]),"",_xlfn.IFS(ROUND(VLOOKUP(C1639,[1]!T_Resins[#Data],2,FALSE)/VLOOKUP(A1639,[1]!T_Printers[#Data],5,FALSE),1)&lt;=_xlfn.XLOOKUP(B1639,[1]Printers!L:L,[1]Printers!O:O,1,0,),ROUND(VLOOKUP(C1639,[1]!T_Resins[#Data],2,FALSE)/VLOOKUP(A1639,[1]!T_Printers[#Data],5,FALSE),1),ROUND(VLOOKUP(C1639,[1]!T_Resins[#Data],2,FALSE)/VLOOKUP(A1639,[1]!T_Printers[#Data],5,FALSE),1)&gt;_xlfn.XLOOKUP(B1639,[1]Printers!L:L,[1]Printers!O:O,1,0,),10)),"Используйте слой 100 мкм")</f>
        <v>4.9000000000000004</v>
      </c>
      <c r="F1639">
        <f>IFERROR(IF(ROUND(_xlfn.XLOOKUP([1]Parameters!B1639,[1]Printers!L:L,[1]Printers!Q:Q,,0)*E1639/10,0)*10&lt;_xlfn.XLOOKUP([1]Parameters!B1639,[1]Printers!L:L,[1]Printers!P:P,,0),ROUND(_xlfn.XLOOKUP([1]Parameters!B1639,[1]Printers!L:L,[1]Printers!Q:Q,,0)*E1639/10,0)*10,_xlfn.XLOOKUP([1]Parameters!B1639,[1]Printers!L:L,[1]Printers!P:P,,0)),"")</f>
        <v>40</v>
      </c>
      <c r="G1639" cm="1">
        <f t="array" ref="G1639">IFERROR(IF(ROW()-1&gt;COUNTA([1]!T_Printers[Printers])*COUNTA([1]!T_Resins[Resins]),"",_xlfn.IFS(ROUND(VLOOKUP(C1639,[1]!T_Resins[#Data],3,FALSE)/VLOOKUP(A1639,[1]!T_Printers[#Data],5,FALSE),1)&lt;=_xlfn.XLOOKUP(B1639,[1]Printers!L:L,[1]Printers!O:O,1,0,),ROUND(VLOOKUP(C1639,[1]!T_Resins[#Data],3,FALSE)/VLOOKUP(A1639,[1]!T_Printers[#Data],5,FALSE),1),ROUND(VLOOKUP(C1639,[1]!T_Resins[#Data],3,FALSE)/VLOOKUP(A1639,[1]!T_Printers[#Data],5,FALSE),1)&gt;_xlfn.XLOOKUP(B1639,[1]Printers!L:L,[1]Printers!O:O,1,0,),10)),"")</f>
        <v>6.4</v>
      </c>
      <c r="H1639">
        <f>IFERROR(IF(ROUND(_xlfn.XLOOKUP([1]Parameters!B1639,[1]Printers!L:L,[1]Printers!Q:Q,,0)*G1639/10,0)*10&lt;_xlfn.XLOOKUP([1]Parameters!B1639,[1]Printers!L:L,[1]Printers!P:P,,0),ROUND(_xlfn.XLOOKUP([1]Parameters!B1639,[1]Printers!L:L,[1]Printers!Q:Q,,0)*G1639/10,0)*10,_xlfn.XLOOKUP([1]Parameters!B1639,[1]Printers!L:L,[1]Printers!P:P,,0)),"")</f>
        <v>60</v>
      </c>
      <c r="I1639" s="3" t="str" cm="1">
        <f t="array" ref="I1639">IFERROR(IF(ROW()-1&gt;COUNTA([1]!T_Printers[Printers])*COUNTA([1]!T_Resins[Resins]),"",_xlfn.IFS(ROUND(VLOOKUP(C1639,[1]!T_Resins[#Data],4,FALSE)/VLOOKUP(A1639,[1]!T_Printers[#Data],5,FALSE),1)&lt;=_xlfn.XLOOKUP(B1639,[1]Printers!L:L,[1]Printers!O:O,1,0,),ROUND(VLOOKUP(C1639,[1]!T_Resins[#Data],4,FALSE)/VLOOKUP(A1639,[1]!T_Printers[#Data],5,FALSE),1),ROUND(VLOOKUP(C1639,[1]!T_Resins[#Data],4,FALSE)/VLOOKUP(A1639,[1]!T_Printers[#Data],5,FALSE),1)&gt;_xlfn.XLOOKUP(B1639,[1]Printers!L:L,[1]Printers!O:O,1,0,),"")),"")</f>
        <v/>
      </c>
      <c r="J1639" t="str">
        <f>IFERROR(IF(ROUND(_xlfn.XLOOKUP([1]Parameters!B1639,[1]Printers!L:L,[1]Printers!Q:Q,,0)*I1639/10,0)*10&lt;_xlfn.XLOOKUP([1]Parameters!B1639,[1]Printers!L:L,[1]Printers!P:P,,0),ROUND(_xlfn.XLOOKUP([1]Parameters!B1639,[1]Printers!L:L,[1]Printers!Q:Q,,0)*I1639/10,0)*10,_xlfn.XLOOKUP([1]Parameters!B1639,[1]Printers!L:L,[1]Printers!P:P,,0)),"")</f>
        <v/>
      </c>
      <c r="K1639">
        <f>IF(SUM(E1639:J1639)&lt;&gt;0,VLOOKUP(A1639,[1]!T_Printers[#Data],10,FALSE)+VLOOKUP(C1639,[1]!T_Resins[#Data],10,FALSE),"")</f>
        <v>4</v>
      </c>
      <c r="L1639">
        <f>IF(SUM(E1639:J1639)&lt;&gt;0,VLOOKUP(A1639,[1]!T_Printers[#Data],11,FALSE),"")</f>
        <v>5</v>
      </c>
      <c r="M1639">
        <f>IF(SUM(E1639:J1639)&lt;&gt;0,VLOOKUP(C1639,[1]!T_Resins[#Data],8,FALSE),"")</f>
        <v>120</v>
      </c>
      <c r="N1639">
        <f>IF(_xlfn.XLOOKUP(B1639,[1]Printers!$L:$L,[1]Printers!$R:$R,0,0)&gt;0,[1]Parameters!M1639,IF(SUM(E1639:J1639)&lt;&gt;0,VLOOKUP(C1639,[1]!T_Resins[#Data],9,FALSE),""))</f>
        <v>180</v>
      </c>
      <c r="O1639" t="str">
        <f t="shared" si="25"/>
        <v>ElegooMars4DLP</v>
      </c>
    </row>
    <row r="1640" spans="1:15" x14ac:dyDescent="0.25">
      <c r="A1640" t="str">
        <f t="array" ref="A1640">IF(ROW()-1&gt;COUNTA([1]!T_Printers[Printers])*COUNTA([1]!T_Resins[Resins]),"",INDEX([1]!T_Printers[Printers],INT((ROW()-2)/COUNTA([1]!T_Resins[Resins])+1)))</f>
        <v>Elegoo Mars 4 DLP</v>
      </c>
      <c r="B1640" t="str">
        <f>_xlfn.XLOOKUP(A1640,[1]!T_Printers[Printers],[1]!T_Printers[Icon link],,0)</f>
        <v>ElegooMars4DLP</v>
      </c>
      <c r="C1640" t="str">
        <f t="array" ref="C1640">IF(ROW()-1&gt;COUNTA([1]!T_Printers[Printers])*COUNTA([1]!T_Resins[Resins]),"",INDEX([1]!T_Resins[Resins],MOD(ROW()-2,COUNTA([1]!T_Resins[Resins]))+1))</f>
        <v>Dental IBT</v>
      </c>
      <c r="D1640">
        <f>IF(SUM(E1640:J1640)&lt;&gt;0,IF(ROW()-1&gt;COUNTA([1]!T_Printers[Printers])*COUNTA([1]!T_Resins[Resins]),"",2),"")</f>
        <v>2</v>
      </c>
      <c r="E1640" cm="1">
        <f t="array" ref="E1640">IFERROR(IF(ROW()-1&gt;COUNTA([1]!T_Printers[Printers])*COUNTA([1]!T_Resins[Resins]),"",_xlfn.IFS(ROUND(VLOOKUP(C1640,[1]!T_Resins[#Data],2,FALSE)/VLOOKUP(A1640,[1]!T_Printers[#Data],5,FALSE),1)&lt;=_xlfn.XLOOKUP(B1640,[1]Printers!L:L,[1]Printers!O:O,1,0,),ROUND(VLOOKUP(C1640,[1]!T_Resins[#Data],2,FALSE)/VLOOKUP(A1640,[1]!T_Printers[#Data],5,FALSE),1),ROUND(VLOOKUP(C1640,[1]!T_Resins[#Data],2,FALSE)/VLOOKUP(A1640,[1]!T_Printers[#Data],5,FALSE),1)&gt;_xlfn.XLOOKUP(B1640,[1]Printers!L:L,[1]Printers!O:O,1,0,),10)),"Используйте слой 100 мкм")</f>
        <v>3.1</v>
      </c>
      <c r="F1640">
        <f>IFERROR(IF(ROUND(_xlfn.XLOOKUP([1]Parameters!B1640,[1]Printers!L:L,[1]Printers!Q:Q,,0)*E1640/10,0)*10&lt;_xlfn.XLOOKUP([1]Parameters!B1640,[1]Printers!L:L,[1]Printers!P:P,,0),ROUND(_xlfn.XLOOKUP([1]Parameters!B1640,[1]Printers!L:L,[1]Printers!Q:Q,,0)*E1640/10,0)*10,_xlfn.XLOOKUP([1]Parameters!B1640,[1]Printers!L:L,[1]Printers!P:P,,0)),"")</f>
        <v>30</v>
      </c>
      <c r="G1640" cm="1">
        <f t="array" ref="G1640">IFERROR(IF(ROW()-1&gt;COUNTA([1]!T_Printers[Printers])*COUNTA([1]!T_Resins[Resins]),"",_xlfn.IFS(ROUND(VLOOKUP(C1640,[1]!T_Resins[#Data],3,FALSE)/VLOOKUP(A1640,[1]!T_Printers[#Data],5,FALSE),1)&lt;=_xlfn.XLOOKUP(B1640,[1]Printers!L:L,[1]Printers!O:O,1,0,),ROUND(VLOOKUP(C1640,[1]!T_Resins[#Data],3,FALSE)/VLOOKUP(A1640,[1]!T_Printers[#Data],5,FALSE),1),ROUND(VLOOKUP(C1640,[1]!T_Resins[#Data],3,FALSE)/VLOOKUP(A1640,[1]!T_Printers[#Data],5,FALSE),1)&gt;_xlfn.XLOOKUP(B1640,[1]Printers!L:L,[1]Printers!O:O,1,0,),10)),"")</f>
        <v>4</v>
      </c>
      <c r="H1640">
        <f>IFERROR(IF(ROUND(_xlfn.XLOOKUP([1]Parameters!B1640,[1]Printers!L:L,[1]Printers!Q:Q,,0)*G1640/10,0)*10&lt;_xlfn.XLOOKUP([1]Parameters!B1640,[1]Printers!L:L,[1]Printers!P:P,,0),ROUND(_xlfn.XLOOKUP([1]Parameters!B1640,[1]Printers!L:L,[1]Printers!Q:Q,,0)*G1640/10,0)*10,_xlfn.XLOOKUP([1]Parameters!B1640,[1]Printers!L:L,[1]Printers!P:P,,0)),"")</f>
        <v>40</v>
      </c>
      <c r="I1640" s="3" t="str" cm="1">
        <f t="array" ref="I1640">IFERROR(IF(ROW()-1&gt;COUNTA([1]!T_Printers[Printers])*COUNTA([1]!T_Resins[Resins]),"",_xlfn.IFS(ROUND(VLOOKUP(C1640,[1]!T_Resins[#Data],4,FALSE)/VLOOKUP(A1640,[1]!T_Printers[#Data],5,FALSE),1)&lt;=_xlfn.XLOOKUP(B1640,[1]Printers!L:L,[1]Printers!O:O,1,0,),ROUND(VLOOKUP(C1640,[1]!T_Resins[#Data],4,FALSE)/VLOOKUP(A1640,[1]!T_Printers[#Data],5,FALSE),1),ROUND(VLOOKUP(C1640,[1]!T_Resins[#Data],4,FALSE)/VLOOKUP(A1640,[1]!T_Printers[#Data],5,FALSE),1)&gt;_xlfn.XLOOKUP(B1640,[1]Printers!L:L,[1]Printers!O:O,1,0,),"")),"")</f>
        <v/>
      </c>
      <c r="J1640" t="str">
        <f>IFERROR(IF(ROUND(_xlfn.XLOOKUP([1]Parameters!B1640,[1]Printers!L:L,[1]Printers!Q:Q,,0)*I1640/10,0)*10&lt;_xlfn.XLOOKUP([1]Parameters!B1640,[1]Printers!L:L,[1]Printers!P:P,,0),ROUND(_xlfn.XLOOKUP([1]Parameters!B1640,[1]Printers!L:L,[1]Printers!Q:Q,,0)*I1640/10,0)*10,_xlfn.XLOOKUP([1]Parameters!B1640,[1]Printers!L:L,[1]Printers!P:P,,0)),"")</f>
        <v/>
      </c>
      <c r="K1640">
        <f>IF(SUM(E1640:J1640)&lt;&gt;0,VLOOKUP(A1640,[1]!T_Printers[#Data],10,FALSE)+VLOOKUP(C1640,[1]!T_Resins[#Data],10,FALSE),"")</f>
        <v>3</v>
      </c>
      <c r="L1640">
        <f>IF(SUM(E1640:J1640)&lt;&gt;0,VLOOKUP(A1640,[1]!T_Printers[#Data],11,FALSE),"")</f>
        <v>5</v>
      </c>
      <c r="M1640">
        <f>IF(SUM(E1640:J1640)&lt;&gt;0,VLOOKUP(C1640,[1]!T_Resins[#Data],8,FALSE),"")</f>
        <v>60</v>
      </c>
      <c r="N1640">
        <f>IF(_xlfn.XLOOKUP(B1640,[1]Printers!$L:$L,[1]Printers!$R:$R,0,0)&gt;0,[1]Parameters!M1640,IF(SUM(E1640:J1640)&lt;&gt;0,VLOOKUP(C1640,[1]!T_Resins[#Data],9,FALSE),""))</f>
        <v>60</v>
      </c>
      <c r="O1640" t="str">
        <f t="shared" si="25"/>
        <v>ElegooMars4DLP</v>
      </c>
    </row>
    <row r="1641" spans="1:15" x14ac:dyDescent="0.25">
      <c r="A1641" t="str">
        <f t="array" ref="A1641">IF(ROW()-1&gt;COUNTA([1]!T_Printers[Printers])*COUNTA([1]!T_Resins[Resins]),"",INDEX([1]!T_Printers[Printers],INT((ROW()-2)/COUNTA([1]!T_Resins[Resins])+1)))</f>
        <v>Elegoo Mars 4 DLP</v>
      </c>
      <c r="B1641" t="str">
        <f>_xlfn.XLOOKUP(A1641,[1]!T_Printers[Printers],[1]!T_Printers[Icon link],,0)</f>
        <v>ElegooMars4DLP</v>
      </c>
      <c r="C1641" t="str">
        <f t="array" ref="C1641">IF(ROW()-1&gt;COUNTA([1]!T_Printers[Printers])*COUNTA([1]!T_Resins[Resins]),"",INDEX([1]!T_Resins[Resins],MOD(ROW()-2,COUNTA([1]!T_Resins[Resins]))+1))</f>
        <v>Dental Model Biege</v>
      </c>
      <c r="D1641">
        <f>IF(SUM(E1641:J1641)&lt;&gt;0,IF(ROW()-1&gt;COUNTA([1]!T_Printers[Printers])*COUNTA([1]!T_Resins[Resins]),"",2),"")</f>
        <v>2</v>
      </c>
      <c r="E1641" cm="1">
        <f t="array" ref="E1641">IFERROR(IF(ROW()-1&gt;COUNTA([1]!T_Printers[Printers])*COUNTA([1]!T_Resins[Resins]),"",_xlfn.IFS(ROUND(VLOOKUP(C1641,[1]!T_Resins[#Data],2,FALSE)/VLOOKUP(A1641,[1]!T_Printers[#Data],5,FALSE),1)&lt;=_xlfn.XLOOKUP(B1641,[1]Printers!L:L,[1]Printers!O:O,1,0,),ROUND(VLOOKUP(C1641,[1]!T_Resins[#Data],2,FALSE)/VLOOKUP(A1641,[1]!T_Printers[#Data],5,FALSE),1),ROUND(VLOOKUP(C1641,[1]!T_Resins[#Data],2,FALSE)/VLOOKUP(A1641,[1]!T_Printers[#Data],5,FALSE),1)&gt;_xlfn.XLOOKUP(B1641,[1]Printers!L:L,[1]Printers!O:O,1,0,),10)),"Используйте слой 100 мкм")</f>
        <v>3.8</v>
      </c>
      <c r="F1641">
        <f>IFERROR(IF(ROUND(_xlfn.XLOOKUP([1]Parameters!B1641,[1]Printers!L:L,[1]Printers!Q:Q,,0)*E1641/10,0)*10&lt;_xlfn.XLOOKUP([1]Parameters!B1641,[1]Printers!L:L,[1]Printers!P:P,,0),ROUND(_xlfn.XLOOKUP([1]Parameters!B1641,[1]Printers!L:L,[1]Printers!Q:Q,,0)*E1641/10,0)*10,_xlfn.XLOOKUP([1]Parameters!B1641,[1]Printers!L:L,[1]Printers!P:P,,0)),"")</f>
        <v>30</v>
      </c>
      <c r="G1641" cm="1">
        <f t="array" ref="G1641">IFERROR(IF(ROW()-1&gt;COUNTA([1]!T_Printers[Printers])*COUNTA([1]!T_Resins[Resins]),"",_xlfn.IFS(ROUND(VLOOKUP(C1641,[1]!T_Resins[#Data],3,FALSE)/VLOOKUP(A1641,[1]!T_Printers[#Data],5,FALSE),1)&lt;=_xlfn.XLOOKUP(B1641,[1]Printers!L:L,[1]Printers!O:O,1,0,),ROUND(VLOOKUP(C1641,[1]!T_Resins[#Data],3,FALSE)/VLOOKUP(A1641,[1]!T_Printers[#Data],5,FALSE),1),ROUND(VLOOKUP(C1641,[1]!T_Resins[#Data],3,FALSE)/VLOOKUP(A1641,[1]!T_Printers[#Data],5,FALSE),1)&gt;_xlfn.XLOOKUP(B1641,[1]Printers!L:L,[1]Printers!O:O,1,0,),10)),"")</f>
        <v>5</v>
      </c>
      <c r="H1641">
        <f>IFERROR(IF(ROUND(_xlfn.XLOOKUP([1]Parameters!B1641,[1]Printers!L:L,[1]Printers!Q:Q,,0)*G1641/10,0)*10&lt;_xlfn.XLOOKUP([1]Parameters!B1641,[1]Printers!L:L,[1]Printers!P:P,,0),ROUND(_xlfn.XLOOKUP([1]Parameters!B1641,[1]Printers!L:L,[1]Printers!Q:Q,,0)*G1641/10,0)*10,_xlfn.XLOOKUP([1]Parameters!B1641,[1]Printers!L:L,[1]Printers!P:P,,0)),"")</f>
        <v>50</v>
      </c>
      <c r="I1641" s="3" t="str" cm="1">
        <f t="array" ref="I1641">IFERROR(IF(ROW()-1&gt;COUNTA([1]!T_Printers[Printers])*COUNTA([1]!T_Resins[Resins]),"",_xlfn.IFS(ROUND(VLOOKUP(C1641,[1]!T_Resins[#Data],4,FALSE)/VLOOKUP(A1641,[1]!T_Printers[#Data],5,FALSE),1)&lt;=_xlfn.XLOOKUP(B1641,[1]Printers!L:L,[1]Printers!O:O,1,0,),ROUND(VLOOKUP(C1641,[1]!T_Resins[#Data],4,FALSE)/VLOOKUP(A1641,[1]!T_Printers[#Data],5,FALSE),1),ROUND(VLOOKUP(C1641,[1]!T_Resins[#Data],4,FALSE)/VLOOKUP(A1641,[1]!T_Printers[#Data],5,FALSE),1)&gt;_xlfn.XLOOKUP(B1641,[1]Printers!L:L,[1]Printers!O:O,1,0,),"")),"")</f>
        <v/>
      </c>
      <c r="J1641" t="str">
        <f>IFERROR(IF(ROUND(_xlfn.XLOOKUP([1]Parameters!B1641,[1]Printers!L:L,[1]Printers!Q:Q,,0)*I1641/10,0)*10&lt;_xlfn.XLOOKUP([1]Parameters!B1641,[1]Printers!L:L,[1]Printers!P:P,,0),ROUND(_xlfn.XLOOKUP([1]Parameters!B1641,[1]Printers!L:L,[1]Printers!Q:Q,,0)*I1641/10,0)*10,_xlfn.XLOOKUP([1]Parameters!B1641,[1]Printers!L:L,[1]Printers!P:P,,0)),"")</f>
        <v/>
      </c>
      <c r="K1641">
        <f>IF(SUM(E1641:J1641)&lt;&gt;0,VLOOKUP(A1641,[1]!T_Printers[#Data],10,FALSE)+VLOOKUP(C1641,[1]!T_Resins[#Data],10,FALSE),"")</f>
        <v>4</v>
      </c>
      <c r="L1641">
        <f>IF(SUM(E1641:J1641)&lt;&gt;0,VLOOKUP(A1641,[1]!T_Printers[#Data],11,FALSE),"")</f>
        <v>5</v>
      </c>
      <c r="M1641">
        <f>IF(SUM(E1641:J1641)&lt;&gt;0,VLOOKUP(C1641,[1]!T_Resins[#Data],8,FALSE),"")</f>
        <v>120</v>
      </c>
      <c r="N1641">
        <f>IF(_xlfn.XLOOKUP(B1641,[1]Printers!$L:$L,[1]Printers!$R:$R,0,0)&gt;0,[1]Parameters!M1641,IF(SUM(E1641:J1641)&lt;&gt;0,VLOOKUP(C1641,[1]!T_Resins[#Data],9,FALSE),""))</f>
        <v>180</v>
      </c>
      <c r="O1641" t="str">
        <f t="shared" si="25"/>
        <v>ElegooMars4DLP</v>
      </c>
    </row>
    <row r="1642" spans="1:15" x14ac:dyDescent="0.25">
      <c r="A1642" t="str">
        <f t="array" ref="A1642">IF(ROW()-1&gt;COUNTA([1]!T_Printers[Printers])*COUNTA([1]!T_Resins[Resins]),"",INDEX([1]!T_Printers[Printers],INT((ROW()-2)/COUNTA([1]!T_Resins[Resins])+1)))</f>
        <v>Elegoo Mars 4 DLP</v>
      </c>
      <c r="B1642" t="str">
        <f>_xlfn.XLOOKUP(A1642,[1]!T_Printers[Printers],[1]!T_Printers[Icon link],,0)</f>
        <v>ElegooMars4DLP</v>
      </c>
      <c r="C1642" t="str">
        <f t="array" ref="C1642">IF(ROW()-1&gt;COUNTA([1]!T_Printers[Printers])*COUNTA([1]!T_Resins[Resins]),"",INDEX([1]!T_Resins[Resins],MOD(ROW()-2,COUNTA([1]!T_Resins[Resins]))+1))</f>
        <v>Dental Model Bone</v>
      </c>
      <c r="D1642">
        <f>IF(SUM(E1642:J1642)&lt;&gt;0,IF(ROW()-1&gt;COUNTA([1]!T_Printers[Printers])*COUNTA([1]!T_Resins[Resins]),"",2),"")</f>
        <v>2</v>
      </c>
      <c r="E1642" cm="1">
        <f t="array" ref="E1642">IFERROR(IF(ROW()-1&gt;COUNTA([1]!T_Printers[Printers])*COUNTA([1]!T_Resins[Resins]),"",_xlfn.IFS(ROUND(VLOOKUP(C1642,[1]!T_Resins[#Data],2,FALSE)/VLOOKUP(A1642,[1]!T_Printers[#Data],5,FALSE),1)&lt;=_xlfn.XLOOKUP(B1642,[1]Printers!L:L,[1]Printers!O:O,1,0,),ROUND(VLOOKUP(C1642,[1]!T_Resins[#Data],2,FALSE)/VLOOKUP(A1642,[1]!T_Printers[#Data],5,FALSE),1),ROUND(VLOOKUP(C1642,[1]!T_Resins[#Data],2,FALSE)/VLOOKUP(A1642,[1]!T_Printers[#Data],5,FALSE),1)&gt;_xlfn.XLOOKUP(B1642,[1]Printers!L:L,[1]Printers!O:O,1,0,),10)),"Используйте слой 100 мкм")</f>
        <v>2.4</v>
      </c>
      <c r="F1642">
        <f>IFERROR(IF(ROUND(_xlfn.XLOOKUP([1]Parameters!B1642,[1]Printers!L:L,[1]Printers!Q:Q,,0)*E1642/10,0)*10&lt;_xlfn.XLOOKUP([1]Parameters!B1642,[1]Printers!L:L,[1]Printers!P:P,,0),ROUND(_xlfn.XLOOKUP([1]Parameters!B1642,[1]Printers!L:L,[1]Printers!Q:Q,,0)*E1642/10,0)*10,_xlfn.XLOOKUP([1]Parameters!B1642,[1]Printers!L:L,[1]Printers!P:P,,0)),"")</f>
        <v>20</v>
      </c>
      <c r="G1642" cm="1">
        <f t="array" ref="G1642">IFERROR(IF(ROW()-1&gt;COUNTA([1]!T_Printers[Printers])*COUNTA([1]!T_Resins[Resins]),"",_xlfn.IFS(ROUND(VLOOKUP(C1642,[1]!T_Resins[#Data],3,FALSE)/VLOOKUP(A1642,[1]!T_Printers[#Data],5,FALSE),1)&lt;=_xlfn.XLOOKUP(B1642,[1]Printers!L:L,[1]Printers!O:O,1,0,),ROUND(VLOOKUP(C1642,[1]!T_Resins[#Data],3,FALSE)/VLOOKUP(A1642,[1]!T_Printers[#Data],5,FALSE),1),ROUND(VLOOKUP(C1642,[1]!T_Resins[#Data],3,FALSE)/VLOOKUP(A1642,[1]!T_Printers[#Data],5,FALSE),1)&gt;_xlfn.XLOOKUP(B1642,[1]Printers!L:L,[1]Printers!O:O,1,0,),10)),"")</f>
        <v>3.1</v>
      </c>
      <c r="H1642">
        <f>IFERROR(IF(ROUND(_xlfn.XLOOKUP([1]Parameters!B1642,[1]Printers!L:L,[1]Printers!Q:Q,,0)*G1642/10,0)*10&lt;_xlfn.XLOOKUP([1]Parameters!B1642,[1]Printers!L:L,[1]Printers!P:P,,0),ROUND(_xlfn.XLOOKUP([1]Parameters!B1642,[1]Printers!L:L,[1]Printers!Q:Q,,0)*G1642/10,0)*10,_xlfn.XLOOKUP([1]Parameters!B1642,[1]Printers!L:L,[1]Printers!P:P,,0)),"")</f>
        <v>30</v>
      </c>
      <c r="I1642" s="3" t="str" cm="1">
        <f t="array" ref="I1642">IFERROR(IF(ROW()-1&gt;COUNTA([1]!T_Printers[Printers])*COUNTA([1]!T_Resins[Resins]),"",_xlfn.IFS(ROUND(VLOOKUP(C1642,[1]!T_Resins[#Data],4,FALSE)/VLOOKUP(A1642,[1]!T_Printers[#Data],5,FALSE),1)&lt;=_xlfn.XLOOKUP(B1642,[1]Printers!L:L,[1]Printers!O:O,1,0,),ROUND(VLOOKUP(C1642,[1]!T_Resins[#Data],4,FALSE)/VLOOKUP(A1642,[1]!T_Printers[#Data],5,FALSE),1),ROUND(VLOOKUP(C1642,[1]!T_Resins[#Data],4,FALSE)/VLOOKUP(A1642,[1]!T_Printers[#Data],5,FALSE),1)&gt;_xlfn.XLOOKUP(B1642,[1]Printers!L:L,[1]Printers!O:O,1,0,),"")),"")</f>
        <v/>
      </c>
      <c r="J1642" t="str">
        <f>IFERROR(IF(ROUND(_xlfn.XLOOKUP([1]Parameters!B1642,[1]Printers!L:L,[1]Printers!Q:Q,,0)*I1642/10,0)*10&lt;_xlfn.XLOOKUP([1]Parameters!B1642,[1]Printers!L:L,[1]Printers!P:P,,0),ROUND(_xlfn.XLOOKUP([1]Parameters!B1642,[1]Printers!L:L,[1]Printers!Q:Q,,0)*I1642/10,0)*10,_xlfn.XLOOKUP([1]Parameters!B1642,[1]Printers!L:L,[1]Printers!P:P,,0)),"")</f>
        <v/>
      </c>
      <c r="K1642">
        <f>IF(SUM(E1642:J1642)&lt;&gt;0,VLOOKUP(A1642,[1]!T_Printers[#Data],10,FALSE)+VLOOKUP(C1642,[1]!T_Resins[#Data],10,FALSE),"")</f>
        <v>4</v>
      </c>
      <c r="L1642">
        <f>IF(SUM(E1642:J1642)&lt;&gt;0,VLOOKUP(A1642,[1]!T_Printers[#Data],11,FALSE),"")</f>
        <v>5</v>
      </c>
      <c r="M1642">
        <f>IF(SUM(E1642:J1642)&lt;&gt;0,VLOOKUP(C1642,[1]!T_Resins[#Data],8,FALSE),"")</f>
        <v>120</v>
      </c>
      <c r="N1642">
        <f>IF(_xlfn.XLOOKUP(B1642,[1]Printers!$L:$L,[1]Printers!$R:$R,0,0)&gt;0,[1]Parameters!M1642,IF(SUM(E1642:J1642)&lt;&gt;0,VLOOKUP(C1642,[1]!T_Resins[#Data],9,FALSE),""))</f>
        <v>180</v>
      </c>
      <c r="O1642" t="str">
        <f t="shared" si="25"/>
        <v>ElegooMars4DLP</v>
      </c>
    </row>
    <row r="1643" spans="1:15" x14ac:dyDescent="0.25">
      <c r="A1643" t="str">
        <f t="array" ref="A1643">IF(ROW()-1&gt;COUNTA([1]!T_Printers[Printers])*COUNTA([1]!T_Resins[Resins]),"",INDEX([1]!T_Printers[Printers],INT((ROW()-2)/COUNTA([1]!T_Resins[Resins])+1)))</f>
        <v>Elegoo Mars 4 DLP</v>
      </c>
      <c r="B1643" t="str">
        <f>_xlfn.XLOOKUP(A1643,[1]!T_Printers[Printers],[1]!T_Printers[Icon link],,0)</f>
        <v>ElegooMars4DLP</v>
      </c>
      <c r="C1643" t="str">
        <f t="array" ref="C1643">IF(ROW()-1&gt;COUNTA([1]!T_Printers[Printers])*COUNTA([1]!T_Resins[Resins]),"",INDEX([1]!T_Resins[Resins],MOD(ROW()-2,COUNTA([1]!T_Resins[Resins]))+1))</f>
        <v>Dental Model Light Grey</v>
      </c>
      <c r="D1643">
        <f>IF(SUM(E1643:J1643)&lt;&gt;0,IF(ROW()-1&gt;COUNTA([1]!T_Printers[Printers])*COUNTA([1]!T_Resins[Resins]),"",2),"")</f>
        <v>2</v>
      </c>
      <c r="E1643" cm="1">
        <f t="array" ref="E1643">IFERROR(IF(ROW()-1&gt;COUNTA([1]!T_Printers[Printers])*COUNTA([1]!T_Resins[Resins]),"",_xlfn.IFS(ROUND(VLOOKUP(C1643,[1]!T_Resins[#Data],2,FALSE)/VLOOKUP(A1643,[1]!T_Printers[#Data],5,FALSE),1)&lt;=_xlfn.XLOOKUP(B1643,[1]Printers!L:L,[1]Printers!O:O,1,0,),ROUND(VLOOKUP(C1643,[1]!T_Resins[#Data],2,FALSE)/VLOOKUP(A1643,[1]!T_Printers[#Data],5,FALSE),1),ROUND(VLOOKUP(C1643,[1]!T_Resins[#Data],2,FALSE)/VLOOKUP(A1643,[1]!T_Printers[#Data],5,FALSE),1)&gt;_xlfn.XLOOKUP(B1643,[1]Printers!L:L,[1]Printers!O:O,1,0,),10)),"Используйте слой 100 мкм")</f>
        <v>3</v>
      </c>
      <c r="F1643">
        <f>IFERROR(IF(ROUND(_xlfn.XLOOKUP([1]Parameters!B1643,[1]Printers!L:L,[1]Printers!Q:Q,,0)*E1643/10,0)*10&lt;_xlfn.XLOOKUP([1]Parameters!B1643,[1]Printers!L:L,[1]Printers!P:P,,0),ROUND(_xlfn.XLOOKUP([1]Parameters!B1643,[1]Printers!L:L,[1]Printers!Q:Q,,0)*E1643/10,0)*10,_xlfn.XLOOKUP([1]Parameters!B1643,[1]Printers!L:L,[1]Printers!P:P,,0)),"")</f>
        <v>30</v>
      </c>
      <c r="G1643" cm="1">
        <f t="array" ref="G1643">IFERROR(IF(ROW()-1&gt;COUNTA([1]!T_Printers[Printers])*COUNTA([1]!T_Resins[Resins]),"",_xlfn.IFS(ROUND(VLOOKUP(C1643,[1]!T_Resins[#Data],3,FALSE)/VLOOKUP(A1643,[1]!T_Printers[#Data],5,FALSE),1)&lt;=_xlfn.XLOOKUP(B1643,[1]Printers!L:L,[1]Printers!O:O,1,0,),ROUND(VLOOKUP(C1643,[1]!T_Resins[#Data],3,FALSE)/VLOOKUP(A1643,[1]!T_Printers[#Data],5,FALSE),1),ROUND(VLOOKUP(C1643,[1]!T_Resins[#Data],3,FALSE)/VLOOKUP(A1643,[1]!T_Printers[#Data],5,FALSE),1)&gt;_xlfn.XLOOKUP(B1643,[1]Printers!L:L,[1]Printers!O:O,1,0,),10)),"")</f>
        <v>3.9</v>
      </c>
      <c r="H1643">
        <f>IFERROR(IF(ROUND(_xlfn.XLOOKUP([1]Parameters!B1643,[1]Printers!L:L,[1]Printers!Q:Q,,0)*G1643/10,0)*10&lt;_xlfn.XLOOKUP([1]Parameters!B1643,[1]Printers!L:L,[1]Printers!P:P,,0),ROUND(_xlfn.XLOOKUP([1]Parameters!B1643,[1]Printers!L:L,[1]Printers!Q:Q,,0)*G1643/10,0)*10,_xlfn.XLOOKUP([1]Parameters!B1643,[1]Printers!L:L,[1]Printers!P:P,,0)),"")</f>
        <v>40</v>
      </c>
      <c r="I1643" s="3" t="str" cm="1">
        <f t="array" ref="I1643">IFERROR(IF(ROW()-1&gt;COUNTA([1]!T_Printers[Printers])*COUNTA([1]!T_Resins[Resins]),"",_xlfn.IFS(ROUND(VLOOKUP(C1643,[1]!T_Resins[#Data],4,FALSE)/VLOOKUP(A1643,[1]!T_Printers[#Data],5,FALSE),1)&lt;=_xlfn.XLOOKUP(B1643,[1]Printers!L:L,[1]Printers!O:O,1,0,),ROUND(VLOOKUP(C1643,[1]!T_Resins[#Data],4,FALSE)/VLOOKUP(A1643,[1]!T_Printers[#Data],5,FALSE),1),ROUND(VLOOKUP(C1643,[1]!T_Resins[#Data],4,FALSE)/VLOOKUP(A1643,[1]!T_Printers[#Data],5,FALSE),1)&gt;_xlfn.XLOOKUP(B1643,[1]Printers!L:L,[1]Printers!O:O,1,0,),"")),"")</f>
        <v/>
      </c>
      <c r="J1643" t="str">
        <f>IFERROR(IF(ROUND(_xlfn.XLOOKUP([1]Parameters!B1643,[1]Printers!L:L,[1]Printers!Q:Q,,0)*I1643/10,0)*10&lt;_xlfn.XLOOKUP([1]Parameters!B1643,[1]Printers!L:L,[1]Printers!P:P,,0),ROUND(_xlfn.XLOOKUP([1]Parameters!B1643,[1]Printers!L:L,[1]Printers!Q:Q,,0)*I1643/10,0)*10,_xlfn.XLOOKUP([1]Parameters!B1643,[1]Printers!L:L,[1]Printers!P:P,,0)),"")</f>
        <v/>
      </c>
      <c r="K1643">
        <f>IF(SUM(E1643:J1643)&lt;&gt;0,VLOOKUP(A1643,[1]!T_Printers[#Data],10,FALSE)+VLOOKUP(C1643,[1]!T_Resins[#Data],10,FALSE),"")</f>
        <v>4</v>
      </c>
      <c r="L1643">
        <f>IF(SUM(E1643:J1643)&lt;&gt;0,VLOOKUP(A1643,[1]!T_Printers[#Data],11,FALSE),"")</f>
        <v>5</v>
      </c>
      <c r="M1643">
        <f>IF(SUM(E1643:J1643)&lt;&gt;0,VLOOKUP(C1643,[1]!T_Resins[#Data],8,FALSE),"")</f>
        <v>120</v>
      </c>
      <c r="N1643">
        <f>IF(_xlfn.XLOOKUP(B1643,[1]Printers!$L:$L,[1]Printers!$R:$R,0,0)&gt;0,[1]Parameters!M1643,IF(SUM(E1643:J1643)&lt;&gt;0,VLOOKUP(C1643,[1]!T_Resins[#Data],9,FALSE),""))</f>
        <v>180</v>
      </c>
      <c r="O1643" t="str">
        <f t="shared" si="25"/>
        <v>ElegooMars4DLP</v>
      </c>
    </row>
    <row r="1644" spans="1:15" x14ac:dyDescent="0.25">
      <c r="A1644" t="str">
        <f t="array" ref="A1644">IF(ROW()-1&gt;COUNTA([1]!T_Printers[Printers])*COUNTA([1]!T_Resins[Resins]),"",INDEX([1]!T_Printers[Printers],INT((ROW()-2)/COUNTA([1]!T_Resins[Resins])+1)))</f>
        <v>Elegoo Mars 4 DLP</v>
      </c>
      <c r="B1644" t="str">
        <f>_xlfn.XLOOKUP(A1644,[1]!T_Printers[Printers],[1]!T_Printers[Icon link],,0)</f>
        <v>ElegooMars4DLP</v>
      </c>
      <c r="C1644" t="str">
        <f t="array" ref="C1644">IF(ROW()-1&gt;COUNTA([1]!T_Printers[Printers])*COUNTA([1]!T_Resins[Resins]),"",INDEX([1]!T_Resins[Resins],MOD(ROW()-2,COUNTA([1]!T_Resins[Resins]))+1))</f>
        <v>Dental Peach</v>
      </c>
      <c r="D1644">
        <f>IF(SUM(E1644:J1644)&lt;&gt;0,IF(ROW()-1&gt;COUNTA([1]!T_Printers[Printers])*COUNTA([1]!T_Resins[Resins]),"",2),"")</f>
        <v>2</v>
      </c>
      <c r="E1644" cm="1">
        <f t="array" ref="E1644">IFERROR(IF(ROW()-1&gt;COUNTA([1]!T_Printers[Printers])*COUNTA([1]!T_Resins[Resins]),"",_xlfn.IFS(ROUND(VLOOKUP(C1644,[1]!T_Resins[#Data],2,FALSE)/VLOOKUP(A1644,[1]!T_Printers[#Data],5,FALSE),1)&lt;=_xlfn.XLOOKUP(B1644,[1]Printers!L:L,[1]Printers!O:O,1,0,),ROUND(VLOOKUP(C1644,[1]!T_Resins[#Data],2,FALSE)/VLOOKUP(A1644,[1]!T_Printers[#Data],5,FALSE),1),ROUND(VLOOKUP(C1644,[1]!T_Resins[#Data],2,FALSE)/VLOOKUP(A1644,[1]!T_Printers[#Data],5,FALSE),1)&gt;_xlfn.XLOOKUP(B1644,[1]Printers!L:L,[1]Printers!O:O,1,0,),10)),"Используйте слой 100 мкм")</f>
        <v>3.8</v>
      </c>
      <c r="F1644">
        <f>IFERROR(IF(ROUND(_xlfn.XLOOKUP([1]Parameters!B1644,[1]Printers!L:L,[1]Printers!Q:Q,,0)*E1644/10,0)*10&lt;_xlfn.XLOOKUP([1]Parameters!B1644,[1]Printers!L:L,[1]Printers!P:P,,0),ROUND(_xlfn.XLOOKUP([1]Parameters!B1644,[1]Printers!L:L,[1]Printers!Q:Q,,0)*E1644/10,0)*10,_xlfn.XLOOKUP([1]Parameters!B1644,[1]Printers!L:L,[1]Printers!P:P,,0)),"")</f>
        <v>30</v>
      </c>
      <c r="G1644" cm="1">
        <f t="array" ref="G1644">IFERROR(IF(ROW()-1&gt;COUNTA([1]!T_Printers[Printers])*COUNTA([1]!T_Resins[Resins]),"",_xlfn.IFS(ROUND(VLOOKUP(C1644,[1]!T_Resins[#Data],3,FALSE)/VLOOKUP(A1644,[1]!T_Printers[#Data],5,FALSE),1)&lt;=_xlfn.XLOOKUP(B1644,[1]Printers!L:L,[1]Printers!O:O,1,0,),ROUND(VLOOKUP(C1644,[1]!T_Resins[#Data],3,FALSE)/VLOOKUP(A1644,[1]!T_Printers[#Data],5,FALSE),1),ROUND(VLOOKUP(C1644,[1]!T_Resins[#Data],3,FALSE)/VLOOKUP(A1644,[1]!T_Printers[#Data],5,FALSE),1)&gt;_xlfn.XLOOKUP(B1644,[1]Printers!L:L,[1]Printers!O:O,1,0,),10)),"")</f>
        <v>5</v>
      </c>
      <c r="H1644">
        <f>IFERROR(IF(ROUND(_xlfn.XLOOKUP([1]Parameters!B1644,[1]Printers!L:L,[1]Printers!Q:Q,,0)*G1644/10,0)*10&lt;_xlfn.XLOOKUP([1]Parameters!B1644,[1]Printers!L:L,[1]Printers!P:P,,0),ROUND(_xlfn.XLOOKUP([1]Parameters!B1644,[1]Printers!L:L,[1]Printers!Q:Q,,0)*G1644/10,0)*10,_xlfn.XLOOKUP([1]Parameters!B1644,[1]Printers!L:L,[1]Printers!P:P,,0)),"")</f>
        <v>50</v>
      </c>
      <c r="I1644" s="3" t="str" cm="1">
        <f t="array" ref="I1644">IFERROR(IF(ROW()-1&gt;COUNTA([1]!T_Printers[Printers])*COUNTA([1]!T_Resins[Resins]),"",_xlfn.IFS(ROUND(VLOOKUP(C1644,[1]!T_Resins[#Data],4,FALSE)/VLOOKUP(A1644,[1]!T_Printers[#Data],5,FALSE),1)&lt;=_xlfn.XLOOKUP(B1644,[1]Printers!L:L,[1]Printers!O:O,1,0,),ROUND(VLOOKUP(C1644,[1]!T_Resins[#Data],4,FALSE)/VLOOKUP(A1644,[1]!T_Printers[#Data],5,FALSE),1),ROUND(VLOOKUP(C1644,[1]!T_Resins[#Data],4,FALSE)/VLOOKUP(A1644,[1]!T_Printers[#Data],5,FALSE),1)&gt;_xlfn.XLOOKUP(B1644,[1]Printers!L:L,[1]Printers!O:O,1,0,),"")),"")</f>
        <v/>
      </c>
      <c r="J1644" t="str">
        <f>IFERROR(IF(ROUND(_xlfn.XLOOKUP([1]Parameters!B1644,[1]Printers!L:L,[1]Printers!Q:Q,,0)*I1644/10,0)*10&lt;_xlfn.XLOOKUP([1]Parameters!B1644,[1]Printers!L:L,[1]Printers!P:P,,0),ROUND(_xlfn.XLOOKUP([1]Parameters!B1644,[1]Printers!L:L,[1]Printers!Q:Q,,0)*I1644/10,0)*10,_xlfn.XLOOKUP([1]Parameters!B1644,[1]Printers!L:L,[1]Printers!P:P,,0)),"")</f>
        <v/>
      </c>
      <c r="K1644">
        <f>IF(SUM(E1644:J1644)&lt;&gt;0,VLOOKUP(A1644,[1]!T_Printers[#Data],10,FALSE)+VLOOKUP(C1644,[1]!T_Resins[#Data],10,FALSE),"")</f>
        <v>4</v>
      </c>
      <c r="L1644">
        <f>IF(SUM(E1644:J1644)&lt;&gt;0,VLOOKUP(A1644,[1]!T_Printers[#Data],11,FALSE),"")</f>
        <v>5</v>
      </c>
      <c r="M1644">
        <f>IF(SUM(E1644:J1644)&lt;&gt;0,VLOOKUP(C1644,[1]!T_Resins[#Data],8,FALSE),"")</f>
        <v>120</v>
      </c>
      <c r="N1644">
        <f>IF(_xlfn.XLOOKUP(B1644,[1]Printers!$L:$L,[1]Printers!$R:$R,0,0)&gt;0,[1]Parameters!M1644,IF(SUM(E1644:J1644)&lt;&gt;0,VLOOKUP(C1644,[1]!T_Resins[#Data],9,FALSE),""))</f>
        <v>180</v>
      </c>
      <c r="O1644" t="str">
        <f t="shared" si="25"/>
        <v>ElegooMars4DLP</v>
      </c>
    </row>
    <row r="1645" spans="1:15" x14ac:dyDescent="0.25">
      <c r="A1645" t="str">
        <f t="array" ref="A1645">IF(ROW()-1&gt;COUNTA([1]!T_Printers[Printers])*COUNTA([1]!T_Resins[Resins]),"",INDEX([1]!T_Printers[Printers],INT((ROW()-2)/COUNTA([1]!T_Resins[Resins])+1)))</f>
        <v>Elegoo Mars 4 DLP</v>
      </c>
      <c r="B1645" t="str">
        <f>_xlfn.XLOOKUP(A1645,[1]!T_Printers[Printers],[1]!T_Printers[Icon link],,0)</f>
        <v>ElegooMars4DLP</v>
      </c>
      <c r="C1645" t="str">
        <f t="array" ref="C1645">IF(ROW()-1&gt;COUNTA([1]!T_Printers[Printers])*COUNTA([1]!T_Resins[Resins]),"",INDEX([1]!T_Resins[Resins],MOD(ROW()-2,COUNTA([1]!T_Resins[Resins]))+1))</f>
        <v>Dental Pink</v>
      </c>
      <c r="D1645">
        <f>IF(SUM(E1645:J1645)&lt;&gt;0,IF(ROW()-1&gt;COUNTA([1]!T_Printers[Printers])*COUNTA([1]!T_Resins[Resins]),"",2),"")</f>
        <v>2</v>
      </c>
      <c r="E1645" cm="1">
        <f t="array" ref="E1645">IFERROR(IF(ROW()-1&gt;COUNTA([1]!T_Printers[Printers])*COUNTA([1]!T_Resins[Resins]),"",_xlfn.IFS(ROUND(VLOOKUP(C1645,[1]!T_Resins[#Data],2,FALSE)/VLOOKUP(A1645,[1]!T_Printers[#Data],5,FALSE),1)&lt;=_xlfn.XLOOKUP(B1645,[1]Printers!L:L,[1]Printers!O:O,1,0,),ROUND(VLOOKUP(C1645,[1]!T_Resins[#Data],2,FALSE)/VLOOKUP(A1645,[1]!T_Printers[#Data],5,FALSE),1),ROUND(VLOOKUP(C1645,[1]!T_Resins[#Data],2,FALSE)/VLOOKUP(A1645,[1]!T_Printers[#Data],5,FALSE),1)&gt;_xlfn.XLOOKUP(B1645,[1]Printers!L:L,[1]Printers!O:O,1,0,),10)),"Используйте слой 100 мкм")</f>
        <v>2.4</v>
      </c>
      <c r="F1645">
        <f>IFERROR(IF(ROUND(_xlfn.XLOOKUP([1]Parameters!B1645,[1]Printers!L:L,[1]Printers!Q:Q,,0)*E1645/10,0)*10&lt;_xlfn.XLOOKUP([1]Parameters!B1645,[1]Printers!L:L,[1]Printers!P:P,,0),ROUND(_xlfn.XLOOKUP([1]Parameters!B1645,[1]Printers!L:L,[1]Printers!Q:Q,,0)*E1645/10,0)*10,_xlfn.XLOOKUP([1]Parameters!B1645,[1]Printers!L:L,[1]Printers!P:P,,0)),"")</f>
        <v>20</v>
      </c>
      <c r="G1645" cm="1">
        <f t="array" ref="G1645">IFERROR(IF(ROW()-1&gt;COUNTA([1]!T_Printers[Printers])*COUNTA([1]!T_Resins[Resins]),"",_xlfn.IFS(ROUND(VLOOKUP(C1645,[1]!T_Resins[#Data],3,FALSE)/VLOOKUP(A1645,[1]!T_Printers[#Data],5,FALSE),1)&lt;=_xlfn.XLOOKUP(B1645,[1]Printers!L:L,[1]Printers!O:O,1,0,),ROUND(VLOOKUP(C1645,[1]!T_Resins[#Data],3,FALSE)/VLOOKUP(A1645,[1]!T_Printers[#Data],5,FALSE),1),ROUND(VLOOKUP(C1645,[1]!T_Resins[#Data],3,FALSE)/VLOOKUP(A1645,[1]!T_Printers[#Data],5,FALSE),1)&gt;_xlfn.XLOOKUP(B1645,[1]Printers!L:L,[1]Printers!O:O,1,0,),10)),"")</f>
        <v>3.2</v>
      </c>
      <c r="H1645">
        <f>IFERROR(IF(ROUND(_xlfn.XLOOKUP([1]Parameters!B1645,[1]Printers!L:L,[1]Printers!Q:Q,,0)*G1645/10,0)*10&lt;_xlfn.XLOOKUP([1]Parameters!B1645,[1]Printers!L:L,[1]Printers!P:P,,0),ROUND(_xlfn.XLOOKUP([1]Parameters!B1645,[1]Printers!L:L,[1]Printers!Q:Q,,0)*G1645/10,0)*10,_xlfn.XLOOKUP([1]Parameters!B1645,[1]Printers!L:L,[1]Printers!P:P,,0)),"")</f>
        <v>30</v>
      </c>
      <c r="I1645" s="3" t="str" cm="1">
        <f t="array" ref="I1645">IFERROR(IF(ROW()-1&gt;COUNTA([1]!T_Printers[Printers])*COUNTA([1]!T_Resins[Resins]),"",_xlfn.IFS(ROUND(VLOOKUP(C1645,[1]!T_Resins[#Data],4,FALSE)/VLOOKUP(A1645,[1]!T_Printers[#Data],5,FALSE),1)&lt;=_xlfn.XLOOKUP(B1645,[1]Printers!L:L,[1]Printers!O:O,1,0,),ROUND(VLOOKUP(C1645,[1]!T_Resins[#Data],4,FALSE)/VLOOKUP(A1645,[1]!T_Printers[#Data],5,FALSE),1),ROUND(VLOOKUP(C1645,[1]!T_Resins[#Data],4,FALSE)/VLOOKUP(A1645,[1]!T_Printers[#Data],5,FALSE),1)&gt;_xlfn.XLOOKUP(B1645,[1]Printers!L:L,[1]Printers!O:O,1,0,),"")),"")</f>
        <v/>
      </c>
      <c r="J1645" t="str">
        <f>IFERROR(IF(ROUND(_xlfn.XLOOKUP([1]Parameters!B1645,[1]Printers!L:L,[1]Printers!Q:Q,,0)*I1645/10,0)*10&lt;_xlfn.XLOOKUP([1]Parameters!B1645,[1]Printers!L:L,[1]Printers!P:P,,0),ROUND(_xlfn.XLOOKUP([1]Parameters!B1645,[1]Printers!L:L,[1]Printers!Q:Q,,0)*I1645/10,0)*10,_xlfn.XLOOKUP([1]Parameters!B1645,[1]Printers!L:L,[1]Printers!P:P,,0)),"")</f>
        <v/>
      </c>
      <c r="K1645">
        <f>IF(SUM(E1645:J1645)&lt;&gt;0,VLOOKUP(A1645,[1]!T_Printers[#Data],10,FALSE)+VLOOKUP(C1645,[1]!T_Resins[#Data],10,FALSE),"")</f>
        <v>3</v>
      </c>
      <c r="L1645">
        <f>IF(SUM(E1645:J1645)&lt;&gt;0,VLOOKUP(A1645,[1]!T_Printers[#Data],11,FALSE),"")</f>
        <v>5</v>
      </c>
      <c r="M1645">
        <f>IF(SUM(E1645:J1645)&lt;&gt;0,VLOOKUP(C1645,[1]!T_Resins[#Data],8,FALSE),"")</f>
        <v>120</v>
      </c>
      <c r="N1645">
        <f>IF(_xlfn.XLOOKUP(B1645,[1]Printers!$L:$L,[1]Printers!$R:$R,0,0)&gt;0,[1]Parameters!M1645,IF(SUM(E1645:J1645)&lt;&gt;0,VLOOKUP(C1645,[1]!T_Resins[#Data],9,FALSE),""))</f>
        <v>180</v>
      </c>
      <c r="O1645" t="str">
        <f t="shared" si="25"/>
        <v>ElegooMars4DLP</v>
      </c>
    </row>
    <row r="1646" spans="1:15" x14ac:dyDescent="0.25">
      <c r="A1646" t="str">
        <f t="array" ref="A1646">IF(ROW()-1&gt;COUNTA([1]!T_Printers[Printers])*COUNTA([1]!T_Resins[Resins]),"",INDEX([1]!T_Printers[Printers],INT((ROW()-2)/COUNTA([1]!T_Resins[Resins])+1)))</f>
        <v>Elegoo Mars 4 DLP</v>
      </c>
      <c r="B1646" t="str">
        <f>_xlfn.XLOOKUP(A1646,[1]!T_Printers[Printers],[1]!T_Printers[Icon link],,0)</f>
        <v>ElegooMars4DLP</v>
      </c>
      <c r="C1646" t="str">
        <f t="array" ref="C1646">IF(ROW()-1&gt;COUNTA([1]!T_Printers[Printers])*COUNTA([1]!T_Resins[Resins]),"",INDEX([1]!T_Resins[Resins],MOD(ROW()-2,COUNTA([1]!T_Resins[Resins]))+1))</f>
        <v>Dental Soft Pink</v>
      </c>
      <c r="D1646">
        <f>IF(SUM(E1646:J1646)&lt;&gt;0,IF(ROW()-1&gt;COUNTA([1]!T_Printers[Printers])*COUNTA([1]!T_Resins[Resins]),"",2),"")</f>
        <v>2</v>
      </c>
      <c r="E1646" cm="1">
        <f t="array" ref="E1646">IFERROR(IF(ROW()-1&gt;COUNTA([1]!T_Printers[Printers])*COUNTA([1]!T_Resins[Resins]),"",_xlfn.IFS(ROUND(VLOOKUP(C1646,[1]!T_Resins[#Data],2,FALSE)/VLOOKUP(A1646,[1]!T_Printers[#Data],5,FALSE),1)&lt;=_xlfn.XLOOKUP(B1646,[1]Printers!L:L,[1]Printers!O:O,1,0,),ROUND(VLOOKUP(C1646,[1]!T_Resins[#Data],2,FALSE)/VLOOKUP(A1646,[1]!T_Printers[#Data],5,FALSE),1),ROUND(VLOOKUP(C1646,[1]!T_Resins[#Data],2,FALSE)/VLOOKUP(A1646,[1]!T_Printers[#Data],5,FALSE),1)&gt;_xlfn.XLOOKUP(B1646,[1]Printers!L:L,[1]Printers!O:O,1,0,),10)),"Используйте слой 100 мкм")</f>
        <v>3.6</v>
      </c>
      <c r="F1646">
        <f>IFERROR(IF(ROUND(_xlfn.XLOOKUP([1]Parameters!B1646,[1]Printers!L:L,[1]Printers!Q:Q,,0)*E1646/10,0)*10&lt;_xlfn.XLOOKUP([1]Parameters!B1646,[1]Printers!L:L,[1]Printers!P:P,,0),ROUND(_xlfn.XLOOKUP([1]Parameters!B1646,[1]Printers!L:L,[1]Printers!Q:Q,,0)*E1646/10,0)*10,_xlfn.XLOOKUP([1]Parameters!B1646,[1]Printers!L:L,[1]Printers!P:P,,0)),"")</f>
        <v>30</v>
      </c>
      <c r="G1646" cm="1">
        <f t="array" ref="G1646">IFERROR(IF(ROW()-1&gt;COUNTA([1]!T_Printers[Printers])*COUNTA([1]!T_Resins[Resins]),"",_xlfn.IFS(ROUND(VLOOKUP(C1646,[1]!T_Resins[#Data],3,FALSE)/VLOOKUP(A1646,[1]!T_Printers[#Data],5,FALSE),1)&lt;=_xlfn.XLOOKUP(B1646,[1]Printers!L:L,[1]Printers!O:O,1,0,),ROUND(VLOOKUP(C1646,[1]!T_Resins[#Data],3,FALSE)/VLOOKUP(A1646,[1]!T_Printers[#Data],5,FALSE),1),ROUND(VLOOKUP(C1646,[1]!T_Resins[#Data],3,FALSE)/VLOOKUP(A1646,[1]!T_Printers[#Data],5,FALSE),1)&gt;_xlfn.XLOOKUP(B1646,[1]Printers!L:L,[1]Printers!O:O,1,0,),10)),"")</f>
        <v>4.7</v>
      </c>
      <c r="H1646">
        <f>IFERROR(IF(ROUND(_xlfn.XLOOKUP([1]Parameters!B1646,[1]Printers!L:L,[1]Printers!Q:Q,,0)*G1646/10,0)*10&lt;_xlfn.XLOOKUP([1]Parameters!B1646,[1]Printers!L:L,[1]Printers!P:P,,0),ROUND(_xlfn.XLOOKUP([1]Parameters!B1646,[1]Printers!L:L,[1]Printers!Q:Q,,0)*G1646/10,0)*10,_xlfn.XLOOKUP([1]Parameters!B1646,[1]Printers!L:L,[1]Printers!P:P,,0)),"")</f>
        <v>40</v>
      </c>
      <c r="I1646" s="3" t="str" cm="1">
        <f t="array" ref="I1646">IFERROR(IF(ROW()-1&gt;COUNTA([1]!T_Printers[Printers])*COUNTA([1]!T_Resins[Resins]),"",_xlfn.IFS(ROUND(VLOOKUP(C1646,[1]!T_Resins[#Data],4,FALSE)/VLOOKUP(A1646,[1]!T_Printers[#Data],5,FALSE),1)&lt;=_xlfn.XLOOKUP(B1646,[1]Printers!L:L,[1]Printers!O:O,1,0,),ROUND(VLOOKUP(C1646,[1]!T_Resins[#Data],4,FALSE)/VLOOKUP(A1646,[1]!T_Printers[#Data],5,FALSE),1),ROUND(VLOOKUP(C1646,[1]!T_Resins[#Data],4,FALSE)/VLOOKUP(A1646,[1]!T_Printers[#Data],5,FALSE),1)&gt;_xlfn.XLOOKUP(B1646,[1]Printers!L:L,[1]Printers!O:O,1,0,),"")),"")</f>
        <v/>
      </c>
      <c r="J1646" t="str">
        <f>IFERROR(IF(ROUND(_xlfn.XLOOKUP([1]Parameters!B1646,[1]Printers!L:L,[1]Printers!Q:Q,,0)*I1646/10,0)*10&lt;_xlfn.XLOOKUP([1]Parameters!B1646,[1]Printers!L:L,[1]Printers!P:P,,0),ROUND(_xlfn.XLOOKUP([1]Parameters!B1646,[1]Printers!L:L,[1]Printers!Q:Q,,0)*I1646/10,0)*10,_xlfn.XLOOKUP([1]Parameters!B1646,[1]Printers!L:L,[1]Printers!P:P,,0)),"")</f>
        <v/>
      </c>
      <c r="K1646">
        <f>IF(SUM(E1646:J1646)&lt;&gt;0,VLOOKUP(A1646,[1]!T_Printers[#Data],10,FALSE)+VLOOKUP(C1646,[1]!T_Resins[#Data],10,FALSE),"")</f>
        <v>3</v>
      </c>
      <c r="L1646">
        <f>IF(SUM(E1646:J1646)&lt;&gt;0,VLOOKUP(A1646,[1]!T_Printers[#Data],11,FALSE),"")</f>
        <v>5</v>
      </c>
      <c r="M1646">
        <f>IF(SUM(E1646:J1646)&lt;&gt;0,VLOOKUP(C1646,[1]!T_Resins[#Data],8,FALSE),"")</f>
        <v>60</v>
      </c>
      <c r="N1646">
        <f>IF(_xlfn.XLOOKUP(B1646,[1]Printers!$L:$L,[1]Printers!$R:$R,0,0)&gt;0,[1]Parameters!M1646,IF(SUM(E1646:J1646)&lt;&gt;0,VLOOKUP(C1646,[1]!T_Resins[#Data],9,FALSE),""))</f>
        <v>60</v>
      </c>
      <c r="O1646" t="str">
        <f t="shared" si="25"/>
        <v>ElegooMars4DLP</v>
      </c>
    </row>
    <row r="1647" spans="1:15" x14ac:dyDescent="0.25">
      <c r="A1647" t="str">
        <f t="array" ref="A1647">IF(ROW()-1&gt;COUNTA([1]!T_Printers[Printers])*COUNTA([1]!T_Resins[Resins]),"",INDEX([1]!T_Printers[Printers],INT((ROW()-2)/COUNTA([1]!T_Resins[Resins])+1)))</f>
        <v>Elegoo Mars 4 DLP</v>
      </c>
      <c r="B1647" t="str">
        <f>_xlfn.XLOOKUP(A1647,[1]!T_Printers[Printers],[1]!T_Printers[Icon link],,0)</f>
        <v>ElegooMars4DLP</v>
      </c>
      <c r="C1647" t="str">
        <f t="array" ref="C1647">IF(ROW()-1&gt;COUNTA([1]!T_Printers[Printers])*COUNTA([1]!T_Resins[Resins]),"",INDEX([1]!T_Resins[Resins],MOD(ROW()-2,COUNTA([1]!T_Resins[Resins]))+1))</f>
        <v>Dental Sand A1-A2</v>
      </c>
      <c r="D1647">
        <f>IF(SUM(E1647:J1647)&lt;&gt;0,IF(ROW()-1&gt;COUNTA([1]!T_Printers[Printers])*COUNTA([1]!T_Resins[Resins]),"",2),"")</f>
        <v>2</v>
      </c>
      <c r="E1647" cm="1">
        <f t="array" ref="E1647">IFERROR(IF(ROW()-1&gt;COUNTA([1]!T_Printers[Printers])*COUNTA([1]!T_Resins[Resins]),"",_xlfn.IFS(ROUND(VLOOKUP(C1647,[1]!T_Resins[#Data],2,FALSE)/VLOOKUP(A1647,[1]!T_Printers[#Data],5,FALSE),1)&lt;=_xlfn.XLOOKUP(B1647,[1]Printers!L:L,[1]Printers!O:O,1,0,),ROUND(VLOOKUP(C1647,[1]!T_Resins[#Data],2,FALSE)/VLOOKUP(A1647,[1]!T_Printers[#Data],5,FALSE),1),ROUND(VLOOKUP(C1647,[1]!T_Resins[#Data],2,FALSE)/VLOOKUP(A1647,[1]!T_Printers[#Data],5,FALSE),1)&gt;_xlfn.XLOOKUP(B1647,[1]Printers!L:L,[1]Printers!O:O,1,0,),10)),"Используйте слой 100 мкм")</f>
        <v>2.1</v>
      </c>
      <c r="F1647">
        <f>IFERROR(IF(ROUND(_xlfn.XLOOKUP([1]Parameters!B1647,[1]Printers!L:L,[1]Printers!Q:Q,,0)*E1647/10,0)*10&lt;_xlfn.XLOOKUP([1]Parameters!B1647,[1]Printers!L:L,[1]Printers!P:P,,0),ROUND(_xlfn.XLOOKUP([1]Parameters!B1647,[1]Printers!L:L,[1]Printers!Q:Q,,0)*E1647/10,0)*10,_xlfn.XLOOKUP([1]Parameters!B1647,[1]Printers!L:L,[1]Printers!P:P,,0)),"")</f>
        <v>20</v>
      </c>
      <c r="G1647" cm="1">
        <f t="array" ref="G1647">IFERROR(IF(ROW()-1&gt;COUNTA([1]!T_Printers[Printers])*COUNTA([1]!T_Resins[Resins]),"",_xlfn.IFS(ROUND(VLOOKUP(C1647,[1]!T_Resins[#Data],3,FALSE)/VLOOKUP(A1647,[1]!T_Printers[#Data],5,FALSE),1)&lt;=_xlfn.XLOOKUP(B1647,[1]Printers!L:L,[1]Printers!O:O,1,0,),ROUND(VLOOKUP(C1647,[1]!T_Resins[#Data],3,FALSE)/VLOOKUP(A1647,[1]!T_Printers[#Data],5,FALSE),1),ROUND(VLOOKUP(C1647,[1]!T_Resins[#Data],3,FALSE)/VLOOKUP(A1647,[1]!T_Printers[#Data],5,FALSE),1)&gt;_xlfn.XLOOKUP(B1647,[1]Printers!L:L,[1]Printers!O:O,1,0,),10)),"")</f>
        <v>2.7</v>
      </c>
      <c r="H1647">
        <f>IFERROR(IF(ROUND(_xlfn.XLOOKUP([1]Parameters!B1647,[1]Printers!L:L,[1]Printers!Q:Q,,0)*G1647/10,0)*10&lt;_xlfn.XLOOKUP([1]Parameters!B1647,[1]Printers!L:L,[1]Printers!P:P,,0),ROUND(_xlfn.XLOOKUP([1]Parameters!B1647,[1]Printers!L:L,[1]Printers!Q:Q,,0)*G1647/10,0)*10,_xlfn.XLOOKUP([1]Parameters!B1647,[1]Printers!L:L,[1]Printers!P:P,,0)),"")</f>
        <v>20</v>
      </c>
      <c r="I1647" s="3" t="str" cm="1">
        <f t="array" ref="I1647">IFERROR(IF(ROW()-1&gt;COUNTA([1]!T_Printers[Printers])*COUNTA([1]!T_Resins[Resins]),"",_xlfn.IFS(ROUND(VLOOKUP(C1647,[1]!T_Resins[#Data],4,FALSE)/VLOOKUP(A1647,[1]!T_Printers[#Data],5,FALSE),1)&lt;=_xlfn.XLOOKUP(B1647,[1]Printers!L:L,[1]Printers!O:O,1,0,),ROUND(VLOOKUP(C1647,[1]!T_Resins[#Data],4,FALSE)/VLOOKUP(A1647,[1]!T_Printers[#Data],5,FALSE),1),ROUND(VLOOKUP(C1647,[1]!T_Resins[#Data],4,FALSE)/VLOOKUP(A1647,[1]!T_Printers[#Data],5,FALSE),1)&gt;_xlfn.XLOOKUP(B1647,[1]Printers!L:L,[1]Printers!O:O,1,0,),"")),"")</f>
        <v/>
      </c>
      <c r="J1647" t="str">
        <f>IFERROR(IF(ROUND(_xlfn.XLOOKUP([1]Parameters!B1647,[1]Printers!L:L,[1]Printers!Q:Q,,0)*I1647/10,0)*10&lt;_xlfn.XLOOKUP([1]Parameters!B1647,[1]Printers!L:L,[1]Printers!P:P,,0),ROUND(_xlfn.XLOOKUP([1]Parameters!B1647,[1]Printers!L:L,[1]Printers!Q:Q,,0)*I1647/10,0)*10,_xlfn.XLOOKUP([1]Parameters!B1647,[1]Printers!L:L,[1]Printers!P:P,,0)),"")</f>
        <v/>
      </c>
      <c r="K1647">
        <f>IF(SUM(E1647:J1647)&lt;&gt;0,VLOOKUP(A1647,[1]!T_Printers[#Data],10,FALSE)+VLOOKUP(C1647,[1]!T_Resins[#Data],10,FALSE),"")</f>
        <v>4</v>
      </c>
      <c r="L1647">
        <f>IF(SUM(E1647:J1647)&lt;&gt;0,VLOOKUP(A1647,[1]!T_Printers[#Data],11,FALSE),"")</f>
        <v>5</v>
      </c>
      <c r="M1647">
        <f>IF(SUM(E1647:J1647)&lt;&gt;0,VLOOKUP(C1647,[1]!T_Resins[#Data],8,FALSE),"")</f>
        <v>120</v>
      </c>
      <c r="N1647">
        <f>IF(_xlfn.XLOOKUP(B1647,[1]Printers!$L:$L,[1]Printers!$R:$R,0,0)&gt;0,[1]Parameters!M1647,IF(SUM(E1647:J1647)&lt;&gt;0,VLOOKUP(C1647,[1]!T_Resins[#Data],9,FALSE),""))</f>
        <v>180</v>
      </c>
      <c r="O1647" t="str">
        <f t="shared" si="25"/>
        <v>ElegooMars4DLP</v>
      </c>
    </row>
    <row r="1648" spans="1:15" x14ac:dyDescent="0.25">
      <c r="A1648" t="str">
        <f t="array" ref="A1648">IF(ROW()-1&gt;COUNTA([1]!T_Printers[Printers])*COUNTA([1]!T_Resins[Resins]),"",INDEX([1]!T_Printers[Printers],INT((ROW()-2)/COUNTA([1]!T_Resins[Resins])+1)))</f>
        <v>Elegoo Mars 4 DLP</v>
      </c>
      <c r="B1648" t="str">
        <f>_xlfn.XLOOKUP(A1648,[1]!T_Printers[Printers],[1]!T_Printers[Icon link],,0)</f>
        <v>ElegooMars4DLP</v>
      </c>
      <c r="C1648" t="str">
        <f t="array" ref="C1648">IF(ROW()-1&gt;COUNTA([1]!T_Printers[Printers])*COUNTA([1]!T_Resins[Resins]),"",INDEX([1]!T_Resins[Resins],MOD(ROW()-2,COUNTA([1]!T_Resins[Resins]))+1))</f>
        <v xml:space="preserve">Dental Sand A1-A2 (Обновленная версия) </v>
      </c>
      <c r="D1648">
        <f>IF(SUM(E1648:J1648)&lt;&gt;0,IF(ROW()-1&gt;COUNTA([1]!T_Printers[Printers])*COUNTA([1]!T_Resins[Resins]),"",2),"")</f>
        <v>2</v>
      </c>
      <c r="E1648" cm="1">
        <f t="array" ref="E1648">IFERROR(IF(ROW()-1&gt;COUNTA([1]!T_Printers[Printers])*COUNTA([1]!T_Resins[Resins]),"",_xlfn.IFS(ROUND(VLOOKUP(C1648,[1]!T_Resins[#Data],2,FALSE)/VLOOKUP(A1648,[1]!T_Printers[#Data],5,FALSE),1)&lt;=_xlfn.XLOOKUP(B1648,[1]Printers!L:L,[1]Printers!O:O,1,0,),ROUND(VLOOKUP(C1648,[1]!T_Resins[#Data],2,FALSE)/VLOOKUP(A1648,[1]!T_Printers[#Data],5,FALSE),1),ROUND(VLOOKUP(C1648,[1]!T_Resins[#Data],2,FALSE)/VLOOKUP(A1648,[1]!T_Printers[#Data],5,FALSE),1)&gt;_xlfn.XLOOKUP(B1648,[1]Printers!L:L,[1]Printers!O:O,1,0,),10)),"Используйте слой 100 мкм")</f>
        <v>5.5</v>
      </c>
      <c r="F1648">
        <f>IFERROR(IF(ROUND(_xlfn.XLOOKUP([1]Parameters!B1648,[1]Printers!L:L,[1]Printers!Q:Q,,0)*E1648/10,0)*10&lt;_xlfn.XLOOKUP([1]Parameters!B1648,[1]Printers!L:L,[1]Printers!P:P,,0),ROUND(_xlfn.XLOOKUP([1]Parameters!B1648,[1]Printers!L:L,[1]Printers!Q:Q,,0)*E1648/10,0)*10,_xlfn.XLOOKUP([1]Parameters!B1648,[1]Printers!L:L,[1]Printers!P:P,,0)),"")</f>
        <v>50</v>
      </c>
      <c r="G1648" cm="1">
        <f t="array" ref="G1648">IFERROR(IF(ROW()-1&gt;COUNTA([1]!T_Printers[Printers])*COUNTA([1]!T_Resins[Resins]),"",_xlfn.IFS(ROUND(VLOOKUP(C1648,[1]!T_Resins[#Data],3,FALSE)/VLOOKUP(A1648,[1]!T_Printers[#Data],5,FALSE),1)&lt;=_xlfn.XLOOKUP(B1648,[1]Printers!L:L,[1]Printers!O:O,1,0,),ROUND(VLOOKUP(C1648,[1]!T_Resins[#Data],3,FALSE)/VLOOKUP(A1648,[1]!T_Printers[#Data],5,FALSE),1),ROUND(VLOOKUP(C1648,[1]!T_Resins[#Data],3,FALSE)/VLOOKUP(A1648,[1]!T_Printers[#Data],5,FALSE),1)&gt;_xlfn.XLOOKUP(B1648,[1]Printers!L:L,[1]Printers!O:O,1,0,),10)),"")</f>
        <v>5.8</v>
      </c>
      <c r="H1648">
        <f>IFERROR(IF(ROUND(_xlfn.XLOOKUP([1]Parameters!B1648,[1]Printers!L:L,[1]Printers!Q:Q,,0)*G1648/10,0)*10&lt;_xlfn.XLOOKUP([1]Parameters!B1648,[1]Printers!L:L,[1]Printers!P:P,,0),ROUND(_xlfn.XLOOKUP([1]Parameters!B1648,[1]Printers!L:L,[1]Printers!Q:Q,,0)*G1648/10,0)*10,_xlfn.XLOOKUP([1]Parameters!B1648,[1]Printers!L:L,[1]Printers!P:P,,0)),"")</f>
        <v>50</v>
      </c>
      <c r="I1648" s="3" t="str" cm="1">
        <f t="array" ref="I1648">IFERROR(IF(ROW()-1&gt;COUNTA([1]!T_Printers[Printers])*COUNTA([1]!T_Resins[Resins]),"",_xlfn.IFS(ROUND(VLOOKUP(C1648,[1]!T_Resins[#Data],4,FALSE)/VLOOKUP(A1648,[1]!T_Printers[#Data],5,FALSE),1)&lt;=_xlfn.XLOOKUP(B1648,[1]Printers!L:L,[1]Printers!O:O,1,0,),ROUND(VLOOKUP(C1648,[1]!T_Resins[#Data],4,FALSE)/VLOOKUP(A1648,[1]!T_Printers[#Data],5,FALSE),1),ROUND(VLOOKUP(C1648,[1]!T_Resins[#Data],4,FALSE)/VLOOKUP(A1648,[1]!T_Printers[#Data],5,FALSE),1)&gt;_xlfn.XLOOKUP(B1648,[1]Printers!L:L,[1]Printers!O:O,1,0,),"")),"")</f>
        <v/>
      </c>
      <c r="J1648" t="str">
        <f>IFERROR(IF(ROUND(_xlfn.XLOOKUP([1]Parameters!B1648,[1]Printers!L:L,[1]Printers!Q:Q,,0)*I1648/10,0)*10&lt;_xlfn.XLOOKUP([1]Parameters!B1648,[1]Printers!L:L,[1]Printers!P:P,,0),ROUND(_xlfn.XLOOKUP([1]Parameters!B1648,[1]Printers!L:L,[1]Printers!Q:Q,,0)*I1648/10,0)*10,_xlfn.XLOOKUP([1]Parameters!B1648,[1]Printers!L:L,[1]Printers!P:P,,0)),"")</f>
        <v/>
      </c>
      <c r="K1648">
        <f>IF(SUM(E1648:J1648)&lt;&gt;0,VLOOKUP(A1648,[1]!T_Printers[#Data],10,FALSE)+VLOOKUP(C1648,[1]!T_Resins[#Data],10,FALSE),"")</f>
        <v>4</v>
      </c>
      <c r="L1648">
        <f>IF(SUM(E1648:J1648)&lt;&gt;0,VLOOKUP(A1648,[1]!T_Printers[#Data],11,FALSE),"")</f>
        <v>5</v>
      </c>
      <c r="M1648">
        <f>IF(SUM(E1648:J1648)&lt;&gt;0,VLOOKUP(C1648,[1]!T_Resins[#Data],8,FALSE),"")</f>
        <v>120</v>
      </c>
      <c r="N1648">
        <f>IF(_xlfn.XLOOKUP(B1648,[1]Printers!$L:$L,[1]Printers!$R:$R,0,0)&gt;0,[1]Parameters!M1648,IF(SUM(E1648:J1648)&lt;&gt;0,VLOOKUP(C1648,[1]!T_Resins[#Data],9,FALSE),""))</f>
        <v>180</v>
      </c>
      <c r="O1648" t="str">
        <f t="shared" si="25"/>
        <v>ElegooMars4DLP</v>
      </c>
    </row>
    <row r="1649" spans="1:15" x14ac:dyDescent="0.25">
      <c r="A1649" t="str">
        <f t="array" ref="A1649">IF(ROW()-1&gt;COUNTA([1]!T_Printers[Printers])*COUNTA([1]!T_Resins[Resins]),"",INDEX([1]!T_Printers[Printers],INT((ROW()-2)/COUNTA([1]!T_Resins[Resins])+1)))</f>
        <v>Elegoo Mars 4 DLP</v>
      </c>
      <c r="B1649" t="str">
        <f>_xlfn.XLOOKUP(A1649,[1]!T_Printers[Printers],[1]!T_Printers[Icon link],,0)</f>
        <v>ElegooMars4DLP</v>
      </c>
      <c r="C1649" t="str">
        <f t="array" ref="C1649">IF(ROW()-1&gt;COUNTA([1]!T_Printers[Printers])*COUNTA([1]!T_Resins[Resins]),"",INDEX([1]!T_Resins[Resins],MOD(ROW()-2,COUNTA([1]!T_Resins[Resins]))+1))</f>
        <v>Dental Sand A3</v>
      </c>
      <c r="D1649">
        <f>IF(SUM(E1649:J1649)&lt;&gt;0,IF(ROW()-1&gt;COUNTA([1]!T_Printers[Printers])*COUNTA([1]!T_Resins[Resins]),"",2),"")</f>
        <v>2</v>
      </c>
      <c r="E1649" cm="1">
        <f t="array" ref="E1649">IFERROR(IF(ROW()-1&gt;COUNTA([1]!T_Printers[Printers])*COUNTA([1]!T_Resins[Resins]),"",_xlfn.IFS(ROUND(VLOOKUP(C1649,[1]!T_Resins[#Data],2,FALSE)/VLOOKUP(A1649,[1]!T_Printers[#Data],5,FALSE),1)&lt;=_xlfn.XLOOKUP(B1649,[1]Printers!L:L,[1]Printers!O:O,1,0,),ROUND(VLOOKUP(C1649,[1]!T_Resins[#Data],2,FALSE)/VLOOKUP(A1649,[1]!T_Printers[#Data],5,FALSE),1),ROUND(VLOOKUP(C1649,[1]!T_Resins[#Data],2,FALSE)/VLOOKUP(A1649,[1]!T_Printers[#Data],5,FALSE),1)&gt;_xlfn.XLOOKUP(B1649,[1]Printers!L:L,[1]Printers!O:O,1,0,),10)),"Используйте слой 100 мкм")</f>
        <v>2.1</v>
      </c>
      <c r="F1649">
        <f>IFERROR(IF(ROUND(_xlfn.XLOOKUP([1]Parameters!B1649,[1]Printers!L:L,[1]Printers!Q:Q,,0)*E1649/10,0)*10&lt;_xlfn.XLOOKUP([1]Parameters!B1649,[1]Printers!L:L,[1]Printers!P:P,,0),ROUND(_xlfn.XLOOKUP([1]Parameters!B1649,[1]Printers!L:L,[1]Printers!Q:Q,,0)*E1649/10,0)*10,_xlfn.XLOOKUP([1]Parameters!B1649,[1]Printers!L:L,[1]Printers!P:P,,0)),"")</f>
        <v>20</v>
      </c>
      <c r="G1649" cm="1">
        <f t="array" ref="G1649">IFERROR(IF(ROW()-1&gt;COUNTA([1]!T_Printers[Printers])*COUNTA([1]!T_Resins[Resins]),"",_xlfn.IFS(ROUND(VLOOKUP(C1649,[1]!T_Resins[#Data],3,FALSE)/VLOOKUP(A1649,[1]!T_Printers[#Data],5,FALSE),1)&lt;=_xlfn.XLOOKUP(B1649,[1]Printers!L:L,[1]Printers!O:O,1,0,),ROUND(VLOOKUP(C1649,[1]!T_Resins[#Data],3,FALSE)/VLOOKUP(A1649,[1]!T_Printers[#Data],5,FALSE),1),ROUND(VLOOKUP(C1649,[1]!T_Resins[#Data],3,FALSE)/VLOOKUP(A1649,[1]!T_Printers[#Data],5,FALSE),1)&gt;_xlfn.XLOOKUP(B1649,[1]Printers!L:L,[1]Printers!O:O,1,0,),10)),"")</f>
        <v>2.7</v>
      </c>
      <c r="H1649">
        <f>IFERROR(IF(ROUND(_xlfn.XLOOKUP([1]Parameters!B1649,[1]Printers!L:L,[1]Printers!Q:Q,,0)*G1649/10,0)*10&lt;_xlfn.XLOOKUP([1]Parameters!B1649,[1]Printers!L:L,[1]Printers!P:P,,0),ROUND(_xlfn.XLOOKUP([1]Parameters!B1649,[1]Printers!L:L,[1]Printers!Q:Q,,0)*G1649/10,0)*10,_xlfn.XLOOKUP([1]Parameters!B1649,[1]Printers!L:L,[1]Printers!P:P,,0)),"")</f>
        <v>20</v>
      </c>
      <c r="I1649" s="3" t="str" cm="1">
        <f t="array" ref="I1649">IFERROR(IF(ROW()-1&gt;COUNTA([1]!T_Printers[Printers])*COUNTA([1]!T_Resins[Resins]),"",_xlfn.IFS(ROUND(VLOOKUP(C1649,[1]!T_Resins[#Data],4,FALSE)/VLOOKUP(A1649,[1]!T_Printers[#Data],5,FALSE),1)&lt;=_xlfn.XLOOKUP(B1649,[1]Printers!L:L,[1]Printers!O:O,1,0,),ROUND(VLOOKUP(C1649,[1]!T_Resins[#Data],4,FALSE)/VLOOKUP(A1649,[1]!T_Printers[#Data],5,FALSE),1),ROUND(VLOOKUP(C1649,[1]!T_Resins[#Data],4,FALSE)/VLOOKUP(A1649,[1]!T_Printers[#Data],5,FALSE),1)&gt;_xlfn.XLOOKUP(B1649,[1]Printers!L:L,[1]Printers!O:O,1,0,),"")),"")</f>
        <v/>
      </c>
      <c r="J1649" t="str">
        <f>IFERROR(IF(ROUND(_xlfn.XLOOKUP([1]Parameters!B1649,[1]Printers!L:L,[1]Printers!Q:Q,,0)*I1649/10,0)*10&lt;_xlfn.XLOOKUP([1]Parameters!B1649,[1]Printers!L:L,[1]Printers!P:P,,0),ROUND(_xlfn.XLOOKUP([1]Parameters!B1649,[1]Printers!L:L,[1]Printers!Q:Q,,0)*I1649/10,0)*10,_xlfn.XLOOKUP([1]Parameters!B1649,[1]Printers!L:L,[1]Printers!P:P,,0)),"")</f>
        <v/>
      </c>
      <c r="K1649">
        <f>IF(SUM(E1649:J1649)&lt;&gt;0,VLOOKUP(A1649,[1]!T_Printers[#Data],10,FALSE)+VLOOKUP(C1649,[1]!T_Resins[#Data],10,FALSE),"")</f>
        <v>4</v>
      </c>
      <c r="L1649">
        <f>IF(SUM(E1649:J1649)&lt;&gt;0,VLOOKUP(A1649,[1]!T_Printers[#Data],11,FALSE),"")</f>
        <v>5</v>
      </c>
      <c r="M1649">
        <f>IF(SUM(E1649:J1649)&lt;&gt;0,VLOOKUP(C1649,[1]!T_Resins[#Data],8,FALSE),"")</f>
        <v>120</v>
      </c>
      <c r="N1649">
        <f>IF(_xlfn.XLOOKUP(B1649,[1]Printers!$L:$L,[1]Printers!$R:$R,0,0)&gt;0,[1]Parameters!M1649,IF(SUM(E1649:J1649)&lt;&gt;0,VLOOKUP(C1649,[1]!T_Resins[#Data],9,FALSE),""))</f>
        <v>180</v>
      </c>
      <c r="O1649" t="str">
        <f t="shared" si="25"/>
        <v>ElegooMars4DLP</v>
      </c>
    </row>
    <row r="1650" spans="1:15" x14ac:dyDescent="0.25">
      <c r="A1650" t="str">
        <f t="array" ref="A1650">IF(ROW()-1&gt;COUNTA([1]!T_Printers[Printers])*COUNTA([1]!T_Resins[Resins]),"",INDEX([1]!T_Printers[Printers],INT((ROW()-2)/COUNTA([1]!T_Resins[Resins])+1)))</f>
        <v>Elegoo Mars 4 DLP</v>
      </c>
      <c r="B1650" t="str">
        <f>_xlfn.XLOOKUP(A1650,[1]!T_Printers[Printers],[1]!T_Printers[Icon link],,0)</f>
        <v>ElegooMars4DLP</v>
      </c>
      <c r="C1650" t="str">
        <f t="array" ref="C1650">IF(ROW()-1&gt;COUNTA([1]!T_Printers[Printers])*COUNTA([1]!T_Resins[Resins]),"",INDEX([1]!T_Resins[Resins],MOD(ROW()-2,COUNTA([1]!T_Resins[Resins]))+1))</f>
        <v xml:space="preserve">Dental Sand A3 (Обновленная версия) </v>
      </c>
      <c r="D1650">
        <f>IF(SUM(E1650:J1650)&lt;&gt;0,IF(ROW()-1&gt;COUNTA([1]!T_Printers[Printers])*COUNTA([1]!T_Resins[Resins]),"",2),"")</f>
        <v>2</v>
      </c>
      <c r="E1650" cm="1">
        <f t="array" ref="E1650">IFERROR(IF(ROW()-1&gt;COUNTA([1]!T_Printers[Printers])*COUNTA([1]!T_Resins[Resins]),"",_xlfn.IFS(ROUND(VLOOKUP(C1650,[1]!T_Resins[#Data],2,FALSE)/VLOOKUP(A1650,[1]!T_Printers[#Data],5,FALSE),1)&lt;=_xlfn.XLOOKUP(B1650,[1]Printers!L:L,[1]Printers!O:O,1,0,),ROUND(VLOOKUP(C1650,[1]!T_Resins[#Data],2,FALSE)/VLOOKUP(A1650,[1]!T_Printers[#Data],5,FALSE),1),ROUND(VLOOKUP(C1650,[1]!T_Resins[#Data],2,FALSE)/VLOOKUP(A1650,[1]!T_Printers[#Data],5,FALSE),1)&gt;_xlfn.XLOOKUP(B1650,[1]Printers!L:L,[1]Printers!O:O,1,0,),10)),"Используйте слой 100 мкм")</f>
        <v>5.5</v>
      </c>
      <c r="F1650">
        <f>IFERROR(IF(ROUND(_xlfn.XLOOKUP([1]Parameters!B1650,[1]Printers!L:L,[1]Printers!Q:Q,,0)*E1650/10,0)*10&lt;_xlfn.XLOOKUP([1]Parameters!B1650,[1]Printers!L:L,[1]Printers!P:P,,0),ROUND(_xlfn.XLOOKUP([1]Parameters!B1650,[1]Printers!L:L,[1]Printers!Q:Q,,0)*E1650/10,0)*10,_xlfn.XLOOKUP([1]Parameters!B1650,[1]Printers!L:L,[1]Printers!P:P,,0)),"")</f>
        <v>50</v>
      </c>
      <c r="G1650" cm="1">
        <f t="array" ref="G1650">IFERROR(IF(ROW()-1&gt;COUNTA([1]!T_Printers[Printers])*COUNTA([1]!T_Resins[Resins]),"",_xlfn.IFS(ROUND(VLOOKUP(C1650,[1]!T_Resins[#Data],3,FALSE)/VLOOKUP(A1650,[1]!T_Printers[#Data],5,FALSE),1)&lt;=_xlfn.XLOOKUP(B1650,[1]Printers!L:L,[1]Printers!O:O,1,0,),ROUND(VLOOKUP(C1650,[1]!T_Resins[#Data],3,FALSE)/VLOOKUP(A1650,[1]!T_Printers[#Data],5,FALSE),1),ROUND(VLOOKUP(C1650,[1]!T_Resins[#Data],3,FALSE)/VLOOKUP(A1650,[1]!T_Printers[#Data],5,FALSE),1)&gt;_xlfn.XLOOKUP(B1650,[1]Printers!L:L,[1]Printers!O:O,1,0,),10)),"")</f>
        <v>5.8</v>
      </c>
      <c r="H1650">
        <f>IFERROR(IF(ROUND(_xlfn.XLOOKUP([1]Parameters!B1650,[1]Printers!L:L,[1]Printers!Q:Q,,0)*G1650/10,0)*10&lt;_xlfn.XLOOKUP([1]Parameters!B1650,[1]Printers!L:L,[1]Printers!P:P,,0),ROUND(_xlfn.XLOOKUP([1]Parameters!B1650,[1]Printers!L:L,[1]Printers!Q:Q,,0)*G1650/10,0)*10,_xlfn.XLOOKUP([1]Parameters!B1650,[1]Printers!L:L,[1]Printers!P:P,,0)),"")</f>
        <v>50</v>
      </c>
      <c r="I1650" s="3" t="str" cm="1">
        <f t="array" ref="I1650">IFERROR(IF(ROW()-1&gt;COUNTA([1]!T_Printers[Printers])*COUNTA([1]!T_Resins[Resins]),"",_xlfn.IFS(ROUND(VLOOKUP(C1650,[1]!T_Resins[#Data],4,FALSE)/VLOOKUP(A1650,[1]!T_Printers[#Data],5,FALSE),1)&lt;=_xlfn.XLOOKUP(B1650,[1]Printers!L:L,[1]Printers!O:O,1,0,),ROUND(VLOOKUP(C1650,[1]!T_Resins[#Data],4,FALSE)/VLOOKUP(A1650,[1]!T_Printers[#Data],5,FALSE),1),ROUND(VLOOKUP(C1650,[1]!T_Resins[#Data],4,FALSE)/VLOOKUP(A1650,[1]!T_Printers[#Data],5,FALSE),1)&gt;_xlfn.XLOOKUP(B1650,[1]Printers!L:L,[1]Printers!O:O,1,0,),"")),"")</f>
        <v/>
      </c>
      <c r="J1650" t="str">
        <f>IFERROR(IF(ROUND(_xlfn.XLOOKUP([1]Parameters!B1650,[1]Printers!L:L,[1]Printers!Q:Q,,0)*I1650/10,0)*10&lt;_xlfn.XLOOKUP([1]Parameters!B1650,[1]Printers!L:L,[1]Printers!P:P,,0),ROUND(_xlfn.XLOOKUP([1]Parameters!B1650,[1]Printers!L:L,[1]Printers!Q:Q,,0)*I1650/10,0)*10,_xlfn.XLOOKUP([1]Parameters!B1650,[1]Printers!L:L,[1]Printers!P:P,,0)),"")</f>
        <v/>
      </c>
      <c r="K1650">
        <f>IF(SUM(E1650:J1650)&lt;&gt;0,VLOOKUP(A1650,[1]!T_Printers[#Data],10,FALSE)+VLOOKUP(C1650,[1]!T_Resins[#Data],10,FALSE),"")</f>
        <v>4</v>
      </c>
      <c r="L1650">
        <f>IF(SUM(E1650:J1650)&lt;&gt;0,VLOOKUP(A1650,[1]!T_Printers[#Data],11,FALSE),"")</f>
        <v>5</v>
      </c>
      <c r="M1650">
        <f>IF(SUM(E1650:J1650)&lt;&gt;0,VLOOKUP(C1650,[1]!T_Resins[#Data],8,FALSE),"")</f>
        <v>120</v>
      </c>
      <c r="N1650">
        <f>IF(_xlfn.XLOOKUP(B1650,[1]Printers!$L:$L,[1]Printers!$R:$R,0,0)&gt;0,[1]Parameters!M1650,IF(SUM(E1650:J1650)&lt;&gt;0,VLOOKUP(C1650,[1]!T_Resins[#Data],9,FALSE),""))</f>
        <v>180</v>
      </c>
      <c r="O1650" t="str">
        <f t="shared" si="25"/>
        <v>ElegooMars4DLP</v>
      </c>
    </row>
    <row r="1651" spans="1:15" x14ac:dyDescent="0.25">
      <c r="A1651" t="str">
        <f t="array" ref="A1651">IF(ROW()-1&gt;COUNTA([1]!T_Printers[Printers])*COUNTA([1]!T_Resins[Resins]),"",INDEX([1]!T_Printers[Printers],INT((ROW()-2)/COUNTA([1]!T_Resins[Resins])+1)))</f>
        <v>Elegoo Mars 4 DLP</v>
      </c>
      <c r="B1651" t="str">
        <f>_xlfn.XLOOKUP(A1651,[1]!T_Printers[Printers],[1]!T_Printers[Icon link],,0)</f>
        <v>ElegooMars4DLP</v>
      </c>
      <c r="C1651" t="str">
        <f t="array" ref="C1651">IF(ROW()-1&gt;COUNTA([1]!T_Printers[Printers])*COUNTA([1]!T_Resins[Resins]),"",INDEX([1]!T_Resins[Resins],MOD(ROW()-2,COUNTA([1]!T_Resins[Resins]))+1))</f>
        <v>Dental Sand Pro A1-A2 (Crown LT)</v>
      </c>
      <c r="D1651">
        <f>IF(SUM(E1651:J1651)&lt;&gt;0,IF(ROW()-1&gt;COUNTA([1]!T_Printers[Printers])*COUNTA([1]!T_Resins[Resins]),"",2),"")</f>
        <v>2</v>
      </c>
      <c r="E1651" cm="1">
        <f t="array" ref="E1651">IFERROR(IF(ROW()-1&gt;COUNTA([1]!T_Printers[Printers])*COUNTA([1]!T_Resins[Resins]),"",_xlfn.IFS(ROUND(VLOOKUP(C1651,[1]!T_Resins[#Data],2,FALSE)/VLOOKUP(A1651,[1]!T_Printers[#Data],5,FALSE),1)&lt;=_xlfn.XLOOKUP(B1651,[1]Printers!L:L,[1]Printers!O:O,1,0,),ROUND(VLOOKUP(C1651,[1]!T_Resins[#Data],2,FALSE)/VLOOKUP(A1651,[1]!T_Printers[#Data],5,FALSE),1),ROUND(VLOOKUP(C1651,[1]!T_Resins[#Data],2,FALSE)/VLOOKUP(A1651,[1]!T_Printers[#Data],5,FALSE),1)&gt;_xlfn.XLOOKUP(B1651,[1]Printers!L:L,[1]Printers!O:O,1,0,),10)),"Используйте слой 100 мкм")</f>
        <v>9.1999999999999993</v>
      </c>
      <c r="F1651">
        <f>IFERROR(IF(ROUND(_xlfn.XLOOKUP([1]Parameters!B1651,[1]Printers!L:L,[1]Printers!Q:Q,,0)*E1651/10,0)*10&lt;_xlfn.XLOOKUP([1]Parameters!B1651,[1]Printers!L:L,[1]Printers!P:P,,0),ROUND(_xlfn.XLOOKUP([1]Parameters!B1651,[1]Printers!L:L,[1]Printers!Q:Q,,0)*E1651/10,0)*10,_xlfn.XLOOKUP([1]Parameters!B1651,[1]Printers!L:L,[1]Printers!P:P,,0)),"")</f>
        <v>80</v>
      </c>
      <c r="G1651" cm="1">
        <f t="array" ref="G1651">IFERROR(IF(ROW()-1&gt;COUNTA([1]!T_Printers[Printers])*COUNTA([1]!T_Resins[Resins]),"",_xlfn.IFS(ROUND(VLOOKUP(C1651,[1]!T_Resins[#Data],3,FALSE)/VLOOKUP(A1651,[1]!T_Printers[#Data],5,FALSE),1)&lt;=_xlfn.XLOOKUP(B1651,[1]Printers!L:L,[1]Printers!O:O,1,0,),ROUND(VLOOKUP(C1651,[1]!T_Resins[#Data],3,FALSE)/VLOOKUP(A1651,[1]!T_Printers[#Data],5,FALSE),1),ROUND(VLOOKUP(C1651,[1]!T_Resins[#Data],3,FALSE)/VLOOKUP(A1651,[1]!T_Printers[#Data],5,FALSE),1)&gt;_xlfn.XLOOKUP(B1651,[1]Printers!L:L,[1]Printers!O:O,1,0,),10)),"")</f>
        <v>13.2</v>
      </c>
      <c r="H1651">
        <f>IFERROR(IF(ROUND(_xlfn.XLOOKUP([1]Parameters!B1651,[1]Printers!L:L,[1]Printers!Q:Q,,0)*G1651/10,0)*10&lt;_xlfn.XLOOKUP([1]Parameters!B1651,[1]Printers!L:L,[1]Printers!P:P,,0),ROUND(_xlfn.XLOOKUP([1]Parameters!B1651,[1]Printers!L:L,[1]Printers!Q:Q,,0)*G1651/10,0)*10,_xlfn.XLOOKUP([1]Parameters!B1651,[1]Printers!L:L,[1]Printers!P:P,,0)),"")</f>
        <v>100</v>
      </c>
      <c r="I1651" s="3" t="str" cm="1">
        <f t="array" ref="I1651">IFERROR(IF(ROW()-1&gt;COUNTA([1]!T_Printers[Printers])*COUNTA([1]!T_Resins[Resins]),"",_xlfn.IFS(ROUND(VLOOKUP(C1651,[1]!T_Resins[#Data],4,FALSE)/VLOOKUP(A1651,[1]!T_Printers[#Data],5,FALSE),1)&lt;=_xlfn.XLOOKUP(B1651,[1]Printers!L:L,[1]Printers!O:O,1,0,),ROUND(VLOOKUP(C1651,[1]!T_Resins[#Data],4,FALSE)/VLOOKUP(A1651,[1]!T_Printers[#Data],5,FALSE),1),ROUND(VLOOKUP(C1651,[1]!T_Resins[#Data],4,FALSE)/VLOOKUP(A1651,[1]!T_Printers[#Data],5,FALSE),1)&gt;_xlfn.XLOOKUP(B1651,[1]Printers!L:L,[1]Printers!O:O,1,0,),"")),"")</f>
        <v/>
      </c>
      <c r="J1651" t="str">
        <f>IFERROR(IF(ROUND(_xlfn.XLOOKUP([1]Parameters!B1651,[1]Printers!L:L,[1]Printers!Q:Q,,0)*I1651/10,0)*10&lt;_xlfn.XLOOKUP([1]Parameters!B1651,[1]Printers!L:L,[1]Printers!P:P,,0),ROUND(_xlfn.XLOOKUP([1]Parameters!B1651,[1]Printers!L:L,[1]Printers!Q:Q,,0)*I1651/10,0)*10,_xlfn.XLOOKUP([1]Parameters!B1651,[1]Printers!L:L,[1]Printers!P:P,,0)),"")</f>
        <v/>
      </c>
      <c r="K1651">
        <f>IF(SUM(E1651:J1651)&lt;&gt;0,VLOOKUP(A1651,[1]!T_Printers[#Data],10,FALSE)+VLOOKUP(C1651,[1]!T_Resins[#Data],10,FALSE),"")</f>
        <v>4</v>
      </c>
      <c r="L1651">
        <f>IF(SUM(E1651:J1651)&lt;&gt;0,VLOOKUP(A1651,[1]!T_Printers[#Data],11,FALSE),"")</f>
        <v>5</v>
      </c>
      <c r="M1651">
        <f>IF(SUM(E1651:J1651)&lt;&gt;0,VLOOKUP(C1651,[1]!T_Resins[#Data],8,FALSE),"")</f>
        <v>120</v>
      </c>
      <c r="N1651">
        <f>IF(_xlfn.XLOOKUP(B1651,[1]Printers!$L:$L,[1]Printers!$R:$R,0,0)&gt;0,[1]Parameters!M1651,IF(SUM(E1651:J1651)&lt;&gt;0,VLOOKUP(C1651,[1]!T_Resins[#Data],9,FALSE),""))</f>
        <v>180</v>
      </c>
      <c r="O1651" t="str">
        <f t="shared" si="25"/>
        <v>ElegooMars4DLP</v>
      </c>
    </row>
    <row r="1652" spans="1:15" x14ac:dyDescent="0.25">
      <c r="A1652" t="str">
        <f t="array" ref="A1652">IF(ROW()-1&gt;COUNTA([1]!T_Printers[Printers])*COUNTA([1]!T_Resins[Resins]),"",INDEX([1]!T_Printers[Printers],INT((ROW()-2)/COUNTA([1]!T_Resins[Resins])+1)))</f>
        <v>Elegoo Mars 4 DLP</v>
      </c>
      <c r="B1652" t="str">
        <f>_xlfn.XLOOKUP(A1652,[1]!T_Printers[Printers],[1]!T_Printers[Icon link],,0)</f>
        <v>ElegooMars4DLP</v>
      </c>
      <c r="C1652" t="str">
        <f t="array" ref="C1652">IF(ROW()-1&gt;COUNTA([1]!T_Printers[Printers])*COUNTA([1]!T_Resins[Resins]),"",INDEX([1]!T_Resins[Resins],MOD(ROW()-2,COUNTA([1]!T_Resins[Resins]))+1))</f>
        <v>Dental Sand Pro A3 (Crown LT)</v>
      </c>
      <c r="D1652">
        <f>IF(SUM(E1652:J1652)&lt;&gt;0,IF(ROW()-1&gt;COUNTA([1]!T_Printers[Printers])*COUNTA([1]!T_Resins[Resins]),"",2),"")</f>
        <v>2</v>
      </c>
      <c r="E1652" cm="1">
        <f t="array" ref="E1652">IFERROR(IF(ROW()-1&gt;COUNTA([1]!T_Printers[Printers])*COUNTA([1]!T_Resins[Resins]),"",_xlfn.IFS(ROUND(VLOOKUP(C1652,[1]!T_Resins[#Data],2,FALSE)/VLOOKUP(A1652,[1]!T_Printers[#Data],5,FALSE),1)&lt;=_xlfn.XLOOKUP(B1652,[1]Printers!L:L,[1]Printers!O:O,1,0,),ROUND(VLOOKUP(C1652,[1]!T_Resins[#Data],2,FALSE)/VLOOKUP(A1652,[1]!T_Printers[#Data],5,FALSE),1),ROUND(VLOOKUP(C1652,[1]!T_Resins[#Data],2,FALSE)/VLOOKUP(A1652,[1]!T_Printers[#Data],5,FALSE),1)&gt;_xlfn.XLOOKUP(B1652,[1]Printers!L:L,[1]Printers!O:O,1,0,),10)),"Используйте слой 100 мкм")</f>
        <v>9.1999999999999993</v>
      </c>
      <c r="F1652">
        <f>IFERROR(IF(ROUND(_xlfn.XLOOKUP([1]Parameters!B1652,[1]Printers!L:L,[1]Printers!Q:Q,,0)*E1652/10,0)*10&lt;_xlfn.XLOOKUP([1]Parameters!B1652,[1]Printers!L:L,[1]Printers!P:P,,0),ROUND(_xlfn.XLOOKUP([1]Parameters!B1652,[1]Printers!L:L,[1]Printers!Q:Q,,0)*E1652/10,0)*10,_xlfn.XLOOKUP([1]Parameters!B1652,[1]Printers!L:L,[1]Printers!P:P,,0)),"")</f>
        <v>80</v>
      </c>
      <c r="G1652" cm="1">
        <f t="array" ref="G1652">IFERROR(IF(ROW()-1&gt;COUNTA([1]!T_Printers[Printers])*COUNTA([1]!T_Resins[Resins]),"",_xlfn.IFS(ROUND(VLOOKUP(C1652,[1]!T_Resins[#Data],3,FALSE)/VLOOKUP(A1652,[1]!T_Printers[#Data],5,FALSE),1)&lt;=_xlfn.XLOOKUP(B1652,[1]Printers!L:L,[1]Printers!O:O,1,0,),ROUND(VLOOKUP(C1652,[1]!T_Resins[#Data],3,FALSE)/VLOOKUP(A1652,[1]!T_Printers[#Data],5,FALSE),1),ROUND(VLOOKUP(C1652,[1]!T_Resins[#Data],3,FALSE)/VLOOKUP(A1652,[1]!T_Printers[#Data],5,FALSE),1)&gt;_xlfn.XLOOKUP(B1652,[1]Printers!L:L,[1]Printers!O:O,1,0,),10)),"")</f>
        <v>13.2</v>
      </c>
      <c r="H1652">
        <f>IFERROR(IF(ROUND(_xlfn.XLOOKUP([1]Parameters!B1652,[1]Printers!L:L,[1]Printers!Q:Q,,0)*G1652/10,0)*10&lt;_xlfn.XLOOKUP([1]Parameters!B1652,[1]Printers!L:L,[1]Printers!P:P,,0),ROUND(_xlfn.XLOOKUP([1]Parameters!B1652,[1]Printers!L:L,[1]Printers!Q:Q,,0)*G1652/10,0)*10,_xlfn.XLOOKUP([1]Parameters!B1652,[1]Printers!L:L,[1]Printers!P:P,,0)),"")</f>
        <v>100</v>
      </c>
      <c r="I1652" s="3" t="str" cm="1">
        <f t="array" ref="I1652">IFERROR(IF(ROW()-1&gt;COUNTA([1]!T_Printers[Printers])*COUNTA([1]!T_Resins[Resins]),"",_xlfn.IFS(ROUND(VLOOKUP(C1652,[1]!T_Resins[#Data],4,FALSE)/VLOOKUP(A1652,[1]!T_Printers[#Data],5,FALSE),1)&lt;=_xlfn.XLOOKUP(B1652,[1]Printers!L:L,[1]Printers!O:O,1,0,),ROUND(VLOOKUP(C1652,[1]!T_Resins[#Data],4,FALSE)/VLOOKUP(A1652,[1]!T_Printers[#Data],5,FALSE),1),ROUND(VLOOKUP(C1652,[1]!T_Resins[#Data],4,FALSE)/VLOOKUP(A1652,[1]!T_Printers[#Data],5,FALSE),1)&gt;_xlfn.XLOOKUP(B1652,[1]Printers!L:L,[1]Printers!O:O,1,0,),"")),"")</f>
        <v/>
      </c>
      <c r="J1652" t="str">
        <f>IFERROR(IF(ROUND(_xlfn.XLOOKUP([1]Parameters!B1652,[1]Printers!L:L,[1]Printers!Q:Q,,0)*I1652/10,0)*10&lt;_xlfn.XLOOKUP([1]Parameters!B1652,[1]Printers!L:L,[1]Printers!P:P,,0),ROUND(_xlfn.XLOOKUP([1]Parameters!B1652,[1]Printers!L:L,[1]Printers!Q:Q,,0)*I1652/10,0)*10,_xlfn.XLOOKUP([1]Parameters!B1652,[1]Printers!L:L,[1]Printers!P:P,,0)),"")</f>
        <v/>
      </c>
      <c r="K1652">
        <f>IF(SUM(E1652:J1652)&lt;&gt;0,VLOOKUP(A1652,[1]!T_Printers[#Data],10,FALSE)+VLOOKUP(C1652,[1]!T_Resins[#Data],10,FALSE),"")</f>
        <v>4</v>
      </c>
      <c r="L1652">
        <f>IF(SUM(E1652:J1652)&lt;&gt;0,VLOOKUP(A1652,[1]!T_Printers[#Data],11,FALSE),"")</f>
        <v>5</v>
      </c>
      <c r="M1652">
        <f>IF(SUM(E1652:J1652)&lt;&gt;0,VLOOKUP(C1652,[1]!T_Resins[#Data],8,FALSE),"")</f>
        <v>120</v>
      </c>
      <c r="N1652">
        <f>IF(_xlfn.XLOOKUP(B1652,[1]Printers!$L:$L,[1]Printers!$R:$R,0,0)&gt;0,[1]Parameters!M1652,IF(SUM(E1652:J1652)&lt;&gt;0,VLOOKUP(C1652,[1]!T_Resins[#Data],9,FALSE),""))</f>
        <v>180</v>
      </c>
      <c r="O1652" t="str">
        <f t="shared" si="25"/>
        <v>ElegooMars4DLP</v>
      </c>
    </row>
    <row r="1653" spans="1:15" x14ac:dyDescent="0.25">
      <c r="A1653" t="str">
        <f t="array" ref="A1653">IF(ROW()-1&gt;COUNTA([1]!T_Printers[Printers])*COUNTA([1]!T_Resins[Resins]),"",INDEX([1]!T_Printers[Printers],INT((ROW()-2)/COUNTA([1]!T_Resins[Resins])+1)))</f>
        <v>Elegoo Mars 4 DLP</v>
      </c>
      <c r="B1653" t="str">
        <f>_xlfn.XLOOKUP(A1653,[1]!T_Printers[Printers],[1]!T_Printers[Icon link],,0)</f>
        <v>ElegooMars4DLP</v>
      </c>
      <c r="C1653" t="str">
        <f t="array" ref="C1653">IF(ROW()-1&gt;COUNTA([1]!T_Printers[Printers])*COUNTA([1]!T_Resins[Resins]),"",INDEX([1]!T_Resins[Resins],MOD(ROW()-2,COUNTA([1]!T_Resins[Resins]))+1))</f>
        <v>Dental Splint Soft</v>
      </c>
      <c r="D1653">
        <f>IF(SUM(E1653:J1653)&lt;&gt;0,IF(ROW()-1&gt;COUNTA([1]!T_Printers[Printers])*COUNTA([1]!T_Resins[Resins]),"",2),"")</f>
        <v>2</v>
      </c>
      <c r="E1653" cm="1">
        <f t="array" ref="E1653">IFERROR(IF(ROW()-1&gt;COUNTA([1]!T_Printers[Printers])*COUNTA([1]!T_Resins[Resins]),"",_xlfn.IFS(ROUND(VLOOKUP(C1653,[1]!T_Resins[#Data],2,FALSE)/VLOOKUP(A1653,[1]!T_Printers[#Data],5,FALSE),1)&lt;=_xlfn.XLOOKUP(B1653,[1]Printers!L:L,[1]Printers!O:O,1,0,),ROUND(VLOOKUP(C1653,[1]!T_Resins[#Data],2,FALSE)/VLOOKUP(A1653,[1]!T_Printers[#Data],5,FALSE),1),ROUND(VLOOKUP(C1653,[1]!T_Resins[#Data],2,FALSE)/VLOOKUP(A1653,[1]!T_Printers[#Data],5,FALSE),1)&gt;_xlfn.XLOOKUP(B1653,[1]Printers!L:L,[1]Printers!O:O,1,0,),10)),"Используйте слой 100 мкм")</f>
        <v>6.1</v>
      </c>
      <c r="F1653">
        <f>IFERROR(IF(ROUND(_xlfn.XLOOKUP([1]Parameters!B1653,[1]Printers!L:L,[1]Printers!Q:Q,,0)*E1653/10,0)*10&lt;_xlfn.XLOOKUP([1]Parameters!B1653,[1]Printers!L:L,[1]Printers!P:P,,0),ROUND(_xlfn.XLOOKUP([1]Parameters!B1653,[1]Printers!L:L,[1]Printers!Q:Q,,0)*E1653/10,0)*10,_xlfn.XLOOKUP([1]Parameters!B1653,[1]Printers!L:L,[1]Printers!P:P,,0)),"")</f>
        <v>50</v>
      </c>
      <c r="G1653" cm="1">
        <f t="array" ref="G1653">IFERROR(IF(ROW()-1&gt;COUNTA([1]!T_Printers[Printers])*COUNTA([1]!T_Resins[Resins]),"",_xlfn.IFS(ROUND(VLOOKUP(C1653,[1]!T_Resins[#Data],3,FALSE)/VLOOKUP(A1653,[1]!T_Printers[#Data],5,FALSE),1)&lt;=_xlfn.XLOOKUP(B1653,[1]Printers!L:L,[1]Printers!O:O,1,0,),ROUND(VLOOKUP(C1653,[1]!T_Resins[#Data],3,FALSE)/VLOOKUP(A1653,[1]!T_Printers[#Data],5,FALSE),1),ROUND(VLOOKUP(C1653,[1]!T_Resins[#Data],3,FALSE)/VLOOKUP(A1653,[1]!T_Printers[#Data],5,FALSE),1)&gt;_xlfn.XLOOKUP(B1653,[1]Printers!L:L,[1]Printers!O:O,1,0,),10)),"")</f>
        <v>7.9</v>
      </c>
      <c r="H1653">
        <f>IFERROR(IF(ROUND(_xlfn.XLOOKUP([1]Parameters!B1653,[1]Printers!L:L,[1]Printers!Q:Q,,0)*G1653/10,0)*10&lt;_xlfn.XLOOKUP([1]Parameters!B1653,[1]Printers!L:L,[1]Printers!P:P,,0),ROUND(_xlfn.XLOOKUP([1]Parameters!B1653,[1]Printers!L:L,[1]Printers!Q:Q,,0)*G1653/10,0)*10,_xlfn.XLOOKUP([1]Parameters!B1653,[1]Printers!L:L,[1]Printers!P:P,,0)),"")</f>
        <v>70</v>
      </c>
      <c r="I1653" s="3" t="str" cm="1">
        <f t="array" ref="I1653">IFERROR(IF(ROW()-1&gt;COUNTA([1]!T_Printers[Printers])*COUNTA([1]!T_Resins[Resins]),"",_xlfn.IFS(ROUND(VLOOKUP(C1653,[1]!T_Resins[#Data],4,FALSE)/VLOOKUP(A1653,[1]!T_Printers[#Data],5,FALSE),1)&lt;=_xlfn.XLOOKUP(B1653,[1]Printers!L:L,[1]Printers!O:O,1,0,),ROUND(VLOOKUP(C1653,[1]!T_Resins[#Data],4,FALSE)/VLOOKUP(A1653,[1]!T_Printers[#Data],5,FALSE),1),ROUND(VLOOKUP(C1653,[1]!T_Resins[#Data],4,FALSE)/VLOOKUP(A1653,[1]!T_Printers[#Data],5,FALSE),1)&gt;_xlfn.XLOOKUP(B1653,[1]Printers!L:L,[1]Printers!O:O,1,0,),"")),"")</f>
        <v/>
      </c>
      <c r="J1653" t="str">
        <f>IFERROR(IF(ROUND(_xlfn.XLOOKUP([1]Parameters!B1653,[1]Printers!L:L,[1]Printers!Q:Q,,0)*I1653/10,0)*10&lt;_xlfn.XLOOKUP([1]Parameters!B1653,[1]Printers!L:L,[1]Printers!P:P,,0),ROUND(_xlfn.XLOOKUP([1]Parameters!B1653,[1]Printers!L:L,[1]Printers!Q:Q,,0)*I1653/10,0)*10,_xlfn.XLOOKUP([1]Parameters!B1653,[1]Printers!L:L,[1]Printers!P:P,,0)),"")</f>
        <v/>
      </c>
      <c r="K1653">
        <f>IF(SUM(E1653:J1653)&lt;&gt;0,VLOOKUP(A1653,[1]!T_Printers[#Data],10,FALSE)+VLOOKUP(C1653,[1]!T_Resins[#Data],10,FALSE),"")</f>
        <v>3</v>
      </c>
      <c r="L1653">
        <f>IF(SUM(E1653:J1653)&lt;&gt;0,VLOOKUP(A1653,[1]!T_Printers[#Data],11,FALSE),"")</f>
        <v>5</v>
      </c>
      <c r="M1653">
        <f>IF(SUM(E1653:J1653)&lt;&gt;0,VLOOKUP(C1653,[1]!T_Resins[#Data],8,FALSE),"")</f>
        <v>60</v>
      </c>
      <c r="N1653">
        <f>IF(_xlfn.XLOOKUP(B1653,[1]Printers!$L:$L,[1]Printers!$R:$R,0,0)&gt;0,[1]Parameters!M1653,IF(SUM(E1653:J1653)&lt;&gt;0,VLOOKUP(C1653,[1]!T_Resins[#Data],9,FALSE),""))</f>
        <v>60</v>
      </c>
      <c r="O1653" t="str">
        <f t="shared" si="25"/>
        <v>ElegooMars4DLP</v>
      </c>
    </row>
    <row r="1654" spans="1:15" x14ac:dyDescent="0.25">
      <c r="A1654" t="str">
        <f t="array" ref="A1654">IF(ROW()-1&gt;COUNTA([1]!T_Printers[Printers])*COUNTA([1]!T_Resins[Resins]),"",INDEX([1]!T_Printers[Printers],INT((ROW()-2)/COUNTA([1]!T_Resins[Resins])+1)))</f>
        <v>Elegoo Mars 4 DLP</v>
      </c>
      <c r="B1654" t="str">
        <f>_xlfn.XLOOKUP(A1654,[1]!T_Printers[Printers],[1]!T_Printers[Icon link],,0)</f>
        <v>ElegooMars4DLP</v>
      </c>
      <c r="C1654" t="str">
        <f t="array" ref="C1654">IF(ROW()-1&gt;COUNTA([1]!T_Printers[Printers])*COUNTA([1]!T_Resins[Resins]),"",INDEX([1]!T_Resins[Resins],MOD(ROW()-2,COUNTA([1]!T_Resins[Resins]))+1))</f>
        <v>Dental Tray</v>
      </c>
      <c r="D1654">
        <f>IF(SUM(E1654:J1654)&lt;&gt;0,IF(ROW()-1&gt;COUNTA([1]!T_Printers[Printers])*COUNTA([1]!T_Resins[Resins]),"",2),"")</f>
        <v>2</v>
      </c>
      <c r="E1654" t="str" cm="1">
        <f t="array" ref="E1654">IFERROR(IF(ROW()-1&gt;COUNTA([1]!T_Printers[Printers])*COUNTA([1]!T_Resins[Resins]),"",_xlfn.IFS(ROUND(VLOOKUP(C1654,[1]!T_Resins[#Data],2,FALSE)/VLOOKUP(A1654,[1]!T_Printers[#Data],5,FALSE),1)&lt;=_xlfn.XLOOKUP(B1654,[1]Printers!L:L,[1]Printers!O:O,1,0,),ROUND(VLOOKUP(C1654,[1]!T_Resins[#Data],2,FALSE)/VLOOKUP(A1654,[1]!T_Printers[#Data],5,FALSE),1),ROUND(VLOOKUP(C1654,[1]!T_Resins[#Data],2,FALSE)/VLOOKUP(A1654,[1]!T_Printers[#Data],5,FALSE),1)&gt;_xlfn.XLOOKUP(B1654,[1]Printers!L:L,[1]Printers!O:O,1,0,),10)),"Используйте слой 100 мкм")</f>
        <v>Используйте слой 100 мкм</v>
      </c>
      <c r="F1654" t="str">
        <f>IFERROR(IF(ROUND(_xlfn.XLOOKUP([1]Parameters!B1654,[1]Printers!L:L,[1]Printers!Q:Q,,0)*E1654/10,0)*10&lt;_xlfn.XLOOKUP([1]Parameters!B1654,[1]Printers!L:L,[1]Printers!P:P,,0),ROUND(_xlfn.XLOOKUP([1]Parameters!B1654,[1]Printers!L:L,[1]Printers!Q:Q,,0)*E1654/10,0)*10,_xlfn.XLOOKUP([1]Parameters!B1654,[1]Printers!L:L,[1]Printers!P:P,,0)),"")</f>
        <v/>
      </c>
      <c r="G1654" cm="1">
        <f t="array" ref="G1654">IFERROR(IF(ROW()-1&gt;COUNTA([1]!T_Printers[Printers])*COUNTA([1]!T_Resins[Resins]),"",_xlfn.IFS(ROUND(VLOOKUP(C1654,[1]!T_Resins[#Data],3,FALSE)/VLOOKUP(A1654,[1]!T_Printers[#Data],5,FALSE),1)&lt;=_xlfn.XLOOKUP(B1654,[1]Printers!L:L,[1]Printers!O:O,1,0,),ROUND(VLOOKUP(C1654,[1]!T_Resins[#Data],3,FALSE)/VLOOKUP(A1654,[1]!T_Printers[#Data],5,FALSE),1),ROUND(VLOOKUP(C1654,[1]!T_Resins[#Data],3,FALSE)/VLOOKUP(A1654,[1]!T_Printers[#Data],5,FALSE),1)&gt;_xlfn.XLOOKUP(B1654,[1]Printers!L:L,[1]Printers!O:O,1,0,),10)),"")</f>
        <v>4.9000000000000004</v>
      </c>
      <c r="H1654">
        <f>IFERROR(IF(ROUND(_xlfn.XLOOKUP([1]Parameters!B1654,[1]Printers!L:L,[1]Printers!Q:Q,,0)*G1654/10,0)*10&lt;_xlfn.XLOOKUP([1]Parameters!B1654,[1]Printers!L:L,[1]Printers!P:P,,0),ROUND(_xlfn.XLOOKUP([1]Parameters!B1654,[1]Printers!L:L,[1]Printers!Q:Q,,0)*G1654/10,0)*10,_xlfn.XLOOKUP([1]Parameters!B1654,[1]Printers!L:L,[1]Printers!P:P,,0)),"")</f>
        <v>40</v>
      </c>
      <c r="I1654" s="3" cm="1">
        <f t="array" ref="I1654">IFERROR(IF(ROW()-1&gt;COUNTA([1]!T_Printers[Printers])*COUNTA([1]!T_Resins[Resins]),"",_xlfn.IFS(ROUND(VLOOKUP(C1654,[1]!T_Resins[#Data],4,FALSE)/VLOOKUP(A1654,[1]!T_Printers[#Data],5,FALSE),1)&lt;=_xlfn.XLOOKUP(B1654,[1]Printers!L:L,[1]Printers!O:O,1,0,),ROUND(VLOOKUP(C1654,[1]!T_Resins[#Data],4,FALSE)/VLOOKUP(A1654,[1]!T_Printers[#Data],5,FALSE),1),ROUND(VLOOKUP(C1654,[1]!T_Resins[#Data],4,FALSE)/VLOOKUP(A1654,[1]!T_Printers[#Data],5,FALSE),1)&gt;_xlfn.XLOOKUP(B1654,[1]Printers!L:L,[1]Printers!O:O,1,0,),"")),"")</f>
        <v>6.1</v>
      </c>
      <c r="J1654">
        <f>IFERROR(IF(ROUND(_xlfn.XLOOKUP([1]Parameters!B1654,[1]Printers!L:L,[1]Printers!Q:Q,,0)*I1654/10,0)*10&lt;_xlfn.XLOOKUP([1]Parameters!B1654,[1]Printers!L:L,[1]Printers!P:P,,0),ROUND(_xlfn.XLOOKUP([1]Parameters!B1654,[1]Printers!L:L,[1]Printers!Q:Q,,0)*I1654/10,0)*10,_xlfn.XLOOKUP([1]Parameters!B1654,[1]Printers!L:L,[1]Printers!P:P,,0)),"")</f>
        <v>50</v>
      </c>
      <c r="K1654">
        <f>IF(SUM(E1654:J1654)&lt;&gt;0,VLOOKUP(A1654,[1]!T_Printers[#Data],10,FALSE)+VLOOKUP(C1654,[1]!T_Resins[#Data],10,FALSE),"")</f>
        <v>3</v>
      </c>
      <c r="L1654">
        <f>IF(SUM(E1654:J1654)&lt;&gt;0,VLOOKUP(A1654,[1]!T_Printers[#Data],11,FALSE),"")</f>
        <v>5</v>
      </c>
      <c r="M1654">
        <f>IF(SUM(E1654:J1654)&lt;&gt;0,VLOOKUP(C1654,[1]!T_Resins[#Data],8,FALSE),"")</f>
        <v>120</v>
      </c>
      <c r="N1654">
        <f>IF(_xlfn.XLOOKUP(B1654,[1]Printers!$L:$L,[1]Printers!$R:$R,0,0)&gt;0,[1]Parameters!M1654,IF(SUM(E1654:J1654)&lt;&gt;0,VLOOKUP(C1654,[1]!T_Resins[#Data],9,FALSE),""))</f>
        <v>180</v>
      </c>
      <c r="O1654" t="str">
        <f t="shared" si="25"/>
        <v>ElegooMars4DLP</v>
      </c>
    </row>
    <row r="1655" spans="1:15" x14ac:dyDescent="0.25">
      <c r="A1655" t="str">
        <f t="array" ref="A1655">IF(ROW()-1&gt;COUNTA([1]!T_Printers[Printers])*COUNTA([1]!T_Resins[Resins]),"",INDEX([1]!T_Printers[Printers],INT((ROW()-2)/COUNTA([1]!T_Resins[Resins])+1)))</f>
        <v>Elegoo Mars 4 DLP</v>
      </c>
      <c r="B1655" t="str">
        <f>_xlfn.XLOOKUP(A1655,[1]!T_Printers[Printers],[1]!T_Printers[Icon link],,0)</f>
        <v>ElegooMars4DLP</v>
      </c>
      <c r="C1655" t="str">
        <f t="array" ref="C1655">IF(ROW()-1&gt;COUNTA([1]!T_Printers[Printers])*COUNTA([1]!T_Resins[Resins]),"",INDEX([1]!T_Resins[Resins],MOD(ROW()-2,COUNTA([1]!T_Resins[Resins]))+1))</f>
        <v>Dental Yellow Clear</v>
      </c>
      <c r="D1655">
        <f>IF(SUM(E1655:J1655)&lt;&gt;0,IF(ROW()-1&gt;COUNTA([1]!T_Printers[Printers])*COUNTA([1]!T_Resins[Resins]),"",2),"")</f>
        <v>2</v>
      </c>
      <c r="E1655" cm="1">
        <f t="array" ref="E1655">IFERROR(IF(ROW()-1&gt;COUNTA([1]!T_Printers[Printers])*COUNTA([1]!T_Resins[Resins]),"",_xlfn.IFS(ROUND(VLOOKUP(C1655,[1]!T_Resins[#Data],2,FALSE)/VLOOKUP(A1655,[1]!T_Printers[#Data],5,FALSE),1)&lt;=_xlfn.XLOOKUP(B1655,[1]Printers!L:L,[1]Printers!O:O,1,0,),ROUND(VLOOKUP(C1655,[1]!T_Resins[#Data],2,FALSE)/VLOOKUP(A1655,[1]!T_Printers[#Data],5,FALSE),1),ROUND(VLOOKUP(C1655,[1]!T_Resins[#Data],2,FALSE)/VLOOKUP(A1655,[1]!T_Printers[#Data],5,FALSE),1)&gt;_xlfn.XLOOKUP(B1655,[1]Printers!L:L,[1]Printers!O:O,1,0,),10)),"Используйте слой 100 мкм")</f>
        <v>2.1</v>
      </c>
      <c r="F1655">
        <f>IFERROR(IF(ROUND(_xlfn.XLOOKUP([1]Parameters!B1655,[1]Printers!L:L,[1]Printers!Q:Q,,0)*E1655/10,0)*10&lt;_xlfn.XLOOKUP([1]Parameters!B1655,[1]Printers!L:L,[1]Printers!P:P,,0),ROUND(_xlfn.XLOOKUP([1]Parameters!B1655,[1]Printers!L:L,[1]Printers!Q:Q,,0)*E1655/10,0)*10,_xlfn.XLOOKUP([1]Parameters!B1655,[1]Printers!L:L,[1]Printers!P:P,,0)),"")</f>
        <v>20</v>
      </c>
      <c r="G1655" cm="1">
        <f t="array" ref="G1655">IFERROR(IF(ROW()-1&gt;COUNTA([1]!T_Printers[Printers])*COUNTA([1]!T_Resins[Resins]),"",_xlfn.IFS(ROUND(VLOOKUP(C1655,[1]!T_Resins[#Data],3,FALSE)/VLOOKUP(A1655,[1]!T_Printers[#Data],5,FALSE),1)&lt;=_xlfn.XLOOKUP(B1655,[1]Printers!L:L,[1]Printers!O:O,1,0,),ROUND(VLOOKUP(C1655,[1]!T_Resins[#Data],3,FALSE)/VLOOKUP(A1655,[1]!T_Printers[#Data],5,FALSE),1),ROUND(VLOOKUP(C1655,[1]!T_Resins[#Data],3,FALSE)/VLOOKUP(A1655,[1]!T_Printers[#Data],5,FALSE),1)&gt;_xlfn.XLOOKUP(B1655,[1]Printers!L:L,[1]Printers!O:O,1,0,),10)),"")</f>
        <v>2.8</v>
      </c>
      <c r="H1655">
        <f>IFERROR(IF(ROUND(_xlfn.XLOOKUP([1]Parameters!B1655,[1]Printers!L:L,[1]Printers!Q:Q,,0)*G1655/10,0)*10&lt;_xlfn.XLOOKUP([1]Parameters!B1655,[1]Printers!L:L,[1]Printers!P:P,,0),ROUND(_xlfn.XLOOKUP([1]Parameters!B1655,[1]Printers!L:L,[1]Printers!Q:Q,,0)*G1655/10,0)*10,_xlfn.XLOOKUP([1]Parameters!B1655,[1]Printers!L:L,[1]Printers!P:P,,0)),"")</f>
        <v>30</v>
      </c>
      <c r="I1655" s="3" t="str" cm="1">
        <f t="array" ref="I1655">IFERROR(IF(ROW()-1&gt;COUNTA([1]!T_Printers[Printers])*COUNTA([1]!T_Resins[Resins]),"",_xlfn.IFS(ROUND(VLOOKUP(C1655,[1]!T_Resins[#Data],4,FALSE)/VLOOKUP(A1655,[1]!T_Printers[#Data],5,FALSE),1)&lt;=_xlfn.XLOOKUP(B1655,[1]Printers!L:L,[1]Printers!O:O,1,0,),ROUND(VLOOKUP(C1655,[1]!T_Resins[#Data],4,FALSE)/VLOOKUP(A1655,[1]!T_Printers[#Data],5,FALSE),1),ROUND(VLOOKUP(C1655,[1]!T_Resins[#Data],4,FALSE)/VLOOKUP(A1655,[1]!T_Printers[#Data],5,FALSE),1)&gt;_xlfn.XLOOKUP(B1655,[1]Printers!L:L,[1]Printers!O:O,1,0,),"")),"")</f>
        <v/>
      </c>
      <c r="J1655" t="str">
        <f>IFERROR(IF(ROUND(_xlfn.XLOOKUP([1]Parameters!B1655,[1]Printers!L:L,[1]Printers!Q:Q,,0)*I1655/10,0)*10&lt;_xlfn.XLOOKUP([1]Parameters!B1655,[1]Printers!L:L,[1]Printers!P:P,,0),ROUND(_xlfn.XLOOKUP([1]Parameters!B1655,[1]Printers!L:L,[1]Printers!Q:Q,,0)*I1655/10,0)*10,_xlfn.XLOOKUP([1]Parameters!B1655,[1]Printers!L:L,[1]Printers!P:P,,0)),"")</f>
        <v/>
      </c>
      <c r="K1655">
        <f>IF(SUM(E1655:J1655)&lt;&gt;0,VLOOKUP(A1655,[1]!T_Printers[#Data],10,FALSE)+VLOOKUP(C1655,[1]!T_Resins[#Data],10,FALSE),"")</f>
        <v>3</v>
      </c>
      <c r="L1655">
        <f>IF(SUM(E1655:J1655)&lt;&gt;0,VLOOKUP(A1655,[1]!T_Printers[#Data],11,FALSE),"")</f>
        <v>5</v>
      </c>
      <c r="M1655">
        <f>IF(SUM(E1655:J1655)&lt;&gt;0,VLOOKUP(C1655,[1]!T_Resins[#Data],8,FALSE),"")</f>
        <v>120</v>
      </c>
      <c r="N1655">
        <f>IF(_xlfn.XLOOKUP(B1655,[1]Printers!$L:$L,[1]Printers!$R:$R,0,0)&gt;0,[1]Parameters!M1655,IF(SUM(E1655:J1655)&lt;&gt;0,VLOOKUP(C1655,[1]!T_Resins[#Data],9,FALSE),""))</f>
        <v>180</v>
      </c>
      <c r="O1655" t="str">
        <f t="shared" si="25"/>
        <v>ElegooMars4DLP</v>
      </c>
    </row>
    <row r="1656" spans="1:15" x14ac:dyDescent="0.25">
      <c r="A1656" t="str">
        <f t="array" ref="A1656">IF(ROW()-1&gt;COUNTA([1]!T_Printers[Printers])*COUNTA([1]!T_Resins[Resins]),"",INDEX([1]!T_Printers[Printers],INT((ROW()-2)/COUNTA([1]!T_Resins[Resins])+1)))</f>
        <v>Elegoo Mars 4 DLP</v>
      </c>
      <c r="B1656" t="str">
        <f>_xlfn.XLOOKUP(A1656,[1]!T_Printers[Printers],[1]!T_Printers[Icon link],,0)</f>
        <v>ElegooMars4DLP</v>
      </c>
      <c r="C1656" t="str">
        <f t="array" ref="C1656">IF(ROW()-1&gt;COUNTA([1]!T_Printers[Printers])*COUNTA([1]!T_Resins[Resins]),"",INDEX([1]!T_Resins[Resins],MOD(ROW()-2,COUNTA([1]!T_Resins[Resins]))+1))</f>
        <v>Dental Yellow Clear PRO</v>
      </c>
      <c r="D1656">
        <f>IF(SUM(E1656:J1656)&lt;&gt;0,IF(ROW()-1&gt;COUNTA([1]!T_Printers[Printers])*COUNTA([1]!T_Resins[Resins]),"",2),"")</f>
        <v>2</v>
      </c>
      <c r="E1656" cm="1">
        <f t="array" ref="E1656">IFERROR(IF(ROW()-1&gt;COUNTA([1]!T_Printers[Printers])*COUNTA([1]!T_Resins[Resins]),"",_xlfn.IFS(ROUND(VLOOKUP(C1656,[1]!T_Resins[#Data],2,FALSE)/VLOOKUP(A1656,[1]!T_Printers[#Data],5,FALSE),1)&lt;=_xlfn.XLOOKUP(B1656,[1]Printers!L:L,[1]Printers!O:O,1,0,),ROUND(VLOOKUP(C1656,[1]!T_Resins[#Data],2,FALSE)/VLOOKUP(A1656,[1]!T_Printers[#Data],5,FALSE),1),ROUND(VLOOKUP(C1656,[1]!T_Resins[#Data],2,FALSE)/VLOOKUP(A1656,[1]!T_Printers[#Data],5,FALSE),1)&gt;_xlfn.XLOOKUP(B1656,[1]Printers!L:L,[1]Printers!O:O,1,0,),10)),"Используйте слой 100 мкм")</f>
        <v>5.5</v>
      </c>
      <c r="F1656">
        <f>IFERROR(IF(ROUND(_xlfn.XLOOKUP([1]Parameters!B1656,[1]Printers!L:L,[1]Printers!Q:Q,,0)*E1656/10,0)*10&lt;_xlfn.XLOOKUP([1]Parameters!B1656,[1]Printers!L:L,[1]Printers!P:P,,0),ROUND(_xlfn.XLOOKUP([1]Parameters!B1656,[1]Printers!L:L,[1]Printers!Q:Q,,0)*E1656/10,0)*10,_xlfn.XLOOKUP([1]Parameters!B1656,[1]Printers!L:L,[1]Printers!P:P,,0)),"")</f>
        <v>50</v>
      </c>
      <c r="G1656" cm="1">
        <f t="array" ref="G1656">IFERROR(IF(ROW()-1&gt;COUNTA([1]!T_Printers[Printers])*COUNTA([1]!T_Resins[Resins]),"",_xlfn.IFS(ROUND(VLOOKUP(C1656,[1]!T_Resins[#Data],3,FALSE)/VLOOKUP(A1656,[1]!T_Printers[#Data],5,FALSE),1)&lt;=_xlfn.XLOOKUP(B1656,[1]Printers!L:L,[1]Printers!O:O,1,0,),ROUND(VLOOKUP(C1656,[1]!T_Resins[#Data],3,FALSE)/VLOOKUP(A1656,[1]!T_Printers[#Data],5,FALSE),1),ROUND(VLOOKUP(C1656,[1]!T_Resins[#Data],3,FALSE)/VLOOKUP(A1656,[1]!T_Printers[#Data],5,FALSE),1)&gt;_xlfn.XLOOKUP(B1656,[1]Printers!L:L,[1]Printers!O:O,1,0,),10)),"")</f>
        <v>7.1</v>
      </c>
      <c r="H1656">
        <f>IFERROR(IF(ROUND(_xlfn.XLOOKUP([1]Parameters!B1656,[1]Printers!L:L,[1]Printers!Q:Q,,0)*G1656/10,0)*10&lt;_xlfn.XLOOKUP([1]Parameters!B1656,[1]Printers!L:L,[1]Printers!P:P,,0),ROUND(_xlfn.XLOOKUP([1]Parameters!B1656,[1]Printers!L:L,[1]Printers!Q:Q,,0)*G1656/10,0)*10,_xlfn.XLOOKUP([1]Parameters!B1656,[1]Printers!L:L,[1]Printers!P:P,,0)),"")</f>
        <v>60</v>
      </c>
      <c r="I1656" s="3" t="str" cm="1">
        <f t="array" ref="I1656">IFERROR(IF(ROW()-1&gt;COUNTA([1]!T_Printers[Printers])*COUNTA([1]!T_Resins[Resins]),"",_xlfn.IFS(ROUND(VLOOKUP(C1656,[1]!T_Resins[#Data],4,FALSE)/VLOOKUP(A1656,[1]!T_Printers[#Data],5,FALSE),1)&lt;=_xlfn.XLOOKUP(B1656,[1]Printers!L:L,[1]Printers!O:O,1,0,),ROUND(VLOOKUP(C1656,[1]!T_Resins[#Data],4,FALSE)/VLOOKUP(A1656,[1]!T_Printers[#Data],5,FALSE),1),ROUND(VLOOKUP(C1656,[1]!T_Resins[#Data],4,FALSE)/VLOOKUP(A1656,[1]!T_Printers[#Data],5,FALSE),1)&gt;_xlfn.XLOOKUP(B1656,[1]Printers!L:L,[1]Printers!O:O,1,0,),"")),"")</f>
        <v/>
      </c>
      <c r="J1656" t="str">
        <f>IFERROR(IF(ROUND(_xlfn.XLOOKUP([1]Parameters!B1656,[1]Printers!L:L,[1]Printers!Q:Q,,0)*I1656/10,0)*10&lt;_xlfn.XLOOKUP([1]Parameters!B1656,[1]Printers!L:L,[1]Printers!P:P,,0),ROUND(_xlfn.XLOOKUP([1]Parameters!B1656,[1]Printers!L:L,[1]Printers!Q:Q,,0)*I1656/10,0)*10,_xlfn.XLOOKUP([1]Parameters!B1656,[1]Printers!L:L,[1]Printers!P:P,,0)),"")</f>
        <v/>
      </c>
      <c r="K1656">
        <f>IF(SUM(E1656:J1656)&lt;&gt;0,VLOOKUP(A1656,[1]!T_Printers[#Data],10,FALSE)+VLOOKUP(C1656,[1]!T_Resins[#Data],10,FALSE),"")</f>
        <v>3</v>
      </c>
      <c r="L1656">
        <f>IF(SUM(E1656:J1656)&lt;&gt;0,VLOOKUP(A1656,[1]!T_Printers[#Data],11,FALSE),"")</f>
        <v>5</v>
      </c>
      <c r="M1656">
        <f>IF(SUM(E1656:J1656)&lt;&gt;0,VLOOKUP(C1656,[1]!T_Resins[#Data],8,FALSE),"")</f>
        <v>120</v>
      </c>
      <c r="N1656">
        <f>IF(_xlfn.XLOOKUP(B1656,[1]Printers!$L:$L,[1]Printers!$R:$R,0,0)&gt;0,[1]Parameters!M1656,IF(SUM(E1656:J1656)&lt;&gt;0,VLOOKUP(C1656,[1]!T_Resins[#Data],9,FALSE),""))</f>
        <v>180</v>
      </c>
      <c r="O1656" t="str">
        <f t="shared" si="25"/>
        <v>ElegooMars4DLP</v>
      </c>
    </row>
    <row r="1657" spans="1:15" x14ac:dyDescent="0.25">
      <c r="A1657" t="str">
        <f t="array" ref="A1657">IF(ROW()-1&gt;COUNTA([1]!T_Printers[Printers])*COUNTA([1]!T_Resins[Resins]),"",INDEX([1]!T_Printers[Printers],INT((ROW()-2)/COUNTA([1]!T_Resins[Resins])+1)))</f>
        <v>Elegoo Mars 4 DLP</v>
      </c>
      <c r="B1657" t="str">
        <f>_xlfn.XLOOKUP(A1657,[1]!T_Printers[Printers],[1]!T_Printers[Icon link],,0)</f>
        <v>ElegooMars4DLP</v>
      </c>
      <c r="C1657" t="str">
        <f t="array" ref="C1657">IF(ROW()-1&gt;COUNTA([1]!T_Printers[Printers])*COUNTA([1]!T_Resins[Resins]),"",INDEX([1]!T_Resins[Resins],MOD(ROW()-2,COUNTA([1]!T_Resins[Resins]))+1))</f>
        <v>Industrial ABS Black</v>
      </c>
      <c r="D1657">
        <f>IF(SUM(E1657:J1657)&lt;&gt;0,IF(ROW()-1&gt;COUNTA([1]!T_Printers[Printers])*COUNTA([1]!T_Resins[Resins]),"",2),"")</f>
        <v>2</v>
      </c>
      <c r="E1657" cm="1">
        <f t="array" ref="E1657">IFERROR(IF(ROW()-1&gt;COUNTA([1]!T_Printers[Printers])*COUNTA([1]!T_Resins[Resins]),"",_xlfn.IFS(ROUND(VLOOKUP(C1657,[1]!T_Resins[#Data],2,FALSE)/VLOOKUP(A1657,[1]!T_Printers[#Data],5,FALSE),1)&lt;=_xlfn.XLOOKUP(B1657,[1]Printers!L:L,[1]Printers!O:O,1,0,),ROUND(VLOOKUP(C1657,[1]!T_Resins[#Data],2,FALSE)/VLOOKUP(A1657,[1]!T_Printers[#Data],5,FALSE),1),ROUND(VLOOKUP(C1657,[1]!T_Resins[#Data],2,FALSE)/VLOOKUP(A1657,[1]!T_Printers[#Data],5,FALSE),1)&gt;_xlfn.XLOOKUP(B1657,[1]Printers!L:L,[1]Printers!O:O,1,0,),10)),"Используйте слой 100 мкм")</f>
        <v>4.4000000000000004</v>
      </c>
      <c r="F1657">
        <f>IFERROR(IF(ROUND(_xlfn.XLOOKUP([1]Parameters!B1657,[1]Printers!L:L,[1]Printers!Q:Q,,0)*E1657/10,0)*10&lt;_xlfn.XLOOKUP([1]Parameters!B1657,[1]Printers!L:L,[1]Printers!P:P,,0),ROUND(_xlfn.XLOOKUP([1]Parameters!B1657,[1]Printers!L:L,[1]Printers!Q:Q,,0)*E1657/10,0)*10,_xlfn.XLOOKUP([1]Parameters!B1657,[1]Printers!L:L,[1]Printers!P:P,,0)),"")</f>
        <v>40</v>
      </c>
      <c r="G1657" cm="1">
        <f t="array" ref="G1657">IFERROR(IF(ROW()-1&gt;COUNTA([1]!T_Printers[Printers])*COUNTA([1]!T_Resins[Resins]),"",_xlfn.IFS(ROUND(VLOOKUP(C1657,[1]!T_Resins[#Data],3,FALSE)/VLOOKUP(A1657,[1]!T_Printers[#Data],5,FALSE),1)&lt;=_xlfn.XLOOKUP(B1657,[1]Printers!L:L,[1]Printers!O:O,1,0,),ROUND(VLOOKUP(C1657,[1]!T_Resins[#Data],3,FALSE)/VLOOKUP(A1657,[1]!T_Printers[#Data],5,FALSE),1),ROUND(VLOOKUP(C1657,[1]!T_Resins[#Data],3,FALSE)/VLOOKUP(A1657,[1]!T_Printers[#Data],5,FALSE),1)&gt;_xlfn.XLOOKUP(B1657,[1]Printers!L:L,[1]Printers!O:O,1,0,),10)),"")</f>
        <v>5.7</v>
      </c>
      <c r="H1657">
        <f>IFERROR(IF(ROUND(_xlfn.XLOOKUP([1]Parameters!B1657,[1]Printers!L:L,[1]Printers!Q:Q,,0)*G1657/10,0)*10&lt;_xlfn.XLOOKUP([1]Parameters!B1657,[1]Printers!L:L,[1]Printers!P:P,,0),ROUND(_xlfn.XLOOKUP([1]Parameters!B1657,[1]Printers!L:L,[1]Printers!Q:Q,,0)*G1657/10,0)*10,_xlfn.XLOOKUP([1]Parameters!B1657,[1]Printers!L:L,[1]Printers!P:P,,0)),"")</f>
        <v>50</v>
      </c>
      <c r="I1657" s="3" t="str" cm="1">
        <f t="array" ref="I1657">IFERROR(IF(ROW()-1&gt;COUNTA([1]!T_Printers[Printers])*COUNTA([1]!T_Resins[Resins]),"",_xlfn.IFS(ROUND(VLOOKUP(C1657,[1]!T_Resins[#Data],4,FALSE)/VLOOKUP(A1657,[1]!T_Printers[#Data],5,FALSE),1)&lt;=_xlfn.XLOOKUP(B1657,[1]Printers!L:L,[1]Printers!O:O,1,0,),ROUND(VLOOKUP(C1657,[1]!T_Resins[#Data],4,FALSE)/VLOOKUP(A1657,[1]!T_Printers[#Data],5,FALSE),1),ROUND(VLOOKUP(C1657,[1]!T_Resins[#Data],4,FALSE)/VLOOKUP(A1657,[1]!T_Printers[#Data],5,FALSE),1)&gt;_xlfn.XLOOKUP(B1657,[1]Printers!L:L,[1]Printers!O:O,1,0,),"")),"")</f>
        <v/>
      </c>
      <c r="J1657" t="str">
        <f>IFERROR(IF(ROUND(_xlfn.XLOOKUP([1]Parameters!B1657,[1]Printers!L:L,[1]Printers!Q:Q,,0)*I1657/10,0)*10&lt;_xlfn.XLOOKUP([1]Parameters!B1657,[1]Printers!L:L,[1]Printers!P:P,,0),ROUND(_xlfn.XLOOKUP([1]Parameters!B1657,[1]Printers!L:L,[1]Printers!Q:Q,,0)*I1657/10,0)*10,_xlfn.XLOOKUP([1]Parameters!B1657,[1]Printers!L:L,[1]Printers!P:P,,0)),"")</f>
        <v/>
      </c>
      <c r="K1657">
        <f>IF(SUM(E1657:J1657)&lt;&gt;0,VLOOKUP(A1657,[1]!T_Printers[#Data],10,FALSE)+VLOOKUP(C1657,[1]!T_Resins[#Data],10,FALSE),"")</f>
        <v>3</v>
      </c>
      <c r="L1657">
        <f>IF(SUM(E1657:J1657)&lt;&gt;0,VLOOKUP(A1657,[1]!T_Printers[#Data],11,FALSE),"")</f>
        <v>5</v>
      </c>
      <c r="M1657">
        <f>IF(SUM(E1657:J1657)&lt;&gt;0,VLOOKUP(C1657,[1]!T_Resins[#Data],8,FALSE),"")</f>
        <v>60</v>
      </c>
      <c r="N1657">
        <f>IF(_xlfn.XLOOKUP(B1657,[1]Printers!$L:$L,[1]Printers!$R:$R,0,0)&gt;0,[1]Parameters!M1657,IF(SUM(E1657:J1657)&lt;&gt;0,VLOOKUP(C1657,[1]!T_Resins[#Data],9,FALSE),""))</f>
        <v>60</v>
      </c>
      <c r="O1657" t="str">
        <f t="shared" si="25"/>
        <v>ElegooMars4DLP</v>
      </c>
    </row>
    <row r="1658" spans="1:15" x14ac:dyDescent="0.25">
      <c r="A1658" t="str">
        <f t="array" ref="A1658">IF(ROW()-1&gt;COUNTA([1]!T_Printers[Printers])*COUNTA([1]!T_Resins[Resins]),"",INDEX([1]!T_Printers[Printers],INT((ROW()-2)/COUNTA([1]!T_Resins[Resins])+1)))</f>
        <v>Elegoo Mars 4 DLP</v>
      </c>
      <c r="B1658" t="str">
        <f>_xlfn.XLOOKUP(A1658,[1]!T_Printers[Printers],[1]!T_Printers[Icon link],,0)</f>
        <v>ElegooMars4DLP</v>
      </c>
      <c r="C1658" t="str">
        <f t="array" ref="C1658">IF(ROW()-1&gt;COUNTA([1]!T_Printers[Printers])*COUNTA([1]!T_Resins[Resins]),"",INDEX([1]!T_Resins[Resins],MOD(ROW()-2,COUNTA([1]!T_Resins[Resins]))+1))</f>
        <v>Industrial ABS-Like Grey</v>
      </c>
      <c r="D1658">
        <f>IF(SUM(E1658:J1658)&lt;&gt;0,IF(ROW()-1&gt;COUNTA([1]!T_Printers[Printers])*COUNTA([1]!T_Resins[Resins]),"",2),"")</f>
        <v>2</v>
      </c>
      <c r="E1658" cm="1">
        <f t="array" ref="E1658">IFERROR(IF(ROW()-1&gt;COUNTA([1]!T_Printers[Printers])*COUNTA([1]!T_Resins[Resins]),"",_xlfn.IFS(ROUND(VLOOKUP(C1658,[1]!T_Resins[#Data],2,FALSE)/VLOOKUP(A1658,[1]!T_Printers[#Data],5,FALSE),1)&lt;=_xlfn.XLOOKUP(B1658,[1]Printers!L:L,[1]Printers!O:O,1,0,),ROUND(VLOOKUP(C1658,[1]!T_Resins[#Data],2,FALSE)/VLOOKUP(A1658,[1]!T_Printers[#Data],5,FALSE),1),ROUND(VLOOKUP(C1658,[1]!T_Resins[#Data],2,FALSE)/VLOOKUP(A1658,[1]!T_Printers[#Data],5,FALSE),1)&gt;_xlfn.XLOOKUP(B1658,[1]Printers!L:L,[1]Printers!O:O,1,0,),10)),"Используйте слой 100 мкм")</f>
        <v>4.3</v>
      </c>
      <c r="F1658">
        <f>IFERROR(IF(ROUND(_xlfn.XLOOKUP([1]Parameters!B1658,[1]Printers!L:L,[1]Printers!Q:Q,,0)*E1658/10,0)*10&lt;_xlfn.XLOOKUP([1]Parameters!B1658,[1]Printers!L:L,[1]Printers!P:P,,0),ROUND(_xlfn.XLOOKUP([1]Parameters!B1658,[1]Printers!L:L,[1]Printers!Q:Q,,0)*E1658/10,0)*10,_xlfn.XLOOKUP([1]Parameters!B1658,[1]Printers!L:L,[1]Printers!P:P,,0)),"")</f>
        <v>40</v>
      </c>
      <c r="G1658" cm="1">
        <f t="array" ref="G1658">IFERROR(IF(ROW()-1&gt;COUNTA([1]!T_Printers[Printers])*COUNTA([1]!T_Resins[Resins]),"",_xlfn.IFS(ROUND(VLOOKUP(C1658,[1]!T_Resins[#Data],3,FALSE)/VLOOKUP(A1658,[1]!T_Printers[#Data],5,FALSE),1)&lt;=_xlfn.XLOOKUP(B1658,[1]Printers!L:L,[1]Printers!O:O,1,0,),ROUND(VLOOKUP(C1658,[1]!T_Resins[#Data],3,FALSE)/VLOOKUP(A1658,[1]!T_Printers[#Data],5,FALSE),1),ROUND(VLOOKUP(C1658,[1]!T_Resins[#Data],3,FALSE)/VLOOKUP(A1658,[1]!T_Printers[#Data],5,FALSE),1)&gt;_xlfn.XLOOKUP(B1658,[1]Printers!L:L,[1]Printers!O:O,1,0,),10)),"")</f>
        <v>5.6</v>
      </c>
      <c r="H1658">
        <f>IFERROR(IF(ROUND(_xlfn.XLOOKUP([1]Parameters!B1658,[1]Printers!L:L,[1]Printers!Q:Q,,0)*G1658/10,0)*10&lt;_xlfn.XLOOKUP([1]Parameters!B1658,[1]Printers!L:L,[1]Printers!P:P,,0),ROUND(_xlfn.XLOOKUP([1]Parameters!B1658,[1]Printers!L:L,[1]Printers!Q:Q,,0)*G1658/10,0)*10,_xlfn.XLOOKUP([1]Parameters!B1658,[1]Printers!L:L,[1]Printers!P:P,,0)),"")</f>
        <v>50</v>
      </c>
      <c r="I1658" s="3" t="str" cm="1">
        <f t="array" ref="I1658">IFERROR(IF(ROW()-1&gt;COUNTA([1]!T_Printers[Printers])*COUNTA([1]!T_Resins[Resins]),"",_xlfn.IFS(ROUND(VLOOKUP(C1658,[1]!T_Resins[#Data],4,FALSE)/VLOOKUP(A1658,[1]!T_Printers[#Data],5,FALSE),1)&lt;=_xlfn.XLOOKUP(B1658,[1]Printers!L:L,[1]Printers!O:O,1,0,),ROUND(VLOOKUP(C1658,[1]!T_Resins[#Data],4,FALSE)/VLOOKUP(A1658,[1]!T_Printers[#Data],5,FALSE),1),ROUND(VLOOKUP(C1658,[1]!T_Resins[#Data],4,FALSE)/VLOOKUP(A1658,[1]!T_Printers[#Data],5,FALSE),1)&gt;_xlfn.XLOOKUP(B1658,[1]Printers!L:L,[1]Printers!O:O,1,0,),"")),"")</f>
        <v/>
      </c>
      <c r="J1658" t="str">
        <f>IFERROR(IF(ROUND(_xlfn.XLOOKUP([1]Parameters!B1658,[1]Printers!L:L,[1]Printers!Q:Q,,0)*I1658/10,0)*10&lt;_xlfn.XLOOKUP([1]Parameters!B1658,[1]Printers!L:L,[1]Printers!P:P,,0),ROUND(_xlfn.XLOOKUP([1]Parameters!B1658,[1]Printers!L:L,[1]Printers!Q:Q,,0)*I1658/10,0)*10,_xlfn.XLOOKUP([1]Parameters!B1658,[1]Printers!L:L,[1]Printers!P:P,,0)),"")</f>
        <v/>
      </c>
      <c r="K1658">
        <f>IF(SUM(E1658:J1658)&lt;&gt;0,VLOOKUP(A1658,[1]!T_Printers[#Data],10,FALSE)+VLOOKUP(C1658,[1]!T_Resins[#Data],10,FALSE),"")</f>
        <v>3</v>
      </c>
      <c r="L1658">
        <f>IF(SUM(E1658:J1658)&lt;&gt;0,VLOOKUP(A1658,[1]!T_Printers[#Data],11,FALSE),"")</f>
        <v>5</v>
      </c>
      <c r="M1658">
        <f>IF(SUM(E1658:J1658)&lt;&gt;0,VLOOKUP(C1658,[1]!T_Resins[#Data],8,FALSE),"")</f>
        <v>120</v>
      </c>
      <c r="N1658">
        <f>IF(_xlfn.XLOOKUP(B1658,[1]Printers!$L:$L,[1]Printers!$R:$R,0,0)&gt;0,[1]Parameters!M1658,IF(SUM(E1658:J1658)&lt;&gt;0,VLOOKUP(C1658,[1]!T_Resins[#Data],9,FALSE),""))</f>
        <v>180</v>
      </c>
      <c r="O1658" t="str">
        <f t="shared" si="25"/>
        <v>ElegooMars4DLP</v>
      </c>
    </row>
    <row r="1659" spans="1:15" x14ac:dyDescent="0.25">
      <c r="A1659" t="str">
        <f t="array" ref="A1659">IF(ROW()-1&gt;COUNTA([1]!T_Printers[Printers])*COUNTA([1]!T_Resins[Resins]),"",INDEX([1]!T_Printers[Printers],INT((ROW()-2)/COUNTA([1]!T_Resins[Resins])+1)))</f>
        <v>Elegoo Mars 4 DLP</v>
      </c>
      <c r="B1659" t="str">
        <f>_xlfn.XLOOKUP(A1659,[1]!T_Printers[Printers],[1]!T_Printers[Icon link],,0)</f>
        <v>ElegooMars4DLP</v>
      </c>
      <c r="C1659" t="str">
        <f t="array" ref="C1659">IF(ROW()-1&gt;COUNTA([1]!T_Printers[Printers])*COUNTA([1]!T_Resins[Resins]),"",INDEX([1]!T_Resins[Resins],MOD(ROW()-2,COUNTA([1]!T_Resins[Resins]))+1))</f>
        <v>Industrial Flex Natural Clear</v>
      </c>
      <c r="D1659">
        <f>IF(SUM(E1659:J1659)&lt;&gt;0,IF(ROW()-1&gt;COUNTA([1]!T_Printers[Printers])*COUNTA([1]!T_Resins[Resins]),"",2),"")</f>
        <v>2</v>
      </c>
      <c r="E1659" cm="1">
        <f t="array" ref="E1659">IFERROR(IF(ROW()-1&gt;COUNTA([1]!T_Printers[Printers])*COUNTA([1]!T_Resins[Resins]),"",_xlfn.IFS(ROUND(VLOOKUP(C1659,[1]!T_Resins[#Data],2,FALSE)/VLOOKUP(A1659,[1]!T_Printers[#Data],5,FALSE),1)&lt;=_xlfn.XLOOKUP(B1659,[1]Printers!L:L,[1]Printers!O:O,1,0,),ROUND(VLOOKUP(C1659,[1]!T_Resins[#Data],2,FALSE)/VLOOKUP(A1659,[1]!T_Printers[#Data],5,FALSE),1),ROUND(VLOOKUP(C1659,[1]!T_Resins[#Data],2,FALSE)/VLOOKUP(A1659,[1]!T_Printers[#Data],5,FALSE),1)&gt;_xlfn.XLOOKUP(B1659,[1]Printers!L:L,[1]Printers!O:O,1,0,),10)),"Используйте слой 100 мкм")</f>
        <v>1.6</v>
      </c>
      <c r="F1659">
        <f>IFERROR(IF(ROUND(_xlfn.XLOOKUP([1]Parameters!B1659,[1]Printers!L:L,[1]Printers!Q:Q,,0)*E1659/10,0)*10&lt;_xlfn.XLOOKUP([1]Parameters!B1659,[1]Printers!L:L,[1]Printers!P:P,,0),ROUND(_xlfn.XLOOKUP([1]Parameters!B1659,[1]Printers!L:L,[1]Printers!Q:Q,,0)*E1659/10,0)*10,_xlfn.XLOOKUP([1]Parameters!B1659,[1]Printers!L:L,[1]Printers!P:P,,0)),"")</f>
        <v>10</v>
      </c>
      <c r="G1659" cm="1">
        <f t="array" ref="G1659">IFERROR(IF(ROW()-1&gt;COUNTA([1]!T_Printers[Printers])*COUNTA([1]!T_Resins[Resins]),"",_xlfn.IFS(ROUND(VLOOKUP(C1659,[1]!T_Resins[#Data],3,FALSE)/VLOOKUP(A1659,[1]!T_Printers[#Data],5,FALSE),1)&lt;=_xlfn.XLOOKUP(B1659,[1]Printers!L:L,[1]Printers!O:O,1,0,),ROUND(VLOOKUP(C1659,[1]!T_Resins[#Data],3,FALSE)/VLOOKUP(A1659,[1]!T_Printers[#Data],5,FALSE),1),ROUND(VLOOKUP(C1659,[1]!T_Resins[#Data],3,FALSE)/VLOOKUP(A1659,[1]!T_Printers[#Data],5,FALSE),1)&gt;_xlfn.XLOOKUP(B1659,[1]Printers!L:L,[1]Printers!O:O,1,0,),10)),"")</f>
        <v>2.1</v>
      </c>
      <c r="H1659">
        <f>IFERROR(IF(ROUND(_xlfn.XLOOKUP([1]Parameters!B1659,[1]Printers!L:L,[1]Printers!Q:Q,,0)*G1659/10,0)*10&lt;_xlfn.XLOOKUP([1]Parameters!B1659,[1]Printers!L:L,[1]Printers!P:P,,0),ROUND(_xlfn.XLOOKUP([1]Parameters!B1659,[1]Printers!L:L,[1]Printers!Q:Q,,0)*G1659/10,0)*10,_xlfn.XLOOKUP([1]Parameters!B1659,[1]Printers!L:L,[1]Printers!P:P,,0)),"")</f>
        <v>20</v>
      </c>
      <c r="I1659" s="3" t="str" cm="1">
        <f t="array" ref="I1659">IFERROR(IF(ROW()-1&gt;COUNTA([1]!T_Printers[Printers])*COUNTA([1]!T_Resins[Resins]),"",_xlfn.IFS(ROUND(VLOOKUP(C1659,[1]!T_Resins[#Data],4,FALSE)/VLOOKUP(A1659,[1]!T_Printers[#Data],5,FALSE),1)&lt;=_xlfn.XLOOKUP(B1659,[1]Printers!L:L,[1]Printers!O:O,1,0,),ROUND(VLOOKUP(C1659,[1]!T_Resins[#Data],4,FALSE)/VLOOKUP(A1659,[1]!T_Printers[#Data],5,FALSE),1),ROUND(VLOOKUP(C1659,[1]!T_Resins[#Data],4,FALSE)/VLOOKUP(A1659,[1]!T_Printers[#Data],5,FALSE),1)&gt;_xlfn.XLOOKUP(B1659,[1]Printers!L:L,[1]Printers!O:O,1,0,),"")),"")</f>
        <v/>
      </c>
      <c r="J1659" t="str">
        <f>IFERROR(IF(ROUND(_xlfn.XLOOKUP([1]Parameters!B1659,[1]Printers!L:L,[1]Printers!Q:Q,,0)*I1659/10,0)*10&lt;_xlfn.XLOOKUP([1]Parameters!B1659,[1]Printers!L:L,[1]Printers!P:P,,0),ROUND(_xlfn.XLOOKUP([1]Parameters!B1659,[1]Printers!L:L,[1]Printers!Q:Q,,0)*I1659/10,0)*10,_xlfn.XLOOKUP([1]Parameters!B1659,[1]Printers!L:L,[1]Printers!P:P,,0)),"")</f>
        <v/>
      </c>
      <c r="K1659">
        <f>IF(SUM(E1659:J1659)&lt;&gt;0,VLOOKUP(A1659,[1]!T_Printers[#Data],10,FALSE)+VLOOKUP(C1659,[1]!T_Resins[#Data],10,FALSE),"")</f>
        <v>3</v>
      </c>
      <c r="L1659">
        <f>IF(SUM(E1659:J1659)&lt;&gt;0,VLOOKUP(A1659,[1]!T_Printers[#Data],11,FALSE),"")</f>
        <v>5</v>
      </c>
      <c r="M1659">
        <f>IF(SUM(E1659:J1659)&lt;&gt;0,VLOOKUP(C1659,[1]!T_Resins[#Data],8,FALSE),"")</f>
        <v>60</v>
      </c>
      <c r="N1659">
        <f>IF(_xlfn.XLOOKUP(B1659,[1]Printers!$L:$L,[1]Printers!$R:$R,0,0)&gt;0,[1]Parameters!M1659,IF(SUM(E1659:J1659)&lt;&gt;0,VLOOKUP(C1659,[1]!T_Resins[#Data],9,FALSE),""))</f>
        <v>60</v>
      </c>
      <c r="O1659" t="str">
        <f t="shared" si="25"/>
        <v>ElegooMars4DLP</v>
      </c>
    </row>
    <row r="1660" spans="1:15" x14ac:dyDescent="0.25">
      <c r="A1660" t="str">
        <f t="array" ref="A1660">IF(ROW()-1&gt;COUNTA([1]!T_Printers[Printers])*COUNTA([1]!T_Resins[Resins]),"",INDEX([1]!T_Printers[Printers],INT((ROW()-2)/COUNTA([1]!T_Resins[Resins])+1)))</f>
        <v>Elegoo Mars 4 DLP</v>
      </c>
      <c r="B1660" t="str">
        <f>_xlfn.XLOOKUP(A1660,[1]!T_Printers[Printers],[1]!T_Printers[Icon link],,0)</f>
        <v>ElegooMars4DLP</v>
      </c>
      <c r="C1660" t="str">
        <f t="array" ref="C1660">IF(ROW()-1&gt;COUNTA([1]!T_Printers[Printers])*COUNTA([1]!T_Resins[Resins]),"",INDEX([1]!T_Resins[Resins],MOD(ROW()-2,COUNTA([1]!T_Resins[Resins]))+1))</f>
        <v>Industrial Nylon Like</v>
      </c>
      <c r="D1660">
        <f>IF(SUM(E1660:J1660)&lt;&gt;0,IF(ROW()-1&gt;COUNTA([1]!T_Printers[Printers])*COUNTA([1]!T_Resins[Resins]),"",2),"")</f>
        <v>2</v>
      </c>
      <c r="E1660" cm="1">
        <f t="array" ref="E1660">IFERROR(IF(ROW()-1&gt;COUNTA([1]!T_Printers[Printers])*COUNTA([1]!T_Resins[Resins]),"",_xlfn.IFS(ROUND(VLOOKUP(C1660,[1]!T_Resins[#Data],2,FALSE)/VLOOKUP(A1660,[1]!T_Printers[#Data],5,FALSE),1)&lt;=_xlfn.XLOOKUP(B1660,[1]Printers!L:L,[1]Printers!O:O,1,0,),ROUND(VLOOKUP(C1660,[1]!T_Resins[#Data],2,FALSE)/VLOOKUP(A1660,[1]!T_Printers[#Data],5,FALSE),1),ROUND(VLOOKUP(C1660,[1]!T_Resins[#Data],2,FALSE)/VLOOKUP(A1660,[1]!T_Printers[#Data],5,FALSE),1)&gt;_xlfn.XLOOKUP(B1660,[1]Printers!L:L,[1]Printers!O:O,1,0,),10)),"Используйте слой 100 мкм")</f>
        <v>1.2</v>
      </c>
      <c r="F1660">
        <f>IFERROR(IF(ROUND(_xlfn.XLOOKUP([1]Parameters!B1660,[1]Printers!L:L,[1]Printers!Q:Q,,0)*E1660/10,0)*10&lt;_xlfn.XLOOKUP([1]Parameters!B1660,[1]Printers!L:L,[1]Printers!P:P,,0),ROUND(_xlfn.XLOOKUP([1]Parameters!B1660,[1]Printers!L:L,[1]Printers!Q:Q,,0)*E1660/10,0)*10,_xlfn.XLOOKUP([1]Parameters!B1660,[1]Printers!L:L,[1]Printers!P:P,,0)),"")</f>
        <v>10</v>
      </c>
      <c r="G1660" cm="1">
        <f t="array" ref="G1660">IFERROR(IF(ROW()-1&gt;COUNTA([1]!T_Printers[Printers])*COUNTA([1]!T_Resins[Resins]),"",_xlfn.IFS(ROUND(VLOOKUP(C1660,[1]!T_Resins[#Data],3,FALSE)/VLOOKUP(A1660,[1]!T_Printers[#Data],5,FALSE),1)&lt;=_xlfn.XLOOKUP(B1660,[1]Printers!L:L,[1]Printers!O:O,1,0,),ROUND(VLOOKUP(C1660,[1]!T_Resins[#Data],3,FALSE)/VLOOKUP(A1660,[1]!T_Printers[#Data],5,FALSE),1),ROUND(VLOOKUP(C1660,[1]!T_Resins[#Data],3,FALSE)/VLOOKUP(A1660,[1]!T_Printers[#Data],5,FALSE),1)&gt;_xlfn.XLOOKUP(B1660,[1]Printers!L:L,[1]Printers!O:O,1,0,),10)),"")</f>
        <v>1.6</v>
      </c>
      <c r="H1660">
        <f>IFERROR(IF(ROUND(_xlfn.XLOOKUP([1]Parameters!B1660,[1]Printers!L:L,[1]Printers!Q:Q,,0)*G1660/10,0)*10&lt;_xlfn.XLOOKUP([1]Parameters!B1660,[1]Printers!L:L,[1]Printers!P:P,,0),ROUND(_xlfn.XLOOKUP([1]Parameters!B1660,[1]Printers!L:L,[1]Printers!Q:Q,,0)*G1660/10,0)*10,_xlfn.XLOOKUP([1]Parameters!B1660,[1]Printers!L:L,[1]Printers!P:P,,0)),"")</f>
        <v>10</v>
      </c>
      <c r="I1660" s="3" t="str" cm="1">
        <f t="array" ref="I1660">IFERROR(IF(ROW()-1&gt;COUNTA([1]!T_Printers[Printers])*COUNTA([1]!T_Resins[Resins]),"",_xlfn.IFS(ROUND(VLOOKUP(C1660,[1]!T_Resins[#Data],4,FALSE)/VLOOKUP(A1660,[1]!T_Printers[#Data],5,FALSE),1)&lt;=_xlfn.XLOOKUP(B1660,[1]Printers!L:L,[1]Printers!O:O,1,0,),ROUND(VLOOKUP(C1660,[1]!T_Resins[#Data],4,FALSE)/VLOOKUP(A1660,[1]!T_Printers[#Data],5,FALSE),1),ROUND(VLOOKUP(C1660,[1]!T_Resins[#Data],4,FALSE)/VLOOKUP(A1660,[1]!T_Printers[#Data],5,FALSE),1)&gt;_xlfn.XLOOKUP(B1660,[1]Printers!L:L,[1]Printers!O:O,1,0,),"")),"")</f>
        <v/>
      </c>
      <c r="J1660" t="str">
        <f>IFERROR(IF(ROUND(_xlfn.XLOOKUP([1]Parameters!B1660,[1]Printers!L:L,[1]Printers!Q:Q,,0)*I1660/10,0)*10&lt;_xlfn.XLOOKUP([1]Parameters!B1660,[1]Printers!L:L,[1]Printers!P:P,,0),ROUND(_xlfn.XLOOKUP([1]Parameters!B1660,[1]Printers!L:L,[1]Printers!Q:Q,,0)*I1660/10,0)*10,_xlfn.XLOOKUP([1]Parameters!B1660,[1]Printers!L:L,[1]Printers!P:P,,0)),"")</f>
        <v/>
      </c>
      <c r="K1660">
        <f>IF(SUM(E1660:J1660)&lt;&gt;0,VLOOKUP(A1660,[1]!T_Printers[#Data],10,FALSE)+VLOOKUP(C1660,[1]!T_Resins[#Data],10,FALSE),"")</f>
        <v>3</v>
      </c>
      <c r="L1660">
        <f>IF(SUM(E1660:J1660)&lt;&gt;0,VLOOKUP(A1660,[1]!T_Printers[#Data],11,FALSE),"")</f>
        <v>5</v>
      </c>
      <c r="M1660">
        <f>IF(SUM(E1660:J1660)&lt;&gt;0,VLOOKUP(C1660,[1]!T_Resins[#Data],8,FALSE),"")</f>
        <v>60</v>
      </c>
      <c r="N1660">
        <f>IF(_xlfn.XLOOKUP(B1660,[1]Printers!$L:$L,[1]Printers!$R:$R,0,0)&gt;0,[1]Parameters!M1660,IF(SUM(E1660:J1660)&lt;&gt;0,VLOOKUP(C1660,[1]!T_Resins[#Data],9,FALSE),""))</f>
        <v>60</v>
      </c>
      <c r="O1660" t="str">
        <f t="shared" si="25"/>
        <v>ElegooMars4DLP</v>
      </c>
    </row>
    <row r="1661" spans="1:15" x14ac:dyDescent="0.25">
      <c r="A1661" t="str">
        <f t="array" ref="A1661">IF(ROW()-1&gt;COUNTA([1]!T_Printers[Printers])*COUNTA([1]!T_Resins[Resins]),"",INDEX([1]!T_Printers[Printers],INT((ROW()-2)/COUNTA([1]!T_Resins[Resins])+1)))</f>
        <v>Elegoo Mars 4 DLP</v>
      </c>
      <c r="B1661" t="str">
        <f>_xlfn.XLOOKUP(A1661,[1]!T_Printers[Printers],[1]!T_Printers[Icon link],,0)</f>
        <v>ElegooMars4DLP</v>
      </c>
      <c r="C1661" t="str">
        <f t="array" ref="C1661">IF(ROW()-1&gt;COUNTA([1]!T_Printers[Printers])*COUNTA([1]!T_Resins[Resins]),"",INDEX([1]!T_Resins[Resins],MOD(ROW()-2,COUNTA([1]!T_Resins[Resins]))+1))</f>
        <v>Industrial PP-Like</v>
      </c>
      <c r="D1661">
        <f>IF(SUM(E1661:J1661)&lt;&gt;0,IF(ROW()-1&gt;COUNTA([1]!T_Printers[Printers])*COUNTA([1]!T_Resins[Resins]),"",2),"")</f>
        <v>2</v>
      </c>
      <c r="E1661" cm="1">
        <f t="array" ref="E1661">IFERROR(IF(ROW()-1&gt;COUNTA([1]!T_Printers[Printers])*COUNTA([1]!T_Resins[Resins]),"",_xlfn.IFS(ROUND(VLOOKUP(C1661,[1]!T_Resins[#Data],2,FALSE)/VLOOKUP(A1661,[1]!T_Printers[#Data],5,FALSE),1)&lt;=_xlfn.XLOOKUP(B1661,[1]Printers!L:L,[1]Printers!O:O,1,0,),ROUND(VLOOKUP(C1661,[1]!T_Resins[#Data],2,FALSE)/VLOOKUP(A1661,[1]!T_Printers[#Data],5,FALSE),1),ROUND(VLOOKUP(C1661,[1]!T_Resins[#Data],2,FALSE)/VLOOKUP(A1661,[1]!T_Printers[#Data],5,FALSE),1)&gt;_xlfn.XLOOKUP(B1661,[1]Printers!L:L,[1]Printers!O:O,1,0,),10)),"Используйте слой 100 мкм")</f>
        <v>4.8</v>
      </c>
      <c r="F1661">
        <f>IFERROR(IF(ROUND(_xlfn.XLOOKUP([1]Parameters!B1661,[1]Printers!L:L,[1]Printers!Q:Q,,0)*E1661/10,0)*10&lt;_xlfn.XLOOKUP([1]Parameters!B1661,[1]Printers!L:L,[1]Printers!P:P,,0),ROUND(_xlfn.XLOOKUP([1]Parameters!B1661,[1]Printers!L:L,[1]Printers!Q:Q,,0)*E1661/10,0)*10,_xlfn.XLOOKUP([1]Parameters!B1661,[1]Printers!L:L,[1]Printers!P:P,,0)),"")</f>
        <v>40</v>
      </c>
      <c r="G1661" cm="1">
        <f t="array" ref="G1661">IFERROR(IF(ROW()-1&gt;COUNTA([1]!T_Printers[Printers])*COUNTA([1]!T_Resins[Resins]),"",_xlfn.IFS(ROUND(VLOOKUP(C1661,[1]!T_Resins[#Data],3,FALSE)/VLOOKUP(A1661,[1]!T_Printers[#Data],5,FALSE),1)&lt;=_xlfn.XLOOKUP(B1661,[1]Printers!L:L,[1]Printers!O:O,1,0,),ROUND(VLOOKUP(C1661,[1]!T_Resins[#Data],3,FALSE)/VLOOKUP(A1661,[1]!T_Printers[#Data],5,FALSE),1),ROUND(VLOOKUP(C1661,[1]!T_Resins[#Data],3,FALSE)/VLOOKUP(A1661,[1]!T_Printers[#Data],5,FALSE),1)&gt;_xlfn.XLOOKUP(B1661,[1]Printers!L:L,[1]Printers!O:O,1,0,),10)),"")</f>
        <v>6</v>
      </c>
      <c r="H1661">
        <f>IFERROR(IF(ROUND(_xlfn.XLOOKUP([1]Parameters!B1661,[1]Printers!L:L,[1]Printers!Q:Q,,0)*G1661/10,0)*10&lt;_xlfn.XLOOKUP([1]Parameters!B1661,[1]Printers!L:L,[1]Printers!P:P,,0),ROUND(_xlfn.XLOOKUP([1]Parameters!B1661,[1]Printers!L:L,[1]Printers!Q:Q,,0)*G1661/10,0)*10,_xlfn.XLOOKUP([1]Parameters!B1661,[1]Printers!L:L,[1]Printers!P:P,,0)),"")</f>
        <v>50</v>
      </c>
      <c r="I1661" s="3" t="str" cm="1">
        <f t="array" ref="I1661">IFERROR(IF(ROW()-1&gt;COUNTA([1]!T_Printers[Printers])*COUNTA([1]!T_Resins[Resins]),"",_xlfn.IFS(ROUND(VLOOKUP(C1661,[1]!T_Resins[#Data],4,FALSE)/VLOOKUP(A1661,[1]!T_Printers[#Data],5,FALSE),1)&lt;=_xlfn.XLOOKUP(B1661,[1]Printers!L:L,[1]Printers!O:O,1,0,),ROUND(VLOOKUP(C1661,[1]!T_Resins[#Data],4,FALSE)/VLOOKUP(A1661,[1]!T_Printers[#Data],5,FALSE),1),ROUND(VLOOKUP(C1661,[1]!T_Resins[#Data],4,FALSE)/VLOOKUP(A1661,[1]!T_Printers[#Data],5,FALSE),1)&gt;_xlfn.XLOOKUP(B1661,[1]Printers!L:L,[1]Printers!O:O,1,0,),"")),"")</f>
        <v/>
      </c>
      <c r="J1661" t="str">
        <f>IFERROR(IF(ROUND(_xlfn.XLOOKUP([1]Parameters!B1661,[1]Printers!L:L,[1]Printers!Q:Q,,0)*I1661/10,0)*10&lt;_xlfn.XLOOKUP([1]Parameters!B1661,[1]Printers!L:L,[1]Printers!P:P,,0),ROUND(_xlfn.XLOOKUP([1]Parameters!B1661,[1]Printers!L:L,[1]Printers!Q:Q,,0)*I1661/10,0)*10,_xlfn.XLOOKUP([1]Parameters!B1661,[1]Printers!L:L,[1]Printers!P:P,,0)),"")</f>
        <v/>
      </c>
      <c r="K1661">
        <f>IF(SUM(E1661:J1661)&lt;&gt;0,VLOOKUP(A1661,[1]!T_Printers[#Data],10,FALSE)+VLOOKUP(C1661,[1]!T_Resins[#Data],10,FALSE),"")</f>
        <v>3</v>
      </c>
      <c r="L1661">
        <f>IF(SUM(E1661:J1661)&lt;&gt;0,VLOOKUP(A1661,[1]!T_Printers[#Data],11,FALSE),"")</f>
        <v>5</v>
      </c>
      <c r="M1661">
        <f>IF(SUM(E1661:J1661)&lt;&gt;0,VLOOKUP(C1661,[1]!T_Resins[#Data],8,FALSE),"")</f>
        <v>60</v>
      </c>
      <c r="N1661">
        <f>IF(_xlfn.XLOOKUP(B1661,[1]Printers!$L:$L,[1]Printers!$R:$R,0,0)&gt;0,[1]Parameters!M1661,IF(SUM(E1661:J1661)&lt;&gt;0,VLOOKUP(C1661,[1]!T_Resins[#Data],9,FALSE),""))</f>
        <v>60</v>
      </c>
      <c r="O1661" t="str">
        <f t="shared" si="25"/>
        <v>ElegooMars4DLP</v>
      </c>
    </row>
    <row r="1662" spans="1:15" x14ac:dyDescent="0.25">
      <c r="A1662" t="str">
        <f t="array" ref="A1662">IF(ROW()-1&gt;COUNTA([1]!T_Printers[Printers])*COUNTA([1]!T_Resins[Resins]),"",INDEX([1]!T_Printers[Printers],INT((ROW()-2)/COUNTA([1]!T_Resins[Resins])+1)))</f>
        <v>Elegoo Mars 4 DLP</v>
      </c>
      <c r="B1662" t="str">
        <f>_xlfn.XLOOKUP(A1662,[1]!T_Printers[Printers],[1]!T_Printers[Icon link],,0)</f>
        <v>ElegooMars4DLP</v>
      </c>
      <c r="C1662" t="str">
        <f t="array" ref="C1662">IF(ROW()-1&gt;COUNTA([1]!T_Printers[Printers])*COUNTA([1]!T_Resins[Resins]),"",INDEX([1]!T_Resins[Resins],MOD(ROW()-2,COUNTA([1]!T_Resins[Resins]))+1))</f>
        <v>Industrial Rigid Black</v>
      </c>
      <c r="D1662">
        <f>IF(SUM(E1662:J1662)&lt;&gt;0,IF(ROW()-1&gt;COUNTA([1]!T_Printers[Printers])*COUNTA([1]!T_Resins[Resins]),"",2),"")</f>
        <v>2</v>
      </c>
      <c r="E1662" cm="1">
        <f t="array" ref="E1662">IFERROR(IF(ROW()-1&gt;COUNTA([1]!T_Printers[Printers])*COUNTA([1]!T_Resins[Resins]),"",_xlfn.IFS(ROUND(VLOOKUP(C1662,[1]!T_Resins[#Data],2,FALSE)/VLOOKUP(A1662,[1]!T_Printers[#Data],5,FALSE),1)&lt;=_xlfn.XLOOKUP(B1662,[1]Printers!L:L,[1]Printers!O:O,1,0,),ROUND(VLOOKUP(C1662,[1]!T_Resins[#Data],2,FALSE)/VLOOKUP(A1662,[1]!T_Printers[#Data],5,FALSE),1),ROUND(VLOOKUP(C1662,[1]!T_Resins[#Data],2,FALSE)/VLOOKUP(A1662,[1]!T_Printers[#Data],5,FALSE),1)&gt;_xlfn.XLOOKUP(B1662,[1]Printers!L:L,[1]Printers!O:O,1,0,),10)),"Используйте слой 100 мкм")</f>
        <v>4.4000000000000004</v>
      </c>
      <c r="F1662">
        <f>IFERROR(IF(ROUND(_xlfn.XLOOKUP([1]Parameters!B1662,[1]Printers!L:L,[1]Printers!Q:Q,,0)*E1662/10,0)*10&lt;_xlfn.XLOOKUP([1]Parameters!B1662,[1]Printers!L:L,[1]Printers!P:P,,0),ROUND(_xlfn.XLOOKUP([1]Parameters!B1662,[1]Printers!L:L,[1]Printers!Q:Q,,0)*E1662/10,0)*10,_xlfn.XLOOKUP([1]Parameters!B1662,[1]Printers!L:L,[1]Printers!P:P,,0)),"")</f>
        <v>40</v>
      </c>
      <c r="G1662" cm="1">
        <f t="array" ref="G1662">IFERROR(IF(ROW()-1&gt;COUNTA([1]!T_Printers[Printers])*COUNTA([1]!T_Resins[Resins]),"",_xlfn.IFS(ROUND(VLOOKUP(C1662,[1]!T_Resins[#Data],3,FALSE)/VLOOKUP(A1662,[1]!T_Printers[#Data],5,FALSE),1)&lt;=_xlfn.XLOOKUP(B1662,[1]Printers!L:L,[1]Printers!O:O,1,0,),ROUND(VLOOKUP(C1662,[1]!T_Resins[#Data],3,FALSE)/VLOOKUP(A1662,[1]!T_Printers[#Data],5,FALSE),1),ROUND(VLOOKUP(C1662,[1]!T_Resins[#Data],3,FALSE)/VLOOKUP(A1662,[1]!T_Printers[#Data],5,FALSE),1)&gt;_xlfn.XLOOKUP(B1662,[1]Printers!L:L,[1]Printers!O:O,1,0,),10)),"")</f>
        <v>5.8</v>
      </c>
      <c r="H1662">
        <f>IFERROR(IF(ROUND(_xlfn.XLOOKUP([1]Parameters!B1662,[1]Printers!L:L,[1]Printers!Q:Q,,0)*G1662/10,0)*10&lt;_xlfn.XLOOKUP([1]Parameters!B1662,[1]Printers!L:L,[1]Printers!P:P,,0),ROUND(_xlfn.XLOOKUP([1]Parameters!B1662,[1]Printers!L:L,[1]Printers!Q:Q,,0)*G1662/10,0)*10,_xlfn.XLOOKUP([1]Parameters!B1662,[1]Printers!L:L,[1]Printers!P:P,,0)),"")</f>
        <v>50</v>
      </c>
      <c r="I1662" s="3" t="str" cm="1">
        <f t="array" ref="I1662">IFERROR(IF(ROW()-1&gt;COUNTA([1]!T_Printers[Printers])*COUNTA([1]!T_Resins[Resins]),"",_xlfn.IFS(ROUND(VLOOKUP(C1662,[1]!T_Resins[#Data],4,FALSE)/VLOOKUP(A1662,[1]!T_Printers[#Data],5,FALSE),1)&lt;=_xlfn.XLOOKUP(B1662,[1]Printers!L:L,[1]Printers!O:O,1,0,),ROUND(VLOOKUP(C1662,[1]!T_Resins[#Data],4,FALSE)/VLOOKUP(A1662,[1]!T_Printers[#Data],5,FALSE),1),ROUND(VLOOKUP(C1662,[1]!T_Resins[#Data],4,FALSE)/VLOOKUP(A1662,[1]!T_Printers[#Data],5,FALSE),1)&gt;_xlfn.XLOOKUP(B1662,[1]Printers!L:L,[1]Printers!O:O,1,0,),"")),"")</f>
        <v/>
      </c>
      <c r="J1662" t="str">
        <f>IFERROR(IF(ROUND(_xlfn.XLOOKUP([1]Parameters!B1662,[1]Printers!L:L,[1]Printers!Q:Q,,0)*I1662/10,0)*10&lt;_xlfn.XLOOKUP([1]Parameters!B1662,[1]Printers!L:L,[1]Printers!P:P,,0),ROUND(_xlfn.XLOOKUP([1]Parameters!B1662,[1]Printers!L:L,[1]Printers!Q:Q,,0)*I1662/10,0)*10,_xlfn.XLOOKUP([1]Parameters!B1662,[1]Printers!L:L,[1]Printers!P:P,,0)),"")</f>
        <v/>
      </c>
      <c r="K1662">
        <f>IF(SUM(E1662:J1662)&lt;&gt;0,VLOOKUP(A1662,[1]!T_Printers[#Data],10,FALSE)+VLOOKUP(C1662,[1]!T_Resins[#Data],10,FALSE),"")</f>
        <v>3</v>
      </c>
      <c r="L1662">
        <f>IF(SUM(E1662:J1662)&lt;&gt;0,VLOOKUP(A1662,[1]!T_Printers[#Data],11,FALSE),"")</f>
        <v>5</v>
      </c>
      <c r="M1662">
        <f>IF(SUM(E1662:J1662)&lt;&gt;0,VLOOKUP(C1662,[1]!T_Resins[#Data],8,FALSE),"")</f>
        <v>120</v>
      </c>
      <c r="N1662">
        <f>IF(_xlfn.XLOOKUP(B1662,[1]Printers!$L:$L,[1]Printers!$R:$R,0,0)&gt;0,[1]Parameters!M1662,IF(SUM(E1662:J1662)&lt;&gt;0,VLOOKUP(C1662,[1]!T_Resins[#Data],9,FALSE),""))</f>
        <v>180</v>
      </c>
      <c r="O1662" t="str">
        <f t="shared" si="25"/>
        <v>ElegooMars4DLP</v>
      </c>
    </row>
    <row r="1663" spans="1:15" x14ac:dyDescent="0.25">
      <c r="A1663" t="str">
        <f t="array" ref="A1663">IF(ROW()-1&gt;COUNTA([1]!T_Printers[Printers])*COUNTA([1]!T_Resins[Resins]),"",INDEX([1]!T_Printers[Printers],INT((ROW()-2)/COUNTA([1]!T_Resins[Resins])+1)))</f>
        <v>Elegoo Mars 4 DLP</v>
      </c>
      <c r="B1663" t="str">
        <f>_xlfn.XLOOKUP(A1663,[1]!T_Printers[Printers],[1]!T_Printers[Icon link],,0)</f>
        <v>ElegooMars4DLP</v>
      </c>
      <c r="C1663" t="str">
        <f t="array" ref="C1663">IF(ROW()-1&gt;COUNTA([1]!T_Printers[Printers])*COUNTA([1]!T_Resins[Resins]),"",INDEX([1]!T_Resins[Resins],MOD(ROW()-2,COUNTA([1]!T_Resins[Resins]))+1))</f>
        <v>Industrial Rigid Clear</v>
      </c>
      <c r="D1663">
        <f>IF(SUM(E1663:J1663)&lt;&gt;0,IF(ROW()-1&gt;COUNTA([1]!T_Printers[Printers])*COUNTA([1]!T_Resins[Resins]),"",2),"")</f>
        <v>2</v>
      </c>
      <c r="E1663" cm="1">
        <f t="array" ref="E1663">IFERROR(IF(ROW()-1&gt;COUNTA([1]!T_Printers[Printers])*COUNTA([1]!T_Resins[Resins]),"",_xlfn.IFS(ROUND(VLOOKUP(C1663,[1]!T_Resins[#Data],2,FALSE)/VLOOKUP(A1663,[1]!T_Printers[#Data],5,FALSE),1)&lt;=_xlfn.XLOOKUP(B1663,[1]Printers!L:L,[1]Printers!O:O,1,0,),ROUND(VLOOKUP(C1663,[1]!T_Resins[#Data],2,FALSE)/VLOOKUP(A1663,[1]!T_Printers[#Data],5,FALSE),1),ROUND(VLOOKUP(C1663,[1]!T_Resins[#Data],2,FALSE)/VLOOKUP(A1663,[1]!T_Printers[#Data],5,FALSE),1)&gt;_xlfn.XLOOKUP(B1663,[1]Printers!L:L,[1]Printers!O:O,1,0,),10)),"Используйте слой 100 мкм")</f>
        <v>4.8</v>
      </c>
      <c r="F1663">
        <f>IFERROR(IF(ROUND(_xlfn.XLOOKUP([1]Parameters!B1663,[1]Printers!L:L,[1]Printers!Q:Q,,0)*E1663/10,0)*10&lt;_xlfn.XLOOKUP([1]Parameters!B1663,[1]Printers!L:L,[1]Printers!P:P,,0),ROUND(_xlfn.XLOOKUP([1]Parameters!B1663,[1]Printers!L:L,[1]Printers!Q:Q,,0)*E1663/10,0)*10,_xlfn.XLOOKUP([1]Parameters!B1663,[1]Printers!L:L,[1]Printers!P:P,,0)),"")</f>
        <v>40</v>
      </c>
      <c r="G1663" cm="1">
        <f t="array" ref="G1663">IFERROR(IF(ROW()-1&gt;COUNTA([1]!T_Printers[Printers])*COUNTA([1]!T_Resins[Resins]),"",_xlfn.IFS(ROUND(VLOOKUP(C1663,[1]!T_Resins[#Data],3,FALSE)/VLOOKUP(A1663,[1]!T_Printers[#Data],5,FALSE),1)&lt;=_xlfn.XLOOKUP(B1663,[1]Printers!L:L,[1]Printers!O:O,1,0,),ROUND(VLOOKUP(C1663,[1]!T_Resins[#Data],3,FALSE)/VLOOKUP(A1663,[1]!T_Printers[#Data],5,FALSE),1),ROUND(VLOOKUP(C1663,[1]!T_Resins[#Data],3,FALSE)/VLOOKUP(A1663,[1]!T_Printers[#Data],5,FALSE),1)&gt;_xlfn.XLOOKUP(B1663,[1]Printers!L:L,[1]Printers!O:O,1,0,),10)),"")</f>
        <v>6.3</v>
      </c>
      <c r="H1663">
        <f>IFERROR(IF(ROUND(_xlfn.XLOOKUP([1]Parameters!B1663,[1]Printers!L:L,[1]Printers!Q:Q,,0)*G1663/10,0)*10&lt;_xlfn.XLOOKUP([1]Parameters!B1663,[1]Printers!L:L,[1]Printers!P:P,,0),ROUND(_xlfn.XLOOKUP([1]Parameters!B1663,[1]Printers!L:L,[1]Printers!Q:Q,,0)*G1663/10,0)*10,_xlfn.XLOOKUP([1]Parameters!B1663,[1]Printers!L:L,[1]Printers!P:P,,0)),"")</f>
        <v>60</v>
      </c>
      <c r="I1663" s="3" t="str" cm="1">
        <f t="array" ref="I1663">IFERROR(IF(ROW()-1&gt;COUNTA([1]!T_Printers[Printers])*COUNTA([1]!T_Resins[Resins]),"",_xlfn.IFS(ROUND(VLOOKUP(C1663,[1]!T_Resins[#Data],4,FALSE)/VLOOKUP(A1663,[1]!T_Printers[#Data],5,FALSE),1)&lt;=_xlfn.XLOOKUP(B1663,[1]Printers!L:L,[1]Printers!O:O,1,0,),ROUND(VLOOKUP(C1663,[1]!T_Resins[#Data],4,FALSE)/VLOOKUP(A1663,[1]!T_Printers[#Data],5,FALSE),1),ROUND(VLOOKUP(C1663,[1]!T_Resins[#Data],4,FALSE)/VLOOKUP(A1663,[1]!T_Printers[#Data],5,FALSE),1)&gt;_xlfn.XLOOKUP(B1663,[1]Printers!L:L,[1]Printers!O:O,1,0,),"")),"")</f>
        <v/>
      </c>
      <c r="J1663" t="str">
        <f>IFERROR(IF(ROUND(_xlfn.XLOOKUP([1]Parameters!B1663,[1]Printers!L:L,[1]Printers!Q:Q,,0)*I1663/10,0)*10&lt;_xlfn.XLOOKUP([1]Parameters!B1663,[1]Printers!L:L,[1]Printers!P:P,,0),ROUND(_xlfn.XLOOKUP([1]Parameters!B1663,[1]Printers!L:L,[1]Printers!Q:Q,,0)*I1663/10,0)*10,_xlfn.XLOOKUP([1]Parameters!B1663,[1]Printers!L:L,[1]Printers!P:P,,0)),"")</f>
        <v/>
      </c>
      <c r="K1663">
        <f>IF(SUM(E1663:J1663)&lt;&gt;0,VLOOKUP(A1663,[1]!T_Printers[#Data],10,FALSE)+VLOOKUP(C1663,[1]!T_Resins[#Data],10,FALSE),"")</f>
        <v>3</v>
      </c>
      <c r="L1663">
        <f>IF(SUM(E1663:J1663)&lt;&gt;0,VLOOKUP(A1663,[1]!T_Printers[#Data],11,FALSE),"")</f>
        <v>5</v>
      </c>
      <c r="M1663">
        <f>IF(SUM(E1663:J1663)&lt;&gt;0,VLOOKUP(C1663,[1]!T_Resins[#Data],8,FALSE),"")</f>
        <v>120</v>
      </c>
      <c r="N1663">
        <f>IF(_xlfn.XLOOKUP(B1663,[1]Printers!$L:$L,[1]Printers!$R:$R,0,0)&gt;0,[1]Parameters!M1663,IF(SUM(E1663:J1663)&lt;&gt;0,VLOOKUP(C1663,[1]!T_Resins[#Data],9,FALSE),""))</f>
        <v>180</v>
      </c>
      <c r="O1663" t="str">
        <f t="shared" si="25"/>
        <v>ElegooMars4DLP</v>
      </c>
    </row>
    <row r="1664" spans="1:15" x14ac:dyDescent="0.25">
      <c r="A1664" t="str">
        <f t="array" ref="A1664">IF(ROW()-1&gt;COUNTA([1]!T_Printers[Printers])*COUNTA([1]!T_Resins[Resins]),"",INDEX([1]!T_Printers[Printers],INT((ROW()-2)/COUNTA([1]!T_Resins[Resins])+1)))</f>
        <v>Elegoo Mars 4 DLP</v>
      </c>
      <c r="B1664" t="str">
        <f>_xlfn.XLOOKUP(A1664,[1]!T_Printers[Printers],[1]!T_Printers[Icon link],,0)</f>
        <v>ElegooMars4DLP</v>
      </c>
      <c r="C1664" t="str">
        <f t="array" ref="C1664">IF(ROW()-1&gt;COUNTA([1]!T_Printers[Printers])*COUNTA([1]!T_Resins[Resins]),"",INDEX([1]!T_Resins[Resins],MOD(ROW()-2,COUNTA([1]!T_Resins[Resins]))+1))</f>
        <v>Tough Black</v>
      </c>
      <c r="D1664">
        <f>IF(SUM(E1664:J1664)&lt;&gt;0,IF(ROW()-1&gt;COUNTA([1]!T_Printers[Printers])*COUNTA([1]!T_Resins[Resins]),"",2),"")</f>
        <v>2</v>
      </c>
      <c r="E1664" cm="1">
        <f t="array" ref="E1664">IFERROR(IF(ROW()-1&gt;COUNTA([1]!T_Printers[Printers])*COUNTA([1]!T_Resins[Resins]),"",_xlfn.IFS(ROUND(VLOOKUP(C1664,[1]!T_Resins[#Data],2,FALSE)/VLOOKUP(A1664,[1]!T_Printers[#Data],5,FALSE),1)&lt;=_xlfn.XLOOKUP(B1664,[1]Printers!L:L,[1]Printers!O:O,1,0,),ROUND(VLOOKUP(C1664,[1]!T_Resins[#Data],2,FALSE)/VLOOKUP(A1664,[1]!T_Printers[#Data],5,FALSE),1),ROUND(VLOOKUP(C1664,[1]!T_Resins[#Data],2,FALSE)/VLOOKUP(A1664,[1]!T_Printers[#Data],5,FALSE),1)&gt;_xlfn.XLOOKUP(B1664,[1]Printers!L:L,[1]Printers!O:O,1,0,),10)),"Используйте слой 100 мкм")</f>
        <v>2.2999999999999998</v>
      </c>
      <c r="F1664">
        <f>IFERROR(IF(ROUND(_xlfn.XLOOKUP([1]Parameters!B1664,[1]Printers!L:L,[1]Printers!Q:Q,,0)*E1664/10,0)*10&lt;_xlfn.XLOOKUP([1]Parameters!B1664,[1]Printers!L:L,[1]Printers!P:P,,0),ROUND(_xlfn.XLOOKUP([1]Parameters!B1664,[1]Printers!L:L,[1]Printers!Q:Q,,0)*E1664/10,0)*10,_xlfn.XLOOKUP([1]Parameters!B1664,[1]Printers!L:L,[1]Printers!P:P,,0)),"")</f>
        <v>20</v>
      </c>
      <c r="G1664" cm="1">
        <f t="array" ref="G1664">IFERROR(IF(ROW()-1&gt;COUNTA([1]!T_Printers[Printers])*COUNTA([1]!T_Resins[Resins]),"",_xlfn.IFS(ROUND(VLOOKUP(C1664,[1]!T_Resins[#Data],3,FALSE)/VLOOKUP(A1664,[1]!T_Printers[#Data],5,FALSE),1)&lt;=_xlfn.XLOOKUP(B1664,[1]Printers!L:L,[1]Printers!O:O,1,0,),ROUND(VLOOKUP(C1664,[1]!T_Resins[#Data],3,FALSE)/VLOOKUP(A1664,[1]!T_Printers[#Data],5,FALSE),1),ROUND(VLOOKUP(C1664,[1]!T_Resins[#Data],3,FALSE)/VLOOKUP(A1664,[1]!T_Printers[#Data],5,FALSE),1)&gt;_xlfn.XLOOKUP(B1664,[1]Printers!L:L,[1]Printers!O:O,1,0,),10)),"")</f>
        <v>2.7</v>
      </c>
      <c r="H1664">
        <f>IFERROR(IF(ROUND(_xlfn.XLOOKUP([1]Parameters!B1664,[1]Printers!L:L,[1]Printers!Q:Q,,0)*G1664/10,0)*10&lt;_xlfn.XLOOKUP([1]Parameters!B1664,[1]Printers!L:L,[1]Printers!P:P,,0),ROUND(_xlfn.XLOOKUP([1]Parameters!B1664,[1]Printers!L:L,[1]Printers!Q:Q,,0)*G1664/10,0)*10,_xlfn.XLOOKUP([1]Parameters!B1664,[1]Printers!L:L,[1]Printers!P:P,,0)),"")</f>
        <v>20</v>
      </c>
      <c r="I1664" s="3" t="str" cm="1">
        <f t="array" ref="I1664">IFERROR(IF(ROW()-1&gt;COUNTA([1]!T_Printers[Printers])*COUNTA([1]!T_Resins[Resins]),"",_xlfn.IFS(ROUND(VLOOKUP(C1664,[1]!T_Resins[#Data],4,FALSE)/VLOOKUP(A1664,[1]!T_Printers[#Data],5,FALSE),1)&lt;=_xlfn.XLOOKUP(B1664,[1]Printers!L:L,[1]Printers!O:O,1,0,),ROUND(VLOOKUP(C1664,[1]!T_Resins[#Data],4,FALSE)/VLOOKUP(A1664,[1]!T_Printers[#Data],5,FALSE),1),ROUND(VLOOKUP(C1664,[1]!T_Resins[#Data],4,FALSE)/VLOOKUP(A1664,[1]!T_Printers[#Data],5,FALSE),1)&gt;_xlfn.XLOOKUP(B1664,[1]Printers!L:L,[1]Printers!O:O,1,0,),"")),"")</f>
        <v/>
      </c>
      <c r="J1664" t="str">
        <f>IFERROR(IF(ROUND(_xlfn.XLOOKUP([1]Parameters!B1664,[1]Printers!L:L,[1]Printers!Q:Q,,0)*I1664/10,0)*10&lt;_xlfn.XLOOKUP([1]Parameters!B1664,[1]Printers!L:L,[1]Printers!P:P,,0),ROUND(_xlfn.XLOOKUP([1]Parameters!B1664,[1]Printers!L:L,[1]Printers!Q:Q,,0)*I1664/10,0)*10,_xlfn.XLOOKUP([1]Parameters!B1664,[1]Printers!L:L,[1]Printers!P:P,,0)),"")</f>
        <v/>
      </c>
      <c r="K1664">
        <f>IF(SUM(E1664:J1664)&lt;&gt;0,VLOOKUP(A1664,[1]!T_Printers[#Data],10,FALSE)+VLOOKUP(C1664,[1]!T_Resins[#Data],10,FALSE),"")</f>
        <v>3</v>
      </c>
      <c r="L1664">
        <f>IF(SUM(E1664:J1664)&lt;&gt;0,VLOOKUP(A1664,[1]!T_Printers[#Data],11,FALSE),"")</f>
        <v>5</v>
      </c>
      <c r="M1664">
        <f>IF(SUM(E1664:J1664)&lt;&gt;0,VLOOKUP(C1664,[1]!T_Resins[#Data],8,FALSE),"")</f>
        <v>120</v>
      </c>
      <c r="N1664">
        <f>IF(_xlfn.XLOOKUP(B1664,[1]Printers!$L:$L,[1]Printers!$R:$R,0,0)&gt;0,[1]Parameters!M1664,IF(SUM(E1664:J1664)&lt;&gt;0,VLOOKUP(C1664,[1]!T_Resins[#Data],9,FALSE),""))</f>
        <v>180</v>
      </c>
      <c r="O1664" t="str">
        <f t="shared" si="25"/>
        <v>ElegooMars4DLP</v>
      </c>
    </row>
    <row r="1665" spans="1:15" x14ac:dyDescent="0.25">
      <c r="A1665" t="str">
        <f t="array" ref="A1665">IF(ROW()-1&gt;COUNTA([1]!T_Printers[Printers])*COUNTA([1]!T_Resins[Resins]),"",INDEX([1]!T_Printers[Printers],INT((ROW()-2)/COUNTA([1]!T_Resins[Resins])+1)))</f>
        <v>Elegoo Mars 4 DLP</v>
      </c>
      <c r="B1665" t="str">
        <f>_xlfn.XLOOKUP(A1665,[1]!T_Printers[Printers],[1]!T_Printers[Icon link],,0)</f>
        <v>ElegooMars4DLP</v>
      </c>
      <c r="C1665" t="str">
        <f t="array" ref="C1665">IF(ROW()-1&gt;COUNTA([1]!T_Printers[Printers])*COUNTA([1]!T_Resins[Resins]),"",INDEX([1]!T_Resins[Resins],MOD(ROW()-2,COUNTA([1]!T_Resins[Resins]))+1))</f>
        <v>Tough Grey</v>
      </c>
      <c r="D1665">
        <f>IF(SUM(E1665:J1665)&lt;&gt;0,IF(ROW()-1&gt;COUNTA([1]!T_Printers[Printers])*COUNTA([1]!T_Resins[Resins]),"",2),"")</f>
        <v>2</v>
      </c>
      <c r="E1665" cm="1">
        <f t="array" ref="E1665">IFERROR(IF(ROW()-1&gt;COUNTA([1]!T_Printers[Printers])*COUNTA([1]!T_Resins[Resins]),"",_xlfn.IFS(ROUND(VLOOKUP(C1665,[1]!T_Resins[#Data],2,FALSE)/VLOOKUP(A1665,[1]!T_Printers[#Data],5,FALSE),1)&lt;=_xlfn.XLOOKUP(B1665,[1]Printers!L:L,[1]Printers!O:O,1,0,),ROUND(VLOOKUP(C1665,[1]!T_Resins[#Data],2,FALSE)/VLOOKUP(A1665,[1]!T_Printers[#Data],5,FALSE),1),ROUND(VLOOKUP(C1665,[1]!T_Resins[#Data],2,FALSE)/VLOOKUP(A1665,[1]!T_Printers[#Data],5,FALSE),1)&gt;_xlfn.XLOOKUP(B1665,[1]Printers!L:L,[1]Printers!O:O,1,0,),10)),"Используйте слой 100 мкм")</f>
        <v>2.2999999999999998</v>
      </c>
      <c r="F1665">
        <f>IFERROR(IF(ROUND(_xlfn.XLOOKUP([1]Parameters!B1665,[1]Printers!L:L,[1]Printers!Q:Q,,0)*E1665/10,0)*10&lt;_xlfn.XLOOKUP([1]Parameters!B1665,[1]Printers!L:L,[1]Printers!P:P,,0),ROUND(_xlfn.XLOOKUP([1]Parameters!B1665,[1]Printers!L:L,[1]Printers!Q:Q,,0)*E1665/10,0)*10,_xlfn.XLOOKUP([1]Parameters!B1665,[1]Printers!L:L,[1]Printers!P:P,,0)),"")</f>
        <v>20</v>
      </c>
      <c r="G1665" cm="1">
        <f t="array" ref="G1665">IFERROR(IF(ROW()-1&gt;COUNTA([1]!T_Printers[Printers])*COUNTA([1]!T_Resins[Resins]),"",_xlfn.IFS(ROUND(VLOOKUP(C1665,[1]!T_Resins[#Data],3,FALSE)/VLOOKUP(A1665,[1]!T_Printers[#Data],5,FALSE),1)&lt;=_xlfn.XLOOKUP(B1665,[1]Printers!L:L,[1]Printers!O:O,1,0,),ROUND(VLOOKUP(C1665,[1]!T_Resins[#Data],3,FALSE)/VLOOKUP(A1665,[1]!T_Printers[#Data],5,FALSE),1),ROUND(VLOOKUP(C1665,[1]!T_Resins[#Data],3,FALSE)/VLOOKUP(A1665,[1]!T_Printers[#Data],5,FALSE),1)&gt;_xlfn.XLOOKUP(B1665,[1]Printers!L:L,[1]Printers!O:O,1,0,),10)),"")</f>
        <v>2.7</v>
      </c>
      <c r="H1665">
        <f>IFERROR(IF(ROUND(_xlfn.XLOOKUP([1]Parameters!B1665,[1]Printers!L:L,[1]Printers!Q:Q,,0)*G1665/10,0)*10&lt;_xlfn.XLOOKUP([1]Parameters!B1665,[1]Printers!L:L,[1]Printers!P:P,,0),ROUND(_xlfn.XLOOKUP([1]Parameters!B1665,[1]Printers!L:L,[1]Printers!Q:Q,,0)*G1665/10,0)*10,_xlfn.XLOOKUP([1]Parameters!B1665,[1]Printers!L:L,[1]Printers!P:P,,0)),"")</f>
        <v>20</v>
      </c>
      <c r="I1665" s="3" t="str" cm="1">
        <f t="array" ref="I1665">IFERROR(IF(ROW()-1&gt;COUNTA([1]!T_Printers[Printers])*COUNTA([1]!T_Resins[Resins]),"",_xlfn.IFS(ROUND(VLOOKUP(C1665,[1]!T_Resins[#Data],4,FALSE)/VLOOKUP(A1665,[1]!T_Printers[#Data],5,FALSE),1)&lt;=_xlfn.XLOOKUP(B1665,[1]Printers!L:L,[1]Printers!O:O,1,0,),ROUND(VLOOKUP(C1665,[1]!T_Resins[#Data],4,FALSE)/VLOOKUP(A1665,[1]!T_Printers[#Data],5,FALSE),1),ROUND(VLOOKUP(C1665,[1]!T_Resins[#Data],4,FALSE)/VLOOKUP(A1665,[1]!T_Printers[#Data],5,FALSE),1)&gt;_xlfn.XLOOKUP(B1665,[1]Printers!L:L,[1]Printers!O:O,1,0,),"")),"")</f>
        <v/>
      </c>
      <c r="J1665" t="str">
        <f>IFERROR(IF(ROUND(_xlfn.XLOOKUP([1]Parameters!B1665,[1]Printers!L:L,[1]Printers!Q:Q,,0)*I1665/10,0)*10&lt;_xlfn.XLOOKUP([1]Parameters!B1665,[1]Printers!L:L,[1]Printers!P:P,,0),ROUND(_xlfn.XLOOKUP([1]Parameters!B1665,[1]Printers!L:L,[1]Printers!Q:Q,,0)*I1665/10,0)*10,_xlfn.XLOOKUP([1]Parameters!B1665,[1]Printers!L:L,[1]Printers!P:P,,0)),"")</f>
        <v/>
      </c>
      <c r="K1665">
        <f>IF(SUM(E1665:J1665)&lt;&gt;0,VLOOKUP(A1665,[1]!T_Printers[#Data],10,FALSE)+VLOOKUP(C1665,[1]!T_Resins[#Data],10,FALSE),"")</f>
        <v>3</v>
      </c>
      <c r="L1665">
        <f>IF(SUM(E1665:J1665)&lt;&gt;0,VLOOKUP(A1665,[1]!T_Printers[#Data],11,FALSE),"")</f>
        <v>5</v>
      </c>
      <c r="M1665">
        <f>IF(SUM(E1665:J1665)&lt;&gt;0,VLOOKUP(C1665,[1]!T_Resins[#Data],8,FALSE),"")</f>
        <v>120</v>
      </c>
      <c r="N1665">
        <f>IF(_xlfn.XLOOKUP(B1665,[1]Printers!$L:$L,[1]Printers!$R:$R,0,0)&gt;0,[1]Parameters!M1665,IF(SUM(E1665:J1665)&lt;&gt;0,VLOOKUP(C1665,[1]!T_Resins[#Data],9,FALSE),""))</f>
        <v>180</v>
      </c>
      <c r="O1665" t="str">
        <f t="shared" si="25"/>
        <v>ElegooMars4DLP</v>
      </c>
    </row>
    <row r="1666" spans="1:15" x14ac:dyDescent="0.25">
      <c r="A1666" t="str">
        <f t="array" ref="A1666">IF(ROW()-1&gt;COUNTA([1]!T_Printers[Printers])*COUNTA([1]!T_Resins[Resins]),"",INDEX([1]!T_Printers[Printers],INT((ROW()-2)/COUNTA([1]!T_Resins[Resins])+1)))</f>
        <v>Elegoo Mars 4 DLP</v>
      </c>
      <c r="B1666" t="str">
        <f>_xlfn.XLOOKUP(A1666,[1]!T_Printers[Printers],[1]!T_Printers[Icon link],,0)</f>
        <v>ElegooMars4DLP</v>
      </c>
      <c r="C1666" t="str">
        <f t="array" ref="C1666">IF(ROW()-1&gt;COUNTA([1]!T_Printers[Printers])*COUNTA([1]!T_Resins[Resins]),"",INDEX([1]!T_Resins[Resins],MOD(ROW()-2,COUNTA([1]!T_Resins[Resins]))+1))</f>
        <v>Tough White</v>
      </c>
      <c r="D1666">
        <f>IF(SUM(E1666:J1666)&lt;&gt;0,IF(ROW()-1&gt;COUNTA([1]!T_Printers[Printers])*COUNTA([1]!T_Resins[Resins]),"",2),"")</f>
        <v>2</v>
      </c>
      <c r="E1666" cm="1">
        <f t="array" ref="E1666">IFERROR(IF(ROW()-1&gt;COUNTA([1]!T_Printers[Printers])*COUNTA([1]!T_Resins[Resins]),"",_xlfn.IFS(ROUND(VLOOKUP(C1666,[1]!T_Resins[#Data],2,FALSE)/VLOOKUP(A1666,[1]!T_Printers[#Data],5,FALSE),1)&lt;=_xlfn.XLOOKUP(B1666,[1]Printers!L:L,[1]Printers!O:O,1,0,),ROUND(VLOOKUP(C1666,[1]!T_Resins[#Data],2,FALSE)/VLOOKUP(A1666,[1]!T_Printers[#Data],5,FALSE),1),ROUND(VLOOKUP(C1666,[1]!T_Resins[#Data],2,FALSE)/VLOOKUP(A1666,[1]!T_Printers[#Data],5,FALSE),1)&gt;_xlfn.XLOOKUP(B1666,[1]Printers!L:L,[1]Printers!O:O,1,0,),10)),"Используйте слой 100 мкм")</f>
        <v>2.2999999999999998</v>
      </c>
      <c r="F1666">
        <f>IFERROR(IF(ROUND(_xlfn.XLOOKUP([1]Parameters!B1666,[1]Printers!L:L,[1]Printers!Q:Q,,0)*E1666/10,0)*10&lt;_xlfn.XLOOKUP([1]Parameters!B1666,[1]Printers!L:L,[1]Printers!P:P,,0),ROUND(_xlfn.XLOOKUP([1]Parameters!B1666,[1]Printers!L:L,[1]Printers!Q:Q,,0)*E1666/10,0)*10,_xlfn.XLOOKUP([1]Parameters!B1666,[1]Printers!L:L,[1]Printers!P:P,,0)),"")</f>
        <v>20</v>
      </c>
      <c r="G1666" cm="1">
        <f t="array" ref="G1666">IFERROR(IF(ROW()-1&gt;COUNTA([1]!T_Printers[Printers])*COUNTA([1]!T_Resins[Resins]),"",_xlfn.IFS(ROUND(VLOOKUP(C1666,[1]!T_Resins[#Data],3,FALSE)/VLOOKUP(A1666,[1]!T_Printers[#Data],5,FALSE),1)&lt;=_xlfn.XLOOKUP(B1666,[1]Printers!L:L,[1]Printers!O:O,1,0,),ROUND(VLOOKUP(C1666,[1]!T_Resins[#Data],3,FALSE)/VLOOKUP(A1666,[1]!T_Printers[#Data],5,FALSE),1),ROUND(VLOOKUP(C1666,[1]!T_Resins[#Data],3,FALSE)/VLOOKUP(A1666,[1]!T_Printers[#Data],5,FALSE),1)&gt;_xlfn.XLOOKUP(B1666,[1]Printers!L:L,[1]Printers!O:O,1,0,),10)),"")</f>
        <v>2.7</v>
      </c>
      <c r="H1666">
        <f>IFERROR(IF(ROUND(_xlfn.XLOOKUP([1]Parameters!B1666,[1]Printers!L:L,[1]Printers!Q:Q,,0)*G1666/10,0)*10&lt;_xlfn.XLOOKUP([1]Parameters!B1666,[1]Printers!L:L,[1]Printers!P:P,,0),ROUND(_xlfn.XLOOKUP([1]Parameters!B1666,[1]Printers!L:L,[1]Printers!Q:Q,,0)*G1666/10,0)*10,_xlfn.XLOOKUP([1]Parameters!B1666,[1]Printers!L:L,[1]Printers!P:P,,0)),"")</f>
        <v>20</v>
      </c>
      <c r="I1666" s="3" t="str" cm="1">
        <f t="array" ref="I1666">IFERROR(IF(ROW()-1&gt;COUNTA([1]!T_Printers[Printers])*COUNTA([1]!T_Resins[Resins]),"",_xlfn.IFS(ROUND(VLOOKUP(C1666,[1]!T_Resins[#Data],4,FALSE)/VLOOKUP(A1666,[1]!T_Printers[#Data],5,FALSE),1)&lt;=_xlfn.XLOOKUP(B1666,[1]Printers!L:L,[1]Printers!O:O,1,0,),ROUND(VLOOKUP(C1666,[1]!T_Resins[#Data],4,FALSE)/VLOOKUP(A1666,[1]!T_Printers[#Data],5,FALSE),1),ROUND(VLOOKUP(C1666,[1]!T_Resins[#Data],4,FALSE)/VLOOKUP(A1666,[1]!T_Printers[#Data],5,FALSE),1)&gt;_xlfn.XLOOKUP(B1666,[1]Printers!L:L,[1]Printers!O:O,1,0,),"")),"")</f>
        <v/>
      </c>
      <c r="J1666" t="str">
        <f>IFERROR(IF(ROUND(_xlfn.XLOOKUP([1]Parameters!B1666,[1]Printers!L:L,[1]Printers!Q:Q,,0)*I1666/10,0)*10&lt;_xlfn.XLOOKUP([1]Parameters!B1666,[1]Printers!L:L,[1]Printers!P:P,,0),ROUND(_xlfn.XLOOKUP([1]Parameters!B1666,[1]Printers!L:L,[1]Printers!Q:Q,,0)*I1666/10,0)*10,_xlfn.XLOOKUP([1]Parameters!B1666,[1]Printers!L:L,[1]Printers!P:P,,0)),"")</f>
        <v/>
      </c>
      <c r="K1666">
        <f>IF(SUM(E1666:J1666)&lt;&gt;0,VLOOKUP(A1666,[1]!T_Printers[#Data],10,FALSE)+VLOOKUP(C1666,[1]!T_Resins[#Data],10,FALSE),"")</f>
        <v>3</v>
      </c>
      <c r="L1666">
        <f>IF(SUM(E1666:J1666)&lt;&gt;0,VLOOKUP(A1666,[1]!T_Printers[#Data],11,FALSE),"")</f>
        <v>5</v>
      </c>
      <c r="M1666">
        <f>IF(SUM(E1666:J1666)&lt;&gt;0,VLOOKUP(C1666,[1]!T_Resins[#Data],8,FALSE),"")</f>
        <v>120</v>
      </c>
      <c r="N1666">
        <f>IF(_xlfn.XLOOKUP(B1666,[1]Printers!$L:$L,[1]Printers!$R:$R,0,0)&gt;0,[1]Parameters!M1666,IF(SUM(E1666:J1666)&lt;&gt;0,VLOOKUP(C1666,[1]!T_Resins[#Data],9,FALSE),""))</f>
        <v>180</v>
      </c>
      <c r="O1666" t="str">
        <f t="shared" ref="O1666:O1729" si="26">B1666</f>
        <v>ElegooMars4DLP</v>
      </c>
    </row>
    <row r="1667" spans="1:15" x14ac:dyDescent="0.25">
      <c r="A1667" t="str">
        <f t="array" ref="A1667">IF(ROW()-1&gt;COUNTA([1]!T_Printers[Printers])*COUNTA([1]!T_Resins[Resins]),"",INDEX([1]!T_Printers[Printers],INT((ROW()-2)/COUNTA([1]!T_Resins[Resins])+1)))</f>
        <v>Elegoo Mars 4 DLP</v>
      </c>
      <c r="B1667" t="str">
        <f>_xlfn.XLOOKUP(A1667,[1]!T_Printers[Printers],[1]!T_Printers[Icon link],,0)</f>
        <v>ElegooMars4DLP</v>
      </c>
      <c r="C1667" t="str">
        <f t="array" ref="C1667">IF(ROW()-1&gt;COUNTA([1]!T_Printers[Printers])*COUNTA([1]!T_Resins[Resins]),"",INDEX([1]!T_Resins[Resins],MOD(ROW()-2,COUNTA([1]!T_Resins[Resins]))+1))</f>
        <v>Jewelry J-Cast</v>
      </c>
      <c r="D1667">
        <f>IF(SUM(E1667:J1667)&lt;&gt;0,IF(ROW()-1&gt;COUNTA([1]!T_Printers[Printers])*COUNTA([1]!T_Resins[Resins]),"",2),"")</f>
        <v>2</v>
      </c>
      <c r="E1667" cm="1">
        <f t="array" ref="E1667">IFERROR(IF(ROW()-1&gt;COUNTA([1]!T_Printers[Printers])*COUNTA([1]!T_Resins[Resins]),"",_xlfn.IFS(ROUND(VLOOKUP(C1667,[1]!T_Resins[#Data],2,FALSE)/VLOOKUP(A1667,[1]!T_Printers[#Data],5,FALSE),1)&lt;=_xlfn.XLOOKUP(B1667,[1]Printers!L:L,[1]Printers!O:O,1,0,),ROUND(VLOOKUP(C1667,[1]!T_Resins[#Data],2,FALSE)/VLOOKUP(A1667,[1]!T_Printers[#Data],5,FALSE),1),ROUND(VLOOKUP(C1667,[1]!T_Resins[#Data],2,FALSE)/VLOOKUP(A1667,[1]!T_Printers[#Data],5,FALSE),1)&gt;_xlfn.XLOOKUP(B1667,[1]Printers!L:L,[1]Printers!O:O,1,0,),10)),"Используйте слой 100 мкм")</f>
        <v>7.3</v>
      </c>
      <c r="F1667">
        <f>IFERROR(IF(ROUND(_xlfn.XLOOKUP([1]Parameters!B1667,[1]Printers!L:L,[1]Printers!Q:Q,,0)*E1667/10,0)*10&lt;_xlfn.XLOOKUP([1]Parameters!B1667,[1]Printers!L:L,[1]Printers!P:P,,0),ROUND(_xlfn.XLOOKUP([1]Parameters!B1667,[1]Printers!L:L,[1]Printers!Q:Q,,0)*E1667/10,0)*10,_xlfn.XLOOKUP([1]Parameters!B1667,[1]Printers!L:L,[1]Printers!P:P,,0)),"")</f>
        <v>70</v>
      </c>
      <c r="G1667" cm="1">
        <f t="array" ref="G1667">IFERROR(IF(ROW()-1&gt;COUNTA([1]!T_Printers[Printers])*COUNTA([1]!T_Resins[Resins]),"",_xlfn.IFS(ROUND(VLOOKUP(C1667,[1]!T_Resins[#Data],3,FALSE)/VLOOKUP(A1667,[1]!T_Printers[#Data],5,FALSE),1)&lt;=_xlfn.XLOOKUP(B1667,[1]Printers!L:L,[1]Printers!O:O,1,0,),ROUND(VLOOKUP(C1667,[1]!T_Resins[#Data],3,FALSE)/VLOOKUP(A1667,[1]!T_Printers[#Data],5,FALSE),1),ROUND(VLOOKUP(C1667,[1]!T_Resins[#Data],3,FALSE)/VLOOKUP(A1667,[1]!T_Printers[#Data],5,FALSE),1)&gt;_xlfn.XLOOKUP(B1667,[1]Printers!L:L,[1]Printers!O:O,1,0,),10)),"")</f>
        <v>10.1</v>
      </c>
      <c r="H1667">
        <f>IFERROR(IF(ROUND(_xlfn.XLOOKUP([1]Parameters!B1667,[1]Printers!L:L,[1]Printers!Q:Q,,0)*G1667/10,0)*10&lt;_xlfn.XLOOKUP([1]Parameters!B1667,[1]Printers!L:L,[1]Printers!P:P,,0),ROUND(_xlfn.XLOOKUP([1]Parameters!B1667,[1]Printers!L:L,[1]Printers!Q:Q,,0)*G1667/10,0)*10,_xlfn.XLOOKUP([1]Parameters!B1667,[1]Printers!L:L,[1]Printers!P:P,,0)),"")</f>
        <v>90</v>
      </c>
      <c r="I1667" s="3" t="str" cm="1">
        <f t="array" ref="I1667">IFERROR(IF(ROW()-1&gt;COUNTA([1]!T_Printers[Printers])*COUNTA([1]!T_Resins[Resins]),"",_xlfn.IFS(ROUND(VLOOKUP(C1667,[1]!T_Resins[#Data],4,FALSE)/VLOOKUP(A1667,[1]!T_Printers[#Data],5,FALSE),1)&lt;=_xlfn.XLOOKUP(B1667,[1]Printers!L:L,[1]Printers!O:O,1,0,),ROUND(VLOOKUP(C1667,[1]!T_Resins[#Data],4,FALSE)/VLOOKUP(A1667,[1]!T_Printers[#Data],5,FALSE),1),ROUND(VLOOKUP(C1667,[1]!T_Resins[#Data],4,FALSE)/VLOOKUP(A1667,[1]!T_Printers[#Data],5,FALSE),1)&gt;_xlfn.XLOOKUP(B1667,[1]Printers!L:L,[1]Printers!O:O,1,0,),"")),"")</f>
        <v/>
      </c>
      <c r="J1667" t="str">
        <f>IFERROR(IF(ROUND(_xlfn.XLOOKUP([1]Parameters!B1667,[1]Printers!L:L,[1]Printers!Q:Q,,0)*I1667/10,0)*10&lt;_xlfn.XLOOKUP([1]Parameters!B1667,[1]Printers!L:L,[1]Printers!P:P,,0),ROUND(_xlfn.XLOOKUP([1]Parameters!B1667,[1]Printers!L:L,[1]Printers!Q:Q,,0)*I1667/10,0)*10,_xlfn.XLOOKUP([1]Parameters!B1667,[1]Printers!L:L,[1]Printers!P:P,,0)),"")</f>
        <v/>
      </c>
      <c r="K1667">
        <f>IF(SUM(E1667:J1667)&lt;&gt;0,VLOOKUP(A1667,[1]!T_Printers[#Data],10,FALSE)+VLOOKUP(C1667,[1]!T_Resins[#Data],10,FALSE),"")</f>
        <v>3</v>
      </c>
      <c r="L1667">
        <f>IF(SUM(E1667:J1667)&lt;&gt;0,VLOOKUP(A1667,[1]!T_Printers[#Data],11,FALSE),"")</f>
        <v>5</v>
      </c>
      <c r="M1667">
        <f>IF(SUM(E1667:J1667)&lt;&gt;0,VLOOKUP(C1667,[1]!T_Resins[#Data],8,FALSE),"")</f>
        <v>60</v>
      </c>
      <c r="N1667">
        <f>IF(_xlfn.XLOOKUP(B1667,[1]Printers!$L:$L,[1]Printers!$R:$R,0,0)&gt;0,[1]Parameters!M1667,IF(SUM(E1667:J1667)&lt;&gt;0,VLOOKUP(C1667,[1]!T_Resins[#Data],9,FALSE),""))</f>
        <v>60</v>
      </c>
      <c r="O1667" t="str">
        <f t="shared" si="26"/>
        <v>ElegooMars4DLP</v>
      </c>
    </row>
    <row r="1668" spans="1:15" x14ac:dyDescent="0.25">
      <c r="A1668" t="str">
        <f t="array" ref="A1668">IF(ROW()-1&gt;COUNTA([1]!T_Printers[Printers])*COUNTA([1]!T_Resins[Resins]),"",INDEX([1]!T_Printers[Printers],INT((ROW()-2)/COUNTA([1]!T_Resins[Resins])+1)))</f>
        <v>Elegoo Mars 4 DLP</v>
      </c>
      <c r="B1668" t="str">
        <f>_xlfn.XLOOKUP(A1668,[1]!T_Printers[Printers],[1]!T_Printers[Icon link],,0)</f>
        <v>ElegooMars4DLP</v>
      </c>
      <c r="C1668" t="str">
        <f t="array" ref="C1668">IF(ROW()-1&gt;COUNTA([1]!T_Printers[Printers])*COUNTA([1]!T_Resins[Resins]),"",INDEX([1]!T_Resins[Resins],MOD(ROW()-2,COUNTA([1]!T_Resins[Resins]))+1))</f>
        <v>Model Resin Black</v>
      </c>
      <c r="D1668">
        <f>IF(SUM(E1668:J1668)&lt;&gt;0,IF(ROW()-1&gt;COUNTA([1]!T_Printers[Printers])*COUNTA([1]!T_Resins[Resins]),"",2),"")</f>
        <v>2</v>
      </c>
      <c r="E1668" cm="1">
        <f t="array" ref="E1668">IFERROR(IF(ROW()-1&gt;COUNTA([1]!T_Printers[Printers])*COUNTA([1]!T_Resins[Resins]),"",_xlfn.IFS(ROUND(VLOOKUP(C1668,[1]!T_Resins[#Data],2,FALSE)/VLOOKUP(A1668,[1]!T_Printers[#Data],5,FALSE),1)&lt;=_xlfn.XLOOKUP(B1668,[1]Printers!L:L,[1]Printers!O:O,1,0,),ROUND(VLOOKUP(C1668,[1]!T_Resins[#Data],2,FALSE)/VLOOKUP(A1668,[1]!T_Printers[#Data],5,FALSE),1),ROUND(VLOOKUP(C1668,[1]!T_Resins[#Data],2,FALSE)/VLOOKUP(A1668,[1]!T_Printers[#Data],5,FALSE),1)&gt;_xlfn.XLOOKUP(B1668,[1]Printers!L:L,[1]Printers!O:O,1,0,),10)),"Используйте слой 100 мкм")</f>
        <v>2.7</v>
      </c>
      <c r="F1668">
        <f>IFERROR(IF(ROUND(_xlfn.XLOOKUP([1]Parameters!B1668,[1]Printers!L:L,[1]Printers!Q:Q,,0)*E1668/10,0)*10&lt;_xlfn.XLOOKUP([1]Parameters!B1668,[1]Printers!L:L,[1]Printers!P:P,,0),ROUND(_xlfn.XLOOKUP([1]Parameters!B1668,[1]Printers!L:L,[1]Printers!Q:Q,,0)*E1668/10,0)*10,_xlfn.XLOOKUP([1]Parameters!B1668,[1]Printers!L:L,[1]Printers!P:P,,0)),"")</f>
        <v>20</v>
      </c>
      <c r="G1668" cm="1">
        <f t="array" ref="G1668">IFERROR(IF(ROW()-1&gt;COUNTA([1]!T_Printers[Printers])*COUNTA([1]!T_Resins[Resins]),"",_xlfn.IFS(ROUND(VLOOKUP(C1668,[1]!T_Resins[#Data],3,FALSE)/VLOOKUP(A1668,[1]!T_Printers[#Data],5,FALSE),1)&lt;=_xlfn.XLOOKUP(B1668,[1]Printers!L:L,[1]Printers!O:O,1,0,),ROUND(VLOOKUP(C1668,[1]!T_Resins[#Data],3,FALSE)/VLOOKUP(A1668,[1]!T_Printers[#Data],5,FALSE),1),ROUND(VLOOKUP(C1668,[1]!T_Resins[#Data],3,FALSE)/VLOOKUP(A1668,[1]!T_Printers[#Data],5,FALSE),1)&gt;_xlfn.XLOOKUP(B1668,[1]Printers!L:L,[1]Printers!O:O,1,0,),10)),"")</f>
        <v>3.6</v>
      </c>
      <c r="H1668">
        <f>IFERROR(IF(ROUND(_xlfn.XLOOKUP([1]Parameters!B1668,[1]Printers!L:L,[1]Printers!Q:Q,,0)*G1668/10,0)*10&lt;_xlfn.XLOOKUP([1]Parameters!B1668,[1]Printers!L:L,[1]Printers!P:P,,0),ROUND(_xlfn.XLOOKUP([1]Parameters!B1668,[1]Printers!L:L,[1]Printers!Q:Q,,0)*G1668/10,0)*10,_xlfn.XLOOKUP([1]Parameters!B1668,[1]Printers!L:L,[1]Printers!P:P,,0)),"")</f>
        <v>30</v>
      </c>
      <c r="I1668" s="3" t="str" cm="1">
        <f t="array" ref="I1668">IFERROR(IF(ROW()-1&gt;COUNTA([1]!T_Printers[Printers])*COUNTA([1]!T_Resins[Resins]),"",_xlfn.IFS(ROUND(VLOOKUP(C1668,[1]!T_Resins[#Data],4,FALSE)/VLOOKUP(A1668,[1]!T_Printers[#Data],5,FALSE),1)&lt;=_xlfn.XLOOKUP(B1668,[1]Printers!L:L,[1]Printers!O:O,1,0,),ROUND(VLOOKUP(C1668,[1]!T_Resins[#Data],4,FALSE)/VLOOKUP(A1668,[1]!T_Printers[#Data],5,FALSE),1),ROUND(VLOOKUP(C1668,[1]!T_Resins[#Data],4,FALSE)/VLOOKUP(A1668,[1]!T_Printers[#Data],5,FALSE),1)&gt;_xlfn.XLOOKUP(B1668,[1]Printers!L:L,[1]Printers!O:O,1,0,),"")),"")</f>
        <v/>
      </c>
      <c r="J1668" t="str">
        <f>IFERROR(IF(ROUND(_xlfn.XLOOKUP([1]Parameters!B1668,[1]Printers!L:L,[1]Printers!Q:Q,,0)*I1668/10,0)*10&lt;_xlfn.XLOOKUP([1]Parameters!B1668,[1]Printers!L:L,[1]Printers!P:P,,0),ROUND(_xlfn.XLOOKUP([1]Parameters!B1668,[1]Printers!L:L,[1]Printers!Q:Q,,0)*I1668/10,0)*10,_xlfn.XLOOKUP([1]Parameters!B1668,[1]Printers!L:L,[1]Printers!P:P,,0)),"")</f>
        <v/>
      </c>
      <c r="K1668">
        <f>IF(SUM(E1668:J1668)&lt;&gt;0,VLOOKUP(A1668,[1]!T_Printers[#Data],10,FALSE)+VLOOKUP(C1668,[1]!T_Resins[#Data],10,FALSE),"")</f>
        <v>3</v>
      </c>
      <c r="L1668">
        <f>IF(SUM(E1668:J1668)&lt;&gt;0,VLOOKUP(A1668,[1]!T_Printers[#Data],11,FALSE),"")</f>
        <v>5</v>
      </c>
      <c r="M1668">
        <f>IF(SUM(E1668:J1668)&lt;&gt;0,VLOOKUP(C1668,[1]!T_Resins[#Data],8,FALSE),"")</f>
        <v>120</v>
      </c>
      <c r="N1668">
        <f>IF(_xlfn.XLOOKUP(B1668,[1]Printers!$L:$L,[1]Printers!$R:$R,0,0)&gt;0,[1]Parameters!M1668,IF(SUM(E1668:J1668)&lt;&gt;0,VLOOKUP(C1668,[1]!T_Resins[#Data],9,FALSE),""))</f>
        <v>180</v>
      </c>
      <c r="O1668" t="str">
        <f t="shared" si="26"/>
        <v>ElegooMars4DLP</v>
      </c>
    </row>
    <row r="1669" spans="1:15" x14ac:dyDescent="0.25">
      <c r="A1669" t="str">
        <f t="array" ref="A1669">IF(ROW()-1&gt;COUNTA([1]!T_Printers[Printers])*COUNTA([1]!T_Resins[Resins]),"",INDEX([1]!T_Printers[Printers],INT((ROW()-2)/COUNTA([1]!T_Resins[Resins])+1)))</f>
        <v>Elegoo Mars 4 DLP</v>
      </c>
      <c r="B1669" t="str">
        <f>_xlfn.XLOOKUP(A1669,[1]!T_Printers[Printers],[1]!T_Printers[Icon link],,0)</f>
        <v>ElegooMars4DLP</v>
      </c>
      <c r="C1669" t="str">
        <f t="array" ref="C1669">IF(ROW()-1&gt;COUNTA([1]!T_Printers[Printers])*COUNTA([1]!T_Resins[Resins]),"",INDEX([1]!T_Resins[Resins],MOD(ROW()-2,COUNTA([1]!T_Resins[Resins]))+1))</f>
        <v>Model Resin Clear</v>
      </c>
      <c r="D1669">
        <f>IF(SUM(E1669:J1669)&lt;&gt;0,IF(ROW()-1&gt;COUNTA([1]!T_Printers[Printers])*COUNTA([1]!T_Resins[Resins]),"",2),"")</f>
        <v>2</v>
      </c>
      <c r="E1669" cm="1">
        <f t="array" ref="E1669">IFERROR(IF(ROW()-1&gt;COUNTA([1]!T_Printers[Printers])*COUNTA([1]!T_Resins[Resins]),"",_xlfn.IFS(ROUND(VLOOKUP(C1669,[1]!T_Resins[#Data],2,FALSE)/VLOOKUP(A1669,[1]!T_Printers[#Data],5,FALSE),1)&lt;=_xlfn.XLOOKUP(B1669,[1]Printers!L:L,[1]Printers!O:O,1,0,),ROUND(VLOOKUP(C1669,[1]!T_Resins[#Data],2,FALSE)/VLOOKUP(A1669,[1]!T_Printers[#Data],5,FALSE),1),ROUND(VLOOKUP(C1669,[1]!T_Resins[#Data],2,FALSE)/VLOOKUP(A1669,[1]!T_Printers[#Data],5,FALSE),1)&gt;_xlfn.XLOOKUP(B1669,[1]Printers!L:L,[1]Printers!O:O,1,0,),10)),"Используйте слой 100 мкм")</f>
        <v>2.6</v>
      </c>
      <c r="F1669">
        <f>IFERROR(IF(ROUND(_xlfn.XLOOKUP([1]Parameters!B1669,[1]Printers!L:L,[1]Printers!Q:Q,,0)*E1669/10,0)*10&lt;_xlfn.XLOOKUP([1]Parameters!B1669,[1]Printers!L:L,[1]Printers!P:P,,0),ROUND(_xlfn.XLOOKUP([1]Parameters!B1669,[1]Printers!L:L,[1]Printers!Q:Q,,0)*E1669/10,0)*10,_xlfn.XLOOKUP([1]Parameters!B1669,[1]Printers!L:L,[1]Printers!P:P,,0)),"")</f>
        <v>20</v>
      </c>
      <c r="G1669" cm="1">
        <f t="array" ref="G1669">IFERROR(IF(ROW()-1&gt;COUNTA([1]!T_Printers[Printers])*COUNTA([1]!T_Resins[Resins]),"",_xlfn.IFS(ROUND(VLOOKUP(C1669,[1]!T_Resins[#Data],3,FALSE)/VLOOKUP(A1669,[1]!T_Printers[#Data],5,FALSE),1)&lt;=_xlfn.XLOOKUP(B1669,[1]Printers!L:L,[1]Printers!O:O,1,0,),ROUND(VLOOKUP(C1669,[1]!T_Resins[#Data],3,FALSE)/VLOOKUP(A1669,[1]!T_Printers[#Data],5,FALSE),1),ROUND(VLOOKUP(C1669,[1]!T_Resins[#Data],3,FALSE)/VLOOKUP(A1669,[1]!T_Printers[#Data],5,FALSE),1)&gt;_xlfn.XLOOKUP(B1669,[1]Printers!L:L,[1]Printers!O:O,1,0,),10)),"")</f>
        <v>3.3</v>
      </c>
      <c r="H1669">
        <f>IFERROR(IF(ROUND(_xlfn.XLOOKUP([1]Parameters!B1669,[1]Printers!L:L,[1]Printers!Q:Q,,0)*G1669/10,0)*10&lt;_xlfn.XLOOKUP([1]Parameters!B1669,[1]Printers!L:L,[1]Printers!P:P,,0),ROUND(_xlfn.XLOOKUP([1]Parameters!B1669,[1]Printers!L:L,[1]Printers!Q:Q,,0)*G1669/10,0)*10,_xlfn.XLOOKUP([1]Parameters!B1669,[1]Printers!L:L,[1]Printers!P:P,,0)),"")</f>
        <v>30</v>
      </c>
      <c r="I1669" s="3" t="str" cm="1">
        <f t="array" ref="I1669">IFERROR(IF(ROW()-1&gt;COUNTA([1]!T_Printers[Printers])*COUNTA([1]!T_Resins[Resins]),"",_xlfn.IFS(ROUND(VLOOKUP(C1669,[1]!T_Resins[#Data],4,FALSE)/VLOOKUP(A1669,[1]!T_Printers[#Data],5,FALSE),1)&lt;=_xlfn.XLOOKUP(B1669,[1]Printers!L:L,[1]Printers!O:O,1,0,),ROUND(VLOOKUP(C1669,[1]!T_Resins[#Data],4,FALSE)/VLOOKUP(A1669,[1]!T_Printers[#Data],5,FALSE),1),ROUND(VLOOKUP(C1669,[1]!T_Resins[#Data],4,FALSE)/VLOOKUP(A1669,[1]!T_Printers[#Data],5,FALSE),1)&gt;_xlfn.XLOOKUP(B1669,[1]Printers!L:L,[1]Printers!O:O,1,0,),"")),"")</f>
        <v/>
      </c>
      <c r="J1669" t="str">
        <f>IFERROR(IF(ROUND(_xlfn.XLOOKUP([1]Parameters!B1669,[1]Printers!L:L,[1]Printers!Q:Q,,0)*I1669/10,0)*10&lt;_xlfn.XLOOKUP([1]Parameters!B1669,[1]Printers!L:L,[1]Printers!P:P,,0),ROUND(_xlfn.XLOOKUP([1]Parameters!B1669,[1]Printers!L:L,[1]Printers!Q:Q,,0)*I1669/10,0)*10,_xlfn.XLOOKUP([1]Parameters!B1669,[1]Printers!L:L,[1]Printers!P:P,,0)),"")</f>
        <v/>
      </c>
      <c r="K1669">
        <f>IF(SUM(E1669:J1669)&lt;&gt;0,VLOOKUP(A1669,[1]!T_Printers[#Data],10,FALSE)+VLOOKUP(C1669,[1]!T_Resins[#Data],10,FALSE),"")</f>
        <v>3</v>
      </c>
      <c r="L1669">
        <f>IF(SUM(E1669:J1669)&lt;&gt;0,VLOOKUP(A1669,[1]!T_Printers[#Data],11,FALSE),"")</f>
        <v>5</v>
      </c>
      <c r="M1669">
        <f>IF(SUM(E1669:J1669)&lt;&gt;0,VLOOKUP(C1669,[1]!T_Resins[#Data],8,FALSE),"")</f>
        <v>120</v>
      </c>
      <c r="N1669">
        <f>IF(_xlfn.XLOOKUP(B1669,[1]Printers!$L:$L,[1]Printers!$R:$R,0,0)&gt;0,[1]Parameters!M1669,IF(SUM(E1669:J1669)&lt;&gt;0,VLOOKUP(C1669,[1]!T_Resins[#Data],9,FALSE),""))</f>
        <v>180</v>
      </c>
      <c r="O1669" t="str">
        <f t="shared" si="26"/>
        <v>ElegooMars4DLP</v>
      </c>
    </row>
    <row r="1670" spans="1:15" x14ac:dyDescent="0.25">
      <c r="A1670" t="str">
        <f t="array" ref="A1670">IF(ROW()-1&gt;COUNTA([1]!T_Printers[Printers])*COUNTA([1]!T_Resins[Resins]),"",INDEX([1]!T_Printers[Printers],INT((ROW()-2)/COUNTA([1]!T_Resins[Resins])+1)))</f>
        <v>Elegoo Mars 4 DLP</v>
      </c>
      <c r="B1670" t="str">
        <f>_xlfn.XLOOKUP(A1670,[1]!T_Printers[Printers],[1]!T_Printers[Icon link],,0)</f>
        <v>ElegooMars4DLP</v>
      </c>
      <c r="C1670" t="str">
        <f t="array" ref="C1670">IF(ROW()-1&gt;COUNTA([1]!T_Printers[Printers])*COUNTA([1]!T_Resins[Resins]),"",INDEX([1]!T_Resins[Resins],MOD(ROW()-2,COUNTA([1]!T_Resins[Resins]))+1))</f>
        <v>Model Resin Grey</v>
      </c>
      <c r="D1670">
        <f>IF(SUM(E1670:J1670)&lt;&gt;0,IF(ROW()-1&gt;COUNTA([1]!T_Printers[Printers])*COUNTA([1]!T_Resins[Resins]),"",2),"")</f>
        <v>2</v>
      </c>
      <c r="E1670" cm="1">
        <f t="array" ref="E1670">IFERROR(IF(ROW()-1&gt;COUNTA([1]!T_Printers[Printers])*COUNTA([1]!T_Resins[Resins]),"",_xlfn.IFS(ROUND(VLOOKUP(C1670,[1]!T_Resins[#Data],2,FALSE)/VLOOKUP(A1670,[1]!T_Printers[#Data],5,FALSE),1)&lt;=_xlfn.XLOOKUP(B1670,[1]Printers!L:L,[1]Printers!O:O,1,0,),ROUND(VLOOKUP(C1670,[1]!T_Resins[#Data],2,FALSE)/VLOOKUP(A1670,[1]!T_Printers[#Data],5,FALSE),1),ROUND(VLOOKUP(C1670,[1]!T_Resins[#Data],2,FALSE)/VLOOKUP(A1670,[1]!T_Printers[#Data],5,FALSE),1)&gt;_xlfn.XLOOKUP(B1670,[1]Printers!L:L,[1]Printers!O:O,1,0,),10)),"Используйте слой 100 мкм")</f>
        <v>3.8</v>
      </c>
      <c r="F1670">
        <f>IFERROR(IF(ROUND(_xlfn.XLOOKUP([1]Parameters!B1670,[1]Printers!L:L,[1]Printers!Q:Q,,0)*E1670/10,0)*10&lt;_xlfn.XLOOKUP([1]Parameters!B1670,[1]Printers!L:L,[1]Printers!P:P,,0),ROUND(_xlfn.XLOOKUP([1]Parameters!B1670,[1]Printers!L:L,[1]Printers!Q:Q,,0)*E1670/10,0)*10,_xlfn.XLOOKUP([1]Parameters!B1670,[1]Printers!L:L,[1]Printers!P:P,,0)),"")</f>
        <v>30</v>
      </c>
      <c r="G1670" cm="1">
        <f t="array" ref="G1670">IFERROR(IF(ROW()-1&gt;COUNTA([1]!T_Printers[Printers])*COUNTA([1]!T_Resins[Resins]),"",_xlfn.IFS(ROUND(VLOOKUP(C1670,[1]!T_Resins[#Data],3,FALSE)/VLOOKUP(A1670,[1]!T_Printers[#Data],5,FALSE),1)&lt;=_xlfn.XLOOKUP(B1670,[1]Printers!L:L,[1]Printers!O:O,1,0,),ROUND(VLOOKUP(C1670,[1]!T_Resins[#Data],3,FALSE)/VLOOKUP(A1670,[1]!T_Printers[#Data],5,FALSE),1),ROUND(VLOOKUP(C1670,[1]!T_Resins[#Data],3,FALSE)/VLOOKUP(A1670,[1]!T_Printers[#Data],5,FALSE),1)&gt;_xlfn.XLOOKUP(B1670,[1]Printers!L:L,[1]Printers!O:O,1,0,),10)),"")</f>
        <v>5</v>
      </c>
      <c r="H1670">
        <f>IFERROR(IF(ROUND(_xlfn.XLOOKUP([1]Parameters!B1670,[1]Printers!L:L,[1]Printers!Q:Q,,0)*G1670/10,0)*10&lt;_xlfn.XLOOKUP([1]Parameters!B1670,[1]Printers!L:L,[1]Printers!P:P,,0),ROUND(_xlfn.XLOOKUP([1]Parameters!B1670,[1]Printers!L:L,[1]Printers!Q:Q,,0)*G1670/10,0)*10,_xlfn.XLOOKUP([1]Parameters!B1670,[1]Printers!L:L,[1]Printers!P:P,,0)),"")</f>
        <v>50</v>
      </c>
      <c r="I1670" s="3" t="str" cm="1">
        <f t="array" ref="I1670">IFERROR(IF(ROW()-1&gt;COUNTA([1]!T_Printers[Printers])*COUNTA([1]!T_Resins[Resins]),"",_xlfn.IFS(ROUND(VLOOKUP(C1670,[1]!T_Resins[#Data],4,FALSE)/VLOOKUP(A1670,[1]!T_Printers[#Data],5,FALSE),1)&lt;=_xlfn.XLOOKUP(B1670,[1]Printers!L:L,[1]Printers!O:O,1,0,),ROUND(VLOOKUP(C1670,[1]!T_Resins[#Data],4,FALSE)/VLOOKUP(A1670,[1]!T_Printers[#Data],5,FALSE),1),ROUND(VLOOKUP(C1670,[1]!T_Resins[#Data],4,FALSE)/VLOOKUP(A1670,[1]!T_Printers[#Data],5,FALSE),1)&gt;_xlfn.XLOOKUP(B1670,[1]Printers!L:L,[1]Printers!O:O,1,0,),"")),"")</f>
        <v/>
      </c>
      <c r="J1670" t="str">
        <f>IFERROR(IF(ROUND(_xlfn.XLOOKUP([1]Parameters!B1670,[1]Printers!L:L,[1]Printers!Q:Q,,0)*I1670/10,0)*10&lt;_xlfn.XLOOKUP([1]Parameters!B1670,[1]Printers!L:L,[1]Printers!P:P,,0),ROUND(_xlfn.XLOOKUP([1]Parameters!B1670,[1]Printers!L:L,[1]Printers!Q:Q,,0)*I1670/10,0)*10,_xlfn.XLOOKUP([1]Parameters!B1670,[1]Printers!L:L,[1]Printers!P:P,,0)),"")</f>
        <v/>
      </c>
      <c r="K1670">
        <f>IF(SUM(E1670:J1670)&lt;&gt;0,VLOOKUP(A1670,[1]!T_Printers[#Data],10,FALSE)+VLOOKUP(C1670,[1]!T_Resins[#Data],10,FALSE),"")</f>
        <v>3</v>
      </c>
      <c r="L1670">
        <f>IF(SUM(E1670:J1670)&lt;&gt;0,VLOOKUP(A1670,[1]!T_Printers[#Data],11,FALSE),"")</f>
        <v>5</v>
      </c>
      <c r="M1670">
        <f>IF(SUM(E1670:J1670)&lt;&gt;0,VLOOKUP(C1670,[1]!T_Resins[#Data],8,FALSE),"")</f>
        <v>120</v>
      </c>
      <c r="N1670">
        <f>IF(_xlfn.XLOOKUP(B1670,[1]Printers!$L:$L,[1]Printers!$R:$R,0,0)&gt;0,[1]Parameters!M1670,IF(SUM(E1670:J1670)&lt;&gt;0,VLOOKUP(C1670,[1]!T_Resins[#Data],9,FALSE),""))</f>
        <v>180</v>
      </c>
      <c r="O1670" t="str">
        <f t="shared" si="26"/>
        <v>ElegooMars4DLP</v>
      </c>
    </row>
    <row r="1671" spans="1:15" x14ac:dyDescent="0.25">
      <c r="A1671" t="str">
        <f t="array" ref="A1671">IF(ROW()-1&gt;COUNTA([1]!T_Printers[Printers])*COUNTA([1]!T_Resins[Resins]),"",INDEX([1]!T_Printers[Printers],INT((ROW()-2)/COUNTA([1]!T_Resins[Resins])+1)))</f>
        <v>Elegoo Mars 4 DLP</v>
      </c>
      <c r="B1671" t="str">
        <f>_xlfn.XLOOKUP(A1671,[1]!T_Printers[Printers],[1]!T_Printers[Icon link],,0)</f>
        <v>ElegooMars4DLP</v>
      </c>
      <c r="C1671" t="str">
        <f t="array" ref="C1671">IF(ROW()-1&gt;COUNTA([1]!T_Printers[Printers])*COUNTA([1]!T_Resins[Resins]),"",INDEX([1]!T_Resins[Resins],MOD(ROW()-2,COUNTA([1]!T_Resins[Resins]))+1))</f>
        <v>Model Resin White</v>
      </c>
      <c r="D1671">
        <f>IF(SUM(E1671:J1671)&lt;&gt;0,IF(ROW()-1&gt;COUNTA([1]!T_Printers[Printers])*COUNTA([1]!T_Resins[Resins]),"",2),"")</f>
        <v>2</v>
      </c>
      <c r="E1671" cm="1">
        <f t="array" ref="E1671">IFERROR(IF(ROW()-1&gt;COUNTA([1]!T_Printers[Printers])*COUNTA([1]!T_Resins[Resins]),"",_xlfn.IFS(ROUND(VLOOKUP(C1671,[1]!T_Resins[#Data],2,FALSE)/VLOOKUP(A1671,[1]!T_Printers[#Data],5,FALSE),1)&lt;=_xlfn.XLOOKUP(B1671,[1]Printers!L:L,[1]Printers!O:O,1,0,),ROUND(VLOOKUP(C1671,[1]!T_Resins[#Data],2,FALSE)/VLOOKUP(A1671,[1]!T_Printers[#Data],5,FALSE),1),ROUND(VLOOKUP(C1671,[1]!T_Resins[#Data],2,FALSE)/VLOOKUP(A1671,[1]!T_Printers[#Data],5,FALSE),1)&gt;_xlfn.XLOOKUP(B1671,[1]Printers!L:L,[1]Printers!O:O,1,0,),10)),"Используйте слой 100 мкм")</f>
        <v>2.4</v>
      </c>
      <c r="F1671">
        <f>IFERROR(IF(ROUND(_xlfn.XLOOKUP([1]Parameters!B1671,[1]Printers!L:L,[1]Printers!Q:Q,,0)*E1671/10,0)*10&lt;_xlfn.XLOOKUP([1]Parameters!B1671,[1]Printers!L:L,[1]Printers!P:P,,0),ROUND(_xlfn.XLOOKUP([1]Parameters!B1671,[1]Printers!L:L,[1]Printers!Q:Q,,0)*E1671/10,0)*10,_xlfn.XLOOKUP([1]Parameters!B1671,[1]Printers!L:L,[1]Printers!P:P,,0)),"")</f>
        <v>20</v>
      </c>
      <c r="G1671" cm="1">
        <f t="array" ref="G1671">IFERROR(IF(ROW()-1&gt;COUNTA([1]!T_Printers[Printers])*COUNTA([1]!T_Resins[Resins]),"",_xlfn.IFS(ROUND(VLOOKUP(C1671,[1]!T_Resins[#Data],3,FALSE)/VLOOKUP(A1671,[1]!T_Printers[#Data],5,FALSE),1)&lt;=_xlfn.XLOOKUP(B1671,[1]Printers!L:L,[1]Printers!O:O,1,0,),ROUND(VLOOKUP(C1671,[1]!T_Resins[#Data],3,FALSE)/VLOOKUP(A1671,[1]!T_Printers[#Data],5,FALSE),1),ROUND(VLOOKUP(C1671,[1]!T_Resins[#Data],3,FALSE)/VLOOKUP(A1671,[1]!T_Printers[#Data],5,FALSE),1)&gt;_xlfn.XLOOKUP(B1671,[1]Printers!L:L,[1]Printers!O:O,1,0,),10)),"")</f>
        <v>3.2</v>
      </c>
      <c r="H1671">
        <f>IFERROR(IF(ROUND(_xlfn.XLOOKUP([1]Parameters!B1671,[1]Printers!L:L,[1]Printers!Q:Q,,0)*G1671/10,0)*10&lt;_xlfn.XLOOKUP([1]Parameters!B1671,[1]Printers!L:L,[1]Printers!P:P,,0),ROUND(_xlfn.XLOOKUP([1]Parameters!B1671,[1]Printers!L:L,[1]Printers!Q:Q,,0)*G1671/10,0)*10,_xlfn.XLOOKUP([1]Parameters!B1671,[1]Printers!L:L,[1]Printers!P:P,,0)),"")</f>
        <v>30</v>
      </c>
      <c r="I1671" s="3" t="str" cm="1">
        <f t="array" ref="I1671">IFERROR(IF(ROW()-1&gt;COUNTA([1]!T_Printers[Printers])*COUNTA([1]!T_Resins[Resins]),"",_xlfn.IFS(ROUND(VLOOKUP(C1671,[1]!T_Resins[#Data],4,FALSE)/VLOOKUP(A1671,[1]!T_Printers[#Data],5,FALSE),1)&lt;=_xlfn.XLOOKUP(B1671,[1]Printers!L:L,[1]Printers!O:O,1,0,),ROUND(VLOOKUP(C1671,[1]!T_Resins[#Data],4,FALSE)/VLOOKUP(A1671,[1]!T_Printers[#Data],5,FALSE),1),ROUND(VLOOKUP(C1671,[1]!T_Resins[#Data],4,FALSE)/VLOOKUP(A1671,[1]!T_Printers[#Data],5,FALSE),1)&gt;_xlfn.XLOOKUP(B1671,[1]Printers!L:L,[1]Printers!O:O,1,0,),"")),"")</f>
        <v/>
      </c>
      <c r="J1671" t="str">
        <f>IFERROR(IF(ROUND(_xlfn.XLOOKUP([1]Parameters!B1671,[1]Printers!L:L,[1]Printers!Q:Q,,0)*I1671/10,0)*10&lt;_xlfn.XLOOKUP([1]Parameters!B1671,[1]Printers!L:L,[1]Printers!P:P,,0),ROUND(_xlfn.XLOOKUP([1]Parameters!B1671,[1]Printers!L:L,[1]Printers!Q:Q,,0)*I1671/10,0)*10,_xlfn.XLOOKUP([1]Parameters!B1671,[1]Printers!L:L,[1]Printers!P:P,,0)),"")</f>
        <v/>
      </c>
      <c r="K1671">
        <f>IF(SUM(E1671:J1671)&lt;&gt;0,VLOOKUP(A1671,[1]!T_Printers[#Data],10,FALSE)+VLOOKUP(C1671,[1]!T_Resins[#Data],10,FALSE),"")</f>
        <v>3</v>
      </c>
      <c r="L1671">
        <f>IF(SUM(E1671:J1671)&lt;&gt;0,VLOOKUP(A1671,[1]!T_Printers[#Data],11,FALSE),"")</f>
        <v>5</v>
      </c>
      <c r="M1671">
        <f>IF(SUM(E1671:J1671)&lt;&gt;0,VLOOKUP(C1671,[1]!T_Resins[#Data],8,FALSE),"")</f>
        <v>120</v>
      </c>
      <c r="N1671">
        <f>IF(_xlfn.XLOOKUP(B1671,[1]Printers!$L:$L,[1]Printers!$R:$R,0,0)&gt;0,[1]Parameters!M1671,IF(SUM(E1671:J1671)&lt;&gt;0,VLOOKUP(C1671,[1]!T_Resins[#Data],9,FALSE),""))</f>
        <v>180</v>
      </c>
      <c r="O1671" t="str">
        <f t="shared" si="26"/>
        <v>ElegooMars4DLP</v>
      </c>
    </row>
    <row r="1672" spans="1:15" x14ac:dyDescent="0.25">
      <c r="A1672" t="str">
        <f t="array" ref="A1672">IF(ROW()-1&gt;COUNTA([1]!T_Printers[Printers])*COUNTA([1]!T_Resins[Resins]),"",INDEX([1]!T_Printers[Printers],INT((ROW()-2)/COUNTA([1]!T_Resins[Resins])+1)))</f>
        <v>Elegoo Mars 4 DLP</v>
      </c>
      <c r="B1672" t="str">
        <f>_xlfn.XLOOKUP(A1672,[1]!T_Printers[Printers],[1]!T_Printers[Icon link],,0)</f>
        <v>ElegooMars4DLP</v>
      </c>
      <c r="C1672" t="str">
        <f t="array" ref="C1672">IF(ROW()-1&gt;COUNTA([1]!T_Printers[Printers])*COUNTA([1]!T_Resins[Resins]),"",INDEX([1]!T_Resins[Resins],MOD(ROW()-2,COUNTA([1]!T_Resins[Resins]))+1))</f>
        <v>Silicone-Compatiable Model Resin (J-Model)</v>
      </c>
      <c r="D1672">
        <f>IF(SUM(E1672:J1672)&lt;&gt;0,IF(ROW()-1&gt;COUNTA([1]!T_Printers[Printers])*COUNTA([1]!T_Resins[Resins]),"",2),"")</f>
        <v>2</v>
      </c>
      <c r="E1672" cm="1">
        <f t="array" ref="E1672">IFERROR(IF(ROW()-1&gt;COUNTA([1]!T_Printers[Printers])*COUNTA([1]!T_Resins[Resins]),"",_xlfn.IFS(ROUND(VLOOKUP(C1672,[1]!T_Resins[#Data],2,FALSE)/VLOOKUP(A1672,[1]!T_Printers[#Data],5,FALSE),1)&lt;=_xlfn.XLOOKUP(B1672,[1]Printers!L:L,[1]Printers!O:O,1,0,),ROUND(VLOOKUP(C1672,[1]!T_Resins[#Data],2,FALSE)/VLOOKUP(A1672,[1]!T_Printers[#Data],5,FALSE),1),ROUND(VLOOKUP(C1672,[1]!T_Resins[#Data],2,FALSE)/VLOOKUP(A1672,[1]!T_Printers[#Data],5,FALSE),1)&gt;_xlfn.XLOOKUP(B1672,[1]Printers!L:L,[1]Printers!O:O,1,0,),10)),"Используйте слой 100 мкм")</f>
        <v>2.4</v>
      </c>
      <c r="F1672">
        <f>IFERROR(IF(ROUND(_xlfn.XLOOKUP([1]Parameters!B1672,[1]Printers!L:L,[1]Printers!Q:Q,,0)*E1672/10,0)*10&lt;_xlfn.XLOOKUP([1]Parameters!B1672,[1]Printers!L:L,[1]Printers!P:P,,0),ROUND(_xlfn.XLOOKUP([1]Parameters!B1672,[1]Printers!L:L,[1]Printers!Q:Q,,0)*E1672/10,0)*10,_xlfn.XLOOKUP([1]Parameters!B1672,[1]Printers!L:L,[1]Printers!P:P,,0)),"")</f>
        <v>20</v>
      </c>
      <c r="G1672" cm="1">
        <f t="array" ref="G1672">IFERROR(IF(ROW()-1&gt;COUNTA([1]!T_Printers[Printers])*COUNTA([1]!T_Resins[Resins]),"",_xlfn.IFS(ROUND(VLOOKUP(C1672,[1]!T_Resins[#Data],3,FALSE)/VLOOKUP(A1672,[1]!T_Printers[#Data],5,FALSE),1)&lt;=_xlfn.XLOOKUP(B1672,[1]Printers!L:L,[1]Printers!O:O,1,0,),ROUND(VLOOKUP(C1672,[1]!T_Resins[#Data],3,FALSE)/VLOOKUP(A1672,[1]!T_Printers[#Data],5,FALSE),1),ROUND(VLOOKUP(C1672,[1]!T_Resins[#Data],3,FALSE)/VLOOKUP(A1672,[1]!T_Printers[#Data],5,FALSE),1)&gt;_xlfn.XLOOKUP(B1672,[1]Printers!L:L,[1]Printers!O:O,1,0,),10)),"")</f>
        <v>3.2</v>
      </c>
      <c r="H1672">
        <f>IFERROR(IF(ROUND(_xlfn.XLOOKUP([1]Parameters!B1672,[1]Printers!L:L,[1]Printers!Q:Q,,0)*G1672/10,0)*10&lt;_xlfn.XLOOKUP([1]Parameters!B1672,[1]Printers!L:L,[1]Printers!P:P,,0),ROUND(_xlfn.XLOOKUP([1]Parameters!B1672,[1]Printers!L:L,[1]Printers!Q:Q,,0)*G1672/10,0)*10,_xlfn.XLOOKUP([1]Parameters!B1672,[1]Printers!L:L,[1]Printers!P:P,,0)),"")</f>
        <v>30</v>
      </c>
      <c r="I1672" s="3" t="str" cm="1">
        <f t="array" ref="I1672">IFERROR(IF(ROW()-1&gt;COUNTA([1]!T_Printers[Printers])*COUNTA([1]!T_Resins[Resins]),"",_xlfn.IFS(ROUND(VLOOKUP(C1672,[1]!T_Resins[#Data],4,FALSE)/VLOOKUP(A1672,[1]!T_Printers[#Data],5,FALSE),1)&lt;=_xlfn.XLOOKUP(B1672,[1]Printers!L:L,[1]Printers!O:O,1,0,),ROUND(VLOOKUP(C1672,[1]!T_Resins[#Data],4,FALSE)/VLOOKUP(A1672,[1]!T_Printers[#Data],5,FALSE),1),ROUND(VLOOKUP(C1672,[1]!T_Resins[#Data],4,FALSE)/VLOOKUP(A1672,[1]!T_Printers[#Data],5,FALSE),1)&gt;_xlfn.XLOOKUP(B1672,[1]Printers!L:L,[1]Printers!O:O,1,0,),"")),"")</f>
        <v/>
      </c>
      <c r="J1672" t="str">
        <f>IFERROR(IF(ROUND(_xlfn.XLOOKUP([1]Parameters!B1672,[1]Printers!L:L,[1]Printers!Q:Q,,0)*I1672/10,0)*10&lt;_xlfn.XLOOKUP([1]Parameters!B1672,[1]Printers!L:L,[1]Printers!P:P,,0),ROUND(_xlfn.XLOOKUP([1]Parameters!B1672,[1]Printers!L:L,[1]Printers!Q:Q,,0)*I1672/10,0)*10,_xlfn.XLOOKUP([1]Parameters!B1672,[1]Printers!L:L,[1]Printers!P:P,,0)),"")</f>
        <v/>
      </c>
      <c r="K1672">
        <f>IF(SUM(E1672:J1672)&lt;&gt;0,VLOOKUP(A1672,[1]!T_Printers[#Data],10,FALSE)+VLOOKUP(C1672,[1]!T_Resins[#Data],10,FALSE),"")</f>
        <v>3</v>
      </c>
      <c r="L1672">
        <f>IF(SUM(E1672:J1672)&lt;&gt;0,VLOOKUP(A1672,[1]!T_Printers[#Data],11,FALSE),"")</f>
        <v>5</v>
      </c>
      <c r="M1672">
        <f>IF(SUM(E1672:J1672)&lt;&gt;0,VLOOKUP(C1672,[1]!T_Resins[#Data],8,FALSE),"")</f>
        <v>60</v>
      </c>
      <c r="N1672">
        <f>IF(_xlfn.XLOOKUP(B1672,[1]Printers!$L:$L,[1]Printers!$R:$R,0,0)&gt;0,[1]Parameters!M1672,IF(SUM(E1672:J1672)&lt;&gt;0,VLOOKUP(C1672,[1]!T_Resins[#Data],9,FALSE),""))</f>
        <v>60</v>
      </c>
      <c r="O1672" t="str">
        <f t="shared" si="26"/>
        <v>ElegooMars4DLP</v>
      </c>
    </row>
    <row r="1673" spans="1:15" x14ac:dyDescent="0.25">
      <c r="A1673" t="str">
        <f t="array" ref="A1673">IF(ROW()-1&gt;COUNTA([1]!T_Printers[Printers])*COUNTA([1]!T_Resins[Resins]),"",INDEX([1]!T_Printers[Printers],INT((ROW()-2)/COUNTA([1]!T_Resins[Resins])+1)))</f>
        <v>Elegoo Mars 4 DLP</v>
      </c>
      <c r="B1673" t="str">
        <f>_xlfn.XLOOKUP(A1673,[1]!T_Printers[Printers],[1]!T_Printers[Icon link],,0)</f>
        <v>ElegooMars4DLP</v>
      </c>
      <c r="C1673" t="str">
        <f t="array" ref="C1673">IF(ROW()-1&gt;COUNTA([1]!T_Printers[Printers])*COUNTA([1]!T_Resins[Resins]),"",INDEX([1]!T_Resins[Resins],MOD(ROW()-2,COUNTA([1]!T_Resins[Resins]))+1))</f>
        <v>Silicone-Like Black</v>
      </c>
      <c r="D1673">
        <f>IF(SUM(E1673:J1673)&lt;&gt;0,IF(ROW()-1&gt;COUNTA([1]!T_Printers[Printers])*COUNTA([1]!T_Resins[Resins]),"",2),"")</f>
        <v>2</v>
      </c>
      <c r="E1673" cm="1">
        <f t="array" ref="E1673">IFERROR(IF(ROW()-1&gt;COUNTA([1]!T_Printers[Printers])*COUNTA([1]!T_Resins[Resins]),"",_xlfn.IFS(ROUND(VLOOKUP(C1673,[1]!T_Resins[#Data],2,FALSE)/VLOOKUP(A1673,[1]!T_Printers[#Data],5,FALSE),1)&lt;=_xlfn.XLOOKUP(B1673,[1]Printers!L:L,[1]Printers!O:O,1,0,),ROUND(VLOOKUP(C1673,[1]!T_Resins[#Data],2,FALSE)/VLOOKUP(A1673,[1]!T_Printers[#Data],5,FALSE),1),ROUND(VLOOKUP(C1673,[1]!T_Resins[#Data],2,FALSE)/VLOOKUP(A1673,[1]!T_Printers[#Data],5,FALSE),1)&gt;_xlfn.XLOOKUP(B1673,[1]Printers!L:L,[1]Printers!O:O,1,0,),10)),"Используйте слой 100 мкм")</f>
        <v>5.8</v>
      </c>
      <c r="F1673">
        <f>IFERROR(IF(ROUND(_xlfn.XLOOKUP([1]Parameters!B1673,[1]Printers!L:L,[1]Printers!Q:Q,,0)*E1673/10,0)*10&lt;_xlfn.XLOOKUP([1]Parameters!B1673,[1]Printers!L:L,[1]Printers!P:P,,0),ROUND(_xlfn.XLOOKUP([1]Parameters!B1673,[1]Printers!L:L,[1]Printers!Q:Q,,0)*E1673/10,0)*10,_xlfn.XLOOKUP([1]Parameters!B1673,[1]Printers!L:L,[1]Printers!P:P,,0)),"")</f>
        <v>50</v>
      </c>
      <c r="G1673" cm="1">
        <f t="array" ref="G1673">IFERROR(IF(ROW()-1&gt;COUNTA([1]!T_Printers[Printers])*COUNTA([1]!T_Resins[Resins]),"",_xlfn.IFS(ROUND(VLOOKUP(C1673,[1]!T_Resins[#Data],3,FALSE)/VLOOKUP(A1673,[1]!T_Printers[#Data],5,FALSE),1)&lt;=_xlfn.XLOOKUP(B1673,[1]Printers!L:L,[1]Printers!O:O,1,0,),ROUND(VLOOKUP(C1673,[1]!T_Resins[#Data],3,FALSE)/VLOOKUP(A1673,[1]!T_Printers[#Data],5,FALSE),1),ROUND(VLOOKUP(C1673,[1]!T_Resins[#Data],3,FALSE)/VLOOKUP(A1673,[1]!T_Printers[#Data],5,FALSE),1)&gt;_xlfn.XLOOKUP(B1673,[1]Printers!L:L,[1]Printers!O:O,1,0,),10)),"")</f>
        <v>7.5</v>
      </c>
      <c r="H1673">
        <f>IFERROR(IF(ROUND(_xlfn.XLOOKUP([1]Parameters!B1673,[1]Printers!L:L,[1]Printers!Q:Q,,0)*G1673/10,0)*10&lt;_xlfn.XLOOKUP([1]Parameters!B1673,[1]Printers!L:L,[1]Printers!P:P,,0),ROUND(_xlfn.XLOOKUP([1]Parameters!B1673,[1]Printers!L:L,[1]Printers!Q:Q,,0)*G1673/10,0)*10,_xlfn.XLOOKUP([1]Parameters!B1673,[1]Printers!L:L,[1]Printers!P:P,,0)),"")</f>
        <v>70</v>
      </c>
      <c r="I1673" s="3" t="str" cm="1">
        <f t="array" ref="I1673">IFERROR(IF(ROW()-1&gt;COUNTA([1]!T_Printers[Printers])*COUNTA([1]!T_Resins[Resins]),"",_xlfn.IFS(ROUND(VLOOKUP(C1673,[1]!T_Resins[#Data],4,FALSE)/VLOOKUP(A1673,[1]!T_Printers[#Data],5,FALSE),1)&lt;=_xlfn.XLOOKUP(B1673,[1]Printers!L:L,[1]Printers!O:O,1,0,),ROUND(VLOOKUP(C1673,[1]!T_Resins[#Data],4,FALSE)/VLOOKUP(A1673,[1]!T_Printers[#Data],5,FALSE),1),ROUND(VLOOKUP(C1673,[1]!T_Resins[#Data],4,FALSE)/VLOOKUP(A1673,[1]!T_Printers[#Data],5,FALSE),1)&gt;_xlfn.XLOOKUP(B1673,[1]Printers!L:L,[1]Printers!O:O,1,0,),"")),"")</f>
        <v/>
      </c>
      <c r="J1673" t="str">
        <f>IFERROR(IF(ROUND(_xlfn.XLOOKUP([1]Parameters!B1673,[1]Printers!L:L,[1]Printers!Q:Q,,0)*I1673/10,0)*10&lt;_xlfn.XLOOKUP([1]Parameters!B1673,[1]Printers!L:L,[1]Printers!P:P,,0),ROUND(_xlfn.XLOOKUP([1]Parameters!B1673,[1]Printers!L:L,[1]Printers!Q:Q,,0)*I1673/10,0)*10,_xlfn.XLOOKUP([1]Parameters!B1673,[1]Printers!L:L,[1]Printers!P:P,,0)),"")</f>
        <v/>
      </c>
      <c r="K1673">
        <f>IF(SUM(E1673:J1673)&lt;&gt;0,VLOOKUP(A1673,[1]!T_Printers[#Data],10,FALSE)+VLOOKUP(C1673,[1]!T_Resins[#Data],10,FALSE),"")</f>
        <v>3</v>
      </c>
      <c r="L1673">
        <f>IF(SUM(E1673:J1673)&lt;&gt;0,VLOOKUP(A1673,[1]!T_Printers[#Data],11,FALSE),"")</f>
        <v>5</v>
      </c>
      <c r="M1673">
        <f>IF(SUM(E1673:J1673)&lt;&gt;0,VLOOKUP(C1673,[1]!T_Resins[#Data],8,FALSE),"")</f>
        <v>60</v>
      </c>
      <c r="N1673">
        <f>IF(_xlfn.XLOOKUP(B1673,[1]Printers!$L:$L,[1]Printers!$R:$R,0,0)&gt;0,[1]Parameters!M1673,IF(SUM(E1673:J1673)&lt;&gt;0,VLOOKUP(C1673,[1]!T_Resins[#Data],9,FALSE),""))</f>
        <v>60</v>
      </c>
      <c r="O1673" t="str">
        <f t="shared" si="26"/>
        <v>ElegooMars4DLP</v>
      </c>
    </row>
    <row r="1674" spans="1:15" x14ac:dyDescent="0.25">
      <c r="A1674" t="str">
        <f t="array" ref="A1674">IF(ROW()-1&gt;COUNTA([1]!T_Printers[Printers])*COUNTA([1]!T_Resins[Resins]),"",INDEX([1]!T_Printers[Printers],INT((ROW()-2)/COUNTA([1]!T_Resins[Resins])+1)))</f>
        <v>Elegoo Mars C</v>
      </c>
      <c r="B1674" t="str">
        <f>_xlfn.XLOOKUP(A1674,[1]!T_Printers[Printers],[1]!T_Printers[Icon link],,0)</f>
        <v>ElegooMarsC</v>
      </c>
      <c r="C1674" t="str">
        <f t="array" ref="C1674">IF(ROW()-1&gt;COUNTA([1]!T_Printers[Printers])*COUNTA([1]!T_Resins[Resins]),"",INDEX([1]!T_Resins[Resins],MOD(ROW()-2,COUNTA([1]!T_Resins[Resins]))+1))</f>
        <v>Basic Red</v>
      </c>
      <c r="D1674">
        <f>IF(SUM(E1674:J1674)&lt;&gt;0,IF(ROW()-1&gt;COUNTA([1]!T_Printers[Printers])*COUNTA([1]!T_Resins[Resins]),"",2),"")</f>
        <v>2</v>
      </c>
      <c r="E1674" cm="1">
        <f t="array" ref="E1674">IFERROR(IF(ROW()-1&gt;COUNTA([1]!T_Printers[Printers])*COUNTA([1]!T_Resins[Resins]),"",_xlfn.IFS(ROUND(VLOOKUP(C1674,[1]!T_Resins[#Data],2,FALSE)/VLOOKUP(A1674,[1]!T_Printers[#Data],5,FALSE),1)&lt;=_xlfn.XLOOKUP(B1674,[1]Printers!L:L,[1]Printers!O:O,1,0,),ROUND(VLOOKUP(C1674,[1]!T_Resins[#Data],2,FALSE)/VLOOKUP(A1674,[1]!T_Printers[#Data],5,FALSE),1),ROUND(VLOOKUP(C1674,[1]!T_Resins[#Data],2,FALSE)/VLOOKUP(A1674,[1]!T_Printers[#Data],5,FALSE),1)&gt;_xlfn.XLOOKUP(B1674,[1]Printers!L:L,[1]Printers!O:O,1,0,),10)),"Используйте слой 100 мкм")</f>
        <v>13</v>
      </c>
      <c r="F1674">
        <f>IFERROR(IF(ROUND(_xlfn.XLOOKUP([1]Parameters!B1674,[1]Printers!L:L,[1]Printers!Q:Q,,0)*E1674/10,0)*10&lt;_xlfn.XLOOKUP([1]Parameters!B1674,[1]Printers!L:L,[1]Printers!P:P,,0),ROUND(_xlfn.XLOOKUP([1]Parameters!B1674,[1]Printers!L:L,[1]Printers!Q:Q,,0)*E1674/10,0)*10,_xlfn.XLOOKUP([1]Parameters!B1674,[1]Printers!L:L,[1]Printers!P:P,,0)),"")</f>
        <v>100</v>
      </c>
      <c r="G1674" cm="1">
        <f t="array" ref="G1674">IFERROR(IF(ROW()-1&gt;COUNTA([1]!T_Printers[Printers])*COUNTA([1]!T_Resins[Resins]),"",_xlfn.IFS(ROUND(VLOOKUP(C1674,[1]!T_Resins[#Data],3,FALSE)/VLOOKUP(A1674,[1]!T_Printers[#Data],5,FALSE),1)&lt;=_xlfn.XLOOKUP(B1674,[1]Printers!L:L,[1]Printers!O:O,1,0,),ROUND(VLOOKUP(C1674,[1]!T_Resins[#Data],3,FALSE)/VLOOKUP(A1674,[1]!T_Printers[#Data],5,FALSE),1),ROUND(VLOOKUP(C1674,[1]!T_Resins[#Data],3,FALSE)/VLOOKUP(A1674,[1]!T_Printers[#Data],5,FALSE),1)&gt;_xlfn.XLOOKUP(B1674,[1]Printers!L:L,[1]Printers!O:O,1,0,),10)),"")</f>
        <v>16.899999999999999</v>
      </c>
      <c r="H1674">
        <f>IFERROR(IF(ROUND(_xlfn.XLOOKUP([1]Parameters!B1674,[1]Printers!L:L,[1]Printers!Q:Q,,0)*G1674/10,0)*10&lt;_xlfn.XLOOKUP([1]Parameters!B1674,[1]Printers!L:L,[1]Printers!P:P,,0),ROUND(_xlfn.XLOOKUP([1]Parameters!B1674,[1]Printers!L:L,[1]Printers!Q:Q,,0)*G1674/10,0)*10,_xlfn.XLOOKUP([1]Parameters!B1674,[1]Printers!L:L,[1]Printers!P:P,,0)),"")</f>
        <v>100</v>
      </c>
      <c r="I1674" s="3" t="str" cm="1">
        <f t="array" ref="I1674">IFERROR(IF(ROW()-1&gt;COUNTA([1]!T_Printers[Printers])*COUNTA([1]!T_Resins[Resins]),"",_xlfn.IFS(ROUND(VLOOKUP(C1674,[1]!T_Resins[#Data],4,FALSE)/VLOOKUP(A1674,[1]!T_Printers[#Data],5,FALSE),1)&lt;=_xlfn.XLOOKUP(B1674,[1]Printers!L:L,[1]Printers!O:O,1,0,),ROUND(VLOOKUP(C1674,[1]!T_Resins[#Data],4,FALSE)/VLOOKUP(A1674,[1]!T_Printers[#Data],5,FALSE),1),ROUND(VLOOKUP(C1674,[1]!T_Resins[#Data],4,FALSE)/VLOOKUP(A1674,[1]!T_Printers[#Data],5,FALSE),1)&gt;_xlfn.XLOOKUP(B1674,[1]Printers!L:L,[1]Printers!O:O,1,0,),"")),"")</f>
        <v/>
      </c>
      <c r="J1674" t="str">
        <f>IFERROR(IF(ROUND(_xlfn.XLOOKUP([1]Parameters!B1674,[1]Printers!L:L,[1]Printers!Q:Q,,0)*I1674/10,0)*10&lt;_xlfn.XLOOKUP([1]Parameters!B1674,[1]Printers!L:L,[1]Printers!P:P,,0),ROUND(_xlfn.XLOOKUP([1]Parameters!B1674,[1]Printers!L:L,[1]Printers!Q:Q,,0)*I1674/10,0)*10,_xlfn.XLOOKUP([1]Parameters!B1674,[1]Printers!L:L,[1]Printers!P:P,,0)),"")</f>
        <v/>
      </c>
      <c r="K1674">
        <f>IF(SUM(E1674:J1674)&lt;&gt;0,VLOOKUP(A1674,[1]!T_Printers[#Data],10,FALSE)+VLOOKUP(C1674,[1]!T_Resins[#Data],10,FALSE),"")</f>
        <v>2</v>
      </c>
      <c r="L1674">
        <f>IF(SUM(E1674:J1674)&lt;&gt;0,VLOOKUP(A1674,[1]!T_Printers[#Data],11,FALSE),"")</f>
        <v>5</v>
      </c>
      <c r="M1674">
        <f>IF(SUM(E1674:J1674)&lt;&gt;0,VLOOKUP(C1674,[1]!T_Resins[#Data],8,FALSE),"")</f>
        <v>120</v>
      </c>
      <c r="N1674">
        <f>IF(_xlfn.XLOOKUP(B1674,[1]Printers!$L:$L,[1]Printers!$R:$R,0,0)&gt;0,[1]Parameters!M1674,IF(SUM(E1674:J1674)&lt;&gt;0,VLOOKUP(C1674,[1]!T_Resins[#Data],9,FALSE),""))</f>
        <v>180</v>
      </c>
      <c r="O1674" t="str">
        <f t="shared" si="26"/>
        <v>ElegooMarsC</v>
      </c>
    </row>
    <row r="1675" spans="1:15" x14ac:dyDescent="0.25">
      <c r="A1675" t="str">
        <f t="array" ref="A1675">IF(ROW()-1&gt;COUNTA([1]!T_Printers[Printers])*COUNTA([1]!T_Resins[Resins]),"",INDEX([1]!T_Printers[Printers],INT((ROW()-2)/COUNTA([1]!T_Resins[Resins])+1)))</f>
        <v>Elegoo Mars C</v>
      </c>
      <c r="B1675" t="str">
        <f>_xlfn.XLOOKUP(A1675,[1]!T_Printers[Printers],[1]!T_Printers[Icon link],,0)</f>
        <v>ElegooMarsC</v>
      </c>
      <c r="C1675" t="str">
        <f t="array" ref="C1675">IF(ROW()-1&gt;COUNTA([1]!T_Printers[Printers])*COUNTA([1]!T_Resins[Resins]),"",INDEX([1]!T_Resins[Resins],MOD(ROW()-2,COUNTA([1]!T_Resins[Resins]))+1))</f>
        <v>Demo Bone</v>
      </c>
      <c r="D1675">
        <f>IF(SUM(E1675:J1675)&lt;&gt;0,IF(ROW()-1&gt;COUNTA([1]!T_Printers[Printers])*COUNTA([1]!T_Resins[Resins]),"",2),"")</f>
        <v>2</v>
      </c>
      <c r="E1675" cm="1">
        <f t="array" ref="E1675">IFERROR(IF(ROW()-1&gt;COUNTA([1]!T_Printers[Printers])*COUNTA([1]!T_Resins[Resins]),"",_xlfn.IFS(ROUND(VLOOKUP(C1675,[1]!T_Resins[#Data],2,FALSE)/VLOOKUP(A1675,[1]!T_Printers[#Data],5,FALSE),1)&lt;=_xlfn.XLOOKUP(B1675,[1]Printers!L:L,[1]Printers!O:O,1,0,),ROUND(VLOOKUP(C1675,[1]!T_Resins[#Data],2,FALSE)/VLOOKUP(A1675,[1]!T_Printers[#Data],5,FALSE),1),ROUND(VLOOKUP(C1675,[1]!T_Resins[#Data],2,FALSE)/VLOOKUP(A1675,[1]!T_Printers[#Data],5,FALSE),1)&gt;_xlfn.XLOOKUP(B1675,[1]Printers!L:L,[1]Printers!O:O,1,0,),10)),"Используйте слой 100 мкм")</f>
        <v>12.7</v>
      </c>
      <c r="F1675">
        <f>IFERROR(IF(ROUND(_xlfn.XLOOKUP([1]Parameters!B1675,[1]Printers!L:L,[1]Printers!Q:Q,,0)*E1675/10,0)*10&lt;_xlfn.XLOOKUP([1]Parameters!B1675,[1]Printers!L:L,[1]Printers!P:P,,0),ROUND(_xlfn.XLOOKUP([1]Parameters!B1675,[1]Printers!L:L,[1]Printers!Q:Q,,0)*E1675/10,0)*10,_xlfn.XLOOKUP([1]Parameters!B1675,[1]Printers!L:L,[1]Printers!P:P,,0)),"")</f>
        <v>100</v>
      </c>
      <c r="G1675" cm="1">
        <f t="array" ref="G1675">IFERROR(IF(ROW()-1&gt;COUNTA([1]!T_Printers[Printers])*COUNTA([1]!T_Resins[Resins]),"",_xlfn.IFS(ROUND(VLOOKUP(C1675,[1]!T_Resins[#Data],3,FALSE)/VLOOKUP(A1675,[1]!T_Printers[#Data],5,FALSE),1)&lt;=_xlfn.XLOOKUP(B1675,[1]Printers!L:L,[1]Printers!O:O,1,0,),ROUND(VLOOKUP(C1675,[1]!T_Resins[#Data],3,FALSE)/VLOOKUP(A1675,[1]!T_Printers[#Data],5,FALSE),1),ROUND(VLOOKUP(C1675,[1]!T_Resins[#Data],3,FALSE)/VLOOKUP(A1675,[1]!T_Printers[#Data],5,FALSE),1)&gt;_xlfn.XLOOKUP(B1675,[1]Printers!L:L,[1]Printers!O:O,1,0,),10)),"")</f>
        <v>16.600000000000001</v>
      </c>
      <c r="H1675">
        <f>IFERROR(IF(ROUND(_xlfn.XLOOKUP([1]Parameters!B1675,[1]Printers!L:L,[1]Printers!Q:Q,,0)*G1675/10,0)*10&lt;_xlfn.XLOOKUP([1]Parameters!B1675,[1]Printers!L:L,[1]Printers!P:P,,0),ROUND(_xlfn.XLOOKUP([1]Parameters!B1675,[1]Printers!L:L,[1]Printers!Q:Q,,0)*G1675/10,0)*10,_xlfn.XLOOKUP([1]Parameters!B1675,[1]Printers!L:L,[1]Printers!P:P,,0)),"")</f>
        <v>100</v>
      </c>
      <c r="I1675" s="3" t="str" cm="1">
        <f t="array" ref="I1675">IFERROR(IF(ROW()-1&gt;COUNTA([1]!T_Printers[Printers])*COUNTA([1]!T_Resins[Resins]),"",_xlfn.IFS(ROUND(VLOOKUP(C1675,[1]!T_Resins[#Data],4,FALSE)/VLOOKUP(A1675,[1]!T_Printers[#Data],5,FALSE),1)&lt;=_xlfn.XLOOKUP(B1675,[1]Printers!L:L,[1]Printers!O:O,1,0,),ROUND(VLOOKUP(C1675,[1]!T_Resins[#Data],4,FALSE)/VLOOKUP(A1675,[1]!T_Printers[#Data],5,FALSE),1),ROUND(VLOOKUP(C1675,[1]!T_Resins[#Data],4,FALSE)/VLOOKUP(A1675,[1]!T_Printers[#Data],5,FALSE),1)&gt;_xlfn.XLOOKUP(B1675,[1]Printers!L:L,[1]Printers!O:O,1,0,),"")),"")</f>
        <v/>
      </c>
      <c r="J1675" t="str">
        <f>IFERROR(IF(ROUND(_xlfn.XLOOKUP([1]Parameters!B1675,[1]Printers!L:L,[1]Printers!Q:Q,,0)*I1675/10,0)*10&lt;_xlfn.XLOOKUP([1]Parameters!B1675,[1]Printers!L:L,[1]Printers!P:P,,0),ROUND(_xlfn.XLOOKUP([1]Parameters!B1675,[1]Printers!L:L,[1]Printers!Q:Q,,0)*I1675/10,0)*10,_xlfn.XLOOKUP([1]Parameters!B1675,[1]Printers!L:L,[1]Printers!P:P,,0)),"")</f>
        <v/>
      </c>
      <c r="K1675">
        <f>IF(SUM(E1675:J1675)&lt;&gt;0,VLOOKUP(A1675,[1]!T_Printers[#Data],10,FALSE)+VLOOKUP(C1675,[1]!T_Resins[#Data],10,FALSE),"")</f>
        <v>3</v>
      </c>
      <c r="L1675">
        <f>IF(SUM(E1675:J1675)&lt;&gt;0,VLOOKUP(A1675,[1]!T_Printers[#Data],11,FALSE),"")</f>
        <v>5</v>
      </c>
      <c r="M1675">
        <f>IF(SUM(E1675:J1675)&lt;&gt;0,VLOOKUP(C1675,[1]!T_Resins[#Data],8,FALSE),"")</f>
        <v>120</v>
      </c>
      <c r="N1675">
        <f>IF(_xlfn.XLOOKUP(B1675,[1]Printers!$L:$L,[1]Printers!$R:$R,0,0)&gt;0,[1]Parameters!M1675,IF(SUM(E1675:J1675)&lt;&gt;0,VLOOKUP(C1675,[1]!T_Resins[#Data],9,FALSE),""))</f>
        <v>180</v>
      </c>
      <c r="O1675" t="str">
        <f t="shared" si="26"/>
        <v>ElegooMarsC</v>
      </c>
    </row>
    <row r="1676" spans="1:15" x14ac:dyDescent="0.25">
      <c r="A1676" t="str">
        <f t="array" ref="A1676">IF(ROW()-1&gt;COUNTA([1]!T_Printers[Printers])*COUNTA([1]!T_Resins[Resins]),"",INDEX([1]!T_Printers[Printers],INT((ROW()-2)/COUNTA([1]!T_Resins[Resins])+1)))</f>
        <v>Elegoo Mars C</v>
      </c>
      <c r="B1676" t="str">
        <f>_xlfn.XLOOKUP(A1676,[1]!T_Printers[Printers],[1]!T_Printers[Icon link],,0)</f>
        <v>ElegooMarsC</v>
      </c>
      <c r="C1676" t="str">
        <f t="array" ref="C1676">IF(ROW()-1&gt;COUNTA([1]!T_Printers[Printers])*COUNTA([1]!T_Resins[Resins]),"",INDEX([1]!T_Resins[Resins],MOD(ROW()-2,COUNTA([1]!T_Resins[Resins]))+1))</f>
        <v xml:space="preserve">Dental Bleach (Обновленная версия) </v>
      </c>
      <c r="D1676">
        <f>IF(SUM(E1676:J1676)&lt;&gt;0,IF(ROW()-1&gt;COUNTA([1]!T_Printers[Printers])*COUNTA([1]!T_Resins[Resins]),"",2),"")</f>
        <v>2</v>
      </c>
      <c r="E1676" cm="1">
        <f t="array" ref="E1676">IFERROR(IF(ROW()-1&gt;COUNTA([1]!T_Printers[Printers])*COUNTA([1]!T_Resins[Resins]),"",_xlfn.IFS(ROUND(VLOOKUP(C1676,[1]!T_Resins[#Data],2,FALSE)/VLOOKUP(A1676,[1]!T_Printers[#Data],5,FALSE),1)&lt;=_xlfn.XLOOKUP(B1676,[1]Printers!L:L,[1]Printers!O:O,1,0,),ROUND(VLOOKUP(C1676,[1]!T_Resins[#Data],2,FALSE)/VLOOKUP(A1676,[1]!T_Printers[#Data],5,FALSE),1),ROUND(VLOOKUP(C1676,[1]!T_Resins[#Data],2,FALSE)/VLOOKUP(A1676,[1]!T_Printers[#Data],5,FALSE),1)&gt;_xlfn.XLOOKUP(B1676,[1]Printers!L:L,[1]Printers!O:O,1,0,),10)),"Используйте слой 100 мкм")</f>
        <v>29.1</v>
      </c>
      <c r="F1676">
        <f>IFERROR(IF(ROUND(_xlfn.XLOOKUP([1]Parameters!B1676,[1]Printers!L:L,[1]Printers!Q:Q,,0)*E1676/10,0)*10&lt;_xlfn.XLOOKUP([1]Parameters!B1676,[1]Printers!L:L,[1]Printers!P:P,,0),ROUND(_xlfn.XLOOKUP([1]Parameters!B1676,[1]Printers!L:L,[1]Printers!Q:Q,,0)*E1676/10,0)*10,_xlfn.XLOOKUP([1]Parameters!B1676,[1]Printers!L:L,[1]Printers!P:P,,0)),"")</f>
        <v>100</v>
      </c>
      <c r="G1676" cm="1">
        <f t="array" ref="G1676">IFERROR(IF(ROW()-1&gt;COUNTA([1]!T_Printers[Printers])*COUNTA([1]!T_Resins[Resins]),"",_xlfn.IFS(ROUND(VLOOKUP(C1676,[1]!T_Resins[#Data],3,FALSE)/VLOOKUP(A1676,[1]!T_Printers[#Data],5,FALSE),1)&lt;=_xlfn.XLOOKUP(B1676,[1]Printers!L:L,[1]Printers!O:O,1,0,),ROUND(VLOOKUP(C1676,[1]!T_Resins[#Data],3,FALSE)/VLOOKUP(A1676,[1]!T_Printers[#Data],5,FALSE),1),ROUND(VLOOKUP(C1676,[1]!T_Resins[#Data],3,FALSE)/VLOOKUP(A1676,[1]!T_Printers[#Data],5,FALSE),1)&gt;_xlfn.XLOOKUP(B1676,[1]Printers!L:L,[1]Printers!O:O,1,0,),10)),"")</f>
        <v>37.9</v>
      </c>
      <c r="H1676">
        <f>IFERROR(IF(ROUND(_xlfn.XLOOKUP([1]Parameters!B1676,[1]Printers!L:L,[1]Printers!Q:Q,,0)*G1676/10,0)*10&lt;_xlfn.XLOOKUP([1]Parameters!B1676,[1]Printers!L:L,[1]Printers!P:P,,0),ROUND(_xlfn.XLOOKUP([1]Parameters!B1676,[1]Printers!L:L,[1]Printers!Q:Q,,0)*G1676/10,0)*10,_xlfn.XLOOKUP([1]Parameters!B1676,[1]Printers!L:L,[1]Printers!P:P,,0)),"")</f>
        <v>100</v>
      </c>
      <c r="I1676" s="3" t="str" cm="1">
        <f t="array" ref="I1676">IFERROR(IF(ROW()-1&gt;COUNTA([1]!T_Printers[Printers])*COUNTA([1]!T_Resins[Resins]),"",_xlfn.IFS(ROUND(VLOOKUP(C1676,[1]!T_Resins[#Data],4,FALSE)/VLOOKUP(A1676,[1]!T_Printers[#Data],5,FALSE),1)&lt;=_xlfn.XLOOKUP(B1676,[1]Printers!L:L,[1]Printers!O:O,1,0,),ROUND(VLOOKUP(C1676,[1]!T_Resins[#Data],4,FALSE)/VLOOKUP(A1676,[1]!T_Printers[#Data],5,FALSE),1),ROUND(VLOOKUP(C1676,[1]!T_Resins[#Data],4,FALSE)/VLOOKUP(A1676,[1]!T_Printers[#Data],5,FALSE),1)&gt;_xlfn.XLOOKUP(B1676,[1]Printers!L:L,[1]Printers!O:O,1,0,),"")),"")</f>
        <v/>
      </c>
      <c r="J1676" t="str">
        <f>IFERROR(IF(ROUND(_xlfn.XLOOKUP([1]Parameters!B1676,[1]Printers!L:L,[1]Printers!Q:Q,,0)*I1676/10,0)*10&lt;_xlfn.XLOOKUP([1]Parameters!B1676,[1]Printers!L:L,[1]Printers!P:P,,0),ROUND(_xlfn.XLOOKUP([1]Parameters!B1676,[1]Printers!L:L,[1]Printers!Q:Q,,0)*I1676/10,0)*10,_xlfn.XLOOKUP([1]Parameters!B1676,[1]Printers!L:L,[1]Printers!P:P,,0)),"")</f>
        <v/>
      </c>
      <c r="K1676">
        <f>IF(SUM(E1676:J1676)&lt;&gt;0,VLOOKUP(A1676,[1]!T_Printers[#Data],10,FALSE)+VLOOKUP(C1676,[1]!T_Resins[#Data],10,FALSE),"")</f>
        <v>3</v>
      </c>
      <c r="L1676">
        <f>IF(SUM(E1676:J1676)&lt;&gt;0,VLOOKUP(A1676,[1]!T_Printers[#Data],11,FALSE),"")</f>
        <v>5</v>
      </c>
      <c r="M1676">
        <f>IF(SUM(E1676:J1676)&lt;&gt;0,VLOOKUP(C1676,[1]!T_Resins[#Data],8,FALSE),"")</f>
        <v>120</v>
      </c>
      <c r="N1676">
        <f>IF(_xlfn.XLOOKUP(B1676,[1]Printers!$L:$L,[1]Printers!$R:$R,0,0)&gt;0,[1]Parameters!M1676,IF(SUM(E1676:J1676)&lt;&gt;0,VLOOKUP(C1676,[1]!T_Resins[#Data],9,FALSE),""))</f>
        <v>180</v>
      </c>
      <c r="O1676" t="str">
        <f t="shared" si="26"/>
        <v>ElegooMarsC</v>
      </c>
    </row>
    <row r="1677" spans="1:15" x14ac:dyDescent="0.25">
      <c r="A1677" t="str">
        <f t="array" ref="A1677">IF(ROW()-1&gt;COUNTA([1]!T_Printers[Printers])*COUNTA([1]!T_Resins[Resins]),"",INDEX([1]!T_Printers[Printers],INT((ROW()-2)/COUNTA([1]!T_Resins[Resins])+1)))</f>
        <v>Elegoo Mars C</v>
      </c>
      <c r="B1677" t="str">
        <f>_xlfn.XLOOKUP(A1677,[1]!T_Printers[Printers],[1]!T_Printers[Icon link],,0)</f>
        <v>ElegooMarsC</v>
      </c>
      <c r="C1677" t="str">
        <f t="array" ref="C1677">IF(ROW()-1&gt;COUNTA([1]!T_Printers[Printers])*COUNTA([1]!T_Resins[Resins]),"",INDEX([1]!T_Resins[Resins],MOD(ROW()-2,COUNTA([1]!T_Resins[Resins]))+1))</f>
        <v>Dental Bleach Pro</v>
      </c>
      <c r="D1677">
        <f>IF(SUM(E1677:J1677)&lt;&gt;0,IF(ROW()-1&gt;COUNTA([1]!T_Printers[Printers])*COUNTA([1]!T_Resins[Resins]),"",2),"")</f>
        <v>2</v>
      </c>
      <c r="E1677" cm="1">
        <f t="array" ref="E1677">IFERROR(IF(ROW()-1&gt;COUNTA([1]!T_Printers[Printers])*COUNTA([1]!T_Resins[Resins]),"",_xlfn.IFS(ROUND(VLOOKUP(C1677,[1]!T_Resins[#Data],2,FALSE)/VLOOKUP(A1677,[1]!T_Printers[#Data],5,FALSE),1)&lt;=_xlfn.XLOOKUP(B1677,[1]Printers!L:L,[1]Printers!O:O,1,0,),ROUND(VLOOKUP(C1677,[1]!T_Resins[#Data],2,FALSE)/VLOOKUP(A1677,[1]!T_Printers[#Data],5,FALSE),1),ROUND(VLOOKUP(C1677,[1]!T_Resins[#Data],2,FALSE)/VLOOKUP(A1677,[1]!T_Printers[#Data],5,FALSE),1)&gt;_xlfn.XLOOKUP(B1677,[1]Printers!L:L,[1]Printers!O:O,1,0,),10)),"Используйте слой 100 мкм")</f>
        <v>21.6</v>
      </c>
      <c r="F1677">
        <f>IFERROR(IF(ROUND(_xlfn.XLOOKUP([1]Parameters!B1677,[1]Printers!L:L,[1]Printers!Q:Q,,0)*E1677/10,0)*10&lt;_xlfn.XLOOKUP([1]Parameters!B1677,[1]Printers!L:L,[1]Printers!P:P,,0),ROUND(_xlfn.XLOOKUP([1]Parameters!B1677,[1]Printers!L:L,[1]Printers!Q:Q,,0)*E1677/10,0)*10,_xlfn.XLOOKUP([1]Parameters!B1677,[1]Printers!L:L,[1]Printers!P:P,,0)),"")</f>
        <v>100</v>
      </c>
      <c r="G1677" cm="1">
        <f t="array" ref="G1677">IFERROR(IF(ROW()-1&gt;COUNTA([1]!T_Printers[Printers])*COUNTA([1]!T_Resins[Resins]),"",_xlfn.IFS(ROUND(VLOOKUP(C1677,[1]!T_Resins[#Data],3,FALSE)/VLOOKUP(A1677,[1]!T_Printers[#Data],5,FALSE),1)&lt;=_xlfn.XLOOKUP(B1677,[1]Printers!L:L,[1]Printers!O:O,1,0,),ROUND(VLOOKUP(C1677,[1]!T_Resins[#Data],3,FALSE)/VLOOKUP(A1677,[1]!T_Printers[#Data],5,FALSE),1),ROUND(VLOOKUP(C1677,[1]!T_Resins[#Data],3,FALSE)/VLOOKUP(A1677,[1]!T_Printers[#Data],5,FALSE),1)&gt;_xlfn.XLOOKUP(B1677,[1]Printers!L:L,[1]Printers!O:O,1,0,),10)),"")</f>
        <v>28</v>
      </c>
      <c r="H1677">
        <f>IFERROR(IF(ROUND(_xlfn.XLOOKUP([1]Parameters!B1677,[1]Printers!L:L,[1]Printers!Q:Q,,0)*G1677/10,0)*10&lt;_xlfn.XLOOKUP([1]Parameters!B1677,[1]Printers!L:L,[1]Printers!P:P,,0),ROUND(_xlfn.XLOOKUP([1]Parameters!B1677,[1]Printers!L:L,[1]Printers!Q:Q,,0)*G1677/10,0)*10,_xlfn.XLOOKUP([1]Parameters!B1677,[1]Printers!L:L,[1]Printers!P:P,,0)),"")</f>
        <v>100</v>
      </c>
      <c r="I1677" s="3" t="str" cm="1">
        <f t="array" ref="I1677">IFERROR(IF(ROW()-1&gt;COUNTA([1]!T_Printers[Printers])*COUNTA([1]!T_Resins[Resins]),"",_xlfn.IFS(ROUND(VLOOKUP(C1677,[1]!T_Resins[#Data],4,FALSE)/VLOOKUP(A1677,[1]!T_Printers[#Data],5,FALSE),1)&lt;=_xlfn.XLOOKUP(B1677,[1]Printers!L:L,[1]Printers!O:O,1,0,),ROUND(VLOOKUP(C1677,[1]!T_Resins[#Data],4,FALSE)/VLOOKUP(A1677,[1]!T_Printers[#Data],5,FALSE),1),ROUND(VLOOKUP(C1677,[1]!T_Resins[#Data],4,FALSE)/VLOOKUP(A1677,[1]!T_Printers[#Data],5,FALSE),1)&gt;_xlfn.XLOOKUP(B1677,[1]Printers!L:L,[1]Printers!O:O,1,0,),"")),"")</f>
        <v/>
      </c>
      <c r="J1677" t="str">
        <f>IFERROR(IF(ROUND(_xlfn.XLOOKUP([1]Parameters!B1677,[1]Printers!L:L,[1]Printers!Q:Q,,0)*I1677/10,0)*10&lt;_xlfn.XLOOKUP([1]Parameters!B1677,[1]Printers!L:L,[1]Printers!P:P,,0),ROUND(_xlfn.XLOOKUP([1]Parameters!B1677,[1]Printers!L:L,[1]Printers!Q:Q,,0)*I1677/10,0)*10,_xlfn.XLOOKUP([1]Parameters!B1677,[1]Printers!L:L,[1]Printers!P:P,,0)),"")</f>
        <v/>
      </c>
      <c r="K1677">
        <f>IF(SUM(E1677:J1677)&lt;&gt;0,VLOOKUP(A1677,[1]!T_Printers[#Data],10,FALSE)+VLOOKUP(C1677,[1]!T_Resins[#Data],10,FALSE),"")</f>
        <v>2</v>
      </c>
      <c r="L1677">
        <f>IF(SUM(E1677:J1677)&lt;&gt;0,VLOOKUP(A1677,[1]!T_Printers[#Data],11,FALSE),"")</f>
        <v>5</v>
      </c>
      <c r="M1677">
        <f>IF(SUM(E1677:J1677)&lt;&gt;0,VLOOKUP(C1677,[1]!T_Resins[#Data],8,FALSE),"")</f>
        <v>120</v>
      </c>
      <c r="N1677">
        <f>IF(_xlfn.XLOOKUP(B1677,[1]Printers!$L:$L,[1]Printers!$R:$R,0,0)&gt;0,[1]Parameters!M1677,IF(SUM(E1677:J1677)&lt;&gt;0,VLOOKUP(C1677,[1]!T_Resins[#Data],9,FALSE),""))</f>
        <v>180</v>
      </c>
      <c r="O1677" t="str">
        <f t="shared" si="26"/>
        <v>ElegooMarsC</v>
      </c>
    </row>
    <row r="1678" spans="1:15" x14ac:dyDescent="0.25">
      <c r="A1678" t="str">
        <f t="array" ref="A1678">IF(ROW()-1&gt;COUNTA([1]!T_Printers[Printers])*COUNTA([1]!T_Resins[Resins]),"",INDEX([1]!T_Printers[Printers],INT((ROW()-2)/COUNTA([1]!T_Resins[Resins])+1)))</f>
        <v>Elegoo Mars C</v>
      </c>
      <c r="B1678" t="str">
        <f>_xlfn.XLOOKUP(A1678,[1]!T_Printers[Printers],[1]!T_Printers[Icon link],,0)</f>
        <v>ElegooMarsC</v>
      </c>
      <c r="C1678" t="str">
        <f t="array" ref="C1678">IF(ROW()-1&gt;COUNTA([1]!T_Printers[Printers])*COUNTA([1]!T_Resins[Resins]),"",INDEX([1]!T_Resins[Resins],MOD(ROW()-2,COUNTA([1]!T_Resins[Resins]))+1))</f>
        <v>Dental Cast Cherry Pro</v>
      </c>
      <c r="D1678">
        <f>IF(SUM(E1678:J1678)&lt;&gt;0,IF(ROW()-1&gt;COUNTA([1]!T_Printers[Printers])*COUNTA([1]!T_Resins[Resins]),"",2),"")</f>
        <v>2</v>
      </c>
      <c r="E1678" cm="1">
        <f t="array" ref="E1678">IFERROR(IF(ROW()-1&gt;COUNTA([1]!T_Printers[Printers])*COUNTA([1]!T_Resins[Resins]),"",_xlfn.IFS(ROUND(VLOOKUP(C1678,[1]!T_Resins[#Data],2,FALSE)/VLOOKUP(A1678,[1]!T_Printers[#Data],5,FALSE),1)&lt;=_xlfn.XLOOKUP(B1678,[1]Printers!L:L,[1]Printers!O:O,1,0,),ROUND(VLOOKUP(C1678,[1]!T_Resins[#Data],2,FALSE)/VLOOKUP(A1678,[1]!T_Printers[#Data],5,FALSE),1),ROUND(VLOOKUP(C1678,[1]!T_Resins[#Data],2,FALSE)/VLOOKUP(A1678,[1]!T_Printers[#Data],5,FALSE),1)&gt;_xlfn.XLOOKUP(B1678,[1]Printers!L:L,[1]Printers!O:O,1,0,),10)),"Используйте слой 100 мкм")</f>
        <v>29.7</v>
      </c>
      <c r="F1678">
        <f>IFERROR(IF(ROUND(_xlfn.XLOOKUP([1]Parameters!B1678,[1]Printers!L:L,[1]Printers!Q:Q,,0)*E1678/10,0)*10&lt;_xlfn.XLOOKUP([1]Parameters!B1678,[1]Printers!L:L,[1]Printers!P:P,,0),ROUND(_xlfn.XLOOKUP([1]Parameters!B1678,[1]Printers!L:L,[1]Printers!Q:Q,,0)*E1678/10,0)*10,_xlfn.XLOOKUP([1]Parameters!B1678,[1]Printers!L:L,[1]Printers!P:P,,0)),"")</f>
        <v>100</v>
      </c>
      <c r="G1678" t="str" cm="1">
        <f t="array" ref="G1678">IFERROR(IF(ROW()-1&gt;COUNTA([1]!T_Printers[Printers])*COUNTA([1]!T_Resins[Resins]),"",_xlfn.IFS(ROUND(VLOOKUP(C1678,[1]!T_Resins[#Data],3,FALSE)/VLOOKUP(A1678,[1]!T_Printers[#Data],5,FALSE),1)&lt;=_xlfn.XLOOKUP(B1678,[1]Printers!L:L,[1]Printers!O:O,1,0,),ROUND(VLOOKUP(C1678,[1]!T_Resins[#Data],3,FALSE)/VLOOKUP(A1678,[1]!T_Printers[#Data],5,FALSE),1),ROUND(VLOOKUP(C1678,[1]!T_Resins[#Data],3,FALSE)/VLOOKUP(A1678,[1]!T_Printers[#Data],5,FALSE),1)&gt;_xlfn.XLOOKUP(B1678,[1]Printers!L:L,[1]Printers!O:O,1,0,),10)),"")</f>
        <v/>
      </c>
      <c r="H1678" t="str">
        <f>IFERROR(IF(ROUND(_xlfn.XLOOKUP([1]Parameters!B1678,[1]Printers!L:L,[1]Printers!Q:Q,,0)*G1678/10,0)*10&lt;_xlfn.XLOOKUP([1]Parameters!B1678,[1]Printers!L:L,[1]Printers!P:P,,0),ROUND(_xlfn.XLOOKUP([1]Parameters!B1678,[1]Printers!L:L,[1]Printers!Q:Q,,0)*G1678/10,0)*10,_xlfn.XLOOKUP([1]Parameters!B1678,[1]Printers!L:L,[1]Printers!P:P,,0)),"")</f>
        <v/>
      </c>
      <c r="I1678" s="3" t="str" cm="1">
        <f t="array" ref="I1678">IFERROR(IF(ROW()-1&gt;COUNTA([1]!T_Printers[Printers])*COUNTA([1]!T_Resins[Resins]),"",_xlfn.IFS(ROUND(VLOOKUP(C1678,[1]!T_Resins[#Data],4,FALSE)/VLOOKUP(A1678,[1]!T_Printers[#Data],5,FALSE),1)&lt;=_xlfn.XLOOKUP(B1678,[1]Printers!L:L,[1]Printers!O:O,1,0,),ROUND(VLOOKUP(C1678,[1]!T_Resins[#Data],4,FALSE)/VLOOKUP(A1678,[1]!T_Printers[#Data],5,FALSE),1),ROUND(VLOOKUP(C1678,[1]!T_Resins[#Data],4,FALSE)/VLOOKUP(A1678,[1]!T_Printers[#Data],5,FALSE),1)&gt;_xlfn.XLOOKUP(B1678,[1]Printers!L:L,[1]Printers!O:O,1,0,),"")),"")</f>
        <v/>
      </c>
      <c r="J1678" t="str">
        <f>IFERROR(IF(ROUND(_xlfn.XLOOKUP([1]Parameters!B1678,[1]Printers!L:L,[1]Printers!Q:Q,,0)*I1678/10,0)*10&lt;_xlfn.XLOOKUP([1]Parameters!B1678,[1]Printers!L:L,[1]Printers!P:P,,0),ROUND(_xlfn.XLOOKUP([1]Parameters!B1678,[1]Printers!L:L,[1]Printers!Q:Q,,0)*I1678/10,0)*10,_xlfn.XLOOKUP([1]Parameters!B1678,[1]Printers!L:L,[1]Printers!P:P,,0)),"")</f>
        <v/>
      </c>
      <c r="K1678">
        <f>IF(SUM(E1678:J1678)&lt;&gt;0,VLOOKUP(A1678,[1]!T_Printers[#Data],10,FALSE)+VLOOKUP(C1678,[1]!T_Resins[#Data],10,FALSE),"")</f>
        <v>2</v>
      </c>
      <c r="L1678">
        <f>IF(SUM(E1678:J1678)&lt;&gt;0,VLOOKUP(A1678,[1]!T_Printers[#Data],11,FALSE),"")</f>
        <v>5</v>
      </c>
      <c r="M1678">
        <f>IF(SUM(E1678:J1678)&lt;&gt;0,VLOOKUP(C1678,[1]!T_Resins[#Data],8,FALSE),"")</f>
        <v>60</v>
      </c>
      <c r="N1678">
        <f>IF(_xlfn.XLOOKUP(B1678,[1]Printers!$L:$L,[1]Printers!$R:$R,0,0)&gt;0,[1]Parameters!M1678,IF(SUM(E1678:J1678)&lt;&gt;0,VLOOKUP(C1678,[1]!T_Resins[#Data],9,FALSE),""))</f>
        <v>60</v>
      </c>
      <c r="O1678" t="str">
        <f t="shared" si="26"/>
        <v>ElegooMarsC</v>
      </c>
    </row>
    <row r="1679" spans="1:15" x14ac:dyDescent="0.25">
      <c r="A1679" t="str">
        <f t="array" ref="A1679">IF(ROW()-1&gt;COUNTA([1]!T_Printers[Printers])*COUNTA([1]!T_Resins[Resins]),"",INDEX([1]!T_Printers[Printers],INT((ROW()-2)/COUNTA([1]!T_Resins[Resins])+1)))</f>
        <v>Elegoo Mars C</v>
      </c>
      <c r="B1679" t="str">
        <f>_xlfn.XLOOKUP(A1679,[1]!T_Printers[Printers],[1]!T_Printers[Icon link],,0)</f>
        <v>ElegooMarsC</v>
      </c>
      <c r="C1679" t="str">
        <f t="array" ref="C1679">IF(ROW()-1&gt;COUNTA([1]!T_Printers[Printers])*COUNTA([1]!T_Resins[Resins]),"",INDEX([1]!T_Resins[Resins],MOD(ROW()-2,COUNTA([1]!T_Resins[Resins]))+1))</f>
        <v>Dental Cast Cherry</v>
      </c>
      <c r="D1679">
        <f>IF(SUM(E1679:J1679)&lt;&gt;0,IF(ROW()-1&gt;COUNTA([1]!T_Printers[Printers])*COUNTA([1]!T_Resins[Resins]),"",2),"")</f>
        <v>2</v>
      </c>
      <c r="E1679" cm="1">
        <f t="array" ref="E1679">IFERROR(IF(ROW()-1&gt;COUNTA([1]!T_Printers[Printers])*COUNTA([1]!T_Resins[Resins]),"",_xlfn.IFS(ROUND(VLOOKUP(C1679,[1]!T_Resins[#Data],2,FALSE)/VLOOKUP(A1679,[1]!T_Printers[#Data],5,FALSE),1)&lt;=_xlfn.XLOOKUP(B1679,[1]Printers!L:L,[1]Printers!O:O,1,0,),ROUND(VLOOKUP(C1679,[1]!T_Resins[#Data],2,FALSE)/VLOOKUP(A1679,[1]!T_Printers[#Data],5,FALSE),1),ROUND(VLOOKUP(C1679,[1]!T_Resins[#Data],2,FALSE)/VLOOKUP(A1679,[1]!T_Printers[#Data],5,FALSE),1)&gt;_xlfn.XLOOKUP(B1679,[1]Printers!L:L,[1]Printers!O:O,1,0,),10)),"Используйте слой 100 мкм")</f>
        <v>26</v>
      </c>
      <c r="F1679">
        <f>IFERROR(IF(ROUND(_xlfn.XLOOKUP([1]Parameters!B1679,[1]Printers!L:L,[1]Printers!Q:Q,,0)*E1679/10,0)*10&lt;_xlfn.XLOOKUP([1]Parameters!B1679,[1]Printers!L:L,[1]Printers!P:P,,0),ROUND(_xlfn.XLOOKUP([1]Parameters!B1679,[1]Printers!L:L,[1]Printers!Q:Q,,0)*E1679/10,0)*10,_xlfn.XLOOKUP([1]Parameters!B1679,[1]Printers!L:L,[1]Printers!P:P,,0)),"")</f>
        <v>100</v>
      </c>
      <c r="G1679" cm="1">
        <f t="array" ref="G1679">IFERROR(IF(ROW()-1&gt;COUNTA([1]!T_Printers[Printers])*COUNTA([1]!T_Resins[Resins]),"",_xlfn.IFS(ROUND(VLOOKUP(C1679,[1]!T_Resins[#Data],3,FALSE)/VLOOKUP(A1679,[1]!T_Printers[#Data],5,FALSE),1)&lt;=_xlfn.XLOOKUP(B1679,[1]Printers!L:L,[1]Printers!O:O,1,0,),ROUND(VLOOKUP(C1679,[1]!T_Resins[#Data],3,FALSE)/VLOOKUP(A1679,[1]!T_Printers[#Data],5,FALSE),1),ROUND(VLOOKUP(C1679,[1]!T_Resins[#Data],3,FALSE)/VLOOKUP(A1679,[1]!T_Printers[#Data],5,FALSE),1)&gt;_xlfn.XLOOKUP(B1679,[1]Printers!L:L,[1]Printers!O:O,1,0,),10)),"")</f>
        <v>33.799999999999997</v>
      </c>
      <c r="H1679">
        <f>IFERROR(IF(ROUND(_xlfn.XLOOKUP([1]Parameters!B1679,[1]Printers!L:L,[1]Printers!Q:Q,,0)*G1679/10,0)*10&lt;_xlfn.XLOOKUP([1]Parameters!B1679,[1]Printers!L:L,[1]Printers!P:P,,0),ROUND(_xlfn.XLOOKUP([1]Parameters!B1679,[1]Printers!L:L,[1]Printers!Q:Q,,0)*G1679/10,0)*10,_xlfn.XLOOKUP([1]Parameters!B1679,[1]Printers!L:L,[1]Printers!P:P,,0)),"")</f>
        <v>100</v>
      </c>
      <c r="I1679" s="3" t="str" cm="1">
        <f t="array" ref="I1679">IFERROR(IF(ROW()-1&gt;COUNTA([1]!T_Printers[Printers])*COUNTA([1]!T_Resins[Resins]),"",_xlfn.IFS(ROUND(VLOOKUP(C1679,[1]!T_Resins[#Data],4,FALSE)/VLOOKUP(A1679,[1]!T_Printers[#Data],5,FALSE),1)&lt;=_xlfn.XLOOKUP(B1679,[1]Printers!L:L,[1]Printers!O:O,1,0,),ROUND(VLOOKUP(C1679,[1]!T_Resins[#Data],4,FALSE)/VLOOKUP(A1679,[1]!T_Printers[#Data],5,FALSE),1),ROUND(VLOOKUP(C1679,[1]!T_Resins[#Data],4,FALSE)/VLOOKUP(A1679,[1]!T_Printers[#Data],5,FALSE),1)&gt;_xlfn.XLOOKUP(B1679,[1]Printers!L:L,[1]Printers!O:O,1,0,),"")),"")</f>
        <v/>
      </c>
      <c r="J1679" t="str">
        <f>IFERROR(IF(ROUND(_xlfn.XLOOKUP([1]Parameters!B1679,[1]Printers!L:L,[1]Printers!Q:Q,,0)*I1679/10,0)*10&lt;_xlfn.XLOOKUP([1]Parameters!B1679,[1]Printers!L:L,[1]Printers!P:P,,0),ROUND(_xlfn.XLOOKUP([1]Parameters!B1679,[1]Printers!L:L,[1]Printers!Q:Q,,0)*I1679/10,0)*10,_xlfn.XLOOKUP([1]Parameters!B1679,[1]Printers!L:L,[1]Printers!P:P,,0)),"")</f>
        <v/>
      </c>
      <c r="K1679">
        <f>IF(SUM(E1679:J1679)&lt;&gt;0,VLOOKUP(A1679,[1]!T_Printers[#Data],10,FALSE)+VLOOKUP(C1679,[1]!T_Resins[#Data],10,FALSE),"")</f>
        <v>2</v>
      </c>
      <c r="L1679">
        <f>IF(SUM(E1679:J1679)&lt;&gt;0,VLOOKUP(A1679,[1]!T_Printers[#Data],11,FALSE),"")</f>
        <v>5</v>
      </c>
      <c r="M1679">
        <f>IF(SUM(E1679:J1679)&lt;&gt;0,VLOOKUP(C1679,[1]!T_Resins[#Data],8,FALSE),"")</f>
        <v>60</v>
      </c>
      <c r="N1679">
        <f>IF(_xlfn.XLOOKUP(B1679,[1]Printers!$L:$L,[1]Printers!$R:$R,0,0)&gt;0,[1]Parameters!M1679,IF(SUM(E1679:J1679)&lt;&gt;0,VLOOKUP(C1679,[1]!T_Resins[#Data],9,FALSE),""))</f>
        <v>60</v>
      </c>
      <c r="O1679" t="str">
        <f t="shared" si="26"/>
        <v>ElegooMarsC</v>
      </c>
    </row>
    <row r="1680" spans="1:15" x14ac:dyDescent="0.25">
      <c r="A1680" t="str">
        <f t="array" ref="A1680">IF(ROW()-1&gt;COUNTA([1]!T_Printers[Printers])*COUNTA([1]!T_Resins[Resins]),"",INDEX([1]!T_Printers[Printers],INT((ROW()-2)/COUNTA([1]!T_Resins[Resins])+1)))</f>
        <v>Elegoo Mars C</v>
      </c>
      <c r="B1680" t="str">
        <f>_xlfn.XLOOKUP(A1680,[1]!T_Printers[Printers],[1]!T_Printers[Icon link],,0)</f>
        <v>ElegooMarsC</v>
      </c>
      <c r="C1680" t="str">
        <f t="array" ref="C1680">IF(ROW()-1&gt;COUNTA([1]!T_Printers[Printers])*COUNTA([1]!T_Resins[Resins]),"",INDEX([1]!T_Resins[Resins],MOD(ROW()-2,COUNTA([1]!T_Resins[Resins]))+1))</f>
        <v>Dental Clear</v>
      </c>
      <c r="D1680">
        <f>IF(SUM(E1680:J1680)&lt;&gt;0,IF(ROW()-1&gt;COUNTA([1]!T_Printers[Printers])*COUNTA([1]!T_Resins[Resins]),"",2),"")</f>
        <v>2</v>
      </c>
      <c r="E1680" cm="1">
        <f t="array" ref="E1680">IFERROR(IF(ROW()-1&gt;COUNTA([1]!T_Printers[Printers])*COUNTA([1]!T_Resins[Resins]),"",_xlfn.IFS(ROUND(VLOOKUP(C1680,[1]!T_Resins[#Data],2,FALSE)/VLOOKUP(A1680,[1]!T_Printers[#Data],5,FALSE),1)&lt;=_xlfn.XLOOKUP(B1680,[1]Printers!L:L,[1]Printers!O:O,1,0,),ROUND(VLOOKUP(C1680,[1]!T_Resins[#Data],2,FALSE)/VLOOKUP(A1680,[1]!T_Printers[#Data],5,FALSE),1),ROUND(VLOOKUP(C1680,[1]!T_Resins[#Data],2,FALSE)/VLOOKUP(A1680,[1]!T_Printers[#Data],5,FALSE),1)&gt;_xlfn.XLOOKUP(B1680,[1]Printers!L:L,[1]Printers!O:O,1,0,),10)),"Используйте слой 100 мкм")</f>
        <v>14.6</v>
      </c>
      <c r="F1680">
        <f>IFERROR(IF(ROUND(_xlfn.XLOOKUP([1]Parameters!B1680,[1]Printers!L:L,[1]Printers!Q:Q,,0)*E1680/10,0)*10&lt;_xlfn.XLOOKUP([1]Parameters!B1680,[1]Printers!L:L,[1]Printers!P:P,,0),ROUND(_xlfn.XLOOKUP([1]Parameters!B1680,[1]Printers!L:L,[1]Printers!Q:Q,,0)*E1680/10,0)*10,_xlfn.XLOOKUP([1]Parameters!B1680,[1]Printers!L:L,[1]Printers!P:P,,0)),"")</f>
        <v>100</v>
      </c>
      <c r="G1680" cm="1">
        <f t="array" ref="G1680">IFERROR(IF(ROW()-1&gt;COUNTA([1]!T_Printers[Printers])*COUNTA([1]!T_Resins[Resins]),"",_xlfn.IFS(ROUND(VLOOKUP(C1680,[1]!T_Resins[#Data],3,FALSE)/VLOOKUP(A1680,[1]!T_Printers[#Data],5,FALSE),1)&lt;=_xlfn.XLOOKUP(B1680,[1]Printers!L:L,[1]Printers!O:O,1,0,),ROUND(VLOOKUP(C1680,[1]!T_Resins[#Data],3,FALSE)/VLOOKUP(A1680,[1]!T_Printers[#Data],5,FALSE),1),ROUND(VLOOKUP(C1680,[1]!T_Resins[#Data],3,FALSE)/VLOOKUP(A1680,[1]!T_Printers[#Data],5,FALSE),1)&gt;_xlfn.XLOOKUP(B1680,[1]Printers!L:L,[1]Printers!O:O,1,0,),10)),"")</f>
        <v>19</v>
      </c>
      <c r="H1680">
        <f>IFERROR(IF(ROUND(_xlfn.XLOOKUP([1]Parameters!B1680,[1]Printers!L:L,[1]Printers!Q:Q,,0)*G1680/10,0)*10&lt;_xlfn.XLOOKUP([1]Parameters!B1680,[1]Printers!L:L,[1]Printers!P:P,,0),ROUND(_xlfn.XLOOKUP([1]Parameters!B1680,[1]Printers!L:L,[1]Printers!Q:Q,,0)*G1680/10,0)*10,_xlfn.XLOOKUP([1]Parameters!B1680,[1]Printers!L:L,[1]Printers!P:P,,0)),"")</f>
        <v>100</v>
      </c>
      <c r="I1680" s="3" t="str" cm="1">
        <f t="array" ref="I1680">IFERROR(IF(ROW()-1&gt;COUNTA([1]!T_Printers[Printers])*COUNTA([1]!T_Resins[Resins]),"",_xlfn.IFS(ROUND(VLOOKUP(C1680,[1]!T_Resins[#Data],4,FALSE)/VLOOKUP(A1680,[1]!T_Printers[#Data],5,FALSE),1)&lt;=_xlfn.XLOOKUP(B1680,[1]Printers!L:L,[1]Printers!O:O,1,0,),ROUND(VLOOKUP(C1680,[1]!T_Resins[#Data],4,FALSE)/VLOOKUP(A1680,[1]!T_Printers[#Data],5,FALSE),1),ROUND(VLOOKUP(C1680,[1]!T_Resins[#Data],4,FALSE)/VLOOKUP(A1680,[1]!T_Printers[#Data],5,FALSE),1)&gt;_xlfn.XLOOKUP(B1680,[1]Printers!L:L,[1]Printers!O:O,1,0,),"")),"")</f>
        <v/>
      </c>
      <c r="J1680" t="str">
        <f>IFERROR(IF(ROUND(_xlfn.XLOOKUP([1]Parameters!B1680,[1]Printers!L:L,[1]Printers!Q:Q,,0)*I1680/10,0)*10&lt;_xlfn.XLOOKUP([1]Parameters!B1680,[1]Printers!L:L,[1]Printers!P:P,,0),ROUND(_xlfn.XLOOKUP([1]Parameters!B1680,[1]Printers!L:L,[1]Printers!Q:Q,,0)*I1680/10,0)*10,_xlfn.XLOOKUP([1]Parameters!B1680,[1]Printers!L:L,[1]Printers!P:P,,0)),"")</f>
        <v/>
      </c>
      <c r="K1680">
        <f>IF(SUM(E1680:J1680)&lt;&gt;0,VLOOKUP(A1680,[1]!T_Printers[#Data],10,FALSE)+VLOOKUP(C1680,[1]!T_Resins[#Data],10,FALSE),"")</f>
        <v>2</v>
      </c>
      <c r="L1680">
        <f>IF(SUM(E1680:J1680)&lt;&gt;0,VLOOKUP(A1680,[1]!T_Printers[#Data],11,FALSE),"")</f>
        <v>5</v>
      </c>
      <c r="M1680">
        <f>IF(SUM(E1680:J1680)&lt;&gt;0,VLOOKUP(C1680,[1]!T_Resins[#Data],8,FALSE),"")</f>
        <v>120</v>
      </c>
      <c r="N1680">
        <f>IF(_xlfn.XLOOKUP(B1680,[1]Printers!$L:$L,[1]Printers!$R:$R,0,0)&gt;0,[1]Parameters!M1680,IF(SUM(E1680:J1680)&lt;&gt;0,VLOOKUP(C1680,[1]!T_Resins[#Data],9,FALSE),""))</f>
        <v>180</v>
      </c>
      <c r="O1680" t="str">
        <f t="shared" si="26"/>
        <v>ElegooMarsC</v>
      </c>
    </row>
    <row r="1681" spans="1:15" x14ac:dyDescent="0.25">
      <c r="A1681" t="str">
        <f t="array" ref="A1681">IF(ROW()-1&gt;COUNTA([1]!T_Printers[Printers])*COUNTA([1]!T_Resins[Resins]),"",INDEX([1]!T_Printers[Printers],INT((ROW()-2)/COUNTA([1]!T_Resins[Resins])+1)))</f>
        <v>Elegoo Mars C</v>
      </c>
      <c r="B1681" t="str">
        <f>_xlfn.XLOOKUP(A1681,[1]!T_Printers[Printers],[1]!T_Printers[Icon link],,0)</f>
        <v>ElegooMarsC</v>
      </c>
      <c r="C1681" t="str">
        <f t="array" ref="C1681">IF(ROW()-1&gt;COUNTA([1]!T_Printers[Printers])*COUNTA([1]!T_Resins[Resins]),"",INDEX([1]!T_Resins[Resins],MOD(ROW()-2,COUNTA([1]!T_Resins[Resins]))+1))</f>
        <v>Dental Clear Pro</v>
      </c>
      <c r="D1681">
        <f>IF(SUM(E1681:J1681)&lt;&gt;0,IF(ROW()-1&gt;COUNTA([1]!T_Printers[Printers])*COUNTA([1]!T_Resins[Resins]),"",2),"")</f>
        <v>2</v>
      </c>
      <c r="E1681" t="str" cm="1">
        <f t="array" ref="E1681">IFERROR(IF(ROW()-1&gt;COUNTA([1]!T_Printers[Printers])*COUNTA([1]!T_Resins[Resins]),"",_xlfn.IFS(ROUND(VLOOKUP(C1681,[1]!T_Resins[#Data],2,FALSE)/VLOOKUP(A1681,[1]!T_Printers[#Data],5,FALSE),1)&lt;=_xlfn.XLOOKUP(B1681,[1]Printers!L:L,[1]Printers!O:O,1,0,),ROUND(VLOOKUP(C1681,[1]!T_Resins[#Data],2,FALSE)/VLOOKUP(A1681,[1]!T_Printers[#Data],5,FALSE),1),ROUND(VLOOKUP(C1681,[1]!T_Resins[#Data],2,FALSE)/VLOOKUP(A1681,[1]!T_Printers[#Data],5,FALSE),1)&gt;_xlfn.XLOOKUP(B1681,[1]Printers!L:L,[1]Printers!O:O,1,0,),10)),"Используйте слой 100 мкм")</f>
        <v>Используйте слой 100 мкм</v>
      </c>
      <c r="F1681" t="str">
        <f>IFERROR(IF(ROUND(_xlfn.XLOOKUP([1]Parameters!B1681,[1]Printers!L:L,[1]Printers!Q:Q,,0)*E1681/10,0)*10&lt;_xlfn.XLOOKUP([1]Parameters!B1681,[1]Printers!L:L,[1]Printers!P:P,,0),ROUND(_xlfn.XLOOKUP([1]Parameters!B1681,[1]Printers!L:L,[1]Printers!Q:Q,,0)*E1681/10,0)*10,_xlfn.XLOOKUP([1]Parameters!B1681,[1]Printers!L:L,[1]Printers!P:P,,0)),"")</f>
        <v/>
      </c>
      <c r="G1681" cm="1">
        <f t="array" ref="G1681">IFERROR(IF(ROW()-1&gt;COUNTA([1]!T_Printers[Printers])*COUNTA([1]!T_Resins[Resins]),"",_xlfn.IFS(ROUND(VLOOKUP(C1681,[1]!T_Resins[#Data],3,FALSE)/VLOOKUP(A1681,[1]!T_Printers[#Data],5,FALSE),1)&lt;=_xlfn.XLOOKUP(B1681,[1]Printers!L:L,[1]Printers!O:O,1,0,),ROUND(VLOOKUP(C1681,[1]!T_Resins[#Data],3,FALSE)/VLOOKUP(A1681,[1]!T_Printers[#Data],5,FALSE),1),ROUND(VLOOKUP(C1681,[1]!T_Resins[#Data],3,FALSE)/VLOOKUP(A1681,[1]!T_Printers[#Data],5,FALSE),1)&gt;_xlfn.XLOOKUP(B1681,[1]Printers!L:L,[1]Printers!O:O,1,0,),10)),"")</f>
        <v>30.8</v>
      </c>
      <c r="H1681">
        <f>IFERROR(IF(ROUND(_xlfn.XLOOKUP([1]Parameters!B1681,[1]Printers!L:L,[1]Printers!Q:Q,,0)*G1681/10,0)*10&lt;_xlfn.XLOOKUP([1]Parameters!B1681,[1]Printers!L:L,[1]Printers!P:P,,0),ROUND(_xlfn.XLOOKUP([1]Parameters!B1681,[1]Printers!L:L,[1]Printers!Q:Q,,0)*G1681/10,0)*10,_xlfn.XLOOKUP([1]Parameters!B1681,[1]Printers!L:L,[1]Printers!P:P,,0)),"")</f>
        <v>100</v>
      </c>
      <c r="I1681" s="3" cm="1">
        <f t="array" ref="I1681">IFERROR(IF(ROW()-1&gt;COUNTA([1]!T_Printers[Printers])*COUNTA([1]!T_Resins[Resins]),"",_xlfn.IFS(ROUND(VLOOKUP(C1681,[1]!T_Resins[#Data],4,FALSE)/VLOOKUP(A1681,[1]!T_Printers[#Data],5,FALSE),1)&lt;=_xlfn.XLOOKUP(B1681,[1]Printers!L:L,[1]Printers!O:O,1,0,),ROUND(VLOOKUP(C1681,[1]!T_Resins[#Data],4,FALSE)/VLOOKUP(A1681,[1]!T_Printers[#Data],5,FALSE),1),ROUND(VLOOKUP(C1681,[1]!T_Resins[#Data],4,FALSE)/VLOOKUP(A1681,[1]!T_Printers[#Data],5,FALSE),1)&gt;_xlfn.XLOOKUP(B1681,[1]Printers!L:L,[1]Printers!O:O,1,0,),"")),"")</f>
        <v>40</v>
      </c>
      <c r="J1681">
        <f>IFERROR(IF(ROUND(_xlfn.XLOOKUP([1]Parameters!B1681,[1]Printers!L:L,[1]Printers!Q:Q,,0)*I1681/10,0)*10&lt;_xlfn.XLOOKUP([1]Parameters!B1681,[1]Printers!L:L,[1]Printers!P:P,,0),ROUND(_xlfn.XLOOKUP([1]Parameters!B1681,[1]Printers!L:L,[1]Printers!Q:Q,,0)*I1681/10,0)*10,_xlfn.XLOOKUP([1]Parameters!B1681,[1]Printers!L:L,[1]Printers!P:P,,0)),"")</f>
        <v>100</v>
      </c>
      <c r="K1681">
        <f>IF(SUM(E1681:J1681)&lt;&gt;0,VLOOKUP(A1681,[1]!T_Printers[#Data],10,FALSE)+VLOOKUP(C1681,[1]!T_Resins[#Data],10,FALSE),"")</f>
        <v>2</v>
      </c>
      <c r="L1681">
        <f>IF(SUM(E1681:J1681)&lt;&gt;0,VLOOKUP(A1681,[1]!T_Printers[#Data],11,FALSE),"")</f>
        <v>5</v>
      </c>
      <c r="M1681">
        <f>IF(SUM(E1681:J1681)&lt;&gt;0,VLOOKUP(C1681,[1]!T_Resins[#Data],8,FALSE),"")</f>
        <v>120</v>
      </c>
      <c r="N1681">
        <f>IF(_xlfn.XLOOKUP(B1681,[1]Printers!$L:$L,[1]Printers!$R:$R,0,0)&gt;0,[1]Parameters!M1681,IF(SUM(E1681:J1681)&lt;&gt;0,VLOOKUP(C1681,[1]!T_Resins[#Data],9,FALSE),""))</f>
        <v>180</v>
      </c>
      <c r="O1681" t="str">
        <f t="shared" si="26"/>
        <v>ElegooMarsC</v>
      </c>
    </row>
    <row r="1682" spans="1:15" x14ac:dyDescent="0.25">
      <c r="A1682" t="str">
        <f t="array" ref="A1682">IF(ROW()-1&gt;COUNTA([1]!T_Printers[Printers])*COUNTA([1]!T_Resins[Resins]),"",INDEX([1]!T_Printers[Printers],INT((ROW()-2)/COUNTA([1]!T_Resins[Resins])+1)))</f>
        <v>Elegoo Mars C</v>
      </c>
      <c r="B1682" t="str">
        <f>_xlfn.XLOOKUP(A1682,[1]!T_Printers[Printers],[1]!T_Printers[Icon link],,0)</f>
        <v>ElegooMarsC</v>
      </c>
      <c r="C1682" t="str">
        <f t="array" ref="C1682">IF(ROW()-1&gt;COUNTA([1]!T_Printers[Printers])*COUNTA([1]!T_Resins[Resins]),"",INDEX([1]!T_Resins[Resins],MOD(ROW()-2,COUNTA([1]!T_Resins[Resins]))+1))</f>
        <v>Dental Denture Base Soft</v>
      </c>
      <c r="D1682">
        <f>IF(SUM(E1682:J1682)&lt;&gt;0,IF(ROW()-1&gt;COUNTA([1]!T_Printers[Printers])*COUNTA([1]!T_Resins[Resins]),"",2),"")</f>
        <v>2</v>
      </c>
      <c r="E1682" cm="1">
        <f t="array" ref="E1682">IFERROR(IF(ROW()-1&gt;COUNTA([1]!T_Printers[Printers])*COUNTA([1]!T_Resins[Resins]),"",_xlfn.IFS(ROUND(VLOOKUP(C1682,[1]!T_Resins[#Data],2,FALSE)/VLOOKUP(A1682,[1]!T_Printers[#Data],5,FALSE),1)&lt;=_xlfn.XLOOKUP(B1682,[1]Printers!L:L,[1]Printers!O:O,1,0,),ROUND(VLOOKUP(C1682,[1]!T_Resins[#Data],2,FALSE)/VLOOKUP(A1682,[1]!T_Printers[#Data],5,FALSE),1),ROUND(VLOOKUP(C1682,[1]!T_Resins[#Data],2,FALSE)/VLOOKUP(A1682,[1]!T_Printers[#Data],5,FALSE),1)&gt;_xlfn.XLOOKUP(B1682,[1]Printers!L:L,[1]Printers!O:O,1,0,),10)),"Используйте слой 100 мкм")</f>
        <v>33</v>
      </c>
      <c r="F1682">
        <f>IFERROR(IF(ROUND(_xlfn.XLOOKUP([1]Parameters!B1682,[1]Printers!L:L,[1]Printers!Q:Q,,0)*E1682/10,0)*10&lt;_xlfn.XLOOKUP([1]Parameters!B1682,[1]Printers!L:L,[1]Printers!P:P,,0),ROUND(_xlfn.XLOOKUP([1]Parameters!B1682,[1]Printers!L:L,[1]Printers!Q:Q,,0)*E1682/10,0)*10,_xlfn.XLOOKUP([1]Parameters!B1682,[1]Printers!L:L,[1]Printers!P:P,,0)),"")</f>
        <v>100</v>
      </c>
      <c r="G1682" cm="1">
        <f t="array" ref="G1682">IFERROR(IF(ROW()-1&gt;COUNTA([1]!T_Printers[Printers])*COUNTA([1]!T_Resins[Resins]),"",_xlfn.IFS(ROUND(VLOOKUP(C1682,[1]!T_Resins[#Data],3,FALSE)/VLOOKUP(A1682,[1]!T_Printers[#Data],5,FALSE),1)&lt;=_xlfn.XLOOKUP(B1682,[1]Printers!L:L,[1]Printers!O:O,1,0,),ROUND(VLOOKUP(C1682,[1]!T_Resins[#Data],3,FALSE)/VLOOKUP(A1682,[1]!T_Printers[#Data],5,FALSE),1),ROUND(VLOOKUP(C1682,[1]!T_Resins[#Data],3,FALSE)/VLOOKUP(A1682,[1]!T_Printers[#Data],5,FALSE),1)&gt;_xlfn.XLOOKUP(B1682,[1]Printers!L:L,[1]Printers!O:O,1,0,),10)),"")</f>
        <v>43</v>
      </c>
      <c r="H1682">
        <f>IFERROR(IF(ROUND(_xlfn.XLOOKUP([1]Parameters!B1682,[1]Printers!L:L,[1]Printers!Q:Q,,0)*G1682/10,0)*10&lt;_xlfn.XLOOKUP([1]Parameters!B1682,[1]Printers!L:L,[1]Printers!P:P,,0),ROUND(_xlfn.XLOOKUP([1]Parameters!B1682,[1]Printers!L:L,[1]Printers!Q:Q,,0)*G1682/10,0)*10,_xlfn.XLOOKUP([1]Parameters!B1682,[1]Printers!L:L,[1]Printers!P:P,,0)),"")</f>
        <v>100</v>
      </c>
      <c r="I1682" s="3" t="str" cm="1">
        <f t="array" ref="I1682">IFERROR(IF(ROW()-1&gt;COUNTA([1]!T_Printers[Printers])*COUNTA([1]!T_Resins[Resins]),"",_xlfn.IFS(ROUND(VLOOKUP(C1682,[1]!T_Resins[#Data],4,FALSE)/VLOOKUP(A1682,[1]!T_Printers[#Data],5,FALSE),1)&lt;=_xlfn.XLOOKUP(B1682,[1]Printers!L:L,[1]Printers!O:O,1,0,),ROUND(VLOOKUP(C1682,[1]!T_Resins[#Data],4,FALSE)/VLOOKUP(A1682,[1]!T_Printers[#Data],5,FALSE),1),ROUND(VLOOKUP(C1682,[1]!T_Resins[#Data],4,FALSE)/VLOOKUP(A1682,[1]!T_Printers[#Data],5,FALSE),1)&gt;_xlfn.XLOOKUP(B1682,[1]Printers!L:L,[1]Printers!O:O,1,0,),"")),"")</f>
        <v/>
      </c>
      <c r="J1682" t="str">
        <f>IFERROR(IF(ROUND(_xlfn.XLOOKUP([1]Parameters!B1682,[1]Printers!L:L,[1]Printers!Q:Q,,0)*I1682/10,0)*10&lt;_xlfn.XLOOKUP([1]Parameters!B1682,[1]Printers!L:L,[1]Printers!P:P,,0),ROUND(_xlfn.XLOOKUP([1]Parameters!B1682,[1]Printers!L:L,[1]Printers!Q:Q,,0)*I1682/10,0)*10,_xlfn.XLOOKUP([1]Parameters!B1682,[1]Printers!L:L,[1]Printers!P:P,,0)),"")</f>
        <v/>
      </c>
      <c r="K1682">
        <f>IF(SUM(E1682:J1682)&lt;&gt;0,VLOOKUP(A1682,[1]!T_Printers[#Data],10,FALSE)+VLOOKUP(C1682,[1]!T_Resins[#Data],10,FALSE),"")</f>
        <v>3</v>
      </c>
      <c r="L1682">
        <f>IF(SUM(E1682:J1682)&lt;&gt;0,VLOOKUP(A1682,[1]!T_Printers[#Data],11,FALSE),"")</f>
        <v>5</v>
      </c>
      <c r="M1682">
        <f>IF(SUM(E1682:J1682)&lt;&gt;0,VLOOKUP(C1682,[1]!T_Resins[#Data],8,FALSE),"")</f>
        <v>120</v>
      </c>
      <c r="N1682">
        <f>IF(_xlfn.XLOOKUP(B1682,[1]Printers!$L:$L,[1]Printers!$R:$R,0,0)&gt;0,[1]Parameters!M1682,IF(SUM(E1682:J1682)&lt;&gt;0,VLOOKUP(C1682,[1]!T_Resins[#Data],9,FALSE),""))</f>
        <v>180</v>
      </c>
      <c r="O1682" t="str">
        <f t="shared" si="26"/>
        <v>ElegooMarsC</v>
      </c>
    </row>
    <row r="1683" spans="1:15" x14ac:dyDescent="0.25">
      <c r="A1683" t="str">
        <f t="array" ref="A1683">IF(ROW()-1&gt;COUNTA([1]!T_Printers[Printers])*COUNTA([1]!T_Resins[Resins]),"",INDEX([1]!T_Printers[Printers],INT((ROW()-2)/COUNTA([1]!T_Resins[Resins])+1)))</f>
        <v>Elegoo Mars C</v>
      </c>
      <c r="B1683" t="str">
        <f>_xlfn.XLOOKUP(A1683,[1]!T_Printers[Printers],[1]!T_Printers[Icon link],,0)</f>
        <v>ElegooMarsC</v>
      </c>
      <c r="C1683" t="str">
        <f t="array" ref="C1683">IF(ROW()-1&gt;COUNTA([1]!T_Printers[Printers])*COUNTA([1]!T_Resins[Resins]),"",INDEX([1]!T_Resins[Resins],MOD(ROW()-2,COUNTA([1]!T_Resins[Resins]))+1))</f>
        <v>Dental Denture Base</v>
      </c>
      <c r="D1683">
        <f>IF(SUM(E1683:J1683)&lt;&gt;0,IF(ROW()-1&gt;COUNTA([1]!T_Printers[Printers])*COUNTA([1]!T_Resins[Resins]),"",2),"")</f>
        <v>2</v>
      </c>
      <c r="E1683" cm="1">
        <f t="array" ref="E1683">IFERROR(IF(ROW()-1&gt;COUNTA([1]!T_Printers[Printers])*COUNTA([1]!T_Resins[Resins]),"",_xlfn.IFS(ROUND(VLOOKUP(C1683,[1]!T_Resins[#Data],2,FALSE)/VLOOKUP(A1683,[1]!T_Printers[#Data],5,FALSE),1)&lt;=_xlfn.XLOOKUP(B1683,[1]Printers!L:L,[1]Printers!O:O,1,0,),ROUND(VLOOKUP(C1683,[1]!T_Resins[#Data],2,FALSE)/VLOOKUP(A1683,[1]!T_Printers[#Data],5,FALSE),1),ROUND(VLOOKUP(C1683,[1]!T_Resins[#Data],2,FALSE)/VLOOKUP(A1683,[1]!T_Printers[#Data],5,FALSE),1)&gt;_xlfn.XLOOKUP(B1683,[1]Printers!L:L,[1]Printers!O:O,1,0,),10)),"Используйте слой 100 мкм")</f>
        <v>26</v>
      </c>
      <c r="F1683">
        <f>IFERROR(IF(ROUND(_xlfn.XLOOKUP([1]Parameters!B1683,[1]Printers!L:L,[1]Printers!Q:Q,,0)*E1683/10,0)*10&lt;_xlfn.XLOOKUP([1]Parameters!B1683,[1]Printers!L:L,[1]Printers!P:P,,0),ROUND(_xlfn.XLOOKUP([1]Parameters!B1683,[1]Printers!L:L,[1]Printers!Q:Q,,0)*E1683/10,0)*10,_xlfn.XLOOKUP([1]Parameters!B1683,[1]Printers!L:L,[1]Printers!P:P,,0)),"")</f>
        <v>100</v>
      </c>
      <c r="G1683" cm="1">
        <f t="array" ref="G1683">IFERROR(IF(ROW()-1&gt;COUNTA([1]!T_Printers[Printers])*COUNTA([1]!T_Resins[Resins]),"",_xlfn.IFS(ROUND(VLOOKUP(C1683,[1]!T_Resins[#Data],3,FALSE)/VLOOKUP(A1683,[1]!T_Printers[#Data],5,FALSE),1)&lt;=_xlfn.XLOOKUP(B1683,[1]Printers!L:L,[1]Printers!O:O,1,0,),ROUND(VLOOKUP(C1683,[1]!T_Resins[#Data],3,FALSE)/VLOOKUP(A1683,[1]!T_Printers[#Data],5,FALSE),1),ROUND(VLOOKUP(C1683,[1]!T_Resins[#Data],3,FALSE)/VLOOKUP(A1683,[1]!T_Printers[#Data],5,FALSE),1)&gt;_xlfn.XLOOKUP(B1683,[1]Printers!L:L,[1]Printers!O:O,1,0,),10)),"")</f>
        <v>33.9</v>
      </c>
      <c r="H1683">
        <f>IFERROR(IF(ROUND(_xlfn.XLOOKUP([1]Parameters!B1683,[1]Printers!L:L,[1]Printers!Q:Q,,0)*G1683/10,0)*10&lt;_xlfn.XLOOKUP([1]Parameters!B1683,[1]Printers!L:L,[1]Printers!P:P,,0),ROUND(_xlfn.XLOOKUP([1]Parameters!B1683,[1]Printers!L:L,[1]Printers!Q:Q,,0)*G1683/10,0)*10,_xlfn.XLOOKUP([1]Parameters!B1683,[1]Printers!L:L,[1]Printers!P:P,,0)),"")</f>
        <v>100</v>
      </c>
      <c r="I1683" s="3" t="str" cm="1">
        <f t="array" ref="I1683">IFERROR(IF(ROW()-1&gt;COUNTA([1]!T_Printers[Printers])*COUNTA([1]!T_Resins[Resins]),"",_xlfn.IFS(ROUND(VLOOKUP(C1683,[1]!T_Resins[#Data],4,FALSE)/VLOOKUP(A1683,[1]!T_Printers[#Data],5,FALSE),1)&lt;=_xlfn.XLOOKUP(B1683,[1]Printers!L:L,[1]Printers!O:O,1,0,),ROUND(VLOOKUP(C1683,[1]!T_Resins[#Data],4,FALSE)/VLOOKUP(A1683,[1]!T_Printers[#Data],5,FALSE),1),ROUND(VLOOKUP(C1683,[1]!T_Resins[#Data],4,FALSE)/VLOOKUP(A1683,[1]!T_Printers[#Data],5,FALSE),1)&gt;_xlfn.XLOOKUP(B1683,[1]Printers!L:L,[1]Printers!O:O,1,0,),"")),"")</f>
        <v/>
      </c>
      <c r="J1683" t="str">
        <f>IFERROR(IF(ROUND(_xlfn.XLOOKUP([1]Parameters!B1683,[1]Printers!L:L,[1]Printers!Q:Q,,0)*I1683/10,0)*10&lt;_xlfn.XLOOKUP([1]Parameters!B1683,[1]Printers!L:L,[1]Printers!P:P,,0),ROUND(_xlfn.XLOOKUP([1]Parameters!B1683,[1]Printers!L:L,[1]Printers!Q:Q,,0)*I1683/10,0)*10,_xlfn.XLOOKUP([1]Parameters!B1683,[1]Printers!L:L,[1]Printers!P:P,,0)),"")</f>
        <v/>
      </c>
      <c r="K1683">
        <f>IF(SUM(E1683:J1683)&lt;&gt;0,VLOOKUP(A1683,[1]!T_Printers[#Data],10,FALSE)+VLOOKUP(C1683,[1]!T_Resins[#Data],10,FALSE),"")</f>
        <v>3</v>
      </c>
      <c r="L1683">
        <f>IF(SUM(E1683:J1683)&lt;&gt;0,VLOOKUP(A1683,[1]!T_Printers[#Data],11,FALSE),"")</f>
        <v>5</v>
      </c>
      <c r="M1683">
        <f>IF(SUM(E1683:J1683)&lt;&gt;0,VLOOKUP(C1683,[1]!T_Resins[#Data],8,FALSE),"")</f>
        <v>120</v>
      </c>
      <c r="N1683">
        <f>IF(_xlfn.XLOOKUP(B1683,[1]Printers!$L:$L,[1]Printers!$R:$R,0,0)&gt;0,[1]Parameters!M1683,IF(SUM(E1683:J1683)&lt;&gt;0,VLOOKUP(C1683,[1]!T_Resins[#Data],9,FALSE),""))</f>
        <v>180</v>
      </c>
      <c r="O1683" t="str">
        <f t="shared" si="26"/>
        <v>ElegooMarsC</v>
      </c>
    </row>
    <row r="1684" spans="1:15" x14ac:dyDescent="0.25">
      <c r="A1684" t="str">
        <f t="array" ref="A1684">IF(ROW()-1&gt;COUNTA([1]!T_Printers[Printers])*COUNTA([1]!T_Resins[Resins]),"",INDEX([1]!T_Printers[Printers],INT((ROW()-2)/COUNTA([1]!T_Resins[Resins])+1)))</f>
        <v>Elegoo Mars C</v>
      </c>
      <c r="B1684" t="str">
        <f>_xlfn.XLOOKUP(A1684,[1]!T_Printers[Printers],[1]!T_Printers[Icon link],,0)</f>
        <v>ElegooMarsC</v>
      </c>
      <c r="C1684" t="str">
        <f t="array" ref="C1684">IF(ROW()-1&gt;COUNTA([1]!T_Printers[Printers])*COUNTA([1]!T_Resins[Resins]),"",INDEX([1]!T_Resins[Resins],MOD(ROW()-2,COUNTA([1]!T_Resins[Resins]))+1))</f>
        <v>Dental IBT</v>
      </c>
      <c r="D1684">
        <f>IF(SUM(E1684:J1684)&lt;&gt;0,IF(ROW()-1&gt;COUNTA([1]!T_Printers[Printers])*COUNTA([1]!T_Resins[Resins]),"",2),"")</f>
        <v>2</v>
      </c>
      <c r="E1684" cm="1">
        <f t="array" ref="E1684">IFERROR(IF(ROW()-1&gt;COUNTA([1]!T_Printers[Printers])*COUNTA([1]!T_Resins[Resins]),"",_xlfn.IFS(ROUND(VLOOKUP(C1684,[1]!T_Resins[#Data],2,FALSE)/VLOOKUP(A1684,[1]!T_Printers[#Data],5,FALSE),1)&lt;=_xlfn.XLOOKUP(B1684,[1]Printers!L:L,[1]Printers!O:O,1,0,),ROUND(VLOOKUP(C1684,[1]!T_Resins[#Data],2,FALSE)/VLOOKUP(A1684,[1]!T_Printers[#Data],5,FALSE),1),ROUND(VLOOKUP(C1684,[1]!T_Resins[#Data],2,FALSE)/VLOOKUP(A1684,[1]!T_Printers[#Data],5,FALSE),1)&gt;_xlfn.XLOOKUP(B1684,[1]Printers!L:L,[1]Printers!O:O,1,0,),10)),"Используйте слой 100 мкм")</f>
        <v>16.2</v>
      </c>
      <c r="F1684">
        <f>IFERROR(IF(ROUND(_xlfn.XLOOKUP([1]Parameters!B1684,[1]Printers!L:L,[1]Printers!Q:Q,,0)*E1684/10,0)*10&lt;_xlfn.XLOOKUP([1]Parameters!B1684,[1]Printers!L:L,[1]Printers!P:P,,0),ROUND(_xlfn.XLOOKUP([1]Parameters!B1684,[1]Printers!L:L,[1]Printers!Q:Q,,0)*E1684/10,0)*10,_xlfn.XLOOKUP([1]Parameters!B1684,[1]Printers!L:L,[1]Printers!P:P,,0)),"")</f>
        <v>100</v>
      </c>
      <c r="G1684" cm="1">
        <f t="array" ref="G1684">IFERROR(IF(ROW()-1&gt;COUNTA([1]!T_Printers[Printers])*COUNTA([1]!T_Resins[Resins]),"",_xlfn.IFS(ROUND(VLOOKUP(C1684,[1]!T_Resins[#Data],3,FALSE)/VLOOKUP(A1684,[1]!T_Printers[#Data],5,FALSE),1)&lt;=_xlfn.XLOOKUP(B1684,[1]Printers!L:L,[1]Printers!O:O,1,0,),ROUND(VLOOKUP(C1684,[1]!T_Resins[#Data],3,FALSE)/VLOOKUP(A1684,[1]!T_Printers[#Data],5,FALSE),1),ROUND(VLOOKUP(C1684,[1]!T_Resins[#Data],3,FALSE)/VLOOKUP(A1684,[1]!T_Printers[#Data],5,FALSE),1)&gt;_xlfn.XLOOKUP(B1684,[1]Printers!L:L,[1]Printers!O:O,1,0,),10)),"")</f>
        <v>21.1</v>
      </c>
      <c r="H1684">
        <f>IFERROR(IF(ROUND(_xlfn.XLOOKUP([1]Parameters!B1684,[1]Printers!L:L,[1]Printers!Q:Q,,0)*G1684/10,0)*10&lt;_xlfn.XLOOKUP([1]Parameters!B1684,[1]Printers!L:L,[1]Printers!P:P,,0),ROUND(_xlfn.XLOOKUP([1]Parameters!B1684,[1]Printers!L:L,[1]Printers!Q:Q,,0)*G1684/10,0)*10,_xlfn.XLOOKUP([1]Parameters!B1684,[1]Printers!L:L,[1]Printers!P:P,,0)),"")</f>
        <v>100</v>
      </c>
      <c r="I1684" s="3" t="str" cm="1">
        <f t="array" ref="I1684">IFERROR(IF(ROW()-1&gt;COUNTA([1]!T_Printers[Printers])*COUNTA([1]!T_Resins[Resins]),"",_xlfn.IFS(ROUND(VLOOKUP(C1684,[1]!T_Resins[#Data],4,FALSE)/VLOOKUP(A1684,[1]!T_Printers[#Data],5,FALSE),1)&lt;=_xlfn.XLOOKUP(B1684,[1]Printers!L:L,[1]Printers!O:O,1,0,),ROUND(VLOOKUP(C1684,[1]!T_Resins[#Data],4,FALSE)/VLOOKUP(A1684,[1]!T_Printers[#Data],5,FALSE),1),ROUND(VLOOKUP(C1684,[1]!T_Resins[#Data],4,FALSE)/VLOOKUP(A1684,[1]!T_Printers[#Data],5,FALSE),1)&gt;_xlfn.XLOOKUP(B1684,[1]Printers!L:L,[1]Printers!O:O,1,0,),"")),"")</f>
        <v/>
      </c>
      <c r="J1684" t="str">
        <f>IFERROR(IF(ROUND(_xlfn.XLOOKUP([1]Parameters!B1684,[1]Printers!L:L,[1]Printers!Q:Q,,0)*I1684/10,0)*10&lt;_xlfn.XLOOKUP([1]Parameters!B1684,[1]Printers!L:L,[1]Printers!P:P,,0),ROUND(_xlfn.XLOOKUP([1]Parameters!B1684,[1]Printers!L:L,[1]Printers!Q:Q,,0)*I1684/10,0)*10,_xlfn.XLOOKUP([1]Parameters!B1684,[1]Printers!L:L,[1]Printers!P:P,,0)),"")</f>
        <v/>
      </c>
      <c r="K1684">
        <f>IF(SUM(E1684:J1684)&lt;&gt;0,VLOOKUP(A1684,[1]!T_Printers[#Data],10,FALSE)+VLOOKUP(C1684,[1]!T_Resins[#Data],10,FALSE),"")</f>
        <v>2</v>
      </c>
      <c r="L1684">
        <f>IF(SUM(E1684:J1684)&lt;&gt;0,VLOOKUP(A1684,[1]!T_Printers[#Data],11,FALSE),"")</f>
        <v>5</v>
      </c>
      <c r="M1684">
        <f>IF(SUM(E1684:J1684)&lt;&gt;0,VLOOKUP(C1684,[1]!T_Resins[#Data],8,FALSE),"")</f>
        <v>60</v>
      </c>
      <c r="N1684">
        <f>IF(_xlfn.XLOOKUP(B1684,[1]Printers!$L:$L,[1]Printers!$R:$R,0,0)&gt;0,[1]Parameters!M1684,IF(SUM(E1684:J1684)&lt;&gt;0,VLOOKUP(C1684,[1]!T_Resins[#Data],9,FALSE),""))</f>
        <v>60</v>
      </c>
      <c r="O1684" t="str">
        <f t="shared" si="26"/>
        <v>ElegooMarsC</v>
      </c>
    </row>
    <row r="1685" spans="1:15" x14ac:dyDescent="0.25">
      <c r="A1685" t="str">
        <f t="array" ref="A1685">IF(ROW()-1&gt;COUNTA([1]!T_Printers[Printers])*COUNTA([1]!T_Resins[Resins]),"",INDEX([1]!T_Printers[Printers],INT((ROW()-2)/COUNTA([1]!T_Resins[Resins])+1)))</f>
        <v>Elegoo Mars C</v>
      </c>
      <c r="B1685" t="str">
        <f>_xlfn.XLOOKUP(A1685,[1]!T_Printers[Printers],[1]!T_Printers[Icon link],,0)</f>
        <v>ElegooMarsC</v>
      </c>
      <c r="C1685" t="str">
        <f t="array" ref="C1685">IF(ROW()-1&gt;COUNTA([1]!T_Printers[Printers])*COUNTA([1]!T_Resins[Resins]),"",INDEX([1]!T_Resins[Resins],MOD(ROW()-2,COUNTA([1]!T_Resins[Resins]))+1))</f>
        <v>Dental Model Biege</v>
      </c>
      <c r="D1685">
        <f>IF(SUM(E1685:J1685)&lt;&gt;0,IF(ROW()-1&gt;COUNTA([1]!T_Printers[Printers])*COUNTA([1]!T_Resins[Resins]),"",2),"")</f>
        <v>2</v>
      </c>
      <c r="E1685" cm="1">
        <f t="array" ref="E1685">IFERROR(IF(ROW()-1&gt;COUNTA([1]!T_Printers[Printers])*COUNTA([1]!T_Resins[Resins]),"",_xlfn.IFS(ROUND(VLOOKUP(C1685,[1]!T_Resins[#Data],2,FALSE)/VLOOKUP(A1685,[1]!T_Printers[#Data],5,FALSE),1)&lt;=_xlfn.XLOOKUP(B1685,[1]Printers!L:L,[1]Printers!O:O,1,0,),ROUND(VLOOKUP(C1685,[1]!T_Resins[#Data],2,FALSE)/VLOOKUP(A1685,[1]!T_Printers[#Data],5,FALSE),1),ROUND(VLOOKUP(C1685,[1]!T_Resins[#Data],2,FALSE)/VLOOKUP(A1685,[1]!T_Printers[#Data],5,FALSE),1)&gt;_xlfn.XLOOKUP(B1685,[1]Printers!L:L,[1]Printers!O:O,1,0,),10)),"Используйте слой 100 мкм")</f>
        <v>20.399999999999999</v>
      </c>
      <c r="F1685">
        <f>IFERROR(IF(ROUND(_xlfn.XLOOKUP([1]Parameters!B1685,[1]Printers!L:L,[1]Printers!Q:Q,,0)*E1685/10,0)*10&lt;_xlfn.XLOOKUP([1]Parameters!B1685,[1]Printers!L:L,[1]Printers!P:P,,0),ROUND(_xlfn.XLOOKUP([1]Parameters!B1685,[1]Printers!L:L,[1]Printers!Q:Q,,0)*E1685/10,0)*10,_xlfn.XLOOKUP([1]Parameters!B1685,[1]Printers!L:L,[1]Printers!P:P,,0)),"")</f>
        <v>100</v>
      </c>
      <c r="G1685" cm="1">
        <f t="array" ref="G1685">IFERROR(IF(ROW()-1&gt;COUNTA([1]!T_Printers[Printers])*COUNTA([1]!T_Resins[Resins]),"",_xlfn.IFS(ROUND(VLOOKUP(C1685,[1]!T_Resins[#Data],3,FALSE)/VLOOKUP(A1685,[1]!T_Printers[#Data],5,FALSE),1)&lt;=_xlfn.XLOOKUP(B1685,[1]Printers!L:L,[1]Printers!O:O,1,0,),ROUND(VLOOKUP(C1685,[1]!T_Resins[#Data],3,FALSE)/VLOOKUP(A1685,[1]!T_Printers[#Data],5,FALSE),1),ROUND(VLOOKUP(C1685,[1]!T_Resins[#Data],3,FALSE)/VLOOKUP(A1685,[1]!T_Printers[#Data],5,FALSE),1)&gt;_xlfn.XLOOKUP(B1685,[1]Printers!L:L,[1]Printers!O:O,1,0,),10)),"")</f>
        <v>26.6</v>
      </c>
      <c r="H1685">
        <f>IFERROR(IF(ROUND(_xlfn.XLOOKUP([1]Parameters!B1685,[1]Printers!L:L,[1]Printers!Q:Q,,0)*G1685/10,0)*10&lt;_xlfn.XLOOKUP([1]Parameters!B1685,[1]Printers!L:L,[1]Printers!P:P,,0),ROUND(_xlfn.XLOOKUP([1]Parameters!B1685,[1]Printers!L:L,[1]Printers!Q:Q,,0)*G1685/10,0)*10,_xlfn.XLOOKUP([1]Parameters!B1685,[1]Printers!L:L,[1]Printers!P:P,,0)),"")</f>
        <v>100</v>
      </c>
      <c r="I1685" s="3" t="str" cm="1">
        <f t="array" ref="I1685">IFERROR(IF(ROW()-1&gt;COUNTA([1]!T_Printers[Printers])*COUNTA([1]!T_Resins[Resins]),"",_xlfn.IFS(ROUND(VLOOKUP(C1685,[1]!T_Resins[#Data],4,FALSE)/VLOOKUP(A1685,[1]!T_Printers[#Data],5,FALSE),1)&lt;=_xlfn.XLOOKUP(B1685,[1]Printers!L:L,[1]Printers!O:O,1,0,),ROUND(VLOOKUP(C1685,[1]!T_Resins[#Data],4,FALSE)/VLOOKUP(A1685,[1]!T_Printers[#Data],5,FALSE),1),ROUND(VLOOKUP(C1685,[1]!T_Resins[#Data],4,FALSE)/VLOOKUP(A1685,[1]!T_Printers[#Data],5,FALSE),1)&gt;_xlfn.XLOOKUP(B1685,[1]Printers!L:L,[1]Printers!O:O,1,0,),"")),"")</f>
        <v/>
      </c>
      <c r="J1685" t="str">
        <f>IFERROR(IF(ROUND(_xlfn.XLOOKUP([1]Parameters!B1685,[1]Printers!L:L,[1]Printers!Q:Q,,0)*I1685/10,0)*10&lt;_xlfn.XLOOKUP([1]Parameters!B1685,[1]Printers!L:L,[1]Printers!P:P,,0),ROUND(_xlfn.XLOOKUP([1]Parameters!B1685,[1]Printers!L:L,[1]Printers!Q:Q,,0)*I1685/10,0)*10,_xlfn.XLOOKUP([1]Parameters!B1685,[1]Printers!L:L,[1]Printers!P:P,,0)),"")</f>
        <v/>
      </c>
      <c r="K1685">
        <f>IF(SUM(E1685:J1685)&lt;&gt;0,VLOOKUP(A1685,[1]!T_Printers[#Data],10,FALSE)+VLOOKUP(C1685,[1]!T_Resins[#Data],10,FALSE),"")</f>
        <v>3</v>
      </c>
      <c r="L1685">
        <f>IF(SUM(E1685:J1685)&lt;&gt;0,VLOOKUP(A1685,[1]!T_Printers[#Data],11,FALSE),"")</f>
        <v>5</v>
      </c>
      <c r="M1685">
        <f>IF(SUM(E1685:J1685)&lt;&gt;0,VLOOKUP(C1685,[1]!T_Resins[#Data],8,FALSE),"")</f>
        <v>120</v>
      </c>
      <c r="N1685">
        <f>IF(_xlfn.XLOOKUP(B1685,[1]Printers!$L:$L,[1]Printers!$R:$R,0,0)&gt;0,[1]Parameters!M1685,IF(SUM(E1685:J1685)&lt;&gt;0,VLOOKUP(C1685,[1]!T_Resins[#Data],9,FALSE),""))</f>
        <v>180</v>
      </c>
      <c r="O1685" t="str">
        <f t="shared" si="26"/>
        <v>ElegooMarsC</v>
      </c>
    </row>
    <row r="1686" spans="1:15" x14ac:dyDescent="0.25">
      <c r="A1686" t="str">
        <f t="array" ref="A1686">IF(ROW()-1&gt;COUNTA([1]!T_Printers[Printers])*COUNTA([1]!T_Resins[Resins]),"",INDEX([1]!T_Printers[Printers],INT((ROW()-2)/COUNTA([1]!T_Resins[Resins])+1)))</f>
        <v>Elegoo Mars C</v>
      </c>
      <c r="B1686" t="str">
        <f>_xlfn.XLOOKUP(A1686,[1]!T_Printers[Printers],[1]!T_Printers[Icon link],,0)</f>
        <v>ElegooMarsC</v>
      </c>
      <c r="C1686" t="str">
        <f t="array" ref="C1686">IF(ROW()-1&gt;COUNTA([1]!T_Printers[Printers])*COUNTA([1]!T_Resins[Resins]),"",INDEX([1]!T_Resins[Resins],MOD(ROW()-2,COUNTA([1]!T_Resins[Resins]))+1))</f>
        <v>Dental Model Bone</v>
      </c>
      <c r="D1686">
        <f>IF(SUM(E1686:J1686)&lt;&gt;0,IF(ROW()-1&gt;COUNTA([1]!T_Printers[Printers])*COUNTA([1]!T_Resins[Resins]),"",2),"")</f>
        <v>2</v>
      </c>
      <c r="E1686" cm="1">
        <f t="array" ref="E1686">IFERROR(IF(ROW()-1&gt;COUNTA([1]!T_Printers[Printers])*COUNTA([1]!T_Resins[Resins]),"",_xlfn.IFS(ROUND(VLOOKUP(C1686,[1]!T_Resins[#Data],2,FALSE)/VLOOKUP(A1686,[1]!T_Printers[#Data],5,FALSE),1)&lt;=_xlfn.XLOOKUP(B1686,[1]Printers!L:L,[1]Printers!O:O,1,0,),ROUND(VLOOKUP(C1686,[1]!T_Resins[#Data],2,FALSE)/VLOOKUP(A1686,[1]!T_Printers[#Data],5,FALSE),1),ROUND(VLOOKUP(C1686,[1]!T_Resins[#Data],2,FALSE)/VLOOKUP(A1686,[1]!T_Printers[#Data],5,FALSE),1)&gt;_xlfn.XLOOKUP(B1686,[1]Printers!L:L,[1]Printers!O:O,1,0,),10)),"Используйте слой 100 мкм")</f>
        <v>12.7</v>
      </c>
      <c r="F1686">
        <f>IFERROR(IF(ROUND(_xlfn.XLOOKUP([1]Parameters!B1686,[1]Printers!L:L,[1]Printers!Q:Q,,0)*E1686/10,0)*10&lt;_xlfn.XLOOKUP([1]Parameters!B1686,[1]Printers!L:L,[1]Printers!P:P,,0),ROUND(_xlfn.XLOOKUP([1]Parameters!B1686,[1]Printers!L:L,[1]Printers!Q:Q,,0)*E1686/10,0)*10,_xlfn.XLOOKUP([1]Parameters!B1686,[1]Printers!L:L,[1]Printers!P:P,,0)),"")</f>
        <v>100</v>
      </c>
      <c r="G1686" cm="1">
        <f t="array" ref="G1686">IFERROR(IF(ROW()-1&gt;COUNTA([1]!T_Printers[Printers])*COUNTA([1]!T_Resins[Resins]),"",_xlfn.IFS(ROUND(VLOOKUP(C1686,[1]!T_Resins[#Data],3,FALSE)/VLOOKUP(A1686,[1]!T_Printers[#Data],5,FALSE),1)&lt;=_xlfn.XLOOKUP(B1686,[1]Printers!L:L,[1]Printers!O:O,1,0,),ROUND(VLOOKUP(C1686,[1]!T_Resins[#Data],3,FALSE)/VLOOKUP(A1686,[1]!T_Printers[#Data],5,FALSE),1),ROUND(VLOOKUP(C1686,[1]!T_Resins[#Data],3,FALSE)/VLOOKUP(A1686,[1]!T_Printers[#Data],5,FALSE),1)&gt;_xlfn.XLOOKUP(B1686,[1]Printers!L:L,[1]Printers!O:O,1,0,),10)),"")</f>
        <v>16.600000000000001</v>
      </c>
      <c r="H1686">
        <f>IFERROR(IF(ROUND(_xlfn.XLOOKUP([1]Parameters!B1686,[1]Printers!L:L,[1]Printers!Q:Q,,0)*G1686/10,0)*10&lt;_xlfn.XLOOKUP([1]Parameters!B1686,[1]Printers!L:L,[1]Printers!P:P,,0),ROUND(_xlfn.XLOOKUP([1]Parameters!B1686,[1]Printers!L:L,[1]Printers!Q:Q,,0)*G1686/10,0)*10,_xlfn.XLOOKUP([1]Parameters!B1686,[1]Printers!L:L,[1]Printers!P:P,,0)),"")</f>
        <v>100</v>
      </c>
      <c r="I1686" s="3" t="str" cm="1">
        <f t="array" ref="I1686">IFERROR(IF(ROW()-1&gt;COUNTA([1]!T_Printers[Printers])*COUNTA([1]!T_Resins[Resins]),"",_xlfn.IFS(ROUND(VLOOKUP(C1686,[1]!T_Resins[#Data],4,FALSE)/VLOOKUP(A1686,[1]!T_Printers[#Data],5,FALSE),1)&lt;=_xlfn.XLOOKUP(B1686,[1]Printers!L:L,[1]Printers!O:O,1,0,),ROUND(VLOOKUP(C1686,[1]!T_Resins[#Data],4,FALSE)/VLOOKUP(A1686,[1]!T_Printers[#Data],5,FALSE),1),ROUND(VLOOKUP(C1686,[1]!T_Resins[#Data],4,FALSE)/VLOOKUP(A1686,[1]!T_Printers[#Data],5,FALSE),1)&gt;_xlfn.XLOOKUP(B1686,[1]Printers!L:L,[1]Printers!O:O,1,0,),"")),"")</f>
        <v/>
      </c>
      <c r="J1686" t="str">
        <f>IFERROR(IF(ROUND(_xlfn.XLOOKUP([1]Parameters!B1686,[1]Printers!L:L,[1]Printers!Q:Q,,0)*I1686/10,0)*10&lt;_xlfn.XLOOKUP([1]Parameters!B1686,[1]Printers!L:L,[1]Printers!P:P,,0),ROUND(_xlfn.XLOOKUP([1]Parameters!B1686,[1]Printers!L:L,[1]Printers!Q:Q,,0)*I1686/10,0)*10,_xlfn.XLOOKUP([1]Parameters!B1686,[1]Printers!L:L,[1]Printers!P:P,,0)),"")</f>
        <v/>
      </c>
      <c r="K1686">
        <f>IF(SUM(E1686:J1686)&lt;&gt;0,VLOOKUP(A1686,[1]!T_Printers[#Data],10,FALSE)+VLOOKUP(C1686,[1]!T_Resins[#Data],10,FALSE),"")</f>
        <v>3</v>
      </c>
      <c r="L1686">
        <f>IF(SUM(E1686:J1686)&lt;&gt;0,VLOOKUP(A1686,[1]!T_Printers[#Data],11,FALSE),"")</f>
        <v>5</v>
      </c>
      <c r="M1686">
        <f>IF(SUM(E1686:J1686)&lt;&gt;0,VLOOKUP(C1686,[1]!T_Resins[#Data],8,FALSE),"")</f>
        <v>120</v>
      </c>
      <c r="N1686">
        <f>IF(_xlfn.XLOOKUP(B1686,[1]Printers!$L:$L,[1]Printers!$R:$R,0,0)&gt;0,[1]Parameters!M1686,IF(SUM(E1686:J1686)&lt;&gt;0,VLOOKUP(C1686,[1]!T_Resins[#Data],9,FALSE),""))</f>
        <v>180</v>
      </c>
      <c r="O1686" t="str">
        <f t="shared" si="26"/>
        <v>ElegooMarsC</v>
      </c>
    </row>
    <row r="1687" spans="1:15" x14ac:dyDescent="0.25">
      <c r="A1687" t="str">
        <f t="array" ref="A1687">IF(ROW()-1&gt;COUNTA([1]!T_Printers[Printers])*COUNTA([1]!T_Resins[Resins]),"",INDEX([1]!T_Printers[Printers],INT((ROW()-2)/COUNTA([1]!T_Resins[Resins])+1)))</f>
        <v>Elegoo Mars C</v>
      </c>
      <c r="B1687" t="str">
        <f>_xlfn.XLOOKUP(A1687,[1]!T_Printers[Printers],[1]!T_Printers[Icon link],,0)</f>
        <v>ElegooMarsC</v>
      </c>
      <c r="C1687" t="str">
        <f t="array" ref="C1687">IF(ROW()-1&gt;COUNTA([1]!T_Printers[Printers])*COUNTA([1]!T_Resins[Resins]),"",INDEX([1]!T_Resins[Resins],MOD(ROW()-2,COUNTA([1]!T_Resins[Resins]))+1))</f>
        <v>Dental Model Light Grey</v>
      </c>
      <c r="D1687">
        <f>IF(SUM(E1687:J1687)&lt;&gt;0,IF(ROW()-1&gt;COUNTA([1]!T_Printers[Printers])*COUNTA([1]!T_Resins[Resins]),"",2),"")</f>
        <v>2</v>
      </c>
      <c r="E1687" cm="1">
        <f t="array" ref="E1687">IFERROR(IF(ROW()-1&gt;COUNTA([1]!T_Printers[Printers])*COUNTA([1]!T_Resins[Resins]),"",_xlfn.IFS(ROUND(VLOOKUP(C1687,[1]!T_Resins[#Data],2,FALSE)/VLOOKUP(A1687,[1]!T_Printers[#Data],5,FALSE),1)&lt;=_xlfn.XLOOKUP(B1687,[1]Printers!L:L,[1]Printers!O:O,1,0,),ROUND(VLOOKUP(C1687,[1]!T_Resins[#Data],2,FALSE)/VLOOKUP(A1687,[1]!T_Printers[#Data],5,FALSE),1),ROUND(VLOOKUP(C1687,[1]!T_Resins[#Data],2,FALSE)/VLOOKUP(A1687,[1]!T_Printers[#Data],5,FALSE),1)&gt;_xlfn.XLOOKUP(B1687,[1]Printers!L:L,[1]Printers!O:O,1,0,),10)),"Используйте слой 100 мкм")</f>
        <v>16</v>
      </c>
      <c r="F1687">
        <f>IFERROR(IF(ROUND(_xlfn.XLOOKUP([1]Parameters!B1687,[1]Printers!L:L,[1]Printers!Q:Q,,0)*E1687/10,0)*10&lt;_xlfn.XLOOKUP([1]Parameters!B1687,[1]Printers!L:L,[1]Printers!P:P,,0),ROUND(_xlfn.XLOOKUP([1]Parameters!B1687,[1]Printers!L:L,[1]Printers!Q:Q,,0)*E1687/10,0)*10,_xlfn.XLOOKUP([1]Parameters!B1687,[1]Printers!L:L,[1]Printers!P:P,,0)),"")</f>
        <v>100</v>
      </c>
      <c r="G1687" cm="1">
        <f t="array" ref="G1687">IFERROR(IF(ROW()-1&gt;COUNTA([1]!T_Printers[Printers])*COUNTA([1]!T_Resins[Resins]),"",_xlfn.IFS(ROUND(VLOOKUP(C1687,[1]!T_Resins[#Data],3,FALSE)/VLOOKUP(A1687,[1]!T_Printers[#Data],5,FALSE),1)&lt;=_xlfn.XLOOKUP(B1687,[1]Printers!L:L,[1]Printers!O:O,1,0,),ROUND(VLOOKUP(C1687,[1]!T_Resins[#Data],3,FALSE)/VLOOKUP(A1687,[1]!T_Printers[#Data],5,FALSE),1),ROUND(VLOOKUP(C1687,[1]!T_Resins[#Data],3,FALSE)/VLOOKUP(A1687,[1]!T_Printers[#Data],5,FALSE),1)&gt;_xlfn.XLOOKUP(B1687,[1]Printers!L:L,[1]Printers!O:O,1,0,),10)),"")</f>
        <v>20.8</v>
      </c>
      <c r="H1687">
        <f>IFERROR(IF(ROUND(_xlfn.XLOOKUP([1]Parameters!B1687,[1]Printers!L:L,[1]Printers!Q:Q,,0)*G1687/10,0)*10&lt;_xlfn.XLOOKUP([1]Parameters!B1687,[1]Printers!L:L,[1]Printers!P:P,,0),ROUND(_xlfn.XLOOKUP([1]Parameters!B1687,[1]Printers!L:L,[1]Printers!Q:Q,,0)*G1687/10,0)*10,_xlfn.XLOOKUP([1]Parameters!B1687,[1]Printers!L:L,[1]Printers!P:P,,0)),"")</f>
        <v>100</v>
      </c>
      <c r="I1687" s="3" t="str" cm="1">
        <f t="array" ref="I1687">IFERROR(IF(ROW()-1&gt;COUNTA([1]!T_Printers[Printers])*COUNTA([1]!T_Resins[Resins]),"",_xlfn.IFS(ROUND(VLOOKUP(C1687,[1]!T_Resins[#Data],4,FALSE)/VLOOKUP(A1687,[1]!T_Printers[#Data],5,FALSE),1)&lt;=_xlfn.XLOOKUP(B1687,[1]Printers!L:L,[1]Printers!O:O,1,0,),ROUND(VLOOKUP(C1687,[1]!T_Resins[#Data],4,FALSE)/VLOOKUP(A1687,[1]!T_Printers[#Data],5,FALSE),1),ROUND(VLOOKUP(C1687,[1]!T_Resins[#Data],4,FALSE)/VLOOKUP(A1687,[1]!T_Printers[#Data],5,FALSE),1)&gt;_xlfn.XLOOKUP(B1687,[1]Printers!L:L,[1]Printers!O:O,1,0,),"")),"")</f>
        <v/>
      </c>
      <c r="J1687" t="str">
        <f>IFERROR(IF(ROUND(_xlfn.XLOOKUP([1]Parameters!B1687,[1]Printers!L:L,[1]Printers!Q:Q,,0)*I1687/10,0)*10&lt;_xlfn.XLOOKUP([1]Parameters!B1687,[1]Printers!L:L,[1]Printers!P:P,,0),ROUND(_xlfn.XLOOKUP([1]Parameters!B1687,[1]Printers!L:L,[1]Printers!Q:Q,,0)*I1687/10,0)*10,_xlfn.XLOOKUP([1]Parameters!B1687,[1]Printers!L:L,[1]Printers!P:P,,0)),"")</f>
        <v/>
      </c>
      <c r="K1687">
        <f>IF(SUM(E1687:J1687)&lt;&gt;0,VLOOKUP(A1687,[1]!T_Printers[#Data],10,FALSE)+VLOOKUP(C1687,[1]!T_Resins[#Data],10,FALSE),"")</f>
        <v>3</v>
      </c>
      <c r="L1687">
        <f>IF(SUM(E1687:J1687)&lt;&gt;0,VLOOKUP(A1687,[1]!T_Printers[#Data],11,FALSE),"")</f>
        <v>5</v>
      </c>
      <c r="M1687">
        <f>IF(SUM(E1687:J1687)&lt;&gt;0,VLOOKUP(C1687,[1]!T_Resins[#Data],8,FALSE),"")</f>
        <v>120</v>
      </c>
      <c r="N1687">
        <f>IF(_xlfn.XLOOKUP(B1687,[1]Printers!$L:$L,[1]Printers!$R:$R,0,0)&gt;0,[1]Parameters!M1687,IF(SUM(E1687:J1687)&lt;&gt;0,VLOOKUP(C1687,[1]!T_Resins[#Data],9,FALSE),""))</f>
        <v>180</v>
      </c>
      <c r="O1687" t="str">
        <f t="shared" si="26"/>
        <v>ElegooMarsC</v>
      </c>
    </row>
    <row r="1688" spans="1:15" x14ac:dyDescent="0.25">
      <c r="A1688" t="str">
        <f t="array" ref="A1688">IF(ROW()-1&gt;COUNTA([1]!T_Printers[Printers])*COUNTA([1]!T_Resins[Resins]),"",INDEX([1]!T_Printers[Printers],INT((ROW()-2)/COUNTA([1]!T_Resins[Resins])+1)))</f>
        <v>Elegoo Mars C</v>
      </c>
      <c r="B1688" t="str">
        <f>_xlfn.XLOOKUP(A1688,[1]!T_Printers[Printers],[1]!T_Printers[Icon link],,0)</f>
        <v>ElegooMarsC</v>
      </c>
      <c r="C1688" t="str">
        <f t="array" ref="C1688">IF(ROW()-1&gt;COUNTA([1]!T_Printers[Printers])*COUNTA([1]!T_Resins[Resins]),"",INDEX([1]!T_Resins[Resins],MOD(ROW()-2,COUNTA([1]!T_Resins[Resins]))+1))</f>
        <v>Dental Peach</v>
      </c>
      <c r="D1688">
        <f>IF(SUM(E1688:J1688)&lt;&gt;0,IF(ROW()-1&gt;COUNTA([1]!T_Printers[Printers])*COUNTA([1]!T_Resins[Resins]),"",2),"")</f>
        <v>2</v>
      </c>
      <c r="E1688" cm="1">
        <f t="array" ref="E1688">IFERROR(IF(ROW()-1&gt;COUNTA([1]!T_Printers[Printers])*COUNTA([1]!T_Resins[Resins]),"",_xlfn.IFS(ROUND(VLOOKUP(C1688,[1]!T_Resins[#Data],2,FALSE)/VLOOKUP(A1688,[1]!T_Printers[#Data],5,FALSE),1)&lt;=_xlfn.XLOOKUP(B1688,[1]Printers!L:L,[1]Printers!O:O,1,0,),ROUND(VLOOKUP(C1688,[1]!T_Resins[#Data],2,FALSE)/VLOOKUP(A1688,[1]!T_Printers[#Data],5,FALSE),1),ROUND(VLOOKUP(C1688,[1]!T_Resins[#Data],2,FALSE)/VLOOKUP(A1688,[1]!T_Printers[#Data],5,FALSE),1)&gt;_xlfn.XLOOKUP(B1688,[1]Printers!L:L,[1]Printers!O:O,1,0,),10)),"Используйте слой 100 мкм")</f>
        <v>20.399999999999999</v>
      </c>
      <c r="F1688">
        <f>IFERROR(IF(ROUND(_xlfn.XLOOKUP([1]Parameters!B1688,[1]Printers!L:L,[1]Printers!Q:Q,,0)*E1688/10,0)*10&lt;_xlfn.XLOOKUP([1]Parameters!B1688,[1]Printers!L:L,[1]Printers!P:P,,0),ROUND(_xlfn.XLOOKUP([1]Parameters!B1688,[1]Printers!L:L,[1]Printers!Q:Q,,0)*E1688/10,0)*10,_xlfn.XLOOKUP([1]Parameters!B1688,[1]Printers!L:L,[1]Printers!P:P,,0)),"")</f>
        <v>100</v>
      </c>
      <c r="G1688" cm="1">
        <f t="array" ref="G1688">IFERROR(IF(ROW()-1&gt;COUNTA([1]!T_Printers[Printers])*COUNTA([1]!T_Resins[Resins]),"",_xlfn.IFS(ROUND(VLOOKUP(C1688,[1]!T_Resins[#Data],3,FALSE)/VLOOKUP(A1688,[1]!T_Printers[#Data],5,FALSE),1)&lt;=_xlfn.XLOOKUP(B1688,[1]Printers!L:L,[1]Printers!O:O,1,0,),ROUND(VLOOKUP(C1688,[1]!T_Resins[#Data],3,FALSE)/VLOOKUP(A1688,[1]!T_Printers[#Data],5,FALSE),1),ROUND(VLOOKUP(C1688,[1]!T_Resins[#Data],3,FALSE)/VLOOKUP(A1688,[1]!T_Printers[#Data],5,FALSE),1)&gt;_xlfn.XLOOKUP(B1688,[1]Printers!L:L,[1]Printers!O:O,1,0,),10)),"")</f>
        <v>26.6</v>
      </c>
      <c r="H1688">
        <f>IFERROR(IF(ROUND(_xlfn.XLOOKUP([1]Parameters!B1688,[1]Printers!L:L,[1]Printers!Q:Q,,0)*G1688/10,0)*10&lt;_xlfn.XLOOKUP([1]Parameters!B1688,[1]Printers!L:L,[1]Printers!P:P,,0),ROUND(_xlfn.XLOOKUP([1]Parameters!B1688,[1]Printers!L:L,[1]Printers!Q:Q,,0)*G1688/10,0)*10,_xlfn.XLOOKUP([1]Parameters!B1688,[1]Printers!L:L,[1]Printers!P:P,,0)),"")</f>
        <v>100</v>
      </c>
      <c r="I1688" s="3" t="str" cm="1">
        <f t="array" ref="I1688">IFERROR(IF(ROW()-1&gt;COUNTA([1]!T_Printers[Printers])*COUNTA([1]!T_Resins[Resins]),"",_xlfn.IFS(ROUND(VLOOKUP(C1688,[1]!T_Resins[#Data],4,FALSE)/VLOOKUP(A1688,[1]!T_Printers[#Data],5,FALSE),1)&lt;=_xlfn.XLOOKUP(B1688,[1]Printers!L:L,[1]Printers!O:O,1,0,),ROUND(VLOOKUP(C1688,[1]!T_Resins[#Data],4,FALSE)/VLOOKUP(A1688,[1]!T_Printers[#Data],5,FALSE),1),ROUND(VLOOKUP(C1688,[1]!T_Resins[#Data],4,FALSE)/VLOOKUP(A1688,[1]!T_Printers[#Data],5,FALSE),1)&gt;_xlfn.XLOOKUP(B1688,[1]Printers!L:L,[1]Printers!O:O,1,0,),"")),"")</f>
        <v/>
      </c>
      <c r="J1688" t="str">
        <f>IFERROR(IF(ROUND(_xlfn.XLOOKUP([1]Parameters!B1688,[1]Printers!L:L,[1]Printers!Q:Q,,0)*I1688/10,0)*10&lt;_xlfn.XLOOKUP([1]Parameters!B1688,[1]Printers!L:L,[1]Printers!P:P,,0),ROUND(_xlfn.XLOOKUP([1]Parameters!B1688,[1]Printers!L:L,[1]Printers!Q:Q,,0)*I1688/10,0)*10,_xlfn.XLOOKUP([1]Parameters!B1688,[1]Printers!L:L,[1]Printers!P:P,,0)),"")</f>
        <v/>
      </c>
      <c r="K1688">
        <f>IF(SUM(E1688:J1688)&lt;&gt;0,VLOOKUP(A1688,[1]!T_Printers[#Data],10,FALSE)+VLOOKUP(C1688,[1]!T_Resins[#Data],10,FALSE),"")</f>
        <v>3</v>
      </c>
      <c r="L1688">
        <f>IF(SUM(E1688:J1688)&lt;&gt;0,VLOOKUP(A1688,[1]!T_Printers[#Data],11,FALSE),"")</f>
        <v>5</v>
      </c>
      <c r="M1688">
        <f>IF(SUM(E1688:J1688)&lt;&gt;0,VLOOKUP(C1688,[1]!T_Resins[#Data],8,FALSE),"")</f>
        <v>120</v>
      </c>
      <c r="N1688">
        <f>IF(_xlfn.XLOOKUP(B1688,[1]Printers!$L:$L,[1]Printers!$R:$R,0,0)&gt;0,[1]Parameters!M1688,IF(SUM(E1688:J1688)&lt;&gt;0,VLOOKUP(C1688,[1]!T_Resins[#Data],9,FALSE),""))</f>
        <v>180</v>
      </c>
      <c r="O1688" t="str">
        <f t="shared" si="26"/>
        <v>ElegooMarsC</v>
      </c>
    </row>
    <row r="1689" spans="1:15" x14ac:dyDescent="0.25">
      <c r="A1689" t="str">
        <f t="array" ref="A1689">IF(ROW()-1&gt;COUNTA([1]!T_Printers[Printers])*COUNTA([1]!T_Resins[Resins]),"",INDEX([1]!T_Printers[Printers],INT((ROW()-2)/COUNTA([1]!T_Resins[Resins])+1)))</f>
        <v>Elegoo Mars C</v>
      </c>
      <c r="B1689" t="str">
        <f>_xlfn.XLOOKUP(A1689,[1]!T_Printers[Printers],[1]!T_Printers[Icon link],,0)</f>
        <v>ElegooMarsC</v>
      </c>
      <c r="C1689" t="str">
        <f t="array" ref="C1689">IF(ROW()-1&gt;COUNTA([1]!T_Printers[Printers])*COUNTA([1]!T_Resins[Resins]),"",INDEX([1]!T_Resins[Resins],MOD(ROW()-2,COUNTA([1]!T_Resins[Resins]))+1))</f>
        <v>Dental Pink</v>
      </c>
      <c r="D1689">
        <f>IF(SUM(E1689:J1689)&lt;&gt;0,IF(ROW()-1&gt;COUNTA([1]!T_Printers[Printers])*COUNTA([1]!T_Resins[Resins]),"",2),"")</f>
        <v>2</v>
      </c>
      <c r="E1689" cm="1">
        <f t="array" ref="E1689">IFERROR(IF(ROW()-1&gt;COUNTA([1]!T_Printers[Printers])*COUNTA([1]!T_Resins[Resins]),"",_xlfn.IFS(ROUND(VLOOKUP(C1689,[1]!T_Resins[#Data],2,FALSE)/VLOOKUP(A1689,[1]!T_Printers[#Data],5,FALSE),1)&lt;=_xlfn.XLOOKUP(B1689,[1]Printers!L:L,[1]Printers!O:O,1,0,),ROUND(VLOOKUP(C1689,[1]!T_Resins[#Data],2,FALSE)/VLOOKUP(A1689,[1]!T_Printers[#Data],5,FALSE),1),ROUND(VLOOKUP(C1689,[1]!T_Resins[#Data],2,FALSE)/VLOOKUP(A1689,[1]!T_Printers[#Data],5,FALSE),1)&gt;_xlfn.XLOOKUP(B1689,[1]Printers!L:L,[1]Printers!O:O,1,0,),10)),"Используйте слой 100 мкм")</f>
        <v>13</v>
      </c>
      <c r="F1689">
        <f>IFERROR(IF(ROUND(_xlfn.XLOOKUP([1]Parameters!B1689,[1]Printers!L:L,[1]Printers!Q:Q,,0)*E1689/10,0)*10&lt;_xlfn.XLOOKUP([1]Parameters!B1689,[1]Printers!L:L,[1]Printers!P:P,,0),ROUND(_xlfn.XLOOKUP([1]Parameters!B1689,[1]Printers!L:L,[1]Printers!Q:Q,,0)*E1689/10,0)*10,_xlfn.XLOOKUP([1]Parameters!B1689,[1]Printers!L:L,[1]Printers!P:P,,0)),"")</f>
        <v>100</v>
      </c>
      <c r="G1689" cm="1">
        <f t="array" ref="G1689">IFERROR(IF(ROW()-1&gt;COUNTA([1]!T_Printers[Printers])*COUNTA([1]!T_Resins[Resins]),"",_xlfn.IFS(ROUND(VLOOKUP(C1689,[1]!T_Resins[#Data],3,FALSE)/VLOOKUP(A1689,[1]!T_Printers[#Data],5,FALSE),1)&lt;=_xlfn.XLOOKUP(B1689,[1]Printers!L:L,[1]Printers!O:O,1,0,),ROUND(VLOOKUP(C1689,[1]!T_Resins[#Data],3,FALSE)/VLOOKUP(A1689,[1]!T_Printers[#Data],5,FALSE),1),ROUND(VLOOKUP(C1689,[1]!T_Resins[#Data],3,FALSE)/VLOOKUP(A1689,[1]!T_Printers[#Data],5,FALSE),1)&gt;_xlfn.XLOOKUP(B1689,[1]Printers!L:L,[1]Printers!O:O,1,0,),10)),"")</f>
        <v>16.899999999999999</v>
      </c>
      <c r="H1689">
        <f>IFERROR(IF(ROUND(_xlfn.XLOOKUP([1]Parameters!B1689,[1]Printers!L:L,[1]Printers!Q:Q,,0)*G1689/10,0)*10&lt;_xlfn.XLOOKUP([1]Parameters!B1689,[1]Printers!L:L,[1]Printers!P:P,,0),ROUND(_xlfn.XLOOKUP([1]Parameters!B1689,[1]Printers!L:L,[1]Printers!Q:Q,,0)*G1689/10,0)*10,_xlfn.XLOOKUP([1]Parameters!B1689,[1]Printers!L:L,[1]Printers!P:P,,0)),"")</f>
        <v>100</v>
      </c>
      <c r="I1689" s="3" t="str" cm="1">
        <f t="array" ref="I1689">IFERROR(IF(ROW()-1&gt;COUNTA([1]!T_Printers[Printers])*COUNTA([1]!T_Resins[Resins]),"",_xlfn.IFS(ROUND(VLOOKUP(C1689,[1]!T_Resins[#Data],4,FALSE)/VLOOKUP(A1689,[1]!T_Printers[#Data],5,FALSE),1)&lt;=_xlfn.XLOOKUP(B1689,[1]Printers!L:L,[1]Printers!O:O,1,0,),ROUND(VLOOKUP(C1689,[1]!T_Resins[#Data],4,FALSE)/VLOOKUP(A1689,[1]!T_Printers[#Data],5,FALSE),1),ROUND(VLOOKUP(C1689,[1]!T_Resins[#Data],4,FALSE)/VLOOKUP(A1689,[1]!T_Printers[#Data],5,FALSE),1)&gt;_xlfn.XLOOKUP(B1689,[1]Printers!L:L,[1]Printers!O:O,1,0,),"")),"")</f>
        <v/>
      </c>
      <c r="J1689" t="str">
        <f>IFERROR(IF(ROUND(_xlfn.XLOOKUP([1]Parameters!B1689,[1]Printers!L:L,[1]Printers!Q:Q,,0)*I1689/10,0)*10&lt;_xlfn.XLOOKUP([1]Parameters!B1689,[1]Printers!L:L,[1]Printers!P:P,,0),ROUND(_xlfn.XLOOKUP([1]Parameters!B1689,[1]Printers!L:L,[1]Printers!Q:Q,,0)*I1689/10,0)*10,_xlfn.XLOOKUP([1]Parameters!B1689,[1]Printers!L:L,[1]Printers!P:P,,0)),"")</f>
        <v/>
      </c>
      <c r="K1689">
        <f>IF(SUM(E1689:J1689)&lt;&gt;0,VLOOKUP(A1689,[1]!T_Printers[#Data],10,FALSE)+VLOOKUP(C1689,[1]!T_Resins[#Data],10,FALSE),"")</f>
        <v>2</v>
      </c>
      <c r="L1689">
        <f>IF(SUM(E1689:J1689)&lt;&gt;0,VLOOKUP(A1689,[1]!T_Printers[#Data],11,FALSE),"")</f>
        <v>5</v>
      </c>
      <c r="M1689">
        <f>IF(SUM(E1689:J1689)&lt;&gt;0,VLOOKUP(C1689,[1]!T_Resins[#Data],8,FALSE),"")</f>
        <v>120</v>
      </c>
      <c r="N1689">
        <f>IF(_xlfn.XLOOKUP(B1689,[1]Printers!$L:$L,[1]Printers!$R:$R,0,0)&gt;0,[1]Parameters!M1689,IF(SUM(E1689:J1689)&lt;&gt;0,VLOOKUP(C1689,[1]!T_Resins[#Data],9,FALSE),""))</f>
        <v>180</v>
      </c>
      <c r="O1689" t="str">
        <f t="shared" si="26"/>
        <v>ElegooMarsC</v>
      </c>
    </row>
    <row r="1690" spans="1:15" x14ac:dyDescent="0.25">
      <c r="A1690" t="str">
        <f t="array" ref="A1690">IF(ROW()-1&gt;COUNTA([1]!T_Printers[Printers])*COUNTA([1]!T_Resins[Resins]),"",INDEX([1]!T_Printers[Printers],INT((ROW()-2)/COUNTA([1]!T_Resins[Resins])+1)))</f>
        <v>Elegoo Mars C</v>
      </c>
      <c r="B1690" t="str">
        <f>_xlfn.XLOOKUP(A1690,[1]!T_Printers[Printers],[1]!T_Printers[Icon link],,0)</f>
        <v>ElegooMarsC</v>
      </c>
      <c r="C1690" t="str">
        <f t="array" ref="C1690">IF(ROW()-1&gt;COUNTA([1]!T_Printers[Printers])*COUNTA([1]!T_Resins[Resins]),"",INDEX([1]!T_Resins[Resins],MOD(ROW()-2,COUNTA([1]!T_Resins[Resins]))+1))</f>
        <v>Dental Soft Pink</v>
      </c>
      <c r="D1690">
        <f>IF(SUM(E1690:J1690)&lt;&gt;0,IF(ROW()-1&gt;COUNTA([1]!T_Printers[Printers])*COUNTA([1]!T_Resins[Resins]),"",2),"")</f>
        <v>2</v>
      </c>
      <c r="E1690" cm="1">
        <f t="array" ref="E1690">IFERROR(IF(ROW()-1&gt;COUNTA([1]!T_Printers[Printers])*COUNTA([1]!T_Resins[Resins]),"",_xlfn.IFS(ROUND(VLOOKUP(C1690,[1]!T_Resins[#Data],2,FALSE)/VLOOKUP(A1690,[1]!T_Printers[#Data],5,FALSE),1)&lt;=_xlfn.XLOOKUP(B1690,[1]Printers!L:L,[1]Printers!O:O,1,0,),ROUND(VLOOKUP(C1690,[1]!T_Resins[#Data],2,FALSE)/VLOOKUP(A1690,[1]!T_Printers[#Data],5,FALSE),1),ROUND(VLOOKUP(C1690,[1]!T_Resins[#Data],2,FALSE)/VLOOKUP(A1690,[1]!T_Printers[#Data],5,FALSE),1)&gt;_xlfn.XLOOKUP(B1690,[1]Printers!L:L,[1]Printers!O:O,1,0,),10)),"Используйте слой 100 мкм")</f>
        <v>19.3</v>
      </c>
      <c r="F1690">
        <f>IFERROR(IF(ROUND(_xlfn.XLOOKUP([1]Parameters!B1690,[1]Printers!L:L,[1]Printers!Q:Q,,0)*E1690/10,0)*10&lt;_xlfn.XLOOKUP([1]Parameters!B1690,[1]Printers!L:L,[1]Printers!P:P,,0),ROUND(_xlfn.XLOOKUP([1]Parameters!B1690,[1]Printers!L:L,[1]Printers!Q:Q,,0)*E1690/10,0)*10,_xlfn.XLOOKUP([1]Parameters!B1690,[1]Printers!L:L,[1]Printers!P:P,,0)),"")</f>
        <v>100</v>
      </c>
      <c r="G1690" cm="1">
        <f t="array" ref="G1690">IFERROR(IF(ROW()-1&gt;COUNTA([1]!T_Printers[Printers])*COUNTA([1]!T_Resins[Resins]),"",_xlfn.IFS(ROUND(VLOOKUP(C1690,[1]!T_Resins[#Data],3,FALSE)/VLOOKUP(A1690,[1]!T_Printers[#Data],5,FALSE),1)&lt;=_xlfn.XLOOKUP(B1690,[1]Printers!L:L,[1]Printers!O:O,1,0,),ROUND(VLOOKUP(C1690,[1]!T_Resins[#Data],3,FALSE)/VLOOKUP(A1690,[1]!T_Printers[#Data],5,FALSE),1),ROUND(VLOOKUP(C1690,[1]!T_Resins[#Data],3,FALSE)/VLOOKUP(A1690,[1]!T_Printers[#Data],5,FALSE),1)&gt;_xlfn.XLOOKUP(B1690,[1]Printers!L:L,[1]Printers!O:O,1,0,),10)),"")</f>
        <v>24.8</v>
      </c>
      <c r="H1690">
        <f>IFERROR(IF(ROUND(_xlfn.XLOOKUP([1]Parameters!B1690,[1]Printers!L:L,[1]Printers!Q:Q,,0)*G1690/10,0)*10&lt;_xlfn.XLOOKUP([1]Parameters!B1690,[1]Printers!L:L,[1]Printers!P:P,,0),ROUND(_xlfn.XLOOKUP([1]Parameters!B1690,[1]Printers!L:L,[1]Printers!Q:Q,,0)*G1690/10,0)*10,_xlfn.XLOOKUP([1]Parameters!B1690,[1]Printers!L:L,[1]Printers!P:P,,0)),"")</f>
        <v>100</v>
      </c>
      <c r="I1690" s="3" t="str" cm="1">
        <f t="array" ref="I1690">IFERROR(IF(ROW()-1&gt;COUNTA([1]!T_Printers[Printers])*COUNTA([1]!T_Resins[Resins]),"",_xlfn.IFS(ROUND(VLOOKUP(C1690,[1]!T_Resins[#Data],4,FALSE)/VLOOKUP(A1690,[1]!T_Printers[#Data],5,FALSE),1)&lt;=_xlfn.XLOOKUP(B1690,[1]Printers!L:L,[1]Printers!O:O,1,0,),ROUND(VLOOKUP(C1690,[1]!T_Resins[#Data],4,FALSE)/VLOOKUP(A1690,[1]!T_Printers[#Data],5,FALSE),1),ROUND(VLOOKUP(C1690,[1]!T_Resins[#Data],4,FALSE)/VLOOKUP(A1690,[1]!T_Printers[#Data],5,FALSE),1)&gt;_xlfn.XLOOKUP(B1690,[1]Printers!L:L,[1]Printers!O:O,1,0,),"")),"")</f>
        <v/>
      </c>
      <c r="J1690" t="str">
        <f>IFERROR(IF(ROUND(_xlfn.XLOOKUP([1]Parameters!B1690,[1]Printers!L:L,[1]Printers!Q:Q,,0)*I1690/10,0)*10&lt;_xlfn.XLOOKUP([1]Parameters!B1690,[1]Printers!L:L,[1]Printers!P:P,,0),ROUND(_xlfn.XLOOKUP([1]Parameters!B1690,[1]Printers!L:L,[1]Printers!Q:Q,,0)*I1690/10,0)*10,_xlfn.XLOOKUP([1]Parameters!B1690,[1]Printers!L:L,[1]Printers!P:P,,0)),"")</f>
        <v/>
      </c>
      <c r="K1690">
        <f>IF(SUM(E1690:J1690)&lt;&gt;0,VLOOKUP(A1690,[1]!T_Printers[#Data],10,FALSE)+VLOOKUP(C1690,[1]!T_Resins[#Data],10,FALSE),"")</f>
        <v>2</v>
      </c>
      <c r="L1690">
        <f>IF(SUM(E1690:J1690)&lt;&gt;0,VLOOKUP(A1690,[1]!T_Printers[#Data],11,FALSE),"")</f>
        <v>5</v>
      </c>
      <c r="M1690">
        <f>IF(SUM(E1690:J1690)&lt;&gt;0,VLOOKUP(C1690,[1]!T_Resins[#Data],8,FALSE),"")</f>
        <v>60</v>
      </c>
      <c r="N1690">
        <f>IF(_xlfn.XLOOKUP(B1690,[1]Printers!$L:$L,[1]Printers!$R:$R,0,0)&gt;0,[1]Parameters!M1690,IF(SUM(E1690:J1690)&lt;&gt;0,VLOOKUP(C1690,[1]!T_Resins[#Data],9,FALSE),""))</f>
        <v>60</v>
      </c>
      <c r="O1690" t="str">
        <f t="shared" si="26"/>
        <v>ElegooMarsC</v>
      </c>
    </row>
    <row r="1691" spans="1:15" x14ac:dyDescent="0.25">
      <c r="A1691" t="str">
        <f t="array" ref="A1691">IF(ROW()-1&gt;COUNTA([1]!T_Printers[Printers])*COUNTA([1]!T_Resins[Resins]),"",INDEX([1]!T_Printers[Printers],INT((ROW()-2)/COUNTA([1]!T_Resins[Resins])+1)))</f>
        <v>Elegoo Mars C</v>
      </c>
      <c r="B1691" t="str">
        <f>_xlfn.XLOOKUP(A1691,[1]!T_Printers[Printers],[1]!T_Printers[Icon link],,0)</f>
        <v>ElegooMarsC</v>
      </c>
      <c r="C1691" t="str">
        <f t="array" ref="C1691">IF(ROW()-1&gt;COUNTA([1]!T_Printers[Printers])*COUNTA([1]!T_Resins[Resins]),"",INDEX([1]!T_Resins[Resins],MOD(ROW()-2,COUNTA([1]!T_Resins[Resins]))+1))</f>
        <v>Dental Sand A1-A2</v>
      </c>
      <c r="D1691">
        <f>IF(SUM(E1691:J1691)&lt;&gt;0,IF(ROW()-1&gt;COUNTA([1]!T_Printers[Printers])*COUNTA([1]!T_Resins[Resins]),"",2),"")</f>
        <v>2</v>
      </c>
      <c r="E1691" cm="1">
        <f t="array" ref="E1691">IFERROR(IF(ROW()-1&gt;COUNTA([1]!T_Printers[Printers])*COUNTA([1]!T_Resins[Resins]),"",_xlfn.IFS(ROUND(VLOOKUP(C1691,[1]!T_Resins[#Data],2,FALSE)/VLOOKUP(A1691,[1]!T_Printers[#Data],5,FALSE),1)&lt;=_xlfn.XLOOKUP(B1691,[1]Printers!L:L,[1]Printers!O:O,1,0,),ROUND(VLOOKUP(C1691,[1]!T_Resins[#Data],2,FALSE)/VLOOKUP(A1691,[1]!T_Printers[#Data],5,FALSE),1),ROUND(VLOOKUP(C1691,[1]!T_Resins[#Data],2,FALSE)/VLOOKUP(A1691,[1]!T_Printers[#Data],5,FALSE),1)&gt;_xlfn.XLOOKUP(B1691,[1]Printers!L:L,[1]Printers!O:O,1,0,),10)),"Используйте слой 100 мкм")</f>
        <v>11</v>
      </c>
      <c r="F1691">
        <f>IFERROR(IF(ROUND(_xlfn.XLOOKUP([1]Parameters!B1691,[1]Printers!L:L,[1]Printers!Q:Q,,0)*E1691/10,0)*10&lt;_xlfn.XLOOKUP([1]Parameters!B1691,[1]Printers!L:L,[1]Printers!P:P,,0),ROUND(_xlfn.XLOOKUP([1]Parameters!B1691,[1]Printers!L:L,[1]Printers!Q:Q,,0)*E1691/10,0)*10,_xlfn.XLOOKUP([1]Parameters!B1691,[1]Printers!L:L,[1]Printers!P:P,,0)),"")</f>
        <v>100</v>
      </c>
      <c r="G1691" cm="1">
        <f t="array" ref="G1691">IFERROR(IF(ROW()-1&gt;COUNTA([1]!T_Printers[Printers])*COUNTA([1]!T_Resins[Resins]),"",_xlfn.IFS(ROUND(VLOOKUP(C1691,[1]!T_Resins[#Data],3,FALSE)/VLOOKUP(A1691,[1]!T_Printers[#Data],5,FALSE),1)&lt;=_xlfn.XLOOKUP(B1691,[1]Printers!L:L,[1]Printers!O:O,1,0,),ROUND(VLOOKUP(C1691,[1]!T_Resins[#Data],3,FALSE)/VLOOKUP(A1691,[1]!T_Printers[#Data],5,FALSE),1),ROUND(VLOOKUP(C1691,[1]!T_Resins[#Data],3,FALSE)/VLOOKUP(A1691,[1]!T_Printers[#Data],5,FALSE),1)&gt;_xlfn.XLOOKUP(B1691,[1]Printers!L:L,[1]Printers!O:O,1,0,),10)),"")</f>
        <v>14.3</v>
      </c>
      <c r="H1691">
        <f>IFERROR(IF(ROUND(_xlfn.XLOOKUP([1]Parameters!B1691,[1]Printers!L:L,[1]Printers!Q:Q,,0)*G1691/10,0)*10&lt;_xlfn.XLOOKUP([1]Parameters!B1691,[1]Printers!L:L,[1]Printers!P:P,,0),ROUND(_xlfn.XLOOKUP([1]Parameters!B1691,[1]Printers!L:L,[1]Printers!Q:Q,,0)*G1691/10,0)*10,_xlfn.XLOOKUP([1]Parameters!B1691,[1]Printers!L:L,[1]Printers!P:P,,0)),"")</f>
        <v>100</v>
      </c>
      <c r="I1691" s="3" t="str" cm="1">
        <f t="array" ref="I1691">IFERROR(IF(ROW()-1&gt;COUNTA([1]!T_Printers[Printers])*COUNTA([1]!T_Resins[Resins]),"",_xlfn.IFS(ROUND(VLOOKUP(C1691,[1]!T_Resins[#Data],4,FALSE)/VLOOKUP(A1691,[1]!T_Printers[#Data],5,FALSE),1)&lt;=_xlfn.XLOOKUP(B1691,[1]Printers!L:L,[1]Printers!O:O,1,0,),ROUND(VLOOKUP(C1691,[1]!T_Resins[#Data],4,FALSE)/VLOOKUP(A1691,[1]!T_Printers[#Data],5,FALSE),1),ROUND(VLOOKUP(C1691,[1]!T_Resins[#Data],4,FALSE)/VLOOKUP(A1691,[1]!T_Printers[#Data],5,FALSE),1)&gt;_xlfn.XLOOKUP(B1691,[1]Printers!L:L,[1]Printers!O:O,1,0,),"")),"")</f>
        <v/>
      </c>
      <c r="J1691" t="str">
        <f>IFERROR(IF(ROUND(_xlfn.XLOOKUP([1]Parameters!B1691,[1]Printers!L:L,[1]Printers!Q:Q,,0)*I1691/10,0)*10&lt;_xlfn.XLOOKUP([1]Parameters!B1691,[1]Printers!L:L,[1]Printers!P:P,,0),ROUND(_xlfn.XLOOKUP([1]Parameters!B1691,[1]Printers!L:L,[1]Printers!Q:Q,,0)*I1691/10,0)*10,_xlfn.XLOOKUP([1]Parameters!B1691,[1]Printers!L:L,[1]Printers!P:P,,0)),"")</f>
        <v/>
      </c>
      <c r="K1691">
        <f>IF(SUM(E1691:J1691)&lt;&gt;0,VLOOKUP(A1691,[1]!T_Printers[#Data],10,FALSE)+VLOOKUP(C1691,[1]!T_Resins[#Data],10,FALSE),"")</f>
        <v>3</v>
      </c>
      <c r="L1691">
        <f>IF(SUM(E1691:J1691)&lt;&gt;0,VLOOKUP(A1691,[1]!T_Printers[#Data],11,FALSE),"")</f>
        <v>5</v>
      </c>
      <c r="M1691">
        <f>IF(SUM(E1691:J1691)&lt;&gt;0,VLOOKUP(C1691,[1]!T_Resins[#Data],8,FALSE),"")</f>
        <v>120</v>
      </c>
      <c r="N1691">
        <f>IF(_xlfn.XLOOKUP(B1691,[1]Printers!$L:$L,[1]Printers!$R:$R,0,0)&gt;0,[1]Parameters!M1691,IF(SUM(E1691:J1691)&lt;&gt;0,VLOOKUP(C1691,[1]!T_Resins[#Data],9,FALSE),""))</f>
        <v>180</v>
      </c>
      <c r="O1691" t="str">
        <f t="shared" si="26"/>
        <v>ElegooMarsC</v>
      </c>
    </row>
    <row r="1692" spans="1:15" x14ac:dyDescent="0.25">
      <c r="A1692" t="str">
        <f t="array" ref="A1692">IF(ROW()-1&gt;COUNTA([1]!T_Printers[Printers])*COUNTA([1]!T_Resins[Resins]),"",INDEX([1]!T_Printers[Printers],INT((ROW()-2)/COUNTA([1]!T_Resins[Resins])+1)))</f>
        <v>Elegoo Mars C</v>
      </c>
      <c r="B1692" t="str">
        <f>_xlfn.XLOOKUP(A1692,[1]!T_Printers[Printers],[1]!T_Printers[Icon link],,0)</f>
        <v>ElegooMarsC</v>
      </c>
      <c r="C1692" t="str">
        <f t="array" ref="C1692">IF(ROW()-1&gt;COUNTA([1]!T_Printers[Printers])*COUNTA([1]!T_Resins[Resins]),"",INDEX([1]!T_Resins[Resins],MOD(ROW()-2,COUNTA([1]!T_Resins[Resins]))+1))</f>
        <v xml:space="preserve">Dental Sand A1-A2 (Обновленная версия) </v>
      </c>
      <c r="D1692">
        <f>IF(SUM(E1692:J1692)&lt;&gt;0,IF(ROW()-1&gt;COUNTA([1]!T_Printers[Printers])*COUNTA([1]!T_Resins[Resins]),"",2),"")</f>
        <v>2</v>
      </c>
      <c r="E1692" cm="1">
        <f t="array" ref="E1692">IFERROR(IF(ROW()-1&gt;COUNTA([1]!T_Printers[Printers])*COUNTA([1]!T_Resins[Resins]),"",_xlfn.IFS(ROUND(VLOOKUP(C1692,[1]!T_Resins[#Data],2,FALSE)/VLOOKUP(A1692,[1]!T_Printers[#Data],5,FALSE),1)&lt;=_xlfn.XLOOKUP(B1692,[1]Printers!L:L,[1]Printers!O:O,1,0,),ROUND(VLOOKUP(C1692,[1]!T_Resins[#Data],2,FALSE)/VLOOKUP(A1692,[1]!T_Printers[#Data],5,FALSE),1),ROUND(VLOOKUP(C1692,[1]!T_Resins[#Data],2,FALSE)/VLOOKUP(A1692,[1]!T_Printers[#Data],5,FALSE),1)&gt;_xlfn.XLOOKUP(B1692,[1]Printers!L:L,[1]Printers!O:O,1,0,),10)),"Используйте слой 100 мкм")</f>
        <v>29.4</v>
      </c>
      <c r="F1692">
        <f>IFERROR(IF(ROUND(_xlfn.XLOOKUP([1]Parameters!B1692,[1]Printers!L:L,[1]Printers!Q:Q,,0)*E1692/10,0)*10&lt;_xlfn.XLOOKUP([1]Parameters!B1692,[1]Printers!L:L,[1]Printers!P:P,,0),ROUND(_xlfn.XLOOKUP([1]Parameters!B1692,[1]Printers!L:L,[1]Printers!Q:Q,,0)*E1692/10,0)*10,_xlfn.XLOOKUP([1]Parameters!B1692,[1]Printers!L:L,[1]Printers!P:P,,0)),"")</f>
        <v>100</v>
      </c>
      <c r="G1692" cm="1">
        <f t="array" ref="G1692">IFERROR(IF(ROW()-1&gt;COUNTA([1]!T_Printers[Printers])*COUNTA([1]!T_Resins[Resins]),"",_xlfn.IFS(ROUND(VLOOKUP(C1692,[1]!T_Resins[#Data],3,FALSE)/VLOOKUP(A1692,[1]!T_Printers[#Data],5,FALSE),1)&lt;=_xlfn.XLOOKUP(B1692,[1]Printers!L:L,[1]Printers!O:O,1,0,),ROUND(VLOOKUP(C1692,[1]!T_Resins[#Data],3,FALSE)/VLOOKUP(A1692,[1]!T_Printers[#Data],5,FALSE),1),ROUND(VLOOKUP(C1692,[1]!T_Resins[#Data],3,FALSE)/VLOOKUP(A1692,[1]!T_Printers[#Data],5,FALSE),1)&gt;_xlfn.XLOOKUP(B1692,[1]Printers!L:L,[1]Printers!O:O,1,0,),10)),"")</f>
        <v>30.8</v>
      </c>
      <c r="H1692">
        <f>IFERROR(IF(ROUND(_xlfn.XLOOKUP([1]Parameters!B1692,[1]Printers!L:L,[1]Printers!Q:Q,,0)*G1692/10,0)*10&lt;_xlfn.XLOOKUP([1]Parameters!B1692,[1]Printers!L:L,[1]Printers!P:P,,0),ROUND(_xlfn.XLOOKUP([1]Parameters!B1692,[1]Printers!L:L,[1]Printers!Q:Q,,0)*G1692/10,0)*10,_xlfn.XLOOKUP([1]Parameters!B1692,[1]Printers!L:L,[1]Printers!P:P,,0)),"")</f>
        <v>100</v>
      </c>
      <c r="I1692" s="3" t="str" cm="1">
        <f t="array" ref="I1692">IFERROR(IF(ROW()-1&gt;COUNTA([1]!T_Printers[Printers])*COUNTA([1]!T_Resins[Resins]),"",_xlfn.IFS(ROUND(VLOOKUP(C1692,[1]!T_Resins[#Data],4,FALSE)/VLOOKUP(A1692,[1]!T_Printers[#Data],5,FALSE),1)&lt;=_xlfn.XLOOKUP(B1692,[1]Printers!L:L,[1]Printers!O:O,1,0,),ROUND(VLOOKUP(C1692,[1]!T_Resins[#Data],4,FALSE)/VLOOKUP(A1692,[1]!T_Printers[#Data],5,FALSE),1),ROUND(VLOOKUP(C1692,[1]!T_Resins[#Data],4,FALSE)/VLOOKUP(A1692,[1]!T_Printers[#Data],5,FALSE),1)&gt;_xlfn.XLOOKUP(B1692,[1]Printers!L:L,[1]Printers!O:O,1,0,),"")),"")</f>
        <v/>
      </c>
      <c r="J1692" t="str">
        <f>IFERROR(IF(ROUND(_xlfn.XLOOKUP([1]Parameters!B1692,[1]Printers!L:L,[1]Printers!Q:Q,,0)*I1692/10,0)*10&lt;_xlfn.XLOOKUP([1]Parameters!B1692,[1]Printers!L:L,[1]Printers!P:P,,0),ROUND(_xlfn.XLOOKUP([1]Parameters!B1692,[1]Printers!L:L,[1]Printers!Q:Q,,0)*I1692/10,0)*10,_xlfn.XLOOKUP([1]Parameters!B1692,[1]Printers!L:L,[1]Printers!P:P,,0)),"")</f>
        <v/>
      </c>
      <c r="K1692">
        <f>IF(SUM(E1692:J1692)&lt;&gt;0,VLOOKUP(A1692,[1]!T_Printers[#Data],10,FALSE)+VLOOKUP(C1692,[1]!T_Resins[#Data],10,FALSE),"")</f>
        <v>3</v>
      </c>
      <c r="L1692">
        <f>IF(SUM(E1692:J1692)&lt;&gt;0,VLOOKUP(A1692,[1]!T_Printers[#Data],11,FALSE),"")</f>
        <v>5</v>
      </c>
      <c r="M1692">
        <f>IF(SUM(E1692:J1692)&lt;&gt;0,VLOOKUP(C1692,[1]!T_Resins[#Data],8,FALSE),"")</f>
        <v>120</v>
      </c>
      <c r="N1692">
        <f>IF(_xlfn.XLOOKUP(B1692,[1]Printers!$L:$L,[1]Printers!$R:$R,0,0)&gt;0,[1]Parameters!M1692,IF(SUM(E1692:J1692)&lt;&gt;0,VLOOKUP(C1692,[1]!T_Resins[#Data],9,FALSE),""))</f>
        <v>180</v>
      </c>
      <c r="O1692" t="str">
        <f t="shared" si="26"/>
        <v>ElegooMarsC</v>
      </c>
    </row>
    <row r="1693" spans="1:15" x14ac:dyDescent="0.25">
      <c r="A1693" t="str">
        <f t="array" ref="A1693">IF(ROW()-1&gt;COUNTA([1]!T_Printers[Printers])*COUNTA([1]!T_Resins[Resins]),"",INDEX([1]!T_Printers[Printers],INT((ROW()-2)/COUNTA([1]!T_Resins[Resins])+1)))</f>
        <v>Elegoo Mars C</v>
      </c>
      <c r="B1693" t="str">
        <f>_xlfn.XLOOKUP(A1693,[1]!T_Printers[Printers],[1]!T_Printers[Icon link],,0)</f>
        <v>ElegooMarsC</v>
      </c>
      <c r="C1693" t="str">
        <f t="array" ref="C1693">IF(ROW()-1&gt;COUNTA([1]!T_Printers[Printers])*COUNTA([1]!T_Resins[Resins]),"",INDEX([1]!T_Resins[Resins],MOD(ROW()-2,COUNTA([1]!T_Resins[Resins]))+1))</f>
        <v>Dental Sand A3</v>
      </c>
      <c r="D1693">
        <f>IF(SUM(E1693:J1693)&lt;&gt;0,IF(ROW()-1&gt;COUNTA([1]!T_Printers[Printers])*COUNTA([1]!T_Resins[Resins]),"",2),"")</f>
        <v>2</v>
      </c>
      <c r="E1693" cm="1">
        <f t="array" ref="E1693">IFERROR(IF(ROW()-1&gt;COUNTA([1]!T_Printers[Printers])*COUNTA([1]!T_Resins[Resins]),"",_xlfn.IFS(ROUND(VLOOKUP(C1693,[1]!T_Resins[#Data],2,FALSE)/VLOOKUP(A1693,[1]!T_Printers[#Data],5,FALSE),1)&lt;=_xlfn.XLOOKUP(B1693,[1]Printers!L:L,[1]Printers!O:O,1,0,),ROUND(VLOOKUP(C1693,[1]!T_Resins[#Data],2,FALSE)/VLOOKUP(A1693,[1]!T_Printers[#Data],5,FALSE),1),ROUND(VLOOKUP(C1693,[1]!T_Resins[#Data],2,FALSE)/VLOOKUP(A1693,[1]!T_Printers[#Data],5,FALSE),1)&gt;_xlfn.XLOOKUP(B1693,[1]Printers!L:L,[1]Printers!O:O,1,0,),10)),"Используйте слой 100 мкм")</f>
        <v>11</v>
      </c>
      <c r="F1693">
        <f>IFERROR(IF(ROUND(_xlfn.XLOOKUP([1]Parameters!B1693,[1]Printers!L:L,[1]Printers!Q:Q,,0)*E1693/10,0)*10&lt;_xlfn.XLOOKUP([1]Parameters!B1693,[1]Printers!L:L,[1]Printers!P:P,,0),ROUND(_xlfn.XLOOKUP([1]Parameters!B1693,[1]Printers!L:L,[1]Printers!Q:Q,,0)*E1693/10,0)*10,_xlfn.XLOOKUP([1]Parameters!B1693,[1]Printers!L:L,[1]Printers!P:P,,0)),"")</f>
        <v>100</v>
      </c>
      <c r="G1693" cm="1">
        <f t="array" ref="G1693">IFERROR(IF(ROW()-1&gt;COUNTA([1]!T_Printers[Printers])*COUNTA([1]!T_Resins[Resins]),"",_xlfn.IFS(ROUND(VLOOKUP(C1693,[1]!T_Resins[#Data],3,FALSE)/VLOOKUP(A1693,[1]!T_Printers[#Data],5,FALSE),1)&lt;=_xlfn.XLOOKUP(B1693,[1]Printers!L:L,[1]Printers!O:O,1,0,),ROUND(VLOOKUP(C1693,[1]!T_Resins[#Data],3,FALSE)/VLOOKUP(A1693,[1]!T_Printers[#Data],5,FALSE),1),ROUND(VLOOKUP(C1693,[1]!T_Resins[#Data],3,FALSE)/VLOOKUP(A1693,[1]!T_Printers[#Data],5,FALSE),1)&gt;_xlfn.XLOOKUP(B1693,[1]Printers!L:L,[1]Printers!O:O,1,0,),10)),"")</f>
        <v>14.3</v>
      </c>
      <c r="H1693">
        <f>IFERROR(IF(ROUND(_xlfn.XLOOKUP([1]Parameters!B1693,[1]Printers!L:L,[1]Printers!Q:Q,,0)*G1693/10,0)*10&lt;_xlfn.XLOOKUP([1]Parameters!B1693,[1]Printers!L:L,[1]Printers!P:P,,0),ROUND(_xlfn.XLOOKUP([1]Parameters!B1693,[1]Printers!L:L,[1]Printers!Q:Q,,0)*G1693/10,0)*10,_xlfn.XLOOKUP([1]Parameters!B1693,[1]Printers!L:L,[1]Printers!P:P,,0)),"")</f>
        <v>100</v>
      </c>
      <c r="I1693" s="3" t="str" cm="1">
        <f t="array" ref="I1693">IFERROR(IF(ROW()-1&gt;COUNTA([1]!T_Printers[Printers])*COUNTA([1]!T_Resins[Resins]),"",_xlfn.IFS(ROUND(VLOOKUP(C1693,[1]!T_Resins[#Data],4,FALSE)/VLOOKUP(A1693,[1]!T_Printers[#Data],5,FALSE),1)&lt;=_xlfn.XLOOKUP(B1693,[1]Printers!L:L,[1]Printers!O:O,1,0,),ROUND(VLOOKUP(C1693,[1]!T_Resins[#Data],4,FALSE)/VLOOKUP(A1693,[1]!T_Printers[#Data],5,FALSE),1),ROUND(VLOOKUP(C1693,[1]!T_Resins[#Data],4,FALSE)/VLOOKUP(A1693,[1]!T_Printers[#Data],5,FALSE),1)&gt;_xlfn.XLOOKUP(B1693,[1]Printers!L:L,[1]Printers!O:O,1,0,),"")),"")</f>
        <v/>
      </c>
      <c r="J1693" t="str">
        <f>IFERROR(IF(ROUND(_xlfn.XLOOKUP([1]Parameters!B1693,[1]Printers!L:L,[1]Printers!Q:Q,,0)*I1693/10,0)*10&lt;_xlfn.XLOOKUP([1]Parameters!B1693,[1]Printers!L:L,[1]Printers!P:P,,0),ROUND(_xlfn.XLOOKUP([1]Parameters!B1693,[1]Printers!L:L,[1]Printers!Q:Q,,0)*I1693/10,0)*10,_xlfn.XLOOKUP([1]Parameters!B1693,[1]Printers!L:L,[1]Printers!P:P,,0)),"")</f>
        <v/>
      </c>
      <c r="K1693">
        <f>IF(SUM(E1693:J1693)&lt;&gt;0,VLOOKUP(A1693,[1]!T_Printers[#Data],10,FALSE)+VLOOKUP(C1693,[1]!T_Resins[#Data],10,FALSE),"")</f>
        <v>3</v>
      </c>
      <c r="L1693">
        <f>IF(SUM(E1693:J1693)&lt;&gt;0,VLOOKUP(A1693,[1]!T_Printers[#Data],11,FALSE),"")</f>
        <v>5</v>
      </c>
      <c r="M1693">
        <f>IF(SUM(E1693:J1693)&lt;&gt;0,VLOOKUP(C1693,[1]!T_Resins[#Data],8,FALSE),"")</f>
        <v>120</v>
      </c>
      <c r="N1693">
        <f>IF(_xlfn.XLOOKUP(B1693,[1]Printers!$L:$L,[1]Printers!$R:$R,0,0)&gt;0,[1]Parameters!M1693,IF(SUM(E1693:J1693)&lt;&gt;0,VLOOKUP(C1693,[1]!T_Resins[#Data],9,FALSE),""))</f>
        <v>180</v>
      </c>
      <c r="O1693" t="str">
        <f t="shared" si="26"/>
        <v>ElegooMarsC</v>
      </c>
    </row>
    <row r="1694" spans="1:15" x14ac:dyDescent="0.25">
      <c r="A1694" t="str">
        <f t="array" ref="A1694">IF(ROW()-1&gt;COUNTA([1]!T_Printers[Printers])*COUNTA([1]!T_Resins[Resins]),"",INDEX([1]!T_Printers[Printers],INT((ROW()-2)/COUNTA([1]!T_Resins[Resins])+1)))</f>
        <v>Elegoo Mars C</v>
      </c>
      <c r="B1694" t="str">
        <f>_xlfn.XLOOKUP(A1694,[1]!T_Printers[Printers],[1]!T_Printers[Icon link],,0)</f>
        <v>ElegooMarsC</v>
      </c>
      <c r="C1694" t="str">
        <f t="array" ref="C1694">IF(ROW()-1&gt;COUNTA([1]!T_Printers[Printers])*COUNTA([1]!T_Resins[Resins]),"",INDEX([1]!T_Resins[Resins],MOD(ROW()-2,COUNTA([1]!T_Resins[Resins]))+1))</f>
        <v xml:space="preserve">Dental Sand A3 (Обновленная версия) </v>
      </c>
      <c r="D1694">
        <f>IF(SUM(E1694:J1694)&lt;&gt;0,IF(ROW()-1&gt;COUNTA([1]!T_Printers[Printers])*COUNTA([1]!T_Resins[Resins]),"",2),"")</f>
        <v>2</v>
      </c>
      <c r="E1694" cm="1">
        <f t="array" ref="E1694">IFERROR(IF(ROW()-1&gt;COUNTA([1]!T_Printers[Printers])*COUNTA([1]!T_Resins[Resins]),"",_xlfn.IFS(ROUND(VLOOKUP(C1694,[1]!T_Resins[#Data],2,FALSE)/VLOOKUP(A1694,[1]!T_Printers[#Data],5,FALSE),1)&lt;=_xlfn.XLOOKUP(B1694,[1]Printers!L:L,[1]Printers!O:O,1,0,),ROUND(VLOOKUP(C1694,[1]!T_Resins[#Data],2,FALSE)/VLOOKUP(A1694,[1]!T_Printers[#Data],5,FALSE),1),ROUND(VLOOKUP(C1694,[1]!T_Resins[#Data],2,FALSE)/VLOOKUP(A1694,[1]!T_Printers[#Data],5,FALSE),1)&gt;_xlfn.XLOOKUP(B1694,[1]Printers!L:L,[1]Printers!O:O,1,0,),10)),"Используйте слой 100 мкм")</f>
        <v>29.4</v>
      </c>
      <c r="F1694">
        <f>IFERROR(IF(ROUND(_xlfn.XLOOKUP([1]Parameters!B1694,[1]Printers!L:L,[1]Printers!Q:Q,,0)*E1694/10,0)*10&lt;_xlfn.XLOOKUP([1]Parameters!B1694,[1]Printers!L:L,[1]Printers!P:P,,0),ROUND(_xlfn.XLOOKUP([1]Parameters!B1694,[1]Printers!L:L,[1]Printers!Q:Q,,0)*E1694/10,0)*10,_xlfn.XLOOKUP([1]Parameters!B1694,[1]Printers!L:L,[1]Printers!P:P,,0)),"")</f>
        <v>100</v>
      </c>
      <c r="G1694" cm="1">
        <f t="array" ref="G1694">IFERROR(IF(ROW()-1&gt;COUNTA([1]!T_Printers[Printers])*COUNTA([1]!T_Resins[Resins]),"",_xlfn.IFS(ROUND(VLOOKUP(C1694,[1]!T_Resins[#Data],3,FALSE)/VLOOKUP(A1694,[1]!T_Printers[#Data],5,FALSE),1)&lt;=_xlfn.XLOOKUP(B1694,[1]Printers!L:L,[1]Printers!O:O,1,0,),ROUND(VLOOKUP(C1694,[1]!T_Resins[#Data],3,FALSE)/VLOOKUP(A1694,[1]!T_Printers[#Data],5,FALSE),1),ROUND(VLOOKUP(C1694,[1]!T_Resins[#Data],3,FALSE)/VLOOKUP(A1694,[1]!T_Printers[#Data],5,FALSE),1)&gt;_xlfn.XLOOKUP(B1694,[1]Printers!L:L,[1]Printers!O:O,1,0,),10)),"")</f>
        <v>30.8</v>
      </c>
      <c r="H1694">
        <f>IFERROR(IF(ROUND(_xlfn.XLOOKUP([1]Parameters!B1694,[1]Printers!L:L,[1]Printers!Q:Q,,0)*G1694/10,0)*10&lt;_xlfn.XLOOKUP([1]Parameters!B1694,[1]Printers!L:L,[1]Printers!P:P,,0),ROUND(_xlfn.XLOOKUP([1]Parameters!B1694,[1]Printers!L:L,[1]Printers!Q:Q,,0)*G1694/10,0)*10,_xlfn.XLOOKUP([1]Parameters!B1694,[1]Printers!L:L,[1]Printers!P:P,,0)),"")</f>
        <v>100</v>
      </c>
      <c r="I1694" s="3" t="str" cm="1">
        <f t="array" ref="I1694">IFERROR(IF(ROW()-1&gt;COUNTA([1]!T_Printers[Printers])*COUNTA([1]!T_Resins[Resins]),"",_xlfn.IFS(ROUND(VLOOKUP(C1694,[1]!T_Resins[#Data],4,FALSE)/VLOOKUP(A1694,[1]!T_Printers[#Data],5,FALSE),1)&lt;=_xlfn.XLOOKUP(B1694,[1]Printers!L:L,[1]Printers!O:O,1,0,),ROUND(VLOOKUP(C1694,[1]!T_Resins[#Data],4,FALSE)/VLOOKUP(A1694,[1]!T_Printers[#Data],5,FALSE),1),ROUND(VLOOKUP(C1694,[1]!T_Resins[#Data],4,FALSE)/VLOOKUP(A1694,[1]!T_Printers[#Data],5,FALSE),1)&gt;_xlfn.XLOOKUP(B1694,[1]Printers!L:L,[1]Printers!O:O,1,0,),"")),"")</f>
        <v/>
      </c>
      <c r="J1694" t="str">
        <f>IFERROR(IF(ROUND(_xlfn.XLOOKUP([1]Parameters!B1694,[1]Printers!L:L,[1]Printers!Q:Q,,0)*I1694/10,0)*10&lt;_xlfn.XLOOKUP([1]Parameters!B1694,[1]Printers!L:L,[1]Printers!P:P,,0),ROUND(_xlfn.XLOOKUP([1]Parameters!B1694,[1]Printers!L:L,[1]Printers!Q:Q,,0)*I1694/10,0)*10,_xlfn.XLOOKUP([1]Parameters!B1694,[1]Printers!L:L,[1]Printers!P:P,,0)),"")</f>
        <v/>
      </c>
      <c r="K1694">
        <f>IF(SUM(E1694:J1694)&lt;&gt;0,VLOOKUP(A1694,[1]!T_Printers[#Data],10,FALSE)+VLOOKUP(C1694,[1]!T_Resins[#Data],10,FALSE),"")</f>
        <v>3</v>
      </c>
      <c r="L1694">
        <f>IF(SUM(E1694:J1694)&lt;&gt;0,VLOOKUP(A1694,[1]!T_Printers[#Data],11,FALSE),"")</f>
        <v>5</v>
      </c>
      <c r="M1694">
        <f>IF(SUM(E1694:J1694)&lt;&gt;0,VLOOKUP(C1694,[1]!T_Resins[#Data],8,FALSE),"")</f>
        <v>120</v>
      </c>
      <c r="N1694">
        <f>IF(_xlfn.XLOOKUP(B1694,[1]Printers!$L:$L,[1]Printers!$R:$R,0,0)&gt;0,[1]Parameters!M1694,IF(SUM(E1694:J1694)&lt;&gt;0,VLOOKUP(C1694,[1]!T_Resins[#Data],9,FALSE),""))</f>
        <v>180</v>
      </c>
      <c r="O1694" t="str">
        <f t="shared" si="26"/>
        <v>ElegooMarsC</v>
      </c>
    </row>
    <row r="1695" spans="1:15" x14ac:dyDescent="0.25">
      <c r="A1695" t="str">
        <f t="array" ref="A1695">IF(ROW()-1&gt;COUNTA([1]!T_Printers[Printers])*COUNTA([1]!T_Resins[Resins]),"",INDEX([1]!T_Printers[Printers],INT((ROW()-2)/COUNTA([1]!T_Resins[Resins])+1)))</f>
        <v>Elegoo Mars C</v>
      </c>
      <c r="B1695" t="str">
        <f>_xlfn.XLOOKUP(A1695,[1]!T_Printers[Printers],[1]!T_Printers[Icon link],,0)</f>
        <v>ElegooMarsC</v>
      </c>
      <c r="C1695" t="str">
        <f t="array" ref="C1695">IF(ROW()-1&gt;COUNTA([1]!T_Printers[Printers])*COUNTA([1]!T_Resins[Resins]),"",INDEX([1]!T_Resins[Resins],MOD(ROW()-2,COUNTA([1]!T_Resins[Resins]))+1))</f>
        <v>Dental Sand Pro A1-A2 (Crown LT)</v>
      </c>
      <c r="D1695">
        <f>IF(SUM(E1695:J1695)&lt;&gt;0,IF(ROW()-1&gt;COUNTA([1]!T_Printers[Printers])*COUNTA([1]!T_Resins[Resins]),"",2),"")</f>
        <v>2</v>
      </c>
      <c r="E1695" cm="1">
        <f t="array" ref="E1695">IFERROR(IF(ROW()-1&gt;COUNTA([1]!T_Printers[Printers])*COUNTA([1]!T_Resins[Resins]),"",_xlfn.IFS(ROUND(VLOOKUP(C1695,[1]!T_Resins[#Data],2,FALSE)/VLOOKUP(A1695,[1]!T_Printers[#Data],5,FALSE),1)&lt;=_xlfn.XLOOKUP(B1695,[1]Printers!L:L,[1]Printers!O:O,1,0,),ROUND(VLOOKUP(C1695,[1]!T_Resins[#Data],2,FALSE)/VLOOKUP(A1695,[1]!T_Printers[#Data],5,FALSE),1),ROUND(VLOOKUP(C1695,[1]!T_Resins[#Data],2,FALSE)/VLOOKUP(A1695,[1]!T_Printers[#Data],5,FALSE),1)&gt;_xlfn.XLOOKUP(B1695,[1]Printers!L:L,[1]Printers!O:O,1,0,),10)),"Используйте слой 100 мкм")</f>
        <v>48.7</v>
      </c>
      <c r="F1695">
        <f>IFERROR(IF(ROUND(_xlfn.XLOOKUP([1]Parameters!B1695,[1]Printers!L:L,[1]Printers!Q:Q,,0)*E1695/10,0)*10&lt;_xlfn.XLOOKUP([1]Parameters!B1695,[1]Printers!L:L,[1]Printers!P:P,,0),ROUND(_xlfn.XLOOKUP([1]Parameters!B1695,[1]Printers!L:L,[1]Printers!Q:Q,,0)*E1695/10,0)*10,_xlfn.XLOOKUP([1]Parameters!B1695,[1]Printers!L:L,[1]Printers!P:P,,0)),"")</f>
        <v>100</v>
      </c>
      <c r="G1695" cm="1">
        <f t="array" ref="G1695">IFERROR(IF(ROW()-1&gt;COUNTA([1]!T_Printers[Printers])*COUNTA([1]!T_Resins[Resins]),"",_xlfn.IFS(ROUND(VLOOKUP(C1695,[1]!T_Resins[#Data],3,FALSE)/VLOOKUP(A1695,[1]!T_Printers[#Data],5,FALSE),1)&lt;=_xlfn.XLOOKUP(B1695,[1]Printers!L:L,[1]Printers!O:O,1,0,),ROUND(VLOOKUP(C1695,[1]!T_Resins[#Data],3,FALSE)/VLOOKUP(A1695,[1]!T_Printers[#Data],5,FALSE),1),ROUND(VLOOKUP(C1695,[1]!T_Resins[#Data],3,FALSE)/VLOOKUP(A1695,[1]!T_Printers[#Data],5,FALSE),1)&gt;_xlfn.XLOOKUP(B1695,[1]Printers!L:L,[1]Printers!O:O,1,0,),10)),"")</f>
        <v>70</v>
      </c>
      <c r="H1695">
        <f>IFERROR(IF(ROUND(_xlfn.XLOOKUP([1]Parameters!B1695,[1]Printers!L:L,[1]Printers!Q:Q,,0)*G1695/10,0)*10&lt;_xlfn.XLOOKUP([1]Parameters!B1695,[1]Printers!L:L,[1]Printers!P:P,,0),ROUND(_xlfn.XLOOKUP([1]Parameters!B1695,[1]Printers!L:L,[1]Printers!Q:Q,,0)*G1695/10,0)*10,_xlfn.XLOOKUP([1]Parameters!B1695,[1]Printers!L:L,[1]Printers!P:P,,0)),"")</f>
        <v>100</v>
      </c>
      <c r="I1695" s="3" t="str" cm="1">
        <f t="array" ref="I1695">IFERROR(IF(ROW()-1&gt;COUNTA([1]!T_Printers[Printers])*COUNTA([1]!T_Resins[Resins]),"",_xlfn.IFS(ROUND(VLOOKUP(C1695,[1]!T_Resins[#Data],4,FALSE)/VLOOKUP(A1695,[1]!T_Printers[#Data],5,FALSE),1)&lt;=_xlfn.XLOOKUP(B1695,[1]Printers!L:L,[1]Printers!O:O,1,0,),ROUND(VLOOKUP(C1695,[1]!T_Resins[#Data],4,FALSE)/VLOOKUP(A1695,[1]!T_Printers[#Data],5,FALSE),1),ROUND(VLOOKUP(C1695,[1]!T_Resins[#Data],4,FALSE)/VLOOKUP(A1695,[1]!T_Printers[#Data],5,FALSE),1)&gt;_xlfn.XLOOKUP(B1695,[1]Printers!L:L,[1]Printers!O:O,1,0,),"")),"")</f>
        <v/>
      </c>
      <c r="J1695" t="str">
        <f>IFERROR(IF(ROUND(_xlfn.XLOOKUP([1]Parameters!B1695,[1]Printers!L:L,[1]Printers!Q:Q,,0)*I1695/10,0)*10&lt;_xlfn.XLOOKUP([1]Parameters!B1695,[1]Printers!L:L,[1]Printers!P:P,,0),ROUND(_xlfn.XLOOKUP([1]Parameters!B1695,[1]Printers!L:L,[1]Printers!Q:Q,,0)*I1695/10,0)*10,_xlfn.XLOOKUP([1]Parameters!B1695,[1]Printers!L:L,[1]Printers!P:P,,0)),"")</f>
        <v/>
      </c>
      <c r="K1695">
        <f>IF(SUM(E1695:J1695)&lt;&gt;0,VLOOKUP(A1695,[1]!T_Printers[#Data],10,FALSE)+VLOOKUP(C1695,[1]!T_Resins[#Data],10,FALSE),"")</f>
        <v>3</v>
      </c>
      <c r="L1695">
        <f>IF(SUM(E1695:J1695)&lt;&gt;0,VLOOKUP(A1695,[1]!T_Printers[#Data],11,FALSE),"")</f>
        <v>5</v>
      </c>
      <c r="M1695">
        <f>IF(SUM(E1695:J1695)&lt;&gt;0,VLOOKUP(C1695,[1]!T_Resins[#Data],8,FALSE),"")</f>
        <v>120</v>
      </c>
      <c r="N1695">
        <f>IF(_xlfn.XLOOKUP(B1695,[1]Printers!$L:$L,[1]Printers!$R:$R,0,0)&gt;0,[1]Parameters!M1695,IF(SUM(E1695:J1695)&lt;&gt;0,VLOOKUP(C1695,[1]!T_Resins[#Data],9,FALSE),""))</f>
        <v>180</v>
      </c>
      <c r="O1695" t="str">
        <f t="shared" si="26"/>
        <v>ElegooMarsC</v>
      </c>
    </row>
    <row r="1696" spans="1:15" x14ac:dyDescent="0.25">
      <c r="A1696" t="str">
        <f t="array" ref="A1696">IF(ROW()-1&gt;COUNTA([1]!T_Printers[Printers])*COUNTA([1]!T_Resins[Resins]),"",INDEX([1]!T_Printers[Printers],INT((ROW()-2)/COUNTA([1]!T_Resins[Resins])+1)))</f>
        <v>Elegoo Mars C</v>
      </c>
      <c r="B1696" t="str">
        <f>_xlfn.XLOOKUP(A1696,[1]!T_Printers[Printers],[1]!T_Printers[Icon link],,0)</f>
        <v>ElegooMarsC</v>
      </c>
      <c r="C1696" t="str">
        <f t="array" ref="C1696">IF(ROW()-1&gt;COUNTA([1]!T_Printers[Printers])*COUNTA([1]!T_Resins[Resins]),"",INDEX([1]!T_Resins[Resins],MOD(ROW()-2,COUNTA([1]!T_Resins[Resins]))+1))</f>
        <v>Dental Sand Pro A3 (Crown LT)</v>
      </c>
      <c r="D1696">
        <f>IF(SUM(E1696:J1696)&lt;&gt;0,IF(ROW()-1&gt;COUNTA([1]!T_Printers[Printers])*COUNTA([1]!T_Resins[Resins]),"",2),"")</f>
        <v>2</v>
      </c>
      <c r="E1696" cm="1">
        <f t="array" ref="E1696">IFERROR(IF(ROW()-1&gt;COUNTA([1]!T_Printers[Printers])*COUNTA([1]!T_Resins[Resins]),"",_xlfn.IFS(ROUND(VLOOKUP(C1696,[1]!T_Resins[#Data],2,FALSE)/VLOOKUP(A1696,[1]!T_Printers[#Data],5,FALSE),1)&lt;=_xlfn.XLOOKUP(B1696,[1]Printers!L:L,[1]Printers!O:O,1,0,),ROUND(VLOOKUP(C1696,[1]!T_Resins[#Data],2,FALSE)/VLOOKUP(A1696,[1]!T_Printers[#Data],5,FALSE),1),ROUND(VLOOKUP(C1696,[1]!T_Resins[#Data],2,FALSE)/VLOOKUP(A1696,[1]!T_Printers[#Data],5,FALSE),1)&gt;_xlfn.XLOOKUP(B1696,[1]Printers!L:L,[1]Printers!O:O,1,0,),10)),"Используйте слой 100 мкм")</f>
        <v>48.7</v>
      </c>
      <c r="F1696">
        <f>IFERROR(IF(ROUND(_xlfn.XLOOKUP([1]Parameters!B1696,[1]Printers!L:L,[1]Printers!Q:Q,,0)*E1696/10,0)*10&lt;_xlfn.XLOOKUP([1]Parameters!B1696,[1]Printers!L:L,[1]Printers!P:P,,0),ROUND(_xlfn.XLOOKUP([1]Parameters!B1696,[1]Printers!L:L,[1]Printers!Q:Q,,0)*E1696/10,0)*10,_xlfn.XLOOKUP([1]Parameters!B1696,[1]Printers!L:L,[1]Printers!P:P,,0)),"")</f>
        <v>100</v>
      </c>
      <c r="G1696" cm="1">
        <f t="array" ref="G1696">IFERROR(IF(ROW()-1&gt;COUNTA([1]!T_Printers[Printers])*COUNTA([1]!T_Resins[Resins]),"",_xlfn.IFS(ROUND(VLOOKUP(C1696,[1]!T_Resins[#Data],3,FALSE)/VLOOKUP(A1696,[1]!T_Printers[#Data],5,FALSE),1)&lt;=_xlfn.XLOOKUP(B1696,[1]Printers!L:L,[1]Printers!O:O,1,0,),ROUND(VLOOKUP(C1696,[1]!T_Resins[#Data],3,FALSE)/VLOOKUP(A1696,[1]!T_Printers[#Data],5,FALSE),1),ROUND(VLOOKUP(C1696,[1]!T_Resins[#Data],3,FALSE)/VLOOKUP(A1696,[1]!T_Printers[#Data],5,FALSE),1)&gt;_xlfn.XLOOKUP(B1696,[1]Printers!L:L,[1]Printers!O:O,1,0,),10)),"")</f>
        <v>70</v>
      </c>
      <c r="H1696">
        <f>IFERROR(IF(ROUND(_xlfn.XLOOKUP([1]Parameters!B1696,[1]Printers!L:L,[1]Printers!Q:Q,,0)*G1696/10,0)*10&lt;_xlfn.XLOOKUP([1]Parameters!B1696,[1]Printers!L:L,[1]Printers!P:P,,0),ROUND(_xlfn.XLOOKUP([1]Parameters!B1696,[1]Printers!L:L,[1]Printers!Q:Q,,0)*G1696/10,0)*10,_xlfn.XLOOKUP([1]Parameters!B1696,[1]Printers!L:L,[1]Printers!P:P,,0)),"")</f>
        <v>100</v>
      </c>
      <c r="I1696" s="3" t="str" cm="1">
        <f t="array" ref="I1696">IFERROR(IF(ROW()-1&gt;COUNTA([1]!T_Printers[Printers])*COUNTA([1]!T_Resins[Resins]),"",_xlfn.IFS(ROUND(VLOOKUP(C1696,[1]!T_Resins[#Data],4,FALSE)/VLOOKUP(A1696,[1]!T_Printers[#Data],5,FALSE),1)&lt;=_xlfn.XLOOKUP(B1696,[1]Printers!L:L,[1]Printers!O:O,1,0,),ROUND(VLOOKUP(C1696,[1]!T_Resins[#Data],4,FALSE)/VLOOKUP(A1696,[1]!T_Printers[#Data],5,FALSE),1),ROUND(VLOOKUP(C1696,[1]!T_Resins[#Data],4,FALSE)/VLOOKUP(A1696,[1]!T_Printers[#Data],5,FALSE),1)&gt;_xlfn.XLOOKUP(B1696,[1]Printers!L:L,[1]Printers!O:O,1,0,),"")),"")</f>
        <v/>
      </c>
      <c r="J1696" t="str">
        <f>IFERROR(IF(ROUND(_xlfn.XLOOKUP([1]Parameters!B1696,[1]Printers!L:L,[1]Printers!Q:Q,,0)*I1696/10,0)*10&lt;_xlfn.XLOOKUP([1]Parameters!B1696,[1]Printers!L:L,[1]Printers!P:P,,0),ROUND(_xlfn.XLOOKUP([1]Parameters!B1696,[1]Printers!L:L,[1]Printers!Q:Q,,0)*I1696/10,0)*10,_xlfn.XLOOKUP([1]Parameters!B1696,[1]Printers!L:L,[1]Printers!P:P,,0)),"")</f>
        <v/>
      </c>
      <c r="K1696">
        <f>IF(SUM(E1696:J1696)&lt;&gt;0,VLOOKUP(A1696,[1]!T_Printers[#Data],10,FALSE)+VLOOKUP(C1696,[1]!T_Resins[#Data],10,FALSE),"")</f>
        <v>3</v>
      </c>
      <c r="L1696">
        <f>IF(SUM(E1696:J1696)&lt;&gt;0,VLOOKUP(A1696,[1]!T_Printers[#Data],11,FALSE),"")</f>
        <v>5</v>
      </c>
      <c r="M1696">
        <f>IF(SUM(E1696:J1696)&lt;&gt;0,VLOOKUP(C1696,[1]!T_Resins[#Data],8,FALSE),"")</f>
        <v>120</v>
      </c>
      <c r="N1696">
        <f>IF(_xlfn.XLOOKUP(B1696,[1]Printers!$L:$L,[1]Printers!$R:$R,0,0)&gt;0,[1]Parameters!M1696,IF(SUM(E1696:J1696)&lt;&gt;0,VLOOKUP(C1696,[1]!T_Resins[#Data],9,FALSE),""))</f>
        <v>180</v>
      </c>
      <c r="O1696" t="str">
        <f t="shared" si="26"/>
        <v>ElegooMarsC</v>
      </c>
    </row>
    <row r="1697" spans="1:15" x14ac:dyDescent="0.25">
      <c r="A1697" t="str">
        <f t="array" ref="A1697">IF(ROW()-1&gt;COUNTA([1]!T_Printers[Printers])*COUNTA([1]!T_Resins[Resins]),"",INDEX([1]!T_Printers[Printers],INT((ROW()-2)/COUNTA([1]!T_Resins[Resins])+1)))</f>
        <v>Elegoo Mars C</v>
      </c>
      <c r="B1697" t="str">
        <f>_xlfn.XLOOKUP(A1697,[1]!T_Printers[Printers],[1]!T_Printers[Icon link],,0)</f>
        <v>ElegooMarsC</v>
      </c>
      <c r="C1697" t="str">
        <f t="array" ref="C1697">IF(ROW()-1&gt;COUNTA([1]!T_Printers[Printers])*COUNTA([1]!T_Resins[Resins]),"",INDEX([1]!T_Resins[Resins],MOD(ROW()-2,COUNTA([1]!T_Resins[Resins]))+1))</f>
        <v>Dental Splint Soft</v>
      </c>
      <c r="D1697">
        <f>IF(SUM(E1697:J1697)&lt;&gt;0,IF(ROW()-1&gt;COUNTA([1]!T_Printers[Printers])*COUNTA([1]!T_Resins[Resins]),"",2),"")</f>
        <v>2</v>
      </c>
      <c r="E1697" cm="1">
        <f t="array" ref="E1697">IFERROR(IF(ROW()-1&gt;COUNTA([1]!T_Printers[Printers])*COUNTA([1]!T_Resins[Resins]),"",_xlfn.IFS(ROUND(VLOOKUP(C1697,[1]!T_Resins[#Data],2,FALSE)/VLOOKUP(A1697,[1]!T_Printers[#Data],5,FALSE),1)&lt;=_xlfn.XLOOKUP(B1697,[1]Printers!L:L,[1]Printers!O:O,1,0,),ROUND(VLOOKUP(C1697,[1]!T_Resins[#Data],2,FALSE)/VLOOKUP(A1697,[1]!T_Printers[#Data],5,FALSE),1),ROUND(VLOOKUP(C1697,[1]!T_Resins[#Data],2,FALSE)/VLOOKUP(A1697,[1]!T_Printers[#Data],5,FALSE),1)&gt;_xlfn.XLOOKUP(B1697,[1]Printers!L:L,[1]Printers!O:O,1,0,),10)),"Используйте слой 100 мкм")</f>
        <v>32.5</v>
      </c>
      <c r="F1697">
        <f>IFERROR(IF(ROUND(_xlfn.XLOOKUP([1]Parameters!B1697,[1]Printers!L:L,[1]Printers!Q:Q,,0)*E1697/10,0)*10&lt;_xlfn.XLOOKUP([1]Parameters!B1697,[1]Printers!L:L,[1]Printers!P:P,,0),ROUND(_xlfn.XLOOKUP([1]Parameters!B1697,[1]Printers!L:L,[1]Printers!Q:Q,,0)*E1697/10,0)*10,_xlfn.XLOOKUP([1]Parameters!B1697,[1]Printers!L:L,[1]Printers!P:P,,0)),"")</f>
        <v>100</v>
      </c>
      <c r="G1697" cm="1">
        <f t="array" ref="G1697">IFERROR(IF(ROW()-1&gt;COUNTA([1]!T_Printers[Printers])*COUNTA([1]!T_Resins[Resins]),"",_xlfn.IFS(ROUND(VLOOKUP(C1697,[1]!T_Resins[#Data],3,FALSE)/VLOOKUP(A1697,[1]!T_Printers[#Data],5,FALSE),1)&lt;=_xlfn.XLOOKUP(B1697,[1]Printers!L:L,[1]Printers!O:O,1,0,),ROUND(VLOOKUP(C1697,[1]!T_Resins[#Data],3,FALSE)/VLOOKUP(A1697,[1]!T_Printers[#Data],5,FALSE),1),ROUND(VLOOKUP(C1697,[1]!T_Resins[#Data],3,FALSE)/VLOOKUP(A1697,[1]!T_Printers[#Data],5,FALSE),1)&gt;_xlfn.XLOOKUP(B1697,[1]Printers!L:L,[1]Printers!O:O,1,0,),10)),"")</f>
        <v>42.2</v>
      </c>
      <c r="H1697">
        <f>IFERROR(IF(ROUND(_xlfn.XLOOKUP([1]Parameters!B1697,[1]Printers!L:L,[1]Printers!Q:Q,,0)*G1697/10,0)*10&lt;_xlfn.XLOOKUP([1]Parameters!B1697,[1]Printers!L:L,[1]Printers!P:P,,0),ROUND(_xlfn.XLOOKUP([1]Parameters!B1697,[1]Printers!L:L,[1]Printers!Q:Q,,0)*G1697/10,0)*10,_xlfn.XLOOKUP([1]Parameters!B1697,[1]Printers!L:L,[1]Printers!P:P,,0)),"")</f>
        <v>100</v>
      </c>
      <c r="I1697" s="3" t="str" cm="1">
        <f t="array" ref="I1697">IFERROR(IF(ROW()-1&gt;COUNTA([1]!T_Printers[Printers])*COUNTA([1]!T_Resins[Resins]),"",_xlfn.IFS(ROUND(VLOOKUP(C1697,[1]!T_Resins[#Data],4,FALSE)/VLOOKUP(A1697,[1]!T_Printers[#Data],5,FALSE),1)&lt;=_xlfn.XLOOKUP(B1697,[1]Printers!L:L,[1]Printers!O:O,1,0,),ROUND(VLOOKUP(C1697,[1]!T_Resins[#Data],4,FALSE)/VLOOKUP(A1697,[1]!T_Printers[#Data],5,FALSE),1),ROUND(VLOOKUP(C1697,[1]!T_Resins[#Data],4,FALSE)/VLOOKUP(A1697,[1]!T_Printers[#Data],5,FALSE),1)&gt;_xlfn.XLOOKUP(B1697,[1]Printers!L:L,[1]Printers!O:O,1,0,),"")),"")</f>
        <v/>
      </c>
      <c r="J1697" t="str">
        <f>IFERROR(IF(ROUND(_xlfn.XLOOKUP([1]Parameters!B1697,[1]Printers!L:L,[1]Printers!Q:Q,,0)*I1697/10,0)*10&lt;_xlfn.XLOOKUP([1]Parameters!B1697,[1]Printers!L:L,[1]Printers!P:P,,0),ROUND(_xlfn.XLOOKUP([1]Parameters!B1697,[1]Printers!L:L,[1]Printers!Q:Q,,0)*I1697/10,0)*10,_xlfn.XLOOKUP([1]Parameters!B1697,[1]Printers!L:L,[1]Printers!P:P,,0)),"")</f>
        <v/>
      </c>
      <c r="K1697">
        <f>IF(SUM(E1697:J1697)&lt;&gt;0,VLOOKUP(A1697,[1]!T_Printers[#Data],10,FALSE)+VLOOKUP(C1697,[1]!T_Resins[#Data],10,FALSE),"")</f>
        <v>2</v>
      </c>
      <c r="L1697">
        <f>IF(SUM(E1697:J1697)&lt;&gt;0,VLOOKUP(A1697,[1]!T_Printers[#Data],11,FALSE),"")</f>
        <v>5</v>
      </c>
      <c r="M1697">
        <f>IF(SUM(E1697:J1697)&lt;&gt;0,VLOOKUP(C1697,[1]!T_Resins[#Data],8,FALSE),"")</f>
        <v>60</v>
      </c>
      <c r="N1697">
        <f>IF(_xlfn.XLOOKUP(B1697,[1]Printers!$L:$L,[1]Printers!$R:$R,0,0)&gt;0,[1]Parameters!M1697,IF(SUM(E1697:J1697)&lt;&gt;0,VLOOKUP(C1697,[1]!T_Resins[#Data],9,FALSE),""))</f>
        <v>60</v>
      </c>
      <c r="O1697" t="str">
        <f t="shared" si="26"/>
        <v>ElegooMarsC</v>
      </c>
    </row>
    <row r="1698" spans="1:15" x14ac:dyDescent="0.25">
      <c r="A1698" t="str">
        <f t="array" ref="A1698">IF(ROW()-1&gt;COUNTA([1]!T_Printers[Printers])*COUNTA([1]!T_Resins[Resins]),"",INDEX([1]!T_Printers[Printers],INT((ROW()-2)/COUNTA([1]!T_Resins[Resins])+1)))</f>
        <v>Elegoo Mars C</v>
      </c>
      <c r="B1698" t="str">
        <f>_xlfn.XLOOKUP(A1698,[1]!T_Printers[Printers],[1]!T_Printers[Icon link],,0)</f>
        <v>ElegooMarsC</v>
      </c>
      <c r="C1698" t="str">
        <f t="array" ref="C1698">IF(ROW()-1&gt;COUNTA([1]!T_Printers[Printers])*COUNTA([1]!T_Resins[Resins]),"",INDEX([1]!T_Resins[Resins],MOD(ROW()-2,COUNTA([1]!T_Resins[Resins]))+1))</f>
        <v>Dental Tray</v>
      </c>
      <c r="D1698">
        <f>IF(SUM(E1698:J1698)&lt;&gt;0,IF(ROW()-1&gt;COUNTA([1]!T_Printers[Printers])*COUNTA([1]!T_Resins[Resins]),"",2),"")</f>
        <v>2</v>
      </c>
      <c r="E1698" t="str" cm="1">
        <f t="array" ref="E1698">IFERROR(IF(ROW()-1&gt;COUNTA([1]!T_Printers[Printers])*COUNTA([1]!T_Resins[Resins]),"",_xlfn.IFS(ROUND(VLOOKUP(C1698,[1]!T_Resins[#Data],2,FALSE)/VLOOKUP(A1698,[1]!T_Printers[#Data],5,FALSE),1)&lt;=_xlfn.XLOOKUP(B1698,[1]Printers!L:L,[1]Printers!O:O,1,0,),ROUND(VLOOKUP(C1698,[1]!T_Resins[#Data],2,FALSE)/VLOOKUP(A1698,[1]!T_Printers[#Data],5,FALSE),1),ROUND(VLOOKUP(C1698,[1]!T_Resins[#Data],2,FALSE)/VLOOKUP(A1698,[1]!T_Printers[#Data],5,FALSE),1)&gt;_xlfn.XLOOKUP(B1698,[1]Printers!L:L,[1]Printers!O:O,1,0,),10)),"Используйте слой 100 мкм")</f>
        <v>Используйте слой 100 мкм</v>
      </c>
      <c r="F1698" t="str">
        <f>IFERROR(IF(ROUND(_xlfn.XLOOKUP([1]Parameters!B1698,[1]Printers!L:L,[1]Printers!Q:Q,,0)*E1698/10,0)*10&lt;_xlfn.XLOOKUP([1]Parameters!B1698,[1]Printers!L:L,[1]Printers!P:P,,0),ROUND(_xlfn.XLOOKUP([1]Parameters!B1698,[1]Printers!L:L,[1]Printers!Q:Q,,0)*E1698/10,0)*10,_xlfn.XLOOKUP([1]Parameters!B1698,[1]Printers!L:L,[1]Printers!P:P,,0)),"")</f>
        <v/>
      </c>
      <c r="G1698" cm="1">
        <f t="array" ref="G1698">IFERROR(IF(ROW()-1&gt;COUNTA([1]!T_Printers[Printers])*COUNTA([1]!T_Resins[Resins]),"",_xlfn.IFS(ROUND(VLOOKUP(C1698,[1]!T_Resins[#Data],3,FALSE)/VLOOKUP(A1698,[1]!T_Printers[#Data],5,FALSE),1)&lt;=_xlfn.XLOOKUP(B1698,[1]Printers!L:L,[1]Printers!O:O,1,0,),ROUND(VLOOKUP(C1698,[1]!T_Resins[#Data],3,FALSE)/VLOOKUP(A1698,[1]!T_Printers[#Data],5,FALSE),1),ROUND(VLOOKUP(C1698,[1]!T_Resins[#Data],3,FALSE)/VLOOKUP(A1698,[1]!T_Printers[#Data],5,FALSE),1)&gt;_xlfn.XLOOKUP(B1698,[1]Printers!L:L,[1]Printers!O:O,1,0,),10)),"")</f>
        <v>26</v>
      </c>
      <c r="H1698">
        <f>IFERROR(IF(ROUND(_xlfn.XLOOKUP([1]Parameters!B1698,[1]Printers!L:L,[1]Printers!Q:Q,,0)*G1698/10,0)*10&lt;_xlfn.XLOOKUP([1]Parameters!B1698,[1]Printers!L:L,[1]Printers!P:P,,0),ROUND(_xlfn.XLOOKUP([1]Parameters!B1698,[1]Printers!L:L,[1]Printers!Q:Q,,0)*G1698/10,0)*10,_xlfn.XLOOKUP([1]Parameters!B1698,[1]Printers!L:L,[1]Printers!P:P,,0)),"")</f>
        <v>100</v>
      </c>
      <c r="I1698" s="3" cm="1">
        <f t="array" ref="I1698">IFERROR(IF(ROW()-1&gt;COUNTA([1]!T_Printers[Printers])*COUNTA([1]!T_Resins[Resins]),"",_xlfn.IFS(ROUND(VLOOKUP(C1698,[1]!T_Resins[#Data],4,FALSE)/VLOOKUP(A1698,[1]!T_Printers[#Data],5,FALSE),1)&lt;=_xlfn.XLOOKUP(B1698,[1]Printers!L:L,[1]Printers!O:O,1,0,),ROUND(VLOOKUP(C1698,[1]!T_Resins[#Data],4,FALSE)/VLOOKUP(A1698,[1]!T_Printers[#Data],5,FALSE),1),ROUND(VLOOKUP(C1698,[1]!T_Resins[#Data],4,FALSE)/VLOOKUP(A1698,[1]!T_Printers[#Data],5,FALSE),1)&gt;_xlfn.XLOOKUP(B1698,[1]Printers!L:L,[1]Printers!O:O,1,0,),"")),"")</f>
        <v>32.5</v>
      </c>
      <c r="J1698">
        <f>IFERROR(IF(ROUND(_xlfn.XLOOKUP([1]Parameters!B1698,[1]Printers!L:L,[1]Printers!Q:Q,,0)*I1698/10,0)*10&lt;_xlfn.XLOOKUP([1]Parameters!B1698,[1]Printers!L:L,[1]Printers!P:P,,0),ROUND(_xlfn.XLOOKUP([1]Parameters!B1698,[1]Printers!L:L,[1]Printers!Q:Q,,0)*I1698/10,0)*10,_xlfn.XLOOKUP([1]Parameters!B1698,[1]Printers!L:L,[1]Printers!P:P,,0)),"")</f>
        <v>100</v>
      </c>
      <c r="K1698">
        <f>IF(SUM(E1698:J1698)&lt;&gt;0,VLOOKUP(A1698,[1]!T_Printers[#Data],10,FALSE)+VLOOKUP(C1698,[1]!T_Resins[#Data],10,FALSE),"")</f>
        <v>2</v>
      </c>
      <c r="L1698">
        <f>IF(SUM(E1698:J1698)&lt;&gt;0,VLOOKUP(A1698,[1]!T_Printers[#Data],11,FALSE),"")</f>
        <v>5</v>
      </c>
      <c r="M1698">
        <f>IF(SUM(E1698:J1698)&lt;&gt;0,VLOOKUP(C1698,[1]!T_Resins[#Data],8,FALSE),"")</f>
        <v>120</v>
      </c>
      <c r="N1698">
        <f>IF(_xlfn.XLOOKUP(B1698,[1]Printers!$L:$L,[1]Printers!$R:$R,0,0)&gt;0,[1]Parameters!M1698,IF(SUM(E1698:J1698)&lt;&gt;0,VLOOKUP(C1698,[1]!T_Resins[#Data],9,FALSE),""))</f>
        <v>180</v>
      </c>
      <c r="O1698" t="str">
        <f t="shared" si="26"/>
        <v>ElegooMarsC</v>
      </c>
    </row>
    <row r="1699" spans="1:15" x14ac:dyDescent="0.25">
      <c r="A1699" t="str">
        <f t="array" ref="A1699">IF(ROW()-1&gt;COUNTA([1]!T_Printers[Printers])*COUNTA([1]!T_Resins[Resins]),"",INDEX([1]!T_Printers[Printers],INT((ROW()-2)/COUNTA([1]!T_Resins[Resins])+1)))</f>
        <v>Elegoo Mars C</v>
      </c>
      <c r="B1699" t="str">
        <f>_xlfn.XLOOKUP(A1699,[1]!T_Printers[Printers],[1]!T_Printers[Icon link],,0)</f>
        <v>ElegooMarsC</v>
      </c>
      <c r="C1699" t="str">
        <f t="array" ref="C1699">IF(ROW()-1&gt;COUNTA([1]!T_Printers[Printers])*COUNTA([1]!T_Resins[Resins]),"",INDEX([1]!T_Resins[Resins],MOD(ROW()-2,COUNTA([1]!T_Resins[Resins]))+1))</f>
        <v>Dental Yellow Clear</v>
      </c>
      <c r="D1699">
        <f>IF(SUM(E1699:J1699)&lt;&gt;0,IF(ROW()-1&gt;COUNTA([1]!T_Printers[Printers])*COUNTA([1]!T_Resins[Resins]),"",2),"")</f>
        <v>2</v>
      </c>
      <c r="E1699" cm="1">
        <f t="array" ref="E1699">IFERROR(IF(ROW()-1&gt;COUNTA([1]!T_Printers[Printers])*COUNTA([1]!T_Resins[Resins]),"",_xlfn.IFS(ROUND(VLOOKUP(C1699,[1]!T_Resins[#Data],2,FALSE)/VLOOKUP(A1699,[1]!T_Printers[#Data],5,FALSE),1)&lt;=_xlfn.XLOOKUP(B1699,[1]Printers!L:L,[1]Printers!O:O,1,0,),ROUND(VLOOKUP(C1699,[1]!T_Resins[#Data],2,FALSE)/VLOOKUP(A1699,[1]!T_Printers[#Data],5,FALSE),1),ROUND(VLOOKUP(C1699,[1]!T_Resins[#Data],2,FALSE)/VLOOKUP(A1699,[1]!T_Printers[#Data],5,FALSE),1)&gt;_xlfn.XLOOKUP(B1699,[1]Printers!L:L,[1]Printers!O:O,1,0,),10)),"Используйте слой 100 мкм")</f>
        <v>11.4</v>
      </c>
      <c r="F1699">
        <f>IFERROR(IF(ROUND(_xlfn.XLOOKUP([1]Parameters!B1699,[1]Printers!L:L,[1]Printers!Q:Q,,0)*E1699/10,0)*10&lt;_xlfn.XLOOKUP([1]Parameters!B1699,[1]Printers!L:L,[1]Printers!P:P,,0),ROUND(_xlfn.XLOOKUP([1]Parameters!B1699,[1]Printers!L:L,[1]Printers!Q:Q,,0)*E1699/10,0)*10,_xlfn.XLOOKUP([1]Parameters!B1699,[1]Printers!L:L,[1]Printers!P:P,,0)),"")</f>
        <v>100</v>
      </c>
      <c r="G1699" cm="1">
        <f t="array" ref="G1699">IFERROR(IF(ROW()-1&gt;COUNTA([1]!T_Printers[Printers])*COUNTA([1]!T_Resins[Resins]),"",_xlfn.IFS(ROUND(VLOOKUP(C1699,[1]!T_Resins[#Data],3,FALSE)/VLOOKUP(A1699,[1]!T_Printers[#Data],5,FALSE),1)&lt;=_xlfn.XLOOKUP(B1699,[1]Printers!L:L,[1]Printers!O:O,1,0,),ROUND(VLOOKUP(C1699,[1]!T_Resins[#Data],3,FALSE)/VLOOKUP(A1699,[1]!T_Printers[#Data],5,FALSE),1),ROUND(VLOOKUP(C1699,[1]!T_Resins[#Data],3,FALSE)/VLOOKUP(A1699,[1]!T_Printers[#Data],5,FALSE),1)&gt;_xlfn.XLOOKUP(B1699,[1]Printers!L:L,[1]Printers!O:O,1,0,),10)),"")</f>
        <v>14.8</v>
      </c>
      <c r="H1699">
        <f>IFERROR(IF(ROUND(_xlfn.XLOOKUP([1]Parameters!B1699,[1]Printers!L:L,[1]Printers!Q:Q,,0)*G1699/10,0)*10&lt;_xlfn.XLOOKUP([1]Parameters!B1699,[1]Printers!L:L,[1]Printers!P:P,,0),ROUND(_xlfn.XLOOKUP([1]Parameters!B1699,[1]Printers!L:L,[1]Printers!Q:Q,,0)*G1699/10,0)*10,_xlfn.XLOOKUP([1]Parameters!B1699,[1]Printers!L:L,[1]Printers!P:P,,0)),"")</f>
        <v>100</v>
      </c>
      <c r="I1699" s="3" t="str" cm="1">
        <f t="array" ref="I1699">IFERROR(IF(ROW()-1&gt;COUNTA([1]!T_Printers[Printers])*COUNTA([1]!T_Resins[Resins]),"",_xlfn.IFS(ROUND(VLOOKUP(C1699,[1]!T_Resins[#Data],4,FALSE)/VLOOKUP(A1699,[1]!T_Printers[#Data],5,FALSE),1)&lt;=_xlfn.XLOOKUP(B1699,[1]Printers!L:L,[1]Printers!O:O,1,0,),ROUND(VLOOKUP(C1699,[1]!T_Resins[#Data],4,FALSE)/VLOOKUP(A1699,[1]!T_Printers[#Data],5,FALSE),1),ROUND(VLOOKUP(C1699,[1]!T_Resins[#Data],4,FALSE)/VLOOKUP(A1699,[1]!T_Printers[#Data],5,FALSE),1)&gt;_xlfn.XLOOKUP(B1699,[1]Printers!L:L,[1]Printers!O:O,1,0,),"")),"")</f>
        <v/>
      </c>
      <c r="J1699" t="str">
        <f>IFERROR(IF(ROUND(_xlfn.XLOOKUP([1]Parameters!B1699,[1]Printers!L:L,[1]Printers!Q:Q,,0)*I1699/10,0)*10&lt;_xlfn.XLOOKUP([1]Parameters!B1699,[1]Printers!L:L,[1]Printers!P:P,,0),ROUND(_xlfn.XLOOKUP([1]Parameters!B1699,[1]Printers!L:L,[1]Printers!Q:Q,,0)*I1699/10,0)*10,_xlfn.XLOOKUP([1]Parameters!B1699,[1]Printers!L:L,[1]Printers!P:P,,0)),"")</f>
        <v/>
      </c>
      <c r="K1699">
        <f>IF(SUM(E1699:J1699)&lt;&gt;0,VLOOKUP(A1699,[1]!T_Printers[#Data],10,FALSE)+VLOOKUP(C1699,[1]!T_Resins[#Data],10,FALSE),"")</f>
        <v>2</v>
      </c>
      <c r="L1699">
        <f>IF(SUM(E1699:J1699)&lt;&gt;0,VLOOKUP(A1699,[1]!T_Printers[#Data],11,FALSE),"")</f>
        <v>5</v>
      </c>
      <c r="M1699">
        <f>IF(SUM(E1699:J1699)&lt;&gt;0,VLOOKUP(C1699,[1]!T_Resins[#Data],8,FALSE),"")</f>
        <v>120</v>
      </c>
      <c r="N1699">
        <f>IF(_xlfn.XLOOKUP(B1699,[1]Printers!$L:$L,[1]Printers!$R:$R,0,0)&gt;0,[1]Parameters!M1699,IF(SUM(E1699:J1699)&lt;&gt;0,VLOOKUP(C1699,[1]!T_Resins[#Data],9,FALSE),""))</f>
        <v>180</v>
      </c>
      <c r="O1699" t="str">
        <f t="shared" si="26"/>
        <v>ElegooMarsC</v>
      </c>
    </row>
    <row r="1700" spans="1:15" x14ac:dyDescent="0.25">
      <c r="A1700" t="str">
        <f t="array" ref="A1700">IF(ROW()-1&gt;COUNTA([1]!T_Printers[Printers])*COUNTA([1]!T_Resins[Resins]),"",INDEX([1]!T_Printers[Printers],INT((ROW()-2)/COUNTA([1]!T_Resins[Resins])+1)))</f>
        <v>Elegoo Mars C</v>
      </c>
      <c r="B1700" t="str">
        <f>_xlfn.XLOOKUP(A1700,[1]!T_Printers[Printers],[1]!T_Printers[Icon link],,0)</f>
        <v>ElegooMarsC</v>
      </c>
      <c r="C1700" t="str">
        <f t="array" ref="C1700">IF(ROW()-1&gt;COUNTA([1]!T_Printers[Printers])*COUNTA([1]!T_Resins[Resins]),"",INDEX([1]!T_Resins[Resins],MOD(ROW()-2,COUNTA([1]!T_Resins[Resins]))+1))</f>
        <v>Dental Yellow Clear PRO</v>
      </c>
      <c r="D1700">
        <f>IF(SUM(E1700:J1700)&lt;&gt;0,IF(ROW()-1&gt;COUNTA([1]!T_Printers[Printers])*COUNTA([1]!T_Resins[Resins]),"",2),"")</f>
        <v>2</v>
      </c>
      <c r="E1700" cm="1">
        <f t="array" ref="E1700">IFERROR(IF(ROW()-1&gt;COUNTA([1]!T_Printers[Printers])*COUNTA([1]!T_Resins[Resins]),"",_xlfn.IFS(ROUND(VLOOKUP(C1700,[1]!T_Resins[#Data],2,FALSE)/VLOOKUP(A1700,[1]!T_Printers[#Data],5,FALSE),1)&lt;=_xlfn.XLOOKUP(B1700,[1]Printers!L:L,[1]Printers!O:O,1,0,),ROUND(VLOOKUP(C1700,[1]!T_Resins[#Data],2,FALSE)/VLOOKUP(A1700,[1]!T_Printers[#Data],5,FALSE),1),ROUND(VLOOKUP(C1700,[1]!T_Resins[#Data],2,FALSE)/VLOOKUP(A1700,[1]!T_Printers[#Data],5,FALSE),1)&gt;_xlfn.XLOOKUP(B1700,[1]Printers!L:L,[1]Printers!O:O,1,0,),10)),"Используйте слой 100 мкм")</f>
        <v>29.4</v>
      </c>
      <c r="F1700">
        <f>IFERROR(IF(ROUND(_xlfn.XLOOKUP([1]Parameters!B1700,[1]Printers!L:L,[1]Printers!Q:Q,,0)*E1700/10,0)*10&lt;_xlfn.XLOOKUP([1]Parameters!B1700,[1]Printers!L:L,[1]Printers!P:P,,0),ROUND(_xlfn.XLOOKUP([1]Parameters!B1700,[1]Printers!L:L,[1]Printers!Q:Q,,0)*E1700/10,0)*10,_xlfn.XLOOKUP([1]Parameters!B1700,[1]Printers!L:L,[1]Printers!P:P,,0)),"")</f>
        <v>100</v>
      </c>
      <c r="G1700" cm="1">
        <f t="array" ref="G1700">IFERROR(IF(ROW()-1&gt;COUNTA([1]!T_Printers[Printers])*COUNTA([1]!T_Resins[Resins]),"",_xlfn.IFS(ROUND(VLOOKUP(C1700,[1]!T_Resins[#Data],3,FALSE)/VLOOKUP(A1700,[1]!T_Printers[#Data],5,FALSE),1)&lt;=_xlfn.XLOOKUP(B1700,[1]Printers!L:L,[1]Printers!O:O,1,0,),ROUND(VLOOKUP(C1700,[1]!T_Resins[#Data],3,FALSE)/VLOOKUP(A1700,[1]!T_Printers[#Data],5,FALSE),1),ROUND(VLOOKUP(C1700,[1]!T_Resins[#Data],3,FALSE)/VLOOKUP(A1700,[1]!T_Printers[#Data],5,FALSE),1)&gt;_xlfn.XLOOKUP(B1700,[1]Printers!L:L,[1]Printers!O:O,1,0,),10)),"")</f>
        <v>37.9</v>
      </c>
      <c r="H1700">
        <f>IFERROR(IF(ROUND(_xlfn.XLOOKUP([1]Parameters!B1700,[1]Printers!L:L,[1]Printers!Q:Q,,0)*G1700/10,0)*10&lt;_xlfn.XLOOKUP([1]Parameters!B1700,[1]Printers!L:L,[1]Printers!P:P,,0),ROUND(_xlfn.XLOOKUP([1]Parameters!B1700,[1]Printers!L:L,[1]Printers!Q:Q,,0)*G1700/10,0)*10,_xlfn.XLOOKUP([1]Parameters!B1700,[1]Printers!L:L,[1]Printers!P:P,,0)),"")</f>
        <v>100</v>
      </c>
      <c r="I1700" s="3" t="str" cm="1">
        <f t="array" ref="I1700">IFERROR(IF(ROW()-1&gt;COUNTA([1]!T_Printers[Printers])*COUNTA([1]!T_Resins[Resins]),"",_xlfn.IFS(ROUND(VLOOKUP(C1700,[1]!T_Resins[#Data],4,FALSE)/VLOOKUP(A1700,[1]!T_Printers[#Data],5,FALSE),1)&lt;=_xlfn.XLOOKUP(B1700,[1]Printers!L:L,[1]Printers!O:O,1,0,),ROUND(VLOOKUP(C1700,[1]!T_Resins[#Data],4,FALSE)/VLOOKUP(A1700,[1]!T_Printers[#Data],5,FALSE),1),ROUND(VLOOKUP(C1700,[1]!T_Resins[#Data],4,FALSE)/VLOOKUP(A1700,[1]!T_Printers[#Data],5,FALSE),1)&gt;_xlfn.XLOOKUP(B1700,[1]Printers!L:L,[1]Printers!O:O,1,0,),"")),"")</f>
        <v/>
      </c>
      <c r="J1700" t="str">
        <f>IFERROR(IF(ROUND(_xlfn.XLOOKUP([1]Parameters!B1700,[1]Printers!L:L,[1]Printers!Q:Q,,0)*I1700/10,0)*10&lt;_xlfn.XLOOKUP([1]Parameters!B1700,[1]Printers!L:L,[1]Printers!P:P,,0),ROUND(_xlfn.XLOOKUP([1]Parameters!B1700,[1]Printers!L:L,[1]Printers!Q:Q,,0)*I1700/10,0)*10,_xlfn.XLOOKUP([1]Parameters!B1700,[1]Printers!L:L,[1]Printers!P:P,,0)),"")</f>
        <v/>
      </c>
      <c r="K1700">
        <f>IF(SUM(E1700:J1700)&lt;&gt;0,VLOOKUP(A1700,[1]!T_Printers[#Data],10,FALSE)+VLOOKUP(C1700,[1]!T_Resins[#Data],10,FALSE),"")</f>
        <v>2</v>
      </c>
      <c r="L1700">
        <f>IF(SUM(E1700:J1700)&lt;&gt;0,VLOOKUP(A1700,[1]!T_Printers[#Data],11,FALSE),"")</f>
        <v>5</v>
      </c>
      <c r="M1700">
        <f>IF(SUM(E1700:J1700)&lt;&gt;0,VLOOKUP(C1700,[1]!T_Resins[#Data],8,FALSE),"")</f>
        <v>120</v>
      </c>
      <c r="N1700">
        <f>IF(_xlfn.XLOOKUP(B1700,[1]Printers!$L:$L,[1]Printers!$R:$R,0,0)&gt;0,[1]Parameters!M1700,IF(SUM(E1700:J1700)&lt;&gt;0,VLOOKUP(C1700,[1]!T_Resins[#Data],9,FALSE),""))</f>
        <v>180</v>
      </c>
      <c r="O1700" t="str">
        <f t="shared" si="26"/>
        <v>ElegooMarsC</v>
      </c>
    </row>
    <row r="1701" spans="1:15" x14ac:dyDescent="0.25">
      <c r="A1701" t="str">
        <f t="array" ref="A1701">IF(ROW()-1&gt;COUNTA([1]!T_Printers[Printers])*COUNTA([1]!T_Resins[Resins]),"",INDEX([1]!T_Printers[Printers],INT((ROW()-2)/COUNTA([1]!T_Resins[Resins])+1)))</f>
        <v>Elegoo Mars C</v>
      </c>
      <c r="B1701" t="str">
        <f>_xlfn.XLOOKUP(A1701,[1]!T_Printers[Printers],[1]!T_Printers[Icon link],,0)</f>
        <v>ElegooMarsC</v>
      </c>
      <c r="C1701" t="str">
        <f t="array" ref="C1701">IF(ROW()-1&gt;COUNTA([1]!T_Printers[Printers])*COUNTA([1]!T_Resins[Resins]),"",INDEX([1]!T_Resins[Resins],MOD(ROW()-2,COUNTA([1]!T_Resins[Resins]))+1))</f>
        <v>Industrial ABS Black</v>
      </c>
      <c r="D1701">
        <f>IF(SUM(E1701:J1701)&lt;&gt;0,IF(ROW()-1&gt;COUNTA([1]!T_Printers[Printers])*COUNTA([1]!T_Resins[Resins]),"",2),"")</f>
        <v>2</v>
      </c>
      <c r="E1701" cm="1">
        <f t="array" ref="E1701">IFERROR(IF(ROW()-1&gt;COUNTA([1]!T_Printers[Printers])*COUNTA([1]!T_Resins[Resins]),"",_xlfn.IFS(ROUND(VLOOKUP(C1701,[1]!T_Resins[#Data],2,FALSE)/VLOOKUP(A1701,[1]!T_Printers[#Data],5,FALSE),1)&lt;=_xlfn.XLOOKUP(B1701,[1]Printers!L:L,[1]Printers!O:O,1,0,),ROUND(VLOOKUP(C1701,[1]!T_Resins[#Data],2,FALSE)/VLOOKUP(A1701,[1]!T_Printers[#Data],5,FALSE),1),ROUND(VLOOKUP(C1701,[1]!T_Resins[#Data],2,FALSE)/VLOOKUP(A1701,[1]!T_Printers[#Data],5,FALSE),1)&gt;_xlfn.XLOOKUP(B1701,[1]Printers!L:L,[1]Printers!O:O,1,0,),10)),"Используйте слой 100 мкм")</f>
        <v>23.4</v>
      </c>
      <c r="F1701">
        <f>IFERROR(IF(ROUND(_xlfn.XLOOKUP([1]Parameters!B1701,[1]Printers!L:L,[1]Printers!Q:Q,,0)*E1701/10,0)*10&lt;_xlfn.XLOOKUP([1]Parameters!B1701,[1]Printers!L:L,[1]Printers!P:P,,0),ROUND(_xlfn.XLOOKUP([1]Parameters!B1701,[1]Printers!L:L,[1]Printers!Q:Q,,0)*E1701/10,0)*10,_xlfn.XLOOKUP([1]Parameters!B1701,[1]Printers!L:L,[1]Printers!P:P,,0)),"")</f>
        <v>100</v>
      </c>
      <c r="G1701" cm="1">
        <f t="array" ref="G1701">IFERROR(IF(ROW()-1&gt;COUNTA([1]!T_Printers[Printers])*COUNTA([1]!T_Resins[Resins]),"",_xlfn.IFS(ROUND(VLOOKUP(C1701,[1]!T_Resins[#Data],3,FALSE)/VLOOKUP(A1701,[1]!T_Printers[#Data],5,FALSE),1)&lt;=_xlfn.XLOOKUP(B1701,[1]Printers!L:L,[1]Printers!O:O,1,0,),ROUND(VLOOKUP(C1701,[1]!T_Resins[#Data],3,FALSE)/VLOOKUP(A1701,[1]!T_Printers[#Data],5,FALSE),1),ROUND(VLOOKUP(C1701,[1]!T_Resins[#Data],3,FALSE)/VLOOKUP(A1701,[1]!T_Printers[#Data],5,FALSE),1)&gt;_xlfn.XLOOKUP(B1701,[1]Printers!L:L,[1]Printers!O:O,1,0,),10)),"")</f>
        <v>30.2</v>
      </c>
      <c r="H1701">
        <f>IFERROR(IF(ROUND(_xlfn.XLOOKUP([1]Parameters!B1701,[1]Printers!L:L,[1]Printers!Q:Q,,0)*G1701/10,0)*10&lt;_xlfn.XLOOKUP([1]Parameters!B1701,[1]Printers!L:L,[1]Printers!P:P,,0),ROUND(_xlfn.XLOOKUP([1]Parameters!B1701,[1]Printers!L:L,[1]Printers!Q:Q,,0)*G1701/10,0)*10,_xlfn.XLOOKUP([1]Parameters!B1701,[1]Printers!L:L,[1]Printers!P:P,,0)),"")</f>
        <v>100</v>
      </c>
      <c r="I1701" s="3" t="str" cm="1">
        <f t="array" ref="I1701">IFERROR(IF(ROW()-1&gt;COUNTA([1]!T_Printers[Printers])*COUNTA([1]!T_Resins[Resins]),"",_xlfn.IFS(ROUND(VLOOKUP(C1701,[1]!T_Resins[#Data],4,FALSE)/VLOOKUP(A1701,[1]!T_Printers[#Data],5,FALSE),1)&lt;=_xlfn.XLOOKUP(B1701,[1]Printers!L:L,[1]Printers!O:O,1,0,),ROUND(VLOOKUP(C1701,[1]!T_Resins[#Data],4,FALSE)/VLOOKUP(A1701,[1]!T_Printers[#Data],5,FALSE),1),ROUND(VLOOKUP(C1701,[1]!T_Resins[#Data],4,FALSE)/VLOOKUP(A1701,[1]!T_Printers[#Data],5,FALSE),1)&gt;_xlfn.XLOOKUP(B1701,[1]Printers!L:L,[1]Printers!O:O,1,0,),"")),"")</f>
        <v/>
      </c>
      <c r="J1701" t="str">
        <f>IFERROR(IF(ROUND(_xlfn.XLOOKUP([1]Parameters!B1701,[1]Printers!L:L,[1]Printers!Q:Q,,0)*I1701/10,0)*10&lt;_xlfn.XLOOKUP([1]Parameters!B1701,[1]Printers!L:L,[1]Printers!P:P,,0),ROUND(_xlfn.XLOOKUP([1]Parameters!B1701,[1]Printers!L:L,[1]Printers!Q:Q,,0)*I1701/10,0)*10,_xlfn.XLOOKUP([1]Parameters!B1701,[1]Printers!L:L,[1]Printers!P:P,,0)),"")</f>
        <v/>
      </c>
      <c r="K1701">
        <f>IF(SUM(E1701:J1701)&lt;&gt;0,VLOOKUP(A1701,[1]!T_Printers[#Data],10,FALSE)+VLOOKUP(C1701,[1]!T_Resins[#Data],10,FALSE),"")</f>
        <v>2</v>
      </c>
      <c r="L1701">
        <f>IF(SUM(E1701:J1701)&lt;&gt;0,VLOOKUP(A1701,[1]!T_Printers[#Data],11,FALSE),"")</f>
        <v>5</v>
      </c>
      <c r="M1701">
        <f>IF(SUM(E1701:J1701)&lt;&gt;0,VLOOKUP(C1701,[1]!T_Resins[#Data],8,FALSE),"")</f>
        <v>60</v>
      </c>
      <c r="N1701">
        <f>IF(_xlfn.XLOOKUP(B1701,[1]Printers!$L:$L,[1]Printers!$R:$R,0,0)&gt;0,[1]Parameters!M1701,IF(SUM(E1701:J1701)&lt;&gt;0,VLOOKUP(C1701,[1]!T_Resins[#Data],9,FALSE),""))</f>
        <v>60</v>
      </c>
      <c r="O1701" t="str">
        <f t="shared" si="26"/>
        <v>ElegooMarsC</v>
      </c>
    </row>
    <row r="1702" spans="1:15" x14ac:dyDescent="0.25">
      <c r="A1702" t="str">
        <f t="array" ref="A1702">IF(ROW()-1&gt;COUNTA([1]!T_Printers[Printers])*COUNTA([1]!T_Resins[Resins]),"",INDEX([1]!T_Printers[Printers],INT((ROW()-2)/COUNTA([1]!T_Resins[Resins])+1)))</f>
        <v>Elegoo Mars C</v>
      </c>
      <c r="B1702" t="str">
        <f>_xlfn.XLOOKUP(A1702,[1]!T_Printers[Printers],[1]!T_Printers[Icon link],,0)</f>
        <v>ElegooMarsC</v>
      </c>
      <c r="C1702" t="str">
        <f t="array" ref="C1702">IF(ROW()-1&gt;COUNTA([1]!T_Printers[Printers])*COUNTA([1]!T_Resins[Resins]),"",INDEX([1]!T_Resins[Resins],MOD(ROW()-2,COUNTA([1]!T_Resins[Resins]))+1))</f>
        <v>Industrial ABS-Like Grey</v>
      </c>
      <c r="D1702">
        <f>IF(SUM(E1702:J1702)&lt;&gt;0,IF(ROW()-1&gt;COUNTA([1]!T_Printers[Printers])*COUNTA([1]!T_Resins[Resins]),"",2),"")</f>
        <v>2</v>
      </c>
      <c r="E1702" cm="1">
        <f t="array" ref="E1702">IFERROR(IF(ROW()-1&gt;COUNTA([1]!T_Printers[Printers])*COUNTA([1]!T_Resins[Resins]),"",_xlfn.IFS(ROUND(VLOOKUP(C1702,[1]!T_Resins[#Data],2,FALSE)/VLOOKUP(A1702,[1]!T_Printers[#Data],5,FALSE),1)&lt;=_xlfn.XLOOKUP(B1702,[1]Printers!L:L,[1]Printers!O:O,1,0,),ROUND(VLOOKUP(C1702,[1]!T_Resins[#Data],2,FALSE)/VLOOKUP(A1702,[1]!T_Printers[#Data],5,FALSE),1),ROUND(VLOOKUP(C1702,[1]!T_Resins[#Data],2,FALSE)/VLOOKUP(A1702,[1]!T_Printers[#Data],5,FALSE),1)&gt;_xlfn.XLOOKUP(B1702,[1]Printers!L:L,[1]Printers!O:O,1,0,),10)),"Используйте слой 100 мкм")</f>
        <v>23.1</v>
      </c>
      <c r="F1702">
        <f>IFERROR(IF(ROUND(_xlfn.XLOOKUP([1]Parameters!B1702,[1]Printers!L:L,[1]Printers!Q:Q,,0)*E1702/10,0)*10&lt;_xlfn.XLOOKUP([1]Parameters!B1702,[1]Printers!L:L,[1]Printers!P:P,,0),ROUND(_xlfn.XLOOKUP([1]Parameters!B1702,[1]Printers!L:L,[1]Printers!Q:Q,,0)*E1702/10,0)*10,_xlfn.XLOOKUP([1]Parameters!B1702,[1]Printers!L:L,[1]Printers!P:P,,0)),"")</f>
        <v>100</v>
      </c>
      <c r="G1702" cm="1">
        <f t="array" ref="G1702">IFERROR(IF(ROW()-1&gt;COUNTA([1]!T_Printers[Printers])*COUNTA([1]!T_Resins[Resins]),"",_xlfn.IFS(ROUND(VLOOKUP(C1702,[1]!T_Resins[#Data],3,FALSE)/VLOOKUP(A1702,[1]!T_Printers[#Data],5,FALSE),1)&lt;=_xlfn.XLOOKUP(B1702,[1]Printers!L:L,[1]Printers!O:O,1,0,),ROUND(VLOOKUP(C1702,[1]!T_Resins[#Data],3,FALSE)/VLOOKUP(A1702,[1]!T_Printers[#Data],5,FALSE),1),ROUND(VLOOKUP(C1702,[1]!T_Resins[#Data],3,FALSE)/VLOOKUP(A1702,[1]!T_Printers[#Data],5,FALSE),1)&gt;_xlfn.XLOOKUP(B1702,[1]Printers!L:L,[1]Printers!O:O,1,0,),10)),"")</f>
        <v>30</v>
      </c>
      <c r="H1702">
        <f>IFERROR(IF(ROUND(_xlfn.XLOOKUP([1]Parameters!B1702,[1]Printers!L:L,[1]Printers!Q:Q,,0)*G1702/10,0)*10&lt;_xlfn.XLOOKUP([1]Parameters!B1702,[1]Printers!L:L,[1]Printers!P:P,,0),ROUND(_xlfn.XLOOKUP([1]Parameters!B1702,[1]Printers!L:L,[1]Printers!Q:Q,,0)*G1702/10,0)*10,_xlfn.XLOOKUP([1]Parameters!B1702,[1]Printers!L:L,[1]Printers!P:P,,0)),"")</f>
        <v>100</v>
      </c>
      <c r="I1702" s="3" t="str" cm="1">
        <f t="array" ref="I1702">IFERROR(IF(ROW()-1&gt;COUNTA([1]!T_Printers[Printers])*COUNTA([1]!T_Resins[Resins]),"",_xlfn.IFS(ROUND(VLOOKUP(C1702,[1]!T_Resins[#Data],4,FALSE)/VLOOKUP(A1702,[1]!T_Printers[#Data],5,FALSE),1)&lt;=_xlfn.XLOOKUP(B1702,[1]Printers!L:L,[1]Printers!O:O,1,0,),ROUND(VLOOKUP(C1702,[1]!T_Resins[#Data],4,FALSE)/VLOOKUP(A1702,[1]!T_Printers[#Data],5,FALSE),1),ROUND(VLOOKUP(C1702,[1]!T_Resins[#Data],4,FALSE)/VLOOKUP(A1702,[1]!T_Printers[#Data],5,FALSE),1)&gt;_xlfn.XLOOKUP(B1702,[1]Printers!L:L,[1]Printers!O:O,1,0,),"")),"")</f>
        <v/>
      </c>
      <c r="J1702" t="str">
        <f>IFERROR(IF(ROUND(_xlfn.XLOOKUP([1]Parameters!B1702,[1]Printers!L:L,[1]Printers!Q:Q,,0)*I1702/10,0)*10&lt;_xlfn.XLOOKUP([1]Parameters!B1702,[1]Printers!L:L,[1]Printers!P:P,,0),ROUND(_xlfn.XLOOKUP([1]Parameters!B1702,[1]Printers!L:L,[1]Printers!Q:Q,,0)*I1702/10,0)*10,_xlfn.XLOOKUP([1]Parameters!B1702,[1]Printers!L:L,[1]Printers!P:P,,0)),"")</f>
        <v/>
      </c>
      <c r="K1702">
        <f>IF(SUM(E1702:J1702)&lt;&gt;0,VLOOKUP(A1702,[1]!T_Printers[#Data],10,FALSE)+VLOOKUP(C1702,[1]!T_Resins[#Data],10,FALSE),"")</f>
        <v>2</v>
      </c>
      <c r="L1702">
        <f>IF(SUM(E1702:J1702)&lt;&gt;0,VLOOKUP(A1702,[1]!T_Printers[#Data],11,FALSE),"")</f>
        <v>5</v>
      </c>
      <c r="M1702">
        <f>IF(SUM(E1702:J1702)&lt;&gt;0,VLOOKUP(C1702,[1]!T_Resins[#Data],8,FALSE),"")</f>
        <v>120</v>
      </c>
      <c r="N1702">
        <f>IF(_xlfn.XLOOKUP(B1702,[1]Printers!$L:$L,[1]Printers!$R:$R,0,0)&gt;0,[1]Parameters!M1702,IF(SUM(E1702:J1702)&lt;&gt;0,VLOOKUP(C1702,[1]!T_Resins[#Data],9,FALSE),""))</f>
        <v>180</v>
      </c>
      <c r="O1702" t="str">
        <f t="shared" si="26"/>
        <v>ElegooMarsC</v>
      </c>
    </row>
    <row r="1703" spans="1:15" x14ac:dyDescent="0.25">
      <c r="A1703" t="str">
        <f t="array" ref="A1703">IF(ROW()-1&gt;COUNTA([1]!T_Printers[Printers])*COUNTA([1]!T_Resins[Resins]),"",INDEX([1]!T_Printers[Printers],INT((ROW()-2)/COUNTA([1]!T_Resins[Resins])+1)))</f>
        <v>Elegoo Mars C</v>
      </c>
      <c r="B1703" t="str">
        <f>_xlfn.XLOOKUP(A1703,[1]!T_Printers[Printers],[1]!T_Printers[Icon link],,0)</f>
        <v>ElegooMarsC</v>
      </c>
      <c r="C1703" t="str">
        <f t="array" ref="C1703">IF(ROW()-1&gt;COUNTA([1]!T_Printers[Printers])*COUNTA([1]!T_Resins[Resins]),"",INDEX([1]!T_Resins[Resins],MOD(ROW()-2,COUNTA([1]!T_Resins[Resins]))+1))</f>
        <v>Industrial Flex Natural Clear</v>
      </c>
      <c r="D1703">
        <f>IF(SUM(E1703:J1703)&lt;&gt;0,IF(ROW()-1&gt;COUNTA([1]!T_Printers[Printers])*COUNTA([1]!T_Resins[Resins]),"",2),"")</f>
        <v>2</v>
      </c>
      <c r="E1703" cm="1">
        <f t="array" ref="E1703">IFERROR(IF(ROW()-1&gt;COUNTA([1]!T_Printers[Printers])*COUNTA([1]!T_Resins[Resins]),"",_xlfn.IFS(ROUND(VLOOKUP(C1703,[1]!T_Resins[#Data],2,FALSE)/VLOOKUP(A1703,[1]!T_Printers[#Data],5,FALSE),1)&lt;=_xlfn.XLOOKUP(B1703,[1]Printers!L:L,[1]Printers!O:O,1,0,),ROUND(VLOOKUP(C1703,[1]!T_Resins[#Data],2,FALSE)/VLOOKUP(A1703,[1]!T_Printers[#Data],5,FALSE),1),ROUND(VLOOKUP(C1703,[1]!T_Resins[#Data],2,FALSE)/VLOOKUP(A1703,[1]!T_Printers[#Data],5,FALSE),1)&gt;_xlfn.XLOOKUP(B1703,[1]Printers!L:L,[1]Printers!O:O,1,0,),10)),"Используйте слой 100 мкм")</f>
        <v>8.6999999999999993</v>
      </c>
      <c r="F1703">
        <f>IFERROR(IF(ROUND(_xlfn.XLOOKUP([1]Parameters!B1703,[1]Printers!L:L,[1]Printers!Q:Q,,0)*E1703/10,0)*10&lt;_xlfn.XLOOKUP([1]Parameters!B1703,[1]Printers!L:L,[1]Printers!P:P,,0),ROUND(_xlfn.XLOOKUP([1]Parameters!B1703,[1]Printers!L:L,[1]Printers!Q:Q,,0)*E1703/10,0)*10,_xlfn.XLOOKUP([1]Parameters!B1703,[1]Printers!L:L,[1]Printers!P:P,,0)),"")</f>
        <v>80</v>
      </c>
      <c r="G1703" cm="1">
        <f t="array" ref="G1703">IFERROR(IF(ROW()-1&gt;COUNTA([1]!T_Printers[Printers])*COUNTA([1]!T_Resins[Resins]),"",_xlfn.IFS(ROUND(VLOOKUP(C1703,[1]!T_Resins[#Data],3,FALSE)/VLOOKUP(A1703,[1]!T_Printers[#Data],5,FALSE),1)&lt;=_xlfn.XLOOKUP(B1703,[1]Printers!L:L,[1]Printers!O:O,1,0,),ROUND(VLOOKUP(C1703,[1]!T_Resins[#Data],3,FALSE)/VLOOKUP(A1703,[1]!T_Printers[#Data],5,FALSE),1),ROUND(VLOOKUP(C1703,[1]!T_Resins[#Data],3,FALSE)/VLOOKUP(A1703,[1]!T_Printers[#Data],5,FALSE),1)&gt;_xlfn.XLOOKUP(B1703,[1]Printers!L:L,[1]Printers!O:O,1,0,),10)),"")</f>
        <v>11.3</v>
      </c>
      <c r="H1703">
        <f>IFERROR(IF(ROUND(_xlfn.XLOOKUP([1]Parameters!B1703,[1]Printers!L:L,[1]Printers!Q:Q,,0)*G1703/10,0)*10&lt;_xlfn.XLOOKUP([1]Parameters!B1703,[1]Printers!L:L,[1]Printers!P:P,,0),ROUND(_xlfn.XLOOKUP([1]Parameters!B1703,[1]Printers!L:L,[1]Printers!Q:Q,,0)*G1703/10,0)*10,_xlfn.XLOOKUP([1]Parameters!B1703,[1]Printers!L:L,[1]Printers!P:P,,0)),"")</f>
        <v>100</v>
      </c>
      <c r="I1703" s="3" t="str" cm="1">
        <f t="array" ref="I1703">IFERROR(IF(ROW()-1&gt;COUNTA([1]!T_Printers[Printers])*COUNTA([1]!T_Resins[Resins]),"",_xlfn.IFS(ROUND(VLOOKUP(C1703,[1]!T_Resins[#Data],4,FALSE)/VLOOKUP(A1703,[1]!T_Printers[#Data],5,FALSE),1)&lt;=_xlfn.XLOOKUP(B1703,[1]Printers!L:L,[1]Printers!O:O,1,0,),ROUND(VLOOKUP(C1703,[1]!T_Resins[#Data],4,FALSE)/VLOOKUP(A1703,[1]!T_Printers[#Data],5,FALSE),1),ROUND(VLOOKUP(C1703,[1]!T_Resins[#Data],4,FALSE)/VLOOKUP(A1703,[1]!T_Printers[#Data],5,FALSE),1)&gt;_xlfn.XLOOKUP(B1703,[1]Printers!L:L,[1]Printers!O:O,1,0,),"")),"")</f>
        <v/>
      </c>
      <c r="J1703" t="str">
        <f>IFERROR(IF(ROUND(_xlfn.XLOOKUP([1]Parameters!B1703,[1]Printers!L:L,[1]Printers!Q:Q,,0)*I1703/10,0)*10&lt;_xlfn.XLOOKUP([1]Parameters!B1703,[1]Printers!L:L,[1]Printers!P:P,,0),ROUND(_xlfn.XLOOKUP([1]Parameters!B1703,[1]Printers!L:L,[1]Printers!Q:Q,,0)*I1703/10,0)*10,_xlfn.XLOOKUP([1]Parameters!B1703,[1]Printers!L:L,[1]Printers!P:P,,0)),"")</f>
        <v/>
      </c>
      <c r="K1703">
        <f>IF(SUM(E1703:J1703)&lt;&gt;0,VLOOKUP(A1703,[1]!T_Printers[#Data],10,FALSE)+VLOOKUP(C1703,[1]!T_Resins[#Data],10,FALSE),"")</f>
        <v>2</v>
      </c>
      <c r="L1703">
        <f>IF(SUM(E1703:J1703)&lt;&gt;0,VLOOKUP(A1703,[1]!T_Printers[#Data],11,FALSE),"")</f>
        <v>5</v>
      </c>
      <c r="M1703">
        <f>IF(SUM(E1703:J1703)&lt;&gt;0,VLOOKUP(C1703,[1]!T_Resins[#Data],8,FALSE),"")</f>
        <v>60</v>
      </c>
      <c r="N1703">
        <f>IF(_xlfn.XLOOKUP(B1703,[1]Printers!$L:$L,[1]Printers!$R:$R,0,0)&gt;0,[1]Parameters!M1703,IF(SUM(E1703:J1703)&lt;&gt;0,VLOOKUP(C1703,[1]!T_Resins[#Data],9,FALSE),""))</f>
        <v>60</v>
      </c>
      <c r="O1703" t="str">
        <f t="shared" si="26"/>
        <v>ElegooMarsC</v>
      </c>
    </row>
    <row r="1704" spans="1:15" x14ac:dyDescent="0.25">
      <c r="A1704" t="str">
        <f t="array" ref="A1704">IF(ROW()-1&gt;COUNTA([1]!T_Printers[Printers])*COUNTA([1]!T_Resins[Resins]),"",INDEX([1]!T_Printers[Printers],INT((ROW()-2)/COUNTA([1]!T_Resins[Resins])+1)))</f>
        <v>Elegoo Mars C</v>
      </c>
      <c r="B1704" t="str">
        <f>_xlfn.XLOOKUP(A1704,[1]!T_Printers[Printers],[1]!T_Printers[Icon link],,0)</f>
        <v>ElegooMarsC</v>
      </c>
      <c r="C1704" t="str">
        <f t="array" ref="C1704">IF(ROW()-1&gt;COUNTA([1]!T_Printers[Printers])*COUNTA([1]!T_Resins[Resins]),"",INDEX([1]!T_Resins[Resins],MOD(ROW()-2,COUNTA([1]!T_Resins[Resins]))+1))</f>
        <v>Industrial Nylon Like</v>
      </c>
      <c r="D1704">
        <f>IF(SUM(E1704:J1704)&lt;&gt;0,IF(ROW()-1&gt;COUNTA([1]!T_Printers[Printers])*COUNTA([1]!T_Resins[Resins]),"",2),"")</f>
        <v>2</v>
      </c>
      <c r="E1704" cm="1">
        <f t="array" ref="E1704">IFERROR(IF(ROW()-1&gt;COUNTA([1]!T_Printers[Printers])*COUNTA([1]!T_Resins[Resins]),"",_xlfn.IFS(ROUND(VLOOKUP(C1704,[1]!T_Resins[#Data],2,FALSE)/VLOOKUP(A1704,[1]!T_Printers[#Data],5,FALSE),1)&lt;=_xlfn.XLOOKUP(B1704,[1]Printers!L:L,[1]Printers!O:O,1,0,),ROUND(VLOOKUP(C1704,[1]!T_Resins[#Data],2,FALSE)/VLOOKUP(A1704,[1]!T_Printers[#Data],5,FALSE),1),ROUND(VLOOKUP(C1704,[1]!T_Resins[#Data],2,FALSE)/VLOOKUP(A1704,[1]!T_Printers[#Data],5,FALSE),1)&gt;_xlfn.XLOOKUP(B1704,[1]Printers!L:L,[1]Printers!O:O,1,0,),10)),"Используйте слой 100 мкм")</f>
        <v>6.3</v>
      </c>
      <c r="F1704">
        <f>IFERROR(IF(ROUND(_xlfn.XLOOKUP([1]Parameters!B1704,[1]Printers!L:L,[1]Printers!Q:Q,,0)*E1704/10,0)*10&lt;_xlfn.XLOOKUP([1]Parameters!B1704,[1]Printers!L:L,[1]Printers!P:P,,0),ROUND(_xlfn.XLOOKUP([1]Parameters!B1704,[1]Printers!L:L,[1]Printers!Q:Q,,0)*E1704/10,0)*10,_xlfn.XLOOKUP([1]Parameters!B1704,[1]Printers!L:L,[1]Printers!P:P,,0)),"")</f>
        <v>60</v>
      </c>
      <c r="G1704" cm="1">
        <f t="array" ref="G1704">IFERROR(IF(ROW()-1&gt;COUNTA([1]!T_Printers[Printers])*COUNTA([1]!T_Resins[Resins]),"",_xlfn.IFS(ROUND(VLOOKUP(C1704,[1]!T_Resins[#Data],3,FALSE)/VLOOKUP(A1704,[1]!T_Printers[#Data],5,FALSE),1)&lt;=_xlfn.XLOOKUP(B1704,[1]Printers!L:L,[1]Printers!O:O,1,0,),ROUND(VLOOKUP(C1704,[1]!T_Resins[#Data],3,FALSE)/VLOOKUP(A1704,[1]!T_Printers[#Data],5,FALSE),1),ROUND(VLOOKUP(C1704,[1]!T_Resins[#Data],3,FALSE)/VLOOKUP(A1704,[1]!T_Printers[#Data],5,FALSE),1)&gt;_xlfn.XLOOKUP(B1704,[1]Printers!L:L,[1]Printers!O:O,1,0,),10)),"")</f>
        <v>8.4</v>
      </c>
      <c r="H1704">
        <f>IFERROR(IF(ROUND(_xlfn.XLOOKUP([1]Parameters!B1704,[1]Printers!L:L,[1]Printers!Q:Q,,0)*G1704/10,0)*10&lt;_xlfn.XLOOKUP([1]Parameters!B1704,[1]Printers!L:L,[1]Printers!P:P,,0),ROUND(_xlfn.XLOOKUP([1]Parameters!B1704,[1]Printers!L:L,[1]Printers!Q:Q,,0)*G1704/10,0)*10,_xlfn.XLOOKUP([1]Parameters!B1704,[1]Printers!L:L,[1]Printers!P:P,,0)),"")</f>
        <v>80</v>
      </c>
      <c r="I1704" s="3" t="str" cm="1">
        <f t="array" ref="I1704">IFERROR(IF(ROW()-1&gt;COUNTA([1]!T_Printers[Printers])*COUNTA([1]!T_Resins[Resins]),"",_xlfn.IFS(ROUND(VLOOKUP(C1704,[1]!T_Resins[#Data],4,FALSE)/VLOOKUP(A1704,[1]!T_Printers[#Data],5,FALSE),1)&lt;=_xlfn.XLOOKUP(B1704,[1]Printers!L:L,[1]Printers!O:O,1,0,),ROUND(VLOOKUP(C1704,[1]!T_Resins[#Data],4,FALSE)/VLOOKUP(A1704,[1]!T_Printers[#Data],5,FALSE),1),ROUND(VLOOKUP(C1704,[1]!T_Resins[#Data],4,FALSE)/VLOOKUP(A1704,[1]!T_Printers[#Data],5,FALSE),1)&gt;_xlfn.XLOOKUP(B1704,[1]Printers!L:L,[1]Printers!O:O,1,0,),"")),"")</f>
        <v/>
      </c>
      <c r="J1704" t="str">
        <f>IFERROR(IF(ROUND(_xlfn.XLOOKUP([1]Parameters!B1704,[1]Printers!L:L,[1]Printers!Q:Q,,0)*I1704/10,0)*10&lt;_xlfn.XLOOKUP([1]Parameters!B1704,[1]Printers!L:L,[1]Printers!P:P,,0),ROUND(_xlfn.XLOOKUP([1]Parameters!B1704,[1]Printers!L:L,[1]Printers!Q:Q,,0)*I1704/10,0)*10,_xlfn.XLOOKUP([1]Parameters!B1704,[1]Printers!L:L,[1]Printers!P:P,,0)),"")</f>
        <v/>
      </c>
      <c r="K1704">
        <f>IF(SUM(E1704:J1704)&lt;&gt;0,VLOOKUP(A1704,[1]!T_Printers[#Data],10,FALSE)+VLOOKUP(C1704,[1]!T_Resins[#Data],10,FALSE),"")</f>
        <v>2</v>
      </c>
      <c r="L1704">
        <f>IF(SUM(E1704:J1704)&lt;&gt;0,VLOOKUP(A1704,[1]!T_Printers[#Data],11,FALSE),"")</f>
        <v>5</v>
      </c>
      <c r="M1704">
        <f>IF(SUM(E1704:J1704)&lt;&gt;0,VLOOKUP(C1704,[1]!T_Resins[#Data],8,FALSE),"")</f>
        <v>60</v>
      </c>
      <c r="N1704">
        <f>IF(_xlfn.XLOOKUP(B1704,[1]Printers!$L:$L,[1]Printers!$R:$R,0,0)&gt;0,[1]Parameters!M1704,IF(SUM(E1704:J1704)&lt;&gt;0,VLOOKUP(C1704,[1]!T_Resins[#Data],9,FALSE),""))</f>
        <v>60</v>
      </c>
      <c r="O1704" t="str">
        <f t="shared" si="26"/>
        <v>ElegooMarsC</v>
      </c>
    </row>
    <row r="1705" spans="1:15" x14ac:dyDescent="0.25">
      <c r="A1705" t="str">
        <f t="array" ref="A1705">IF(ROW()-1&gt;COUNTA([1]!T_Printers[Printers])*COUNTA([1]!T_Resins[Resins]),"",INDEX([1]!T_Printers[Printers],INT((ROW()-2)/COUNTA([1]!T_Resins[Resins])+1)))</f>
        <v>Elegoo Mars C</v>
      </c>
      <c r="B1705" t="str">
        <f>_xlfn.XLOOKUP(A1705,[1]!T_Printers[Printers],[1]!T_Printers[Icon link],,0)</f>
        <v>ElegooMarsC</v>
      </c>
      <c r="C1705" t="str">
        <f t="array" ref="C1705">IF(ROW()-1&gt;COUNTA([1]!T_Printers[Printers])*COUNTA([1]!T_Resins[Resins]),"",INDEX([1]!T_Resins[Resins],MOD(ROW()-2,COUNTA([1]!T_Resins[Resins]))+1))</f>
        <v>Industrial PP-Like</v>
      </c>
      <c r="D1705">
        <f>IF(SUM(E1705:J1705)&lt;&gt;0,IF(ROW()-1&gt;COUNTA([1]!T_Printers[Printers])*COUNTA([1]!T_Resins[Resins]),"",2),"")</f>
        <v>2</v>
      </c>
      <c r="E1705" cm="1">
        <f t="array" ref="E1705">IFERROR(IF(ROW()-1&gt;COUNTA([1]!T_Printers[Printers])*COUNTA([1]!T_Resins[Resins]),"",_xlfn.IFS(ROUND(VLOOKUP(C1705,[1]!T_Resins[#Data],2,FALSE)/VLOOKUP(A1705,[1]!T_Printers[#Data],5,FALSE),1)&lt;=_xlfn.XLOOKUP(B1705,[1]Printers!L:L,[1]Printers!O:O,1,0,),ROUND(VLOOKUP(C1705,[1]!T_Resins[#Data],2,FALSE)/VLOOKUP(A1705,[1]!T_Printers[#Data],5,FALSE),1),ROUND(VLOOKUP(C1705,[1]!T_Resins[#Data],2,FALSE)/VLOOKUP(A1705,[1]!T_Printers[#Data],5,FALSE),1)&gt;_xlfn.XLOOKUP(B1705,[1]Printers!L:L,[1]Printers!O:O,1,0,),10)),"Используйте слой 100 мкм")</f>
        <v>25.5</v>
      </c>
      <c r="F1705">
        <f>IFERROR(IF(ROUND(_xlfn.XLOOKUP([1]Parameters!B1705,[1]Printers!L:L,[1]Printers!Q:Q,,0)*E1705/10,0)*10&lt;_xlfn.XLOOKUP([1]Parameters!B1705,[1]Printers!L:L,[1]Printers!P:P,,0),ROUND(_xlfn.XLOOKUP([1]Parameters!B1705,[1]Printers!L:L,[1]Printers!Q:Q,,0)*E1705/10,0)*10,_xlfn.XLOOKUP([1]Parameters!B1705,[1]Printers!L:L,[1]Printers!P:P,,0)),"")</f>
        <v>100</v>
      </c>
      <c r="G1705" cm="1">
        <f t="array" ref="G1705">IFERROR(IF(ROW()-1&gt;COUNTA([1]!T_Printers[Printers])*COUNTA([1]!T_Resins[Resins]),"",_xlfn.IFS(ROUND(VLOOKUP(C1705,[1]!T_Resins[#Data],3,FALSE)/VLOOKUP(A1705,[1]!T_Printers[#Data],5,FALSE),1)&lt;=_xlfn.XLOOKUP(B1705,[1]Printers!L:L,[1]Printers!O:O,1,0,),ROUND(VLOOKUP(C1705,[1]!T_Resins[#Data],3,FALSE)/VLOOKUP(A1705,[1]!T_Printers[#Data],5,FALSE),1),ROUND(VLOOKUP(C1705,[1]!T_Resins[#Data],3,FALSE)/VLOOKUP(A1705,[1]!T_Printers[#Data],5,FALSE),1)&gt;_xlfn.XLOOKUP(B1705,[1]Printers!L:L,[1]Printers!O:O,1,0,),10)),"")</f>
        <v>32.1</v>
      </c>
      <c r="H1705">
        <f>IFERROR(IF(ROUND(_xlfn.XLOOKUP([1]Parameters!B1705,[1]Printers!L:L,[1]Printers!Q:Q,,0)*G1705/10,0)*10&lt;_xlfn.XLOOKUP([1]Parameters!B1705,[1]Printers!L:L,[1]Printers!P:P,,0),ROUND(_xlfn.XLOOKUP([1]Parameters!B1705,[1]Printers!L:L,[1]Printers!Q:Q,,0)*G1705/10,0)*10,_xlfn.XLOOKUP([1]Parameters!B1705,[1]Printers!L:L,[1]Printers!P:P,,0)),"")</f>
        <v>100</v>
      </c>
      <c r="I1705" s="3" t="str" cm="1">
        <f t="array" ref="I1705">IFERROR(IF(ROW()-1&gt;COUNTA([1]!T_Printers[Printers])*COUNTA([1]!T_Resins[Resins]),"",_xlfn.IFS(ROUND(VLOOKUP(C1705,[1]!T_Resins[#Data],4,FALSE)/VLOOKUP(A1705,[1]!T_Printers[#Data],5,FALSE),1)&lt;=_xlfn.XLOOKUP(B1705,[1]Printers!L:L,[1]Printers!O:O,1,0,),ROUND(VLOOKUP(C1705,[1]!T_Resins[#Data],4,FALSE)/VLOOKUP(A1705,[1]!T_Printers[#Data],5,FALSE),1),ROUND(VLOOKUP(C1705,[1]!T_Resins[#Data],4,FALSE)/VLOOKUP(A1705,[1]!T_Printers[#Data],5,FALSE),1)&gt;_xlfn.XLOOKUP(B1705,[1]Printers!L:L,[1]Printers!O:O,1,0,),"")),"")</f>
        <v/>
      </c>
      <c r="J1705" t="str">
        <f>IFERROR(IF(ROUND(_xlfn.XLOOKUP([1]Parameters!B1705,[1]Printers!L:L,[1]Printers!Q:Q,,0)*I1705/10,0)*10&lt;_xlfn.XLOOKUP([1]Parameters!B1705,[1]Printers!L:L,[1]Printers!P:P,,0),ROUND(_xlfn.XLOOKUP([1]Parameters!B1705,[1]Printers!L:L,[1]Printers!Q:Q,,0)*I1705/10,0)*10,_xlfn.XLOOKUP([1]Parameters!B1705,[1]Printers!L:L,[1]Printers!P:P,,0)),"")</f>
        <v/>
      </c>
      <c r="K1705">
        <f>IF(SUM(E1705:J1705)&lt;&gt;0,VLOOKUP(A1705,[1]!T_Printers[#Data],10,FALSE)+VLOOKUP(C1705,[1]!T_Resins[#Data],10,FALSE),"")</f>
        <v>2</v>
      </c>
      <c r="L1705">
        <f>IF(SUM(E1705:J1705)&lt;&gt;0,VLOOKUP(A1705,[1]!T_Printers[#Data],11,FALSE),"")</f>
        <v>5</v>
      </c>
      <c r="M1705">
        <f>IF(SUM(E1705:J1705)&lt;&gt;0,VLOOKUP(C1705,[1]!T_Resins[#Data],8,FALSE),"")</f>
        <v>60</v>
      </c>
      <c r="N1705">
        <f>IF(_xlfn.XLOOKUP(B1705,[1]Printers!$L:$L,[1]Printers!$R:$R,0,0)&gt;0,[1]Parameters!M1705,IF(SUM(E1705:J1705)&lt;&gt;0,VLOOKUP(C1705,[1]!T_Resins[#Data],9,FALSE),""))</f>
        <v>60</v>
      </c>
      <c r="O1705" t="str">
        <f t="shared" si="26"/>
        <v>ElegooMarsC</v>
      </c>
    </row>
    <row r="1706" spans="1:15" x14ac:dyDescent="0.25">
      <c r="A1706" t="str">
        <f t="array" ref="A1706">IF(ROW()-1&gt;COUNTA([1]!T_Printers[Printers])*COUNTA([1]!T_Resins[Resins]),"",INDEX([1]!T_Printers[Printers],INT((ROW()-2)/COUNTA([1]!T_Resins[Resins])+1)))</f>
        <v>Elegoo Mars C</v>
      </c>
      <c r="B1706" t="str">
        <f>_xlfn.XLOOKUP(A1706,[1]!T_Printers[Printers],[1]!T_Printers[Icon link],,0)</f>
        <v>ElegooMarsC</v>
      </c>
      <c r="C1706" t="str">
        <f t="array" ref="C1706">IF(ROW()-1&gt;COUNTA([1]!T_Printers[Printers])*COUNTA([1]!T_Resins[Resins]),"",INDEX([1]!T_Resins[Resins],MOD(ROW()-2,COUNTA([1]!T_Resins[Resins]))+1))</f>
        <v>Industrial Rigid Black</v>
      </c>
      <c r="D1706">
        <f>IF(SUM(E1706:J1706)&lt;&gt;0,IF(ROW()-1&gt;COUNTA([1]!T_Printers[Printers])*COUNTA([1]!T_Resins[Resins]),"",2),"")</f>
        <v>2</v>
      </c>
      <c r="E1706" cm="1">
        <f t="array" ref="E1706">IFERROR(IF(ROW()-1&gt;COUNTA([1]!T_Printers[Printers])*COUNTA([1]!T_Resins[Resins]),"",_xlfn.IFS(ROUND(VLOOKUP(C1706,[1]!T_Resins[#Data],2,FALSE)/VLOOKUP(A1706,[1]!T_Printers[#Data],5,FALSE),1)&lt;=_xlfn.XLOOKUP(B1706,[1]Printers!L:L,[1]Printers!O:O,1,0,),ROUND(VLOOKUP(C1706,[1]!T_Resins[#Data],2,FALSE)/VLOOKUP(A1706,[1]!T_Printers[#Data],5,FALSE),1),ROUND(VLOOKUP(C1706,[1]!T_Resins[#Data],2,FALSE)/VLOOKUP(A1706,[1]!T_Printers[#Data],5,FALSE),1)&gt;_xlfn.XLOOKUP(B1706,[1]Printers!L:L,[1]Printers!O:O,1,0,),10)),"Используйте слой 100 мкм")</f>
        <v>23.5</v>
      </c>
      <c r="F1706">
        <f>IFERROR(IF(ROUND(_xlfn.XLOOKUP([1]Parameters!B1706,[1]Printers!L:L,[1]Printers!Q:Q,,0)*E1706/10,0)*10&lt;_xlfn.XLOOKUP([1]Parameters!B1706,[1]Printers!L:L,[1]Printers!P:P,,0),ROUND(_xlfn.XLOOKUP([1]Parameters!B1706,[1]Printers!L:L,[1]Printers!Q:Q,,0)*E1706/10,0)*10,_xlfn.XLOOKUP([1]Parameters!B1706,[1]Printers!L:L,[1]Printers!P:P,,0)),"")</f>
        <v>100</v>
      </c>
      <c r="G1706" cm="1">
        <f t="array" ref="G1706">IFERROR(IF(ROW()-1&gt;COUNTA([1]!T_Printers[Printers])*COUNTA([1]!T_Resins[Resins]),"",_xlfn.IFS(ROUND(VLOOKUP(C1706,[1]!T_Resins[#Data],3,FALSE)/VLOOKUP(A1706,[1]!T_Printers[#Data],5,FALSE),1)&lt;=_xlfn.XLOOKUP(B1706,[1]Printers!L:L,[1]Printers!O:O,1,0,),ROUND(VLOOKUP(C1706,[1]!T_Resins[#Data],3,FALSE)/VLOOKUP(A1706,[1]!T_Printers[#Data],5,FALSE),1),ROUND(VLOOKUP(C1706,[1]!T_Resins[#Data],3,FALSE)/VLOOKUP(A1706,[1]!T_Printers[#Data],5,FALSE),1)&gt;_xlfn.XLOOKUP(B1706,[1]Printers!L:L,[1]Printers!O:O,1,0,),10)),"")</f>
        <v>30.8</v>
      </c>
      <c r="H1706">
        <f>IFERROR(IF(ROUND(_xlfn.XLOOKUP([1]Parameters!B1706,[1]Printers!L:L,[1]Printers!Q:Q,,0)*G1706/10,0)*10&lt;_xlfn.XLOOKUP([1]Parameters!B1706,[1]Printers!L:L,[1]Printers!P:P,,0),ROUND(_xlfn.XLOOKUP([1]Parameters!B1706,[1]Printers!L:L,[1]Printers!Q:Q,,0)*G1706/10,0)*10,_xlfn.XLOOKUP([1]Parameters!B1706,[1]Printers!L:L,[1]Printers!P:P,,0)),"")</f>
        <v>100</v>
      </c>
      <c r="I1706" s="3" t="str" cm="1">
        <f t="array" ref="I1706">IFERROR(IF(ROW()-1&gt;COUNTA([1]!T_Printers[Printers])*COUNTA([1]!T_Resins[Resins]),"",_xlfn.IFS(ROUND(VLOOKUP(C1706,[1]!T_Resins[#Data],4,FALSE)/VLOOKUP(A1706,[1]!T_Printers[#Data],5,FALSE),1)&lt;=_xlfn.XLOOKUP(B1706,[1]Printers!L:L,[1]Printers!O:O,1,0,),ROUND(VLOOKUP(C1706,[1]!T_Resins[#Data],4,FALSE)/VLOOKUP(A1706,[1]!T_Printers[#Data],5,FALSE),1),ROUND(VLOOKUP(C1706,[1]!T_Resins[#Data],4,FALSE)/VLOOKUP(A1706,[1]!T_Printers[#Data],5,FALSE),1)&gt;_xlfn.XLOOKUP(B1706,[1]Printers!L:L,[1]Printers!O:O,1,0,),"")),"")</f>
        <v/>
      </c>
      <c r="J1706" t="str">
        <f>IFERROR(IF(ROUND(_xlfn.XLOOKUP([1]Parameters!B1706,[1]Printers!L:L,[1]Printers!Q:Q,,0)*I1706/10,0)*10&lt;_xlfn.XLOOKUP([1]Parameters!B1706,[1]Printers!L:L,[1]Printers!P:P,,0),ROUND(_xlfn.XLOOKUP([1]Parameters!B1706,[1]Printers!L:L,[1]Printers!Q:Q,,0)*I1706/10,0)*10,_xlfn.XLOOKUP([1]Parameters!B1706,[1]Printers!L:L,[1]Printers!P:P,,0)),"")</f>
        <v/>
      </c>
      <c r="K1706">
        <f>IF(SUM(E1706:J1706)&lt;&gt;0,VLOOKUP(A1706,[1]!T_Printers[#Data],10,FALSE)+VLOOKUP(C1706,[1]!T_Resins[#Data],10,FALSE),"")</f>
        <v>2</v>
      </c>
      <c r="L1706">
        <f>IF(SUM(E1706:J1706)&lt;&gt;0,VLOOKUP(A1706,[1]!T_Printers[#Data],11,FALSE),"")</f>
        <v>5</v>
      </c>
      <c r="M1706">
        <f>IF(SUM(E1706:J1706)&lt;&gt;0,VLOOKUP(C1706,[1]!T_Resins[#Data],8,FALSE),"")</f>
        <v>120</v>
      </c>
      <c r="N1706">
        <f>IF(_xlfn.XLOOKUP(B1706,[1]Printers!$L:$L,[1]Printers!$R:$R,0,0)&gt;0,[1]Parameters!M1706,IF(SUM(E1706:J1706)&lt;&gt;0,VLOOKUP(C1706,[1]!T_Resins[#Data],9,FALSE),""))</f>
        <v>180</v>
      </c>
      <c r="O1706" t="str">
        <f t="shared" si="26"/>
        <v>ElegooMarsC</v>
      </c>
    </row>
    <row r="1707" spans="1:15" x14ac:dyDescent="0.25">
      <c r="A1707" t="str">
        <f t="array" ref="A1707">IF(ROW()-1&gt;COUNTA([1]!T_Printers[Printers])*COUNTA([1]!T_Resins[Resins]),"",INDEX([1]!T_Printers[Printers],INT((ROW()-2)/COUNTA([1]!T_Resins[Resins])+1)))</f>
        <v>Elegoo Mars C</v>
      </c>
      <c r="B1707" t="str">
        <f>_xlfn.XLOOKUP(A1707,[1]!T_Printers[Printers],[1]!T_Printers[Icon link],,0)</f>
        <v>ElegooMarsC</v>
      </c>
      <c r="C1707" t="str">
        <f t="array" ref="C1707">IF(ROW()-1&gt;COUNTA([1]!T_Printers[Printers])*COUNTA([1]!T_Resins[Resins]),"",INDEX([1]!T_Resins[Resins],MOD(ROW()-2,COUNTA([1]!T_Resins[Resins]))+1))</f>
        <v>Industrial Rigid Clear</v>
      </c>
      <c r="D1707">
        <f>IF(SUM(E1707:J1707)&lt;&gt;0,IF(ROW()-1&gt;COUNTA([1]!T_Printers[Printers])*COUNTA([1]!T_Resins[Resins]),"",2),"")</f>
        <v>2</v>
      </c>
      <c r="E1707" cm="1">
        <f t="array" ref="E1707">IFERROR(IF(ROW()-1&gt;COUNTA([1]!T_Printers[Printers])*COUNTA([1]!T_Resins[Resins]),"",_xlfn.IFS(ROUND(VLOOKUP(C1707,[1]!T_Resins[#Data],2,FALSE)/VLOOKUP(A1707,[1]!T_Printers[#Data],5,FALSE),1)&lt;=_xlfn.XLOOKUP(B1707,[1]Printers!L:L,[1]Printers!O:O,1,0,),ROUND(VLOOKUP(C1707,[1]!T_Resins[#Data],2,FALSE)/VLOOKUP(A1707,[1]!T_Printers[#Data],5,FALSE),1),ROUND(VLOOKUP(C1707,[1]!T_Resins[#Data],2,FALSE)/VLOOKUP(A1707,[1]!T_Printers[#Data],5,FALSE),1)&gt;_xlfn.XLOOKUP(B1707,[1]Printers!L:L,[1]Printers!O:O,1,0,),10)),"Используйте слой 100 мкм")</f>
        <v>25.8</v>
      </c>
      <c r="F1707">
        <f>IFERROR(IF(ROUND(_xlfn.XLOOKUP([1]Parameters!B1707,[1]Printers!L:L,[1]Printers!Q:Q,,0)*E1707/10,0)*10&lt;_xlfn.XLOOKUP([1]Parameters!B1707,[1]Printers!L:L,[1]Printers!P:P,,0),ROUND(_xlfn.XLOOKUP([1]Parameters!B1707,[1]Printers!L:L,[1]Printers!Q:Q,,0)*E1707/10,0)*10,_xlfn.XLOOKUP([1]Parameters!B1707,[1]Printers!L:L,[1]Printers!P:P,,0)),"")</f>
        <v>100</v>
      </c>
      <c r="G1707" cm="1">
        <f t="array" ref="G1707">IFERROR(IF(ROW()-1&gt;COUNTA([1]!T_Printers[Printers])*COUNTA([1]!T_Resins[Resins]),"",_xlfn.IFS(ROUND(VLOOKUP(C1707,[1]!T_Resins[#Data],3,FALSE)/VLOOKUP(A1707,[1]!T_Printers[#Data],5,FALSE),1)&lt;=_xlfn.XLOOKUP(B1707,[1]Printers!L:L,[1]Printers!O:O,1,0,),ROUND(VLOOKUP(C1707,[1]!T_Resins[#Data],3,FALSE)/VLOOKUP(A1707,[1]!T_Printers[#Data],5,FALSE),1),ROUND(VLOOKUP(C1707,[1]!T_Resins[#Data],3,FALSE)/VLOOKUP(A1707,[1]!T_Printers[#Data],5,FALSE),1)&gt;_xlfn.XLOOKUP(B1707,[1]Printers!L:L,[1]Printers!O:O,1,0,),10)),"")</f>
        <v>33.5</v>
      </c>
      <c r="H1707">
        <f>IFERROR(IF(ROUND(_xlfn.XLOOKUP([1]Parameters!B1707,[1]Printers!L:L,[1]Printers!Q:Q,,0)*G1707/10,0)*10&lt;_xlfn.XLOOKUP([1]Parameters!B1707,[1]Printers!L:L,[1]Printers!P:P,,0),ROUND(_xlfn.XLOOKUP([1]Parameters!B1707,[1]Printers!L:L,[1]Printers!Q:Q,,0)*G1707/10,0)*10,_xlfn.XLOOKUP([1]Parameters!B1707,[1]Printers!L:L,[1]Printers!P:P,,0)),"")</f>
        <v>100</v>
      </c>
      <c r="I1707" s="3" t="str" cm="1">
        <f t="array" ref="I1707">IFERROR(IF(ROW()-1&gt;COUNTA([1]!T_Printers[Printers])*COUNTA([1]!T_Resins[Resins]),"",_xlfn.IFS(ROUND(VLOOKUP(C1707,[1]!T_Resins[#Data],4,FALSE)/VLOOKUP(A1707,[1]!T_Printers[#Data],5,FALSE),1)&lt;=_xlfn.XLOOKUP(B1707,[1]Printers!L:L,[1]Printers!O:O,1,0,),ROUND(VLOOKUP(C1707,[1]!T_Resins[#Data],4,FALSE)/VLOOKUP(A1707,[1]!T_Printers[#Data],5,FALSE),1),ROUND(VLOOKUP(C1707,[1]!T_Resins[#Data],4,FALSE)/VLOOKUP(A1707,[1]!T_Printers[#Data],5,FALSE),1)&gt;_xlfn.XLOOKUP(B1707,[1]Printers!L:L,[1]Printers!O:O,1,0,),"")),"")</f>
        <v/>
      </c>
      <c r="J1707" t="str">
        <f>IFERROR(IF(ROUND(_xlfn.XLOOKUP([1]Parameters!B1707,[1]Printers!L:L,[1]Printers!Q:Q,,0)*I1707/10,0)*10&lt;_xlfn.XLOOKUP([1]Parameters!B1707,[1]Printers!L:L,[1]Printers!P:P,,0),ROUND(_xlfn.XLOOKUP([1]Parameters!B1707,[1]Printers!L:L,[1]Printers!Q:Q,,0)*I1707/10,0)*10,_xlfn.XLOOKUP([1]Parameters!B1707,[1]Printers!L:L,[1]Printers!P:P,,0)),"")</f>
        <v/>
      </c>
      <c r="K1707">
        <f>IF(SUM(E1707:J1707)&lt;&gt;0,VLOOKUP(A1707,[1]!T_Printers[#Data],10,FALSE)+VLOOKUP(C1707,[1]!T_Resins[#Data],10,FALSE),"")</f>
        <v>2</v>
      </c>
      <c r="L1707">
        <f>IF(SUM(E1707:J1707)&lt;&gt;0,VLOOKUP(A1707,[1]!T_Printers[#Data],11,FALSE),"")</f>
        <v>5</v>
      </c>
      <c r="M1707">
        <f>IF(SUM(E1707:J1707)&lt;&gt;0,VLOOKUP(C1707,[1]!T_Resins[#Data],8,FALSE),"")</f>
        <v>120</v>
      </c>
      <c r="N1707">
        <f>IF(_xlfn.XLOOKUP(B1707,[1]Printers!$L:$L,[1]Printers!$R:$R,0,0)&gt;0,[1]Parameters!M1707,IF(SUM(E1707:J1707)&lt;&gt;0,VLOOKUP(C1707,[1]!T_Resins[#Data],9,FALSE),""))</f>
        <v>180</v>
      </c>
      <c r="O1707" t="str">
        <f t="shared" si="26"/>
        <v>ElegooMarsC</v>
      </c>
    </row>
    <row r="1708" spans="1:15" x14ac:dyDescent="0.25">
      <c r="A1708" t="str">
        <f t="array" ref="A1708">IF(ROW()-1&gt;COUNTA([1]!T_Printers[Printers])*COUNTA([1]!T_Resins[Resins]),"",INDEX([1]!T_Printers[Printers],INT((ROW()-2)/COUNTA([1]!T_Resins[Resins])+1)))</f>
        <v>Elegoo Mars C</v>
      </c>
      <c r="B1708" t="str">
        <f>_xlfn.XLOOKUP(A1708,[1]!T_Printers[Printers],[1]!T_Printers[Icon link],,0)</f>
        <v>ElegooMarsC</v>
      </c>
      <c r="C1708" t="str">
        <f t="array" ref="C1708">IF(ROW()-1&gt;COUNTA([1]!T_Printers[Printers])*COUNTA([1]!T_Resins[Resins]),"",INDEX([1]!T_Resins[Resins],MOD(ROW()-2,COUNTA([1]!T_Resins[Resins]))+1))</f>
        <v>Tough Black</v>
      </c>
      <c r="D1708">
        <f>IF(SUM(E1708:J1708)&lt;&gt;0,IF(ROW()-1&gt;COUNTA([1]!T_Printers[Printers])*COUNTA([1]!T_Resins[Resins]),"",2),"")</f>
        <v>2</v>
      </c>
      <c r="E1708" cm="1">
        <f t="array" ref="E1708">IFERROR(IF(ROW()-1&gt;COUNTA([1]!T_Printers[Printers])*COUNTA([1]!T_Resins[Resins]),"",_xlfn.IFS(ROUND(VLOOKUP(C1708,[1]!T_Resins[#Data],2,FALSE)/VLOOKUP(A1708,[1]!T_Printers[#Data],5,FALSE),1)&lt;=_xlfn.XLOOKUP(B1708,[1]Printers!L:L,[1]Printers!O:O,1,0,),ROUND(VLOOKUP(C1708,[1]!T_Resins[#Data],2,FALSE)/VLOOKUP(A1708,[1]!T_Printers[#Data],5,FALSE),1),ROUND(VLOOKUP(C1708,[1]!T_Resins[#Data],2,FALSE)/VLOOKUP(A1708,[1]!T_Printers[#Data],5,FALSE),1)&gt;_xlfn.XLOOKUP(B1708,[1]Printers!L:L,[1]Printers!O:O,1,0,),10)),"Используйте слой 100 мкм")</f>
        <v>12.3</v>
      </c>
      <c r="F1708">
        <f>IFERROR(IF(ROUND(_xlfn.XLOOKUP([1]Parameters!B1708,[1]Printers!L:L,[1]Printers!Q:Q,,0)*E1708/10,0)*10&lt;_xlfn.XLOOKUP([1]Parameters!B1708,[1]Printers!L:L,[1]Printers!P:P,,0),ROUND(_xlfn.XLOOKUP([1]Parameters!B1708,[1]Printers!L:L,[1]Printers!Q:Q,,0)*E1708/10,0)*10,_xlfn.XLOOKUP([1]Parameters!B1708,[1]Printers!L:L,[1]Printers!P:P,,0)),"")</f>
        <v>100</v>
      </c>
      <c r="G1708" cm="1">
        <f t="array" ref="G1708">IFERROR(IF(ROW()-1&gt;COUNTA([1]!T_Printers[Printers])*COUNTA([1]!T_Resins[Resins]),"",_xlfn.IFS(ROUND(VLOOKUP(C1708,[1]!T_Resins[#Data],3,FALSE)/VLOOKUP(A1708,[1]!T_Printers[#Data],5,FALSE),1)&lt;=_xlfn.XLOOKUP(B1708,[1]Printers!L:L,[1]Printers!O:O,1,0,),ROUND(VLOOKUP(C1708,[1]!T_Resins[#Data],3,FALSE)/VLOOKUP(A1708,[1]!T_Printers[#Data],5,FALSE),1),ROUND(VLOOKUP(C1708,[1]!T_Resins[#Data],3,FALSE)/VLOOKUP(A1708,[1]!T_Printers[#Data],5,FALSE),1)&gt;_xlfn.XLOOKUP(B1708,[1]Printers!L:L,[1]Printers!O:O,1,0,),10)),"")</f>
        <v>14.6</v>
      </c>
      <c r="H1708">
        <f>IFERROR(IF(ROUND(_xlfn.XLOOKUP([1]Parameters!B1708,[1]Printers!L:L,[1]Printers!Q:Q,,0)*G1708/10,0)*10&lt;_xlfn.XLOOKUP([1]Parameters!B1708,[1]Printers!L:L,[1]Printers!P:P,,0),ROUND(_xlfn.XLOOKUP([1]Parameters!B1708,[1]Printers!L:L,[1]Printers!Q:Q,,0)*G1708/10,0)*10,_xlfn.XLOOKUP([1]Parameters!B1708,[1]Printers!L:L,[1]Printers!P:P,,0)),"")</f>
        <v>100</v>
      </c>
      <c r="I1708" s="3" t="str" cm="1">
        <f t="array" ref="I1708">IFERROR(IF(ROW()-1&gt;COUNTA([1]!T_Printers[Printers])*COUNTA([1]!T_Resins[Resins]),"",_xlfn.IFS(ROUND(VLOOKUP(C1708,[1]!T_Resins[#Data],4,FALSE)/VLOOKUP(A1708,[1]!T_Printers[#Data],5,FALSE),1)&lt;=_xlfn.XLOOKUP(B1708,[1]Printers!L:L,[1]Printers!O:O,1,0,),ROUND(VLOOKUP(C1708,[1]!T_Resins[#Data],4,FALSE)/VLOOKUP(A1708,[1]!T_Printers[#Data],5,FALSE),1),ROUND(VLOOKUP(C1708,[1]!T_Resins[#Data],4,FALSE)/VLOOKUP(A1708,[1]!T_Printers[#Data],5,FALSE),1)&gt;_xlfn.XLOOKUP(B1708,[1]Printers!L:L,[1]Printers!O:O,1,0,),"")),"")</f>
        <v/>
      </c>
      <c r="J1708" t="str">
        <f>IFERROR(IF(ROUND(_xlfn.XLOOKUP([1]Parameters!B1708,[1]Printers!L:L,[1]Printers!Q:Q,,0)*I1708/10,0)*10&lt;_xlfn.XLOOKUP([1]Parameters!B1708,[1]Printers!L:L,[1]Printers!P:P,,0),ROUND(_xlfn.XLOOKUP([1]Parameters!B1708,[1]Printers!L:L,[1]Printers!Q:Q,,0)*I1708/10,0)*10,_xlfn.XLOOKUP([1]Parameters!B1708,[1]Printers!L:L,[1]Printers!P:P,,0)),"")</f>
        <v/>
      </c>
      <c r="K1708">
        <f>IF(SUM(E1708:J1708)&lt;&gt;0,VLOOKUP(A1708,[1]!T_Printers[#Data],10,FALSE)+VLOOKUP(C1708,[1]!T_Resins[#Data],10,FALSE),"")</f>
        <v>2</v>
      </c>
      <c r="L1708">
        <f>IF(SUM(E1708:J1708)&lt;&gt;0,VLOOKUP(A1708,[1]!T_Printers[#Data],11,FALSE),"")</f>
        <v>5</v>
      </c>
      <c r="M1708">
        <f>IF(SUM(E1708:J1708)&lt;&gt;0,VLOOKUP(C1708,[1]!T_Resins[#Data],8,FALSE),"")</f>
        <v>120</v>
      </c>
      <c r="N1708">
        <f>IF(_xlfn.XLOOKUP(B1708,[1]Printers!$L:$L,[1]Printers!$R:$R,0,0)&gt;0,[1]Parameters!M1708,IF(SUM(E1708:J1708)&lt;&gt;0,VLOOKUP(C1708,[1]!T_Resins[#Data],9,FALSE),""))</f>
        <v>180</v>
      </c>
      <c r="O1708" t="str">
        <f t="shared" si="26"/>
        <v>ElegooMarsC</v>
      </c>
    </row>
    <row r="1709" spans="1:15" x14ac:dyDescent="0.25">
      <c r="A1709" t="str">
        <f t="array" ref="A1709">IF(ROW()-1&gt;COUNTA([1]!T_Printers[Printers])*COUNTA([1]!T_Resins[Resins]),"",INDEX([1]!T_Printers[Printers],INT((ROW()-2)/COUNTA([1]!T_Resins[Resins])+1)))</f>
        <v>Elegoo Mars C</v>
      </c>
      <c r="B1709" t="str">
        <f>_xlfn.XLOOKUP(A1709,[1]!T_Printers[Printers],[1]!T_Printers[Icon link],,0)</f>
        <v>ElegooMarsC</v>
      </c>
      <c r="C1709" t="str">
        <f t="array" ref="C1709">IF(ROW()-1&gt;COUNTA([1]!T_Printers[Printers])*COUNTA([1]!T_Resins[Resins]),"",INDEX([1]!T_Resins[Resins],MOD(ROW()-2,COUNTA([1]!T_Resins[Resins]))+1))</f>
        <v>Tough Grey</v>
      </c>
      <c r="D1709">
        <f>IF(SUM(E1709:J1709)&lt;&gt;0,IF(ROW()-1&gt;COUNTA([1]!T_Printers[Printers])*COUNTA([1]!T_Resins[Resins]),"",2),"")</f>
        <v>2</v>
      </c>
      <c r="E1709" cm="1">
        <f t="array" ref="E1709">IFERROR(IF(ROW()-1&gt;COUNTA([1]!T_Printers[Printers])*COUNTA([1]!T_Resins[Resins]),"",_xlfn.IFS(ROUND(VLOOKUP(C1709,[1]!T_Resins[#Data],2,FALSE)/VLOOKUP(A1709,[1]!T_Printers[#Data],5,FALSE),1)&lt;=_xlfn.XLOOKUP(B1709,[1]Printers!L:L,[1]Printers!O:O,1,0,),ROUND(VLOOKUP(C1709,[1]!T_Resins[#Data],2,FALSE)/VLOOKUP(A1709,[1]!T_Printers[#Data],5,FALSE),1),ROUND(VLOOKUP(C1709,[1]!T_Resins[#Data],2,FALSE)/VLOOKUP(A1709,[1]!T_Printers[#Data],5,FALSE),1)&gt;_xlfn.XLOOKUP(B1709,[1]Printers!L:L,[1]Printers!O:O,1,0,),10)),"Используйте слой 100 мкм")</f>
        <v>12.3</v>
      </c>
      <c r="F1709">
        <f>IFERROR(IF(ROUND(_xlfn.XLOOKUP([1]Parameters!B1709,[1]Printers!L:L,[1]Printers!Q:Q,,0)*E1709/10,0)*10&lt;_xlfn.XLOOKUP([1]Parameters!B1709,[1]Printers!L:L,[1]Printers!P:P,,0),ROUND(_xlfn.XLOOKUP([1]Parameters!B1709,[1]Printers!L:L,[1]Printers!Q:Q,,0)*E1709/10,0)*10,_xlfn.XLOOKUP([1]Parameters!B1709,[1]Printers!L:L,[1]Printers!P:P,,0)),"")</f>
        <v>100</v>
      </c>
      <c r="G1709" cm="1">
        <f t="array" ref="G1709">IFERROR(IF(ROW()-1&gt;COUNTA([1]!T_Printers[Printers])*COUNTA([1]!T_Resins[Resins]),"",_xlfn.IFS(ROUND(VLOOKUP(C1709,[1]!T_Resins[#Data],3,FALSE)/VLOOKUP(A1709,[1]!T_Printers[#Data],5,FALSE),1)&lt;=_xlfn.XLOOKUP(B1709,[1]Printers!L:L,[1]Printers!O:O,1,0,),ROUND(VLOOKUP(C1709,[1]!T_Resins[#Data],3,FALSE)/VLOOKUP(A1709,[1]!T_Printers[#Data],5,FALSE),1),ROUND(VLOOKUP(C1709,[1]!T_Resins[#Data],3,FALSE)/VLOOKUP(A1709,[1]!T_Printers[#Data],5,FALSE),1)&gt;_xlfn.XLOOKUP(B1709,[1]Printers!L:L,[1]Printers!O:O,1,0,),10)),"")</f>
        <v>14.6</v>
      </c>
      <c r="H1709">
        <f>IFERROR(IF(ROUND(_xlfn.XLOOKUP([1]Parameters!B1709,[1]Printers!L:L,[1]Printers!Q:Q,,0)*G1709/10,0)*10&lt;_xlfn.XLOOKUP([1]Parameters!B1709,[1]Printers!L:L,[1]Printers!P:P,,0),ROUND(_xlfn.XLOOKUP([1]Parameters!B1709,[1]Printers!L:L,[1]Printers!Q:Q,,0)*G1709/10,0)*10,_xlfn.XLOOKUP([1]Parameters!B1709,[1]Printers!L:L,[1]Printers!P:P,,0)),"")</f>
        <v>100</v>
      </c>
      <c r="I1709" s="3" t="str" cm="1">
        <f t="array" ref="I1709">IFERROR(IF(ROW()-1&gt;COUNTA([1]!T_Printers[Printers])*COUNTA([1]!T_Resins[Resins]),"",_xlfn.IFS(ROUND(VLOOKUP(C1709,[1]!T_Resins[#Data],4,FALSE)/VLOOKUP(A1709,[1]!T_Printers[#Data],5,FALSE),1)&lt;=_xlfn.XLOOKUP(B1709,[1]Printers!L:L,[1]Printers!O:O,1,0,),ROUND(VLOOKUP(C1709,[1]!T_Resins[#Data],4,FALSE)/VLOOKUP(A1709,[1]!T_Printers[#Data],5,FALSE),1),ROUND(VLOOKUP(C1709,[1]!T_Resins[#Data],4,FALSE)/VLOOKUP(A1709,[1]!T_Printers[#Data],5,FALSE),1)&gt;_xlfn.XLOOKUP(B1709,[1]Printers!L:L,[1]Printers!O:O,1,0,),"")),"")</f>
        <v/>
      </c>
      <c r="J1709" t="str">
        <f>IFERROR(IF(ROUND(_xlfn.XLOOKUP([1]Parameters!B1709,[1]Printers!L:L,[1]Printers!Q:Q,,0)*I1709/10,0)*10&lt;_xlfn.XLOOKUP([1]Parameters!B1709,[1]Printers!L:L,[1]Printers!P:P,,0),ROUND(_xlfn.XLOOKUP([1]Parameters!B1709,[1]Printers!L:L,[1]Printers!Q:Q,,0)*I1709/10,0)*10,_xlfn.XLOOKUP([1]Parameters!B1709,[1]Printers!L:L,[1]Printers!P:P,,0)),"")</f>
        <v/>
      </c>
      <c r="K1709">
        <f>IF(SUM(E1709:J1709)&lt;&gt;0,VLOOKUP(A1709,[1]!T_Printers[#Data],10,FALSE)+VLOOKUP(C1709,[1]!T_Resins[#Data],10,FALSE),"")</f>
        <v>2</v>
      </c>
      <c r="L1709">
        <f>IF(SUM(E1709:J1709)&lt;&gt;0,VLOOKUP(A1709,[1]!T_Printers[#Data],11,FALSE),"")</f>
        <v>5</v>
      </c>
      <c r="M1709">
        <f>IF(SUM(E1709:J1709)&lt;&gt;0,VLOOKUP(C1709,[1]!T_Resins[#Data],8,FALSE),"")</f>
        <v>120</v>
      </c>
      <c r="N1709">
        <f>IF(_xlfn.XLOOKUP(B1709,[1]Printers!$L:$L,[1]Printers!$R:$R,0,0)&gt;0,[1]Parameters!M1709,IF(SUM(E1709:J1709)&lt;&gt;0,VLOOKUP(C1709,[1]!T_Resins[#Data],9,FALSE),""))</f>
        <v>180</v>
      </c>
      <c r="O1709" t="str">
        <f t="shared" si="26"/>
        <v>ElegooMarsC</v>
      </c>
    </row>
    <row r="1710" spans="1:15" x14ac:dyDescent="0.25">
      <c r="A1710" t="str">
        <f t="array" ref="A1710">IF(ROW()-1&gt;COUNTA([1]!T_Printers[Printers])*COUNTA([1]!T_Resins[Resins]),"",INDEX([1]!T_Printers[Printers],INT((ROW()-2)/COUNTA([1]!T_Resins[Resins])+1)))</f>
        <v>Elegoo Mars C</v>
      </c>
      <c r="B1710" t="str">
        <f>_xlfn.XLOOKUP(A1710,[1]!T_Printers[Printers],[1]!T_Printers[Icon link],,0)</f>
        <v>ElegooMarsC</v>
      </c>
      <c r="C1710" t="str">
        <f t="array" ref="C1710">IF(ROW()-1&gt;COUNTA([1]!T_Printers[Printers])*COUNTA([1]!T_Resins[Resins]),"",INDEX([1]!T_Resins[Resins],MOD(ROW()-2,COUNTA([1]!T_Resins[Resins]))+1))</f>
        <v>Tough White</v>
      </c>
      <c r="D1710">
        <f>IF(SUM(E1710:J1710)&lt;&gt;0,IF(ROW()-1&gt;COUNTA([1]!T_Printers[Printers])*COUNTA([1]!T_Resins[Resins]),"",2),"")</f>
        <v>2</v>
      </c>
      <c r="E1710" cm="1">
        <f t="array" ref="E1710">IFERROR(IF(ROW()-1&gt;COUNTA([1]!T_Printers[Printers])*COUNTA([1]!T_Resins[Resins]),"",_xlfn.IFS(ROUND(VLOOKUP(C1710,[1]!T_Resins[#Data],2,FALSE)/VLOOKUP(A1710,[1]!T_Printers[#Data],5,FALSE),1)&lt;=_xlfn.XLOOKUP(B1710,[1]Printers!L:L,[1]Printers!O:O,1,0,),ROUND(VLOOKUP(C1710,[1]!T_Resins[#Data],2,FALSE)/VLOOKUP(A1710,[1]!T_Printers[#Data],5,FALSE),1),ROUND(VLOOKUP(C1710,[1]!T_Resins[#Data],2,FALSE)/VLOOKUP(A1710,[1]!T_Printers[#Data],5,FALSE),1)&gt;_xlfn.XLOOKUP(B1710,[1]Printers!L:L,[1]Printers!O:O,1,0,),10)),"Используйте слой 100 мкм")</f>
        <v>12.3</v>
      </c>
      <c r="F1710">
        <f>IFERROR(IF(ROUND(_xlfn.XLOOKUP([1]Parameters!B1710,[1]Printers!L:L,[1]Printers!Q:Q,,0)*E1710/10,0)*10&lt;_xlfn.XLOOKUP([1]Parameters!B1710,[1]Printers!L:L,[1]Printers!P:P,,0),ROUND(_xlfn.XLOOKUP([1]Parameters!B1710,[1]Printers!L:L,[1]Printers!Q:Q,,0)*E1710/10,0)*10,_xlfn.XLOOKUP([1]Parameters!B1710,[1]Printers!L:L,[1]Printers!P:P,,0)),"")</f>
        <v>100</v>
      </c>
      <c r="G1710" cm="1">
        <f t="array" ref="G1710">IFERROR(IF(ROW()-1&gt;COUNTA([1]!T_Printers[Printers])*COUNTA([1]!T_Resins[Resins]),"",_xlfn.IFS(ROUND(VLOOKUP(C1710,[1]!T_Resins[#Data],3,FALSE)/VLOOKUP(A1710,[1]!T_Printers[#Data],5,FALSE),1)&lt;=_xlfn.XLOOKUP(B1710,[1]Printers!L:L,[1]Printers!O:O,1,0,),ROUND(VLOOKUP(C1710,[1]!T_Resins[#Data],3,FALSE)/VLOOKUP(A1710,[1]!T_Printers[#Data],5,FALSE),1),ROUND(VLOOKUP(C1710,[1]!T_Resins[#Data],3,FALSE)/VLOOKUP(A1710,[1]!T_Printers[#Data],5,FALSE),1)&gt;_xlfn.XLOOKUP(B1710,[1]Printers!L:L,[1]Printers!O:O,1,0,),10)),"")</f>
        <v>14.6</v>
      </c>
      <c r="H1710">
        <f>IFERROR(IF(ROUND(_xlfn.XLOOKUP([1]Parameters!B1710,[1]Printers!L:L,[1]Printers!Q:Q,,0)*G1710/10,0)*10&lt;_xlfn.XLOOKUP([1]Parameters!B1710,[1]Printers!L:L,[1]Printers!P:P,,0),ROUND(_xlfn.XLOOKUP([1]Parameters!B1710,[1]Printers!L:L,[1]Printers!Q:Q,,0)*G1710/10,0)*10,_xlfn.XLOOKUP([1]Parameters!B1710,[1]Printers!L:L,[1]Printers!P:P,,0)),"")</f>
        <v>100</v>
      </c>
      <c r="I1710" s="3" t="str" cm="1">
        <f t="array" ref="I1710">IFERROR(IF(ROW()-1&gt;COUNTA([1]!T_Printers[Printers])*COUNTA([1]!T_Resins[Resins]),"",_xlfn.IFS(ROUND(VLOOKUP(C1710,[1]!T_Resins[#Data],4,FALSE)/VLOOKUP(A1710,[1]!T_Printers[#Data],5,FALSE),1)&lt;=_xlfn.XLOOKUP(B1710,[1]Printers!L:L,[1]Printers!O:O,1,0,),ROUND(VLOOKUP(C1710,[1]!T_Resins[#Data],4,FALSE)/VLOOKUP(A1710,[1]!T_Printers[#Data],5,FALSE),1),ROUND(VLOOKUP(C1710,[1]!T_Resins[#Data],4,FALSE)/VLOOKUP(A1710,[1]!T_Printers[#Data],5,FALSE),1)&gt;_xlfn.XLOOKUP(B1710,[1]Printers!L:L,[1]Printers!O:O,1,0,),"")),"")</f>
        <v/>
      </c>
      <c r="J1710" t="str">
        <f>IFERROR(IF(ROUND(_xlfn.XLOOKUP([1]Parameters!B1710,[1]Printers!L:L,[1]Printers!Q:Q,,0)*I1710/10,0)*10&lt;_xlfn.XLOOKUP([1]Parameters!B1710,[1]Printers!L:L,[1]Printers!P:P,,0),ROUND(_xlfn.XLOOKUP([1]Parameters!B1710,[1]Printers!L:L,[1]Printers!Q:Q,,0)*I1710/10,0)*10,_xlfn.XLOOKUP([1]Parameters!B1710,[1]Printers!L:L,[1]Printers!P:P,,0)),"")</f>
        <v/>
      </c>
      <c r="K1710">
        <f>IF(SUM(E1710:J1710)&lt;&gt;0,VLOOKUP(A1710,[1]!T_Printers[#Data],10,FALSE)+VLOOKUP(C1710,[1]!T_Resins[#Data],10,FALSE),"")</f>
        <v>2</v>
      </c>
      <c r="L1710">
        <f>IF(SUM(E1710:J1710)&lt;&gt;0,VLOOKUP(A1710,[1]!T_Printers[#Data],11,FALSE),"")</f>
        <v>5</v>
      </c>
      <c r="M1710">
        <f>IF(SUM(E1710:J1710)&lt;&gt;0,VLOOKUP(C1710,[1]!T_Resins[#Data],8,FALSE),"")</f>
        <v>120</v>
      </c>
      <c r="N1710">
        <f>IF(_xlfn.XLOOKUP(B1710,[1]Printers!$L:$L,[1]Printers!$R:$R,0,0)&gt;0,[1]Parameters!M1710,IF(SUM(E1710:J1710)&lt;&gt;0,VLOOKUP(C1710,[1]!T_Resins[#Data],9,FALSE),""))</f>
        <v>180</v>
      </c>
      <c r="O1710" t="str">
        <f t="shared" si="26"/>
        <v>ElegooMarsC</v>
      </c>
    </row>
    <row r="1711" spans="1:15" x14ac:dyDescent="0.25">
      <c r="A1711" t="str">
        <f t="array" ref="A1711">IF(ROW()-1&gt;COUNTA([1]!T_Printers[Printers])*COUNTA([1]!T_Resins[Resins]),"",INDEX([1]!T_Printers[Printers],INT((ROW()-2)/COUNTA([1]!T_Resins[Resins])+1)))</f>
        <v>Elegoo Mars C</v>
      </c>
      <c r="B1711" t="str">
        <f>_xlfn.XLOOKUP(A1711,[1]!T_Printers[Printers],[1]!T_Printers[Icon link],,0)</f>
        <v>ElegooMarsC</v>
      </c>
      <c r="C1711" t="str">
        <f t="array" ref="C1711">IF(ROW()-1&gt;COUNTA([1]!T_Printers[Printers])*COUNTA([1]!T_Resins[Resins]),"",INDEX([1]!T_Resins[Resins],MOD(ROW()-2,COUNTA([1]!T_Resins[Resins]))+1))</f>
        <v>Jewelry J-Cast</v>
      </c>
      <c r="D1711">
        <f>IF(SUM(E1711:J1711)&lt;&gt;0,IF(ROW()-1&gt;COUNTA([1]!T_Printers[Printers])*COUNTA([1]!T_Resins[Resins]),"",2),"")</f>
        <v>2</v>
      </c>
      <c r="E1711" cm="1">
        <f t="array" ref="E1711">IFERROR(IF(ROW()-1&gt;COUNTA([1]!T_Printers[Printers])*COUNTA([1]!T_Resins[Resins]),"",_xlfn.IFS(ROUND(VLOOKUP(C1711,[1]!T_Resins[#Data],2,FALSE)/VLOOKUP(A1711,[1]!T_Printers[#Data],5,FALSE),1)&lt;=_xlfn.XLOOKUP(B1711,[1]Printers!L:L,[1]Printers!O:O,1,0,),ROUND(VLOOKUP(C1711,[1]!T_Resins[#Data],2,FALSE)/VLOOKUP(A1711,[1]!T_Printers[#Data],5,FALSE),1),ROUND(VLOOKUP(C1711,[1]!T_Resins[#Data],2,FALSE)/VLOOKUP(A1711,[1]!T_Printers[#Data],5,FALSE),1)&gt;_xlfn.XLOOKUP(B1711,[1]Printers!L:L,[1]Printers!O:O,1,0,),10)),"Используйте слой 100 мкм")</f>
        <v>39</v>
      </c>
      <c r="F1711">
        <f>IFERROR(IF(ROUND(_xlfn.XLOOKUP([1]Parameters!B1711,[1]Printers!L:L,[1]Printers!Q:Q,,0)*E1711/10,0)*10&lt;_xlfn.XLOOKUP([1]Parameters!B1711,[1]Printers!L:L,[1]Printers!P:P,,0),ROUND(_xlfn.XLOOKUP([1]Parameters!B1711,[1]Printers!L:L,[1]Printers!Q:Q,,0)*E1711/10,0)*10,_xlfn.XLOOKUP([1]Parameters!B1711,[1]Printers!L:L,[1]Printers!P:P,,0)),"")</f>
        <v>100</v>
      </c>
      <c r="G1711" cm="1">
        <f t="array" ref="G1711">IFERROR(IF(ROW()-1&gt;COUNTA([1]!T_Printers[Printers])*COUNTA([1]!T_Resins[Resins]),"",_xlfn.IFS(ROUND(VLOOKUP(C1711,[1]!T_Resins[#Data],3,FALSE)/VLOOKUP(A1711,[1]!T_Printers[#Data],5,FALSE),1)&lt;=_xlfn.XLOOKUP(B1711,[1]Printers!L:L,[1]Printers!O:O,1,0,),ROUND(VLOOKUP(C1711,[1]!T_Resins[#Data],3,FALSE)/VLOOKUP(A1711,[1]!T_Printers[#Data],5,FALSE),1),ROUND(VLOOKUP(C1711,[1]!T_Resins[#Data],3,FALSE)/VLOOKUP(A1711,[1]!T_Printers[#Data],5,FALSE),1)&gt;_xlfn.XLOOKUP(B1711,[1]Printers!L:L,[1]Printers!O:O,1,0,),10)),"")</f>
        <v>53.6</v>
      </c>
      <c r="H1711">
        <f>IFERROR(IF(ROUND(_xlfn.XLOOKUP([1]Parameters!B1711,[1]Printers!L:L,[1]Printers!Q:Q,,0)*G1711/10,0)*10&lt;_xlfn.XLOOKUP([1]Parameters!B1711,[1]Printers!L:L,[1]Printers!P:P,,0),ROUND(_xlfn.XLOOKUP([1]Parameters!B1711,[1]Printers!L:L,[1]Printers!Q:Q,,0)*G1711/10,0)*10,_xlfn.XLOOKUP([1]Parameters!B1711,[1]Printers!L:L,[1]Printers!P:P,,0)),"")</f>
        <v>100</v>
      </c>
      <c r="I1711" s="3" t="str" cm="1">
        <f t="array" ref="I1711">IFERROR(IF(ROW()-1&gt;COUNTA([1]!T_Printers[Printers])*COUNTA([1]!T_Resins[Resins]),"",_xlfn.IFS(ROUND(VLOOKUP(C1711,[1]!T_Resins[#Data],4,FALSE)/VLOOKUP(A1711,[1]!T_Printers[#Data],5,FALSE),1)&lt;=_xlfn.XLOOKUP(B1711,[1]Printers!L:L,[1]Printers!O:O,1,0,),ROUND(VLOOKUP(C1711,[1]!T_Resins[#Data],4,FALSE)/VLOOKUP(A1711,[1]!T_Printers[#Data],5,FALSE),1),ROUND(VLOOKUP(C1711,[1]!T_Resins[#Data],4,FALSE)/VLOOKUP(A1711,[1]!T_Printers[#Data],5,FALSE),1)&gt;_xlfn.XLOOKUP(B1711,[1]Printers!L:L,[1]Printers!O:O,1,0,),"")),"")</f>
        <v/>
      </c>
      <c r="J1711" t="str">
        <f>IFERROR(IF(ROUND(_xlfn.XLOOKUP([1]Parameters!B1711,[1]Printers!L:L,[1]Printers!Q:Q,,0)*I1711/10,0)*10&lt;_xlfn.XLOOKUP([1]Parameters!B1711,[1]Printers!L:L,[1]Printers!P:P,,0),ROUND(_xlfn.XLOOKUP([1]Parameters!B1711,[1]Printers!L:L,[1]Printers!Q:Q,,0)*I1711/10,0)*10,_xlfn.XLOOKUP([1]Parameters!B1711,[1]Printers!L:L,[1]Printers!P:P,,0)),"")</f>
        <v/>
      </c>
      <c r="K1711">
        <f>IF(SUM(E1711:J1711)&lt;&gt;0,VLOOKUP(A1711,[1]!T_Printers[#Data],10,FALSE)+VLOOKUP(C1711,[1]!T_Resins[#Data],10,FALSE),"")</f>
        <v>2</v>
      </c>
      <c r="L1711">
        <f>IF(SUM(E1711:J1711)&lt;&gt;0,VLOOKUP(A1711,[1]!T_Printers[#Data],11,FALSE),"")</f>
        <v>5</v>
      </c>
      <c r="M1711">
        <f>IF(SUM(E1711:J1711)&lt;&gt;0,VLOOKUP(C1711,[1]!T_Resins[#Data],8,FALSE),"")</f>
        <v>60</v>
      </c>
      <c r="N1711">
        <f>IF(_xlfn.XLOOKUP(B1711,[1]Printers!$L:$L,[1]Printers!$R:$R,0,0)&gt;0,[1]Parameters!M1711,IF(SUM(E1711:J1711)&lt;&gt;0,VLOOKUP(C1711,[1]!T_Resins[#Data],9,FALSE),""))</f>
        <v>60</v>
      </c>
      <c r="O1711" t="str">
        <f t="shared" si="26"/>
        <v>ElegooMarsC</v>
      </c>
    </row>
    <row r="1712" spans="1:15" x14ac:dyDescent="0.25">
      <c r="A1712" t="str">
        <f t="array" ref="A1712">IF(ROW()-1&gt;COUNTA([1]!T_Printers[Printers])*COUNTA([1]!T_Resins[Resins]),"",INDEX([1]!T_Printers[Printers],INT((ROW()-2)/COUNTA([1]!T_Resins[Resins])+1)))</f>
        <v>Elegoo Mars C</v>
      </c>
      <c r="B1712" t="str">
        <f>_xlfn.XLOOKUP(A1712,[1]!T_Printers[Printers],[1]!T_Printers[Icon link],,0)</f>
        <v>ElegooMarsC</v>
      </c>
      <c r="C1712" t="str">
        <f t="array" ref="C1712">IF(ROW()-1&gt;COUNTA([1]!T_Printers[Printers])*COUNTA([1]!T_Resins[Resins]),"",INDEX([1]!T_Resins[Resins],MOD(ROW()-2,COUNTA([1]!T_Resins[Resins]))+1))</f>
        <v>Model Resin Black</v>
      </c>
      <c r="D1712">
        <f>IF(SUM(E1712:J1712)&lt;&gt;0,IF(ROW()-1&gt;COUNTA([1]!T_Printers[Printers])*COUNTA([1]!T_Resins[Resins]),"",2),"")</f>
        <v>2</v>
      </c>
      <c r="E1712" cm="1">
        <f t="array" ref="E1712">IFERROR(IF(ROW()-1&gt;COUNTA([1]!T_Printers[Printers])*COUNTA([1]!T_Resins[Resins]),"",_xlfn.IFS(ROUND(VLOOKUP(C1712,[1]!T_Resins[#Data],2,FALSE)/VLOOKUP(A1712,[1]!T_Printers[#Data],5,FALSE),1)&lt;=_xlfn.XLOOKUP(B1712,[1]Printers!L:L,[1]Printers!O:O,1,0,),ROUND(VLOOKUP(C1712,[1]!T_Resins[#Data],2,FALSE)/VLOOKUP(A1712,[1]!T_Printers[#Data],5,FALSE),1),ROUND(VLOOKUP(C1712,[1]!T_Resins[#Data],2,FALSE)/VLOOKUP(A1712,[1]!T_Printers[#Data],5,FALSE),1)&gt;_xlfn.XLOOKUP(B1712,[1]Printers!L:L,[1]Printers!O:O,1,0,),10)),"Используйте слой 100 мкм")</f>
        <v>14.6</v>
      </c>
      <c r="F1712">
        <f>IFERROR(IF(ROUND(_xlfn.XLOOKUP([1]Parameters!B1712,[1]Printers!L:L,[1]Printers!Q:Q,,0)*E1712/10,0)*10&lt;_xlfn.XLOOKUP([1]Parameters!B1712,[1]Printers!L:L,[1]Printers!P:P,,0),ROUND(_xlfn.XLOOKUP([1]Parameters!B1712,[1]Printers!L:L,[1]Printers!Q:Q,,0)*E1712/10,0)*10,_xlfn.XLOOKUP([1]Parameters!B1712,[1]Printers!L:L,[1]Printers!P:P,,0)),"")</f>
        <v>100</v>
      </c>
      <c r="G1712" cm="1">
        <f t="array" ref="G1712">IFERROR(IF(ROW()-1&gt;COUNTA([1]!T_Printers[Printers])*COUNTA([1]!T_Resins[Resins]),"",_xlfn.IFS(ROUND(VLOOKUP(C1712,[1]!T_Resins[#Data],3,FALSE)/VLOOKUP(A1712,[1]!T_Printers[#Data],5,FALSE),1)&lt;=_xlfn.XLOOKUP(B1712,[1]Printers!L:L,[1]Printers!O:O,1,0,),ROUND(VLOOKUP(C1712,[1]!T_Resins[#Data],3,FALSE)/VLOOKUP(A1712,[1]!T_Printers[#Data],5,FALSE),1),ROUND(VLOOKUP(C1712,[1]!T_Resins[#Data],3,FALSE)/VLOOKUP(A1712,[1]!T_Printers[#Data],5,FALSE),1)&gt;_xlfn.XLOOKUP(B1712,[1]Printers!L:L,[1]Printers!O:O,1,0,),10)),"")</f>
        <v>19</v>
      </c>
      <c r="H1712">
        <f>IFERROR(IF(ROUND(_xlfn.XLOOKUP([1]Parameters!B1712,[1]Printers!L:L,[1]Printers!Q:Q,,0)*G1712/10,0)*10&lt;_xlfn.XLOOKUP([1]Parameters!B1712,[1]Printers!L:L,[1]Printers!P:P,,0),ROUND(_xlfn.XLOOKUP([1]Parameters!B1712,[1]Printers!L:L,[1]Printers!Q:Q,,0)*G1712/10,0)*10,_xlfn.XLOOKUP([1]Parameters!B1712,[1]Printers!L:L,[1]Printers!P:P,,0)),"")</f>
        <v>100</v>
      </c>
      <c r="I1712" s="3" t="str" cm="1">
        <f t="array" ref="I1712">IFERROR(IF(ROW()-1&gt;COUNTA([1]!T_Printers[Printers])*COUNTA([1]!T_Resins[Resins]),"",_xlfn.IFS(ROUND(VLOOKUP(C1712,[1]!T_Resins[#Data],4,FALSE)/VLOOKUP(A1712,[1]!T_Printers[#Data],5,FALSE),1)&lt;=_xlfn.XLOOKUP(B1712,[1]Printers!L:L,[1]Printers!O:O,1,0,),ROUND(VLOOKUP(C1712,[1]!T_Resins[#Data],4,FALSE)/VLOOKUP(A1712,[1]!T_Printers[#Data],5,FALSE),1),ROUND(VLOOKUP(C1712,[1]!T_Resins[#Data],4,FALSE)/VLOOKUP(A1712,[1]!T_Printers[#Data],5,FALSE),1)&gt;_xlfn.XLOOKUP(B1712,[1]Printers!L:L,[1]Printers!O:O,1,0,),"")),"")</f>
        <v/>
      </c>
      <c r="J1712" t="str">
        <f>IFERROR(IF(ROUND(_xlfn.XLOOKUP([1]Parameters!B1712,[1]Printers!L:L,[1]Printers!Q:Q,,0)*I1712/10,0)*10&lt;_xlfn.XLOOKUP([1]Parameters!B1712,[1]Printers!L:L,[1]Printers!P:P,,0),ROUND(_xlfn.XLOOKUP([1]Parameters!B1712,[1]Printers!L:L,[1]Printers!Q:Q,,0)*I1712/10,0)*10,_xlfn.XLOOKUP([1]Parameters!B1712,[1]Printers!L:L,[1]Printers!P:P,,0)),"")</f>
        <v/>
      </c>
      <c r="K1712">
        <f>IF(SUM(E1712:J1712)&lt;&gt;0,VLOOKUP(A1712,[1]!T_Printers[#Data],10,FALSE)+VLOOKUP(C1712,[1]!T_Resins[#Data],10,FALSE),"")</f>
        <v>2</v>
      </c>
      <c r="L1712">
        <f>IF(SUM(E1712:J1712)&lt;&gt;0,VLOOKUP(A1712,[1]!T_Printers[#Data],11,FALSE),"")</f>
        <v>5</v>
      </c>
      <c r="M1712">
        <f>IF(SUM(E1712:J1712)&lt;&gt;0,VLOOKUP(C1712,[1]!T_Resins[#Data],8,FALSE),"")</f>
        <v>120</v>
      </c>
      <c r="N1712">
        <f>IF(_xlfn.XLOOKUP(B1712,[1]Printers!$L:$L,[1]Printers!$R:$R,0,0)&gt;0,[1]Parameters!M1712,IF(SUM(E1712:J1712)&lt;&gt;0,VLOOKUP(C1712,[1]!T_Resins[#Data],9,FALSE),""))</f>
        <v>180</v>
      </c>
      <c r="O1712" t="str">
        <f t="shared" si="26"/>
        <v>ElegooMarsC</v>
      </c>
    </row>
    <row r="1713" spans="1:15" x14ac:dyDescent="0.25">
      <c r="A1713" t="str">
        <f t="array" ref="A1713">IF(ROW()-1&gt;COUNTA([1]!T_Printers[Printers])*COUNTA([1]!T_Resins[Resins]),"",INDEX([1]!T_Printers[Printers],INT((ROW()-2)/COUNTA([1]!T_Resins[Resins])+1)))</f>
        <v>Elegoo Mars C</v>
      </c>
      <c r="B1713" t="str">
        <f>_xlfn.XLOOKUP(A1713,[1]!T_Printers[Printers],[1]!T_Printers[Icon link],,0)</f>
        <v>ElegooMarsC</v>
      </c>
      <c r="C1713" t="str">
        <f t="array" ref="C1713">IF(ROW()-1&gt;COUNTA([1]!T_Printers[Printers])*COUNTA([1]!T_Resins[Resins]),"",INDEX([1]!T_Resins[Resins],MOD(ROW()-2,COUNTA([1]!T_Resins[Resins]))+1))</f>
        <v>Model Resin Clear</v>
      </c>
      <c r="D1713">
        <f>IF(SUM(E1713:J1713)&lt;&gt;0,IF(ROW()-1&gt;COUNTA([1]!T_Printers[Printers])*COUNTA([1]!T_Resins[Resins]),"",2),"")</f>
        <v>2</v>
      </c>
      <c r="E1713" cm="1">
        <f t="array" ref="E1713">IFERROR(IF(ROW()-1&gt;COUNTA([1]!T_Printers[Printers])*COUNTA([1]!T_Resins[Resins]),"",_xlfn.IFS(ROUND(VLOOKUP(C1713,[1]!T_Resins[#Data],2,FALSE)/VLOOKUP(A1713,[1]!T_Printers[#Data],5,FALSE),1)&lt;=_xlfn.XLOOKUP(B1713,[1]Printers!L:L,[1]Printers!O:O,1,0,),ROUND(VLOOKUP(C1713,[1]!T_Resins[#Data],2,FALSE)/VLOOKUP(A1713,[1]!T_Printers[#Data],5,FALSE),1),ROUND(VLOOKUP(C1713,[1]!T_Resins[#Data],2,FALSE)/VLOOKUP(A1713,[1]!T_Printers[#Data],5,FALSE),1)&gt;_xlfn.XLOOKUP(B1713,[1]Printers!L:L,[1]Printers!O:O,1,0,),10)),"Используйте слой 100 мкм")</f>
        <v>13.6</v>
      </c>
      <c r="F1713">
        <f>IFERROR(IF(ROUND(_xlfn.XLOOKUP([1]Parameters!B1713,[1]Printers!L:L,[1]Printers!Q:Q,,0)*E1713/10,0)*10&lt;_xlfn.XLOOKUP([1]Parameters!B1713,[1]Printers!L:L,[1]Printers!P:P,,0),ROUND(_xlfn.XLOOKUP([1]Parameters!B1713,[1]Printers!L:L,[1]Printers!Q:Q,,0)*E1713/10,0)*10,_xlfn.XLOOKUP([1]Parameters!B1713,[1]Printers!L:L,[1]Printers!P:P,,0)),"")</f>
        <v>100</v>
      </c>
      <c r="G1713" cm="1">
        <f t="array" ref="G1713">IFERROR(IF(ROW()-1&gt;COUNTA([1]!T_Printers[Printers])*COUNTA([1]!T_Resins[Resins]),"",_xlfn.IFS(ROUND(VLOOKUP(C1713,[1]!T_Resins[#Data],3,FALSE)/VLOOKUP(A1713,[1]!T_Printers[#Data],5,FALSE),1)&lt;=_xlfn.XLOOKUP(B1713,[1]Printers!L:L,[1]Printers!O:O,1,0,),ROUND(VLOOKUP(C1713,[1]!T_Resins[#Data],3,FALSE)/VLOOKUP(A1713,[1]!T_Printers[#Data],5,FALSE),1),ROUND(VLOOKUP(C1713,[1]!T_Resins[#Data],3,FALSE)/VLOOKUP(A1713,[1]!T_Printers[#Data],5,FALSE),1)&gt;_xlfn.XLOOKUP(B1713,[1]Printers!L:L,[1]Printers!O:O,1,0,),10)),"")</f>
        <v>17.7</v>
      </c>
      <c r="H1713">
        <f>IFERROR(IF(ROUND(_xlfn.XLOOKUP([1]Parameters!B1713,[1]Printers!L:L,[1]Printers!Q:Q,,0)*G1713/10,0)*10&lt;_xlfn.XLOOKUP([1]Parameters!B1713,[1]Printers!L:L,[1]Printers!P:P,,0),ROUND(_xlfn.XLOOKUP([1]Parameters!B1713,[1]Printers!L:L,[1]Printers!Q:Q,,0)*G1713/10,0)*10,_xlfn.XLOOKUP([1]Parameters!B1713,[1]Printers!L:L,[1]Printers!P:P,,0)),"")</f>
        <v>100</v>
      </c>
      <c r="I1713" s="3" t="str" cm="1">
        <f t="array" ref="I1713">IFERROR(IF(ROW()-1&gt;COUNTA([1]!T_Printers[Printers])*COUNTA([1]!T_Resins[Resins]),"",_xlfn.IFS(ROUND(VLOOKUP(C1713,[1]!T_Resins[#Data],4,FALSE)/VLOOKUP(A1713,[1]!T_Printers[#Data],5,FALSE),1)&lt;=_xlfn.XLOOKUP(B1713,[1]Printers!L:L,[1]Printers!O:O,1,0,),ROUND(VLOOKUP(C1713,[1]!T_Resins[#Data],4,FALSE)/VLOOKUP(A1713,[1]!T_Printers[#Data],5,FALSE),1),ROUND(VLOOKUP(C1713,[1]!T_Resins[#Data],4,FALSE)/VLOOKUP(A1713,[1]!T_Printers[#Data],5,FALSE),1)&gt;_xlfn.XLOOKUP(B1713,[1]Printers!L:L,[1]Printers!O:O,1,0,),"")),"")</f>
        <v/>
      </c>
      <c r="J1713" t="str">
        <f>IFERROR(IF(ROUND(_xlfn.XLOOKUP([1]Parameters!B1713,[1]Printers!L:L,[1]Printers!Q:Q,,0)*I1713/10,0)*10&lt;_xlfn.XLOOKUP([1]Parameters!B1713,[1]Printers!L:L,[1]Printers!P:P,,0),ROUND(_xlfn.XLOOKUP([1]Parameters!B1713,[1]Printers!L:L,[1]Printers!Q:Q,,0)*I1713/10,0)*10,_xlfn.XLOOKUP([1]Parameters!B1713,[1]Printers!L:L,[1]Printers!P:P,,0)),"")</f>
        <v/>
      </c>
      <c r="K1713">
        <f>IF(SUM(E1713:J1713)&lt;&gt;0,VLOOKUP(A1713,[1]!T_Printers[#Data],10,FALSE)+VLOOKUP(C1713,[1]!T_Resins[#Data],10,FALSE),"")</f>
        <v>2</v>
      </c>
      <c r="L1713">
        <f>IF(SUM(E1713:J1713)&lt;&gt;0,VLOOKUP(A1713,[1]!T_Printers[#Data],11,FALSE),"")</f>
        <v>5</v>
      </c>
      <c r="M1713">
        <f>IF(SUM(E1713:J1713)&lt;&gt;0,VLOOKUP(C1713,[1]!T_Resins[#Data],8,FALSE),"")</f>
        <v>120</v>
      </c>
      <c r="N1713">
        <f>IF(_xlfn.XLOOKUP(B1713,[1]Printers!$L:$L,[1]Printers!$R:$R,0,0)&gt;0,[1]Parameters!M1713,IF(SUM(E1713:J1713)&lt;&gt;0,VLOOKUP(C1713,[1]!T_Resins[#Data],9,FALSE),""))</f>
        <v>180</v>
      </c>
      <c r="O1713" t="str">
        <f t="shared" si="26"/>
        <v>ElegooMarsC</v>
      </c>
    </row>
    <row r="1714" spans="1:15" x14ac:dyDescent="0.25">
      <c r="A1714" t="str">
        <f t="array" ref="A1714">IF(ROW()-1&gt;COUNTA([1]!T_Printers[Printers])*COUNTA([1]!T_Resins[Resins]),"",INDEX([1]!T_Printers[Printers],INT((ROW()-2)/COUNTA([1]!T_Resins[Resins])+1)))</f>
        <v>Elegoo Mars C</v>
      </c>
      <c r="B1714" t="str">
        <f>_xlfn.XLOOKUP(A1714,[1]!T_Printers[Printers],[1]!T_Printers[Icon link],,0)</f>
        <v>ElegooMarsC</v>
      </c>
      <c r="C1714" t="str">
        <f t="array" ref="C1714">IF(ROW()-1&gt;COUNTA([1]!T_Printers[Printers])*COUNTA([1]!T_Resins[Resins]),"",INDEX([1]!T_Resins[Resins],MOD(ROW()-2,COUNTA([1]!T_Resins[Resins]))+1))</f>
        <v>Model Resin Grey</v>
      </c>
      <c r="D1714">
        <f>IF(SUM(E1714:J1714)&lt;&gt;0,IF(ROW()-1&gt;COUNTA([1]!T_Printers[Printers])*COUNTA([1]!T_Resins[Resins]),"",2),"")</f>
        <v>2</v>
      </c>
      <c r="E1714" cm="1">
        <f t="array" ref="E1714">IFERROR(IF(ROW()-1&gt;COUNTA([1]!T_Printers[Printers])*COUNTA([1]!T_Resins[Resins]),"",_xlfn.IFS(ROUND(VLOOKUP(C1714,[1]!T_Resins[#Data],2,FALSE)/VLOOKUP(A1714,[1]!T_Printers[#Data],5,FALSE),1)&lt;=_xlfn.XLOOKUP(B1714,[1]Printers!L:L,[1]Printers!O:O,1,0,),ROUND(VLOOKUP(C1714,[1]!T_Resins[#Data],2,FALSE)/VLOOKUP(A1714,[1]!T_Printers[#Data],5,FALSE),1),ROUND(VLOOKUP(C1714,[1]!T_Resins[#Data],2,FALSE)/VLOOKUP(A1714,[1]!T_Printers[#Data],5,FALSE),1)&gt;_xlfn.XLOOKUP(B1714,[1]Printers!L:L,[1]Printers!O:O,1,0,),10)),"Используйте слой 100 мкм")</f>
        <v>20.399999999999999</v>
      </c>
      <c r="F1714">
        <f>IFERROR(IF(ROUND(_xlfn.XLOOKUP([1]Parameters!B1714,[1]Printers!L:L,[1]Printers!Q:Q,,0)*E1714/10,0)*10&lt;_xlfn.XLOOKUP([1]Parameters!B1714,[1]Printers!L:L,[1]Printers!P:P,,0),ROUND(_xlfn.XLOOKUP([1]Parameters!B1714,[1]Printers!L:L,[1]Printers!Q:Q,,0)*E1714/10,0)*10,_xlfn.XLOOKUP([1]Parameters!B1714,[1]Printers!L:L,[1]Printers!P:P,,0)),"")</f>
        <v>100</v>
      </c>
      <c r="G1714" cm="1">
        <f t="array" ref="G1714">IFERROR(IF(ROW()-1&gt;COUNTA([1]!T_Printers[Printers])*COUNTA([1]!T_Resins[Resins]),"",_xlfn.IFS(ROUND(VLOOKUP(C1714,[1]!T_Resins[#Data],3,FALSE)/VLOOKUP(A1714,[1]!T_Printers[#Data],5,FALSE),1)&lt;=_xlfn.XLOOKUP(B1714,[1]Printers!L:L,[1]Printers!O:O,1,0,),ROUND(VLOOKUP(C1714,[1]!T_Resins[#Data],3,FALSE)/VLOOKUP(A1714,[1]!T_Printers[#Data],5,FALSE),1),ROUND(VLOOKUP(C1714,[1]!T_Resins[#Data],3,FALSE)/VLOOKUP(A1714,[1]!T_Printers[#Data],5,FALSE),1)&gt;_xlfn.XLOOKUP(B1714,[1]Printers!L:L,[1]Printers!O:O,1,0,),10)),"")</f>
        <v>26.6</v>
      </c>
      <c r="H1714">
        <f>IFERROR(IF(ROUND(_xlfn.XLOOKUP([1]Parameters!B1714,[1]Printers!L:L,[1]Printers!Q:Q,,0)*G1714/10,0)*10&lt;_xlfn.XLOOKUP([1]Parameters!B1714,[1]Printers!L:L,[1]Printers!P:P,,0),ROUND(_xlfn.XLOOKUP([1]Parameters!B1714,[1]Printers!L:L,[1]Printers!Q:Q,,0)*G1714/10,0)*10,_xlfn.XLOOKUP([1]Parameters!B1714,[1]Printers!L:L,[1]Printers!P:P,,0)),"")</f>
        <v>100</v>
      </c>
      <c r="I1714" s="3" t="str" cm="1">
        <f t="array" ref="I1714">IFERROR(IF(ROW()-1&gt;COUNTA([1]!T_Printers[Printers])*COUNTA([1]!T_Resins[Resins]),"",_xlfn.IFS(ROUND(VLOOKUP(C1714,[1]!T_Resins[#Data],4,FALSE)/VLOOKUP(A1714,[1]!T_Printers[#Data],5,FALSE),1)&lt;=_xlfn.XLOOKUP(B1714,[1]Printers!L:L,[1]Printers!O:O,1,0,),ROUND(VLOOKUP(C1714,[1]!T_Resins[#Data],4,FALSE)/VLOOKUP(A1714,[1]!T_Printers[#Data],5,FALSE),1),ROUND(VLOOKUP(C1714,[1]!T_Resins[#Data],4,FALSE)/VLOOKUP(A1714,[1]!T_Printers[#Data],5,FALSE),1)&gt;_xlfn.XLOOKUP(B1714,[1]Printers!L:L,[1]Printers!O:O,1,0,),"")),"")</f>
        <v/>
      </c>
      <c r="J1714" t="str">
        <f>IFERROR(IF(ROUND(_xlfn.XLOOKUP([1]Parameters!B1714,[1]Printers!L:L,[1]Printers!Q:Q,,0)*I1714/10,0)*10&lt;_xlfn.XLOOKUP([1]Parameters!B1714,[1]Printers!L:L,[1]Printers!P:P,,0),ROUND(_xlfn.XLOOKUP([1]Parameters!B1714,[1]Printers!L:L,[1]Printers!Q:Q,,0)*I1714/10,0)*10,_xlfn.XLOOKUP([1]Parameters!B1714,[1]Printers!L:L,[1]Printers!P:P,,0)),"")</f>
        <v/>
      </c>
      <c r="K1714">
        <f>IF(SUM(E1714:J1714)&lt;&gt;0,VLOOKUP(A1714,[1]!T_Printers[#Data],10,FALSE)+VLOOKUP(C1714,[1]!T_Resins[#Data],10,FALSE),"")</f>
        <v>2</v>
      </c>
      <c r="L1714">
        <f>IF(SUM(E1714:J1714)&lt;&gt;0,VLOOKUP(A1714,[1]!T_Printers[#Data],11,FALSE),"")</f>
        <v>5</v>
      </c>
      <c r="M1714">
        <f>IF(SUM(E1714:J1714)&lt;&gt;0,VLOOKUP(C1714,[1]!T_Resins[#Data],8,FALSE),"")</f>
        <v>120</v>
      </c>
      <c r="N1714">
        <f>IF(_xlfn.XLOOKUP(B1714,[1]Printers!$L:$L,[1]Printers!$R:$R,0,0)&gt;0,[1]Parameters!M1714,IF(SUM(E1714:J1714)&lt;&gt;0,VLOOKUP(C1714,[1]!T_Resins[#Data],9,FALSE),""))</f>
        <v>180</v>
      </c>
      <c r="O1714" t="str">
        <f t="shared" si="26"/>
        <v>ElegooMarsC</v>
      </c>
    </row>
    <row r="1715" spans="1:15" x14ac:dyDescent="0.25">
      <c r="A1715" t="str">
        <f t="array" ref="A1715">IF(ROW()-1&gt;COUNTA([1]!T_Printers[Printers])*COUNTA([1]!T_Resins[Resins]),"",INDEX([1]!T_Printers[Printers],INT((ROW()-2)/COUNTA([1]!T_Resins[Resins])+1)))</f>
        <v>Elegoo Mars C</v>
      </c>
      <c r="B1715" t="str">
        <f>_xlfn.XLOOKUP(A1715,[1]!T_Printers[Printers],[1]!T_Printers[Icon link],,0)</f>
        <v>ElegooMarsC</v>
      </c>
      <c r="C1715" t="str">
        <f t="array" ref="C1715">IF(ROW()-1&gt;COUNTA([1]!T_Printers[Printers])*COUNTA([1]!T_Resins[Resins]),"",INDEX([1]!T_Resins[Resins],MOD(ROW()-2,COUNTA([1]!T_Resins[Resins]))+1))</f>
        <v>Model Resin White</v>
      </c>
      <c r="D1715">
        <f>IF(SUM(E1715:J1715)&lt;&gt;0,IF(ROW()-1&gt;COUNTA([1]!T_Printers[Printers])*COUNTA([1]!T_Resins[Resins]),"",2),"")</f>
        <v>2</v>
      </c>
      <c r="E1715" cm="1">
        <f t="array" ref="E1715">IFERROR(IF(ROW()-1&gt;COUNTA([1]!T_Printers[Printers])*COUNTA([1]!T_Resins[Resins]),"",_xlfn.IFS(ROUND(VLOOKUP(C1715,[1]!T_Resins[#Data],2,FALSE)/VLOOKUP(A1715,[1]!T_Printers[#Data],5,FALSE),1)&lt;=_xlfn.XLOOKUP(B1715,[1]Printers!L:L,[1]Printers!O:O,1,0,),ROUND(VLOOKUP(C1715,[1]!T_Resins[#Data],2,FALSE)/VLOOKUP(A1715,[1]!T_Printers[#Data],5,FALSE),1),ROUND(VLOOKUP(C1715,[1]!T_Resins[#Data],2,FALSE)/VLOOKUP(A1715,[1]!T_Printers[#Data],5,FALSE),1)&gt;_xlfn.XLOOKUP(B1715,[1]Printers!L:L,[1]Printers!O:O,1,0,),10)),"Используйте слой 100 мкм")</f>
        <v>13</v>
      </c>
      <c r="F1715">
        <f>IFERROR(IF(ROUND(_xlfn.XLOOKUP([1]Parameters!B1715,[1]Printers!L:L,[1]Printers!Q:Q,,0)*E1715/10,0)*10&lt;_xlfn.XLOOKUP([1]Parameters!B1715,[1]Printers!L:L,[1]Printers!P:P,,0),ROUND(_xlfn.XLOOKUP([1]Parameters!B1715,[1]Printers!L:L,[1]Printers!Q:Q,,0)*E1715/10,0)*10,_xlfn.XLOOKUP([1]Parameters!B1715,[1]Printers!L:L,[1]Printers!P:P,,0)),"")</f>
        <v>100</v>
      </c>
      <c r="G1715" cm="1">
        <f t="array" ref="G1715">IFERROR(IF(ROW()-1&gt;COUNTA([1]!T_Printers[Printers])*COUNTA([1]!T_Resins[Resins]),"",_xlfn.IFS(ROUND(VLOOKUP(C1715,[1]!T_Resins[#Data],3,FALSE)/VLOOKUP(A1715,[1]!T_Printers[#Data],5,FALSE),1)&lt;=_xlfn.XLOOKUP(B1715,[1]Printers!L:L,[1]Printers!O:O,1,0,),ROUND(VLOOKUP(C1715,[1]!T_Resins[#Data],3,FALSE)/VLOOKUP(A1715,[1]!T_Printers[#Data],5,FALSE),1),ROUND(VLOOKUP(C1715,[1]!T_Resins[#Data],3,FALSE)/VLOOKUP(A1715,[1]!T_Printers[#Data],5,FALSE),1)&gt;_xlfn.XLOOKUP(B1715,[1]Printers!L:L,[1]Printers!O:O,1,0,),10)),"")</f>
        <v>16.899999999999999</v>
      </c>
      <c r="H1715">
        <f>IFERROR(IF(ROUND(_xlfn.XLOOKUP([1]Parameters!B1715,[1]Printers!L:L,[1]Printers!Q:Q,,0)*G1715/10,0)*10&lt;_xlfn.XLOOKUP([1]Parameters!B1715,[1]Printers!L:L,[1]Printers!P:P,,0),ROUND(_xlfn.XLOOKUP([1]Parameters!B1715,[1]Printers!L:L,[1]Printers!Q:Q,,0)*G1715/10,0)*10,_xlfn.XLOOKUP([1]Parameters!B1715,[1]Printers!L:L,[1]Printers!P:P,,0)),"")</f>
        <v>100</v>
      </c>
      <c r="I1715" s="3" t="str" cm="1">
        <f t="array" ref="I1715">IFERROR(IF(ROW()-1&gt;COUNTA([1]!T_Printers[Printers])*COUNTA([1]!T_Resins[Resins]),"",_xlfn.IFS(ROUND(VLOOKUP(C1715,[1]!T_Resins[#Data],4,FALSE)/VLOOKUP(A1715,[1]!T_Printers[#Data],5,FALSE),1)&lt;=_xlfn.XLOOKUP(B1715,[1]Printers!L:L,[1]Printers!O:O,1,0,),ROUND(VLOOKUP(C1715,[1]!T_Resins[#Data],4,FALSE)/VLOOKUP(A1715,[1]!T_Printers[#Data],5,FALSE),1),ROUND(VLOOKUP(C1715,[1]!T_Resins[#Data],4,FALSE)/VLOOKUP(A1715,[1]!T_Printers[#Data],5,FALSE),1)&gt;_xlfn.XLOOKUP(B1715,[1]Printers!L:L,[1]Printers!O:O,1,0,),"")),"")</f>
        <v/>
      </c>
      <c r="J1715" t="str">
        <f>IFERROR(IF(ROUND(_xlfn.XLOOKUP([1]Parameters!B1715,[1]Printers!L:L,[1]Printers!Q:Q,,0)*I1715/10,0)*10&lt;_xlfn.XLOOKUP([1]Parameters!B1715,[1]Printers!L:L,[1]Printers!P:P,,0),ROUND(_xlfn.XLOOKUP([1]Parameters!B1715,[1]Printers!L:L,[1]Printers!Q:Q,,0)*I1715/10,0)*10,_xlfn.XLOOKUP([1]Parameters!B1715,[1]Printers!L:L,[1]Printers!P:P,,0)),"")</f>
        <v/>
      </c>
      <c r="K1715">
        <f>IF(SUM(E1715:J1715)&lt;&gt;0,VLOOKUP(A1715,[1]!T_Printers[#Data],10,FALSE)+VLOOKUP(C1715,[1]!T_Resins[#Data],10,FALSE),"")</f>
        <v>2</v>
      </c>
      <c r="L1715">
        <f>IF(SUM(E1715:J1715)&lt;&gt;0,VLOOKUP(A1715,[1]!T_Printers[#Data],11,FALSE),"")</f>
        <v>5</v>
      </c>
      <c r="M1715">
        <f>IF(SUM(E1715:J1715)&lt;&gt;0,VLOOKUP(C1715,[1]!T_Resins[#Data],8,FALSE),"")</f>
        <v>120</v>
      </c>
      <c r="N1715">
        <f>IF(_xlfn.XLOOKUP(B1715,[1]Printers!$L:$L,[1]Printers!$R:$R,0,0)&gt;0,[1]Parameters!M1715,IF(SUM(E1715:J1715)&lt;&gt;0,VLOOKUP(C1715,[1]!T_Resins[#Data],9,FALSE),""))</f>
        <v>180</v>
      </c>
      <c r="O1715" t="str">
        <f t="shared" si="26"/>
        <v>ElegooMarsC</v>
      </c>
    </row>
    <row r="1716" spans="1:15" x14ac:dyDescent="0.25">
      <c r="A1716" t="str">
        <f t="array" ref="A1716">IF(ROW()-1&gt;COUNTA([1]!T_Printers[Printers])*COUNTA([1]!T_Resins[Resins]),"",INDEX([1]!T_Printers[Printers],INT((ROW()-2)/COUNTA([1]!T_Resins[Resins])+1)))</f>
        <v>Elegoo Mars C</v>
      </c>
      <c r="B1716" t="str">
        <f>_xlfn.XLOOKUP(A1716,[1]!T_Printers[Printers],[1]!T_Printers[Icon link],,0)</f>
        <v>ElegooMarsC</v>
      </c>
      <c r="C1716" t="str">
        <f t="array" ref="C1716">IF(ROW()-1&gt;COUNTA([1]!T_Printers[Printers])*COUNTA([1]!T_Resins[Resins]),"",INDEX([1]!T_Resins[Resins],MOD(ROW()-2,COUNTA([1]!T_Resins[Resins]))+1))</f>
        <v>Silicone-Compatiable Model Resin (J-Model)</v>
      </c>
      <c r="D1716">
        <f>IF(SUM(E1716:J1716)&lt;&gt;0,IF(ROW()-1&gt;COUNTA([1]!T_Printers[Printers])*COUNTA([1]!T_Resins[Resins]),"",2),"")</f>
        <v>2</v>
      </c>
      <c r="E1716" cm="1">
        <f t="array" ref="E1716">IFERROR(IF(ROW()-1&gt;COUNTA([1]!T_Printers[Printers])*COUNTA([1]!T_Resins[Resins]),"",_xlfn.IFS(ROUND(VLOOKUP(C1716,[1]!T_Resins[#Data],2,FALSE)/VLOOKUP(A1716,[1]!T_Printers[#Data],5,FALSE),1)&lt;=_xlfn.XLOOKUP(B1716,[1]Printers!L:L,[1]Printers!O:O,1,0,),ROUND(VLOOKUP(C1716,[1]!T_Resins[#Data],2,FALSE)/VLOOKUP(A1716,[1]!T_Printers[#Data],5,FALSE),1),ROUND(VLOOKUP(C1716,[1]!T_Resins[#Data],2,FALSE)/VLOOKUP(A1716,[1]!T_Printers[#Data],5,FALSE),1)&gt;_xlfn.XLOOKUP(B1716,[1]Printers!L:L,[1]Printers!O:O,1,0,),10)),"Используйте слой 100 мкм")</f>
        <v>12.9</v>
      </c>
      <c r="F1716">
        <f>IFERROR(IF(ROUND(_xlfn.XLOOKUP([1]Parameters!B1716,[1]Printers!L:L,[1]Printers!Q:Q,,0)*E1716/10,0)*10&lt;_xlfn.XLOOKUP([1]Parameters!B1716,[1]Printers!L:L,[1]Printers!P:P,,0),ROUND(_xlfn.XLOOKUP([1]Parameters!B1716,[1]Printers!L:L,[1]Printers!Q:Q,,0)*E1716/10,0)*10,_xlfn.XLOOKUP([1]Parameters!B1716,[1]Printers!L:L,[1]Printers!P:P,,0)),"")</f>
        <v>100</v>
      </c>
      <c r="G1716" cm="1">
        <f t="array" ref="G1716">IFERROR(IF(ROW()-1&gt;COUNTA([1]!T_Printers[Printers])*COUNTA([1]!T_Resins[Resins]),"",_xlfn.IFS(ROUND(VLOOKUP(C1716,[1]!T_Resins[#Data],3,FALSE)/VLOOKUP(A1716,[1]!T_Printers[#Data],5,FALSE),1)&lt;=_xlfn.XLOOKUP(B1716,[1]Printers!L:L,[1]Printers!O:O,1,0,),ROUND(VLOOKUP(C1716,[1]!T_Resins[#Data],3,FALSE)/VLOOKUP(A1716,[1]!T_Printers[#Data],5,FALSE),1),ROUND(VLOOKUP(C1716,[1]!T_Resins[#Data],3,FALSE)/VLOOKUP(A1716,[1]!T_Printers[#Data],5,FALSE),1)&gt;_xlfn.XLOOKUP(B1716,[1]Printers!L:L,[1]Printers!O:O,1,0,),10)),"")</f>
        <v>16.8</v>
      </c>
      <c r="H1716">
        <f>IFERROR(IF(ROUND(_xlfn.XLOOKUP([1]Parameters!B1716,[1]Printers!L:L,[1]Printers!Q:Q,,0)*G1716/10,0)*10&lt;_xlfn.XLOOKUP([1]Parameters!B1716,[1]Printers!L:L,[1]Printers!P:P,,0),ROUND(_xlfn.XLOOKUP([1]Parameters!B1716,[1]Printers!L:L,[1]Printers!Q:Q,,0)*G1716/10,0)*10,_xlfn.XLOOKUP([1]Parameters!B1716,[1]Printers!L:L,[1]Printers!P:P,,0)),"")</f>
        <v>100</v>
      </c>
      <c r="I1716" s="3" t="str" cm="1">
        <f t="array" ref="I1716">IFERROR(IF(ROW()-1&gt;COUNTA([1]!T_Printers[Printers])*COUNTA([1]!T_Resins[Resins]),"",_xlfn.IFS(ROUND(VLOOKUP(C1716,[1]!T_Resins[#Data],4,FALSE)/VLOOKUP(A1716,[1]!T_Printers[#Data],5,FALSE),1)&lt;=_xlfn.XLOOKUP(B1716,[1]Printers!L:L,[1]Printers!O:O,1,0,),ROUND(VLOOKUP(C1716,[1]!T_Resins[#Data],4,FALSE)/VLOOKUP(A1716,[1]!T_Printers[#Data],5,FALSE),1),ROUND(VLOOKUP(C1716,[1]!T_Resins[#Data],4,FALSE)/VLOOKUP(A1716,[1]!T_Printers[#Data],5,FALSE),1)&gt;_xlfn.XLOOKUP(B1716,[1]Printers!L:L,[1]Printers!O:O,1,0,),"")),"")</f>
        <v/>
      </c>
      <c r="J1716" t="str">
        <f>IFERROR(IF(ROUND(_xlfn.XLOOKUP([1]Parameters!B1716,[1]Printers!L:L,[1]Printers!Q:Q,,0)*I1716/10,0)*10&lt;_xlfn.XLOOKUP([1]Parameters!B1716,[1]Printers!L:L,[1]Printers!P:P,,0),ROUND(_xlfn.XLOOKUP([1]Parameters!B1716,[1]Printers!L:L,[1]Printers!Q:Q,,0)*I1716/10,0)*10,_xlfn.XLOOKUP([1]Parameters!B1716,[1]Printers!L:L,[1]Printers!P:P,,0)),"")</f>
        <v/>
      </c>
      <c r="K1716">
        <f>IF(SUM(E1716:J1716)&lt;&gt;0,VLOOKUP(A1716,[1]!T_Printers[#Data],10,FALSE)+VLOOKUP(C1716,[1]!T_Resins[#Data],10,FALSE),"")</f>
        <v>2</v>
      </c>
      <c r="L1716">
        <f>IF(SUM(E1716:J1716)&lt;&gt;0,VLOOKUP(A1716,[1]!T_Printers[#Data],11,FALSE),"")</f>
        <v>5</v>
      </c>
      <c r="M1716">
        <f>IF(SUM(E1716:J1716)&lt;&gt;0,VLOOKUP(C1716,[1]!T_Resins[#Data],8,FALSE),"")</f>
        <v>60</v>
      </c>
      <c r="N1716">
        <f>IF(_xlfn.XLOOKUP(B1716,[1]Printers!$L:$L,[1]Printers!$R:$R,0,0)&gt;0,[1]Parameters!M1716,IF(SUM(E1716:J1716)&lt;&gt;0,VLOOKUP(C1716,[1]!T_Resins[#Data],9,FALSE),""))</f>
        <v>60</v>
      </c>
      <c r="O1716" t="str">
        <f t="shared" si="26"/>
        <v>ElegooMarsC</v>
      </c>
    </row>
    <row r="1717" spans="1:15" x14ac:dyDescent="0.25">
      <c r="A1717" t="str">
        <f t="array" ref="A1717">IF(ROW()-1&gt;COUNTA([1]!T_Printers[Printers])*COUNTA([1]!T_Resins[Resins]),"",INDEX([1]!T_Printers[Printers],INT((ROW()-2)/COUNTA([1]!T_Resins[Resins])+1)))</f>
        <v>Elegoo Mars C</v>
      </c>
      <c r="B1717" t="str">
        <f>_xlfn.XLOOKUP(A1717,[1]!T_Printers[Printers],[1]!T_Printers[Icon link],,0)</f>
        <v>ElegooMarsC</v>
      </c>
      <c r="C1717" t="str">
        <f t="array" ref="C1717">IF(ROW()-1&gt;COUNTA([1]!T_Printers[Printers])*COUNTA([1]!T_Resins[Resins]),"",INDEX([1]!T_Resins[Resins],MOD(ROW()-2,COUNTA([1]!T_Resins[Resins]))+1))</f>
        <v>Silicone-Like Black</v>
      </c>
      <c r="D1717">
        <f>IF(SUM(E1717:J1717)&lt;&gt;0,IF(ROW()-1&gt;COUNTA([1]!T_Printers[Printers])*COUNTA([1]!T_Resins[Resins]),"",2),"")</f>
        <v>2</v>
      </c>
      <c r="E1717" cm="1">
        <f t="array" ref="E1717">IFERROR(IF(ROW()-1&gt;COUNTA([1]!T_Printers[Printers])*COUNTA([1]!T_Resins[Resins]),"",_xlfn.IFS(ROUND(VLOOKUP(C1717,[1]!T_Resins[#Data],2,FALSE)/VLOOKUP(A1717,[1]!T_Printers[#Data],5,FALSE),1)&lt;=_xlfn.XLOOKUP(B1717,[1]Printers!L:L,[1]Printers!O:O,1,0,),ROUND(VLOOKUP(C1717,[1]!T_Resins[#Data],2,FALSE)/VLOOKUP(A1717,[1]!T_Printers[#Data],5,FALSE),1),ROUND(VLOOKUP(C1717,[1]!T_Resins[#Data],2,FALSE)/VLOOKUP(A1717,[1]!T_Printers[#Data],5,FALSE),1)&gt;_xlfn.XLOOKUP(B1717,[1]Printers!L:L,[1]Printers!O:O,1,0,),10)),"Используйте слой 100 мкм")</f>
        <v>30.8</v>
      </c>
      <c r="F1717">
        <f>IFERROR(IF(ROUND(_xlfn.XLOOKUP([1]Parameters!B1717,[1]Printers!L:L,[1]Printers!Q:Q,,0)*E1717/10,0)*10&lt;_xlfn.XLOOKUP([1]Parameters!B1717,[1]Printers!L:L,[1]Printers!P:P,,0),ROUND(_xlfn.XLOOKUP([1]Parameters!B1717,[1]Printers!L:L,[1]Printers!Q:Q,,0)*E1717/10,0)*10,_xlfn.XLOOKUP([1]Parameters!B1717,[1]Printers!L:L,[1]Printers!P:P,,0)),"")</f>
        <v>100</v>
      </c>
      <c r="G1717" cm="1">
        <f t="array" ref="G1717">IFERROR(IF(ROW()-1&gt;COUNTA([1]!T_Printers[Printers])*COUNTA([1]!T_Resins[Resins]),"",_xlfn.IFS(ROUND(VLOOKUP(C1717,[1]!T_Resins[#Data],3,FALSE)/VLOOKUP(A1717,[1]!T_Printers[#Data],5,FALSE),1)&lt;=_xlfn.XLOOKUP(B1717,[1]Printers!L:L,[1]Printers!O:O,1,0,),ROUND(VLOOKUP(C1717,[1]!T_Resins[#Data],3,FALSE)/VLOOKUP(A1717,[1]!T_Printers[#Data],5,FALSE),1),ROUND(VLOOKUP(C1717,[1]!T_Resins[#Data],3,FALSE)/VLOOKUP(A1717,[1]!T_Printers[#Data],5,FALSE),1)&gt;_xlfn.XLOOKUP(B1717,[1]Printers!L:L,[1]Printers!O:O,1,0,),10)),"")</f>
        <v>40</v>
      </c>
      <c r="H1717">
        <f>IFERROR(IF(ROUND(_xlfn.XLOOKUP([1]Parameters!B1717,[1]Printers!L:L,[1]Printers!Q:Q,,0)*G1717/10,0)*10&lt;_xlfn.XLOOKUP([1]Parameters!B1717,[1]Printers!L:L,[1]Printers!P:P,,0),ROUND(_xlfn.XLOOKUP([1]Parameters!B1717,[1]Printers!L:L,[1]Printers!Q:Q,,0)*G1717/10,0)*10,_xlfn.XLOOKUP([1]Parameters!B1717,[1]Printers!L:L,[1]Printers!P:P,,0)),"")</f>
        <v>100</v>
      </c>
      <c r="I1717" s="3" t="str" cm="1">
        <f t="array" ref="I1717">IFERROR(IF(ROW()-1&gt;COUNTA([1]!T_Printers[Printers])*COUNTA([1]!T_Resins[Resins]),"",_xlfn.IFS(ROUND(VLOOKUP(C1717,[1]!T_Resins[#Data],4,FALSE)/VLOOKUP(A1717,[1]!T_Printers[#Data],5,FALSE),1)&lt;=_xlfn.XLOOKUP(B1717,[1]Printers!L:L,[1]Printers!O:O,1,0,),ROUND(VLOOKUP(C1717,[1]!T_Resins[#Data],4,FALSE)/VLOOKUP(A1717,[1]!T_Printers[#Data],5,FALSE),1),ROUND(VLOOKUP(C1717,[1]!T_Resins[#Data],4,FALSE)/VLOOKUP(A1717,[1]!T_Printers[#Data],5,FALSE),1)&gt;_xlfn.XLOOKUP(B1717,[1]Printers!L:L,[1]Printers!O:O,1,0,),"")),"")</f>
        <v/>
      </c>
      <c r="J1717" t="str">
        <f>IFERROR(IF(ROUND(_xlfn.XLOOKUP([1]Parameters!B1717,[1]Printers!L:L,[1]Printers!Q:Q,,0)*I1717/10,0)*10&lt;_xlfn.XLOOKUP([1]Parameters!B1717,[1]Printers!L:L,[1]Printers!P:P,,0),ROUND(_xlfn.XLOOKUP([1]Parameters!B1717,[1]Printers!L:L,[1]Printers!Q:Q,,0)*I1717/10,0)*10,_xlfn.XLOOKUP([1]Parameters!B1717,[1]Printers!L:L,[1]Printers!P:P,,0)),"")</f>
        <v/>
      </c>
      <c r="K1717">
        <f>IF(SUM(E1717:J1717)&lt;&gt;0,VLOOKUP(A1717,[1]!T_Printers[#Data],10,FALSE)+VLOOKUP(C1717,[1]!T_Resins[#Data],10,FALSE),"")</f>
        <v>2</v>
      </c>
      <c r="L1717">
        <f>IF(SUM(E1717:J1717)&lt;&gt;0,VLOOKUP(A1717,[1]!T_Printers[#Data],11,FALSE),"")</f>
        <v>5</v>
      </c>
      <c r="M1717">
        <f>IF(SUM(E1717:J1717)&lt;&gt;0,VLOOKUP(C1717,[1]!T_Resins[#Data],8,FALSE),"")</f>
        <v>60</v>
      </c>
      <c r="N1717">
        <f>IF(_xlfn.XLOOKUP(B1717,[1]Printers!$L:$L,[1]Printers!$R:$R,0,0)&gt;0,[1]Parameters!M1717,IF(SUM(E1717:J1717)&lt;&gt;0,VLOOKUP(C1717,[1]!T_Resins[#Data],9,FALSE),""))</f>
        <v>60</v>
      </c>
      <c r="O1717" t="str">
        <f t="shared" si="26"/>
        <v>ElegooMarsC</v>
      </c>
    </row>
    <row r="1718" spans="1:15" x14ac:dyDescent="0.25">
      <c r="A1718" t="str">
        <f t="array" ref="A1718">IF(ROW()-1&gt;COUNTA([1]!T_Printers[Printers])*COUNTA([1]!T_Resins[Resins]),"",INDEX([1]!T_Printers[Printers],INT((ROW()-2)/COUNTA([1]!T_Resins[Resins])+1)))</f>
        <v xml:space="preserve">Elegoo Saturn </v>
      </c>
      <c r="B1718" t="str">
        <f>_xlfn.XLOOKUP(A1718,[1]!T_Printers[Printers],[1]!T_Printers[Icon link],,0)</f>
        <v>ElegooSaturn</v>
      </c>
      <c r="C1718" t="str">
        <f t="array" ref="C1718">IF(ROW()-1&gt;COUNTA([1]!T_Printers[Printers])*COUNTA([1]!T_Resins[Resins]),"",INDEX([1]!T_Resins[Resins],MOD(ROW()-2,COUNTA([1]!T_Resins[Resins]))+1))</f>
        <v>Basic Red</v>
      </c>
      <c r="D1718">
        <f>IF(SUM(E1718:J1718)&lt;&gt;0,IF(ROW()-1&gt;COUNTA([1]!T_Printers[Printers])*COUNTA([1]!T_Resins[Resins]),"",2),"")</f>
        <v>2</v>
      </c>
      <c r="E1718" cm="1">
        <f t="array" ref="E1718">IFERROR(IF(ROW()-1&gt;COUNTA([1]!T_Printers[Printers])*COUNTA([1]!T_Resins[Resins]),"",_xlfn.IFS(ROUND(VLOOKUP(C1718,[1]!T_Resins[#Data],2,FALSE)/VLOOKUP(A1718,[1]!T_Printers[#Data],5,FALSE),1)&lt;=_xlfn.XLOOKUP(B1718,[1]Printers!L:L,[1]Printers!O:O,1,0,),ROUND(VLOOKUP(C1718,[1]!T_Resins[#Data],2,FALSE)/VLOOKUP(A1718,[1]!T_Printers[#Data],5,FALSE),1),ROUND(VLOOKUP(C1718,[1]!T_Resins[#Data],2,FALSE)/VLOOKUP(A1718,[1]!T_Printers[#Data],5,FALSE),1)&gt;_xlfn.XLOOKUP(B1718,[1]Printers!L:L,[1]Printers!O:O,1,0,),10)),"Используйте слой 100 мкм")</f>
        <v>3</v>
      </c>
      <c r="F1718">
        <f>IFERROR(IF(ROUND(_xlfn.XLOOKUP([1]Parameters!B1718,[1]Printers!L:L,[1]Printers!Q:Q,,0)*E1718/10,0)*10&lt;_xlfn.XLOOKUP([1]Parameters!B1718,[1]Printers!L:L,[1]Printers!P:P,,0),ROUND(_xlfn.XLOOKUP([1]Parameters!B1718,[1]Printers!L:L,[1]Printers!Q:Q,,0)*E1718/10,0)*10,_xlfn.XLOOKUP([1]Parameters!B1718,[1]Printers!L:L,[1]Printers!P:P,,0)),"")</f>
        <v>30</v>
      </c>
      <c r="G1718" cm="1">
        <f t="array" ref="G1718">IFERROR(IF(ROW()-1&gt;COUNTA([1]!T_Printers[Printers])*COUNTA([1]!T_Resins[Resins]),"",_xlfn.IFS(ROUND(VLOOKUP(C1718,[1]!T_Resins[#Data],3,FALSE)/VLOOKUP(A1718,[1]!T_Printers[#Data],5,FALSE),1)&lt;=_xlfn.XLOOKUP(B1718,[1]Printers!L:L,[1]Printers!O:O,1,0,),ROUND(VLOOKUP(C1718,[1]!T_Resins[#Data],3,FALSE)/VLOOKUP(A1718,[1]!T_Printers[#Data],5,FALSE),1),ROUND(VLOOKUP(C1718,[1]!T_Resins[#Data],3,FALSE)/VLOOKUP(A1718,[1]!T_Printers[#Data],5,FALSE),1)&gt;_xlfn.XLOOKUP(B1718,[1]Printers!L:L,[1]Printers!O:O,1,0,),10)),"")</f>
        <v>4</v>
      </c>
      <c r="H1718">
        <f>IFERROR(IF(ROUND(_xlfn.XLOOKUP([1]Parameters!B1718,[1]Printers!L:L,[1]Printers!Q:Q,,0)*G1718/10,0)*10&lt;_xlfn.XLOOKUP([1]Parameters!B1718,[1]Printers!L:L,[1]Printers!P:P,,0),ROUND(_xlfn.XLOOKUP([1]Parameters!B1718,[1]Printers!L:L,[1]Printers!Q:Q,,0)*G1718/10,0)*10,_xlfn.XLOOKUP([1]Parameters!B1718,[1]Printers!L:L,[1]Printers!P:P,,0)),"")</f>
        <v>40</v>
      </c>
      <c r="I1718" s="3" t="str" cm="1">
        <f t="array" ref="I1718">IFERROR(IF(ROW()-1&gt;COUNTA([1]!T_Printers[Printers])*COUNTA([1]!T_Resins[Resins]),"",_xlfn.IFS(ROUND(VLOOKUP(C1718,[1]!T_Resins[#Data],4,FALSE)/VLOOKUP(A1718,[1]!T_Printers[#Data],5,FALSE),1)&lt;=_xlfn.XLOOKUP(B1718,[1]Printers!L:L,[1]Printers!O:O,1,0,),ROUND(VLOOKUP(C1718,[1]!T_Resins[#Data],4,FALSE)/VLOOKUP(A1718,[1]!T_Printers[#Data],5,FALSE),1),ROUND(VLOOKUP(C1718,[1]!T_Resins[#Data],4,FALSE)/VLOOKUP(A1718,[1]!T_Printers[#Data],5,FALSE),1)&gt;_xlfn.XLOOKUP(B1718,[1]Printers!L:L,[1]Printers!O:O,1,0,),"")),"")</f>
        <v/>
      </c>
      <c r="J1718" t="str">
        <f>IFERROR(IF(ROUND(_xlfn.XLOOKUP([1]Parameters!B1718,[1]Printers!L:L,[1]Printers!Q:Q,,0)*I1718/10,0)*10&lt;_xlfn.XLOOKUP([1]Parameters!B1718,[1]Printers!L:L,[1]Printers!P:P,,0),ROUND(_xlfn.XLOOKUP([1]Parameters!B1718,[1]Printers!L:L,[1]Printers!Q:Q,,0)*I1718/10,0)*10,_xlfn.XLOOKUP([1]Parameters!B1718,[1]Printers!L:L,[1]Printers!P:P,,0)),"")</f>
        <v/>
      </c>
      <c r="K1718">
        <f>IF(SUM(E1718:J1718)&lt;&gt;0,VLOOKUP(A1718,[1]!T_Printers[#Data],10,FALSE)+VLOOKUP(C1718,[1]!T_Resins[#Data],10,FALSE),"")</f>
        <v>4</v>
      </c>
      <c r="L1718">
        <f>IF(SUM(E1718:J1718)&lt;&gt;0,VLOOKUP(A1718,[1]!T_Printers[#Data],11,FALSE),"")</f>
        <v>8</v>
      </c>
      <c r="M1718">
        <f>IF(SUM(E1718:J1718)&lt;&gt;0,VLOOKUP(C1718,[1]!T_Resins[#Data],8,FALSE),"")</f>
        <v>120</v>
      </c>
      <c r="N1718">
        <f>IF(_xlfn.XLOOKUP(B1718,[1]Printers!$L:$L,[1]Printers!$R:$R,0,0)&gt;0,[1]Parameters!M1718,IF(SUM(E1718:J1718)&lt;&gt;0,VLOOKUP(C1718,[1]!T_Resins[#Data],9,FALSE),""))</f>
        <v>180</v>
      </c>
      <c r="O1718" t="str">
        <f t="shared" si="26"/>
        <v>ElegooSaturn</v>
      </c>
    </row>
    <row r="1719" spans="1:15" x14ac:dyDescent="0.25">
      <c r="A1719" t="str">
        <f t="array" ref="A1719">IF(ROW()-1&gt;COUNTA([1]!T_Printers[Printers])*COUNTA([1]!T_Resins[Resins]),"",INDEX([1]!T_Printers[Printers],INT((ROW()-2)/COUNTA([1]!T_Resins[Resins])+1)))</f>
        <v xml:space="preserve">Elegoo Saturn </v>
      </c>
      <c r="B1719" t="str">
        <f>_xlfn.XLOOKUP(A1719,[1]!T_Printers[Printers],[1]!T_Printers[Icon link],,0)</f>
        <v>ElegooSaturn</v>
      </c>
      <c r="C1719" t="str">
        <f t="array" ref="C1719">IF(ROW()-1&gt;COUNTA([1]!T_Printers[Printers])*COUNTA([1]!T_Resins[Resins]),"",INDEX([1]!T_Resins[Resins],MOD(ROW()-2,COUNTA([1]!T_Resins[Resins]))+1))</f>
        <v>Demo Bone</v>
      </c>
      <c r="D1719">
        <f>IF(SUM(E1719:J1719)&lt;&gt;0,IF(ROW()-1&gt;COUNTA([1]!T_Printers[Printers])*COUNTA([1]!T_Resins[Resins]),"",2),"")</f>
        <v>2</v>
      </c>
      <c r="E1719" cm="1">
        <f t="array" ref="E1719">IFERROR(IF(ROW()-1&gt;COUNTA([1]!T_Printers[Printers])*COUNTA([1]!T_Resins[Resins]),"",_xlfn.IFS(ROUND(VLOOKUP(C1719,[1]!T_Resins[#Data],2,FALSE)/VLOOKUP(A1719,[1]!T_Printers[#Data],5,FALSE),1)&lt;=_xlfn.XLOOKUP(B1719,[1]Printers!L:L,[1]Printers!O:O,1,0,),ROUND(VLOOKUP(C1719,[1]!T_Resins[#Data],2,FALSE)/VLOOKUP(A1719,[1]!T_Printers[#Data],5,FALSE),1),ROUND(VLOOKUP(C1719,[1]!T_Resins[#Data],2,FALSE)/VLOOKUP(A1719,[1]!T_Printers[#Data],5,FALSE),1)&gt;_xlfn.XLOOKUP(B1719,[1]Printers!L:L,[1]Printers!O:O,1,0,),10)),"Используйте слой 100 мкм")</f>
        <v>3</v>
      </c>
      <c r="F1719">
        <f>IFERROR(IF(ROUND(_xlfn.XLOOKUP([1]Parameters!B1719,[1]Printers!L:L,[1]Printers!Q:Q,,0)*E1719/10,0)*10&lt;_xlfn.XLOOKUP([1]Parameters!B1719,[1]Printers!L:L,[1]Printers!P:P,,0),ROUND(_xlfn.XLOOKUP([1]Parameters!B1719,[1]Printers!L:L,[1]Printers!Q:Q,,0)*E1719/10,0)*10,_xlfn.XLOOKUP([1]Parameters!B1719,[1]Printers!L:L,[1]Printers!P:P,,0)),"")</f>
        <v>30</v>
      </c>
      <c r="G1719" cm="1">
        <f t="array" ref="G1719">IFERROR(IF(ROW()-1&gt;COUNTA([1]!T_Printers[Printers])*COUNTA([1]!T_Resins[Resins]),"",_xlfn.IFS(ROUND(VLOOKUP(C1719,[1]!T_Resins[#Data],3,FALSE)/VLOOKUP(A1719,[1]!T_Printers[#Data],5,FALSE),1)&lt;=_xlfn.XLOOKUP(B1719,[1]Printers!L:L,[1]Printers!O:O,1,0,),ROUND(VLOOKUP(C1719,[1]!T_Resins[#Data],3,FALSE)/VLOOKUP(A1719,[1]!T_Printers[#Data],5,FALSE),1),ROUND(VLOOKUP(C1719,[1]!T_Resins[#Data],3,FALSE)/VLOOKUP(A1719,[1]!T_Printers[#Data],5,FALSE),1)&gt;_xlfn.XLOOKUP(B1719,[1]Printers!L:L,[1]Printers!O:O,1,0,),10)),"")</f>
        <v>3.9</v>
      </c>
      <c r="H1719">
        <f>IFERROR(IF(ROUND(_xlfn.XLOOKUP([1]Parameters!B1719,[1]Printers!L:L,[1]Printers!Q:Q,,0)*G1719/10,0)*10&lt;_xlfn.XLOOKUP([1]Parameters!B1719,[1]Printers!L:L,[1]Printers!P:P,,0),ROUND(_xlfn.XLOOKUP([1]Parameters!B1719,[1]Printers!L:L,[1]Printers!Q:Q,,0)*G1719/10,0)*10,_xlfn.XLOOKUP([1]Parameters!B1719,[1]Printers!L:L,[1]Printers!P:P,,0)),"")</f>
        <v>40</v>
      </c>
      <c r="I1719" s="3" t="str" cm="1">
        <f t="array" ref="I1719">IFERROR(IF(ROW()-1&gt;COUNTA([1]!T_Printers[Printers])*COUNTA([1]!T_Resins[Resins]),"",_xlfn.IFS(ROUND(VLOOKUP(C1719,[1]!T_Resins[#Data],4,FALSE)/VLOOKUP(A1719,[1]!T_Printers[#Data],5,FALSE),1)&lt;=_xlfn.XLOOKUP(B1719,[1]Printers!L:L,[1]Printers!O:O,1,0,),ROUND(VLOOKUP(C1719,[1]!T_Resins[#Data],4,FALSE)/VLOOKUP(A1719,[1]!T_Printers[#Data],5,FALSE),1),ROUND(VLOOKUP(C1719,[1]!T_Resins[#Data],4,FALSE)/VLOOKUP(A1719,[1]!T_Printers[#Data],5,FALSE),1)&gt;_xlfn.XLOOKUP(B1719,[1]Printers!L:L,[1]Printers!O:O,1,0,),"")),"")</f>
        <v/>
      </c>
      <c r="J1719" t="str">
        <f>IFERROR(IF(ROUND(_xlfn.XLOOKUP([1]Parameters!B1719,[1]Printers!L:L,[1]Printers!Q:Q,,0)*I1719/10,0)*10&lt;_xlfn.XLOOKUP([1]Parameters!B1719,[1]Printers!L:L,[1]Printers!P:P,,0),ROUND(_xlfn.XLOOKUP([1]Parameters!B1719,[1]Printers!L:L,[1]Printers!Q:Q,,0)*I1719/10,0)*10,_xlfn.XLOOKUP([1]Parameters!B1719,[1]Printers!L:L,[1]Printers!P:P,,0)),"")</f>
        <v/>
      </c>
      <c r="K1719">
        <f>IF(SUM(E1719:J1719)&lt;&gt;0,VLOOKUP(A1719,[1]!T_Printers[#Data],10,FALSE)+VLOOKUP(C1719,[1]!T_Resins[#Data],10,FALSE),"")</f>
        <v>5</v>
      </c>
      <c r="L1719">
        <f>IF(SUM(E1719:J1719)&lt;&gt;0,VLOOKUP(A1719,[1]!T_Printers[#Data],11,FALSE),"")</f>
        <v>8</v>
      </c>
      <c r="M1719">
        <f>IF(SUM(E1719:J1719)&lt;&gt;0,VLOOKUP(C1719,[1]!T_Resins[#Data],8,FALSE),"")</f>
        <v>120</v>
      </c>
      <c r="N1719">
        <f>IF(_xlfn.XLOOKUP(B1719,[1]Printers!$L:$L,[1]Printers!$R:$R,0,0)&gt;0,[1]Parameters!M1719,IF(SUM(E1719:J1719)&lt;&gt;0,VLOOKUP(C1719,[1]!T_Resins[#Data],9,FALSE),""))</f>
        <v>180</v>
      </c>
      <c r="O1719" t="str">
        <f t="shared" si="26"/>
        <v>ElegooSaturn</v>
      </c>
    </row>
    <row r="1720" spans="1:15" x14ac:dyDescent="0.25">
      <c r="A1720" t="str">
        <f t="array" ref="A1720">IF(ROW()-1&gt;COUNTA([1]!T_Printers[Printers])*COUNTA([1]!T_Resins[Resins]),"",INDEX([1]!T_Printers[Printers],INT((ROW()-2)/COUNTA([1]!T_Resins[Resins])+1)))</f>
        <v xml:space="preserve">Elegoo Saturn </v>
      </c>
      <c r="B1720" t="str">
        <f>_xlfn.XLOOKUP(A1720,[1]!T_Printers[Printers],[1]!T_Printers[Icon link],,0)</f>
        <v>ElegooSaturn</v>
      </c>
      <c r="C1720" t="str">
        <f t="array" ref="C1720">IF(ROW()-1&gt;COUNTA([1]!T_Printers[Printers])*COUNTA([1]!T_Resins[Resins]),"",INDEX([1]!T_Resins[Resins],MOD(ROW()-2,COUNTA([1]!T_Resins[Resins]))+1))</f>
        <v xml:space="preserve">Dental Bleach (Обновленная версия) </v>
      </c>
      <c r="D1720">
        <f>IF(SUM(E1720:J1720)&lt;&gt;0,IF(ROW()-1&gt;COUNTA([1]!T_Printers[Printers])*COUNTA([1]!T_Resins[Resins]),"",2),"")</f>
        <v>2</v>
      </c>
      <c r="E1720" cm="1">
        <f t="array" ref="E1720">IFERROR(IF(ROW()-1&gt;COUNTA([1]!T_Printers[Printers])*COUNTA([1]!T_Resins[Resins]),"",_xlfn.IFS(ROUND(VLOOKUP(C1720,[1]!T_Resins[#Data],2,FALSE)/VLOOKUP(A1720,[1]!T_Printers[#Data],5,FALSE),1)&lt;=_xlfn.XLOOKUP(B1720,[1]Printers!L:L,[1]Printers!O:O,1,0,),ROUND(VLOOKUP(C1720,[1]!T_Resins[#Data],2,FALSE)/VLOOKUP(A1720,[1]!T_Printers[#Data],5,FALSE),1),ROUND(VLOOKUP(C1720,[1]!T_Resins[#Data],2,FALSE)/VLOOKUP(A1720,[1]!T_Printers[#Data],5,FALSE),1)&gt;_xlfn.XLOOKUP(B1720,[1]Printers!L:L,[1]Printers!O:O,1,0,),10)),"Используйте слой 100 мкм")</f>
        <v>6.8</v>
      </c>
      <c r="F1720">
        <f>IFERROR(IF(ROUND(_xlfn.XLOOKUP([1]Parameters!B1720,[1]Printers!L:L,[1]Printers!Q:Q,,0)*E1720/10,0)*10&lt;_xlfn.XLOOKUP([1]Parameters!B1720,[1]Printers!L:L,[1]Printers!P:P,,0),ROUND(_xlfn.XLOOKUP([1]Parameters!B1720,[1]Printers!L:L,[1]Printers!Q:Q,,0)*E1720/10,0)*10,_xlfn.XLOOKUP([1]Parameters!B1720,[1]Printers!L:L,[1]Printers!P:P,,0)),"")</f>
        <v>60</v>
      </c>
      <c r="G1720" cm="1">
        <f t="array" ref="G1720">IFERROR(IF(ROW()-1&gt;COUNTA([1]!T_Printers[Printers])*COUNTA([1]!T_Resins[Resins]),"",_xlfn.IFS(ROUND(VLOOKUP(C1720,[1]!T_Resins[#Data],3,FALSE)/VLOOKUP(A1720,[1]!T_Printers[#Data],5,FALSE),1)&lt;=_xlfn.XLOOKUP(B1720,[1]Printers!L:L,[1]Printers!O:O,1,0,),ROUND(VLOOKUP(C1720,[1]!T_Resins[#Data],3,FALSE)/VLOOKUP(A1720,[1]!T_Printers[#Data],5,FALSE),1),ROUND(VLOOKUP(C1720,[1]!T_Resins[#Data],3,FALSE)/VLOOKUP(A1720,[1]!T_Printers[#Data],5,FALSE),1)&gt;_xlfn.XLOOKUP(B1720,[1]Printers!L:L,[1]Printers!O:O,1,0,),10)),"")</f>
        <v>8.9</v>
      </c>
      <c r="H1720">
        <f>IFERROR(IF(ROUND(_xlfn.XLOOKUP([1]Parameters!B1720,[1]Printers!L:L,[1]Printers!Q:Q,,0)*G1720/10,0)*10&lt;_xlfn.XLOOKUP([1]Parameters!B1720,[1]Printers!L:L,[1]Printers!P:P,,0),ROUND(_xlfn.XLOOKUP([1]Parameters!B1720,[1]Printers!L:L,[1]Printers!Q:Q,,0)*G1720/10,0)*10,_xlfn.XLOOKUP([1]Parameters!B1720,[1]Printers!L:L,[1]Printers!P:P,,0)),"")</f>
        <v>80</v>
      </c>
      <c r="I1720" s="3" t="str" cm="1">
        <f t="array" ref="I1720">IFERROR(IF(ROW()-1&gt;COUNTA([1]!T_Printers[Printers])*COUNTA([1]!T_Resins[Resins]),"",_xlfn.IFS(ROUND(VLOOKUP(C1720,[1]!T_Resins[#Data],4,FALSE)/VLOOKUP(A1720,[1]!T_Printers[#Data],5,FALSE),1)&lt;=_xlfn.XLOOKUP(B1720,[1]Printers!L:L,[1]Printers!O:O,1,0,),ROUND(VLOOKUP(C1720,[1]!T_Resins[#Data],4,FALSE)/VLOOKUP(A1720,[1]!T_Printers[#Data],5,FALSE),1),ROUND(VLOOKUP(C1720,[1]!T_Resins[#Data],4,FALSE)/VLOOKUP(A1720,[1]!T_Printers[#Data],5,FALSE),1)&gt;_xlfn.XLOOKUP(B1720,[1]Printers!L:L,[1]Printers!O:O,1,0,),"")),"")</f>
        <v/>
      </c>
      <c r="J1720" t="str">
        <f>IFERROR(IF(ROUND(_xlfn.XLOOKUP([1]Parameters!B1720,[1]Printers!L:L,[1]Printers!Q:Q,,0)*I1720/10,0)*10&lt;_xlfn.XLOOKUP([1]Parameters!B1720,[1]Printers!L:L,[1]Printers!P:P,,0),ROUND(_xlfn.XLOOKUP([1]Parameters!B1720,[1]Printers!L:L,[1]Printers!Q:Q,,0)*I1720/10,0)*10,_xlfn.XLOOKUP([1]Parameters!B1720,[1]Printers!L:L,[1]Printers!P:P,,0)),"")</f>
        <v/>
      </c>
      <c r="K1720">
        <f>IF(SUM(E1720:J1720)&lt;&gt;0,VLOOKUP(A1720,[1]!T_Printers[#Data],10,FALSE)+VLOOKUP(C1720,[1]!T_Resins[#Data],10,FALSE),"")</f>
        <v>5</v>
      </c>
      <c r="L1720">
        <f>IF(SUM(E1720:J1720)&lt;&gt;0,VLOOKUP(A1720,[1]!T_Printers[#Data],11,FALSE),"")</f>
        <v>8</v>
      </c>
      <c r="M1720">
        <f>IF(SUM(E1720:J1720)&lt;&gt;0,VLOOKUP(C1720,[1]!T_Resins[#Data],8,FALSE),"")</f>
        <v>120</v>
      </c>
      <c r="N1720">
        <f>IF(_xlfn.XLOOKUP(B1720,[1]Printers!$L:$L,[1]Printers!$R:$R,0,0)&gt;0,[1]Parameters!M1720,IF(SUM(E1720:J1720)&lt;&gt;0,VLOOKUP(C1720,[1]!T_Resins[#Data],9,FALSE),""))</f>
        <v>180</v>
      </c>
      <c r="O1720" t="str">
        <f t="shared" si="26"/>
        <v>ElegooSaturn</v>
      </c>
    </row>
    <row r="1721" spans="1:15" x14ac:dyDescent="0.25">
      <c r="A1721" t="str">
        <f t="array" ref="A1721">IF(ROW()-1&gt;COUNTA([1]!T_Printers[Printers])*COUNTA([1]!T_Resins[Resins]),"",INDEX([1]!T_Printers[Printers],INT((ROW()-2)/COUNTA([1]!T_Resins[Resins])+1)))</f>
        <v xml:space="preserve">Elegoo Saturn </v>
      </c>
      <c r="B1721" t="str">
        <f>_xlfn.XLOOKUP(A1721,[1]!T_Printers[Printers],[1]!T_Printers[Icon link],,0)</f>
        <v>ElegooSaturn</v>
      </c>
      <c r="C1721" t="str">
        <f t="array" ref="C1721">IF(ROW()-1&gt;COUNTA([1]!T_Printers[Printers])*COUNTA([1]!T_Resins[Resins]),"",INDEX([1]!T_Resins[Resins],MOD(ROW()-2,COUNTA([1]!T_Resins[Resins]))+1))</f>
        <v>Dental Bleach Pro</v>
      </c>
      <c r="D1721">
        <f>IF(SUM(E1721:J1721)&lt;&gt;0,IF(ROW()-1&gt;COUNTA([1]!T_Printers[Printers])*COUNTA([1]!T_Resins[Resins]),"",2),"")</f>
        <v>2</v>
      </c>
      <c r="E1721" cm="1">
        <f t="array" ref="E1721">IFERROR(IF(ROW()-1&gt;COUNTA([1]!T_Printers[Printers])*COUNTA([1]!T_Resins[Resins]),"",_xlfn.IFS(ROUND(VLOOKUP(C1721,[1]!T_Resins[#Data],2,FALSE)/VLOOKUP(A1721,[1]!T_Printers[#Data],5,FALSE),1)&lt;=_xlfn.XLOOKUP(B1721,[1]Printers!L:L,[1]Printers!O:O,1,0,),ROUND(VLOOKUP(C1721,[1]!T_Resins[#Data],2,FALSE)/VLOOKUP(A1721,[1]!T_Printers[#Data],5,FALSE),1),ROUND(VLOOKUP(C1721,[1]!T_Resins[#Data],2,FALSE)/VLOOKUP(A1721,[1]!T_Printers[#Data],5,FALSE),1)&gt;_xlfn.XLOOKUP(B1721,[1]Printers!L:L,[1]Printers!O:O,1,0,),10)),"Используйте слой 100 мкм")</f>
        <v>5.0999999999999996</v>
      </c>
      <c r="F1721">
        <f>IFERROR(IF(ROUND(_xlfn.XLOOKUP([1]Parameters!B1721,[1]Printers!L:L,[1]Printers!Q:Q,,0)*E1721/10,0)*10&lt;_xlfn.XLOOKUP([1]Parameters!B1721,[1]Printers!L:L,[1]Printers!P:P,,0),ROUND(_xlfn.XLOOKUP([1]Parameters!B1721,[1]Printers!L:L,[1]Printers!Q:Q,,0)*E1721/10,0)*10,_xlfn.XLOOKUP([1]Parameters!B1721,[1]Printers!L:L,[1]Printers!P:P,,0)),"")</f>
        <v>50</v>
      </c>
      <c r="G1721" cm="1">
        <f t="array" ref="G1721">IFERROR(IF(ROW()-1&gt;COUNTA([1]!T_Printers[Printers])*COUNTA([1]!T_Resins[Resins]),"",_xlfn.IFS(ROUND(VLOOKUP(C1721,[1]!T_Resins[#Data],3,FALSE)/VLOOKUP(A1721,[1]!T_Printers[#Data],5,FALSE),1)&lt;=_xlfn.XLOOKUP(B1721,[1]Printers!L:L,[1]Printers!O:O,1,0,),ROUND(VLOOKUP(C1721,[1]!T_Resins[#Data],3,FALSE)/VLOOKUP(A1721,[1]!T_Printers[#Data],5,FALSE),1),ROUND(VLOOKUP(C1721,[1]!T_Resins[#Data],3,FALSE)/VLOOKUP(A1721,[1]!T_Printers[#Data],5,FALSE),1)&gt;_xlfn.XLOOKUP(B1721,[1]Printers!L:L,[1]Printers!O:O,1,0,),10)),"")</f>
        <v>6.6</v>
      </c>
      <c r="H1721">
        <f>IFERROR(IF(ROUND(_xlfn.XLOOKUP([1]Parameters!B1721,[1]Printers!L:L,[1]Printers!Q:Q,,0)*G1721/10,0)*10&lt;_xlfn.XLOOKUP([1]Parameters!B1721,[1]Printers!L:L,[1]Printers!P:P,,0),ROUND(_xlfn.XLOOKUP([1]Parameters!B1721,[1]Printers!L:L,[1]Printers!Q:Q,,0)*G1721/10,0)*10,_xlfn.XLOOKUP([1]Parameters!B1721,[1]Printers!L:L,[1]Printers!P:P,,0)),"")</f>
        <v>60</v>
      </c>
      <c r="I1721" s="3" t="str" cm="1">
        <f t="array" ref="I1721">IFERROR(IF(ROW()-1&gt;COUNTA([1]!T_Printers[Printers])*COUNTA([1]!T_Resins[Resins]),"",_xlfn.IFS(ROUND(VLOOKUP(C1721,[1]!T_Resins[#Data],4,FALSE)/VLOOKUP(A1721,[1]!T_Printers[#Data],5,FALSE),1)&lt;=_xlfn.XLOOKUP(B1721,[1]Printers!L:L,[1]Printers!O:O,1,0,),ROUND(VLOOKUP(C1721,[1]!T_Resins[#Data],4,FALSE)/VLOOKUP(A1721,[1]!T_Printers[#Data],5,FALSE),1),ROUND(VLOOKUP(C1721,[1]!T_Resins[#Data],4,FALSE)/VLOOKUP(A1721,[1]!T_Printers[#Data],5,FALSE),1)&gt;_xlfn.XLOOKUP(B1721,[1]Printers!L:L,[1]Printers!O:O,1,0,),"")),"")</f>
        <v/>
      </c>
      <c r="J1721" t="str">
        <f>IFERROR(IF(ROUND(_xlfn.XLOOKUP([1]Parameters!B1721,[1]Printers!L:L,[1]Printers!Q:Q,,0)*I1721/10,0)*10&lt;_xlfn.XLOOKUP([1]Parameters!B1721,[1]Printers!L:L,[1]Printers!P:P,,0),ROUND(_xlfn.XLOOKUP([1]Parameters!B1721,[1]Printers!L:L,[1]Printers!Q:Q,,0)*I1721/10,0)*10,_xlfn.XLOOKUP([1]Parameters!B1721,[1]Printers!L:L,[1]Printers!P:P,,0)),"")</f>
        <v/>
      </c>
      <c r="K1721">
        <f>IF(SUM(E1721:J1721)&lt;&gt;0,VLOOKUP(A1721,[1]!T_Printers[#Data],10,FALSE)+VLOOKUP(C1721,[1]!T_Resins[#Data],10,FALSE),"")</f>
        <v>4</v>
      </c>
      <c r="L1721">
        <f>IF(SUM(E1721:J1721)&lt;&gt;0,VLOOKUP(A1721,[1]!T_Printers[#Data],11,FALSE),"")</f>
        <v>8</v>
      </c>
      <c r="M1721">
        <f>IF(SUM(E1721:J1721)&lt;&gt;0,VLOOKUP(C1721,[1]!T_Resins[#Data],8,FALSE),"")</f>
        <v>120</v>
      </c>
      <c r="N1721">
        <f>IF(_xlfn.XLOOKUP(B1721,[1]Printers!$L:$L,[1]Printers!$R:$R,0,0)&gt;0,[1]Parameters!M1721,IF(SUM(E1721:J1721)&lt;&gt;0,VLOOKUP(C1721,[1]!T_Resins[#Data],9,FALSE),""))</f>
        <v>180</v>
      </c>
      <c r="O1721" t="str">
        <f t="shared" si="26"/>
        <v>ElegooSaturn</v>
      </c>
    </row>
    <row r="1722" spans="1:15" x14ac:dyDescent="0.25">
      <c r="A1722" t="str">
        <f t="array" ref="A1722">IF(ROW()-1&gt;COUNTA([1]!T_Printers[Printers])*COUNTA([1]!T_Resins[Resins]),"",INDEX([1]!T_Printers[Printers],INT((ROW()-2)/COUNTA([1]!T_Resins[Resins])+1)))</f>
        <v xml:space="preserve">Elegoo Saturn </v>
      </c>
      <c r="B1722" t="str">
        <f>_xlfn.XLOOKUP(A1722,[1]!T_Printers[Printers],[1]!T_Printers[Icon link],,0)</f>
        <v>ElegooSaturn</v>
      </c>
      <c r="C1722" t="str">
        <f t="array" ref="C1722">IF(ROW()-1&gt;COUNTA([1]!T_Printers[Printers])*COUNTA([1]!T_Resins[Resins]),"",INDEX([1]!T_Resins[Resins],MOD(ROW()-2,COUNTA([1]!T_Resins[Resins]))+1))</f>
        <v>Dental Cast Cherry Pro</v>
      </c>
      <c r="D1722">
        <f>IF(SUM(E1722:J1722)&lt;&gt;0,IF(ROW()-1&gt;COUNTA([1]!T_Printers[Printers])*COUNTA([1]!T_Resins[Resins]),"",2),"")</f>
        <v>2</v>
      </c>
      <c r="E1722" cm="1">
        <f t="array" ref="E1722">IFERROR(IF(ROW()-1&gt;COUNTA([1]!T_Printers[Printers])*COUNTA([1]!T_Resins[Resins]),"",_xlfn.IFS(ROUND(VLOOKUP(C1722,[1]!T_Resins[#Data],2,FALSE)/VLOOKUP(A1722,[1]!T_Printers[#Data],5,FALSE),1)&lt;=_xlfn.XLOOKUP(B1722,[1]Printers!L:L,[1]Printers!O:O,1,0,),ROUND(VLOOKUP(C1722,[1]!T_Resins[#Data],2,FALSE)/VLOOKUP(A1722,[1]!T_Printers[#Data],5,FALSE),1),ROUND(VLOOKUP(C1722,[1]!T_Resins[#Data],2,FALSE)/VLOOKUP(A1722,[1]!T_Printers[#Data],5,FALSE),1)&gt;_xlfn.XLOOKUP(B1722,[1]Printers!L:L,[1]Printers!O:O,1,0,),10)),"Используйте слой 100 мкм")</f>
        <v>7</v>
      </c>
      <c r="F1722">
        <f>IFERROR(IF(ROUND(_xlfn.XLOOKUP([1]Parameters!B1722,[1]Printers!L:L,[1]Printers!Q:Q,,0)*E1722/10,0)*10&lt;_xlfn.XLOOKUP([1]Parameters!B1722,[1]Printers!L:L,[1]Printers!P:P,,0),ROUND(_xlfn.XLOOKUP([1]Parameters!B1722,[1]Printers!L:L,[1]Printers!Q:Q,,0)*E1722/10,0)*10,_xlfn.XLOOKUP([1]Parameters!B1722,[1]Printers!L:L,[1]Printers!P:P,,0)),"")</f>
        <v>60</v>
      </c>
      <c r="G1722" t="str" cm="1">
        <f t="array" ref="G1722">IFERROR(IF(ROW()-1&gt;COUNTA([1]!T_Printers[Printers])*COUNTA([1]!T_Resins[Resins]),"",_xlfn.IFS(ROUND(VLOOKUP(C1722,[1]!T_Resins[#Data],3,FALSE)/VLOOKUP(A1722,[1]!T_Printers[#Data],5,FALSE),1)&lt;=_xlfn.XLOOKUP(B1722,[1]Printers!L:L,[1]Printers!O:O,1,0,),ROUND(VLOOKUP(C1722,[1]!T_Resins[#Data],3,FALSE)/VLOOKUP(A1722,[1]!T_Printers[#Data],5,FALSE),1),ROUND(VLOOKUP(C1722,[1]!T_Resins[#Data],3,FALSE)/VLOOKUP(A1722,[1]!T_Printers[#Data],5,FALSE),1)&gt;_xlfn.XLOOKUP(B1722,[1]Printers!L:L,[1]Printers!O:O,1,0,),10)),"")</f>
        <v/>
      </c>
      <c r="H1722" t="str">
        <f>IFERROR(IF(ROUND(_xlfn.XLOOKUP([1]Parameters!B1722,[1]Printers!L:L,[1]Printers!Q:Q,,0)*G1722/10,0)*10&lt;_xlfn.XLOOKUP([1]Parameters!B1722,[1]Printers!L:L,[1]Printers!P:P,,0),ROUND(_xlfn.XLOOKUP([1]Parameters!B1722,[1]Printers!L:L,[1]Printers!Q:Q,,0)*G1722/10,0)*10,_xlfn.XLOOKUP([1]Parameters!B1722,[1]Printers!L:L,[1]Printers!P:P,,0)),"")</f>
        <v/>
      </c>
      <c r="I1722" s="3" t="str" cm="1">
        <f t="array" ref="I1722">IFERROR(IF(ROW()-1&gt;COUNTA([1]!T_Printers[Printers])*COUNTA([1]!T_Resins[Resins]),"",_xlfn.IFS(ROUND(VLOOKUP(C1722,[1]!T_Resins[#Data],4,FALSE)/VLOOKUP(A1722,[1]!T_Printers[#Data],5,FALSE),1)&lt;=_xlfn.XLOOKUP(B1722,[1]Printers!L:L,[1]Printers!O:O,1,0,),ROUND(VLOOKUP(C1722,[1]!T_Resins[#Data],4,FALSE)/VLOOKUP(A1722,[1]!T_Printers[#Data],5,FALSE),1),ROUND(VLOOKUP(C1722,[1]!T_Resins[#Data],4,FALSE)/VLOOKUP(A1722,[1]!T_Printers[#Data],5,FALSE),1)&gt;_xlfn.XLOOKUP(B1722,[1]Printers!L:L,[1]Printers!O:O,1,0,),"")),"")</f>
        <v/>
      </c>
      <c r="J1722" t="str">
        <f>IFERROR(IF(ROUND(_xlfn.XLOOKUP([1]Parameters!B1722,[1]Printers!L:L,[1]Printers!Q:Q,,0)*I1722/10,0)*10&lt;_xlfn.XLOOKUP([1]Parameters!B1722,[1]Printers!L:L,[1]Printers!P:P,,0),ROUND(_xlfn.XLOOKUP([1]Parameters!B1722,[1]Printers!L:L,[1]Printers!Q:Q,,0)*I1722/10,0)*10,_xlfn.XLOOKUP([1]Parameters!B1722,[1]Printers!L:L,[1]Printers!P:P,,0)),"")</f>
        <v/>
      </c>
      <c r="K1722">
        <f>IF(SUM(E1722:J1722)&lt;&gt;0,VLOOKUP(A1722,[1]!T_Printers[#Data],10,FALSE)+VLOOKUP(C1722,[1]!T_Resins[#Data],10,FALSE),"")</f>
        <v>4</v>
      </c>
      <c r="L1722">
        <f>IF(SUM(E1722:J1722)&lt;&gt;0,VLOOKUP(A1722,[1]!T_Printers[#Data],11,FALSE),"")</f>
        <v>8</v>
      </c>
      <c r="M1722">
        <f>IF(SUM(E1722:J1722)&lt;&gt;0,VLOOKUP(C1722,[1]!T_Resins[#Data],8,FALSE),"")</f>
        <v>60</v>
      </c>
      <c r="N1722">
        <f>IF(_xlfn.XLOOKUP(B1722,[1]Printers!$L:$L,[1]Printers!$R:$R,0,0)&gt;0,[1]Parameters!M1722,IF(SUM(E1722:J1722)&lt;&gt;0,VLOOKUP(C1722,[1]!T_Resins[#Data],9,FALSE),""))</f>
        <v>60</v>
      </c>
      <c r="O1722" t="str">
        <f t="shared" si="26"/>
        <v>ElegooSaturn</v>
      </c>
    </row>
    <row r="1723" spans="1:15" x14ac:dyDescent="0.25">
      <c r="A1723" t="str">
        <f t="array" ref="A1723">IF(ROW()-1&gt;COUNTA([1]!T_Printers[Printers])*COUNTA([1]!T_Resins[Resins]),"",INDEX([1]!T_Printers[Printers],INT((ROW()-2)/COUNTA([1]!T_Resins[Resins])+1)))</f>
        <v xml:space="preserve">Elegoo Saturn </v>
      </c>
      <c r="B1723" t="str">
        <f>_xlfn.XLOOKUP(A1723,[1]!T_Printers[Printers],[1]!T_Printers[Icon link],,0)</f>
        <v>ElegooSaturn</v>
      </c>
      <c r="C1723" t="str">
        <f t="array" ref="C1723">IF(ROW()-1&gt;COUNTA([1]!T_Printers[Printers])*COUNTA([1]!T_Resins[Resins]),"",INDEX([1]!T_Resins[Resins],MOD(ROW()-2,COUNTA([1]!T_Resins[Resins]))+1))</f>
        <v>Dental Cast Cherry</v>
      </c>
      <c r="D1723">
        <f>IF(SUM(E1723:J1723)&lt;&gt;0,IF(ROW()-1&gt;COUNTA([1]!T_Printers[Printers])*COUNTA([1]!T_Resins[Resins]),"",2),"")</f>
        <v>2</v>
      </c>
      <c r="E1723" cm="1">
        <f t="array" ref="E1723">IFERROR(IF(ROW()-1&gt;COUNTA([1]!T_Printers[Printers])*COUNTA([1]!T_Resins[Resins]),"",_xlfn.IFS(ROUND(VLOOKUP(C1723,[1]!T_Resins[#Data],2,FALSE)/VLOOKUP(A1723,[1]!T_Printers[#Data],5,FALSE),1)&lt;=_xlfn.XLOOKUP(B1723,[1]Printers!L:L,[1]Printers!O:O,1,0,),ROUND(VLOOKUP(C1723,[1]!T_Resins[#Data],2,FALSE)/VLOOKUP(A1723,[1]!T_Printers[#Data],5,FALSE),1),ROUND(VLOOKUP(C1723,[1]!T_Resins[#Data],2,FALSE)/VLOOKUP(A1723,[1]!T_Printers[#Data],5,FALSE),1)&gt;_xlfn.XLOOKUP(B1723,[1]Printers!L:L,[1]Printers!O:O,1,0,),10)),"Используйте слой 100 мкм")</f>
        <v>6.1</v>
      </c>
      <c r="F1723">
        <f>IFERROR(IF(ROUND(_xlfn.XLOOKUP([1]Parameters!B1723,[1]Printers!L:L,[1]Printers!Q:Q,,0)*E1723/10,0)*10&lt;_xlfn.XLOOKUP([1]Parameters!B1723,[1]Printers!L:L,[1]Printers!P:P,,0),ROUND(_xlfn.XLOOKUP([1]Parameters!B1723,[1]Printers!L:L,[1]Printers!Q:Q,,0)*E1723/10,0)*10,_xlfn.XLOOKUP([1]Parameters!B1723,[1]Printers!L:L,[1]Printers!P:P,,0)),"")</f>
        <v>50</v>
      </c>
      <c r="G1723" cm="1">
        <f t="array" ref="G1723">IFERROR(IF(ROW()-1&gt;COUNTA([1]!T_Printers[Printers])*COUNTA([1]!T_Resins[Resins]),"",_xlfn.IFS(ROUND(VLOOKUP(C1723,[1]!T_Resins[#Data],3,FALSE)/VLOOKUP(A1723,[1]!T_Printers[#Data],5,FALSE),1)&lt;=_xlfn.XLOOKUP(B1723,[1]Printers!L:L,[1]Printers!O:O,1,0,),ROUND(VLOOKUP(C1723,[1]!T_Resins[#Data],3,FALSE)/VLOOKUP(A1723,[1]!T_Printers[#Data],5,FALSE),1),ROUND(VLOOKUP(C1723,[1]!T_Resins[#Data],3,FALSE)/VLOOKUP(A1723,[1]!T_Printers[#Data],5,FALSE),1)&gt;_xlfn.XLOOKUP(B1723,[1]Printers!L:L,[1]Printers!O:O,1,0,),10)),"")</f>
        <v>7.9</v>
      </c>
      <c r="H1723">
        <f>IFERROR(IF(ROUND(_xlfn.XLOOKUP([1]Parameters!B1723,[1]Printers!L:L,[1]Printers!Q:Q,,0)*G1723/10,0)*10&lt;_xlfn.XLOOKUP([1]Parameters!B1723,[1]Printers!L:L,[1]Printers!P:P,,0),ROUND(_xlfn.XLOOKUP([1]Parameters!B1723,[1]Printers!L:L,[1]Printers!Q:Q,,0)*G1723/10,0)*10,_xlfn.XLOOKUP([1]Parameters!B1723,[1]Printers!L:L,[1]Printers!P:P,,0)),"")</f>
        <v>70</v>
      </c>
      <c r="I1723" s="3" t="str" cm="1">
        <f t="array" ref="I1723">IFERROR(IF(ROW()-1&gt;COUNTA([1]!T_Printers[Printers])*COUNTA([1]!T_Resins[Resins]),"",_xlfn.IFS(ROUND(VLOOKUP(C1723,[1]!T_Resins[#Data],4,FALSE)/VLOOKUP(A1723,[1]!T_Printers[#Data],5,FALSE),1)&lt;=_xlfn.XLOOKUP(B1723,[1]Printers!L:L,[1]Printers!O:O,1,0,),ROUND(VLOOKUP(C1723,[1]!T_Resins[#Data],4,FALSE)/VLOOKUP(A1723,[1]!T_Printers[#Data],5,FALSE),1),ROUND(VLOOKUP(C1723,[1]!T_Resins[#Data],4,FALSE)/VLOOKUP(A1723,[1]!T_Printers[#Data],5,FALSE),1)&gt;_xlfn.XLOOKUP(B1723,[1]Printers!L:L,[1]Printers!O:O,1,0,),"")),"")</f>
        <v/>
      </c>
      <c r="J1723" t="str">
        <f>IFERROR(IF(ROUND(_xlfn.XLOOKUP([1]Parameters!B1723,[1]Printers!L:L,[1]Printers!Q:Q,,0)*I1723/10,0)*10&lt;_xlfn.XLOOKUP([1]Parameters!B1723,[1]Printers!L:L,[1]Printers!P:P,,0),ROUND(_xlfn.XLOOKUP([1]Parameters!B1723,[1]Printers!L:L,[1]Printers!Q:Q,,0)*I1723/10,0)*10,_xlfn.XLOOKUP([1]Parameters!B1723,[1]Printers!L:L,[1]Printers!P:P,,0)),"")</f>
        <v/>
      </c>
      <c r="K1723">
        <f>IF(SUM(E1723:J1723)&lt;&gt;0,VLOOKUP(A1723,[1]!T_Printers[#Data],10,FALSE)+VLOOKUP(C1723,[1]!T_Resins[#Data],10,FALSE),"")</f>
        <v>4</v>
      </c>
      <c r="L1723">
        <f>IF(SUM(E1723:J1723)&lt;&gt;0,VLOOKUP(A1723,[1]!T_Printers[#Data],11,FALSE),"")</f>
        <v>8</v>
      </c>
      <c r="M1723">
        <f>IF(SUM(E1723:J1723)&lt;&gt;0,VLOOKUP(C1723,[1]!T_Resins[#Data],8,FALSE),"")</f>
        <v>60</v>
      </c>
      <c r="N1723">
        <f>IF(_xlfn.XLOOKUP(B1723,[1]Printers!$L:$L,[1]Printers!$R:$R,0,0)&gt;0,[1]Parameters!M1723,IF(SUM(E1723:J1723)&lt;&gt;0,VLOOKUP(C1723,[1]!T_Resins[#Data],9,FALSE),""))</f>
        <v>60</v>
      </c>
      <c r="O1723" t="str">
        <f t="shared" si="26"/>
        <v>ElegooSaturn</v>
      </c>
    </row>
    <row r="1724" spans="1:15" x14ac:dyDescent="0.25">
      <c r="A1724" t="str">
        <f t="array" ref="A1724">IF(ROW()-1&gt;COUNTA([1]!T_Printers[Printers])*COUNTA([1]!T_Resins[Resins]),"",INDEX([1]!T_Printers[Printers],INT((ROW()-2)/COUNTA([1]!T_Resins[Resins])+1)))</f>
        <v xml:space="preserve">Elegoo Saturn </v>
      </c>
      <c r="B1724" t="str">
        <f>_xlfn.XLOOKUP(A1724,[1]!T_Printers[Printers],[1]!T_Printers[Icon link],,0)</f>
        <v>ElegooSaturn</v>
      </c>
      <c r="C1724" t="str">
        <f t="array" ref="C1724">IF(ROW()-1&gt;COUNTA([1]!T_Printers[Printers])*COUNTA([1]!T_Resins[Resins]),"",INDEX([1]!T_Resins[Resins],MOD(ROW()-2,COUNTA([1]!T_Resins[Resins]))+1))</f>
        <v>Dental Clear</v>
      </c>
      <c r="D1724">
        <f>IF(SUM(E1724:J1724)&lt;&gt;0,IF(ROW()-1&gt;COUNTA([1]!T_Printers[Printers])*COUNTA([1]!T_Resins[Resins]),"",2),"")</f>
        <v>2</v>
      </c>
      <c r="E1724" cm="1">
        <f t="array" ref="E1724">IFERROR(IF(ROW()-1&gt;COUNTA([1]!T_Printers[Printers])*COUNTA([1]!T_Resins[Resins]),"",_xlfn.IFS(ROUND(VLOOKUP(C1724,[1]!T_Resins[#Data],2,FALSE)/VLOOKUP(A1724,[1]!T_Printers[#Data],5,FALSE),1)&lt;=_xlfn.XLOOKUP(B1724,[1]Printers!L:L,[1]Printers!O:O,1,0,),ROUND(VLOOKUP(C1724,[1]!T_Resins[#Data],2,FALSE)/VLOOKUP(A1724,[1]!T_Printers[#Data],5,FALSE),1),ROUND(VLOOKUP(C1724,[1]!T_Resins[#Data],2,FALSE)/VLOOKUP(A1724,[1]!T_Printers[#Data],5,FALSE),1)&gt;_xlfn.XLOOKUP(B1724,[1]Printers!L:L,[1]Printers!O:O,1,0,),10)),"Используйте слой 100 мкм")</f>
        <v>3.4</v>
      </c>
      <c r="F1724">
        <f>IFERROR(IF(ROUND(_xlfn.XLOOKUP([1]Parameters!B1724,[1]Printers!L:L,[1]Printers!Q:Q,,0)*E1724/10,0)*10&lt;_xlfn.XLOOKUP([1]Parameters!B1724,[1]Printers!L:L,[1]Printers!P:P,,0),ROUND(_xlfn.XLOOKUP([1]Parameters!B1724,[1]Printers!L:L,[1]Printers!Q:Q,,0)*E1724/10,0)*10,_xlfn.XLOOKUP([1]Parameters!B1724,[1]Printers!L:L,[1]Printers!P:P,,0)),"")</f>
        <v>30</v>
      </c>
      <c r="G1724" cm="1">
        <f t="array" ref="G1724">IFERROR(IF(ROW()-1&gt;COUNTA([1]!T_Printers[Printers])*COUNTA([1]!T_Resins[Resins]),"",_xlfn.IFS(ROUND(VLOOKUP(C1724,[1]!T_Resins[#Data],3,FALSE)/VLOOKUP(A1724,[1]!T_Printers[#Data],5,FALSE),1)&lt;=_xlfn.XLOOKUP(B1724,[1]Printers!L:L,[1]Printers!O:O,1,0,),ROUND(VLOOKUP(C1724,[1]!T_Resins[#Data],3,FALSE)/VLOOKUP(A1724,[1]!T_Printers[#Data],5,FALSE),1),ROUND(VLOOKUP(C1724,[1]!T_Resins[#Data],3,FALSE)/VLOOKUP(A1724,[1]!T_Printers[#Data],5,FALSE),1)&gt;_xlfn.XLOOKUP(B1724,[1]Printers!L:L,[1]Printers!O:O,1,0,),10)),"")</f>
        <v>4.5</v>
      </c>
      <c r="H1724">
        <f>IFERROR(IF(ROUND(_xlfn.XLOOKUP([1]Parameters!B1724,[1]Printers!L:L,[1]Printers!Q:Q,,0)*G1724/10,0)*10&lt;_xlfn.XLOOKUP([1]Parameters!B1724,[1]Printers!L:L,[1]Printers!P:P,,0),ROUND(_xlfn.XLOOKUP([1]Parameters!B1724,[1]Printers!L:L,[1]Printers!Q:Q,,0)*G1724/10,0)*10,_xlfn.XLOOKUP([1]Parameters!B1724,[1]Printers!L:L,[1]Printers!P:P,,0)),"")</f>
        <v>40</v>
      </c>
      <c r="I1724" s="3" t="str" cm="1">
        <f t="array" ref="I1724">IFERROR(IF(ROW()-1&gt;COUNTA([1]!T_Printers[Printers])*COUNTA([1]!T_Resins[Resins]),"",_xlfn.IFS(ROUND(VLOOKUP(C1724,[1]!T_Resins[#Data],4,FALSE)/VLOOKUP(A1724,[1]!T_Printers[#Data],5,FALSE),1)&lt;=_xlfn.XLOOKUP(B1724,[1]Printers!L:L,[1]Printers!O:O,1,0,),ROUND(VLOOKUP(C1724,[1]!T_Resins[#Data],4,FALSE)/VLOOKUP(A1724,[1]!T_Printers[#Data],5,FALSE),1),ROUND(VLOOKUP(C1724,[1]!T_Resins[#Data],4,FALSE)/VLOOKUP(A1724,[1]!T_Printers[#Data],5,FALSE),1)&gt;_xlfn.XLOOKUP(B1724,[1]Printers!L:L,[1]Printers!O:O,1,0,),"")),"")</f>
        <v/>
      </c>
      <c r="J1724" t="str">
        <f>IFERROR(IF(ROUND(_xlfn.XLOOKUP([1]Parameters!B1724,[1]Printers!L:L,[1]Printers!Q:Q,,0)*I1724/10,0)*10&lt;_xlfn.XLOOKUP([1]Parameters!B1724,[1]Printers!L:L,[1]Printers!P:P,,0),ROUND(_xlfn.XLOOKUP([1]Parameters!B1724,[1]Printers!L:L,[1]Printers!Q:Q,,0)*I1724/10,0)*10,_xlfn.XLOOKUP([1]Parameters!B1724,[1]Printers!L:L,[1]Printers!P:P,,0)),"")</f>
        <v/>
      </c>
      <c r="K1724">
        <f>IF(SUM(E1724:J1724)&lt;&gt;0,VLOOKUP(A1724,[1]!T_Printers[#Data],10,FALSE)+VLOOKUP(C1724,[1]!T_Resins[#Data],10,FALSE),"")</f>
        <v>4</v>
      </c>
      <c r="L1724">
        <f>IF(SUM(E1724:J1724)&lt;&gt;0,VLOOKUP(A1724,[1]!T_Printers[#Data],11,FALSE),"")</f>
        <v>8</v>
      </c>
      <c r="M1724">
        <f>IF(SUM(E1724:J1724)&lt;&gt;0,VLOOKUP(C1724,[1]!T_Resins[#Data],8,FALSE),"")</f>
        <v>120</v>
      </c>
      <c r="N1724">
        <f>IF(_xlfn.XLOOKUP(B1724,[1]Printers!$L:$L,[1]Printers!$R:$R,0,0)&gt;0,[1]Parameters!M1724,IF(SUM(E1724:J1724)&lt;&gt;0,VLOOKUP(C1724,[1]!T_Resins[#Data],9,FALSE),""))</f>
        <v>180</v>
      </c>
      <c r="O1724" t="str">
        <f t="shared" si="26"/>
        <v>ElegooSaturn</v>
      </c>
    </row>
    <row r="1725" spans="1:15" x14ac:dyDescent="0.25">
      <c r="A1725" t="str">
        <f t="array" ref="A1725">IF(ROW()-1&gt;COUNTA([1]!T_Printers[Printers])*COUNTA([1]!T_Resins[Resins]),"",INDEX([1]!T_Printers[Printers],INT((ROW()-2)/COUNTA([1]!T_Resins[Resins])+1)))</f>
        <v xml:space="preserve">Elegoo Saturn </v>
      </c>
      <c r="B1725" t="str">
        <f>_xlfn.XLOOKUP(A1725,[1]!T_Printers[Printers],[1]!T_Printers[Icon link],,0)</f>
        <v>ElegooSaturn</v>
      </c>
      <c r="C1725" t="str">
        <f t="array" ref="C1725">IF(ROW()-1&gt;COUNTA([1]!T_Printers[Printers])*COUNTA([1]!T_Resins[Resins]),"",INDEX([1]!T_Resins[Resins],MOD(ROW()-2,COUNTA([1]!T_Resins[Resins]))+1))</f>
        <v>Dental Clear Pro</v>
      </c>
      <c r="D1725">
        <f>IF(SUM(E1725:J1725)&lt;&gt;0,IF(ROW()-1&gt;COUNTA([1]!T_Printers[Printers])*COUNTA([1]!T_Resins[Resins]),"",2),"")</f>
        <v>2</v>
      </c>
      <c r="E1725" t="str" cm="1">
        <f t="array" ref="E1725">IFERROR(IF(ROW()-1&gt;COUNTA([1]!T_Printers[Printers])*COUNTA([1]!T_Resins[Resins]),"",_xlfn.IFS(ROUND(VLOOKUP(C1725,[1]!T_Resins[#Data],2,FALSE)/VLOOKUP(A1725,[1]!T_Printers[#Data],5,FALSE),1)&lt;=_xlfn.XLOOKUP(B1725,[1]Printers!L:L,[1]Printers!O:O,1,0,),ROUND(VLOOKUP(C1725,[1]!T_Resins[#Data],2,FALSE)/VLOOKUP(A1725,[1]!T_Printers[#Data],5,FALSE),1),ROUND(VLOOKUP(C1725,[1]!T_Resins[#Data],2,FALSE)/VLOOKUP(A1725,[1]!T_Printers[#Data],5,FALSE),1)&gt;_xlfn.XLOOKUP(B1725,[1]Printers!L:L,[1]Printers!O:O,1,0,),10)),"Используйте слой 100 мкм")</f>
        <v>Используйте слой 100 мкм</v>
      </c>
      <c r="F1725" t="str">
        <f>IFERROR(IF(ROUND(_xlfn.XLOOKUP([1]Parameters!B1725,[1]Printers!L:L,[1]Printers!Q:Q,,0)*E1725/10,0)*10&lt;_xlfn.XLOOKUP([1]Parameters!B1725,[1]Printers!L:L,[1]Printers!P:P,,0),ROUND(_xlfn.XLOOKUP([1]Parameters!B1725,[1]Printers!L:L,[1]Printers!Q:Q,,0)*E1725/10,0)*10,_xlfn.XLOOKUP([1]Parameters!B1725,[1]Printers!L:L,[1]Printers!P:P,,0)),"")</f>
        <v/>
      </c>
      <c r="G1725" cm="1">
        <f t="array" ref="G1725">IFERROR(IF(ROW()-1&gt;COUNTA([1]!T_Printers[Printers])*COUNTA([1]!T_Resins[Resins]),"",_xlfn.IFS(ROUND(VLOOKUP(C1725,[1]!T_Resins[#Data],3,FALSE)/VLOOKUP(A1725,[1]!T_Printers[#Data],5,FALSE),1)&lt;=_xlfn.XLOOKUP(B1725,[1]Printers!L:L,[1]Printers!O:O,1,0,),ROUND(VLOOKUP(C1725,[1]!T_Resins[#Data],3,FALSE)/VLOOKUP(A1725,[1]!T_Printers[#Data],5,FALSE),1),ROUND(VLOOKUP(C1725,[1]!T_Resins[#Data],3,FALSE)/VLOOKUP(A1725,[1]!T_Printers[#Data],5,FALSE),1)&gt;_xlfn.XLOOKUP(B1725,[1]Printers!L:L,[1]Printers!O:O,1,0,),10)),"")</f>
        <v>7.2</v>
      </c>
      <c r="H1725">
        <f>IFERROR(IF(ROUND(_xlfn.XLOOKUP([1]Parameters!B1725,[1]Printers!L:L,[1]Printers!Q:Q,,0)*G1725/10,0)*10&lt;_xlfn.XLOOKUP([1]Parameters!B1725,[1]Printers!L:L,[1]Printers!P:P,,0),ROUND(_xlfn.XLOOKUP([1]Parameters!B1725,[1]Printers!L:L,[1]Printers!Q:Q,,0)*G1725/10,0)*10,_xlfn.XLOOKUP([1]Parameters!B1725,[1]Printers!L:L,[1]Printers!P:P,,0)),"")</f>
        <v>60</v>
      </c>
      <c r="I1725" s="3" cm="1">
        <f t="array" ref="I1725">IFERROR(IF(ROW()-1&gt;COUNTA([1]!T_Printers[Printers])*COUNTA([1]!T_Resins[Resins]),"",_xlfn.IFS(ROUND(VLOOKUP(C1725,[1]!T_Resins[#Data],4,FALSE)/VLOOKUP(A1725,[1]!T_Printers[#Data],5,FALSE),1)&lt;=_xlfn.XLOOKUP(B1725,[1]Printers!L:L,[1]Printers!O:O,1,0,),ROUND(VLOOKUP(C1725,[1]!T_Resins[#Data],4,FALSE)/VLOOKUP(A1725,[1]!T_Printers[#Data],5,FALSE),1),ROUND(VLOOKUP(C1725,[1]!T_Resins[#Data],4,FALSE)/VLOOKUP(A1725,[1]!T_Printers[#Data],5,FALSE),1)&gt;_xlfn.XLOOKUP(B1725,[1]Printers!L:L,[1]Printers!O:O,1,0,),"")),"")</f>
        <v>9.4</v>
      </c>
      <c r="J1725">
        <f>IFERROR(IF(ROUND(_xlfn.XLOOKUP([1]Parameters!B1725,[1]Printers!L:L,[1]Printers!Q:Q,,0)*I1725/10,0)*10&lt;_xlfn.XLOOKUP([1]Parameters!B1725,[1]Printers!L:L,[1]Printers!P:P,,0),ROUND(_xlfn.XLOOKUP([1]Parameters!B1725,[1]Printers!L:L,[1]Printers!Q:Q,,0)*I1725/10,0)*10,_xlfn.XLOOKUP([1]Parameters!B1725,[1]Printers!L:L,[1]Printers!P:P,,0)),"")</f>
        <v>80</v>
      </c>
      <c r="K1725">
        <f>IF(SUM(E1725:J1725)&lt;&gt;0,VLOOKUP(A1725,[1]!T_Printers[#Data],10,FALSE)+VLOOKUP(C1725,[1]!T_Resins[#Data],10,FALSE),"")</f>
        <v>4</v>
      </c>
      <c r="L1725">
        <f>IF(SUM(E1725:J1725)&lt;&gt;0,VLOOKUP(A1725,[1]!T_Printers[#Data],11,FALSE),"")</f>
        <v>8</v>
      </c>
      <c r="M1725">
        <f>IF(SUM(E1725:J1725)&lt;&gt;0,VLOOKUP(C1725,[1]!T_Resins[#Data],8,FALSE),"")</f>
        <v>120</v>
      </c>
      <c r="N1725">
        <f>IF(_xlfn.XLOOKUP(B1725,[1]Printers!$L:$L,[1]Printers!$R:$R,0,0)&gt;0,[1]Parameters!M1725,IF(SUM(E1725:J1725)&lt;&gt;0,VLOOKUP(C1725,[1]!T_Resins[#Data],9,FALSE),""))</f>
        <v>180</v>
      </c>
      <c r="O1725" t="str">
        <f t="shared" si="26"/>
        <v>ElegooSaturn</v>
      </c>
    </row>
    <row r="1726" spans="1:15" x14ac:dyDescent="0.25">
      <c r="A1726" t="str">
        <f t="array" ref="A1726">IF(ROW()-1&gt;COUNTA([1]!T_Printers[Printers])*COUNTA([1]!T_Resins[Resins]),"",INDEX([1]!T_Printers[Printers],INT((ROW()-2)/COUNTA([1]!T_Resins[Resins])+1)))</f>
        <v xml:space="preserve">Elegoo Saturn </v>
      </c>
      <c r="B1726" t="str">
        <f>_xlfn.XLOOKUP(A1726,[1]!T_Printers[Printers],[1]!T_Printers[Icon link],,0)</f>
        <v>ElegooSaturn</v>
      </c>
      <c r="C1726" t="str">
        <f t="array" ref="C1726">IF(ROW()-1&gt;COUNTA([1]!T_Printers[Printers])*COUNTA([1]!T_Resins[Resins]),"",INDEX([1]!T_Resins[Resins],MOD(ROW()-2,COUNTA([1]!T_Resins[Resins]))+1))</f>
        <v>Dental Denture Base Soft</v>
      </c>
      <c r="D1726">
        <f>IF(SUM(E1726:J1726)&lt;&gt;0,IF(ROW()-1&gt;COUNTA([1]!T_Printers[Printers])*COUNTA([1]!T_Resins[Resins]),"",2),"")</f>
        <v>2</v>
      </c>
      <c r="E1726" cm="1">
        <f t="array" ref="E1726">IFERROR(IF(ROW()-1&gt;COUNTA([1]!T_Printers[Printers])*COUNTA([1]!T_Resins[Resins]),"",_xlfn.IFS(ROUND(VLOOKUP(C1726,[1]!T_Resins[#Data],2,FALSE)/VLOOKUP(A1726,[1]!T_Printers[#Data],5,FALSE),1)&lt;=_xlfn.XLOOKUP(B1726,[1]Printers!L:L,[1]Printers!O:O,1,0,),ROUND(VLOOKUP(C1726,[1]!T_Resins[#Data],2,FALSE)/VLOOKUP(A1726,[1]!T_Printers[#Data],5,FALSE),1),ROUND(VLOOKUP(C1726,[1]!T_Resins[#Data],2,FALSE)/VLOOKUP(A1726,[1]!T_Printers[#Data],5,FALSE),1)&gt;_xlfn.XLOOKUP(B1726,[1]Printers!L:L,[1]Printers!O:O,1,0,),10)),"Используйте слой 100 мкм")</f>
        <v>7.8</v>
      </c>
      <c r="F1726">
        <f>IFERROR(IF(ROUND(_xlfn.XLOOKUP([1]Parameters!B1726,[1]Printers!L:L,[1]Printers!Q:Q,,0)*E1726/10,0)*10&lt;_xlfn.XLOOKUP([1]Parameters!B1726,[1]Printers!L:L,[1]Printers!P:P,,0),ROUND(_xlfn.XLOOKUP([1]Parameters!B1726,[1]Printers!L:L,[1]Printers!Q:Q,,0)*E1726/10,0)*10,_xlfn.XLOOKUP([1]Parameters!B1726,[1]Printers!L:L,[1]Printers!P:P,,0)),"")</f>
        <v>70</v>
      </c>
      <c r="G1726" cm="1">
        <f t="array" ref="G1726">IFERROR(IF(ROW()-1&gt;COUNTA([1]!T_Printers[Printers])*COUNTA([1]!T_Resins[Resins]),"",_xlfn.IFS(ROUND(VLOOKUP(C1726,[1]!T_Resins[#Data],3,FALSE)/VLOOKUP(A1726,[1]!T_Printers[#Data],5,FALSE),1)&lt;=_xlfn.XLOOKUP(B1726,[1]Printers!L:L,[1]Printers!O:O,1,0,),ROUND(VLOOKUP(C1726,[1]!T_Resins[#Data],3,FALSE)/VLOOKUP(A1726,[1]!T_Printers[#Data],5,FALSE),1),ROUND(VLOOKUP(C1726,[1]!T_Resins[#Data],3,FALSE)/VLOOKUP(A1726,[1]!T_Printers[#Data],5,FALSE),1)&gt;_xlfn.XLOOKUP(B1726,[1]Printers!L:L,[1]Printers!O:O,1,0,),10)),"")</f>
        <v>10.1</v>
      </c>
      <c r="H1726">
        <f>IFERROR(IF(ROUND(_xlfn.XLOOKUP([1]Parameters!B1726,[1]Printers!L:L,[1]Printers!Q:Q,,0)*G1726/10,0)*10&lt;_xlfn.XLOOKUP([1]Parameters!B1726,[1]Printers!L:L,[1]Printers!P:P,,0),ROUND(_xlfn.XLOOKUP([1]Parameters!B1726,[1]Printers!L:L,[1]Printers!Q:Q,,0)*G1726/10,0)*10,_xlfn.XLOOKUP([1]Parameters!B1726,[1]Printers!L:L,[1]Printers!P:P,,0)),"")</f>
        <v>90</v>
      </c>
      <c r="I1726" s="3" t="str" cm="1">
        <f t="array" ref="I1726">IFERROR(IF(ROW()-1&gt;COUNTA([1]!T_Printers[Printers])*COUNTA([1]!T_Resins[Resins]),"",_xlfn.IFS(ROUND(VLOOKUP(C1726,[1]!T_Resins[#Data],4,FALSE)/VLOOKUP(A1726,[1]!T_Printers[#Data],5,FALSE),1)&lt;=_xlfn.XLOOKUP(B1726,[1]Printers!L:L,[1]Printers!O:O,1,0,),ROUND(VLOOKUP(C1726,[1]!T_Resins[#Data],4,FALSE)/VLOOKUP(A1726,[1]!T_Printers[#Data],5,FALSE),1),ROUND(VLOOKUP(C1726,[1]!T_Resins[#Data],4,FALSE)/VLOOKUP(A1726,[1]!T_Printers[#Data],5,FALSE),1)&gt;_xlfn.XLOOKUP(B1726,[1]Printers!L:L,[1]Printers!O:O,1,0,),"")),"")</f>
        <v/>
      </c>
      <c r="J1726" t="str">
        <f>IFERROR(IF(ROUND(_xlfn.XLOOKUP([1]Parameters!B1726,[1]Printers!L:L,[1]Printers!Q:Q,,0)*I1726/10,0)*10&lt;_xlfn.XLOOKUP([1]Parameters!B1726,[1]Printers!L:L,[1]Printers!P:P,,0),ROUND(_xlfn.XLOOKUP([1]Parameters!B1726,[1]Printers!L:L,[1]Printers!Q:Q,,0)*I1726/10,0)*10,_xlfn.XLOOKUP([1]Parameters!B1726,[1]Printers!L:L,[1]Printers!P:P,,0)),"")</f>
        <v/>
      </c>
      <c r="K1726">
        <f>IF(SUM(E1726:J1726)&lt;&gt;0,VLOOKUP(A1726,[1]!T_Printers[#Data],10,FALSE)+VLOOKUP(C1726,[1]!T_Resins[#Data],10,FALSE),"")</f>
        <v>5</v>
      </c>
      <c r="L1726">
        <f>IF(SUM(E1726:J1726)&lt;&gt;0,VLOOKUP(A1726,[1]!T_Printers[#Data],11,FALSE),"")</f>
        <v>8</v>
      </c>
      <c r="M1726">
        <f>IF(SUM(E1726:J1726)&lt;&gt;0,VLOOKUP(C1726,[1]!T_Resins[#Data],8,FALSE),"")</f>
        <v>120</v>
      </c>
      <c r="N1726">
        <f>IF(_xlfn.XLOOKUP(B1726,[1]Printers!$L:$L,[1]Printers!$R:$R,0,0)&gt;0,[1]Parameters!M1726,IF(SUM(E1726:J1726)&lt;&gt;0,VLOOKUP(C1726,[1]!T_Resins[#Data],9,FALSE),""))</f>
        <v>180</v>
      </c>
      <c r="O1726" t="str">
        <f t="shared" si="26"/>
        <v>ElegooSaturn</v>
      </c>
    </row>
    <row r="1727" spans="1:15" x14ac:dyDescent="0.25">
      <c r="A1727" t="str">
        <f t="array" ref="A1727">IF(ROW()-1&gt;COUNTA([1]!T_Printers[Printers])*COUNTA([1]!T_Resins[Resins]),"",INDEX([1]!T_Printers[Printers],INT((ROW()-2)/COUNTA([1]!T_Resins[Resins])+1)))</f>
        <v xml:space="preserve">Elegoo Saturn </v>
      </c>
      <c r="B1727" t="str">
        <f>_xlfn.XLOOKUP(A1727,[1]!T_Printers[Printers],[1]!T_Printers[Icon link],,0)</f>
        <v>ElegooSaturn</v>
      </c>
      <c r="C1727" t="str">
        <f t="array" ref="C1727">IF(ROW()-1&gt;COUNTA([1]!T_Printers[Printers])*COUNTA([1]!T_Resins[Resins]),"",INDEX([1]!T_Resins[Resins],MOD(ROW()-2,COUNTA([1]!T_Resins[Resins]))+1))</f>
        <v>Dental Denture Base</v>
      </c>
      <c r="D1727">
        <f>IF(SUM(E1727:J1727)&lt;&gt;0,IF(ROW()-1&gt;COUNTA([1]!T_Printers[Printers])*COUNTA([1]!T_Resins[Resins]),"",2),"")</f>
        <v>2</v>
      </c>
      <c r="E1727" cm="1">
        <f t="array" ref="E1727">IFERROR(IF(ROW()-1&gt;COUNTA([1]!T_Printers[Printers])*COUNTA([1]!T_Resins[Resins]),"",_xlfn.IFS(ROUND(VLOOKUP(C1727,[1]!T_Resins[#Data],2,FALSE)/VLOOKUP(A1727,[1]!T_Printers[#Data],5,FALSE),1)&lt;=_xlfn.XLOOKUP(B1727,[1]Printers!L:L,[1]Printers!O:O,1,0,),ROUND(VLOOKUP(C1727,[1]!T_Resins[#Data],2,FALSE)/VLOOKUP(A1727,[1]!T_Printers[#Data],5,FALSE),1),ROUND(VLOOKUP(C1727,[1]!T_Resins[#Data],2,FALSE)/VLOOKUP(A1727,[1]!T_Printers[#Data],5,FALSE),1)&gt;_xlfn.XLOOKUP(B1727,[1]Printers!L:L,[1]Printers!O:O,1,0,),10)),"Используйте слой 100 мкм")</f>
        <v>6.1</v>
      </c>
      <c r="F1727">
        <f>IFERROR(IF(ROUND(_xlfn.XLOOKUP([1]Parameters!B1727,[1]Printers!L:L,[1]Printers!Q:Q,,0)*E1727/10,0)*10&lt;_xlfn.XLOOKUP([1]Parameters!B1727,[1]Printers!L:L,[1]Printers!P:P,,0),ROUND(_xlfn.XLOOKUP([1]Parameters!B1727,[1]Printers!L:L,[1]Printers!Q:Q,,0)*E1727/10,0)*10,_xlfn.XLOOKUP([1]Parameters!B1727,[1]Printers!L:L,[1]Printers!P:P,,0)),"")</f>
        <v>50</v>
      </c>
      <c r="G1727" cm="1">
        <f t="array" ref="G1727">IFERROR(IF(ROW()-1&gt;COUNTA([1]!T_Printers[Printers])*COUNTA([1]!T_Resins[Resins]),"",_xlfn.IFS(ROUND(VLOOKUP(C1727,[1]!T_Resins[#Data],3,FALSE)/VLOOKUP(A1727,[1]!T_Printers[#Data],5,FALSE),1)&lt;=_xlfn.XLOOKUP(B1727,[1]Printers!L:L,[1]Printers!O:O,1,0,),ROUND(VLOOKUP(C1727,[1]!T_Resins[#Data],3,FALSE)/VLOOKUP(A1727,[1]!T_Printers[#Data],5,FALSE),1),ROUND(VLOOKUP(C1727,[1]!T_Resins[#Data],3,FALSE)/VLOOKUP(A1727,[1]!T_Printers[#Data],5,FALSE),1)&gt;_xlfn.XLOOKUP(B1727,[1]Printers!L:L,[1]Printers!O:O,1,0,),10)),"")</f>
        <v>7.9</v>
      </c>
      <c r="H1727">
        <f>IFERROR(IF(ROUND(_xlfn.XLOOKUP([1]Parameters!B1727,[1]Printers!L:L,[1]Printers!Q:Q,,0)*G1727/10,0)*10&lt;_xlfn.XLOOKUP([1]Parameters!B1727,[1]Printers!L:L,[1]Printers!P:P,,0),ROUND(_xlfn.XLOOKUP([1]Parameters!B1727,[1]Printers!L:L,[1]Printers!Q:Q,,0)*G1727/10,0)*10,_xlfn.XLOOKUP([1]Parameters!B1727,[1]Printers!L:L,[1]Printers!P:P,,0)),"")</f>
        <v>70</v>
      </c>
      <c r="I1727" s="3" t="str" cm="1">
        <f t="array" ref="I1727">IFERROR(IF(ROW()-1&gt;COUNTA([1]!T_Printers[Printers])*COUNTA([1]!T_Resins[Resins]),"",_xlfn.IFS(ROUND(VLOOKUP(C1727,[1]!T_Resins[#Data],4,FALSE)/VLOOKUP(A1727,[1]!T_Printers[#Data],5,FALSE),1)&lt;=_xlfn.XLOOKUP(B1727,[1]Printers!L:L,[1]Printers!O:O,1,0,),ROUND(VLOOKUP(C1727,[1]!T_Resins[#Data],4,FALSE)/VLOOKUP(A1727,[1]!T_Printers[#Data],5,FALSE),1),ROUND(VLOOKUP(C1727,[1]!T_Resins[#Data],4,FALSE)/VLOOKUP(A1727,[1]!T_Printers[#Data],5,FALSE),1)&gt;_xlfn.XLOOKUP(B1727,[1]Printers!L:L,[1]Printers!O:O,1,0,),"")),"")</f>
        <v/>
      </c>
      <c r="J1727" t="str">
        <f>IFERROR(IF(ROUND(_xlfn.XLOOKUP([1]Parameters!B1727,[1]Printers!L:L,[1]Printers!Q:Q,,0)*I1727/10,0)*10&lt;_xlfn.XLOOKUP([1]Parameters!B1727,[1]Printers!L:L,[1]Printers!P:P,,0),ROUND(_xlfn.XLOOKUP([1]Parameters!B1727,[1]Printers!L:L,[1]Printers!Q:Q,,0)*I1727/10,0)*10,_xlfn.XLOOKUP([1]Parameters!B1727,[1]Printers!L:L,[1]Printers!P:P,,0)),"")</f>
        <v/>
      </c>
      <c r="K1727">
        <f>IF(SUM(E1727:J1727)&lt;&gt;0,VLOOKUP(A1727,[1]!T_Printers[#Data],10,FALSE)+VLOOKUP(C1727,[1]!T_Resins[#Data],10,FALSE),"")</f>
        <v>5</v>
      </c>
      <c r="L1727">
        <f>IF(SUM(E1727:J1727)&lt;&gt;0,VLOOKUP(A1727,[1]!T_Printers[#Data],11,FALSE),"")</f>
        <v>8</v>
      </c>
      <c r="M1727">
        <f>IF(SUM(E1727:J1727)&lt;&gt;0,VLOOKUP(C1727,[1]!T_Resins[#Data],8,FALSE),"")</f>
        <v>120</v>
      </c>
      <c r="N1727">
        <f>IF(_xlfn.XLOOKUP(B1727,[1]Printers!$L:$L,[1]Printers!$R:$R,0,0)&gt;0,[1]Parameters!M1727,IF(SUM(E1727:J1727)&lt;&gt;0,VLOOKUP(C1727,[1]!T_Resins[#Data],9,FALSE),""))</f>
        <v>180</v>
      </c>
      <c r="O1727" t="str">
        <f t="shared" si="26"/>
        <v>ElegooSaturn</v>
      </c>
    </row>
    <row r="1728" spans="1:15" x14ac:dyDescent="0.25">
      <c r="A1728" t="str">
        <f t="array" ref="A1728">IF(ROW()-1&gt;COUNTA([1]!T_Printers[Printers])*COUNTA([1]!T_Resins[Resins]),"",INDEX([1]!T_Printers[Printers],INT((ROW()-2)/COUNTA([1]!T_Resins[Resins])+1)))</f>
        <v xml:space="preserve">Elegoo Saturn </v>
      </c>
      <c r="B1728" t="str">
        <f>_xlfn.XLOOKUP(A1728,[1]!T_Printers[Printers],[1]!T_Printers[Icon link],,0)</f>
        <v>ElegooSaturn</v>
      </c>
      <c r="C1728" t="str">
        <f t="array" ref="C1728">IF(ROW()-1&gt;COUNTA([1]!T_Printers[Printers])*COUNTA([1]!T_Resins[Resins]),"",INDEX([1]!T_Resins[Resins],MOD(ROW()-2,COUNTA([1]!T_Resins[Resins]))+1))</f>
        <v>Dental IBT</v>
      </c>
      <c r="D1728">
        <f>IF(SUM(E1728:J1728)&lt;&gt;0,IF(ROW()-1&gt;COUNTA([1]!T_Printers[Printers])*COUNTA([1]!T_Resins[Resins]),"",2),"")</f>
        <v>2</v>
      </c>
      <c r="E1728" cm="1">
        <f t="array" ref="E1728">IFERROR(IF(ROW()-1&gt;COUNTA([1]!T_Printers[Printers])*COUNTA([1]!T_Resins[Resins]),"",_xlfn.IFS(ROUND(VLOOKUP(C1728,[1]!T_Resins[#Data],2,FALSE)/VLOOKUP(A1728,[1]!T_Printers[#Data],5,FALSE),1)&lt;=_xlfn.XLOOKUP(B1728,[1]Printers!L:L,[1]Printers!O:O,1,0,),ROUND(VLOOKUP(C1728,[1]!T_Resins[#Data],2,FALSE)/VLOOKUP(A1728,[1]!T_Printers[#Data],5,FALSE),1),ROUND(VLOOKUP(C1728,[1]!T_Resins[#Data],2,FALSE)/VLOOKUP(A1728,[1]!T_Printers[#Data],5,FALSE),1)&gt;_xlfn.XLOOKUP(B1728,[1]Printers!L:L,[1]Printers!O:O,1,0,),10)),"Используйте слой 100 мкм")</f>
        <v>3.8</v>
      </c>
      <c r="F1728">
        <f>IFERROR(IF(ROUND(_xlfn.XLOOKUP([1]Parameters!B1728,[1]Printers!L:L,[1]Printers!Q:Q,,0)*E1728/10,0)*10&lt;_xlfn.XLOOKUP([1]Parameters!B1728,[1]Printers!L:L,[1]Printers!P:P,,0),ROUND(_xlfn.XLOOKUP([1]Parameters!B1728,[1]Printers!L:L,[1]Printers!Q:Q,,0)*E1728/10,0)*10,_xlfn.XLOOKUP([1]Parameters!B1728,[1]Printers!L:L,[1]Printers!P:P,,0)),"")</f>
        <v>30</v>
      </c>
      <c r="G1728" cm="1">
        <f t="array" ref="G1728">IFERROR(IF(ROW()-1&gt;COUNTA([1]!T_Printers[Printers])*COUNTA([1]!T_Resins[Resins]),"",_xlfn.IFS(ROUND(VLOOKUP(C1728,[1]!T_Resins[#Data],3,FALSE)/VLOOKUP(A1728,[1]!T_Printers[#Data],5,FALSE),1)&lt;=_xlfn.XLOOKUP(B1728,[1]Printers!L:L,[1]Printers!O:O,1,0,),ROUND(VLOOKUP(C1728,[1]!T_Resins[#Data],3,FALSE)/VLOOKUP(A1728,[1]!T_Printers[#Data],5,FALSE),1),ROUND(VLOOKUP(C1728,[1]!T_Resins[#Data],3,FALSE)/VLOOKUP(A1728,[1]!T_Printers[#Data],5,FALSE),1)&gt;_xlfn.XLOOKUP(B1728,[1]Printers!L:L,[1]Printers!O:O,1,0,),10)),"")</f>
        <v>5</v>
      </c>
      <c r="H1728">
        <f>IFERROR(IF(ROUND(_xlfn.XLOOKUP([1]Parameters!B1728,[1]Printers!L:L,[1]Printers!Q:Q,,0)*G1728/10,0)*10&lt;_xlfn.XLOOKUP([1]Parameters!B1728,[1]Printers!L:L,[1]Printers!P:P,,0),ROUND(_xlfn.XLOOKUP([1]Parameters!B1728,[1]Printers!L:L,[1]Printers!Q:Q,,0)*G1728/10,0)*10,_xlfn.XLOOKUP([1]Parameters!B1728,[1]Printers!L:L,[1]Printers!P:P,,0)),"")</f>
        <v>50</v>
      </c>
      <c r="I1728" s="3" t="str" cm="1">
        <f t="array" ref="I1728">IFERROR(IF(ROW()-1&gt;COUNTA([1]!T_Printers[Printers])*COUNTA([1]!T_Resins[Resins]),"",_xlfn.IFS(ROUND(VLOOKUP(C1728,[1]!T_Resins[#Data],4,FALSE)/VLOOKUP(A1728,[1]!T_Printers[#Data],5,FALSE),1)&lt;=_xlfn.XLOOKUP(B1728,[1]Printers!L:L,[1]Printers!O:O,1,0,),ROUND(VLOOKUP(C1728,[1]!T_Resins[#Data],4,FALSE)/VLOOKUP(A1728,[1]!T_Printers[#Data],5,FALSE),1),ROUND(VLOOKUP(C1728,[1]!T_Resins[#Data],4,FALSE)/VLOOKUP(A1728,[1]!T_Printers[#Data],5,FALSE),1)&gt;_xlfn.XLOOKUP(B1728,[1]Printers!L:L,[1]Printers!O:O,1,0,),"")),"")</f>
        <v/>
      </c>
      <c r="J1728" t="str">
        <f>IFERROR(IF(ROUND(_xlfn.XLOOKUP([1]Parameters!B1728,[1]Printers!L:L,[1]Printers!Q:Q,,0)*I1728/10,0)*10&lt;_xlfn.XLOOKUP([1]Parameters!B1728,[1]Printers!L:L,[1]Printers!P:P,,0),ROUND(_xlfn.XLOOKUP([1]Parameters!B1728,[1]Printers!L:L,[1]Printers!Q:Q,,0)*I1728/10,0)*10,_xlfn.XLOOKUP([1]Parameters!B1728,[1]Printers!L:L,[1]Printers!P:P,,0)),"")</f>
        <v/>
      </c>
      <c r="K1728">
        <f>IF(SUM(E1728:J1728)&lt;&gt;0,VLOOKUP(A1728,[1]!T_Printers[#Data],10,FALSE)+VLOOKUP(C1728,[1]!T_Resins[#Data],10,FALSE),"")</f>
        <v>4</v>
      </c>
      <c r="L1728">
        <f>IF(SUM(E1728:J1728)&lt;&gt;0,VLOOKUP(A1728,[1]!T_Printers[#Data],11,FALSE),"")</f>
        <v>8</v>
      </c>
      <c r="M1728">
        <f>IF(SUM(E1728:J1728)&lt;&gt;0,VLOOKUP(C1728,[1]!T_Resins[#Data],8,FALSE),"")</f>
        <v>60</v>
      </c>
      <c r="N1728">
        <f>IF(_xlfn.XLOOKUP(B1728,[1]Printers!$L:$L,[1]Printers!$R:$R,0,0)&gt;0,[1]Parameters!M1728,IF(SUM(E1728:J1728)&lt;&gt;0,VLOOKUP(C1728,[1]!T_Resins[#Data],9,FALSE),""))</f>
        <v>60</v>
      </c>
      <c r="O1728" t="str">
        <f t="shared" si="26"/>
        <v>ElegooSaturn</v>
      </c>
    </row>
    <row r="1729" spans="1:15" x14ac:dyDescent="0.25">
      <c r="A1729" t="str">
        <f t="array" ref="A1729">IF(ROW()-1&gt;COUNTA([1]!T_Printers[Printers])*COUNTA([1]!T_Resins[Resins]),"",INDEX([1]!T_Printers[Printers],INT((ROW()-2)/COUNTA([1]!T_Resins[Resins])+1)))</f>
        <v xml:space="preserve">Elegoo Saturn </v>
      </c>
      <c r="B1729" t="str">
        <f>_xlfn.XLOOKUP(A1729,[1]!T_Printers[Printers],[1]!T_Printers[Icon link],,0)</f>
        <v>ElegooSaturn</v>
      </c>
      <c r="C1729" t="str">
        <f t="array" ref="C1729">IF(ROW()-1&gt;COUNTA([1]!T_Printers[Printers])*COUNTA([1]!T_Resins[Resins]),"",INDEX([1]!T_Resins[Resins],MOD(ROW()-2,COUNTA([1]!T_Resins[Resins]))+1))</f>
        <v>Dental Model Biege</v>
      </c>
      <c r="D1729">
        <f>IF(SUM(E1729:J1729)&lt;&gt;0,IF(ROW()-1&gt;COUNTA([1]!T_Printers[Printers])*COUNTA([1]!T_Resins[Resins]),"",2),"")</f>
        <v>2</v>
      </c>
      <c r="E1729" cm="1">
        <f t="array" ref="E1729">IFERROR(IF(ROW()-1&gt;COUNTA([1]!T_Printers[Printers])*COUNTA([1]!T_Resins[Resins]),"",_xlfn.IFS(ROUND(VLOOKUP(C1729,[1]!T_Resins[#Data],2,FALSE)/VLOOKUP(A1729,[1]!T_Printers[#Data],5,FALSE),1)&lt;=_xlfn.XLOOKUP(B1729,[1]Printers!L:L,[1]Printers!O:O,1,0,),ROUND(VLOOKUP(C1729,[1]!T_Resins[#Data],2,FALSE)/VLOOKUP(A1729,[1]!T_Printers[#Data],5,FALSE),1),ROUND(VLOOKUP(C1729,[1]!T_Resins[#Data],2,FALSE)/VLOOKUP(A1729,[1]!T_Printers[#Data],5,FALSE),1)&gt;_xlfn.XLOOKUP(B1729,[1]Printers!L:L,[1]Printers!O:O,1,0,),10)),"Используйте слой 100 мкм")</f>
        <v>4.8</v>
      </c>
      <c r="F1729">
        <f>IFERROR(IF(ROUND(_xlfn.XLOOKUP([1]Parameters!B1729,[1]Printers!L:L,[1]Printers!Q:Q,,0)*E1729/10,0)*10&lt;_xlfn.XLOOKUP([1]Parameters!B1729,[1]Printers!L:L,[1]Printers!P:P,,0),ROUND(_xlfn.XLOOKUP([1]Parameters!B1729,[1]Printers!L:L,[1]Printers!Q:Q,,0)*E1729/10,0)*10,_xlfn.XLOOKUP([1]Parameters!B1729,[1]Printers!L:L,[1]Printers!P:P,,0)),"")</f>
        <v>40</v>
      </c>
      <c r="G1729" cm="1">
        <f t="array" ref="G1729">IFERROR(IF(ROW()-1&gt;COUNTA([1]!T_Printers[Printers])*COUNTA([1]!T_Resins[Resins]),"",_xlfn.IFS(ROUND(VLOOKUP(C1729,[1]!T_Resins[#Data],3,FALSE)/VLOOKUP(A1729,[1]!T_Printers[#Data],5,FALSE),1)&lt;=_xlfn.XLOOKUP(B1729,[1]Printers!L:L,[1]Printers!O:O,1,0,),ROUND(VLOOKUP(C1729,[1]!T_Resins[#Data],3,FALSE)/VLOOKUP(A1729,[1]!T_Printers[#Data],5,FALSE),1),ROUND(VLOOKUP(C1729,[1]!T_Resins[#Data],3,FALSE)/VLOOKUP(A1729,[1]!T_Printers[#Data],5,FALSE),1)&gt;_xlfn.XLOOKUP(B1729,[1]Printers!L:L,[1]Printers!O:O,1,0,),10)),"")</f>
        <v>6.2</v>
      </c>
      <c r="H1729">
        <f>IFERROR(IF(ROUND(_xlfn.XLOOKUP([1]Parameters!B1729,[1]Printers!L:L,[1]Printers!Q:Q,,0)*G1729/10,0)*10&lt;_xlfn.XLOOKUP([1]Parameters!B1729,[1]Printers!L:L,[1]Printers!P:P,,0),ROUND(_xlfn.XLOOKUP([1]Parameters!B1729,[1]Printers!L:L,[1]Printers!Q:Q,,0)*G1729/10,0)*10,_xlfn.XLOOKUP([1]Parameters!B1729,[1]Printers!L:L,[1]Printers!P:P,,0)),"")</f>
        <v>60</v>
      </c>
      <c r="I1729" s="3" t="str" cm="1">
        <f t="array" ref="I1729">IFERROR(IF(ROW()-1&gt;COUNTA([1]!T_Printers[Printers])*COUNTA([1]!T_Resins[Resins]),"",_xlfn.IFS(ROUND(VLOOKUP(C1729,[1]!T_Resins[#Data],4,FALSE)/VLOOKUP(A1729,[1]!T_Printers[#Data],5,FALSE),1)&lt;=_xlfn.XLOOKUP(B1729,[1]Printers!L:L,[1]Printers!O:O,1,0,),ROUND(VLOOKUP(C1729,[1]!T_Resins[#Data],4,FALSE)/VLOOKUP(A1729,[1]!T_Printers[#Data],5,FALSE),1),ROUND(VLOOKUP(C1729,[1]!T_Resins[#Data],4,FALSE)/VLOOKUP(A1729,[1]!T_Printers[#Data],5,FALSE),1)&gt;_xlfn.XLOOKUP(B1729,[1]Printers!L:L,[1]Printers!O:O,1,0,),"")),"")</f>
        <v/>
      </c>
      <c r="J1729" t="str">
        <f>IFERROR(IF(ROUND(_xlfn.XLOOKUP([1]Parameters!B1729,[1]Printers!L:L,[1]Printers!Q:Q,,0)*I1729/10,0)*10&lt;_xlfn.XLOOKUP([1]Parameters!B1729,[1]Printers!L:L,[1]Printers!P:P,,0),ROUND(_xlfn.XLOOKUP([1]Parameters!B1729,[1]Printers!L:L,[1]Printers!Q:Q,,0)*I1729/10,0)*10,_xlfn.XLOOKUP([1]Parameters!B1729,[1]Printers!L:L,[1]Printers!P:P,,0)),"")</f>
        <v/>
      </c>
      <c r="K1729">
        <f>IF(SUM(E1729:J1729)&lt;&gt;0,VLOOKUP(A1729,[1]!T_Printers[#Data],10,FALSE)+VLOOKUP(C1729,[1]!T_Resins[#Data],10,FALSE),"")</f>
        <v>5</v>
      </c>
      <c r="L1729">
        <f>IF(SUM(E1729:J1729)&lt;&gt;0,VLOOKUP(A1729,[1]!T_Printers[#Data],11,FALSE),"")</f>
        <v>8</v>
      </c>
      <c r="M1729">
        <f>IF(SUM(E1729:J1729)&lt;&gt;0,VLOOKUP(C1729,[1]!T_Resins[#Data],8,FALSE),"")</f>
        <v>120</v>
      </c>
      <c r="N1729">
        <f>IF(_xlfn.XLOOKUP(B1729,[1]Printers!$L:$L,[1]Printers!$R:$R,0,0)&gt;0,[1]Parameters!M1729,IF(SUM(E1729:J1729)&lt;&gt;0,VLOOKUP(C1729,[1]!T_Resins[#Data],9,FALSE),""))</f>
        <v>180</v>
      </c>
      <c r="O1729" t="str">
        <f t="shared" si="26"/>
        <v>ElegooSaturn</v>
      </c>
    </row>
    <row r="1730" spans="1:15" x14ac:dyDescent="0.25">
      <c r="A1730" t="str">
        <f t="array" ref="A1730">IF(ROW()-1&gt;COUNTA([1]!T_Printers[Printers])*COUNTA([1]!T_Resins[Resins]),"",INDEX([1]!T_Printers[Printers],INT((ROW()-2)/COUNTA([1]!T_Resins[Resins])+1)))</f>
        <v xml:space="preserve">Elegoo Saturn </v>
      </c>
      <c r="B1730" t="str">
        <f>_xlfn.XLOOKUP(A1730,[1]!T_Printers[Printers],[1]!T_Printers[Icon link],,0)</f>
        <v>ElegooSaturn</v>
      </c>
      <c r="C1730" t="str">
        <f t="array" ref="C1730">IF(ROW()-1&gt;COUNTA([1]!T_Printers[Printers])*COUNTA([1]!T_Resins[Resins]),"",INDEX([1]!T_Resins[Resins],MOD(ROW()-2,COUNTA([1]!T_Resins[Resins]))+1))</f>
        <v>Dental Model Bone</v>
      </c>
      <c r="D1730">
        <f>IF(SUM(E1730:J1730)&lt;&gt;0,IF(ROW()-1&gt;COUNTA([1]!T_Printers[Printers])*COUNTA([1]!T_Resins[Resins]),"",2),"")</f>
        <v>2</v>
      </c>
      <c r="E1730" cm="1">
        <f t="array" ref="E1730">IFERROR(IF(ROW()-1&gt;COUNTA([1]!T_Printers[Printers])*COUNTA([1]!T_Resins[Resins]),"",_xlfn.IFS(ROUND(VLOOKUP(C1730,[1]!T_Resins[#Data],2,FALSE)/VLOOKUP(A1730,[1]!T_Printers[#Data],5,FALSE),1)&lt;=_xlfn.XLOOKUP(B1730,[1]Printers!L:L,[1]Printers!O:O,1,0,),ROUND(VLOOKUP(C1730,[1]!T_Resins[#Data],2,FALSE)/VLOOKUP(A1730,[1]!T_Printers[#Data],5,FALSE),1),ROUND(VLOOKUP(C1730,[1]!T_Resins[#Data],2,FALSE)/VLOOKUP(A1730,[1]!T_Printers[#Data],5,FALSE),1)&gt;_xlfn.XLOOKUP(B1730,[1]Printers!L:L,[1]Printers!O:O,1,0,),10)),"Используйте слой 100 мкм")</f>
        <v>3</v>
      </c>
      <c r="F1730">
        <f>IFERROR(IF(ROUND(_xlfn.XLOOKUP([1]Parameters!B1730,[1]Printers!L:L,[1]Printers!Q:Q,,0)*E1730/10,0)*10&lt;_xlfn.XLOOKUP([1]Parameters!B1730,[1]Printers!L:L,[1]Printers!P:P,,0),ROUND(_xlfn.XLOOKUP([1]Parameters!B1730,[1]Printers!L:L,[1]Printers!Q:Q,,0)*E1730/10,0)*10,_xlfn.XLOOKUP([1]Parameters!B1730,[1]Printers!L:L,[1]Printers!P:P,,0)),"")</f>
        <v>30</v>
      </c>
      <c r="G1730" cm="1">
        <f t="array" ref="G1730">IFERROR(IF(ROW()-1&gt;COUNTA([1]!T_Printers[Printers])*COUNTA([1]!T_Resins[Resins]),"",_xlfn.IFS(ROUND(VLOOKUP(C1730,[1]!T_Resins[#Data],3,FALSE)/VLOOKUP(A1730,[1]!T_Printers[#Data],5,FALSE),1)&lt;=_xlfn.XLOOKUP(B1730,[1]Printers!L:L,[1]Printers!O:O,1,0,),ROUND(VLOOKUP(C1730,[1]!T_Resins[#Data],3,FALSE)/VLOOKUP(A1730,[1]!T_Printers[#Data],5,FALSE),1),ROUND(VLOOKUP(C1730,[1]!T_Resins[#Data],3,FALSE)/VLOOKUP(A1730,[1]!T_Printers[#Data],5,FALSE),1)&gt;_xlfn.XLOOKUP(B1730,[1]Printers!L:L,[1]Printers!O:O,1,0,),10)),"")</f>
        <v>3.9</v>
      </c>
      <c r="H1730">
        <f>IFERROR(IF(ROUND(_xlfn.XLOOKUP([1]Parameters!B1730,[1]Printers!L:L,[1]Printers!Q:Q,,0)*G1730/10,0)*10&lt;_xlfn.XLOOKUP([1]Parameters!B1730,[1]Printers!L:L,[1]Printers!P:P,,0),ROUND(_xlfn.XLOOKUP([1]Parameters!B1730,[1]Printers!L:L,[1]Printers!Q:Q,,0)*G1730/10,0)*10,_xlfn.XLOOKUP([1]Parameters!B1730,[1]Printers!L:L,[1]Printers!P:P,,0)),"")</f>
        <v>40</v>
      </c>
      <c r="I1730" s="3" t="str" cm="1">
        <f t="array" ref="I1730">IFERROR(IF(ROW()-1&gt;COUNTA([1]!T_Printers[Printers])*COUNTA([1]!T_Resins[Resins]),"",_xlfn.IFS(ROUND(VLOOKUP(C1730,[1]!T_Resins[#Data],4,FALSE)/VLOOKUP(A1730,[1]!T_Printers[#Data],5,FALSE),1)&lt;=_xlfn.XLOOKUP(B1730,[1]Printers!L:L,[1]Printers!O:O,1,0,),ROUND(VLOOKUP(C1730,[1]!T_Resins[#Data],4,FALSE)/VLOOKUP(A1730,[1]!T_Printers[#Data],5,FALSE),1),ROUND(VLOOKUP(C1730,[1]!T_Resins[#Data],4,FALSE)/VLOOKUP(A1730,[1]!T_Printers[#Data],5,FALSE),1)&gt;_xlfn.XLOOKUP(B1730,[1]Printers!L:L,[1]Printers!O:O,1,0,),"")),"")</f>
        <v/>
      </c>
      <c r="J1730" t="str">
        <f>IFERROR(IF(ROUND(_xlfn.XLOOKUP([1]Parameters!B1730,[1]Printers!L:L,[1]Printers!Q:Q,,0)*I1730/10,0)*10&lt;_xlfn.XLOOKUP([1]Parameters!B1730,[1]Printers!L:L,[1]Printers!P:P,,0),ROUND(_xlfn.XLOOKUP([1]Parameters!B1730,[1]Printers!L:L,[1]Printers!Q:Q,,0)*I1730/10,0)*10,_xlfn.XLOOKUP([1]Parameters!B1730,[1]Printers!L:L,[1]Printers!P:P,,0)),"")</f>
        <v/>
      </c>
      <c r="K1730">
        <f>IF(SUM(E1730:J1730)&lt;&gt;0,VLOOKUP(A1730,[1]!T_Printers[#Data],10,FALSE)+VLOOKUP(C1730,[1]!T_Resins[#Data],10,FALSE),"")</f>
        <v>5</v>
      </c>
      <c r="L1730">
        <f>IF(SUM(E1730:J1730)&lt;&gt;0,VLOOKUP(A1730,[1]!T_Printers[#Data],11,FALSE),"")</f>
        <v>8</v>
      </c>
      <c r="M1730">
        <f>IF(SUM(E1730:J1730)&lt;&gt;0,VLOOKUP(C1730,[1]!T_Resins[#Data],8,FALSE),"")</f>
        <v>120</v>
      </c>
      <c r="N1730">
        <f>IF(_xlfn.XLOOKUP(B1730,[1]Printers!$L:$L,[1]Printers!$R:$R,0,0)&gt;0,[1]Parameters!M1730,IF(SUM(E1730:J1730)&lt;&gt;0,VLOOKUP(C1730,[1]!T_Resins[#Data],9,FALSE),""))</f>
        <v>180</v>
      </c>
      <c r="O1730" t="str">
        <f t="shared" ref="O1730:O1793" si="27">B1730</f>
        <v>ElegooSaturn</v>
      </c>
    </row>
    <row r="1731" spans="1:15" x14ac:dyDescent="0.25">
      <c r="A1731" t="str">
        <f t="array" ref="A1731">IF(ROW()-1&gt;COUNTA([1]!T_Printers[Printers])*COUNTA([1]!T_Resins[Resins]),"",INDEX([1]!T_Printers[Printers],INT((ROW()-2)/COUNTA([1]!T_Resins[Resins])+1)))</f>
        <v xml:space="preserve">Elegoo Saturn </v>
      </c>
      <c r="B1731" t="str">
        <f>_xlfn.XLOOKUP(A1731,[1]!T_Printers[Printers],[1]!T_Printers[Icon link],,0)</f>
        <v>ElegooSaturn</v>
      </c>
      <c r="C1731" t="str">
        <f t="array" ref="C1731">IF(ROW()-1&gt;COUNTA([1]!T_Printers[Printers])*COUNTA([1]!T_Resins[Resins]),"",INDEX([1]!T_Resins[Resins],MOD(ROW()-2,COUNTA([1]!T_Resins[Resins]))+1))</f>
        <v>Dental Model Light Grey</v>
      </c>
      <c r="D1731">
        <f>IF(SUM(E1731:J1731)&lt;&gt;0,IF(ROW()-1&gt;COUNTA([1]!T_Printers[Printers])*COUNTA([1]!T_Resins[Resins]),"",2),"")</f>
        <v>2</v>
      </c>
      <c r="E1731" cm="1">
        <f t="array" ref="E1731">IFERROR(IF(ROW()-1&gt;COUNTA([1]!T_Printers[Printers])*COUNTA([1]!T_Resins[Resins]),"",_xlfn.IFS(ROUND(VLOOKUP(C1731,[1]!T_Resins[#Data],2,FALSE)/VLOOKUP(A1731,[1]!T_Printers[#Data],5,FALSE),1)&lt;=_xlfn.XLOOKUP(B1731,[1]Printers!L:L,[1]Printers!O:O,1,0,),ROUND(VLOOKUP(C1731,[1]!T_Resins[#Data],2,FALSE)/VLOOKUP(A1731,[1]!T_Printers[#Data],5,FALSE),1),ROUND(VLOOKUP(C1731,[1]!T_Resins[#Data],2,FALSE)/VLOOKUP(A1731,[1]!T_Printers[#Data],5,FALSE),1)&gt;_xlfn.XLOOKUP(B1731,[1]Printers!L:L,[1]Printers!O:O,1,0,),10)),"Используйте слой 100 мкм")</f>
        <v>3.7</v>
      </c>
      <c r="F1731">
        <f>IFERROR(IF(ROUND(_xlfn.XLOOKUP([1]Parameters!B1731,[1]Printers!L:L,[1]Printers!Q:Q,,0)*E1731/10,0)*10&lt;_xlfn.XLOOKUP([1]Parameters!B1731,[1]Printers!L:L,[1]Printers!P:P,,0),ROUND(_xlfn.XLOOKUP([1]Parameters!B1731,[1]Printers!L:L,[1]Printers!Q:Q,,0)*E1731/10,0)*10,_xlfn.XLOOKUP([1]Parameters!B1731,[1]Printers!L:L,[1]Printers!P:P,,0)),"")</f>
        <v>30</v>
      </c>
      <c r="G1731" cm="1">
        <f t="array" ref="G1731">IFERROR(IF(ROW()-1&gt;COUNTA([1]!T_Printers[Printers])*COUNTA([1]!T_Resins[Resins]),"",_xlfn.IFS(ROUND(VLOOKUP(C1731,[1]!T_Resins[#Data],3,FALSE)/VLOOKUP(A1731,[1]!T_Printers[#Data],5,FALSE),1)&lt;=_xlfn.XLOOKUP(B1731,[1]Printers!L:L,[1]Printers!O:O,1,0,),ROUND(VLOOKUP(C1731,[1]!T_Resins[#Data],3,FALSE)/VLOOKUP(A1731,[1]!T_Printers[#Data],5,FALSE),1),ROUND(VLOOKUP(C1731,[1]!T_Resins[#Data],3,FALSE)/VLOOKUP(A1731,[1]!T_Printers[#Data],5,FALSE),1)&gt;_xlfn.XLOOKUP(B1731,[1]Printers!L:L,[1]Printers!O:O,1,0,),10)),"")</f>
        <v>4.9000000000000004</v>
      </c>
      <c r="H1731">
        <f>IFERROR(IF(ROUND(_xlfn.XLOOKUP([1]Parameters!B1731,[1]Printers!L:L,[1]Printers!Q:Q,,0)*G1731/10,0)*10&lt;_xlfn.XLOOKUP([1]Parameters!B1731,[1]Printers!L:L,[1]Printers!P:P,,0),ROUND(_xlfn.XLOOKUP([1]Parameters!B1731,[1]Printers!L:L,[1]Printers!Q:Q,,0)*G1731/10,0)*10,_xlfn.XLOOKUP([1]Parameters!B1731,[1]Printers!L:L,[1]Printers!P:P,,0)),"")</f>
        <v>40</v>
      </c>
      <c r="I1731" s="3" t="str" cm="1">
        <f t="array" ref="I1731">IFERROR(IF(ROW()-1&gt;COUNTA([1]!T_Printers[Printers])*COUNTA([1]!T_Resins[Resins]),"",_xlfn.IFS(ROUND(VLOOKUP(C1731,[1]!T_Resins[#Data],4,FALSE)/VLOOKUP(A1731,[1]!T_Printers[#Data],5,FALSE),1)&lt;=_xlfn.XLOOKUP(B1731,[1]Printers!L:L,[1]Printers!O:O,1,0,),ROUND(VLOOKUP(C1731,[1]!T_Resins[#Data],4,FALSE)/VLOOKUP(A1731,[1]!T_Printers[#Data],5,FALSE),1),ROUND(VLOOKUP(C1731,[1]!T_Resins[#Data],4,FALSE)/VLOOKUP(A1731,[1]!T_Printers[#Data],5,FALSE),1)&gt;_xlfn.XLOOKUP(B1731,[1]Printers!L:L,[1]Printers!O:O,1,0,),"")),"")</f>
        <v/>
      </c>
      <c r="J1731" t="str">
        <f>IFERROR(IF(ROUND(_xlfn.XLOOKUP([1]Parameters!B1731,[1]Printers!L:L,[1]Printers!Q:Q,,0)*I1731/10,0)*10&lt;_xlfn.XLOOKUP([1]Parameters!B1731,[1]Printers!L:L,[1]Printers!P:P,,0),ROUND(_xlfn.XLOOKUP([1]Parameters!B1731,[1]Printers!L:L,[1]Printers!Q:Q,,0)*I1731/10,0)*10,_xlfn.XLOOKUP([1]Parameters!B1731,[1]Printers!L:L,[1]Printers!P:P,,0)),"")</f>
        <v/>
      </c>
      <c r="K1731">
        <f>IF(SUM(E1731:J1731)&lt;&gt;0,VLOOKUP(A1731,[1]!T_Printers[#Data],10,FALSE)+VLOOKUP(C1731,[1]!T_Resins[#Data],10,FALSE),"")</f>
        <v>5</v>
      </c>
      <c r="L1731">
        <f>IF(SUM(E1731:J1731)&lt;&gt;0,VLOOKUP(A1731,[1]!T_Printers[#Data],11,FALSE),"")</f>
        <v>8</v>
      </c>
      <c r="M1731">
        <f>IF(SUM(E1731:J1731)&lt;&gt;0,VLOOKUP(C1731,[1]!T_Resins[#Data],8,FALSE),"")</f>
        <v>120</v>
      </c>
      <c r="N1731">
        <f>IF(_xlfn.XLOOKUP(B1731,[1]Printers!$L:$L,[1]Printers!$R:$R,0,0)&gt;0,[1]Parameters!M1731,IF(SUM(E1731:J1731)&lt;&gt;0,VLOOKUP(C1731,[1]!T_Resins[#Data],9,FALSE),""))</f>
        <v>180</v>
      </c>
      <c r="O1731" t="str">
        <f t="shared" si="27"/>
        <v>ElegooSaturn</v>
      </c>
    </row>
    <row r="1732" spans="1:15" x14ac:dyDescent="0.25">
      <c r="A1732" t="str">
        <f t="array" ref="A1732">IF(ROW()-1&gt;COUNTA([1]!T_Printers[Printers])*COUNTA([1]!T_Resins[Resins]),"",INDEX([1]!T_Printers[Printers],INT((ROW()-2)/COUNTA([1]!T_Resins[Resins])+1)))</f>
        <v xml:space="preserve">Elegoo Saturn </v>
      </c>
      <c r="B1732" t="str">
        <f>_xlfn.XLOOKUP(A1732,[1]!T_Printers[Printers],[1]!T_Printers[Icon link],,0)</f>
        <v>ElegooSaturn</v>
      </c>
      <c r="C1732" t="str">
        <f t="array" ref="C1732">IF(ROW()-1&gt;COUNTA([1]!T_Printers[Printers])*COUNTA([1]!T_Resins[Resins]),"",INDEX([1]!T_Resins[Resins],MOD(ROW()-2,COUNTA([1]!T_Resins[Resins]))+1))</f>
        <v>Dental Peach</v>
      </c>
      <c r="D1732">
        <f>IF(SUM(E1732:J1732)&lt;&gt;0,IF(ROW()-1&gt;COUNTA([1]!T_Printers[Printers])*COUNTA([1]!T_Resins[Resins]),"",2),"")</f>
        <v>2</v>
      </c>
      <c r="E1732" cm="1">
        <f t="array" ref="E1732">IFERROR(IF(ROW()-1&gt;COUNTA([1]!T_Printers[Printers])*COUNTA([1]!T_Resins[Resins]),"",_xlfn.IFS(ROUND(VLOOKUP(C1732,[1]!T_Resins[#Data],2,FALSE)/VLOOKUP(A1732,[1]!T_Printers[#Data],5,FALSE),1)&lt;=_xlfn.XLOOKUP(B1732,[1]Printers!L:L,[1]Printers!O:O,1,0,),ROUND(VLOOKUP(C1732,[1]!T_Resins[#Data],2,FALSE)/VLOOKUP(A1732,[1]!T_Printers[#Data],5,FALSE),1),ROUND(VLOOKUP(C1732,[1]!T_Resins[#Data],2,FALSE)/VLOOKUP(A1732,[1]!T_Printers[#Data],5,FALSE),1)&gt;_xlfn.XLOOKUP(B1732,[1]Printers!L:L,[1]Printers!O:O,1,0,),10)),"Используйте слой 100 мкм")</f>
        <v>4.8</v>
      </c>
      <c r="F1732">
        <f>IFERROR(IF(ROUND(_xlfn.XLOOKUP([1]Parameters!B1732,[1]Printers!L:L,[1]Printers!Q:Q,,0)*E1732/10,0)*10&lt;_xlfn.XLOOKUP([1]Parameters!B1732,[1]Printers!L:L,[1]Printers!P:P,,0),ROUND(_xlfn.XLOOKUP([1]Parameters!B1732,[1]Printers!L:L,[1]Printers!Q:Q,,0)*E1732/10,0)*10,_xlfn.XLOOKUP([1]Parameters!B1732,[1]Printers!L:L,[1]Printers!P:P,,0)),"")</f>
        <v>40</v>
      </c>
      <c r="G1732" cm="1">
        <f t="array" ref="G1732">IFERROR(IF(ROW()-1&gt;COUNTA([1]!T_Printers[Printers])*COUNTA([1]!T_Resins[Resins]),"",_xlfn.IFS(ROUND(VLOOKUP(C1732,[1]!T_Resins[#Data],3,FALSE)/VLOOKUP(A1732,[1]!T_Printers[#Data],5,FALSE),1)&lt;=_xlfn.XLOOKUP(B1732,[1]Printers!L:L,[1]Printers!O:O,1,0,),ROUND(VLOOKUP(C1732,[1]!T_Resins[#Data],3,FALSE)/VLOOKUP(A1732,[1]!T_Printers[#Data],5,FALSE),1),ROUND(VLOOKUP(C1732,[1]!T_Resins[#Data],3,FALSE)/VLOOKUP(A1732,[1]!T_Printers[#Data],5,FALSE),1)&gt;_xlfn.XLOOKUP(B1732,[1]Printers!L:L,[1]Printers!O:O,1,0,),10)),"")</f>
        <v>6.2</v>
      </c>
      <c r="H1732">
        <f>IFERROR(IF(ROUND(_xlfn.XLOOKUP([1]Parameters!B1732,[1]Printers!L:L,[1]Printers!Q:Q,,0)*G1732/10,0)*10&lt;_xlfn.XLOOKUP([1]Parameters!B1732,[1]Printers!L:L,[1]Printers!P:P,,0),ROUND(_xlfn.XLOOKUP([1]Parameters!B1732,[1]Printers!L:L,[1]Printers!Q:Q,,0)*G1732/10,0)*10,_xlfn.XLOOKUP([1]Parameters!B1732,[1]Printers!L:L,[1]Printers!P:P,,0)),"")</f>
        <v>60</v>
      </c>
      <c r="I1732" s="3" t="str" cm="1">
        <f t="array" ref="I1732">IFERROR(IF(ROW()-1&gt;COUNTA([1]!T_Printers[Printers])*COUNTA([1]!T_Resins[Resins]),"",_xlfn.IFS(ROUND(VLOOKUP(C1732,[1]!T_Resins[#Data],4,FALSE)/VLOOKUP(A1732,[1]!T_Printers[#Data],5,FALSE),1)&lt;=_xlfn.XLOOKUP(B1732,[1]Printers!L:L,[1]Printers!O:O,1,0,),ROUND(VLOOKUP(C1732,[1]!T_Resins[#Data],4,FALSE)/VLOOKUP(A1732,[1]!T_Printers[#Data],5,FALSE),1),ROUND(VLOOKUP(C1732,[1]!T_Resins[#Data],4,FALSE)/VLOOKUP(A1732,[1]!T_Printers[#Data],5,FALSE),1)&gt;_xlfn.XLOOKUP(B1732,[1]Printers!L:L,[1]Printers!O:O,1,0,),"")),"")</f>
        <v/>
      </c>
      <c r="J1732" t="str">
        <f>IFERROR(IF(ROUND(_xlfn.XLOOKUP([1]Parameters!B1732,[1]Printers!L:L,[1]Printers!Q:Q,,0)*I1732/10,0)*10&lt;_xlfn.XLOOKUP([1]Parameters!B1732,[1]Printers!L:L,[1]Printers!P:P,,0),ROUND(_xlfn.XLOOKUP([1]Parameters!B1732,[1]Printers!L:L,[1]Printers!Q:Q,,0)*I1732/10,0)*10,_xlfn.XLOOKUP([1]Parameters!B1732,[1]Printers!L:L,[1]Printers!P:P,,0)),"")</f>
        <v/>
      </c>
      <c r="K1732">
        <f>IF(SUM(E1732:J1732)&lt;&gt;0,VLOOKUP(A1732,[1]!T_Printers[#Data],10,FALSE)+VLOOKUP(C1732,[1]!T_Resins[#Data],10,FALSE),"")</f>
        <v>5</v>
      </c>
      <c r="L1732">
        <f>IF(SUM(E1732:J1732)&lt;&gt;0,VLOOKUP(A1732,[1]!T_Printers[#Data],11,FALSE),"")</f>
        <v>8</v>
      </c>
      <c r="M1732">
        <f>IF(SUM(E1732:J1732)&lt;&gt;0,VLOOKUP(C1732,[1]!T_Resins[#Data],8,FALSE),"")</f>
        <v>120</v>
      </c>
      <c r="N1732">
        <f>IF(_xlfn.XLOOKUP(B1732,[1]Printers!$L:$L,[1]Printers!$R:$R,0,0)&gt;0,[1]Parameters!M1732,IF(SUM(E1732:J1732)&lt;&gt;0,VLOOKUP(C1732,[1]!T_Resins[#Data],9,FALSE),""))</f>
        <v>180</v>
      </c>
      <c r="O1732" t="str">
        <f t="shared" si="27"/>
        <v>ElegooSaturn</v>
      </c>
    </row>
    <row r="1733" spans="1:15" x14ac:dyDescent="0.25">
      <c r="A1733" t="str">
        <f t="array" ref="A1733">IF(ROW()-1&gt;COUNTA([1]!T_Printers[Printers])*COUNTA([1]!T_Resins[Resins]),"",INDEX([1]!T_Printers[Printers],INT((ROW()-2)/COUNTA([1]!T_Resins[Resins])+1)))</f>
        <v xml:space="preserve">Elegoo Saturn </v>
      </c>
      <c r="B1733" t="str">
        <f>_xlfn.XLOOKUP(A1733,[1]!T_Printers[Printers],[1]!T_Printers[Icon link],,0)</f>
        <v>ElegooSaturn</v>
      </c>
      <c r="C1733" t="str">
        <f t="array" ref="C1733">IF(ROW()-1&gt;COUNTA([1]!T_Printers[Printers])*COUNTA([1]!T_Resins[Resins]),"",INDEX([1]!T_Resins[Resins],MOD(ROW()-2,COUNTA([1]!T_Resins[Resins]))+1))</f>
        <v>Dental Pink</v>
      </c>
      <c r="D1733">
        <f>IF(SUM(E1733:J1733)&lt;&gt;0,IF(ROW()-1&gt;COUNTA([1]!T_Printers[Printers])*COUNTA([1]!T_Resins[Resins]),"",2),"")</f>
        <v>2</v>
      </c>
      <c r="E1733" cm="1">
        <f t="array" ref="E1733">IFERROR(IF(ROW()-1&gt;COUNTA([1]!T_Printers[Printers])*COUNTA([1]!T_Resins[Resins]),"",_xlfn.IFS(ROUND(VLOOKUP(C1733,[1]!T_Resins[#Data],2,FALSE)/VLOOKUP(A1733,[1]!T_Printers[#Data],5,FALSE),1)&lt;=_xlfn.XLOOKUP(B1733,[1]Printers!L:L,[1]Printers!O:O,1,0,),ROUND(VLOOKUP(C1733,[1]!T_Resins[#Data],2,FALSE)/VLOOKUP(A1733,[1]!T_Printers[#Data],5,FALSE),1),ROUND(VLOOKUP(C1733,[1]!T_Resins[#Data],2,FALSE)/VLOOKUP(A1733,[1]!T_Printers[#Data],5,FALSE),1)&gt;_xlfn.XLOOKUP(B1733,[1]Printers!L:L,[1]Printers!O:O,1,0,),10)),"Используйте слой 100 мкм")</f>
        <v>3</v>
      </c>
      <c r="F1733">
        <f>IFERROR(IF(ROUND(_xlfn.XLOOKUP([1]Parameters!B1733,[1]Printers!L:L,[1]Printers!Q:Q,,0)*E1733/10,0)*10&lt;_xlfn.XLOOKUP([1]Parameters!B1733,[1]Printers!L:L,[1]Printers!P:P,,0),ROUND(_xlfn.XLOOKUP([1]Parameters!B1733,[1]Printers!L:L,[1]Printers!Q:Q,,0)*E1733/10,0)*10,_xlfn.XLOOKUP([1]Parameters!B1733,[1]Printers!L:L,[1]Printers!P:P,,0)),"")</f>
        <v>30</v>
      </c>
      <c r="G1733" cm="1">
        <f t="array" ref="G1733">IFERROR(IF(ROW()-1&gt;COUNTA([1]!T_Printers[Printers])*COUNTA([1]!T_Resins[Resins]),"",_xlfn.IFS(ROUND(VLOOKUP(C1733,[1]!T_Resins[#Data],3,FALSE)/VLOOKUP(A1733,[1]!T_Printers[#Data],5,FALSE),1)&lt;=_xlfn.XLOOKUP(B1733,[1]Printers!L:L,[1]Printers!O:O,1,0,),ROUND(VLOOKUP(C1733,[1]!T_Resins[#Data],3,FALSE)/VLOOKUP(A1733,[1]!T_Printers[#Data],5,FALSE),1),ROUND(VLOOKUP(C1733,[1]!T_Resins[#Data],3,FALSE)/VLOOKUP(A1733,[1]!T_Printers[#Data],5,FALSE),1)&gt;_xlfn.XLOOKUP(B1733,[1]Printers!L:L,[1]Printers!O:O,1,0,),10)),"")</f>
        <v>4</v>
      </c>
      <c r="H1733">
        <f>IFERROR(IF(ROUND(_xlfn.XLOOKUP([1]Parameters!B1733,[1]Printers!L:L,[1]Printers!Q:Q,,0)*G1733/10,0)*10&lt;_xlfn.XLOOKUP([1]Parameters!B1733,[1]Printers!L:L,[1]Printers!P:P,,0),ROUND(_xlfn.XLOOKUP([1]Parameters!B1733,[1]Printers!L:L,[1]Printers!Q:Q,,0)*G1733/10,0)*10,_xlfn.XLOOKUP([1]Parameters!B1733,[1]Printers!L:L,[1]Printers!P:P,,0)),"")</f>
        <v>40</v>
      </c>
      <c r="I1733" s="3" t="str" cm="1">
        <f t="array" ref="I1733">IFERROR(IF(ROW()-1&gt;COUNTA([1]!T_Printers[Printers])*COUNTA([1]!T_Resins[Resins]),"",_xlfn.IFS(ROUND(VLOOKUP(C1733,[1]!T_Resins[#Data],4,FALSE)/VLOOKUP(A1733,[1]!T_Printers[#Data],5,FALSE),1)&lt;=_xlfn.XLOOKUP(B1733,[1]Printers!L:L,[1]Printers!O:O,1,0,),ROUND(VLOOKUP(C1733,[1]!T_Resins[#Data],4,FALSE)/VLOOKUP(A1733,[1]!T_Printers[#Data],5,FALSE),1),ROUND(VLOOKUP(C1733,[1]!T_Resins[#Data],4,FALSE)/VLOOKUP(A1733,[1]!T_Printers[#Data],5,FALSE),1)&gt;_xlfn.XLOOKUP(B1733,[1]Printers!L:L,[1]Printers!O:O,1,0,),"")),"")</f>
        <v/>
      </c>
      <c r="J1733" t="str">
        <f>IFERROR(IF(ROUND(_xlfn.XLOOKUP([1]Parameters!B1733,[1]Printers!L:L,[1]Printers!Q:Q,,0)*I1733/10,0)*10&lt;_xlfn.XLOOKUP([1]Parameters!B1733,[1]Printers!L:L,[1]Printers!P:P,,0),ROUND(_xlfn.XLOOKUP([1]Parameters!B1733,[1]Printers!L:L,[1]Printers!Q:Q,,0)*I1733/10,0)*10,_xlfn.XLOOKUP([1]Parameters!B1733,[1]Printers!L:L,[1]Printers!P:P,,0)),"")</f>
        <v/>
      </c>
      <c r="K1733">
        <f>IF(SUM(E1733:J1733)&lt;&gt;0,VLOOKUP(A1733,[1]!T_Printers[#Data],10,FALSE)+VLOOKUP(C1733,[1]!T_Resins[#Data],10,FALSE),"")</f>
        <v>4</v>
      </c>
      <c r="L1733">
        <f>IF(SUM(E1733:J1733)&lt;&gt;0,VLOOKUP(A1733,[1]!T_Printers[#Data],11,FALSE),"")</f>
        <v>8</v>
      </c>
      <c r="M1733">
        <f>IF(SUM(E1733:J1733)&lt;&gt;0,VLOOKUP(C1733,[1]!T_Resins[#Data],8,FALSE),"")</f>
        <v>120</v>
      </c>
      <c r="N1733">
        <f>IF(_xlfn.XLOOKUP(B1733,[1]Printers!$L:$L,[1]Printers!$R:$R,0,0)&gt;0,[1]Parameters!M1733,IF(SUM(E1733:J1733)&lt;&gt;0,VLOOKUP(C1733,[1]!T_Resins[#Data],9,FALSE),""))</f>
        <v>180</v>
      </c>
      <c r="O1733" t="str">
        <f t="shared" si="27"/>
        <v>ElegooSaturn</v>
      </c>
    </row>
    <row r="1734" spans="1:15" x14ac:dyDescent="0.25">
      <c r="A1734" t="str">
        <f t="array" ref="A1734">IF(ROW()-1&gt;COUNTA([1]!T_Printers[Printers])*COUNTA([1]!T_Resins[Resins]),"",INDEX([1]!T_Printers[Printers],INT((ROW()-2)/COUNTA([1]!T_Resins[Resins])+1)))</f>
        <v xml:space="preserve">Elegoo Saturn </v>
      </c>
      <c r="B1734" t="str">
        <f>_xlfn.XLOOKUP(A1734,[1]!T_Printers[Printers],[1]!T_Printers[Icon link],,0)</f>
        <v>ElegooSaturn</v>
      </c>
      <c r="C1734" t="str">
        <f t="array" ref="C1734">IF(ROW()-1&gt;COUNTA([1]!T_Printers[Printers])*COUNTA([1]!T_Resins[Resins]),"",INDEX([1]!T_Resins[Resins],MOD(ROW()-2,COUNTA([1]!T_Resins[Resins]))+1))</f>
        <v>Dental Soft Pink</v>
      </c>
      <c r="D1734">
        <f>IF(SUM(E1734:J1734)&lt;&gt;0,IF(ROW()-1&gt;COUNTA([1]!T_Printers[Printers])*COUNTA([1]!T_Resins[Resins]),"",2),"")</f>
        <v>2</v>
      </c>
      <c r="E1734" cm="1">
        <f t="array" ref="E1734">IFERROR(IF(ROW()-1&gt;COUNTA([1]!T_Printers[Printers])*COUNTA([1]!T_Resins[Resins]),"",_xlfn.IFS(ROUND(VLOOKUP(C1734,[1]!T_Resins[#Data],2,FALSE)/VLOOKUP(A1734,[1]!T_Printers[#Data],5,FALSE),1)&lt;=_xlfn.XLOOKUP(B1734,[1]Printers!L:L,[1]Printers!O:O,1,0,),ROUND(VLOOKUP(C1734,[1]!T_Resins[#Data],2,FALSE)/VLOOKUP(A1734,[1]!T_Printers[#Data],5,FALSE),1),ROUND(VLOOKUP(C1734,[1]!T_Resins[#Data],2,FALSE)/VLOOKUP(A1734,[1]!T_Printers[#Data],5,FALSE),1)&gt;_xlfn.XLOOKUP(B1734,[1]Printers!L:L,[1]Printers!O:O,1,0,),10)),"Используйте слой 100 мкм")</f>
        <v>4.5</v>
      </c>
      <c r="F1734">
        <f>IFERROR(IF(ROUND(_xlfn.XLOOKUP([1]Parameters!B1734,[1]Printers!L:L,[1]Printers!Q:Q,,0)*E1734/10,0)*10&lt;_xlfn.XLOOKUP([1]Parameters!B1734,[1]Printers!L:L,[1]Printers!P:P,,0),ROUND(_xlfn.XLOOKUP([1]Parameters!B1734,[1]Printers!L:L,[1]Printers!Q:Q,,0)*E1734/10,0)*10,_xlfn.XLOOKUP([1]Parameters!B1734,[1]Printers!L:L,[1]Printers!P:P,,0)),"")</f>
        <v>40</v>
      </c>
      <c r="G1734" cm="1">
        <f t="array" ref="G1734">IFERROR(IF(ROW()-1&gt;COUNTA([1]!T_Printers[Printers])*COUNTA([1]!T_Resins[Resins]),"",_xlfn.IFS(ROUND(VLOOKUP(C1734,[1]!T_Resins[#Data],3,FALSE)/VLOOKUP(A1734,[1]!T_Printers[#Data],5,FALSE),1)&lt;=_xlfn.XLOOKUP(B1734,[1]Printers!L:L,[1]Printers!O:O,1,0,),ROUND(VLOOKUP(C1734,[1]!T_Resins[#Data],3,FALSE)/VLOOKUP(A1734,[1]!T_Printers[#Data],5,FALSE),1),ROUND(VLOOKUP(C1734,[1]!T_Resins[#Data],3,FALSE)/VLOOKUP(A1734,[1]!T_Printers[#Data],5,FALSE),1)&gt;_xlfn.XLOOKUP(B1734,[1]Printers!L:L,[1]Printers!O:O,1,0,),10)),"")</f>
        <v>5.8</v>
      </c>
      <c r="H1734">
        <f>IFERROR(IF(ROUND(_xlfn.XLOOKUP([1]Parameters!B1734,[1]Printers!L:L,[1]Printers!Q:Q,,0)*G1734/10,0)*10&lt;_xlfn.XLOOKUP([1]Parameters!B1734,[1]Printers!L:L,[1]Printers!P:P,,0),ROUND(_xlfn.XLOOKUP([1]Parameters!B1734,[1]Printers!L:L,[1]Printers!Q:Q,,0)*G1734/10,0)*10,_xlfn.XLOOKUP([1]Parameters!B1734,[1]Printers!L:L,[1]Printers!P:P,,0)),"")</f>
        <v>50</v>
      </c>
      <c r="I1734" s="3" t="str" cm="1">
        <f t="array" ref="I1734">IFERROR(IF(ROW()-1&gt;COUNTA([1]!T_Printers[Printers])*COUNTA([1]!T_Resins[Resins]),"",_xlfn.IFS(ROUND(VLOOKUP(C1734,[1]!T_Resins[#Data],4,FALSE)/VLOOKUP(A1734,[1]!T_Printers[#Data],5,FALSE),1)&lt;=_xlfn.XLOOKUP(B1734,[1]Printers!L:L,[1]Printers!O:O,1,0,),ROUND(VLOOKUP(C1734,[1]!T_Resins[#Data],4,FALSE)/VLOOKUP(A1734,[1]!T_Printers[#Data],5,FALSE),1),ROUND(VLOOKUP(C1734,[1]!T_Resins[#Data],4,FALSE)/VLOOKUP(A1734,[1]!T_Printers[#Data],5,FALSE),1)&gt;_xlfn.XLOOKUP(B1734,[1]Printers!L:L,[1]Printers!O:O,1,0,),"")),"")</f>
        <v/>
      </c>
      <c r="J1734" t="str">
        <f>IFERROR(IF(ROUND(_xlfn.XLOOKUP([1]Parameters!B1734,[1]Printers!L:L,[1]Printers!Q:Q,,0)*I1734/10,0)*10&lt;_xlfn.XLOOKUP([1]Parameters!B1734,[1]Printers!L:L,[1]Printers!P:P,,0),ROUND(_xlfn.XLOOKUP([1]Parameters!B1734,[1]Printers!L:L,[1]Printers!Q:Q,,0)*I1734/10,0)*10,_xlfn.XLOOKUP([1]Parameters!B1734,[1]Printers!L:L,[1]Printers!P:P,,0)),"")</f>
        <v/>
      </c>
      <c r="K1734">
        <f>IF(SUM(E1734:J1734)&lt;&gt;0,VLOOKUP(A1734,[1]!T_Printers[#Data],10,FALSE)+VLOOKUP(C1734,[1]!T_Resins[#Data],10,FALSE),"")</f>
        <v>4</v>
      </c>
      <c r="L1734">
        <f>IF(SUM(E1734:J1734)&lt;&gt;0,VLOOKUP(A1734,[1]!T_Printers[#Data],11,FALSE),"")</f>
        <v>8</v>
      </c>
      <c r="M1734">
        <f>IF(SUM(E1734:J1734)&lt;&gt;0,VLOOKUP(C1734,[1]!T_Resins[#Data],8,FALSE),"")</f>
        <v>60</v>
      </c>
      <c r="N1734">
        <f>IF(_xlfn.XLOOKUP(B1734,[1]Printers!$L:$L,[1]Printers!$R:$R,0,0)&gt;0,[1]Parameters!M1734,IF(SUM(E1734:J1734)&lt;&gt;0,VLOOKUP(C1734,[1]!T_Resins[#Data],9,FALSE),""))</f>
        <v>60</v>
      </c>
      <c r="O1734" t="str">
        <f t="shared" si="27"/>
        <v>ElegooSaturn</v>
      </c>
    </row>
    <row r="1735" spans="1:15" x14ac:dyDescent="0.25">
      <c r="A1735" t="str">
        <f t="array" ref="A1735">IF(ROW()-1&gt;COUNTA([1]!T_Printers[Printers])*COUNTA([1]!T_Resins[Resins]),"",INDEX([1]!T_Printers[Printers],INT((ROW()-2)/COUNTA([1]!T_Resins[Resins])+1)))</f>
        <v xml:space="preserve">Elegoo Saturn </v>
      </c>
      <c r="B1735" t="str">
        <f>_xlfn.XLOOKUP(A1735,[1]!T_Printers[Printers],[1]!T_Printers[Icon link],,0)</f>
        <v>ElegooSaturn</v>
      </c>
      <c r="C1735" t="str">
        <f t="array" ref="C1735">IF(ROW()-1&gt;COUNTA([1]!T_Printers[Printers])*COUNTA([1]!T_Resins[Resins]),"",INDEX([1]!T_Resins[Resins],MOD(ROW()-2,COUNTA([1]!T_Resins[Resins]))+1))</f>
        <v>Dental Sand A1-A2</v>
      </c>
      <c r="D1735">
        <f>IF(SUM(E1735:J1735)&lt;&gt;0,IF(ROW()-1&gt;COUNTA([1]!T_Printers[Printers])*COUNTA([1]!T_Resins[Resins]),"",2),"")</f>
        <v>2</v>
      </c>
      <c r="E1735" cm="1">
        <f t="array" ref="E1735">IFERROR(IF(ROW()-1&gt;COUNTA([1]!T_Printers[Printers])*COUNTA([1]!T_Resins[Resins]),"",_xlfn.IFS(ROUND(VLOOKUP(C1735,[1]!T_Resins[#Data],2,FALSE)/VLOOKUP(A1735,[1]!T_Printers[#Data],5,FALSE),1)&lt;=_xlfn.XLOOKUP(B1735,[1]Printers!L:L,[1]Printers!O:O,1,0,),ROUND(VLOOKUP(C1735,[1]!T_Resins[#Data],2,FALSE)/VLOOKUP(A1735,[1]!T_Printers[#Data],5,FALSE),1),ROUND(VLOOKUP(C1735,[1]!T_Resins[#Data],2,FALSE)/VLOOKUP(A1735,[1]!T_Printers[#Data],5,FALSE),1)&gt;_xlfn.XLOOKUP(B1735,[1]Printers!L:L,[1]Printers!O:O,1,0,),10)),"Используйте слой 100 мкм")</f>
        <v>2.6</v>
      </c>
      <c r="F1735">
        <f>IFERROR(IF(ROUND(_xlfn.XLOOKUP([1]Parameters!B1735,[1]Printers!L:L,[1]Printers!Q:Q,,0)*E1735/10,0)*10&lt;_xlfn.XLOOKUP([1]Parameters!B1735,[1]Printers!L:L,[1]Printers!P:P,,0),ROUND(_xlfn.XLOOKUP([1]Parameters!B1735,[1]Printers!L:L,[1]Printers!Q:Q,,0)*E1735/10,0)*10,_xlfn.XLOOKUP([1]Parameters!B1735,[1]Printers!L:L,[1]Printers!P:P,,0)),"")</f>
        <v>20</v>
      </c>
      <c r="G1735" cm="1">
        <f t="array" ref="G1735">IFERROR(IF(ROW()-1&gt;COUNTA([1]!T_Printers[Printers])*COUNTA([1]!T_Resins[Resins]),"",_xlfn.IFS(ROUND(VLOOKUP(C1735,[1]!T_Resins[#Data],3,FALSE)/VLOOKUP(A1735,[1]!T_Printers[#Data],5,FALSE),1)&lt;=_xlfn.XLOOKUP(B1735,[1]Printers!L:L,[1]Printers!O:O,1,0,),ROUND(VLOOKUP(C1735,[1]!T_Resins[#Data],3,FALSE)/VLOOKUP(A1735,[1]!T_Printers[#Data],5,FALSE),1),ROUND(VLOOKUP(C1735,[1]!T_Resins[#Data],3,FALSE)/VLOOKUP(A1735,[1]!T_Printers[#Data],5,FALSE),1)&gt;_xlfn.XLOOKUP(B1735,[1]Printers!L:L,[1]Printers!O:O,1,0,),10)),"")</f>
        <v>3.3</v>
      </c>
      <c r="H1735">
        <f>IFERROR(IF(ROUND(_xlfn.XLOOKUP([1]Parameters!B1735,[1]Printers!L:L,[1]Printers!Q:Q,,0)*G1735/10,0)*10&lt;_xlfn.XLOOKUP([1]Parameters!B1735,[1]Printers!L:L,[1]Printers!P:P,,0),ROUND(_xlfn.XLOOKUP([1]Parameters!B1735,[1]Printers!L:L,[1]Printers!Q:Q,,0)*G1735/10,0)*10,_xlfn.XLOOKUP([1]Parameters!B1735,[1]Printers!L:L,[1]Printers!P:P,,0)),"")</f>
        <v>30</v>
      </c>
      <c r="I1735" s="3" t="str" cm="1">
        <f t="array" ref="I1735">IFERROR(IF(ROW()-1&gt;COUNTA([1]!T_Printers[Printers])*COUNTA([1]!T_Resins[Resins]),"",_xlfn.IFS(ROUND(VLOOKUP(C1735,[1]!T_Resins[#Data],4,FALSE)/VLOOKUP(A1735,[1]!T_Printers[#Data],5,FALSE),1)&lt;=_xlfn.XLOOKUP(B1735,[1]Printers!L:L,[1]Printers!O:O,1,0,),ROUND(VLOOKUP(C1735,[1]!T_Resins[#Data],4,FALSE)/VLOOKUP(A1735,[1]!T_Printers[#Data],5,FALSE),1),ROUND(VLOOKUP(C1735,[1]!T_Resins[#Data],4,FALSE)/VLOOKUP(A1735,[1]!T_Printers[#Data],5,FALSE),1)&gt;_xlfn.XLOOKUP(B1735,[1]Printers!L:L,[1]Printers!O:O,1,0,),"")),"")</f>
        <v/>
      </c>
      <c r="J1735" t="str">
        <f>IFERROR(IF(ROUND(_xlfn.XLOOKUP([1]Parameters!B1735,[1]Printers!L:L,[1]Printers!Q:Q,,0)*I1735/10,0)*10&lt;_xlfn.XLOOKUP([1]Parameters!B1735,[1]Printers!L:L,[1]Printers!P:P,,0),ROUND(_xlfn.XLOOKUP([1]Parameters!B1735,[1]Printers!L:L,[1]Printers!Q:Q,,0)*I1735/10,0)*10,_xlfn.XLOOKUP([1]Parameters!B1735,[1]Printers!L:L,[1]Printers!P:P,,0)),"")</f>
        <v/>
      </c>
      <c r="K1735">
        <f>IF(SUM(E1735:J1735)&lt;&gt;0,VLOOKUP(A1735,[1]!T_Printers[#Data],10,FALSE)+VLOOKUP(C1735,[1]!T_Resins[#Data],10,FALSE),"")</f>
        <v>5</v>
      </c>
      <c r="L1735">
        <f>IF(SUM(E1735:J1735)&lt;&gt;0,VLOOKUP(A1735,[1]!T_Printers[#Data],11,FALSE),"")</f>
        <v>8</v>
      </c>
      <c r="M1735">
        <f>IF(SUM(E1735:J1735)&lt;&gt;0,VLOOKUP(C1735,[1]!T_Resins[#Data],8,FALSE),"")</f>
        <v>120</v>
      </c>
      <c r="N1735">
        <f>IF(_xlfn.XLOOKUP(B1735,[1]Printers!$L:$L,[1]Printers!$R:$R,0,0)&gt;0,[1]Parameters!M1735,IF(SUM(E1735:J1735)&lt;&gt;0,VLOOKUP(C1735,[1]!T_Resins[#Data],9,FALSE),""))</f>
        <v>180</v>
      </c>
      <c r="O1735" t="str">
        <f t="shared" si="27"/>
        <v>ElegooSaturn</v>
      </c>
    </row>
    <row r="1736" spans="1:15" x14ac:dyDescent="0.25">
      <c r="A1736" t="str">
        <f t="array" ref="A1736">IF(ROW()-1&gt;COUNTA([1]!T_Printers[Printers])*COUNTA([1]!T_Resins[Resins]),"",INDEX([1]!T_Printers[Printers],INT((ROW()-2)/COUNTA([1]!T_Resins[Resins])+1)))</f>
        <v xml:space="preserve">Elegoo Saturn </v>
      </c>
      <c r="B1736" t="str">
        <f>_xlfn.XLOOKUP(A1736,[1]!T_Printers[Printers],[1]!T_Printers[Icon link],,0)</f>
        <v>ElegooSaturn</v>
      </c>
      <c r="C1736" t="str">
        <f t="array" ref="C1736">IF(ROW()-1&gt;COUNTA([1]!T_Printers[Printers])*COUNTA([1]!T_Resins[Resins]),"",INDEX([1]!T_Resins[Resins],MOD(ROW()-2,COUNTA([1]!T_Resins[Resins]))+1))</f>
        <v xml:space="preserve">Dental Sand A1-A2 (Обновленная версия) </v>
      </c>
      <c r="D1736">
        <f>IF(SUM(E1736:J1736)&lt;&gt;0,IF(ROW()-1&gt;COUNTA([1]!T_Printers[Printers])*COUNTA([1]!T_Resins[Resins]),"",2),"")</f>
        <v>2</v>
      </c>
      <c r="E1736" cm="1">
        <f t="array" ref="E1736">IFERROR(IF(ROW()-1&gt;COUNTA([1]!T_Printers[Printers])*COUNTA([1]!T_Resins[Resins]),"",_xlfn.IFS(ROUND(VLOOKUP(C1736,[1]!T_Resins[#Data],2,FALSE)/VLOOKUP(A1736,[1]!T_Printers[#Data],5,FALSE),1)&lt;=_xlfn.XLOOKUP(B1736,[1]Printers!L:L,[1]Printers!O:O,1,0,),ROUND(VLOOKUP(C1736,[1]!T_Resins[#Data],2,FALSE)/VLOOKUP(A1736,[1]!T_Printers[#Data],5,FALSE),1),ROUND(VLOOKUP(C1736,[1]!T_Resins[#Data],2,FALSE)/VLOOKUP(A1736,[1]!T_Printers[#Data],5,FALSE),1)&gt;_xlfn.XLOOKUP(B1736,[1]Printers!L:L,[1]Printers!O:O,1,0,),10)),"Используйте слой 100 мкм")</f>
        <v>6.9</v>
      </c>
      <c r="F1736">
        <f>IFERROR(IF(ROUND(_xlfn.XLOOKUP([1]Parameters!B1736,[1]Printers!L:L,[1]Printers!Q:Q,,0)*E1736/10,0)*10&lt;_xlfn.XLOOKUP([1]Parameters!B1736,[1]Printers!L:L,[1]Printers!P:P,,0),ROUND(_xlfn.XLOOKUP([1]Parameters!B1736,[1]Printers!L:L,[1]Printers!Q:Q,,0)*E1736/10,0)*10,_xlfn.XLOOKUP([1]Parameters!B1736,[1]Printers!L:L,[1]Printers!P:P,,0)),"")</f>
        <v>60</v>
      </c>
      <c r="G1736" cm="1">
        <f t="array" ref="G1736">IFERROR(IF(ROW()-1&gt;COUNTA([1]!T_Printers[Printers])*COUNTA([1]!T_Resins[Resins]),"",_xlfn.IFS(ROUND(VLOOKUP(C1736,[1]!T_Resins[#Data],3,FALSE)/VLOOKUP(A1736,[1]!T_Printers[#Data],5,FALSE),1)&lt;=_xlfn.XLOOKUP(B1736,[1]Printers!L:L,[1]Printers!O:O,1,0,),ROUND(VLOOKUP(C1736,[1]!T_Resins[#Data],3,FALSE)/VLOOKUP(A1736,[1]!T_Printers[#Data],5,FALSE),1),ROUND(VLOOKUP(C1736,[1]!T_Resins[#Data],3,FALSE)/VLOOKUP(A1736,[1]!T_Printers[#Data],5,FALSE),1)&gt;_xlfn.XLOOKUP(B1736,[1]Printers!L:L,[1]Printers!O:O,1,0,),10)),"")</f>
        <v>7.2</v>
      </c>
      <c r="H1736">
        <f>IFERROR(IF(ROUND(_xlfn.XLOOKUP([1]Parameters!B1736,[1]Printers!L:L,[1]Printers!Q:Q,,0)*G1736/10,0)*10&lt;_xlfn.XLOOKUP([1]Parameters!B1736,[1]Printers!L:L,[1]Printers!P:P,,0),ROUND(_xlfn.XLOOKUP([1]Parameters!B1736,[1]Printers!L:L,[1]Printers!Q:Q,,0)*G1736/10,0)*10,_xlfn.XLOOKUP([1]Parameters!B1736,[1]Printers!L:L,[1]Printers!P:P,,0)),"")</f>
        <v>60</v>
      </c>
      <c r="I1736" s="3" t="str" cm="1">
        <f t="array" ref="I1736">IFERROR(IF(ROW()-1&gt;COUNTA([1]!T_Printers[Printers])*COUNTA([1]!T_Resins[Resins]),"",_xlfn.IFS(ROUND(VLOOKUP(C1736,[1]!T_Resins[#Data],4,FALSE)/VLOOKUP(A1736,[1]!T_Printers[#Data],5,FALSE),1)&lt;=_xlfn.XLOOKUP(B1736,[1]Printers!L:L,[1]Printers!O:O,1,0,),ROUND(VLOOKUP(C1736,[1]!T_Resins[#Data],4,FALSE)/VLOOKUP(A1736,[1]!T_Printers[#Data],5,FALSE),1),ROUND(VLOOKUP(C1736,[1]!T_Resins[#Data],4,FALSE)/VLOOKUP(A1736,[1]!T_Printers[#Data],5,FALSE),1)&gt;_xlfn.XLOOKUP(B1736,[1]Printers!L:L,[1]Printers!O:O,1,0,),"")),"")</f>
        <v/>
      </c>
      <c r="J1736" t="str">
        <f>IFERROR(IF(ROUND(_xlfn.XLOOKUP([1]Parameters!B1736,[1]Printers!L:L,[1]Printers!Q:Q,,0)*I1736/10,0)*10&lt;_xlfn.XLOOKUP([1]Parameters!B1736,[1]Printers!L:L,[1]Printers!P:P,,0),ROUND(_xlfn.XLOOKUP([1]Parameters!B1736,[1]Printers!L:L,[1]Printers!Q:Q,,0)*I1736/10,0)*10,_xlfn.XLOOKUP([1]Parameters!B1736,[1]Printers!L:L,[1]Printers!P:P,,0)),"")</f>
        <v/>
      </c>
      <c r="K1736">
        <f>IF(SUM(E1736:J1736)&lt;&gt;0,VLOOKUP(A1736,[1]!T_Printers[#Data],10,FALSE)+VLOOKUP(C1736,[1]!T_Resins[#Data],10,FALSE),"")</f>
        <v>5</v>
      </c>
      <c r="L1736">
        <f>IF(SUM(E1736:J1736)&lt;&gt;0,VLOOKUP(A1736,[1]!T_Printers[#Data],11,FALSE),"")</f>
        <v>8</v>
      </c>
      <c r="M1736">
        <f>IF(SUM(E1736:J1736)&lt;&gt;0,VLOOKUP(C1736,[1]!T_Resins[#Data],8,FALSE),"")</f>
        <v>120</v>
      </c>
      <c r="N1736">
        <f>IF(_xlfn.XLOOKUP(B1736,[1]Printers!$L:$L,[1]Printers!$R:$R,0,0)&gt;0,[1]Parameters!M1736,IF(SUM(E1736:J1736)&lt;&gt;0,VLOOKUP(C1736,[1]!T_Resins[#Data],9,FALSE),""))</f>
        <v>180</v>
      </c>
      <c r="O1736" t="str">
        <f t="shared" si="27"/>
        <v>ElegooSaturn</v>
      </c>
    </row>
    <row r="1737" spans="1:15" x14ac:dyDescent="0.25">
      <c r="A1737" t="str">
        <f t="array" ref="A1737">IF(ROW()-1&gt;COUNTA([1]!T_Printers[Printers])*COUNTA([1]!T_Resins[Resins]),"",INDEX([1]!T_Printers[Printers],INT((ROW()-2)/COUNTA([1]!T_Resins[Resins])+1)))</f>
        <v xml:space="preserve">Elegoo Saturn </v>
      </c>
      <c r="B1737" t="str">
        <f>_xlfn.XLOOKUP(A1737,[1]!T_Printers[Printers],[1]!T_Printers[Icon link],,0)</f>
        <v>ElegooSaturn</v>
      </c>
      <c r="C1737" t="str">
        <f t="array" ref="C1737">IF(ROW()-1&gt;COUNTA([1]!T_Printers[Printers])*COUNTA([1]!T_Resins[Resins]),"",INDEX([1]!T_Resins[Resins],MOD(ROW()-2,COUNTA([1]!T_Resins[Resins]))+1))</f>
        <v>Dental Sand A3</v>
      </c>
      <c r="D1737">
        <f>IF(SUM(E1737:J1737)&lt;&gt;0,IF(ROW()-1&gt;COUNTA([1]!T_Printers[Printers])*COUNTA([1]!T_Resins[Resins]),"",2),"")</f>
        <v>2</v>
      </c>
      <c r="E1737" cm="1">
        <f t="array" ref="E1737">IFERROR(IF(ROW()-1&gt;COUNTA([1]!T_Printers[Printers])*COUNTA([1]!T_Resins[Resins]),"",_xlfn.IFS(ROUND(VLOOKUP(C1737,[1]!T_Resins[#Data],2,FALSE)/VLOOKUP(A1737,[1]!T_Printers[#Data],5,FALSE),1)&lt;=_xlfn.XLOOKUP(B1737,[1]Printers!L:L,[1]Printers!O:O,1,0,),ROUND(VLOOKUP(C1737,[1]!T_Resins[#Data],2,FALSE)/VLOOKUP(A1737,[1]!T_Printers[#Data],5,FALSE),1),ROUND(VLOOKUP(C1737,[1]!T_Resins[#Data],2,FALSE)/VLOOKUP(A1737,[1]!T_Printers[#Data],5,FALSE),1)&gt;_xlfn.XLOOKUP(B1737,[1]Printers!L:L,[1]Printers!O:O,1,0,),10)),"Используйте слой 100 мкм")</f>
        <v>2.6</v>
      </c>
      <c r="F1737">
        <f>IFERROR(IF(ROUND(_xlfn.XLOOKUP([1]Parameters!B1737,[1]Printers!L:L,[1]Printers!Q:Q,,0)*E1737/10,0)*10&lt;_xlfn.XLOOKUP([1]Parameters!B1737,[1]Printers!L:L,[1]Printers!P:P,,0),ROUND(_xlfn.XLOOKUP([1]Parameters!B1737,[1]Printers!L:L,[1]Printers!Q:Q,,0)*E1737/10,0)*10,_xlfn.XLOOKUP([1]Parameters!B1737,[1]Printers!L:L,[1]Printers!P:P,,0)),"")</f>
        <v>20</v>
      </c>
      <c r="G1737" cm="1">
        <f t="array" ref="G1737">IFERROR(IF(ROW()-1&gt;COUNTA([1]!T_Printers[Printers])*COUNTA([1]!T_Resins[Resins]),"",_xlfn.IFS(ROUND(VLOOKUP(C1737,[1]!T_Resins[#Data],3,FALSE)/VLOOKUP(A1737,[1]!T_Printers[#Data],5,FALSE),1)&lt;=_xlfn.XLOOKUP(B1737,[1]Printers!L:L,[1]Printers!O:O,1,0,),ROUND(VLOOKUP(C1737,[1]!T_Resins[#Data],3,FALSE)/VLOOKUP(A1737,[1]!T_Printers[#Data],5,FALSE),1),ROUND(VLOOKUP(C1737,[1]!T_Resins[#Data],3,FALSE)/VLOOKUP(A1737,[1]!T_Printers[#Data],5,FALSE),1)&gt;_xlfn.XLOOKUP(B1737,[1]Printers!L:L,[1]Printers!O:O,1,0,),10)),"")</f>
        <v>3.3</v>
      </c>
      <c r="H1737">
        <f>IFERROR(IF(ROUND(_xlfn.XLOOKUP([1]Parameters!B1737,[1]Printers!L:L,[1]Printers!Q:Q,,0)*G1737/10,0)*10&lt;_xlfn.XLOOKUP([1]Parameters!B1737,[1]Printers!L:L,[1]Printers!P:P,,0),ROUND(_xlfn.XLOOKUP([1]Parameters!B1737,[1]Printers!L:L,[1]Printers!Q:Q,,0)*G1737/10,0)*10,_xlfn.XLOOKUP([1]Parameters!B1737,[1]Printers!L:L,[1]Printers!P:P,,0)),"")</f>
        <v>30</v>
      </c>
      <c r="I1737" s="3" t="str" cm="1">
        <f t="array" ref="I1737">IFERROR(IF(ROW()-1&gt;COUNTA([1]!T_Printers[Printers])*COUNTA([1]!T_Resins[Resins]),"",_xlfn.IFS(ROUND(VLOOKUP(C1737,[1]!T_Resins[#Data],4,FALSE)/VLOOKUP(A1737,[1]!T_Printers[#Data],5,FALSE),1)&lt;=_xlfn.XLOOKUP(B1737,[1]Printers!L:L,[1]Printers!O:O,1,0,),ROUND(VLOOKUP(C1737,[1]!T_Resins[#Data],4,FALSE)/VLOOKUP(A1737,[1]!T_Printers[#Data],5,FALSE),1),ROUND(VLOOKUP(C1737,[1]!T_Resins[#Data],4,FALSE)/VLOOKUP(A1737,[1]!T_Printers[#Data],5,FALSE),1)&gt;_xlfn.XLOOKUP(B1737,[1]Printers!L:L,[1]Printers!O:O,1,0,),"")),"")</f>
        <v/>
      </c>
      <c r="J1737" t="str">
        <f>IFERROR(IF(ROUND(_xlfn.XLOOKUP([1]Parameters!B1737,[1]Printers!L:L,[1]Printers!Q:Q,,0)*I1737/10,0)*10&lt;_xlfn.XLOOKUP([1]Parameters!B1737,[1]Printers!L:L,[1]Printers!P:P,,0),ROUND(_xlfn.XLOOKUP([1]Parameters!B1737,[1]Printers!L:L,[1]Printers!Q:Q,,0)*I1737/10,0)*10,_xlfn.XLOOKUP([1]Parameters!B1737,[1]Printers!L:L,[1]Printers!P:P,,0)),"")</f>
        <v/>
      </c>
      <c r="K1737">
        <f>IF(SUM(E1737:J1737)&lt;&gt;0,VLOOKUP(A1737,[1]!T_Printers[#Data],10,FALSE)+VLOOKUP(C1737,[1]!T_Resins[#Data],10,FALSE),"")</f>
        <v>5</v>
      </c>
      <c r="L1737">
        <f>IF(SUM(E1737:J1737)&lt;&gt;0,VLOOKUP(A1737,[1]!T_Printers[#Data],11,FALSE),"")</f>
        <v>8</v>
      </c>
      <c r="M1737">
        <f>IF(SUM(E1737:J1737)&lt;&gt;0,VLOOKUP(C1737,[1]!T_Resins[#Data],8,FALSE),"")</f>
        <v>120</v>
      </c>
      <c r="N1737">
        <f>IF(_xlfn.XLOOKUP(B1737,[1]Printers!$L:$L,[1]Printers!$R:$R,0,0)&gt;0,[1]Parameters!M1737,IF(SUM(E1737:J1737)&lt;&gt;0,VLOOKUP(C1737,[1]!T_Resins[#Data],9,FALSE),""))</f>
        <v>180</v>
      </c>
      <c r="O1737" t="str">
        <f t="shared" si="27"/>
        <v>ElegooSaturn</v>
      </c>
    </row>
    <row r="1738" spans="1:15" x14ac:dyDescent="0.25">
      <c r="A1738" t="str">
        <f t="array" ref="A1738">IF(ROW()-1&gt;COUNTA([1]!T_Printers[Printers])*COUNTA([1]!T_Resins[Resins]),"",INDEX([1]!T_Printers[Printers],INT((ROW()-2)/COUNTA([1]!T_Resins[Resins])+1)))</f>
        <v xml:space="preserve">Elegoo Saturn </v>
      </c>
      <c r="B1738" t="str">
        <f>_xlfn.XLOOKUP(A1738,[1]!T_Printers[Printers],[1]!T_Printers[Icon link],,0)</f>
        <v>ElegooSaturn</v>
      </c>
      <c r="C1738" t="str">
        <f t="array" ref="C1738">IF(ROW()-1&gt;COUNTA([1]!T_Printers[Printers])*COUNTA([1]!T_Resins[Resins]),"",INDEX([1]!T_Resins[Resins],MOD(ROW()-2,COUNTA([1]!T_Resins[Resins]))+1))</f>
        <v xml:space="preserve">Dental Sand A3 (Обновленная версия) </v>
      </c>
      <c r="D1738">
        <f>IF(SUM(E1738:J1738)&lt;&gt;0,IF(ROW()-1&gt;COUNTA([1]!T_Printers[Printers])*COUNTA([1]!T_Resins[Resins]),"",2),"")</f>
        <v>2</v>
      </c>
      <c r="E1738" cm="1">
        <f t="array" ref="E1738">IFERROR(IF(ROW()-1&gt;COUNTA([1]!T_Printers[Printers])*COUNTA([1]!T_Resins[Resins]),"",_xlfn.IFS(ROUND(VLOOKUP(C1738,[1]!T_Resins[#Data],2,FALSE)/VLOOKUP(A1738,[1]!T_Printers[#Data],5,FALSE),1)&lt;=_xlfn.XLOOKUP(B1738,[1]Printers!L:L,[1]Printers!O:O,1,0,),ROUND(VLOOKUP(C1738,[1]!T_Resins[#Data],2,FALSE)/VLOOKUP(A1738,[1]!T_Printers[#Data],5,FALSE),1),ROUND(VLOOKUP(C1738,[1]!T_Resins[#Data],2,FALSE)/VLOOKUP(A1738,[1]!T_Printers[#Data],5,FALSE),1)&gt;_xlfn.XLOOKUP(B1738,[1]Printers!L:L,[1]Printers!O:O,1,0,),10)),"Используйте слой 100 мкм")</f>
        <v>6.9</v>
      </c>
      <c r="F1738">
        <f>IFERROR(IF(ROUND(_xlfn.XLOOKUP([1]Parameters!B1738,[1]Printers!L:L,[1]Printers!Q:Q,,0)*E1738/10,0)*10&lt;_xlfn.XLOOKUP([1]Parameters!B1738,[1]Printers!L:L,[1]Printers!P:P,,0),ROUND(_xlfn.XLOOKUP([1]Parameters!B1738,[1]Printers!L:L,[1]Printers!Q:Q,,0)*E1738/10,0)*10,_xlfn.XLOOKUP([1]Parameters!B1738,[1]Printers!L:L,[1]Printers!P:P,,0)),"")</f>
        <v>60</v>
      </c>
      <c r="G1738" cm="1">
        <f t="array" ref="G1738">IFERROR(IF(ROW()-1&gt;COUNTA([1]!T_Printers[Printers])*COUNTA([1]!T_Resins[Resins]),"",_xlfn.IFS(ROUND(VLOOKUP(C1738,[1]!T_Resins[#Data],3,FALSE)/VLOOKUP(A1738,[1]!T_Printers[#Data],5,FALSE),1)&lt;=_xlfn.XLOOKUP(B1738,[1]Printers!L:L,[1]Printers!O:O,1,0,),ROUND(VLOOKUP(C1738,[1]!T_Resins[#Data],3,FALSE)/VLOOKUP(A1738,[1]!T_Printers[#Data],5,FALSE),1),ROUND(VLOOKUP(C1738,[1]!T_Resins[#Data],3,FALSE)/VLOOKUP(A1738,[1]!T_Printers[#Data],5,FALSE),1)&gt;_xlfn.XLOOKUP(B1738,[1]Printers!L:L,[1]Printers!O:O,1,0,),10)),"")</f>
        <v>7.2</v>
      </c>
      <c r="H1738">
        <f>IFERROR(IF(ROUND(_xlfn.XLOOKUP([1]Parameters!B1738,[1]Printers!L:L,[1]Printers!Q:Q,,0)*G1738/10,0)*10&lt;_xlfn.XLOOKUP([1]Parameters!B1738,[1]Printers!L:L,[1]Printers!P:P,,0),ROUND(_xlfn.XLOOKUP([1]Parameters!B1738,[1]Printers!L:L,[1]Printers!Q:Q,,0)*G1738/10,0)*10,_xlfn.XLOOKUP([1]Parameters!B1738,[1]Printers!L:L,[1]Printers!P:P,,0)),"")</f>
        <v>60</v>
      </c>
      <c r="I1738" s="3" t="str" cm="1">
        <f t="array" ref="I1738">IFERROR(IF(ROW()-1&gt;COUNTA([1]!T_Printers[Printers])*COUNTA([1]!T_Resins[Resins]),"",_xlfn.IFS(ROUND(VLOOKUP(C1738,[1]!T_Resins[#Data],4,FALSE)/VLOOKUP(A1738,[1]!T_Printers[#Data],5,FALSE),1)&lt;=_xlfn.XLOOKUP(B1738,[1]Printers!L:L,[1]Printers!O:O,1,0,),ROUND(VLOOKUP(C1738,[1]!T_Resins[#Data],4,FALSE)/VLOOKUP(A1738,[1]!T_Printers[#Data],5,FALSE),1),ROUND(VLOOKUP(C1738,[1]!T_Resins[#Data],4,FALSE)/VLOOKUP(A1738,[1]!T_Printers[#Data],5,FALSE),1)&gt;_xlfn.XLOOKUP(B1738,[1]Printers!L:L,[1]Printers!O:O,1,0,),"")),"")</f>
        <v/>
      </c>
      <c r="J1738" t="str">
        <f>IFERROR(IF(ROUND(_xlfn.XLOOKUP([1]Parameters!B1738,[1]Printers!L:L,[1]Printers!Q:Q,,0)*I1738/10,0)*10&lt;_xlfn.XLOOKUP([1]Parameters!B1738,[1]Printers!L:L,[1]Printers!P:P,,0),ROUND(_xlfn.XLOOKUP([1]Parameters!B1738,[1]Printers!L:L,[1]Printers!Q:Q,,0)*I1738/10,0)*10,_xlfn.XLOOKUP([1]Parameters!B1738,[1]Printers!L:L,[1]Printers!P:P,,0)),"")</f>
        <v/>
      </c>
      <c r="K1738">
        <f>IF(SUM(E1738:J1738)&lt;&gt;0,VLOOKUP(A1738,[1]!T_Printers[#Data],10,FALSE)+VLOOKUP(C1738,[1]!T_Resins[#Data],10,FALSE),"")</f>
        <v>5</v>
      </c>
      <c r="L1738">
        <f>IF(SUM(E1738:J1738)&lt;&gt;0,VLOOKUP(A1738,[1]!T_Printers[#Data],11,FALSE),"")</f>
        <v>8</v>
      </c>
      <c r="M1738">
        <f>IF(SUM(E1738:J1738)&lt;&gt;0,VLOOKUP(C1738,[1]!T_Resins[#Data],8,FALSE),"")</f>
        <v>120</v>
      </c>
      <c r="N1738">
        <f>IF(_xlfn.XLOOKUP(B1738,[1]Printers!$L:$L,[1]Printers!$R:$R,0,0)&gt;0,[1]Parameters!M1738,IF(SUM(E1738:J1738)&lt;&gt;0,VLOOKUP(C1738,[1]!T_Resins[#Data],9,FALSE),""))</f>
        <v>180</v>
      </c>
      <c r="O1738" t="str">
        <f t="shared" si="27"/>
        <v>ElegooSaturn</v>
      </c>
    </row>
    <row r="1739" spans="1:15" x14ac:dyDescent="0.25">
      <c r="A1739" t="str">
        <f t="array" ref="A1739">IF(ROW()-1&gt;COUNTA([1]!T_Printers[Printers])*COUNTA([1]!T_Resins[Resins]),"",INDEX([1]!T_Printers[Printers],INT((ROW()-2)/COUNTA([1]!T_Resins[Resins])+1)))</f>
        <v xml:space="preserve">Elegoo Saturn </v>
      </c>
      <c r="B1739" t="str">
        <f>_xlfn.XLOOKUP(A1739,[1]!T_Printers[Printers],[1]!T_Printers[Icon link],,0)</f>
        <v>ElegooSaturn</v>
      </c>
      <c r="C1739" t="str">
        <f t="array" ref="C1739">IF(ROW()-1&gt;COUNTA([1]!T_Printers[Printers])*COUNTA([1]!T_Resins[Resins]),"",INDEX([1]!T_Resins[Resins],MOD(ROW()-2,COUNTA([1]!T_Resins[Resins]))+1))</f>
        <v>Dental Sand Pro A1-A2 (Crown LT)</v>
      </c>
      <c r="D1739">
        <f>IF(SUM(E1739:J1739)&lt;&gt;0,IF(ROW()-1&gt;COUNTA([1]!T_Printers[Printers])*COUNTA([1]!T_Resins[Resins]),"",2),"")</f>
        <v>2</v>
      </c>
      <c r="E1739" cm="1">
        <f t="array" ref="E1739">IFERROR(IF(ROW()-1&gt;COUNTA([1]!T_Printers[Printers])*COUNTA([1]!T_Resins[Resins]),"",_xlfn.IFS(ROUND(VLOOKUP(C1739,[1]!T_Resins[#Data],2,FALSE)/VLOOKUP(A1739,[1]!T_Printers[#Data],5,FALSE),1)&lt;=_xlfn.XLOOKUP(B1739,[1]Printers!L:L,[1]Printers!O:O,1,0,),ROUND(VLOOKUP(C1739,[1]!T_Resins[#Data],2,FALSE)/VLOOKUP(A1739,[1]!T_Printers[#Data],5,FALSE),1),ROUND(VLOOKUP(C1739,[1]!T_Resins[#Data],2,FALSE)/VLOOKUP(A1739,[1]!T_Printers[#Data],5,FALSE),1)&gt;_xlfn.XLOOKUP(B1739,[1]Printers!L:L,[1]Printers!O:O,1,0,),10)),"Используйте слой 100 мкм")</f>
        <v>11.4</v>
      </c>
      <c r="F1739">
        <f>IFERROR(IF(ROUND(_xlfn.XLOOKUP([1]Parameters!B1739,[1]Printers!L:L,[1]Printers!Q:Q,,0)*E1739/10,0)*10&lt;_xlfn.XLOOKUP([1]Parameters!B1739,[1]Printers!L:L,[1]Printers!P:P,,0),ROUND(_xlfn.XLOOKUP([1]Parameters!B1739,[1]Printers!L:L,[1]Printers!Q:Q,,0)*E1739/10,0)*10,_xlfn.XLOOKUP([1]Parameters!B1739,[1]Printers!L:L,[1]Printers!P:P,,0)),"")</f>
        <v>100</v>
      </c>
      <c r="G1739" cm="1">
        <f t="array" ref="G1739">IFERROR(IF(ROW()-1&gt;COUNTA([1]!T_Printers[Printers])*COUNTA([1]!T_Resins[Resins]),"",_xlfn.IFS(ROUND(VLOOKUP(C1739,[1]!T_Resins[#Data],3,FALSE)/VLOOKUP(A1739,[1]!T_Printers[#Data],5,FALSE),1)&lt;=_xlfn.XLOOKUP(B1739,[1]Printers!L:L,[1]Printers!O:O,1,0,),ROUND(VLOOKUP(C1739,[1]!T_Resins[#Data],3,FALSE)/VLOOKUP(A1739,[1]!T_Printers[#Data],5,FALSE),1),ROUND(VLOOKUP(C1739,[1]!T_Resins[#Data],3,FALSE)/VLOOKUP(A1739,[1]!T_Printers[#Data],5,FALSE),1)&gt;_xlfn.XLOOKUP(B1739,[1]Printers!L:L,[1]Printers!O:O,1,0,),10)),"")</f>
        <v>16.399999999999999</v>
      </c>
      <c r="H1739">
        <f>IFERROR(IF(ROUND(_xlfn.XLOOKUP([1]Parameters!B1739,[1]Printers!L:L,[1]Printers!Q:Q,,0)*G1739/10,0)*10&lt;_xlfn.XLOOKUP([1]Parameters!B1739,[1]Printers!L:L,[1]Printers!P:P,,0),ROUND(_xlfn.XLOOKUP([1]Parameters!B1739,[1]Printers!L:L,[1]Printers!Q:Q,,0)*G1739/10,0)*10,_xlfn.XLOOKUP([1]Parameters!B1739,[1]Printers!L:L,[1]Printers!P:P,,0)),"")</f>
        <v>100</v>
      </c>
      <c r="I1739" s="3" t="str" cm="1">
        <f t="array" ref="I1739">IFERROR(IF(ROW()-1&gt;COUNTA([1]!T_Printers[Printers])*COUNTA([1]!T_Resins[Resins]),"",_xlfn.IFS(ROUND(VLOOKUP(C1739,[1]!T_Resins[#Data],4,FALSE)/VLOOKUP(A1739,[1]!T_Printers[#Data],5,FALSE),1)&lt;=_xlfn.XLOOKUP(B1739,[1]Printers!L:L,[1]Printers!O:O,1,0,),ROUND(VLOOKUP(C1739,[1]!T_Resins[#Data],4,FALSE)/VLOOKUP(A1739,[1]!T_Printers[#Data],5,FALSE),1),ROUND(VLOOKUP(C1739,[1]!T_Resins[#Data],4,FALSE)/VLOOKUP(A1739,[1]!T_Printers[#Data],5,FALSE),1)&gt;_xlfn.XLOOKUP(B1739,[1]Printers!L:L,[1]Printers!O:O,1,0,),"")),"")</f>
        <v/>
      </c>
      <c r="J1739" t="str">
        <f>IFERROR(IF(ROUND(_xlfn.XLOOKUP([1]Parameters!B1739,[1]Printers!L:L,[1]Printers!Q:Q,,0)*I1739/10,0)*10&lt;_xlfn.XLOOKUP([1]Parameters!B1739,[1]Printers!L:L,[1]Printers!P:P,,0),ROUND(_xlfn.XLOOKUP([1]Parameters!B1739,[1]Printers!L:L,[1]Printers!Q:Q,,0)*I1739/10,0)*10,_xlfn.XLOOKUP([1]Parameters!B1739,[1]Printers!L:L,[1]Printers!P:P,,0)),"")</f>
        <v/>
      </c>
      <c r="K1739">
        <f>IF(SUM(E1739:J1739)&lt;&gt;0,VLOOKUP(A1739,[1]!T_Printers[#Data],10,FALSE)+VLOOKUP(C1739,[1]!T_Resins[#Data],10,FALSE),"")</f>
        <v>5</v>
      </c>
      <c r="L1739">
        <f>IF(SUM(E1739:J1739)&lt;&gt;0,VLOOKUP(A1739,[1]!T_Printers[#Data],11,FALSE),"")</f>
        <v>8</v>
      </c>
      <c r="M1739">
        <f>IF(SUM(E1739:J1739)&lt;&gt;0,VLOOKUP(C1739,[1]!T_Resins[#Data],8,FALSE),"")</f>
        <v>120</v>
      </c>
      <c r="N1739">
        <f>IF(_xlfn.XLOOKUP(B1739,[1]Printers!$L:$L,[1]Printers!$R:$R,0,0)&gt;0,[1]Parameters!M1739,IF(SUM(E1739:J1739)&lt;&gt;0,VLOOKUP(C1739,[1]!T_Resins[#Data],9,FALSE),""))</f>
        <v>180</v>
      </c>
      <c r="O1739" t="str">
        <f t="shared" si="27"/>
        <v>ElegooSaturn</v>
      </c>
    </row>
    <row r="1740" spans="1:15" x14ac:dyDescent="0.25">
      <c r="A1740" t="str">
        <f t="array" ref="A1740">IF(ROW()-1&gt;COUNTA([1]!T_Printers[Printers])*COUNTA([1]!T_Resins[Resins]),"",INDEX([1]!T_Printers[Printers],INT((ROW()-2)/COUNTA([1]!T_Resins[Resins])+1)))</f>
        <v xml:space="preserve">Elegoo Saturn </v>
      </c>
      <c r="B1740" t="str">
        <f>_xlfn.XLOOKUP(A1740,[1]!T_Printers[Printers],[1]!T_Printers[Icon link],,0)</f>
        <v>ElegooSaturn</v>
      </c>
      <c r="C1740" t="str">
        <f t="array" ref="C1740">IF(ROW()-1&gt;COUNTA([1]!T_Printers[Printers])*COUNTA([1]!T_Resins[Resins]),"",INDEX([1]!T_Resins[Resins],MOD(ROW()-2,COUNTA([1]!T_Resins[Resins]))+1))</f>
        <v>Dental Sand Pro A3 (Crown LT)</v>
      </c>
      <c r="D1740">
        <f>IF(SUM(E1740:J1740)&lt;&gt;0,IF(ROW()-1&gt;COUNTA([1]!T_Printers[Printers])*COUNTA([1]!T_Resins[Resins]),"",2),"")</f>
        <v>2</v>
      </c>
      <c r="E1740" cm="1">
        <f t="array" ref="E1740">IFERROR(IF(ROW()-1&gt;COUNTA([1]!T_Printers[Printers])*COUNTA([1]!T_Resins[Resins]),"",_xlfn.IFS(ROUND(VLOOKUP(C1740,[1]!T_Resins[#Data],2,FALSE)/VLOOKUP(A1740,[1]!T_Printers[#Data],5,FALSE),1)&lt;=_xlfn.XLOOKUP(B1740,[1]Printers!L:L,[1]Printers!O:O,1,0,),ROUND(VLOOKUP(C1740,[1]!T_Resins[#Data],2,FALSE)/VLOOKUP(A1740,[1]!T_Printers[#Data],5,FALSE),1),ROUND(VLOOKUP(C1740,[1]!T_Resins[#Data],2,FALSE)/VLOOKUP(A1740,[1]!T_Printers[#Data],5,FALSE),1)&gt;_xlfn.XLOOKUP(B1740,[1]Printers!L:L,[1]Printers!O:O,1,0,),10)),"Используйте слой 100 мкм")</f>
        <v>11.4</v>
      </c>
      <c r="F1740">
        <f>IFERROR(IF(ROUND(_xlfn.XLOOKUP([1]Parameters!B1740,[1]Printers!L:L,[1]Printers!Q:Q,,0)*E1740/10,0)*10&lt;_xlfn.XLOOKUP([1]Parameters!B1740,[1]Printers!L:L,[1]Printers!P:P,,0),ROUND(_xlfn.XLOOKUP([1]Parameters!B1740,[1]Printers!L:L,[1]Printers!Q:Q,,0)*E1740/10,0)*10,_xlfn.XLOOKUP([1]Parameters!B1740,[1]Printers!L:L,[1]Printers!P:P,,0)),"")</f>
        <v>100</v>
      </c>
      <c r="G1740" cm="1">
        <f t="array" ref="G1740">IFERROR(IF(ROW()-1&gt;COUNTA([1]!T_Printers[Printers])*COUNTA([1]!T_Resins[Resins]),"",_xlfn.IFS(ROUND(VLOOKUP(C1740,[1]!T_Resins[#Data],3,FALSE)/VLOOKUP(A1740,[1]!T_Printers[#Data],5,FALSE),1)&lt;=_xlfn.XLOOKUP(B1740,[1]Printers!L:L,[1]Printers!O:O,1,0,),ROUND(VLOOKUP(C1740,[1]!T_Resins[#Data],3,FALSE)/VLOOKUP(A1740,[1]!T_Printers[#Data],5,FALSE),1),ROUND(VLOOKUP(C1740,[1]!T_Resins[#Data],3,FALSE)/VLOOKUP(A1740,[1]!T_Printers[#Data],5,FALSE),1)&gt;_xlfn.XLOOKUP(B1740,[1]Printers!L:L,[1]Printers!O:O,1,0,),10)),"")</f>
        <v>16.399999999999999</v>
      </c>
      <c r="H1740">
        <f>IFERROR(IF(ROUND(_xlfn.XLOOKUP([1]Parameters!B1740,[1]Printers!L:L,[1]Printers!Q:Q,,0)*G1740/10,0)*10&lt;_xlfn.XLOOKUP([1]Parameters!B1740,[1]Printers!L:L,[1]Printers!P:P,,0),ROUND(_xlfn.XLOOKUP([1]Parameters!B1740,[1]Printers!L:L,[1]Printers!Q:Q,,0)*G1740/10,0)*10,_xlfn.XLOOKUP([1]Parameters!B1740,[1]Printers!L:L,[1]Printers!P:P,,0)),"")</f>
        <v>100</v>
      </c>
      <c r="I1740" s="3" t="str" cm="1">
        <f t="array" ref="I1740">IFERROR(IF(ROW()-1&gt;COUNTA([1]!T_Printers[Printers])*COUNTA([1]!T_Resins[Resins]),"",_xlfn.IFS(ROUND(VLOOKUP(C1740,[1]!T_Resins[#Data],4,FALSE)/VLOOKUP(A1740,[1]!T_Printers[#Data],5,FALSE),1)&lt;=_xlfn.XLOOKUP(B1740,[1]Printers!L:L,[1]Printers!O:O,1,0,),ROUND(VLOOKUP(C1740,[1]!T_Resins[#Data],4,FALSE)/VLOOKUP(A1740,[1]!T_Printers[#Data],5,FALSE),1),ROUND(VLOOKUP(C1740,[1]!T_Resins[#Data],4,FALSE)/VLOOKUP(A1740,[1]!T_Printers[#Data],5,FALSE),1)&gt;_xlfn.XLOOKUP(B1740,[1]Printers!L:L,[1]Printers!O:O,1,0,),"")),"")</f>
        <v/>
      </c>
      <c r="J1740" t="str">
        <f>IFERROR(IF(ROUND(_xlfn.XLOOKUP([1]Parameters!B1740,[1]Printers!L:L,[1]Printers!Q:Q,,0)*I1740/10,0)*10&lt;_xlfn.XLOOKUP([1]Parameters!B1740,[1]Printers!L:L,[1]Printers!P:P,,0),ROUND(_xlfn.XLOOKUP([1]Parameters!B1740,[1]Printers!L:L,[1]Printers!Q:Q,,0)*I1740/10,0)*10,_xlfn.XLOOKUP([1]Parameters!B1740,[1]Printers!L:L,[1]Printers!P:P,,0)),"")</f>
        <v/>
      </c>
      <c r="K1740">
        <f>IF(SUM(E1740:J1740)&lt;&gt;0,VLOOKUP(A1740,[1]!T_Printers[#Data],10,FALSE)+VLOOKUP(C1740,[1]!T_Resins[#Data],10,FALSE),"")</f>
        <v>5</v>
      </c>
      <c r="L1740">
        <f>IF(SUM(E1740:J1740)&lt;&gt;0,VLOOKUP(A1740,[1]!T_Printers[#Data],11,FALSE),"")</f>
        <v>8</v>
      </c>
      <c r="M1740">
        <f>IF(SUM(E1740:J1740)&lt;&gt;0,VLOOKUP(C1740,[1]!T_Resins[#Data],8,FALSE),"")</f>
        <v>120</v>
      </c>
      <c r="N1740">
        <f>IF(_xlfn.XLOOKUP(B1740,[1]Printers!$L:$L,[1]Printers!$R:$R,0,0)&gt;0,[1]Parameters!M1740,IF(SUM(E1740:J1740)&lt;&gt;0,VLOOKUP(C1740,[1]!T_Resins[#Data],9,FALSE),""))</f>
        <v>180</v>
      </c>
      <c r="O1740" t="str">
        <f t="shared" si="27"/>
        <v>ElegooSaturn</v>
      </c>
    </row>
    <row r="1741" spans="1:15" x14ac:dyDescent="0.25">
      <c r="A1741" t="str">
        <f t="array" ref="A1741">IF(ROW()-1&gt;COUNTA([1]!T_Printers[Printers])*COUNTA([1]!T_Resins[Resins]),"",INDEX([1]!T_Printers[Printers],INT((ROW()-2)/COUNTA([1]!T_Resins[Resins])+1)))</f>
        <v xml:space="preserve">Elegoo Saturn </v>
      </c>
      <c r="B1741" t="str">
        <f>_xlfn.XLOOKUP(A1741,[1]!T_Printers[Printers],[1]!T_Printers[Icon link],,0)</f>
        <v>ElegooSaturn</v>
      </c>
      <c r="C1741" t="str">
        <f t="array" ref="C1741">IF(ROW()-1&gt;COUNTA([1]!T_Printers[Printers])*COUNTA([1]!T_Resins[Resins]),"",INDEX([1]!T_Resins[Resins],MOD(ROW()-2,COUNTA([1]!T_Resins[Resins]))+1))</f>
        <v>Dental Splint Soft</v>
      </c>
      <c r="D1741">
        <f>IF(SUM(E1741:J1741)&lt;&gt;0,IF(ROW()-1&gt;COUNTA([1]!T_Printers[Printers])*COUNTA([1]!T_Resins[Resins]),"",2),"")</f>
        <v>2</v>
      </c>
      <c r="E1741" cm="1">
        <f t="array" ref="E1741">IFERROR(IF(ROW()-1&gt;COUNTA([1]!T_Printers[Printers])*COUNTA([1]!T_Resins[Resins]),"",_xlfn.IFS(ROUND(VLOOKUP(C1741,[1]!T_Resins[#Data],2,FALSE)/VLOOKUP(A1741,[1]!T_Printers[#Data],5,FALSE),1)&lt;=_xlfn.XLOOKUP(B1741,[1]Printers!L:L,[1]Printers!O:O,1,0,),ROUND(VLOOKUP(C1741,[1]!T_Resins[#Data],2,FALSE)/VLOOKUP(A1741,[1]!T_Printers[#Data],5,FALSE),1),ROUND(VLOOKUP(C1741,[1]!T_Resins[#Data],2,FALSE)/VLOOKUP(A1741,[1]!T_Printers[#Data],5,FALSE),1)&gt;_xlfn.XLOOKUP(B1741,[1]Printers!L:L,[1]Printers!O:O,1,0,),10)),"Используйте слой 100 мкм")</f>
        <v>7.6</v>
      </c>
      <c r="F1741">
        <f>IFERROR(IF(ROUND(_xlfn.XLOOKUP([1]Parameters!B1741,[1]Printers!L:L,[1]Printers!Q:Q,,0)*E1741/10,0)*10&lt;_xlfn.XLOOKUP([1]Parameters!B1741,[1]Printers!L:L,[1]Printers!P:P,,0),ROUND(_xlfn.XLOOKUP([1]Parameters!B1741,[1]Printers!L:L,[1]Printers!Q:Q,,0)*E1741/10,0)*10,_xlfn.XLOOKUP([1]Parameters!B1741,[1]Printers!L:L,[1]Printers!P:P,,0)),"")</f>
        <v>70</v>
      </c>
      <c r="G1741" cm="1">
        <f t="array" ref="G1741">IFERROR(IF(ROW()-1&gt;COUNTA([1]!T_Printers[Printers])*COUNTA([1]!T_Resins[Resins]),"",_xlfn.IFS(ROUND(VLOOKUP(C1741,[1]!T_Resins[#Data],3,FALSE)/VLOOKUP(A1741,[1]!T_Printers[#Data],5,FALSE),1)&lt;=_xlfn.XLOOKUP(B1741,[1]Printers!L:L,[1]Printers!O:O,1,0,),ROUND(VLOOKUP(C1741,[1]!T_Resins[#Data],3,FALSE)/VLOOKUP(A1741,[1]!T_Printers[#Data],5,FALSE),1),ROUND(VLOOKUP(C1741,[1]!T_Resins[#Data],3,FALSE)/VLOOKUP(A1741,[1]!T_Printers[#Data],5,FALSE),1)&gt;_xlfn.XLOOKUP(B1741,[1]Printers!L:L,[1]Printers!O:O,1,0,),10)),"")</f>
        <v>9.9</v>
      </c>
      <c r="H1741">
        <f>IFERROR(IF(ROUND(_xlfn.XLOOKUP([1]Parameters!B1741,[1]Printers!L:L,[1]Printers!Q:Q,,0)*G1741/10,0)*10&lt;_xlfn.XLOOKUP([1]Parameters!B1741,[1]Printers!L:L,[1]Printers!P:P,,0),ROUND(_xlfn.XLOOKUP([1]Parameters!B1741,[1]Printers!L:L,[1]Printers!Q:Q,,0)*G1741/10,0)*10,_xlfn.XLOOKUP([1]Parameters!B1741,[1]Printers!L:L,[1]Printers!P:P,,0)),"")</f>
        <v>90</v>
      </c>
      <c r="I1741" s="3" t="str" cm="1">
        <f t="array" ref="I1741">IFERROR(IF(ROW()-1&gt;COUNTA([1]!T_Printers[Printers])*COUNTA([1]!T_Resins[Resins]),"",_xlfn.IFS(ROUND(VLOOKUP(C1741,[1]!T_Resins[#Data],4,FALSE)/VLOOKUP(A1741,[1]!T_Printers[#Data],5,FALSE),1)&lt;=_xlfn.XLOOKUP(B1741,[1]Printers!L:L,[1]Printers!O:O,1,0,),ROUND(VLOOKUP(C1741,[1]!T_Resins[#Data],4,FALSE)/VLOOKUP(A1741,[1]!T_Printers[#Data],5,FALSE),1),ROUND(VLOOKUP(C1741,[1]!T_Resins[#Data],4,FALSE)/VLOOKUP(A1741,[1]!T_Printers[#Data],5,FALSE),1)&gt;_xlfn.XLOOKUP(B1741,[1]Printers!L:L,[1]Printers!O:O,1,0,),"")),"")</f>
        <v/>
      </c>
      <c r="J1741" t="str">
        <f>IFERROR(IF(ROUND(_xlfn.XLOOKUP([1]Parameters!B1741,[1]Printers!L:L,[1]Printers!Q:Q,,0)*I1741/10,0)*10&lt;_xlfn.XLOOKUP([1]Parameters!B1741,[1]Printers!L:L,[1]Printers!P:P,,0),ROUND(_xlfn.XLOOKUP([1]Parameters!B1741,[1]Printers!L:L,[1]Printers!Q:Q,,0)*I1741/10,0)*10,_xlfn.XLOOKUP([1]Parameters!B1741,[1]Printers!L:L,[1]Printers!P:P,,0)),"")</f>
        <v/>
      </c>
      <c r="K1741">
        <f>IF(SUM(E1741:J1741)&lt;&gt;0,VLOOKUP(A1741,[1]!T_Printers[#Data],10,FALSE)+VLOOKUP(C1741,[1]!T_Resins[#Data],10,FALSE),"")</f>
        <v>4</v>
      </c>
      <c r="L1741">
        <f>IF(SUM(E1741:J1741)&lt;&gt;0,VLOOKUP(A1741,[1]!T_Printers[#Data],11,FALSE),"")</f>
        <v>8</v>
      </c>
      <c r="M1741">
        <f>IF(SUM(E1741:J1741)&lt;&gt;0,VLOOKUP(C1741,[1]!T_Resins[#Data],8,FALSE),"")</f>
        <v>60</v>
      </c>
      <c r="N1741">
        <f>IF(_xlfn.XLOOKUP(B1741,[1]Printers!$L:$L,[1]Printers!$R:$R,0,0)&gt;0,[1]Parameters!M1741,IF(SUM(E1741:J1741)&lt;&gt;0,VLOOKUP(C1741,[1]!T_Resins[#Data],9,FALSE),""))</f>
        <v>60</v>
      </c>
      <c r="O1741" t="str">
        <f t="shared" si="27"/>
        <v>ElegooSaturn</v>
      </c>
    </row>
    <row r="1742" spans="1:15" x14ac:dyDescent="0.25">
      <c r="A1742" t="str">
        <f t="array" ref="A1742">IF(ROW()-1&gt;COUNTA([1]!T_Printers[Printers])*COUNTA([1]!T_Resins[Resins]),"",INDEX([1]!T_Printers[Printers],INT((ROW()-2)/COUNTA([1]!T_Resins[Resins])+1)))</f>
        <v xml:space="preserve">Elegoo Saturn </v>
      </c>
      <c r="B1742" t="str">
        <f>_xlfn.XLOOKUP(A1742,[1]!T_Printers[Printers],[1]!T_Printers[Icon link],,0)</f>
        <v>ElegooSaturn</v>
      </c>
      <c r="C1742" t="str">
        <f t="array" ref="C1742">IF(ROW()-1&gt;COUNTA([1]!T_Printers[Printers])*COUNTA([1]!T_Resins[Resins]),"",INDEX([1]!T_Resins[Resins],MOD(ROW()-2,COUNTA([1]!T_Resins[Resins]))+1))</f>
        <v>Dental Tray</v>
      </c>
      <c r="D1742">
        <f>IF(SUM(E1742:J1742)&lt;&gt;0,IF(ROW()-1&gt;COUNTA([1]!T_Printers[Printers])*COUNTA([1]!T_Resins[Resins]),"",2),"")</f>
        <v>2</v>
      </c>
      <c r="E1742" t="str" cm="1">
        <f t="array" ref="E1742">IFERROR(IF(ROW()-1&gt;COUNTA([1]!T_Printers[Printers])*COUNTA([1]!T_Resins[Resins]),"",_xlfn.IFS(ROUND(VLOOKUP(C1742,[1]!T_Resins[#Data],2,FALSE)/VLOOKUP(A1742,[1]!T_Printers[#Data],5,FALSE),1)&lt;=_xlfn.XLOOKUP(B1742,[1]Printers!L:L,[1]Printers!O:O,1,0,),ROUND(VLOOKUP(C1742,[1]!T_Resins[#Data],2,FALSE)/VLOOKUP(A1742,[1]!T_Printers[#Data],5,FALSE),1),ROUND(VLOOKUP(C1742,[1]!T_Resins[#Data],2,FALSE)/VLOOKUP(A1742,[1]!T_Printers[#Data],5,FALSE),1)&gt;_xlfn.XLOOKUP(B1742,[1]Printers!L:L,[1]Printers!O:O,1,0,),10)),"Используйте слой 100 мкм")</f>
        <v>Используйте слой 100 мкм</v>
      </c>
      <c r="F1742" t="str">
        <f>IFERROR(IF(ROUND(_xlfn.XLOOKUP([1]Parameters!B1742,[1]Printers!L:L,[1]Printers!Q:Q,,0)*E1742/10,0)*10&lt;_xlfn.XLOOKUP([1]Parameters!B1742,[1]Printers!L:L,[1]Printers!P:P,,0),ROUND(_xlfn.XLOOKUP([1]Parameters!B1742,[1]Printers!L:L,[1]Printers!Q:Q,,0)*E1742/10,0)*10,_xlfn.XLOOKUP([1]Parameters!B1742,[1]Printers!L:L,[1]Printers!P:P,,0)),"")</f>
        <v/>
      </c>
      <c r="G1742" cm="1">
        <f t="array" ref="G1742">IFERROR(IF(ROW()-1&gt;COUNTA([1]!T_Printers[Printers])*COUNTA([1]!T_Resins[Resins]),"",_xlfn.IFS(ROUND(VLOOKUP(C1742,[1]!T_Resins[#Data],3,FALSE)/VLOOKUP(A1742,[1]!T_Printers[#Data],5,FALSE),1)&lt;=_xlfn.XLOOKUP(B1742,[1]Printers!L:L,[1]Printers!O:O,1,0,),ROUND(VLOOKUP(C1742,[1]!T_Resins[#Data],3,FALSE)/VLOOKUP(A1742,[1]!T_Printers[#Data],5,FALSE),1),ROUND(VLOOKUP(C1742,[1]!T_Resins[#Data],3,FALSE)/VLOOKUP(A1742,[1]!T_Printers[#Data],5,FALSE),1)&gt;_xlfn.XLOOKUP(B1742,[1]Printers!L:L,[1]Printers!O:O,1,0,),10)),"")</f>
        <v>6.1</v>
      </c>
      <c r="H1742">
        <f>IFERROR(IF(ROUND(_xlfn.XLOOKUP([1]Parameters!B1742,[1]Printers!L:L,[1]Printers!Q:Q,,0)*G1742/10,0)*10&lt;_xlfn.XLOOKUP([1]Parameters!B1742,[1]Printers!L:L,[1]Printers!P:P,,0),ROUND(_xlfn.XLOOKUP([1]Parameters!B1742,[1]Printers!L:L,[1]Printers!Q:Q,,0)*G1742/10,0)*10,_xlfn.XLOOKUP([1]Parameters!B1742,[1]Printers!L:L,[1]Printers!P:P,,0)),"")</f>
        <v>50</v>
      </c>
      <c r="I1742" s="3" cm="1">
        <f t="array" ref="I1742">IFERROR(IF(ROW()-1&gt;COUNTA([1]!T_Printers[Printers])*COUNTA([1]!T_Resins[Resins]),"",_xlfn.IFS(ROUND(VLOOKUP(C1742,[1]!T_Resins[#Data],4,FALSE)/VLOOKUP(A1742,[1]!T_Printers[#Data],5,FALSE),1)&lt;=_xlfn.XLOOKUP(B1742,[1]Printers!L:L,[1]Printers!O:O,1,0,),ROUND(VLOOKUP(C1742,[1]!T_Resins[#Data],4,FALSE)/VLOOKUP(A1742,[1]!T_Printers[#Data],5,FALSE),1),ROUND(VLOOKUP(C1742,[1]!T_Resins[#Data],4,FALSE)/VLOOKUP(A1742,[1]!T_Printers[#Data],5,FALSE),1)&gt;_xlfn.XLOOKUP(B1742,[1]Printers!L:L,[1]Printers!O:O,1,0,),"")),"")</f>
        <v>7.6</v>
      </c>
      <c r="J1742">
        <f>IFERROR(IF(ROUND(_xlfn.XLOOKUP([1]Parameters!B1742,[1]Printers!L:L,[1]Printers!Q:Q,,0)*I1742/10,0)*10&lt;_xlfn.XLOOKUP([1]Parameters!B1742,[1]Printers!L:L,[1]Printers!P:P,,0),ROUND(_xlfn.XLOOKUP([1]Parameters!B1742,[1]Printers!L:L,[1]Printers!Q:Q,,0)*I1742/10,0)*10,_xlfn.XLOOKUP([1]Parameters!B1742,[1]Printers!L:L,[1]Printers!P:P,,0)),"")</f>
        <v>70</v>
      </c>
      <c r="K1742">
        <f>IF(SUM(E1742:J1742)&lt;&gt;0,VLOOKUP(A1742,[1]!T_Printers[#Data],10,FALSE)+VLOOKUP(C1742,[1]!T_Resins[#Data],10,FALSE),"")</f>
        <v>4</v>
      </c>
      <c r="L1742">
        <f>IF(SUM(E1742:J1742)&lt;&gt;0,VLOOKUP(A1742,[1]!T_Printers[#Data],11,FALSE),"")</f>
        <v>8</v>
      </c>
      <c r="M1742">
        <f>IF(SUM(E1742:J1742)&lt;&gt;0,VLOOKUP(C1742,[1]!T_Resins[#Data],8,FALSE),"")</f>
        <v>120</v>
      </c>
      <c r="N1742">
        <f>IF(_xlfn.XLOOKUP(B1742,[1]Printers!$L:$L,[1]Printers!$R:$R,0,0)&gt;0,[1]Parameters!M1742,IF(SUM(E1742:J1742)&lt;&gt;0,VLOOKUP(C1742,[1]!T_Resins[#Data],9,FALSE),""))</f>
        <v>180</v>
      </c>
      <c r="O1742" t="str">
        <f t="shared" si="27"/>
        <v>ElegooSaturn</v>
      </c>
    </row>
    <row r="1743" spans="1:15" x14ac:dyDescent="0.25">
      <c r="A1743" t="str">
        <f t="array" ref="A1743">IF(ROW()-1&gt;COUNTA([1]!T_Printers[Printers])*COUNTA([1]!T_Resins[Resins]),"",INDEX([1]!T_Printers[Printers],INT((ROW()-2)/COUNTA([1]!T_Resins[Resins])+1)))</f>
        <v xml:space="preserve">Elegoo Saturn </v>
      </c>
      <c r="B1743" t="str">
        <f>_xlfn.XLOOKUP(A1743,[1]!T_Printers[Printers],[1]!T_Printers[Icon link],,0)</f>
        <v>ElegooSaturn</v>
      </c>
      <c r="C1743" t="str">
        <f t="array" ref="C1743">IF(ROW()-1&gt;COUNTA([1]!T_Printers[Printers])*COUNTA([1]!T_Resins[Resins]),"",INDEX([1]!T_Resins[Resins],MOD(ROW()-2,COUNTA([1]!T_Resins[Resins]))+1))</f>
        <v>Dental Yellow Clear</v>
      </c>
      <c r="D1743">
        <f>IF(SUM(E1743:J1743)&lt;&gt;0,IF(ROW()-1&gt;COUNTA([1]!T_Printers[Printers])*COUNTA([1]!T_Resins[Resins]),"",2),"")</f>
        <v>2</v>
      </c>
      <c r="E1743" cm="1">
        <f t="array" ref="E1743">IFERROR(IF(ROW()-1&gt;COUNTA([1]!T_Printers[Printers])*COUNTA([1]!T_Resins[Resins]),"",_xlfn.IFS(ROUND(VLOOKUP(C1743,[1]!T_Resins[#Data],2,FALSE)/VLOOKUP(A1743,[1]!T_Printers[#Data],5,FALSE),1)&lt;=_xlfn.XLOOKUP(B1743,[1]Printers!L:L,[1]Printers!O:O,1,0,),ROUND(VLOOKUP(C1743,[1]!T_Resins[#Data],2,FALSE)/VLOOKUP(A1743,[1]!T_Printers[#Data],5,FALSE),1),ROUND(VLOOKUP(C1743,[1]!T_Resins[#Data],2,FALSE)/VLOOKUP(A1743,[1]!T_Printers[#Data],5,FALSE),1)&gt;_xlfn.XLOOKUP(B1743,[1]Printers!L:L,[1]Printers!O:O,1,0,),10)),"Используйте слой 100 мкм")</f>
        <v>2.7</v>
      </c>
      <c r="F1743">
        <f>IFERROR(IF(ROUND(_xlfn.XLOOKUP([1]Parameters!B1743,[1]Printers!L:L,[1]Printers!Q:Q,,0)*E1743/10,0)*10&lt;_xlfn.XLOOKUP([1]Parameters!B1743,[1]Printers!L:L,[1]Printers!P:P,,0),ROUND(_xlfn.XLOOKUP([1]Parameters!B1743,[1]Printers!L:L,[1]Printers!Q:Q,,0)*E1743/10,0)*10,_xlfn.XLOOKUP([1]Parameters!B1743,[1]Printers!L:L,[1]Printers!P:P,,0)),"")</f>
        <v>20</v>
      </c>
      <c r="G1743" cm="1">
        <f t="array" ref="G1743">IFERROR(IF(ROW()-1&gt;COUNTA([1]!T_Printers[Printers])*COUNTA([1]!T_Resins[Resins]),"",_xlfn.IFS(ROUND(VLOOKUP(C1743,[1]!T_Resins[#Data],3,FALSE)/VLOOKUP(A1743,[1]!T_Printers[#Data],5,FALSE),1)&lt;=_xlfn.XLOOKUP(B1743,[1]Printers!L:L,[1]Printers!O:O,1,0,),ROUND(VLOOKUP(C1743,[1]!T_Resins[#Data],3,FALSE)/VLOOKUP(A1743,[1]!T_Printers[#Data],5,FALSE),1),ROUND(VLOOKUP(C1743,[1]!T_Resins[#Data],3,FALSE)/VLOOKUP(A1743,[1]!T_Printers[#Data],5,FALSE),1)&gt;_xlfn.XLOOKUP(B1743,[1]Printers!L:L,[1]Printers!O:O,1,0,),10)),"")</f>
        <v>3.5</v>
      </c>
      <c r="H1743">
        <f>IFERROR(IF(ROUND(_xlfn.XLOOKUP([1]Parameters!B1743,[1]Printers!L:L,[1]Printers!Q:Q,,0)*G1743/10,0)*10&lt;_xlfn.XLOOKUP([1]Parameters!B1743,[1]Printers!L:L,[1]Printers!P:P,,0),ROUND(_xlfn.XLOOKUP([1]Parameters!B1743,[1]Printers!L:L,[1]Printers!Q:Q,,0)*G1743/10,0)*10,_xlfn.XLOOKUP([1]Parameters!B1743,[1]Printers!L:L,[1]Printers!P:P,,0)),"")</f>
        <v>30</v>
      </c>
      <c r="I1743" s="3" t="str" cm="1">
        <f t="array" ref="I1743">IFERROR(IF(ROW()-1&gt;COUNTA([1]!T_Printers[Printers])*COUNTA([1]!T_Resins[Resins]),"",_xlfn.IFS(ROUND(VLOOKUP(C1743,[1]!T_Resins[#Data],4,FALSE)/VLOOKUP(A1743,[1]!T_Printers[#Data],5,FALSE),1)&lt;=_xlfn.XLOOKUP(B1743,[1]Printers!L:L,[1]Printers!O:O,1,0,),ROUND(VLOOKUP(C1743,[1]!T_Resins[#Data],4,FALSE)/VLOOKUP(A1743,[1]!T_Printers[#Data],5,FALSE),1),ROUND(VLOOKUP(C1743,[1]!T_Resins[#Data],4,FALSE)/VLOOKUP(A1743,[1]!T_Printers[#Data],5,FALSE),1)&gt;_xlfn.XLOOKUP(B1743,[1]Printers!L:L,[1]Printers!O:O,1,0,),"")),"")</f>
        <v/>
      </c>
      <c r="J1743" t="str">
        <f>IFERROR(IF(ROUND(_xlfn.XLOOKUP([1]Parameters!B1743,[1]Printers!L:L,[1]Printers!Q:Q,,0)*I1743/10,0)*10&lt;_xlfn.XLOOKUP([1]Parameters!B1743,[1]Printers!L:L,[1]Printers!P:P,,0),ROUND(_xlfn.XLOOKUP([1]Parameters!B1743,[1]Printers!L:L,[1]Printers!Q:Q,,0)*I1743/10,0)*10,_xlfn.XLOOKUP([1]Parameters!B1743,[1]Printers!L:L,[1]Printers!P:P,,0)),"")</f>
        <v/>
      </c>
      <c r="K1743">
        <f>IF(SUM(E1743:J1743)&lt;&gt;0,VLOOKUP(A1743,[1]!T_Printers[#Data],10,FALSE)+VLOOKUP(C1743,[1]!T_Resins[#Data],10,FALSE),"")</f>
        <v>4</v>
      </c>
      <c r="L1743">
        <f>IF(SUM(E1743:J1743)&lt;&gt;0,VLOOKUP(A1743,[1]!T_Printers[#Data],11,FALSE),"")</f>
        <v>8</v>
      </c>
      <c r="M1743">
        <f>IF(SUM(E1743:J1743)&lt;&gt;0,VLOOKUP(C1743,[1]!T_Resins[#Data],8,FALSE),"")</f>
        <v>120</v>
      </c>
      <c r="N1743">
        <f>IF(_xlfn.XLOOKUP(B1743,[1]Printers!$L:$L,[1]Printers!$R:$R,0,0)&gt;0,[1]Parameters!M1743,IF(SUM(E1743:J1743)&lt;&gt;0,VLOOKUP(C1743,[1]!T_Resins[#Data],9,FALSE),""))</f>
        <v>180</v>
      </c>
      <c r="O1743" t="str">
        <f t="shared" si="27"/>
        <v>ElegooSaturn</v>
      </c>
    </row>
    <row r="1744" spans="1:15" x14ac:dyDescent="0.25">
      <c r="A1744" t="str">
        <f t="array" ref="A1744">IF(ROW()-1&gt;COUNTA([1]!T_Printers[Printers])*COUNTA([1]!T_Resins[Resins]),"",INDEX([1]!T_Printers[Printers],INT((ROW()-2)/COUNTA([1]!T_Resins[Resins])+1)))</f>
        <v xml:space="preserve">Elegoo Saturn </v>
      </c>
      <c r="B1744" t="str">
        <f>_xlfn.XLOOKUP(A1744,[1]!T_Printers[Printers],[1]!T_Printers[Icon link],,0)</f>
        <v>ElegooSaturn</v>
      </c>
      <c r="C1744" t="str">
        <f t="array" ref="C1744">IF(ROW()-1&gt;COUNTA([1]!T_Printers[Printers])*COUNTA([1]!T_Resins[Resins]),"",INDEX([1]!T_Resins[Resins],MOD(ROW()-2,COUNTA([1]!T_Resins[Resins]))+1))</f>
        <v>Dental Yellow Clear PRO</v>
      </c>
      <c r="D1744">
        <f>IF(SUM(E1744:J1744)&lt;&gt;0,IF(ROW()-1&gt;COUNTA([1]!T_Printers[Printers])*COUNTA([1]!T_Resins[Resins]),"",2),"")</f>
        <v>2</v>
      </c>
      <c r="E1744" cm="1">
        <f t="array" ref="E1744">IFERROR(IF(ROW()-1&gt;COUNTA([1]!T_Printers[Printers])*COUNTA([1]!T_Resins[Resins]),"",_xlfn.IFS(ROUND(VLOOKUP(C1744,[1]!T_Resins[#Data],2,FALSE)/VLOOKUP(A1744,[1]!T_Printers[#Data],5,FALSE),1)&lt;=_xlfn.XLOOKUP(B1744,[1]Printers!L:L,[1]Printers!O:O,1,0,),ROUND(VLOOKUP(C1744,[1]!T_Resins[#Data],2,FALSE)/VLOOKUP(A1744,[1]!T_Printers[#Data],5,FALSE),1),ROUND(VLOOKUP(C1744,[1]!T_Resins[#Data],2,FALSE)/VLOOKUP(A1744,[1]!T_Printers[#Data],5,FALSE),1)&gt;_xlfn.XLOOKUP(B1744,[1]Printers!L:L,[1]Printers!O:O,1,0,),10)),"Используйте слой 100 мкм")</f>
        <v>6.9</v>
      </c>
      <c r="F1744">
        <f>IFERROR(IF(ROUND(_xlfn.XLOOKUP([1]Parameters!B1744,[1]Printers!L:L,[1]Printers!Q:Q,,0)*E1744/10,0)*10&lt;_xlfn.XLOOKUP([1]Parameters!B1744,[1]Printers!L:L,[1]Printers!P:P,,0),ROUND(_xlfn.XLOOKUP([1]Parameters!B1744,[1]Printers!L:L,[1]Printers!Q:Q,,0)*E1744/10,0)*10,_xlfn.XLOOKUP([1]Parameters!B1744,[1]Printers!L:L,[1]Printers!P:P,,0)),"")</f>
        <v>60</v>
      </c>
      <c r="G1744" cm="1">
        <f t="array" ref="G1744">IFERROR(IF(ROW()-1&gt;COUNTA([1]!T_Printers[Printers])*COUNTA([1]!T_Resins[Resins]),"",_xlfn.IFS(ROUND(VLOOKUP(C1744,[1]!T_Resins[#Data],3,FALSE)/VLOOKUP(A1744,[1]!T_Printers[#Data],5,FALSE),1)&lt;=_xlfn.XLOOKUP(B1744,[1]Printers!L:L,[1]Printers!O:O,1,0,),ROUND(VLOOKUP(C1744,[1]!T_Resins[#Data],3,FALSE)/VLOOKUP(A1744,[1]!T_Printers[#Data],5,FALSE),1),ROUND(VLOOKUP(C1744,[1]!T_Resins[#Data],3,FALSE)/VLOOKUP(A1744,[1]!T_Printers[#Data],5,FALSE),1)&gt;_xlfn.XLOOKUP(B1744,[1]Printers!L:L,[1]Printers!O:O,1,0,),10)),"")</f>
        <v>8.9</v>
      </c>
      <c r="H1744">
        <f>IFERROR(IF(ROUND(_xlfn.XLOOKUP([1]Parameters!B1744,[1]Printers!L:L,[1]Printers!Q:Q,,0)*G1744/10,0)*10&lt;_xlfn.XLOOKUP([1]Parameters!B1744,[1]Printers!L:L,[1]Printers!P:P,,0),ROUND(_xlfn.XLOOKUP([1]Parameters!B1744,[1]Printers!L:L,[1]Printers!Q:Q,,0)*G1744/10,0)*10,_xlfn.XLOOKUP([1]Parameters!B1744,[1]Printers!L:L,[1]Printers!P:P,,0)),"")</f>
        <v>80</v>
      </c>
      <c r="I1744" s="3" t="str" cm="1">
        <f t="array" ref="I1744">IFERROR(IF(ROW()-1&gt;COUNTA([1]!T_Printers[Printers])*COUNTA([1]!T_Resins[Resins]),"",_xlfn.IFS(ROUND(VLOOKUP(C1744,[1]!T_Resins[#Data],4,FALSE)/VLOOKUP(A1744,[1]!T_Printers[#Data],5,FALSE),1)&lt;=_xlfn.XLOOKUP(B1744,[1]Printers!L:L,[1]Printers!O:O,1,0,),ROUND(VLOOKUP(C1744,[1]!T_Resins[#Data],4,FALSE)/VLOOKUP(A1744,[1]!T_Printers[#Data],5,FALSE),1),ROUND(VLOOKUP(C1744,[1]!T_Resins[#Data],4,FALSE)/VLOOKUP(A1744,[1]!T_Printers[#Data],5,FALSE),1)&gt;_xlfn.XLOOKUP(B1744,[1]Printers!L:L,[1]Printers!O:O,1,0,),"")),"")</f>
        <v/>
      </c>
      <c r="J1744" t="str">
        <f>IFERROR(IF(ROUND(_xlfn.XLOOKUP([1]Parameters!B1744,[1]Printers!L:L,[1]Printers!Q:Q,,0)*I1744/10,0)*10&lt;_xlfn.XLOOKUP([1]Parameters!B1744,[1]Printers!L:L,[1]Printers!P:P,,0),ROUND(_xlfn.XLOOKUP([1]Parameters!B1744,[1]Printers!L:L,[1]Printers!Q:Q,,0)*I1744/10,0)*10,_xlfn.XLOOKUP([1]Parameters!B1744,[1]Printers!L:L,[1]Printers!P:P,,0)),"")</f>
        <v/>
      </c>
      <c r="K1744">
        <f>IF(SUM(E1744:J1744)&lt;&gt;0,VLOOKUP(A1744,[1]!T_Printers[#Data],10,FALSE)+VLOOKUP(C1744,[1]!T_Resins[#Data],10,FALSE),"")</f>
        <v>4</v>
      </c>
      <c r="L1744">
        <f>IF(SUM(E1744:J1744)&lt;&gt;0,VLOOKUP(A1744,[1]!T_Printers[#Data],11,FALSE),"")</f>
        <v>8</v>
      </c>
      <c r="M1744">
        <f>IF(SUM(E1744:J1744)&lt;&gt;0,VLOOKUP(C1744,[1]!T_Resins[#Data],8,FALSE),"")</f>
        <v>120</v>
      </c>
      <c r="N1744">
        <f>IF(_xlfn.XLOOKUP(B1744,[1]Printers!$L:$L,[1]Printers!$R:$R,0,0)&gt;0,[1]Parameters!M1744,IF(SUM(E1744:J1744)&lt;&gt;0,VLOOKUP(C1744,[1]!T_Resins[#Data],9,FALSE),""))</f>
        <v>180</v>
      </c>
      <c r="O1744" t="str">
        <f t="shared" si="27"/>
        <v>ElegooSaturn</v>
      </c>
    </row>
    <row r="1745" spans="1:15" x14ac:dyDescent="0.25">
      <c r="A1745" t="str">
        <f t="array" ref="A1745">IF(ROW()-1&gt;COUNTA([1]!T_Printers[Printers])*COUNTA([1]!T_Resins[Resins]),"",INDEX([1]!T_Printers[Printers],INT((ROW()-2)/COUNTA([1]!T_Resins[Resins])+1)))</f>
        <v xml:space="preserve">Elegoo Saturn </v>
      </c>
      <c r="B1745" t="str">
        <f>_xlfn.XLOOKUP(A1745,[1]!T_Printers[Printers],[1]!T_Printers[Icon link],,0)</f>
        <v>ElegooSaturn</v>
      </c>
      <c r="C1745" t="str">
        <f t="array" ref="C1745">IF(ROW()-1&gt;COUNTA([1]!T_Printers[Printers])*COUNTA([1]!T_Resins[Resins]),"",INDEX([1]!T_Resins[Resins],MOD(ROW()-2,COUNTA([1]!T_Resins[Resins]))+1))</f>
        <v>Industrial ABS Black</v>
      </c>
      <c r="D1745">
        <f>IF(SUM(E1745:J1745)&lt;&gt;0,IF(ROW()-1&gt;COUNTA([1]!T_Printers[Printers])*COUNTA([1]!T_Resins[Resins]),"",2),"")</f>
        <v>2</v>
      </c>
      <c r="E1745" cm="1">
        <f t="array" ref="E1745">IFERROR(IF(ROW()-1&gt;COUNTA([1]!T_Printers[Printers])*COUNTA([1]!T_Resins[Resins]),"",_xlfn.IFS(ROUND(VLOOKUP(C1745,[1]!T_Resins[#Data],2,FALSE)/VLOOKUP(A1745,[1]!T_Printers[#Data],5,FALSE),1)&lt;=_xlfn.XLOOKUP(B1745,[1]Printers!L:L,[1]Printers!O:O,1,0,),ROUND(VLOOKUP(C1745,[1]!T_Resins[#Data],2,FALSE)/VLOOKUP(A1745,[1]!T_Printers[#Data],5,FALSE),1),ROUND(VLOOKUP(C1745,[1]!T_Resins[#Data],2,FALSE)/VLOOKUP(A1745,[1]!T_Printers[#Data],5,FALSE),1)&gt;_xlfn.XLOOKUP(B1745,[1]Printers!L:L,[1]Printers!O:O,1,0,),10)),"Используйте слой 100 мкм")</f>
        <v>5.5</v>
      </c>
      <c r="F1745">
        <f>IFERROR(IF(ROUND(_xlfn.XLOOKUP([1]Parameters!B1745,[1]Printers!L:L,[1]Printers!Q:Q,,0)*E1745/10,0)*10&lt;_xlfn.XLOOKUP([1]Parameters!B1745,[1]Printers!L:L,[1]Printers!P:P,,0),ROUND(_xlfn.XLOOKUP([1]Parameters!B1745,[1]Printers!L:L,[1]Printers!Q:Q,,0)*E1745/10,0)*10,_xlfn.XLOOKUP([1]Parameters!B1745,[1]Printers!L:L,[1]Printers!P:P,,0)),"")</f>
        <v>50</v>
      </c>
      <c r="G1745" cm="1">
        <f t="array" ref="G1745">IFERROR(IF(ROW()-1&gt;COUNTA([1]!T_Printers[Printers])*COUNTA([1]!T_Resins[Resins]),"",_xlfn.IFS(ROUND(VLOOKUP(C1745,[1]!T_Resins[#Data],3,FALSE)/VLOOKUP(A1745,[1]!T_Printers[#Data],5,FALSE),1)&lt;=_xlfn.XLOOKUP(B1745,[1]Printers!L:L,[1]Printers!O:O,1,0,),ROUND(VLOOKUP(C1745,[1]!T_Resins[#Data],3,FALSE)/VLOOKUP(A1745,[1]!T_Printers[#Data],5,FALSE),1),ROUND(VLOOKUP(C1745,[1]!T_Resins[#Data],3,FALSE)/VLOOKUP(A1745,[1]!T_Printers[#Data],5,FALSE),1)&gt;_xlfn.XLOOKUP(B1745,[1]Printers!L:L,[1]Printers!O:O,1,0,),10)),"")</f>
        <v>7.1</v>
      </c>
      <c r="H1745">
        <f>IFERROR(IF(ROUND(_xlfn.XLOOKUP([1]Parameters!B1745,[1]Printers!L:L,[1]Printers!Q:Q,,0)*G1745/10,0)*10&lt;_xlfn.XLOOKUP([1]Parameters!B1745,[1]Printers!L:L,[1]Printers!P:P,,0),ROUND(_xlfn.XLOOKUP([1]Parameters!B1745,[1]Printers!L:L,[1]Printers!Q:Q,,0)*G1745/10,0)*10,_xlfn.XLOOKUP([1]Parameters!B1745,[1]Printers!L:L,[1]Printers!P:P,,0)),"")</f>
        <v>60</v>
      </c>
      <c r="I1745" s="3" t="str" cm="1">
        <f t="array" ref="I1745">IFERROR(IF(ROW()-1&gt;COUNTA([1]!T_Printers[Printers])*COUNTA([1]!T_Resins[Resins]),"",_xlfn.IFS(ROUND(VLOOKUP(C1745,[1]!T_Resins[#Data],4,FALSE)/VLOOKUP(A1745,[1]!T_Printers[#Data],5,FALSE),1)&lt;=_xlfn.XLOOKUP(B1745,[1]Printers!L:L,[1]Printers!O:O,1,0,),ROUND(VLOOKUP(C1745,[1]!T_Resins[#Data],4,FALSE)/VLOOKUP(A1745,[1]!T_Printers[#Data],5,FALSE),1),ROUND(VLOOKUP(C1745,[1]!T_Resins[#Data],4,FALSE)/VLOOKUP(A1745,[1]!T_Printers[#Data],5,FALSE),1)&gt;_xlfn.XLOOKUP(B1745,[1]Printers!L:L,[1]Printers!O:O,1,0,),"")),"")</f>
        <v/>
      </c>
      <c r="J1745" t="str">
        <f>IFERROR(IF(ROUND(_xlfn.XLOOKUP([1]Parameters!B1745,[1]Printers!L:L,[1]Printers!Q:Q,,0)*I1745/10,0)*10&lt;_xlfn.XLOOKUP([1]Parameters!B1745,[1]Printers!L:L,[1]Printers!P:P,,0),ROUND(_xlfn.XLOOKUP([1]Parameters!B1745,[1]Printers!L:L,[1]Printers!Q:Q,,0)*I1745/10,0)*10,_xlfn.XLOOKUP([1]Parameters!B1745,[1]Printers!L:L,[1]Printers!P:P,,0)),"")</f>
        <v/>
      </c>
      <c r="K1745">
        <f>IF(SUM(E1745:J1745)&lt;&gt;0,VLOOKUP(A1745,[1]!T_Printers[#Data],10,FALSE)+VLOOKUP(C1745,[1]!T_Resins[#Data],10,FALSE),"")</f>
        <v>4</v>
      </c>
      <c r="L1745">
        <f>IF(SUM(E1745:J1745)&lt;&gt;0,VLOOKUP(A1745,[1]!T_Printers[#Data],11,FALSE),"")</f>
        <v>8</v>
      </c>
      <c r="M1745">
        <f>IF(SUM(E1745:J1745)&lt;&gt;0,VLOOKUP(C1745,[1]!T_Resins[#Data],8,FALSE),"")</f>
        <v>60</v>
      </c>
      <c r="N1745">
        <f>IF(_xlfn.XLOOKUP(B1745,[1]Printers!$L:$L,[1]Printers!$R:$R,0,0)&gt;0,[1]Parameters!M1745,IF(SUM(E1745:J1745)&lt;&gt;0,VLOOKUP(C1745,[1]!T_Resins[#Data],9,FALSE),""))</f>
        <v>60</v>
      </c>
      <c r="O1745" t="str">
        <f t="shared" si="27"/>
        <v>ElegooSaturn</v>
      </c>
    </row>
    <row r="1746" spans="1:15" x14ac:dyDescent="0.25">
      <c r="A1746" t="str">
        <f t="array" ref="A1746">IF(ROW()-1&gt;COUNTA([1]!T_Printers[Printers])*COUNTA([1]!T_Resins[Resins]),"",INDEX([1]!T_Printers[Printers],INT((ROW()-2)/COUNTA([1]!T_Resins[Resins])+1)))</f>
        <v xml:space="preserve">Elegoo Saturn </v>
      </c>
      <c r="B1746" t="str">
        <f>_xlfn.XLOOKUP(A1746,[1]!T_Printers[Printers],[1]!T_Printers[Icon link],,0)</f>
        <v>ElegooSaturn</v>
      </c>
      <c r="C1746" t="str">
        <f t="array" ref="C1746">IF(ROW()-1&gt;COUNTA([1]!T_Printers[Printers])*COUNTA([1]!T_Resins[Resins]),"",INDEX([1]!T_Resins[Resins],MOD(ROW()-2,COUNTA([1]!T_Resins[Resins]))+1))</f>
        <v>Industrial ABS-Like Grey</v>
      </c>
      <c r="D1746">
        <f>IF(SUM(E1746:J1746)&lt;&gt;0,IF(ROW()-1&gt;COUNTA([1]!T_Printers[Printers])*COUNTA([1]!T_Resins[Resins]),"",2),"")</f>
        <v>2</v>
      </c>
      <c r="E1746" cm="1">
        <f t="array" ref="E1746">IFERROR(IF(ROW()-1&gt;COUNTA([1]!T_Printers[Printers])*COUNTA([1]!T_Resins[Resins]),"",_xlfn.IFS(ROUND(VLOOKUP(C1746,[1]!T_Resins[#Data],2,FALSE)/VLOOKUP(A1746,[1]!T_Printers[#Data],5,FALSE),1)&lt;=_xlfn.XLOOKUP(B1746,[1]Printers!L:L,[1]Printers!O:O,1,0,),ROUND(VLOOKUP(C1746,[1]!T_Resins[#Data],2,FALSE)/VLOOKUP(A1746,[1]!T_Printers[#Data],5,FALSE),1),ROUND(VLOOKUP(C1746,[1]!T_Resins[#Data],2,FALSE)/VLOOKUP(A1746,[1]!T_Printers[#Data],5,FALSE),1)&gt;_xlfn.XLOOKUP(B1746,[1]Printers!L:L,[1]Printers!O:O,1,0,),10)),"Используйте слой 100 мкм")</f>
        <v>5.4</v>
      </c>
      <c r="F1746">
        <f>IFERROR(IF(ROUND(_xlfn.XLOOKUP([1]Parameters!B1746,[1]Printers!L:L,[1]Printers!Q:Q,,0)*E1746/10,0)*10&lt;_xlfn.XLOOKUP([1]Parameters!B1746,[1]Printers!L:L,[1]Printers!P:P,,0),ROUND(_xlfn.XLOOKUP([1]Parameters!B1746,[1]Printers!L:L,[1]Printers!Q:Q,,0)*E1746/10,0)*10,_xlfn.XLOOKUP([1]Parameters!B1746,[1]Printers!L:L,[1]Printers!P:P,,0)),"")</f>
        <v>50</v>
      </c>
      <c r="G1746" cm="1">
        <f t="array" ref="G1746">IFERROR(IF(ROW()-1&gt;COUNTA([1]!T_Printers[Printers])*COUNTA([1]!T_Resins[Resins]),"",_xlfn.IFS(ROUND(VLOOKUP(C1746,[1]!T_Resins[#Data],3,FALSE)/VLOOKUP(A1746,[1]!T_Printers[#Data],5,FALSE),1)&lt;=_xlfn.XLOOKUP(B1746,[1]Printers!L:L,[1]Printers!O:O,1,0,),ROUND(VLOOKUP(C1746,[1]!T_Resins[#Data],3,FALSE)/VLOOKUP(A1746,[1]!T_Printers[#Data],5,FALSE),1),ROUND(VLOOKUP(C1746,[1]!T_Resins[#Data],3,FALSE)/VLOOKUP(A1746,[1]!T_Printers[#Data],5,FALSE),1)&gt;_xlfn.XLOOKUP(B1746,[1]Printers!L:L,[1]Printers!O:O,1,0,),10)),"")</f>
        <v>7</v>
      </c>
      <c r="H1746">
        <f>IFERROR(IF(ROUND(_xlfn.XLOOKUP([1]Parameters!B1746,[1]Printers!L:L,[1]Printers!Q:Q,,0)*G1746/10,0)*10&lt;_xlfn.XLOOKUP([1]Parameters!B1746,[1]Printers!L:L,[1]Printers!P:P,,0),ROUND(_xlfn.XLOOKUP([1]Parameters!B1746,[1]Printers!L:L,[1]Printers!Q:Q,,0)*G1746/10,0)*10,_xlfn.XLOOKUP([1]Parameters!B1746,[1]Printers!L:L,[1]Printers!P:P,,0)),"")</f>
        <v>60</v>
      </c>
      <c r="I1746" s="3" t="str" cm="1">
        <f t="array" ref="I1746">IFERROR(IF(ROW()-1&gt;COUNTA([1]!T_Printers[Printers])*COUNTA([1]!T_Resins[Resins]),"",_xlfn.IFS(ROUND(VLOOKUP(C1746,[1]!T_Resins[#Data],4,FALSE)/VLOOKUP(A1746,[1]!T_Printers[#Data],5,FALSE),1)&lt;=_xlfn.XLOOKUP(B1746,[1]Printers!L:L,[1]Printers!O:O,1,0,),ROUND(VLOOKUP(C1746,[1]!T_Resins[#Data],4,FALSE)/VLOOKUP(A1746,[1]!T_Printers[#Data],5,FALSE),1),ROUND(VLOOKUP(C1746,[1]!T_Resins[#Data],4,FALSE)/VLOOKUP(A1746,[1]!T_Printers[#Data],5,FALSE),1)&gt;_xlfn.XLOOKUP(B1746,[1]Printers!L:L,[1]Printers!O:O,1,0,),"")),"")</f>
        <v/>
      </c>
      <c r="J1746" t="str">
        <f>IFERROR(IF(ROUND(_xlfn.XLOOKUP([1]Parameters!B1746,[1]Printers!L:L,[1]Printers!Q:Q,,0)*I1746/10,0)*10&lt;_xlfn.XLOOKUP([1]Parameters!B1746,[1]Printers!L:L,[1]Printers!P:P,,0),ROUND(_xlfn.XLOOKUP([1]Parameters!B1746,[1]Printers!L:L,[1]Printers!Q:Q,,0)*I1746/10,0)*10,_xlfn.XLOOKUP([1]Parameters!B1746,[1]Printers!L:L,[1]Printers!P:P,,0)),"")</f>
        <v/>
      </c>
      <c r="K1746">
        <f>IF(SUM(E1746:J1746)&lt;&gt;0,VLOOKUP(A1746,[1]!T_Printers[#Data],10,FALSE)+VLOOKUP(C1746,[1]!T_Resins[#Data],10,FALSE),"")</f>
        <v>4</v>
      </c>
      <c r="L1746">
        <f>IF(SUM(E1746:J1746)&lt;&gt;0,VLOOKUP(A1746,[1]!T_Printers[#Data],11,FALSE),"")</f>
        <v>8</v>
      </c>
      <c r="M1746">
        <f>IF(SUM(E1746:J1746)&lt;&gt;0,VLOOKUP(C1746,[1]!T_Resins[#Data],8,FALSE),"")</f>
        <v>120</v>
      </c>
      <c r="N1746">
        <f>IF(_xlfn.XLOOKUP(B1746,[1]Printers!$L:$L,[1]Printers!$R:$R,0,0)&gt;0,[1]Parameters!M1746,IF(SUM(E1746:J1746)&lt;&gt;0,VLOOKUP(C1746,[1]!T_Resins[#Data],9,FALSE),""))</f>
        <v>180</v>
      </c>
      <c r="O1746" t="str">
        <f t="shared" si="27"/>
        <v>ElegooSaturn</v>
      </c>
    </row>
    <row r="1747" spans="1:15" x14ac:dyDescent="0.25">
      <c r="A1747" t="str">
        <f t="array" ref="A1747">IF(ROW()-1&gt;COUNTA([1]!T_Printers[Printers])*COUNTA([1]!T_Resins[Resins]),"",INDEX([1]!T_Printers[Printers],INT((ROW()-2)/COUNTA([1]!T_Resins[Resins])+1)))</f>
        <v xml:space="preserve">Elegoo Saturn </v>
      </c>
      <c r="B1747" t="str">
        <f>_xlfn.XLOOKUP(A1747,[1]!T_Printers[Printers],[1]!T_Printers[Icon link],,0)</f>
        <v>ElegooSaturn</v>
      </c>
      <c r="C1747" t="str">
        <f t="array" ref="C1747">IF(ROW()-1&gt;COUNTA([1]!T_Printers[Printers])*COUNTA([1]!T_Resins[Resins]),"",INDEX([1]!T_Resins[Resins],MOD(ROW()-2,COUNTA([1]!T_Resins[Resins]))+1))</f>
        <v>Industrial Flex Natural Clear</v>
      </c>
      <c r="D1747">
        <f>IF(SUM(E1747:J1747)&lt;&gt;0,IF(ROW()-1&gt;COUNTA([1]!T_Printers[Printers])*COUNTA([1]!T_Resins[Resins]),"",2),"")</f>
        <v>2</v>
      </c>
      <c r="E1747" cm="1">
        <f t="array" ref="E1747">IFERROR(IF(ROW()-1&gt;COUNTA([1]!T_Printers[Printers])*COUNTA([1]!T_Resins[Resins]),"",_xlfn.IFS(ROUND(VLOOKUP(C1747,[1]!T_Resins[#Data],2,FALSE)/VLOOKUP(A1747,[1]!T_Printers[#Data],5,FALSE),1)&lt;=_xlfn.XLOOKUP(B1747,[1]Printers!L:L,[1]Printers!O:O,1,0,),ROUND(VLOOKUP(C1747,[1]!T_Resins[#Data],2,FALSE)/VLOOKUP(A1747,[1]!T_Printers[#Data],5,FALSE),1),ROUND(VLOOKUP(C1747,[1]!T_Resins[#Data],2,FALSE)/VLOOKUP(A1747,[1]!T_Printers[#Data],5,FALSE),1)&gt;_xlfn.XLOOKUP(B1747,[1]Printers!L:L,[1]Printers!O:O,1,0,),10)),"Используйте слой 100 мкм")</f>
        <v>2</v>
      </c>
      <c r="F1747">
        <f>IFERROR(IF(ROUND(_xlfn.XLOOKUP([1]Parameters!B1747,[1]Printers!L:L,[1]Printers!Q:Q,,0)*E1747/10,0)*10&lt;_xlfn.XLOOKUP([1]Parameters!B1747,[1]Printers!L:L,[1]Printers!P:P,,0),ROUND(_xlfn.XLOOKUP([1]Parameters!B1747,[1]Printers!L:L,[1]Printers!Q:Q,,0)*E1747/10,0)*10,_xlfn.XLOOKUP([1]Parameters!B1747,[1]Printers!L:L,[1]Printers!P:P,,0)),"")</f>
        <v>20</v>
      </c>
      <c r="G1747" cm="1">
        <f t="array" ref="G1747">IFERROR(IF(ROW()-1&gt;COUNTA([1]!T_Printers[Printers])*COUNTA([1]!T_Resins[Resins]),"",_xlfn.IFS(ROUND(VLOOKUP(C1747,[1]!T_Resins[#Data],3,FALSE)/VLOOKUP(A1747,[1]!T_Printers[#Data],5,FALSE),1)&lt;=_xlfn.XLOOKUP(B1747,[1]Printers!L:L,[1]Printers!O:O,1,0,),ROUND(VLOOKUP(C1747,[1]!T_Resins[#Data],3,FALSE)/VLOOKUP(A1747,[1]!T_Printers[#Data],5,FALSE),1),ROUND(VLOOKUP(C1747,[1]!T_Resins[#Data],3,FALSE)/VLOOKUP(A1747,[1]!T_Printers[#Data],5,FALSE),1)&gt;_xlfn.XLOOKUP(B1747,[1]Printers!L:L,[1]Printers!O:O,1,0,),10)),"")</f>
        <v>2.6</v>
      </c>
      <c r="H1747">
        <f>IFERROR(IF(ROUND(_xlfn.XLOOKUP([1]Parameters!B1747,[1]Printers!L:L,[1]Printers!Q:Q,,0)*G1747/10,0)*10&lt;_xlfn.XLOOKUP([1]Parameters!B1747,[1]Printers!L:L,[1]Printers!P:P,,0),ROUND(_xlfn.XLOOKUP([1]Parameters!B1747,[1]Printers!L:L,[1]Printers!Q:Q,,0)*G1747/10,0)*10,_xlfn.XLOOKUP([1]Parameters!B1747,[1]Printers!L:L,[1]Printers!P:P,,0)),"")</f>
        <v>20</v>
      </c>
      <c r="I1747" s="3" t="str" cm="1">
        <f t="array" ref="I1747">IFERROR(IF(ROW()-1&gt;COUNTA([1]!T_Printers[Printers])*COUNTA([1]!T_Resins[Resins]),"",_xlfn.IFS(ROUND(VLOOKUP(C1747,[1]!T_Resins[#Data],4,FALSE)/VLOOKUP(A1747,[1]!T_Printers[#Data],5,FALSE),1)&lt;=_xlfn.XLOOKUP(B1747,[1]Printers!L:L,[1]Printers!O:O,1,0,),ROUND(VLOOKUP(C1747,[1]!T_Resins[#Data],4,FALSE)/VLOOKUP(A1747,[1]!T_Printers[#Data],5,FALSE),1),ROUND(VLOOKUP(C1747,[1]!T_Resins[#Data],4,FALSE)/VLOOKUP(A1747,[1]!T_Printers[#Data],5,FALSE),1)&gt;_xlfn.XLOOKUP(B1747,[1]Printers!L:L,[1]Printers!O:O,1,0,),"")),"")</f>
        <v/>
      </c>
      <c r="J1747" t="str">
        <f>IFERROR(IF(ROUND(_xlfn.XLOOKUP([1]Parameters!B1747,[1]Printers!L:L,[1]Printers!Q:Q,,0)*I1747/10,0)*10&lt;_xlfn.XLOOKUP([1]Parameters!B1747,[1]Printers!L:L,[1]Printers!P:P,,0),ROUND(_xlfn.XLOOKUP([1]Parameters!B1747,[1]Printers!L:L,[1]Printers!Q:Q,,0)*I1747/10,0)*10,_xlfn.XLOOKUP([1]Parameters!B1747,[1]Printers!L:L,[1]Printers!P:P,,0)),"")</f>
        <v/>
      </c>
      <c r="K1747">
        <f>IF(SUM(E1747:J1747)&lt;&gt;0,VLOOKUP(A1747,[1]!T_Printers[#Data],10,FALSE)+VLOOKUP(C1747,[1]!T_Resins[#Data],10,FALSE),"")</f>
        <v>4</v>
      </c>
      <c r="L1747">
        <f>IF(SUM(E1747:J1747)&lt;&gt;0,VLOOKUP(A1747,[1]!T_Printers[#Data],11,FALSE),"")</f>
        <v>8</v>
      </c>
      <c r="M1747">
        <f>IF(SUM(E1747:J1747)&lt;&gt;0,VLOOKUP(C1747,[1]!T_Resins[#Data],8,FALSE),"")</f>
        <v>60</v>
      </c>
      <c r="N1747">
        <f>IF(_xlfn.XLOOKUP(B1747,[1]Printers!$L:$L,[1]Printers!$R:$R,0,0)&gt;0,[1]Parameters!M1747,IF(SUM(E1747:J1747)&lt;&gt;0,VLOOKUP(C1747,[1]!T_Resins[#Data],9,FALSE),""))</f>
        <v>60</v>
      </c>
      <c r="O1747" t="str">
        <f t="shared" si="27"/>
        <v>ElegooSaturn</v>
      </c>
    </row>
    <row r="1748" spans="1:15" x14ac:dyDescent="0.25">
      <c r="A1748" t="str">
        <f t="array" ref="A1748">IF(ROW()-1&gt;COUNTA([1]!T_Printers[Printers])*COUNTA([1]!T_Resins[Resins]),"",INDEX([1]!T_Printers[Printers],INT((ROW()-2)/COUNTA([1]!T_Resins[Resins])+1)))</f>
        <v xml:space="preserve">Elegoo Saturn </v>
      </c>
      <c r="B1748" t="str">
        <f>_xlfn.XLOOKUP(A1748,[1]!T_Printers[Printers],[1]!T_Printers[Icon link],,0)</f>
        <v>ElegooSaturn</v>
      </c>
      <c r="C1748" t="str">
        <f t="array" ref="C1748">IF(ROW()-1&gt;COUNTA([1]!T_Printers[Printers])*COUNTA([1]!T_Resins[Resins]),"",INDEX([1]!T_Resins[Resins],MOD(ROW()-2,COUNTA([1]!T_Resins[Resins]))+1))</f>
        <v>Industrial Nylon Like</v>
      </c>
      <c r="D1748">
        <f>IF(SUM(E1748:J1748)&lt;&gt;0,IF(ROW()-1&gt;COUNTA([1]!T_Printers[Printers])*COUNTA([1]!T_Resins[Resins]),"",2),"")</f>
        <v>2</v>
      </c>
      <c r="E1748" cm="1">
        <f t="array" ref="E1748">IFERROR(IF(ROW()-1&gt;COUNTA([1]!T_Printers[Printers])*COUNTA([1]!T_Resins[Resins]),"",_xlfn.IFS(ROUND(VLOOKUP(C1748,[1]!T_Resins[#Data],2,FALSE)/VLOOKUP(A1748,[1]!T_Printers[#Data],5,FALSE),1)&lt;=_xlfn.XLOOKUP(B1748,[1]Printers!L:L,[1]Printers!O:O,1,0,),ROUND(VLOOKUP(C1748,[1]!T_Resins[#Data],2,FALSE)/VLOOKUP(A1748,[1]!T_Printers[#Data],5,FALSE),1),ROUND(VLOOKUP(C1748,[1]!T_Resins[#Data],2,FALSE)/VLOOKUP(A1748,[1]!T_Printers[#Data],5,FALSE),1)&gt;_xlfn.XLOOKUP(B1748,[1]Printers!L:L,[1]Printers!O:O,1,0,),10)),"Используйте слой 100 мкм")</f>
        <v>1.5</v>
      </c>
      <c r="F1748">
        <f>IFERROR(IF(ROUND(_xlfn.XLOOKUP([1]Parameters!B1748,[1]Printers!L:L,[1]Printers!Q:Q,,0)*E1748/10,0)*10&lt;_xlfn.XLOOKUP([1]Parameters!B1748,[1]Printers!L:L,[1]Printers!P:P,,0),ROUND(_xlfn.XLOOKUP([1]Parameters!B1748,[1]Printers!L:L,[1]Printers!Q:Q,,0)*E1748/10,0)*10,_xlfn.XLOOKUP([1]Parameters!B1748,[1]Printers!L:L,[1]Printers!P:P,,0)),"")</f>
        <v>10</v>
      </c>
      <c r="G1748" cm="1">
        <f t="array" ref="G1748">IFERROR(IF(ROW()-1&gt;COUNTA([1]!T_Printers[Printers])*COUNTA([1]!T_Resins[Resins]),"",_xlfn.IFS(ROUND(VLOOKUP(C1748,[1]!T_Resins[#Data],3,FALSE)/VLOOKUP(A1748,[1]!T_Printers[#Data],5,FALSE),1)&lt;=_xlfn.XLOOKUP(B1748,[1]Printers!L:L,[1]Printers!O:O,1,0,),ROUND(VLOOKUP(C1748,[1]!T_Resins[#Data],3,FALSE)/VLOOKUP(A1748,[1]!T_Printers[#Data],5,FALSE),1),ROUND(VLOOKUP(C1748,[1]!T_Resins[#Data],3,FALSE)/VLOOKUP(A1748,[1]!T_Printers[#Data],5,FALSE),1)&gt;_xlfn.XLOOKUP(B1748,[1]Printers!L:L,[1]Printers!O:O,1,0,),10)),"")</f>
        <v>2</v>
      </c>
      <c r="H1748">
        <f>IFERROR(IF(ROUND(_xlfn.XLOOKUP([1]Parameters!B1748,[1]Printers!L:L,[1]Printers!Q:Q,,0)*G1748/10,0)*10&lt;_xlfn.XLOOKUP([1]Parameters!B1748,[1]Printers!L:L,[1]Printers!P:P,,0),ROUND(_xlfn.XLOOKUP([1]Parameters!B1748,[1]Printers!L:L,[1]Printers!Q:Q,,0)*G1748/10,0)*10,_xlfn.XLOOKUP([1]Parameters!B1748,[1]Printers!L:L,[1]Printers!P:P,,0)),"")</f>
        <v>20</v>
      </c>
      <c r="I1748" s="3" t="str" cm="1">
        <f t="array" ref="I1748">IFERROR(IF(ROW()-1&gt;COUNTA([1]!T_Printers[Printers])*COUNTA([1]!T_Resins[Resins]),"",_xlfn.IFS(ROUND(VLOOKUP(C1748,[1]!T_Resins[#Data],4,FALSE)/VLOOKUP(A1748,[1]!T_Printers[#Data],5,FALSE),1)&lt;=_xlfn.XLOOKUP(B1748,[1]Printers!L:L,[1]Printers!O:O,1,0,),ROUND(VLOOKUP(C1748,[1]!T_Resins[#Data],4,FALSE)/VLOOKUP(A1748,[1]!T_Printers[#Data],5,FALSE),1),ROUND(VLOOKUP(C1748,[1]!T_Resins[#Data],4,FALSE)/VLOOKUP(A1748,[1]!T_Printers[#Data],5,FALSE),1)&gt;_xlfn.XLOOKUP(B1748,[1]Printers!L:L,[1]Printers!O:O,1,0,),"")),"")</f>
        <v/>
      </c>
      <c r="J1748" t="str">
        <f>IFERROR(IF(ROUND(_xlfn.XLOOKUP([1]Parameters!B1748,[1]Printers!L:L,[1]Printers!Q:Q,,0)*I1748/10,0)*10&lt;_xlfn.XLOOKUP([1]Parameters!B1748,[1]Printers!L:L,[1]Printers!P:P,,0),ROUND(_xlfn.XLOOKUP([1]Parameters!B1748,[1]Printers!L:L,[1]Printers!Q:Q,,0)*I1748/10,0)*10,_xlfn.XLOOKUP([1]Parameters!B1748,[1]Printers!L:L,[1]Printers!P:P,,0)),"")</f>
        <v/>
      </c>
      <c r="K1748">
        <f>IF(SUM(E1748:J1748)&lt;&gt;0,VLOOKUP(A1748,[1]!T_Printers[#Data],10,FALSE)+VLOOKUP(C1748,[1]!T_Resins[#Data],10,FALSE),"")</f>
        <v>4</v>
      </c>
      <c r="L1748">
        <f>IF(SUM(E1748:J1748)&lt;&gt;0,VLOOKUP(A1748,[1]!T_Printers[#Data],11,FALSE),"")</f>
        <v>8</v>
      </c>
      <c r="M1748">
        <f>IF(SUM(E1748:J1748)&lt;&gt;0,VLOOKUP(C1748,[1]!T_Resins[#Data],8,FALSE),"")</f>
        <v>60</v>
      </c>
      <c r="N1748">
        <f>IF(_xlfn.XLOOKUP(B1748,[1]Printers!$L:$L,[1]Printers!$R:$R,0,0)&gt;0,[1]Parameters!M1748,IF(SUM(E1748:J1748)&lt;&gt;0,VLOOKUP(C1748,[1]!T_Resins[#Data],9,FALSE),""))</f>
        <v>60</v>
      </c>
      <c r="O1748" t="str">
        <f t="shared" si="27"/>
        <v>ElegooSaturn</v>
      </c>
    </row>
    <row r="1749" spans="1:15" x14ac:dyDescent="0.25">
      <c r="A1749" t="str">
        <f t="array" ref="A1749">IF(ROW()-1&gt;COUNTA([1]!T_Printers[Printers])*COUNTA([1]!T_Resins[Resins]),"",INDEX([1]!T_Printers[Printers],INT((ROW()-2)/COUNTA([1]!T_Resins[Resins])+1)))</f>
        <v xml:space="preserve">Elegoo Saturn </v>
      </c>
      <c r="B1749" t="str">
        <f>_xlfn.XLOOKUP(A1749,[1]!T_Printers[Printers],[1]!T_Printers[Icon link],,0)</f>
        <v>ElegooSaturn</v>
      </c>
      <c r="C1749" t="str">
        <f t="array" ref="C1749">IF(ROW()-1&gt;COUNTA([1]!T_Printers[Printers])*COUNTA([1]!T_Resins[Resins]),"",INDEX([1]!T_Resins[Resins],MOD(ROW()-2,COUNTA([1]!T_Resins[Resins]))+1))</f>
        <v>Industrial PP-Like</v>
      </c>
      <c r="D1749">
        <f>IF(SUM(E1749:J1749)&lt;&gt;0,IF(ROW()-1&gt;COUNTA([1]!T_Printers[Printers])*COUNTA([1]!T_Resins[Resins]),"",2),"")</f>
        <v>2</v>
      </c>
      <c r="E1749" cm="1">
        <f t="array" ref="E1749">IFERROR(IF(ROW()-1&gt;COUNTA([1]!T_Printers[Printers])*COUNTA([1]!T_Resins[Resins]),"",_xlfn.IFS(ROUND(VLOOKUP(C1749,[1]!T_Resins[#Data],2,FALSE)/VLOOKUP(A1749,[1]!T_Printers[#Data],5,FALSE),1)&lt;=_xlfn.XLOOKUP(B1749,[1]Printers!L:L,[1]Printers!O:O,1,0,),ROUND(VLOOKUP(C1749,[1]!T_Resins[#Data],2,FALSE)/VLOOKUP(A1749,[1]!T_Printers[#Data],5,FALSE),1),ROUND(VLOOKUP(C1749,[1]!T_Resins[#Data],2,FALSE)/VLOOKUP(A1749,[1]!T_Printers[#Data],5,FALSE),1)&gt;_xlfn.XLOOKUP(B1749,[1]Printers!L:L,[1]Printers!O:O,1,0,),10)),"Используйте слой 100 мкм")</f>
        <v>6</v>
      </c>
      <c r="F1749">
        <f>IFERROR(IF(ROUND(_xlfn.XLOOKUP([1]Parameters!B1749,[1]Printers!L:L,[1]Printers!Q:Q,,0)*E1749/10,0)*10&lt;_xlfn.XLOOKUP([1]Parameters!B1749,[1]Printers!L:L,[1]Printers!P:P,,0),ROUND(_xlfn.XLOOKUP([1]Parameters!B1749,[1]Printers!L:L,[1]Printers!Q:Q,,0)*E1749/10,0)*10,_xlfn.XLOOKUP([1]Parameters!B1749,[1]Printers!L:L,[1]Printers!P:P,,0)),"")</f>
        <v>50</v>
      </c>
      <c r="G1749" cm="1">
        <f t="array" ref="G1749">IFERROR(IF(ROW()-1&gt;COUNTA([1]!T_Printers[Printers])*COUNTA([1]!T_Resins[Resins]),"",_xlfn.IFS(ROUND(VLOOKUP(C1749,[1]!T_Resins[#Data],3,FALSE)/VLOOKUP(A1749,[1]!T_Printers[#Data],5,FALSE),1)&lt;=_xlfn.XLOOKUP(B1749,[1]Printers!L:L,[1]Printers!O:O,1,0,),ROUND(VLOOKUP(C1749,[1]!T_Resins[#Data],3,FALSE)/VLOOKUP(A1749,[1]!T_Printers[#Data],5,FALSE),1),ROUND(VLOOKUP(C1749,[1]!T_Resins[#Data],3,FALSE)/VLOOKUP(A1749,[1]!T_Printers[#Data],5,FALSE),1)&gt;_xlfn.XLOOKUP(B1749,[1]Printers!L:L,[1]Printers!O:O,1,0,),10)),"")</f>
        <v>7.5</v>
      </c>
      <c r="H1749">
        <f>IFERROR(IF(ROUND(_xlfn.XLOOKUP([1]Parameters!B1749,[1]Printers!L:L,[1]Printers!Q:Q,,0)*G1749/10,0)*10&lt;_xlfn.XLOOKUP([1]Parameters!B1749,[1]Printers!L:L,[1]Printers!P:P,,0),ROUND(_xlfn.XLOOKUP([1]Parameters!B1749,[1]Printers!L:L,[1]Printers!Q:Q,,0)*G1749/10,0)*10,_xlfn.XLOOKUP([1]Parameters!B1749,[1]Printers!L:L,[1]Printers!P:P,,0)),"")</f>
        <v>70</v>
      </c>
      <c r="I1749" s="3" t="str" cm="1">
        <f t="array" ref="I1749">IFERROR(IF(ROW()-1&gt;COUNTA([1]!T_Printers[Printers])*COUNTA([1]!T_Resins[Resins]),"",_xlfn.IFS(ROUND(VLOOKUP(C1749,[1]!T_Resins[#Data],4,FALSE)/VLOOKUP(A1749,[1]!T_Printers[#Data],5,FALSE),1)&lt;=_xlfn.XLOOKUP(B1749,[1]Printers!L:L,[1]Printers!O:O,1,0,),ROUND(VLOOKUP(C1749,[1]!T_Resins[#Data],4,FALSE)/VLOOKUP(A1749,[1]!T_Printers[#Data],5,FALSE),1),ROUND(VLOOKUP(C1749,[1]!T_Resins[#Data],4,FALSE)/VLOOKUP(A1749,[1]!T_Printers[#Data],5,FALSE),1)&gt;_xlfn.XLOOKUP(B1749,[1]Printers!L:L,[1]Printers!O:O,1,0,),"")),"")</f>
        <v/>
      </c>
      <c r="J1749" t="str">
        <f>IFERROR(IF(ROUND(_xlfn.XLOOKUP([1]Parameters!B1749,[1]Printers!L:L,[1]Printers!Q:Q,,0)*I1749/10,0)*10&lt;_xlfn.XLOOKUP([1]Parameters!B1749,[1]Printers!L:L,[1]Printers!P:P,,0),ROUND(_xlfn.XLOOKUP([1]Parameters!B1749,[1]Printers!L:L,[1]Printers!Q:Q,,0)*I1749/10,0)*10,_xlfn.XLOOKUP([1]Parameters!B1749,[1]Printers!L:L,[1]Printers!P:P,,0)),"")</f>
        <v/>
      </c>
      <c r="K1749">
        <f>IF(SUM(E1749:J1749)&lt;&gt;0,VLOOKUP(A1749,[1]!T_Printers[#Data],10,FALSE)+VLOOKUP(C1749,[1]!T_Resins[#Data],10,FALSE),"")</f>
        <v>4</v>
      </c>
      <c r="L1749">
        <f>IF(SUM(E1749:J1749)&lt;&gt;0,VLOOKUP(A1749,[1]!T_Printers[#Data],11,FALSE),"")</f>
        <v>8</v>
      </c>
      <c r="M1749">
        <f>IF(SUM(E1749:J1749)&lt;&gt;0,VLOOKUP(C1749,[1]!T_Resins[#Data],8,FALSE),"")</f>
        <v>60</v>
      </c>
      <c r="N1749">
        <f>IF(_xlfn.XLOOKUP(B1749,[1]Printers!$L:$L,[1]Printers!$R:$R,0,0)&gt;0,[1]Parameters!M1749,IF(SUM(E1749:J1749)&lt;&gt;0,VLOOKUP(C1749,[1]!T_Resins[#Data],9,FALSE),""))</f>
        <v>60</v>
      </c>
      <c r="O1749" t="str">
        <f t="shared" si="27"/>
        <v>ElegooSaturn</v>
      </c>
    </row>
    <row r="1750" spans="1:15" x14ac:dyDescent="0.25">
      <c r="A1750" t="str">
        <f t="array" ref="A1750">IF(ROW()-1&gt;COUNTA([1]!T_Printers[Printers])*COUNTA([1]!T_Resins[Resins]),"",INDEX([1]!T_Printers[Printers],INT((ROW()-2)/COUNTA([1]!T_Resins[Resins])+1)))</f>
        <v xml:space="preserve">Elegoo Saturn </v>
      </c>
      <c r="B1750" t="str">
        <f>_xlfn.XLOOKUP(A1750,[1]!T_Printers[Printers],[1]!T_Printers[Icon link],,0)</f>
        <v>ElegooSaturn</v>
      </c>
      <c r="C1750" t="str">
        <f t="array" ref="C1750">IF(ROW()-1&gt;COUNTA([1]!T_Printers[Printers])*COUNTA([1]!T_Resins[Resins]),"",INDEX([1]!T_Resins[Resins],MOD(ROW()-2,COUNTA([1]!T_Resins[Resins]))+1))</f>
        <v>Industrial Rigid Black</v>
      </c>
      <c r="D1750">
        <f>IF(SUM(E1750:J1750)&lt;&gt;0,IF(ROW()-1&gt;COUNTA([1]!T_Printers[Printers])*COUNTA([1]!T_Resins[Resins]),"",2),"")</f>
        <v>2</v>
      </c>
      <c r="E1750" cm="1">
        <f t="array" ref="E1750">IFERROR(IF(ROW()-1&gt;COUNTA([1]!T_Printers[Printers])*COUNTA([1]!T_Resins[Resins]),"",_xlfn.IFS(ROUND(VLOOKUP(C1750,[1]!T_Resins[#Data],2,FALSE)/VLOOKUP(A1750,[1]!T_Printers[#Data],5,FALSE),1)&lt;=_xlfn.XLOOKUP(B1750,[1]Printers!L:L,[1]Printers!O:O,1,0,),ROUND(VLOOKUP(C1750,[1]!T_Resins[#Data],2,FALSE)/VLOOKUP(A1750,[1]!T_Printers[#Data],5,FALSE),1),ROUND(VLOOKUP(C1750,[1]!T_Resins[#Data],2,FALSE)/VLOOKUP(A1750,[1]!T_Printers[#Data],5,FALSE),1)&gt;_xlfn.XLOOKUP(B1750,[1]Printers!L:L,[1]Printers!O:O,1,0,),10)),"Используйте слой 100 мкм")</f>
        <v>5.5</v>
      </c>
      <c r="F1750">
        <f>IFERROR(IF(ROUND(_xlfn.XLOOKUP([1]Parameters!B1750,[1]Printers!L:L,[1]Printers!Q:Q,,0)*E1750/10,0)*10&lt;_xlfn.XLOOKUP([1]Parameters!B1750,[1]Printers!L:L,[1]Printers!P:P,,0),ROUND(_xlfn.XLOOKUP([1]Parameters!B1750,[1]Printers!L:L,[1]Printers!Q:Q,,0)*E1750/10,0)*10,_xlfn.XLOOKUP([1]Parameters!B1750,[1]Printers!L:L,[1]Printers!P:P,,0)),"")</f>
        <v>50</v>
      </c>
      <c r="G1750" cm="1">
        <f t="array" ref="G1750">IFERROR(IF(ROW()-1&gt;COUNTA([1]!T_Printers[Printers])*COUNTA([1]!T_Resins[Resins]),"",_xlfn.IFS(ROUND(VLOOKUP(C1750,[1]!T_Resins[#Data],3,FALSE)/VLOOKUP(A1750,[1]!T_Printers[#Data],5,FALSE),1)&lt;=_xlfn.XLOOKUP(B1750,[1]Printers!L:L,[1]Printers!O:O,1,0,),ROUND(VLOOKUP(C1750,[1]!T_Resins[#Data],3,FALSE)/VLOOKUP(A1750,[1]!T_Printers[#Data],5,FALSE),1),ROUND(VLOOKUP(C1750,[1]!T_Resins[#Data],3,FALSE)/VLOOKUP(A1750,[1]!T_Printers[#Data],5,FALSE),1)&gt;_xlfn.XLOOKUP(B1750,[1]Printers!L:L,[1]Printers!O:O,1,0,),10)),"")</f>
        <v>7.2</v>
      </c>
      <c r="H1750">
        <f>IFERROR(IF(ROUND(_xlfn.XLOOKUP([1]Parameters!B1750,[1]Printers!L:L,[1]Printers!Q:Q,,0)*G1750/10,0)*10&lt;_xlfn.XLOOKUP([1]Parameters!B1750,[1]Printers!L:L,[1]Printers!P:P,,0),ROUND(_xlfn.XLOOKUP([1]Parameters!B1750,[1]Printers!L:L,[1]Printers!Q:Q,,0)*G1750/10,0)*10,_xlfn.XLOOKUP([1]Parameters!B1750,[1]Printers!L:L,[1]Printers!P:P,,0)),"")</f>
        <v>60</v>
      </c>
      <c r="I1750" s="3" t="str" cm="1">
        <f t="array" ref="I1750">IFERROR(IF(ROW()-1&gt;COUNTA([1]!T_Printers[Printers])*COUNTA([1]!T_Resins[Resins]),"",_xlfn.IFS(ROUND(VLOOKUP(C1750,[1]!T_Resins[#Data],4,FALSE)/VLOOKUP(A1750,[1]!T_Printers[#Data],5,FALSE),1)&lt;=_xlfn.XLOOKUP(B1750,[1]Printers!L:L,[1]Printers!O:O,1,0,),ROUND(VLOOKUP(C1750,[1]!T_Resins[#Data],4,FALSE)/VLOOKUP(A1750,[1]!T_Printers[#Data],5,FALSE),1),ROUND(VLOOKUP(C1750,[1]!T_Resins[#Data],4,FALSE)/VLOOKUP(A1750,[1]!T_Printers[#Data],5,FALSE),1)&gt;_xlfn.XLOOKUP(B1750,[1]Printers!L:L,[1]Printers!O:O,1,0,),"")),"")</f>
        <v/>
      </c>
      <c r="J1750" t="str">
        <f>IFERROR(IF(ROUND(_xlfn.XLOOKUP([1]Parameters!B1750,[1]Printers!L:L,[1]Printers!Q:Q,,0)*I1750/10,0)*10&lt;_xlfn.XLOOKUP([1]Parameters!B1750,[1]Printers!L:L,[1]Printers!P:P,,0),ROUND(_xlfn.XLOOKUP([1]Parameters!B1750,[1]Printers!L:L,[1]Printers!Q:Q,,0)*I1750/10,0)*10,_xlfn.XLOOKUP([1]Parameters!B1750,[1]Printers!L:L,[1]Printers!P:P,,0)),"")</f>
        <v/>
      </c>
      <c r="K1750">
        <f>IF(SUM(E1750:J1750)&lt;&gt;0,VLOOKUP(A1750,[1]!T_Printers[#Data],10,FALSE)+VLOOKUP(C1750,[1]!T_Resins[#Data],10,FALSE),"")</f>
        <v>4</v>
      </c>
      <c r="L1750">
        <f>IF(SUM(E1750:J1750)&lt;&gt;0,VLOOKUP(A1750,[1]!T_Printers[#Data],11,FALSE),"")</f>
        <v>8</v>
      </c>
      <c r="M1750">
        <f>IF(SUM(E1750:J1750)&lt;&gt;0,VLOOKUP(C1750,[1]!T_Resins[#Data],8,FALSE),"")</f>
        <v>120</v>
      </c>
      <c r="N1750">
        <f>IF(_xlfn.XLOOKUP(B1750,[1]Printers!$L:$L,[1]Printers!$R:$R,0,0)&gt;0,[1]Parameters!M1750,IF(SUM(E1750:J1750)&lt;&gt;0,VLOOKUP(C1750,[1]!T_Resins[#Data],9,FALSE),""))</f>
        <v>180</v>
      </c>
      <c r="O1750" t="str">
        <f t="shared" si="27"/>
        <v>ElegooSaturn</v>
      </c>
    </row>
    <row r="1751" spans="1:15" x14ac:dyDescent="0.25">
      <c r="A1751" t="str">
        <f t="array" ref="A1751">IF(ROW()-1&gt;COUNTA([1]!T_Printers[Printers])*COUNTA([1]!T_Resins[Resins]),"",INDEX([1]!T_Printers[Printers],INT((ROW()-2)/COUNTA([1]!T_Resins[Resins])+1)))</f>
        <v xml:space="preserve">Elegoo Saturn </v>
      </c>
      <c r="B1751" t="str">
        <f>_xlfn.XLOOKUP(A1751,[1]!T_Printers[Printers],[1]!T_Printers[Icon link],,0)</f>
        <v>ElegooSaturn</v>
      </c>
      <c r="C1751" t="str">
        <f t="array" ref="C1751">IF(ROW()-1&gt;COUNTA([1]!T_Printers[Printers])*COUNTA([1]!T_Resins[Resins]),"",INDEX([1]!T_Resins[Resins],MOD(ROW()-2,COUNTA([1]!T_Resins[Resins]))+1))</f>
        <v>Industrial Rigid Clear</v>
      </c>
      <c r="D1751">
        <f>IF(SUM(E1751:J1751)&lt;&gt;0,IF(ROW()-1&gt;COUNTA([1]!T_Printers[Printers])*COUNTA([1]!T_Resins[Resins]),"",2),"")</f>
        <v>2</v>
      </c>
      <c r="E1751" cm="1">
        <f t="array" ref="E1751">IFERROR(IF(ROW()-1&gt;COUNTA([1]!T_Printers[Printers])*COUNTA([1]!T_Resins[Resins]),"",_xlfn.IFS(ROUND(VLOOKUP(C1751,[1]!T_Resins[#Data],2,FALSE)/VLOOKUP(A1751,[1]!T_Printers[#Data],5,FALSE),1)&lt;=_xlfn.XLOOKUP(B1751,[1]Printers!L:L,[1]Printers!O:O,1,0,),ROUND(VLOOKUP(C1751,[1]!T_Resins[#Data],2,FALSE)/VLOOKUP(A1751,[1]!T_Printers[#Data],5,FALSE),1),ROUND(VLOOKUP(C1751,[1]!T_Resins[#Data],2,FALSE)/VLOOKUP(A1751,[1]!T_Printers[#Data],5,FALSE),1)&gt;_xlfn.XLOOKUP(B1751,[1]Printers!L:L,[1]Printers!O:O,1,0,),10)),"Используйте слой 100 мкм")</f>
        <v>6</v>
      </c>
      <c r="F1751">
        <f>IFERROR(IF(ROUND(_xlfn.XLOOKUP([1]Parameters!B1751,[1]Printers!L:L,[1]Printers!Q:Q,,0)*E1751/10,0)*10&lt;_xlfn.XLOOKUP([1]Parameters!B1751,[1]Printers!L:L,[1]Printers!P:P,,0),ROUND(_xlfn.XLOOKUP([1]Parameters!B1751,[1]Printers!L:L,[1]Printers!Q:Q,,0)*E1751/10,0)*10,_xlfn.XLOOKUP([1]Parameters!B1751,[1]Printers!L:L,[1]Printers!P:P,,0)),"")</f>
        <v>50</v>
      </c>
      <c r="G1751" cm="1">
        <f t="array" ref="G1751">IFERROR(IF(ROW()-1&gt;COUNTA([1]!T_Printers[Printers])*COUNTA([1]!T_Resins[Resins]),"",_xlfn.IFS(ROUND(VLOOKUP(C1751,[1]!T_Resins[#Data],3,FALSE)/VLOOKUP(A1751,[1]!T_Printers[#Data],5,FALSE),1)&lt;=_xlfn.XLOOKUP(B1751,[1]Printers!L:L,[1]Printers!O:O,1,0,),ROUND(VLOOKUP(C1751,[1]!T_Resins[#Data],3,FALSE)/VLOOKUP(A1751,[1]!T_Printers[#Data],5,FALSE),1),ROUND(VLOOKUP(C1751,[1]!T_Resins[#Data],3,FALSE)/VLOOKUP(A1751,[1]!T_Printers[#Data],5,FALSE),1)&gt;_xlfn.XLOOKUP(B1751,[1]Printers!L:L,[1]Printers!O:O,1,0,),10)),"")</f>
        <v>7.9</v>
      </c>
      <c r="H1751">
        <f>IFERROR(IF(ROUND(_xlfn.XLOOKUP([1]Parameters!B1751,[1]Printers!L:L,[1]Printers!Q:Q,,0)*G1751/10,0)*10&lt;_xlfn.XLOOKUP([1]Parameters!B1751,[1]Printers!L:L,[1]Printers!P:P,,0),ROUND(_xlfn.XLOOKUP([1]Parameters!B1751,[1]Printers!L:L,[1]Printers!Q:Q,,0)*G1751/10,0)*10,_xlfn.XLOOKUP([1]Parameters!B1751,[1]Printers!L:L,[1]Printers!P:P,,0)),"")</f>
        <v>70</v>
      </c>
      <c r="I1751" s="3" t="str" cm="1">
        <f t="array" ref="I1751">IFERROR(IF(ROW()-1&gt;COUNTA([1]!T_Printers[Printers])*COUNTA([1]!T_Resins[Resins]),"",_xlfn.IFS(ROUND(VLOOKUP(C1751,[1]!T_Resins[#Data],4,FALSE)/VLOOKUP(A1751,[1]!T_Printers[#Data],5,FALSE),1)&lt;=_xlfn.XLOOKUP(B1751,[1]Printers!L:L,[1]Printers!O:O,1,0,),ROUND(VLOOKUP(C1751,[1]!T_Resins[#Data],4,FALSE)/VLOOKUP(A1751,[1]!T_Printers[#Data],5,FALSE),1),ROUND(VLOOKUP(C1751,[1]!T_Resins[#Data],4,FALSE)/VLOOKUP(A1751,[1]!T_Printers[#Data],5,FALSE),1)&gt;_xlfn.XLOOKUP(B1751,[1]Printers!L:L,[1]Printers!O:O,1,0,),"")),"")</f>
        <v/>
      </c>
      <c r="J1751" t="str">
        <f>IFERROR(IF(ROUND(_xlfn.XLOOKUP([1]Parameters!B1751,[1]Printers!L:L,[1]Printers!Q:Q,,0)*I1751/10,0)*10&lt;_xlfn.XLOOKUP([1]Parameters!B1751,[1]Printers!L:L,[1]Printers!P:P,,0),ROUND(_xlfn.XLOOKUP([1]Parameters!B1751,[1]Printers!L:L,[1]Printers!Q:Q,,0)*I1751/10,0)*10,_xlfn.XLOOKUP([1]Parameters!B1751,[1]Printers!L:L,[1]Printers!P:P,,0)),"")</f>
        <v/>
      </c>
      <c r="K1751">
        <f>IF(SUM(E1751:J1751)&lt;&gt;0,VLOOKUP(A1751,[1]!T_Printers[#Data],10,FALSE)+VLOOKUP(C1751,[1]!T_Resins[#Data],10,FALSE),"")</f>
        <v>4</v>
      </c>
      <c r="L1751">
        <f>IF(SUM(E1751:J1751)&lt;&gt;0,VLOOKUP(A1751,[1]!T_Printers[#Data],11,FALSE),"")</f>
        <v>8</v>
      </c>
      <c r="M1751">
        <f>IF(SUM(E1751:J1751)&lt;&gt;0,VLOOKUP(C1751,[1]!T_Resins[#Data],8,FALSE),"")</f>
        <v>120</v>
      </c>
      <c r="N1751">
        <f>IF(_xlfn.XLOOKUP(B1751,[1]Printers!$L:$L,[1]Printers!$R:$R,0,0)&gt;0,[1]Parameters!M1751,IF(SUM(E1751:J1751)&lt;&gt;0,VLOOKUP(C1751,[1]!T_Resins[#Data],9,FALSE),""))</f>
        <v>180</v>
      </c>
      <c r="O1751" t="str">
        <f t="shared" si="27"/>
        <v>ElegooSaturn</v>
      </c>
    </row>
    <row r="1752" spans="1:15" x14ac:dyDescent="0.25">
      <c r="A1752" t="str">
        <f t="array" ref="A1752">IF(ROW()-1&gt;COUNTA([1]!T_Printers[Printers])*COUNTA([1]!T_Resins[Resins]),"",INDEX([1]!T_Printers[Printers],INT((ROW()-2)/COUNTA([1]!T_Resins[Resins])+1)))</f>
        <v xml:space="preserve">Elegoo Saturn </v>
      </c>
      <c r="B1752" t="str">
        <f>_xlfn.XLOOKUP(A1752,[1]!T_Printers[Printers],[1]!T_Printers[Icon link],,0)</f>
        <v>ElegooSaturn</v>
      </c>
      <c r="C1752" t="str">
        <f t="array" ref="C1752">IF(ROW()-1&gt;COUNTA([1]!T_Printers[Printers])*COUNTA([1]!T_Resins[Resins]),"",INDEX([1]!T_Resins[Resins],MOD(ROW()-2,COUNTA([1]!T_Resins[Resins]))+1))</f>
        <v>Tough Black</v>
      </c>
      <c r="D1752">
        <f>IF(SUM(E1752:J1752)&lt;&gt;0,IF(ROW()-1&gt;COUNTA([1]!T_Printers[Printers])*COUNTA([1]!T_Resins[Resins]),"",2),"")</f>
        <v>2</v>
      </c>
      <c r="E1752" cm="1">
        <f t="array" ref="E1752">IFERROR(IF(ROW()-1&gt;COUNTA([1]!T_Printers[Printers])*COUNTA([1]!T_Resins[Resins]),"",_xlfn.IFS(ROUND(VLOOKUP(C1752,[1]!T_Resins[#Data],2,FALSE)/VLOOKUP(A1752,[1]!T_Printers[#Data],5,FALSE),1)&lt;=_xlfn.XLOOKUP(B1752,[1]Printers!L:L,[1]Printers!O:O,1,0,),ROUND(VLOOKUP(C1752,[1]!T_Resins[#Data],2,FALSE)/VLOOKUP(A1752,[1]!T_Printers[#Data],5,FALSE),1),ROUND(VLOOKUP(C1752,[1]!T_Resins[#Data],2,FALSE)/VLOOKUP(A1752,[1]!T_Printers[#Data],5,FALSE),1)&gt;_xlfn.XLOOKUP(B1752,[1]Printers!L:L,[1]Printers!O:O,1,0,),10)),"Используйте слой 100 мкм")</f>
        <v>2.9</v>
      </c>
      <c r="F1752">
        <f>IFERROR(IF(ROUND(_xlfn.XLOOKUP([1]Parameters!B1752,[1]Printers!L:L,[1]Printers!Q:Q,,0)*E1752/10,0)*10&lt;_xlfn.XLOOKUP([1]Parameters!B1752,[1]Printers!L:L,[1]Printers!P:P,,0),ROUND(_xlfn.XLOOKUP([1]Parameters!B1752,[1]Printers!L:L,[1]Printers!Q:Q,,0)*E1752/10,0)*10,_xlfn.XLOOKUP([1]Parameters!B1752,[1]Printers!L:L,[1]Printers!P:P,,0)),"")</f>
        <v>30</v>
      </c>
      <c r="G1752" cm="1">
        <f t="array" ref="G1752">IFERROR(IF(ROW()-1&gt;COUNTA([1]!T_Printers[Printers])*COUNTA([1]!T_Resins[Resins]),"",_xlfn.IFS(ROUND(VLOOKUP(C1752,[1]!T_Resins[#Data],3,FALSE)/VLOOKUP(A1752,[1]!T_Printers[#Data],5,FALSE),1)&lt;=_xlfn.XLOOKUP(B1752,[1]Printers!L:L,[1]Printers!O:O,1,0,),ROUND(VLOOKUP(C1752,[1]!T_Resins[#Data],3,FALSE)/VLOOKUP(A1752,[1]!T_Printers[#Data],5,FALSE),1),ROUND(VLOOKUP(C1752,[1]!T_Resins[#Data],3,FALSE)/VLOOKUP(A1752,[1]!T_Printers[#Data],5,FALSE),1)&gt;_xlfn.XLOOKUP(B1752,[1]Printers!L:L,[1]Printers!O:O,1,0,),10)),"")</f>
        <v>3.4</v>
      </c>
      <c r="H1752">
        <f>IFERROR(IF(ROUND(_xlfn.XLOOKUP([1]Parameters!B1752,[1]Printers!L:L,[1]Printers!Q:Q,,0)*G1752/10,0)*10&lt;_xlfn.XLOOKUP([1]Parameters!B1752,[1]Printers!L:L,[1]Printers!P:P,,0),ROUND(_xlfn.XLOOKUP([1]Parameters!B1752,[1]Printers!L:L,[1]Printers!Q:Q,,0)*G1752/10,0)*10,_xlfn.XLOOKUP([1]Parameters!B1752,[1]Printers!L:L,[1]Printers!P:P,,0)),"")</f>
        <v>30</v>
      </c>
      <c r="I1752" s="3" t="str" cm="1">
        <f t="array" ref="I1752">IFERROR(IF(ROW()-1&gt;COUNTA([1]!T_Printers[Printers])*COUNTA([1]!T_Resins[Resins]),"",_xlfn.IFS(ROUND(VLOOKUP(C1752,[1]!T_Resins[#Data],4,FALSE)/VLOOKUP(A1752,[1]!T_Printers[#Data],5,FALSE),1)&lt;=_xlfn.XLOOKUP(B1752,[1]Printers!L:L,[1]Printers!O:O,1,0,),ROUND(VLOOKUP(C1752,[1]!T_Resins[#Data],4,FALSE)/VLOOKUP(A1752,[1]!T_Printers[#Data],5,FALSE),1),ROUND(VLOOKUP(C1752,[1]!T_Resins[#Data],4,FALSE)/VLOOKUP(A1752,[1]!T_Printers[#Data],5,FALSE),1)&gt;_xlfn.XLOOKUP(B1752,[1]Printers!L:L,[1]Printers!O:O,1,0,),"")),"")</f>
        <v/>
      </c>
      <c r="J1752" t="str">
        <f>IFERROR(IF(ROUND(_xlfn.XLOOKUP([1]Parameters!B1752,[1]Printers!L:L,[1]Printers!Q:Q,,0)*I1752/10,0)*10&lt;_xlfn.XLOOKUP([1]Parameters!B1752,[1]Printers!L:L,[1]Printers!P:P,,0),ROUND(_xlfn.XLOOKUP([1]Parameters!B1752,[1]Printers!L:L,[1]Printers!Q:Q,,0)*I1752/10,0)*10,_xlfn.XLOOKUP([1]Parameters!B1752,[1]Printers!L:L,[1]Printers!P:P,,0)),"")</f>
        <v/>
      </c>
      <c r="K1752">
        <f>IF(SUM(E1752:J1752)&lt;&gt;0,VLOOKUP(A1752,[1]!T_Printers[#Data],10,FALSE)+VLOOKUP(C1752,[1]!T_Resins[#Data],10,FALSE),"")</f>
        <v>4</v>
      </c>
      <c r="L1752">
        <f>IF(SUM(E1752:J1752)&lt;&gt;0,VLOOKUP(A1752,[1]!T_Printers[#Data],11,FALSE),"")</f>
        <v>8</v>
      </c>
      <c r="M1752">
        <f>IF(SUM(E1752:J1752)&lt;&gt;0,VLOOKUP(C1752,[1]!T_Resins[#Data],8,FALSE),"")</f>
        <v>120</v>
      </c>
      <c r="N1752">
        <f>IF(_xlfn.XLOOKUP(B1752,[1]Printers!$L:$L,[1]Printers!$R:$R,0,0)&gt;0,[1]Parameters!M1752,IF(SUM(E1752:J1752)&lt;&gt;0,VLOOKUP(C1752,[1]!T_Resins[#Data],9,FALSE),""))</f>
        <v>180</v>
      </c>
      <c r="O1752" t="str">
        <f t="shared" si="27"/>
        <v>ElegooSaturn</v>
      </c>
    </row>
    <row r="1753" spans="1:15" x14ac:dyDescent="0.25">
      <c r="A1753" t="str">
        <f t="array" ref="A1753">IF(ROW()-1&gt;COUNTA([1]!T_Printers[Printers])*COUNTA([1]!T_Resins[Resins]),"",INDEX([1]!T_Printers[Printers],INT((ROW()-2)/COUNTA([1]!T_Resins[Resins])+1)))</f>
        <v xml:space="preserve">Elegoo Saturn </v>
      </c>
      <c r="B1753" t="str">
        <f>_xlfn.XLOOKUP(A1753,[1]!T_Printers[Printers],[1]!T_Printers[Icon link],,0)</f>
        <v>ElegooSaturn</v>
      </c>
      <c r="C1753" t="str">
        <f t="array" ref="C1753">IF(ROW()-1&gt;COUNTA([1]!T_Printers[Printers])*COUNTA([1]!T_Resins[Resins]),"",INDEX([1]!T_Resins[Resins],MOD(ROW()-2,COUNTA([1]!T_Resins[Resins]))+1))</f>
        <v>Tough Grey</v>
      </c>
      <c r="D1753">
        <f>IF(SUM(E1753:J1753)&lt;&gt;0,IF(ROW()-1&gt;COUNTA([1]!T_Printers[Printers])*COUNTA([1]!T_Resins[Resins]),"",2),"")</f>
        <v>2</v>
      </c>
      <c r="E1753" cm="1">
        <f t="array" ref="E1753">IFERROR(IF(ROW()-1&gt;COUNTA([1]!T_Printers[Printers])*COUNTA([1]!T_Resins[Resins]),"",_xlfn.IFS(ROUND(VLOOKUP(C1753,[1]!T_Resins[#Data],2,FALSE)/VLOOKUP(A1753,[1]!T_Printers[#Data],5,FALSE),1)&lt;=_xlfn.XLOOKUP(B1753,[1]Printers!L:L,[1]Printers!O:O,1,0,),ROUND(VLOOKUP(C1753,[1]!T_Resins[#Data],2,FALSE)/VLOOKUP(A1753,[1]!T_Printers[#Data],5,FALSE),1),ROUND(VLOOKUP(C1753,[1]!T_Resins[#Data],2,FALSE)/VLOOKUP(A1753,[1]!T_Printers[#Data],5,FALSE),1)&gt;_xlfn.XLOOKUP(B1753,[1]Printers!L:L,[1]Printers!O:O,1,0,),10)),"Используйте слой 100 мкм")</f>
        <v>2.9</v>
      </c>
      <c r="F1753">
        <f>IFERROR(IF(ROUND(_xlfn.XLOOKUP([1]Parameters!B1753,[1]Printers!L:L,[1]Printers!Q:Q,,0)*E1753/10,0)*10&lt;_xlfn.XLOOKUP([1]Parameters!B1753,[1]Printers!L:L,[1]Printers!P:P,,0),ROUND(_xlfn.XLOOKUP([1]Parameters!B1753,[1]Printers!L:L,[1]Printers!Q:Q,,0)*E1753/10,0)*10,_xlfn.XLOOKUP([1]Parameters!B1753,[1]Printers!L:L,[1]Printers!P:P,,0)),"")</f>
        <v>30</v>
      </c>
      <c r="G1753" cm="1">
        <f t="array" ref="G1753">IFERROR(IF(ROW()-1&gt;COUNTA([1]!T_Printers[Printers])*COUNTA([1]!T_Resins[Resins]),"",_xlfn.IFS(ROUND(VLOOKUP(C1753,[1]!T_Resins[#Data],3,FALSE)/VLOOKUP(A1753,[1]!T_Printers[#Data],5,FALSE),1)&lt;=_xlfn.XLOOKUP(B1753,[1]Printers!L:L,[1]Printers!O:O,1,0,),ROUND(VLOOKUP(C1753,[1]!T_Resins[#Data],3,FALSE)/VLOOKUP(A1753,[1]!T_Printers[#Data],5,FALSE),1),ROUND(VLOOKUP(C1753,[1]!T_Resins[#Data],3,FALSE)/VLOOKUP(A1753,[1]!T_Printers[#Data],5,FALSE),1)&gt;_xlfn.XLOOKUP(B1753,[1]Printers!L:L,[1]Printers!O:O,1,0,),10)),"")</f>
        <v>3.4</v>
      </c>
      <c r="H1753">
        <f>IFERROR(IF(ROUND(_xlfn.XLOOKUP([1]Parameters!B1753,[1]Printers!L:L,[1]Printers!Q:Q,,0)*G1753/10,0)*10&lt;_xlfn.XLOOKUP([1]Parameters!B1753,[1]Printers!L:L,[1]Printers!P:P,,0),ROUND(_xlfn.XLOOKUP([1]Parameters!B1753,[1]Printers!L:L,[1]Printers!Q:Q,,0)*G1753/10,0)*10,_xlfn.XLOOKUP([1]Parameters!B1753,[1]Printers!L:L,[1]Printers!P:P,,0)),"")</f>
        <v>30</v>
      </c>
      <c r="I1753" s="3" t="str" cm="1">
        <f t="array" ref="I1753">IFERROR(IF(ROW()-1&gt;COUNTA([1]!T_Printers[Printers])*COUNTA([1]!T_Resins[Resins]),"",_xlfn.IFS(ROUND(VLOOKUP(C1753,[1]!T_Resins[#Data],4,FALSE)/VLOOKUP(A1753,[1]!T_Printers[#Data],5,FALSE),1)&lt;=_xlfn.XLOOKUP(B1753,[1]Printers!L:L,[1]Printers!O:O,1,0,),ROUND(VLOOKUP(C1753,[1]!T_Resins[#Data],4,FALSE)/VLOOKUP(A1753,[1]!T_Printers[#Data],5,FALSE),1),ROUND(VLOOKUP(C1753,[1]!T_Resins[#Data],4,FALSE)/VLOOKUP(A1753,[1]!T_Printers[#Data],5,FALSE),1)&gt;_xlfn.XLOOKUP(B1753,[1]Printers!L:L,[1]Printers!O:O,1,0,),"")),"")</f>
        <v/>
      </c>
      <c r="J1753" t="str">
        <f>IFERROR(IF(ROUND(_xlfn.XLOOKUP([1]Parameters!B1753,[1]Printers!L:L,[1]Printers!Q:Q,,0)*I1753/10,0)*10&lt;_xlfn.XLOOKUP([1]Parameters!B1753,[1]Printers!L:L,[1]Printers!P:P,,0),ROUND(_xlfn.XLOOKUP([1]Parameters!B1753,[1]Printers!L:L,[1]Printers!Q:Q,,0)*I1753/10,0)*10,_xlfn.XLOOKUP([1]Parameters!B1753,[1]Printers!L:L,[1]Printers!P:P,,0)),"")</f>
        <v/>
      </c>
      <c r="K1753">
        <f>IF(SUM(E1753:J1753)&lt;&gt;0,VLOOKUP(A1753,[1]!T_Printers[#Data],10,FALSE)+VLOOKUP(C1753,[1]!T_Resins[#Data],10,FALSE),"")</f>
        <v>4</v>
      </c>
      <c r="L1753">
        <f>IF(SUM(E1753:J1753)&lt;&gt;0,VLOOKUP(A1753,[1]!T_Printers[#Data],11,FALSE),"")</f>
        <v>8</v>
      </c>
      <c r="M1753">
        <f>IF(SUM(E1753:J1753)&lt;&gt;0,VLOOKUP(C1753,[1]!T_Resins[#Data],8,FALSE),"")</f>
        <v>120</v>
      </c>
      <c r="N1753">
        <f>IF(_xlfn.XLOOKUP(B1753,[1]Printers!$L:$L,[1]Printers!$R:$R,0,0)&gt;0,[1]Parameters!M1753,IF(SUM(E1753:J1753)&lt;&gt;0,VLOOKUP(C1753,[1]!T_Resins[#Data],9,FALSE),""))</f>
        <v>180</v>
      </c>
      <c r="O1753" t="str">
        <f t="shared" si="27"/>
        <v>ElegooSaturn</v>
      </c>
    </row>
    <row r="1754" spans="1:15" x14ac:dyDescent="0.25">
      <c r="A1754" t="str">
        <f t="array" ref="A1754">IF(ROW()-1&gt;COUNTA([1]!T_Printers[Printers])*COUNTA([1]!T_Resins[Resins]),"",INDEX([1]!T_Printers[Printers],INT((ROW()-2)/COUNTA([1]!T_Resins[Resins])+1)))</f>
        <v xml:space="preserve">Elegoo Saturn </v>
      </c>
      <c r="B1754" t="str">
        <f>_xlfn.XLOOKUP(A1754,[1]!T_Printers[Printers],[1]!T_Printers[Icon link],,0)</f>
        <v>ElegooSaturn</v>
      </c>
      <c r="C1754" t="str">
        <f t="array" ref="C1754">IF(ROW()-1&gt;COUNTA([1]!T_Printers[Printers])*COUNTA([1]!T_Resins[Resins]),"",INDEX([1]!T_Resins[Resins],MOD(ROW()-2,COUNTA([1]!T_Resins[Resins]))+1))</f>
        <v>Tough White</v>
      </c>
      <c r="D1754">
        <f>IF(SUM(E1754:J1754)&lt;&gt;0,IF(ROW()-1&gt;COUNTA([1]!T_Printers[Printers])*COUNTA([1]!T_Resins[Resins]),"",2),"")</f>
        <v>2</v>
      </c>
      <c r="E1754" cm="1">
        <f t="array" ref="E1754">IFERROR(IF(ROW()-1&gt;COUNTA([1]!T_Printers[Printers])*COUNTA([1]!T_Resins[Resins]),"",_xlfn.IFS(ROUND(VLOOKUP(C1754,[1]!T_Resins[#Data],2,FALSE)/VLOOKUP(A1754,[1]!T_Printers[#Data],5,FALSE),1)&lt;=_xlfn.XLOOKUP(B1754,[1]Printers!L:L,[1]Printers!O:O,1,0,),ROUND(VLOOKUP(C1754,[1]!T_Resins[#Data],2,FALSE)/VLOOKUP(A1754,[1]!T_Printers[#Data],5,FALSE),1),ROUND(VLOOKUP(C1754,[1]!T_Resins[#Data],2,FALSE)/VLOOKUP(A1754,[1]!T_Printers[#Data],5,FALSE),1)&gt;_xlfn.XLOOKUP(B1754,[1]Printers!L:L,[1]Printers!O:O,1,0,),10)),"Используйте слой 100 мкм")</f>
        <v>2.9</v>
      </c>
      <c r="F1754">
        <f>IFERROR(IF(ROUND(_xlfn.XLOOKUP([1]Parameters!B1754,[1]Printers!L:L,[1]Printers!Q:Q,,0)*E1754/10,0)*10&lt;_xlfn.XLOOKUP([1]Parameters!B1754,[1]Printers!L:L,[1]Printers!P:P,,0),ROUND(_xlfn.XLOOKUP([1]Parameters!B1754,[1]Printers!L:L,[1]Printers!Q:Q,,0)*E1754/10,0)*10,_xlfn.XLOOKUP([1]Parameters!B1754,[1]Printers!L:L,[1]Printers!P:P,,0)),"")</f>
        <v>30</v>
      </c>
      <c r="G1754" cm="1">
        <f t="array" ref="G1754">IFERROR(IF(ROW()-1&gt;COUNTA([1]!T_Printers[Printers])*COUNTA([1]!T_Resins[Resins]),"",_xlfn.IFS(ROUND(VLOOKUP(C1754,[1]!T_Resins[#Data],3,FALSE)/VLOOKUP(A1754,[1]!T_Printers[#Data],5,FALSE),1)&lt;=_xlfn.XLOOKUP(B1754,[1]Printers!L:L,[1]Printers!O:O,1,0,),ROUND(VLOOKUP(C1754,[1]!T_Resins[#Data],3,FALSE)/VLOOKUP(A1754,[1]!T_Printers[#Data],5,FALSE),1),ROUND(VLOOKUP(C1754,[1]!T_Resins[#Data],3,FALSE)/VLOOKUP(A1754,[1]!T_Printers[#Data],5,FALSE),1)&gt;_xlfn.XLOOKUP(B1754,[1]Printers!L:L,[1]Printers!O:O,1,0,),10)),"")</f>
        <v>3.4</v>
      </c>
      <c r="H1754">
        <f>IFERROR(IF(ROUND(_xlfn.XLOOKUP([1]Parameters!B1754,[1]Printers!L:L,[1]Printers!Q:Q,,0)*G1754/10,0)*10&lt;_xlfn.XLOOKUP([1]Parameters!B1754,[1]Printers!L:L,[1]Printers!P:P,,0),ROUND(_xlfn.XLOOKUP([1]Parameters!B1754,[1]Printers!L:L,[1]Printers!Q:Q,,0)*G1754/10,0)*10,_xlfn.XLOOKUP([1]Parameters!B1754,[1]Printers!L:L,[1]Printers!P:P,,0)),"")</f>
        <v>30</v>
      </c>
      <c r="I1754" s="3" t="str" cm="1">
        <f t="array" ref="I1754">IFERROR(IF(ROW()-1&gt;COUNTA([1]!T_Printers[Printers])*COUNTA([1]!T_Resins[Resins]),"",_xlfn.IFS(ROUND(VLOOKUP(C1754,[1]!T_Resins[#Data],4,FALSE)/VLOOKUP(A1754,[1]!T_Printers[#Data],5,FALSE),1)&lt;=_xlfn.XLOOKUP(B1754,[1]Printers!L:L,[1]Printers!O:O,1,0,),ROUND(VLOOKUP(C1754,[1]!T_Resins[#Data],4,FALSE)/VLOOKUP(A1754,[1]!T_Printers[#Data],5,FALSE),1),ROUND(VLOOKUP(C1754,[1]!T_Resins[#Data],4,FALSE)/VLOOKUP(A1754,[1]!T_Printers[#Data],5,FALSE),1)&gt;_xlfn.XLOOKUP(B1754,[1]Printers!L:L,[1]Printers!O:O,1,0,),"")),"")</f>
        <v/>
      </c>
      <c r="J1754" t="str">
        <f>IFERROR(IF(ROUND(_xlfn.XLOOKUP([1]Parameters!B1754,[1]Printers!L:L,[1]Printers!Q:Q,,0)*I1754/10,0)*10&lt;_xlfn.XLOOKUP([1]Parameters!B1754,[1]Printers!L:L,[1]Printers!P:P,,0),ROUND(_xlfn.XLOOKUP([1]Parameters!B1754,[1]Printers!L:L,[1]Printers!Q:Q,,0)*I1754/10,0)*10,_xlfn.XLOOKUP([1]Parameters!B1754,[1]Printers!L:L,[1]Printers!P:P,,0)),"")</f>
        <v/>
      </c>
      <c r="K1754">
        <f>IF(SUM(E1754:J1754)&lt;&gt;0,VLOOKUP(A1754,[1]!T_Printers[#Data],10,FALSE)+VLOOKUP(C1754,[1]!T_Resins[#Data],10,FALSE),"")</f>
        <v>4</v>
      </c>
      <c r="L1754">
        <f>IF(SUM(E1754:J1754)&lt;&gt;0,VLOOKUP(A1754,[1]!T_Printers[#Data],11,FALSE),"")</f>
        <v>8</v>
      </c>
      <c r="M1754">
        <f>IF(SUM(E1754:J1754)&lt;&gt;0,VLOOKUP(C1754,[1]!T_Resins[#Data],8,FALSE),"")</f>
        <v>120</v>
      </c>
      <c r="N1754">
        <f>IF(_xlfn.XLOOKUP(B1754,[1]Printers!$L:$L,[1]Printers!$R:$R,0,0)&gt;0,[1]Parameters!M1754,IF(SUM(E1754:J1754)&lt;&gt;0,VLOOKUP(C1754,[1]!T_Resins[#Data],9,FALSE),""))</f>
        <v>180</v>
      </c>
      <c r="O1754" t="str">
        <f t="shared" si="27"/>
        <v>ElegooSaturn</v>
      </c>
    </row>
    <row r="1755" spans="1:15" x14ac:dyDescent="0.25">
      <c r="A1755" t="str">
        <f t="array" ref="A1755">IF(ROW()-1&gt;COUNTA([1]!T_Printers[Printers])*COUNTA([1]!T_Resins[Resins]),"",INDEX([1]!T_Printers[Printers],INT((ROW()-2)/COUNTA([1]!T_Resins[Resins])+1)))</f>
        <v xml:space="preserve">Elegoo Saturn </v>
      </c>
      <c r="B1755" t="str">
        <f>_xlfn.XLOOKUP(A1755,[1]!T_Printers[Printers],[1]!T_Printers[Icon link],,0)</f>
        <v>ElegooSaturn</v>
      </c>
      <c r="C1755" t="str">
        <f t="array" ref="C1755">IF(ROW()-1&gt;COUNTA([1]!T_Printers[Printers])*COUNTA([1]!T_Resins[Resins]),"",INDEX([1]!T_Resins[Resins],MOD(ROW()-2,COUNTA([1]!T_Resins[Resins]))+1))</f>
        <v>Jewelry J-Cast</v>
      </c>
      <c r="D1755">
        <f>IF(SUM(E1755:J1755)&lt;&gt;0,IF(ROW()-1&gt;COUNTA([1]!T_Printers[Printers])*COUNTA([1]!T_Resins[Resins]),"",2),"")</f>
        <v>2</v>
      </c>
      <c r="E1755" cm="1">
        <f t="array" ref="E1755">IFERROR(IF(ROW()-1&gt;COUNTA([1]!T_Printers[Printers])*COUNTA([1]!T_Resins[Resins]),"",_xlfn.IFS(ROUND(VLOOKUP(C1755,[1]!T_Resins[#Data],2,FALSE)/VLOOKUP(A1755,[1]!T_Printers[#Data],5,FALSE),1)&lt;=_xlfn.XLOOKUP(B1755,[1]Printers!L:L,[1]Printers!O:O,1,0,),ROUND(VLOOKUP(C1755,[1]!T_Resins[#Data],2,FALSE)/VLOOKUP(A1755,[1]!T_Printers[#Data],5,FALSE),1),ROUND(VLOOKUP(C1755,[1]!T_Resins[#Data],2,FALSE)/VLOOKUP(A1755,[1]!T_Printers[#Data],5,FALSE),1)&gt;_xlfn.XLOOKUP(B1755,[1]Printers!L:L,[1]Printers!O:O,1,0,),10)),"Используйте слой 100 мкм")</f>
        <v>9.1</v>
      </c>
      <c r="F1755">
        <f>IFERROR(IF(ROUND(_xlfn.XLOOKUP([1]Parameters!B1755,[1]Printers!L:L,[1]Printers!Q:Q,,0)*E1755/10,0)*10&lt;_xlfn.XLOOKUP([1]Parameters!B1755,[1]Printers!L:L,[1]Printers!P:P,,0),ROUND(_xlfn.XLOOKUP([1]Parameters!B1755,[1]Printers!L:L,[1]Printers!Q:Q,,0)*E1755/10,0)*10,_xlfn.XLOOKUP([1]Parameters!B1755,[1]Printers!L:L,[1]Printers!P:P,,0)),"")</f>
        <v>80</v>
      </c>
      <c r="G1755" cm="1">
        <f t="array" ref="G1755">IFERROR(IF(ROW()-1&gt;COUNTA([1]!T_Printers[Printers])*COUNTA([1]!T_Resins[Resins]),"",_xlfn.IFS(ROUND(VLOOKUP(C1755,[1]!T_Resins[#Data],3,FALSE)/VLOOKUP(A1755,[1]!T_Printers[#Data],5,FALSE),1)&lt;=_xlfn.XLOOKUP(B1755,[1]Printers!L:L,[1]Printers!O:O,1,0,),ROUND(VLOOKUP(C1755,[1]!T_Resins[#Data],3,FALSE)/VLOOKUP(A1755,[1]!T_Printers[#Data],5,FALSE),1),ROUND(VLOOKUP(C1755,[1]!T_Resins[#Data],3,FALSE)/VLOOKUP(A1755,[1]!T_Printers[#Data],5,FALSE),1)&gt;_xlfn.XLOOKUP(B1755,[1]Printers!L:L,[1]Printers!O:O,1,0,),10)),"")</f>
        <v>12.6</v>
      </c>
      <c r="H1755">
        <f>IFERROR(IF(ROUND(_xlfn.XLOOKUP([1]Parameters!B1755,[1]Printers!L:L,[1]Printers!Q:Q,,0)*G1755/10,0)*10&lt;_xlfn.XLOOKUP([1]Parameters!B1755,[1]Printers!L:L,[1]Printers!P:P,,0),ROUND(_xlfn.XLOOKUP([1]Parameters!B1755,[1]Printers!L:L,[1]Printers!Q:Q,,0)*G1755/10,0)*10,_xlfn.XLOOKUP([1]Parameters!B1755,[1]Printers!L:L,[1]Printers!P:P,,0)),"")</f>
        <v>100</v>
      </c>
      <c r="I1755" s="3" t="str" cm="1">
        <f t="array" ref="I1755">IFERROR(IF(ROW()-1&gt;COUNTA([1]!T_Printers[Printers])*COUNTA([1]!T_Resins[Resins]),"",_xlfn.IFS(ROUND(VLOOKUP(C1755,[1]!T_Resins[#Data],4,FALSE)/VLOOKUP(A1755,[1]!T_Printers[#Data],5,FALSE),1)&lt;=_xlfn.XLOOKUP(B1755,[1]Printers!L:L,[1]Printers!O:O,1,0,),ROUND(VLOOKUP(C1755,[1]!T_Resins[#Data],4,FALSE)/VLOOKUP(A1755,[1]!T_Printers[#Data],5,FALSE),1),ROUND(VLOOKUP(C1755,[1]!T_Resins[#Data],4,FALSE)/VLOOKUP(A1755,[1]!T_Printers[#Data],5,FALSE),1)&gt;_xlfn.XLOOKUP(B1755,[1]Printers!L:L,[1]Printers!O:O,1,0,),"")),"")</f>
        <v/>
      </c>
      <c r="J1755" t="str">
        <f>IFERROR(IF(ROUND(_xlfn.XLOOKUP([1]Parameters!B1755,[1]Printers!L:L,[1]Printers!Q:Q,,0)*I1755/10,0)*10&lt;_xlfn.XLOOKUP([1]Parameters!B1755,[1]Printers!L:L,[1]Printers!P:P,,0),ROUND(_xlfn.XLOOKUP([1]Parameters!B1755,[1]Printers!L:L,[1]Printers!Q:Q,,0)*I1755/10,0)*10,_xlfn.XLOOKUP([1]Parameters!B1755,[1]Printers!L:L,[1]Printers!P:P,,0)),"")</f>
        <v/>
      </c>
      <c r="K1755">
        <f>IF(SUM(E1755:J1755)&lt;&gt;0,VLOOKUP(A1755,[1]!T_Printers[#Data],10,FALSE)+VLOOKUP(C1755,[1]!T_Resins[#Data],10,FALSE),"")</f>
        <v>4</v>
      </c>
      <c r="L1755">
        <f>IF(SUM(E1755:J1755)&lt;&gt;0,VLOOKUP(A1755,[1]!T_Printers[#Data],11,FALSE),"")</f>
        <v>8</v>
      </c>
      <c r="M1755">
        <f>IF(SUM(E1755:J1755)&lt;&gt;0,VLOOKUP(C1755,[1]!T_Resins[#Data],8,FALSE),"")</f>
        <v>60</v>
      </c>
      <c r="N1755">
        <f>IF(_xlfn.XLOOKUP(B1755,[1]Printers!$L:$L,[1]Printers!$R:$R,0,0)&gt;0,[1]Parameters!M1755,IF(SUM(E1755:J1755)&lt;&gt;0,VLOOKUP(C1755,[1]!T_Resins[#Data],9,FALSE),""))</f>
        <v>60</v>
      </c>
      <c r="O1755" t="str">
        <f t="shared" si="27"/>
        <v>ElegooSaturn</v>
      </c>
    </row>
    <row r="1756" spans="1:15" x14ac:dyDescent="0.25">
      <c r="A1756" t="str">
        <f t="array" ref="A1756">IF(ROW()-1&gt;COUNTA([1]!T_Printers[Printers])*COUNTA([1]!T_Resins[Resins]),"",INDEX([1]!T_Printers[Printers],INT((ROW()-2)/COUNTA([1]!T_Resins[Resins])+1)))</f>
        <v xml:space="preserve">Elegoo Saturn </v>
      </c>
      <c r="B1756" t="str">
        <f>_xlfn.XLOOKUP(A1756,[1]!T_Printers[Printers],[1]!T_Printers[Icon link],,0)</f>
        <v>ElegooSaturn</v>
      </c>
      <c r="C1756" t="str">
        <f t="array" ref="C1756">IF(ROW()-1&gt;COUNTA([1]!T_Printers[Printers])*COUNTA([1]!T_Resins[Resins]),"",INDEX([1]!T_Resins[Resins],MOD(ROW()-2,COUNTA([1]!T_Resins[Resins]))+1))</f>
        <v>Model Resin Black</v>
      </c>
      <c r="D1756">
        <f>IF(SUM(E1756:J1756)&lt;&gt;0,IF(ROW()-1&gt;COUNTA([1]!T_Printers[Printers])*COUNTA([1]!T_Resins[Resins]),"",2),"")</f>
        <v>2</v>
      </c>
      <c r="E1756" cm="1">
        <f t="array" ref="E1756">IFERROR(IF(ROW()-1&gt;COUNTA([1]!T_Printers[Printers])*COUNTA([1]!T_Resins[Resins]),"",_xlfn.IFS(ROUND(VLOOKUP(C1756,[1]!T_Resins[#Data],2,FALSE)/VLOOKUP(A1756,[1]!T_Printers[#Data],5,FALSE),1)&lt;=_xlfn.XLOOKUP(B1756,[1]Printers!L:L,[1]Printers!O:O,1,0,),ROUND(VLOOKUP(C1756,[1]!T_Resins[#Data],2,FALSE)/VLOOKUP(A1756,[1]!T_Printers[#Data],5,FALSE),1),ROUND(VLOOKUP(C1756,[1]!T_Resins[#Data],2,FALSE)/VLOOKUP(A1756,[1]!T_Printers[#Data],5,FALSE),1)&gt;_xlfn.XLOOKUP(B1756,[1]Printers!L:L,[1]Printers!O:O,1,0,),10)),"Используйте слой 100 мкм")</f>
        <v>3.4</v>
      </c>
      <c r="F1756">
        <f>IFERROR(IF(ROUND(_xlfn.XLOOKUP([1]Parameters!B1756,[1]Printers!L:L,[1]Printers!Q:Q,,0)*E1756/10,0)*10&lt;_xlfn.XLOOKUP([1]Parameters!B1756,[1]Printers!L:L,[1]Printers!P:P,,0),ROUND(_xlfn.XLOOKUP([1]Parameters!B1756,[1]Printers!L:L,[1]Printers!Q:Q,,0)*E1756/10,0)*10,_xlfn.XLOOKUP([1]Parameters!B1756,[1]Printers!L:L,[1]Printers!P:P,,0)),"")</f>
        <v>30</v>
      </c>
      <c r="G1756" cm="1">
        <f t="array" ref="G1756">IFERROR(IF(ROW()-1&gt;COUNTA([1]!T_Printers[Printers])*COUNTA([1]!T_Resins[Resins]),"",_xlfn.IFS(ROUND(VLOOKUP(C1756,[1]!T_Resins[#Data],3,FALSE)/VLOOKUP(A1756,[1]!T_Printers[#Data],5,FALSE),1)&lt;=_xlfn.XLOOKUP(B1756,[1]Printers!L:L,[1]Printers!O:O,1,0,),ROUND(VLOOKUP(C1756,[1]!T_Resins[#Data],3,FALSE)/VLOOKUP(A1756,[1]!T_Printers[#Data],5,FALSE),1),ROUND(VLOOKUP(C1756,[1]!T_Resins[#Data],3,FALSE)/VLOOKUP(A1756,[1]!T_Printers[#Data],5,FALSE),1)&gt;_xlfn.XLOOKUP(B1756,[1]Printers!L:L,[1]Printers!O:O,1,0,),10)),"")</f>
        <v>4.5</v>
      </c>
      <c r="H1756">
        <f>IFERROR(IF(ROUND(_xlfn.XLOOKUP([1]Parameters!B1756,[1]Printers!L:L,[1]Printers!Q:Q,,0)*G1756/10,0)*10&lt;_xlfn.XLOOKUP([1]Parameters!B1756,[1]Printers!L:L,[1]Printers!P:P,,0),ROUND(_xlfn.XLOOKUP([1]Parameters!B1756,[1]Printers!L:L,[1]Printers!Q:Q,,0)*G1756/10,0)*10,_xlfn.XLOOKUP([1]Parameters!B1756,[1]Printers!L:L,[1]Printers!P:P,,0)),"")</f>
        <v>40</v>
      </c>
      <c r="I1756" s="3" t="str" cm="1">
        <f t="array" ref="I1756">IFERROR(IF(ROW()-1&gt;COUNTA([1]!T_Printers[Printers])*COUNTA([1]!T_Resins[Resins]),"",_xlfn.IFS(ROUND(VLOOKUP(C1756,[1]!T_Resins[#Data],4,FALSE)/VLOOKUP(A1756,[1]!T_Printers[#Data],5,FALSE),1)&lt;=_xlfn.XLOOKUP(B1756,[1]Printers!L:L,[1]Printers!O:O,1,0,),ROUND(VLOOKUP(C1756,[1]!T_Resins[#Data],4,FALSE)/VLOOKUP(A1756,[1]!T_Printers[#Data],5,FALSE),1),ROUND(VLOOKUP(C1756,[1]!T_Resins[#Data],4,FALSE)/VLOOKUP(A1756,[1]!T_Printers[#Data],5,FALSE),1)&gt;_xlfn.XLOOKUP(B1756,[1]Printers!L:L,[1]Printers!O:O,1,0,),"")),"")</f>
        <v/>
      </c>
      <c r="J1756" t="str">
        <f>IFERROR(IF(ROUND(_xlfn.XLOOKUP([1]Parameters!B1756,[1]Printers!L:L,[1]Printers!Q:Q,,0)*I1756/10,0)*10&lt;_xlfn.XLOOKUP([1]Parameters!B1756,[1]Printers!L:L,[1]Printers!P:P,,0),ROUND(_xlfn.XLOOKUP([1]Parameters!B1756,[1]Printers!L:L,[1]Printers!Q:Q,,0)*I1756/10,0)*10,_xlfn.XLOOKUP([1]Parameters!B1756,[1]Printers!L:L,[1]Printers!P:P,,0)),"")</f>
        <v/>
      </c>
      <c r="K1756">
        <f>IF(SUM(E1756:J1756)&lt;&gt;0,VLOOKUP(A1756,[1]!T_Printers[#Data],10,FALSE)+VLOOKUP(C1756,[1]!T_Resins[#Data],10,FALSE),"")</f>
        <v>4</v>
      </c>
      <c r="L1756">
        <f>IF(SUM(E1756:J1756)&lt;&gt;0,VLOOKUP(A1756,[1]!T_Printers[#Data],11,FALSE),"")</f>
        <v>8</v>
      </c>
      <c r="M1756">
        <f>IF(SUM(E1756:J1756)&lt;&gt;0,VLOOKUP(C1756,[1]!T_Resins[#Data],8,FALSE),"")</f>
        <v>120</v>
      </c>
      <c r="N1756">
        <f>IF(_xlfn.XLOOKUP(B1756,[1]Printers!$L:$L,[1]Printers!$R:$R,0,0)&gt;0,[1]Parameters!M1756,IF(SUM(E1756:J1756)&lt;&gt;0,VLOOKUP(C1756,[1]!T_Resins[#Data],9,FALSE),""))</f>
        <v>180</v>
      </c>
      <c r="O1756" t="str">
        <f t="shared" si="27"/>
        <v>ElegooSaturn</v>
      </c>
    </row>
    <row r="1757" spans="1:15" x14ac:dyDescent="0.25">
      <c r="A1757" t="str">
        <f t="array" ref="A1757">IF(ROW()-1&gt;COUNTA([1]!T_Printers[Printers])*COUNTA([1]!T_Resins[Resins]),"",INDEX([1]!T_Printers[Printers],INT((ROW()-2)/COUNTA([1]!T_Resins[Resins])+1)))</f>
        <v xml:space="preserve">Elegoo Saturn </v>
      </c>
      <c r="B1757" t="str">
        <f>_xlfn.XLOOKUP(A1757,[1]!T_Printers[Printers],[1]!T_Printers[Icon link],,0)</f>
        <v>ElegooSaturn</v>
      </c>
      <c r="C1757" t="str">
        <f t="array" ref="C1757">IF(ROW()-1&gt;COUNTA([1]!T_Printers[Printers])*COUNTA([1]!T_Resins[Resins]),"",INDEX([1]!T_Resins[Resins],MOD(ROW()-2,COUNTA([1]!T_Resins[Resins]))+1))</f>
        <v>Model Resin Clear</v>
      </c>
      <c r="D1757">
        <f>IF(SUM(E1757:J1757)&lt;&gt;0,IF(ROW()-1&gt;COUNTA([1]!T_Printers[Printers])*COUNTA([1]!T_Resins[Resins]),"",2),"")</f>
        <v>2</v>
      </c>
      <c r="E1757" cm="1">
        <f t="array" ref="E1757">IFERROR(IF(ROW()-1&gt;COUNTA([1]!T_Printers[Printers])*COUNTA([1]!T_Resins[Resins]),"",_xlfn.IFS(ROUND(VLOOKUP(C1757,[1]!T_Resins[#Data],2,FALSE)/VLOOKUP(A1757,[1]!T_Printers[#Data],5,FALSE),1)&lt;=_xlfn.XLOOKUP(B1757,[1]Printers!L:L,[1]Printers!O:O,1,0,),ROUND(VLOOKUP(C1757,[1]!T_Resins[#Data],2,FALSE)/VLOOKUP(A1757,[1]!T_Printers[#Data],5,FALSE),1),ROUND(VLOOKUP(C1757,[1]!T_Resins[#Data],2,FALSE)/VLOOKUP(A1757,[1]!T_Printers[#Data],5,FALSE),1)&gt;_xlfn.XLOOKUP(B1757,[1]Printers!L:L,[1]Printers!O:O,1,0,),10)),"Используйте слой 100 мкм")</f>
        <v>3.2</v>
      </c>
      <c r="F1757">
        <f>IFERROR(IF(ROUND(_xlfn.XLOOKUP([1]Parameters!B1757,[1]Printers!L:L,[1]Printers!Q:Q,,0)*E1757/10,0)*10&lt;_xlfn.XLOOKUP([1]Parameters!B1757,[1]Printers!L:L,[1]Printers!P:P,,0),ROUND(_xlfn.XLOOKUP([1]Parameters!B1757,[1]Printers!L:L,[1]Printers!Q:Q,,0)*E1757/10,0)*10,_xlfn.XLOOKUP([1]Parameters!B1757,[1]Printers!L:L,[1]Printers!P:P,,0)),"")</f>
        <v>30</v>
      </c>
      <c r="G1757" cm="1">
        <f t="array" ref="G1757">IFERROR(IF(ROW()-1&gt;COUNTA([1]!T_Printers[Printers])*COUNTA([1]!T_Resins[Resins]),"",_xlfn.IFS(ROUND(VLOOKUP(C1757,[1]!T_Resins[#Data],3,FALSE)/VLOOKUP(A1757,[1]!T_Printers[#Data],5,FALSE),1)&lt;=_xlfn.XLOOKUP(B1757,[1]Printers!L:L,[1]Printers!O:O,1,0,),ROUND(VLOOKUP(C1757,[1]!T_Resins[#Data],3,FALSE)/VLOOKUP(A1757,[1]!T_Printers[#Data],5,FALSE),1),ROUND(VLOOKUP(C1757,[1]!T_Resins[#Data],3,FALSE)/VLOOKUP(A1757,[1]!T_Printers[#Data],5,FALSE),1)&gt;_xlfn.XLOOKUP(B1757,[1]Printers!L:L,[1]Printers!O:O,1,0,),10)),"")</f>
        <v>4.2</v>
      </c>
      <c r="H1757">
        <f>IFERROR(IF(ROUND(_xlfn.XLOOKUP([1]Parameters!B1757,[1]Printers!L:L,[1]Printers!Q:Q,,0)*G1757/10,0)*10&lt;_xlfn.XLOOKUP([1]Parameters!B1757,[1]Printers!L:L,[1]Printers!P:P,,0),ROUND(_xlfn.XLOOKUP([1]Parameters!B1757,[1]Printers!L:L,[1]Printers!Q:Q,,0)*G1757/10,0)*10,_xlfn.XLOOKUP([1]Parameters!B1757,[1]Printers!L:L,[1]Printers!P:P,,0)),"")</f>
        <v>40</v>
      </c>
      <c r="I1757" s="3" t="str" cm="1">
        <f t="array" ref="I1757">IFERROR(IF(ROW()-1&gt;COUNTA([1]!T_Printers[Printers])*COUNTA([1]!T_Resins[Resins]),"",_xlfn.IFS(ROUND(VLOOKUP(C1757,[1]!T_Resins[#Data],4,FALSE)/VLOOKUP(A1757,[1]!T_Printers[#Data],5,FALSE),1)&lt;=_xlfn.XLOOKUP(B1757,[1]Printers!L:L,[1]Printers!O:O,1,0,),ROUND(VLOOKUP(C1757,[1]!T_Resins[#Data],4,FALSE)/VLOOKUP(A1757,[1]!T_Printers[#Data],5,FALSE),1),ROUND(VLOOKUP(C1757,[1]!T_Resins[#Data],4,FALSE)/VLOOKUP(A1757,[1]!T_Printers[#Data],5,FALSE),1)&gt;_xlfn.XLOOKUP(B1757,[1]Printers!L:L,[1]Printers!O:O,1,0,),"")),"")</f>
        <v/>
      </c>
      <c r="J1757" t="str">
        <f>IFERROR(IF(ROUND(_xlfn.XLOOKUP([1]Parameters!B1757,[1]Printers!L:L,[1]Printers!Q:Q,,0)*I1757/10,0)*10&lt;_xlfn.XLOOKUP([1]Parameters!B1757,[1]Printers!L:L,[1]Printers!P:P,,0),ROUND(_xlfn.XLOOKUP([1]Parameters!B1757,[1]Printers!L:L,[1]Printers!Q:Q,,0)*I1757/10,0)*10,_xlfn.XLOOKUP([1]Parameters!B1757,[1]Printers!L:L,[1]Printers!P:P,,0)),"")</f>
        <v/>
      </c>
      <c r="K1757">
        <f>IF(SUM(E1757:J1757)&lt;&gt;0,VLOOKUP(A1757,[1]!T_Printers[#Data],10,FALSE)+VLOOKUP(C1757,[1]!T_Resins[#Data],10,FALSE),"")</f>
        <v>4</v>
      </c>
      <c r="L1757">
        <f>IF(SUM(E1757:J1757)&lt;&gt;0,VLOOKUP(A1757,[1]!T_Printers[#Data],11,FALSE),"")</f>
        <v>8</v>
      </c>
      <c r="M1757">
        <f>IF(SUM(E1757:J1757)&lt;&gt;0,VLOOKUP(C1757,[1]!T_Resins[#Data],8,FALSE),"")</f>
        <v>120</v>
      </c>
      <c r="N1757">
        <f>IF(_xlfn.XLOOKUP(B1757,[1]Printers!$L:$L,[1]Printers!$R:$R,0,0)&gt;0,[1]Parameters!M1757,IF(SUM(E1757:J1757)&lt;&gt;0,VLOOKUP(C1757,[1]!T_Resins[#Data],9,FALSE),""))</f>
        <v>180</v>
      </c>
      <c r="O1757" t="str">
        <f t="shared" si="27"/>
        <v>ElegooSaturn</v>
      </c>
    </row>
    <row r="1758" spans="1:15" x14ac:dyDescent="0.25">
      <c r="A1758" t="str">
        <f t="array" ref="A1758">IF(ROW()-1&gt;COUNTA([1]!T_Printers[Printers])*COUNTA([1]!T_Resins[Resins]),"",INDEX([1]!T_Printers[Printers],INT((ROW()-2)/COUNTA([1]!T_Resins[Resins])+1)))</f>
        <v xml:space="preserve">Elegoo Saturn </v>
      </c>
      <c r="B1758" t="str">
        <f>_xlfn.XLOOKUP(A1758,[1]!T_Printers[Printers],[1]!T_Printers[Icon link],,0)</f>
        <v>ElegooSaturn</v>
      </c>
      <c r="C1758" t="str">
        <f t="array" ref="C1758">IF(ROW()-1&gt;COUNTA([1]!T_Printers[Printers])*COUNTA([1]!T_Resins[Resins]),"",INDEX([1]!T_Resins[Resins],MOD(ROW()-2,COUNTA([1]!T_Resins[Resins]))+1))</f>
        <v>Model Resin Grey</v>
      </c>
      <c r="D1758">
        <f>IF(SUM(E1758:J1758)&lt;&gt;0,IF(ROW()-1&gt;COUNTA([1]!T_Printers[Printers])*COUNTA([1]!T_Resins[Resins]),"",2),"")</f>
        <v>2</v>
      </c>
      <c r="E1758" cm="1">
        <f t="array" ref="E1758">IFERROR(IF(ROW()-1&gt;COUNTA([1]!T_Printers[Printers])*COUNTA([1]!T_Resins[Resins]),"",_xlfn.IFS(ROUND(VLOOKUP(C1758,[1]!T_Resins[#Data],2,FALSE)/VLOOKUP(A1758,[1]!T_Printers[#Data],5,FALSE),1)&lt;=_xlfn.XLOOKUP(B1758,[1]Printers!L:L,[1]Printers!O:O,1,0,),ROUND(VLOOKUP(C1758,[1]!T_Resins[#Data],2,FALSE)/VLOOKUP(A1758,[1]!T_Printers[#Data],5,FALSE),1),ROUND(VLOOKUP(C1758,[1]!T_Resins[#Data],2,FALSE)/VLOOKUP(A1758,[1]!T_Printers[#Data],5,FALSE),1)&gt;_xlfn.XLOOKUP(B1758,[1]Printers!L:L,[1]Printers!O:O,1,0,),10)),"Используйте слой 100 мкм")</f>
        <v>4.8</v>
      </c>
      <c r="F1758">
        <f>IFERROR(IF(ROUND(_xlfn.XLOOKUP([1]Parameters!B1758,[1]Printers!L:L,[1]Printers!Q:Q,,0)*E1758/10,0)*10&lt;_xlfn.XLOOKUP([1]Parameters!B1758,[1]Printers!L:L,[1]Printers!P:P,,0),ROUND(_xlfn.XLOOKUP([1]Parameters!B1758,[1]Printers!L:L,[1]Printers!Q:Q,,0)*E1758/10,0)*10,_xlfn.XLOOKUP([1]Parameters!B1758,[1]Printers!L:L,[1]Printers!P:P,,0)),"")</f>
        <v>40</v>
      </c>
      <c r="G1758" cm="1">
        <f t="array" ref="G1758">IFERROR(IF(ROW()-1&gt;COUNTA([1]!T_Printers[Printers])*COUNTA([1]!T_Resins[Resins]),"",_xlfn.IFS(ROUND(VLOOKUP(C1758,[1]!T_Resins[#Data],3,FALSE)/VLOOKUP(A1758,[1]!T_Printers[#Data],5,FALSE),1)&lt;=_xlfn.XLOOKUP(B1758,[1]Printers!L:L,[1]Printers!O:O,1,0,),ROUND(VLOOKUP(C1758,[1]!T_Resins[#Data],3,FALSE)/VLOOKUP(A1758,[1]!T_Printers[#Data],5,FALSE),1),ROUND(VLOOKUP(C1758,[1]!T_Resins[#Data],3,FALSE)/VLOOKUP(A1758,[1]!T_Printers[#Data],5,FALSE),1)&gt;_xlfn.XLOOKUP(B1758,[1]Printers!L:L,[1]Printers!O:O,1,0,),10)),"")</f>
        <v>6.2</v>
      </c>
      <c r="H1758">
        <f>IFERROR(IF(ROUND(_xlfn.XLOOKUP([1]Parameters!B1758,[1]Printers!L:L,[1]Printers!Q:Q,,0)*G1758/10,0)*10&lt;_xlfn.XLOOKUP([1]Parameters!B1758,[1]Printers!L:L,[1]Printers!P:P,,0),ROUND(_xlfn.XLOOKUP([1]Parameters!B1758,[1]Printers!L:L,[1]Printers!Q:Q,,0)*G1758/10,0)*10,_xlfn.XLOOKUP([1]Parameters!B1758,[1]Printers!L:L,[1]Printers!P:P,,0)),"")</f>
        <v>60</v>
      </c>
      <c r="I1758" s="3" t="str" cm="1">
        <f t="array" ref="I1758">IFERROR(IF(ROW()-1&gt;COUNTA([1]!T_Printers[Printers])*COUNTA([1]!T_Resins[Resins]),"",_xlfn.IFS(ROUND(VLOOKUP(C1758,[1]!T_Resins[#Data],4,FALSE)/VLOOKUP(A1758,[1]!T_Printers[#Data],5,FALSE),1)&lt;=_xlfn.XLOOKUP(B1758,[1]Printers!L:L,[1]Printers!O:O,1,0,),ROUND(VLOOKUP(C1758,[1]!T_Resins[#Data],4,FALSE)/VLOOKUP(A1758,[1]!T_Printers[#Data],5,FALSE),1),ROUND(VLOOKUP(C1758,[1]!T_Resins[#Data],4,FALSE)/VLOOKUP(A1758,[1]!T_Printers[#Data],5,FALSE),1)&gt;_xlfn.XLOOKUP(B1758,[1]Printers!L:L,[1]Printers!O:O,1,0,),"")),"")</f>
        <v/>
      </c>
      <c r="J1758" t="str">
        <f>IFERROR(IF(ROUND(_xlfn.XLOOKUP([1]Parameters!B1758,[1]Printers!L:L,[1]Printers!Q:Q,,0)*I1758/10,0)*10&lt;_xlfn.XLOOKUP([1]Parameters!B1758,[1]Printers!L:L,[1]Printers!P:P,,0),ROUND(_xlfn.XLOOKUP([1]Parameters!B1758,[1]Printers!L:L,[1]Printers!Q:Q,,0)*I1758/10,0)*10,_xlfn.XLOOKUP([1]Parameters!B1758,[1]Printers!L:L,[1]Printers!P:P,,0)),"")</f>
        <v/>
      </c>
      <c r="K1758">
        <f>IF(SUM(E1758:J1758)&lt;&gt;0,VLOOKUP(A1758,[1]!T_Printers[#Data],10,FALSE)+VLOOKUP(C1758,[1]!T_Resins[#Data],10,FALSE),"")</f>
        <v>4</v>
      </c>
      <c r="L1758">
        <f>IF(SUM(E1758:J1758)&lt;&gt;0,VLOOKUP(A1758,[1]!T_Printers[#Data],11,FALSE),"")</f>
        <v>8</v>
      </c>
      <c r="M1758">
        <f>IF(SUM(E1758:J1758)&lt;&gt;0,VLOOKUP(C1758,[1]!T_Resins[#Data],8,FALSE),"")</f>
        <v>120</v>
      </c>
      <c r="N1758">
        <f>IF(_xlfn.XLOOKUP(B1758,[1]Printers!$L:$L,[1]Printers!$R:$R,0,0)&gt;0,[1]Parameters!M1758,IF(SUM(E1758:J1758)&lt;&gt;0,VLOOKUP(C1758,[1]!T_Resins[#Data],9,FALSE),""))</f>
        <v>180</v>
      </c>
      <c r="O1758" t="str">
        <f t="shared" si="27"/>
        <v>ElegooSaturn</v>
      </c>
    </row>
    <row r="1759" spans="1:15" x14ac:dyDescent="0.25">
      <c r="A1759" t="str">
        <f t="array" ref="A1759">IF(ROW()-1&gt;COUNTA([1]!T_Printers[Printers])*COUNTA([1]!T_Resins[Resins]),"",INDEX([1]!T_Printers[Printers],INT((ROW()-2)/COUNTA([1]!T_Resins[Resins])+1)))</f>
        <v xml:space="preserve">Elegoo Saturn </v>
      </c>
      <c r="B1759" t="str">
        <f>_xlfn.XLOOKUP(A1759,[1]!T_Printers[Printers],[1]!T_Printers[Icon link],,0)</f>
        <v>ElegooSaturn</v>
      </c>
      <c r="C1759" t="str">
        <f t="array" ref="C1759">IF(ROW()-1&gt;COUNTA([1]!T_Printers[Printers])*COUNTA([1]!T_Resins[Resins]),"",INDEX([1]!T_Resins[Resins],MOD(ROW()-2,COUNTA([1]!T_Resins[Resins]))+1))</f>
        <v>Model Resin White</v>
      </c>
      <c r="D1759">
        <f>IF(SUM(E1759:J1759)&lt;&gt;0,IF(ROW()-1&gt;COUNTA([1]!T_Printers[Printers])*COUNTA([1]!T_Resins[Resins]),"",2),"")</f>
        <v>2</v>
      </c>
      <c r="E1759" cm="1">
        <f t="array" ref="E1759">IFERROR(IF(ROW()-1&gt;COUNTA([1]!T_Printers[Printers])*COUNTA([1]!T_Resins[Resins]),"",_xlfn.IFS(ROUND(VLOOKUP(C1759,[1]!T_Resins[#Data],2,FALSE)/VLOOKUP(A1759,[1]!T_Printers[#Data],5,FALSE),1)&lt;=_xlfn.XLOOKUP(B1759,[1]Printers!L:L,[1]Printers!O:O,1,0,),ROUND(VLOOKUP(C1759,[1]!T_Resins[#Data],2,FALSE)/VLOOKUP(A1759,[1]!T_Printers[#Data],5,FALSE),1),ROUND(VLOOKUP(C1759,[1]!T_Resins[#Data],2,FALSE)/VLOOKUP(A1759,[1]!T_Printers[#Data],5,FALSE),1)&gt;_xlfn.XLOOKUP(B1759,[1]Printers!L:L,[1]Printers!O:O,1,0,),10)),"Используйте слой 100 мкм")</f>
        <v>3</v>
      </c>
      <c r="F1759">
        <f>IFERROR(IF(ROUND(_xlfn.XLOOKUP([1]Parameters!B1759,[1]Printers!L:L,[1]Printers!Q:Q,,0)*E1759/10,0)*10&lt;_xlfn.XLOOKUP([1]Parameters!B1759,[1]Printers!L:L,[1]Printers!P:P,,0),ROUND(_xlfn.XLOOKUP([1]Parameters!B1759,[1]Printers!L:L,[1]Printers!Q:Q,,0)*E1759/10,0)*10,_xlfn.XLOOKUP([1]Parameters!B1759,[1]Printers!L:L,[1]Printers!P:P,,0)),"")</f>
        <v>30</v>
      </c>
      <c r="G1759" cm="1">
        <f t="array" ref="G1759">IFERROR(IF(ROW()-1&gt;COUNTA([1]!T_Printers[Printers])*COUNTA([1]!T_Resins[Resins]),"",_xlfn.IFS(ROUND(VLOOKUP(C1759,[1]!T_Resins[#Data],3,FALSE)/VLOOKUP(A1759,[1]!T_Printers[#Data],5,FALSE),1)&lt;=_xlfn.XLOOKUP(B1759,[1]Printers!L:L,[1]Printers!O:O,1,0,),ROUND(VLOOKUP(C1759,[1]!T_Resins[#Data],3,FALSE)/VLOOKUP(A1759,[1]!T_Printers[#Data],5,FALSE),1),ROUND(VLOOKUP(C1759,[1]!T_Resins[#Data],3,FALSE)/VLOOKUP(A1759,[1]!T_Printers[#Data],5,FALSE),1)&gt;_xlfn.XLOOKUP(B1759,[1]Printers!L:L,[1]Printers!O:O,1,0,),10)),"")</f>
        <v>4</v>
      </c>
      <c r="H1759">
        <f>IFERROR(IF(ROUND(_xlfn.XLOOKUP([1]Parameters!B1759,[1]Printers!L:L,[1]Printers!Q:Q,,0)*G1759/10,0)*10&lt;_xlfn.XLOOKUP([1]Parameters!B1759,[1]Printers!L:L,[1]Printers!P:P,,0),ROUND(_xlfn.XLOOKUP([1]Parameters!B1759,[1]Printers!L:L,[1]Printers!Q:Q,,0)*G1759/10,0)*10,_xlfn.XLOOKUP([1]Parameters!B1759,[1]Printers!L:L,[1]Printers!P:P,,0)),"")</f>
        <v>40</v>
      </c>
      <c r="I1759" s="3" t="str" cm="1">
        <f t="array" ref="I1759">IFERROR(IF(ROW()-1&gt;COUNTA([1]!T_Printers[Printers])*COUNTA([1]!T_Resins[Resins]),"",_xlfn.IFS(ROUND(VLOOKUP(C1759,[1]!T_Resins[#Data],4,FALSE)/VLOOKUP(A1759,[1]!T_Printers[#Data],5,FALSE),1)&lt;=_xlfn.XLOOKUP(B1759,[1]Printers!L:L,[1]Printers!O:O,1,0,),ROUND(VLOOKUP(C1759,[1]!T_Resins[#Data],4,FALSE)/VLOOKUP(A1759,[1]!T_Printers[#Data],5,FALSE),1),ROUND(VLOOKUP(C1759,[1]!T_Resins[#Data],4,FALSE)/VLOOKUP(A1759,[1]!T_Printers[#Data],5,FALSE),1)&gt;_xlfn.XLOOKUP(B1759,[1]Printers!L:L,[1]Printers!O:O,1,0,),"")),"")</f>
        <v/>
      </c>
      <c r="J1759" t="str">
        <f>IFERROR(IF(ROUND(_xlfn.XLOOKUP([1]Parameters!B1759,[1]Printers!L:L,[1]Printers!Q:Q,,0)*I1759/10,0)*10&lt;_xlfn.XLOOKUP([1]Parameters!B1759,[1]Printers!L:L,[1]Printers!P:P,,0),ROUND(_xlfn.XLOOKUP([1]Parameters!B1759,[1]Printers!L:L,[1]Printers!Q:Q,,0)*I1759/10,0)*10,_xlfn.XLOOKUP([1]Parameters!B1759,[1]Printers!L:L,[1]Printers!P:P,,0)),"")</f>
        <v/>
      </c>
      <c r="K1759">
        <f>IF(SUM(E1759:J1759)&lt;&gt;0,VLOOKUP(A1759,[1]!T_Printers[#Data],10,FALSE)+VLOOKUP(C1759,[1]!T_Resins[#Data],10,FALSE),"")</f>
        <v>4</v>
      </c>
      <c r="L1759">
        <f>IF(SUM(E1759:J1759)&lt;&gt;0,VLOOKUP(A1759,[1]!T_Printers[#Data],11,FALSE),"")</f>
        <v>8</v>
      </c>
      <c r="M1759">
        <f>IF(SUM(E1759:J1759)&lt;&gt;0,VLOOKUP(C1759,[1]!T_Resins[#Data],8,FALSE),"")</f>
        <v>120</v>
      </c>
      <c r="N1759">
        <f>IF(_xlfn.XLOOKUP(B1759,[1]Printers!$L:$L,[1]Printers!$R:$R,0,0)&gt;0,[1]Parameters!M1759,IF(SUM(E1759:J1759)&lt;&gt;0,VLOOKUP(C1759,[1]!T_Resins[#Data],9,FALSE),""))</f>
        <v>180</v>
      </c>
      <c r="O1759" t="str">
        <f t="shared" si="27"/>
        <v>ElegooSaturn</v>
      </c>
    </row>
    <row r="1760" spans="1:15" x14ac:dyDescent="0.25">
      <c r="A1760" t="str">
        <f t="array" ref="A1760">IF(ROW()-1&gt;COUNTA([1]!T_Printers[Printers])*COUNTA([1]!T_Resins[Resins]),"",INDEX([1]!T_Printers[Printers],INT((ROW()-2)/COUNTA([1]!T_Resins[Resins])+1)))</f>
        <v xml:space="preserve">Elegoo Saturn </v>
      </c>
      <c r="B1760" t="str">
        <f>_xlfn.XLOOKUP(A1760,[1]!T_Printers[Printers],[1]!T_Printers[Icon link],,0)</f>
        <v>ElegooSaturn</v>
      </c>
      <c r="C1760" t="str">
        <f t="array" ref="C1760">IF(ROW()-1&gt;COUNTA([1]!T_Printers[Printers])*COUNTA([1]!T_Resins[Resins]),"",INDEX([1]!T_Resins[Resins],MOD(ROW()-2,COUNTA([1]!T_Resins[Resins]))+1))</f>
        <v>Silicone-Compatiable Model Resin (J-Model)</v>
      </c>
      <c r="D1760">
        <f>IF(SUM(E1760:J1760)&lt;&gt;0,IF(ROW()-1&gt;COUNTA([1]!T_Printers[Printers])*COUNTA([1]!T_Resins[Resins]),"",2),"")</f>
        <v>2</v>
      </c>
      <c r="E1760" cm="1">
        <f t="array" ref="E1760">IFERROR(IF(ROW()-1&gt;COUNTA([1]!T_Printers[Printers])*COUNTA([1]!T_Resins[Resins]),"",_xlfn.IFS(ROUND(VLOOKUP(C1760,[1]!T_Resins[#Data],2,FALSE)/VLOOKUP(A1760,[1]!T_Printers[#Data],5,FALSE),1)&lt;=_xlfn.XLOOKUP(B1760,[1]Printers!L:L,[1]Printers!O:O,1,0,),ROUND(VLOOKUP(C1760,[1]!T_Resins[#Data],2,FALSE)/VLOOKUP(A1760,[1]!T_Printers[#Data],5,FALSE),1),ROUND(VLOOKUP(C1760,[1]!T_Resins[#Data],2,FALSE)/VLOOKUP(A1760,[1]!T_Printers[#Data],5,FALSE),1)&gt;_xlfn.XLOOKUP(B1760,[1]Printers!L:L,[1]Printers!O:O,1,0,),10)),"Используйте слой 100 мкм")</f>
        <v>3</v>
      </c>
      <c r="F1760">
        <f>IFERROR(IF(ROUND(_xlfn.XLOOKUP([1]Parameters!B1760,[1]Printers!L:L,[1]Printers!Q:Q,,0)*E1760/10,0)*10&lt;_xlfn.XLOOKUP([1]Parameters!B1760,[1]Printers!L:L,[1]Printers!P:P,,0),ROUND(_xlfn.XLOOKUP([1]Parameters!B1760,[1]Printers!L:L,[1]Printers!Q:Q,,0)*E1760/10,0)*10,_xlfn.XLOOKUP([1]Parameters!B1760,[1]Printers!L:L,[1]Printers!P:P,,0)),"")</f>
        <v>30</v>
      </c>
      <c r="G1760" cm="1">
        <f t="array" ref="G1760">IFERROR(IF(ROW()-1&gt;COUNTA([1]!T_Printers[Printers])*COUNTA([1]!T_Resins[Resins]),"",_xlfn.IFS(ROUND(VLOOKUP(C1760,[1]!T_Resins[#Data],3,FALSE)/VLOOKUP(A1760,[1]!T_Printers[#Data],5,FALSE),1)&lt;=_xlfn.XLOOKUP(B1760,[1]Printers!L:L,[1]Printers!O:O,1,0,),ROUND(VLOOKUP(C1760,[1]!T_Resins[#Data],3,FALSE)/VLOOKUP(A1760,[1]!T_Printers[#Data],5,FALSE),1),ROUND(VLOOKUP(C1760,[1]!T_Resins[#Data],3,FALSE)/VLOOKUP(A1760,[1]!T_Printers[#Data],5,FALSE),1)&gt;_xlfn.XLOOKUP(B1760,[1]Printers!L:L,[1]Printers!O:O,1,0,),10)),"")</f>
        <v>3.9</v>
      </c>
      <c r="H1760">
        <f>IFERROR(IF(ROUND(_xlfn.XLOOKUP([1]Parameters!B1760,[1]Printers!L:L,[1]Printers!Q:Q,,0)*G1760/10,0)*10&lt;_xlfn.XLOOKUP([1]Parameters!B1760,[1]Printers!L:L,[1]Printers!P:P,,0),ROUND(_xlfn.XLOOKUP([1]Parameters!B1760,[1]Printers!L:L,[1]Printers!Q:Q,,0)*G1760/10,0)*10,_xlfn.XLOOKUP([1]Parameters!B1760,[1]Printers!L:L,[1]Printers!P:P,,0)),"")</f>
        <v>40</v>
      </c>
      <c r="I1760" s="3" t="str" cm="1">
        <f t="array" ref="I1760">IFERROR(IF(ROW()-1&gt;COUNTA([1]!T_Printers[Printers])*COUNTA([1]!T_Resins[Resins]),"",_xlfn.IFS(ROUND(VLOOKUP(C1760,[1]!T_Resins[#Data],4,FALSE)/VLOOKUP(A1760,[1]!T_Printers[#Data],5,FALSE),1)&lt;=_xlfn.XLOOKUP(B1760,[1]Printers!L:L,[1]Printers!O:O,1,0,),ROUND(VLOOKUP(C1760,[1]!T_Resins[#Data],4,FALSE)/VLOOKUP(A1760,[1]!T_Printers[#Data],5,FALSE),1),ROUND(VLOOKUP(C1760,[1]!T_Resins[#Data],4,FALSE)/VLOOKUP(A1760,[1]!T_Printers[#Data],5,FALSE),1)&gt;_xlfn.XLOOKUP(B1760,[1]Printers!L:L,[1]Printers!O:O,1,0,),"")),"")</f>
        <v/>
      </c>
      <c r="J1760" t="str">
        <f>IFERROR(IF(ROUND(_xlfn.XLOOKUP([1]Parameters!B1760,[1]Printers!L:L,[1]Printers!Q:Q,,0)*I1760/10,0)*10&lt;_xlfn.XLOOKUP([1]Parameters!B1760,[1]Printers!L:L,[1]Printers!P:P,,0),ROUND(_xlfn.XLOOKUP([1]Parameters!B1760,[1]Printers!L:L,[1]Printers!Q:Q,,0)*I1760/10,0)*10,_xlfn.XLOOKUP([1]Parameters!B1760,[1]Printers!L:L,[1]Printers!P:P,,0)),"")</f>
        <v/>
      </c>
      <c r="K1760">
        <f>IF(SUM(E1760:J1760)&lt;&gt;0,VLOOKUP(A1760,[1]!T_Printers[#Data],10,FALSE)+VLOOKUP(C1760,[1]!T_Resins[#Data],10,FALSE),"")</f>
        <v>4</v>
      </c>
      <c r="L1760">
        <f>IF(SUM(E1760:J1760)&lt;&gt;0,VLOOKUP(A1760,[1]!T_Printers[#Data],11,FALSE),"")</f>
        <v>8</v>
      </c>
      <c r="M1760">
        <f>IF(SUM(E1760:J1760)&lt;&gt;0,VLOOKUP(C1760,[1]!T_Resins[#Data],8,FALSE),"")</f>
        <v>60</v>
      </c>
      <c r="N1760">
        <f>IF(_xlfn.XLOOKUP(B1760,[1]Printers!$L:$L,[1]Printers!$R:$R,0,0)&gt;0,[1]Parameters!M1760,IF(SUM(E1760:J1760)&lt;&gt;0,VLOOKUP(C1760,[1]!T_Resins[#Data],9,FALSE),""))</f>
        <v>60</v>
      </c>
      <c r="O1760" t="str">
        <f t="shared" si="27"/>
        <v>ElegooSaturn</v>
      </c>
    </row>
    <row r="1761" spans="1:15" x14ac:dyDescent="0.25">
      <c r="A1761" t="str">
        <f t="array" ref="A1761">IF(ROW()-1&gt;COUNTA([1]!T_Printers[Printers])*COUNTA([1]!T_Resins[Resins]),"",INDEX([1]!T_Printers[Printers],INT((ROW()-2)/COUNTA([1]!T_Resins[Resins])+1)))</f>
        <v xml:space="preserve">Elegoo Saturn </v>
      </c>
      <c r="B1761" t="str">
        <f>_xlfn.XLOOKUP(A1761,[1]!T_Printers[Printers],[1]!T_Printers[Icon link],,0)</f>
        <v>ElegooSaturn</v>
      </c>
      <c r="C1761" t="str">
        <f t="array" ref="C1761">IF(ROW()-1&gt;COUNTA([1]!T_Printers[Printers])*COUNTA([1]!T_Resins[Resins]),"",INDEX([1]!T_Resins[Resins],MOD(ROW()-2,COUNTA([1]!T_Resins[Resins]))+1))</f>
        <v>Silicone-Like Black</v>
      </c>
      <c r="D1761">
        <f>IF(SUM(E1761:J1761)&lt;&gt;0,IF(ROW()-1&gt;COUNTA([1]!T_Printers[Printers])*COUNTA([1]!T_Resins[Resins]),"",2),"")</f>
        <v>2</v>
      </c>
      <c r="E1761" cm="1">
        <f t="array" ref="E1761">IFERROR(IF(ROW()-1&gt;COUNTA([1]!T_Printers[Printers])*COUNTA([1]!T_Resins[Resins]),"",_xlfn.IFS(ROUND(VLOOKUP(C1761,[1]!T_Resins[#Data],2,FALSE)/VLOOKUP(A1761,[1]!T_Printers[#Data],5,FALSE),1)&lt;=_xlfn.XLOOKUP(B1761,[1]Printers!L:L,[1]Printers!O:O,1,0,),ROUND(VLOOKUP(C1761,[1]!T_Resins[#Data],2,FALSE)/VLOOKUP(A1761,[1]!T_Printers[#Data],5,FALSE),1),ROUND(VLOOKUP(C1761,[1]!T_Resins[#Data],2,FALSE)/VLOOKUP(A1761,[1]!T_Printers[#Data],5,FALSE),1)&gt;_xlfn.XLOOKUP(B1761,[1]Printers!L:L,[1]Printers!O:O,1,0,),10)),"Используйте слой 100 мкм")</f>
        <v>7.2</v>
      </c>
      <c r="F1761">
        <f>IFERROR(IF(ROUND(_xlfn.XLOOKUP([1]Parameters!B1761,[1]Printers!L:L,[1]Printers!Q:Q,,0)*E1761/10,0)*10&lt;_xlfn.XLOOKUP([1]Parameters!B1761,[1]Printers!L:L,[1]Printers!P:P,,0),ROUND(_xlfn.XLOOKUP([1]Parameters!B1761,[1]Printers!L:L,[1]Printers!Q:Q,,0)*E1761/10,0)*10,_xlfn.XLOOKUP([1]Parameters!B1761,[1]Printers!L:L,[1]Printers!P:P,,0)),"")</f>
        <v>60</v>
      </c>
      <c r="G1761" cm="1">
        <f t="array" ref="G1761">IFERROR(IF(ROW()-1&gt;COUNTA([1]!T_Printers[Printers])*COUNTA([1]!T_Resins[Resins]),"",_xlfn.IFS(ROUND(VLOOKUP(C1761,[1]!T_Resins[#Data],3,FALSE)/VLOOKUP(A1761,[1]!T_Printers[#Data],5,FALSE),1)&lt;=_xlfn.XLOOKUP(B1761,[1]Printers!L:L,[1]Printers!O:O,1,0,),ROUND(VLOOKUP(C1761,[1]!T_Resins[#Data],3,FALSE)/VLOOKUP(A1761,[1]!T_Printers[#Data],5,FALSE),1),ROUND(VLOOKUP(C1761,[1]!T_Resins[#Data],3,FALSE)/VLOOKUP(A1761,[1]!T_Printers[#Data],5,FALSE),1)&gt;_xlfn.XLOOKUP(B1761,[1]Printers!L:L,[1]Printers!O:O,1,0,),10)),"")</f>
        <v>9.4</v>
      </c>
      <c r="H1761">
        <f>IFERROR(IF(ROUND(_xlfn.XLOOKUP([1]Parameters!B1761,[1]Printers!L:L,[1]Printers!Q:Q,,0)*G1761/10,0)*10&lt;_xlfn.XLOOKUP([1]Parameters!B1761,[1]Printers!L:L,[1]Printers!P:P,,0),ROUND(_xlfn.XLOOKUP([1]Parameters!B1761,[1]Printers!L:L,[1]Printers!Q:Q,,0)*G1761/10,0)*10,_xlfn.XLOOKUP([1]Parameters!B1761,[1]Printers!L:L,[1]Printers!P:P,,0)),"")</f>
        <v>80</v>
      </c>
      <c r="I1761" s="3" t="str" cm="1">
        <f t="array" ref="I1761">IFERROR(IF(ROW()-1&gt;COUNTA([1]!T_Printers[Printers])*COUNTA([1]!T_Resins[Resins]),"",_xlfn.IFS(ROUND(VLOOKUP(C1761,[1]!T_Resins[#Data],4,FALSE)/VLOOKUP(A1761,[1]!T_Printers[#Data],5,FALSE),1)&lt;=_xlfn.XLOOKUP(B1761,[1]Printers!L:L,[1]Printers!O:O,1,0,),ROUND(VLOOKUP(C1761,[1]!T_Resins[#Data],4,FALSE)/VLOOKUP(A1761,[1]!T_Printers[#Data],5,FALSE),1),ROUND(VLOOKUP(C1761,[1]!T_Resins[#Data],4,FALSE)/VLOOKUP(A1761,[1]!T_Printers[#Data],5,FALSE),1)&gt;_xlfn.XLOOKUP(B1761,[1]Printers!L:L,[1]Printers!O:O,1,0,),"")),"")</f>
        <v/>
      </c>
      <c r="J1761" t="str">
        <f>IFERROR(IF(ROUND(_xlfn.XLOOKUP([1]Parameters!B1761,[1]Printers!L:L,[1]Printers!Q:Q,,0)*I1761/10,0)*10&lt;_xlfn.XLOOKUP([1]Parameters!B1761,[1]Printers!L:L,[1]Printers!P:P,,0),ROUND(_xlfn.XLOOKUP([1]Parameters!B1761,[1]Printers!L:L,[1]Printers!Q:Q,,0)*I1761/10,0)*10,_xlfn.XLOOKUP([1]Parameters!B1761,[1]Printers!L:L,[1]Printers!P:P,,0)),"")</f>
        <v/>
      </c>
      <c r="K1761">
        <f>IF(SUM(E1761:J1761)&lt;&gt;0,VLOOKUP(A1761,[1]!T_Printers[#Data],10,FALSE)+VLOOKUP(C1761,[1]!T_Resins[#Data],10,FALSE),"")</f>
        <v>4</v>
      </c>
      <c r="L1761">
        <f>IF(SUM(E1761:J1761)&lt;&gt;0,VLOOKUP(A1761,[1]!T_Printers[#Data],11,FALSE),"")</f>
        <v>8</v>
      </c>
      <c r="M1761">
        <f>IF(SUM(E1761:J1761)&lt;&gt;0,VLOOKUP(C1761,[1]!T_Resins[#Data],8,FALSE),"")</f>
        <v>60</v>
      </c>
      <c r="N1761">
        <f>IF(_xlfn.XLOOKUP(B1761,[1]Printers!$L:$L,[1]Printers!$R:$R,0,0)&gt;0,[1]Parameters!M1761,IF(SUM(E1761:J1761)&lt;&gt;0,VLOOKUP(C1761,[1]!T_Resins[#Data],9,FALSE),""))</f>
        <v>60</v>
      </c>
      <c r="O1761" t="str">
        <f t="shared" si="27"/>
        <v>ElegooSaturn</v>
      </c>
    </row>
    <row r="1762" spans="1:15" x14ac:dyDescent="0.25">
      <c r="A1762" t="str">
        <f t="array" ref="A1762">IF(ROW()-1&gt;COUNTA([1]!T_Printers[Printers])*COUNTA([1]!T_Resins[Resins]),"",INDEX([1]!T_Printers[Printers],INT((ROW()-2)/COUNTA([1]!T_Resins[Resins])+1)))</f>
        <v>Elegoo Saturn 2 8K</v>
      </c>
      <c r="B1762" t="str">
        <f>_xlfn.XLOOKUP(A1762,[1]!T_Printers[Printers],[1]!T_Printers[Icon link],,0)</f>
        <v>ElegooSaturn28K</v>
      </c>
      <c r="C1762" t="str">
        <f t="array" ref="C1762">IF(ROW()-1&gt;COUNTA([1]!T_Printers[Printers])*COUNTA([1]!T_Resins[Resins]),"",INDEX([1]!T_Resins[Resins],MOD(ROW()-2,COUNTA([1]!T_Resins[Resins]))+1))</f>
        <v>Basic Red</v>
      </c>
      <c r="D1762">
        <f>IF(SUM(E1762:J1762)&lt;&gt;0,IF(ROW()-1&gt;COUNTA([1]!T_Printers[Printers])*COUNTA([1]!T_Resins[Resins]),"",2),"")</f>
        <v>2</v>
      </c>
      <c r="E1762" cm="1">
        <f t="array" ref="E1762">IFERROR(IF(ROW()-1&gt;COUNTA([1]!T_Printers[Printers])*COUNTA([1]!T_Resins[Resins]),"",_xlfn.IFS(ROUND(VLOOKUP(C1762,[1]!T_Resins[#Data],2,FALSE)/VLOOKUP(A1762,[1]!T_Printers[#Data],5,FALSE),1)&lt;=_xlfn.XLOOKUP(B1762,[1]Printers!L:L,[1]Printers!O:O,1,0,),ROUND(VLOOKUP(C1762,[1]!T_Resins[#Data],2,FALSE)/VLOOKUP(A1762,[1]!T_Printers[#Data],5,FALSE),1),ROUND(VLOOKUP(C1762,[1]!T_Resins[#Data],2,FALSE)/VLOOKUP(A1762,[1]!T_Printers[#Data],5,FALSE),1)&gt;_xlfn.XLOOKUP(B1762,[1]Printers!L:L,[1]Printers!O:O,1,0,),10)),"Используйте слой 100 мкм")</f>
        <v>3</v>
      </c>
      <c r="F1762">
        <f>IFERROR(IF(ROUND(_xlfn.XLOOKUP([1]Parameters!B1762,[1]Printers!L:L,[1]Printers!Q:Q,,0)*E1762/10,0)*10&lt;_xlfn.XLOOKUP([1]Parameters!B1762,[1]Printers!L:L,[1]Printers!P:P,,0),ROUND(_xlfn.XLOOKUP([1]Parameters!B1762,[1]Printers!L:L,[1]Printers!Q:Q,,0)*E1762/10,0)*10,_xlfn.XLOOKUP([1]Parameters!B1762,[1]Printers!L:L,[1]Printers!P:P,,0)),"")</f>
        <v>30</v>
      </c>
      <c r="G1762" cm="1">
        <f t="array" ref="G1762">IFERROR(IF(ROW()-1&gt;COUNTA([1]!T_Printers[Printers])*COUNTA([1]!T_Resins[Resins]),"",_xlfn.IFS(ROUND(VLOOKUP(C1762,[1]!T_Resins[#Data],3,FALSE)/VLOOKUP(A1762,[1]!T_Printers[#Data],5,FALSE),1)&lt;=_xlfn.XLOOKUP(B1762,[1]Printers!L:L,[1]Printers!O:O,1,0,),ROUND(VLOOKUP(C1762,[1]!T_Resins[#Data],3,FALSE)/VLOOKUP(A1762,[1]!T_Printers[#Data],5,FALSE),1),ROUND(VLOOKUP(C1762,[1]!T_Resins[#Data],3,FALSE)/VLOOKUP(A1762,[1]!T_Printers[#Data],5,FALSE),1)&gt;_xlfn.XLOOKUP(B1762,[1]Printers!L:L,[1]Printers!O:O,1,0,),10)),"")</f>
        <v>4</v>
      </c>
      <c r="H1762">
        <f>IFERROR(IF(ROUND(_xlfn.XLOOKUP([1]Parameters!B1762,[1]Printers!L:L,[1]Printers!Q:Q,,0)*G1762/10,0)*10&lt;_xlfn.XLOOKUP([1]Parameters!B1762,[1]Printers!L:L,[1]Printers!P:P,,0),ROUND(_xlfn.XLOOKUP([1]Parameters!B1762,[1]Printers!L:L,[1]Printers!Q:Q,,0)*G1762/10,0)*10,_xlfn.XLOOKUP([1]Parameters!B1762,[1]Printers!L:L,[1]Printers!P:P,,0)),"")</f>
        <v>40</v>
      </c>
      <c r="I1762" s="3" t="str" cm="1">
        <f t="array" ref="I1762">IFERROR(IF(ROW()-1&gt;COUNTA([1]!T_Printers[Printers])*COUNTA([1]!T_Resins[Resins]),"",_xlfn.IFS(ROUND(VLOOKUP(C1762,[1]!T_Resins[#Data],4,FALSE)/VLOOKUP(A1762,[1]!T_Printers[#Data],5,FALSE),1)&lt;=_xlfn.XLOOKUP(B1762,[1]Printers!L:L,[1]Printers!O:O,1,0,),ROUND(VLOOKUP(C1762,[1]!T_Resins[#Data],4,FALSE)/VLOOKUP(A1762,[1]!T_Printers[#Data],5,FALSE),1),ROUND(VLOOKUP(C1762,[1]!T_Resins[#Data],4,FALSE)/VLOOKUP(A1762,[1]!T_Printers[#Data],5,FALSE),1)&gt;_xlfn.XLOOKUP(B1762,[1]Printers!L:L,[1]Printers!O:O,1,0,),"")),"")</f>
        <v/>
      </c>
      <c r="J1762" t="str">
        <f>IFERROR(IF(ROUND(_xlfn.XLOOKUP([1]Parameters!B1762,[1]Printers!L:L,[1]Printers!Q:Q,,0)*I1762/10,0)*10&lt;_xlfn.XLOOKUP([1]Parameters!B1762,[1]Printers!L:L,[1]Printers!P:P,,0),ROUND(_xlfn.XLOOKUP([1]Parameters!B1762,[1]Printers!L:L,[1]Printers!Q:Q,,0)*I1762/10,0)*10,_xlfn.XLOOKUP([1]Parameters!B1762,[1]Printers!L:L,[1]Printers!P:P,,0)),"")</f>
        <v/>
      </c>
      <c r="K1762">
        <f>IF(SUM(E1762:J1762)&lt;&gt;0,VLOOKUP(A1762,[1]!T_Printers[#Data],10,FALSE)+VLOOKUP(C1762,[1]!T_Resins[#Data],10,FALSE),"")</f>
        <v>4</v>
      </c>
      <c r="L1762">
        <f>IF(SUM(E1762:J1762)&lt;&gt;0,VLOOKUP(A1762,[1]!T_Printers[#Data],11,FALSE),"")</f>
        <v>8</v>
      </c>
      <c r="M1762">
        <f>IF(SUM(E1762:J1762)&lt;&gt;0,VLOOKUP(C1762,[1]!T_Resins[#Data],8,FALSE),"")</f>
        <v>120</v>
      </c>
      <c r="N1762">
        <f>IF(_xlfn.XLOOKUP(B1762,[1]Printers!$L:$L,[1]Printers!$R:$R,0,0)&gt;0,[1]Parameters!M1762,IF(SUM(E1762:J1762)&lt;&gt;0,VLOOKUP(C1762,[1]!T_Resins[#Data],9,FALSE),""))</f>
        <v>180</v>
      </c>
      <c r="O1762" t="str">
        <f t="shared" si="27"/>
        <v>ElegooSaturn28K</v>
      </c>
    </row>
    <row r="1763" spans="1:15" x14ac:dyDescent="0.25">
      <c r="A1763" t="str">
        <f t="array" ref="A1763">IF(ROW()-1&gt;COUNTA([1]!T_Printers[Printers])*COUNTA([1]!T_Resins[Resins]),"",INDEX([1]!T_Printers[Printers],INT((ROW()-2)/COUNTA([1]!T_Resins[Resins])+1)))</f>
        <v>Elegoo Saturn 2 8K</v>
      </c>
      <c r="B1763" t="str">
        <f>_xlfn.XLOOKUP(A1763,[1]!T_Printers[Printers],[1]!T_Printers[Icon link],,0)</f>
        <v>ElegooSaturn28K</v>
      </c>
      <c r="C1763" t="str">
        <f t="array" ref="C1763">IF(ROW()-1&gt;COUNTA([1]!T_Printers[Printers])*COUNTA([1]!T_Resins[Resins]),"",INDEX([1]!T_Resins[Resins],MOD(ROW()-2,COUNTA([1]!T_Resins[Resins]))+1))</f>
        <v>Demo Bone</v>
      </c>
      <c r="D1763">
        <f>IF(SUM(E1763:J1763)&lt;&gt;0,IF(ROW()-1&gt;COUNTA([1]!T_Printers[Printers])*COUNTA([1]!T_Resins[Resins]),"",2),"")</f>
        <v>2</v>
      </c>
      <c r="E1763" cm="1">
        <f t="array" ref="E1763">IFERROR(IF(ROW()-1&gt;COUNTA([1]!T_Printers[Printers])*COUNTA([1]!T_Resins[Resins]),"",_xlfn.IFS(ROUND(VLOOKUP(C1763,[1]!T_Resins[#Data],2,FALSE)/VLOOKUP(A1763,[1]!T_Printers[#Data],5,FALSE),1)&lt;=_xlfn.XLOOKUP(B1763,[1]Printers!L:L,[1]Printers!O:O,1,0,),ROUND(VLOOKUP(C1763,[1]!T_Resins[#Data],2,FALSE)/VLOOKUP(A1763,[1]!T_Printers[#Data],5,FALSE),1),ROUND(VLOOKUP(C1763,[1]!T_Resins[#Data],2,FALSE)/VLOOKUP(A1763,[1]!T_Printers[#Data],5,FALSE),1)&gt;_xlfn.XLOOKUP(B1763,[1]Printers!L:L,[1]Printers!O:O,1,0,),10)),"Используйте слой 100 мкм")</f>
        <v>3</v>
      </c>
      <c r="F1763">
        <f>IFERROR(IF(ROUND(_xlfn.XLOOKUP([1]Parameters!B1763,[1]Printers!L:L,[1]Printers!Q:Q,,0)*E1763/10,0)*10&lt;_xlfn.XLOOKUP([1]Parameters!B1763,[1]Printers!L:L,[1]Printers!P:P,,0),ROUND(_xlfn.XLOOKUP([1]Parameters!B1763,[1]Printers!L:L,[1]Printers!Q:Q,,0)*E1763/10,0)*10,_xlfn.XLOOKUP([1]Parameters!B1763,[1]Printers!L:L,[1]Printers!P:P,,0)),"")</f>
        <v>30</v>
      </c>
      <c r="G1763" cm="1">
        <f t="array" ref="G1763">IFERROR(IF(ROW()-1&gt;COUNTA([1]!T_Printers[Printers])*COUNTA([1]!T_Resins[Resins]),"",_xlfn.IFS(ROUND(VLOOKUP(C1763,[1]!T_Resins[#Data],3,FALSE)/VLOOKUP(A1763,[1]!T_Printers[#Data],5,FALSE),1)&lt;=_xlfn.XLOOKUP(B1763,[1]Printers!L:L,[1]Printers!O:O,1,0,),ROUND(VLOOKUP(C1763,[1]!T_Resins[#Data],3,FALSE)/VLOOKUP(A1763,[1]!T_Printers[#Data],5,FALSE),1),ROUND(VLOOKUP(C1763,[1]!T_Resins[#Data],3,FALSE)/VLOOKUP(A1763,[1]!T_Printers[#Data],5,FALSE),1)&gt;_xlfn.XLOOKUP(B1763,[1]Printers!L:L,[1]Printers!O:O,1,0,),10)),"")</f>
        <v>3.9</v>
      </c>
      <c r="H1763">
        <f>IFERROR(IF(ROUND(_xlfn.XLOOKUP([1]Parameters!B1763,[1]Printers!L:L,[1]Printers!Q:Q,,0)*G1763/10,0)*10&lt;_xlfn.XLOOKUP([1]Parameters!B1763,[1]Printers!L:L,[1]Printers!P:P,,0),ROUND(_xlfn.XLOOKUP([1]Parameters!B1763,[1]Printers!L:L,[1]Printers!Q:Q,,0)*G1763/10,0)*10,_xlfn.XLOOKUP([1]Parameters!B1763,[1]Printers!L:L,[1]Printers!P:P,,0)),"")</f>
        <v>40</v>
      </c>
      <c r="I1763" s="3" t="str" cm="1">
        <f t="array" ref="I1763">IFERROR(IF(ROW()-1&gt;COUNTA([1]!T_Printers[Printers])*COUNTA([1]!T_Resins[Resins]),"",_xlfn.IFS(ROUND(VLOOKUP(C1763,[1]!T_Resins[#Data],4,FALSE)/VLOOKUP(A1763,[1]!T_Printers[#Data],5,FALSE),1)&lt;=_xlfn.XLOOKUP(B1763,[1]Printers!L:L,[1]Printers!O:O,1,0,),ROUND(VLOOKUP(C1763,[1]!T_Resins[#Data],4,FALSE)/VLOOKUP(A1763,[1]!T_Printers[#Data],5,FALSE),1),ROUND(VLOOKUP(C1763,[1]!T_Resins[#Data],4,FALSE)/VLOOKUP(A1763,[1]!T_Printers[#Data],5,FALSE),1)&gt;_xlfn.XLOOKUP(B1763,[1]Printers!L:L,[1]Printers!O:O,1,0,),"")),"")</f>
        <v/>
      </c>
      <c r="J1763" t="str">
        <f>IFERROR(IF(ROUND(_xlfn.XLOOKUP([1]Parameters!B1763,[1]Printers!L:L,[1]Printers!Q:Q,,0)*I1763/10,0)*10&lt;_xlfn.XLOOKUP([1]Parameters!B1763,[1]Printers!L:L,[1]Printers!P:P,,0),ROUND(_xlfn.XLOOKUP([1]Parameters!B1763,[1]Printers!L:L,[1]Printers!Q:Q,,0)*I1763/10,0)*10,_xlfn.XLOOKUP([1]Parameters!B1763,[1]Printers!L:L,[1]Printers!P:P,,0)),"")</f>
        <v/>
      </c>
      <c r="K1763">
        <f>IF(SUM(E1763:J1763)&lt;&gt;0,VLOOKUP(A1763,[1]!T_Printers[#Data],10,FALSE)+VLOOKUP(C1763,[1]!T_Resins[#Data],10,FALSE),"")</f>
        <v>5</v>
      </c>
      <c r="L1763">
        <f>IF(SUM(E1763:J1763)&lt;&gt;0,VLOOKUP(A1763,[1]!T_Printers[#Data],11,FALSE),"")</f>
        <v>8</v>
      </c>
      <c r="M1763">
        <f>IF(SUM(E1763:J1763)&lt;&gt;0,VLOOKUP(C1763,[1]!T_Resins[#Data],8,FALSE),"")</f>
        <v>120</v>
      </c>
      <c r="N1763">
        <f>IF(_xlfn.XLOOKUP(B1763,[1]Printers!$L:$L,[1]Printers!$R:$R,0,0)&gt;0,[1]Parameters!M1763,IF(SUM(E1763:J1763)&lt;&gt;0,VLOOKUP(C1763,[1]!T_Resins[#Data],9,FALSE),""))</f>
        <v>180</v>
      </c>
      <c r="O1763" t="str">
        <f t="shared" si="27"/>
        <v>ElegooSaturn28K</v>
      </c>
    </row>
    <row r="1764" spans="1:15" x14ac:dyDescent="0.25">
      <c r="A1764" t="str">
        <f t="array" ref="A1764">IF(ROW()-1&gt;COUNTA([1]!T_Printers[Printers])*COUNTA([1]!T_Resins[Resins]),"",INDEX([1]!T_Printers[Printers],INT((ROW()-2)/COUNTA([1]!T_Resins[Resins])+1)))</f>
        <v>Elegoo Saturn 2 8K</v>
      </c>
      <c r="B1764" t="str">
        <f>_xlfn.XLOOKUP(A1764,[1]!T_Printers[Printers],[1]!T_Printers[Icon link],,0)</f>
        <v>ElegooSaturn28K</v>
      </c>
      <c r="C1764" t="str">
        <f t="array" ref="C1764">IF(ROW()-1&gt;COUNTA([1]!T_Printers[Printers])*COUNTA([1]!T_Resins[Resins]),"",INDEX([1]!T_Resins[Resins],MOD(ROW()-2,COUNTA([1]!T_Resins[Resins]))+1))</f>
        <v xml:space="preserve">Dental Bleach (Обновленная версия) </v>
      </c>
      <c r="D1764">
        <f>IF(SUM(E1764:J1764)&lt;&gt;0,IF(ROW()-1&gt;COUNTA([1]!T_Printers[Printers])*COUNTA([1]!T_Resins[Resins]),"",2),"")</f>
        <v>2</v>
      </c>
      <c r="E1764" cm="1">
        <f t="array" ref="E1764">IFERROR(IF(ROW()-1&gt;COUNTA([1]!T_Printers[Printers])*COUNTA([1]!T_Resins[Resins]),"",_xlfn.IFS(ROUND(VLOOKUP(C1764,[1]!T_Resins[#Data],2,FALSE)/VLOOKUP(A1764,[1]!T_Printers[#Data],5,FALSE),1)&lt;=_xlfn.XLOOKUP(B1764,[1]Printers!L:L,[1]Printers!O:O,1,0,),ROUND(VLOOKUP(C1764,[1]!T_Resins[#Data],2,FALSE)/VLOOKUP(A1764,[1]!T_Printers[#Data],5,FALSE),1),ROUND(VLOOKUP(C1764,[1]!T_Resins[#Data],2,FALSE)/VLOOKUP(A1764,[1]!T_Printers[#Data],5,FALSE),1)&gt;_xlfn.XLOOKUP(B1764,[1]Printers!L:L,[1]Printers!O:O,1,0,),10)),"Используйте слой 100 мкм")</f>
        <v>6.8</v>
      </c>
      <c r="F1764">
        <f>IFERROR(IF(ROUND(_xlfn.XLOOKUP([1]Parameters!B1764,[1]Printers!L:L,[1]Printers!Q:Q,,0)*E1764/10,0)*10&lt;_xlfn.XLOOKUP([1]Parameters!B1764,[1]Printers!L:L,[1]Printers!P:P,,0),ROUND(_xlfn.XLOOKUP([1]Parameters!B1764,[1]Printers!L:L,[1]Printers!Q:Q,,0)*E1764/10,0)*10,_xlfn.XLOOKUP([1]Parameters!B1764,[1]Printers!L:L,[1]Printers!P:P,,0)),"")</f>
        <v>60</v>
      </c>
      <c r="G1764" cm="1">
        <f t="array" ref="G1764">IFERROR(IF(ROW()-1&gt;COUNTA([1]!T_Printers[Printers])*COUNTA([1]!T_Resins[Resins]),"",_xlfn.IFS(ROUND(VLOOKUP(C1764,[1]!T_Resins[#Data],3,FALSE)/VLOOKUP(A1764,[1]!T_Printers[#Data],5,FALSE),1)&lt;=_xlfn.XLOOKUP(B1764,[1]Printers!L:L,[1]Printers!O:O,1,0,),ROUND(VLOOKUP(C1764,[1]!T_Resins[#Data],3,FALSE)/VLOOKUP(A1764,[1]!T_Printers[#Data],5,FALSE),1),ROUND(VLOOKUP(C1764,[1]!T_Resins[#Data],3,FALSE)/VLOOKUP(A1764,[1]!T_Printers[#Data],5,FALSE),1)&gt;_xlfn.XLOOKUP(B1764,[1]Printers!L:L,[1]Printers!O:O,1,0,),10)),"")</f>
        <v>8.9</v>
      </c>
      <c r="H1764">
        <f>IFERROR(IF(ROUND(_xlfn.XLOOKUP([1]Parameters!B1764,[1]Printers!L:L,[1]Printers!Q:Q,,0)*G1764/10,0)*10&lt;_xlfn.XLOOKUP([1]Parameters!B1764,[1]Printers!L:L,[1]Printers!P:P,,0),ROUND(_xlfn.XLOOKUP([1]Parameters!B1764,[1]Printers!L:L,[1]Printers!Q:Q,,0)*G1764/10,0)*10,_xlfn.XLOOKUP([1]Parameters!B1764,[1]Printers!L:L,[1]Printers!P:P,,0)),"")</f>
        <v>80</v>
      </c>
      <c r="I1764" s="3" t="str" cm="1">
        <f t="array" ref="I1764">IFERROR(IF(ROW()-1&gt;COUNTA([1]!T_Printers[Printers])*COUNTA([1]!T_Resins[Resins]),"",_xlfn.IFS(ROUND(VLOOKUP(C1764,[1]!T_Resins[#Data],4,FALSE)/VLOOKUP(A1764,[1]!T_Printers[#Data],5,FALSE),1)&lt;=_xlfn.XLOOKUP(B1764,[1]Printers!L:L,[1]Printers!O:O,1,0,),ROUND(VLOOKUP(C1764,[1]!T_Resins[#Data],4,FALSE)/VLOOKUP(A1764,[1]!T_Printers[#Data],5,FALSE),1),ROUND(VLOOKUP(C1764,[1]!T_Resins[#Data],4,FALSE)/VLOOKUP(A1764,[1]!T_Printers[#Data],5,FALSE),1)&gt;_xlfn.XLOOKUP(B1764,[1]Printers!L:L,[1]Printers!O:O,1,0,),"")),"")</f>
        <v/>
      </c>
      <c r="J1764" t="str">
        <f>IFERROR(IF(ROUND(_xlfn.XLOOKUP([1]Parameters!B1764,[1]Printers!L:L,[1]Printers!Q:Q,,0)*I1764/10,0)*10&lt;_xlfn.XLOOKUP([1]Parameters!B1764,[1]Printers!L:L,[1]Printers!P:P,,0),ROUND(_xlfn.XLOOKUP([1]Parameters!B1764,[1]Printers!L:L,[1]Printers!Q:Q,,0)*I1764/10,0)*10,_xlfn.XLOOKUP([1]Parameters!B1764,[1]Printers!L:L,[1]Printers!P:P,,0)),"")</f>
        <v/>
      </c>
      <c r="K1764">
        <f>IF(SUM(E1764:J1764)&lt;&gt;0,VLOOKUP(A1764,[1]!T_Printers[#Data],10,FALSE)+VLOOKUP(C1764,[1]!T_Resins[#Data],10,FALSE),"")</f>
        <v>5</v>
      </c>
      <c r="L1764">
        <f>IF(SUM(E1764:J1764)&lt;&gt;0,VLOOKUP(A1764,[1]!T_Printers[#Data],11,FALSE),"")</f>
        <v>8</v>
      </c>
      <c r="M1764">
        <f>IF(SUM(E1764:J1764)&lt;&gt;0,VLOOKUP(C1764,[1]!T_Resins[#Data],8,FALSE),"")</f>
        <v>120</v>
      </c>
      <c r="N1764">
        <f>IF(_xlfn.XLOOKUP(B1764,[1]Printers!$L:$L,[1]Printers!$R:$R,0,0)&gt;0,[1]Parameters!M1764,IF(SUM(E1764:J1764)&lt;&gt;0,VLOOKUP(C1764,[1]!T_Resins[#Data],9,FALSE),""))</f>
        <v>180</v>
      </c>
      <c r="O1764" t="str">
        <f t="shared" si="27"/>
        <v>ElegooSaturn28K</v>
      </c>
    </row>
    <row r="1765" spans="1:15" x14ac:dyDescent="0.25">
      <c r="A1765" t="str">
        <f t="array" ref="A1765">IF(ROW()-1&gt;COUNTA([1]!T_Printers[Printers])*COUNTA([1]!T_Resins[Resins]),"",INDEX([1]!T_Printers[Printers],INT((ROW()-2)/COUNTA([1]!T_Resins[Resins])+1)))</f>
        <v>Elegoo Saturn 2 8K</v>
      </c>
      <c r="B1765" t="str">
        <f>_xlfn.XLOOKUP(A1765,[1]!T_Printers[Printers],[1]!T_Printers[Icon link],,0)</f>
        <v>ElegooSaturn28K</v>
      </c>
      <c r="C1765" t="str">
        <f t="array" ref="C1765">IF(ROW()-1&gt;COUNTA([1]!T_Printers[Printers])*COUNTA([1]!T_Resins[Resins]),"",INDEX([1]!T_Resins[Resins],MOD(ROW()-2,COUNTA([1]!T_Resins[Resins]))+1))</f>
        <v>Dental Bleach Pro</v>
      </c>
      <c r="D1765">
        <f>IF(SUM(E1765:J1765)&lt;&gt;0,IF(ROW()-1&gt;COUNTA([1]!T_Printers[Printers])*COUNTA([1]!T_Resins[Resins]),"",2),"")</f>
        <v>2</v>
      </c>
      <c r="E1765" cm="1">
        <f t="array" ref="E1765">IFERROR(IF(ROW()-1&gt;COUNTA([1]!T_Printers[Printers])*COUNTA([1]!T_Resins[Resins]),"",_xlfn.IFS(ROUND(VLOOKUP(C1765,[1]!T_Resins[#Data],2,FALSE)/VLOOKUP(A1765,[1]!T_Printers[#Data],5,FALSE),1)&lt;=_xlfn.XLOOKUP(B1765,[1]Printers!L:L,[1]Printers!O:O,1,0,),ROUND(VLOOKUP(C1765,[1]!T_Resins[#Data],2,FALSE)/VLOOKUP(A1765,[1]!T_Printers[#Data],5,FALSE),1),ROUND(VLOOKUP(C1765,[1]!T_Resins[#Data],2,FALSE)/VLOOKUP(A1765,[1]!T_Printers[#Data],5,FALSE),1)&gt;_xlfn.XLOOKUP(B1765,[1]Printers!L:L,[1]Printers!O:O,1,0,),10)),"Используйте слой 100 мкм")</f>
        <v>5.0999999999999996</v>
      </c>
      <c r="F1765">
        <f>IFERROR(IF(ROUND(_xlfn.XLOOKUP([1]Parameters!B1765,[1]Printers!L:L,[1]Printers!Q:Q,,0)*E1765/10,0)*10&lt;_xlfn.XLOOKUP([1]Parameters!B1765,[1]Printers!L:L,[1]Printers!P:P,,0),ROUND(_xlfn.XLOOKUP([1]Parameters!B1765,[1]Printers!L:L,[1]Printers!Q:Q,,0)*E1765/10,0)*10,_xlfn.XLOOKUP([1]Parameters!B1765,[1]Printers!L:L,[1]Printers!P:P,,0)),"")</f>
        <v>50</v>
      </c>
      <c r="G1765" cm="1">
        <f t="array" ref="G1765">IFERROR(IF(ROW()-1&gt;COUNTA([1]!T_Printers[Printers])*COUNTA([1]!T_Resins[Resins]),"",_xlfn.IFS(ROUND(VLOOKUP(C1765,[1]!T_Resins[#Data],3,FALSE)/VLOOKUP(A1765,[1]!T_Printers[#Data],5,FALSE),1)&lt;=_xlfn.XLOOKUP(B1765,[1]Printers!L:L,[1]Printers!O:O,1,0,),ROUND(VLOOKUP(C1765,[1]!T_Resins[#Data],3,FALSE)/VLOOKUP(A1765,[1]!T_Printers[#Data],5,FALSE),1),ROUND(VLOOKUP(C1765,[1]!T_Resins[#Data],3,FALSE)/VLOOKUP(A1765,[1]!T_Printers[#Data],5,FALSE),1)&gt;_xlfn.XLOOKUP(B1765,[1]Printers!L:L,[1]Printers!O:O,1,0,),10)),"")</f>
        <v>6.6</v>
      </c>
      <c r="H1765">
        <f>IFERROR(IF(ROUND(_xlfn.XLOOKUP([1]Parameters!B1765,[1]Printers!L:L,[1]Printers!Q:Q,,0)*G1765/10,0)*10&lt;_xlfn.XLOOKUP([1]Parameters!B1765,[1]Printers!L:L,[1]Printers!P:P,,0),ROUND(_xlfn.XLOOKUP([1]Parameters!B1765,[1]Printers!L:L,[1]Printers!Q:Q,,0)*G1765/10,0)*10,_xlfn.XLOOKUP([1]Parameters!B1765,[1]Printers!L:L,[1]Printers!P:P,,0)),"")</f>
        <v>60</v>
      </c>
      <c r="I1765" s="3" t="str" cm="1">
        <f t="array" ref="I1765">IFERROR(IF(ROW()-1&gt;COUNTA([1]!T_Printers[Printers])*COUNTA([1]!T_Resins[Resins]),"",_xlfn.IFS(ROUND(VLOOKUP(C1765,[1]!T_Resins[#Data],4,FALSE)/VLOOKUP(A1765,[1]!T_Printers[#Data],5,FALSE),1)&lt;=_xlfn.XLOOKUP(B1765,[1]Printers!L:L,[1]Printers!O:O,1,0,),ROUND(VLOOKUP(C1765,[1]!T_Resins[#Data],4,FALSE)/VLOOKUP(A1765,[1]!T_Printers[#Data],5,FALSE),1),ROUND(VLOOKUP(C1765,[1]!T_Resins[#Data],4,FALSE)/VLOOKUP(A1765,[1]!T_Printers[#Data],5,FALSE),1)&gt;_xlfn.XLOOKUP(B1765,[1]Printers!L:L,[1]Printers!O:O,1,0,),"")),"")</f>
        <v/>
      </c>
      <c r="J1765" t="str">
        <f>IFERROR(IF(ROUND(_xlfn.XLOOKUP([1]Parameters!B1765,[1]Printers!L:L,[1]Printers!Q:Q,,0)*I1765/10,0)*10&lt;_xlfn.XLOOKUP([1]Parameters!B1765,[1]Printers!L:L,[1]Printers!P:P,,0),ROUND(_xlfn.XLOOKUP([1]Parameters!B1765,[1]Printers!L:L,[1]Printers!Q:Q,,0)*I1765/10,0)*10,_xlfn.XLOOKUP([1]Parameters!B1765,[1]Printers!L:L,[1]Printers!P:P,,0)),"")</f>
        <v/>
      </c>
      <c r="K1765">
        <f>IF(SUM(E1765:J1765)&lt;&gt;0,VLOOKUP(A1765,[1]!T_Printers[#Data],10,FALSE)+VLOOKUP(C1765,[1]!T_Resins[#Data],10,FALSE),"")</f>
        <v>4</v>
      </c>
      <c r="L1765">
        <f>IF(SUM(E1765:J1765)&lt;&gt;0,VLOOKUP(A1765,[1]!T_Printers[#Data],11,FALSE),"")</f>
        <v>8</v>
      </c>
      <c r="M1765">
        <f>IF(SUM(E1765:J1765)&lt;&gt;0,VLOOKUP(C1765,[1]!T_Resins[#Data],8,FALSE),"")</f>
        <v>120</v>
      </c>
      <c r="N1765">
        <f>IF(_xlfn.XLOOKUP(B1765,[1]Printers!$L:$L,[1]Printers!$R:$R,0,0)&gt;0,[1]Parameters!M1765,IF(SUM(E1765:J1765)&lt;&gt;0,VLOOKUP(C1765,[1]!T_Resins[#Data],9,FALSE),""))</f>
        <v>180</v>
      </c>
      <c r="O1765" t="str">
        <f t="shared" si="27"/>
        <v>ElegooSaturn28K</v>
      </c>
    </row>
    <row r="1766" spans="1:15" x14ac:dyDescent="0.25">
      <c r="A1766" t="str">
        <f t="array" ref="A1766">IF(ROW()-1&gt;COUNTA([1]!T_Printers[Printers])*COUNTA([1]!T_Resins[Resins]),"",INDEX([1]!T_Printers[Printers],INT((ROW()-2)/COUNTA([1]!T_Resins[Resins])+1)))</f>
        <v>Elegoo Saturn 2 8K</v>
      </c>
      <c r="B1766" t="str">
        <f>_xlfn.XLOOKUP(A1766,[1]!T_Printers[Printers],[1]!T_Printers[Icon link],,0)</f>
        <v>ElegooSaturn28K</v>
      </c>
      <c r="C1766" t="str">
        <f t="array" ref="C1766">IF(ROW()-1&gt;COUNTA([1]!T_Printers[Printers])*COUNTA([1]!T_Resins[Resins]),"",INDEX([1]!T_Resins[Resins],MOD(ROW()-2,COUNTA([1]!T_Resins[Resins]))+1))</f>
        <v>Dental Cast Cherry Pro</v>
      </c>
      <c r="D1766">
        <f>IF(SUM(E1766:J1766)&lt;&gt;0,IF(ROW()-1&gt;COUNTA([1]!T_Printers[Printers])*COUNTA([1]!T_Resins[Resins]),"",2),"")</f>
        <v>2</v>
      </c>
      <c r="E1766" cm="1">
        <f t="array" ref="E1766">IFERROR(IF(ROW()-1&gt;COUNTA([1]!T_Printers[Printers])*COUNTA([1]!T_Resins[Resins]),"",_xlfn.IFS(ROUND(VLOOKUP(C1766,[1]!T_Resins[#Data],2,FALSE)/VLOOKUP(A1766,[1]!T_Printers[#Data],5,FALSE),1)&lt;=_xlfn.XLOOKUP(B1766,[1]Printers!L:L,[1]Printers!O:O,1,0,),ROUND(VLOOKUP(C1766,[1]!T_Resins[#Data],2,FALSE)/VLOOKUP(A1766,[1]!T_Printers[#Data],5,FALSE),1),ROUND(VLOOKUP(C1766,[1]!T_Resins[#Data],2,FALSE)/VLOOKUP(A1766,[1]!T_Printers[#Data],5,FALSE),1)&gt;_xlfn.XLOOKUP(B1766,[1]Printers!L:L,[1]Printers!O:O,1,0,),10)),"Используйте слой 100 мкм")</f>
        <v>7</v>
      </c>
      <c r="F1766">
        <f>IFERROR(IF(ROUND(_xlfn.XLOOKUP([1]Parameters!B1766,[1]Printers!L:L,[1]Printers!Q:Q,,0)*E1766/10,0)*10&lt;_xlfn.XLOOKUP([1]Parameters!B1766,[1]Printers!L:L,[1]Printers!P:P,,0),ROUND(_xlfn.XLOOKUP([1]Parameters!B1766,[1]Printers!L:L,[1]Printers!Q:Q,,0)*E1766/10,0)*10,_xlfn.XLOOKUP([1]Parameters!B1766,[1]Printers!L:L,[1]Printers!P:P,,0)),"")</f>
        <v>60</v>
      </c>
      <c r="G1766" t="str" cm="1">
        <f t="array" ref="G1766">IFERROR(IF(ROW()-1&gt;COUNTA([1]!T_Printers[Printers])*COUNTA([1]!T_Resins[Resins]),"",_xlfn.IFS(ROUND(VLOOKUP(C1766,[1]!T_Resins[#Data],3,FALSE)/VLOOKUP(A1766,[1]!T_Printers[#Data],5,FALSE),1)&lt;=_xlfn.XLOOKUP(B1766,[1]Printers!L:L,[1]Printers!O:O,1,0,),ROUND(VLOOKUP(C1766,[1]!T_Resins[#Data],3,FALSE)/VLOOKUP(A1766,[1]!T_Printers[#Data],5,FALSE),1),ROUND(VLOOKUP(C1766,[1]!T_Resins[#Data],3,FALSE)/VLOOKUP(A1766,[1]!T_Printers[#Data],5,FALSE),1)&gt;_xlfn.XLOOKUP(B1766,[1]Printers!L:L,[1]Printers!O:O,1,0,),10)),"")</f>
        <v/>
      </c>
      <c r="H1766" t="str">
        <f>IFERROR(IF(ROUND(_xlfn.XLOOKUP([1]Parameters!B1766,[1]Printers!L:L,[1]Printers!Q:Q,,0)*G1766/10,0)*10&lt;_xlfn.XLOOKUP([1]Parameters!B1766,[1]Printers!L:L,[1]Printers!P:P,,0),ROUND(_xlfn.XLOOKUP([1]Parameters!B1766,[1]Printers!L:L,[1]Printers!Q:Q,,0)*G1766/10,0)*10,_xlfn.XLOOKUP([1]Parameters!B1766,[1]Printers!L:L,[1]Printers!P:P,,0)),"")</f>
        <v/>
      </c>
      <c r="I1766" s="3" t="str" cm="1">
        <f t="array" ref="I1766">IFERROR(IF(ROW()-1&gt;COUNTA([1]!T_Printers[Printers])*COUNTA([1]!T_Resins[Resins]),"",_xlfn.IFS(ROUND(VLOOKUP(C1766,[1]!T_Resins[#Data],4,FALSE)/VLOOKUP(A1766,[1]!T_Printers[#Data],5,FALSE),1)&lt;=_xlfn.XLOOKUP(B1766,[1]Printers!L:L,[1]Printers!O:O,1,0,),ROUND(VLOOKUP(C1766,[1]!T_Resins[#Data],4,FALSE)/VLOOKUP(A1766,[1]!T_Printers[#Data],5,FALSE),1),ROUND(VLOOKUP(C1766,[1]!T_Resins[#Data],4,FALSE)/VLOOKUP(A1766,[1]!T_Printers[#Data],5,FALSE),1)&gt;_xlfn.XLOOKUP(B1766,[1]Printers!L:L,[1]Printers!O:O,1,0,),"")),"")</f>
        <v/>
      </c>
      <c r="J1766" t="str">
        <f>IFERROR(IF(ROUND(_xlfn.XLOOKUP([1]Parameters!B1766,[1]Printers!L:L,[1]Printers!Q:Q,,0)*I1766/10,0)*10&lt;_xlfn.XLOOKUP([1]Parameters!B1766,[1]Printers!L:L,[1]Printers!P:P,,0),ROUND(_xlfn.XLOOKUP([1]Parameters!B1766,[1]Printers!L:L,[1]Printers!Q:Q,,0)*I1766/10,0)*10,_xlfn.XLOOKUP([1]Parameters!B1766,[1]Printers!L:L,[1]Printers!P:P,,0)),"")</f>
        <v/>
      </c>
      <c r="K1766">
        <f>IF(SUM(E1766:J1766)&lt;&gt;0,VLOOKUP(A1766,[1]!T_Printers[#Data],10,FALSE)+VLOOKUP(C1766,[1]!T_Resins[#Data],10,FALSE),"")</f>
        <v>4</v>
      </c>
      <c r="L1766">
        <f>IF(SUM(E1766:J1766)&lt;&gt;0,VLOOKUP(A1766,[1]!T_Printers[#Data],11,FALSE),"")</f>
        <v>8</v>
      </c>
      <c r="M1766">
        <f>IF(SUM(E1766:J1766)&lt;&gt;0,VLOOKUP(C1766,[1]!T_Resins[#Data],8,FALSE),"")</f>
        <v>60</v>
      </c>
      <c r="N1766">
        <f>IF(_xlfn.XLOOKUP(B1766,[1]Printers!$L:$L,[1]Printers!$R:$R,0,0)&gt;0,[1]Parameters!M1766,IF(SUM(E1766:J1766)&lt;&gt;0,VLOOKUP(C1766,[1]!T_Resins[#Data],9,FALSE),""))</f>
        <v>60</v>
      </c>
      <c r="O1766" t="str">
        <f t="shared" si="27"/>
        <v>ElegooSaturn28K</v>
      </c>
    </row>
    <row r="1767" spans="1:15" x14ac:dyDescent="0.25">
      <c r="A1767" t="str">
        <f t="array" ref="A1767">IF(ROW()-1&gt;COUNTA([1]!T_Printers[Printers])*COUNTA([1]!T_Resins[Resins]),"",INDEX([1]!T_Printers[Printers],INT((ROW()-2)/COUNTA([1]!T_Resins[Resins])+1)))</f>
        <v>Elegoo Saturn 2 8K</v>
      </c>
      <c r="B1767" t="str">
        <f>_xlfn.XLOOKUP(A1767,[1]!T_Printers[Printers],[1]!T_Printers[Icon link],,0)</f>
        <v>ElegooSaturn28K</v>
      </c>
      <c r="C1767" t="str">
        <f t="array" ref="C1767">IF(ROW()-1&gt;COUNTA([1]!T_Printers[Printers])*COUNTA([1]!T_Resins[Resins]),"",INDEX([1]!T_Resins[Resins],MOD(ROW()-2,COUNTA([1]!T_Resins[Resins]))+1))</f>
        <v>Dental Cast Cherry</v>
      </c>
      <c r="D1767">
        <f>IF(SUM(E1767:J1767)&lt;&gt;0,IF(ROW()-1&gt;COUNTA([1]!T_Printers[Printers])*COUNTA([1]!T_Resins[Resins]),"",2),"")</f>
        <v>2</v>
      </c>
      <c r="E1767" cm="1">
        <f t="array" ref="E1767">IFERROR(IF(ROW()-1&gt;COUNTA([1]!T_Printers[Printers])*COUNTA([1]!T_Resins[Resins]),"",_xlfn.IFS(ROUND(VLOOKUP(C1767,[1]!T_Resins[#Data],2,FALSE)/VLOOKUP(A1767,[1]!T_Printers[#Data],5,FALSE),1)&lt;=_xlfn.XLOOKUP(B1767,[1]Printers!L:L,[1]Printers!O:O,1,0,),ROUND(VLOOKUP(C1767,[1]!T_Resins[#Data],2,FALSE)/VLOOKUP(A1767,[1]!T_Printers[#Data],5,FALSE),1),ROUND(VLOOKUP(C1767,[1]!T_Resins[#Data],2,FALSE)/VLOOKUP(A1767,[1]!T_Printers[#Data],5,FALSE),1)&gt;_xlfn.XLOOKUP(B1767,[1]Printers!L:L,[1]Printers!O:O,1,0,),10)),"Используйте слой 100 мкм")</f>
        <v>6.1</v>
      </c>
      <c r="F1767">
        <f>IFERROR(IF(ROUND(_xlfn.XLOOKUP([1]Parameters!B1767,[1]Printers!L:L,[1]Printers!Q:Q,,0)*E1767/10,0)*10&lt;_xlfn.XLOOKUP([1]Parameters!B1767,[1]Printers!L:L,[1]Printers!P:P,,0),ROUND(_xlfn.XLOOKUP([1]Parameters!B1767,[1]Printers!L:L,[1]Printers!Q:Q,,0)*E1767/10,0)*10,_xlfn.XLOOKUP([1]Parameters!B1767,[1]Printers!L:L,[1]Printers!P:P,,0)),"")</f>
        <v>50</v>
      </c>
      <c r="G1767" cm="1">
        <f t="array" ref="G1767">IFERROR(IF(ROW()-1&gt;COUNTA([1]!T_Printers[Printers])*COUNTA([1]!T_Resins[Resins]),"",_xlfn.IFS(ROUND(VLOOKUP(C1767,[1]!T_Resins[#Data],3,FALSE)/VLOOKUP(A1767,[1]!T_Printers[#Data],5,FALSE),1)&lt;=_xlfn.XLOOKUP(B1767,[1]Printers!L:L,[1]Printers!O:O,1,0,),ROUND(VLOOKUP(C1767,[1]!T_Resins[#Data],3,FALSE)/VLOOKUP(A1767,[1]!T_Printers[#Data],5,FALSE),1),ROUND(VLOOKUP(C1767,[1]!T_Resins[#Data],3,FALSE)/VLOOKUP(A1767,[1]!T_Printers[#Data],5,FALSE),1)&gt;_xlfn.XLOOKUP(B1767,[1]Printers!L:L,[1]Printers!O:O,1,0,),10)),"")</f>
        <v>7.9</v>
      </c>
      <c r="H1767">
        <f>IFERROR(IF(ROUND(_xlfn.XLOOKUP([1]Parameters!B1767,[1]Printers!L:L,[1]Printers!Q:Q,,0)*G1767/10,0)*10&lt;_xlfn.XLOOKUP([1]Parameters!B1767,[1]Printers!L:L,[1]Printers!P:P,,0),ROUND(_xlfn.XLOOKUP([1]Parameters!B1767,[1]Printers!L:L,[1]Printers!Q:Q,,0)*G1767/10,0)*10,_xlfn.XLOOKUP([1]Parameters!B1767,[1]Printers!L:L,[1]Printers!P:P,,0)),"")</f>
        <v>70</v>
      </c>
      <c r="I1767" s="3" t="str" cm="1">
        <f t="array" ref="I1767">IFERROR(IF(ROW()-1&gt;COUNTA([1]!T_Printers[Printers])*COUNTA([1]!T_Resins[Resins]),"",_xlfn.IFS(ROUND(VLOOKUP(C1767,[1]!T_Resins[#Data],4,FALSE)/VLOOKUP(A1767,[1]!T_Printers[#Data],5,FALSE),1)&lt;=_xlfn.XLOOKUP(B1767,[1]Printers!L:L,[1]Printers!O:O,1,0,),ROUND(VLOOKUP(C1767,[1]!T_Resins[#Data],4,FALSE)/VLOOKUP(A1767,[1]!T_Printers[#Data],5,FALSE),1),ROUND(VLOOKUP(C1767,[1]!T_Resins[#Data],4,FALSE)/VLOOKUP(A1767,[1]!T_Printers[#Data],5,FALSE),1)&gt;_xlfn.XLOOKUP(B1767,[1]Printers!L:L,[1]Printers!O:O,1,0,),"")),"")</f>
        <v/>
      </c>
      <c r="J1767" t="str">
        <f>IFERROR(IF(ROUND(_xlfn.XLOOKUP([1]Parameters!B1767,[1]Printers!L:L,[1]Printers!Q:Q,,0)*I1767/10,0)*10&lt;_xlfn.XLOOKUP([1]Parameters!B1767,[1]Printers!L:L,[1]Printers!P:P,,0),ROUND(_xlfn.XLOOKUP([1]Parameters!B1767,[1]Printers!L:L,[1]Printers!Q:Q,,0)*I1767/10,0)*10,_xlfn.XLOOKUP([1]Parameters!B1767,[1]Printers!L:L,[1]Printers!P:P,,0)),"")</f>
        <v/>
      </c>
      <c r="K1767">
        <f>IF(SUM(E1767:J1767)&lt;&gt;0,VLOOKUP(A1767,[1]!T_Printers[#Data],10,FALSE)+VLOOKUP(C1767,[1]!T_Resins[#Data],10,FALSE),"")</f>
        <v>4</v>
      </c>
      <c r="L1767">
        <f>IF(SUM(E1767:J1767)&lt;&gt;0,VLOOKUP(A1767,[1]!T_Printers[#Data],11,FALSE),"")</f>
        <v>8</v>
      </c>
      <c r="M1767">
        <f>IF(SUM(E1767:J1767)&lt;&gt;0,VLOOKUP(C1767,[1]!T_Resins[#Data],8,FALSE),"")</f>
        <v>60</v>
      </c>
      <c r="N1767">
        <f>IF(_xlfn.XLOOKUP(B1767,[1]Printers!$L:$L,[1]Printers!$R:$R,0,0)&gt;0,[1]Parameters!M1767,IF(SUM(E1767:J1767)&lt;&gt;0,VLOOKUP(C1767,[1]!T_Resins[#Data],9,FALSE),""))</f>
        <v>60</v>
      </c>
      <c r="O1767" t="str">
        <f t="shared" si="27"/>
        <v>ElegooSaturn28K</v>
      </c>
    </row>
    <row r="1768" spans="1:15" x14ac:dyDescent="0.25">
      <c r="A1768" t="str">
        <f t="array" ref="A1768">IF(ROW()-1&gt;COUNTA([1]!T_Printers[Printers])*COUNTA([1]!T_Resins[Resins]),"",INDEX([1]!T_Printers[Printers],INT((ROW()-2)/COUNTA([1]!T_Resins[Resins])+1)))</f>
        <v>Elegoo Saturn 2 8K</v>
      </c>
      <c r="B1768" t="str">
        <f>_xlfn.XLOOKUP(A1768,[1]!T_Printers[Printers],[1]!T_Printers[Icon link],,0)</f>
        <v>ElegooSaturn28K</v>
      </c>
      <c r="C1768" t="str">
        <f t="array" ref="C1768">IF(ROW()-1&gt;COUNTA([1]!T_Printers[Printers])*COUNTA([1]!T_Resins[Resins]),"",INDEX([1]!T_Resins[Resins],MOD(ROW()-2,COUNTA([1]!T_Resins[Resins]))+1))</f>
        <v>Dental Clear</v>
      </c>
      <c r="D1768">
        <f>IF(SUM(E1768:J1768)&lt;&gt;0,IF(ROW()-1&gt;COUNTA([1]!T_Printers[Printers])*COUNTA([1]!T_Resins[Resins]),"",2),"")</f>
        <v>2</v>
      </c>
      <c r="E1768" cm="1">
        <f t="array" ref="E1768">IFERROR(IF(ROW()-1&gt;COUNTA([1]!T_Printers[Printers])*COUNTA([1]!T_Resins[Resins]),"",_xlfn.IFS(ROUND(VLOOKUP(C1768,[1]!T_Resins[#Data],2,FALSE)/VLOOKUP(A1768,[1]!T_Printers[#Data],5,FALSE),1)&lt;=_xlfn.XLOOKUP(B1768,[1]Printers!L:L,[1]Printers!O:O,1,0,),ROUND(VLOOKUP(C1768,[1]!T_Resins[#Data],2,FALSE)/VLOOKUP(A1768,[1]!T_Printers[#Data],5,FALSE),1),ROUND(VLOOKUP(C1768,[1]!T_Resins[#Data],2,FALSE)/VLOOKUP(A1768,[1]!T_Printers[#Data],5,FALSE),1)&gt;_xlfn.XLOOKUP(B1768,[1]Printers!L:L,[1]Printers!O:O,1,0,),10)),"Используйте слой 100 мкм")</f>
        <v>3.4</v>
      </c>
      <c r="F1768">
        <f>IFERROR(IF(ROUND(_xlfn.XLOOKUP([1]Parameters!B1768,[1]Printers!L:L,[1]Printers!Q:Q,,0)*E1768/10,0)*10&lt;_xlfn.XLOOKUP([1]Parameters!B1768,[1]Printers!L:L,[1]Printers!P:P,,0),ROUND(_xlfn.XLOOKUP([1]Parameters!B1768,[1]Printers!L:L,[1]Printers!Q:Q,,0)*E1768/10,0)*10,_xlfn.XLOOKUP([1]Parameters!B1768,[1]Printers!L:L,[1]Printers!P:P,,0)),"")</f>
        <v>30</v>
      </c>
      <c r="G1768" cm="1">
        <f t="array" ref="G1768">IFERROR(IF(ROW()-1&gt;COUNTA([1]!T_Printers[Printers])*COUNTA([1]!T_Resins[Resins]),"",_xlfn.IFS(ROUND(VLOOKUP(C1768,[1]!T_Resins[#Data],3,FALSE)/VLOOKUP(A1768,[1]!T_Printers[#Data],5,FALSE),1)&lt;=_xlfn.XLOOKUP(B1768,[1]Printers!L:L,[1]Printers!O:O,1,0,),ROUND(VLOOKUP(C1768,[1]!T_Resins[#Data],3,FALSE)/VLOOKUP(A1768,[1]!T_Printers[#Data],5,FALSE),1),ROUND(VLOOKUP(C1768,[1]!T_Resins[#Data],3,FALSE)/VLOOKUP(A1768,[1]!T_Printers[#Data],5,FALSE),1)&gt;_xlfn.XLOOKUP(B1768,[1]Printers!L:L,[1]Printers!O:O,1,0,),10)),"")</f>
        <v>4.5</v>
      </c>
      <c r="H1768">
        <f>IFERROR(IF(ROUND(_xlfn.XLOOKUP([1]Parameters!B1768,[1]Printers!L:L,[1]Printers!Q:Q,,0)*G1768/10,0)*10&lt;_xlfn.XLOOKUP([1]Parameters!B1768,[1]Printers!L:L,[1]Printers!P:P,,0),ROUND(_xlfn.XLOOKUP([1]Parameters!B1768,[1]Printers!L:L,[1]Printers!Q:Q,,0)*G1768/10,0)*10,_xlfn.XLOOKUP([1]Parameters!B1768,[1]Printers!L:L,[1]Printers!P:P,,0)),"")</f>
        <v>40</v>
      </c>
      <c r="I1768" s="3" t="str" cm="1">
        <f t="array" ref="I1768">IFERROR(IF(ROW()-1&gt;COUNTA([1]!T_Printers[Printers])*COUNTA([1]!T_Resins[Resins]),"",_xlfn.IFS(ROUND(VLOOKUP(C1768,[1]!T_Resins[#Data],4,FALSE)/VLOOKUP(A1768,[1]!T_Printers[#Data],5,FALSE),1)&lt;=_xlfn.XLOOKUP(B1768,[1]Printers!L:L,[1]Printers!O:O,1,0,),ROUND(VLOOKUP(C1768,[1]!T_Resins[#Data],4,FALSE)/VLOOKUP(A1768,[1]!T_Printers[#Data],5,FALSE),1),ROUND(VLOOKUP(C1768,[1]!T_Resins[#Data],4,FALSE)/VLOOKUP(A1768,[1]!T_Printers[#Data],5,FALSE),1)&gt;_xlfn.XLOOKUP(B1768,[1]Printers!L:L,[1]Printers!O:O,1,0,),"")),"")</f>
        <v/>
      </c>
      <c r="J1768" t="str">
        <f>IFERROR(IF(ROUND(_xlfn.XLOOKUP([1]Parameters!B1768,[1]Printers!L:L,[1]Printers!Q:Q,,0)*I1768/10,0)*10&lt;_xlfn.XLOOKUP([1]Parameters!B1768,[1]Printers!L:L,[1]Printers!P:P,,0),ROUND(_xlfn.XLOOKUP([1]Parameters!B1768,[1]Printers!L:L,[1]Printers!Q:Q,,0)*I1768/10,0)*10,_xlfn.XLOOKUP([1]Parameters!B1768,[1]Printers!L:L,[1]Printers!P:P,,0)),"")</f>
        <v/>
      </c>
      <c r="K1768">
        <f>IF(SUM(E1768:J1768)&lt;&gt;0,VLOOKUP(A1768,[1]!T_Printers[#Data],10,FALSE)+VLOOKUP(C1768,[1]!T_Resins[#Data],10,FALSE),"")</f>
        <v>4</v>
      </c>
      <c r="L1768">
        <f>IF(SUM(E1768:J1768)&lt;&gt;0,VLOOKUP(A1768,[1]!T_Printers[#Data],11,FALSE),"")</f>
        <v>8</v>
      </c>
      <c r="M1768">
        <f>IF(SUM(E1768:J1768)&lt;&gt;0,VLOOKUP(C1768,[1]!T_Resins[#Data],8,FALSE),"")</f>
        <v>120</v>
      </c>
      <c r="N1768">
        <f>IF(_xlfn.XLOOKUP(B1768,[1]Printers!$L:$L,[1]Printers!$R:$R,0,0)&gt;0,[1]Parameters!M1768,IF(SUM(E1768:J1768)&lt;&gt;0,VLOOKUP(C1768,[1]!T_Resins[#Data],9,FALSE),""))</f>
        <v>180</v>
      </c>
      <c r="O1768" t="str">
        <f t="shared" si="27"/>
        <v>ElegooSaturn28K</v>
      </c>
    </row>
    <row r="1769" spans="1:15" x14ac:dyDescent="0.25">
      <c r="A1769" t="str">
        <f t="array" ref="A1769">IF(ROW()-1&gt;COUNTA([1]!T_Printers[Printers])*COUNTA([1]!T_Resins[Resins]),"",INDEX([1]!T_Printers[Printers],INT((ROW()-2)/COUNTA([1]!T_Resins[Resins])+1)))</f>
        <v>Elegoo Saturn 2 8K</v>
      </c>
      <c r="B1769" t="str">
        <f>_xlfn.XLOOKUP(A1769,[1]!T_Printers[Printers],[1]!T_Printers[Icon link],,0)</f>
        <v>ElegooSaturn28K</v>
      </c>
      <c r="C1769" t="str">
        <f t="array" ref="C1769">IF(ROW()-1&gt;COUNTA([1]!T_Printers[Printers])*COUNTA([1]!T_Resins[Resins]),"",INDEX([1]!T_Resins[Resins],MOD(ROW()-2,COUNTA([1]!T_Resins[Resins]))+1))</f>
        <v>Dental Clear Pro</v>
      </c>
      <c r="D1769">
        <f>IF(SUM(E1769:J1769)&lt;&gt;0,IF(ROW()-1&gt;COUNTA([1]!T_Printers[Printers])*COUNTA([1]!T_Resins[Resins]),"",2),"")</f>
        <v>2</v>
      </c>
      <c r="E1769" t="str" cm="1">
        <f t="array" ref="E1769">IFERROR(IF(ROW()-1&gt;COUNTA([1]!T_Printers[Printers])*COUNTA([1]!T_Resins[Resins]),"",_xlfn.IFS(ROUND(VLOOKUP(C1769,[1]!T_Resins[#Data],2,FALSE)/VLOOKUP(A1769,[1]!T_Printers[#Data],5,FALSE),1)&lt;=_xlfn.XLOOKUP(B1769,[1]Printers!L:L,[1]Printers!O:O,1,0,),ROUND(VLOOKUP(C1769,[1]!T_Resins[#Data],2,FALSE)/VLOOKUP(A1769,[1]!T_Printers[#Data],5,FALSE),1),ROUND(VLOOKUP(C1769,[1]!T_Resins[#Data],2,FALSE)/VLOOKUP(A1769,[1]!T_Printers[#Data],5,FALSE),1)&gt;_xlfn.XLOOKUP(B1769,[1]Printers!L:L,[1]Printers!O:O,1,0,),10)),"Используйте слой 100 мкм")</f>
        <v>Используйте слой 100 мкм</v>
      </c>
      <c r="F1769" t="str">
        <f>IFERROR(IF(ROUND(_xlfn.XLOOKUP([1]Parameters!B1769,[1]Printers!L:L,[1]Printers!Q:Q,,0)*E1769/10,0)*10&lt;_xlfn.XLOOKUP([1]Parameters!B1769,[1]Printers!L:L,[1]Printers!P:P,,0),ROUND(_xlfn.XLOOKUP([1]Parameters!B1769,[1]Printers!L:L,[1]Printers!Q:Q,,0)*E1769/10,0)*10,_xlfn.XLOOKUP([1]Parameters!B1769,[1]Printers!L:L,[1]Printers!P:P,,0)),"")</f>
        <v/>
      </c>
      <c r="G1769" cm="1">
        <f t="array" ref="G1769">IFERROR(IF(ROW()-1&gt;COUNTA([1]!T_Printers[Printers])*COUNTA([1]!T_Resins[Resins]),"",_xlfn.IFS(ROUND(VLOOKUP(C1769,[1]!T_Resins[#Data],3,FALSE)/VLOOKUP(A1769,[1]!T_Printers[#Data],5,FALSE),1)&lt;=_xlfn.XLOOKUP(B1769,[1]Printers!L:L,[1]Printers!O:O,1,0,),ROUND(VLOOKUP(C1769,[1]!T_Resins[#Data],3,FALSE)/VLOOKUP(A1769,[1]!T_Printers[#Data],5,FALSE),1),ROUND(VLOOKUP(C1769,[1]!T_Resins[#Data],3,FALSE)/VLOOKUP(A1769,[1]!T_Printers[#Data],5,FALSE),1)&gt;_xlfn.XLOOKUP(B1769,[1]Printers!L:L,[1]Printers!O:O,1,0,),10)),"")</f>
        <v>7.2</v>
      </c>
      <c r="H1769">
        <f>IFERROR(IF(ROUND(_xlfn.XLOOKUP([1]Parameters!B1769,[1]Printers!L:L,[1]Printers!Q:Q,,0)*G1769/10,0)*10&lt;_xlfn.XLOOKUP([1]Parameters!B1769,[1]Printers!L:L,[1]Printers!P:P,,0),ROUND(_xlfn.XLOOKUP([1]Parameters!B1769,[1]Printers!L:L,[1]Printers!Q:Q,,0)*G1769/10,0)*10,_xlfn.XLOOKUP([1]Parameters!B1769,[1]Printers!L:L,[1]Printers!P:P,,0)),"")</f>
        <v>60</v>
      </c>
      <c r="I1769" s="3" cm="1">
        <f t="array" ref="I1769">IFERROR(IF(ROW()-1&gt;COUNTA([1]!T_Printers[Printers])*COUNTA([1]!T_Resins[Resins]),"",_xlfn.IFS(ROUND(VLOOKUP(C1769,[1]!T_Resins[#Data],4,FALSE)/VLOOKUP(A1769,[1]!T_Printers[#Data],5,FALSE),1)&lt;=_xlfn.XLOOKUP(B1769,[1]Printers!L:L,[1]Printers!O:O,1,0,),ROUND(VLOOKUP(C1769,[1]!T_Resins[#Data],4,FALSE)/VLOOKUP(A1769,[1]!T_Printers[#Data],5,FALSE),1),ROUND(VLOOKUP(C1769,[1]!T_Resins[#Data],4,FALSE)/VLOOKUP(A1769,[1]!T_Printers[#Data],5,FALSE),1)&gt;_xlfn.XLOOKUP(B1769,[1]Printers!L:L,[1]Printers!O:O,1,0,),"")),"")</f>
        <v>9.4</v>
      </c>
      <c r="J1769">
        <f>IFERROR(IF(ROUND(_xlfn.XLOOKUP([1]Parameters!B1769,[1]Printers!L:L,[1]Printers!Q:Q,,0)*I1769/10,0)*10&lt;_xlfn.XLOOKUP([1]Parameters!B1769,[1]Printers!L:L,[1]Printers!P:P,,0),ROUND(_xlfn.XLOOKUP([1]Parameters!B1769,[1]Printers!L:L,[1]Printers!Q:Q,,0)*I1769/10,0)*10,_xlfn.XLOOKUP([1]Parameters!B1769,[1]Printers!L:L,[1]Printers!P:P,,0)),"")</f>
        <v>80</v>
      </c>
      <c r="K1769">
        <f>IF(SUM(E1769:J1769)&lt;&gt;0,VLOOKUP(A1769,[1]!T_Printers[#Data],10,FALSE)+VLOOKUP(C1769,[1]!T_Resins[#Data],10,FALSE),"")</f>
        <v>4</v>
      </c>
      <c r="L1769">
        <f>IF(SUM(E1769:J1769)&lt;&gt;0,VLOOKUP(A1769,[1]!T_Printers[#Data],11,FALSE),"")</f>
        <v>8</v>
      </c>
      <c r="M1769">
        <f>IF(SUM(E1769:J1769)&lt;&gt;0,VLOOKUP(C1769,[1]!T_Resins[#Data],8,FALSE),"")</f>
        <v>120</v>
      </c>
      <c r="N1769">
        <f>IF(_xlfn.XLOOKUP(B1769,[1]Printers!$L:$L,[1]Printers!$R:$R,0,0)&gt;0,[1]Parameters!M1769,IF(SUM(E1769:J1769)&lt;&gt;0,VLOOKUP(C1769,[1]!T_Resins[#Data],9,FALSE),""))</f>
        <v>180</v>
      </c>
      <c r="O1769" t="str">
        <f t="shared" si="27"/>
        <v>ElegooSaturn28K</v>
      </c>
    </row>
    <row r="1770" spans="1:15" x14ac:dyDescent="0.25">
      <c r="A1770" t="str">
        <f t="array" ref="A1770">IF(ROW()-1&gt;COUNTA([1]!T_Printers[Printers])*COUNTA([1]!T_Resins[Resins]),"",INDEX([1]!T_Printers[Printers],INT((ROW()-2)/COUNTA([1]!T_Resins[Resins])+1)))</f>
        <v>Elegoo Saturn 2 8K</v>
      </c>
      <c r="B1770" t="str">
        <f>_xlfn.XLOOKUP(A1770,[1]!T_Printers[Printers],[1]!T_Printers[Icon link],,0)</f>
        <v>ElegooSaturn28K</v>
      </c>
      <c r="C1770" t="str">
        <f t="array" ref="C1770">IF(ROW()-1&gt;COUNTA([1]!T_Printers[Printers])*COUNTA([1]!T_Resins[Resins]),"",INDEX([1]!T_Resins[Resins],MOD(ROW()-2,COUNTA([1]!T_Resins[Resins]))+1))</f>
        <v>Dental Denture Base Soft</v>
      </c>
      <c r="D1770">
        <f>IF(SUM(E1770:J1770)&lt;&gt;0,IF(ROW()-1&gt;COUNTA([1]!T_Printers[Printers])*COUNTA([1]!T_Resins[Resins]),"",2),"")</f>
        <v>2</v>
      </c>
      <c r="E1770" cm="1">
        <f t="array" ref="E1770">IFERROR(IF(ROW()-1&gt;COUNTA([1]!T_Printers[Printers])*COUNTA([1]!T_Resins[Resins]),"",_xlfn.IFS(ROUND(VLOOKUP(C1770,[1]!T_Resins[#Data],2,FALSE)/VLOOKUP(A1770,[1]!T_Printers[#Data],5,FALSE),1)&lt;=_xlfn.XLOOKUP(B1770,[1]Printers!L:L,[1]Printers!O:O,1,0,),ROUND(VLOOKUP(C1770,[1]!T_Resins[#Data],2,FALSE)/VLOOKUP(A1770,[1]!T_Printers[#Data],5,FALSE),1),ROUND(VLOOKUP(C1770,[1]!T_Resins[#Data],2,FALSE)/VLOOKUP(A1770,[1]!T_Printers[#Data],5,FALSE),1)&gt;_xlfn.XLOOKUP(B1770,[1]Printers!L:L,[1]Printers!O:O,1,0,),10)),"Используйте слой 100 мкм")</f>
        <v>7.8</v>
      </c>
      <c r="F1770">
        <f>IFERROR(IF(ROUND(_xlfn.XLOOKUP([1]Parameters!B1770,[1]Printers!L:L,[1]Printers!Q:Q,,0)*E1770/10,0)*10&lt;_xlfn.XLOOKUP([1]Parameters!B1770,[1]Printers!L:L,[1]Printers!P:P,,0),ROUND(_xlfn.XLOOKUP([1]Parameters!B1770,[1]Printers!L:L,[1]Printers!Q:Q,,0)*E1770/10,0)*10,_xlfn.XLOOKUP([1]Parameters!B1770,[1]Printers!L:L,[1]Printers!P:P,,0)),"")</f>
        <v>70</v>
      </c>
      <c r="G1770" cm="1">
        <f t="array" ref="G1770">IFERROR(IF(ROW()-1&gt;COUNTA([1]!T_Printers[Printers])*COUNTA([1]!T_Resins[Resins]),"",_xlfn.IFS(ROUND(VLOOKUP(C1770,[1]!T_Resins[#Data],3,FALSE)/VLOOKUP(A1770,[1]!T_Printers[#Data],5,FALSE),1)&lt;=_xlfn.XLOOKUP(B1770,[1]Printers!L:L,[1]Printers!O:O,1,0,),ROUND(VLOOKUP(C1770,[1]!T_Resins[#Data],3,FALSE)/VLOOKUP(A1770,[1]!T_Printers[#Data],5,FALSE),1),ROUND(VLOOKUP(C1770,[1]!T_Resins[#Data],3,FALSE)/VLOOKUP(A1770,[1]!T_Printers[#Data],5,FALSE),1)&gt;_xlfn.XLOOKUP(B1770,[1]Printers!L:L,[1]Printers!O:O,1,0,),10)),"")</f>
        <v>10.1</v>
      </c>
      <c r="H1770">
        <f>IFERROR(IF(ROUND(_xlfn.XLOOKUP([1]Parameters!B1770,[1]Printers!L:L,[1]Printers!Q:Q,,0)*G1770/10,0)*10&lt;_xlfn.XLOOKUP([1]Parameters!B1770,[1]Printers!L:L,[1]Printers!P:P,,0),ROUND(_xlfn.XLOOKUP([1]Parameters!B1770,[1]Printers!L:L,[1]Printers!Q:Q,,0)*G1770/10,0)*10,_xlfn.XLOOKUP([1]Parameters!B1770,[1]Printers!L:L,[1]Printers!P:P,,0)),"")</f>
        <v>90</v>
      </c>
      <c r="I1770" s="3" t="str" cm="1">
        <f t="array" ref="I1770">IFERROR(IF(ROW()-1&gt;COUNTA([1]!T_Printers[Printers])*COUNTA([1]!T_Resins[Resins]),"",_xlfn.IFS(ROUND(VLOOKUP(C1770,[1]!T_Resins[#Data],4,FALSE)/VLOOKUP(A1770,[1]!T_Printers[#Data],5,FALSE),1)&lt;=_xlfn.XLOOKUP(B1770,[1]Printers!L:L,[1]Printers!O:O,1,0,),ROUND(VLOOKUP(C1770,[1]!T_Resins[#Data],4,FALSE)/VLOOKUP(A1770,[1]!T_Printers[#Data],5,FALSE),1),ROUND(VLOOKUP(C1770,[1]!T_Resins[#Data],4,FALSE)/VLOOKUP(A1770,[1]!T_Printers[#Data],5,FALSE),1)&gt;_xlfn.XLOOKUP(B1770,[1]Printers!L:L,[1]Printers!O:O,1,0,),"")),"")</f>
        <v/>
      </c>
      <c r="J1770" t="str">
        <f>IFERROR(IF(ROUND(_xlfn.XLOOKUP([1]Parameters!B1770,[1]Printers!L:L,[1]Printers!Q:Q,,0)*I1770/10,0)*10&lt;_xlfn.XLOOKUP([1]Parameters!B1770,[1]Printers!L:L,[1]Printers!P:P,,0),ROUND(_xlfn.XLOOKUP([1]Parameters!B1770,[1]Printers!L:L,[1]Printers!Q:Q,,0)*I1770/10,0)*10,_xlfn.XLOOKUP([1]Parameters!B1770,[1]Printers!L:L,[1]Printers!P:P,,0)),"")</f>
        <v/>
      </c>
      <c r="K1770">
        <f>IF(SUM(E1770:J1770)&lt;&gt;0,VLOOKUP(A1770,[1]!T_Printers[#Data],10,FALSE)+VLOOKUP(C1770,[1]!T_Resins[#Data],10,FALSE),"")</f>
        <v>5</v>
      </c>
      <c r="L1770">
        <f>IF(SUM(E1770:J1770)&lt;&gt;0,VLOOKUP(A1770,[1]!T_Printers[#Data],11,FALSE),"")</f>
        <v>8</v>
      </c>
      <c r="M1770">
        <f>IF(SUM(E1770:J1770)&lt;&gt;0,VLOOKUP(C1770,[1]!T_Resins[#Data],8,FALSE),"")</f>
        <v>120</v>
      </c>
      <c r="N1770">
        <f>IF(_xlfn.XLOOKUP(B1770,[1]Printers!$L:$L,[1]Printers!$R:$R,0,0)&gt;0,[1]Parameters!M1770,IF(SUM(E1770:J1770)&lt;&gt;0,VLOOKUP(C1770,[1]!T_Resins[#Data],9,FALSE),""))</f>
        <v>180</v>
      </c>
      <c r="O1770" t="str">
        <f t="shared" si="27"/>
        <v>ElegooSaturn28K</v>
      </c>
    </row>
    <row r="1771" spans="1:15" x14ac:dyDescent="0.25">
      <c r="A1771" t="str">
        <f t="array" ref="A1771">IF(ROW()-1&gt;COUNTA([1]!T_Printers[Printers])*COUNTA([1]!T_Resins[Resins]),"",INDEX([1]!T_Printers[Printers],INT((ROW()-2)/COUNTA([1]!T_Resins[Resins])+1)))</f>
        <v>Elegoo Saturn 2 8K</v>
      </c>
      <c r="B1771" t="str">
        <f>_xlfn.XLOOKUP(A1771,[1]!T_Printers[Printers],[1]!T_Printers[Icon link],,0)</f>
        <v>ElegooSaturn28K</v>
      </c>
      <c r="C1771" t="str">
        <f t="array" ref="C1771">IF(ROW()-1&gt;COUNTA([1]!T_Printers[Printers])*COUNTA([1]!T_Resins[Resins]),"",INDEX([1]!T_Resins[Resins],MOD(ROW()-2,COUNTA([1]!T_Resins[Resins]))+1))</f>
        <v>Dental Denture Base</v>
      </c>
      <c r="D1771">
        <f>IF(SUM(E1771:J1771)&lt;&gt;0,IF(ROW()-1&gt;COUNTA([1]!T_Printers[Printers])*COUNTA([1]!T_Resins[Resins]),"",2),"")</f>
        <v>2</v>
      </c>
      <c r="E1771" cm="1">
        <f t="array" ref="E1771">IFERROR(IF(ROW()-1&gt;COUNTA([1]!T_Printers[Printers])*COUNTA([1]!T_Resins[Resins]),"",_xlfn.IFS(ROUND(VLOOKUP(C1771,[1]!T_Resins[#Data],2,FALSE)/VLOOKUP(A1771,[1]!T_Printers[#Data],5,FALSE),1)&lt;=_xlfn.XLOOKUP(B1771,[1]Printers!L:L,[1]Printers!O:O,1,0,),ROUND(VLOOKUP(C1771,[1]!T_Resins[#Data],2,FALSE)/VLOOKUP(A1771,[1]!T_Printers[#Data],5,FALSE),1),ROUND(VLOOKUP(C1771,[1]!T_Resins[#Data],2,FALSE)/VLOOKUP(A1771,[1]!T_Printers[#Data],5,FALSE),1)&gt;_xlfn.XLOOKUP(B1771,[1]Printers!L:L,[1]Printers!O:O,1,0,),10)),"Используйте слой 100 мкм")</f>
        <v>6.1</v>
      </c>
      <c r="F1771">
        <f>IFERROR(IF(ROUND(_xlfn.XLOOKUP([1]Parameters!B1771,[1]Printers!L:L,[1]Printers!Q:Q,,0)*E1771/10,0)*10&lt;_xlfn.XLOOKUP([1]Parameters!B1771,[1]Printers!L:L,[1]Printers!P:P,,0),ROUND(_xlfn.XLOOKUP([1]Parameters!B1771,[1]Printers!L:L,[1]Printers!Q:Q,,0)*E1771/10,0)*10,_xlfn.XLOOKUP([1]Parameters!B1771,[1]Printers!L:L,[1]Printers!P:P,,0)),"")</f>
        <v>50</v>
      </c>
      <c r="G1771" cm="1">
        <f t="array" ref="G1771">IFERROR(IF(ROW()-1&gt;COUNTA([1]!T_Printers[Printers])*COUNTA([1]!T_Resins[Resins]),"",_xlfn.IFS(ROUND(VLOOKUP(C1771,[1]!T_Resins[#Data],3,FALSE)/VLOOKUP(A1771,[1]!T_Printers[#Data],5,FALSE),1)&lt;=_xlfn.XLOOKUP(B1771,[1]Printers!L:L,[1]Printers!O:O,1,0,),ROUND(VLOOKUP(C1771,[1]!T_Resins[#Data],3,FALSE)/VLOOKUP(A1771,[1]!T_Printers[#Data],5,FALSE),1),ROUND(VLOOKUP(C1771,[1]!T_Resins[#Data],3,FALSE)/VLOOKUP(A1771,[1]!T_Printers[#Data],5,FALSE),1)&gt;_xlfn.XLOOKUP(B1771,[1]Printers!L:L,[1]Printers!O:O,1,0,),10)),"")</f>
        <v>7.9</v>
      </c>
      <c r="H1771">
        <f>IFERROR(IF(ROUND(_xlfn.XLOOKUP([1]Parameters!B1771,[1]Printers!L:L,[1]Printers!Q:Q,,0)*G1771/10,0)*10&lt;_xlfn.XLOOKUP([1]Parameters!B1771,[1]Printers!L:L,[1]Printers!P:P,,0),ROUND(_xlfn.XLOOKUP([1]Parameters!B1771,[1]Printers!L:L,[1]Printers!Q:Q,,0)*G1771/10,0)*10,_xlfn.XLOOKUP([1]Parameters!B1771,[1]Printers!L:L,[1]Printers!P:P,,0)),"")</f>
        <v>70</v>
      </c>
      <c r="I1771" s="3" t="str" cm="1">
        <f t="array" ref="I1771">IFERROR(IF(ROW()-1&gt;COUNTA([1]!T_Printers[Printers])*COUNTA([1]!T_Resins[Resins]),"",_xlfn.IFS(ROUND(VLOOKUP(C1771,[1]!T_Resins[#Data],4,FALSE)/VLOOKUP(A1771,[1]!T_Printers[#Data],5,FALSE),1)&lt;=_xlfn.XLOOKUP(B1771,[1]Printers!L:L,[1]Printers!O:O,1,0,),ROUND(VLOOKUP(C1771,[1]!T_Resins[#Data],4,FALSE)/VLOOKUP(A1771,[1]!T_Printers[#Data],5,FALSE),1),ROUND(VLOOKUP(C1771,[1]!T_Resins[#Data],4,FALSE)/VLOOKUP(A1771,[1]!T_Printers[#Data],5,FALSE),1)&gt;_xlfn.XLOOKUP(B1771,[1]Printers!L:L,[1]Printers!O:O,1,0,),"")),"")</f>
        <v/>
      </c>
      <c r="J1771" t="str">
        <f>IFERROR(IF(ROUND(_xlfn.XLOOKUP([1]Parameters!B1771,[1]Printers!L:L,[1]Printers!Q:Q,,0)*I1771/10,0)*10&lt;_xlfn.XLOOKUP([1]Parameters!B1771,[1]Printers!L:L,[1]Printers!P:P,,0),ROUND(_xlfn.XLOOKUP([1]Parameters!B1771,[1]Printers!L:L,[1]Printers!Q:Q,,0)*I1771/10,0)*10,_xlfn.XLOOKUP([1]Parameters!B1771,[1]Printers!L:L,[1]Printers!P:P,,0)),"")</f>
        <v/>
      </c>
      <c r="K1771">
        <f>IF(SUM(E1771:J1771)&lt;&gt;0,VLOOKUP(A1771,[1]!T_Printers[#Data],10,FALSE)+VLOOKUP(C1771,[1]!T_Resins[#Data],10,FALSE),"")</f>
        <v>5</v>
      </c>
      <c r="L1771">
        <f>IF(SUM(E1771:J1771)&lt;&gt;0,VLOOKUP(A1771,[1]!T_Printers[#Data],11,FALSE),"")</f>
        <v>8</v>
      </c>
      <c r="M1771">
        <f>IF(SUM(E1771:J1771)&lt;&gt;0,VLOOKUP(C1771,[1]!T_Resins[#Data],8,FALSE),"")</f>
        <v>120</v>
      </c>
      <c r="N1771">
        <f>IF(_xlfn.XLOOKUP(B1771,[1]Printers!$L:$L,[1]Printers!$R:$R,0,0)&gt;0,[1]Parameters!M1771,IF(SUM(E1771:J1771)&lt;&gt;0,VLOOKUP(C1771,[1]!T_Resins[#Data],9,FALSE),""))</f>
        <v>180</v>
      </c>
      <c r="O1771" t="str">
        <f t="shared" si="27"/>
        <v>ElegooSaturn28K</v>
      </c>
    </row>
    <row r="1772" spans="1:15" x14ac:dyDescent="0.25">
      <c r="A1772" t="str">
        <f t="array" ref="A1772">IF(ROW()-1&gt;COUNTA([1]!T_Printers[Printers])*COUNTA([1]!T_Resins[Resins]),"",INDEX([1]!T_Printers[Printers],INT((ROW()-2)/COUNTA([1]!T_Resins[Resins])+1)))</f>
        <v>Elegoo Saturn 2 8K</v>
      </c>
      <c r="B1772" t="str">
        <f>_xlfn.XLOOKUP(A1772,[1]!T_Printers[Printers],[1]!T_Printers[Icon link],,0)</f>
        <v>ElegooSaturn28K</v>
      </c>
      <c r="C1772" t="str">
        <f t="array" ref="C1772">IF(ROW()-1&gt;COUNTA([1]!T_Printers[Printers])*COUNTA([1]!T_Resins[Resins]),"",INDEX([1]!T_Resins[Resins],MOD(ROW()-2,COUNTA([1]!T_Resins[Resins]))+1))</f>
        <v>Dental IBT</v>
      </c>
      <c r="D1772">
        <f>IF(SUM(E1772:J1772)&lt;&gt;0,IF(ROW()-1&gt;COUNTA([1]!T_Printers[Printers])*COUNTA([1]!T_Resins[Resins]),"",2),"")</f>
        <v>2</v>
      </c>
      <c r="E1772" cm="1">
        <f t="array" ref="E1772">IFERROR(IF(ROW()-1&gt;COUNTA([1]!T_Printers[Printers])*COUNTA([1]!T_Resins[Resins]),"",_xlfn.IFS(ROUND(VLOOKUP(C1772,[1]!T_Resins[#Data],2,FALSE)/VLOOKUP(A1772,[1]!T_Printers[#Data],5,FALSE),1)&lt;=_xlfn.XLOOKUP(B1772,[1]Printers!L:L,[1]Printers!O:O,1,0,),ROUND(VLOOKUP(C1772,[1]!T_Resins[#Data],2,FALSE)/VLOOKUP(A1772,[1]!T_Printers[#Data],5,FALSE),1),ROUND(VLOOKUP(C1772,[1]!T_Resins[#Data],2,FALSE)/VLOOKUP(A1772,[1]!T_Printers[#Data],5,FALSE),1)&gt;_xlfn.XLOOKUP(B1772,[1]Printers!L:L,[1]Printers!O:O,1,0,),10)),"Используйте слой 100 мкм")</f>
        <v>3.8</v>
      </c>
      <c r="F1772">
        <f>IFERROR(IF(ROUND(_xlfn.XLOOKUP([1]Parameters!B1772,[1]Printers!L:L,[1]Printers!Q:Q,,0)*E1772/10,0)*10&lt;_xlfn.XLOOKUP([1]Parameters!B1772,[1]Printers!L:L,[1]Printers!P:P,,0),ROUND(_xlfn.XLOOKUP([1]Parameters!B1772,[1]Printers!L:L,[1]Printers!Q:Q,,0)*E1772/10,0)*10,_xlfn.XLOOKUP([1]Parameters!B1772,[1]Printers!L:L,[1]Printers!P:P,,0)),"")</f>
        <v>30</v>
      </c>
      <c r="G1772" cm="1">
        <f t="array" ref="G1772">IFERROR(IF(ROW()-1&gt;COUNTA([1]!T_Printers[Printers])*COUNTA([1]!T_Resins[Resins]),"",_xlfn.IFS(ROUND(VLOOKUP(C1772,[1]!T_Resins[#Data],3,FALSE)/VLOOKUP(A1772,[1]!T_Printers[#Data],5,FALSE),1)&lt;=_xlfn.XLOOKUP(B1772,[1]Printers!L:L,[1]Printers!O:O,1,0,),ROUND(VLOOKUP(C1772,[1]!T_Resins[#Data],3,FALSE)/VLOOKUP(A1772,[1]!T_Printers[#Data],5,FALSE),1),ROUND(VLOOKUP(C1772,[1]!T_Resins[#Data],3,FALSE)/VLOOKUP(A1772,[1]!T_Printers[#Data],5,FALSE),1)&gt;_xlfn.XLOOKUP(B1772,[1]Printers!L:L,[1]Printers!O:O,1,0,),10)),"")</f>
        <v>5</v>
      </c>
      <c r="H1772">
        <f>IFERROR(IF(ROUND(_xlfn.XLOOKUP([1]Parameters!B1772,[1]Printers!L:L,[1]Printers!Q:Q,,0)*G1772/10,0)*10&lt;_xlfn.XLOOKUP([1]Parameters!B1772,[1]Printers!L:L,[1]Printers!P:P,,0),ROUND(_xlfn.XLOOKUP([1]Parameters!B1772,[1]Printers!L:L,[1]Printers!Q:Q,,0)*G1772/10,0)*10,_xlfn.XLOOKUP([1]Parameters!B1772,[1]Printers!L:L,[1]Printers!P:P,,0)),"")</f>
        <v>50</v>
      </c>
      <c r="I1772" s="3" t="str" cm="1">
        <f t="array" ref="I1772">IFERROR(IF(ROW()-1&gt;COUNTA([1]!T_Printers[Printers])*COUNTA([1]!T_Resins[Resins]),"",_xlfn.IFS(ROUND(VLOOKUP(C1772,[1]!T_Resins[#Data],4,FALSE)/VLOOKUP(A1772,[1]!T_Printers[#Data],5,FALSE),1)&lt;=_xlfn.XLOOKUP(B1772,[1]Printers!L:L,[1]Printers!O:O,1,0,),ROUND(VLOOKUP(C1772,[1]!T_Resins[#Data],4,FALSE)/VLOOKUP(A1772,[1]!T_Printers[#Data],5,FALSE),1),ROUND(VLOOKUP(C1772,[1]!T_Resins[#Data],4,FALSE)/VLOOKUP(A1772,[1]!T_Printers[#Data],5,FALSE),1)&gt;_xlfn.XLOOKUP(B1772,[1]Printers!L:L,[1]Printers!O:O,1,0,),"")),"")</f>
        <v/>
      </c>
      <c r="J1772" t="str">
        <f>IFERROR(IF(ROUND(_xlfn.XLOOKUP([1]Parameters!B1772,[1]Printers!L:L,[1]Printers!Q:Q,,0)*I1772/10,0)*10&lt;_xlfn.XLOOKUP([1]Parameters!B1772,[1]Printers!L:L,[1]Printers!P:P,,0),ROUND(_xlfn.XLOOKUP([1]Parameters!B1772,[1]Printers!L:L,[1]Printers!Q:Q,,0)*I1772/10,0)*10,_xlfn.XLOOKUP([1]Parameters!B1772,[1]Printers!L:L,[1]Printers!P:P,,0)),"")</f>
        <v/>
      </c>
      <c r="K1772">
        <f>IF(SUM(E1772:J1772)&lt;&gt;0,VLOOKUP(A1772,[1]!T_Printers[#Data],10,FALSE)+VLOOKUP(C1772,[1]!T_Resins[#Data],10,FALSE),"")</f>
        <v>4</v>
      </c>
      <c r="L1772">
        <f>IF(SUM(E1772:J1772)&lt;&gt;0,VLOOKUP(A1772,[1]!T_Printers[#Data],11,FALSE),"")</f>
        <v>8</v>
      </c>
      <c r="M1772">
        <f>IF(SUM(E1772:J1772)&lt;&gt;0,VLOOKUP(C1772,[1]!T_Resins[#Data],8,FALSE),"")</f>
        <v>60</v>
      </c>
      <c r="N1772">
        <f>IF(_xlfn.XLOOKUP(B1772,[1]Printers!$L:$L,[1]Printers!$R:$R,0,0)&gt;0,[1]Parameters!M1772,IF(SUM(E1772:J1772)&lt;&gt;0,VLOOKUP(C1772,[1]!T_Resins[#Data],9,FALSE),""))</f>
        <v>60</v>
      </c>
      <c r="O1772" t="str">
        <f t="shared" si="27"/>
        <v>ElegooSaturn28K</v>
      </c>
    </row>
    <row r="1773" spans="1:15" x14ac:dyDescent="0.25">
      <c r="A1773" t="str">
        <f t="array" ref="A1773">IF(ROW()-1&gt;COUNTA([1]!T_Printers[Printers])*COUNTA([1]!T_Resins[Resins]),"",INDEX([1]!T_Printers[Printers],INT((ROW()-2)/COUNTA([1]!T_Resins[Resins])+1)))</f>
        <v>Elegoo Saturn 2 8K</v>
      </c>
      <c r="B1773" t="str">
        <f>_xlfn.XLOOKUP(A1773,[1]!T_Printers[Printers],[1]!T_Printers[Icon link],,0)</f>
        <v>ElegooSaturn28K</v>
      </c>
      <c r="C1773" t="str">
        <f t="array" ref="C1773">IF(ROW()-1&gt;COUNTA([1]!T_Printers[Printers])*COUNTA([1]!T_Resins[Resins]),"",INDEX([1]!T_Resins[Resins],MOD(ROW()-2,COUNTA([1]!T_Resins[Resins]))+1))</f>
        <v>Dental Model Biege</v>
      </c>
      <c r="D1773">
        <f>IF(SUM(E1773:J1773)&lt;&gt;0,IF(ROW()-1&gt;COUNTA([1]!T_Printers[Printers])*COUNTA([1]!T_Resins[Resins]),"",2),"")</f>
        <v>2</v>
      </c>
      <c r="E1773" cm="1">
        <f t="array" ref="E1773">IFERROR(IF(ROW()-1&gt;COUNTA([1]!T_Printers[Printers])*COUNTA([1]!T_Resins[Resins]),"",_xlfn.IFS(ROUND(VLOOKUP(C1773,[1]!T_Resins[#Data],2,FALSE)/VLOOKUP(A1773,[1]!T_Printers[#Data],5,FALSE),1)&lt;=_xlfn.XLOOKUP(B1773,[1]Printers!L:L,[1]Printers!O:O,1,0,),ROUND(VLOOKUP(C1773,[1]!T_Resins[#Data],2,FALSE)/VLOOKUP(A1773,[1]!T_Printers[#Data],5,FALSE),1),ROUND(VLOOKUP(C1773,[1]!T_Resins[#Data],2,FALSE)/VLOOKUP(A1773,[1]!T_Printers[#Data],5,FALSE),1)&gt;_xlfn.XLOOKUP(B1773,[1]Printers!L:L,[1]Printers!O:O,1,0,),10)),"Используйте слой 100 мкм")</f>
        <v>4.8</v>
      </c>
      <c r="F1773">
        <f>IFERROR(IF(ROUND(_xlfn.XLOOKUP([1]Parameters!B1773,[1]Printers!L:L,[1]Printers!Q:Q,,0)*E1773/10,0)*10&lt;_xlfn.XLOOKUP([1]Parameters!B1773,[1]Printers!L:L,[1]Printers!P:P,,0),ROUND(_xlfn.XLOOKUP([1]Parameters!B1773,[1]Printers!L:L,[1]Printers!Q:Q,,0)*E1773/10,0)*10,_xlfn.XLOOKUP([1]Parameters!B1773,[1]Printers!L:L,[1]Printers!P:P,,0)),"")</f>
        <v>40</v>
      </c>
      <c r="G1773" cm="1">
        <f t="array" ref="G1773">IFERROR(IF(ROW()-1&gt;COUNTA([1]!T_Printers[Printers])*COUNTA([1]!T_Resins[Resins]),"",_xlfn.IFS(ROUND(VLOOKUP(C1773,[1]!T_Resins[#Data],3,FALSE)/VLOOKUP(A1773,[1]!T_Printers[#Data],5,FALSE),1)&lt;=_xlfn.XLOOKUP(B1773,[1]Printers!L:L,[1]Printers!O:O,1,0,),ROUND(VLOOKUP(C1773,[1]!T_Resins[#Data],3,FALSE)/VLOOKUP(A1773,[1]!T_Printers[#Data],5,FALSE),1),ROUND(VLOOKUP(C1773,[1]!T_Resins[#Data],3,FALSE)/VLOOKUP(A1773,[1]!T_Printers[#Data],5,FALSE),1)&gt;_xlfn.XLOOKUP(B1773,[1]Printers!L:L,[1]Printers!O:O,1,0,),10)),"")</f>
        <v>6.2</v>
      </c>
      <c r="H1773">
        <f>IFERROR(IF(ROUND(_xlfn.XLOOKUP([1]Parameters!B1773,[1]Printers!L:L,[1]Printers!Q:Q,,0)*G1773/10,0)*10&lt;_xlfn.XLOOKUP([1]Parameters!B1773,[1]Printers!L:L,[1]Printers!P:P,,0),ROUND(_xlfn.XLOOKUP([1]Parameters!B1773,[1]Printers!L:L,[1]Printers!Q:Q,,0)*G1773/10,0)*10,_xlfn.XLOOKUP([1]Parameters!B1773,[1]Printers!L:L,[1]Printers!P:P,,0)),"")</f>
        <v>60</v>
      </c>
      <c r="I1773" s="3" t="str" cm="1">
        <f t="array" ref="I1773">IFERROR(IF(ROW()-1&gt;COUNTA([1]!T_Printers[Printers])*COUNTA([1]!T_Resins[Resins]),"",_xlfn.IFS(ROUND(VLOOKUP(C1773,[1]!T_Resins[#Data],4,FALSE)/VLOOKUP(A1773,[1]!T_Printers[#Data],5,FALSE),1)&lt;=_xlfn.XLOOKUP(B1773,[1]Printers!L:L,[1]Printers!O:O,1,0,),ROUND(VLOOKUP(C1773,[1]!T_Resins[#Data],4,FALSE)/VLOOKUP(A1773,[1]!T_Printers[#Data],5,FALSE),1),ROUND(VLOOKUP(C1773,[1]!T_Resins[#Data],4,FALSE)/VLOOKUP(A1773,[1]!T_Printers[#Data],5,FALSE),1)&gt;_xlfn.XLOOKUP(B1773,[1]Printers!L:L,[1]Printers!O:O,1,0,),"")),"")</f>
        <v/>
      </c>
      <c r="J1773" t="str">
        <f>IFERROR(IF(ROUND(_xlfn.XLOOKUP([1]Parameters!B1773,[1]Printers!L:L,[1]Printers!Q:Q,,0)*I1773/10,0)*10&lt;_xlfn.XLOOKUP([1]Parameters!B1773,[1]Printers!L:L,[1]Printers!P:P,,0),ROUND(_xlfn.XLOOKUP([1]Parameters!B1773,[1]Printers!L:L,[1]Printers!Q:Q,,0)*I1773/10,0)*10,_xlfn.XLOOKUP([1]Parameters!B1773,[1]Printers!L:L,[1]Printers!P:P,,0)),"")</f>
        <v/>
      </c>
      <c r="K1773">
        <f>IF(SUM(E1773:J1773)&lt;&gt;0,VLOOKUP(A1773,[1]!T_Printers[#Data],10,FALSE)+VLOOKUP(C1773,[1]!T_Resins[#Data],10,FALSE),"")</f>
        <v>5</v>
      </c>
      <c r="L1773">
        <f>IF(SUM(E1773:J1773)&lt;&gt;0,VLOOKUP(A1773,[1]!T_Printers[#Data],11,FALSE),"")</f>
        <v>8</v>
      </c>
      <c r="M1773">
        <f>IF(SUM(E1773:J1773)&lt;&gt;0,VLOOKUP(C1773,[1]!T_Resins[#Data],8,FALSE),"")</f>
        <v>120</v>
      </c>
      <c r="N1773">
        <f>IF(_xlfn.XLOOKUP(B1773,[1]Printers!$L:$L,[1]Printers!$R:$R,0,0)&gt;0,[1]Parameters!M1773,IF(SUM(E1773:J1773)&lt;&gt;0,VLOOKUP(C1773,[1]!T_Resins[#Data],9,FALSE),""))</f>
        <v>180</v>
      </c>
      <c r="O1773" t="str">
        <f t="shared" si="27"/>
        <v>ElegooSaturn28K</v>
      </c>
    </row>
    <row r="1774" spans="1:15" x14ac:dyDescent="0.25">
      <c r="A1774" t="str">
        <f t="array" ref="A1774">IF(ROW()-1&gt;COUNTA([1]!T_Printers[Printers])*COUNTA([1]!T_Resins[Resins]),"",INDEX([1]!T_Printers[Printers],INT((ROW()-2)/COUNTA([1]!T_Resins[Resins])+1)))</f>
        <v>Elegoo Saturn 2 8K</v>
      </c>
      <c r="B1774" t="str">
        <f>_xlfn.XLOOKUP(A1774,[1]!T_Printers[Printers],[1]!T_Printers[Icon link],,0)</f>
        <v>ElegooSaturn28K</v>
      </c>
      <c r="C1774" t="str">
        <f t="array" ref="C1774">IF(ROW()-1&gt;COUNTA([1]!T_Printers[Printers])*COUNTA([1]!T_Resins[Resins]),"",INDEX([1]!T_Resins[Resins],MOD(ROW()-2,COUNTA([1]!T_Resins[Resins]))+1))</f>
        <v>Dental Model Bone</v>
      </c>
      <c r="D1774">
        <f>IF(SUM(E1774:J1774)&lt;&gt;0,IF(ROW()-1&gt;COUNTA([1]!T_Printers[Printers])*COUNTA([1]!T_Resins[Resins]),"",2),"")</f>
        <v>2</v>
      </c>
      <c r="E1774" cm="1">
        <f t="array" ref="E1774">IFERROR(IF(ROW()-1&gt;COUNTA([1]!T_Printers[Printers])*COUNTA([1]!T_Resins[Resins]),"",_xlfn.IFS(ROUND(VLOOKUP(C1774,[1]!T_Resins[#Data],2,FALSE)/VLOOKUP(A1774,[1]!T_Printers[#Data],5,FALSE),1)&lt;=_xlfn.XLOOKUP(B1774,[1]Printers!L:L,[1]Printers!O:O,1,0,),ROUND(VLOOKUP(C1774,[1]!T_Resins[#Data],2,FALSE)/VLOOKUP(A1774,[1]!T_Printers[#Data],5,FALSE),1),ROUND(VLOOKUP(C1774,[1]!T_Resins[#Data],2,FALSE)/VLOOKUP(A1774,[1]!T_Printers[#Data],5,FALSE),1)&gt;_xlfn.XLOOKUP(B1774,[1]Printers!L:L,[1]Printers!O:O,1,0,),10)),"Используйте слой 100 мкм")</f>
        <v>3</v>
      </c>
      <c r="F1774">
        <f>IFERROR(IF(ROUND(_xlfn.XLOOKUP([1]Parameters!B1774,[1]Printers!L:L,[1]Printers!Q:Q,,0)*E1774/10,0)*10&lt;_xlfn.XLOOKUP([1]Parameters!B1774,[1]Printers!L:L,[1]Printers!P:P,,0),ROUND(_xlfn.XLOOKUP([1]Parameters!B1774,[1]Printers!L:L,[1]Printers!Q:Q,,0)*E1774/10,0)*10,_xlfn.XLOOKUP([1]Parameters!B1774,[1]Printers!L:L,[1]Printers!P:P,,0)),"")</f>
        <v>30</v>
      </c>
      <c r="G1774" cm="1">
        <f t="array" ref="G1774">IFERROR(IF(ROW()-1&gt;COUNTA([1]!T_Printers[Printers])*COUNTA([1]!T_Resins[Resins]),"",_xlfn.IFS(ROUND(VLOOKUP(C1774,[1]!T_Resins[#Data],3,FALSE)/VLOOKUP(A1774,[1]!T_Printers[#Data],5,FALSE),1)&lt;=_xlfn.XLOOKUP(B1774,[1]Printers!L:L,[1]Printers!O:O,1,0,),ROUND(VLOOKUP(C1774,[1]!T_Resins[#Data],3,FALSE)/VLOOKUP(A1774,[1]!T_Printers[#Data],5,FALSE),1),ROUND(VLOOKUP(C1774,[1]!T_Resins[#Data],3,FALSE)/VLOOKUP(A1774,[1]!T_Printers[#Data],5,FALSE),1)&gt;_xlfn.XLOOKUP(B1774,[1]Printers!L:L,[1]Printers!O:O,1,0,),10)),"")</f>
        <v>3.9</v>
      </c>
      <c r="H1774">
        <f>IFERROR(IF(ROUND(_xlfn.XLOOKUP([1]Parameters!B1774,[1]Printers!L:L,[1]Printers!Q:Q,,0)*G1774/10,0)*10&lt;_xlfn.XLOOKUP([1]Parameters!B1774,[1]Printers!L:L,[1]Printers!P:P,,0),ROUND(_xlfn.XLOOKUP([1]Parameters!B1774,[1]Printers!L:L,[1]Printers!Q:Q,,0)*G1774/10,0)*10,_xlfn.XLOOKUP([1]Parameters!B1774,[1]Printers!L:L,[1]Printers!P:P,,0)),"")</f>
        <v>40</v>
      </c>
      <c r="I1774" s="3" t="str" cm="1">
        <f t="array" ref="I1774">IFERROR(IF(ROW()-1&gt;COUNTA([1]!T_Printers[Printers])*COUNTA([1]!T_Resins[Resins]),"",_xlfn.IFS(ROUND(VLOOKUP(C1774,[1]!T_Resins[#Data],4,FALSE)/VLOOKUP(A1774,[1]!T_Printers[#Data],5,FALSE),1)&lt;=_xlfn.XLOOKUP(B1774,[1]Printers!L:L,[1]Printers!O:O,1,0,),ROUND(VLOOKUP(C1774,[1]!T_Resins[#Data],4,FALSE)/VLOOKUP(A1774,[1]!T_Printers[#Data],5,FALSE),1),ROUND(VLOOKUP(C1774,[1]!T_Resins[#Data],4,FALSE)/VLOOKUP(A1774,[1]!T_Printers[#Data],5,FALSE),1)&gt;_xlfn.XLOOKUP(B1774,[1]Printers!L:L,[1]Printers!O:O,1,0,),"")),"")</f>
        <v/>
      </c>
      <c r="J1774" t="str">
        <f>IFERROR(IF(ROUND(_xlfn.XLOOKUP([1]Parameters!B1774,[1]Printers!L:L,[1]Printers!Q:Q,,0)*I1774/10,0)*10&lt;_xlfn.XLOOKUP([1]Parameters!B1774,[1]Printers!L:L,[1]Printers!P:P,,0),ROUND(_xlfn.XLOOKUP([1]Parameters!B1774,[1]Printers!L:L,[1]Printers!Q:Q,,0)*I1774/10,0)*10,_xlfn.XLOOKUP([1]Parameters!B1774,[1]Printers!L:L,[1]Printers!P:P,,0)),"")</f>
        <v/>
      </c>
      <c r="K1774">
        <f>IF(SUM(E1774:J1774)&lt;&gt;0,VLOOKUP(A1774,[1]!T_Printers[#Data],10,FALSE)+VLOOKUP(C1774,[1]!T_Resins[#Data],10,FALSE),"")</f>
        <v>5</v>
      </c>
      <c r="L1774">
        <f>IF(SUM(E1774:J1774)&lt;&gt;0,VLOOKUP(A1774,[1]!T_Printers[#Data],11,FALSE),"")</f>
        <v>8</v>
      </c>
      <c r="M1774">
        <f>IF(SUM(E1774:J1774)&lt;&gt;0,VLOOKUP(C1774,[1]!T_Resins[#Data],8,FALSE),"")</f>
        <v>120</v>
      </c>
      <c r="N1774">
        <f>IF(_xlfn.XLOOKUP(B1774,[1]Printers!$L:$L,[1]Printers!$R:$R,0,0)&gt;0,[1]Parameters!M1774,IF(SUM(E1774:J1774)&lt;&gt;0,VLOOKUP(C1774,[1]!T_Resins[#Data],9,FALSE),""))</f>
        <v>180</v>
      </c>
      <c r="O1774" t="str">
        <f t="shared" si="27"/>
        <v>ElegooSaturn28K</v>
      </c>
    </row>
    <row r="1775" spans="1:15" x14ac:dyDescent="0.25">
      <c r="A1775" t="str">
        <f t="array" ref="A1775">IF(ROW()-1&gt;COUNTA([1]!T_Printers[Printers])*COUNTA([1]!T_Resins[Resins]),"",INDEX([1]!T_Printers[Printers],INT((ROW()-2)/COUNTA([1]!T_Resins[Resins])+1)))</f>
        <v>Elegoo Saturn 2 8K</v>
      </c>
      <c r="B1775" t="str">
        <f>_xlfn.XLOOKUP(A1775,[1]!T_Printers[Printers],[1]!T_Printers[Icon link],,0)</f>
        <v>ElegooSaturn28K</v>
      </c>
      <c r="C1775" t="str">
        <f t="array" ref="C1775">IF(ROW()-1&gt;COUNTA([1]!T_Printers[Printers])*COUNTA([1]!T_Resins[Resins]),"",INDEX([1]!T_Resins[Resins],MOD(ROW()-2,COUNTA([1]!T_Resins[Resins]))+1))</f>
        <v>Dental Model Light Grey</v>
      </c>
      <c r="D1775">
        <f>IF(SUM(E1775:J1775)&lt;&gt;0,IF(ROW()-1&gt;COUNTA([1]!T_Printers[Printers])*COUNTA([1]!T_Resins[Resins]),"",2),"")</f>
        <v>2</v>
      </c>
      <c r="E1775" cm="1">
        <f t="array" ref="E1775">IFERROR(IF(ROW()-1&gt;COUNTA([1]!T_Printers[Printers])*COUNTA([1]!T_Resins[Resins]),"",_xlfn.IFS(ROUND(VLOOKUP(C1775,[1]!T_Resins[#Data],2,FALSE)/VLOOKUP(A1775,[1]!T_Printers[#Data],5,FALSE),1)&lt;=_xlfn.XLOOKUP(B1775,[1]Printers!L:L,[1]Printers!O:O,1,0,),ROUND(VLOOKUP(C1775,[1]!T_Resins[#Data],2,FALSE)/VLOOKUP(A1775,[1]!T_Printers[#Data],5,FALSE),1),ROUND(VLOOKUP(C1775,[1]!T_Resins[#Data],2,FALSE)/VLOOKUP(A1775,[1]!T_Printers[#Data],5,FALSE),1)&gt;_xlfn.XLOOKUP(B1775,[1]Printers!L:L,[1]Printers!O:O,1,0,),10)),"Используйте слой 100 мкм")</f>
        <v>3.7</v>
      </c>
      <c r="F1775">
        <f>IFERROR(IF(ROUND(_xlfn.XLOOKUP([1]Parameters!B1775,[1]Printers!L:L,[1]Printers!Q:Q,,0)*E1775/10,0)*10&lt;_xlfn.XLOOKUP([1]Parameters!B1775,[1]Printers!L:L,[1]Printers!P:P,,0),ROUND(_xlfn.XLOOKUP([1]Parameters!B1775,[1]Printers!L:L,[1]Printers!Q:Q,,0)*E1775/10,0)*10,_xlfn.XLOOKUP([1]Parameters!B1775,[1]Printers!L:L,[1]Printers!P:P,,0)),"")</f>
        <v>30</v>
      </c>
      <c r="G1775" cm="1">
        <f t="array" ref="G1775">IFERROR(IF(ROW()-1&gt;COUNTA([1]!T_Printers[Printers])*COUNTA([1]!T_Resins[Resins]),"",_xlfn.IFS(ROUND(VLOOKUP(C1775,[1]!T_Resins[#Data],3,FALSE)/VLOOKUP(A1775,[1]!T_Printers[#Data],5,FALSE),1)&lt;=_xlfn.XLOOKUP(B1775,[1]Printers!L:L,[1]Printers!O:O,1,0,),ROUND(VLOOKUP(C1775,[1]!T_Resins[#Data],3,FALSE)/VLOOKUP(A1775,[1]!T_Printers[#Data],5,FALSE),1),ROUND(VLOOKUP(C1775,[1]!T_Resins[#Data],3,FALSE)/VLOOKUP(A1775,[1]!T_Printers[#Data],5,FALSE),1)&gt;_xlfn.XLOOKUP(B1775,[1]Printers!L:L,[1]Printers!O:O,1,0,),10)),"")</f>
        <v>4.9000000000000004</v>
      </c>
      <c r="H1775">
        <f>IFERROR(IF(ROUND(_xlfn.XLOOKUP([1]Parameters!B1775,[1]Printers!L:L,[1]Printers!Q:Q,,0)*G1775/10,0)*10&lt;_xlfn.XLOOKUP([1]Parameters!B1775,[1]Printers!L:L,[1]Printers!P:P,,0),ROUND(_xlfn.XLOOKUP([1]Parameters!B1775,[1]Printers!L:L,[1]Printers!Q:Q,,0)*G1775/10,0)*10,_xlfn.XLOOKUP([1]Parameters!B1775,[1]Printers!L:L,[1]Printers!P:P,,0)),"")</f>
        <v>40</v>
      </c>
      <c r="I1775" s="3" t="str" cm="1">
        <f t="array" ref="I1775">IFERROR(IF(ROW()-1&gt;COUNTA([1]!T_Printers[Printers])*COUNTA([1]!T_Resins[Resins]),"",_xlfn.IFS(ROUND(VLOOKUP(C1775,[1]!T_Resins[#Data],4,FALSE)/VLOOKUP(A1775,[1]!T_Printers[#Data],5,FALSE),1)&lt;=_xlfn.XLOOKUP(B1775,[1]Printers!L:L,[1]Printers!O:O,1,0,),ROUND(VLOOKUP(C1775,[1]!T_Resins[#Data],4,FALSE)/VLOOKUP(A1775,[1]!T_Printers[#Data],5,FALSE),1),ROUND(VLOOKUP(C1775,[1]!T_Resins[#Data],4,FALSE)/VLOOKUP(A1775,[1]!T_Printers[#Data],5,FALSE),1)&gt;_xlfn.XLOOKUP(B1775,[1]Printers!L:L,[1]Printers!O:O,1,0,),"")),"")</f>
        <v/>
      </c>
      <c r="J1775" t="str">
        <f>IFERROR(IF(ROUND(_xlfn.XLOOKUP([1]Parameters!B1775,[1]Printers!L:L,[1]Printers!Q:Q,,0)*I1775/10,0)*10&lt;_xlfn.XLOOKUP([1]Parameters!B1775,[1]Printers!L:L,[1]Printers!P:P,,0),ROUND(_xlfn.XLOOKUP([1]Parameters!B1775,[1]Printers!L:L,[1]Printers!Q:Q,,0)*I1775/10,0)*10,_xlfn.XLOOKUP([1]Parameters!B1775,[1]Printers!L:L,[1]Printers!P:P,,0)),"")</f>
        <v/>
      </c>
      <c r="K1775">
        <f>IF(SUM(E1775:J1775)&lt;&gt;0,VLOOKUP(A1775,[1]!T_Printers[#Data],10,FALSE)+VLOOKUP(C1775,[1]!T_Resins[#Data],10,FALSE),"")</f>
        <v>5</v>
      </c>
      <c r="L1775">
        <f>IF(SUM(E1775:J1775)&lt;&gt;0,VLOOKUP(A1775,[1]!T_Printers[#Data],11,FALSE),"")</f>
        <v>8</v>
      </c>
      <c r="M1775">
        <f>IF(SUM(E1775:J1775)&lt;&gt;0,VLOOKUP(C1775,[1]!T_Resins[#Data],8,FALSE),"")</f>
        <v>120</v>
      </c>
      <c r="N1775">
        <f>IF(_xlfn.XLOOKUP(B1775,[1]Printers!$L:$L,[1]Printers!$R:$R,0,0)&gt;0,[1]Parameters!M1775,IF(SUM(E1775:J1775)&lt;&gt;0,VLOOKUP(C1775,[1]!T_Resins[#Data],9,FALSE),""))</f>
        <v>180</v>
      </c>
      <c r="O1775" t="str">
        <f t="shared" si="27"/>
        <v>ElegooSaturn28K</v>
      </c>
    </row>
    <row r="1776" spans="1:15" x14ac:dyDescent="0.25">
      <c r="A1776" t="str">
        <f t="array" ref="A1776">IF(ROW()-1&gt;COUNTA([1]!T_Printers[Printers])*COUNTA([1]!T_Resins[Resins]),"",INDEX([1]!T_Printers[Printers],INT((ROW()-2)/COUNTA([1]!T_Resins[Resins])+1)))</f>
        <v>Elegoo Saturn 2 8K</v>
      </c>
      <c r="B1776" t="str">
        <f>_xlfn.XLOOKUP(A1776,[1]!T_Printers[Printers],[1]!T_Printers[Icon link],,0)</f>
        <v>ElegooSaturn28K</v>
      </c>
      <c r="C1776" t="str">
        <f t="array" ref="C1776">IF(ROW()-1&gt;COUNTA([1]!T_Printers[Printers])*COUNTA([1]!T_Resins[Resins]),"",INDEX([1]!T_Resins[Resins],MOD(ROW()-2,COUNTA([1]!T_Resins[Resins]))+1))</f>
        <v>Dental Peach</v>
      </c>
      <c r="D1776">
        <f>IF(SUM(E1776:J1776)&lt;&gt;0,IF(ROW()-1&gt;COUNTA([1]!T_Printers[Printers])*COUNTA([1]!T_Resins[Resins]),"",2),"")</f>
        <v>2</v>
      </c>
      <c r="E1776" cm="1">
        <f t="array" ref="E1776">IFERROR(IF(ROW()-1&gt;COUNTA([1]!T_Printers[Printers])*COUNTA([1]!T_Resins[Resins]),"",_xlfn.IFS(ROUND(VLOOKUP(C1776,[1]!T_Resins[#Data],2,FALSE)/VLOOKUP(A1776,[1]!T_Printers[#Data],5,FALSE),1)&lt;=_xlfn.XLOOKUP(B1776,[1]Printers!L:L,[1]Printers!O:O,1,0,),ROUND(VLOOKUP(C1776,[1]!T_Resins[#Data],2,FALSE)/VLOOKUP(A1776,[1]!T_Printers[#Data],5,FALSE),1),ROUND(VLOOKUP(C1776,[1]!T_Resins[#Data],2,FALSE)/VLOOKUP(A1776,[1]!T_Printers[#Data],5,FALSE),1)&gt;_xlfn.XLOOKUP(B1776,[1]Printers!L:L,[1]Printers!O:O,1,0,),10)),"Используйте слой 100 мкм")</f>
        <v>4.8</v>
      </c>
      <c r="F1776">
        <f>IFERROR(IF(ROUND(_xlfn.XLOOKUP([1]Parameters!B1776,[1]Printers!L:L,[1]Printers!Q:Q,,0)*E1776/10,0)*10&lt;_xlfn.XLOOKUP([1]Parameters!B1776,[1]Printers!L:L,[1]Printers!P:P,,0),ROUND(_xlfn.XLOOKUP([1]Parameters!B1776,[1]Printers!L:L,[1]Printers!Q:Q,,0)*E1776/10,0)*10,_xlfn.XLOOKUP([1]Parameters!B1776,[1]Printers!L:L,[1]Printers!P:P,,0)),"")</f>
        <v>40</v>
      </c>
      <c r="G1776" cm="1">
        <f t="array" ref="G1776">IFERROR(IF(ROW()-1&gt;COUNTA([1]!T_Printers[Printers])*COUNTA([1]!T_Resins[Resins]),"",_xlfn.IFS(ROUND(VLOOKUP(C1776,[1]!T_Resins[#Data],3,FALSE)/VLOOKUP(A1776,[1]!T_Printers[#Data],5,FALSE),1)&lt;=_xlfn.XLOOKUP(B1776,[1]Printers!L:L,[1]Printers!O:O,1,0,),ROUND(VLOOKUP(C1776,[1]!T_Resins[#Data],3,FALSE)/VLOOKUP(A1776,[1]!T_Printers[#Data],5,FALSE),1),ROUND(VLOOKUP(C1776,[1]!T_Resins[#Data],3,FALSE)/VLOOKUP(A1776,[1]!T_Printers[#Data],5,FALSE),1)&gt;_xlfn.XLOOKUP(B1776,[1]Printers!L:L,[1]Printers!O:O,1,0,),10)),"")</f>
        <v>6.2</v>
      </c>
      <c r="H1776">
        <f>IFERROR(IF(ROUND(_xlfn.XLOOKUP([1]Parameters!B1776,[1]Printers!L:L,[1]Printers!Q:Q,,0)*G1776/10,0)*10&lt;_xlfn.XLOOKUP([1]Parameters!B1776,[1]Printers!L:L,[1]Printers!P:P,,0),ROUND(_xlfn.XLOOKUP([1]Parameters!B1776,[1]Printers!L:L,[1]Printers!Q:Q,,0)*G1776/10,0)*10,_xlfn.XLOOKUP([1]Parameters!B1776,[1]Printers!L:L,[1]Printers!P:P,,0)),"")</f>
        <v>60</v>
      </c>
      <c r="I1776" s="3" t="str" cm="1">
        <f t="array" ref="I1776">IFERROR(IF(ROW()-1&gt;COUNTA([1]!T_Printers[Printers])*COUNTA([1]!T_Resins[Resins]),"",_xlfn.IFS(ROUND(VLOOKUP(C1776,[1]!T_Resins[#Data],4,FALSE)/VLOOKUP(A1776,[1]!T_Printers[#Data],5,FALSE),1)&lt;=_xlfn.XLOOKUP(B1776,[1]Printers!L:L,[1]Printers!O:O,1,0,),ROUND(VLOOKUP(C1776,[1]!T_Resins[#Data],4,FALSE)/VLOOKUP(A1776,[1]!T_Printers[#Data],5,FALSE),1),ROUND(VLOOKUP(C1776,[1]!T_Resins[#Data],4,FALSE)/VLOOKUP(A1776,[1]!T_Printers[#Data],5,FALSE),1)&gt;_xlfn.XLOOKUP(B1776,[1]Printers!L:L,[1]Printers!O:O,1,0,),"")),"")</f>
        <v/>
      </c>
      <c r="J1776" t="str">
        <f>IFERROR(IF(ROUND(_xlfn.XLOOKUP([1]Parameters!B1776,[1]Printers!L:L,[1]Printers!Q:Q,,0)*I1776/10,0)*10&lt;_xlfn.XLOOKUP([1]Parameters!B1776,[1]Printers!L:L,[1]Printers!P:P,,0),ROUND(_xlfn.XLOOKUP([1]Parameters!B1776,[1]Printers!L:L,[1]Printers!Q:Q,,0)*I1776/10,0)*10,_xlfn.XLOOKUP([1]Parameters!B1776,[1]Printers!L:L,[1]Printers!P:P,,0)),"")</f>
        <v/>
      </c>
      <c r="K1776">
        <f>IF(SUM(E1776:J1776)&lt;&gt;0,VLOOKUP(A1776,[1]!T_Printers[#Data],10,FALSE)+VLOOKUP(C1776,[1]!T_Resins[#Data],10,FALSE),"")</f>
        <v>5</v>
      </c>
      <c r="L1776">
        <f>IF(SUM(E1776:J1776)&lt;&gt;0,VLOOKUP(A1776,[1]!T_Printers[#Data],11,FALSE),"")</f>
        <v>8</v>
      </c>
      <c r="M1776">
        <f>IF(SUM(E1776:J1776)&lt;&gt;0,VLOOKUP(C1776,[1]!T_Resins[#Data],8,FALSE),"")</f>
        <v>120</v>
      </c>
      <c r="N1776">
        <f>IF(_xlfn.XLOOKUP(B1776,[1]Printers!$L:$L,[1]Printers!$R:$R,0,0)&gt;0,[1]Parameters!M1776,IF(SUM(E1776:J1776)&lt;&gt;0,VLOOKUP(C1776,[1]!T_Resins[#Data],9,FALSE),""))</f>
        <v>180</v>
      </c>
      <c r="O1776" t="str">
        <f t="shared" si="27"/>
        <v>ElegooSaturn28K</v>
      </c>
    </row>
    <row r="1777" spans="1:15" x14ac:dyDescent="0.25">
      <c r="A1777" t="str">
        <f t="array" ref="A1777">IF(ROW()-1&gt;COUNTA([1]!T_Printers[Printers])*COUNTA([1]!T_Resins[Resins]),"",INDEX([1]!T_Printers[Printers],INT((ROW()-2)/COUNTA([1]!T_Resins[Resins])+1)))</f>
        <v>Elegoo Saturn 2 8K</v>
      </c>
      <c r="B1777" t="str">
        <f>_xlfn.XLOOKUP(A1777,[1]!T_Printers[Printers],[1]!T_Printers[Icon link],,0)</f>
        <v>ElegooSaturn28K</v>
      </c>
      <c r="C1777" t="str">
        <f t="array" ref="C1777">IF(ROW()-1&gt;COUNTA([1]!T_Printers[Printers])*COUNTA([1]!T_Resins[Resins]),"",INDEX([1]!T_Resins[Resins],MOD(ROW()-2,COUNTA([1]!T_Resins[Resins]))+1))</f>
        <v>Dental Pink</v>
      </c>
      <c r="D1777">
        <f>IF(SUM(E1777:J1777)&lt;&gt;0,IF(ROW()-1&gt;COUNTA([1]!T_Printers[Printers])*COUNTA([1]!T_Resins[Resins]),"",2),"")</f>
        <v>2</v>
      </c>
      <c r="E1777" cm="1">
        <f t="array" ref="E1777">IFERROR(IF(ROW()-1&gt;COUNTA([1]!T_Printers[Printers])*COUNTA([1]!T_Resins[Resins]),"",_xlfn.IFS(ROUND(VLOOKUP(C1777,[1]!T_Resins[#Data],2,FALSE)/VLOOKUP(A1777,[1]!T_Printers[#Data],5,FALSE),1)&lt;=_xlfn.XLOOKUP(B1777,[1]Printers!L:L,[1]Printers!O:O,1,0,),ROUND(VLOOKUP(C1777,[1]!T_Resins[#Data],2,FALSE)/VLOOKUP(A1777,[1]!T_Printers[#Data],5,FALSE),1),ROUND(VLOOKUP(C1777,[1]!T_Resins[#Data],2,FALSE)/VLOOKUP(A1777,[1]!T_Printers[#Data],5,FALSE),1)&gt;_xlfn.XLOOKUP(B1777,[1]Printers!L:L,[1]Printers!O:O,1,0,),10)),"Используйте слой 100 мкм")</f>
        <v>3</v>
      </c>
      <c r="F1777">
        <f>IFERROR(IF(ROUND(_xlfn.XLOOKUP([1]Parameters!B1777,[1]Printers!L:L,[1]Printers!Q:Q,,0)*E1777/10,0)*10&lt;_xlfn.XLOOKUP([1]Parameters!B1777,[1]Printers!L:L,[1]Printers!P:P,,0),ROUND(_xlfn.XLOOKUP([1]Parameters!B1777,[1]Printers!L:L,[1]Printers!Q:Q,,0)*E1777/10,0)*10,_xlfn.XLOOKUP([1]Parameters!B1777,[1]Printers!L:L,[1]Printers!P:P,,0)),"")</f>
        <v>30</v>
      </c>
      <c r="G1777" cm="1">
        <f t="array" ref="G1777">IFERROR(IF(ROW()-1&gt;COUNTA([1]!T_Printers[Printers])*COUNTA([1]!T_Resins[Resins]),"",_xlfn.IFS(ROUND(VLOOKUP(C1777,[1]!T_Resins[#Data],3,FALSE)/VLOOKUP(A1777,[1]!T_Printers[#Data],5,FALSE),1)&lt;=_xlfn.XLOOKUP(B1777,[1]Printers!L:L,[1]Printers!O:O,1,0,),ROUND(VLOOKUP(C1777,[1]!T_Resins[#Data],3,FALSE)/VLOOKUP(A1777,[1]!T_Printers[#Data],5,FALSE),1),ROUND(VLOOKUP(C1777,[1]!T_Resins[#Data],3,FALSE)/VLOOKUP(A1777,[1]!T_Printers[#Data],5,FALSE),1)&gt;_xlfn.XLOOKUP(B1777,[1]Printers!L:L,[1]Printers!O:O,1,0,),10)),"")</f>
        <v>4</v>
      </c>
      <c r="H1777">
        <f>IFERROR(IF(ROUND(_xlfn.XLOOKUP([1]Parameters!B1777,[1]Printers!L:L,[1]Printers!Q:Q,,0)*G1777/10,0)*10&lt;_xlfn.XLOOKUP([1]Parameters!B1777,[1]Printers!L:L,[1]Printers!P:P,,0),ROUND(_xlfn.XLOOKUP([1]Parameters!B1777,[1]Printers!L:L,[1]Printers!Q:Q,,0)*G1777/10,0)*10,_xlfn.XLOOKUP([1]Parameters!B1777,[1]Printers!L:L,[1]Printers!P:P,,0)),"")</f>
        <v>40</v>
      </c>
      <c r="I1777" s="3" t="str" cm="1">
        <f t="array" ref="I1777">IFERROR(IF(ROW()-1&gt;COUNTA([1]!T_Printers[Printers])*COUNTA([1]!T_Resins[Resins]),"",_xlfn.IFS(ROUND(VLOOKUP(C1777,[1]!T_Resins[#Data],4,FALSE)/VLOOKUP(A1777,[1]!T_Printers[#Data],5,FALSE),1)&lt;=_xlfn.XLOOKUP(B1777,[1]Printers!L:L,[1]Printers!O:O,1,0,),ROUND(VLOOKUP(C1777,[1]!T_Resins[#Data],4,FALSE)/VLOOKUP(A1777,[1]!T_Printers[#Data],5,FALSE),1),ROUND(VLOOKUP(C1777,[1]!T_Resins[#Data],4,FALSE)/VLOOKUP(A1777,[1]!T_Printers[#Data],5,FALSE),1)&gt;_xlfn.XLOOKUP(B1777,[1]Printers!L:L,[1]Printers!O:O,1,0,),"")),"")</f>
        <v/>
      </c>
      <c r="J1777" t="str">
        <f>IFERROR(IF(ROUND(_xlfn.XLOOKUP([1]Parameters!B1777,[1]Printers!L:L,[1]Printers!Q:Q,,0)*I1777/10,0)*10&lt;_xlfn.XLOOKUP([1]Parameters!B1777,[1]Printers!L:L,[1]Printers!P:P,,0),ROUND(_xlfn.XLOOKUP([1]Parameters!B1777,[1]Printers!L:L,[1]Printers!Q:Q,,0)*I1777/10,0)*10,_xlfn.XLOOKUP([1]Parameters!B1777,[1]Printers!L:L,[1]Printers!P:P,,0)),"")</f>
        <v/>
      </c>
      <c r="K1777">
        <f>IF(SUM(E1777:J1777)&lt;&gt;0,VLOOKUP(A1777,[1]!T_Printers[#Data],10,FALSE)+VLOOKUP(C1777,[1]!T_Resins[#Data],10,FALSE),"")</f>
        <v>4</v>
      </c>
      <c r="L1777">
        <f>IF(SUM(E1777:J1777)&lt;&gt;0,VLOOKUP(A1777,[1]!T_Printers[#Data],11,FALSE),"")</f>
        <v>8</v>
      </c>
      <c r="M1777">
        <f>IF(SUM(E1777:J1777)&lt;&gt;0,VLOOKUP(C1777,[1]!T_Resins[#Data],8,FALSE),"")</f>
        <v>120</v>
      </c>
      <c r="N1777">
        <f>IF(_xlfn.XLOOKUP(B1777,[1]Printers!$L:$L,[1]Printers!$R:$R,0,0)&gt;0,[1]Parameters!M1777,IF(SUM(E1777:J1777)&lt;&gt;0,VLOOKUP(C1777,[1]!T_Resins[#Data],9,FALSE),""))</f>
        <v>180</v>
      </c>
      <c r="O1777" t="str">
        <f t="shared" si="27"/>
        <v>ElegooSaturn28K</v>
      </c>
    </row>
    <row r="1778" spans="1:15" x14ac:dyDescent="0.25">
      <c r="A1778" t="str">
        <f t="array" ref="A1778">IF(ROW()-1&gt;COUNTA([1]!T_Printers[Printers])*COUNTA([1]!T_Resins[Resins]),"",INDEX([1]!T_Printers[Printers],INT((ROW()-2)/COUNTA([1]!T_Resins[Resins])+1)))</f>
        <v>Elegoo Saturn 2 8K</v>
      </c>
      <c r="B1778" t="str">
        <f>_xlfn.XLOOKUP(A1778,[1]!T_Printers[Printers],[1]!T_Printers[Icon link],,0)</f>
        <v>ElegooSaturn28K</v>
      </c>
      <c r="C1778" t="str">
        <f t="array" ref="C1778">IF(ROW()-1&gt;COUNTA([1]!T_Printers[Printers])*COUNTA([1]!T_Resins[Resins]),"",INDEX([1]!T_Resins[Resins],MOD(ROW()-2,COUNTA([1]!T_Resins[Resins]))+1))</f>
        <v>Dental Soft Pink</v>
      </c>
      <c r="D1778">
        <f>IF(SUM(E1778:J1778)&lt;&gt;0,IF(ROW()-1&gt;COUNTA([1]!T_Printers[Printers])*COUNTA([1]!T_Resins[Resins]),"",2),"")</f>
        <v>2</v>
      </c>
      <c r="E1778" cm="1">
        <f t="array" ref="E1778">IFERROR(IF(ROW()-1&gt;COUNTA([1]!T_Printers[Printers])*COUNTA([1]!T_Resins[Resins]),"",_xlfn.IFS(ROUND(VLOOKUP(C1778,[1]!T_Resins[#Data],2,FALSE)/VLOOKUP(A1778,[1]!T_Printers[#Data],5,FALSE),1)&lt;=_xlfn.XLOOKUP(B1778,[1]Printers!L:L,[1]Printers!O:O,1,0,),ROUND(VLOOKUP(C1778,[1]!T_Resins[#Data],2,FALSE)/VLOOKUP(A1778,[1]!T_Printers[#Data],5,FALSE),1),ROUND(VLOOKUP(C1778,[1]!T_Resins[#Data],2,FALSE)/VLOOKUP(A1778,[1]!T_Printers[#Data],5,FALSE),1)&gt;_xlfn.XLOOKUP(B1778,[1]Printers!L:L,[1]Printers!O:O,1,0,),10)),"Используйте слой 100 мкм")</f>
        <v>4.5</v>
      </c>
      <c r="F1778">
        <f>IFERROR(IF(ROUND(_xlfn.XLOOKUP([1]Parameters!B1778,[1]Printers!L:L,[1]Printers!Q:Q,,0)*E1778/10,0)*10&lt;_xlfn.XLOOKUP([1]Parameters!B1778,[1]Printers!L:L,[1]Printers!P:P,,0),ROUND(_xlfn.XLOOKUP([1]Parameters!B1778,[1]Printers!L:L,[1]Printers!Q:Q,,0)*E1778/10,0)*10,_xlfn.XLOOKUP([1]Parameters!B1778,[1]Printers!L:L,[1]Printers!P:P,,0)),"")</f>
        <v>40</v>
      </c>
      <c r="G1778" cm="1">
        <f t="array" ref="G1778">IFERROR(IF(ROW()-1&gt;COUNTA([1]!T_Printers[Printers])*COUNTA([1]!T_Resins[Resins]),"",_xlfn.IFS(ROUND(VLOOKUP(C1778,[1]!T_Resins[#Data],3,FALSE)/VLOOKUP(A1778,[1]!T_Printers[#Data],5,FALSE),1)&lt;=_xlfn.XLOOKUP(B1778,[1]Printers!L:L,[1]Printers!O:O,1,0,),ROUND(VLOOKUP(C1778,[1]!T_Resins[#Data],3,FALSE)/VLOOKUP(A1778,[1]!T_Printers[#Data],5,FALSE),1),ROUND(VLOOKUP(C1778,[1]!T_Resins[#Data],3,FALSE)/VLOOKUP(A1778,[1]!T_Printers[#Data],5,FALSE),1)&gt;_xlfn.XLOOKUP(B1778,[1]Printers!L:L,[1]Printers!O:O,1,0,),10)),"")</f>
        <v>5.8</v>
      </c>
      <c r="H1778">
        <f>IFERROR(IF(ROUND(_xlfn.XLOOKUP([1]Parameters!B1778,[1]Printers!L:L,[1]Printers!Q:Q,,0)*G1778/10,0)*10&lt;_xlfn.XLOOKUP([1]Parameters!B1778,[1]Printers!L:L,[1]Printers!P:P,,0),ROUND(_xlfn.XLOOKUP([1]Parameters!B1778,[1]Printers!L:L,[1]Printers!Q:Q,,0)*G1778/10,0)*10,_xlfn.XLOOKUP([1]Parameters!B1778,[1]Printers!L:L,[1]Printers!P:P,,0)),"")</f>
        <v>50</v>
      </c>
      <c r="I1778" s="3" t="str" cm="1">
        <f t="array" ref="I1778">IFERROR(IF(ROW()-1&gt;COUNTA([1]!T_Printers[Printers])*COUNTA([1]!T_Resins[Resins]),"",_xlfn.IFS(ROUND(VLOOKUP(C1778,[1]!T_Resins[#Data],4,FALSE)/VLOOKUP(A1778,[1]!T_Printers[#Data],5,FALSE),1)&lt;=_xlfn.XLOOKUP(B1778,[1]Printers!L:L,[1]Printers!O:O,1,0,),ROUND(VLOOKUP(C1778,[1]!T_Resins[#Data],4,FALSE)/VLOOKUP(A1778,[1]!T_Printers[#Data],5,FALSE),1),ROUND(VLOOKUP(C1778,[1]!T_Resins[#Data],4,FALSE)/VLOOKUP(A1778,[1]!T_Printers[#Data],5,FALSE),1)&gt;_xlfn.XLOOKUP(B1778,[1]Printers!L:L,[1]Printers!O:O,1,0,),"")),"")</f>
        <v/>
      </c>
      <c r="J1778" t="str">
        <f>IFERROR(IF(ROUND(_xlfn.XLOOKUP([1]Parameters!B1778,[1]Printers!L:L,[1]Printers!Q:Q,,0)*I1778/10,0)*10&lt;_xlfn.XLOOKUP([1]Parameters!B1778,[1]Printers!L:L,[1]Printers!P:P,,0),ROUND(_xlfn.XLOOKUP([1]Parameters!B1778,[1]Printers!L:L,[1]Printers!Q:Q,,0)*I1778/10,0)*10,_xlfn.XLOOKUP([1]Parameters!B1778,[1]Printers!L:L,[1]Printers!P:P,,0)),"")</f>
        <v/>
      </c>
      <c r="K1778">
        <f>IF(SUM(E1778:J1778)&lt;&gt;0,VLOOKUP(A1778,[1]!T_Printers[#Data],10,FALSE)+VLOOKUP(C1778,[1]!T_Resins[#Data],10,FALSE),"")</f>
        <v>4</v>
      </c>
      <c r="L1778">
        <f>IF(SUM(E1778:J1778)&lt;&gt;0,VLOOKUP(A1778,[1]!T_Printers[#Data],11,FALSE),"")</f>
        <v>8</v>
      </c>
      <c r="M1778">
        <f>IF(SUM(E1778:J1778)&lt;&gt;0,VLOOKUP(C1778,[1]!T_Resins[#Data],8,FALSE),"")</f>
        <v>60</v>
      </c>
      <c r="N1778">
        <f>IF(_xlfn.XLOOKUP(B1778,[1]Printers!$L:$L,[1]Printers!$R:$R,0,0)&gt;0,[1]Parameters!M1778,IF(SUM(E1778:J1778)&lt;&gt;0,VLOOKUP(C1778,[1]!T_Resins[#Data],9,FALSE),""))</f>
        <v>60</v>
      </c>
      <c r="O1778" t="str">
        <f t="shared" si="27"/>
        <v>ElegooSaturn28K</v>
      </c>
    </row>
    <row r="1779" spans="1:15" x14ac:dyDescent="0.25">
      <c r="A1779" t="str">
        <f t="array" ref="A1779">IF(ROW()-1&gt;COUNTA([1]!T_Printers[Printers])*COUNTA([1]!T_Resins[Resins]),"",INDEX([1]!T_Printers[Printers],INT((ROW()-2)/COUNTA([1]!T_Resins[Resins])+1)))</f>
        <v>Elegoo Saturn 2 8K</v>
      </c>
      <c r="B1779" t="str">
        <f>_xlfn.XLOOKUP(A1779,[1]!T_Printers[Printers],[1]!T_Printers[Icon link],,0)</f>
        <v>ElegooSaturn28K</v>
      </c>
      <c r="C1779" t="str">
        <f t="array" ref="C1779">IF(ROW()-1&gt;COUNTA([1]!T_Printers[Printers])*COUNTA([1]!T_Resins[Resins]),"",INDEX([1]!T_Resins[Resins],MOD(ROW()-2,COUNTA([1]!T_Resins[Resins]))+1))</f>
        <v>Dental Sand A1-A2</v>
      </c>
      <c r="D1779">
        <f>IF(SUM(E1779:J1779)&lt;&gt;0,IF(ROW()-1&gt;COUNTA([1]!T_Printers[Printers])*COUNTA([1]!T_Resins[Resins]),"",2),"")</f>
        <v>2</v>
      </c>
      <c r="E1779" cm="1">
        <f t="array" ref="E1779">IFERROR(IF(ROW()-1&gt;COUNTA([1]!T_Printers[Printers])*COUNTA([1]!T_Resins[Resins]),"",_xlfn.IFS(ROUND(VLOOKUP(C1779,[1]!T_Resins[#Data],2,FALSE)/VLOOKUP(A1779,[1]!T_Printers[#Data],5,FALSE),1)&lt;=_xlfn.XLOOKUP(B1779,[1]Printers!L:L,[1]Printers!O:O,1,0,),ROUND(VLOOKUP(C1779,[1]!T_Resins[#Data],2,FALSE)/VLOOKUP(A1779,[1]!T_Printers[#Data],5,FALSE),1),ROUND(VLOOKUP(C1779,[1]!T_Resins[#Data],2,FALSE)/VLOOKUP(A1779,[1]!T_Printers[#Data],5,FALSE),1)&gt;_xlfn.XLOOKUP(B1779,[1]Printers!L:L,[1]Printers!O:O,1,0,),10)),"Используйте слой 100 мкм")</f>
        <v>2.6</v>
      </c>
      <c r="F1779">
        <f>IFERROR(IF(ROUND(_xlfn.XLOOKUP([1]Parameters!B1779,[1]Printers!L:L,[1]Printers!Q:Q,,0)*E1779/10,0)*10&lt;_xlfn.XLOOKUP([1]Parameters!B1779,[1]Printers!L:L,[1]Printers!P:P,,0),ROUND(_xlfn.XLOOKUP([1]Parameters!B1779,[1]Printers!L:L,[1]Printers!Q:Q,,0)*E1779/10,0)*10,_xlfn.XLOOKUP([1]Parameters!B1779,[1]Printers!L:L,[1]Printers!P:P,,0)),"")</f>
        <v>20</v>
      </c>
      <c r="G1779" cm="1">
        <f t="array" ref="G1779">IFERROR(IF(ROW()-1&gt;COUNTA([1]!T_Printers[Printers])*COUNTA([1]!T_Resins[Resins]),"",_xlfn.IFS(ROUND(VLOOKUP(C1779,[1]!T_Resins[#Data],3,FALSE)/VLOOKUP(A1779,[1]!T_Printers[#Data],5,FALSE),1)&lt;=_xlfn.XLOOKUP(B1779,[1]Printers!L:L,[1]Printers!O:O,1,0,),ROUND(VLOOKUP(C1779,[1]!T_Resins[#Data],3,FALSE)/VLOOKUP(A1779,[1]!T_Printers[#Data],5,FALSE),1),ROUND(VLOOKUP(C1779,[1]!T_Resins[#Data],3,FALSE)/VLOOKUP(A1779,[1]!T_Printers[#Data],5,FALSE),1)&gt;_xlfn.XLOOKUP(B1779,[1]Printers!L:L,[1]Printers!O:O,1,0,),10)),"")</f>
        <v>3.3</v>
      </c>
      <c r="H1779">
        <f>IFERROR(IF(ROUND(_xlfn.XLOOKUP([1]Parameters!B1779,[1]Printers!L:L,[1]Printers!Q:Q,,0)*G1779/10,0)*10&lt;_xlfn.XLOOKUP([1]Parameters!B1779,[1]Printers!L:L,[1]Printers!P:P,,0),ROUND(_xlfn.XLOOKUP([1]Parameters!B1779,[1]Printers!L:L,[1]Printers!Q:Q,,0)*G1779/10,0)*10,_xlfn.XLOOKUP([1]Parameters!B1779,[1]Printers!L:L,[1]Printers!P:P,,0)),"")</f>
        <v>30</v>
      </c>
      <c r="I1779" s="3" t="str" cm="1">
        <f t="array" ref="I1779">IFERROR(IF(ROW()-1&gt;COUNTA([1]!T_Printers[Printers])*COUNTA([1]!T_Resins[Resins]),"",_xlfn.IFS(ROUND(VLOOKUP(C1779,[1]!T_Resins[#Data],4,FALSE)/VLOOKUP(A1779,[1]!T_Printers[#Data],5,FALSE),1)&lt;=_xlfn.XLOOKUP(B1779,[1]Printers!L:L,[1]Printers!O:O,1,0,),ROUND(VLOOKUP(C1779,[1]!T_Resins[#Data],4,FALSE)/VLOOKUP(A1779,[1]!T_Printers[#Data],5,FALSE),1),ROUND(VLOOKUP(C1779,[1]!T_Resins[#Data],4,FALSE)/VLOOKUP(A1779,[1]!T_Printers[#Data],5,FALSE),1)&gt;_xlfn.XLOOKUP(B1779,[1]Printers!L:L,[1]Printers!O:O,1,0,),"")),"")</f>
        <v/>
      </c>
      <c r="J1779" t="str">
        <f>IFERROR(IF(ROUND(_xlfn.XLOOKUP([1]Parameters!B1779,[1]Printers!L:L,[1]Printers!Q:Q,,0)*I1779/10,0)*10&lt;_xlfn.XLOOKUP([1]Parameters!B1779,[1]Printers!L:L,[1]Printers!P:P,,0),ROUND(_xlfn.XLOOKUP([1]Parameters!B1779,[1]Printers!L:L,[1]Printers!Q:Q,,0)*I1779/10,0)*10,_xlfn.XLOOKUP([1]Parameters!B1779,[1]Printers!L:L,[1]Printers!P:P,,0)),"")</f>
        <v/>
      </c>
      <c r="K1779">
        <f>IF(SUM(E1779:J1779)&lt;&gt;0,VLOOKUP(A1779,[1]!T_Printers[#Data],10,FALSE)+VLOOKUP(C1779,[1]!T_Resins[#Data],10,FALSE),"")</f>
        <v>5</v>
      </c>
      <c r="L1779">
        <f>IF(SUM(E1779:J1779)&lt;&gt;0,VLOOKUP(A1779,[1]!T_Printers[#Data],11,FALSE),"")</f>
        <v>8</v>
      </c>
      <c r="M1779">
        <f>IF(SUM(E1779:J1779)&lt;&gt;0,VLOOKUP(C1779,[1]!T_Resins[#Data],8,FALSE),"")</f>
        <v>120</v>
      </c>
      <c r="N1779">
        <f>IF(_xlfn.XLOOKUP(B1779,[1]Printers!$L:$L,[1]Printers!$R:$R,0,0)&gt;0,[1]Parameters!M1779,IF(SUM(E1779:J1779)&lt;&gt;0,VLOOKUP(C1779,[1]!T_Resins[#Data],9,FALSE),""))</f>
        <v>180</v>
      </c>
      <c r="O1779" t="str">
        <f t="shared" si="27"/>
        <v>ElegooSaturn28K</v>
      </c>
    </row>
    <row r="1780" spans="1:15" x14ac:dyDescent="0.25">
      <c r="A1780" t="str">
        <f t="array" ref="A1780">IF(ROW()-1&gt;COUNTA([1]!T_Printers[Printers])*COUNTA([1]!T_Resins[Resins]),"",INDEX([1]!T_Printers[Printers],INT((ROW()-2)/COUNTA([1]!T_Resins[Resins])+1)))</f>
        <v>Elegoo Saturn 2 8K</v>
      </c>
      <c r="B1780" t="str">
        <f>_xlfn.XLOOKUP(A1780,[1]!T_Printers[Printers],[1]!T_Printers[Icon link],,0)</f>
        <v>ElegooSaturn28K</v>
      </c>
      <c r="C1780" t="str">
        <f t="array" ref="C1780">IF(ROW()-1&gt;COUNTA([1]!T_Printers[Printers])*COUNTA([1]!T_Resins[Resins]),"",INDEX([1]!T_Resins[Resins],MOD(ROW()-2,COUNTA([1]!T_Resins[Resins]))+1))</f>
        <v xml:space="preserve">Dental Sand A1-A2 (Обновленная версия) </v>
      </c>
      <c r="D1780">
        <f>IF(SUM(E1780:J1780)&lt;&gt;0,IF(ROW()-1&gt;COUNTA([1]!T_Printers[Printers])*COUNTA([1]!T_Resins[Resins]),"",2),"")</f>
        <v>2</v>
      </c>
      <c r="E1780" cm="1">
        <f t="array" ref="E1780">IFERROR(IF(ROW()-1&gt;COUNTA([1]!T_Printers[Printers])*COUNTA([1]!T_Resins[Resins]),"",_xlfn.IFS(ROUND(VLOOKUP(C1780,[1]!T_Resins[#Data],2,FALSE)/VLOOKUP(A1780,[1]!T_Printers[#Data],5,FALSE),1)&lt;=_xlfn.XLOOKUP(B1780,[1]Printers!L:L,[1]Printers!O:O,1,0,),ROUND(VLOOKUP(C1780,[1]!T_Resins[#Data],2,FALSE)/VLOOKUP(A1780,[1]!T_Printers[#Data],5,FALSE),1),ROUND(VLOOKUP(C1780,[1]!T_Resins[#Data],2,FALSE)/VLOOKUP(A1780,[1]!T_Printers[#Data],5,FALSE),1)&gt;_xlfn.XLOOKUP(B1780,[1]Printers!L:L,[1]Printers!O:O,1,0,),10)),"Используйте слой 100 мкм")</f>
        <v>6.9</v>
      </c>
      <c r="F1780">
        <f>IFERROR(IF(ROUND(_xlfn.XLOOKUP([1]Parameters!B1780,[1]Printers!L:L,[1]Printers!Q:Q,,0)*E1780/10,0)*10&lt;_xlfn.XLOOKUP([1]Parameters!B1780,[1]Printers!L:L,[1]Printers!P:P,,0),ROUND(_xlfn.XLOOKUP([1]Parameters!B1780,[1]Printers!L:L,[1]Printers!Q:Q,,0)*E1780/10,0)*10,_xlfn.XLOOKUP([1]Parameters!B1780,[1]Printers!L:L,[1]Printers!P:P,,0)),"")</f>
        <v>60</v>
      </c>
      <c r="G1780" cm="1">
        <f t="array" ref="G1780">IFERROR(IF(ROW()-1&gt;COUNTA([1]!T_Printers[Printers])*COUNTA([1]!T_Resins[Resins]),"",_xlfn.IFS(ROUND(VLOOKUP(C1780,[1]!T_Resins[#Data],3,FALSE)/VLOOKUP(A1780,[1]!T_Printers[#Data],5,FALSE),1)&lt;=_xlfn.XLOOKUP(B1780,[1]Printers!L:L,[1]Printers!O:O,1,0,),ROUND(VLOOKUP(C1780,[1]!T_Resins[#Data],3,FALSE)/VLOOKUP(A1780,[1]!T_Printers[#Data],5,FALSE),1),ROUND(VLOOKUP(C1780,[1]!T_Resins[#Data],3,FALSE)/VLOOKUP(A1780,[1]!T_Printers[#Data],5,FALSE),1)&gt;_xlfn.XLOOKUP(B1780,[1]Printers!L:L,[1]Printers!O:O,1,0,),10)),"")</f>
        <v>7.2</v>
      </c>
      <c r="H1780">
        <f>IFERROR(IF(ROUND(_xlfn.XLOOKUP([1]Parameters!B1780,[1]Printers!L:L,[1]Printers!Q:Q,,0)*G1780/10,0)*10&lt;_xlfn.XLOOKUP([1]Parameters!B1780,[1]Printers!L:L,[1]Printers!P:P,,0),ROUND(_xlfn.XLOOKUP([1]Parameters!B1780,[1]Printers!L:L,[1]Printers!Q:Q,,0)*G1780/10,0)*10,_xlfn.XLOOKUP([1]Parameters!B1780,[1]Printers!L:L,[1]Printers!P:P,,0)),"")</f>
        <v>60</v>
      </c>
      <c r="I1780" s="3" t="str" cm="1">
        <f t="array" ref="I1780">IFERROR(IF(ROW()-1&gt;COUNTA([1]!T_Printers[Printers])*COUNTA([1]!T_Resins[Resins]),"",_xlfn.IFS(ROUND(VLOOKUP(C1780,[1]!T_Resins[#Data],4,FALSE)/VLOOKUP(A1780,[1]!T_Printers[#Data],5,FALSE),1)&lt;=_xlfn.XLOOKUP(B1780,[1]Printers!L:L,[1]Printers!O:O,1,0,),ROUND(VLOOKUP(C1780,[1]!T_Resins[#Data],4,FALSE)/VLOOKUP(A1780,[1]!T_Printers[#Data],5,FALSE),1),ROUND(VLOOKUP(C1780,[1]!T_Resins[#Data],4,FALSE)/VLOOKUP(A1780,[1]!T_Printers[#Data],5,FALSE),1)&gt;_xlfn.XLOOKUP(B1780,[1]Printers!L:L,[1]Printers!O:O,1,0,),"")),"")</f>
        <v/>
      </c>
      <c r="J1780" t="str">
        <f>IFERROR(IF(ROUND(_xlfn.XLOOKUP([1]Parameters!B1780,[1]Printers!L:L,[1]Printers!Q:Q,,0)*I1780/10,0)*10&lt;_xlfn.XLOOKUP([1]Parameters!B1780,[1]Printers!L:L,[1]Printers!P:P,,0),ROUND(_xlfn.XLOOKUP([1]Parameters!B1780,[1]Printers!L:L,[1]Printers!Q:Q,,0)*I1780/10,0)*10,_xlfn.XLOOKUP([1]Parameters!B1780,[1]Printers!L:L,[1]Printers!P:P,,0)),"")</f>
        <v/>
      </c>
      <c r="K1780">
        <f>IF(SUM(E1780:J1780)&lt;&gt;0,VLOOKUP(A1780,[1]!T_Printers[#Data],10,FALSE)+VLOOKUP(C1780,[1]!T_Resins[#Data],10,FALSE),"")</f>
        <v>5</v>
      </c>
      <c r="L1780">
        <f>IF(SUM(E1780:J1780)&lt;&gt;0,VLOOKUP(A1780,[1]!T_Printers[#Data],11,FALSE),"")</f>
        <v>8</v>
      </c>
      <c r="M1780">
        <f>IF(SUM(E1780:J1780)&lt;&gt;0,VLOOKUP(C1780,[1]!T_Resins[#Data],8,FALSE),"")</f>
        <v>120</v>
      </c>
      <c r="N1780">
        <f>IF(_xlfn.XLOOKUP(B1780,[1]Printers!$L:$L,[1]Printers!$R:$R,0,0)&gt;0,[1]Parameters!M1780,IF(SUM(E1780:J1780)&lt;&gt;0,VLOOKUP(C1780,[1]!T_Resins[#Data],9,FALSE),""))</f>
        <v>180</v>
      </c>
      <c r="O1780" t="str">
        <f t="shared" si="27"/>
        <v>ElegooSaturn28K</v>
      </c>
    </row>
    <row r="1781" spans="1:15" x14ac:dyDescent="0.25">
      <c r="A1781" t="str">
        <f t="array" ref="A1781">IF(ROW()-1&gt;COUNTA([1]!T_Printers[Printers])*COUNTA([1]!T_Resins[Resins]),"",INDEX([1]!T_Printers[Printers],INT((ROW()-2)/COUNTA([1]!T_Resins[Resins])+1)))</f>
        <v>Elegoo Saturn 2 8K</v>
      </c>
      <c r="B1781" t="str">
        <f>_xlfn.XLOOKUP(A1781,[1]!T_Printers[Printers],[1]!T_Printers[Icon link],,0)</f>
        <v>ElegooSaturn28K</v>
      </c>
      <c r="C1781" t="str">
        <f t="array" ref="C1781">IF(ROW()-1&gt;COUNTA([1]!T_Printers[Printers])*COUNTA([1]!T_Resins[Resins]),"",INDEX([1]!T_Resins[Resins],MOD(ROW()-2,COUNTA([1]!T_Resins[Resins]))+1))</f>
        <v>Dental Sand A3</v>
      </c>
      <c r="D1781">
        <f>IF(SUM(E1781:J1781)&lt;&gt;0,IF(ROW()-1&gt;COUNTA([1]!T_Printers[Printers])*COUNTA([1]!T_Resins[Resins]),"",2),"")</f>
        <v>2</v>
      </c>
      <c r="E1781" cm="1">
        <f t="array" ref="E1781">IFERROR(IF(ROW()-1&gt;COUNTA([1]!T_Printers[Printers])*COUNTA([1]!T_Resins[Resins]),"",_xlfn.IFS(ROUND(VLOOKUP(C1781,[1]!T_Resins[#Data],2,FALSE)/VLOOKUP(A1781,[1]!T_Printers[#Data],5,FALSE),1)&lt;=_xlfn.XLOOKUP(B1781,[1]Printers!L:L,[1]Printers!O:O,1,0,),ROUND(VLOOKUP(C1781,[1]!T_Resins[#Data],2,FALSE)/VLOOKUP(A1781,[1]!T_Printers[#Data],5,FALSE),1),ROUND(VLOOKUP(C1781,[1]!T_Resins[#Data],2,FALSE)/VLOOKUP(A1781,[1]!T_Printers[#Data],5,FALSE),1)&gt;_xlfn.XLOOKUP(B1781,[1]Printers!L:L,[1]Printers!O:O,1,0,),10)),"Используйте слой 100 мкм")</f>
        <v>2.6</v>
      </c>
      <c r="F1781">
        <f>IFERROR(IF(ROUND(_xlfn.XLOOKUP([1]Parameters!B1781,[1]Printers!L:L,[1]Printers!Q:Q,,0)*E1781/10,0)*10&lt;_xlfn.XLOOKUP([1]Parameters!B1781,[1]Printers!L:L,[1]Printers!P:P,,0),ROUND(_xlfn.XLOOKUP([1]Parameters!B1781,[1]Printers!L:L,[1]Printers!Q:Q,,0)*E1781/10,0)*10,_xlfn.XLOOKUP([1]Parameters!B1781,[1]Printers!L:L,[1]Printers!P:P,,0)),"")</f>
        <v>20</v>
      </c>
      <c r="G1781" cm="1">
        <f t="array" ref="G1781">IFERROR(IF(ROW()-1&gt;COUNTA([1]!T_Printers[Printers])*COUNTA([1]!T_Resins[Resins]),"",_xlfn.IFS(ROUND(VLOOKUP(C1781,[1]!T_Resins[#Data],3,FALSE)/VLOOKUP(A1781,[1]!T_Printers[#Data],5,FALSE),1)&lt;=_xlfn.XLOOKUP(B1781,[1]Printers!L:L,[1]Printers!O:O,1,0,),ROUND(VLOOKUP(C1781,[1]!T_Resins[#Data],3,FALSE)/VLOOKUP(A1781,[1]!T_Printers[#Data],5,FALSE),1),ROUND(VLOOKUP(C1781,[1]!T_Resins[#Data],3,FALSE)/VLOOKUP(A1781,[1]!T_Printers[#Data],5,FALSE),1)&gt;_xlfn.XLOOKUP(B1781,[1]Printers!L:L,[1]Printers!O:O,1,0,),10)),"")</f>
        <v>3.3</v>
      </c>
      <c r="H1781">
        <f>IFERROR(IF(ROUND(_xlfn.XLOOKUP([1]Parameters!B1781,[1]Printers!L:L,[1]Printers!Q:Q,,0)*G1781/10,0)*10&lt;_xlfn.XLOOKUP([1]Parameters!B1781,[1]Printers!L:L,[1]Printers!P:P,,0),ROUND(_xlfn.XLOOKUP([1]Parameters!B1781,[1]Printers!L:L,[1]Printers!Q:Q,,0)*G1781/10,0)*10,_xlfn.XLOOKUP([1]Parameters!B1781,[1]Printers!L:L,[1]Printers!P:P,,0)),"")</f>
        <v>30</v>
      </c>
      <c r="I1781" s="3" t="str" cm="1">
        <f t="array" ref="I1781">IFERROR(IF(ROW()-1&gt;COUNTA([1]!T_Printers[Printers])*COUNTA([1]!T_Resins[Resins]),"",_xlfn.IFS(ROUND(VLOOKUP(C1781,[1]!T_Resins[#Data],4,FALSE)/VLOOKUP(A1781,[1]!T_Printers[#Data],5,FALSE),1)&lt;=_xlfn.XLOOKUP(B1781,[1]Printers!L:L,[1]Printers!O:O,1,0,),ROUND(VLOOKUP(C1781,[1]!T_Resins[#Data],4,FALSE)/VLOOKUP(A1781,[1]!T_Printers[#Data],5,FALSE),1),ROUND(VLOOKUP(C1781,[1]!T_Resins[#Data],4,FALSE)/VLOOKUP(A1781,[1]!T_Printers[#Data],5,FALSE),1)&gt;_xlfn.XLOOKUP(B1781,[1]Printers!L:L,[1]Printers!O:O,1,0,),"")),"")</f>
        <v/>
      </c>
      <c r="J1781" t="str">
        <f>IFERROR(IF(ROUND(_xlfn.XLOOKUP([1]Parameters!B1781,[1]Printers!L:L,[1]Printers!Q:Q,,0)*I1781/10,0)*10&lt;_xlfn.XLOOKUP([1]Parameters!B1781,[1]Printers!L:L,[1]Printers!P:P,,0),ROUND(_xlfn.XLOOKUP([1]Parameters!B1781,[1]Printers!L:L,[1]Printers!Q:Q,,0)*I1781/10,0)*10,_xlfn.XLOOKUP([1]Parameters!B1781,[1]Printers!L:L,[1]Printers!P:P,,0)),"")</f>
        <v/>
      </c>
      <c r="K1781">
        <f>IF(SUM(E1781:J1781)&lt;&gt;0,VLOOKUP(A1781,[1]!T_Printers[#Data],10,FALSE)+VLOOKUP(C1781,[1]!T_Resins[#Data],10,FALSE),"")</f>
        <v>5</v>
      </c>
      <c r="L1781">
        <f>IF(SUM(E1781:J1781)&lt;&gt;0,VLOOKUP(A1781,[1]!T_Printers[#Data],11,FALSE),"")</f>
        <v>8</v>
      </c>
      <c r="M1781">
        <f>IF(SUM(E1781:J1781)&lt;&gt;0,VLOOKUP(C1781,[1]!T_Resins[#Data],8,FALSE),"")</f>
        <v>120</v>
      </c>
      <c r="N1781">
        <f>IF(_xlfn.XLOOKUP(B1781,[1]Printers!$L:$L,[1]Printers!$R:$R,0,0)&gt;0,[1]Parameters!M1781,IF(SUM(E1781:J1781)&lt;&gt;0,VLOOKUP(C1781,[1]!T_Resins[#Data],9,FALSE),""))</f>
        <v>180</v>
      </c>
      <c r="O1781" t="str">
        <f t="shared" si="27"/>
        <v>ElegooSaturn28K</v>
      </c>
    </row>
    <row r="1782" spans="1:15" x14ac:dyDescent="0.25">
      <c r="A1782" t="str">
        <f t="array" ref="A1782">IF(ROW()-1&gt;COUNTA([1]!T_Printers[Printers])*COUNTA([1]!T_Resins[Resins]),"",INDEX([1]!T_Printers[Printers],INT((ROW()-2)/COUNTA([1]!T_Resins[Resins])+1)))</f>
        <v>Elegoo Saturn 2 8K</v>
      </c>
      <c r="B1782" t="str">
        <f>_xlfn.XLOOKUP(A1782,[1]!T_Printers[Printers],[1]!T_Printers[Icon link],,0)</f>
        <v>ElegooSaturn28K</v>
      </c>
      <c r="C1782" t="str">
        <f t="array" ref="C1782">IF(ROW()-1&gt;COUNTA([1]!T_Printers[Printers])*COUNTA([1]!T_Resins[Resins]),"",INDEX([1]!T_Resins[Resins],MOD(ROW()-2,COUNTA([1]!T_Resins[Resins]))+1))</f>
        <v xml:space="preserve">Dental Sand A3 (Обновленная версия) </v>
      </c>
      <c r="D1782">
        <f>IF(SUM(E1782:J1782)&lt;&gt;0,IF(ROW()-1&gt;COUNTA([1]!T_Printers[Printers])*COUNTA([1]!T_Resins[Resins]),"",2),"")</f>
        <v>2</v>
      </c>
      <c r="E1782" cm="1">
        <f t="array" ref="E1782">IFERROR(IF(ROW()-1&gt;COUNTA([1]!T_Printers[Printers])*COUNTA([1]!T_Resins[Resins]),"",_xlfn.IFS(ROUND(VLOOKUP(C1782,[1]!T_Resins[#Data],2,FALSE)/VLOOKUP(A1782,[1]!T_Printers[#Data],5,FALSE),1)&lt;=_xlfn.XLOOKUP(B1782,[1]Printers!L:L,[1]Printers!O:O,1,0,),ROUND(VLOOKUP(C1782,[1]!T_Resins[#Data],2,FALSE)/VLOOKUP(A1782,[1]!T_Printers[#Data],5,FALSE),1),ROUND(VLOOKUP(C1782,[1]!T_Resins[#Data],2,FALSE)/VLOOKUP(A1782,[1]!T_Printers[#Data],5,FALSE),1)&gt;_xlfn.XLOOKUP(B1782,[1]Printers!L:L,[1]Printers!O:O,1,0,),10)),"Используйте слой 100 мкм")</f>
        <v>6.9</v>
      </c>
      <c r="F1782">
        <f>IFERROR(IF(ROUND(_xlfn.XLOOKUP([1]Parameters!B1782,[1]Printers!L:L,[1]Printers!Q:Q,,0)*E1782/10,0)*10&lt;_xlfn.XLOOKUP([1]Parameters!B1782,[1]Printers!L:L,[1]Printers!P:P,,0),ROUND(_xlfn.XLOOKUP([1]Parameters!B1782,[1]Printers!L:L,[1]Printers!Q:Q,,0)*E1782/10,0)*10,_xlfn.XLOOKUP([1]Parameters!B1782,[1]Printers!L:L,[1]Printers!P:P,,0)),"")</f>
        <v>60</v>
      </c>
      <c r="G1782" cm="1">
        <f t="array" ref="G1782">IFERROR(IF(ROW()-1&gt;COUNTA([1]!T_Printers[Printers])*COUNTA([1]!T_Resins[Resins]),"",_xlfn.IFS(ROUND(VLOOKUP(C1782,[1]!T_Resins[#Data],3,FALSE)/VLOOKUP(A1782,[1]!T_Printers[#Data],5,FALSE),1)&lt;=_xlfn.XLOOKUP(B1782,[1]Printers!L:L,[1]Printers!O:O,1,0,),ROUND(VLOOKUP(C1782,[1]!T_Resins[#Data],3,FALSE)/VLOOKUP(A1782,[1]!T_Printers[#Data],5,FALSE),1),ROUND(VLOOKUP(C1782,[1]!T_Resins[#Data],3,FALSE)/VLOOKUP(A1782,[1]!T_Printers[#Data],5,FALSE),1)&gt;_xlfn.XLOOKUP(B1782,[1]Printers!L:L,[1]Printers!O:O,1,0,),10)),"")</f>
        <v>7.2</v>
      </c>
      <c r="H1782">
        <f>IFERROR(IF(ROUND(_xlfn.XLOOKUP([1]Parameters!B1782,[1]Printers!L:L,[1]Printers!Q:Q,,0)*G1782/10,0)*10&lt;_xlfn.XLOOKUP([1]Parameters!B1782,[1]Printers!L:L,[1]Printers!P:P,,0),ROUND(_xlfn.XLOOKUP([1]Parameters!B1782,[1]Printers!L:L,[1]Printers!Q:Q,,0)*G1782/10,0)*10,_xlfn.XLOOKUP([1]Parameters!B1782,[1]Printers!L:L,[1]Printers!P:P,,0)),"")</f>
        <v>60</v>
      </c>
      <c r="I1782" s="3" t="str" cm="1">
        <f t="array" ref="I1782">IFERROR(IF(ROW()-1&gt;COUNTA([1]!T_Printers[Printers])*COUNTA([1]!T_Resins[Resins]),"",_xlfn.IFS(ROUND(VLOOKUP(C1782,[1]!T_Resins[#Data],4,FALSE)/VLOOKUP(A1782,[1]!T_Printers[#Data],5,FALSE),1)&lt;=_xlfn.XLOOKUP(B1782,[1]Printers!L:L,[1]Printers!O:O,1,0,),ROUND(VLOOKUP(C1782,[1]!T_Resins[#Data],4,FALSE)/VLOOKUP(A1782,[1]!T_Printers[#Data],5,FALSE),1),ROUND(VLOOKUP(C1782,[1]!T_Resins[#Data],4,FALSE)/VLOOKUP(A1782,[1]!T_Printers[#Data],5,FALSE),1)&gt;_xlfn.XLOOKUP(B1782,[1]Printers!L:L,[1]Printers!O:O,1,0,),"")),"")</f>
        <v/>
      </c>
      <c r="J1782" t="str">
        <f>IFERROR(IF(ROUND(_xlfn.XLOOKUP([1]Parameters!B1782,[1]Printers!L:L,[1]Printers!Q:Q,,0)*I1782/10,0)*10&lt;_xlfn.XLOOKUP([1]Parameters!B1782,[1]Printers!L:L,[1]Printers!P:P,,0),ROUND(_xlfn.XLOOKUP([1]Parameters!B1782,[1]Printers!L:L,[1]Printers!Q:Q,,0)*I1782/10,0)*10,_xlfn.XLOOKUP([1]Parameters!B1782,[1]Printers!L:L,[1]Printers!P:P,,0)),"")</f>
        <v/>
      </c>
      <c r="K1782">
        <f>IF(SUM(E1782:J1782)&lt;&gt;0,VLOOKUP(A1782,[1]!T_Printers[#Data],10,FALSE)+VLOOKUP(C1782,[1]!T_Resins[#Data],10,FALSE),"")</f>
        <v>5</v>
      </c>
      <c r="L1782">
        <f>IF(SUM(E1782:J1782)&lt;&gt;0,VLOOKUP(A1782,[1]!T_Printers[#Data],11,FALSE),"")</f>
        <v>8</v>
      </c>
      <c r="M1782">
        <f>IF(SUM(E1782:J1782)&lt;&gt;0,VLOOKUP(C1782,[1]!T_Resins[#Data],8,FALSE),"")</f>
        <v>120</v>
      </c>
      <c r="N1782">
        <f>IF(_xlfn.XLOOKUP(B1782,[1]Printers!$L:$L,[1]Printers!$R:$R,0,0)&gt;0,[1]Parameters!M1782,IF(SUM(E1782:J1782)&lt;&gt;0,VLOOKUP(C1782,[1]!T_Resins[#Data],9,FALSE),""))</f>
        <v>180</v>
      </c>
      <c r="O1782" t="str">
        <f t="shared" si="27"/>
        <v>ElegooSaturn28K</v>
      </c>
    </row>
    <row r="1783" spans="1:15" x14ac:dyDescent="0.25">
      <c r="A1783" t="str">
        <f t="array" ref="A1783">IF(ROW()-1&gt;COUNTA([1]!T_Printers[Printers])*COUNTA([1]!T_Resins[Resins]),"",INDEX([1]!T_Printers[Printers],INT((ROW()-2)/COUNTA([1]!T_Resins[Resins])+1)))</f>
        <v>Elegoo Saturn 2 8K</v>
      </c>
      <c r="B1783" t="str">
        <f>_xlfn.XLOOKUP(A1783,[1]!T_Printers[Printers],[1]!T_Printers[Icon link],,0)</f>
        <v>ElegooSaturn28K</v>
      </c>
      <c r="C1783" t="str">
        <f t="array" ref="C1783">IF(ROW()-1&gt;COUNTA([1]!T_Printers[Printers])*COUNTA([1]!T_Resins[Resins]),"",INDEX([1]!T_Resins[Resins],MOD(ROW()-2,COUNTA([1]!T_Resins[Resins]))+1))</f>
        <v>Dental Sand Pro A1-A2 (Crown LT)</v>
      </c>
      <c r="D1783">
        <f>IF(SUM(E1783:J1783)&lt;&gt;0,IF(ROW()-1&gt;COUNTA([1]!T_Printers[Printers])*COUNTA([1]!T_Resins[Resins]),"",2),"")</f>
        <v>2</v>
      </c>
      <c r="E1783" cm="1">
        <f t="array" ref="E1783">IFERROR(IF(ROW()-1&gt;COUNTA([1]!T_Printers[Printers])*COUNTA([1]!T_Resins[Resins]),"",_xlfn.IFS(ROUND(VLOOKUP(C1783,[1]!T_Resins[#Data],2,FALSE)/VLOOKUP(A1783,[1]!T_Printers[#Data],5,FALSE),1)&lt;=_xlfn.XLOOKUP(B1783,[1]Printers!L:L,[1]Printers!O:O,1,0,),ROUND(VLOOKUP(C1783,[1]!T_Resins[#Data],2,FALSE)/VLOOKUP(A1783,[1]!T_Printers[#Data],5,FALSE),1),ROUND(VLOOKUP(C1783,[1]!T_Resins[#Data],2,FALSE)/VLOOKUP(A1783,[1]!T_Printers[#Data],5,FALSE),1)&gt;_xlfn.XLOOKUP(B1783,[1]Printers!L:L,[1]Printers!O:O,1,0,),10)),"Используйте слой 100 мкм")</f>
        <v>11.4</v>
      </c>
      <c r="F1783">
        <f>IFERROR(IF(ROUND(_xlfn.XLOOKUP([1]Parameters!B1783,[1]Printers!L:L,[1]Printers!Q:Q,,0)*E1783/10,0)*10&lt;_xlfn.XLOOKUP([1]Parameters!B1783,[1]Printers!L:L,[1]Printers!P:P,,0),ROUND(_xlfn.XLOOKUP([1]Parameters!B1783,[1]Printers!L:L,[1]Printers!Q:Q,,0)*E1783/10,0)*10,_xlfn.XLOOKUP([1]Parameters!B1783,[1]Printers!L:L,[1]Printers!P:P,,0)),"")</f>
        <v>100</v>
      </c>
      <c r="G1783" cm="1">
        <f t="array" ref="G1783">IFERROR(IF(ROW()-1&gt;COUNTA([1]!T_Printers[Printers])*COUNTA([1]!T_Resins[Resins]),"",_xlfn.IFS(ROUND(VLOOKUP(C1783,[1]!T_Resins[#Data],3,FALSE)/VLOOKUP(A1783,[1]!T_Printers[#Data],5,FALSE),1)&lt;=_xlfn.XLOOKUP(B1783,[1]Printers!L:L,[1]Printers!O:O,1,0,),ROUND(VLOOKUP(C1783,[1]!T_Resins[#Data],3,FALSE)/VLOOKUP(A1783,[1]!T_Printers[#Data],5,FALSE),1),ROUND(VLOOKUP(C1783,[1]!T_Resins[#Data],3,FALSE)/VLOOKUP(A1783,[1]!T_Printers[#Data],5,FALSE),1)&gt;_xlfn.XLOOKUP(B1783,[1]Printers!L:L,[1]Printers!O:O,1,0,),10)),"")</f>
        <v>16.399999999999999</v>
      </c>
      <c r="H1783">
        <f>IFERROR(IF(ROUND(_xlfn.XLOOKUP([1]Parameters!B1783,[1]Printers!L:L,[1]Printers!Q:Q,,0)*G1783/10,0)*10&lt;_xlfn.XLOOKUP([1]Parameters!B1783,[1]Printers!L:L,[1]Printers!P:P,,0),ROUND(_xlfn.XLOOKUP([1]Parameters!B1783,[1]Printers!L:L,[1]Printers!Q:Q,,0)*G1783/10,0)*10,_xlfn.XLOOKUP([1]Parameters!B1783,[1]Printers!L:L,[1]Printers!P:P,,0)),"")</f>
        <v>100</v>
      </c>
      <c r="I1783" s="3" t="str" cm="1">
        <f t="array" ref="I1783">IFERROR(IF(ROW()-1&gt;COUNTA([1]!T_Printers[Printers])*COUNTA([1]!T_Resins[Resins]),"",_xlfn.IFS(ROUND(VLOOKUP(C1783,[1]!T_Resins[#Data],4,FALSE)/VLOOKUP(A1783,[1]!T_Printers[#Data],5,FALSE),1)&lt;=_xlfn.XLOOKUP(B1783,[1]Printers!L:L,[1]Printers!O:O,1,0,),ROUND(VLOOKUP(C1783,[1]!T_Resins[#Data],4,FALSE)/VLOOKUP(A1783,[1]!T_Printers[#Data],5,FALSE),1),ROUND(VLOOKUP(C1783,[1]!T_Resins[#Data],4,FALSE)/VLOOKUP(A1783,[1]!T_Printers[#Data],5,FALSE),1)&gt;_xlfn.XLOOKUP(B1783,[1]Printers!L:L,[1]Printers!O:O,1,0,),"")),"")</f>
        <v/>
      </c>
      <c r="J1783" t="str">
        <f>IFERROR(IF(ROUND(_xlfn.XLOOKUP([1]Parameters!B1783,[1]Printers!L:L,[1]Printers!Q:Q,,0)*I1783/10,0)*10&lt;_xlfn.XLOOKUP([1]Parameters!B1783,[1]Printers!L:L,[1]Printers!P:P,,0),ROUND(_xlfn.XLOOKUP([1]Parameters!B1783,[1]Printers!L:L,[1]Printers!Q:Q,,0)*I1783/10,0)*10,_xlfn.XLOOKUP([1]Parameters!B1783,[1]Printers!L:L,[1]Printers!P:P,,0)),"")</f>
        <v/>
      </c>
      <c r="K1783">
        <f>IF(SUM(E1783:J1783)&lt;&gt;0,VLOOKUP(A1783,[1]!T_Printers[#Data],10,FALSE)+VLOOKUP(C1783,[1]!T_Resins[#Data],10,FALSE),"")</f>
        <v>5</v>
      </c>
      <c r="L1783">
        <f>IF(SUM(E1783:J1783)&lt;&gt;0,VLOOKUP(A1783,[1]!T_Printers[#Data],11,FALSE),"")</f>
        <v>8</v>
      </c>
      <c r="M1783">
        <f>IF(SUM(E1783:J1783)&lt;&gt;0,VLOOKUP(C1783,[1]!T_Resins[#Data],8,FALSE),"")</f>
        <v>120</v>
      </c>
      <c r="N1783">
        <f>IF(_xlfn.XLOOKUP(B1783,[1]Printers!$L:$L,[1]Printers!$R:$R,0,0)&gt;0,[1]Parameters!M1783,IF(SUM(E1783:J1783)&lt;&gt;0,VLOOKUP(C1783,[1]!T_Resins[#Data],9,FALSE),""))</f>
        <v>180</v>
      </c>
      <c r="O1783" t="str">
        <f t="shared" si="27"/>
        <v>ElegooSaturn28K</v>
      </c>
    </row>
    <row r="1784" spans="1:15" x14ac:dyDescent="0.25">
      <c r="A1784" t="str">
        <f t="array" ref="A1784">IF(ROW()-1&gt;COUNTA([1]!T_Printers[Printers])*COUNTA([1]!T_Resins[Resins]),"",INDEX([1]!T_Printers[Printers],INT((ROW()-2)/COUNTA([1]!T_Resins[Resins])+1)))</f>
        <v>Elegoo Saturn 2 8K</v>
      </c>
      <c r="B1784" t="str">
        <f>_xlfn.XLOOKUP(A1784,[1]!T_Printers[Printers],[1]!T_Printers[Icon link],,0)</f>
        <v>ElegooSaturn28K</v>
      </c>
      <c r="C1784" t="str">
        <f t="array" ref="C1784">IF(ROW()-1&gt;COUNTA([1]!T_Printers[Printers])*COUNTA([1]!T_Resins[Resins]),"",INDEX([1]!T_Resins[Resins],MOD(ROW()-2,COUNTA([1]!T_Resins[Resins]))+1))</f>
        <v>Dental Sand Pro A3 (Crown LT)</v>
      </c>
      <c r="D1784">
        <f>IF(SUM(E1784:J1784)&lt;&gt;0,IF(ROW()-1&gt;COUNTA([1]!T_Printers[Printers])*COUNTA([1]!T_Resins[Resins]),"",2),"")</f>
        <v>2</v>
      </c>
      <c r="E1784" cm="1">
        <f t="array" ref="E1784">IFERROR(IF(ROW()-1&gt;COUNTA([1]!T_Printers[Printers])*COUNTA([1]!T_Resins[Resins]),"",_xlfn.IFS(ROUND(VLOOKUP(C1784,[1]!T_Resins[#Data],2,FALSE)/VLOOKUP(A1784,[1]!T_Printers[#Data],5,FALSE),1)&lt;=_xlfn.XLOOKUP(B1784,[1]Printers!L:L,[1]Printers!O:O,1,0,),ROUND(VLOOKUP(C1784,[1]!T_Resins[#Data],2,FALSE)/VLOOKUP(A1784,[1]!T_Printers[#Data],5,FALSE),1),ROUND(VLOOKUP(C1784,[1]!T_Resins[#Data],2,FALSE)/VLOOKUP(A1784,[1]!T_Printers[#Data],5,FALSE),1)&gt;_xlfn.XLOOKUP(B1784,[1]Printers!L:L,[1]Printers!O:O,1,0,),10)),"Используйте слой 100 мкм")</f>
        <v>11.4</v>
      </c>
      <c r="F1784">
        <f>IFERROR(IF(ROUND(_xlfn.XLOOKUP([1]Parameters!B1784,[1]Printers!L:L,[1]Printers!Q:Q,,0)*E1784/10,0)*10&lt;_xlfn.XLOOKUP([1]Parameters!B1784,[1]Printers!L:L,[1]Printers!P:P,,0),ROUND(_xlfn.XLOOKUP([1]Parameters!B1784,[1]Printers!L:L,[1]Printers!Q:Q,,0)*E1784/10,0)*10,_xlfn.XLOOKUP([1]Parameters!B1784,[1]Printers!L:L,[1]Printers!P:P,,0)),"")</f>
        <v>100</v>
      </c>
      <c r="G1784" cm="1">
        <f t="array" ref="G1784">IFERROR(IF(ROW()-1&gt;COUNTA([1]!T_Printers[Printers])*COUNTA([1]!T_Resins[Resins]),"",_xlfn.IFS(ROUND(VLOOKUP(C1784,[1]!T_Resins[#Data],3,FALSE)/VLOOKUP(A1784,[1]!T_Printers[#Data],5,FALSE),1)&lt;=_xlfn.XLOOKUP(B1784,[1]Printers!L:L,[1]Printers!O:O,1,0,),ROUND(VLOOKUP(C1784,[1]!T_Resins[#Data],3,FALSE)/VLOOKUP(A1784,[1]!T_Printers[#Data],5,FALSE),1),ROUND(VLOOKUP(C1784,[1]!T_Resins[#Data],3,FALSE)/VLOOKUP(A1784,[1]!T_Printers[#Data],5,FALSE),1)&gt;_xlfn.XLOOKUP(B1784,[1]Printers!L:L,[1]Printers!O:O,1,0,),10)),"")</f>
        <v>16.399999999999999</v>
      </c>
      <c r="H1784">
        <f>IFERROR(IF(ROUND(_xlfn.XLOOKUP([1]Parameters!B1784,[1]Printers!L:L,[1]Printers!Q:Q,,0)*G1784/10,0)*10&lt;_xlfn.XLOOKUP([1]Parameters!B1784,[1]Printers!L:L,[1]Printers!P:P,,0),ROUND(_xlfn.XLOOKUP([1]Parameters!B1784,[1]Printers!L:L,[1]Printers!Q:Q,,0)*G1784/10,0)*10,_xlfn.XLOOKUP([1]Parameters!B1784,[1]Printers!L:L,[1]Printers!P:P,,0)),"")</f>
        <v>100</v>
      </c>
      <c r="I1784" s="3" t="str" cm="1">
        <f t="array" ref="I1784">IFERROR(IF(ROW()-1&gt;COUNTA([1]!T_Printers[Printers])*COUNTA([1]!T_Resins[Resins]),"",_xlfn.IFS(ROUND(VLOOKUP(C1784,[1]!T_Resins[#Data],4,FALSE)/VLOOKUP(A1784,[1]!T_Printers[#Data],5,FALSE),1)&lt;=_xlfn.XLOOKUP(B1784,[1]Printers!L:L,[1]Printers!O:O,1,0,),ROUND(VLOOKUP(C1784,[1]!T_Resins[#Data],4,FALSE)/VLOOKUP(A1784,[1]!T_Printers[#Data],5,FALSE),1),ROUND(VLOOKUP(C1784,[1]!T_Resins[#Data],4,FALSE)/VLOOKUP(A1784,[1]!T_Printers[#Data],5,FALSE),1)&gt;_xlfn.XLOOKUP(B1784,[1]Printers!L:L,[1]Printers!O:O,1,0,),"")),"")</f>
        <v/>
      </c>
      <c r="J1784" t="str">
        <f>IFERROR(IF(ROUND(_xlfn.XLOOKUP([1]Parameters!B1784,[1]Printers!L:L,[1]Printers!Q:Q,,0)*I1784/10,0)*10&lt;_xlfn.XLOOKUP([1]Parameters!B1784,[1]Printers!L:L,[1]Printers!P:P,,0),ROUND(_xlfn.XLOOKUP([1]Parameters!B1784,[1]Printers!L:L,[1]Printers!Q:Q,,0)*I1784/10,0)*10,_xlfn.XLOOKUP([1]Parameters!B1784,[1]Printers!L:L,[1]Printers!P:P,,0)),"")</f>
        <v/>
      </c>
      <c r="K1784">
        <f>IF(SUM(E1784:J1784)&lt;&gt;0,VLOOKUP(A1784,[1]!T_Printers[#Data],10,FALSE)+VLOOKUP(C1784,[1]!T_Resins[#Data],10,FALSE),"")</f>
        <v>5</v>
      </c>
      <c r="L1784">
        <f>IF(SUM(E1784:J1784)&lt;&gt;0,VLOOKUP(A1784,[1]!T_Printers[#Data],11,FALSE),"")</f>
        <v>8</v>
      </c>
      <c r="M1784">
        <f>IF(SUM(E1784:J1784)&lt;&gt;0,VLOOKUP(C1784,[1]!T_Resins[#Data],8,FALSE),"")</f>
        <v>120</v>
      </c>
      <c r="N1784">
        <f>IF(_xlfn.XLOOKUP(B1784,[1]Printers!$L:$L,[1]Printers!$R:$R,0,0)&gt;0,[1]Parameters!M1784,IF(SUM(E1784:J1784)&lt;&gt;0,VLOOKUP(C1784,[1]!T_Resins[#Data],9,FALSE),""))</f>
        <v>180</v>
      </c>
      <c r="O1784" t="str">
        <f t="shared" si="27"/>
        <v>ElegooSaturn28K</v>
      </c>
    </row>
    <row r="1785" spans="1:15" x14ac:dyDescent="0.25">
      <c r="A1785" t="str">
        <f t="array" ref="A1785">IF(ROW()-1&gt;COUNTA([1]!T_Printers[Printers])*COUNTA([1]!T_Resins[Resins]),"",INDEX([1]!T_Printers[Printers],INT((ROW()-2)/COUNTA([1]!T_Resins[Resins])+1)))</f>
        <v>Elegoo Saturn 2 8K</v>
      </c>
      <c r="B1785" t="str">
        <f>_xlfn.XLOOKUP(A1785,[1]!T_Printers[Printers],[1]!T_Printers[Icon link],,0)</f>
        <v>ElegooSaturn28K</v>
      </c>
      <c r="C1785" t="str">
        <f t="array" ref="C1785">IF(ROW()-1&gt;COUNTA([1]!T_Printers[Printers])*COUNTA([1]!T_Resins[Resins]),"",INDEX([1]!T_Resins[Resins],MOD(ROW()-2,COUNTA([1]!T_Resins[Resins]))+1))</f>
        <v>Dental Splint Soft</v>
      </c>
      <c r="D1785">
        <f>IF(SUM(E1785:J1785)&lt;&gt;0,IF(ROW()-1&gt;COUNTA([1]!T_Printers[Printers])*COUNTA([1]!T_Resins[Resins]),"",2),"")</f>
        <v>2</v>
      </c>
      <c r="E1785" cm="1">
        <f t="array" ref="E1785">IFERROR(IF(ROW()-1&gt;COUNTA([1]!T_Printers[Printers])*COUNTA([1]!T_Resins[Resins]),"",_xlfn.IFS(ROUND(VLOOKUP(C1785,[1]!T_Resins[#Data],2,FALSE)/VLOOKUP(A1785,[1]!T_Printers[#Data],5,FALSE),1)&lt;=_xlfn.XLOOKUP(B1785,[1]Printers!L:L,[1]Printers!O:O,1,0,),ROUND(VLOOKUP(C1785,[1]!T_Resins[#Data],2,FALSE)/VLOOKUP(A1785,[1]!T_Printers[#Data],5,FALSE),1),ROUND(VLOOKUP(C1785,[1]!T_Resins[#Data],2,FALSE)/VLOOKUP(A1785,[1]!T_Printers[#Data],5,FALSE),1)&gt;_xlfn.XLOOKUP(B1785,[1]Printers!L:L,[1]Printers!O:O,1,0,),10)),"Используйте слой 100 мкм")</f>
        <v>7.6</v>
      </c>
      <c r="F1785">
        <f>IFERROR(IF(ROUND(_xlfn.XLOOKUP([1]Parameters!B1785,[1]Printers!L:L,[1]Printers!Q:Q,,0)*E1785/10,0)*10&lt;_xlfn.XLOOKUP([1]Parameters!B1785,[1]Printers!L:L,[1]Printers!P:P,,0),ROUND(_xlfn.XLOOKUP([1]Parameters!B1785,[1]Printers!L:L,[1]Printers!Q:Q,,0)*E1785/10,0)*10,_xlfn.XLOOKUP([1]Parameters!B1785,[1]Printers!L:L,[1]Printers!P:P,,0)),"")</f>
        <v>70</v>
      </c>
      <c r="G1785" cm="1">
        <f t="array" ref="G1785">IFERROR(IF(ROW()-1&gt;COUNTA([1]!T_Printers[Printers])*COUNTA([1]!T_Resins[Resins]),"",_xlfn.IFS(ROUND(VLOOKUP(C1785,[1]!T_Resins[#Data],3,FALSE)/VLOOKUP(A1785,[1]!T_Printers[#Data],5,FALSE),1)&lt;=_xlfn.XLOOKUP(B1785,[1]Printers!L:L,[1]Printers!O:O,1,0,),ROUND(VLOOKUP(C1785,[1]!T_Resins[#Data],3,FALSE)/VLOOKUP(A1785,[1]!T_Printers[#Data],5,FALSE),1),ROUND(VLOOKUP(C1785,[1]!T_Resins[#Data],3,FALSE)/VLOOKUP(A1785,[1]!T_Printers[#Data],5,FALSE),1)&gt;_xlfn.XLOOKUP(B1785,[1]Printers!L:L,[1]Printers!O:O,1,0,),10)),"")</f>
        <v>9.9</v>
      </c>
      <c r="H1785">
        <f>IFERROR(IF(ROUND(_xlfn.XLOOKUP([1]Parameters!B1785,[1]Printers!L:L,[1]Printers!Q:Q,,0)*G1785/10,0)*10&lt;_xlfn.XLOOKUP([1]Parameters!B1785,[1]Printers!L:L,[1]Printers!P:P,,0),ROUND(_xlfn.XLOOKUP([1]Parameters!B1785,[1]Printers!L:L,[1]Printers!Q:Q,,0)*G1785/10,0)*10,_xlfn.XLOOKUP([1]Parameters!B1785,[1]Printers!L:L,[1]Printers!P:P,,0)),"")</f>
        <v>90</v>
      </c>
      <c r="I1785" s="3" t="str" cm="1">
        <f t="array" ref="I1785">IFERROR(IF(ROW()-1&gt;COUNTA([1]!T_Printers[Printers])*COUNTA([1]!T_Resins[Resins]),"",_xlfn.IFS(ROUND(VLOOKUP(C1785,[1]!T_Resins[#Data],4,FALSE)/VLOOKUP(A1785,[1]!T_Printers[#Data],5,FALSE),1)&lt;=_xlfn.XLOOKUP(B1785,[1]Printers!L:L,[1]Printers!O:O,1,0,),ROUND(VLOOKUP(C1785,[1]!T_Resins[#Data],4,FALSE)/VLOOKUP(A1785,[1]!T_Printers[#Data],5,FALSE),1),ROUND(VLOOKUP(C1785,[1]!T_Resins[#Data],4,FALSE)/VLOOKUP(A1785,[1]!T_Printers[#Data],5,FALSE),1)&gt;_xlfn.XLOOKUP(B1785,[1]Printers!L:L,[1]Printers!O:O,1,0,),"")),"")</f>
        <v/>
      </c>
      <c r="J1785" t="str">
        <f>IFERROR(IF(ROUND(_xlfn.XLOOKUP([1]Parameters!B1785,[1]Printers!L:L,[1]Printers!Q:Q,,0)*I1785/10,0)*10&lt;_xlfn.XLOOKUP([1]Parameters!B1785,[1]Printers!L:L,[1]Printers!P:P,,0),ROUND(_xlfn.XLOOKUP([1]Parameters!B1785,[1]Printers!L:L,[1]Printers!Q:Q,,0)*I1785/10,0)*10,_xlfn.XLOOKUP([1]Parameters!B1785,[1]Printers!L:L,[1]Printers!P:P,,0)),"")</f>
        <v/>
      </c>
      <c r="K1785">
        <f>IF(SUM(E1785:J1785)&lt;&gt;0,VLOOKUP(A1785,[1]!T_Printers[#Data],10,FALSE)+VLOOKUP(C1785,[1]!T_Resins[#Data],10,FALSE),"")</f>
        <v>4</v>
      </c>
      <c r="L1785">
        <f>IF(SUM(E1785:J1785)&lt;&gt;0,VLOOKUP(A1785,[1]!T_Printers[#Data],11,FALSE),"")</f>
        <v>8</v>
      </c>
      <c r="M1785">
        <f>IF(SUM(E1785:J1785)&lt;&gt;0,VLOOKUP(C1785,[1]!T_Resins[#Data],8,FALSE),"")</f>
        <v>60</v>
      </c>
      <c r="N1785">
        <f>IF(_xlfn.XLOOKUP(B1785,[1]Printers!$L:$L,[1]Printers!$R:$R,0,0)&gt;0,[1]Parameters!M1785,IF(SUM(E1785:J1785)&lt;&gt;0,VLOOKUP(C1785,[1]!T_Resins[#Data],9,FALSE),""))</f>
        <v>60</v>
      </c>
      <c r="O1785" t="str">
        <f t="shared" si="27"/>
        <v>ElegooSaturn28K</v>
      </c>
    </row>
    <row r="1786" spans="1:15" x14ac:dyDescent="0.25">
      <c r="A1786" t="str">
        <f t="array" ref="A1786">IF(ROW()-1&gt;COUNTA([1]!T_Printers[Printers])*COUNTA([1]!T_Resins[Resins]),"",INDEX([1]!T_Printers[Printers],INT((ROW()-2)/COUNTA([1]!T_Resins[Resins])+1)))</f>
        <v>Elegoo Saturn 2 8K</v>
      </c>
      <c r="B1786" t="str">
        <f>_xlfn.XLOOKUP(A1786,[1]!T_Printers[Printers],[1]!T_Printers[Icon link],,0)</f>
        <v>ElegooSaturn28K</v>
      </c>
      <c r="C1786" t="str">
        <f t="array" ref="C1786">IF(ROW()-1&gt;COUNTA([1]!T_Printers[Printers])*COUNTA([1]!T_Resins[Resins]),"",INDEX([1]!T_Resins[Resins],MOD(ROW()-2,COUNTA([1]!T_Resins[Resins]))+1))</f>
        <v>Dental Tray</v>
      </c>
      <c r="D1786">
        <f>IF(SUM(E1786:J1786)&lt;&gt;0,IF(ROW()-1&gt;COUNTA([1]!T_Printers[Printers])*COUNTA([1]!T_Resins[Resins]),"",2),"")</f>
        <v>2</v>
      </c>
      <c r="E1786" t="str" cm="1">
        <f t="array" ref="E1786">IFERROR(IF(ROW()-1&gt;COUNTA([1]!T_Printers[Printers])*COUNTA([1]!T_Resins[Resins]),"",_xlfn.IFS(ROUND(VLOOKUP(C1786,[1]!T_Resins[#Data],2,FALSE)/VLOOKUP(A1786,[1]!T_Printers[#Data],5,FALSE),1)&lt;=_xlfn.XLOOKUP(B1786,[1]Printers!L:L,[1]Printers!O:O,1,0,),ROUND(VLOOKUP(C1786,[1]!T_Resins[#Data],2,FALSE)/VLOOKUP(A1786,[1]!T_Printers[#Data],5,FALSE),1),ROUND(VLOOKUP(C1786,[1]!T_Resins[#Data],2,FALSE)/VLOOKUP(A1786,[1]!T_Printers[#Data],5,FALSE),1)&gt;_xlfn.XLOOKUP(B1786,[1]Printers!L:L,[1]Printers!O:O,1,0,),10)),"Используйте слой 100 мкм")</f>
        <v>Используйте слой 100 мкм</v>
      </c>
      <c r="F1786" t="str">
        <f>IFERROR(IF(ROUND(_xlfn.XLOOKUP([1]Parameters!B1786,[1]Printers!L:L,[1]Printers!Q:Q,,0)*E1786/10,0)*10&lt;_xlfn.XLOOKUP([1]Parameters!B1786,[1]Printers!L:L,[1]Printers!P:P,,0),ROUND(_xlfn.XLOOKUP([1]Parameters!B1786,[1]Printers!L:L,[1]Printers!Q:Q,,0)*E1786/10,0)*10,_xlfn.XLOOKUP([1]Parameters!B1786,[1]Printers!L:L,[1]Printers!P:P,,0)),"")</f>
        <v/>
      </c>
      <c r="G1786" cm="1">
        <f t="array" ref="G1786">IFERROR(IF(ROW()-1&gt;COUNTA([1]!T_Printers[Printers])*COUNTA([1]!T_Resins[Resins]),"",_xlfn.IFS(ROUND(VLOOKUP(C1786,[1]!T_Resins[#Data],3,FALSE)/VLOOKUP(A1786,[1]!T_Printers[#Data],5,FALSE),1)&lt;=_xlfn.XLOOKUP(B1786,[1]Printers!L:L,[1]Printers!O:O,1,0,),ROUND(VLOOKUP(C1786,[1]!T_Resins[#Data],3,FALSE)/VLOOKUP(A1786,[1]!T_Printers[#Data],5,FALSE),1),ROUND(VLOOKUP(C1786,[1]!T_Resins[#Data],3,FALSE)/VLOOKUP(A1786,[1]!T_Printers[#Data],5,FALSE),1)&gt;_xlfn.XLOOKUP(B1786,[1]Printers!L:L,[1]Printers!O:O,1,0,),10)),"")</f>
        <v>6.1</v>
      </c>
      <c r="H1786">
        <f>IFERROR(IF(ROUND(_xlfn.XLOOKUP([1]Parameters!B1786,[1]Printers!L:L,[1]Printers!Q:Q,,0)*G1786/10,0)*10&lt;_xlfn.XLOOKUP([1]Parameters!B1786,[1]Printers!L:L,[1]Printers!P:P,,0),ROUND(_xlfn.XLOOKUP([1]Parameters!B1786,[1]Printers!L:L,[1]Printers!Q:Q,,0)*G1786/10,0)*10,_xlfn.XLOOKUP([1]Parameters!B1786,[1]Printers!L:L,[1]Printers!P:P,,0)),"")</f>
        <v>50</v>
      </c>
      <c r="I1786" s="3" cm="1">
        <f t="array" ref="I1786">IFERROR(IF(ROW()-1&gt;COUNTA([1]!T_Printers[Printers])*COUNTA([1]!T_Resins[Resins]),"",_xlfn.IFS(ROUND(VLOOKUP(C1786,[1]!T_Resins[#Data],4,FALSE)/VLOOKUP(A1786,[1]!T_Printers[#Data],5,FALSE),1)&lt;=_xlfn.XLOOKUP(B1786,[1]Printers!L:L,[1]Printers!O:O,1,0,),ROUND(VLOOKUP(C1786,[1]!T_Resins[#Data],4,FALSE)/VLOOKUP(A1786,[1]!T_Printers[#Data],5,FALSE),1),ROUND(VLOOKUP(C1786,[1]!T_Resins[#Data],4,FALSE)/VLOOKUP(A1786,[1]!T_Printers[#Data],5,FALSE),1)&gt;_xlfn.XLOOKUP(B1786,[1]Printers!L:L,[1]Printers!O:O,1,0,),"")),"")</f>
        <v>7.6</v>
      </c>
      <c r="J1786">
        <f>IFERROR(IF(ROUND(_xlfn.XLOOKUP([1]Parameters!B1786,[1]Printers!L:L,[1]Printers!Q:Q,,0)*I1786/10,0)*10&lt;_xlfn.XLOOKUP([1]Parameters!B1786,[1]Printers!L:L,[1]Printers!P:P,,0),ROUND(_xlfn.XLOOKUP([1]Parameters!B1786,[1]Printers!L:L,[1]Printers!Q:Q,,0)*I1786/10,0)*10,_xlfn.XLOOKUP([1]Parameters!B1786,[1]Printers!L:L,[1]Printers!P:P,,0)),"")</f>
        <v>70</v>
      </c>
      <c r="K1786">
        <f>IF(SUM(E1786:J1786)&lt;&gt;0,VLOOKUP(A1786,[1]!T_Printers[#Data],10,FALSE)+VLOOKUP(C1786,[1]!T_Resins[#Data],10,FALSE),"")</f>
        <v>4</v>
      </c>
      <c r="L1786">
        <f>IF(SUM(E1786:J1786)&lt;&gt;0,VLOOKUP(A1786,[1]!T_Printers[#Data],11,FALSE),"")</f>
        <v>8</v>
      </c>
      <c r="M1786">
        <f>IF(SUM(E1786:J1786)&lt;&gt;0,VLOOKUP(C1786,[1]!T_Resins[#Data],8,FALSE),"")</f>
        <v>120</v>
      </c>
      <c r="N1786">
        <f>IF(_xlfn.XLOOKUP(B1786,[1]Printers!$L:$L,[1]Printers!$R:$R,0,0)&gt;0,[1]Parameters!M1786,IF(SUM(E1786:J1786)&lt;&gt;0,VLOOKUP(C1786,[1]!T_Resins[#Data],9,FALSE),""))</f>
        <v>180</v>
      </c>
      <c r="O1786" t="str">
        <f t="shared" si="27"/>
        <v>ElegooSaturn28K</v>
      </c>
    </row>
    <row r="1787" spans="1:15" x14ac:dyDescent="0.25">
      <c r="A1787" t="str">
        <f t="array" ref="A1787">IF(ROW()-1&gt;COUNTA([1]!T_Printers[Printers])*COUNTA([1]!T_Resins[Resins]),"",INDEX([1]!T_Printers[Printers],INT((ROW()-2)/COUNTA([1]!T_Resins[Resins])+1)))</f>
        <v>Elegoo Saturn 2 8K</v>
      </c>
      <c r="B1787" t="str">
        <f>_xlfn.XLOOKUP(A1787,[1]!T_Printers[Printers],[1]!T_Printers[Icon link],,0)</f>
        <v>ElegooSaturn28K</v>
      </c>
      <c r="C1787" t="str">
        <f t="array" ref="C1787">IF(ROW()-1&gt;COUNTA([1]!T_Printers[Printers])*COUNTA([1]!T_Resins[Resins]),"",INDEX([1]!T_Resins[Resins],MOD(ROW()-2,COUNTA([1]!T_Resins[Resins]))+1))</f>
        <v>Dental Yellow Clear</v>
      </c>
      <c r="D1787">
        <f>IF(SUM(E1787:J1787)&lt;&gt;0,IF(ROW()-1&gt;COUNTA([1]!T_Printers[Printers])*COUNTA([1]!T_Resins[Resins]),"",2),"")</f>
        <v>2</v>
      </c>
      <c r="E1787" cm="1">
        <f t="array" ref="E1787">IFERROR(IF(ROW()-1&gt;COUNTA([1]!T_Printers[Printers])*COUNTA([1]!T_Resins[Resins]),"",_xlfn.IFS(ROUND(VLOOKUP(C1787,[1]!T_Resins[#Data],2,FALSE)/VLOOKUP(A1787,[1]!T_Printers[#Data],5,FALSE),1)&lt;=_xlfn.XLOOKUP(B1787,[1]Printers!L:L,[1]Printers!O:O,1,0,),ROUND(VLOOKUP(C1787,[1]!T_Resins[#Data],2,FALSE)/VLOOKUP(A1787,[1]!T_Printers[#Data],5,FALSE),1),ROUND(VLOOKUP(C1787,[1]!T_Resins[#Data],2,FALSE)/VLOOKUP(A1787,[1]!T_Printers[#Data],5,FALSE),1)&gt;_xlfn.XLOOKUP(B1787,[1]Printers!L:L,[1]Printers!O:O,1,0,),10)),"Используйте слой 100 мкм")</f>
        <v>2.7</v>
      </c>
      <c r="F1787">
        <f>IFERROR(IF(ROUND(_xlfn.XLOOKUP([1]Parameters!B1787,[1]Printers!L:L,[1]Printers!Q:Q,,0)*E1787/10,0)*10&lt;_xlfn.XLOOKUP([1]Parameters!B1787,[1]Printers!L:L,[1]Printers!P:P,,0),ROUND(_xlfn.XLOOKUP([1]Parameters!B1787,[1]Printers!L:L,[1]Printers!Q:Q,,0)*E1787/10,0)*10,_xlfn.XLOOKUP([1]Parameters!B1787,[1]Printers!L:L,[1]Printers!P:P,,0)),"")</f>
        <v>20</v>
      </c>
      <c r="G1787" cm="1">
        <f t="array" ref="G1787">IFERROR(IF(ROW()-1&gt;COUNTA([1]!T_Printers[Printers])*COUNTA([1]!T_Resins[Resins]),"",_xlfn.IFS(ROUND(VLOOKUP(C1787,[1]!T_Resins[#Data],3,FALSE)/VLOOKUP(A1787,[1]!T_Printers[#Data],5,FALSE),1)&lt;=_xlfn.XLOOKUP(B1787,[1]Printers!L:L,[1]Printers!O:O,1,0,),ROUND(VLOOKUP(C1787,[1]!T_Resins[#Data],3,FALSE)/VLOOKUP(A1787,[1]!T_Printers[#Data],5,FALSE),1),ROUND(VLOOKUP(C1787,[1]!T_Resins[#Data],3,FALSE)/VLOOKUP(A1787,[1]!T_Printers[#Data],5,FALSE),1)&gt;_xlfn.XLOOKUP(B1787,[1]Printers!L:L,[1]Printers!O:O,1,0,),10)),"")</f>
        <v>3.5</v>
      </c>
      <c r="H1787">
        <f>IFERROR(IF(ROUND(_xlfn.XLOOKUP([1]Parameters!B1787,[1]Printers!L:L,[1]Printers!Q:Q,,0)*G1787/10,0)*10&lt;_xlfn.XLOOKUP([1]Parameters!B1787,[1]Printers!L:L,[1]Printers!P:P,,0),ROUND(_xlfn.XLOOKUP([1]Parameters!B1787,[1]Printers!L:L,[1]Printers!Q:Q,,0)*G1787/10,0)*10,_xlfn.XLOOKUP([1]Parameters!B1787,[1]Printers!L:L,[1]Printers!P:P,,0)),"")</f>
        <v>30</v>
      </c>
      <c r="I1787" s="3" t="str" cm="1">
        <f t="array" ref="I1787">IFERROR(IF(ROW()-1&gt;COUNTA([1]!T_Printers[Printers])*COUNTA([1]!T_Resins[Resins]),"",_xlfn.IFS(ROUND(VLOOKUP(C1787,[1]!T_Resins[#Data],4,FALSE)/VLOOKUP(A1787,[1]!T_Printers[#Data],5,FALSE),1)&lt;=_xlfn.XLOOKUP(B1787,[1]Printers!L:L,[1]Printers!O:O,1,0,),ROUND(VLOOKUP(C1787,[1]!T_Resins[#Data],4,FALSE)/VLOOKUP(A1787,[1]!T_Printers[#Data],5,FALSE),1),ROUND(VLOOKUP(C1787,[1]!T_Resins[#Data],4,FALSE)/VLOOKUP(A1787,[1]!T_Printers[#Data],5,FALSE),1)&gt;_xlfn.XLOOKUP(B1787,[1]Printers!L:L,[1]Printers!O:O,1,0,),"")),"")</f>
        <v/>
      </c>
      <c r="J1787" t="str">
        <f>IFERROR(IF(ROUND(_xlfn.XLOOKUP([1]Parameters!B1787,[1]Printers!L:L,[1]Printers!Q:Q,,0)*I1787/10,0)*10&lt;_xlfn.XLOOKUP([1]Parameters!B1787,[1]Printers!L:L,[1]Printers!P:P,,0),ROUND(_xlfn.XLOOKUP([1]Parameters!B1787,[1]Printers!L:L,[1]Printers!Q:Q,,0)*I1787/10,0)*10,_xlfn.XLOOKUP([1]Parameters!B1787,[1]Printers!L:L,[1]Printers!P:P,,0)),"")</f>
        <v/>
      </c>
      <c r="K1787">
        <f>IF(SUM(E1787:J1787)&lt;&gt;0,VLOOKUP(A1787,[1]!T_Printers[#Data],10,FALSE)+VLOOKUP(C1787,[1]!T_Resins[#Data],10,FALSE),"")</f>
        <v>4</v>
      </c>
      <c r="L1787">
        <f>IF(SUM(E1787:J1787)&lt;&gt;0,VLOOKUP(A1787,[1]!T_Printers[#Data],11,FALSE),"")</f>
        <v>8</v>
      </c>
      <c r="M1787">
        <f>IF(SUM(E1787:J1787)&lt;&gt;0,VLOOKUP(C1787,[1]!T_Resins[#Data],8,FALSE),"")</f>
        <v>120</v>
      </c>
      <c r="N1787">
        <f>IF(_xlfn.XLOOKUP(B1787,[1]Printers!$L:$L,[1]Printers!$R:$R,0,0)&gt;0,[1]Parameters!M1787,IF(SUM(E1787:J1787)&lt;&gt;0,VLOOKUP(C1787,[1]!T_Resins[#Data],9,FALSE),""))</f>
        <v>180</v>
      </c>
      <c r="O1787" t="str">
        <f t="shared" si="27"/>
        <v>ElegooSaturn28K</v>
      </c>
    </row>
    <row r="1788" spans="1:15" x14ac:dyDescent="0.25">
      <c r="A1788" t="str">
        <f t="array" ref="A1788">IF(ROW()-1&gt;COUNTA([1]!T_Printers[Printers])*COUNTA([1]!T_Resins[Resins]),"",INDEX([1]!T_Printers[Printers],INT((ROW()-2)/COUNTA([1]!T_Resins[Resins])+1)))</f>
        <v>Elegoo Saturn 2 8K</v>
      </c>
      <c r="B1788" t="str">
        <f>_xlfn.XLOOKUP(A1788,[1]!T_Printers[Printers],[1]!T_Printers[Icon link],,0)</f>
        <v>ElegooSaturn28K</v>
      </c>
      <c r="C1788" t="str">
        <f t="array" ref="C1788">IF(ROW()-1&gt;COUNTA([1]!T_Printers[Printers])*COUNTA([1]!T_Resins[Resins]),"",INDEX([1]!T_Resins[Resins],MOD(ROW()-2,COUNTA([1]!T_Resins[Resins]))+1))</f>
        <v>Dental Yellow Clear PRO</v>
      </c>
      <c r="D1788">
        <f>IF(SUM(E1788:J1788)&lt;&gt;0,IF(ROW()-1&gt;COUNTA([1]!T_Printers[Printers])*COUNTA([1]!T_Resins[Resins]),"",2),"")</f>
        <v>2</v>
      </c>
      <c r="E1788" cm="1">
        <f t="array" ref="E1788">IFERROR(IF(ROW()-1&gt;COUNTA([1]!T_Printers[Printers])*COUNTA([1]!T_Resins[Resins]),"",_xlfn.IFS(ROUND(VLOOKUP(C1788,[1]!T_Resins[#Data],2,FALSE)/VLOOKUP(A1788,[1]!T_Printers[#Data],5,FALSE),1)&lt;=_xlfn.XLOOKUP(B1788,[1]Printers!L:L,[1]Printers!O:O,1,0,),ROUND(VLOOKUP(C1788,[1]!T_Resins[#Data],2,FALSE)/VLOOKUP(A1788,[1]!T_Printers[#Data],5,FALSE),1),ROUND(VLOOKUP(C1788,[1]!T_Resins[#Data],2,FALSE)/VLOOKUP(A1788,[1]!T_Printers[#Data],5,FALSE),1)&gt;_xlfn.XLOOKUP(B1788,[1]Printers!L:L,[1]Printers!O:O,1,0,),10)),"Используйте слой 100 мкм")</f>
        <v>6.9</v>
      </c>
      <c r="F1788">
        <f>IFERROR(IF(ROUND(_xlfn.XLOOKUP([1]Parameters!B1788,[1]Printers!L:L,[1]Printers!Q:Q,,0)*E1788/10,0)*10&lt;_xlfn.XLOOKUP([1]Parameters!B1788,[1]Printers!L:L,[1]Printers!P:P,,0),ROUND(_xlfn.XLOOKUP([1]Parameters!B1788,[1]Printers!L:L,[1]Printers!Q:Q,,0)*E1788/10,0)*10,_xlfn.XLOOKUP([1]Parameters!B1788,[1]Printers!L:L,[1]Printers!P:P,,0)),"")</f>
        <v>60</v>
      </c>
      <c r="G1788" cm="1">
        <f t="array" ref="G1788">IFERROR(IF(ROW()-1&gt;COUNTA([1]!T_Printers[Printers])*COUNTA([1]!T_Resins[Resins]),"",_xlfn.IFS(ROUND(VLOOKUP(C1788,[1]!T_Resins[#Data],3,FALSE)/VLOOKUP(A1788,[1]!T_Printers[#Data],5,FALSE),1)&lt;=_xlfn.XLOOKUP(B1788,[1]Printers!L:L,[1]Printers!O:O,1,0,),ROUND(VLOOKUP(C1788,[1]!T_Resins[#Data],3,FALSE)/VLOOKUP(A1788,[1]!T_Printers[#Data],5,FALSE),1),ROUND(VLOOKUP(C1788,[1]!T_Resins[#Data],3,FALSE)/VLOOKUP(A1788,[1]!T_Printers[#Data],5,FALSE),1)&gt;_xlfn.XLOOKUP(B1788,[1]Printers!L:L,[1]Printers!O:O,1,0,),10)),"")</f>
        <v>8.9</v>
      </c>
      <c r="H1788">
        <f>IFERROR(IF(ROUND(_xlfn.XLOOKUP([1]Parameters!B1788,[1]Printers!L:L,[1]Printers!Q:Q,,0)*G1788/10,0)*10&lt;_xlfn.XLOOKUP([1]Parameters!B1788,[1]Printers!L:L,[1]Printers!P:P,,0),ROUND(_xlfn.XLOOKUP([1]Parameters!B1788,[1]Printers!L:L,[1]Printers!Q:Q,,0)*G1788/10,0)*10,_xlfn.XLOOKUP([1]Parameters!B1788,[1]Printers!L:L,[1]Printers!P:P,,0)),"")</f>
        <v>80</v>
      </c>
      <c r="I1788" s="3" t="str" cm="1">
        <f t="array" ref="I1788">IFERROR(IF(ROW()-1&gt;COUNTA([1]!T_Printers[Printers])*COUNTA([1]!T_Resins[Resins]),"",_xlfn.IFS(ROUND(VLOOKUP(C1788,[1]!T_Resins[#Data],4,FALSE)/VLOOKUP(A1788,[1]!T_Printers[#Data],5,FALSE),1)&lt;=_xlfn.XLOOKUP(B1788,[1]Printers!L:L,[1]Printers!O:O,1,0,),ROUND(VLOOKUP(C1788,[1]!T_Resins[#Data],4,FALSE)/VLOOKUP(A1788,[1]!T_Printers[#Data],5,FALSE),1),ROUND(VLOOKUP(C1788,[1]!T_Resins[#Data],4,FALSE)/VLOOKUP(A1788,[1]!T_Printers[#Data],5,FALSE),1)&gt;_xlfn.XLOOKUP(B1788,[1]Printers!L:L,[1]Printers!O:O,1,0,),"")),"")</f>
        <v/>
      </c>
      <c r="J1788" t="str">
        <f>IFERROR(IF(ROUND(_xlfn.XLOOKUP([1]Parameters!B1788,[1]Printers!L:L,[1]Printers!Q:Q,,0)*I1788/10,0)*10&lt;_xlfn.XLOOKUP([1]Parameters!B1788,[1]Printers!L:L,[1]Printers!P:P,,0),ROUND(_xlfn.XLOOKUP([1]Parameters!B1788,[1]Printers!L:L,[1]Printers!Q:Q,,0)*I1788/10,0)*10,_xlfn.XLOOKUP([1]Parameters!B1788,[1]Printers!L:L,[1]Printers!P:P,,0)),"")</f>
        <v/>
      </c>
      <c r="K1788">
        <f>IF(SUM(E1788:J1788)&lt;&gt;0,VLOOKUP(A1788,[1]!T_Printers[#Data],10,FALSE)+VLOOKUP(C1788,[1]!T_Resins[#Data],10,FALSE),"")</f>
        <v>4</v>
      </c>
      <c r="L1788">
        <f>IF(SUM(E1788:J1788)&lt;&gt;0,VLOOKUP(A1788,[1]!T_Printers[#Data],11,FALSE),"")</f>
        <v>8</v>
      </c>
      <c r="M1788">
        <f>IF(SUM(E1788:J1788)&lt;&gt;0,VLOOKUP(C1788,[1]!T_Resins[#Data],8,FALSE),"")</f>
        <v>120</v>
      </c>
      <c r="N1788">
        <f>IF(_xlfn.XLOOKUP(B1788,[1]Printers!$L:$L,[1]Printers!$R:$R,0,0)&gt;0,[1]Parameters!M1788,IF(SUM(E1788:J1788)&lt;&gt;0,VLOOKUP(C1788,[1]!T_Resins[#Data],9,FALSE),""))</f>
        <v>180</v>
      </c>
      <c r="O1788" t="str">
        <f t="shared" si="27"/>
        <v>ElegooSaturn28K</v>
      </c>
    </row>
    <row r="1789" spans="1:15" x14ac:dyDescent="0.25">
      <c r="A1789" t="str">
        <f t="array" ref="A1789">IF(ROW()-1&gt;COUNTA([1]!T_Printers[Printers])*COUNTA([1]!T_Resins[Resins]),"",INDEX([1]!T_Printers[Printers],INT((ROW()-2)/COUNTA([1]!T_Resins[Resins])+1)))</f>
        <v>Elegoo Saturn 2 8K</v>
      </c>
      <c r="B1789" t="str">
        <f>_xlfn.XLOOKUP(A1789,[1]!T_Printers[Printers],[1]!T_Printers[Icon link],,0)</f>
        <v>ElegooSaturn28K</v>
      </c>
      <c r="C1789" t="str">
        <f t="array" ref="C1789">IF(ROW()-1&gt;COUNTA([1]!T_Printers[Printers])*COUNTA([1]!T_Resins[Resins]),"",INDEX([1]!T_Resins[Resins],MOD(ROW()-2,COUNTA([1]!T_Resins[Resins]))+1))</f>
        <v>Industrial ABS Black</v>
      </c>
      <c r="D1789">
        <f>IF(SUM(E1789:J1789)&lt;&gt;0,IF(ROW()-1&gt;COUNTA([1]!T_Printers[Printers])*COUNTA([1]!T_Resins[Resins]),"",2),"")</f>
        <v>2</v>
      </c>
      <c r="E1789" cm="1">
        <f t="array" ref="E1789">IFERROR(IF(ROW()-1&gt;COUNTA([1]!T_Printers[Printers])*COUNTA([1]!T_Resins[Resins]),"",_xlfn.IFS(ROUND(VLOOKUP(C1789,[1]!T_Resins[#Data],2,FALSE)/VLOOKUP(A1789,[1]!T_Printers[#Data],5,FALSE),1)&lt;=_xlfn.XLOOKUP(B1789,[1]Printers!L:L,[1]Printers!O:O,1,0,),ROUND(VLOOKUP(C1789,[1]!T_Resins[#Data],2,FALSE)/VLOOKUP(A1789,[1]!T_Printers[#Data],5,FALSE),1),ROUND(VLOOKUP(C1789,[1]!T_Resins[#Data],2,FALSE)/VLOOKUP(A1789,[1]!T_Printers[#Data],5,FALSE),1)&gt;_xlfn.XLOOKUP(B1789,[1]Printers!L:L,[1]Printers!O:O,1,0,),10)),"Используйте слой 100 мкм")</f>
        <v>5.5</v>
      </c>
      <c r="F1789">
        <f>IFERROR(IF(ROUND(_xlfn.XLOOKUP([1]Parameters!B1789,[1]Printers!L:L,[1]Printers!Q:Q,,0)*E1789/10,0)*10&lt;_xlfn.XLOOKUP([1]Parameters!B1789,[1]Printers!L:L,[1]Printers!P:P,,0),ROUND(_xlfn.XLOOKUP([1]Parameters!B1789,[1]Printers!L:L,[1]Printers!Q:Q,,0)*E1789/10,0)*10,_xlfn.XLOOKUP([1]Parameters!B1789,[1]Printers!L:L,[1]Printers!P:P,,0)),"")</f>
        <v>50</v>
      </c>
      <c r="G1789" cm="1">
        <f t="array" ref="G1789">IFERROR(IF(ROW()-1&gt;COUNTA([1]!T_Printers[Printers])*COUNTA([1]!T_Resins[Resins]),"",_xlfn.IFS(ROUND(VLOOKUP(C1789,[1]!T_Resins[#Data],3,FALSE)/VLOOKUP(A1789,[1]!T_Printers[#Data],5,FALSE),1)&lt;=_xlfn.XLOOKUP(B1789,[1]Printers!L:L,[1]Printers!O:O,1,0,),ROUND(VLOOKUP(C1789,[1]!T_Resins[#Data],3,FALSE)/VLOOKUP(A1789,[1]!T_Printers[#Data],5,FALSE),1),ROUND(VLOOKUP(C1789,[1]!T_Resins[#Data],3,FALSE)/VLOOKUP(A1789,[1]!T_Printers[#Data],5,FALSE),1)&gt;_xlfn.XLOOKUP(B1789,[1]Printers!L:L,[1]Printers!O:O,1,0,),10)),"")</f>
        <v>7.1</v>
      </c>
      <c r="H1789">
        <f>IFERROR(IF(ROUND(_xlfn.XLOOKUP([1]Parameters!B1789,[1]Printers!L:L,[1]Printers!Q:Q,,0)*G1789/10,0)*10&lt;_xlfn.XLOOKUP([1]Parameters!B1789,[1]Printers!L:L,[1]Printers!P:P,,0),ROUND(_xlfn.XLOOKUP([1]Parameters!B1789,[1]Printers!L:L,[1]Printers!Q:Q,,0)*G1789/10,0)*10,_xlfn.XLOOKUP([1]Parameters!B1789,[1]Printers!L:L,[1]Printers!P:P,,0)),"")</f>
        <v>60</v>
      </c>
      <c r="I1789" s="3" t="str" cm="1">
        <f t="array" ref="I1789">IFERROR(IF(ROW()-1&gt;COUNTA([1]!T_Printers[Printers])*COUNTA([1]!T_Resins[Resins]),"",_xlfn.IFS(ROUND(VLOOKUP(C1789,[1]!T_Resins[#Data],4,FALSE)/VLOOKUP(A1789,[1]!T_Printers[#Data],5,FALSE),1)&lt;=_xlfn.XLOOKUP(B1789,[1]Printers!L:L,[1]Printers!O:O,1,0,),ROUND(VLOOKUP(C1789,[1]!T_Resins[#Data],4,FALSE)/VLOOKUP(A1789,[1]!T_Printers[#Data],5,FALSE),1),ROUND(VLOOKUP(C1789,[1]!T_Resins[#Data],4,FALSE)/VLOOKUP(A1789,[1]!T_Printers[#Data],5,FALSE),1)&gt;_xlfn.XLOOKUP(B1789,[1]Printers!L:L,[1]Printers!O:O,1,0,),"")),"")</f>
        <v/>
      </c>
      <c r="J1789" t="str">
        <f>IFERROR(IF(ROUND(_xlfn.XLOOKUP([1]Parameters!B1789,[1]Printers!L:L,[1]Printers!Q:Q,,0)*I1789/10,0)*10&lt;_xlfn.XLOOKUP([1]Parameters!B1789,[1]Printers!L:L,[1]Printers!P:P,,0),ROUND(_xlfn.XLOOKUP([1]Parameters!B1789,[1]Printers!L:L,[1]Printers!Q:Q,,0)*I1789/10,0)*10,_xlfn.XLOOKUP([1]Parameters!B1789,[1]Printers!L:L,[1]Printers!P:P,,0)),"")</f>
        <v/>
      </c>
      <c r="K1789">
        <f>IF(SUM(E1789:J1789)&lt;&gt;0,VLOOKUP(A1789,[1]!T_Printers[#Data],10,FALSE)+VLOOKUP(C1789,[1]!T_Resins[#Data],10,FALSE),"")</f>
        <v>4</v>
      </c>
      <c r="L1789">
        <f>IF(SUM(E1789:J1789)&lt;&gt;0,VLOOKUP(A1789,[1]!T_Printers[#Data],11,FALSE),"")</f>
        <v>8</v>
      </c>
      <c r="M1789">
        <f>IF(SUM(E1789:J1789)&lt;&gt;0,VLOOKUP(C1789,[1]!T_Resins[#Data],8,FALSE),"")</f>
        <v>60</v>
      </c>
      <c r="N1789">
        <f>IF(_xlfn.XLOOKUP(B1789,[1]Printers!$L:$L,[1]Printers!$R:$R,0,0)&gt;0,[1]Parameters!M1789,IF(SUM(E1789:J1789)&lt;&gt;0,VLOOKUP(C1789,[1]!T_Resins[#Data],9,FALSE),""))</f>
        <v>60</v>
      </c>
      <c r="O1789" t="str">
        <f t="shared" si="27"/>
        <v>ElegooSaturn28K</v>
      </c>
    </row>
    <row r="1790" spans="1:15" x14ac:dyDescent="0.25">
      <c r="A1790" t="str">
        <f t="array" ref="A1790">IF(ROW()-1&gt;COUNTA([1]!T_Printers[Printers])*COUNTA([1]!T_Resins[Resins]),"",INDEX([1]!T_Printers[Printers],INT((ROW()-2)/COUNTA([1]!T_Resins[Resins])+1)))</f>
        <v>Elegoo Saturn 2 8K</v>
      </c>
      <c r="B1790" t="str">
        <f>_xlfn.XLOOKUP(A1790,[1]!T_Printers[Printers],[1]!T_Printers[Icon link],,0)</f>
        <v>ElegooSaturn28K</v>
      </c>
      <c r="C1790" t="str">
        <f t="array" ref="C1790">IF(ROW()-1&gt;COUNTA([1]!T_Printers[Printers])*COUNTA([1]!T_Resins[Resins]),"",INDEX([1]!T_Resins[Resins],MOD(ROW()-2,COUNTA([1]!T_Resins[Resins]))+1))</f>
        <v>Industrial ABS-Like Grey</v>
      </c>
      <c r="D1790">
        <f>IF(SUM(E1790:J1790)&lt;&gt;0,IF(ROW()-1&gt;COUNTA([1]!T_Printers[Printers])*COUNTA([1]!T_Resins[Resins]),"",2),"")</f>
        <v>2</v>
      </c>
      <c r="E1790" cm="1">
        <f t="array" ref="E1790">IFERROR(IF(ROW()-1&gt;COUNTA([1]!T_Printers[Printers])*COUNTA([1]!T_Resins[Resins]),"",_xlfn.IFS(ROUND(VLOOKUP(C1790,[1]!T_Resins[#Data],2,FALSE)/VLOOKUP(A1790,[1]!T_Printers[#Data],5,FALSE),1)&lt;=_xlfn.XLOOKUP(B1790,[1]Printers!L:L,[1]Printers!O:O,1,0,),ROUND(VLOOKUP(C1790,[1]!T_Resins[#Data],2,FALSE)/VLOOKUP(A1790,[1]!T_Printers[#Data],5,FALSE),1),ROUND(VLOOKUP(C1790,[1]!T_Resins[#Data],2,FALSE)/VLOOKUP(A1790,[1]!T_Printers[#Data],5,FALSE),1)&gt;_xlfn.XLOOKUP(B1790,[1]Printers!L:L,[1]Printers!O:O,1,0,),10)),"Используйте слой 100 мкм")</f>
        <v>5.4</v>
      </c>
      <c r="F1790">
        <f>IFERROR(IF(ROUND(_xlfn.XLOOKUP([1]Parameters!B1790,[1]Printers!L:L,[1]Printers!Q:Q,,0)*E1790/10,0)*10&lt;_xlfn.XLOOKUP([1]Parameters!B1790,[1]Printers!L:L,[1]Printers!P:P,,0),ROUND(_xlfn.XLOOKUP([1]Parameters!B1790,[1]Printers!L:L,[1]Printers!Q:Q,,0)*E1790/10,0)*10,_xlfn.XLOOKUP([1]Parameters!B1790,[1]Printers!L:L,[1]Printers!P:P,,0)),"")</f>
        <v>50</v>
      </c>
      <c r="G1790" cm="1">
        <f t="array" ref="G1790">IFERROR(IF(ROW()-1&gt;COUNTA([1]!T_Printers[Printers])*COUNTA([1]!T_Resins[Resins]),"",_xlfn.IFS(ROUND(VLOOKUP(C1790,[1]!T_Resins[#Data],3,FALSE)/VLOOKUP(A1790,[1]!T_Printers[#Data],5,FALSE),1)&lt;=_xlfn.XLOOKUP(B1790,[1]Printers!L:L,[1]Printers!O:O,1,0,),ROUND(VLOOKUP(C1790,[1]!T_Resins[#Data],3,FALSE)/VLOOKUP(A1790,[1]!T_Printers[#Data],5,FALSE),1),ROUND(VLOOKUP(C1790,[1]!T_Resins[#Data],3,FALSE)/VLOOKUP(A1790,[1]!T_Printers[#Data],5,FALSE),1)&gt;_xlfn.XLOOKUP(B1790,[1]Printers!L:L,[1]Printers!O:O,1,0,),10)),"")</f>
        <v>7</v>
      </c>
      <c r="H1790">
        <f>IFERROR(IF(ROUND(_xlfn.XLOOKUP([1]Parameters!B1790,[1]Printers!L:L,[1]Printers!Q:Q,,0)*G1790/10,0)*10&lt;_xlfn.XLOOKUP([1]Parameters!B1790,[1]Printers!L:L,[1]Printers!P:P,,0),ROUND(_xlfn.XLOOKUP([1]Parameters!B1790,[1]Printers!L:L,[1]Printers!Q:Q,,0)*G1790/10,0)*10,_xlfn.XLOOKUP([1]Parameters!B1790,[1]Printers!L:L,[1]Printers!P:P,,0)),"")</f>
        <v>60</v>
      </c>
      <c r="I1790" s="3" t="str" cm="1">
        <f t="array" ref="I1790">IFERROR(IF(ROW()-1&gt;COUNTA([1]!T_Printers[Printers])*COUNTA([1]!T_Resins[Resins]),"",_xlfn.IFS(ROUND(VLOOKUP(C1790,[1]!T_Resins[#Data],4,FALSE)/VLOOKUP(A1790,[1]!T_Printers[#Data],5,FALSE),1)&lt;=_xlfn.XLOOKUP(B1790,[1]Printers!L:L,[1]Printers!O:O,1,0,),ROUND(VLOOKUP(C1790,[1]!T_Resins[#Data],4,FALSE)/VLOOKUP(A1790,[1]!T_Printers[#Data],5,FALSE),1),ROUND(VLOOKUP(C1790,[1]!T_Resins[#Data],4,FALSE)/VLOOKUP(A1790,[1]!T_Printers[#Data],5,FALSE),1)&gt;_xlfn.XLOOKUP(B1790,[1]Printers!L:L,[1]Printers!O:O,1,0,),"")),"")</f>
        <v/>
      </c>
      <c r="J1790" t="str">
        <f>IFERROR(IF(ROUND(_xlfn.XLOOKUP([1]Parameters!B1790,[1]Printers!L:L,[1]Printers!Q:Q,,0)*I1790/10,0)*10&lt;_xlfn.XLOOKUP([1]Parameters!B1790,[1]Printers!L:L,[1]Printers!P:P,,0),ROUND(_xlfn.XLOOKUP([1]Parameters!B1790,[1]Printers!L:L,[1]Printers!Q:Q,,0)*I1790/10,0)*10,_xlfn.XLOOKUP([1]Parameters!B1790,[1]Printers!L:L,[1]Printers!P:P,,0)),"")</f>
        <v/>
      </c>
      <c r="K1790">
        <f>IF(SUM(E1790:J1790)&lt;&gt;0,VLOOKUP(A1790,[1]!T_Printers[#Data],10,FALSE)+VLOOKUP(C1790,[1]!T_Resins[#Data],10,FALSE),"")</f>
        <v>4</v>
      </c>
      <c r="L1790">
        <f>IF(SUM(E1790:J1790)&lt;&gt;0,VLOOKUP(A1790,[1]!T_Printers[#Data],11,FALSE),"")</f>
        <v>8</v>
      </c>
      <c r="M1790">
        <f>IF(SUM(E1790:J1790)&lt;&gt;0,VLOOKUP(C1790,[1]!T_Resins[#Data],8,FALSE),"")</f>
        <v>120</v>
      </c>
      <c r="N1790">
        <f>IF(_xlfn.XLOOKUP(B1790,[1]Printers!$L:$L,[1]Printers!$R:$R,0,0)&gt;0,[1]Parameters!M1790,IF(SUM(E1790:J1790)&lt;&gt;0,VLOOKUP(C1790,[1]!T_Resins[#Data],9,FALSE),""))</f>
        <v>180</v>
      </c>
      <c r="O1790" t="str">
        <f t="shared" si="27"/>
        <v>ElegooSaturn28K</v>
      </c>
    </row>
    <row r="1791" spans="1:15" x14ac:dyDescent="0.25">
      <c r="A1791" t="str">
        <f t="array" ref="A1791">IF(ROW()-1&gt;COUNTA([1]!T_Printers[Printers])*COUNTA([1]!T_Resins[Resins]),"",INDEX([1]!T_Printers[Printers],INT((ROW()-2)/COUNTA([1]!T_Resins[Resins])+1)))</f>
        <v>Elegoo Saturn 2 8K</v>
      </c>
      <c r="B1791" t="str">
        <f>_xlfn.XLOOKUP(A1791,[1]!T_Printers[Printers],[1]!T_Printers[Icon link],,0)</f>
        <v>ElegooSaturn28K</v>
      </c>
      <c r="C1791" t="str">
        <f t="array" ref="C1791">IF(ROW()-1&gt;COUNTA([1]!T_Printers[Printers])*COUNTA([1]!T_Resins[Resins]),"",INDEX([1]!T_Resins[Resins],MOD(ROW()-2,COUNTA([1]!T_Resins[Resins]))+1))</f>
        <v>Industrial Flex Natural Clear</v>
      </c>
      <c r="D1791">
        <f>IF(SUM(E1791:J1791)&lt;&gt;0,IF(ROW()-1&gt;COUNTA([1]!T_Printers[Printers])*COUNTA([1]!T_Resins[Resins]),"",2),"")</f>
        <v>2</v>
      </c>
      <c r="E1791" cm="1">
        <f t="array" ref="E1791">IFERROR(IF(ROW()-1&gt;COUNTA([1]!T_Printers[Printers])*COUNTA([1]!T_Resins[Resins]),"",_xlfn.IFS(ROUND(VLOOKUP(C1791,[1]!T_Resins[#Data],2,FALSE)/VLOOKUP(A1791,[1]!T_Printers[#Data],5,FALSE),1)&lt;=_xlfn.XLOOKUP(B1791,[1]Printers!L:L,[1]Printers!O:O,1,0,),ROUND(VLOOKUP(C1791,[1]!T_Resins[#Data],2,FALSE)/VLOOKUP(A1791,[1]!T_Printers[#Data],5,FALSE),1),ROUND(VLOOKUP(C1791,[1]!T_Resins[#Data],2,FALSE)/VLOOKUP(A1791,[1]!T_Printers[#Data],5,FALSE),1)&gt;_xlfn.XLOOKUP(B1791,[1]Printers!L:L,[1]Printers!O:O,1,0,),10)),"Используйте слой 100 мкм")</f>
        <v>2</v>
      </c>
      <c r="F1791">
        <f>IFERROR(IF(ROUND(_xlfn.XLOOKUP([1]Parameters!B1791,[1]Printers!L:L,[1]Printers!Q:Q,,0)*E1791/10,0)*10&lt;_xlfn.XLOOKUP([1]Parameters!B1791,[1]Printers!L:L,[1]Printers!P:P,,0),ROUND(_xlfn.XLOOKUP([1]Parameters!B1791,[1]Printers!L:L,[1]Printers!Q:Q,,0)*E1791/10,0)*10,_xlfn.XLOOKUP([1]Parameters!B1791,[1]Printers!L:L,[1]Printers!P:P,,0)),"")</f>
        <v>20</v>
      </c>
      <c r="G1791" cm="1">
        <f t="array" ref="G1791">IFERROR(IF(ROW()-1&gt;COUNTA([1]!T_Printers[Printers])*COUNTA([1]!T_Resins[Resins]),"",_xlfn.IFS(ROUND(VLOOKUP(C1791,[1]!T_Resins[#Data],3,FALSE)/VLOOKUP(A1791,[1]!T_Printers[#Data],5,FALSE),1)&lt;=_xlfn.XLOOKUP(B1791,[1]Printers!L:L,[1]Printers!O:O,1,0,),ROUND(VLOOKUP(C1791,[1]!T_Resins[#Data],3,FALSE)/VLOOKUP(A1791,[1]!T_Printers[#Data],5,FALSE),1),ROUND(VLOOKUP(C1791,[1]!T_Resins[#Data],3,FALSE)/VLOOKUP(A1791,[1]!T_Printers[#Data],5,FALSE),1)&gt;_xlfn.XLOOKUP(B1791,[1]Printers!L:L,[1]Printers!O:O,1,0,),10)),"")</f>
        <v>2.6</v>
      </c>
      <c r="H1791">
        <f>IFERROR(IF(ROUND(_xlfn.XLOOKUP([1]Parameters!B1791,[1]Printers!L:L,[1]Printers!Q:Q,,0)*G1791/10,0)*10&lt;_xlfn.XLOOKUP([1]Parameters!B1791,[1]Printers!L:L,[1]Printers!P:P,,0),ROUND(_xlfn.XLOOKUP([1]Parameters!B1791,[1]Printers!L:L,[1]Printers!Q:Q,,0)*G1791/10,0)*10,_xlfn.XLOOKUP([1]Parameters!B1791,[1]Printers!L:L,[1]Printers!P:P,,0)),"")</f>
        <v>20</v>
      </c>
      <c r="I1791" s="3" t="str" cm="1">
        <f t="array" ref="I1791">IFERROR(IF(ROW()-1&gt;COUNTA([1]!T_Printers[Printers])*COUNTA([1]!T_Resins[Resins]),"",_xlfn.IFS(ROUND(VLOOKUP(C1791,[1]!T_Resins[#Data],4,FALSE)/VLOOKUP(A1791,[1]!T_Printers[#Data],5,FALSE),1)&lt;=_xlfn.XLOOKUP(B1791,[1]Printers!L:L,[1]Printers!O:O,1,0,),ROUND(VLOOKUP(C1791,[1]!T_Resins[#Data],4,FALSE)/VLOOKUP(A1791,[1]!T_Printers[#Data],5,FALSE),1),ROUND(VLOOKUP(C1791,[1]!T_Resins[#Data],4,FALSE)/VLOOKUP(A1791,[1]!T_Printers[#Data],5,FALSE),1)&gt;_xlfn.XLOOKUP(B1791,[1]Printers!L:L,[1]Printers!O:O,1,0,),"")),"")</f>
        <v/>
      </c>
      <c r="J1791" t="str">
        <f>IFERROR(IF(ROUND(_xlfn.XLOOKUP([1]Parameters!B1791,[1]Printers!L:L,[1]Printers!Q:Q,,0)*I1791/10,0)*10&lt;_xlfn.XLOOKUP([1]Parameters!B1791,[1]Printers!L:L,[1]Printers!P:P,,0),ROUND(_xlfn.XLOOKUP([1]Parameters!B1791,[1]Printers!L:L,[1]Printers!Q:Q,,0)*I1791/10,0)*10,_xlfn.XLOOKUP([1]Parameters!B1791,[1]Printers!L:L,[1]Printers!P:P,,0)),"")</f>
        <v/>
      </c>
      <c r="K1791">
        <f>IF(SUM(E1791:J1791)&lt;&gt;0,VLOOKUP(A1791,[1]!T_Printers[#Data],10,FALSE)+VLOOKUP(C1791,[1]!T_Resins[#Data],10,FALSE),"")</f>
        <v>4</v>
      </c>
      <c r="L1791">
        <f>IF(SUM(E1791:J1791)&lt;&gt;0,VLOOKUP(A1791,[1]!T_Printers[#Data],11,FALSE),"")</f>
        <v>8</v>
      </c>
      <c r="M1791">
        <f>IF(SUM(E1791:J1791)&lt;&gt;0,VLOOKUP(C1791,[1]!T_Resins[#Data],8,FALSE),"")</f>
        <v>60</v>
      </c>
      <c r="N1791">
        <f>IF(_xlfn.XLOOKUP(B1791,[1]Printers!$L:$L,[1]Printers!$R:$R,0,0)&gt;0,[1]Parameters!M1791,IF(SUM(E1791:J1791)&lt;&gt;0,VLOOKUP(C1791,[1]!T_Resins[#Data],9,FALSE),""))</f>
        <v>60</v>
      </c>
      <c r="O1791" t="str">
        <f t="shared" si="27"/>
        <v>ElegooSaturn28K</v>
      </c>
    </row>
    <row r="1792" spans="1:15" x14ac:dyDescent="0.25">
      <c r="A1792" t="str">
        <f t="array" ref="A1792">IF(ROW()-1&gt;COUNTA([1]!T_Printers[Printers])*COUNTA([1]!T_Resins[Resins]),"",INDEX([1]!T_Printers[Printers],INT((ROW()-2)/COUNTA([1]!T_Resins[Resins])+1)))</f>
        <v>Elegoo Saturn 2 8K</v>
      </c>
      <c r="B1792" t="str">
        <f>_xlfn.XLOOKUP(A1792,[1]!T_Printers[Printers],[1]!T_Printers[Icon link],,0)</f>
        <v>ElegooSaturn28K</v>
      </c>
      <c r="C1792" t="str">
        <f t="array" ref="C1792">IF(ROW()-1&gt;COUNTA([1]!T_Printers[Printers])*COUNTA([1]!T_Resins[Resins]),"",INDEX([1]!T_Resins[Resins],MOD(ROW()-2,COUNTA([1]!T_Resins[Resins]))+1))</f>
        <v>Industrial Nylon Like</v>
      </c>
      <c r="D1792">
        <f>IF(SUM(E1792:J1792)&lt;&gt;0,IF(ROW()-1&gt;COUNTA([1]!T_Printers[Printers])*COUNTA([1]!T_Resins[Resins]),"",2),"")</f>
        <v>2</v>
      </c>
      <c r="E1792" cm="1">
        <f t="array" ref="E1792">IFERROR(IF(ROW()-1&gt;COUNTA([1]!T_Printers[Printers])*COUNTA([1]!T_Resins[Resins]),"",_xlfn.IFS(ROUND(VLOOKUP(C1792,[1]!T_Resins[#Data],2,FALSE)/VLOOKUP(A1792,[1]!T_Printers[#Data],5,FALSE),1)&lt;=_xlfn.XLOOKUP(B1792,[1]Printers!L:L,[1]Printers!O:O,1,0,),ROUND(VLOOKUP(C1792,[1]!T_Resins[#Data],2,FALSE)/VLOOKUP(A1792,[1]!T_Printers[#Data],5,FALSE),1),ROUND(VLOOKUP(C1792,[1]!T_Resins[#Data],2,FALSE)/VLOOKUP(A1792,[1]!T_Printers[#Data],5,FALSE),1)&gt;_xlfn.XLOOKUP(B1792,[1]Printers!L:L,[1]Printers!O:O,1,0,),10)),"Используйте слой 100 мкм")</f>
        <v>1.5</v>
      </c>
      <c r="F1792">
        <f>IFERROR(IF(ROUND(_xlfn.XLOOKUP([1]Parameters!B1792,[1]Printers!L:L,[1]Printers!Q:Q,,0)*E1792/10,0)*10&lt;_xlfn.XLOOKUP([1]Parameters!B1792,[1]Printers!L:L,[1]Printers!P:P,,0),ROUND(_xlfn.XLOOKUP([1]Parameters!B1792,[1]Printers!L:L,[1]Printers!Q:Q,,0)*E1792/10,0)*10,_xlfn.XLOOKUP([1]Parameters!B1792,[1]Printers!L:L,[1]Printers!P:P,,0)),"")</f>
        <v>10</v>
      </c>
      <c r="G1792" cm="1">
        <f t="array" ref="G1792">IFERROR(IF(ROW()-1&gt;COUNTA([1]!T_Printers[Printers])*COUNTA([1]!T_Resins[Resins]),"",_xlfn.IFS(ROUND(VLOOKUP(C1792,[1]!T_Resins[#Data],3,FALSE)/VLOOKUP(A1792,[1]!T_Printers[#Data],5,FALSE),1)&lt;=_xlfn.XLOOKUP(B1792,[1]Printers!L:L,[1]Printers!O:O,1,0,),ROUND(VLOOKUP(C1792,[1]!T_Resins[#Data],3,FALSE)/VLOOKUP(A1792,[1]!T_Printers[#Data],5,FALSE),1),ROUND(VLOOKUP(C1792,[1]!T_Resins[#Data],3,FALSE)/VLOOKUP(A1792,[1]!T_Printers[#Data],5,FALSE),1)&gt;_xlfn.XLOOKUP(B1792,[1]Printers!L:L,[1]Printers!O:O,1,0,),10)),"")</f>
        <v>2</v>
      </c>
      <c r="H1792">
        <f>IFERROR(IF(ROUND(_xlfn.XLOOKUP([1]Parameters!B1792,[1]Printers!L:L,[1]Printers!Q:Q,,0)*G1792/10,0)*10&lt;_xlfn.XLOOKUP([1]Parameters!B1792,[1]Printers!L:L,[1]Printers!P:P,,0),ROUND(_xlfn.XLOOKUP([1]Parameters!B1792,[1]Printers!L:L,[1]Printers!Q:Q,,0)*G1792/10,0)*10,_xlfn.XLOOKUP([1]Parameters!B1792,[1]Printers!L:L,[1]Printers!P:P,,0)),"")</f>
        <v>20</v>
      </c>
      <c r="I1792" s="3" t="str" cm="1">
        <f t="array" ref="I1792">IFERROR(IF(ROW()-1&gt;COUNTA([1]!T_Printers[Printers])*COUNTA([1]!T_Resins[Resins]),"",_xlfn.IFS(ROUND(VLOOKUP(C1792,[1]!T_Resins[#Data],4,FALSE)/VLOOKUP(A1792,[1]!T_Printers[#Data],5,FALSE),1)&lt;=_xlfn.XLOOKUP(B1792,[1]Printers!L:L,[1]Printers!O:O,1,0,),ROUND(VLOOKUP(C1792,[1]!T_Resins[#Data],4,FALSE)/VLOOKUP(A1792,[1]!T_Printers[#Data],5,FALSE),1),ROUND(VLOOKUP(C1792,[1]!T_Resins[#Data],4,FALSE)/VLOOKUP(A1792,[1]!T_Printers[#Data],5,FALSE),1)&gt;_xlfn.XLOOKUP(B1792,[1]Printers!L:L,[1]Printers!O:O,1,0,),"")),"")</f>
        <v/>
      </c>
      <c r="J1792" t="str">
        <f>IFERROR(IF(ROUND(_xlfn.XLOOKUP([1]Parameters!B1792,[1]Printers!L:L,[1]Printers!Q:Q,,0)*I1792/10,0)*10&lt;_xlfn.XLOOKUP([1]Parameters!B1792,[1]Printers!L:L,[1]Printers!P:P,,0),ROUND(_xlfn.XLOOKUP([1]Parameters!B1792,[1]Printers!L:L,[1]Printers!Q:Q,,0)*I1792/10,0)*10,_xlfn.XLOOKUP([1]Parameters!B1792,[1]Printers!L:L,[1]Printers!P:P,,0)),"")</f>
        <v/>
      </c>
      <c r="K1792">
        <f>IF(SUM(E1792:J1792)&lt;&gt;0,VLOOKUP(A1792,[1]!T_Printers[#Data],10,FALSE)+VLOOKUP(C1792,[1]!T_Resins[#Data],10,FALSE),"")</f>
        <v>4</v>
      </c>
      <c r="L1792">
        <f>IF(SUM(E1792:J1792)&lt;&gt;0,VLOOKUP(A1792,[1]!T_Printers[#Data],11,FALSE),"")</f>
        <v>8</v>
      </c>
      <c r="M1792">
        <f>IF(SUM(E1792:J1792)&lt;&gt;0,VLOOKUP(C1792,[1]!T_Resins[#Data],8,FALSE),"")</f>
        <v>60</v>
      </c>
      <c r="N1792">
        <f>IF(_xlfn.XLOOKUP(B1792,[1]Printers!$L:$L,[1]Printers!$R:$R,0,0)&gt;0,[1]Parameters!M1792,IF(SUM(E1792:J1792)&lt;&gt;0,VLOOKUP(C1792,[1]!T_Resins[#Data],9,FALSE),""))</f>
        <v>60</v>
      </c>
      <c r="O1792" t="str">
        <f t="shared" si="27"/>
        <v>ElegooSaturn28K</v>
      </c>
    </row>
    <row r="1793" spans="1:15" x14ac:dyDescent="0.25">
      <c r="A1793" t="str">
        <f t="array" ref="A1793">IF(ROW()-1&gt;COUNTA([1]!T_Printers[Printers])*COUNTA([1]!T_Resins[Resins]),"",INDEX([1]!T_Printers[Printers],INT((ROW()-2)/COUNTA([1]!T_Resins[Resins])+1)))</f>
        <v>Elegoo Saturn 2 8K</v>
      </c>
      <c r="B1793" t="str">
        <f>_xlfn.XLOOKUP(A1793,[1]!T_Printers[Printers],[1]!T_Printers[Icon link],,0)</f>
        <v>ElegooSaturn28K</v>
      </c>
      <c r="C1793" t="str">
        <f t="array" ref="C1793">IF(ROW()-1&gt;COUNTA([1]!T_Printers[Printers])*COUNTA([1]!T_Resins[Resins]),"",INDEX([1]!T_Resins[Resins],MOD(ROW()-2,COUNTA([1]!T_Resins[Resins]))+1))</f>
        <v>Industrial PP-Like</v>
      </c>
      <c r="D1793">
        <f>IF(SUM(E1793:J1793)&lt;&gt;0,IF(ROW()-1&gt;COUNTA([1]!T_Printers[Printers])*COUNTA([1]!T_Resins[Resins]),"",2),"")</f>
        <v>2</v>
      </c>
      <c r="E1793" cm="1">
        <f t="array" ref="E1793">IFERROR(IF(ROW()-1&gt;COUNTA([1]!T_Printers[Printers])*COUNTA([1]!T_Resins[Resins]),"",_xlfn.IFS(ROUND(VLOOKUP(C1793,[1]!T_Resins[#Data],2,FALSE)/VLOOKUP(A1793,[1]!T_Printers[#Data],5,FALSE),1)&lt;=_xlfn.XLOOKUP(B1793,[1]Printers!L:L,[1]Printers!O:O,1,0,),ROUND(VLOOKUP(C1793,[1]!T_Resins[#Data],2,FALSE)/VLOOKUP(A1793,[1]!T_Printers[#Data],5,FALSE),1),ROUND(VLOOKUP(C1793,[1]!T_Resins[#Data],2,FALSE)/VLOOKUP(A1793,[1]!T_Printers[#Data],5,FALSE),1)&gt;_xlfn.XLOOKUP(B1793,[1]Printers!L:L,[1]Printers!O:O,1,0,),10)),"Используйте слой 100 мкм")</f>
        <v>6</v>
      </c>
      <c r="F1793">
        <f>IFERROR(IF(ROUND(_xlfn.XLOOKUP([1]Parameters!B1793,[1]Printers!L:L,[1]Printers!Q:Q,,0)*E1793/10,0)*10&lt;_xlfn.XLOOKUP([1]Parameters!B1793,[1]Printers!L:L,[1]Printers!P:P,,0),ROUND(_xlfn.XLOOKUP([1]Parameters!B1793,[1]Printers!L:L,[1]Printers!Q:Q,,0)*E1793/10,0)*10,_xlfn.XLOOKUP([1]Parameters!B1793,[1]Printers!L:L,[1]Printers!P:P,,0)),"")</f>
        <v>50</v>
      </c>
      <c r="G1793" cm="1">
        <f t="array" ref="G1793">IFERROR(IF(ROW()-1&gt;COUNTA([1]!T_Printers[Printers])*COUNTA([1]!T_Resins[Resins]),"",_xlfn.IFS(ROUND(VLOOKUP(C1793,[1]!T_Resins[#Data],3,FALSE)/VLOOKUP(A1793,[1]!T_Printers[#Data],5,FALSE),1)&lt;=_xlfn.XLOOKUP(B1793,[1]Printers!L:L,[1]Printers!O:O,1,0,),ROUND(VLOOKUP(C1793,[1]!T_Resins[#Data],3,FALSE)/VLOOKUP(A1793,[1]!T_Printers[#Data],5,FALSE),1),ROUND(VLOOKUP(C1793,[1]!T_Resins[#Data],3,FALSE)/VLOOKUP(A1793,[1]!T_Printers[#Data],5,FALSE),1)&gt;_xlfn.XLOOKUP(B1793,[1]Printers!L:L,[1]Printers!O:O,1,0,),10)),"")</f>
        <v>7.5</v>
      </c>
      <c r="H1793">
        <f>IFERROR(IF(ROUND(_xlfn.XLOOKUP([1]Parameters!B1793,[1]Printers!L:L,[1]Printers!Q:Q,,0)*G1793/10,0)*10&lt;_xlfn.XLOOKUP([1]Parameters!B1793,[1]Printers!L:L,[1]Printers!P:P,,0),ROUND(_xlfn.XLOOKUP([1]Parameters!B1793,[1]Printers!L:L,[1]Printers!Q:Q,,0)*G1793/10,0)*10,_xlfn.XLOOKUP([1]Parameters!B1793,[1]Printers!L:L,[1]Printers!P:P,,0)),"")</f>
        <v>70</v>
      </c>
      <c r="I1793" s="3" t="str" cm="1">
        <f t="array" ref="I1793">IFERROR(IF(ROW()-1&gt;COUNTA([1]!T_Printers[Printers])*COUNTA([1]!T_Resins[Resins]),"",_xlfn.IFS(ROUND(VLOOKUP(C1793,[1]!T_Resins[#Data],4,FALSE)/VLOOKUP(A1793,[1]!T_Printers[#Data],5,FALSE),1)&lt;=_xlfn.XLOOKUP(B1793,[1]Printers!L:L,[1]Printers!O:O,1,0,),ROUND(VLOOKUP(C1793,[1]!T_Resins[#Data],4,FALSE)/VLOOKUP(A1793,[1]!T_Printers[#Data],5,FALSE),1),ROUND(VLOOKUP(C1793,[1]!T_Resins[#Data],4,FALSE)/VLOOKUP(A1793,[1]!T_Printers[#Data],5,FALSE),1)&gt;_xlfn.XLOOKUP(B1793,[1]Printers!L:L,[1]Printers!O:O,1,0,),"")),"")</f>
        <v/>
      </c>
      <c r="J1793" t="str">
        <f>IFERROR(IF(ROUND(_xlfn.XLOOKUP([1]Parameters!B1793,[1]Printers!L:L,[1]Printers!Q:Q,,0)*I1793/10,0)*10&lt;_xlfn.XLOOKUP([1]Parameters!B1793,[1]Printers!L:L,[1]Printers!P:P,,0),ROUND(_xlfn.XLOOKUP([1]Parameters!B1793,[1]Printers!L:L,[1]Printers!Q:Q,,0)*I1793/10,0)*10,_xlfn.XLOOKUP([1]Parameters!B1793,[1]Printers!L:L,[1]Printers!P:P,,0)),"")</f>
        <v/>
      </c>
      <c r="K1793">
        <f>IF(SUM(E1793:J1793)&lt;&gt;0,VLOOKUP(A1793,[1]!T_Printers[#Data],10,FALSE)+VLOOKUP(C1793,[1]!T_Resins[#Data],10,FALSE),"")</f>
        <v>4</v>
      </c>
      <c r="L1793">
        <f>IF(SUM(E1793:J1793)&lt;&gt;0,VLOOKUP(A1793,[1]!T_Printers[#Data],11,FALSE),"")</f>
        <v>8</v>
      </c>
      <c r="M1793">
        <f>IF(SUM(E1793:J1793)&lt;&gt;0,VLOOKUP(C1793,[1]!T_Resins[#Data],8,FALSE),"")</f>
        <v>60</v>
      </c>
      <c r="N1793">
        <f>IF(_xlfn.XLOOKUP(B1793,[1]Printers!$L:$L,[1]Printers!$R:$R,0,0)&gt;0,[1]Parameters!M1793,IF(SUM(E1793:J1793)&lt;&gt;0,VLOOKUP(C1793,[1]!T_Resins[#Data],9,FALSE),""))</f>
        <v>60</v>
      </c>
      <c r="O1793" t="str">
        <f t="shared" si="27"/>
        <v>ElegooSaturn28K</v>
      </c>
    </row>
    <row r="1794" spans="1:15" x14ac:dyDescent="0.25">
      <c r="A1794" t="str">
        <f t="array" ref="A1794">IF(ROW()-1&gt;COUNTA([1]!T_Printers[Printers])*COUNTA([1]!T_Resins[Resins]),"",INDEX([1]!T_Printers[Printers],INT((ROW()-2)/COUNTA([1]!T_Resins[Resins])+1)))</f>
        <v>Elegoo Saturn 2 8K</v>
      </c>
      <c r="B1794" t="str">
        <f>_xlfn.XLOOKUP(A1794,[1]!T_Printers[Printers],[1]!T_Printers[Icon link],,0)</f>
        <v>ElegooSaturn28K</v>
      </c>
      <c r="C1794" t="str">
        <f t="array" ref="C1794">IF(ROW()-1&gt;COUNTA([1]!T_Printers[Printers])*COUNTA([1]!T_Resins[Resins]),"",INDEX([1]!T_Resins[Resins],MOD(ROW()-2,COUNTA([1]!T_Resins[Resins]))+1))</f>
        <v>Industrial Rigid Black</v>
      </c>
      <c r="D1794">
        <f>IF(SUM(E1794:J1794)&lt;&gt;0,IF(ROW()-1&gt;COUNTA([1]!T_Printers[Printers])*COUNTA([1]!T_Resins[Resins]),"",2),"")</f>
        <v>2</v>
      </c>
      <c r="E1794" cm="1">
        <f t="array" ref="E1794">IFERROR(IF(ROW()-1&gt;COUNTA([1]!T_Printers[Printers])*COUNTA([1]!T_Resins[Resins]),"",_xlfn.IFS(ROUND(VLOOKUP(C1794,[1]!T_Resins[#Data],2,FALSE)/VLOOKUP(A1794,[1]!T_Printers[#Data],5,FALSE),1)&lt;=_xlfn.XLOOKUP(B1794,[1]Printers!L:L,[1]Printers!O:O,1,0,),ROUND(VLOOKUP(C1794,[1]!T_Resins[#Data],2,FALSE)/VLOOKUP(A1794,[1]!T_Printers[#Data],5,FALSE),1),ROUND(VLOOKUP(C1794,[1]!T_Resins[#Data],2,FALSE)/VLOOKUP(A1794,[1]!T_Printers[#Data],5,FALSE),1)&gt;_xlfn.XLOOKUP(B1794,[1]Printers!L:L,[1]Printers!O:O,1,0,),10)),"Используйте слой 100 мкм")</f>
        <v>5.5</v>
      </c>
      <c r="F1794">
        <f>IFERROR(IF(ROUND(_xlfn.XLOOKUP([1]Parameters!B1794,[1]Printers!L:L,[1]Printers!Q:Q,,0)*E1794/10,0)*10&lt;_xlfn.XLOOKUP([1]Parameters!B1794,[1]Printers!L:L,[1]Printers!P:P,,0),ROUND(_xlfn.XLOOKUP([1]Parameters!B1794,[1]Printers!L:L,[1]Printers!Q:Q,,0)*E1794/10,0)*10,_xlfn.XLOOKUP([1]Parameters!B1794,[1]Printers!L:L,[1]Printers!P:P,,0)),"")</f>
        <v>50</v>
      </c>
      <c r="G1794" cm="1">
        <f t="array" ref="G1794">IFERROR(IF(ROW()-1&gt;COUNTA([1]!T_Printers[Printers])*COUNTA([1]!T_Resins[Resins]),"",_xlfn.IFS(ROUND(VLOOKUP(C1794,[1]!T_Resins[#Data],3,FALSE)/VLOOKUP(A1794,[1]!T_Printers[#Data],5,FALSE),1)&lt;=_xlfn.XLOOKUP(B1794,[1]Printers!L:L,[1]Printers!O:O,1,0,),ROUND(VLOOKUP(C1794,[1]!T_Resins[#Data],3,FALSE)/VLOOKUP(A1794,[1]!T_Printers[#Data],5,FALSE),1),ROUND(VLOOKUP(C1794,[1]!T_Resins[#Data],3,FALSE)/VLOOKUP(A1794,[1]!T_Printers[#Data],5,FALSE),1)&gt;_xlfn.XLOOKUP(B1794,[1]Printers!L:L,[1]Printers!O:O,1,0,),10)),"")</f>
        <v>7.2</v>
      </c>
      <c r="H1794">
        <f>IFERROR(IF(ROUND(_xlfn.XLOOKUP([1]Parameters!B1794,[1]Printers!L:L,[1]Printers!Q:Q,,0)*G1794/10,0)*10&lt;_xlfn.XLOOKUP([1]Parameters!B1794,[1]Printers!L:L,[1]Printers!P:P,,0),ROUND(_xlfn.XLOOKUP([1]Parameters!B1794,[1]Printers!L:L,[1]Printers!Q:Q,,0)*G1794/10,0)*10,_xlfn.XLOOKUP([1]Parameters!B1794,[1]Printers!L:L,[1]Printers!P:P,,0)),"")</f>
        <v>60</v>
      </c>
      <c r="I1794" s="3" t="str" cm="1">
        <f t="array" ref="I1794">IFERROR(IF(ROW()-1&gt;COUNTA([1]!T_Printers[Printers])*COUNTA([1]!T_Resins[Resins]),"",_xlfn.IFS(ROUND(VLOOKUP(C1794,[1]!T_Resins[#Data],4,FALSE)/VLOOKUP(A1794,[1]!T_Printers[#Data],5,FALSE),1)&lt;=_xlfn.XLOOKUP(B1794,[1]Printers!L:L,[1]Printers!O:O,1,0,),ROUND(VLOOKUP(C1794,[1]!T_Resins[#Data],4,FALSE)/VLOOKUP(A1794,[1]!T_Printers[#Data],5,FALSE),1),ROUND(VLOOKUP(C1794,[1]!T_Resins[#Data],4,FALSE)/VLOOKUP(A1794,[1]!T_Printers[#Data],5,FALSE),1)&gt;_xlfn.XLOOKUP(B1794,[1]Printers!L:L,[1]Printers!O:O,1,0,),"")),"")</f>
        <v/>
      </c>
      <c r="J1794" t="str">
        <f>IFERROR(IF(ROUND(_xlfn.XLOOKUP([1]Parameters!B1794,[1]Printers!L:L,[1]Printers!Q:Q,,0)*I1794/10,0)*10&lt;_xlfn.XLOOKUP([1]Parameters!B1794,[1]Printers!L:L,[1]Printers!P:P,,0),ROUND(_xlfn.XLOOKUP([1]Parameters!B1794,[1]Printers!L:L,[1]Printers!Q:Q,,0)*I1794/10,0)*10,_xlfn.XLOOKUP([1]Parameters!B1794,[1]Printers!L:L,[1]Printers!P:P,,0)),"")</f>
        <v/>
      </c>
      <c r="K1794">
        <f>IF(SUM(E1794:J1794)&lt;&gt;0,VLOOKUP(A1794,[1]!T_Printers[#Data],10,FALSE)+VLOOKUP(C1794,[1]!T_Resins[#Data],10,FALSE),"")</f>
        <v>4</v>
      </c>
      <c r="L1794">
        <f>IF(SUM(E1794:J1794)&lt;&gt;0,VLOOKUP(A1794,[1]!T_Printers[#Data],11,FALSE),"")</f>
        <v>8</v>
      </c>
      <c r="M1794">
        <f>IF(SUM(E1794:J1794)&lt;&gt;0,VLOOKUP(C1794,[1]!T_Resins[#Data],8,FALSE),"")</f>
        <v>120</v>
      </c>
      <c r="N1794">
        <f>IF(_xlfn.XLOOKUP(B1794,[1]Printers!$L:$L,[1]Printers!$R:$R,0,0)&gt;0,[1]Parameters!M1794,IF(SUM(E1794:J1794)&lt;&gt;0,VLOOKUP(C1794,[1]!T_Resins[#Data],9,FALSE),""))</f>
        <v>180</v>
      </c>
      <c r="O1794" t="str">
        <f t="shared" ref="O1794:O1857" si="28">B1794</f>
        <v>ElegooSaturn28K</v>
      </c>
    </row>
    <row r="1795" spans="1:15" x14ac:dyDescent="0.25">
      <c r="A1795" t="str">
        <f t="array" ref="A1795">IF(ROW()-1&gt;COUNTA([1]!T_Printers[Printers])*COUNTA([1]!T_Resins[Resins]),"",INDEX([1]!T_Printers[Printers],INT((ROW()-2)/COUNTA([1]!T_Resins[Resins])+1)))</f>
        <v>Elegoo Saturn 2 8K</v>
      </c>
      <c r="B1795" t="str">
        <f>_xlfn.XLOOKUP(A1795,[1]!T_Printers[Printers],[1]!T_Printers[Icon link],,0)</f>
        <v>ElegooSaturn28K</v>
      </c>
      <c r="C1795" t="str">
        <f t="array" ref="C1795">IF(ROW()-1&gt;COUNTA([1]!T_Printers[Printers])*COUNTA([1]!T_Resins[Resins]),"",INDEX([1]!T_Resins[Resins],MOD(ROW()-2,COUNTA([1]!T_Resins[Resins]))+1))</f>
        <v>Industrial Rigid Clear</v>
      </c>
      <c r="D1795">
        <f>IF(SUM(E1795:J1795)&lt;&gt;0,IF(ROW()-1&gt;COUNTA([1]!T_Printers[Printers])*COUNTA([1]!T_Resins[Resins]),"",2),"")</f>
        <v>2</v>
      </c>
      <c r="E1795" cm="1">
        <f t="array" ref="E1795">IFERROR(IF(ROW()-1&gt;COUNTA([1]!T_Printers[Printers])*COUNTA([1]!T_Resins[Resins]),"",_xlfn.IFS(ROUND(VLOOKUP(C1795,[1]!T_Resins[#Data],2,FALSE)/VLOOKUP(A1795,[1]!T_Printers[#Data],5,FALSE),1)&lt;=_xlfn.XLOOKUP(B1795,[1]Printers!L:L,[1]Printers!O:O,1,0,),ROUND(VLOOKUP(C1795,[1]!T_Resins[#Data],2,FALSE)/VLOOKUP(A1795,[1]!T_Printers[#Data],5,FALSE),1),ROUND(VLOOKUP(C1795,[1]!T_Resins[#Data],2,FALSE)/VLOOKUP(A1795,[1]!T_Printers[#Data],5,FALSE),1)&gt;_xlfn.XLOOKUP(B1795,[1]Printers!L:L,[1]Printers!O:O,1,0,),10)),"Используйте слой 100 мкм")</f>
        <v>6</v>
      </c>
      <c r="F1795">
        <f>IFERROR(IF(ROUND(_xlfn.XLOOKUP([1]Parameters!B1795,[1]Printers!L:L,[1]Printers!Q:Q,,0)*E1795/10,0)*10&lt;_xlfn.XLOOKUP([1]Parameters!B1795,[1]Printers!L:L,[1]Printers!P:P,,0),ROUND(_xlfn.XLOOKUP([1]Parameters!B1795,[1]Printers!L:L,[1]Printers!Q:Q,,0)*E1795/10,0)*10,_xlfn.XLOOKUP([1]Parameters!B1795,[1]Printers!L:L,[1]Printers!P:P,,0)),"")</f>
        <v>50</v>
      </c>
      <c r="G1795" cm="1">
        <f t="array" ref="G1795">IFERROR(IF(ROW()-1&gt;COUNTA([1]!T_Printers[Printers])*COUNTA([1]!T_Resins[Resins]),"",_xlfn.IFS(ROUND(VLOOKUP(C1795,[1]!T_Resins[#Data],3,FALSE)/VLOOKUP(A1795,[1]!T_Printers[#Data],5,FALSE),1)&lt;=_xlfn.XLOOKUP(B1795,[1]Printers!L:L,[1]Printers!O:O,1,0,),ROUND(VLOOKUP(C1795,[1]!T_Resins[#Data],3,FALSE)/VLOOKUP(A1795,[1]!T_Printers[#Data],5,FALSE),1),ROUND(VLOOKUP(C1795,[1]!T_Resins[#Data],3,FALSE)/VLOOKUP(A1795,[1]!T_Printers[#Data],5,FALSE),1)&gt;_xlfn.XLOOKUP(B1795,[1]Printers!L:L,[1]Printers!O:O,1,0,),10)),"")</f>
        <v>7.9</v>
      </c>
      <c r="H1795">
        <f>IFERROR(IF(ROUND(_xlfn.XLOOKUP([1]Parameters!B1795,[1]Printers!L:L,[1]Printers!Q:Q,,0)*G1795/10,0)*10&lt;_xlfn.XLOOKUP([1]Parameters!B1795,[1]Printers!L:L,[1]Printers!P:P,,0),ROUND(_xlfn.XLOOKUP([1]Parameters!B1795,[1]Printers!L:L,[1]Printers!Q:Q,,0)*G1795/10,0)*10,_xlfn.XLOOKUP([1]Parameters!B1795,[1]Printers!L:L,[1]Printers!P:P,,0)),"")</f>
        <v>70</v>
      </c>
      <c r="I1795" s="3" t="str" cm="1">
        <f t="array" ref="I1795">IFERROR(IF(ROW()-1&gt;COUNTA([1]!T_Printers[Printers])*COUNTA([1]!T_Resins[Resins]),"",_xlfn.IFS(ROUND(VLOOKUP(C1795,[1]!T_Resins[#Data],4,FALSE)/VLOOKUP(A1795,[1]!T_Printers[#Data],5,FALSE),1)&lt;=_xlfn.XLOOKUP(B1795,[1]Printers!L:L,[1]Printers!O:O,1,0,),ROUND(VLOOKUP(C1795,[1]!T_Resins[#Data],4,FALSE)/VLOOKUP(A1795,[1]!T_Printers[#Data],5,FALSE),1),ROUND(VLOOKUP(C1795,[1]!T_Resins[#Data],4,FALSE)/VLOOKUP(A1795,[1]!T_Printers[#Data],5,FALSE),1)&gt;_xlfn.XLOOKUP(B1795,[1]Printers!L:L,[1]Printers!O:O,1,0,),"")),"")</f>
        <v/>
      </c>
      <c r="J1795" t="str">
        <f>IFERROR(IF(ROUND(_xlfn.XLOOKUP([1]Parameters!B1795,[1]Printers!L:L,[1]Printers!Q:Q,,0)*I1795/10,0)*10&lt;_xlfn.XLOOKUP([1]Parameters!B1795,[1]Printers!L:L,[1]Printers!P:P,,0),ROUND(_xlfn.XLOOKUP([1]Parameters!B1795,[1]Printers!L:L,[1]Printers!Q:Q,,0)*I1795/10,0)*10,_xlfn.XLOOKUP([1]Parameters!B1795,[1]Printers!L:L,[1]Printers!P:P,,0)),"")</f>
        <v/>
      </c>
      <c r="K1795">
        <f>IF(SUM(E1795:J1795)&lt;&gt;0,VLOOKUP(A1795,[1]!T_Printers[#Data],10,FALSE)+VLOOKUP(C1795,[1]!T_Resins[#Data],10,FALSE),"")</f>
        <v>4</v>
      </c>
      <c r="L1795">
        <f>IF(SUM(E1795:J1795)&lt;&gt;0,VLOOKUP(A1795,[1]!T_Printers[#Data],11,FALSE),"")</f>
        <v>8</v>
      </c>
      <c r="M1795">
        <f>IF(SUM(E1795:J1795)&lt;&gt;0,VLOOKUP(C1795,[1]!T_Resins[#Data],8,FALSE),"")</f>
        <v>120</v>
      </c>
      <c r="N1795">
        <f>IF(_xlfn.XLOOKUP(B1795,[1]Printers!$L:$L,[1]Printers!$R:$R,0,0)&gt;0,[1]Parameters!M1795,IF(SUM(E1795:J1795)&lt;&gt;0,VLOOKUP(C1795,[1]!T_Resins[#Data],9,FALSE),""))</f>
        <v>180</v>
      </c>
      <c r="O1795" t="str">
        <f t="shared" si="28"/>
        <v>ElegooSaturn28K</v>
      </c>
    </row>
    <row r="1796" spans="1:15" x14ac:dyDescent="0.25">
      <c r="A1796" t="str">
        <f t="array" ref="A1796">IF(ROW()-1&gt;COUNTA([1]!T_Printers[Printers])*COUNTA([1]!T_Resins[Resins]),"",INDEX([1]!T_Printers[Printers],INT((ROW()-2)/COUNTA([1]!T_Resins[Resins])+1)))</f>
        <v>Elegoo Saturn 2 8K</v>
      </c>
      <c r="B1796" t="str">
        <f>_xlfn.XLOOKUP(A1796,[1]!T_Printers[Printers],[1]!T_Printers[Icon link],,0)</f>
        <v>ElegooSaturn28K</v>
      </c>
      <c r="C1796" t="str">
        <f t="array" ref="C1796">IF(ROW()-1&gt;COUNTA([1]!T_Printers[Printers])*COUNTA([1]!T_Resins[Resins]),"",INDEX([1]!T_Resins[Resins],MOD(ROW()-2,COUNTA([1]!T_Resins[Resins]))+1))</f>
        <v>Tough Black</v>
      </c>
      <c r="D1796">
        <f>IF(SUM(E1796:J1796)&lt;&gt;0,IF(ROW()-1&gt;COUNTA([1]!T_Printers[Printers])*COUNTA([1]!T_Resins[Resins]),"",2),"")</f>
        <v>2</v>
      </c>
      <c r="E1796" cm="1">
        <f t="array" ref="E1796">IFERROR(IF(ROW()-1&gt;COUNTA([1]!T_Printers[Printers])*COUNTA([1]!T_Resins[Resins]),"",_xlfn.IFS(ROUND(VLOOKUP(C1796,[1]!T_Resins[#Data],2,FALSE)/VLOOKUP(A1796,[1]!T_Printers[#Data],5,FALSE),1)&lt;=_xlfn.XLOOKUP(B1796,[1]Printers!L:L,[1]Printers!O:O,1,0,),ROUND(VLOOKUP(C1796,[1]!T_Resins[#Data],2,FALSE)/VLOOKUP(A1796,[1]!T_Printers[#Data],5,FALSE),1),ROUND(VLOOKUP(C1796,[1]!T_Resins[#Data],2,FALSE)/VLOOKUP(A1796,[1]!T_Printers[#Data],5,FALSE),1)&gt;_xlfn.XLOOKUP(B1796,[1]Printers!L:L,[1]Printers!O:O,1,0,),10)),"Используйте слой 100 мкм")</f>
        <v>2.9</v>
      </c>
      <c r="F1796">
        <f>IFERROR(IF(ROUND(_xlfn.XLOOKUP([1]Parameters!B1796,[1]Printers!L:L,[1]Printers!Q:Q,,0)*E1796/10,0)*10&lt;_xlfn.XLOOKUP([1]Parameters!B1796,[1]Printers!L:L,[1]Printers!P:P,,0),ROUND(_xlfn.XLOOKUP([1]Parameters!B1796,[1]Printers!L:L,[1]Printers!Q:Q,,0)*E1796/10,0)*10,_xlfn.XLOOKUP([1]Parameters!B1796,[1]Printers!L:L,[1]Printers!P:P,,0)),"")</f>
        <v>30</v>
      </c>
      <c r="G1796" cm="1">
        <f t="array" ref="G1796">IFERROR(IF(ROW()-1&gt;COUNTA([1]!T_Printers[Printers])*COUNTA([1]!T_Resins[Resins]),"",_xlfn.IFS(ROUND(VLOOKUP(C1796,[1]!T_Resins[#Data],3,FALSE)/VLOOKUP(A1796,[1]!T_Printers[#Data],5,FALSE),1)&lt;=_xlfn.XLOOKUP(B1796,[1]Printers!L:L,[1]Printers!O:O,1,0,),ROUND(VLOOKUP(C1796,[1]!T_Resins[#Data],3,FALSE)/VLOOKUP(A1796,[1]!T_Printers[#Data],5,FALSE),1),ROUND(VLOOKUP(C1796,[1]!T_Resins[#Data],3,FALSE)/VLOOKUP(A1796,[1]!T_Printers[#Data],5,FALSE),1)&gt;_xlfn.XLOOKUP(B1796,[1]Printers!L:L,[1]Printers!O:O,1,0,),10)),"")</f>
        <v>3.4</v>
      </c>
      <c r="H1796">
        <f>IFERROR(IF(ROUND(_xlfn.XLOOKUP([1]Parameters!B1796,[1]Printers!L:L,[1]Printers!Q:Q,,0)*G1796/10,0)*10&lt;_xlfn.XLOOKUP([1]Parameters!B1796,[1]Printers!L:L,[1]Printers!P:P,,0),ROUND(_xlfn.XLOOKUP([1]Parameters!B1796,[1]Printers!L:L,[1]Printers!Q:Q,,0)*G1796/10,0)*10,_xlfn.XLOOKUP([1]Parameters!B1796,[1]Printers!L:L,[1]Printers!P:P,,0)),"")</f>
        <v>30</v>
      </c>
      <c r="I1796" s="3" t="str" cm="1">
        <f t="array" ref="I1796">IFERROR(IF(ROW()-1&gt;COUNTA([1]!T_Printers[Printers])*COUNTA([1]!T_Resins[Resins]),"",_xlfn.IFS(ROUND(VLOOKUP(C1796,[1]!T_Resins[#Data],4,FALSE)/VLOOKUP(A1796,[1]!T_Printers[#Data],5,FALSE),1)&lt;=_xlfn.XLOOKUP(B1796,[1]Printers!L:L,[1]Printers!O:O,1,0,),ROUND(VLOOKUP(C1796,[1]!T_Resins[#Data],4,FALSE)/VLOOKUP(A1796,[1]!T_Printers[#Data],5,FALSE),1),ROUND(VLOOKUP(C1796,[1]!T_Resins[#Data],4,FALSE)/VLOOKUP(A1796,[1]!T_Printers[#Data],5,FALSE),1)&gt;_xlfn.XLOOKUP(B1796,[1]Printers!L:L,[1]Printers!O:O,1,0,),"")),"")</f>
        <v/>
      </c>
      <c r="J1796" t="str">
        <f>IFERROR(IF(ROUND(_xlfn.XLOOKUP([1]Parameters!B1796,[1]Printers!L:L,[1]Printers!Q:Q,,0)*I1796/10,0)*10&lt;_xlfn.XLOOKUP([1]Parameters!B1796,[1]Printers!L:L,[1]Printers!P:P,,0),ROUND(_xlfn.XLOOKUP([1]Parameters!B1796,[1]Printers!L:L,[1]Printers!Q:Q,,0)*I1796/10,0)*10,_xlfn.XLOOKUP([1]Parameters!B1796,[1]Printers!L:L,[1]Printers!P:P,,0)),"")</f>
        <v/>
      </c>
      <c r="K1796">
        <f>IF(SUM(E1796:J1796)&lt;&gt;0,VLOOKUP(A1796,[1]!T_Printers[#Data],10,FALSE)+VLOOKUP(C1796,[1]!T_Resins[#Data],10,FALSE),"")</f>
        <v>4</v>
      </c>
      <c r="L1796">
        <f>IF(SUM(E1796:J1796)&lt;&gt;0,VLOOKUP(A1796,[1]!T_Printers[#Data],11,FALSE),"")</f>
        <v>8</v>
      </c>
      <c r="M1796">
        <f>IF(SUM(E1796:J1796)&lt;&gt;0,VLOOKUP(C1796,[1]!T_Resins[#Data],8,FALSE),"")</f>
        <v>120</v>
      </c>
      <c r="N1796">
        <f>IF(_xlfn.XLOOKUP(B1796,[1]Printers!$L:$L,[1]Printers!$R:$R,0,0)&gt;0,[1]Parameters!M1796,IF(SUM(E1796:J1796)&lt;&gt;0,VLOOKUP(C1796,[1]!T_Resins[#Data],9,FALSE),""))</f>
        <v>180</v>
      </c>
      <c r="O1796" t="str">
        <f t="shared" si="28"/>
        <v>ElegooSaturn28K</v>
      </c>
    </row>
    <row r="1797" spans="1:15" x14ac:dyDescent="0.25">
      <c r="A1797" t="str">
        <f t="array" ref="A1797">IF(ROW()-1&gt;COUNTA([1]!T_Printers[Printers])*COUNTA([1]!T_Resins[Resins]),"",INDEX([1]!T_Printers[Printers],INT((ROW()-2)/COUNTA([1]!T_Resins[Resins])+1)))</f>
        <v>Elegoo Saturn 2 8K</v>
      </c>
      <c r="B1797" t="str">
        <f>_xlfn.XLOOKUP(A1797,[1]!T_Printers[Printers],[1]!T_Printers[Icon link],,0)</f>
        <v>ElegooSaturn28K</v>
      </c>
      <c r="C1797" t="str">
        <f t="array" ref="C1797">IF(ROW()-1&gt;COUNTA([1]!T_Printers[Printers])*COUNTA([1]!T_Resins[Resins]),"",INDEX([1]!T_Resins[Resins],MOD(ROW()-2,COUNTA([1]!T_Resins[Resins]))+1))</f>
        <v>Tough Grey</v>
      </c>
      <c r="D1797">
        <f>IF(SUM(E1797:J1797)&lt;&gt;0,IF(ROW()-1&gt;COUNTA([1]!T_Printers[Printers])*COUNTA([1]!T_Resins[Resins]),"",2),"")</f>
        <v>2</v>
      </c>
      <c r="E1797" cm="1">
        <f t="array" ref="E1797">IFERROR(IF(ROW()-1&gt;COUNTA([1]!T_Printers[Printers])*COUNTA([1]!T_Resins[Resins]),"",_xlfn.IFS(ROUND(VLOOKUP(C1797,[1]!T_Resins[#Data],2,FALSE)/VLOOKUP(A1797,[1]!T_Printers[#Data],5,FALSE),1)&lt;=_xlfn.XLOOKUP(B1797,[1]Printers!L:L,[1]Printers!O:O,1,0,),ROUND(VLOOKUP(C1797,[1]!T_Resins[#Data],2,FALSE)/VLOOKUP(A1797,[1]!T_Printers[#Data],5,FALSE),1),ROUND(VLOOKUP(C1797,[1]!T_Resins[#Data],2,FALSE)/VLOOKUP(A1797,[1]!T_Printers[#Data],5,FALSE),1)&gt;_xlfn.XLOOKUP(B1797,[1]Printers!L:L,[1]Printers!O:O,1,0,),10)),"Используйте слой 100 мкм")</f>
        <v>2.9</v>
      </c>
      <c r="F1797">
        <f>IFERROR(IF(ROUND(_xlfn.XLOOKUP([1]Parameters!B1797,[1]Printers!L:L,[1]Printers!Q:Q,,0)*E1797/10,0)*10&lt;_xlfn.XLOOKUP([1]Parameters!B1797,[1]Printers!L:L,[1]Printers!P:P,,0),ROUND(_xlfn.XLOOKUP([1]Parameters!B1797,[1]Printers!L:L,[1]Printers!Q:Q,,0)*E1797/10,0)*10,_xlfn.XLOOKUP([1]Parameters!B1797,[1]Printers!L:L,[1]Printers!P:P,,0)),"")</f>
        <v>30</v>
      </c>
      <c r="G1797" cm="1">
        <f t="array" ref="G1797">IFERROR(IF(ROW()-1&gt;COUNTA([1]!T_Printers[Printers])*COUNTA([1]!T_Resins[Resins]),"",_xlfn.IFS(ROUND(VLOOKUP(C1797,[1]!T_Resins[#Data],3,FALSE)/VLOOKUP(A1797,[1]!T_Printers[#Data],5,FALSE),1)&lt;=_xlfn.XLOOKUP(B1797,[1]Printers!L:L,[1]Printers!O:O,1,0,),ROUND(VLOOKUP(C1797,[1]!T_Resins[#Data],3,FALSE)/VLOOKUP(A1797,[1]!T_Printers[#Data],5,FALSE),1),ROUND(VLOOKUP(C1797,[1]!T_Resins[#Data],3,FALSE)/VLOOKUP(A1797,[1]!T_Printers[#Data],5,FALSE),1)&gt;_xlfn.XLOOKUP(B1797,[1]Printers!L:L,[1]Printers!O:O,1,0,),10)),"")</f>
        <v>3.4</v>
      </c>
      <c r="H1797">
        <f>IFERROR(IF(ROUND(_xlfn.XLOOKUP([1]Parameters!B1797,[1]Printers!L:L,[1]Printers!Q:Q,,0)*G1797/10,0)*10&lt;_xlfn.XLOOKUP([1]Parameters!B1797,[1]Printers!L:L,[1]Printers!P:P,,0),ROUND(_xlfn.XLOOKUP([1]Parameters!B1797,[1]Printers!L:L,[1]Printers!Q:Q,,0)*G1797/10,0)*10,_xlfn.XLOOKUP([1]Parameters!B1797,[1]Printers!L:L,[1]Printers!P:P,,0)),"")</f>
        <v>30</v>
      </c>
      <c r="I1797" s="3" t="str" cm="1">
        <f t="array" ref="I1797">IFERROR(IF(ROW()-1&gt;COUNTA([1]!T_Printers[Printers])*COUNTA([1]!T_Resins[Resins]),"",_xlfn.IFS(ROUND(VLOOKUP(C1797,[1]!T_Resins[#Data],4,FALSE)/VLOOKUP(A1797,[1]!T_Printers[#Data],5,FALSE),1)&lt;=_xlfn.XLOOKUP(B1797,[1]Printers!L:L,[1]Printers!O:O,1,0,),ROUND(VLOOKUP(C1797,[1]!T_Resins[#Data],4,FALSE)/VLOOKUP(A1797,[1]!T_Printers[#Data],5,FALSE),1),ROUND(VLOOKUP(C1797,[1]!T_Resins[#Data],4,FALSE)/VLOOKUP(A1797,[1]!T_Printers[#Data],5,FALSE),1)&gt;_xlfn.XLOOKUP(B1797,[1]Printers!L:L,[1]Printers!O:O,1,0,),"")),"")</f>
        <v/>
      </c>
      <c r="J1797" t="str">
        <f>IFERROR(IF(ROUND(_xlfn.XLOOKUP([1]Parameters!B1797,[1]Printers!L:L,[1]Printers!Q:Q,,0)*I1797/10,0)*10&lt;_xlfn.XLOOKUP([1]Parameters!B1797,[1]Printers!L:L,[1]Printers!P:P,,0),ROUND(_xlfn.XLOOKUP([1]Parameters!B1797,[1]Printers!L:L,[1]Printers!Q:Q,,0)*I1797/10,0)*10,_xlfn.XLOOKUP([1]Parameters!B1797,[1]Printers!L:L,[1]Printers!P:P,,0)),"")</f>
        <v/>
      </c>
      <c r="K1797">
        <f>IF(SUM(E1797:J1797)&lt;&gt;0,VLOOKUP(A1797,[1]!T_Printers[#Data],10,FALSE)+VLOOKUP(C1797,[1]!T_Resins[#Data],10,FALSE),"")</f>
        <v>4</v>
      </c>
      <c r="L1797">
        <f>IF(SUM(E1797:J1797)&lt;&gt;0,VLOOKUP(A1797,[1]!T_Printers[#Data],11,FALSE),"")</f>
        <v>8</v>
      </c>
      <c r="M1797">
        <f>IF(SUM(E1797:J1797)&lt;&gt;0,VLOOKUP(C1797,[1]!T_Resins[#Data],8,FALSE),"")</f>
        <v>120</v>
      </c>
      <c r="N1797">
        <f>IF(_xlfn.XLOOKUP(B1797,[1]Printers!$L:$L,[1]Printers!$R:$R,0,0)&gt;0,[1]Parameters!M1797,IF(SUM(E1797:J1797)&lt;&gt;0,VLOOKUP(C1797,[1]!T_Resins[#Data],9,FALSE),""))</f>
        <v>180</v>
      </c>
      <c r="O1797" t="str">
        <f t="shared" si="28"/>
        <v>ElegooSaturn28K</v>
      </c>
    </row>
    <row r="1798" spans="1:15" x14ac:dyDescent="0.25">
      <c r="A1798" t="str">
        <f t="array" ref="A1798">IF(ROW()-1&gt;COUNTA([1]!T_Printers[Printers])*COUNTA([1]!T_Resins[Resins]),"",INDEX([1]!T_Printers[Printers],INT((ROW()-2)/COUNTA([1]!T_Resins[Resins])+1)))</f>
        <v>Elegoo Saturn 2 8K</v>
      </c>
      <c r="B1798" t="str">
        <f>_xlfn.XLOOKUP(A1798,[1]!T_Printers[Printers],[1]!T_Printers[Icon link],,0)</f>
        <v>ElegooSaturn28K</v>
      </c>
      <c r="C1798" t="str">
        <f t="array" ref="C1798">IF(ROW()-1&gt;COUNTA([1]!T_Printers[Printers])*COUNTA([1]!T_Resins[Resins]),"",INDEX([1]!T_Resins[Resins],MOD(ROW()-2,COUNTA([1]!T_Resins[Resins]))+1))</f>
        <v>Tough White</v>
      </c>
      <c r="D1798">
        <f>IF(SUM(E1798:J1798)&lt;&gt;0,IF(ROW()-1&gt;COUNTA([1]!T_Printers[Printers])*COUNTA([1]!T_Resins[Resins]),"",2),"")</f>
        <v>2</v>
      </c>
      <c r="E1798" cm="1">
        <f t="array" ref="E1798">IFERROR(IF(ROW()-1&gt;COUNTA([1]!T_Printers[Printers])*COUNTA([1]!T_Resins[Resins]),"",_xlfn.IFS(ROUND(VLOOKUP(C1798,[1]!T_Resins[#Data],2,FALSE)/VLOOKUP(A1798,[1]!T_Printers[#Data],5,FALSE),1)&lt;=_xlfn.XLOOKUP(B1798,[1]Printers!L:L,[1]Printers!O:O,1,0,),ROUND(VLOOKUP(C1798,[1]!T_Resins[#Data],2,FALSE)/VLOOKUP(A1798,[1]!T_Printers[#Data],5,FALSE),1),ROUND(VLOOKUP(C1798,[1]!T_Resins[#Data],2,FALSE)/VLOOKUP(A1798,[1]!T_Printers[#Data],5,FALSE),1)&gt;_xlfn.XLOOKUP(B1798,[1]Printers!L:L,[1]Printers!O:O,1,0,),10)),"Используйте слой 100 мкм")</f>
        <v>2.9</v>
      </c>
      <c r="F1798">
        <f>IFERROR(IF(ROUND(_xlfn.XLOOKUP([1]Parameters!B1798,[1]Printers!L:L,[1]Printers!Q:Q,,0)*E1798/10,0)*10&lt;_xlfn.XLOOKUP([1]Parameters!B1798,[1]Printers!L:L,[1]Printers!P:P,,0),ROUND(_xlfn.XLOOKUP([1]Parameters!B1798,[1]Printers!L:L,[1]Printers!Q:Q,,0)*E1798/10,0)*10,_xlfn.XLOOKUP([1]Parameters!B1798,[1]Printers!L:L,[1]Printers!P:P,,0)),"")</f>
        <v>30</v>
      </c>
      <c r="G1798" cm="1">
        <f t="array" ref="G1798">IFERROR(IF(ROW()-1&gt;COUNTA([1]!T_Printers[Printers])*COUNTA([1]!T_Resins[Resins]),"",_xlfn.IFS(ROUND(VLOOKUP(C1798,[1]!T_Resins[#Data],3,FALSE)/VLOOKUP(A1798,[1]!T_Printers[#Data],5,FALSE),1)&lt;=_xlfn.XLOOKUP(B1798,[1]Printers!L:L,[1]Printers!O:O,1,0,),ROUND(VLOOKUP(C1798,[1]!T_Resins[#Data],3,FALSE)/VLOOKUP(A1798,[1]!T_Printers[#Data],5,FALSE),1),ROUND(VLOOKUP(C1798,[1]!T_Resins[#Data],3,FALSE)/VLOOKUP(A1798,[1]!T_Printers[#Data],5,FALSE),1)&gt;_xlfn.XLOOKUP(B1798,[1]Printers!L:L,[1]Printers!O:O,1,0,),10)),"")</f>
        <v>3.4</v>
      </c>
      <c r="H1798">
        <f>IFERROR(IF(ROUND(_xlfn.XLOOKUP([1]Parameters!B1798,[1]Printers!L:L,[1]Printers!Q:Q,,0)*G1798/10,0)*10&lt;_xlfn.XLOOKUP([1]Parameters!B1798,[1]Printers!L:L,[1]Printers!P:P,,0),ROUND(_xlfn.XLOOKUP([1]Parameters!B1798,[1]Printers!L:L,[1]Printers!Q:Q,,0)*G1798/10,0)*10,_xlfn.XLOOKUP([1]Parameters!B1798,[1]Printers!L:L,[1]Printers!P:P,,0)),"")</f>
        <v>30</v>
      </c>
      <c r="I1798" s="3" t="str" cm="1">
        <f t="array" ref="I1798">IFERROR(IF(ROW()-1&gt;COUNTA([1]!T_Printers[Printers])*COUNTA([1]!T_Resins[Resins]),"",_xlfn.IFS(ROUND(VLOOKUP(C1798,[1]!T_Resins[#Data],4,FALSE)/VLOOKUP(A1798,[1]!T_Printers[#Data],5,FALSE),1)&lt;=_xlfn.XLOOKUP(B1798,[1]Printers!L:L,[1]Printers!O:O,1,0,),ROUND(VLOOKUP(C1798,[1]!T_Resins[#Data],4,FALSE)/VLOOKUP(A1798,[1]!T_Printers[#Data],5,FALSE),1),ROUND(VLOOKUP(C1798,[1]!T_Resins[#Data],4,FALSE)/VLOOKUP(A1798,[1]!T_Printers[#Data],5,FALSE),1)&gt;_xlfn.XLOOKUP(B1798,[1]Printers!L:L,[1]Printers!O:O,1,0,),"")),"")</f>
        <v/>
      </c>
      <c r="J1798" t="str">
        <f>IFERROR(IF(ROUND(_xlfn.XLOOKUP([1]Parameters!B1798,[1]Printers!L:L,[1]Printers!Q:Q,,0)*I1798/10,0)*10&lt;_xlfn.XLOOKUP([1]Parameters!B1798,[1]Printers!L:L,[1]Printers!P:P,,0),ROUND(_xlfn.XLOOKUP([1]Parameters!B1798,[1]Printers!L:L,[1]Printers!Q:Q,,0)*I1798/10,0)*10,_xlfn.XLOOKUP([1]Parameters!B1798,[1]Printers!L:L,[1]Printers!P:P,,0)),"")</f>
        <v/>
      </c>
      <c r="K1798">
        <f>IF(SUM(E1798:J1798)&lt;&gt;0,VLOOKUP(A1798,[1]!T_Printers[#Data],10,FALSE)+VLOOKUP(C1798,[1]!T_Resins[#Data],10,FALSE),"")</f>
        <v>4</v>
      </c>
      <c r="L1798">
        <f>IF(SUM(E1798:J1798)&lt;&gt;0,VLOOKUP(A1798,[1]!T_Printers[#Data],11,FALSE),"")</f>
        <v>8</v>
      </c>
      <c r="M1798">
        <f>IF(SUM(E1798:J1798)&lt;&gt;0,VLOOKUP(C1798,[1]!T_Resins[#Data],8,FALSE),"")</f>
        <v>120</v>
      </c>
      <c r="N1798">
        <f>IF(_xlfn.XLOOKUP(B1798,[1]Printers!$L:$L,[1]Printers!$R:$R,0,0)&gt;0,[1]Parameters!M1798,IF(SUM(E1798:J1798)&lt;&gt;0,VLOOKUP(C1798,[1]!T_Resins[#Data],9,FALSE),""))</f>
        <v>180</v>
      </c>
      <c r="O1798" t="str">
        <f t="shared" si="28"/>
        <v>ElegooSaturn28K</v>
      </c>
    </row>
    <row r="1799" spans="1:15" x14ac:dyDescent="0.25">
      <c r="A1799" t="str">
        <f t="array" ref="A1799">IF(ROW()-1&gt;COUNTA([1]!T_Printers[Printers])*COUNTA([1]!T_Resins[Resins]),"",INDEX([1]!T_Printers[Printers],INT((ROW()-2)/COUNTA([1]!T_Resins[Resins])+1)))</f>
        <v>Elegoo Saturn 2 8K</v>
      </c>
      <c r="B1799" t="str">
        <f>_xlfn.XLOOKUP(A1799,[1]!T_Printers[Printers],[1]!T_Printers[Icon link],,0)</f>
        <v>ElegooSaturn28K</v>
      </c>
      <c r="C1799" t="str">
        <f t="array" ref="C1799">IF(ROW()-1&gt;COUNTA([1]!T_Printers[Printers])*COUNTA([1]!T_Resins[Resins]),"",INDEX([1]!T_Resins[Resins],MOD(ROW()-2,COUNTA([1]!T_Resins[Resins]))+1))</f>
        <v>Jewelry J-Cast</v>
      </c>
      <c r="D1799">
        <f>IF(SUM(E1799:J1799)&lt;&gt;0,IF(ROW()-1&gt;COUNTA([1]!T_Printers[Printers])*COUNTA([1]!T_Resins[Resins]),"",2),"")</f>
        <v>2</v>
      </c>
      <c r="E1799" cm="1">
        <f t="array" ref="E1799">IFERROR(IF(ROW()-1&gt;COUNTA([1]!T_Printers[Printers])*COUNTA([1]!T_Resins[Resins]),"",_xlfn.IFS(ROUND(VLOOKUP(C1799,[1]!T_Resins[#Data],2,FALSE)/VLOOKUP(A1799,[1]!T_Printers[#Data],5,FALSE),1)&lt;=_xlfn.XLOOKUP(B1799,[1]Printers!L:L,[1]Printers!O:O,1,0,),ROUND(VLOOKUP(C1799,[1]!T_Resins[#Data],2,FALSE)/VLOOKUP(A1799,[1]!T_Printers[#Data],5,FALSE),1),ROUND(VLOOKUP(C1799,[1]!T_Resins[#Data],2,FALSE)/VLOOKUP(A1799,[1]!T_Printers[#Data],5,FALSE),1)&gt;_xlfn.XLOOKUP(B1799,[1]Printers!L:L,[1]Printers!O:O,1,0,),10)),"Используйте слой 100 мкм")</f>
        <v>9.1</v>
      </c>
      <c r="F1799">
        <f>IFERROR(IF(ROUND(_xlfn.XLOOKUP([1]Parameters!B1799,[1]Printers!L:L,[1]Printers!Q:Q,,0)*E1799/10,0)*10&lt;_xlfn.XLOOKUP([1]Parameters!B1799,[1]Printers!L:L,[1]Printers!P:P,,0),ROUND(_xlfn.XLOOKUP([1]Parameters!B1799,[1]Printers!L:L,[1]Printers!Q:Q,,0)*E1799/10,0)*10,_xlfn.XLOOKUP([1]Parameters!B1799,[1]Printers!L:L,[1]Printers!P:P,,0)),"")</f>
        <v>80</v>
      </c>
      <c r="G1799" cm="1">
        <f t="array" ref="G1799">IFERROR(IF(ROW()-1&gt;COUNTA([1]!T_Printers[Printers])*COUNTA([1]!T_Resins[Resins]),"",_xlfn.IFS(ROUND(VLOOKUP(C1799,[1]!T_Resins[#Data],3,FALSE)/VLOOKUP(A1799,[1]!T_Printers[#Data],5,FALSE),1)&lt;=_xlfn.XLOOKUP(B1799,[1]Printers!L:L,[1]Printers!O:O,1,0,),ROUND(VLOOKUP(C1799,[1]!T_Resins[#Data],3,FALSE)/VLOOKUP(A1799,[1]!T_Printers[#Data],5,FALSE),1),ROUND(VLOOKUP(C1799,[1]!T_Resins[#Data],3,FALSE)/VLOOKUP(A1799,[1]!T_Printers[#Data],5,FALSE),1)&gt;_xlfn.XLOOKUP(B1799,[1]Printers!L:L,[1]Printers!O:O,1,0,),10)),"")</f>
        <v>12.6</v>
      </c>
      <c r="H1799">
        <f>IFERROR(IF(ROUND(_xlfn.XLOOKUP([1]Parameters!B1799,[1]Printers!L:L,[1]Printers!Q:Q,,0)*G1799/10,0)*10&lt;_xlfn.XLOOKUP([1]Parameters!B1799,[1]Printers!L:L,[1]Printers!P:P,,0),ROUND(_xlfn.XLOOKUP([1]Parameters!B1799,[1]Printers!L:L,[1]Printers!Q:Q,,0)*G1799/10,0)*10,_xlfn.XLOOKUP([1]Parameters!B1799,[1]Printers!L:L,[1]Printers!P:P,,0)),"")</f>
        <v>100</v>
      </c>
      <c r="I1799" s="3" t="str" cm="1">
        <f t="array" ref="I1799">IFERROR(IF(ROW()-1&gt;COUNTA([1]!T_Printers[Printers])*COUNTA([1]!T_Resins[Resins]),"",_xlfn.IFS(ROUND(VLOOKUP(C1799,[1]!T_Resins[#Data],4,FALSE)/VLOOKUP(A1799,[1]!T_Printers[#Data],5,FALSE),1)&lt;=_xlfn.XLOOKUP(B1799,[1]Printers!L:L,[1]Printers!O:O,1,0,),ROUND(VLOOKUP(C1799,[1]!T_Resins[#Data],4,FALSE)/VLOOKUP(A1799,[1]!T_Printers[#Data],5,FALSE),1),ROUND(VLOOKUP(C1799,[1]!T_Resins[#Data],4,FALSE)/VLOOKUP(A1799,[1]!T_Printers[#Data],5,FALSE),1)&gt;_xlfn.XLOOKUP(B1799,[1]Printers!L:L,[1]Printers!O:O,1,0,),"")),"")</f>
        <v/>
      </c>
      <c r="J1799" t="str">
        <f>IFERROR(IF(ROUND(_xlfn.XLOOKUP([1]Parameters!B1799,[1]Printers!L:L,[1]Printers!Q:Q,,0)*I1799/10,0)*10&lt;_xlfn.XLOOKUP([1]Parameters!B1799,[1]Printers!L:L,[1]Printers!P:P,,0),ROUND(_xlfn.XLOOKUP([1]Parameters!B1799,[1]Printers!L:L,[1]Printers!Q:Q,,0)*I1799/10,0)*10,_xlfn.XLOOKUP([1]Parameters!B1799,[1]Printers!L:L,[1]Printers!P:P,,0)),"")</f>
        <v/>
      </c>
      <c r="K1799">
        <f>IF(SUM(E1799:J1799)&lt;&gt;0,VLOOKUP(A1799,[1]!T_Printers[#Data],10,FALSE)+VLOOKUP(C1799,[1]!T_Resins[#Data],10,FALSE),"")</f>
        <v>4</v>
      </c>
      <c r="L1799">
        <f>IF(SUM(E1799:J1799)&lt;&gt;0,VLOOKUP(A1799,[1]!T_Printers[#Data],11,FALSE),"")</f>
        <v>8</v>
      </c>
      <c r="M1799">
        <f>IF(SUM(E1799:J1799)&lt;&gt;0,VLOOKUP(C1799,[1]!T_Resins[#Data],8,FALSE),"")</f>
        <v>60</v>
      </c>
      <c r="N1799">
        <f>IF(_xlfn.XLOOKUP(B1799,[1]Printers!$L:$L,[1]Printers!$R:$R,0,0)&gt;0,[1]Parameters!M1799,IF(SUM(E1799:J1799)&lt;&gt;0,VLOOKUP(C1799,[1]!T_Resins[#Data],9,FALSE),""))</f>
        <v>60</v>
      </c>
      <c r="O1799" t="str">
        <f t="shared" si="28"/>
        <v>ElegooSaturn28K</v>
      </c>
    </row>
    <row r="1800" spans="1:15" x14ac:dyDescent="0.25">
      <c r="A1800" t="str">
        <f t="array" ref="A1800">IF(ROW()-1&gt;COUNTA([1]!T_Printers[Printers])*COUNTA([1]!T_Resins[Resins]),"",INDEX([1]!T_Printers[Printers],INT((ROW()-2)/COUNTA([1]!T_Resins[Resins])+1)))</f>
        <v>Elegoo Saturn 2 8K</v>
      </c>
      <c r="B1800" t="str">
        <f>_xlfn.XLOOKUP(A1800,[1]!T_Printers[Printers],[1]!T_Printers[Icon link],,0)</f>
        <v>ElegooSaturn28K</v>
      </c>
      <c r="C1800" t="str">
        <f t="array" ref="C1800">IF(ROW()-1&gt;COUNTA([1]!T_Printers[Printers])*COUNTA([1]!T_Resins[Resins]),"",INDEX([1]!T_Resins[Resins],MOD(ROW()-2,COUNTA([1]!T_Resins[Resins]))+1))</f>
        <v>Model Resin Black</v>
      </c>
      <c r="D1800">
        <f>IF(SUM(E1800:J1800)&lt;&gt;0,IF(ROW()-1&gt;COUNTA([1]!T_Printers[Printers])*COUNTA([1]!T_Resins[Resins]),"",2),"")</f>
        <v>2</v>
      </c>
      <c r="E1800" cm="1">
        <f t="array" ref="E1800">IFERROR(IF(ROW()-1&gt;COUNTA([1]!T_Printers[Printers])*COUNTA([1]!T_Resins[Resins]),"",_xlfn.IFS(ROUND(VLOOKUP(C1800,[1]!T_Resins[#Data],2,FALSE)/VLOOKUP(A1800,[1]!T_Printers[#Data],5,FALSE),1)&lt;=_xlfn.XLOOKUP(B1800,[1]Printers!L:L,[1]Printers!O:O,1,0,),ROUND(VLOOKUP(C1800,[1]!T_Resins[#Data],2,FALSE)/VLOOKUP(A1800,[1]!T_Printers[#Data],5,FALSE),1),ROUND(VLOOKUP(C1800,[1]!T_Resins[#Data],2,FALSE)/VLOOKUP(A1800,[1]!T_Printers[#Data],5,FALSE),1)&gt;_xlfn.XLOOKUP(B1800,[1]Printers!L:L,[1]Printers!O:O,1,0,),10)),"Используйте слой 100 мкм")</f>
        <v>3.4</v>
      </c>
      <c r="F1800">
        <f>IFERROR(IF(ROUND(_xlfn.XLOOKUP([1]Parameters!B1800,[1]Printers!L:L,[1]Printers!Q:Q,,0)*E1800/10,0)*10&lt;_xlfn.XLOOKUP([1]Parameters!B1800,[1]Printers!L:L,[1]Printers!P:P,,0),ROUND(_xlfn.XLOOKUP([1]Parameters!B1800,[1]Printers!L:L,[1]Printers!Q:Q,,0)*E1800/10,0)*10,_xlfn.XLOOKUP([1]Parameters!B1800,[1]Printers!L:L,[1]Printers!P:P,,0)),"")</f>
        <v>30</v>
      </c>
      <c r="G1800" cm="1">
        <f t="array" ref="G1800">IFERROR(IF(ROW()-1&gt;COUNTA([1]!T_Printers[Printers])*COUNTA([1]!T_Resins[Resins]),"",_xlfn.IFS(ROUND(VLOOKUP(C1800,[1]!T_Resins[#Data],3,FALSE)/VLOOKUP(A1800,[1]!T_Printers[#Data],5,FALSE),1)&lt;=_xlfn.XLOOKUP(B1800,[1]Printers!L:L,[1]Printers!O:O,1,0,),ROUND(VLOOKUP(C1800,[1]!T_Resins[#Data],3,FALSE)/VLOOKUP(A1800,[1]!T_Printers[#Data],5,FALSE),1),ROUND(VLOOKUP(C1800,[1]!T_Resins[#Data],3,FALSE)/VLOOKUP(A1800,[1]!T_Printers[#Data],5,FALSE),1)&gt;_xlfn.XLOOKUP(B1800,[1]Printers!L:L,[1]Printers!O:O,1,0,),10)),"")</f>
        <v>4.5</v>
      </c>
      <c r="H1800">
        <f>IFERROR(IF(ROUND(_xlfn.XLOOKUP([1]Parameters!B1800,[1]Printers!L:L,[1]Printers!Q:Q,,0)*G1800/10,0)*10&lt;_xlfn.XLOOKUP([1]Parameters!B1800,[1]Printers!L:L,[1]Printers!P:P,,0),ROUND(_xlfn.XLOOKUP([1]Parameters!B1800,[1]Printers!L:L,[1]Printers!Q:Q,,0)*G1800/10,0)*10,_xlfn.XLOOKUP([1]Parameters!B1800,[1]Printers!L:L,[1]Printers!P:P,,0)),"")</f>
        <v>40</v>
      </c>
      <c r="I1800" s="3" t="str" cm="1">
        <f t="array" ref="I1800">IFERROR(IF(ROW()-1&gt;COUNTA([1]!T_Printers[Printers])*COUNTA([1]!T_Resins[Resins]),"",_xlfn.IFS(ROUND(VLOOKUP(C1800,[1]!T_Resins[#Data],4,FALSE)/VLOOKUP(A1800,[1]!T_Printers[#Data],5,FALSE),1)&lt;=_xlfn.XLOOKUP(B1800,[1]Printers!L:L,[1]Printers!O:O,1,0,),ROUND(VLOOKUP(C1800,[1]!T_Resins[#Data],4,FALSE)/VLOOKUP(A1800,[1]!T_Printers[#Data],5,FALSE),1),ROUND(VLOOKUP(C1800,[1]!T_Resins[#Data],4,FALSE)/VLOOKUP(A1800,[1]!T_Printers[#Data],5,FALSE),1)&gt;_xlfn.XLOOKUP(B1800,[1]Printers!L:L,[1]Printers!O:O,1,0,),"")),"")</f>
        <v/>
      </c>
      <c r="J1800" t="str">
        <f>IFERROR(IF(ROUND(_xlfn.XLOOKUP([1]Parameters!B1800,[1]Printers!L:L,[1]Printers!Q:Q,,0)*I1800/10,0)*10&lt;_xlfn.XLOOKUP([1]Parameters!B1800,[1]Printers!L:L,[1]Printers!P:P,,0),ROUND(_xlfn.XLOOKUP([1]Parameters!B1800,[1]Printers!L:L,[1]Printers!Q:Q,,0)*I1800/10,0)*10,_xlfn.XLOOKUP([1]Parameters!B1800,[1]Printers!L:L,[1]Printers!P:P,,0)),"")</f>
        <v/>
      </c>
      <c r="K1800">
        <f>IF(SUM(E1800:J1800)&lt;&gt;0,VLOOKUP(A1800,[1]!T_Printers[#Data],10,FALSE)+VLOOKUP(C1800,[1]!T_Resins[#Data],10,FALSE),"")</f>
        <v>4</v>
      </c>
      <c r="L1800">
        <f>IF(SUM(E1800:J1800)&lt;&gt;0,VLOOKUP(A1800,[1]!T_Printers[#Data],11,FALSE),"")</f>
        <v>8</v>
      </c>
      <c r="M1800">
        <f>IF(SUM(E1800:J1800)&lt;&gt;0,VLOOKUP(C1800,[1]!T_Resins[#Data],8,FALSE),"")</f>
        <v>120</v>
      </c>
      <c r="N1800">
        <f>IF(_xlfn.XLOOKUP(B1800,[1]Printers!$L:$L,[1]Printers!$R:$R,0,0)&gt;0,[1]Parameters!M1800,IF(SUM(E1800:J1800)&lt;&gt;0,VLOOKUP(C1800,[1]!T_Resins[#Data],9,FALSE),""))</f>
        <v>180</v>
      </c>
      <c r="O1800" t="str">
        <f t="shared" si="28"/>
        <v>ElegooSaturn28K</v>
      </c>
    </row>
    <row r="1801" spans="1:15" x14ac:dyDescent="0.25">
      <c r="A1801" t="str">
        <f t="array" ref="A1801">IF(ROW()-1&gt;COUNTA([1]!T_Printers[Printers])*COUNTA([1]!T_Resins[Resins]),"",INDEX([1]!T_Printers[Printers],INT((ROW()-2)/COUNTA([1]!T_Resins[Resins])+1)))</f>
        <v>Elegoo Saturn 2 8K</v>
      </c>
      <c r="B1801" t="str">
        <f>_xlfn.XLOOKUP(A1801,[1]!T_Printers[Printers],[1]!T_Printers[Icon link],,0)</f>
        <v>ElegooSaturn28K</v>
      </c>
      <c r="C1801" t="str">
        <f t="array" ref="C1801">IF(ROW()-1&gt;COUNTA([1]!T_Printers[Printers])*COUNTA([1]!T_Resins[Resins]),"",INDEX([1]!T_Resins[Resins],MOD(ROW()-2,COUNTA([1]!T_Resins[Resins]))+1))</f>
        <v>Model Resin Clear</v>
      </c>
      <c r="D1801">
        <f>IF(SUM(E1801:J1801)&lt;&gt;0,IF(ROW()-1&gt;COUNTA([1]!T_Printers[Printers])*COUNTA([1]!T_Resins[Resins]),"",2),"")</f>
        <v>2</v>
      </c>
      <c r="E1801" cm="1">
        <f t="array" ref="E1801">IFERROR(IF(ROW()-1&gt;COUNTA([1]!T_Printers[Printers])*COUNTA([1]!T_Resins[Resins]),"",_xlfn.IFS(ROUND(VLOOKUP(C1801,[1]!T_Resins[#Data],2,FALSE)/VLOOKUP(A1801,[1]!T_Printers[#Data],5,FALSE),1)&lt;=_xlfn.XLOOKUP(B1801,[1]Printers!L:L,[1]Printers!O:O,1,0,),ROUND(VLOOKUP(C1801,[1]!T_Resins[#Data],2,FALSE)/VLOOKUP(A1801,[1]!T_Printers[#Data],5,FALSE),1),ROUND(VLOOKUP(C1801,[1]!T_Resins[#Data],2,FALSE)/VLOOKUP(A1801,[1]!T_Printers[#Data],5,FALSE),1)&gt;_xlfn.XLOOKUP(B1801,[1]Printers!L:L,[1]Printers!O:O,1,0,),10)),"Используйте слой 100 мкм")</f>
        <v>3.2</v>
      </c>
      <c r="F1801">
        <f>IFERROR(IF(ROUND(_xlfn.XLOOKUP([1]Parameters!B1801,[1]Printers!L:L,[1]Printers!Q:Q,,0)*E1801/10,0)*10&lt;_xlfn.XLOOKUP([1]Parameters!B1801,[1]Printers!L:L,[1]Printers!P:P,,0),ROUND(_xlfn.XLOOKUP([1]Parameters!B1801,[1]Printers!L:L,[1]Printers!Q:Q,,0)*E1801/10,0)*10,_xlfn.XLOOKUP([1]Parameters!B1801,[1]Printers!L:L,[1]Printers!P:P,,0)),"")</f>
        <v>30</v>
      </c>
      <c r="G1801" cm="1">
        <f t="array" ref="G1801">IFERROR(IF(ROW()-1&gt;COUNTA([1]!T_Printers[Printers])*COUNTA([1]!T_Resins[Resins]),"",_xlfn.IFS(ROUND(VLOOKUP(C1801,[1]!T_Resins[#Data],3,FALSE)/VLOOKUP(A1801,[1]!T_Printers[#Data],5,FALSE),1)&lt;=_xlfn.XLOOKUP(B1801,[1]Printers!L:L,[1]Printers!O:O,1,0,),ROUND(VLOOKUP(C1801,[1]!T_Resins[#Data],3,FALSE)/VLOOKUP(A1801,[1]!T_Printers[#Data],5,FALSE),1),ROUND(VLOOKUP(C1801,[1]!T_Resins[#Data],3,FALSE)/VLOOKUP(A1801,[1]!T_Printers[#Data],5,FALSE),1)&gt;_xlfn.XLOOKUP(B1801,[1]Printers!L:L,[1]Printers!O:O,1,0,),10)),"")</f>
        <v>4.2</v>
      </c>
      <c r="H1801">
        <f>IFERROR(IF(ROUND(_xlfn.XLOOKUP([1]Parameters!B1801,[1]Printers!L:L,[1]Printers!Q:Q,,0)*G1801/10,0)*10&lt;_xlfn.XLOOKUP([1]Parameters!B1801,[1]Printers!L:L,[1]Printers!P:P,,0),ROUND(_xlfn.XLOOKUP([1]Parameters!B1801,[1]Printers!L:L,[1]Printers!Q:Q,,0)*G1801/10,0)*10,_xlfn.XLOOKUP([1]Parameters!B1801,[1]Printers!L:L,[1]Printers!P:P,,0)),"")</f>
        <v>40</v>
      </c>
      <c r="I1801" s="3" t="str" cm="1">
        <f t="array" ref="I1801">IFERROR(IF(ROW()-1&gt;COUNTA([1]!T_Printers[Printers])*COUNTA([1]!T_Resins[Resins]),"",_xlfn.IFS(ROUND(VLOOKUP(C1801,[1]!T_Resins[#Data],4,FALSE)/VLOOKUP(A1801,[1]!T_Printers[#Data],5,FALSE),1)&lt;=_xlfn.XLOOKUP(B1801,[1]Printers!L:L,[1]Printers!O:O,1,0,),ROUND(VLOOKUP(C1801,[1]!T_Resins[#Data],4,FALSE)/VLOOKUP(A1801,[1]!T_Printers[#Data],5,FALSE),1),ROUND(VLOOKUP(C1801,[1]!T_Resins[#Data],4,FALSE)/VLOOKUP(A1801,[1]!T_Printers[#Data],5,FALSE),1)&gt;_xlfn.XLOOKUP(B1801,[1]Printers!L:L,[1]Printers!O:O,1,0,),"")),"")</f>
        <v/>
      </c>
      <c r="J1801" t="str">
        <f>IFERROR(IF(ROUND(_xlfn.XLOOKUP([1]Parameters!B1801,[1]Printers!L:L,[1]Printers!Q:Q,,0)*I1801/10,0)*10&lt;_xlfn.XLOOKUP([1]Parameters!B1801,[1]Printers!L:L,[1]Printers!P:P,,0),ROUND(_xlfn.XLOOKUP([1]Parameters!B1801,[1]Printers!L:L,[1]Printers!Q:Q,,0)*I1801/10,0)*10,_xlfn.XLOOKUP([1]Parameters!B1801,[1]Printers!L:L,[1]Printers!P:P,,0)),"")</f>
        <v/>
      </c>
      <c r="K1801">
        <f>IF(SUM(E1801:J1801)&lt;&gt;0,VLOOKUP(A1801,[1]!T_Printers[#Data],10,FALSE)+VLOOKUP(C1801,[1]!T_Resins[#Data],10,FALSE),"")</f>
        <v>4</v>
      </c>
      <c r="L1801">
        <f>IF(SUM(E1801:J1801)&lt;&gt;0,VLOOKUP(A1801,[1]!T_Printers[#Data],11,FALSE),"")</f>
        <v>8</v>
      </c>
      <c r="M1801">
        <f>IF(SUM(E1801:J1801)&lt;&gt;0,VLOOKUP(C1801,[1]!T_Resins[#Data],8,FALSE),"")</f>
        <v>120</v>
      </c>
      <c r="N1801">
        <f>IF(_xlfn.XLOOKUP(B1801,[1]Printers!$L:$L,[1]Printers!$R:$R,0,0)&gt;0,[1]Parameters!M1801,IF(SUM(E1801:J1801)&lt;&gt;0,VLOOKUP(C1801,[1]!T_Resins[#Data],9,FALSE),""))</f>
        <v>180</v>
      </c>
      <c r="O1801" t="str">
        <f t="shared" si="28"/>
        <v>ElegooSaturn28K</v>
      </c>
    </row>
    <row r="1802" spans="1:15" x14ac:dyDescent="0.25">
      <c r="A1802" t="str">
        <f t="array" ref="A1802">IF(ROW()-1&gt;COUNTA([1]!T_Printers[Printers])*COUNTA([1]!T_Resins[Resins]),"",INDEX([1]!T_Printers[Printers],INT((ROW()-2)/COUNTA([1]!T_Resins[Resins])+1)))</f>
        <v>Elegoo Saturn 2 8K</v>
      </c>
      <c r="B1802" t="str">
        <f>_xlfn.XLOOKUP(A1802,[1]!T_Printers[Printers],[1]!T_Printers[Icon link],,0)</f>
        <v>ElegooSaturn28K</v>
      </c>
      <c r="C1802" t="str">
        <f t="array" ref="C1802">IF(ROW()-1&gt;COUNTA([1]!T_Printers[Printers])*COUNTA([1]!T_Resins[Resins]),"",INDEX([1]!T_Resins[Resins],MOD(ROW()-2,COUNTA([1]!T_Resins[Resins]))+1))</f>
        <v>Model Resin Grey</v>
      </c>
      <c r="D1802">
        <f>IF(SUM(E1802:J1802)&lt;&gt;0,IF(ROW()-1&gt;COUNTA([1]!T_Printers[Printers])*COUNTA([1]!T_Resins[Resins]),"",2),"")</f>
        <v>2</v>
      </c>
      <c r="E1802" cm="1">
        <f t="array" ref="E1802">IFERROR(IF(ROW()-1&gt;COUNTA([1]!T_Printers[Printers])*COUNTA([1]!T_Resins[Resins]),"",_xlfn.IFS(ROUND(VLOOKUP(C1802,[1]!T_Resins[#Data],2,FALSE)/VLOOKUP(A1802,[1]!T_Printers[#Data],5,FALSE),1)&lt;=_xlfn.XLOOKUP(B1802,[1]Printers!L:L,[1]Printers!O:O,1,0,),ROUND(VLOOKUP(C1802,[1]!T_Resins[#Data],2,FALSE)/VLOOKUP(A1802,[1]!T_Printers[#Data],5,FALSE),1),ROUND(VLOOKUP(C1802,[1]!T_Resins[#Data],2,FALSE)/VLOOKUP(A1802,[1]!T_Printers[#Data],5,FALSE),1)&gt;_xlfn.XLOOKUP(B1802,[1]Printers!L:L,[1]Printers!O:O,1,0,),10)),"Используйте слой 100 мкм")</f>
        <v>4.8</v>
      </c>
      <c r="F1802">
        <f>IFERROR(IF(ROUND(_xlfn.XLOOKUP([1]Parameters!B1802,[1]Printers!L:L,[1]Printers!Q:Q,,0)*E1802/10,0)*10&lt;_xlfn.XLOOKUP([1]Parameters!B1802,[1]Printers!L:L,[1]Printers!P:P,,0),ROUND(_xlfn.XLOOKUP([1]Parameters!B1802,[1]Printers!L:L,[1]Printers!Q:Q,,0)*E1802/10,0)*10,_xlfn.XLOOKUP([1]Parameters!B1802,[1]Printers!L:L,[1]Printers!P:P,,0)),"")</f>
        <v>40</v>
      </c>
      <c r="G1802" cm="1">
        <f t="array" ref="G1802">IFERROR(IF(ROW()-1&gt;COUNTA([1]!T_Printers[Printers])*COUNTA([1]!T_Resins[Resins]),"",_xlfn.IFS(ROUND(VLOOKUP(C1802,[1]!T_Resins[#Data],3,FALSE)/VLOOKUP(A1802,[1]!T_Printers[#Data],5,FALSE),1)&lt;=_xlfn.XLOOKUP(B1802,[1]Printers!L:L,[1]Printers!O:O,1,0,),ROUND(VLOOKUP(C1802,[1]!T_Resins[#Data],3,FALSE)/VLOOKUP(A1802,[1]!T_Printers[#Data],5,FALSE),1),ROUND(VLOOKUP(C1802,[1]!T_Resins[#Data],3,FALSE)/VLOOKUP(A1802,[1]!T_Printers[#Data],5,FALSE),1)&gt;_xlfn.XLOOKUP(B1802,[1]Printers!L:L,[1]Printers!O:O,1,0,),10)),"")</f>
        <v>6.2</v>
      </c>
      <c r="H1802">
        <f>IFERROR(IF(ROUND(_xlfn.XLOOKUP([1]Parameters!B1802,[1]Printers!L:L,[1]Printers!Q:Q,,0)*G1802/10,0)*10&lt;_xlfn.XLOOKUP([1]Parameters!B1802,[1]Printers!L:L,[1]Printers!P:P,,0),ROUND(_xlfn.XLOOKUP([1]Parameters!B1802,[1]Printers!L:L,[1]Printers!Q:Q,,0)*G1802/10,0)*10,_xlfn.XLOOKUP([1]Parameters!B1802,[1]Printers!L:L,[1]Printers!P:P,,0)),"")</f>
        <v>60</v>
      </c>
      <c r="I1802" s="3" t="str" cm="1">
        <f t="array" ref="I1802">IFERROR(IF(ROW()-1&gt;COUNTA([1]!T_Printers[Printers])*COUNTA([1]!T_Resins[Resins]),"",_xlfn.IFS(ROUND(VLOOKUP(C1802,[1]!T_Resins[#Data],4,FALSE)/VLOOKUP(A1802,[1]!T_Printers[#Data],5,FALSE),1)&lt;=_xlfn.XLOOKUP(B1802,[1]Printers!L:L,[1]Printers!O:O,1,0,),ROUND(VLOOKUP(C1802,[1]!T_Resins[#Data],4,FALSE)/VLOOKUP(A1802,[1]!T_Printers[#Data],5,FALSE),1),ROUND(VLOOKUP(C1802,[1]!T_Resins[#Data],4,FALSE)/VLOOKUP(A1802,[1]!T_Printers[#Data],5,FALSE),1)&gt;_xlfn.XLOOKUP(B1802,[1]Printers!L:L,[1]Printers!O:O,1,0,),"")),"")</f>
        <v/>
      </c>
      <c r="J1802" t="str">
        <f>IFERROR(IF(ROUND(_xlfn.XLOOKUP([1]Parameters!B1802,[1]Printers!L:L,[1]Printers!Q:Q,,0)*I1802/10,0)*10&lt;_xlfn.XLOOKUP([1]Parameters!B1802,[1]Printers!L:L,[1]Printers!P:P,,0),ROUND(_xlfn.XLOOKUP([1]Parameters!B1802,[1]Printers!L:L,[1]Printers!Q:Q,,0)*I1802/10,0)*10,_xlfn.XLOOKUP([1]Parameters!B1802,[1]Printers!L:L,[1]Printers!P:P,,0)),"")</f>
        <v/>
      </c>
      <c r="K1802">
        <f>IF(SUM(E1802:J1802)&lt;&gt;0,VLOOKUP(A1802,[1]!T_Printers[#Data],10,FALSE)+VLOOKUP(C1802,[1]!T_Resins[#Data],10,FALSE),"")</f>
        <v>4</v>
      </c>
      <c r="L1802">
        <f>IF(SUM(E1802:J1802)&lt;&gt;0,VLOOKUP(A1802,[1]!T_Printers[#Data],11,FALSE),"")</f>
        <v>8</v>
      </c>
      <c r="M1802">
        <f>IF(SUM(E1802:J1802)&lt;&gt;0,VLOOKUP(C1802,[1]!T_Resins[#Data],8,FALSE),"")</f>
        <v>120</v>
      </c>
      <c r="N1802">
        <f>IF(_xlfn.XLOOKUP(B1802,[1]Printers!$L:$L,[1]Printers!$R:$R,0,0)&gt;0,[1]Parameters!M1802,IF(SUM(E1802:J1802)&lt;&gt;0,VLOOKUP(C1802,[1]!T_Resins[#Data],9,FALSE),""))</f>
        <v>180</v>
      </c>
      <c r="O1802" t="str">
        <f t="shared" si="28"/>
        <v>ElegooSaturn28K</v>
      </c>
    </row>
    <row r="1803" spans="1:15" x14ac:dyDescent="0.25">
      <c r="A1803" t="str">
        <f t="array" ref="A1803">IF(ROW()-1&gt;COUNTA([1]!T_Printers[Printers])*COUNTA([1]!T_Resins[Resins]),"",INDEX([1]!T_Printers[Printers],INT((ROW()-2)/COUNTA([1]!T_Resins[Resins])+1)))</f>
        <v>Elegoo Saturn 2 8K</v>
      </c>
      <c r="B1803" t="str">
        <f>_xlfn.XLOOKUP(A1803,[1]!T_Printers[Printers],[1]!T_Printers[Icon link],,0)</f>
        <v>ElegooSaturn28K</v>
      </c>
      <c r="C1803" t="str">
        <f t="array" ref="C1803">IF(ROW()-1&gt;COUNTA([1]!T_Printers[Printers])*COUNTA([1]!T_Resins[Resins]),"",INDEX([1]!T_Resins[Resins],MOD(ROW()-2,COUNTA([1]!T_Resins[Resins]))+1))</f>
        <v>Model Resin White</v>
      </c>
      <c r="D1803">
        <f>IF(SUM(E1803:J1803)&lt;&gt;0,IF(ROW()-1&gt;COUNTA([1]!T_Printers[Printers])*COUNTA([1]!T_Resins[Resins]),"",2),"")</f>
        <v>2</v>
      </c>
      <c r="E1803" cm="1">
        <f t="array" ref="E1803">IFERROR(IF(ROW()-1&gt;COUNTA([1]!T_Printers[Printers])*COUNTA([1]!T_Resins[Resins]),"",_xlfn.IFS(ROUND(VLOOKUP(C1803,[1]!T_Resins[#Data],2,FALSE)/VLOOKUP(A1803,[1]!T_Printers[#Data],5,FALSE),1)&lt;=_xlfn.XLOOKUP(B1803,[1]Printers!L:L,[1]Printers!O:O,1,0,),ROUND(VLOOKUP(C1803,[1]!T_Resins[#Data],2,FALSE)/VLOOKUP(A1803,[1]!T_Printers[#Data],5,FALSE),1),ROUND(VLOOKUP(C1803,[1]!T_Resins[#Data],2,FALSE)/VLOOKUP(A1803,[1]!T_Printers[#Data],5,FALSE),1)&gt;_xlfn.XLOOKUP(B1803,[1]Printers!L:L,[1]Printers!O:O,1,0,),10)),"Используйте слой 100 мкм")</f>
        <v>3</v>
      </c>
      <c r="F1803">
        <f>IFERROR(IF(ROUND(_xlfn.XLOOKUP([1]Parameters!B1803,[1]Printers!L:L,[1]Printers!Q:Q,,0)*E1803/10,0)*10&lt;_xlfn.XLOOKUP([1]Parameters!B1803,[1]Printers!L:L,[1]Printers!P:P,,0),ROUND(_xlfn.XLOOKUP([1]Parameters!B1803,[1]Printers!L:L,[1]Printers!Q:Q,,0)*E1803/10,0)*10,_xlfn.XLOOKUP([1]Parameters!B1803,[1]Printers!L:L,[1]Printers!P:P,,0)),"")</f>
        <v>30</v>
      </c>
      <c r="G1803" cm="1">
        <f t="array" ref="G1803">IFERROR(IF(ROW()-1&gt;COUNTA([1]!T_Printers[Printers])*COUNTA([1]!T_Resins[Resins]),"",_xlfn.IFS(ROUND(VLOOKUP(C1803,[1]!T_Resins[#Data],3,FALSE)/VLOOKUP(A1803,[1]!T_Printers[#Data],5,FALSE),1)&lt;=_xlfn.XLOOKUP(B1803,[1]Printers!L:L,[1]Printers!O:O,1,0,),ROUND(VLOOKUP(C1803,[1]!T_Resins[#Data],3,FALSE)/VLOOKUP(A1803,[1]!T_Printers[#Data],5,FALSE),1),ROUND(VLOOKUP(C1803,[1]!T_Resins[#Data],3,FALSE)/VLOOKUP(A1803,[1]!T_Printers[#Data],5,FALSE),1)&gt;_xlfn.XLOOKUP(B1803,[1]Printers!L:L,[1]Printers!O:O,1,0,),10)),"")</f>
        <v>4</v>
      </c>
      <c r="H1803">
        <f>IFERROR(IF(ROUND(_xlfn.XLOOKUP([1]Parameters!B1803,[1]Printers!L:L,[1]Printers!Q:Q,,0)*G1803/10,0)*10&lt;_xlfn.XLOOKUP([1]Parameters!B1803,[1]Printers!L:L,[1]Printers!P:P,,0),ROUND(_xlfn.XLOOKUP([1]Parameters!B1803,[1]Printers!L:L,[1]Printers!Q:Q,,0)*G1803/10,0)*10,_xlfn.XLOOKUP([1]Parameters!B1803,[1]Printers!L:L,[1]Printers!P:P,,0)),"")</f>
        <v>40</v>
      </c>
      <c r="I1803" s="3" t="str" cm="1">
        <f t="array" ref="I1803">IFERROR(IF(ROW()-1&gt;COUNTA([1]!T_Printers[Printers])*COUNTA([1]!T_Resins[Resins]),"",_xlfn.IFS(ROUND(VLOOKUP(C1803,[1]!T_Resins[#Data],4,FALSE)/VLOOKUP(A1803,[1]!T_Printers[#Data],5,FALSE),1)&lt;=_xlfn.XLOOKUP(B1803,[1]Printers!L:L,[1]Printers!O:O,1,0,),ROUND(VLOOKUP(C1803,[1]!T_Resins[#Data],4,FALSE)/VLOOKUP(A1803,[1]!T_Printers[#Data],5,FALSE),1),ROUND(VLOOKUP(C1803,[1]!T_Resins[#Data],4,FALSE)/VLOOKUP(A1803,[1]!T_Printers[#Data],5,FALSE),1)&gt;_xlfn.XLOOKUP(B1803,[1]Printers!L:L,[1]Printers!O:O,1,0,),"")),"")</f>
        <v/>
      </c>
      <c r="J1803" t="str">
        <f>IFERROR(IF(ROUND(_xlfn.XLOOKUP([1]Parameters!B1803,[1]Printers!L:L,[1]Printers!Q:Q,,0)*I1803/10,0)*10&lt;_xlfn.XLOOKUP([1]Parameters!B1803,[1]Printers!L:L,[1]Printers!P:P,,0),ROUND(_xlfn.XLOOKUP([1]Parameters!B1803,[1]Printers!L:L,[1]Printers!Q:Q,,0)*I1803/10,0)*10,_xlfn.XLOOKUP([1]Parameters!B1803,[1]Printers!L:L,[1]Printers!P:P,,0)),"")</f>
        <v/>
      </c>
      <c r="K1803">
        <f>IF(SUM(E1803:J1803)&lt;&gt;0,VLOOKUP(A1803,[1]!T_Printers[#Data],10,FALSE)+VLOOKUP(C1803,[1]!T_Resins[#Data],10,FALSE),"")</f>
        <v>4</v>
      </c>
      <c r="L1803">
        <f>IF(SUM(E1803:J1803)&lt;&gt;0,VLOOKUP(A1803,[1]!T_Printers[#Data],11,FALSE),"")</f>
        <v>8</v>
      </c>
      <c r="M1803">
        <f>IF(SUM(E1803:J1803)&lt;&gt;0,VLOOKUP(C1803,[1]!T_Resins[#Data],8,FALSE),"")</f>
        <v>120</v>
      </c>
      <c r="N1803">
        <f>IF(_xlfn.XLOOKUP(B1803,[1]Printers!$L:$L,[1]Printers!$R:$R,0,0)&gt;0,[1]Parameters!M1803,IF(SUM(E1803:J1803)&lt;&gt;0,VLOOKUP(C1803,[1]!T_Resins[#Data],9,FALSE),""))</f>
        <v>180</v>
      </c>
      <c r="O1803" t="str">
        <f t="shared" si="28"/>
        <v>ElegooSaturn28K</v>
      </c>
    </row>
    <row r="1804" spans="1:15" x14ac:dyDescent="0.25">
      <c r="A1804" t="str">
        <f t="array" ref="A1804">IF(ROW()-1&gt;COUNTA([1]!T_Printers[Printers])*COUNTA([1]!T_Resins[Resins]),"",INDEX([1]!T_Printers[Printers],INT((ROW()-2)/COUNTA([1]!T_Resins[Resins])+1)))</f>
        <v>Elegoo Saturn 2 8K</v>
      </c>
      <c r="B1804" t="str">
        <f>_xlfn.XLOOKUP(A1804,[1]!T_Printers[Printers],[1]!T_Printers[Icon link],,0)</f>
        <v>ElegooSaturn28K</v>
      </c>
      <c r="C1804" t="str">
        <f t="array" ref="C1804">IF(ROW()-1&gt;COUNTA([1]!T_Printers[Printers])*COUNTA([1]!T_Resins[Resins]),"",INDEX([1]!T_Resins[Resins],MOD(ROW()-2,COUNTA([1]!T_Resins[Resins]))+1))</f>
        <v>Silicone-Compatiable Model Resin (J-Model)</v>
      </c>
      <c r="D1804">
        <f>IF(SUM(E1804:J1804)&lt;&gt;0,IF(ROW()-1&gt;COUNTA([1]!T_Printers[Printers])*COUNTA([1]!T_Resins[Resins]),"",2),"")</f>
        <v>2</v>
      </c>
      <c r="E1804" cm="1">
        <f t="array" ref="E1804">IFERROR(IF(ROW()-1&gt;COUNTA([1]!T_Printers[Printers])*COUNTA([1]!T_Resins[Resins]),"",_xlfn.IFS(ROUND(VLOOKUP(C1804,[1]!T_Resins[#Data],2,FALSE)/VLOOKUP(A1804,[1]!T_Printers[#Data],5,FALSE),1)&lt;=_xlfn.XLOOKUP(B1804,[1]Printers!L:L,[1]Printers!O:O,1,0,),ROUND(VLOOKUP(C1804,[1]!T_Resins[#Data],2,FALSE)/VLOOKUP(A1804,[1]!T_Printers[#Data],5,FALSE),1),ROUND(VLOOKUP(C1804,[1]!T_Resins[#Data],2,FALSE)/VLOOKUP(A1804,[1]!T_Printers[#Data],5,FALSE),1)&gt;_xlfn.XLOOKUP(B1804,[1]Printers!L:L,[1]Printers!O:O,1,0,),10)),"Используйте слой 100 мкм")</f>
        <v>3</v>
      </c>
      <c r="F1804">
        <f>IFERROR(IF(ROUND(_xlfn.XLOOKUP([1]Parameters!B1804,[1]Printers!L:L,[1]Printers!Q:Q,,0)*E1804/10,0)*10&lt;_xlfn.XLOOKUP([1]Parameters!B1804,[1]Printers!L:L,[1]Printers!P:P,,0),ROUND(_xlfn.XLOOKUP([1]Parameters!B1804,[1]Printers!L:L,[1]Printers!Q:Q,,0)*E1804/10,0)*10,_xlfn.XLOOKUP([1]Parameters!B1804,[1]Printers!L:L,[1]Printers!P:P,,0)),"")</f>
        <v>30</v>
      </c>
      <c r="G1804" cm="1">
        <f t="array" ref="G1804">IFERROR(IF(ROW()-1&gt;COUNTA([1]!T_Printers[Printers])*COUNTA([1]!T_Resins[Resins]),"",_xlfn.IFS(ROUND(VLOOKUP(C1804,[1]!T_Resins[#Data],3,FALSE)/VLOOKUP(A1804,[1]!T_Printers[#Data],5,FALSE),1)&lt;=_xlfn.XLOOKUP(B1804,[1]Printers!L:L,[1]Printers!O:O,1,0,),ROUND(VLOOKUP(C1804,[1]!T_Resins[#Data],3,FALSE)/VLOOKUP(A1804,[1]!T_Printers[#Data],5,FALSE),1),ROUND(VLOOKUP(C1804,[1]!T_Resins[#Data],3,FALSE)/VLOOKUP(A1804,[1]!T_Printers[#Data],5,FALSE),1)&gt;_xlfn.XLOOKUP(B1804,[1]Printers!L:L,[1]Printers!O:O,1,0,),10)),"")</f>
        <v>3.9</v>
      </c>
      <c r="H1804">
        <f>IFERROR(IF(ROUND(_xlfn.XLOOKUP([1]Parameters!B1804,[1]Printers!L:L,[1]Printers!Q:Q,,0)*G1804/10,0)*10&lt;_xlfn.XLOOKUP([1]Parameters!B1804,[1]Printers!L:L,[1]Printers!P:P,,0),ROUND(_xlfn.XLOOKUP([1]Parameters!B1804,[1]Printers!L:L,[1]Printers!Q:Q,,0)*G1804/10,0)*10,_xlfn.XLOOKUP([1]Parameters!B1804,[1]Printers!L:L,[1]Printers!P:P,,0)),"")</f>
        <v>40</v>
      </c>
      <c r="I1804" s="3" t="str" cm="1">
        <f t="array" ref="I1804">IFERROR(IF(ROW()-1&gt;COUNTA([1]!T_Printers[Printers])*COUNTA([1]!T_Resins[Resins]),"",_xlfn.IFS(ROUND(VLOOKUP(C1804,[1]!T_Resins[#Data],4,FALSE)/VLOOKUP(A1804,[1]!T_Printers[#Data],5,FALSE),1)&lt;=_xlfn.XLOOKUP(B1804,[1]Printers!L:L,[1]Printers!O:O,1,0,),ROUND(VLOOKUP(C1804,[1]!T_Resins[#Data],4,FALSE)/VLOOKUP(A1804,[1]!T_Printers[#Data],5,FALSE),1),ROUND(VLOOKUP(C1804,[1]!T_Resins[#Data],4,FALSE)/VLOOKUP(A1804,[1]!T_Printers[#Data],5,FALSE),1)&gt;_xlfn.XLOOKUP(B1804,[1]Printers!L:L,[1]Printers!O:O,1,0,),"")),"")</f>
        <v/>
      </c>
      <c r="J1804" t="str">
        <f>IFERROR(IF(ROUND(_xlfn.XLOOKUP([1]Parameters!B1804,[1]Printers!L:L,[1]Printers!Q:Q,,0)*I1804/10,0)*10&lt;_xlfn.XLOOKUP([1]Parameters!B1804,[1]Printers!L:L,[1]Printers!P:P,,0),ROUND(_xlfn.XLOOKUP([1]Parameters!B1804,[1]Printers!L:L,[1]Printers!Q:Q,,0)*I1804/10,0)*10,_xlfn.XLOOKUP([1]Parameters!B1804,[1]Printers!L:L,[1]Printers!P:P,,0)),"")</f>
        <v/>
      </c>
      <c r="K1804">
        <f>IF(SUM(E1804:J1804)&lt;&gt;0,VLOOKUP(A1804,[1]!T_Printers[#Data],10,FALSE)+VLOOKUP(C1804,[1]!T_Resins[#Data],10,FALSE),"")</f>
        <v>4</v>
      </c>
      <c r="L1804">
        <f>IF(SUM(E1804:J1804)&lt;&gt;0,VLOOKUP(A1804,[1]!T_Printers[#Data],11,FALSE),"")</f>
        <v>8</v>
      </c>
      <c r="M1804">
        <f>IF(SUM(E1804:J1804)&lt;&gt;0,VLOOKUP(C1804,[1]!T_Resins[#Data],8,FALSE),"")</f>
        <v>60</v>
      </c>
      <c r="N1804">
        <f>IF(_xlfn.XLOOKUP(B1804,[1]Printers!$L:$L,[1]Printers!$R:$R,0,0)&gt;0,[1]Parameters!M1804,IF(SUM(E1804:J1804)&lt;&gt;0,VLOOKUP(C1804,[1]!T_Resins[#Data],9,FALSE),""))</f>
        <v>60</v>
      </c>
      <c r="O1804" t="str">
        <f t="shared" si="28"/>
        <v>ElegooSaturn28K</v>
      </c>
    </row>
    <row r="1805" spans="1:15" x14ac:dyDescent="0.25">
      <c r="A1805" t="str">
        <f t="array" ref="A1805">IF(ROW()-1&gt;COUNTA([1]!T_Printers[Printers])*COUNTA([1]!T_Resins[Resins]),"",INDEX([1]!T_Printers[Printers],INT((ROW()-2)/COUNTA([1]!T_Resins[Resins])+1)))</f>
        <v>Elegoo Saturn 2 8K</v>
      </c>
      <c r="B1805" t="str">
        <f>_xlfn.XLOOKUP(A1805,[1]!T_Printers[Printers],[1]!T_Printers[Icon link],,0)</f>
        <v>ElegooSaturn28K</v>
      </c>
      <c r="C1805" t="str">
        <f t="array" ref="C1805">IF(ROW()-1&gt;COUNTA([1]!T_Printers[Printers])*COUNTA([1]!T_Resins[Resins]),"",INDEX([1]!T_Resins[Resins],MOD(ROW()-2,COUNTA([1]!T_Resins[Resins]))+1))</f>
        <v>Silicone-Like Black</v>
      </c>
      <c r="D1805">
        <f>IF(SUM(E1805:J1805)&lt;&gt;0,IF(ROW()-1&gt;COUNTA([1]!T_Printers[Printers])*COUNTA([1]!T_Resins[Resins]),"",2),"")</f>
        <v>2</v>
      </c>
      <c r="E1805" cm="1">
        <f t="array" ref="E1805">IFERROR(IF(ROW()-1&gt;COUNTA([1]!T_Printers[Printers])*COUNTA([1]!T_Resins[Resins]),"",_xlfn.IFS(ROUND(VLOOKUP(C1805,[1]!T_Resins[#Data],2,FALSE)/VLOOKUP(A1805,[1]!T_Printers[#Data],5,FALSE),1)&lt;=_xlfn.XLOOKUP(B1805,[1]Printers!L:L,[1]Printers!O:O,1,0,),ROUND(VLOOKUP(C1805,[1]!T_Resins[#Data],2,FALSE)/VLOOKUP(A1805,[1]!T_Printers[#Data],5,FALSE),1),ROUND(VLOOKUP(C1805,[1]!T_Resins[#Data],2,FALSE)/VLOOKUP(A1805,[1]!T_Printers[#Data],5,FALSE),1)&gt;_xlfn.XLOOKUP(B1805,[1]Printers!L:L,[1]Printers!O:O,1,0,),10)),"Используйте слой 100 мкм")</f>
        <v>7.2</v>
      </c>
      <c r="F1805">
        <f>IFERROR(IF(ROUND(_xlfn.XLOOKUP([1]Parameters!B1805,[1]Printers!L:L,[1]Printers!Q:Q,,0)*E1805/10,0)*10&lt;_xlfn.XLOOKUP([1]Parameters!B1805,[1]Printers!L:L,[1]Printers!P:P,,0),ROUND(_xlfn.XLOOKUP([1]Parameters!B1805,[1]Printers!L:L,[1]Printers!Q:Q,,0)*E1805/10,0)*10,_xlfn.XLOOKUP([1]Parameters!B1805,[1]Printers!L:L,[1]Printers!P:P,,0)),"")</f>
        <v>60</v>
      </c>
      <c r="G1805" cm="1">
        <f t="array" ref="G1805">IFERROR(IF(ROW()-1&gt;COUNTA([1]!T_Printers[Printers])*COUNTA([1]!T_Resins[Resins]),"",_xlfn.IFS(ROUND(VLOOKUP(C1805,[1]!T_Resins[#Data],3,FALSE)/VLOOKUP(A1805,[1]!T_Printers[#Data],5,FALSE),1)&lt;=_xlfn.XLOOKUP(B1805,[1]Printers!L:L,[1]Printers!O:O,1,0,),ROUND(VLOOKUP(C1805,[1]!T_Resins[#Data],3,FALSE)/VLOOKUP(A1805,[1]!T_Printers[#Data],5,FALSE),1),ROUND(VLOOKUP(C1805,[1]!T_Resins[#Data],3,FALSE)/VLOOKUP(A1805,[1]!T_Printers[#Data],5,FALSE),1)&gt;_xlfn.XLOOKUP(B1805,[1]Printers!L:L,[1]Printers!O:O,1,0,),10)),"")</f>
        <v>9.4</v>
      </c>
      <c r="H1805">
        <f>IFERROR(IF(ROUND(_xlfn.XLOOKUP([1]Parameters!B1805,[1]Printers!L:L,[1]Printers!Q:Q,,0)*G1805/10,0)*10&lt;_xlfn.XLOOKUP([1]Parameters!B1805,[1]Printers!L:L,[1]Printers!P:P,,0),ROUND(_xlfn.XLOOKUP([1]Parameters!B1805,[1]Printers!L:L,[1]Printers!Q:Q,,0)*G1805/10,0)*10,_xlfn.XLOOKUP([1]Parameters!B1805,[1]Printers!L:L,[1]Printers!P:P,,0)),"")</f>
        <v>80</v>
      </c>
      <c r="I1805" s="3" t="str" cm="1">
        <f t="array" ref="I1805">IFERROR(IF(ROW()-1&gt;COUNTA([1]!T_Printers[Printers])*COUNTA([1]!T_Resins[Resins]),"",_xlfn.IFS(ROUND(VLOOKUP(C1805,[1]!T_Resins[#Data],4,FALSE)/VLOOKUP(A1805,[1]!T_Printers[#Data],5,FALSE),1)&lt;=_xlfn.XLOOKUP(B1805,[1]Printers!L:L,[1]Printers!O:O,1,0,),ROUND(VLOOKUP(C1805,[1]!T_Resins[#Data],4,FALSE)/VLOOKUP(A1805,[1]!T_Printers[#Data],5,FALSE),1),ROUND(VLOOKUP(C1805,[1]!T_Resins[#Data],4,FALSE)/VLOOKUP(A1805,[1]!T_Printers[#Data],5,FALSE),1)&gt;_xlfn.XLOOKUP(B1805,[1]Printers!L:L,[1]Printers!O:O,1,0,),"")),"")</f>
        <v/>
      </c>
      <c r="J1805" t="str">
        <f>IFERROR(IF(ROUND(_xlfn.XLOOKUP([1]Parameters!B1805,[1]Printers!L:L,[1]Printers!Q:Q,,0)*I1805/10,0)*10&lt;_xlfn.XLOOKUP([1]Parameters!B1805,[1]Printers!L:L,[1]Printers!P:P,,0),ROUND(_xlfn.XLOOKUP([1]Parameters!B1805,[1]Printers!L:L,[1]Printers!Q:Q,,0)*I1805/10,0)*10,_xlfn.XLOOKUP([1]Parameters!B1805,[1]Printers!L:L,[1]Printers!P:P,,0)),"")</f>
        <v/>
      </c>
      <c r="K1805">
        <f>IF(SUM(E1805:J1805)&lt;&gt;0,VLOOKUP(A1805,[1]!T_Printers[#Data],10,FALSE)+VLOOKUP(C1805,[1]!T_Resins[#Data],10,FALSE),"")</f>
        <v>4</v>
      </c>
      <c r="L1805">
        <f>IF(SUM(E1805:J1805)&lt;&gt;0,VLOOKUP(A1805,[1]!T_Printers[#Data],11,FALSE),"")</f>
        <v>8</v>
      </c>
      <c r="M1805">
        <f>IF(SUM(E1805:J1805)&lt;&gt;0,VLOOKUP(C1805,[1]!T_Resins[#Data],8,FALSE),"")</f>
        <v>60</v>
      </c>
      <c r="N1805">
        <f>IF(_xlfn.XLOOKUP(B1805,[1]Printers!$L:$L,[1]Printers!$R:$R,0,0)&gt;0,[1]Parameters!M1805,IF(SUM(E1805:J1805)&lt;&gt;0,VLOOKUP(C1805,[1]!T_Resins[#Data],9,FALSE),""))</f>
        <v>60</v>
      </c>
      <c r="O1805" t="str">
        <f t="shared" si="28"/>
        <v>ElegooSaturn28K</v>
      </c>
    </row>
    <row r="1806" spans="1:15" x14ac:dyDescent="0.25">
      <c r="A1806" t="str">
        <f t="array" ref="A1806">IF(ROW()-1&gt;COUNTA([1]!T_Printers[Printers])*COUNTA([1]!T_Resins[Resins]),"",INDEX([1]!T_Printers[Printers],INT((ROW()-2)/COUNTA([1]!T_Resins[Resins])+1)))</f>
        <v>Elegoo Saturn 3 12K</v>
      </c>
      <c r="B1806" t="str">
        <f>_xlfn.XLOOKUP(A1806,[1]!T_Printers[Printers],[1]!T_Printers[Icon link],,0)</f>
        <v>ElegooSaturn312K</v>
      </c>
      <c r="C1806" t="str">
        <f t="array" ref="C1806">IF(ROW()-1&gt;COUNTA([1]!T_Printers[Printers])*COUNTA([1]!T_Resins[Resins]),"",INDEX([1]!T_Resins[Resins],MOD(ROW()-2,COUNTA([1]!T_Resins[Resins]))+1))</f>
        <v>Basic Red</v>
      </c>
      <c r="D1806">
        <f>IF(SUM(E1806:J1806)&lt;&gt;0,IF(ROW()-1&gt;COUNTA([1]!T_Printers[Printers])*COUNTA([1]!T_Resins[Resins]),"",2),"")</f>
        <v>2</v>
      </c>
      <c r="E1806" cm="1">
        <f t="array" ref="E1806">IFERROR(IF(ROW()-1&gt;COUNTA([1]!T_Printers[Printers])*COUNTA([1]!T_Resins[Resins]),"",_xlfn.IFS(ROUND(VLOOKUP(C1806,[1]!T_Resins[#Data],2,FALSE)/VLOOKUP(A1806,[1]!T_Printers[#Data],5,FALSE),1)&lt;=_xlfn.XLOOKUP(B1806,[1]Printers!L:L,[1]Printers!O:O,1,0,),ROUND(VLOOKUP(C1806,[1]!T_Resins[#Data],2,FALSE)/VLOOKUP(A1806,[1]!T_Printers[#Data],5,FALSE),1),ROUND(VLOOKUP(C1806,[1]!T_Resins[#Data],2,FALSE)/VLOOKUP(A1806,[1]!T_Printers[#Data],5,FALSE),1)&gt;_xlfn.XLOOKUP(B1806,[1]Printers!L:L,[1]Printers!O:O,1,0,),10)),"Используйте слой 100 мкм")</f>
        <v>3</v>
      </c>
      <c r="F1806">
        <f>IFERROR(IF(ROUND(_xlfn.XLOOKUP([1]Parameters!B1806,[1]Printers!L:L,[1]Printers!Q:Q,,0)*E1806/10,0)*10&lt;_xlfn.XLOOKUP([1]Parameters!B1806,[1]Printers!L:L,[1]Printers!P:P,,0),ROUND(_xlfn.XLOOKUP([1]Parameters!B1806,[1]Printers!L:L,[1]Printers!Q:Q,,0)*E1806/10,0)*10,_xlfn.XLOOKUP([1]Parameters!B1806,[1]Printers!L:L,[1]Printers!P:P,,0)),"")</f>
        <v>30</v>
      </c>
      <c r="G1806" cm="1">
        <f t="array" ref="G1806">IFERROR(IF(ROW()-1&gt;COUNTA([1]!T_Printers[Printers])*COUNTA([1]!T_Resins[Resins]),"",_xlfn.IFS(ROUND(VLOOKUP(C1806,[1]!T_Resins[#Data],3,FALSE)/VLOOKUP(A1806,[1]!T_Printers[#Data],5,FALSE),1)&lt;=_xlfn.XLOOKUP(B1806,[1]Printers!L:L,[1]Printers!O:O,1,0,),ROUND(VLOOKUP(C1806,[1]!T_Resins[#Data],3,FALSE)/VLOOKUP(A1806,[1]!T_Printers[#Data],5,FALSE),1),ROUND(VLOOKUP(C1806,[1]!T_Resins[#Data],3,FALSE)/VLOOKUP(A1806,[1]!T_Printers[#Data],5,FALSE),1)&gt;_xlfn.XLOOKUP(B1806,[1]Printers!L:L,[1]Printers!O:O,1,0,),10)),"")</f>
        <v>4</v>
      </c>
      <c r="H1806">
        <f>IFERROR(IF(ROUND(_xlfn.XLOOKUP([1]Parameters!B1806,[1]Printers!L:L,[1]Printers!Q:Q,,0)*G1806/10,0)*10&lt;_xlfn.XLOOKUP([1]Parameters!B1806,[1]Printers!L:L,[1]Printers!P:P,,0),ROUND(_xlfn.XLOOKUP([1]Parameters!B1806,[1]Printers!L:L,[1]Printers!Q:Q,,0)*G1806/10,0)*10,_xlfn.XLOOKUP([1]Parameters!B1806,[1]Printers!L:L,[1]Printers!P:P,,0)),"")</f>
        <v>40</v>
      </c>
      <c r="I1806" s="3" t="str" cm="1">
        <f t="array" ref="I1806">IFERROR(IF(ROW()-1&gt;COUNTA([1]!T_Printers[Printers])*COUNTA([1]!T_Resins[Resins]),"",_xlfn.IFS(ROUND(VLOOKUP(C1806,[1]!T_Resins[#Data],4,FALSE)/VLOOKUP(A1806,[1]!T_Printers[#Data],5,FALSE),1)&lt;=_xlfn.XLOOKUP(B1806,[1]Printers!L:L,[1]Printers!O:O,1,0,),ROUND(VLOOKUP(C1806,[1]!T_Resins[#Data],4,FALSE)/VLOOKUP(A1806,[1]!T_Printers[#Data],5,FALSE),1),ROUND(VLOOKUP(C1806,[1]!T_Resins[#Data],4,FALSE)/VLOOKUP(A1806,[1]!T_Printers[#Data],5,FALSE),1)&gt;_xlfn.XLOOKUP(B1806,[1]Printers!L:L,[1]Printers!O:O,1,0,),"")),"")</f>
        <v/>
      </c>
      <c r="J1806" t="str">
        <f>IFERROR(IF(ROUND(_xlfn.XLOOKUP([1]Parameters!B1806,[1]Printers!L:L,[1]Printers!Q:Q,,0)*I1806/10,0)*10&lt;_xlfn.XLOOKUP([1]Parameters!B1806,[1]Printers!L:L,[1]Printers!P:P,,0),ROUND(_xlfn.XLOOKUP([1]Parameters!B1806,[1]Printers!L:L,[1]Printers!Q:Q,,0)*I1806/10,0)*10,_xlfn.XLOOKUP([1]Parameters!B1806,[1]Printers!L:L,[1]Printers!P:P,,0)),"")</f>
        <v/>
      </c>
      <c r="K1806">
        <f>IF(SUM(E1806:J1806)&lt;&gt;0,VLOOKUP(A1806,[1]!T_Printers[#Data],10,FALSE)+VLOOKUP(C1806,[1]!T_Resins[#Data],10,FALSE),"")</f>
        <v>4</v>
      </c>
      <c r="L1806">
        <f>IF(SUM(E1806:J1806)&lt;&gt;0,VLOOKUP(A1806,[1]!T_Printers[#Data],11,FALSE),"")</f>
        <v>8</v>
      </c>
      <c r="M1806">
        <f>IF(SUM(E1806:J1806)&lt;&gt;0,VLOOKUP(C1806,[1]!T_Resins[#Data],8,FALSE),"")</f>
        <v>120</v>
      </c>
      <c r="N1806">
        <f>IF(_xlfn.XLOOKUP(B1806,[1]Printers!$L:$L,[1]Printers!$R:$R,0,0)&gt;0,[1]Parameters!M1806,IF(SUM(E1806:J1806)&lt;&gt;0,VLOOKUP(C1806,[1]!T_Resins[#Data],9,FALSE),""))</f>
        <v>180</v>
      </c>
      <c r="O1806" t="str">
        <f t="shared" si="28"/>
        <v>ElegooSaturn312K</v>
      </c>
    </row>
    <row r="1807" spans="1:15" x14ac:dyDescent="0.25">
      <c r="A1807" t="str">
        <f t="array" ref="A1807">IF(ROW()-1&gt;COUNTA([1]!T_Printers[Printers])*COUNTA([1]!T_Resins[Resins]),"",INDEX([1]!T_Printers[Printers],INT((ROW()-2)/COUNTA([1]!T_Resins[Resins])+1)))</f>
        <v>Elegoo Saturn 3 12K</v>
      </c>
      <c r="B1807" t="str">
        <f>_xlfn.XLOOKUP(A1807,[1]!T_Printers[Printers],[1]!T_Printers[Icon link],,0)</f>
        <v>ElegooSaturn312K</v>
      </c>
      <c r="C1807" t="str">
        <f t="array" ref="C1807">IF(ROW()-1&gt;COUNTA([1]!T_Printers[Printers])*COUNTA([1]!T_Resins[Resins]),"",INDEX([1]!T_Resins[Resins],MOD(ROW()-2,COUNTA([1]!T_Resins[Resins]))+1))</f>
        <v>Demo Bone</v>
      </c>
      <c r="D1807">
        <f>IF(SUM(E1807:J1807)&lt;&gt;0,IF(ROW()-1&gt;COUNTA([1]!T_Printers[Printers])*COUNTA([1]!T_Resins[Resins]),"",2),"")</f>
        <v>2</v>
      </c>
      <c r="E1807" cm="1">
        <f t="array" ref="E1807">IFERROR(IF(ROW()-1&gt;COUNTA([1]!T_Printers[Printers])*COUNTA([1]!T_Resins[Resins]),"",_xlfn.IFS(ROUND(VLOOKUP(C1807,[1]!T_Resins[#Data],2,FALSE)/VLOOKUP(A1807,[1]!T_Printers[#Data],5,FALSE),1)&lt;=_xlfn.XLOOKUP(B1807,[1]Printers!L:L,[1]Printers!O:O,1,0,),ROUND(VLOOKUP(C1807,[1]!T_Resins[#Data],2,FALSE)/VLOOKUP(A1807,[1]!T_Printers[#Data],5,FALSE),1),ROUND(VLOOKUP(C1807,[1]!T_Resins[#Data],2,FALSE)/VLOOKUP(A1807,[1]!T_Printers[#Data],5,FALSE),1)&gt;_xlfn.XLOOKUP(B1807,[1]Printers!L:L,[1]Printers!O:O,1,0,),10)),"Используйте слой 100 мкм")</f>
        <v>3</v>
      </c>
      <c r="F1807">
        <f>IFERROR(IF(ROUND(_xlfn.XLOOKUP([1]Parameters!B1807,[1]Printers!L:L,[1]Printers!Q:Q,,0)*E1807/10,0)*10&lt;_xlfn.XLOOKUP([1]Parameters!B1807,[1]Printers!L:L,[1]Printers!P:P,,0),ROUND(_xlfn.XLOOKUP([1]Parameters!B1807,[1]Printers!L:L,[1]Printers!Q:Q,,0)*E1807/10,0)*10,_xlfn.XLOOKUP([1]Parameters!B1807,[1]Printers!L:L,[1]Printers!P:P,,0)),"")</f>
        <v>30</v>
      </c>
      <c r="G1807" cm="1">
        <f t="array" ref="G1807">IFERROR(IF(ROW()-1&gt;COUNTA([1]!T_Printers[Printers])*COUNTA([1]!T_Resins[Resins]),"",_xlfn.IFS(ROUND(VLOOKUP(C1807,[1]!T_Resins[#Data],3,FALSE)/VLOOKUP(A1807,[1]!T_Printers[#Data],5,FALSE),1)&lt;=_xlfn.XLOOKUP(B1807,[1]Printers!L:L,[1]Printers!O:O,1,0,),ROUND(VLOOKUP(C1807,[1]!T_Resins[#Data],3,FALSE)/VLOOKUP(A1807,[1]!T_Printers[#Data],5,FALSE),1),ROUND(VLOOKUP(C1807,[1]!T_Resins[#Data],3,FALSE)/VLOOKUP(A1807,[1]!T_Printers[#Data],5,FALSE),1)&gt;_xlfn.XLOOKUP(B1807,[1]Printers!L:L,[1]Printers!O:O,1,0,),10)),"")</f>
        <v>3.9</v>
      </c>
      <c r="H1807">
        <f>IFERROR(IF(ROUND(_xlfn.XLOOKUP([1]Parameters!B1807,[1]Printers!L:L,[1]Printers!Q:Q,,0)*G1807/10,0)*10&lt;_xlfn.XLOOKUP([1]Parameters!B1807,[1]Printers!L:L,[1]Printers!P:P,,0),ROUND(_xlfn.XLOOKUP([1]Parameters!B1807,[1]Printers!L:L,[1]Printers!Q:Q,,0)*G1807/10,0)*10,_xlfn.XLOOKUP([1]Parameters!B1807,[1]Printers!L:L,[1]Printers!P:P,,0)),"")</f>
        <v>40</v>
      </c>
      <c r="I1807" s="3" t="str" cm="1">
        <f t="array" ref="I1807">IFERROR(IF(ROW()-1&gt;COUNTA([1]!T_Printers[Printers])*COUNTA([1]!T_Resins[Resins]),"",_xlfn.IFS(ROUND(VLOOKUP(C1807,[1]!T_Resins[#Data],4,FALSE)/VLOOKUP(A1807,[1]!T_Printers[#Data],5,FALSE),1)&lt;=_xlfn.XLOOKUP(B1807,[1]Printers!L:L,[1]Printers!O:O,1,0,),ROUND(VLOOKUP(C1807,[1]!T_Resins[#Data],4,FALSE)/VLOOKUP(A1807,[1]!T_Printers[#Data],5,FALSE),1),ROUND(VLOOKUP(C1807,[1]!T_Resins[#Data],4,FALSE)/VLOOKUP(A1807,[1]!T_Printers[#Data],5,FALSE),1)&gt;_xlfn.XLOOKUP(B1807,[1]Printers!L:L,[1]Printers!O:O,1,0,),"")),"")</f>
        <v/>
      </c>
      <c r="J1807" t="str">
        <f>IFERROR(IF(ROUND(_xlfn.XLOOKUP([1]Parameters!B1807,[1]Printers!L:L,[1]Printers!Q:Q,,0)*I1807/10,0)*10&lt;_xlfn.XLOOKUP([1]Parameters!B1807,[1]Printers!L:L,[1]Printers!P:P,,0),ROUND(_xlfn.XLOOKUP([1]Parameters!B1807,[1]Printers!L:L,[1]Printers!Q:Q,,0)*I1807/10,0)*10,_xlfn.XLOOKUP([1]Parameters!B1807,[1]Printers!L:L,[1]Printers!P:P,,0)),"")</f>
        <v/>
      </c>
      <c r="K1807">
        <f>IF(SUM(E1807:J1807)&lt;&gt;0,VLOOKUP(A1807,[1]!T_Printers[#Data],10,FALSE)+VLOOKUP(C1807,[1]!T_Resins[#Data],10,FALSE),"")</f>
        <v>5</v>
      </c>
      <c r="L1807">
        <f>IF(SUM(E1807:J1807)&lt;&gt;0,VLOOKUP(A1807,[1]!T_Printers[#Data],11,FALSE),"")</f>
        <v>8</v>
      </c>
      <c r="M1807">
        <f>IF(SUM(E1807:J1807)&lt;&gt;0,VLOOKUP(C1807,[1]!T_Resins[#Data],8,FALSE),"")</f>
        <v>120</v>
      </c>
      <c r="N1807">
        <f>IF(_xlfn.XLOOKUP(B1807,[1]Printers!$L:$L,[1]Printers!$R:$R,0,0)&gt;0,[1]Parameters!M1807,IF(SUM(E1807:J1807)&lt;&gt;0,VLOOKUP(C1807,[1]!T_Resins[#Data],9,FALSE),""))</f>
        <v>180</v>
      </c>
      <c r="O1807" t="str">
        <f t="shared" si="28"/>
        <v>ElegooSaturn312K</v>
      </c>
    </row>
    <row r="1808" spans="1:15" x14ac:dyDescent="0.25">
      <c r="A1808" t="str">
        <f t="array" ref="A1808">IF(ROW()-1&gt;COUNTA([1]!T_Printers[Printers])*COUNTA([1]!T_Resins[Resins]),"",INDEX([1]!T_Printers[Printers],INT((ROW()-2)/COUNTA([1]!T_Resins[Resins])+1)))</f>
        <v>Elegoo Saturn 3 12K</v>
      </c>
      <c r="B1808" t="str">
        <f>_xlfn.XLOOKUP(A1808,[1]!T_Printers[Printers],[1]!T_Printers[Icon link],,0)</f>
        <v>ElegooSaturn312K</v>
      </c>
      <c r="C1808" t="str">
        <f t="array" ref="C1808">IF(ROW()-1&gt;COUNTA([1]!T_Printers[Printers])*COUNTA([1]!T_Resins[Resins]),"",INDEX([1]!T_Resins[Resins],MOD(ROW()-2,COUNTA([1]!T_Resins[Resins]))+1))</f>
        <v xml:space="preserve">Dental Bleach (Обновленная версия) </v>
      </c>
      <c r="D1808">
        <f>IF(SUM(E1808:J1808)&lt;&gt;0,IF(ROW()-1&gt;COUNTA([1]!T_Printers[Printers])*COUNTA([1]!T_Resins[Resins]),"",2),"")</f>
        <v>2</v>
      </c>
      <c r="E1808" cm="1">
        <f t="array" ref="E1808">IFERROR(IF(ROW()-1&gt;COUNTA([1]!T_Printers[Printers])*COUNTA([1]!T_Resins[Resins]),"",_xlfn.IFS(ROUND(VLOOKUP(C1808,[1]!T_Resins[#Data],2,FALSE)/VLOOKUP(A1808,[1]!T_Printers[#Data],5,FALSE),1)&lt;=_xlfn.XLOOKUP(B1808,[1]Printers!L:L,[1]Printers!O:O,1,0,),ROUND(VLOOKUP(C1808,[1]!T_Resins[#Data],2,FALSE)/VLOOKUP(A1808,[1]!T_Printers[#Data],5,FALSE),1),ROUND(VLOOKUP(C1808,[1]!T_Resins[#Data],2,FALSE)/VLOOKUP(A1808,[1]!T_Printers[#Data],5,FALSE),1)&gt;_xlfn.XLOOKUP(B1808,[1]Printers!L:L,[1]Printers!O:O,1,0,),10)),"Используйте слой 100 мкм")</f>
        <v>6.8</v>
      </c>
      <c r="F1808">
        <f>IFERROR(IF(ROUND(_xlfn.XLOOKUP([1]Parameters!B1808,[1]Printers!L:L,[1]Printers!Q:Q,,0)*E1808/10,0)*10&lt;_xlfn.XLOOKUP([1]Parameters!B1808,[1]Printers!L:L,[1]Printers!P:P,,0),ROUND(_xlfn.XLOOKUP([1]Parameters!B1808,[1]Printers!L:L,[1]Printers!Q:Q,,0)*E1808/10,0)*10,_xlfn.XLOOKUP([1]Parameters!B1808,[1]Printers!L:L,[1]Printers!P:P,,0)),"")</f>
        <v>60</v>
      </c>
      <c r="G1808" cm="1">
        <f t="array" ref="G1808">IFERROR(IF(ROW()-1&gt;COUNTA([1]!T_Printers[Printers])*COUNTA([1]!T_Resins[Resins]),"",_xlfn.IFS(ROUND(VLOOKUP(C1808,[1]!T_Resins[#Data],3,FALSE)/VLOOKUP(A1808,[1]!T_Printers[#Data],5,FALSE),1)&lt;=_xlfn.XLOOKUP(B1808,[1]Printers!L:L,[1]Printers!O:O,1,0,),ROUND(VLOOKUP(C1808,[1]!T_Resins[#Data],3,FALSE)/VLOOKUP(A1808,[1]!T_Printers[#Data],5,FALSE),1),ROUND(VLOOKUP(C1808,[1]!T_Resins[#Data],3,FALSE)/VLOOKUP(A1808,[1]!T_Printers[#Data],5,FALSE),1)&gt;_xlfn.XLOOKUP(B1808,[1]Printers!L:L,[1]Printers!O:O,1,0,),10)),"")</f>
        <v>8.9</v>
      </c>
      <c r="H1808">
        <f>IFERROR(IF(ROUND(_xlfn.XLOOKUP([1]Parameters!B1808,[1]Printers!L:L,[1]Printers!Q:Q,,0)*G1808/10,0)*10&lt;_xlfn.XLOOKUP([1]Parameters!B1808,[1]Printers!L:L,[1]Printers!P:P,,0),ROUND(_xlfn.XLOOKUP([1]Parameters!B1808,[1]Printers!L:L,[1]Printers!Q:Q,,0)*G1808/10,0)*10,_xlfn.XLOOKUP([1]Parameters!B1808,[1]Printers!L:L,[1]Printers!P:P,,0)),"")</f>
        <v>80</v>
      </c>
      <c r="I1808" s="3" t="str" cm="1">
        <f t="array" ref="I1808">IFERROR(IF(ROW()-1&gt;COUNTA([1]!T_Printers[Printers])*COUNTA([1]!T_Resins[Resins]),"",_xlfn.IFS(ROUND(VLOOKUP(C1808,[1]!T_Resins[#Data],4,FALSE)/VLOOKUP(A1808,[1]!T_Printers[#Data],5,FALSE),1)&lt;=_xlfn.XLOOKUP(B1808,[1]Printers!L:L,[1]Printers!O:O,1,0,),ROUND(VLOOKUP(C1808,[1]!T_Resins[#Data],4,FALSE)/VLOOKUP(A1808,[1]!T_Printers[#Data],5,FALSE),1),ROUND(VLOOKUP(C1808,[1]!T_Resins[#Data],4,FALSE)/VLOOKUP(A1808,[1]!T_Printers[#Data],5,FALSE),1)&gt;_xlfn.XLOOKUP(B1808,[1]Printers!L:L,[1]Printers!O:O,1,0,),"")),"")</f>
        <v/>
      </c>
      <c r="J1808" t="str">
        <f>IFERROR(IF(ROUND(_xlfn.XLOOKUP([1]Parameters!B1808,[1]Printers!L:L,[1]Printers!Q:Q,,0)*I1808/10,0)*10&lt;_xlfn.XLOOKUP([1]Parameters!B1808,[1]Printers!L:L,[1]Printers!P:P,,0),ROUND(_xlfn.XLOOKUP([1]Parameters!B1808,[1]Printers!L:L,[1]Printers!Q:Q,,0)*I1808/10,0)*10,_xlfn.XLOOKUP([1]Parameters!B1808,[1]Printers!L:L,[1]Printers!P:P,,0)),"")</f>
        <v/>
      </c>
      <c r="K1808">
        <f>IF(SUM(E1808:J1808)&lt;&gt;0,VLOOKUP(A1808,[1]!T_Printers[#Data],10,FALSE)+VLOOKUP(C1808,[1]!T_Resins[#Data],10,FALSE),"")</f>
        <v>5</v>
      </c>
      <c r="L1808">
        <f>IF(SUM(E1808:J1808)&lt;&gt;0,VLOOKUP(A1808,[1]!T_Printers[#Data],11,FALSE),"")</f>
        <v>8</v>
      </c>
      <c r="M1808">
        <f>IF(SUM(E1808:J1808)&lt;&gt;0,VLOOKUP(C1808,[1]!T_Resins[#Data],8,FALSE),"")</f>
        <v>120</v>
      </c>
      <c r="N1808">
        <f>IF(_xlfn.XLOOKUP(B1808,[1]Printers!$L:$L,[1]Printers!$R:$R,0,0)&gt;0,[1]Parameters!M1808,IF(SUM(E1808:J1808)&lt;&gt;0,VLOOKUP(C1808,[1]!T_Resins[#Data],9,FALSE),""))</f>
        <v>180</v>
      </c>
      <c r="O1808" t="str">
        <f t="shared" si="28"/>
        <v>ElegooSaturn312K</v>
      </c>
    </row>
    <row r="1809" spans="1:15" x14ac:dyDescent="0.25">
      <c r="A1809" t="str">
        <f t="array" ref="A1809">IF(ROW()-1&gt;COUNTA([1]!T_Printers[Printers])*COUNTA([1]!T_Resins[Resins]),"",INDEX([1]!T_Printers[Printers],INT((ROW()-2)/COUNTA([1]!T_Resins[Resins])+1)))</f>
        <v>Elegoo Saturn 3 12K</v>
      </c>
      <c r="B1809" t="str">
        <f>_xlfn.XLOOKUP(A1809,[1]!T_Printers[Printers],[1]!T_Printers[Icon link],,0)</f>
        <v>ElegooSaturn312K</v>
      </c>
      <c r="C1809" t="str">
        <f t="array" ref="C1809">IF(ROW()-1&gt;COUNTA([1]!T_Printers[Printers])*COUNTA([1]!T_Resins[Resins]),"",INDEX([1]!T_Resins[Resins],MOD(ROW()-2,COUNTA([1]!T_Resins[Resins]))+1))</f>
        <v>Dental Bleach Pro</v>
      </c>
      <c r="D1809">
        <f>IF(SUM(E1809:J1809)&lt;&gt;0,IF(ROW()-1&gt;COUNTA([1]!T_Printers[Printers])*COUNTA([1]!T_Resins[Resins]),"",2),"")</f>
        <v>2</v>
      </c>
      <c r="E1809" cm="1">
        <f t="array" ref="E1809">IFERROR(IF(ROW()-1&gt;COUNTA([1]!T_Printers[Printers])*COUNTA([1]!T_Resins[Resins]),"",_xlfn.IFS(ROUND(VLOOKUP(C1809,[1]!T_Resins[#Data],2,FALSE)/VLOOKUP(A1809,[1]!T_Printers[#Data],5,FALSE),1)&lt;=_xlfn.XLOOKUP(B1809,[1]Printers!L:L,[1]Printers!O:O,1,0,),ROUND(VLOOKUP(C1809,[1]!T_Resins[#Data],2,FALSE)/VLOOKUP(A1809,[1]!T_Printers[#Data],5,FALSE),1),ROUND(VLOOKUP(C1809,[1]!T_Resins[#Data],2,FALSE)/VLOOKUP(A1809,[1]!T_Printers[#Data],5,FALSE),1)&gt;_xlfn.XLOOKUP(B1809,[1]Printers!L:L,[1]Printers!O:O,1,0,),10)),"Используйте слой 100 мкм")</f>
        <v>5.0999999999999996</v>
      </c>
      <c r="F1809">
        <f>IFERROR(IF(ROUND(_xlfn.XLOOKUP([1]Parameters!B1809,[1]Printers!L:L,[1]Printers!Q:Q,,0)*E1809/10,0)*10&lt;_xlfn.XLOOKUP([1]Parameters!B1809,[1]Printers!L:L,[1]Printers!P:P,,0),ROUND(_xlfn.XLOOKUP([1]Parameters!B1809,[1]Printers!L:L,[1]Printers!Q:Q,,0)*E1809/10,0)*10,_xlfn.XLOOKUP([1]Parameters!B1809,[1]Printers!L:L,[1]Printers!P:P,,0)),"")</f>
        <v>50</v>
      </c>
      <c r="G1809" cm="1">
        <f t="array" ref="G1809">IFERROR(IF(ROW()-1&gt;COUNTA([1]!T_Printers[Printers])*COUNTA([1]!T_Resins[Resins]),"",_xlfn.IFS(ROUND(VLOOKUP(C1809,[1]!T_Resins[#Data],3,FALSE)/VLOOKUP(A1809,[1]!T_Printers[#Data],5,FALSE),1)&lt;=_xlfn.XLOOKUP(B1809,[1]Printers!L:L,[1]Printers!O:O,1,0,),ROUND(VLOOKUP(C1809,[1]!T_Resins[#Data],3,FALSE)/VLOOKUP(A1809,[1]!T_Printers[#Data],5,FALSE),1),ROUND(VLOOKUP(C1809,[1]!T_Resins[#Data],3,FALSE)/VLOOKUP(A1809,[1]!T_Printers[#Data],5,FALSE),1)&gt;_xlfn.XLOOKUP(B1809,[1]Printers!L:L,[1]Printers!O:O,1,0,),10)),"")</f>
        <v>6.6</v>
      </c>
      <c r="H1809">
        <f>IFERROR(IF(ROUND(_xlfn.XLOOKUP([1]Parameters!B1809,[1]Printers!L:L,[1]Printers!Q:Q,,0)*G1809/10,0)*10&lt;_xlfn.XLOOKUP([1]Parameters!B1809,[1]Printers!L:L,[1]Printers!P:P,,0),ROUND(_xlfn.XLOOKUP([1]Parameters!B1809,[1]Printers!L:L,[1]Printers!Q:Q,,0)*G1809/10,0)*10,_xlfn.XLOOKUP([1]Parameters!B1809,[1]Printers!L:L,[1]Printers!P:P,,0)),"")</f>
        <v>60</v>
      </c>
      <c r="I1809" s="3" t="str" cm="1">
        <f t="array" ref="I1809">IFERROR(IF(ROW()-1&gt;COUNTA([1]!T_Printers[Printers])*COUNTA([1]!T_Resins[Resins]),"",_xlfn.IFS(ROUND(VLOOKUP(C1809,[1]!T_Resins[#Data],4,FALSE)/VLOOKUP(A1809,[1]!T_Printers[#Data],5,FALSE),1)&lt;=_xlfn.XLOOKUP(B1809,[1]Printers!L:L,[1]Printers!O:O,1,0,),ROUND(VLOOKUP(C1809,[1]!T_Resins[#Data],4,FALSE)/VLOOKUP(A1809,[1]!T_Printers[#Data],5,FALSE),1),ROUND(VLOOKUP(C1809,[1]!T_Resins[#Data],4,FALSE)/VLOOKUP(A1809,[1]!T_Printers[#Data],5,FALSE),1)&gt;_xlfn.XLOOKUP(B1809,[1]Printers!L:L,[1]Printers!O:O,1,0,),"")),"")</f>
        <v/>
      </c>
      <c r="J1809" t="str">
        <f>IFERROR(IF(ROUND(_xlfn.XLOOKUP([1]Parameters!B1809,[1]Printers!L:L,[1]Printers!Q:Q,,0)*I1809/10,0)*10&lt;_xlfn.XLOOKUP([1]Parameters!B1809,[1]Printers!L:L,[1]Printers!P:P,,0),ROUND(_xlfn.XLOOKUP([1]Parameters!B1809,[1]Printers!L:L,[1]Printers!Q:Q,,0)*I1809/10,0)*10,_xlfn.XLOOKUP([1]Parameters!B1809,[1]Printers!L:L,[1]Printers!P:P,,0)),"")</f>
        <v/>
      </c>
      <c r="K1809">
        <f>IF(SUM(E1809:J1809)&lt;&gt;0,VLOOKUP(A1809,[1]!T_Printers[#Data],10,FALSE)+VLOOKUP(C1809,[1]!T_Resins[#Data],10,FALSE),"")</f>
        <v>4</v>
      </c>
      <c r="L1809">
        <f>IF(SUM(E1809:J1809)&lt;&gt;0,VLOOKUP(A1809,[1]!T_Printers[#Data],11,FALSE),"")</f>
        <v>8</v>
      </c>
      <c r="M1809">
        <f>IF(SUM(E1809:J1809)&lt;&gt;0,VLOOKUP(C1809,[1]!T_Resins[#Data],8,FALSE),"")</f>
        <v>120</v>
      </c>
      <c r="N1809">
        <f>IF(_xlfn.XLOOKUP(B1809,[1]Printers!$L:$L,[1]Printers!$R:$R,0,0)&gt;0,[1]Parameters!M1809,IF(SUM(E1809:J1809)&lt;&gt;0,VLOOKUP(C1809,[1]!T_Resins[#Data],9,FALSE),""))</f>
        <v>180</v>
      </c>
      <c r="O1809" t="str">
        <f t="shared" si="28"/>
        <v>ElegooSaturn312K</v>
      </c>
    </row>
    <row r="1810" spans="1:15" x14ac:dyDescent="0.25">
      <c r="A1810" t="str">
        <f t="array" ref="A1810">IF(ROW()-1&gt;COUNTA([1]!T_Printers[Printers])*COUNTA([1]!T_Resins[Resins]),"",INDEX([1]!T_Printers[Printers],INT((ROW()-2)/COUNTA([1]!T_Resins[Resins])+1)))</f>
        <v>Elegoo Saturn 3 12K</v>
      </c>
      <c r="B1810" t="str">
        <f>_xlfn.XLOOKUP(A1810,[1]!T_Printers[Printers],[1]!T_Printers[Icon link],,0)</f>
        <v>ElegooSaturn312K</v>
      </c>
      <c r="C1810" t="str">
        <f t="array" ref="C1810">IF(ROW()-1&gt;COUNTA([1]!T_Printers[Printers])*COUNTA([1]!T_Resins[Resins]),"",INDEX([1]!T_Resins[Resins],MOD(ROW()-2,COUNTA([1]!T_Resins[Resins]))+1))</f>
        <v>Dental Cast Cherry Pro</v>
      </c>
      <c r="D1810">
        <f>IF(SUM(E1810:J1810)&lt;&gt;0,IF(ROW()-1&gt;COUNTA([1]!T_Printers[Printers])*COUNTA([1]!T_Resins[Resins]),"",2),"")</f>
        <v>2</v>
      </c>
      <c r="E1810" cm="1">
        <f t="array" ref="E1810">IFERROR(IF(ROW()-1&gt;COUNTA([1]!T_Printers[Printers])*COUNTA([1]!T_Resins[Resins]),"",_xlfn.IFS(ROUND(VLOOKUP(C1810,[1]!T_Resins[#Data],2,FALSE)/VLOOKUP(A1810,[1]!T_Printers[#Data],5,FALSE),1)&lt;=_xlfn.XLOOKUP(B1810,[1]Printers!L:L,[1]Printers!O:O,1,0,),ROUND(VLOOKUP(C1810,[1]!T_Resins[#Data],2,FALSE)/VLOOKUP(A1810,[1]!T_Printers[#Data],5,FALSE),1),ROUND(VLOOKUP(C1810,[1]!T_Resins[#Data],2,FALSE)/VLOOKUP(A1810,[1]!T_Printers[#Data],5,FALSE),1)&gt;_xlfn.XLOOKUP(B1810,[1]Printers!L:L,[1]Printers!O:O,1,0,),10)),"Используйте слой 100 мкм")</f>
        <v>7</v>
      </c>
      <c r="F1810">
        <f>IFERROR(IF(ROUND(_xlfn.XLOOKUP([1]Parameters!B1810,[1]Printers!L:L,[1]Printers!Q:Q,,0)*E1810/10,0)*10&lt;_xlfn.XLOOKUP([1]Parameters!B1810,[1]Printers!L:L,[1]Printers!P:P,,0),ROUND(_xlfn.XLOOKUP([1]Parameters!B1810,[1]Printers!L:L,[1]Printers!Q:Q,,0)*E1810/10,0)*10,_xlfn.XLOOKUP([1]Parameters!B1810,[1]Printers!L:L,[1]Printers!P:P,,0)),"")</f>
        <v>60</v>
      </c>
      <c r="G1810" t="str" cm="1">
        <f t="array" ref="G1810">IFERROR(IF(ROW()-1&gt;COUNTA([1]!T_Printers[Printers])*COUNTA([1]!T_Resins[Resins]),"",_xlfn.IFS(ROUND(VLOOKUP(C1810,[1]!T_Resins[#Data],3,FALSE)/VLOOKUP(A1810,[1]!T_Printers[#Data],5,FALSE),1)&lt;=_xlfn.XLOOKUP(B1810,[1]Printers!L:L,[1]Printers!O:O,1,0,),ROUND(VLOOKUP(C1810,[1]!T_Resins[#Data],3,FALSE)/VLOOKUP(A1810,[1]!T_Printers[#Data],5,FALSE),1),ROUND(VLOOKUP(C1810,[1]!T_Resins[#Data],3,FALSE)/VLOOKUP(A1810,[1]!T_Printers[#Data],5,FALSE),1)&gt;_xlfn.XLOOKUP(B1810,[1]Printers!L:L,[1]Printers!O:O,1,0,),10)),"")</f>
        <v/>
      </c>
      <c r="H1810" t="str">
        <f>IFERROR(IF(ROUND(_xlfn.XLOOKUP([1]Parameters!B1810,[1]Printers!L:L,[1]Printers!Q:Q,,0)*G1810/10,0)*10&lt;_xlfn.XLOOKUP([1]Parameters!B1810,[1]Printers!L:L,[1]Printers!P:P,,0),ROUND(_xlfn.XLOOKUP([1]Parameters!B1810,[1]Printers!L:L,[1]Printers!Q:Q,,0)*G1810/10,0)*10,_xlfn.XLOOKUP([1]Parameters!B1810,[1]Printers!L:L,[1]Printers!P:P,,0)),"")</f>
        <v/>
      </c>
      <c r="I1810" s="3" t="str" cm="1">
        <f t="array" ref="I1810">IFERROR(IF(ROW()-1&gt;COUNTA([1]!T_Printers[Printers])*COUNTA([1]!T_Resins[Resins]),"",_xlfn.IFS(ROUND(VLOOKUP(C1810,[1]!T_Resins[#Data],4,FALSE)/VLOOKUP(A1810,[1]!T_Printers[#Data],5,FALSE),1)&lt;=_xlfn.XLOOKUP(B1810,[1]Printers!L:L,[1]Printers!O:O,1,0,),ROUND(VLOOKUP(C1810,[1]!T_Resins[#Data],4,FALSE)/VLOOKUP(A1810,[1]!T_Printers[#Data],5,FALSE),1),ROUND(VLOOKUP(C1810,[1]!T_Resins[#Data],4,FALSE)/VLOOKUP(A1810,[1]!T_Printers[#Data],5,FALSE),1)&gt;_xlfn.XLOOKUP(B1810,[1]Printers!L:L,[1]Printers!O:O,1,0,),"")),"")</f>
        <v/>
      </c>
      <c r="J1810" t="str">
        <f>IFERROR(IF(ROUND(_xlfn.XLOOKUP([1]Parameters!B1810,[1]Printers!L:L,[1]Printers!Q:Q,,0)*I1810/10,0)*10&lt;_xlfn.XLOOKUP([1]Parameters!B1810,[1]Printers!L:L,[1]Printers!P:P,,0),ROUND(_xlfn.XLOOKUP([1]Parameters!B1810,[1]Printers!L:L,[1]Printers!Q:Q,,0)*I1810/10,0)*10,_xlfn.XLOOKUP([1]Parameters!B1810,[1]Printers!L:L,[1]Printers!P:P,,0)),"")</f>
        <v/>
      </c>
      <c r="K1810">
        <f>IF(SUM(E1810:J1810)&lt;&gt;0,VLOOKUP(A1810,[1]!T_Printers[#Data],10,FALSE)+VLOOKUP(C1810,[1]!T_Resins[#Data],10,FALSE),"")</f>
        <v>4</v>
      </c>
      <c r="L1810">
        <f>IF(SUM(E1810:J1810)&lt;&gt;0,VLOOKUP(A1810,[1]!T_Printers[#Data],11,FALSE),"")</f>
        <v>8</v>
      </c>
      <c r="M1810">
        <f>IF(SUM(E1810:J1810)&lt;&gt;0,VLOOKUP(C1810,[1]!T_Resins[#Data],8,FALSE),"")</f>
        <v>60</v>
      </c>
      <c r="N1810">
        <f>IF(_xlfn.XLOOKUP(B1810,[1]Printers!$L:$L,[1]Printers!$R:$R,0,0)&gt;0,[1]Parameters!M1810,IF(SUM(E1810:J1810)&lt;&gt;0,VLOOKUP(C1810,[1]!T_Resins[#Data],9,FALSE),""))</f>
        <v>60</v>
      </c>
      <c r="O1810" t="str">
        <f t="shared" si="28"/>
        <v>ElegooSaturn312K</v>
      </c>
    </row>
    <row r="1811" spans="1:15" x14ac:dyDescent="0.25">
      <c r="A1811" t="str">
        <f t="array" ref="A1811">IF(ROW()-1&gt;COUNTA([1]!T_Printers[Printers])*COUNTA([1]!T_Resins[Resins]),"",INDEX([1]!T_Printers[Printers],INT((ROW()-2)/COUNTA([1]!T_Resins[Resins])+1)))</f>
        <v>Elegoo Saturn 3 12K</v>
      </c>
      <c r="B1811" t="str">
        <f>_xlfn.XLOOKUP(A1811,[1]!T_Printers[Printers],[1]!T_Printers[Icon link],,0)</f>
        <v>ElegooSaturn312K</v>
      </c>
      <c r="C1811" t="str">
        <f t="array" ref="C1811">IF(ROW()-1&gt;COUNTA([1]!T_Printers[Printers])*COUNTA([1]!T_Resins[Resins]),"",INDEX([1]!T_Resins[Resins],MOD(ROW()-2,COUNTA([1]!T_Resins[Resins]))+1))</f>
        <v>Dental Cast Cherry</v>
      </c>
      <c r="D1811">
        <f>IF(SUM(E1811:J1811)&lt;&gt;0,IF(ROW()-1&gt;COUNTA([1]!T_Printers[Printers])*COUNTA([1]!T_Resins[Resins]),"",2),"")</f>
        <v>2</v>
      </c>
      <c r="E1811" cm="1">
        <f t="array" ref="E1811">IFERROR(IF(ROW()-1&gt;COUNTA([1]!T_Printers[Printers])*COUNTA([1]!T_Resins[Resins]),"",_xlfn.IFS(ROUND(VLOOKUP(C1811,[1]!T_Resins[#Data],2,FALSE)/VLOOKUP(A1811,[1]!T_Printers[#Data],5,FALSE),1)&lt;=_xlfn.XLOOKUP(B1811,[1]Printers!L:L,[1]Printers!O:O,1,0,),ROUND(VLOOKUP(C1811,[1]!T_Resins[#Data],2,FALSE)/VLOOKUP(A1811,[1]!T_Printers[#Data],5,FALSE),1),ROUND(VLOOKUP(C1811,[1]!T_Resins[#Data],2,FALSE)/VLOOKUP(A1811,[1]!T_Printers[#Data],5,FALSE),1)&gt;_xlfn.XLOOKUP(B1811,[1]Printers!L:L,[1]Printers!O:O,1,0,),10)),"Используйте слой 100 мкм")</f>
        <v>6.1</v>
      </c>
      <c r="F1811">
        <f>IFERROR(IF(ROUND(_xlfn.XLOOKUP([1]Parameters!B1811,[1]Printers!L:L,[1]Printers!Q:Q,,0)*E1811/10,0)*10&lt;_xlfn.XLOOKUP([1]Parameters!B1811,[1]Printers!L:L,[1]Printers!P:P,,0),ROUND(_xlfn.XLOOKUP([1]Parameters!B1811,[1]Printers!L:L,[1]Printers!Q:Q,,0)*E1811/10,0)*10,_xlfn.XLOOKUP([1]Parameters!B1811,[1]Printers!L:L,[1]Printers!P:P,,0)),"")</f>
        <v>50</v>
      </c>
      <c r="G1811" cm="1">
        <f t="array" ref="G1811">IFERROR(IF(ROW()-1&gt;COUNTA([1]!T_Printers[Printers])*COUNTA([1]!T_Resins[Resins]),"",_xlfn.IFS(ROUND(VLOOKUP(C1811,[1]!T_Resins[#Data],3,FALSE)/VLOOKUP(A1811,[1]!T_Printers[#Data],5,FALSE),1)&lt;=_xlfn.XLOOKUP(B1811,[1]Printers!L:L,[1]Printers!O:O,1,0,),ROUND(VLOOKUP(C1811,[1]!T_Resins[#Data],3,FALSE)/VLOOKUP(A1811,[1]!T_Printers[#Data],5,FALSE),1),ROUND(VLOOKUP(C1811,[1]!T_Resins[#Data],3,FALSE)/VLOOKUP(A1811,[1]!T_Printers[#Data],5,FALSE),1)&gt;_xlfn.XLOOKUP(B1811,[1]Printers!L:L,[1]Printers!O:O,1,0,),10)),"")</f>
        <v>7.9</v>
      </c>
      <c r="H1811">
        <f>IFERROR(IF(ROUND(_xlfn.XLOOKUP([1]Parameters!B1811,[1]Printers!L:L,[1]Printers!Q:Q,,0)*G1811/10,0)*10&lt;_xlfn.XLOOKUP([1]Parameters!B1811,[1]Printers!L:L,[1]Printers!P:P,,0),ROUND(_xlfn.XLOOKUP([1]Parameters!B1811,[1]Printers!L:L,[1]Printers!Q:Q,,0)*G1811/10,0)*10,_xlfn.XLOOKUP([1]Parameters!B1811,[1]Printers!L:L,[1]Printers!P:P,,0)),"")</f>
        <v>70</v>
      </c>
      <c r="I1811" s="3" t="str" cm="1">
        <f t="array" ref="I1811">IFERROR(IF(ROW()-1&gt;COUNTA([1]!T_Printers[Printers])*COUNTA([1]!T_Resins[Resins]),"",_xlfn.IFS(ROUND(VLOOKUP(C1811,[1]!T_Resins[#Data],4,FALSE)/VLOOKUP(A1811,[1]!T_Printers[#Data],5,FALSE),1)&lt;=_xlfn.XLOOKUP(B1811,[1]Printers!L:L,[1]Printers!O:O,1,0,),ROUND(VLOOKUP(C1811,[1]!T_Resins[#Data],4,FALSE)/VLOOKUP(A1811,[1]!T_Printers[#Data],5,FALSE),1),ROUND(VLOOKUP(C1811,[1]!T_Resins[#Data],4,FALSE)/VLOOKUP(A1811,[1]!T_Printers[#Data],5,FALSE),1)&gt;_xlfn.XLOOKUP(B1811,[1]Printers!L:L,[1]Printers!O:O,1,0,),"")),"")</f>
        <v/>
      </c>
      <c r="J1811" t="str">
        <f>IFERROR(IF(ROUND(_xlfn.XLOOKUP([1]Parameters!B1811,[1]Printers!L:L,[1]Printers!Q:Q,,0)*I1811/10,0)*10&lt;_xlfn.XLOOKUP([1]Parameters!B1811,[1]Printers!L:L,[1]Printers!P:P,,0),ROUND(_xlfn.XLOOKUP([1]Parameters!B1811,[1]Printers!L:L,[1]Printers!Q:Q,,0)*I1811/10,0)*10,_xlfn.XLOOKUP([1]Parameters!B1811,[1]Printers!L:L,[1]Printers!P:P,,0)),"")</f>
        <v/>
      </c>
      <c r="K1811">
        <f>IF(SUM(E1811:J1811)&lt;&gt;0,VLOOKUP(A1811,[1]!T_Printers[#Data],10,FALSE)+VLOOKUP(C1811,[1]!T_Resins[#Data],10,FALSE),"")</f>
        <v>4</v>
      </c>
      <c r="L1811">
        <f>IF(SUM(E1811:J1811)&lt;&gt;0,VLOOKUP(A1811,[1]!T_Printers[#Data],11,FALSE),"")</f>
        <v>8</v>
      </c>
      <c r="M1811">
        <f>IF(SUM(E1811:J1811)&lt;&gt;0,VLOOKUP(C1811,[1]!T_Resins[#Data],8,FALSE),"")</f>
        <v>60</v>
      </c>
      <c r="N1811">
        <f>IF(_xlfn.XLOOKUP(B1811,[1]Printers!$L:$L,[1]Printers!$R:$R,0,0)&gt;0,[1]Parameters!M1811,IF(SUM(E1811:J1811)&lt;&gt;0,VLOOKUP(C1811,[1]!T_Resins[#Data],9,FALSE),""))</f>
        <v>60</v>
      </c>
      <c r="O1811" t="str">
        <f t="shared" si="28"/>
        <v>ElegooSaturn312K</v>
      </c>
    </row>
    <row r="1812" spans="1:15" x14ac:dyDescent="0.25">
      <c r="A1812" t="str">
        <f t="array" ref="A1812">IF(ROW()-1&gt;COUNTA([1]!T_Printers[Printers])*COUNTA([1]!T_Resins[Resins]),"",INDEX([1]!T_Printers[Printers],INT((ROW()-2)/COUNTA([1]!T_Resins[Resins])+1)))</f>
        <v>Elegoo Saturn 3 12K</v>
      </c>
      <c r="B1812" t="str">
        <f>_xlfn.XLOOKUP(A1812,[1]!T_Printers[Printers],[1]!T_Printers[Icon link],,0)</f>
        <v>ElegooSaturn312K</v>
      </c>
      <c r="C1812" t="str">
        <f t="array" ref="C1812">IF(ROW()-1&gt;COUNTA([1]!T_Printers[Printers])*COUNTA([1]!T_Resins[Resins]),"",INDEX([1]!T_Resins[Resins],MOD(ROW()-2,COUNTA([1]!T_Resins[Resins]))+1))</f>
        <v>Dental Clear</v>
      </c>
      <c r="D1812">
        <f>IF(SUM(E1812:J1812)&lt;&gt;0,IF(ROW()-1&gt;COUNTA([1]!T_Printers[Printers])*COUNTA([1]!T_Resins[Resins]),"",2),"")</f>
        <v>2</v>
      </c>
      <c r="E1812" cm="1">
        <f t="array" ref="E1812">IFERROR(IF(ROW()-1&gt;COUNTA([1]!T_Printers[Printers])*COUNTA([1]!T_Resins[Resins]),"",_xlfn.IFS(ROUND(VLOOKUP(C1812,[1]!T_Resins[#Data],2,FALSE)/VLOOKUP(A1812,[1]!T_Printers[#Data],5,FALSE),1)&lt;=_xlfn.XLOOKUP(B1812,[1]Printers!L:L,[1]Printers!O:O,1,0,),ROUND(VLOOKUP(C1812,[1]!T_Resins[#Data],2,FALSE)/VLOOKUP(A1812,[1]!T_Printers[#Data],5,FALSE),1),ROUND(VLOOKUP(C1812,[1]!T_Resins[#Data],2,FALSE)/VLOOKUP(A1812,[1]!T_Printers[#Data],5,FALSE),1)&gt;_xlfn.XLOOKUP(B1812,[1]Printers!L:L,[1]Printers!O:O,1,0,),10)),"Используйте слой 100 мкм")</f>
        <v>3.4</v>
      </c>
      <c r="F1812">
        <f>IFERROR(IF(ROUND(_xlfn.XLOOKUP([1]Parameters!B1812,[1]Printers!L:L,[1]Printers!Q:Q,,0)*E1812/10,0)*10&lt;_xlfn.XLOOKUP([1]Parameters!B1812,[1]Printers!L:L,[1]Printers!P:P,,0),ROUND(_xlfn.XLOOKUP([1]Parameters!B1812,[1]Printers!L:L,[1]Printers!Q:Q,,0)*E1812/10,0)*10,_xlfn.XLOOKUP([1]Parameters!B1812,[1]Printers!L:L,[1]Printers!P:P,,0)),"")</f>
        <v>30</v>
      </c>
      <c r="G1812" cm="1">
        <f t="array" ref="G1812">IFERROR(IF(ROW()-1&gt;COUNTA([1]!T_Printers[Printers])*COUNTA([1]!T_Resins[Resins]),"",_xlfn.IFS(ROUND(VLOOKUP(C1812,[1]!T_Resins[#Data],3,FALSE)/VLOOKUP(A1812,[1]!T_Printers[#Data],5,FALSE),1)&lt;=_xlfn.XLOOKUP(B1812,[1]Printers!L:L,[1]Printers!O:O,1,0,),ROUND(VLOOKUP(C1812,[1]!T_Resins[#Data],3,FALSE)/VLOOKUP(A1812,[1]!T_Printers[#Data],5,FALSE),1),ROUND(VLOOKUP(C1812,[1]!T_Resins[#Data],3,FALSE)/VLOOKUP(A1812,[1]!T_Printers[#Data],5,FALSE),1)&gt;_xlfn.XLOOKUP(B1812,[1]Printers!L:L,[1]Printers!O:O,1,0,),10)),"")</f>
        <v>4.5</v>
      </c>
      <c r="H1812">
        <f>IFERROR(IF(ROUND(_xlfn.XLOOKUP([1]Parameters!B1812,[1]Printers!L:L,[1]Printers!Q:Q,,0)*G1812/10,0)*10&lt;_xlfn.XLOOKUP([1]Parameters!B1812,[1]Printers!L:L,[1]Printers!P:P,,0),ROUND(_xlfn.XLOOKUP([1]Parameters!B1812,[1]Printers!L:L,[1]Printers!Q:Q,,0)*G1812/10,0)*10,_xlfn.XLOOKUP([1]Parameters!B1812,[1]Printers!L:L,[1]Printers!P:P,,0)),"")</f>
        <v>40</v>
      </c>
      <c r="I1812" s="3" t="str" cm="1">
        <f t="array" ref="I1812">IFERROR(IF(ROW()-1&gt;COUNTA([1]!T_Printers[Printers])*COUNTA([1]!T_Resins[Resins]),"",_xlfn.IFS(ROUND(VLOOKUP(C1812,[1]!T_Resins[#Data],4,FALSE)/VLOOKUP(A1812,[1]!T_Printers[#Data],5,FALSE),1)&lt;=_xlfn.XLOOKUP(B1812,[1]Printers!L:L,[1]Printers!O:O,1,0,),ROUND(VLOOKUP(C1812,[1]!T_Resins[#Data],4,FALSE)/VLOOKUP(A1812,[1]!T_Printers[#Data],5,FALSE),1),ROUND(VLOOKUP(C1812,[1]!T_Resins[#Data],4,FALSE)/VLOOKUP(A1812,[1]!T_Printers[#Data],5,FALSE),1)&gt;_xlfn.XLOOKUP(B1812,[1]Printers!L:L,[1]Printers!O:O,1,0,),"")),"")</f>
        <v/>
      </c>
      <c r="J1812" t="str">
        <f>IFERROR(IF(ROUND(_xlfn.XLOOKUP([1]Parameters!B1812,[1]Printers!L:L,[1]Printers!Q:Q,,0)*I1812/10,0)*10&lt;_xlfn.XLOOKUP([1]Parameters!B1812,[1]Printers!L:L,[1]Printers!P:P,,0),ROUND(_xlfn.XLOOKUP([1]Parameters!B1812,[1]Printers!L:L,[1]Printers!Q:Q,,0)*I1812/10,0)*10,_xlfn.XLOOKUP([1]Parameters!B1812,[1]Printers!L:L,[1]Printers!P:P,,0)),"")</f>
        <v/>
      </c>
      <c r="K1812">
        <f>IF(SUM(E1812:J1812)&lt;&gt;0,VLOOKUP(A1812,[1]!T_Printers[#Data],10,FALSE)+VLOOKUP(C1812,[1]!T_Resins[#Data],10,FALSE),"")</f>
        <v>4</v>
      </c>
      <c r="L1812">
        <f>IF(SUM(E1812:J1812)&lt;&gt;0,VLOOKUP(A1812,[1]!T_Printers[#Data],11,FALSE),"")</f>
        <v>8</v>
      </c>
      <c r="M1812">
        <f>IF(SUM(E1812:J1812)&lt;&gt;0,VLOOKUP(C1812,[1]!T_Resins[#Data],8,FALSE),"")</f>
        <v>120</v>
      </c>
      <c r="N1812">
        <f>IF(_xlfn.XLOOKUP(B1812,[1]Printers!$L:$L,[1]Printers!$R:$R,0,0)&gt;0,[1]Parameters!M1812,IF(SUM(E1812:J1812)&lt;&gt;0,VLOOKUP(C1812,[1]!T_Resins[#Data],9,FALSE),""))</f>
        <v>180</v>
      </c>
      <c r="O1812" t="str">
        <f t="shared" si="28"/>
        <v>ElegooSaturn312K</v>
      </c>
    </row>
    <row r="1813" spans="1:15" x14ac:dyDescent="0.25">
      <c r="A1813" t="str">
        <f t="array" ref="A1813">IF(ROW()-1&gt;COUNTA([1]!T_Printers[Printers])*COUNTA([1]!T_Resins[Resins]),"",INDEX([1]!T_Printers[Printers],INT((ROW()-2)/COUNTA([1]!T_Resins[Resins])+1)))</f>
        <v>Elegoo Saturn 3 12K</v>
      </c>
      <c r="B1813" t="str">
        <f>_xlfn.XLOOKUP(A1813,[1]!T_Printers[Printers],[1]!T_Printers[Icon link],,0)</f>
        <v>ElegooSaturn312K</v>
      </c>
      <c r="C1813" t="str">
        <f t="array" ref="C1813">IF(ROW()-1&gt;COUNTA([1]!T_Printers[Printers])*COUNTA([1]!T_Resins[Resins]),"",INDEX([1]!T_Resins[Resins],MOD(ROW()-2,COUNTA([1]!T_Resins[Resins]))+1))</f>
        <v>Dental Clear Pro</v>
      </c>
      <c r="D1813">
        <f>IF(SUM(E1813:J1813)&lt;&gt;0,IF(ROW()-1&gt;COUNTA([1]!T_Printers[Printers])*COUNTA([1]!T_Resins[Resins]),"",2),"")</f>
        <v>2</v>
      </c>
      <c r="E1813" t="str" cm="1">
        <f t="array" ref="E1813">IFERROR(IF(ROW()-1&gt;COUNTA([1]!T_Printers[Printers])*COUNTA([1]!T_Resins[Resins]),"",_xlfn.IFS(ROUND(VLOOKUP(C1813,[1]!T_Resins[#Data],2,FALSE)/VLOOKUP(A1813,[1]!T_Printers[#Data],5,FALSE),1)&lt;=_xlfn.XLOOKUP(B1813,[1]Printers!L:L,[1]Printers!O:O,1,0,),ROUND(VLOOKUP(C1813,[1]!T_Resins[#Data],2,FALSE)/VLOOKUP(A1813,[1]!T_Printers[#Data],5,FALSE),1),ROUND(VLOOKUP(C1813,[1]!T_Resins[#Data],2,FALSE)/VLOOKUP(A1813,[1]!T_Printers[#Data],5,FALSE),1)&gt;_xlfn.XLOOKUP(B1813,[1]Printers!L:L,[1]Printers!O:O,1,0,),10)),"Используйте слой 100 мкм")</f>
        <v>Используйте слой 100 мкм</v>
      </c>
      <c r="F1813" t="str">
        <f>IFERROR(IF(ROUND(_xlfn.XLOOKUP([1]Parameters!B1813,[1]Printers!L:L,[1]Printers!Q:Q,,0)*E1813/10,0)*10&lt;_xlfn.XLOOKUP([1]Parameters!B1813,[1]Printers!L:L,[1]Printers!P:P,,0),ROUND(_xlfn.XLOOKUP([1]Parameters!B1813,[1]Printers!L:L,[1]Printers!Q:Q,,0)*E1813/10,0)*10,_xlfn.XLOOKUP([1]Parameters!B1813,[1]Printers!L:L,[1]Printers!P:P,,0)),"")</f>
        <v/>
      </c>
      <c r="G1813" cm="1">
        <f t="array" ref="G1813">IFERROR(IF(ROW()-1&gt;COUNTA([1]!T_Printers[Printers])*COUNTA([1]!T_Resins[Resins]),"",_xlfn.IFS(ROUND(VLOOKUP(C1813,[1]!T_Resins[#Data],3,FALSE)/VLOOKUP(A1813,[1]!T_Printers[#Data],5,FALSE),1)&lt;=_xlfn.XLOOKUP(B1813,[1]Printers!L:L,[1]Printers!O:O,1,0,),ROUND(VLOOKUP(C1813,[1]!T_Resins[#Data],3,FALSE)/VLOOKUP(A1813,[1]!T_Printers[#Data],5,FALSE),1),ROUND(VLOOKUP(C1813,[1]!T_Resins[#Data],3,FALSE)/VLOOKUP(A1813,[1]!T_Printers[#Data],5,FALSE),1)&gt;_xlfn.XLOOKUP(B1813,[1]Printers!L:L,[1]Printers!O:O,1,0,),10)),"")</f>
        <v>7.2</v>
      </c>
      <c r="H1813">
        <f>IFERROR(IF(ROUND(_xlfn.XLOOKUP([1]Parameters!B1813,[1]Printers!L:L,[1]Printers!Q:Q,,0)*G1813/10,0)*10&lt;_xlfn.XLOOKUP([1]Parameters!B1813,[1]Printers!L:L,[1]Printers!P:P,,0),ROUND(_xlfn.XLOOKUP([1]Parameters!B1813,[1]Printers!L:L,[1]Printers!Q:Q,,0)*G1813/10,0)*10,_xlfn.XLOOKUP([1]Parameters!B1813,[1]Printers!L:L,[1]Printers!P:P,,0)),"")</f>
        <v>60</v>
      </c>
      <c r="I1813" s="3" cm="1">
        <f t="array" ref="I1813">IFERROR(IF(ROW()-1&gt;COUNTA([1]!T_Printers[Printers])*COUNTA([1]!T_Resins[Resins]),"",_xlfn.IFS(ROUND(VLOOKUP(C1813,[1]!T_Resins[#Data],4,FALSE)/VLOOKUP(A1813,[1]!T_Printers[#Data],5,FALSE),1)&lt;=_xlfn.XLOOKUP(B1813,[1]Printers!L:L,[1]Printers!O:O,1,0,),ROUND(VLOOKUP(C1813,[1]!T_Resins[#Data],4,FALSE)/VLOOKUP(A1813,[1]!T_Printers[#Data],5,FALSE),1),ROUND(VLOOKUP(C1813,[1]!T_Resins[#Data],4,FALSE)/VLOOKUP(A1813,[1]!T_Printers[#Data],5,FALSE),1)&gt;_xlfn.XLOOKUP(B1813,[1]Printers!L:L,[1]Printers!O:O,1,0,),"")),"")</f>
        <v>9.4</v>
      </c>
      <c r="J1813">
        <f>IFERROR(IF(ROUND(_xlfn.XLOOKUP([1]Parameters!B1813,[1]Printers!L:L,[1]Printers!Q:Q,,0)*I1813/10,0)*10&lt;_xlfn.XLOOKUP([1]Parameters!B1813,[1]Printers!L:L,[1]Printers!P:P,,0),ROUND(_xlfn.XLOOKUP([1]Parameters!B1813,[1]Printers!L:L,[1]Printers!Q:Q,,0)*I1813/10,0)*10,_xlfn.XLOOKUP([1]Parameters!B1813,[1]Printers!L:L,[1]Printers!P:P,,0)),"")</f>
        <v>80</v>
      </c>
      <c r="K1813">
        <f>IF(SUM(E1813:J1813)&lt;&gt;0,VLOOKUP(A1813,[1]!T_Printers[#Data],10,FALSE)+VLOOKUP(C1813,[1]!T_Resins[#Data],10,FALSE),"")</f>
        <v>4</v>
      </c>
      <c r="L1813">
        <f>IF(SUM(E1813:J1813)&lt;&gt;0,VLOOKUP(A1813,[1]!T_Printers[#Data],11,FALSE),"")</f>
        <v>8</v>
      </c>
      <c r="M1813">
        <f>IF(SUM(E1813:J1813)&lt;&gt;0,VLOOKUP(C1813,[1]!T_Resins[#Data],8,FALSE),"")</f>
        <v>120</v>
      </c>
      <c r="N1813">
        <f>IF(_xlfn.XLOOKUP(B1813,[1]Printers!$L:$L,[1]Printers!$R:$R,0,0)&gt;0,[1]Parameters!M1813,IF(SUM(E1813:J1813)&lt;&gt;0,VLOOKUP(C1813,[1]!T_Resins[#Data],9,FALSE),""))</f>
        <v>180</v>
      </c>
      <c r="O1813" t="str">
        <f t="shared" si="28"/>
        <v>ElegooSaturn312K</v>
      </c>
    </row>
    <row r="1814" spans="1:15" x14ac:dyDescent="0.25">
      <c r="A1814" t="str">
        <f t="array" ref="A1814">IF(ROW()-1&gt;COUNTA([1]!T_Printers[Printers])*COUNTA([1]!T_Resins[Resins]),"",INDEX([1]!T_Printers[Printers],INT((ROW()-2)/COUNTA([1]!T_Resins[Resins])+1)))</f>
        <v>Elegoo Saturn 3 12K</v>
      </c>
      <c r="B1814" t="str">
        <f>_xlfn.XLOOKUP(A1814,[1]!T_Printers[Printers],[1]!T_Printers[Icon link],,0)</f>
        <v>ElegooSaturn312K</v>
      </c>
      <c r="C1814" t="str">
        <f t="array" ref="C1814">IF(ROW()-1&gt;COUNTA([1]!T_Printers[Printers])*COUNTA([1]!T_Resins[Resins]),"",INDEX([1]!T_Resins[Resins],MOD(ROW()-2,COUNTA([1]!T_Resins[Resins]))+1))</f>
        <v>Dental Denture Base Soft</v>
      </c>
      <c r="D1814">
        <f>IF(SUM(E1814:J1814)&lt;&gt;0,IF(ROW()-1&gt;COUNTA([1]!T_Printers[Printers])*COUNTA([1]!T_Resins[Resins]),"",2),"")</f>
        <v>2</v>
      </c>
      <c r="E1814" cm="1">
        <f t="array" ref="E1814">IFERROR(IF(ROW()-1&gt;COUNTA([1]!T_Printers[Printers])*COUNTA([1]!T_Resins[Resins]),"",_xlfn.IFS(ROUND(VLOOKUP(C1814,[1]!T_Resins[#Data],2,FALSE)/VLOOKUP(A1814,[1]!T_Printers[#Data],5,FALSE),1)&lt;=_xlfn.XLOOKUP(B1814,[1]Printers!L:L,[1]Printers!O:O,1,0,),ROUND(VLOOKUP(C1814,[1]!T_Resins[#Data],2,FALSE)/VLOOKUP(A1814,[1]!T_Printers[#Data],5,FALSE),1),ROUND(VLOOKUP(C1814,[1]!T_Resins[#Data],2,FALSE)/VLOOKUP(A1814,[1]!T_Printers[#Data],5,FALSE),1)&gt;_xlfn.XLOOKUP(B1814,[1]Printers!L:L,[1]Printers!O:O,1,0,),10)),"Используйте слой 100 мкм")</f>
        <v>7.8</v>
      </c>
      <c r="F1814">
        <f>IFERROR(IF(ROUND(_xlfn.XLOOKUP([1]Parameters!B1814,[1]Printers!L:L,[1]Printers!Q:Q,,0)*E1814/10,0)*10&lt;_xlfn.XLOOKUP([1]Parameters!B1814,[1]Printers!L:L,[1]Printers!P:P,,0),ROUND(_xlfn.XLOOKUP([1]Parameters!B1814,[1]Printers!L:L,[1]Printers!Q:Q,,0)*E1814/10,0)*10,_xlfn.XLOOKUP([1]Parameters!B1814,[1]Printers!L:L,[1]Printers!P:P,,0)),"")</f>
        <v>70</v>
      </c>
      <c r="G1814" cm="1">
        <f t="array" ref="G1814">IFERROR(IF(ROW()-1&gt;COUNTA([1]!T_Printers[Printers])*COUNTA([1]!T_Resins[Resins]),"",_xlfn.IFS(ROUND(VLOOKUP(C1814,[1]!T_Resins[#Data],3,FALSE)/VLOOKUP(A1814,[1]!T_Printers[#Data],5,FALSE),1)&lt;=_xlfn.XLOOKUP(B1814,[1]Printers!L:L,[1]Printers!O:O,1,0,),ROUND(VLOOKUP(C1814,[1]!T_Resins[#Data],3,FALSE)/VLOOKUP(A1814,[1]!T_Printers[#Data],5,FALSE),1),ROUND(VLOOKUP(C1814,[1]!T_Resins[#Data],3,FALSE)/VLOOKUP(A1814,[1]!T_Printers[#Data],5,FALSE),1)&gt;_xlfn.XLOOKUP(B1814,[1]Printers!L:L,[1]Printers!O:O,1,0,),10)),"")</f>
        <v>10.1</v>
      </c>
      <c r="H1814">
        <f>IFERROR(IF(ROUND(_xlfn.XLOOKUP([1]Parameters!B1814,[1]Printers!L:L,[1]Printers!Q:Q,,0)*G1814/10,0)*10&lt;_xlfn.XLOOKUP([1]Parameters!B1814,[1]Printers!L:L,[1]Printers!P:P,,0),ROUND(_xlfn.XLOOKUP([1]Parameters!B1814,[1]Printers!L:L,[1]Printers!Q:Q,,0)*G1814/10,0)*10,_xlfn.XLOOKUP([1]Parameters!B1814,[1]Printers!L:L,[1]Printers!P:P,,0)),"")</f>
        <v>90</v>
      </c>
      <c r="I1814" s="3" t="str" cm="1">
        <f t="array" ref="I1814">IFERROR(IF(ROW()-1&gt;COUNTA([1]!T_Printers[Printers])*COUNTA([1]!T_Resins[Resins]),"",_xlfn.IFS(ROUND(VLOOKUP(C1814,[1]!T_Resins[#Data],4,FALSE)/VLOOKUP(A1814,[1]!T_Printers[#Data],5,FALSE),1)&lt;=_xlfn.XLOOKUP(B1814,[1]Printers!L:L,[1]Printers!O:O,1,0,),ROUND(VLOOKUP(C1814,[1]!T_Resins[#Data],4,FALSE)/VLOOKUP(A1814,[1]!T_Printers[#Data],5,FALSE),1),ROUND(VLOOKUP(C1814,[1]!T_Resins[#Data],4,FALSE)/VLOOKUP(A1814,[1]!T_Printers[#Data],5,FALSE),1)&gt;_xlfn.XLOOKUP(B1814,[1]Printers!L:L,[1]Printers!O:O,1,0,),"")),"")</f>
        <v/>
      </c>
      <c r="J1814" t="str">
        <f>IFERROR(IF(ROUND(_xlfn.XLOOKUP([1]Parameters!B1814,[1]Printers!L:L,[1]Printers!Q:Q,,0)*I1814/10,0)*10&lt;_xlfn.XLOOKUP([1]Parameters!B1814,[1]Printers!L:L,[1]Printers!P:P,,0),ROUND(_xlfn.XLOOKUP([1]Parameters!B1814,[1]Printers!L:L,[1]Printers!Q:Q,,0)*I1814/10,0)*10,_xlfn.XLOOKUP([1]Parameters!B1814,[1]Printers!L:L,[1]Printers!P:P,,0)),"")</f>
        <v/>
      </c>
      <c r="K1814">
        <f>IF(SUM(E1814:J1814)&lt;&gt;0,VLOOKUP(A1814,[1]!T_Printers[#Data],10,FALSE)+VLOOKUP(C1814,[1]!T_Resins[#Data],10,FALSE),"")</f>
        <v>5</v>
      </c>
      <c r="L1814">
        <f>IF(SUM(E1814:J1814)&lt;&gt;0,VLOOKUP(A1814,[1]!T_Printers[#Data],11,FALSE),"")</f>
        <v>8</v>
      </c>
      <c r="M1814">
        <f>IF(SUM(E1814:J1814)&lt;&gt;0,VLOOKUP(C1814,[1]!T_Resins[#Data],8,FALSE),"")</f>
        <v>120</v>
      </c>
      <c r="N1814">
        <f>IF(_xlfn.XLOOKUP(B1814,[1]Printers!$L:$L,[1]Printers!$R:$R,0,0)&gt;0,[1]Parameters!M1814,IF(SUM(E1814:J1814)&lt;&gt;0,VLOOKUP(C1814,[1]!T_Resins[#Data],9,FALSE),""))</f>
        <v>180</v>
      </c>
      <c r="O1814" t="str">
        <f t="shared" si="28"/>
        <v>ElegooSaturn312K</v>
      </c>
    </row>
    <row r="1815" spans="1:15" x14ac:dyDescent="0.25">
      <c r="A1815" t="str">
        <f t="array" ref="A1815">IF(ROW()-1&gt;COUNTA([1]!T_Printers[Printers])*COUNTA([1]!T_Resins[Resins]),"",INDEX([1]!T_Printers[Printers],INT((ROW()-2)/COUNTA([1]!T_Resins[Resins])+1)))</f>
        <v>Elegoo Saturn 3 12K</v>
      </c>
      <c r="B1815" t="str">
        <f>_xlfn.XLOOKUP(A1815,[1]!T_Printers[Printers],[1]!T_Printers[Icon link],,0)</f>
        <v>ElegooSaturn312K</v>
      </c>
      <c r="C1815" t="str">
        <f t="array" ref="C1815">IF(ROW()-1&gt;COUNTA([1]!T_Printers[Printers])*COUNTA([1]!T_Resins[Resins]),"",INDEX([1]!T_Resins[Resins],MOD(ROW()-2,COUNTA([1]!T_Resins[Resins]))+1))</f>
        <v>Dental Denture Base</v>
      </c>
      <c r="D1815">
        <f>IF(SUM(E1815:J1815)&lt;&gt;0,IF(ROW()-1&gt;COUNTA([1]!T_Printers[Printers])*COUNTA([1]!T_Resins[Resins]),"",2),"")</f>
        <v>2</v>
      </c>
      <c r="E1815" cm="1">
        <f t="array" ref="E1815">IFERROR(IF(ROW()-1&gt;COUNTA([1]!T_Printers[Printers])*COUNTA([1]!T_Resins[Resins]),"",_xlfn.IFS(ROUND(VLOOKUP(C1815,[1]!T_Resins[#Data],2,FALSE)/VLOOKUP(A1815,[1]!T_Printers[#Data],5,FALSE),1)&lt;=_xlfn.XLOOKUP(B1815,[1]Printers!L:L,[1]Printers!O:O,1,0,),ROUND(VLOOKUP(C1815,[1]!T_Resins[#Data],2,FALSE)/VLOOKUP(A1815,[1]!T_Printers[#Data],5,FALSE),1),ROUND(VLOOKUP(C1815,[1]!T_Resins[#Data],2,FALSE)/VLOOKUP(A1815,[1]!T_Printers[#Data],5,FALSE),1)&gt;_xlfn.XLOOKUP(B1815,[1]Printers!L:L,[1]Printers!O:O,1,0,),10)),"Используйте слой 100 мкм")</f>
        <v>6.1</v>
      </c>
      <c r="F1815">
        <f>IFERROR(IF(ROUND(_xlfn.XLOOKUP([1]Parameters!B1815,[1]Printers!L:L,[1]Printers!Q:Q,,0)*E1815/10,0)*10&lt;_xlfn.XLOOKUP([1]Parameters!B1815,[1]Printers!L:L,[1]Printers!P:P,,0),ROUND(_xlfn.XLOOKUP([1]Parameters!B1815,[1]Printers!L:L,[1]Printers!Q:Q,,0)*E1815/10,0)*10,_xlfn.XLOOKUP([1]Parameters!B1815,[1]Printers!L:L,[1]Printers!P:P,,0)),"")</f>
        <v>50</v>
      </c>
      <c r="G1815" cm="1">
        <f t="array" ref="G1815">IFERROR(IF(ROW()-1&gt;COUNTA([1]!T_Printers[Printers])*COUNTA([1]!T_Resins[Resins]),"",_xlfn.IFS(ROUND(VLOOKUP(C1815,[1]!T_Resins[#Data],3,FALSE)/VLOOKUP(A1815,[1]!T_Printers[#Data],5,FALSE),1)&lt;=_xlfn.XLOOKUP(B1815,[1]Printers!L:L,[1]Printers!O:O,1,0,),ROUND(VLOOKUP(C1815,[1]!T_Resins[#Data],3,FALSE)/VLOOKUP(A1815,[1]!T_Printers[#Data],5,FALSE),1),ROUND(VLOOKUP(C1815,[1]!T_Resins[#Data],3,FALSE)/VLOOKUP(A1815,[1]!T_Printers[#Data],5,FALSE),1)&gt;_xlfn.XLOOKUP(B1815,[1]Printers!L:L,[1]Printers!O:O,1,0,),10)),"")</f>
        <v>7.9</v>
      </c>
      <c r="H1815">
        <f>IFERROR(IF(ROUND(_xlfn.XLOOKUP([1]Parameters!B1815,[1]Printers!L:L,[1]Printers!Q:Q,,0)*G1815/10,0)*10&lt;_xlfn.XLOOKUP([1]Parameters!B1815,[1]Printers!L:L,[1]Printers!P:P,,0),ROUND(_xlfn.XLOOKUP([1]Parameters!B1815,[1]Printers!L:L,[1]Printers!Q:Q,,0)*G1815/10,0)*10,_xlfn.XLOOKUP([1]Parameters!B1815,[1]Printers!L:L,[1]Printers!P:P,,0)),"")</f>
        <v>70</v>
      </c>
      <c r="I1815" s="3" t="str" cm="1">
        <f t="array" ref="I1815">IFERROR(IF(ROW()-1&gt;COUNTA([1]!T_Printers[Printers])*COUNTA([1]!T_Resins[Resins]),"",_xlfn.IFS(ROUND(VLOOKUP(C1815,[1]!T_Resins[#Data],4,FALSE)/VLOOKUP(A1815,[1]!T_Printers[#Data],5,FALSE),1)&lt;=_xlfn.XLOOKUP(B1815,[1]Printers!L:L,[1]Printers!O:O,1,0,),ROUND(VLOOKUP(C1815,[1]!T_Resins[#Data],4,FALSE)/VLOOKUP(A1815,[1]!T_Printers[#Data],5,FALSE),1),ROUND(VLOOKUP(C1815,[1]!T_Resins[#Data],4,FALSE)/VLOOKUP(A1815,[1]!T_Printers[#Data],5,FALSE),1)&gt;_xlfn.XLOOKUP(B1815,[1]Printers!L:L,[1]Printers!O:O,1,0,),"")),"")</f>
        <v/>
      </c>
      <c r="J1815" t="str">
        <f>IFERROR(IF(ROUND(_xlfn.XLOOKUP([1]Parameters!B1815,[1]Printers!L:L,[1]Printers!Q:Q,,0)*I1815/10,0)*10&lt;_xlfn.XLOOKUP([1]Parameters!B1815,[1]Printers!L:L,[1]Printers!P:P,,0),ROUND(_xlfn.XLOOKUP([1]Parameters!B1815,[1]Printers!L:L,[1]Printers!Q:Q,,0)*I1815/10,0)*10,_xlfn.XLOOKUP([1]Parameters!B1815,[1]Printers!L:L,[1]Printers!P:P,,0)),"")</f>
        <v/>
      </c>
      <c r="K1815">
        <f>IF(SUM(E1815:J1815)&lt;&gt;0,VLOOKUP(A1815,[1]!T_Printers[#Data],10,FALSE)+VLOOKUP(C1815,[1]!T_Resins[#Data],10,FALSE),"")</f>
        <v>5</v>
      </c>
      <c r="L1815">
        <f>IF(SUM(E1815:J1815)&lt;&gt;0,VLOOKUP(A1815,[1]!T_Printers[#Data],11,FALSE),"")</f>
        <v>8</v>
      </c>
      <c r="M1815">
        <f>IF(SUM(E1815:J1815)&lt;&gt;0,VLOOKUP(C1815,[1]!T_Resins[#Data],8,FALSE),"")</f>
        <v>120</v>
      </c>
      <c r="N1815">
        <f>IF(_xlfn.XLOOKUP(B1815,[1]Printers!$L:$L,[1]Printers!$R:$R,0,0)&gt;0,[1]Parameters!M1815,IF(SUM(E1815:J1815)&lt;&gt;0,VLOOKUP(C1815,[1]!T_Resins[#Data],9,FALSE),""))</f>
        <v>180</v>
      </c>
      <c r="O1815" t="str">
        <f t="shared" si="28"/>
        <v>ElegooSaturn312K</v>
      </c>
    </row>
    <row r="1816" spans="1:15" x14ac:dyDescent="0.25">
      <c r="A1816" t="str">
        <f t="array" ref="A1816">IF(ROW()-1&gt;COUNTA([1]!T_Printers[Printers])*COUNTA([1]!T_Resins[Resins]),"",INDEX([1]!T_Printers[Printers],INT((ROW()-2)/COUNTA([1]!T_Resins[Resins])+1)))</f>
        <v>Elegoo Saturn 3 12K</v>
      </c>
      <c r="B1816" t="str">
        <f>_xlfn.XLOOKUP(A1816,[1]!T_Printers[Printers],[1]!T_Printers[Icon link],,0)</f>
        <v>ElegooSaturn312K</v>
      </c>
      <c r="C1816" t="str">
        <f t="array" ref="C1816">IF(ROW()-1&gt;COUNTA([1]!T_Printers[Printers])*COUNTA([1]!T_Resins[Resins]),"",INDEX([1]!T_Resins[Resins],MOD(ROW()-2,COUNTA([1]!T_Resins[Resins]))+1))</f>
        <v>Dental IBT</v>
      </c>
      <c r="D1816">
        <f>IF(SUM(E1816:J1816)&lt;&gt;0,IF(ROW()-1&gt;COUNTA([1]!T_Printers[Printers])*COUNTA([1]!T_Resins[Resins]),"",2),"")</f>
        <v>2</v>
      </c>
      <c r="E1816" cm="1">
        <f t="array" ref="E1816">IFERROR(IF(ROW()-1&gt;COUNTA([1]!T_Printers[Printers])*COUNTA([1]!T_Resins[Resins]),"",_xlfn.IFS(ROUND(VLOOKUP(C1816,[1]!T_Resins[#Data],2,FALSE)/VLOOKUP(A1816,[1]!T_Printers[#Data],5,FALSE),1)&lt;=_xlfn.XLOOKUP(B1816,[1]Printers!L:L,[1]Printers!O:O,1,0,),ROUND(VLOOKUP(C1816,[1]!T_Resins[#Data],2,FALSE)/VLOOKUP(A1816,[1]!T_Printers[#Data],5,FALSE),1),ROUND(VLOOKUP(C1816,[1]!T_Resins[#Data],2,FALSE)/VLOOKUP(A1816,[1]!T_Printers[#Data],5,FALSE),1)&gt;_xlfn.XLOOKUP(B1816,[1]Printers!L:L,[1]Printers!O:O,1,0,),10)),"Используйте слой 100 мкм")</f>
        <v>3.8</v>
      </c>
      <c r="F1816">
        <f>IFERROR(IF(ROUND(_xlfn.XLOOKUP([1]Parameters!B1816,[1]Printers!L:L,[1]Printers!Q:Q,,0)*E1816/10,0)*10&lt;_xlfn.XLOOKUP([1]Parameters!B1816,[1]Printers!L:L,[1]Printers!P:P,,0),ROUND(_xlfn.XLOOKUP([1]Parameters!B1816,[1]Printers!L:L,[1]Printers!Q:Q,,0)*E1816/10,0)*10,_xlfn.XLOOKUP([1]Parameters!B1816,[1]Printers!L:L,[1]Printers!P:P,,0)),"")</f>
        <v>30</v>
      </c>
      <c r="G1816" cm="1">
        <f t="array" ref="G1816">IFERROR(IF(ROW()-1&gt;COUNTA([1]!T_Printers[Printers])*COUNTA([1]!T_Resins[Resins]),"",_xlfn.IFS(ROUND(VLOOKUP(C1816,[1]!T_Resins[#Data],3,FALSE)/VLOOKUP(A1816,[1]!T_Printers[#Data],5,FALSE),1)&lt;=_xlfn.XLOOKUP(B1816,[1]Printers!L:L,[1]Printers!O:O,1,0,),ROUND(VLOOKUP(C1816,[1]!T_Resins[#Data],3,FALSE)/VLOOKUP(A1816,[1]!T_Printers[#Data],5,FALSE),1),ROUND(VLOOKUP(C1816,[1]!T_Resins[#Data],3,FALSE)/VLOOKUP(A1816,[1]!T_Printers[#Data],5,FALSE),1)&gt;_xlfn.XLOOKUP(B1816,[1]Printers!L:L,[1]Printers!O:O,1,0,),10)),"")</f>
        <v>5</v>
      </c>
      <c r="H1816">
        <f>IFERROR(IF(ROUND(_xlfn.XLOOKUP([1]Parameters!B1816,[1]Printers!L:L,[1]Printers!Q:Q,,0)*G1816/10,0)*10&lt;_xlfn.XLOOKUP([1]Parameters!B1816,[1]Printers!L:L,[1]Printers!P:P,,0),ROUND(_xlfn.XLOOKUP([1]Parameters!B1816,[1]Printers!L:L,[1]Printers!Q:Q,,0)*G1816/10,0)*10,_xlfn.XLOOKUP([1]Parameters!B1816,[1]Printers!L:L,[1]Printers!P:P,,0)),"")</f>
        <v>50</v>
      </c>
      <c r="I1816" s="3" t="str" cm="1">
        <f t="array" ref="I1816">IFERROR(IF(ROW()-1&gt;COUNTA([1]!T_Printers[Printers])*COUNTA([1]!T_Resins[Resins]),"",_xlfn.IFS(ROUND(VLOOKUP(C1816,[1]!T_Resins[#Data],4,FALSE)/VLOOKUP(A1816,[1]!T_Printers[#Data],5,FALSE),1)&lt;=_xlfn.XLOOKUP(B1816,[1]Printers!L:L,[1]Printers!O:O,1,0,),ROUND(VLOOKUP(C1816,[1]!T_Resins[#Data],4,FALSE)/VLOOKUP(A1816,[1]!T_Printers[#Data],5,FALSE),1),ROUND(VLOOKUP(C1816,[1]!T_Resins[#Data],4,FALSE)/VLOOKUP(A1816,[1]!T_Printers[#Data],5,FALSE),1)&gt;_xlfn.XLOOKUP(B1816,[1]Printers!L:L,[1]Printers!O:O,1,0,),"")),"")</f>
        <v/>
      </c>
      <c r="J1816" t="str">
        <f>IFERROR(IF(ROUND(_xlfn.XLOOKUP([1]Parameters!B1816,[1]Printers!L:L,[1]Printers!Q:Q,,0)*I1816/10,0)*10&lt;_xlfn.XLOOKUP([1]Parameters!B1816,[1]Printers!L:L,[1]Printers!P:P,,0),ROUND(_xlfn.XLOOKUP([1]Parameters!B1816,[1]Printers!L:L,[1]Printers!Q:Q,,0)*I1816/10,0)*10,_xlfn.XLOOKUP([1]Parameters!B1816,[1]Printers!L:L,[1]Printers!P:P,,0)),"")</f>
        <v/>
      </c>
      <c r="K1816">
        <f>IF(SUM(E1816:J1816)&lt;&gt;0,VLOOKUP(A1816,[1]!T_Printers[#Data],10,FALSE)+VLOOKUP(C1816,[1]!T_Resins[#Data],10,FALSE),"")</f>
        <v>4</v>
      </c>
      <c r="L1816">
        <f>IF(SUM(E1816:J1816)&lt;&gt;0,VLOOKUP(A1816,[1]!T_Printers[#Data],11,FALSE),"")</f>
        <v>8</v>
      </c>
      <c r="M1816">
        <f>IF(SUM(E1816:J1816)&lt;&gt;0,VLOOKUP(C1816,[1]!T_Resins[#Data],8,FALSE),"")</f>
        <v>60</v>
      </c>
      <c r="N1816">
        <f>IF(_xlfn.XLOOKUP(B1816,[1]Printers!$L:$L,[1]Printers!$R:$R,0,0)&gt;0,[1]Parameters!M1816,IF(SUM(E1816:J1816)&lt;&gt;0,VLOOKUP(C1816,[1]!T_Resins[#Data],9,FALSE),""))</f>
        <v>60</v>
      </c>
      <c r="O1816" t="str">
        <f t="shared" si="28"/>
        <v>ElegooSaturn312K</v>
      </c>
    </row>
    <row r="1817" spans="1:15" x14ac:dyDescent="0.25">
      <c r="A1817" t="str">
        <f t="array" ref="A1817">IF(ROW()-1&gt;COUNTA([1]!T_Printers[Printers])*COUNTA([1]!T_Resins[Resins]),"",INDEX([1]!T_Printers[Printers],INT((ROW()-2)/COUNTA([1]!T_Resins[Resins])+1)))</f>
        <v>Elegoo Saturn 3 12K</v>
      </c>
      <c r="B1817" t="str">
        <f>_xlfn.XLOOKUP(A1817,[1]!T_Printers[Printers],[1]!T_Printers[Icon link],,0)</f>
        <v>ElegooSaturn312K</v>
      </c>
      <c r="C1817" t="str">
        <f t="array" ref="C1817">IF(ROW()-1&gt;COUNTA([1]!T_Printers[Printers])*COUNTA([1]!T_Resins[Resins]),"",INDEX([1]!T_Resins[Resins],MOD(ROW()-2,COUNTA([1]!T_Resins[Resins]))+1))</f>
        <v>Dental Model Biege</v>
      </c>
      <c r="D1817">
        <f>IF(SUM(E1817:J1817)&lt;&gt;0,IF(ROW()-1&gt;COUNTA([1]!T_Printers[Printers])*COUNTA([1]!T_Resins[Resins]),"",2),"")</f>
        <v>2</v>
      </c>
      <c r="E1817" cm="1">
        <f t="array" ref="E1817">IFERROR(IF(ROW()-1&gt;COUNTA([1]!T_Printers[Printers])*COUNTA([1]!T_Resins[Resins]),"",_xlfn.IFS(ROUND(VLOOKUP(C1817,[1]!T_Resins[#Data],2,FALSE)/VLOOKUP(A1817,[1]!T_Printers[#Data],5,FALSE),1)&lt;=_xlfn.XLOOKUP(B1817,[1]Printers!L:L,[1]Printers!O:O,1,0,),ROUND(VLOOKUP(C1817,[1]!T_Resins[#Data],2,FALSE)/VLOOKUP(A1817,[1]!T_Printers[#Data],5,FALSE),1),ROUND(VLOOKUP(C1817,[1]!T_Resins[#Data],2,FALSE)/VLOOKUP(A1817,[1]!T_Printers[#Data],5,FALSE),1)&gt;_xlfn.XLOOKUP(B1817,[1]Printers!L:L,[1]Printers!O:O,1,0,),10)),"Используйте слой 100 мкм")</f>
        <v>4.8</v>
      </c>
      <c r="F1817">
        <f>IFERROR(IF(ROUND(_xlfn.XLOOKUP([1]Parameters!B1817,[1]Printers!L:L,[1]Printers!Q:Q,,0)*E1817/10,0)*10&lt;_xlfn.XLOOKUP([1]Parameters!B1817,[1]Printers!L:L,[1]Printers!P:P,,0),ROUND(_xlfn.XLOOKUP([1]Parameters!B1817,[1]Printers!L:L,[1]Printers!Q:Q,,0)*E1817/10,0)*10,_xlfn.XLOOKUP([1]Parameters!B1817,[1]Printers!L:L,[1]Printers!P:P,,0)),"")</f>
        <v>40</v>
      </c>
      <c r="G1817" cm="1">
        <f t="array" ref="G1817">IFERROR(IF(ROW()-1&gt;COUNTA([1]!T_Printers[Printers])*COUNTA([1]!T_Resins[Resins]),"",_xlfn.IFS(ROUND(VLOOKUP(C1817,[1]!T_Resins[#Data],3,FALSE)/VLOOKUP(A1817,[1]!T_Printers[#Data],5,FALSE),1)&lt;=_xlfn.XLOOKUP(B1817,[1]Printers!L:L,[1]Printers!O:O,1,0,),ROUND(VLOOKUP(C1817,[1]!T_Resins[#Data],3,FALSE)/VLOOKUP(A1817,[1]!T_Printers[#Data],5,FALSE),1),ROUND(VLOOKUP(C1817,[1]!T_Resins[#Data],3,FALSE)/VLOOKUP(A1817,[1]!T_Printers[#Data],5,FALSE),1)&gt;_xlfn.XLOOKUP(B1817,[1]Printers!L:L,[1]Printers!O:O,1,0,),10)),"")</f>
        <v>6.2</v>
      </c>
      <c r="H1817">
        <f>IFERROR(IF(ROUND(_xlfn.XLOOKUP([1]Parameters!B1817,[1]Printers!L:L,[1]Printers!Q:Q,,0)*G1817/10,0)*10&lt;_xlfn.XLOOKUP([1]Parameters!B1817,[1]Printers!L:L,[1]Printers!P:P,,0),ROUND(_xlfn.XLOOKUP([1]Parameters!B1817,[1]Printers!L:L,[1]Printers!Q:Q,,0)*G1817/10,0)*10,_xlfn.XLOOKUP([1]Parameters!B1817,[1]Printers!L:L,[1]Printers!P:P,,0)),"")</f>
        <v>60</v>
      </c>
      <c r="I1817" s="3" t="str" cm="1">
        <f t="array" ref="I1817">IFERROR(IF(ROW()-1&gt;COUNTA([1]!T_Printers[Printers])*COUNTA([1]!T_Resins[Resins]),"",_xlfn.IFS(ROUND(VLOOKUP(C1817,[1]!T_Resins[#Data],4,FALSE)/VLOOKUP(A1817,[1]!T_Printers[#Data],5,FALSE),1)&lt;=_xlfn.XLOOKUP(B1817,[1]Printers!L:L,[1]Printers!O:O,1,0,),ROUND(VLOOKUP(C1817,[1]!T_Resins[#Data],4,FALSE)/VLOOKUP(A1817,[1]!T_Printers[#Data],5,FALSE),1),ROUND(VLOOKUP(C1817,[1]!T_Resins[#Data],4,FALSE)/VLOOKUP(A1817,[1]!T_Printers[#Data],5,FALSE),1)&gt;_xlfn.XLOOKUP(B1817,[1]Printers!L:L,[1]Printers!O:O,1,0,),"")),"")</f>
        <v/>
      </c>
      <c r="J1817" t="str">
        <f>IFERROR(IF(ROUND(_xlfn.XLOOKUP([1]Parameters!B1817,[1]Printers!L:L,[1]Printers!Q:Q,,0)*I1817/10,0)*10&lt;_xlfn.XLOOKUP([1]Parameters!B1817,[1]Printers!L:L,[1]Printers!P:P,,0),ROUND(_xlfn.XLOOKUP([1]Parameters!B1817,[1]Printers!L:L,[1]Printers!Q:Q,,0)*I1817/10,0)*10,_xlfn.XLOOKUP([1]Parameters!B1817,[1]Printers!L:L,[1]Printers!P:P,,0)),"")</f>
        <v/>
      </c>
      <c r="K1817">
        <f>IF(SUM(E1817:J1817)&lt;&gt;0,VLOOKUP(A1817,[1]!T_Printers[#Data],10,FALSE)+VLOOKUP(C1817,[1]!T_Resins[#Data],10,FALSE),"")</f>
        <v>5</v>
      </c>
      <c r="L1817">
        <f>IF(SUM(E1817:J1817)&lt;&gt;0,VLOOKUP(A1817,[1]!T_Printers[#Data],11,FALSE),"")</f>
        <v>8</v>
      </c>
      <c r="M1817">
        <f>IF(SUM(E1817:J1817)&lt;&gt;0,VLOOKUP(C1817,[1]!T_Resins[#Data],8,FALSE),"")</f>
        <v>120</v>
      </c>
      <c r="N1817">
        <f>IF(_xlfn.XLOOKUP(B1817,[1]Printers!$L:$L,[1]Printers!$R:$R,0,0)&gt;0,[1]Parameters!M1817,IF(SUM(E1817:J1817)&lt;&gt;0,VLOOKUP(C1817,[1]!T_Resins[#Data],9,FALSE),""))</f>
        <v>180</v>
      </c>
      <c r="O1817" t="str">
        <f t="shared" si="28"/>
        <v>ElegooSaturn312K</v>
      </c>
    </row>
    <row r="1818" spans="1:15" x14ac:dyDescent="0.25">
      <c r="A1818" t="str">
        <f t="array" ref="A1818">IF(ROW()-1&gt;COUNTA([1]!T_Printers[Printers])*COUNTA([1]!T_Resins[Resins]),"",INDEX([1]!T_Printers[Printers],INT((ROW()-2)/COUNTA([1]!T_Resins[Resins])+1)))</f>
        <v>Elegoo Saturn 3 12K</v>
      </c>
      <c r="B1818" t="str">
        <f>_xlfn.XLOOKUP(A1818,[1]!T_Printers[Printers],[1]!T_Printers[Icon link],,0)</f>
        <v>ElegooSaturn312K</v>
      </c>
      <c r="C1818" t="str">
        <f t="array" ref="C1818">IF(ROW()-1&gt;COUNTA([1]!T_Printers[Printers])*COUNTA([1]!T_Resins[Resins]),"",INDEX([1]!T_Resins[Resins],MOD(ROW()-2,COUNTA([1]!T_Resins[Resins]))+1))</f>
        <v>Dental Model Bone</v>
      </c>
      <c r="D1818">
        <f>IF(SUM(E1818:J1818)&lt;&gt;0,IF(ROW()-1&gt;COUNTA([1]!T_Printers[Printers])*COUNTA([1]!T_Resins[Resins]),"",2),"")</f>
        <v>2</v>
      </c>
      <c r="E1818" cm="1">
        <f t="array" ref="E1818">IFERROR(IF(ROW()-1&gt;COUNTA([1]!T_Printers[Printers])*COUNTA([1]!T_Resins[Resins]),"",_xlfn.IFS(ROUND(VLOOKUP(C1818,[1]!T_Resins[#Data],2,FALSE)/VLOOKUP(A1818,[1]!T_Printers[#Data],5,FALSE),1)&lt;=_xlfn.XLOOKUP(B1818,[1]Printers!L:L,[1]Printers!O:O,1,0,),ROUND(VLOOKUP(C1818,[1]!T_Resins[#Data],2,FALSE)/VLOOKUP(A1818,[1]!T_Printers[#Data],5,FALSE),1),ROUND(VLOOKUP(C1818,[1]!T_Resins[#Data],2,FALSE)/VLOOKUP(A1818,[1]!T_Printers[#Data],5,FALSE),1)&gt;_xlfn.XLOOKUP(B1818,[1]Printers!L:L,[1]Printers!O:O,1,0,),10)),"Используйте слой 100 мкм")</f>
        <v>3</v>
      </c>
      <c r="F1818">
        <f>IFERROR(IF(ROUND(_xlfn.XLOOKUP([1]Parameters!B1818,[1]Printers!L:L,[1]Printers!Q:Q,,0)*E1818/10,0)*10&lt;_xlfn.XLOOKUP([1]Parameters!B1818,[1]Printers!L:L,[1]Printers!P:P,,0),ROUND(_xlfn.XLOOKUP([1]Parameters!B1818,[1]Printers!L:L,[1]Printers!Q:Q,,0)*E1818/10,0)*10,_xlfn.XLOOKUP([1]Parameters!B1818,[1]Printers!L:L,[1]Printers!P:P,,0)),"")</f>
        <v>30</v>
      </c>
      <c r="G1818" cm="1">
        <f t="array" ref="G1818">IFERROR(IF(ROW()-1&gt;COUNTA([1]!T_Printers[Printers])*COUNTA([1]!T_Resins[Resins]),"",_xlfn.IFS(ROUND(VLOOKUP(C1818,[1]!T_Resins[#Data],3,FALSE)/VLOOKUP(A1818,[1]!T_Printers[#Data],5,FALSE),1)&lt;=_xlfn.XLOOKUP(B1818,[1]Printers!L:L,[1]Printers!O:O,1,0,),ROUND(VLOOKUP(C1818,[1]!T_Resins[#Data],3,FALSE)/VLOOKUP(A1818,[1]!T_Printers[#Data],5,FALSE),1),ROUND(VLOOKUP(C1818,[1]!T_Resins[#Data],3,FALSE)/VLOOKUP(A1818,[1]!T_Printers[#Data],5,FALSE),1)&gt;_xlfn.XLOOKUP(B1818,[1]Printers!L:L,[1]Printers!O:O,1,0,),10)),"")</f>
        <v>3.9</v>
      </c>
      <c r="H1818">
        <f>IFERROR(IF(ROUND(_xlfn.XLOOKUP([1]Parameters!B1818,[1]Printers!L:L,[1]Printers!Q:Q,,0)*G1818/10,0)*10&lt;_xlfn.XLOOKUP([1]Parameters!B1818,[1]Printers!L:L,[1]Printers!P:P,,0),ROUND(_xlfn.XLOOKUP([1]Parameters!B1818,[1]Printers!L:L,[1]Printers!Q:Q,,0)*G1818/10,0)*10,_xlfn.XLOOKUP([1]Parameters!B1818,[1]Printers!L:L,[1]Printers!P:P,,0)),"")</f>
        <v>40</v>
      </c>
      <c r="I1818" s="3" t="str" cm="1">
        <f t="array" ref="I1818">IFERROR(IF(ROW()-1&gt;COUNTA([1]!T_Printers[Printers])*COUNTA([1]!T_Resins[Resins]),"",_xlfn.IFS(ROUND(VLOOKUP(C1818,[1]!T_Resins[#Data],4,FALSE)/VLOOKUP(A1818,[1]!T_Printers[#Data],5,FALSE),1)&lt;=_xlfn.XLOOKUP(B1818,[1]Printers!L:L,[1]Printers!O:O,1,0,),ROUND(VLOOKUP(C1818,[1]!T_Resins[#Data],4,FALSE)/VLOOKUP(A1818,[1]!T_Printers[#Data],5,FALSE),1),ROUND(VLOOKUP(C1818,[1]!T_Resins[#Data],4,FALSE)/VLOOKUP(A1818,[1]!T_Printers[#Data],5,FALSE),1)&gt;_xlfn.XLOOKUP(B1818,[1]Printers!L:L,[1]Printers!O:O,1,0,),"")),"")</f>
        <v/>
      </c>
      <c r="J1818" t="str">
        <f>IFERROR(IF(ROUND(_xlfn.XLOOKUP([1]Parameters!B1818,[1]Printers!L:L,[1]Printers!Q:Q,,0)*I1818/10,0)*10&lt;_xlfn.XLOOKUP([1]Parameters!B1818,[1]Printers!L:L,[1]Printers!P:P,,0),ROUND(_xlfn.XLOOKUP([1]Parameters!B1818,[1]Printers!L:L,[1]Printers!Q:Q,,0)*I1818/10,0)*10,_xlfn.XLOOKUP([1]Parameters!B1818,[1]Printers!L:L,[1]Printers!P:P,,0)),"")</f>
        <v/>
      </c>
      <c r="K1818">
        <f>IF(SUM(E1818:J1818)&lt;&gt;0,VLOOKUP(A1818,[1]!T_Printers[#Data],10,FALSE)+VLOOKUP(C1818,[1]!T_Resins[#Data],10,FALSE),"")</f>
        <v>5</v>
      </c>
      <c r="L1818">
        <f>IF(SUM(E1818:J1818)&lt;&gt;0,VLOOKUP(A1818,[1]!T_Printers[#Data],11,FALSE),"")</f>
        <v>8</v>
      </c>
      <c r="M1818">
        <f>IF(SUM(E1818:J1818)&lt;&gt;0,VLOOKUP(C1818,[1]!T_Resins[#Data],8,FALSE),"")</f>
        <v>120</v>
      </c>
      <c r="N1818">
        <f>IF(_xlfn.XLOOKUP(B1818,[1]Printers!$L:$L,[1]Printers!$R:$R,0,0)&gt;0,[1]Parameters!M1818,IF(SUM(E1818:J1818)&lt;&gt;0,VLOOKUP(C1818,[1]!T_Resins[#Data],9,FALSE),""))</f>
        <v>180</v>
      </c>
      <c r="O1818" t="str">
        <f t="shared" si="28"/>
        <v>ElegooSaturn312K</v>
      </c>
    </row>
    <row r="1819" spans="1:15" x14ac:dyDescent="0.25">
      <c r="A1819" t="str">
        <f t="array" ref="A1819">IF(ROW()-1&gt;COUNTA([1]!T_Printers[Printers])*COUNTA([1]!T_Resins[Resins]),"",INDEX([1]!T_Printers[Printers],INT((ROW()-2)/COUNTA([1]!T_Resins[Resins])+1)))</f>
        <v>Elegoo Saturn 3 12K</v>
      </c>
      <c r="B1819" t="str">
        <f>_xlfn.XLOOKUP(A1819,[1]!T_Printers[Printers],[1]!T_Printers[Icon link],,0)</f>
        <v>ElegooSaturn312K</v>
      </c>
      <c r="C1819" t="str">
        <f t="array" ref="C1819">IF(ROW()-1&gt;COUNTA([1]!T_Printers[Printers])*COUNTA([1]!T_Resins[Resins]),"",INDEX([1]!T_Resins[Resins],MOD(ROW()-2,COUNTA([1]!T_Resins[Resins]))+1))</f>
        <v>Dental Model Light Grey</v>
      </c>
      <c r="D1819">
        <f>IF(SUM(E1819:J1819)&lt;&gt;0,IF(ROW()-1&gt;COUNTA([1]!T_Printers[Printers])*COUNTA([1]!T_Resins[Resins]),"",2),"")</f>
        <v>2</v>
      </c>
      <c r="E1819" cm="1">
        <f t="array" ref="E1819">IFERROR(IF(ROW()-1&gt;COUNTA([1]!T_Printers[Printers])*COUNTA([1]!T_Resins[Resins]),"",_xlfn.IFS(ROUND(VLOOKUP(C1819,[1]!T_Resins[#Data],2,FALSE)/VLOOKUP(A1819,[1]!T_Printers[#Data],5,FALSE),1)&lt;=_xlfn.XLOOKUP(B1819,[1]Printers!L:L,[1]Printers!O:O,1,0,),ROUND(VLOOKUP(C1819,[1]!T_Resins[#Data],2,FALSE)/VLOOKUP(A1819,[1]!T_Printers[#Data],5,FALSE),1),ROUND(VLOOKUP(C1819,[1]!T_Resins[#Data],2,FALSE)/VLOOKUP(A1819,[1]!T_Printers[#Data],5,FALSE),1)&gt;_xlfn.XLOOKUP(B1819,[1]Printers!L:L,[1]Printers!O:O,1,0,),10)),"Используйте слой 100 мкм")</f>
        <v>3.7</v>
      </c>
      <c r="F1819">
        <f>IFERROR(IF(ROUND(_xlfn.XLOOKUP([1]Parameters!B1819,[1]Printers!L:L,[1]Printers!Q:Q,,0)*E1819/10,0)*10&lt;_xlfn.XLOOKUP([1]Parameters!B1819,[1]Printers!L:L,[1]Printers!P:P,,0),ROUND(_xlfn.XLOOKUP([1]Parameters!B1819,[1]Printers!L:L,[1]Printers!Q:Q,,0)*E1819/10,0)*10,_xlfn.XLOOKUP([1]Parameters!B1819,[1]Printers!L:L,[1]Printers!P:P,,0)),"")</f>
        <v>30</v>
      </c>
      <c r="G1819" cm="1">
        <f t="array" ref="G1819">IFERROR(IF(ROW()-1&gt;COUNTA([1]!T_Printers[Printers])*COUNTA([1]!T_Resins[Resins]),"",_xlfn.IFS(ROUND(VLOOKUP(C1819,[1]!T_Resins[#Data],3,FALSE)/VLOOKUP(A1819,[1]!T_Printers[#Data],5,FALSE),1)&lt;=_xlfn.XLOOKUP(B1819,[1]Printers!L:L,[1]Printers!O:O,1,0,),ROUND(VLOOKUP(C1819,[1]!T_Resins[#Data],3,FALSE)/VLOOKUP(A1819,[1]!T_Printers[#Data],5,FALSE),1),ROUND(VLOOKUP(C1819,[1]!T_Resins[#Data],3,FALSE)/VLOOKUP(A1819,[1]!T_Printers[#Data],5,FALSE),1)&gt;_xlfn.XLOOKUP(B1819,[1]Printers!L:L,[1]Printers!O:O,1,0,),10)),"")</f>
        <v>4.9000000000000004</v>
      </c>
      <c r="H1819">
        <f>IFERROR(IF(ROUND(_xlfn.XLOOKUP([1]Parameters!B1819,[1]Printers!L:L,[1]Printers!Q:Q,,0)*G1819/10,0)*10&lt;_xlfn.XLOOKUP([1]Parameters!B1819,[1]Printers!L:L,[1]Printers!P:P,,0),ROUND(_xlfn.XLOOKUP([1]Parameters!B1819,[1]Printers!L:L,[1]Printers!Q:Q,,0)*G1819/10,0)*10,_xlfn.XLOOKUP([1]Parameters!B1819,[1]Printers!L:L,[1]Printers!P:P,,0)),"")</f>
        <v>40</v>
      </c>
      <c r="I1819" s="3" t="str" cm="1">
        <f t="array" ref="I1819">IFERROR(IF(ROW()-1&gt;COUNTA([1]!T_Printers[Printers])*COUNTA([1]!T_Resins[Resins]),"",_xlfn.IFS(ROUND(VLOOKUP(C1819,[1]!T_Resins[#Data],4,FALSE)/VLOOKUP(A1819,[1]!T_Printers[#Data],5,FALSE),1)&lt;=_xlfn.XLOOKUP(B1819,[1]Printers!L:L,[1]Printers!O:O,1,0,),ROUND(VLOOKUP(C1819,[1]!T_Resins[#Data],4,FALSE)/VLOOKUP(A1819,[1]!T_Printers[#Data],5,FALSE),1),ROUND(VLOOKUP(C1819,[1]!T_Resins[#Data],4,FALSE)/VLOOKUP(A1819,[1]!T_Printers[#Data],5,FALSE),1)&gt;_xlfn.XLOOKUP(B1819,[1]Printers!L:L,[1]Printers!O:O,1,0,),"")),"")</f>
        <v/>
      </c>
      <c r="J1819" t="str">
        <f>IFERROR(IF(ROUND(_xlfn.XLOOKUP([1]Parameters!B1819,[1]Printers!L:L,[1]Printers!Q:Q,,0)*I1819/10,0)*10&lt;_xlfn.XLOOKUP([1]Parameters!B1819,[1]Printers!L:L,[1]Printers!P:P,,0),ROUND(_xlfn.XLOOKUP([1]Parameters!B1819,[1]Printers!L:L,[1]Printers!Q:Q,,0)*I1819/10,0)*10,_xlfn.XLOOKUP([1]Parameters!B1819,[1]Printers!L:L,[1]Printers!P:P,,0)),"")</f>
        <v/>
      </c>
      <c r="K1819">
        <f>IF(SUM(E1819:J1819)&lt;&gt;0,VLOOKUP(A1819,[1]!T_Printers[#Data],10,FALSE)+VLOOKUP(C1819,[1]!T_Resins[#Data],10,FALSE),"")</f>
        <v>5</v>
      </c>
      <c r="L1819">
        <f>IF(SUM(E1819:J1819)&lt;&gt;0,VLOOKUP(A1819,[1]!T_Printers[#Data],11,FALSE),"")</f>
        <v>8</v>
      </c>
      <c r="M1819">
        <f>IF(SUM(E1819:J1819)&lt;&gt;0,VLOOKUP(C1819,[1]!T_Resins[#Data],8,FALSE),"")</f>
        <v>120</v>
      </c>
      <c r="N1819">
        <f>IF(_xlfn.XLOOKUP(B1819,[1]Printers!$L:$L,[1]Printers!$R:$R,0,0)&gt;0,[1]Parameters!M1819,IF(SUM(E1819:J1819)&lt;&gt;0,VLOOKUP(C1819,[1]!T_Resins[#Data],9,FALSE),""))</f>
        <v>180</v>
      </c>
      <c r="O1819" t="str">
        <f t="shared" si="28"/>
        <v>ElegooSaturn312K</v>
      </c>
    </row>
    <row r="1820" spans="1:15" x14ac:dyDescent="0.25">
      <c r="A1820" t="str">
        <f t="array" ref="A1820">IF(ROW()-1&gt;COUNTA([1]!T_Printers[Printers])*COUNTA([1]!T_Resins[Resins]),"",INDEX([1]!T_Printers[Printers],INT((ROW()-2)/COUNTA([1]!T_Resins[Resins])+1)))</f>
        <v>Elegoo Saturn 3 12K</v>
      </c>
      <c r="B1820" t="str">
        <f>_xlfn.XLOOKUP(A1820,[1]!T_Printers[Printers],[1]!T_Printers[Icon link],,0)</f>
        <v>ElegooSaturn312K</v>
      </c>
      <c r="C1820" t="str">
        <f t="array" ref="C1820">IF(ROW()-1&gt;COUNTA([1]!T_Printers[Printers])*COUNTA([1]!T_Resins[Resins]),"",INDEX([1]!T_Resins[Resins],MOD(ROW()-2,COUNTA([1]!T_Resins[Resins]))+1))</f>
        <v>Dental Peach</v>
      </c>
      <c r="D1820">
        <f>IF(SUM(E1820:J1820)&lt;&gt;0,IF(ROW()-1&gt;COUNTA([1]!T_Printers[Printers])*COUNTA([1]!T_Resins[Resins]),"",2),"")</f>
        <v>2</v>
      </c>
      <c r="E1820" cm="1">
        <f t="array" ref="E1820">IFERROR(IF(ROW()-1&gt;COUNTA([1]!T_Printers[Printers])*COUNTA([1]!T_Resins[Resins]),"",_xlfn.IFS(ROUND(VLOOKUP(C1820,[1]!T_Resins[#Data],2,FALSE)/VLOOKUP(A1820,[1]!T_Printers[#Data],5,FALSE),1)&lt;=_xlfn.XLOOKUP(B1820,[1]Printers!L:L,[1]Printers!O:O,1,0,),ROUND(VLOOKUP(C1820,[1]!T_Resins[#Data],2,FALSE)/VLOOKUP(A1820,[1]!T_Printers[#Data],5,FALSE),1),ROUND(VLOOKUP(C1820,[1]!T_Resins[#Data],2,FALSE)/VLOOKUP(A1820,[1]!T_Printers[#Data],5,FALSE),1)&gt;_xlfn.XLOOKUP(B1820,[1]Printers!L:L,[1]Printers!O:O,1,0,),10)),"Используйте слой 100 мкм")</f>
        <v>4.8</v>
      </c>
      <c r="F1820">
        <f>IFERROR(IF(ROUND(_xlfn.XLOOKUP([1]Parameters!B1820,[1]Printers!L:L,[1]Printers!Q:Q,,0)*E1820/10,0)*10&lt;_xlfn.XLOOKUP([1]Parameters!B1820,[1]Printers!L:L,[1]Printers!P:P,,0),ROUND(_xlfn.XLOOKUP([1]Parameters!B1820,[1]Printers!L:L,[1]Printers!Q:Q,,0)*E1820/10,0)*10,_xlfn.XLOOKUP([1]Parameters!B1820,[1]Printers!L:L,[1]Printers!P:P,,0)),"")</f>
        <v>40</v>
      </c>
      <c r="G1820" cm="1">
        <f t="array" ref="G1820">IFERROR(IF(ROW()-1&gt;COUNTA([1]!T_Printers[Printers])*COUNTA([1]!T_Resins[Resins]),"",_xlfn.IFS(ROUND(VLOOKUP(C1820,[1]!T_Resins[#Data],3,FALSE)/VLOOKUP(A1820,[1]!T_Printers[#Data],5,FALSE),1)&lt;=_xlfn.XLOOKUP(B1820,[1]Printers!L:L,[1]Printers!O:O,1,0,),ROUND(VLOOKUP(C1820,[1]!T_Resins[#Data],3,FALSE)/VLOOKUP(A1820,[1]!T_Printers[#Data],5,FALSE),1),ROUND(VLOOKUP(C1820,[1]!T_Resins[#Data],3,FALSE)/VLOOKUP(A1820,[1]!T_Printers[#Data],5,FALSE),1)&gt;_xlfn.XLOOKUP(B1820,[1]Printers!L:L,[1]Printers!O:O,1,0,),10)),"")</f>
        <v>6.2</v>
      </c>
      <c r="H1820">
        <f>IFERROR(IF(ROUND(_xlfn.XLOOKUP([1]Parameters!B1820,[1]Printers!L:L,[1]Printers!Q:Q,,0)*G1820/10,0)*10&lt;_xlfn.XLOOKUP([1]Parameters!B1820,[1]Printers!L:L,[1]Printers!P:P,,0),ROUND(_xlfn.XLOOKUP([1]Parameters!B1820,[1]Printers!L:L,[1]Printers!Q:Q,,0)*G1820/10,0)*10,_xlfn.XLOOKUP([1]Parameters!B1820,[1]Printers!L:L,[1]Printers!P:P,,0)),"")</f>
        <v>60</v>
      </c>
      <c r="I1820" s="3" t="str" cm="1">
        <f t="array" ref="I1820">IFERROR(IF(ROW()-1&gt;COUNTA([1]!T_Printers[Printers])*COUNTA([1]!T_Resins[Resins]),"",_xlfn.IFS(ROUND(VLOOKUP(C1820,[1]!T_Resins[#Data],4,FALSE)/VLOOKUP(A1820,[1]!T_Printers[#Data],5,FALSE),1)&lt;=_xlfn.XLOOKUP(B1820,[1]Printers!L:L,[1]Printers!O:O,1,0,),ROUND(VLOOKUP(C1820,[1]!T_Resins[#Data],4,FALSE)/VLOOKUP(A1820,[1]!T_Printers[#Data],5,FALSE),1),ROUND(VLOOKUP(C1820,[1]!T_Resins[#Data],4,FALSE)/VLOOKUP(A1820,[1]!T_Printers[#Data],5,FALSE),1)&gt;_xlfn.XLOOKUP(B1820,[1]Printers!L:L,[1]Printers!O:O,1,0,),"")),"")</f>
        <v/>
      </c>
      <c r="J1820" t="str">
        <f>IFERROR(IF(ROUND(_xlfn.XLOOKUP([1]Parameters!B1820,[1]Printers!L:L,[1]Printers!Q:Q,,0)*I1820/10,0)*10&lt;_xlfn.XLOOKUP([1]Parameters!B1820,[1]Printers!L:L,[1]Printers!P:P,,0),ROUND(_xlfn.XLOOKUP([1]Parameters!B1820,[1]Printers!L:L,[1]Printers!Q:Q,,0)*I1820/10,0)*10,_xlfn.XLOOKUP([1]Parameters!B1820,[1]Printers!L:L,[1]Printers!P:P,,0)),"")</f>
        <v/>
      </c>
      <c r="K1820">
        <f>IF(SUM(E1820:J1820)&lt;&gt;0,VLOOKUP(A1820,[1]!T_Printers[#Data],10,FALSE)+VLOOKUP(C1820,[1]!T_Resins[#Data],10,FALSE),"")</f>
        <v>5</v>
      </c>
      <c r="L1820">
        <f>IF(SUM(E1820:J1820)&lt;&gt;0,VLOOKUP(A1820,[1]!T_Printers[#Data],11,FALSE),"")</f>
        <v>8</v>
      </c>
      <c r="M1820">
        <f>IF(SUM(E1820:J1820)&lt;&gt;0,VLOOKUP(C1820,[1]!T_Resins[#Data],8,FALSE),"")</f>
        <v>120</v>
      </c>
      <c r="N1820">
        <f>IF(_xlfn.XLOOKUP(B1820,[1]Printers!$L:$L,[1]Printers!$R:$R,0,0)&gt;0,[1]Parameters!M1820,IF(SUM(E1820:J1820)&lt;&gt;0,VLOOKUP(C1820,[1]!T_Resins[#Data],9,FALSE),""))</f>
        <v>180</v>
      </c>
      <c r="O1820" t="str">
        <f t="shared" si="28"/>
        <v>ElegooSaturn312K</v>
      </c>
    </row>
    <row r="1821" spans="1:15" x14ac:dyDescent="0.25">
      <c r="A1821" t="str">
        <f t="array" ref="A1821">IF(ROW()-1&gt;COUNTA([1]!T_Printers[Printers])*COUNTA([1]!T_Resins[Resins]),"",INDEX([1]!T_Printers[Printers],INT((ROW()-2)/COUNTA([1]!T_Resins[Resins])+1)))</f>
        <v>Elegoo Saturn 3 12K</v>
      </c>
      <c r="B1821" t="str">
        <f>_xlfn.XLOOKUP(A1821,[1]!T_Printers[Printers],[1]!T_Printers[Icon link],,0)</f>
        <v>ElegooSaturn312K</v>
      </c>
      <c r="C1821" t="str">
        <f t="array" ref="C1821">IF(ROW()-1&gt;COUNTA([1]!T_Printers[Printers])*COUNTA([1]!T_Resins[Resins]),"",INDEX([1]!T_Resins[Resins],MOD(ROW()-2,COUNTA([1]!T_Resins[Resins]))+1))</f>
        <v>Dental Pink</v>
      </c>
      <c r="D1821">
        <f>IF(SUM(E1821:J1821)&lt;&gt;0,IF(ROW()-1&gt;COUNTA([1]!T_Printers[Printers])*COUNTA([1]!T_Resins[Resins]),"",2),"")</f>
        <v>2</v>
      </c>
      <c r="E1821" cm="1">
        <f t="array" ref="E1821">IFERROR(IF(ROW()-1&gt;COUNTA([1]!T_Printers[Printers])*COUNTA([1]!T_Resins[Resins]),"",_xlfn.IFS(ROUND(VLOOKUP(C1821,[1]!T_Resins[#Data],2,FALSE)/VLOOKUP(A1821,[1]!T_Printers[#Data],5,FALSE),1)&lt;=_xlfn.XLOOKUP(B1821,[1]Printers!L:L,[1]Printers!O:O,1,0,),ROUND(VLOOKUP(C1821,[1]!T_Resins[#Data],2,FALSE)/VLOOKUP(A1821,[1]!T_Printers[#Data],5,FALSE),1),ROUND(VLOOKUP(C1821,[1]!T_Resins[#Data],2,FALSE)/VLOOKUP(A1821,[1]!T_Printers[#Data],5,FALSE),1)&gt;_xlfn.XLOOKUP(B1821,[1]Printers!L:L,[1]Printers!O:O,1,0,),10)),"Используйте слой 100 мкм")</f>
        <v>3</v>
      </c>
      <c r="F1821">
        <f>IFERROR(IF(ROUND(_xlfn.XLOOKUP([1]Parameters!B1821,[1]Printers!L:L,[1]Printers!Q:Q,,0)*E1821/10,0)*10&lt;_xlfn.XLOOKUP([1]Parameters!B1821,[1]Printers!L:L,[1]Printers!P:P,,0),ROUND(_xlfn.XLOOKUP([1]Parameters!B1821,[1]Printers!L:L,[1]Printers!Q:Q,,0)*E1821/10,0)*10,_xlfn.XLOOKUP([1]Parameters!B1821,[1]Printers!L:L,[1]Printers!P:P,,0)),"")</f>
        <v>30</v>
      </c>
      <c r="G1821" cm="1">
        <f t="array" ref="G1821">IFERROR(IF(ROW()-1&gt;COUNTA([1]!T_Printers[Printers])*COUNTA([1]!T_Resins[Resins]),"",_xlfn.IFS(ROUND(VLOOKUP(C1821,[1]!T_Resins[#Data],3,FALSE)/VLOOKUP(A1821,[1]!T_Printers[#Data],5,FALSE),1)&lt;=_xlfn.XLOOKUP(B1821,[1]Printers!L:L,[1]Printers!O:O,1,0,),ROUND(VLOOKUP(C1821,[1]!T_Resins[#Data],3,FALSE)/VLOOKUP(A1821,[1]!T_Printers[#Data],5,FALSE),1),ROUND(VLOOKUP(C1821,[1]!T_Resins[#Data],3,FALSE)/VLOOKUP(A1821,[1]!T_Printers[#Data],5,FALSE),1)&gt;_xlfn.XLOOKUP(B1821,[1]Printers!L:L,[1]Printers!O:O,1,0,),10)),"")</f>
        <v>4</v>
      </c>
      <c r="H1821">
        <f>IFERROR(IF(ROUND(_xlfn.XLOOKUP([1]Parameters!B1821,[1]Printers!L:L,[1]Printers!Q:Q,,0)*G1821/10,0)*10&lt;_xlfn.XLOOKUP([1]Parameters!B1821,[1]Printers!L:L,[1]Printers!P:P,,0),ROUND(_xlfn.XLOOKUP([1]Parameters!B1821,[1]Printers!L:L,[1]Printers!Q:Q,,0)*G1821/10,0)*10,_xlfn.XLOOKUP([1]Parameters!B1821,[1]Printers!L:L,[1]Printers!P:P,,0)),"")</f>
        <v>40</v>
      </c>
      <c r="I1821" s="3" t="str" cm="1">
        <f t="array" ref="I1821">IFERROR(IF(ROW()-1&gt;COUNTA([1]!T_Printers[Printers])*COUNTA([1]!T_Resins[Resins]),"",_xlfn.IFS(ROUND(VLOOKUP(C1821,[1]!T_Resins[#Data],4,FALSE)/VLOOKUP(A1821,[1]!T_Printers[#Data],5,FALSE),1)&lt;=_xlfn.XLOOKUP(B1821,[1]Printers!L:L,[1]Printers!O:O,1,0,),ROUND(VLOOKUP(C1821,[1]!T_Resins[#Data],4,FALSE)/VLOOKUP(A1821,[1]!T_Printers[#Data],5,FALSE),1),ROUND(VLOOKUP(C1821,[1]!T_Resins[#Data],4,FALSE)/VLOOKUP(A1821,[1]!T_Printers[#Data],5,FALSE),1)&gt;_xlfn.XLOOKUP(B1821,[1]Printers!L:L,[1]Printers!O:O,1,0,),"")),"")</f>
        <v/>
      </c>
      <c r="J1821" t="str">
        <f>IFERROR(IF(ROUND(_xlfn.XLOOKUP([1]Parameters!B1821,[1]Printers!L:L,[1]Printers!Q:Q,,0)*I1821/10,0)*10&lt;_xlfn.XLOOKUP([1]Parameters!B1821,[1]Printers!L:L,[1]Printers!P:P,,0),ROUND(_xlfn.XLOOKUP([1]Parameters!B1821,[1]Printers!L:L,[1]Printers!Q:Q,,0)*I1821/10,0)*10,_xlfn.XLOOKUP([1]Parameters!B1821,[1]Printers!L:L,[1]Printers!P:P,,0)),"")</f>
        <v/>
      </c>
      <c r="K1821">
        <f>IF(SUM(E1821:J1821)&lt;&gt;0,VLOOKUP(A1821,[1]!T_Printers[#Data],10,FALSE)+VLOOKUP(C1821,[1]!T_Resins[#Data],10,FALSE),"")</f>
        <v>4</v>
      </c>
      <c r="L1821">
        <f>IF(SUM(E1821:J1821)&lt;&gt;0,VLOOKUP(A1821,[1]!T_Printers[#Data],11,FALSE),"")</f>
        <v>8</v>
      </c>
      <c r="M1821">
        <f>IF(SUM(E1821:J1821)&lt;&gt;0,VLOOKUP(C1821,[1]!T_Resins[#Data],8,FALSE),"")</f>
        <v>120</v>
      </c>
      <c r="N1821">
        <f>IF(_xlfn.XLOOKUP(B1821,[1]Printers!$L:$L,[1]Printers!$R:$R,0,0)&gt;0,[1]Parameters!M1821,IF(SUM(E1821:J1821)&lt;&gt;0,VLOOKUP(C1821,[1]!T_Resins[#Data],9,FALSE),""))</f>
        <v>180</v>
      </c>
      <c r="O1821" t="str">
        <f t="shared" si="28"/>
        <v>ElegooSaturn312K</v>
      </c>
    </row>
    <row r="1822" spans="1:15" x14ac:dyDescent="0.25">
      <c r="A1822" t="str">
        <f t="array" ref="A1822">IF(ROW()-1&gt;COUNTA([1]!T_Printers[Printers])*COUNTA([1]!T_Resins[Resins]),"",INDEX([1]!T_Printers[Printers],INT((ROW()-2)/COUNTA([1]!T_Resins[Resins])+1)))</f>
        <v>Elegoo Saturn 3 12K</v>
      </c>
      <c r="B1822" t="str">
        <f>_xlfn.XLOOKUP(A1822,[1]!T_Printers[Printers],[1]!T_Printers[Icon link],,0)</f>
        <v>ElegooSaturn312K</v>
      </c>
      <c r="C1822" t="str">
        <f t="array" ref="C1822">IF(ROW()-1&gt;COUNTA([1]!T_Printers[Printers])*COUNTA([1]!T_Resins[Resins]),"",INDEX([1]!T_Resins[Resins],MOD(ROW()-2,COUNTA([1]!T_Resins[Resins]))+1))</f>
        <v>Dental Soft Pink</v>
      </c>
      <c r="D1822">
        <f>IF(SUM(E1822:J1822)&lt;&gt;0,IF(ROW()-1&gt;COUNTA([1]!T_Printers[Printers])*COUNTA([1]!T_Resins[Resins]),"",2),"")</f>
        <v>2</v>
      </c>
      <c r="E1822" cm="1">
        <f t="array" ref="E1822">IFERROR(IF(ROW()-1&gt;COUNTA([1]!T_Printers[Printers])*COUNTA([1]!T_Resins[Resins]),"",_xlfn.IFS(ROUND(VLOOKUP(C1822,[1]!T_Resins[#Data],2,FALSE)/VLOOKUP(A1822,[1]!T_Printers[#Data],5,FALSE),1)&lt;=_xlfn.XLOOKUP(B1822,[1]Printers!L:L,[1]Printers!O:O,1,0,),ROUND(VLOOKUP(C1822,[1]!T_Resins[#Data],2,FALSE)/VLOOKUP(A1822,[1]!T_Printers[#Data],5,FALSE),1),ROUND(VLOOKUP(C1822,[1]!T_Resins[#Data],2,FALSE)/VLOOKUP(A1822,[1]!T_Printers[#Data],5,FALSE),1)&gt;_xlfn.XLOOKUP(B1822,[1]Printers!L:L,[1]Printers!O:O,1,0,),10)),"Используйте слой 100 мкм")</f>
        <v>4.5</v>
      </c>
      <c r="F1822">
        <f>IFERROR(IF(ROUND(_xlfn.XLOOKUP([1]Parameters!B1822,[1]Printers!L:L,[1]Printers!Q:Q,,0)*E1822/10,0)*10&lt;_xlfn.XLOOKUP([1]Parameters!B1822,[1]Printers!L:L,[1]Printers!P:P,,0),ROUND(_xlfn.XLOOKUP([1]Parameters!B1822,[1]Printers!L:L,[1]Printers!Q:Q,,0)*E1822/10,0)*10,_xlfn.XLOOKUP([1]Parameters!B1822,[1]Printers!L:L,[1]Printers!P:P,,0)),"")</f>
        <v>40</v>
      </c>
      <c r="G1822" cm="1">
        <f t="array" ref="G1822">IFERROR(IF(ROW()-1&gt;COUNTA([1]!T_Printers[Printers])*COUNTA([1]!T_Resins[Resins]),"",_xlfn.IFS(ROUND(VLOOKUP(C1822,[1]!T_Resins[#Data],3,FALSE)/VLOOKUP(A1822,[1]!T_Printers[#Data],5,FALSE),1)&lt;=_xlfn.XLOOKUP(B1822,[1]Printers!L:L,[1]Printers!O:O,1,0,),ROUND(VLOOKUP(C1822,[1]!T_Resins[#Data],3,FALSE)/VLOOKUP(A1822,[1]!T_Printers[#Data],5,FALSE),1),ROUND(VLOOKUP(C1822,[1]!T_Resins[#Data],3,FALSE)/VLOOKUP(A1822,[1]!T_Printers[#Data],5,FALSE),1)&gt;_xlfn.XLOOKUP(B1822,[1]Printers!L:L,[1]Printers!O:O,1,0,),10)),"")</f>
        <v>5.8</v>
      </c>
      <c r="H1822">
        <f>IFERROR(IF(ROUND(_xlfn.XLOOKUP([1]Parameters!B1822,[1]Printers!L:L,[1]Printers!Q:Q,,0)*G1822/10,0)*10&lt;_xlfn.XLOOKUP([1]Parameters!B1822,[1]Printers!L:L,[1]Printers!P:P,,0),ROUND(_xlfn.XLOOKUP([1]Parameters!B1822,[1]Printers!L:L,[1]Printers!Q:Q,,0)*G1822/10,0)*10,_xlfn.XLOOKUP([1]Parameters!B1822,[1]Printers!L:L,[1]Printers!P:P,,0)),"")</f>
        <v>50</v>
      </c>
      <c r="I1822" s="3" t="str" cm="1">
        <f t="array" ref="I1822">IFERROR(IF(ROW()-1&gt;COUNTA([1]!T_Printers[Printers])*COUNTA([1]!T_Resins[Resins]),"",_xlfn.IFS(ROUND(VLOOKUP(C1822,[1]!T_Resins[#Data],4,FALSE)/VLOOKUP(A1822,[1]!T_Printers[#Data],5,FALSE),1)&lt;=_xlfn.XLOOKUP(B1822,[1]Printers!L:L,[1]Printers!O:O,1,0,),ROUND(VLOOKUP(C1822,[1]!T_Resins[#Data],4,FALSE)/VLOOKUP(A1822,[1]!T_Printers[#Data],5,FALSE),1),ROUND(VLOOKUP(C1822,[1]!T_Resins[#Data],4,FALSE)/VLOOKUP(A1822,[1]!T_Printers[#Data],5,FALSE),1)&gt;_xlfn.XLOOKUP(B1822,[1]Printers!L:L,[1]Printers!O:O,1,0,),"")),"")</f>
        <v/>
      </c>
      <c r="J1822" t="str">
        <f>IFERROR(IF(ROUND(_xlfn.XLOOKUP([1]Parameters!B1822,[1]Printers!L:L,[1]Printers!Q:Q,,0)*I1822/10,0)*10&lt;_xlfn.XLOOKUP([1]Parameters!B1822,[1]Printers!L:L,[1]Printers!P:P,,0),ROUND(_xlfn.XLOOKUP([1]Parameters!B1822,[1]Printers!L:L,[1]Printers!Q:Q,,0)*I1822/10,0)*10,_xlfn.XLOOKUP([1]Parameters!B1822,[1]Printers!L:L,[1]Printers!P:P,,0)),"")</f>
        <v/>
      </c>
      <c r="K1822">
        <f>IF(SUM(E1822:J1822)&lt;&gt;0,VLOOKUP(A1822,[1]!T_Printers[#Data],10,FALSE)+VLOOKUP(C1822,[1]!T_Resins[#Data],10,FALSE),"")</f>
        <v>4</v>
      </c>
      <c r="L1822">
        <f>IF(SUM(E1822:J1822)&lt;&gt;0,VLOOKUP(A1822,[1]!T_Printers[#Data],11,FALSE),"")</f>
        <v>8</v>
      </c>
      <c r="M1822">
        <f>IF(SUM(E1822:J1822)&lt;&gt;0,VLOOKUP(C1822,[1]!T_Resins[#Data],8,FALSE),"")</f>
        <v>60</v>
      </c>
      <c r="N1822">
        <f>IF(_xlfn.XLOOKUP(B1822,[1]Printers!$L:$L,[1]Printers!$R:$R,0,0)&gt;0,[1]Parameters!M1822,IF(SUM(E1822:J1822)&lt;&gt;0,VLOOKUP(C1822,[1]!T_Resins[#Data],9,FALSE),""))</f>
        <v>60</v>
      </c>
      <c r="O1822" t="str">
        <f t="shared" si="28"/>
        <v>ElegooSaturn312K</v>
      </c>
    </row>
    <row r="1823" spans="1:15" x14ac:dyDescent="0.25">
      <c r="A1823" t="str">
        <f t="array" ref="A1823">IF(ROW()-1&gt;COUNTA([1]!T_Printers[Printers])*COUNTA([1]!T_Resins[Resins]),"",INDEX([1]!T_Printers[Printers],INT((ROW()-2)/COUNTA([1]!T_Resins[Resins])+1)))</f>
        <v>Elegoo Saturn 3 12K</v>
      </c>
      <c r="B1823" t="str">
        <f>_xlfn.XLOOKUP(A1823,[1]!T_Printers[Printers],[1]!T_Printers[Icon link],,0)</f>
        <v>ElegooSaturn312K</v>
      </c>
      <c r="C1823" t="str">
        <f t="array" ref="C1823">IF(ROW()-1&gt;COUNTA([1]!T_Printers[Printers])*COUNTA([1]!T_Resins[Resins]),"",INDEX([1]!T_Resins[Resins],MOD(ROW()-2,COUNTA([1]!T_Resins[Resins]))+1))</f>
        <v>Dental Sand A1-A2</v>
      </c>
      <c r="D1823">
        <f>IF(SUM(E1823:J1823)&lt;&gt;0,IF(ROW()-1&gt;COUNTA([1]!T_Printers[Printers])*COUNTA([1]!T_Resins[Resins]),"",2),"")</f>
        <v>2</v>
      </c>
      <c r="E1823" cm="1">
        <f t="array" ref="E1823">IFERROR(IF(ROW()-1&gt;COUNTA([1]!T_Printers[Printers])*COUNTA([1]!T_Resins[Resins]),"",_xlfn.IFS(ROUND(VLOOKUP(C1823,[1]!T_Resins[#Data],2,FALSE)/VLOOKUP(A1823,[1]!T_Printers[#Data],5,FALSE),1)&lt;=_xlfn.XLOOKUP(B1823,[1]Printers!L:L,[1]Printers!O:O,1,0,),ROUND(VLOOKUP(C1823,[1]!T_Resins[#Data],2,FALSE)/VLOOKUP(A1823,[1]!T_Printers[#Data],5,FALSE),1),ROUND(VLOOKUP(C1823,[1]!T_Resins[#Data],2,FALSE)/VLOOKUP(A1823,[1]!T_Printers[#Data],5,FALSE),1)&gt;_xlfn.XLOOKUP(B1823,[1]Printers!L:L,[1]Printers!O:O,1,0,),10)),"Используйте слой 100 мкм")</f>
        <v>2.6</v>
      </c>
      <c r="F1823">
        <f>IFERROR(IF(ROUND(_xlfn.XLOOKUP([1]Parameters!B1823,[1]Printers!L:L,[1]Printers!Q:Q,,0)*E1823/10,0)*10&lt;_xlfn.XLOOKUP([1]Parameters!B1823,[1]Printers!L:L,[1]Printers!P:P,,0),ROUND(_xlfn.XLOOKUP([1]Parameters!B1823,[1]Printers!L:L,[1]Printers!Q:Q,,0)*E1823/10,0)*10,_xlfn.XLOOKUP([1]Parameters!B1823,[1]Printers!L:L,[1]Printers!P:P,,0)),"")</f>
        <v>20</v>
      </c>
      <c r="G1823" cm="1">
        <f t="array" ref="G1823">IFERROR(IF(ROW()-1&gt;COUNTA([1]!T_Printers[Printers])*COUNTA([1]!T_Resins[Resins]),"",_xlfn.IFS(ROUND(VLOOKUP(C1823,[1]!T_Resins[#Data],3,FALSE)/VLOOKUP(A1823,[1]!T_Printers[#Data],5,FALSE),1)&lt;=_xlfn.XLOOKUP(B1823,[1]Printers!L:L,[1]Printers!O:O,1,0,),ROUND(VLOOKUP(C1823,[1]!T_Resins[#Data],3,FALSE)/VLOOKUP(A1823,[1]!T_Printers[#Data],5,FALSE),1),ROUND(VLOOKUP(C1823,[1]!T_Resins[#Data],3,FALSE)/VLOOKUP(A1823,[1]!T_Printers[#Data],5,FALSE),1)&gt;_xlfn.XLOOKUP(B1823,[1]Printers!L:L,[1]Printers!O:O,1,0,),10)),"")</f>
        <v>3.3</v>
      </c>
      <c r="H1823">
        <f>IFERROR(IF(ROUND(_xlfn.XLOOKUP([1]Parameters!B1823,[1]Printers!L:L,[1]Printers!Q:Q,,0)*G1823/10,0)*10&lt;_xlfn.XLOOKUP([1]Parameters!B1823,[1]Printers!L:L,[1]Printers!P:P,,0),ROUND(_xlfn.XLOOKUP([1]Parameters!B1823,[1]Printers!L:L,[1]Printers!Q:Q,,0)*G1823/10,0)*10,_xlfn.XLOOKUP([1]Parameters!B1823,[1]Printers!L:L,[1]Printers!P:P,,0)),"")</f>
        <v>30</v>
      </c>
      <c r="I1823" s="3" t="str" cm="1">
        <f t="array" ref="I1823">IFERROR(IF(ROW()-1&gt;COUNTA([1]!T_Printers[Printers])*COUNTA([1]!T_Resins[Resins]),"",_xlfn.IFS(ROUND(VLOOKUP(C1823,[1]!T_Resins[#Data],4,FALSE)/VLOOKUP(A1823,[1]!T_Printers[#Data],5,FALSE),1)&lt;=_xlfn.XLOOKUP(B1823,[1]Printers!L:L,[1]Printers!O:O,1,0,),ROUND(VLOOKUP(C1823,[1]!T_Resins[#Data],4,FALSE)/VLOOKUP(A1823,[1]!T_Printers[#Data],5,FALSE),1),ROUND(VLOOKUP(C1823,[1]!T_Resins[#Data],4,FALSE)/VLOOKUP(A1823,[1]!T_Printers[#Data],5,FALSE),1)&gt;_xlfn.XLOOKUP(B1823,[1]Printers!L:L,[1]Printers!O:O,1,0,),"")),"")</f>
        <v/>
      </c>
      <c r="J1823" t="str">
        <f>IFERROR(IF(ROUND(_xlfn.XLOOKUP([1]Parameters!B1823,[1]Printers!L:L,[1]Printers!Q:Q,,0)*I1823/10,0)*10&lt;_xlfn.XLOOKUP([1]Parameters!B1823,[1]Printers!L:L,[1]Printers!P:P,,0),ROUND(_xlfn.XLOOKUP([1]Parameters!B1823,[1]Printers!L:L,[1]Printers!Q:Q,,0)*I1823/10,0)*10,_xlfn.XLOOKUP([1]Parameters!B1823,[1]Printers!L:L,[1]Printers!P:P,,0)),"")</f>
        <v/>
      </c>
      <c r="K1823">
        <f>IF(SUM(E1823:J1823)&lt;&gt;0,VLOOKUP(A1823,[1]!T_Printers[#Data],10,FALSE)+VLOOKUP(C1823,[1]!T_Resins[#Data],10,FALSE),"")</f>
        <v>5</v>
      </c>
      <c r="L1823">
        <f>IF(SUM(E1823:J1823)&lt;&gt;0,VLOOKUP(A1823,[1]!T_Printers[#Data],11,FALSE),"")</f>
        <v>8</v>
      </c>
      <c r="M1823">
        <f>IF(SUM(E1823:J1823)&lt;&gt;0,VLOOKUP(C1823,[1]!T_Resins[#Data],8,FALSE),"")</f>
        <v>120</v>
      </c>
      <c r="N1823">
        <f>IF(_xlfn.XLOOKUP(B1823,[1]Printers!$L:$L,[1]Printers!$R:$R,0,0)&gt;0,[1]Parameters!M1823,IF(SUM(E1823:J1823)&lt;&gt;0,VLOOKUP(C1823,[1]!T_Resins[#Data],9,FALSE),""))</f>
        <v>180</v>
      </c>
      <c r="O1823" t="str">
        <f t="shared" si="28"/>
        <v>ElegooSaturn312K</v>
      </c>
    </row>
    <row r="1824" spans="1:15" x14ac:dyDescent="0.25">
      <c r="A1824" t="str">
        <f t="array" ref="A1824">IF(ROW()-1&gt;COUNTA([1]!T_Printers[Printers])*COUNTA([1]!T_Resins[Resins]),"",INDEX([1]!T_Printers[Printers],INT((ROW()-2)/COUNTA([1]!T_Resins[Resins])+1)))</f>
        <v>Elegoo Saturn 3 12K</v>
      </c>
      <c r="B1824" t="str">
        <f>_xlfn.XLOOKUP(A1824,[1]!T_Printers[Printers],[1]!T_Printers[Icon link],,0)</f>
        <v>ElegooSaturn312K</v>
      </c>
      <c r="C1824" t="str">
        <f t="array" ref="C1824">IF(ROW()-1&gt;COUNTA([1]!T_Printers[Printers])*COUNTA([1]!T_Resins[Resins]),"",INDEX([1]!T_Resins[Resins],MOD(ROW()-2,COUNTA([1]!T_Resins[Resins]))+1))</f>
        <v xml:space="preserve">Dental Sand A1-A2 (Обновленная версия) </v>
      </c>
      <c r="D1824">
        <f>IF(SUM(E1824:J1824)&lt;&gt;0,IF(ROW()-1&gt;COUNTA([1]!T_Printers[Printers])*COUNTA([1]!T_Resins[Resins]),"",2),"")</f>
        <v>2</v>
      </c>
      <c r="E1824" cm="1">
        <f t="array" ref="E1824">IFERROR(IF(ROW()-1&gt;COUNTA([1]!T_Printers[Printers])*COUNTA([1]!T_Resins[Resins]),"",_xlfn.IFS(ROUND(VLOOKUP(C1824,[1]!T_Resins[#Data],2,FALSE)/VLOOKUP(A1824,[1]!T_Printers[#Data],5,FALSE),1)&lt;=_xlfn.XLOOKUP(B1824,[1]Printers!L:L,[1]Printers!O:O,1,0,),ROUND(VLOOKUP(C1824,[1]!T_Resins[#Data],2,FALSE)/VLOOKUP(A1824,[1]!T_Printers[#Data],5,FALSE),1),ROUND(VLOOKUP(C1824,[1]!T_Resins[#Data],2,FALSE)/VLOOKUP(A1824,[1]!T_Printers[#Data],5,FALSE),1)&gt;_xlfn.XLOOKUP(B1824,[1]Printers!L:L,[1]Printers!O:O,1,0,),10)),"Используйте слой 100 мкм")</f>
        <v>6.9</v>
      </c>
      <c r="F1824">
        <f>IFERROR(IF(ROUND(_xlfn.XLOOKUP([1]Parameters!B1824,[1]Printers!L:L,[1]Printers!Q:Q,,0)*E1824/10,0)*10&lt;_xlfn.XLOOKUP([1]Parameters!B1824,[1]Printers!L:L,[1]Printers!P:P,,0),ROUND(_xlfn.XLOOKUP([1]Parameters!B1824,[1]Printers!L:L,[1]Printers!Q:Q,,0)*E1824/10,0)*10,_xlfn.XLOOKUP([1]Parameters!B1824,[1]Printers!L:L,[1]Printers!P:P,,0)),"")</f>
        <v>60</v>
      </c>
      <c r="G1824" cm="1">
        <f t="array" ref="G1824">IFERROR(IF(ROW()-1&gt;COUNTA([1]!T_Printers[Printers])*COUNTA([1]!T_Resins[Resins]),"",_xlfn.IFS(ROUND(VLOOKUP(C1824,[1]!T_Resins[#Data],3,FALSE)/VLOOKUP(A1824,[1]!T_Printers[#Data],5,FALSE),1)&lt;=_xlfn.XLOOKUP(B1824,[1]Printers!L:L,[1]Printers!O:O,1,0,),ROUND(VLOOKUP(C1824,[1]!T_Resins[#Data],3,FALSE)/VLOOKUP(A1824,[1]!T_Printers[#Data],5,FALSE),1),ROUND(VLOOKUP(C1824,[1]!T_Resins[#Data],3,FALSE)/VLOOKUP(A1824,[1]!T_Printers[#Data],5,FALSE),1)&gt;_xlfn.XLOOKUP(B1824,[1]Printers!L:L,[1]Printers!O:O,1,0,),10)),"")</f>
        <v>7.2</v>
      </c>
      <c r="H1824">
        <f>IFERROR(IF(ROUND(_xlfn.XLOOKUP([1]Parameters!B1824,[1]Printers!L:L,[1]Printers!Q:Q,,0)*G1824/10,0)*10&lt;_xlfn.XLOOKUP([1]Parameters!B1824,[1]Printers!L:L,[1]Printers!P:P,,0),ROUND(_xlfn.XLOOKUP([1]Parameters!B1824,[1]Printers!L:L,[1]Printers!Q:Q,,0)*G1824/10,0)*10,_xlfn.XLOOKUP([1]Parameters!B1824,[1]Printers!L:L,[1]Printers!P:P,,0)),"")</f>
        <v>60</v>
      </c>
      <c r="I1824" s="3" t="str" cm="1">
        <f t="array" ref="I1824">IFERROR(IF(ROW()-1&gt;COUNTA([1]!T_Printers[Printers])*COUNTA([1]!T_Resins[Resins]),"",_xlfn.IFS(ROUND(VLOOKUP(C1824,[1]!T_Resins[#Data],4,FALSE)/VLOOKUP(A1824,[1]!T_Printers[#Data],5,FALSE),1)&lt;=_xlfn.XLOOKUP(B1824,[1]Printers!L:L,[1]Printers!O:O,1,0,),ROUND(VLOOKUP(C1824,[1]!T_Resins[#Data],4,FALSE)/VLOOKUP(A1824,[1]!T_Printers[#Data],5,FALSE),1),ROUND(VLOOKUP(C1824,[1]!T_Resins[#Data],4,FALSE)/VLOOKUP(A1824,[1]!T_Printers[#Data],5,FALSE),1)&gt;_xlfn.XLOOKUP(B1824,[1]Printers!L:L,[1]Printers!O:O,1,0,),"")),"")</f>
        <v/>
      </c>
      <c r="J1824" t="str">
        <f>IFERROR(IF(ROUND(_xlfn.XLOOKUP([1]Parameters!B1824,[1]Printers!L:L,[1]Printers!Q:Q,,0)*I1824/10,0)*10&lt;_xlfn.XLOOKUP([1]Parameters!B1824,[1]Printers!L:L,[1]Printers!P:P,,0),ROUND(_xlfn.XLOOKUP([1]Parameters!B1824,[1]Printers!L:L,[1]Printers!Q:Q,,0)*I1824/10,0)*10,_xlfn.XLOOKUP([1]Parameters!B1824,[1]Printers!L:L,[1]Printers!P:P,,0)),"")</f>
        <v/>
      </c>
      <c r="K1824">
        <f>IF(SUM(E1824:J1824)&lt;&gt;0,VLOOKUP(A1824,[1]!T_Printers[#Data],10,FALSE)+VLOOKUP(C1824,[1]!T_Resins[#Data],10,FALSE),"")</f>
        <v>5</v>
      </c>
      <c r="L1824">
        <f>IF(SUM(E1824:J1824)&lt;&gt;0,VLOOKUP(A1824,[1]!T_Printers[#Data],11,FALSE),"")</f>
        <v>8</v>
      </c>
      <c r="M1824">
        <f>IF(SUM(E1824:J1824)&lt;&gt;0,VLOOKUP(C1824,[1]!T_Resins[#Data],8,FALSE),"")</f>
        <v>120</v>
      </c>
      <c r="N1824">
        <f>IF(_xlfn.XLOOKUP(B1824,[1]Printers!$L:$L,[1]Printers!$R:$R,0,0)&gt;0,[1]Parameters!M1824,IF(SUM(E1824:J1824)&lt;&gt;0,VLOOKUP(C1824,[1]!T_Resins[#Data],9,FALSE),""))</f>
        <v>180</v>
      </c>
      <c r="O1824" t="str">
        <f t="shared" si="28"/>
        <v>ElegooSaturn312K</v>
      </c>
    </row>
    <row r="1825" spans="1:15" x14ac:dyDescent="0.25">
      <c r="A1825" t="str">
        <f t="array" ref="A1825">IF(ROW()-1&gt;COUNTA([1]!T_Printers[Printers])*COUNTA([1]!T_Resins[Resins]),"",INDEX([1]!T_Printers[Printers],INT((ROW()-2)/COUNTA([1]!T_Resins[Resins])+1)))</f>
        <v>Elegoo Saturn 3 12K</v>
      </c>
      <c r="B1825" t="str">
        <f>_xlfn.XLOOKUP(A1825,[1]!T_Printers[Printers],[1]!T_Printers[Icon link],,0)</f>
        <v>ElegooSaturn312K</v>
      </c>
      <c r="C1825" t="str">
        <f t="array" ref="C1825">IF(ROW()-1&gt;COUNTA([1]!T_Printers[Printers])*COUNTA([1]!T_Resins[Resins]),"",INDEX([1]!T_Resins[Resins],MOD(ROW()-2,COUNTA([1]!T_Resins[Resins]))+1))</f>
        <v>Dental Sand A3</v>
      </c>
      <c r="D1825">
        <f>IF(SUM(E1825:J1825)&lt;&gt;0,IF(ROW()-1&gt;COUNTA([1]!T_Printers[Printers])*COUNTA([1]!T_Resins[Resins]),"",2),"")</f>
        <v>2</v>
      </c>
      <c r="E1825" cm="1">
        <f t="array" ref="E1825">IFERROR(IF(ROW()-1&gt;COUNTA([1]!T_Printers[Printers])*COUNTA([1]!T_Resins[Resins]),"",_xlfn.IFS(ROUND(VLOOKUP(C1825,[1]!T_Resins[#Data],2,FALSE)/VLOOKUP(A1825,[1]!T_Printers[#Data],5,FALSE),1)&lt;=_xlfn.XLOOKUP(B1825,[1]Printers!L:L,[1]Printers!O:O,1,0,),ROUND(VLOOKUP(C1825,[1]!T_Resins[#Data],2,FALSE)/VLOOKUP(A1825,[1]!T_Printers[#Data],5,FALSE),1),ROUND(VLOOKUP(C1825,[1]!T_Resins[#Data],2,FALSE)/VLOOKUP(A1825,[1]!T_Printers[#Data],5,FALSE),1)&gt;_xlfn.XLOOKUP(B1825,[1]Printers!L:L,[1]Printers!O:O,1,0,),10)),"Используйте слой 100 мкм")</f>
        <v>2.6</v>
      </c>
      <c r="F1825">
        <f>IFERROR(IF(ROUND(_xlfn.XLOOKUP([1]Parameters!B1825,[1]Printers!L:L,[1]Printers!Q:Q,,0)*E1825/10,0)*10&lt;_xlfn.XLOOKUP([1]Parameters!B1825,[1]Printers!L:L,[1]Printers!P:P,,0),ROUND(_xlfn.XLOOKUP([1]Parameters!B1825,[1]Printers!L:L,[1]Printers!Q:Q,,0)*E1825/10,0)*10,_xlfn.XLOOKUP([1]Parameters!B1825,[1]Printers!L:L,[1]Printers!P:P,,0)),"")</f>
        <v>20</v>
      </c>
      <c r="G1825" cm="1">
        <f t="array" ref="G1825">IFERROR(IF(ROW()-1&gt;COUNTA([1]!T_Printers[Printers])*COUNTA([1]!T_Resins[Resins]),"",_xlfn.IFS(ROUND(VLOOKUP(C1825,[1]!T_Resins[#Data],3,FALSE)/VLOOKUP(A1825,[1]!T_Printers[#Data],5,FALSE),1)&lt;=_xlfn.XLOOKUP(B1825,[1]Printers!L:L,[1]Printers!O:O,1,0,),ROUND(VLOOKUP(C1825,[1]!T_Resins[#Data],3,FALSE)/VLOOKUP(A1825,[1]!T_Printers[#Data],5,FALSE),1),ROUND(VLOOKUP(C1825,[1]!T_Resins[#Data],3,FALSE)/VLOOKUP(A1825,[1]!T_Printers[#Data],5,FALSE),1)&gt;_xlfn.XLOOKUP(B1825,[1]Printers!L:L,[1]Printers!O:O,1,0,),10)),"")</f>
        <v>3.3</v>
      </c>
      <c r="H1825">
        <f>IFERROR(IF(ROUND(_xlfn.XLOOKUP([1]Parameters!B1825,[1]Printers!L:L,[1]Printers!Q:Q,,0)*G1825/10,0)*10&lt;_xlfn.XLOOKUP([1]Parameters!B1825,[1]Printers!L:L,[1]Printers!P:P,,0),ROUND(_xlfn.XLOOKUP([1]Parameters!B1825,[1]Printers!L:L,[1]Printers!Q:Q,,0)*G1825/10,0)*10,_xlfn.XLOOKUP([1]Parameters!B1825,[1]Printers!L:L,[1]Printers!P:P,,0)),"")</f>
        <v>30</v>
      </c>
      <c r="I1825" s="3" t="str" cm="1">
        <f t="array" ref="I1825">IFERROR(IF(ROW()-1&gt;COUNTA([1]!T_Printers[Printers])*COUNTA([1]!T_Resins[Resins]),"",_xlfn.IFS(ROUND(VLOOKUP(C1825,[1]!T_Resins[#Data],4,FALSE)/VLOOKUP(A1825,[1]!T_Printers[#Data],5,FALSE),1)&lt;=_xlfn.XLOOKUP(B1825,[1]Printers!L:L,[1]Printers!O:O,1,0,),ROUND(VLOOKUP(C1825,[1]!T_Resins[#Data],4,FALSE)/VLOOKUP(A1825,[1]!T_Printers[#Data],5,FALSE),1),ROUND(VLOOKUP(C1825,[1]!T_Resins[#Data],4,FALSE)/VLOOKUP(A1825,[1]!T_Printers[#Data],5,FALSE),1)&gt;_xlfn.XLOOKUP(B1825,[1]Printers!L:L,[1]Printers!O:O,1,0,),"")),"")</f>
        <v/>
      </c>
      <c r="J1825" t="str">
        <f>IFERROR(IF(ROUND(_xlfn.XLOOKUP([1]Parameters!B1825,[1]Printers!L:L,[1]Printers!Q:Q,,0)*I1825/10,0)*10&lt;_xlfn.XLOOKUP([1]Parameters!B1825,[1]Printers!L:L,[1]Printers!P:P,,0),ROUND(_xlfn.XLOOKUP([1]Parameters!B1825,[1]Printers!L:L,[1]Printers!Q:Q,,0)*I1825/10,0)*10,_xlfn.XLOOKUP([1]Parameters!B1825,[1]Printers!L:L,[1]Printers!P:P,,0)),"")</f>
        <v/>
      </c>
      <c r="K1825">
        <f>IF(SUM(E1825:J1825)&lt;&gt;0,VLOOKUP(A1825,[1]!T_Printers[#Data],10,FALSE)+VLOOKUP(C1825,[1]!T_Resins[#Data],10,FALSE),"")</f>
        <v>5</v>
      </c>
      <c r="L1825">
        <f>IF(SUM(E1825:J1825)&lt;&gt;0,VLOOKUP(A1825,[1]!T_Printers[#Data],11,FALSE),"")</f>
        <v>8</v>
      </c>
      <c r="M1825">
        <f>IF(SUM(E1825:J1825)&lt;&gt;0,VLOOKUP(C1825,[1]!T_Resins[#Data],8,FALSE),"")</f>
        <v>120</v>
      </c>
      <c r="N1825">
        <f>IF(_xlfn.XLOOKUP(B1825,[1]Printers!$L:$L,[1]Printers!$R:$R,0,0)&gt;0,[1]Parameters!M1825,IF(SUM(E1825:J1825)&lt;&gt;0,VLOOKUP(C1825,[1]!T_Resins[#Data],9,FALSE),""))</f>
        <v>180</v>
      </c>
      <c r="O1825" t="str">
        <f t="shared" si="28"/>
        <v>ElegooSaturn312K</v>
      </c>
    </row>
    <row r="1826" spans="1:15" x14ac:dyDescent="0.25">
      <c r="A1826" t="str">
        <f t="array" ref="A1826">IF(ROW()-1&gt;COUNTA([1]!T_Printers[Printers])*COUNTA([1]!T_Resins[Resins]),"",INDEX([1]!T_Printers[Printers],INT((ROW()-2)/COUNTA([1]!T_Resins[Resins])+1)))</f>
        <v>Elegoo Saturn 3 12K</v>
      </c>
      <c r="B1826" t="str">
        <f>_xlfn.XLOOKUP(A1826,[1]!T_Printers[Printers],[1]!T_Printers[Icon link],,0)</f>
        <v>ElegooSaturn312K</v>
      </c>
      <c r="C1826" t="str">
        <f t="array" ref="C1826">IF(ROW()-1&gt;COUNTA([1]!T_Printers[Printers])*COUNTA([1]!T_Resins[Resins]),"",INDEX([1]!T_Resins[Resins],MOD(ROW()-2,COUNTA([1]!T_Resins[Resins]))+1))</f>
        <v xml:space="preserve">Dental Sand A3 (Обновленная версия) </v>
      </c>
      <c r="D1826">
        <f>IF(SUM(E1826:J1826)&lt;&gt;0,IF(ROW()-1&gt;COUNTA([1]!T_Printers[Printers])*COUNTA([1]!T_Resins[Resins]),"",2),"")</f>
        <v>2</v>
      </c>
      <c r="E1826" cm="1">
        <f t="array" ref="E1826">IFERROR(IF(ROW()-1&gt;COUNTA([1]!T_Printers[Printers])*COUNTA([1]!T_Resins[Resins]),"",_xlfn.IFS(ROUND(VLOOKUP(C1826,[1]!T_Resins[#Data],2,FALSE)/VLOOKUP(A1826,[1]!T_Printers[#Data],5,FALSE),1)&lt;=_xlfn.XLOOKUP(B1826,[1]Printers!L:L,[1]Printers!O:O,1,0,),ROUND(VLOOKUP(C1826,[1]!T_Resins[#Data],2,FALSE)/VLOOKUP(A1826,[1]!T_Printers[#Data],5,FALSE),1),ROUND(VLOOKUP(C1826,[1]!T_Resins[#Data],2,FALSE)/VLOOKUP(A1826,[1]!T_Printers[#Data],5,FALSE),1)&gt;_xlfn.XLOOKUP(B1826,[1]Printers!L:L,[1]Printers!O:O,1,0,),10)),"Используйте слой 100 мкм")</f>
        <v>6.9</v>
      </c>
      <c r="F1826">
        <f>IFERROR(IF(ROUND(_xlfn.XLOOKUP([1]Parameters!B1826,[1]Printers!L:L,[1]Printers!Q:Q,,0)*E1826/10,0)*10&lt;_xlfn.XLOOKUP([1]Parameters!B1826,[1]Printers!L:L,[1]Printers!P:P,,0),ROUND(_xlfn.XLOOKUP([1]Parameters!B1826,[1]Printers!L:L,[1]Printers!Q:Q,,0)*E1826/10,0)*10,_xlfn.XLOOKUP([1]Parameters!B1826,[1]Printers!L:L,[1]Printers!P:P,,0)),"")</f>
        <v>60</v>
      </c>
      <c r="G1826" cm="1">
        <f t="array" ref="G1826">IFERROR(IF(ROW()-1&gt;COUNTA([1]!T_Printers[Printers])*COUNTA([1]!T_Resins[Resins]),"",_xlfn.IFS(ROUND(VLOOKUP(C1826,[1]!T_Resins[#Data],3,FALSE)/VLOOKUP(A1826,[1]!T_Printers[#Data],5,FALSE),1)&lt;=_xlfn.XLOOKUP(B1826,[1]Printers!L:L,[1]Printers!O:O,1,0,),ROUND(VLOOKUP(C1826,[1]!T_Resins[#Data],3,FALSE)/VLOOKUP(A1826,[1]!T_Printers[#Data],5,FALSE),1),ROUND(VLOOKUP(C1826,[1]!T_Resins[#Data],3,FALSE)/VLOOKUP(A1826,[1]!T_Printers[#Data],5,FALSE),1)&gt;_xlfn.XLOOKUP(B1826,[1]Printers!L:L,[1]Printers!O:O,1,0,),10)),"")</f>
        <v>7.2</v>
      </c>
      <c r="H1826">
        <f>IFERROR(IF(ROUND(_xlfn.XLOOKUP([1]Parameters!B1826,[1]Printers!L:L,[1]Printers!Q:Q,,0)*G1826/10,0)*10&lt;_xlfn.XLOOKUP([1]Parameters!B1826,[1]Printers!L:L,[1]Printers!P:P,,0),ROUND(_xlfn.XLOOKUP([1]Parameters!B1826,[1]Printers!L:L,[1]Printers!Q:Q,,0)*G1826/10,0)*10,_xlfn.XLOOKUP([1]Parameters!B1826,[1]Printers!L:L,[1]Printers!P:P,,0)),"")</f>
        <v>60</v>
      </c>
      <c r="I1826" s="3" t="str" cm="1">
        <f t="array" ref="I1826">IFERROR(IF(ROW()-1&gt;COUNTA([1]!T_Printers[Printers])*COUNTA([1]!T_Resins[Resins]),"",_xlfn.IFS(ROUND(VLOOKUP(C1826,[1]!T_Resins[#Data],4,FALSE)/VLOOKUP(A1826,[1]!T_Printers[#Data],5,FALSE),1)&lt;=_xlfn.XLOOKUP(B1826,[1]Printers!L:L,[1]Printers!O:O,1,0,),ROUND(VLOOKUP(C1826,[1]!T_Resins[#Data],4,FALSE)/VLOOKUP(A1826,[1]!T_Printers[#Data],5,FALSE),1),ROUND(VLOOKUP(C1826,[1]!T_Resins[#Data],4,FALSE)/VLOOKUP(A1826,[1]!T_Printers[#Data],5,FALSE),1)&gt;_xlfn.XLOOKUP(B1826,[1]Printers!L:L,[1]Printers!O:O,1,0,),"")),"")</f>
        <v/>
      </c>
      <c r="J1826" t="str">
        <f>IFERROR(IF(ROUND(_xlfn.XLOOKUP([1]Parameters!B1826,[1]Printers!L:L,[1]Printers!Q:Q,,0)*I1826/10,0)*10&lt;_xlfn.XLOOKUP([1]Parameters!B1826,[1]Printers!L:L,[1]Printers!P:P,,0),ROUND(_xlfn.XLOOKUP([1]Parameters!B1826,[1]Printers!L:L,[1]Printers!Q:Q,,0)*I1826/10,0)*10,_xlfn.XLOOKUP([1]Parameters!B1826,[1]Printers!L:L,[1]Printers!P:P,,0)),"")</f>
        <v/>
      </c>
      <c r="K1826">
        <f>IF(SUM(E1826:J1826)&lt;&gt;0,VLOOKUP(A1826,[1]!T_Printers[#Data],10,FALSE)+VLOOKUP(C1826,[1]!T_Resins[#Data],10,FALSE),"")</f>
        <v>5</v>
      </c>
      <c r="L1826">
        <f>IF(SUM(E1826:J1826)&lt;&gt;0,VLOOKUP(A1826,[1]!T_Printers[#Data],11,FALSE),"")</f>
        <v>8</v>
      </c>
      <c r="M1826">
        <f>IF(SUM(E1826:J1826)&lt;&gt;0,VLOOKUP(C1826,[1]!T_Resins[#Data],8,FALSE),"")</f>
        <v>120</v>
      </c>
      <c r="N1826">
        <f>IF(_xlfn.XLOOKUP(B1826,[1]Printers!$L:$L,[1]Printers!$R:$R,0,0)&gt;0,[1]Parameters!M1826,IF(SUM(E1826:J1826)&lt;&gt;0,VLOOKUP(C1826,[1]!T_Resins[#Data],9,FALSE),""))</f>
        <v>180</v>
      </c>
      <c r="O1826" t="str">
        <f t="shared" si="28"/>
        <v>ElegooSaturn312K</v>
      </c>
    </row>
    <row r="1827" spans="1:15" x14ac:dyDescent="0.25">
      <c r="A1827" t="str">
        <f t="array" ref="A1827">IF(ROW()-1&gt;COUNTA([1]!T_Printers[Printers])*COUNTA([1]!T_Resins[Resins]),"",INDEX([1]!T_Printers[Printers],INT((ROW()-2)/COUNTA([1]!T_Resins[Resins])+1)))</f>
        <v>Elegoo Saturn 3 12K</v>
      </c>
      <c r="B1827" t="str">
        <f>_xlfn.XLOOKUP(A1827,[1]!T_Printers[Printers],[1]!T_Printers[Icon link],,0)</f>
        <v>ElegooSaturn312K</v>
      </c>
      <c r="C1827" t="str">
        <f t="array" ref="C1827">IF(ROW()-1&gt;COUNTA([1]!T_Printers[Printers])*COUNTA([1]!T_Resins[Resins]),"",INDEX([1]!T_Resins[Resins],MOD(ROW()-2,COUNTA([1]!T_Resins[Resins]))+1))</f>
        <v>Dental Sand Pro A1-A2 (Crown LT)</v>
      </c>
      <c r="D1827">
        <f>IF(SUM(E1827:J1827)&lt;&gt;0,IF(ROW()-1&gt;COUNTA([1]!T_Printers[Printers])*COUNTA([1]!T_Resins[Resins]),"",2),"")</f>
        <v>2</v>
      </c>
      <c r="E1827" cm="1">
        <f t="array" ref="E1827">IFERROR(IF(ROW()-1&gt;COUNTA([1]!T_Printers[Printers])*COUNTA([1]!T_Resins[Resins]),"",_xlfn.IFS(ROUND(VLOOKUP(C1827,[1]!T_Resins[#Data],2,FALSE)/VLOOKUP(A1827,[1]!T_Printers[#Data],5,FALSE),1)&lt;=_xlfn.XLOOKUP(B1827,[1]Printers!L:L,[1]Printers!O:O,1,0,),ROUND(VLOOKUP(C1827,[1]!T_Resins[#Data],2,FALSE)/VLOOKUP(A1827,[1]!T_Printers[#Data],5,FALSE),1),ROUND(VLOOKUP(C1827,[1]!T_Resins[#Data],2,FALSE)/VLOOKUP(A1827,[1]!T_Printers[#Data],5,FALSE),1)&gt;_xlfn.XLOOKUP(B1827,[1]Printers!L:L,[1]Printers!O:O,1,0,),10)),"Используйте слой 100 мкм")</f>
        <v>11.4</v>
      </c>
      <c r="F1827">
        <f>IFERROR(IF(ROUND(_xlfn.XLOOKUP([1]Parameters!B1827,[1]Printers!L:L,[1]Printers!Q:Q,,0)*E1827/10,0)*10&lt;_xlfn.XLOOKUP([1]Parameters!B1827,[1]Printers!L:L,[1]Printers!P:P,,0),ROUND(_xlfn.XLOOKUP([1]Parameters!B1827,[1]Printers!L:L,[1]Printers!Q:Q,,0)*E1827/10,0)*10,_xlfn.XLOOKUP([1]Parameters!B1827,[1]Printers!L:L,[1]Printers!P:P,,0)),"")</f>
        <v>100</v>
      </c>
      <c r="G1827" cm="1">
        <f t="array" ref="G1827">IFERROR(IF(ROW()-1&gt;COUNTA([1]!T_Printers[Printers])*COUNTA([1]!T_Resins[Resins]),"",_xlfn.IFS(ROUND(VLOOKUP(C1827,[1]!T_Resins[#Data],3,FALSE)/VLOOKUP(A1827,[1]!T_Printers[#Data],5,FALSE),1)&lt;=_xlfn.XLOOKUP(B1827,[1]Printers!L:L,[1]Printers!O:O,1,0,),ROUND(VLOOKUP(C1827,[1]!T_Resins[#Data],3,FALSE)/VLOOKUP(A1827,[1]!T_Printers[#Data],5,FALSE),1),ROUND(VLOOKUP(C1827,[1]!T_Resins[#Data],3,FALSE)/VLOOKUP(A1827,[1]!T_Printers[#Data],5,FALSE),1)&gt;_xlfn.XLOOKUP(B1827,[1]Printers!L:L,[1]Printers!O:O,1,0,),10)),"")</f>
        <v>16.399999999999999</v>
      </c>
      <c r="H1827">
        <f>IFERROR(IF(ROUND(_xlfn.XLOOKUP([1]Parameters!B1827,[1]Printers!L:L,[1]Printers!Q:Q,,0)*G1827/10,0)*10&lt;_xlfn.XLOOKUP([1]Parameters!B1827,[1]Printers!L:L,[1]Printers!P:P,,0),ROUND(_xlfn.XLOOKUP([1]Parameters!B1827,[1]Printers!L:L,[1]Printers!Q:Q,,0)*G1827/10,0)*10,_xlfn.XLOOKUP([1]Parameters!B1827,[1]Printers!L:L,[1]Printers!P:P,,0)),"")</f>
        <v>100</v>
      </c>
      <c r="I1827" s="3" t="str" cm="1">
        <f t="array" ref="I1827">IFERROR(IF(ROW()-1&gt;COUNTA([1]!T_Printers[Printers])*COUNTA([1]!T_Resins[Resins]),"",_xlfn.IFS(ROUND(VLOOKUP(C1827,[1]!T_Resins[#Data],4,FALSE)/VLOOKUP(A1827,[1]!T_Printers[#Data],5,FALSE),1)&lt;=_xlfn.XLOOKUP(B1827,[1]Printers!L:L,[1]Printers!O:O,1,0,),ROUND(VLOOKUP(C1827,[1]!T_Resins[#Data],4,FALSE)/VLOOKUP(A1827,[1]!T_Printers[#Data],5,FALSE),1),ROUND(VLOOKUP(C1827,[1]!T_Resins[#Data],4,FALSE)/VLOOKUP(A1827,[1]!T_Printers[#Data],5,FALSE),1)&gt;_xlfn.XLOOKUP(B1827,[1]Printers!L:L,[1]Printers!O:O,1,0,),"")),"")</f>
        <v/>
      </c>
      <c r="J1827" t="str">
        <f>IFERROR(IF(ROUND(_xlfn.XLOOKUP([1]Parameters!B1827,[1]Printers!L:L,[1]Printers!Q:Q,,0)*I1827/10,0)*10&lt;_xlfn.XLOOKUP([1]Parameters!B1827,[1]Printers!L:L,[1]Printers!P:P,,0),ROUND(_xlfn.XLOOKUP([1]Parameters!B1827,[1]Printers!L:L,[1]Printers!Q:Q,,0)*I1827/10,0)*10,_xlfn.XLOOKUP([1]Parameters!B1827,[1]Printers!L:L,[1]Printers!P:P,,0)),"")</f>
        <v/>
      </c>
      <c r="K1827">
        <f>IF(SUM(E1827:J1827)&lt;&gt;0,VLOOKUP(A1827,[1]!T_Printers[#Data],10,FALSE)+VLOOKUP(C1827,[1]!T_Resins[#Data],10,FALSE),"")</f>
        <v>5</v>
      </c>
      <c r="L1827">
        <f>IF(SUM(E1827:J1827)&lt;&gt;0,VLOOKUP(A1827,[1]!T_Printers[#Data],11,FALSE),"")</f>
        <v>8</v>
      </c>
      <c r="M1827">
        <f>IF(SUM(E1827:J1827)&lt;&gt;0,VLOOKUP(C1827,[1]!T_Resins[#Data],8,FALSE),"")</f>
        <v>120</v>
      </c>
      <c r="N1827">
        <f>IF(_xlfn.XLOOKUP(B1827,[1]Printers!$L:$L,[1]Printers!$R:$R,0,0)&gt;0,[1]Parameters!M1827,IF(SUM(E1827:J1827)&lt;&gt;0,VLOOKUP(C1827,[1]!T_Resins[#Data],9,FALSE),""))</f>
        <v>180</v>
      </c>
      <c r="O1827" t="str">
        <f t="shared" si="28"/>
        <v>ElegooSaturn312K</v>
      </c>
    </row>
    <row r="1828" spans="1:15" x14ac:dyDescent="0.25">
      <c r="A1828" t="str">
        <f t="array" ref="A1828">IF(ROW()-1&gt;COUNTA([1]!T_Printers[Printers])*COUNTA([1]!T_Resins[Resins]),"",INDEX([1]!T_Printers[Printers],INT((ROW()-2)/COUNTA([1]!T_Resins[Resins])+1)))</f>
        <v>Elegoo Saturn 3 12K</v>
      </c>
      <c r="B1828" t="str">
        <f>_xlfn.XLOOKUP(A1828,[1]!T_Printers[Printers],[1]!T_Printers[Icon link],,0)</f>
        <v>ElegooSaturn312K</v>
      </c>
      <c r="C1828" t="str">
        <f t="array" ref="C1828">IF(ROW()-1&gt;COUNTA([1]!T_Printers[Printers])*COUNTA([1]!T_Resins[Resins]),"",INDEX([1]!T_Resins[Resins],MOD(ROW()-2,COUNTA([1]!T_Resins[Resins]))+1))</f>
        <v>Dental Sand Pro A3 (Crown LT)</v>
      </c>
      <c r="D1828">
        <f>IF(SUM(E1828:J1828)&lt;&gt;0,IF(ROW()-1&gt;COUNTA([1]!T_Printers[Printers])*COUNTA([1]!T_Resins[Resins]),"",2),"")</f>
        <v>2</v>
      </c>
      <c r="E1828" cm="1">
        <f t="array" ref="E1828">IFERROR(IF(ROW()-1&gt;COUNTA([1]!T_Printers[Printers])*COUNTA([1]!T_Resins[Resins]),"",_xlfn.IFS(ROUND(VLOOKUP(C1828,[1]!T_Resins[#Data],2,FALSE)/VLOOKUP(A1828,[1]!T_Printers[#Data],5,FALSE),1)&lt;=_xlfn.XLOOKUP(B1828,[1]Printers!L:L,[1]Printers!O:O,1,0,),ROUND(VLOOKUP(C1828,[1]!T_Resins[#Data],2,FALSE)/VLOOKUP(A1828,[1]!T_Printers[#Data],5,FALSE),1),ROUND(VLOOKUP(C1828,[1]!T_Resins[#Data],2,FALSE)/VLOOKUP(A1828,[1]!T_Printers[#Data],5,FALSE),1)&gt;_xlfn.XLOOKUP(B1828,[1]Printers!L:L,[1]Printers!O:O,1,0,),10)),"Используйте слой 100 мкм")</f>
        <v>11.4</v>
      </c>
      <c r="F1828">
        <f>IFERROR(IF(ROUND(_xlfn.XLOOKUP([1]Parameters!B1828,[1]Printers!L:L,[1]Printers!Q:Q,,0)*E1828/10,0)*10&lt;_xlfn.XLOOKUP([1]Parameters!B1828,[1]Printers!L:L,[1]Printers!P:P,,0),ROUND(_xlfn.XLOOKUP([1]Parameters!B1828,[1]Printers!L:L,[1]Printers!Q:Q,,0)*E1828/10,0)*10,_xlfn.XLOOKUP([1]Parameters!B1828,[1]Printers!L:L,[1]Printers!P:P,,0)),"")</f>
        <v>100</v>
      </c>
      <c r="G1828" cm="1">
        <f t="array" ref="G1828">IFERROR(IF(ROW()-1&gt;COUNTA([1]!T_Printers[Printers])*COUNTA([1]!T_Resins[Resins]),"",_xlfn.IFS(ROUND(VLOOKUP(C1828,[1]!T_Resins[#Data],3,FALSE)/VLOOKUP(A1828,[1]!T_Printers[#Data],5,FALSE),1)&lt;=_xlfn.XLOOKUP(B1828,[1]Printers!L:L,[1]Printers!O:O,1,0,),ROUND(VLOOKUP(C1828,[1]!T_Resins[#Data],3,FALSE)/VLOOKUP(A1828,[1]!T_Printers[#Data],5,FALSE),1),ROUND(VLOOKUP(C1828,[1]!T_Resins[#Data],3,FALSE)/VLOOKUP(A1828,[1]!T_Printers[#Data],5,FALSE),1)&gt;_xlfn.XLOOKUP(B1828,[1]Printers!L:L,[1]Printers!O:O,1,0,),10)),"")</f>
        <v>16.399999999999999</v>
      </c>
      <c r="H1828">
        <f>IFERROR(IF(ROUND(_xlfn.XLOOKUP([1]Parameters!B1828,[1]Printers!L:L,[1]Printers!Q:Q,,0)*G1828/10,0)*10&lt;_xlfn.XLOOKUP([1]Parameters!B1828,[1]Printers!L:L,[1]Printers!P:P,,0),ROUND(_xlfn.XLOOKUP([1]Parameters!B1828,[1]Printers!L:L,[1]Printers!Q:Q,,0)*G1828/10,0)*10,_xlfn.XLOOKUP([1]Parameters!B1828,[1]Printers!L:L,[1]Printers!P:P,,0)),"")</f>
        <v>100</v>
      </c>
      <c r="I1828" s="3" t="str" cm="1">
        <f t="array" ref="I1828">IFERROR(IF(ROW()-1&gt;COUNTA([1]!T_Printers[Printers])*COUNTA([1]!T_Resins[Resins]),"",_xlfn.IFS(ROUND(VLOOKUP(C1828,[1]!T_Resins[#Data],4,FALSE)/VLOOKUP(A1828,[1]!T_Printers[#Data],5,FALSE),1)&lt;=_xlfn.XLOOKUP(B1828,[1]Printers!L:L,[1]Printers!O:O,1,0,),ROUND(VLOOKUP(C1828,[1]!T_Resins[#Data],4,FALSE)/VLOOKUP(A1828,[1]!T_Printers[#Data],5,FALSE),1),ROUND(VLOOKUP(C1828,[1]!T_Resins[#Data],4,FALSE)/VLOOKUP(A1828,[1]!T_Printers[#Data],5,FALSE),1)&gt;_xlfn.XLOOKUP(B1828,[1]Printers!L:L,[1]Printers!O:O,1,0,),"")),"")</f>
        <v/>
      </c>
      <c r="J1828" t="str">
        <f>IFERROR(IF(ROUND(_xlfn.XLOOKUP([1]Parameters!B1828,[1]Printers!L:L,[1]Printers!Q:Q,,0)*I1828/10,0)*10&lt;_xlfn.XLOOKUP([1]Parameters!B1828,[1]Printers!L:L,[1]Printers!P:P,,0),ROUND(_xlfn.XLOOKUP([1]Parameters!B1828,[1]Printers!L:L,[1]Printers!Q:Q,,0)*I1828/10,0)*10,_xlfn.XLOOKUP([1]Parameters!B1828,[1]Printers!L:L,[1]Printers!P:P,,0)),"")</f>
        <v/>
      </c>
      <c r="K1828">
        <f>IF(SUM(E1828:J1828)&lt;&gt;0,VLOOKUP(A1828,[1]!T_Printers[#Data],10,FALSE)+VLOOKUP(C1828,[1]!T_Resins[#Data],10,FALSE),"")</f>
        <v>5</v>
      </c>
      <c r="L1828">
        <f>IF(SUM(E1828:J1828)&lt;&gt;0,VLOOKUP(A1828,[1]!T_Printers[#Data],11,FALSE),"")</f>
        <v>8</v>
      </c>
      <c r="M1828">
        <f>IF(SUM(E1828:J1828)&lt;&gt;0,VLOOKUP(C1828,[1]!T_Resins[#Data],8,FALSE),"")</f>
        <v>120</v>
      </c>
      <c r="N1828">
        <f>IF(_xlfn.XLOOKUP(B1828,[1]Printers!$L:$L,[1]Printers!$R:$R,0,0)&gt;0,[1]Parameters!M1828,IF(SUM(E1828:J1828)&lt;&gt;0,VLOOKUP(C1828,[1]!T_Resins[#Data],9,FALSE),""))</f>
        <v>180</v>
      </c>
      <c r="O1828" t="str">
        <f t="shared" si="28"/>
        <v>ElegooSaturn312K</v>
      </c>
    </row>
    <row r="1829" spans="1:15" x14ac:dyDescent="0.25">
      <c r="A1829" t="str">
        <f t="array" ref="A1829">IF(ROW()-1&gt;COUNTA([1]!T_Printers[Printers])*COUNTA([1]!T_Resins[Resins]),"",INDEX([1]!T_Printers[Printers],INT((ROW()-2)/COUNTA([1]!T_Resins[Resins])+1)))</f>
        <v>Elegoo Saturn 3 12K</v>
      </c>
      <c r="B1829" t="str">
        <f>_xlfn.XLOOKUP(A1829,[1]!T_Printers[Printers],[1]!T_Printers[Icon link],,0)</f>
        <v>ElegooSaturn312K</v>
      </c>
      <c r="C1829" t="str">
        <f t="array" ref="C1829">IF(ROW()-1&gt;COUNTA([1]!T_Printers[Printers])*COUNTA([1]!T_Resins[Resins]),"",INDEX([1]!T_Resins[Resins],MOD(ROW()-2,COUNTA([1]!T_Resins[Resins]))+1))</f>
        <v>Dental Splint Soft</v>
      </c>
      <c r="D1829">
        <f>IF(SUM(E1829:J1829)&lt;&gt;0,IF(ROW()-1&gt;COUNTA([1]!T_Printers[Printers])*COUNTA([1]!T_Resins[Resins]),"",2),"")</f>
        <v>2</v>
      </c>
      <c r="E1829" cm="1">
        <f t="array" ref="E1829">IFERROR(IF(ROW()-1&gt;COUNTA([1]!T_Printers[Printers])*COUNTA([1]!T_Resins[Resins]),"",_xlfn.IFS(ROUND(VLOOKUP(C1829,[1]!T_Resins[#Data],2,FALSE)/VLOOKUP(A1829,[1]!T_Printers[#Data],5,FALSE),1)&lt;=_xlfn.XLOOKUP(B1829,[1]Printers!L:L,[1]Printers!O:O,1,0,),ROUND(VLOOKUP(C1829,[1]!T_Resins[#Data],2,FALSE)/VLOOKUP(A1829,[1]!T_Printers[#Data],5,FALSE),1),ROUND(VLOOKUP(C1829,[1]!T_Resins[#Data],2,FALSE)/VLOOKUP(A1829,[1]!T_Printers[#Data],5,FALSE),1)&gt;_xlfn.XLOOKUP(B1829,[1]Printers!L:L,[1]Printers!O:O,1,0,),10)),"Используйте слой 100 мкм")</f>
        <v>7.6</v>
      </c>
      <c r="F1829">
        <f>IFERROR(IF(ROUND(_xlfn.XLOOKUP([1]Parameters!B1829,[1]Printers!L:L,[1]Printers!Q:Q,,0)*E1829/10,0)*10&lt;_xlfn.XLOOKUP([1]Parameters!B1829,[1]Printers!L:L,[1]Printers!P:P,,0),ROUND(_xlfn.XLOOKUP([1]Parameters!B1829,[1]Printers!L:L,[1]Printers!Q:Q,,0)*E1829/10,0)*10,_xlfn.XLOOKUP([1]Parameters!B1829,[1]Printers!L:L,[1]Printers!P:P,,0)),"")</f>
        <v>70</v>
      </c>
      <c r="G1829" cm="1">
        <f t="array" ref="G1829">IFERROR(IF(ROW()-1&gt;COUNTA([1]!T_Printers[Printers])*COUNTA([1]!T_Resins[Resins]),"",_xlfn.IFS(ROUND(VLOOKUP(C1829,[1]!T_Resins[#Data],3,FALSE)/VLOOKUP(A1829,[1]!T_Printers[#Data],5,FALSE),1)&lt;=_xlfn.XLOOKUP(B1829,[1]Printers!L:L,[1]Printers!O:O,1,0,),ROUND(VLOOKUP(C1829,[1]!T_Resins[#Data],3,FALSE)/VLOOKUP(A1829,[1]!T_Printers[#Data],5,FALSE),1),ROUND(VLOOKUP(C1829,[1]!T_Resins[#Data],3,FALSE)/VLOOKUP(A1829,[1]!T_Printers[#Data],5,FALSE),1)&gt;_xlfn.XLOOKUP(B1829,[1]Printers!L:L,[1]Printers!O:O,1,0,),10)),"")</f>
        <v>9.9</v>
      </c>
      <c r="H1829">
        <f>IFERROR(IF(ROUND(_xlfn.XLOOKUP([1]Parameters!B1829,[1]Printers!L:L,[1]Printers!Q:Q,,0)*G1829/10,0)*10&lt;_xlfn.XLOOKUP([1]Parameters!B1829,[1]Printers!L:L,[1]Printers!P:P,,0),ROUND(_xlfn.XLOOKUP([1]Parameters!B1829,[1]Printers!L:L,[1]Printers!Q:Q,,0)*G1829/10,0)*10,_xlfn.XLOOKUP([1]Parameters!B1829,[1]Printers!L:L,[1]Printers!P:P,,0)),"")</f>
        <v>90</v>
      </c>
      <c r="I1829" s="3" t="str" cm="1">
        <f t="array" ref="I1829">IFERROR(IF(ROW()-1&gt;COUNTA([1]!T_Printers[Printers])*COUNTA([1]!T_Resins[Resins]),"",_xlfn.IFS(ROUND(VLOOKUP(C1829,[1]!T_Resins[#Data],4,FALSE)/VLOOKUP(A1829,[1]!T_Printers[#Data],5,FALSE),1)&lt;=_xlfn.XLOOKUP(B1829,[1]Printers!L:L,[1]Printers!O:O,1,0,),ROUND(VLOOKUP(C1829,[1]!T_Resins[#Data],4,FALSE)/VLOOKUP(A1829,[1]!T_Printers[#Data],5,FALSE),1),ROUND(VLOOKUP(C1829,[1]!T_Resins[#Data],4,FALSE)/VLOOKUP(A1829,[1]!T_Printers[#Data],5,FALSE),1)&gt;_xlfn.XLOOKUP(B1829,[1]Printers!L:L,[1]Printers!O:O,1,0,),"")),"")</f>
        <v/>
      </c>
      <c r="J1829" t="str">
        <f>IFERROR(IF(ROUND(_xlfn.XLOOKUP([1]Parameters!B1829,[1]Printers!L:L,[1]Printers!Q:Q,,0)*I1829/10,0)*10&lt;_xlfn.XLOOKUP([1]Parameters!B1829,[1]Printers!L:L,[1]Printers!P:P,,0),ROUND(_xlfn.XLOOKUP([1]Parameters!B1829,[1]Printers!L:L,[1]Printers!Q:Q,,0)*I1829/10,0)*10,_xlfn.XLOOKUP([1]Parameters!B1829,[1]Printers!L:L,[1]Printers!P:P,,0)),"")</f>
        <v/>
      </c>
      <c r="K1829">
        <f>IF(SUM(E1829:J1829)&lt;&gt;0,VLOOKUP(A1829,[1]!T_Printers[#Data],10,FALSE)+VLOOKUP(C1829,[1]!T_Resins[#Data],10,FALSE),"")</f>
        <v>4</v>
      </c>
      <c r="L1829">
        <f>IF(SUM(E1829:J1829)&lt;&gt;0,VLOOKUP(A1829,[1]!T_Printers[#Data],11,FALSE),"")</f>
        <v>8</v>
      </c>
      <c r="M1829">
        <f>IF(SUM(E1829:J1829)&lt;&gt;0,VLOOKUP(C1829,[1]!T_Resins[#Data],8,FALSE),"")</f>
        <v>60</v>
      </c>
      <c r="N1829">
        <f>IF(_xlfn.XLOOKUP(B1829,[1]Printers!$L:$L,[1]Printers!$R:$R,0,0)&gt;0,[1]Parameters!M1829,IF(SUM(E1829:J1829)&lt;&gt;0,VLOOKUP(C1829,[1]!T_Resins[#Data],9,FALSE),""))</f>
        <v>60</v>
      </c>
      <c r="O1829" t="str">
        <f t="shared" si="28"/>
        <v>ElegooSaturn312K</v>
      </c>
    </row>
    <row r="1830" spans="1:15" x14ac:dyDescent="0.25">
      <c r="A1830" t="str">
        <f t="array" ref="A1830">IF(ROW()-1&gt;COUNTA([1]!T_Printers[Printers])*COUNTA([1]!T_Resins[Resins]),"",INDEX([1]!T_Printers[Printers],INT((ROW()-2)/COUNTA([1]!T_Resins[Resins])+1)))</f>
        <v>Elegoo Saturn 3 12K</v>
      </c>
      <c r="B1830" t="str">
        <f>_xlfn.XLOOKUP(A1830,[1]!T_Printers[Printers],[1]!T_Printers[Icon link],,0)</f>
        <v>ElegooSaturn312K</v>
      </c>
      <c r="C1830" t="str">
        <f t="array" ref="C1830">IF(ROW()-1&gt;COUNTA([1]!T_Printers[Printers])*COUNTA([1]!T_Resins[Resins]),"",INDEX([1]!T_Resins[Resins],MOD(ROW()-2,COUNTA([1]!T_Resins[Resins]))+1))</f>
        <v>Dental Tray</v>
      </c>
      <c r="D1830">
        <f>IF(SUM(E1830:J1830)&lt;&gt;0,IF(ROW()-1&gt;COUNTA([1]!T_Printers[Printers])*COUNTA([1]!T_Resins[Resins]),"",2),"")</f>
        <v>2</v>
      </c>
      <c r="E1830" t="str" cm="1">
        <f t="array" ref="E1830">IFERROR(IF(ROW()-1&gt;COUNTA([1]!T_Printers[Printers])*COUNTA([1]!T_Resins[Resins]),"",_xlfn.IFS(ROUND(VLOOKUP(C1830,[1]!T_Resins[#Data],2,FALSE)/VLOOKUP(A1830,[1]!T_Printers[#Data],5,FALSE),1)&lt;=_xlfn.XLOOKUP(B1830,[1]Printers!L:L,[1]Printers!O:O,1,0,),ROUND(VLOOKUP(C1830,[1]!T_Resins[#Data],2,FALSE)/VLOOKUP(A1830,[1]!T_Printers[#Data],5,FALSE),1),ROUND(VLOOKUP(C1830,[1]!T_Resins[#Data],2,FALSE)/VLOOKUP(A1830,[1]!T_Printers[#Data],5,FALSE),1)&gt;_xlfn.XLOOKUP(B1830,[1]Printers!L:L,[1]Printers!O:O,1,0,),10)),"Используйте слой 100 мкм")</f>
        <v>Используйте слой 100 мкм</v>
      </c>
      <c r="F1830" t="str">
        <f>IFERROR(IF(ROUND(_xlfn.XLOOKUP([1]Parameters!B1830,[1]Printers!L:L,[1]Printers!Q:Q,,0)*E1830/10,0)*10&lt;_xlfn.XLOOKUP([1]Parameters!B1830,[1]Printers!L:L,[1]Printers!P:P,,0),ROUND(_xlfn.XLOOKUP([1]Parameters!B1830,[1]Printers!L:L,[1]Printers!Q:Q,,0)*E1830/10,0)*10,_xlfn.XLOOKUP([1]Parameters!B1830,[1]Printers!L:L,[1]Printers!P:P,,0)),"")</f>
        <v/>
      </c>
      <c r="G1830" cm="1">
        <f t="array" ref="G1830">IFERROR(IF(ROW()-1&gt;COUNTA([1]!T_Printers[Printers])*COUNTA([1]!T_Resins[Resins]),"",_xlfn.IFS(ROUND(VLOOKUP(C1830,[1]!T_Resins[#Data],3,FALSE)/VLOOKUP(A1830,[1]!T_Printers[#Data],5,FALSE),1)&lt;=_xlfn.XLOOKUP(B1830,[1]Printers!L:L,[1]Printers!O:O,1,0,),ROUND(VLOOKUP(C1830,[1]!T_Resins[#Data],3,FALSE)/VLOOKUP(A1830,[1]!T_Printers[#Data],5,FALSE),1),ROUND(VLOOKUP(C1830,[1]!T_Resins[#Data],3,FALSE)/VLOOKUP(A1830,[1]!T_Printers[#Data],5,FALSE),1)&gt;_xlfn.XLOOKUP(B1830,[1]Printers!L:L,[1]Printers!O:O,1,0,),10)),"")</f>
        <v>6.1</v>
      </c>
      <c r="H1830">
        <f>IFERROR(IF(ROUND(_xlfn.XLOOKUP([1]Parameters!B1830,[1]Printers!L:L,[1]Printers!Q:Q,,0)*G1830/10,0)*10&lt;_xlfn.XLOOKUP([1]Parameters!B1830,[1]Printers!L:L,[1]Printers!P:P,,0),ROUND(_xlfn.XLOOKUP([1]Parameters!B1830,[1]Printers!L:L,[1]Printers!Q:Q,,0)*G1830/10,0)*10,_xlfn.XLOOKUP([1]Parameters!B1830,[1]Printers!L:L,[1]Printers!P:P,,0)),"")</f>
        <v>50</v>
      </c>
      <c r="I1830" s="3" cm="1">
        <f t="array" ref="I1830">IFERROR(IF(ROW()-1&gt;COUNTA([1]!T_Printers[Printers])*COUNTA([1]!T_Resins[Resins]),"",_xlfn.IFS(ROUND(VLOOKUP(C1830,[1]!T_Resins[#Data],4,FALSE)/VLOOKUP(A1830,[1]!T_Printers[#Data],5,FALSE),1)&lt;=_xlfn.XLOOKUP(B1830,[1]Printers!L:L,[1]Printers!O:O,1,0,),ROUND(VLOOKUP(C1830,[1]!T_Resins[#Data],4,FALSE)/VLOOKUP(A1830,[1]!T_Printers[#Data],5,FALSE),1),ROUND(VLOOKUP(C1830,[1]!T_Resins[#Data],4,FALSE)/VLOOKUP(A1830,[1]!T_Printers[#Data],5,FALSE),1)&gt;_xlfn.XLOOKUP(B1830,[1]Printers!L:L,[1]Printers!O:O,1,0,),"")),"")</f>
        <v>7.6</v>
      </c>
      <c r="J1830">
        <f>IFERROR(IF(ROUND(_xlfn.XLOOKUP([1]Parameters!B1830,[1]Printers!L:L,[1]Printers!Q:Q,,0)*I1830/10,0)*10&lt;_xlfn.XLOOKUP([1]Parameters!B1830,[1]Printers!L:L,[1]Printers!P:P,,0),ROUND(_xlfn.XLOOKUP([1]Parameters!B1830,[1]Printers!L:L,[1]Printers!Q:Q,,0)*I1830/10,0)*10,_xlfn.XLOOKUP([1]Parameters!B1830,[1]Printers!L:L,[1]Printers!P:P,,0)),"")</f>
        <v>70</v>
      </c>
      <c r="K1830">
        <f>IF(SUM(E1830:J1830)&lt;&gt;0,VLOOKUP(A1830,[1]!T_Printers[#Data],10,FALSE)+VLOOKUP(C1830,[1]!T_Resins[#Data],10,FALSE),"")</f>
        <v>4</v>
      </c>
      <c r="L1830">
        <f>IF(SUM(E1830:J1830)&lt;&gt;0,VLOOKUP(A1830,[1]!T_Printers[#Data],11,FALSE),"")</f>
        <v>8</v>
      </c>
      <c r="M1830">
        <f>IF(SUM(E1830:J1830)&lt;&gt;0,VLOOKUP(C1830,[1]!T_Resins[#Data],8,FALSE),"")</f>
        <v>120</v>
      </c>
      <c r="N1830">
        <f>IF(_xlfn.XLOOKUP(B1830,[1]Printers!$L:$L,[1]Printers!$R:$R,0,0)&gt;0,[1]Parameters!M1830,IF(SUM(E1830:J1830)&lt;&gt;0,VLOOKUP(C1830,[1]!T_Resins[#Data],9,FALSE),""))</f>
        <v>180</v>
      </c>
      <c r="O1830" t="str">
        <f t="shared" si="28"/>
        <v>ElegooSaturn312K</v>
      </c>
    </row>
    <row r="1831" spans="1:15" x14ac:dyDescent="0.25">
      <c r="A1831" t="str">
        <f t="array" ref="A1831">IF(ROW()-1&gt;COUNTA([1]!T_Printers[Printers])*COUNTA([1]!T_Resins[Resins]),"",INDEX([1]!T_Printers[Printers],INT((ROW()-2)/COUNTA([1]!T_Resins[Resins])+1)))</f>
        <v>Elegoo Saturn 3 12K</v>
      </c>
      <c r="B1831" t="str">
        <f>_xlfn.XLOOKUP(A1831,[1]!T_Printers[Printers],[1]!T_Printers[Icon link],,0)</f>
        <v>ElegooSaturn312K</v>
      </c>
      <c r="C1831" t="str">
        <f t="array" ref="C1831">IF(ROW()-1&gt;COUNTA([1]!T_Printers[Printers])*COUNTA([1]!T_Resins[Resins]),"",INDEX([1]!T_Resins[Resins],MOD(ROW()-2,COUNTA([1]!T_Resins[Resins]))+1))</f>
        <v>Dental Yellow Clear</v>
      </c>
      <c r="D1831">
        <f>IF(SUM(E1831:J1831)&lt;&gt;0,IF(ROW()-1&gt;COUNTA([1]!T_Printers[Printers])*COUNTA([1]!T_Resins[Resins]),"",2),"")</f>
        <v>2</v>
      </c>
      <c r="E1831" cm="1">
        <f t="array" ref="E1831">IFERROR(IF(ROW()-1&gt;COUNTA([1]!T_Printers[Printers])*COUNTA([1]!T_Resins[Resins]),"",_xlfn.IFS(ROUND(VLOOKUP(C1831,[1]!T_Resins[#Data],2,FALSE)/VLOOKUP(A1831,[1]!T_Printers[#Data],5,FALSE),1)&lt;=_xlfn.XLOOKUP(B1831,[1]Printers!L:L,[1]Printers!O:O,1,0,),ROUND(VLOOKUP(C1831,[1]!T_Resins[#Data],2,FALSE)/VLOOKUP(A1831,[1]!T_Printers[#Data],5,FALSE),1),ROUND(VLOOKUP(C1831,[1]!T_Resins[#Data],2,FALSE)/VLOOKUP(A1831,[1]!T_Printers[#Data],5,FALSE),1)&gt;_xlfn.XLOOKUP(B1831,[1]Printers!L:L,[1]Printers!O:O,1,0,),10)),"Используйте слой 100 мкм")</f>
        <v>2.7</v>
      </c>
      <c r="F1831">
        <f>IFERROR(IF(ROUND(_xlfn.XLOOKUP([1]Parameters!B1831,[1]Printers!L:L,[1]Printers!Q:Q,,0)*E1831/10,0)*10&lt;_xlfn.XLOOKUP([1]Parameters!B1831,[1]Printers!L:L,[1]Printers!P:P,,0),ROUND(_xlfn.XLOOKUP([1]Parameters!B1831,[1]Printers!L:L,[1]Printers!Q:Q,,0)*E1831/10,0)*10,_xlfn.XLOOKUP([1]Parameters!B1831,[1]Printers!L:L,[1]Printers!P:P,,0)),"")</f>
        <v>20</v>
      </c>
      <c r="G1831" cm="1">
        <f t="array" ref="G1831">IFERROR(IF(ROW()-1&gt;COUNTA([1]!T_Printers[Printers])*COUNTA([1]!T_Resins[Resins]),"",_xlfn.IFS(ROUND(VLOOKUP(C1831,[1]!T_Resins[#Data],3,FALSE)/VLOOKUP(A1831,[1]!T_Printers[#Data],5,FALSE),1)&lt;=_xlfn.XLOOKUP(B1831,[1]Printers!L:L,[1]Printers!O:O,1,0,),ROUND(VLOOKUP(C1831,[1]!T_Resins[#Data],3,FALSE)/VLOOKUP(A1831,[1]!T_Printers[#Data],5,FALSE),1),ROUND(VLOOKUP(C1831,[1]!T_Resins[#Data],3,FALSE)/VLOOKUP(A1831,[1]!T_Printers[#Data],5,FALSE),1)&gt;_xlfn.XLOOKUP(B1831,[1]Printers!L:L,[1]Printers!O:O,1,0,),10)),"")</f>
        <v>3.5</v>
      </c>
      <c r="H1831">
        <f>IFERROR(IF(ROUND(_xlfn.XLOOKUP([1]Parameters!B1831,[1]Printers!L:L,[1]Printers!Q:Q,,0)*G1831/10,0)*10&lt;_xlfn.XLOOKUP([1]Parameters!B1831,[1]Printers!L:L,[1]Printers!P:P,,0),ROUND(_xlfn.XLOOKUP([1]Parameters!B1831,[1]Printers!L:L,[1]Printers!Q:Q,,0)*G1831/10,0)*10,_xlfn.XLOOKUP([1]Parameters!B1831,[1]Printers!L:L,[1]Printers!P:P,,0)),"")</f>
        <v>30</v>
      </c>
      <c r="I1831" s="3" t="str" cm="1">
        <f t="array" ref="I1831">IFERROR(IF(ROW()-1&gt;COUNTA([1]!T_Printers[Printers])*COUNTA([1]!T_Resins[Resins]),"",_xlfn.IFS(ROUND(VLOOKUP(C1831,[1]!T_Resins[#Data],4,FALSE)/VLOOKUP(A1831,[1]!T_Printers[#Data],5,FALSE),1)&lt;=_xlfn.XLOOKUP(B1831,[1]Printers!L:L,[1]Printers!O:O,1,0,),ROUND(VLOOKUP(C1831,[1]!T_Resins[#Data],4,FALSE)/VLOOKUP(A1831,[1]!T_Printers[#Data],5,FALSE),1),ROUND(VLOOKUP(C1831,[1]!T_Resins[#Data],4,FALSE)/VLOOKUP(A1831,[1]!T_Printers[#Data],5,FALSE),1)&gt;_xlfn.XLOOKUP(B1831,[1]Printers!L:L,[1]Printers!O:O,1,0,),"")),"")</f>
        <v/>
      </c>
      <c r="J1831" t="str">
        <f>IFERROR(IF(ROUND(_xlfn.XLOOKUP([1]Parameters!B1831,[1]Printers!L:L,[1]Printers!Q:Q,,0)*I1831/10,0)*10&lt;_xlfn.XLOOKUP([1]Parameters!B1831,[1]Printers!L:L,[1]Printers!P:P,,0),ROUND(_xlfn.XLOOKUP([1]Parameters!B1831,[1]Printers!L:L,[1]Printers!Q:Q,,0)*I1831/10,0)*10,_xlfn.XLOOKUP([1]Parameters!B1831,[1]Printers!L:L,[1]Printers!P:P,,0)),"")</f>
        <v/>
      </c>
      <c r="K1831">
        <f>IF(SUM(E1831:J1831)&lt;&gt;0,VLOOKUP(A1831,[1]!T_Printers[#Data],10,FALSE)+VLOOKUP(C1831,[1]!T_Resins[#Data],10,FALSE),"")</f>
        <v>4</v>
      </c>
      <c r="L1831">
        <f>IF(SUM(E1831:J1831)&lt;&gt;0,VLOOKUP(A1831,[1]!T_Printers[#Data],11,FALSE),"")</f>
        <v>8</v>
      </c>
      <c r="M1831">
        <f>IF(SUM(E1831:J1831)&lt;&gt;0,VLOOKUP(C1831,[1]!T_Resins[#Data],8,FALSE),"")</f>
        <v>120</v>
      </c>
      <c r="N1831">
        <f>IF(_xlfn.XLOOKUP(B1831,[1]Printers!$L:$L,[1]Printers!$R:$R,0,0)&gt;0,[1]Parameters!M1831,IF(SUM(E1831:J1831)&lt;&gt;0,VLOOKUP(C1831,[1]!T_Resins[#Data],9,FALSE),""))</f>
        <v>180</v>
      </c>
      <c r="O1831" t="str">
        <f t="shared" si="28"/>
        <v>ElegooSaturn312K</v>
      </c>
    </row>
    <row r="1832" spans="1:15" x14ac:dyDescent="0.25">
      <c r="A1832" t="str">
        <f t="array" ref="A1832">IF(ROW()-1&gt;COUNTA([1]!T_Printers[Printers])*COUNTA([1]!T_Resins[Resins]),"",INDEX([1]!T_Printers[Printers],INT((ROW()-2)/COUNTA([1]!T_Resins[Resins])+1)))</f>
        <v>Elegoo Saturn 3 12K</v>
      </c>
      <c r="B1832" t="str">
        <f>_xlfn.XLOOKUP(A1832,[1]!T_Printers[Printers],[1]!T_Printers[Icon link],,0)</f>
        <v>ElegooSaturn312K</v>
      </c>
      <c r="C1832" t="str">
        <f t="array" ref="C1832">IF(ROW()-1&gt;COUNTA([1]!T_Printers[Printers])*COUNTA([1]!T_Resins[Resins]),"",INDEX([1]!T_Resins[Resins],MOD(ROW()-2,COUNTA([1]!T_Resins[Resins]))+1))</f>
        <v>Dental Yellow Clear PRO</v>
      </c>
      <c r="D1832">
        <f>IF(SUM(E1832:J1832)&lt;&gt;0,IF(ROW()-1&gt;COUNTA([1]!T_Printers[Printers])*COUNTA([1]!T_Resins[Resins]),"",2),"")</f>
        <v>2</v>
      </c>
      <c r="E1832" cm="1">
        <f t="array" ref="E1832">IFERROR(IF(ROW()-1&gt;COUNTA([1]!T_Printers[Printers])*COUNTA([1]!T_Resins[Resins]),"",_xlfn.IFS(ROUND(VLOOKUP(C1832,[1]!T_Resins[#Data],2,FALSE)/VLOOKUP(A1832,[1]!T_Printers[#Data],5,FALSE),1)&lt;=_xlfn.XLOOKUP(B1832,[1]Printers!L:L,[1]Printers!O:O,1,0,),ROUND(VLOOKUP(C1832,[1]!T_Resins[#Data],2,FALSE)/VLOOKUP(A1832,[1]!T_Printers[#Data],5,FALSE),1),ROUND(VLOOKUP(C1832,[1]!T_Resins[#Data],2,FALSE)/VLOOKUP(A1832,[1]!T_Printers[#Data],5,FALSE),1)&gt;_xlfn.XLOOKUP(B1832,[1]Printers!L:L,[1]Printers!O:O,1,0,),10)),"Используйте слой 100 мкм")</f>
        <v>6.9</v>
      </c>
      <c r="F1832">
        <f>IFERROR(IF(ROUND(_xlfn.XLOOKUP([1]Parameters!B1832,[1]Printers!L:L,[1]Printers!Q:Q,,0)*E1832/10,0)*10&lt;_xlfn.XLOOKUP([1]Parameters!B1832,[1]Printers!L:L,[1]Printers!P:P,,0),ROUND(_xlfn.XLOOKUP([1]Parameters!B1832,[1]Printers!L:L,[1]Printers!Q:Q,,0)*E1832/10,0)*10,_xlfn.XLOOKUP([1]Parameters!B1832,[1]Printers!L:L,[1]Printers!P:P,,0)),"")</f>
        <v>60</v>
      </c>
      <c r="G1832" cm="1">
        <f t="array" ref="G1832">IFERROR(IF(ROW()-1&gt;COUNTA([1]!T_Printers[Printers])*COUNTA([1]!T_Resins[Resins]),"",_xlfn.IFS(ROUND(VLOOKUP(C1832,[1]!T_Resins[#Data],3,FALSE)/VLOOKUP(A1832,[1]!T_Printers[#Data],5,FALSE),1)&lt;=_xlfn.XLOOKUP(B1832,[1]Printers!L:L,[1]Printers!O:O,1,0,),ROUND(VLOOKUP(C1832,[1]!T_Resins[#Data],3,FALSE)/VLOOKUP(A1832,[1]!T_Printers[#Data],5,FALSE),1),ROUND(VLOOKUP(C1832,[1]!T_Resins[#Data],3,FALSE)/VLOOKUP(A1832,[1]!T_Printers[#Data],5,FALSE),1)&gt;_xlfn.XLOOKUP(B1832,[1]Printers!L:L,[1]Printers!O:O,1,0,),10)),"")</f>
        <v>8.9</v>
      </c>
      <c r="H1832">
        <f>IFERROR(IF(ROUND(_xlfn.XLOOKUP([1]Parameters!B1832,[1]Printers!L:L,[1]Printers!Q:Q,,0)*G1832/10,0)*10&lt;_xlfn.XLOOKUP([1]Parameters!B1832,[1]Printers!L:L,[1]Printers!P:P,,0),ROUND(_xlfn.XLOOKUP([1]Parameters!B1832,[1]Printers!L:L,[1]Printers!Q:Q,,0)*G1832/10,0)*10,_xlfn.XLOOKUP([1]Parameters!B1832,[1]Printers!L:L,[1]Printers!P:P,,0)),"")</f>
        <v>80</v>
      </c>
      <c r="I1832" s="3" t="str" cm="1">
        <f t="array" ref="I1832">IFERROR(IF(ROW()-1&gt;COUNTA([1]!T_Printers[Printers])*COUNTA([1]!T_Resins[Resins]),"",_xlfn.IFS(ROUND(VLOOKUP(C1832,[1]!T_Resins[#Data],4,FALSE)/VLOOKUP(A1832,[1]!T_Printers[#Data],5,FALSE),1)&lt;=_xlfn.XLOOKUP(B1832,[1]Printers!L:L,[1]Printers!O:O,1,0,),ROUND(VLOOKUP(C1832,[1]!T_Resins[#Data],4,FALSE)/VLOOKUP(A1832,[1]!T_Printers[#Data],5,FALSE),1),ROUND(VLOOKUP(C1832,[1]!T_Resins[#Data],4,FALSE)/VLOOKUP(A1832,[1]!T_Printers[#Data],5,FALSE),1)&gt;_xlfn.XLOOKUP(B1832,[1]Printers!L:L,[1]Printers!O:O,1,0,),"")),"")</f>
        <v/>
      </c>
      <c r="J1832" t="str">
        <f>IFERROR(IF(ROUND(_xlfn.XLOOKUP([1]Parameters!B1832,[1]Printers!L:L,[1]Printers!Q:Q,,0)*I1832/10,0)*10&lt;_xlfn.XLOOKUP([1]Parameters!B1832,[1]Printers!L:L,[1]Printers!P:P,,0),ROUND(_xlfn.XLOOKUP([1]Parameters!B1832,[1]Printers!L:L,[1]Printers!Q:Q,,0)*I1832/10,0)*10,_xlfn.XLOOKUP([1]Parameters!B1832,[1]Printers!L:L,[1]Printers!P:P,,0)),"")</f>
        <v/>
      </c>
      <c r="K1832">
        <f>IF(SUM(E1832:J1832)&lt;&gt;0,VLOOKUP(A1832,[1]!T_Printers[#Data],10,FALSE)+VLOOKUP(C1832,[1]!T_Resins[#Data],10,FALSE),"")</f>
        <v>4</v>
      </c>
      <c r="L1832">
        <f>IF(SUM(E1832:J1832)&lt;&gt;0,VLOOKUP(A1832,[1]!T_Printers[#Data],11,FALSE),"")</f>
        <v>8</v>
      </c>
      <c r="M1832">
        <f>IF(SUM(E1832:J1832)&lt;&gt;0,VLOOKUP(C1832,[1]!T_Resins[#Data],8,FALSE),"")</f>
        <v>120</v>
      </c>
      <c r="N1832">
        <f>IF(_xlfn.XLOOKUP(B1832,[1]Printers!$L:$L,[1]Printers!$R:$R,0,0)&gt;0,[1]Parameters!M1832,IF(SUM(E1832:J1832)&lt;&gt;0,VLOOKUP(C1832,[1]!T_Resins[#Data],9,FALSE),""))</f>
        <v>180</v>
      </c>
      <c r="O1832" t="str">
        <f t="shared" si="28"/>
        <v>ElegooSaturn312K</v>
      </c>
    </row>
    <row r="1833" spans="1:15" x14ac:dyDescent="0.25">
      <c r="A1833" t="str">
        <f t="array" ref="A1833">IF(ROW()-1&gt;COUNTA([1]!T_Printers[Printers])*COUNTA([1]!T_Resins[Resins]),"",INDEX([1]!T_Printers[Printers],INT((ROW()-2)/COUNTA([1]!T_Resins[Resins])+1)))</f>
        <v>Elegoo Saturn 3 12K</v>
      </c>
      <c r="B1833" t="str">
        <f>_xlfn.XLOOKUP(A1833,[1]!T_Printers[Printers],[1]!T_Printers[Icon link],,0)</f>
        <v>ElegooSaturn312K</v>
      </c>
      <c r="C1833" t="str">
        <f t="array" ref="C1833">IF(ROW()-1&gt;COUNTA([1]!T_Printers[Printers])*COUNTA([1]!T_Resins[Resins]),"",INDEX([1]!T_Resins[Resins],MOD(ROW()-2,COUNTA([1]!T_Resins[Resins]))+1))</f>
        <v>Industrial ABS Black</v>
      </c>
      <c r="D1833">
        <f>IF(SUM(E1833:J1833)&lt;&gt;0,IF(ROW()-1&gt;COUNTA([1]!T_Printers[Printers])*COUNTA([1]!T_Resins[Resins]),"",2),"")</f>
        <v>2</v>
      </c>
      <c r="E1833" cm="1">
        <f t="array" ref="E1833">IFERROR(IF(ROW()-1&gt;COUNTA([1]!T_Printers[Printers])*COUNTA([1]!T_Resins[Resins]),"",_xlfn.IFS(ROUND(VLOOKUP(C1833,[1]!T_Resins[#Data],2,FALSE)/VLOOKUP(A1833,[1]!T_Printers[#Data],5,FALSE),1)&lt;=_xlfn.XLOOKUP(B1833,[1]Printers!L:L,[1]Printers!O:O,1,0,),ROUND(VLOOKUP(C1833,[1]!T_Resins[#Data],2,FALSE)/VLOOKUP(A1833,[1]!T_Printers[#Data],5,FALSE),1),ROUND(VLOOKUP(C1833,[1]!T_Resins[#Data],2,FALSE)/VLOOKUP(A1833,[1]!T_Printers[#Data],5,FALSE),1)&gt;_xlfn.XLOOKUP(B1833,[1]Printers!L:L,[1]Printers!O:O,1,0,),10)),"Используйте слой 100 мкм")</f>
        <v>5.5</v>
      </c>
      <c r="F1833">
        <f>IFERROR(IF(ROUND(_xlfn.XLOOKUP([1]Parameters!B1833,[1]Printers!L:L,[1]Printers!Q:Q,,0)*E1833/10,0)*10&lt;_xlfn.XLOOKUP([1]Parameters!B1833,[1]Printers!L:L,[1]Printers!P:P,,0),ROUND(_xlfn.XLOOKUP([1]Parameters!B1833,[1]Printers!L:L,[1]Printers!Q:Q,,0)*E1833/10,0)*10,_xlfn.XLOOKUP([1]Parameters!B1833,[1]Printers!L:L,[1]Printers!P:P,,0)),"")</f>
        <v>50</v>
      </c>
      <c r="G1833" cm="1">
        <f t="array" ref="G1833">IFERROR(IF(ROW()-1&gt;COUNTA([1]!T_Printers[Printers])*COUNTA([1]!T_Resins[Resins]),"",_xlfn.IFS(ROUND(VLOOKUP(C1833,[1]!T_Resins[#Data],3,FALSE)/VLOOKUP(A1833,[1]!T_Printers[#Data],5,FALSE),1)&lt;=_xlfn.XLOOKUP(B1833,[1]Printers!L:L,[1]Printers!O:O,1,0,),ROUND(VLOOKUP(C1833,[1]!T_Resins[#Data],3,FALSE)/VLOOKUP(A1833,[1]!T_Printers[#Data],5,FALSE),1),ROUND(VLOOKUP(C1833,[1]!T_Resins[#Data],3,FALSE)/VLOOKUP(A1833,[1]!T_Printers[#Data],5,FALSE),1)&gt;_xlfn.XLOOKUP(B1833,[1]Printers!L:L,[1]Printers!O:O,1,0,),10)),"")</f>
        <v>7.1</v>
      </c>
      <c r="H1833">
        <f>IFERROR(IF(ROUND(_xlfn.XLOOKUP([1]Parameters!B1833,[1]Printers!L:L,[1]Printers!Q:Q,,0)*G1833/10,0)*10&lt;_xlfn.XLOOKUP([1]Parameters!B1833,[1]Printers!L:L,[1]Printers!P:P,,0),ROUND(_xlfn.XLOOKUP([1]Parameters!B1833,[1]Printers!L:L,[1]Printers!Q:Q,,0)*G1833/10,0)*10,_xlfn.XLOOKUP([1]Parameters!B1833,[1]Printers!L:L,[1]Printers!P:P,,0)),"")</f>
        <v>60</v>
      </c>
      <c r="I1833" s="3" t="str" cm="1">
        <f t="array" ref="I1833">IFERROR(IF(ROW()-1&gt;COUNTA([1]!T_Printers[Printers])*COUNTA([1]!T_Resins[Resins]),"",_xlfn.IFS(ROUND(VLOOKUP(C1833,[1]!T_Resins[#Data],4,FALSE)/VLOOKUP(A1833,[1]!T_Printers[#Data],5,FALSE),1)&lt;=_xlfn.XLOOKUP(B1833,[1]Printers!L:L,[1]Printers!O:O,1,0,),ROUND(VLOOKUP(C1833,[1]!T_Resins[#Data],4,FALSE)/VLOOKUP(A1833,[1]!T_Printers[#Data],5,FALSE),1),ROUND(VLOOKUP(C1833,[1]!T_Resins[#Data],4,FALSE)/VLOOKUP(A1833,[1]!T_Printers[#Data],5,FALSE),1)&gt;_xlfn.XLOOKUP(B1833,[1]Printers!L:L,[1]Printers!O:O,1,0,),"")),"")</f>
        <v/>
      </c>
      <c r="J1833" t="str">
        <f>IFERROR(IF(ROUND(_xlfn.XLOOKUP([1]Parameters!B1833,[1]Printers!L:L,[1]Printers!Q:Q,,0)*I1833/10,0)*10&lt;_xlfn.XLOOKUP([1]Parameters!B1833,[1]Printers!L:L,[1]Printers!P:P,,0),ROUND(_xlfn.XLOOKUP([1]Parameters!B1833,[1]Printers!L:L,[1]Printers!Q:Q,,0)*I1833/10,0)*10,_xlfn.XLOOKUP([1]Parameters!B1833,[1]Printers!L:L,[1]Printers!P:P,,0)),"")</f>
        <v/>
      </c>
      <c r="K1833">
        <f>IF(SUM(E1833:J1833)&lt;&gt;0,VLOOKUP(A1833,[1]!T_Printers[#Data],10,FALSE)+VLOOKUP(C1833,[1]!T_Resins[#Data],10,FALSE),"")</f>
        <v>4</v>
      </c>
      <c r="L1833">
        <f>IF(SUM(E1833:J1833)&lt;&gt;0,VLOOKUP(A1833,[1]!T_Printers[#Data],11,FALSE),"")</f>
        <v>8</v>
      </c>
      <c r="M1833">
        <f>IF(SUM(E1833:J1833)&lt;&gt;0,VLOOKUP(C1833,[1]!T_Resins[#Data],8,FALSE),"")</f>
        <v>60</v>
      </c>
      <c r="N1833">
        <f>IF(_xlfn.XLOOKUP(B1833,[1]Printers!$L:$L,[1]Printers!$R:$R,0,0)&gt;0,[1]Parameters!M1833,IF(SUM(E1833:J1833)&lt;&gt;0,VLOOKUP(C1833,[1]!T_Resins[#Data],9,FALSE),""))</f>
        <v>60</v>
      </c>
      <c r="O1833" t="str">
        <f t="shared" si="28"/>
        <v>ElegooSaturn312K</v>
      </c>
    </row>
    <row r="1834" spans="1:15" x14ac:dyDescent="0.25">
      <c r="A1834" t="str">
        <f t="array" ref="A1834">IF(ROW()-1&gt;COUNTA([1]!T_Printers[Printers])*COUNTA([1]!T_Resins[Resins]),"",INDEX([1]!T_Printers[Printers],INT((ROW()-2)/COUNTA([1]!T_Resins[Resins])+1)))</f>
        <v>Elegoo Saturn 3 12K</v>
      </c>
      <c r="B1834" t="str">
        <f>_xlfn.XLOOKUP(A1834,[1]!T_Printers[Printers],[1]!T_Printers[Icon link],,0)</f>
        <v>ElegooSaturn312K</v>
      </c>
      <c r="C1834" t="str">
        <f t="array" ref="C1834">IF(ROW()-1&gt;COUNTA([1]!T_Printers[Printers])*COUNTA([1]!T_Resins[Resins]),"",INDEX([1]!T_Resins[Resins],MOD(ROW()-2,COUNTA([1]!T_Resins[Resins]))+1))</f>
        <v>Industrial ABS-Like Grey</v>
      </c>
      <c r="D1834">
        <f>IF(SUM(E1834:J1834)&lt;&gt;0,IF(ROW()-1&gt;COUNTA([1]!T_Printers[Printers])*COUNTA([1]!T_Resins[Resins]),"",2),"")</f>
        <v>2</v>
      </c>
      <c r="E1834" cm="1">
        <f t="array" ref="E1834">IFERROR(IF(ROW()-1&gt;COUNTA([1]!T_Printers[Printers])*COUNTA([1]!T_Resins[Resins]),"",_xlfn.IFS(ROUND(VLOOKUP(C1834,[1]!T_Resins[#Data],2,FALSE)/VLOOKUP(A1834,[1]!T_Printers[#Data],5,FALSE),1)&lt;=_xlfn.XLOOKUP(B1834,[1]Printers!L:L,[1]Printers!O:O,1,0,),ROUND(VLOOKUP(C1834,[1]!T_Resins[#Data],2,FALSE)/VLOOKUP(A1834,[1]!T_Printers[#Data],5,FALSE),1),ROUND(VLOOKUP(C1834,[1]!T_Resins[#Data],2,FALSE)/VLOOKUP(A1834,[1]!T_Printers[#Data],5,FALSE),1)&gt;_xlfn.XLOOKUP(B1834,[1]Printers!L:L,[1]Printers!O:O,1,0,),10)),"Используйте слой 100 мкм")</f>
        <v>5.4</v>
      </c>
      <c r="F1834">
        <f>IFERROR(IF(ROUND(_xlfn.XLOOKUP([1]Parameters!B1834,[1]Printers!L:L,[1]Printers!Q:Q,,0)*E1834/10,0)*10&lt;_xlfn.XLOOKUP([1]Parameters!B1834,[1]Printers!L:L,[1]Printers!P:P,,0),ROUND(_xlfn.XLOOKUP([1]Parameters!B1834,[1]Printers!L:L,[1]Printers!Q:Q,,0)*E1834/10,0)*10,_xlfn.XLOOKUP([1]Parameters!B1834,[1]Printers!L:L,[1]Printers!P:P,,0)),"")</f>
        <v>50</v>
      </c>
      <c r="G1834" cm="1">
        <f t="array" ref="G1834">IFERROR(IF(ROW()-1&gt;COUNTA([1]!T_Printers[Printers])*COUNTA([1]!T_Resins[Resins]),"",_xlfn.IFS(ROUND(VLOOKUP(C1834,[1]!T_Resins[#Data],3,FALSE)/VLOOKUP(A1834,[1]!T_Printers[#Data],5,FALSE),1)&lt;=_xlfn.XLOOKUP(B1834,[1]Printers!L:L,[1]Printers!O:O,1,0,),ROUND(VLOOKUP(C1834,[1]!T_Resins[#Data],3,FALSE)/VLOOKUP(A1834,[1]!T_Printers[#Data],5,FALSE),1),ROUND(VLOOKUP(C1834,[1]!T_Resins[#Data],3,FALSE)/VLOOKUP(A1834,[1]!T_Printers[#Data],5,FALSE),1)&gt;_xlfn.XLOOKUP(B1834,[1]Printers!L:L,[1]Printers!O:O,1,0,),10)),"")</f>
        <v>7</v>
      </c>
      <c r="H1834">
        <f>IFERROR(IF(ROUND(_xlfn.XLOOKUP([1]Parameters!B1834,[1]Printers!L:L,[1]Printers!Q:Q,,0)*G1834/10,0)*10&lt;_xlfn.XLOOKUP([1]Parameters!B1834,[1]Printers!L:L,[1]Printers!P:P,,0),ROUND(_xlfn.XLOOKUP([1]Parameters!B1834,[1]Printers!L:L,[1]Printers!Q:Q,,0)*G1834/10,0)*10,_xlfn.XLOOKUP([1]Parameters!B1834,[1]Printers!L:L,[1]Printers!P:P,,0)),"")</f>
        <v>60</v>
      </c>
      <c r="I1834" s="3" t="str" cm="1">
        <f t="array" ref="I1834">IFERROR(IF(ROW()-1&gt;COUNTA([1]!T_Printers[Printers])*COUNTA([1]!T_Resins[Resins]),"",_xlfn.IFS(ROUND(VLOOKUP(C1834,[1]!T_Resins[#Data],4,FALSE)/VLOOKUP(A1834,[1]!T_Printers[#Data],5,FALSE),1)&lt;=_xlfn.XLOOKUP(B1834,[1]Printers!L:L,[1]Printers!O:O,1,0,),ROUND(VLOOKUP(C1834,[1]!T_Resins[#Data],4,FALSE)/VLOOKUP(A1834,[1]!T_Printers[#Data],5,FALSE),1),ROUND(VLOOKUP(C1834,[1]!T_Resins[#Data],4,FALSE)/VLOOKUP(A1834,[1]!T_Printers[#Data],5,FALSE),1)&gt;_xlfn.XLOOKUP(B1834,[1]Printers!L:L,[1]Printers!O:O,1,0,),"")),"")</f>
        <v/>
      </c>
      <c r="J1834" t="str">
        <f>IFERROR(IF(ROUND(_xlfn.XLOOKUP([1]Parameters!B1834,[1]Printers!L:L,[1]Printers!Q:Q,,0)*I1834/10,0)*10&lt;_xlfn.XLOOKUP([1]Parameters!B1834,[1]Printers!L:L,[1]Printers!P:P,,0),ROUND(_xlfn.XLOOKUP([1]Parameters!B1834,[1]Printers!L:L,[1]Printers!Q:Q,,0)*I1834/10,0)*10,_xlfn.XLOOKUP([1]Parameters!B1834,[1]Printers!L:L,[1]Printers!P:P,,0)),"")</f>
        <v/>
      </c>
      <c r="K1834">
        <f>IF(SUM(E1834:J1834)&lt;&gt;0,VLOOKUP(A1834,[1]!T_Printers[#Data],10,FALSE)+VLOOKUP(C1834,[1]!T_Resins[#Data],10,FALSE),"")</f>
        <v>4</v>
      </c>
      <c r="L1834">
        <f>IF(SUM(E1834:J1834)&lt;&gt;0,VLOOKUP(A1834,[1]!T_Printers[#Data],11,FALSE),"")</f>
        <v>8</v>
      </c>
      <c r="M1834">
        <f>IF(SUM(E1834:J1834)&lt;&gt;0,VLOOKUP(C1834,[1]!T_Resins[#Data],8,FALSE),"")</f>
        <v>120</v>
      </c>
      <c r="N1834">
        <f>IF(_xlfn.XLOOKUP(B1834,[1]Printers!$L:$L,[1]Printers!$R:$R,0,0)&gt;0,[1]Parameters!M1834,IF(SUM(E1834:J1834)&lt;&gt;0,VLOOKUP(C1834,[1]!T_Resins[#Data],9,FALSE),""))</f>
        <v>180</v>
      </c>
      <c r="O1834" t="str">
        <f t="shared" si="28"/>
        <v>ElegooSaturn312K</v>
      </c>
    </row>
    <row r="1835" spans="1:15" x14ac:dyDescent="0.25">
      <c r="A1835" t="str">
        <f t="array" ref="A1835">IF(ROW()-1&gt;COUNTA([1]!T_Printers[Printers])*COUNTA([1]!T_Resins[Resins]),"",INDEX([1]!T_Printers[Printers],INT((ROW()-2)/COUNTA([1]!T_Resins[Resins])+1)))</f>
        <v>Elegoo Saturn 3 12K</v>
      </c>
      <c r="B1835" t="str">
        <f>_xlfn.XLOOKUP(A1835,[1]!T_Printers[Printers],[1]!T_Printers[Icon link],,0)</f>
        <v>ElegooSaturn312K</v>
      </c>
      <c r="C1835" t="str">
        <f t="array" ref="C1835">IF(ROW()-1&gt;COUNTA([1]!T_Printers[Printers])*COUNTA([1]!T_Resins[Resins]),"",INDEX([1]!T_Resins[Resins],MOD(ROW()-2,COUNTA([1]!T_Resins[Resins]))+1))</f>
        <v>Industrial Flex Natural Clear</v>
      </c>
      <c r="D1835">
        <f>IF(SUM(E1835:J1835)&lt;&gt;0,IF(ROW()-1&gt;COUNTA([1]!T_Printers[Printers])*COUNTA([1]!T_Resins[Resins]),"",2),"")</f>
        <v>2</v>
      </c>
      <c r="E1835" cm="1">
        <f t="array" ref="E1835">IFERROR(IF(ROW()-1&gt;COUNTA([1]!T_Printers[Printers])*COUNTA([1]!T_Resins[Resins]),"",_xlfn.IFS(ROUND(VLOOKUP(C1835,[1]!T_Resins[#Data],2,FALSE)/VLOOKUP(A1835,[1]!T_Printers[#Data],5,FALSE),1)&lt;=_xlfn.XLOOKUP(B1835,[1]Printers!L:L,[1]Printers!O:O,1,0,),ROUND(VLOOKUP(C1835,[1]!T_Resins[#Data],2,FALSE)/VLOOKUP(A1835,[1]!T_Printers[#Data],5,FALSE),1),ROUND(VLOOKUP(C1835,[1]!T_Resins[#Data],2,FALSE)/VLOOKUP(A1835,[1]!T_Printers[#Data],5,FALSE),1)&gt;_xlfn.XLOOKUP(B1835,[1]Printers!L:L,[1]Printers!O:O,1,0,),10)),"Используйте слой 100 мкм")</f>
        <v>2</v>
      </c>
      <c r="F1835">
        <f>IFERROR(IF(ROUND(_xlfn.XLOOKUP([1]Parameters!B1835,[1]Printers!L:L,[1]Printers!Q:Q,,0)*E1835/10,0)*10&lt;_xlfn.XLOOKUP([1]Parameters!B1835,[1]Printers!L:L,[1]Printers!P:P,,0),ROUND(_xlfn.XLOOKUP([1]Parameters!B1835,[1]Printers!L:L,[1]Printers!Q:Q,,0)*E1835/10,0)*10,_xlfn.XLOOKUP([1]Parameters!B1835,[1]Printers!L:L,[1]Printers!P:P,,0)),"")</f>
        <v>20</v>
      </c>
      <c r="G1835" cm="1">
        <f t="array" ref="G1835">IFERROR(IF(ROW()-1&gt;COUNTA([1]!T_Printers[Printers])*COUNTA([1]!T_Resins[Resins]),"",_xlfn.IFS(ROUND(VLOOKUP(C1835,[1]!T_Resins[#Data],3,FALSE)/VLOOKUP(A1835,[1]!T_Printers[#Data],5,FALSE),1)&lt;=_xlfn.XLOOKUP(B1835,[1]Printers!L:L,[1]Printers!O:O,1,0,),ROUND(VLOOKUP(C1835,[1]!T_Resins[#Data],3,FALSE)/VLOOKUP(A1835,[1]!T_Printers[#Data],5,FALSE),1),ROUND(VLOOKUP(C1835,[1]!T_Resins[#Data],3,FALSE)/VLOOKUP(A1835,[1]!T_Printers[#Data],5,FALSE),1)&gt;_xlfn.XLOOKUP(B1835,[1]Printers!L:L,[1]Printers!O:O,1,0,),10)),"")</f>
        <v>2.6</v>
      </c>
      <c r="H1835">
        <f>IFERROR(IF(ROUND(_xlfn.XLOOKUP([1]Parameters!B1835,[1]Printers!L:L,[1]Printers!Q:Q,,0)*G1835/10,0)*10&lt;_xlfn.XLOOKUP([1]Parameters!B1835,[1]Printers!L:L,[1]Printers!P:P,,0),ROUND(_xlfn.XLOOKUP([1]Parameters!B1835,[1]Printers!L:L,[1]Printers!Q:Q,,0)*G1835/10,0)*10,_xlfn.XLOOKUP([1]Parameters!B1835,[1]Printers!L:L,[1]Printers!P:P,,0)),"")</f>
        <v>20</v>
      </c>
      <c r="I1835" s="3" t="str" cm="1">
        <f t="array" ref="I1835">IFERROR(IF(ROW()-1&gt;COUNTA([1]!T_Printers[Printers])*COUNTA([1]!T_Resins[Resins]),"",_xlfn.IFS(ROUND(VLOOKUP(C1835,[1]!T_Resins[#Data],4,FALSE)/VLOOKUP(A1835,[1]!T_Printers[#Data],5,FALSE),1)&lt;=_xlfn.XLOOKUP(B1835,[1]Printers!L:L,[1]Printers!O:O,1,0,),ROUND(VLOOKUP(C1835,[1]!T_Resins[#Data],4,FALSE)/VLOOKUP(A1835,[1]!T_Printers[#Data],5,FALSE),1),ROUND(VLOOKUP(C1835,[1]!T_Resins[#Data],4,FALSE)/VLOOKUP(A1835,[1]!T_Printers[#Data],5,FALSE),1)&gt;_xlfn.XLOOKUP(B1835,[1]Printers!L:L,[1]Printers!O:O,1,0,),"")),"")</f>
        <v/>
      </c>
      <c r="J1835" t="str">
        <f>IFERROR(IF(ROUND(_xlfn.XLOOKUP([1]Parameters!B1835,[1]Printers!L:L,[1]Printers!Q:Q,,0)*I1835/10,0)*10&lt;_xlfn.XLOOKUP([1]Parameters!B1835,[1]Printers!L:L,[1]Printers!P:P,,0),ROUND(_xlfn.XLOOKUP([1]Parameters!B1835,[1]Printers!L:L,[1]Printers!Q:Q,,0)*I1835/10,0)*10,_xlfn.XLOOKUP([1]Parameters!B1835,[1]Printers!L:L,[1]Printers!P:P,,0)),"")</f>
        <v/>
      </c>
      <c r="K1835">
        <f>IF(SUM(E1835:J1835)&lt;&gt;0,VLOOKUP(A1835,[1]!T_Printers[#Data],10,FALSE)+VLOOKUP(C1835,[1]!T_Resins[#Data],10,FALSE),"")</f>
        <v>4</v>
      </c>
      <c r="L1835">
        <f>IF(SUM(E1835:J1835)&lt;&gt;0,VLOOKUP(A1835,[1]!T_Printers[#Data],11,FALSE),"")</f>
        <v>8</v>
      </c>
      <c r="M1835">
        <f>IF(SUM(E1835:J1835)&lt;&gt;0,VLOOKUP(C1835,[1]!T_Resins[#Data],8,FALSE),"")</f>
        <v>60</v>
      </c>
      <c r="N1835">
        <f>IF(_xlfn.XLOOKUP(B1835,[1]Printers!$L:$L,[1]Printers!$R:$R,0,0)&gt;0,[1]Parameters!M1835,IF(SUM(E1835:J1835)&lt;&gt;0,VLOOKUP(C1835,[1]!T_Resins[#Data],9,FALSE),""))</f>
        <v>60</v>
      </c>
      <c r="O1835" t="str">
        <f t="shared" si="28"/>
        <v>ElegooSaturn312K</v>
      </c>
    </row>
    <row r="1836" spans="1:15" x14ac:dyDescent="0.25">
      <c r="A1836" t="str">
        <f t="array" ref="A1836">IF(ROW()-1&gt;COUNTA([1]!T_Printers[Printers])*COUNTA([1]!T_Resins[Resins]),"",INDEX([1]!T_Printers[Printers],INT((ROW()-2)/COUNTA([1]!T_Resins[Resins])+1)))</f>
        <v>Elegoo Saturn 3 12K</v>
      </c>
      <c r="B1836" t="str">
        <f>_xlfn.XLOOKUP(A1836,[1]!T_Printers[Printers],[1]!T_Printers[Icon link],,0)</f>
        <v>ElegooSaturn312K</v>
      </c>
      <c r="C1836" t="str">
        <f t="array" ref="C1836">IF(ROW()-1&gt;COUNTA([1]!T_Printers[Printers])*COUNTA([1]!T_Resins[Resins]),"",INDEX([1]!T_Resins[Resins],MOD(ROW()-2,COUNTA([1]!T_Resins[Resins]))+1))</f>
        <v>Industrial Nylon Like</v>
      </c>
      <c r="D1836">
        <f>IF(SUM(E1836:J1836)&lt;&gt;0,IF(ROW()-1&gt;COUNTA([1]!T_Printers[Printers])*COUNTA([1]!T_Resins[Resins]),"",2),"")</f>
        <v>2</v>
      </c>
      <c r="E1836" cm="1">
        <f t="array" ref="E1836">IFERROR(IF(ROW()-1&gt;COUNTA([1]!T_Printers[Printers])*COUNTA([1]!T_Resins[Resins]),"",_xlfn.IFS(ROUND(VLOOKUP(C1836,[1]!T_Resins[#Data],2,FALSE)/VLOOKUP(A1836,[1]!T_Printers[#Data],5,FALSE),1)&lt;=_xlfn.XLOOKUP(B1836,[1]Printers!L:L,[1]Printers!O:O,1,0,),ROUND(VLOOKUP(C1836,[1]!T_Resins[#Data],2,FALSE)/VLOOKUP(A1836,[1]!T_Printers[#Data],5,FALSE),1),ROUND(VLOOKUP(C1836,[1]!T_Resins[#Data],2,FALSE)/VLOOKUP(A1836,[1]!T_Printers[#Data],5,FALSE),1)&gt;_xlfn.XLOOKUP(B1836,[1]Printers!L:L,[1]Printers!O:O,1,0,),10)),"Используйте слой 100 мкм")</f>
        <v>1.5</v>
      </c>
      <c r="F1836">
        <f>IFERROR(IF(ROUND(_xlfn.XLOOKUP([1]Parameters!B1836,[1]Printers!L:L,[1]Printers!Q:Q,,0)*E1836/10,0)*10&lt;_xlfn.XLOOKUP([1]Parameters!B1836,[1]Printers!L:L,[1]Printers!P:P,,0),ROUND(_xlfn.XLOOKUP([1]Parameters!B1836,[1]Printers!L:L,[1]Printers!Q:Q,,0)*E1836/10,0)*10,_xlfn.XLOOKUP([1]Parameters!B1836,[1]Printers!L:L,[1]Printers!P:P,,0)),"")</f>
        <v>10</v>
      </c>
      <c r="G1836" cm="1">
        <f t="array" ref="G1836">IFERROR(IF(ROW()-1&gt;COUNTA([1]!T_Printers[Printers])*COUNTA([1]!T_Resins[Resins]),"",_xlfn.IFS(ROUND(VLOOKUP(C1836,[1]!T_Resins[#Data],3,FALSE)/VLOOKUP(A1836,[1]!T_Printers[#Data],5,FALSE),1)&lt;=_xlfn.XLOOKUP(B1836,[1]Printers!L:L,[1]Printers!O:O,1,0,),ROUND(VLOOKUP(C1836,[1]!T_Resins[#Data],3,FALSE)/VLOOKUP(A1836,[1]!T_Printers[#Data],5,FALSE),1),ROUND(VLOOKUP(C1836,[1]!T_Resins[#Data],3,FALSE)/VLOOKUP(A1836,[1]!T_Printers[#Data],5,FALSE),1)&gt;_xlfn.XLOOKUP(B1836,[1]Printers!L:L,[1]Printers!O:O,1,0,),10)),"")</f>
        <v>2</v>
      </c>
      <c r="H1836">
        <f>IFERROR(IF(ROUND(_xlfn.XLOOKUP([1]Parameters!B1836,[1]Printers!L:L,[1]Printers!Q:Q,,0)*G1836/10,0)*10&lt;_xlfn.XLOOKUP([1]Parameters!B1836,[1]Printers!L:L,[1]Printers!P:P,,0),ROUND(_xlfn.XLOOKUP([1]Parameters!B1836,[1]Printers!L:L,[1]Printers!Q:Q,,0)*G1836/10,0)*10,_xlfn.XLOOKUP([1]Parameters!B1836,[1]Printers!L:L,[1]Printers!P:P,,0)),"")</f>
        <v>20</v>
      </c>
      <c r="I1836" s="3" t="str" cm="1">
        <f t="array" ref="I1836">IFERROR(IF(ROW()-1&gt;COUNTA([1]!T_Printers[Printers])*COUNTA([1]!T_Resins[Resins]),"",_xlfn.IFS(ROUND(VLOOKUP(C1836,[1]!T_Resins[#Data],4,FALSE)/VLOOKUP(A1836,[1]!T_Printers[#Data],5,FALSE),1)&lt;=_xlfn.XLOOKUP(B1836,[1]Printers!L:L,[1]Printers!O:O,1,0,),ROUND(VLOOKUP(C1836,[1]!T_Resins[#Data],4,FALSE)/VLOOKUP(A1836,[1]!T_Printers[#Data],5,FALSE),1),ROUND(VLOOKUP(C1836,[1]!T_Resins[#Data],4,FALSE)/VLOOKUP(A1836,[1]!T_Printers[#Data],5,FALSE),1)&gt;_xlfn.XLOOKUP(B1836,[1]Printers!L:L,[1]Printers!O:O,1,0,),"")),"")</f>
        <v/>
      </c>
      <c r="J1836" t="str">
        <f>IFERROR(IF(ROUND(_xlfn.XLOOKUP([1]Parameters!B1836,[1]Printers!L:L,[1]Printers!Q:Q,,0)*I1836/10,0)*10&lt;_xlfn.XLOOKUP([1]Parameters!B1836,[1]Printers!L:L,[1]Printers!P:P,,0),ROUND(_xlfn.XLOOKUP([1]Parameters!B1836,[1]Printers!L:L,[1]Printers!Q:Q,,0)*I1836/10,0)*10,_xlfn.XLOOKUP([1]Parameters!B1836,[1]Printers!L:L,[1]Printers!P:P,,0)),"")</f>
        <v/>
      </c>
      <c r="K1836">
        <f>IF(SUM(E1836:J1836)&lt;&gt;0,VLOOKUP(A1836,[1]!T_Printers[#Data],10,FALSE)+VLOOKUP(C1836,[1]!T_Resins[#Data],10,FALSE),"")</f>
        <v>4</v>
      </c>
      <c r="L1836">
        <f>IF(SUM(E1836:J1836)&lt;&gt;0,VLOOKUP(A1836,[1]!T_Printers[#Data],11,FALSE),"")</f>
        <v>8</v>
      </c>
      <c r="M1836">
        <f>IF(SUM(E1836:J1836)&lt;&gt;0,VLOOKUP(C1836,[1]!T_Resins[#Data],8,FALSE),"")</f>
        <v>60</v>
      </c>
      <c r="N1836">
        <f>IF(_xlfn.XLOOKUP(B1836,[1]Printers!$L:$L,[1]Printers!$R:$R,0,0)&gt;0,[1]Parameters!M1836,IF(SUM(E1836:J1836)&lt;&gt;0,VLOOKUP(C1836,[1]!T_Resins[#Data],9,FALSE),""))</f>
        <v>60</v>
      </c>
      <c r="O1836" t="str">
        <f t="shared" si="28"/>
        <v>ElegooSaturn312K</v>
      </c>
    </row>
    <row r="1837" spans="1:15" x14ac:dyDescent="0.25">
      <c r="A1837" t="str">
        <f t="array" ref="A1837">IF(ROW()-1&gt;COUNTA([1]!T_Printers[Printers])*COUNTA([1]!T_Resins[Resins]),"",INDEX([1]!T_Printers[Printers],INT((ROW()-2)/COUNTA([1]!T_Resins[Resins])+1)))</f>
        <v>Elegoo Saturn 3 12K</v>
      </c>
      <c r="B1837" t="str">
        <f>_xlfn.XLOOKUP(A1837,[1]!T_Printers[Printers],[1]!T_Printers[Icon link],,0)</f>
        <v>ElegooSaturn312K</v>
      </c>
      <c r="C1837" t="str">
        <f t="array" ref="C1837">IF(ROW()-1&gt;COUNTA([1]!T_Printers[Printers])*COUNTA([1]!T_Resins[Resins]),"",INDEX([1]!T_Resins[Resins],MOD(ROW()-2,COUNTA([1]!T_Resins[Resins]))+1))</f>
        <v>Industrial PP-Like</v>
      </c>
      <c r="D1837">
        <f>IF(SUM(E1837:J1837)&lt;&gt;0,IF(ROW()-1&gt;COUNTA([1]!T_Printers[Printers])*COUNTA([1]!T_Resins[Resins]),"",2),"")</f>
        <v>2</v>
      </c>
      <c r="E1837" cm="1">
        <f t="array" ref="E1837">IFERROR(IF(ROW()-1&gt;COUNTA([1]!T_Printers[Printers])*COUNTA([1]!T_Resins[Resins]),"",_xlfn.IFS(ROUND(VLOOKUP(C1837,[1]!T_Resins[#Data],2,FALSE)/VLOOKUP(A1837,[1]!T_Printers[#Data],5,FALSE),1)&lt;=_xlfn.XLOOKUP(B1837,[1]Printers!L:L,[1]Printers!O:O,1,0,),ROUND(VLOOKUP(C1837,[1]!T_Resins[#Data],2,FALSE)/VLOOKUP(A1837,[1]!T_Printers[#Data],5,FALSE),1),ROUND(VLOOKUP(C1837,[1]!T_Resins[#Data],2,FALSE)/VLOOKUP(A1837,[1]!T_Printers[#Data],5,FALSE),1)&gt;_xlfn.XLOOKUP(B1837,[1]Printers!L:L,[1]Printers!O:O,1,0,),10)),"Используйте слой 100 мкм")</f>
        <v>6</v>
      </c>
      <c r="F1837">
        <f>IFERROR(IF(ROUND(_xlfn.XLOOKUP([1]Parameters!B1837,[1]Printers!L:L,[1]Printers!Q:Q,,0)*E1837/10,0)*10&lt;_xlfn.XLOOKUP([1]Parameters!B1837,[1]Printers!L:L,[1]Printers!P:P,,0),ROUND(_xlfn.XLOOKUP([1]Parameters!B1837,[1]Printers!L:L,[1]Printers!Q:Q,,0)*E1837/10,0)*10,_xlfn.XLOOKUP([1]Parameters!B1837,[1]Printers!L:L,[1]Printers!P:P,,0)),"")</f>
        <v>50</v>
      </c>
      <c r="G1837" cm="1">
        <f t="array" ref="G1837">IFERROR(IF(ROW()-1&gt;COUNTA([1]!T_Printers[Printers])*COUNTA([1]!T_Resins[Resins]),"",_xlfn.IFS(ROUND(VLOOKUP(C1837,[1]!T_Resins[#Data],3,FALSE)/VLOOKUP(A1837,[1]!T_Printers[#Data],5,FALSE),1)&lt;=_xlfn.XLOOKUP(B1837,[1]Printers!L:L,[1]Printers!O:O,1,0,),ROUND(VLOOKUP(C1837,[1]!T_Resins[#Data],3,FALSE)/VLOOKUP(A1837,[1]!T_Printers[#Data],5,FALSE),1),ROUND(VLOOKUP(C1837,[1]!T_Resins[#Data],3,FALSE)/VLOOKUP(A1837,[1]!T_Printers[#Data],5,FALSE),1)&gt;_xlfn.XLOOKUP(B1837,[1]Printers!L:L,[1]Printers!O:O,1,0,),10)),"")</f>
        <v>7.5</v>
      </c>
      <c r="H1837">
        <f>IFERROR(IF(ROUND(_xlfn.XLOOKUP([1]Parameters!B1837,[1]Printers!L:L,[1]Printers!Q:Q,,0)*G1837/10,0)*10&lt;_xlfn.XLOOKUP([1]Parameters!B1837,[1]Printers!L:L,[1]Printers!P:P,,0),ROUND(_xlfn.XLOOKUP([1]Parameters!B1837,[1]Printers!L:L,[1]Printers!Q:Q,,0)*G1837/10,0)*10,_xlfn.XLOOKUP([1]Parameters!B1837,[1]Printers!L:L,[1]Printers!P:P,,0)),"")</f>
        <v>70</v>
      </c>
      <c r="I1837" s="3" t="str" cm="1">
        <f t="array" ref="I1837">IFERROR(IF(ROW()-1&gt;COUNTA([1]!T_Printers[Printers])*COUNTA([1]!T_Resins[Resins]),"",_xlfn.IFS(ROUND(VLOOKUP(C1837,[1]!T_Resins[#Data],4,FALSE)/VLOOKUP(A1837,[1]!T_Printers[#Data],5,FALSE),1)&lt;=_xlfn.XLOOKUP(B1837,[1]Printers!L:L,[1]Printers!O:O,1,0,),ROUND(VLOOKUP(C1837,[1]!T_Resins[#Data],4,FALSE)/VLOOKUP(A1837,[1]!T_Printers[#Data],5,FALSE),1),ROUND(VLOOKUP(C1837,[1]!T_Resins[#Data],4,FALSE)/VLOOKUP(A1837,[1]!T_Printers[#Data],5,FALSE),1)&gt;_xlfn.XLOOKUP(B1837,[1]Printers!L:L,[1]Printers!O:O,1,0,),"")),"")</f>
        <v/>
      </c>
      <c r="J1837" t="str">
        <f>IFERROR(IF(ROUND(_xlfn.XLOOKUP([1]Parameters!B1837,[1]Printers!L:L,[1]Printers!Q:Q,,0)*I1837/10,0)*10&lt;_xlfn.XLOOKUP([1]Parameters!B1837,[1]Printers!L:L,[1]Printers!P:P,,0),ROUND(_xlfn.XLOOKUP([1]Parameters!B1837,[1]Printers!L:L,[1]Printers!Q:Q,,0)*I1837/10,0)*10,_xlfn.XLOOKUP([1]Parameters!B1837,[1]Printers!L:L,[1]Printers!P:P,,0)),"")</f>
        <v/>
      </c>
      <c r="K1837">
        <f>IF(SUM(E1837:J1837)&lt;&gt;0,VLOOKUP(A1837,[1]!T_Printers[#Data],10,FALSE)+VLOOKUP(C1837,[1]!T_Resins[#Data],10,FALSE),"")</f>
        <v>4</v>
      </c>
      <c r="L1837">
        <f>IF(SUM(E1837:J1837)&lt;&gt;0,VLOOKUP(A1837,[1]!T_Printers[#Data],11,FALSE),"")</f>
        <v>8</v>
      </c>
      <c r="M1837">
        <f>IF(SUM(E1837:J1837)&lt;&gt;0,VLOOKUP(C1837,[1]!T_Resins[#Data],8,FALSE),"")</f>
        <v>60</v>
      </c>
      <c r="N1837">
        <f>IF(_xlfn.XLOOKUP(B1837,[1]Printers!$L:$L,[1]Printers!$R:$R,0,0)&gt;0,[1]Parameters!M1837,IF(SUM(E1837:J1837)&lt;&gt;0,VLOOKUP(C1837,[1]!T_Resins[#Data],9,FALSE),""))</f>
        <v>60</v>
      </c>
      <c r="O1837" t="str">
        <f t="shared" si="28"/>
        <v>ElegooSaturn312K</v>
      </c>
    </row>
    <row r="1838" spans="1:15" x14ac:dyDescent="0.25">
      <c r="A1838" t="str">
        <f t="array" ref="A1838">IF(ROW()-1&gt;COUNTA([1]!T_Printers[Printers])*COUNTA([1]!T_Resins[Resins]),"",INDEX([1]!T_Printers[Printers],INT((ROW()-2)/COUNTA([1]!T_Resins[Resins])+1)))</f>
        <v>Elegoo Saturn 3 12K</v>
      </c>
      <c r="B1838" t="str">
        <f>_xlfn.XLOOKUP(A1838,[1]!T_Printers[Printers],[1]!T_Printers[Icon link],,0)</f>
        <v>ElegooSaturn312K</v>
      </c>
      <c r="C1838" t="str">
        <f t="array" ref="C1838">IF(ROW()-1&gt;COUNTA([1]!T_Printers[Printers])*COUNTA([1]!T_Resins[Resins]),"",INDEX([1]!T_Resins[Resins],MOD(ROW()-2,COUNTA([1]!T_Resins[Resins]))+1))</f>
        <v>Industrial Rigid Black</v>
      </c>
      <c r="D1838">
        <f>IF(SUM(E1838:J1838)&lt;&gt;0,IF(ROW()-1&gt;COUNTA([1]!T_Printers[Printers])*COUNTA([1]!T_Resins[Resins]),"",2),"")</f>
        <v>2</v>
      </c>
      <c r="E1838" cm="1">
        <f t="array" ref="E1838">IFERROR(IF(ROW()-1&gt;COUNTA([1]!T_Printers[Printers])*COUNTA([1]!T_Resins[Resins]),"",_xlfn.IFS(ROUND(VLOOKUP(C1838,[1]!T_Resins[#Data],2,FALSE)/VLOOKUP(A1838,[1]!T_Printers[#Data],5,FALSE),1)&lt;=_xlfn.XLOOKUP(B1838,[1]Printers!L:L,[1]Printers!O:O,1,0,),ROUND(VLOOKUP(C1838,[1]!T_Resins[#Data],2,FALSE)/VLOOKUP(A1838,[1]!T_Printers[#Data],5,FALSE),1),ROUND(VLOOKUP(C1838,[1]!T_Resins[#Data],2,FALSE)/VLOOKUP(A1838,[1]!T_Printers[#Data],5,FALSE),1)&gt;_xlfn.XLOOKUP(B1838,[1]Printers!L:L,[1]Printers!O:O,1,0,),10)),"Используйте слой 100 мкм")</f>
        <v>5.5</v>
      </c>
      <c r="F1838">
        <f>IFERROR(IF(ROUND(_xlfn.XLOOKUP([1]Parameters!B1838,[1]Printers!L:L,[1]Printers!Q:Q,,0)*E1838/10,0)*10&lt;_xlfn.XLOOKUP([1]Parameters!B1838,[1]Printers!L:L,[1]Printers!P:P,,0),ROUND(_xlfn.XLOOKUP([1]Parameters!B1838,[1]Printers!L:L,[1]Printers!Q:Q,,0)*E1838/10,0)*10,_xlfn.XLOOKUP([1]Parameters!B1838,[1]Printers!L:L,[1]Printers!P:P,,0)),"")</f>
        <v>50</v>
      </c>
      <c r="G1838" cm="1">
        <f t="array" ref="G1838">IFERROR(IF(ROW()-1&gt;COUNTA([1]!T_Printers[Printers])*COUNTA([1]!T_Resins[Resins]),"",_xlfn.IFS(ROUND(VLOOKUP(C1838,[1]!T_Resins[#Data],3,FALSE)/VLOOKUP(A1838,[1]!T_Printers[#Data],5,FALSE),1)&lt;=_xlfn.XLOOKUP(B1838,[1]Printers!L:L,[1]Printers!O:O,1,0,),ROUND(VLOOKUP(C1838,[1]!T_Resins[#Data],3,FALSE)/VLOOKUP(A1838,[1]!T_Printers[#Data],5,FALSE),1),ROUND(VLOOKUP(C1838,[1]!T_Resins[#Data],3,FALSE)/VLOOKUP(A1838,[1]!T_Printers[#Data],5,FALSE),1)&gt;_xlfn.XLOOKUP(B1838,[1]Printers!L:L,[1]Printers!O:O,1,0,),10)),"")</f>
        <v>7.2</v>
      </c>
      <c r="H1838">
        <f>IFERROR(IF(ROUND(_xlfn.XLOOKUP([1]Parameters!B1838,[1]Printers!L:L,[1]Printers!Q:Q,,0)*G1838/10,0)*10&lt;_xlfn.XLOOKUP([1]Parameters!B1838,[1]Printers!L:L,[1]Printers!P:P,,0),ROUND(_xlfn.XLOOKUP([1]Parameters!B1838,[1]Printers!L:L,[1]Printers!Q:Q,,0)*G1838/10,0)*10,_xlfn.XLOOKUP([1]Parameters!B1838,[1]Printers!L:L,[1]Printers!P:P,,0)),"")</f>
        <v>60</v>
      </c>
      <c r="I1838" s="3" t="str" cm="1">
        <f t="array" ref="I1838">IFERROR(IF(ROW()-1&gt;COUNTA([1]!T_Printers[Printers])*COUNTA([1]!T_Resins[Resins]),"",_xlfn.IFS(ROUND(VLOOKUP(C1838,[1]!T_Resins[#Data],4,FALSE)/VLOOKUP(A1838,[1]!T_Printers[#Data],5,FALSE),1)&lt;=_xlfn.XLOOKUP(B1838,[1]Printers!L:L,[1]Printers!O:O,1,0,),ROUND(VLOOKUP(C1838,[1]!T_Resins[#Data],4,FALSE)/VLOOKUP(A1838,[1]!T_Printers[#Data],5,FALSE),1),ROUND(VLOOKUP(C1838,[1]!T_Resins[#Data],4,FALSE)/VLOOKUP(A1838,[1]!T_Printers[#Data],5,FALSE),1)&gt;_xlfn.XLOOKUP(B1838,[1]Printers!L:L,[1]Printers!O:O,1,0,),"")),"")</f>
        <v/>
      </c>
      <c r="J1838" t="str">
        <f>IFERROR(IF(ROUND(_xlfn.XLOOKUP([1]Parameters!B1838,[1]Printers!L:L,[1]Printers!Q:Q,,0)*I1838/10,0)*10&lt;_xlfn.XLOOKUP([1]Parameters!B1838,[1]Printers!L:L,[1]Printers!P:P,,0),ROUND(_xlfn.XLOOKUP([1]Parameters!B1838,[1]Printers!L:L,[1]Printers!Q:Q,,0)*I1838/10,0)*10,_xlfn.XLOOKUP([1]Parameters!B1838,[1]Printers!L:L,[1]Printers!P:P,,0)),"")</f>
        <v/>
      </c>
      <c r="K1838">
        <f>IF(SUM(E1838:J1838)&lt;&gt;0,VLOOKUP(A1838,[1]!T_Printers[#Data],10,FALSE)+VLOOKUP(C1838,[1]!T_Resins[#Data],10,FALSE),"")</f>
        <v>4</v>
      </c>
      <c r="L1838">
        <f>IF(SUM(E1838:J1838)&lt;&gt;0,VLOOKUP(A1838,[1]!T_Printers[#Data],11,FALSE),"")</f>
        <v>8</v>
      </c>
      <c r="M1838">
        <f>IF(SUM(E1838:J1838)&lt;&gt;0,VLOOKUP(C1838,[1]!T_Resins[#Data],8,FALSE),"")</f>
        <v>120</v>
      </c>
      <c r="N1838">
        <f>IF(_xlfn.XLOOKUP(B1838,[1]Printers!$L:$L,[1]Printers!$R:$R,0,0)&gt;0,[1]Parameters!M1838,IF(SUM(E1838:J1838)&lt;&gt;0,VLOOKUP(C1838,[1]!T_Resins[#Data],9,FALSE),""))</f>
        <v>180</v>
      </c>
      <c r="O1838" t="str">
        <f t="shared" si="28"/>
        <v>ElegooSaturn312K</v>
      </c>
    </row>
    <row r="1839" spans="1:15" x14ac:dyDescent="0.25">
      <c r="A1839" t="str">
        <f t="array" ref="A1839">IF(ROW()-1&gt;COUNTA([1]!T_Printers[Printers])*COUNTA([1]!T_Resins[Resins]),"",INDEX([1]!T_Printers[Printers],INT((ROW()-2)/COUNTA([1]!T_Resins[Resins])+1)))</f>
        <v>Elegoo Saturn 3 12K</v>
      </c>
      <c r="B1839" t="str">
        <f>_xlfn.XLOOKUP(A1839,[1]!T_Printers[Printers],[1]!T_Printers[Icon link],,0)</f>
        <v>ElegooSaturn312K</v>
      </c>
      <c r="C1839" t="str">
        <f t="array" ref="C1839">IF(ROW()-1&gt;COUNTA([1]!T_Printers[Printers])*COUNTA([1]!T_Resins[Resins]),"",INDEX([1]!T_Resins[Resins],MOD(ROW()-2,COUNTA([1]!T_Resins[Resins]))+1))</f>
        <v>Industrial Rigid Clear</v>
      </c>
      <c r="D1839">
        <f>IF(SUM(E1839:J1839)&lt;&gt;0,IF(ROW()-1&gt;COUNTA([1]!T_Printers[Printers])*COUNTA([1]!T_Resins[Resins]),"",2),"")</f>
        <v>2</v>
      </c>
      <c r="E1839" cm="1">
        <f t="array" ref="E1839">IFERROR(IF(ROW()-1&gt;COUNTA([1]!T_Printers[Printers])*COUNTA([1]!T_Resins[Resins]),"",_xlfn.IFS(ROUND(VLOOKUP(C1839,[1]!T_Resins[#Data],2,FALSE)/VLOOKUP(A1839,[1]!T_Printers[#Data],5,FALSE),1)&lt;=_xlfn.XLOOKUP(B1839,[1]Printers!L:L,[1]Printers!O:O,1,0,),ROUND(VLOOKUP(C1839,[1]!T_Resins[#Data],2,FALSE)/VLOOKUP(A1839,[1]!T_Printers[#Data],5,FALSE),1),ROUND(VLOOKUP(C1839,[1]!T_Resins[#Data],2,FALSE)/VLOOKUP(A1839,[1]!T_Printers[#Data],5,FALSE),1)&gt;_xlfn.XLOOKUP(B1839,[1]Printers!L:L,[1]Printers!O:O,1,0,),10)),"Используйте слой 100 мкм")</f>
        <v>6</v>
      </c>
      <c r="F1839">
        <f>IFERROR(IF(ROUND(_xlfn.XLOOKUP([1]Parameters!B1839,[1]Printers!L:L,[1]Printers!Q:Q,,0)*E1839/10,0)*10&lt;_xlfn.XLOOKUP([1]Parameters!B1839,[1]Printers!L:L,[1]Printers!P:P,,0),ROUND(_xlfn.XLOOKUP([1]Parameters!B1839,[1]Printers!L:L,[1]Printers!Q:Q,,0)*E1839/10,0)*10,_xlfn.XLOOKUP([1]Parameters!B1839,[1]Printers!L:L,[1]Printers!P:P,,0)),"")</f>
        <v>50</v>
      </c>
      <c r="G1839" cm="1">
        <f t="array" ref="G1839">IFERROR(IF(ROW()-1&gt;COUNTA([1]!T_Printers[Printers])*COUNTA([1]!T_Resins[Resins]),"",_xlfn.IFS(ROUND(VLOOKUP(C1839,[1]!T_Resins[#Data],3,FALSE)/VLOOKUP(A1839,[1]!T_Printers[#Data],5,FALSE),1)&lt;=_xlfn.XLOOKUP(B1839,[1]Printers!L:L,[1]Printers!O:O,1,0,),ROUND(VLOOKUP(C1839,[1]!T_Resins[#Data],3,FALSE)/VLOOKUP(A1839,[1]!T_Printers[#Data],5,FALSE),1),ROUND(VLOOKUP(C1839,[1]!T_Resins[#Data],3,FALSE)/VLOOKUP(A1839,[1]!T_Printers[#Data],5,FALSE),1)&gt;_xlfn.XLOOKUP(B1839,[1]Printers!L:L,[1]Printers!O:O,1,0,),10)),"")</f>
        <v>7.9</v>
      </c>
      <c r="H1839">
        <f>IFERROR(IF(ROUND(_xlfn.XLOOKUP([1]Parameters!B1839,[1]Printers!L:L,[1]Printers!Q:Q,,0)*G1839/10,0)*10&lt;_xlfn.XLOOKUP([1]Parameters!B1839,[1]Printers!L:L,[1]Printers!P:P,,0),ROUND(_xlfn.XLOOKUP([1]Parameters!B1839,[1]Printers!L:L,[1]Printers!Q:Q,,0)*G1839/10,0)*10,_xlfn.XLOOKUP([1]Parameters!B1839,[1]Printers!L:L,[1]Printers!P:P,,0)),"")</f>
        <v>70</v>
      </c>
      <c r="I1839" s="3" t="str" cm="1">
        <f t="array" ref="I1839">IFERROR(IF(ROW()-1&gt;COUNTA([1]!T_Printers[Printers])*COUNTA([1]!T_Resins[Resins]),"",_xlfn.IFS(ROUND(VLOOKUP(C1839,[1]!T_Resins[#Data],4,FALSE)/VLOOKUP(A1839,[1]!T_Printers[#Data],5,FALSE),1)&lt;=_xlfn.XLOOKUP(B1839,[1]Printers!L:L,[1]Printers!O:O,1,0,),ROUND(VLOOKUP(C1839,[1]!T_Resins[#Data],4,FALSE)/VLOOKUP(A1839,[1]!T_Printers[#Data],5,FALSE),1),ROUND(VLOOKUP(C1839,[1]!T_Resins[#Data],4,FALSE)/VLOOKUP(A1839,[1]!T_Printers[#Data],5,FALSE),1)&gt;_xlfn.XLOOKUP(B1839,[1]Printers!L:L,[1]Printers!O:O,1,0,),"")),"")</f>
        <v/>
      </c>
      <c r="J1839" t="str">
        <f>IFERROR(IF(ROUND(_xlfn.XLOOKUP([1]Parameters!B1839,[1]Printers!L:L,[1]Printers!Q:Q,,0)*I1839/10,0)*10&lt;_xlfn.XLOOKUP([1]Parameters!B1839,[1]Printers!L:L,[1]Printers!P:P,,0),ROUND(_xlfn.XLOOKUP([1]Parameters!B1839,[1]Printers!L:L,[1]Printers!Q:Q,,0)*I1839/10,0)*10,_xlfn.XLOOKUP([1]Parameters!B1839,[1]Printers!L:L,[1]Printers!P:P,,0)),"")</f>
        <v/>
      </c>
      <c r="K1839">
        <f>IF(SUM(E1839:J1839)&lt;&gt;0,VLOOKUP(A1839,[1]!T_Printers[#Data],10,FALSE)+VLOOKUP(C1839,[1]!T_Resins[#Data],10,FALSE),"")</f>
        <v>4</v>
      </c>
      <c r="L1839">
        <f>IF(SUM(E1839:J1839)&lt;&gt;0,VLOOKUP(A1839,[1]!T_Printers[#Data],11,FALSE),"")</f>
        <v>8</v>
      </c>
      <c r="M1839">
        <f>IF(SUM(E1839:J1839)&lt;&gt;0,VLOOKUP(C1839,[1]!T_Resins[#Data],8,FALSE),"")</f>
        <v>120</v>
      </c>
      <c r="N1839">
        <f>IF(_xlfn.XLOOKUP(B1839,[1]Printers!$L:$L,[1]Printers!$R:$R,0,0)&gt;0,[1]Parameters!M1839,IF(SUM(E1839:J1839)&lt;&gt;0,VLOOKUP(C1839,[1]!T_Resins[#Data],9,FALSE),""))</f>
        <v>180</v>
      </c>
      <c r="O1839" t="str">
        <f t="shared" si="28"/>
        <v>ElegooSaturn312K</v>
      </c>
    </row>
    <row r="1840" spans="1:15" x14ac:dyDescent="0.25">
      <c r="A1840" t="str">
        <f t="array" ref="A1840">IF(ROW()-1&gt;COUNTA([1]!T_Printers[Printers])*COUNTA([1]!T_Resins[Resins]),"",INDEX([1]!T_Printers[Printers],INT((ROW()-2)/COUNTA([1]!T_Resins[Resins])+1)))</f>
        <v>Elegoo Saturn 3 12K</v>
      </c>
      <c r="B1840" t="str">
        <f>_xlfn.XLOOKUP(A1840,[1]!T_Printers[Printers],[1]!T_Printers[Icon link],,0)</f>
        <v>ElegooSaturn312K</v>
      </c>
      <c r="C1840" t="str">
        <f t="array" ref="C1840">IF(ROW()-1&gt;COUNTA([1]!T_Printers[Printers])*COUNTA([1]!T_Resins[Resins]),"",INDEX([1]!T_Resins[Resins],MOD(ROW()-2,COUNTA([1]!T_Resins[Resins]))+1))</f>
        <v>Tough Black</v>
      </c>
      <c r="D1840">
        <f>IF(SUM(E1840:J1840)&lt;&gt;0,IF(ROW()-1&gt;COUNTA([1]!T_Printers[Printers])*COUNTA([1]!T_Resins[Resins]),"",2),"")</f>
        <v>2</v>
      </c>
      <c r="E1840" cm="1">
        <f t="array" ref="E1840">IFERROR(IF(ROW()-1&gt;COUNTA([1]!T_Printers[Printers])*COUNTA([1]!T_Resins[Resins]),"",_xlfn.IFS(ROUND(VLOOKUP(C1840,[1]!T_Resins[#Data],2,FALSE)/VLOOKUP(A1840,[1]!T_Printers[#Data],5,FALSE),1)&lt;=_xlfn.XLOOKUP(B1840,[1]Printers!L:L,[1]Printers!O:O,1,0,),ROUND(VLOOKUP(C1840,[1]!T_Resins[#Data],2,FALSE)/VLOOKUP(A1840,[1]!T_Printers[#Data],5,FALSE),1),ROUND(VLOOKUP(C1840,[1]!T_Resins[#Data],2,FALSE)/VLOOKUP(A1840,[1]!T_Printers[#Data],5,FALSE),1)&gt;_xlfn.XLOOKUP(B1840,[1]Printers!L:L,[1]Printers!O:O,1,0,),10)),"Используйте слой 100 мкм")</f>
        <v>2.9</v>
      </c>
      <c r="F1840">
        <f>IFERROR(IF(ROUND(_xlfn.XLOOKUP([1]Parameters!B1840,[1]Printers!L:L,[1]Printers!Q:Q,,0)*E1840/10,0)*10&lt;_xlfn.XLOOKUP([1]Parameters!B1840,[1]Printers!L:L,[1]Printers!P:P,,0),ROUND(_xlfn.XLOOKUP([1]Parameters!B1840,[1]Printers!L:L,[1]Printers!Q:Q,,0)*E1840/10,0)*10,_xlfn.XLOOKUP([1]Parameters!B1840,[1]Printers!L:L,[1]Printers!P:P,,0)),"")</f>
        <v>30</v>
      </c>
      <c r="G1840" cm="1">
        <f t="array" ref="G1840">IFERROR(IF(ROW()-1&gt;COUNTA([1]!T_Printers[Printers])*COUNTA([1]!T_Resins[Resins]),"",_xlfn.IFS(ROUND(VLOOKUP(C1840,[1]!T_Resins[#Data],3,FALSE)/VLOOKUP(A1840,[1]!T_Printers[#Data],5,FALSE),1)&lt;=_xlfn.XLOOKUP(B1840,[1]Printers!L:L,[1]Printers!O:O,1,0,),ROUND(VLOOKUP(C1840,[1]!T_Resins[#Data],3,FALSE)/VLOOKUP(A1840,[1]!T_Printers[#Data],5,FALSE),1),ROUND(VLOOKUP(C1840,[1]!T_Resins[#Data],3,FALSE)/VLOOKUP(A1840,[1]!T_Printers[#Data],5,FALSE),1)&gt;_xlfn.XLOOKUP(B1840,[1]Printers!L:L,[1]Printers!O:O,1,0,),10)),"")</f>
        <v>3.4</v>
      </c>
      <c r="H1840">
        <f>IFERROR(IF(ROUND(_xlfn.XLOOKUP([1]Parameters!B1840,[1]Printers!L:L,[1]Printers!Q:Q,,0)*G1840/10,0)*10&lt;_xlfn.XLOOKUP([1]Parameters!B1840,[1]Printers!L:L,[1]Printers!P:P,,0),ROUND(_xlfn.XLOOKUP([1]Parameters!B1840,[1]Printers!L:L,[1]Printers!Q:Q,,0)*G1840/10,0)*10,_xlfn.XLOOKUP([1]Parameters!B1840,[1]Printers!L:L,[1]Printers!P:P,,0)),"")</f>
        <v>30</v>
      </c>
      <c r="I1840" s="3" t="str" cm="1">
        <f t="array" ref="I1840">IFERROR(IF(ROW()-1&gt;COUNTA([1]!T_Printers[Printers])*COUNTA([1]!T_Resins[Resins]),"",_xlfn.IFS(ROUND(VLOOKUP(C1840,[1]!T_Resins[#Data],4,FALSE)/VLOOKUP(A1840,[1]!T_Printers[#Data],5,FALSE),1)&lt;=_xlfn.XLOOKUP(B1840,[1]Printers!L:L,[1]Printers!O:O,1,0,),ROUND(VLOOKUP(C1840,[1]!T_Resins[#Data],4,FALSE)/VLOOKUP(A1840,[1]!T_Printers[#Data],5,FALSE),1),ROUND(VLOOKUP(C1840,[1]!T_Resins[#Data],4,FALSE)/VLOOKUP(A1840,[1]!T_Printers[#Data],5,FALSE),1)&gt;_xlfn.XLOOKUP(B1840,[1]Printers!L:L,[1]Printers!O:O,1,0,),"")),"")</f>
        <v/>
      </c>
      <c r="J1840" t="str">
        <f>IFERROR(IF(ROUND(_xlfn.XLOOKUP([1]Parameters!B1840,[1]Printers!L:L,[1]Printers!Q:Q,,0)*I1840/10,0)*10&lt;_xlfn.XLOOKUP([1]Parameters!B1840,[1]Printers!L:L,[1]Printers!P:P,,0),ROUND(_xlfn.XLOOKUP([1]Parameters!B1840,[1]Printers!L:L,[1]Printers!Q:Q,,0)*I1840/10,0)*10,_xlfn.XLOOKUP([1]Parameters!B1840,[1]Printers!L:L,[1]Printers!P:P,,0)),"")</f>
        <v/>
      </c>
      <c r="K1840">
        <f>IF(SUM(E1840:J1840)&lt;&gt;0,VLOOKUP(A1840,[1]!T_Printers[#Data],10,FALSE)+VLOOKUP(C1840,[1]!T_Resins[#Data],10,FALSE),"")</f>
        <v>4</v>
      </c>
      <c r="L1840">
        <f>IF(SUM(E1840:J1840)&lt;&gt;0,VLOOKUP(A1840,[1]!T_Printers[#Data],11,FALSE),"")</f>
        <v>8</v>
      </c>
      <c r="M1840">
        <f>IF(SUM(E1840:J1840)&lt;&gt;0,VLOOKUP(C1840,[1]!T_Resins[#Data],8,FALSE),"")</f>
        <v>120</v>
      </c>
      <c r="N1840">
        <f>IF(_xlfn.XLOOKUP(B1840,[1]Printers!$L:$L,[1]Printers!$R:$R,0,0)&gt;0,[1]Parameters!M1840,IF(SUM(E1840:J1840)&lt;&gt;0,VLOOKUP(C1840,[1]!T_Resins[#Data],9,FALSE),""))</f>
        <v>180</v>
      </c>
      <c r="O1840" t="str">
        <f t="shared" si="28"/>
        <v>ElegooSaturn312K</v>
      </c>
    </row>
    <row r="1841" spans="1:15" x14ac:dyDescent="0.25">
      <c r="A1841" t="str">
        <f t="array" ref="A1841">IF(ROW()-1&gt;COUNTA([1]!T_Printers[Printers])*COUNTA([1]!T_Resins[Resins]),"",INDEX([1]!T_Printers[Printers],INT((ROW()-2)/COUNTA([1]!T_Resins[Resins])+1)))</f>
        <v>Elegoo Saturn 3 12K</v>
      </c>
      <c r="B1841" t="str">
        <f>_xlfn.XLOOKUP(A1841,[1]!T_Printers[Printers],[1]!T_Printers[Icon link],,0)</f>
        <v>ElegooSaturn312K</v>
      </c>
      <c r="C1841" t="str">
        <f t="array" ref="C1841">IF(ROW()-1&gt;COUNTA([1]!T_Printers[Printers])*COUNTA([1]!T_Resins[Resins]),"",INDEX([1]!T_Resins[Resins],MOD(ROW()-2,COUNTA([1]!T_Resins[Resins]))+1))</f>
        <v>Tough Grey</v>
      </c>
      <c r="D1841">
        <f>IF(SUM(E1841:J1841)&lt;&gt;0,IF(ROW()-1&gt;COUNTA([1]!T_Printers[Printers])*COUNTA([1]!T_Resins[Resins]),"",2),"")</f>
        <v>2</v>
      </c>
      <c r="E1841" cm="1">
        <f t="array" ref="E1841">IFERROR(IF(ROW()-1&gt;COUNTA([1]!T_Printers[Printers])*COUNTA([1]!T_Resins[Resins]),"",_xlfn.IFS(ROUND(VLOOKUP(C1841,[1]!T_Resins[#Data],2,FALSE)/VLOOKUP(A1841,[1]!T_Printers[#Data],5,FALSE),1)&lt;=_xlfn.XLOOKUP(B1841,[1]Printers!L:L,[1]Printers!O:O,1,0,),ROUND(VLOOKUP(C1841,[1]!T_Resins[#Data],2,FALSE)/VLOOKUP(A1841,[1]!T_Printers[#Data],5,FALSE),1),ROUND(VLOOKUP(C1841,[1]!T_Resins[#Data],2,FALSE)/VLOOKUP(A1841,[1]!T_Printers[#Data],5,FALSE),1)&gt;_xlfn.XLOOKUP(B1841,[1]Printers!L:L,[1]Printers!O:O,1,0,),10)),"Используйте слой 100 мкм")</f>
        <v>2.9</v>
      </c>
      <c r="F1841">
        <f>IFERROR(IF(ROUND(_xlfn.XLOOKUP([1]Parameters!B1841,[1]Printers!L:L,[1]Printers!Q:Q,,0)*E1841/10,0)*10&lt;_xlfn.XLOOKUP([1]Parameters!B1841,[1]Printers!L:L,[1]Printers!P:P,,0),ROUND(_xlfn.XLOOKUP([1]Parameters!B1841,[1]Printers!L:L,[1]Printers!Q:Q,,0)*E1841/10,0)*10,_xlfn.XLOOKUP([1]Parameters!B1841,[1]Printers!L:L,[1]Printers!P:P,,0)),"")</f>
        <v>30</v>
      </c>
      <c r="G1841" cm="1">
        <f t="array" ref="G1841">IFERROR(IF(ROW()-1&gt;COUNTA([1]!T_Printers[Printers])*COUNTA([1]!T_Resins[Resins]),"",_xlfn.IFS(ROUND(VLOOKUP(C1841,[1]!T_Resins[#Data],3,FALSE)/VLOOKUP(A1841,[1]!T_Printers[#Data],5,FALSE),1)&lt;=_xlfn.XLOOKUP(B1841,[1]Printers!L:L,[1]Printers!O:O,1,0,),ROUND(VLOOKUP(C1841,[1]!T_Resins[#Data],3,FALSE)/VLOOKUP(A1841,[1]!T_Printers[#Data],5,FALSE),1),ROUND(VLOOKUP(C1841,[1]!T_Resins[#Data],3,FALSE)/VLOOKUP(A1841,[1]!T_Printers[#Data],5,FALSE),1)&gt;_xlfn.XLOOKUP(B1841,[1]Printers!L:L,[1]Printers!O:O,1,0,),10)),"")</f>
        <v>3.4</v>
      </c>
      <c r="H1841">
        <f>IFERROR(IF(ROUND(_xlfn.XLOOKUP([1]Parameters!B1841,[1]Printers!L:L,[1]Printers!Q:Q,,0)*G1841/10,0)*10&lt;_xlfn.XLOOKUP([1]Parameters!B1841,[1]Printers!L:L,[1]Printers!P:P,,0),ROUND(_xlfn.XLOOKUP([1]Parameters!B1841,[1]Printers!L:L,[1]Printers!Q:Q,,0)*G1841/10,0)*10,_xlfn.XLOOKUP([1]Parameters!B1841,[1]Printers!L:L,[1]Printers!P:P,,0)),"")</f>
        <v>30</v>
      </c>
      <c r="I1841" s="3" t="str" cm="1">
        <f t="array" ref="I1841">IFERROR(IF(ROW()-1&gt;COUNTA([1]!T_Printers[Printers])*COUNTA([1]!T_Resins[Resins]),"",_xlfn.IFS(ROUND(VLOOKUP(C1841,[1]!T_Resins[#Data],4,FALSE)/VLOOKUP(A1841,[1]!T_Printers[#Data],5,FALSE),1)&lt;=_xlfn.XLOOKUP(B1841,[1]Printers!L:L,[1]Printers!O:O,1,0,),ROUND(VLOOKUP(C1841,[1]!T_Resins[#Data],4,FALSE)/VLOOKUP(A1841,[1]!T_Printers[#Data],5,FALSE),1),ROUND(VLOOKUP(C1841,[1]!T_Resins[#Data],4,FALSE)/VLOOKUP(A1841,[1]!T_Printers[#Data],5,FALSE),1)&gt;_xlfn.XLOOKUP(B1841,[1]Printers!L:L,[1]Printers!O:O,1,0,),"")),"")</f>
        <v/>
      </c>
      <c r="J1841" t="str">
        <f>IFERROR(IF(ROUND(_xlfn.XLOOKUP([1]Parameters!B1841,[1]Printers!L:L,[1]Printers!Q:Q,,0)*I1841/10,0)*10&lt;_xlfn.XLOOKUP([1]Parameters!B1841,[1]Printers!L:L,[1]Printers!P:P,,0),ROUND(_xlfn.XLOOKUP([1]Parameters!B1841,[1]Printers!L:L,[1]Printers!Q:Q,,0)*I1841/10,0)*10,_xlfn.XLOOKUP([1]Parameters!B1841,[1]Printers!L:L,[1]Printers!P:P,,0)),"")</f>
        <v/>
      </c>
      <c r="K1841">
        <f>IF(SUM(E1841:J1841)&lt;&gt;0,VLOOKUP(A1841,[1]!T_Printers[#Data],10,FALSE)+VLOOKUP(C1841,[1]!T_Resins[#Data],10,FALSE),"")</f>
        <v>4</v>
      </c>
      <c r="L1841">
        <f>IF(SUM(E1841:J1841)&lt;&gt;0,VLOOKUP(A1841,[1]!T_Printers[#Data],11,FALSE),"")</f>
        <v>8</v>
      </c>
      <c r="M1841">
        <f>IF(SUM(E1841:J1841)&lt;&gt;0,VLOOKUP(C1841,[1]!T_Resins[#Data],8,FALSE),"")</f>
        <v>120</v>
      </c>
      <c r="N1841">
        <f>IF(_xlfn.XLOOKUP(B1841,[1]Printers!$L:$L,[1]Printers!$R:$R,0,0)&gt;0,[1]Parameters!M1841,IF(SUM(E1841:J1841)&lt;&gt;0,VLOOKUP(C1841,[1]!T_Resins[#Data],9,FALSE),""))</f>
        <v>180</v>
      </c>
      <c r="O1841" t="str">
        <f t="shared" si="28"/>
        <v>ElegooSaturn312K</v>
      </c>
    </row>
    <row r="1842" spans="1:15" x14ac:dyDescent="0.25">
      <c r="A1842" t="str">
        <f t="array" ref="A1842">IF(ROW()-1&gt;COUNTA([1]!T_Printers[Printers])*COUNTA([1]!T_Resins[Resins]),"",INDEX([1]!T_Printers[Printers],INT((ROW()-2)/COUNTA([1]!T_Resins[Resins])+1)))</f>
        <v>Elegoo Saturn 3 12K</v>
      </c>
      <c r="B1842" t="str">
        <f>_xlfn.XLOOKUP(A1842,[1]!T_Printers[Printers],[1]!T_Printers[Icon link],,0)</f>
        <v>ElegooSaturn312K</v>
      </c>
      <c r="C1842" t="str">
        <f t="array" ref="C1842">IF(ROW()-1&gt;COUNTA([1]!T_Printers[Printers])*COUNTA([1]!T_Resins[Resins]),"",INDEX([1]!T_Resins[Resins],MOD(ROW()-2,COUNTA([1]!T_Resins[Resins]))+1))</f>
        <v>Tough White</v>
      </c>
      <c r="D1842">
        <f>IF(SUM(E1842:J1842)&lt;&gt;0,IF(ROW()-1&gt;COUNTA([1]!T_Printers[Printers])*COUNTA([1]!T_Resins[Resins]),"",2),"")</f>
        <v>2</v>
      </c>
      <c r="E1842" cm="1">
        <f t="array" ref="E1842">IFERROR(IF(ROW()-1&gt;COUNTA([1]!T_Printers[Printers])*COUNTA([1]!T_Resins[Resins]),"",_xlfn.IFS(ROUND(VLOOKUP(C1842,[1]!T_Resins[#Data],2,FALSE)/VLOOKUP(A1842,[1]!T_Printers[#Data],5,FALSE),1)&lt;=_xlfn.XLOOKUP(B1842,[1]Printers!L:L,[1]Printers!O:O,1,0,),ROUND(VLOOKUP(C1842,[1]!T_Resins[#Data],2,FALSE)/VLOOKUP(A1842,[1]!T_Printers[#Data],5,FALSE),1),ROUND(VLOOKUP(C1842,[1]!T_Resins[#Data],2,FALSE)/VLOOKUP(A1842,[1]!T_Printers[#Data],5,FALSE),1)&gt;_xlfn.XLOOKUP(B1842,[1]Printers!L:L,[1]Printers!O:O,1,0,),10)),"Используйте слой 100 мкм")</f>
        <v>2.9</v>
      </c>
      <c r="F1842">
        <f>IFERROR(IF(ROUND(_xlfn.XLOOKUP([1]Parameters!B1842,[1]Printers!L:L,[1]Printers!Q:Q,,0)*E1842/10,0)*10&lt;_xlfn.XLOOKUP([1]Parameters!B1842,[1]Printers!L:L,[1]Printers!P:P,,0),ROUND(_xlfn.XLOOKUP([1]Parameters!B1842,[1]Printers!L:L,[1]Printers!Q:Q,,0)*E1842/10,0)*10,_xlfn.XLOOKUP([1]Parameters!B1842,[1]Printers!L:L,[1]Printers!P:P,,0)),"")</f>
        <v>30</v>
      </c>
      <c r="G1842" cm="1">
        <f t="array" ref="G1842">IFERROR(IF(ROW()-1&gt;COUNTA([1]!T_Printers[Printers])*COUNTA([1]!T_Resins[Resins]),"",_xlfn.IFS(ROUND(VLOOKUP(C1842,[1]!T_Resins[#Data],3,FALSE)/VLOOKUP(A1842,[1]!T_Printers[#Data],5,FALSE),1)&lt;=_xlfn.XLOOKUP(B1842,[1]Printers!L:L,[1]Printers!O:O,1,0,),ROUND(VLOOKUP(C1842,[1]!T_Resins[#Data],3,FALSE)/VLOOKUP(A1842,[1]!T_Printers[#Data],5,FALSE),1),ROUND(VLOOKUP(C1842,[1]!T_Resins[#Data],3,FALSE)/VLOOKUP(A1842,[1]!T_Printers[#Data],5,FALSE),1)&gt;_xlfn.XLOOKUP(B1842,[1]Printers!L:L,[1]Printers!O:O,1,0,),10)),"")</f>
        <v>3.4</v>
      </c>
      <c r="H1842">
        <f>IFERROR(IF(ROUND(_xlfn.XLOOKUP([1]Parameters!B1842,[1]Printers!L:L,[1]Printers!Q:Q,,0)*G1842/10,0)*10&lt;_xlfn.XLOOKUP([1]Parameters!B1842,[1]Printers!L:L,[1]Printers!P:P,,0),ROUND(_xlfn.XLOOKUP([1]Parameters!B1842,[1]Printers!L:L,[1]Printers!Q:Q,,0)*G1842/10,0)*10,_xlfn.XLOOKUP([1]Parameters!B1842,[1]Printers!L:L,[1]Printers!P:P,,0)),"")</f>
        <v>30</v>
      </c>
      <c r="I1842" s="3" t="str" cm="1">
        <f t="array" ref="I1842">IFERROR(IF(ROW()-1&gt;COUNTA([1]!T_Printers[Printers])*COUNTA([1]!T_Resins[Resins]),"",_xlfn.IFS(ROUND(VLOOKUP(C1842,[1]!T_Resins[#Data],4,FALSE)/VLOOKUP(A1842,[1]!T_Printers[#Data],5,FALSE),1)&lt;=_xlfn.XLOOKUP(B1842,[1]Printers!L:L,[1]Printers!O:O,1,0,),ROUND(VLOOKUP(C1842,[1]!T_Resins[#Data],4,FALSE)/VLOOKUP(A1842,[1]!T_Printers[#Data],5,FALSE),1),ROUND(VLOOKUP(C1842,[1]!T_Resins[#Data],4,FALSE)/VLOOKUP(A1842,[1]!T_Printers[#Data],5,FALSE),1)&gt;_xlfn.XLOOKUP(B1842,[1]Printers!L:L,[1]Printers!O:O,1,0,),"")),"")</f>
        <v/>
      </c>
      <c r="J1842" t="str">
        <f>IFERROR(IF(ROUND(_xlfn.XLOOKUP([1]Parameters!B1842,[1]Printers!L:L,[1]Printers!Q:Q,,0)*I1842/10,0)*10&lt;_xlfn.XLOOKUP([1]Parameters!B1842,[1]Printers!L:L,[1]Printers!P:P,,0),ROUND(_xlfn.XLOOKUP([1]Parameters!B1842,[1]Printers!L:L,[1]Printers!Q:Q,,0)*I1842/10,0)*10,_xlfn.XLOOKUP([1]Parameters!B1842,[1]Printers!L:L,[1]Printers!P:P,,0)),"")</f>
        <v/>
      </c>
      <c r="K1842">
        <f>IF(SUM(E1842:J1842)&lt;&gt;0,VLOOKUP(A1842,[1]!T_Printers[#Data],10,FALSE)+VLOOKUP(C1842,[1]!T_Resins[#Data],10,FALSE),"")</f>
        <v>4</v>
      </c>
      <c r="L1842">
        <f>IF(SUM(E1842:J1842)&lt;&gt;0,VLOOKUP(A1842,[1]!T_Printers[#Data],11,FALSE),"")</f>
        <v>8</v>
      </c>
      <c r="M1842">
        <f>IF(SUM(E1842:J1842)&lt;&gt;0,VLOOKUP(C1842,[1]!T_Resins[#Data],8,FALSE),"")</f>
        <v>120</v>
      </c>
      <c r="N1842">
        <f>IF(_xlfn.XLOOKUP(B1842,[1]Printers!$L:$L,[1]Printers!$R:$R,0,0)&gt;0,[1]Parameters!M1842,IF(SUM(E1842:J1842)&lt;&gt;0,VLOOKUP(C1842,[1]!T_Resins[#Data],9,FALSE),""))</f>
        <v>180</v>
      </c>
      <c r="O1842" t="str">
        <f t="shared" si="28"/>
        <v>ElegooSaturn312K</v>
      </c>
    </row>
    <row r="1843" spans="1:15" x14ac:dyDescent="0.25">
      <c r="A1843" t="str">
        <f t="array" ref="A1843">IF(ROW()-1&gt;COUNTA([1]!T_Printers[Printers])*COUNTA([1]!T_Resins[Resins]),"",INDEX([1]!T_Printers[Printers],INT((ROW()-2)/COUNTA([1]!T_Resins[Resins])+1)))</f>
        <v>Elegoo Saturn 3 12K</v>
      </c>
      <c r="B1843" t="str">
        <f>_xlfn.XLOOKUP(A1843,[1]!T_Printers[Printers],[1]!T_Printers[Icon link],,0)</f>
        <v>ElegooSaturn312K</v>
      </c>
      <c r="C1843" t="str">
        <f t="array" ref="C1843">IF(ROW()-1&gt;COUNTA([1]!T_Printers[Printers])*COUNTA([1]!T_Resins[Resins]),"",INDEX([1]!T_Resins[Resins],MOD(ROW()-2,COUNTA([1]!T_Resins[Resins]))+1))</f>
        <v>Jewelry J-Cast</v>
      </c>
      <c r="D1843">
        <f>IF(SUM(E1843:J1843)&lt;&gt;0,IF(ROW()-1&gt;COUNTA([1]!T_Printers[Printers])*COUNTA([1]!T_Resins[Resins]),"",2),"")</f>
        <v>2</v>
      </c>
      <c r="E1843" cm="1">
        <f t="array" ref="E1843">IFERROR(IF(ROW()-1&gt;COUNTA([1]!T_Printers[Printers])*COUNTA([1]!T_Resins[Resins]),"",_xlfn.IFS(ROUND(VLOOKUP(C1843,[1]!T_Resins[#Data],2,FALSE)/VLOOKUP(A1843,[1]!T_Printers[#Data],5,FALSE),1)&lt;=_xlfn.XLOOKUP(B1843,[1]Printers!L:L,[1]Printers!O:O,1,0,),ROUND(VLOOKUP(C1843,[1]!T_Resins[#Data],2,FALSE)/VLOOKUP(A1843,[1]!T_Printers[#Data],5,FALSE),1),ROUND(VLOOKUP(C1843,[1]!T_Resins[#Data],2,FALSE)/VLOOKUP(A1843,[1]!T_Printers[#Data],5,FALSE),1)&gt;_xlfn.XLOOKUP(B1843,[1]Printers!L:L,[1]Printers!O:O,1,0,),10)),"Используйте слой 100 мкм")</f>
        <v>9.1</v>
      </c>
      <c r="F1843">
        <f>IFERROR(IF(ROUND(_xlfn.XLOOKUP([1]Parameters!B1843,[1]Printers!L:L,[1]Printers!Q:Q,,0)*E1843/10,0)*10&lt;_xlfn.XLOOKUP([1]Parameters!B1843,[1]Printers!L:L,[1]Printers!P:P,,0),ROUND(_xlfn.XLOOKUP([1]Parameters!B1843,[1]Printers!L:L,[1]Printers!Q:Q,,0)*E1843/10,0)*10,_xlfn.XLOOKUP([1]Parameters!B1843,[1]Printers!L:L,[1]Printers!P:P,,0)),"")</f>
        <v>80</v>
      </c>
      <c r="G1843" cm="1">
        <f t="array" ref="G1843">IFERROR(IF(ROW()-1&gt;COUNTA([1]!T_Printers[Printers])*COUNTA([1]!T_Resins[Resins]),"",_xlfn.IFS(ROUND(VLOOKUP(C1843,[1]!T_Resins[#Data],3,FALSE)/VLOOKUP(A1843,[1]!T_Printers[#Data],5,FALSE),1)&lt;=_xlfn.XLOOKUP(B1843,[1]Printers!L:L,[1]Printers!O:O,1,0,),ROUND(VLOOKUP(C1843,[1]!T_Resins[#Data],3,FALSE)/VLOOKUP(A1843,[1]!T_Printers[#Data],5,FALSE),1),ROUND(VLOOKUP(C1843,[1]!T_Resins[#Data],3,FALSE)/VLOOKUP(A1843,[1]!T_Printers[#Data],5,FALSE),1)&gt;_xlfn.XLOOKUP(B1843,[1]Printers!L:L,[1]Printers!O:O,1,0,),10)),"")</f>
        <v>12.6</v>
      </c>
      <c r="H1843">
        <f>IFERROR(IF(ROUND(_xlfn.XLOOKUP([1]Parameters!B1843,[1]Printers!L:L,[1]Printers!Q:Q,,0)*G1843/10,0)*10&lt;_xlfn.XLOOKUP([1]Parameters!B1843,[1]Printers!L:L,[1]Printers!P:P,,0),ROUND(_xlfn.XLOOKUP([1]Parameters!B1843,[1]Printers!L:L,[1]Printers!Q:Q,,0)*G1843/10,0)*10,_xlfn.XLOOKUP([1]Parameters!B1843,[1]Printers!L:L,[1]Printers!P:P,,0)),"")</f>
        <v>100</v>
      </c>
      <c r="I1843" s="3" t="str" cm="1">
        <f t="array" ref="I1843">IFERROR(IF(ROW()-1&gt;COUNTA([1]!T_Printers[Printers])*COUNTA([1]!T_Resins[Resins]),"",_xlfn.IFS(ROUND(VLOOKUP(C1843,[1]!T_Resins[#Data],4,FALSE)/VLOOKUP(A1843,[1]!T_Printers[#Data],5,FALSE),1)&lt;=_xlfn.XLOOKUP(B1843,[1]Printers!L:L,[1]Printers!O:O,1,0,),ROUND(VLOOKUP(C1843,[1]!T_Resins[#Data],4,FALSE)/VLOOKUP(A1843,[1]!T_Printers[#Data],5,FALSE),1),ROUND(VLOOKUP(C1843,[1]!T_Resins[#Data],4,FALSE)/VLOOKUP(A1843,[1]!T_Printers[#Data],5,FALSE),1)&gt;_xlfn.XLOOKUP(B1843,[1]Printers!L:L,[1]Printers!O:O,1,0,),"")),"")</f>
        <v/>
      </c>
      <c r="J1843" t="str">
        <f>IFERROR(IF(ROUND(_xlfn.XLOOKUP([1]Parameters!B1843,[1]Printers!L:L,[1]Printers!Q:Q,,0)*I1843/10,0)*10&lt;_xlfn.XLOOKUP([1]Parameters!B1843,[1]Printers!L:L,[1]Printers!P:P,,0),ROUND(_xlfn.XLOOKUP([1]Parameters!B1843,[1]Printers!L:L,[1]Printers!Q:Q,,0)*I1843/10,0)*10,_xlfn.XLOOKUP([1]Parameters!B1843,[1]Printers!L:L,[1]Printers!P:P,,0)),"")</f>
        <v/>
      </c>
      <c r="K1843">
        <f>IF(SUM(E1843:J1843)&lt;&gt;0,VLOOKUP(A1843,[1]!T_Printers[#Data],10,FALSE)+VLOOKUP(C1843,[1]!T_Resins[#Data],10,FALSE),"")</f>
        <v>4</v>
      </c>
      <c r="L1843">
        <f>IF(SUM(E1843:J1843)&lt;&gt;0,VLOOKUP(A1843,[1]!T_Printers[#Data],11,FALSE),"")</f>
        <v>8</v>
      </c>
      <c r="M1843">
        <f>IF(SUM(E1843:J1843)&lt;&gt;0,VLOOKUP(C1843,[1]!T_Resins[#Data],8,FALSE),"")</f>
        <v>60</v>
      </c>
      <c r="N1843">
        <f>IF(_xlfn.XLOOKUP(B1843,[1]Printers!$L:$L,[1]Printers!$R:$R,0,0)&gt;0,[1]Parameters!M1843,IF(SUM(E1843:J1843)&lt;&gt;0,VLOOKUP(C1843,[1]!T_Resins[#Data],9,FALSE),""))</f>
        <v>60</v>
      </c>
      <c r="O1843" t="str">
        <f t="shared" si="28"/>
        <v>ElegooSaturn312K</v>
      </c>
    </row>
    <row r="1844" spans="1:15" x14ac:dyDescent="0.25">
      <c r="A1844" t="str">
        <f t="array" ref="A1844">IF(ROW()-1&gt;COUNTA([1]!T_Printers[Printers])*COUNTA([1]!T_Resins[Resins]),"",INDEX([1]!T_Printers[Printers],INT((ROW()-2)/COUNTA([1]!T_Resins[Resins])+1)))</f>
        <v>Elegoo Saturn 3 12K</v>
      </c>
      <c r="B1844" t="str">
        <f>_xlfn.XLOOKUP(A1844,[1]!T_Printers[Printers],[1]!T_Printers[Icon link],,0)</f>
        <v>ElegooSaturn312K</v>
      </c>
      <c r="C1844" t="str">
        <f t="array" ref="C1844">IF(ROW()-1&gt;COUNTA([1]!T_Printers[Printers])*COUNTA([1]!T_Resins[Resins]),"",INDEX([1]!T_Resins[Resins],MOD(ROW()-2,COUNTA([1]!T_Resins[Resins]))+1))</f>
        <v>Model Resin Black</v>
      </c>
      <c r="D1844">
        <f>IF(SUM(E1844:J1844)&lt;&gt;0,IF(ROW()-1&gt;COUNTA([1]!T_Printers[Printers])*COUNTA([1]!T_Resins[Resins]),"",2),"")</f>
        <v>2</v>
      </c>
      <c r="E1844" cm="1">
        <f t="array" ref="E1844">IFERROR(IF(ROW()-1&gt;COUNTA([1]!T_Printers[Printers])*COUNTA([1]!T_Resins[Resins]),"",_xlfn.IFS(ROUND(VLOOKUP(C1844,[1]!T_Resins[#Data],2,FALSE)/VLOOKUP(A1844,[1]!T_Printers[#Data],5,FALSE),1)&lt;=_xlfn.XLOOKUP(B1844,[1]Printers!L:L,[1]Printers!O:O,1,0,),ROUND(VLOOKUP(C1844,[1]!T_Resins[#Data],2,FALSE)/VLOOKUP(A1844,[1]!T_Printers[#Data],5,FALSE),1),ROUND(VLOOKUP(C1844,[1]!T_Resins[#Data],2,FALSE)/VLOOKUP(A1844,[1]!T_Printers[#Data],5,FALSE),1)&gt;_xlfn.XLOOKUP(B1844,[1]Printers!L:L,[1]Printers!O:O,1,0,),10)),"Используйте слой 100 мкм")</f>
        <v>3.4</v>
      </c>
      <c r="F1844">
        <f>IFERROR(IF(ROUND(_xlfn.XLOOKUP([1]Parameters!B1844,[1]Printers!L:L,[1]Printers!Q:Q,,0)*E1844/10,0)*10&lt;_xlfn.XLOOKUP([1]Parameters!B1844,[1]Printers!L:L,[1]Printers!P:P,,0),ROUND(_xlfn.XLOOKUP([1]Parameters!B1844,[1]Printers!L:L,[1]Printers!Q:Q,,0)*E1844/10,0)*10,_xlfn.XLOOKUP([1]Parameters!B1844,[1]Printers!L:L,[1]Printers!P:P,,0)),"")</f>
        <v>30</v>
      </c>
      <c r="G1844" cm="1">
        <f t="array" ref="G1844">IFERROR(IF(ROW()-1&gt;COUNTA([1]!T_Printers[Printers])*COUNTA([1]!T_Resins[Resins]),"",_xlfn.IFS(ROUND(VLOOKUP(C1844,[1]!T_Resins[#Data],3,FALSE)/VLOOKUP(A1844,[1]!T_Printers[#Data],5,FALSE),1)&lt;=_xlfn.XLOOKUP(B1844,[1]Printers!L:L,[1]Printers!O:O,1,0,),ROUND(VLOOKUP(C1844,[1]!T_Resins[#Data],3,FALSE)/VLOOKUP(A1844,[1]!T_Printers[#Data],5,FALSE),1),ROUND(VLOOKUP(C1844,[1]!T_Resins[#Data],3,FALSE)/VLOOKUP(A1844,[1]!T_Printers[#Data],5,FALSE),1)&gt;_xlfn.XLOOKUP(B1844,[1]Printers!L:L,[1]Printers!O:O,1,0,),10)),"")</f>
        <v>4.5</v>
      </c>
      <c r="H1844">
        <f>IFERROR(IF(ROUND(_xlfn.XLOOKUP([1]Parameters!B1844,[1]Printers!L:L,[1]Printers!Q:Q,,0)*G1844/10,0)*10&lt;_xlfn.XLOOKUP([1]Parameters!B1844,[1]Printers!L:L,[1]Printers!P:P,,0),ROUND(_xlfn.XLOOKUP([1]Parameters!B1844,[1]Printers!L:L,[1]Printers!Q:Q,,0)*G1844/10,0)*10,_xlfn.XLOOKUP([1]Parameters!B1844,[1]Printers!L:L,[1]Printers!P:P,,0)),"")</f>
        <v>40</v>
      </c>
      <c r="I1844" s="3" t="str" cm="1">
        <f t="array" ref="I1844">IFERROR(IF(ROW()-1&gt;COUNTA([1]!T_Printers[Printers])*COUNTA([1]!T_Resins[Resins]),"",_xlfn.IFS(ROUND(VLOOKUP(C1844,[1]!T_Resins[#Data],4,FALSE)/VLOOKUP(A1844,[1]!T_Printers[#Data],5,FALSE),1)&lt;=_xlfn.XLOOKUP(B1844,[1]Printers!L:L,[1]Printers!O:O,1,0,),ROUND(VLOOKUP(C1844,[1]!T_Resins[#Data],4,FALSE)/VLOOKUP(A1844,[1]!T_Printers[#Data],5,FALSE),1),ROUND(VLOOKUP(C1844,[1]!T_Resins[#Data],4,FALSE)/VLOOKUP(A1844,[1]!T_Printers[#Data],5,FALSE),1)&gt;_xlfn.XLOOKUP(B1844,[1]Printers!L:L,[1]Printers!O:O,1,0,),"")),"")</f>
        <v/>
      </c>
      <c r="J1844" t="str">
        <f>IFERROR(IF(ROUND(_xlfn.XLOOKUP([1]Parameters!B1844,[1]Printers!L:L,[1]Printers!Q:Q,,0)*I1844/10,0)*10&lt;_xlfn.XLOOKUP([1]Parameters!B1844,[1]Printers!L:L,[1]Printers!P:P,,0),ROUND(_xlfn.XLOOKUP([1]Parameters!B1844,[1]Printers!L:L,[1]Printers!Q:Q,,0)*I1844/10,0)*10,_xlfn.XLOOKUP([1]Parameters!B1844,[1]Printers!L:L,[1]Printers!P:P,,0)),"")</f>
        <v/>
      </c>
      <c r="K1844">
        <f>IF(SUM(E1844:J1844)&lt;&gt;0,VLOOKUP(A1844,[1]!T_Printers[#Data],10,FALSE)+VLOOKUP(C1844,[1]!T_Resins[#Data],10,FALSE),"")</f>
        <v>4</v>
      </c>
      <c r="L1844">
        <f>IF(SUM(E1844:J1844)&lt;&gt;0,VLOOKUP(A1844,[1]!T_Printers[#Data],11,FALSE),"")</f>
        <v>8</v>
      </c>
      <c r="M1844">
        <f>IF(SUM(E1844:J1844)&lt;&gt;0,VLOOKUP(C1844,[1]!T_Resins[#Data],8,FALSE),"")</f>
        <v>120</v>
      </c>
      <c r="N1844">
        <f>IF(_xlfn.XLOOKUP(B1844,[1]Printers!$L:$L,[1]Printers!$R:$R,0,0)&gt;0,[1]Parameters!M1844,IF(SUM(E1844:J1844)&lt;&gt;0,VLOOKUP(C1844,[1]!T_Resins[#Data],9,FALSE),""))</f>
        <v>180</v>
      </c>
      <c r="O1844" t="str">
        <f t="shared" si="28"/>
        <v>ElegooSaturn312K</v>
      </c>
    </row>
    <row r="1845" spans="1:15" x14ac:dyDescent="0.25">
      <c r="A1845" t="str">
        <f t="array" ref="A1845">IF(ROW()-1&gt;COUNTA([1]!T_Printers[Printers])*COUNTA([1]!T_Resins[Resins]),"",INDEX([1]!T_Printers[Printers],INT((ROW()-2)/COUNTA([1]!T_Resins[Resins])+1)))</f>
        <v>Elegoo Saturn 3 12K</v>
      </c>
      <c r="B1845" t="str">
        <f>_xlfn.XLOOKUP(A1845,[1]!T_Printers[Printers],[1]!T_Printers[Icon link],,0)</f>
        <v>ElegooSaturn312K</v>
      </c>
      <c r="C1845" t="str">
        <f t="array" ref="C1845">IF(ROW()-1&gt;COUNTA([1]!T_Printers[Printers])*COUNTA([1]!T_Resins[Resins]),"",INDEX([1]!T_Resins[Resins],MOD(ROW()-2,COUNTA([1]!T_Resins[Resins]))+1))</f>
        <v>Model Resin Clear</v>
      </c>
      <c r="D1845">
        <f>IF(SUM(E1845:J1845)&lt;&gt;0,IF(ROW()-1&gt;COUNTA([1]!T_Printers[Printers])*COUNTA([1]!T_Resins[Resins]),"",2),"")</f>
        <v>2</v>
      </c>
      <c r="E1845" cm="1">
        <f t="array" ref="E1845">IFERROR(IF(ROW()-1&gt;COUNTA([1]!T_Printers[Printers])*COUNTA([1]!T_Resins[Resins]),"",_xlfn.IFS(ROUND(VLOOKUP(C1845,[1]!T_Resins[#Data],2,FALSE)/VLOOKUP(A1845,[1]!T_Printers[#Data],5,FALSE),1)&lt;=_xlfn.XLOOKUP(B1845,[1]Printers!L:L,[1]Printers!O:O,1,0,),ROUND(VLOOKUP(C1845,[1]!T_Resins[#Data],2,FALSE)/VLOOKUP(A1845,[1]!T_Printers[#Data],5,FALSE),1),ROUND(VLOOKUP(C1845,[1]!T_Resins[#Data],2,FALSE)/VLOOKUP(A1845,[1]!T_Printers[#Data],5,FALSE),1)&gt;_xlfn.XLOOKUP(B1845,[1]Printers!L:L,[1]Printers!O:O,1,0,),10)),"Используйте слой 100 мкм")</f>
        <v>3.2</v>
      </c>
      <c r="F1845">
        <f>IFERROR(IF(ROUND(_xlfn.XLOOKUP([1]Parameters!B1845,[1]Printers!L:L,[1]Printers!Q:Q,,0)*E1845/10,0)*10&lt;_xlfn.XLOOKUP([1]Parameters!B1845,[1]Printers!L:L,[1]Printers!P:P,,0),ROUND(_xlfn.XLOOKUP([1]Parameters!B1845,[1]Printers!L:L,[1]Printers!Q:Q,,0)*E1845/10,0)*10,_xlfn.XLOOKUP([1]Parameters!B1845,[1]Printers!L:L,[1]Printers!P:P,,0)),"")</f>
        <v>30</v>
      </c>
      <c r="G1845" cm="1">
        <f t="array" ref="G1845">IFERROR(IF(ROW()-1&gt;COUNTA([1]!T_Printers[Printers])*COUNTA([1]!T_Resins[Resins]),"",_xlfn.IFS(ROUND(VLOOKUP(C1845,[1]!T_Resins[#Data],3,FALSE)/VLOOKUP(A1845,[1]!T_Printers[#Data],5,FALSE),1)&lt;=_xlfn.XLOOKUP(B1845,[1]Printers!L:L,[1]Printers!O:O,1,0,),ROUND(VLOOKUP(C1845,[1]!T_Resins[#Data],3,FALSE)/VLOOKUP(A1845,[1]!T_Printers[#Data],5,FALSE),1),ROUND(VLOOKUP(C1845,[1]!T_Resins[#Data],3,FALSE)/VLOOKUP(A1845,[1]!T_Printers[#Data],5,FALSE),1)&gt;_xlfn.XLOOKUP(B1845,[1]Printers!L:L,[1]Printers!O:O,1,0,),10)),"")</f>
        <v>4.2</v>
      </c>
      <c r="H1845">
        <f>IFERROR(IF(ROUND(_xlfn.XLOOKUP([1]Parameters!B1845,[1]Printers!L:L,[1]Printers!Q:Q,,0)*G1845/10,0)*10&lt;_xlfn.XLOOKUP([1]Parameters!B1845,[1]Printers!L:L,[1]Printers!P:P,,0),ROUND(_xlfn.XLOOKUP([1]Parameters!B1845,[1]Printers!L:L,[1]Printers!Q:Q,,0)*G1845/10,0)*10,_xlfn.XLOOKUP([1]Parameters!B1845,[1]Printers!L:L,[1]Printers!P:P,,0)),"")</f>
        <v>40</v>
      </c>
      <c r="I1845" s="3" t="str" cm="1">
        <f t="array" ref="I1845">IFERROR(IF(ROW()-1&gt;COUNTA([1]!T_Printers[Printers])*COUNTA([1]!T_Resins[Resins]),"",_xlfn.IFS(ROUND(VLOOKUP(C1845,[1]!T_Resins[#Data],4,FALSE)/VLOOKUP(A1845,[1]!T_Printers[#Data],5,FALSE),1)&lt;=_xlfn.XLOOKUP(B1845,[1]Printers!L:L,[1]Printers!O:O,1,0,),ROUND(VLOOKUP(C1845,[1]!T_Resins[#Data],4,FALSE)/VLOOKUP(A1845,[1]!T_Printers[#Data],5,FALSE),1),ROUND(VLOOKUP(C1845,[1]!T_Resins[#Data],4,FALSE)/VLOOKUP(A1845,[1]!T_Printers[#Data],5,FALSE),1)&gt;_xlfn.XLOOKUP(B1845,[1]Printers!L:L,[1]Printers!O:O,1,0,),"")),"")</f>
        <v/>
      </c>
      <c r="J1845" t="str">
        <f>IFERROR(IF(ROUND(_xlfn.XLOOKUP([1]Parameters!B1845,[1]Printers!L:L,[1]Printers!Q:Q,,0)*I1845/10,0)*10&lt;_xlfn.XLOOKUP([1]Parameters!B1845,[1]Printers!L:L,[1]Printers!P:P,,0),ROUND(_xlfn.XLOOKUP([1]Parameters!B1845,[1]Printers!L:L,[1]Printers!Q:Q,,0)*I1845/10,0)*10,_xlfn.XLOOKUP([1]Parameters!B1845,[1]Printers!L:L,[1]Printers!P:P,,0)),"")</f>
        <v/>
      </c>
      <c r="K1845">
        <f>IF(SUM(E1845:J1845)&lt;&gt;0,VLOOKUP(A1845,[1]!T_Printers[#Data],10,FALSE)+VLOOKUP(C1845,[1]!T_Resins[#Data],10,FALSE),"")</f>
        <v>4</v>
      </c>
      <c r="L1845">
        <f>IF(SUM(E1845:J1845)&lt;&gt;0,VLOOKUP(A1845,[1]!T_Printers[#Data],11,FALSE),"")</f>
        <v>8</v>
      </c>
      <c r="M1845">
        <f>IF(SUM(E1845:J1845)&lt;&gt;0,VLOOKUP(C1845,[1]!T_Resins[#Data],8,FALSE),"")</f>
        <v>120</v>
      </c>
      <c r="N1845">
        <f>IF(_xlfn.XLOOKUP(B1845,[1]Printers!$L:$L,[1]Printers!$R:$R,0,0)&gt;0,[1]Parameters!M1845,IF(SUM(E1845:J1845)&lt;&gt;0,VLOOKUP(C1845,[1]!T_Resins[#Data],9,FALSE),""))</f>
        <v>180</v>
      </c>
      <c r="O1845" t="str">
        <f t="shared" si="28"/>
        <v>ElegooSaturn312K</v>
      </c>
    </row>
    <row r="1846" spans="1:15" x14ac:dyDescent="0.25">
      <c r="A1846" t="str">
        <f t="array" ref="A1846">IF(ROW()-1&gt;COUNTA([1]!T_Printers[Printers])*COUNTA([1]!T_Resins[Resins]),"",INDEX([1]!T_Printers[Printers],INT((ROW()-2)/COUNTA([1]!T_Resins[Resins])+1)))</f>
        <v>Elegoo Saturn 3 12K</v>
      </c>
      <c r="B1846" t="str">
        <f>_xlfn.XLOOKUP(A1846,[1]!T_Printers[Printers],[1]!T_Printers[Icon link],,0)</f>
        <v>ElegooSaturn312K</v>
      </c>
      <c r="C1846" t="str">
        <f t="array" ref="C1846">IF(ROW()-1&gt;COUNTA([1]!T_Printers[Printers])*COUNTA([1]!T_Resins[Resins]),"",INDEX([1]!T_Resins[Resins],MOD(ROW()-2,COUNTA([1]!T_Resins[Resins]))+1))</f>
        <v>Model Resin Grey</v>
      </c>
      <c r="D1846">
        <f>IF(SUM(E1846:J1846)&lt;&gt;0,IF(ROW()-1&gt;COUNTA([1]!T_Printers[Printers])*COUNTA([1]!T_Resins[Resins]),"",2),"")</f>
        <v>2</v>
      </c>
      <c r="E1846" cm="1">
        <f t="array" ref="E1846">IFERROR(IF(ROW()-1&gt;COUNTA([1]!T_Printers[Printers])*COUNTA([1]!T_Resins[Resins]),"",_xlfn.IFS(ROUND(VLOOKUP(C1846,[1]!T_Resins[#Data],2,FALSE)/VLOOKUP(A1846,[1]!T_Printers[#Data],5,FALSE),1)&lt;=_xlfn.XLOOKUP(B1846,[1]Printers!L:L,[1]Printers!O:O,1,0,),ROUND(VLOOKUP(C1846,[1]!T_Resins[#Data],2,FALSE)/VLOOKUP(A1846,[1]!T_Printers[#Data],5,FALSE),1),ROUND(VLOOKUP(C1846,[1]!T_Resins[#Data],2,FALSE)/VLOOKUP(A1846,[1]!T_Printers[#Data],5,FALSE),1)&gt;_xlfn.XLOOKUP(B1846,[1]Printers!L:L,[1]Printers!O:O,1,0,),10)),"Используйте слой 100 мкм")</f>
        <v>4.8</v>
      </c>
      <c r="F1846">
        <f>IFERROR(IF(ROUND(_xlfn.XLOOKUP([1]Parameters!B1846,[1]Printers!L:L,[1]Printers!Q:Q,,0)*E1846/10,0)*10&lt;_xlfn.XLOOKUP([1]Parameters!B1846,[1]Printers!L:L,[1]Printers!P:P,,0),ROUND(_xlfn.XLOOKUP([1]Parameters!B1846,[1]Printers!L:L,[1]Printers!Q:Q,,0)*E1846/10,0)*10,_xlfn.XLOOKUP([1]Parameters!B1846,[1]Printers!L:L,[1]Printers!P:P,,0)),"")</f>
        <v>40</v>
      </c>
      <c r="G1846" cm="1">
        <f t="array" ref="G1846">IFERROR(IF(ROW()-1&gt;COUNTA([1]!T_Printers[Printers])*COUNTA([1]!T_Resins[Resins]),"",_xlfn.IFS(ROUND(VLOOKUP(C1846,[1]!T_Resins[#Data],3,FALSE)/VLOOKUP(A1846,[1]!T_Printers[#Data],5,FALSE),1)&lt;=_xlfn.XLOOKUP(B1846,[1]Printers!L:L,[1]Printers!O:O,1,0,),ROUND(VLOOKUP(C1846,[1]!T_Resins[#Data],3,FALSE)/VLOOKUP(A1846,[1]!T_Printers[#Data],5,FALSE),1),ROUND(VLOOKUP(C1846,[1]!T_Resins[#Data],3,FALSE)/VLOOKUP(A1846,[1]!T_Printers[#Data],5,FALSE),1)&gt;_xlfn.XLOOKUP(B1846,[1]Printers!L:L,[1]Printers!O:O,1,0,),10)),"")</f>
        <v>6.2</v>
      </c>
      <c r="H1846">
        <f>IFERROR(IF(ROUND(_xlfn.XLOOKUP([1]Parameters!B1846,[1]Printers!L:L,[1]Printers!Q:Q,,0)*G1846/10,0)*10&lt;_xlfn.XLOOKUP([1]Parameters!B1846,[1]Printers!L:L,[1]Printers!P:P,,0),ROUND(_xlfn.XLOOKUP([1]Parameters!B1846,[1]Printers!L:L,[1]Printers!Q:Q,,0)*G1846/10,0)*10,_xlfn.XLOOKUP([1]Parameters!B1846,[1]Printers!L:L,[1]Printers!P:P,,0)),"")</f>
        <v>60</v>
      </c>
      <c r="I1846" s="3" t="str" cm="1">
        <f t="array" ref="I1846">IFERROR(IF(ROW()-1&gt;COUNTA([1]!T_Printers[Printers])*COUNTA([1]!T_Resins[Resins]),"",_xlfn.IFS(ROUND(VLOOKUP(C1846,[1]!T_Resins[#Data],4,FALSE)/VLOOKUP(A1846,[1]!T_Printers[#Data],5,FALSE),1)&lt;=_xlfn.XLOOKUP(B1846,[1]Printers!L:L,[1]Printers!O:O,1,0,),ROUND(VLOOKUP(C1846,[1]!T_Resins[#Data],4,FALSE)/VLOOKUP(A1846,[1]!T_Printers[#Data],5,FALSE),1),ROUND(VLOOKUP(C1846,[1]!T_Resins[#Data],4,FALSE)/VLOOKUP(A1846,[1]!T_Printers[#Data],5,FALSE),1)&gt;_xlfn.XLOOKUP(B1846,[1]Printers!L:L,[1]Printers!O:O,1,0,),"")),"")</f>
        <v/>
      </c>
      <c r="J1846" t="str">
        <f>IFERROR(IF(ROUND(_xlfn.XLOOKUP([1]Parameters!B1846,[1]Printers!L:L,[1]Printers!Q:Q,,0)*I1846/10,0)*10&lt;_xlfn.XLOOKUP([1]Parameters!B1846,[1]Printers!L:L,[1]Printers!P:P,,0),ROUND(_xlfn.XLOOKUP([1]Parameters!B1846,[1]Printers!L:L,[1]Printers!Q:Q,,0)*I1846/10,0)*10,_xlfn.XLOOKUP([1]Parameters!B1846,[1]Printers!L:L,[1]Printers!P:P,,0)),"")</f>
        <v/>
      </c>
      <c r="K1846">
        <f>IF(SUM(E1846:J1846)&lt;&gt;0,VLOOKUP(A1846,[1]!T_Printers[#Data],10,FALSE)+VLOOKUP(C1846,[1]!T_Resins[#Data],10,FALSE),"")</f>
        <v>4</v>
      </c>
      <c r="L1846">
        <f>IF(SUM(E1846:J1846)&lt;&gt;0,VLOOKUP(A1846,[1]!T_Printers[#Data],11,FALSE),"")</f>
        <v>8</v>
      </c>
      <c r="M1846">
        <f>IF(SUM(E1846:J1846)&lt;&gt;0,VLOOKUP(C1846,[1]!T_Resins[#Data],8,FALSE),"")</f>
        <v>120</v>
      </c>
      <c r="N1846">
        <f>IF(_xlfn.XLOOKUP(B1846,[1]Printers!$L:$L,[1]Printers!$R:$R,0,0)&gt;0,[1]Parameters!M1846,IF(SUM(E1846:J1846)&lt;&gt;0,VLOOKUP(C1846,[1]!T_Resins[#Data],9,FALSE),""))</f>
        <v>180</v>
      </c>
      <c r="O1846" t="str">
        <f t="shared" si="28"/>
        <v>ElegooSaturn312K</v>
      </c>
    </row>
    <row r="1847" spans="1:15" x14ac:dyDescent="0.25">
      <c r="A1847" t="str">
        <f t="array" ref="A1847">IF(ROW()-1&gt;COUNTA([1]!T_Printers[Printers])*COUNTA([1]!T_Resins[Resins]),"",INDEX([1]!T_Printers[Printers],INT((ROW()-2)/COUNTA([1]!T_Resins[Resins])+1)))</f>
        <v>Elegoo Saturn 3 12K</v>
      </c>
      <c r="B1847" t="str">
        <f>_xlfn.XLOOKUP(A1847,[1]!T_Printers[Printers],[1]!T_Printers[Icon link],,0)</f>
        <v>ElegooSaturn312K</v>
      </c>
      <c r="C1847" t="str">
        <f t="array" ref="C1847">IF(ROW()-1&gt;COUNTA([1]!T_Printers[Printers])*COUNTA([1]!T_Resins[Resins]),"",INDEX([1]!T_Resins[Resins],MOD(ROW()-2,COUNTA([1]!T_Resins[Resins]))+1))</f>
        <v>Model Resin White</v>
      </c>
      <c r="D1847">
        <f>IF(SUM(E1847:J1847)&lt;&gt;0,IF(ROW()-1&gt;COUNTA([1]!T_Printers[Printers])*COUNTA([1]!T_Resins[Resins]),"",2),"")</f>
        <v>2</v>
      </c>
      <c r="E1847" cm="1">
        <f t="array" ref="E1847">IFERROR(IF(ROW()-1&gt;COUNTA([1]!T_Printers[Printers])*COUNTA([1]!T_Resins[Resins]),"",_xlfn.IFS(ROUND(VLOOKUP(C1847,[1]!T_Resins[#Data],2,FALSE)/VLOOKUP(A1847,[1]!T_Printers[#Data],5,FALSE),1)&lt;=_xlfn.XLOOKUP(B1847,[1]Printers!L:L,[1]Printers!O:O,1,0,),ROUND(VLOOKUP(C1847,[1]!T_Resins[#Data],2,FALSE)/VLOOKUP(A1847,[1]!T_Printers[#Data],5,FALSE),1),ROUND(VLOOKUP(C1847,[1]!T_Resins[#Data],2,FALSE)/VLOOKUP(A1847,[1]!T_Printers[#Data],5,FALSE),1)&gt;_xlfn.XLOOKUP(B1847,[1]Printers!L:L,[1]Printers!O:O,1,0,),10)),"Используйте слой 100 мкм")</f>
        <v>3</v>
      </c>
      <c r="F1847">
        <f>IFERROR(IF(ROUND(_xlfn.XLOOKUP([1]Parameters!B1847,[1]Printers!L:L,[1]Printers!Q:Q,,0)*E1847/10,0)*10&lt;_xlfn.XLOOKUP([1]Parameters!B1847,[1]Printers!L:L,[1]Printers!P:P,,0),ROUND(_xlfn.XLOOKUP([1]Parameters!B1847,[1]Printers!L:L,[1]Printers!Q:Q,,0)*E1847/10,0)*10,_xlfn.XLOOKUP([1]Parameters!B1847,[1]Printers!L:L,[1]Printers!P:P,,0)),"")</f>
        <v>30</v>
      </c>
      <c r="G1847" cm="1">
        <f t="array" ref="G1847">IFERROR(IF(ROW()-1&gt;COUNTA([1]!T_Printers[Printers])*COUNTA([1]!T_Resins[Resins]),"",_xlfn.IFS(ROUND(VLOOKUP(C1847,[1]!T_Resins[#Data],3,FALSE)/VLOOKUP(A1847,[1]!T_Printers[#Data],5,FALSE),1)&lt;=_xlfn.XLOOKUP(B1847,[1]Printers!L:L,[1]Printers!O:O,1,0,),ROUND(VLOOKUP(C1847,[1]!T_Resins[#Data],3,FALSE)/VLOOKUP(A1847,[1]!T_Printers[#Data],5,FALSE),1),ROUND(VLOOKUP(C1847,[1]!T_Resins[#Data],3,FALSE)/VLOOKUP(A1847,[1]!T_Printers[#Data],5,FALSE),1)&gt;_xlfn.XLOOKUP(B1847,[1]Printers!L:L,[1]Printers!O:O,1,0,),10)),"")</f>
        <v>4</v>
      </c>
      <c r="H1847">
        <f>IFERROR(IF(ROUND(_xlfn.XLOOKUP([1]Parameters!B1847,[1]Printers!L:L,[1]Printers!Q:Q,,0)*G1847/10,0)*10&lt;_xlfn.XLOOKUP([1]Parameters!B1847,[1]Printers!L:L,[1]Printers!P:P,,0),ROUND(_xlfn.XLOOKUP([1]Parameters!B1847,[1]Printers!L:L,[1]Printers!Q:Q,,0)*G1847/10,0)*10,_xlfn.XLOOKUP([1]Parameters!B1847,[1]Printers!L:L,[1]Printers!P:P,,0)),"")</f>
        <v>40</v>
      </c>
      <c r="I1847" s="3" t="str" cm="1">
        <f t="array" ref="I1847">IFERROR(IF(ROW()-1&gt;COUNTA([1]!T_Printers[Printers])*COUNTA([1]!T_Resins[Resins]),"",_xlfn.IFS(ROUND(VLOOKUP(C1847,[1]!T_Resins[#Data],4,FALSE)/VLOOKUP(A1847,[1]!T_Printers[#Data],5,FALSE),1)&lt;=_xlfn.XLOOKUP(B1847,[1]Printers!L:L,[1]Printers!O:O,1,0,),ROUND(VLOOKUP(C1847,[1]!T_Resins[#Data],4,FALSE)/VLOOKUP(A1847,[1]!T_Printers[#Data],5,FALSE),1),ROUND(VLOOKUP(C1847,[1]!T_Resins[#Data],4,FALSE)/VLOOKUP(A1847,[1]!T_Printers[#Data],5,FALSE),1)&gt;_xlfn.XLOOKUP(B1847,[1]Printers!L:L,[1]Printers!O:O,1,0,),"")),"")</f>
        <v/>
      </c>
      <c r="J1847" t="str">
        <f>IFERROR(IF(ROUND(_xlfn.XLOOKUP([1]Parameters!B1847,[1]Printers!L:L,[1]Printers!Q:Q,,0)*I1847/10,0)*10&lt;_xlfn.XLOOKUP([1]Parameters!B1847,[1]Printers!L:L,[1]Printers!P:P,,0),ROUND(_xlfn.XLOOKUP([1]Parameters!B1847,[1]Printers!L:L,[1]Printers!Q:Q,,0)*I1847/10,0)*10,_xlfn.XLOOKUP([1]Parameters!B1847,[1]Printers!L:L,[1]Printers!P:P,,0)),"")</f>
        <v/>
      </c>
      <c r="K1847">
        <f>IF(SUM(E1847:J1847)&lt;&gt;0,VLOOKUP(A1847,[1]!T_Printers[#Data],10,FALSE)+VLOOKUP(C1847,[1]!T_Resins[#Data],10,FALSE),"")</f>
        <v>4</v>
      </c>
      <c r="L1847">
        <f>IF(SUM(E1847:J1847)&lt;&gt;0,VLOOKUP(A1847,[1]!T_Printers[#Data],11,FALSE),"")</f>
        <v>8</v>
      </c>
      <c r="M1847">
        <f>IF(SUM(E1847:J1847)&lt;&gt;0,VLOOKUP(C1847,[1]!T_Resins[#Data],8,FALSE),"")</f>
        <v>120</v>
      </c>
      <c r="N1847">
        <f>IF(_xlfn.XLOOKUP(B1847,[1]Printers!$L:$L,[1]Printers!$R:$R,0,0)&gt;0,[1]Parameters!M1847,IF(SUM(E1847:J1847)&lt;&gt;0,VLOOKUP(C1847,[1]!T_Resins[#Data],9,FALSE),""))</f>
        <v>180</v>
      </c>
      <c r="O1847" t="str">
        <f t="shared" si="28"/>
        <v>ElegooSaturn312K</v>
      </c>
    </row>
    <row r="1848" spans="1:15" x14ac:dyDescent="0.25">
      <c r="A1848" t="str">
        <f t="array" ref="A1848">IF(ROW()-1&gt;COUNTA([1]!T_Printers[Printers])*COUNTA([1]!T_Resins[Resins]),"",INDEX([1]!T_Printers[Printers],INT((ROW()-2)/COUNTA([1]!T_Resins[Resins])+1)))</f>
        <v>Elegoo Saturn 3 12K</v>
      </c>
      <c r="B1848" t="str">
        <f>_xlfn.XLOOKUP(A1848,[1]!T_Printers[Printers],[1]!T_Printers[Icon link],,0)</f>
        <v>ElegooSaturn312K</v>
      </c>
      <c r="C1848" t="str">
        <f t="array" ref="C1848">IF(ROW()-1&gt;COUNTA([1]!T_Printers[Printers])*COUNTA([1]!T_Resins[Resins]),"",INDEX([1]!T_Resins[Resins],MOD(ROW()-2,COUNTA([1]!T_Resins[Resins]))+1))</f>
        <v>Silicone-Compatiable Model Resin (J-Model)</v>
      </c>
      <c r="D1848">
        <f>IF(SUM(E1848:J1848)&lt;&gt;0,IF(ROW()-1&gt;COUNTA([1]!T_Printers[Printers])*COUNTA([1]!T_Resins[Resins]),"",2),"")</f>
        <v>2</v>
      </c>
      <c r="E1848" cm="1">
        <f t="array" ref="E1848">IFERROR(IF(ROW()-1&gt;COUNTA([1]!T_Printers[Printers])*COUNTA([1]!T_Resins[Resins]),"",_xlfn.IFS(ROUND(VLOOKUP(C1848,[1]!T_Resins[#Data],2,FALSE)/VLOOKUP(A1848,[1]!T_Printers[#Data],5,FALSE),1)&lt;=_xlfn.XLOOKUP(B1848,[1]Printers!L:L,[1]Printers!O:O,1,0,),ROUND(VLOOKUP(C1848,[1]!T_Resins[#Data],2,FALSE)/VLOOKUP(A1848,[1]!T_Printers[#Data],5,FALSE),1),ROUND(VLOOKUP(C1848,[1]!T_Resins[#Data],2,FALSE)/VLOOKUP(A1848,[1]!T_Printers[#Data],5,FALSE),1)&gt;_xlfn.XLOOKUP(B1848,[1]Printers!L:L,[1]Printers!O:O,1,0,),10)),"Используйте слой 100 мкм")</f>
        <v>3</v>
      </c>
      <c r="F1848">
        <f>IFERROR(IF(ROUND(_xlfn.XLOOKUP([1]Parameters!B1848,[1]Printers!L:L,[1]Printers!Q:Q,,0)*E1848/10,0)*10&lt;_xlfn.XLOOKUP([1]Parameters!B1848,[1]Printers!L:L,[1]Printers!P:P,,0),ROUND(_xlfn.XLOOKUP([1]Parameters!B1848,[1]Printers!L:L,[1]Printers!Q:Q,,0)*E1848/10,0)*10,_xlfn.XLOOKUP([1]Parameters!B1848,[1]Printers!L:L,[1]Printers!P:P,,0)),"")</f>
        <v>30</v>
      </c>
      <c r="G1848" cm="1">
        <f t="array" ref="G1848">IFERROR(IF(ROW()-1&gt;COUNTA([1]!T_Printers[Printers])*COUNTA([1]!T_Resins[Resins]),"",_xlfn.IFS(ROUND(VLOOKUP(C1848,[1]!T_Resins[#Data],3,FALSE)/VLOOKUP(A1848,[1]!T_Printers[#Data],5,FALSE),1)&lt;=_xlfn.XLOOKUP(B1848,[1]Printers!L:L,[1]Printers!O:O,1,0,),ROUND(VLOOKUP(C1848,[1]!T_Resins[#Data],3,FALSE)/VLOOKUP(A1848,[1]!T_Printers[#Data],5,FALSE),1),ROUND(VLOOKUP(C1848,[1]!T_Resins[#Data],3,FALSE)/VLOOKUP(A1848,[1]!T_Printers[#Data],5,FALSE),1)&gt;_xlfn.XLOOKUP(B1848,[1]Printers!L:L,[1]Printers!O:O,1,0,),10)),"")</f>
        <v>3.9</v>
      </c>
      <c r="H1848">
        <f>IFERROR(IF(ROUND(_xlfn.XLOOKUP([1]Parameters!B1848,[1]Printers!L:L,[1]Printers!Q:Q,,0)*G1848/10,0)*10&lt;_xlfn.XLOOKUP([1]Parameters!B1848,[1]Printers!L:L,[1]Printers!P:P,,0),ROUND(_xlfn.XLOOKUP([1]Parameters!B1848,[1]Printers!L:L,[1]Printers!Q:Q,,0)*G1848/10,0)*10,_xlfn.XLOOKUP([1]Parameters!B1848,[1]Printers!L:L,[1]Printers!P:P,,0)),"")</f>
        <v>40</v>
      </c>
      <c r="I1848" s="3" t="str" cm="1">
        <f t="array" ref="I1848">IFERROR(IF(ROW()-1&gt;COUNTA([1]!T_Printers[Printers])*COUNTA([1]!T_Resins[Resins]),"",_xlfn.IFS(ROUND(VLOOKUP(C1848,[1]!T_Resins[#Data],4,FALSE)/VLOOKUP(A1848,[1]!T_Printers[#Data],5,FALSE),1)&lt;=_xlfn.XLOOKUP(B1848,[1]Printers!L:L,[1]Printers!O:O,1,0,),ROUND(VLOOKUP(C1848,[1]!T_Resins[#Data],4,FALSE)/VLOOKUP(A1848,[1]!T_Printers[#Data],5,FALSE),1),ROUND(VLOOKUP(C1848,[1]!T_Resins[#Data],4,FALSE)/VLOOKUP(A1848,[1]!T_Printers[#Data],5,FALSE),1)&gt;_xlfn.XLOOKUP(B1848,[1]Printers!L:L,[1]Printers!O:O,1,0,),"")),"")</f>
        <v/>
      </c>
      <c r="J1848" t="str">
        <f>IFERROR(IF(ROUND(_xlfn.XLOOKUP([1]Parameters!B1848,[1]Printers!L:L,[1]Printers!Q:Q,,0)*I1848/10,0)*10&lt;_xlfn.XLOOKUP([1]Parameters!B1848,[1]Printers!L:L,[1]Printers!P:P,,0),ROUND(_xlfn.XLOOKUP([1]Parameters!B1848,[1]Printers!L:L,[1]Printers!Q:Q,,0)*I1848/10,0)*10,_xlfn.XLOOKUP([1]Parameters!B1848,[1]Printers!L:L,[1]Printers!P:P,,0)),"")</f>
        <v/>
      </c>
      <c r="K1848">
        <f>IF(SUM(E1848:J1848)&lt;&gt;0,VLOOKUP(A1848,[1]!T_Printers[#Data],10,FALSE)+VLOOKUP(C1848,[1]!T_Resins[#Data],10,FALSE),"")</f>
        <v>4</v>
      </c>
      <c r="L1848">
        <f>IF(SUM(E1848:J1848)&lt;&gt;0,VLOOKUP(A1848,[1]!T_Printers[#Data],11,FALSE),"")</f>
        <v>8</v>
      </c>
      <c r="M1848">
        <f>IF(SUM(E1848:J1848)&lt;&gt;0,VLOOKUP(C1848,[1]!T_Resins[#Data],8,FALSE),"")</f>
        <v>60</v>
      </c>
      <c r="N1848">
        <f>IF(_xlfn.XLOOKUP(B1848,[1]Printers!$L:$L,[1]Printers!$R:$R,0,0)&gt;0,[1]Parameters!M1848,IF(SUM(E1848:J1848)&lt;&gt;0,VLOOKUP(C1848,[1]!T_Resins[#Data],9,FALSE),""))</f>
        <v>60</v>
      </c>
      <c r="O1848" t="str">
        <f t="shared" si="28"/>
        <v>ElegooSaturn312K</v>
      </c>
    </row>
    <row r="1849" spans="1:15" x14ac:dyDescent="0.25">
      <c r="A1849" t="str">
        <f t="array" ref="A1849">IF(ROW()-1&gt;COUNTA([1]!T_Printers[Printers])*COUNTA([1]!T_Resins[Resins]),"",INDEX([1]!T_Printers[Printers],INT((ROW()-2)/COUNTA([1]!T_Resins[Resins])+1)))</f>
        <v>Elegoo Saturn 3 12K</v>
      </c>
      <c r="B1849" t="str">
        <f>_xlfn.XLOOKUP(A1849,[1]!T_Printers[Printers],[1]!T_Printers[Icon link],,0)</f>
        <v>ElegooSaturn312K</v>
      </c>
      <c r="C1849" t="str">
        <f t="array" ref="C1849">IF(ROW()-1&gt;COUNTA([1]!T_Printers[Printers])*COUNTA([1]!T_Resins[Resins]),"",INDEX([1]!T_Resins[Resins],MOD(ROW()-2,COUNTA([1]!T_Resins[Resins]))+1))</f>
        <v>Silicone-Like Black</v>
      </c>
      <c r="D1849">
        <f>IF(SUM(E1849:J1849)&lt;&gt;0,IF(ROW()-1&gt;COUNTA([1]!T_Printers[Printers])*COUNTA([1]!T_Resins[Resins]),"",2),"")</f>
        <v>2</v>
      </c>
      <c r="E1849" cm="1">
        <f t="array" ref="E1849">IFERROR(IF(ROW()-1&gt;COUNTA([1]!T_Printers[Printers])*COUNTA([1]!T_Resins[Resins]),"",_xlfn.IFS(ROUND(VLOOKUP(C1849,[1]!T_Resins[#Data],2,FALSE)/VLOOKUP(A1849,[1]!T_Printers[#Data],5,FALSE),1)&lt;=_xlfn.XLOOKUP(B1849,[1]Printers!L:L,[1]Printers!O:O,1,0,),ROUND(VLOOKUP(C1849,[1]!T_Resins[#Data],2,FALSE)/VLOOKUP(A1849,[1]!T_Printers[#Data],5,FALSE),1),ROUND(VLOOKUP(C1849,[1]!T_Resins[#Data],2,FALSE)/VLOOKUP(A1849,[1]!T_Printers[#Data],5,FALSE),1)&gt;_xlfn.XLOOKUP(B1849,[1]Printers!L:L,[1]Printers!O:O,1,0,),10)),"Используйте слой 100 мкм")</f>
        <v>7.2</v>
      </c>
      <c r="F1849">
        <f>IFERROR(IF(ROUND(_xlfn.XLOOKUP([1]Parameters!B1849,[1]Printers!L:L,[1]Printers!Q:Q,,0)*E1849/10,0)*10&lt;_xlfn.XLOOKUP([1]Parameters!B1849,[1]Printers!L:L,[1]Printers!P:P,,0),ROUND(_xlfn.XLOOKUP([1]Parameters!B1849,[1]Printers!L:L,[1]Printers!Q:Q,,0)*E1849/10,0)*10,_xlfn.XLOOKUP([1]Parameters!B1849,[1]Printers!L:L,[1]Printers!P:P,,0)),"")</f>
        <v>60</v>
      </c>
      <c r="G1849" cm="1">
        <f t="array" ref="G1849">IFERROR(IF(ROW()-1&gt;COUNTA([1]!T_Printers[Printers])*COUNTA([1]!T_Resins[Resins]),"",_xlfn.IFS(ROUND(VLOOKUP(C1849,[1]!T_Resins[#Data],3,FALSE)/VLOOKUP(A1849,[1]!T_Printers[#Data],5,FALSE),1)&lt;=_xlfn.XLOOKUP(B1849,[1]Printers!L:L,[1]Printers!O:O,1,0,),ROUND(VLOOKUP(C1849,[1]!T_Resins[#Data],3,FALSE)/VLOOKUP(A1849,[1]!T_Printers[#Data],5,FALSE),1),ROUND(VLOOKUP(C1849,[1]!T_Resins[#Data],3,FALSE)/VLOOKUP(A1849,[1]!T_Printers[#Data],5,FALSE),1)&gt;_xlfn.XLOOKUP(B1849,[1]Printers!L:L,[1]Printers!O:O,1,0,),10)),"")</f>
        <v>9.4</v>
      </c>
      <c r="H1849">
        <f>IFERROR(IF(ROUND(_xlfn.XLOOKUP([1]Parameters!B1849,[1]Printers!L:L,[1]Printers!Q:Q,,0)*G1849/10,0)*10&lt;_xlfn.XLOOKUP([1]Parameters!B1849,[1]Printers!L:L,[1]Printers!P:P,,0),ROUND(_xlfn.XLOOKUP([1]Parameters!B1849,[1]Printers!L:L,[1]Printers!Q:Q,,0)*G1849/10,0)*10,_xlfn.XLOOKUP([1]Parameters!B1849,[1]Printers!L:L,[1]Printers!P:P,,0)),"")</f>
        <v>80</v>
      </c>
      <c r="I1849" s="3" t="str" cm="1">
        <f t="array" ref="I1849">IFERROR(IF(ROW()-1&gt;COUNTA([1]!T_Printers[Printers])*COUNTA([1]!T_Resins[Resins]),"",_xlfn.IFS(ROUND(VLOOKUP(C1849,[1]!T_Resins[#Data],4,FALSE)/VLOOKUP(A1849,[1]!T_Printers[#Data],5,FALSE),1)&lt;=_xlfn.XLOOKUP(B1849,[1]Printers!L:L,[1]Printers!O:O,1,0,),ROUND(VLOOKUP(C1849,[1]!T_Resins[#Data],4,FALSE)/VLOOKUP(A1849,[1]!T_Printers[#Data],5,FALSE),1),ROUND(VLOOKUP(C1849,[1]!T_Resins[#Data],4,FALSE)/VLOOKUP(A1849,[1]!T_Printers[#Data],5,FALSE),1)&gt;_xlfn.XLOOKUP(B1849,[1]Printers!L:L,[1]Printers!O:O,1,0,),"")),"")</f>
        <v/>
      </c>
      <c r="J1849" t="str">
        <f>IFERROR(IF(ROUND(_xlfn.XLOOKUP([1]Parameters!B1849,[1]Printers!L:L,[1]Printers!Q:Q,,0)*I1849/10,0)*10&lt;_xlfn.XLOOKUP([1]Parameters!B1849,[1]Printers!L:L,[1]Printers!P:P,,0),ROUND(_xlfn.XLOOKUP([1]Parameters!B1849,[1]Printers!L:L,[1]Printers!Q:Q,,0)*I1849/10,0)*10,_xlfn.XLOOKUP([1]Parameters!B1849,[1]Printers!L:L,[1]Printers!P:P,,0)),"")</f>
        <v/>
      </c>
      <c r="K1849">
        <f>IF(SUM(E1849:J1849)&lt;&gt;0,VLOOKUP(A1849,[1]!T_Printers[#Data],10,FALSE)+VLOOKUP(C1849,[1]!T_Resins[#Data],10,FALSE),"")</f>
        <v>4</v>
      </c>
      <c r="L1849">
        <f>IF(SUM(E1849:J1849)&lt;&gt;0,VLOOKUP(A1849,[1]!T_Printers[#Data],11,FALSE),"")</f>
        <v>8</v>
      </c>
      <c r="M1849">
        <f>IF(SUM(E1849:J1849)&lt;&gt;0,VLOOKUP(C1849,[1]!T_Resins[#Data],8,FALSE),"")</f>
        <v>60</v>
      </c>
      <c r="N1849">
        <f>IF(_xlfn.XLOOKUP(B1849,[1]Printers!$L:$L,[1]Printers!$R:$R,0,0)&gt;0,[1]Parameters!M1849,IF(SUM(E1849:J1849)&lt;&gt;0,VLOOKUP(C1849,[1]!T_Resins[#Data],9,FALSE),""))</f>
        <v>60</v>
      </c>
      <c r="O1849" t="str">
        <f t="shared" si="28"/>
        <v>ElegooSaturn312K</v>
      </c>
    </row>
    <row r="1850" spans="1:15" x14ac:dyDescent="0.25">
      <c r="A1850" t="str">
        <f t="array" ref="A1850">IF(ROW()-1&gt;COUNTA([1]!T_Printers[Printers])*COUNTA([1]!T_Resins[Resins]),"",INDEX([1]!T_Printers[Printers],INT((ROW()-2)/COUNTA([1]!T_Resins[Resins])+1)))</f>
        <v>Elegoo Saturn 3 Ultra 12K</v>
      </c>
      <c r="B1850" t="str">
        <f>_xlfn.XLOOKUP(A1850,[1]!T_Printers[Printers],[1]!T_Printers[Icon link],,0)</f>
        <v>ElegooSaturn3Ultra12K</v>
      </c>
      <c r="C1850" t="str">
        <f t="array" ref="C1850">IF(ROW()-1&gt;COUNTA([1]!T_Printers[Printers])*COUNTA([1]!T_Resins[Resins]),"",INDEX([1]!T_Resins[Resins],MOD(ROW()-2,COUNTA([1]!T_Resins[Resins]))+1))</f>
        <v>Basic Red</v>
      </c>
      <c r="D1850">
        <f>IF(SUM(E1850:J1850)&lt;&gt;0,IF(ROW()-1&gt;COUNTA([1]!T_Printers[Printers])*COUNTA([1]!T_Resins[Resins]),"",2),"")</f>
        <v>2</v>
      </c>
      <c r="E1850" cm="1">
        <f t="array" ref="E1850">IFERROR(IF(ROW()-1&gt;COUNTA([1]!T_Printers[Printers])*COUNTA([1]!T_Resins[Resins]),"",_xlfn.IFS(ROUND(VLOOKUP(C1850,[1]!T_Resins[#Data],2,FALSE)/VLOOKUP(A1850,[1]!T_Printers[#Data],5,FALSE),1)&lt;=_xlfn.XLOOKUP(B1850,[1]Printers!L:L,[1]Printers!O:O,1,0,),ROUND(VLOOKUP(C1850,[1]!T_Resins[#Data],2,FALSE)/VLOOKUP(A1850,[1]!T_Printers[#Data],5,FALSE),1),ROUND(VLOOKUP(C1850,[1]!T_Resins[#Data],2,FALSE)/VLOOKUP(A1850,[1]!T_Printers[#Data],5,FALSE),1)&gt;_xlfn.XLOOKUP(B1850,[1]Printers!L:L,[1]Printers!O:O,1,0,),10)),"Используйте слой 100 мкм")</f>
        <v>3</v>
      </c>
      <c r="F1850">
        <f>IFERROR(IF(ROUND(_xlfn.XLOOKUP([1]Parameters!B1850,[1]Printers!L:L,[1]Printers!Q:Q,,0)*E1850/10,0)*10&lt;_xlfn.XLOOKUP([1]Parameters!B1850,[1]Printers!L:L,[1]Printers!P:P,,0),ROUND(_xlfn.XLOOKUP([1]Parameters!B1850,[1]Printers!L:L,[1]Printers!Q:Q,,0)*E1850/10,0)*10,_xlfn.XLOOKUP([1]Parameters!B1850,[1]Printers!L:L,[1]Printers!P:P,,0)),"")</f>
        <v>30</v>
      </c>
      <c r="G1850" cm="1">
        <f t="array" ref="G1850">IFERROR(IF(ROW()-1&gt;COUNTA([1]!T_Printers[Printers])*COUNTA([1]!T_Resins[Resins]),"",_xlfn.IFS(ROUND(VLOOKUP(C1850,[1]!T_Resins[#Data],3,FALSE)/VLOOKUP(A1850,[1]!T_Printers[#Data],5,FALSE),1)&lt;=_xlfn.XLOOKUP(B1850,[1]Printers!L:L,[1]Printers!O:O,1,0,),ROUND(VLOOKUP(C1850,[1]!T_Resins[#Data],3,FALSE)/VLOOKUP(A1850,[1]!T_Printers[#Data],5,FALSE),1),ROUND(VLOOKUP(C1850,[1]!T_Resins[#Data],3,FALSE)/VLOOKUP(A1850,[1]!T_Printers[#Data],5,FALSE),1)&gt;_xlfn.XLOOKUP(B1850,[1]Printers!L:L,[1]Printers!O:O,1,0,),10)),"")</f>
        <v>4</v>
      </c>
      <c r="H1850">
        <f>IFERROR(IF(ROUND(_xlfn.XLOOKUP([1]Parameters!B1850,[1]Printers!L:L,[1]Printers!Q:Q,,0)*G1850/10,0)*10&lt;_xlfn.XLOOKUP([1]Parameters!B1850,[1]Printers!L:L,[1]Printers!P:P,,0),ROUND(_xlfn.XLOOKUP([1]Parameters!B1850,[1]Printers!L:L,[1]Printers!Q:Q,,0)*G1850/10,0)*10,_xlfn.XLOOKUP([1]Parameters!B1850,[1]Printers!L:L,[1]Printers!P:P,,0)),"")</f>
        <v>40</v>
      </c>
      <c r="I1850" s="3" t="str" cm="1">
        <f t="array" ref="I1850">IFERROR(IF(ROW()-1&gt;COUNTA([1]!T_Printers[Printers])*COUNTA([1]!T_Resins[Resins]),"",_xlfn.IFS(ROUND(VLOOKUP(C1850,[1]!T_Resins[#Data],4,FALSE)/VLOOKUP(A1850,[1]!T_Printers[#Data],5,FALSE),1)&lt;=_xlfn.XLOOKUP(B1850,[1]Printers!L:L,[1]Printers!O:O,1,0,),ROUND(VLOOKUP(C1850,[1]!T_Resins[#Data],4,FALSE)/VLOOKUP(A1850,[1]!T_Printers[#Data],5,FALSE),1),ROUND(VLOOKUP(C1850,[1]!T_Resins[#Data],4,FALSE)/VLOOKUP(A1850,[1]!T_Printers[#Data],5,FALSE),1)&gt;_xlfn.XLOOKUP(B1850,[1]Printers!L:L,[1]Printers!O:O,1,0,),"")),"")</f>
        <v/>
      </c>
      <c r="J1850" t="str">
        <f>IFERROR(IF(ROUND(_xlfn.XLOOKUP([1]Parameters!B1850,[1]Printers!L:L,[1]Printers!Q:Q,,0)*I1850/10,0)*10&lt;_xlfn.XLOOKUP([1]Parameters!B1850,[1]Printers!L:L,[1]Printers!P:P,,0),ROUND(_xlfn.XLOOKUP([1]Parameters!B1850,[1]Printers!L:L,[1]Printers!Q:Q,,0)*I1850/10,0)*10,_xlfn.XLOOKUP([1]Parameters!B1850,[1]Printers!L:L,[1]Printers!P:P,,0)),"")</f>
        <v/>
      </c>
      <c r="K1850">
        <f>IF(SUM(E1850:J1850)&lt;&gt;0,VLOOKUP(A1850,[1]!T_Printers[#Data],10,FALSE)+VLOOKUP(C1850,[1]!T_Resins[#Data],10,FALSE),"")</f>
        <v>4</v>
      </c>
      <c r="L1850">
        <f>IF(SUM(E1850:J1850)&lt;&gt;0,VLOOKUP(A1850,[1]!T_Printers[#Data],11,FALSE),"")</f>
        <v>8</v>
      </c>
      <c r="M1850">
        <f>IF(SUM(E1850:J1850)&lt;&gt;0,VLOOKUP(C1850,[1]!T_Resins[#Data],8,FALSE),"")</f>
        <v>120</v>
      </c>
      <c r="N1850">
        <f>IF(_xlfn.XLOOKUP(B1850,[1]Printers!$L:$L,[1]Printers!$R:$R,0,0)&gt;0,[1]Parameters!M1850,IF(SUM(E1850:J1850)&lt;&gt;0,VLOOKUP(C1850,[1]!T_Resins[#Data],9,FALSE),""))</f>
        <v>180</v>
      </c>
      <c r="O1850" t="str">
        <f t="shared" si="28"/>
        <v>ElegooSaturn3Ultra12K</v>
      </c>
    </row>
    <row r="1851" spans="1:15" x14ac:dyDescent="0.25">
      <c r="A1851" t="str">
        <f t="array" ref="A1851">IF(ROW()-1&gt;COUNTA([1]!T_Printers[Printers])*COUNTA([1]!T_Resins[Resins]),"",INDEX([1]!T_Printers[Printers],INT((ROW()-2)/COUNTA([1]!T_Resins[Resins])+1)))</f>
        <v>Elegoo Saturn 3 Ultra 12K</v>
      </c>
      <c r="B1851" t="str">
        <f>_xlfn.XLOOKUP(A1851,[1]!T_Printers[Printers],[1]!T_Printers[Icon link],,0)</f>
        <v>ElegooSaturn3Ultra12K</v>
      </c>
      <c r="C1851" t="str">
        <f t="array" ref="C1851">IF(ROW()-1&gt;COUNTA([1]!T_Printers[Printers])*COUNTA([1]!T_Resins[Resins]),"",INDEX([1]!T_Resins[Resins],MOD(ROW()-2,COUNTA([1]!T_Resins[Resins]))+1))</f>
        <v>Demo Bone</v>
      </c>
      <c r="D1851">
        <f>IF(SUM(E1851:J1851)&lt;&gt;0,IF(ROW()-1&gt;COUNTA([1]!T_Printers[Printers])*COUNTA([1]!T_Resins[Resins]),"",2),"")</f>
        <v>2</v>
      </c>
      <c r="E1851" cm="1">
        <f t="array" ref="E1851">IFERROR(IF(ROW()-1&gt;COUNTA([1]!T_Printers[Printers])*COUNTA([1]!T_Resins[Resins]),"",_xlfn.IFS(ROUND(VLOOKUP(C1851,[1]!T_Resins[#Data],2,FALSE)/VLOOKUP(A1851,[1]!T_Printers[#Data],5,FALSE),1)&lt;=_xlfn.XLOOKUP(B1851,[1]Printers!L:L,[1]Printers!O:O,1,0,),ROUND(VLOOKUP(C1851,[1]!T_Resins[#Data],2,FALSE)/VLOOKUP(A1851,[1]!T_Printers[#Data],5,FALSE),1),ROUND(VLOOKUP(C1851,[1]!T_Resins[#Data],2,FALSE)/VLOOKUP(A1851,[1]!T_Printers[#Data],5,FALSE),1)&gt;_xlfn.XLOOKUP(B1851,[1]Printers!L:L,[1]Printers!O:O,1,0,),10)),"Используйте слой 100 мкм")</f>
        <v>3</v>
      </c>
      <c r="F1851">
        <f>IFERROR(IF(ROUND(_xlfn.XLOOKUP([1]Parameters!B1851,[1]Printers!L:L,[1]Printers!Q:Q,,0)*E1851/10,0)*10&lt;_xlfn.XLOOKUP([1]Parameters!B1851,[1]Printers!L:L,[1]Printers!P:P,,0),ROUND(_xlfn.XLOOKUP([1]Parameters!B1851,[1]Printers!L:L,[1]Printers!Q:Q,,0)*E1851/10,0)*10,_xlfn.XLOOKUP([1]Parameters!B1851,[1]Printers!L:L,[1]Printers!P:P,,0)),"")</f>
        <v>30</v>
      </c>
      <c r="G1851" cm="1">
        <f t="array" ref="G1851">IFERROR(IF(ROW()-1&gt;COUNTA([1]!T_Printers[Printers])*COUNTA([1]!T_Resins[Resins]),"",_xlfn.IFS(ROUND(VLOOKUP(C1851,[1]!T_Resins[#Data],3,FALSE)/VLOOKUP(A1851,[1]!T_Printers[#Data],5,FALSE),1)&lt;=_xlfn.XLOOKUP(B1851,[1]Printers!L:L,[1]Printers!O:O,1,0,),ROUND(VLOOKUP(C1851,[1]!T_Resins[#Data],3,FALSE)/VLOOKUP(A1851,[1]!T_Printers[#Data],5,FALSE),1),ROUND(VLOOKUP(C1851,[1]!T_Resins[#Data],3,FALSE)/VLOOKUP(A1851,[1]!T_Printers[#Data],5,FALSE),1)&gt;_xlfn.XLOOKUP(B1851,[1]Printers!L:L,[1]Printers!O:O,1,0,),10)),"")</f>
        <v>3.9</v>
      </c>
      <c r="H1851">
        <f>IFERROR(IF(ROUND(_xlfn.XLOOKUP([1]Parameters!B1851,[1]Printers!L:L,[1]Printers!Q:Q,,0)*G1851/10,0)*10&lt;_xlfn.XLOOKUP([1]Parameters!B1851,[1]Printers!L:L,[1]Printers!P:P,,0),ROUND(_xlfn.XLOOKUP([1]Parameters!B1851,[1]Printers!L:L,[1]Printers!Q:Q,,0)*G1851/10,0)*10,_xlfn.XLOOKUP([1]Parameters!B1851,[1]Printers!L:L,[1]Printers!P:P,,0)),"")</f>
        <v>40</v>
      </c>
      <c r="I1851" s="3" t="str" cm="1">
        <f t="array" ref="I1851">IFERROR(IF(ROW()-1&gt;COUNTA([1]!T_Printers[Printers])*COUNTA([1]!T_Resins[Resins]),"",_xlfn.IFS(ROUND(VLOOKUP(C1851,[1]!T_Resins[#Data],4,FALSE)/VLOOKUP(A1851,[1]!T_Printers[#Data],5,FALSE),1)&lt;=_xlfn.XLOOKUP(B1851,[1]Printers!L:L,[1]Printers!O:O,1,0,),ROUND(VLOOKUP(C1851,[1]!T_Resins[#Data],4,FALSE)/VLOOKUP(A1851,[1]!T_Printers[#Data],5,FALSE),1),ROUND(VLOOKUP(C1851,[1]!T_Resins[#Data],4,FALSE)/VLOOKUP(A1851,[1]!T_Printers[#Data],5,FALSE),1)&gt;_xlfn.XLOOKUP(B1851,[1]Printers!L:L,[1]Printers!O:O,1,0,),"")),"")</f>
        <v/>
      </c>
      <c r="J1851" t="str">
        <f>IFERROR(IF(ROUND(_xlfn.XLOOKUP([1]Parameters!B1851,[1]Printers!L:L,[1]Printers!Q:Q,,0)*I1851/10,0)*10&lt;_xlfn.XLOOKUP([1]Parameters!B1851,[1]Printers!L:L,[1]Printers!P:P,,0),ROUND(_xlfn.XLOOKUP([1]Parameters!B1851,[1]Printers!L:L,[1]Printers!Q:Q,,0)*I1851/10,0)*10,_xlfn.XLOOKUP([1]Parameters!B1851,[1]Printers!L:L,[1]Printers!P:P,,0)),"")</f>
        <v/>
      </c>
      <c r="K1851">
        <f>IF(SUM(E1851:J1851)&lt;&gt;0,VLOOKUP(A1851,[1]!T_Printers[#Data],10,FALSE)+VLOOKUP(C1851,[1]!T_Resins[#Data],10,FALSE),"")</f>
        <v>5</v>
      </c>
      <c r="L1851">
        <f>IF(SUM(E1851:J1851)&lt;&gt;0,VLOOKUP(A1851,[1]!T_Printers[#Data],11,FALSE),"")</f>
        <v>8</v>
      </c>
      <c r="M1851">
        <f>IF(SUM(E1851:J1851)&lt;&gt;0,VLOOKUP(C1851,[1]!T_Resins[#Data],8,FALSE),"")</f>
        <v>120</v>
      </c>
      <c r="N1851">
        <f>IF(_xlfn.XLOOKUP(B1851,[1]Printers!$L:$L,[1]Printers!$R:$R,0,0)&gt;0,[1]Parameters!M1851,IF(SUM(E1851:J1851)&lt;&gt;0,VLOOKUP(C1851,[1]!T_Resins[#Data],9,FALSE),""))</f>
        <v>180</v>
      </c>
      <c r="O1851" t="str">
        <f t="shared" si="28"/>
        <v>ElegooSaturn3Ultra12K</v>
      </c>
    </row>
    <row r="1852" spans="1:15" x14ac:dyDescent="0.25">
      <c r="A1852" t="str">
        <f t="array" ref="A1852">IF(ROW()-1&gt;COUNTA([1]!T_Printers[Printers])*COUNTA([1]!T_Resins[Resins]),"",INDEX([1]!T_Printers[Printers],INT((ROW()-2)/COUNTA([1]!T_Resins[Resins])+1)))</f>
        <v>Elegoo Saturn 3 Ultra 12K</v>
      </c>
      <c r="B1852" t="str">
        <f>_xlfn.XLOOKUP(A1852,[1]!T_Printers[Printers],[1]!T_Printers[Icon link],,0)</f>
        <v>ElegooSaturn3Ultra12K</v>
      </c>
      <c r="C1852" t="str">
        <f t="array" ref="C1852">IF(ROW()-1&gt;COUNTA([1]!T_Printers[Printers])*COUNTA([1]!T_Resins[Resins]),"",INDEX([1]!T_Resins[Resins],MOD(ROW()-2,COUNTA([1]!T_Resins[Resins]))+1))</f>
        <v xml:space="preserve">Dental Bleach (Обновленная версия) </v>
      </c>
      <c r="D1852">
        <f>IF(SUM(E1852:J1852)&lt;&gt;0,IF(ROW()-1&gt;COUNTA([1]!T_Printers[Printers])*COUNTA([1]!T_Resins[Resins]),"",2),"")</f>
        <v>2</v>
      </c>
      <c r="E1852" cm="1">
        <f t="array" ref="E1852">IFERROR(IF(ROW()-1&gt;COUNTA([1]!T_Printers[Printers])*COUNTA([1]!T_Resins[Resins]),"",_xlfn.IFS(ROUND(VLOOKUP(C1852,[1]!T_Resins[#Data],2,FALSE)/VLOOKUP(A1852,[1]!T_Printers[#Data],5,FALSE),1)&lt;=_xlfn.XLOOKUP(B1852,[1]Printers!L:L,[1]Printers!O:O,1,0,),ROUND(VLOOKUP(C1852,[1]!T_Resins[#Data],2,FALSE)/VLOOKUP(A1852,[1]!T_Printers[#Data],5,FALSE),1),ROUND(VLOOKUP(C1852,[1]!T_Resins[#Data],2,FALSE)/VLOOKUP(A1852,[1]!T_Printers[#Data],5,FALSE),1)&gt;_xlfn.XLOOKUP(B1852,[1]Printers!L:L,[1]Printers!O:O,1,0,),10)),"Используйте слой 100 мкм")</f>
        <v>6.8</v>
      </c>
      <c r="F1852">
        <f>IFERROR(IF(ROUND(_xlfn.XLOOKUP([1]Parameters!B1852,[1]Printers!L:L,[1]Printers!Q:Q,,0)*E1852/10,0)*10&lt;_xlfn.XLOOKUP([1]Parameters!B1852,[1]Printers!L:L,[1]Printers!P:P,,0),ROUND(_xlfn.XLOOKUP([1]Parameters!B1852,[1]Printers!L:L,[1]Printers!Q:Q,,0)*E1852/10,0)*10,_xlfn.XLOOKUP([1]Parameters!B1852,[1]Printers!L:L,[1]Printers!P:P,,0)),"")</f>
        <v>60</v>
      </c>
      <c r="G1852" cm="1">
        <f t="array" ref="G1852">IFERROR(IF(ROW()-1&gt;COUNTA([1]!T_Printers[Printers])*COUNTA([1]!T_Resins[Resins]),"",_xlfn.IFS(ROUND(VLOOKUP(C1852,[1]!T_Resins[#Data],3,FALSE)/VLOOKUP(A1852,[1]!T_Printers[#Data],5,FALSE),1)&lt;=_xlfn.XLOOKUP(B1852,[1]Printers!L:L,[1]Printers!O:O,1,0,),ROUND(VLOOKUP(C1852,[1]!T_Resins[#Data],3,FALSE)/VLOOKUP(A1852,[1]!T_Printers[#Data],5,FALSE),1),ROUND(VLOOKUP(C1852,[1]!T_Resins[#Data],3,FALSE)/VLOOKUP(A1852,[1]!T_Printers[#Data],5,FALSE),1)&gt;_xlfn.XLOOKUP(B1852,[1]Printers!L:L,[1]Printers!O:O,1,0,),10)),"")</f>
        <v>8.9</v>
      </c>
      <c r="H1852">
        <f>IFERROR(IF(ROUND(_xlfn.XLOOKUP([1]Parameters!B1852,[1]Printers!L:L,[1]Printers!Q:Q,,0)*G1852/10,0)*10&lt;_xlfn.XLOOKUP([1]Parameters!B1852,[1]Printers!L:L,[1]Printers!P:P,,0),ROUND(_xlfn.XLOOKUP([1]Parameters!B1852,[1]Printers!L:L,[1]Printers!Q:Q,,0)*G1852/10,0)*10,_xlfn.XLOOKUP([1]Parameters!B1852,[1]Printers!L:L,[1]Printers!P:P,,0)),"")</f>
        <v>80</v>
      </c>
      <c r="I1852" s="3" t="str" cm="1">
        <f t="array" ref="I1852">IFERROR(IF(ROW()-1&gt;COUNTA([1]!T_Printers[Printers])*COUNTA([1]!T_Resins[Resins]),"",_xlfn.IFS(ROUND(VLOOKUP(C1852,[1]!T_Resins[#Data],4,FALSE)/VLOOKUP(A1852,[1]!T_Printers[#Data],5,FALSE),1)&lt;=_xlfn.XLOOKUP(B1852,[1]Printers!L:L,[1]Printers!O:O,1,0,),ROUND(VLOOKUP(C1852,[1]!T_Resins[#Data],4,FALSE)/VLOOKUP(A1852,[1]!T_Printers[#Data],5,FALSE),1),ROUND(VLOOKUP(C1852,[1]!T_Resins[#Data],4,FALSE)/VLOOKUP(A1852,[1]!T_Printers[#Data],5,FALSE),1)&gt;_xlfn.XLOOKUP(B1852,[1]Printers!L:L,[1]Printers!O:O,1,0,),"")),"")</f>
        <v/>
      </c>
      <c r="J1852" t="str">
        <f>IFERROR(IF(ROUND(_xlfn.XLOOKUP([1]Parameters!B1852,[1]Printers!L:L,[1]Printers!Q:Q,,0)*I1852/10,0)*10&lt;_xlfn.XLOOKUP([1]Parameters!B1852,[1]Printers!L:L,[1]Printers!P:P,,0),ROUND(_xlfn.XLOOKUP([1]Parameters!B1852,[1]Printers!L:L,[1]Printers!Q:Q,,0)*I1852/10,0)*10,_xlfn.XLOOKUP([1]Parameters!B1852,[1]Printers!L:L,[1]Printers!P:P,,0)),"")</f>
        <v/>
      </c>
      <c r="K1852">
        <f>IF(SUM(E1852:J1852)&lt;&gt;0,VLOOKUP(A1852,[1]!T_Printers[#Data],10,FALSE)+VLOOKUP(C1852,[1]!T_Resins[#Data],10,FALSE),"")</f>
        <v>5</v>
      </c>
      <c r="L1852">
        <f>IF(SUM(E1852:J1852)&lt;&gt;0,VLOOKUP(A1852,[1]!T_Printers[#Data],11,FALSE),"")</f>
        <v>8</v>
      </c>
      <c r="M1852">
        <f>IF(SUM(E1852:J1852)&lt;&gt;0,VLOOKUP(C1852,[1]!T_Resins[#Data],8,FALSE),"")</f>
        <v>120</v>
      </c>
      <c r="N1852">
        <f>IF(_xlfn.XLOOKUP(B1852,[1]Printers!$L:$L,[1]Printers!$R:$R,0,0)&gt;0,[1]Parameters!M1852,IF(SUM(E1852:J1852)&lt;&gt;0,VLOOKUP(C1852,[1]!T_Resins[#Data],9,FALSE),""))</f>
        <v>180</v>
      </c>
      <c r="O1852" t="str">
        <f t="shared" si="28"/>
        <v>ElegooSaturn3Ultra12K</v>
      </c>
    </row>
    <row r="1853" spans="1:15" x14ac:dyDescent="0.25">
      <c r="A1853" t="str">
        <f t="array" ref="A1853">IF(ROW()-1&gt;COUNTA([1]!T_Printers[Printers])*COUNTA([1]!T_Resins[Resins]),"",INDEX([1]!T_Printers[Printers],INT((ROW()-2)/COUNTA([1]!T_Resins[Resins])+1)))</f>
        <v>Elegoo Saturn 3 Ultra 12K</v>
      </c>
      <c r="B1853" t="str">
        <f>_xlfn.XLOOKUP(A1853,[1]!T_Printers[Printers],[1]!T_Printers[Icon link],,0)</f>
        <v>ElegooSaturn3Ultra12K</v>
      </c>
      <c r="C1853" t="str">
        <f t="array" ref="C1853">IF(ROW()-1&gt;COUNTA([1]!T_Printers[Printers])*COUNTA([1]!T_Resins[Resins]),"",INDEX([1]!T_Resins[Resins],MOD(ROW()-2,COUNTA([1]!T_Resins[Resins]))+1))</f>
        <v>Dental Bleach Pro</v>
      </c>
      <c r="D1853">
        <f>IF(SUM(E1853:J1853)&lt;&gt;0,IF(ROW()-1&gt;COUNTA([1]!T_Printers[Printers])*COUNTA([1]!T_Resins[Resins]),"",2),"")</f>
        <v>2</v>
      </c>
      <c r="E1853" cm="1">
        <f t="array" ref="E1853">IFERROR(IF(ROW()-1&gt;COUNTA([1]!T_Printers[Printers])*COUNTA([1]!T_Resins[Resins]),"",_xlfn.IFS(ROUND(VLOOKUP(C1853,[1]!T_Resins[#Data],2,FALSE)/VLOOKUP(A1853,[1]!T_Printers[#Data],5,FALSE),1)&lt;=_xlfn.XLOOKUP(B1853,[1]Printers!L:L,[1]Printers!O:O,1,0,),ROUND(VLOOKUP(C1853,[1]!T_Resins[#Data],2,FALSE)/VLOOKUP(A1853,[1]!T_Printers[#Data],5,FALSE),1),ROUND(VLOOKUP(C1853,[1]!T_Resins[#Data],2,FALSE)/VLOOKUP(A1853,[1]!T_Printers[#Data],5,FALSE),1)&gt;_xlfn.XLOOKUP(B1853,[1]Printers!L:L,[1]Printers!O:O,1,0,),10)),"Используйте слой 100 мкм")</f>
        <v>5.0999999999999996</v>
      </c>
      <c r="F1853">
        <f>IFERROR(IF(ROUND(_xlfn.XLOOKUP([1]Parameters!B1853,[1]Printers!L:L,[1]Printers!Q:Q,,0)*E1853/10,0)*10&lt;_xlfn.XLOOKUP([1]Parameters!B1853,[1]Printers!L:L,[1]Printers!P:P,,0),ROUND(_xlfn.XLOOKUP([1]Parameters!B1853,[1]Printers!L:L,[1]Printers!Q:Q,,0)*E1853/10,0)*10,_xlfn.XLOOKUP([1]Parameters!B1853,[1]Printers!L:L,[1]Printers!P:P,,0)),"")</f>
        <v>50</v>
      </c>
      <c r="G1853" cm="1">
        <f t="array" ref="G1853">IFERROR(IF(ROW()-1&gt;COUNTA([1]!T_Printers[Printers])*COUNTA([1]!T_Resins[Resins]),"",_xlfn.IFS(ROUND(VLOOKUP(C1853,[1]!T_Resins[#Data],3,FALSE)/VLOOKUP(A1853,[1]!T_Printers[#Data],5,FALSE),1)&lt;=_xlfn.XLOOKUP(B1853,[1]Printers!L:L,[1]Printers!O:O,1,0,),ROUND(VLOOKUP(C1853,[1]!T_Resins[#Data],3,FALSE)/VLOOKUP(A1853,[1]!T_Printers[#Data],5,FALSE),1),ROUND(VLOOKUP(C1853,[1]!T_Resins[#Data],3,FALSE)/VLOOKUP(A1853,[1]!T_Printers[#Data],5,FALSE),1)&gt;_xlfn.XLOOKUP(B1853,[1]Printers!L:L,[1]Printers!O:O,1,0,),10)),"")</f>
        <v>6.6</v>
      </c>
      <c r="H1853">
        <f>IFERROR(IF(ROUND(_xlfn.XLOOKUP([1]Parameters!B1853,[1]Printers!L:L,[1]Printers!Q:Q,,0)*G1853/10,0)*10&lt;_xlfn.XLOOKUP([1]Parameters!B1853,[1]Printers!L:L,[1]Printers!P:P,,0),ROUND(_xlfn.XLOOKUP([1]Parameters!B1853,[1]Printers!L:L,[1]Printers!Q:Q,,0)*G1853/10,0)*10,_xlfn.XLOOKUP([1]Parameters!B1853,[1]Printers!L:L,[1]Printers!P:P,,0)),"")</f>
        <v>60</v>
      </c>
      <c r="I1853" s="3" t="str" cm="1">
        <f t="array" ref="I1853">IFERROR(IF(ROW()-1&gt;COUNTA([1]!T_Printers[Printers])*COUNTA([1]!T_Resins[Resins]),"",_xlfn.IFS(ROUND(VLOOKUP(C1853,[1]!T_Resins[#Data],4,FALSE)/VLOOKUP(A1853,[1]!T_Printers[#Data],5,FALSE),1)&lt;=_xlfn.XLOOKUP(B1853,[1]Printers!L:L,[1]Printers!O:O,1,0,),ROUND(VLOOKUP(C1853,[1]!T_Resins[#Data],4,FALSE)/VLOOKUP(A1853,[1]!T_Printers[#Data],5,FALSE),1),ROUND(VLOOKUP(C1853,[1]!T_Resins[#Data],4,FALSE)/VLOOKUP(A1853,[1]!T_Printers[#Data],5,FALSE),1)&gt;_xlfn.XLOOKUP(B1853,[1]Printers!L:L,[1]Printers!O:O,1,0,),"")),"")</f>
        <v/>
      </c>
      <c r="J1853" t="str">
        <f>IFERROR(IF(ROUND(_xlfn.XLOOKUP([1]Parameters!B1853,[1]Printers!L:L,[1]Printers!Q:Q,,0)*I1853/10,0)*10&lt;_xlfn.XLOOKUP([1]Parameters!B1853,[1]Printers!L:L,[1]Printers!P:P,,0),ROUND(_xlfn.XLOOKUP([1]Parameters!B1853,[1]Printers!L:L,[1]Printers!Q:Q,,0)*I1853/10,0)*10,_xlfn.XLOOKUP([1]Parameters!B1853,[1]Printers!L:L,[1]Printers!P:P,,0)),"")</f>
        <v/>
      </c>
      <c r="K1853">
        <f>IF(SUM(E1853:J1853)&lt;&gt;0,VLOOKUP(A1853,[1]!T_Printers[#Data],10,FALSE)+VLOOKUP(C1853,[1]!T_Resins[#Data],10,FALSE),"")</f>
        <v>4</v>
      </c>
      <c r="L1853">
        <f>IF(SUM(E1853:J1853)&lt;&gt;0,VLOOKUP(A1853,[1]!T_Printers[#Data],11,FALSE),"")</f>
        <v>8</v>
      </c>
      <c r="M1853">
        <f>IF(SUM(E1853:J1853)&lt;&gt;0,VLOOKUP(C1853,[1]!T_Resins[#Data],8,FALSE),"")</f>
        <v>120</v>
      </c>
      <c r="N1853">
        <f>IF(_xlfn.XLOOKUP(B1853,[1]Printers!$L:$L,[1]Printers!$R:$R,0,0)&gt;0,[1]Parameters!M1853,IF(SUM(E1853:J1853)&lt;&gt;0,VLOOKUP(C1853,[1]!T_Resins[#Data],9,FALSE),""))</f>
        <v>180</v>
      </c>
      <c r="O1853" t="str">
        <f t="shared" si="28"/>
        <v>ElegooSaturn3Ultra12K</v>
      </c>
    </row>
    <row r="1854" spans="1:15" x14ac:dyDescent="0.25">
      <c r="A1854" t="str">
        <f t="array" ref="A1854">IF(ROW()-1&gt;COUNTA([1]!T_Printers[Printers])*COUNTA([1]!T_Resins[Resins]),"",INDEX([1]!T_Printers[Printers],INT((ROW()-2)/COUNTA([1]!T_Resins[Resins])+1)))</f>
        <v>Elegoo Saturn 3 Ultra 12K</v>
      </c>
      <c r="B1854" t="str">
        <f>_xlfn.XLOOKUP(A1854,[1]!T_Printers[Printers],[1]!T_Printers[Icon link],,0)</f>
        <v>ElegooSaturn3Ultra12K</v>
      </c>
      <c r="C1854" t="str">
        <f t="array" ref="C1854">IF(ROW()-1&gt;COUNTA([1]!T_Printers[Printers])*COUNTA([1]!T_Resins[Resins]),"",INDEX([1]!T_Resins[Resins],MOD(ROW()-2,COUNTA([1]!T_Resins[Resins]))+1))</f>
        <v>Dental Cast Cherry Pro</v>
      </c>
      <c r="D1854">
        <f>IF(SUM(E1854:J1854)&lt;&gt;0,IF(ROW()-1&gt;COUNTA([1]!T_Printers[Printers])*COUNTA([1]!T_Resins[Resins]),"",2),"")</f>
        <v>2</v>
      </c>
      <c r="E1854" cm="1">
        <f t="array" ref="E1854">IFERROR(IF(ROW()-1&gt;COUNTA([1]!T_Printers[Printers])*COUNTA([1]!T_Resins[Resins]),"",_xlfn.IFS(ROUND(VLOOKUP(C1854,[1]!T_Resins[#Data],2,FALSE)/VLOOKUP(A1854,[1]!T_Printers[#Data],5,FALSE),1)&lt;=_xlfn.XLOOKUP(B1854,[1]Printers!L:L,[1]Printers!O:O,1,0,),ROUND(VLOOKUP(C1854,[1]!T_Resins[#Data],2,FALSE)/VLOOKUP(A1854,[1]!T_Printers[#Data],5,FALSE),1),ROUND(VLOOKUP(C1854,[1]!T_Resins[#Data],2,FALSE)/VLOOKUP(A1854,[1]!T_Printers[#Data],5,FALSE),1)&gt;_xlfn.XLOOKUP(B1854,[1]Printers!L:L,[1]Printers!O:O,1,0,),10)),"Используйте слой 100 мкм")</f>
        <v>7</v>
      </c>
      <c r="F1854">
        <f>IFERROR(IF(ROUND(_xlfn.XLOOKUP([1]Parameters!B1854,[1]Printers!L:L,[1]Printers!Q:Q,,0)*E1854/10,0)*10&lt;_xlfn.XLOOKUP([1]Parameters!B1854,[1]Printers!L:L,[1]Printers!P:P,,0),ROUND(_xlfn.XLOOKUP([1]Parameters!B1854,[1]Printers!L:L,[1]Printers!Q:Q,,0)*E1854/10,0)*10,_xlfn.XLOOKUP([1]Parameters!B1854,[1]Printers!L:L,[1]Printers!P:P,,0)),"")</f>
        <v>60</v>
      </c>
      <c r="G1854" t="str" cm="1">
        <f t="array" ref="G1854">IFERROR(IF(ROW()-1&gt;COUNTA([1]!T_Printers[Printers])*COUNTA([1]!T_Resins[Resins]),"",_xlfn.IFS(ROUND(VLOOKUP(C1854,[1]!T_Resins[#Data],3,FALSE)/VLOOKUP(A1854,[1]!T_Printers[#Data],5,FALSE),1)&lt;=_xlfn.XLOOKUP(B1854,[1]Printers!L:L,[1]Printers!O:O,1,0,),ROUND(VLOOKUP(C1854,[1]!T_Resins[#Data],3,FALSE)/VLOOKUP(A1854,[1]!T_Printers[#Data],5,FALSE),1),ROUND(VLOOKUP(C1854,[1]!T_Resins[#Data],3,FALSE)/VLOOKUP(A1854,[1]!T_Printers[#Data],5,FALSE),1)&gt;_xlfn.XLOOKUP(B1854,[1]Printers!L:L,[1]Printers!O:O,1,0,),10)),"")</f>
        <v/>
      </c>
      <c r="H1854" t="str">
        <f>IFERROR(IF(ROUND(_xlfn.XLOOKUP([1]Parameters!B1854,[1]Printers!L:L,[1]Printers!Q:Q,,0)*G1854/10,0)*10&lt;_xlfn.XLOOKUP([1]Parameters!B1854,[1]Printers!L:L,[1]Printers!P:P,,0),ROUND(_xlfn.XLOOKUP([1]Parameters!B1854,[1]Printers!L:L,[1]Printers!Q:Q,,0)*G1854/10,0)*10,_xlfn.XLOOKUP([1]Parameters!B1854,[1]Printers!L:L,[1]Printers!P:P,,0)),"")</f>
        <v/>
      </c>
      <c r="I1854" s="3" t="str" cm="1">
        <f t="array" ref="I1854">IFERROR(IF(ROW()-1&gt;COUNTA([1]!T_Printers[Printers])*COUNTA([1]!T_Resins[Resins]),"",_xlfn.IFS(ROUND(VLOOKUP(C1854,[1]!T_Resins[#Data],4,FALSE)/VLOOKUP(A1854,[1]!T_Printers[#Data],5,FALSE),1)&lt;=_xlfn.XLOOKUP(B1854,[1]Printers!L:L,[1]Printers!O:O,1,0,),ROUND(VLOOKUP(C1854,[1]!T_Resins[#Data],4,FALSE)/VLOOKUP(A1854,[1]!T_Printers[#Data],5,FALSE),1),ROUND(VLOOKUP(C1854,[1]!T_Resins[#Data],4,FALSE)/VLOOKUP(A1854,[1]!T_Printers[#Data],5,FALSE),1)&gt;_xlfn.XLOOKUP(B1854,[1]Printers!L:L,[1]Printers!O:O,1,0,),"")),"")</f>
        <v/>
      </c>
      <c r="J1854" t="str">
        <f>IFERROR(IF(ROUND(_xlfn.XLOOKUP([1]Parameters!B1854,[1]Printers!L:L,[1]Printers!Q:Q,,0)*I1854/10,0)*10&lt;_xlfn.XLOOKUP([1]Parameters!B1854,[1]Printers!L:L,[1]Printers!P:P,,0),ROUND(_xlfn.XLOOKUP([1]Parameters!B1854,[1]Printers!L:L,[1]Printers!Q:Q,,0)*I1854/10,0)*10,_xlfn.XLOOKUP([1]Parameters!B1854,[1]Printers!L:L,[1]Printers!P:P,,0)),"")</f>
        <v/>
      </c>
      <c r="K1854">
        <f>IF(SUM(E1854:J1854)&lt;&gt;0,VLOOKUP(A1854,[1]!T_Printers[#Data],10,FALSE)+VLOOKUP(C1854,[1]!T_Resins[#Data],10,FALSE),"")</f>
        <v>4</v>
      </c>
      <c r="L1854">
        <f>IF(SUM(E1854:J1854)&lt;&gt;0,VLOOKUP(A1854,[1]!T_Printers[#Data],11,FALSE),"")</f>
        <v>8</v>
      </c>
      <c r="M1854">
        <f>IF(SUM(E1854:J1854)&lt;&gt;0,VLOOKUP(C1854,[1]!T_Resins[#Data],8,FALSE),"")</f>
        <v>60</v>
      </c>
      <c r="N1854">
        <f>IF(_xlfn.XLOOKUP(B1854,[1]Printers!$L:$L,[1]Printers!$R:$R,0,0)&gt;0,[1]Parameters!M1854,IF(SUM(E1854:J1854)&lt;&gt;0,VLOOKUP(C1854,[1]!T_Resins[#Data],9,FALSE),""))</f>
        <v>60</v>
      </c>
      <c r="O1854" t="str">
        <f t="shared" si="28"/>
        <v>ElegooSaturn3Ultra12K</v>
      </c>
    </row>
    <row r="1855" spans="1:15" x14ac:dyDescent="0.25">
      <c r="A1855" t="str">
        <f t="array" ref="A1855">IF(ROW()-1&gt;COUNTA([1]!T_Printers[Printers])*COUNTA([1]!T_Resins[Resins]),"",INDEX([1]!T_Printers[Printers],INT((ROW()-2)/COUNTA([1]!T_Resins[Resins])+1)))</f>
        <v>Elegoo Saturn 3 Ultra 12K</v>
      </c>
      <c r="B1855" t="str">
        <f>_xlfn.XLOOKUP(A1855,[1]!T_Printers[Printers],[1]!T_Printers[Icon link],,0)</f>
        <v>ElegooSaturn3Ultra12K</v>
      </c>
      <c r="C1855" t="str">
        <f t="array" ref="C1855">IF(ROW()-1&gt;COUNTA([1]!T_Printers[Printers])*COUNTA([1]!T_Resins[Resins]),"",INDEX([1]!T_Resins[Resins],MOD(ROW()-2,COUNTA([1]!T_Resins[Resins]))+1))</f>
        <v>Dental Cast Cherry</v>
      </c>
      <c r="D1855">
        <f>IF(SUM(E1855:J1855)&lt;&gt;0,IF(ROW()-1&gt;COUNTA([1]!T_Printers[Printers])*COUNTA([1]!T_Resins[Resins]),"",2),"")</f>
        <v>2</v>
      </c>
      <c r="E1855" cm="1">
        <f t="array" ref="E1855">IFERROR(IF(ROW()-1&gt;COUNTA([1]!T_Printers[Printers])*COUNTA([1]!T_Resins[Resins]),"",_xlfn.IFS(ROUND(VLOOKUP(C1855,[1]!T_Resins[#Data],2,FALSE)/VLOOKUP(A1855,[1]!T_Printers[#Data],5,FALSE),1)&lt;=_xlfn.XLOOKUP(B1855,[1]Printers!L:L,[1]Printers!O:O,1,0,),ROUND(VLOOKUP(C1855,[1]!T_Resins[#Data],2,FALSE)/VLOOKUP(A1855,[1]!T_Printers[#Data],5,FALSE),1),ROUND(VLOOKUP(C1855,[1]!T_Resins[#Data],2,FALSE)/VLOOKUP(A1855,[1]!T_Printers[#Data],5,FALSE),1)&gt;_xlfn.XLOOKUP(B1855,[1]Printers!L:L,[1]Printers!O:O,1,0,),10)),"Используйте слой 100 мкм")</f>
        <v>6.1</v>
      </c>
      <c r="F1855">
        <f>IFERROR(IF(ROUND(_xlfn.XLOOKUP([1]Parameters!B1855,[1]Printers!L:L,[1]Printers!Q:Q,,0)*E1855/10,0)*10&lt;_xlfn.XLOOKUP([1]Parameters!B1855,[1]Printers!L:L,[1]Printers!P:P,,0),ROUND(_xlfn.XLOOKUP([1]Parameters!B1855,[1]Printers!L:L,[1]Printers!Q:Q,,0)*E1855/10,0)*10,_xlfn.XLOOKUP([1]Parameters!B1855,[1]Printers!L:L,[1]Printers!P:P,,0)),"")</f>
        <v>50</v>
      </c>
      <c r="G1855" cm="1">
        <f t="array" ref="G1855">IFERROR(IF(ROW()-1&gt;COUNTA([1]!T_Printers[Printers])*COUNTA([1]!T_Resins[Resins]),"",_xlfn.IFS(ROUND(VLOOKUP(C1855,[1]!T_Resins[#Data],3,FALSE)/VLOOKUP(A1855,[1]!T_Printers[#Data],5,FALSE),1)&lt;=_xlfn.XLOOKUP(B1855,[1]Printers!L:L,[1]Printers!O:O,1,0,),ROUND(VLOOKUP(C1855,[1]!T_Resins[#Data],3,FALSE)/VLOOKUP(A1855,[1]!T_Printers[#Data],5,FALSE),1),ROUND(VLOOKUP(C1855,[1]!T_Resins[#Data],3,FALSE)/VLOOKUP(A1855,[1]!T_Printers[#Data],5,FALSE),1)&gt;_xlfn.XLOOKUP(B1855,[1]Printers!L:L,[1]Printers!O:O,1,0,),10)),"")</f>
        <v>7.9</v>
      </c>
      <c r="H1855">
        <f>IFERROR(IF(ROUND(_xlfn.XLOOKUP([1]Parameters!B1855,[1]Printers!L:L,[1]Printers!Q:Q,,0)*G1855/10,0)*10&lt;_xlfn.XLOOKUP([1]Parameters!B1855,[1]Printers!L:L,[1]Printers!P:P,,0),ROUND(_xlfn.XLOOKUP([1]Parameters!B1855,[1]Printers!L:L,[1]Printers!Q:Q,,0)*G1855/10,0)*10,_xlfn.XLOOKUP([1]Parameters!B1855,[1]Printers!L:L,[1]Printers!P:P,,0)),"")</f>
        <v>70</v>
      </c>
      <c r="I1855" s="3" t="str" cm="1">
        <f t="array" ref="I1855">IFERROR(IF(ROW()-1&gt;COUNTA([1]!T_Printers[Printers])*COUNTA([1]!T_Resins[Resins]),"",_xlfn.IFS(ROUND(VLOOKUP(C1855,[1]!T_Resins[#Data],4,FALSE)/VLOOKUP(A1855,[1]!T_Printers[#Data],5,FALSE),1)&lt;=_xlfn.XLOOKUP(B1855,[1]Printers!L:L,[1]Printers!O:O,1,0,),ROUND(VLOOKUP(C1855,[1]!T_Resins[#Data],4,FALSE)/VLOOKUP(A1855,[1]!T_Printers[#Data],5,FALSE),1),ROUND(VLOOKUP(C1855,[1]!T_Resins[#Data],4,FALSE)/VLOOKUP(A1855,[1]!T_Printers[#Data],5,FALSE),1)&gt;_xlfn.XLOOKUP(B1855,[1]Printers!L:L,[1]Printers!O:O,1,0,),"")),"")</f>
        <v/>
      </c>
      <c r="J1855" t="str">
        <f>IFERROR(IF(ROUND(_xlfn.XLOOKUP([1]Parameters!B1855,[1]Printers!L:L,[1]Printers!Q:Q,,0)*I1855/10,0)*10&lt;_xlfn.XLOOKUP([1]Parameters!B1855,[1]Printers!L:L,[1]Printers!P:P,,0),ROUND(_xlfn.XLOOKUP([1]Parameters!B1855,[1]Printers!L:L,[1]Printers!Q:Q,,0)*I1855/10,0)*10,_xlfn.XLOOKUP([1]Parameters!B1855,[1]Printers!L:L,[1]Printers!P:P,,0)),"")</f>
        <v/>
      </c>
      <c r="K1855">
        <f>IF(SUM(E1855:J1855)&lt;&gt;0,VLOOKUP(A1855,[1]!T_Printers[#Data],10,FALSE)+VLOOKUP(C1855,[1]!T_Resins[#Data],10,FALSE),"")</f>
        <v>4</v>
      </c>
      <c r="L1855">
        <f>IF(SUM(E1855:J1855)&lt;&gt;0,VLOOKUP(A1855,[1]!T_Printers[#Data],11,FALSE),"")</f>
        <v>8</v>
      </c>
      <c r="M1855">
        <f>IF(SUM(E1855:J1855)&lt;&gt;0,VLOOKUP(C1855,[1]!T_Resins[#Data],8,FALSE),"")</f>
        <v>60</v>
      </c>
      <c r="N1855">
        <f>IF(_xlfn.XLOOKUP(B1855,[1]Printers!$L:$L,[1]Printers!$R:$R,0,0)&gt;0,[1]Parameters!M1855,IF(SUM(E1855:J1855)&lt;&gt;0,VLOOKUP(C1855,[1]!T_Resins[#Data],9,FALSE),""))</f>
        <v>60</v>
      </c>
      <c r="O1855" t="str">
        <f t="shared" si="28"/>
        <v>ElegooSaturn3Ultra12K</v>
      </c>
    </row>
    <row r="1856" spans="1:15" x14ac:dyDescent="0.25">
      <c r="A1856" t="str">
        <f t="array" ref="A1856">IF(ROW()-1&gt;COUNTA([1]!T_Printers[Printers])*COUNTA([1]!T_Resins[Resins]),"",INDEX([1]!T_Printers[Printers],INT((ROW()-2)/COUNTA([1]!T_Resins[Resins])+1)))</f>
        <v>Elegoo Saturn 3 Ultra 12K</v>
      </c>
      <c r="B1856" t="str">
        <f>_xlfn.XLOOKUP(A1856,[1]!T_Printers[Printers],[1]!T_Printers[Icon link],,0)</f>
        <v>ElegooSaturn3Ultra12K</v>
      </c>
      <c r="C1856" t="str">
        <f t="array" ref="C1856">IF(ROW()-1&gt;COUNTA([1]!T_Printers[Printers])*COUNTA([1]!T_Resins[Resins]),"",INDEX([1]!T_Resins[Resins],MOD(ROW()-2,COUNTA([1]!T_Resins[Resins]))+1))</f>
        <v>Dental Clear</v>
      </c>
      <c r="D1856">
        <f>IF(SUM(E1856:J1856)&lt;&gt;0,IF(ROW()-1&gt;COUNTA([1]!T_Printers[Printers])*COUNTA([1]!T_Resins[Resins]),"",2),"")</f>
        <v>2</v>
      </c>
      <c r="E1856" cm="1">
        <f t="array" ref="E1856">IFERROR(IF(ROW()-1&gt;COUNTA([1]!T_Printers[Printers])*COUNTA([1]!T_Resins[Resins]),"",_xlfn.IFS(ROUND(VLOOKUP(C1856,[1]!T_Resins[#Data],2,FALSE)/VLOOKUP(A1856,[1]!T_Printers[#Data],5,FALSE),1)&lt;=_xlfn.XLOOKUP(B1856,[1]Printers!L:L,[1]Printers!O:O,1,0,),ROUND(VLOOKUP(C1856,[1]!T_Resins[#Data],2,FALSE)/VLOOKUP(A1856,[1]!T_Printers[#Data],5,FALSE),1),ROUND(VLOOKUP(C1856,[1]!T_Resins[#Data],2,FALSE)/VLOOKUP(A1856,[1]!T_Printers[#Data],5,FALSE),1)&gt;_xlfn.XLOOKUP(B1856,[1]Printers!L:L,[1]Printers!O:O,1,0,),10)),"Используйте слой 100 мкм")</f>
        <v>3.4</v>
      </c>
      <c r="F1856">
        <f>IFERROR(IF(ROUND(_xlfn.XLOOKUP([1]Parameters!B1856,[1]Printers!L:L,[1]Printers!Q:Q,,0)*E1856/10,0)*10&lt;_xlfn.XLOOKUP([1]Parameters!B1856,[1]Printers!L:L,[1]Printers!P:P,,0),ROUND(_xlfn.XLOOKUP([1]Parameters!B1856,[1]Printers!L:L,[1]Printers!Q:Q,,0)*E1856/10,0)*10,_xlfn.XLOOKUP([1]Parameters!B1856,[1]Printers!L:L,[1]Printers!P:P,,0)),"")</f>
        <v>30</v>
      </c>
      <c r="G1856" cm="1">
        <f t="array" ref="G1856">IFERROR(IF(ROW()-1&gt;COUNTA([1]!T_Printers[Printers])*COUNTA([1]!T_Resins[Resins]),"",_xlfn.IFS(ROUND(VLOOKUP(C1856,[1]!T_Resins[#Data],3,FALSE)/VLOOKUP(A1856,[1]!T_Printers[#Data],5,FALSE),1)&lt;=_xlfn.XLOOKUP(B1856,[1]Printers!L:L,[1]Printers!O:O,1,0,),ROUND(VLOOKUP(C1856,[1]!T_Resins[#Data],3,FALSE)/VLOOKUP(A1856,[1]!T_Printers[#Data],5,FALSE),1),ROUND(VLOOKUP(C1856,[1]!T_Resins[#Data],3,FALSE)/VLOOKUP(A1856,[1]!T_Printers[#Data],5,FALSE),1)&gt;_xlfn.XLOOKUP(B1856,[1]Printers!L:L,[1]Printers!O:O,1,0,),10)),"")</f>
        <v>4.5</v>
      </c>
      <c r="H1856">
        <f>IFERROR(IF(ROUND(_xlfn.XLOOKUP([1]Parameters!B1856,[1]Printers!L:L,[1]Printers!Q:Q,,0)*G1856/10,0)*10&lt;_xlfn.XLOOKUP([1]Parameters!B1856,[1]Printers!L:L,[1]Printers!P:P,,0),ROUND(_xlfn.XLOOKUP([1]Parameters!B1856,[1]Printers!L:L,[1]Printers!Q:Q,,0)*G1856/10,0)*10,_xlfn.XLOOKUP([1]Parameters!B1856,[1]Printers!L:L,[1]Printers!P:P,,0)),"")</f>
        <v>40</v>
      </c>
      <c r="I1856" s="3" t="str" cm="1">
        <f t="array" ref="I1856">IFERROR(IF(ROW()-1&gt;COUNTA([1]!T_Printers[Printers])*COUNTA([1]!T_Resins[Resins]),"",_xlfn.IFS(ROUND(VLOOKUP(C1856,[1]!T_Resins[#Data],4,FALSE)/VLOOKUP(A1856,[1]!T_Printers[#Data],5,FALSE),1)&lt;=_xlfn.XLOOKUP(B1856,[1]Printers!L:L,[1]Printers!O:O,1,0,),ROUND(VLOOKUP(C1856,[1]!T_Resins[#Data],4,FALSE)/VLOOKUP(A1856,[1]!T_Printers[#Data],5,FALSE),1),ROUND(VLOOKUP(C1856,[1]!T_Resins[#Data],4,FALSE)/VLOOKUP(A1856,[1]!T_Printers[#Data],5,FALSE),1)&gt;_xlfn.XLOOKUP(B1856,[1]Printers!L:L,[1]Printers!O:O,1,0,),"")),"")</f>
        <v/>
      </c>
      <c r="J1856" t="str">
        <f>IFERROR(IF(ROUND(_xlfn.XLOOKUP([1]Parameters!B1856,[1]Printers!L:L,[1]Printers!Q:Q,,0)*I1856/10,0)*10&lt;_xlfn.XLOOKUP([1]Parameters!B1856,[1]Printers!L:L,[1]Printers!P:P,,0),ROUND(_xlfn.XLOOKUP([1]Parameters!B1856,[1]Printers!L:L,[1]Printers!Q:Q,,0)*I1856/10,0)*10,_xlfn.XLOOKUP([1]Parameters!B1856,[1]Printers!L:L,[1]Printers!P:P,,0)),"")</f>
        <v/>
      </c>
      <c r="K1856">
        <f>IF(SUM(E1856:J1856)&lt;&gt;0,VLOOKUP(A1856,[1]!T_Printers[#Data],10,FALSE)+VLOOKUP(C1856,[1]!T_Resins[#Data],10,FALSE),"")</f>
        <v>4</v>
      </c>
      <c r="L1856">
        <f>IF(SUM(E1856:J1856)&lt;&gt;0,VLOOKUP(A1856,[1]!T_Printers[#Data],11,FALSE),"")</f>
        <v>8</v>
      </c>
      <c r="M1856">
        <f>IF(SUM(E1856:J1856)&lt;&gt;0,VLOOKUP(C1856,[1]!T_Resins[#Data],8,FALSE),"")</f>
        <v>120</v>
      </c>
      <c r="N1856">
        <f>IF(_xlfn.XLOOKUP(B1856,[1]Printers!$L:$L,[1]Printers!$R:$R,0,0)&gt;0,[1]Parameters!M1856,IF(SUM(E1856:J1856)&lt;&gt;0,VLOOKUP(C1856,[1]!T_Resins[#Data],9,FALSE),""))</f>
        <v>180</v>
      </c>
      <c r="O1856" t="str">
        <f t="shared" si="28"/>
        <v>ElegooSaturn3Ultra12K</v>
      </c>
    </row>
    <row r="1857" spans="1:15" x14ac:dyDescent="0.25">
      <c r="A1857" t="str">
        <f t="array" ref="A1857">IF(ROW()-1&gt;COUNTA([1]!T_Printers[Printers])*COUNTA([1]!T_Resins[Resins]),"",INDEX([1]!T_Printers[Printers],INT((ROW()-2)/COUNTA([1]!T_Resins[Resins])+1)))</f>
        <v>Elegoo Saturn 3 Ultra 12K</v>
      </c>
      <c r="B1857" t="str">
        <f>_xlfn.XLOOKUP(A1857,[1]!T_Printers[Printers],[1]!T_Printers[Icon link],,0)</f>
        <v>ElegooSaturn3Ultra12K</v>
      </c>
      <c r="C1857" t="str">
        <f t="array" ref="C1857">IF(ROW()-1&gt;COUNTA([1]!T_Printers[Printers])*COUNTA([1]!T_Resins[Resins]),"",INDEX([1]!T_Resins[Resins],MOD(ROW()-2,COUNTA([1]!T_Resins[Resins]))+1))</f>
        <v>Dental Clear Pro</v>
      </c>
      <c r="D1857">
        <f>IF(SUM(E1857:J1857)&lt;&gt;0,IF(ROW()-1&gt;COUNTA([1]!T_Printers[Printers])*COUNTA([1]!T_Resins[Resins]),"",2),"")</f>
        <v>2</v>
      </c>
      <c r="E1857" t="str" cm="1">
        <f t="array" ref="E1857">IFERROR(IF(ROW()-1&gt;COUNTA([1]!T_Printers[Printers])*COUNTA([1]!T_Resins[Resins]),"",_xlfn.IFS(ROUND(VLOOKUP(C1857,[1]!T_Resins[#Data],2,FALSE)/VLOOKUP(A1857,[1]!T_Printers[#Data],5,FALSE),1)&lt;=_xlfn.XLOOKUP(B1857,[1]Printers!L:L,[1]Printers!O:O,1,0,),ROUND(VLOOKUP(C1857,[1]!T_Resins[#Data],2,FALSE)/VLOOKUP(A1857,[1]!T_Printers[#Data],5,FALSE),1),ROUND(VLOOKUP(C1857,[1]!T_Resins[#Data],2,FALSE)/VLOOKUP(A1857,[1]!T_Printers[#Data],5,FALSE),1)&gt;_xlfn.XLOOKUP(B1857,[1]Printers!L:L,[1]Printers!O:O,1,0,),10)),"Используйте слой 100 мкм")</f>
        <v>Используйте слой 100 мкм</v>
      </c>
      <c r="F1857" t="str">
        <f>IFERROR(IF(ROUND(_xlfn.XLOOKUP([1]Parameters!B1857,[1]Printers!L:L,[1]Printers!Q:Q,,0)*E1857/10,0)*10&lt;_xlfn.XLOOKUP([1]Parameters!B1857,[1]Printers!L:L,[1]Printers!P:P,,0),ROUND(_xlfn.XLOOKUP([1]Parameters!B1857,[1]Printers!L:L,[1]Printers!Q:Q,,0)*E1857/10,0)*10,_xlfn.XLOOKUP([1]Parameters!B1857,[1]Printers!L:L,[1]Printers!P:P,,0)),"")</f>
        <v/>
      </c>
      <c r="G1857" cm="1">
        <f t="array" ref="G1857">IFERROR(IF(ROW()-1&gt;COUNTA([1]!T_Printers[Printers])*COUNTA([1]!T_Resins[Resins]),"",_xlfn.IFS(ROUND(VLOOKUP(C1857,[1]!T_Resins[#Data],3,FALSE)/VLOOKUP(A1857,[1]!T_Printers[#Data],5,FALSE),1)&lt;=_xlfn.XLOOKUP(B1857,[1]Printers!L:L,[1]Printers!O:O,1,0,),ROUND(VLOOKUP(C1857,[1]!T_Resins[#Data],3,FALSE)/VLOOKUP(A1857,[1]!T_Printers[#Data],5,FALSE),1),ROUND(VLOOKUP(C1857,[1]!T_Resins[#Data],3,FALSE)/VLOOKUP(A1857,[1]!T_Printers[#Data],5,FALSE),1)&gt;_xlfn.XLOOKUP(B1857,[1]Printers!L:L,[1]Printers!O:O,1,0,),10)),"")</f>
        <v>7.2</v>
      </c>
      <c r="H1857">
        <f>IFERROR(IF(ROUND(_xlfn.XLOOKUP([1]Parameters!B1857,[1]Printers!L:L,[1]Printers!Q:Q,,0)*G1857/10,0)*10&lt;_xlfn.XLOOKUP([1]Parameters!B1857,[1]Printers!L:L,[1]Printers!P:P,,0),ROUND(_xlfn.XLOOKUP([1]Parameters!B1857,[1]Printers!L:L,[1]Printers!Q:Q,,0)*G1857/10,0)*10,_xlfn.XLOOKUP([1]Parameters!B1857,[1]Printers!L:L,[1]Printers!P:P,,0)),"")</f>
        <v>60</v>
      </c>
      <c r="I1857" s="3" cm="1">
        <f t="array" ref="I1857">IFERROR(IF(ROW()-1&gt;COUNTA([1]!T_Printers[Printers])*COUNTA([1]!T_Resins[Resins]),"",_xlfn.IFS(ROUND(VLOOKUP(C1857,[1]!T_Resins[#Data],4,FALSE)/VLOOKUP(A1857,[1]!T_Printers[#Data],5,FALSE),1)&lt;=_xlfn.XLOOKUP(B1857,[1]Printers!L:L,[1]Printers!O:O,1,0,),ROUND(VLOOKUP(C1857,[1]!T_Resins[#Data],4,FALSE)/VLOOKUP(A1857,[1]!T_Printers[#Data],5,FALSE),1),ROUND(VLOOKUP(C1857,[1]!T_Resins[#Data],4,FALSE)/VLOOKUP(A1857,[1]!T_Printers[#Data],5,FALSE),1)&gt;_xlfn.XLOOKUP(B1857,[1]Printers!L:L,[1]Printers!O:O,1,0,),"")),"")</f>
        <v>9.4</v>
      </c>
      <c r="J1857">
        <f>IFERROR(IF(ROUND(_xlfn.XLOOKUP([1]Parameters!B1857,[1]Printers!L:L,[1]Printers!Q:Q,,0)*I1857/10,0)*10&lt;_xlfn.XLOOKUP([1]Parameters!B1857,[1]Printers!L:L,[1]Printers!P:P,,0),ROUND(_xlfn.XLOOKUP([1]Parameters!B1857,[1]Printers!L:L,[1]Printers!Q:Q,,0)*I1857/10,0)*10,_xlfn.XLOOKUP([1]Parameters!B1857,[1]Printers!L:L,[1]Printers!P:P,,0)),"")</f>
        <v>80</v>
      </c>
      <c r="K1857">
        <f>IF(SUM(E1857:J1857)&lt;&gt;0,VLOOKUP(A1857,[1]!T_Printers[#Data],10,FALSE)+VLOOKUP(C1857,[1]!T_Resins[#Data],10,FALSE),"")</f>
        <v>4</v>
      </c>
      <c r="L1857">
        <f>IF(SUM(E1857:J1857)&lt;&gt;0,VLOOKUP(A1857,[1]!T_Printers[#Data],11,FALSE),"")</f>
        <v>8</v>
      </c>
      <c r="M1857">
        <f>IF(SUM(E1857:J1857)&lt;&gt;0,VLOOKUP(C1857,[1]!T_Resins[#Data],8,FALSE),"")</f>
        <v>120</v>
      </c>
      <c r="N1857">
        <f>IF(_xlfn.XLOOKUP(B1857,[1]Printers!$L:$L,[1]Printers!$R:$R,0,0)&gt;0,[1]Parameters!M1857,IF(SUM(E1857:J1857)&lt;&gt;0,VLOOKUP(C1857,[1]!T_Resins[#Data],9,FALSE),""))</f>
        <v>180</v>
      </c>
      <c r="O1857" t="str">
        <f t="shared" si="28"/>
        <v>ElegooSaturn3Ultra12K</v>
      </c>
    </row>
    <row r="1858" spans="1:15" x14ac:dyDescent="0.25">
      <c r="A1858" t="str">
        <f t="array" ref="A1858">IF(ROW()-1&gt;COUNTA([1]!T_Printers[Printers])*COUNTA([1]!T_Resins[Resins]),"",INDEX([1]!T_Printers[Printers],INT((ROW()-2)/COUNTA([1]!T_Resins[Resins])+1)))</f>
        <v>Elegoo Saturn 3 Ultra 12K</v>
      </c>
      <c r="B1858" t="str">
        <f>_xlfn.XLOOKUP(A1858,[1]!T_Printers[Printers],[1]!T_Printers[Icon link],,0)</f>
        <v>ElegooSaturn3Ultra12K</v>
      </c>
      <c r="C1858" t="str">
        <f t="array" ref="C1858">IF(ROW()-1&gt;COUNTA([1]!T_Printers[Printers])*COUNTA([1]!T_Resins[Resins]),"",INDEX([1]!T_Resins[Resins],MOD(ROW()-2,COUNTA([1]!T_Resins[Resins]))+1))</f>
        <v>Dental Denture Base Soft</v>
      </c>
      <c r="D1858">
        <f>IF(SUM(E1858:J1858)&lt;&gt;0,IF(ROW()-1&gt;COUNTA([1]!T_Printers[Printers])*COUNTA([1]!T_Resins[Resins]),"",2),"")</f>
        <v>2</v>
      </c>
      <c r="E1858" cm="1">
        <f t="array" ref="E1858">IFERROR(IF(ROW()-1&gt;COUNTA([1]!T_Printers[Printers])*COUNTA([1]!T_Resins[Resins]),"",_xlfn.IFS(ROUND(VLOOKUP(C1858,[1]!T_Resins[#Data],2,FALSE)/VLOOKUP(A1858,[1]!T_Printers[#Data],5,FALSE),1)&lt;=_xlfn.XLOOKUP(B1858,[1]Printers!L:L,[1]Printers!O:O,1,0,),ROUND(VLOOKUP(C1858,[1]!T_Resins[#Data],2,FALSE)/VLOOKUP(A1858,[1]!T_Printers[#Data],5,FALSE),1),ROUND(VLOOKUP(C1858,[1]!T_Resins[#Data],2,FALSE)/VLOOKUP(A1858,[1]!T_Printers[#Data],5,FALSE),1)&gt;_xlfn.XLOOKUP(B1858,[1]Printers!L:L,[1]Printers!O:O,1,0,),10)),"Используйте слой 100 мкм")</f>
        <v>7.8</v>
      </c>
      <c r="F1858">
        <f>IFERROR(IF(ROUND(_xlfn.XLOOKUP([1]Parameters!B1858,[1]Printers!L:L,[1]Printers!Q:Q,,0)*E1858/10,0)*10&lt;_xlfn.XLOOKUP([1]Parameters!B1858,[1]Printers!L:L,[1]Printers!P:P,,0),ROUND(_xlfn.XLOOKUP([1]Parameters!B1858,[1]Printers!L:L,[1]Printers!Q:Q,,0)*E1858/10,0)*10,_xlfn.XLOOKUP([1]Parameters!B1858,[1]Printers!L:L,[1]Printers!P:P,,0)),"")</f>
        <v>70</v>
      </c>
      <c r="G1858" cm="1">
        <f t="array" ref="G1858">IFERROR(IF(ROW()-1&gt;COUNTA([1]!T_Printers[Printers])*COUNTA([1]!T_Resins[Resins]),"",_xlfn.IFS(ROUND(VLOOKUP(C1858,[1]!T_Resins[#Data],3,FALSE)/VLOOKUP(A1858,[1]!T_Printers[#Data],5,FALSE),1)&lt;=_xlfn.XLOOKUP(B1858,[1]Printers!L:L,[1]Printers!O:O,1,0,),ROUND(VLOOKUP(C1858,[1]!T_Resins[#Data],3,FALSE)/VLOOKUP(A1858,[1]!T_Printers[#Data],5,FALSE),1),ROUND(VLOOKUP(C1858,[1]!T_Resins[#Data],3,FALSE)/VLOOKUP(A1858,[1]!T_Printers[#Data],5,FALSE),1)&gt;_xlfn.XLOOKUP(B1858,[1]Printers!L:L,[1]Printers!O:O,1,0,),10)),"")</f>
        <v>10.1</v>
      </c>
      <c r="H1858">
        <f>IFERROR(IF(ROUND(_xlfn.XLOOKUP([1]Parameters!B1858,[1]Printers!L:L,[1]Printers!Q:Q,,0)*G1858/10,0)*10&lt;_xlfn.XLOOKUP([1]Parameters!B1858,[1]Printers!L:L,[1]Printers!P:P,,0),ROUND(_xlfn.XLOOKUP([1]Parameters!B1858,[1]Printers!L:L,[1]Printers!Q:Q,,0)*G1858/10,0)*10,_xlfn.XLOOKUP([1]Parameters!B1858,[1]Printers!L:L,[1]Printers!P:P,,0)),"")</f>
        <v>90</v>
      </c>
      <c r="I1858" s="3" t="str" cm="1">
        <f t="array" ref="I1858">IFERROR(IF(ROW()-1&gt;COUNTA([1]!T_Printers[Printers])*COUNTA([1]!T_Resins[Resins]),"",_xlfn.IFS(ROUND(VLOOKUP(C1858,[1]!T_Resins[#Data],4,FALSE)/VLOOKUP(A1858,[1]!T_Printers[#Data],5,FALSE),1)&lt;=_xlfn.XLOOKUP(B1858,[1]Printers!L:L,[1]Printers!O:O,1,0,),ROUND(VLOOKUP(C1858,[1]!T_Resins[#Data],4,FALSE)/VLOOKUP(A1858,[1]!T_Printers[#Data],5,FALSE),1),ROUND(VLOOKUP(C1858,[1]!T_Resins[#Data],4,FALSE)/VLOOKUP(A1858,[1]!T_Printers[#Data],5,FALSE),1)&gt;_xlfn.XLOOKUP(B1858,[1]Printers!L:L,[1]Printers!O:O,1,0,),"")),"")</f>
        <v/>
      </c>
      <c r="J1858" t="str">
        <f>IFERROR(IF(ROUND(_xlfn.XLOOKUP([1]Parameters!B1858,[1]Printers!L:L,[1]Printers!Q:Q,,0)*I1858/10,0)*10&lt;_xlfn.XLOOKUP([1]Parameters!B1858,[1]Printers!L:L,[1]Printers!P:P,,0),ROUND(_xlfn.XLOOKUP([1]Parameters!B1858,[1]Printers!L:L,[1]Printers!Q:Q,,0)*I1858/10,0)*10,_xlfn.XLOOKUP([1]Parameters!B1858,[1]Printers!L:L,[1]Printers!P:P,,0)),"")</f>
        <v/>
      </c>
      <c r="K1858">
        <f>IF(SUM(E1858:J1858)&lt;&gt;0,VLOOKUP(A1858,[1]!T_Printers[#Data],10,FALSE)+VLOOKUP(C1858,[1]!T_Resins[#Data],10,FALSE),"")</f>
        <v>5</v>
      </c>
      <c r="L1858">
        <f>IF(SUM(E1858:J1858)&lt;&gt;0,VLOOKUP(A1858,[1]!T_Printers[#Data],11,FALSE),"")</f>
        <v>8</v>
      </c>
      <c r="M1858">
        <f>IF(SUM(E1858:J1858)&lt;&gt;0,VLOOKUP(C1858,[1]!T_Resins[#Data],8,FALSE),"")</f>
        <v>120</v>
      </c>
      <c r="N1858">
        <f>IF(_xlfn.XLOOKUP(B1858,[1]Printers!$L:$L,[1]Printers!$R:$R,0,0)&gt;0,[1]Parameters!M1858,IF(SUM(E1858:J1858)&lt;&gt;0,VLOOKUP(C1858,[1]!T_Resins[#Data],9,FALSE),""))</f>
        <v>180</v>
      </c>
      <c r="O1858" t="str">
        <f t="shared" ref="O1858:O1921" si="29">B1858</f>
        <v>ElegooSaturn3Ultra12K</v>
      </c>
    </row>
    <row r="1859" spans="1:15" x14ac:dyDescent="0.25">
      <c r="A1859" t="str">
        <f t="array" ref="A1859">IF(ROW()-1&gt;COUNTA([1]!T_Printers[Printers])*COUNTA([1]!T_Resins[Resins]),"",INDEX([1]!T_Printers[Printers],INT((ROW()-2)/COUNTA([1]!T_Resins[Resins])+1)))</f>
        <v>Elegoo Saturn 3 Ultra 12K</v>
      </c>
      <c r="B1859" t="str">
        <f>_xlfn.XLOOKUP(A1859,[1]!T_Printers[Printers],[1]!T_Printers[Icon link],,0)</f>
        <v>ElegooSaturn3Ultra12K</v>
      </c>
      <c r="C1859" t="str">
        <f t="array" ref="C1859">IF(ROW()-1&gt;COUNTA([1]!T_Printers[Printers])*COUNTA([1]!T_Resins[Resins]),"",INDEX([1]!T_Resins[Resins],MOD(ROW()-2,COUNTA([1]!T_Resins[Resins]))+1))</f>
        <v>Dental Denture Base</v>
      </c>
      <c r="D1859">
        <f>IF(SUM(E1859:J1859)&lt;&gt;0,IF(ROW()-1&gt;COUNTA([1]!T_Printers[Printers])*COUNTA([1]!T_Resins[Resins]),"",2),"")</f>
        <v>2</v>
      </c>
      <c r="E1859" cm="1">
        <f t="array" ref="E1859">IFERROR(IF(ROW()-1&gt;COUNTA([1]!T_Printers[Printers])*COUNTA([1]!T_Resins[Resins]),"",_xlfn.IFS(ROUND(VLOOKUP(C1859,[1]!T_Resins[#Data],2,FALSE)/VLOOKUP(A1859,[1]!T_Printers[#Data],5,FALSE),1)&lt;=_xlfn.XLOOKUP(B1859,[1]Printers!L:L,[1]Printers!O:O,1,0,),ROUND(VLOOKUP(C1859,[1]!T_Resins[#Data],2,FALSE)/VLOOKUP(A1859,[1]!T_Printers[#Data],5,FALSE),1),ROUND(VLOOKUP(C1859,[1]!T_Resins[#Data],2,FALSE)/VLOOKUP(A1859,[1]!T_Printers[#Data],5,FALSE),1)&gt;_xlfn.XLOOKUP(B1859,[1]Printers!L:L,[1]Printers!O:O,1,0,),10)),"Используйте слой 100 мкм")</f>
        <v>6.1</v>
      </c>
      <c r="F1859">
        <f>IFERROR(IF(ROUND(_xlfn.XLOOKUP([1]Parameters!B1859,[1]Printers!L:L,[1]Printers!Q:Q,,0)*E1859/10,0)*10&lt;_xlfn.XLOOKUP([1]Parameters!B1859,[1]Printers!L:L,[1]Printers!P:P,,0),ROUND(_xlfn.XLOOKUP([1]Parameters!B1859,[1]Printers!L:L,[1]Printers!Q:Q,,0)*E1859/10,0)*10,_xlfn.XLOOKUP([1]Parameters!B1859,[1]Printers!L:L,[1]Printers!P:P,,0)),"")</f>
        <v>50</v>
      </c>
      <c r="G1859" cm="1">
        <f t="array" ref="G1859">IFERROR(IF(ROW()-1&gt;COUNTA([1]!T_Printers[Printers])*COUNTA([1]!T_Resins[Resins]),"",_xlfn.IFS(ROUND(VLOOKUP(C1859,[1]!T_Resins[#Data],3,FALSE)/VLOOKUP(A1859,[1]!T_Printers[#Data],5,FALSE),1)&lt;=_xlfn.XLOOKUP(B1859,[1]Printers!L:L,[1]Printers!O:O,1,0,),ROUND(VLOOKUP(C1859,[1]!T_Resins[#Data],3,FALSE)/VLOOKUP(A1859,[1]!T_Printers[#Data],5,FALSE),1),ROUND(VLOOKUP(C1859,[1]!T_Resins[#Data],3,FALSE)/VLOOKUP(A1859,[1]!T_Printers[#Data],5,FALSE),1)&gt;_xlfn.XLOOKUP(B1859,[1]Printers!L:L,[1]Printers!O:O,1,0,),10)),"")</f>
        <v>7.9</v>
      </c>
      <c r="H1859">
        <f>IFERROR(IF(ROUND(_xlfn.XLOOKUP([1]Parameters!B1859,[1]Printers!L:L,[1]Printers!Q:Q,,0)*G1859/10,0)*10&lt;_xlfn.XLOOKUP([1]Parameters!B1859,[1]Printers!L:L,[1]Printers!P:P,,0),ROUND(_xlfn.XLOOKUP([1]Parameters!B1859,[1]Printers!L:L,[1]Printers!Q:Q,,0)*G1859/10,0)*10,_xlfn.XLOOKUP([1]Parameters!B1859,[1]Printers!L:L,[1]Printers!P:P,,0)),"")</f>
        <v>70</v>
      </c>
      <c r="I1859" s="3" t="str" cm="1">
        <f t="array" ref="I1859">IFERROR(IF(ROW()-1&gt;COUNTA([1]!T_Printers[Printers])*COUNTA([1]!T_Resins[Resins]),"",_xlfn.IFS(ROUND(VLOOKUP(C1859,[1]!T_Resins[#Data],4,FALSE)/VLOOKUP(A1859,[1]!T_Printers[#Data],5,FALSE),1)&lt;=_xlfn.XLOOKUP(B1859,[1]Printers!L:L,[1]Printers!O:O,1,0,),ROUND(VLOOKUP(C1859,[1]!T_Resins[#Data],4,FALSE)/VLOOKUP(A1859,[1]!T_Printers[#Data],5,FALSE),1),ROUND(VLOOKUP(C1859,[1]!T_Resins[#Data],4,FALSE)/VLOOKUP(A1859,[1]!T_Printers[#Data],5,FALSE),1)&gt;_xlfn.XLOOKUP(B1859,[1]Printers!L:L,[1]Printers!O:O,1,0,),"")),"")</f>
        <v/>
      </c>
      <c r="J1859" t="str">
        <f>IFERROR(IF(ROUND(_xlfn.XLOOKUP([1]Parameters!B1859,[1]Printers!L:L,[1]Printers!Q:Q,,0)*I1859/10,0)*10&lt;_xlfn.XLOOKUP([1]Parameters!B1859,[1]Printers!L:L,[1]Printers!P:P,,0),ROUND(_xlfn.XLOOKUP([1]Parameters!B1859,[1]Printers!L:L,[1]Printers!Q:Q,,0)*I1859/10,0)*10,_xlfn.XLOOKUP([1]Parameters!B1859,[1]Printers!L:L,[1]Printers!P:P,,0)),"")</f>
        <v/>
      </c>
      <c r="K1859">
        <f>IF(SUM(E1859:J1859)&lt;&gt;0,VLOOKUP(A1859,[1]!T_Printers[#Data],10,FALSE)+VLOOKUP(C1859,[1]!T_Resins[#Data],10,FALSE),"")</f>
        <v>5</v>
      </c>
      <c r="L1859">
        <f>IF(SUM(E1859:J1859)&lt;&gt;0,VLOOKUP(A1859,[1]!T_Printers[#Data],11,FALSE),"")</f>
        <v>8</v>
      </c>
      <c r="M1859">
        <f>IF(SUM(E1859:J1859)&lt;&gt;0,VLOOKUP(C1859,[1]!T_Resins[#Data],8,FALSE),"")</f>
        <v>120</v>
      </c>
      <c r="N1859">
        <f>IF(_xlfn.XLOOKUP(B1859,[1]Printers!$L:$L,[1]Printers!$R:$R,0,0)&gt;0,[1]Parameters!M1859,IF(SUM(E1859:J1859)&lt;&gt;0,VLOOKUP(C1859,[1]!T_Resins[#Data],9,FALSE),""))</f>
        <v>180</v>
      </c>
      <c r="O1859" t="str">
        <f t="shared" si="29"/>
        <v>ElegooSaturn3Ultra12K</v>
      </c>
    </row>
    <row r="1860" spans="1:15" x14ac:dyDescent="0.25">
      <c r="A1860" t="str">
        <f t="array" ref="A1860">IF(ROW()-1&gt;COUNTA([1]!T_Printers[Printers])*COUNTA([1]!T_Resins[Resins]),"",INDEX([1]!T_Printers[Printers],INT((ROW()-2)/COUNTA([1]!T_Resins[Resins])+1)))</f>
        <v>Elegoo Saturn 3 Ultra 12K</v>
      </c>
      <c r="B1860" t="str">
        <f>_xlfn.XLOOKUP(A1860,[1]!T_Printers[Printers],[1]!T_Printers[Icon link],,0)</f>
        <v>ElegooSaturn3Ultra12K</v>
      </c>
      <c r="C1860" t="str">
        <f t="array" ref="C1860">IF(ROW()-1&gt;COUNTA([1]!T_Printers[Printers])*COUNTA([1]!T_Resins[Resins]),"",INDEX([1]!T_Resins[Resins],MOD(ROW()-2,COUNTA([1]!T_Resins[Resins]))+1))</f>
        <v>Dental IBT</v>
      </c>
      <c r="D1860">
        <f>IF(SUM(E1860:J1860)&lt;&gt;0,IF(ROW()-1&gt;COUNTA([1]!T_Printers[Printers])*COUNTA([1]!T_Resins[Resins]),"",2),"")</f>
        <v>2</v>
      </c>
      <c r="E1860" cm="1">
        <f t="array" ref="E1860">IFERROR(IF(ROW()-1&gt;COUNTA([1]!T_Printers[Printers])*COUNTA([1]!T_Resins[Resins]),"",_xlfn.IFS(ROUND(VLOOKUP(C1860,[1]!T_Resins[#Data],2,FALSE)/VLOOKUP(A1860,[1]!T_Printers[#Data],5,FALSE),1)&lt;=_xlfn.XLOOKUP(B1860,[1]Printers!L:L,[1]Printers!O:O,1,0,),ROUND(VLOOKUP(C1860,[1]!T_Resins[#Data],2,FALSE)/VLOOKUP(A1860,[1]!T_Printers[#Data],5,FALSE),1),ROUND(VLOOKUP(C1860,[1]!T_Resins[#Data],2,FALSE)/VLOOKUP(A1860,[1]!T_Printers[#Data],5,FALSE),1)&gt;_xlfn.XLOOKUP(B1860,[1]Printers!L:L,[1]Printers!O:O,1,0,),10)),"Используйте слой 100 мкм")</f>
        <v>3.8</v>
      </c>
      <c r="F1860">
        <f>IFERROR(IF(ROUND(_xlfn.XLOOKUP([1]Parameters!B1860,[1]Printers!L:L,[1]Printers!Q:Q,,0)*E1860/10,0)*10&lt;_xlfn.XLOOKUP([1]Parameters!B1860,[1]Printers!L:L,[1]Printers!P:P,,0),ROUND(_xlfn.XLOOKUP([1]Parameters!B1860,[1]Printers!L:L,[1]Printers!Q:Q,,0)*E1860/10,0)*10,_xlfn.XLOOKUP([1]Parameters!B1860,[1]Printers!L:L,[1]Printers!P:P,,0)),"")</f>
        <v>30</v>
      </c>
      <c r="G1860" cm="1">
        <f t="array" ref="G1860">IFERROR(IF(ROW()-1&gt;COUNTA([1]!T_Printers[Printers])*COUNTA([1]!T_Resins[Resins]),"",_xlfn.IFS(ROUND(VLOOKUP(C1860,[1]!T_Resins[#Data],3,FALSE)/VLOOKUP(A1860,[1]!T_Printers[#Data],5,FALSE),1)&lt;=_xlfn.XLOOKUP(B1860,[1]Printers!L:L,[1]Printers!O:O,1,0,),ROUND(VLOOKUP(C1860,[1]!T_Resins[#Data],3,FALSE)/VLOOKUP(A1860,[1]!T_Printers[#Data],5,FALSE),1),ROUND(VLOOKUP(C1860,[1]!T_Resins[#Data],3,FALSE)/VLOOKUP(A1860,[1]!T_Printers[#Data],5,FALSE),1)&gt;_xlfn.XLOOKUP(B1860,[1]Printers!L:L,[1]Printers!O:O,1,0,),10)),"")</f>
        <v>5</v>
      </c>
      <c r="H1860">
        <f>IFERROR(IF(ROUND(_xlfn.XLOOKUP([1]Parameters!B1860,[1]Printers!L:L,[1]Printers!Q:Q,,0)*G1860/10,0)*10&lt;_xlfn.XLOOKUP([1]Parameters!B1860,[1]Printers!L:L,[1]Printers!P:P,,0),ROUND(_xlfn.XLOOKUP([1]Parameters!B1860,[1]Printers!L:L,[1]Printers!Q:Q,,0)*G1860/10,0)*10,_xlfn.XLOOKUP([1]Parameters!B1860,[1]Printers!L:L,[1]Printers!P:P,,0)),"")</f>
        <v>50</v>
      </c>
      <c r="I1860" s="3" t="str" cm="1">
        <f t="array" ref="I1860">IFERROR(IF(ROW()-1&gt;COUNTA([1]!T_Printers[Printers])*COUNTA([1]!T_Resins[Resins]),"",_xlfn.IFS(ROUND(VLOOKUP(C1860,[1]!T_Resins[#Data],4,FALSE)/VLOOKUP(A1860,[1]!T_Printers[#Data],5,FALSE),1)&lt;=_xlfn.XLOOKUP(B1860,[1]Printers!L:L,[1]Printers!O:O,1,0,),ROUND(VLOOKUP(C1860,[1]!T_Resins[#Data],4,FALSE)/VLOOKUP(A1860,[1]!T_Printers[#Data],5,FALSE),1),ROUND(VLOOKUP(C1860,[1]!T_Resins[#Data],4,FALSE)/VLOOKUP(A1860,[1]!T_Printers[#Data],5,FALSE),1)&gt;_xlfn.XLOOKUP(B1860,[1]Printers!L:L,[1]Printers!O:O,1,0,),"")),"")</f>
        <v/>
      </c>
      <c r="J1860" t="str">
        <f>IFERROR(IF(ROUND(_xlfn.XLOOKUP([1]Parameters!B1860,[1]Printers!L:L,[1]Printers!Q:Q,,0)*I1860/10,0)*10&lt;_xlfn.XLOOKUP([1]Parameters!B1860,[1]Printers!L:L,[1]Printers!P:P,,0),ROUND(_xlfn.XLOOKUP([1]Parameters!B1860,[1]Printers!L:L,[1]Printers!Q:Q,,0)*I1860/10,0)*10,_xlfn.XLOOKUP([1]Parameters!B1860,[1]Printers!L:L,[1]Printers!P:P,,0)),"")</f>
        <v/>
      </c>
      <c r="K1860">
        <f>IF(SUM(E1860:J1860)&lt;&gt;0,VLOOKUP(A1860,[1]!T_Printers[#Data],10,FALSE)+VLOOKUP(C1860,[1]!T_Resins[#Data],10,FALSE),"")</f>
        <v>4</v>
      </c>
      <c r="L1860">
        <f>IF(SUM(E1860:J1860)&lt;&gt;0,VLOOKUP(A1860,[1]!T_Printers[#Data],11,FALSE),"")</f>
        <v>8</v>
      </c>
      <c r="M1860">
        <f>IF(SUM(E1860:J1860)&lt;&gt;0,VLOOKUP(C1860,[1]!T_Resins[#Data],8,FALSE),"")</f>
        <v>60</v>
      </c>
      <c r="N1860">
        <f>IF(_xlfn.XLOOKUP(B1860,[1]Printers!$L:$L,[1]Printers!$R:$R,0,0)&gt;0,[1]Parameters!M1860,IF(SUM(E1860:J1860)&lt;&gt;0,VLOOKUP(C1860,[1]!T_Resins[#Data],9,FALSE),""))</f>
        <v>60</v>
      </c>
      <c r="O1860" t="str">
        <f t="shared" si="29"/>
        <v>ElegooSaturn3Ultra12K</v>
      </c>
    </row>
    <row r="1861" spans="1:15" x14ac:dyDescent="0.25">
      <c r="A1861" t="str">
        <f t="array" ref="A1861">IF(ROW()-1&gt;COUNTA([1]!T_Printers[Printers])*COUNTA([1]!T_Resins[Resins]),"",INDEX([1]!T_Printers[Printers],INT((ROW()-2)/COUNTA([1]!T_Resins[Resins])+1)))</f>
        <v>Elegoo Saturn 3 Ultra 12K</v>
      </c>
      <c r="B1861" t="str">
        <f>_xlfn.XLOOKUP(A1861,[1]!T_Printers[Printers],[1]!T_Printers[Icon link],,0)</f>
        <v>ElegooSaturn3Ultra12K</v>
      </c>
      <c r="C1861" t="str">
        <f t="array" ref="C1861">IF(ROW()-1&gt;COUNTA([1]!T_Printers[Printers])*COUNTA([1]!T_Resins[Resins]),"",INDEX([1]!T_Resins[Resins],MOD(ROW()-2,COUNTA([1]!T_Resins[Resins]))+1))</f>
        <v>Dental Model Biege</v>
      </c>
      <c r="D1861">
        <f>IF(SUM(E1861:J1861)&lt;&gt;0,IF(ROW()-1&gt;COUNTA([1]!T_Printers[Printers])*COUNTA([1]!T_Resins[Resins]),"",2),"")</f>
        <v>2</v>
      </c>
      <c r="E1861" cm="1">
        <f t="array" ref="E1861">IFERROR(IF(ROW()-1&gt;COUNTA([1]!T_Printers[Printers])*COUNTA([1]!T_Resins[Resins]),"",_xlfn.IFS(ROUND(VLOOKUP(C1861,[1]!T_Resins[#Data],2,FALSE)/VLOOKUP(A1861,[1]!T_Printers[#Data],5,FALSE),1)&lt;=_xlfn.XLOOKUP(B1861,[1]Printers!L:L,[1]Printers!O:O,1,0,),ROUND(VLOOKUP(C1861,[1]!T_Resins[#Data],2,FALSE)/VLOOKUP(A1861,[1]!T_Printers[#Data],5,FALSE),1),ROUND(VLOOKUP(C1861,[1]!T_Resins[#Data],2,FALSE)/VLOOKUP(A1861,[1]!T_Printers[#Data],5,FALSE),1)&gt;_xlfn.XLOOKUP(B1861,[1]Printers!L:L,[1]Printers!O:O,1,0,),10)),"Используйте слой 100 мкм")</f>
        <v>4.8</v>
      </c>
      <c r="F1861">
        <f>IFERROR(IF(ROUND(_xlfn.XLOOKUP([1]Parameters!B1861,[1]Printers!L:L,[1]Printers!Q:Q,,0)*E1861/10,0)*10&lt;_xlfn.XLOOKUP([1]Parameters!B1861,[1]Printers!L:L,[1]Printers!P:P,,0),ROUND(_xlfn.XLOOKUP([1]Parameters!B1861,[1]Printers!L:L,[1]Printers!Q:Q,,0)*E1861/10,0)*10,_xlfn.XLOOKUP([1]Parameters!B1861,[1]Printers!L:L,[1]Printers!P:P,,0)),"")</f>
        <v>40</v>
      </c>
      <c r="G1861" cm="1">
        <f t="array" ref="G1861">IFERROR(IF(ROW()-1&gt;COUNTA([1]!T_Printers[Printers])*COUNTA([1]!T_Resins[Resins]),"",_xlfn.IFS(ROUND(VLOOKUP(C1861,[1]!T_Resins[#Data],3,FALSE)/VLOOKUP(A1861,[1]!T_Printers[#Data],5,FALSE),1)&lt;=_xlfn.XLOOKUP(B1861,[1]Printers!L:L,[1]Printers!O:O,1,0,),ROUND(VLOOKUP(C1861,[1]!T_Resins[#Data],3,FALSE)/VLOOKUP(A1861,[1]!T_Printers[#Data],5,FALSE),1),ROUND(VLOOKUP(C1861,[1]!T_Resins[#Data],3,FALSE)/VLOOKUP(A1861,[1]!T_Printers[#Data],5,FALSE),1)&gt;_xlfn.XLOOKUP(B1861,[1]Printers!L:L,[1]Printers!O:O,1,0,),10)),"")</f>
        <v>6.2</v>
      </c>
      <c r="H1861">
        <f>IFERROR(IF(ROUND(_xlfn.XLOOKUP([1]Parameters!B1861,[1]Printers!L:L,[1]Printers!Q:Q,,0)*G1861/10,0)*10&lt;_xlfn.XLOOKUP([1]Parameters!B1861,[1]Printers!L:L,[1]Printers!P:P,,0),ROUND(_xlfn.XLOOKUP([1]Parameters!B1861,[1]Printers!L:L,[1]Printers!Q:Q,,0)*G1861/10,0)*10,_xlfn.XLOOKUP([1]Parameters!B1861,[1]Printers!L:L,[1]Printers!P:P,,0)),"")</f>
        <v>60</v>
      </c>
      <c r="I1861" s="3" t="str" cm="1">
        <f t="array" ref="I1861">IFERROR(IF(ROW()-1&gt;COUNTA([1]!T_Printers[Printers])*COUNTA([1]!T_Resins[Resins]),"",_xlfn.IFS(ROUND(VLOOKUP(C1861,[1]!T_Resins[#Data],4,FALSE)/VLOOKUP(A1861,[1]!T_Printers[#Data],5,FALSE),1)&lt;=_xlfn.XLOOKUP(B1861,[1]Printers!L:L,[1]Printers!O:O,1,0,),ROUND(VLOOKUP(C1861,[1]!T_Resins[#Data],4,FALSE)/VLOOKUP(A1861,[1]!T_Printers[#Data],5,FALSE),1),ROUND(VLOOKUP(C1861,[1]!T_Resins[#Data],4,FALSE)/VLOOKUP(A1861,[1]!T_Printers[#Data],5,FALSE),1)&gt;_xlfn.XLOOKUP(B1861,[1]Printers!L:L,[1]Printers!O:O,1,0,),"")),"")</f>
        <v/>
      </c>
      <c r="J1861" t="str">
        <f>IFERROR(IF(ROUND(_xlfn.XLOOKUP([1]Parameters!B1861,[1]Printers!L:L,[1]Printers!Q:Q,,0)*I1861/10,0)*10&lt;_xlfn.XLOOKUP([1]Parameters!B1861,[1]Printers!L:L,[1]Printers!P:P,,0),ROUND(_xlfn.XLOOKUP([1]Parameters!B1861,[1]Printers!L:L,[1]Printers!Q:Q,,0)*I1861/10,0)*10,_xlfn.XLOOKUP([1]Parameters!B1861,[1]Printers!L:L,[1]Printers!P:P,,0)),"")</f>
        <v/>
      </c>
      <c r="K1861">
        <f>IF(SUM(E1861:J1861)&lt;&gt;0,VLOOKUP(A1861,[1]!T_Printers[#Data],10,FALSE)+VLOOKUP(C1861,[1]!T_Resins[#Data],10,FALSE),"")</f>
        <v>5</v>
      </c>
      <c r="L1861">
        <f>IF(SUM(E1861:J1861)&lt;&gt;0,VLOOKUP(A1861,[1]!T_Printers[#Data],11,FALSE),"")</f>
        <v>8</v>
      </c>
      <c r="M1861">
        <f>IF(SUM(E1861:J1861)&lt;&gt;0,VLOOKUP(C1861,[1]!T_Resins[#Data],8,FALSE),"")</f>
        <v>120</v>
      </c>
      <c r="N1861">
        <f>IF(_xlfn.XLOOKUP(B1861,[1]Printers!$L:$L,[1]Printers!$R:$R,0,0)&gt;0,[1]Parameters!M1861,IF(SUM(E1861:J1861)&lt;&gt;0,VLOOKUP(C1861,[1]!T_Resins[#Data],9,FALSE),""))</f>
        <v>180</v>
      </c>
      <c r="O1861" t="str">
        <f t="shared" si="29"/>
        <v>ElegooSaturn3Ultra12K</v>
      </c>
    </row>
    <row r="1862" spans="1:15" x14ac:dyDescent="0.25">
      <c r="A1862" t="str">
        <f t="array" ref="A1862">IF(ROW()-1&gt;COUNTA([1]!T_Printers[Printers])*COUNTA([1]!T_Resins[Resins]),"",INDEX([1]!T_Printers[Printers],INT((ROW()-2)/COUNTA([1]!T_Resins[Resins])+1)))</f>
        <v>Elegoo Saturn 3 Ultra 12K</v>
      </c>
      <c r="B1862" t="str">
        <f>_xlfn.XLOOKUP(A1862,[1]!T_Printers[Printers],[1]!T_Printers[Icon link],,0)</f>
        <v>ElegooSaturn3Ultra12K</v>
      </c>
      <c r="C1862" t="str">
        <f t="array" ref="C1862">IF(ROW()-1&gt;COUNTA([1]!T_Printers[Printers])*COUNTA([1]!T_Resins[Resins]),"",INDEX([1]!T_Resins[Resins],MOD(ROW()-2,COUNTA([1]!T_Resins[Resins]))+1))</f>
        <v>Dental Model Bone</v>
      </c>
      <c r="D1862">
        <f>IF(SUM(E1862:J1862)&lt;&gt;0,IF(ROW()-1&gt;COUNTA([1]!T_Printers[Printers])*COUNTA([1]!T_Resins[Resins]),"",2),"")</f>
        <v>2</v>
      </c>
      <c r="E1862" cm="1">
        <f t="array" ref="E1862">IFERROR(IF(ROW()-1&gt;COUNTA([1]!T_Printers[Printers])*COUNTA([1]!T_Resins[Resins]),"",_xlfn.IFS(ROUND(VLOOKUP(C1862,[1]!T_Resins[#Data],2,FALSE)/VLOOKUP(A1862,[1]!T_Printers[#Data],5,FALSE),1)&lt;=_xlfn.XLOOKUP(B1862,[1]Printers!L:L,[1]Printers!O:O,1,0,),ROUND(VLOOKUP(C1862,[1]!T_Resins[#Data],2,FALSE)/VLOOKUP(A1862,[1]!T_Printers[#Data],5,FALSE),1),ROUND(VLOOKUP(C1862,[1]!T_Resins[#Data],2,FALSE)/VLOOKUP(A1862,[1]!T_Printers[#Data],5,FALSE),1)&gt;_xlfn.XLOOKUP(B1862,[1]Printers!L:L,[1]Printers!O:O,1,0,),10)),"Используйте слой 100 мкм")</f>
        <v>3</v>
      </c>
      <c r="F1862">
        <f>IFERROR(IF(ROUND(_xlfn.XLOOKUP([1]Parameters!B1862,[1]Printers!L:L,[1]Printers!Q:Q,,0)*E1862/10,0)*10&lt;_xlfn.XLOOKUP([1]Parameters!B1862,[1]Printers!L:L,[1]Printers!P:P,,0),ROUND(_xlfn.XLOOKUP([1]Parameters!B1862,[1]Printers!L:L,[1]Printers!Q:Q,,0)*E1862/10,0)*10,_xlfn.XLOOKUP([1]Parameters!B1862,[1]Printers!L:L,[1]Printers!P:P,,0)),"")</f>
        <v>30</v>
      </c>
      <c r="G1862" cm="1">
        <f t="array" ref="G1862">IFERROR(IF(ROW()-1&gt;COUNTA([1]!T_Printers[Printers])*COUNTA([1]!T_Resins[Resins]),"",_xlfn.IFS(ROUND(VLOOKUP(C1862,[1]!T_Resins[#Data],3,FALSE)/VLOOKUP(A1862,[1]!T_Printers[#Data],5,FALSE),1)&lt;=_xlfn.XLOOKUP(B1862,[1]Printers!L:L,[1]Printers!O:O,1,0,),ROUND(VLOOKUP(C1862,[1]!T_Resins[#Data],3,FALSE)/VLOOKUP(A1862,[1]!T_Printers[#Data],5,FALSE),1),ROUND(VLOOKUP(C1862,[1]!T_Resins[#Data],3,FALSE)/VLOOKUP(A1862,[1]!T_Printers[#Data],5,FALSE),1)&gt;_xlfn.XLOOKUP(B1862,[1]Printers!L:L,[1]Printers!O:O,1,0,),10)),"")</f>
        <v>3.9</v>
      </c>
      <c r="H1862">
        <f>IFERROR(IF(ROUND(_xlfn.XLOOKUP([1]Parameters!B1862,[1]Printers!L:L,[1]Printers!Q:Q,,0)*G1862/10,0)*10&lt;_xlfn.XLOOKUP([1]Parameters!B1862,[1]Printers!L:L,[1]Printers!P:P,,0),ROUND(_xlfn.XLOOKUP([1]Parameters!B1862,[1]Printers!L:L,[1]Printers!Q:Q,,0)*G1862/10,0)*10,_xlfn.XLOOKUP([1]Parameters!B1862,[1]Printers!L:L,[1]Printers!P:P,,0)),"")</f>
        <v>40</v>
      </c>
      <c r="I1862" s="3" t="str" cm="1">
        <f t="array" ref="I1862">IFERROR(IF(ROW()-1&gt;COUNTA([1]!T_Printers[Printers])*COUNTA([1]!T_Resins[Resins]),"",_xlfn.IFS(ROUND(VLOOKUP(C1862,[1]!T_Resins[#Data],4,FALSE)/VLOOKUP(A1862,[1]!T_Printers[#Data],5,FALSE),1)&lt;=_xlfn.XLOOKUP(B1862,[1]Printers!L:L,[1]Printers!O:O,1,0,),ROUND(VLOOKUP(C1862,[1]!T_Resins[#Data],4,FALSE)/VLOOKUP(A1862,[1]!T_Printers[#Data],5,FALSE),1),ROUND(VLOOKUP(C1862,[1]!T_Resins[#Data],4,FALSE)/VLOOKUP(A1862,[1]!T_Printers[#Data],5,FALSE),1)&gt;_xlfn.XLOOKUP(B1862,[1]Printers!L:L,[1]Printers!O:O,1,0,),"")),"")</f>
        <v/>
      </c>
      <c r="J1862" t="str">
        <f>IFERROR(IF(ROUND(_xlfn.XLOOKUP([1]Parameters!B1862,[1]Printers!L:L,[1]Printers!Q:Q,,0)*I1862/10,0)*10&lt;_xlfn.XLOOKUP([1]Parameters!B1862,[1]Printers!L:L,[1]Printers!P:P,,0),ROUND(_xlfn.XLOOKUP([1]Parameters!B1862,[1]Printers!L:L,[1]Printers!Q:Q,,0)*I1862/10,0)*10,_xlfn.XLOOKUP([1]Parameters!B1862,[1]Printers!L:L,[1]Printers!P:P,,0)),"")</f>
        <v/>
      </c>
      <c r="K1862">
        <f>IF(SUM(E1862:J1862)&lt;&gt;0,VLOOKUP(A1862,[1]!T_Printers[#Data],10,FALSE)+VLOOKUP(C1862,[1]!T_Resins[#Data],10,FALSE),"")</f>
        <v>5</v>
      </c>
      <c r="L1862">
        <f>IF(SUM(E1862:J1862)&lt;&gt;0,VLOOKUP(A1862,[1]!T_Printers[#Data],11,FALSE),"")</f>
        <v>8</v>
      </c>
      <c r="M1862">
        <f>IF(SUM(E1862:J1862)&lt;&gt;0,VLOOKUP(C1862,[1]!T_Resins[#Data],8,FALSE),"")</f>
        <v>120</v>
      </c>
      <c r="N1862">
        <f>IF(_xlfn.XLOOKUP(B1862,[1]Printers!$L:$L,[1]Printers!$R:$R,0,0)&gt;0,[1]Parameters!M1862,IF(SUM(E1862:J1862)&lt;&gt;0,VLOOKUP(C1862,[1]!T_Resins[#Data],9,FALSE),""))</f>
        <v>180</v>
      </c>
      <c r="O1862" t="str">
        <f t="shared" si="29"/>
        <v>ElegooSaturn3Ultra12K</v>
      </c>
    </row>
    <row r="1863" spans="1:15" x14ac:dyDescent="0.25">
      <c r="A1863" t="str">
        <f t="array" ref="A1863">IF(ROW()-1&gt;COUNTA([1]!T_Printers[Printers])*COUNTA([1]!T_Resins[Resins]),"",INDEX([1]!T_Printers[Printers],INT((ROW()-2)/COUNTA([1]!T_Resins[Resins])+1)))</f>
        <v>Elegoo Saturn 3 Ultra 12K</v>
      </c>
      <c r="B1863" t="str">
        <f>_xlfn.XLOOKUP(A1863,[1]!T_Printers[Printers],[1]!T_Printers[Icon link],,0)</f>
        <v>ElegooSaturn3Ultra12K</v>
      </c>
      <c r="C1863" t="str">
        <f t="array" ref="C1863">IF(ROW()-1&gt;COUNTA([1]!T_Printers[Printers])*COUNTA([1]!T_Resins[Resins]),"",INDEX([1]!T_Resins[Resins],MOD(ROW()-2,COUNTA([1]!T_Resins[Resins]))+1))</f>
        <v>Dental Model Light Grey</v>
      </c>
      <c r="D1863">
        <f>IF(SUM(E1863:J1863)&lt;&gt;0,IF(ROW()-1&gt;COUNTA([1]!T_Printers[Printers])*COUNTA([1]!T_Resins[Resins]),"",2),"")</f>
        <v>2</v>
      </c>
      <c r="E1863" cm="1">
        <f t="array" ref="E1863">IFERROR(IF(ROW()-1&gt;COUNTA([1]!T_Printers[Printers])*COUNTA([1]!T_Resins[Resins]),"",_xlfn.IFS(ROUND(VLOOKUP(C1863,[1]!T_Resins[#Data],2,FALSE)/VLOOKUP(A1863,[1]!T_Printers[#Data],5,FALSE),1)&lt;=_xlfn.XLOOKUP(B1863,[1]Printers!L:L,[1]Printers!O:O,1,0,),ROUND(VLOOKUP(C1863,[1]!T_Resins[#Data],2,FALSE)/VLOOKUP(A1863,[1]!T_Printers[#Data],5,FALSE),1),ROUND(VLOOKUP(C1863,[1]!T_Resins[#Data],2,FALSE)/VLOOKUP(A1863,[1]!T_Printers[#Data],5,FALSE),1)&gt;_xlfn.XLOOKUP(B1863,[1]Printers!L:L,[1]Printers!O:O,1,0,),10)),"Используйте слой 100 мкм")</f>
        <v>3.7</v>
      </c>
      <c r="F1863">
        <f>IFERROR(IF(ROUND(_xlfn.XLOOKUP([1]Parameters!B1863,[1]Printers!L:L,[1]Printers!Q:Q,,0)*E1863/10,0)*10&lt;_xlfn.XLOOKUP([1]Parameters!B1863,[1]Printers!L:L,[1]Printers!P:P,,0),ROUND(_xlfn.XLOOKUP([1]Parameters!B1863,[1]Printers!L:L,[1]Printers!Q:Q,,0)*E1863/10,0)*10,_xlfn.XLOOKUP([1]Parameters!B1863,[1]Printers!L:L,[1]Printers!P:P,,0)),"")</f>
        <v>30</v>
      </c>
      <c r="G1863" cm="1">
        <f t="array" ref="G1863">IFERROR(IF(ROW()-1&gt;COUNTA([1]!T_Printers[Printers])*COUNTA([1]!T_Resins[Resins]),"",_xlfn.IFS(ROUND(VLOOKUP(C1863,[1]!T_Resins[#Data],3,FALSE)/VLOOKUP(A1863,[1]!T_Printers[#Data],5,FALSE),1)&lt;=_xlfn.XLOOKUP(B1863,[1]Printers!L:L,[1]Printers!O:O,1,0,),ROUND(VLOOKUP(C1863,[1]!T_Resins[#Data],3,FALSE)/VLOOKUP(A1863,[1]!T_Printers[#Data],5,FALSE),1),ROUND(VLOOKUP(C1863,[1]!T_Resins[#Data],3,FALSE)/VLOOKUP(A1863,[1]!T_Printers[#Data],5,FALSE),1)&gt;_xlfn.XLOOKUP(B1863,[1]Printers!L:L,[1]Printers!O:O,1,0,),10)),"")</f>
        <v>4.9000000000000004</v>
      </c>
      <c r="H1863">
        <f>IFERROR(IF(ROUND(_xlfn.XLOOKUP([1]Parameters!B1863,[1]Printers!L:L,[1]Printers!Q:Q,,0)*G1863/10,0)*10&lt;_xlfn.XLOOKUP([1]Parameters!B1863,[1]Printers!L:L,[1]Printers!P:P,,0),ROUND(_xlfn.XLOOKUP([1]Parameters!B1863,[1]Printers!L:L,[1]Printers!Q:Q,,0)*G1863/10,0)*10,_xlfn.XLOOKUP([1]Parameters!B1863,[1]Printers!L:L,[1]Printers!P:P,,0)),"")</f>
        <v>40</v>
      </c>
      <c r="I1863" s="3" t="str" cm="1">
        <f t="array" ref="I1863">IFERROR(IF(ROW()-1&gt;COUNTA([1]!T_Printers[Printers])*COUNTA([1]!T_Resins[Resins]),"",_xlfn.IFS(ROUND(VLOOKUP(C1863,[1]!T_Resins[#Data],4,FALSE)/VLOOKUP(A1863,[1]!T_Printers[#Data],5,FALSE),1)&lt;=_xlfn.XLOOKUP(B1863,[1]Printers!L:L,[1]Printers!O:O,1,0,),ROUND(VLOOKUP(C1863,[1]!T_Resins[#Data],4,FALSE)/VLOOKUP(A1863,[1]!T_Printers[#Data],5,FALSE),1),ROUND(VLOOKUP(C1863,[1]!T_Resins[#Data],4,FALSE)/VLOOKUP(A1863,[1]!T_Printers[#Data],5,FALSE),1)&gt;_xlfn.XLOOKUP(B1863,[1]Printers!L:L,[1]Printers!O:O,1,0,),"")),"")</f>
        <v/>
      </c>
      <c r="J1863" t="str">
        <f>IFERROR(IF(ROUND(_xlfn.XLOOKUP([1]Parameters!B1863,[1]Printers!L:L,[1]Printers!Q:Q,,0)*I1863/10,0)*10&lt;_xlfn.XLOOKUP([1]Parameters!B1863,[1]Printers!L:L,[1]Printers!P:P,,0),ROUND(_xlfn.XLOOKUP([1]Parameters!B1863,[1]Printers!L:L,[1]Printers!Q:Q,,0)*I1863/10,0)*10,_xlfn.XLOOKUP([1]Parameters!B1863,[1]Printers!L:L,[1]Printers!P:P,,0)),"")</f>
        <v/>
      </c>
      <c r="K1863">
        <f>IF(SUM(E1863:J1863)&lt;&gt;0,VLOOKUP(A1863,[1]!T_Printers[#Data],10,FALSE)+VLOOKUP(C1863,[1]!T_Resins[#Data],10,FALSE),"")</f>
        <v>5</v>
      </c>
      <c r="L1863">
        <f>IF(SUM(E1863:J1863)&lt;&gt;0,VLOOKUP(A1863,[1]!T_Printers[#Data],11,FALSE),"")</f>
        <v>8</v>
      </c>
      <c r="M1863">
        <f>IF(SUM(E1863:J1863)&lt;&gt;0,VLOOKUP(C1863,[1]!T_Resins[#Data],8,FALSE),"")</f>
        <v>120</v>
      </c>
      <c r="N1863">
        <f>IF(_xlfn.XLOOKUP(B1863,[1]Printers!$L:$L,[1]Printers!$R:$R,0,0)&gt;0,[1]Parameters!M1863,IF(SUM(E1863:J1863)&lt;&gt;0,VLOOKUP(C1863,[1]!T_Resins[#Data],9,FALSE),""))</f>
        <v>180</v>
      </c>
      <c r="O1863" t="str">
        <f t="shared" si="29"/>
        <v>ElegooSaturn3Ultra12K</v>
      </c>
    </row>
    <row r="1864" spans="1:15" x14ac:dyDescent="0.25">
      <c r="A1864" t="str">
        <f t="array" ref="A1864">IF(ROW()-1&gt;COUNTA([1]!T_Printers[Printers])*COUNTA([1]!T_Resins[Resins]),"",INDEX([1]!T_Printers[Printers],INT((ROW()-2)/COUNTA([1]!T_Resins[Resins])+1)))</f>
        <v>Elegoo Saturn 3 Ultra 12K</v>
      </c>
      <c r="B1864" t="str">
        <f>_xlfn.XLOOKUP(A1864,[1]!T_Printers[Printers],[1]!T_Printers[Icon link],,0)</f>
        <v>ElegooSaturn3Ultra12K</v>
      </c>
      <c r="C1864" t="str">
        <f t="array" ref="C1864">IF(ROW()-1&gt;COUNTA([1]!T_Printers[Printers])*COUNTA([1]!T_Resins[Resins]),"",INDEX([1]!T_Resins[Resins],MOD(ROW()-2,COUNTA([1]!T_Resins[Resins]))+1))</f>
        <v>Dental Peach</v>
      </c>
      <c r="D1864">
        <f>IF(SUM(E1864:J1864)&lt;&gt;0,IF(ROW()-1&gt;COUNTA([1]!T_Printers[Printers])*COUNTA([1]!T_Resins[Resins]),"",2),"")</f>
        <v>2</v>
      </c>
      <c r="E1864" cm="1">
        <f t="array" ref="E1864">IFERROR(IF(ROW()-1&gt;COUNTA([1]!T_Printers[Printers])*COUNTA([1]!T_Resins[Resins]),"",_xlfn.IFS(ROUND(VLOOKUP(C1864,[1]!T_Resins[#Data],2,FALSE)/VLOOKUP(A1864,[1]!T_Printers[#Data],5,FALSE),1)&lt;=_xlfn.XLOOKUP(B1864,[1]Printers!L:L,[1]Printers!O:O,1,0,),ROUND(VLOOKUP(C1864,[1]!T_Resins[#Data],2,FALSE)/VLOOKUP(A1864,[1]!T_Printers[#Data],5,FALSE),1),ROUND(VLOOKUP(C1864,[1]!T_Resins[#Data],2,FALSE)/VLOOKUP(A1864,[1]!T_Printers[#Data],5,FALSE),1)&gt;_xlfn.XLOOKUP(B1864,[1]Printers!L:L,[1]Printers!O:O,1,0,),10)),"Используйте слой 100 мкм")</f>
        <v>4.8</v>
      </c>
      <c r="F1864">
        <f>IFERROR(IF(ROUND(_xlfn.XLOOKUP([1]Parameters!B1864,[1]Printers!L:L,[1]Printers!Q:Q,,0)*E1864/10,0)*10&lt;_xlfn.XLOOKUP([1]Parameters!B1864,[1]Printers!L:L,[1]Printers!P:P,,0),ROUND(_xlfn.XLOOKUP([1]Parameters!B1864,[1]Printers!L:L,[1]Printers!Q:Q,,0)*E1864/10,0)*10,_xlfn.XLOOKUP([1]Parameters!B1864,[1]Printers!L:L,[1]Printers!P:P,,0)),"")</f>
        <v>40</v>
      </c>
      <c r="G1864" cm="1">
        <f t="array" ref="G1864">IFERROR(IF(ROW()-1&gt;COUNTA([1]!T_Printers[Printers])*COUNTA([1]!T_Resins[Resins]),"",_xlfn.IFS(ROUND(VLOOKUP(C1864,[1]!T_Resins[#Data],3,FALSE)/VLOOKUP(A1864,[1]!T_Printers[#Data],5,FALSE),1)&lt;=_xlfn.XLOOKUP(B1864,[1]Printers!L:L,[1]Printers!O:O,1,0,),ROUND(VLOOKUP(C1864,[1]!T_Resins[#Data],3,FALSE)/VLOOKUP(A1864,[1]!T_Printers[#Data],5,FALSE),1),ROUND(VLOOKUP(C1864,[1]!T_Resins[#Data],3,FALSE)/VLOOKUP(A1864,[1]!T_Printers[#Data],5,FALSE),1)&gt;_xlfn.XLOOKUP(B1864,[1]Printers!L:L,[1]Printers!O:O,1,0,),10)),"")</f>
        <v>6.2</v>
      </c>
      <c r="H1864">
        <f>IFERROR(IF(ROUND(_xlfn.XLOOKUP([1]Parameters!B1864,[1]Printers!L:L,[1]Printers!Q:Q,,0)*G1864/10,0)*10&lt;_xlfn.XLOOKUP([1]Parameters!B1864,[1]Printers!L:L,[1]Printers!P:P,,0),ROUND(_xlfn.XLOOKUP([1]Parameters!B1864,[1]Printers!L:L,[1]Printers!Q:Q,,0)*G1864/10,0)*10,_xlfn.XLOOKUP([1]Parameters!B1864,[1]Printers!L:L,[1]Printers!P:P,,0)),"")</f>
        <v>60</v>
      </c>
      <c r="I1864" s="3" t="str" cm="1">
        <f t="array" ref="I1864">IFERROR(IF(ROW()-1&gt;COUNTA([1]!T_Printers[Printers])*COUNTA([1]!T_Resins[Resins]),"",_xlfn.IFS(ROUND(VLOOKUP(C1864,[1]!T_Resins[#Data],4,FALSE)/VLOOKUP(A1864,[1]!T_Printers[#Data],5,FALSE),1)&lt;=_xlfn.XLOOKUP(B1864,[1]Printers!L:L,[1]Printers!O:O,1,0,),ROUND(VLOOKUP(C1864,[1]!T_Resins[#Data],4,FALSE)/VLOOKUP(A1864,[1]!T_Printers[#Data],5,FALSE),1),ROUND(VLOOKUP(C1864,[1]!T_Resins[#Data],4,FALSE)/VLOOKUP(A1864,[1]!T_Printers[#Data],5,FALSE),1)&gt;_xlfn.XLOOKUP(B1864,[1]Printers!L:L,[1]Printers!O:O,1,0,),"")),"")</f>
        <v/>
      </c>
      <c r="J1864" t="str">
        <f>IFERROR(IF(ROUND(_xlfn.XLOOKUP([1]Parameters!B1864,[1]Printers!L:L,[1]Printers!Q:Q,,0)*I1864/10,0)*10&lt;_xlfn.XLOOKUP([1]Parameters!B1864,[1]Printers!L:L,[1]Printers!P:P,,0),ROUND(_xlfn.XLOOKUP([1]Parameters!B1864,[1]Printers!L:L,[1]Printers!Q:Q,,0)*I1864/10,0)*10,_xlfn.XLOOKUP([1]Parameters!B1864,[1]Printers!L:L,[1]Printers!P:P,,0)),"")</f>
        <v/>
      </c>
      <c r="K1864">
        <f>IF(SUM(E1864:J1864)&lt;&gt;0,VLOOKUP(A1864,[1]!T_Printers[#Data],10,FALSE)+VLOOKUP(C1864,[1]!T_Resins[#Data],10,FALSE),"")</f>
        <v>5</v>
      </c>
      <c r="L1864">
        <f>IF(SUM(E1864:J1864)&lt;&gt;0,VLOOKUP(A1864,[1]!T_Printers[#Data],11,FALSE),"")</f>
        <v>8</v>
      </c>
      <c r="M1864">
        <f>IF(SUM(E1864:J1864)&lt;&gt;0,VLOOKUP(C1864,[1]!T_Resins[#Data],8,FALSE),"")</f>
        <v>120</v>
      </c>
      <c r="N1864">
        <f>IF(_xlfn.XLOOKUP(B1864,[1]Printers!$L:$L,[1]Printers!$R:$R,0,0)&gt;0,[1]Parameters!M1864,IF(SUM(E1864:J1864)&lt;&gt;0,VLOOKUP(C1864,[1]!T_Resins[#Data],9,FALSE),""))</f>
        <v>180</v>
      </c>
      <c r="O1864" t="str">
        <f t="shared" si="29"/>
        <v>ElegooSaturn3Ultra12K</v>
      </c>
    </row>
    <row r="1865" spans="1:15" x14ac:dyDescent="0.25">
      <c r="A1865" t="str">
        <f t="array" ref="A1865">IF(ROW()-1&gt;COUNTA([1]!T_Printers[Printers])*COUNTA([1]!T_Resins[Resins]),"",INDEX([1]!T_Printers[Printers],INT((ROW()-2)/COUNTA([1]!T_Resins[Resins])+1)))</f>
        <v>Elegoo Saturn 3 Ultra 12K</v>
      </c>
      <c r="B1865" t="str">
        <f>_xlfn.XLOOKUP(A1865,[1]!T_Printers[Printers],[1]!T_Printers[Icon link],,0)</f>
        <v>ElegooSaturn3Ultra12K</v>
      </c>
      <c r="C1865" t="str">
        <f t="array" ref="C1865">IF(ROW()-1&gt;COUNTA([1]!T_Printers[Printers])*COUNTA([1]!T_Resins[Resins]),"",INDEX([1]!T_Resins[Resins],MOD(ROW()-2,COUNTA([1]!T_Resins[Resins]))+1))</f>
        <v>Dental Pink</v>
      </c>
      <c r="D1865">
        <f>IF(SUM(E1865:J1865)&lt;&gt;0,IF(ROW()-1&gt;COUNTA([1]!T_Printers[Printers])*COUNTA([1]!T_Resins[Resins]),"",2),"")</f>
        <v>2</v>
      </c>
      <c r="E1865" cm="1">
        <f t="array" ref="E1865">IFERROR(IF(ROW()-1&gt;COUNTA([1]!T_Printers[Printers])*COUNTA([1]!T_Resins[Resins]),"",_xlfn.IFS(ROUND(VLOOKUP(C1865,[1]!T_Resins[#Data],2,FALSE)/VLOOKUP(A1865,[1]!T_Printers[#Data],5,FALSE),1)&lt;=_xlfn.XLOOKUP(B1865,[1]Printers!L:L,[1]Printers!O:O,1,0,),ROUND(VLOOKUP(C1865,[1]!T_Resins[#Data],2,FALSE)/VLOOKUP(A1865,[1]!T_Printers[#Data],5,FALSE),1),ROUND(VLOOKUP(C1865,[1]!T_Resins[#Data],2,FALSE)/VLOOKUP(A1865,[1]!T_Printers[#Data],5,FALSE),1)&gt;_xlfn.XLOOKUP(B1865,[1]Printers!L:L,[1]Printers!O:O,1,0,),10)),"Используйте слой 100 мкм")</f>
        <v>3</v>
      </c>
      <c r="F1865">
        <f>IFERROR(IF(ROUND(_xlfn.XLOOKUP([1]Parameters!B1865,[1]Printers!L:L,[1]Printers!Q:Q,,0)*E1865/10,0)*10&lt;_xlfn.XLOOKUP([1]Parameters!B1865,[1]Printers!L:L,[1]Printers!P:P,,0),ROUND(_xlfn.XLOOKUP([1]Parameters!B1865,[1]Printers!L:L,[1]Printers!Q:Q,,0)*E1865/10,0)*10,_xlfn.XLOOKUP([1]Parameters!B1865,[1]Printers!L:L,[1]Printers!P:P,,0)),"")</f>
        <v>30</v>
      </c>
      <c r="G1865" cm="1">
        <f t="array" ref="G1865">IFERROR(IF(ROW()-1&gt;COUNTA([1]!T_Printers[Printers])*COUNTA([1]!T_Resins[Resins]),"",_xlfn.IFS(ROUND(VLOOKUP(C1865,[1]!T_Resins[#Data],3,FALSE)/VLOOKUP(A1865,[1]!T_Printers[#Data],5,FALSE),1)&lt;=_xlfn.XLOOKUP(B1865,[1]Printers!L:L,[1]Printers!O:O,1,0,),ROUND(VLOOKUP(C1865,[1]!T_Resins[#Data],3,FALSE)/VLOOKUP(A1865,[1]!T_Printers[#Data],5,FALSE),1),ROUND(VLOOKUP(C1865,[1]!T_Resins[#Data],3,FALSE)/VLOOKUP(A1865,[1]!T_Printers[#Data],5,FALSE),1)&gt;_xlfn.XLOOKUP(B1865,[1]Printers!L:L,[1]Printers!O:O,1,0,),10)),"")</f>
        <v>4</v>
      </c>
      <c r="H1865">
        <f>IFERROR(IF(ROUND(_xlfn.XLOOKUP([1]Parameters!B1865,[1]Printers!L:L,[1]Printers!Q:Q,,0)*G1865/10,0)*10&lt;_xlfn.XLOOKUP([1]Parameters!B1865,[1]Printers!L:L,[1]Printers!P:P,,0),ROUND(_xlfn.XLOOKUP([1]Parameters!B1865,[1]Printers!L:L,[1]Printers!Q:Q,,0)*G1865/10,0)*10,_xlfn.XLOOKUP([1]Parameters!B1865,[1]Printers!L:L,[1]Printers!P:P,,0)),"")</f>
        <v>40</v>
      </c>
      <c r="I1865" s="3" t="str" cm="1">
        <f t="array" ref="I1865">IFERROR(IF(ROW()-1&gt;COUNTA([1]!T_Printers[Printers])*COUNTA([1]!T_Resins[Resins]),"",_xlfn.IFS(ROUND(VLOOKUP(C1865,[1]!T_Resins[#Data],4,FALSE)/VLOOKUP(A1865,[1]!T_Printers[#Data],5,FALSE),1)&lt;=_xlfn.XLOOKUP(B1865,[1]Printers!L:L,[1]Printers!O:O,1,0,),ROUND(VLOOKUP(C1865,[1]!T_Resins[#Data],4,FALSE)/VLOOKUP(A1865,[1]!T_Printers[#Data],5,FALSE),1),ROUND(VLOOKUP(C1865,[1]!T_Resins[#Data],4,FALSE)/VLOOKUP(A1865,[1]!T_Printers[#Data],5,FALSE),1)&gt;_xlfn.XLOOKUP(B1865,[1]Printers!L:L,[1]Printers!O:O,1,0,),"")),"")</f>
        <v/>
      </c>
      <c r="J1865" t="str">
        <f>IFERROR(IF(ROUND(_xlfn.XLOOKUP([1]Parameters!B1865,[1]Printers!L:L,[1]Printers!Q:Q,,0)*I1865/10,0)*10&lt;_xlfn.XLOOKUP([1]Parameters!B1865,[1]Printers!L:L,[1]Printers!P:P,,0),ROUND(_xlfn.XLOOKUP([1]Parameters!B1865,[1]Printers!L:L,[1]Printers!Q:Q,,0)*I1865/10,0)*10,_xlfn.XLOOKUP([1]Parameters!B1865,[1]Printers!L:L,[1]Printers!P:P,,0)),"")</f>
        <v/>
      </c>
      <c r="K1865">
        <f>IF(SUM(E1865:J1865)&lt;&gt;0,VLOOKUP(A1865,[1]!T_Printers[#Data],10,FALSE)+VLOOKUP(C1865,[1]!T_Resins[#Data],10,FALSE),"")</f>
        <v>4</v>
      </c>
      <c r="L1865">
        <f>IF(SUM(E1865:J1865)&lt;&gt;0,VLOOKUP(A1865,[1]!T_Printers[#Data],11,FALSE),"")</f>
        <v>8</v>
      </c>
      <c r="M1865">
        <f>IF(SUM(E1865:J1865)&lt;&gt;0,VLOOKUP(C1865,[1]!T_Resins[#Data],8,FALSE),"")</f>
        <v>120</v>
      </c>
      <c r="N1865">
        <f>IF(_xlfn.XLOOKUP(B1865,[1]Printers!$L:$L,[1]Printers!$R:$R,0,0)&gt;0,[1]Parameters!M1865,IF(SUM(E1865:J1865)&lt;&gt;0,VLOOKUP(C1865,[1]!T_Resins[#Data],9,FALSE),""))</f>
        <v>180</v>
      </c>
      <c r="O1865" t="str">
        <f t="shared" si="29"/>
        <v>ElegooSaturn3Ultra12K</v>
      </c>
    </row>
    <row r="1866" spans="1:15" x14ac:dyDescent="0.25">
      <c r="A1866" t="str">
        <f t="array" ref="A1866">IF(ROW()-1&gt;COUNTA([1]!T_Printers[Printers])*COUNTA([1]!T_Resins[Resins]),"",INDEX([1]!T_Printers[Printers],INT((ROW()-2)/COUNTA([1]!T_Resins[Resins])+1)))</f>
        <v>Elegoo Saturn 3 Ultra 12K</v>
      </c>
      <c r="B1866" t="str">
        <f>_xlfn.XLOOKUP(A1866,[1]!T_Printers[Printers],[1]!T_Printers[Icon link],,0)</f>
        <v>ElegooSaturn3Ultra12K</v>
      </c>
      <c r="C1866" t="str">
        <f t="array" ref="C1866">IF(ROW()-1&gt;COUNTA([1]!T_Printers[Printers])*COUNTA([1]!T_Resins[Resins]),"",INDEX([1]!T_Resins[Resins],MOD(ROW()-2,COUNTA([1]!T_Resins[Resins]))+1))</f>
        <v>Dental Soft Pink</v>
      </c>
      <c r="D1866">
        <f>IF(SUM(E1866:J1866)&lt;&gt;0,IF(ROW()-1&gt;COUNTA([1]!T_Printers[Printers])*COUNTA([1]!T_Resins[Resins]),"",2),"")</f>
        <v>2</v>
      </c>
      <c r="E1866" cm="1">
        <f t="array" ref="E1866">IFERROR(IF(ROW()-1&gt;COUNTA([1]!T_Printers[Printers])*COUNTA([1]!T_Resins[Resins]),"",_xlfn.IFS(ROUND(VLOOKUP(C1866,[1]!T_Resins[#Data],2,FALSE)/VLOOKUP(A1866,[1]!T_Printers[#Data],5,FALSE),1)&lt;=_xlfn.XLOOKUP(B1866,[1]Printers!L:L,[1]Printers!O:O,1,0,),ROUND(VLOOKUP(C1866,[1]!T_Resins[#Data],2,FALSE)/VLOOKUP(A1866,[1]!T_Printers[#Data],5,FALSE),1),ROUND(VLOOKUP(C1866,[1]!T_Resins[#Data],2,FALSE)/VLOOKUP(A1866,[1]!T_Printers[#Data],5,FALSE),1)&gt;_xlfn.XLOOKUP(B1866,[1]Printers!L:L,[1]Printers!O:O,1,0,),10)),"Используйте слой 100 мкм")</f>
        <v>4.5</v>
      </c>
      <c r="F1866">
        <f>IFERROR(IF(ROUND(_xlfn.XLOOKUP([1]Parameters!B1866,[1]Printers!L:L,[1]Printers!Q:Q,,0)*E1866/10,0)*10&lt;_xlfn.XLOOKUP([1]Parameters!B1866,[1]Printers!L:L,[1]Printers!P:P,,0),ROUND(_xlfn.XLOOKUP([1]Parameters!B1866,[1]Printers!L:L,[1]Printers!Q:Q,,0)*E1866/10,0)*10,_xlfn.XLOOKUP([1]Parameters!B1866,[1]Printers!L:L,[1]Printers!P:P,,0)),"")</f>
        <v>40</v>
      </c>
      <c r="G1866" cm="1">
        <f t="array" ref="G1866">IFERROR(IF(ROW()-1&gt;COUNTA([1]!T_Printers[Printers])*COUNTA([1]!T_Resins[Resins]),"",_xlfn.IFS(ROUND(VLOOKUP(C1866,[1]!T_Resins[#Data],3,FALSE)/VLOOKUP(A1866,[1]!T_Printers[#Data],5,FALSE),1)&lt;=_xlfn.XLOOKUP(B1866,[1]Printers!L:L,[1]Printers!O:O,1,0,),ROUND(VLOOKUP(C1866,[1]!T_Resins[#Data],3,FALSE)/VLOOKUP(A1866,[1]!T_Printers[#Data],5,FALSE),1),ROUND(VLOOKUP(C1866,[1]!T_Resins[#Data],3,FALSE)/VLOOKUP(A1866,[1]!T_Printers[#Data],5,FALSE),1)&gt;_xlfn.XLOOKUP(B1866,[1]Printers!L:L,[1]Printers!O:O,1,0,),10)),"")</f>
        <v>5.8</v>
      </c>
      <c r="H1866">
        <f>IFERROR(IF(ROUND(_xlfn.XLOOKUP([1]Parameters!B1866,[1]Printers!L:L,[1]Printers!Q:Q,,0)*G1866/10,0)*10&lt;_xlfn.XLOOKUP([1]Parameters!B1866,[1]Printers!L:L,[1]Printers!P:P,,0),ROUND(_xlfn.XLOOKUP([1]Parameters!B1866,[1]Printers!L:L,[1]Printers!Q:Q,,0)*G1866/10,0)*10,_xlfn.XLOOKUP([1]Parameters!B1866,[1]Printers!L:L,[1]Printers!P:P,,0)),"")</f>
        <v>50</v>
      </c>
      <c r="I1866" s="3" t="str" cm="1">
        <f t="array" ref="I1866">IFERROR(IF(ROW()-1&gt;COUNTA([1]!T_Printers[Printers])*COUNTA([1]!T_Resins[Resins]),"",_xlfn.IFS(ROUND(VLOOKUP(C1866,[1]!T_Resins[#Data],4,FALSE)/VLOOKUP(A1866,[1]!T_Printers[#Data],5,FALSE),1)&lt;=_xlfn.XLOOKUP(B1866,[1]Printers!L:L,[1]Printers!O:O,1,0,),ROUND(VLOOKUP(C1866,[1]!T_Resins[#Data],4,FALSE)/VLOOKUP(A1866,[1]!T_Printers[#Data],5,FALSE),1),ROUND(VLOOKUP(C1866,[1]!T_Resins[#Data],4,FALSE)/VLOOKUP(A1866,[1]!T_Printers[#Data],5,FALSE),1)&gt;_xlfn.XLOOKUP(B1866,[1]Printers!L:L,[1]Printers!O:O,1,0,),"")),"")</f>
        <v/>
      </c>
      <c r="J1866" t="str">
        <f>IFERROR(IF(ROUND(_xlfn.XLOOKUP([1]Parameters!B1866,[1]Printers!L:L,[1]Printers!Q:Q,,0)*I1866/10,0)*10&lt;_xlfn.XLOOKUP([1]Parameters!B1866,[1]Printers!L:L,[1]Printers!P:P,,0),ROUND(_xlfn.XLOOKUP([1]Parameters!B1866,[1]Printers!L:L,[1]Printers!Q:Q,,0)*I1866/10,0)*10,_xlfn.XLOOKUP([1]Parameters!B1866,[1]Printers!L:L,[1]Printers!P:P,,0)),"")</f>
        <v/>
      </c>
      <c r="K1866">
        <f>IF(SUM(E1866:J1866)&lt;&gt;0,VLOOKUP(A1866,[1]!T_Printers[#Data],10,FALSE)+VLOOKUP(C1866,[1]!T_Resins[#Data],10,FALSE),"")</f>
        <v>4</v>
      </c>
      <c r="L1866">
        <f>IF(SUM(E1866:J1866)&lt;&gt;0,VLOOKUP(A1866,[1]!T_Printers[#Data],11,FALSE),"")</f>
        <v>8</v>
      </c>
      <c r="M1866">
        <f>IF(SUM(E1866:J1866)&lt;&gt;0,VLOOKUP(C1866,[1]!T_Resins[#Data],8,FALSE),"")</f>
        <v>60</v>
      </c>
      <c r="N1866">
        <f>IF(_xlfn.XLOOKUP(B1866,[1]Printers!$L:$L,[1]Printers!$R:$R,0,0)&gt;0,[1]Parameters!M1866,IF(SUM(E1866:J1866)&lt;&gt;0,VLOOKUP(C1866,[1]!T_Resins[#Data],9,FALSE),""))</f>
        <v>60</v>
      </c>
      <c r="O1866" t="str">
        <f t="shared" si="29"/>
        <v>ElegooSaturn3Ultra12K</v>
      </c>
    </row>
    <row r="1867" spans="1:15" x14ac:dyDescent="0.25">
      <c r="A1867" t="str">
        <f t="array" ref="A1867">IF(ROW()-1&gt;COUNTA([1]!T_Printers[Printers])*COUNTA([1]!T_Resins[Resins]),"",INDEX([1]!T_Printers[Printers],INT((ROW()-2)/COUNTA([1]!T_Resins[Resins])+1)))</f>
        <v>Elegoo Saturn 3 Ultra 12K</v>
      </c>
      <c r="B1867" t="str">
        <f>_xlfn.XLOOKUP(A1867,[1]!T_Printers[Printers],[1]!T_Printers[Icon link],,0)</f>
        <v>ElegooSaturn3Ultra12K</v>
      </c>
      <c r="C1867" t="str">
        <f t="array" ref="C1867">IF(ROW()-1&gt;COUNTA([1]!T_Printers[Printers])*COUNTA([1]!T_Resins[Resins]),"",INDEX([1]!T_Resins[Resins],MOD(ROW()-2,COUNTA([1]!T_Resins[Resins]))+1))</f>
        <v>Dental Sand A1-A2</v>
      </c>
      <c r="D1867">
        <f>IF(SUM(E1867:J1867)&lt;&gt;0,IF(ROW()-1&gt;COUNTA([1]!T_Printers[Printers])*COUNTA([1]!T_Resins[Resins]),"",2),"")</f>
        <v>2</v>
      </c>
      <c r="E1867" cm="1">
        <f t="array" ref="E1867">IFERROR(IF(ROW()-1&gt;COUNTA([1]!T_Printers[Printers])*COUNTA([1]!T_Resins[Resins]),"",_xlfn.IFS(ROUND(VLOOKUP(C1867,[1]!T_Resins[#Data],2,FALSE)/VLOOKUP(A1867,[1]!T_Printers[#Data],5,FALSE),1)&lt;=_xlfn.XLOOKUP(B1867,[1]Printers!L:L,[1]Printers!O:O,1,0,),ROUND(VLOOKUP(C1867,[1]!T_Resins[#Data],2,FALSE)/VLOOKUP(A1867,[1]!T_Printers[#Data],5,FALSE),1),ROUND(VLOOKUP(C1867,[1]!T_Resins[#Data],2,FALSE)/VLOOKUP(A1867,[1]!T_Printers[#Data],5,FALSE),1)&gt;_xlfn.XLOOKUP(B1867,[1]Printers!L:L,[1]Printers!O:O,1,0,),10)),"Используйте слой 100 мкм")</f>
        <v>2.6</v>
      </c>
      <c r="F1867">
        <f>IFERROR(IF(ROUND(_xlfn.XLOOKUP([1]Parameters!B1867,[1]Printers!L:L,[1]Printers!Q:Q,,0)*E1867/10,0)*10&lt;_xlfn.XLOOKUP([1]Parameters!B1867,[1]Printers!L:L,[1]Printers!P:P,,0),ROUND(_xlfn.XLOOKUP([1]Parameters!B1867,[1]Printers!L:L,[1]Printers!Q:Q,,0)*E1867/10,0)*10,_xlfn.XLOOKUP([1]Parameters!B1867,[1]Printers!L:L,[1]Printers!P:P,,0)),"")</f>
        <v>20</v>
      </c>
      <c r="G1867" cm="1">
        <f t="array" ref="G1867">IFERROR(IF(ROW()-1&gt;COUNTA([1]!T_Printers[Printers])*COUNTA([1]!T_Resins[Resins]),"",_xlfn.IFS(ROUND(VLOOKUP(C1867,[1]!T_Resins[#Data],3,FALSE)/VLOOKUP(A1867,[1]!T_Printers[#Data],5,FALSE),1)&lt;=_xlfn.XLOOKUP(B1867,[1]Printers!L:L,[1]Printers!O:O,1,0,),ROUND(VLOOKUP(C1867,[1]!T_Resins[#Data],3,FALSE)/VLOOKUP(A1867,[1]!T_Printers[#Data],5,FALSE),1),ROUND(VLOOKUP(C1867,[1]!T_Resins[#Data],3,FALSE)/VLOOKUP(A1867,[1]!T_Printers[#Data],5,FALSE),1)&gt;_xlfn.XLOOKUP(B1867,[1]Printers!L:L,[1]Printers!O:O,1,0,),10)),"")</f>
        <v>3.3</v>
      </c>
      <c r="H1867">
        <f>IFERROR(IF(ROUND(_xlfn.XLOOKUP([1]Parameters!B1867,[1]Printers!L:L,[1]Printers!Q:Q,,0)*G1867/10,0)*10&lt;_xlfn.XLOOKUP([1]Parameters!B1867,[1]Printers!L:L,[1]Printers!P:P,,0),ROUND(_xlfn.XLOOKUP([1]Parameters!B1867,[1]Printers!L:L,[1]Printers!Q:Q,,0)*G1867/10,0)*10,_xlfn.XLOOKUP([1]Parameters!B1867,[1]Printers!L:L,[1]Printers!P:P,,0)),"")</f>
        <v>30</v>
      </c>
      <c r="I1867" s="3" t="str" cm="1">
        <f t="array" ref="I1867">IFERROR(IF(ROW()-1&gt;COUNTA([1]!T_Printers[Printers])*COUNTA([1]!T_Resins[Resins]),"",_xlfn.IFS(ROUND(VLOOKUP(C1867,[1]!T_Resins[#Data],4,FALSE)/VLOOKUP(A1867,[1]!T_Printers[#Data],5,FALSE),1)&lt;=_xlfn.XLOOKUP(B1867,[1]Printers!L:L,[1]Printers!O:O,1,0,),ROUND(VLOOKUP(C1867,[1]!T_Resins[#Data],4,FALSE)/VLOOKUP(A1867,[1]!T_Printers[#Data],5,FALSE),1),ROUND(VLOOKUP(C1867,[1]!T_Resins[#Data],4,FALSE)/VLOOKUP(A1867,[1]!T_Printers[#Data],5,FALSE),1)&gt;_xlfn.XLOOKUP(B1867,[1]Printers!L:L,[1]Printers!O:O,1,0,),"")),"")</f>
        <v/>
      </c>
      <c r="J1867" t="str">
        <f>IFERROR(IF(ROUND(_xlfn.XLOOKUP([1]Parameters!B1867,[1]Printers!L:L,[1]Printers!Q:Q,,0)*I1867/10,0)*10&lt;_xlfn.XLOOKUP([1]Parameters!B1867,[1]Printers!L:L,[1]Printers!P:P,,0),ROUND(_xlfn.XLOOKUP([1]Parameters!B1867,[1]Printers!L:L,[1]Printers!Q:Q,,0)*I1867/10,0)*10,_xlfn.XLOOKUP([1]Parameters!B1867,[1]Printers!L:L,[1]Printers!P:P,,0)),"")</f>
        <v/>
      </c>
      <c r="K1867">
        <f>IF(SUM(E1867:J1867)&lt;&gt;0,VLOOKUP(A1867,[1]!T_Printers[#Data],10,FALSE)+VLOOKUP(C1867,[1]!T_Resins[#Data],10,FALSE),"")</f>
        <v>5</v>
      </c>
      <c r="L1867">
        <f>IF(SUM(E1867:J1867)&lt;&gt;0,VLOOKUP(A1867,[1]!T_Printers[#Data],11,FALSE),"")</f>
        <v>8</v>
      </c>
      <c r="M1867">
        <f>IF(SUM(E1867:J1867)&lt;&gt;0,VLOOKUP(C1867,[1]!T_Resins[#Data],8,FALSE),"")</f>
        <v>120</v>
      </c>
      <c r="N1867">
        <f>IF(_xlfn.XLOOKUP(B1867,[1]Printers!$L:$L,[1]Printers!$R:$R,0,0)&gt;0,[1]Parameters!M1867,IF(SUM(E1867:J1867)&lt;&gt;0,VLOOKUP(C1867,[1]!T_Resins[#Data],9,FALSE),""))</f>
        <v>180</v>
      </c>
      <c r="O1867" t="str">
        <f t="shared" si="29"/>
        <v>ElegooSaturn3Ultra12K</v>
      </c>
    </row>
    <row r="1868" spans="1:15" x14ac:dyDescent="0.25">
      <c r="A1868" t="str">
        <f t="array" ref="A1868">IF(ROW()-1&gt;COUNTA([1]!T_Printers[Printers])*COUNTA([1]!T_Resins[Resins]),"",INDEX([1]!T_Printers[Printers],INT((ROW()-2)/COUNTA([1]!T_Resins[Resins])+1)))</f>
        <v>Elegoo Saturn 3 Ultra 12K</v>
      </c>
      <c r="B1868" t="str">
        <f>_xlfn.XLOOKUP(A1868,[1]!T_Printers[Printers],[1]!T_Printers[Icon link],,0)</f>
        <v>ElegooSaturn3Ultra12K</v>
      </c>
      <c r="C1868" t="str">
        <f t="array" ref="C1868">IF(ROW()-1&gt;COUNTA([1]!T_Printers[Printers])*COUNTA([1]!T_Resins[Resins]),"",INDEX([1]!T_Resins[Resins],MOD(ROW()-2,COUNTA([1]!T_Resins[Resins]))+1))</f>
        <v xml:space="preserve">Dental Sand A1-A2 (Обновленная версия) </v>
      </c>
      <c r="D1868">
        <f>IF(SUM(E1868:J1868)&lt;&gt;0,IF(ROW()-1&gt;COUNTA([1]!T_Printers[Printers])*COUNTA([1]!T_Resins[Resins]),"",2),"")</f>
        <v>2</v>
      </c>
      <c r="E1868" cm="1">
        <f t="array" ref="E1868">IFERROR(IF(ROW()-1&gt;COUNTA([1]!T_Printers[Printers])*COUNTA([1]!T_Resins[Resins]),"",_xlfn.IFS(ROUND(VLOOKUP(C1868,[1]!T_Resins[#Data],2,FALSE)/VLOOKUP(A1868,[1]!T_Printers[#Data],5,FALSE),1)&lt;=_xlfn.XLOOKUP(B1868,[1]Printers!L:L,[1]Printers!O:O,1,0,),ROUND(VLOOKUP(C1868,[1]!T_Resins[#Data],2,FALSE)/VLOOKUP(A1868,[1]!T_Printers[#Data],5,FALSE),1),ROUND(VLOOKUP(C1868,[1]!T_Resins[#Data],2,FALSE)/VLOOKUP(A1868,[1]!T_Printers[#Data],5,FALSE),1)&gt;_xlfn.XLOOKUP(B1868,[1]Printers!L:L,[1]Printers!O:O,1,0,),10)),"Используйте слой 100 мкм")</f>
        <v>6.9</v>
      </c>
      <c r="F1868">
        <f>IFERROR(IF(ROUND(_xlfn.XLOOKUP([1]Parameters!B1868,[1]Printers!L:L,[1]Printers!Q:Q,,0)*E1868/10,0)*10&lt;_xlfn.XLOOKUP([1]Parameters!B1868,[1]Printers!L:L,[1]Printers!P:P,,0),ROUND(_xlfn.XLOOKUP([1]Parameters!B1868,[1]Printers!L:L,[1]Printers!Q:Q,,0)*E1868/10,0)*10,_xlfn.XLOOKUP([1]Parameters!B1868,[1]Printers!L:L,[1]Printers!P:P,,0)),"")</f>
        <v>60</v>
      </c>
      <c r="G1868" cm="1">
        <f t="array" ref="G1868">IFERROR(IF(ROW()-1&gt;COUNTA([1]!T_Printers[Printers])*COUNTA([1]!T_Resins[Resins]),"",_xlfn.IFS(ROUND(VLOOKUP(C1868,[1]!T_Resins[#Data],3,FALSE)/VLOOKUP(A1868,[1]!T_Printers[#Data],5,FALSE),1)&lt;=_xlfn.XLOOKUP(B1868,[1]Printers!L:L,[1]Printers!O:O,1,0,),ROUND(VLOOKUP(C1868,[1]!T_Resins[#Data],3,FALSE)/VLOOKUP(A1868,[1]!T_Printers[#Data],5,FALSE),1),ROUND(VLOOKUP(C1868,[1]!T_Resins[#Data],3,FALSE)/VLOOKUP(A1868,[1]!T_Printers[#Data],5,FALSE),1)&gt;_xlfn.XLOOKUP(B1868,[1]Printers!L:L,[1]Printers!O:O,1,0,),10)),"")</f>
        <v>7.2</v>
      </c>
      <c r="H1868">
        <f>IFERROR(IF(ROUND(_xlfn.XLOOKUP([1]Parameters!B1868,[1]Printers!L:L,[1]Printers!Q:Q,,0)*G1868/10,0)*10&lt;_xlfn.XLOOKUP([1]Parameters!B1868,[1]Printers!L:L,[1]Printers!P:P,,0),ROUND(_xlfn.XLOOKUP([1]Parameters!B1868,[1]Printers!L:L,[1]Printers!Q:Q,,0)*G1868/10,0)*10,_xlfn.XLOOKUP([1]Parameters!B1868,[1]Printers!L:L,[1]Printers!P:P,,0)),"")</f>
        <v>60</v>
      </c>
      <c r="I1868" s="3" t="str" cm="1">
        <f t="array" ref="I1868">IFERROR(IF(ROW()-1&gt;COUNTA([1]!T_Printers[Printers])*COUNTA([1]!T_Resins[Resins]),"",_xlfn.IFS(ROUND(VLOOKUP(C1868,[1]!T_Resins[#Data],4,FALSE)/VLOOKUP(A1868,[1]!T_Printers[#Data],5,FALSE),1)&lt;=_xlfn.XLOOKUP(B1868,[1]Printers!L:L,[1]Printers!O:O,1,0,),ROUND(VLOOKUP(C1868,[1]!T_Resins[#Data],4,FALSE)/VLOOKUP(A1868,[1]!T_Printers[#Data],5,FALSE),1),ROUND(VLOOKUP(C1868,[1]!T_Resins[#Data],4,FALSE)/VLOOKUP(A1868,[1]!T_Printers[#Data],5,FALSE),1)&gt;_xlfn.XLOOKUP(B1868,[1]Printers!L:L,[1]Printers!O:O,1,0,),"")),"")</f>
        <v/>
      </c>
      <c r="J1868" t="str">
        <f>IFERROR(IF(ROUND(_xlfn.XLOOKUP([1]Parameters!B1868,[1]Printers!L:L,[1]Printers!Q:Q,,0)*I1868/10,0)*10&lt;_xlfn.XLOOKUP([1]Parameters!B1868,[1]Printers!L:L,[1]Printers!P:P,,0),ROUND(_xlfn.XLOOKUP([1]Parameters!B1868,[1]Printers!L:L,[1]Printers!Q:Q,,0)*I1868/10,0)*10,_xlfn.XLOOKUP([1]Parameters!B1868,[1]Printers!L:L,[1]Printers!P:P,,0)),"")</f>
        <v/>
      </c>
      <c r="K1868">
        <f>IF(SUM(E1868:J1868)&lt;&gt;0,VLOOKUP(A1868,[1]!T_Printers[#Data],10,FALSE)+VLOOKUP(C1868,[1]!T_Resins[#Data],10,FALSE),"")</f>
        <v>5</v>
      </c>
      <c r="L1868">
        <f>IF(SUM(E1868:J1868)&lt;&gt;0,VLOOKUP(A1868,[1]!T_Printers[#Data],11,FALSE),"")</f>
        <v>8</v>
      </c>
      <c r="M1868">
        <f>IF(SUM(E1868:J1868)&lt;&gt;0,VLOOKUP(C1868,[1]!T_Resins[#Data],8,FALSE),"")</f>
        <v>120</v>
      </c>
      <c r="N1868">
        <f>IF(_xlfn.XLOOKUP(B1868,[1]Printers!$L:$L,[1]Printers!$R:$R,0,0)&gt;0,[1]Parameters!M1868,IF(SUM(E1868:J1868)&lt;&gt;0,VLOOKUP(C1868,[1]!T_Resins[#Data],9,FALSE),""))</f>
        <v>180</v>
      </c>
      <c r="O1868" t="str">
        <f t="shared" si="29"/>
        <v>ElegooSaturn3Ultra12K</v>
      </c>
    </row>
    <row r="1869" spans="1:15" x14ac:dyDescent="0.25">
      <c r="A1869" t="str">
        <f t="array" ref="A1869">IF(ROW()-1&gt;COUNTA([1]!T_Printers[Printers])*COUNTA([1]!T_Resins[Resins]),"",INDEX([1]!T_Printers[Printers],INT((ROW()-2)/COUNTA([1]!T_Resins[Resins])+1)))</f>
        <v>Elegoo Saturn 3 Ultra 12K</v>
      </c>
      <c r="B1869" t="str">
        <f>_xlfn.XLOOKUP(A1869,[1]!T_Printers[Printers],[1]!T_Printers[Icon link],,0)</f>
        <v>ElegooSaturn3Ultra12K</v>
      </c>
      <c r="C1869" t="str">
        <f t="array" ref="C1869">IF(ROW()-1&gt;COUNTA([1]!T_Printers[Printers])*COUNTA([1]!T_Resins[Resins]),"",INDEX([1]!T_Resins[Resins],MOD(ROW()-2,COUNTA([1]!T_Resins[Resins]))+1))</f>
        <v>Dental Sand A3</v>
      </c>
      <c r="D1869">
        <f>IF(SUM(E1869:J1869)&lt;&gt;0,IF(ROW()-1&gt;COUNTA([1]!T_Printers[Printers])*COUNTA([1]!T_Resins[Resins]),"",2),"")</f>
        <v>2</v>
      </c>
      <c r="E1869" cm="1">
        <f t="array" ref="E1869">IFERROR(IF(ROW()-1&gt;COUNTA([1]!T_Printers[Printers])*COUNTA([1]!T_Resins[Resins]),"",_xlfn.IFS(ROUND(VLOOKUP(C1869,[1]!T_Resins[#Data],2,FALSE)/VLOOKUP(A1869,[1]!T_Printers[#Data],5,FALSE),1)&lt;=_xlfn.XLOOKUP(B1869,[1]Printers!L:L,[1]Printers!O:O,1,0,),ROUND(VLOOKUP(C1869,[1]!T_Resins[#Data],2,FALSE)/VLOOKUP(A1869,[1]!T_Printers[#Data],5,FALSE),1),ROUND(VLOOKUP(C1869,[1]!T_Resins[#Data],2,FALSE)/VLOOKUP(A1869,[1]!T_Printers[#Data],5,FALSE),1)&gt;_xlfn.XLOOKUP(B1869,[1]Printers!L:L,[1]Printers!O:O,1,0,),10)),"Используйте слой 100 мкм")</f>
        <v>2.6</v>
      </c>
      <c r="F1869">
        <f>IFERROR(IF(ROUND(_xlfn.XLOOKUP([1]Parameters!B1869,[1]Printers!L:L,[1]Printers!Q:Q,,0)*E1869/10,0)*10&lt;_xlfn.XLOOKUP([1]Parameters!B1869,[1]Printers!L:L,[1]Printers!P:P,,0),ROUND(_xlfn.XLOOKUP([1]Parameters!B1869,[1]Printers!L:L,[1]Printers!Q:Q,,0)*E1869/10,0)*10,_xlfn.XLOOKUP([1]Parameters!B1869,[1]Printers!L:L,[1]Printers!P:P,,0)),"")</f>
        <v>20</v>
      </c>
      <c r="G1869" cm="1">
        <f t="array" ref="G1869">IFERROR(IF(ROW()-1&gt;COUNTA([1]!T_Printers[Printers])*COUNTA([1]!T_Resins[Resins]),"",_xlfn.IFS(ROUND(VLOOKUP(C1869,[1]!T_Resins[#Data],3,FALSE)/VLOOKUP(A1869,[1]!T_Printers[#Data],5,FALSE),1)&lt;=_xlfn.XLOOKUP(B1869,[1]Printers!L:L,[1]Printers!O:O,1,0,),ROUND(VLOOKUP(C1869,[1]!T_Resins[#Data],3,FALSE)/VLOOKUP(A1869,[1]!T_Printers[#Data],5,FALSE),1),ROUND(VLOOKUP(C1869,[1]!T_Resins[#Data],3,FALSE)/VLOOKUP(A1869,[1]!T_Printers[#Data],5,FALSE),1)&gt;_xlfn.XLOOKUP(B1869,[1]Printers!L:L,[1]Printers!O:O,1,0,),10)),"")</f>
        <v>3.3</v>
      </c>
      <c r="H1869">
        <f>IFERROR(IF(ROUND(_xlfn.XLOOKUP([1]Parameters!B1869,[1]Printers!L:L,[1]Printers!Q:Q,,0)*G1869/10,0)*10&lt;_xlfn.XLOOKUP([1]Parameters!B1869,[1]Printers!L:L,[1]Printers!P:P,,0),ROUND(_xlfn.XLOOKUP([1]Parameters!B1869,[1]Printers!L:L,[1]Printers!Q:Q,,0)*G1869/10,0)*10,_xlfn.XLOOKUP([1]Parameters!B1869,[1]Printers!L:L,[1]Printers!P:P,,0)),"")</f>
        <v>30</v>
      </c>
      <c r="I1869" s="3" t="str" cm="1">
        <f t="array" ref="I1869">IFERROR(IF(ROW()-1&gt;COUNTA([1]!T_Printers[Printers])*COUNTA([1]!T_Resins[Resins]),"",_xlfn.IFS(ROUND(VLOOKUP(C1869,[1]!T_Resins[#Data],4,FALSE)/VLOOKUP(A1869,[1]!T_Printers[#Data],5,FALSE),1)&lt;=_xlfn.XLOOKUP(B1869,[1]Printers!L:L,[1]Printers!O:O,1,0,),ROUND(VLOOKUP(C1869,[1]!T_Resins[#Data],4,FALSE)/VLOOKUP(A1869,[1]!T_Printers[#Data],5,FALSE),1),ROUND(VLOOKUP(C1869,[1]!T_Resins[#Data],4,FALSE)/VLOOKUP(A1869,[1]!T_Printers[#Data],5,FALSE),1)&gt;_xlfn.XLOOKUP(B1869,[1]Printers!L:L,[1]Printers!O:O,1,0,),"")),"")</f>
        <v/>
      </c>
      <c r="J1869" t="str">
        <f>IFERROR(IF(ROUND(_xlfn.XLOOKUP([1]Parameters!B1869,[1]Printers!L:L,[1]Printers!Q:Q,,0)*I1869/10,0)*10&lt;_xlfn.XLOOKUP([1]Parameters!B1869,[1]Printers!L:L,[1]Printers!P:P,,0),ROUND(_xlfn.XLOOKUP([1]Parameters!B1869,[1]Printers!L:L,[1]Printers!Q:Q,,0)*I1869/10,0)*10,_xlfn.XLOOKUP([1]Parameters!B1869,[1]Printers!L:L,[1]Printers!P:P,,0)),"")</f>
        <v/>
      </c>
      <c r="K1869">
        <f>IF(SUM(E1869:J1869)&lt;&gt;0,VLOOKUP(A1869,[1]!T_Printers[#Data],10,FALSE)+VLOOKUP(C1869,[1]!T_Resins[#Data],10,FALSE),"")</f>
        <v>5</v>
      </c>
      <c r="L1869">
        <f>IF(SUM(E1869:J1869)&lt;&gt;0,VLOOKUP(A1869,[1]!T_Printers[#Data],11,FALSE),"")</f>
        <v>8</v>
      </c>
      <c r="M1869">
        <f>IF(SUM(E1869:J1869)&lt;&gt;0,VLOOKUP(C1869,[1]!T_Resins[#Data],8,FALSE),"")</f>
        <v>120</v>
      </c>
      <c r="N1869">
        <f>IF(_xlfn.XLOOKUP(B1869,[1]Printers!$L:$L,[1]Printers!$R:$R,0,0)&gt;0,[1]Parameters!M1869,IF(SUM(E1869:J1869)&lt;&gt;0,VLOOKUP(C1869,[1]!T_Resins[#Data],9,FALSE),""))</f>
        <v>180</v>
      </c>
      <c r="O1869" t="str">
        <f t="shared" si="29"/>
        <v>ElegooSaturn3Ultra12K</v>
      </c>
    </row>
    <row r="1870" spans="1:15" x14ac:dyDescent="0.25">
      <c r="A1870" t="str">
        <f t="array" ref="A1870">IF(ROW()-1&gt;COUNTA([1]!T_Printers[Printers])*COUNTA([1]!T_Resins[Resins]),"",INDEX([1]!T_Printers[Printers],INT((ROW()-2)/COUNTA([1]!T_Resins[Resins])+1)))</f>
        <v>Elegoo Saturn 3 Ultra 12K</v>
      </c>
      <c r="B1870" t="str">
        <f>_xlfn.XLOOKUP(A1870,[1]!T_Printers[Printers],[1]!T_Printers[Icon link],,0)</f>
        <v>ElegooSaturn3Ultra12K</v>
      </c>
      <c r="C1870" t="str">
        <f t="array" ref="C1870">IF(ROW()-1&gt;COUNTA([1]!T_Printers[Printers])*COUNTA([1]!T_Resins[Resins]),"",INDEX([1]!T_Resins[Resins],MOD(ROW()-2,COUNTA([1]!T_Resins[Resins]))+1))</f>
        <v xml:space="preserve">Dental Sand A3 (Обновленная версия) </v>
      </c>
      <c r="D1870">
        <f>IF(SUM(E1870:J1870)&lt;&gt;0,IF(ROW()-1&gt;COUNTA([1]!T_Printers[Printers])*COUNTA([1]!T_Resins[Resins]),"",2),"")</f>
        <v>2</v>
      </c>
      <c r="E1870" cm="1">
        <f t="array" ref="E1870">IFERROR(IF(ROW()-1&gt;COUNTA([1]!T_Printers[Printers])*COUNTA([1]!T_Resins[Resins]),"",_xlfn.IFS(ROUND(VLOOKUP(C1870,[1]!T_Resins[#Data],2,FALSE)/VLOOKUP(A1870,[1]!T_Printers[#Data],5,FALSE),1)&lt;=_xlfn.XLOOKUP(B1870,[1]Printers!L:L,[1]Printers!O:O,1,0,),ROUND(VLOOKUP(C1870,[1]!T_Resins[#Data],2,FALSE)/VLOOKUP(A1870,[1]!T_Printers[#Data],5,FALSE),1),ROUND(VLOOKUP(C1870,[1]!T_Resins[#Data],2,FALSE)/VLOOKUP(A1870,[1]!T_Printers[#Data],5,FALSE),1)&gt;_xlfn.XLOOKUP(B1870,[1]Printers!L:L,[1]Printers!O:O,1,0,),10)),"Используйте слой 100 мкм")</f>
        <v>6.9</v>
      </c>
      <c r="F1870">
        <f>IFERROR(IF(ROUND(_xlfn.XLOOKUP([1]Parameters!B1870,[1]Printers!L:L,[1]Printers!Q:Q,,0)*E1870/10,0)*10&lt;_xlfn.XLOOKUP([1]Parameters!B1870,[1]Printers!L:L,[1]Printers!P:P,,0),ROUND(_xlfn.XLOOKUP([1]Parameters!B1870,[1]Printers!L:L,[1]Printers!Q:Q,,0)*E1870/10,0)*10,_xlfn.XLOOKUP([1]Parameters!B1870,[1]Printers!L:L,[1]Printers!P:P,,0)),"")</f>
        <v>60</v>
      </c>
      <c r="G1870" cm="1">
        <f t="array" ref="G1870">IFERROR(IF(ROW()-1&gt;COUNTA([1]!T_Printers[Printers])*COUNTA([1]!T_Resins[Resins]),"",_xlfn.IFS(ROUND(VLOOKUP(C1870,[1]!T_Resins[#Data],3,FALSE)/VLOOKUP(A1870,[1]!T_Printers[#Data],5,FALSE),1)&lt;=_xlfn.XLOOKUP(B1870,[1]Printers!L:L,[1]Printers!O:O,1,0,),ROUND(VLOOKUP(C1870,[1]!T_Resins[#Data],3,FALSE)/VLOOKUP(A1870,[1]!T_Printers[#Data],5,FALSE),1),ROUND(VLOOKUP(C1870,[1]!T_Resins[#Data],3,FALSE)/VLOOKUP(A1870,[1]!T_Printers[#Data],5,FALSE),1)&gt;_xlfn.XLOOKUP(B1870,[1]Printers!L:L,[1]Printers!O:O,1,0,),10)),"")</f>
        <v>7.2</v>
      </c>
      <c r="H1870">
        <f>IFERROR(IF(ROUND(_xlfn.XLOOKUP([1]Parameters!B1870,[1]Printers!L:L,[1]Printers!Q:Q,,0)*G1870/10,0)*10&lt;_xlfn.XLOOKUP([1]Parameters!B1870,[1]Printers!L:L,[1]Printers!P:P,,0),ROUND(_xlfn.XLOOKUP([1]Parameters!B1870,[1]Printers!L:L,[1]Printers!Q:Q,,0)*G1870/10,0)*10,_xlfn.XLOOKUP([1]Parameters!B1870,[1]Printers!L:L,[1]Printers!P:P,,0)),"")</f>
        <v>60</v>
      </c>
      <c r="I1870" s="3" t="str" cm="1">
        <f t="array" ref="I1870">IFERROR(IF(ROW()-1&gt;COUNTA([1]!T_Printers[Printers])*COUNTA([1]!T_Resins[Resins]),"",_xlfn.IFS(ROUND(VLOOKUP(C1870,[1]!T_Resins[#Data],4,FALSE)/VLOOKUP(A1870,[1]!T_Printers[#Data],5,FALSE),1)&lt;=_xlfn.XLOOKUP(B1870,[1]Printers!L:L,[1]Printers!O:O,1,0,),ROUND(VLOOKUP(C1870,[1]!T_Resins[#Data],4,FALSE)/VLOOKUP(A1870,[1]!T_Printers[#Data],5,FALSE),1),ROUND(VLOOKUP(C1870,[1]!T_Resins[#Data],4,FALSE)/VLOOKUP(A1870,[1]!T_Printers[#Data],5,FALSE),1)&gt;_xlfn.XLOOKUP(B1870,[1]Printers!L:L,[1]Printers!O:O,1,0,),"")),"")</f>
        <v/>
      </c>
      <c r="J1870" t="str">
        <f>IFERROR(IF(ROUND(_xlfn.XLOOKUP([1]Parameters!B1870,[1]Printers!L:L,[1]Printers!Q:Q,,0)*I1870/10,0)*10&lt;_xlfn.XLOOKUP([1]Parameters!B1870,[1]Printers!L:L,[1]Printers!P:P,,0),ROUND(_xlfn.XLOOKUP([1]Parameters!B1870,[1]Printers!L:L,[1]Printers!Q:Q,,0)*I1870/10,0)*10,_xlfn.XLOOKUP([1]Parameters!B1870,[1]Printers!L:L,[1]Printers!P:P,,0)),"")</f>
        <v/>
      </c>
      <c r="K1870">
        <f>IF(SUM(E1870:J1870)&lt;&gt;0,VLOOKUP(A1870,[1]!T_Printers[#Data],10,FALSE)+VLOOKUP(C1870,[1]!T_Resins[#Data],10,FALSE),"")</f>
        <v>5</v>
      </c>
      <c r="L1870">
        <f>IF(SUM(E1870:J1870)&lt;&gt;0,VLOOKUP(A1870,[1]!T_Printers[#Data],11,FALSE),"")</f>
        <v>8</v>
      </c>
      <c r="M1870">
        <f>IF(SUM(E1870:J1870)&lt;&gt;0,VLOOKUP(C1870,[1]!T_Resins[#Data],8,FALSE),"")</f>
        <v>120</v>
      </c>
      <c r="N1870">
        <f>IF(_xlfn.XLOOKUP(B1870,[1]Printers!$L:$L,[1]Printers!$R:$R,0,0)&gt;0,[1]Parameters!M1870,IF(SUM(E1870:J1870)&lt;&gt;0,VLOOKUP(C1870,[1]!T_Resins[#Data],9,FALSE),""))</f>
        <v>180</v>
      </c>
      <c r="O1870" t="str">
        <f t="shared" si="29"/>
        <v>ElegooSaturn3Ultra12K</v>
      </c>
    </row>
    <row r="1871" spans="1:15" x14ac:dyDescent="0.25">
      <c r="A1871" t="str">
        <f t="array" ref="A1871">IF(ROW()-1&gt;COUNTA([1]!T_Printers[Printers])*COUNTA([1]!T_Resins[Resins]),"",INDEX([1]!T_Printers[Printers],INT((ROW()-2)/COUNTA([1]!T_Resins[Resins])+1)))</f>
        <v>Elegoo Saturn 3 Ultra 12K</v>
      </c>
      <c r="B1871" t="str">
        <f>_xlfn.XLOOKUP(A1871,[1]!T_Printers[Printers],[1]!T_Printers[Icon link],,0)</f>
        <v>ElegooSaturn3Ultra12K</v>
      </c>
      <c r="C1871" t="str">
        <f t="array" ref="C1871">IF(ROW()-1&gt;COUNTA([1]!T_Printers[Printers])*COUNTA([1]!T_Resins[Resins]),"",INDEX([1]!T_Resins[Resins],MOD(ROW()-2,COUNTA([1]!T_Resins[Resins]))+1))</f>
        <v>Dental Sand Pro A1-A2 (Crown LT)</v>
      </c>
      <c r="D1871">
        <f>IF(SUM(E1871:J1871)&lt;&gt;0,IF(ROW()-1&gt;COUNTA([1]!T_Printers[Printers])*COUNTA([1]!T_Resins[Resins]),"",2),"")</f>
        <v>2</v>
      </c>
      <c r="E1871" cm="1">
        <f t="array" ref="E1871">IFERROR(IF(ROW()-1&gt;COUNTA([1]!T_Printers[Printers])*COUNTA([1]!T_Resins[Resins]),"",_xlfn.IFS(ROUND(VLOOKUP(C1871,[1]!T_Resins[#Data],2,FALSE)/VLOOKUP(A1871,[1]!T_Printers[#Data],5,FALSE),1)&lt;=_xlfn.XLOOKUP(B1871,[1]Printers!L:L,[1]Printers!O:O,1,0,),ROUND(VLOOKUP(C1871,[1]!T_Resins[#Data],2,FALSE)/VLOOKUP(A1871,[1]!T_Printers[#Data],5,FALSE),1),ROUND(VLOOKUP(C1871,[1]!T_Resins[#Data],2,FALSE)/VLOOKUP(A1871,[1]!T_Printers[#Data],5,FALSE),1)&gt;_xlfn.XLOOKUP(B1871,[1]Printers!L:L,[1]Printers!O:O,1,0,),10)),"Используйте слой 100 мкм")</f>
        <v>11.4</v>
      </c>
      <c r="F1871">
        <f>IFERROR(IF(ROUND(_xlfn.XLOOKUP([1]Parameters!B1871,[1]Printers!L:L,[1]Printers!Q:Q,,0)*E1871/10,0)*10&lt;_xlfn.XLOOKUP([1]Parameters!B1871,[1]Printers!L:L,[1]Printers!P:P,,0),ROUND(_xlfn.XLOOKUP([1]Parameters!B1871,[1]Printers!L:L,[1]Printers!Q:Q,,0)*E1871/10,0)*10,_xlfn.XLOOKUP([1]Parameters!B1871,[1]Printers!L:L,[1]Printers!P:P,,0)),"")</f>
        <v>100</v>
      </c>
      <c r="G1871" cm="1">
        <f t="array" ref="G1871">IFERROR(IF(ROW()-1&gt;COUNTA([1]!T_Printers[Printers])*COUNTA([1]!T_Resins[Resins]),"",_xlfn.IFS(ROUND(VLOOKUP(C1871,[1]!T_Resins[#Data],3,FALSE)/VLOOKUP(A1871,[1]!T_Printers[#Data],5,FALSE),1)&lt;=_xlfn.XLOOKUP(B1871,[1]Printers!L:L,[1]Printers!O:O,1,0,),ROUND(VLOOKUP(C1871,[1]!T_Resins[#Data],3,FALSE)/VLOOKUP(A1871,[1]!T_Printers[#Data],5,FALSE),1),ROUND(VLOOKUP(C1871,[1]!T_Resins[#Data],3,FALSE)/VLOOKUP(A1871,[1]!T_Printers[#Data],5,FALSE),1)&gt;_xlfn.XLOOKUP(B1871,[1]Printers!L:L,[1]Printers!O:O,1,0,),10)),"")</f>
        <v>16.399999999999999</v>
      </c>
      <c r="H1871">
        <f>IFERROR(IF(ROUND(_xlfn.XLOOKUP([1]Parameters!B1871,[1]Printers!L:L,[1]Printers!Q:Q,,0)*G1871/10,0)*10&lt;_xlfn.XLOOKUP([1]Parameters!B1871,[1]Printers!L:L,[1]Printers!P:P,,0),ROUND(_xlfn.XLOOKUP([1]Parameters!B1871,[1]Printers!L:L,[1]Printers!Q:Q,,0)*G1871/10,0)*10,_xlfn.XLOOKUP([1]Parameters!B1871,[1]Printers!L:L,[1]Printers!P:P,,0)),"")</f>
        <v>100</v>
      </c>
      <c r="I1871" s="3" t="str" cm="1">
        <f t="array" ref="I1871">IFERROR(IF(ROW()-1&gt;COUNTA([1]!T_Printers[Printers])*COUNTA([1]!T_Resins[Resins]),"",_xlfn.IFS(ROUND(VLOOKUP(C1871,[1]!T_Resins[#Data],4,FALSE)/VLOOKUP(A1871,[1]!T_Printers[#Data],5,FALSE),1)&lt;=_xlfn.XLOOKUP(B1871,[1]Printers!L:L,[1]Printers!O:O,1,0,),ROUND(VLOOKUP(C1871,[1]!T_Resins[#Data],4,FALSE)/VLOOKUP(A1871,[1]!T_Printers[#Data],5,FALSE),1),ROUND(VLOOKUP(C1871,[1]!T_Resins[#Data],4,FALSE)/VLOOKUP(A1871,[1]!T_Printers[#Data],5,FALSE),1)&gt;_xlfn.XLOOKUP(B1871,[1]Printers!L:L,[1]Printers!O:O,1,0,),"")),"")</f>
        <v/>
      </c>
      <c r="J1871" t="str">
        <f>IFERROR(IF(ROUND(_xlfn.XLOOKUP([1]Parameters!B1871,[1]Printers!L:L,[1]Printers!Q:Q,,0)*I1871/10,0)*10&lt;_xlfn.XLOOKUP([1]Parameters!B1871,[1]Printers!L:L,[1]Printers!P:P,,0),ROUND(_xlfn.XLOOKUP([1]Parameters!B1871,[1]Printers!L:L,[1]Printers!Q:Q,,0)*I1871/10,0)*10,_xlfn.XLOOKUP([1]Parameters!B1871,[1]Printers!L:L,[1]Printers!P:P,,0)),"")</f>
        <v/>
      </c>
      <c r="K1871">
        <f>IF(SUM(E1871:J1871)&lt;&gt;0,VLOOKUP(A1871,[1]!T_Printers[#Data],10,FALSE)+VLOOKUP(C1871,[1]!T_Resins[#Data],10,FALSE),"")</f>
        <v>5</v>
      </c>
      <c r="L1871">
        <f>IF(SUM(E1871:J1871)&lt;&gt;0,VLOOKUP(A1871,[1]!T_Printers[#Data],11,FALSE),"")</f>
        <v>8</v>
      </c>
      <c r="M1871">
        <f>IF(SUM(E1871:J1871)&lt;&gt;0,VLOOKUP(C1871,[1]!T_Resins[#Data],8,FALSE),"")</f>
        <v>120</v>
      </c>
      <c r="N1871">
        <f>IF(_xlfn.XLOOKUP(B1871,[1]Printers!$L:$L,[1]Printers!$R:$R,0,0)&gt;0,[1]Parameters!M1871,IF(SUM(E1871:J1871)&lt;&gt;0,VLOOKUP(C1871,[1]!T_Resins[#Data],9,FALSE),""))</f>
        <v>180</v>
      </c>
      <c r="O1871" t="str">
        <f t="shared" si="29"/>
        <v>ElegooSaturn3Ultra12K</v>
      </c>
    </row>
    <row r="1872" spans="1:15" x14ac:dyDescent="0.25">
      <c r="A1872" t="str">
        <f t="array" ref="A1872">IF(ROW()-1&gt;COUNTA([1]!T_Printers[Printers])*COUNTA([1]!T_Resins[Resins]),"",INDEX([1]!T_Printers[Printers],INT((ROW()-2)/COUNTA([1]!T_Resins[Resins])+1)))</f>
        <v>Elegoo Saturn 3 Ultra 12K</v>
      </c>
      <c r="B1872" t="str">
        <f>_xlfn.XLOOKUP(A1872,[1]!T_Printers[Printers],[1]!T_Printers[Icon link],,0)</f>
        <v>ElegooSaturn3Ultra12K</v>
      </c>
      <c r="C1872" t="str">
        <f t="array" ref="C1872">IF(ROW()-1&gt;COUNTA([1]!T_Printers[Printers])*COUNTA([1]!T_Resins[Resins]),"",INDEX([1]!T_Resins[Resins],MOD(ROW()-2,COUNTA([1]!T_Resins[Resins]))+1))</f>
        <v>Dental Sand Pro A3 (Crown LT)</v>
      </c>
      <c r="D1872">
        <f>IF(SUM(E1872:J1872)&lt;&gt;0,IF(ROW()-1&gt;COUNTA([1]!T_Printers[Printers])*COUNTA([1]!T_Resins[Resins]),"",2),"")</f>
        <v>2</v>
      </c>
      <c r="E1872" cm="1">
        <f t="array" ref="E1872">IFERROR(IF(ROW()-1&gt;COUNTA([1]!T_Printers[Printers])*COUNTA([1]!T_Resins[Resins]),"",_xlfn.IFS(ROUND(VLOOKUP(C1872,[1]!T_Resins[#Data],2,FALSE)/VLOOKUP(A1872,[1]!T_Printers[#Data],5,FALSE),1)&lt;=_xlfn.XLOOKUP(B1872,[1]Printers!L:L,[1]Printers!O:O,1,0,),ROUND(VLOOKUP(C1872,[1]!T_Resins[#Data],2,FALSE)/VLOOKUP(A1872,[1]!T_Printers[#Data],5,FALSE),1),ROUND(VLOOKUP(C1872,[1]!T_Resins[#Data],2,FALSE)/VLOOKUP(A1872,[1]!T_Printers[#Data],5,FALSE),1)&gt;_xlfn.XLOOKUP(B1872,[1]Printers!L:L,[1]Printers!O:O,1,0,),10)),"Используйте слой 100 мкм")</f>
        <v>11.4</v>
      </c>
      <c r="F1872">
        <f>IFERROR(IF(ROUND(_xlfn.XLOOKUP([1]Parameters!B1872,[1]Printers!L:L,[1]Printers!Q:Q,,0)*E1872/10,0)*10&lt;_xlfn.XLOOKUP([1]Parameters!B1872,[1]Printers!L:L,[1]Printers!P:P,,0),ROUND(_xlfn.XLOOKUP([1]Parameters!B1872,[1]Printers!L:L,[1]Printers!Q:Q,,0)*E1872/10,0)*10,_xlfn.XLOOKUP([1]Parameters!B1872,[1]Printers!L:L,[1]Printers!P:P,,0)),"")</f>
        <v>100</v>
      </c>
      <c r="G1872" cm="1">
        <f t="array" ref="G1872">IFERROR(IF(ROW()-1&gt;COUNTA([1]!T_Printers[Printers])*COUNTA([1]!T_Resins[Resins]),"",_xlfn.IFS(ROUND(VLOOKUP(C1872,[1]!T_Resins[#Data],3,FALSE)/VLOOKUP(A1872,[1]!T_Printers[#Data],5,FALSE),1)&lt;=_xlfn.XLOOKUP(B1872,[1]Printers!L:L,[1]Printers!O:O,1,0,),ROUND(VLOOKUP(C1872,[1]!T_Resins[#Data],3,FALSE)/VLOOKUP(A1872,[1]!T_Printers[#Data],5,FALSE),1),ROUND(VLOOKUP(C1872,[1]!T_Resins[#Data],3,FALSE)/VLOOKUP(A1872,[1]!T_Printers[#Data],5,FALSE),1)&gt;_xlfn.XLOOKUP(B1872,[1]Printers!L:L,[1]Printers!O:O,1,0,),10)),"")</f>
        <v>16.399999999999999</v>
      </c>
      <c r="H1872">
        <f>IFERROR(IF(ROUND(_xlfn.XLOOKUP([1]Parameters!B1872,[1]Printers!L:L,[1]Printers!Q:Q,,0)*G1872/10,0)*10&lt;_xlfn.XLOOKUP([1]Parameters!B1872,[1]Printers!L:L,[1]Printers!P:P,,0),ROUND(_xlfn.XLOOKUP([1]Parameters!B1872,[1]Printers!L:L,[1]Printers!Q:Q,,0)*G1872/10,0)*10,_xlfn.XLOOKUP([1]Parameters!B1872,[1]Printers!L:L,[1]Printers!P:P,,0)),"")</f>
        <v>100</v>
      </c>
      <c r="I1872" s="3" t="str" cm="1">
        <f t="array" ref="I1872">IFERROR(IF(ROW()-1&gt;COUNTA([1]!T_Printers[Printers])*COUNTA([1]!T_Resins[Resins]),"",_xlfn.IFS(ROUND(VLOOKUP(C1872,[1]!T_Resins[#Data],4,FALSE)/VLOOKUP(A1872,[1]!T_Printers[#Data],5,FALSE),1)&lt;=_xlfn.XLOOKUP(B1872,[1]Printers!L:L,[1]Printers!O:O,1,0,),ROUND(VLOOKUP(C1872,[1]!T_Resins[#Data],4,FALSE)/VLOOKUP(A1872,[1]!T_Printers[#Data],5,FALSE),1),ROUND(VLOOKUP(C1872,[1]!T_Resins[#Data],4,FALSE)/VLOOKUP(A1872,[1]!T_Printers[#Data],5,FALSE),1)&gt;_xlfn.XLOOKUP(B1872,[1]Printers!L:L,[1]Printers!O:O,1,0,),"")),"")</f>
        <v/>
      </c>
      <c r="J1872" t="str">
        <f>IFERROR(IF(ROUND(_xlfn.XLOOKUP([1]Parameters!B1872,[1]Printers!L:L,[1]Printers!Q:Q,,0)*I1872/10,0)*10&lt;_xlfn.XLOOKUP([1]Parameters!B1872,[1]Printers!L:L,[1]Printers!P:P,,0),ROUND(_xlfn.XLOOKUP([1]Parameters!B1872,[1]Printers!L:L,[1]Printers!Q:Q,,0)*I1872/10,0)*10,_xlfn.XLOOKUP([1]Parameters!B1872,[1]Printers!L:L,[1]Printers!P:P,,0)),"")</f>
        <v/>
      </c>
      <c r="K1872">
        <f>IF(SUM(E1872:J1872)&lt;&gt;0,VLOOKUP(A1872,[1]!T_Printers[#Data],10,FALSE)+VLOOKUP(C1872,[1]!T_Resins[#Data],10,FALSE),"")</f>
        <v>5</v>
      </c>
      <c r="L1872">
        <f>IF(SUM(E1872:J1872)&lt;&gt;0,VLOOKUP(A1872,[1]!T_Printers[#Data],11,FALSE),"")</f>
        <v>8</v>
      </c>
      <c r="M1872">
        <f>IF(SUM(E1872:J1872)&lt;&gt;0,VLOOKUP(C1872,[1]!T_Resins[#Data],8,FALSE),"")</f>
        <v>120</v>
      </c>
      <c r="N1872">
        <f>IF(_xlfn.XLOOKUP(B1872,[1]Printers!$L:$L,[1]Printers!$R:$R,0,0)&gt;0,[1]Parameters!M1872,IF(SUM(E1872:J1872)&lt;&gt;0,VLOOKUP(C1872,[1]!T_Resins[#Data],9,FALSE),""))</f>
        <v>180</v>
      </c>
      <c r="O1872" t="str">
        <f t="shared" si="29"/>
        <v>ElegooSaturn3Ultra12K</v>
      </c>
    </row>
    <row r="1873" spans="1:15" x14ac:dyDescent="0.25">
      <c r="A1873" t="str">
        <f t="array" ref="A1873">IF(ROW()-1&gt;COUNTA([1]!T_Printers[Printers])*COUNTA([1]!T_Resins[Resins]),"",INDEX([1]!T_Printers[Printers],INT((ROW()-2)/COUNTA([1]!T_Resins[Resins])+1)))</f>
        <v>Elegoo Saturn 3 Ultra 12K</v>
      </c>
      <c r="B1873" t="str">
        <f>_xlfn.XLOOKUP(A1873,[1]!T_Printers[Printers],[1]!T_Printers[Icon link],,0)</f>
        <v>ElegooSaturn3Ultra12K</v>
      </c>
      <c r="C1873" t="str">
        <f t="array" ref="C1873">IF(ROW()-1&gt;COUNTA([1]!T_Printers[Printers])*COUNTA([1]!T_Resins[Resins]),"",INDEX([1]!T_Resins[Resins],MOD(ROW()-2,COUNTA([1]!T_Resins[Resins]))+1))</f>
        <v>Dental Splint Soft</v>
      </c>
      <c r="D1873">
        <f>IF(SUM(E1873:J1873)&lt;&gt;0,IF(ROW()-1&gt;COUNTA([1]!T_Printers[Printers])*COUNTA([1]!T_Resins[Resins]),"",2),"")</f>
        <v>2</v>
      </c>
      <c r="E1873" cm="1">
        <f t="array" ref="E1873">IFERROR(IF(ROW()-1&gt;COUNTA([1]!T_Printers[Printers])*COUNTA([1]!T_Resins[Resins]),"",_xlfn.IFS(ROUND(VLOOKUP(C1873,[1]!T_Resins[#Data],2,FALSE)/VLOOKUP(A1873,[1]!T_Printers[#Data],5,FALSE),1)&lt;=_xlfn.XLOOKUP(B1873,[1]Printers!L:L,[1]Printers!O:O,1,0,),ROUND(VLOOKUP(C1873,[1]!T_Resins[#Data],2,FALSE)/VLOOKUP(A1873,[1]!T_Printers[#Data],5,FALSE),1),ROUND(VLOOKUP(C1873,[1]!T_Resins[#Data],2,FALSE)/VLOOKUP(A1873,[1]!T_Printers[#Data],5,FALSE),1)&gt;_xlfn.XLOOKUP(B1873,[1]Printers!L:L,[1]Printers!O:O,1,0,),10)),"Используйте слой 100 мкм")</f>
        <v>7.6</v>
      </c>
      <c r="F1873">
        <f>IFERROR(IF(ROUND(_xlfn.XLOOKUP([1]Parameters!B1873,[1]Printers!L:L,[1]Printers!Q:Q,,0)*E1873/10,0)*10&lt;_xlfn.XLOOKUP([1]Parameters!B1873,[1]Printers!L:L,[1]Printers!P:P,,0),ROUND(_xlfn.XLOOKUP([1]Parameters!B1873,[1]Printers!L:L,[1]Printers!Q:Q,,0)*E1873/10,0)*10,_xlfn.XLOOKUP([1]Parameters!B1873,[1]Printers!L:L,[1]Printers!P:P,,0)),"")</f>
        <v>70</v>
      </c>
      <c r="G1873" cm="1">
        <f t="array" ref="G1873">IFERROR(IF(ROW()-1&gt;COUNTA([1]!T_Printers[Printers])*COUNTA([1]!T_Resins[Resins]),"",_xlfn.IFS(ROUND(VLOOKUP(C1873,[1]!T_Resins[#Data],3,FALSE)/VLOOKUP(A1873,[1]!T_Printers[#Data],5,FALSE),1)&lt;=_xlfn.XLOOKUP(B1873,[1]Printers!L:L,[1]Printers!O:O,1,0,),ROUND(VLOOKUP(C1873,[1]!T_Resins[#Data],3,FALSE)/VLOOKUP(A1873,[1]!T_Printers[#Data],5,FALSE),1),ROUND(VLOOKUP(C1873,[1]!T_Resins[#Data],3,FALSE)/VLOOKUP(A1873,[1]!T_Printers[#Data],5,FALSE),1)&gt;_xlfn.XLOOKUP(B1873,[1]Printers!L:L,[1]Printers!O:O,1,0,),10)),"")</f>
        <v>9.9</v>
      </c>
      <c r="H1873">
        <f>IFERROR(IF(ROUND(_xlfn.XLOOKUP([1]Parameters!B1873,[1]Printers!L:L,[1]Printers!Q:Q,,0)*G1873/10,0)*10&lt;_xlfn.XLOOKUP([1]Parameters!B1873,[1]Printers!L:L,[1]Printers!P:P,,0),ROUND(_xlfn.XLOOKUP([1]Parameters!B1873,[1]Printers!L:L,[1]Printers!Q:Q,,0)*G1873/10,0)*10,_xlfn.XLOOKUP([1]Parameters!B1873,[1]Printers!L:L,[1]Printers!P:P,,0)),"")</f>
        <v>90</v>
      </c>
      <c r="I1873" s="3" t="str" cm="1">
        <f t="array" ref="I1873">IFERROR(IF(ROW()-1&gt;COUNTA([1]!T_Printers[Printers])*COUNTA([1]!T_Resins[Resins]),"",_xlfn.IFS(ROUND(VLOOKUP(C1873,[1]!T_Resins[#Data],4,FALSE)/VLOOKUP(A1873,[1]!T_Printers[#Data],5,FALSE),1)&lt;=_xlfn.XLOOKUP(B1873,[1]Printers!L:L,[1]Printers!O:O,1,0,),ROUND(VLOOKUP(C1873,[1]!T_Resins[#Data],4,FALSE)/VLOOKUP(A1873,[1]!T_Printers[#Data],5,FALSE),1),ROUND(VLOOKUP(C1873,[1]!T_Resins[#Data],4,FALSE)/VLOOKUP(A1873,[1]!T_Printers[#Data],5,FALSE),1)&gt;_xlfn.XLOOKUP(B1873,[1]Printers!L:L,[1]Printers!O:O,1,0,),"")),"")</f>
        <v/>
      </c>
      <c r="J1873" t="str">
        <f>IFERROR(IF(ROUND(_xlfn.XLOOKUP([1]Parameters!B1873,[1]Printers!L:L,[1]Printers!Q:Q,,0)*I1873/10,0)*10&lt;_xlfn.XLOOKUP([1]Parameters!B1873,[1]Printers!L:L,[1]Printers!P:P,,0),ROUND(_xlfn.XLOOKUP([1]Parameters!B1873,[1]Printers!L:L,[1]Printers!Q:Q,,0)*I1873/10,0)*10,_xlfn.XLOOKUP([1]Parameters!B1873,[1]Printers!L:L,[1]Printers!P:P,,0)),"")</f>
        <v/>
      </c>
      <c r="K1873">
        <f>IF(SUM(E1873:J1873)&lt;&gt;0,VLOOKUP(A1873,[1]!T_Printers[#Data],10,FALSE)+VLOOKUP(C1873,[1]!T_Resins[#Data],10,FALSE),"")</f>
        <v>4</v>
      </c>
      <c r="L1873">
        <f>IF(SUM(E1873:J1873)&lt;&gt;0,VLOOKUP(A1873,[1]!T_Printers[#Data],11,FALSE),"")</f>
        <v>8</v>
      </c>
      <c r="M1873">
        <f>IF(SUM(E1873:J1873)&lt;&gt;0,VLOOKUP(C1873,[1]!T_Resins[#Data],8,FALSE),"")</f>
        <v>60</v>
      </c>
      <c r="N1873">
        <f>IF(_xlfn.XLOOKUP(B1873,[1]Printers!$L:$L,[1]Printers!$R:$R,0,0)&gt;0,[1]Parameters!M1873,IF(SUM(E1873:J1873)&lt;&gt;0,VLOOKUP(C1873,[1]!T_Resins[#Data],9,FALSE),""))</f>
        <v>60</v>
      </c>
      <c r="O1873" t="str">
        <f t="shared" si="29"/>
        <v>ElegooSaturn3Ultra12K</v>
      </c>
    </row>
    <row r="1874" spans="1:15" x14ac:dyDescent="0.25">
      <c r="A1874" t="str">
        <f t="array" ref="A1874">IF(ROW()-1&gt;COUNTA([1]!T_Printers[Printers])*COUNTA([1]!T_Resins[Resins]),"",INDEX([1]!T_Printers[Printers],INT((ROW()-2)/COUNTA([1]!T_Resins[Resins])+1)))</f>
        <v>Elegoo Saturn 3 Ultra 12K</v>
      </c>
      <c r="B1874" t="str">
        <f>_xlfn.XLOOKUP(A1874,[1]!T_Printers[Printers],[1]!T_Printers[Icon link],,0)</f>
        <v>ElegooSaturn3Ultra12K</v>
      </c>
      <c r="C1874" t="str">
        <f t="array" ref="C1874">IF(ROW()-1&gt;COUNTA([1]!T_Printers[Printers])*COUNTA([1]!T_Resins[Resins]),"",INDEX([1]!T_Resins[Resins],MOD(ROW()-2,COUNTA([1]!T_Resins[Resins]))+1))</f>
        <v>Dental Tray</v>
      </c>
      <c r="D1874">
        <f>IF(SUM(E1874:J1874)&lt;&gt;0,IF(ROW()-1&gt;COUNTA([1]!T_Printers[Printers])*COUNTA([1]!T_Resins[Resins]),"",2),"")</f>
        <v>2</v>
      </c>
      <c r="E1874" t="str" cm="1">
        <f t="array" ref="E1874">IFERROR(IF(ROW()-1&gt;COUNTA([1]!T_Printers[Printers])*COUNTA([1]!T_Resins[Resins]),"",_xlfn.IFS(ROUND(VLOOKUP(C1874,[1]!T_Resins[#Data],2,FALSE)/VLOOKUP(A1874,[1]!T_Printers[#Data],5,FALSE),1)&lt;=_xlfn.XLOOKUP(B1874,[1]Printers!L:L,[1]Printers!O:O,1,0,),ROUND(VLOOKUP(C1874,[1]!T_Resins[#Data],2,FALSE)/VLOOKUP(A1874,[1]!T_Printers[#Data],5,FALSE),1),ROUND(VLOOKUP(C1874,[1]!T_Resins[#Data],2,FALSE)/VLOOKUP(A1874,[1]!T_Printers[#Data],5,FALSE),1)&gt;_xlfn.XLOOKUP(B1874,[1]Printers!L:L,[1]Printers!O:O,1,0,),10)),"Используйте слой 100 мкм")</f>
        <v>Используйте слой 100 мкм</v>
      </c>
      <c r="F1874" t="str">
        <f>IFERROR(IF(ROUND(_xlfn.XLOOKUP([1]Parameters!B1874,[1]Printers!L:L,[1]Printers!Q:Q,,0)*E1874/10,0)*10&lt;_xlfn.XLOOKUP([1]Parameters!B1874,[1]Printers!L:L,[1]Printers!P:P,,0),ROUND(_xlfn.XLOOKUP([1]Parameters!B1874,[1]Printers!L:L,[1]Printers!Q:Q,,0)*E1874/10,0)*10,_xlfn.XLOOKUP([1]Parameters!B1874,[1]Printers!L:L,[1]Printers!P:P,,0)),"")</f>
        <v/>
      </c>
      <c r="G1874" cm="1">
        <f t="array" ref="G1874">IFERROR(IF(ROW()-1&gt;COUNTA([1]!T_Printers[Printers])*COUNTA([1]!T_Resins[Resins]),"",_xlfn.IFS(ROUND(VLOOKUP(C1874,[1]!T_Resins[#Data],3,FALSE)/VLOOKUP(A1874,[1]!T_Printers[#Data],5,FALSE),1)&lt;=_xlfn.XLOOKUP(B1874,[1]Printers!L:L,[1]Printers!O:O,1,0,),ROUND(VLOOKUP(C1874,[1]!T_Resins[#Data],3,FALSE)/VLOOKUP(A1874,[1]!T_Printers[#Data],5,FALSE),1),ROUND(VLOOKUP(C1874,[1]!T_Resins[#Data],3,FALSE)/VLOOKUP(A1874,[1]!T_Printers[#Data],5,FALSE),1)&gt;_xlfn.XLOOKUP(B1874,[1]Printers!L:L,[1]Printers!O:O,1,0,),10)),"")</f>
        <v>6.1</v>
      </c>
      <c r="H1874">
        <f>IFERROR(IF(ROUND(_xlfn.XLOOKUP([1]Parameters!B1874,[1]Printers!L:L,[1]Printers!Q:Q,,0)*G1874/10,0)*10&lt;_xlfn.XLOOKUP([1]Parameters!B1874,[1]Printers!L:L,[1]Printers!P:P,,0),ROUND(_xlfn.XLOOKUP([1]Parameters!B1874,[1]Printers!L:L,[1]Printers!Q:Q,,0)*G1874/10,0)*10,_xlfn.XLOOKUP([1]Parameters!B1874,[1]Printers!L:L,[1]Printers!P:P,,0)),"")</f>
        <v>50</v>
      </c>
      <c r="I1874" s="3" cm="1">
        <f t="array" ref="I1874">IFERROR(IF(ROW()-1&gt;COUNTA([1]!T_Printers[Printers])*COUNTA([1]!T_Resins[Resins]),"",_xlfn.IFS(ROUND(VLOOKUP(C1874,[1]!T_Resins[#Data],4,FALSE)/VLOOKUP(A1874,[1]!T_Printers[#Data],5,FALSE),1)&lt;=_xlfn.XLOOKUP(B1874,[1]Printers!L:L,[1]Printers!O:O,1,0,),ROUND(VLOOKUP(C1874,[1]!T_Resins[#Data],4,FALSE)/VLOOKUP(A1874,[1]!T_Printers[#Data],5,FALSE),1),ROUND(VLOOKUP(C1874,[1]!T_Resins[#Data],4,FALSE)/VLOOKUP(A1874,[1]!T_Printers[#Data],5,FALSE),1)&gt;_xlfn.XLOOKUP(B1874,[1]Printers!L:L,[1]Printers!O:O,1,0,),"")),"")</f>
        <v>7.6</v>
      </c>
      <c r="J1874">
        <f>IFERROR(IF(ROUND(_xlfn.XLOOKUP([1]Parameters!B1874,[1]Printers!L:L,[1]Printers!Q:Q,,0)*I1874/10,0)*10&lt;_xlfn.XLOOKUP([1]Parameters!B1874,[1]Printers!L:L,[1]Printers!P:P,,0),ROUND(_xlfn.XLOOKUP([1]Parameters!B1874,[1]Printers!L:L,[1]Printers!Q:Q,,0)*I1874/10,0)*10,_xlfn.XLOOKUP([1]Parameters!B1874,[1]Printers!L:L,[1]Printers!P:P,,0)),"")</f>
        <v>70</v>
      </c>
      <c r="K1874">
        <f>IF(SUM(E1874:J1874)&lt;&gt;0,VLOOKUP(A1874,[1]!T_Printers[#Data],10,FALSE)+VLOOKUP(C1874,[1]!T_Resins[#Data],10,FALSE),"")</f>
        <v>4</v>
      </c>
      <c r="L1874">
        <f>IF(SUM(E1874:J1874)&lt;&gt;0,VLOOKUP(A1874,[1]!T_Printers[#Data],11,FALSE),"")</f>
        <v>8</v>
      </c>
      <c r="M1874">
        <f>IF(SUM(E1874:J1874)&lt;&gt;0,VLOOKUP(C1874,[1]!T_Resins[#Data],8,FALSE),"")</f>
        <v>120</v>
      </c>
      <c r="N1874">
        <f>IF(_xlfn.XLOOKUP(B1874,[1]Printers!$L:$L,[1]Printers!$R:$R,0,0)&gt;0,[1]Parameters!M1874,IF(SUM(E1874:J1874)&lt;&gt;0,VLOOKUP(C1874,[1]!T_Resins[#Data],9,FALSE),""))</f>
        <v>180</v>
      </c>
      <c r="O1874" t="str">
        <f t="shared" si="29"/>
        <v>ElegooSaturn3Ultra12K</v>
      </c>
    </row>
    <row r="1875" spans="1:15" x14ac:dyDescent="0.25">
      <c r="A1875" t="str">
        <f t="array" ref="A1875">IF(ROW()-1&gt;COUNTA([1]!T_Printers[Printers])*COUNTA([1]!T_Resins[Resins]),"",INDEX([1]!T_Printers[Printers],INT((ROW()-2)/COUNTA([1]!T_Resins[Resins])+1)))</f>
        <v>Elegoo Saturn 3 Ultra 12K</v>
      </c>
      <c r="B1875" t="str">
        <f>_xlfn.XLOOKUP(A1875,[1]!T_Printers[Printers],[1]!T_Printers[Icon link],,0)</f>
        <v>ElegooSaturn3Ultra12K</v>
      </c>
      <c r="C1875" t="str">
        <f t="array" ref="C1875">IF(ROW()-1&gt;COUNTA([1]!T_Printers[Printers])*COUNTA([1]!T_Resins[Resins]),"",INDEX([1]!T_Resins[Resins],MOD(ROW()-2,COUNTA([1]!T_Resins[Resins]))+1))</f>
        <v>Dental Yellow Clear</v>
      </c>
      <c r="D1875">
        <f>IF(SUM(E1875:J1875)&lt;&gt;0,IF(ROW()-1&gt;COUNTA([1]!T_Printers[Printers])*COUNTA([1]!T_Resins[Resins]),"",2),"")</f>
        <v>2</v>
      </c>
      <c r="E1875" cm="1">
        <f t="array" ref="E1875">IFERROR(IF(ROW()-1&gt;COUNTA([1]!T_Printers[Printers])*COUNTA([1]!T_Resins[Resins]),"",_xlfn.IFS(ROUND(VLOOKUP(C1875,[1]!T_Resins[#Data],2,FALSE)/VLOOKUP(A1875,[1]!T_Printers[#Data],5,FALSE),1)&lt;=_xlfn.XLOOKUP(B1875,[1]Printers!L:L,[1]Printers!O:O,1,0,),ROUND(VLOOKUP(C1875,[1]!T_Resins[#Data],2,FALSE)/VLOOKUP(A1875,[1]!T_Printers[#Data],5,FALSE),1),ROUND(VLOOKUP(C1875,[1]!T_Resins[#Data],2,FALSE)/VLOOKUP(A1875,[1]!T_Printers[#Data],5,FALSE),1)&gt;_xlfn.XLOOKUP(B1875,[1]Printers!L:L,[1]Printers!O:O,1,0,),10)),"Используйте слой 100 мкм")</f>
        <v>2.7</v>
      </c>
      <c r="F1875">
        <f>IFERROR(IF(ROUND(_xlfn.XLOOKUP([1]Parameters!B1875,[1]Printers!L:L,[1]Printers!Q:Q,,0)*E1875/10,0)*10&lt;_xlfn.XLOOKUP([1]Parameters!B1875,[1]Printers!L:L,[1]Printers!P:P,,0),ROUND(_xlfn.XLOOKUP([1]Parameters!B1875,[1]Printers!L:L,[1]Printers!Q:Q,,0)*E1875/10,0)*10,_xlfn.XLOOKUP([1]Parameters!B1875,[1]Printers!L:L,[1]Printers!P:P,,0)),"")</f>
        <v>20</v>
      </c>
      <c r="G1875" cm="1">
        <f t="array" ref="G1875">IFERROR(IF(ROW()-1&gt;COUNTA([1]!T_Printers[Printers])*COUNTA([1]!T_Resins[Resins]),"",_xlfn.IFS(ROUND(VLOOKUP(C1875,[1]!T_Resins[#Data],3,FALSE)/VLOOKUP(A1875,[1]!T_Printers[#Data],5,FALSE),1)&lt;=_xlfn.XLOOKUP(B1875,[1]Printers!L:L,[1]Printers!O:O,1,0,),ROUND(VLOOKUP(C1875,[1]!T_Resins[#Data],3,FALSE)/VLOOKUP(A1875,[1]!T_Printers[#Data],5,FALSE),1),ROUND(VLOOKUP(C1875,[1]!T_Resins[#Data],3,FALSE)/VLOOKUP(A1875,[1]!T_Printers[#Data],5,FALSE),1)&gt;_xlfn.XLOOKUP(B1875,[1]Printers!L:L,[1]Printers!O:O,1,0,),10)),"")</f>
        <v>3.5</v>
      </c>
      <c r="H1875">
        <f>IFERROR(IF(ROUND(_xlfn.XLOOKUP([1]Parameters!B1875,[1]Printers!L:L,[1]Printers!Q:Q,,0)*G1875/10,0)*10&lt;_xlfn.XLOOKUP([1]Parameters!B1875,[1]Printers!L:L,[1]Printers!P:P,,0),ROUND(_xlfn.XLOOKUP([1]Parameters!B1875,[1]Printers!L:L,[1]Printers!Q:Q,,0)*G1875/10,0)*10,_xlfn.XLOOKUP([1]Parameters!B1875,[1]Printers!L:L,[1]Printers!P:P,,0)),"")</f>
        <v>30</v>
      </c>
      <c r="I1875" s="3" t="str" cm="1">
        <f t="array" ref="I1875">IFERROR(IF(ROW()-1&gt;COUNTA([1]!T_Printers[Printers])*COUNTA([1]!T_Resins[Resins]),"",_xlfn.IFS(ROUND(VLOOKUP(C1875,[1]!T_Resins[#Data],4,FALSE)/VLOOKUP(A1875,[1]!T_Printers[#Data],5,FALSE),1)&lt;=_xlfn.XLOOKUP(B1875,[1]Printers!L:L,[1]Printers!O:O,1,0,),ROUND(VLOOKUP(C1875,[1]!T_Resins[#Data],4,FALSE)/VLOOKUP(A1875,[1]!T_Printers[#Data],5,FALSE),1),ROUND(VLOOKUP(C1875,[1]!T_Resins[#Data],4,FALSE)/VLOOKUP(A1875,[1]!T_Printers[#Data],5,FALSE),1)&gt;_xlfn.XLOOKUP(B1875,[1]Printers!L:L,[1]Printers!O:O,1,0,),"")),"")</f>
        <v/>
      </c>
      <c r="J1875" t="str">
        <f>IFERROR(IF(ROUND(_xlfn.XLOOKUP([1]Parameters!B1875,[1]Printers!L:L,[1]Printers!Q:Q,,0)*I1875/10,0)*10&lt;_xlfn.XLOOKUP([1]Parameters!B1875,[1]Printers!L:L,[1]Printers!P:P,,0),ROUND(_xlfn.XLOOKUP([1]Parameters!B1875,[1]Printers!L:L,[1]Printers!Q:Q,,0)*I1875/10,0)*10,_xlfn.XLOOKUP([1]Parameters!B1875,[1]Printers!L:L,[1]Printers!P:P,,0)),"")</f>
        <v/>
      </c>
      <c r="K1875">
        <f>IF(SUM(E1875:J1875)&lt;&gt;0,VLOOKUP(A1875,[1]!T_Printers[#Data],10,FALSE)+VLOOKUP(C1875,[1]!T_Resins[#Data],10,FALSE),"")</f>
        <v>4</v>
      </c>
      <c r="L1875">
        <f>IF(SUM(E1875:J1875)&lt;&gt;0,VLOOKUP(A1875,[1]!T_Printers[#Data],11,FALSE),"")</f>
        <v>8</v>
      </c>
      <c r="M1875">
        <f>IF(SUM(E1875:J1875)&lt;&gt;0,VLOOKUP(C1875,[1]!T_Resins[#Data],8,FALSE),"")</f>
        <v>120</v>
      </c>
      <c r="N1875">
        <f>IF(_xlfn.XLOOKUP(B1875,[1]Printers!$L:$L,[1]Printers!$R:$R,0,0)&gt;0,[1]Parameters!M1875,IF(SUM(E1875:J1875)&lt;&gt;0,VLOOKUP(C1875,[1]!T_Resins[#Data],9,FALSE),""))</f>
        <v>180</v>
      </c>
      <c r="O1875" t="str">
        <f t="shared" si="29"/>
        <v>ElegooSaturn3Ultra12K</v>
      </c>
    </row>
    <row r="1876" spans="1:15" x14ac:dyDescent="0.25">
      <c r="A1876" t="str">
        <f t="array" ref="A1876">IF(ROW()-1&gt;COUNTA([1]!T_Printers[Printers])*COUNTA([1]!T_Resins[Resins]),"",INDEX([1]!T_Printers[Printers],INT((ROW()-2)/COUNTA([1]!T_Resins[Resins])+1)))</f>
        <v>Elegoo Saturn 3 Ultra 12K</v>
      </c>
      <c r="B1876" t="str">
        <f>_xlfn.XLOOKUP(A1876,[1]!T_Printers[Printers],[1]!T_Printers[Icon link],,0)</f>
        <v>ElegooSaturn3Ultra12K</v>
      </c>
      <c r="C1876" t="str">
        <f t="array" ref="C1876">IF(ROW()-1&gt;COUNTA([1]!T_Printers[Printers])*COUNTA([1]!T_Resins[Resins]),"",INDEX([1]!T_Resins[Resins],MOD(ROW()-2,COUNTA([1]!T_Resins[Resins]))+1))</f>
        <v>Dental Yellow Clear PRO</v>
      </c>
      <c r="D1876">
        <f>IF(SUM(E1876:J1876)&lt;&gt;0,IF(ROW()-1&gt;COUNTA([1]!T_Printers[Printers])*COUNTA([1]!T_Resins[Resins]),"",2),"")</f>
        <v>2</v>
      </c>
      <c r="E1876" cm="1">
        <f t="array" ref="E1876">IFERROR(IF(ROW()-1&gt;COUNTA([1]!T_Printers[Printers])*COUNTA([1]!T_Resins[Resins]),"",_xlfn.IFS(ROUND(VLOOKUP(C1876,[1]!T_Resins[#Data],2,FALSE)/VLOOKUP(A1876,[1]!T_Printers[#Data],5,FALSE),1)&lt;=_xlfn.XLOOKUP(B1876,[1]Printers!L:L,[1]Printers!O:O,1,0,),ROUND(VLOOKUP(C1876,[1]!T_Resins[#Data],2,FALSE)/VLOOKUP(A1876,[1]!T_Printers[#Data],5,FALSE),1),ROUND(VLOOKUP(C1876,[1]!T_Resins[#Data],2,FALSE)/VLOOKUP(A1876,[1]!T_Printers[#Data],5,FALSE),1)&gt;_xlfn.XLOOKUP(B1876,[1]Printers!L:L,[1]Printers!O:O,1,0,),10)),"Используйте слой 100 мкм")</f>
        <v>6.9</v>
      </c>
      <c r="F1876">
        <f>IFERROR(IF(ROUND(_xlfn.XLOOKUP([1]Parameters!B1876,[1]Printers!L:L,[1]Printers!Q:Q,,0)*E1876/10,0)*10&lt;_xlfn.XLOOKUP([1]Parameters!B1876,[1]Printers!L:L,[1]Printers!P:P,,0),ROUND(_xlfn.XLOOKUP([1]Parameters!B1876,[1]Printers!L:L,[1]Printers!Q:Q,,0)*E1876/10,0)*10,_xlfn.XLOOKUP([1]Parameters!B1876,[1]Printers!L:L,[1]Printers!P:P,,0)),"")</f>
        <v>60</v>
      </c>
      <c r="G1876" cm="1">
        <f t="array" ref="G1876">IFERROR(IF(ROW()-1&gt;COUNTA([1]!T_Printers[Printers])*COUNTA([1]!T_Resins[Resins]),"",_xlfn.IFS(ROUND(VLOOKUP(C1876,[1]!T_Resins[#Data],3,FALSE)/VLOOKUP(A1876,[1]!T_Printers[#Data],5,FALSE),1)&lt;=_xlfn.XLOOKUP(B1876,[1]Printers!L:L,[1]Printers!O:O,1,0,),ROUND(VLOOKUP(C1876,[1]!T_Resins[#Data],3,FALSE)/VLOOKUP(A1876,[1]!T_Printers[#Data],5,FALSE),1),ROUND(VLOOKUP(C1876,[1]!T_Resins[#Data],3,FALSE)/VLOOKUP(A1876,[1]!T_Printers[#Data],5,FALSE),1)&gt;_xlfn.XLOOKUP(B1876,[1]Printers!L:L,[1]Printers!O:O,1,0,),10)),"")</f>
        <v>8.9</v>
      </c>
      <c r="H1876">
        <f>IFERROR(IF(ROUND(_xlfn.XLOOKUP([1]Parameters!B1876,[1]Printers!L:L,[1]Printers!Q:Q,,0)*G1876/10,0)*10&lt;_xlfn.XLOOKUP([1]Parameters!B1876,[1]Printers!L:L,[1]Printers!P:P,,0),ROUND(_xlfn.XLOOKUP([1]Parameters!B1876,[1]Printers!L:L,[1]Printers!Q:Q,,0)*G1876/10,0)*10,_xlfn.XLOOKUP([1]Parameters!B1876,[1]Printers!L:L,[1]Printers!P:P,,0)),"")</f>
        <v>80</v>
      </c>
      <c r="I1876" s="3" t="str" cm="1">
        <f t="array" ref="I1876">IFERROR(IF(ROW()-1&gt;COUNTA([1]!T_Printers[Printers])*COUNTA([1]!T_Resins[Resins]),"",_xlfn.IFS(ROUND(VLOOKUP(C1876,[1]!T_Resins[#Data],4,FALSE)/VLOOKUP(A1876,[1]!T_Printers[#Data],5,FALSE),1)&lt;=_xlfn.XLOOKUP(B1876,[1]Printers!L:L,[1]Printers!O:O,1,0,),ROUND(VLOOKUP(C1876,[1]!T_Resins[#Data],4,FALSE)/VLOOKUP(A1876,[1]!T_Printers[#Data],5,FALSE),1),ROUND(VLOOKUP(C1876,[1]!T_Resins[#Data],4,FALSE)/VLOOKUP(A1876,[1]!T_Printers[#Data],5,FALSE),1)&gt;_xlfn.XLOOKUP(B1876,[1]Printers!L:L,[1]Printers!O:O,1,0,),"")),"")</f>
        <v/>
      </c>
      <c r="J1876" t="str">
        <f>IFERROR(IF(ROUND(_xlfn.XLOOKUP([1]Parameters!B1876,[1]Printers!L:L,[1]Printers!Q:Q,,0)*I1876/10,0)*10&lt;_xlfn.XLOOKUP([1]Parameters!B1876,[1]Printers!L:L,[1]Printers!P:P,,0),ROUND(_xlfn.XLOOKUP([1]Parameters!B1876,[1]Printers!L:L,[1]Printers!Q:Q,,0)*I1876/10,0)*10,_xlfn.XLOOKUP([1]Parameters!B1876,[1]Printers!L:L,[1]Printers!P:P,,0)),"")</f>
        <v/>
      </c>
      <c r="K1876">
        <f>IF(SUM(E1876:J1876)&lt;&gt;0,VLOOKUP(A1876,[1]!T_Printers[#Data],10,FALSE)+VLOOKUP(C1876,[1]!T_Resins[#Data],10,FALSE),"")</f>
        <v>4</v>
      </c>
      <c r="L1876">
        <f>IF(SUM(E1876:J1876)&lt;&gt;0,VLOOKUP(A1876,[1]!T_Printers[#Data],11,FALSE),"")</f>
        <v>8</v>
      </c>
      <c r="M1876">
        <f>IF(SUM(E1876:J1876)&lt;&gt;0,VLOOKUP(C1876,[1]!T_Resins[#Data],8,FALSE),"")</f>
        <v>120</v>
      </c>
      <c r="N1876">
        <f>IF(_xlfn.XLOOKUP(B1876,[1]Printers!$L:$L,[1]Printers!$R:$R,0,0)&gt;0,[1]Parameters!M1876,IF(SUM(E1876:J1876)&lt;&gt;0,VLOOKUP(C1876,[1]!T_Resins[#Data],9,FALSE),""))</f>
        <v>180</v>
      </c>
      <c r="O1876" t="str">
        <f t="shared" si="29"/>
        <v>ElegooSaturn3Ultra12K</v>
      </c>
    </row>
    <row r="1877" spans="1:15" x14ac:dyDescent="0.25">
      <c r="A1877" t="str">
        <f t="array" ref="A1877">IF(ROW()-1&gt;COUNTA([1]!T_Printers[Printers])*COUNTA([1]!T_Resins[Resins]),"",INDEX([1]!T_Printers[Printers],INT((ROW()-2)/COUNTA([1]!T_Resins[Resins])+1)))</f>
        <v>Elegoo Saturn 3 Ultra 12K</v>
      </c>
      <c r="B1877" t="str">
        <f>_xlfn.XLOOKUP(A1877,[1]!T_Printers[Printers],[1]!T_Printers[Icon link],,0)</f>
        <v>ElegooSaturn3Ultra12K</v>
      </c>
      <c r="C1877" t="str">
        <f t="array" ref="C1877">IF(ROW()-1&gt;COUNTA([1]!T_Printers[Printers])*COUNTA([1]!T_Resins[Resins]),"",INDEX([1]!T_Resins[Resins],MOD(ROW()-2,COUNTA([1]!T_Resins[Resins]))+1))</f>
        <v>Industrial ABS Black</v>
      </c>
      <c r="D1877">
        <f>IF(SUM(E1877:J1877)&lt;&gt;0,IF(ROW()-1&gt;COUNTA([1]!T_Printers[Printers])*COUNTA([1]!T_Resins[Resins]),"",2),"")</f>
        <v>2</v>
      </c>
      <c r="E1877" cm="1">
        <f t="array" ref="E1877">IFERROR(IF(ROW()-1&gt;COUNTA([1]!T_Printers[Printers])*COUNTA([1]!T_Resins[Resins]),"",_xlfn.IFS(ROUND(VLOOKUP(C1877,[1]!T_Resins[#Data],2,FALSE)/VLOOKUP(A1877,[1]!T_Printers[#Data],5,FALSE),1)&lt;=_xlfn.XLOOKUP(B1877,[1]Printers!L:L,[1]Printers!O:O,1,0,),ROUND(VLOOKUP(C1877,[1]!T_Resins[#Data],2,FALSE)/VLOOKUP(A1877,[1]!T_Printers[#Data],5,FALSE),1),ROUND(VLOOKUP(C1877,[1]!T_Resins[#Data],2,FALSE)/VLOOKUP(A1877,[1]!T_Printers[#Data],5,FALSE),1)&gt;_xlfn.XLOOKUP(B1877,[1]Printers!L:L,[1]Printers!O:O,1,0,),10)),"Используйте слой 100 мкм")</f>
        <v>5.5</v>
      </c>
      <c r="F1877">
        <f>IFERROR(IF(ROUND(_xlfn.XLOOKUP([1]Parameters!B1877,[1]Printers!L:L,[1]Printers!Q:Q,,0)*E1877/10,0)*10&lt;_xlfn.XLOOKUP([1]Parameters!B1877,[1]Printers!L:L,[1]Printers!P:P,,0),ROUND(_xlfn.XLOOKUP([1]Parameters!B1877,[1]Printers!L:L,[1]Printers!Q:Q,,0)*E1877/10,0)*10,_xlfn.XLOOKUP([1]Parameters!B1877,[1]Printers!L:L,[1]Printers!P:P,,0)),"")</f>
        <v>50</v>
      </c>
      <c r="G1877" cm="1">
        <f t="array" ref="G1877">IFERROR(IF(ROW()-1&gt;COUNTA([1]!T_Printers[Printers])*COUNTA([1]!T_Resins[Resins]),"",_xlfn.IFS(ROUND(VLOOKUP(C1877,[1]!T_Resins[#Data],3,FALSE)/VLOOKUP(A1877,[1]!T_Printers[#Data],5,FALSE),1)&lt;=_xlfn.XLOOKUP(B1877,[1]Printers!L:L,[1]Printers!O:O,1,0,),ROUND(VLOOKUP(C1877,[1]!T_Resins[#Data],3,FALSE)/VLOOKUP(A1877,[1]!T_Printers[#Data],5,FALSE),1),ROUND(VLOOKUP(C1877,[1]!T_Resins[#Data],3,FALSE)/VLOOKUP(A1877,[1]!T_Printers[#Data],5,FALSE),1)&gt;_xlfn.XLOOKUP(B1877,[1]Printers!L:L,[1]Printers!O:O,1,0,),10)),"")</f>
        <v>7.1</v>
      </c>
      <c r="H1877">
        <f>IFERROR(IF(ROUND(_xlfn.XLOOKUP([1]Parameters!B1877,[1]Printers!L:L,[1]Printers!Q:Q,,0)*G1877/10,0)*10&lt;_xlfn.XLOOKUP([1]Parameters!B1877,[1]Printers!L:L,[1]Printers!P:P,,0),ROUND(_xlfn.XLOOKUP([1]Parameters!B1877,[1]Printers!L:L,[1]Printers!Q:Q,,0)*G1877/10,0)*10,_xlfn.XLOOKUP([1]Parameters!B1877,[1]Printers!L:L,[1]Printers!P:P,,0)),"")</f>
        <v>60</v>
      </c>
      <c r="I1877" s="3" t="str" cm="1">
        <f t="array" ref="I1877">IFERROR(IF(ROW()-1&gt;COUNTA([1]!T_Printers[Printers])*COUNTA([1]!T_Resins[Resins]),"",_xlfn.IFS(ROUND(VLOOKUP(C1877,[1]!T_Resins[#Data],4,FALSE)/VLOOKUP(A1877,[1]!T_Printers[#Data],5,FALSE),1)&lt;=_xlfn.XLOOKUP(B1877,[1]Printers!L:L,[1]Printers!O:O,1,0,),ROUND(VLOOKUP(C1877,[1]!T_Resins[#Data],4,FALSE)/VLOOKUP(A1877,[1]!T_Printers[#Data],5,FALSE),1),ROUND(VLOOKUP(C1877,[1]!T_Resins[#Data],4,FALSE)/VLOOKUP(A1877,[1]!T_Printers[#Data],5,FALSE),1)&gt;_xlfn.XLOOKUP(B1877,[1]Printers!L:L,[1]Printers!O:O,1,0,),"")),"")</f>
        <v/>
      </c>
      <c r="J1877" t="str">
        <f>IFERROR(IF(ROUND(_xlfn.XLOOKUP([1]Parameters!B1877,[1]Printers!L:L,[1]Printers!Q:Q,,0)*I1877/10,0)*10&lt;_xlfn.XLOOKUP([1]Parameters!B1877,[1]Printers!L:L,[1]Printers!P:P,,0),ROUND(_xlfn.XLOOKUP([1]Parameters!B1877,[1]Printers!L:L,[1]Printers!Q:Q,,0)*I1877/10,0)*10,_xlfn.XLOOKUP([1]Parameters!B1877,[1]Printers!L:L,[1]Printers!P:P,,0)),"")</f>
        <v/>
      </c>
      <c r="K1877">
        <f>IF(SUM(E1877:J1877)&lt;&gt;0,VLOOKUP(A1877,[1]!T_Printers[#Data],10,FALSE)+VLOOKUP(C1877,[1]!T_Resins[#Data],10,FALSE),"")</f>
        <v>4</v>
      </c>
      <c r="L1877">
        <f>IF(SUM(E1877:J1877)&lt;&gt;0,VLOOKUP(A1877,[1]!T_Printers[#Data],11,FALSE),"")</f>
        <v>8</v>
      </c>
      <c r="M1877">
        <f>IF(SUM(E1877:J1877)&lt;&gt;0,VLOOKUP(C1877,[1]!T_Resins[#Data],8,FALSE),"")</f>
        <v>60</v>
      </c>
      <c r="N1877">
        <f>IF(_xlfn.XLOOKUP(B1877,[1]Printers!$L:$L,[1]Printers!$R:$R,0,0)&gt;0,[1]Parameters!M1877,IF(SUM(E1877:J1877)&lt;&gt;0,VLOOKUP(C1877,[1]!T_Resins[#Data],9,FALSE),""))</f>
        <v>60</v>
      </c>
      <c r="O1877" t="str">
        <f t="shared" si="29"/>
        <v>ElegooSaturn3Ultra12K</v>
      </c>
    </row>
    <row r="1878" spans="1:15" x14ac:dyDescent="0.25">
      <c r="A1878" t="str">
        <f t="array" ref="A1878">IF(ROW()-1&gt;COUNTA([1]!T_Printers[Printers])*COUNTA([1]!T_Resins[Resins]),"",INDEX([1]!T_Printers[Printers],INT((ROW()-2)/COUNTA([1]!T_Resins[Resins])+1)))</f>
        <v>Elegoo Saturn 3 Ultra 12K</v>
      </c>
      <c r="B1878" t="str">
        <f>_xlfn.XLOOKUP(A1878,[1]!T_Printers[Printers],[1]!T_Printers[Icon link],,0)</f>
        <v>ElegooSaturn3Ultra12K</v>
      </c>
      <c r="C1878" t="str">
        <f t="array" ref="C1878">IF(ROW()-1&gt;COUNTA([1]!T_Printers[Printers])*COUNTA([1]!T_Resins[Resins]),"",INDEX([1]!T_Resins[Resins],MOD(ROW()-2,COUNTA([1]!T_Resins[Resins]))+1))</f>
        <v>Industrial ABS-Like Grey</v>
      </c>
      <c r="D1878">
        <f>IF(SUM(E1878:J1878)&lt;&gt;0,IF(ROW()-1&gt;COUNTA([1]!T_Printers[Printers])*COUNTA([1]!T_Resins[Resins]),"",2),"")</f>
        <v>2</v>
      </c>
      <c r="E1878" cm="1">
        <f t="array" ref="E1878">IFERROR(IF(ROW()-1&gt;COUNTA([1]!T_Printers[Printers])*COUNTA([1]!T_Resins[Resins]),"",_xlfn.IFS(ROUND(VLOOKUP(C1878,[1]!T_Resins[#Data],2,FALSE)/VLOOKUP(A1878,[1]!T_Printers[#Data],5,FALSE),1)&lt;=_xlfn.XLOOKUP(B1878,[1]Printers!L:L,[1]Printers!O:O,1,0,),ROUND(VLOOKUP(C1878,[1]!T_Resins[#Data],2,FALSE)/VLOOKUP(A1878,[1]!T_Printers[#Data],5,FALSE),1),ROUND(VLOOKUP(C1878,[1]!T_Resins[#Data],2,FALSE)/VLOOKUP(A1878,[1]!T_Printers[#Data],5,FALSE),1)&gt;_xlfn.XLOOKUP(B1878,[1]Printers!L:L,[1]Printers!O:O,1,0,),10)),"Используйте слой 100 мкм")</f>
        <v>5.4</v>
      </c>
      <c r="F1878">
        <f>IFERROR(IF(ROUND(_xlfn.XLOOKUP([1]Parameters!B1878,[1]Printers!L:L,[1]Printers!Q:Q,,0)*E1878/10,0)*10&lt;_xlfn.XLOOKUP([1]Parameters!B1878,[1]Printers!L:L,[1]Printers!P:P,,0),ROUND(_xlfn.XLOOKUP([1]Parameters!B1878,[1]Printers!L:L,[1]Printers!Q:Q,,0)*E1878/10,0)*10,_xlfn.XLOOKUP([1]Parameters!B1878,[1]Printers!L:L,[1]Printers!P:P,,0)),"")</f>
        <v>50</v>
      </c>
      <c r="G1878" cm="1">
        <f t="array" ref="G1878">IFERROR(IF(ROW()-1&gt;COUNTA([1]!T_Printers[Printers])*COUNTA([1]!T_Resins[Resins]),"",_xlfn.IFS(ROUND(VLOOKUP(C1878,[1]!T_Resins[#Data],3,FALSE)/VLOOKUP(A1878,[1]!T_Printers[#Data],5,FALSE),1)&lt;=_xlfn.XLOOKUP(B1878,[1]Printers!L:L,[1]Printers!O:O,1,0,),ROUND(VLOOKUP(C1878,[1]!T_Resins[#Data],3,FALSE)/VLOOKUP(A1878,[1]!T_Printers[#Data],5,FALSE),1),ROUND(VLOOKUP(C1878,[1]!T_Resins[#Data],3,FALSE)/VLOOKUP(A1878,[1]!T_Printers[#Data],5,FALSE),1)&gt;_xlfn.XLOOKUP(B1878,[1]Printers!L:L,[1]Printers!O:O,1,0,),10)),"")</f>
        <v>7</v>
      </c>
      <c r="H1878">
        <f>IFERROR(IF(ROUND(_xlfn.XLOOKUP([1]Parameters!B1878,[1]Printers!L:L,[1]Printers!Q:Q,,0)*G1878/10,0)*10&lt;_xlfn.XLOOKUP([1]Parameters!B1878,[1]Printers!L:L,[1]Printers!P:P,,0),ROUND(_xlfn.XLOOKUP([1]Parameters!B1878,[1]Printers!L:L,[1]Printers!Q:Q,,0)*G1878/10,0)*10,_xlfn.XLOOKUP([1]Parameters!B1878,[1]Printers!L:L,[1]Printers!P:P,,0)),"")</f>
        <v>60</v>
      </c>
      <c r="I1878" s="3" t="str" cm="1">
        <f t="array" ref="I1878">IFERROR(IF(ROW()-1&gt;COUNTA([1]!T_Printers[Printers])*COUNTA([1]!T_Resins[Resins]),"",_xlfn.IFS(ROUND(VLOOKUP(C1878,[1]!T_Resins[#Data],4,FALSE)/VLOOKUP(A1878,[1]!T_Printers[#Data],5,FALSE),1)&lt;=_xlfn.XLOOKUP(B1878,[1]Printers!L:L,[1]Printers!O:O,1,0,),ROUND(VLOOKUP(C1878,[1]!T_Resins[#Data],4,FALSE)/VLOOKUP(A1878,[1]!T_Printers[#Data],5,FALSE),1),ROUND(VLOOKUP(C1878,[1]!T_Resins[#Data],4,FALSE)/VLOOKUP(A1878,[1]!T_Printers[#Data],5,FALSE),1)&gt;_xlfn.XLOOKUP(B1878,[1]Printers!L:L,[1]Printers!O:O,1,0,),"")),"")</f>
        <v/>
      </c>
      <c r="J1878" t="str">
        <f>IFERROR(IF(ROUND(_xlfn.XLOOKUP([1]Parameters!B1878,[1]Printers!L:L,[1]Printers!Q:Q,,0)*I1878/10,0)*10&lt;_xlfn.XLOOKUP([1]Parameters!B1878,[1]Printers!L:L,[1]Printers!P:P,,0),ROUND(_xlfn.XLOOKUP([1]Parameters!B1878,[1]Printers!L:L,[1]Printers!Q:Q,,0)*I1878/10,0)*10,_xlfn.XLOOKUP([1]Parameters!B1878,[1]Printers!L:L,[1]Printers!P:P,,0)),"")</f>
        <v/>
      </c>
      <c r="K1878">
        <f>IF(SUM(E1878:J1878)&lt;&gt;0,VLOOKUP(A1878,[1]!T_Printers[#Data],10,FALSE)+VLOOKUP(C1878,[1]!T_Resins[#Data],10,FALSE),"")</f>
        <v>4</v>
      </c>
      <c r="L1878">
        <f>IF(SUM(E1878:J1878)&lt;&gt;0,VLOOKUP(A1878,[1]!T_Printers[#Data],11,FALSE),"")</f>
        <v>8</v>
      </c>
      <c r="M1878">
        <f>IF(SUM(E1878:J1878)&lt;&gt;0,VLOOKUP(C1878,[1]!T_Resins[#Data],8,FALSE),"")</f>
        <v>120</v>
      </c>
      <c r="N1878">
        <f>IF(_xlfn.XLOOKUP(B1878,[1]Printers!$L:$L,[1]Printers!$R:$R,0,0)&gt;0,[1]Parameters!M1878,IF(SUM(E1878:J1878)&lt;&gt;0,VLOOKUP(C1878,[1]!T_Resins[#Data],9,FALSE),""))</f>
        <v>180</v>
      </c>
      <c r="O1878" t="str">
        <f t="shared" si="29"/>
        <v>ElegooSaturn3Ultra12K</v>
      </c>
    </row>
    <row r="1879" spans="1:15" x14ac:dyDescent="0.25">
      <c r="A1879" t="str">
        <f t="array" ref="A1879">IF(ROW()-1&gt;COUNTA([1]!T_Printers[Printers])*COUNTA([1]!T_Resins[Resins]),"",INDEX([1]!T_Printers[Printers],INT((ROW()-2)/COUNTA([1]!T_Resins[Resins])+1)))</f>
        <v>Elegoo Saturn 3 Ultra 12K</v>
      </c>
      <c r="B1879" t="str">
        <f>_xlfn.XLOOKUP(A1879,[1]!T_Printers[Printers],[1]!T_Printers[Icon link],,0)</f>
        <v>ElegooSaturn3Ultra12K</v>
      </c>
      <c r="C1879" t="str">
        <f t="array" ref="C1879">IF(ROW()-1&gt;COUNTA([1]!T_Printers[Printers])*COUNTA([1]!T_Resins[Resins]),"",INDEX([1]!T_Resins[Resins],MOD(ROW()-2,COUNTA([1]!T_Resins[Resins]))+1))</f>
        <v>Industrial Flex Natural Clear</v>
      </c>
      <c r="D1879">
        <f>IF(SUM(E1879:J1879)&lt;&gt;0,IF(ROW()-1&gt;COUNTA([1]!T_Printers[Printers])*COUNTA([1]!T_Resins[Resins]),"",2),"")</f>
        <v>2</v>
      </c>
      <c r="E1879" cm="1">
        <f t="array" ref="E1879">IFERROR(IF(ROW()-1&gt;COUNTA([1]!T_Printers[Printers])*COUNTA([1]!T_Resins[Resins]),"",_xlfn.IFS(ROUND(VLOOKUP(C1879,[1]!T_Resins[#Data],2,FALSE)/VLOOKUP(A1879,[1]!T_Printers[#Data],5,FALSE),1)&lt;=_xlfn.XLOOKUP(B1879,[1]Printers!L:L,[1]Printers!O:O,1,0,),ROUND(VLOOKUP(C1879,[1]!T_Resins[#Data],2,FALSE)/VLOOKUP(A1879,[1]!T_Printers[#Data],5,FALSE),1),ROUND(VLOOKUP(C1879,[1]!T_Resins[#Data],2,FALSE)/VLOOKUP(A1879,[1]!T_Printers[#Data],5,FALSE),1)&gt;_xlfn.XLOOKUP(B1879,[1]Printers!L:L,[1]Printers!O:O,1,0,),10)),"Используйте слой 100 мкм")</f>
        <v>2</v>
      </c>
      <c r="F1879">
        <f>IFERROR(IF(ROUND(_xlfn.XLOOKUP([1]Parameters!B1879,[1]Printers!L:L,[1]Printers!Q:Q,,0)*E1879/10,0)*10&lt;_xlfn.XLOOKUP([1]Parameters!B1879,[1]Printers!L:L,[1]Printers!P:P,,0),ROUND(_xlfn.XLOOKUP([1]Parameters!B1879,[1]Printers!L:L,[1]Printers!Q:Q,,0)*E1879/10,0)*10,_xlfn.XLOOKUP([1]Parameters!B1879,[1]Printers!L:L,[1]Printers!P:P,,0)),"")</f>
        <v>20</v>
      </c>
      <c r="G1879" cm="1">
        <f t="array" ref="G1879">IFERROR(IF(ROW()-1&gt;COUNTA([1]!T_Printers[Printers])*COUNTA([1]!T_Resins[Resins]),"",_xlfn.IFS(ROUND(VLOOKUP(C1879,[1]!T_Resins[#Data],3,FALSE)/VLOOKUP(A1879,[1]!T_Printers[#Data],5,FALSE),1)&lt;=_xlfn.XLOOKUP(B1879,[1]Printers!L:L,[1]Printers!O:O,1,0,),ROUND(VLOOKUP(C1879,[1]!T_Resins[#Data],3,FALSE)/VLOOKUP(A1879,[1]!T_Printers[#Data],5,FALSE),1),ROUND(VLOOKUP(C1879,[1]!T_Resins[#Data],3,FALSE)/VLOOKUP(A1879,[1]!T_Printers[#Data],5,FALSE),1)&gt;_xlfn.XLOOKUP(B1879,[1]Printers!L:L,[1]Printers!O:O,1,0,),10)),"")</f>
        <v>2.6</v>
      </c>
      <c r="H1879">
        <f>IFERROR(IF(ROUND(_xlfn.XLOOKUP([1]Parameters!B1879,[1]Printers!L:L,[1]Printers!Q:Q,,0)*G1879/10,0)*10&lt;_xlfn.XLOOKUP([1]Parameters!B1879,[1]Printers!L:L,[1]Printers!P:P,,0),ROUND(_xlfn.XLOOKUP([1]Parameters!B1879,[1]Printers!L:L,[1]Printers!Q:Q,,0)*G1879/10,0)*10,_xlfn.XLOOKUP([1]Parameters!B1879,[1]Printers!L:L,[1]Printers!P:P,,0)),"")</f>
        <v>20</v>
      </c>
      <c r="I1879" s="3" t="str" cm="1">
        <f t="array" ref="I1879">IFERROR(IF(ROW()-1&gt;COUNTA([1]!T_Printers[Printers])*COUNTA([1]!T_Resins[Resins]),"",_xlfn.IFS(ROUND(VLOOKUP(C1879,[1]!T_Resins[#Data],4,FALSE)/VLOOKUP(A1879,[1]!T_Printers[#Data],5,FALSE),1)&lt;=_xlfn.XLOOKUP(B1879,[1]Printers!L:L,[1]Printers!O:O,1,0,),ROUND(VLOOKUP(C1879,[1]!T_Resins[#Data],4,FALSE)/VLOOKUP(A1879,[1]!T_Printers[#Data],5,FALSE),1),ROUND(VLOOKUP(C1879,[1]!T_Resins[#Data],4,FALSE)/VLOOKUP(A1879,[1]!T_Printers[#Data],5,FALSE),1)&gt;_xlfn.XLOOKUP(B1879,[1]Printers!L:L,[1]Printers!O:O,1,0,),"")),"")</f>
        <v/>
      </c>
      <c r="J1879" t="str">
        <f>IFERROR(IF(ROUND(_xlfn.XLOOKUP([1]Parameters!B1879,[1]Printers!L:L,[1]Printers!Q:Q,,0)*I1879/10,0)*10&lt;_xlfn.XLOOKUP([1]Parameters!B1879,[1]Printers!L:L,[1]Printers!P:P,,0),ROUND(_xlfn.XLOOKUP([1]Parameters!B1879,[1]Printers!L:L,[1]Printers!Q:Q,,0)*I1879/10,0)*10,_xlfn.XLOOKUP([1]Parameters!B1879,[1]Printers!L:L,[1]Printers!P:P,,0)),"")</f>
        <v/>
      </c>
      <c r="K1879">
        <f>IF(SUM(E1879:J1879)&lt;&gt;0,VLOOKUP(A1879,[1]!T_Printers[#Data],10,FALSE)+VLOOKUP(C1879,[1]!T_Resins[#Data],10,FALSE),"")</f>
        <v>4</v>
      </c>
      <c r="L1879">
        <f>IF(SUM(E1879:J1879)&lt;&gt;0,VLOOKUP(A1879,[1]!T_Printers[#Data],11,FALSE),"")</f>
        <v>8</v>
      </c>
      <c r="M1879">
        <f>IF(SUM(E1879:J1879)&lt;&gt;0,VLOOKUP(C1879,[1]!T_Resins[#Data],8,FALSE),"")</f>
        <v>60</v>
      </c>
      <c r="N1879">
        <f>IF(_xlfn.XLOOKUP(B1879,[1]Printers!$L:$L,[1]Printers!$R:$R,0,0)&gt;0,[1]Parameters!M1879,IF(SUM(E1879:J1879)&lt;&gt;0,VLOOKUP(C1879,[1]!T_Resins[#Data],9,FALSE),""))</f>
        <v>60</v>
      </c>
      <c r="O1879" t="str">
        <f t="shared" si="29"/>
        <v>ElegooSaturn3Ultra12K</v>
      </c>
    </row>
    <row r="1880" spans="1:15" x14ac:dyDescent="0.25">
      <c r="A1880" t="str">
        <f t="array" ref="A1880">IF(ROW()-1&gt;COUNTA([1]!T_Printers[Printers])*COUNTA([1]!T_Resins[Resins]),"",INDEX([1]!T_Printers[Printers],INT((ROW()-2)/COUNTA([1]!T_Resins[Resins])+1)))</f>
        <v>Elegoo Saturn 3 Ultra 12K</v>
      </c>
      <c r="B1880" t="str">
        <f>_xlfn.XLOOKUP(A1880,[1]!T_Printers[Printers],[1]!T_Printers[Icon link],,0)</f>
        <v>ElegooSaturn3Ultra12K</v>
      </c>
      <c r="C1880" t="str">
        <f t="array" ref="C1880">IF(ROW()-1&gt;COUNTA([1]!T_Printers[Printers])*COUNTA([1]!T_Resins[Resins]),"",INDEX([1]!T_Resins[Resins],MOD(ROW()-2,COUNTA([1]!T_Resins[Resins]))+1))</f>
        <v>Industrial Nylon Like</v>
      </c>
      <c r="D1880">
        <f>IF(SUM(E1880:J1880)&lt;&gt;0,IF(ROW()-1&gt;COUNTA([1]!T_Printers[Printers])*COUNTA([1]!T_Resins[Resins]),"",2),"")</f>
        <v>2</v>
      </c>
      <c r="E1880" cm="1">
        <f t="array" ref="E1880">IFERROR(IF(ROW()-1&gt;COUNTA([1]!T_Printers[Printers])*COUNTA([1]!T_Resins[Resins]),"",_xlfn.IFS(ROUND(VLOOKUP(C1880,[1]!T_Resins[#Data],2,FALSE)/VLOOKUP(A1880,[1]!T_Printers[#Data],5,FALSE),1)&lt;=_xlfn.XLOOKUP(B1880,[1]Printers!L:L,[1]Printers!O:O,1,0,),ROUND(VLOOKUP(C1880,[1]!T_Resins[#Data],2,FALSE)/VLOOKUP(A1880,[1]!T_Printers[#Data],5,FALSE),1),ROUND(VLOOKUP(C1880,[1]!T_Resins[#Data],2,FALSE)/VLOOKUP(A1880,[1]!T_Printers[#Data],5,FALSE),1)&gt;_xlfn.XLOOKUP(B1880,[1]Printers!L:L,[1]Printers!O:O,1,0,),10)),"Используйте слой 100 мкм")</f>
        <v>1.5</v>
      </c>
      <c r="F1880">
        <f>IFERROR(IF(ROUND(_xlfn.XLOOKUP([1]Parameters!B1880,[1]Printers!L:L,[1]Printers!Q:Q,,0)*E1880/10,0)*10&lt;_xlfn.XLOOKUP([1]Parameters!B1880,[1]Printers!L:L,[1]Printers!P:P,,0),ROUND(_xlfn.XLOOKUP([1]Parameters!B1880,[1]Printers!L:L,[1]Printers!Q:Q,,0)*E1880/10,0)*10,_xlfn.XLOOKUP([1]Parameters!B1880,[1]Printers!L:L,[1]Printers!P:P,,0)),"")</f>
        <v>10</v>
      </c>
      <c r="G1880" cm="1">
        <f t="array" ref="G1880">IFERROR(IF(ROW()-1&gt;COUNTA([1]!T_Printers[Printers])*COUNTA([1]!T_Resins[Resins]),"",_xlfn.IFS(ROUND(VLOOKUP(C1880,[1]!T_Resins[#Data],3,FALSE)/VLOOKUP(A1880,[1]!T_Printers[#Data],5,FALSE),1)&lt;=_xlfn.XLOOKUP(B1880,[1]Printers!L:L,[1]Printers!O:O,1,0,),ROUND(VLOOKUP(C1880,[1]!T_Resins[#Data],3,FALSE)/VLOOKUP(A1880,[1]!T_Printers[#Data],5,FALSE),1),ROUND(VLOOKUP(C1880,[1]!T_Resins[#Data],3,FALSE)/VLOOKUP(A1880,[1]!T_Printers[#Data],5,FALSE),1)&gt;_xlfn.XLOOKUP(B1880,[1]Printers!L:L,[1]Printers!O:O,1,0,),10)),"")</f>
        <v>2</v>
      </c>
      <c r="H1880">
        <f>IFERROR(IF(ROUND(_xlfn.XLOOKUP([1]Parameters!B1880,[1]Printers!L:L,[1]Printers!Q:Q,,0)*G1880/10,0)*10&lt;_xlfn.XLOOKUP([1]Parameters!B1880,[1]Printers!L:L,[1]Printers!P:P,,0),ROUND(_xlfn.XLOOKUP([1]Parameters!B1880,[1]Printers!L:L,[1]Printers!Q:Q,,0)*G1880/10,0)*10,_xlfn.XLOOKUP([1]Parameters!B1880,[1]Printers!L:L,[1]Printers!P:P,,0)),"")</f>
        <v>20</v>
      </c>
      <c r="I1880" s="3" t="str" cm="1">
        <f t="array" ref="I1880">IFERROR(IF(ROW()-1&gt;COUNTA([1]!T_Printers[Printers])*COUNTA([1]!T_Resins[Resins]),"",_xlfn.IFS(ROUND(VLOOKUP(C1880,[1]!T_Resins[#Data],4,FALSE)/VLOOKUP(A1880,[1]!T_Printers[#Data],5,FALSE),1)&lt;=_xlfn.XLOOKUP(B1880,[1]Printers!L:L,[1]Printers!O:O,1,0,),ROUND(VLOOKUP(C1880,[1]!T_Resins[#Data],4,FALSE)/VLOOKUP(A1880,[1]!T_Printers[#Data],5,FALSE),1),ROUND(VLOOKUP(C1880,[1]!T_Resins[#Data],4,FALSE)/VLOOKUP(A1880,[1]!T_Printers[#Data],5,FALSE),1)&gt;_xlfn.XLOOKUP(B1880,[1]Printers!L:L,[1]Printers!O:O,1,0,),"")),"")</f>
        <v/>
      </c>
      <c r="J1880" t="str">
        <f>IFERROR(IF(ROUND(_xlfn.XLOOKUP([1]Parameters!B1880,[1]Printers!L:L,[1]Printers!Q:Q,,0)*I1880/10,0)*10&lt;_xlfn.XLOOKUP([1]Parameters!B1880,[1]Printers!L:L,[1]Printers!P:P,,0),ROUND(_xlfn.XLOOKUP([1]Parameters!B1880,[1]Printers!L:L,[1]Printers!Q:Q,,0)*I1880/10,0)*10,_xlfn.XLOOKUP([1]Parameters!B1880,[1]Printers!L:L,[1]Printers!P:P,,0)),"")</f>
        <v/>
      </c>
      <c r="K1880">
        <f>IF(SUM(E1880:J1880)&lt;&gt;0,VLOOKUP(A1880,[1]!T_Printers[#Data],10,FALSE)+VLOOKUP(C1880,[1]!T_Resins[#Data],10,FALSE),"")</f>
        <v>4</v>
      </c>
      <c r="L1880">
        <f>IF(SUM(E1880:J1880)&lt;&gt;0,VLOOKUP(A1880,[1]!T_Printers[#Data],11,FALSE),"")</f>
        <v>8</v>
      </c>
      <c r="M1880">
        <f>IF(SUM(E1880:J1880)&lt;&gt;0,VLOOKUP(C1880,[1]!T_Resins[#Data],8,FALSE),"")</f>
        <v>60</v>
      </c>
      <c r="N1880">
        <f>IF(_xlfn.XLOOKUP(B1880,[1]Printers!$L:$L,[1]Printers!$R:$R,0,0)&gt;0,[1]Parameters!M1880,IF(SUM(E1880:J1880)&lt;&gt;0,VLOOKUP(C1880,[1]!T_Resins[#Data],9,FALSE),""))</f>
        <v>60</v>
      </c>
      <c r="O1880" t="str">
        <f t="shared" si="29"/>
        <v>ElegooSaturn3Ultra12K</v>
      </c>
    </row>
    <row r="1881" spans="1:15" x14ac:dyDescent="0.25">
      <c r="A1881" t="str">
        <f t="array" ref="A1881">IF(ROW()-1&gt;COUNTA([1]!T_Printers[Printers])*COUNTA([1]!T_Resins[Resins]),"",INDEX([1]!T_Printers[Printers],INT((ROW()-2)/COUNTA([1]!T_Resins[Resins])+1)))</f>
        <v>Elegoo Saturn 3 Ultra 12K</v>
      </c>
      <c r="B1881" t="str">
        <f>_xlfn.XLOOKUP(A1881,[1]!T_Printers[Printers],[1]!T_Printers[Icon link],,0)</f>
        <v>ElegooSaturn3Ultra12K</v>
      </c>
      <c r="C1881" t="str">
        <f t="array" ref="C1881">IF(ROW()-1&gt;COUNTA([1]!T_Printers[Printers])*COUNTA([1]!T_Resins[Resins]),"",INDEX([1]!T_Resins[Resins],MOD(ROW()-2,COUNTA([1]!T_Resins[Resins]))+1))</f>
        <v>Industrial PP-Like</v>
      </c>
      <c r="D1881">
        <f>IF(SUM(E1881:J1881)&lt;&gt;0,IF(ROW()-1&gt;COUNTA([1]!T_Printers[Printers])*COUNTA([1]!T_Resins[Resins]),"",2),"")</f>
        <v>2</v>
      </c>
      <c r="E1881" cm="1">
        <f t="array" ref="E1881">IFERROR(IF(ROW()-1&gt;COUNTA([1]!T_Printers[Printers])*COUNTA([1]!T_Resins[Resins]),"",_xlfn.IFS(ROUND(VLOOKUP(C1881,[1]!T_Resins[#Data],2,FALSE)/VLOOKUP(A1881,[1]!T_Printers[#Data],5,FALSE),1)&lt;=_xlfn.XLOOKUP(B1881,[1]Printers!L:L,[1]Printers!O:O,1,0,),ROUND(VLOOKUP(C1881,[1]!T_Resins[#Data],2,FALSE)/VLOOKUP(A1881,[1]!T_Printers[#Data],5,FALSE),1),ROUND(VLOOKUP(C1881,[1]!T_Resins[#Data],2,FALSE)/VLOOKUP(A1881,[1]!T_Printers[#Data],5,FALSE),1)&gt;_xlfn.XLOOKUP(B1881,[1]Printers!L:L,[1]Printers!O:O,1,0,),10)),"Используйте слой 100 мкм")</f>
        <v>6</v>
      </c>
      <c r="F1881">
        <f>IFERROR(IF(ROUND(_xlfn.XLOOKUP([1]Parameters!B1881,[1]Printers!L:L,[1]Printers!Q:Q,,0)*E1881/10,0)*10&lt;_xlfn.XLOOKUP([1]Parameters!B1881,[1]Printers!L:L,[1]Printers!P:P,,0),ROUND(_xlfn.XLOOKUP([1]Parameters!B1881,[1]Printers!L:L,[1]Printers!Q:Q,,0)*E1881/10,0)*10,_xlfn.XLOOKUP([1]Parameters!B1881,[1]Printers!L:L,[1]Printers!P:P,,0)),"")</f>
        <v>50</v>
      </c>
      <c r="G1881" cm="1">
        <f t="array" ref="G1881">IFERROR(IF(ROW()-1&gt;COUNTA([1]!T_Printers[Printers])*COUNTA([1]!T_Resins[Resins]),"",_xlfn.IFS(ROUND(VLOOKUP(C1881,[1]!T_Resins[#Data],3,FALSE)/VLOOKUP(A1881,[1]!T_Printers[#Data],5,FALSE),1)&lt;=_xlfn.XLOOKUP(B1881,[1]Printers!L:L,[1]Printers!O:O,1,0,),ROUND(VLOOKUP(C1881,[1]!T_Resins[#Data],3,FALSE)/VLOOKUP(A1881,[1]!T_Printers[#Data],5,FALSE),1),ROUND(VLOOKUP(C1881,[1]!T_Resins[#Data],3,FALSE)/VLOOKUP(A1881,[1]!T_Printers[#Data],5,FALSE),1)&gt;_xlfn.XLOOKUP(B1881,[1]Printers!L:L,[1]Printers!O:O,1,0,),10)),"")</f>
        <v>7.5</v>
      </c>
      <c r="H1881">
        <f>IFERROR(IF(ROUND(_xlfn.XLOOKUP([1]Parameters!B1881,[1]Printers!L:L,[1]Printers!Q:Q,,0)*G1881/10,0)*10&lt;_xlfn.XLOOKUP([1]Parameters!B1881,[1]Printers!L:L,[1]Printers!P:P,,0),ROUND(_xlfn.XLOOKUP([1]Parameters!B1881,[1]Printers!L:L,[1]Printers!Q:Q,,0)*G1881/10,0)*10,_xlfn.XLOOKUP([1]Parameters!B1881,[1]Printers!L:L,[1]Printers!P:P,,0)),"")</f>
        <v>70</v>
      </c>
      <c r="I1881" s="3" t="str" cm="1">
        <f t="array" ref="I1881">IFERROR(IF(ROW()-1&gt;COUNTA([1]!T_Printers[Printers])*COUNTA([1]!T_Resins[Resins]),"",_xlfn.IFS(ROUND(VLOOKUP(C1881,[1]!T_Resins[#Data],4,FALSE)/VLOOKUP(A1881,[1]!T_Printers[#Data],5,FALSE),1)&lt;=_xlfn.XLOOKUP(B1881,[1]Printers!L:L,[1]Printers!O:O,1,0,),ROUND(VLOOKUP(C1881,[1]!T_Resins[#Data],4,FALSE)/VLOOKUP(A1881,[1]!T_Printers[#Data],5,FALSE),1),ROUND(VLOOKUP(C1881,[1]!T_Resins[#Data],4,FALSE)/VLOOKUP(A1881,[1]!T_Printers[#Data],5,FALSE),1)&gt;_xlfn.XLOOKUP(B1881,[1]Printers!L:L,[1]Printers!O:O,1,0,),"")),"")</f>
        <v/>
      </c>
      <c r="J1881" t="str">
        <f>IFERROR(IF(ROUND(_xlfn.XLOOKUP([1]Parameters!B1881,[1]Printers!L:L,[1]Printers!Q:Q,,0)*I1881/10,0)*10&lt;_xlfn.XLOOKUP([1]Parameters!B1881,[1]Printers!L:L,[1]Printers!P:P,,0),ROUND(_xlfn.XLOOKUP([1]Parameters!B1881,[1]Printers!L:L,[1]Printers!Q:Q,,0)*I1881/10,0)*10,_xlfn.XLOOKUP([1]Parameters!B1881,[1]Printers!L:L,[1]Printers!P:P,,0)),"")</f>
        <v/>
      </c>
      <c r="K1881">
        <f>IF(SUM(E1881:J1881)&lt;&gt;0,VLOOKUP(A1881,[1]!T_Printers[#Data],10,FALSE)+VLOOKUP(C1881,[1]!T_Resins[#Data],10,FALSE),"")</f>
        <v>4</v>
      </c>
      <c r="L1881">
        <f>IF(SUM(E1881:J1881)&lt;&gt;0,VLOOKUP(A1881,[1]!T_Printers[#Data],11,FALSE),"")</f>
        <v>8</v>
      </c>
      <c r="M1881">
        <f>IF(SUM(E1881:J1881)&lt;&gt;0,VLOOKUP(C1881,[1]!T_Resins[#Data],8,FALSE),"")</f>
        <v>60</v>
      </c>
      <c r="N1881">
        <f>IF(_xlfn.XLOOKUP(B1881,[1]Printers!$L:$L,[1]Printers!$R:$R,0,0)&gt;0,[1]Parameters!M1881,IF(SUM(E1881:J1881)&lt;&gt;0,VLOOKUP(C1881,[1]!T_Resins[#Data],9,FALSE),""))</f>
        <v>60</v>
      </c>
      <c r="O1881" t="str">
        <f t="shared" si="29"/>
        <v>ElegooSaturn3Ultra12K</v>
      </c>
    </row>
    <row r="1882" spans="1:15" x14ac:dyDescent="0.25">
      <c r="A1882" t="str">
        <f t="array" ref="A1882">IF(ROW()-1&gt;COUNTA([1]!T_Printers[Printers])*COUNTA([1]!T_Resins[Resins]),"",INDEX([1]!T_Printers[Printers],INT((ROW()-2)/COUNTA([1]!T_Resins[Resins])+1)))</f>
        <v>Elegoo Saturn 3 Ultra 12K</v>
      </c>
      <c r="B1882" t="str">
        <f>_xlfn.XLOOKUP(A1882,[1]!T_Printers[Printers],[1]!T_Printers[Icon link],,0)</f>
        <v>ElegooSaturn3Ultra12K</v>
      </c>
      <c r="C1882" t="str">
        <f t="array" ref="C1882">IF(ROW()-1&gt;COUNTA([1]!T_Printers[Printers])*COUNTA([1]!T_Resins[Resins]),"",INDEX([1]!T_Resins[Resins],MOD(ROW()-2,COUNTA([1]!T_Resins[Resins]))+1))</f>
        <v>Industrial Rigid Black</v>
      </c>
      <c r="D1882">
        <f>IF(SUM(E1882:J1882)&lt;&gt;0,IF(ROW()-1&gt;COUNTA([1]!T_Printers[Printers])*COUNTA([1]!T_Resins[Resins]),"",2),"")</f>
        <v>2</v>
      </c>
      <c r="E1882" cm="1">
        <f t="array" ref="E1882">IFERROR(IF(ROW()-1&gt;COUNTA([1]!T_Printers[Printers])*COUNTA([1]!T_Resins[Resins]),"",_xlfn.IFS(ROUND(VLOOKUP(C1882,[1]!T_Resins[#Data],2,FALSE)/VLOOKUP(A1882,[1]!T_Printers[#Data],5,FALSE),1)&lt;=_xlfn.XLOOKUP(B1882,[1]Printers!L:L,[1]Printers!O:O,1,0,),ROUND(VLOOKUP(C1882,[1]!T_Resins[#Data],2,FALSE)/VLOOKUP(A1882,[1]!T_Printers[#Data],5,FALSE),1),ROUND(VLOOKUP(C1882,[1]!T_Resins[#Data],2,FALSE)/VLOOKUP(A1882,[1]!T_Printers[#Data],5,FALSE),1)&gt;_xlfn.XLOOKUP(B1882,[1]Printers!L:L,[1]Printers!O:O,1,0,),10)),"Используйте слой 100 мкм")</f>
        <v>5.5</v>
      </c>
      <c r="F1882">
        <f>IFERROR(IF(ROUND(_xlfn.XLOOKUP([1]Parameters!B1882,[1]Printers!L:L,[1]Printers!Q:Q,,0)*E1882/10,0)*10&lt;_xlfn.XLOOKUP([1]Parameters!B1882,[1]Printers!L:L,[1]Printers!P:P,,0),ROUND(_xlfn.XLOOKUP([1]Parameters!B1882,[1]Printers!L:L,[1]Printers!Q:Q,,0)*E1882/10,0)*10,_xlfn.XLOOKUP([1]Parameters!B1882,[1]Printers!L:L,[1]Printers!P:P,,0)),"")</f>
        <v>50</v>
      </c>
      <c r="G1882" cm="1">
        <f t="array" ref="G1882">IFERROR(IF(ROW()-1&gt;COUNTA([1]!T_Printers[Printers])*COUNTA([1]!T_Resins[Resins]),"",_xlfn.IFS(ROUND(VLOOKUP(C1882,[1]!T_Resins[#Data],3,FALSE)/VLOOKUP(A1882,[1]!T_Printers[#Data],5,FALSE),1)&lt;=_xlfn.XLOOKUP(B1882,[1]Printers!L:L,[1]Printers!O:O,1,0,),ROUND(VLOOKUP(C1882,[1]!T_Resins[#Data],3,FALSE)/VLOOKUP(A1882,[1]!T_Printers[#Data],5,FALSE),1),ROUND(VLOOKUP(C1882,[1]!T_Resins[#Data],3,FALSE)/VLOOKUP(A1882,[1]!T_Printers[#Data],5,FALSE),1)&gt;_xlfn.XLOOKUP(B1882,[1]Printers!L:L,[1]Printers!O:O,1,0,),10)),"")</f>
        <v>7.2</v>
      </c>
      <c r="H1882">
        <f>IFERROR(IF(ROUND(_xlfn.XLOOKUP([1]Parameters!B1882,[1]Printers!L:L,[1]Printers!Q:Q,,0)*G1882/10,0)*10&lt;_xlfn.XLOOKUP([1]Parameters!B1882,[1]Printers!L:L,[1]Printers!P:P,,0),ROUND(_xlfn.XLOOKUP([1]Parameters!B1882,[1]Printers!L:L,[1]Printers!Q:Q,,0)*G1882/10,0)*10,_xlfn.XLOOKUP([1]Parameters!B1882,[1]Printers!L:L,[1]Printers!P:P,,0)),"")</f>
        <v>60</v>
      </c>
      <c r="I1882" s="3" t="str" cm="1">
        <f t="array" ref="I1882">IFERROR(IF(ROW()-1&gt;COUNTA([1]!T_Printers[Printers])*COUNTA([1]!T_Resins[Resins]),"",_xlfn.IFS(ROUND(VLOOKUP(C1882,[1]!T_Resins[#Data],4,FALSE)/VLOOKUP(A1882,[1]!T_Printers[#Data],5,FALSE),1)&lt;=_xlfn.XLOOKUP(B1882,[1]Printers!L:L,[1]Printers!O:O,1,0,),ROUND(VLOOKUP(C1882,[1]!T_Resins[#Data],4,FALSE)/VLOOKUP(A1882,[1]!T_Printers[#Data],5,FALSE),1),ROUND(VLOOKUP(C1882,[1]!T_Resins[#Data],4,FALSE)/VLOOKUP(A1882,[1]!T_Printers[#Data],5,FALSE),1)&gt;_xlfn.XLOOKUP(B1882,[1]Printers!L:L,[1]Printers!O:O,1,0,),"")),"")</f>
        <v/>
      </c>
      <c r="J1882" t="str">
        <f>IFERROR(IF(ROUND(_xlfn.XLOOKUP([1]Parameters!B1882,[1]Printers!L:L,[1]Printers!Q:Q,,0)*I1882/10,0)*10&lt;_xlfn.XLOOKUP([1]Parameters!B1882,[1]Printers!L:L,[1]Printers!P:P,,0),ROUND(_xlfn.XLOOKUP([1]Parameters!B1882,[1]Printers!L:L,[1]Printers!Q:Q,,0)*I1882/10,0)*10,_xlfn.XLOOKUP([1]Parameters!B1882,[1]Printers!L:L,[1]Printers!P:P,,0)),"")</f>
        <v/>
      </c>
      <c r="K1882">
        <f>IF(SUM(E1882:J1882)&lt;&gt;0,VLOOKUP(A1882,[1]!T_Printers[#Data],10,FALSE)+VLOOKUP(C1882,[1]!T_Resins[#Data],10,FALSE),"")</f>
        <v>4</v>
      </c>
      <c r="L1882">
        <f>IF(SUM(E1882:J1882)&lt;&gt;0,VLOOKUP(A1882,[1]!T_Printers[#Data],11,FALSE),"")</f>
        <v>8</v>
      </c>
      <c r="M1882">
        <f>IF(SUM(E1882:J1882)&lt;&gt;0,VLOOKUP(C1882,[1]!T_Resins[#Data],8,FALSE),"")</f>
        <v>120</v>
      </c>
      <c r="N1882">
        <f>IF(_xlfn.XLOOKUP(B1882,[1]Printers!$L:$L,[1]Printers!$R:$R,0,0)&gt;0,[1]Parameters!M1882,IF(SUM(E1882:J1882)&lt;&gt;0,VLOOKUP(C1882,[1]!T_Resins[#Data],9,FALSE),""))</f>
        <v>180</v>
      </c>
      <c r="O1882" t="str">
        <f t="shared" si="29"/>
        <v>ElegooSaturn3Ultra12K</v>
      </c>
    </row>
    <row r="1883" spans="1:15" x14ac:dyDescent="0.25">
      <c r="A1883" t="str">
        <f t="array" ref="A1883">IF(ROW()-1&gt;COUNTA([1]!T_Printers[Printers])*COUNTA([1]!T_Resins[Resins]),"",INDEX([1]!T_Printers[Printers],INT((ROW()-2)/COUNTA([1]!T_Resins[Resins])+1)))</f>
        <v>Elegoo Saturn 3 Ultra 12K</v>
      </c>
      <c r="B1883" t="str">
        <f>_xlfn.XLOOKUP(A1883,[1]!T_Printers[Printers],[1]!T_Printers[Icon link],,0)</f>
        <v>ElegooSaturn3Ultra12K</v>
      </c>
      <c r="C1883" t="str">
        <f t="array" ref="C1883">IF(ROW()-1&gt;COUNTA([1]!T_Printers[Printers])*COUNTA([1]!T_Resins[Resins]),"",INDEX([1]!T_Resins[Resins],MOD(ROW()-2,COUNTA([1]!T_Resins[Resins]))+1))</f>
        <v>Industrial Rigid Clear</v>
      </c>
      <c r="D1883">
        <f>IF(SUM(E1883:J1883)&lt;&gt;0,IF(ROW()-1&gt;COUNTA([1]!T_Printers[Printers])*COUNTA([1]!T_Resins[Resins]),"",2),"")</f>
        <v>2</v>
      </c>
      <c r="E1883" cm="1">
        <f t="array" ref="E1883">IFERROR(IF(ROW()-1&gt;COUNTA([1]!T_Printers[Printers])*COUNTA([1]!T_Resins[Resins]),"",_xlfn.IFS(ROUND(VLOOKUP(C1883,[1]!T_Resins[#Data],2,FALSE)/VLOOKUP(A1883,[1]!T_Printers[#Data],5,FALSE),1)&lt;=_xlfn.XLOOKUP(B1883,[1]Printers!L:L,[1]Printers!O:O,1,0,),ROUND(VLOOKUP(C1883,[1]!T_Resins[#Data],2,FALSE)/VLOOKUP(A1883,[1]!T_Printers[#Data],5,FALSE),1),ROUND(VLOOKUP(C1883,[1]!T_Resins[#Data],2,FALSE)/VLOOKUP(A1883,[1]!T_Printers[#Data],5,FALSE),1)&gt;_xlfn.XLOOKUP(B1883,[1]Printers!L:L,[1]Printers!O:O,1,0,),10)),"Используйте слой 100 мкм")</f>
        <v>6</v>
      </c>
      <c r="F1883">
        <f>IFERROR(IF(ROUND(_xlfn.XLOOKUP([1]Parameters!B1883,[1]Printers!L:L,[1]Printers!Q:Q,,0)*E1883/10,0)*10&lt;_xlfn.XLOOKUP([1]Parameters!B1883,[1]Printers!L:L,[1]Printers!P:P,,0),ROUND(_xlfn.XLOOKUP([1]Parameters!B1883,[1]Printers!L:L,[1]Printers!Q:Q,,0)*E1883/10,0)*10,_xlfn.XLOOKUP([1]Parameters!B1883,[1]Printers!L:L,[1]Printers!P:P,,0)),"")</f>
        <v>50</v>
      </c>
      <c r="G1883" cm="1">
        <f t="array" ref="G1883">IFERROR(IF(ROW()-1&gt;COUNTA([1]!T_Printers[Printers])*COUNTA([1]!T_Resins[Resins]),"",_xlfn.IFS(ROUND(VLOOKUP(C1883,[1]!T_Resins[#Data],3,FALSE)/VLOOKUP(A1883,[1]!T_Printers[#Data],5,FALSE),1)&lt;=_xlfn.XLOOKUP(B1883,[1]Printers!L:L,[1]Printers!O:O,1,0,),ROUND(VLOOKUP(C1883,[1]!T_Resins[#Data],3,FALSE)/VLOOKUP(A1883,[1]!T_Printers[#Data],5,FALSE),1),ROUND(VLOOKUP(C1883,[1]!T_Resins[#Data],3,FALSE)/VLOOKUP(A1883,[1]!T_Printers[#Data],5,FALSE),1)&gt;_xlfn.XLOOKUP(B1883,[1]Printers!L:L,[1]Printers!O:O,1,0,),10)),"")</f>
        <v>7.9</v>
      </c>
      <c r="H1883">
        <f>IFERROR(IF(ROUND(_xlfn.XLOOKUP([1]Parameters!B1883,[1]Printers!L:L,[1]Printers!Q:Q,,0)*G1883/10,0)*10&lt;_xlfn.XLOOKUP([1]Parameters!B1883,[1]Printers!L:L,[1]Printers!P:P,,0),ROUND(_xlfn.XLOOKUP([1]Parameters!B1883,[1]Printers!L:L,[1]Printers!Q:Q,,0)*G1883/10,0)*10,_xlfn.XLOOKUP([1]Parameters!B1883,[1]Printers!L:L,[1]Printers!P:P,,0)),"")</f>
        <v>70</v>
      </c>
      <c r="I1883" s="3" t="str" cm="1">
        <f t="array" ref="I1883">IFERROR(IF(ROW()-1&gt;COUNTA([1]!T_Printers[Printers])*COUNTA([1]!T_Resins[Resins]),"",_xlfn.IFS(ROUND(VLOOKUP(C1883,[1]!T_Resins[#Data],4,FALSE)/VLOOKUP(A1883,[1]!T_Printers[#Data],5,FALSE),1)&lt;=_xlfn.XLOOKUP(B1883,[1]Printers!L:L,[1]Printers!O:O,1,0,),ROUND(VLOOKUP(C1883,[1]!T_Resins[#Data],4,FALSE)/VLOOKUP(A1883,[1]!T_Printers[#Data],5,FALSE),1),ROUND(VLOOKUP(C1883,[1]!T_Resins[#Data],4,FALSE)/VLOOKUP(A1883,[1]!T_Printers[#Data],5,FALSE),1)&gt;_xlfn.XLOOKUP(B1883,[1]Printers!L:L,[1]Printers!O:O,1,0,),"")),"")</f>
        <v/>
      </c>
      <c r="J1883" t="str">
        <f>IFERROR(IF(ROUND(_xlfn.XLOOKUP([1]Parameters!B1883,[1]Printers!L:L,[1]Printers!Q:Q,,0)*I1883/10,0)*10&lt;_xlfn.XLOOKUP([1]Parameters!B1883,[1]Printers!L:L,[1]Printers!P:P,,0),ROUND(_xlfn.XLOOKUP([1]Parameters!B1883,[1]Printers!L:L,[1]Printers!Q:Q,,0)*I1883/10,0)*10,_xlfn.XLOOKUP([1]Parameters!B1883,[1]Printers!L:L,[1]Printers!P:P,,0)),"")</f>
        <v/>
      </c>
      <c r="K1883">
        <f>IF(SUM(E1883:J1883)&lt;&gt;0,VLOOKUP(A1883,[1]!T_Printers[#Data],10,FALSE)+VLOOKUP(C1883,[1]!T_Resins[#Data],10,FALSE),"")</f>
        <v>4</v>
      </c>
      <c r="L1883">
        <f>IF(SUM(E1883:J1883)&lt;&gt;0,VLOOKUP(A1883,[1]!T_Printers[#Data],11,FALSE),"")</f>
        <v>8</v>
      </c>
      <c r="M1883">
        <f>IF(SUM(E1883:J1883)&lt;&gt;0,VLOOKUP(C1883,[1]!T_Resins[#Data],8,FALSE),"")</f>
        <v>120</v>
      </c>
      <c r="N1883">
        <f>IF(_xlfn.XLOOKUP(B1883,[1]Printers!$L:$L,[1]Printers!$R:$R,0,0)&gt;0,[1]Parameters!M1883,IF(SUM(E1883:J1883)&lt;&gt;0,VLOOKUP(C1883,[1]!T_Resins[#Data],9,FALSE),""))</f>
        <v>180</v>
      </c>
      <c r="O1883" t="str">
        <f t="shared" si="29"/>
        <v>ElegooSaturn3Ultra12K</v>
      </c>
    </row>
    <row r="1884" spans="1:15" x14ac:dyDescent="0.25">
      <c r="A1884" t="str">
        <f t="array" ref="A1884">IF(ROW()-1&gt;COUNTA([1]!T_Printers[Printers])*COUNTA([1]!T_Resins[Resins]),"",INDEX([1]!T_Printers[Printers],INT((ROW()-2)/COUNTA([1]!T_Resins[Resins])+1)))</f>
        <v>Elegoo Saturn 3 Ultra 12K</v>
      </c>
      <c r="B1884" t="str">
        <f>_xlfn.XLOOKUP(A1884,[1]!T_Printers[Printers],[1]!T_Printers[Icon link],,0)</f>
        <v>ElegooSaturn3Ultra12K</v>
      </c>
      <c r="C1884" t="str">
        <f t="array" ref="C1884">IF(ROW()-1&gt;COUNTA([1]!T_Printers[Printers])*COUNTA([1]!T_Resins[Resins]),"",INDEX([1]!T_Resins[Resins],MOD(ROW()-2,COUNTA([1]!T_Resins[Resins]))+1))</f>
        <v>Tough Black</v>
      </c>
      <c r="D1884">
        <f>IF(SUM(E1884:J1884)&lt;&gt;0,IF(ROW()-1&gt;COUNTA([1]!T_Printers[Printers])*COUNTA([1]!T_Resins[Resins]),"",2),"")</f>
        <v>2</v>
      </c>
      <c r="E1884" cm="1">
        <f t="array" ref="E1884">IFERROR(IF(ROW()-1&gt;COUNTA([1]!T_Printers[Printers])*COUNTA([1]!T_Resins[Resins]),"",_xlfn.IFS(ROUND(VLOOKUP(C1884,[1]!T_Resins[#Data],2,FALSE)/VLOOKUP(A1884,[1]!T_Printers[#Data],5,FALSE),1)&lt;=_xlfn.XLOOKUP(B1884,[1]Printers!L:L,[1]Printers!O:O,1,0,),ROUND(VLOOKUP(C1884,[1]!T_Resins[#Data],2,FALSE)/VLOOKUP(A1884,[1]!T_Printers[#Data],5,FALSE),1),ROUND(VLOOKUP(C1884,[1]!T_Resins[#Data],2,FALSE)/VLOOKUP(A1884,[1]!T_Printers[#Data],5,FALSE),1)&gt;_xlfn.XLOOKUP(B1884,[1]Printers!L:L,[1]Printers!O:O,1,0,),10)),"Используйте слой 100 мкм")</f>
        <v>2.9</v>
      </c>
      <c r="F1884">
        <f>IFERROR(IF(ROUND(_xlfn.XLOOKUP([1]Parameters!B1884,[1]Printers!L:L,[1]Printers!Q:Q,,0)*E1884/10,0)*10&lt;_xlfn.XLOOKUP([1]Parameters!B1884,[1]Printers!L:L,[1]Printers!P:P,,0),ROUND(_xlfn.XLOOKUP([1]Parameters!B1884,[1]Printers!L:L,[1]Printers!Q:Q,,0)*E1884/10,0)*10,_xlfn.XLOOKUP([1]Parameters!B1884,[1]Printers!L:L,[1]Printers!P:P,,0)),"")</f>
        <v>30</v>
      </c>
      <c r="G1884" cm="1">
        <f t="array" ref="G1884">IFERROR(IF(ROW()-1&gt;COUNTA([1]!T_Printers[Printers])*COUNTA([1]!T_Resins[Resins]),"",_xlfn.IFS(ROUND(VLOOKUP(C1884,[1]!T_Resins[#Data],3,FALSE)/VLOOKUP(A1884,[1]!T_Printers[#Data],5,FALSE),1)&lt;=_xlfn.XLOOKUP(B1884,[1]Printers!L:L,[1]Printers!O:O,1,0,),ROUND(VLOOKUP(C1884,[1]!T_Resins[#Data],3,FALSE)/VLOOKUP(A1884,[1]!T_Printers[#Data],5,FALSE),1),ROUND(VLOOKUP(C1884,[1]!T_Resins[#Data],3,FALSE)/VLOOKUP(A1884,[1]!T_Printers[#Data],5,FALSE),1)&gt;_xlfn.XLOOKUP(B1884,[1]Printers!L:L,[1]Printers!O:O,1,0,),10)),"")</f>
        <v>3.4</v>
      </c>
      <c r="H1884">
        <f>IFERROR(IF(ROUND(_xlfn.XLOOKUP([1]Parameters!B1884,[1]Printers!L:L,[1]Printers!Q:Q,,0)*G1884/10,0)*10&lt;_xlfn.XLOOKUP([1]Parameters!B1884,[1]Printers!L:L,[1]Printers!P:P,,0),ROUND(_xlfn.XLOOKUP([1]Parameters!B1884,[1]Printers!L:L,[1]Printers!Q:Q,,0)*G1884/10,0)*10,_xlfn.XLOOKUP([1]Parameters!B1884,[1]Printers!L:L,[1]Printers!P:P,,0)),"")</f>
        <v>30</v>
      </c>
      <c r="I1884" s="3" t="str" cm="1">
        <f t="array" ref="I1884">IFERROR(IF(ROW()-1&gt;COUNTA([1]!T_Printers[Printers])*COUNTA([1]!T_Resins[Resins]),"",_xlfn.IFS(ROUND(VLOOKUP(C1884,[1]!T_Resins[#Data],4,FALSE)/VLOOKUP(A1884,[1]!T_Printers[#Data],5,FALSE),1)&lt;=_xlfn.XLOOKUP(B1884,[1]Printers!L:L,[1]Printers!O:O,1,0,),ROUND(VLOOKUP(C1884,[1]!T_Resins[#Data],4,FALSE)/VLOOKUP(A1884,[1]!T_Printers[#Data],5,FALSE),1),ROUND(VLOOKUP(C1884,[1]!T_Resins[#Data],4,FALSE)/VLOOKUP(A1884,[1]!T_Printers[#Data],5,FALSE),1)&gt;_xlfn.XLOOKUP(B1884,[1]Printers!L:L,[1]Printers!O:O,1,0,),"")),"")</f>
        <v/>
      </c>
      <c r="J1884" t="str">
        <f>IFERROR(IF(ROUND(_xlfn.XLOOKUP([1]Parameters!B1884,[1]Printers!L:L,[1]Printers!Q:Q,,0)*I1884/10,0)*10&lt;_xlfn.XLOOKUP([1]Parameters!B1884,[1]Printers!L:L,[1]Printers!P:P,,0),ROUND(_xlfn.XLOOKUP([1]Parameters!B1884,[1]Printers!L:L,[1]Printers!Q:Q,,0)*I1884/10,0)*10,_xlfn.XLOOKUP([1]Parameters!B1884,[1]Printers!L:L,[1]Printers!P:P,,0)),"")</f>
        <v/>
      </c>
      <c r="K1884">
        <f>IF(SUM(E1884:J1884)&lt;&gt;0,VLOOKUP(A1884,[1]!T_Printers[#Data],10,FALSE)+VLOOKUP(C1884,[1]!T_Resins[#Data],10,FALSE),"")</f>
        <v>4</v>
      </c>
      <c r="L1884">
        <f>IF(SUM(E1884:J1884)&lt;&gt;0,VLOOKUP(A1884,[1]!T_Printers[#Data],11,FALSE),"")</f>
        <v>8</v>
      </c>
      <c r="M1884">
        <f>IF(SUM(E1884:J1884)&lt;&gt;0,VLOOKUP(C1884,[1]!T_Resins[#Data],8,FALSE),"")</f>
        <v>120</v>
      </c>
      <c r="N1884">
        <f>IF(_xlfn.XLOOKUP(B1884,[1]Printers!$L:$L,[1]Printers!$R:$R,0,0)&gt;0,[1]Parameters!M1884,IF(SUM(E1884:J1884)&lt;&gt;0,VLOOKUP(C1884,[1]!T_Resins[#Data],9,FALSE),""))</f>
        <v>180</v>
      </c>
      <c r="O1884" t="str">
        <f t="shared" si="29"/>
        <v>ElegooSaturn3Ultra12K</v>
      </c>
    </row>
    <row r="1885" spans="1:15" x14ac:dyDescent="0.25">
      <c r="A1885" t="str">
        <f t="array" ref="A1885">IF(ROW()-1&gt;COUNTA([1]!T_Printers[Printers])*COUNTA([1]!T_Resins[Resins]),"",INDEX([1]!T_Printers[Printers],INT((ROW()-2)/COUNTA([1]!T_Resins[Resins])+1)))</f>
        <v>Elegoo Saturn 3 Ultra 12K</v>
      </c>
      <c r="B1885" t="str">
        <f>_xlfn.XLOOKUP(A1885,[1]!T_Printers[Printers],[1]!T_Printers[Icon link],,0)</f>
        <v>ElegooSaturn3Ultra12K</v>
      </c>
      <c r="C1885" t="str">
        <f t="array" ref="C1885">IF(ROW()-1&gt;COUNTA([1]!T_Printers[Printers])*COUNTA([1]!T_Resins[Resins]),"",INDEX([1]!T_Resins[Resins],MOD(ROW()-2,COUNTA([1]!T_Resins[Resins]))+1))</f>
        <v>Tough Grey</v>
      </c>
      <c r="D1885">
        <f>IF(SUM(E1885:J1885)&lt;&gt;0,IF(ROW()-1&gt;COUNTA([1]!T_Printers[Printers])*COUNTA([1]!T_Resins[Resins]),"",2),"")</f>
        <v>2</v>
      </c>
      <c r="E1885" cm="1">
        <f t="array" ref="E1885">IFERROR(IF(ROW()-1&gt;COUNTA([1]!T_Printers[Printers])*COUNTA([1]!T_Resins[Resins]),"",_xlfn.IFS(ROUND(VLOOKUP(C1885,[1]!T_Resins[#Data],2,FALSE)/VLOOKUP(A1885,[1]!T_Printers[#Data],5,FALSE),1)&lt;=_xlfn.XLOOKUP(B1885,[1]Printers!L:L,[1]Printers!O:O,1,0,),ROUND(VLOOKUP(C1885,[1]!T_Resins[#Data],2,FALSE)/VLOOKUP(A1885,[1]!T_Printers[#Data],5,FALSE),1),ROUND(VLOOKUP(C1885,[1]!T_Resins[#Data],2,FALSE)/VLOOKUP(A1885,[1]!T_Printers[#Data],5,FALSE),1)&gt;_xlfn.XLOOKUP(B1885,[1]Printers!L:L,[1]Printers!O:O,1,0,),10)),"Используйте слой 100 мкм")</f>
        <v>2.9</v>
      </c>
      <c r="F1885">
        <f>IFERROR(IF(ROUND(_xlfn.XLOOKUP([1]Parameters!B1885,[1]Printers!L:L,[1]Printers!Q:Q,,0)*E1885/10,0)*10&lt;_xlfn.XLOOKUP([1]Parameters!B1885,[1]Printers!L:L,[1]Printers!P:P,,0),ROUND(_xlfn.XLOOKUP([1]Parameters!B1885,[1]Printers!L:L,[1]Printers!Q:Q,,0)*E1885/10,0)*10,_xlfn.XLOOKUP([1]Parameters!B1885,[1]Printers!L:L,[1]Printers!P:P,,0)),"")</f>
        <v>30</v>
      </c>
      <c r="G1885" cm="1">
        <f t="array" ref="G1885">IFERROR(IF(ROW()-1&gt;COUNTA([1]!T_Printers[Printers])*COUNTA([1]!T_Resins[Resins]),"",_xlfn.IFS(ROUND(VLOOKUP(C1885,[1]!T_Resins[#Data],3,FALSE)/VLOOKUP(A1885,[1]!T_Printers[#Data],5,FALSE),1)&lt;=_xlfn.XLOOKUP(B1885,[1]Printers!L:L,[1]Printers!O:O,1,0,),ROUND(VLOOKUP(C1885,[1]!T_Resins[#Data],3,FALSE)/VLOOKUP(A1885,[1]!T_Printers[#Data],5,FALSE),1),ROUND(VLOOKUP(C1885,[1]!T_Resins[#Data],3,FALSE)/VLOOKUP(A1885,[1]!T_Printers[#Data],5,FALSE),1)&gt;_xlfn.XLOOKUP(B1885,[1]Printers!L:L,[1]Printers!O:O,1,0,),10)),"")</f>
        <v>3.4</v>
      </c>
      <c r="H1885">
        <f>IFERROR(IF(ROUND(_xlfn.XLOOKUP([1]Parameters!B1885,[1]Printers!L:L,[1]Printers!Q:Q,,0)*G1885/10,0)*10&lt;_xlfn.XLOOKUP([1]Parameters!B1885,[1]Printers!L:L,[1]Printers!P:P,,0),ROUND(_xlfn.XLOOKUP([1]Parameters!B1885,[1]Printers!L:L,[1]Printers!Q:Q,,0)*G1885/10,0)*10,_xlfn.XLOOKUP([1]Parameters!B1885,[1]Printers!L:L,[1]Printers!P:P,,0)),"")</f>
        <v>30</v>
      </c>
      <c r="I1885" s="3" t="str" cm="1">
        <f t="array" ref="I1885">IFERROR(IF(ROW()-1&gt;COUNTA([1]!T_Printers[Printers])*COUNTA([1]!T_Resins[Resins]),"",_xlfn.IFS(ROUND(VLOOKUP(C1885,[1]!T_Resins[#Data],4,FALSE)/VLOOKUP(A1885,[1]!T_Printers[#Data],5,FALSE),1)&lt;=_xlfn.XLOOKUP(B1885,[1]Printers!L:L,[1]Printers!O:O,1,0,),ROUND(VLOOKUP(C1885,[1]!T_Resins[#Data],4,FALSE)/VLOOKUP(A1885,[1]!T_Printers[#Data],5,FALSE),1),ROUND(VLOOKUP(C1885,[1]!T_Resins[#Data],4,FALSE)/VLOOKUP(A1885,[1]!T_Printers[#Data],5,FALSE),1)&gt;_xlfn.XLOOKUP(B1885,[1]Printers!L:L,[1]Printers!O:O,1,0,),"")),"")</f>
        <v/>
      </c>
      <c r="J1885" t="str">
        <f>IFERROR(IF(ROUND(_xlfn.XLOOKUP([1]Parameters!B1885,[1]Printers!L:L,[1]Printers!Q:Q,,0)*I1885/10,0)*10&lt;_xlfn.XLOOKUP([1]Parameters!B1885,[1]Printers!L:L,[1]Printers!P:P,,0),ROUND(_xlfn.XLOOKUP([1]Parameters!B1885,[1]Printers!L:L,[1]Printers!Q:Q,,0)*I1885/10,0)*10,_xlfn.XLOOKUP([1]Parameters!B1885,[1]Printers!L:L,[1]Printers!P:P,,0)),"")</f>
        <v/>
      </c>
      <c r="K1885">
        <f>IF(SUM(E1885:J1885)&lt;&gt;0,VLOOKUP(A1885,[1]!T_Printers[#Data],10,FALSE)+VLOOKUP(C1885,[1]!T_Resins[#Data],10,FALSE),"")</f>
        <v>4</v>
      </c>
      <c r="L1885">
        <f>IF(SUM(E1885:J1885)&lt;&gt;0,VLOOKUP(A1885,[1]!T_Printers[#Data],11,FALSE),"")</f>
        <v>8</v>
      </c>
      <c r="M1885">
        <f>IF(SUM(E1885:J1885)&lt;&gt;0,VLOOKUP(C1885,[1]!T_Resins[#Data],8,FALSE),"")</f>
        <v>120</v>
      </c>
      <c r="N1885">
        <f>IF(_xlfn.XLOOKUP(B1885,[1]Printers!$L:$L,[1]Printers!$R:$R,0,0)&gt;0,[1]Parameters!M1885,IF(SUM(E1885:J1885)&lt;&gt;0,VLOOKUP(C1885,[1]!T_Resins[#Data],9,FALSE),""))</f>
        <v>180</v>
      </c>
      <c r="O1885" t="str">
        <f t="shared" si="29"/>
        <v>ElegooSaturn3Ultra12K</v>
      </c>
    </row>
    <row r="1886" spans="1:15" x14ac:dyDescent="0.25">
      <c r="A1886" t="str">
        <f t="array" ref="A1886">IF(ROW()-1&gt;COUNTA([1]!T_Printers[Printers])*COUNTA([1]!T_Resins[Resins]),"",INDEX([1]!T_Printers[Printers],INT((ROW()-2)/COUNTA([1]!T_Resins[Resins])+1)))</f>
        <v>Elegoo Saturn 3 Ultra 12K</v>
      </c>
      <c r="B1886" t="str">
        <f>_xlfn.XLOOKUP(A1886,[1]!T_Printers[Printers],[1]!T_Printers[Icon link],,0)</f>
        <v>ElegooSaturn3Ultra12K</v>
      </c>
      <c r="C1886" t="str">
        <f t="array" ref="C1886">IF(ROW()-1&gt;COUNTA([1]!T_Printers[Printers])*COUNTA([1]!T_Resins[Resins]),"",INDEX([1]!T_Resins[Resins],MOD(ROW()-2,COUNTA([1]!T_Resins[Resins]))+1))</f>
        <v>Tough White</v>
      </c>
      <c r="D1886">
        <f>IF(SUM(E1886:J1886)&lt;&gt;0,IF(ROW()-1&gt;COUNTA([1]!T_Printers[Printers])*COUNTA([1]!T_Resins[Resins]),"",2),"")</f>
        <v>2</v>
      </c>
      <c r="E1886" cm="1">
        <f t="array" ref="E1886">IFERROR(IF(ROW()-1&gt;COUNTA([1]!T_Printers[Printers])*COUNTA([1]!T_Resins[Resins]),"",_xlfn.IFS(ROUND(VLOOKUP(C1886,[1]!T_Resins[#Data],2,FALSE)/VLOOKUP(A1886,[1]!T_Printers[#Data],5,FALSE),1)&lt;=_xlfn.XLOOKUP(B1886,[1]Printers!L:L,[1]Printers!O:O,1,0,),ROUND(VLOOKUP(C1886,[1]!T_Resins[#Data],2,FALSE)/VLOOKUP(A1886,[1]!T_Printers[#Data],5,FALSE),1),ROUND(VLOOKUP(C1886,[1]!T_Resins[#Data],2,FALSE)/VLOOKUP(A1886,[1]!T_Printers[#Data],5,FALSE),1)&gt;_xlfn.XLOOKUP(B1886,[1]Printers!L:L,[1]Printers!O:O,1,0,),10)),"Используйте слой 100 мкм")</f>
        <v>2.9</v>
      </c>
      <c r="F1886">
        <f>IFERROR(IF(ROUND(_xlfn.XLOOKUP([1]Parameters!B1886,[1]Printers!L:L,[1]Printers!Q:Q,,0)*E1886/10,0)*10&lt;_xlfn.XLOOKUP([1]Parameters!B1886,[1]Printers!L:L,[1]Printers!P:P,,0),ROUND(_xlfn.XLOOKUP([1]Parameters!B1886,[1]Printers!L:L,[1]Printers!Q:Q,,0)*E1886/10,0)*10,_xlfn.XLOOKUP([1]Parameters!B1886,[1]Printers!L:L,[1]Printers!P:P,,0)),"")</f>
        <v>30</v>
      </c>
      <c r="G1886" cm="1">
        <f t="array" ref="G1886">IFERROR(IF(ROW()-1&gt;COUNTA([1]!T_Printers[Printers])*COUNTA([1]!T_Resins[Resins]),"",_xlfn.IFS(ROUND(VLOOKUP(C1886,[1]!T_Resins[#Data],3,FALSE)/VLOOKUP(A1886,[1]!T_Printers[#Data],5,FALSE),1)&lt;=_xlfn.XLOOKUP(B1886,[1]Printers!L:L,[1]Printers!O:O,1,0,),ROUND(VLOOKUP(C1886,[1]!T_Resins[#Data],3,FALSE)/VLOOKUP(A1886,[1]!T_Printers[#Data],5,FALSE),1),ROUND(VLOOKUP(C1886,[1]!T_Resins[#Data],3,FALSE)/VLOOKUP(A1886,[1]!T_Printers[#Data],5,FALSE),1)&gt;_xlfn.XLOOKUP(B1886,[1]Printers!L:L,[1]Printers!O:O,1,0,),10)),"")</f>
        <v>3.4</v>
      </c>
      <c r="H1886">
        <f>IFERROR(IF(ROUND(_xlfn.XLOOKUP([1]Parameters!B1886,[1]Printers!L:L,[1]Printers!Q:Q,,0)*G1886/10,0)*10&lt;_xlfn.XLOOKUP([1]Parameters!B1886,[1]Printers!L:L,[1]Printers!P:P,,0),ROUND(_xlfn.XLOOKUP([1]Parameters!B1886,[1]Printers!L:L,[1]Printers!Q:Q,,0)*G1886/10,0)*10,_xlfn.XLOOKUP([1]Parameters!B1886,[1]Printers!L:L,[1]Printers!P:P,,0)),"")</f>
        <v>30</v>
      </c>
      <c r="I1886" s="3" t="str" cm="1">
        <f t="array" ref="I1886">IFERROR(IF(ROW()-1&gt;COUNTA([1]!T_Printers[Printers])*COUNTA([1]!T_Resins[Resins]),"",_xlfn.IFS(ROUND(VLOOKUP(C1886,[1]!T_Resins[#Data],4,FALSE)/VLOOKUP(A1886,[1]!T_Printers[#Data],5,FALSE),1)&lt;=_xlfn.XLOOKUP(B1886,[1]Printers!L:L,[1]Printers!O:O,1,0,),ROUND(VLOOKUP(C1886,[1]!T_Resins[#Data],4,FALSE)/VLOOKUP(A1886,[1]!T_Printers[#Data],5,FALSE),1),ROUND(VLOOKUP(C1886,[1]!T_Resins[#Data],4,FALSE)/VLOOKUP(A1886,[1]!T_Printers[#Data],5,FALSE),1)&gt;_xlfn.XLOOKUP(B1886,[1]Printers!L:L,[1]Printers!O:O,1,0,),"")),"")</f>
        <v/>
      </c>
      <c r="J1886" t="str">
        <f>IFERROR(IF(ROUND(_xlfn.XLOOKUP([1]Parameters!B1886,[1]Printers!L:L,[1]Printers!Q:Q,,0)*I1886/10,0)*10&lt;_xlfn.XLOOKUP([1]Parameters!B1886,[1]Printers!L:L,[1]Printers!P:P,,0),ROUND(_xlfn.XLOOKUP([1]Parameters!B1886,[1]Printers!L:L,[1]Printers!Q:Q,,0)*I1886/10,0)*10,_xlfn.XLOOKUP([1]Parameters!B1886,[1]Printers!L:L,[1]Printers!P:P,,0)),"")</f>
        <v/>
      </c>
      <c r="K1886">
        <f>IF(SUM(E1886:J1886)&lt;&gt;0,VLOOKUP(A1886,[1]!T_Printers[#Data],10,FALSE)+VLOOKUP(C1886,[1]!T_Resins[#Data],10,FALSE),"")</f>
        <v>4</v>
      </c>
      <c r="L1886">
        <f>IF(SUM(E1886:J1886)&lt;&gt;0,VLOOKUP(A1886,[1]!T_Printers[#Data],11,FALSE),"")</f>
        <v>8</v>
      </c>
      <c r="M1886">
        <f>IF(SUM(E1886:J1886)&lt;&gt;0,VLOOKUP(C1886,[1]!T_Resins[#Data],8,FALSE),"")</f>
        <v>120</v>
      </c>
      <c r="N1886">
        <f>IF(_xlfn.XLOOKUP(B1886,[1]Printers!$L:$L,[1]Printers!$R:$R,0,0)&gt;0,[1]Parameters!M1886,IF(SUM(E1886:J1886)&lt;&gt;0,VLOOKUP(C1886,[1]!T_Resins[#Data],9,FALSE),""))</f>
        <v>180</v>
      </c>
      <c r="O1886" t="str">
        <f t="shared" si="29"/>
        <v>ElegooSaturn3Ultra12K</v>
      </c>
    </row>
    <row r="1887" spans="1:15" x14ac:dyDescent="0.25">
      <c r="A1887" t="str">
        <f t="array" ref="A1887">IF(ROW()-1&gt;COUNTA([1]!T_Printers[Printers])*COUNTA([1]!T_Resins[Resins]),"",INDEX([1]!T_Printers[Printers],INT((ROW()-2)/COUNTA([1]!T_Resins[Resins])+1)))</f>
        <v>Elegoo Saturn 3 Ultra 12K</v>
      </c>
      <c r="B1887" t="str">
        <f>_xlfn.XLOOKUP(A1887,[1]!T_Printers[Printers],[1]!T_Printers[Icon link],,0)</f>
        <v>ElegooSaturn3Ultra12K</v>
      </c>
      <c r="C1887" t="str">
        <f t="array" ref="C1887">IF(ROW()-1&gt;COUNTA([1]!T_Printers[Printers])*COUNTA([1]!T_Resins[Resins]),"",INDEX([1]!T_Resins[Resins],MOD(ROW()-2,COUNTA([1]!T_Resins[Resins]))+1))</f>
        <v>Jewelry J-Cast</v>
      </c>
      <c r="D1887">
        <f>IF(SUM(E1887:J1887)&lt;&gt;0,IF(ROW()-1&gt;COUNTA([1]!T_Printers[Printers])*COUNTA([1]!T_Resins[Resins]),"",2),"")</f>
        <v>2</v>
      </c>
      <c r="E1887" cm="1">
        <f t="array" ref="E1887">IFERROR(IF(ROW()-1&gt;COUNTA([1]!T_Printers[Printers])*COUNTA([1]!T_Resins[Resins]),"",_xlfn.IFS(ROUND(VLOOKUP(C1887,[1]!T_Resins[#Data],2,FALSE)/VLOOKUP(A1887,[1]!T_Printers[#Data],5,FALSE),1)&lt;=_xlfn.XLOOKUP(B1887,[1]Printers!L:L,[1]Printers!O:O,1,0,),ROUND(VLOOKUP(C1887,[1]!T_Resins[#Data],2,FALSE)/VLOOKUP(A1887,[1]!T_Printers[#Data],5,FALSE),1),ROUND(VLOOKUP(C1887,[1]!T_Resins[#Data],2,FALSE)/VLOOKUP(A1887,[1]!T_Printers[#Data],5,FALSE),1)&gt;_xlfn.XLOOKUP(B1887,[1]Printers!L:L,[1]Printers!O:O,1,0,),10)),"Используйте слой 100 мкм")</f>
        <v>9.1</v>
      </c>
      <c r="F1887">
        <f>IFERROR(IF(ROUND(_xlfn.XLOOKUP([1]Parameters!B1887,[1]Printers!L:L,[1]Printers!Q:Q,,0)*E1887/10,0)*10&lt;_xlfn.XLOOKUP([1]Parameters!B1887,[1]Printers!L:L,[1]Printers!P:P,,0),ROUND(_xlfn.XLOOKUP([1]Parameters!B1887,[1]Printers!L:L,[1]Printers!Q:Q,,0)*E1887/10,0)*10,_xlfn.XLOOKUP([1]Parameters!B1887,[1]Printers!L:L,[1]Printers!P:P,,0)),"")</f>
        <v>80</v>
      </c>
      <c r="G1887" cm="1">
        <f t="array" ref="G1887">IFERROR(IF(ROW()-1&gt;COUNTA([1]!T_Printers[Printers])*COUNTA([1]!T_Resins[Resins]),"",_xlfn.IFS(ROUND(VLOOKUP(C1887,[1]!T_Resins[#Data],3,FALSE)/VLOOKUP(A1887,[1]!T_Printers[#Data],5,FALSE),1)&lt;=_xlfn.XLOOKUP(B1887,[1]Printers!L:L,[1]Printers!O:O,1,0,),ROUND(VLOOKUP(C1887,[1]!T_Resins[#Data],3,FALSE)/VLOOKUP(A1887,[1]!T_Printers[#Data],5,FALSE),1),ROUND(VLOOKUP(C1887,[1]!T_Resins[#Data],3,FALSE)/VLOOKUP(A1887,[1]!T_Printers[#Data],5,FALSE),1)&gt;_xlfn.XLOOKUP(B1887,[1]Printers!L:L,[1]Printers!O:O,1,0,),10)),"")</f>
        <v>12.6</v>
      </c>
      <c r="H1887">
        <f>IFERROR(IF(ROUND(_xlfn.XLOOKUP([1]Parameters!B1887,[1]Printers!L:L,[1]Printers!Q:Q,,0)*G1887/10,0)*10&lt;_xlfn.XLOOKUP([1]Parameters!B1887,[1]Printers!L:L,[1]Printers!P:P,,0),ROUND(_xlfn.XLOOKUP([1]Parameters!B1887,[1]Printers!L:L,[1]Printers!Q:Q,,0)*G1887/10,0)*10,_xlfn.XLOOKUP([1]Parameters!B1887,[1]Printers!L:L,[1]Printers!P:P,,0)),"")</f>
        <v>100</v>
      </c>
      <c r="I1887" s="3" t="str" cm="1">
        <f t="array" ref="I1887">IFERROR(IF(ROW()-1&gt;COUNTA([1]!T_Printers[Printers])*COUNTA([1]!T_Resins[Resins]),"",_xlfn.IFS(ROUND(VLOOKUP(C1887,[1]!T_Resins[#Data],4,FALSE)/VLOOKUP(A1887,[1]!T_Printers[#Data],5,FALSE),1)&lt;=_xlfn.XLOOKUP(B1887,[1]Printers!L:L,[1]Printers!O:O,1,0,),ROUND(VLOOKUP(C1887,[1]!T_Resins[#Data],4,FALSE)/VLOOKUP(A1887,[1]!T_Printers[#Data],5,FALSE),1),ROUND(VLOOKUP(C1887,[1]!T_Resins[#Data],4,FALSE)/VLOOKUP(A1887,[1]!T_Printers[#Data],5,FALSE),1)&gt;_xlfn.XLOOKUP(B1887,[1]Printers!L:L,[1]Printers!O:O,1,0,),"")),"")</f>
        <v/>
      </c>
      <c r="J1887" t="str">
        <f>IFERROR(IF(ROUND(_xlfn.XLOOKUP([1]Parameters!B1887,[1]Printers!L:L,[1]Printers!Q:Q,,0)*I1887/10,0)*10&lt;_xlfn.XLOOKUP([1]Parameters!B1887,[1]Printers!L:L,[1]Printers!P:P,,0),ROUND(_xlfn.XLOOKUP([1]Parameters!B1887,[1]Printers!L:L,[1]Printers!Q:Q,,0)*I1887/10,0)*10,_xlfn.XLOOKUP([1]Parameters!B1887,[1]Printers!L:L,[1]Printers!P:P,,0)),"")</f>
        <v/>
      </c>
      <c r="K1887">
        <f>IF(SUM(E1887:J1887)&lt;&gt;0,VLOOKUP(A1887,[1]!T_Printers[#Data],10,FALSE)+VLOOKUP(C1887,[1]!T_Resins[#Data],10,FALSE),"")</f>
        <v>4</v>
      </c>
      <c r="L1887">
        <f>IF(SUM(E1887:J1887)&lt;&gt;0,VLOOKUP(A1887,[1]!T_Printers[#Data],11,FALSE),"")</f>
        <v>8</v>
      </c>
      <c r="M1887">
        <f>IF(SUM(E1887:J1887)&lt;&gt;0,VLOOKUP(C1887,[1]!T_Resins[#Data],8,FALSE),"")</f>
        <v>60</v>
      </c>
      <c r="N1887">
        <f>IF(_xlfn.XLOOKUP(B1887,[1]Printers!$L:$L,[1]Printers!$R:$R,0,0)&gt;0,[1]Parameters!M1887,IF(SUM(E1887:J1887)&lt;&gt;0,VLOOKUP(C1887,[1]!T_Resins[#Data],9,FALSE),""))</f>
        <v>60</v>
      </c>
      <c r="O1887" t="str">
        <f t="shared" si="29"/>
        <v>ElegooSaturn3Ultra12K</v>
      </c>
    </row>
    <row r="1888" spans="1:15" x14ac:dyDescent="0.25">
      <c r="A1888" t="str">
        <f t="array" ref="A1888">IF(ROW()-1&gt;COUNTA([1]!T_Printers[Printers])*COUNTA([1]!T_Resins[Resins]),"",INDEX([1]!T_Printers[Printers],INT((ROW()-2)/COUNTA([1]!T_Resins[Resins])+1)))</f>
        <v>Elegoo Saturn 3 Ultra 12K</v>
      </c>
      <c r="B1888" t="str">
        <f>_xlfn.XLOOKUP(A1888,[1]!T_Printers[Printers],[1]!T_Printers[Icon link],,0)</f>
        <v>ElegooSaturn3Ultra12K</v>
      </c>
      <c r="C1888" t="str">
        <f t="array" ref="C1888">IF(ROW()-1&gt;COUNTA([1]!T_Printers[Printers])*COUNTA([1]!T_Resins[Resins]),"",INDEX([1]!T_Resins[Resins],MOD(ROW()-2,COUNTA([1]!T_Resins[Resins]))+1))</f>
        <v>Model Resin Black</v>
      </c>
      <c r="D1888">
        <f>IF(SUM(E1888:J1888)&lt;&gt;0,IF(ROW()-1&gt;COUNTA([1]!T_Printers[Printers])*COUNTA([1]!T_Resins[Resins]),"",2),"")</f>
        <v>2</v>
      </c>
      <c r="E1888" cm="1">
        <f t="array" ref="E1888">IFERROR(IF(ROW()-1&gt;COUNTA([1]!T_Printers[Printers])*COUNTA([1]!T_Resins[Resins]),"",_xlfn.IFS(ROUND(VLOOKUP(C1888,[1]!T_Resins[#Data],2,FALSE)/VLOOKUP(A1888,[1]!T_Printers[#Data],5,FALSE),1)&lt;=_xlfn.XLOOKUP(B1888,[1]Printers!L:L,[1]Printers!O:O,1,0,),ROUND(VLOOKUP(C1888,[1]!T_Resins[#Data],2,FALSE)/VLOOKUP(A1888,[1]!T_Printers[#Data],5,FALSE),1),ROUND(VLOOKUP(C1888,[1]!T_Resins[#Data],2,FALSE)/VLOOKUP(A1888,[1]!T_Printers[#Data],5,FALSE),1)&gt;_xlfn.XLOOKUP(B1888,[1]Printers!L:L,[1]Printers!O:O,1,0,),10)),"Используйте слой 100 мкм")</f>
        <v>3.4</v>
      </c>
      <c r="F1888">
        <f>IFERROR(IF(ROUND(_xlfn.XLOOKUP([1]Parameters!B1888,[1]Printers!L:L,[1]Printers!Q:Q,,0)*E1888/10,0)*10&lt;_xlfn.XLOOKUP([1]Parameters!B1888,[1]Printers!L:L,[1]Printers!P:P,,0),ROUND(_xlfn.XLOOKUP([1]Parameters!B1888,[1]Printers!L:L,[1]Printers!Q:Q,,0)*E1888/10,0)*10,_xlfn.XLOOKUP([1]Parameters!B1888,[1]Printers!L:L,[1]Printers!P:P,,0)),"")</f>
        <v>30</v>
      </c>
      <c r="G1888" cm="1">
        <f t="array" ref="G1888">IFERROR(IF(ROW()-1&gt;COUNTA([1]!T_Printers[Printers])*COUNTA([1]!T_Resins[Resins]),"",_xlfn.IFS(ROUND(VLOOKUP(C1888,[1]!T_Resins[#Data],3,FALSE)/VLOOKUP(A1888,[1]!T_Printers[#Data],5,FALSE),1)&lt;=_xlfn.XLOOKUP(B1888,[1]Printers!L:L,[1]Printers!O:O,1,0,),ROUND(VLOOKUP(C1888,[1]!T_Resins[#Data],3,FALSE)/VLOOKUP(A1888,[1]!T_Printers[#Data],5,FALSE),1),ROUND(VLOOKUP(C1888,[1]!T_Resins[#Data],3,FALSE)/VLOOKUP(A1888,[1]!T_Printers[#Data],5,FALSE),1)&gt;_xlfn.XLOOKUP(B1888,[1]Printers!L:L,[1]Printers!O:O,1,0,),10)),"")</f>
        <v>4.5</v>
      </c>
      <c r="H1888">
        <f>IFERROR(IF(ROUND(_xlfn.XLOOKUP([1]Parameters!B1888,[1]Printers!L:L,[1]Printers!Q:Q,,0)*G1888/10,0)*10&lt;_xlfn.XLOOKUP([1]Parameters!B1888,[1]Printers!L:L,[1]Printers!P:P,,0),ROUND(_xlfn.XLOOKUP([1]Parameters!B1888,[1]Printers!L:L,[1]Printers!Q:Q,,0)*G1888/10,0)*10,_xlfn.XLOOKUP([1]Parameters!B1888,[1]Printers!L:L,[1]Printers!P:P,,0)),"")</f>
        <v>40</v>
      </c>
      <c r="I1888" s="3" t="str" cm="1">
        <f t="array" ref="I1888">IFERROR(IF(ROW()-1&gt;COUNTA([1]!T_Printers[Printers])*COUNTA([1]!T_Resins[Resins]),"",_xlfn.IFS(ROUND(VLOOKUP(C1888,[1]!T_Resins[#Data],4,FALSE)/VLOOKUP(A1888,[1]!T_Printers[#Data],5,FALSE),1)&lt;=_xlfn.XLOOKUP(B1888,[1]Printers!L:L,[1]Printers!O:O,1,0,),ROUND(VLOOKUP(C1888,[1]!T_Resins[#Data],4,FALSE)/VLOOKUP(A1888,[1]!T_Printers[#Data],5,FALSE),1),ROUND(VLOOKUP(C1888,[1]!T_Resins[#Data],4,FALSE)/VLOOKUP(A1888,[1]!T_Printers[#Data],5,FALSE),1)&gt;_xlfn.XLOOKUP(B1888,[1]Printers!L:L,[1]Printers!O:O,1,0,),"")),"")</f>
        <v/>
      </c>
      <c r="J1888" t="str">
        <f>IFERROR(IF(ROUND(_xlfn.XLOOKUP([1]Parameters!B1888,[1]Printers!L:L,[1]Printers!Q:Q,,0)*I1888/10,0)*10&lt;_xlfn.XLOOKUP([1]Parameters!B1888,[1]Printers!L:L,[1]Printers!P:P,,0),ROUND(_xlfn.XLOOKUP([1]Parameters!B1888,[1]Printers!L:L,[1]Printers!Q:Q,,0)*I1888/10,0)*10,_xlfn.XLOOKUP([1]Parameters!B1888,[1]Printers!L:L,[1]Printers!P:P,,0)),"")</f>
        <v/>
      </c>
      <c r="K1888">
        <f>IF(SUM(E1888:J1888)&lt;&gt;0,VLOOKUP(A1888,[1]!T_Printers[#Data],10,FALSE)+VLOOKUP(C1888,[1]!T_Resins[#Data],10,FALSE),"")</f>
        <v>4</v>
      </c>
      <c r="L1888">
        <f>IF(SUM(E1888:J1888)&lt;&gt;0,VLOOKUP(A1888,[1]!T_Printers[#Data],11,FALSE),"")</f>
        <v>8</v>
      </c>
      <c r="M1888">
        <f>IF(SUM(E1888:J1888)&lt;&gt;0,VLOOKUP(C1888,[1]!T_Resins[#Data],8,FALSE),"")</f>
        <v>120</v>
      </c>
      <c r="N1888">
        <f>IF(_xlfn.XLOOKUP(B1888,[1]Printers!$L:$L,[1]Printers!$R:$R,0,0)&gt;0,[1]Parameters!M1888,IF(SUM(E1888:J1888)&lt;&gt;0,VLOOKUP(C1888,[1]!T_Resins[#Data],9,FALSE),""))</f>
        <v>180</v>
      </c>
      <c r="O1888" t="str">
        <f t="shared" si="29"/>
        <v>ElegooSaturn3Ultra12K</v>
      </c>
    </row>
    <row r="1889" spans="1:15" x14ac:dyDescent="0.25">
      <c r="A1889" t="str">
        <f t="array" ref="A1889">IF(ROW()-1&gt;COUNTA([1]!T_Printers[Printers])*COUNTA([1]!T_Resins[Resins]),"",INDEX([1]!T_Printers[Printers],INT((ROW()-2)/COUNTA([1]!T_Resins[Resins])+1)))</f>
        <v>Elegoo Saturn 3 Ultra 12K</v>
      </c>
      <c r="B1889" t="str">
        <f>_xlfn.XLOOKUP(A1889,[1]!T_Printers[Printers],[1]!T_Printers[Icon link],,0)</f>
        <v>ElegooSaturn3Ultra12K</v>
      </c>
      <c r="C1889" t="str">
        <f t="array" ref="C1889">IF(ROW()-1&gt;COUNTA([1]!T_Printers[Printers])*COUNTA([1]!T_Resins[Resins]),"",INDEX([1]!T_Resins[Resins],MOD(ROW()-2,COUNTA([1]!T_Resins[Resins]))+1))</f>
        <v>Model Resin Clear</v>
      </c>
      <c r="D1889">
        <f>IF(SUM(E1889:J1889)&lt;&gt;0,IF(ROW()-1&gt;COUNTA([1]!T_Printers[Printers])*COUNTA([1]!T_Resins[Resins]),"",2),"")</f>
        <v>2</v>
      </c>
      <c r="E1889" cm="1">
        <f t="array" ref="E1889">IFERROR(IF(ROW()-1&gt;COUNTA([1]!T_Printers[Printers])*COUNTA([1]!T_Resins[Resins]),"",_xlfn.IFS(ROUND(VLOOKUP(C1889,[1]!T_Resins[#Data],2,FALSE)/VLOOKUP(A1889,[1]!T_Printers[#Data],5,FALSE),1)&lt;=_xlfn.XLOOKUP(B1889,[1]Printers!L:L,[1]Printers!O:O,1,0,),ROUND(VLOOKUP(C1889,[1]!T_Resins[#Data],2,FALSE)/VLOOKUP(A1889,[1]!T_Printers[#Data],5,FALSE),1),ROUND(VLOOKUP(C1889,[1]!T_Resins[#Data],2,FALSE)/VLOOKUP(A1889,[1]!T_Printers[#Data],5,FALSE),1)&gt;_xlfn.XLOOKUP(B1889,[1]Printers!L:L,[1]Printers!O:O,1,0,),10)),"Используйте слой 100 мкм")</f>
        <v>3.2</v>
      </c>
      <c r="F1889">
        <f>IFERROR(IF(ROUND(_xlfn.XLOOKUP([1]Parameters!B1889,[1]Printers!L:L,[1]Printers!Q:Q,,0)*E1889/10,0)*10&lt;_xlfn.XLOOKUP([1]Parameters!B1889,[1]Printers!L:L,[1]Printers!P:P,,0),ROUND(_xlfn.XLOOKUP([1]Parameters!B1889,[1]Printers!L:L,[1]Printers!Q:Q,,0)*E1889/10,0)*10,_xlfn.XLOOKUP([1]Parameters!B1889,[1]Printers!L:L,[1]Printers!P:P,,0)),"")</f>
        <v>30</v>
      </c>
      <c r="G1889" cm="1">
        <f t="array" ref="G1889">IFERROR(IF(ROW()-1&gt;COUNTA([1]!T_Printers[Printers])*COUNTA([1]!T_Resins[Resins]),"",_xlfn.IFS(ROUND(VLOOKUP(C1889,[1]!T_Resins[#Data],3,FALSE)/VLOOKUP(A1889,[1]!T_Printers[#Data],5,FALSE),1)&lt;=_xlfn.XLOOKUP(B1889,[1]Printers!L:L,[1]Printers!O:O,1,0,),ROUND(VLOOKUP(C1889,[1]!T_Resins[#Data],3,FALSE)/VLOOKUP(A1889,[1]!T_Printers[#Data],5,FALSE),1),ROUND(VLOOKUP(C1889,[1]!T_Resins[#Data],3,FALSE)/VLOOKUP(A1889,[1]!T_Printers[#Data],5,FALSE),1)&gt;_xlfn.XLOOKUP(B1889,[1]Printers!L:L,[1]Printers!O:O,1,0,),10)),"")</f>
        <v>4.2</v>
      </c>
      <c r="H1889">
        <f>IFERROR(IF(ROUND(_xlfn.XLOOKUP([1]Parameters!B1889,[1]Printers!L:L,[1]Printers!Q:Q,,0)*G1889/10,0)*10&lt;_xlfn.XLOOKUP([1]Parameters!B1889,[1]Printers!L:L,[1]Printers!P:P,,0),ROUND(_xlfn.XLOOKUP([1]Parameters!B1889,[1]Printers!L:L,[1]Printers!Q:Q,,0)*G1889/10,0)*10,_xlfn.XLOOKUP([1]Parameters!B1889,[1]Printers!L:L,[1]Printers!P:P,,0)),"")</f>
        <v>40</v>
      </c>
      <c r="I1889" s="3" t="str" cm="1">
        <f t="array" ref="I1889">IFERROR(IF(ROW()-1&gt;COUNTA([1]!T_Printers[Printers])*COUNTA([1]!T_Resins[Resins]),"",_xlfn.IFS(ROUND(VLOOKUP(C1889,[1]!T_Resins[#Data],4,FALSE)/VLOOKUP(A1889,[1]!T_Printers[#Data],5,FALSE),1)&lt;=_xlfn.XLOOKUP(B1889,[1]Printers!L:L,[1]Printers!O:O,1,0,),ROUND(VLOOKUP(C1889,[1]!T_Resins[#Data],4,FALSE)/VLOOKUP(A1889,[1]!T_Printers[#Data],5,FALSE),1),ROUND(VLOOKUP(C1889,[1]!T_Resins[#Data],4,FALSE)/VLOOKUP(A1889,[1]!T_Printers[#Data],5,FALSE),1)&gt;_xlfn.XLOOKUP(B1889,[1]Printers!L:L,[1]Printers!O:O,1,0,),"")),"")</f>
        <v/>
      </c>
      <c r="J1889" t="str">
        <f>IFERROR(IF(ROUND(_xlfn.XLOOKUP([1]Parameters!B1889,[1]Printers!L:L,[1]Printers!Q:Q,,0)*I1889/10,0)*10&lt;_xlfn.XLOOKUP([1]Parameters!B1889,[1]Printers!L:L,[1]Printers!P:P,,0),ROUND(_xlfn.XLOOKUP([1]Parameters!B1889,[1]Printers!L:L,[1]Printers!Q:Q,,0)*I1889/10,0)*10,_xlfn.XLOOKUP([1]Parameters!B1889,[1]Printers!L:L,[1]Printers!P:P,,0)),"")</f>
        <v/>
      </c>
      <c r="K1889">
        <f>IF(SUM(E1889:J1889)&lt;&gt;0,VLOOKUP(A1889,[1]!T_Printers[#Data],10,FALSE)+VLOOKUP(C1889,[1]!T_Resins[#Data],10,FALSE),"")</f>
        <v>4</v>
      </c>
      <c r="L1889">
        <f>IF(SUM(E1889:J1889)&lt;&gt;0,VLOOKUP(A1889,[1]!T_Printers[#Data],11,FALSE),"")</f>
        <v>8</v>
      </c>
      <c r="M1889">
        <f>IF(SUM(E1889:J1889)&lt;&gt;0,VLOOKUP(C1889,[1]!T_Resins[#Data],8,FALSE),"")</f>
        <v>120</v>
      </c>
      <c r="N1889">
        <f>IF(_xlfn.XLOOKUP(B1889,[1]Printers!$L:$L,[1]Printers!$R:$R,0,0)&gt;0,[1]Parameters!M1889,IF(SUM(E1889:J1889)&lt;&gt;0,VLOOKUP(C1889,[1]!T_Resins[#Data],9,FALSE),""))</f>
        <v>180</v>
      </c>
      <c r="O1889" t="str">
        <f t="shared" si="29"/>
        <v>ElegooSaturn3Ultra12K</v>
      </c>
    </row>
    <row r="1890" spans="1:15" x14ac:dyDescent="0.25">
      <c r="A1890" t="str">
        <f t="array" ref="A1890">IF(ROW()-1&gt;COUNTA([1]!T_Printers[Printers])*COUNTA([1]!T_Resins[Resins]),"",INDEX([1]!T_Printers[Printers],INT((ROW()-2)/COUNTA([1]!T_Resins[Resins])+1)))</f>
        <v>Elegoo Saturn 3 Ultra 12K</v>
      </c>
      <c r="B1890" t="str">
        <f>_xlfn.XLOOKUP(A1890,[1]!T_Printers[Printers],[1]!T_Printers[Icon link],,0)</f>
        <v>ElegooSaturn3Ultra12K</v>
      </c>
      <c r="C1890" t="str">
        <f t="array" ref="C1890">IF(ROW()-1&gt;COUNTA([1]!T_Printers[Printers])*COUNTA([1]!T_Resins[Resins]),"",INDEX([1]!T_Resins[Resins],MOD(ROW()-2,COUNTA([1]!T_Resins[Resins]))+1))</f>
        <v>Model Resin Grey</v>
      </c>
      <c r="D1890">
        <f>IF(SUM(E1890:J1890)&lt;&gt;0,IF(ROW()-1&gt;COUNTA([1]!T_Printers[Printers])*COUNTA([1]!T_Resins[Resins]),"",2),"")</f>
        <v>2</v>
      </c>
      <c r="E1890" cm="1">
        <f t="array" ref="E1890">IFERROR(IF(ROW()-1&gt;COUNTA([1]!T_Printers[Printers])*COUNTA([1]!T_Resins[Resins]),"",_xlfn.IFS(ROUND(VLOOKUP(C1890,[1]!T_Resins[#Data],2,FALSE)/VLOOKUP(A1890,[1]!T_Printers[#Data],5,FALSE),1)&lt;=_xlfn.XLOOKUP(B1890,[1]Printers!L:L,[1]Printers!O:O,1,0,),ROUND(VLOOKUP(C1890,[1]!T_Resins[#Data],2,FALSE)/VLOOKUP(A1890,[1]!T_Printers[#Data],5,FALSE),1),ROUND(VLOOKUP(C1890,[1]!T_Resins[#Data],2,FALSE)/VLOOKUP(A1890,[1]!T_Printers[#Data],5,FALSE),1)&gt;_xlfn.XLOOKUP(B1890,[1]Printers!L:L,[1]Printers!O:O,1,0,),10)),"Используйте слой 100 мкм")</f>
        <v>4.8</v>
      </c>
      <c r="F1890">
        <f>IFERROR(IF(ROUND(_xlfn.XLOOKUP([1]Parameters!B1890,[1]Printers!L:L,[1]Printers!Q:Q,,0)*E1890/10,0)*10&lt;_xlfn.XLOOKUP([1]Parameters!B1890,[1]Printers!L:L,[1]Printers!P:P,,0),ROUND(_xlfn.XLOOKUP([1]Parameters!B1890,[1]Printers!L:L,[1]Printers!Q:Q,,0)*E1890/10,0)*10,_xlfn.XLOOKUP([1]Parameters!B1890,[1]Printers!L:L,[1]Printers!P:P,,0)),"")</f>
        <v>40</v>
      </c>
      <c r="G1890" cm="1">
        <f t="array" ref="G1890">IFERROR(IF(ROW()-1&gt;COUNTA([1]!T_Printers[Printers])*COUNTA([1]!T_Resins[Resins]),"",_xlfn.IFS(ROUND(VLOOKUP(C1890,[1]!T_Resins[#Data],3,FALSE)/VLOOKUP(A1890,[1]!T_Printers[#Data],5,FALSE),1)&lt;=_xlfn.XLOOKUP(B1890,[1]Printers!L:L,[1]Printers!O:O,1,0,),ROUND(VLOOKUP(C1890,[1]!T_Resins[#Data],3,FALSE)/VLOOKUP(A1890,[1]!T_Printers[#Data],5,FALSE),1),ROUND(VLOOKUP(C1890,[1]!T_Resins[#Data],3,FALSE)/VLOOKUP(A1890,[1]!T_Printers[#Data],5,FALSE),1)&gt;_xlfn.XLOOKUP(B1890,[1]Printers!L:L,[1]Printers!O:O,1,0,),10)),"")</f>
        <v>6.2</v>
      </c>
      <c r="H1890">
        <f>IFERROR(IF(ROUND(_xlfn.XLOOKUP([1]Parameters!B1890,[1]Printers!L:L,[1]Printers!Q:Q,,0)*G1890/10,0)*10&lt;_xlfn.XLOOKUP([1]Parameters!B1890,[1]Printers!L:L,[1]Printers!P:P,,0),ROUND(_xlfn.XLOOKUP([1]Parameters!B1890,[1]Printers!L:L,[1]Printers!Q:Q,,0)*G1890/10,0)*10,_xlfn.XLOOKUP([1]Parameters!B1890,[1]Printers!L:L,[1]Printers!P:P,,0)),"")</f>
        <v>60</v>
      </c>
      <c r="I1890" s="3" t="str" cm="1">
        <f t="array" ref="I1890">IFERROR(IF(ROW()-1&gt;COUNTA([1]!T_Printers[Printers])*COUNTA([1]!T_Resins[Resins]),"",_xlfn.IFS(ROUND(VLOOKUP(C1890,[1]!T_Resins[#Data],4,FALSE)/VLOOKUP(A1890,[1]!T_Printers[#Data],5,FALSE),1)&lt;=_xlfn.XLOOKUP(B1890,[1]Printers!L:L,[1]Printers!O:O,1,0,),ROUND(VLOOKUP(C1890,[1]!T_Resins[#Data],4,FALSE)/VLOOKUP(A1890,[1]!T_Printers[#Data],5,FALSE),1),ROUND(VLOOKUP(C1890,[1]!T_Resins[#Data],4,FALSE)/VLOOKUP(A1890,[1]!T_Printers[#Data],5,FALSE),1)&gt;_xlfn.XLOOKUP(B1890,[1]Printers!L:L,[1]Printers!O:O,1,0,),"")),"")</f>
        <v/>
      </c>
      <c r="J1890" t="str">
        <f>IFERROR(IF(ROUND(_xlfn.XLOOKUP([1]Parameters!B1890,[1]Printers!L:L,[1]Printers!Q:Q,,0)*I1890/10,0)*10&lt;_xlfn.XLOOKUP([1]Parameters!B1890,[1]Printers!L:L,[1]Printers!P:P,,0),ROUND(_xlfn.XLOOKUP([1]Parameters!B1890,[1]Printers!L:L,[1]Printers!Q:Q,,0)*I1890/10,0)*10,_xlfn.XLOOKUP([1]Parameters!B1890,[1]Printers!L:L,[1]Printers!P:P,,0)),"")</f>
        <v/>
      </c>
      <c r="K1890">
        <f>IF(SUM(E1890:J1890)&lt;&gt;0,VLOOKUP(A1890,[1]!T_Printers[#Data],10,FALSE)+VLOOKUP(C1890,[1]!T_Resins[#Data],10,FALSE),"")</f>
        <v>4</v>
      </c>
      <c r="L1890">
        <f>IF(SUM(E1890:J1890)&lt;&gt;0,VLOOKUP(A1890,[1]!T_Printers[#Data],11,FALSE),"")</f>
        <v>8</v>
      </c>
      <c r="M1890">
        <f>IF(SUM(E1890:J1890)&lt;&gt;0,VLOOKUP(C1890,[1]!T_Resins[#Data],8,FALSE),"")</f>
        <v>120</v>
      </c>
      <c r="N1890">
        <f>IF(_xlfn.XLOOKUP(B1890,[1]Printers!$L:$L,[1]Printers!$R:$R,0,0)&gt;0,[1]Parameters!M1890,IF(SUM(E1890:J1890)&lt;&gt;0,VLOOKUP(C1890,[1]!T_Resins[#Data],9,FALSE),""))</f>
        <v>180</v>
      </c>
      <c r="O1890" t="str">
        <f t="shared" si="29"/>
        <v>ElegooSaturn3Ultra12K</v>
      </c>
    </row>
    <row r="1891" spans="1:15" x14ac:dyDescent="0.25">
      <c r="A1891" t="str">
        <f t="array" ref="A1891">IF(ROW()-1&gt;COUNTA([1]!T_Printers[Printers])*COUNTA([1]!T_Resins[Resins]),"",INDEX([1]!T_Printers[Printers],INT((ROW()-2)/COUNTA([1]!T_Resins[Resins])+1)))</f>
        <v>Elegoo Saturn 3 Ultra 12K</v>
      </c>
      <c r="B1891" t="str">
        <f>_xlfn.XLOOKUP(A1891,[1]!T_Printers[Printers],[1]!T_Printers[Icon link],,0)</f>
        <v>ElegooSaturn3Ultra12K</v>
      </c>
      <c r="C1891" t="str">
        <f t="array" ref="C1891">IF(ROW()-1&gt;COUNTA([1]!T_Printers[Printers])*COUNTA([1]!T_Resins[Resins]),"",INDEX([1]!T_Resins[Resins],MOD(ROW()-2,COUNTA([1]!T_Resins[Resins]))+1))</f>
        <v>Model Resin White</v>
      </c>
      <c r="D1891">
        <f>IF(SUM(E1891:J1891)&lt;&gt;0,IF(ROW()-1&gt;COUNTA([1]!T_Printers[Printers])*COUNTA([1]!T_Resins[Resins]),"",2),"")</f>
        <v>2</v>
      </c>
      <c r="E1891" cm="1">
        <f t="array" ref="E1891">IFERROR(IF(ROW()-1&gt;COUNTA([1]!T_Printers[Printers])*COUNTA([1]!T_Resins[Resins]),"",_xlfn.IFS(ROUND(VLOOKUP(C1891,[1]!T_Resins[#Data],2,FALSE)/VLOOKUP(A1891,[1]!T_Printers[#Data],5,FALSE),1)&lt;=_xlfn.XLOOKUP(B1891,[1]Printers!L:L,[1]Printers!O:O,1,0,),ROUND(VLOOKUP(C1891,[1]!T_Resins[#Data],2,FALSE)/VLOOKUP(A1891,[1]!T_Printers[#Data],5,FALSE),1),ROUND(VLOOKUP(C1891,[1]!T_Resins[#Data],2,FALSE)/VLOOKUP(A1891,[1]!T_Printers[#Data],5,FALSE),1)&gt;_xlfn.XLOOKUP(B1891,[1]Printers!L:L,[1]Printers!O:O,1,0,),10)),"Используйте слой 100 мкм")</f>
        <v>3</v>
      </c>
      <c r="F1891">
        <f>IFERROR(IF(ROUND(_xlfn.XLOOKUP([1]Parameters!B1891,[1]Printers!L:L,[1]Printers!Q:Q,,0)*E1891/10,0)*10&lt;_xlfn.XLOOKUP([1]Parameters!B1891,[1]Printers!L:L,[1]Printers!P:P,,0),ROUND(_xlfn.XLOOKUP([1]Parameters!B1891,[1]Printers!L:L,[1]Printers!Q:Q,,0)*E1891/10,0)*10,_xlfn.XLOOKUP([1]Parameters!B1891,[1]Printers!L:L,[1]Printers!P:P,,0)),"")</f>
        <v>30</v>
      </c>
      <c r="G1891" cm="1">
        <f t="array" ref="G1891">IFERROR(IF(ROW()-1&gt;COUNTA([1]!T_Printers[Printers])*COUNTA([1]!T_Resins[Resins]),"",_xlfn.IFS(ROUND(VLOOKUP(C1891,[1]!T_Resins[#Data],3,FALSE)/VLOOKUP(A1891,[1]!T_Printers[#Data],5,FALSE),1)&lt;=_xlfn.XLOOKUP(B1891,[1]Printers!L:L,[1]Printers!O:O,1,0,),ROUND(VLOOKUP(C1891,[1]!T_Resins[#Data],3,FALSE)/VLOOKUP(A1891,[1]!T_Printers[#Data],5,FALSE),1),ROUND(VLOOKUP(C1891,[1]!T_Resins[#Data],3,FALSE)/VLOOKUP(A1891,[1]!T_Printers[#Data],5,FALSE),1)&gt;_xlfn.XLOOKUP(B1891,[1]Printers!L:L,[1]Printers!O:O,1,0,),10)),"")</f>
        <v>4</v>
      </c>
      <c r="H1891">
        <f>IFERROR(IF(ROUND(_xlfn.XLOOKUP([1]Parameters!B1891,[1]Printers!L:L,[1]Printers!Q:Q,,0)*G1891/10,0)*10&lt;_xlfn.XLOOKUP([1]Parameters!B1891,[1]Printers!L:L,[1]Printers!P:P,,0),ROUND(_xlfn.XLOOKUP([1]Parameters!B1891,[1]Printers!L:L,[1]Printers!Q:Q,,0)*G1891/10,0)*10,_xlfn.XLOOKUP([1]Parameters!B1891,[1]Printers!L:L,[1]Printers!P:P,,0)),"")</f>
        <v>40</v>
      </c>
      <c r="I1891" s="3" t="str" cm="1">
        <f t="array" ref="I1891">IFERROR(IF(ROW()-1&gt;COUNTA([1]!T_Printers[Printers])*COUNTA([1]!T_Resins[Resins]),"",_xlfn.IFS(ROUND(VLOOKUP(C1891,[1]!T_Resins[#Data],4,FALSE)/VLOOKUP(A1891,[1]!T_Printers[#Data],5,FALSE),1)&lt;=_xlfn.XLOOKUP(B1891,[1]Printers!L:L,[1]Printers!O:O,1,0,),ROUND(VLOOKUP(C1891,[1]!T_Resins[#Data],4,FALSE)/VLOOKUP(A1891,[1]!T_Printers[#Data],5,FALSE),1),ROUND(VLOOKUP(C1891,[1]!T_Resins[#Data],4,FALSE)/VLOOKUP(A1891,[1]!T_Printers[#Data],5,FALSE),1)&gt;_xlfn.XLOOKUP(B1891,[1]Printers!L:L,[1]Printers!O:O,1,0,),"")),"")</f>
        <v/>
      </c>
      <c r="J1891" t="str">
        <f>IFERROR(IF(ROUND(_xlfn.XLOOKUP([1]Parameters!B1891,[1]Printers!L:L,[1]Printers!Q:Q,,0)*I1891/10,0)*10&lt;_xlfn.XLOOKUP([1]Parameters!B1891,[1]Printers!L:L,[1]Printers!P:P,,0),ROUND(_xlfn.XLOOKUP([1]Parameters!B1891,[1]Printers!L:L,[1]Printers!Q:Q,,0)*I1891/10,0)*10,_xlfn.XLOOKUP([1]Parameters!B1891,[1]Printers!L:L,[1]Printers!P:P,,0)),"")</f>
        <v/>
      </c>
      <c r="K1891">
        <f>IF(SUM(E1891:J1891)&lt;&gt;0,VLOOKUP(A1891,[1]!T_Printers[#Data],10,FALSE)+VLOOKUP(C1891,[1]!T_Resins[#Data],10,FALSE),"")</f>
        <v>4</v>
      </c>
      <c r="L1891">
        <f>IF(SUM(E1891:J1891)&lt;&gt;0,VLOOKUP(A1891,[1]!T_Printers[#Data],11,FALSE),"")</f>
        <v>8</v>
      </c>
      <c r="M1891">
        <f>IF(SUM(E1891:J1891)&lt;&gt;0,VLOOKUP(C1891,[1]!T_Resins[#Data],8,FALSE),"")</f>
        <v>120</v>
      </c>
      <c r="N1891">
        <f>IF(_xlfn.XLOOKUP(B1891,[1]Printers!$L:$L,[1]Printers!$R:$R,0,0)&gt;0,[1]Parameters!M1891,IF(SUM(E1891:J1891)&lt;&gt;0,VLOOKUP(C1891,[1]!T_Resins[#Data],9,FALSE),""))</f>
        <v>180</v>
      </c>
      <c r="O1891" t="str">
        <f t="shared" si="29"/>
        <v>ElegooSaturn3Ultra12K</v>
      </c>
    </row>
    <row r="1892" spans="1:15" x14ac:dyDescent="0.25">
      <c r="A1892" t="str">
        <f t="array" ref="A1892">IF(ROW()-1&gt;COUNTA([1]!T_Printers[Printers])*COUNTA([1]!T_Resins[Resins]),"",INDEX([1]!T_Printers[Printers],INT((ROW()-2)/COUNTA([1]!T_Resins[Resins])+1)))</f>
        <v>Elegoo Saturn 3 Ultra 12K</v>
      </c>
      <c r="B1892" t="str">
        <f>_xlfn.XLOOKUP(A1892,[1]!T_Printers[Printers],[1]!T_Printers[Icon link],,0)</f>
        <v>ElegooSaturn3Ultra12K</v>
      </c>
      <c r="C1892" t="str">
        <f t="array" ref="C1892">IF(ROW()-1&gt;COUNTA([1]!T_Printers[Printers])*COUNTA([1]!T_Resins[Resins]),"",INDEX([1]!T_Resins[Resins],MOD(ROW()-2,COUNTA([1]!T_Resins[Resins]))+1))</f>
        <v>Silicone-Compatiable Model Resin (J-Model)</v>
      </c>
      <c r="D1892">
        <f>IF(SUM(E1892:J1892)&lt;&gt;0,IF(ROW()-1&gt;COUNTA([1]!T_Printers[Printers])*COUNTA([1]!T_Resins[Resins]),"",2),"")</f>
        <v>2</v>
      </c>
      <c r="E1892" cm="1">
        <f t="array" ref="E1892">IFERROR(IF(ROW()-1&gt;COUNTA([1]!T_Printers[Printers])*COUNTA([1]!T_Resins[Resins]),"",_xlfn.IFS(ROUND(VLOOKUP(C1892,[1]!T_Resins[#Data],2,FALSE)/VLOOKUP(A1892,[1]!T_Printers[#Data],5,FALSE),1)&lt;=_xlfn.XLOOKUP(B1892,[1]Printers!L:L,[1]Printers!O:O,1,0,),ROUND(VLOOKUP(C1892,[1]!T_Resins[#Data],2,FALSE)/VLOOKUP(A1892,[1]!T_Printers[#Data],5,FALSE),1),ROUND(VLOOKUP(C1892,[1]!T_Resins[#Data],2,FALSE)/VLOOKUP(A1892,[1]!T_Printers[#Data],5,FALSE),1)&gt;_xlfn.XLOOKUP(B1892,[1]Printers!L:L,[1]Printers!O:O,1,0,),10)),"Используйте слой 100 мкм")</f>
        <v>3</v>
      </c>
      <c r="F1892">
        <f>IFERROR(IF(ROUND(_xlfn.XLOOKUP([1]Parameters!B1892,[1]Printers!L:L,[1]Printers!Q:Q,,0)*E1892/10,0)*10&lt;_xlfn.XLOOKUP([1]Parameters!B1892,[1]Printers!L:L,[1]Printers!P:P,,0),ROUND(_xlfn.XLOOKUP([1]Parameters!B1892,[1]Printers!L:L,[1]Printers!Q:Q,,0)*E1892/10,0)*10,_xlfn.XLOOKUP([1]Parameters!B1892,[1]Printers!L:L,[1]Printers!P:P,,0)),"")</f>
        <v>30</v>
      </c>
      <c r="G1892" cm="1">
        <f t="array" ref="G1892">IFERROR(IF(ROW()-1&gt;COUNTA([1]!T_Printers[Printers])*COUNTA([1]!T_Resins[Resins]),"",_xlfn.IFS(ROUND(VLOOKUP(C1892,[1]!T_Resins[#Data],3,FALSE)/VLOOKUP(A1892,[1]!T_Printers[#Data],5,FALSE),1)&lt;=_xlfn.XLOOKUP(B1892,[1]Printers!L:L,[1]Printers!O:O,1,0,),ROUND(VLOOKUP(C1892,[1]!T_Resins[#Data],3,FALSE)/VLOOKUP(A1892,[1]!T_Printers[#Data],5,FALSE),1),ROUND(VLOOKUP(C1892,[1]!T_Resins[#Data],3,FALSE)/VLOOKUP(A1892,[1]!T_Printers[#Data],5,FALSE),1)&gt;_xlfn.XLOOKUP(B1892,[1]Printers!L:L,[1]Printers!O:O,1,0,),10)),"")</f>
        <v>3.9</v>
      </c>
      <c r="H1892">
        <f>IFERROR(IF(ROUND(_xlfn.XLOOKUP([1]Parameters!B1892,[1]Printers!L:L,[1]Printers!Q:Q,,0)*G1892/10,0)*10&lt;_xlfn.XLOOKUP([1]Parameters!B1892,[1]Printers!L:L,[1]Printers!P:P,,0),ROUND(_xlfn.XLOOKUP([1]Parameters!B1892,[1]Printers!L:L,[1]Printers!Q:Q,,0)*G1892/10,0)*10,_xlfn.XLOOKUP([1]Parameters!B1892,[1]Printers!L:L,[1]Printers!P:P,,0)),"")</f>
        <v>40</v>
      </c>
      <c r="I1892" s="3" t="str" cm="1">
        <f t="array" ref="I1892">IFERROR(IF(ROW()-1&gt;COUNTA([1]!T_Printers[Printers])*COUNTA([1]!T_Resins[Resins]),"",_xlfn.IFS(ROUND(VLOOKUP(C1892,[1]!T_Resins[#Data],4,FALSE)/VLOOKUP(A1892,[1]!T_Printers[#Data],5,FALSE),1)&lt;=_xlfn.XLOOKUP(B1892,[1]Printers!L:L,[1]Printers!O:O,1,0,),ROUND(VLOOKUP(C1892,[1]!T_Resins[#Data],4,FALSE)/VLOOKUP(A1892,[1]!T_Printers[#Data],5,FALSE),1),ROUND(VLOOKUP(C1892,[1]!T_Resins[#Data],4,FALSE)/VLOOKUP(A1892,[1]!T_Printers[#Data],5,FALSE),1)&gt;_xlfn.XLOOKUP(B1892,[1]Printers!L:L,[1]Printers!O:O,1,0,),"")),"")</f>
        <v/>
      </c>
      <c r="J1892" t="str">
        <f>IFERROR(IF(ROUND(_xlfn.XLOOKUP([1]Parameters!B1892,[1]Printers!L:L,[1]Printers!Q:Q,,0)*I1892/10,0)*10&lt;_xlfn.XLOOKUP([1]Parameters!B1892,[1]Printers!L:L,[1]Printers!P:P,,0),ROUND(_xlfn.XLOOKUP([1]Parameters!B1892,[1]Printers!L:L,[1]Printers!Q:Q,,0)*I1892/10,0)*10,_xlfn.XLOOKUP([1]Parameters!B1892,[1]Printers!L:L,[1]Printers!P:P,,0)),"")</f>
        <v/>
      </c>
      <c r="K1892">
        <f>IF(SUM(E1892:J1892)&lt;&gt;0,VLOOKUP(A1892,[1]!T_Printers[#Data],10,FALSE)+VLOOKUP(C1892,[1]!T_Resins[#Data],10,FALSE),"")</f>
        <v>4</v>
      </c>
      <c r="L1892">
        <f>IF(SUM(E1892:J1892)&lt;&gt;0,VLOOKUP(A1892,[1]!T_Printers[#Data],11,FALSE),"")</f>
        <v>8</v>
      </c>
      <c r="M1892">
        <f>IF(SUM(E1892:J1892)&lt;&gt;0,VLOOKUP(C1892,[1]!T_Resins[#Data],8,FALSE),"")</f>
        <v>60</v>
      </c>
      <c r="N1892">
        <f>IF(_xlfn.XLOOKUP(B1892,[1]Printers!$L:$L,[1]Printers!$R:$R,0,0)&gt;0,[1]Parameters!M1892,IF(SUM(E1892:J1892)&lt;&gt;0,VLOOKUP(C1892,[1]!T_Resins[#Data],9,FALSE),""))</f>
        <v>60</v>
      </c>
      <c r="O1892" t="str">
        <f t="shared" si="29"/>
        <v>ElegooSaturn3Ultra12K</v>
      </c>
    </row>
    <row r="1893" spans="1:15" x14ac:dyDescent="0.25">
      <c r="A1893" t="str">
        <f t="array" ref="A1893">IF(ROW()-1&gt;COUNTA([1]!T_Printers[Printers])*COUNTA([1]!T_Resins[Resins]),"",INDEX([1]!T_Printers[Printers],INT((ROW()-2)/COUNTA([1]!T_Resins[Resins])+1)))</f>
        <v>Elegoo Saturn 3 Ultra 12K</v>
      </c>
      <c r="B1893" t="str">
        <f>_xlfn.XLOOKUP(A1893,[1]!T_Printers[Printers],[1]!T_Printers[Icon link],,0)</f>
        <v>ElegooSaturn3Ultra12K</v>
      </c>
      <c r="C1893" t="str">
        <f t="array" ref="C1893">IF(ROW()-1&gt;COUNTA([1]!T_Printers[Printers])*COUNTA([1]!T_Resins[Resins]),"",INDEX([1]!T_Resins[Resins],MOD(ROW()-2,COUNTA([1]!T_Resins[Resins]))+1))</f>
        <v>Silicone-Like Black</v>
      </c>
      <c r="D1893">
        <f>IF(SUM(E1893:J1893)&lt;&gt;0,IF(ROW()-1&gt;COUNTA([1]!T_Printers[Printers])*COUNTA([1]!T_Resins[Resins]),"",2),"")</f>
        <v>2</v>
      </c>
      <c r="E1893" cm="1">
        <f t="array" ref="E1893">IFERROR(IF(ROW()-1&gt;COUNTA([1]!T_Printers[Printers])*COUNTA([1]!T_Resins[Resins]),"",_xlfn.IFS(ROUND(VLOOKUP(C1893,[1]!T_Resins[#Data],2,FALSE)/VLOOKUP(A1893,[1]!T_Printers[#Data],5,FALSE),1)&lt;=_xlfn.XLOOKUP(B1893,[1]Printers!L:L,[1]Printers!O:O,1,0,),ROUND(VLOOKUP(C1893,[1]!T_Resins[#Data],2,FALSE)/VLOOKUP(A1893,[1]!T_Printers[#Data],5,FALSE),1),ROUND(VLOOKUP(C1893,[1]!T_Resins[#Data],2,FALSE)/VLOOKUP(A1893,[1]!T_Printers[#Data],5,FALSE),1)&gt;_xlfn.XLOOKUP(B1893,[1]Printers!L:L,[1]Printers!O:O,1,0,),10)),"Используйте слой 100 мкм")</f>
        <v>7.2</v>
      </c>
      <c r="F1893">
        <f>IFERROR(IF(ROUND(_xlfn.XLOOKUP([1]Parameters!B1893,[1]Printers!L:L,[1]Printers!Q:Q,,0)*E1893/10,0)*10&lt;_xlfn.XLOOKUP([1]Parameters!B1893,[1]Printers!L:L,[1]Printers!P:P,,0),ROUND(_xlfn.XLOOKUP([1]Parameters!B1893,[1]Printers!L:L,[1]Printers!Q:Q,,0)*E1893/10,0)*10,_xlfn.XLOOKUP([1]Parameters!B1893,[1]Printers!L:L,[1]Printers!P:P,,0)),"")</f>
        <v>60</v>
      </c>
      <c r="G1893" cm="1">
        <f t="array" ref="G1893">IFERROR(IF(ROW()-1&gt;COUNTA([1]!T_Printers[Printers])*COUNTA([1]!T_Resins[Resins]),"",_xlfn.IFS(ROUND(VLOOKUP(C1893,[1]!T_Resins[#Data],3,FALSE)/VLOOKUP(A1893,[1]!T_Printers[#Data],5,FALSE),1)&lt;=_xlfn.XLOOKUP(B1893,[1]Printers!L:L,[1]Printers!O:O,1,0,),ROUND(VLOOKUP(C1893,[1]!T_Resins[#Data],3,FALSE)/VLOOKUP(A1893,[1]!T_Printers[#Data],5,FALSE),1),ROUND(VLOOKUP(C1893,[1]!T_Resins[#Data],3,FALSE)/VLOOKUP(A1893,[1]!T_Printers[#Data],5,FALSE),1)&gt;_xlfn.XLOOKUP(B1893,[1]Printers!L:L,[1]Printers!O:O,1,0,),10)),"")</f>
        <v>9.4</v>
      </c>
      <c r="H1893">
        <f>IFERROR(IF(ROUND(_xlfn.XLOOKUP([1]Parameters!B1893,[1]Printers!L:L,[1]Printers!Q:Q,,0)*G1893/10,0)*10&lt;_xlfn.XLOOKUP([1]Parameters!B1893,[1]Printers!L:L,[1]Printers!P:P,,0),ROUND(_xlfn.XLOOKUP([1]Parameters!B1893,[1]Printers!L:L,[1]Printers!Q:Q,,0)*G1893/10,0)*10,_xlfn.XLOOKUP([1]Parameters!B1893,[1]Printers!L:L,[1]Printers!P:P,,0)),"")</f>
        <v>80</v>
      </c>
      <c r="I1893" s="3" t="str" cm="1">
        <f t="array" ref="I1893">IFERROR(IF(ROW()-1&gt;COUNTA([1]!T_Printers[Printers])*COUNTA([1]!T_Resins[Resins]),"",_xlfn.IFS(ROUND(VLOOKUP(C1893,[1]!T_Resins[#Data],4,FALSE)/VLOOKUP(A1893,[1]!T_Printers[#Data],5,FALSE),1)&lt;=_xlfn.XLOOKUP(B1893,[1]Printers!L:L,[1]Printers!O:O,1,0,),ROUND(VLOOKUP(C1893,[1]!T_Resins[#Data],4,FALSE)/VLOOKUP(A1893,[1]!T_Printers[#Data],5,FALSE),1),ROUND(VLOOKUP(C1893,[1]!T_Resins[#Data],4,FALSE)/VLOOKUP(A1893,[1]!T_Printers[#Data],5,FALSE),1)&gt;_xlfn.XLOOKUP(B1893,[1]Printers!L:L,[1]Printers!O:O,1,0,),"")),"")</f>
        <v/>
      </c>
      <c r="J1893" t="str">
        <f>IFERROR(IF(ROUND(_xlfn.XLOOKUP([1]Parameters!B1893,[1]Printers!L:L,[1]Printers!Q:Q,,0)*I1893/10,0)*10&lt;_xlfn.XLOOKUP([1]Parameters!B1893,[1]Printers!L:L,[1]Printers!P:P,,0),ROUND(_xlfn.XLOOKUP([1]Parameters!B1893,[1]Printers!L:L,[1]Printers!Q:Q,,0)*I1893/10,0)*10,_xlfn.XLOOKUP([1]Parameters!B1893,[1]Printers!L:L,[1]Printers!P:P,,0)),"")</f>
        <v/>
      </c>
      <c r="K1893">
        <f>IF(SUM(E1893:J1893)&lt;&gt;0,VLOOKUP(A1893,[1]!T_Printers[#Data],10,FALSE)+VLOOKUP(C1893,[1]!T_Resins[#Data],10,FALSE),"")</f>
        <v>4</v>
      </c>
      <c r="L1893">
        <f>IF(SUM(E1893:J1893)&lt;&gt;0,VLOOKUP(A1893,[1]!T_Printers[#Data],11,FALSE),"")</f>
        <v>8</v>
      </c>
      <c r="M1893">
        <f>IF(SUM(E1893:J1893)&lt;&gt;0,VLOOKUP(C1893,[1]!T_Resins[#Data],8,FALSE),"")</f>
        <v>60</v>
      </c>
      <c r="N1893">
        <f>IF(_xlfn.XLOOKUP(B1893,[1]Printers!$L:$L,[1]Printers!$R:$R,0,0)&gt;0,[1]Parameters!M1893,IF(SUM(E1893:J1893)&lt;&gt;0,VLOOKUP(C1893,[1]!T_Resins[#Data],9,FALSE),""))</f>
        <v>60</v>
      </c>
      <c r="O1893" t="str">
        <f t="shared" si="29"/>
        <v>ElegooSaturn3Ultra12K</v>
      </c>
    </row>
    <row r="1894" spans="1:15" x14ac:dyDescent="0.25">
      <c r="A1894" t="str">
        <f t="array" ref="A1894">IF(ROW()-1&gt;COUNTA([1]!T_Printers[Printers])*COUNTA([1]!T_Resins[Resins]),"",INDEX([1]!T_Printers[Printers],INT((ROW()-2)/COUNTA([1]!T_Resins[Resins])+1)))</f>
        <v>EPAX X1</v>
      </c>
      <c r="B1894" t="str">
        <f>_xlfn.XLOOKUP(A1894,[1]!T_Printers[Printers],[1]!T_Printers[Icon link],,0)</f>
        <v>EPAXX1</v>
      </c>
      <c r="C1894" t="str">
        <f t="array" ref="C1894">IF(ROW()-1&gt;COUNTA([1]!T_Printers[Printers])*COUNTA([1]!T_Resins[Resins]),"",INDEX([1]!T_Resins[Resins],MOD(ROW()-2,COUNTA([1]!T_Resins[Resins]))+1))</f>
        <v>Basic Red</v>
      </c>
      <c r="D1894">
        <f>IF(SUM(E1894:J1894)&lt;&gt;0,IF(ROW()-1&gt;COUNTA([1]!T_Printers[Printers])*COUNTA([1]!T_Resins[Resins]),"",2),"")</f>
        <v>2</v>
      </c>
      <c r="E1894" cm="1">
        <f t="array" ref="E1894">IFERROR(IF(ROW()-1&gt;COUNTA([1]!T_Printers[Printers])*COUNTA([1]!T_Resins[Resins]),"",_xlfn.IFS(ROUND(VLOOKUP(C1894,[1]!T_Resins[#Data],2,FALSE)/VLOOKUP(A1894,[1]!T_Printers[#Data],5,FALSE),1)&lt;=_xlfn.XLOOKUP(B1894,[1]Printers!L:L,[1]Printers!O:O,1,0,),ROUND(VLOOKUP(C1894,[1]!T_Resins[#Data],2,FALSE)/VLOOKUP(A1894,[1]!T_Printers[#Data],5,FALSE),1),ROUND(VLOOKUP(C1894,[1]!T_Resins[#Data],2,FALSE)/VLOOKUP(A1894,[1]!T_Printers[#Data],5,FALSE),1)&gt;_xlfn.XLOOKUP(B1894,[1]Printers!L:L,[1]Printers!O:O,1,0,),10)),"Используйте слой 100 мкм")</f>
        <v>2.8</v>
      </c>
      <c r="F1894">
        <f>IFERROR(IF(ROUND(_xlfn.XLOOKUP([1]Parameters!B1894,[1]Printers!L:L,[1]Printers!Q:Q,,0)*E1894/10,0)*10&lt;_xlfn.XLOOKUP([1]Parameters!B1894,[1]Printers!L:L,[1]Printers!P:P,,0),ROUND(_xlfn.XLOOKUP([1]Parameters!B1894,[1]Printers!L:L,[1]Printers!Q:Q,,0)*E1894/10,0)*10,_xlfn.XLOOKUP([1]Parameters!B1894,[1]Printers!L:L,[1]Printers!P:P,,0)),"")</f>
        <v>30</v>
      </c>
      <c r="G1894" cm="1">
        <f t="array" ref="G1894">IFERROR(IF(ROW()-1&gt;COUNTA([1]!T_Printers[Printers])*COUNTA([1]!T_Resins[Resins]),"",_xlfn.IFS(ROUND(VLOOKUP(C1894,[1]!T_Resins[#Data],3,FALSE)/VLOOKUP(A1894,[1]!T_Printers[#Data],5,FALSE),1)&lt;=_xlfn.XLOOKUP(B1894,[1]Printers!L:L,[1]Printers!O:O,1,0,),ROUND(VLOOKUP(C1894,[1]!T_Resins[#Data],3,FALSE)/VLOOKUP(A1894,[1]!T_Printers[#Data],5,FALSE),1),ROUND(VLOOKUP(C1894,[1]!T_Resins[#Data],3,FALSE)/VLOOKUP(A1894,[1]!T_Printers[#Data],5,FALSE),1)&gt;_xlfn.XLOOKUP(B1894,[1]Printers!L:L,[1]Printers!O:O,1,0,),10)),"")</f>
        <v>3.6</v>
      </c>
      <c r="H1894">
        <f>IFERROR(IF(ROUND(_xlfn.XLOOKUP([1]Parameters!B1894,[1]Printers!L:L,[1]Printers!Q:Q,,0)*G1894/10,0)*10&lt;_xlfn.XLOOKUP([1]Parameters!B1894,[1]Printers!L:L,[1]Printers!P:P,,0),ROUND(_xlfn.XLOOKUP([1]Parameters!B1894,[1]Printers!L:L,[1]Printers!Q:Q,,0)*G1894/10,0)*10,_xlfn.XLOOKUP([1]Parameters!B1894,[1]Printers!L:L,[1]Printers!P:P,,0)),"")</f>
        <v>30</v>
      </c>
      <c r="I1894" s="3" t="str" cm="1">
        <f t="array" ref="I1894">IFERROR(IF(ROW()-1&gt;COUNTA([1]!T_Printers[Printers])*COUNTA([1]!T_Resins[Resins]),"",_xlfn.IFS(ROUND(VLOOKUP(C1894,[1]!T_Resins[#Data],4,FALSE)/VLOOKUP(A1894,[1]!T_Printers[#Data],5,FALSE),1)&lt;=_xlfn.XLOOKUP(B1894,[1]Printers!L:L,[1]Printers!O:O,1,0,),ROUND(VLOOKUP(C1894,[1]!T_Resins[#Data],4,FALSE)/VLOOKUP(A1894,[1]!T_Printers[#Data],5,FALSE),1),ROUND(VLOOKUP(C1894,[1]!T_Resins[#Data],4,FALSE)/VLOOKUP(A1894,[1]!T_Printers[#Data],5,FALSE),1)&gt;_xlfn.XLOOKUP(B1894,[1]Printers!L:L,[1]Printers!O:O,1,0,),"")),"")</f>
        <v/>
      </c>
      <c r="J1894" t="str">
        <f>IFERROR(IF(ROUND(_xlfn.XLOOKUP([1]Parameters!B1894,[1]Printers!L:L,[1]Printers!Q:Q,,0)*I1894/10,0)*10&lt;_xlfn.XLOOKUP([1]Parameters!B1894,[1]Printers!L:L,[1]Printers!P:P,,0),ROUND(_xlfn.XLOOKUP([1]Parameters!B1894,[1]Printers!L:L,[1]Printers!Q:Q,,0)*I1894/10,0)*10,_xlfn.XLOOKUP([1]Parameters!B1894,[1]Printers!L:L,[1]Printers!P:P,,0)),"")</f>
        <v/>
      </c>
      <c r="K1894">
        <f>IF(SUM(E1894:J1894)&lt;&gt;0,VLOOKUP(A1894,[1]!T_Printers[#Data],10,FALSE)+VLOOKUP(C1894,[1]!T_Resins[#Data],10,FALSE),"")</f>
        <v>3</v>
      </c>
      <c r="L1894">
        <f>IF(SUM(E1894:J1894)&lt;&gt;0,VLOOKUP(A1894,[1]!T_Printers[#Data],11,FALSE),"")</f>
        <v>5</v>
      </c>
      <c r="M1894">
        <f>IF(SUM(E1894:J1894)&lt;&gt;0,VLOOKUP(C1894,[1]!T_Resins[#Data],8,FALSE),"")</f>
        <v>120</v>
      </c>
      <c r="N1894">
        <f>IF(_xlfn.XLOOKUP(B1894,[1]Printers!$L:$L,[1]Printers!$R:$R,0,0)&gt;0,[1]Parameters!M1894,IF(SUM(E1894:J1894)&lt;&gt;0,VLOOKUP(C1894,[1]!T_Resins[#Data],9,FALSE),""))</f>
        <v>180</v>
      </c>
      <c r="O1894" t="str">
        <f t="shared" si="29"/>
        <v>EPAXX1</v>
      </c>
    </row>
    <row r="1895" spans="1:15" x14ac:dyDescent="0.25">
      <c r="A1895" t="str">
        <f t="array" ref="A1895">IF(ROW()-1&gt;COUNTA([1]!T_Printers[Printers])*COUNTA([1]!T_Resins[Resins]),"",INDEX([1]!T_Printers[Printers],INT((ROW()-2)/COUNTA([1]!T_Resins[Resins])+1)))</f>
        <v>EPAX X1</v>
      </c>
      <c r="B1895" t="str">
        <f>_xlfn.XLOOKUP(A1895,[1]!T_Printers[Printers],[1]!T_Printers[Icon link],,0)</f>
        <v>EPAXX1</v>
      </c>
      <c r="C1895" t="str">
        <f t="array" ref="C1895">IF(ROW()-1&gt;COUNTA([1]!T_Printers[Printers])*COUNTA([1]!T_Resins[Resins]),"",INDEX([1]!T_Resins[Resins],MOD(ROW()-2,COUNTA([1]!T_Resins[Resins]))+1))</f>
        <v>Demo Bone</v>
      </c>
      <c r="D1895">
        <f>IF(SUM(E1895:J1895)&lt;&gt;0,IF(ROW()-1&gt;COUNTA([1]!T_Printers[Printers])*COUNTA([1]!T_Resins[Resins]),"",2),"")</f>
        <v>2</v>
      </c>
      <c r="E1895" cm="1">
        <f t="array" ref="E1895">IFERROR(IF(ROW()-1&gt;COUNTA([1]!T_Printers[Printers])*COUNTA([1]!T_Resins[Resins]),"",_xlfn.IFS(ROUND(VLOOKUP(C1895,[1]!T_Resins[#Data],2,FALSE)/VLOOKUP(A1895,[1]!T_Printers[#Data],5,FALSE),1)&lt;=_xlfn.XLOOKUP(B1895,[1]Printers!L:L,[1]Printers!O:O,1,0,),ROUND(VLOOKUP(C1895,[1]!T_Resins[#Data],2,FALSE)/VLOOKUP(A1895,[1]!T_Printers[#Data],5,FALSE),1),ROUND(VLOOKUP(C1895,[1]!T_Resins[#Data],2,FALSE)/VLOOKUP(A1895,[1]!T_Printers[#Data],5,FALSE),1)&gt;_xlfn.XLOOKUP(B1895,[1]Printers!L:L,[1]Printers!O:O,1,0,),10)),"Используйте слой 100 мкм")</f>
        <v>2.7</v>
      </c>
      <c r="F1895">
        <f>IFERROR(IF(ROUND(_xlfn.XLOOKUP([1]Parameters!B1895,[1]Printers!L:L,[1]Printers!Q:Q,,0)*E1895/10,0)*10&lt;_xlfn.XLOOKUP([1]Parameters!B1895,[1]Printers!L:L,[1]Printers!P:P,,0),ROUND(_xlfn.XLOOKUP([1]Parameters!B1895,[1]Printers!L:L,[1]Printers!Q:Q,,0)*E1895/10,0)*10,_xlfn.XLOOKUP([1]Parameters!B1895,[1]Printers!L:L,[1]Printers!P:P,,0)),"")</f>
        <v>20</v>
      </c>
      <c r="G1895" cm="1">
        <f t="array" ref="G1895">IFERROR(IF(ROW()-1&gt;COUNTA([1]!T_Printers[Printers])*COUNTA([1]!T_Resins[Resins]),"",_xlfn.IFS(ROUND(VLOOKUP(C1895,[1]!T_Resins[#Data],3,FALSE)/VLOOKUP(A1895,[1]!T_Printers[#Data],5,FALSE),1)&lt;=_xlfn.XLOOKUP(B1895,[1]Printers!L:L,[1]Printers!O:O,1,0,),ROUND(VLOOKUP(C1895,[1]!T_Resins[#Data],3,FALSE)/VLOOKUP(A1895,[1]!T_Printers[#Data],5,FALSE),1),ROUND(VLOOKUP(C1895,[1]!T_Resins[#Data],3,FALSE)/VLOOKUP(A1895,[1]!T_Printers[#Data],5,FALSE),1)&gt;_xlfn.XLOOKUP(B1895,[1]Printers!L:L,[1]Printers!O:O,1,0,),10)),"")</f>
        <v>3.5</v>
      </c>
      <c r="H1895">
        <f>IFERROR(IF(ROUND(_xlfn.XLOOKUP([1]Parameters!B1895,[1]Printers!L:L,[1]Printers!Q:Q,,0)*G1895/10,0)*10&lt;_xlfn.XLOOKUP([1]Parameters!B1895,[1]Printers!L:L,[1]Printers!P:P,,0),ROUND(_xlfn.XLOOKUP([1]Parameters!B1895,[1]Printers!L:L,[1]Printers!Q:Q,,0)*G1895/10,0)*10,_xlfn.XLOOKUP([1]Parameters!B1895,[1]Printers!L:L,[1]Printers!P:P,,0)),"")</f>
        <v>30</v>
      </c>
      <c r="I1895" s="3" t="str" cm="1">
        <f t="array" ref="I1895">IFERROR(IF(ROW()-1&gt;COUNTA([1]!T_Printers[Printers])*COUNTA([1]!T_Resins[Resins]),"",_xlfn.IFS(ROUND(VLOOKUP(C1895,[1]!T_Resins[#Data],4,FALSE)/VLOOKUP(A1895,[1]!T_Printers[#Data],5,FALSE),1)&lt;=_xlfn.XLOOKUP(B1895,[1]Printers!L:L,[1]Printers!O:O,1,0,),ROUND(VLOOKUP(C1895,[1]!T_Resins[#Data],4,FALSE)/VLOOKUP(A1895,[1]!T_Printers[#Data],5,FALSE),1),ROUND(VLOOKUP(C1895,[1]!T_Resins[#Data],4,FALSE)/VLOOKUP(A1895,[1]!T_Printers[#Data],5,FALSE),1)&gt;_xlfn.XLOOKUP(B1895,[1]Printers!L:L,[1]Printers!O:O,1,0,),"")),"")</f>
        <v/>
      </c>
      <c r="J1895" t="str">
        <f>IFERROR(IF(ROUND(_xlfn.XLOOKUP([1]Parameters!B1895,[1]Printers!L:L,[1]Printers!Q:Q,,0)*I1895/10,0)*10&lt;_xlfn.XLOOKUP([1]Parameters!B1895,[1]Printers!L:L,[1]Printers!P:P,,0),ROUND(_xlfn.XLOOKUP([1]Parameters!B1895,[1]Printers!L:L,[1]Printers!Q:Q,,0)*I1895/10,0)*10,_xlfn.XLOOKUP([1]Parameters!B1895,[1]Printers!L:L,[1]Printers!P:P,,0)),"")</f>
        <v/>
      </c>
      <c r="K1895">
        <f>IF(SUM(E1895:J1895)&lt;&gt;0,VLOOKUP(A1895,[1]!T_Printers[#Data],10,FALSE)+VLOOKUP(C1895,[1]!T_Resins[#Data],10,FALSE),"")</f>
        <v>4</v>
      </c>
      <c r="L1895">
        <f>IF(SUM(E1895:J1895)&lt;&gt;0,VLOOKUP(A1895,[1]!T_Printers[#Data],11,FALSE),"")</f>
        <v>5</v>
      </c>
      <c r="M1895">
        <f>IF(SUM(E1895:J1895)&lt;&gt;0,VLOOKUP(C1895,[1]!T_Resins[#Data],8,FALSE),"")</f>
        <v>120</v>
      </c>
      <c r="N1895">
        <f>IF(_xlfn.XLOOKUP(B1895,[1]Printers!$L:$L,[1]Printers!$R:$R,0,0)&gt;0,[1]Parameters!M1895,IF(SUM(E1895:J1895)&lt;&gt;0,VLOOKUP(C1895,[1]!T_Resins[#Data],9,FALSE),""))</f>
        <v>180</v>
      </c>
      <c r="O1895" t="str">
        <f t="shared" si="29"/>
        <v>EPAXX1</v>
      </c>
    </row>
    <row r="1896" spans="1:15" x14ac:dyDescent="0.25">
      <c r="A1896" t="str">
        <f t="array" ref="A1896">IF(ROW()-1&gt;COUNTA([1]!T_Printers[Printers])*COUNTA([1]!T_Resins[Resins]),"",INDEX([1]!T_Printers[Printers],INT((ROW()-2)/COUNTA([1]!T_Resins[Resins])+1)))</f>
        <v>EPAX X1</v>
      </c>
      <c r="B1896" t="str">
        <f>_xlfn.XLOOKUP(A1896,[1]!T_Printers[Printers],[1]!T_Printers[Icon link],,0)</f>
        <v>EPAXX1</v>
      </c>
      <c r="C1896" t="str">
        <f t="array" ref="C1896">IF(ROW()-1&gt;COUNTA([1]!T_Printers[Printers])*COUNTA([1]!T_Resins[Resins]),"",INDEX([1]!T_Resins[Resins],MOD(ROW()-2,COUNTA([1]!T_Resins[Resins]))+1))</f>
        <v xml:space="preserve">Dental Bleach (Обновленная версия) </v>
      </c>
      <c r="D1896">
        <f>IF(SUM(E1896:J1896)&lt;&gt;0,IF(ROW()-1&gt;COUNTA([1]!T_Printers[Printers])*COUNTA([1]!T_Resins[Resins]),"",2),"")</f>
        <v>2</v>
      </c>
      <c r="E1896" cm="1">
        <f t="array" ref="E1896">IFERROR(IF(ROW()-1&gt;COUNTA([1]!T_Printers[Printers])*COUNTA([1]!T_Resins[Resins]),"",_xlfn.IFS(ROUND(VLOOKUP(C1896,[1]!T_Resins[#Data],2,FALSE)/VLOOKUP(A1896,[1]!T_Printers[#Data],5,FALSE),1)&lt;=_xlfn.XLOOKUP(B1896,[1]Printers!L:L,[1]Printers!O:O,1,0,),ROUND(VLOOKUP(C1896,[1]!T_Resins[#Data],2,FALSE)/VLOOKUP(A1896,[1]!T_Printers[#Data],5,FALSE),1),ROUND(VLOOKUP(C1896,[1]!T_Resins[#Data],2,FALSE)/VLOOKUP(A1896,[1]!T_Printers[#Data],5,FALSE),1)&gt;_xlfn.XLOOKUP(B1896,[1]Printers!L:L,[1]Printers!O:O,1,0,),10)),"Используйте слой 100 мкм")</f>
        <v>6.2</v>
      </c>
      <c r="F1896">
        <f>IFERROR(IF(ROUND(_xlfn.XLOOKUP([1]Parameters!B1896,[1]Printers!L:L,[1]Printers!Q:Q,,0)*E1896/10,0)*10&lt;_xlfn.XLOOKUP([1]Parameters!B1896,[1]Printers!L:L,[1]Printers!P:P,,0),ROUND(_xlfn.XLOOKUP([1]Parameters!B1896,[1]Printers!L:L,[1]Printers!Q:Q,,0)*E1896/10,0)*10,_xlfn.XLOOKUP([1]Parameters!B1896,[1]Printers!L:L,[1]Printers!P:P,,0)),"")</f>
        <v>60</v>
      </c>
      <c r="G1896" cm="1">
        <f t="array" ref="G1896">IFERROR(IF(ROW()-1&gt;COUNTA([1]!T_Printers[Printers])*COUNTA([1]!T_Resins[Resins]),"",_xlfn.IFS(ROUND(VLOOKUP(C1896,[1]!T_Resins[#Data],3,FALSE)/VLOOKUP(A1896,[1]!T_Printers[#Data],5,FALSE),1)&lt;=_xlfn.XLOOKUP(B1896,[1]Printers!L:L,[1]Printers!O:O,1,0,),ROUND(VLOOKUP(C1896,[1]!T_Resins[#Data],3,FALSE)/VLOOKUP(A1896,[1]!T_Printers[#Data],5,FALSE),1),ROUND(VLOOKUP(C1896,[1]!T_Resins[#Data],3,FALSE)/VLOOKUP(A1896,[1]!T_Printers[#Data],5,FALSE),1)&gt;_xlfn.XLOOKUP(B1896,[1]Printers!L:L,[1]Printers!O:O,1,0,),10)),"")</f>
        <v>8</v>
      </c>
      <c r="H1896">
        <f>IFERROR(IF(ROUND(_xlfn.XLOOKUP([1]Parameters!B1896,[1]Printers!L:L,[1]Printers!Q:Q,,0)*G1896/10,0)*10&lt;_xlfn.XLOOKUP([1]Parameters!B1896,[1]Printers!L:L,[1]Printers!P:P,,0),ROUND(_xlfn.XLOOKUP([1]Parameters!B1896,[1]Printers!L:L,[1]Printers!Q:Q,,0)*G1896/10,0)*10,_xlfn.XLOOKUP([1]Parameters!B1896,[1]Printers!L:L,[1]Printers!P:P,,0)),"")</f>
        <v>70</v>
      </c>
      <c r="I1896" s="3" t="str" cm="1">
        <f t="array" ref="I1896">IFERROR(IF(ROW()-1&gt;COUNTA([1]!T_Printers[Printers])*COUNTA([1]!T_Resins[Resins]),"",_xlfn.IFS(ROUND(VLOOKUP(C1896,[1]!T_Resins[#Data],4,FALSE)/VLOOKUP(A1896,[1]!T_Printers[#Data],5,FALSE),1)&lt;=_xlfn.XLOOKUP(B1896,[1]Printers!L:L,[1]Printers!O:O,1,0,),ROUND(VLOOKUP(C1896,[1]!T_Resins[#Data],4,FALSE)/VLOOKUP(A1896,[1]!T_Printers[#Data],5,FALSE),1),ROUND(VLOOKUP(C1896,[1]!T_Resins[#Data],4,FALSE)/VLOOKUP(A1896,[1]!T_Printers[#Data],5,FALSE),1)&gt;_xlfn.XLOOKUP(B1896,[1]Printers!L:L,[1]Printers!O:O,1,0,),"")),"")</f>
        <v/>
      </c>
      <c r="J1896" t="str">
        <f>IFERROR(IF(ROUND(_xlfn.XLOOKUP([1]Parameters!B1896,[1]Printers!L:L,[1]Printers!Q:Q,,0)*I1896/10,0)*10&lt;_xlfn.XLOOKUP([1]Parameters!B1896,[1]Printers!L:L,[1]Printers!P:P,,0),ROUND(_xlfn.XLOOKUP([1]Parameters!B1896,[1]Printers!L:L,[1]Printers!Q:Q,,0)*I1896/10,0)*10,_xlfn.XLOOKUP([1]Parameters!B1896,[1]Printers!L:L,[1]Printers!P:P,,0)),"")</f>
        <v/>
      </c>
      <c r="K1896">
        <f>IF(SUM(E1896:J1896)&lt;&gt;0,VLOOKUP(A1896,[1]!T_Printers[#Data],10,FALSE)+VLOOKUP(C1896,[1]!T_Resins[#Data],10,FALSE),"")</f>
        <v>4</v>
      </c>
      <c r="L1896">
        <f>IF(SUM(E1896:J1896)&lt;&gt;0,VLOOKUP(A1896,[1]!T_Printers[#Data],11,FALSE),"")</f>
        <v>5</v>
      </c>
      <c r="M1896">
        <f>IF(SUM(E1896:J1896)&lt;&gt;0,VLOOKUP(C1896,[1]!T_Resins[#Data],8,FALSE),"")</f>
        <v>120</v>
      </c>
      <c r="N1896">
        <f>IF(_xlfn.XLOOKUP(B1896,[1]Printers!$L:$L,[1]Printers!$R:$R,0,0)&gt;0,[1]Parameters!M1896,IF(SUM(E1896:J1896)&lt;&gt;0,VLOOKUP(C1896,[1]!T_Resins[#Data],9,FALSE),""))</f>
        <v>180</v>
      </c>
      <c r="O1896" t="str">
        <f t="shared" si="29"/>
        <v>EPAXX1</v>
      </c>
    </row>
    <row r="1897" spans="1:15" x14ac:dyDescent="0.25">
      <c r="A1897" t="str">
        <f t="array" ref="A1897">IF(ROW()-1&gt;COUNTA([1]!T_Printers[Printers])*COUNTA([1]!T_Resins[Resins]),"",INDEX([1]!T_Printers[Printers],INT((ROW()-2)/COUNTA([1]!T_Resins[Resins])+1)))</f>
        <v>EPAX X1</v>
      </c>
      <c r="B1897" t="str">
        <f>_xlfn.XLOOKUP(A1897,[1]!T_Printers[Printers],[1]!T_Printers[Icon link],,0)</f>
        <v>EPAXX1</v>
      </c>
      <c r="C1897" t="str">
        <f t="array" ref="C1897">IF(ROW()-1&gt;COUNTA([1]!T_Printers[Printers])*COUNTA([1]!T_Resins[Resins]),"",INDEX([1]!T_Resins[Resins],MOD(ROW()-2,COUNTA([1]!T_Resins[Resins]))+1))</f>
        <v>Dental Bleach Pro</v>
      </c>
      <c r="D1897">
        <f>IF(SUM(E1897:J1897)&lt;&gt;0,IF(ROW()-1&gt;COUNTA([1]!T_Printers[Printers])*COUNTA([1]!T_Resins[Resins]),"",2),"")</f>
        <v>2</v>
      </c>
      <c r="E1897" cm="1">
        <f t="array" ref="E1897">IFERROR(IF(ROW()-1&gt;COUNTA([1]!T_Printers[Printers])*COUNTA([1]!T_Resins[Resins]),"",_xlfn.IFS(ROUND(VLOOKUP(C1897,[1]!T_Resins[#Data],2,FALSE)/VLOOKUP(A1897,[1]!T_Printers[#Data],5,FALSE),1)&lt;=_xlfn.XLOOKUP(B1897,[1]Printers!L:L,[1]Printers!O:O,1,0,),ROUND(VLOOKUP(C1897,[1]!T_Resins[#Data],2,FALSE)/VLOOKUP(A1897,[1]!T_Printers[#Data],5,FALSE),1),ROUND(VLOOKUP(C1897,[1]!T_Resins[#Data],2,FALSE)/VLOOKUP(A1897,[1]!T_Printers[#Data],5,FALSE),1)&gt;_xlfn.XLOOKUP(B1897,[1]Printers!L:L,[1]Printers!O:O,1,0,),10)),"Используйте слой 100 мкм")</f>
        <v>4.5999999999999996</v>
      </c>
      <c r="F1897">
        <f>IFERROR(IF(ROUND(_xlfn.XLOOKUP([1]Parameters!B1897,[1]Printers!L:L,[1]Printers!Q:Q,,0)*E1897/10,0)*10&lt;_xlfn.XLOOKUP([1]Parameters!B1897,[1]Printers!L:L,[1]Printers!P:P,,0),ROUND(_xlfn.XLOOKUP([1]Parameters!B1897,[1]Printers!L:L,[1]Printers!Q:Q,,0)*E1897/10,0)*10,_xlfn.XLOOKUP([1]Parameters!B1897,[1]Printers!L:L,[1]Printers!P:P,,0)),"")</f>
        <v>40</v>
      </c>
      <c r="G1897" cm="1">
        <f t="array" ref="G1897">IFERROR(IF(ROW()-1&gt;COUNTA([1]!T_Printers[Printers])*COUNTA([1]!T_Resins[Resins]),"",_xlfn.IFS(ROUND(VLOOKUP(C1897,[1]!T_Resins[#Data],3,FALSE)/VLOOKUP(A1897,[1]!T_Printers[#Data],5,FALSE),1)&lt;=_xlfn.XLOOKUP(B1897,[1]Printers!L:L,[1]Printers!O:O,1,0,),ROUND(VLOOKUP(C1897,[1]!T_Resins[#Data],3,FALSE)/VLOOKUP(A1897,[1]!T_Printers[#Data],5,FALSE),1),ROUND(VLOOKUP(C1897,[1]!T_Resins[#Data],3,FALSE)/VLOOKUP(A1897,[1]!T_Printers[#Data],5,FALSE),1)&gt;_xlfn.XLOOKUP(B1897,[1]Printers!L:L,[1]Printers!O:O,1,0,),10)),"")</f>
        <v>6</v>
      </c>
      <c r="H1897">
        <f>IFERROR(IF(ROUND(_xlfn.XLOOKUP([1]Parameters!B1897,[1]Printers!L:L,[1]Printers!Q:Q,,0)*G1897/10,0)*10&lt;_xlfn.XLOOKUP([1]Parameters!B1897,[1]Printers!L:L,[1]Printers!P:P,,0),ROUND(_xlfn.XLOOKUP([1]Parameters!B1897,[1]Printers!L:L,[1]Printers!Q:Q,,0)*G1897/10,0)*10,_xlfn.XLOOKUP([1]Parameters!B1897,[1]Printers!L:L,[1]Printers!P:P,,0)),"")</f>
        <v>50</v>
      </c>
      <c r="I1897" s="3" t="str" cm="1">
        <f t="array" ref="I1897">IFERROR(IF(ROW()-1&gt;COUNTA([1]!T_Printers[Printers])*COUNTA([1]!T_Resins[Resins]),"",_xlfn.IFS(ROUND(VLOOKUP(C1897,[1]!T_Resins[#Data],4,FALSE)/VLOOKUP(A1897,[1]!T_Printers[#Data],5,FALSE),1)&lt;=_xlfn.XLOOKUP(B1897,[1]Printers!L:L,[1]Printers!O:O,1,0,),ROUND(VLOOKUP(C1897,[1]!T_Resins[#Data],4,FALSE)/VLOOKUP(A1897,[1]!T_Printers[#Data],5,FALSE),1),ROUND(VLOOKUP(C1897,[1]!T_Resins[#Data],4,FALSE)/VLOOKUP(A1897,[1]!T_Printers[#Data],5,FALSE),1)&gt;_xlfn.XLOOKUP(B1897,[1]Printers!L:L,[1]Printers!O:O,1,0,),"")),"")</f>
        <v/>
      </c>
      <c r="J1897" t="str">
        <f>IFERROR(IF(ROUND(_xlfn.XLOOKUP([1]Parameters!B1897,[1]Printers!L:L,[1]Printers!Q:Q,,0)*I1897/10,0)*10&lt;_xlfn.XLOOKUP([1]Parameters!B1897,[1]Printers!L:L,[1]Printers!P:P,,0),ROUND(_xlfn.XLOOKUP([1]Parameters!B1897,[1]Printers!L:L,[1]Printers!Q:Q,,0)*I1897/10,0)*10,_xlfn.XLOOKUP([1]Parameters!B1897,[1]Printers!L:L,[1]Printers!P:P,,0)),"")</f>
        <v/>
      </c>
      <c r="K1897">
        <f>IF(SUM(E1897:J1897)&lt;&gt;0,VLOOKUP(A1897,[1]!T_Printers[#Data],10,FALSE)+VLOOKUP(C1897,[1]!T_Resins[#Data],10,FALSE),"")</f>
        <v>3</v>
      </c>
      <c r="L1897">
        <f>IF(SUM(E1897:J1897)&lt;&gt;0,VLOOKUP(A1897,[1]!T_Printers[#Data],11,FALSE),"")</f>
        <v>5</v>
      </c>
      <c r="M1897">
        <f>IF(SUM(E1897:J1897)&lt;&gt;0,VLOOKUP(C1897,[1]!T_Resins[#Data],8,FALSE),"")</f>
        <v>120</v>
      </c>
      <c r="N1897">
        <f>IF(_xlfn.XLOOKUP(B1897,[1]Printers!$L:$L,[1]Printers!$R:$R,0,0)&gt;0,[1]Parameters!M1897,IF(SUM(E1897:J1897)&lt;&gt;0,VLOOKUP(C1897,[1]!T_Resins[#Data],9,FALSE),""))</f>
        <v>180</v>
      </c>
      <c r="O1897" t="str">
        <f t="shared" si="29"/>
        <v>EPAXX1</v>
      </c>
    </row>
    <row r="1898" spans="1:15" x14ac:dyDescent="0.25">
      <c r="A1898" t="str">
        <f t="array" ref="A1898">IF(ROW()-1&gt;COUNTA([1]!T_Printers[Printers])*COUNTA([1]!T_Resins[Resins]),"",INDEX([1]!T_Printers[Printers],INT((ROW()-2)/COUNTA([1]!T_Resins[Resins])+1)))</f>
        <v>EPAX X1</v>
      </c>
      <c r="B1898" t="str">
        <f>_xlfn.XLOOKUP(A1898,[1]!T_Printers[Printers],[1]!T_Printers[Icon link],,0)</f>
        <v>EPAXX1</v>
      </c>
      <c r="C1898" t="str">
        <f t="array" ref="C1898">IF(ROW()-1&gt;COUNTA([1]!T_Printers[Printers])*COUNTA([1]!T_Resins[Resins]),"",INDEX([1]!T_Resins[Resins],MOD(ROW()-2,COUNTA([1]!T_Resins[Resins]))+1))</f>
        <v>Dental Cast Cherry Pro</v>
      </c>
      <c r="D1898">
        <f>IF(SUM(E1898:J1898)&lt;&gt;0,IF(ROW()-1&gt;COUNTA([1]!T_Printers[Printers])*COUNTA([1]!T_Resins[Resins]),"",2),"")</f>
        <v>2</v>
      </c>
      <c r="E1898" cm="1">
        <f t="array" ref="E1898">IFERROR(IF(ROW()-1&gt;COUNTA([1]!T_Printers[Printers])*COUNTA([1]!T_Resins[Resins]),"",_xlfn.IFS(ROUND(VLOOKUP(C1898,[1]!T_Resins[#Data],2,FALSE)/VLOOKUP(A1898,[1]!T_Printers[#Data],5,FALSE),1)&lt;=_xlfn.XLOOKUP(B1898,[1]Printers!L:L,[1]Printers!O:O,1,0,),ROUND(VLOOKUP(C1898,[1]!T_Resins[#Data],2,FALSE)/VLOOKUP(A1898,[1]!T_Printers[#Data],5,FALSE),1),ROUND(VLOOKUP(C1898,[1]!T_Resins[#Data],2,FALSE)/VLOOKUP(A1898,[1]!T_Printers[#Data],5,FALSE),1)&gt;_xlfn.XLOOKUP(B1898,[1]Printers!L:L,[1]Printers!O:O,1,0,),10)),"Используйте слой 100 мкм")</f>
        <v>6.3</v>
      </c>
      <c r="F1898">
        <f>IFERROR(IF(ROUND(_xlfn.XLOOKUP([1]Parameters!B1898,[1]Printers!L:L,[1]Printers!Q:Q,,0)*E1898/10,0)*10&lt;_xlfn.XLOOKUP([1]Parameters!B1898,[1]Printers!L:L,[1]Printers!P:P,,0),ROUND(_xlfn.XLOOKUP([1]Parameters!B1898,[1]Printers!L:L,[1]Printers!Q:Q,,0)*E1898/10,0)*10,_xlfn.XLOOKUP([1]Parameters!B1898,[1]Printers!L:L,[1]Printers!P:P,,0)),"")</f>
        <v>60</v>
      </c>
      <c r="G1898" t="str" cm="1">
        <f t="array" ref="G1898">IFERROR(IF(ROW()-1&gt;COUNTA([1]!T_Printers[Printers])*COUNTA([1]!T_Resins[Resins]),"",_xlfn.IFS(ROUND(VLOOKUP(C1898,[1]!T_Resins[#Data],3,FALSE)/VLOOKUP(A1898,[1]!T_Printers[#Data],5,FALSE),1)&lt;=_xlfn.XLOOKUP(B1898,[1]Printers!L:L,[1]Printers!O:O,1,0,),ROUND(VLOOKUP(C1898,[1]!T_Resins[#Data],3,FALSE)/VLOOKUP(A1898,[1]!T_Printers[#Data],5,FALSE),1),ROUND(VLOOKUP(C1898,[1]!T_Resins[#Data],3,FALSE)/VLOOKUP(A1898,[1]!T_Printers[#Data],5,FALSE),1)&gt;_xlfn.XLOOKUP(B1898,[1]Printers!L:L,[1]Printers!O:O,1,0,),10)),"")</f>
        <v/>
      </c>
      <c r="H1898" t="str">
        <f>IFERROR(IF(ROUND(_xlfn.XLOOKUP([1]Parameters!B1898,[1]Printers!L:L,[1]Printers!Q:Q,,0)*G1898/10,0)*10&lt;_xlfn.XLOOKUP([1]Parameters!B1898,[1]Printers!L:L,[1]Printers!P:P,,0),ROUND(_xlfn.XLOOKUP([1]Parameters!B1898,[1]Printers!L:L,[1]Printers!Q:Q,,0)*G1898/10,0)*10,_xlfn.XLOOKUP([1]Parameters!B1898,[1]Printers!L:L,[1]Printers!P:P,,0)),"")</f>
        <v/>
      </c>
      <c r="I1898" s="3" t="str" cm="1">
        <f t="array" ref="I1898">IFERROR(IF(ROW()-1&gt;COUNTA([1]!T_Printers[Printers])*COUNTA([1]!T_Resins[Resins]),"",_xlfn.IFS(ROUND(VLOOKUP(C1898,[1]!T_Resins[#Data],4,FALSE)/VLOOKUP(A1898,[1]!T_Printers[#Data],5,FALSE),1)&lt;=_xlfn.XLOOKUP(B1898,[1]Printers!L:L,[1]Printers!O:O,1,0,),ROUND(VLOOKUP(C1898,[1]!T_Resins[#Data],4,FALSE)/VLOOKUP(A1898,[1]!T_Printers[#Data],5,FALSE),1),ROUND(VLOOKUP(C1898,[1]!T_Resins[#Data],4,FALSE)/VLOOKUP(A1898,[1]!T_Printers[#Data],5,FALSE),1)&gt;_xlfn.XLOOKUP(B1898,[1]Printers!L:L,[1]Printers!O:O,1,0,),"")),"")</f>
        <v/>
      </c>
      <c r="J1898" t="str">
        <f>IFERROR(IF(ROUND(_xlfn.XLOOKUP([1]Parameters!B1898,[1]Printers!L:L,[1]Printers!Q:Q,,0)*I1898/10,0)*10&lt;_xlfn.XLOOKUP([1]Parameters!B1898,[1]Printers!L:L,[1]Printers!P:P,,0),ROUND(_xlfn.XLOOKUP([1]Parameters!B1898,[1]Printers!L:L,[1]Printers!Q:Q,,0)*I1898/10,0)*10,_xlfn.XLOOKUP([1]Parameters!B1898,[1]Printers!L:L,[1]Printers!P:P,,0)),"")</f>
        <v/>
      </c>
      <c r="K1898">
        <f>IF(SUM(E1898:J1898)&lt;&gt;0,VLOOKUP(A1898,[1]!T_Printers[#Data],10,FALSE)+VLOOKUP(C1898,[1]!T_Resins[#Data],10,FALSE),"")</f>
        <v>3</v>
      </c>
      <c r="L1898">
        <f>IF(SUM(E1898:J1898)&lt;&gt;0,VLOOKUP(A1898,[1]!T_Printers[#Data],11,FALSE),"")</f>
        <v>5</v>
      </c>
      <c r="M1898">
        <f>IF(SUM(E1898:J1898)&lt;&gt;0,VLOOKUP(C1898,[1]!T_Resins[#Data],8,FALSE),"")</f>
        <v>60</v>
      </c>
      <c r="N1898">
        <f>IF(_xlfn.XLOOKUP(B1898,[1]Printers!$L:$L,[1]Printers!$R:$R,0,0)&gt;0,[1]Parameters!M1898,IF(SUM(E1898:J1898)&lt;&gt;0,VLOOKUP(C1898,[1]!T_Resins[#Data],9,FALSE),""))</f>
        <v>60</v>
      </c>
      <c r="O1898" t="str">
        <f t="shared" si="29"/>
        <v>EPAXX1</v>
      </c>
    </row>
    <row r="1899" spans="1:15" x14ac:dyDescent="0.25">
      <c r="A1899" t="str">
        <f t="array" ref="A1899">IF(ROW()-1&gt;COUNTA([1]!T_Printers[Printers])*COUNTA([1]!T_Resins[Resins]),"",INDEX([1]!T_Printers[Printers],INT((ROW()-2)/COUNTA([1]!T_Resins[Resins])+1)))</f>
        <v>EPAX X1</v>
      </c>
      <c r="B1899" t="str">
        <f>_xlfn.XLOOKUP(A1899,[1]!T_Printers[Printers],[1]!T_Printers[Icon link],,0)</f>
        <v>EPAXX1</v>
      </c>
      <c r="C1899" t="str">
        <f t="array" ref="C1899">IF(ROW()-1&gt;COUNTA([1]!T_Printers[Printers])*COUNTA([1]!T_Resins[Resins]),"",INDEX([1]!T_Resins[Resins],MOD(ROW()-2,COUNTA([1]!T_Resins[Resins]))+1))</f>
        <v>Dental Cast Cherry</v>
      </c>
      <c r="D1899">
        <f>IF(SUM(E1899:J1899)&lt;&gt;0,IF(ROW()-1&gt;COUNTA([1]!T_Printers[Printers])*COUNTA([1]!T_Resins[Resins]),"",2),"")</f>
        <v>2</v>
      </c>
      <c r="E1899" cm="1">
        <f t="array" ref="E1899">IFERROR(IF(ROW()-1&gt;COUNTA([1]!T_Printers[Printers])*COUNTA([1]!T_Resins[Resins]),"",_xlfn.IFS(ROUND(VLOOKUP(C1899,[1]!T_Resins[#Data],2,FALSE)/VLOOKUP(A1899,[1]!T_Printers[#Data],5,FALSE),1)&lt;=_xlfn.XLOOKUP(B1899,[1]Printers!L:L,[1]Printers!O:O,1,0,),ROUND(VLOOKUP(C1899,[1]!T_Resins[#Data],2,FALSE)/VLOOKUP(A1899,[1]!T_Printers[#Data],5,FALSE),1),ROUND(VLOOKUP(C1899,[1]!T_Resins[#Data],2,FALSE)/VLOOKUP(A1899,[1]!T_Printers[#Data],5,FALSE),1)&gt;_xlfn.XLOOKUP(B1899,[1]Printers!L:L,[1]Printers!O:O,1,0,),10)),"Используйте слой 100 мкм")</f>
        <v>5.5</v>
      </c>
      <c r="F1899">
        <f>IFERROR(IF(ROUND(_xlfn.XLOOKUP([1]Parameters!B1899,[1]Printers!L:L,[1]Printers!Q:Q,,0)*E1899/10,0)*10&lt;_xlfn.XLOOKUP([1]Parameters!B1899,[1]Printers!L:L,[1]Printers!P:P,,0),ROUND(_xlfn.XLOOKUP([1]Parameters!B1899,[1]Printers!L:L,[1]Printers!Q:Q,,0)*E1899/10,0)*10,_xlfn.XLOOKUP([1]Parameters!B1899,[1]Printers!L:L,[1]Printers!P:P,,0)),"")</f>
        <v>50</v>
      </c>
      <c r="G1899" cm="1">
        <f t="array" ref="G1899">IFERROR(IF(ROW()-1&gt;COUNTA([1]!T_Printers[Printers])*COUNTA([1]!T_Resins[Resins]),"",_xlfn.IFS(ROUND(VLOOKUP(C1899,[1]!T_Resins[#Data],3,FALSE)/VLOOKUP(A1899,[1]!T_Printers[#Data],5,FALSE),1)&lt;=_xlfn.XLOOKUP(B1899,[1]Printers!L:L,[1]Printers!O:O,1,0,),ROUND(VLOOKUP(C1899,[1]!T_Resins[#Data],3,FALSE)/VLOOKUP(A1899,[1]!T_Printers[#Data],5,FALSE),1),ROUND(VLOOKUP(C1899,[1]!T_Resins[#Data],3,FALSE)/VLOOKUP(A1899,[1]!T_Printers[#Data],5,FALSE),1)&gt;_xlfn.XLOOKUP(B1899,[1]Printers!L:L,[1]Printers!O:O,1,0,),10)),"")</f>
        <v>7.2</v>
      </c>
      <c r="H1899">
        <f>IFERROR(IF(ROUND(_xlfn.XLOOKUP([1]Parameters!B1899,[1]Printers!L:L,[1]Printers!Q:Q,,0)*G1899/10,0)*10&lt;_xlfn.XLOOKUP([1]Parameters!B1899,[1]Printers!L:L,[1]Printers!P:P,,0),ROUND(_xlfn.XLOOKUP([1]Parameters!B1899,[1]Printers!L:L,[1]Printers!Q:Q,,0)*G1899/10,0)*10,_xlfn.XLOOKUP([1]Parameters!B1899,[1]Printers!L:L,[1]Printers!P:P,,0)),"")</f>
        <v>60</v>
      </c>
      <c r="I1899" s="3" t="str" cm="1">
        <f t="array" ref="I1899">IFERROR(IF(ROW()-1&gt;COUNTA([1]!T_Printers[Printers])*COUNTA([1]!T_Resins[Resins]),"",_xlfn.IFS(ROUND(VLOOKUP(C1899,[1]!T_Resins[#Data],4,FALSE)/VLOOKUP(A1899,[1]!T_Printers[#Data],5,FALSE),1)&lt;=_xlfn.XLOOKUP(B1899,[1]Printers!L:L,[1]Printers!O:O,1,0,),ROUND(VLOOKUP(C1899,[1]!T_Resins[#Data],4,FALSE)/VLOOKUP(A1899,[1]!T_Printers[#Data],5,FALSE),1),ROUND(VLOOKUP(C1899,[1]!T_Resins[#Data],4,FALSE)/VLOOKUP(A1899,[1]!T_Printers[#Data],5,FALSE),1)&gt;_xlfn.XLOOKUP(B1899,[1]Printers!L:L,[1]Printers!O:O,1,0,),"")),"")</f>
        <v/>
      </c>
      <c r="J1899" t="str">
        <f>IFERROR(IF(ROUND(_xlfn.XLOOKUP([1]Parameters!B1899,[1]Printers!L:L,[1]Printers!Q:Q,,0)*I1899/10,0)*10&lt;_xlfn.XLOOKUP([1]Parameters!B1899,[1]Printers!L:L,[1]Printers!P:P,,0),ROUND(_xlfn.XLOOKUP([1]Parameters!B1899,[1]Printers!L:L,[1]Printers!Q:Q,,0)*I1899/10,0)*10,_xlfn.XLOOKUP([1]Parameters!B1899,[1]Printers!L:L,[1]Printers!P:P,,0)),"")</f>
        <v/>
      </c>
      <c r="K1899">
        <f>IF(SUM(E1899:J1899)&lt;&gt;0,VLOOKUP(A1899,[1]!T_Printers[#Data],10,FALSE)+VLOOKUP(C1899,[1]!T_Resins[#Data],10,FALSE),"")</f>
        <v>3</v>
      </c>
      <c r="L1899">
        <f>IF(SUM(E1899:J1899)&lt;&gt;0,VLOOKUP(A1899,[1]!T_Printers[#Data],11,FALSE),"")</f>
        <v>5</v>
      </c>
      <c r="M1899">
        <f>IF(SUM(E1899:J1899)&lt;&gt;0,VLOOKUP(C1899,[1]!T_Resins[#Data],8,FALSE),"")</f>
        <v>60</v>
      </c>
      <c r="N1899">
        <f>IF(_xlfn.XLOOKUP(B1899,[1]Printers!$L:$L,[1]Printers!$R:$R,0,0)&gt;0,[1]Parameters!M1899,IF(SUM(E1899:J1899)&lt;&gt;0,VLOOKUP(C1899,[1]!T_Resins[#Data],9,FALSE),""))</f>
        <v>60</v>
      </c>
      <c r="O1899" t="str">
        <f t="shared" si="29"/>
        <v>EPAXX1</v>
      </c>
    </row>
    <row r="1900" spans="1:15" x14ac:dyDescent="0.25">
      <c r="A1900" t="str">
        <f t="array" ref="A1900">IF(ROW()-1&gt;COUNTA([1]!T_Printers[Printers])*COUNTA([1]!T_Resins[Resins]),"",INDEX([1]!T_Printers[Printers],INT((ROW()-2)/COUNTA([1]!T_Resins[Resins])+1)))</f>
        <v>EPAX X1</v>
      </c>
      <c r="B1900" t="str">
        <f>_xlfn.XLOOKUP(A1900,[1]!T_Printers[Printers],[1]!T_Printers[Icon link],,0)</f>
        <v>EPAXX1</v>
      </c>
      <c r="C1900" t="str">
        <f t="array" ref="C1900">IF(ROW()-1&gt;COUNTA([1]!T_Printers[Printers])*COUNTA([1]!T_Resins[Resins]),"",INDEX([1]!T_Resins[Resins],MOD(ROW()-2,COUNTA([1]!T_Resins[Resins]))+1))</f>
        <v>Dental Clear</v>
      </c>
      <c r="D1900">
        <f>IF(SUM(E1900:J1900)&lt;&gt;0,IF(ROW()-1&gt;COUNTA([1]!T_Printers[Printers])*COUNTA([1]!T_Resins[Resins]),"",2),"")</f>
        <v>2</v>
      </c>
      <c r="E1900" cm="1">
        <f t="array" ref="E1900">IFERROR(IF(ROW()-1&gt;COUNTA([1]!T_Printers[Printers])*COUNTA([1]!T_Resins[Resins]),"",_xlfn.IFS(ROUND(VLOOKUP(C1900,[1]!T_Resins[#Data],2,FALSE)/VLOOKUP(A1900,[1]!T_Printers[#Data],5,FALSE),1)&lt;=_xlfn.XLOOKUP(B1900,[1]Printers!L:L,[1]Printers!O:O,1,0,),ROUND(VLOOKUP(C1900,[1]!T_Resins[#Data],2,FALSE)/VLOOKUP(A1900,[1]!T_Printers[#Data],5,FALSE),1),ROUND(VLOOKUP(C1900,[1]!T_Resins[#Data],2,FALSE)/VLOOKUP(A1900,[1]!T_Printers[#Data],5,FALSE),1)&gt;_xlfn.XLOOKUP(B1900,[1]Printers!L:L,[1]Printers!O:O,1,0,),10)),"Используйте слой 100 мкм")</f>
        <v>3.1</v>
      </c>
      <c r="F1900">
        <f>IFERROR(IF(ROUND(_xlfn.XLOOKUP([1]Parameters!B1900,[1]Printers!L:L,[1]Printers!Q:Q,,0)*E1900/10,0)*10&lt;_xlfn.XLOOKUP([1]Parameters!B1900,[1]Printers!L:L,[1]Printers!P:P,,0),ROUND(_xlfn.XLOOKUP([1]Parameters!B1900,[1]Printers!L:L,[1]Printers!Q:Q,,0)*E1900/10,0)*10,_xlfn.XLOOKUP([1]Parameters!B1900,[1]Printers!L:L,[1]Printers!P:P,,0)),"")</f>
        <v>30</v>
      </c>
      <c r="G1900" cm="1">
        <f t="array" ref="G1900">IFERROR(IF(ROW()-1&gt;COUNTA([1]!T_Printers[Printers])*COUNTA([1]!T_Resins[Resins]),"",_xlfn.IFS(ROUND(VLOOKUP(C1900,[1]!T_Resins[#Data],3,FALSE)/VLOOKUP(A1900,[1]!T_Printers[#Data],5,FALSE),1)&lt;=_xlfn.XLOOKUP(B1900,[1]Printers!L:L,[1]Printers!O:O,1,0,),ROUND(VLOOKUP(C1900,[1]!T_Resins[#Data],3,FALSE)/VLOOKUP(A1900,[1]!T_Printers[#Data],5,FALSE),1),ROUND(VLOOKUP(C1900,[1]!T_Resins[#Data],3,FALSE)/VLOOKUP(A1900,[1]!T_Printers[#Data],5,FALSE),1)&gt;_xlfn.XLOOKUP(B1900,[1]Printers!L:L,[1]Printers!O:O,1,0,),10)),"")</f>
        <v>4</v>
      </c>
      <c r="H1900">
        <f>IFERROR(IF(ROUND(_xlfn.XLOOKUP([1]Parameters!B1900,[1]Printers!L:L,[1]Printers!Q:Q,,0)*G1900/10,0)*10&lt;_xlfn.XLOOKUP([1]Parameters!B1900,[1]Printers!L:L,[1]Printers!P:P,,0),ROUND(_xlfn.XLOOKUP([1]Parameters!B1900,[1]Printers!L:L,[1]Printers!Q:Q,,0)*G1900/10,0)*10,_xlfn.XLOOKUP([1]Parameters!B1900,[1]Printers!L:L,[1]Printers!P:P,,0)),"")</f>
        <v>40</v>
      </c>
      <c r="I1900" s="3" t="str" cm="1">
        <f t="array" ref="I1900">IFERROR(IF(ROW()-1&gt;COUNTA([1]!T_Printers[Printers])*COUNTA([1]!T_Resins[Resins]),"",_xlfn.IFS(ROUND(VLOOKUP(C1900,[1]!T_Resins[#Data],4,FALSE)/VLOOKUP(A1900,[1]!T_Printers[#Data],5,FALSE),1)&lt;=_xlfn.XLOOKUP(B1900,[1]Printers!L:L,[1]Printers!O:O,1,0,),ROUND(VLOOKUP(C1900,[1]!T_Resins[#Data],4,FALSE)/VLOOKUP(A1900,[1]!T_Printers[#Data],5,FALSE),1),ROUND(VLOOKUP(C1900,[1]!T_Resins[#Data],4,FALSE)/VLOOKUP(A1900,[1]!T_Printers[#Data],5,FALSE),1)&gt;_xlfn.XLOOKUP(B1900,[1]Printers!L:L,[1]Printers!O:O,1,0,),"")),"")</f>
        <v/>
      </c>
      <c r="J1900" t="str">
        <f>IFERROR(IF(ROUND(_xlfn.XLOOKUP([1]Parameters!B1900,[1]Printers!L:L,[1]Printers!Q:Q,,0)*I1900/10,0)*10&lt;_xlfn.XLOOKUP([1]Parameters!B1900,[1]Printers!L:L,[1]Printers!P:P,,0),ROUND(_xlfn.XLOOKUP([1]Parameters!B1900,[1]Printers!L:L,[1]Printers!Q:Q,,0)*I1900/10,0)*10,_xlfn.XLOOKUP([1]Parameters!B1900,[1]Printers!L:L,[1]Printers!P:P,,0)),"")</f>
        <v/>
      </c>
      <c r="K1900">
        <f>IF(SUM(E1900:J1900)&lt;&gt;0,VLOOKUP(A1900,[1]!T_Printers[#Data],10,FALSE)+VLOOKUP(C1900,[1]!T_Resins[#Data],10,FALSE),"")</f>
        <v>3</v>
      </c>
      <c r="L1900">
        <f>IF(SUM(E1900:J1900)&lt;&gt;0,VLOOKUP(A1900,[1]!T_Printers[#Data],11,FALSE),"")</f>
        <v>5</v>
      </c>
      <c r="M1900">
        <f>IF(SUM(E1900:J1900)&lt;&gt;0,VLOOKUP(C1900,[1]!T_Resins[#Data],8,FALSE),"")</f>
        <v>120</v>
      </c>
      <c r="N1900">
        <f>IF(_xlfn.XLOOKUP(B1900,[1]Printers!$L:$L,[1]Printers!$R:$R,0,0)&gt;0,[1]Parameters!M1900,IF(SUM(E1900:J1900)&lt;&gt;0,VLOOKUP(C1900,[1]!T_Resins[#Data],9,FALSE),""))</f>
        <v>180</v>
      </c>
      <c r="O1900" t="str">
        <f t="shared" si="29"/>
        <v>EPAXX1</v>
      </c>
    </row>
    <row r="1901" spans="1:15" x14ac:dyDescent="0.25">
      <c r="A1901" t="str">
        <f t="array" ref="A1901">IF(ROW()-1&gt;COUNTA([1]!T_Printers[Printers])*COUNTA([1]!T_Resins[Resins]),"",INDEX([1]!T_Printers[Printers],INT((ROW()-2)/COUNTA([1]!T_Resins[Resins])+1)))</f>
        <v>EPAX X1</v>
      </c>
      <c r="B1901" t="str">
        <f>_xlfn.XLOOKUP(A1901,[1]!T_Printers[Printers],[1]!T_Printers[Icon link],,0)</f>
        <v>EPAXX1</v>
      </c>
      <c r="C1901" t="str">
        <f t="array" ref="C1901">IF(ROW()-1&gt;COUNTA([1]!T_Printers[Printers])*COUNTA([1]!T_Resins[Resins]),"",INDEX([1]!T_Resins[Resins],MOD(ROW()-2,COUNTA([1]!T_Resins[Resins]))+1))</f>
        <v>Dental Clear Pro</v>
      </c>
      <c r="D1901">
        <f>IF(SUM(E1901:J1901)&lt;&gt;0,IF(ROW()-1&gt;COUNTA([1]!T_Printers[Printers])*COUNTA([1]!T_Resins[Resins]),"",2),"")</f>
        <v>2</v>
      </c>
      <c r="E1901" t="str" cm="1">
        <f t="array" ref="E1901">IFERROR(IF(ROW()-1&gt;COUNTA([1]!T_Printers[Printers])*COUNTA([1]!T_Resins[Resins]),"",_xlfn.IFS(ROUND(VLOOKUP(C1901,[1]!T_Resins[#Data],2,FALSE)/VLOOKUP(A1901,[1]!T_Printers[#Data],5,FALSE),1)&lt;=_xlfn.XLOOKUP(B1901,[1]Printers!L:L,[1]Printers!O:O,1,0,),ROUND(VLOOKUP(C1901,[1]!T_Resins[#Data],2,FALSE)/VLOOKUP(A1901,[1]!T_Printers[#Data],5,FALSE),1),ROUND(VLOOKUP(C1901,[1]!T_Resins[#Data],2,FALSE)/VLOOKUP(A1901,[1]!T_Printers[#Data],5,FALSE),1)&gt;_xlfn.XLOOKUP(B1901,[1]Printers!L:L,[1]Printers!O:O,1,0,),10)),"Используйте слой 100 мкм")</f>
        <v>Используйте слой 100 мкм</v>
      </c>
      <c r="F1901" t="str">
        <f>IFERROR(IF(ROUND(_xlfn.XLOOKUP([1]Parameters!B1901,[1]Printers!L:L,[1]Printers!Q:Q,,0)*E1901/10,0)*10&lt;_xlfn.XLOOKUP([1]Parameters!B1901,[1]Printers!L:L,[1]Printers!P:P,,0),ROUND(_xlfn.XLOOKUP([1]Parameters!B1901,[1]Printers!L:L,[1]Printers!Q:Q,,0)*E1901/10,0)*10,_xlfn.XLOOKUP([1]Parameters!B1901,[1]Printers!L:L,[1]Printers!P:P,,0)),"")</f>
        <v/>
      </c>
      <c r="G1901" cm="1">
        <f t="array" ref="G1901">IFERROR(IF(ROW()-1&gt;COUNTA([1]!T_Printers[Printers])*COUNTA([1]!T_Resins[Resins]),"",_xlfn.IFS(ROUND(VLOOKUP(C1901,[1]!T_Resins[#Data],3,FALSE)/VLOOKUP(A1901,[1]!T_Printers[#Data],5,FALSE),1)&lt;=_xlfn.XLOOKUP(B1901,[1]Printers!L:L,[1]Printers!O:O,1,0,),ROUND(VLOOKUP(C1901,[1]!T_Resins[#Data],3,FALSE)/VLOOKUP(A1901,[1]!T_Printers[#Data],5,FALSE),1),ROUND(VLOOKUP(C1901,[1]!T_Resins[#Data],3,FALSE)/VLOOKUP(A1901,[1]!T_Printers[#Data],5,FALSE),1)&gt;_xlfn.XLOOKUP(B1901,[1]Printers!L:L,[1]Printers!O:O,1,0,),10)),"")</f>
        <v>6.5</v>
      </c>
      <c r="H1901">
        <f>IFERROR(IF(ROUND(_xlfn.XLOOKUP([1]Parameters!B1901,[1]Printers!L:L,[1]Printers!Q:Q,,0)*G1901/10,0)*10&lt;_xlfn.XLOOKUP([1]Parameters!B1901,[1]Printers!L:L,[1]Printers!P:P,,0),ROUND(_xlfn.XLOOKUP([1]Parameters!B1901,[1]Printers!L:L,[1]Printers!Q:Q,,0)*G1901/10,0)*10,_xlfn.XLOOKUP([1]Parameters!B1901,[1]Printers!L:L,[1]Printers!P:P,,0)),"")</f>
        <v>60</v>
      </c>
      <c r="I1901" s="3" cm="1">
        <f t="array" ref="I1901">IFERROR(IF(ROW()-1&gt;COUNTA([1]!T_Printers[Printers])*COUNTA([1]!T_Resins[Resins]),"",_xlfn.IFS(ROUND(VLOOKUP(C1901,[1]!T_Resins[#Data],4,FALSE)/VLOOKUP(A1901,[1]!T_Printers[#Data],5,FALSE),1)&lt;=_xlfn.XLOOKUP(B1901,[1]Printers!L:L,[1]Printers!O:O,1,0,),ROUND(VLOOKUP(C1901,[1]!T_Resins[#Data],4,FALSE)/VLOOKUP(A1901,[1]!T_Printers[#Data],5,FALSE),1),ROUND(VLOOKUP(C1901,[1]!T_Resins[#Data],4,FALSE)/VLOOKUP(A1901,[1]!T_Printers[#Data],5,FALSE),1)&gt;_xlfn.XLOOKUP(B1901,[1]Printers!L:L,[1]Printers!O:O,1,0,),"")),"")</f>
        <v>8.5</v>
      </c>
      <c r="J1901">
        <f>IFERROR(IF(ROUND(_xlfn.XLOOKUP([1]Parameters!B1901,[1]Printers!L:L,[1]Printers!Q:Q,,0)*I1901/10,0)*10&lt;_xlfn.XLOOKUP([1]Parameters!B1901,[1]Printers!L:L,[1]Printers!P:P,,0),ROUND(_xlfn.XLOOKUP([1]Parameters!B1901,[1]Printers!L:L,[1]Printers!Q:Q,,0)*I1901/10,0)*10,_xlfn.XLOOKUP([1]Parameters!B1901,[1]Printers!L:L,[1]Printers!P:P,,0)),"")</f>
        <v>80</v>
      </c>
      <c r="K1901">
        <f>IF(SUM(E1901:J1901)&lt;&gt;0,VLOOKUP(A1901,[1]!T_Printers[#Data],10,FALSE)+VLOOKUP(C1901,[1]!T_Resins[#Data],10,FALSE),"")</f>
        <v>3</v>
      </c>
      <c r="L1901">
        <f>IF(SUM(E1901:J1901)&lt;&gt;0,VLOOKUP(A1901,[1]!T_Printers[#Data],11,FALSE),"")</f>
        <v>5</v>
      </c>
      <c r="M1901">
        <f>IF(SUM(E1901:J1901)&lt;&gt;0,VLOOKUP(C1901,[1]!T_Resins[#Data],8,FALSE),"")</f>
        <v>120</v>
      </c>
      <c r="N1901">
        <f>IF(_xlfn.XLOOKUP(B1901,[1]Printers!$L:$L,[1]Printers!$R:$R,0,0)&gt;0,[1]Parameters!M1901,IF(SUM(E1901:J1901)&lt;&gt;0,VLOOKUP(C1901,[1]!T_Resins[#Data],9,FALSE),""))</f>
        <v>180</v>
      </c>
      <c r="O1901" t="str">
        <f t="shared" si="29"/>
        <v>EPAXX1</v>
      </c>
    </row>
    <row r="1902" spans="1:15" x14ac:dyDescent="0.25">
      <c r="A1902" t="str">
        <f t="array" ref="A1902">IF(ROW()-1&gt;COUNTA([1]!T_Printers[Printers])*COUNTA([1]!T_Resins[Resins]),"",INDEX([1]!T_Printers[Printers],INT((ROW()-2)/COUNTA([1]!T_Resins[Resins])+1)))</f>
        <v>EPAX X1</v>
      </c>
      <c r="B1902" t="str">
        <f>_xlfn.XLOOKUP(A1902,[1]!T_Printers[Printers],[1]!T_Printers[Icon link],,0)</f>
        <v>EPAXX1</v>
      </c>
      <c r="C1902" t="str">
        <f t="array" ref="C1902">IF(ROW()-1&gt;COUNTA([1]!T_Printers[Printers])*COUNTA([1]!T_Resins[Resins]),"",INDEX([1]!T_Resins[Resins],MOD(ROW()-2,COUNTA([1]!T_Resins[Resins]))+1))</f>
        <v>Dental Denture Base Soft</v>
      </c>
      <c r="D1902">
        <f>IF(SUM(E1902:J1902)&lt;&gt;0,IF(ROW()-1&gt;COUNTA([1]!T_Printers[Printers])*COUNTA([1]!T_Resins[Resins]),"",2),"")</f>
        <v>2</v>
      </c>
      <c r="E1902" cm="1">
        <f t="array" ref="E1902">IFERROR(IF(ROW()-1&gt;COUNTA([1]!T_Printers[Printers])*COUNTA([1]!T_Resins[Resins]),"",_xlfn.IFS(ROUND(VLOOKUP(C1902,[1]!T_Resins[#Data],2,FALSE)/VLOOKUP(A1902,[1]!T_Printers[#Data],5,FALSE),1)&lt;=_xlfn.XLOOKUP(B1902,[1]Printers!L:L,[1]Printers!O:O,1,0,),ROUND(VLOOKUP(C1902,[1]!T_Resins[#Data],2,FALSE)/VLOOKUP(A1902,[1]!T_Printers[#Data],5,FALSE),1),ROUND(VLOOKUP(C1902,[1]!T_Resins[#Data],2,FALSE)/VLOOKUP(A1902,[1]!T_Printers[#Data],5,FALSE),1)&gt;_xlfn.XLOOKUP(B1902,[1]Printers!L:L,[1]Printers!O:O,1,0,),10)),"Используйте слой 100 мкм")</f>
        <v>7</v>
      </c>
      <c r="F1902">
        <f>IFERROR(IF(ROUND(_xlfn.XLOOKUP([1]Parameters!B1902,[1]Printers!L:L,[1]Printers!Q:Q,,0)*E1902/10,0)*10&lt;_xlfn.XLOOKUP([1]Parameters!B1902,[1]Printers!L:L,[1]Printers!P:P,,0),ROUND(_xlfn.XLOOKUP([1]Parameters!B1902,[1]Printers!L:L,[1]Printers!Q:Q,,0)*E1902/10,0)*10,_xlfn.XLOOKUP([1]Parameters!B1902,[1]Printers!L:L,[1]Printers!P:P,,0)),"")</f>
        <v>60</v>
      </c>
      <c r="G1902" cm="1">
        <f t="array" ref="G1902">IFERROR(IF(ROW()-1&gt;COUNTA([1]!T_Printers[Printers])*COUNTA([1]!T_Resins[Resins]),"",_xlfn.IFS(ROUND(VLOOKUP(C1902,[1]!T_Resins[#Data],3,FALSE)/VLOOKUP(A1902,[1]!T_Printers[#Data],5,FALSE),1)&lt;=_xlfn.XLOOKUP(B1902,[1]Printers!L:L,[1]Printers!O:O,1,0,),ROUND(VLOOKUP(C1902,[1]!T_Resins[#Data],3,FALSE)/VLOOKUP(A1902,[1]!T_Printers[#Data],5,FALSE),1),ROUND(VLOOKUP(C1902,[1]!T_Resins[#Data],3,FALSE)/VLOOKUP(A1902,[1]!T_Printers[#Data],5,FALSE),1)&gt;_xlfn.XLOOKUP(B1902,[1]Printers!L:L,[1]Printers!O:O,1,0,),10)),"")</f>
        <v>9.1</v>
      </c>
      <c r="H1902">
        <f>IFERROR(IF(ROUND(_xlfn.XLOOKUP([1]Parameters!B1902,[1]Printers!L:L,[1]Printers!Q:Q,,0)*G1902/10,0)*10&lt;_xlfn.XLOOKUP([1]Parameters!B1902,[1]Printers!L:L,[1]Printers!P:P,,0),ROUND(_xlfn.XLOOKUP([1]Parameters!B1902,[1]Printers!L:L,[1]Printers!Q:Q,,0)*G1902/10,0)*10,_xlfn.XLOOKUP([1]Parameters!B1902,[1]Printers!L:L,[1]Printers!P:P,,0)),"")</f>
        <v>80</v>
      </c>
      <c r="I1902" s="3" t="str" cm="1">
        <f t="array" ref="I1902">IFERROR(IF(ROW()-1&gt;COUNTA([1]!T_Printers[Printers])*COUNTA([1]!T_Resins[Resins]),"",_xlfn.IFS(ROUND(VLOOKUP(C1902,[1]!T_Resins[#Data],4,FALSE)/VLOOKUP(A1902,[1]!T_Printers[#Data],5,FALSE),1)&lt;=_xlfn.XLOOKUP(B1902,[1]Printers!L:L,[1]Printers!O:O,1,0,),ROUND(VLOOKUP(C1902,[1]!T_Resins[#Data],4,FALSE)/VLOOKUP(A1902,[1]!T_Printers[#Data],5,FALSE),1),ROUND(VLOOKUP(C1902,[1]!T_Resins[#Data],4,FALSE)/VLOOKUP(A1902,[1]!T_Printers[#Data],5,FALSE),1)&gt;_xlfn.XLOOKUP(B1902,[1]Printers!L:L,[1]Printers!O:O,1,0,),"")),"")</f>
        <v/>
      </c>
      <c r="J1902" t="str">
        <f>IFERROR(IF(ROUND(_xlfn.XLOOKUP([1]Parameters!B1902,[1]Printers!L:L,[1]Printers!Q:Q,,0)*I1902/10,0)*10&lt;_xlfn.XLOOKUP([1]Parameters!B1902,[1]Printers!L:L,[1]Printers!P:P,,0),ROUND(_xlfn.XLOOKUP([1]Parameters!B1902,[1]Printers!L:L,[1]Printers!Q:Q,,0)*I1902/10,0)*10,_xlfn.XLOOKUP([1]Parameters!B1902,[1]Printers!L:L,[1]Printers!P:P,,0)),"")</f>
        <v/>
      </c>
      <c r="K1902">
        <f>IF(SUM(E1902:J1902)&lt;&gt;0,VLOOKUP(A1902,[1]!T_Printers[#Data],10,FALSE)+VLOOKUP(C1902,[1]!T_Resins[#Data],10,FALSE),"")</f>
        <v>4</v>
      </c>
      <c r="L1902">
        <f>IF(SUM(E1902:J1902)&lt;&gt;0,VLOOKUP(A1902,[1]!T_Printers[#Data],11,FALSE),"")</f>
        <v>5</v>
      </c>
      <c r="M1902">
        <f>IF(SUM(E1902:J1902)&lt;&gt;0,VLOOKUP(C1902,[1]!T_Resins[#Data],8,FALSE),"")</f>
        <v>120</v>
      </c>
      <c r="N1902">
        <f>IF(_xlfn.XLOOKUP(B1902,[1]Printers!$L:$L,[1]Printers!$R:$R,0,0)&gt;0,[1]Parameters!M1902,IF(SUM(E1902:J1902)&lt;&gt;0,VLOOKUP(C1902,[1]!T_Resins[#Data],9,FALSE),""))</f>
        <v>180</v>
      </c>
      <c r="O1902" t="str">
        <f t="shared" si="29"/>
        <v>EPAXX1</v>
      </c>
    </row>
    <row r="1903" spans="1:15" x14ac:dyDescent="0.25">
      <c r="A1903" t="str">
        <f t="array" ref="A1903">IF(ROW()-1&gt;COUNTA([1]!T_Printers[Printers])*COUNTA([1]!T_Resins[Resins]),"",INDEX([1]!T_Printers[Printers],INT((ROW()-2)/COUNTA([1]!T_Resins[Resins])+1)))</f>
        <v>EPAX X1</v>
      </c>
      <c r="B1903" t="str">
        <f>_xlfn.XLOOKUP(A1903,[1]!T_Printers[Printers],[1]!T_Printers[Icon link],,0)</f>
        <v>EPAXX1</v>
      </c>
      <c r="C1903" t="str">
        <f t="array" ref="C1903">IF(ROW()-1&gt;COUNTA([1]!T_Printers[Printers])*COUNTA([1]!T_Resins[Resins]),"",INDEX([1]!T_Resins[Resins],MOD(ROW()-2,COUNTA([1]!T_Resins[Resins]))+1))</f>
        <v>Dental Denture Base</v>
      </c>
      <c r="D1903">
        <f>IF(SUM(E1903:J1903)&lt;&gt;0,IF(ROW()-1&gt;COUNTA([1]!T_Printers[Printers])*COUNTA([1]!T_Resins[Resins]),"",2),"")</f>
        <v>2</v>
      </c>
      <c r="E1903" cm="1">
        <f t="array" ref="E1903">IFERROR(IF(ROW()-1&gt;COUNTA([1]!T_Printers[Printers])*COUNTA([1]!T_Resins[Resins]),"",_xlfn.IFS(ROUND(VLOOKUP(C1903,[1]!T_Resins[#Data],2,FALSE)/VLOOKUP(A1903,[1]!T_Printers[#Data],5,FALSE),1)&lt;=_xlfn.XLOOKUP(B1903,[1]Printers!L:L,[1]Printers!O:O,1,0,),ROUND(VLOOKUP(C1903,[1]!T_Resins[#Data],2,FALSE)/VLOOKUP(A1903,[1]!T_Printers[#Data],5,FALSE),1),ROUND(VLOOKUP(C1903,[1]!T_Resins[#Data],2,FALSE)/VLOOKUP(A1903,[1]!T_Printers[#Data],5,FALSE),1)&gt;_xlfn.XLOOKUP(B1903,[1]Printers!L:L,[1]Printers!O:O,1,0,),10)),"Используйте слой 100 мкм")</f>
        <v>5.5</v>
      </c>
      <c r="F1903">
        <f>IFERROR(IF(ROUND(_xlfn.XLOOKUP([1]Parameters!B1903,[1]Printers!L:L,[1]Printers!Q:Q,,0)*E1903/10,0)*10&lt;_xlfn.XLOOKUP([1]Parameters!B1903,[1]Printers!L:L,[1]Printers!P:P,,0),ROUND(_xlfn.XLOOKUP([1]Parameters!B1903,[1]Printers!L:L,[1]Printers!Q:Q,,0)*E1903/10,0)*10,_xlfn.XLOOKUP([1]Parameters!B1903,[1]Printers!L:L,[1]Printers!P:P,,0)),"")</f>
        <v>50</v>
      </c>
      <c r="G1903" cm="1">
        <f t="array" ref="G1903">IFERROR(IF(ROW()-1&gt;COUNTA([1]!T_Printers[Printers])*COUNTA([1]!T_Resins[Resins]),"",_xlfn.IFS(ROUND(VLOOKUP(C1903,[1]!T_Resins[#Data],3,FALSE)/VLOOKUP(A1903,[1]!T_Printers[#Data],5,FALSE),1)&lt;=_xlfn.XLOOKUP(B1903,[1]Printers!L:L,[1]Printers!O:O,1,0,),ROUND(VLOOKUP(C1903,[1]!T_Resins[#Data],3,FALSE)/VLOOKUP(A1903,[1]!T_Printers[#Data],5,FALSE),1),ROUND(VLOOKUP(C1903,[1]!T_Resins[#Data],3,FALSE)/VLOOKUP(A1903,[1]!T_Printers[#Data],5,FALSE),1)&gt;_xlfn.XLOOKUP(B1903,[1]Printers!L:L,[1]Printers!O:O,1,0,),10)),"")</f>
        <v>7.2</v>
      </c>
      <c r="H1903">
        <f>IFERROR(IF(ROUND(_xlfn.XLOOKUP([1]Parameters!B1903,[1]Printers!L:L,[1]Printers!Q:Q,,0)*G1903/10,0)*10&lt;_xlfn.XLOOKUP([1]Parameters!B1903,[1]Printers!L:L,[1]Printers!P:P,,0),ROUND(_xlfn.XLOOKUP([1]Parameters!B1903,[1]Printers!L:L,[1]Printers!Q:Q,,0)*G1903/10,0)*10,_xlfn.XLOOKUP([1]Parameters!B1903,[1]Printers!L:L,[1]Printers!P:P,,0)),"")</f>
        <v>60</v>
      </c>
      <c r="I1903" s="3" t="str" cm="1">
        <f t="array" ref="I1903">IFERROR(IF(ROW()-1&gt;COUNTA([1]!T_Printers[Printers])*COUNTA([1]!T_Resins[Resins]),"",_xlfn.IFS(ROUND(VLOOKUP(C1903,[1]!T_Resins[#Data],4,FALSE)/VLOOKUP(A1903,[1]!T_Printers[#Data],5,FALSE),1)&lt;=_xlfn.XLOOKUP(B1903,[1]Printers!L:L,[1]Printers!O:O,1,0,),ROUND(VLOOKUP(C1903,[1]!T_Resins[#Data],4,FALSE)/VLOOKUP(A1903,[1]!T_Printers[#Data],5,FALSE),1),ROUND(VLOOKUP(C1903,[1]!T_Resins[#Data],4,FALSE)/VLOOKUP(A1903,[1]!T_Printers[#Data],5,FALSE),1)&gt;_xlfn.XLOOKUP(B1903,[1]Printers!L:L,[1]Printers!O:O,1,0,),"")),"")</f>
        <v/>
      </c>
      <c r="J1903" t="str">
        <f>IFERROR(IF(ROUND(_xlfn.XLOOKUP([1]Parameters!B1903,[1]Printers!L:L,[1]Printers!Q:Q,,0)*I1903/10,0)*10&lt;_xlfn.XLOOKUP([1]Parameters!B1903,[1]Printers!L:L,[1]Printers!P:P,,0),ROUND(_xlfn.XLOOKUP([1]Parameters!B1903,[1]Printers!L:L,[1]Printers!Q:Q,,0)*I1903/10,0)*10,_xlfn.XLOOKUP([1]Parameters!B1903,[1]Printers!L:L,[1]Printers!P:P,,0)),"")</f>
        <v/>
      </c>
      <c r="K1903">
        <f>IF(SUM(E1903:J1903)&lt;&gt;0,VLOOKUP(A1903,[1]!T_Printers[#Data],10,FALSE)+VLOOKUP(C1903,[1]!T_Resins[#Data],10,FALSE),"")</f>
        <v>4</v>
      </c>
      <c r="L1903">
        <f>IF(SUM(E1903:J1903)&lt;&gt;0,VLOOKUP(A1903,[1]!T_Printers[#Data],11,FALSE),"")</f>
        <v>5</v>
      </c>
      <c r="M1903">
        <f>IF(SUM(E1903:J1903)&lt;&gt;0,VLOOKUP(C1903,[1]!T_Resins[#Data],8,FALSE),"")</f>
        <v>120</v>
      </c>
      <c r="N1903">
        <f>IF(_xlfn.XLOOKUP(B1903,[1]Printers!$L:$L,[1]Printers!$R:$R,0,0)&gt;0,[1]Parameters!M1903,IF(SUM(E1903:J1903)&lt;&gt;0,VLOOKUP(C1903,[1]!T_Resins[#Data],9,FALSE),""))</f>
        <v>180</v>
      </c>
      <c r="O1903" t="str">
        <f t="shared" si="29"/>
        <v>EPAXX1</v>
      </c>
    </row>
    <row r="1904" spans="1:15" x14ac:dyDescent="0.25">
      <c r="A1904" t="str">
        <f t="array" ref="A1904">IF(ROW()-1&gt;COUNTA([1]!T_Printers[Printers])*COUNTA([1]!T_Resins[Resins]),"",INDEX([1]!T_Printers[Printers],INT((ROW()-2)/COUNTA([1]!T_Resins[Resins])+1)))</f>
        <v>EPAX X1</v>
      </c>
      <c r="B1904" t="str">
        <f>_xlfn.XLOOKUP(A1904,[1]!T_Printers[Printers],[1]!T_Printers[Icon link],,0)</f>
        <v>EPAXX1</v>
      </c>
      <c r="C1904" t="str">
        <f t="array" ref="C1904">IF(ROW()-1&gt;COUNTA([1]!T_Printers[Printers])*COUNTA([1]!T_Resins[Resins]),"",INDEX([1]!T_Resins[Resins],MOD(ROW()-2,COUNTA([1]!T_Resins[Resins]))+1))</f>
        <v>Dental IBT</v>
      </c>
      <c r="D1904">
        <f>IF(SUM(E1904:J1904)&lt;&gt;0,IF(ROW()-1&gt;COUNTA([1]!T_Printers[Printers])*COUNTA([1]!T_Resins[Resins]),"",2),"")</f>
        <v>2</v>
      </c>
      <c r="E1904" cm="1">
        <f t="array" ref="E1904">IFERROR(IF(ROW()-1&gt;COUNTA([1]!T_Printers[Printers])*COUNTA([1]!T_Resins[Resins]),"",_xlfn.IFS(ROUND(VLOOKUP(C1904,[1]!T_Resins[#Data],2,FALSE)/VLOOKUP(A1904,[1]!T_Printers[#Data],5,FALSE),1)&lt;=_xlfn.XLOOKUP(B1904,[1]Printers!L:L,[1]Printers!O:O,1,0,),ROUND(VLOOKUP(C1904,[1]!T_Resins[#Data],2,FALSE)/VLOOKUP(A1904,[1]!T_Printers[#Data],5,FALSE),1),ROUND(VLOOKUP(C1904,[1]!T_Resins[#Data],2,FALSE)/VLOOKUP(A1904,[1]!T_Printers[#Data],5,FALSE),1)&gt;_xlfn.XLOOKUP(B1904,[1]Printers!L:L,[1]Printers!O:O,1,0,),10)),"Используйте слой 100 мкм")</f>
        <v>3.4</v>
      </c>
      <c r="F1904">
        <f>IFERROR(IF(ROUND(_xlfn.XLOOKUP([1]Parameters!B1904,[1]Printers!L:L,[1]Printers!Q:Q,,0)*E1904/10,0)*10&lt;_xlfn.XLOOKUP([1]Parameters!B1904,[1]Printers!L:L,[1]Printers!P:P,,0),ROUND(_xlfn.XLOOKUP([1]Parameters!B1904,[1]Printers!L:L,[1]Printers!Q:Q,,0)*E1904/10,0)*10,_xlfn.XLOOKUP([1]Parameters!B1904,[1]Printers!L:L,[1]Printers!P:P,,0)),"")</f>
        <v>30</v>
      </c>
      <c r="G1904" cm="1">
        <f t="array" ref="G1904">IFERROR(IF(ROW()-1&gt;COUNTA([1]!T_Printers[Printers])*COUNTA([1]!T_Resins[Resins]),"",_xlfn.IFS(ROUND(VLOOKUP(C1904,[1]!T_Resins[#Data],3,FALSE)/VLOOKUP(A1904,[1]!T_Printers[#Data],5,FALSE),1)&lt;=_xlfn.XLOOKUP(B1904,[1]Printers!L:L,[1]Printers!O:O,1,0,),ROUND(VLOOKUP(C1904,[1]!T_Resins[#Data],3,FALSE)/VLOOKUP(A1904,[1]!T_Printers[#Data],5,FALSE),1),ROUND(VLOOKUP(C1904,[1]!T_Resins[#Data],3,FALSE)/VLOOKUP(A1904,[1]!T_Printers[#Data],5,FALSE),1)&gt;_xlfn.XLOOKUP(B1904,[1]Printers!L:L,[1]Printers!O:O,1,0,),10)),"")</f>
        <v>4.5</v>
      </c>
      <c r="H1904">
        <f>IFERROR(IF(ROUND(_xlfn.XLOOKUP([1]Parameters!B1904,[1]Printers!L:L,[1]Printers!Q:Q,,0)*G1904/10,0)*10&lt;_xlfn.XLOOKUP([1]Parameters!B1904,[1]Printers!L:L,[1]Printers!P:P,,0),ROUND(_xlfn.XLOOKUP([1]Parameters!B1904,[1]Printers!L:L,[1]Printers!Q:Q,,0)*G1904/10,0)*10,_xlfn.XLOOKUP([1]Parameters!B1904,[1]Printers!L:L,[1]Printers!P:P,,0)),"")</f>
        <v>40</v>
      </c>
      <c r="I1904" s="3" t="str" cm="1">
        <f t="array" ref="I1904">IFERROR(IF(ROW()-1&gt;COUNTA([1]!T_Printers[Printers])*COUNTA([1]!T_Resins[Resins]),"",_xlfn.IFS(ROUND(VLOOKUP(C1904,[1]!T_Resins[#Data],4,FALSE)/VLOOKUP(A1904,[1]!T_Printers[#Data],5,FALSE),1)&lt;=_xlfn.XLOOKUP(B1904,[1]Printers!L:L,[1]Printers!O:O,1,0,),ROUND(VLOOKUP(C1904,[1]!T_Resins[#Data],4,FALSE)/VLOOKUP(A1904,[1]!T_Printers[#Data],5,FALSE),1),ROUND(VLOOKUP(C1904,[1]!T_Resins[#Data],4,FALSE)/VLOOKUP(A1904,[1]!T_Printers[#Data],5,FALSE),1)&gt;_xlfn.XLOOKUP(B1904,[1]Printers!L:L,[1]Printers!O:O,1,0,),"")),"")</f>
        <v/>
      </c>
      <c r="J1904" t="str">
        <f>IFERROR(IF(ROUND(_xlfn.XLOOKUP([1]Parameters!B1904,[1]Printers!L:L,[1]Printers!Q:Q,,0)*I1904/10,0)*10&lt;_xlfn.XLOOKUP([1]Parameters!B1904,[1]Printers!L:L,[1]Printers!P:P,,0),ROUND(_xlfn.XLOOKUP([1]Parameters!B1904,[1]Printers!L:L,[1]Printers!Q:Q,,0)*I1904/10,0)*10,_xlfn.XLOOKUP([1]Parameters!B1904,[1]Printers!L:L,[1]Printers!P:P,,0)),"")</f>
        <v/>
      </c>
      <c r="K1904">
        <f>IF(SUM(E1904:J1904)&lt;&gt;0,VLOOKUP(A1904,[1]!T_Printers[#Data],10,FALSE)+VLOOKUP(C1904,[1]!T_Resins[#Data],10,FALSE),"")</f>
        <v>3</v>
      </c>
      <c r="L1904">
        <f>IF(SUM(E1904:J1904)&lt;&gt;0,VLOOKUP(A1904,[1]!T_Printers[#Data],11,FALSE),"")</f>
        <v>5</v>
      </c>
      <c r="M1904">
        <f>IF(SUM(E1904:J1904)&lt;&gt;0,VLOOKUP(C1904,[1]!T_Resins[#Data],8,FALSE),"")</f>
        <v>60</v>
      </c>
      <c r="N1904">
        <f>IF(_xlfn.XLOOKUP(B1904,[1]Printers!$L:$L,[1]Printers!$R:$R,0,0)&gt;0,[1]Parameters!M1904,IF(SUM(E1904:J1904)&lt;&gt;0,VLOOKUP(C1904,[1]!T_Resins[#Data],9,FALSE),""))</f>
        <v>60</v>
      </c>
      <c r="O1904" t="str">
        <f t="shared" si="29"/>
        <v>EPAXX1</v>
      </c>
    </row>
    <row r="1905" spans="1:15" x14ac:dyDescent="0.25">
      <c r="A1905" t="str">
        <f t="array" ref="A1905">IF(ROW()-1&gt;COUNTA([1]!T_Printers[Printers])*COUNTA([1]!T_Resins[Resins]),"",INDEX([1]!T_Printers[Printers],INT((ROW()-2)/COUNTA([1]!T_Resins[Resins])+1)))</f>
        <v>EPAX X1</v>
      </c>
      <c r="B1905" t="str">
        <f>_xlfn.XLOOKUP(A1905,[1]!T_Printers[Printers],[1]!T_Printers[Icon link],,0)</f>
        <v>EPAXX1</v>
      </c>
      <c r="C1905" t="str">
        <f t="array" ref="C1905">IF(ROW()-1&gt;COUNTA([1]!T_Printers[Printers])*COUNTA([1]!T_Resins[Resins]),"",INDEX([1]!T_Resins[Resins],MOD(ROW()-2,COUNTA([1]!T_Resins[Resins]))+1))</f>
        <v>Dental Model Biege</v>
      </c>
      <c r="D1905">
        <f>IF(SUM(E1905:J1905)&lt;&gt;0,IF(ROW()-1&gt;COUNTA([1]!T_Printers[Printers])*COUNTA([1]!T_Resins[Resins]),"",2),"")</f>
        <v>2</v>
      </c>
      <c r="E1905" cm="1">
        <f t="array" ref="E1905">IFERROR(IF(ROW()-1&gt;COUNTA([1]!T_Printers[Printers])*COUNTA([1]!T_Resins[Resins]),"",_xlfn.IFS(ROUND(VLOOKUP(C1905,[1]!T_Resins[#Data],2,FALSE)/VLOOKUP(A1905,[1]!T_Printers[#Data],5,FALSE),1)&lt;=_xlfn.XLOOKUP(B1905,[1]Printers!L:L,[1]Printers!O:O,1,0,),ROUND(VLOOKUP(C1905,[1]!T_Resins[#Data],2,FALSE)/VLOOKUP(A1905,[1]!T_Printers[#Data],5,FALSE),1),ROUND(VLOOKUP(C1905,[1]!T_Resins[#Data],2,FALSE)/VLOOKUP(A1905,[1]!T_Printers[#Data],5,FALSE),1)&gt;_xlfn.XLOOKUP(B1905,[1]Printers!L:L,[1]Printers!O:O,1,0,),10)),"Используйте слой 100 мкм")</f>
        <v>4.3</v>
      </c>
      <c r="F1905">
        <f>IFERROR(IF(ROUND(_xlfn.XLOOKUP([1]Parameters!B1905,[1]Printers!L:L,[1]Printers!Q:Q,,0)*E1905/10,0)*10&lt;_xlfn.XLOOKUP([1]Parameters!B1905,[1]Printers!L:L,[1]Printers!P:P,,0),ROUND(_xlfn.XLOOKUP([1]Parameters!B1905,[1]Printers!L:L,[1]Printers!Q:Q,,0)*E1905/10,0)*10,_xlfn.XLOOKUP([1]Parameters!B1905,[1]Printers!L:L,[1]Printers!P:P,,0)),"")</f>
        <v>40</v>
      </c>
      <c r="G1905" cm="1">
        <f t="array" ref="G1905">IFERROR(IF(ROW()-1&gt;COUNTA([1]!T_Printers[Printers])*COUNTA([1]!T_Resins[Resins]),"",_xlfn.IFS(ROUND(VLOOKUP(C1905,[1]!T_Resins[#Data],3,FALSE)/VLOOKUP(A1905,[1]!T_Printers[#Data],5,FALSE),1)&lt;=_xlfn.XLOOKUP(B1905,[1]Printers!L:L,[1]Printers!O:O,1,0,),ROUND(VLOOKUP(C1905,[1]!T_Resins[#Data],3,FALSE)/VLOOKUP(A1905,[1]!T_Printers[#Data],5,FALSE),1),ROUND(VLOOKUP(C1905,[1]!T_Resins[#Data],3,FALSE)/VLOOKUP(A1905,[1]!T_Printers[#Data],5,FALSE),1)&gt;_xlfn.XLOOKUP(B1905,[1]Printers!L:L,[1]Printers!O:O,1,0,),10)),"")</f>
        <v>5.6</v>
      </c>
      <c r="H1905">
        <f>IFERROR(IF(ROUND(_xlfn.XLOOKUP([1]Parameters!B1905,[1]Printers!L:L,[1]Printers!Q:Q,,0)*G1905/10,0)*10&lt;_xlfn.XLOOKUP([1]Parameters!B1905,[1]Printers!L:L,[1]Printers!P:P,,0),ROUND(_xlfn.XLOOKUP([1]Parameters!B1905,[1]Printers!L:L,[1]Printers!Q:Q,,0)*G1905/10,0)*10,_xlfn.XLOOKUP([1]Parameters!B1905,[1]Printers!L:L,[1]Printers!P:P,,0)),"")</f>
        <v>50</v>
      </c>
      <c r="I1905" s="3" t="str" cm="1">
        <f t="array" ref="I1905">IFERROR(IF(ROW()-1&gt;COUNTA([1]!T_Printers[Printers])*COUNTA([1]!T_Resins[Resins]),"",_xlfn.IFS(ROUND(VLOOKUP(C1905,[1]!T_Resins[#Data],4,FALSE)/VLOOKUP(A1905,[1]!T_Printers[#Data],5,FALSE),1)&lt;=_xlfn.XLOOKUP(B1905,[1]Printers!L:L,[1]Printers!O:O,1,0,),ROUND(VLOOKUP(C1905,[1]!T_Resins[#Data],4,FALSE)/VLOOKUP(A1905,[1]!T_Printers[#Data],5,FALSE),1),ROUND(VLOOKUP(C1905,[1]!T_Resins[#Data],4,FALSE)/VLOOKUP(A1905,[1]!T_Printers[#Data],5,FALSE),1)&gt;_xlfn.XLOOKUP(B1905,[1]Printers!L:L,[1]Printers!O:O,1,0,),"")),"")</f>
        <v/>
      </c>
      <c r="J1905" t="str">
        <f>IFERROR(IF(ROUND(_xlfn.XLOOKUP([1]Parameters!B1905,[1]Printers!L:L,[1]Printers!Q:Q,,0)*I1905/10,0)*10&lt;_xlfn.XLOOKUP([1]Parameters!B1905,[1]Printers!L:L,[1]Printers!P:P,,0),ROUND(_xlfn.XLOOKUP([1]Parameters!B1905,[1]Printers!L:L,[1]Printers!Q:Q,,0)*I1905/10,0)*10,_xlfn.XLOOKUP([1]Parameters!B1905,[1]Printers!L:L,[1]Printers!P:P,,0)),"")</f>
        <v/>
      </c>
      <c r="K1905">
        <f>IF(SUM(E1905:J1905)&lt;&gt;0,VLOOKUP(A1905,[1]!T_Printers[#Data],10,FALSE)+VLOOKUP(C1905,[1]!T_Resins[#Data],10,FALSE),"")</f>
        <v>4</v>
      </c>
      <c r="L1905">
        <f>IF(SUM(E1905:J1905)&lt;&gt;0,VLOOKUP(A1905,[1]!T_Printers[#Data],11,FALSE),"")</f>
        <v>5</v>
      </c>
      <c r="M1905">
        <f>IF(SUM(E1905:J1905)&lt;&gt;0,VLOOKUP(C1905,[1]!T_Resins[#Data],8,FALSE),"")</f>
        <v>120</v>
      </c>
      <c r="N1905">
        <f>IF(_xlfn.XLOOKUP(B1905,[1]Printers!$L:$L,[1]Printers!$R:$R,0,0)&gt;0,[1]Parameters!M1905,IF(SUM(E1905:J1905)&lt;&gt;0,VLOOKUP(C1905,[1]!T_Resins[#Data],9,FALSE),""))</f>
        <v>180</v>
      </c>
      <c r="O1905" t="str">
        <f t="shared" si="29"/>
        <v>EPAXX1</v>
      </c>
    </row>
    <row r="1906" spans="1:15" x14ac:dyDescent="0.25">
      <c r="A1906" t="str">
        <f t="array" ref="A1906">IF(ROW()-1&gt;COUNTA([1]!T_Printers[Printers])*COUNTA([1]!T_Resins[Resins]),"",INDEX([1]!T_Printers[Printers],INT((ROW()-2)/COUNTA([1]!T_Resins[Resins])+1)))</f>
        <v>EPAX X1</v>
      </c>
      <c r="B1906" t="str">
        <f>_xlfn.XLOOKUP(A1906,[1]!T_Printers[Printers],[1]!T_Printers[Icon link],,0)</f>
        <v>EPAXX1</v>
      </c>
      <c r="C1906" t="str">
        <f t="array" ref="C1906">IF(ROW()-1&gt;COUNTA([1]!T_Printers[Printers])*COUNTA([1]!T_Resins[Resins]),"",INDEX([1]!T_Resins[Resins],MOD(ROW()-2,COUNTA([1]!T_Resins[Resins]))+1))</f>
        <v>Dental Model Bone</v>
      </c>
      <c r="D1906">
        <f>IF(SUM(E1906:J1906)&lt;&gt;0,IF(ROW()-1&gt;COUNTA([1]!T_Printers[Printers])*COUNTA([1]!T_Resins[Resins]),"",2),"")</f>
        <v>2</v>
      </c>
      <c r="E1906" cm="1">
        <f t="array" ref="E1906">IFERROR(IF(ROW()-1&gt;COUNTA([1]!T_Printers[Printers])*COUNTA([1]!T_Resins[Resins]),"",_xlfn.IFS(ROUND(VLOOKUP(C1906,[1]!T_Resins[#Data],2,FALSE)/VLOOKUP(A1906,[1]!T_Printers[#Data],5,FALSE),1)&lt;=_xlfn.XLOOKUP(B1906,[1]Printers!L:L,[1]Printers!O:O,1,0,),ROUND(VLOOKUP(C1906,[1]!T_Resins[#Data],2,FALSE)/VLOOKUP(A1906,[1]!T_Printers[#Data],5,FALSE),1),ROUND(VLOOKUP(C1906,[1]!T_Resins[#Data],2,FALSE)/VLOOKUP(A1906,[1]!T_Printers[#Data],5,FALSE),1)&gt;_xlfn.XLOOKUP(B1906,[1]Printers!L:L,[1]Printers!O:O,1,0,),10)),"Используйте слой 100 мкм")</f>
        <v>2.7</v>
      </c>
      <c r="F1906">
        <f>IFERROR(IF(ROUND(_xlfn.XLOOKUP([1]Parameters!B1906,[1]Printers!L:L,[1]Printers!Q:Q,,0)*E1906/10,0)*10&lt;_xlfn.XLOOKUP([1]Parameters!B1906,[1]Printers!L:L,[1]Printers!P:P,,0),ROUND(_xlfn.XLOOKUP([1]Parameters!B1906,[1]Printers!L:L,[1]Printers!Q:Q,,0)*E1906/10,0)*10,_xlfn.XLOOKUP([1]Parameters!B1906,[1]Printers!L:L,[1]Printers!P:P,,0)),"")</f>
        <v>20</v>
      </c>
      <c r="G1906" cm="1">
        <f t="array" ref="G1906">IFERROR(IF(ROW()-1&gt;COUNTA([1]!T_Printers[Printers])*COUNTA([1]!T_Resins[Resins]),"",_xlfn.IFS(ROUND(VLOOKUP(C1906,[1]!T_Resins[#Data],3,FALSE)/VLOOKUP(A1906,[1]!T_Printers[#Data],5,FALSE),1)&lt;=_xlfn.XLOOKUP(B1906,[1]Printers!L:L,[1]Printers!O:O,1,0,),ROUND(VLOOKUP(C1906,[1]!T_Resins[#Data],3,FALSE)/VLOOKUP(A1906,[1]!T_Printers[#Data],5,FALSE),1),ROUND(VLOOKUP(C1906,[1]!T_Resins[#Data],3,FALSE)/VLOOKUP(A1906,[1]!T_Printers[#Data],5,FALSE),1)&gt;_xlfn.XLOOKUP(B1906,[1]Printers!L:L,[1]Printers!O:O,1,0,),10)),"")</f>
        <v>3.5</v>
      </c>
      <c r="H1906">
        <f>IFERROR(IF(ROUND(_xlfn.XLOOKUP([1]Parameters!B1906,[1]Printers!L:L,[1]Printers!Q:Q,,0)*G1906/10,0)*10&lt;_xlfn.XLOOKUP([1]Parameters!B1906,[1]Printers!L:L,[1]Printers!P:P,,0),ROUND(_xlfn.XLOOKUP([1]Parameters!B1906,[1]Printers!L:L,[1]Printers!Q:Q,,0)*G1906/10,0)*10,_xlfn.XLOOKUP([1]Parameters!B1906,[1]Printers!L:L,[1]Printers!P:P,,0)),"")</f>
        <v>30</v>
      </c>
      <c r="I1906" s="3" t="str" cm="1">
        <f t="array" ref="I1906">IFERROR(IF(ROW()-1&gt;COUNTA([1]!T_Printers[Printers])*COUNTA([1]!T_Resins[Resins]),"",_xlfn.IFS(ROUND(VLOOKUP(C1906,[1]!T_Resins[#Data],4,FALSE)/VLOOKUP(A1906,[1]!T_Printers[#Data],5,FALSE),1)&lt;=_xlfn.XLOOKUP(B1906,[1]Printers!L:L,[1]Printers!O:O,1,0,),ROUND(VLOOKUP(C1906,[1]!T_Resins[#Data],4,FALSE)/VLOOKUP(A1906,[1]!T_Printers[#Data],5,FALSE),1),ROUND(VLOOKUP(C1906,[1]!T_Resins[#Data],4,FALSE)/VLOOKUP(A1906,[1]!T_Printers[#Data],5,FALSE),1)&gt;_xlfn.XLOOKUP(B1906,[1]Printers!L:L,[1]Printers!O:O,1,0,),"")),"")</f>
        <v/>
      </c>
      <c r="J1906" t="str">
        <f>IFERROR(IF(ROUND(_xlfn.XLOOKUP([1]Parameters!B1906,[1]Printers!L:L,[1]Printers!Q:Q,,0)*I1906/10,0)*10&lt;_xlfn.XLOOKUP([1]Parameters!B1906,[1]Printers!L:L,[1]Printers!P:P,,0),ROUND(_xlfn.XLOOKUP([1]Parameters!B1906,[1]Printers!L:L,[1]Printers!Q:Q,,0)*I1906/10,0)*10,_xlfn.XLOOKUP([1]Parameters!B1906,[1]Printers!L:L,[1]Printers!P:P,,0)),"")</f>
        <v/>
      </c>
      <c r="K1906">
        <f>IF(SUM(E1906:J1906)&lt;&gt;0,VLOOKUP(A1906,[1]!T_Printers[#Data],10,FALSE)+VLOOKUP(C1906,[1]!T_Resins[#Data],10,FALSE),"")</f>
        <v>4</v>
      </c>
      <c r="L1906">
        <f>IF(SUM(E1906:J1906)&lt;&gt;0,VLOOKUP(A1906,[1]!T_Printers[#Data],11,FALSE),"")</f>
        <v>5</v>
      </c>
      <c r="M1906">
        <f>IF(SUM(E1906:J1906)&lt;&gt;0,VLOOKUP(C1906,[1]!T_Resins[#Data],8,FALSE),"")</f>
        <v>120</v>
      </c>
      <c r="N1906">
        <f>IF(_xlfn.XLOOKUP(B1906,[1]Printers!$L:$L,[1]Printers!$R:$R,0,0)&gt;0,[1]Parameters!M1906,IF(SUM(E1906:J1906)&lt;&gt;0,VLOOKUP(C1906,[1]!T_Resins[#Data],9,FALSE),""))</f>
        <v>180</v>
      </c>
      <c r="O1906" t="str">
        <f t="shared" si="29"/>
        <v>EPAXX1</v>
      </c>
    </row>
    <row r="1907" spans="1:15" x14ac:dyDescent="0.25">
      <c r="A1907" t="str">
        <f t="array" ref="A1907">IF(ROW()-1&gt;COUNTA([1]!T_Printers[Printers])*COUNTA([1]!T_Resins[Resins]),"",INDEX([1]!T_Printers[Printers],INT((ROW()-2)/COUNTA([1]!T_Resins[Resins])+1)))</f>
        <v>EPAX X1</v>
      </c>
      <c r="B1907" t="str">
        <f>_xlfn.XLOOKUP(A1907,[1]!T_Printers[Printers],[1]!T_Printers[Icon link],,0)</f>
        <v>EPAXX1</v>
      </c>
      <c r="C1907" t="str">
        <f t="array" ref="C1907">IF(ROW()-1&gt;COUNTA([1]!T_Printers[Printers])*COUNTA([1]!T_Resins[Resins]),"",INDEX([1]!T_Resins[Resins],MOD(ROW()-2,COUNTA([1]!T_Resins[Resins]))+1))</f>
        <v>Dental Model Light Grey</v>
      </c>
      <c r="D1907">
        <f>IF(SUM(E1907:J1907)&lt;&gt;0,IF(ROW()-1&gt;COUNTA([1]!T_Printers[Printers])*COUNTA([1]!T_Resins[Resins]),"",2),"")</f>
        <v>2</v>
      </c>
      <c r="E1907" cm="1">
        <f t="array" ref="E1907">IFERROR(IF(ROW()-1&gt;COUNTA([1]!T_Printers[Printers])*COUNTA([1]!T_Resins[Resins]),"",_xlfn.IFS(ROUND(VLOOKUP(C1907,[1]!T_Resins[#Data],2,FALSE)/VLOOKUP(A1907,[1]!T_Printers[#Data],5,FALSE),1)&lt;=_xlfn.XLOOKUP(B1907,[1]Printers!L:L,[1]Printers!O:O,1,0,),ROUND(VLOOKUP(C1907,[1]!T_Resins[#Data],2,FALSE)/VLOOKUP(A1907,[1]!T_Printers[#Data],5,FALSE),1),ROUND(VLOOKUP(C1907,[1]!T_Resins[#Data],2,FALSE)/VLOOKUP(A1907,[1]!T_Printers[#Data],5,FALSE),1)&gt;_xlfn.XLOOKUP(B1907,[1]Printers!L:L,[1]Printers!O:O,1,0,),10)),"Используйте слой 100 мкм")</f>
        <v>3.4</v>
      </c>
      <c r="F1907">
        <f>IFERROR(IF(ROUND(_xlfn.XLOOKUP([1]Parameters!B1907,[1]Printers!L:L,[1]Printers!Q:Q,,0)*E1907/10,0)*10&lt;_xlfn.XLOOKUP([1]Parameters!B1907,[1]Printers!L:L,[1]Printers!P:P,,0),ROUND(_xlfn.XLOOKUP([1]Parameters!B1907,[1]Printers!L:L,[1]Printers!Q:Q,,0)*E1907/10,0)*10,_xlfn.XLOOKUP([1]Parameters!B1907,[1]Printers!L:L,[1]Printers!P:P,,0)),"")</f>
        <v>30</v>
      </c>
      <c r="G1907" cm="1">
        <f t="array" ref="G1907">IFERROR(IF(ROW()-1&gt;COUNTA([1]!T_Printers[Printers])*COUNTA([1]!T_Resins[Resins]),"",_xlfn.IFS(ROUND(VLOOKUP(C1907,[1]!T_Resins[#Data],3,FALSE)/VLOOKUP(A1907,[1]!T_Printers[#Data],5,FALSE),1)&lt;=_xlfn.XLOOKUP(B1907,[1]Printers!L:L,[1]Printers!O:O,1,0,),ROUND(VLOOKUP(C1907,[1]!T_Resins[#Data],3,FALSE)/VLOOKUP(A1907,[1]!T_Printers[#Data],5,FALSE),1),ROUND(VLOOKUP(C1907,[1]!T_Resins[#Data],3,FALSE)/VLOOKUP(A1907,[1]!T_Printers[#Data],5,FALSE),1)&gt;_xlfn.XLOOKUP(B1907,[1]Printers!L:L,[1]Printers!O:O,1,0,),10)),"")</f>
        <v>4.4000000000000004</v>
      </c>
      <c r="H1907">
        <f>IFERROR(IF(ROUND(_xlfn.XLOOKUP([1]Parameters!B1907,[1]Printers!L:L,[1]Printers!Q:Q,,0)*G1907/10,0)*10&lt;_xlfn.XLOOKUP([1]Parameters!B1907,[1]Printers!L:L,[1]Printers!P:P,,0),ROUND(_xlfn.XLOOKUP([1]Parameters!B1907,[1]Printers!L:L,[1]Printers!Q:Q,,0)*G1907/10,0)*10,_xlfn.XLOOKUP([1]Parameters!B1907,[1]Printers!L:L,[1]Printers!P:P,,0)),"")</f>
        <v>40</v>
      </c>
      <c r="I1907" s="3" t="str" cm="1">
        <f t="array" ref="I1907">IFERROR(IF(ROW()-1&gt;COUNTA([1]!T_Printers[Printers])*COUNTA([1]!T_Resins[Resins]),"",_xlfn.IFS(ROUND(VLOOKUP(C1907,[1]!T_Resins[#Data],4,FALSE)/VLOOKUP(A1907,[1]!T_Printers[#Data],5,FALSE),1)&lt;=_xlfn.XLOOKUP(B1907,[1]Printers!L:L,[1]Printers!O:O,1,0,),ROUND(VLOOKUP(C1907,[1]!T_Resins[#Data],4,FALSE)/VLOOKUP(A1907,[1]!T_Printers[#Data],5,FALSE),1),ROUND(VLOOKUP(C1907,[1]!T_Resins[#Data],4,FALSE)/VLOOKUP(A1907,[1]!T_Printers[#Data],5,FALSE),1)&gt;_xlfn.XLOOKUP(B1907,[1]Printers!L:L,[1]Printers!O:O,1,0,),"")),"")</f>
        <v/>
      </c>
      <c r="J1907" t="str">
        <f>IFERROR(IF(ROUND(_xlfn.XLOOKUP([1]Parameters!B1907,[1]Printers!L:L,[1]Printers!Q:Q,,0)*I1907/10,0)*10&lt;_xlfn.XLOOKUP([1]Parameters!B1907,[1]Printers!L:L,[1]Printers!P:P,,0),ROUND(_xlfn.XLOOKUP([1]Parameters!B1907,[1]Printers!L:L,[1]Printers!Q:Q,,0)*I1907/10,0)*10,_xlfn.XLOOKUP([1]Parameters!B1907,[1]Printers!L:L,[1]Printers!P:P,,0)),"")</f>
        <v/>
      </c>
      <c r="K1907">
        <f>IF(SUM(E1907:J1907)&lt;&gt;0,VLOOKUP(A1907,[1]!T_Printers[#Data],10,FALSE)+VLOOKUP(C1907,[1]!T_Resins[#Data],10,FALSE),"")</f>
        <v>4</v>
      </c>
      <c r="L1907">
        <f>IF(SUM(E1907:J1907)&lt;&gt;0,VLOOKUP(A1907,[1]!T_Printers[#Data],11,FALSE),"")</f>
        <v>5</v>
      </c>
      <c r="M1907">
        <f>IF(SUM(E1907:J1907)&lt;&gt;0,VLOOKUP(C1907,[1]!T_Resins[#Data],8,FALSE),"")</f>
        <v>120</v>
      </c>
      <c r="N1907">
        <f>IF(_xlfn.XLOOKUP(B1907,[1]Printers!$L:$L,[1]Printers!$R:$R,0,0)&gt;0,[1]Parameters!M1907,IF(SUM(E1907:J1907)&lt;&gt;0,VLOOKUP(C1907,[1]!T_Resins[#Data],9,FALSE),""))</f>
        <v>180</v>
      </c>
      <c r="O1907" t="str">
        <f t="shared" si="29"/>
        <v>EPAXX1</v>
      </c>
    </row>
    <row r="1908" spans="1:15" x14ac:dyDescent="0.25">
      <c r="A1908" t="str">
        <f t="array" ref="A1908">IF(ROW()-1&gt;COUNTA([1]!T_Printers[Printers])*COUNTA([1]!T_Resins[Resins]),"",INDEX([1]!T_Printers[Printers],INT((ROW()-2)/COUNTA([1]!T_Resins[Resins])+1)))</f>
        <v>EPAX X1</v>
      </c>
      <c r="B1908" t="str">
        <f>_xlfn.XLOOKUP(A1908,[1]!T_Printers[Printers],[1]!T_Printers[Icon link],,0)</f>
        <v>EPAXX1</v>
      </c>
      <c r="C1908" t="str">
        <f t="array" ref="C1908">IF(ROW()-1&gt;COUNTA([1]!T_Printers[Printers])*COUNTA([1]!T_Resins[Resins]),"",INDEX([1]!T_Resins[Resins],MOD(ROW()-2,COUNTA([1]!T_Resins[Resins]))+1))</f>
        <v>Dental Peach</v>
      </c>
      <c r="D1908">
        <f>IF(SUM(E1908:J1908)&lt;&gt;0,IF(ROW()-1&gt;COUNTA([1]!T_Printers[Printers])*COUNTA([1]!T_Resins[Resins]),"",2),"")</f>
        <v>2</v>
      </c>
      <c r="E1908" cm="1">
        <f t="array" ref="E1908">IFERROR(IF(ROW()-1&gt;COUNTA([1]!T_Printers[Printers])*COUNTA([1]!T_Resins[Resins]),"",_xlfn.IFS(ROUND(VLOOKUP(C1908,[1]!T_Resins[#Data],2,FALSE)/VLOOKUP(A1908,[1]!T_Printers[#Data],5,FALSE),1)&lt;=_xlfn.XLOOKUP(B1908,[1]Printers!L:L,[1]Printers!O:O,1,0,),ROUND(VLOOKUP(C1908,[1]!T_Resins[#Data],2,FALSE)/VLOOKUP(A1908,[1]!T_Printers[#Data],5,FALSE),1),ROUND(VLOOKUP(C1908,[1]!T_Resins[#Data],2,FALSE)/VLOOKUP(A1908,[1]!T_Printers[#Data],5,FALSE),1)&gt;_xlfn.XLOOKUP(B1908,[1]Printers!L:L,[1]Printers!O:O,1,0,),10)),"Используйте слой 100 мкм")</f>
        <v>4.3</v>
      </c>
      <c r="F1908">
        <f>IFERROR(IF(ROUND(_xlfn.XLOOKUP([1]Parameters!B1908,[1]Printers!L:L,[1]Printers!Q:Q,,0)*E1908/10,0)*10&lt;_xlfn.XLOOKUP([1]Parameters!B1908,[1]Printers!L:L,[1]Printers!P:P,,0),ROUND(_xlfn.XLOOKUP([1]Parameters!B1908,[1]Printers!L:L,[1]Printers!Q:Q,,0)*E1908/10,0)*10,_xlfn.XLOOKUP([1]Parameters!B1908,[1]Printers!L:L,[1]Printers!P:P,,0)),"")</f>
        <v>40</v>
      </c>
      <c r="G1908" cm="1">
        <f t="array" ref="G1908">IFERROR(IF(ROW()-1&gt;COUNTA([1]!T_Printers[Printers])*COUNTA([1]!T_Resins[Resins]),"",_xlfn.IFS(ROUND(VLOOKUP(C1908,[1]!T_Resins[#Data],3,FALSE)/VLOOKUP(A1908,[1]!T_Printers[#Data],5,FALSE),1)&lt;=_xlfn.XLOOKUP(B1908,[1]Printers!L:L,[1]Printers!O:O,1,0,),ROUND(VLOOKUP(C1908,[1]!T_Resins[#Data],3,FALSE)/VLOOKUP(A1908,[1]!T_Printers[#Data],5,FALSE),1),ROUND(VLOOKUP(C1908,[1]!T_Resins[#Data],3,FALSE)/VLOOKUP(A1908,[1]!T_Printers[#Data],5,FALSE),1)&gt;_xlfn.XLOOKUP(B1908,[1]Printers!L:L,[1]Printers!O:O,1,0,),10)),"")</f>
        <v>5.6</v>
      </c>
      <c r="H1908">
        <f>IFERROR(IF(ROUND(_xlfn.XLOOKUP([1]Parameters!B1908,[1]Printers!L:L,[1]Printers!Q:Q,,0)*G1908/10,0)*10&lt;_xlfn.XLOOKUP([1]Parameters!B1908,[1]Printers!L:L,[1]Printers!P:P,,0),ROUND(_xlfn.XLOOKUP([1]Parameters!B1908,[1]Printers!L:L,[1]Printers!Q:Q,,0)*G1908/10,0)*10,_xlfn.XLOOKUP([1]Parameters!B1908,[1]Printers!L:L,[1]Printers!P:P,,0)),"")</f>
        <v>50</v>
      </c>
      <c r="I1908" s="3" t="str" cm="1">
        <f t="array" ref="I1908">IFERROR(IF(ROW()-1&gt;COUNTA([1]!T_Printers[Printers])*COUNTA([1]!T_Resins[Resins]),"",_xlfn.IFS(ROUND(VLOOKUP(C1908,[1]!T_Resins[#Data],4,FALSE)/VLOOKUP(A1908,[1]!T_Printers[#Data],5,FALSE),1)&lt;=_xlfn.XLOOKUP(B1908,[1]Printers!L:L,[1]Printers!O:O,1,0,),ROUND(VLOOKUP(C1908,[1]!T_Resins[#Data],4,FALSE)/VLOOKUP(A1908,[1]!T_Printers[#Data],5,FALSE),1),ROUND(VLOOKUP(C1908,[1]!T_Resins[#Data],4,FALSE)/VLOOKUP(A1908,[1]!T_Printers[#Data],5,FALSE),1)&gt;_xlfn.XLOOKUP(B1908,[1]Printers!L:L,[1]Printers!O:O,1,0,),"")),"")</f>
        <v/>
      </c>
      <c r="J1908" t="str">
        <f>IFERROR(IF(ROUND(_xlfn.XLOOKUP([1]Parameters!B1908,[1]Printers!L:L,[1]Printers!Q:Q,,0)*I1908/10,0)*10&lt;_xlfn.XLOOKUP([1]Parameters!B1908,[1]Printers!L:L,[1]Printers!P:P,,0),ROUND(_xlfn.XLOOKUP([1]Parameters!B1908,[1]Printers!L:L,[1]Printers!Q:Q,,0)*I1908/10,0)*10,_xlfn.XLOOKUP([1]Parameters!B1908,[1]Printers!L:L,[1]Printers!P:P,,0)),"")</f>
        <v/>
      </c>
      <c r="K1908">
        <f>IF(SUM(E1908:J1908)&lt;&gt;0,VLOOKUP(A1908,[1]!T_Printers[#Data],10,FALSE)+VLOOKUP(C1908,[1]!T_Resins[#Data],10,FALSE),"")</f>
        <v>4</v>
      </c>
      <c r="L1908">
        <f>IF(SUM(E1908:J1908)&lt;&gt;0,VLOOKUP(A1908,[1]!T_Printers[#Data],11,FALSE),"")</f>
        <v>5</v>
      </c>
      <c r="M1908">
        <f>IF(SUM(E1908:J1908)&lt;&gt;0,VLOOKUP(C1908,[1]!T_Resins[#Data],8,FALSE),"")</f>
        <v>120</v>
      </c>
      <c r="N1908">
        <f>IF(_xlfn.XLOOKUP(B1908,[1]Printers!$L:$L,[1]Printers!$R:$R,0,0)&gt;0,[1]Parameters!M1908,IF(SUM(E1908:J1908)&lt;&gt;0,VLOOKUP(C1908,[1]!T_Resins[#Data],9,FALSE),""))</f>
        <v>180</v>
      </c>
      <c r="O1908" t="str">
        <f t="shared" si="29"/>
        <v>EPAXX1</v>
      </c>
    </row>
    <row r="1909" spans="1:15" x14ac:dyDescent="0.25">
      <c r="A1909" t="str">
        <f t="array" ref="A1909">IF(ROW()-1&gt;COUNTA([1]!T_Printers[Printers])*COUNTA([1]!T_Resins[Resins]),"",INDEX([1]!T_Printers[Printers],INT((ROW()-2)/COUNTA([1]!T_Resins[Resins])+1)))</f>
        <v>EPAX X1</v>
      </c>
      <c r="B1909" t="str">
        <f>_xlfn.XLOOKUP(A1909,[1]!T_Printers[Printers],[1]!T_Printers[Icon link],,0)</f>
        <v>EPAXX1</v>
      </c>
      <c r="C1909" t="str">
        <f t="array" ref="C1909">IF(ROW()-1&gt;COUNTA([1]!T_Printers[Printers])*COUNTA([1]!T_Resins[Resins]),"",INDEX([1]!T_Resins[Resins],MOD(ROW()-2,COUNTA([1]!T_Resins[Resins]))+1))</f>
        <v>Dental Pink</v>
      </c>
      <c r="D1909">
        <f>IF(SUM(E1909:J1909)&lt;&gt;0,IF(ROW()-1&gt;COUNTA([1]!T_Printers[Printers])*COUNTA([1]!T_Resins[Resins]),"",2),"")</f>
        <v>2</v>
      </c>
      <c r="E1909" cm="1">
        <f t="array" ref="E1909">IFERROR(IF(ROW()-1&gt;COUNTA([1]!T_Printers[Printers])*COUNTA([1]!T_Resins[Resins]),"",_xlfn.IFS(ROUND(VLOOKUP(C1909,[1]!T_Resins[#Data],2,FALSE)/VLOOKUP(A1909,[1]!T_Printers[#Data],5,FALSE),1)&lt;=_xlfn.XLOOKUP(B1909,[1]Printers!L:L,[1]Printers!O:O,1,0,),ROUND(VLOOKUP(C1909,[1]!T_Resins[#Data],2,FALSE)/VLOOKUP(A1909,[1]!T_Printers[#Data],5,FALSE),1),ROUND(VLOOKUP(C1909,[1]!T_Resins[#Data],2,FALSE)/VLOOKUP(A1909,[1]!T_Printers[#Data],5,FALSE),1)&gt;_xlfn.XLOOKUP(B1909,[1]Printers!L:L,[1]Printers!O:O,1,0,),10)),"Используйте слой 100 мкм")</f>
        <v>2.8</v>
      </c>
      <c r="F1909">
        <f>IFERROR(IF(ROUND(_xlfn.XLOOKUP([1]Parameters!B1909,[1]Printers!L:L,[1]Printers!Q:Q,,0)*E1909/10,0)*10&lt;_xlfn.XLOOKUP([1]Parameters!B1909,[1]Printers!L:L,[1]Printers!P:P,,0),ROUND(_xlfn.XLOOKUP([1]Parameters!B1909,[1]Printers!L:L,[1]Printers!Q:Q,,0)*E1909/10,0)*10,_xlfn.XLOOKUP([1]Parameters!B1909,[1]Printers!L:L,[1]Printers!P:P,,0)),"")</f>
        <v>30</v>
      </c>
      <c r="G1909" cm="1">
        <f t="array" ref="G1909">IFERROR(IF(ROW()-1&gt;COUNTA([1]!T_Printers[Printers])*COUNTA([1]!T_Resins[Resins]),"",_xlfn.IFS(ROUND(VLOOKUP(C1909,[1]!T_Resins[#Data],3,FALSE)/VLOOKUP(A1909,[1]!T_Printers[#Data],5,FALSE),1)&lt;=_xlfn.XLOOKUP(B1909,[1]Printers!L:L,[1]Printers!O:O,1,0,),ROUND(VLOOKUP(C1909,[1]!T_Resins[#Data],3,FALSE)/VLOOKUP(A1909,[1]!T_Printers[#Data],5,FALSE),1),ROUND(VLOOKUP(C1909,[1]!T_Resins[#Data],3,FALSE)/VLOOKUP(A1909,[1]!T_Printers[#Data],5,FALSE),1)&gt;_xlfn.XLOOKUP(B1909,[1]Printers!L:L,[1]Printers!O:O,1,0,),10)),"")</f>
        <v>3.6</v>
      </c>
      <c r="H1909">
        <f>IFERROR(IF(ROUND(_xlfn.XLOOKUP([1]Parameters!B1909,[1]Printers!L:L,[1]Printers!Q:Q,,0)*G1909/10,0)*10&lt;_xlfn.XLOOKUP([1]Parameters!B1909,[1]Printers!L:L,[1]Printers!P:P,,0),ROUND(_xlfn.XLOOKUP([1]Parameters!B1909,[1]Printers!L:L,[1]Printers!Q:Q,,0)*G1909/10,0)*10,_xlfn.XLOOKUP([1]Parameters!B1909,[1]Printers!L:L,[1]Printers!P:P,,0)),"")</f>
        <v>30</v>
      </c>
      <c r="I1909" s="3" t="str" cm="1">
        <f t="array" ref="I1909">IFERROR(IF(ROW()-1&gt;COUNTA([1]!T_Printers[Printers])*COUNTA([1]!T_Resins[Resins]),"",_xlfn.IFS(ROUND(VLOOKUP(C1909,[1]!T_Resins[#Data],4,FALSE)/VLOOKUP(A1909,[1]!T_Printers[#Data],5,FALSE),1)&lt;=_xlfn.XLOOKUP(B1909,[1]Printers!L:L,[1]Printers!O:O,1,0,),ROUND(VLOOKUP(C1909,[1]!T_Resins[#Data],4,FALSE)/VLOOKUP(A1909,[1]!T_Printers[#Data],5,FALSE),1),ROUND(VLOOKUP(C1909,[1]!T_Resins[#Data],4,FALSE)/VLOOKUP(A1909,[1]!T_Printers[#Data],5,FALSE),1)&gt;_xlfn.XLOOKUP(B1909,[1]Printers!L:L,[1]Printers!O:O,1,0,),"")),"")</f>
        <v/>
      </c>
      <c r="J1909" t="str">
        <f>IFERROR(IF(ROUND(_xlfn.XLOOKUP([1]Parameters!B1909,[1]Printers!L:L,[1]Printers!Q:Q,,0)*I1909/10,0)*10&lt;_xlfn.XLOOKUP([1]Parameters!B1909,[1]Printers!L:L,[1]Printers!P:P,,0),ROUND(_xlfn.XLOOKUP([1]Parameters!B1909,[1]Printers!L:L,[1]Printers!Q:Q,,0)*I1909/10,0)*10,_xlfn.XLOOKUP([1]Parameters!B1909,[1]Printers!L:L,[1]Printers!P:P,,0)),"")</f>
        <v/>
      </c>
      <c r="K1909">
        <f>IF(SUM(E1909:J1909)&lt;&gt;0,VLOOKUP(A1909,[1]!T_Printers[#Data],10,FALSE)+VLOOKUP(C1909,[1]!T_Resins[#Data],10,FALSE),"")</f>
        <v>3</v>
      </c>
      <c r="L1909">
        <f>IF(SUM(E1909:J1909)&lt;&gt;0,VLOOKUP(A1909,[1]!T_Printers[#Data],11,FALSE),"")</f>
        <v>5</v>
      </c>
      <c r="M1909">
        <f>IF(SUM(E1909:J1909)&lt;&gt;0,VLOOKUP(C1909,[1]!T_Resins[#Data],8,FALSE),"")</f>
        <v>120</v>
      </c>
      <c r="N1909">
        <f>IF(_xlfn.XLOOKUP(B1909,[1]Printers!$L:$L,[1]Printers!$R:$R,0,0)&gt;0,[1]Parameters!M1909,IF(SUM(E1909:J1909)&lt;&gt;0,VLOOKUP(C1909,[1]!T_Resins[#Data],9,FALSE),""))</f>
        <v>180</v>
      </c>
      <c r="O1909" t="str">
        <f t="shared" si="29"/>
        <v>EPAXX1</v>
      </c>
    </row>
    <row r="1910" spans="1:15" x14ac:dyDescent="0.25">
      <c r="A1910" t="str">
        <f t="array" ref="A1910">IF(ROW()-1&gt;COUNTA([1]!T_Printers[Printers])*COUNTA([1]!T_Resins[Resins]),"",INDEX([1]!T_Printers[Printers],INT((ROW()-2)/COUNTA([1]!T_Resins[Resins])+1)))</f>
        <v>EPAX X1</v>
      </c>
      <c r="B1910" t="str">
        <f>_xlfn.XLOOKUP(A1910,[1]!T_Printers[Printers],[1]!T_Printers[Icon link],,0)</f>
        <v>EPAXX1</v>
      </c>
      <c r="C1910" t="str">
        <f t="array" ref="C1910">IF(ROW()-1&gt;COUNTA([1]!T_Printers[Printers])*COUNTA([1]!T_Resins[Resins]),"",INDEX([1]!T_Resins[Resins],MOD(ROW()-2,COUNTA([1]!T_Resins[Resins]))+1))</f>
        <v>Dental Soft Pink</v>
      </c>
      <c r="D1910">
        <f>IF(SUM(E1910:J1910)&lt;&gt;0,IF(ROW()-1&gt;COUNTA([1]!T_Printers[Printers])*COUNTA([1]!T_Resins[Resins]),"",2),"")</f>
        <v>2</v>
      </c>
      <c r="E1910" cm="1">
        <f t="array" ref="E1910">IFERROR(IF(ROW()-1&gt;COUNTA([1]!T_Printers[Printers])*COUNTA([1]!T_Resins[Resins]),"",_xlfn.IFS(ROUND(VLOOKUP(C1910,[1]!T_Resins[#Data],2,FALSE)/VLOOKUP(A1910,[1]!T_Printers[#Data],5,FALSE),1)&lt;=_xlfn.XLOOKUP(B1910,[1]Printers!L:L,[1]Printers!O:O,1,0,),ROUND(VLOOKUP(C1910,[1]!T_Resins[#Data],2,FALSE)/VLOOKUP(A1910,[1]!T_Printers[#Data],5,FALSE),1),ROUND(VLOOKUP(C1910,[1]!T_Resins[#Data],2,FALSE)/VLOOKUP(A1910,[1]!T_Printers[#Data],5,FALSE),1)&gt;_xlfn.XLOOKUP(B1910,[1]Printers!L:L,[1]Printers!O:O,1,0,),10)),"Используйте слой 100 мкм")</f>
        <v>4.0999999999999996</v>
      </c>
      <c r="F1910">
        <f>IFERROR(IF(ROUND(_xlfn.XLOOKUP([1]Parameters!B1910,[1]Printers!L:L,[1]Printers!Q:Q,,0)*E1910/10,0)*10&lt;_xlfn.XLOOKUP([1]Parameters!B1910,[1]Printers!L:L,[1]Printers!P:P,,0),ROUND(_xlfn.XLOOKUP([1]Parameters!B1910,[1]Printers!L:L,[1]Printers!Q:Q,,0)*E1910/10,0)*10,_xlfn.XLOOKUP([1]Parameters!B1910,[1]Printers!L:L,[1]Printers!P:P,,0)),"")</f>
        <v>40</v>
      </c>
      <c r="G1910" cm="1">
        <f t="array" ref="G1910">IFERROR(IF(ROW()-1&gt;COUNTA([1]!T_Printers[Printers])*COUNTA([1]!T_Resins[Resins]),"",_xlfn.IFS(ROUND(VLOOKUP(C1910,[1]!T_Resins[#Data],3,FALSE)/VLOOKUP(A1910,[1]!T_Printers[#Data],5,FALSE),1)&lt;=_xlfn.XLOOKUP(B1910,[1]Printers!L:L,[1]Printers!O:O,1,0,),ROUND(VLOOKUP(C1910,[1]!T_Resins[#Data],3,FALSE)/VLOOKUP(A1910,[1]!T_Printers[#Data],5,FALSE),1),ROUND(VLOOKUP(C1910,[1]!T_Resins[#Data],3,FALSE)/VLOOKUP(A1910,[1]!T_Printers[#Data],5,FALSE),1)&gt;_xlfn.XLOOKUP(B1910,[1]Printers!L:L,[1]Printers!O:O,1,0,),10)),"")</f>
        <v>5.3</v>
      </c>
      <c r="H1910">
        <f>IFERROR(IF(ROUND(_xlfn.XLOOKUP([1]Parameters!B1910,[1]Printers!L:L,[1]Printers!Q:Q,,0)*G1910/10,0)*10&lt;_xlfn.XLOOKUP([1]Parameters!B1910,[1]Printers!L:L,[1]Printers!P:P,,0),ROUND(_xlfn.XLOOKUP([1]Parameters!B1910,[1]Printers!L:L,[1]Printers!Q:Q,,0)*G1910/10,0)*10,_xlfn.XLOOKUP([1]Parameters!B1910,[1]Printers!L:L,[1]Printers!P:P,,0)),"")</f>
        <v>50</v>
      </c>
      <c r="I1910" s="3" t="str" cm="1">
        <f t="array" ref="I1910">IFERROR(IF(ROW()-1&gt;COUNTA([1]!T_Printers[Printers])*COUNTA([1]!T_Resins[Resins]),"",_xlfn.IFS(ROUND(VLOOKUP(C1910,[1]!T_Resins[#Data],4,FALSE)/VLOOKUP(A1910,[1]!T_Printers[#Data],5,FALSE),1)&lt;=_xlfn.XLOOKUP(B1910,[1]Printers!L:L,[1]Printers!O:O,1,0,),ROUND(VLOOKUP(C1910,[1]!T_Resins[#Data],4,FALSE)/VLOOKUP(A1910,[1]!T_Printers[#Data],5,FALSE),1),ROUND(VLOOKUP(C1910,[1]!T_Resins[#Data],4,FALSE)/VLOOKUP(A1910,[1]!T_Printers[#Data],5,FALSE),1)&gt;_xlfn.XLOOKUP(B1910,[1]Printers!L:L,[1]Printers!O:O,1,0,),"")),"")</f>
        <v/>
      </c>
      <c r="J1910" t="str">
        <f>IFERROR(IF(ROUND(_xlfn.XLOOKUP([1]Parameters!B1910,[1]Printers!L:L,[1]Printers!Q:Q,,0)*I1910/10,0)*10&lt;_xlfn.XLOOKUP([1]Parameters!B1910,[1]Printers!L:L,[1]Printers!P:P,,0),ROUND(_xlfn.XLOOKUP([1]Parameters!B1910,[1]Printers!L:L,[1]Printers!Q:Q,,0)*I1910/10,0)*10,_xlfn.XLOOKUP([1]Parameters!B1910,[1]Printers!L:L,[1]Printers!P:P,,0)),"")</f>
        <v/>
      </c>
      <c r="K1910">
        <f>IF(SUM(E1910:J1910)&lt;&gt;0,VLOOKUP(A1910,[1]!T_Printers[#Data],10,FALSE)+VLOOKUP(C1910,[1]!T_Resins[#Data],10,FALSE),"")</f>
        <v>3</v>
      </c>
      <c r="L1910">
        <f>IF(SUM(E1910:J1910)&lt;&gt;0,VLOOKUP(A1910,[1]!T_Printers[#Data],11,FALSE),"")</f>
        <v>5</v>
      </c>
      <c r="M1910">
        <f>IF(SUM(E1910:J1910)&lt;&gt;0,VLOOKUP(C1910,[1]!T_Resins[#Data],8,FALSE),"")</f>
        <v>60</v>
      </c>
      <c r="N1910">
        <f>IF(_xlfn.XLOOKUP(B1910,[1]Printers!$L:$L,[1]Printers!$R:$R,0,0)&gt;0,[1]Parameters!M1910,IF(SUM(E1910:J1910)&lt;&gt;0,VLOOKUP(C1910,[1]!T_Resins[#Data],9,FALSE),""))</f>
        <v>60</v>
      </c>
      <c r="O1910" t="str">
        <f t="shared" si="29"/>
        <v>EPAXX1</v>
      </c>
    </row>
    <row r="1911" spans="1:15" x14ac:dyDescent="0.25">
      <c r="A1911" t="str">
        <f t="array" ref="A1911">IF(ROW()-1&gt;COUNTA([1]!T_Printers[Printers])*COUNTA([1]!T_Resins[Resins]),"",INDEX([1]!T_Printers[Printers],INT((ROW()-2)/COUNTA([1]!T_Resins[Resins])+1)))</f>
        <v>EPAX X1</v>
      </c>
      <c r="B1911" t="str">
        <f>_xlfn.XLOOKUP(A1911,[1]!T_Printers[Printers],[1]!T_Printers[Icon link],,0)</f>
        <v>EPAXX1</v>
      </c>
      <c r="C1911" t="str">
        <f t="array" ref="C1911">IF(ROW()-1&gt;COUNTA([1]!T_Printers[Printers])*COUNTA([1]!T_Resins[Resins]),"",INDEX([1]!T_Resins[Resins],MOD(ROW()-2,COUNTA([1]!T_Resins[Resins]))+1))</f>
        <v>Dental Sand A1-A2</v>
      </c>
      <c r="D1911">
        <f>IF(SUM(E1911:J1911)&lt;&gt;0,IF(ROW()-1&gt;COUNTA([1]!T_Printers[Printers])*COUNTA([1]!T_Resins[Resins]),"",2),"")</f>
        <v>2</v>
      </c>
      <c r="E1911" cm="1">
        <f t="array" ref="E1911">IFERROR(IF(ROW()-1&gt;COUNTA([1]!T_Printers[Printers])*COUNTA([1]!T_Resins[Resins]),"",_xlfn.IFS(ROUND(VLOOKUP(C1911,[1]!T_Resins[#Data],2,FALSE)/VLOOKUP(A1911,[1]!T_Printers[#Data],5,FALSE),1)&lt;=_xlfn.XLOOKUP(B1911,[1]Printers!L:L,[1]Printers!O:O,1,0,),ROUND(VLOOKUP(C1911,[1]!T_Resins[#Data],2,FALSE)/VLOOKUP(A1911,[1]!T_Printers[#Data],5,FALSE),1),ROUND(VLOOKUP(C1911,[1]!T_Resins[#Data],2,FALSE)/VLOOKUP(A1911,[1]!T_Printers[#Data],5,FALSE),1)&gt;_xlfn.XLOOKUP(B1911,[1]Printers!L:L,[1]Printers!O:O,1,0,),10)),"Используйте слой 100 мкм")</f>
        <v>2.2999999999999998</v>
      </c>
      <c r="F1911">
        <f>IFERROR(IF(ROUND(_xlfn.XLOOKUP([1]Parameters!B1911,[1]Printers!L:L,[1]Printers!Q:Q,,0)*E1911/10,0)*10&lt;_xlfn.XLOOKUP([1]Parameters!B1911,[1]Printers!L:L,[1]Printers!P:P,,0),ROUND(_xlfn.XLOOKUP([1]Parameters!B1911,[1]Printers!L:L,[1]Printers!Q:Q,,0)*E1911/10,0)*10,_xlfn.XLOOKUP([1]Parameters!B1911,[1]Printers!L:L,[1]Printers!P:P,,0)),"")</f>
        <v>20</v>
      </c>
      <c r="G1911" cm="1">
        <f t="array" ref="G1911">IFERROR(IF(ROW()-1&gt;COUNTA([1]!T_Printers[Printers])*COUNTA([1]!T_Resins[Resins]),"",_xlfn.IFS(ROUND(VLOOKUP(C1911,[1]!T_Resins[#Data],3,FALSE)/VLOOKUP(A1911,[1]!T_Printers[#Data],5,FALSE),1)&lt;=_xlfn.XLOOKUP(B1911,[1]Printers!L:L,[1]Printers!O:O,1,0,),ROUND(VLOOKUP(C1911,[1]!T_Resins[#Data],3,FALSE)/VLOOKUP(A1911,[1]!T_Printers[#Data],5,FALSE),1),ROUND(VLOOKUP(C1911,[1]!T_Resins[#Data],3,FALSE)/VLOOKUP(A1911,[1]!T_Printers[#Data],5,FALSE),1)&gt;_xlfn.XLOOKUP(B1911,[1]Printers!L:L,[1]Printers!O:O,1,0,),10)),"")</f>
        <v>3</v>
      </c>
      <c r="H1911">
        <f>IFERROR(IF(ROUND(_xlfn.XLOOKUP([1]Parameters!B1911,[1]Printers!L:L,[1]Printers!Q:Q,,0)*G1911/10,0)*10&lt;_xlfn.XLOOKUP([1]Parameters!B1911,[1]Printers!L:L,[1]Printers!P:P,,0),ROUND(_xlfn.XLOOKUP([1]Parameters!B1911,[1]Printers!L:L,[1]Printers!Q:Q,,0)*G1911/10,0)*10,_xlfn.XLOOKUP([1]Parameters!B1911,[1]Printers!L:L,[1]Printers!P:P,,0)),"")</f>
        <v>30</v>
      </c>
      <c r="I1911" s="3" t="str" cm="1">
        <f t="array" ref="I1911">IFERROR(IF(ROW()-1&gt;COUNTA([1]!T_Printers[Printers])*COUNTA([1]!T_Resins[Resins]),"",_xlfn.IFS(ROUND(VLOOKUP(C1911,[1]!T_Resins[#Data],4,FALSE)/VLOOKUP(A1911,[1]!T_Printers[#Data],5,FALSE),1)&lt;=_xlfn.XLOOKUP(B1911,[1]Printers!L:L,[1]Printers!O:O,1,0,),ROUND(VLOOKUP(C1911,[1]!T_Resins[#Data],4,FALSE)/VLOOKUP(A1911,[1]!T_Printers[#Data],5,FALSE),1),ROUND(VLOOKUP(C1911,[1]!T_Resins[#Data],4,FALSE)/VLOOKUP(A1911,[1]!T_Printers[#Data],5,FALSE),1)&gt;_xlfn.XLOOKUP(B1911,[1]Printers!L:L,[1]Printers!O:O,1,0,),"")),"")</f>
        <v/>
      </c>
      <c r="J1911" t="str">
        <f>IFERROR(IF(ROUND(_xlfn.XLOOKUP([1]Parameters!B1911,[1]Printers!L:L,[1]Printers!Q:Q,,0)*I1911/10,0)*10&lt;_xlfn.XLOOKUP([1]Parameters!B1911,[1]Printers!L:L,[1]Printers!P:P,,0),ROUND(_xlfn.XLOOKUP([1]Parameters!B1911,[1]Printers!L:L,[1]Printers!Q:Q,,0)*I1911/10,0)*10,_xlfn.XLOOKUP([1]Parameters!B1911,[1]Printers!L:L,[1]Printers!P:P,,0)),"")</f>
        <v/>
      </c>
      <c r="K1911">
        <f>IF(SUM(E1911:J1911)&lt;&gt;0,VLOOKUP(A1911,[1]!T_Printers[#Data],10,FALSE)+VLOOKUP(C1911,[1]!T_Resins[#Data],10,FALSE),"")</f>
        <v>4</v>
      </c>
      <c r="L1911">
        <f>IF(SUM(E1911:J1911)&lt;&gt;0,VLOOKUP(A1911,[1]!T_Printers[#Data],11,FALSE),"")</f>
        <v>5</v>
      </c>
      <c r="M1911">
        <f>IF(SUM(E1911:J1911)&lt;&gt;0,VLOOKUP(C1911,[1]!T_Resins[#Data],8,FALSE),"")</f>
        <v>120</v>
      </c>
      <c r="N1911">
        <f>IF(_xlfn.XLOOKUP(B1911,[1]Printers!$L:$L,[1]Printers!$R:$R,0,0)&gt;0,[1]Parameters!M1911,IF(SUM(E1911:J1911)&lt;&gt;0,VLOOKUP(C1911,[1]!T_Resins[#Data],9,FALSE),""))</f>
        <v>180</v>
      </c>
      <c r="O1911" t="str">
        <f t="shared" si="29"/>
        <v>EPAXX1</v>
      </c>
    </row>
    <row r="1912" spans="1:15" x14ac:dyDescent="0.25">
      <c r="A1912" t="str">
        <f t="array" ref="A1912">IF(ROW()-1&gt;COUNTA([1]!T_Printers[Printers])*COUNTA([1]!T_Resins[Resins]),"",INDEX([1]!T_Printers[Printers],INT((ROW()-2)/COUNTA([1]!T_Resins[Resins])+1)))</f>
        <v>EPAX X1</v>
      </c>
      <c r="B1912" t="str">
        <f>_xlfn.XLOOKUP(A1912,[1]!T_Printers[Printers],[1]!T_Printers[Icon link],,0)</f>
        <v>EPAXX1</v>
      </c>
      <c r="C1912" t="str">
        <f t="array" ref="C1912">IF(ROW()-1&gt;COUNTA([1]!T_Printers[Printers])*COUNTA([1]!T_Resins[Resins]),"",INDEX([1]!T_Resins[Resins],MOD(ROW()-2,COUNTA([1]!T_Resins[Resins]))+1))</f>
        <v xml:space="preserve">Dental Sand A1-A2 (Обновленная версия) </v>
      </c>
      <c r="D1912">
        <f>IF(SUM(E1912:J1912)&lt;&gt;0,IF(ROW()-1&gt;COUNTA([1]!T_Printers[Printers])*COUNTA([1]!T_Resins[Resins]),"",2),"")</f>
        <v>2</v>
      </c>
      <c r="E1912" cm="1">
        <f t="array" ref="E1912">IFERROR(IF(ROW()-1&gt;COUNTA([1]!T_Printers[Printers])*COUNTA([1]!T_Resins[Resins]),"",_xlfn.IFS(ROUND(VLOOKUP(C1912,[1]!T_Resins[#Data],2,FALSE)/VLOOKUP(A1912,[1]!T_Printers[#Data],5,FALSE),1)&lt;=_xlfn.XLOOKUP(B1912,[1]Printers!L:L,[1]Printers!O:O,1,0,),ROUND(VLOOKUP(C1912,[1]!T_Resins[#Data],2,FALSE)/VLOOKUP(A1912,[1]!T_Printers[#Data],5,FALSE),1),ROUND(VLOOKUP(C1912,[1]!T_Resins[#Data],2,FALSE)/VLOOKUP(A1912,[1]!T_Printers[#Data],5,FALSE),1)&gt;_xlfn.XLOOKUP(B1912,[1]Printers!L:L,[1]Printers!O:O,1,0,),10)),"Используйте слой 100 мкм")</f>
        <v>6.2</v>
      </c>
      <c r="F1912">
        <f>IFERROR(IF(ROUND(_xlfn.XLOOKUP([1]Parameters!B1912,[1]Printers!L:L,[1]Printers!Q:Q,,0)*E1912/10,0)*10&lt;_xlfn.XLOOKUP([1]Parameters!B1912,[1]Printers!L:L,[1]Printers!P:P,,0),ROUND(_xlfn.XLOOKUP([1]Parameters!B1912,[1]Printers!L:L,[1]Printers!Q:Q,,0)*E1912/10,0)*10,_xlfn.XLOOKUP([1]Parameters!B1912,[1]Printers!L:L,[1]Printers!P:P,,0)),"")</f>
        <v>60</v>
      </c>
      <c r="G1912" cm="1">
        <f t="array" ref="G1912">IFERROR(IF(ROW()-1&gt;COUNTA([1]!T_Printers[Printers])*COUNTA([1]!T_Resins[Resins]),"",_xlfn.IFS(ROUND(VLOOKUP(C1912,[1]!T_Resins[#Data],3,FALSE)/VLOOKUP(A1912,[1]!T_Printers[#Data],5,FALSE),1)&lt;=_xlfn.XLOOKUP(B1912,[1]Printers!L:L,[1]Printers!O:O,1,0,),ROUND(VLOOKUP(C1912,[1]!T_Resins[#Data],3,FALSE)/VLOOKUP(A1912,[1]!T_Printers[#Data],5,FALSE),1),ROUND(VLOOKUP(C1912,[1]!T_Resins[#Data],3,FALSE)/VLOOKUP(A1912,[1]!T_Printers[#Data],5,FALSE),1)&gt;_xlfn.XLOOKUP(B1912,[1]Printers!L:L,[1]Printers!O:O,1,0,),10)),"")</f>
        <v>6.5</v>
      </c>
      <c r="H1912">
        <f>IFERROR(IF(ROUND(_xlfn.XLOOKUP([1]Parameters!B1912,[1]Printers!L:L,[1]Printers!Q:Q,,0)*G1912/10,0)*10&lt;_xlfn.XLOOKUP([1]Parameters!B1912,[1]Printers!L:L,[1]Printers!P:P,,0),ROUND(_xlfn.XLOOKUP([1]Parameters!B1912,[1]Printers!L:L,[1]Printers!Q:Q,,0)*G1912/10,0)*10,_xlfn.XLOOKUP([1]Parameters!B1912,[1]Printers!L:L,[1]Printers!P:P,,0)),"")</f>
        <v>60</v>
      </c>
      <c r="I1912" s="3" t="str" cm="1">
        <f t="array" ref="I1912">IFERROR(IF(ROW()-1&gt;COUNTA([1]!T_Printers[Printers])*COUNTA([1]!T_Resins[Resins]),"",_xlfn.IFS(ROUND(VLOOKUP(C1912,[1]!T_Resins[#Data],4,FALSE)/VLOOKUP(A1912,[1]!T_Printers[#Data],5,FALSE),1)&lt;=_xlfn.XLOOKUP(B1912,[1]Printers!L:L,[1]Printers!O:O,1,0,),ROUND(VLOOKUP(C1912,[1]!T_Resins[#Data],4,FALSE)/VLOOKUP(A1912,[1]!T_Printers[#Data],5,FALSE),1),ROUND(VLOOKUP(C1912,[1]!T_Resins[#Data],4,FALSE)/VLOOKUP(A1912,[1]!T_Printers[#Data],5,FALSE),1)&gt;_xlfn.XLOOKUP(B1912,[1]Printers!L:L,[1]Printers!O:O,1,0,),"")),"")</f>
        <v/>
      </c>
      <c r="J1912" t="str">
        <f>IFERROR(IF(ROUND(_xlfn.XLOOKUP([1]Parameters!B1912,[1]Printers!L:L,[1]Printers!Q:Q,,0)*I1912/10,0)*10&lt;_xlfn.XLOOKUP([1]Parameters!B1912,[1]Printers!L:L,[1]Printers!P:P,,0),ROUND(_xlfn.XLOOKUP([1]Parameters!B1912,[1]Printers!L:L,[1]Printers!Q:Q,,0)*I1912/10,0)*10,_xlfn.XLOOKUP([1]Parameters!B1912,[1]Printers!L:L,[1]Printers!P:P,,0)),"")</f>
        <v/>
      </c>
      <c r="K1912">
        <f>IF(SUM(E1912:J1912)&lt;&gt;0,VLOOKUP(A1912,[1]!T_Printers[#Data],10,FALSE)+VLOOKUP(C1912,[1]!T_Resins[#Data],10,FALSE),"")</f>
        <v>4</v>
      </c>
      <c r="L1912">
        <f>IF(SUM(E1912:J1912)&lt;&gt;0,VLOOKUP(A1912,[1]!T_Printers[#Data],11,FALSE),"")</f>
        <v>5</v>
      </c>
      <c r="M1912">
        <f>IF(SUM(E1912:J1912)&lt;&gt;0,VLOOKUP(C1912,[1]!T_Resins[#Data],8,FALSE),"")</f>
        <v>120</v>
      </c>
      <c r="N1912">
        <f>IF(_xlfn.XLOOKUP(B1912,[1]Printers!$L:$L,[1]Printers!$R:$R,0,0)&gt;0,[1]Parameters!M1912,IF(SUM(E1912:J1912)&lt;&gt;0,VLOOKUP(C1912,[1]!T_Resins[#Data],9,FALSE),""))</f>
        <v>180</v>
      </c>
      <c r="O1912" t="str">
        <f t="shared" si="29"/>
        <v>EPAXX1</v>
      </c>
    </row>
    <row r="1913" spans="1:15" x14ac:dyDescent="0.25">
      <c r="A1913" t="str">
        <f t="array" ref="A1913">IF(ROW()-1&gt;COUNTA([1]!T_Printers[Printers])*COUNTA([1]!T_Resins[Resins]),"",INDEX([1]!T_Printers[Printers],INT((ROW()-2)/COUNTA([1]!T_Resins[Resins])+1)))</f>
        <v>EPAX X1</v>
      </c>
      <c r="B1913" t="str">
        <f>_xlfn.XLOOKUP(A1913,[1]!T_Printers[Printers],[1]!T_Printers[Icon link],,0)</f>
        <v>EPAXX1</v>
      </c>
      <c r="C1913" t="str">
        <f t="array" ref="C1913">IF(ROW()-1&gt;COUNTA([1]!T_Printers[Printers])*COUNTA([1]!T_Resins[Resins]),"",INDEX([1]!T_Resins[Resins],MOD(ROW()-2,COUNTA([1]!T_Resins[Resins]))+1))</f>
        <v>Dental Sand A3</v>
      </c>
      <c r="D1913">
        <f>IF(SUM(E1913:J1913)&lt;&gt;0,IF(ROW()-1&gt;COUNTA([1]!T_Printers[Printers])*COUNTA([1]!T_Resins[Resins]),"",2),"")</f>
        <v>2</v>
      </c>
      <c r="E1913" cm="1">
        <f t="array" ref="E1913">IFERROR(IF(ROW()-1&gt;COUNTA([1]!T_Printers[Printers])*COUNTA([1]!T_Resins[Resins]),"",_xlfn.IFS(ROUND(VLOOKUP(C1913,[1]!T_Resins[#Data],2,FALSE)/VLOOKUP(A1913,[1]!T_Printers[#Data],5,FALSE),1)&lt;=_xlfn.XLOOKUP(B1913,[1]Printers!L:L,[1]Printers!O:O,1,0,),ROUND(VLOOKUP(C1913,[1]!T_Resins[#Data],2,FALSE)/VLOOKUP(A1913,[1]!T_Printers[#Data],5,FALSE),1),ROUND(VLOOKUP(C1913,[1]!T_Resins[#Data],2,FALSE)/VLOOKUP(A1913,[1]!T_Printers[#Data],5,FALSE),1)&gt;_xlfn.XLOOKUP(B1913,[1]Printers!L:L,[1]Printers!O:O,1,0,),10)),"Используйте слой 100 мкм")</f>
        <v>2.2999999999999998</v>
      </c>
      <c r="F1913">
        <f>IFERROR(IF(ROUND(_xlfn.XLOOKUP([1]Parameters!B1913,[1]Printers!L:L,[1]Printers!Q:Q,,0)*E1913/10,0)*10&lt;_xlfn.XLOOKUP([1]Parameters!B1913,[1]Printers!L:L,[1]Printers!P:P,,0),ROUND(_xlfn.XLOOKUP([1]Parameters!B1913,[1]Printers!L:L,[1]Printers!Q:Q,,0)*E1913/10,0)*10,_xlfn.XLOOKUP([1]Parameters!B1913,[1]Printers!L:L,[1]Printers!P:P,,0)),"")</f>
        <v>20</v>
      </c>
      <c r="G1913" cm="1">
        <f t="array" ref="G1913">IFERROR(IF(ROW()-1&gt;COUNTA([1]!T_Printers[Printers])*COUNTA([1]!T_Resins[Resins]),"",_xlfn.IFS(ROUND(VLOOKUP(C1913,[1]!T_Resins[#Data],3,FALSE)/VLOOKUP(A1913,[1]!T_Printers[#Data],5,FALSE),1)&lt;=_xlfn.XLOOKUP(B1913,[1]Printers!L:L,[1]Printers!O:O,1,0,),ROUND(VLOOKUP(C1913,[1]!T_Resins[#Data],3,FALSE)/VLOOKUP(A1913,[1]!T_Printers[#Data],5,FALSE),1),ROUND(VLOOKUP(C1913,[1]!T_Resins[#Data],3,FALSE)/VLOOKUP(A1913,[1]!T_Printers[#Data],5,FALSE),1)&gt;_xlfn.XLOOKUP(B1913,[1]Printers!L:L,[1]Printers!O:O,1,0,),10)),"")</f>
        <v>3</v>
      </c>
      <c r="H1913">
        <f>IFERROR(IF(ROUND(_xlfn.XLOOKUP([1]Parameters!B1913,[1]Printers!L:L,[1]Printers!Q:Q,,0)*G1913/10,0)*10&lt;_xlfn.XLOOKUP([1]Parameters!B1913,[1]Printers!L:L,[1]Printers!P:P,,0),ROUND(_xlfn.XLOOKUP([1]Parameters!B1913,[1]Printers!L:L,[1]Printers!Q:Q,,0)*G1913/10,0)*10,_xlfn.XLOOKUP([1]Parameters!B1913,[1]Printers!L:L,[1]Printers!P:P,,0)),"")</f>
        <v>30</v>
      </c>
      <c r="I1913" s="3" t="str" cm="1">
        <f t="array" ref="I1913">IFERROR(IF(ROW()-1&gt;COUNTA([1]!T_Printers[Printers])*COUNTA([1]!T_Resins[Resins]),"",_xlfn.IFS(ROUND(VLOOKUP(C1913,[1]!T_Resins[#Data],4,FALSE)/VLOOKUP(A1913,[1]!T_Printers[#Data],5,FALSE),1)&lt;=_xlfn.XLOOKUP(B1913,[1]Printers!L:L,[1]Printers!O:O,1,0,),ROUND(VLOOKUP(C1913,[1]!T_Resins[#Data],4,FALSE)/VLOOKUP(A1913,[1]!T_Printers[#Data],5,FALSE),1),ROUND(VLOOKUP(C1913,[1]!T_Resins[#Data],4,FALSE)/VLOOKUP(A1913,[1]!T_Printers[#Data],5,FALSE),1)&gt;_xlfn.XLOOKUP(B1913,[1]Printers!L:L,[1]Printers!O:O,1,0,),"")),"")</f>
        <v/>
      </c>
      <c r="J1913" t="str">
        <f>IFERROR(IF(ROUND(_xlfn.XLOOKUP([1]Parameters!B1913,[1]Printers!L:L,[1]Printers!Q:Q,,0)*I1913/10,0)*10&lt;_xlfn.XLOOKUP([1]Parameters!B1913,[1]Printers!L:L,[1]Printers!P:P,,0),ROUND(_xlfn.XLOOKUP([1]Parameters!B1913,[1]Printers!L:L,[1]Printers!Q:Q,,0)*I1913/10,0)*10,_xlfn.XLOOKUP([1]Parameters!B1913,[1]Printers!L:L,[1]Printers!P:P,,0)),"")</f>
        <v/>
      </c>
      <c r="K1913">
        <f>IF(SUM(E1913:J1913)&lt;&gt;0,VLOOKUP(A1913,[1]!T_Printers[#Data],10,FALSE)+VLOOKUP(C1913,[1]!T_Resins[#Data],10,FALSE),"")</f>
        <v>4</v>
      </c>
      <c r="L1913">
        <f>IF(SUM(E1913:J1913)&lt;&gt;0,VLOOKUP(A1913,[1]!T_Printers[#Data],11,FALSE),"")</f>
        <v>5</v>
      </c>
      <c r="M1913">
        <f>IF(SUM(E1913:J1913)&lt;&gt;0,VLOOKUP(C1913,[1]!T_Resins[#Data],8,FALSE),"")</f>
        <v>120</v>
      </c>
      <c r="N1913">
        <f>IF(_xlfn.XLOOKUP(B1913,[1]Printers!$L:$L,[1]Printers!$R:$R,0,0)&gt;0,[1]Parameters!M1913,IF(SUM(E1913:J1913)&lt;&gt;0,VLOOKUP(C1913,[1]!T_Resins[#Data],9,FALSE),""))</f>
        <v>180</v>
      </c>
      <c r="O1913" t="str">
        <f t="shared" si="29"/>
        <v>EPAXX1</v>
      </c>
    </row>
    <row r="1914" spans="1:15" x14ac:dyDescent="0.25">
      <c r="A1914" t="str">
        <f t="array" ref="A1914">IF(ROW()-1&gt;COUNTA([1]!T_Printers[Printers])*COUNTA([1]!T_Resins[Resins]),"",INDEX([1]!T_Printers[Printers],INT((ROW()-2)/COUNTA([1]!T_Resins[Resins])+1)))</f>
        <v>EPAX X1</v>
      </c>
      <c r="B1914" t="str">
        <f>_xlfn.XLOOKUP(A1914,[1]!T_Printers[Printers],[1]!T_Printers[Icon link],,0)</f>
        <v>EPAXX1</v>
      </c>
      <c r="C1914" t="str">
        <f t="array" ref="C1914">IF(ROW()-1&gt;COUNTA([1]!T_Printers[Printers])*COUNTA([1]!T_Resins[Resins]),"",INDEX([1]!T_Resins[Resins],MOD(ROW()-2,COUNTA([1]!T_Resins[Resins]))+1))</f>
        <v xml:space="preserve">Dental Sand A3 (Обновленная версия) </v>
      </c>
      <c r="D1914">
        <f>IF(SUM(E1914:J1914)&lt;&gt;0,IF(ROW()-1&gt;COUNTA([1]!T_Printers[Printers])*COUNTA([1]!T_Resins[Resins]),"",2),"")</f>
        <v>2</v>
      </c>
      <c r="E1914" cm="1">
        <f t="array" ref="E1914">IFERROR(IF(ROW()-1&gt;COUNTA([1]!T_Printers[Printers])*COUNTA([1]!T_Resins[Resins]),"",_xlfn.IFS(ROUND(VLOOKUP(C1914,[1]!T_Resins[#Data],2,FALSE)/VLOOKUP(A1914,[1]!T_Printers[#Data],5,FALSE),1)&lt;=_xlfn.XLOOKUP(B1914,[1]Printers!L:L,[1]Printers!O:O,1,0,),ROUND(VLOOKUP(C1914,[1]!T_Resins[#Data],2,FALSE)/VLOOKUP(A1914,[1]!T_Printers[#Data],5,FALSE),1),ROUND(VLOOKUP(C1914,[1]!T_Resins[#Data],2,FALSE)/VLOOKUP(A1914,[1]!T_Printers[#Data],5,FALSE),1)&gt;_xlfn.XLOOKUP(B1914,[1]Printers!L:L,[1]Printers!O:O,1,0,),10)),"Используйте слой 100 мкм")</f>
        <v>6.2</v>
      </c>
      <c r="F1914">
        <f>IFERROR(IF(ROUND(_xlfn.XLOOKUP([1]Parameters!B1914,[1]Printers!L:L,[1]Printers!Q:Q,,0)*E1914/10,0)*10&lt;_xlfn.XLOOKUP([1]Parameters!B1914,[1]Printers!L:L,[1]Printers!P:P,,0),ROUND(_xlfn.XLOOKUP([1]Parameters!B1914,[1]Printers!L:L,[1]Printers!Q:Q,,0)*E1914/10,0)*10,_xlfn.XLOOKUP([1]Parameters!B1914,[1]Printers!L:L,[1]Printers!P:P,,0)),"")</f>
        <v>60</v>
      </c>
      <c r="G1914" cm="1">
        <f t="array" ref="G1914">IFERROR(IF(ROW()-1&gt;COUNTA([1]!T_Printers[Printers])*COUNTA([1]!T_Resins[Resins]),"",_xlfn.IFS(ROUND(VLOOKUP(C1914,[1]!T_Resins[#Data],3,FALSE)/VLOOKUP(A1914,[1]!T_Printers[#Data],5,FALSE),1)&lt;=_xlfn.XLOOKUP(B1914,[1]Printers!L:L,[1]Printers!O:O,1,0,),ROUND(VLOOKUP(C1914,[1]!T_Resins[#Data],3,FALSE)/VLOOKUP(A1914,[1]!T_Printers[#Data],5,FALSE),1),ROUND(VLOOKUP(C1914,[1]!T_Resins[#Data],3,FALSE)/VLOOKUP(A1914,[1]!T_Printers[#Data],5,FALSE),1)&gt;_xlfn.XLOOKUP(B1914,[1]Printers!L:L,[1]Printers!O:O,1,0,),10)),"")</f>
        <v>6.5</v>
      </c>
      <c r="H1914">
        <f>IFERROR(IF(ROUND(_xlfn.XLOOKUP([1]Parameters!B1914,[1]Printers!L:L,[1]Printers!Q:Q,,0)*G1914/10,0)*10&lt;_xlfn.XLOOKUP([1]Parameters!B1914,[1]Printers!L:L,[1]Printers!P:P,,0),ROUND(_xlfn.XLOOKUP([1]Parameters!B1914,[1]Printers!L:L,[1]Printers!Q:Q,,0)*G1914/10,0)*10,_xlfn.XLOOKUP([1]Parameters!B1914,[1]Printers!L:L,[1]Printers!P:P,,0)),"")</f>
        <v>60</v>
      </c>
      <c r="I1914" s="3" t="str" cm="1">
        <f t="array" ref="I1914">IFERROR(IF(ROW()-1&gt;COUNTA([1]!T_Printers[Printers])*COUNTA([1]!T_Resins[Resins]),"",_xlfn.IFS(ROUND(VLOOKUP(C1914,[1]!T_Resins[#Data],4,FALSE)/VLOOKUP(A1914,[1]!T_Printers[#Data],5,FALSE),1)&lt;=_xlfn.XLOOKUP(B1914,[1]Printers!L:L,[1]Printers!O:O,1,0,),ROUND(VLOOKUP(C1914,[1]!T_Resins[#Data],4,FALSE)/VLOOKUP(A1914,[1]!T_Printers[#Data],5,FALSE),1),ROUND(VLOOKUP(C1914,[1]!T_Resins[#Data],4,FALSE)/VLOOKUP(A1914,[1]!T_Printers[#Data],5,FALSE),1)&gt;_xlfn.XLOOKUP(B1914,[1]Printers!L:L,[1]Printers!O:O,1,0,),"")),"")</f>
        <v/>
      </c>
      <c r="J1914" t="str">
        <f>IFERROR(IF(ROUND(_xlfn.XLOOKUP([1]Parameters!B1914,[1]Printers!L:L,[1]Printers!Q:Q,,0)*I1914/10,0)*10&lt;_xlfn.XLOOKUP([1]Parameters!B1914,[1]Printers!L:L,[1]Printers!P:P,,0),ROUND(_xlfn.XLOOKUP([1]Parameters!B1914,[1]Printers!L:L,[1]Printers!Q:Q,,0)*I1914/10,0)*10,_xlfn.XLOOKUP([1]Parameters!B1914,[1]Printers!L:L,[1]Printers!P:P,,0)),"")</f>
        <v/>
      </c>
      <c r="K1914">
        <f>IF(SUM(E1914:J1914)&lt;&gt;0,VLOOKUP(A1914,[1]!T_Printers[#Data],10,FALSE)+VLOOKUP(C1914,[1]!T_Resins[#Data],10,FALSE),"")</f>
        <v>4</v>
      </c>
      <c r="L1914">
        <f>IF(SUM(E1914:J1914)&lt;&gt;0,VLOOKUP(A1914,[1]!T_Printers[#Data],11,FALSE),"")</f>
        <v>5</v>
      </c>
      <c r="M1914">
        <f>IF(SUM(E1914:J1914)&lt;&gt;0,VLOOKUP(C1914,[1]!T_Resins[#Data],8,FALSE),"")</f>
        <v>120</v>
      </c>
      <c r="N1914">
        <f>IF(_xlfn.XLOOKUP(B1914,[1]Printers!$L:$L,[1]Printers!$R:$R,0,0)&gt;0,[1]Parameters!M1914,IF(SUM(E1914:J1914)&lt;&gt;0,VLOOKUP(C1914,[1]!T_Resins[#Data],9,FALSE),""))</f>
        <v>180</v>
      </c>
      <c r="O1914" t="str">
        <f t="shared" si="29"/>
        <v>EPAXX1</v>
      </c>
    </row>
    <row r="1915" spans="1:15" x14ac:dyDescent="0.25">
      <c r="A1915" t="str">
        <f t="array" ref="A1915">IF(ROW()-1&gt;COUNTA([1]!T_Printers[Printers])*COUNTA([1]!T_Resins[Resins]),"",INDEX([1]!T_Printers[Printers],INT((ROW()-2)/COUNTA([1]!T_Resins[Resins])+1)))</f>
        <v>EPAX X1</v>
      </c>
      <c r="B1915" t="str">
        <f>_xlfn.XLOOKUP(A1915,[1]!T_Printers[Printers],[1]!T_Printers[Icon link],,0)</f>
        <v>EPAXX1</v>
      </c>
      <c r="C1915" t="str">
        <f t="array" ref="C1915">IF(ROW()-1&gt;COUNTA([1]!T_Printers[Printers])*COUNTA([1]!T_Resins[Resins]),"",INDEX([1]!T_Resins[Resins],MOD(ROW()-2,COUNTA([1]!T_Resins[Resins]))+1))</f>
        <v>Dental Sand Pro A1-A2 (Crown LT)</v>
      </c>
      <c r="D1915">
        <f>IF(SUM(E1915:J1915)&lt;&gt;0,IF(ROW()-1&gt;COUNTA([1]!T_Printers[Printers])*COUNTA([1]!T_Resins[Resins]),"",2),"")</f>
        <v>2</v>
      </c>
      <c r="E1915" cm="1">
        <f t="array" ref="E1915">IFERROR(IF(ROW()-1&gt;COUNTA([1]!T_Printers[Printers])*COUNTA([1]!T_Resins[Resins]),"",_xlfn.IFS(ROUND(VLOOKUP(C1915,[1]!T_Resins[#Data],2,FALSE)/VLOOKUP(A1915,[1]!T_Printers[#Data],5,FALSE),1)&lt;=_xlfn.XLOOKUP(B1915,[1]Printers!L:L,[1]Printers!O:O,1,0,),ROUND(VLOOKUP(C1915,[1]!T_Resins[#Data],2,FALSE)/VLOOKUP(A1915,[1]!T_Printers[#Data],5,FALSE),1),ROUND(VLOOKUP(C1915,[1]!T_Resins[#Data],2,FALSE)/VLOOKUP(A1915,[1]!T_Printers[#Data],5,FALSE),1)&gt;_xlfn.XLOOKUP(B1915,[1]Printers!L:L,[1]Printers!O:O,1,0,),10)),"Используйте слой 100 мкм")</f>
        <v>10.3</v>
      </c>
      <c r="F1915">
        <f>IFERROR(IF(ROUND(_xlfn.XLOOKUP([1]Parameters!B1915,[1]Printers!L:L,[1]Printers!Q:Q,,0)*E1915/10,0)*10&lt;_xlfn.XLOOKUP([1]Parameters!B1915,[1]Printers!L:L,[1]Printers!P:P,,0),ROUND(_xlfn.XLOOKUP([1]Parameters!B1915,[1]Printers!L:L,[1]Printers!Q:Q,,0)*E1915/10,0)*10,_xlfn.XLOOKUP([1]Parameters!B1915,[1]Printers!L:L,[1]Printers!P:P,,0)),"")</f>
        <v>90</v>
      </c>
      <c r="G1915" cm="1">
        <f t="array" ref="G1915">IFERROR(IF(ROW()-1&gt;COUNTA([1]!T_Printers[Printers])*COUNTA([1]!T_Resins[Resins]),"",_xlfn.IFS(ROUND(VLOOKUP(C1915,[1]!T_Resins[#Data],3,FALSE)/VLOOKUP(A1915,[1]!T_Printers[#Data],5,FALSE),1)&lt;=_xlfn.XLOOKUP(B1915,[1]Printers!L:L,[1]Printers!O:O,1,0,),ROUND(VLOOKUP(C1915,[1]!T_Resins[#Data],3,FALSE)/VLOOKUP(A1915,[1]!T_Printers[#Data],5,FALSE),1),ROUND(VLOOKUP(C1915,[1]!T_Resins[#Data],3,FALSE)/VLOOKUP(A1915,[1]!T_Printers[#Data],5,FALSE),1)&gt;_xlfn.XLOOKUP(B1915,[1]Printers!L:L,[1]Printers!O:O,1,0,),10)),"")</f>
        <v>14.9</v>
      </c>
      <c r="H1915">
        <f>IFERROR(IF(ROUND(_xlfn.XLOOKUP([1]Parameters!B1915,[1]Printers!L:L,[1]Printers!Q:Q,,0)*G1915/10,0)*10&lt;_xlfn.XLOOKUP([1]Parameters!B1915,[1]Printers!L:L,[1]Printers!P:P,,0),ROUND(_xlfn.XLOOKUP([1]Parameters!B1915,[1]Printers!L:L,[1]Printers!Q:Q,,0)*G1915/10,0)*10,_xlfn.XLOOKUP([1]Parameters!B1915,[1]Printers!L:L,[1]Printers!P:P,,0)),"")</f>
        <v>100</v>
      </c>
      <c r="I1915" s="3" t="str" cm="1">
        <f t="array" ref="I1915">IFERROR(IF(ROW()-1&gt;COUNTA([1]!T_Printers[Printers])*COUNTA([1]!T_Resins[Resins]),"",_xlfn.IFS(ROUND(VLOOKUP(C1915,[1]!T_Resins[#Data],4,FALSE)/VLOOKUP(A1915,[1]!T_Printers[#Data],5,FALSE),1)&lt;=_xlfn.XLOOKUP(B1915,[1]Printers!L:L,[1]Printers!O:O,1,0,),ROUND(VLOOKUP(C1915,[1]!T_Resins[#Data],4,FALSE)/VLOOKUP(A1915,[1]!T_Printers[#Data],5,FALSE),1),ROUND(VLOOKUP(C1915,[1]!T_Resins[#Data],4,FALSE)/VLOOKUP(A1915,[1]!T_Printers[#Data],5,FALSE),1)&gt;_xlfn.XLOOKUP(B1915,[1]Printers!L:L,[1]Printers!O:O,1,0,),"")),"")</f>
        <v/>
      </c>
      <c r="J1915" t="str">
        <f>IFERROR(IF(ROUND(_xlfn.XLOOKUP([1]Parameters!B1915,[1]Printers!L:L,[1]Printers!Q:Q,,0)*I1915/10,0)*10&lt;_xlfn.XLOOKUP([1]Parameters!B1915,[1]Printers!L:L,[1]Printers!P:P,,0),ROUND(_xlfn.XLOOKUP([1]Parameters!B1915,[1]Printers!L:L,[1]Printers!Q:Q,,0)*I1915/10,0)*10,_xlfn.XLOOKUP([1]Parameters!B1915,[1]Printers!L:L,[1]Printers!P:P,,0)),"")</f>
        <v/>
      </c>
      <c r="K1915">
        <f>IF(SUM(E1915:J1915)&lt;&gt;0,VLOOKUP(A1915,[1]!T_Printers[#Data],10,FALSE)+VLOOKUP(C1915,[1]!T_Resins[#Data],10,FALSE),"")</f>
        <v>4</v>
      </c>
      <c r="L1915">
        <f>IF(SUM(E1915:J1915)&lt;&gt;0,VLOOKUP(A1915,[1]!T_Printers[#Data],11,FALSE),"")</f>
        <v>5</v>
      </c>
      <c r="M1915">
        <f>IF(SUM(E1915:J1915)&lt;&gt;0,VLOOKUP(C1915,[1]!T_Resins[#Data],8,FALSE),"")</f>
        <v>120</v>
      </c>
      <c r="N1915">
        <f>IF(_xlfn.XLOOKUP(B1915,[1]Printers!$L:$L,[1]Printers!$R:$R,0,0)&gt;0,[1]Parameters!M1915,IF(SUM(E1915:J1915)&lt;&gt;0,VLOOKUP(C1915,[1]!T_Resins[#Data],9,FALSE),""))</f>
        <v>180</v>
      </c>
      <c r="O1915" t="str">
        <f t="shared" si="29"/>
        <v>EPAXX1</v>
      </c>
    </row>
    <row r="1916" spans="1:15" x14ac:dyDescent="0.25">
      <c r="A1916" t="str">
        <f t="array" ref="A1916">IF(ROW()-1&gt;COUNTA([1]!T_Printers[Printers])*COUNTA([1]!T_Resins[Resins]),"",INDEX([1]!T_Printers[Printers],INT((ROW()-2)/COUNTA([1]!T_Resins[Resins])+1)))</f>
        <v>EPAX X1</v>
      </c>
      <c r="B1916" t="str">
        <f>_xlfn.XLOOKUP(A1916,[1]!T_Printers[Printers],[1]!T_Printers[Icon link],,0)</f>
        <v>EPAXX1</v>
      </c>
      <c r="C1916" t="str">
        <f t="array" ref="C1916">IF(ROW()-1&gt;COUNTA([1]!T_Printers[Printers])*COUNTA([1]!T_Resins[Resins]),"",INDEX([1]!T_Resins[Resins],MOD(ROW()-2,COUNTA([1]!T_Resins[Resins]))+1))</f>
        <v>Dental Sand Pro A3 (Crown LT)</v>
      </c>
      <c r="D1916">
        <f>IF(SUM(E1916:J1916)&lt;&gt;0,IF(ROW()-1&gt;COUNTA([1]!T_Printers[Printers])*COUNTA([1]!T_Resins[Resins]),"",2),"")</f>
        <v>2</v>
      </c>
      <c r="E1916" cm="1">
        <f t="array" ref="E1916">IFERROR(IF(ROW()-1&gt;COUNTA([1]!T_Printers[Printers])*COUNTA([1]!T_Resins[Resins]),"",_xlfn.IFS(ROUND(VLOOKUP(C1916,[1]!T_Resins[#Data],2,FALSE)/VLOOKUP(A1916,[1]!T_Printers[#Data],5,FALSE),1)&lt;=_xlfn.XLOOKUP(B1916,[1]Printers!L:L,[1]Printers!O:O,1,0,),ROUND(VLOOKUP(C1916,[1]!T_Resins[#Data],2,FALSE)/VLOOKUP(A1916,[1]!T_Printers[#Data],5,FALSE),1),ROUND(VLOOKUP(C1916,[1]!T_Resins[#Data],2,FALSE)/VLOOKUP(A1916,[1]!T_Printers[#Data],5,FALSE),1)&gt;_xlfn.XLOOKUP(B1916,[1]Printers!L:L,[1]Printers!O:O,1,0,),10)),"Используйте слой 100 мкм")</f>
        <v>10.3</v>
      </c>
      <c r="F1916">
        <f>IFERROR(IF(ROUND(_xlfn.XLOOKUP([1]Parameters!B1916,[1]Printers!L:L,[1]Printers!Q:Q,,0)*E1916/10,0)*10&lt;_xlfn.XLOOKUP([1]Parameters!B1916,[1]Printers!L:L,[1]Printers!P:P,,0),ROUND(_xlfn.XLOOKUP([1]Parameters!B1916,[1]Printers!L:L,[1]Printers!Q:Q,,0)*E1916/10,0)*10,_xlfn.XLOOKUP([1]Parameters!B1916,[1]Printers!L:L,[1]Printers!P:P,,0)),"")</f>
        <v>90</v>
      </c>
      <c r="G1916" cm="1">
        <f t="array" ref="G1916">IFERROR(IF(ROW()-1&gt;COUNTA([1]!T_Printers[Printers])*COUNTA([1]!T_Resins[Resins]),"",_xlfn.IFS(ROUND(VLOOKUP(C1916,[1]!T_Resins[#Data],3,FALSE)/VLOOKUP(A1916,[1]!T_Printers[#Data],5,FALSE),1)&lt;=_xlfn.XLOOKUP(B1916,[1]Printers!L:L,[1]Printers!O:O,1,0,),ROUND(VLOOKUP(C1916,[1]!T_Resins[#Data],3,FALSE)/VLOOKUP(A1916,[1]!T_Printers[#Data],5,FALSE),1),ROUND(VLOOKUP(C1916,[1]!T_Resins[#Data],3,FALSE)/VLOOKUP(A1916,[1]!T_Printers[#Data],5,FALSE),1)&gt;_xlfn.XLOOKUP(B1916,[1]Printers!L:L,[1]Printers!O:O,1,0,),10)),"")</f>
        <v>14.9</v>
      </c>
      <c r="H1916">
        <f>IFERROR(IF(ROUND(_xlfn.XLOOKUP([1]Parameters!B1916,[1]Printers!L:L,[1]Printers!Q:Q,,0)*G1916/10,0)*10&lt;_xlfn.XLOOKUP([1]Parameters!B1916,[1]Printers!L:L,[1]Printers!P:P,,0),ROUND(_xlfn.XLOOKUP([1]Parameters!B1916,[1]Printers!L:L,[1]Printers!Q:Q,,0)*G1916/10,0)*10,_xlfn.XLOOKUP([1]Parameters!B1916,[1]Printers!L:L,[1]Printers!P:P,,0)),"")</f>
        <v>100</v>
      </c>
      <c r="I1916" s="3" t="str" cm="1">
        <f t="array" ref="I1916">IFERROR(IF(ROW()-1&gt;COUNTA([1]!T_Printers[Printers])*COUNTA([1]!T_Resins[Resins]),"",_xlfn.IFS(ROUND(VLOOKUP(C1916,[1]!T_Resins[#Data],4,FALSE)/VLOOKUP(A1916,[1]!T_Printers[#Data],5,FALSE),1)&lt;=_xlfn.XLOOKUP(B1916,[1]Printers!L:L,[1]Printers!O:O,1,0,),ROUND(VLOOKUP(C1916,[1]!T_Resins[#Data],4,FALSE)/VLOOKUP(A1916,[1]!T_Printers[#Data],5,FALSE),1),ROUND(VLOOKUP(C1916,[1]!T_Resins[#Data],4,FALSE)/VLOOKUP(A1916,[1]!T_Printers[#Data],5,FALSE),1)&gt;_xlfn.XLOOKUP(B1916,[1]Printers!L:L,[1]Printers!O:O,1,0,),"")),"")</f>
        <v/>
      </c>
      <c r="J1916" t="str">
        <f>IFERROR(IF(ROUND(_xlfn.XLOOKUP([1]Parameters!B1916,[1]Printers!L:L,[1]Printers!Q:Q,,0)*I1916/10,0)*10&lt;_xlfn.XLOOKUP([1]Parameters!B1916,[1]Printers!L:L,[1]Printers!P:P,,0),ROUND(_xlfn.XLOOKUP([1]Parameters!B1916,[1]Printers!L:L,[1]Printers!Q:Q,,0)*I1916/10,0)*10,_xlfn.XLOOKUP([1]Parameters!B1916,[1]Printers!L:L,[1]Printers!P:P,,0)),"")</f>
        <v/>
      </c>
      <c r="K1916">
        <f>IF(SUM(E1916:J1916)&lt;&gt;0,VLOOKUP(A1916,[1]!T_Printers[#Data],10,FALSE)+VLOOKUP(C1916,[1]!T_Resins[#Data],10,FALSE),"")</f>
        <v>4</v>
      </c>
      <c r="L1916">
        <f>IF(SUM(E1916:J1916)&lt;&gt;0,VLOOKUP(A1916,[1]!T_Printers[#Data],11,FALSE),"")</f>
        <v>5</v>
      </c>
      <c r="M1916">
        <f>IF(SUM(E1916:J1916)&lt;&gt;0,VLOOKUP(C1916,[1]!T_Resins[#Data],8,FALSE),"")</f>
        <v>120</v>
      </c>
      <c r="N1916">
        <f>IF(_xlfn.XLOOKUP(B1916,[1]Printers!$L:$L,[1]Printers!$R:$R,0,0)&gt;0,[1]Parameters!M1916,IF(SUM(E1916:J1916)&lt;&gt;0,VLOOKUP(C1916,[1]!T_Resins[#Data],9,FALSE),""))</f>
        <v>180</v>
      </c>
      <c r="O1916" t="str">
        <f t="shared" si="29"/>
        <v>EPAXX1</v>
      </c>
    </row>
    <row r="1917" spans="1:15" x14ac:dyDescent="0.25">
      <c r="A1917" t="str">
        <f t="array" ref="A1917">IF(ROW()-1&gt;COUNTA([1]!T_Printers[Printers])*COUNTA([1]!T_Resins[Resins]),"",INDEX([1]!T_Printers[Printers],INT((ROW()-2)/COUNTA([1]!T_Resins[Resins])+1)))</f>
        <v>EPAX X1</v>
      </c>
      <c r="B1917" t="str">
        <f>_xlfn.XLOOKUP(A1917,[1]!T_Printers[Printers],[1]!T_Printers[Icon link],,0)</f>
        <v>EPAXX1</v>
      </c>
      <c r="C1917" t="str">
        <f t="array" ref="C1917">IF(ROW()-1&gt;COUNTA([1]!T_Printers[Printers])*COUNTA([1]!T_Resins[Resins]),"",INDEX([1]!T_Resins[Resins],MOD(ROW()-2,COUNTA([1]!T_Resins[Resins]))+1))</f>
        <v>Dental Splint Soft</v>
      </c>
      <c r="D1917">
        <f>IF(SUM(E1917:J1917)&lt;&gt;0,IF(ROW()-1&gt;COUNTA([1]!T_Printers[Printers])*COUNTA([1]!T_Resins[Resins]),"",2),"")</f>
        <v>2</v>
      </c>
      <c r="E1917" cm="1">
        <f t="array" ref="E1917">IFERROR(IF(ROW()-1&gt;COUNTA([1]!T_Printers[Printers])*COUNTA([1]!T_Resins[Resins]),"",_xlfn.IFS(ROUND(VLOOKUP(C1917,[1]!T_Resins[#Data],2,FALSE)/VLOOKUP(A1917,[1]!T_Printers[#Data],5,FALSE),1)&lt;=_xlfn.XLOOKUP(B1917,[1]Printers!L:L,[1]Printers!O:O,1,0,),ROUND(VLOOKUP(C1917,[1]!T_Resins[#Data],2,FALSE)/VLOOKUP(A1917,[1]!T_Printers[#Data],5,FALSE),1),ROUND(VLOOKUP(C1917,[1]!T_Resins[#Data],2,FALSE)/VLOOKUP(A1917,[1]!T_Printers[#Data],5,FALSE),1)&gt;_xlfn.XLOOKUP(B1917,[1]Printers!L:L,[1]Printers!O:O,1,0,),10)),"Используйте слой 100 мкм")</f>
        <v>6.9</v>
      </c>
      <c r="F1917">
        <f>IFERROR(IF(ROUND(_xlfn.XLOOKUP([1]Parameters!B1917,[1]Printers!L:L,[1]Printers!Q:Q,,0)*E1917/10,0)*10&lt;_xlfn.XLOOKUP([1]Parameters!B1917,[1]Printers!L:L,[1]Printers!P:P,,0),ROUND(_xlfn.XLOOKUP([1]Parameters!B1917,[1]Printers!L:L,[1]Printers!Q:Q,,0)*E1917/10,0)*10,_xlfn.XLOOKUP([1]Parameters!B1917,[1]Printers!L:L,[1]Printers!P:P,,0)),"")</f>
        <v>60</v>
      </c>
      <c r="G1917" cm="1">
        <f t="array" ref="G1917">IFERROR(IF(ROW()-1&gt;COUNTA([1]!T_Printers[Printers])*COUNTA([1]!T_Resins[Resins]),"",_xlfn.IFS(ROUND(VLOOKUP(C1917,[1]!T_Resins[#Data],3,FALSE)/VLOOKUP(A1917,[1]!T_Printers[#Data],5,FALSE),1)&lt;=_xlfn.XLOOKUP(B1917,[1]Printers!L:L,[1]Printers!O:O,1,0,),ROUND(VLOOKUP(C1917,[1]!T_Resins[#Data],3,FALSE)/VLOOKUP(A1917,[1]!T_Printers[#Data],5,FALSE),1),ROUND(VLOOKUP(C1917,[1]!T_Resins[#Data],3,FALSE)/VLOOKUP(A1917,[1]!T_Printers[#Data],5,FALSE),1)&gt;_xlfn.XLOOKUP(B1917,[1]Printers!L:L,[1]Printers!O:O,1,0,),10)),"")</f>
        <v>9</v>
      </c>
      <c r="H1917">
        <f>IFERROR(IF(ROUND(_xlfn.XLOOKUP([1]Parameters!B1917,[1]Printers!L:L,[1]Printers!Q:Q,,0)*G1917/10,0)*10&lt;_xlfn.XLOOKUP([1]Parameters!B1917,[1]Printers!L:L,[1]Printers!P:P,,0),ROUND(_xlfn.XLOOKUP([1]Parameters!B1917,[1]Printers!L:L,[1]Printers!Q:Q,,0)*G1917/10,0)*10,_xlfn.XLOOKUP([1]Parameters!B1917,[1]Printers!L:L,[1]Printers!P:P,,0)),"")</f>
        <v>80</v>
      </c>
      <c r="I1917" s="3" t="str" cm="1">
        <f t="array" ref="I1917">IFERROR(IF(ROW()-1&gt;COUNTA([1]!T_Printers[Printers])*COUNTA([1]!T_Resins[Resins]),"",_xlfn.IFS(ROUND(VLOOKUP(C1917,[1]!T_Resins[#Data],4,FALSE)/VLOOKUP(A1917,[1]!T_Printers[#Data],5,FALSE),1)&lt;=_xlfn.XLOOKUP(B1917,[1]Printers!L:L,[1]Printers!O:O,1,0,),ROUND(VLOOKUP(C1917,[1]!T_Resins[#Data],4,FALSE)/VLOOKUP(A1917,[1]!T_Printers[#Data],5,FALSE),1),ROUND(VLOOKUP(C1917,[1]!T_Resins[#Data],4,FALSE)/VLOOKUP(A1917,[1]!T_Printers[#Data],5,FALSE),1)&gt;_xlfn.XLOOKUP(B1917,[1]Printers!L:L,[1]Printers!O:O,1,0,),"")),"")</f>
        <v/>
      </c>
      <c r="J1917" t="str">
        <f>IFERROR(IF(ROUND(_xlfn.XLOOKUP([1]Parameters!B1917,[1]Printers!L:L,[1]Printers!Q:Q,,0)*I1917/10,0)*10&lt;_xlfn.XLOOKUP([1]Parameters!B1917,[1]Printers!L:L,[1]Printers!P:P,,0),ROUND(_xlfn.XLOOKUP([1]Parameters!B1917,[1]Printers!L:L,[1]Printers!Q:Q,,0)*I1917/10,0)*10,_xlfn.XLOOKUP([1]Parameters!B1917,[1]Printers!L:L,[1]Printers!P:P,,0)),"")</f>
        <v/>
      </c>
      <c r="K1917">
        <f>IF(SUM(E1917:J1917)&lt;&gt;0,VLOOKUP(A1917,[1]!T_Printers[#Data],10,FALSE)+VLOOKUP(C1917,[1]!T_Resins[#Data],10,FALSE),"")</f>
        <v>3</v>
      </c>
      <c r="L1917">
        <f>IF(SUM(E1917:J1917)&lt;&gt;0,VLOOKUP(A1917,[1]!T_Printers[#Data],11,FALSE),"")</f>
        <v>5</v>
      </c>
      <c r="M1917">
        <f>IF(SUM(E1917:J1917)&lt;&gt;0,VLOOKUP(C1917,[1]!T_Resins[#Data],8,FALSE),"")</f>
        <v>60</v>
      </c>
      <c r="N1917">
        <f>IF(_xlfn.XLOOKUP(B1917,[1]Printers!$L:$L,[1]Printers!$R:$R,0,0)&gt;0,[1]Parameters!M1917,IF(SUM(E1917:J1917)&lt;&gt;0,VLOOKUP(C1917,[1]!T_Resins[#Data],9,FALSE),""))</f>
        <v>60</v>
      </c>
      <c r="O1917" t="str">
        <f t="shared" si="29"/>
        <v>EPAXX1</v>
      </c>
    </row>
    <row r="1918" spans="1:15" x14ac:dyDescent="0.25">
      <c r="A1918" t="str">
        <f t="array" ref="A1918">IF(ROW()-1&gt;COUNTA([1]!T_Printers[Printers])*COUNTA([1]!T_Resins[Resins]),"",INDEX([1]!T_Printers[Printers],INT((ROW()-2)/COUNTA([1]!T_Resins[Resins])+1)))</f>
        <v>EPAX X1</v>
      </c>
      <c r="B1918" t="str">
        <f>_xlfn.XLOOKUP(A1918,[1]!T_Printers[Printers],[1]!T_Printers[Icon link],,0)</f>
        <v>EPAXX1</v>
      </c>
      <c r="C1918" t="str">
        <f t="array" ref="C1918">IF(ROW()-1&gt;COUNTA([1]!T_Printers[Printers])*COUNTA([1]!T_Resins[Resins]),"",INDEX([1]!T_Resins[Resins],MOD(ROW()-2,COUNTA([1]!T_Resins[Resins]))+1))</f>
        <v>Dental Tray</v>
      </c>
      <c r="D1918">
        <f>IF(SUM(E1918:J1918)&lt;&gt;0,IF(ROW()-1&gt;COUNTA([1]!T_Printers[Printers])*COUNTA([1]!T_Resins[Resins]),"",2),"")</f>
        <v>2</v>
      </c>
      <c r="E1918" t="str" cm="1">
        <f t="array" ref="E1918">IFERROR(IF(ROW()-1&gt;COUNTA([1]!T_Printers[Printers])*COUNTA([1]!T_Resins[Resins]),"",_xlfn.IFS(ROUND(VLOOKUP(C1918,[1]!T_Resins[#Data],2,FALSE)/VLOOKUP(A1918,[1]!T_Printers[#Data],5,FALSE),1)&lt;=_xlfn.XLOOKUP(B1918,[1]Printers!L:L,[1]Printers!O:O,1,0,),ROUND(VLOOKUP(C1918,[1]!T_Resins[#Data],2,FALSE)/VLOOKUP(A1918,[1]!T_Printers[#Data],5,FALSE),1),ROUND(VLOOKUP(C1918,[1]!T_Resins[#Data],2,FALSE)/VLOOKUP(A1918,[1]!T_Printers[#Data],5,FALSE),1)&gt;_xlfn.XLOOKUP(B1918,[1]Printers!L:L,[1]Printers!O:O,1,0,),10)),"Используйте слой 100 мкм")</f>
        <v>Используйте слой 100 мкм</v>
      </c>
      <c r="F1918" t="str">
        <f>IFERROR(IF(ROUND(_xlfn.XLOOKUP([1]Parameters!B1918,[1]Printers!L:L,[1]Printers!Q:Q,,0)*E1918/10,0)*10&lt;_xlfn.XLOOKUP([1]Parameters!B1918,[1]Printers!L:L,[1]Printers!P:P,,0),ROUND(_xlfn.XLOOKUP([1]Parameters!B1918,[1]Printers!L:L,[1]Printers!Q:Q,,0)*E1918/10,0)*10,_xlfn.XLOOKUP([1]Parameters!B1918,[1]Printers!L:L,[1]Printers!P:P,,0)),"")</f>
        <v/>
      </c>
      <c r="G1918" cm="1">
        <f t="array" ref="G1918">IFERROR(IF(ROW()-1&gt;COUNTA([1]!T_Printers[Printers])*COUNTA([1]!T_Resins[Resins]),"",_xlfn.IFS(ROUND(VLOOKUP(C1918,[1]!T_Resins[#Data],3,FALSE)/VLOOKUP(A1918,[1]!T_Printers[#Data],5,FALSE),1)&lt;=_xlfn.XLOOKUP(B1918,[1]Printers!L:L,[1]Printers!O:O,1,0,),ROUND(VLOOKUP(C1918,[1]!T_Resins[#Data],3,FALSE)/VLOOKUP(A1918,[1]!T_Printers[#Data],5,FALSE),1),ROUND(VLOOKUP(C1918,[1]!T_Resins[#Data],3,FALSE)/VLOOKUP(A1918,[1]!T_Printers[#Data],5,FALSE),1)&gt;_xlfn.XLOOKUP(B1918,[1]Printers!L:L,[1]Printers!O:O,1,0,),10)),"")</f>
        <v>5.5</v>
      </c>
      <c r="H1918">
        <f>IFERROR(IF(ROUND(_xlfn.XLOOKUP([1]Parameters!B1918,[1]Printers!L:L,[1]Printers!Q:Q,,0)*G1918/10,0)*10&lt;_xlfn.XLOOKUP([1]Parameters!B1918,[1]Printers!L:L,[1]Printers!P:P,,0),ROUND(_xlfn.XLOOKUP([1]Parameters!B1918,[1]Printers!L:L,[1]Printers!Q:Q,,0)*G1918/10,0)*10,_xlfn.XLOOKUP([1]Parameters!B1918,[1]Printers!L:L,[1]Printers!P:P,,0)),"")</f>
        <v>50</v>
      </c>
      <c r="I1918" s="3" cm="1">
        <f t="array" ref="I1918">IFERROR(IF(ROW()-1&gt;COUNTA([1]!T_Printers[Printers])*COUNTA([1]!T_Resins[Resins]),"",_xlfn.IFS(ROUND(VLOOKUP(C1918,[1]!T_Resins[#Data],4,FALSE)/VLOOKUP(A1918,[1]!T_Printers[#Data],5,FALSE),1)&lt;=_xlfn.XLOOKUP(B1918,[1]Printers!L:L,[1]Printers!O:O,1,0,),ROUND(VLOOKUP(C1918,[1]!T_Resins[#Data],4,FALSE)/VLOOKUP(A1918,[1]!T_Printers[#Data],5,FALSE),1),ROUND(VLOOKUP(C1918,[1]!T_Resins[#Data],4,FALSE)/VLOOKUP(A1918,[1]!T_Printers[#Data],5,FALSE),1)&gt;_xlfn.XLOOKUP(B1918,[1]Printers!L:L,[1]Printers!O:O,1,0,),"")),"")</f>
        <v>6.9</v>
      </c>
      <c r="J1918">
        <f>IFERROR(IF(ROUND(_xlfn.XLOOKUP([1]Parameters!B1918,[1]Printers!L:L,[1]Printers!Q:Q,,0)*I1918/10,0)*10&lt;_xlfn.XLOOKUP([1]Parameters!B1918,[1]Printers!L:L,[1]Printers!P:P,,0),ROUND(_xlfn.XLOOKUP([1]Parameters!B1918,[1]Printers!L:L,[1]Printers!Q:Q,,0)*I1918/10,0)*10,_xlfn.XLOOKUP([1]Parameters!B1918,[1]Printers!L:L,[1]Printers!P:P,,0)),"")</f>
        <v>60</v>
      </c>
      <c r="K1918">
        <f>IF(SUM(E1918:J1918)&lt;&gt;0,VLOOKUP(A1918,[1]!T_Printers[#Data],10,FALSE)+VLOOKUP(C1918,[1]!T_Resins[#Data],10,FALSE),"")</f>
        <v>3</v>
      </c>
      <c r="L1918">
        <f>IF(SUM(E1918:J1918)&lt;&gt;0,VLOOKUP(A1918,[1]!T_Printers[#Data],11,FALSE),"")</f>
        <v>5</v>
      </c>
      <c r="M1918">
        <f>IF(SUM(E1918:J1918)&lt;&gt;0,VLOOKUP(C1918,[1]!T_Resins[#Data],8,FALSE),"")</f>
        <v>120</v>
      </c>
      <c r="N1918">
        <f>IF(_xlfn.XLOOKUP(B1918,[1]Printers!$L:$L,[1]Printers!$R:$R,0,0)&gt;0,[1]Parameters!M1918,IF(SUM(E1918:J1918)&lt;&gt;0,VLOOKUP(C1918,[1]!T_Resins[#Data],9,FALSE),""))</f>
        <v>180</v>
      </c>
      <c r="O1918" t="str">
        <f t="shared" si="29"/>
        <v>EPAXX1</v>
      </c>
    </row>
    <row r="1919" spans="1:15" x14ac:dyDescent="0.25">
      <c r="A1919" t="str">
        <f t="array" ref="A1919">IF(ROW()-1&gt;COUNTA([1]!T_Printers[Printers])*COUNTA([1]!T_Resins[Resins]),"",INDEX([1]!T_Printers[Printers],INT((ROW()-2)/COUNTA([1]!T_Resins[Resins])+1)))</f>
        <v>EPAX X1</v>
      </c>
      <c r="B1919" t="str">
        <f>_xlfn.XLOOKUP(A1919,[1]!T_Printers[Printers],[1]!T_Printers[Icon link],,0)</f>
        <v>EPAXX1</v>
      </c>
      <c r="C1919" t="str">
        <f t="array" ref="C1919">IF(ROW()-1&gt;COUNTA([1]!T_Printers[Printers])*COUNTA([1]!T_Resins[Resins]),"",INDEX([1]!T_Resins[Resins],MOD(ROW()-2,COUNTA([1]!T_Resins[Resins]))+1))</f>
        <v>Dental Yellow Clear</v>
      </c>
      <c r="D1919">
        <f>IF(SUM(E1919:J1919)&lt;&gt;0,IF(ROW()-1&gt;COUNTA([1]!T_Printers[Printers])*COUNTA([1]!T_Resins[Resins]),"",2),"")</f>
        <v>2</v>
      </c>
      <c r="E1919" cm="1">
        <f t="array" ref="E1919">IFERROR(IF(ROW()-1&gt;COUNTA([1]!T_Printers[Printers])*COUNTA([1]!T_Resins[Resins]),"",_xlfn.IFS(ROUND(VLOOKUP(C1919,[1]!T_Resins[#Data],2,FALSE)/VLOOKUP(A1919,[1]!T_Printers[#Data],5,FALSE),1)&lt;=_xlfn.XLOOKUP(B1919,[1]Printers!L:L,[1]Printers!O:O,1,0,),ROUND(VLOOKUP(C1919,[1]!T_Resins[#Data],2,FALSE)/VLOOKUP(A1919,[1]!T_Printers[#Data],5,FALSE),1),ROUND(VLOOKUP(C1919,[1]!T_Resins[#Data],2,FALSE)/VLOOKUP(A1919,[1]!T_Printers[#Data],5,FALSE),1)&gt;_xlfn.XLOOKUP(B1919,[1]Printers!L:L,[1]Printers!O:O,1,0,),10)),"Используйте слой 100 мкм")</f>
        <v>2.4</v>
      </c>
      <c r="F1919">
        <f>IFERROR(IF(ROUND(_xlfn.XLOOKUP([1]Parameters!B1919,[1]Printers!L:L,[1]Printers!Q:Q,,0)*E1919/10,0)*10&lt;_xlfn.XLOOKUP([1]Parameters!B1919,[1]Printers!L:L,[1]Printers!P:P,,0),ROUND(_xlfn.XLOOKUP([1]Parameters!B1919,[1]Printers!L:L,[1]Printers!Q:Q,,0)*E1919/10,0)*10,_xlfn.XLOOKUP([1]Parameters!B1919,[1]Printers!L:L,[1]Printers!P:P,,0)),"")</f>
        <v>20</v>
      </c>
      <c r="G1919" cm="1">
        <f t="array" ref="G1919">IFERROR(IF(ROW()-1&gt;COUNTA([1]!T_Printers[Printers])*COUNTA([1]!T_Resins[Resins]),"",_xlfn.IFS(ROUND(VLOOKUP(C1919,[1]!T_Resins[#Data],3,FALSE)/VLOOKUP(A1919,[1]!T_Printers[#Data],5,FALSE),1)&lt;=_xlfn.XLOOKUP(B1919,[1]Printers!L:L,[1]Printers!O:O,1,0,),ROUND(VLOOKUP(C1919,[1]!T_Resins[#Data],3,FALSE)/VLOOKUP(A1919,[1]!T_Printers[#Data],5,FALSE),1),ROUND(VLOOKUP(C1919,[1]!T_Resins[#Data],3,FALSE)/VLOOKUP(A1919,[1]!T_Printers[#Data],5,FALSE),1)&gt;_xlfn.XLOOKUP(B1919,[1]Printers!L:L,[1]Printers!O:O,1,0,),10)),"")</f>
        <v>3.1</v>
      </c>
      <c r="H1919">
        <f>IFERROR(IF(ROUND(_xlfn.XLOOKUP([1]Parameters!B1919,[1]Printers!L:L,[1]Printers!Q:Q,,0)*G1919/10,0)*10&lt;_xlfn.XLOOKUP([1]Parameters!B1919,[1]Printers!L:L,[1]Printers!P:P,,0),ROUND(_xlfn.XLOOKUP([1]Parameters!B1919,[1]Printers!L:L,[1]Printers!Q:Q,,0)*G1919/10,0)*10,_xlfn.XLOOKUP([1]Parameters!B1919,[1]Printers!L:L,[1]Printers!P:P,,0)),"")</f>
        <v>30</v>
      </c>
      <c r="I1919" s="3" t="str" cm="1">
        <f t="array" ref="I1919">IFERROR(IF(ROW()-1&gt;COUNTA([1]!T_Printers[Printers])*COUNTA([1]!T_Resins[Resins]),"",_xlfn.IFS(ROUND(VLOOKUP(C1919,[1]!T_Resins[#Data],4,FALSE)/VLOOKUP(A1919,[1]!T_Printers[#Data],5,FALSE),1)&lt;=_xlfn.XLOOKUP(B1919,[1]Printers!L:L,[1]Printers!O:O,1,0,),ROUND(VLOOKUP(C1919,[1]!T_Resins[#Data],4,FALSE)/VLOOKUP(A1919,[1]!T_Printers[#Data],5,FALSE),1),ROUND(VLOOKUP(C1919,[1]!T_Resins[#Data],4,FALSE)/VLOOKUP(A1919,[1]!T_Printers[#Data],5,FALSE),1)&gt;_xlfn.XLOOKUP(B1919,[1]Printers!L:L,[1]Printers!O:O,1,0,),"")),"")</f>
        <v/>
      </c>
      <c r="J1919" t="str">
        <f>IFERROR(IF(ROUND(_xlfn.XLOOKUP([1]Parameters!B1919,[1]Printers!L:L,[1]Printers!Q:Q,,0)*I1919/10,0)*10&lt;_xlfn.XLOOKUP([1]Parameters!B1919,[1]Printers!L:L,[1]Printers!P:P,,0),ROUND(_xlfn.XLOOKUP([1]Parameters!B1919,[1]Printers!L:L,[1]Printers!Q:Q,,0)*I1919/10,0)*10,_xlfn.XLOOKUP([1]Parameters!B1919,[1]Printers!L:L,[1]Printers!P:P,,0)),"")</f>
        <v/>
      </c>
      <c r="K1919">
        <f>IF(SUM(E1919:J1919)&lt;&gt;0,VLOOKUP(A1919,[1]!T_Printers[#Data],10,FALSE)+VLOOKUP(C1919,[1]!T_Resins[#Data],10,FALSE),"")</f>
        <v>3</v>
      </c>
      <c r="L1919">
        <f>IF(SUM(E1919:J1919)&lt;&gt;0,VLOOKUP(A1919,[1]!T_Printers[#Data],11,FALSE),"")</f>
        <v>5</v>
      </c>
      <c r="M1919">
        <f>IF(SUM(E1919:J1919)&lt;&gt;0,VLOOKUP(C1919,[1]!T_Resins[#Data],8,FALSE),"")</f>
        <v>120</v>
      </c>
      <c r="N1919">
        <f>IF(_xlfn.XLOOKUP(B1919,[1]Printers!$L:$L,[1]Printers!$R:$R,0,0)&gt;0,[1]Parameters!M1919,IF(SUM(E1919:J1919)&lt;&gt;0,VLOOKUP(C1919,[1]!T_Resins[#Data],9,FALSE),""))</f>
        <v>180</v>
      </c>
      <c r="O1919" t="str">
        <f t="shared" si="29"/>
        <v>EPAXX1</v>
      </c>
    </row>
    <row r="1920" spans="1:15" x14ac:dyDescent="0.25">
      <c r="A1920" t="str">
        <f t="array" ref="A1920">IF(ROW()-1&gt;COUNTA([1]!T_Printers[Printers])*COUNTA([1]!T_Resins[Resins]),"",INDEX([1]!T_Printers[Printers],INT((ROW()-2)/COUNTA([1]!T_Resins[Resins])+1)))</f>
        <v>EPAX X1</v>
      </c>
      <c r="B1920" t="str">
        <f>_xlfn.XLOOKUP(A1920,[1]!T_Printers[Printers],[1]!T_Printers[Icon link],,0)</f>
        <v>EPAXX1</v>
      </c>
      <c r="C1920" t="str">
        <f t="array" ref="C1920">IF(ROW()-1&gt;COUNTA([1]!T_Printers[Printers])*COUNTA([1]!T_Resins[Resins]),"",INDEX([1]!T_Resins[Resins],MOD(ROW()-2,COUNTA([1]!T_Resins[Resins]))+1))</f>
        <v>Dental Yellow Clear PRO</v>
      </c>
      <c r="D1920">
        <f>IF(SUM(E1920:J1920)&lt;&gt;0,IF(ROW()-1&gt;COUNTA([1]!T_Printers[Printers])*COUNTA([1]!T_Resins[Resins]),"",2),"")</f>
        <v>2</v>
      </c>
      <c r="E1920" cm="1">
        <f t="array" ref="E1920">IFERROR(IF(ROW()-1&gt;COUNTA([1]!T_Printers[Printers])*COUNTA([1]!T_Resins[Resins]),"",_xlfn.IFS(ROUND(VLOOKUP(C1920,[1]!T_Resins[#Data],2,FALSE)/VLOOKUP(A1920,[1]!T_Printers[#Data],5,FALSE),1)&lt;=_xlfn.XLOOKUP(B1920,[1]Printers!L:L,[1]Printers!O:O,1,0,),ROUND(VLOOKUP(C1920,[1]!T_Resins[#Data],2,FALSE)/VLOOKUP(A1920,[1]!T_Printers[#Data],5,FALSE),1),ROUND(VLOOKUP(C1920,[1]!T_Resins[#Data],2,FALSE)/VLOOKUP(A1920,[1]!T_Printers[#Data],5,FALSE),1)&gt;_xlfn.XLOOKUP(B1920,[1]Printers!L:L,[1]Printers!O:O,1,0,),10)),"Используйте слой 100 мкм")</f>
        <v>6.2</v>
      </c>
      <c r="F1920">
        <f>IFERROR(IF(ROUND(_xlfn.XLOOKUP([1]Parameters!B1920,[1]Printers!L:L,[1]Printers!Q:Q,,0)*E1920/10,0)*10&lt;_xlfn.XLOOKUP([1]Parameters!B1920,[1]Printers!L:L,[1]Printers!P:P,,0),ROUND(_xlfn.XLOOKUP([1]Parameters!B1920,[1]Printers!L:L,[1]Printers!Q:Q,,0)*E1920/10,0)*10,_xlfn.XLOOKUP([1]Parameters!B1920,[1]Printers!L:L,[1]Printers!P:P,,0)),"")</f>
        <v>60</v>
      </c>
      <c r="G1920" cm="1">
        <f t="array" ref="G1920">IFERROR(IF(ROW()-1&gt;COUNTA([1]!T_Printers[Printers])*COUNTA([1]!T_Resins[Resins]),"",_xlfn.IFS(ROUND(VLOOKUP(C1920,[1]!T_Resins[#Data],3,FALSE)/VLOOKUP(A1920,[1]!T_Printers[#Data],5,FALSE),1)&lt;=_xlfn.XLOOKUP(B1920,[1]Printers!L:L,[1]Printers!O:O,1,0,),ROUND(VLOOKUP(C1920,[1]!T_Resins[#Data],3,FALSE)/VLOOKUP(A1920,[1]!T_Printers[#Data],5,FALSE),1),ROUND(VLOOKUP(C1920,[1]!T_Resins[#Data],3,FALSE)/VLOOKUP(A1920,[1]!T_Printers[#Data],5,FALSE),1)&gt;_xlfn.XLOOKUP(B1920,[1]Printers!L:L,[1]Printers!O:O,1,0,),10)),"")</f>
        <v>8.1</v>
      </c>
      <c r="H1920">
        <f>IFERROR(IF(ROUND(_xlfn.XLOOKUP([1]Parameters!B1920,[1]Printers!L:L,[1]Printers!Q:Q,,0)*G1920/10,0)*10&lt;_xlfn.XLOOKUP([1]Parameters!B1920,[1]Printers!L:L,[1]Printers!P:P,,0),ROUND(_xlfn.XLOOKUP([1]Parameters!B1920,[1]Printers!L:L,[1]Printers!Q:Q,,0)*G1920/10,0)*10,_xlfn.XLOOKUP([1]Parameters!B1920,[1]Printers!L:L,[1]Printers!P:P,,0)),"")</f>
        <v>70</v>
      </c>
      <c r="I1920" s="3" t="str" cm="1">
        <f t="array" ref="I1920">IFERROR(IF(ROW()-1&gt;COUNTA([1]!T_Printers[Printers])*COUNTA([1]!T_Resins[Resins]),"",_xlfn.IFS(ROUND(VLOOKUP(C1920,[1]!T_Resins[#Data],4,FALSE)/VLOOKUP(A1920,[1]!T_Printers[#Data],5,FALSE),1)&lt;=_xlfn.XLOOKUP(B1920,[1]Printers!L:L,[1]Printers!O:O,1,0,),ROUND(VLOOKUP(C1920,[1]!T_Resins[#Data],4,FALSE)/VLOOKUP(A1920,[1]!T_Printers[#Data],5,FALSE),1),ROUND(VLOOKUP(C1920,[1]!T_Resins[#Data],4,FALSE)/VLOOKUP(A1920,[1]!T_Printers[#Data],5,FALSE),1)&gt;_xlfn.XLOOKUP(B1920,[1]Printers!L:L,[1]Printers!O:O,1,0,),"")),"")</f>
        <v/>
      </c>
      <c r="J1920" t="str">
        <f>IFERROR(IF(ROUND(_xlfn.XLOOKUP([1]Parameters!B1920,[1]Printers!L:L,[1]Printers!Q:Q,,0)*I1920/10,0)*10&lt;_xlfn.XLOOKUP([1]Parameters!B1920,[1]Printers!L:L,[1]Printers!P:P,,0),ROUND(_xlfn.XLOOKUP([1]Parameters!B1920,[1]Printers!L:L,[1]Printers!Q:Q,,0)*I1920/10,0)*10,_xlfn.XLOOKUP([1]Parameters!B1920,[1]Printers!L:L,[1]Printers!P:P,,0)),"")</f>
        <v/>
      </c>
      <c r="K1920">
        <f>IF(SUM(E1920:J1920)&lt;&gt;0,VLOOKUP(A1920,[1]!T_Printers[#Data],10,FALSE)+VLOOKUP(C1920,[1]!T_Resins[#Data],10,FALSE),"")</f>
        <v>3</v>
      </c>
      <c r="L1920">
        <f>IF(SUM(E1920:J1920)&lt;&gt;0,VLOOKUP(A1920,[1]!T_Printers[#Data],11,FALSE),"")</f>
        <v>5</v>
      </c>
      <c r="M1920">
        <f>IF(SUM(E1920:J1920)&lt;&gt;0,VLOOKUP(C1920,[1]!T_Resins[#Data],8,FALSE),"")</f>
        <v>120</v>
      </c>
      <c r="N1920">
        <f>IF(_xlfn.XLOOKUP(B1920,[1]Printers!$L:$L,[1]Printers!$R:$R,0,0)&gt;0,[1]Parameters!M1920,IF(SUM(E1920:J1920)&lt;&gt;0,VLOOKUP(C1920,[1]!T_Resins[#Data],9,FALSE),""))</f>
        <v>180</v>
      </c>
      <c r="O1920" t="str">
        <f t="shared" si="29"/>
        <v>EPAXX1</v>
      </c>
    </row>
    <row r="1921" spans="1:15" x14ac:dyDescent="0.25">
      <c r="A1921" t="str">
        <f t="array" ref="A1921">IF(ROW()-1&gt;COUNTA([1]!T_Printers[Printers])*COUNTA([1]!T_Resins[Resins]),"",INDEX([1]!T_Printers[Printers],INT((ROW()-2)/COUNTA([1]!T_Resins[Resins])+1)))</f>
        <v>EPAX X1</v>
      </c>
      <c r="B1921" t="str">
        <f>_xlfn.XLOOKUP(A1921,[1]!T_Printers[Printers],[1]!T_Printers[Icon link],,0)</f>
        <v>EPAXX1</v>
      </c>
      <c r="C1921" t="str">
        <f t="array" ref="C1921">IF(ROW()-1&gt;COUNTA([1]!T_Printers[Printers])*COUNTA([1]!T_Resins[Resins]),"",INDEX([1]!T_Resins[Resins],MOD(ROW()-2,COUNTA([1]!T_Resins[Resins]))+1))</f>
        <v>Industrial ABS Black</v>
      </c>
      <c r="D1921">
        <f>IF(SUM(E1921:J1921)&lt;&gt;0,IF(ROW()-1&gt;COUNTA([1]!T_Printers[Printers])*COUNTA([1]!T_Resins[Resins]),"",2),"")</f>
        <v>2</v>
      </c>
      <c r="E1921" cm="1">
        <f t="array" ref="E1921">IFERROR(IF(ROW()-1&gt;COUNTA([1]!T_Printers[Printers])*COUNTA([1]!T_Resins[Resins]),"",_xlfn.IFS(ROUND(VLOOKUP(C1921,[1]!T_Resins[#Data],2,FALSE)/VLOOKUP(A1921,[1]!T_Printers[#Data],5,FALSE),1)&lt;=_xlfn.XLOOKUP(B1921,[1]Printers!L:L,[1]Printers!O:O,1,0,),ROUND(VLOOKUP(C1921,[1]!T_Resins[#Data],2,FALSE)/VLOOKUP(A1921,[1]!T_Printers[#Data],5,FALSE),1),ROUND(VLOOKUP(C1921,[1]!T_Resins[#Data],2,FALSE)/VLOOKUP(A1921,[1]!T_Printers[#Data],5,FALSE),1)&gt;_xlfn.XLOOKUP(B1921,[1]Printers!L:L,[1]Printers!O:O,1,0,),10)),"Используйте слой 100 мкм")</f>
        <v>5</v>
      </c>
      <c r="F1921">
        <f>IFERROR(IF(ROUND(_xlfn.XLOOKUP([1]Parameters!B1921,[1]Printers!L:L,[1]Printers!Q:Q,,0)*E1921/10,0)*10&lt;_xlfn.XLOOKUP([1]Parameters!B1921,[1]Printers!L:L,[1]Printers!P:P,,0),ROUND(_xlfn.XLOOKUP([1]Parameters!B1921,[1]Printers!L:L,[1]Printers!Q:Q,,0)*E1921/10,0)*10,_xlfn.XLOOKUP([1]Parameters!B1921,[1]Printers!L:L,[1]Printers!P:P,,0)),"")</f>
        <v>50</v>
      </c>
      <c r="G1921" cm="1">
        <f t="array" ref="G1921">IFERROR(IF(ROW()-1&gt;COUNTA([1]!T_Printers[Printers])*COUNTA([1]!T_Resins[Resins]),"",_xlfn.IFS(ROUND(VLOOKUP(C1921,[1]!T_Resins[#Data],3,FALSE)/VLOOKUP(A1921,[1]!T_Printers[#Data],5,FALSE),1)&lt;=_xlfn.XLOOKUP(B1921,[1]Printers!L:L,[1]Printers!O:O,1,0,),ROUND(VLOOKUP(C1921,[1]!T_Resins[#Data],3,FALSE)/VLOOKUP(A1921,[1]!T_Printers[#Data],5,FALSE),1),ROUND(VLOOKUP(C1921,[1]!T_Resins[#Data],3,FALSE)/VLOOKUP(A1921,[1]!T_Printers[#Data],5,FALSE),1)&gt;_xlfn.XLOOKUP(B1921,[1]Printers!L:L,[1]Printers!O:O,1,0,),10)),"")</f>
        <v>6.4</v>
      </c>
      <c r="H1921">
        <f>IFERROR(IF(ROUND(_xlfn.XLOOKUP([1]Parameters!B1921,[1]Printers!L:L,[1]Printers!Q:Q,,0)*G1921/10,0)*10&lt;_xlfn.XLOOKUP([1]Parameters!B1921,[1]Printers!L:L,[1]Printers!P:P,,0),ROUND(_xlfn.XLOOKUP([1]Parameters!B1921,[1]Printers!L:L,[1]Printers!Q:Q,,0)*G1921/10,0)*10,_xlfn.XLOOKUP([1]Parameters!B1921,[1]Printers!L:L,[1]Printers!P:P,,0)),"")</f>
        <v>60</v>
      </c>
      <c r="I1921" s="3" t="str" cm="1">
        <f t="array" ref="I1921">IFERROR(IF(ROW()-1&gt;COUNTA([1]!T_Printers[Printers])*COUNTA([1]!T_Resins[Resins]),"",_xlfn.IFS(ROUND(VLOOKUP(C1921,[1]!T_Resins[#Data],4,FALSE)/VLOOKUP(A1921,[1]!T_Printers[#Data],5,FALSE),1)&lt;=_xlfn.XLOOKUP(B1921,[1]Printers!L:L,[1]Printers!O:O,1,0,),ROUND(VLOOKUP(C1921,[1]!T_Resins[#Data],4,FALSE)/VLOOKUP(A1921,[1]!T_Printers[#Data],5,FALSE),1),ROUND(VLOOKUP(C1921,[1]!T_Resins[#Data],4,FALSE)/VLOOKUP(A1921,[1]!T_Printers[#Data],5,FALSE),1)&gt;_xlfn.XLOOKUP(B1921,[1]Printers!L:L,[1]Printers!O:O,1,0,),"")),"")</f>
        <v/>
      </c>
      <c r="J1921" t="str">
        <f>IFERROR(IF(ROUND(_xlfn.XLOOKUP([1]Parameters!B1921,[1]Printers!L:L,[1]Printers!Q:Q,,0)*I1921/10,0)*10&lt;_xlfn.XLOOKUP([1]Parameters!B1921,[1]Printers!L:L,[1]Printers!P:P,,0),ROUND(_xlfn.XLOOKUP([1]Parameters!B1921,[1]Printers!L:L,[1]Printers!Q:Q,,0)*I1921/10,0)*10,_xlfn.XLOOKUP([1]Parameters!B1921,[1]Printers!L:L,[1]Printers!P:P,,0)),"")</f>
        <v/>
      </c>
      <c r="K1921">
        <f>IF(SUM(E1921:J1921)&lt;&gt;0,VLOOKUP(A1921,[1]!T_Printers[#Data],10,FALSE)+VLOOKUP(C1921,[1]!T_Resins[#Data],10,FALSE),"")</f>
        <v>3</v>
      </c>
      <c r="L1921">
        <f>IF(SUM(E1921:J1921)&lt;&gt;0,VLOOKUP(A1921,[1]!T_Printers[#Data],11,FALSE),"")</f>
        <v>5</v>
      </c>
      <c r="M1921">
        <f>IF(SUM(E1921:J1921)&lt;&gt;0,VLOOKUP(C1921,[1]!T_Resins[#Data],8,FALSE),"")</f>
        <v>60</v>
      </c>
      <c r="N1921">
        <f>IF(_xlfn.XLOOKUP(B1921,[1]Printers!$L:$L,[1]Printers!$R:$R,0,0)&gt;0,[1]Parameters!M1921,IF(SUM(E1921:J1921)&lt;&gt;0,VLOOKUP(C1921,[1]!T_Resins[#Data],9,FALSE),""))</f>
        <v>60</v>
      </c>
      <c r="O1921" t="str">
        <f t="shared" si="29"/>
        <v>EPAXX1</v>
      </c>
    </row>
    <row r="1922" spans="1:15" x14ac:dyDescent="0.25">
      <c r="A1922" t="str">
        <f t="array" ref="A1922">IF(ROW()-1&gt;COUNTA([1]!T_Printers[Printers])*COUNTA([1]!T_Resins[Resins]),"",INDEX([1]!T_Printers[Printers],INT((ROW()-2)/COUNTA([1]!T_Resins[Resins])+1)))</f>
        <v>EPAX X1</v>
      </c>
      <c r="B1922" t="str">
        <f>_xlfn.XLOOKUP(A1922,[1]!T_Printers[Printers],[1]!T_Printers[Icon link],,0)</f>
        <v>EPAXX1</v>
      </c>
      <c r="C1922" t="str">
        <f t="array" ref="C1922">IF(ROW()-1&gt;COUNTA([1]!T_Printers[Printers])*COUNTA([1]!T_Resins[Resins]),"",INDEX([1]!T_Resins[Resins],MOD(ROW()-2,COUNTA([1]!T_Resins[Resins]))+1))</f>
        <v>Industrial ABS-Like Grey</v>
      </c>
      <c r="D1922">
        <f>IF(SUM(E1922:J1922)&lt;&gt;0,IF(ROW()-1&gt;COUNTA([1]!T_Printers[Printers])*COUNTA([1]!T_Resins[Resins]),"",2),"")</f>
        <v>2</v>
      </c>
      <c r="E1922" cm="1">
        <f t="array" ref="E1922">IFERROR(IF(ROW()-1&gt;COUNTA([1]!T_Printers[Printers])*COUNTA([1]!T_Resins[Resins]),"",_xlfn.IFS(ROUND(VLOOKUP(C1922,[1]!T_Resins[#Data],2,FALSE)/VLOOKUP(A1922,[1]!T_Printers[#Data],5,FALSE),1)&lt;=_xlfn.XLOOKUP(B1922,[1]Printers!L:L,[1]Printers!O:O,1,0,),ROUND(VLOOKUP(C1922,[1]!T_Resins[#Data],2,FALSE)/VLOOKUP(A1922,[1]!T_Printers[#Data],5,FALSE),1),ROUND(VLOOKUP(C1922,[1]!T_Resins[#Data],2,FALSE)/VLOOKUP(A1922,[1]!T_Printers[#Data],5,FALSE),1)&gt;_xlfn.XLOOKUP(B1922,[1]Printers!L:L,[1]Printers!O:O,1,0,),10)),"Используйте слой 100 мкм")</f>
        <v>4.9000000000000004</v>
      </c>
      <c r="F1922">
        <f>IFERROR(IF(ROUND(_xlfn.XLOOKUP([1]Parameters!B1922,[1]Printers!L:L,[1]Printers!Q:Q,,0)*E1922/10,0)*10&lt;_xlfn.XLOOKUP([1]Parameters!B1922,[1]Printers!L:L,[1]Printers!P:P,,0),ROUND(_xlfn.XLOOKUP([1]Parameters!B1922,[1]Printers!L:L,[1]Printers!Q:Q,,0)*E1922/10,0)*10,_xlfn.XLOOKUP([1]Parameters!B1922,[1]Printers!L:L,[1]Printers!P:P,,0)),"")</f>
        <v>40</v>
      </c>
      <c r="G1922" cm="1">
        <f t="array" ref="G1922">IFERROR(IF(ROW()-1&gt;COUNTA([1]!T_Printers[Printers])*COUNTA([1]!T_Resins[Resins]),"",_xlfn.IFS(ROUND(VLOOKUP(C1922,[1]!T_Resins[#Data],3,FALSE)/VLOOKUP(A1922,[1]!T_Printers[#Data],5,FALSE),1)&lt;=_xlfn.XLOOKUP(B1922,[1]Printers!L:L,[1]Printers!O:O,1,0,),ROUND(VLOOKUP(C1922,[1]!T_Resins[#Data],3,FALSE)/VLOOKUP(A1922,[1]!T_Printers[#Data],5,FALSE),1),ROUND(VLOOKUP(C1922,[1]!T_Resins[#Data],3,FALSE)/VLOOKUP(A1922,[1]!T_Printers[#Data],5,FALSE),1)&gt;_xlfn.XLOOKUP(B1922,[1]Printers!L:L,[1]Printers!O:O,1,0,),10)),"")</f>
        <v>6.4</v>
      </c>
      <c r="H1922">
        <f>IFERROR(IF(ROUND(_xlfn.XLOOKUP([1]Parameters!B1922,[1]Printers!L:L,[1]Printers!Q:Q,,0)*G1922/10,0)*10&lt;_xlfn.XLOOKUP([1]Parameters!B1922,[1]Printers!L:L,[1]Printers!P:P,,0),ROUND(_xlfn.XLOOKUP([1]Parameters!B1922,[1]Printers!L:L,[1]Printers!Q:Q,,0)*G1922/10,0)*10,_xlfn.XLOOKUP([1]Parameters!B1922,[1]Printers!L:L,[1]Printers!P:P,,0)),"")</f>
        <v>60</v>
      </c>
      <c r="I1922" s="3" t="str" cm="1">
        <f t="array" ref="I1922">IFERROR(IF(ROW()-1&gt;COUNTA([1]!T_Printers[Printers])*COUNTA([1]!T_Resins[Resins]),"",_xlfn.IFS(ROUND(VLOOKUP(C1922,[1]!T_Resins[#Data],4,FALSE)/VLOOKUP(A1922,[1]!T_Printers[#Data],5,FALSE),1)&lt;=_xlfn.XLOOKUP(B1922,[1]Printers!L:L,[1]Printers!O:O,1,0,),ROUND(VLOOKUP(C1922,[1]!T_Resins[#Data],4,FALSE)/VLOOKUP(A1922,[1]!T_Printers[#Data],5,FALSE),1),ROUND(VLOOKUP(C1922,[1]!T_Resins[#Data],4,FALSE)/VLOOKUP(A1922,[1]!T_Printers[#Data],5,FALSE),1)&gt;_xlfn.XLOOKUP(B1922,[1]Printers!L:L,[1]Printers!O:O,1,0,),"")),"")</f>
        <v/>
      </c>
      <c r="J1922" t="str">
        <f>IFERROR(IF(ROUND(_xlfn.XLOOKUP([1]Parameters!B1922,[1]Printers!L:L,[1]Printers!Q:Q,,0)*I1922/10,0)*10&lt;_xlfn.XLOOKUP([1]Parameters!B1922,[1]Printers!L:L,[1]Printers!P:P,,0),ROUND(_xlfn.XLOOKUP([1]Parameters!B1922,[1]Printers!L:L,[1]Printers!Q:Q,,0)*I1922/10,0)*10,_xlfn.XLOOKUP([1]Parameters!B1922,[1]Printers!L:L,[1]Printers!P:P,,0)),"")</f>
        <v/>
      </c>
      <c r="K1922">
        <f>IF(SUM(E1922:J1922)&lt;&gt;0,VLOOKUP(A1922,[1]!T_Printers[#Data],10,FALSE)+VLOOKUP(C1922,[1]!T_Resins[#Data],10,FALSE),"")</f>
        <v>3</v>
      </c>
      <c r="L1922">
        <f>IF(SUM(E1922:J1922)&lt;&gt;0,VLOOKUP(A1922,[1]!T_Printers[#Data],11,FALSE),"")</f>
        <v>5</v>
      </c>
      <c r="M1922">
        <f>IF(SUM(E1922:J1922)&lt;&gt;0,VLOOKUP(C1922,[1]!T_Resins[#Data],8,FALSE),"")</f>
        <v>120</v>
      </c>
      <c r="N1922">
        <f>IF(_xlfn.XLOOKUP(B1922,[1]Printers!$L:$L,[1]Printers!$R:$R,0,0)&gt;0,[1]Parameters!M1922,IF(SUM(E1922:J1922)&lt;&gt;0,VLOOKUP(C1922,[1]!T_Resins[#Data],9,FALSE),""))</f>
        <v>180</v>
      </c>
      <c r="O1922" t="str">
        <f t="shared" ref="O1922:O1985" si="30">B1922</f>
        <v>EPAXX1</v>
      </c>
    </row>
    <row r="1923" spans="1:15" x14ac:dyDescent="0.25">
      <c r="A1923" t="str">
        <f t="array" ref="A1923">IF(ROW()-1&gt;COUNTA([1]!T_Printers[Printers])*COUNTA([1]!T_Resins[Resins]),"",INDEX([1]!T_Printers[Printers],INT((ROW()-2)/COUNTA([1]!T_Resins[Resins])+1)))</f>
        <v>EPAX X1</v>
      </c>
      <c r="B1923" t="str">
        <f>_xlfn.XLOOKUP(A1923,[1]!T_Printers[Printers],[1]!T_Printers[Icon link],,0)</f>
        <v>EPAXX1</v>
      </c>
      <c r="C1923" t="str">
        <f t="array" ref="C1923">IF(ROW()-1&gt;COUNTA([1]!T_Printers[Printers])*COUNTA([1]!T_Resins[Resins]),"",INDEX([1]!T_Resins[Resins],MOD(ROW()-2,COUNTA([1]!T_Resins[Resins]))+1))</f>
        <v>Industrial Flex Natural Clear</v>
      </c>
      <c r="D1923">
        <f>IF(SUM(E1923:J1923)&lt;&gt;0,IF(ROW()-1&gt;COUNTA([1]!T_Printers[Printers])*COUNTA([1]!T_Resins[Resins]),"",2),"")</f>
        <v>2</v>
      </c>
      <c r="E1923" cm="1">
        <f t="array" ref="E1923">IFERROR(IF(ROW()-1&gt;COUNTA([1]!T_Printers[Printers])*COUNTA([1]!T_Resins[Resins]),"",_xlfn.IFS(ROUND(VLOOKUP(C1923,[1]!T_Resins[#Data],2,FALSE)/VLOOKUP(A1923,[1]!T_Printers[#Data],5,FALSE),1)&lt;=_xlfn.XLOOKUP(B1923,[1]Printers!L:L,[1]Printers!O:O,1,0,),ROUND(VLOOKUP(C1923,[1]!T_Resins[#Data],2,FALSE)/VLOOKUP(A1923,[1]!T_Printers[#Data],5,FALSE),1),ROUND(VLOOKUP(C1923,[1]!T_Resins[#Data],2,FALSE)/VLOOKUP(A1923,[1]!T_Printers[#Data],5,FALSE),1)&gt;_xlfn.XLOOKUP(B1923,[1]Printers!L:L,[1]Printers!O:O,1,0,),10)),"Используйте слой 100 мкм")</f>
        <v>1.8</v>
      </c>
      <c r="F1923">
        <f>IFERROR(IF(ROUND(_xlfn.XLOOKUP([1]Parameters!B1923,[1]Printers!L:L,[1]Printers!Q:Q,,0)*E1923/10,0)*10&lt;_xlfn.XLOOKUP([1]Parameters!B1923,[1]Printers!L:L,[1]Printers!P:P,,0),ROUND(_xlfn.XLOOKUP([1]Parameters!B1923,[1]Printers!L:L,[1]Printers!Q:Q,,0)*E1923/10,0)*10,_xlfn.XLOOKUP([1]Parameters!B1923,[1]Printers!L:L,[1]Printers!P:P,,0)),"")</f>
        <v>20</v>
      </c>
      <c r="G1923" cm="1">
        <f t="array" ref="G1923">IFERROR(IF(ROW()-1&gt;COUNTA([1]!T_Printers[Printers])*COUNTA([1]!T_Resins[Resins]),"",_xlfn.IFS(ROUND(VLOOKUP(C1923,[1]!T_Resins[#Data],3,FALSE)/VLOOKUP(A1923,[1]!T_Printers[#Data],5,FALSE),1)&lt;=_xlfn.XLOOKUP(B1923,[1]Printers!L:L,[1]Printers!O:O,1,0,),ROUND(VLOOKUP(C1923,[1]!T_Resins[#Data],3,FALSE)/VLOOKUP(A1923,[1]!T_Printers[#Data],5,FALSE),1),ROUND(VLOOKUP(C1923,[1]!T_Resins[#Data],3,FALSE)/VLOOKUP(A1923,[1]!T_Printers[#Data],5,FALSE),1)&gt;_xlfn.XLOOKUP(B1923,[1]Printers!L:L,[1]Printers!O:O,1,0,),10)),"")</f>
        <v>2.4</v>
      </c>
      <c r="H1923">
        <f>IFERROR(IF(ROUND(_xlfn.XLOOKUP([1]Parameters!B1923,[1]Printers!L:L,[1]Printers!Q:Q,,0)*G1923/10,0)*10&lt;_xlfn.XLOOKUP([1]Parameters!B1923,[1]Printers!L:L,[1]Printers!P:P,,0),ROUND(_xlfn.XLOOKUP([1]Parameters!B1923,[1]Printers!L:L,[1]Printers!Q:Q,,0)*G1923/10,0)*10,_xlfn.XLOOKUP([1]Parameters!B1923,[1]Printers!L:L,[1]Printers!P:P,,0)),"")</f>
        <v>20</v>
      </c>
      <c r="I1923" s="3" t="str" cm="1">
        <f t="array" ref="I1923">IFERROR(IF(ROW()-1&gt;COUNTA([1]!T_Printers[Printers])*COUNTA([1]!T_Resins[Resins]),"",_xlfn.IFS(ROUND(VLOOKUP(C1923,[1]!T_Resins[#Data],4,FALSE)/VLOOKUP(A1923,[1]!T_Printers[#Data],5,FALSE),1)&lt;=_xlfn.XLOOKUP(B1923,[1]Printers!L:L,[1]Printers!O:O,1,0,),ROUND(VLOOKUP(C1923,[1]!T_Resins[#Data],4,FALSE)/VLOOKUP(A1923,[1]!T_Printers[#Data],5,FALSE),1),ROUND(VLOOKUP(C1923,[1]!T_Resins[#Data],4,FALSE)/VLOOKUP(A1923,[1]!T_Printers[#Data],5,FALSE),1)&gt;_xlfn.XLOOKUP(B1923,[1]Printers!L:L,[1]Printers!O:O,1,0,),"")),"")</f>
        <v/>
      </c>
      <c r="J1923" t="str">
        <f>IFERROR(IF(ROUND(_xlfn.XLOOKUP([1]Parameters!B1923,[1]Printers!L:L,[1]Printers!Q:Q,,0)*I1923/10,0)*10&lt;_xlfn.XLOOKUP([1]Parameters!B1923,[1]Printers!L:L,[1]Printers!P:P,,0),ROUND(_xlfn.XLOOKUP([1]Parameters!B1923,[1]Printers!L:L,[1]Printers!Q:Q,,0)*I1923/10,0)*10,_xlfn.XLOOKUP([1]Parameters!B1923,[1]Printers!L:L,[1]Printers!P:P,,0)),"")</f>
        <v/>
      </c>
      <c r="K1923">
        <f>IF(SUM(E1923:J1923)&lt;&gt;0,VLOOKUP(A1923,[1]!T_Printers[#Data],10,FALSE)+VLOOKUP(C1923,[1]!T_Resins[#Data],10,FALSE),"")</f>
        <v>3</v>
      </c>
      <c r="L1923">
        <f>IF(SUM(E1923:J1923)&lt;&gt;0,VLOOKUP(A1923,[1]!T_Printers[#Data],11,FALSE),"")</f>
        <v>5</v>
      </c>
      <c r="M1923">
        <f>IF(SUM(E1923:J1923)&lt;&gt;0,VLOOKUP(C1923,[1]!T_Resins[#Data],8,FALSE),"")</f>
        <v>60</v>
      </c>
      <c r="N1923">
        <f>IF(_xlfn.XLOOKUP(B1923,[1]Printers!$L:$L,[1]Printers!$R:$R,0,0)&gt;0,[1]Parameters!M1923,IF(SUM(E1923:J1923)&lt;&gt;0,VLOOKUP(C1923,[1]!T_Resins[#Data],9,FALSE),""))</f>
        <v>60</v>
      </c>
      <c r="O1923" t="str">
        <f t="shared" si="30"/>
        <v>EPAXX1</v>
      </c>
    </row>
    <row r="1924" spans="1:15" x14ac:dyDescent="0.25">
      <c r="A1924" t="str">
        <f t="array" ref="A1924">IF(ROW()-1&gt;COUNTA([1]!T_Printers[Printers])*COUNTA([1]!T_Resins[Resins]),"",INDEX([1]!T_Printers[Printers],INT((ROW()-2)/COUNTA([1]!T_Resins[Resins])+1)))</f>
        <v>EPAX X1</v>
      </c>
      <c r="B1924" t="str">
        <f>_xlfn.XLOOKUP(A1924,[1]!T_Printers[Printers],[1]!T_Printers[Icon link],,0)</f>
        <v>EPAXX1</v>
      </c>
      <c r="C1924" t="str">
        <f t="array" ref="C1924">IF(ROW()-1&gt;COUNTA([1]!T_Printers[Printers])*COUNTA([1]!T_Resins[Resins]),"",INDEX([1]!T_Resins[Resins],MOD(ROW()-2,COUNTA([1]!T_Resins[Resins]))+1))</f>
        <v>Industrial Nylon Like</v>
      </c>
      <c r="D1924">
        <f>IF(SUM(E1924:J1924)&lt;&gt;0,IF(ROW()-1&gt;COUNTA([1]!T_Printers[Printers])*COUNTA([1]!T_Resins[Resins]),"",2),"")</f>
        <v>2</v>
      </c>
      <c r="E1924" cm="1">
        <f t="array" ref="E1924">IFERROR(IF(ROW()-1&gt;COUNTA([1]!T_Printers[Printers])*COUNTA([1]!T_Resins[Resins]),"",_xlfn.IFS(ROUND(VLOOKUP(C1924,[1]!T_Resins[#Data],2,FALSE)/VLOOKUP(A1924,[1]!T_Printers[#Data],5,FALSE),1)&lt;=_xlfn.XLOOKUP(B1924,[1]Printers!L:L,[1]Printers!O:O,1,0,),ROUND(VLOOKUP(C1924,[1]!T_Resins[#Data],2,FALSE)/VLOOKUP(A1924,[1]!T_Printers[#Data],5,FALSE),1),ROUND(VLOOKUP(C1924,[1]!T_Resins[#Data],2,FALSE)/VLOOKUP(A1924,[1]!T_Printers[#Data],5,FALSE),1)&gt;_xlfn.XLOOKUP(B1924,[1]Printers!L:L,[1]Printers!O:O,1,0,),10)),"Используйте слой 100 мкм")</f>
        <v>1.3</v>
      </c>
      <c r="F1924">
        <f>IFERROR(IF(ROUND(_xlfn.XLOOKUP([1]Parameters!B1924,[1]Printers!L:L,[1]Printers!Q:Q,,0)*E1924/10,0)*10&lt;_xlfn.XLOOKUP([1]Parameters!B1924,[1]Printers!L:L,[1]Printers!P:P,,0),ROUND(_xlfn.XLOOKUP([1]Parameters!B1924,[1]Printers!L:L,[1]Printers!Q:Q,,0)*E1924/10,0)*10,_xlfn.XLOOKUP([1]Parameters!B1924,[1]Printers!L:L,[1]Printers!P:P,,0)),"")</f>
        <v>10</v>
      </c>
      <c r="G1924" cm="1">
        <f t="array" ref="G1924">IFERROR(IF(ROW()-1&gt;COUNTA([1]!T_Printers[Printers])*COUNTA([1]!T_Resins[Resins]),"",_xlfn.IFS(ROUND(VLOOKUP(C1924,[1]!T_Resins[#Data],3,FALSE)/VLOOKUP(A1924,[1]!T_Printers[#Data],5,FALSE),1)&lt;=_xlfn.XLOOKUP(B1924,[1]Printers!L:L,[1]Printers!O:O,1,0,),ROUND(VLOOKUP(C1924,[1]!T_Resins[#Data],3,FALSE)/VLOOKUP(A1924,[1]!T_Printers[#Data],5,FALSE),1),ROUND(VLOOKUP(C1924,[1]!T_Resins[#Data],3,FALSE)/VLOOKUP(A1924,[1]!T_Printers[#Data],5,FALSE),1)&gt;_xlfn.XLOOKUP(B1924,[1]Printers!L:L,[1]Printers!O:O,1,0,),10)),"")</f>
        <v>1.8</v>
      </c>
      <c r="H1924">
        <f>IFERROR(IF(ROUND(_xlfn.XLOOKUP([1]Parameters!B1924,[1]Printers!L:L,[1]Printers!Q:Q,,0)*G1924/10,0)*10&lt;_xlfn.XLOOKUP([1]Parameters!B1924,[1]Printers!L:L,[1]Printers!P:P,,0),ROUND(_xlfn.XLOOKUP([1]Parameters!B1924,[1]Printers!L:L,[1]Printers!Q:Q,,0)*G1924/10,0)*10,_xlfn.XLOOKUP([1]Parameters!B1924,[1]Printers!L:L,[1]Printers!P:P,,0)),"")</f>
        <v>20</v>
      </c>
      <c r="I1924" s="3" t="str" cm="1">
        <f t="array" ref="I1924">IFERROR(IF(ROW()-1&gt;COUNTA([1]!T_Printers[Printers])*COUNTA([1]!T_Resins[Resins]),"",_xlfn.IFS(ROUND(VLOOKUP(C1924,[1]!T_Resins[#Data],4,FALSE)/VLOOKUP(A1924,[1]!T_Printers[#Data],5,FALSE),1)&lt;=_xlfn.XLOOKUP(B1924,[1]Printers!L:L,[1]Printers!O:O,1,0,),ROUND(VLOOKUP(C1924,[1]!T_Resins[#Data],4,FALSE)/VLOOKUP(A1924,[1]!T_Printers[#Data],5,FALSE),1),ROUND(VLOOKUP(C1924,[1]!T_Resins[#Data],4,FALSE)/VLOOKUP(A1924,[1]!T_Printers[#Data],5,FALSE),1)&gt;_xlfn.XLOOKUP(B1924,[1]Printers!L:L,[1]Printers!O:O,1,0,),"")),"")</f>
        <v/>
      </c>
      <c r="J1924" t="str">
        <f>IFERROR(IF(ROUND(_xlfn.XLOOKUP([1]Parameters!B1924,[1]Printers!L:L,[1]Printers!Q:Q,,0)*I1924/10,0)*10&lt;_xlfn.XLOOKUP([1]Parameters!B1924,[1]Printers!L:L,[1]Printers!P:P,,0),ROUND(_xlfn.XLOOKUP([1]Parameters!B1924,[1]Printers!L:L,[1]Printers!Q:Q,,0)*I1924/10,0)*10,_xlfn.XLOOKUP([1]Parameters!B1924,[1]Printers!L:L,[1]Printers!P:P,,0)),"")</f>
        <v/>
      </c>
      <c r="K1924">
        <f>IF(SUM(E1924:J1924)&lt;&gt;0,VLOOKUP(A1924,[1]!T_Printers[#Data],10,FALSE)+VLOOKUP(C1924,[1]!T_Resins[#Data],10,FALSE),"")</f>
        <v>3</v>
      </c>
      <c r="L1924">
        <f>IF(SUM(E1924:J1924)&lt;&gt;0,VLOOKUP(A1924,[1]!T_Printers[#Data],11,FALSE),"")</f>
        <v>5</v>
      </c>
      <c r="M1924">
        <f>IF(SUM(E1924:J1924)&lt;&gt;0,VLOOKUP(C1924,[1]!T_Resins[#Data],8,FALSE),"")</f>
        <v>60</v>
      </c>
      <c r="N1924">
        <f>IF(_xlfn.XLOOKUP(B1924,[1]Printers!$L:$L,[1]Printers!$R:$R,0,0)&gt;0,[1]Parameters!M1924,IF(SUM(E1924:J1924)&lt;&gt;0,VLOOKUP(C1924,[1]!T_Resins[#Data],9,FALSE),""))</f>
        <v>60</v>
      </c>
      <c r="O1924" t="str">
        <f t="shared" si="30"/>
        <v>EPAXX1</v>
      </c>
    </row>
    <row r="1925" spans="1:15" x14ac:dyDescent="0.25">
      <c r="A1925" t="str">
        <f t="array" ref="A1925">IF(ROW()-1&gt;COUNTA([1]!T_Printers[Printers])*COUNTA([1]!T_Resins[Resins]),"",INDEX([1]!T_Printers[Printers],INT((ROW()-2)/COUNTA([1]!T_Resins[Resins])+1)))</f>
        <v>EPAX X1</v>
      </c>
      <c r="B1925" t="str">
        <f>_xlfn.XLOOKUP(A1925,[1]!T_Printers[Printers],[1]!T_Printers[Icon link],,0)</f>
        <v>EPAXX1</v>
      </c>
      <c r="C1925" t="str">
        <f t="array" ref="C1925">IF(ROW()-1&gt;COUNTA([1]!T_Printers[Printers])*COUNTA([1]!T_Resins[Resins]),"",INDEX([1]!T_Resins[Resins],MOD(ROW()-2,COUNTA([1]!T_Resins[Resins]))+1))</f>
        <v>Industrial PP-Like</v>
      </c>
      <c r="D1925">
        <f>IF(SUM(E1925:J1925)&lt;&gt;0,IF(ROW()-1&gt;COUNTA([1]!T_Printers[Printers])*COUNTA([1]!T_Resins[Resins]),"",2),"")</f>
        <v>2</v>
      </c>
      <c r="E1925" cm="1">
        <f t="array" ref="E1925">IFERROR(IF(ROW()-1&gt;COUNTA([1]!T_Printers[Printers])*COUNTA([1]!T_Resins[Resins]),"",_xlfn.IFS(ROUND(VLOOKUP(C1925,[1]!T_Resins[#Data],2,FALSE)/VLOOKUP(A1925,[1]!T_Printers[#Data],5,FALSE),1)&lt;=_xlfn.XLOOKUP(B1925,[1]Printers!L:L,[1]Printers!O:O,1,0,),ROUND(VLOOKUP(C1925,[1]!T_Resins[#Data],2,FALSE)/VLOOKUP(A1925,[1]!T_Printers[#Data],5,FALSE),1),ROUND(VLOOKUP(C1925,[1]!T_Resins[#Data],2,FALSE)/VLOOKUP(A1925,[1]!T_Printers[#Data],5,FALSE),1)&gt;_xlfn.XLOOKUP(B1925,[1]Printers!L:L,[1]Printers!O:O,1,0,),10)),"Используйте слой 100 мкм")</f>
        <v>5.4</v>
      </c>
      <c r="F1925">
        <f>IFERROR(IF(ROUND(_xlfn.XLOOKUP([1]Parameters!B1925,[1]Printers!L:L,[1]Printers!Q:Q,,0)*E1925/10,0)*10&lt;_xlfn.XLOOKUP([1]Parameters!B1925,[1]Printers!L:L,[1]Printers!P:P,,0),ROUND(_xlfn.XLOOKUP([1]Parameters!B1925,[1]Printers!L:L,[1]Printers!Q:Q,,0)*E1925/10,0)*10,_xlfn.XLOOKUP([1]Parameters!B1925,[1]Printers!L:L,[1]Printers!P:P,,0)),"")</f>
        <v>50</v>
      </c>
      <c r="G1925" cm="1">
        <f t="array" ref="G1925">IFERROR(IF(ROW()-1&gt;COUNTA([1]!T_Printers[Printers])*COUNTA([1]!T_Resins[Resins]),"",_xlfn.IFS(ROUND(VLOOKUP(C1925,[1]!T_Resins[#Data],3,FALSE)/VLOOKUP(A1925,[1]!T_Printers[#Data],5,FALSE),1)&lt;=_xlfn.XLOOKUP(B1925,[1]Printers!L:L,[1]Printers!O:O,1,0,),ROUND(VLOOKUP(C1925,[1]!T_Resins[#Data],3,FALSE)/VLOOKUP(A1925,[1]!T_Printers[#Data],5,FALSE),1),ROUND(VLOOKUP(C1925,[1]!T_Resins[#Data],3,FALSE)/VLOOKUP(A1925,[1]!T_Printers[#Data],5,FALSE),1)&gt;_xlfn.XLOOKUP(B1925,[1]Printers!L:L,[1]Printers!O:O,1,0,),10)),"")</f>
        <v>6.8</v>
      </c>
      <c r="H1925">
        <f>IFERROR(IF(ROUND(_xlfn.XLOOKUP([1]Parameters!B1925,[1]Printers!L:L,[1]Printers!Q:Q,,0)*G1925/10,0)*10&lt;_xlfn.XLOOKUP([1]Parameters!B1925,[1]Printers!L:L,[1]Printers!P:P,,0),ROUND(_xlfn.XLOOKUP([1]Parameters!B1925,[1]Printers!L:L,[1]Printers!Q:Q,,0)*G1925/10,0)*10,_xlfn.XLOOKUP([1]Parameters!B1925,[1]Printers!L:L,[1]Printers!P:P,,0)),"")</f>
        <v>60</v>
      </c>
      <c r="I1925" s="3" t="str" cm="1">
        <f t="array" ref="I1925">IFERROR(IF(ROW()-1&gt;COUNTA([1]!T_Printers[Printers])*COUNTA([1]!T_Resins[Resins]),"",_xlfn.IFS(ROUND(VLOOKUP(C1925,[1]!T_Resins[#Data],4,FALSE)/VLOOKUP(A1925,[1]!T_Printers[#Data],5,FALSE),1)&lt;=_xlfn.XLOOKUP(B1925,[1]Printers!L:L,[1]Printers!O:O,1,0,),ROUND(VLOOKUP(C1925,[1]!T_Resins[#Data],4,FALSE)/VLOOKUP(A1925,[1]!T_Printers[#Data],5,FALSE),1),ROUND(VLOOKUP(C1925,[1]!T_Resins[#Data],4,FALSE)/VLOOKUP(A1925,[1]!T_Printers[#Data],5,FALSE),1)&gt;_xlfn.XLOOKUP(B1925,[1]Printers!L:L,[1]Printers!O:O,1,0,),"")),"")</f>
        <v/>
      </c>
      <c r="J1925" t="str">
        <f>IFERROR(IF(ROUND(_xlfn.XLOOKUP([1]Parameters!B1925,[1]Printers!L:L,[1]Printers!Q:Q,,0)*I1925/10,0)*10&lt;_xlfn.XLOOKUP([1]Parameters!B1925,[1]Printers!L:L,[1]Printers!P:P,,0),ROUND(_xlfn.XLOOKUP([1]Parameters!B1925,[1]Printers!L:L,[1]Printers!Q:Q,,0)*I1925/10,0)*10,_xlfn.XLOOKUP([1]Parameters!B1925,[1]Printers!L:L,[1]Printers!P:P,,0)),"")</f>
        <v/>
      </c>
      <c r="K1925">
        <f>IF(SUM(E1925:J1925)&lt;&gt;0,VLOOKUP(A1925,[1]!T_Printers[#Data],10,FALSE)+VLOOKUP(C1925,[1]!T_Resins[#Data],10,FALSE),"")</f>
        <v>3</v>
      </c>
      <c r="L1925">
        <f>IF(SUM(E1925:J1925)&lt;&gt;0,VLOOKUP(A1925,[1]!T_Printers[#Data],11,FALSE),"")</f>
        <v>5</v>
      </c>
      <c r="M1925">
        <f>IF(SUM(E1925:J1925)&lt;&gt;0,VLOOKUP(C1925,[1]!T_Resins[#Data],8,FALSE),"")</f>
        <v>60</v>
      </c>
      <c r="N1925">
        <f>IF(_xlfn.XLOOKUP(B1925,[1]Printers!$L:$L,[1]Printers!$R:$R,0,0)&gt;0,[1]Parameters!M1925,IF(SUM(E1925:J1925)&lt;&gt;0,VLOOKUP(C1925,[1]!T_Resins[#Data],9,FALSE),""))</f>
        <v>60</v>
      </c>
      <c r="O1925" t="str">
        <f t="shared" si="30"/>
        <v>EPAXX1</v>
      </c>
    </row>
    <row r="1926" spans="1:15" x14ac:dyDescent="0.25">
      <c r="A1926" t="str">
        <f t="array" ref="A1926">IF(ROW()-1&gt;COUNTA([1]!T_Printers[Printers])*COUNTA([1]!T_Resins[Resins]),"",INDEX([1]!T_Printers[Printers],INT((ROW()-2)/COUNTA([1]!T_Resins[Resins])+1)))</f>
        <v>EPAX X1</v>
      </c>
      <c r="B1926" t="str">
        <f>_xlfn.XLOOKUP(A1926,[1]!T_Printers[Printers],[1]!T_Printers[Icon link],,0)</f>
        <v>EPAXX1</v>
      </c>
      <c r="C1926" t="str">
        <f t="array" ref="C1926">IF(ROW()-1&gt;COUNTA([1]!T_Printers[Printers])*COUNTA([1]!T_Resins[Resins]),"",INDEX([1]!T_Resins[Resins],MOD(ROW()-2,COUNTA([1]!T_Resins[Resins]))+1))</f>
        <v>Industrial Rigid Black</v>
      </c>
      <c r="D1926">
        <f>IF(SUM(E1926:J1926)&lt;&gt;0,IF(ROW()-1&gt;COUNTA([1]!T_Printers[Printers])*COUNTA([1]!T_Resins[Resins]),"",2),"")</f>
        <v>2</v>
      </c>
      <c r="E1926" cm="1">
        <f t="array" ref="E1926">IFERROR(IF(ROW()-1&gt;COUNTA([1]!T_Printers[Printers])*COUNTA([1]!T_Resins[Resins]),"",_xlfn.IFS(ROUND(VLOOKUP(C1926,[1]!T_Resins[#Data],2,FALSE)/VLOOKUP(A1926,[1]!T_Printers[#Data],5,FALSE),1)&lt;=_xlfn.XLOOKUP(B1926,[1]Printers!L:L,[1]Printers!O:O,1,0,),ROUND(VLOOKUP(C1926,[1]!T_Resins[#Data],2,FALSE)/VLOOKUP(A1926,[1]!T_Printers[#Data],5,FALSE),1),ROUND(VLOOKUP(C1926,[1]!T_Resins[#Data],2,FALSE)/VLOOKUP(A1926,[1]!T_Printers[#Data],5,FALSE),1)&gt;_xlfn.XLOOKUP(B1926,[1]Printers!L:L,[1]Printers!O:O,1,0,),10)),"Используйте слой 100 мкм")</f>
        <v>5</v>
      </c>
      <c r="F1926">
        <f>IFERROR(IF(ROUND(_xlfn.XLOOKUP([1]Parameters!B1926,[1]Printers!L:L,[1]Printers!Q:Q,,0)*E1926/10,0)*10&lt;_xlfn.XLOOKUP([1]Parameters!B1926,[1]Printers!L:L,[1]Printers!P:P,,0),ROUND(_xlfn.XLOOKUP([1]Parameters!B1926,[1]Printers!L:L,[1]Printers!Q:Q,,0)*E1926/10,0)*10,_xlfn.XLOOKUP([1]Parameters!B1926,[1]Printers!L:L,[1]Printers!P:P,,0)),"")</f>
        <v>50</v>
      </c>
      <c r="G1926" cm="1">
        <f t="array" ref="G1926">IFERROR(IF(ROW()-1&gt;COUNTA([1]!T_Printers[Printers])*COUNTA([1]!T_Resins[Resins]),"",_xlfn.IFS(ROUND(VLOOKUP(C1926,[1]!T_Resins[#Data],3,FALSE)/VLOOKUP(A1926,[1]!T_Printers[#Data],5,FALSE),1)&lt;=_xlfn.XLOOKUP(B1926,[1]Printers!L:L,[1]Printers!O:O,1,0,),ROUND(VLOOKUP(C1926,[1]!T_Resins[#Data],3,FALSE)/VLOOKUP(A1926,[1]!T_Printers[#Data],5,FALSE),1),ROUND(VLOOKUP(C1926,[1]!T_Resins[#Data],3,FALSE)/VLOOKUP(A1926,[1]!T_Printers[#Data],5,FALSE),1)&gt;_xlfn.XLOOKUP(B1926,[1]Printers!L:L,[1]Printers!O:O,1,0,),10)),"")</f>
        <v>6.5</v>
      </c>
      <c r="H1926">
        <f>IFERROR(IF(ROUND(_xlfn.XLOOKUP([1]Parameters!B1926,[1]Printers!L:L,[1]Printers!Q:Q,,0)*G1926/10,0)*10&lt;_xlfn.XLOOKUP([1]Parameters!B1926,[1]Printers!L:L,[1]Printers!P:P,,0),ROUND(_xlfn.XLOOKUP([1]Parameters!B1926,[1]Printers!L:L,[1]Printers!Q:Q,,0)*G1926/10,0)*10,_xlfn.XLOOKUP([1]Parameters!B1926,[1]Printers!L:L,[1]Printers!P:P,,0)),"")</f>
        <v>60</v>
      </c>
      <c r="I1926" s="3" t="str" cm="1">
        <f t="array" ref="I1926">IFERROR(IF(ROW()-1&gt;COUNTA([1]!T_Printers[Printers])*COUNTA([1]!T_Resins[Resins]),"",_xlfn.IFS(ROUND(VLOOKUP(C1926,[1]!T_Resins[#Data],4,FALSE)/VLOOKUP(A1926,[1]!T_Printers[#Data],5,FALSE),1)&lt;=_xlfn.XLOOKUP(B1926,[1]Printers!L:L,[1]Printers!O:O,1,0,),ROUND(VLOOKUP(C1926,[1]!T_Resins[#Data],4,FALSE)/VLOOKUP(A1926,[1]!T_Printers[#Data],5,FALSE),1),ROUND(VLOOKUP(C1926,[1]!T_Resins[#Data],4,FALSE)/VLOOKUP(A1926,[1]!T_Printers[#Data],5,FALSE),1)&gt;_xlfn.XLOOKUP(B1926,[1]Printers!L:L,[1]Printers!O:O,1,0,),"")),"")</f>
        <v/>
      </c>
      <c r="J1926" t="str">
        <f>IFERROR(IF(ROUND(_xlfn.XLOOKUP([1]Parameters!B1926,[1]Printers!L:L,[1]Printers!Q:Q,,0)*I1926/10,0)*10&lt;_xlfn.XLOOKUP([1]Parameters!B1926,[1]Printers!L:L,[1]Printers!P:P,,0),ROUND(_xlfn.XLOOKUP([1]Parameters!B1926,[1]Printers!L:L,[1]Printers!Q:Q,,0)*I1926/10,0)*10,_xlfn.XLOOKUP([1]Parameters!B1926,[1]Printers!L:L,[1]Printers!P:P,,0)),"")</f>
        <v/>
      </c>
      <c r="K1926">
        <f>IF(SUM(E1926:J1926)&lt;&gt;0,VLOOKUP(A1926,[1]!T_Printers[#Data],10,FALSE)+VLOOKUP(C1926,[1]!T_Resins[#Data],10,FALSE),"")</f>
        <v>3</v>
      </c>
      <c r="L1926">
        <f>IF(SUM(E1926:J1926)&lt;&gt;0,VLOOKUP(A1926,[1]!T_Printers[#Data],11,FALSE),"")</f>
        <v>5</v>
      </c>
      <c r="M1926">
        <f>IF(SUM(E1926:J1926)&lt;&gt;0,VLOOKUP(C1926,[1]!T_Resins[#Data],8,FALSE),"")</f>
        <v>120</v>
      </c>
      <c r="N1926">
        <f>IF(_xlfn.XLOOKUP(B1926,[1]Printers!$L:$L,[1]Printers!$R:$R,0,0)&gt;0,[1]Parameters!M1926,IF(SUM(E1926:J1926)&lt;&gt;0,VLOOKUP(C1926,[1]!T_Resins[#Data],9,FALSE),""))</f>
        <v>180</v>
      </c>
      <c r="O1926" t="str">
        <f t="shared" si="30"/>
        <v>EPAXX1</v>
      </c>
    </row>
    <row r="1927" spans="1:15" x14ac:dyDescent="0.25">
      <c r="A1927" t="str">
        <f t="array" ref="A1927">IF(ROW()-1&gt;COUNTA([1]!T_Printers[Printers])*COUNTA([1]!T_Resins[Resins]),"",INDEX([1]!T_Printers[Printers],INT((ROW()-2)/COUNTA([1]!T_Resins[Resins])+1)))</f>
        <v>EPAX X1</v>
      </c>
      <c r="B1927" t="str">
        <f>_xlfn.XLOOKUP(A1927,[1]!T_Printers[Printers],[1]!T_Printers[Icon link],,0)</f>
        <v>EPAXX1</v>
      </c>
      <c r="C1927" t="str">
        <f t="array" ref="C1927">IF(ROW()-1&gt;COUNTA([1]!T_Printers[Printers])*COUNTA([1]!T_Resins[Resins]),"",INDEX([1]!T_Resins[Resins],MOD(ROW()-2,COUNTA([1]!T_Resins[Resins]))+1))</f>
        <v>Industrial Rigid Clear</v>
      </c>
      <c r="D1927">
        <f>IF(SUM(E1927:J1927)&lt;&gt;0,IF(ROW()-1&gt;COUNTA([1]!T_Printers[Printers])*COUNTA([1]!T_Resins[Resins]),"",2),"")</f>
        <v>2</v>
      </c>
      <c r="E1927" cm="1">
        <f t="array" ref="E1927">IFERROR(IF(ROW()-1&gt;COUNTA([1]!T_Printers[Printers])*COUNTA([1]!T_Resins[Resins]),"",_xlfn.IFS(ROUND(VLOOKUP(C1927,[1]!T_Resins[#Data],2,FALSE)/VLOOKUP(A1927,[1]!T_Printers[#Data],5,FALSE),1)&lt;=_xlfn.XLOOKUP(B1927,[1]Printers!L:L,[1]Printers!O:O,1,0,),ROUND(VLOOKUP(C1927,[1]!T_Resins[#Data],2,FALSE)/VLOOKUP(A1927,[1]!T_Printers[#Data],5,FALSE),1),ROUND(VLOOKUP(C1927,[1]!T_Resins[#Data],2,FALSE)/VLOOKUP(A1927,[1]!T_Printers[#Data],5,FALSE),1)&gt;_xlfn.XLOOKUP(B1927,[1]Printers!L:L,[1]Printers!O:O,1,0,),10)),"Используйте слой 100 мкм")</f>
        <v>5.5</v>
      </c>
      <c r="F1927">
        <f>IFERROR(IF(ROUND(_xlfn.XLOOKUP([1]Parameters!B1927,[1]Printers!L:L,[1]Printers!Q:Q,,0)*E1927/10,0)*10&lt;_xlfn.XLOOKUP([1]Parameters!B1927,[1]Printers!L:L,[1]Printers!P:P,,0),ROUND(_xlfn.XLOOKUP([1]Parameters!B1927,[1]Printers!L:L,[1]Printers!Q:Q,,0)*E1927/10,0)*10,_xlfn.XLOOKUP([1]Parameters!B1927,[1]Printers!L:L,[1]Printers!P:P,,0)),"")</f>
        <v>50</v>
      </c>
      <c r="G1927" cm="1">
        <f t="array" ref="G1927">IFERROR(IF(ROW()-1&gt;COUNTA([1]!T_Printers[Printers])*COUNTA([1]!T_Resins[Resins]),"",_xlfn.IFS(ROUND(VLOOKUP(C1927,[1]!T_Resins[#Data],3,FALSE)/VLOOKUP(A1927,[1]!T_Printers[#Data],5,FALSE),1)&lt;=_xlfn.XLOOKUP(B1927,[1]Printers!L:L,[1]Printers!O:O,1,0,),ROUND(VLOOKUP(C1927,[1]!T_Resins[#Data],3,FALSE)/VLOOKUP(A1927,[1]!T_Printers[#Data],5,FALSE),1),ROUND(VLOOKUP(C1927,[1]!T_Resins[#Data],3,FALSE)/VLOOKUP(A1927,[1]!T_Printers[#Data],5,FALSE),1)&gt;_xlfn.XLOOKUP(B1927,[1]Printers!L:L,[1]Printers!O:O,1,0,),10)),"")</f>
        <v>7.1</v>
      </c>
      <c r="H1927">
        <f>IFERROR(IF(ROUND(_xlfn.XLOOKUP([1]Parameters!B1927,[1]Printers!L:L,[1]Printers!Q:Q,,0)*G1927/10,0)*10&lt;_xlfn.XLOOKUP([1]Parameters!B1927,[1]Printers!L:L,[1]Printers!P:P,,0),ROUND(_xlfn.XLOOKUP([1]Parameters!B1927,[1]Printers!L:L,[1]Printers!Q:Q,,0)*G1927/10,0)*10,_xlfn.XLOOKUP([1]Parameters!B1927,[1]Printers!L:L,[1]Printers!P:P,,0)),"")</f>
        <v>60</v>
      </c>
      <c r="I1927" s="3" t="str" cm="1">
        <f t="array" ref="I1927">IFERROR(IF(ROW()-1&gt;COUNTA([1]!T_Printers[Printers])*COUNTA([1]!T_Resins[Resins]),"",_xlfn.IFS(ROUND(VLOOKUP(C1927,[1]!T_Resins[#Data],4,FALSE)/VLOOKUP(A1927,[1]!T_Printers[#Data],5,FALSE),1)&lt;=_xlfn.XLOOKUP(B1927,[1]Printers!L:L,[1]Printers!O:O,1,0,),ROUND(VLOOKUP(C1927,[1]!T_Resins[#Data],4,FALSE)/VLOOKUP(A1927,[1]!T_Printers[#Data],5,FALSE),1),ROUND(VLOOKUP(C1927,[1]!T_Resins[#Data],4,FALSE)/VLOOKUP(A1927,[1]!T_Printers[#Data],5,FALSE),1)&gt;_xlfn.XLOOKUP(B1927,[1]Printers!L:L,[1]Printers!O:O,1,0,),"")),"")</f>
        <v/>
      </c>
      <c r="J1927" t="str">
        <f>IFERROR(IF(ROUND(_xlfn.XLOOKUP([1]Parameters!B1927,[1]Printers!L:L,[1]Printers!Q:Q,,0)*I1927/10,0)*10&lt;_xlfn.XLOOKUP([1]Parameters!B1927,[1]Printers!L:L,[1]Printers!P:P,,0),ROUND(_xlfn.XLOOKUP([1]Parameters!B1927,[1]Printers!L:L,[1]Printers!Q:Q,,0)*I1927/10,0)*10,_xlfn.XLOOKUP([1]Parameters!B1927,[1]Printers!L:L,[1]Printers!P:P,,0)),"")</f>
        <v/>
      </c>
      <c r="K1927">
        <f>IF(SUM(E1927:J1927)&lt;&gt;0,VLOOKUP(A1927,[1]!T_Printers[#Data],10,FALSE)+VLOOKUP(C1927,[1]!T_Resins[#Data],10,FALSE),"")</f>
        <v>3</v>
      </c>
      <c r="L1927">
        <f>IF(SUM(E1927:J1927)&lt;&gt;0,VLOOKUP(A1927,[1]!T_Printers[#Data],11,FALSE),"")</f>
        <v>5</v>
      </c>
      <c r="M1927">
        <f>IF(SUM(E1927:J1927)&lt;&gt;0,VLOOKUP(C1927,[1]!T_Resins[#Data],8,FALSE),"")</f>
        <v>120</v>
      </c>
      <c r="N1927">
        <f>IF(_xlfn.XLOOKUP(B1927,[1]Printers!$L:$L,[1]Printers!$R:$R,0,0)&gt;0,[1]Parameters!M1927,IF(SUM(E1927:J1927)&lt;&gt;0,VLOOKUP(C1927,[1]!T_Resins[#Data],9,FALSE),""))</f>
        <v>180</v>
      </c>
      <c r="O1927" t="str">
        <f t="shared" si="30"/>
        <v>EPAXX1</v>
      </c>
    </row>
    <row r="1928" spans="1:15" x14ac:dyDescent="0.25">
      <c r="A1928" t="str">
        <f t="array" ref="A1928">IF(ROW()-1&gt;COUNTA([1]!T_Printers[Printers])*COUNTA([1]!T_Resins[Resins]),"",INDEX([1]!T_Printers[Printers],INT((ROW()-2)/COUNTA([1]!T_Resins[Resins])+1)))</f>
        <v>EPAX X1</v>
      </c>
      <c r="B1928" t="str">
        <f>_xlfn.XLOOKUP(A1928,[1]!T_Printers[Printers],[1]!T_Printers[Icon link],,0)</f>
        <v>EPAXX1</v>
      </c>
      <c r="C1928" t="str">
        <f t="array" ref="C1928">IF(ROW()-1&gt;COUNTA([1]!T_Printers[Printers])*COUNTA([1]!T_Resins[Resins]),"",INDEX([1]!T_Resins[Resins],MOD(ROW()-2,COUNTA([1]!T_Resins[Resins]))+1))</f>
        <v>Tough Black</v>
      </c>
      <c r="D1928">
        <f>IF(SUM(E1928:J1928)&lt;&gt;0,IF(ROW()-1&gt;COUNTA([1]!T_Printers[Printers])*COUNTA([1]!T_Resins[Resins]),"",2),"")</f>
        <v>2</v>
      </c>
      <c r="E1928" cm="1">
        <f t="array" ref="E1928">IFERROR(IF(ROW()-1&gt;COUNTA([1]!T_Printers[Printers])*COUNTA([1]!T_Resins[Resins]),"",_xlfn.IFS(ROUND(VLOOKUP(C1928,[1]!T_Resins[#Data],2,FALSE)/VLOOKUP(A1928,[1]!T_Printers[#Data],5,FALSE),1)&lt;=_xlfn.XLOOKUP(B1928,[1]Printers!L:L,[1]Printers!O:O,1,0,),ROUND(VLOOKUP(C1928,[1]!T_Resins[#Data],2,FALSE)/VLOOKUP(A1928,[1]!T_Printers[#Data],5,FALSE),1),ROUND(VLOOKUP(C1928,[1]!T_Resins[#Data],2,FALSE)/VLOOKUP(A1928,[1]!T_Printers[#Data],5,FALSE),1)&gt;_xlfn.XLOOKUP(B1928,[1]Printers!L:L,[1]Printers!O:O,1,0,),10)),"Используйте слой 100 мкм")</f>
        <v>2.6</v>
      </c>
      <c r="F1928">
        <f>IFERROR(IF(ROUND(_xlfn.XLOOKUP([1]Parameters!B1928,[1]Printers!L:L,[1]Printers!Q:Q,,0)*E1928/10,0)*10&lt;_xlfn.XLOOKUP([1]Parameters!B1928,[1]Printers!L:L,[1]Printers!P:P,,0),ROUND(_xlfn.XLOOKUP([1]Parameters!B1928,[1]Printers!L:L,[1]Printers!Q:Q,,0)*E1928/10,0)*10,_xlfn.XLOOKUP([1]Parameters!B1928,[1]Printers!L:L,[1]Printers!P:P,,0)),"")</f>
        <v>20</v>
      </c>
      <c r="G1928" cm="1">
        <f t="array" ref="G1928">IFERROR(IF(ROW()-1&gt;COUNTA([1]!T_Printers[Printers])*COUNTA([1]!T_Resins[Resins]),"",_xlfn.IFS(ROUND(VLOOKUP(C1928,[1]!T_Resins[#Data],3,FALSE)/VLOOKUP(A1928,[1]!T_Printers[#Data],5,FALSE),1)&lt;=_xlfn.XLOOKUP(B1928,[1]Printers!L:L,[1]Printers!O:O,1,0,),ROUND(VLOOKUP(C1928,[1]!T_Resins[#Data],3,FALSE)/VLOOKUP(A1928,[1]!T_Printers[#Data],5,FALSE),1),ROUND(VLOOKUP(C1928,[1]!T_Resins[#Data],3,FALSE)/VLOOKUP(A1928,[1]!T_Printers[#Data],5,FALSE),1)&gt;_xlfn.XLOOKUP(B1928,[1]Printers!L:L,[1]Printers!O:O,1,0,),10)),"")</f>
        <v>3.1</v>
      </c>
      <c r="H1928">
        <f>IFERROR(IF(ROUND(_xlfn.XLOOKUP([1]Parameters!B1928,[1]Printers!L:L,[1]Printers!Q:Q,,0)*G1928/10,0)*10&lt;_xlfn.XLOOKUP([1]Parameters!B1928,[1]Printers!L:L,[1]Printers!P:P,,0),ROUND(_xlfn.XLOOKUP([1]Parameters!B1928,[1]Printers!L:L,[1]Printers!Q:Q,,0)*G1928/10,0)*10,_xlfn.XLOOKUP([1]Parameters!B1928,[1]Printers!L:L,[1]Printers!P:P,,0)),"")</f>
        <v>30</v>
      </c>
      <c r="I1928" s="3" t="str" cm="1">
        <f t="array" ref="I1928">IFERROR(IF(ROW()-1&gt;COUNTA([1]!T_Printers[Printers])*COUNTA([1]!T_Resins[Resins]),"",_xlfn.IFS(ROUND(VLOOKUP(C1928,[1]!T_Resins[#Data],4,FALSE)/VLOOKUP(A1928,[1]!T_Printers[#Data],5,FALSE),1)&lt;=_xlfn.XLOOKUP(B1928,[1]Printers!L:L,[1]Printers!O:O,1,0,),ROUND(VLOOKUP(C1928,[1]!T_Resins[#Data],4,FALSE)/VLOOKUP(A1928,[1]!T_Printers[#Data],5,FALSE),1),ROUND(VLOOKUP(C1928,[1]!T_Resins[#Data],4,FALSE)/VLOOKUP(A1928,[1]!T_Printers[#Data],5,FALSE),1)&gt;_xlfn.XLOOKUP(B1928,[1]Printers!L:L,[1]Printers!O:O,1,0,),"")),"")</f>
        <v/>
      </c>
      <c r="J1928" t="str">
        <f>IFERROR(IF(ROUND(_xlfn.XLOOKUP([1]Parameters!B1928,[1]Printers!L:L,[1]Printers!Q:Q,,0)*I1928/10,0)*10&lt;_xlfn.XLOOKUP([1]Parameters!B1928,[1]Printers!L:L,[1]Printers!P:P,,0),ROUND(_xlfn.XLOOKUP([1]Parameters!B1928,[1]Printers!L:L,[1]Printers!Q:Q,,0)*I1928/10,0)*10,_xlfn.XLOOKUP([1]Parameters!B1928,[1]Printers!L:L,[1]Printers!P:P,,0)),"")</f>
        <v/>
      </c>
      <c r="K1928">
        <f>IF(SUM(E1928:J1928)&lt;&gt;0,VLOOKUP(A1928,[1]!T_Printers[#Data],10,FALSE)+VLOOKUP(C1928,[1]!T_Resins[#Data],10,FALSE),"")</f>
        <v>3</v>
      </c>
      <c r="L1928">
        <f>IF(SUM(E1928:J1928)&lt;&gt;0,VLOOKUP(A1928,[1]!T_Printers[#Data],11,FALSE),"")</f>
        <v>5</v>
      </c>
      <c r="M1928">
        <f>IF(SUM(E1928:J1928)&lt;&gt;0,VLOOKUP(C1928,[1]!T_Resins[#Data],8,FALSE),"")</f>
        <v>120</v>
      </c>
      <c r="N1928">
        <f>IF(_xlfn.XLOOKUP(B1928,[1]Printers!$L:$L,[1]Printers!$R:$R,0,0)&gt;0,[1]Parameters!M1928,IF(SUM(E1928:J1928)&lt;&gt;0,VLOOKUP(C1928,[1]!T_Resins[#Data],9,FALSE),""))</f>
        <v>180</v>
      </c>
      <c r="O1928" t="str">
        <f t="shared" si="30"/>
        <v>EPAXX1</v>
      </c>
    </row>
    <row r="1929" spans="1:15" x14ac:dyDescent="0.25">
      <c r="A1929" t="str">
        <f t="array" ref="A1929">IF(ROW()-1&gt;COUNTA([1]!T_Printers[Printers])*COUNTA([1]!T_Resins[Resins]),"",INDEX([1]!T_Printers[Printers],INT((ROW()-2)/COUNTA([1]!T_Resins[Resins])+1)))</f>
        <v>EPAX X1</v>
      </c>
      <c r="B1929" t="str">
        <f>_xlfn.XLOOKUP(A1929,[1]!T_Printers[Printers],[1]!T_Printers[Icon link],,0)</f>
        <v>EPAXX1</v>
      </c>
      <c r="C1929" t="str">
        <f t="array" ref="C1929">IF(ROW()-1&gt;COUNTA([1]!T_Printers[Printers])*COUNTA([1]!T_Resins[Resins]),"",INDEX([1]!T_Resins[Resins],MOD(ROW()-2,COUNTA([1]!T_Resins[Resins]))+1))</f>
        <v>Tough Grey</v>
      </c>
      <c r="D1929">
        <f>IF(SUM(E1929:J1929)&lt;&gt;0,IF(ROW()-1&gt;COUNTA([1]!T_Printers[Printers])*COUNTA([1]!T_Resins[Resins]),"",2),"")</f>
        <v>2</v>
      </c>
      <c r="E1929" cm="1">
        <f t="array" ref="E1929">IFERROR(IF(ROW()-1&gt;COUNTA([1]!T_Printers[Printers])*COUNTA([1]!T_Resins[Resins]),"",_xlfn.IFS(ROUND(VLOOKUP(C1929,[1]!T_Resins[#Data],2,FALSE)/VLOOKUP(A1929,[1]!T_Printers[#Data],5,FALSE),1)&lt;=_xlfn.XLOOKUP(B1929,[1]Printers!L:L,[1]Printers!O:O,1,0,),ROUND(VLOOKUP(C1929,[1]!T_Resins[#Data],2,FALSE)/VLOOKUP(A1929,[1]!T_Printers[#Data],5,FALSE),1),ROUND(VLOOKUP(C1929,[1]!T_Resins[#Data],2,FALSE)/VLOOKUP(A1929,[1]!T_Printers[#Data],5,FALSE),1)&gt;_xlfn.XLOOKUP(B1929,[1]Printers!L:L,[1]Printers!O:O,1,0,),10)),"Используйте слой 100 мкм")</f>
        <v>2.6</v>
      </c>
      <c r="F1929">
        <f>IFERROR(IF(ROUND(_xlfn.XLOOKUP([1]Parameters!B1929,[1]Printers!L:L,[1]Printers!Q:Q,,0)*E1929/10,0)*10&lt;_xlfn.XLOOKUP([1]Parameters!B1929,[1]Printers!L:L,[1]Printers!P:P,,0),ROUND(_xlfn.XLOOKUP([1]Parameters!B1929,[1]Printers!L:L,[1]Printers!Q:Q,,0)*E1929/10,0)*10,_xlfn.XLOOKUP([1]Parameters!B1929,[1]Printers!L:L,[1]Printers!P:P,,0)),"")</f>
        <v>20</v>
      </c>
      <c r="G1929" cm="1">
        <f t="array" ref="G1929">IFERROR(IF(ROW()-1&gt;COUNTA([1]!T_Printers[Printers])*COUNTA([1]!T_Resins[Resins]),"",_xlfn.IFS(ROUND(VLOOKUP(C1929,[1]!T_Resins[#Data],3,FALSE)/VLOOKUP(A1929,[1]!T_Printers[#Data],5,FALSE),1)&lt;=_xlfn.XLOOKUP(B1929,[1]Printers!L:L,[1]Printers!O:O,1,0,),ROUND(VLOOKUP(C1929,[1]!T_Resins[#Data],3,FALSE)/VLOOKUP(A1929,[1]!T_Printers[#Data],5,FALSE),1),ROUND(VLOOKUP(C1929,[1]!T_Resins[#Data],3,FALSE)/VLOOKUP(A1929,[1]!T_Printers[#Data],5,FALSE),1)&gt;_xlfn.XLOOKUP(B1929,[1]Printers!L:L,[1]Printers!O:O,1,0,),10)),"")</f>
        <v>3.1</v>
      </c>
      <c r="H1929">
        <f>IFERROR(IF(ROUND(_xlfn.XLOOKUP([1]Parameters!B1929,[1]Printers!L:L,[1]Printers!Q:Q,,0)*G1929/10,0)*10&lt;_xlfn.XLOOKUP([1]Parameters!B1929,[1]Printers!L:L,[1]Printers!P:P,,0),ROUND(_xlfn.XLOOKUP([1]Parameters!B1929,[1]Printers!L:L,[1]Printers!Q:Q,,0)*G1929/10,0)*10,_xlfn.XLOOKUP([1]Parameters!B1929,[1]Printers!L:L,[1]Printers!P:P,,0)),"")</f>
        <v>30</v>
      </c>
      <c r="I1929" s="3" t="str" cm="1">
        <f t="array" ref="I1929">IFERROR(IF(ROW()-1&gt;COUNTA([1]!T_Printers[Printers])*COUNTA([1]!T_Resins[Resins]),"",_xlfn.IFS(ROUND(VLOOKUP(C1929,[1]!T_Resins[#Data],4,FALSE)/VLOOKUP(A1929,[1]!T_Printers[#Data],5,FALSE),1)&lt;=_xlfn.XLOOKUP(B1929,[1]Printers!L:L,[1]Printers!O:O,1,0,),ROUND(VLOOKUP(C1929,[1]!T_Resins[#Data],4,FALSE)/VLOOKUP(A1929,[1]!T_Printers[#Data],5,FALSE),1),ROUND(VLOOKUP(C1929,[1]!T_Resins[#Data],4,FALSE)/VLOOKUP(A1929,[1]!T_Printers[#Data],5,FALSE),1)&gt;_xlfn.XLOOKUP(B1929,[1]Printers!L:L,[1]Printers!O:O,1,0,),"")),"")</f>
        <v/>
      </c>
      <c r="J1929" t="str">
        <f>IFERROR(IF(ROUND(_xlfn.XLOOKUP([1]Parameters!B1929,[1]Printers!L:L,[1]Printers!Q:Q,,0)*I1929/10,0)*10&lt;_xlfn.XLOOKUP([1]Parameters!B1929,[1]Printers!L:L,[1]Printers!P:P,,0),ROUND(_xlfn.XLOOKUP([1]Parameters!B1929,[1]Printers!L:L,[1]Printers!Q:Q,,0)*I1929/10,0)*10,_xlfn.XLOOKUP([1]Parameters!B1929,[1]Printers!L:L,[1]Printers!P:P,,0)),"")</f>
        <v/>
      </c>
      <c r="K1929">
        <f>IF(SUM(E1929:J1929)&lt;&gt;0,VLOOKUP(A1929,[1]!T_Printers[#Data],10,FALSE)+VLOOKUP(C1929,[1]!T_Resins[#Data],10,FALSE),"")</f>
        <v>3</v>
      </c>
      <c r="L1929">
        <f>IF(SUM(E1929:J1929)&lt;&gt;0,VLOOKUP(A1929,[1]!T_Printers[#Data],11,FALSE),"")</f>
        <v>5</v>
      </c>
      <c r="M1929">
        <f>IF(SUM(E1929:J1929)&lt;&gt;0,VLOOKUP(C1929,[1]!T_Resins[#Data],8,FALSE),"")</f>
        <v>120</v>
      </c>
      <c r="N1929">
        <f>IF(_xlfn.XLOOKUP(B1929,[1]Printers!$L:$L,[1]Printers!$R:$R,0,0)&gt;0,[1]Parameters!M1929,IF(SUM(E1929:J1929)&lt;&gt;0,VLOOKUP(C1929,[1]!T_Resins[#Data],9,FALSE),""))</f>
        <v>180</v>
      </c>
      <c r="O1929" t="str">
        <f t="shared" si="30"/>
        <v>EPAXX1</v>
      </c>
    </row>
    <row r="1930" spans="1:15" x14ac:dyDescent="0.25">
      <c r="A1930" t="str">
        <f t="array" ref="A1930">IF(ROW()-1&gt;COUNTA([1]!T_Printers[Printers])*COUNTA([1]!T_Resins[Resins]),"",INDEX([1]!T_Printers[Printers],INT((ROW()-2)/COUNTA([1]!T_Resins[Resins])+1)))</f>
        <v>EPAX X1</v>
      </c>
      <c r="B1930" t="str">
        <f>_xlfn.XLOOKUP(A1930,[1]!T_Printers[Printers],[1]!T_Printers[Icon link],,0)</f>
        <v>EPAXX1</v>
      </c>
      <c r="C1930" t="str">
        <f t="array" ref="C1930">IF(ROW()-1&gt;COUNTA([1]!T_Printers[Printers])*COUNTA([1]!T_Resins[Resins]),"",INDEX([1]!T_Resins[Resins],MOD(ROW()-2,COUNTA([1]!T_Resins[Resins]))+1))</f>
        <v>Tough White</v>
      </c>
      <c r="D1930">
        <f>IF(SUM(E1930:J1930)&lt;&gt;0,IF(ROW()-1&gt;COUNTA([1]!T_Printers[Printers])*COUNTA([1]!T_Resins[Resins]),"",2),"")</f>
        <v>2</v>
      </c>
      <c r="E1930" cm="1">
        <f t="array" ref="E1930">IFERROR(IF(ROW()-1&gt;COUNTA([1]!T_Printers[Printers])*COUNTA([1]!T_Resins[Resins]),"",_xlfn.IFS(ROUND(VLOOKUP(C1930,[1]!T_Resins[#Data],2,FALSE)/VLOOKUP(A1930,[1]!T_Printers[#Data],5,FALSE),1)&lt;=_xlfn.XLOOKUP(B1930,[1]Printers!L:L,[1]Printers!O:O,1,0,),ROUND(VLOOKUP(C1930,[1]!T_Resins[#Data],2,FALSE)/VLOOKUP(A1930,[1]!T_Printers[#Data],5,FALSE),1),ROUND(VLOOKUP(C1930,[1]!T_Resins[#Data],2,FALSE)/VLOOKUP(A1930,[1]!T_Printers[#Data],5,FALSE),1)&gt;_xlfn.XLOOKUP(B1930,[1]Printers!L:L,[1]Printers!O:O,1,0,),10)),"Используйте слой 100 мкм")</f>
        <v>2.6</v>
      </c>
      <c r="F1930">
        <f>IFERROR(IF(ROUND(_xlfn.XLOOKUP([1]Parameters!B1930,[1]Printers!L:L,[1]Printers!Q:Q,,0)*E1930/10,0)*10&lt;_xlfn.XLOOKUP([1]Parameters!B1930,[1]Printers!L:L,[1]Printers!P:P,,0),ROUND(_xlfn.XLOOKUP([1]Parameters!B1930,[1]Printers!L:L,[1]Printers!Q:Q,,0)*E1930/10,0)*10,_xlfn.XLOOKUP([1]Parameters!B1930,[1]Printers!L:L,[1]Printers!P:P,,0)),"")</f>
        <v>20</v>
      </c>
      <c r="G1930" cm="1">
        <f t="array" ref="G1930">IFERROR(IF(ROW()-1&gt;COUNTA([1]!T_Printers[Printers])*COUNTA([1]!T_Resins[Resins]),"",_xlfn.IFS(ROUND(VLOOKUP(C1930,[1]!T_Resins[#Data],3,FALSE)/VLOOKUP(A1930,[1]!T_Printers[#Data],5,FALSE),1)&lt;=_xlfn.XLOOKUP(B1930,[1]Printers!L:L,[1]Printers!O:O,1,0,),ROUND(VLOOKUP(C1930,[1]!T_Resins[#Data],3,FALSE)/VLOOKUP(A1930,[1]!T_Printers[#Data],5,FALSE),1),ROUND(VLOOKUP(C1930,[1]!T_Resins[#Data],3,FALSE)/VLOOKUP(A1930,[1]!T_Printers[#Data],5,FALSE),1)&gt;_xlfn.XLOOKUP(B1930,[1]Printers!L:L,[1]Printers!O:O,1,0,),10)),"")</f>
        <v>3.1</v>
      </c>
      <c r="H1930">
        <f>IFERROR(IF(ROUND(_xlfn.XLOOKUP([1]Parameters!B1930,[1]Printers!L:L,[1]Printers!Q:Q,,0)*G1930/10,0)*10&lt;_xlfn.XLOOKUP([1]Parameters!B1930,[1]Printers!L:L,[1]Printers!P:P,,0),ROUND(_xlfn.XLOOKUP([1]Parameters!B1930,[1]Printers!L:L,[1]Printers!Q:Q,,0)*G1930/10,0)*10,_xlfn.XLOOKUP([1]Parameters!B1930,[1]Printers!L:L,[1]Printers!P:P,,0)),"")</f>
        <v>30</v>
      </c>
      <c r="I1930" s="3" t="str" cm="1">
        <f t="array" ref="I1930">IFERROR(IF(ROW()-1&gt;COUNTA([1]!T_Printers[Printers])*COUNTA([1]!T_Resins[Resins]),"",_xlfn.IFS(ROUND(VLOOKUP(C1930,[1]!T_Resins[#Data],4,FALSE)/VLOOKUP(A1930,[1]!T_Printers[#Data],5,FALSE),1)&lt;=_xlfn.XLOOKUP(B1930,[1]Printers!L:L,[1]Printers!O:O,1,0,),ROUND(VLOOKUP(C1930,[1]!T_Resins[#Data],4,FALSE)/VLOOKUP(A1930,[1]!T_Printers[#Data],5,FALSE),1),ROUND(VLOOKUP(C1930,[1]!T_Resins[#Data],4,FALSE)/VLOOKUP(A1930,[1]!T_Printers[#Data],5,FALSE),1)&gt;_xlfn.XLOOKUP(B1930,[1]Printers!L:L,[1]Printers!O:O,1,0,),"")),"")</f>
        <v/>
      </c>
      <c r="J1930" t="str">
        <f>IFERROR(IF(ROUND(_xlfn.XLOOKUP([1]Parameters!B1930,[1]Printers!L:L,[1]Printers!Q:Q,,0)*I1930/10,0)*10&lt;_xlfn.XLOOKUP([1]Parameters!B1930,[1]Printers!L:L,[1]Printers!P:P,,0),ROUND(_xlfn.XLOOKUP([1]Parameters!B1930,[1]Printers!L:L,[1]Printers!Q:Q,,0)*I1930/10,0)*10,_xlfn.XLOOKUP([1]Parameters!B1930,[1]Printers!L:L,[1]Printers!P:P,,0)),"")</f>
        <v/>
      </c>
      <c r="K1930">
        <f>IF(SUM(E1930:J1930)&lt;&gt;0,VLOOKUP(A1930,[1]!T_Printers[#Data],10,FALSE)+VLOOKUP(C1930,[1]!T_Resins[#Data],10,FALSE),"")</f>
        <v>3</v>
      </c>
      <c r="L1930">
        <f>IF(SUM(E1930:J1930)&lt;&gt;0,VLOOKUP(A1930,[1]!T_Printers[#Data],11,FALSE),"")</f>
        <v>5</v>
      </c>
      <c r="M1930">
        <f>IF(SUM(E1930:J1930)&lt;&gt;0,VLOOKUP(C1930,[1]!T_Resins[#Data],8,FALSE),"")</f>
        <v>120</v>
      </c>
      <c r="N1930">
        <f>IF(_xlfn.XLOOKUP(B1930,[1]Printers!$L:$L,[1]Printers!$R:$R,0,0)&gt;0,[1]Parameters!M1930,IF(SUM(E1930:J1930)&lt;&gt;0,VLOOKUP(C1930,[1]!T_Resins[#Data],9,FALSE),""))</f>
        <v>180</v>
      </c>
      <c r="O1930" t="str">
        <f t="shared" si="30"/>
        <v>EPAXX1</v>
      </c>
    </row>
    <row r="1931" spans="1:15" x14ac:dyDescent="0.25">
      <c r="A1931" t="str">
        <f t="array" ref="A1931">IF(ROW()-1&gt;COUNTA([1]!T_Printers[Printers])*COUNTA([1]!T_Resins[Resins]),"",INDEX([1]!T_Printers[Printers],INT((ROW()-2)/COUNTA([1]!T_Resins[Resins])+1)))</f>
        <v>EPAX X1</v>
      </c>
      <c r="B1931" t="str">
        <f>_xlfn.XLOOKUP(A1931,[1]!T_Printers[Printers],[1]!T_Printers[Icon link],,0)</f>
        <v>EPAXX1</v>
      </c>
      <c r="C1931" t="str">
        <f t="array" ref="C1931">IF(ROW()-1&gt;COUNTA([1]!T_Printers[Printers])*COUNTA([1]!T_Resins[Resins]),"",INDEX([1]!T_Resins[Resins],MOD(ROW()-2,COUNTA([1]!T_Resins[Resins]))+1))</f>
        <v>Jewelry J-Cast</v>
      </c>
      <c r="D1931">
        <f>IF(SUM(E1931:J1931)&lt;&gt;0,IF(ROW()-1&gt;COUNTA([1]!T_Printers[Printers])*COUNTA([1]!T_Resins[Resins]),"",2),"")</f>
        <v>2</v>
      </c>
      <c r="E1931" cm="1">
        <f t="array" ref="E1931">IFERROR(IF(ROW()-1&gt;COUNTA([1]!T_Printers[Printers])*COUNTA([1]!T_Resins[Resins]),"",_xlfn.IFS(ROUND(VLOOKUP(C1931,[1]!T_Resins[#Data],2,FALSE)/VLOOKUP(A1931,[1]!T_Printers[#Data],5,FALSE),1)&lt;=_xlfn.XLOOKUP(B1931,[1]Printers!L:L,[1]Printers!O:O,1,0,),ROUND(VLOOKUP(C1931,[1]!T_Resins[#Data],2,FALSE)/VLOOKUP(A1931,[1]!T_Printers[#Data],5,FALSE),1),ROUND(VLOOKUP(C1931,[1]!T_Resins[#Data],2,FALSE)/VLOOKUP(A1931,[1]!T_Printers[#Data],5,FALSE),1)&gt;_xlfn.XLOOKUP(B1931,[1]Printers!L:L,[1]Printers!O:O,1,0,),10)),"Используйте слой 100 мкм")</f>
        <v>8.3000000000000007</v>
      </c>
      <c r="F1931">
        <f>IFERROR(IF(ROUND(_xlfn.XLOOKUP([1]Parameters!B1931,[1]Printers!L:L,[1]Printers!Q:Q,,0)*E1931/10,0)*10&lt;_xlfn.XLOOKUP([1]Parameters!B1931,[1]Printers!L:L,[1]Printers!P:P,,0),ROUND(_xlfn.XLOOKUP([1]Parameters!B1931,[1]Printers!L:L,[1]Printers!Q:Q,,0)*E1931/10,0)*10,_xlfn.XLOOKUP([1]Parameters!B1931,[1]Printers!L:L,[1]Printers!P:P,,0)),"")</f>
        <v>70</v>
      </c>
      <c r="G1931" cm="1">
        <f t="array" ref="G1931">IFERROR(IF(ROW()-1&gt;COUNTA([1]!T_Printers[Printers])*COUNTA([1]!T_Resins[Resins]),"",_xlfn.IFS(ROUND(VLOOKUP(C1931,[1]!T_Resins[#Data],3,FALSE)/VLOOKUP(A1931,[1]!T_Printers[#Data],5,FALSE),1)&lt;=_xlfn.XLOOKUP(B1931,[1]Printers!L:L,[1]Printers!O:O,1,0,),ROUND(VLOOKUP(C1931,[1]!T_Resins[#Data],3,FALSE)/VLOOKUP(A1931,[1]!T_Printers[#Data],5,FALSE),1),ROUND(VLOOKUP(C1931,[1]!T_Resins[#Data],3,FALSE)/VLOOKUP(A1931,[1]!T_Printers[#Data],5,FALSE),1)&gt;_xlfn.XLOOKUP(B1931,[1]Printers!L:L,[1]Printers!O:O,1,0,),10)),"")</f>
        <v>11.4</v>
      </c>
      <c r="H1931">
        <f>IFERROR(IF(ROUND(_xlfn.XLOOKUP([1]Parameters!B1931,[1]Printers!L:L,[1]Printers!Q:Q,,0)*G1931/10,0)*10&lt;_xlfn.XLOOKUP([1]Parameters!B1931,[1]Printers!L:L,[1]Printers!P:P,,0),ROUND(_xlfn.XLOOKUP([1]Parameters!B1931,[1]Printers!L:L,[1]Printers!Q:Q,,0)*G1931/10,0)*10,_xlfn.XLOOKUP([1]Parameters!B1931,[1]Printers!L:L,[1]Printers!P:P,,0)),"")</f>
        <v>100</v>
      </c>
      <c r="I1931" s="3" t="str" cm="1">
        <f t="array" ref="I1931">IFERROR(IF(ROW()-1&gt;COUNTA([1]!T_Printers[Printers])*COUNTA([1]!T_Resins[Resins]),"",_xlfn.IFS(ROUND(VLOOKUP(C1931,[1]!T_Resins[#Data],4,FALSE)/VLOOKUP(A1931,[1]!T_Printers[#Data],5,FALSE),1)&lt;=_xlfn.XLOOKUP(B1931,[1]Printers!L:L,[1]Printers!O:O,1,0,),ROUND(VLOOKUP(C1931,[1]!T_Resins[#Data],4,FALSE)/VLOOKUP(A1931,[1]!T_Printers[#Data],5,FALSE),1),ROUND(VLOOKUP(C1931,[1]!T_Resins[#Data],4,FALSE)/VLOOKUP(A1931,[1]!T_Printers[#Data],5,FALSE),1)&gt;_xlfn.XLOOKUP(B1931,[1]Printers!L:L,[1]Printers!O:O,1,0,),"")),"")</f>
        <v/>
      </c>
      <c r="J1931" t="str">
        <f>IFERROR(IF(ROUND(_xlfn.XLOOKUP([1]Parameters!B1931,[1]Printers!L:L,[1]Printers!Q:Q,,0)*I1931/10,0)*10&lt;_xlfn.XLOOKUP([1]Parameters!B1931,[1]Printers!L:L,[1]Printers!P:P,,0),ROUND(_xlfn.XLOOKUP([1]Parameters!B1931,[1]Printers!L:L,[1]Printers!Q:Q,,0)*I1931/10,0)*10,_xlfn.XLOOKUP([1]Parameters!B1931,[1]Printers!L:L,[1]Printers!P:P,,0)),"")</f>
        <v/>
      </c>
      <c r="K1931">
        <f>IF(SUM(E1931:J1931)&lt;&gt;0,VLOOKUP(A1931,[1]!T_Printers[#Data],10,FALSE)+VLOOKUP(C1931,[1]!T_Resins[#Data],10,FALSE),"")</f>
        <v>3</v>
      </c>
      <c r="L1931">
        <f>IF(SUM(E1931:J1931)&lt;&gt;0,VLOOKUP(A1931,[1]!T_Printers[#Data],11,FALSE),"")</f>
        <v>5</v>
      </c>
      <c r="M1931">
        <f>IF(SUM(E1931:J1931)&lt;&gt;0,VLOOKUP(C1931,[1]!T_Resins[#Data],8,FALSE),"")</f>
        <v>60</v>
      </c>
      <c r="N1931">
        <f>IF(_xlfn.XLOOKUP(B1931,[1]Printers!$L:$L,[1]Printers!$R:$R,0,0)&gt;0,[1]Parameters!M1931,IF(SUM(E1931:J1931)&lt;&gt;0,VLOOKUP(C1931,[1]!T_Resins[#Data],9,FALSE),""))</f>
        <v>60</v>
      </c>
      <c r="O1931" t="str">
        <f t="shared" si="30"/>
        <v>EPAXX1</v>
      </c>
    </row>
    <row r="1932" spans="1:15" x14ac:dyDescent="0.25">
      <c r="A1932" t="str">
        <f t="array" ref="A1932">IF(ROW()-1&gt;COUNTA([1]!T_Printers[Printers])*COUNTA([1]!T_Resins[Resins]),"",INDEX([1]!T_Printers[Printers],INT((ROW()-2)/COUNTA([1]!T_Resins[Resins])+1)))</f>
        <v>EPAX X1</v>
      </c>
      <c r="B1932" t="str">
        <f>_xlfn.XLOOKUP(A1932,[1]!T_Printers[Printers],[1]!T_Printers[Icon link],,0)</f>
        <v>EPAXX1</v>
      </c>
      <c r="C1932" t="str">
        <f t="array" ref="C1932">IF(ROW()-1&gt;COUNTA([1]!T_Printers[Printers])*COUNTA([1]!T_Resins[Resins]),"",INDEX([1]!T_Resins[Resins],MOD(ROW()-2,COUNTA([1]!T_Resins[Resins]))+1))</f>
        <v>Model Resin Black</v>
      </c>
      <c r="D1932">
        <f>IF(SUM(E1932:J1932)&lt;&gt;0,IF(ROW()-1&gt;COUNTA([1]!T_Printers[Printers])*COUNTA([1]!T_Resins[Resins]),"",2),"")</f>
        <v>2</v>
      </c>
      <c r="E1932" cm="1">
        <f t="array" ref="E1932">IFERROR(IF(ROW()-1&gt;COUNTA([1]!T_Printers[Printers])*COUNTA([1]!T_Resins[Resins]),"",_xlfn.IFS(ROUND(VLOOKUP(C1932,[1]!T_Resins[#Data],2,FALSE)/VLOOKUP(A1932,[1]!T_Printers[#Data],5,FALSE),1)&lt;=_xlfn.XLOOKUP(B1932,[1]Printers!L:L,[1]Printers!O:O,1,0,),ROUND(VLOOKUP(C1932,[1]!T_Resins[#Data],2,FALSE)/VLOOKUP(A1932,[1]!T_Printers[#Data],5,FALSE),1),ROUND(VLOOKUP(C1932,[1]!T_Resins[#Data],2,FALSE)/VLOOKUP(A1932,[1]!T_Printers[#Data],5,FALSE),1)&gt;_xlfn.XLOOKUP(B1932,[1]Printers!L:L,[1]Printers!O:O,1,0,),10)),"Используйте слой 100 мкм")</f>
        <v>3.1</v>
      </c>
      <c r="F1932">
        <f>IFERROR(IF(ROUND(_xlfn.XLOOKUP([1]Parameters!B1932,[1]Printers!L:L,[1]Printers!Q:Q,,0)*E1932/10,0)*10&lt;_xlfn.XLOOKUP([1]Parameters!B1932,[1]Printers!L:L,[1]Printers!P:P,,0),ROUND(_xlfn.XLOOKUP([1]Parameters!B1932,[1]Printers!L:L,[1]Printers!Q:Q,,0)*E1932/10,0)*10,_xlfn.XLOOKUP([1]Parameters!B1932,[1]Printers!L:L,[1]Printers!P:P,,0)),"")</f>
        <v>30</v>
      </c>
      <c r="G1932" cm="1">
        <f t="array" ref="G1932">IFERROR(IF(ROW()-1&gt;COUNTA([1]!T_Printers[Printers])*COUNTA([1]!T_Resins[Resins]),"",_xlfn.IFS(ROUND(VLOOKUP(C1932,[1]!T_Resins[#Data],3,FALSE)/VLOOKUP(A1932,[1]!T_Printers[#Data],5,FALSE),1)&lt;=_xlfn.XLOOKUP(B1932,[1]Printers!L:L,[1]Printers!O:O,1,0,),ROUND(VLOOKUP(C1932,[1]!T_Resins[#Data],3,FALSE)/VLOOKUP(A1932,[1]!T_Printers[#Data],5,FALSE),1),ROUND(VLOOKUP(C1932,[1]!T_Resins[#Data],3,FALSE)/VLOOKUP(A1932,[1]!T_Printers[#Data],5,FALSE),1)&gt;_xlfn.XLOOKUP(B1932,[1]Printers!L:L,[1]Printers!O:O,1,0,),10)),"")</f>
        <v>4</v>
      </c>
      <c r="H1932">
        <f>IFERROR(IF(ROUND(_xlfn.XLOOKUP([1]Parameters!B1932,[1]Printers!L:L,[1]Printers!Q:Q,,0)*G1932/10,0)*10&lt;_xlfn.XLOOKUP([1]Parameters!B1932,[1]Printers!L:L,[1]Printers!P:P,,0),ROUND(_xlfn.XLOOKUP([1]Parameters!B1932,[1]Printers!L:L,[1]Printers!Q:Q,,0)*G1932/10,0)*10,_xlfn.XLOOKUP([1]Parameters!B1932,[1]Printers!L:L,[1]Printers!P:P,,0)),"")</f>
        <v>40</v>
      </c>
      <c r="I1932" s="3" t="str" cm="1">
        <f t="array" ref="I1932">IFERROR(IF(ROW()-1&gt;COUNTA([1]!T_Printers[Printers])*COUNTA([1]!T_Resins[Resins]),"",_xlfn.IFS(ROUND(VLOOKUP(C1932,[1]!T_Resins[#Data],4,FALSE)/VLOOKUP(A1932,[1]!T_Printers[#Data],5,FALSE),1)&lt;=_xlfn.XLOOKUP(B1932,[1]Printers!L:L,[1]Printers!O:O,1,0,),ROUND(VLOOKUP(C1932,[1]!T_Resins[#Data],4,FALSE)/VLOOKUP(A1932,[1]!T_Printers[#Data],5,FALSE),1),ROUND(VLOOKUP(C1932,[1]!T_Resins[#Data],4,FALSE)/VLOOKUP(A1932,[1]!T_Printers[#Data],5,FALSE),1)&gt;_xlfn.XLOOKUP(B1932,[1]Printers!L:L,[1]Printers!O:O,1,0,),"")),"")</f>
        <v/>
      </c>
      <c r="J1932" t="str">
        <f>IFERROR(IF(ROUND(_xlfn.XLOOKUP([1]Parameters!B1932,[1]Printers!L:L,[1]Printers!Q:Q,,0)*I1932/10,0)*10&lt;_xlfn.XLOOKUP([1]Parameters!B1932,[1]Printers!L:L,[1]Printers!P:P,,0),ROUND(_xlfn.XLOOKUP([1]Parameters!B1932,[1]Printers!L:L,[1]Printers!Q:Q,,0)*I1932/10,0)*10,_xlfn.XLOOKUP([1]Parameters!B1932,[1]Printers!L:L,[1]Printers!P:P,,0)),"")</f>
        <v/>
      </c>
      <c r="K1932">
        <f>IF(SUM(E1932:J1932)&lt;&gt;0,VLOOKUP(A1932,[1]!T_Printers[#Data],10,FALSE)+VLOOKUP(C1932,[1]!T_Resins[#Data],10,FALSE),"")</f>
        <v>3</v>
      </c>
      <c r="L1932">
        <f>IF(SUM(E1932:J1932)&lt;&gt;0,VLOOKUP(A1932,[1]!T_Printers[#Data],11,FALSE),"")</f>
        <v>5</v>
      </c>
      <c r="M1932">
        <f>IF(SUM(E1932:J1932)&lt;&gt;0,VLOOKUP(C1932,[1]!T_Resins[#Data],8,FALSE),"")</f>
        <v>120</v>
      </c>
      <c r="N1932">
        <f>IF(_xlfn.XLOOKUP(B1932,[1]Printers!$L:$L,[1]Printers!$R:$R,0,0)&gt;0,[1]Parameters!M1932,IF(SUM(E1932:J1932)&lt;&gt;0,VLOOKUP(C1932,[1]!T_Resins[#Data],9,FALSE),""))</f>
        <v>180</v>
      </c>
      <c r="O1932" t="str">
        <f t="shared" si="30"/>
        <v>EPAXX1</v>
      </c>
    </row>
    <row r="1933" spans="1:15" x14ac:dyDescent="0.25">
      <c r="A1933" t="str">
        <f t="array" ref="A1933">IF(ROW()-1&gt;COUNTA([1]!T_Printers[Printers])*COUNTA([1]!T_Resins[Resins]),"",INDEX([1]!T_Printers[Printers],INT((ROW()-2)/COUNTA([1]!T_Resins[Resins])+1)))</f>
        <v>EPAX X1</v>
      </c>
      <c r="B1933" t="str">
        <f>_xlfn.XLOOKUP(A1933,[1]!T_Printers[Printers],[1]!T_Printers[Icon link],,0)</f>
        <v>EPAXX1</v>
      </c>
      <c r="C1933" t="str">
        <f t="array" ref="C1933">IF(ROW()-1&gt;COUNTA([1]!T_Printers[Printers])*COUNTA([1]!T_Resins[Resins]),"",INDEX([1]!T_Resins[Resins],MOD(ROW()-2,COUNTA([1]!T_Resins[Resins]))+1))</f>
        <v>Model Resin Clear</v>
      </c>
      <c r="D1933">
        <f>IF(SUM(E1933:J1933)&lt;&gt;0,IF(ROW()-1&gt;COUNTA([1]!T_Printers[Printers])*COUNTA([1]!T_Resins[Resins]),"",2),"")</f>
        <v>2</v>
      </c>
      <c r="E1933" cm="1">
        <f t="array" ref="E1933">IFERROR(IF(ROW()-1&gt;COUNTA([1]!T_Printers[Printers])*COUNTA([1]!T_Resins[Resins]),"",_xlfn.IFS(ROUND(VLOOKUP(C1933,[1]!T_Resins[#Data],2,FALSE)/VLOOKUP(A1933,[1]!T_Printers[#Data],5,FALSE),1)&lt;=_xlfn.XLOOKUP(B1933,[1]Printers!L:L,[1]Printers!O:O,1,0,),ROUND(VLOOKUP(C1933,[1]!T_Resins[#Data],2,FALSE)/VLOOKUP(A1933,[1]!T_Printers[#Data],5,FALSE),1),ROUND(VLOOKUP(C1933,[1]!T_Resins[#Data],2,FALSE)/VLOOKUP(A1933,[1]!T_Printers[#Data],5,FALSE),1)&gt;_xlfn.XLOOKUP(B1933,[1]Printers!L:L,[1]Printers!O:O,1,0,),10)),"Используйте слой 100 мкм")</f>
        <v>2.9</v>
      </c>
      <c r="F1933">
        <f>IFERROR(IF(ROUND(_xlfn.XLOOKUP([1]Parameters!B1933,[1]Printers!L:L,[1]Printers!Q:Q,,0)*E1933/10,0)*10&lt;_xlfn.XLOOKUP([1]Parameters!B1933,[1]Printers!L:L,[1]Printers!P:P,,0),ROUND(_xlfn.XLOOKUP([1]Parameters!B1933,[1]Printers!L:L,[1]Printers!Q:Q,,0)*E1933/10,0)*10,_xlfn.XLOOKUP([1]Parameters!B1933,[1]Printers!L:L,[1]Printers!P:P,,0)),"")</f>
        <v>30</v>
      </c>
      <c r="G1933" cm="1">
        <f t="array" ref="G1933">IFERROR(IF(ROW()-1&gt;COUNTA([1]!T_Printers[Printers])*COUNTA([1]!T_Resins[Resins]),"",_xlfn.IFS(ROUND(VLOOKUP(C1933,[1]!T_Resins[#Data],3,FALSE)/VLOOKUP(A1933,[1]!T_Printers[#Data],5,FALSE),1)&lt;=_xlfn.XLOOKUP(B1933,[1]Printers!L:L,[1]Printers!O:O,1,0,),ROUND(VLOOKUP(C1933,[1]!T_Resins[#Data],3,FALSE)/VLOOKUP(A1933,[1]!T_Printers[#Data],5,FALSE),1),ROUND(VLOOKUP(C1933,[1]!T_Resins[#Data],3,FALSE)/VLOOKUP(A1933,[1]!T_Printers[#Data],5,FALSE),1)&gt;_xlfn.XLOOKUP(B1933,[1]Printers!L:L,[1]Printers!O:O,1,0,),10)),"")</f>
        <v>3.8</v>
      </c>
      <c r="H1933">
        <f>IFERROR(IF(ROUND(_xlfn.XLOOKUP([1]Parameters!B1933,[1]Printers!L:L,[1]Printers!Q:Q,,0)*G1933/10,0)*10&lt;_xlfn.XLOOKUP([1]Parameters!B1933,[1]Printers!L:L,[1]Printers!P:P,,0),ROUND(_xlfn.XLOOKUP([1]Parameters!B1933,[1]Printers!L:L,[1]Printers!Q:Q,,0)*G1933/10,0)*10,_xlfn.XLOOKUP([1]Parameters!B1933,[1]Printers!L:L,[1]Printers!P:P,,0)),"")</f>
        <v>30</v>
      </c>
      <c r="I1933" s="3" t="str" cm="1">
        <f t="array" ref="I1933">IFERROR(IF(ROW()-1&gt;COUNTA([1]!T_Printers[Printers])*COUNTA([1]!T_Resins[Resins]),"",_xlfn.IFS(ROUND(VLOOKUP(C1933,[1]!T_Resins[#Data],4,FALSE)/VLOOKUP(A1933,[1]!T_Printers[#Data],5,FALSE),1)&lt;=_xlfn.XLOOKUP(B1933,[1]Printers!L:L,[1]Printers!O:O,1,0,),ROUND(VLOOKUP(C1933,[1]!T_Resins[#Data],4,FALSE)/VLOOKUP(A1933,[1]!T_Printers[#Data],5,FALSE),1),ROUND(VLOOKUP(C1933,[1]!T_Resins[#Data],4,FALSE)/VLOOKUP(A1933,[1]!T_Printers[#Data],5,FALSE),1)&gt;_xlfn.XLOOKUP(B1933,[1]Printers!L:L,[1]Printers!O:O,1,0,),"")),"")</f>
        <v/>
      </c>
      <c r="J1933" t="str">
        <f>IFERROR(IF(ROUND(_xlfn.XLOOKUP([1]Parameters!B1933,[1]Printers!L:L,[1]Printers!Q:Q,,0)*I1933/10,0)*10&lt;_xlfn.XLOOKUP([1]Parameters!B1933,[1]Printers!L:L,[1]Printers!P:P,,0),ROUND(_xlfn.XLOOKUP([1]Parameters!B1933,[1]Printers!L:L,[1]Printers!Q:Q,,0)*I1933/10,0)*10,_xlfn.XLOOKUP([1]Parameters!B1933,[1]Printers!L:L,[1]Printers!P:P,,0)),"")</f>
        <v/>
      </c>
      <c r="K1933">
        <f>IF(SUM(E1933:J1933)&lt;&gt;0,VLOOKUP(A1933,[1]!T_Printers[#Data],10,FALSE)+VLOOKUP(C1933,[1]!T_Resins[#Data],10,FALSE),"")</f>
        <v>3</v>
      </c>
      <c r="L1933">
        <f>IF(SUM(E1933:J1933)&lt;&gt;0,VLOOKUP(A1933,[1]!T_Printers[#Data],11,FALSE),"")</f>
        <v>5</v>
      </c>
      <c r="M1933">
        <f>IF(SUM(E1933:J1933)&lt;&gt;0,VLOOKUP(C1933,[1]!T_Resins[#Data],8,FALSE),"")</f>
        <v>120</v>
      </c>
      <c r="N1933">
        <f>IF(_xlfn.XLOOKUP(B1933,[1]Printers!$L:$L,[1]Printers!$R:$R,0,0)&gt;0,[1]Parameters!M1933,IF(SUM(E1933:J1933)&lt;&gt;0,VLOOKUP(C1933,[1]!T_Resins[#Data],9,FALSE),""))</f>
        <v>180</v>
      </c>
      <c r="O1933" t="str">
        <f t="shared" si="30"/>
        <v>EPAXX1</v>
      </c>
    </row>
    <row r="1934" spans="1:15" x14ac:dyDescent="0.25">
      <c r="A1934" t="str">
        <f t="array" ref="A1934">IF(ROW()-1&gt;COUNTA([1]!T_Printers[Printers])*COUNTA([1]!T_Resins[Resins]),"",INDEX([1]!T_Printers[Printers],INT((ROW()-2)/COUNTA([1]!T_Resins[Resins])+1)))</f>
        <v>EPAX X1</v>
      </c>
      <c r="B1934" t="str">
        <f>_xlfn.XLOOKUP(A1934,[1]!T_Printers[Printers],[1]!T_Printers[Icon link],,0)</f>
        <v>EPAXX1</v>
      </c>
      <c r="C1934" t="str">
        <f t="array" ref="C1934">IF(ROW()-1&gt;COUNTA([1]!T_Printers[Printers])*COUNTA([1]!T_Resins[Resins]),"",INDEX([1]!T_Resins[Resins],MOD(ROW()-2,COUNTA([1]!T_Resins[Resins]))+1))</f>
        <v>Model Resin Grey</v>
      </c>
      <c r="D1934">
        <f>IF(SUM(E1934:J1934)&lt;&gt;0,IF(ROW()-1&gt;COUNTA([1]!T_Printers[Printers])*COUNTA([1]!T_Resins[Resins]),"",2),"")</f>
        <v>2</v>
      </c>
      <c r="E1934" cm="1">
        <f t="array" ref="E1934">IFERROR(IF(ROW()-1&gt;COUNTA([1]!T_Printers[Printers])*COUNTA([1]!T_Resins[Resins]),"",_xlfn.IFS(ROUND(VLOOKUP(C1934,[1]!T_Resins[#Data],2,FALSE)/VLOOKUP(A1934,[1]!T_Printers[#Data],5,FALSE),1)&lt;=_xlfn.XLOOKUP(B1934,[1]Printers!L:L,[1]Printers!O:O,1,0,),ROUND(VLOOKUP(C1934,[1]!T_Resins[#Data],2,FALSE)/VLOOKUP(A1934,[1]!T_Printers[#Data],5,FALSE),1),ROUND(VLOOKUP(C1934,[1]!T_Resins[#Data],2,FALSE)/VLOOKUP(A1934,[1]!T_Printers[#Data],5,FALSE),1)&gt;_xlfn.XLOOKUP(B1934,[1]Printers!L:L,[1]Printers!O:O,1,0,),10)),"Используйте слой 100 мкм")</f>
        <v>4.3</v>
      </c>
      <c r="F1934">
        <f>IFERROR(IF(ROUND(_xlfn.XLOOKUP([1]Parameters!B1934,[1]Printers!L:L,[1]Printers!Q:Q,,0)*E1934/10,0)*10&lt;_xlfn.XLOOKUP([1]Parameters!B1934,[1]Printers!L:L,[1]Printers!P:P,,0),ROUND(_xlfn.XLOOKUP([1]Parameters!B1934,[1]Printers!L:L,[1]Printers!Q:Q,,0)*E1934/10,0)*10,_xlfn.XLOOKUP([1]Parameters!B1934,[1]Printers!L:L,[1]Printers!P:P,,0)),"")</f>
        <v>40</v>
      </c>
      <c r="G1934" cm="1">
        <f t="array" ref="G1934">IFERROR(IF(ROW()-1&gt;COUNTA([1]!T_Printers[Printers])*COUNTA([1]!T_Resins[Resins]),"",_xlfn.IFS(ROUND(VLOOKUP(C1934,[1]!T_Resins[#Data],3,FALSE)/VLOOKUP(A1934,[1]!T_Printers[#Data],5,FALSE),1)&lt;=_xlfn.XLOOKUP(B1934,[1]Printers!L:L,[1]Printers!O:O,1,0,),ROUND(VLOOKUP(C1934,[1]!T_Resins[#Data],3,FALSE)/VLOOKUP(A1934,[1]!T_Printers[#Data],5,FALSE),1),ROUND(VLOOKUP(C1934,[1]!T_Resins[#Data],3,FALSE)/VLOOKUP(A1934,[1]!T_Printers[#Data],5,FALSE),1)&gt;_xlfn.XLOOKUP(B1934,[1]Printers!L:L,[1]Printers!O:O,1,0,),10)),"")</f>
        <v>5.6</v>
      </c>
      <c r="H1934">
        <f>IFERROR(IF(ROUND(_xlfn.XLOOKUP([1]Parameters!B1934,[1]Printers!L:L,[1]Printers!Q:Q,,0)*G1934/10,0)*10&lt;_xlfn.XLOOKUP([1]Parameters!B1934,[1]Printers!L:L,[1]Printers!P:P,,0),ROUND(_xlfn.XLOOKUP([1]Parameters!B1934,[1]Printers!L:L,[1]Printers!Q:Q,,0)*G1934/10,0)*10,_xlfn.XLOOKUP([1]Parameters!B1934,[1]Printers!L:L,[1]Printers!P:P,,0)),"")</f>
        <v>50</v>
      </c>
      <c r="I1934" s="3" t="str" cm="1">
        <f t="array" ref="I1934">IFERROR(IF(ROW()-1&gt;COUNTA([1]!T_Printers[Printers])*COUNTA([1]!T_Resins[Resins]),"",_xlfn.IFS(ROUND(VLOOKUP(C1934,[1]!T_Resins[#Data],4,FALSE)/VLOOKUP(A1934,[1]!T_Printers[#Data],5,FALSE),1)&lt;=_xlfn.XLOOKUP(B1934,[1]Printers!L:L,[1]Printers!O:O,1,0,),ROUND(VLOOKUP(C1934,[1]!T_Resins[#Data],4,FALSE)/VLOOKUP(A1934,[1]!T_Printers[#Data],5,FALSE),1),ROUND(VLOOKUP(C1934,[1]!T_Resins[#Data],4,FALSE)/VLOOKUP(A1934,[1]!T_Printers[#Data],5,FALSE),1)&gt;_xlfn.XLOOKUP(B1934,[1]Printers!L:L,[1]Printers!O:O,1,0,),"")),"")</f>
        <v/>
      </c>
      <c r="J1934" t="str">
        <f>IFERROR(IF(ROUND(_xlfn.XLOOKUP([1]Parameters!B1934,[1]Printers!L:L,[1]Printers!Q:Q,,0)*I1934/10,0)*10&lt;_xlfn.XLOOKUP([1]Parameters!B1934,[1]Printers!L:L,[1]Printers!P:P,,0),ROUND(_xlfn.XLOOKUP([1]Parameters!B1934,[1]Printers!L:L,[1]Printers!Q:Q,,0)*I1934/10,0)*10,_xlfn.XLOOKUP([1]Parameters!B1934,[1]Printers!L:L,[1]Printers!P:P,,0)),"")</f>
        <v/>
      </c>
      <c r="K1934">
        <f>IF(SUM(E1934:J1934)&lt;&gt;0,VLOOKUP(A1934,[1]!T_Printers[#Data],10,FALSE)+VLOOKUP(C1934,[1]!T_Resins[#Data],10,FALSE),"")</f>
        <v>3</v>
      </c>
      <c r="L1934">
        <f>IF(SUM(E1934:J1934)&lt;&gt;0,VLOOKUP(A1934,[1]!T_Printers[#Data],11,FALSE),"")</f>
        <v>5</v>
      </c>
      <c r="M1934">
        <f>IF(SUM(E1934:J1934)&lt;&gt;0,VLOOKUP(C1934,[1]!T_Resins[#Data],8,FALSE),"")</f>
        <v>120</v>
      </c>
      <c r="N1934">
        <f>IF(_xlfn.XLOOKUP(B1934,[1]Printers!$L:$L,[1]Printers!$R:$R,0,0)&gt;0,[1]Parameters!M1934,IF(SUM(E1934:J1934)&lt;&gt;0,VLOOKUP(C1934,[1]!T_Resins[#Data],9,FALSE),""))</f>
        <v>180</v>
      </c>
      <c r="O1934" t="str">
        <f t="shared" si="30"/>
        <v>EPAXX1</v>
      </c>
    </row>
    <row r="1935" spans="1:15" x14ac:dyDescent="0.25">
      <c r="A1935" t="str">
        <f t="array" ref="A1935">IF(ROW()-1&gt;COUNTA([1]!T_Printers[Printers])*COUNTA([1]!T_Resins[Resins]),"",INDEX([1]!T_Printers[Printers],INT((ROW()-2)/COUNTA([1]!T_Resins[Resins])+1)))</f>
        <v>EPAX X1</v>
      </c>
      <c r="B1935" t="str">
        <f>_xlfn.XLOOKUP(A1935,[1]!T_Printers[Printers],[1]!T_Printers[Icon link],,0)</f>
        <v>EPAXX1</v>
      </c>
      <c r="C1935" t="str">
        <f t="array" ref="C1935">IF(ROW()-1&gt;COUNTA([1]!T_Printers[Printers])*COUNTA([1]!T_Resins[Resins]),"",INDEX([1]!T_Resins[Resins],MOD(ROW()-2,COUNTA([1]!T_Resins[Resins]))+1))</f>
        <v>Model Resin White</v>
      </c>
      <c r="D1935">
        <f>IF(SUM(E1935:J1935)&lt;&gt;0,IF(ROW()-1&gt;COUNTA([1]!T_Printers[Printers])*COUNTA([1]!T_Resins[Resins]),"",2),"")</f>
        <v>2</v>
      </c>
      <c r="E1935" cm="1">
        <f t="array" ref="E1935">IFERROR(IF(ROW()-1&gt;COUNTA([1]!T_Printers[Printers])*COUNTA([1]!T_Resins[Resins]),"",_xlfn.IFS(ROUND(VLOOKUP(C1935,[1]!T_Resins[#Data],2,FALSE)/VLOOKUP(A1935,[1]!T_Printers[#Data],5,FALSE),1)&lt;=_xlfn.XLOOKUP(B1935,[1]Printers!L:L,[1]Printers!O:O,1,0,),ROUND(VLOOKUP(C1935,[1]!T_Resins[#Data],2,FALSE)/VLOOKUP(A1935,[1]!T_Printers[#Data],5,FALSE),1),ROUND(VLOOKUP(C1935,[1]!T_Resins[#Data],2,FALSE)/VLOOKUP(A1935,[1]!T_Printers[#Data],5,FALSE),1)&gt;_xlfn.XLOOKUP(B1935,[1]Printers!L:L,[1]Printers!O:O,1,0,),10)),"Используйте слой 100 мкм")</f>
        <v>2.8</v>
      </c>
      <c r="F1935">
        <f>IFERROR(IF(ROUND(_xlfn.XLOOKUP([1]Parameters!B1935,[1]Printers!L:L,[1]Printers!Q:Q,,0)*E1935/10,0)*10&lt;_xlfn.XLOOKUP([1]Parameters!B1935,[1]Printers!L:L,[1]Printers!P:P,,0),ROUND(_xlfn.XLOOKUP([1]Parameters!B1935,[1]Printers!L:L,[1]Printers!Q:Q,,0)*E1935/10,0)*10,_xlfn.XLOOKUP([1]Parameters!B1935,[1]Printers!L:L,[1]Printers!P:P,,0)),"")</f>
        <v>30</v>
      </c>
      <c r="G1935" cm="1">
        <f t="array" ref="G1935">IFERROR(IF(ROW()-1&gt;COUNTA([1]!T_Printers[Printers])*COUNTA([1]!T_Resins[Resins]),"",_xlfn.IFS(ROUND(VLOOKUP(C1935,[1]!T_Resins[#Data],3,FALSE)/VLOOKUP(A1935,[1]!T_Printers[#Data],5,FALSE),1)&lt;=_xlfn.XLOOKUP(B1935,[1]Printers!L:L,[1]Printers!O:O,1,0,),ROUND(VLOOKUP(C1935,[1]!T_Resins[#Data],3,FALSE)/VLOOKUP(A1935,[1]!T_Printers[#Data],5,FALSE),1),ROUND(VLOOKUP(C1935,[1]!T_Resins[#Data],3,FALSE)/VLOOKUP(A1935,[1]!T_Printers[#Data],5,FALSE),1)&gt;_xlfn.XLOOKUP(B1935,[1]Printers!L:L,[1]Printers!O:O,1,0,),10)),"")</f>
        <v>3.6</v>
      </c>
      <c r="H1935">
        <f>IFERROR(IF(ROUND(_xlfn.XLOOKUP([1]Parameters!B1935,[1]Printers!L:L,[1]Printers!Q:Q,,0)*G1935/10,0)*10&lt;_xlfn.XLOOKUP([1]Parameters!B1935,[1]Printers!L:L,[1]Printers!P:P,,0),ROUND(_xlfn.XLOOKUP([1]Parameters!B1935,[1]Printers!L:L,[1]Printers!Q:Q,,0)*G1935/10,0)*10,_xlfn.XLOOKUP([1]Parameters!B1935,[1]Printers!L:L,[1]Printers!P:P,,0)),"")</f>
        <v>30</v>
      </c>
      <c r="I1935" s="3" t="str" cm="1">
        <f t="array" ref="I1935">IFERROR(IF(ROW()-1&gt;COUNTA([1]!T_Printers[Printers])*COUNTA([1]!T_Resins[Resins]),"",_xlfn.IFS(ROUND(VLOOKUP(C1935,[1]!T_Resins[#Data],4,FALSE)/VLOOKUP(A1935,[1]!T_Printers[#Data],5,FALSE),1)&lt;=_xlfn.XLOOKUP(B1935,[1]Printers!L:L,[1]Printers!O:O,1,0,),ROUND(VLOOKUP(C1935,[1]!T_Resins[#Data],4,FALSE)/VLOOKUP(A1935,[1]!T_Printers[#Data],5,FALSE),1),ROUND(VLOOKUP(C1935,[1]!T_Resins[#Data],4,FALSE)/VLOOKUP(A1935,[1]!T_Printers[#Data],5,FALSE),1)&gt;_xlfn.XLOOKUP(B1935,[1]Printers!L:L,[1]Printers!O:O,1,0,),"")),"")</f>
        <v/>
      </c>
      <c r="J1935" t="str">
        <f>IFERROR(IF(ROUND(_xlfn.XLOOKUP([1]Parameters!B1935,[1]Printers!L:L,[1]Printers!Q:Q,,0)*I1935/10,0)*10&lt;_xlfn.XLOOKUP([1]Parameters!B1935,[1]Printers!L:L,[1]Printers!P:P,,0),ROUND(_xlfn.XLOOKUP([1]Parameters!B1935,[1]Printers!L:L,[1]Printers!Q:Q,,0)*I1935/10,0)*10,_xlfn.XLOOKUP([1]Parameters!B1935,[1]Printers!L:L,[1]Printers!P:P,,0)),"")</f>
        <v/>
      </c>
      <c r="K1935">
        <f>IF(SUM(E1935:J1935)&lt;&gt;0,VLOOKUP(A1935,[1]!T_Printers[#Data],10,FALSE)+VLOOKUP(C1935,[1]!T_Resins[#Data],10,FALSE),"")</f>
        <v>3</v>
      </c>
      <c r="L1935">
        <f>IF(SUM(E1935:J1935)&lt;&gt;0,VLOOKUP(A1935,[1]!T_Printers[#Data],11,FALSE),"")</f>
        <v>5</v>
      </c>
      <c r="M1935">
        <f>IF(SUM(E1935:J1935)&lt;&gt;0,VLOOKUP(C1935,[1]!T_Resins[#Data],8,FALSE),"")</f>
        <v>120</v>
      </c>
      <c r="N1935">
        <f>IF(_xlfn.XLOOKUP(B1935,[1]Printers!$L:$L,[1]Printers!$R:$R,0,0)&gt;0,[1]Parameters!M1935,IF(SUM(E1935:J1935)&lt;&gt;0,VLOOKUP(C1935,[1]!T_Resins[#Data],9,FALSE),""))</f>
        <v>180</v>
      </c>
      <c r="O1935" t="str">
        <f t="shared" si="30"/>
        <v>EPAXX1</v>
      </c>
    </row>
    <row r="1936" spans="1:15" x14ac:dyDescent="0.25">
      <c r="A1936" t="str">
        <f t="array" ref="A1936">IF(ROW()-1&gt;COUNTA([1]!T_Printers[Printers])*COUNTA([1]!T_Resins[Resins]),"",INDEX([1]!T_Printers[Printers],INT((ROW()-2)/COUNTA([1]!T_Resins[Resins])+1)))</f>
        <v>EPAX X1</v>
      </c>
      <c r="B1936" t="str">
        <f>_xlfn.XLOOKUP(A1936,[1]!T_Printers[Printers],[1]!T_Printers[Icon link],,0)</f>
        <v>EPAXX1</v>
      </c>
      <c r="C1936" t="str">
        <f t="array" ref="C1936">IF(ROW()-1&gt;COUNTA([1]!T_Printers[Printers])*COUNTA([1]!T_Resins[Resins]),"",INDEX([1]!T_Resins[Resins],MOD(ROW()-2,COUNTA([1]!T_Resins[Resins]))+1))</f>
        <v>Silicone-Compatiable Model Resin (J-Model)</v>
      </c>
      <c r="D1936">
        <f>IF(SUM(E1936:J1936)&lt;&gt;0,IF(ROW()-1&gt;COUNTA([1]!T_Printers[Printers])*COUNTA([1]!T_Resins[Resins]),"",2),"")</f>
        <v>2</v>
      </c>
      <c r="E1936" cm="1">
        <f t="array" ref="E1936">IFERROR(IF(ROW()-1&gt;COUNTA([1]!T_Printers[Printers])*COUNTA([1]!T_Resins[Resins]),"",_xlfn.IFS(ROUND(VLOOKUP(C1936,[1]!T_Resins[#Data],2,FALSE)/VLOOKUP(A1936,[1]!T_Printers[#Data],5,FALSE),1)&lt;=_xlfn.XLOOKUP(B1936,[1]Printers!L:L,[1]Printers!O:O,1,0,),ROUND(VLOOKUP(C1936,[1]!T_Resins[#Data],2,FALSE)/VLOOKUP(A1936,[1]!T_Printers[#Data],5,FALSE),1),ROUND(VLOOKUP(C1936,[1]!T_Resins[#Data],2,FALSE)/VLOOKUP(A1936,[1]!T_Printers[#Data],5,FALSE),1)&gt;_xlfn.XLOOKUP(B1936,[1]Printers!L:L,[1]Printers!O:O,1,0,),10)),"Используйте слой 100 мкм")</f>
        <v>2.7</v>
      </c>
      <c r="F1936">
        <f>IFERROR(IF(ROUND(_xlfn.XLOOKUP([1]Parameters!B1936,[1]Printers!L:L,[1]Printers!Q:Q,,0)*E1936/10,0)*10&lt;_xlfn.XLOOKUP([1]Parameters!B1936,[1]Printers!L:L,[1]Printers!P:P,,0),ROUND(_xlfn.XLOOKUP([1]Parameters!B1936,[1]Printers!L:L,[1]Printers!Q:Q,,0)*E1936/10,0)*10,_xlfn.XLOOKUP([1]Parameters!B1936,[1]Printers!L:L,[1]Printers!P:P,,0)),"")</f>
        <v>20</v>
      </c>
      <c r="G1936" cm="1">
        <f t="array" ref="G1936">IFERROR(IF(ROW()-1&gt;COUNTA([1]!T_Printers[Printers])*COUNTA([1]!T_Resins[Resins]),"",_xlfn.IFS(ROUND(VLOOKUP(C1936,[1]!T_Resins[#Data],3,FALSE)/VLOOKUP(A1936,[1]!T_Printers[#Data],5,FALSE),1)&lt;=_xlfn.XLOOKUP(B1936,[1]Printers!L:L,[1]Printers!O:O,1,0,),ROUND(VLOOKUP(C1936,[1]!T_Resins[#Data],3,FALSE)/VLOOKUP(A1936,[1]!T_Printers[#Data],5,FALSE),1),ROUND(VLOOKUP(C1936,[1]!T_Resins[#Data],3,FALSE)/VLOOKUP(A1936,[1]!T_Printers[#Data],5,FALSE),1)&gt;_xlfn.XLOOKUP(B1936,[1]Printers!L:L,[1]Printers!O:O,1,0,),10)),"")</f>
        <v>3.6</v>
      </c>
      <c r="H1936">
        <f>IFERROR(IF(ROUND(_xlfn.XLOOKUP([1]Parameters!B1936,[1]Printers!L:L,[1]Printers!Q:Q,,0)*G1936/10,0)*10&lt;_xlfn.XLOOKUP([1]Parameters!B1936,[1]Printers!L:L,[1]Printers!P:P,,0),ROUND(_xlfn.XLOOKUP([1]Parameters!B1936,[1]Printers!L:L,[1]Printers!Q:Q,,0)*G1936/10,0)*10,_xlfn.XLOOKUP([1]Parameters!B1936,[1]Printers!L:L,[1]Printers!P:P,,0)),"")</f>
        <v>30</v>
      </c>
      <c r="I1936" s="3" t="str" cm="1">
        <f t="array" ref="I1936">IFERROR(IF(ROW()-1&gt;COUNTA([1]!T_Printers[Printers])*COUNTA([1]!T_Resins[Resins]),"",_xlfn.IFS(ROUND(VLOOKUP(C1936,[1]!T_Resins[#Data],4,FALSE)/VLOOKUP(A1936,[1]!T_Printers[#Data],5,FALSE),1)&lt;=_xlfn.XLOOKUP(B1936,[1]Printers!L:L,[1]Printers!O:O,1,0,),ROUND(VLOOKUP(C1936,[1]!T_Resins[#Data],4,FALSE)/VLOOKUP(A1936,[1]!T_Printers[#Data],5,FALSE),1),ROUND(VLOOKUP(C1936,[1]!T_Resins[#Data],4,FALSE)/VLOOKUP(A1936,[1]!T_Printers[#Data],5,FALSE),1)&gt;_xlfn.XLOOKUP(B1936,[1]Printers!L:L,[1]Printers!O:O,1,0,),"")),"")</f>
        <v/>
      </c>
      <c r="J1936" t="str">
        <f>IFERROR(IF(ROUND(_xlfn.XLOOKUP([1]Parameters!B1936,[1]Printers!L:L,[1]Printers!Q:Q,,0)*I1936/10,0)*10&lt;_xlfn.XLOOKUP([1]Parameters!B1936,[1]Printers!L:L,[1]Printers!P:P,,0),ROUND(_xlfn.XLOOKUP([1]Parameters!B1936,[1]Printers!L:L,[1]Printers!Q:Q,,0)*I1936/10,0)*10,_xlfn.XLOOKUP([1]Parameters!B1936,[1]Printers!L:L,[1]Printers!P:P,,0)),"")</f>
        <v/>
      </c>
      <c r="K1936">
        <f>IF(SUM(E1936:J1936)&lt;&gt;0,VLOOKUP(A1936,[1]!T_Printers[#Data],10,FALSE)+VLOOKUP(C1936,[1]!T_Resins[#Data],10,FALSE),"")</f>
        <v>3</v>
      </c>
      <c r="L1936">
        <f>IF(SUM(E1936:J1936)&lt;&gt;0,VLOOKUP(A1936,[1]!T_Printers[#Data],11,FALSE),"")</f>
        <v>5</v>
      </c>
      <c r="M1936">
        <f>IF(SUM(E1936:J1936)&lt;&gt;0,VLOOKUP(C1936,[1]!T_Resins[#Data],8,FALSE),"")</f>
        <v>60</v>
      </c>
      <c r="N1936">
        <f>IF(_xlfn.XLOOKUP(B1936,[1]Printers!$L:$L,[1]Printers!$R:$R,0,0)&gt;0,[1]Parameters!M1936,IF(SUM(E1936:J1936)&lt;&gt;0,VLOOKUP(C1936,[1]!T_Resins[#Data],9,FALSE),""))</f>
        <v>60</v>
      </c>
      <c r="O1936" t="str">
        <f t="shared" si="30"/>
        <v>EPAXX1</v>
      </c>
    </row>
    <row r="1937" spans="1:15" x14ac:dyDescent="0.25">
      <c r="A1937" t="str">
        <f t="array" ref="A1937">IF(ROW()-1&gt;COUNTA([1]!T_Printers[Printers])*COUNTA([1]!T_Resins[Resins]),"",INDEX([1]!T_Printers[Printers],INT((ROW()-2)/COUNTA([1]!T_Resins[Resins])+1)))</f>
        <v>EPAX X1</v>
      </c>
      <c r="B1937" t="str">
        <f>_xlfn.XLOOKUP(A1937,[1]!T_Printers[Printers],[1]!T_Printers[Icon link],,0)</f>
        <v>EPAXX1</v>
      </c>
      <c r="C1937" t="str">
        <f t="array" ref="C1937">IF(ROW()-1&gt;COUNTA([1]!T_Printers[Printers])*COUNTA([1]!T_Resins[Resins]),"",INDEX([1]!T_Resins[Resins],MOD(ROW()-2,COUNTA([1]!T_Resins[Resins]))+1))</f>
        <v>Silicone-Like Black</v>
      </c>
      <c r="D1937">
        <f>IF(SUM(E1937:J1937)&lt;&gt;0,IF(ROW()-1&gt;COUNTA([1]!T_Printers[Printers])*COUNTA([1]!T_Resins[Resins]),"",2),"")</f>
        <v>2</v>
      </c>
      <c r="E1937" cm="1">
        <f t="array" ref="E1937">IFERROR(IF(ROW()-1&gt;COUNTA([1]!T_Printers[Printers])*COUNTA([1]!T_Resins[Resins]),"",_xlfn.IFS(ROUND(VLOOKUP(C1937,[1]!T_Resins[#Data],2,FALSE)/VLOOKUP(A1937,[1]!T_Printers[#Data],5,FALSE),1)&lt;=_xlfn.XLOOKUP(B1937,[1]Printers!L:L,[1]Printers!O:O,1,0,),ROUND(VLOOKUP(C1937,[1]!T_Resins[#Data],2,FALSE)/VLOOKUP(A1937,[1]!T_Printers[#Data],5,FALSE),1),ROUND(VLOOKUP(C1937,[1]!T_Resins[#Data],2,FALSE)/VLOOKUP(A1937,[1]!T_Printers[#Data],5,FALSE),1)&gt;_xlfn.XLOOKUP(B1937,[1]Printers!L:L,[1]Printers!O:O,1,0,),10)),"Используйте слой 100 мкм")</f>
        <v>6.5</v>
      </c>
      <c r="F1937">
        <f>IFERROR(IF(ROUND(_xlfn.XLOOKUP([1]Parameters!B1937,[1]Printers!L:L,[1]Printers!Q:Q,,0)*E1937/10,0)*10&lt;_xlfn.XLOOKUP([1]Parameters!B1937,[1]Printers!L:L,[1]Printers!P:P,,0),ROUND(_xlfn.XLOOKUP([1]Parameters!B1937,[1]Printers!L:L,[1]Printers!Q:Q,,0)*E1937/10,0)*10,_xlfn.XLOOKUP([1]Parameters!B1937,[1]Printers!L:L,[1]Printers!P:P,,0)),"")</f>
        <v>60</v>
      </c>
      <c r="G1937" cm="1">
        <f t="array" ref="G1937">IFERROR(IF(ROW()-1&gt;COUNTA([1]!T_Printers[Printers])*COUNTA([1]!T_Resins[Resins]),"",_xlfn.IFS(ROUND(VLOOKUP(C1937,[1]!T_Resins[#Data],3,FALSE)/VLOOKUP(A1937,[1]!T_Printers[#Data],5,FALSE),1)&lt;=_xlfn.XLOOKUP(B1937,[1]Printers!L:L,[1]Printers!O:O,1,0,),ROUND(VLOOKUP(C1937,[1]!T_Resins[#Data],3,FALSE)/VLOOKUP(A1937,[1]!T_Printers[#Data],5,FALSE),1),ROUND(VLOOKUP(C1937,[1]!T_Resins[#Data],3,FALSE)/VLOOKUP(A1937,[1]!T_Printers[#Data],5,FALSE),1)&gt;_xlfn.XLOOKUP(B1937,[1]Printers!L:L,[1]Printers!O:O,1,0,),10)),"")</f>
        <v>8.5</v>
      </c>
      <c r="H1937">
        <f>IFERROR(IF(ROUND(_xlfn.XLOOKUP([1]Parameters!B1937,[1]Printers!L:L,[1]Printers!Q:Q,,0)*G1937/10,0)*10&lt;_xlfn.XLOOKUP([1]Parameters!B1937,[1]Printers!L:L,[1]Printers!P:P,,0),ROUND(_xlfn.XLOOKUP([1]Parameters!B1937,[1]Printers!L:L,[1]Printers!Q:Q,,0)*G1937/10,0)*10,_xlfn.XLOOKUP([1]Parameters!B1937,[1]Printers!L:L,[1]Printers!P:P,,0)),"")</f>
        <v>80</v>
      </c>
      <c r="I1937" s="3" t="str" cm="1">
        <f t="array" ref="I1937">IFERROR(IF(ROW()-1&gt;COUNTA([1]!T_Printers[Printers])*COUNTA([1]!T_Resins[Resins]),"",_xlfn.IFS(ROUND(VLOOKUP(C1937,[1]!T_Resins[#Data],4,FALSE)/VLOOKUP(A1937,[1]!T_Printers[#Data],5,FALSE),1)&lt;=_xlfn.XLOOKUP(B1937,[1]Printers!L:L,[1]Printers!O:O,1,0,),ROUND(VLOOKUP(C1937,[1]!T_Resins[#Data],4,FALSE)/VLOOKUP(A1937,[1]!T_Printers[#Data],5,FALSE),1),ROUND(VLOOKUP(C1937,[1]!T_Resins[#Data],4,FALSE)/VLOOKUP(A1937,[1]!T_Printers[#Data],5,FALSE),1)&gt;_xlfn.XLOOKUP(B1937,[1]Printers!L:L,[1]Printers!O:O,1,0,),"")),"")</f>
        <v/>
      </c>
      <c r="J1937" t="str">
        <f>IFERROR(IF(ROUND(_xlfn.XLOOKUP([1]Parameters!B1937,[1]Printers!L:L,[1]Printers!Q:Q,,0)*I1937/10,0)*10&lt;_xlfn.XLOOKUP([1]Parameters!B1937,[1]Printers!L:L,[1]Printers!P:P,,0),ROUND(_xlfn.XLOOKUP([1]Parameters!B1937,[1]Printers!L:L,[1]Printers!Q:Q,,0)*I1937/10,0)*10,_xlfn.XLOOKUP([1]Parameters!B1937,[1]Printers!L:L,[1]Printers!P:P,,0)),"")</f>
        <v/>
      </c>
      <c r="K1937">
        <f>IF(SUM(E1937:J1937)&lt;&gt;0,VLOOKUP(A1937,[1]!T_Printers[#Data],10,FALSE)+VLOOKUP(C1937,[1]!T_Resins[#Data],10,FALSE),"")</f>
        <v>3</v>
      </c>
      <c r="L1937">
        <f>IF(SUM(E1937:J1937)&lt;&gt;0,VLOOKUP(A1937,[1]!T_Printers[#Data],11,FALSE),"")</f>
        <v>5</v>
      </c>
      <c r="M1937">
        <f>IF(SUM(E1937:J1937)&lt;&gt;0,VLOOKUP(C1937,[1]!T_Resins[#Data],8,FALSE),"")</f>
        <v>60</v>
      </c>
      <c r="N1937">
        <f>IF(_xlfn.XLOOKUP(B1937,[1]Printers!$L:$L,[1]Printers!$R:$R,0,0)&gt;0,[1]Parameters!M1937,IF(SUM(E1937:J1937)&lt;&gt;0,VLOOKUP(C1937,[1]!T_Resins[#Data],9,FALSE),""))</f>
        <v>60</v>
      </c>
      <c r="O1937" t="str">
        <f t="shared" si="30"/>
        <v>EPAXX1</v>
      </c>
    </row>
    <row r="1938" spans="1:15" x14ac:dyDescent="0.25">
      <c r="A1938" t="str">
        <f t="array" ref="A1938">IF(ROW()-1&gt;COUNTA([1]!T_Printers[Printers])*COUNTA([1]!T_Resins[Resins]),"",INDEX([1]!T_Printers[Printers],INT((ROW()-2)/COUNTA([1]!T_Resins[Resins])+1)))</f>
        <v>EPAX X10</v>
      </c>
      <c r="B1938" t="str">
        <f>_xlfn.XLOOKUP(A1938,[1]!T_Printers[Printers],[1]!T_Printers[Icon link],,0)</f>
        <v>EPAXX10</v>
      </c>
      <c r="C1938" t="str">
        <f t="array" ref="C1938">IF(ROW()-1&gt;COUNTA([1]!T_Printers[Printers])*COUNTA([1]!T_Resins[Resins]),"",INDEX([1]!T_Resins[Resins],MOD(ROW()-2,COUNTA([1]!T_Resins[Resins]))+1))</f>
        <v>Basic Red</v>
      </c>
      <c r="D1938">
        <f>IF(SUM(E1938:J1938)&lt;&gt;0,IF(ROW()-1&gt;COUNTA([1]!T_Printers[Printers])*COUNTA([1]!T_Resins[Resins]),"",2),"")</f>
        <v>2</v>
      </c>
      <c r="E1938" cm="1">
        <f t="array" ref="E1938">IFERROR(IF(ROW()-1&gt;COUNTA([1]!T_Printers[Printers])*COUNTA([1]!T_Resins[Resins]),"",_xlfn.IFS(ROUND(VLOOKUP(C1938,[1]!T_Resins[#Data],2,FALSE)/VLOOKUP(A1938,[1]!T_Printers[#Data],5,FALSE),1)&lt;=_xlfn.XLOOKUP(B1938,[1]Printers!L:L,[1]Printers!O:O,1,0,),ROUND(VLOOKUP(C1938,[1]!T_Resins[#Data],2,FALSE)/VLOOKUP(A1938,[1]!T_Printers[#Data],5,FALSE),1),ROUND(VLOOKUP(C1938,[1]!T_Resins[#Data],2,FALSE)/VLOOKUP(A1938,[1]!T_Printers[#Data],5,FALSE),1)&gt;_xlfn.XLOOKUP(B1938,[1]Printers!L:L,[1]Printers!O:O,1,0,),10)),"Используйте слой 100 мкм")</f>
        <v>3.1</v>
      </c>
      <c r="F1938">
        <f>IFERROR(IF(ROUND(_xlfn.XLOOKUP([1]Parameters!B1938,[1]Printers!L:L,[1]Printers!Q:Q,,0)*E1938/10,0)*10&lt;_xlfn.XLOOKUP([1]Parameters!B1938,[1]Printers!L:L,[1]Printers!P:P,,0),ROUND(_xlfn.XLOOKUP([1]Parameters!B1938,[1]Printers!L:L,[1]Printers!Q:Q,,0)*E1938/10,0)*10,_xlfn.XLOOKUP([1]Parameters!B1938,[1]Printers!L:L,[1]Printers!P:P,,0)),"")</f>
        <v>30</v>
      </c>
      <c r="G1938" cm="1">
        <f t="array" ref="G1938">IFERROR(IF(ROW()-1&gt;COUNTA([1]!T_Printers[Printers])*COUNTA([1]!T_Resins[Resins]),"",_xlfn.IFS(ROUND(VLOOKUP(C1938,[1]!T_Resins[#Data],3,FALSE)/VLOOKUP(A1938,[1]!T_Printers[#Data],5,FALSE),1)&lt;=_xlfn.XLOOKUP(B1938,[1]Printers!L:L,[1]Printers!O:O,1,0,),ROUND(VLOOKUP(C1938,[1]!T_Resins[#Data],3,FALSE)/VLOOKUP(A1938,[1]!T_Printers[#Data],5,FALSE),1),ROUND(VLOOKUP(C1938,[1]!T_Resins[#Data],3,FALSE)/VLOOKUP(A1938,[1]!T_Printers[#Data],5,FALSE),1)&gt;_xlfn.XLOOKUP(B1938,[1]Printers!L:L,[1]Printers!O:O,1,0,),10)),"")</f>
        <v>4</v>
      </c>
      <c r="H1938">
        <f>IFERROR(IF(ROUND(_xlfn.XLOOKUP([1]Parameters!B1938,[1]Printers!L:L,[1]Printers!Q:Q,,0)*G1938/10,0)*10&lt;_xlfn.XLOOKUP([1]Parameters!B1938,[1]Printers!L:L,[1]Printers!P:P,,0),ROUND(_xlfn.XLOOKUP([1]Parameters!B1938,[1]Printers!L:L,[1]Printers!Q:Q,,0)*G1938/10,0)*10,_xlfn.XLOOKUP([1]Parameters!B1938,[1]Printers!L:L,[1]Printers!P:P,,0)),"")</f>
        <v>40</v>
      </c>
      <c r="I1938" s="3" t="str" cm="1">
        <f t="array" ref="I1938">IFERROR(IF(ROW()-1&gt;COUNTA([1]!T_Printers[Printers])*COUNTA([1]!T_Resins[Resins]),"",_xlfn.IFS(ROUND(VLOOKUP(C1938,[1]!T_Resins[#Data],4,FALSE)/VLOOKUP(A1938,[1]!T_Printers[#Data],5,FALSE),1)&lt;=_xlfn.XLOOKUP(B1938,[1]Printers!L:L,[1]Printers!O:O,1,0,),ROUND(VLOOKUP(C1938,[1]!T_Resins[#Data],4,FALSE)/VLOOKUP(A1938,[1]!T_Printers[#Data],5,FALSE),1),ROUND(VLOOKUP(C1938,[1]!T_Resins[#Data],4,FALSE)/VLOOKUP(A1938,[1]!T_Printers[#Data],5,FALSE),1)&gt;_xlfn.XLOOKUP(B1938,[1]Printers!L:L,[1]Printers!O:O,1,0,),"")),"")</f>
        <v/>
      </c>
      <c r="J1938" t="str">
        <f>IFERROR(IF(ROUND(_xlfn.XLOOKUP([1]Parameters!B1938,[1]Printers!L:L,[1]Printers!Q:Q,,0)*I1938/10,0)*10&lt;_xlfn.XLOOKUP([1]Parameters!B1938,[1]Printers!L:L,[1]Printers!P:P,,0),ROUND(_xlfn.XLOOKUP([1]Parameters!B1938,[1]Printers!L:L,[1]Printers!Q:Q,,0)*I1938/10,0)*10,_xlfn.XLOOKUP([1]Parameters!B1938,[1]Printers!L:L,[1]Printers!P:P,,0)),"")</f>
        <v/>
      </c>
      <c r="K1938">
        <f>IF(SUM(E1938:J1938)&lt;&gt;0,VLOOKUP(A1938,[1]!T_Printers[#Data],10,FALSE)+VLOOKUP(C1938,[1]!T_Resins[#Data],10,FALSE),"")</f>
        <v>3</v>
      </c>
      <c r="L1938">
        <f>IF(SUM(E1938:J1938)&lt;&gt;0,VLOOKUP(A1938,[1]!T_Printers[#Data],11,FALSE),"")</f>
        <v>8</v>
      </c>
      <c r="M1938">
        <f>IF(SUM(E1938:J1938)&lt;&gt;0,VLOOKUP(C1938,[1]!T_Resins[#Data],8,FALSE),"")</f>
        <v>120</v>
      </c>
      <c r="N1938">
        <f>IF(_xlfn.XLOOKUP(B1938,[1]Printers!$L:$L,[1]Printers!$R:$R,0,0)&gt;0,[1]Parameters!M1938,IF(SUM(E1938:J1938)&lt;&gt;0,VLOOKUP(C1938,[1]!T_Resins[#Data],9,FALSE),""))</f>
        <v>180</v>
      </c>
      <c r="O1938" t="str">
        <f t="shared" si="30"/>
        <v>EPAXX10</v>
      </c>
    </row>
    <row r="1939" spans="1:15" x14ac:dyDescent="0.25">
      <c r="A1939" t="str">
        <f t="array" ref="A1939">IF(ROW()-1&gt;COUNTA([1]!T_Printers[Printers])*COUNTA([1]!T_Resins[Resins]),"",INDEX([1]!T_Printers[Printers],INT((ROW()-2)/COUNTA([1]!T_Resins[Resins])+1)))</f>
        <v>EPAX X10</v>
      </c>
      <c r="B1939" t="str">
        <f>_xlfn.XLOOKUP(A1939,[1]!T_Printers[Printers],[1]!T_Printers[Icon link],,0)</f>
        <v>EPAXX10</v>
      </c>
      <c r="C1939" t="str">
        <f t="array" ref="C1939">IF(ROW()-1&gt;COUNTA([1]!T_Printers[Printers])*COUNTA([1]!T_Resins[Resins]),"",INDEX([1]!T_Resins[Resins],MOD(ROW()-2,COUNTA([1]!T_Resins[Resins]))+1))</f>
        <v>Demo Bone</v>
      </c>
      <c r="D1939">
        <f>IF(SUM(E1939:J1939)&lt;&gt;0,IF(ROW()-1&gt;COUNTA([1]!T_Printers[Printers])*COUNTA([1]!T_Resins[Resins]),"",2),"")</f>
        <v>2</v>
      </c>
      <c r="E1939" cm="1">
        <f t="array" ref="E1939">IFERROR(IF(ROW()-1&gt;COUNTA([1]!T_Printers[Printers])*COUNTA([1]!T_Resins[Resins]),"",_xlfn.IFS(ROUND(VLOOKUP(C1939,[1]!T_Resins[#Data],2,FALSE)/VLOOKUP(A1939,[1]!T_Printers[#Data],5,FALSE),1)&lt;=_xlfn.XLOOKUP(B1939,[1]Printers!L:L,[1]Printers!O:O,1,0,),ROUND(VLOOKUP(C1939,[1]!T_Resins[#Data],2,FALSE)/VLOOKUP(A1939,[1]!T_Printers[#Data],5,FALSE),1),ROUND(VLOOKUP(C1939,[1]!T_Resins[#Data],2,FALSE)/VLOOKUP(A1939,[1]!T_Printers[#Data],5,FALSE),1)&gt;_xlfn.XLOOKUP(B1939,[1]Printers!L:L,[1]Printers!O:O,1,0,),10)),"Используйте слой 100 мкм")</f>
        <v>3</v>
      </c>
      <c r="F1939">
        <f>IFERROR(IF(ROUND(_xlfn.XLOOKUP([1]Parameters!B1939,[1]Printers!L:L,[1]Printers!Q:Q,,0)*E1939/10,0)*10&lt;_xlfn.XLOOKUP([1]Parameters!B1939,[1]Printers!L:L,[1]Printers!P:P,,0),ROUND(_xlfn.XLOOKUP([1]Parameters!B1939,[1]Printers!L:L,[1]Printers!Q:Q,,0)*E1939/10,0)*10,_xlfn.XLOOKUP([1]Parameters!B1939,[1]Printers!L:L,[1]Printers!P:P,,0)),"")</f>
        <v>30</v>
      </c>
      <c r="G1939" cm="1">
        <f t="array" ref="G1939">IFERROR(IF(ROW()-1&gt;COUNTA([1]!T_Printers[Printers])*COUNTA([1]!T_Resins[Resins]),"",_xlfn.IFS(ROUND(VLOOKUP(C1939,[1]!T_Resins[#Data],3,FALSE)/VLOOKUP(A1939,[1]!T_Printers[#Data],5,FALSE),1)&lt;=_xlfn.XLOOKUP(B1939,[1]Printers!L:L,[1]Printers!O:O,1,0,),ROUND(VLOOKUP(C1939,[1]!T_Resins[#Data],3,FALSE)/VLOOKUP(A1939,[1]!T_Printers[#Data],5,FALSE),1),ROUND(VLOOKUP(C1939,[1]!T_Resins[#Data],3,FALSE)/VLOOKUP(A1939,[1]!T_Printers[#Data],5,FALSE),1)&gt;_xlfn.XLOOKUP(B1939,[1]Printers!L:L,[1]Printers!O:O,1,0,),10)),"")</f>
        <v>4</v>
      </c>
      <c r="H1939">
        <f>IFERROR(IF(ROUND(_xlfn.XLOOKUP([1]Parameters!B1939,[1]Printers!L:L,[1]Printers!Q:Q,,0)*G1939/10,0)*10&lt;_xlfn.XLOOKUP([1]Parameters!B1939,[1]Printers!L:L,[1]Printers!P:P,,0),ROUND(_xlfn.XLOOKUP([1]Parameters!B1939,[1]Printers!L:L,[1]Printers!Q:Q,,0)*G1939/10,0)*10,_xlfn.XLOOKUP([1]Parameters!B1939,[1]Printers!L:L,[1]Printers!P:P,,0)),"")</f>
        <v>40</v>
      </c>
      <c r="I1939" s="3" t="str" cm="1">
        <f t="array" ref="I1939">IFERROR(IF(ROW()-1&gt;COUNTA([1]!T_Printers[Printers])*COUNTA([1]!T_Resins[Resins]),"",_xlfn.IFS(ROUND(VLOOKUP(C1939,[1]!T_Resins[#Data],4,FALSE)/VLOOKUP(A1939,[1]!T_Printers[#Data],5,FALSE),1)&lt;=_xlfn.XLOOKUP(B1939,[1]Printers!L:L,[1]Printers!O:O,1,0,),ROUND(VLOOKUP(C1939,[1]!T_Resins[#Data],4,FALSE)/VLOOKUP(A1939,[1]!T_Printers[#Data],5,FALSE),1),ROUND(VLOOKUP(C1939,[1]!T_Resins[#Data],4,FALSE)/VLOOKUP(A1939,[1]!T_Printers[#Data],5,FALSE),1)&gt;_xlfn.XLOOKUP(B1939,[1]Printers!L:L,[1]Printers!O:O,1,0,),"")),"")</f>
        <v/>
      </c>
      <c r="J1939" t="str">
        <f>IFERROR(IF(ROUND(_xlfn.XLOOKUP([1]Parameters!B1939,[1]Printers!L:L,[1]Printers!Q:Q,,0)*I1939/10,0)*10&lt;_xlfn.XLOOKUP([1]Parameters!B1939,[1]Printers!L:L,[1]Printers!P:P,,0),ROUND(_xlfn.XLOOKUP([1]Parameters!B1939,[1]Printers!L:L,[1]Printers!Q:Q,,0)*I1939/10,0)*10,_xlfn.XLOOKUP([1]Parameters!B1939,[1]Printers!L:L,[1]Printers!P:P,,0)),"")</f>
        <v/>
      </c>
      <c r="K1939">
        <f>IF(SUM(E1939:J1939)&lt;&gt;0,VLOOKUP(A1939,[1]!T_Printers[#Data],10,FALSE)+VLOOKUP(C1939,[1]!T_Resins[#Data],10,FALSE),"")</f>
        <v>4</v>
      </c>
      <c r="L1939">
        <f>IF(SUM(E1939:J1939)&lt;&gt;0,VLOOKUP(A1939,[1]!T_Printers[#Data],11,FALSE),"")</f>
        <v>8</v>
      </c>
      <c r="M1939">
        <f>IF(SUM(E1939:J1939)&lt;&gt;0,VLOOKUP(C1939,[1]!T_Resins[#Data],8,FALSE),"")</f>
        <v>120</v>
      </c>
      <c r="N1939">
        <f>IF(_xlfn.XLOOKUP(B1939,[1]Printers!$L:$L,[1]Printers!$R:$R,0,0)&gt;0,[1]Parameters!M1939,IF(SUM(E1939:J1939)&lt;&gt;0,VLOOKUP(C1939,[1]!T_Resins[#Data],9,FALSE),""))</f>
        <v>180</v>
      </c>
      <c r="O1939" t="str">
        <f t="shared" si="30"/>
        <v>EPAXX10</v>
      </c>
    </row>
    <row r="1940" spans="1:15" x14ac:dyDescent="0.25">
      <c r="A1940" t="str">
        <f t="array" ref="A1940">IF(ROW()-1&gt;COUNTA([1]!T_Printers[Printers])*COUNTA([1]!T_Resins[Resins]),"",INDEX([1]!T_Printers[Printers],INT((ROW()-2)/COUNTA([1]!T_Resins[Resins])+1)))</f>
        <v>EPAX X10</v>
      </c>
      <c r="B1940" t="str">
        <f>_xlfn.XLOOKUP(A1940,[1]!T_Printers[Printers],[1]!T_Printers[Icon link],,0)</f>
        <v>EPAXX10</v>
      </c>
      <c r="C1940" t="str">
        <f t="array" ref="C1940">IF(ROW()-1&gt;COUNTA([1]!T_Printers[Printers])*COUNTA([1]!T_Resins[Resins]),"",INDEX([1]!T_Resins[Resins],MOD(ROW()-2,COUNTA([1]!T_Resins[Resins]))+1))</f>
        <v xml:space="preserve">Dental Bleach (Обновленная версия) </v>
      </c>
      <c r="D1940">
        <f>IF(SUM(E1940:J1940)&lt;&gt;0,IF(ROW()-1&gt;COUNTA([1]!T_Printers[Printers])*COUNTA([1]!T_Resins[Resins]),"",2),"")</f>
        <v>2</v>
      </c>
      <c r="E1940" cm="1">
        <f t="array" ref="E1940">IFERROR(IF(ROW()-1&gt;COUNTA([1]!T_Printers[Printers])*COUNTA([1]!T_Resins[Resins]),"",_xlfn.IFS(ROUND(VLOOKUP(C1940,[1]!T_Resins[#Data],2,FALSE)/VLOOKUP(A1940,[1]!T_Printers[#Data],5,FALSE),1)&lt;=_xlfn.XLOOKUP(B1940,[1]Printers!L:L,[1]Printers!O:O,1,0,),ROUND(VLOOKUP(C1940,[1]!T_Resins[#Data],2,FALSE)/VLOOKUP(A1940,[1]!T_Printers[#Data],5,FALSE),1),ROUND(VLOOKUP(C1940,[1]!T_Resins[#Data],2,FALSE)/VLOOKUP(A1940,[1]!T_Printers[#Data],5,FALSE),1)&gt;_xlfn.XLOOKUP(B1940,[1]Printers!L:L,[1]Printers!O:O,1,0,),10)),"Используйте слой 100 мкм")</f>
        <v>7</v>
      </c>
      <c r="F1940">
        <f>IFERROR(IF(ROUND(_xlfn.XLOOKUP([1]Parameters!B1940,[1]Printers!L:L,[1]Printers!Q:Q,,0)*E1940/10,0)*10&lt;_xlfn.XLOOKUP([1]Parameters!B1940,[1]Printers!L:L,[1]Printers!P:P,,0),ROUND(_xlfn.XLOOKUP([1]Parameters!B1940,[1]Printers!L:L,[1]Printers!Q:Q,,0)*E1940/10,0)*10,_xlfn.XLOOKUP([1]Parameters!B1940,[1]Printers!L:L,[1]Printers!P:P,,0)),"")</f>
        <v>60</v>
      </c>
      <c r="G1940" cm="1">
        <f t="array" ref="G1940">IFERROR(IF(ROW()-1&gt;COUNTA([1]!T_Printers[Printers])*COUNTA([1]!T_Resins[Resins]),"",_xlfn.IFS(ROUND(VLOOKUP(C1940,[1]!T_Resins[#Data],3,FALSE)/VLOOKUP(A1940,[1]!T_Printers[#Data],5,FALSE),1)&lt;=_xlfn.XLOOKUP(B1940,[1]Printers!L:L,[1]Printers!O:O,1,0,),ROUND(VLOOKUP(C1940,[1]!T_Resins[#Data],3,FALSE)/VLOOKUP(A1940,[1]!T_Printers[#Data],5,FALSE),1),ROUND(VLOOKUP(C1940,[1]!T_Resins[#Data],3,FALSE)/VLOOKUP(A1940,[1]!T_Printers[#Data],5,FALSE),1)&gt;_xlfn.XLOOKUP(B1940,[1]Printers!L:L,[1]Printers!O:O,1,0,),10)),"")</f>
        <v>9</v>
      </c>
      <c r="H1940">
        <f>IFERROR(IF(ROUND(_xlfn.XLOOKUP([1]Parameters!B1940,[1]Printers!L:L,[1]Printers!Q:Q,,0)*G1940/10,0)*10&lt;_xlfn.XLOOKUP([1]Parameters!B1940,[1]Printers!L:L,[1]Printers!P:P,,0),ROUND(_xlfn.XLOOKUP([1]Parameters!B1940,[1]Printers!L:L,[1]Printers!Q:Q,,0)*G1940/10,0)*10,_xlfn.XLOOKUP([1]Parameters!B1940,[1]Printers!L:L,[1]Printers!P:P,,0)),"")</f>
        <v>80</v>
      </c>
      <c r="I1940" s="3" t="str" cm="1">
        <f t="array" ref="I1940">IFERROR(IF(ROW()-1&gt;COUNTA([1]!T_Printers[Printers])*COUNTA([1]!T_Resins[Resins]),"",_xlfn.IFS(ROUND(VLOOKUP(C1940,[1]!T_Resins[#Data],4,FALSE)/VLOOKUP(A1940,[1]!T_Printers[#Data],5,FALSE),1)&lt;=_xlfn.XLOOKUP(B1940,[1]Printers!L:L,[1]Printers!O:O,1,0,),ROUND(VLOOKUP(C1940,[1]!T_Resins[#Data],4,FALSE)/VLOOKUP(A1940,[1]!T_Printers[#Data],5,FALSE),1),ROUND(VLOOKUP(C1940,[1]!T_Resins[#Data],4,FALSE)/VLOOKUP(A1940,[1]!T_Printers[#Data],5,FALSE),1)&gt;_xlfn.XLOOKUP(B1940,[1]Printers!L:L,[1]Printers!O:O,1,0,),"")),"")</f>
        <v/>
      </c>
      <c r="J1940" t="str">
        <f>IFERROR(IF(ROUND(_xlfn.XLOOKUP([1]Parameters!B1940,[1]Printers!L:L,[1]Printers!Q:Q,,0)*I1940/10,0)*10&lt;_xlfn.XLOOKUP([1]Parameters!B1940,[1]Printers!L:L,[1]Printers!P:P,,0),ROUND(_xlfn.XLOOKUP([1]Parameters!B1940,[1]Printers!L:L,[1]Printers!Q:Q,,0)*I1940/10,0)*10,_xlfn.XLOOKUP([1]Parameters!B1940,[1]Printers!L:L,[1]Printers!P:P,,0)),"")</f>
        <v/>
      </c>
      <c r="K1940">
        <f>IF(SUM(E1940:J1940)&lt;&gt;0,VLOOKUP(A1940,[1]!T_Printers[#Data],10,FALSE)+VLOOKUP(C1940,[1]!T_Resins[#Data],10,FALSE),"")</f>
        <v>4</v>
      </c>
      <c r="L1940">
        <f>IF(SUM(E1940:J1940)&lt;&gt;0,VLOOKUP(A1940,[1]!T_Printers[#Data],11,FALSE),"")</f>
        <v>8</v>
      </c>
      <c r="M1940">
        <f>IF(SUM(E1940:J1940)&lt;&gt;0,VLOOKUP(C1940,[1]!T_Resins[#Data],8,FALSE),"")</f>
        <v>120</v>
      </c>
      <c r="N1940">
        <f>IF(_xlfn.XLOOKUP(B1940,[1]Printers!$L:$L,[1]Printers!$R:$R,0,0)&gt;0,[1]Parameters!M1940,IF(SUM(E1940:J1940)&lt;&gt;0,VLOOKUP(C1940,[1]!T_Resins[#Data],9,FALSE),""))</f>
        <v>180</v>
      </c>
      <c r="O1940" t="str">
        <f t="shared" si="30"/>
        <v>EPAXX10</v>
      </c>
    </row>
    <row r="1941" spans="1:15" x14ac:dyDescent="0.25">
      <c r="A1941" t="str">
        <f t="array" ref="A1941">IF(ROW()-1&gt;COUNTA([1]!T_Printers[Printers])*COUNTA([1]!T_Resins[Resins]),"",INDEX([1]!T_Printers[Printers],INT((ROW()-2)/COUNTA([1]!T_Resins[Resins])+1)))</f>
        <v>EPAX X10</v>
      </c>
      <c r="B1941" t="str">
        <f>_xlfn.XLOOKUP(A1941,[1]!T_Printers[Printers],[1]!T_Printers[Icon link],,0)</f>
        <v>EPAXX10</v>
      </c>
      <c r="C1941" t="str">
        <f t="array" ref="C1941">IF(ROW()-1&gt;COUNTA([1]!T_Printers[Printers])*COUNTA([1]!T_Resins[Resins]),"",INDEX([1]!T_Resins[Resins],MOD(ROW()-2,COUNTA([1]!T_Resins[Resins]))+1))</f>
        <v>Dental Bleach Pro</v>
      </c>
      <c r="D1941">
        <f>IF(SUM(E1941:J1941)&lt;&gt;0,IF(ROW()-1&gt;COUNTA([1]!T_Printers[Printers])*COUNTA([1]!T_Resins[Resins]),"",2),"")</f>
        <v>2</v>
      </c>
      <c r="E1941" cm="1">
        <f t="array" ref="E1941">IFERROR(IF(ROW()-1&gt;COUNTA([1]!T_Printers[Printers])*COUNTA([1]!T_Resins[Resins]),"",_xlfn.IFS(ROUND(VLOOKUP(C1941,[1]!T_Resins[#Data],2,FALSE)/VLOOKUP(A1941,[1]!T_Printers[#Data],5,FALSE),1)&lt;=_xlfn.XLOOKUP(B1941,[1]Printers!L:L,[1]Printers!O:O,1,0,),ROUND(VLOOKUP(C1941,[1]!T_Resins[#Data],2,FALSE)/VLOOKUP(A1941,[1]!T_Printers[#Data],5,FALSE),1),ROUND(VLOOKUP(C1941,[1]!T_Resins[#Data],2,FALSE)/VLOOKUP(A1941,[1]!T_Printers[#Data],5,FALSE),1)&gt;_xlfn.XLOOKUP(B1941,[1]Printers!L:L,[1]Printers!O:O,1,0,),10)),"Используйте слой 100 мкм")</f>
        <v>5.0999999999999996</v>
      </c>
      <c r="F1941">
        <f>IFERROR(IF(ROUND(_xlfn.XLOOKUP([1]Parameters!B1941,[1]Printers!L:L,[1]Printers!Q:Q,,0)*E1941/10,0)*10&lt;_xlfn.XLOOKUP([1]Parameters!B1941,[1]Printers!L:L,[1]Printers!P:P,,0),ROUND(_xlfn.XLOOKUP([1]Parameters!B1941,[1]Printers!L:L,[1]Printers!Q:Q,,0)*E1941/10,0)*10,_xlfn.XLOOKUP([1]Parameters!B1941,[1]Printers!L:L,[1]Printers!P:P,,0)),"")</f>
        <v>50</v>
      </c>
      <c r="G1941" cm="1">
        <f t="array" ref="G1941">IFERROR(IF(ROW()-1&gt;COUNTA([1]!T_Printers[Printers])*COUNTA([1]!T_Resins[Resins]),"",_xlfn.IFS(ROUND(VLOOKUP(C1941,[1]!T_Resins[#Data],3,FALSE)/VLOOKUP(A1941,[1]!T_Printers[#Data],5,FALSE),1)&lt;=_xlfn.XLOOKUP(B1941,[1]Printers!L:L,[1]Printers!O:O,1,0,),ROUND(VLOOKUP(C1941,[1]!T_Resins[#Data],3,FALSE)/VLOOKUP(A1941,[1]!T_Printers[#Data],5,FALSE),1),ROUND(VLOOKUP(C1941,[1]!T_Resins[#Data],3,FALSE)/VLOOKUP(A1941,[1]!T_Printers[#Data],5,FALSE),1)&gt;_xlfn.XLOOKUP(B1941,[1]Printers!L:L,[1]Printers!O:O,1,0,),10)),"")</f>
        <v>6.7</v>
      </c>
      <c r="H1941">
        <f>IFERROR(IF(ROUND(_xlfn.XLOOKUP([1]Parameters!B1941,[1]Printers!L:L,[1]Printers!Q:Q,,0)*G1941/10,0)*10&lt;_xlfn.XLOOKUP([1]Parameters!B1941,[1]Printers!L:L,[1]Printers!P:P,,0),ROUND(_xlfn.XLOOKUP([1]Parameters!B1941,[1]Printers!L:L,[1]Printers!Q:Q,,0)*G1941/10,0)*10,_xlfn.XLOOKUP([1]Parameters!B1941,[1]Printers!L:L,[1]Printers!P:P,,0)),"")</f>
        <v>60</v>
      </c>
      <c r="I1941" s="3" t="str" cm="1">
        <f t="array" ref="I1941">IFERROR(IF(ROW()-1&gt;COUNTA([1]!T_Printers[Printers])*COUNTA([1]!T_Resins[Resins]),"",_xlfn.IFS(ROUND(VLOOKUP(C1941,[1]!T_Resins[#Data],4,FALSE)/VLOOKUP(A1941,[1]!T_Printers[#Data],5,FALSE),1)&lt;=_xlfn.XLOOKUP(B1941,[1]Printers!L:L,[1]Printers!O:O,1,0,),ROUND(VLOOKUP(C1941,[1]!T_Resins[#Data],4,FALSE)/VLOOKUP(A1941,[1]!T_Printers[#Data],5,FALSE),1),ROUND(VLOOKUP(C1941,[1]!T_Resins[#Data],4,FALSE)/VLOOKUP(A1941,[1]!T_Printers[#Data],5,FALSE),1)&gt;_xlfn.XLOOKUP(B1941,[1]Printers!L:L,[1]Printers!O:O,1,0,),"")),"")</f>
        <v/>
      </c>
      <c r="J1941" t="str">
        <f>IFERROR(IF(ROUND(_xlfn.XLOOKUP([1]Parameters!B1941,[1]Printers!L:L,[1]Printers!Q:Q,,0)*I1941/10,0)*10&lt;_xlfn.XLOOKUP([1]Parameters!B1941,[1]Printers!L:L,[1]Printers!P:P,,0),ROUND(_xlfn.XLOOKUP([1]Parameters!B1941,[1]Printers!L:L,[1]Printers!Q:Q,,0)*I1941/10,0)*10,_xlfn.XLOOKUP([1]Parameters!B1941,[1]Printers!L:L,[1]Printers!P:P,,0)),"")</f>
        <v/>
      </c>
      <c r="K1941">
        <f>IF(SUM(E1941:J1941)&lt;&gt;0,VLOOKUP(A1941,[1]!T_Printers[#Data],10,FALSE)+VLOOKUP(C1941,[1]!T_Resins[#Data],10,FALSE),"")</f>
        <v>3</v>
      </c>
      <c r="L1941">
        <f>IF(SUM(E1941:J1941)&lt;&gt;0,VLOOKUP(A1941,[1]!T_Printers[#Data],11,FALSE),"")</f>
        <v>8</v>
      </c>
      <c r="M1941">
        <f>IF(SUM(E1941:J1941)&lt;&gt;0,VLOOKUP(C1941,[1]!T_Resins[#Data],8,FALSE),"")</f>
        <v>120</v>
      </c>
      <c r="N1941">
        <f>IF(_xlfn.XLOOKUP(B1941,[1]Printers!$L:$L,[1]Printers!$R:$R,0,0)&gt;0,[1]Parameters!M1941,IF(SUM(E1941:J1941)&lt;&gt;0,VLOOKUP(C1941,[1]!T_Resins[#Data],9,FALSE),""))</f>
        <v>180</v>
      </c>
      <c r="O1941" t="str">
        <f t="shared" si="30"/>
        <v>EPAXX10</v>
      </c>
    </row>
    <row r="1942" spans="1:15" x14ac:dyDescent="0.25">
      <c r="A1942" t="str">
        <f t="array" ref="A1942">IF(ROW()-1&gt;COUNTA([1]!T_Printers[Printers])*COUNTA([1]!T_Resins[Resins]),"",INDEX([1]!T_Printers[Printers],INT((ROW()-2)/COUNTA([1]!T_Resins[Resins])+1)))</f>
        <v>EPAX X10</v>
      </c>
      <c r="B1942" t="str">
        <f>_xlfn.XLOOKUP(A1942,[1]!T_Printers[Printers],[1]!T_Printers[Icon link],,0)</f>
        <v>EPAXX10</v>
      </c>
      <c r="C1942" t="str">
        <f t="array" ref="C1942">IF(ROW()-1&gt;COUNTA([1]!T_Printers[Printers])*COUNTA([1]!T_Resins[Resins]),"",INDEX([1]!T_Resins[Resins],MOD(ROW()-2,COUNTA([1]!T_Resins[Resins]))+1))</f>
        <v>Dental Cast Cherry Pro</v>
      </c>
      <c r="D1942">
        <f>IF(SUM(E1942:J1942)&lt;&gt;0,IF(ROW()-1&gt;COUNTA([1]!T_Printers[Printers])*COUNTA([1]!T_Resins[Resins]),"",2),"")</f>
        <v>2</v>
      </c>
      <c r="E1942" cm="1">
        <f t="array" ref="E1942">IFERROR(IF(ROW()-1&gt;COUNTA([1]!T_Printers[Printers])*COUNTA([1]!T_Resins[Resins]),"",_xlfn.IFS(ROUND(VLOOKUP(C1942,[1]!T_Resins[#Data],2,FALSE)/VLOOKUP(A1942,[1]!T_Printers[#Data],5,FALSE),1)&lt;=_xlfn.XLOOKUP(B1942,[1]Printers!L:L,[1]Printers!O:O,1,0,),ROUND(VLOOKUP(C1942,[1]!T_Resins[#Data],2,FALSE)/VLOOKUP(A1942,[1]!T_Printers[#Data],5,FALSE),1),ROUND(VLOOKUP(C1942,[1]!T_Resins[#Data],2,FALSE)/VLOOKUP(A1942,[1]!T_Printers[#Data],5,FALSE),1)&gt;_xlfn.XLOOKUP(B1942,[1]Printers!L:L,[1]Printers!O:O,1,0,),10)),"Используйте слой 100 мкм")</f>
        <v>7.1</v>
      </c>
      <c r="F1942">
        <f>IFERROR(IF(ROUND(_xlfn.XLOOKUP([1]Parameters!B1942,[1]Printers!L:L,[1]Printers!Q:Q,,0)*E1942/10,0)*10&lt;_xlfn.XLOOKUP([1]Parameters!B1942,[1]Printers!L:L,[1]Printers!P:P,,0),ROUND(_xlfn.XLOOKUP([1]Parameters!B1942,[1]Printers!L:L,[1]Printers!Q:Q,,0)*E1942/10,0)*10,_xlfn.XLOOKUP([1]Parameters!B1942,[1]Printers!L:L,[1]Printers!P:P,,0)),"")</f>
        <v>60</v>
      </c>
      <c r="G1942" t="str" cm="1">
        <f t="array" ref="G1942">IFERROR(IF(ROW()-1&gt;COUNTA([1]!T_Printers[Printers])*COUNTA([1]!T_Resins[Resins]),"",_xlfn.IFS(ROUND(VLOOKUP(C1942,[1]!T_Resins[#Data],3,FALSE)/VLOOKUP(A1942,[1]!T_Printers[#Data],5,FALSE),1)&lt;=_xlfn.XLOOKUP(B1942,[1]Printers!L:L,[1]Printers!O:O,1,0,),ROUND(VLOOKUP(C1942,[1]!T_Resins[#Data],3,FALSE)/VLOOKUP(A1942,[1]!T_Printers[#Data],5,FALSE),1),ROUND(VLOOKUP(C1942,[1]!T_Resins[#Data],3,FALSE)/VLOOKUP(A1942,[1]!T_Printers[#Data],5,FALSE),1)&gt;_xlfn.XLOOKUP(B1942,[1]Printers!L:L,[1]Printers!O:O,1,0,),10)),"")</f>
        <v/>
      </c>
      <c r="H1942" t="str">
        <f>IFERROR(IF(ROUND(_xlfn.XLOOKUP([1]Parameters!B1942,[1]Printers!L:L,[1]Printers!Q:Q,,0)*G1942/10,0)*10&lt;_xlfn.XLOOKUP([1]Parameters!B1942,[1]Printers!L:L,[1]Printers!P:P,,0),ROUND(_xlfn.XLOOKUP([1]Parameters!B1942,[1]Printers!L:L,[1]Printers!Q:Q,,0)*G1942/10,0)*10,_xlfn.XLOOKUP([1]Parameters!B1942,[1]Printers!L:L,[1]Printers!P:P,,0)),"")</f>
        <v/>
      </c>
      <c r="I1942" s="3" t="str" cm="1">
        <f t="array" ref="I1942">IFERROR(IF(ROW()-1&gt;COUNTA([1]!T_Printers[Printers])*COUNTA([1]!T_Resins[Resins]),"",_xlfn.IFS(ROUND(VLOOKUP(C1942,[1]!T_Resins[#Data],4,FALSE)/VLOOKUP(A1942,[1]!T_Printers[#Data],5,FALSE),1)&lt;=_xlfn.XLOOKUP(B1942,[1]Printers!L:L,[1]Printers!O:O,1,0,),ROUND(VLOOKUP(C1942,[1]!T_Resins[#Data],4,FALSE)/VLOOKUP(A1942,[1]!T_Printers[#Data],5,FALSE),1),ROUND(VLOOKUP(C1942,[1]!T_Resins[#Data],4,FALSE)/VLOOKUP(A1942,[1]!T_Printers[#Data],5,FALSE),1)&gt;_xlfn.XLOOKUP(B1942,[1]Printers!L:L,[1]Printers!O:O,1,0,),"")),"")</f>
        <v/>
      </c>
      <c r="J1942" t="str">
        <f>IFERROR(IF(ROUND(_xlfn.XLOOKUP([1]Parameters!B1942,[1]Printers!L:L,[1]Printers!Q:Q,,0)*I1942/10,0)*10&lt;_xlfn.XLOOKUP([1]Parameters!B1942,[1]Printers!L:L,[1]Printers!P:P,,0),ROUND(_xlfn.XLOOKUP([1]Parameters!B1942,[1]Printers!L:L,[1]Printers!Q:Q,,0)*I1942/10,0)*10,_xlfn.XLOOKUP([1]Parameters!B1942,[1]Printers!L:L,[1]Printers!P:P,,0)),"")</f>
        <v/>
      </c>
      <c r="K1942">
        <f>IF(SUM(E1942:J1942)&lt;&gt;0,VLOOKUP(A1942,[1]!T_Printers[#Data],10,FALSE)+VLOOKUP(C1942,[1]!T_Resins[#Data],10,FALSE),"")</f>
        <v>3</v>
      </c>
      <c r="L1942">
        <f>IF(SUM(E1942:J1942)&lt;&gt;0,VLOOKUP(A1942,[1]!T_Printers[#Data],11,FALSE),"")</f>
        <v>8</v>
      </c>
      <c r="M1942">
        <f>IF(SUM(E1942:J1942)&lt;&gt;0,VLOOKUP(C1942,[1]!T_Resins[#Data],8,FALSE),"")</f>
        <v>60</v>
      </c>
      <c r="N1942">
        <f>IF(_xlfn.XLOOKUP(B1942,[1]Printers!$L:$L,[1]Printers!$R:$R,0,0)&gt;0,[1]Parameters!M1942,IF(SUM(E1942:J1942)&lt;&gt;0,VLOOKUP(C1942,[1]!T_Resins[#Data],9,FALSE),""))</f>
        <v>60</v>
      </c>
      <c r="O1942" t="str">
        <f t="shared" si="30"/>
        <v>EPAXX10</v>
      </c>
    </row>
    <row r="1943" spans="1:15" x14ac:dyDescent="0.25">
      <c r="A1943" t="str">
        <f t="array" ref="A1943">IF(ROW()-1&gt;COUNTA([1]!T_Printers[Printers])*COUNTA([1]!T_Resins[Resins]),"",INDEX([1]!T_Printers[Printers],INT((ROW()-2)/COUNTA([1]!T_Resins[Resins])+1)))</f>
        <v>EPAX X10</v>
      </c>
      <c r="B1943" t="str">
        <f>_xlfn.XLOOKUP(A1943,[1]!T_Printers[Printers],[1]!T_Printers[Icon link],,0)</f>
        <v>EPAXX10</v>
      </c>
      <c r="C1943" t="str">
        <f t="array" ref="C1943">IF(ROW()-1&gt;COUNTA([1]!T_Printers[Printers])*COUNTA([1]!T_Resins[Resins]),"",INDEX([1]!T_Resins[Resins],MOD(ROW()-2,COUNTA([1]!T_Resins[Resins]))+1))</f>
        <v>Dental Cast Cherry</v>
      </c>
      <c r="D1943">
        <f>IF(SUM(E1943:J1943)&lt;&gt;0,IF(ROW()-1&gt;COUNTA([1]!T_Printers[Printers])*COUNTA([1]!T_Resins[Resins]),"",2),"")</f>
        <v>2</v>
      </c>
      <c r="E1943" cm="1">
        <f t="array" ref="E1943">IFERROR(IF(ROW()-1&gt;COUNTA([1]!T_Printers[Printers])*COUNTA([1]!T_Resins[Resins]),"",_xlfn.IFS(ROUND(VLOOKUP(C1943,[1]!T_Resins[#Data],2,FALSE)/VLOOKUP(A1943,[1]!T_Printers[#Data],5,FALSE),1)&lt;=_xlfn.XLOOKUP(B1943,[1]Printers!L:L,[1]Printers!O:O,1,0,),ROUND(VLOOKUP(C1943,[1]!T_Resins[#Data],2,FALSE)/VLOOKUP(A1943,[1]!T_Printers[#Data],5,FALSE),1),ROUND(VLOOKUP(C1943,[1]!T_Resins[#Data],2,FALSE)/VLOOKUP(A1943,[1]!T_Printers[#Data],5,FALSE),1)&gt;_xlfn.XLOOKUP(B1943,[1]Printers!L:L,[1]Printers!O:O,1,0,),10)),"Используйте слой 100 мкм")</f>
        <v>6.2</v>
      </c>
      <c r="F1943">
        <f>IFERROR(IF(ROUND(_xlfn.XLOOKUP([1]Parameters!B1943,[1]Printers!L:L,[1]Printers!Q:Q,,0)*E1943/10,0)*10&lt;_xlfn.XLOOKUP([1]Parameters!B1943,[1]Printers!L:L,[1]Printers!P:P,,0),ROUND(_xlfn.XLOOKUP([1]Parameters!B1943,[1]Printers!L:L,[1]Printers!Q:Q,,0)*E1943/10,0)*10,_xlfn.XLOOKUP([1]Parameters!B1943,[1]Printers!L:L,[1]Printers!P:P,,0)),"")</f>
        <v>60</v>
      </c>
      <c r="G1943" cm="1">
        <f t="array" ref="G1943">IFERROR(IF(ROW()-1&gt;COUNTA([1]!T_Printers[Printers])*COUNTA([1]!T_Resins[Resins]),"",_xlfn.IFS(ROUND(VLOOKUP(C1943,[1]!T_Resins[#Data],3,FALSE)/VLOOKUP(A1943,[1]!T_Printers[#Data],5,FALSE),1)&lt;=_xlfn.XLOOKUP(B1943,[1]Printers!L:L,[1]Printers!O:O,1,0,),ROUND(VLOOKUP(C1943,[1]!T_Resins[#Data],3,FALSE)/VLOOKUP(A1943,[1]!T_Printers[#Data],5,FALSE),1),ROUND(VLOOKUP(C1943,[1]!T_Resins[#Data],3,FALSE)/VLOOKUP(A1943,[1]!T_Printers[#Data],5,FALSE),1)&gt;_xlfn.XLOOKUP(B1943,[1]Printers!L:L,[1]Printers!O:O,1,0,),10)),"")</f>
        <v>8.1</v>
      </c>
      <c r="H1943">
        <f>IFERROR(IF(ROUND(_xlfn.XLOOKUP([1]Parameters!B1943,[1]Printers!L:L,[1]Printers!Q:Q,,0)*G1943/10,0)*10&lt;_xlfn.XLOOKUP([1]Parameters!B1943,[1]Printers!L:L,[1]Printers!P:P,,0),ROUND(_xlfn.XLOOKUP([1]Parameters!B1943,[1]Printers!L:L,[1]Printers!Q:Q,,0)*G1943/10,0)*10,_xlfn.XLOOKUP([1]Parameters!B1943,[1]Printers!L:L,[1]Printers!P:P,,0)),"")</f>
        <v>70</v>
      </c>
      <c r="I1943" s="3" t="str" cm="1">
        <f t="array" ref="I1943">IFERROR(IF(ROW()-1&gt;COUNTA([1]!T_Printers[Printers])*COUNTA([1]!T_Resins[Resins]),"",_xlfn.IFS(ROUND(VLOOKUP(C1943,[1]!T_Resins[#Data],4,FALSE)/VLOOKUP(A1943,[1]!T_Printers[#Data],5,FALSE),1)&lt;=_xlfn.XLOOKUP(B1943,[1]Printers!L:L,[1]Printers!O:O,1,0,),ROUND(VLOOKUP(C1943,[1]!T_Resins[#Data],4,FALSE)/VLOOKUP(A1943,[1]!T_Printers[#Data],5,FALSE),1),ROUND(VLOOKUP(C1943,[1]!T_Resins[#Data],4,FALSE)/VLOOKUP(A1943,[1]!T_Printers[#Data],5,FALSE),1)&gt;_xlfn.XLOOKUP(B1943,[1]Printers!L:L,[1]Printers!O:O,1,0,),"")),"")</f>
        <v/>
      </c>
      <c r="J1943" t="str">
        <f>IFERROR(IF(ROUND(_xlfn.XLOOKUP([1]Parameters!B1943,[1]Printers!L:L,[1]Printers!Q:Q,,0)*I1943/10,0)*10&lt;_xlfn.XLOOKUP([1]Parameters!B1943,[1]Printers!L:L,[1]Printers!P:P,,0),ROUND(_xlfn.XLOOKUP([1]Parameters!B1943,[1]Printers!L:L,[1]Printers!Q:Q,,0)*I1943/10,0)*10,_xlfn.XLOOKUP([1]Parameters!B1943,[1]Printers!L:L,[1]Printers!P:P,,0)),"")</f>
        <v/>
      </c>
      <c r="K1943">
        <f>IF(SUM(E1943:J1943)&lt;&gt;0,VLOOKUP(A1943,[1]!T_Printers[#Data],10,FALSE)+VLOOKUP(C1943,[1]!T_Resins[#Data],10,FALSE),"")</f>
        <v>3</v>
      </c>
      <c r="L1943">
        <f>IF(SUM(E1943:J1943)&lt;&gt;0,VLOOKUP(A1943,[1]!T_Printers[#Data],11,FALSE),"")</f>
        <v>8</v>
      </c>
      <c r="M1943">
        <f>IF(SUM(E1943:J1943)&lt;&gt;0,VLOOKUP(C1943,[1]!T_Resins[#Data],8,FALSE),"")</f>
        <v>60</v>
      </c>
      <c r="N1943">
        <f>IF(_xlfn.XLOOKUP(B1943,[1]Printers!$L:$L,[1]Printers!$R:$R,0,0)&gt;0,[1]Parameters!M1943,IF(SUM(E1943:J1943)&lt;&gt;0,VLOOKUP(C1943,[1]!T_Resins[#Data],9,FALSE),""))</f>
        <v>60</v>
      </c>
      <c r="O1943" t="str">
        <f t="shared" si="30"/>
        <v>EPAXX10</v>
      </c>
    </row>
    <row r="1944" spans="1:15" x14ac:dyDescent="0.25">
      <c r="A1944" t="str">
        <f t="array" ref="A1944">IF(ROW()-1&gt;COUNTA([1]!T_Printers[Printers])*COUNTA([1]!T_Resins[Resins]),"",INDEX([1]!T_Printers[Printers],INT((ROW()-2)/COUNTA([1]!T_Resins[Resins])+1)))</f>
        <v>EPAX X10</v>
      </c>
      <c r="B1944" t="str">
        <f>_xlfn.XLOOKUP(A1944,[1]!T_Printers[Printers],[1]!T_Printers[Icon link],,0)</f>
        <v>EPAXX10</v>
      </c>
      <c r="C1944" t="str">
        <f t="array" ref="C1944">IF(ROW()-1&gt;COUNTA([1]!T_Printers[Printers])*COUNTA([1]!T_Resins[Resins]),"",INDEX([1]!T_Resins[Resins],MOD(ROW()-2,COUNTA([1]!T_Resins[Resins]))+1))</f>
        <v>Dental Clear</v>
      </c>
      <c r="D1944">
        <f>IF(SUM(E1944:J1944)&lt;&gt;0,IF(ROW()-1&gt;COUNTA([1]!T_Printers[Printers])*COUNTA([1]!T_Resins[Resins]),"",2),"")</f>
        <v>2</v>
      </c>
      <c r="E1944" cm="1">
        <f t="array" ref="E1944">IFERROR(IF(ROW()-1&gt;COUNTA([1]!T_Printers[Printers])*COUNTA([1]!T_Resins[Resins]),"",_xlfn.IFS(ROUND(VLOOKUP(C1944,[1]!T_Resins[#Data],2,FALSE)/VLOOKUP(A1944,[1]!T_Printers[#Data],5,FALSE),1)&lt;=_xlfn.XLOOKUP(B1944,[1]Printers!L:L,[1]Printers!O:O,1,0,),ROUND(VLOOKUP(C1944,[1]!T_Resins[#Data],2,FALSE)/VLOOKUP(A1944,[1]!T_Printers[#Data],5,FALSE),1),ROUND(VLOOKUP(C1944,[1]!T_Resins[#Data],2,FALSE)/VLOOKUP(A1944,[1]!T_Printers[#Data],5,FALSE),1)&gt;_xlfn.XLOOKUP(B1944,[1]Printers!L:L,[1]Printers!O:O,1,0,),10)),"Используйте слой 100 мкм")</f>
        <v>3.5</v>
      </c>
      <c r="F1944">
        <f>IFERROR(IF(ROUND(_xlfn.XLOOKUP([1]Parameters!B1944,[1]Printers!L:L,[1]Printers!Q:Q,,0)*E1944/10,0)*10&lt;_xlfn.XLOOKUP([1]Parameters!B1944,[1]Printers!L:L,[1]Printers!P:P,,0),ROUND(_xlfn.XLOOKUP([1]Parameters!B1944,[1]Printers!L:L,[1]Printers!Q:Q,,0)*E1944/10,0)*10,_xlfn.XLOOKUP([1]Parameters!B1944,[1]Printers!L:L,[1]Printers!P:P,,0)),"")</f>
        <v>30</v>
      </c>
      <c r="G1944" cm="1">
        <f t="array" ref="G1944">IFERROR(IF(ROW()-1&gt;COUNTA([1]!T_Printers[Printers])*COUNTA([1]!T_Resins[Resins]),"",_xlfn.IFS(ROUND(VLOOKUP(C1944,[1]!T_Resins[#Data],3,FALSE)/VLOOKUP(A1944,[1]!T_Printers[#Data],5,FALSE),1)&lt;=_xlfn.XLOOKUP(B1944,[1]Printers!L:L,[1]Printers!O:O,1,0,),ROUND(VLOOKUP(C1944,[1]!T_Resins[#Data],3,FALSE)/VLOOKUP(A1944,[1]!T_Printers[#Data],5,FALSE),1),ROUND(VLOOKUP(C1944,[1]!T_Resins[#Data],3,FALSE)/VLOOKUP(A1944,[1]!T_Printers[#Data],5,FALSE),1)&gt;_xlfn.XLOOKUP(B1944,[1]Printers!L:L,[1]Printers!O:O,1,0,),10)),"")</f>
        <v>4.5</v>
      </c>
      <c r="H1944">
        <f>IFERROR(IF(ROUND(_xlfn.XLOOKUP([1]Parameters!B1944,[1]Printers!L:L,[1]Printers!Q:Q,,0)*G1944/10,0)*10&lt;_xlfn.XLOOKUP([1]Parameters!B1944,[1]Printers!L:L,[1]Printers!P:P,,0),ROUND(_xlfn.XLOOKUP([1]Parameters!B1944,[1]Printers!L:L,[1]Printers!Q:Q,,0)*G1944/10,0)*10,_xlfn.XLOOKUP([1]Parameters!B1944,[1]Printers!L:L,[1]Printers!P:P,,0)),"")</f>
        <v>40</v>
      </c>
      <c r="I1944" s="3" t="str" cm="1">
        <f t="array" ref="I1944">IFERROR(IF(ROW()-1&gt;COUNTA([1]!T_Printers[Printers])*COUNTA([1]!T_Resins[Resins]),"",_xlfn.IFS(ROUND(VLOOKUP(C1944,[1]!T_Resins[#Data],4,FALSE)/VLOOKUP(A1944,[1]!T_Printers[#Data],5,FALSE),1)&lt;=_xlfn.XLOOKUP(B1944,[1]Printers!L:L,[1]Printers!O:O,1,0,),ROUND(VLOOKUP(C1944,[1]!T_Resins[#Data],4,FALSE)/VLOOKUP(A1944,[1]!T_Printers[#Data],5,FALSE),1),ROUND(VLOOKUP(C1944,[1]!T_Resins[#Data],4,FALSE)/VLOOKUP(A1944,[1]!T_Printers[#Data],5,FALSE),1)&gt;_xlfn.XLOOKUP(B1944,[1]Printers!L:L,[1]Printers!O:O,1,0,),"")),"")</f>
        <v/>
      </c>
      <c r="J1944" t="str">
        <f>IFERROR(IF(ROUND(_xlfn.XLOOKUP([1]Parameters!B1944,[1]Printers!L:L,[1]Printers!Q:Q,,0)*I1944/10,0)*10&lt;_xlfn.XLOOKUP([1]Parameters!B1944,[1]Printers!L:L,[1]Printers!P:P,,0),ROUND(_xlfn.XLOOKUP([1]Parameters!B1944,[1]Printers!L:L,[1]Printers!Q:Q,,0)*I1944/10,0)*10,_xlfn.XLOOKUP([1]Parameters!B1944,[1]Printers!L:L,[1]Printers!P:P,,0)),"")</f>
        <v/>
      </c>
      <c r="K1944">
        <f>IF(SUM(E1944:J1944)&lt;&gt;0,VLOOKUP(A1944,[1]!T_Printers[#Data],10,FALSE)+VLOOKUP(C1944,[1]!T_Resins[#Data],10,FALSE),"")</f>
        <v>3</v>
      </c>
      <c r="L1944">
        <f>IF(SUM(E1944:J1944)&lt;&gt;0,VLOOKUP(A1944,[1]!T_Printers[#Data],11,FALSE),"")</f>
        <v>8</v>
      </c>
      <c r="M1944">
        <f>IF(SUM(E1944:J1944)&lt;&gt;0,VLOOKUP(C1944,[1]!T_Resins[#Data],8,FALSE),"")</f>
        <v>120</v>
      </c>
      <c r="N1944">
        <f>IF(_xlfn.XLOOKUP(B1944,[1]Printers!$L:$L,[1]Printers!$R:$R,0,0)&gt;0,[1]Parameters!M1944,IF(SUM(E1944:J1944)&lt;&gt;0,VLOOKUP(C1944,[1]!T_Resins[#Data],9,FALSE),""))</f>
        <v>180</v>
      </c>
      <c r="O1944" t="str">
        <f t="shared" si="30"/>
        <v>EPAXX10</v>
      </c>
    </row>
    <row r="1945" spans="1:15" x14ac:dyDescent="0.25">
      <c r="A1945" t="str">
        <f t="array" ref="A1945">IF(ROW()-1&gt;COUNTA([1]!T_Printers[Printers])*COUNTA([1]!T_Resins[Resins]),"",INDEX([1]!T_Printers[Printers],INT((ROW()-2)/COUNTA([1]!T_Resins[Resins])+1)))</f>
        <v>EPAX X10</v>
      </c>
      <c r="B1945" t="str">
        <f>_xlfn.XLOOKUP(A1945,[1]!T_Printers[Printers],[1]!T_Printers[Icon link],,0)</f>
        <v>EPAXX10</v>
      </c>
      <c r="C1945" t="str">
        <f t="array" ref="C1945">IF(ROW()-1&gt;COUNTA([1]!T_Printers[Printers])*COUNTA([1]!T_Resins[Resins]),"",INDEX([1]!T_Resins[Resins],MOD(ROW()-2,COUNTA([1]!T_Resins[Resins]))+1))</f>
        <v>Dental Clear Pro</v>
      </c>
      <c r="D1945">
        <f>IF(SUM(E1945:J1945)&lt;&gt;0,IF(ROW()-1&gt;COUNTA([1]!T_Printers[Printers])*COUNTA([1]!T_Resins[Resins]),"",2),"")</f>
        <v>2</v>
      </c>
      <c r="E1945" t="str" cm="1">
        <f t="array" ref="E1945">IFERROR(IF(ROW()-1&gt;COUNTA([1]!T_Printers[Printers])*COUNTA([1]!T_Resins[Resins]),"",_xlfn.IFS(ROUND(VLOOKUP(C1945,[1]!T_Resins[#Data],2,FALSE)/VLOOKUP(A1945,[1]!T_Printers[#Data],5,FALSE),1)&lt;=_xlfn.XLOOKUP(B1945,[1]Printers!L:L,[1]Printers!O:O,1,0,),ROUND(VLOOKUP(C1945,[1]!T_Resins[#Data],2,FALSE)/VLOOKUP(A1945,[1]!T_Printers[#Data],5,FALSE),1),ROUND(VLOOKUP(C1945,[1]!T_Resins[#Data],2,FALSE)/VLOOKUP(A1945,[1]!T_Printers[#Data],5,FALSE),1)&gt;_xlfn.XLOOKUP(B1945,[1]Printers!L:L,[1]Printers!O:O,1,0,),10)),"Используйте слой 100 мкм")</f>
        <v>Используйте слой 100 мкм</v>
      </c>
      <c r="F1945" t="str">
        <f>IFERROR(IF(ROUND(_xlfn.XLOOKUP([1]Parameters!B1945,[1]Printers!L:L,[1]Printers!Q:Q,,0)*E1945/10,0)*10&lt;_xlfn.XLOOKUP([1]Parameters!B1945,[1]Printers!L:L,[1]Printers!P:P,,0),ROUND(_xlfn.XLOOKUP([1]Parameters!B1945,[1]Printers!L:L,[1]Printers!Q:Q,,0)*E1945/10,0)*10,_xlfn.XLOOKUP([1]Parameters!B1945,[1]Printers!L:L,[1]Printers!P:P,,0)),"")</f>
        <v/>
      </c>
      <c r="G1945" cm="1">
        <f t="array" ref="G1945">IFERROR(IF(ROW()-1&gt;COUNTA([1]!T_Printers[Printers])*COUNTA([1]!T_Resins[Resins]),"",_xlfn.IFS(ROUND(VLOOKUP(C1945,[1]!T_Resins[#Data],3,FALSE)/VLOOKUP(A1945,[1]!T_Printers[#Data],5,FALSE),1)&lt;=_xlfn.XLOOKUP(B1945,[1]Printers!L:L,[1]Printers!O:O,1,0,),ROUND(VLOOKUP(C1945,[1]!T_Resins[#Data],3,FALSE)/VLOOKUP(A1945,[1]!T_Printers[#Data],5,FALSE),1),ROUND(VLOOKUP(C1945,[1]!T_Resins[#Data],3,FALSE)/VLOOKUP(A1945,[1]!T_Printers[#Data],5,FALSE),1)&gt;_xlfn.XLOOKUP(B1945,[1]Printers!L:L,[1]Printers!O:O,1,0,),10)),"")</f>
        <v>7.4</v>
      </c>
      <c r="H1945">
        <f>IFERROR(IF(ROUND(_xlfn.XLOOKUP([1]Parameters!B1945,[1]Printers!L:L,[1]Printers!Q:Q,,0)*G1945/10,0)*10&lt;_xlfn.XLOOKUP([1]Parameters!B1945,[1]Printers!L:L,[1]Printers!P:P,,0),ROUND(_xlfn.XLOOKUP([1]Parameters!B1945,[1]Printers!L:L,[1]Printers!Q:Q,,0)*G1945/10,0)*10,_xlfn.XLOOKUP([1]Parameters!B1945,[1]Printers!L:L,[1]Printers!P:P,,0)),"")</f>
        <v>70</v>
      </c>
      <c r="I1945" s="3" cm="1">
        <f t="array" ref="I1945">IFERROR(IF(ROW()-1&gt;COUNTA([1]!T_Printers[Printers])*COUNTA([1]!T_Resins[Resins]),"",_xlfn.IFS(ROUND(VLOOKUP(C1945,[1]!T_Resins[#Data],4,FALSE)/VLOOKUP(A1945,[1]!T_Printers[#Data],5,FALSE),1)&lt;=_xlfn.XLOOKUP(B1945,[1]Printers!L:L,[1]Printers!O:O,1,0,),ROUND(VLOOKUP(C1945,[1]!T_Resins[#Data],4,FALSE)/VLOOKUP(A1945,[1]!T_Printers[#Data],5,FALSE),1),ROUND(VLOOKUP(C1945,[1]!T_Resins[#Data],4,FALSE)/VLOOKUP(A1945,[1]!T_Printers[#Data],5,FALSE),1)&gt;_xlfn.XLOOKUP(B1945,[1]Printers!L:L,[1]Printers!O:O,1,0,),"")),"")</f>
        <v>9.6</v>
      </c>
      <c r="J1945">
        <f>IFERROR(IF(ROUND(_xlfn.XLOOKUP([1]Parameters!B1945,[1]Printers!L:L,[1]Printers!Q:Q,,0)*I1945/10,0)*10&lt;_xlfn.XLOOKUP([1]Parameters!B1945,[1]Printers!L:L,[1]Printers!P:P,,0),ROUND(_xlfn.XLOOKUP([1]Parameters!B1945,[1]Printers!L:L,[1]Printers!Q:Q,,0)*I1945/10,0)*10,_xlfn.XLOOKUP([1]Parameters!B1945,[1]Printers!L:L,[1]Printers!P:P,,0)),"")</f>
        <v>90</v>
      </c>
      <c r="K1945">
        <f>IF(SUM(E1945:J1945)&lt;&gt;0,VLOOKUP(A1945,[1]!T_Printers[#Data],10,FALSE)+VLOOKUP(C1945,[1]!T_Resins[#Data],10,FALSE),"")</f>
        <v>3</v>
      </c>
      <c r="L1945">
        <f>IF(SUM(E1945:J1945)&lt;&gt;0,VLOOKUP(A1945,[1]!T_Printers[#Data],11,FALSE),"")</f>
        <v>8</v>
      </c>
      <c r="M1945">
        <f>IF(SUM(E1945:J1945)&lt;&gt;0,VLOOKUP(C1945,[1]!T_Resins[#Data],8,FALSE),"")</f>
        <v>120</v>
      </c>
      <c r="N1945">
        <f>IF(_xlfn.XLOOKUP(B1945,[1]Printers!$L:$L,[1]Printers!$R:$R,0,0)&gt;0,[1]Parameters!M1945,IF(SUM(E1945:J1945)&lt;&gt;0,VLOOKUP(C1945,[1]!T_Resins[#Data],9,FALSE),""))</f>
        <v>180</v>
      </c>
      <c r="O1945" t="str">
        <f t="shared" si="30"/>
        <v>EPAXX10</v>
      </c>
    </row>
    <row r="1946" spans="1:15" x14ac:dyDescent="0.25">
      <c r="A1946" t="str">
        <f t="array" ref="A1946">IF(ROW()-1&gt;COUNTA([1]!T_Printers[Printers])*COUNTA([1]!T_Resins[Resins]),"",INDEX([1]!T_Printers[Printers],INT((ROW()-2)/COUNTA([1]!T_Resins[Resins])+1)))</f>
        <v>EPAX X10</v>
      </c>
      <c r="B1946" t="str">
        <f>_xlfn.XLOOKUP(A1946,[1]!T_Printers[Printers],[1]!T_Printers[Icon link],,0)</f>
        <v>EPAXX10</v>
      </c>
      <c r="C1946" t="str">
        <f t="array" ref="C1946">IF(ROW()-1&gt;COUNTA([1]!T_Printers[Printers])*COUNTA([1]!T_Resins[Resins]),"",INDEX([1]!T_Resins[Resins],MOD(ROW()-2,COUNTA([1]!T_Resins[Resins]))+1))</f>
        <v>Dental Denture Base Soft</v>
      </c>
      <c r="D1946">
        <f>IF(SUM(E1946:J1946)&lt;&gt;0,IF(ROW()-1&gt;COUNTA([1]!T_Printers[Printers])*COUNTA([1]!T_Resins[Resins]),"",2),"")</f>
        <v>2</v>
      </c>
      <c r="E1946" cm="1">
        <f t="array" ref="E1946">IFERROR(IF(ROW()-1&gt;COUNTA([1]!T_Printers[Printers])*COUNTA([1]!T_Resins[Resins]),"",_xlfn.IFS(ROUND(VLOOKUP(C1946,[1]!T_Resins[#Data],2,FALSE)/VLOOKUP(A1946,[1]!T_Printers[#Data],5,FALSE),1)&lt;=_xlfn.XLOOKUP(B1946,[1]Printers!L:L,[1]Printers!O:O,1,0,),ROUND(VLOOKUP(C1946,[1]!T_Resins[#Data],2,FALSE)/VLOOKUP(A1946,[1]!T_Printers[#Data],5,FALSE),1),ROUND(VLOOKUP(C1946,[1]!T_Resins[#Data],2,FALSE)/VLOOKUP(A1946,[1]!T_Printers[#Data],5,FALSE),1)&gt;_xlfn.XLOOKUP(B1946,[1]Printers!L:L,[1]Printers!O:O,1,0,),10)),"Используйте слой 100 мкм")</f>
        <v>7.9</v>
      </c>
      <c r="F1946">
        <f>IFERROR(IF(ROUND(_xlfn.XLOOKUP([1]Parameters!B1946,[1]Printers!L:L,[1]Printers!Q:Q,,0)*E1946/10,0)*10&lt;_xlfn.XLOOKUP([1]Parameters!B1946,[1]Printers!L:L,[1]Printers!P:P,,0),ROUND(_xlfn.XLOOKUP([1]Parameters!B1946,[1]Printers!L:L,[1]Printers!Q:Q,,0)*E1946/10,0)*10,_xlfn.XLOOKUP([1]Parameters!B1946,[1]Printers!L:L,[1]Printers!P:P,,0)),"")</f>
        <v>70</v>
      </c>
      <c r="G1946" cm="1">
        <f t="array" ref="G1946">IFERROR(IF(ROW()-1&gt;COUNTA([1]!T_Printers[Printers])*COUNTA([1]!T_Resins[Resins]),"",_xlfn.IFS(ROUND(VLOOKUP(C1946,[1]!T_Resins[#Data],3,FALSE)/VLOOKUP(A1946,[1]!T_Printers[#Data],5,FALSE),1)&lt;=_xlfn.XLOOKUP(B1946,[1]Printers!L:L,[1]Printers!O:O,1,0,),ROUND(VLOOKUP(C1946,[1]!T_Resins[#Data],3,FALSE)/VLOOKUP(A1946,[1]!T_Printers[#Data],5,FALSE),1),ROUND(VLOOKUP(C1946,[1]!T_Resins[#Data],3,FALSE)/VLOOKUP(A1946,[1]!T_Printers[#Data],5,FALSE),1)&gt;_xlfn.XLOOKUP(B1946,[1]Printers!L:L,[1]Printers!O:O,1,0,),10)),"")</f>
        <v>10.3</v>
      </c>
      <c r="H1946">
        <f>IFERROR(IF(ROUND(_xlfn.XLOOKUP([1]Parameters!B1946,[1]Printers!L:L,[1]Printers!Q:Q,,0)*G1946/10,0)*10&lt;_xlfn.XLOOKUP([1]Parameters!B1946,[1]Printers!L:L,[1]Printers!P:P,,0),ROUND(_xlfn.XLOOKUP([1]Parameters!B1946,[1]Printers!L:L,[1]Printers!Q:Q,,0)*G1946/10,0)*10,_xlfn.XLOOKUP([1]Parameters!B1946,[1]Printers!L:L,[1]Printers!P:P,,0)),"")</f>
        <v>90</v>
      </c>
      <c r="I1946" s="3" t="str" cm="1">
        <f t="array" ref="I1946">IFERROR(IF(ROW()-1&gt;COUNTA([1]!T_Printers[Printers])*COUNTA([1]!T_Resins[Resins]),"",_xlfn.IFS(ROUND(VLOOKUP(C1946,[1]!T_Resins[#Data],4,FALSE)/VLOOKUP(A1946,[1]!T_Printers[#Data],5,FALSE),1)&lt;=_xlfn.XLOOKUP(B1946,[1]Printers!L:L,[1]Printers!O:O,1,0,),ROUND(VLOOKUP(C1946,[1]!T_Resins[#Data],4,FALSE)/VLOOKUP(A1946,[1]!T_Printers[#Data],5,FALSE),1),ROUND(VLOOKUP(C1946,[1]!T_Resins[#Data],4,FALSE)/VLOOKUP(A1946,[1]!T_Printers[#Data],5,FALSE),1)&gt;_xlfn.XLOOKUP(B1946,[1]Printers!L:L,[1]Printers!O:O,1,0,),"")),"")</f>
        <v/>
      </c>
      <c r="J1946" t="str">
        <f>IFERROR(IF(ROUND(_xlfn.XLOOKUP([1]Parameters!B1946,[1]Printers!L:L,[1]Printers!Q:Q,,0)*I1946/10,0)*10&lt;_xlfn.XLOOKUP([1]Parameters!B1946,[1]Printers!L:L,[1]Printers!P:P,,0),ROUND(_xlfn.XLOOKUP([1]Parameters!B1946,[1]Printers!L:L,[1]Printers!Q:Q,,0)*I1946/10,0)*10,_xlfn.XLOOKUP([1]Parameters!B1946,[1]Printers!L:L,[1]Printers!P:P,,0)),"")</f>
        <v/>
      </c>
      <c r="K1946">
        <f>IF(SUM(E1946:J1946)&lt;&gt;0,VLOOKUP(A1946,[1]!T_Printers[#Data],10,FALSE)+VLOOKUP(C1946,[1]!T_Resins[#Data],10,FALSE),"")</f>
        <v>4</v>
      </c>
      <c r="L1946">
        <f>IF(SUM(E1946:J1946)&lt;&gt;0,VLOOKUP(A1946,[1]!T_Printers[#Data],11,FALSE),"")</f>
        <v>8</v>
      </c>
      <c r="M1946">
        <f>IF(SUM(E1946:J1946)&lt;&gt;0,VLOOKUP(C1946,[1]!T_Resins[#Data],8,FALSE),"")</f>
        <v>120</v>
      </c>
      <c r="N1946">
        <f>IF(_xlfn.XLOOKUP(B1946,[1]Printers!$L:$L,[1]Printers!$R:$R,0,0)&gt;0,[1]Parameters!M1946,IF(SUM(E1946:J1946)&lt;&gt;0,VLOOKUP(C1946,[1]!T_Resins[#Data],9,FALSE),""))</f>
        <v>180</v>
      </c>
      <c r="O1946" t="str">
        <f t="shared" si="30"/>
        <v>EPAXX10</v>
      </c>
    </row>
    <row r="1947" spans="1:15" x14ac:dyDescent="0.25">
      <c r="A1947" t="str">
        <f t="array" ref="A1947">IF(ROW()-1&gt;COUNTA([1]!T_Printers[Printers])*COUNTA([1]!T_Resins[Resins]),"",INDEX([1]!T_Printers[Printers],INT((ROW()-2)/COUNTA([1]!T_Resins[Resins])+1)))</f>
        <v>EPAX X10</v>
      </c>
      <c r="B1947" t="str">
        <f>_xlfn.XLOOKUP(A1947,[1]!T_Printers[Printers],[1]!T_Printers[Icon link],,0)</f>
        <v>EPAXX10</v>
      </c>
      <c r="C1947" t="str">
        <f t="array" ref="C1947">IF(ROW()-1&gt;COUNTA([1]!T_Printers[Printers])*COUNTA([1]!T_Resins[Resins]),"",INDEX([1]!T_Resins[Resins],MOD(ROW()-2,COUNTA([1]!T_Resins[Resins]))+1))</f>
        <v>Dental Denture Base</v>
      </c>
      <c r="D1947">
        <f>IF(SUM(E1947:J1947)&lt;&gt;0,IF(ROW()-1&gt;COUNTA([1]!T_Printers[Printers])*COUNTA([1]!T_Resins[Resins]),"",2),"")</f>
        <v>2</v>
      </c>
      <c r="E1947" cm="1">
        <f t="array" ref="E1947">IFERROR(IF(ROW()-1&gt;COUNTA([1]!T_Printers[Printers])*COUNTA([1]!T_Resins[Resins]),"",_xlfn.IFS(ROUND(VLOOKUP(C1947,[1]!T_Resins[#Data],2,FALSE)/VLOOKUP(A1947,[1]!T_Printers[#Data],5,FALSE),1)&lt;=_xlfn.XLOOKUP(B1947,[1]Printers!L:L,[1]Printers!O:O,1,0,),ROUND(VLOOKUP(C1947,[1]!T_Resins[#Data],2,FALSE)/VLOOKUP(A1947,[1]!T_Printers[#Data],5,FALSE),1),ROUND(VLOOKUP(C1947,[1]!T_Resins[#Data],2,FALSE)/VLOOKUP(A1947,[1]!T_Printers[#Data],5,FALSE),1)&gt;_xlfn.XLOOKUP(B1947,[1]Printers!L:L,[1]Printers!O:O,1,0,),10)),"Используйте слой 100 мкм")</f>
        <v>6.2</v>
      </c>
      <c r="F1947">
        <f>IFERROR(IF(ROUND(_xlfn.XLOOKUP([1]Parameters!B1947,[1]Printers!L:L,[1]Printers!Q:Q,,0)*E1947/10,0)*10&lt;_xlfn.XLOOKUP([1]Parameters!B1947,[1]Printers!L:L,[1]Printers!P:P,,0),ROUND(_xlfn.XLOOKUP([1]Parameters!B1947,[1]Printers!L:L,[1]Printers!Q:Q,,0)*E1947/10,0)*10,_xlfn.XLOOKUP([1]Parameters!B1947,[1]Printers!L:L,[1]Printers!P:P,,0)),"")</f>
        <v>60</v>
      </c>
      <c r="G1947" cm="1">
        <f t="array" ref="G1947">IFERROR(IF(ROW()-1&gt;COUNTA([1]!T_Printers[Printers])*COUNTA([1]!T_Resins[Resins]),"",_xlfn.IFS(ROUND(VLOOKUP(C1947,[1]!T_Resins[#Data],3,FALSE)/VLOOKUP(A1947,[1]!T_Printers[#Data],5,FALSE),1)&lt;=_xlfn.XLOOKUP(B1947,[1]Printers!L:L,[1]Printers!O:O,1,0,),ROUND(VLOOKUP(C1947,[1]!T_Resins[#Data],3,FALSE)/VLOOKUP(A1947,[1]!T_Printers[#Data],5,FALSE),1),ROUND(VLOOKUP(C1947,[1]!T_Resins[#Data],3,FALSE)/VLOOKUP(A1947,[1]!T_Printers[#Data],5,FALSE),1)&gt;_xlfn.XLOOKUP(B1947,[1]Printers!L:L,[1]Printers!O:O,1,0,),10)),"")</f>
        <v>8.1</v>
      </c>
      <c r="H1947">
        <f>IFERROR(IF(ROUND(_xlfn.XLOOKUP([1]Parameters!B1947,[1]Printers!L:L,[1]Printers!Q:Q,,0)*G1947/10,0)*10&lt;_xlfn.XLOOKUP([1]Parameters!B1947,[1]Printers!L:L,[1]Printers!P:P,,0),ROUND(_xlfn.XLOOKUP([1]Parameters!B1947,[1]Printers!L:L,[1]Printers!Q:Q,,0)*G1947/10,0)*10,_xlfn.XLOOKUP([1]Parameters!B1947,[1]Printers!L:L,[1]Printers!P:P,,0)),"")</f>
        <v>70</v>
      </c>
      <c r="I1947" s="3" t="str" cm="1">
        <f t="array" ref="I1947">IFERROR(IF(ROW()-1&gt;COUNTA([1]!T_Printers[Printers])*COUNTA([1]!T_Resins[Resins]),"",_xlfn.IFS(ROUND(VLOOKUP(C1947,[1]!T_Resins[#Data],4,FALSE)/VLOOKUP(A1947,[1]!T_Printers[#Data],5,FALSE),1)&lt;=_xlfn.XLOOKUP(B1947,[1]Printers!L:L,[1]Printers!O:O,1,0,),ROUND(VLOOKUP(C1947,[1]!T_Resins[#Data],4,FALSE)/VLOOKUP(A1947,[1]!T_Printers[#Data],5,FALSE),1),ROUND(VLOOKUP(C1947,[1]!T_Resins[#Data],4,FALSE)/VLOOKUP(A1947,[1]!T_Printers[#Data],5,FALSE),1)&gt;_xlfn.XLOOKUP(B1947,[1]Printers!L:L,[1]Printers!O:O,1,0,),"")),"")</f>
        <v/>
      </c>
      <c r="J1947" t="str">
        <f>IFERROR(IF(ROUND(_xlfn.XLOOKUP([1]Parameters!B1947,[1]Printers!L:L,[1]Printers!Q:Q,,0)*I1947/10,0)*10&lt;_xlfn.XLOOKUP([1]Parameters!B1947,[1]Printers!L:L,[1]Printers!P:P,,0),ROUND(_xlfn.XLOOKUP([1]Parameters!B1947,[1]Printers!L:L,[1]Printers!Q:Q,,0)*I1947/10,0)*10,_xlfn.XLOOKUP([1]Parameters!B1947,[1]Printers!L:L,[1]Printers!P:P,,0)),"")</f>
        <v/>
      </c>
      <c r="K1947">
        <f>IF(SUM(E1947:J1947)&lt;&gt;0,VLOOKUP(A1947,[1]!T_Printers[#Data],10,FALSE)+VLOOKUP(C1947,[1]!T_Resins[#Data],10,FALSE),"")</f>
        <v>4</v>
      </c>
      <c r="L1947">
        <f>IF(SUM(E1947:J1947)&lt;&gt;0,VLOOKUP(A1947,[1]!T_Printers[#Data],11,FALSE),"")</f>
        <v>8</v>
      </c>
      <c r="M1947">
        <f>IF(SUM(E1947:J1947)&lt;&gt;0,VLOOKUP(C1947,[1]!T_Resins[#Data],8,FALSE),"")</f>
        <v>120</v>
      </c>
      <c r="N1947">
        <f>IF(_xlfn.XLOOKUP(B1947,[1]Printers!$L:$L,[1]Printers!$R:$R,0,0)&gt;0,[1]Parameters!M1947,IF(SUM(E1947:J1947)&lt;&gt;0,VLOOKUP(C1947,[1]!T_Resins[#Data],9,FALSE),""))</f>
        <v>180</v>
      </c>
      <c r="O1947" t="str">
        <f t="shared" si="30"/>
        <v>EPAXX10</v>
      </c>
    </row>
    <row r="1948" spans="1:15" x14ac:dyDescent="0.25">
      <c r="A1948" t="str">
        <f t="array" ref="A1948">IF(ROW()-1&gt;COUNTA([1]!T_Printers[Printers])*COUNTA([1]!T_Resins[Resins]),"",INDEX([1]!T_Printers[Printers],INT((ROW()-2)/COUNTA([1]!T_Resins[Resins])+1)))</f>
        <v>EPAX X10</v>
      </c>
      <c r="B1948" t="str">
        <f>_xlfn.XLOOKUP(A1948,[1]!T_Printers[Printers],[1]!T_Printers[Icon link],,0)</f>
        <v>EPAXX10</v>
      </c>
      <c r="C1948" t="str">
        <f t="array" ref="C1948">IF(ROW()-1&gt;COUNTA([1]!T_Printers[Printers])*COUNTA([1]!T_Resins[Resins]),"",INDEX([1]!T_Resins[Resins],MOD(ROW()-2,COUNTA([1]!T_Resins[Resins]))+1))</f>
        <v>Dental IBT</v>
      </c>
      <c r="D1948">
        <f>IF(SUM(E1948:J1948)&lt;&gt;0,IF(ROW()-1&gt;COUNTA([1]!T_Printers[Printers])*COUNTA([1]!T_Resins[Resins]),"",2),"")</f>
        <v>2</v>
      </c>
      <c r="E1948" cm="1">
        <f t="array" ref="E1948">IFERROR(IF(ROW()-1&gt;COUNTA([1]!T_Printers[Printers])*COUNTA([1]!T_Resins[Resins]),"",_xlfn.IFS(ROUND(VLOOKUP(C1948,[1]!T_Resins[#Data],2,FALSE)/VLOOKUP(A1948,[1]!T_Printers[#Data],5,FALSE),1)&lt;=_xlfn.XLOOKUP(B1948,[1]Printers!L:L,[1]Printers!O:O,1,0,),ROUND(VLOOKUP(C1948,[1]!T_Resins[#Data],2,FALSE)/VLOOKUP(A1948,[1]!T_Printers[#Data],5,FALSE),1),ROUND(VLOOKUP(C1948,[1]!T_Resins[#Data],2,FALSE)/VLOOKUP(A1948,[1]!T_Printers[#Data],5,FALSE),1)&gt;_xlfn.XLOOKUP(B1948,[1]Printers!L:L,[1]Printers!O:O,1,0,),10)),"Используйте слой 100 мкм")</f>
        <v>3.9</v>
      </c>
      <c r="F1948">
        <f>IFERROR(IF(ROUND(_xlfn.XLOOKUP([1]Parameters!B1948,[1]Printers!L:L,[1]Printers!Q:Q,,0)*E1948/10,0)*10&lt;_xlfn.XLOOKUP([1]Parameters!B1948,[1]Printers!L:L,[1]Printers!P:P,,0),ROUND(_xlfn.XLOOKUP([1]Parameters!B1948,[1]Printers!L:L,[1]Printers!Q:Q,,0)*E1948/10,0)*10,_xlfn.XLOOKUP([1]Parameters!B1948,[1]Printers!L:L,[1]Printers!P:P,,0)),"")</f>
        <v>40</v>
      </c>
      <c r="G1948" cm="1">
        <f t="array" ref="G1948">IFERROR(IF(ROW()-1&gt;COUNTA([1]!T_Printers[Printers])*COUNTA([1]!T_Resins[Resins]),"",_xlfn.IFS(ROUND(VLOOKUP(C1948,[1]!T_Resins[#Data],3,FALSE)/VLOOKUP(A1948,[1]!T_Printers[#Data],5,FALSE),1)&lt;=_xlfn.XLOOKUP(B1948,[1]Printers!L:L,[1]Printers!O:O,1,0,),ROUND(VLOOKUP(C1948,[1]!T_Resins[#Data],3,FALSE)/VLOOKUP(A1948,[1]!T_Printers[#Data],5,FALSE),1),ROUND(VLOOKUP(C1948,[1]!T_Resins[#Data],3,FALSE)/VLOOKUP(A1948,[1]!T_Printers[#Data],5,FALSE),1)&gt;_xlfn.XLOOKUP(B1948,[1]Printers!L:L,[1]Printers!O:O,1,0,),10)),"")</f>
        <v>5</v>
      </c>
      <c r="H1948">
        <f>IFERROR(IF(ROUND(_xlfn.XLOOKUP([1]Parameters!B1948,[1]Printers!L:L,[1]Printers!Q:Q,,0)*G1948/10,0)*10&lt;_xlfn.XLOOKUP([1]Parameters!B1948,[1]Printers!L:L,[1]Printers!P:P,,0),ROUND(_xlfn.XLOOKUP([1]Parameters!B1948,[1]Printers!L:L,[1]Printers!Q:Q,,0)*G1948/10,0)*10,_xlfn.XLOOKUP([1]Parameters!B1948,[1]Printers!L:L,[1]Printers!P:P,,0)),"")</f>
        <v>50</v>
      </c>
      <c r="I1948" s="3" t="str" cm="1">
        <f t="array" ref="I1948">IFERROR(IF(ROW()-1&gt;COUNTA([1]!T_Printers[Printers])*COUNTA([1]!T_Resins[Resins]),"",_xlfn.IFS(ROUND(VLOOKUP(C1948,[1]!T_Resins[#Data],4,FALSE)/VLOOKUP(A1948,[1]!T_Printers[#Data],5,FALSE),1)&lt;=_xlfn.XLOOKUP(B1948,[1]Printers!L:L,[1]Printers!O:O,1,0,),ROUND(VLOOKUP(C1948,[1]!T_Resins[#Data],4,FALSE)/VLOOKUP(A1948,[1]!T_Printers[#Data],5,FALSE),1),ROUND(VLOOKUP(C1948,[1]!T_Resins[#Data],4,FALSE)/VLOOKUP(A1948,[1]!T_Printers[#Data],5,FALSE),1)&gt;_xlfn.XLOOKUP(B1948,[1]Printers!L:L,[1]Printers!O:O,1,0,),"")),"")</f>
        <v/>
      </c>
      <c r="J1948" t="str">
        <f>IFERROR(IF(ROUND(_xlfn.XLOOKUP([1]Parameters!B1948,[1]Printers!L:L,[1]Printers!Q:Q,,0)*I1948/10,0)*10&lt;_xlfn.XLOOKUP([1]Parameters!B1948,[1]Printers!L:L,[1]Printers!P:P,,0),ROUND(_xlfn.XLOOKUP([1]Parameters!B1948,[1]Printers!L:L,[1]Printers!Q:Q,,0)*I1948/10,0)*10,_xlfn.XLOOKUP([1]Parameters!B1948,[1]Printers!L:L,[1]Printers!P:P,,0)),"")</f>
        <v/>
      </c>
      <c r="K1948">
        <f>IF(SUM(E1948:J1948)&lt;&gt;0,VLOOKUP(A1948,[1]!T_Printers[#Data],10,FALSE)+VLOOKUP(C1948,[1]!T_Resins[#Data],10,FALSE),"")</f>
        <v>3</v>
      </c>
      <c r="L1948">
        <f>IF(SUM(E1948:J1948)&lt;&gt;0,VLOOKUP(A1948,[1]!T_Printers[#Data],11,FALSE),"")</f>
        <v>8</v>
      </c>
      <c r="M1948">
        <f>IF(SUM(E1948:J1948)&lt;&gt;0,VLOOKUP(C1948,[1]!T_Resins[#Data],8,FALSE),"")</f>
        <v>60</v>
      </c>
      <c r="N1948">
        <f>IF(_xlfn.XLOOKUP(B1948,[1]Printers!$L:$L,[1]Printers!$R:$R,0,0)&gt;0,[1]Parameters!M1948,IF(SUM(E1948:J1948)&lt;&gt;0,VLOOKUP(C1948,[1]!T_Resins[#Data],9,FALSE),""))</f>
        <v>60</v>
      </c>
      <c r="O1948" t="str">
        <f t="shared" si="30"/>
        <v>EPAXX10</v>
      </c>
    </row>
    <row r="1949" spans="1:15" x14ac:dyDescent="0.25">
      <c r="A1949" t="str">
        <f t="array" ref="A1949">IF(ROW()-1&gt;COUNTA([1]!T_Printers[Printers])*COUNTA([1]!T_Resins[Resins]),"",INDEX([1]!T_Printers[Printers],INT((ROW()-2)/COUNTA([1]!T_Resins[Resins])+1)))</f>
        <v>EPAX X10</v>
      </c>
      <c r="B1949" t="str">
        <f>_xlfn.XLOOKUP(A1949,[1]!T_Printers[Printers],[1]!T_Printers[Icon link],,0)</f>
        <v>EPAXX10</v>
      </c>
      <c r="C1949" t="str">
        <f t="array" ref="C1949">IF(ROW()-1&gt;COUNTA([1]!T_Printers[Printers])*COUNTA([1]!T_Resins[Resins]),"",INDEX([1]!T_Resins[Resins],MOD(ROW()-2,COUNTA([1]!T_Resins[Resins]))+1))</f>
        <v>Dental Model Biege</v>
      </c>
      <c r="D1949">
        <f>IF(SUM(E1949:J1949)&lt;&gt;0,IF(ROW()-1&gt;COUNTA([1]!T_Printers[Printers])*COUNTA([1]!T_Resins[Resins]),"",2),"")</f>
        <v>2</v>
      </c>
      <c r="E1949" cm="1">
        <f t="array" ref="E1949">IFERROR(IF(ROW()-1&gt;COUNTA([1]!T_Printers[Printers])*COUNTA([1]!T_Resins[Resins]),"",_xlfn.IFS(ROUND(VLOOKUP(C1949,[1]!T_Resins[#Data],2,FALSE)/VLOOKUP(A1949,[1]!T_Printers[#Data],5,FALSE),1)&lt;=_xlfn.XLOOKUP(B1949,[1]Printers!L:L,[1]Printers!O:O,1,0,),ROUND(VLOOKUP(C1949,[1]!T_Resins[#Data],2,FALSE)/VLOOKUP(A1949,[1]!T_Printers[#Data],5,FALSE),1),ROUND(VLOOKUP(C1949,[1]!T_Resins[#Data],2,FALSE)/VLOOKUP(A1949,[1]!T_Printers[#Data],5,FALSE),1)&gt;_xlfn.XLOOKUP(B1949,[1]Printers!L:L,[1]Printers!O:O,1,0,),10)),"Используйте слой 100 мкм")</f>
        <v>4.9000000000000004</v>
      </c>
      <c r="F1949">
        <f>IFERROR(IF(ROUND(_xlfn.XLOOKUP([1]Parameters!B1949,[1]Printers!L:L,[1]Printers!Q:Q,,0)*E1949/10,0)*10&lt;_xlfn.XLOOKUP([1]Parameters!B1949,[1]Printers!L:L,[1]Printers!P:P,,0),ROUND(_xlfn.XLOOKUP([1]Parameters!B1949,[1]Printers!L:L,[1]Printers!Q:Q,,0)*E1949/10,0)*10,_xlfn.XLOOKUP([1]Parameters!B1949,[1]Printers!L:L,[1]Printers!P:P,,0)),"")</f>
        <v>40</v>
      </c>
      <c r="G1949" cm="1">
        <f t="array" ref="G1949">IFERROR(IF(ROW()-1&gt;COUNTA([1]!T_Printers[Printers])*COUNTA([1]!T_Resins[Resins]),"",_xlfn.IFS(ROUND(VLOOKUP(C1949,[1]!T_Resins[#Data],3,FALSE)/VLOOKUP(A1949,[1]!T_Printers[#Data],5,FALSE),1)&lt;=_xlfn.XLOOKUP(B1949,[1]Printers!L:L,[1]Printers!O:O,1,0,),ROUND(VLOOKUP(C1949,[1]!T_Resins[#Data],3,FALSE)/VLOOKUP(A1949,[1]!T_Printers[#Data],5,FALSE),1),ROUND(VLOOKUP(C1949,[1]!T_Resins[#Data],3,FALSE)/VLOOKUP(A1949,[1]!T_Printers[#Data],5,FALSE),1)&gt;_xlfn.XLOOKUP(B1949,[1]Printers!L:L,[1]Printers!O:O,1,0,),10)),"")</f>
        <v>6.4</v>
      </c>
      <c r="H1949">
        <f>IFERROR(IF(ROUND(_xlfn.XLOOKUP([1]Parameters!B1949,[1]Printers!L:L,[1]Printers!Q:Q,,0)*G1949/10,0)*10&lt;_xlfn.XLOOKUP([1]Parameters!B1949,[1]Printers!L:L,[1]Printers!P:P,,0),ROUND(_xlfn.XLOOKUP([1]Parameters!B1949,[1]Printers!L:L,[1]Printers!Q:Q,,0)*G1949/10,0)*10,_xlfn.XLOOKUP([1]Parameters!B1949,[1]Printers!L:L,[1]Printers!P:P,,0)),"")</f>
        <v>60</v>
      </c>
      <c r="I1949" s="3" t="str" cm="1">
        <f t="array" ref="I1949">IFERROR(IF(ROW()-1&gt;COUNTA([1]!T_Printers[Printers])*COUNTA([1]!T_Resins[Resins]),"",_xlfn.IFS(ROUND(VLOOKUP(C1949,[1]!T_Resins[#Data],4,FALSE)/VLOOKUP(A1949,[1]!T_Printers[#Data],5,FALSE),1)&lt;=_xlfn.XLOOKUP(B1949,[1]Printers!L:L,[1]Printers!O:O,1,0,),ROUND(VLOOKUP(C1949,[1]!T_Resins[#Data],4,FALSE)/VLOOKUP(A1949,[1]!T_Printers[#Data],5,FALSE),1),ROUND(VLOOKUP(C1949,[1]!T_Resins[#Data],4,FALSE)/VLOOKUP(A1949,[1]!T_Printers[#Data],5,FALSE),1)&gt;_xlfn.XLOOKUP(B1949,[1]Printers!L:L,[1]Printers!O:O,1,0,),"")),"")</f>
        <v/>
      </c>
      <c r="J1949" t="str">
        <f>IFERROR(IF(ROUND(_xlfn.XLOOKUP([1]Parameters!B1949,[1]Printers!L:L,[1]Printers!Q:Q,,0)*I1949/10,0)*10&lt;_xlfn.XLOOKUP([1]Parameters!B1949,[1]Printers!L:L,[1]Printers!P:P,,0),ROUND(_xlfn.XLOOKUP([1]Parameters!B1949,[1]Printers!L:L,[1]Printers!Q:Q,,0)*I1949/10,0)*10,_xlfn.XLOOKUP([1]Parameters!B1949,[1]Printers!L:L,[1]Printers!P:P,,0)),"")</f>
        <v/>
      </c>
      <c r="K1949">
        <f>IF(SUM(E1949:J1949)&lt;&gt;0,VLOOKUP(A1949,[1]!T_Printers[#Data],10,FALSE)+VLOOKUP(C1949,[1]!T_Resins[#Data],10,FALSE),"")</f>
        <v>4</v>
      </c>
      <c r="L1949">
        <f>IF(SUM(E1949:J1949)&lt;&gt;0,VLOOKUP(A1949,[1]!T_Printers[#Data],11,FALSE),"")</f>
        <v>8</v>
      </c>
      <c r="M1949">
        <f>IF(SUM(E1949:J1949)&lt;&gt;0,VLOOKUP(C1949,[1]!T_Resins[#Data],8,FALSE),"")</f>
        <v>120</v>
      </c>
      <c r="N1949">
        <f>IF(_xlfn.XLOOKUP(B1949,[1]Printers!$L:$L,[1]Printers!$R:$R,0,0)&gt;0,[1]Parameters!M1949,IF(SUM(E1949:J1949)&lt;&gt;0,VLOOKUP(C1949,[1]!T_Resins[#Data],9,FALSE),""))</f>
        <v>180</v>
      </c>
      <c r="O1949" t="str">
        <f t="shared" si="30"/>
        <v>EPAXX10</v>
      </c>
    </row>
    <row r="1950" spans="1:15" x14ac:dyDescent="0.25">
      <c r="A1950" t="str">
        <f t="array" ref="A1950">IF(ROW()-1&gt;COUNTA([1]!T_Printers[Printers])*COUNTA([1]!T_Resins[Resins]),"",INDEX([1]!T_Printers[Printers],INT((ROW()-2)/COUNTA([1]!T_Resins[Resins])+1)))</f>
        <v>EPAX X10</v>
      </c>
      <c r="B1950" t="str">
        <f>_xlfn.XLOOKUP(A1950,[1]!T_Printers[Printers],[1]!T_Printers[Icon link],,0)</f>
        <v>EPAXX10</v>
      </c>
      <c r="C1950" t="str">
        <f t="array" ref="C1950">IF(ROW()-1&gt;COUNTA([1]!T_Printers[Printers])*COUNTA([1]!T_Resins[Resins]),"",INDEX([1]!T_Resins[Resins],MOD(ROW()-2,COUNTA([1]!T_Resins[Resins]))+1))</f>
        <v>Dental Model Bone</v>
      </c>
      <c r="D1950">
        <f>IF(SUM(E1950:J1950)&lt;&gt;0,IF(ROW()-1&gt;COUNTA([1]!T_Printers[Printers])*COUNTA([1]!T_Resins[Resins]),"",2),"")</f>
        <v>2</v>
      </c>
      <c r="E1950" cm="1">
        <f t="array" ref="E1950">IFERROR(IF(ROW()-1&gt;COUNTA([1]!T_Printers[Printers])*COUNTA([1]!T_Resins[Resins]),"",_xlfn.IFS(ROUND(VLOOKUP(C1950,[1]!T_Resins[#Data],2,FALSE)/VLOOKUP(A1950,[1]!T_Printers[#Data],5,FALSE),1)&lt;=_xlfn.XLOOKUP(B1950,[1]Printers!L:L,[1]Printers!O:O,1,0,),ROUND(VLOOKUP(C1950,[1]!T_Resins[#Data],2,FALSE)/VLOOKUP(A1950,[1]!T_Printers[#Data],5,FALSE),1),ROUND(VLOOKUP(C1950,[1]!T_Resins[#Data],2,FALSE)/VLOOKUP(A1950,[1]!T_Printers[#Data],5,FALSE),1)&gt;_xlfn.XLOOKUP(B1950,[1]Printers!L:L,[1]Printers!O:O,1,0,),10)),"Используйте слой 100 мкм")</f>
        <v>3</v>
      </c>
      <c r="F1950">
        <f>IFERROR(IF(ROUND(_xlfn.XLOOKUP([1]Parameters!B1950,[1]Printers!L:L,[1]Printers!Q:Q,,0)*E1950/10,0)*10&lt;_xlfn.XLOOKUP([1]Parameters!B1950,[1]Printers!L:L,[1]Printers!P:P,,0),ROUND(_xlfn.XLOOKUP([1]Parameters!B1950,[1]Printers!L:L,[1]Printers!Q:Q,,0)*E1950/10,0)*10,_xlfn.XLOOKUP([1]Parameters!B1950,[1]Printers!L:L,[1]Printers!P:P,,0)),"")</f>
        <v>30</v>
      </c>
      <c r="G1950" cm="1">
        <f t="array" ref="G1950">IFERROR(IF(ROW()-1&gt;COUNTA([1]!T_Printers[Printers])*COUNTA([1]!T_Resins[Resins]),"",_xlfn.IFS(ROUND(VLOOKUP(C1950,[1]!T_Resins[#Data],3,FALSE)/VLOOKUP(A1950,[1]!T_Printers[#Data],5,FALSE),1)&lt;=_xlfn.XLOOKUP(B1950,[1]Printers!L:L,[1]Printers!O:O,1,0,),ROUND(VLOOKUP(C1950,[1]!T_Resins[#Data],3,FALSE)/VLOOKUP(A1950,[1]!T_Printers[#Data],5,FALSE),1),ROUND(VLOOKUP(C1950,[1]!T_Resins[#Data],3,FALSE)/VLOOKUP(A1950,[1]!T_Printers[#Data],5,FALSE),1)&gt;_xlfn.XLOOKUP(B1950,[1]Printers!L:L,[1]Printers!O:O,1,0,),10)),"")</f>
        <v>4</v>
      </c>
      <c r="H1950">
        <f>IFERROR(IF(ROUND(_xlfn.XLOOKUP([1]Parameters!B1950,[1]Printers!L:L,[1]Printers!Q:Q,,0)*G1950/10,0)*10&lt;_xlfn.XLOOKUP([1]Parameters!B1950,[1]Printers!L:L,[1]Printers!P:P,,0),ROUND(_xlfn.XLOOKUP([1]Parameters!B1950,[1]Printers!L:L,[1]Printers!Q:Q,,0)*G1950/10,0)*10,_xlfn.XLOOKUP([1]Parameters!B1950,[1]Printers!L:L,[1]Printers!P:P,,0)),"")</f>
        <v>40</v>
      </c>
      <c r="I1950" s="3" t="str" cm="1">
        <f t="array" ref="I1950">IFERROR(IF(ROW()-1&gt;COUNTA([1]!T_Printers[Printers])*COUNTA([1]!T_Resins[Resins]),"",_xlfn.IFS(ROUND(VLOOKUP(C1950,[1]!T_Resins[#Data],4,FALSE)/VLOOKUP(A1950,[1]!T_Printers[#Data],5,FALSE),1)&lt;=_xlfn.XLOOKUP(B1950,[1]Printers!L:L,[1]Printers!O:O,1,0,),ROUND(VLOOKUP(C1950,[1]!T_Resins[#Data],4,FALSE)/VLOOKUP(A1950,[1]!T_Printers[#Data],5,FALSE),1),ROUND(VLOOKUP(C1950,[1]!T_Resins[#Data],4,FALSE)/VLOOKUP(A1950,[1]!T_Printers[#Data],5,FALSE),1)&gt;_xlfn.XLOOKUP(B1950,[1]Printers!L:L,[1]Printers!O:O,1,0,),"")),"")</f>
        <v/>
      </c>
      <c r="J1950" t="str">
        <f>IFERROR(IF(ROUND(_xlfn.XLOOKUP([1]Parameters!B1950,[1]Printers!L:L,[1]Printers!Q:Q,,0)*I1950/10,0)*10&lt;_xlfn.XLOOKUP([1]Parameters!B1950,[1]Printers!L:L,[1]Printers!P:P,,0),ROUND(_xlfn.XLOOKUP([1]Parameters!B1950,[1]Printers!L:L,[1]Printers!Q:Q,,0)*I1950/10,0)*10,_xlfn.XLOOKUP([1]Parameters!B1950,[1]Printers!L:L,[1]Printers!P:P,,0)),"")</f>
        <v/>
      </c>
      <c r="K1950">
        <f>IF(SUM(E1950:J1950)&lt;&gt;0,VLOOKUP(A1950,[1]!T_Printers[#Data],10,FALSE)+VLOOKUP(C1950,[1]!T_Resins[#Data],10,FALSE),"")</f>
        <v>4</v>
      </c>
      <c r="L1950">
        <f>IF(SUM(E1950:J1950)&lt;&gt;0,VLOOKUP(A1950,[1]!T_Printers[#Data],11,FALSE),"")</f>
        <v>8</v>
      </c>
      <c r="M1950">
        <f>IF(SUM(E1950:J1950)&lt;&gt;0,VLOOKUP(C1950,[1]!T_Resins[#Data],8,FALSE),"")</f>
        <v>120</v>
      </c>
      <c r="N1950">
        <f>IF(_xlfn.XLOOKUP(B1950,[1]Printers!$L:$L,[1]Printers!$R:$R,0,0)&gt;0,[1]Parameters!M1950,IF(SUM(E1950:J1950)&lt;&gt;0,VLOOKUP(C1950,[1]!T_Resins[#Data],9,FALSE),""))</f>
        <v>180</v>
      </c>
      <c r="O1950" t="str">
        <f t="shared" si="30"/>
        <v>EPAXX10</v>
      </c>
    </row>
    <row r="1951" spans="1:15" x14ac:dyDescent="0.25">
      <c r="A1951" t="str">
        <f t="array" ref="A1951">IF(ROW()-1&gt;COUNTA([1]!T_Printers[Printers])*COUNTA([1]!T_Resins[Resins]),"",INDEX([1]!T_Printers[Printers],INT((ROW()-2)/COUNTA([1]!T_Resins[Resins])+1)))</f>
        <v>EPAX X10</v>
      </c>
      <c r="B1951" t="str">
        <f>_xlfn.XLOOKUP(A1951,[1]!T_Printers[Printers],[1]!T_Printers[Icon link],,0)</f>
        <v>EPAXX10</v>
      </c>
      <c r="C1951" t="str">
        <f t="array" ref="C1951">IF(ROW()-1&gt;COUNTA([1]!T_Printers[Printers])*COUNTA([1]!T_Resins[Resins]),"",INDEX([1]!T_Resins[Resins],MOD(ROW()-2,COUNTA([1]!T_Resins[Resins]))+1))</f>
        <v>Dental Model Light Grey</v>
      </c>
      <c r="D1951">
        <f>IF(SUM(E1951:J1951)&lt;&gt;0,IF(ROW()-1&gt;COUNTA([1]!T_Printers[Printers])*COUNTA([1]!T_Resins[Resins]),"",2),"")</f>
        <v>2</v>
      </c>
      <c r="E1951" cm="1">
        <f t="array" ref="E1951">IFERROR(IF(ROW()-1&gt;COUNTA([1]!T_Printers[Printers])*COUNTA([1]!T_Resins[Resins]),"",_xlfn.IFS(ROUND(VLOOKUP(C1951,[1]!T_Resins[#Data],2,FALSE)/VLOOKUP(A1951,[1]!T_Printers[#Data],5,FALSE),1)&lt;=_xlfn.XLOOKUP(B1951,[1]Printers!L:L,[1]Printers!O:O,1,0,),ROUND(VLOOKUP(C1951,[1]!T_Resins[#Data],2,FALSE)/VLOOKUP(A1951,[1]!T_Printers[#Data],5,FALSE),1),ROUND(VLOOKUP(C1951,[1]!T_Resins[#Data],2,FALSE)/VLOOKUP(A1951,[1]!T_Printers[#Data],5,FALSE),1)&gt;_xlfn.XLOOKUP(B1951,[1]Printers!L:L,[1]Printers!O:O,1,0,),10)),"Используйте слой 100 мкм")</f>
        <v>3.8</v>
      </c>
      <c r="F1951">
        <f>IFERROR(IF(ROUND(_xlfn.XLOOKUP([1]Parameters!B1951,[1]Printers!L:L,[1]Printers!Q:Q,,0)*E1951/10,0)*10&lt;_xlfn.XLOOKUP([1]Parameters!B1951,[1]Printers!L:L,[1]Printers!P:P,,0),ROUND(_xlfn.XLOOKUP([1]Parameters!B1951,[1]Printers!L:L,[1]Printers!Q:Q,,0)*E1951/10,0)*10,_xlfn.XLOOKUP([1]Parameters!B1951,[1]Printers!L:L,[1]Printers!P:P,,0)),"")</f>
        <v>30</v>
      </c>
      <c r="G1951" cm="1">
        <f t="array" ref="G1951">IFERROR(IF(ROW()-1&gt;COUNTA([1]!T_Printers[Printers])*COUNTA([1]!T_Resins[Resins]),"",_xlfn.IFS(ROUND(VLOOKUP(C1951,[1]!T_Resins[#Data],3,FALSE)/VLOOKUP(A1951,[1]!T_Printers[#Data],5,FALSE),1)&lt;=_xlfn.XLOOKUP(B1951,[1]Printers!L:L,[1]Printers!O:O,1,0,),ROUND(VLOOKUP(C1951,[1]!T_Resins[#Data],3,FALSE)/VLOOKUP(A1951,[1]!T_Printers[#Data],5,FALSE),1),ROUND(VLOOKUP(C1951,[1]!T_Resins[#Data],3,FALSE)/VLOOKUP(A1951,[1]!T_Printers[#Data],5,FALSE),1)&gt;_xlfn.XLOOKUP(B1951,[1]Printers!L:L,[1]Printers!O:O,1,0,),10)),"")</f>
        <v>5</v>
      </c>
      <c r="H1951">
        <f>IFERROR(IF(ROUND(_xlfn.XLOOKUP([1]Parameters!B1951,[1]Printers!L:L,[1]Printers!Q:Q,,0)*G1951/10,0)*10&lt;_xlfn.XLOOKUP([1]Parameters!B1951,[1]Printers!L:L,[1]Printers!P:P,,0),ROUND(_xlfn.XLOOKUP([1]Parameters!B1951,[1]Printers!L:L,[1]Printers!Q:Q,,0)*G1951/10,0)*10,_xlfn.XLOOKUP([1]Parameters!B1951,[1]Printers!L:L,[1]Printers!P:P,,0)),"")</f>
        <v>50</v>
      </c>
      <c r="I1951" s="3" t="str" cm="1">
        <f t="array" ref="I1951">IFERROR(IF(ROW()-1&gt;COUNTA([1]!T_Printers[Printers])*COUNTA([1]!T_Resins[Resins]),"",_xlfn.IFS(ROUND(VLOOKUP(C1951,[1]!T_Resins[#Data],4,FALSE)/VLOOKUP(A1951,[1]!T_Printers[#Data],5,FALSE),1)&lt;=_xlfn.XLOOKUP(B1951,[1]Printers!L:L,[1]Printers!O:O,1,0,),ROUND(VLOOKUP(C1951,[1]!T_Resins[#Data],4,FALSE)/VLOOKUP(A1951,[1]!T_Printers[#Data],5,FALSE),1),ROUND(VLOOKUP(C1951,[1]!T_Resins[#Data],4,FALSE)/VLOOKUP(A1951,[1]!T_Printers[#Data],5,FALSE),1)&gt;_xlfn.XLOOKUP(B1951,[1]Printers!L:L,[1]Printers!O:O,1,0,),"")),"")</f>
        <v/>
      </c>
      <c r="J1951" t="str">
        <f>IFERROR(IF(ROUND(_xlfn.XLOOKUP([1]Parameters!B1951,[1]Printers!L:L,[1]Printers!Q:Q,,0)*I1951/10,0)*10&lt;_xlfn.XLOOKUP([1]Parameters!B1951,[1]Printers!L:L,[1]Printers!P:P,,0),ROUND(_xlfn.XLOOKUP([1]Parameters!B1951,[1]Printers!L:L,[1]Printers!Q:Q,,0)*I1951/10,0)*10,_xlfn.XLOOKUP([1]Parameters!B1951,[1]Printers!L:L,[1]Printers!P:P,,0)),"")</f>
        <v/>
      </c>
      <c r="K1951">
        <f>IF(SUM(E1951:J1951)&lt;&gt;0,VLOOKUP(A1951,[1]!T_Printers[#Data],10,FALSE)+VLOOKUP(C1951,[1]!T_Resins[#Data],10,FALSE),"")</f>
        <v>4</v>
      </c>
      <c r="L1951">
        <f>IF(SUM(E1951:J1951)&lt;&gt;0,VLOOKUP(A1951,[1]!T_Printers[#Data],11,FALSE),"")</f>
        <v>8</v>
      </c>
      <c r="M1951">
        <f>IF(SUM(E1951:J1951)&lt;&gt;0,VLOOKUP(C1951,[1]!T_Resins[#Data],8,FALSE),"")</f>
        <v>120</v>
      </c>
      <c r="N1951">
        <f>IF(_xlfn.XLOOKUP(B1951,[1]Printers!$L:$L,[1]Printers!$R:$R,0,0)&gt;0,[1]Parameters!M1951,IF(SUM(E1951:J1951)&lt;&gt;0,VLOOKUP(C1951,[1]!T_Resins[#Data],9,FALSE),""))</f>
        <v>180</v>
      </c>
      <c r="O1951" t="str">
        <f t="shared" si="30"/>
        <v>EPAXX10</v>
      </c>
    </row>
    <row r="1952" spans="1:15" x14ac:dyDescent="0.25">
      <c r="A1952" t="str">
        <f t="array" ref="A1952">IF(ROW()-1&gt;COUNTA([1]!T_Printers[Printers])*COUNTA([1]!T_Resins[Resins]),"",INDEX([1]!T_Printers[Printers],INT((ROW()-2)/COUNTA([1]!T_Resins[Resins])+1)))</f>
        <v>EPAX X10</v>
      </c>
      <c r="B1952" t="str">
        <f>_xlfn.XLOOKUP(A1952,[1]!T_Printers[Printers],[1]!T_Printers[Icon link],,0)</f>
        <v>EPAXX10</v>
      </c>
      <c r="C1952" t="str">
        <f t="array" ref="C1952">IF(ROW()-1&gt;COUNTA([1]!T_Printers[Printers])*COUNTA([1]!T_Resins[Resins]),"",INDEX([1]!T_Resins[Resins],MOD(ROW()-2,COUNTA([1]!T_Resins[Resins]))+1))</f>
        <v>Dental Peach</v>
      </c>
      <c r="D1952">
        <f>IF(SUM(E1952:J1952)&lt;&gt;0,IF(ROW()-1&gt;COUNTA([1]!T_Printers[Printers])*COUNTA([1]!T_Resins[Resins]),"",2),"")</f>
        <v>2</v>
      </c>
      <c r="E1952" cm="1">
        <f t="array" ref="E1952">IFERROR(IF(ROW()-1&gt;COUNTA([1]!T_Printers[Printers])*COUNTA([1]!T_Resins[Resins]),"",_xlfn.IFS(ROUND(VLOOKUP(C1952,[1]!T_Resins[#Data],2,FALSE)/VLOOKUP(A1952,[1]!T_Printers[#Data],5,FALSE),1)&lt;=_xlfn.XLOOKUP(B1952,[1]Printers!L:L,[1]Printers!O:O,1,0,),ROUND(VLOOKUP(C1952,[1]!T_Resins[#Data],2,FALSE)/VLOOKUP(A1952,[1]!T_Printers[#Data],5,FALSE),1),ROUND(VLOOKUP(C1952,[1]!T_Resins[#Data],2,FALSE)/VLOOKUP(A1952,[1]!T_Printers[#Data],5,FALSE),1)&gt;_xlfn.XLOOKUP(B1952,[1]Printers!L:L,[1]Printers!O:O,1,0,),10)),"Используйте слой 100 мкм")</f>
        <v>4.9000000000000004</v>
      </c>
      <c r="F1952">
        <f>IFERROR(IF(ROUND(_xlfn.XLOOKUP([1]Parameters!B1952,[1]Printers!L:L,[1]Printers!Q:Q,,0)*E1952/10,0)*10&lt;_xlfn.XLOOKUP([1]Parameters!B1952,[1]Printers!L:L,[1]Printers!P:P,,0),ROUND(_xlfn.XLOOKUP([1]Parameters!B1952,[1]Printers!L:L,[1]Printers!Q:Q,,0)*E1952/10,0)*10,_xlfn.XLOOKUP([1]Parameters!B1952,[1]Printers!L:L,[1]Printers!P:P,,0)),"")</f>
        <v>40</v>
      </c>
      <c r="G1952" cm="1">
        <f t="array" ref="G1952">IFERROR(IF(ROW()-1&gt;COUNTA([1]!T_Printers[Printers])*COUNTA([1]!T_Resins[Resins]),"",_xlfn.IFS(ROUND(VLOOKUP(C1952,[1]!T_Resins[#Data],3,FALSE)/VLOOKUP(A1952,[1]!T_Printers[#Data],5,FALSE),1)&lt;=_xlfn.XLOOKUP(B1952,[1]Printers!L:L,[1]Printers!O:O,1,0,),ROUND(VLOOKUP(C1952,[1]!T_Resins[#Data],3,FALSE)/VLOOKUP(A1952,[1]!T_Printers[#Data],5,FALSE),1),ROUND(VLOOKUP(C1952,[1]!T_Resins[#Data],3,FALSE)/VLOOKUP(A1952,[1]!T_Printers[#Data],5,FALSE),1)&gt;_xlfn.XLOOKUP(B1952,[1]Printers!L:L,[1]Printers!O:O,1,0,),10)),"")</f>
        <v>6.4</v>
      </c>
      <c r="H1952">
        <f>IFERROR(IF(ROUND(_xlfn.XLOOKUP([1]Parameters!B1952,[1]Printers!L:L,[1]Printers!Q:Q,,0)*G1952/10,0)*10&lt;_xlfn.XLOOKUP([1]Parameters!B1952,[1]Printers!L:L,[1]Printers!P:P,,0),ROUND(_xlfn.XLOOKUP([1]Parameters!B1952,[1]Printers!L:L,[1]Printers!Q:Q,,0)*G1952/10,0)*10,_xlfn.XLOOKUP([1]Parameters!B1952,[1]Printers!L:L,[1]Printers!P:P,,0)),"")</f>
        <v>60</v>
      </c>
      <c r="I1952" s="3" t="str" cm="1">
        <f t="array" ref="I1952">IFERROR(IF(ROW()-1&gt;COUNTA([1]!T_Printers[Printers])*COUNTA([1]!T_Resins[Resins]),"",_xlfn.IFS(ROUND(VLOOKUP(C1952,[1]!T_Resins[#Data],4,FALSE)/VLOOKUP(A1952,[1]!T_Printers[#Data],5,FALSE),1)&lt;=_xlfn.XLOOKUP(B1952,[1]Printers!L:L,[1]Printers!O:O,1,0,),ROUND(VLOOKUP(C1952,[1]!T_Resins[#Data],4,FALSE)/VLOOKUP(A1952,[1]!T_Printers[#Data],5,FALSE),1),ROUND(VLOOKUP(C1952,[1]!T_Resins[#Data],4,FALSE)/VLOOKUP(A1952,[1]!T_Printers[#Data],5,FALSE),1)&gt;_xlfn.XLOOKUP(B1952,[1]Printers!L:L,[1]Printers!O:O,1,0,),"")),"")</f>
        <v/>
      </c>
      <c r="J1952" t="str">
        <f>IFERROR(IF(ROUND(_xlfn.XLOOKUP([1]Parameters!B1952,[1]Printers!L:L,[1]Printers!Q:Q,,0)*I1952/10,0)*10&lt;_xlfn.XLOOKUP([1]Parameters!B1952,[1]Printers!L:L,[1]Printers!P:P,,0),ROUND(_xlfn.XLOOKUP([1]Parameters!B1952,[1]Printers!L:L,[1]Printers!Q:Q,,0)*I1952/10,0)*10,_xlfn.XLOOKUP([1]Parameters!B1952,[1]Printers!L:L,[1]Printers!P:P,,0)),"")</f>
        <v/>
      </c>
      <c r="K1952">
        <f>IF(SUM(E1952:J1952)&lt;&gt;0,VLOOKUP(A1952,[1]!T_Printers[#Data],10,FALSE)+VLOOKUP(C1952,[1]!T_Resins[#Data],10,FALSE),"")</f>
        <v>4</v>
      </c>
      <c r="L1952">
        <f>IF(SUM(E1952:J1952)&lt;&gt;0,VLOOKUP(A1952,[1]!T_Printers[#Data],11,FALSE),"")</f>
        <v>8</v>
      </c>
      <c r="M1952">
        <f>IF(SUM(E1952:J1952)&lt;&gt;0,VLOOKUP(C1952,[1]!T_Resins[#Data],8,FALSE),"")</f>
        <v>120</v>
      </c>
      <c r="N1952">
        <f>IF(_xlfn.XLOOKUP(B1952,[1]Printers!$L:$L,[1]Printers!$R:$R,0,0)&gt;0,[1]Parameters!M1952,IF(SUM(E1952:J1952)&lt;&gt;0,VLOOKUP(C1952,[1]!T_Resins[#Data],9,FALSE),""))</f>
        <v>180</v>
      </c>
      <c r="O1952" t="str">
        <f t="shared" si="30"/>
        <v>EPAXX10</v>
      </c>
    </row>
    <row r="1953" spans="1:15" x14ac:dyDescent="0.25">
      <c r="A1953" t="str">
        <f t="array" ref="A1953">IF(ROW()-1&gt;COUNTA([1]!T_Printers[Printers])*COUNTA([1]!T_Resins[Resins]),"",INDEX([1]!T_Printers[Printers],INT((ROW()-2)/COUNTA([1]!T_Resins[Resins])+1)))</f>
        <v>EPAX X10</v>
      </c>
      <c r="B1953" t="str">
        <f>_xlfn.XLOOKUP(A1953,[1]!T_Printers[Printers],[1]!T_Printers[Icon link],,0)</f>
        <v>EPAXX10</v>
      </c>
      <c r="C1953" t="str">
        <f t="array" ref="C1953">IF(ROW()-1&gt;COUNTA([1]!T_Printers[Printers])*COUNTA([1]!T_Resins[Resins]),"",INDEX([1]!T_Resins[Resins],MOD(ROW()-2,COUNTA([1]!T_Resins[Resins]))+1))</f>
        <v>Dental Pink</v>
      </c>
      <c r="D1953">
        <f>IF(SUM(E1953:J1953)&lt;&gt;0,IF(ROW()-1&gt;COUNTA([1]!T_Printers[Printers])*COUNTA([1]!T_Resins[Resins]),"",2),"")</f>
        <v>2</v>
      </c>
      <c r="E1953" cm="1">
        <f t="array" ref="E1953">IFERROR(IF(ROW()-1&gt;COUNTA([1]!T_Printers[Printers])*COUNTA([1]!T_Resins[Resins]),"",_xlfn.IFS(ROUND(VLOOKUP(C1953,[1]!T_Resins[#Data],2,FALSE)/VLOOKUP(A1953,[1]!T_Printers[#Data],5,FALSE),1)&lt;=_xlfn.XLOOKUP(B1953,[1]Printers!L:L,[1]Printers!O:O,1,0,),ROUND(VLOOKUP(C1953,[1]!T_Resins[#Data],2,FALSE)/VLOOKUP(A1953,[1]!T_Printers[#Data],5,FALSE),1),ROUND(VLOOKUP(C1953,[1]!T_Resins[#Data],2,FALSE)/VLOOKUP(A1953,[1]!T_Printers[#Data],5,FALSE),1)&gt;_xlfn.XLOOKUP(B1953,[1]Printers!L:L,[1]Printers!O:O,1,0,),10)),"Используйте слой 100 мкм")</f>
        <v>3.1</v>
      </c>
      <c r="F1953">
        <f>IFERROR(IF(ROUND(_xlfn.XLOOKUP([1]Parameters!B1953,[1]Printers!L:L,[1]Printers!Q:Q,,0)*E1953/10,0)*10&lt;_xlfn.XLOOKUP([1]Parameters!B1953,[1]Printers!L:L,[1]Printers!P:P,,0),ROUND(_xlfn.XLOOKUP([1]Parameters!B1953,[1]Printers!L:L,[1]Printers!Q:Q,,0)*E1953/10,0)*10,_xlfn.XLOOKUP([1]Parameters!B1953,[1]Printers!L:L,[1]Printers!P:P,,0)),"")</f>
        <v>30</v>
      </c>
      <c r="G1953" cm="1">
        <f t="array" ref="G1953">IFERROR(IF(ROW()-1&gt;COUNTA([1]!T_Printers[Printers])*COUNTA([1]!T_Resins[Resins]),"",_xlfn.IFS(ROUND(VLOOKUP(C1953,[1]!T_Resins[#Data],3,FALSE)/VLOOKUP(A1953,[1]!T_Printers[#Data],5,FALSE),1)&lt;=_xlfn.XLOOKUP(B1953,[1]Printers!L:L,[1]Printers!O:O,1,0,),ROUND(VLOOKUP(C1953,[1]!T_Resins[#Data],3,FALSE)/VLOOKUP(A1953,[1]!T_Printers[#Data],5,FALSE),1),ROUND(VLOOKUP(C1953,[1]!T_Resins[#Data],3,FALSE)/VLOOKUP(A1953,[1]!T_Printers[#Data],5,FALSE),1)&gt;_xlfn.XLOOKUP(B1953,[1]Printers!L:L,[1]Printers!O:O,1,0,),10)),"")</f>
        <v>4</v>
      </c>
      <c r="H1953">
        <f>IFERROR(IF(ROUND(_xlfn.XLOOKUP([1]Parameters!B1953,[1]Printers!L:L,[1]Printers!Q:Q,,0)*G1953/10,0)*10&lt;_xlfn.XLOOKUP([1]Parameters!B1953,[1]Printers!L:L,[1]Printers!P:P,,0),ROUND(_xlfn.XLOOKUP([1]Parameters!B1953,[1]Printers!L:L,[1]Printers!Q:Q,,0)*G1953/10,0)*10,_xlfn.XLOOKUP([1]Parameters!B1953,[1]Printers!L:L,[1]Printers!P:P,,0)),"")</f>
        <v>40</v>
      </c>
      <c r="I1953" s="3" t="str" cm="1">
        <f t="array" ref="I1953">IFERROR(IF(ROW()-1&gt;COUNTA([1]!T_Printers[Printers])*COUNTA([1]!T_Resins[Resins]),"",_xlfn.IFS(ROUND(VLOOKUP(C1953,[1]!T_Resins[#Data],4,FALSE)/VLOOKUP(A1953,[1]!T_Printers[#Data],5,FALSE),1)&lt;=_xlfn.XLOOKUP(B1953,[1]Printers!L:L,[1]Printers!O:O,1,0,),ROUND(VLOOKUP(C1953,[1]!T_Resins[#Data],4,FALSE)/VLOOKUP(A1953,[1]!T_Printers[#Data],5,FALSE),1),ROUND(VLOOKUP(C1953,[1]!T_Resins[#Data],4,FALSE)/VLOOKUP(A1953,[1]!T_Printers[#Data],5,FALSE),1)&gt;_xlfn.XLOOKUP(B1953,[1]Printers!L:L,[1]Printers!O:O,1,0,),"")),"")</f>
        <v/>
      </c>
      <c r="J1953" t="str">
        <f>IFERROR(IF(ROUND(_xlfn.XLOOKUP([1]Parameters!B1953,[1]Printers!L:L,[1]Printers!Q:Q,,0)*I1953/10,0)*10&lt;_xlfn.XLOOKUP([1]Parameters!B1953,[1]Printers!L:L,[1]Printers!P:P,,0),ROUND(_xlfn.XLOOKUP([1]Parameters!B1953,[1]Printers!L:L,[1]Printers!Q:Q,,0)*I1953/10,0)*10,_xlfn.XLOOKUP([1]Parameters!B1953,[1]Printers!L:L,[1]Printers!P:P,,0)),"")</f>
        <v/>
      </c>
      <c r="K1953">
        <f>IF(SUM(E1953:J1953)&lt;&gt;0,VLOOKUP(A1953,[1]!T_Printers[#Data],10,FALSE)+VLOOKUP(C1953,[1]!T_Resins[#Data],10,FALSE),"")</f>
        <v>3</v>
      </c>
      <c r="L1953">
        <f>IF(SUM(E1953:J1953)&lt;&gt;0,VLOOKUP(A1953,[1]!T_Printers[#Data],11,FALSE),"")</f>
        <v>8</v>
      </c>
      <c r="M1953">
        <f>IF(SUM(E1953:J1953)&lt;&gt;0,VLOOKUP(C1953,[1]!T_Resins[#Data],8,FALSE),"")</f>
        <v>120</v>
      </c>
      <c r="N1953">
        <f>IF(_xlfn.XLOOKUP(B1953,[1]Printers!$L:$L,[1]Printers!$R:$R,0,0)&gt;0,[1]Parameters!M1953,IF(SUM(E1953:J1953)&lt;&gt;0,VLOOKUP(C1953,[1]!T_Resins[#Data],9,FALSE),""))</f>
        <v>180</v>
      </c>
      <c r="O1953" t="str">
        <f t="shared" si="30"/>
        <v>EPAXX10</v>
      </c>
    </row>
    <row r="1954" spans="1:15" x14ac:dyDescent="0.25">
      <c r="A1954" t="str">
        <f t="array" ref="A1954">IF(ROW()-1&gt;COUNTA([1]!T_Printers[Printers])*COUNTA([1]!T_Resins[Resins]),"",INDEX([1]!T_Printers[Printers],INT((ROW()-2)/COUNTA([1]!T_Resins[Resins])+1)))</f>
        <v>EPAX X10</v>
      </c>
      <c r="B1954" t="str">
        <f>_xlfn.XLOOKUP(A1954,[1]!T_Printers[Printers],[1]!T_Printers[Icon link],,0)</f>
        <v>EPAXX10</v>
      </c>
      <c r="C1954" t="str">
        <f t="array" ref="C1954">IF(ROW()-1&gt;COUNTA([1]!T_Printers[Printers])*COUNTA([1]!T_Resins[Resins]),"",INDEX([1]!T_Resins[Resins],MOD(ROW()-2,COUNTA([1]!T_Resins[Resins]))+1))</f>
        <v>Dental Soft Pink</v>
      </c>
      <c r="D1954">
        <f>IF(SUM(E1954:J1954)&lt;&gt;0,IF(ROW()-1&gt;COUNTA([1]!T_Printers[Printers])*COUNTA([1]!T_Resins[Resins]),"",2),"")</f>
        <v>2</v>
      </c>
      <c r="E1954" cm="1">
        <f t="array" ref="E1954">IFERROR(IF(ROW()-1&gt;COUNTA([1]!T_Printers[Printers])*COUNTA([1]!T_Resins[Resins]),"",_xlfn.IFS(ROUND(VLOOKUP(C1954,[1]!T_Resins[#Data],2,FALSE)/VLOOKUP(A1954,[1]!T_Printers[#Data],5,FALSE),1)&lt;=_xlfn.XLOOKUP(B1954,[1]Printers!L:L,[1]Printers!O:O,1,0,),ROUND(VLOOKUP(C1954,[1]!T_Resins[#Data],2,FALSE)/VLOOKUP(A1954,[1]!T_Printers[#Data],5,FALSE),1),ROUND(VLOOKUP(C1954,[1]!T_Resins[#Data],2,FALSE)/VLOOKUP(A1954,[1]!T_Printers[#Data],5,FALSE),1)&gt;_xlfn.XLOOKUP(B1954,[1]Printers!L:L,[1]Printers!O:O,1,0,),10)),"Используйте слой 100 мкм")</f>
        <v>4.5999999999999996</v>
      </c>
      <c r="F1954">
        <f>IFERROR(IF(ROUND(_xlfn.XLOOKUP([1]Parameters!B1954,[1]Printers!L:L,[1]Printers!Q:Q,,0)*E1954/10,0)*10&lt;_xlfn.XLOOKUP([1]Parameters!B1954,[1]Printers!L:L,[1]Printers!P:P,,0),ROUND(_xlfn.XLOOKUP([1]Parameters!B1954,[1]Printers!L:L,[1]Printers!Q:Q,,0)*E1954/10,0)*10,_xlfn.XLOOKUP([1]Parameters!B1954,[1]Printers!L:L,[1]Printers!P:P,,0)),"")</f>
        <v>40</v>
      </c>
      <c r="G1954" cm="1">
        <f t="array" ref="G1954">IFERROR(IF(ROW()-1&gt;COUNTA([1]!T_Printers[Printers])*COUNTA([1]!T_Resins[Resins]),"",_xlfn.IFS(ROUND(VLOOKUP(C1954,[1]!T_Resins[#Data],3,FALSE)/VLOOKUP(A1954,[1]!T_Printers[#Data],5,FALSE),1)&lt;=_xlfn.XLOOKUP(B1954,[1]Printers!L:L,[1]Printers!O:O,1,0,),ROUND(VLOOKUP(C1954,[1]!T_Resins[#Data],3,FALSE)/VLOOKUP(A1954,[1]!T_Printers[#Data],5,FALSE),1),ROUND(VLOOKUP(C1954,[1]!T_Resins[#Data],3,FALSE)/VLOOKUP(A1954,[1]!T_Printers[#Data],5,FALSE),1)&gt;_xlfn.XLOOKUP(B1954,[1]Printers!L:L,[1]Printers!O:O,1,0,),10)),"")</f>
        <v>5.9</v>
      </c>
      <c r="H1954">
        <f>IFERROR(IF(ROUND(_xlfn.XLOOKUP([1]Parameters!B1954,[1]Printers!L:L,[1]Printers!Q:Q,,0)*G1954/10,0)*10&lt;_xlfn.XLOOKUP([1]Parameters!B1954,[1]Printers!L:L,[1]Printers!P:P,,0),ROUND(_xlfn.XLOOKUP([1]Parameters!B1954,[1]Printers!L:L,[1]Printers!Q:Q,,0)*G1954/10,0)*10,_xlfn.XLOOKUP([1]Parameters!B1954,[1]Printers!L:L,[1]Printers!P:P,,0)),"")</f>
        <v>50</v>
      </c>
      <c r="I1954" s="3" t="str" cm="1">
        <f t="array" ref="I1954">IFERROR(IF(ROW()-1&gt;COUNTA([1]!T_Printers[Printers])*COUNTA([1]!T_Resins[Resins]),"",_xlfn.IFS(ROUND(VLOOKUP(C1954,[1]!T_Resins[#Data],4,FALSE)/VLOOKUP(A1954,[1]!T_Printers[#Data],5,FALSE),1)&lt;=_xlfn.XLOOKUP(B1954,[1]Printers!L:L,[1]Printers!O:O,1,0,),ROUND(VLOOKUP(C1954,[1]!T_Resins[#Data],4,FALSE)/VLOOKUP(A1954,[1]!T_Printers[#Data],5,FALSE),1),ROUND(VLOOKUP(C1954,[1]!T_Resins[#Data],4,FALSE)/VLOOKUP(A1954,[1]!T_Printers[#Data],5,FALSE),1)&gt;_xlfn.XLOOKUP(B1954,[1]Printers!L:L,[1]Printers!O:O,1,0,),"")),"")</f>
        <v/>
      </c>
      <c r="J1954" t="str">
        <f>IFERROR(IF(ROUND(_xlfn.XLOOKUP([1]Parameters!B1954,[1]Printers!L:L,[1]Printers!Q:Q,,0)*I1954/10,0)*10&lt;_xlfn.XLOOKUP([1]Parameters!B1954,[1]Printers!L:L,[1]Printers!P:P,,0),ROUND(_xlfn.XLOOKUP([1]Parameters!B1954,[1]Printers!L:L,[1]Printers!Q:Q,,0)*I1954/10,0)*10,_xlfn.XLOOKUP([1]Parameters!B1954,[1]Printers!L:L,[1]Printers!P:P,,0)),"")</f>
        <v/>
      </c>
      <c r="K1954">
        <f>IF(SUM(E1954:J1954)&lt;&gt;0,VLOOKUP(A1954,[1]!T_Printers[#Data],10,FALSE)+VLOOKUP(C1954,[1]!T_Resins[#Data],10,FALSE),"")</f>
        <v>3</v>
      </c>
      <c r="L1954">
        <f>IF(SUM(E1954:J1954)&lt;&gt;0,VLOOKUP(A1954,[1]!T_Printers[#Data],11,FALSE),"")</f>
        <v>8</v>
      </c>
      <c r="M1954">
        <f>IF(SUM(E1954:J1954)&lt;&gt;0,VLOOKUP(C1954,[1]!T_Resins[#Data],8,FALSE),"")</f>
        <v>60</v>
      </c>
      <c r="N1954">
        <f>IF(_xlfn.XLOOKUP(B1954,[1]Printers!$L:$L,[1]Printers!$R:$R,0,0)&gt;0,[1]Parameters!M1954,IF(SUM(E1954:J1954)&lt;&gt;0,VLOOKUP(C1954,[1]!T_Resins[#Data],9,FALSE),""))</f>
        <v>60</v>
      </c>
      <c r="O1954" t="str">
        <f t="shared" si="30"/>
        <v>EPAXX10</v>
      </c>
    </row>
    <row r="1955" spans="1:15" x14ac:dyDescent="0.25">
      <c r="A1955" t="str">
        <f t="array" ref="A1955">IF(ROW()-1&gt;COUNTA([1]!T_Printers[Printers])*COUNTA([1]!T_Resins[Resins]),"",INDEX([1]!T_Printers[Printers],INT((ROW()-2)/COUNTA([1]!T_Resins[Resins])+1)))</f>
        <v>EPAX X10</v>
      </c>
      <c r="B1955" t="str">
        <f>_xlfn.XLOOKUP(A1955,[1]!T_Printers[Printers],[1]!T_Printers[Icon link],,0)</f>
        <v>EPAXX10</v>
      </c>
      <c r="C1955" t="str">
        <f t="array" ref="C1955">IF(ROW()-1&gt;COUNTA([1]!T_Printers[Printers])*COUNTA([1]!T_Resins[Resins]),"",INDEX([1]!T_Resins[Resins],MOD(ROW()-2,COUNTA([1]!T_Resins[Resins]))+1))</f>
        <v>Dental Sand A1-A2</v>
      </c>
      <c r="D1955">
        <f>IF(SUM(E1955:J1955)&lt;&gt;0,IF(ROW()-1&gt;COUNTA([1]!T_Printers[Printers])*COUNTA([1]!T_Resins[Resins]),"",2),"")</f>
        <v>2</v>
      </c>
      <c r="E1955" cm="1">
        <f t="array" ref="E1955">IFERROR(IF(ROW()-1&gt;COUNTA([1]!T_Printers[Printers])*COUNTA([1]!T_Resins[Resins]),"",_xlfn.IFS(ROUND(VLOOKUP(C1955,[1]!T_Resins[#Data],2,FALSE)/VLOOKUP(A1955,[1]!T_Printers[#Data],5,FALSE),1)&lt;=_xlfn.XLOOKUP(B1955,[1]Printers!L:L,[1]Printers!O:O,1,0,),ROUND(VLOOKUP(C1955,[1]!T_Resins[#Data],2,FALSE)/VLOOKUP(A1955,[1]!T_Printers[#Data],5,FALSE),1),ROUND(VLOOKUP(C1955,[1]!T_Resins[#Data],2,FALSE)/VLOOKUP(A1955,[1]!T_Printers[#Data],5,FALSE),1)&gt;_xlfn.XLOOKUP(B1955,[1]Printers!L:L,[1]Printers!O:O,1,0,),10)),"Используйте слой 100 мкм")</f>
        <v>2.6</v>
      </c>
      <c r="F1955">
        <f>IFERROR(IF(ROUND(_xlfn.XLOOKUP([1]Parameters!B1955,[1]Printers!L:L,[1]Printers!Q:Q,,0)*E1955/10,0)*10&lt;_xlfn.XLOOKUP([1]Parameters!B1955,[1]Printers!L:L,[1]Printers!P:P,,0),ROUND(_xlfn.XLOOKUP([1]Parameters!B1955,[1]Printers!L:L,[1]Printers!Q:Q,,0)*E1955/10,0)*10,_xlfn.XLOOKUP([1]Parameters!B1955,[1]Printers!L:L,[1]Printers!P:P,,0)),"")</f>
        <v>20</v>
      </c>
      <c r="G1955" cm="1">
        <f t="array" ref="G1955">IFERROR(IF(ROW()-1&gt;COUNTA([1]!T_Printers[Printers])*COUNTA([1]!T_Resins[Resins]),"",_xlfn.IFS(ROUND(VLOOKUP(C1955,[1]!T_Resins[#Data],3,FALSE)/VLOOKUP(A1955,[1]!T_Printers[#Data],5,FALSE),1)&lt;=_xlfn.XLOOKUP(B1955,[1]Printers!L:L,[1]Printers!O:O,1,0,),ROUND(VLOOKUP(C1955,[1]!T_Resins[#Data],3,FALSE)/VLOOKUP(A1955,[1]!T_Printers[#Data],5,FALSE),1),ROUND(VLOOKUP(C1955,[1]!T_Resins[#Data],3,FALSE)/VLOOKUP(A1955,[1]!T_Printers[#Data],5,FALSE),1)&gt;_xlfn.XLOOKUP(B1955,[1]Printers!L:L,[1]Printers!O:O,1,0,),10)),"")</f>
        <v>3.4</v>
      </c>
      <c r="H1955">
        <f>IFERROR(IF(ROUND(_xlfn.XLOOKUP([1]Parameters!B1955,[1]Printers!L:L,[1]Printers!Q:Q,,0)*G1955/10,0)*10&lt;_xlfn.XLOOKUP([1]Parameters!B1955,[1]Printers!L:L,[1]Printers!P:P,,0),ROUND(_xlfn.XLOOKUP([1]Parameters!B1955,[1]Printers!L:L,[1]Printers!Q:Q,,0)*G1955/10,0)*10,_xlfn.XLOOKUP([1]Parameters!B1955,[1]Printers!L:L,[1]Printers!P:P,,0)),"")</f>
        <v>30</v>
      </c>
      <c r="I1955" s="3" t="str" cm="1">
        <f t="array" ref="I1955">IFERROR(IF(ROW()-1&gt;COUNTA([1]!T_Printers[Printers])*COUNTA([1]!T_Resins[Resins]),"",_xlfn.IFS(ROUND(VLOOKUP(C1955,[1]!T_Resins[#Data],4,FALSE)/VLOOKUP(A1955,[1]!T_Printers[#Data],5,FALSE),1)&lt;=_xlfn.XLOOKUP(B1955,[1]Printers!L:L,[1]Printers!O:O,1,0,),ROUND(VLOOKUP(C1955,[1]!T_Resins[#Data],4,FALSE)/VLOOKUP(A1955,[1]!T_Printers[#Data],5,FALSE),1),ROUND(VLOOKUP(C1955,[1]!T_Resins[#Data],4,FALSE)/VLOOKUP(A1955,[1]!T_Printers[#Data],5,FALSE),1)&gt;_xlfn.XLOOKUP(B1955,[1]Printers!L:L,[1]Printers!O:O,1,0,),"")),"")</f>
        <v/>
      </c>
      <c r="J1955" t="str">
        <f>IFERROR(IF(ROUND(_xlfn.XLOOKUP([1]Parameters!B1955,[1]Printers!L:L,[1]Printers!Q:Q,,0)*I1955/10,0)*10&lt;_xlfn.XLOOKUP([1]Parameters!B1955,[1]Printers!L:L,[1]Printers!P:P,,0),ROUND(_xlfn.XLOOKUP([1]Parameters!B1955,[1]Printers!L:L,[1]Printers!Q:Q,,0)*I1955/10,0)*10,_xlfn.XLOOKUP([1]Parameters!B1955,[1]Printers!L:L,[1]Printers!P:P,,0)),"")</f>
        <v/>
      </c>
      <c r="K1955">
        <f>IF(SUM(E1955:J1955)&lt;&gt;0,VLOOKUP(A1955,[1]!T_Printers[#Data],10,FALSE)+VLOOKUP(C1955,[1]!T_Resins[#Data],10,FALSE),"")</f>
        <v>4</v>
      </c>
      <c r="L1955">
        <f>IF(SUM(E1955:J1955)&lt;&gt;0,VLOOKUP(A1955,[1]!T_Printers[#Data],11,FALSE),"")</f>
        <v>8</v>
      </c>
      <c r="M1955">
        <f>IF(SUM(E1955:J1955)&lt;&gt;0,VLOOKUP(C1955,[1]!T_Resins[#Data],8,FALSE),"")</f>
        <v>120</v>
      </c>
      <c r="N1955">
        <f>IF(_xlfn.XLOOKUP(B1955,[1]Printers!$L:$L,[1]Printers!$R:$R,0,0)&gt;0,[1]Parameters!M1955,IF(SUM(E1955:J1955)&lt;&gt;0,VLOOKUP(C1955,[1]!T_Resins[#Data],9,FALSE),""))</f>
        <v>180</v>
      </c>
      <c r="O1955" t="str">
        <f t="shared" si="30"/>
        <v>EPAXX10</v>
      </c>
    </row>
    <row r="1956" spans="1:15" x14ac:dyDescent="0.25">
      <c r="A1956" t="str">
        <f t="array" ref="A1956">IF(ROW()-1&gt;COUNTA([1]!T_Printers[Printers])*COUNTA([1]!T_Resins[Resins]),"",INDEX([1]!T_Printers[Printers],INT((ROW()-2)/COUNTA([1]!T_Resins[Resins])+1)))</f>
        <v>EPAX X10</v>
      </c>
      <c r="B1956" t="str">
        <f>_xlfn.XLOOKUP(A1956,[1]!T_Printers[Printers],[1]!T_Printers[Icon link],,0)</f>
        <v>EPAXX10</v>
      </c>
      <c r="C1956" t="str">
        <f t="array" ref="C1956">IF(ROW()-1&gt;COUNTA([1]!T_Printers[Printers])*COUNTA([1]!T_Resins[Resins]),"",INDEX([1]!T_Resins[Resins],MOD(ROW()-2,COUNTA([1]!T_Resins[Resins]))+1))</f>
        <v xml:space="preserve">Dental Sand A1-A2 (Обновленная версия) </v>
      </c>
      <c r="D1956">
        <f>IF(SUM(E1956:J1956)&lt;&gt;0,IF(ROW()-1&gt;COUNTA([1]!T_Printers[Printers])*COUNTA([1]!T_Resins[Resins]),"",2),"")</f>
        <v>2</v>
      </c>
      <c r="E1956" cm="1">
        <f t="array" ref="E1956">IFERROR(IF(ROW()-1&gt;COUNTA([1]!T_Printers[Printers])*COUNTA([1]!T_Resins[Resins]),"",_xlfn.IFS(ROUND(VLOOKUP(C1956,[1]!T_Resins[#Data],2,FALSE)/VLOOKUP(A1956,[1]!T_Printers[#Data],5,FALSE),1)&lt;=_xlfn.XLOOKUP(B1956,[1]Printers!L:L,[1]Printers!O:O,1,0,),ROUND(VLOOKUP(C1956,[1]!T_Resins[#Data],2,FALSE)/VLOOKUP(A1956,[1]!T_Printers[#Data],5,FALSE),1),ROUND(VLOOKUP(C1956,[1]!T_Resins[#Data],2,FALSE)/VLOOKUP(A1956,[1]!T_Printers[#Data],5,FALSE),1)&gt;_xlfn.XLOOKUP(B1956,[1]Printers!L:L,[1]Printers!O:O,1,0,),10)),"Используйте слой 100 мкм")</f>
        <v>7</v>
      </c>
      <c r="F1956">
        <f>IFERROR(IF(ROUND(_xlfn.XLOOKUP([1]Parameters!B1956,[1]Printers!L:L,[1]Printers!Q:Q,,0)*E1956/10,0)*10&lt;_xlfn.XLOOKUP([1]Parameters!B1956,[1]Printers!L:L,[1]Printers!P:P,,0),ROUND(_xlfn.XLOOKUP([1]Parameters!B1956,[1]Printers!L:L,[1]Printers!Q:Q,,0)*E1956/10,0)*10,_xlfn.XLOOKUP([1]Parameters!B1956,[1]Printers!L:L,[1]Printers!P:P,,0)),"")</f>
        <v>60</v>
      </c>
      <c r="G1956" cm="1">
        <f t="array" ref="G1956">IFERROR(IF(ROW()-1&gt;COUNTA([1]!T_Printers[Printers])*COUNTA([1]!T_Resins[Resins]),"",_xlfn.IFS(ROUND(VLOOKUP(C1956,[1]!T_Resins[#Data],3,FALSE)/VLOOKUP(A1956,[1]!T_Printers[#Data],5,FALSE),1)&lt;=_xlfn.XLOOKUP(B1956,[1]Printers!L:L,[1]Printers!O:O,1,0,),ROUND(VLOOKUP(C1956,[1]!T_Resins[#Data],3,FALSE)/VLOOKUP(A1956,[1]!T_Printers[#Data],5,FALSE),1),ROUND(VLOOKUP(C1956,[1]!T_Resins[#Data],3,FALSE)/VLOOKUP(A1956,[1]!T_Printers[#Data],5,FALSE),1)&gt;_xlfn.XLOOKUP(B1956,[1]Printers!L:L,[1]Printers!O:O,1,0,),10)),"")</f>
        <v>7.4</v>
      </c>
      <c r="H1956">
        <f>IFERROR(IF(ROUND(_xlfn.XLOOKUP([1]Parameters!B1956,[1]Printers!L:L,[1]Printers!Q:Q,,0)*G1956/10,0)*10&lt;_xlfn.XLOOKUP([1]Parameters!B1956,[1]Printers!L:L,[1]Printers!P:P,,0),ROUND(_xlfn.XLOOKUP([1]Parameters!B1956,[1]Printers!L:L,[1]Printers!Q:Q,,0)*G1956/10,0)*10,_xlfn.XLOOKUP([1]Parameters!B1956,[1]Printers!L:L,[1]Printers!P:P,,0)),"")</f>
        <v>70</v>
      </c>
      <c r="I1956" s="3" t="str" cm="1">
        <f t="array" ref="I1956">IFERROR(IF(ROW()-1&gt;COUNTA([1]!T_Printers[Printers])*COUNTA([1]!T_Resins[Resins]),"",_xlfn.IFS(ROUND(VLOOKUP(C1956,[1]!T_Resins[#Data],4,FALSE)/VLOOKUP(A1956,[1]!T_Printers[#Data],5,FALSE),1)&lt;=_xlfn.XLOOKUP(B1956,[1]Printers!L:L,[1]Printers!O:O,1,0,),ROUND(VLOOKUP(C1956,[1]!T_Resins[#Data],4,FALSE)/VLOOKUP(A1956,[1]!T_Printers[#Data],5,FALSE),1),ROUND(VLOOKUP(C1956,[1]!T_Resins[#Data],4,FALSE)/VLOOKUP(A1956,[1]!T_Printers[#Data],5,FALSE),1)&gt;_xlfn.XLOOKUP(B1956,[1]Printers!L:L,[1]Printers!O:O,1,0,),"")),"")</f>
        <v/>
      </c>
      <c r="J1956" t="str">
        <f>IFERROR(IF(ROUND(_xlfn.XLOOKUP([1]Parameters!B1956,[1]Printers!L:L,[1]Printers!Q:Q,,0)*I1956/10,0)*10&lt;_xlfn.XLOOKUP([1]Parameters!B1956,[1]Printers!L:L,[1]Printers!P:P,,0),ROUND(_xlfn.XLOOKUP([1]Parameters!B1956,[1]Printers!L:L,[1]Printers!Q:Q,,0)*I1956/10,0)*10,_xlfn.XLOOKUP([1]Parameters!B1956,[1]Printers!L:L,[1]Printers!P:P,,0)),"")</f>
        <v/>
      </c>
      <c r="K1956">
        <f>IF(SUM(E1956:J1956)&lt;&gt;0,VLOOKUP(A1956,[1]!T_Printers[#Data],10,FALSE)+VLOOKUP(C1956,[1]!T_Resins[#Data],10,FALSE),"")</f>
        <v>4</v>
      </c>
      <c r="L1956">
        <f>IF(SUM(E1956:J1956)&lt;&gt;0,VLOOKUP(A1956,[1]!T_Printers[#Data],11,FALSE),"")</f>
        <v>8</v>
      </c>
      <c r="M1956">
        <f>IF(SUM(E1956:J1956)&lt;&gt;0,VLOOKUP(C1956,[1]!T_Resins[#Data],8,FALSE),"")</f>
        <v>120</v>
      </c>
      <c r="N1956">
        <f>IF(_xlfn.XLOOKUP(B1956,[1]Printers!$L:$L,[1]Printers!$R:$R,0,0)&gt;0,[1]Parameters!M1956,IF(SUM(E1956:J1956)&lt;&gt;0,VLOOKUP(C1956,[1]!T_Resins[#Data],9,FALSE),""))</f>
        <v>180</v>
      </c>
      <c r="O1956" t="str">
        <f t="shared" si="30"/>
        <v>EPAXX10</v>
      </c>
    </row>
    <row r="1957" spans="1:15" x14ac:dyDescent="0.25">
      <c r="A1957" t="str">
        <f t="array" ref="A1957">IF(ROW()-1&gt;COUNTA([1]!T_Printers[Printers])*COUNTA([1]!T_Resins[Resins]),"",INDEX([1]!T_Printers[Printers],INT((ROW()-2)/COUNTA([1]!T_Resins[Resins])+1)))</f>
        <v>EPAX X10</v>
      </c>
      <c r="B1957" t="str">
        <f>_xlfn.XLOOKUP(A1957,[1]!T_Printers[Printers],[1]!T_Printers[Icon link],,0)</f>
        <v>EPAXX10</v>
      </c>
      <c r="C1957" t="str">
        <f t="array" ref="C1957">IF(ROW()-1&gt;COUNTA([1]!T_Printers[Printers])*COUNTA([1]!T_Resins[Resins]),"",INDEX([1]!T_Resins[Resins],MOD(ROW()-2,COUNTA([1]!T_Resins[Resins]))+1))</f>
        <v>Dental Sand A3</v>
      </c>
      <c r="D1957">
        <f>IF(SUM(E1957:J1957)&lt;&gt;0,IF(ROW()-1&gt;COUNTA([1]!T_Printers[Printers])*COUNTA([1]!T_Resins[Resins]),"",2),"")</f>
        <v>2</v>
      </c>
      <c r="E1957" cm="1">
        <f t="array" ref="E1957">IFERROR(IF(ROW()-1&gt;COUNTA([1]!T_Printers[Printers])*COUNTA([1]!T_Resins[Resins]),"",_xlfn.IFS(ROUND(VLOOKUP(C1957,[1]!T_Resins[#Data],2,FALSE)/VLOOKUP(A1957,[1]!T_Printers[#Data],5,FALSE),1)&lt;=_xlfn.XLOOKUP(B1957,[1]Printers!L:L,[1]Printers!O:O,1,0,),ROUND(VLOOKUP(C1957,[1]!T_Resins[#Data],2,FALSE)/VLOOKUP(A1957,[1]!T_Printers[#Data],5,FALSE),1),ROUND(VLOOKUP(C1957,[1]!T_Resins[#Data],2,FALSE)/VLOOKUP(A1957,[1]!T_Printers[#Data],5,FALSE),1)&gt;_xlfn.XLOOKUP(B1957,[1]Printers!L:L,[1]Printers!O:O,1,0,),10)),"Используйте слой 100 мкм")</f>
        <v>2.6</v>
      </c>
      <c r="F1957">
        <f>IFERROR(IF(ROUND(_xlfn.XLOOKUP([1]Parameters!B1957,[1]Printers!L:L,[1]Printers!Q:Q,,0)*E1957/10,0)*10&lt;_xlfn.XLOOKUP([1]Parameters!B1957,[1]Printers!L:L,[1]Printers!P:P,,0),ROUND(_xlfn.XLOOKUP([1]Parameters!B1957,[1]Printers!L:L,[1]Printers!Q:Q,,0)*E1957/10,0)*10,_xlfn.XLOOKUP([1]Parameters!B1957,[1]Printers!L:L,[1]Printers!P:P,,0)),"")</f>
        <v>20</v>
      </c>
      <c r="G1957" cm="1">
        <f t="array" ref="G1957">IFERROR(IF(ROW()-1&gt;COUNTA([1]!T_Printers[Printers])*COUNTA([1]!T_Resins[Resins]),"",_xlfn.IFS(ROUND(VLOOKUP(C1957,[1]!T_Resins[#Data],3,FALSE)/VLOOKUP(A1957,[1]!T_Printers[#Data],5,FALSE),1)&lt;=_xlfn.XLOOKUP(B1957,[1]Printers!L:L,[1]Printers!O:O,1,0,),ROUND(VLOOKUP(C1957,[1]!T_Resins[#Data],3,FALSE)/VLOOKUP(A1957,[1]!T_Printers[#Data],5,FALSE),1),ROUND(VLOOKUP(C1957,[1]!T_Resins[#Data],3,FALSE)/VLOOKUP(A1957,[1]!T_Printers[#Data],5,FALSE),1)&gt;_xlfn.XLOOKUP(B1957,[1]Printers!L:L,[1]Printers!O:O,1,0,),10)),"")</f>
        <v>3.4</v>
      </c>
      <c r="H1957">
        <f>IFERROR(IF(ROUND(_xlfn.XLOOKUP([1]Parameters!B1957,[1]Printers!L:L,[1]Printers!Q:Q,,0)*G1957/10,0)*10&lt;_xlfn.XLOOKUP([1]Parameters!B1957,[1]Printers!L:L,[1]Printers!P:P,,0),ROUND(_xlfn.XLOOKUP([1]Parameters!B1957,[1]Printers!L:L,[1]Printers!Q:Q,,0)*G1957/10,0)*10,_xlfn.XLOOKUP([1]Parameters!B1957,[1]Printers!L:L,[1]Printers!P:P,,0)),"")</f>
        <v>30</v>
      </c>
      <c r="I1957" s="3" t="str" cm="1">
        <f t="array" ref="I1957">IFERROR(IF(ROW()-1&gt;COUNTA([1]!T_Printers[Printers])*COUNTA([1]!T_Resins[Resins]),"",_xlfn.IFS(ROUND(VLOOKUP(C1957,[1]!T_Resins[#Data],4,FALSE)/VLOOKUP(A1957,[1]!T_Printers[#Data],5,FALSE),1)&lt;=_xlfn.XLOOKUP(B1957,[1]Printers!L:L,[1]Printers!O:O,1,0,),ROUND(VLOOKUP(C1957,[1]!T_Resins[#Data],4,FALSE)/VLOOKUP(A1957,[1]!T_Printers[#Data],5,FALSE),1),ROUND(VLOOKUP(C1957,[1]!T_Resins[#Data],4,FALSE)/VLOOKUP(A1957,[1]!T_Printers[#Data],5,FALSE),1)&gt;_xlfn.XLOOKUP(B1957,[1]Printers!L:L,[1]Printers!O:O,1,0,),"")),"")</f>
        <v/>
      </c>
      <c r="J1957" t="str">
        <f>IFERROR(IF(ROUND(_xlfn.XLOOKUP([1]Parameters!B1957,[1]Printers!L:L,[1]Printers!Q:Q,,0)*I1957/10,0)*10&lt;_xlfn.XLOOKUP([1]Parameters!B1957,[1]Printers!L:L,[1]Printers!P:P,,0),ROUND(_xlfn.XLOOKUP([1]Parameters!B1957,[1]Printers!L:L,[1]Printers!Q:Q,,0)*I1957/10,0)*10,_xlfn.XLOOKUP([1]Parameters!B1957,[1]Printers!L:L,[1]Printers!P:P,,0)),"")</f>
        <v/>
      </c>
      <c r="K1957">
        <f>IF(SUM(E1957:J1957)&lt;&gt;0,VLOOKUP(A1957,[1]!T_Printers[#Data],10,FALSE)+VLOOKUP(C1957,[1]!T_Resins[#Data],10,FALSE),"")</f>
        <v>4</v>
      </c>
      <c r="L1957">
        <f>IF(SUM(E1957:J1957)&lt;&gt;0,VLOOKUP(A1957,[1]!T_Printers[#Data],11,FALSE),"")</f>
        <v>8</v>
      </c>
      <c r="M1957">
        <f>IF(SUM(E1957:J1957)&lt;&gt;0,VLOOKUP(C1957,[1]!T_Resins[#Data],8,FALSE),"")</f>
        <v>120</v>
      </c>
      <c r="N1957">
        <f>IF(_xlfn.XLOOKUP(B1957,[1]Printers!$L:$L,[1]Printers!$R:$R,0,0)&gt;0,[1]Parameters!M1957,IF(SUM(E1957:J1957)&lt;&gt;0,VLOOKUP(C1957,[1]!T_Resins[#Data],9,FALSE),""))</f>
        <v>180</v>
      </c>
      <c r="O1957" t="str">
        <f t="shared" si="30"/>
        <v>EPAXX10</v>
      </c>
    </row>
    <row r="1958" spans="1:15" x14ac:dyDescent="0.25">
      <c r="A1958" t="str">
        <f t="array" ref="A1958">IF(ROW()-1&gt;COUNTA([1]!T_Printers[Printers])*COUNTA([1]!T_Resins[Resins]),"",INDEX([1]!T_Printers[Printers],INT((ROW()-2)/COUNTA([1]!T_Resins[Resins])+1)))</f>
        <v>EPAX X10</v>
      </c>
      <c r="B1958" t="str">
        <f>_xlfn.XLOOKUP(A1958,[1]!T_Printers[Printers],[1]!T_Printers[Icon link],,0)</f>
        <v>EPAXX10</v>
      </c>
      <c r="C1958" t="str">
        <f t="array" ref="C1958">IF(ROW()-1&gt;COUNTA([1]!T_Printers[Printers])*COUNTA([1]!T_Resins[Resins]),"",INDEX([1]!T_Resins[Resins],MOD(ROW()-2,COUNTA([1]!T_Resins[Resins]))+1))</f>
        <v xml:space="preserve">Dental Sand A3 (Обновленная версия) </v>
      </c>
      <c r="D1958">
        <f>IF(SUM(E1958:J1958)&lt;&gt;0,IF(ROW()-1&gt;COUNTA([1]!T_Printers[Printers])*COUNTA([1]!T_Resins[Resins]),"",2),"")</f>
        <v>2</v>
      </c>
      <c r="E1958" cm="1">
        <f t="array" ref="E1958">IFERROR(IF(ROW()-1&gt;COUNTA([1]!T_Printers[Printers])*COUNTA([1]!T_Resins[Resins]),"",_xlfn.IFS(ROUND(VLOOKUP(C1958,[1]!T_Resins[#Data],2,FALSE)/VLOOKUP(A1958,[1]!T_Printers[#Data],5,FALSE),1)&lt;=_xlfn.XLOOKUP(B1958,[1]Printers!L:L,[1]Printers!O:O,1,0,),ROUND(VLOOKUP(C1958,[1]!T_Resins[#Data],2,FALSE)/VLOOKUP(A1958,[1]!T_Printers[#Data],5,FALSE),1),ROUND(VLOOKUP(C1958,[1]!T_Resins[#Data],2,FALSE)/VLOOKUP(A1958,[1]!T_Printers[#Data],5,FALSE),1)&gt;_xlfn.XLOOKUP(B1958,[1]Printers!L:L,[1]Printers!O:O,1,0,),10)),"Используйте слой 100 мкм")</f>
        <v>7</v>
      </c>
      <c r="F1958">
        <f>IFERROR(IF(ROUND(_xlfn.XLOOKUP([1]Parameters!B1958,[1]Printers!L:L,[1]Printers!Q:Q,,0)*E1958/10,0)*10&lt;_xlfn.XLOOKUP([1]Parameters!B1958,[1]Printers!L:L,[1]Printers!P:P,,0),ROUND(_xlfn.XLOOKUP([1]Parameters!B1958,[1]Printers!L:L,[1]Printers!Q:Q,,0)*E1958/10,0)*10,_xlfn.XLOOKUP([1]Parameters!B1958,[1]Printers!L:L,[1]Printers!P:P,,0)),"")</f>
        <v>60</v>
      </c>
      <c r="G1958" cm="1">
        <f t="array" ref="G1958">IFERROR(IF(ROW()-1&gt;COUNTA([1]!T_Printers[Printers])*COUNTA([1]!T_Resins[Resins]),"",_xlfn.IFS(ROUND(VLOOKUP(C1958,[1]!T_Resins[#Data],3,FALSE)/VLOOKUP(A1958,[1]!T_Printers[#Data],5,FALSE),1)&lt;=_xlfn.XLOOKUP(B1958,[1]Printers!L:L,[1]Printers!O:O,1,0,),ROUND(VLOOKUP(C1958,[1]!T_Resins[#Data],3,FALSE)/VLOOKUP(A1958,[1]!T_Printers[#Data],5,FALSE),1),ROUND(VLOOKUP(C1958,[1]!T_Resins[#Data],3,FALSE)/VLOOKUP(A1958,[1]!T_Printers[#Data],5,FALSE),1)&gt;_xlfn.XLOOKUP(B1958,[1]Printers!L:L,[1]Printers!O:O,1,0,),10)),"")</f>
        <v>7.4</v>
      </c>
      <c r="H1958">
        <f>IFERROR(IF(ROUND(_xlfn.XLOOKUP([1]Parameters!B1958,[1]Printers!L:L,[1]Printers!Q:Q,,0)*G1958/10,0)*10&lt;_xlfn.XLOOKUP([1]Parameters!B1958,[1]Printers!L:L,[1]Printers!P:P,,0),ROUND(_xlfn.XLOOKUP([1]Parameters!B1958,[1]Printers!L:L,[1]Printers!Q:Q,,0)*G1958/10,0)*10,_xlfn.XLOOKUP([1]Parameters!B1958,[1]Printers!L:L,[1]Printers!P:P,,0)),"")</f>
        <v>70</v>
      </c>
      <c r="I1958" s="3" t="str" cm="1">
        <f t="array" ref="I1958">IFERROR(IF(ROW()-1&gt;COUNTA([1]!T_Printers[Printers])*COUNTA([1]!T_Resins[Resins]),"",_xlfn.IFS(ROUND(VLOOKUP(C1958,[1]!T_Resins[#Data],4,FALSE)/VLOOKUP(A1958,[1]!T_Printers[#Data],5,FALSE),1)&lt;=_xlfn.XLOOKUP(B1958,[1]Printers!L:L,[1]Printers!O:O,1,0,),ROUND(VLOOKUP(C1958,[1]!T_Resins[#Data],4,FALSE)/VLOOKUP(A1958,[1]!T_Printers[#Data],5,FALSE),1),ROUND(VLOOKUP(C1958,[1]!T_Resins[#Data],4,FALSE)/VLOOKUP(A1958,[1]!T_Printers[#Data],5,FALSE),1)&gt;_xlfn.XLOOKUP(B1958,[1]Printers!L:L,[1]Printers!O:O,1,0,),"")),"")</f>
        <v/>
      </c>
      <c r="J1958" t="str">
        <f>IFERROR(IF(ROUND(_xlfn.XLOOKUP([1]Parameters!B1958,[1]Printers!L:L,[1]Printers!Q:Q,,0)*I1958/10,0)*10&lt;_xlfn.XLOOKUP([1]Parameters!B1958,[1]Printers!L:L,[1]Printers!P:P,,0),ROUND(_xlfn.XLOOKUP([1]Parameters!B1958,[1]Printers!L:L,[1]Printers!Q:Q,,0)*I1958/10,0)*10,_xlfn.XLOOKUP([1]Parameters!B1958,[1]Printers!L:L,[1]Printers!P:P,,0)),"")</f>
        <v/>
      </c>
      <c r="K1958">
        <f>IF(SUM(E1958:J1958)&lt;&gt;0,VLOOKUP(A1958,[1]!T_Printers[#Data],10,FALSE)+VLOOKUP(C1958,[1]!T_Resins[#Data],10,FALSE),"")</f>
        <v>4</v>
      </c>
      <c r="L1958">
        <f>IF(SUM(E1958:J1958)&lt;&gt;0,VLOOKUP(A1958,[1]!T_Printers[#Data],11,FALSE),"")</f>
        <v>8</v>
      </c>
      <c r="M1958">
        <f>IF(SUM(E1958:J1958)&lt;&gt;0,VLOOKUP(C1958,[1]!T_Resins[#Data],8,FALSE),"")</f>
        <v>120</v>
      </c>
      <c r="N1958">
        <f>IF(_xlfn.XLOOKUP(B1958,[1]Printers!$L:$L,[1]Printers!$R:$R,0,0)&gt;0,[1]Parameters!M1958,IF(SUM(E1958:J1958)&lt;&gt;0,VLOOKUP(C1958,[1]!T_Resins[#Data],9,FALSE),""))</f>
        <v>180</v>
      </c>
      <c r="O1958" t="str">
        <f t="shared" si="30"/>
        <v>EPAXX10</v>
      </c>
    </row>
    <row r="1959" spans="1:15" x14ac:dyDescent="0.25">
      <c r="A1959" t="str">
        <f t="array" ref="A1959">IF(ROW()-1&gt;COUNTA([1]!T_Printers[Printers])*COUNTA([1]!T_Resins[Resins]),"",INDEX([1]!T_Printers[Printers],INT((ROW()-2)/COUNTA([1]!T_Resins[Resins])+1)))</f>
        <v>EPAX X10</v>
      </c>
      <c r="B1959" t="str">
        <f>_xlfn.XLOOKUP(A1959,[1]!T_Printers[Printers],[1]!T_Printers[Icon link],,0)</f>
        <v>EPAXX10</v>
      </c>
      <c r="C1959" t="str">
        <f t="array" ref="C1959">IF(ROW()-1&gt;COUNTA([1]!T_Printers[Printers])*COUNTA([1]!T_Resins[Resins]),"",INDEX([1]!T_Resins[Resins],MOD(ROW()-2,COUNTA([1]!T_Resins[Resins]))+1))</f>
        <v>Dental Sand Pro A1-A2 (Crown LT)</v>
      </c>
      <c r="D1959">
        <f>IF(SUM(E1959:J1959)&lt;&gt;0,IF(ROW()-1&gt;COUNTA([1]!T_Printers[Printers])*COUNTA([1]!T_Resins[Resins]),"",2),"")</f>
        <v>2</v>
      </c>
      <c r="E1959" cm="1">
        <f t="array" ref="E1959">IFERROR(IF(ROW()-1&gt;COUNTA([1]!T_Printers[Printers])*COUNTA([1]!T_Resins[Resins]),"",_xlfn.IFS(ROUND(VLOOKUP(C1959,[1]!T_Resins[#Data],2,FALSE)/VLOOKUP(A1959,[1]!T_Printers[#Data],5,FALSE),1)&lt;=_xlfn.XLOOKUP(B1959,[1]Printers!L:L,[1]Printers!O:O,1,0,),ROUND(VLOOKUP(C1959,[1]!T_Resins[#Data],2,FALSE)/VLOOKUP(A1959,[1]!T_Printers[#Data],5,FALSE),1),ROUND(VLOOKUP(C1959,[1]!T_Resins[#Data],2,FALSE)/VLOOKUP(A1959,[1]!T_Printers[#Data],5,FALSE),1)&gt;_xlfn.XLOOKUP(B1959,[1]Printers!L:L,[1]Printers!O:O,1,0,),10)),"Используйте слой 100 мкм")</f>
        <v>11.6</v>
      </c>
      <c r="F1959">
        <f>IFERROR(IF(ROUND(_xlfn.XLOOKUP([1]Parameters!B1959,[1]Printers!L:L,[1]Printers!Q:Q,,0)*E1959/10,0)*10&lt;_xlfn.XLOOKUP([1]Parameters!B1959,[1]Printers!L:L,[1]Printers!P:P,,0),ROUND(_xlfn.XLOOKUP([1]Parameters!B1959,[1]Printers!L:L,[1]Printers!Q:Q,,0)*E1959/10,0)*10,_xlfn.XLOOKUP([1]Parameters!B1959,[1]Printers!L:L,[1]Printers!P:P,,0)),"")</f>
        <v>100</v>
      </c>
      <c r="G1959" cm="1">
        <f t="array" ref="G1959">IFERROR(IF(ROW()-1&gt;COUNTA([1]!T_Printers[Printers])*COUNTA([1]!T_Resins[Resins]),"",_xlfn.IFS(ROUND(VLOOKUP(C1959,[1]!T_Resins[#Data],3,FALSE)/VLOOKUP(A1959,[1]!T_Printers[#Data],5,FALSE),1)&lt;=_xlfn.XLOOKUP(B1959,[1]Printers!L:L,[1]Printers!O:O,1,0,),ROUND(VLOOKUP(C1959,[1]!T_Resins[#Data],3,FALSE)/VLOOKUP(A1959,[1]!T_Printers[#Data],5,FALSE),1),ROUND(VLOOKUP(C1959,[1]!T_Resins[#Data],3,FALSE)/VLOOKUP(A1959,[1]!T_Printers[#Data],5,FALSE),1)&gt;_xlfn.XLOOKUP(B1959,[1]Printers!L:L,[1]Printers!O:O,1,0,),10)),"")</f>
        <v>16.7</v>
      </c>
      <c r="H1959">
        <f>IFERROR(IF(ROUND(_xlfn.XLOOKUP([1]Parameters!B1959,[1]Printers!L:L,[1]Printers!Q:Q,,0)*G1959/10,0)*10&lt;_xlfn.XLOOKUP([1]Parameters!B1959,[1]Printers!L:L,[1]Printers!P:P,,0),ROUND(_xlfn.XLOOKUP([1]Parameters!B1959,[1]Printers!L:L,[1]Printers!Q:Q,,0)*G1959/10,0)*10,_xlfn.XLOOKUP([1]Parameters!B1959,[1]Printers!L:L,[1]Printers!P:P,,0)),"")</f>
        <v>100</v>
      </c>
      <c r="I1959" s="3" t="str" cm="1">
        <f t="array" ref="I1959">IFERROR(IF(ROW()-1&gt;COUNTA([1]!T_Printers[Printers])*COUNTA([1]!T_Resins[Resins]),"",_xlfn.IFS(ROUND(VLOOKUP(C1959,[1]!T_Resins[#Data],4,FALSE)/VLOOKUP(A1959,[1]!T_Printers[#Data],5,FALSE),1)&lt;=_xlfn.XLOOKUP(B1959,[1]Printers!L:L,[1]Printers!O:O,1,0,),ROUND(VLOOKUP(C1959,[1]!T_Resins[#Data],4,FALSE)/VLOOKUP(A1959,[1]!T_Printers[#Data],5,FALSE),1),ROUND(VLOOKUP(C1959,[1]!T_Resins[#Data],4,FALSE)/VLOOKUP(A1959,[1]!T_Printers[#Data],5,FALSE),1)&gt;_xlfn.XLOOKUP(B1959,[1]Printers!L:L,[1]Printers!O:O,1,0,),"")),"")</f>
        <v/>
      </c>
      <c r="J1959" t="str">
        <f>IFERROR(IF(ROUND(_xlfn.XLOOKUP([1]Parameters!B1959,[1]Printers!L:L,[1]Printers!Q:Q,,0)*I1959/10,0)*10&lt;_xlfn.XLOOKUP([1]Parameters!B1959,[1]Printers!L:L,[1]Printers!P:P,,0),ROUND(_xlfn.XLOOKUP([1]Parameters!B1959,[1]Printers!L:L,[1]Printers!Q:Q,,0)*I1959/10,0)*10,_xlfn.XLOOKUP([1]Parameters!B1959,[1]Printers!L:L,[1]Printers!P:P,,0)),"")</f>
        <v/>
      </c>
      <c r="K1959">
        <f>IF(SUM(E1959:J1959)&lt;&gt;0,VLOOKUP(A1959,[1]!T_Printers[#Data],10,FALSE)+VLOOKUP(C1959,[1]!T_Resins[#Data],10,FALSE),"")</f>
        <v>4</v>
      </c>
      <c r="L1959">
        <f>IF(SUM(E1959:J1959)&lt;&gt;0,VLOOKUP(A1959,[1]!T_Printers[#Data],11,FALSE),"")</f>
        <v>8</v>
      </c>
      <c r="M1959">
        <f>IF(SUM(E1959:J1959)&lt;&gt;0,VLOOKUP(C1959,[1]!T_Resins[#Data],8,FALSE),"")</f>
        <v>120</v>
      </c>
      <c r="N1959">
        <f>IF(_xlfn.XLOOKUP(B1959,[1]Printers!$L:$L,[1]Printers!$R:$R,0,0)&gt;0,[1]Parameters!M1959,IF(SUM(E1959:J1959)&lt;&gt;0,VLOOKUP(C1959,[1]!T_Resins[#Data],9,FALSE),""))</f>
        <v>180</v>
      </c>
      <c r="O1959" t="str">
        <f t="shared" si="30"/>
        <v>EPAXX10</v>
      </c>
    </row>
    <row r="1960" spans="1:15" x14ac:dyDescent="0.25">
      <c r="A1960" t="str">
        <f t="array" ref="A1960">IF(ROW()-1&gt;COUNTA([1]!T_Printers[Printers])*COUNTA([1]!T_Resins[Resins]),"",INDEX([1]!T_Printers[Printers],INT((ROW()-2)/COUNTA([1]!T_Resins[Resins])+1)))</f>
        <v>EPAX X10</v>
      </c>
      <c r="B1960" t="str">
        <f>_xlfn.XLOOKUP(A1960,[1]!T_Printers[Printers],[1]!T_Printers[Icon link],,0)</f>
        <v>EPAXX10</v>
      </c>
      <c r="C1960" t="str">
        <f t="array" ref="C1960">IF(ROW()-1&gt;COUNTA([1]!T_Printers[Printers])*COUNTA([1]!T_Resins[Resins]),"",INDEX([1]!T_Resins[Resins],MOD(ROW()-2,COUNTA([1]!T_Resins[Resins]))+1))</f>
        <v>Dental Sand Pro A3 (Crown LT)</v>
      </c>
      <c r="D1960">
        <f>IF(SUM(E1960:J1960)&lt;&gt;0,IF(ROW()-1&gt;COUNTA([1]!T_Printers[Printers])*COUNTA([1]!T_Resins[Resins]),"",2),"")</f>
        <v>2</v>
      </c>
      <c r="E1960" cm="1">
        <f t="array" ref="E1960">IFERROR(IF(ROW()-1&gt;COUNTA([1]!T_Printers[Printers])*COUNTA([1]!T_Resins[Resins]),"",_xlfn.IFS(ROUND(VLOOKUP(C1960,[1]!T_Resins[#Data],2,FALSE)/VLOOKUP(A1960,[1]!T_Printers[#Data],5,FALSE),1)&lt;=_xlfn.XLOOKUP(B1960,[1]Printers!L:L,[1]Printers!O:O,1,0,),ROUND(VLOOKUP(C1960,[1]!T_Resins[#Data],2,FALSE)/VLOOKUP(A1960,[1]!T_Printers[#Data],5,FALSE),1),ROUND(VLOOKUP(C1960,[1]!T_Resins[#Data],2,FALSE)/VLOOKUP(A1960,[1]!T_Printers[#Data],5,FALSE),1)&gt;_xlfn.XLOOKUP(B1960,[1]Printers!L:L,[1]Printers!O:O,1,0,),10)),"Используйте слой 100 мкм")</f>
        <v>11.6</v>
      </c>
      <c r="F1960">
        <f>IFERROR(IF(ROUND(_xlfn.XLOOKUP([1]Parameters!B1960,[1]Printers!L:L,[1]Printers!Q:Q,,0)*E1960/10,0)*10&lt;_xlfn.XLOOKUP([1]Parameters!B1960,[1]Printers!L:L,[1]Printers!P:P,,0),ROUND(_xlfn.XLOOKUP([1]Parameters!B1960,[1]Printers!L:L,[1]Printers!Q:Q,,0)*E1960/10,0)*10,_xlfn.XLOOKUP([1]Parameters!B1960,[1]Printers!L:L,[1]Printers!P:P,,0)),"")</f>
        <v>100</v>
      </c>
      <c r="G1960" cm="1">
        <f t="array" ref="G1960">IFERROR(IF(ROW()-1&gt;COUNTA([1]!T_Printers[Printers])*COUNTA([1]!T_Resins[Resins]),"",_xlfn.IFS(ROUND(VLOOKUP(C1960,[1]!T_Resins[#Data],3,FALSE)/VLOOKUP(A1960,[1]!T_Printers[#Data],5,FALSE),1)&lt;=_xlfn.XLOOKUP(B1960,[1]Printers!L:L,[1]Printers!O:O,1,0,),ROUND(VLOOKUP(C1960,[1]!T_Resins[#Data],3,FALSE)/VLOOKUP(A1960,[1]!T_Printers[#Data],5,FALSE),1),ROUND(VLOOKUP(C1960,[1]!T_Resins[#Data],3,FALSE)/VLOOKUP(A1960,[1]!T_Printers[#Data],5,FALSE),1)&gt;_xlfn.XLOOKUP(B1960,[1]Printers!L:L,[1]Printers!O:O,1,0,),10)),"")</f>
        <v>16.7</v>
      </c>
      <c r="H1960">
        <f>IFERROR(IF(ROUND(_xlfn.XLOOKUP([1]Parameters!B1960,[1]Printers!L:L,[1]Printers!Q:Q,,0)*G1960/10,0)*10&lt;_xlfn.XLOOKUP([1]Parameters!B1960,[1]Printers!L:L,[1]Printers!P:P,,0),ROUND(_xlfn.XLOOKUP([1]Parameters!B1960,[1]Printers!L:L,[1]Printers!Q:Q,,0)*G1960/10,0)*10,_xlfn.XLOOKUP([1]Parameters!B1960,[1]Printers!L:L,[1]Printers!P:P,,0)),"")</f>
        <v>100</v>
      </c>
      <c r="I1960" s="3" t="str" cm="1">
        <f t="array" ref="I1960">IFERROR(IF(ROW()-1&gt;COUNTA([1]!T_Printers[Printers])*COUNTA([1]!T_Resins[Resins]),"",_xlfn.IFS(ROUND(VLOOKUP(C1960,[1]!T_Resins[#Data],4,FALSE)/VLOOKUP(A1960,[1]!T_Printers[#Data],5,FALSE),1)&lt;=_xlfn.XLOOKUP(B1960,[1]Printers!L:L,[1]Printers!O:O,1,0,),ROUND(VLOOKUP(C1960,[1]!T_Resins[#Data],4,FALSE)/VLOOKUP(A1960,[1]!T_Printers[#Data],5,FALSE),1),ROUND(VLOOKUP(C1960,[1]!T_Resins[#Data],4,FALSE)/VLOOKUP(A1960,[1]!T_Printers[#Data],5,FALSE),1)&gt;_xlfn.XLOOKUP(B1960,[1]Printers!L:L,[1]Printers!O:O,1,0,),"")),"")</f>
        <v/>
      </c>
      <c r="J1960" t="str">
        <f>IFERROR(IF(ROUND(_xlfn.XLOOKUP([1]Parameters!B1960,[1]Printers!L:L,[1]Printers!Q:Q,,0)*I1960/10,0)*10&lt;_xlfn.XLOOKUP([1]Parameters!B1960,[1]Printers!L:L,[1]Printers!P:P,,0),ROUND(_xlfn.XLOOKUP([1]Parameters!B1960,[1]Printers!L:L,[1]Printers!Q:Q,,0)*I1960/10,0)*10,_xlfn.XLOOKUP([1]Parameters!B1960,[1]Printers!L:L,[1]Printers!P:P,,0)),"")</f>
        <v/>
      </c>
      <c r="K1960">
        <f>IF(SUM(E1960:J1960)&lt;&gt;0,VLOOKUP(A1960,[1]!T_Printers[#Data],10,FALSE)+VLOOKUP(C1960,[1]!T_Resins[#Data],10,FALSE),"")</f>
        <v>4</v>
      </c>
      <c r="L1960">
        <f>IF(SUM(E1960:J1960)&lt;&gt;0,VLOOKUP(A1960,[1]!T_Printers[#Data],11,FALSE),"")</f>
        <v>8</v>
      </c>
      <c r="M1960">
        <f>IF(SUM(E1960:J1960)&lt;&gt;0,VLOOKUP(C1960,[1]!T_Resins[#Data],8,FALSE),"")</f>
        <v>120</v>
      </c>
      <c r="N1960">
        <f>IF(_xlfn.XLOOKUP(B1960,[1]Printers!$L:$L,[1]Printers!$R:$R,0,0)&gt;0,[1]Parameters!M1960,IF(SUM(E1960:J1960)&lt;&gt;0,VLOOKUP(C1960,[1]!T_Resins[#Data],9,FALSE),""))</f>
        <v>180</v>
      </c>
      <c r="O1960" t="str">
        <f t="shared" si="30"/>
        <v>EPAXX10</v>
      </c>
    </row>
    <row r="1961" spans="1:15" x14ac:dyDescent="0.25">
      <c r="A1961" t="str">
        <f t="array" ref="A1961">IF(ROW()-1&gt;COUNTA([1]!T_Printers[Printers])*COUNTA([1]!T_Resins[Resins]),"",INDEX([1]!T_Printers[Printers],INT((ROW()-2)/COUNTA([1]!T_Resins[Resins])+1)))</f>
        <v>EPAX X10</v>
      </c>
      <c r="B1961" t="str">
        <f>_xlfn.XLOOKUP(A1961,[1]!T_Printers[Printers],[1]!T_Printers[Icon link],,0)</f>
        <v>EPAXX10</v>
      </c>
      <c r="C1961" t="str">
        <f t="array" ref="C1961">IF(ROW()-1&gt;COUNTA([1]!T_Printers[Printers])*COUNTA([1]!T_Resins[Resins]),"",INDEX([1]!T_Resins[Resins],MOD(ROW()-2,COUNTA([1]!T_Resins[Resins]))+1))</f>
        <v>Dental Splint Soft</v>
      </c>
      <c r="D1961">
        <f>IF(SUM(E1961:J1961)&lt;&gt;0,IF(ROW()-1&gt;COUNTA([1]!T_Printers[Printers])*COUNTA([1]!T_Resins[Resins]),"",2),"")</f>
        <v>2</v>
      </c>
      <c r="E1961" cm="1">
        <f t="array" ref="E1961">IFERROR(IF(ROW()-1&gt;COUNTA([1]!T_Printers[Printers])*COUNTA([1]!T_Resins[Resins]),"",_xlfn.IFS(ROUND(VLOOKUP(C1961,[1]!T_Resins[#Data],2,FALSE)/VLOOKUP(A1961,[1]!T_Printers[#Data],5,FALSE),1)&lt;=_xlfn.XLOOKUP(B1961,[1]Printers!L:L,[1]Printers!O:O,1,0,),ROUND(VLOOKUP(C1961,[1]!T_Resins[#Data],2,FALSE)/VLOOKUP(A1961,[1]!T_Printers[#Data],5,FALSE),1),ROUND(VLOOKUP(C1961,[1]!T_Resins[#Data],2,FALSE)/VLOOKUP(A1961,[1]!T_Printers[#Data],5,FALSE),1)&gt;_xlfn.XLOOKUP(B1961,[1]Printers!L:L,[1]Printers!O:O,1,0,),10)),"Используйте слой 100 мкм")</f>
        <v>7.8</v>
      </c>
      <c r="F1961">
        <f>IFERROR(IF(ROUND(_xlfn.XLOOKUP([1]Parameters!B1961,[1]Printers!L:L,[1]Printers!Q:Q,,0)*E1961/10,0)*10&lt;_xlfn.XLOOKUP([1]Parameters!B1961,[1]Printers!L:L,[1]Printers!P:P,,0),ROUND(_xlfn.XLOOKUP([1]Parameters!B1961,[1]Printers!L:L,[1]Printers!Q:Q,,0)*E1961/10,0)*10,_xlfn.XLOOKUP([1]Parameters!B1961,[1]Printers!L:L,[1]Printers!P:P,,0)),"")</f>
        <v>70</v>
      </c>
      <c r="G1961" cm="1">
        <f t="array" ref="G1961">IFERROR(IF(ROW()-1&gt;COUNTA([1]!T_Printers[Printers])*COUNTA([1]!T_Resins[Resins]),"",_xlfn.IFS(ROUND(VLOOKUP(C1961,[1]!T_Resins[#Data],3,FALSE)/VLOOKUP(A1961,[1]!T_Printers[#Data],5,FALSE),1)&lt;=_xlfn.XLOOKUP(B1961,[1]Printers!L:L,[1]Printers!O:O,1,0,),ROUND(VLOOKUP(C1961,[1]!T_Resins[#Data],3,FALSE)/VLOOKUP(A1961,[1]!T_Printers[#Data],5,FALSE),1),ROUND(VLOOKUP(C1961,[1]!T_Resins[#Data],3,FALSE)/VLOOKUP(A1961,[1]!T_Printers[#Data],5,FALSE),1)&gt;_xlfn.XLOOKUP(B1961,[1]Printers!L:L,[1]Printers!O:O,1,0,),10)),"")</f>
        <v>10.1</v>
      </c>
      <c r="H1961">
        <f>IFERROR(IF(ROUND(_xlfn.XLOOKUP([1]Parameters!B1961,[1]Printers!L:L,[1]Printers!Q:Q,,0)*G1961/10,0)*10&lt;_xlfn.XLOOKUP([1]Parameters!B1961,[1]Printers!L:L,[1]Printers!P:P,,0),ROUND(_xlfn.XLOOKUP([1]Parameters!B1961,[1]Printers!L:L,[1]Printers!Q:Q,,0)*G1961/10,0)*10,_xlfn.XLOOKUP([1]Parameters!B1961,[1]Printers!L:L,[1]Printers!P:P,,0)),"")</f>
        <v>90</v>
      </c>
      <c r="I1961" s="3" t="str" cm="1">
        <f t="array" ref="I1961">IFERROR(IF(ROW()-1&gt;COUNTA([1]!T_Printers[Printers])*COUNTA([1]!T_Resins[Resins]),"",_xlfn.IFS(ROUND(VLOOKUP(C1961,[1]!T_Resins[#Data],4,FALSE)/VLOOKUP(A1961,[1]!T_Printers[#Data],5,FALSE),1)&lt;=_xlfn.XLOOKUP(B1961,[1]Printers!L:L,[1]Printers!O:O,1,0,),ROUND(VLOOKUP(C1961,[1]!T_Resins[#Data],4,FALSE)/VLOOKUP(A1961,[1]!T_Printers[#Data],5,FALSE),1),ROUND(VLOOKUP(C1961,[1]!T_Resins[#Data],4,FALSE)/VLOOKUP(A1961,[1]!T_Printers[#Data],5,FALSE),1)&gt;_xlfn.XLOOKUP(B1961,[1]Printers!L:L,[1]Printers!O:O,1,0,),"")),"")</f>
        <v/>
      </c>
      <c r="J1961" t="str">
        <f>IFERROR(IF(ROUND(_xlfn.XLOOKUP([1]Parameters!B1961,[1]Printers!L:L,[1]Printers!Q:Q,,0)*I1961/10,0)*10&lt;_xlfn.XLOOKUP([1]Parameters!B1961,[1]Printers!L:L,[1]Printers!P:P,,0),ROUND(_xlfn.XLOOKUP([1]Parameters!B1961,[1]Printers!L:L,[1]Printers!Q:Q,,0)*I1961/10,0)*10,_xlfn.XLOOKUP([1]Parameters!B1961,[1]Printers!L:L,[1]Printers!P:P,,0)),"")</f>
        <v/>
      </c>
      <c r="K1961">
        <f>IF(SUM(E1961:J1961)&lt;&gt;0,VLOOKUP(A1961,[1]!T_Printers[#Data],10,FALSE)+VLOOKUP(C1961,[1]!T_Resins[#Data],10,FALSE),"")</f>
        <v>3</v>
      </c>
      <c r="L1961">
        <f>IF(SUM(E1961:J1961)&lt;&gt;0,VLOOKUP(A1961,[1]!T_Printers[#Data],11,FALSE),"")</f>
        <v>8</v>
      </c>
      <c r="M1961">
        <f>IF(SUM(E1961:J1961)&lt;&gt;0,VLOOKUP(C1961,[1]!T_Resins[#Data],8,FALSE),"")</f>
        <v>60</v>
      </c>
      <c r="N1961">
        <f>IF(_xlfn.XLOOKUP(B1961,[1]Printers!$L:$L,[1]Printers!$R:$R,0,0)&gt;0,[1]Parameters!M1961,IF(SUM(E1961:J1961)&lt;&gt;0,VLOOKUP(C1961,[1]!T_Resins[#Data],9,FALSE),""))</f>
        <v>60</v>
      </c>
      <c r="O1961" t="str">
        <f t="shared" si="30"/>
        <v>EPAXX10</v>
      </c>
    </row>
    <row r="1962" spans="1:15" x14ac:dyDescent="0.25">
      <c r="A1962" t="str">
        <f t="array" ref="A1962">IF(ROW()-1&gt;COUNTA([1]!T_Printers[Printers])*COUNTA([1]!T_Resins[Resins]),"",INDEX([1]!T_Printers[Printers],INT((ROW()-2)/COUNTA([1]!T_Resins[Resins])+1)))</f>
        <v>EPAX X10</v>
      </c>
      <c r="B1962" t="str">
        <f>_xlfn.XLOOKUP(A1962,[1]!T_Printers[Printers],[1]!T_Printers[Icon link],,0)</f>
        <v>EPAXX10</v>
      </c>
      <c r="C1962" t="str">
        <f t="array" ref="C1962">IF(ROW()-1&gt;COUNTA([1]!T_Printers[Printers])*COUNTA([1]!T_Resins[Resins]),"",INDEX([1]!T_Resins[Resins],MOD(ROW()-2,COUNTA([1]!T_Resins[Resins]))+1))</f>
        <v>Dental Tray</v>
      </c>
      <c r="D1962">
        <f>IF(SUM(E1962:J1962)&lt;&gt;0,IF(ROW()-1&gt;COUNTA([1]!T_Printers[Printers])*COUNTA([1]!T_Resins[Resins]),"",2),"")</f>
        <v>2</v>
      </c>
      <c r="E1962" t="str" cm="1">
        <f t="array" ref="E1962">IFERROR(IF(ROW()-1&gt;COUNTA([1]!T_Printers[Printers])*COUNTA([1]!T_Resins[Resins]),"",_xlfn.IFS(ROUND(VLOOKUP(C1962,[1]!T_Resins[#Data],2,FALSE)/VLOOKUP(A1962,[1]!T_Printers[#Data],5,FALSE),1)&lt;=_xlfn.XLOOKUP(B1962,[1]Printers!L:L,[1]Printers!O:O,1,0,),ROUND(VLOOKUP(C1962,[1]!T_Resins[#Data],2,FALSE)/VLOOKUP(A1962,[1]!T_Printers[#Data],5,FALSE),1),ROUND(VLOOKUP(C1962,[1]!T_Resins[#Data],2,FALSE)/VLOOKUP(A1962,[1]!T_Printers[#Data],5,FALSE),1)&gt;_xlfn.XLOOKUP(B1962,[1]Printers!L:L,[1]Printers!O:O,1,0,),10)),"Используйте слой 100 мкм")</f>
        <v>Используйте слой 100 мкм</v>
      </c>
      <c r="F1962" t="str">
        <f>IFERROR(IF(ROUND(_xlfn.XLOOKUP([1]Parameters!B1962,[1]Printers!L:L,[1]Printers!Q:Q,,0)*E1962/10,0)*10&lt;_xlfn.XLOOKUP([1]Parameters!B1962,[1]Printers!L:L,[1]Printers!P:P,,0),ROUND(_xlfn.XLOOKUP([1]Parameters!B1962,[1]Printers!L:L,[1]Printers!Q:Q,,0)*E1962/10,0)*10,_xlfn.XLOOKUP([1]Parameters!B1962,[1]Printers!L:L,[1]Printers!P:P,,0)),"")</f>
        <v/>
      </c>
      <c r="G1962" cm="1">
        <f t="array" ref="G1962">IFERROR(IF(ROW()-1&gt;COUNTA([1]!T_Printers[Printers])*COUNTA([1]!T_Resins[Resins]),"",_xlfn.IFS(ROUND(VLOOKUP(C1962,[1]!T_Resins[#Data],3,FALSE)/VLOOKUP(A1962,[1]!T_Printers[#Data],5,FALSE),1)&lt;=_xlfn.XLOOKUP(B1962,[1]Printers!L:L,[1]Printers!O:O,1,0,),ROUND(VLOOKUP(C1962,[1]!T_Resins[#Data],3,FALSE)/VLOOKUP(A1962,[1]!T_Printers[#Data],5,FALSE),1),ROUND(VLOOKUP(C1962,[1]!T_Resins[#Data],3,FALSE)/VLOOKUP(A1962,[1]!T_Printers[#Data],5,FALSE),1)&gt;_xlfn.XLOOKUP(B1962,[1]Printers!L:L,[1]Printers!O:O,1,0,),10)),"")</f>
        <v>6.2</v>
      </c>
      <c r="H1962">
        <f>IFERROR(IF(ROUND(_xlfn.XLOOKUP([1]Parameters!B1962,[1]Printers!L:L,[1]Printers!Q:Q,,0)*G1962/10,0)*10&lt;_xlfn.XLOOKUP([1]Parameters!B1962,[1]Printers!L:L,[1]Printers!P:P,,0),ROUND(_xlfn.XLOOKUP([1]Parameters!B1962,[1]Printers!L:L,[1]Printers!Q:Q,,0)*G1962/10,0)*10,_xlfn.XLOOKUP([1]Parameters!B1962,[1]Printers!L:L,[1]Printers!P:P,,0)),"")</f>
        <v>60</v>
      </c>
      <c r="I1962" s="3" cm="1">
        <f t="array" ref="I1962">IFERROR(IF(ROW()-1&gt;COUNTA([1]!T_Printers[Printers])*COUNTA([1]!T_Resins[Resins]),"",_xlfn.IFS(ROUND(VLOOKUP(C1962,[1]!T_Resins[#Data],4,FALSE)/VLOOKUP(A1962,[1]!T_Printers[#Data],5,FALSE),1)&lt;=_xlfn.XLOOKUP(B1962,[1]Printers!L:L,[1]Printers!O:O,1,0,),ROUND(VLOOKUP(C1962,[1]!T_Resins[#Data],4,FALSE)/VLOOKUP(A1962,[1]!T_Printers[#Data],5,FALSE),1),ROUND(VLOOKUP(C1962,[1]!T_Resins[#Data],4,FALSE)/VLOOKUP(A1962,[1]!T_Printers[#Data],5,FALSE),1)&gt;_xlfn.XLOOKUP(B1962,[1]Printers!L:L,[1]Printers!O:O,1,0,),"")),"")</f>
        <v>7.8</v>
      </c>
      <c r="J1962">
        <f>IFERROR(IF(ROUND(_xlfn.XLOOKUP([1]Parameters!B1962,[1]Printers!L:L,[1]Printers!Q:Q,,0)*I1962/10,0)*10&lt;_xlfn.XLOOKUP([1]Parameters!B1962,[1]Printers!L:L,[1]Printers!P:P,,0),ROUND(_xlfn.XLOOKUP([1]Parameters!B1962,[1]Printers!L:L,[1]Printers!Q:Q,,0)*I1962/10,0)*10,_xlfn.XLOOKUP([1]Parameters!B1962,[1]Printers!L:L,[1]Printers!P:P,,0)),"")</f>
        <v>70</v>
      </c>
      <c r="K1962">
        <f>IF(SUM(E1962:J1962)&lt;&gt;0,VLOOKUP(A1962,[1]!T_Printers[#Data],10,FALSE)+VLOOKUP(C1962,[1]!T_Resins[#Data],10,FALSE),"")</f>
        <v>3</v>
      </c>
      <c r="L1962">
        <f>IF(SUM(E1962:J1962)&lt;&gt;0,VLOOKUP(A1962,[1]!T_Printers[#Data],11,FALSE),"")</f>
        <v>8</v>
      </c>
      <c r="M1962">
        <f>IF(SUM(E1962:J1962)&lt;&gt;0,VLOOKUP(C1962,[1]!T_Resins[#Data],8,FALSE),"")</f>
        <v>120</v>
      </c>
      <c r="N1962">
        <f>IF(_xlfn.XLOOKUP(B1962,[1]Printers!$L:$L,[1]Printers!$R:$R,0,0)&gt;0,[1]Parameters!M1962,IF(SUM(E1962:J1962)&lt;&gt;0,VLOOKUP(C1962,[1]!T_Resins[#Data],9,FALSE),""))</f>
        <v>180</v>
      </c>
      <c r="O1962" t="str">
        <f t="shared" si="30"/>
        <v>EPAXX10</v>
      </c>
    </row>
    <row r="1963" spans="1:15" x14ac:dyDescent="0.25">
      <c r="A1963" t="str">
        <f t="array" ref="A1963">IF(ROW()-1&gt;COUNTA([1]!T_Printers[Printers])*COUNTA([1]!T_Resins[Resins]),"",INDEX([1]!T_Printers[Printers],INT((ROW()-2)/COUNTA([1]!T_Resins[Resins])+1)))</f>
        <v>EPAX X10</v>
      </c>
      <c r="B1963" t="str">
        <f>_xlfn.XLOOKUP(A1963,[1]!T_Printers[Printers],[1]!T_Printers[Icon link],,0)</f>
        <v>EPAXX10</v>
      </c>
      <c r="C1963" t="str">
        <f t="array" ref="C1963">IF(ROW()-1&gt;COUNTA([1]!T_Printers[Printers])*COUNTA([1]!T_Resins[Resins]),"",INDEX([1]!T_Resins[Resins],MOD(ROW()-2,COUNTA([1]!T_Resins[Resins]))+1))</f>
        <v>Dental Yellow Clear</v>
      </c>
      <c r="D1963">
        <f>IF(SUM(E1963:J1963)&lt;&gt;0,IF(ROW()-1&gt;COUNTA([1]!T_Printers[Printers])*COUNTA([1]!T_Resins[Resins]),"",2),"")</f>
        <v>2</v>
      </c>
      <c r="E1963" cm="1">
        <f t="array" ref="E1963">IFERROR(IF(ROW()-1&gt;COUNTA([1]!T_Printers[Printers])*COUNTA([1]!T_Resins[Resins]),"",_xlfn.IFS(ROUND(VLOOKUP(C1963,[1]!T_Resins[#Data],2,FALSE)/VLOOKUP(A1963,[1]!T_Printers[#Data],5,FALSE),1)&lt;=_xlfn.XLOOKUP(B1963,[1]Printers!L:L,[1]Printers!O:O,1,0,),ROUND(VLOOKUP(C1963,[1]!T_Resins[#Data],2,FALSE)/VLOOKUP(A1963,[1]!T_Printers[#Data],5,FALSE),1),ROUND(VLOOKUP(C1963,[1]!T_Resins[#Data],2,FALSE)/VLOOKUP(A1963,[1]!T_Printers[#Data],5,FALSE),1)&gt;_xlfn.XLOOKUP(B1963,[1]Printers!L:L,[1]Printers!O:O,1,0,),10)),"Используйте слой 100 мкм")</f>
        <v>2.7</v>
      </c>
      <c r="F1963">
        <f>IFERROR(IF(ROUND(_xlfn.XLOOKUP([1]Parameters!B1963,[1]Printers!L:L,[1]Printers!Q:Q,,0)*E1963/10,0)*10&lt;_xlfn.XLOOKUP([1]Parameters!B1963,[1]Printers!L:L,[1]Printers!P:P,,0),ROUND(_xlfn.XLOOKUP([1]Parameters!B1963,[1]Printers!L:L,[1]Printers!Q:Q,,0)*E1963/10,0)*10,_xlfn.XLOOKUP([1]Parameters!B1963,[1]Printers!L:L,[1]Printers!P:P,,0)),"")</f>
        <v>20</v>
      </c>
      <c r="G1963" cm="1">
        <f t="array" ref="G1963">IFERROR(IF(ROW()-1&gt;COUNTA([1]!T_Printers[Printers])*COUNTA([1]!T_Resins[Resins]),"",_xlfn.IFS(ROUND(VLOOKUP(C1963,[1]!T_Resins[#Data],3,FALSE)/VLOOKUP(A1963,[1]!T_Printers[#Data],5,FALSE),1)&lt;=_xlfn.XLOOKUP(B1963,[1]Printers!L:L,[1]Printers!O:O,1,0,),ROUND(VLOOKUP(C1963,[1]!T_Resins[#Data],3,FALSE)/VLOOKUP(A1963,[1]!T_Printers[#Data],5,FALSE),1),ROUND(VLOOKUP(C1963,[1]!T_Resins[#Data],3,FALSE)/VLOOKUP(A1963,[1]!T_Printers[#Data],5,FALSE),1)&gt;_xlfn.XLOOKUP(B1963,[1]Printers!L:L,[1]Printers!O:O,1,0,),10)),"")</f>
        <v>3.5</v>
      </c>
      <c r="H1963">
        <f>IFERROR(IF(ROUND(_xlfn.XLOOKUP([1]Parameters!B1963,[1]Printers!L:L,[1]Printers!Q:Q,,0)*G1963/10,0)*10&lt;_xlfn.XLOOKUP([1]Parameters!B1963,[1]Printers!L:L,[1]Printers!P:P,,0),ROUND(_xlfn.XLOOKUP([1]Parameters!B1963,[1]Printers!L:L,[1]Printers!Q:Q,,0)*G1963/10,0)*10,_xlfn.XLOOKUP([1]Parameters!B1963,[1]Printers!L:L,[1]Printers!P:P,,0)),"")</f>
        <v>30</v>
      </c>
      <c r="I1963" s="3" t="str" cm="1">
        <f t="array" ref="I1963">IFERROR(IF(ROW()-1&gt;COUNTA([1]!T_Printers[Printers])*COUNTA([1]!T_Resins[Resins]),"",_xlfn.IFS(ROUND(VLOOKUP(C1963,[1]!T_Resins[#Data],4,FALSE)/VLOOKUP(A1963,[1]!T_Printers[#Data],5,FALSE),1)&lt;=_xlfn.XLOOKUP(B1963,[1]Printers!L:L,[1]Printers!O:O,1,0,),ROUND(VLOOKUP(C1963,[1]!T_Resins[#Data],4,FALSE)/VLOOKUP(A1963,[1]!T_Printers[#Data],5,FALSE),1),ROUND(VLOOKUP(C1963,[1]!T_Resins[#Data],4,FALSE)/VLOOKUP(A1963,[1]!T_Printers[#Data],5,FALSE),1)&gt;_xlfn.XLOOKUP(B1963,[1]Printers!L:L,[1]Printers!O:O,1,0,),"")),"")</f>
        <v/>
      </c>
      <c r="J1963" t="str">
        <f>IFERROR(IF(ROUND(_xlfn.XLOOKUP([1]Parameters!B1963,[1]Printers!L:L,[1]Printers!Q:Q,,0)*I1963/10,0)*10&lt;_xlfn.XLOOKUP([1]Parameters!B1963,[1]Printers!L:L,[1]Printers!P:P,,0),ROUND(_xlfn.XLOOKUP([1]Parameters!B1963,[1]Printers!L:L,[1]Printers!Q:Q,,0)*I1963/10,0)*10,_xlfn.XLOOKUP([1]Parameters!B1963,[1]Printers!L:L,[1]Printers!P:P,,0)),"")</f>
        <v/>
      </c>
      <c r="K1963">
        <f>IF(SUM(E1963:J1963)&lt;&gt;0,VLOOKUP(A1963,[1]!T_Printers[#Data],10,FALSE)+VLOOKUP(C1963,[1]!T_Resins[#Data],10,FALSE),"")</f>
        <v>3</v>
      </c>
      <c r="L1963">
        <f>IF(SUM(E1963:J1963)&lt;&gt;0,VLOOKUP(A1963,[1]!T_Printers[#Data],11,FALSE),"")</f>
        <v>8</v>
      </c>
      <c r="M1963">
        <f>IF(SUM(E1963:J1963)&lt;&gt;0,VLOOKUP(C1963,[1]!T_Resins[#Data],8,FALSE),"")</f>
        <v>120</v>
      </c>
      <c r="N1963">
        <f>IF(_xlfn.XLOOKUP(B1963,[1]Printers!$L:$L,[1]Printers!$R:$R,0,0)&gt;0,[1]Parameters!M1963,IF(SUM(E1963:J1963)&lt;&gt;0,VLOOKUP(C1963,[1]!T_Resins[#Data],9,FALSE),""))</f>
        <v>180</v>
      </c>
      <c r="O1963" t="str">
        <f t="shared" si="30"/>
        <v>EPAXX10</v>
      </c>
    </row>
    <row r="1964" spans="1:15" x14ac:dyDescent="0.25">
      <c r="A1964" t="str">
        <f t="array" ref="A1964">IF(ROW()-1&gt;COUNTA([1]!T_Printers[Printers])*COUNTA([1]!T_Resins[Resins]),"",INDEX([1]!T_Printers[Printers],INT((ROW()-2)/COUNTA([1]!T_Resins[Resins])+1)))</f>
        <v>EPAX X10</v>
      </c>
      <c r="B1964" t="str">
        <f>_xlfn.XLOOKUP(A1964,[1]!T_Printers[Printers],[1]!T_Printers[Icon link],,0)</f>
        <v>EPAXX10</v>
      </c>
      <c r="C1964" t="str">
        <f t="array" ref="C1964">IF(ROW()-1&gt;COUNTA([1]!T_Printers[Printers])*COUNTA([1]!T_Resins[Resins]),"",INDEX([1]!T_Resins[Resins],MOD(ROW()-2,COUNTA([1]!T_Resins[Resins]))+1))</f>
        <v>Dental Yellow Clear PRO</v>
      </c>
      <c r="D1964">
        <f>IF(SUM(E1964:J1964)&lt;&gt;0,IF(ROW()-1&gt;COUNTA([1]!T_Printers[Printers])*COUNTA([1]!T_Resins[Resins]),"",2),"")</f>
        <v>2</v>
      </c>
      <c r="E1964" cm="1">
        <f t="array" ref="E1964">IFERROR(IF(ROW()-1&gt;COUNTA([1]!T_Printers[Printers])*COUNTA([1]!T_Resins[Resins]),"",_xlfn.IFS(ROUND(VLOOKUP(C1964,[1]!T_Resins[#Data],2,FALSE)/VLOOKUP(A1964,[1]!T_Printers[#Data],5,FALSE),1)&lt;=_xlfn.XLOOKUP(B1964,[1]Printers!L:L,[1]Printers!O:O,1,0,),ROUND(VLOOKUP(C1964,[1]!T_Resins[#Data],2,FALSE)/VLOOKUP(A1964,[1]!T_Printers[#Data],5,FALSE),1),ROUND(VLOOKUP(C1964,[1]!T_Resins[#Data],2,FALSE)/VLOOKUP(A1964,[1]!T_Printers[#Data],5,FALSE),1)&gt;_xlfn.XLOOKUP(B1964,[1]Printers!L:L,[1]Printers!O:O,1,0,),10)),"Используйте слой 100 мкм")</f>
        <v>7</v>
      </c>
      <c r="F1964">
        <f>IFERROR(IF(ROUND(_xlfn.XLOOKUP([1]Parameters!B1964,[1]Printers!L:L,[1]Printers!Q:Q,,0)*E1964/10,0)*10&lt;_xlfn.XLOOKUP([1]Parameters!B1964,[1]Printers!L:L,[1]Printers!P:P,,0),ROUND(_xlfn.XLOOKUP([1]Parameters!B1964,[1]Printers!L:L,[1]Printers!Q:Q,,0)*E1964/10,0)*10,_xlfn.XLOOKUP([1]Parameters!B1964,[1]Printers!L:L,[1]Printers!P:P,,0)),"")</f>
        <v>60</v>
      </c>
      <c r="G1964" cm="1">
        <f t="array" ref="G1964">IFERROR(IF(ROW()-1&gt;COUNTA([1]!T_Printers[Printers])*COUNTA([1]!T_Resins[Resins]),"",_xlfn.IFS(ROUND(VLOOKUP(C1964,[1]!T_Resins[#Data],3,FALSE)/VLOOKUP(A1964,[1]!T_Printers[#Data],5,FALSE),1)&lt;=_xlfn.XLOOKUP(B1964,[1]Printers!L:L,[1]Printers!O:O,1,0,),ROUND(VLOOKUP(C1964,[1]!T_Resins[#Data],3,FALSE)/VLOOKUP(A1964,[1]!T_Printers[#Data],5,FALSE),1),ROUND(VLOOKUP(C1964,[1]!T_Resins[#Data],3,FALSE)/VLOOKUP(A1964,[1]!T_Printers[#Data],5,FALSE),1)&gt;_xlfn.XLOOKUP(B1964,[1]Printers!L:L,[1]Printers!O:O,1,0,),10)),"")</f>
        <v>9.1</v>
      </c>
      <c r="H1964">
        <f>IFERROR(IF(ROUND(_xlfn.XLOOKUP([1]Parameters!B1964,[1]Printers!L:L,[1]Printers!Q:Q,,0)*G1964/10,0)*10&lt;_xlfn.XLOOKUP([1]Parameters!B1964,[1]Printers!L:L,[1]Printers!P:P,,0),ROUND(_xlfn.XLOOKUP([1]Parameters!B1964,[1]Printers!L:L,[1]Printers!Q:Q,,0)*G1964/10,0)*10,_xlfn.XLOOKUP([1]Parameters!B1964,[1]Printers!L:L,[1]Printers!P:P,,0)),"")</f>
        <v>80</v>
      </c>
      <c r="I1964" s="3" t="str" cm="1">
        <f t="array" ref="I1964">IFERROR(IF(ROW()-1&gt;COUNTA([1]!T_Printers[Printers])*COUNTA([1]!T_Resins[Resins]),"",_xlfn.IFS(ROUND(VLOOKUP(C1964,[1]!T_Resins[#Data],4,FALSE)/VLOOKUP(A1964,[1]!T_Printers[#Data],5,FALSE),1)&lt;=_xlfn.XLOOKUP(B1964,[1]Printers!L:L,[1]Printers!O:O,1,0,),ROUND(VLOOKUP(C1964,[1]!T_Resins[#Data],4,FALSE)/VLOOKUP(A1964,[1]!T_Printers[#Data],5,FALSE),1),ROUND(VLOOKUP(C1964,[1]!T_Resins[#Data],4,FALSE)/VLOOKUP(A1964,[1]!T_Printers[#Data],5,FALSE),1)&gt;_xlfn.XLOOKUP(B1964,[1]Printers!L:L,[1]Printers!O:O,1,0,),"")),"")</f>
        <v/>
      </c>
      <c r="J1964" t="str">
        <f>IFERROR(IF(ROUND(_xlfn.XLOOKUP([1]Parameters!B1964,[1]Printers!L:L,[1]Printers!Q:Q,,0)*I1964/10,0)*10&lt;_xlfn.XLOOKUP([1]Parameters!B1964,[1]Printers!L:L,[1]Printers!P:P,,0),ROUND(_xlfn.XLOOKUP([1]Parameters!B1964,[1]Printers!L:L,[1]Printers!Q:Q,,0)*I1964/10,0)*10,_xlfn.XLOOKUP([1]Parameters!B1964,[1]Printers!L:L,[1]Printers!P:P,,0)),"")</f>
        <v/>
      </c>
      <c r="K1964">
        <f>IF(SUM(E1964:J1964)&lt;&gt;0,VLOOKUP(A1964,[1]!T_Printers[#Data],10,FALSE)+VLOOKUP(C1964,[1]!T_Resins[#Data],10,FALSE),"")</f>
        <v>3</v>
      </c>
      <c r="L1964">
        <f>IF(SUM(E1964:J1964)&lt;&gt;0,VLOOKUP(A1964,[1]!T_Printers[#Data],11,FALSE),"")</f>
        <v>8</v>
      </c>
      <c r="M1964">
        <f>IF(SUM(E1964:J1964)&lt;&gt;0,VLOOKUP(C1964,[1]!T_Resins[#Data],8,FALSE),"")</f>
        <v>120</v>
      </c>
      <c r="N1964">
        <f>IF(_xlfn.XLOOKUP(B1964,[1]Printers!$L:$L,[1]Printers!$R:$R,0,0)&gt;0,[1]Parameters!M1964,IF(SUM(E1964:J1964)&lt;&gt;0,VLOOKUP(C1964,[1]!T_Resins[#Data],9,FALSE),""))</f>
        <v>180</v>
      </c>
      <c r="O1964" t="str">
        <f t="shared" si="30"/>
        <v>EPAXX10</v>
      </c>
    </row>
    <row r="1965" spans="1:15" x14ac:dyDescent="0.25">
      <c r="A1965" t="str">
        <f t="array" ref="A1965">IF(ROW()-1&gt;COUNTA([1]!T_Printers[Printers])*COUNTA([1]!T_Resins[Resins]),"",INDEX([1]!T_Printers[Printers],INT((ROW()-2)/COUNTA([1]!T_Resins[Resins])+1)))</f>
        <v>EPAX X10</v>
      </c>
      <c r="B1965" t="str">
        <f>_xlfn.XLOOKUP(A1965,[1]!T_Printers[Printers],[1]!T_Printers[Icon link],,0)</f>
        <v>EPAXX10</v>
      </c>
      <c r="C1965" t="str">
        <f t="array" ref="C1965">IF(ROW()-1&gt;COUNTA([1]!T_Printers[Printers])*COUNTA([1]!T_Resins[Resins]),"",INDEX([1]!T_Resins[Resins],MOD(ROW()-2,COUNTA([1]!T_Resins[Resins]))+1))</f>
        <v>Industrial ABS Black</v>
      </c>
      <c r="D1965">
        <f>IF(SUM(E1965:J1965)&lt;&gt;0,IF(ROW()-1&gt;COUNTA([1]!T_Printers[Printers])*COUNTA([1]!T_Resins[Resins]),"",2),"")</f>
        <v>2</v>
      </c>
      <c r="E1965" cm="1">
        <f t="array" ref="E1965">IFERROR(IF(ROW()-1&gt;COUNTA([1]!T_Printers[Printers])*COUNTA([1]!T_Resins[Resins]),"",_xlfn.IFS(ROUND(VLOOKUP(C1965,[1]!T_Resins[#Data],2,FALSE)/VLOOKUP(A1965,[1]!T_Printers[#Data],5,FALSE),1)&lt;=_xlfn.XLOOKUP(B1965,[1]Printers!L:L,[1]Printers!O:O,1,0,),ROUND(VLOOKUP(C1965,[1]!T_Resins[#Data],2,FALSE)/VLOOKUP(A1965,[1]!T_Printers[#Data],5,FALSE),1),ROUND(VLOOKUP(C1965,[1]!T_Resins[#Data],2,FALSE)/VLOOKUP(A1965,[1]!T_Printers[#Data],5,FALSE),1)&gt;_xlfn.XLOOKUP(B1965,[1]Printers!L:L,[1]Printers!O:O,1,0,),10)),"Используйте слой 100 мкм")</f>
        <v>5.6</v>
      </c>
      <c r="F1965">
        <f>IFERROR(IF(ROUND(_xlfn.XLOOKUP([1]Parameters!B1965,[1]Printers!L:L,[1]Printers!Q:Q,,0)*E1965/10,0)*10&lt;_xlfn.XLOOKUP([1]Parameters!B1965,[1]Printers!L:L,[1]Printers!P:P,,0),ROUND(_xlfn.XLOOKUP([1]Parameters!B1965,[1]Printers!L:L,[1]Printers!Q:Q,,0)*E1965/10,0)*10,_xlfn.XLOOKUP([1]Parameters!B1965,[1]Printers!L:L,[1]Printers!P:P,,0)),"")</f>
        <v>50</v>
      </c>
      <c r="G1965" cm="1">
        <f t="array" ref="G1965">IFERROR(IF(ROW()-1&gt;COUNTA([1]!T_Printers[Printers])*COUNTA([1]!T_Resins[Resins]),"",_xlfn.IFS(ROUND(VLOOKUP(C1965,[1]!T_Resins[#Data],3,FALSE)/VLOOKUP(A1965,[1]!T_Printers[#Data],5,FALSE),1)&lt;=_xlfn.XLOOKUP(B1965,[1]Printers!L:L,[1]Printers!O:O,1,0,),ROUND(VLOOKUP(C1965,[1]!T_Resins[#Data],3,FALSE)/VLOOKUP(A1965,[1]!T_Printers[#Data],5,FALSE),1),ROUND(VLOOKUP(C1965,[1]!T_Resins[#Data],3,FALSE)/VLOOKUP(A1965,[1]!T_Printers[#Data],5,FALSE),1)&gt;_xlfn.XLOOKUP(B1965,[1]Printers!L:L,[1]Printers!O:O,1,0,),10)),"")</f>
        <v>7.2</v>
      </c>
      <c r="H1965">
        <f>IFERROR(IF(ROUND(_xlfn.XLOOKUP([1]Parameters!B1965,[1]Printers!L:L,[1]Printers!Q:Q,,0)*G1965/10,0)*10&lt;_xlfn.XLOOKUP([1]Parameters!B1965,[1]Printers!L:L,[1]Printers!P:P,,0),ROUND(_xlfn.XLOOKUP([1]Parameters!B1965,[1]Printers!L:L,[1]Printers!Q:Q,,0)*G1965/10,0)*10,_xlfn.XLOOKUP([1]Parameters!B1965,[1]Printers!L:L,[1]Printers!P:P,,0)),"")</f>
        <v>60</v>
      </c>
      <c r="I1965" s="3" t="str" cm="1">
        <f t="array" ref="I1965">IFERROR(IF(ROW()-1&gt;COUNTA([1]!T_Printers[Printers])*COUNTA([1]!T_Resins[Resins]),"",_xlfn.IFS(ROUND(VLOOKUP(C1965,[1]!T_Resins[#Data],4,FALSE)/VLOOKUP(A1965,[1]!T_Printers[#Data],5,FALSE),1)&lt;=_xlfn.XLOOKUP(B1965,[1]Printers!L:L,[1]Printers!O:O,1,0,),ROUND(VLOOKUP(C1965,[1]!T_Resins[#Data],4,FALSE)/VLOOKUP(A1965,[1]!T_Printers[#Data],5,FALSE),1),ROUND(VLOOKUP(C1965,[1]!T_Resins[#Data],4,FALSE)/VLOOKUP(A1965,[1]!T_Printers[#Data],5,FALSE),1)&gt;_xlfn.XLOOKUP(B1965,[1]Printers!L:L,[1]Printers!O:O,1,0,),"")),"")</f>
        <v/>
      </c>
      <c r="J1965" t="str">
        <f>IFERROR(IF(ROUND(_xlfn.XLOOKUP([1]Parameters!B1965,[1]Printers!L:L,[1]Printers!Q:Q,,0)*I1965/10,0)*10&lt;_xlfn.XLOOKUP([1]Parameters!B1965,[1]Printers!L:L,[1]Printers!P:P,,0),ROUND(_xlfn.XLOOKUP([1]Parameters!B1965,[1]Printers!L:L,[1]Printers!Q:Q,,0)*I1965/10,0)*10,_xlfn.XLOOKUP([1]Parameters!B1965,[1]Printers!L:L,[1]Printers!P:P,,0)),"")</f>
        <v/>
      </c>
      <c r="K1965">
        <f>IF(SUM(E1965:J1965)&lt;&gt;0,VLOOKUP(A1965,[1]!T_Printers[#Data],10,FALSE)+VLOOKUP(C1965,[1]!T_Resins[#Data],10,FALSE),"")</f>
        <v>3</v>
      </c>
      <c r="L1965">
        <f>IF(SUM(E1965:J1965)&lt;&gt;0,VLOOKUP(A1965,[1]!T_Printers[#Data],11,FALSE),"")</f>
        <v>8</v>
      </c>
      <c r="M1965">
        <f>IF(SUM(E1965:J1965)&lt;&gt;0,VLOOKUP(C1965,[1]!T_Resins[#Data],8,FALSE),"")</f>
        <v>60</v>
      </c>
      <c r="N1965">
        <f>IF(_xlfn.XLOOKUP(B1965,[1]Printers!$L:$L,[1]Printers!$R:$R,0,0)&gt;0,[1]Parameters!M1965,IF(SUM(E1965:J1965)&lt;&gt;0,VLOOKUP(C1965,[1]!T_Resins[#Data],9,FALSE),""))</f>
        <v>60</v>
      </c>
      <c r="O1965" t="str">
        <f t="shared" si="30"/>
        <v>EPAXX10</v>
      </c>
    </row>
    <row r="1966" spans="1:15" x14ac:dyDescent="0.25">
      <c r="A1966" t="str">
        <f t="array" ref="A1966">IF(ROW()-1&gt;COUNTA([1]!T_Printers[Printers])*COUNTA([1]!T_Resins[Resins]),"",INDEX([1]!T_Printers[Printers],INT((ROW()-2)/COUNTA([1]!T_Resins[Resins])+1)))</f>
        <v>EPAX X10</v>
      </c>
      <c r="B1966" t="str">
        <f>_xlfn.XLOOKUP(A1966,[1]!T_Printers[Printers],[1]!T_Printers[Icon link],,0)</f>
        <v>EPAXX10</v>
      </c>
      <c r="C1966" t="str">
        <f t="array" ref="C1966">IF(ROW()-1&gt;COUNTA([1]!T_Printers[Printers])*COUNTA([1]!T_Resins[Resins]),"",INDEX([1]!T_Resins[Resins],MOD(ROW()-2,COUNTA([1]!T_Resins[Resins]))+1))</f>
        <v>Industrial ABS-Like Grey</v>
      </c>
      <c r="D1966">
        <f>IF(SUM(E1966:J1966)&lt;&gt;0,IF(ROW()-1&gt;COUNTA([1]!T_Printers[Printers])*COUNTA([1]!T_Resins[Resins]),"",2),"")</f>
        <v>2</v>
      </c>
      <c r="E1966" cm="1">
        <f t="array" ref="E1966">IFERROR(IF(ROW()-1&gt;COUNTA([1]!T_Printers[Printers])*COUNTA([1]!T_Resins[Resins]),"",_xlfn.IFS(ROUND(VLOOKUP(C1966,[1]!T_Resins[#Data],2,FALSE)/VLOOKUP(A1966,[1]!T_Printers[#Data],5,FALSE),1)&lt;=_xlfn.XLOOKUP(B1966,[1]Printers!L:L,[1]Printers!O:O,1,0,),ROUND(VLOOKUP(C1966,[1]!T_Resins[#Data],2,FALSE)/VLOOKUP(A1966,[1]!T_Printers[#Data],5,FALSE),1),ROUND(VLOOKUP(C1966,[1]!T_Resins[#Data],2,FALSE)/VLOOKUP(A1966,[1]!T_Printers[#Data],5,FALSE),1)&gt;_xlfn.XLOOKUP(B1966,[1]Printers!L:L,[1]Printers!O:O,1,0,),10)),"Используйте слой 100 мкм")</f>
        <v>5.5</v>
      </c>
      <c r="F1966">
        <f>IFERROR(IF(ROUND(_xlfn.XLOOKUP([1]Parameters!B1966,[1]Printers!L:L,[1]Printers!Q:Q,,0)*E1966/10,0)*10&lt;_xlfn.XLOOKUP([1]Parameters!B1966,[1]Printers!L:L,[1]Printers!P:P,,0),ROUND(_xlfn.XLOOKUP([1]Parameters!B1966,[1]Printers!L:L,[1]Printers!Q:Q,,0)*E1966/10,0)*10,_xlfn.XLOOKUP([1]Parameters!B1966,[1]Printers!L:L,[1]Printers!P:P,,0)),"")</f>
        <v>50</v>
      </c>
      <c r="G1966" cm="1">
        <f t="array" ref="G1966">IFERROR(IF(ROW()-1&gt;COUNTA([1]!T_Printers[Printers])*COUNTA([1]!T_Resins[Resins]),"",_xlfn.IFS(ROUND(VLOOKUP(C1966,[1]!T_Resins[#Data],3,FALSE)/VLOOKUP(A1966,[1]!T_Printers[#Data],5,FALSE),1)&lt;=_xlfn.XLOOKUP(B1966,[1]Printers!L:L,[1]Printers!O:O,1,0,),ROUND(VLOOKUP(C1966,[1]!T_Resins[#Data],3,FALSE)/VLOOKUP(A1966,[1]!T_Printers[#Data],5,FALSE),1),ROUND(VLOOKUP(C1966,[1]!T_Resins[#Data],3,FALSE)/VLOOKUP(A1966,[1]!T_Printers[#Data],5,FALSE),1)&gt;_xlfn.XLOOKUP(B1966,[1]Printers!L:L,[1]Printers!O:O,1,0,),10)),"")</f>
        <v>7.2</v>
      </c>
      <c r="H1966">
        <f>IFERROR(IF(ROUND(_xlfn.XLOOKUP([1]Parameters!B1966,[1]Printers!L:L,[1]Printers!Q:Q,,0)*G1966/10,0)*10&lt;_xlfn.XLOOKUP([1]Parameters!B1966,[1]Printers!L:L,[1]Printers!P:P,,0),ROUND(_xlfn.XLOOKUP([1]Parameters!B1966,[1]Printers!L:L,[1]Printers!Q:Q,,0)*G1966/10,0)*10,_xlfn.XLOOKUP([1]Parameters!B1966,[1]Printers!L:L,[1]Printers!P:P,,0)),"")</f>
        <v>60</v>
      </c>
      <c r="I1966" s="3" t="str" cm="1">
        <f t="array" ref="I1966">IFERROR(IF(ROW()-1&gt;COUNTA([1]!T_Printers[Printers])*COUNTA([1]!T_Resins[Resins]),"",_xlfn.IFS(ROUND(VLOOKUP(C1966,[1]!T_Resins[#Data],4,FALSE)/VLOOKUP(A1966,[1]!T_Printers[#Data],5,FALSE),1)&lt;=_xlfn.XLOOKUP(B1966,[1]Printers!L:L,[1]Printers!O:O,1,0,),ROUND(VLOOKUP(C1966,[1]!T_Resins[#Data],4,FALSE)/VLOOKUP(A1966,[1]!T_Printers[#Data],5,FALSE),1),ROUND(VLOOKUP(C1966,[1]!T_Resins[#Data],4,FALSE)/VLOOKUP(A1966,[1]!T_Printers[#Data],5,FALSE),1)&gt;_xlfn.XLOOKUP(B1966,[1]Printers!L:L,[1]Printers!O:O,1,0,),"")),"")</f>
        <v/>
      </c>
      <c r="J1966" t="str">
        <f>IFERROR(IF(ROUND(_xlfn.XLOOKUP([1]Parameters!B1966,[1]Printers!L:L,[1]Printers!Q:Q,,0)*I1966/10,0)*10&lt;_xlfn.XLOOKUP([1]Parameters!B1966,[1]Printers!L:L,[1]Printers!P:P,,0),ROUND(_xlfn.XLOOKUP([1]Parameters!B1966,[1]Printers!L:L,[1]Printers!Q:Q,,0)*I1966/10,0)*10,_xlfn.XLOOKUP([1]Parameters!B1966,[1]Printers!L:L,[1]Printers!P:P,,0)),"")</f>
        <v/>
      </c>
      <c r="K1966">
        <f>IF(SUM(E1966:J1966)&lt;&gt;0,VLOOKUP(A1966,[1]!T_Printers[#Data],10,FALSE)+VLOOKUP(C1966,[1]!T_Resins[#Data],10,FALSE),"")</f>
        <v>3</v>
      </c>
      <c r="L1966">
        <f>IF(SUM(E1966:J1966)&lt;&gt;0,VLOOKUP(A1966,[1]!T_Printers[#Data],11,FALSE),"")</f>
        <v>8</v>
      </c>
      <c r="M1966">
        <f>IF(SUM(E1966:J1966)&lt;&gt;0,VLOOKUP(C1966,[1]!T_Resins[#Data],8,FALSE),"")</f>
        <v>120</v>
      </c>
      <c r="N1966">
        <f>IF(_xlfn.XLOOKUP(B1966,[1]Printers!$L:$L,[1]Printers!$R:$R,0,0)&gt;0,[1]Parameters!M1966,IF(SUM(E1966:J1966)&lt;&gt;0,VLOOKUP(C1966,[1]!T_Resins[#Data],9,FALSE),""))</f>
        <v>180</v>
      </c>
      <c r="O1966" t="str">
        <f t="shared" si="30"/>
        <v>EPAXX10</v>
      </c>
    </row>
    <row r="1967" spans="1:15" x14ac:dyDescent="0.25">
      <c r="A1967" t="str">
        <f t="array" ref="A1967">IF(ROW()-1&gt;COUNTA([1]!T_Printers[Printers])*COUNTA([1]!T_Resins[Resins]),"",INDEX([1]!T_Printers[Printers],INT((ROW()-2)/COUNTA([1]!T_Resins[Resins])+1)))</f>
        <v>EPAX X10</v>
      </c>
      <c r="B1967" t="str">
        <f>_xlfn.XLOOKUP(A1967,[1]!T_Printers[Printers],[1]!T_Printers[Icon link],,0)</f>
        <v>EPAXX10</v>
      </c>
      <c r="C1967" t="str">
        <f t="array" ref="C1967">IF(ROW()-1&gt;COUNTA([1]!T_Printers[Printers])*COUNTA([1]!T_Resins[Resins]),"",INDEX([1]!T_Resins[Resins],MOD(ROW()-2,COUNTA([1]!T_Resins[Resins]))+1))</f>
        <v>Industrial Flex Natural Clear</v>
      </c>
      <c r="D1967">
        <f>IF(SUM(E1967:J1967)&lt;&gt;0,IF(ROW()-1&gt;COUNTA([1]!T_Printers[Printers])*COUNTA([1]!T_Resins[Resins]),"",2),"")</f>
        <v>2</v>
      </c>
      <c r="E1967" cm="1">
        <f t="array" ref="E1967">IFERROR(IF(ROW()-1&gt;COUNTA([1]!T_Printers[Printers])*COUNTA([1]!T_Resins[Resins]),"",_xlfn.IFS(ROUND(VLOOKUP(C1967,[1]!T_Resins[#Data],2,FALSE)/VLOOKUP(A1967,[1]!T_Printers[#Data],5,FALSE),1)&lt;=_xlfn.XLOOKUP(B1967,[1]Printers!L:L,[1]Printers!O:O,1,0,),ROUND(VLOOKUP(C1967,[1]!T_Resins[#Data],2,FALSE)/VLOOKUP(A1967,[1]!T_Printers[#Data],5,FALSE),1),ROUND(VLOOKUP(C1967,[1]!T_Resins[#Data],2,FALSE)/VLOOKUP(A1967,[1]!T_Printers[#Data],5,FALSE),1)&gt;_xlfn.XLOOKUP(B1967,[1]Printers!L:L,[1]Printers!O:O,1,0,),10)),"Используйте слой 100 мкм")</f>
        <v>2.1</v>
      </c>
      <c r="F1967">
        <f>IFERROR(IF(ROUND(_xlfn.XLOOKUP([1]Parameters!B1967,[1]Printers!L:L,[1]Printers!Q:Q,,0)*E1967/10,0)*10&lt;_xlfn.XLOOKUP([1]Parameters!B1967,[1]Printers!L:L,[1]Printers!P:P,,0),ROUND(_xlfn.XLOOKUP([1]Parameters!B1967,[1]Printers!L:L,[1]Printers!Q:Q,,0)*E1967/10,0)*10,_xlfn.XLOOKUP([1]Parameters!B1967,[1]Printers!L:L,[1]Printers!P:P,,0)),"")</f>
        <v>20</v>
      </c>
      <c r="G1967" cm="1">
        <f t="array" ref="G1967">IFERROR(IF(ROW()-1&gt;COUNTA([1]!T_Printers[Printers])*COUNTA([1]!T_Resins[Resins]),"",_xlfn.IFS(ROUND(VLOOKUP(C1967,[1]!T_Resins[#Data],3,FALSE)/VLOOKUP(A1967,[1]!T_Printers[#Data],5,FALSE),1)&lt;=_xlfn.XLOOKUP(B1967,[1]Printers!L:L,[1]Printers!O:O,1,0,),ROUND(VLOOKUP(C1967,[1]!T_Resins[#Data],3,FALSE)/VLOOKUP(A1967,[1]!T_Printers[#Data],5,FALSE),1),ROUND(VLOOKUP(C1967,[1]!T_Resins[#Data],3,FALSE)/VLOOKUP(A1967,[1]!T_Printers[#Data],5,FALSE),1)&gt;_xlfn.XLOOKUP(B1967,[1]Printers!L:L,[1]Printers!O:O,1,0,),10)),"")</f>
        <v>2.7</v>
      </c>
      <c r="H1967">
        <f>IFERROR(IF(ROUND(_xlfn.XLOOKUP([1]Parameters!B1967,[1]Printers!L:L,[1]Printers!Q:Q,,0)*G1967/10,0)*10&lt;_xlfn.XLOOKUP([1]Parameters!B1967,[1]Printers!L:L,[1]Printers!P:P,,0),ROUND(_xlfn.XLOOKUP([1]Parameters!B1967,[1]Printers!L:L,[1]Printers!Q:Q,,0)*G1967/10,0)*10,_xlfn.XLOOKUP([1]Parameters!B1967,[1]Printers!L:L,[1]Printers!P:P,,0)),"")</f>
        <v>20</v>
      </c>
      <c r="I1967" s="3" t="str" cm="1">
        <f t="array" ref="I1967">IFERROR(IF(ROW()-1&gt;COUNTA([1]!T_Printers[Printers])*COUNTA([1]!T_Resins[Resins]),"",_xlfn.IFS(ROUND(VLOOKUP(C1967,[1]!T_Resins[#Data],4,FALSE)/VLOOKUP(A1967,[1]!T_Printers[#Data],5,FALSE),1)&lt;=_xlfn.XLOOKUP(B1967,[1]Printers!L:L,[1]Printers!O:O,1,0,),ROUND(VLOOKUP(C1967,[1]!T_Resins[#Data],4,FALSE)/VLOOKUP(A1967,[1]!T_Printers[#Data],5,FALSE),1),ROUND(VLOOKUP(C1967,[1]!T_Resins[#Data],4,FALSE)/VLOOKUP(A1967,[1]!T_Printers[#Data],5,FALSE),1)&gt;_xlfn.XLOOKUP(B1967,[1]Printers!L:L,[1]Printers!O:O,1,0,),"")),"")</f>
        <v/>
      </c>
      <c r="J1967" t="str">
        <f>IFERROR(IF(ROUND(_xlfn.XLOOKUP([1]Parameters!B1967,[1]Printers!L:L,[1]Printers!Q:Q,,0)*I1967/10,0)*10&lt;_xlfn.XLOOKUP([1]Parameters!B1967,[1]Printers!L:L,[1]Printers!P:P,,0),ROUND(_xlfn.XLOOKUP([1]Parameters!B1967,[1]Printers!L:L,[1]Printers!Q:Q,,0)*I1967/10,0)*10,_xlfn.XLOOKUP([1]Parameters!B1967,[1]Printers!L:L,[1]Printers!P:P,,0)),"")</f>
        <v/>
      </c>
      <c r="K1967">
        <f>IF(SUM(E1967:J1967)&lt;&gt;0,VLOOKUP(A1967,[1]!T_Printers[#Data],10,FALSE)+VLOOKUP(C1967,[1]!T_Resins[#Data],10,FALSE),"")</f>
        <v>3</v>
      </c>
      <c r="L1967">
        <f>IF(SUM(E1967:J1967)&lt;&gt;0,VLOOKUP(A1967,[1]!T_Printers[#Data],11,FALSE),"")</f>
        <v>8</v>
      </c>
      <c r="M1967">
        <f>IF(SUM(E1967:J1967)&lt;&gt;0,VLOOKUP(C1967,[1]!T_Resins[#Data],8,FALSE),"")</f>
        <v>60</v>
      </c>
      <c r="N1967">
        <f>IF(_xlfn.XLOOKUP(B1967,[1]Printers!$L:$L,[1]Printers!$R:$R,0,0)&gt;0,[1]Parameters!M1967,IF(SUM(E1967:J1967)&lt;&gt;0,VLOOKUP(C1967,[1]!T_Resins[#Data],9,FALSE),""))</f>
        <v>60</v>
      </c>
      <c r="O1967" t="str">
        <f t="shared" si="30"/>
        <v>EPAXX10</v>
      </c>
    </row>
    <row r="1968" spans="1:15" x14ac:dyDescent="0.25">
      <c r="A1968" t="str">
        <f t="array" ref="A1968">IF(ROW()-1&gt;COUNTA([1]!T_Printers[Printers])*COUNTA([1]!T_Resins[Resins]),"",INDEX([1]!T_Printers[Printers],INT((ROW()-2)/COUNTA([1]!T_Resins[Resins])+1)))</f>
        <v>EPAX X10</v>
      </c>
      <c r="B1968" t="str">
        <f>_xlfn.XLOOKUP(A1968,[1]!T_Printers[Printers],[1]!T_Printers[Icon link],,0)</f>
        <v>EPAXX10</v>
      </c>
      <c r="C1968" t="str">
        <f t="array" ref="C1968">IF(ROW()-1&gt;COUNTA([1]!T_Printers[Printers])*COUNTA([1]!T_Resins[Resins]),"",INDEX([1]!T_Resins[Resins],MOD(ROW()-2,COUNTA([1]!T_Resins[Resins]))+1))</f>
        <v>Industrial Nylon Like</v>
      </c>
      <c r="D1968">
        <f>IF(SUM(E1968:J1968)&lt;&gt;0,IF(ROW()-1&gt;COUNTA([1]!T_Printers[Printers])*COUNTA([1]!T_Resins[Resins]),"",2),"")</f>
        <v>2</v>
      </c>
      <c r="E1968" cm="1">
        <f t="array" ref="E1968">IFERROR(IF(ROW()-1&gt;COUNTA([1]!T_Printers[Printers])*COUNTA([1]!T_Resins[Resins]),"",_xlfn.IFS(ROUND(VLOOKUP(C1968,[1]!T_Resins[#Data],2,FALSE)/VLOOKUP(A1968,[1]!T_Printers[#Data],5,FALSE),1)&lt;=_xlfn.XLOOKUP(B1968,[1]Printers!L:L,[1]Printers!O:O,1,0,),ROUND(VLOOKUP(C1968,[1]!T_Resins[#Data],2,FALSE)/VLOOKUP(A1968,[1]!T_Printers[#Data],5,FALSE),1),ROUND(VLOOKUP(C1968,[1]!T_Resins[#Data],2,FALSE)/VLOOKUP(A1968,[1]!T_Printers[#Data],5,FALSE),1)&gt;_xlfn.XLOOKUP(B1968,[1]Printers!L:L,[1]Printers!O:O,1,0,),10)),"Используйте слой 100 мкм")</f>
        <v>1.5</v>
      </c>
      <c r="F1968">
        <f>IFERROR(IF(ROUND(_xlfn.XLOOKUP([1]Parameters!B1968,[1]Printers!L:L,[1]Printers!Q:Q,,0)*E1968/10,0)*10&lt;_xlfn.XLOOKUP([1]Parameters!B1968,[1]Printers!L:L,[1]Printers!P:P,,0),ROUND(_xlfn.XLOOKUP([1]Parameters!B1968,[1]Printers!L:L,[1]Printers!Q:Q,,0)*E1968/10,0)*10,_xlfn.XLOOKUP([1]Parameters!B1968,[1]Printers!L:L,[1]Printers!P:P,,0)),"")</f>
        <v>10</v>
      </c>
      <c r="G1968" cm="1">
        <f t="array" ref="G1968">IFERROR(IF(ROW()-1&gt;COUNTA([1]!T_Printers[Printers])*COUNTA([1]!T_Resins[Resins]),"",_xlfn.IFS(ROUND(VLOOKUP(C1968,[1]!T_Resins[#Data],3,FALSE)/VLOOKUP(A1968,[1]!T_Printers[#Data],5,FALSE),1)&lt;=_xlfn.XLOOKUP(B1968,[1]Printers!L:L,[1]Printers!O:O,1,0,),ROUND(VLOOKUP(C1968,[1]!T_Resins[#Data],3,FALSE)/VLOOKUP(A1968,[1]!T_Printers[#Data],5,FALSE),1),ROUND(VLOOKUP(C1968,[1]!T_Resins[#Data],3,FALSE)/VLOOKUP(A1968,[1]!T_Printers[#Data],5,FALSE),1)&gt;_xlfn.XLOOKUP(B1968,[1]Printers!L:L,[1]Printers!O:O,1,0,),10)),"")</f>
        <v>2</v>
      </c>
      <c r="H1968">
        <f>IFERROR(IF(ROUND(_xlfn.XLOOKUP([1]Parameters!B1968,[1]Printers!L:L,[1]Printers!Q:Q,,0)*G1968/10,0)*10&lt;_xlfn.XLOOKUP([1]Parameters!B1968,[1]Printers!L:L,[1]Printers!P:P,,0),ROUND(_xlfn.XLOOKUP([1]Parameters!B1968,[1]Printers!L:L,[1]Printers!Q:Q,,0)*G1968/10,0)*10,_xlfn.XLOOKUP([1]Parameters!B1968,[1]Printers!L:L,[1]Printers!P:P,,0)),"")</f>
        <v>20</v>
      </c>
      <c r="I1968" s="3" t="str" cm="1">
        <f t="array" ref="I1968">IFERROR(IF(ROW()-1&gt;COUNTA([1]!T_Printers[Printers])*COUNTA([1]!T_Resins[Resins]),"",_xlfn.IFS(ROUND(VLOOKUP(C1968,[1]!T_Resins[#Data],4,FALSE)/VLOOKUP(A1968,[1]!T_Printers[#Data],5,FALSE),1)&lt;=_xlfn.XLOOKUP(B1968,[1]Printers!L:L,[1]Printers!O:O,1,0,),ROUND(VLOOKUP(C1968,[1]!T_Resins[#Data],4,FALSE)/VLOOKUP(A1968,[1]!T_Printers[#Data],5,FALSE),1),ROUND(VLOOKUP(C1968,[1]!T_Resins[#Data],4,FALSE)/VLOOKUP(A1968,[1]!T_Printers[#Data],5,FALSE),1)&gt;_xlfn.XLOOKUP(B1968,[1]Printers!L:L,[1]Printers!O:O,1,0,),"")),"")</f>
        <v/>
      </c>
      <c r="J1968" t="str">
        <f>IFERROR(IF(ROUND(_xlfn.XLOOKUP([1]Parameters!B1968,[1]Printers!L:L,[1]Printers!Q:Q,,0)*I1968/10,0)*10&lt;_xlfn.XLOOKUP([1]Parameters!B1968,[1]Printers!L:L,[1]Printers!P:P,,0),ROUND(_xlfn.XLOOKUP([1]Parameters!B1968,[1]Printers!L:L,[1]Printers!Q:Q,,0)*I1968/10,0)*10,_xlfn.XLOOKUP([1]Parameters!B1968,[1]Printers!L:L,[1]Printers!P:P,,0)),"")</f>
        <v/>
      </c>
      <c r="K1968">
        <f>IF(SUM(E1968:J1968)&lt;&gt;0,VLOOKUP(A1968,[1]!T_Printers[#Data],10,FALSE)+VLOOKUP(C1968,[1]!T_Resins[#Data],10,FALSE),"")</f>
        <v>3</v>
      </c>
      <c r="L1968">
        <f>IF(SUM(E1968:J1968)&lt;&gt;0,VLOOKUP(A1968,[1]!T_Printers[#Data],11,FALSE),"")</f>
        <v>8</v>
      </c>
      <c r="M1968">
        <f>IF(SUM(E1968:J1968)&lt;&gt;0,VLOOKUP(C1968,[1]!T_Resins[#Data],8,FALSE),"")</f>
        <v>60</v>
      </c>
      <c r="N1968">
        <f>IF(_xlfn.XLOOKUP(B1968,[1]Printers!$L:$L,[1]Printers!$R:$R,0,0)&gt;0,[1]Parameters!M1968,IF(SUM(E1968:J1968)&lt;&gt;0,VLOOKUP(C1968,[1]!T_Resins[#Data],9,FALSE),""))</f>
        <v>60</v>
      </c>
      <c r="O1968" t="str">
        <f t="shared" si="30"/>
        <v>EPAXX10</v>
      </c>
    </row>
    <row r="1969" spans="1:15" x14ac:dyDescent="0.25">
      <c r="A1969" t="str">
        <f t="array" ref="A1969">IF(ROW()-1&gt;COUNTA([1]!T_Printers[Printers])*COUNTA([1]!T_Resins[Resins]),"",INDEX([1]!T_Printers[Printers],INT((ROW()-2)/COUNTA([1]!T_Resins[Resins])+1)))</f>
        <v>EPAX X10</v>
      </c>
      <c r="B1969" t="str">
        <f>_xlfn.XLOOKUP(A1969,[1]!T_Printers[Printers],[1]!T_Printers[Icon link],,0)</f>
        <v>EPAXX10</v>
      </c>
      <c r="C1969" t="str">
        <f t="array" ref="C1969">IF(ROW()-1&gt;COUNTA([1]!T_Printers[Printers])*COUNTA([1]!T_Resins[Resins]),"",INDEX([1]!T_Resins[Resins],MOD(ROW()-2,COUNTA([1]!T_Resins[Resins]))+1))</f>
        <v>Industrial PP-Like</v>
      </c>
      <c r="D1969">
        <f>IF(SUM(E1969:J1969)&lt;&gt;0,IF(ROW()-1&gt;COUNTA([1]!T_Printers[Printers])*COUNTA([1]!T_Resins[Resins]),"",2),"")</f>
        <v>2</v>
      </c>
      <c r="E1969" cm="1">
        <f t="array" ref="E1969">IFERROR(IF(ROW()-1&gt;COUNTA([1]!T_Printers[Printers])*COUNTA([1]!T_Resins[Resins]),"",_xlfn.IFS(ROUND(VLOOKUP(C1969,[1]!T_Resins[#Data],2,FALSE)/VLOOKUP(A1969,[1]!T_Printers[#Data],5,FALSE),1)&lt;=_xlfn.XLOOKUP(B1969,[1]Printers!L:L,[1]Printers!O:O,1,0,),ROUND(VLOOKUP(C1969,[1]!T_Resins[#Data],2,FALSE)/VLOOKUP(A1969,[1]!T_Printers[#Data],5,FALSE),1),ROUND(VLOOKUP(C1969,[1]!T_Resins[#Data],2,FALSE)/VLOOKUP(A1969,[1]!T_Printers[#Data],5,FALSE),1)&gt;_xlfn.XLOOKUP(B1969,[1]Printers!L:L,[1]Printers!O:O,1,0,),10)),"Используйте слой 100 мкм")</f>
        <v>6.1</v>
      </c>
      <c r="F1969">
        <f>IFERROR(IF(ROUND(_xlfn.XLOOKUP([1]Parameters!B1969,[1]Printers!L:L,[1]Printers!Q:Q,,0)*E1969/10,0)*10&lt;_xlfn.XLOOKUP([1]Parameters!B1969,[1]Printers!L:L,[1]Printers!P:P,,0),ROUND(_xlfn.XLOOKUP([1]Parameters!B1969,[1]Printers!L:L,[1]Printers!Q:Q,,0)*E1969/10,0)*10,_xlfn.XLOOKUP([1]Parameters!B1969,[1]Printers!L:L,[1]Printers!P:P,,0)),"")</f>
        <v>50</v>
      </c>
      <c r="G1969" cm="1">
        <f t="array" ref="G1969">IFERROR(IF(ROW()-1&gt;COUNTA([1]!T_Printers[Printers])*COUNTA([1]!T_Resins[Resins]),"",_xlfn.IFS(ROUND(VLOOKUP(C1969,[1]!T_Resins[#Data],3,FALSE)/VLOOKUP(A1969,[1]!T_Printers[#Data],5,FALSE),1)&lt;=_xlfn.XLOOKUP(B1969,[1]Printers!L:L,[1]Printers!O:O,1,0,),ROUND(VLOOKUP(C1969,[1]!T_Resins[#Data],3,FALSE)/VLOOKUP(A1969,[1]!T_Printers[#Data],5,FALSE),1),ROUND(VLOOKUP(C1969,[1]!T_Resins[#Data],3,FALSE)/VLOOKUP(A1969,[1]!T_Printers[#Data],5,FALSE),1)&gt;_xlfn.XLOOKUP(B1969,[1]Printers!L:L,[1]Printers!O:O,1,0,),10)),"")</f>
        <v>7.7</v>
      </c>
      <c r="H1969">
        <f>IFERROR(IF(ROUND(_xlfn.XLOOKUP([1]Parameters!B1969,[1]Printers!L:L,[1]Printers!Q:Q,,0)*G1969/10,0)*10&lt;_xlfn.XLOOKUP([1]Parameters!B1969,[1]Printers!L:L,[1]Printers!P:P,,0),ROUND(_xlfn.XLOOKUP([1]Parameters!B1969,[1]Printers!L:L,[1]Printers!Q:Q,,0)*G1969/10,0)*10,_xlfn.XLOOKUP([1]Parameters!B1969,[1]Printers!L:L,[1]Printers!P:P,,0)),"")</f>
        <v>70</v>
      </c>
      <c r="I1969" s="3" t="str" cm="1">
        <f t="array" ref="I1969">IFERROR(IF(ROW()-1&gt;COUNTA([1]!T_Printers[Printers])*COUNTA([1]!T_Resins[Resins]),"",_xlfn.IFS(ROUND(VLOOKUP(C1969,[1]!T_Resins[#Data],4,FALSE)/VLOOKUP(A1969,[1]!T_Printers[#Data],5,FALSE),1)&lt;=_xlfn.XLOOKUP(B1969,[1]Printers!L:L,[1]Printers!O:O,1,0,),ROUND(VLOOKUP(C1969,[1]!T_Resins[#Data],4,FALSE)/VLOOKUP(A1969,[1]!T_Printers[#Data],5,FALSE),1),ROUND(VLOOKUP(C1969,[1]!T_Resins[#Data],4,FALSE)/VLOOKUP(A1969,[1]!T_Printers[#Data],5,FALSE),1)&gt;_xlfn.XLOOKUP(B1969,[1]Printers!L:L,[1]Printers!O:O,1,0,),"")),"")</f>
        <v/>
      </c>
      <c r="J1969" t="str">
        <f>IFERROR(IF(ROUND(_xlfn.XLOOKUP([1]Parameters!B1969,[1]Printers!L:L,[1]Printers!Q:Q,,0)*I1969/10,0)*10&lt;_xlfn.XLOOKUP([1]Parameters!B1969,[1]Printers!L:L,[1]Printers!P:P,,0),ROUND(_xlfn.XLOOKUP([1]Parameters!B1969,[1]Printers!L:L,[1]Printers!Q:Q,,0)*I1969/10,0)*10,_xlfn.XLOOKUP([1]Parameters!B1969,[1]Printers!L:L,[1]Printers!P:P,,0)),"")</f>
        <v/>
      </c>
      <c r="K1969">
        <f>IF(SUM(E1969:J1969)&lt;&gt;0,VLOOKUP(A1969,[1]!T_Printers[#Data],10,FALSE)+VLOOKUP(C1969,[1]!T_Resins[#Data],10,FALSE),"")</f>
        <v>3</v>
      </c>
      <c r="L1969">
        <f>IF(SUM(E1969:J1969)&lt;&gt;0,VLOOKUP(A1969,[1]!T_Printers[#Data],11,FALSE),"")</f>
        <v>8</v>
      </c>
      <c r="M1969">
        <f>IF(SUM(E1969:J1969)&lt;&gt;0,VLOOKUP(C1969,[1]!T_Resins[#Data],8,FALSE),"")</f>
        <v>60</v>
      </c>
      <c r="N1969">
        <f>IF(_xlfn.XLOOKUP(B1969,[1]Printers!$L:$L,[1]Printers!$R:$R,0,0)&gt;0,[1]Parameters!M1969,IF(SUM(E1969:J1969)&lt;&gt;0,VLOOKUP(C1969,[1]!T_Resins[#Data],9,FALSE),""))</f>
        <v>60</v>
      </c>
      <c r="O1969" t="str">
        <f t="shared" si="30"/>
        <v>EPAXX10</v>
      </c>
    </row>
    <row r="1970" spans="1:15" x14ac:dyDescent="0.25">
      <c r="A1970" t="str">
        <f t="array" ref="A1970">IF(ROW()-1&gt;COUNTA([1]!T_Printers[Printers])*COUNTA([1]!T_Resins[Resins]),"",INDEX([1]!T_Printers[Printers],INT((ROW()-2)/COUNTA([1]!T_Resins[Resins])+1)))</f>
        <v>EPAX X10</v>
      </c>
      <c r="B1970" t="str">
        <f>_xlfn.XLOOKUP(A1970,[1]!T_Printers[Printers],[1]!T_Printers[Icon link],,0)</f>
        <v>EPAXX10</v>
      </c>
      <c r="C1970" t="str">
        <f t="array" ref="C1970">IF(ROW()-1&gt;COUNTA([1]!T_Printers[Printers])*COUNTA([1]!T_Resins[Resins]),"",INDEX([1]!T_Resins[Resins],MOD(ROW()-2,COUNTA([1]!T_Resins[Resins]))+1))</f>
        <v>Industrial Rigid Black</v>
      </c>
      <c r="D1970">
        <f>IF(SUM(E1970:J1970)&lt;&gt;0,IF(ROW()-1&gt;COUNTA([1]!T_Printers[Printers])*COUNTA([1]!T_Resins[Resins]),"",2),"")</f>
        <v>2</v>
      </c>
      <c r="E1970" cm="1">
        <f t="array" ref="E1970">IFERROR(IF(ROW()-1&gt;COUNTA([1]!T_Printers[Printers])*COUNTA([1]!T_Resins[Resins]),"",_xlfn.IFS(ROUND(VLOOKUP(C1970,[1]!T_Resins[#Data],2,FALSE)/VLOOKUP(A1970,[1]!T_Printers[#Data],5,FALSE),1)&lt;=_xlfn.XLOOKUP(B1970,[1]Printers!L:L,[1]Printers!O:O,1,0,),ROUND(VLOOKUP(C1970,[1]!T_Resins[#Data],2,FALSE)/VLOOKUP(A1970,[1]!T_Printers[#Data],5,FALSE),1),ROUND(VLOOKUP(C1970,[1]!T_Resins[#Data],2,FALSE)/VLOOKUP(A1970,[1]!T_Printers[#Data],5,FALSE),1)&gt;_xlfn.XLOOKUP(B1970,[1]Printers!L:L,[1]Printers!O:O,1,0,),10)),"Используйте слой 100 мкм")</f>
        <v>5.6</v>
      </c>
      <c r="F1970">
        <f>IFERROR(IF(ROUND(_xlfn.XLOOKUP([1]Parameters!B1970,[1]Printers!L:L,[1]Printers!Q:Q,,0)*E1970/10,0)*10&lt;_xlfn.XLOOKUP([1]Parameters!B1970,[1]Printers!L:L,[1]Printers!P:P,,0),ROUND(_xlfn.XLOOKUP([1]Parameters!B1970,[1]Printers!L:L,[1]Printers!Q:Q,,0)*E1970/10,0)*10,_xlfn.XLOOKUP([1]Parameters!B1970,[1]Printers!L:L,[1]Printers!P:P,,0)),"")</f>
        <v>50</v>
      </c>
      <c r="G1970" cm="1">
        <f t="array" ref="G1970">IFERROR(IF(ROW()-1&gt;COUNTA([1]!T_Printers[Printers])*COUNTA([1]!T_Resins[Resins]),"",_xlfn.IFS(ROUND(VLOOKUP(C1970,[1]!T_Resins[#Data],3,FALSE)/VLOOKUP(A1970,[1]!T_Printers[#Data],5,FALSE),1)&lt;=_xlfn.XLOOKUP(B1970,[1]Printers!L:L,[1]Printers!O:O,1,0,),ROUND(VLOOKUP(C1970,[1]!T_Resins[#Data],3,FALSE)/VLOOKUP(A1970,[1]!T_Printers[#Data],5,FALSE),1),ROUND(VLOOKUP(C1970,[1]!T_Resins[#Data],3,FALSE)/VLOOKUP(A1970,[1]!T_Printers[#Data],5,FALSE),1)&gt;_xlfn.XLOOKUP(B1970,[1]Printers!L:L,[1]Printers!O:O,1,0,),10)),"")</f>
        <v>7.4</v>
      </c>
      <c r="H1970">
        <f>IFERROR(IF(ROUND(_xlfn.XLOOKUP([1]Parameters!B1970,[1]Printers!L:L,[1]Printers!Q:Q,,0)*G1970/10,0)*10&lt;_xlfn.XLOOKUP([1]Parameters!B1970,[1]Printers!L:L,[1]Printers!P:P,,0),ROUND(_xlfn.XLOOKUP([1]Parameters!B1970,[1]Printers!L:L,[1]Printers!Q:Q,,0)*G1970/10,0)*10,_xlfn.XLOOKUP([1]Parameters!B1970,[1]Printers!L:L,[1]Printers!P:P,,0)),"")</f>
        <v>70</v>
      </c>
      <c r="I1970" s="3" t="str" cm="1">
        <f t="array" ref="I1970">IFERROR(IF(ROW()-1&gt;COUNTA([1]!T_Printers[Printers])*COUNTA([1]!T_Resins[Resins]),"",_xlfn.IFS(ROUND(VLOOKUP(C1970,[1]!T_Resins[#Data],4,FALSE)/VLOOKUP(A1970,[1]!T_Printers[#Data],5,FALSE),1)&lt;=_xlfn.XLOOKUP(B1970,[1]Printers!L:L,[1]Printers!O:O,1,0,),ROUND(VLOOKUP(C1970,[1]!T_Resins[#Data],4,FALSE)/VLOOKUP(A1970,[1]!T_Printers[#Data],5,FALSE),1),ROUND(VLOOKUP(C1970,[1]!T_Resins[#Data],4,FALSE)/VLOOKUP(A1970,[1]!T_Printers[#Data],5,FALSE),1)&gt;_xlfn.XLOOKUP(B1970,[1]Printers!L:L,[1]Printers!O:O,1,0,),"")),"")</f>
        <v/>
      </c>
      <c r="J1970" t="str">
        <f>IFERROR(IF(ROUND(_xlfn.XLOOKUP([1]Parameters!B1970,[1]Printers!L:L,[1]Printers!Q:Q,,0)*I1970/10,0)*10&lt;_xlfn.XLOOKUP([1]Parameters!B1970,[1]Printers!L:L,[1]Printers!P:P,,0),ROUND(_xlfn.XLOOKUP([1]Parameters!B1970,[1]Printers!L:L,[1]Printers!Q:Q,,0)*I1970/10,0)*10,_xlfn.XLOOKUP([1]Parameters!B1970,[1]Printers!L:L,[1]Printers!P:P,,0)),"")</f>
        <v/>
      </c>
      <c r="K1970">
        <f>IF(SUM(E1970:J1970)&lt;&gt;0,VLOOKUP(A1970,[1]!T_Printers[#Data],10,FALSE)+VLOOKUP(C1970,[1]!T_Resins[#Data],10,FALSE),"")</f>
        <v>3</v>
      </c>
      <c r="L1970">
        <f>IF(SUM(E1970:J1970)&lt;&gt;0,VLOOKUP(A1970,[1]!T_Printers[#Data],11,FALSE),"")</f>
        <v>8</v>
      </c>
      <c r="M1970">
        <f>IF(SUM(E1970:J1970)&lt;&gt;0,VLOOKUP(C1970,[1]!T_Resins[#Data],8,FALSE),"")</f>
        <v>120</v>
      </c>
      <c r="N1970">
        <f>IF(_xlfn.XLOOKUP(B1970,[1]Printers!$L:$L,[1]Printers!$R:$R,0,0)&gt;0,[1]Parameters!M1970,IF(SUM(E1970:J1970)&lt;&gt;0,VLOOKUP(C1970,[1]!T_Resins[#Data],9,FALSE),""))</f>
        <v>180</v>
      </c>
      <c r="O1970" t="str">
        <f t="shared" si="30"/>
        <v>EPAXX10</v>
      </c>
    </row>
    <row r="1971" spans="1:15" x14ac:dyDescent="0.25">
      <c r="A1971" t="str">
        <f t="array" ref="A1971">IF(ROW()-1&gt;COUNTA([1]!T_Printers[Printers])*COUNTA([1]!T_Resins[Resins]),"",INDEX([1]!T_Printers[Printers],INT((ROW()-2)/COUNTA([1]!T_Resins[Resins])+1)))</f>
        <v>EPAX X10</v>
      </c>
      <c r="B1971" t="str">
        <f>_xlfn.XLOOKUP(A1971,[1]!T_Printers[Printers],[1]!T_Printers[Icon link],,0)</f>
        <v>EPAXX10</v>
      </c>
      <c r="C1971" t="str">
        <f t="array" ref="C1971">IF(ROW()-1&gt;COUNTA([1]!T_Printers[Printers])*COUNTA([1]!T_Resins[Resins]),"",INDEX([1]!T_Resins[Resins],MOD(ROW()-2,COUNTA([1]!T_Resins[Resins]))+1))</f>
        <v>Industrial Rigid Clear</v>
      </c>
      <c r="D1971">
        <f>IF(SUM(E1971:J1971)&lt;&gt;0,IF(ROW()-1&gt;COUNTA([1]!T_Printers[Printers])*COUNTA([1]!T_Resins[Resins]),"",2),"")</f>
        <v>2</v>
      </c>
      <c r="E1971" cm="1">
        <f t="array" ref="E1971">IFERROR(IF(ROW()-1&gt;COUNTA([1]!T_Printers[Printers])*COUNTA([1]!T_Resins[Resins]),"",_xlfn.IFS(ROUND(VLOOKUP(C1971,[1]!T_Resins[#Data],2,FALSE)/VLOOKUP(A1971,[1]!T_Printers[#Data],5,FALSE),1)&lt;=_xlfn.XLOOKUP(B1971,[1]Printers!L:L,[1]Printers!O:O,1,0,),ROUND(VLOOKUP(C1971,[1]!T_Resins[#Data],2,FALSE)/VLOOKUP(A1971,[1]!T_Printers[#Data],5,FALSE),1),ROUND(VLOOKUP(C1971,[1]!T_Resins[#Data],2,FALSE)/VLOOKUP(A1971,[1]!T_Printers[#Data],5,FALSE),1)&gt;_xlfn.XLOOKUP(B1971,[1]Printers!L:L,[1]Printers!O:O,1,0,),10)),"Используйте слой 100 мкм")</f>
        <v>6.2</v>
      </c>
      <c r="F1971">
        <f>IFERROR(IF(ROUND(_xlfn.XLOOKUP([1]Parameters!B1971,[1]Printers!L:L,[1]Printers!Q:Q,,0)*E1971/10,0)*10&lt;_xlfn.XLOOKUP([1]Parameters!B1971,[1]Printers!L:L,[1]Printers!P:P,,0),ROUND(_xlfn.XLOOKUP([1]Parameters!B1971,[1]Printers!L:L,[1]Printers!Q:Q,,0)*E1971/10,0)*10,_xlfn.XLOOKUP([1]Parameters!B1971,[1]Printers!L:L,[1]Printers!P:P,,0)),"")</f>
        <v>60</v>
      </c>
      <c r="G1971" cm="1">
        <f t="array" ref="G1971">IFERROR(IF(ROW()-1&gt;COUNTA([1]!T_Printers[Printers])*COUNTA([1]!T_Resins[Resins]),"",_xlfn.IFS(ROUND(VLOOKUP(C1971,[1]!T_Resins[#Data],3,FALSE)/VLOOKUP(A1971,[1]!T_Printers[#Data],5,FALSE),1)&lt;=_xlfn.XLOOKUP(B1971,[1]Printers!L:L,[1]Printers!O:O,1,0,),ROUND(VLOOKUP(C1971,[1]!T_Resins[#Data],3,FALSE)/VLOOKUP(A1971,[1]!T_Printers[#Data],5,FALSE),1),ROUND(VLOOKUP(C1971,[1]!T_Resins[#Data],3,FALSE)/VLOOKUP(A1971,[1]!T_Printers[#Data],5,FALSE),1)&gt;_xlfn.XLOOKUP(B1971,[1]Printers!L:L,[1]Printers!O:O,1,0,),10)),"")</f>
        <v>8</v>
      </c>
      <c r="H1971">
        <f>IFERROR(IF(ROUND(_xlfn.XLOOKUP([1]Parameters!B1971,[1]Printers!L:L,[1]Printers!Q:Q,,0)*G1971/10,0)*10&lt;_xlfn.XLOOKUP([1]Parameters!B1971,[1]Printers!L:L,[1]Printers!P:P,,0),ROUND(_xlfn.XLOOKUP([1]Parameters!B1971,[1]Printers!L:L,[1]Printers!Q:Q,,0)*G1971/10,0)*10,_xlfn.XLOOKUP([1]Parameters!B1971,[1]Printers!L:L,[1]Printers!P:P,,0)),"")</f>
        <v>70</v>
      </c>
      <c r="I1971" s="3" t="str" cm="1">
        <f t="array" ref="I1971">IFERROR(IF(ROW()-1&gt;COUNTA([1]!T_Printers[Printers])*COUNTA([1]!T_Resins[Resins]),"",_xlfn.IFS(ROUND(VLOOKUP(C1971,[1]!T_Resins[#Data],4,FALSE)/VLOOKUP(A1971,[1]!T_Printers[#Data],5,FALSE),1)&lt;=_xlfn.XLOOKUP(B1971,[1]Printers!L:L,[1]Printers!O:O,1,0,),ROUND(VLOOKUP(C1971,[1]!T_Resins[#Data],4,FALSE)/VLOOKUP(A1971,[1]!T_Printers[#Data],5,FALSE),1),ROUND(VLOOKUP(C1971,[1]!T_Resins[#Data],4,FALSE)/VLOOKUP(A1971,[1]!T_Printers[#Data],5,FALSE),1)&gt;_xlfn.XLOOKUP(B1971,[1]Printers!L:L,[1]Printers!O:O,1,0,),"")),"")</f>
        <v/>
      </c>
      <c r="J1971" t="str">
        <f>IFERROR(IF(ROUND(_xlfn.XLOOKUP([1]Parameters!B1971,[1]Printers!L:L,[1]Printers!Q:Q,,0)*I1971/10,0)*10&lt;_xlfn.XLOOKUP([1]Parameters!B1971,[1]Printers!L:L,[1]Printers!P:P,,0),ROUND(_xlfn.XLOOKUP([1]Parameters!B1971,[1]Printers!L:L,[1]Printers!Q:Q,,0)*I1971/10,0)*10,_xlfn.XLOOKUP([1]Parameters!B1971,[1]Printers!L:L,[1]Printers!P:P,,0)),"")</f>
        <v/>
      </c>
      <c r="K1971">
        <f>IF(SUM(E1971:J1971)&lt;&gt;0,VLOOKUP(A1971,[1]!T_Printers[#Data],10,FALSE)+VLOOKUP(C1971,[1]!T_Resins[#Data],10,FALSE),"")</f>
        <v>3</v>
      </c>
      <c r="L1971">
        <f>IF(SUM(E1971:J1971)&lt;&gt;0,VLOOKUP(A1971,[1]!T_Printers[#Data],11,FALSE),"")</f>
        <v>8</v>
      </c>
      <c r="M1971">
        <f>IF(SUM(E1971:J1971)&lt;&gt;0,VLOOKUP(C1971,[1]!T_Resins[#Data],8,FALSE),"")</f>
        <v>120</v>
      </c>
      <c r="N1971">
        <f>IF(_xlfn.XLOOKUP(B1971,[1]Printers!$L:$L,[1]Printers!$R:$R,0,0)&gt;0,[1]Parameters!M1971,IF(SUM(E1971:J1971)&lt;&gt;0,VLOOKUP(C1971,[1]!T_Resins[#Data],9,FALSE),""))</f>
        <v>180</v>
      </c>
      <c r="O1971" t="str">
        <f t="shared" si="30"/>
        <v>EPAXX10</v>
      </c>
    </row>
    <row r="1972" spans="1:15" x14ac:dyDescent="0.25">
      <c r="A1972" t="str">
        <f t="array" ref="A1972">IF(ROW()-1&gt;COUNTA([1]!T_Printers[Printers])*COUNTA([1]!T_Resins[Resins]),"",INDEX([1]!T_Printers[Printers],INT((ROW()-2)/COUNTA([1]!T_Resins[Resins])+1)))</f>
        <v>EPAX X10</v>
      </c>
      <c r="B1972" t="str">
        <f>_xlfn.XLOOKUP(A1972,[1]!T_Printers[Printers],[1]!T_Printers[Icon link],,0)</f>
        <v>EPAXX10</v>
      </c>
      <c r="C1972" t="str">
        <f t="array" ref="C1972">IF(ROW()-1&gt;COUNTA([1]!T_Printers[Printers])*COUNTA([1]!T_Resins[Resins]),"",INDEX([1]!T_Resins[Resins],MOD(ROW()-2,COUNTA([1]!T_Resins[Resins]))+1))</f>
        <v>Tough Black</v>
      </c>
      <c r="D1972">
        <f>IF(SUM(E1972:J1972)&lt;&gt;0,IF(ROW()-1&gt;COUNTA([1]!T_Printers[Printers])*COUNTA([1]!T_Resins[Resins]),"",2),"")</f>
        <v>2</v>
      </c>
      <c r="E1972" cm="1">
        <f t="array" ref="E1972">IFERROR(IF(ROW()-1&gt;COUNTA([1]!T_Printers[Printers])*COUNTA([1]!T_Resins[Resins]),"",_xlfn.IFS(ROUND(VLOOKUP(C1972,[1]!T_Resins[#Data],2,FALSE)/VLOOKUP(A1972,[1]!T_Printers[#Data],5,FALSE),1)&lt;=_xlfn.XLOOKUP(B1972,[1]Printers!L:L,[1]Printers!O:O,1,0,),ROUND(VLOOKUP(C1972,[1]!T_Resins[#Data],2,FALSE)/VLOOKUP(A1972,[1]!T_Printers[#Data],5,FALSE),1),ROUND(VLOOKUP(C1972,[1]!T_Resins[#Data],2,FALSE)/VLOOKUP(A1972,[1]!T_Printers[#Data],5,FALSE),1)&gt;_xlfn.XLOOKUP(B1972,[1]Printers!L:L,[1]Printers!O:O,1,0,),10)),"Используйте слой 100 мкм")</f>
        <v>2.9</v>
      </c>
      <c r="F1972">
        <f>IFERROR(IF(ROUND(_xlfn.XLOOKUP([1]Parameters!B1972,[1]Printers!L:L,[1]Printers!Q:Q,,0)*E1972/10,0)*10&lt;_xlfn.XLOOKUP([1]Parameters!B1972,[1]Printers!L:L,[1]Printers!P:P,,0),ROUND(_xlfn.XLOOKUP([1]Parameters!B1972,[1]Printers!L:L,[1]Printers!Q:Q,,0)*E1972/10,0)*10,_xlfn.XLOOKUP([1]Parameters!B1972,[1]Printers!L:L,[1]Printers!P:P,,0)),"")</f>
        <v>30</v>
      </c>
      <c r="G1972" cm="1">
        <f t="array" ref="G1972">IFERROR(IF(ROW()-1&gt;COUNTA([1]!T_Printers[Printers])*COUNTA([1]!T_Resins[Resins]),"",_xlfn.IFS(ROUND(VLOOKUP(C1972,[1]!T_Resins[#Data],3,FALSE)/VLOOKUP(A1972,[1]!T_Printers[#Data],5,FALSE),1)&lt;=_xlfn.XLOOKUP(B1972,[1]Printers!L:L,[1]Printers!O:O,1,0,),ROUND(VLOOKUP(C1972,[1]!T_Resins[#Data],3,FALSE)/VLOOKUP(A1972,[1]!T_Printers[#Data],5,FALSE),1),ROUND(VLOOKUP(C1972,[1]!T_Resins[#Data],3,FALSE)/VLOOKUP(A1972,[1]!T_Printers[#Data],5,FALSE),1)&gt;_xlfn.XLOOKUP(B1972,[1]Printers!L:L,[1]Printers!O:O,1,0,),10)),"")</f>
        <v>3.5</v>
      </c>
      <c r="H1972">
        <f>IFERROR(IF(ROUND(_xlfn.XLOOKUP([1]Parameters!B1972,[1]Printers!L:L,[1]Printers!Q:Q,,0)*G1972/10,0)*10&lt;_xlfn.XLOOKUP([1]Parameters!B1972,[1]Printers!L:L,[1]Printers!P:P,,0),ROUND(_xlfn.XLOOKUP([1]Parameters!B1972,[1]Printers!L:L,[1]Printers!Q:Q,,0)*G1972/10,0)*10,_xlfn.XLOOKUP([1]Parameters!B1972,[1]Printers!L:L,[1]Printers!P:P,,0)),"")</f>
        <v>30</v>
      </c>
      <c r="I1972" s="3" t="str" cm="1">
        <f t="array" ref="I1972">IFERROR(IF(ROW()-1&gt;COUNTA([1]!T_Printers[Printers])*COUNTA([1]!T_Resins[Resins]),"",_xlfn.IFS(ROUND(VLOOKUP(C1972,[1]!T_Resins[#Data],4,FALSE)/VLOOKUP(A1972,[1]!T_Printers[#Data],5,FALSE),1)&lt;=_xlfn.XLOOKUP(B1972,[1]Printers!L:L,[1]Printers!O:O,1,0,),ROUND(VLOOKUP(C1972,[1]!T_Resins[#Data],4,FALSE)/VLOOKUP(A1972,[1]!T_Printers[#Data],5,FALSE),1),ROUND(VLOOKUP(C1972,[1]!T_Resins[#Data],4,FALSE)/VLOOKUP(A1972,[1]!T_Printers[#Data],5,FALSE),1)&gt;_xlfn.XLOOKUP(B1972,[1]Printers!L:L,[1]Printers!O:O,1,0,),"")),"")</f>
        <v/>
      </c>
      <c r="J1972" t="str">
        <f>IFERROR(IF(ROUND(_xlfn.XLOOKUP([1]Parameters!B1972,[1]Printers!L:L,[1]Printers!Q:Q,,0)*I1972/10,0)*10&lt;_xlfn.XLOOKUP([1]Parameters!B1972,[1]Printers!L:L,[1]Printers!P:P,,0),ROUND(_xlfn.XLOOKUP([1]Parameters!B1972,[1]Printers!L:L,[1]Printers!Q:Q,,0)*I1972/10,0)*10,_xlfn.XLOOKUP([1]Parameters!B1972,[1]Printers!L:L,[1]Printers!P:P,,0)),"")</f>
        <v/>
      </c>
      <c r="K1972">
        <f>IF(SUM(E1972:J1972)&lt;&gt;0,VLOOKUP(A1972,[1]!T_Printers[#Data],10,FALSE)+VLOOKUP(C1972,[1]!T_Resins[#Data],10,FALSE),"")</f>
        <v>3</v>
      </c>
      <c r="L1972">
        <f>IF(SUM(E1972:J1972)&lt;&gt;0,VLOOKUP(A1972,[1]!T_Printers[#Data],11,FALSE),"")</f>
        <v>8</v>
      </c>
      <c r="M1972">
        <f>IF(SUM(E1972:J1972)&lt;&gt;0,VLOOKUP(C1972,[1]!T_Resins[#Data],8,FALSE),"")</f>
        <v>120</v>
      </c>
      <c r="N1972">
        <f>IF(_xlfn.XLOOKUP(B1972,[1]Printers!$L:$L,[1]Printers!$R:$R,0,0)&gt;0,[1]Parameters!M1972,IF(SUM(E1972:J1972)&lt;&gt;0,VLOOKUP(C1972,[1]!T_Resins[#Data],9,FALSE),""))</f>
        <v>180</v>
      </c>
      <c r="O1972" t="str">
        <f t="shared" si="30"/>
        <v>EPAXX10</v>
      </c>
    </row>
    <row r="1973" spans="1:15" x14ac:dyDescent="0.25">
      <c r="A1973" t="str">
        <f t="array" ref="A1973">IF(ROW()-1&gt;COUNTA([1]!T_Printers[Printers])*COUNTA([1]!T_Resins[Resins]),"",INDEX([1]!T_Printers[Printers],INT((ROW()-2)/COUNTA([1]!T_Resins[Resins])+1)))</f>
        <v>EPAX X10</v>
      </c>
      <c r="B1973" t="str">
        <f>_xlfn.XLOOKUP(A1973,[1]!T_Printers[Printers],[1]!T_Printers[Icon link],,0)</f>
        <v>EPAXX10</v>
      </c>
      <c r="C1973" t="str">
        <f t="array" ref="C1973">IF(ROW()-1&gt;COUNTA([1]!T_Printers[Printers])*COUNTA([1]!T_Resins[Resins]),"",INDEX([1]!T_Resins[Resins],MOD(ROW()-2,COUNTA([1]!T_Resins[Resins]))+1))</f>
        <v>Tough Grey</v>
      </c>
      <c r="D1973">
        <f>IF(SUM(E1973:J1973)&lt;&gt;0,IF(ROW()-1&gt;COUNTA([1]!T_Printers[Printers])*COUNTA([1]!T_Resins[Resins]),"",2),"")</f>
        <v>2</v>
      </c>
      <c r="E1973" cm="1">
        <f t="array" ref="E1973">IFERROR(IF(ROW()-1&gt;COUNTA([1]!T_Printers[Printers])*COUNTA([1]!T_Resins[Resins]),"",_xlfn.IFS(ROUND(VLOOKUP(C1973,[1]!T_Resins[#Data],2,FALSE)/VLOOKUP(A1973,[1]!T_Printers[#Data],5,FALSE),1)&lt;=_xlfn.XLOOKUP(B1973,[1]Printers!L:L,[1]Printers!O:O,1,0,),ROUND(VLOOKUP(C1973,[1]!T_Resins[#Data],2,FALSE)/VLOOKUP(A1973,[1]!T_Printers[#Data],5,FALSE),1),ROUND(VLOOKUP(C1973,[1]!T_Resins[#Data],2,FALSE)/VLOOKUP(A1973,[1]!T_Printers[#Data],5,FALSE),1)&gt;_xlfn.XLOOKUP(B1973,[1]Printers!L:L,[1]Printers!O:O,1,0,),10)),"Используйте слой 100 мкм")</f>
        <v>2.9</v>
      </c>
      <c r="F1973">
        <f>IFERROR(IF(ROUND(_xlfn.XLOOKUP([1]Parameters!B1973,[1]Printers!L:L,[1]Printers!Q:Q,,0)*E1973/10,0)*10&lt;_xlfn.XLOOKUP([1]Parameters!B1973,[1]Printers!L:L,[1]Printers!P:P,,0),ROUND(_xlfn.XLOOKUP([1]Parameters!B1973,[1]Printers!L:L,[1]Printers!Q:Q,,0)*E1973/10,0)*10,_xlfn.XLOOKUP([1]Parameters!B1973,[1]Printers!L:L,[1]Printers!P:P,,0)),"")</f>
        <v>30</v>
      </c>
      <c r="G1973" cm="1">
        <f t="array" ref="G1973">IFERROR(IF(ROW()-1&gt;COUNTA([1]!T_Printers[Printers])*COUNTA([1]!T_Resins[Resins]),"",_xlfn.IFS(ROUND(VLOOKUP(C1973,[1]!T_Resins[#Data],3,FALSE)/VLOOKUP(A1973,[1]!T_Printers[#Data],5,FALSE),1)&lt;=_xlfn.XLOOKUP(B1973,[1]Printers!L:L,[1]Printers!O:O,1,0,),ROUND(VLOOKUP(C1973,[1]!T_Resins[#Data],3,FALSE)/VLOOKUP(A1973,[1]!T_Printers[#Data],5,FALSE),1),ROUND(VLOOKUP(C1973,[1]!T_Resins[#Data],3,FALSE)/VLOOKUP(A1973,[1]!T_Printers[#Data],5,FALSE),1)&gt;_xlfn.XLOOKUP(B1973,[1]Printers!L:L,[1]Printers!O:O,1,0,),10)),"")</f>
        <v>3.5</v>
      </c>
      <c r="H1973">
        <f>IFERROR(IF(ROUND(_xlfn.XLOOKUP([1]Parameters!B1973,[1]Printers!L:L,[1]Printers!Q:Q,,0)*G1973/10,0)*10&lt;_xlfn.XLOOKUP([1]Parameters!B1973,[1]Printers!L:L,[1]Printers!P:P,,0),ROUND(_xlfn.XLOOKUP([1]Parameters!B1973,[1]Printers!L:L,[1]Printers!Q:Q,,0)*G1973/10,0)*10,_xlfn.XLOOKUP([1]Parameters!B1973,[1]Printers!L:L,[1]Printers!P:P,,0)),"")</f>
        <v>30</v>
      </c>
      <c r="I1973" s="3" t="str" cm="1">
        <f t="array" ref="I1973">IFERROR(IF(ROW()-1&gt;COUNTA([1]!T_Printers[Printers])*COUNTA([1]!T_Resins[Resins]),"",_xlfn.IFS(ROUND(VLOOKUP(C1973,[1]!T_Resins[#Data],4,FALSE)/VLOOKUP(A1973,[1]!T_Printers[#Data],5,FALSE),1)&lt;=_xlfn.XLOOKUP(B1973,[1]Printers!L:L,[1]Printers!O:O,1,0,),ROUND(VLOOKUP(C1973,[1]!T_Resins[#Data],4,FALSE)/VLOOKUP(A1973,[1]!T_Printers[#Data],5,FALSE),1),ROUND(VLOOKUP(C1973,[1]!T_Resins[#Data],4,FALSE)/VLOOKUP(A1973,[1]!T_Printers[#Data],5,FALSE),1)&gt;_xlfn.XLOOKUP(B1973,[1]Printers!L:L,[1]Printers!O:O,1,0,),"")),"")</f>
        <v/>
      </c>
      <c r="J1973" t="str">
        <f>IFERROR(IF(ROUND(_xlfn.XLOOKUP([1]Parameters!B1973,[1]Printers!L:L,[1]Printers!Q:Q,,0)*I1973/10,0)*10&lt;_xlfn.XLOOKUP([1]Parameters!B1973,[1]Printers!L:L,[1]Printers!P:P,,0),ROUND(_xlfn.XLOOKUP([1]Parameters!B1973,[1]Printers!L:L,[1]Printers!Q:Q,,0)*I1973/10,0)*10,_xlfn.XLOOKUP([1]Parameters!B1973,[1]Printers!L:L,[1]Printers!P:P,,0)),"")</f>
        <v/>
      </c>
      <c r="K1973">
        <f>IF(SUM(E1973:J1973)&lt;&gt;0,VLOOKUP(A1973,[1]!T_Printers[#Data],10,FALSE)+VLOOKUP(C1973,[1]!T_Resins[#Data],10,FALSE),"")</f>
        <v>3</v>
      </c>
      <c r="L1973">
        <f>IF(SUM(E1973:J1973)&lt;&gt;0,VLOOKUP(A1973,[1]!T_Printers[#Data],11,FALSE),"")</f>
        <v>8</v>
      </c>
      <c r="M1973">
        <f>IF(SUM(E1973:J1973)&lt;&gt;0,VLOOKUP(C1973,[1]!T_Resins[#Data],8,FALSE),"")</f>
        <v>120</v>
      </c>
      <c r="N1973">
        <f>IF(_xlfn.XLOOKUP(B1973,[1]Printers!$L:$L,[1]Printers!$R:$R,0,0)&gt;0,[1]Parameters!M1973,IF(SUM(E1973:J1973)&lt;&gt;0,VLOOKUP(C1973,[1]!T_Resins[#Data],9,FALSE),""))</f>
        <v>180</v>
      </c>
      <c r="O1973" t="str">
        <f t="shared" si="30"/>
        <v>EPAXX10</v>
      </c>
    </row>
    <row r="1974" spans="1:15" x14ac:dyDescent="0.25">
      <c r="A1974" t="str">
        <f t="array" ref="A1974">IF(ROW()-1&gt;COUNTA([1]!T_Printers[Printers])*COUNTA([1]!T_Resins[Resins]),"",INDEX([1]!T_Printers[Printers],INT((ROW()-2)/COUNTA([1]!T_Resins[Resins])+1)))</f>
        <v>EPAX X10</v>
      </c>
      <c r="B1974" t="str">
        <f>_xlfn.XLOOKUP(A1974,[1]!T_Printers[Printers],[1]!T_Printers[Icon link],,0)</f>
        <v>EPAXX10</v>
      </c>
      <c r="C1974" t="str">
        <f t="array" ref="C1974">IF(ROW()-1&gt;COUNTA([1]!T_Printers[Printers])*COUNTA([1]!T_Resins[Resins]),"",INDEX([1]!T_Resins[Resins],MOD(ROW()-2,COUNTA([1]!T_Resins[Resins]))+1))</f>
        <v>Tough White</v>
      </c>
      <c r="D1974">
        <f>IF(SUM(E1974:J1974)&lt;&gt;0,IF(ROW()-1&gt;COUNTA([1]!T_Printers[Printers])*COUNTA([1]!T_Resins[Resins]),"",2),"")</f>
        <v>2</v>
      </c>
      <c r="E1974" cm="1">
        <f t="array" ref="E1974">IFERROR(IF(ROW()-1&gt;COUNTA([1]!T_Printers[Printers])*COUNTA([1]!T_Resins[Resins]),"",_xlfn.IFS(ROUND(VLOOKUP(C1974,[1]!T_Resins[#Data],2,FALSE)/VLOOKUP(A1974,[1]!T_Printers[#Data],5,FALSE),1)&lt;=_xlfn.XLOOKUP(B1974,[1]Printers!L:L,[1]Printers!O:O,1,0,),ROUND(VLOOKUP(C1974,[1]!T_Resins[#Data],2,FALSE)/VLOOKUP(A1974,[1]!T_Printers[#Data],5,FALSE),1),ROUND(VLOOKUP(C1974,[1]!T_Resins[#Data],2,FALSE)/VLOOKUP(A1974,[1]!T_Printers[#Data],5,FALSE),1)&gt;_xlfn.XLOOKUP(B1974,[1]Printers!L:L,[1]Printers!O:O,1,0,),10)),"Используйте слой 100 мкм")</f>
        <v>2.9</v>
      </c>
      <c r="F1974">
        <f>IFERROR(IF(ROUND(_xlfn.XLOOKUP([1]Parameters!B1974,[1]Printers!L:L,[1]Printers!Q:Q,,0)*E1974/10,0)*10&lt;_xlfn.XLOOKUP([1]Parameters!B1974,[1]Printers!L:L,[1]Printers!P:P,,0),ROUND(_xlfn.XLOOKUP([1]Parameters!B1974,[1]Printers!L:L,[1]Printers!Q:Q,,0)*E1974/10,0)*10,_xlfn.XLOOKUP([1]Parameters!B1974,[1]Printers!L:L,[1]Printers!P:P,,0)),"")</f>
        <v>30</v>
      </c>
      <c r="G1974" cm="1">
        <f t="array" ref="G1974">IFERROR(IF(ROW()-1&gt;COUNTA([1]!T_Printers[Printers])*COUNTA([1]!T_Resins[Resins]),"",_xlfn.IFS(ROUND(VLOOKUP(C1974,[1]!T_Resins[#Data],3,FALSE)/VLOOKUP(A1974,[1]!T_Printers[#Data],5,FALSE),1)&lt;=_xlfn.XLOOKUP(B1974,[1]Printers!L:L,[1]Printers!O:O,1,0,),ROUND(VLOOKUP(C1974,[1]!T_Resins[#Data],3,FALSE)/VLOOKUP(A1974,[1]!T_Printers[#Data],5,FALSE),1),ROUND(VLOOKUP(C1974,[1]!T_Resins[#Data],3,FALSE)/VLOOKUP(A1974,[1]!T_Printers[#Data],5,FALSE),1)&gt;_xlfn.XLOOKUP(B1974,[1]Printers!L:L,[1]Printers!O:O,1,0,),10)),"")</f>
        <v>3.5</v>
      </c>
      <c r="H1974">
        <f>IFERROR(IF(ROUND(_xlfn.XLOOKUP([1]Parameters!B1974,[1]Printers!L:L,[1]Printers!Q:Q,,0)*G1974/10,0)*10&lt;_xlfn.XLOOKUP([1]Parameters!B1974,[1]Printers!L:L,[1]Printers!P:P,,0),ROUND(_xlfn.XLOOKUP([1]Parameters!B1974,[1]Printers!L:L,[1]Printers!Q:Q,,0)*G1974/10,0)*10,_xlfn.XLOOKUP([1]Parameters!B1974,[1]Printers!L:L,[1]Printers!P:P,,0)),"")</f>
        <v>30</v>
      </c>
      <c r="I1974" s="3" t="str" cm="1">
        <f t="array" ref="I1974">IFERROR(IF(ROW()-1&gt;COUNTA([1]!T_Printers[Printers])*COUNTA([1]!T_Resins[Resins]),"",_xlfn.IFS(ROUND(VLOOKUP(C1974,[1]!T_Resins[#Data],4,FALSE)/VLOOKUP(A1974,[1]!T_Printers[#Data],5,FALSE),1)&lt;=_xlfn.XLOOKUP(B1974,[1]Printers!L:L,[1]Printers!O:O,1,0,),ROUND(VLOOKUP(C1974,[1]!T_Resins[#Data],4,FALSE)/VLOOKUP(A1974,[1]!T_Printers[#Data],5,FALSE),1),ROUND(VLOOKUP(C1974,[1]!T_Resins[#Data],4,FALSE)/VLOOKUP(A1974,[1]!T_Printers[#Data],5,FALSE),1)&gt;_xlfn.XLOOKUP(B1974,[1]Printers!L:L,[1]Printers!O:O,1,0,),"")),"")</f>
        <v/>
      </c>
      <c r="J1974" t="str">
        <f>IFERROR(IF(ROUND(_xlfn.XLOOKUP([1]Parameters!B1974,[1]Printers!L:L,[1]Printers!Q:Q,,0)*I1974/10,0)*10&lt;_xlfn.XLOOKUP([1]Parameters!B1974,[1]Printers!L:L,[1]Printers!P:P,,0),ROUND(_xlfn.XLOOKUP([1]Parameters!B1974,[1]Printers!L:L,[1]Printers!Q:Q,,0)*I1974/10,0)*10,_xlfn.XLOOKUP([1]Parameters!B1974,[1]Printers!L:L,[1]Printers!P:P,,0)),"")</f>
        <v/>
      </c>
      <c r="K1974">
        <f>IF(SUM(E1974:J1974)&lt;&gt;0,VLOOKUP(A1974,[1]!T_Printers[#Data],10,FALSE)+VLOOKUP(C1974,[1]!T_Resins[#Data],10,FALSE),"")</f>
        <v>3</v>
      </c>
      <c r="L1974">
        <f>IF(SUM(E1974:J1974)&lt;&gt;0,VLOOKUP(A1974,[1]!T_Printers[#Data],11,FALSE),"")</f>
        <v>8</v>
      </c>
      <c r="M1974">
        <f>IF(SUM(E1974:J1974)&lt;&gt;0,VLOOKUP(C1974,[1]!T_Resins[#Data],8,FALSE),"")</f>
        <v>120</v>
      </c>
      <c r="N1974">
        <f>IF(_xlfn.XLOOKUP(B1974,[1]Printers!$L:$L,[1]Printers!$R:$R,0,0)&gt;0,[1]Parameters!M1974,IF(SUM(E1974:J1974)&lt;&gt;0,VLOOKUP(C1974,[1]!T_Resins[#Data],9,FALSE),""))</f>
        <v>180</v>
      </c>
      <c r="O1974" t="str">
        <f t="shared" si="30"/>
        <v>EPAXX10</v>
      </c>
    </row>
    <row r="1975" spans="1:15" x14ac:dyDescent="0.25">
      <c r="A1975" t="str">
        <f t="array" ref="A1975">IF(ROW()-1&gt;COUNTA([1]!T_Printers[Printers])*COUNTA([1]!T_Resins[Resins]),"",INDEX([1]!T_Printers[Printers],INT((ROW()-2)/COUNTA([1]!T_Resins[Resins])+1)))</f>
        <v>EPAX X10</v>
      </c>
      <c r="B1975" t="str">
        <f>_xlfn.XLOOKUP(A1975,[1]!T_Printers[Printers],[1]!T_Printers[Icon link],,0)</f>
        <v>EPAXX10</v>
      </c>
      <c r="C1975" t="str">
        <f t="array" ref="C1975">IF(ROW()-1&gt;COUNTA([1]!T_Printers[Printers])*COUNTA([1]!T_Resins[Resins]),"",INDEX([1]!T_Resins[Resins],MOD(ROW()-2,COUNTA([1]!T_Resins[Resins]))+1))</f>
        <v>Jewelry J-Cast</v>
      </c>
      <c r="D1975">
        <f>IF(SUM(E1975:J1975)&lt;&gt;0,IF(ROW()-1&gt;COUNTA([1]!T_Printers[Printers])*COUNTA([1]!T_Resins[Resins]),"",2),"")</f>
        <v>2</v>
      </c>
      <c r="E1975" cm="1">
        <f t="array" ref="E1975">IFERROR(IF(ROW()-1&gt;COUNTA([1]!T_Printers[Printers])*COUNTA([1]!T_Resins[Resins]),"",_xlfn.IFS(ROUND(VLOOKUP(C1975,[1]!T_Resins[#Data],2,FALSE)/VLOOKUP(A1975,[1]!T_Printers[#Data],5,FALSE),1)&lt;=_xlfn.XLOOKUP(B1975,[1]Printers!L:L,[1]Printers!O:O,1,0,),ROUND(VLOOKUP(C1975,[1]!T_Resins[#Data],2,FALSE)/VLOOKUP(A1975,[1]!T_Printers[#Data],5,FALSE),1),ROUND(VLOOKUP(C1975,[1]!T_Resins[#Data],2,FALSE)/VLOOKUP(A1975,[1]!T_Printers[#Data],5,FALSE),1)&gt;_xlfn.XLOOKUP(B1975,[1]Printers!L:L,[1]Printers!O:O,1,0,),10)),"Используйте слой 100 мкм")</f>
        <v>9.3000000000000007</v>
      </c>
      <c r="F1975">
        <f>IFERROR(IF(ROUND(_xlfn.XLOOKUP([1]Parameters!B1975,[1]Printers!L:L,[1]Printers!Q:Q,,0)*E1975/10,0)*10&lt;_xlfn.XLOOKUP([1]Parameters!B1975,[1]Printers!L:L,[1]Printers!P:P,,0),ROUND(_xlfn.XLOOKUP([1]Parameters!B1975,[1]Printers!L:L,[1]Printers!Q:Q,,0)*E1975/10,0)*10,_xlfn.XLOOKUP([1]Parameters!B1975,[1]Printers!L:L,[1]Printers!P:P,,0)),"")</f>
        <v>80</v>
      </c>
      <c r="G1975" cm="1">
        <f t="array" ref="G1975">IFERROR(IF(ROW()-1&gt;COUNTA([1]!T_Printers[Printers])*COUNTA([1]!T_Resins[Resins]),"",_xlfn.IFS(ROUND(VLOOKUP(C1975,[1]!T_Resins[#Data],3,FALSE)/VLOOKUP(A1975,[1]!T_Printers[#Data],5,FALSE),1)&lt;=_xlfn.XLOOKUP(B1975,[1]Printers!L:L,[1]Printers!O:O,1,0,),ROUND(VLOOKUP(C1975,[1]!T_Resins[#Data],3,FALSE)/VLOOKUP(A1975,[1]!T_Printers[#Data],5,FALSE),1),ROUND(VLOOKUP(C1975,[1]!T_Resins[#Data],3,FALSE)/VLOOKUP(A1975,[1]!T_Printers[#Data],5,FALSE),1)&gt;_xlfn.XLOOKUP(B1975,[1]Printers!L:L,[1]Printers!O:O,1,0,),10)),"")</f>
        <v>12.8</v>
      </c>
      <c r="H1975">
        <f>IFERROR(IF(ROUND(_xlfn.XLOOKUP([1]Parameters!B1975,[1]Printers!L:L,[1]Printers!Q:Q,,0)*G1975/10,0)*10&lt;_xlfn.XLOOKUP([1]Parameters!B1975,[1]Printers!L:L,[1]Printers!P:P,,0),ROUND(_xlfn.XLOOKUP([1]Parameters!B1975,[1]Printers!L:L,[1]Printers!Q:Q,,0)*G1975/10,0)*10,_xlfn.XLOOKUP([1]Parameters!B1975,[1]Printers!L:L,[1]Printers!P:P,,0)),"")</f>
        <v>100</v>
      </c>
      <c r="I1975" s="3" t="str" cm="1">
        <f t="array" ref="I1975">IFERROR(IF(ROW()-1&gt;COUNTA([1]!T_Printers[Printers])*COUNTA([1]!T_Resins[Resins]),"",_xlfn.IFS(ROUND(VLOOKUP(C1975,[1]!T_Resins[#Data],4,FALSE)/VLOOKUP(A1975,[1]!T_Printers[#Data],5,FALSE),1)&lt;=_xlfn.XLOOKUP(B1975,[1]Printers!L:L,[1]Printers!O:O,1,0,),ROUND(VLOOKUP(C1975,[1]!T_Resins[#Data],4,FALSE)/VLOOKUP(A1975,[1]!T_Printers[#Data],5,FALSE),1),ROUND(VLOOKUP(C1975,[1]!T_Resins[#Data],4,FALSE)/VLOOKUP(A1975,[1]!T_Printers[#Data],5,FALSE),1)&gt;_xlfn.XLOOKUP(B1975,[1]Printers!L:L,[1]Printers!O:O,1,0,),"")),"")</f>
        <v/>
      </c>
      <c r="J1975" t="str">
        <f>IFERROR(IF(ROUND(_xlfn.XLOOKUP([1]Parameters!B1975,[1]Printers!L:L,[1]Printers!Q:Q,,0)*I1975/10,0)*10&lt;_xlfn.XLOOKUP([1]Parameters!B1975,[1]Printers!L:L,[1]Printers!P:P,,0),ROUND(_xlfn.XLOOKUP([1]Parameters!B1975,[1]Printers!L:L,[1]Printers!Q:Q,,0)*I1975/10,0)*10,_xlfn.XLOOKUP([1]Parameters!B1975,[1]Printers!L:L,[1]Printers!P:P,,0)),"")</f>
        <v/>
      </c>
      <c r="K1975">
        <f>IF(SUM(E1975:J1975)&lt;&gt;0,VLOOKUP(A1975,[1]!T_Printers[#Data],10,FALSE)+VLOOKUP(C1975,[1]!T_Resins[#Data],10,FALSE),"")</f>
        <v>3</v>
      </c>
      <c r="L1975">
        <f>IF(SUM(E1975:J1975)&lt;&gt;0,VLOOKUP(A1975,[1]!T_Printers[#Data],11,FALSE),"")</f>
        <v>8</v>
      </c>
      <c r="M1975">
        <f>IF(SUM(E1975:J1975)&lt;&gt;0,VLOOKUP(C1975,[1]!T_Resins[#Data],8,FALSE),"")</f>
        <v>60</v>
      </c>
      <c r="N1975">
        <f>IF(_xlfn.XLOOKUP(B1975,[1]Printers!$L:$L,[1]Printers!$R:$R,0,0)&gt;0,[1]Parameters!M1975,IF(SUM(E1975:J1975)&lt;&gt;0,VLOOKUP(C1975,[1]!T_Resins[#Data],9,FALSE),""))</f>
        <v>60</v>
      </c>
      <c r="O1975" t="str">
        <f t="shared" si="30"/>
        <v>EPAXX10</v>
      </c>
    </row>
    <row r="1976" spans="1:15" x14ac:dyDescent="0.25">
      <c r="A1976" t="str">
        <f t="array" ref="A1976">IF(ROW()-1&gt;COUNTA([1]!T_Printers[Printers])*COUNTA([1]!T_Resins[Resins]),"",INDEX([1]!T_Printers[Printers],INT((ROW()-2)/COUNTA([1]!T_Resins[Resins])+1)))</f>
        <v>EPAX X10</v>
      </c>
      <c r="B1976" t="str">
        <f>_xlfn.XLOOKUP(A1976,[1]!T_Printers[Printers],[1]!T_Printers[Icon link],,0)</f>
        <v>EPAXX10</v>
      </c>
      <c r="C1976" t="str">
        <f t="array" ref="C1976">IF(ROW()-1&gt;COUNTA([1]!T_Printers[Printers])*COUNTA([1]!T_Resins[Resins]),"",INDEX([1]!T_Resins[Resins],MOD(ROW()-2,COUNTA([1]!T_Resins[Resins]))+1))</f>
        <v>Model Resin Black</v>
      </c>
      <c r="D1976">
        <f>IF(SUM(E1976:J1976)&lt;&gt;0,IF(ROW()-1&gt;COUNTA([1]!T_Printers[Printers])*COUNTA([1]!T_Resins[Resins]),"",2),"")</f>
        <v>2</v>
      </c>
      <c r="E1976" cm="1">
        <f t="array" ref="E1976">IFERROR(IF(ROW()-1&gt;COUNTA([1]!T_Printers[Printers])*COUNTA([1]!T_Resins[Resins]),"",_xlfn.IFS(ROUND(VLOOKUP(C1976,[1]!T_Resins[#Data],2,FALSE)/VLOOKUP(A1976,[1]!T_Printers[#Data],5,FALSE),1)&lt;=_xlfn.XLOOKUP(B1976,[1]Printers!L:L,[1]Printers!O:O,1,0,),ROUND(VLOOKUP(C1976,[1]!T_Resins[#Data],2,FALSE)/VLOOKUP(A1976,[1]!T_Printers[#Data],5,FALSE),1),ROUND(VLOOKUP(C1976,[1]!T_Resins[#Data],2,FALSE)/VLOOKUP(A1976,[1]!T_Printers[#Data],5,FALSE),1)&gt;_xlfn.XLOOKUP(B1976,[1]Printers!L:L,[1]Printers!O:O,1,0,),10)),"Используйте слой 100 мкм")</f>
        <v>3.5</v>
      </c>
      <c r="F1976">
        <f>IFERROR(IF(ROUND(_xlfn.XLOOKUP([1]Parameters!B1976,[1]Printers!L:L,[1]Printers!Q:Q,,0)*E1976/10,0)*10&lt;_xlfn.XLOOKUP([1]Parameters!B1976,[1]Printers!L:L,[1]Printers!P:P,,0),ROUND(_xlfn.XLOOKUP([1]Parameters!B1976,[1]Printers!L:L,[1]Printers!Q:Q,,0)*E1976/10,0)*10,_xlfn.XLOOKUP([1]Parameters!B1976,[1]Printers!L:L,[1]Printers!P:P,,0)),"")</f>
        <v>30</v>
      </c>
      <c r="G1976" cm="1">
        <f t="array" ref="G1976">IFERROR(IF(ROW()-1&gt;COUNTA([1]!T_Printers[Printers])*COUNTA([1]!T_Resins[Resins]),"",_xlfn.IFS(ROUND(VLOOKUP(C1976,[1]!T_Resins[#Data],3,FALSE)/VLOOKUP(A1976,[1]!T_Printers[#Data],5,FALSE),1)&lt;=_xlfn.XLOOKUP(B1976,[1]Printers!L:L,[1]Printers!O:O,1,0,),ROUND(VLOOKUP(C1976,[1]!T_Resins[#Data],3,FALSE)/VLOOKUP(A1976,[1]!T_Printers[#Data],5,FALSE),1),ROUND(VLOOKUP(C1976,[1]!T_Resins[#Data],3,FALSE)/VLOOKUP(A1976,[1]!T_Printers[#Data],5,FALSE),1)&gt;_xlfn.XLOOKUP(B1976,[1]Printers!L:L,[1]Printers!O:O,1,0,),10)),"")</f>
        <v>4.5</v>
      </c>
      <c r="H1976">
        <f>IFERROR(IF(ROUND(_xlfn.XLOOKUP([1]Parameters!B1976,[1]Printers!L:L,[1]Printers!Q:Q,,0)*G1976/10,0)*10&lt;_xlfn.XLOOKUP([1]Parameters!B1976,[1]Printers!L:L,[1]Printers!P:P,,0),ROUND(_xlfn.XLOOKUP([1]Parameters!B1976,[1]Printers!L:L,[1]Printers!Q:Q,,0)*G1976/10,0)*10,_xlfn.XLOOKUP([1]Parameters!B1976,[1]Printers!L:L,[1]Printers!P:P,,0)),"")</f>
        <v>40</v>
      </c>
      <c r="I1976" s="3" t="str" cm="1">
        <f t="array" ref="I1976">IFERROR(IF(ROW()-1&gt;COUNTA([1]!T_Printers[Printers])*COUNTA([1]!T_Resins[Resins]),"",_xlfn.IFS(ROUND(VLOOKUP(C1976,[1]!T_Resins[#Data],4,FALSE)/VLOOKUP(A1976,[1]!T_Printers[#Data],5,FALSE),1)&lt;=_xlfn.XLOOKUP(B1976,[1]Printers!L:L,[1]Printers!O:O,1,0,),ROUND(VLOOKUP(C1976,[1]!T_Resins[#Data],4,FALSE)/VLOOKUP(A1976,[1]!T_Printers[#Data],5,FALSE),1),ROUND(VLOOKUP(C1976,[1]!T_Resins[#Data],4,FALSE)/VLOOKUP(A1976,[1]!T_Printers[#Data],5,FALSE),1)&gt;_xlfn.XLOOKUP(B1976,[1]Printers!L:L,[1]Printers!O:O,1,0,),"")),"")</f>
        <v/>
      </c>
      <c r="J1976" t="str">
        <f>IFERROR(IF(ROUND(_xlfn.XLOOKUP([1]Parameters!B1976,[1]Printers!L:L,[1]Printers!Q:Q,,0)*I1976/10,0)*10&lt;_xlfn.XLOOKUP([1]Parameters!B1976,[1]Printers!L:L,[1]Printers!P:P,,0),ROUND(_xlfn.XLOOKUP([1]Parameters!B1976,[1]Printers!L:L,[1]Printers!Q:Q,,0)*I1976/10,0)*10,_xlfn.XLOOKUP([1]Parameters!B1976,[1]Printers!L:L,[1]Printers!P:P,,0)),"")</f>
        <v/>
      </c>
      <c r="K1976">
        <f>IF(SUM(E1976:J1976)&lt;&gt;0,VLOOKUP(A1976,[1]!T_Printers[#Data],10,FALSE)+VLOOKUP(C1976,[1]!T_Resins[#Data],10,FALSE),"")</f>
        <v>3</v>
      </c>
      <c r="L1976">
        <f>IF(SUM(E1976:J1976)&lt;&gt;0,VLOOKUP(A1976,[1]!T_Printers[#Data],11,FALSE),"")</f>
        <v>8</v>
      </c>
      <c r="M1976">
        <f>IF(SUM(E1976:J1976)&lt;&gt;0,VLOOKUP(C1976,[1]!T_Resins[#Data],8,FALSE),"")</f>
        <v>120</v>
      </c>
      <c r="N1976">
        <f>IF(_xlfn.XLOOKUP(B1976,[1]Printers!$L:$L,[1]Printers!$R:$R,0,0)&gt;0,[1]Parameters!M1976,IF(SUM(E1976:J1976)&lt;&gt;0,VLOOKUP(C1976,[1]!T_Resins[#Data],9,FALSE),""))</f>
        <v>180</v>
      </c>
      <c r="O1976" t="str">
        <f t="shared" si="30"/>
        <v>EPAXX10</v>
      </c>
    </row>
    <row r="1977" spans="1:15" x14ac:dyDescent="0.25">
      <c r="A1977" t="str">
        <f t="array" ref="A1977">IF(ROW()-1&gt;COUNTA([1]!T_Printers[Printers])*COUNTA([1]!T_Resins[Resins]),"",INDEX([1]!T_Printers[Printers],INT((ROW()-2)/COUNTA([1]!T_Resins[Resins])+1)))</f>
        <v>EPAX X10</v>
      </c>
      <c r="B1977" t="str">
        <f>_xlfn.XLOOKUP(A1977,[1]!T_Printers[Printers],[1]!T_Printers[Icon link],,0)</f>
        <v>EPAXX10</v>
      </c>
      <c r="C1977" t="str">
        <f t="array" ref="C1977">IF(ROW()-1&gt;COUNTA([1]!T_Printers[Printers])*COUNTA([1]!T_Resins[Resins]),"",INDEX([1]!T_Resins[Resins],MOD(ROW()-2,COUNTA([1]!T_Resins[Resins]))+1))</f>
        <v>Model Resin Clear</v>
      </c>
      <c r="D1977">
        <f>IF(SUM(E1977:J1977)&lt;&gt;0,IF(ROW()-1&gt;COUNTA([1]!T_Printers[Printers])*COUNTA([1]!T_Resins[Resins]),"",2),"")</f>
        <v>2</v>
      </c>
      <c r="E1977" cm="1">
        <f t="array" ref="E1977">IFERROR(IF(ROW()-1&gt;COUNTA([1]!T_Printers[Printers])*COUNTA([1]!T_Resins[Resins]),"",_xlfn.IFS(ROUND(VLOOKUP(C1977,[1]!T_Resins[#Data],2,FALSE)/VLOOKUP(A1977,[1]!T_Printers[#Data],5,FALSE),1)&lt;=_xlfn.XLOOKUP(B1977,[1]Printers!L:L,[1]Printers!O:O,1,0,),ROUND(VLOOKUP(C1977,[1]!T_Resins[#Data],2,FALSE)/VLOOKUP(A1977,[1]!T_Printers[#Data],5,FALSE),1),ROUND(VLOOKUP(C1977,[1]!T_Resins[#Data],2,FALSE)/VLOOKUP(A1977,[1]!T_Printers[#Data],5,FALSE),1)&gt;_xlfn.XLOOKUP(B1977,[1]Printers!L:L,[1]Printers!O:O,1,0,),10)),"Используйте слой 100 мкм")</f>
        <v>3.3</v>
      </c>
      <c r="F1977">
        <f>IFERROR(IF(ROUND(_xlfn.XLOOKUP([1]Parameters!B1977,[1]Printers!L:L,[1]Printers!Q:Q,,0)*E1977/10,0)*10&lt;_xlfn.XLOOKUP([1]Parameters!B1977,[1]Printers!L:L,[1]Printers!P:P,,0),ROUND(_xlfn.XLOOKUP([1]Parameters!B1977,[1]Printers!L:L,[1]Printers!Q:Q,,0)*E1977/10,0)*10,_xlfn.XLOOKUP([1]Parameters!B1977,[1]Printers!L:L,[1]Printers!P:P,,0)),"")</f>
        <v>30</v>
      </c>
      <c r="G1977" cm="1">
        <f t="array" ref="G1977">IFERROR(IF(ROW()-1&gt;COUNTA([1]!T_Printers[Printers])*COUNTA([1]!T_Resins[Resins]),"",_xlfn.IFS(ROUND(VLOOKUP(C1977,[1]!T_Resins[#Data],3,FALSE)/VLOOKUP(A1977,[1]!T_Printers[#Data],5,FALSE),1)&lt;=_xlfn.XLOOKUP(B1977,[1]Printers!L:L,[1]Printers!O:O,1,0,),ROUND(VLOOKUP(C1977,[1]!T_Resins[#Data],3,FALSE)/VLOOKUP(A1977,[1]!T_Printers[#Data],5,FALSE),1),ROUND(VLOOKUP(C1977,[1]!T_Resins[#Data],3,FALSE)/VLOOKUP(A1977,[1]!T_Printers[#Data],5,FALSE),1)&gt;_xlfn.XLOOKUP(B1977,[1]Printers!L:L,[1]Printers!O:O,1,0,),10)),"")</f>
        <v>4.2</v>
      </c>
      <c r="H1977">
        <f>IFERROR(IF(ROUND(_xlfn.XLOOKUP([1]Parameters!B1977,[1]Printers!L:L,[1]Printers!Q:Q,,0)*G1977/10,0)*10&lt;_xlfn.XLOOKUP([1]Parameters!B1977,[1]Printers!L:L,[1]Printers!P:P,,0),ROUND(_xlfn.XLOOKUP([1]Parameters!B1977,[1]Printers!L:L,[1]Printers!Q:Q,,0)*G1977/10,0)*10,_xlfn.XLOOKUP([1]Parameters!B1977,[1]Printers!L:L,[1]Printers!P:P,,0)),"")</f>
        <v>40</v>
      </c>
      <c r="I1977" s="3" t="str" cm="1">
        <f t="array" ref="I1977">IFERROR(IF(ROW()-1&gt;COUNTA([1]!T_Printers[Printers])*COUNTA([1]!T_Resins[Resins]),"",_xlfn.IFS(ROUND(VLOOKUP(C1977,[1]!T_Resins[#Data],4,FALSE)/VLOOKUP(A1977,[1]!T_Printers[#Data],5,FALSE),1)&lt;=_xlfn.XLOOKUP(B1977,[1]Printers!L:L,[1]Printers!O:O,1,0,),ROUND(VLOOKUP(C1977,[1]!T_Resins[#Data],4,FALSE)/VLOOKUP(A1977,[1]!T_Printers[#Data],5,FALSE),1),ROUND(VLOOKUP(C1977,[1]!T_Resins[#Data],4,FALSE)/VLOOKUP(A1977,[1]!T_Printers[#Data],5,FALSE),1)&gt;_xlfn.XLOOKUP(B1977,[1]Printers!L:L,[1]Printers!O:O,1,0,),"")),"")</f>
        <v/>
      </c>
      <c r="J1977" t="str">
        <f>IFERROR(IF(ROUND(_xlfn.XLOOKUP([1]Parameters!B1977,[1]Printers!L:L,[1]Printers!Q:Q,,0)*I1977/10,0)*10&lt;_xlfn.XLOOKUP([1]Parameters!B1977,[1]Printers!L:L,[1]Printers!P:P,,0),ROUND(_xlfn.XLOOKUP([1]Parameters!B1977,[1]Printers!L:L,[1]Printers!Q:Q,,0)*I1977/10,0)*10,_xlfn.XLOOKUP([1]Parameters!B1977,[1]Printers!L:L,[1]Printers!P:P,,0)),"")</f>
        <v/>
      </c>
      <c r="K1977">
        <f>IF(SUM(E1977:J1977)&lt;&gt;0,VLOOKUP(A1977,[1]!T_Printers[#Data],10,FALSE)+VLOOKUP(C1977,[1]!T_Resins[#Data],10,FALSE),"")</f>
        <v>3</v>
      </c>
      <c r="L1977">
        <f>IF(SUM(E1977:J1977)&lt;&gt;0,VLOOKUP(A1977,[1]!T_Printers[#Data],11,FALSE),"")</f>
        <v>8</v>
      </c>
      <c r="M1977">
        <f>IF(SUM(E1977:J1977)&lt;&gt;0,VLOOKUP(C1977,[1]!T_Resins[#Data],8,FALSE),"")</f>
        <v>120</v>
      </c>
      <c r="N1977">
        <f>IF(_xlfn.XLOOKUP(B1977,[1]Printers!$L:$L,[1]Printers!$R:$R,0,0)&gt;0,[1]Parameters!M1977,IF(SUM(E1977:J1977)&lt;&gt;0,VLOOKUP(C1977,[1]!T_Resins[#Data],9,FALSE),""))</f>
        <v>180</v>
      </c>
      <c r="O1977" t="str">
        <f t="shared" si="30"/>
        <v>EPAXX10</v>
      </c>
    </row>
    <row r="1978" spans="1:15" x14ac:dyDescent="0.25">
      <c r="A1978" t="str">
        <f t="array" ref="A1978">IF(ROW()-1&gt;COUNTA([1]!T_Printers[Printers])*COUNTA([1]!T_Resins[Resins]),"",INDEX([1]!T_Printers[Printers],INT((ROW()-2)/COUNTA([1]!T_Resins[Resins])+1)))</f>
        <v>EPAX X10</v>
      </c>
      <c r="B1978" t="str">
        <f>_xlfn.XLOOKUP(A1978,[1]!T_Printers[Printers],[1]!T_Printers[Icon link],,0)</f>
        <v>EPAXX10</v>
      </c>
      <c r="C1978" t="str">
        <f t="array" ref="C1978">IF(ROW()-1&gt;COUNTA([1]!T_Printers[Printers])*COUNTA([1]!T_Resins[Resins]),"",INDEX([1]!T_Resins[Resins],MOD(ROW()-2,COUNTA([1]!T_Resins[Resins]))+1))</f>
        <v>Model Resin Grey</v>
      </c>
      <c r="D1978">
        <f>IF(SUM(E1978:J1978)&lt;&gt;0,IF(ROW()-1&gt;COUNTA([1]!T_Printers[Printers])*COUNTA([1]!T_Resins[Resins]),"",2),"")</f>
        <v>2</v>
      </c>
      <c r="E1978" cm="1">
        <f t="array" ref="E1978">IFERROR(IF(ROW()-1&gt;COUNTA([1]!T_Printers[Printers])*COUNTA([1]!T_Resins[Resins]),"",_xlfn.IFS(ROUND(VLOOKUP(C1978,[1]!T_Resins[#Data],2,FALSE)/VLOOKUP(A1978,[1]!T_Printers[#Data],5,FALSE),1)&lt;=_xlfn.XLOOKUP(B1978,[1]Printers!L:L,[1]Printers!O:O,1,0,),ROUND(VLOOKUP(C1978,[1]!T_Resins[#Data],2,FALSE)/VLOOKUP(A1978,[1]!T_Printers[#Data],5,FALSE),1),ROUND(VLOOKUP(C1978,[1]!T_Resins[#Data],2,FALSE)/VLOOKUP(A1978,[1]!T_Printers[#Data],5,FALSE),1)&gt;_xlfn.XLOOKUP(B1978,[1]Printers!L:L,[1]Printers!O:O,1,0,),10)),"Используйте слой 100 мкм")</f>
        <v>4.9000000000000004</v>
      </c>
      <c r="F1978">
        <f>IFERROR(IF(ROUND(_xlfn.XLOOKUP([1]Parameters!B1978,[1]Printers!L:L,[1]Printers!Q:Q,,0)*E1978/10,0)*10&lt;_xlfn.XLOOKUP([1]Parameters!B1978,[1]Printers!L:L,[1]Printers!P:P,,0),ROUND(_xlfn.XLOOKUP([1]Parameters!B1978,[1]Printers!L:L,[1]Printers!Q:Q,,0)*E1978/10,0)*10,_xlfn.XLOOKUP([1]Parameters!B1978,[1]Printers!L:L,[1]Printers!P:P,,0)),"")</f>
        <v>40</v>
      </c>
      <c r="G1978" cm="1">
        <f t="array" ref="G1978">IFERROR(IF(ROW()-1&gt;COUNTA([1]!T_Printers[Printers])*COUNTA([1]!T_Resins[Resins]),"",_xlfn.IFS(ROUND(VLOOKUP(C1978,[1]!T_Resins[#Data],3,FALSE)/VLOOKUP(A1978,[1]!T_Printers[#Data],5,FALSE),1)&lt;=_xlfn.XLOOKUP(B1978,[1]Printers!L:L,[1]Printers!O:O,1,0,),ROUND(VLOOKUP(C1978,[1]!T_Resins[#Data],3,FALSE)/VLOOKUP(A1978,[1]!T_Printers[#Data],5,FALSE),1),ROUND(VLOOKUP(C1978,[1]!T_Resins[#Data],3,FALSE)/VLOOKUP(A1978,[1]!T_Printers[#Data],5,FALSE),1)&gt;_xlfn.XLOOKUP(B1978,[1]Printers!L:L,[1]Printers!O:O,1,0,),10)),"")</f>
        <v>6.4</v>
      </c>
      <c r="H1978">
        <f>IFERROR(IF(ROUND(_xlfn.XLOOKUP([1]Parameters!B1978,[1]Printers!L:L,[1]Printers!Q:Q,,0)*G1978/10,0)*10&lt;_xlfn.XLOOKUP([1]Parameters!B1978,[1]Printers!L:L,[1]Printers!P:P,,0),ROUND(_xlfn.XLOOKUP([1]Parameters!B1978,[1]Printers!L:L,[1]Printers!Q:Q,,0)*G1978/10,0)*10,_xlfn.XLOOKUP([1]Parameters!B1978,[1]Printers!L:L,[1]Printers!P:P,,0)),"")</f>
        <v>60</v>
      </c>
      <c r="I1978" s="3" t="str" cm="1">
        <f t="array" ref="I1978">IFERROR(IF(ROW()-1&gt;COUNTA([1]!T_Printers[Printers])*COUNTA([1]!T_Resins[Resins]),"",_xlfn.IFS(ROUND(VLOOKUP(C1978,[1]!T_Resins[#Data],4,FALSE)/VLOOKUP(A1978,[1]!T_Printers[#Data],5,FALSE),1)&lt;=_xlfn.XLOOKUP(B1978,[1]Printers!L:L,[1]Printers!O:O,1,0,),ROUND(VLOOKUP(C1978,[1]!T_Resins[#Data],4,FALSE)/VLOOKUP(A1978,[1]!T_Printers[#Data],5,FALSE),1),ROUND(VLOOKUP(C1978,[1]!T_Resins[#Data],4,FALSE)/VLOOKUP(A1978,[1]!T_Printers[#Data],5,FALSE),1)&gt;_xlfn.XLOOKUP(B1978,[1]Printers!L:L,[1]Printers!O:O,1,0,),"")),"")</f>
        <v/>
      </c>
      <c r="J1978" t="str">
        <f>IFERROR(IF(ROUND(_xlfn.XLOOKUP([1]Parameters!B1978,[1]Printers!L:L,[1]Printers!Q:Q,,0)*I1978/10,0)*10&lt;_xlfn.XLOOKUP([1]Parameters!B1978,[1]Printers!L:L,[1]Printers!P:P,,0),ROUND(_xlfn.XLOOKUP([1]Parameters!B1978,[1]Printers!L:L,[1]Printers!Q:Q,,0)*I1978/10,0)*10,_xlfn.XLOOKUP([1]Parameters!B1978,[1]Printers!L:L,[1]Printers!P:P,,0)),"")</f>
        <v/>
      </c>
      <c r="K1978">
        <f>IF(SUM(E1978:J1978)&lt;&gt;0,VLOOKUP(A1978,[1]!T_Printers[#Data],10,FALSE)+VLOOKUP(C1978,[1]!T_Resins[#Data],10,FALSE),"")</f>
        <v>3</v>
      </c>
      <c r="L1978">
        <f>IF(SUM(E1978:J1978)&lt;&gt;0,VLOOKUP(A1978,[1]!T_Printers[#Data],11,FALSE),"")</f>
        <v>8</v>
      </c>
      <c r="M1978">
        <f>IF(SUM(E1978:J1978)&lt;&gt;0,VLOOKUP(C1978,[1]!T_Resins[#Data],8,FALSE),"")</f>
        <v>120</v>
      </c>
      <c r="N1978">
        <f>IF(_xlfn.XLOOKUP(B1978,[1]Printers!$L:$L,[1]Printers!$R:$R,0,0)&gt;0,[1]Parameters!M1978,IF(SUM(E1978:J1978)&lt;&gt;0,VLOOKUP(C1978,[1]!T_Resins[#Data],9,FALSE),""))</f>
        <v>180</v>
      </c>
      <c r="O1978" t="str">
        <f t="shared" si="30"/>
        <v>EPAXX10</v>
      </c>
    </row>
    <row r="1979" spans="1:15" x14ac:dyDescent="0.25">
      <c r="A1979" t="str">
        <f t="array" ref="A1979">IF(ROW()-1&gt;COUNTA([1]!T_Printers[Printers])*COUNTA([1]!T_Resins[Resins]),"",INDEX([1]!T_Printers[Printers],INT((ROW()-2)/COUNTA([1]!T_Resins[Resins])+1)))</f>
        <v>EPAX X10</v>
      </c>
      <c r="B1979" t="str">
        <f>_xlfn.XLOOKUP(A1979,[1]!T_Printers[Printers],[1]!T_Printers[Icon link],,0)</f>
        <v>EPAXX10</v>
      </c>
      <c r="C1979" t="str">
        <f t="array" ref="C1979">IF(ROW()-1&gt;COUNTA([1]!T_Printers[Printers])*COUNTA([1]!T_Resins[Resins]),"",INDEX([1]!T_Resins[Resins],MOD(ROW()-2,COUNTA([1]!T_Resins[Resins]))+1))</f>
        <v>Model Resin White</v>
      </c>
      <c r="D1979">
        <f>IF(SUM(E1979:J1979)&lt;&gt;0,IF(ROW()-1&gt;COUNTA([1]!T_Printers[Printers])*COUNTA([1]!T_Resins[Resins]),"",2),"")</f>
        <v>2</v>
      </c>
      <c r="E1979" cm="1">
        <f t="array" ref="E1979">IFERROR(IF(ROW()-1&gt;COUNTA([1]!T_Printers[Printers])*COUNTA([1]!T_Resins[Resins]),"",_xlfn.IFS(ROUND(VLOOKUP(C1979,[1]!T_Resins[#Data],2,FALSE)/VLOOKUP(A1979,[1]!T_Printers[#Data],5,FALSE),1)&lt;=_xlfn.XLOOKUP(B1979,[1]Printers!L:L,[1]Printers!O:O,1,0,),ROUND(VLOOKUP(C1979,[1]!T_Resins[#Data],2,FALSE)/VLOOKUP(A1979,[1]!T_Printers[#Data],5,FALSE),1),ROUND(VLOOKUP(C1979,[1]!T_Resins[#Data],2,FALSE)/VLOOKUP(A1979,[1]!T_Printers[#Data],5,FALSE),1)&gt;_xlfn.XLOOKUP(B1979,[1]Printers!L:L,[1]Printers!O:O,1,0,),10)),"Используйте слой 100 мкм")</f>
        <v>3.1</v>
      </c>
      <c r="F1979">
        <f>IFERROR(IF(ROUND(_xlfn.XLOOKUP([1]Parameters!B1979,[1]Printers!L:L,[1]Printers!Q:Q,,0)*E1979/10,0)*10&lt;_xlfn.XLOOKUP([1]Parameters!B1979,[1]Printers!L:L,[1]Printers!P:P,,0),ROUND(_xlfn.XLOOKUP([1]Parameters!B1979,[1]Printers!L:L,[1]Printers!Q:Q,,0)*E1979/10,0)*10,_xlfn.XLOOKUP([1]Parameters!B1979,[1]Printers!L:L,[1]Printers!P:P,,0)),"")</f>
        <v>30</v>
      </c>
      <c r="G1979" cm="1">
        <f t="array" ref="G1979">IFERROR(IF(ROW()-1&gt;COUNTA([1]!T_Printers[Printers])*COUNTA([1]!T_Resins[Resins]),"",_xlfn.IFS(ROUND(VLOOKUP(C1979,[1]!T_Resins[#Data],3,FALSE)/VLOOKUP(A1979,[1]!T_Printers[#Data],5,FALSE),1)&lt;=_xlfn.XLOOKUP(B1979,[1]Printers!L:L,[1]Printers!O:O,1,0,),ROUND(VLOOKUP(C1979,[1]!T_Resins[#Data],3,FALSE)/VLOOKUP(A1979,[1]!T_Printers[#Data],5,FALSE),1),ROUND(VLOOKUP(C1979,[1]!T_Resins[#Data],3,FALSE)/VLOOKUP(A1979,[1]!T_Printers[#Data],5,FALSE),1)&gt;_xlfn.XLOOKUP(B1979,[1]Printers!L:L,[1]Printers!O:O,1,0,),10)),"")</f>
        <v>4</v>
      </c>
      <c r="H1979">
        <f>IFERROR(IF(ROUND(_xlfn.XLOOKUP([1]Parameters!B1979,[1]Printers!L:L,[1]Printers!Q:Q,,0)*G1979/10,0)*10&lt;_xlfn.XLOOKUP([1]Parameters!B1979,[1]Printers!L:L,[1]Printers!P:P,,0),ROUND(_xlfn.XLOOKUP([1]Parameters!B1979,[1]Printers!L:L,[1]Printers!Q:Q,,0)*G1979/10,0)*10,_xlfn.XLOOKUP([1]Parameters!B1979,[1]Printers!L:L,[1]Printers!P:P,,0)),"")</f>
        <v>40</v>
      </c>
      <c r="I1979" s="3" t="str" cm="1">
        <f t="array" ref="I1979">IFERROR(IF(ROW()-1&gt;COUNTA([1]!T_Printers[Printers])*COUNTA([1]!T_Resins[Resins]),"",_xlfn.IFS(ROUND(VLOOKUP(C1979,[1]!T_Resins[#Data],4,FALSE)/VLOOKUP(A1979,[1]!T_Printers[#Data],5,FALSE),1)&lt;=_xlfn.XLOOKUP(B1979,[1]Printers!L:L,[1]Printers!O:O,1,0,),ROUND(VLOOKUP(C1979,[1]!T_Resins[#Data],4,FALSE)/VLOOKUP(A1979,[1]!T_Printers[#Data],5,FALSE),1),ROUND(VLOOKUP(C1979,[1]!T_Resins[#Data],4,FALSE)/VLOOKUP(A1979,[1]!T_Printers[#Data],5,FALSE),1)&gt;_xlfn.XLOOKUP(B1979,[1]Printers!L:L,[1]Printers!O:O,1,0,),"")),"")</f>
        <v/>
      </c>
      <c r="J1979" t="str">
        <f>IFERROR(IF(ROUND(_xlfn.XLOOKUP([1]Parameters!B1979,[1]Printers!L:L,[1]Printers!Q:Q,,0)*I1979/10,0)*10&lt;_xlfn.XLOOKUP([1]Parameters!B1979,[1]Printers!L:L,[1]Printers!P:P,,0),ROUND(_xlfn.XLOOKUP([1]Parameters!B1979,[1]Printers!L:L,[1]Printers!Q:Q,,0)*I1979/10,0)*10,_xlfn.XLOOKUP([1]Parameters!B1979,[1]Printers!L:L,[1]Printers!P:P,,0)),"")</f>
        <v/>
      </c>
      <c r="K1979">
        <f>IF(SUM(E1979:J1979)&lt;&gt;0,VLOOKUP(A1979,[1]!T_Printers[#Data],10,FALSE)+VLOOKUP(C1979,[1]!T_Resins[#Data],10,FALSE),"")</f>
        <v>3</v>
      </c>
      <c r="L1979">
        <f>IF(SUM(E1979:J1979)&lt;&gt;0,VLOOKUP(A1979,[1]!T_Printers[#Data],11,FALSE),"")</f>
        <v>8</v>
      </c>
      <c r="M1979">
        <f>IF(SUM(E1979:J1979)&lt;&gt;0,VLOOKUP(C1979,[1]!T_Resins[#Data],8,FALSE),"")</f>
        <v>120</v>
      </c>
      <c r="N1979">
        <f>IF(_xlfn.XLOOKUP(B1979,[1]Printers!$L:$L,[1]Printers!$R:$R,0,0)&gt;0,[1]Parameters!M1979,IF(SUM(E1979:J1979)&lt;&gt;0,VLOOKUP(C1979,[1]!T_Resins[#Data],9,FALSE),""))</f>
        <v>180</v>
      </c>
      <c r="O1979" t="str">
        <f t="shared" si="30"/>
        <v>EPAXX10</v>
      </c>
    </row>
    <row r="1980" spans="1:15" x14ac:dyDescent="0.25">
      <c r="A1980" t="str">
        <f t="array" ref="A1980">IF(ROW()-1&gt;COUNTA([1]!T_Printers[Printers])*COUNTA([1]!T_Resins[Resins]),"",INDEX([1]!T_Printers[Printers],INT((ROW()-2)/COUNTA([1]!T_Resins[Resins])+1)))</f>
        <v>EPAX X10</v>
      </c>
      <c r="B1980" t="str">
        <f>_xlfn.XLOOKUP(A1980,[1]!T_Printers[Printers],[1]!T_Printers[Icon link],,0)</f>
        <v>EPAXX10</v>
      </c>
      <c r="C1980" t="str">
        <f t="array" ref="C1980">IF(ROW()-1&gt;COUNTA([1]!T_Printers[Printers])*COUNTA([1]!T_Resins[Resins]),"",INDEX([1]!T_Resins[Resins],MOD(ROW()-2,COUNTA([1]!T_Resins[Resins]))+1))</f>
        <v>Silicone-Compatiable Model Resin (J-Model)</v>
      </c>
      <c r="D1980">
        <f>IF(SUM(E1980:J1980)&lt;&gt;0,IF(ROW()-1&gt;COUNTA([1]!T_Printers[Printers])*COUNTA([1]!T_Resins[Resins]),"",2),"")</f>
        <v>2</v>
      </c>
      <c r="E1980" cm="1">
        <f t="array" ref="E1980">IFERROR(IF(ROW()-1&gt;COUNTA([1]!T_Printers[Printers])*COUNTA([1]!T_Resins[Resins]),"",_xlfn.IFS(ROUND(VLOOKUP(C1980,[1]!T_Resins[#Data],2,FALSE)/VLOOKUP(A1980,[1]!T_Printers[#Data],5,FALSE),1)&lt;=_xlfn.XLOOKUP(B1980,[1]Printers!L:L,[1]Printers!O:O,1,0,),ROUND(VLOOKUP(C1980,[1]!T_Resins[#Data],2,FALSE)/VLOOKUP(A1980,[1]!T_Printers[#Data],5,FALSE),1),ROUND(VLOOKUP(C1980,[1]!T_Resins[#Data],2,FALSE)/VLOOKUP(A1980,[1]!T_Printers[#Data],5,FALSE),1)&gt;_xlfn.XLOOKUP(B1980,[1]Printers!L:L,[1]Printers!O:O,1,0,),10)),"Используйте слой 100 мкм")</f>
        <v>3.1</v>
      </c>
      <c r="F1980">
        <f>IFERROR(IF(ROUND(_xlfn.XLOOKUP([1]Parameters!B1980,[1]Printers!L:L,[1]Printers!Q:Q,,0)*E1980/10,0)*10&lt;_xlfn.XLOOKUP([1]Parameters!B1980,[1]Printers!L:L,[1]Printers!P:P,,0),ROUND(_xlfn.XLOOKUP([1]Parameters!B1980,[1]Printers!L:L,[1]Printers!Q:Q,,0)*E1980/10,0)*10,_xlfn.XLOOKUP([1]Parameters!B1980,[1]Printers!L:L,[1]Printers!P:P,,0)),"")</f>
        <v>30</v>
      </c>
      <c r="G1980" cm="1">
        <f t="array" ref="G1980">IFERROR(IF(ROW()-1&gt;COUNTA([1]!T_Printers[Printers])*COUNTA([1]!T_Resins[Resins]),"",_xlfn.IFS(ROUND(VLOOKUP(C1980,[1]!T_Resins[#Data],3,FALSE)/VLOOKUP(A1980,[1]!T_Printers[#Data],5,FALSE),1)&lt;=_xlfn.XLOOKUP(B1980,[1]Printers!L:L,[1]Printers!O:O,1,0,),ROUND(VLOOKUP(C1980,[1]!T_Resins[#Data],3,FALSE)/VLOOKUP(A1980,[1]!T_Printers[#Data],5,FALSE),1),ROUND(VLOOKUP(C1980,[1]!T_Resins[#Data],3,FALSE)/VLOOKUP(A1980,[1]!T_Printers[#Data],5,FALSE),1)&gt;_xlfn.XLOOKUP(B1980,[1]Printers!L:L,[1]Printers!O:O,1,0,),10)),"")</f>
        <v>4</v>
      </c>
      <c r="H1980">
        <f>IFERROR(IF(ROUND(_xlfn.XLOOKUP([1]Parameters!B1980,[1]Printers!L:L,[1]Printers!Q:Q,,0)*G1980/10,0)*10&lt;_xlfn.XLOOKUP([1]Parameters!B1980,[1]Printers!L:L,[1]Printers!P:P,,0),ROUND(_xlfn.XLOOKUP([1]Parameters!B1980,[1]Printers!L:L,[1]Printers!Q:Q,,0)*G1980/10,0)*10,_xlfn.XLOOKUP([1]Parameters!B1980,[1]Printers!L:L,[1]Printers!P:P,,0)),"")</f>
        <v>40</v>
      </c>
      <c r="I1980" s="3" t="str" cm="1">
        <f t="array" ref="I1980">IFERROR(IF(ROW()-1&gt;COUNTA([1]!T_Printers[Printers])*COUNTA([1]!T_Resins[Resins]),"",_xlfn.IFS(ROUND(VLOOKUP(C1980,[1]!T_Resins[#Data],4,FALSE)/VLOOKUP(A1980,[1]!T_Printers[#Data],5,FALSE),1)&lt;=_xlfn.XLOOKUP(B1980,[1]Printers!L:L,[1]Printers!O:O,1,0,),ROUND(VLOOKUP(C1980,[1]!T_Resins[#Data],4,FALSE)/VLOOKUP(A1980,[1]!T_Printers[#Data],5,FALSE),1),ROUND(VLOOKUP(C1980,[1]!T_Resins[#Data],4,FALSE)/VLOOKUP(A1980,[1]!T_Printers[#Data],5,FALSE),1)&gt;_xlfn.XLOOKUP(B1980,[1]Printers!L:L,[1]Printers!O:O,1,0,),"")),"")</f>
        <v/>
      </c>
      <c r="J1980" t="str">
        <f>IFERROR(IF(ROUND(_xlfn.XLOOKUP([1]Parameters!B1980,[1]Printers!L:L,[1]Printers!Q:Q,,0)*I1980/10,0)*10&lt;_xlfn.XLOOKUP([1]Parameters!B1980,[1]Printers!L:L,[1]Printers!P:P,,0),ROUND(_xlfn.XLOOKUP([1]Parameters!B1980,[1]Printers!L:L,[1]Printers!Q:Q,,0)*I1980/10,0)*10,_xlfn.XLOOKUP([1]Parameters!B1980,[1]Printers!L:L,[1]Printers!P:P,,0)),"")</f>
        <v/>
      </c>
      <c r="K1980">
        <f>IF(SUM(E1980:J1980)&lt;&gt;0,VLOOKUP(A1980,[1]!T_Printers[#Data],10,FALSE)+VLOOKUP(C1980,[1]!T_Resins[#Data],10,FALSE),"")</f>
        <v>3</v>
      </c>
      <c r="L1980">
        <f>IF(SUM(E1980:J1980)&lt;&gt;0,VLOOKUP(A1980,[1]!T_Printers[#Data],11,FALSE),"")</f>
        <v>8</v>
      </c>
      <c r="M1980">
        <f>IF(SUM(E1980:J1980)&lt;&gt;0,VLOOKUP(C1980,[1]!T_Resins[#Data],8,FALSE),"")</f>
        <v>60</v>
      </c>
      <c r="N1980">
        <f>IF(_xlfn.XLOOKUP(B1980,[1]Printers!$L:$L,[1]Printers!$R:$R,0,0)&gt;0,[1]Parameters!M1980,IF(SUM(E1980:J1980)&lt;&gt;0,VLOOKUP(C1980,[1]!T_Resins[#Data],9,FALSE),""))</f>
        <v>60</v>
      </c>
      <c r="O1980" t="str">
        <f t="shared" si="30"/>
        <v>EPAXX10</v>
      </c>
    </row>
    <row r="1981" spans="1:15" x14ac:dyDescent="0.25">
      <c r="A1981" t="str">
        <f t="array" ref="A1981">IF(ROW()-1&gt;COUNTA([1]!T_Printers[Printers])*COUNTA([1]!T_Resins[Resins]),"",INDEX([1]!T_Printers[Printers],INT((ROW()-2)/COUNTA([1]!T_Resins[Resins])+1)))</f>
        <v>EPAX X10</v>
      </c>
      <c r="B1981" t="str">
        <f>_xlfn.XLOOKUP(A1981,[1]!T_Printers[Printers],[1]!T_Printers[Icon link],,0)</f>
        <v>EPAXX10</v>
      </c>
      <c r="C1981" t="str">
        <f t="array" ref="C1981">IF(ROW()-1&gt;COUNTA([1]!T_Printers[Printers])*COUNTA([1]!T_Resins[Resins]),"",INDEX([1]!T_Resins[Resins],MOD(ROW()-2,COUNTA([1]!T_Resins[Resins]))+1))</f>
        <v>Silicone-Like Black</v>
      </c>
      <c r="D1981">
        <f>IF(SUM(E1981:J1981)&lt;&gt;0,IF(ROW()-1&gt;COUNTA([1]!T_Printers[Printers])*COUNTA([1]!T_Resins[Resins]),"",2),"")</f>
        <v>2</v>
      </c>
      <c r="E1981" cm="1">
        <f t="array" ref="E1981">IFERROR(IF(ROW()-1&gt;COUNTA([1]!T_Printers[Printers])*COUNTA([1]!T_Resins[Resins]),"",_xlfn.IFS(ROUND(VLOOKUP(C1981,[1]!T_Resins[#Data],2,FALSE)/VLOOKUP(A1981,[1]!T_Printers[#Data],5,FALSE),1)&lt;=_xlfn.XLOOKUP(B1981,[1]Printers!L:L,[1]Printers!O:O,1,0,),ROUND(VLOOKUP(C1981,[1]!T_Resins[#Data],2,FALSE)/VLOOKUP(A1981,[1]!T_Printers[#Data],5,FALSE),1),ROUND(VLOOKUP(C1981,[1]!T_Resins[#Data],2,FALSE)/VLOOKUP(A1981,[1]!T_Printers[#Data],5,FALSE),1)&gt;_xlfn.XLOOKUP(B1981,[1]Printers!L:L,[1]Printers!O:O,1,0,),10)),"Используйте слой 100 мкм")</f>
        <v>7.4</v>
      </c>
      <c r="F1981">
        <f>IFERROR(IF(ROUND(_xlfn.XLOOKUP([1]Parameters!B1981,[1]Printers!L:L,[1]Printers!Q:Q,,0)*E1981/10,0)*10&lt;_xlfn.XLOOKUP([1]Parameters!B1981,[1]Printers!L:L,[1]Printers!P:P,,0),ROUND(_xlfn.XLOOKUP([1]Parameters!B1981,[1]Printers!L:L,[1]Printers!Q:Q,,0)*E1981/10,0)*10,_xlfn.XLOOKUP([1]Parameters!B1981,[1]Printers!L:L,[1]Printers!P:P,,0)),"")</f>
        <v>70</v>
      </c>
      <c r="G1981" cm="1">
        <f t="array" ref="G1981">IFERROR(IF(ROW()-1&gt;COUNTA([1]!T_Printers[Printers])*COUNTA([1]!T_Resins[Resins]),"",_xlfn.IFS(ROUND(VLOOKUP(C1981,[1]!T_Resins[#Data],3,FALSE)/VLOOKUP(A1981,[1]!T_Printers[#Data],5,FALSE),1)&lt;=_xlfn.XLOOKUP(B1981,[1]Printers!L:L,[1]Printers!O:O,1,0,),ROUND(VLOOKUP(C1981,[1]!T_Resins[#Data],3,FALSE)/VLOOKUP(A1981,[1]!T_Printers[#Data],5,FALSE),1),ROUND(VLOOKUP(C1981,[1]!T_Resins[#Data],3,FALSE)/VLOOKUP(A1981,[1]!T_Printers[#Data],5,FALSE),1)&gt;_xlfn.XLOOKUP(B1981,[1]Printers!L:L,[1]Printers!O:O,1,0,),10)),"")</f>
        <v>9.6</v>
      </c>
      <c r="H1981">
        <f>IFERROR(IF(ROUND(_xlfn.XLOOKUP([1]Parameters!B1981,[1]Printers!L:L,[1]Printers!Q:Q,,0)*G1981/10,0)*10&lt;_xlfn.XLOOKUP([1]Parameters!B1981,[1]Printers!L:L,[1]Printers!P:P,,0),ROUND(_xlfn.XLOOKUP([1]Parameters!B1981,[1]Printers!L:L,[1]Printers!Q:Q,,0)*G1981/10,0)*10,_xlfn.XLOOKUP([1]Parameters!B1981,[1]Printers!L:L,[1]Printers!P:P,,0)),"")</f>
        <v>90</v>
      </c>
      <c r="I1981" s="3" t="str" cm="1">
        <f t="array" ref="I1981">IFERROR(IF(ROW()-1&gt;COUNTA([1]!T_Printers[Printers])*COUNTA([1]!T_Resins[Resins]),"",_xlfn.IFS(ROUND(VLOOKUP(C1981,[1]!T_Resins[#Data],4,FALSE)/VLOOKUP(A1981,[1]!T_Printers[#Data],5,FALSE),1)&lt;=_xlfn.XLOOKUP(B1981,[1]Printers!L:L,[1]Printers!O:O,1,0,),ROUND(VLOOKUP(C1981,[1]!T_Resins[#Data],4,FALSE)/VLOOKUP(A1981,[1]!T_Printers[#Data],5,FALSE),1),ROUND(VLOOKUP(C1981,[1]!T_Resins[#Data],4,FALSE)/VLOOKUP(A1981,[1]!T_Printers[#Data],5,FALSE),1)&gt;_xlfn.XLOOKUP(B1981,[1]Printers!L:L,[1]Printers!O:O,1,0,),"")),"")</f>
        <v/>
      </c>
      <c r="J1981" t="str">
        <f>IFERROR(IF(ROUND(_xlfn.XLOOKUP([1]Parameters!B1981,[1]Printers!L:L,[1]Printers!Q:Q,,0)*I1981/10,0)*10&lt;_xlfn.XLOOKUP([1]Parameters!B1981,[1]Printers!L:L,[1]Printers!P:P,,0),ROUND(_xlfn.XLOOKUP([1]Parameters!B1981,[1]Printers!L:L,[1]Printers!Q:Q,,0)*I1981/10,0)*10,_xlfn.XLOOKUP([1]Parameters!B1981,[1]Printers!L:L,[1]Printers!P:P,,0)),"")</f>
        <v/>
      </c>
      <c r="K1981">
        <f>IF(SUM(E1981:J1981)&lt;&gt;0,VLOOKUP(A1981,[1]!T_Printers[#Data],10,FALSE)+VLOOKUP(C1981,[1]!T_Resins[#Data],10,FALSE),"")</f>
        <v>3</v>
      </c>
      <c r="L1981">
        <f>IF(SUM(E1981:J1981)&lt;&gt;0,VLOOKUP(A1981,[1]!T_Printers[#Data],11,FALSE),"")</f>
        <v>8</v>
      </c>
      <c r="M1981">
        <f>IF(SUM(E1981:J1981)&lt;&gt;0,VLOOKUP(C1981,[1]!T_Resins[#Data],8,FALSE),"")</f>
        <v>60</v>
      </c>
      <c r="N1981">
        <f>IF(_xlfn.XLOOKUP(B1981,[1]Printers!$L:$L,[1]Printers!$R:$R,0,0)&gt;0,[1]Parameters!M1981,IF(SUM(E1981:J1981)&lt;&gt;0,VLOOKUP(C1981,[1]!T_Resins[#Data],9,FALSE),""))</f>
        <v>60</v>
      </c>
      <c r="O1981" t="str">
        <f t="shared" si="30"/>
        <v>EPAXX10</v>
      </c>
    </row>
    <row r="1982" spans="1:15" x14ac:dyDescent="0.25">
      <c r="A1982" t="str">
        <f t="array" ref="A1982">IF(ROW()-1&gt;COUNTA([1]!T_Printers[Printers])*COUNTA([1]!T_Resins[Resins]),"",INDEX([1]!T_Printers[Printers],INT((ROW()-2)/COUNTA([1]!T_Resins[Resins])+1)))</f>
        <v>EPAX X133</v>
      </c>
      <c r="B1982" t="str">
        <f>_xlfn.XLOOKUP(A1982,[1]!T_Printers[Printers],[1]!T_Printers[Icon link],,0)</f>
        <v>EPAXX133</v>
      </c>
      <c r="C1982" t="str">
        <f t="array" ref="C1982">IF(ROW()-1&gt;COUNTA([1]!T_Printers[Printers])*COUNTA([1]!T_Resins[Resins]),"",INDEX([1]!T_Resins[Resins],MOD(ROW()-2,COUNTA([1]!T_Resins[Resins]))+1))</f>
        <v>Basic Red</v>
      </c>
      <c r="D1982">
        <f>IF(SUM(E1982:J1982)&lt;&gt;0,IF(ROW()-1&gt;COUNTA([1]!T_Printers[Printers])*COUNTA([1]!T_Resins[Resins]),"",2),"")</f>
        <v>2</v>
      </c>
      <c r="E1982" cm="1">
        <f t="array" ref="E1982">IFERROR(IF(ROW()-1&gt;COUNTA([1]!T_Printers[Printers])*COUNTA([1]!T_Resins[Resins]),"",_xlfn.IFS(ROUND(VLOOKUP(C1982,[1]!T_Resins[#Data],2,FALSE)/VLOOKUP(A1982,[1]!T_Printers[#Data],5,FALSE),1)&lt;=_xlfn.XLOOKUP(B1982,[1]Printers!L:L,[1]Printers!O:O,1,0,),ROUND(VLOOKUP(C1982,[1]!T_Resins[#Data],2,FALSE)/VLOOKUP(A1982,[1]!T_Printers[#Data],5,FALSE),1),ROUND(VLOOKUP(C1982,[1]!T_Resins[#Data],2,FALSE)/VLOOKUP(A1982,[1]!T_Printers[#Data],5,FALSE),1)&gt;_xlfn.XLOOKUP(B1982,[1]Printers!L:L,[1]Printers!O:O,1,0,),10)),"Используйте слой 100 мкм")</f>
        <v>3.1</v>
      </c>
      <c r="F1982">
        <f>IFERROR(IF(ROUND(_xlfn.XLOOKUP([1]Parameters!B1982,[1]Printers!L:L,[1]Printers!Q:Q,,0)*E1982/10,0)*10&lt;_xlfn.XLOOKUP([1]Parameters!B1982,[1]Printers!L:L,[1]Printers!P:P,,0),ROUND(_xlfn.XLOOKUP([1]Parameters!B1982,[1]Printers!L:L,[1]Printers!Q:Q,,0)*E1982/10,0)*10,_xlfn.XLOOKUP([1]Parameters!B1982,[1]Printers!L:L,[1]Printers!P:P,,0)),"")</f>
        <v>30</v>
      </c>
      <c r="G1982" cm="1">
        <f t="array" ref="G1982">IFERROR(IF(ROW()-1&gt;COUNTA([1]!T_Printers[Printers])*COUNTA([1]!T_Resins[Resins]),"",_xlfn.IFS(ROUND(VLOOKUP(C1982,[1]!T_Resins[#Data],3,FALSE)/VLOOKUP(A1982,[1]!T_Printers[#Data],5,FALSE),1)&lt;=_xlfn.XLOOKUP(B1982,[1]Printers!L:L,[1]Printers!O:O,1,0,),ROUND(VLOOKUP(C1982,[1]!T_Resins[#Data],3,FALSE)/VLOOKUP(A1982,[1]!T_Printers[#Data],5,FALSE),1),ROUND(VLOOKUP(C1982,[1]!T_Resins[#Data],3,FALSE)/VLOOKUP(A1982,[1]!T_Printers[#Data],5,FALSE),1)&gt;_xlfn.XLOOKUP(B1982,[1]Printers!L:L,[1]Printers!O:O,1,0,),10)),"")</f>
        <v>4</v>
      </c>
      <c r="H1982">
        <f>IFERROR(IF(ROUND(_xlfn.XLOOKUP([1]Parameters!B1982,[1]Printers!L:L,[1]Printers!Q:Q,,0)*G1982/10,0)*10&lt;_xlfn.XLOOKUP([1]Parameters!B1982,[1]Printers!L:L,[1]Printers!P:P,,0),ROUND(_xlfn.XLOOKUP([1]Parameters!B1982,[1]Printers!L:L,[1]Printers!Q:Q,,0)*G1982/10,0)*10,_xlfn.XLOOKUP([1]Parameters!B1982,[1]Printers!L:L,[1]Printers!P:P,,0)),"")</f>
        <v>40</v>
      </c>
      <c r="I1982" s="3" t="str" cm="1">
        <f t="array" ref="I1982">IFERROR(IF(ROW()-1&gt;COUNTA([1]!T_Printers[Printers])*COUNTA([1]!T_Resins[Resins]),"",_xlfn.IFS(ROUND(VLOOKUP(C1982,[1]!T_Resins[#Data],4,FALSE)/VLOOKUP(A1982,[1]!T_Printers[#Data],5,FALSE),1)&lt;=_xlfn.XLOOKUP(B1982,[1]Printers!L:L,[1]Printers!O:O,1,0,),ROUND(VLOOKUP(C1982,[1]!T_Resins[#Data],4,FALSE)/VLOOKUP(A1982,[1]!T_Printers[#Data],5,FALSE),1),ROUND(VLOOKUP(C1982,[1]!T_Resins[#Data],4,FALSE)/VLOOKUP(A1982,[1]!T_Printers[#Data],5,FALSE),1)&gt;_xlfn.XLOOKUP(B1982,[1]Printers!L:L,[1]Printers!O:O,1,0,),"")),"")</f>
        <v/>
      </c>
      <c r="J1982" t="str">
        <f>IFERROR(IF(ROUND(_xlfn.XLOOKUP([1]Parameters!B1982,[1]Printers!L:L,[1]Printers!Q:Q,,0)*I1982/10,0)*10&lt;_xlfn.XLOOKUP([1]Parameters!B1982,[1]Printers!L:L,[1]Printers!P:P,,0),ROUND(_xlfn.XLOOKUP([1]Parameters!B1982,[1]Printers!L:L,[1]Printers!Q:Q,,0)*I1982/10,0)*10,_xlfn.XLOOKUP([1]Parameters!B1982,[1]Printers!L:L,[1]Printers!P:P,,0)),"")</f>
        <v/>
      </c>
      <c r="K1982">
        <f>IF(SUM(E1982:J1982)&lt;&gt;0,VLOOKUP(A1982,[1]!T_Printers[#Data],10,FALSE)+VLOOKUP(C1982,[1]!T_Resins[#Data],10,FALSE),"")</f>
        <v>8</v>
      </c>
      <c r="L1982">
        <f>IF(SUM(E1982:J1982)&lt;&gt;0,VLOOKUP(A1982,[1]!T_Printers[#Data],11,FALSE),"")</f>
        <v>9</v>
      </c>
      <c r="M1982">
        <f>IF(SUM(E1982:J1982)&lt;&gt;0,VLOOKUP(C1982,[1]!T_Resins[#Data],8,FALSE),"")</f>
        <v>120</v>
      </c>
      <c r="N1982">
        <f>IF(_xlfn.XLOOKUP(B1982,[1]Printers!$L:$L,[1]Printers!$R:$R,0,0)&gt;0,[1]Parameters!M1982,IF(SUM(E1982:J1982)&lt;&gt;0,VLOOKUP(C1982,[1]!T_Resins[#Data],9,FALSE),""))</f>
        <v>180</v>
      </c>
      <c r="O1982" t="str">
        <f t="shared" si="30"/>
        <v>EPAXX133</v>
      </c>
    </row>
    <row r="1983" spans="1:15" x14ac:dyDescent="0.25">
      <c r="A1983" t="str">
        <f t="array" ref="A1983">IF(ROW()-1&gt;COUNTA([1]!T_Printers[Printers])*COUNTA([1]!T_Resins[Resins]),"",INDEX([1]!T_Printers[Printers],INT((ROW()-2)/COUNTA([1]!T_Resins[Resins])+1)))</f>
        <v>EPAX X133</v>
      </c>
      <c r="B1983" t="str">
        <f>_xlfn.XLOOKUP(A1983,[1]!T_Printers[Printers],[1]!T_Printers[Icon link],,0)</f>
        <v>EPAXX133</v>
      </c>
      <c r="C1983" t="str">
        <f t="array" ref="C1983">IF(ROW()-1&gt;COUNTA([1]!T_Printers[Printers])*COUNTA([1]!T_Resins[Resins]),"",INDEX([1]!T_Resins[Resins],MOD(ROW()-2,COUNTA([1]!T_Resins[Resins]))+1))</f>
        <v>Demo Bone</v>
      </c>
      <c r="D1983">
        <f>IF(SUM(E1983:J1983)&lt;&gt;0,IF(ROW()-1&gt;COUNTA([1]!T_Printers[Printers])*COUNTA([1]!T_Resins[Resins]),"",2),"")</f>
        <v>2</v>
      </c>
      <c r="E1983" cm="1">
        <f t="array" ref="E1983">IFERROR(IF(ROW()-1&gt;COUNTA([1]!T_Printers[Printers])*COUNTA([1]!T_Resins[Resins]),"",_xlfn.IFS(ROUND(VLOOKUP(C1983,[1]!T_Resins[#Data],2,FALSE)/VLOOKUP(A1983,[1]!T_Printers[#Data],5,FALSE),1)&lt;=_xlfn.XLOOKUP(B1983,[1]Printers!L:L,[1]Printers!O:O,1,0,),ROUND(VLOOKUP(C1983,[1]!T_Resins[#Data],2,FALSE)/VLOOKUP(A1983,[1]!T_Printers[#Data],5,FALSE),1),ROUND(VLOOKUP(C1983,[1]!T_Resins[#Data],2,FALSE)/VLOOKUP(A1983,[1]!T_Printers[#Data],5,FALSE),1)&gt;_xlfn.XLOOKUP(B1983,[1]Printers!L:L,[1]Printers!O:O,1,0,),10)),"Используйте слой 100 мкм")</f>
        <v>3</v>
      </c>
      <c r="F1983">
        <f>IFERROR(IF(ROUND(_xlfn.XLOOKUP([1]Parameters!B1983,[1]Printers!L:L,[1]Printers!Q:Q,,0)*E1983/10,0)*10&lt;_xlfn.XLOOKUP([1]Parameters!B1983,[1]Printers!L:L,[1]Printers!P:P,,0),ROUND(_xlfn.XLOOKUP([1]Parameters!B1983,[1]Printers!L:L,[1]Printers!Q:Q,,0)*E1983/10,0)*10,_xlfn.XLOOKUP([1]Parameters!B1983,[1]Printers!L:L,[1]Printers!P:P,,0)),"")</f>
        <v>30</v>
      </c>
      <c r="G1983" cm="1">
        <f t="array" ref="G1983">IFERROR(IF(ROW()-1&gt;COUNTA([1]!T_Printers[Printers])*COUNTA([1]!T_Resins[Resins]),"",_xlfn.IFS(ROUND(VLOOKUP(C1983,[1]!T_Resins[#Data],3,FALSE)/VLOOKUP(A1983,[1]!T_Printers[#Data],5,FALSE),1)&lt;=_xlfn.XLOOKUP(B1983,[1]Printers!L:L,[1]Printers!O:O,1,0,),ROUND(VLOOKUP(C1983,[1]!T_Resins[#Data],3,FALSE)/VLOOKUP(A1983,[1]!T_Printers[#Data],5,FALSE),1),ROUND(VLOOKUP(C1983,[1]!T_Resins[#Data],3,FALSE)/VLOOKUP(A1983,[1]!T_Printers[#Data],5,FALSE),1)&gt;_xlfn.XLOOKUP(B1983,[1]Printers!L:L,[1]Printers!O:O,1,0,),10)),"")</f>
        <v>4</v>
      </c>
      <c r="H1983">
        <f>IFERROR(IF(ROUND(_xlfn.XLOOKUP([1]Parameters!B1983,[1]Printers!L:L,[1]Printers!Q:Q,,0)*G1983/10,0)*10&lt;_xlfn.XLOOKUP([1]Parameters!B1983,[1]Printers!L:L,[1]Printers!P:P,,0),ROUND(_xlfn.XLOOKUP([1]Parameters!B1983,[1]Printers!L:L,[1]Printers!Q:Q,,0)*G1983/10,0)*10,_xlfn.XLOOKUP([1]Parameters!B1983,[1]Printers!L:L,[1]Printers!P:P,,0)),"")</f>
        <v>40</v>
      </c>
      <c r="I1983" s="3" t="str" cm="1">
        <f t="array" ref="I1983">IFERROR(IF(ROW()-1&gt;COUNTA([1]!T_Printers[Printers])*COUNTA([1]!T_Resins[Resins]),"",_xlfn.IFS(ROUND(VLOOKUP(C1983,[1]!T_Resins[#Data],4,FALSE)/VLOOKUP(A1983,[1]!T_Printers[#Data],5,FALSE),1)&lt;=_xlfn.XLOOKUP(B1983,[1]Printers!L:L,[1]Printers!O:O,1,0,),ROUND(VLOOKUP(C1983,[1]!T_Resins[#Data],4,FALSE)/VLOOKUP(A1983,[1]!T_Printers[#Data],5,FALSE),1),ROUND(VLOOKUP(C1983,[1]!T_Resins[#Data],4,FALSE)/VLOOKUP(A1983,[1]!T_Printers[#Data],5,FALSE),1)&gt;_xlfn.XLOOKUP(B1983,[1]Printers!L:L,[1]Printers!O:O,1,0,),"")),"")</f>
        <v/>
      </c>
      <c r="J1983" t="str">
        <f>IFERROR(IF(ROUND(_xlfn.XLOOKUP([1]Parameters!B1983,[1]Printers!L:L,[1]Printers!Q:Q,,0)*I1983/10,0)*10&lt;_xlfn.XLOOKUP([1]Parameters!B1983,[1]Printers!L:L,[1]Printers!P:P,,0),ROUND(_xlfn.XLOOKUP([1]Parameters!B1983,[1]Printers!L:L,[1]Printers!Q:Q,,0)*I1983/10,0)*10,_xlfn.XLOOKUP([1]Parameters!B1983,[1]Printers!L:L,[1]Printers!P:P,,0)),"")</f>
        <v/>
      </c>
      <c r="K1983">
        <f>IF(SUM(E1983:J1983)&lt;&gt;0,VLOOKUP(A1983,[1]!T_Printers[#Data],10,FALSE)+VLOOKUP(C1983,[1]!T_Resins[#Data],10,FALSE),"")</f>
        <v>9</v>
      </c>
      <c r="L1983">
        <f>IF(SUM(E1983:J1983)&lt;&gt;0,VLOOKUP(A1983,[1]!T_Printers[#Data],11,FALSE),"")</f>
        <v>9</v>
      </c>
      <c r="M1983">
        <f>IF(SUM(E1983:J1983)&lt;&gt;0,VLOOKUP(C1983,[1]!T_Resins[#Data],8,FALSE),"")</f>
        <v>120</v>
      </c>
      <c r="N1983">
        <f>IF(_xlfn.XLOOKUP(B1983,[1]Printers!$L:$L,[1]Printers!$R:$R,0,0)&gt;0,[1]Parameters!M1983,IF(SUM(E1983:J1983)&lt;&gt;0,VLOOKUP(C1983,[1]!T_Resins[#Data],9,FALSE),""))</f>
        <v>180</v>
      </c>
      <c r="O1983" t="str">
        <f t="shared" si="30"/>
        <v>EPAXX133</v>
      </c>
    </row>
    <row r="1984" spans="1:15" x14ac:dyDescent="0.25">
      <c r="A1984" t="str">
        <f t="array" ref="A1984">IF(ROW()-1&gt;COUNTA([1]!T_Printers[Printers])*COUNTA([1]!T_Resins[Resins]),"",INDEX([1]!T_Printers[Printers],INT((ROW()-2)/COUNTA([1]!T_Resins[Resins])+1)))</f>
        <v>EPAX X133</v>
      </c>
      <c r="B1984" t="str">
        <f>_xlfn.XLOOKUP(A1984,[1]!T_Printers[Printers],[1]!T_Printers[Icon link],,0)</f>
        <v>EPAXX133</v>
      </c>
      <c r="C1984" t="str">
        <f t="array" ref="C1984">IF(ROW()-1&gt;COUNTA([1]!T_Printers[Printers])*COUNTA([1]!T_Resins[Resins]),"",INDEX([1]!T_Resins[Resins],MOD(ROW()-2,COUNTA([1]!T_Resins[Resins]))+1))</f>
        <v xml:space="preserve">Dental Bleach (Обновленная версия) </v>
      </c>
      <c r="D1984">
        <f>IF(SUM(E1984:J1984)&lt;&gt;0,IF(ROW()-1&gt;COUNTA([1]!T_Printers[Printers])*COUNTA([1]!T_Resins[Resins]),"",2),"")</f>
        <v>2</v>
      </c>
      <c r="E1984" cm="1">
        <f t="array" ref="E1984">IFERROR(IF(ROW()-1&gt;COUNTA([1]!T_Printers[Printers])*COUNTA([1]!T_Resins[Resins]),"",_xlfn.IFS(ROUND(VLOOKUP(C1984,[1]!T_Resins[#Data],2,FALSE)/VLOOKUP(A1984,[1]!T_Printers[#Data],5,FALSE),1)&lt;=_xlfn.XLOOKUP(B1984,[1]Printers!L:L,[1]Printers!O:O,1,0,),ROUND(VLOOKUP(C1984,[1]!T_Resins[#Data],2,FALSE)/VLOOKUP(A1984,[1]!T_Printers[#Data],5,FALSE),1),ROUND(VLOOKUP(C1984,[1]!T_Resins[#Data],2,FALSE)/VLOOKUP(A1984,[1]!T_Printers[#Data],5,FALSE),1)&gt;_xlfn.XLOOKUP(B1984,[1]Printers!L:L,[1]Printers!O:O,1,0,),10)),"Используйте слой 100 мкм")</f>
        <v>7</v>
      </c>
      <c r="F1984">
        <f>IFERROR(IF(ROUND(_xlfn.XLOOKUP([1]Parameters!B1984,[1]Printers!L:L,[1]Printers!Q:Q,,0)*E1984/10,0)*10&lt;_xlfn.XLOOKUP([1]Parameters!B1984,[1]Printers!L:L,[1]Printers!P:P,,0),ROUND(_xlfn.XLOOKUP([1]Parameters!B1984,[1]Printers!L:L,[1]Printers!Q:Q,,0)*E1984/10,0)*10,_xlfn.XLOOKUP([1]Parameters!B1984,[1]Printers!L:L,[1]Printers!P:P,,0)),"")</f>
        <v>60</v>
      </c>
      <c r="G1984" cm="1">
        <f t="array" ref="G1984">IFERROR(IF(ROW()-1&gt;COUNTA([1]!T_Printers[Printers])*COUNTA([1]!T_Resins[Resins]),"",_xlfn.IFS(ROUND(VLOOKUP(C1984,[1]!T_Resins[#Data],3,FALSE)/VLOOKUP(A1984,[1]!T_Printers[#Data],5,FALSE),1)&lt;=_xlfn.XLOOKUP(B1984,[1]Printers!L:L,[1]Printers!O:O,1,0,),ROUND(VLOOKUP(C1984,[1]!T_Resins[#Data],3,FALSE)/VLOOKUP(A1984,[1]!T_Printers[#Data],5,FALSE),1),ROUND(VLOOKUP(C1984,[1]!T_Resins[#Data],3,FALSE)/VLOOKUP(A1984,[1]!T_Printers[#Data],5,FALSE),1)&gt;_xlfn.XLOOKUP(B1984,[1]Printers!L:L,[1]Printers!O:O,1,0,),10)),"")</f>
        <v>9</v>
      </c>
      <c r="H1984">
        <f>IFERROR(IF(ROUND(_xlfn.XLOOKUP([1]Parameters!B1984,[1]Printers!L:L,[1]Printers!Q:Q,,0)*G1984/10,0)*10&lt;_xlfn.XLOOKUP([1]Parameters!B1984,[1]Printers!L:L,[1]Printers!P:P,,0),ROUND(_xlfn.XLOOKUP([1]Parameters!B1984,[1]Printers!L:L,[1]Printers!Q:Q,,0)*G1984/10,0)*10,_xlfn.XLOOKUP([1]Parameters!B1984,[1]Printers!L:L,[1]Printers!P:P,,0)),"")</f>
        <v>80</v>
      </c>
      <c r="I1984" s="3" t="str" cm="1">
        <f t="array" ref="I1984">IFERROR(IF(ROW()-1&gt;COUNTA([1]!T_Printers[Printers])*COUNTA([1]!T_Resins[Resins]),"",_xlfn.IFS(ROUND(VLOOKUP(C1984,[1]!T_Resins[#Data],4,FALSE)/VLOOKUP(A1984,[1]!T_Printers[#Data],5,FALSE),1)&lt;=_xlfn.XLOOKUP(B1984,[1]Printers!L:L,[1]Printers!O:O,1,0,),ROUND(VLOOKUP(C1984,[1]!T_Resins[#Data],4,FALSE)/VLOOKUP(A1984,[1]!T_Printers[#Data],5,FALSE),1),ROUND(VLOOKUP(C1984,[1]!T_Resins[#Data],4,FALSE)/VLOOKUP(A1984,[1]!T_Printers[#Data],5,FALSE),1)&gt;_xlfn.XLOOKUP(B1984,[1]Printers!L:L,[1]Printers!O:O,1,0,),"")),"")</f>
        <v/>
      </c>
      <c r="J1984" t="str">
        <f>IFERROR(IF(ROUND(_xlfn.XLOOKUP([1]Parameters!B1984,[1]Printers!L:L,[1]Printers!Q:Q,,0)*I1984/10,0)*10&lt;_xlfn.XLOOKUP([1]Parameters!B1984,[1]Printers!L:L,[1]Printers!P:P,,0),ROUND(_xlfn.XLOOKUP([1]Parameters!B1984,[1]Printers!L:L,[1]Printers!Q:Q,,0)*I1984/10,0)*10,_xlfn.XLOOKUP([1]Parameters!B1984,[1]Printers!L:L,[1]Printers!P:P,,0)),"")</f>
        <v/>
      </c>
      <c r="K1984">
        <f>IF(SUM(E1984:J1984)&lt;&gt;0,VLOOKUP(A1984,[1]!T_Printers[#Data],10,FALSE)+VLOOKUP(C1984,[1]!T_Resins[#Data],10,FALSE),"")</f>
        <v>9</v>
      </c>
      <c r="L1984">
        <f>IF(SUM(E1984:J1984)&lt;&gt;0,VLOOKUP(A1984,[1]!T_Printers[#Data],11,FALSE),"")</f>
        <v>9</v>
      </c>
      <c r="M1984">
        <f>IF(SUM(E1984:J1984)&lt;&gt;0,VLOOKUP(C1984,[1]!T_Resins[#Data],8,FALSE),"")</f>
        <v>120</v>
      </c>
      <c r="N1984">
        <f>IF(_xlfn.XLOOKUP(B1984,[1]Printers!$L:$L,[1]Printers!$R:$R,0,0)&gt;0,[1]Parameters!M1984,IF(SUM(E1984:J1984)&lt;&gt;0,VLOOKUP(C1984,[1]!T_Resins[#Data],9,FALSE),""))</f>
        <v>180</v>
      </c>
      <c r="O1984" t="str">
        <f t="shared" si="30"/>
        <v>EPAXX133</v>
      </c>
    </row>
    <row r="1985" spans="1:15" x14ac:dyDescent="0.25">
      <c r="A1985" t="str">
        <f t="array" ref="A1985">IF(ROW()-1&gt;COUNTA([1]!T_Printers[Printers])*COUNTA([1]!T_Resins[Resins]),"",INDEX([1]!T_Printers[Printers],INT((ROW()-2)/COUNTA([1]!T_Resins[Resins])+1)))</f>
        <v>EPAX X133</v>
      </c>
      <c r="B1985" t="str">
        <f>_xlfn.XLOOKUP(A1985,[1]!T_Printers[Printers],[1]!T_Printers[Icon link],,0)</f>
        <v>EPAXX133</v>
      </c>
      <c r="C1985" t="str">
        <f t="array" ref="C1985">IF(ROW()-1&gt;COUNTA([1]!T_Printers[Printers])*COUNTA([1]!T_Resins[Resins]),"",INDEX([1]!T_Resins[Resins],MOD(ROW()-2,COUNTA([1]!T_Resins[Resins]))+1))</f>
        <v>Dental Bleach Pro</v>
      </c>
      <c r="D1985">
        <f>IF(SUM(E1985:J1985)&lt;&gt;0,IF(ROW()-1&gt;COUNTA([1]!T_Printers[Printers])*COUNTA([1]!T_Resins[Resins]),"",2),"")</f>
        <v>2</v>
      </c>
      <c r="E1985" cm="1">
        <f t="array" ref="E1985">IFERROR(IF(ROW()-1&gt;COUNTA([1]!T_Printers[Printers])*COUNTA([1]!T_Resins[Resins]),"",_xlfn.IFS(ROUND(VLOOKUP(C1985,[1]!T_Resins[#Data],2,FALSE)/VLOOKUP(A1985,[1]!T_Printers[#Data],5,FALSE),1)&lt;=_xlfn.XLOOKUP(B1985,[1]Printers!L:L,[1]Printers!O:O,1,0,),ROUND(VLOOKUP(C1985,[1]!T_Resins[#Data],2,FALSE)/VLOOKUP(A1985,[1]!T_Printers[#Data],5,FALSE),1),ROUND(VLOOKUP(C1985,[1]!T_Resins[#Data],2,FALSE)/VLOOKUP(A1985,[1]!T_Printers[#Data],5,FALSE),1)&gt;_xlfn.XLOOKUP(B1985,[1]Printers!L:L,[1]Printers!O:O,1,0,),10)),"Используйте слой 100 мкм")</f>
        <v>5.0999999999999996</v>
      </c>
      <c r="F1985">
        <f>IFERROR(IF(ROUND(_xlfn.XLOOKUP([1]Parameters!B1985,[1]Printers!L:L,[1]Printers!Q:Q,,0)*E1985/10,0)*10&lt;_xlfn.XLOOKUP([1]Parameters!B1985,[1]Printers!L:L,[1]Printers!P:P,,0),ROUND(_xlfn.XLOOKUP([1]Parameters!B1985,[1]Printers!L:L,[1]Printers!Q:Q,,0)*E1985/10,0)*10,_xlfn.XLOOKUP([1]Parameters!B1985,[1]Printers!L:L,[1]Printers!P:P,,0)),"")</f>
        <v>50</v>
      </c>
      <c r="G1985" cm="1">
        <f t="array" ref="G1985">IFERROR(IF(ROW()-1&gt;COUNTA([1]!T_Printers[Printers])*COUNTA([1]!T_Resins[Resins]),"",_xlfn.IFS(ROUND(VLOOKUP(C1985,[1]!T_Resins[#Data],3,FALSE)/VLOOKUP(A1985,[1]!T_Printers[#Data],5,FALSE),1)&lt;=_xlfn.XLOOKUP(B1985,[1]Printers!L:L,[1]Printers!O:O,1,0,),ROUND(VLOOKUP(C1985,[1]!T_Resins[#Data],3,FALSE)/VLOOKUP(A1985,[1]!T_Printers[#Data],5,FALSE),1),ROUND(VLOOKUP(C1985,[1]!T_Resins[#Data],3,FALSE)/VLOOKUP(A1985,[1]!T_Printers[#Data],5,FALSE),1)&gt;_xlfn.XLOOKUP(B1985,[1]Printers!L:L,[1]Printers!O:O,1,0,),10)),"")</f>
        <v>6.7</v>
      </c>
      <c r="H1985">
        <f>IFERROR(IF(ROUND(_xlfn.XLOOKUP([1]Parameters!B1985,[1]Printers!L:L,[1]Printers!Q:Q,,0)*G1985/10,0)*10&lt;_xlfn.XLOOKUP([1]Parameters!B1985,[1]Printers!L:L,[1]Printers!P:P,,0),ROUND(_xlfn.XLOOKUP([1]Parameters!B1985,[1]Printers!L:L,[1]Printers!Q:Q,,0)*G1985/10,0)*10,_xlfn.XLOOKUP([1]Parameters!B1985,[1]Printers!L:L,[1]Printers!P:P,,0)),"")</f>
        <v>60</v>
      </c>
      <c r="I1985" s="3" t="str" cm="1">
        <f t="array" ref="I1985">IFERROR(IF(ROW()-1&gt;COUNTA([1]!T_Printers[Printers])*COUNTA([1]!T_Resins[Resins]),"",_xlfn.IFS(ROUND(VLOOKUP(C1985,[1]!T_Resins[#Data],4,FALSE)/VLOOKUP(A1985,[1]!T_Printers[#Data],5,FALSE),1)&lt;=_xlfn.XLOOKUP(B1985,[1]Printers!L:L,[1]Printers!O:O,1,0,),ROUND(VLOOKUP(C1985,[1]!T_Resins[#Data],4,FALSE)/VLOOKUP(A1985,[1]!T_Printers[#Data],5,FALSE),1),ROUND(VLOOKUP(C1985,[1]!T_Resins[#Data],4,FALSE)/VLOOKUP(A1985,[1]!T_Printers[#Data],5,FALSE),1)&gt;_xlfn.XLOOKUP(B1985,[1]Printers!L:L,[1]Printers!O:O,1,0,),"")),"")</f>
        <v/>
      </c>
      <c r="J1985" t="str">
        <f>IFERROR(IF(ROUND(_xlfn.XLOOKUP([1]Parameters!B1985,[1]Printers!L:L,[1]Printers!Q:Q,,0)*I1985/10,0)*10&lt;_xlfn.XLOOKUP([1]Parameters!B1985,[1]Printers!L:L,[1]Printers!P:P,,0),ROUND(_xlfn.XLOOKUP([1]Parameters!B1985,[1]Printers!L:L,[1]Printers!Q:Q,,0)*I1985/10,0)*10,_xlfn.XLOOKUP([1]Parameters!B1985,[1]Printers!L:L,[1]Printers!P:P,,0)),"")</f>
        <v/>
      </c>
      <c r="K1985">
        <f>IF(SUM(E1985:J1985)&lt;&gt;0,VLOOKUP(A1985,[1]!T_Printers[#Data],10,FALSE)+VLOOKUP(C1985,[1]!T_Resins[#Data],10,FALSE),"")</f>
        <v>8</v>
      </c>
      <c r="L1985">
        <f>IF(SUM(E1985:J1985)&lt;&gt;0,VLOOKUP(A1985,[1]!T_Printers[#Data],11,FALSE),"")</f>
        <v>9</v>
      </c>
      <c r="M1985">
        <f>IF(SUM(E1985:J1985)&lt;&gt;0,VLOOKUP(C1985,[1]!T_Resins[#Data],8,FALSE),"")</f>
        <v>120</v>
      </c>
      <c r="N1985">
        <f>IF(_xlfn.XLOOKUP(B1985,[1]Printers!$L:$L,[1]Printers!$R:$R,0,0)&gt;0,[1]Parameters!M1985,IF(SUM(E1985:J1985)&lt;&gt;0,VLOOKUP(C1985,[1]!T_Resins[#Data],9,FALSE),""))</f>
        <v>180</v>
      </c>
      <c r="O1985" t="str">
        <f t="shared" si="30"/>
        <v>EPAXX133</v>
      </c>
    </row>
    <row r="1986" spans="1:15" x14ac:dyDescent="0.25">
      <c r="A1986" t="str">
        <f t="array" ref="A1986">IF(ROW()-1&gt;COUNTA([1]!T_Printers[Printers])*COUNTA([1]!T_Resins[Resins]),"",INDEX([1]!T_Printers[Printers],INT((ROW()-2)/COUNTA([1]!T_Resins[Resins])+1)))</f>
        <v>EPAX X133</v>
      </c>
      <c r="B1986" t="str">
        <f>_xlfn.XLOOKUP(A1986,[1]!T_Printers[Printers],[1]!T_Printers[Icon link],,0)</f>
        <v>EPAXX133</v>
      </c>
      <c r="C1986" t="str">
        <f t="array" ref="C1986">IF(ROW()-1&gt;COUNTA([1]!T_Printers[Printers])*COUNTA([1]!T_Resins[Resins]),"",INDEX([1]!T_Resins[Resins],MOD(ROW()-2,COUNTA([1]!T_Resins[Resins]))+1))</f>
        <v>Dental Cast Cherry Pro</v>
      </c>
      <c r="D1986">
        <f>IF(SUM(E1986:J1986)&lt;&gt;0,IF(ROW()-1&gt;COUNTA([1]!T_Printers[Printers])*COUNTA([1]!T_Resins[Resins]),"",2),"")</f>
        <v>2</v>
      </c>
      <c r="E1986" cm="1">
        <f t="array" ref="E1986">IFERROR(IF(ROW()-1&gt;COUNTA([1]!T_Printers[Printers])*COUNTA([1]!T_Resins[Resins]),"",_xlfn.IFS(ROUND(VLOOKUP(C1986,[1]!T_Resins[#Data],2,FALSE)/VLOOKUP(A1986,[1]!T_Printers[#Data],5,FALSE),1)&lt;=_xlfn.XLOOKUP(B1986,[1]Printers!L:L,[1]Printers!O:O,1,0,),ROUND(VLOOKUP(C1986,[1]!T_Resins[#Data],2,FALSE)/VLOOKUP(A1986,[1]!T_Printers[#Data],5,FALSE),1),ROUND(VLOOKUP(C1986,[1]!T_Resins[#Data],2,FALSE)/VLOOKUP(A1986,[1]!T_Printers[#Data],5,FALSE),1)&gt;_xlfn.XLOOKUP(B1986,[1]Printers!L:L,[1]Printers!O:O,1,0,),10)),"Используйте слой 100 мкм")</f>
        <v>7.1</v>
      </c>
      <c r="F1986">
        <f>IFERROR(IF(ROUND(_xlfn.XLOOKUP([1]Parameters!B1986,[1]Printers!L:L,[1]Printers!Q:Q,,0)*E1986/10,0)*10&lt;_xlfn.XLOOKUP([1]Parameters!B1986,[1]Printers!L:L,[1]Printers!P:P,,0),ROUND(_xlfn.XLOOKUP([1]Parameters!B1986,[1]Printers!L:L,[1]Printers!Q:Q,,0)*E1986/10,0)*10,_xlfn.XLOOKUP([1]Parameters!B1986,[1]Printers!L:L,[1]Printers!P:P,,0)),"")</f>
        <v>60</v>
      </c>
      <c r="G1986" t="str" cm="1">
        <f t="array" ref="G1986">IFERROR(IF(ROW()-1&gt;COUNTA([1]!T_Printers[Printers])*COUNTA([1]!T_Resins[Resins]),"",_xlfn.IFS(ROUND(VLOOKUP(C1986,[1]!T_Resins[#Data],3,FALSE)/VLOOKUP(A1986,[1]!T_Printers[#Data],5,FALSE),1)&lt;=_xlfn.XLOOKUP(B1986,[1]Printers!L:L,[1]Printers!O:O,1,0,),ROUND(VLOOKUP(C1986,[1]!T_Resins[#Data],3,FALSE)/VLOOKUP(A1986,[1]!T_Printers[#Data],5,FALSE),1),ROUND(VLOOKUP(C1986,[1]!T_Resins[#Data],3,FALSE)/VLOOKUP(A1986,[1]!T_Printers[#Data],5,FALSE),1)&gt;_xlfn.XLOOKUP(B1986,[1]Printers!L:L,[1]Printers!O:O,1,0,),10)),"")</f>
        <v/>
      </c>
      <c r="H1986" t="str">
        <f>IFERROR(IF(ROUND(_xlfn.XLOOKUP([1]Parameters!B1986,[1]Printers!L:L,[1]Printers!Q:Q,,0)*G1986/10,0)*10&lt;_xlfn.XLOOKUP([1]Parameters!B1986,[1]Printers!L:L,[1]Printers!P:P,,0),ROUND(_xlfn.XLOOKUP([1]Parameters!B1986,[1]Printers!L:L,[1]Printers!Q:Q,,0)*G1986/10,0)*10,_xlfn.XLOOKUP([1]Parameters!B1986,[1]Printers!L:L,[1]Printers!P:P,,0)),"")</f>
        <v/>
      </c>
      <c r="I1986" s="3" t="str" cm="1">
        <f t="array" ref="I1986">IFERROR(IF(ROW()-1&gt;COUNTA([1]!T_Printers[Printers])*COUNTA([1]!T_Resins[Resins]),"",_xlfn.IFS(ROUND(VLOOKUP(C1986,[1]!T_Resins[#Data],4,FALSE)/VLOOKUP(A1986,[1]!T_Printers[#Data],5,FALSE),1)&lt;=_xlfn.XLOOKUP(B1986,[1]Printers!L:L,[1]Printers!O:O,1,0,),ROUND(VLOOKUP(C1986,[1]!T_Resins[#Data],4,FALSE)/VLOOKUP(A1986,[1]!T_Printers[#Data],5,FALSE),1),ROUND(VLOOKUP(C1986,[1]!T_Resins[#Data],4,FALSE)/VLOOKUP(A1986,[1]!T_Printers[#Data],5,FALSE),1)&gt;_xlfn.XLOOKUP(B1986,[1]Printers!L:L,[1]Printers!O:O,1,0,),"")),"")</f>
        <v/>
      </c>
      <c r="J1986" t="str">
        <f>IFERROR(IF(ROUND(_xlfn.XLOOKUP([1]Parameters!B1986,[1]Printers!L:L,[1]Printers!Q:Q,,0)*I1986/10,0)*10&lt;_xlfn.XLOOKUP([1]Parameters!B1986,[1]Printers!L:L,[1]Printers!P:P,,0),ROUND(_xlfn.XLOOKUP([1]Parameters!B1986,[1]Printers!L:L,[1]Printers!Q:Q,,0)*I1986/10,0)*10,_xlfn.XLOOKUP([1]Parameters!B1986,[1]Printers!L:L,[1]Printers!P:P,,0)),"")</f>
        <v/>
      </c>
      <c r="K1986">
        <f>IF(SUM(E1986:J1986)&lt;&gt;0,VLOOKUP(A1986,[1]!T_Printers[#Data],10,FALSE)+VLOOKUP(C1986,[1]!T_Resins[#Data],10,FALSE),"")</f>
        <v>8</v>
      </c>
      <c r="L1986">
        <f>IF(SUM(E1986:J1986)&lt;&gt;0,VLOOKUP(A1986,[1]!T_Printers[#Data],11,FALSE),"")</f>
        <v>9</v>
      </c>
      <c r="M1986">
        <f>IF(SUM(E1986:J1986)&lt;&gt;0,VLOOKUP(C1986,[1]!T_Resins[#Data],8,FALSE),"")</f>
        <v>60</v>
      </c>
      <c r="N1986">
        <f>IF(_xlfn.XLOOKUP(B1986,[1]Printers!$L:$L,[1]Printers!$R:$R,0,0)&gt;0,[1]Parameters!M1986,IF(SUM(E1986:J1986)&lt;&gt;0,VLOOKUP(C1986,[1]!T_Resins[#Data],9,FALSE),""))</f>
        <v>60</v>
      </c>
      <c r="O1986" t="str">
        <f t="shared" ref="O1986:O2049" si="31">B1986</f>
        <v>EPAXX133</v>
      </c>
    </row>
    <row r="1987" spans="1:15" x14ac:dyDescent="0.25">
      <c r="A1987" t="str">
        <f t="array" ref="A1987">IF(ROW()-1&gt;COUNTA([1]!T_Printers[Printers])*COUNTA([1]!T_Resins[Resins]),"",INDEX([1]!T_Printers[Printers],INT((ROW()-2)/COUNTA([1]!T_Resins[Resins])+1)))</f>
        <v>EPAX X133</v>
      </c>
      <c r="B1987" t="str">
        <f>_xlfn.XLOOKUP(A1987,[1]!T_Printers[Printers],[1]!T_Printers[Icon link],,0)</f>
        <v>EPAXX133</v>
      </c>
      <c r="C1987" t="str">
        <f t="array" ref="C1987">IF(ROW()-1&gt;COUNTA([1]!T_Printers[Printers])*COUNTA([1]!T_Resins[Resins]),"",INDEX([1]!T_Resins[Resins],MOD(ROW()-2,COUNTA([1]!T_Resins[Resins]))+1))</f>
        <v>Dental Cast Cherry</v>
      </c>
      <c r="D1987">
        <f>IF(SUM(E1987:J1987)&lt;&gt;0,IF(ROW()-1&gt;COUNTA([1]!T_Printers[Printers])*COUNTA([1]!T_Resins[Resins]),"",2),"")</f>
        <v>2</v>
      </c>
      <c r="E1987" cm="1">
        <f t="array" ref="E1987">IFERROR(IF(ROW()-1&gt;COUNTA([1]!T_Printers[Printers])*COUNTA([1]!T_Resins[Resins]),"",_xlfn.IFS(ROUND(VLOOKUP(C1987,[1]!T_Resins[#Data],2,FALSE)/VLOOKUP(A1987,[1]!T_Printers[#Data],5,FALSE),1)&lt;=_xlfn.XLOOKUP(B1987,[1]Printers!L:L,[1]Printers!O:O,1,0,),ROUND(VLOOKUP(C1987,[1]!T_Resins[#Data],2,FALSE)/VLOOKUP(A1987,[1]!T_Printers[#Data],5,FALSE),1),ROUND(VLOOKUP(C1987,[1]!T_Resins[#Data],2,FALSE)/VLOOKUP(A1987,[1]!T_Printers[#Data],5,FALSE),1)&gt;_xlfn.XLOOKUP(B1987,[1]Printers!L:L,[1]Printers!O:O,1,0,),10)),"Используйте слой 100 мкм")</f>
        <v>6.2</v>
      </c>
      <c r="F1987">
        <f>IFERROR(IF(ROUND(_xlfn.XLOOKUP([1]Parameters!B1987,[1]Printers!L:L,[1]Printers!Q:Q,,0)*E1987/10,0)*10&lt;_xlfn.XLOOKUP([1]Parameters!B1987,[1]Printers!L:L,[1]Printers!P:P,,0),ROUND(_xlfn.XLOOKUP([1]Parameters!B1987,[1]Printers!L:L,[1]Printers!Q:Q,,0)*E1987/10,0)*10,_xlfn.XLOOKUP([1]Parameters!B1987,[1]Printers!L:L,[1]Printers!P:P,,0)),"")</f>
        <v>60</v>
      </c>
      <c r="G1987" cm="1">
        <f t="array" ref="G1987">IFERROR(IF(ROW()-1&gt;COUNTA([1]!T_Printers[Printers])*COUNTA([1]!T_Resins[Resins]),"",_xlfn.IFS(ROUND(VLOOKUP(C1987,[1]!T_Resins[#Data],3,FALSE)/VLOOKUP(A1987,[1]!T_Printers[#Data],5,FALSE),1)&lt;=_xlfn.XLOOKUP(B1987,[1]Printers!L:L,[1]Printers!O:O,1,0,),ROUND(VLOOKUP(C1987,[1]!T_Resins[#Data],3,FALSE)/VLOOKUP(A1987,[1]!T_Printers[#Data],5,FALSE),1),ROUND(VLOOKUP(C1987,[1]!T_Resins[#Data],3,FALSE)/VLOOKUP(A1987,[1]!T_Printers[#Data],5,FALSE),1)&gt;_xlfn.XLOOKUP(B1987,[1]Printers!L:L,[1]Printers!O:O,1,0,),10)),"")</f>
        <v>8.1</v>
      </c>
      <c r="H1987">
        <f>IFERROR(IF(ROUND(_xlfn.XLOOKUP([1]Parameters!B1987,[1]Printers!L:L,[1]Printers!Q:Q,,0)*G1987/10,0)*10&lt;_xlfn.XLOOKUP([1]Parameters!B1987,[1]Printers!L:L,[1]Printers!P:P,,0),ROUND(_xlfn.XLOOKUP([1]Parameters!B1987,[1]Printers!L:L,[1]Printers!Q:Q,,0)*G1987/10,0)*10,_xlfn.XLOOKUP([1]Parameters!B1987,[1]Printers!L:L,[1]Printers!P:P,,0)),"")</f>
        <v>70</v>
      </c>
      <c r="I1987" s="3" t="str" cm="1">
        <f t="array" ref="I1987">IFERROR(IF(ROW()-1&gt;COUNTA([1]!T_Printers[Printers])*COUNTA([1]!T_Resins[Resins]),"",_xlfn.IFS(ROUND(VLOOKUP(C1987,[1]!T_Resins[#Data],4,FALSE)/VLOOKUP(A1987,[1]!T_Printers[#Data],5,FALSE),1)&lt;=_xlfn.XLOOKUP(B1987,[1]Printers!L:L,[1]Printers!O:O,1,0,),ROUND(VLOOKUP(C1987,[1]!T_Resins[#Data],4,FALSE)/VLOOKUP(A1987,[1]!T_Printers[#Data],5,FALSE),1),ROUND(VLOOKUP(C1987,[1]!T_Resins[#Data],4,FALSE)/VLOOKUP(A1987,[1]!T_Printers[#Data],5,FALSE),1)&gt;_xlfn.XLOOKUP(B1987,[1]Printers!L:L,[1]Printers!O:O,1,0,),"")),"")</f>
        <v/>
      </c>
      <c r="J1987" t="str">
        <f>IFERROR(IF(ROUND(_xlfn.XLOOKUP([1]Parameters!B1987,[1]Printers!L:L,[1]Printers!Q:Q,,0)*I1987/10,0)*10&lt;_xlfn.XLOOKUP([1]Parameters!B1987,[1]Printers!L:L,[1]Printers!P:P,,0),ROUND(_xlfn.XLOOKUP([1]Parameters!B1987,[1]Printers!L:L,[1]Printers!Q:Q,,0)*I1987/10,0)*10,_xlfn.XLOOKUP([1]Parameters!B1987,[1]Printers!L:L,[1]Printers!P:P,,0)),"")</f>
        <v/>
      </c>
      <c r="K1987">
        <f>IF(SUM(E1987:J1987)&lt;&gt;0,VLOOKUP(A1987,[1]!T_Printers[#Data],10,FALSE)+VLOOKUP(C1987,[1]!T_Resins[#Data],10,FALSE),"")</f>
        <v>8</v>
      </c>
      <c r="L1987">
        <f>IF(SUM(E1987:J1987)&lt;&gt;0,VLOOKUP(A1987,[1]!T_Printers[#Data],11,FALSE),"")</f>
        <v>9</v>
      </c>
      <c r="M1987">
        <f>IF(SUM(E1987:J1987)&lt;&gt;0,VLOOKUP(C1987,[1]!T_Resins[#Data],8,FALSE),"")</f>
        <v>60</v>
      </c>
      <c r="N1987">
        <f>IF(_xlfn.XLOOKUP(B1987,[1]Printers!$L:$L,[1]Printers!$R:$R,0,0)&gt;0,[1]Parameters!M1987,IF(SUM(E1987:J1987)&lt;&gt;0,VLOOKUP(C1987,[1]!T_Resins[#Data],9,FALSE),""))</f>
        <v>60</v>
      </c>
      <c r="O1987" t="str">
        <f t="shared" si="31"/>
        <v>EPAXX133</v>
      </c>
    </row>
    <row r="1988" spans="1:15" x14ac:dyDescent="0.25">
      <c r="A1988" t="str">
        <f t="array" ref="A1988">IF(ROW()-1&gt;COUNTA([1]!T_Printers[Printers])*COUNTA([1]!T_Resins[Resins]),"",INDEX([1]!T_Printers[Printers],INT((ROW()-2)/COUNTA([1]!T_Resins[Resins])+1)))</f>
        <v>EPAX X133</v>
      </c>
      <c r="B1988" t="str">
        <f>_xlfn.XLOOKUP(A1988,[1]!T_Printers[Printers],[1]!T_Printers[Icon link],,0)</f>
        <v>EPAXX133</v>
      </c>
      <c r="C1988" t="str">
        <f t="array" ref="C1988">IF(ROW()-1&gt;COUNTA([1]!T_Printers[Printers])*COUNTA([1]!T_Resins[Resins]),"",INDEX([1]!T_Resins[Resins],MOD(ROW()-2,COUNTA([1]!T_Resins[Resins]))+1))</f>
        <v>Dental Clear</v>
      </c>
      <c r="D1988">
        <f>IF(SUM(E1988:J1988)&lt;&gt;0,IF(ROW()-1&gt;COUNTA([1]!T_Printers[Printers])*COUNTA([1]!T_Resins[Resins]),"",2),"")</f>
        <v>2</v>
      </c>
      <c r="E1988" cm="1">
        <f t="array" ref="E1988">IFERROR(IF(ROW()-1&gt;COUNTA([1]!T_Printers[Printers])*COUNTA([1]!T_Resins[Resins]),"",_xlfn.IFS(ROUND(VLOOKUP(C1988,[1]!T_Resins[#Data],2,FALSE)/VLOOKUP(A1988,[1]!T_Printers[#Data],5,FALSE),1)&lt;=_xlfn.XLOOKUP(B1988,[1]Printers!L:L,[1]Printers!O:O,1,0,),ROUND(VLOOKUP(C1988,[1]!T_Resins[#Data],2,FALSE)/VLOOKUP(A1988,[1]!T_Printers[#Data],5,FALSE),1),ROUND(VLOOKUP(C1988,[1]!T_Resins[#Data],2,FALSE)/VLOOKUP(A1988,[1]!T_Printers[#Data],5,FALSE),1)&gt;_xlfn.XLOOKUP(B1988,[1]Printers!L:L,[1]Printers!O:O,1,0,),10)),"Используйте слой 100 мкм")</f>
        <v>3.5</v>
      </c>
      <c r="F1988">
        <f>IFERROR(IF(ROUND(_xlfn.XLOOKUP([1]Parameters!B1988,[1]Printers!L:L,[1]Printers!Q:Q,,0)*E1988/10,0)*10&lt;_xlfn.XLOOKUP([1]Parameters!B1988,[1]Printers!L:L,[1]Printers!P:P,,0),ROUND(_xlfn.XLOOKUP([1]Parameters!B1988,[1]Printers!L:L,[1]Printers!Q:Q,,0)*E1988/10,0)*10,_xlfn.XLOOKUP([1]Parameters!B1988,[1]Printers!L:L,[1]Printers!P:P,,0)),"")</f>
        <v>30</v>
      </c>
      <c r="G1988" cm="1">
        <f t="array" ref="G1988">IFERROR(IF(ROW()-1&gt;COUNTA([1]!T_Printers[Printers])*COUNTA([1]!T_Resins[Resins]),"",_xlfn.IFS(ROUND(VLOOKUP(C1988,[1]!T_Resins[#Data],3,FALSE)/VLOOKUP(A1988,[1]!T_Printers[#Data],5,FALSE),1)&lt;=_xlfn.XLOOKUP(B1988,[1]Printers!L:L,[1]Printers!O:O,1,0,),ROUND(VLOOKUP(C1988,[1]!T_Resins[#Data],3,FALSE)/VLOOKUP(A1988,[1]!T_Printers[#Data],5,FALSE),1),ROUND(VLOOKUP(C1988,[1]!T_Resins[#Data],3,FALSE)/VLOOKUP(A1988,[1]!T_Printers[#Data],5,FALSE),1)&gt;_xlfn.XLOOKUP(B1988,[1]Printers!L:L,[1]Printers!O:O,1,0,),10)),"")</f>
        <v>4.5</v>
      </c>
      <c r="H1988">
        <f>IFERROR(IF(ROUND(_xlfn.XLOOKUP([1]Parameters!B1988,[1]Printers!L:L,[1]Printers!Q:Q,,0)*G1988/10,0)*10&lt;_xlfn.XLOOKUP([1]Parameters!B1988,[1]Printers!L:L,[1]Printers!P:P,,0),ROUND(_xlfn.XLOOKUP([1]Parameters!B1988,[1]Printers!L:L,[1]Printers!Q:Q,,0)*G1988/10,0)*10,_xlfn.XLOOKUP([1]Parameters!B1988,[1]Printers!L:L,[1]Printers!P:P,,0)),"")</f>
        <v>40</v>
      </c>
      <c r="I1988" s="3" t="str" cm="1">
        <f t="array" ref="I1988">IFERROR(IF(ROW()-1&gt;COUNTA([1]!T_Printers[Printers])*COUNTA([1]!T_Resins[Resins]),"",_xlfn.IFS(ROUND(VLOOKUP(C1988,[1]!T_Resins[#Data],4,FALSE)/VLOOKUP(A1988,[1]!T_Printers[#Data],5,FALSE),1)&lt;=_xlfn.XLOOKUP(B1988,[1]Printers!L:L,[1]Printers!O:O,1,0,),ROUND(VLOOKUP(C1988,[1]!T_Resins[#Data],4,FALSE)/VLOOKUP(A1988,[1]!T_Printers[#Data],5,FALSE),1),ROUND(VLOOKUP(C1988,[1]!T_Resins[#Data],4,FALSE)/VLOOKUP(A1988,[1]!T_Printers[#Data],5,FALSE),1)&gt;_xlfn.XLOOKUP(B1988,[1]Printers!L:L,[1]Printers!O:O,1,0,),"")),"")</f>
        <v/>
      </c>
      <c r="J1988" t="str">
        <f>IFERROR(IF(ROUND(_xlfn.XLOOKUP([1]Parameters!B1988,[1]Printers!L:L,[1]Printers!Q:Q,,0)*I1988/10,0)*10&lt;_xlfn.XLOOKUP([1]Parameters!B1988,[1]Printers!L:L,[1]Printers!P:P,,0),ROUND(_xlfn.XLOOKUP([1]Parameters!B1988,[1]Printers!L:L,[1]Printers!Q:Q,,0)*I1988/10,0)*10,_xlfn.XLOOKUP([1]Parameters!B1988,[1]Printers!L:L,[1]Printers!P:P,,0)),"")</f>
        <v/>
      </c>
      <c r="K1988">
        <f>IF(SUM(E1988:J1988)&lt;&gt;0,VLOOKUP(A1988,[1]!T_Printers[#Data],10,FALSE)+VLOOKUP(C1988,[1]!T_Resins[#Data],10,FALSE),"")</f>
        <v>8</v>
      </c>
      <c r="L1988">
        <f>IF(SUM(E1988:J1988)&lt;&gt;0,VLOOKUP(A1988,[1]!T_Printers[#Data],11,FALSE),"")</f>
        <v>9</v>
      </c>
      <c r="M1988">
        <f>IF(SUM(E1988:J1988)&lt;&gt;0,VLOOKUP(C1988,[1]!T_Resins[#Data],8,FALSE),"")</f>
        <v>120</v>
      </c>
      <c r="N1988">
        <f>IF(_xlfn.XLOOKUP(B1988,[1]Printers!$L:$L,[1]Printers!$R:$R,0,0)&gt;0,[1]Parameters!M1988,IF(SUM(E1988:J1988)&lt;&gt;0,VLOOKUP(C1988,[1]!T_Resins[#Data],9,FALSE),""))</f>
        <v>180</v>
      </c>
      <c r="O1988" t="str">
        <f t="shared" si="31"/>
        <v>EPAXX133</v>
      </c>
    </row>
    <row r="1989" spans="1:15" x14ac:dyDescent="0.25">
      <c r="A1989" t="str">
        <f t="array" ref="A1989">IF(ROW()-1&gt;COUNTA([1]!T_Printers[Printers])*COUNTA([1]!T_Resins[Resins]),"",INDEX([1]!T_Printers[Printers],INT((ROW()-2)/COUNTA([1]!T_Resins[Resins])+1)))</f>
        <v>EPAX X133</v>
      </c>
      <c r="B1989" t="str">
        <f>_xlfn.XLOOKUP(A1989,[1]!T_Printers[Printers],[1]!T_Printers[Icon link],,0)</f>
        <v>EPAXX133</v>
      </c>
      <c r="C1989" t="str">
        <f t="array" ref="C1989">IF(ROW()-1&gt;COUNTA([1]!T_Printers[Printers])*COUNTA([1]!T_Resins[Resins]),"",INDEX([1]!T_Resins[Resins],MOD(ROW()-2,COUNTA([1]!T_Resins[Resins]))+1))</f>
        <v>Dental Clear Pro</v>
      </c>
      <c r="D1989">
        <f>IF(SUM(E1989:J1989)&lt;&gt;0,IF(ROW()-1&gt;COUNTA([1]!T_Printers[Printers])*COUNTA([1]!T_Resins[Resins]),"",2),"")</f>
        <v>2</v>
      </c>
      <c r="E1989" t="str" cm="1">
        <f t="array" ref="E1989">IFERROR(IF(ROW()-1&gt;COUNTA([1]!T_Printers[Printers])*COUNTA([1]!T_Resins[Resins]),"",_xlfn.IFS(ROUND(VLOOKUP(C1989,[1]!T_Resins[#Data],2,FALSE)/VLOOKUP(A1989,[1]!T_Printers[#Data],5,FALSE),1)&lt;=_xlfn.XLOOKUP(B1989,[1]Printers!L:L,[1]Printers!O:O,1,0,),ROUND(VLOOKUP(C1989,[1]!T_Resins[#Data],2,FALSE)/VLOOKUP(A1989,[1]!T_Printers[#Data],5,FALSE),1),ROUND(VLOOKUP(C1989,[1]!T_Resins[#Data],2,FALSE)/VLOOKUP(A1989,[1]!T_Printers[#Data],5,FALSE),1)&gt;_xlfn.XLOOKUP(B1989,[1]Printers!L:L,[1]Printers!O:O,1,0,),10)),"Используйте слой 100 мкм")</f>
        <v>Используйте слой 100 мкм</v>
      </c>
      <c r="F1989" t="str">
        <f>IFERROR(IF(ROUND(_xlfn.XLOOKUP([1]Parameters!B1989,[1]Printers!L:L,[1]Printers!Q:Q,,0)*E1989/10,0)*10&lt;_xlfn.XLOOKUP([1]Parameters!B1989,[1]Printers!L:L,[1]Printers!P:P,,0),ROUND(_xlfn.XLOOKUP([1]Parameters!B1989,[1]Printers!L:L,[1]Printers!Q:Q,,0)*E1989/10,0)*10,_xlfn.XLOOKUP([1]Parameters!B1989,[1]Printers!L:L,[1]Printers!P:P,,0)),"")</f>
        <v/>
      </c>
      <c r="G1989" cm="1">
        <f t="array" ref="G1989">IFERROR(IF(ROW()-1&gt;COUNTA([1]!T_Printers[Printers])*COUNTA([1]!T_Resins[Resins]),"",_xlfn.IFS(ROUND(VLOOKUP(C1989,[1]!T_Resins[#Data],3,FALSE)/VLOOKUP(A1989,[1]!T_Printers[#Data],5,FALSE),1)&lt;=_xlfn.XLOOKUP(B1989,[1]Printers!L:L,[1]Printers!O:O,1,0,),ROUND(VLOOKUP(C1989,[1]!T_Resins[#Data],3,FALSE)/VLOOKUP(A1989,[1]!T_Printers[#Data],5,FALSE),1),ROUND(VLOOKUP(C1989,[1]!T_Resins[#Data],3,FALSE)/VLOOKUP(A1989,[1]!T_Printers[#Data],5,FALSE),1)&gt;_xlfn.XLOOKUP(B1989,[1]Printers!L:L,[1]Printers!O:O,1,0,),10)),"")</f>
        <v>7.4</v>
      </c>
      <c r="H1989">
        <f>IFERROR(IF(ROUND(_xlfn.XLOOKUP([1]Parameters!B1989,[1]Printers!L:L,[1]Printers!Q:Q,,0)*G1989/10,0)*10&lt;_xlfn.XLOOKUP([1]Parameters!B1989,[1]Printers!L:L,[1]Printers!P:P,,0),ROUND(_xlfn.XLOOKUP([1]Parameters!B1989,[1]Printers!L:L,[1]Printers!Q:Q,,0)*G1989/10,0)*10,_xlfn.XLOOKUP([1]Parameters!B1989,[1]Printers!L:L,[1]Printers!P:P,,0)),"")</f>
        <v>70</v>
      </c>
      <c r="I1989" s="3" cm="1">
        <f t="array" ref="I1989">IFERROR(IF(ROW()-1&gt;COUNTA([1]!T_Printers[Printers])*COUNTA([1]!T_Resins[Resins]),"",_xlfn.IFS(ROUND(VLOOKUP(C1989,[1]!T_Resins[#Data],4,FALSE)/VLOOKUP(A1989,[1]!T_Printers[#Data],5,FALSE),1)&lt;=_xlfn.XLOOKUP(B1989,[1]Printers!L:L,[1]Printers!O:O,1,0,),ROUND(VLOOKUP(C1989,[1]!T_Resins[#Data],4,FALSE)/VLOOKUP(A1989,[1]!T_Printers[#Data],5,FALSE),1),ROUND(VLOOKUP(C1989,[1]!T_Resins[#Data],4,FALSE)/VLOOKUP(A1989,[1]!T_Printers[#Data],5,FALSE),1)&gt;_xlfn.XLOOKUP(B1989,[1]Printers!L:L,[1]Printers!O:O,1,0,),"")),"")</f>
        <v>9.6</v>
      </c>
      <c r="J1989">
        <f>IFERROR(IF(ROUND(_xlfn.XLOOKUP([1]Parameters!B1989,[1]Printers!L:L,[1]Printers!Q:Q,,0)*I1989/10,0)*10&lt;_xlfn.XLOOKUP([1]Parameters!B1989,[1]Printers!L:L,[1]Printers!P:P,,0),ROUND(_xlfn.XLOOKUP([1]Parameters!B1989,[1]Printers!L:L,[1]Printers!Q:Q,,0)*I1989/10,0)*10,_xlfn.XLOOKUP([1]Parameters!B1989,[1]Printers!L:L,[1]Printers!P:P,,0)),"")</f>
        <v>90</v>
      </c>
      <c r="K1989">
        <f>IF(SUM(E1989:J1989)&lt;&gt;0,VLOOKUP(A1989,[1]!T_Printers[#Data],10,FALSE)+VLOOKUP(C1989,[1]!T_Resins[#Data],10,FALSE),"")</f>
        <v>8</v>
      </c>
      <c r="L1989">
        <f>IF(SUM(E1989:J1989)&lt;&gt;0,VLOOKUP(A1989,[1]!T_Printers[#Data],11,FALSE),"")</f>
        <v>9</v>
      </c>
      <c r="M1989">
        <f>IF(SUM(E1989:J1989)&lt;&gt;0,VLOOKUP(C1989,[1]!T_Resins[#Data],8,FALSE),"")</f>
        <v>120</v>
      </c>
      <c r="N1989">
        <f>IF(_xlfn.XLOOKUP(B1989,[1]Printers!$L:$L,[1]Printers!$R:$R,0,0)&gt;0,[1]Parameters!M1989,IF(SUM(E1989:J1989)&lt;&gt;0,VLOOKUP(C1989,[1]!T_Resins[#Data],9,FALSE),""))</f>
        <v>180</v>
      </c>
      <c r="O1989" t="str">
        <f t="shared" si="31"/>
        <v>EPAXX133</v>
      </c>
    </row>
    <row r="1990" spans="1:15" x14ac:dyDescent="0.25">
      <c r="A1990" t="str">
        <f t="array" ref="A1990">IF(ROW()-1&gt;COUNTA([1]!T_Printers[Printers])*COUNTA([1]!T_Resins[Resins]),"",INDEX([1]!T_Printers[Printers],INT((ROW()-2)/COUNTA([1]!T_Resins[Resins])+1)))</f>
        <v>EPAX X133</v>
      </c>
      <c r="B1990" t="str">
        <f>_xlfn.XLOOKUP(A1990,[1]!T_Printers[Printers],[1]!T_Printers[Icon link],,0)</f>
        <v>EPAXX133</v>
      </c>
      <c r="C1990" t="str">
        <f t="array" ref="C1990">IF(ROW()-1&gt;COUNTA([1]!T_Printers[Printers])*COUNTA([1]!T_Resins[Resins]),"",INDEX([1]!T_Resins[Resins],MOD(ROW()-2,COUNTA([1]!T_Resins[Resins]))+1))</f>
        <v>Dental Denture Base Soft</v>
      </c>
      <c r="D1990">
        <f>IF(SUM(E1990:J1990)&lt;&gt;0,IF(ROW()-1&gt;COUNTA([1]!T_Printers[Printers])*COUNTA([1]!T_Resins[Resins]),"",2),"")</f>
        <v>2</v>
      </c>
      <c r="E1990" cm="1">
        <f t="array" ref="E1990">IFERROR(IF(ROW()-1&gt;COUNTA([1]!T_Printers[Printers])*COUNTA([1]!T_Resins[Resins]),"",_xlfn.IFS(ROUND(VLOOKUP(C1990,[1]!T_Resins[#Data],2,FALSE)/VLOOKUP(A1990,[1]!T_Printers[#Data],5,FALSE),1)&lt;=_xlfn.XLOOKUP(B1990,[1]Printers!L:L,[1]Printers!O:O,1,0,),ROUND(VLOOKUP(C1990,[1]!T_Resins[#Data],2,FALSE)/VLOOKUP(A1990,[1]!T_Printers[#Data],5,FALSE),1),ROUND(VLOOKUP(C1990,[1]!T_Resins[#Data],2,FALSE)/VLOOKUP(A1990,[1]!T_Printers[#Data],5,FALSE),1)&gt;_xlfn.XLOOKUP(B1990,[1]Printers!L:L,[1]Printers!O:O,1,0,),10)),"Используйте слой 100 мкм")</f>
        <v>7.9</v>
      </c>
      <c r="F1990">
        <f>IFERROR(IF(ROUND(_xlfn.XLOOKUP([1]Parameters!B1990,[1]Printers!L:L,[1]Printers!Q:Q,,0)*E1990/10,0)*10&lt;_xlfn.XLOOKUP([1]Parameters!B1990,[1]Printers!L:L,[1]Printers!P:P,,0),ROUND(_xlfn.XLOOKUP([1]Parameters!B1990,[1]Printers!L:L,[1]Printers!Q:Q,,0)*E1990/10,0)*10,_xlfn.XLOOKUP([1]Parameters!B1990,[1]Printers!L:L,[1]Printers!P:P,,0)),"")</f>
        <v>70</v>
      </c>
      <c r="G1990" cm="1">
        <f t="array" ref="G1990">IFERROR(IF(ROW()-1&gt;COUNTA([1]!T_Printers[Printers])*COUNTA([1]!T_Resins[Resins]),"",_xlfn.IFS(ROUND(VLOOKUP(C1990,[1]!T_Resins[#Data],3,FALSE)/VLOOKUP(A1990,[1]!T_Printers[#Data],5,FALSE),1)&lt;=_xlfn.XLOOKUP(B1990,[1]Printers!L:L,[1]Printers!O:O,1,0,),ROUND(VLOOKUP(C1990,[1]!T_Resins[#Data],3,FALSE)/VLOOKUP(A1990,[1]!T_Printers[#Data],5,FALSE),1),ROUND(VLOOKUP(C1990,[1]!T_Resins[#Data],3,FALSE)/VLOOKUP(A1990,[1]!T_Printers[#Data],5,FALSE),1)&gt;_xlfn.XLOOKUP(B1990,[1]Printers!L:L,[1]Printers!O:O,1,0,),10)),"")</f>
        <v>10.3</v>
      </c>
      <c r="H1990">
        <f>IFERROR(IF(ROUND(_xlfn.XLOOKUP([1]Parameters!B1990,[1]Printers!L:L,[1]Printers!Q:Q,,0)*G1990/10,0)*10&lt;_xlfn.XLOOKUP([1]Parameters!B1990,[1]Printers!L:L,[1]Printers!P:P,,0),ROUND(_xlfn.XLOOKUP([1]Parameters!B1990,[1]Printers!L:L,[1]Printers!Q:Q,,0)*G1990/10,0)*10,_xlfn.XLOOKUP([1]Parameters!B1990,[1]Printers!L:L,[1]Printers!P:P,,0)),"")</f>
        <v>90</v>
      </c>
      <c r="I1990" s="3" t="str" cm="1">
        <f t="array" ref="I1990">IFERROR(IF(ROW()-1&gt;COUNTA([1]!T_Printers[Printers])*COUNTA([1]!T_Resins[Resins]),"",_xlfn.IFS(ROUND(VLOOKUP(C1990,[1]!T_Resins[#Data],4,FALSE)/VLOOKUP(A1990,[1]!T_Printers[#Data],5,FALSE),1)&lt;=_xlfn.XLOOKUP(B1990,[1]Printers!L:L,[1]Printers!O:O,1,0,),ROUND(VLOOKUP(C1990,[1]!T_Resins[#Data],4,FALSE)/VLOOKUP(A1990,[1]!T_Printers[#Data],5,FALSE),1),ROUND(VLOOKUP(C1990,[1]!T_Resins[#Data],4,FALSE)/VLOOKUP(A1990,[1]!T_Printers[#Data],5,FALSE),1)&gt;_xlfn.XLOOKUP(B1990,[1]Printers!L:L,[1]Printers!O:O,1,0,),"")),"")</f>
        <v/>
      </c>
      <c r="J1990" t="str">
        <f>IFERROR(IF(ROUND(_xlfn.XLOOKUP([1]Parameters!B1990,[1]Printers!L:L,[1]Printers!Q:Q,,0)*I1990/10,0)*10&lt;_xlfn.XLOOKUP([1]Parameters!B1990,[1]Printers!L:L,[1]Printers!P:P,,0),ROUND(_xlfn.XLOOKUP([1]Parameters!B1990,[1]Printers!L:L,[1]Printers!Q:Q,,0)*I1990/10,0)*10,_xlfn.XLOOKUP([1]Parameters!B1990,[1]Printers!L:L,[1]Printers!P:P,,0)),"")</f>
        <v/>
      </c>
      <c r="K1990">
        <f>IF(SUM(E1990:J1990)&lt;&gt;0,VLOOKUP(A1990,[1]!T_Printers[#Data],10,FALSE)+VLOOKUP(C1990,[1]!T_Resins[#Data],10,FALSE),"")</f>
        <v>9</v>
      </c>
      <c r="L1990">
        <f>IF(SUM(E1990:J1990)&lt;&gt;0,VLOOKUP(A1990,[1]!T_Printers[#Data],11,FALSE),"")</f>
        <v>9</v>
      </c>
      <c r="M1990">
        <f>IF(SUM(E1990:J1990)&lt;&gt;0,VLOOKUP(C1990,[1]!T_Resins[#Data],8,FALSE),"")</f>
        <v>120</v>
      </c>
      <c r="N1990">
        <f>IF(_xlfn.XLOOKUP(B1990,[1]Printers!$L:$L,[1]Printers!$R:$R,0,0)&gt;0,[1]Parameters!M1990,IF(SUM(E1990:J1990)&lt;&gt;0,VLOOKUP(C1990,[1]!T_Resins[#Data],9,FALSE),""))</f>
        <v>180</v>
      </c>
      <c r="O1990" t="str">
        <f t="shared" si="31"/>
        <v>EPAXX133</v>
      </c>
    </row>
    <row r="1991" spans="1:15" x14ac:dyDescent="0.25">
      <c r="A1991" t="str">
        <f t="array" ref="A1991">IF(ROW()-1&gt;COUNTA([1]!T_Printers[Printers])*COUNTA([1]!T_Resins[Resins]),"",INDEX([1]!T_Printers[Printers],INT((ROW()-2)/COUNTA([1]!T_Resins[Resins])+1)))</f>
        <v>EPAX X133</v>
      </c>
      <c r="B1991" t="str">
        <f>_xlfn.XLOOKUP(A1991,[1]!T_Printers[Printers],[1]!T_Printers[Icon link],,0)</f>
        <v>EPAXX133</v>
      </c>
      <c r="C1991" t="str">
        <f t="array" ref="C1991">IF(ROW()-1&gt;COUNTA([1]!T_Printers[Printers])*COUNTA([1]!T_Resins[Resins]),"",INDEX([1]!T_Resins[Resins],MOD(ROW()-2,COUNTA([1]!T_Resins[Resins]))+1))</f>
        <v>Dental Denture Base</v>
      </c>
      <c r="D1991">
        <f>IF(SUM(E1991:J1991)&lt;&gt;0,IF(ROW()-1&gt;COUNTA([1]!T_Printers[Printers])*COUNTA([1]!T_Resins[Resins]),"",2),"")</f>
        <v>2</v>
      </c>
      <c r="E1991" cm="1">
        <f t="array" ref="E1991">IFERROR(IF(ROW()-1&gt;COUNTA([1]!T_Printers[Printers])*COUNTA([1]!T_Resins[Resins]),"",_xlfn.IFS(ROUND(VLOOKUP(C1991,[1]!T_Resins[#Data],2,FALSE)/VLOOKUP(A1991,[1]!T_Printers[#Data],5,FALSE),1)&lt;=_xlfn.XLOOKUP(B1991,[1]Printers!L:L,[1]Printers!O:O,1,0,),ROUND(VLOOKUP(C1991,[1]!T_Resins[#Data],2,FALSE)/VLOOKUP(A1991,[1]!T_Printers[#Data],5,FALSE),1),ROUND(VLOOKUP(C1991,[1]!T_Resins[#Data],2,FALSE)/VLOOKUP(A1991,[1]!T_Printers[#Data],5,FALSE),1)&gt;_xlfn.XLOOKUP(B1991,[1]Printers!L:L,[1]Printers!O:O,1,0,),10)),"Используйте слой 100 мкм")</f>
        <v>6.2</v>
      </c>
      <c r="F1991">
        <f>IFERROR(IF(ROUND(_xlfn.XLOOKUP([1]Parameters!B1991,[1]Printers!L:L,[1]Printers!Q:Q,,0)*E1991/10,0)*10&lt;_xlfn.XLOOKUP([1]Parameters!B1991,[1]Printers!L:L,[1]Printers!P:P,,0),ROUND(_xlfn.XLOOKUP([1]Parameters!B1991,[1]Printers!L:L,[1]Printers!Q:Q,,0)*E1991/10,0)*10,_xlfn.XLOOKUP([1]Parameters!B1991,[1]Printers!L:L,[1]Printers!P:P,,0)),"")</f>
        <v>60</v>
      </c>
      <c r="G1991" cm="1">
        <f t="array" ref="G1991">IFERROR(IF(ROW()-1&gt;COUNTA([1]!T_Printers[Printers])*COUNTA([1]!T_Resins[Resins]),"",_xlfn.IFS(ROUND(VLOOKUP(C1991,[1]!T_Resins[#Data],3,FALSE)/VLOOKUP(A1991,[1]!T_Printers[#Data],5,FALSE),1)&lt;=_xlfn.XLOOKUP(B1991,[1]Printers!L:L,[1]Printers!O:O,1,0,),ROUND(VLOOKUP(C1991,[1]!T_Resins[#Data],3,FALSE)/VLOOKUP(A1991,[1]!T_Printers[#Data],5,FALSE),1),ROUND(VLOOKUP(C1991,[1]!T_Resins[#Data],3,FALSE)/VLOOKUP(A1991,[1]!T_Printers[#Data],5,FALSE),1)&gt;_xlfn.XLOOKUP(B1991,[1]Printers!L:L,[1]Printers!O:O,1,0,),10)),"")</f>
        <v>8.1</v>
      </c>
      <c r="H1991">
        <f>IFERROR(IF(ROUND(_xlfn.XLOOKUP([1]Parameters!B1991,[1]Printers!L:L,[1]Printers!Q:Q,,0)*G1991/10,0)*10&lt;_xlfn.XLOOKUP([1]Parameters!B1991,[1]Printers!L:L,[1]Printers!P:P,,0),ROUND(_xlfn.XLOOKUP([1]Parameters!B1991,[1]Printers!L:L,[1]Printers!Q:Q,,0)*G1991/10,0)*10,_xlfn.XLOOKUP([1]Parameters!B1991,[1]Printers!L:L,[1]Printers!P:P,,0)),"")</f>
        <v>70</v>
      </c>
      <c r="I1991" s="3" t="str" cm="1">
        <f t="array" ref="I1991">IFERROR(IF(ROW()-1&gt;COUNTA([1]!T_Printers[Printers])*COUNTA([1]!T_Resins[Resins]),"",_xlfn.IFS(ROUND(VLOOKUP(C1991,[1]!T_Resins[#Data],4,FALSE)/VLOOKUP(A1991,[1]!T_Printers[#Data],5,FALSE),1)&lt;=_xlfn.XLOOKUP(B1991,[1]Printers!L:L,[1]Printers!O:O,1,0,),ROUND(VLOOKUP(C1991,[1]!T_Resins[#Data],4,FALSE)/VLOOKUP(A1991,[1]!T_Printers[#Data],5,FALSE),1),ROUND(VLOOKUP(C1991,[1]!T_Resins[#Data],4,FALSE)/VLOOKUP(A1991,[1]!T_Printers[#Data],5,FALSE),1)&gt;_xlfn.XLOOKUP(B1991,[1]Printers!L:L,[1]Printers!O:O,1,0,),"")),"")</f>
        <v/>
      </c>
      <c r="J1991" t="str">
        <f>IFERROR(IF(ROUND(_xlfn.XLOOKUP([1]Parameters!B1991,[1]Printers!L:L,[1]Printers!Q:Q,,0)*I1991/10,0)*10&lt;_xlfn.XLOOKUP([1]Parameters!B1991,[1]Printers!L:L,[1]Printers!P:P,,0),ROUND(_xlfn.XLOOKUP([1]Parameters!B1991,[1]Printers!L:L,[1]Printers!Q:Q,,0)*I1991/10,0)*10,_xlfn.XLOOKUP([1]Parameters!B1991,[1]Printers!L:L,[1]Printers!P:P,,0)),"")</f>
        <v/>
      </c>
      <c r="K1991">
        <f>IF(SUM(E1991:J1991)&lt;&gt;0,VLOOKUP(A1991,[1]!T_Printers[#Data],10,FALSE)+VLOOKUP(C1991,[1]!T_Resins[#Data],10,FALSE),"")</f>
        <v>9</v>
      </c>
      <c r="L1991">
        <f>IF(SUM(E1991:J1991)&lt;&gt;0,VLOOKUP(A1991,[1]!T_Printers[#Data],11,FALSE),"")</f>
        <v>9</v>
      </c>
      <c r="M1991">
        <f>IF(SUM(E1991:J1991)&lt;&gt;0,VLOOKUP(C1991,[1]!T_Resins[#Data],8,FALSE),"")</f>
        <v>120</v>
      </c>
      <c r="N1991">
        <f>IF(_xlfn.XLOOKUP(B1991,[1]Printers!$L:$L,[1]Printers!$R:$R,0,0)&gt;0,[1]Parameters!M1991,IF(SUM(E1991:J1991)&lt;&gt;0,VLOOKUP(C1991,[1]!T_Resins[#Data],9,FALSE),""))</f>
        <v>180</v>
      </c>
      <c r="O1991" t="str">
        <f t="shared" si="31"/>
        <v>EPAXX133</v>
      </c>
    </row>
    <row r="1992" spans="1:15" x14ac:dyDescent="0.25">
      <c r="A1992" t="str">
        <f t="array" ref="A1992">IF(ROW()-1&gt;COUNTA([1]!T_Printers[Printers])*COUNTA([1]!T_Resins[Resins]),"",INDEX([1]!T_Printers[Printers],INT((ROW()-2)/COUNTA([1]!T_Resins[Resins])+1)))</f>
        <v>EPAX X133</v>
      </c>
      <c r="B1992" t="str">
        <f>_xlfn.XLOOKUP(A1992,[1]!T_Printers[Printers],[1]!T_Printers[Icon link],,0)</f>
        <v>EPAXX133</v>
      </c>
      <c r="C1992" t="str">
        <f t="array" ref="C1992">IF(ROW()-1&gt;COUNTA([1]!T_Printers[Printers])*COUNTA([1]!T_Resins[Resins]),"",INDEX([1]!T_Resins[Resins],MOD(ROW()-2,COUNTA([1]!T_Resins[Resins]))+1))</f>
        <v>Dental IBT</v>
      </c>
      <c r="D1992">
        <f>IF(SUM(E1992:J1992)&lt;&gt;0,IF(ROW()-1&gt;COUNTA([1]!T_Printers[Printers])*COUNTA([1]!T_Resins[Resins]),"",2),"")</f>
        <v>2</v>
      </c>
      <c r="E1992" cm="1">
        <f t="array" ref="E1992">IFERROR(IF(ROW()-1&gt;COUNTA([1]!T_Printers[Printers])*COUNTA([1]!T_Resins[Resins]),"",_xlfn.IFS(ROUND(VLOOKUP(C1992,[1]!T_Resins[#Data],2,FALSE)/VLOOKUP(A1992,[1]!T_Printers[#Data],5,FALSE),1)&lt;=_xlfn.XLOOKUP(B1992,[1]Printers!L:L,[1]Printers!O:O,1,0,),ROUND(VLOOKUP(C1992,[1]!T_Resins[#Data],2,FALSE)/VLOOKUP(A1992,[1]!T_Printers[#Data],5,FALSE),1),ROUND(VLOOKUP(C1992,[1]!T_Resins[#Data],2,FALSE)/VLOOKUP(A1992,[1]!T_Printers[#Data],5,FALSE),1)&gt;_xlfn.XLOOKUP(B1992,[1]Printers!L:L,[1]Printers!O:O,1,0,),10)),"Используйте слой 100 мкм")</f>
        <v>3.9</v>
      </c>
      <c r="F1992">
        <f>IFERROR(IF(ROUND(_xlfn.XLOOKUP([1]Parameters!B1992,[1]Printers!L:L,[1]Printers!Q:Q,,0)*E1992/10,0)*10&lt;_xlfn.XLOOKUP([1]Parameters!B1992,[1]Printers!L:L,[1]Printers!P:P,,0),ROUND(_xlfn.XLOOKUP([1]Parameters!B1992,[1]Printers!L:L,[1]Printers!Q:Q,,0)*E1992/10,0)*10,_xlfn.XLOOKUP([1]Parameters!B1992,[1]Printers!L:L,[1]Printers!P:P,,0)),"")</f>
        <v>40</v>
      </c>
      <c r="G1992" cm="1">
        <f t="array" ref="G1992">IFERROR(IF(ROW()-1&gt;COUNTA([1]!T_Printers[Printers])*COUNTA([1]!T_Resins[Resins]),"",_xlfn.IFS(ROUND(VLOOKUP(C1992,[1]!T_Resins[#Data],3,FALSE)/VLOOKUP(A1992,[1]!T_Printers[#Data],5,FALSE),1)&lt;=_xlfn.XLOOKUP(B1992,[1]Printers!L:L,[1]Printers!O:O,1,0,),ROUND(VLOOKUP(C1992,[1]!T_Resins[#Data],3,FALSE)/VLOOKUP(A1992,[1]!T_Printers[#Data],5,FALSE),1),ROUND(VLOOKUP(C1992,[1]!T_Resins[#Data],3,FALSE)/VLOOKUP(A1992,[1]!T_Printers[#Data],5,FALSE),1)&gt;_xlfn.XLOOKUP(B1992,[1]Printers!L:L,[1]Printers!O:O,1,0,),10)),"")</f>
        <v>5</v>
      </c>
      <c r="H1992">
        <f>IFERROR(IF(ROUND(_xlfn.XLOOKUP([1]Parameters!B1992,[1]Printers!L:L,[1]Printers!Q:Q,,0)*G1992/10,0)*10&lt;_xlfn.XLOOKUP([1]Parameters!B1992,[1]Printers!L:L,[1]Printers!P:P,,0),ROUND(_xlfn.XLOOKUP([1]Parameters!B1992,[1]Printers!L:L,[1]Printers!Q:Q,,0)*G1992/10,0)*10,_xlfn.XLOOKUP([1]Parameters!B1992,[1]Printers!L:L,[1]Printers!P:P,,0)),"")</f>
        <v>50</v>
      </c>
      <c r="I1992" s="3" t="str" cm="1">
        <f t="array" ref="I1992">IFERROR(IF(ROW()-1&gt;COUNTA([1]!T_Printers[Printers])*COUNTA([1]!T_Resins[Resins]),"",_xlfn.IFS(ROUND(VLOOKUP(C1992,[1]!T_Resins[#Data],4,FALSE)/VLOOKUP(A1992,[1]!T_Printers[#Data],5,FALSE),1)&lt;=_xlfn.XLOOKUP(B1992,[1]Printers!L:L,[1]Printers!O:O,1,0,),ROUND(VLOOKUP(C1992,[1]!T_Resins[#Data],4,FALSE)/VLOOKUP(A1992,[1]!T_Printers[#Data],5,FALSE),1),ROUND(VLOOKUP(C1992,[1]!T_Resins[#Data],4,FALSE)/VLOOKUP(A1992,[1]!T_Printers[#Data],5,FALSE),1)&gt;_xlfn.XLOOKUP(B1992,[1]Printers!L:L,[1]Printers!O:O,1,0,),"")),"")</f>
        <v/>
      </c>
      <c r="J1992" t="str">
        <f>IFERROR(IF(ROUND(_xlfn.XLOOKUP([1]Parameters!B1992,[1]Printers!L:L,[1]Printers!Q:Q,,0)*I1992/10,0)*10&lt;_xlfn.XLOOKUP([1]Parameters!B1992,[1]Printers!L:L,[1]Printers!P:P,,0),ROUND(_xlfn.XLOOKUP([1]Parameters!B1992,[1]Printers!L:L,[1]Printers!Q:Q,,0)*I1992/10,0)*10,_xlfn.XLOOKUP([1]Parameters!B1992,[1]Printers!L:L,[1]Printers!P:P,,0)),"")</f>
        <v/>
      </c>
      <c r="K1992">
        <f>IF(SUM(E1992:J1992)&lt;&gt;0,VLOOKUP(A1992,[1]!T_Printers[#Data],10,FALSE)+VLOOKUP(C1992,[1]!T_Resins[#Data],10,FALSE),"")</f>
        <v>8</v>
      </c>
      <c r="L1992">
        <f>IF(SUM(E1992:J1992)&lt;&gt;0,VLOOKUP(A1992,[1]!T_Printers[#Data],11,FALSE),"")</f>
        <v>9</v>
      </c>
      <c r="M1992">
        <f>IF(SUM(E1992:J1992)&lt;&gt;0,VLOOKUP(C1992,[1]!T_Resins[#Data],8,FALSE),"")</f>
        <v>60</v>
      </c>
      <c r="N1992">
        <f>IF(_xlfn.XLOOKUP(B1992,[1]Printers!$L:$L,[1]Printers!$R:$R,0,0)&gt;0,[1]Parameters!M1992,IF(SUM(E1992:J1992)&lt;&gt;0,VLOOKUP(C1992,[1]!T_Resins[#Data],9,FALSE),""))</f>
        <v>60</v>
      </c>
      <c r="O1992" t="str">
        <f t="shared" si="31"/>
        <v>EPAXX133</v>
      </c>
    </row>
    <row r="1993" spans="1:15" x14ac:dyDescent="0.25">
      <c r="A1993" t="str">
        <f t="array" ref="A1993">IF(ROW()-1&gt;COUNTA([1]!T_Printers[Printers])*COUNTA([1]!T_Resins[Resins]),"",INDEX([1]!T_Printers[Printers],INT((ROW()-2)/COUNTA([1]!T_Resins[Resins])+1)))</f>
        <v>EPAX X133</v>
      </c>
      <c r="B1993" t="str">
        <f>_xlfn.XLOOKUP(A1993,[1]!T_Printers[Printers],[1]!T_Printers[Icon link],,0)</f>
        <v>EPAXX133</v>
      </c>
      <c r="C1993" t="str">
        <f t="array" ref="C1993">IF(ROW()-1&gt;COUNTA([1]!T_Printers[Printers])*COUNTA([1]!T_Resins[Resins]),"",INDEX([1]!T_Resins[Resins],MOD(ROW()-2,COUNTA([1]!T_Resins[Resins]))+1))</f>
        <v>Dental Model Biege</v>
      </c>
      <c r="D1993">
        <f>IF(SUM(E1993:J1993)&lt;&gt;0,IF(ROW()-1&gt;COUNTA([1]!T_Printers[Printers])*COUNTA([1]!T_Resins[Resins]),"",2),"")</f>
        <v>2</v>
      </c>
      <c r="E1993" cm="1">
        <f t="array" ref="E1993">IFERROR(IF(ROW()-1&gt;COUNTA([1]!T_Printers[Printers])*COUNTA([1]!T_Resins[Resins]),"",_xlfn.IFS(ROUND(VLOOKUP(C1993,[1]!T_Resins[#Data],2,FALSE)/VLOOKUP(A1993,[1]!T_Printers[#Data],5,FALSE),1)&lt;=_xlfn.XLOOKUP(B1993,[1]Printers!L:L,[1]Printers!O:O,1,0,),ROUND(VLOOKUP(C1993,[1]!T_Resins[#Data],2,FALSE)/VLOOKUP(A1993,[1]!T_Printers[#Data],5,FALSE),1),ROUND(VLOOKUP(C1993,[1]!T_Resins[#Data],2,FALSE)/VLOOKUP(A1993,[1]!T_Printers[#Data],5,FALSE),1)&gt;_xlfn.XLOOKUP(B1993,[1]Printers!L:L,[1]Printers!O:O,1,0,),10)),"Используйте слой 100 мкм")</f>
        <v>4.9000000000000004</v>
      </c>
      <c r="F1993">
        <f>IFERROR(IF(ROUND(_xlfn.XLOOKUP([1]Parameters!B1993,[1]Printers!L:L,[1]Printers!Q:Q,,0)*E1993/10,0)*10&lt;_xlfn.XLOOKUP([1]Parameters!B1993,[1]Printers!L:L,[1]Printers!P:P,,0),ROUND(_xlfn.XLOOKUP([1]Parameters!B1993,[1]Printers!L:L,[1]Printers!Q:Q,,0)*E1993/10,0)*10,_xlfn.XLOOKUP([1]Parameters!B1993,[1]Printers!L:L,[1]Printers!P:P,,0)),"")</f>
        <v>40</v>
      </c>
      <c r="G1993" cm="1">
        <f t="array" ref="G1993">IFERROR(IF(ROW()-1&gt;COUNTA([1]!T_Printers[Printers])*COUNTA([1]!T_Resins[Resins]),"",_xlfn.IFS(ROUND(VLOOKUP(C1993,[1]!T_Resins[#Data],3,FALSE)/VLOOKUP(A1993,[1]!T_Printers[#Data],5,FALSE),1)&lt;=_xlfn.XLOOKUP(B1993,[1]Printers!L:L,[1]Printers!O:O,1,0,),ROUND(VLOOKUP(C1993,[1]!T_Resins[#Data],3,FALSE)/VLOOKUP(A1993,[1]!T_Printers[#Data],5,FALSE),1),ROUND(VLOOKUP(C1993,[1]!T_Resins[#Data],3,FALSE)/VLOOKUP(A1993,[1]!T_Printers[#Data],5,FALSE),1)&gt;_xlfn.XLOOKUP(B1993,[1]Printers!L:L,[1]Printers!O:O,1,0,),10)),"")</f>
        <v>6.4</v>
      </c>
      <c r="H1993">
        <f>IFERROR(IF(ROUND(_xlfn.XLOOKUP([1]Parameters!B1993,[1]Printers!L:L,[1]Printers!Q:Q,,0)*G1993/10,0)*10&lt;_xlfn.XLOOKUP([1]Parameters!B1993,[1]Printers!L:L,[1]Printers!P:P,,0),ROUND(_xlfn.XLOOKUP([1]Parameters!B1993,[1]Printers!L:L,[1]Printers!Q:Q,,0)*G1993/10,0)*10,_xlfn.XLOOKUP([1]Parameters!B1993,[1]Printers!L:L,[1]Printers!P:P,,0)),"")</f>
        <v>60</v>
      </c>
      <c r="I1993" s="3" t="str" cm="1">
        <f t="array" ref="I1993">IFERROR(IF(ROW()-1&gt;COUNTA([1]!T_Printers[Printers])*COUNTA([1]!T_Resins[Resins]),"",_xlfn.IFS(ROUND(VLOOKUP(C1993,[1]!T_Resins[#Data],4,FALSE)/VLOOKUP(A1993,[1]!T_Printers[#Data],5,FALSE),1)&lt;=_xlfn.XLOOKUP(B1993,[1]Printers!L:L,[1]Printers!O:O,1,0,),ROUND(VLOOKUP(C1993,[1]!T_Resins[#Data],4,FALSE)/VLOOKUP(A1993,[1]!T_Printers[#Data],5,FALSE),1),ROUND(VLOOKUP(C1993,[1]!T_Resins[#Data],4,FALSE)/VLOOKUP(A1993,[1]!T_Printers[#Data],5,FALSE),1)&gt;_xlfn.XLOOKUP(B1993,[1]Printers!L:L,[1]Printers!O:O,1,0,),"")),"")</f>
        <v/>
      </c>
      <c r="J1993" t="str">
        <f>IFERROR(IF(ROUND(_xlfn.XLOOKUP([1]Parameters!B1993,[1]Printers!L:L,[1]Printers!Q:Q,,0)*I1993/10,0)*10&lt;_xlfn.XLOOKUP([1]Parameters!B1993,[1]Printers!L:L,[1]Printers!P:P,,0),ROUND(_xlfn.XLOOKUP([1]Parameters!B1993,[1]Printers!L:L,[1]Printers!Q:Q,,0)*I1993/10,0)*10,_xlfn.XLOOKUP([1]Parameters!B1993,[1]Printers!L:L,[1]Printers!P:P,,0)),"")</f>
        <v/>
      </c>
      <c r="K1993">
        <f>IF(SUM(E1993:J1993)&lt;&gt;0,VLOOKUP(A1993,[1]!T_Printers[#Data],10,FALSE)+VLOOKUP(C1993,[1]!T_Resins[#Data],10,FALSE),"")</f>
        <v>9</v>
      </c>
      <c r="L1993">
        <f>IF(SUM(E1993:J1993)&lt;&gt;0,VLOOKUP(A1993,[1]!T_Printers[#Data],11,FALSE),"")</f>
        <v>9</v>
      </c>
      <c r="M1993">
        <f>IF(SUM(E1993:J1993)&lt;&gt;0,VLOOKUP(C1993,[1]!T_Resins[#Data],8,FALSE),"")</f>
        <v>120</v>
      </c>
      <c r="N1993">
        <f>IF(_xlfn.XLOOKUP(B1993,[1]Printers!$L:$L,[1]Printers!$R:$R,0,0)&gt;0,[1]Parameters!M1993,IF(SUM(E1993:J1993)&lt;&gt;0,VLOOKUP(C1993,[1]!T_Resins[#Data],9,FALSE),""))</f>
        <v>180</v>
      </c>
      <c r="O1993" t="str">
        <f t="shared" si="31"/>
        <v>EPAXX133</v>
      </c>
    </row>
    <row r="1994" spans="1:15" x14ac:dyDescent="0.25">
      <c r="A1994" t="str">
        <f t="array" ref="A1994">IF(ROW()-1&gt;COUNTA([1]!T_Printers[Printers])*COUNTA([1]!T_Resins[Resins]),"",INDEX([1]!T_Printers[Printers],INT((ROW()-2)/COUNTA([1]!T_Resins[Resins])+1)))</f>
        <v>EPAX X133</v>
      </c>
      <c r="B1994" t="str">
        <f>_xlfn.XLOOKUP(A1994,[1]!T_Printers[Printers],[1]!T_Printers[Icon link],,0)</f>
        <v>EPAXX133</v>
      </c>
      <c r="C1994" t="str">
        <f t="array" ref="C1994">IF(ROW()-1&gt;COUNTA([1]!T_Printers[Printers])*COUNTA([1]!T_Resins[Resins]),"",INDEX([1]!T_Resins[Resins],MOD(ROW()-2,COUNTA([1]!T_Resins[Resins]))+1))</f>
        <v>Dental Model Bone</v>
      </c>
      <c r="D1994">
        <f>IF(SUM(E1994:J1994)&lt;&gt;0,IF(ROW()-1&gt;COUNTA([1]!T_Printers[Printers])*COUNTA([1]!T_Resins[Resins]),"",2),"")</f>
        <v>2</v>
      </c>
      <c r="E1994" cm="1">
        <f t="array" ref="E1994">IFERROR(IF(ROW()-1&gt;COUNTA([1]!T_Printers[Printers])*COUNTA([1]!T_Resins[Resins]),"",_xlfn.IFS(ROUND(VLOOKUP(C1994,[1]!T_Resins[#Data],2,FALSE)/VLOOKUP(A1994,[1]!T_Printers[#Data],5,FALSE),1)&lt;=_xlfn.XLOOKUP(B1994,[1]Printers!L:L,[1]Printers!O:O,1,0,),ROUND(VLOOKUP(C1994,[1]!T_Resins[#Data],2,FALSE)/VLOOKUP(A1994,[1]!T_Printers[#Data],5,FALSE),1),ROUND(VLOOKUP(C1994,[1]!T_Resins[#Data],2,FALSE)/VLOOKUP(A1994,[1]!T_Printers[#Data],5,FALSE),1)&gt;_xlfn.XLOOKUP(B1994,[1]Printers!L:L,[1]Printers!O:O,1,0,),10)),"Используйте слой 100 мкм")</f>
        <v>3</v>
      </c>
      <c r="F1994">
        <f>IFERROR(IF(ROUND(_xlfn.XLOOKUP([1]Parameters!B1994,[1]Printers!L:L,[1]Printers!Q:Q,,0)*E1994/10,0)*10&lt;_xlfn.XLOOKUP([1]Parameters!B1994,[1]Printers!L:L,[1]Printers!P:P,,0),ROUND(_xlfn.XLOOKUP([1]Parameters!B1994,[1]Printers!L:L,[1]Printers!Q:Q,,0)*E1994/10,0)*10,_xlfn.XLOOKUP([1]Parameters!B1994,[1]Printers!L:L,[1]Printers!P:P,,0)),"")</f>
        <v>30</v>
      </c>
      <c r="G1994" cm="1">
        <f t="array" ref="G1994">IFERROR(IF(ROW()-1&gt;COUNTA([1]!T_Printers[Printers])*COUNTA([1]!T_Resins[Resins]),"",_xlfn.IFS(ROUND(VLOOKUP(C1994,[1]!T_Resins[#Data],3,FALSE)/VLOOKUP(A1994,[1]!T_Printers[#Data],5,FALSE),1)&lt;=_xlfn.XLOOKUP(B1994,[1]Printers!L:L,[1]Printers!O:O,1,0,),ROUND(VLOOKUP(C1994,[1]!T_Resins[#Data],3,FALSE)/VLOOKUP(A1994,[1]!T_Printers[#Data],5,FALSE),1),ROUND(VLOOKUP(C1994,[1]!T_Resins[#Data],3,FALSE)/VLOOKUP(A1994,[1]!T_Printers[#Data],5,FALSE),1)&gt;_xlfn.XLOOKUP(B1994,[1]Printers!L:L,[1]Printers!O:O,1,0,),10)),"")</f>
        <v>4</v>
      </c>
      <c r="H1994">
        <f>IFERROR(IF(ROUND(_xlfn.XLOOKUP([1]Parameters!B1994,[1]Printers!L:L,[1]Printers!Q:Q,,0)*G1994/10,0)*10&lt;_xlfn.XLOOKUP([1]Parameters!B1994,[1]Printers!L:L,[1]Printers!P:P,,0),ROUND(_xlfn.XLOOKUP([1]Parameters!B1994,[1]Printers!L:L,[1]Printers!Q:Q,,0)*G1994/10,0)*10,_xlfn.XLOOKUP([1]Parameters!B1994,[1]Printers!L:L,[1]Printers!P:P,,0)),"")</f>
        <v>40</v>
      </c>
      <c r="I1994" s="3" t="str" cm="1">
        <f t="array" ref="I1994">IFERROR(IF(ROW()-1&gt;COUNTA([1]!T_Printers[Printers])*COUNTA([1]!T_Resins[Resins]),"",_xlfn.IFS(ROUND(VLOOKUP(C1994,[1]!T_Resins[#Data],4,FALSE)/VLOOKUP(A1994,[1]!T_Printers[#Data],5,FALSE),1)&lt;=_xlfn.XLOOKUP(B1994,[1]Printers!L:L,[1]Printers!O:O,1,0,),ROUND(VLOOKUP(C1994,[1]!T_Resins[#Data],4,FALSE)/VLOOKUP(A1994,[1]!T_Printers[#Data],5,FALSE),1),ROUND(VLOOKUP(C1994,[1]!T_Resins[#Data],4,FALSE)/VLOOKUP(A1994,[1]!T_Printers[#Data],5,FALSE),1)&gt;_xlfn.XLOOKUP(B1994,[1]Printers!L:L,[1]Printers!O:O,1,0,),"")),"")</f>
        <v/>
      </c>
      <c r="J1994" t="str">
        <f>IFERROR(IF(ROUND(_xlfn.XLOOKUP([1]Parameters!B1994,[1]Printers!L:L,[1]Printers!Q:Q,,0)*I1994/10,0)*10&lt;_xlfn.XLOOKUP([1]Parameters!B1994,[1]Printers!L:L,[1]Printers!P:P,,0),ROUND(_xlfn.XLOOKUP([1]Parameters!B1994,[1]Printers!L:L,[1]Printers!Q:Q,,0)*I1994/10,0)*10,_xlfn.XLOOKUP([1]Parameters!B1994,[1]Printers!L:L,[1]Printers!P:P,,0)),"")</f>
        <v/>
      </c>
      <c r="K1994">
        <f>IF(SUM(E1994:J1994)&lt;&gt;0,VLOOKUP(A1994,[1]!T_Printers[#Data],10,FALSE)+VLOOKUP(C1994,[1]!T_Resins[#Data],10,FALSE),"")</f>
        <v>9</v>
      </c>
      <c r="L1994">
        <f>IF(SUM(E1994:J1994)&lt;&gt;0,VLOOKUP(A1994,[1]!T_Printers[#Data],11,FALSE),"")</f>
        <v>9</v>
      </c>
      <c r="M1994">
        <f>IF(SUM(E1994:J1994)&lt;&gt;0,VLOOKUP(C1994,[1]!T_Resins[#Data],8,FALSE),"")</f>
        <v>120</v>
      </c>
      <c r="N1994">
        <f>IF(_xlfn.XLOOKUP(B1994,[1]Printers!$L:$L,[1]Printers!$R:$R,0,0)&gt;0,[1]Parameters!M1994,IF(SUM(E1994:J1994)&lt;&gt;0,VLOOKUP(C1994,[1]!T_Resins[#Data],9,FALSE),""))</f>
        <v>180</v>
      </c>
      <c r="O1994" t="str">
        <f t="shared" si="31"/>
        <v>EPAXX133</v>
      </c>
    </row>
    <row r="1995" spans="1:15" x14ac:dyDescent="0.25">
      <c r="A1995" t="str">
        <f t="array" ref="A1995">IF(ROW()-1&gt;COUNTA([1]!T_Printers[Printers])*COUNTA([1]!T_Resins[Resins]),"",INDEX([1]!T_Printers[Printers],INT((ROW()-2)/COUNTA([1]!T_Resins[Resins])+1)))</f>
        <v>EPAX X133</v>
      </c>
      <c r="B1995" t="str">
        <f>_xlfn.XLOOKUP(A1995,[1]!T_Printers[Printers],[1]!T_Printers[Icon link],,0)</f>
        <v>EPAXX133</v>
      </c>
      <c r="C1995" t="str">
        <f t="array" ref="C1995">IF(ROW()-1&gt;COUNTA([1]!T_Printers[Printers])*COUNTA([1]!T_Resins[Resins]),"",INDEX([1]!T_Resins[Resins],MOD(ROW()-2,COUNTA([1]!T_Resins[Resins]))+1))</f>
        <v>Dental Model Light Grey</v>
      </c>
      <c r="D1995">
        <f>IF(SUM(E1995:J1995)&lt;&gt;0,IF(ROW()-1&gt;COUNTA([1]!T_Printers[Printers])*COUNTA([1]!T_Resins[Resins]),"",2),"")</f>
        <v>2</v>
      </c>
      <c r="E1995" cm="1">
        <f t="array" ref="E1995">IFERROR(IF(ROW()-1&gt;COUNTA([1]!T_Printers[Printers])*COUNTA([1]!T_Resins[Resins]),"",_xlfn.IFS(ROUND(VLOOKUP(C1995,[1]!T_Resins[#Data],2,FALSE)/VLOOKUP(A1995,[1]!T_Printers[#Data],5,FALSE),1)&lt;=_xlfn.XLOOKUP(B1995,[1]Printers!L:L,[1]Printers!O:O,1,0,),ROUND(VLOOKUP(C1995,[1]!T_Resins[#Data],2,FALSE)/VLOOKUP(A1995,[1]!T_Printers[#Data],5,FALSE),1),ROUND(VLOOKUP(C1995,[1]!T_Resins[#Data],2,FALSE)/VLOOKUP(A1995,[1]!T_Printers[#Data],5,FALSE),1)&gt;_xlfn.XLOOKUP(B1995,[1]Printers!L:L,[1]Printers!O:O,1,0,),10)),"Используйте слой 100 мкм")</f>
        <v>3.8</v>
      </c>
      <c r="F1995">
        <f>IFERROR(IF(ROUND(_xlfn.XLOOKUP([1]Parameters!B1995,[1]Printers!L:L,[1]Printers!Q:Q,,0)*E1995/10,0)*10&lt;_xlfn.XLOOKUP([1]Parameters!B1995,[1]Printers!L:L,[1]Printers!P:P,,0),ROUND(_xlfn.XLOOKUP([1]Parameters!B1995,[1]Printers!L:L,[1]Printers!Q:Q,,0)*E1995/10,0)*10,_xlfn.XLOOKUP([1]Parameters!B1995,[1]Printers!L:L,[1]Printers!P:P,,0)),"")</f>
        <v>30</v>
      </c>
      <c r="G1995" cm="1">
        <f t="array" ref="G1995">IFERROR(IF(ROW()-1&gt;COUNTA([1]!T_Printers[Printers])*COUNTA([1]!T_Resins[Resins]),"",_xlfn.IFS(ROUND(VLOOKUP(C1995,[1]!T_Resins[#Data],3,FALSE)/VLOOKUP(A1995,[1]!T_Printers[#Data],5,FALSE),1)&lt;=_xlfn.XLOOKUP(B1995,[1]Printers!L:L,[1]Printers!O:O,1,0,),ROUND(VLOOKUP(C1995,[1]!T_Resins[#Data],3,FALSE)/VLOOKUP(A1995,[1]!T_Printers[#Data],5,FALSE),1),ROUND(VLOOKUP(C1995,[1]!T_Resins[#Data],3,FALSE)/VLOOKUP(A1995,[1]!T_Printers[#Data],5,FALSE),1)&gt;_xlfn.XLOOKUP(B1995,[1]Printers!L:L,[1]Printers!O:O,1,0,),10)),"")</f>
        <v>5</v>
      </c>
      <c r="H1995">
        <f>IFERROR(IF(ROUND(_xlfn.XLOOKUP([1]Parameters!B1995,[1]Printers!L:L,[1]Printers!Q:Q,,0)*G1995/10,0)*10&lt;_xlfn.XLOOKUP([1]Parameters!B1995,[1]Printers!L:L,[1]Printers!P:P,,0),ROUND(_xlfn.XLOOKUP([1]Parameters!B1995,[1]Printers!L:L,[1]Printers!Q:Q,,0)*G1995/10,0)*10,_xlfn.XLOOKUP([1]Parameters!B1995,[1]Printers!L:L,[1]Printers!P:P,,0)),"")</f>
        <v>50</v>
      </c>
      <c r="I1995" s="3" t="str" cm="1">
        <f t="array" ref="I1995">IFERROR(IF(ROW()-1&gt;COUNTA([1]!T_Printers[Printers])*COUNTA([1]!T_Resins[Resins]),"",_xlfn.IFS(ROUND(VLOOKUP(C1995,[1]!T_Resins[#Data],4,FALSE)/VLOOKUP(A1995,[1]!T_Printers[#Data],5,FALSE),1)&lt;=_xlfn.XLOOKUP(B1995,[1]Printers!L:L,[1]Printers!O:O,1,0,),ROUND(VLOOKUP(C1995,[1]!T_Resins[#Data],4,FALSE)/VLOOKUP(A1995,[1]!T_Printers[#Data],5,FALSE),1),ROUND(VLOOKUP(C1995,[1]!T_Resins[#Data],4,FALSE)/VLOOKUP(A1995,[1]!T_Printers[#Data],5,FALSE),1)&gt;_xlfn.XLOOKUP(B1995,[1]Printers!L:L,[1]Printers!O:O,1,0,),"")),"")</f>
        <v/>
      </c>
      <c r="J1995" t="str">
        <f>IFERROR(IF(ROUND(_xlfn.XLOOKUP([1]Parameters!B1995,[1]Printers!L:L,[1]Printers!Q:Q,,0)*I1995/10,0)*10&lt;_xlfn.XLOOKUP([1]Parameters!B1995,[1]Printers!L:L,[1]Printers!P:P,,0),ROUND(_xlfn.XLOOKUP([1]Parameters!B1995,[1]Printers!L:L,[1]Printers!Q:Q,,0)*I1995/10,0)*10,_xlfn.XLOOKUP([1]Parameters!B1995,[1]Printers!L:L,[1]Printers!P:P,,0)),"")</f>
        <v/>
      </c>
      <c r="K1995">
        <f>IF(SUM(E1995:J1995)&lt;&gt;0,VLOOKUP(A1995,[1]!T_Printers[#Data],10,FALSE)+VLOOKUP(C1995,[1]!T_Resins[#Data],10,FALSE),"")</f>
        <v>9</v>
      </c>
      <c r="L1995">
        <f>IF(SUM(E1995:J1995)&lt;&gt;0,VLOOKUP(A1995,[1]!T_Printers[#Data],11,FALSE),"")</f>
        <v>9</v>
      </c>
      <c r="M1995">
        <f>IF(SUM(E1995:J1995)&lt;&gt;0,VLOOKUP(C1995,[1]!T_Resins[#Data],8,FALSE),"")</f>
        <v>120</v>
      </c>
      <c r="N1995">
        <f>IF(_xlfn.XLOOKUP(B1995,[1]Printers!$L:$L,[1]Printers!$R:$R,0,0)&gt;0,[1]Parameters!M1995,IF(SUM(E1995:J1995)&lt;&gt;0,VLOOKUP(C1995,[1]!T_Resins[#Data],9,FALSE),""))</f>
        <v>180</v>
      </c>
      <c r="O1995" t="str">
        <f t="shared" si="31"/>
        <v>EPAXX133</v>
      </c>
    </row>
    <row r="1996" spans="1:15" x14ac:dyDescent="0.25">
      <c r="A1996" t="str">
        <f t="array" ref="A1996">IF(ROW()-1&gt;COUNTA([1]!T_Printers[Printers])*COUNTA([1]!T_Resins[Resins]),"",INDEX([1]!T_Printers[Printers],INT((ROW()-2)/COUNTA([1]!T_Resins[Resins])+1)))</f>
        <v>EPAX X133</v>
      </c>
      <c r="B1996" t="str">
        <f>_xlfn.XLOOKUP(A1996,[1]!T_Printers[Printers],[1]!T_Printers[Icon link],,0)</f>
        <v>EPAXX133</v>
      </c>
      <c r="C1996" t="str">
        <f t="array" ref="C1996">IF(ROW()-1&gt;COUNTA([1]!T_Printers[Printers])*COUNTA([1]!T_Resins[Resins]),"",INDEX([1]!T_Resins[Resins],MOD(ROW()-2,COUNTA([1]!T_Resins[Resins]))+1))</f>
        <v>Dental Peach</v>
      </c>
      <c r="D1996">
        <f>IF(SUM(E1996:J1996)&lt;&gt;0,IF(ROW()-1&gt;COUNTA([1]!T_Printers[Printers])*COUNTA([1]!T_Resins[Resins]),"",2),"")</f>
        <v>2</v>
      </c>
      <c r="E1996" cm="1">
        <f t="array" ref="E1996">IFERROR(IF(ROW()-1&gt;COUNTA([1]!T_Printers[Printers])*COUNTA([1]!T_Resins[Resins]),"",_xlfn.IFS(ROUND(VLOOKUP(C1996,[1]!T_Resins[#Data],2,FALSE)/VLOOKUP(A1996,[1]!T_Printers[#Data],5,FALSE),1)&lt;=_xlfn.XLOOKUP(B1996,[1]Printers!L:L,[1]Printers!O:O,1,0,),ROUND(VLOOKUP(C1996,[1]!T_Resins[#Data],2,FALSE)/VLOOKUP(A1996,[1]!T_Printers[#Data],5,FALSE),1),ROUND(VLOOKUP(C1996,[1]!T_Resins[#Data],2,FALSE)/VLOOKUP(A1996,[1]!T_Printers[#Data],5,FALSE),1)&gt;_xlfn.XLOOKUP(B1996,[1]Printers!L:L,[1]Printers!O:O,1,0,),10)),"Используйте слой 100 мкм")</f>
        <v>4.9000000000000004</v>
      </c>
      <c r="F1996">
        <f>IFERROR(IF(ROUND(_xlfn.XLOOKUP([1]Parameters!B1996,[1]Printers!L:L,[1]Printers!Q:Q,,0)*E1996/10,0)*10&lt;_xlfn.XLOOKUP([1]Parameters!B1996,[1]Printers!L:L,[1]Printers!P:P,,0),ROUND(_xlfn.XLOOKUP([1]Parameters!B1996,[1]Printers!L:L,[1]Printers!Q:Q,,0)*E1996/10,0)*10,_xlfn.XLOOKUP([1]Parameters!B1996,[1]Printers!L:L,[1]Printers!P:P,,0)),"")</f>
        <v>40</v>
      </c>
      <c r="G1996" cm="1">
        <f t="array" ref="G1996">IFERROR(IF(ROW()-1&gt;COUNTA([1]!T_Printers[Printers])*COUNTA([1]!T_Resins[Resins]),"",_xlfn.IFS(ROUND(VLOOKUP(C1996,[1]!T_Resins[#Data],3,FALSE)/VLOOKUP(A1996,[1]!T_Printers[#Data],5,FALSE),1)&lt;=_xlfn.XLOOKUP(B1996,[1]Printers!L:L,[1]Printers!O:O,1,0,),ROUND(VLOOKUP(C1996,[1]!T_Resins[#Data],3,FALSE)/VLOOKUP(A1996,[1]!T_Printers[#Data],5,FALSE),1),ROUND(VLOOKUP(C1996,[1]!T_Resins[#Data],3,FALSE)/VLOOKUP(A1996,[1]!T_Printers[#Data],5,FALSE),1)&gt;_xlfn.XLOOKUP(B1996,[1]Printers!L:L,[1]Printers!O:O,1,0,),10)),"")</f>
        <v>6.4</v>
      </c>
      <c r="H1996">
        <f>IFERROR(IF(ROUND(_xlfn.XLOOKUP([1]Parameters!B1996,[1]Printers!L:L,[1]Printers!Q:Q,,0)*G1996/10,0)*10&lt;_xlfn.XLOOKUP([1]Parameters!B1996,[1]Printers!L:L,[1]Printers!P:P,,0),ROUND(_xlfn.XLOOKUP([1]Parameters!B1996,[1]Printers!L:L,[1]Printers!Q:Q,,0)*G1996/10,0)*10,_xlfn.XLOOKUP([1]Parameters!B1996,[1]Printers!L:L,[1]Printers!P:P,,0)),"")</f>
        <v>60</v>
      </c>
      <c r="I1996" s="3" t="str" cm="1">
        <f t="array" ref="I1996">IFERROR(IF(ROW()-1&gt;COUNTA([1]!T_Printers[Printers])*COUNTA([1]!T_Resins[Resins]),"",_xlfn.IFS(ROUND(VLOOKUP(C1996,[1]!T_Resins[#Data],4,FALSE)/VLOOKUP(A1996,[1]!T_Printers[#Data],5,FALSE),1)&lt;=_xlfn.XLOOKUP(B1996,[1]Printers!L:L,[1]Printers!O:O,1,0,),ROUND(VLOOKUP(C1996,[1]!T_Resins[#Data],4,FALSE)/VLOOKUP(A1996,[1]!T_Printers[#Data],5,FALSE),1),ROUND(VLOOKUP(C1996,[1]!T_Resins[#Data],4,FALSE)/VLOOKUP(A1996,[1]!T_Printers[#Data],5,FALSE),1)&gt;_xlfn.XLOOKUP(B1996,[1]Printers!L:L,[1]Printers!O:O,1,0,),"")),"")</f>
        <v/>
      </c>
      <c r="J1996" t="str">
        <f>IFERROR(IF(ROUND(_xlfn.XLOOKUP([1]Parameters!B1996,[1]Printers!L:L,[1]Printers!Q:Q,,0)*I1996/10,0)*10&lt;_xlfn.XLOOKUP([1]Parameters!B1996,[1]Printers!L:L,[1]Printers!P:P,,0),ROUND(_xlfn.XLOOKUP([1]Parameters!B1996,[1]Printers!L:L,[1]Printers!Q:Q,,0)*I1996/10,0)*10,_xlfn.XLOOKUP([1]Parameters!B1996,[1]Printers!L:L,[1]Printers!P:P,,0)),"")</f>
        <v/>
      </c>
      <c r="K1996">
        <f>IF(SUM(E1996:J1996)&lt;&gt;0,VLOOKUP(A1996,[1]!T_Printers[#Data],10,FALSE)+VLOOKUP(C1996,[1]!T_Resins[#Data],10,FALSE),"")</f>
        <v>9</v>
      </c>
      <c r="L1996">
        <f>IF(SUM(E1996:J1996)&lt;&gt;0,VLOOKUP(A1996,[1]!T_Printers[#Data],11,FALSE),"")</f>
        <v>9</v>
      </c>
      <c r="M1996">
        <f>IF(SUM(E1996:J1996)&lt;&gt;0,VLOOKUP(C1996,[1]!T_Resins[#Data],8,FALSE),"")</f>
        <v>120</v>
      </c>
      <c r="N1996">
        <f>IF(_xlfn.XLOOKUP(B1996,[1]Printers!$L:$L,[1]Printers!$R:$R,0,0)&gt;0,[1]Parameters!M1996,IF(SUM(E1996:J1996)&lt;&gt;0,VLOOKUP(C1996,[1]!T_Resins[#Data],9,FALSE),""))</f>
        <v>180</v>
      </c>
      <c r="O1996" t="str">
        <f t="shared" si="31"/>
        <v>EPAXX133</v>
      </c>
    </row>
    <row r="1997" spans="1:15" x14ac:dyDescent="0.25">
      <c r="A1997" t="str">
        <f t="array" ref="A1997">IF(ROW()-1&gt;COUNTA([1]!T_Printers[Printers])*COUNTA([1]!T_Resins[Resins]),"",INDEX([1]!T_Printers[Printers],INT((ROW()-2)/COUNTA([1]!T_Resins[Resins])+1)))</f>
        <v>EPAX X133</v>
      </c>
      <c r="B1997" t="str">
        <f>_xlfn.XLOOKUP(A1997,[1]!T_Printers[Printers],[1]!T_Printers[Icon link],,0)</f>
        <v>EPAXX133</v>
      </c>
      <c r="C1997" t="str">
        <f t="array" ref="C1997">IF(ROW()-1&gt;COUNTA([1]!T_Printers[Printers])*COUNTA([1]!T_Resins[Resins]),"",INDEX([1]!T_Resins[Resins],MOD(ROW()-2,COUNTA([1]!T_Resins[Resins]))+1))</f>
        <v>Dental Pink</v>
      </c>
      <c r="D1997">
        <f>IF(SUM(E1997:J1997)&lt;&gt;0,IF(ROW()-1&gt;COUNTA([1]!T_Printers[Printers])*COUNTA([1]!T_Resins[Resins]),"",2),"")</f>
        <v>2</v>
      </c>
      <c r="E1997" cm="1">
        <f t="array" ref="E1997">IFERROR(IF(ROW()-1&gt;COUNTA([1]!T_Printers[Printers])*COUNTA([1]!T_Resins[Resins]),"",_xlfn.IFS(ROUND(VLOOKUP(C1997,[1]!T_Resins[#Data],2,FALSE)/VLOOKUP(A1997,[1]!T_Printers[#Data],5,FALSE),1)&lt;=_xlfn.XLOOKUP(B1997,[1]Printers!L:L,[1]Printers!O:O,1,0,),ROUND(VLOOKUP(C1997,[1]!T_Resins[#Data],2,FALSE)/VLOOKUP(A1997,[1]!T_Printers[#Data],5,FALSE),1),ROUND(VLOOKUP(C1997,[1]!T_Resins[#Data],2,FALSE)/VLOOKUP(A1997,[1]!T_Printers[#Data],5,FALSE),1)&gt;_xlfn.XLOOKUP(B1997,[1]Printers!L:L,[1]Printers!O:O,1,0,),10)),"Используйте слой 100 мкм")</f>
        <v>3.1</v>
      </c>
      <c r="F1997">
        <f>IFERROR(IF(ROUND(_xlfn.XLOOKUP([1]Parameters!B1997,[1]Printers!L:L,[1]Printers!Q:Q,,0)*E1997/10,0)*10&lt;_xlfn.XLOOKUP([1]Parameters!B1997,[1]Printers!L:L,[1]Printers!P:P,,0),ROUND(_xlfn.XLOOKUP([1]Parameters!B1997,[1]Printers!L:L,[1]Printers!Q:Q,,0)*E1997/10,0)*10,_xlfn.XLOOKUP([1]Parameters!B1997,[1]Printers!L:L,[1]Printers!P:P,,0)),"")</f>
        <v>30</v>
      </c>
      <c r="G1997" cm="1">
        <f t="array" ref="G1997">IFERROR(IF(ROW()-1&gt;COUNTA([1]!T_Printers[Printers])*COUNTA([1]!T_Resins[Resins]),"",_xlfn.IFS(ROUND(VLOOKUP(C1997,[1]!T_Resins[#Data],3,FALSE)/VLOOKUP(A1997,[1]!T_Printers[#Data],5,FALSE),1)&lt;=_xlfn.XLOOKUP(B1997,[1]Printers!L:L,[1]Printers!O:O,1,0,),ROUND(VLOOKUP(C1997,[1]!T_Resins[#Data],3,FALSE)/VLOOKUP(A1997,[1]!T_Printers[#Data],5,FALSE),1),ROUND(VLOOKUP(C1997,[1]!T_Resins[#Data],3,FALSE)/VLOOKUP(A1997,[1]!T_Printers[#Data],5,FALSE),1)&gt;_xlfn.XLOOKUP(B1997,[1]Printers!L:L,[1]Printers!O:O,1,0,),10)),"")</f>
        <v>4</v>
      </c>
      <c r="H1997">
        <f>IFERROR(IF(ROUND(_xlfn.XLOOKUP([1]Parameters!B1997,[1]Printers!L:L,[1]Printers!Q:Q,,0)*G1997/10,0)*10&lt;_xlfn.XLOOKUP([1]Parameters!B1997,[1]Printers!L:L,[1]Printers!P:P,,0),ROUND(_xlfn.XLOOKUP([1]Parameters!B1997,[1]Printers!L:L,[1]Printers!Q:Q,,0)*G1997/10,0)*10,_xlfn.XLOOKUP([1]Parameters!B1997,[1]Printers!L:L,[1]Printers!P:P,,0)),"")</f>
        <v>40</v>
      </c>
      <c r="I1997" s="3" t="str" cm="1">
        <f t="array" ref="I1997">IFERROR(IF(ROW()-1&gt;COUNTA([1]!T_Printers[Printers])*COUNTA([1]!T_Resins[Resins]),"",_xlfn.IFS(ROUND(VLOOKUP(C1997,[1]!T_Resins[#Data],4,FALSE)/VLOOKUP(A1997,[1]!T_Printers[#Data],5,FALSE),1)&lt;=_xlfn.XLOOKUP(B1997,[1]Printers!L:L,[1]Printers!O:O,1,0,),ROUND(VLOOKUP(C1997,[1]!T_Resins[#Data],4,FALSE)/VLOOKUP(A1997,[1]!T_Printers[#Data],5,FALSE),1),ROUND(VLOOKUP(C1997,[1]!T_Resins[#Data],4,FALSE)/VLOOKUP(A1997,[1]!T_Printers[#Data],5,FALSE),1)&gt;_xlfn.XLOOKUP(B1997,[1]Printers!L:L,[1]Printers!O:O,1,0,),"")),"")</f>
        <v/>
      </c>
      <c r="J1997" t="str">
        <f>IFERROR(IF(ROUND(_xlfn.XLOOKUP([1]Parameters!B1997,[1]Printers!L:L,[1]Printers!Q:Q,,0)*I1997/10,0)*10&lt;_xlfn.XLOOKUP([1]Parameters!B1997,[1]Printers!L:L,[1]Printers!P:P,,0),ROUND(_xlfn.XLOOKUP([1]Parameters!B1997,[1]Printers!L:L,[1]Printers!Q:Q,,0)*I1997/10,0)*10,_xlfn.XLOOKUP([1]Parameters!B1997,[1]Printers!L:L,[1]Printers!P:P,,0)),"")</f>
        <v/>
      </c>
      <c r="K1997">
        <f>IF(SUM(E1997:J1997)&lt;&gt;0,VLOOKUP(A1997,[1]!T_Printers[#Data],10,FALSE)+VLOOKUP(C1997,[1]!T_Resins[#Data],10,FALSE),"")</f>
        <v>8</v>
      </c>
      <c r="L1997">
        <f>IF(SUM(E1997:J1997)&lt;&gt;0,VLOOKUP(A1997,[1]!T_Printers[#Data],11,FALSE),"")</f>
        <v>9</v>
      </c>
      <c r="M1997">
        <f>IF(SUM(E1997:J1997)&lt;&gt;0,VLOOKUP(C1997,[1]!T_Resins[#Data],8,FALSE),"")</f>
        <v>120</v>
      </c>
      <c r="N1997">
        <f>IF(_xlfn.XLOOKUP(B1997,[1]Printers!$L:$L,[1]Printers!$R:$R,0,0)&gt;0,[1]Parameters!M1997,IF(SUM(E1997:J1997)&lt;&gt;0,VLOOKUP(C1997,[1]!T_Resins[#Data],9,FALSE),""))</f>
        <v>180</v>
      </c>
      <c r="O1997" t="str">
        <f t="shared" si="31"/>
        <v>EPAXX133</v>
      </c>
    </row>
    <row r="1998" spans="1:15" x14ac:dyDescent="0.25">
      <c r="A1998" t="str">
        <f t="array" ref="A1998">IF(ROW()-1&gt;COUNTA([1]!T_Printers[Printers])*COUNTA([1]!T_Resins[Resins]),"",INDEX([1]!T_Printers[Printers],INT((ROW()-2)/COUNTA([1]!T_Resins[Resins])+1)))</f>
        <v>EPAX X133</v>
      </c>
      <c r="B1998" t="str">
        <f>_xlfn.XLOOKUP(A1998,[1]!T_Printers[Printers],[1]!T_Printers[Icon link],,0)</f>
        <v>EPAXX133</v>
      </c>
      <c r="C1998" t="str">
        <f t="array" ref="C1998">IF(ROW()-1&gt;COUNTA([1]!T_Printers[Printers])*COUNTA([1]!T_Resins[Resins]),"",INDEX([1]!T_Resins[Resins],MOD(ROW()-2,COUNTA([1]!T_Resins[Resins]))+1))</f>
        <v>Dental Soft Pink</v>
      </c>
      <c r="D1998">
        <f>IF(SUM(E1998:J1998)&lt;&gt;0,IF(ROW()-1&gt;COUNTA([1]!T_Printers[Printers])*COUNTA([1]!T_Resins[Resins]),"",2),"")</f>
        <v>2</v>
      </c>
      <c r="E1998" cm="1">
        <f t="array" ref="E1998">IFERROR(IF(ROW()-1&gt;COUNTA([1]!T_Printers[Printers])*COUNTA([1]!T_Resins[Resins]),"",_xlfn.IFS(ROUND(VLOOKUP(C1998,[1]!T_Resins[#Data],2,FALSE)/VLOOKUP(A1998,[1]!T_Printers[#Data],5,FALSE),1)&lt;=_xlfn.XLOOKUP(B1998,[1]Printers!L:L,[1]Printers!O:O,1,0,),ROUND(VLOOKUP(C1998,[1]!T_Resins[#Data],2,FALSE)/VLOOKUP(A1998,[1]!T_Printers[#Data],5,FALSE),1),ROUND(VLOOKUP(C1998,[1]!T_Resins[#Data],2,FALSE)/VLOOKUP(A1998,[1]!T_Printers[#Data],5,FALSE),1)&gt;_xlfn.XLOOKUP(B1998,[1]Printers!L:L,[1]Printers!O:O,1,0,),10)),"Используйте слой 100 мкм")</f>
        <v>4.5999999999999996</v>
      </c>
      <c r="F1998">
        <f>IFERROR(IF(ROUND(_xlfn.XLOOKUP([1]Parameters!B1998,[1]Printers!L:L,[1]Printers!Q:Q,,0)*E1998/10,0)*10&lt;_xlfn.XLOOKUP([1]Parameters!B1998,[1]Printers!L:L,[1]Printers!P:P,,0),ROUND(_xlfn.XLOOKUP([1]Parameters!B1998,[1]Printers!L:L,[1]Printers!Q:Q,,0)*E1998/10,0)*10,_xlfn.XLOOKUP([1]Parameters!B1998,[1]Printers!L:L,[1]Printers!P:P,,0)),"")</f>
        <v>40</v>
      </c>
      <c r="G1998" cm="1">
        <f t="array" ref="G1998">IFERROR(IF(ROW()-1&gt;COUNTA([1]!T_Printers[Printers])*COUNTA([1]!T_Resins[Resins]),"",_xlfn.IFS(ROUND(VLOOKUP(C1998,[1]!T_Resins[#Data],3,FALSE)/VLOOKUP(A1998,[1]!T_Printers[#Data],5,FALSE),1)&lt;=_xlfn.XLOOKUP(B1998,[1]Printers!L:L,[1]Printers!O:O,1,0,),ROUND(VLOOKUP(C1998,[1]!T_Resins[#Data],3,FALSE)/VLOOKUP(A1998,[1]!T_Printers[#Data],5,FALSE),1),ROUND(VLOOKUP(C1998,[1]!T_Resins[#Data],3,FALSE)/VLOOKUP(A1998,[1]!T_Printers[#Data],5,FALSE),1)&gt;_xlfn.XLOOKUP(B1998,[1]Printers!L:L,[1]Printers!O:O,1,0,),10)),"")</f>
        <v>5.9</v>
      </c>
      <c r="H1998">
        <f>IFERROR(IF(ROUND(_xlfn.XLOOKUP([1]Parameters!B1998,[1]Printers!L:L,[1]Printers!Q:Q,,0)*G1998/10,0)*10&lt;_xlfn.XLOOKUP([1]Parameters!B1998,[1]Printers!L:L,[1]Printers!P:P,,0),ROUND(_xlfn.XLOOKUP([1]Parameters!B1998,[1]Printers!L:L,[1]Printers!Q:Q,,0)*G1998/10,0)*10,_xlfn.XLOOKUP([1]Parameters!B1998,[1]Printers!L:L,[1]Printers!P:P,,0)),"")</f>
        <v>50</v>
      </c>
      <c r="I1998" s="3" t="str" cm="1">
        <f t="array" ref="I1998">IFERROR(IF(ROW()-1&gt;COUNTA([1]!T_Printers[Printers])*COUNTA([1]!T_Resins[Resins]),"",_xlfn.IFS(ROUND(VLOOKUP(C1998,[1]!T_Resins[#Data],4,FALSE)/VLOOKUP(A1998,[1]!T_Printers[#Data],5,FALSE),1)&lt;=_xlfn.XLOOKUP(B1998,[1]Printers!L:L,[1]Printers!O:O,1,0,),ROUND(VLOOKUP(C1998,[1]!T_Resins[#Data],4,FALSE)/VLOOKUP(A1998,[1]!T_Printers[#Data],5,FALSE),1),ROUND(VLOOKUP(C1998,[1]!T_Resins[#Data],4,FALSE)/VLOOKUP(A1998,[1]!T_Printers[#Data],5,FALSE),1)&gt;_xlfn.XLOOKUP(B1998,[1]Printers!L:L,[1]Printers!O:O,1,0,),"")),"")</f>
        <v/>
      </c>
      <c r="J1998" t="str">
        <f>IFERROR(IF(ROUND(_xlfn.XLOOKUP([1]Parameters!B1998,[1]Printers!L:L,[1]Printers!Q:Q,,0)*I1998/10,0)*10&lt;_xlfn.XLOOKUP([1]Parameters!B1998,[1]Printers!L:L,[1]Printers!P:P,,0),ROUND(_xlfn.XLOOKUP([1]Parameters!B1998,[1]Printers!L:L,[1]Printers!Q:Q,,0)*I1998/10,0)*10,_xlfn.XLOOKUP([1]Parameters!B1998,[1]Printers!L:L,[1]Printers!P:P,,0)),"")</f>
        <v/>
      </c>
      <c r="K1998">
        <f>IF(SUM(E1998:J1998)&lt;&gt;0,VLOOKUP(A1998,[1]!T_Printers[#Data],10,FALSE)+VLOOKUP(C1998,[1]!T_Resins[#Data],10,FALSE),"")</f>
        <v>8</v>
      </c>
      <c r="L1998">
        <f>IF(SUM(E1998:J1998)&lt;&gt;0,VLOOKUP(A1998,[1]!T_Printers[#Data],11,FALSE),"")</f>
        <v>9</v>
      </c>
      <c r="M1998">
        <f>IF(SUM(E1998:J1998)&lt;&gt;0,VLOOKUP(C1998,[1]!T_Resins[#Data],8,FALSE),"")</f>
        <v>60</v>
      </c>
      <c r="N1998">
        <f>IF(_xlfn.XLOOKUP(B1998,[1]Printers!$L:$L,[1]Printers!$R:$R,0,0)&gt;0,[1]Parameters!M1998,IF(SUM(E1998:J1998)&lt;&gt;0,VLOOKUP(C1998,[1]!T_Resins[#Data],9,FALSE),""))</f>
        <v>60</v>
      </c>
      <c r="O1998" t="str">
        <f t="shared" si="31"/>
        <v>EPAXX133</v>
      </c>
    </row>
    <row r="1999" spans="1:15" x14ac:dyDescent="0.25">
      <c r="A1999" t="str">
        <f t="array" ref="A1999">IF(ROW()-1&gt;COUNTA([1]!T_Printers[Printers])*COUNTA([1]!T_Resins[Resins]),"",INDEX([1]!T_Printers[Printers],INT((ROW()-2)/COUNTA([1]!T_Resins[Resins])+1)))</f>
        <v>EPAX X133</v>
      </c>
      <c r="B1999" t="str">
        <f>_xlfn.XLOOKUP(A1999,[1]!T_Printers[Printers],[1]!T_Printers[Icon link],,0)</f>
        <v>EPAXX133</v>
      </c>
      <c r="C1999" t="str">
        <f t="array" ref="C1999">IF(ROW()-1&gt;COUNTA([1]!T_Printers[Printers])*COUNTA([1]!T_Resins[Resins]),"",INDEX([1]!T_Resins[Resins],MOD(ROW()-2,COUNTA([1]!T_Resins[Resins]))+1))</f>
        <v>Dental Sand A1-A2</v>
      </c>
      <c r="D1999">
        <f>IF(SUM(E1999:J1999)&lt;&gt;0,IF(ROW()-1&gt;COUNTA([1]!T_Printers[Printers])*COUNTA([1]!T_Resins[Resins]),"",2),"")</f>
        <v>2</v>
      </c>
      <c r="E1999" cm="1">
        <f t="array" ref="E1999">IFERROR(IF(ROW()-1&gt;COUNTA([1]!T_Printers[Printers])*COUNTA([1]!T_Resins[Resins]),"",_xlfn.IFS(ROUND(VLOOKUP(C1999,[1]!T_Resins[#Data],2,FALSE)/VLOOKUP(A1999,[1]!T_Printers[#Data],5,FALSE),1)&lt;=_xlfn.XLOOKUP(B1999,[1]Printers!L:L,[1]Printers!O:O,1,0,),ROUND(VLOOKUP(C1999,[1]!T_Resins[#Data],2,FALSE)/VLOOKUP(A1999,[1]!T_Printers[#Data],5,FALSE),1),ROUND(VLOOKUP(C1999,[1]!T_Resins[#Data],2,FALSE)/VLOOKUP(A1999,[1]!T_Printers[#Data],5,FALSE),1)&gt;_xlfn.XLOOKUP(B1999,[1]Printers!L:L,[1]Printers!O:O,1,0,),10)),"Используйте слой 100 мкм")</f>
        <v>2.6</v>
      </c>
      <c r="F1999">
        <f>IFERROR(IF(ROUND(_xlfn.XLOOKUP([1]Parameters!B1999,[1]Printers!L:L,[1]Printers!Q:Q,,0)*E1999/10,0)*10&lt;_xlfn.XLOOKUP([1]Parameters!B1999,[1]Printers!L:L,[1]Printers!P:P,,0),ROUND(_xlfn.XLOOKUP([1]Parameters!B1999,[1]Printers!L:L,[1]Printers!Q:Q,,0)*E1999/10,0)*10,_xlfn.XLOOKUP([1]Parameters!B1999,[1]Printers!L:L,[1]Printers!P:P,,0)),"")</f>
        <v>20</v>
      </c>
      <c r="G1999" cm="1">
        <f t="array" ref="G1999">IFERROR(IF(ROW()-1&gt;COUNTA([1]!T_Printers[Printers])*COUNTA([1]!T_Resins[Resins]),"",_xlfn.IFS(ROUND(VLOOKUP(C1999,[1]!T_Resins[#Data],3,FALSE)/VLOOKUP(A1999,[1]!T_Printers[#Data],5,FALSE),1)&lt;=_xlfn.XLOOKUP(B1999,[1]Printers!L:L,[1]Printers!O:O,1,0,),ROUND(VLOOKUP(C1999,[1]!T_Resins[#Data],3,FALSE)/VLOOKUP(A1999,[1]!T_Printers[#Data],5,FALSE),1),ROUND(VLOOKUP(C1999,[1]!T_Resins[#Data],3,FALSE)/VLOOKUP(A1999,[1]!T_Printers[#Data],5,FALSE),1)&gt;_xlfn.XLOOKUP(B1999,[1]Printers!L:L,[1]Printers!O:O,1,0,),10)),"")</f>
        <v>3.4</v>
      </c>
      <c r="H1999">
        <f>IFERROR(IF(ROUND(_xlfn.XLOOKUP([1]Parameters!B1999,[1]Printers!L:L,[1]Printers!Q:Q,,0)*G1999/10,0)*10&lt;_xlfn.XLOOKUP([1]Parameters!B1999,[1]Printers!L:L,[1]Printers!P:P,,0),ROUND(_xlfn.XLOOKUP([1]Parameters!B1999,[1]Printers!L:L,[1]Printers!Q:Q,,0)*G1999/10,0)*10,_xlfn.XLOOKUP([1]Parameters!B1999,[1]Printers!L:L,[1]Printers!P:P,,0)),"")</f>
        <v>30</v>
      </c>
      <c r="I1999" s="3" t="str" cm="1">
        <f t="array" ref="I1999">IFERROR(IF(ROW()-1&gt;COUNTA([1]!T_Printers[Printers])*COUNTA([1]!T_Resins[Resins]),"",_xlfn.IFS(ROUND(VLOOKUP(C1999,[1]!T_Resins[#Data],4,FALSE)/VLOOKUP(A1999,[1]!T_Printers[#Data],5,FALSE),1)&lt;=_xlfn.XLOOKUP(B1999,[1]Printers!L:L,[1]Printers!O:O,1,0,),ROUND(VLOOKUP(C1999,[1]!T_Resins[#Data],4,FALSE)/VLOOKUP(A1999,[1]!T_Printers[#Data],5,FALSE),1),ROUND(VLOOKUP(C1999,[1]!T_Resins[#Data],4,FALSE)/VLOOKUP(A1999,[1]!T_Printers[#Data],5,FALSE),1)&gt;_xlfn.XLOOKUP(B1999,[1]Printers!L:L,[1]Printers!O:O,1,0,),"")),"")</f>
        <v/>
      </c>
      <c r="J1999" t="str">
        <f>IFERROR(IF(ROUND(_xlfn.XLOOKUP([1]Parameters!B1999,[1]Printers!L:L,[1]Printers!Q:Q,,0)*I1999/10,0)*10&lt;_xlfn.XLOOKUP([1]Parameters!B1999,[1]Printers!L:L,[1]Printers!P:P,,0),ROUND(_xlfn.XLOOKUP([1]Parameters!B1999,[1]Printers!L:L,[1]Printers!Q:Q,,0)*I1999/10,0)*10,_xlfn.XLOOKUP([1]Parameters!B1999,[1]Printers!L:L,[1]Printers!P:P,,0)),"")</f>
        <v/>
      </c>
      <c r="K1999">
        <f>IF(SUM(E1999:J1999)&lt;&gt;0,VLOOKUP(A1999,[1]!T_Printers[#Data],10,FALSE)+VLOOKUP(C1999,[1]!T_Resins[#Data],10,FALSE),"")</f>
        <v>9</v>
      </c>
      <c r="L1999">
        <f>IF(SUM(E1999:J1999)&lt;&gt;0,VLOOKUP(A1999,[1]!T_Printers[#Data],11,FALSE),"")</f>
        <v>9</v>
      </c>
      <c r="M1999">
        <f>IF(SUM(E1999:J1999)&lt;&gt;0,VLOOKUP(C1999,[1]!T_Resins[#Data],8,FALSE),"")</f>
        <v>120</v>
      </c>
      <c r="N1999">
        <f>IF(_xlfn.XLOOKUP(B1999,[1]Printers!$L:$L,[1]Printers!$R:$R,0,0)&gt;0,[1]Parameters!M1999,IF(SUM(E1999:J1999)&lt;&gt;0,VLOOKUP(C1999,[1]!T_Resins[#Data],9,FALSE),""))</f>
        <v>180</v>
      </c>
      <c r="O1999" t="str">
        <f t="shared" si="31"/>
        <v>EPAXX133</v>
      </c>
    </row>
    <row r="2000" spans="1:15" x14ac:dyDescent="0.25">
      <c r="A2000" t="str">
        <f t="array" ref="A2000">IF(ROW()-1&gt;COUNTA([1]!T_Printers[Printers])*COUNTA([1]!T_Resins[Resins]),"",INDEX([1]!T_Printers[Printers],INT((ROW()-2)/COUNTA([1]!T_Resins[Resins])+1)))</f>
        <v>EPAX X133</v>
      </c>
      <c r="B2000" t="str">
        <f>_xlfn.XLOOKUP(A2000,[1]!T_Printers[Printers],[1]!T_Printers[Icon link],,0)</f>
        <v>EPAXX133</v>
      </c>
      <c r="C2000" t="str">
        <f t="array" ref="C2000">IF(ROW()-1&gt;COUNTA([1]!T_Printers[Printers])*COUNTA([1]!T_Resins[Resins]),"",INDEX([1]!T_Resins[Resins],MOD(ROW()-2,COUNTA([1]!T_Resins[Resins]))+1))</f>
        <v xml:space="preserve">Dental Sand A1-A2 (Обновленная версия) </v>
      </c>
      <c r="D2000">
        <f>IF(SUM(E2000:J2000)&lt;&gt;0,IF(ROW()-1&gt;COUNTA([1]!T_Printers[Printers])*COUNTA([1]!T_Resins[Resins]),"",2),"")</f>
        <v>2</v>
      </c>
      <c r="E2000" cm="1">
        <f t="array" ref="E2000">IFERROR(IF(ROW()-1&gt;COUNTA([1]!T_Printers[Printers])*COUNTA([1]!T_Resins[Resins]),"",_xlfn.IFS(ROUND(VLOOKUP(C2000,[1]!T_Resins[#Data],2,FALSE)/VLOOKUP(A2000,[1]!T_Printers[#Data],5,FALSE),1)&lt;=_xlfn.XLOOKUP(B2000,[1]Printers!L:L,[1]Printers!O:O,1,0,),ROUND(VLOOKUP(C2000,[1]!T_Resins[#Data],2,FALSE)/VLOOKUP(A2000,[1]!T_Printers[#Data],5,FALSE),1),ROUND(VLOOKUP(C2000,[1]!T_Resins[#Data],2,FALSE)/VLOOKUP(A2000,[1]!T_Printers[#Data],5,FALSE),1)&gt;_xlfn.XLOOKUP(B2000,[1]Printers!L:L,[1]Printers!O:O,1,0,),10)),"Используйте слой 100 мкм")</f>
        <v>7</v>
      </c>
      <c r="F2000">
        <f>IFERROR(IF(ROUND(_xlfn.XLOOKUP([1]Parameters!B2000,[1]Printers!L:L,[1]Printers!Q:Q,,0)*E2000/10,0)*10&lt;_xlfn.XLOOKUP([1]Parameters!B2000,[1]Printers!L:L,[1]Printers!P:P,,0),ROUND(_xlfn.XLOOKUP([1]Parameters!B2000,[1]Printers!L:L,[1]Printers!Q:Q,,0)*E2000/10,0)*10,_xlfn.XLOOKUP([1]Parameters!B2000,[1]Printers!L:L,[1]Printers!P:P,,0)),"")</f>
        <v>60</v>
      </c>
      <c r="G2000" cm="1">
        <f t="array" ref="G2000">IFERROR(IF(ROW()-1&gt;COUNTA([1]!T_Printers[Printers])*COUNTA([1]!T_Resins[Resins]),"",_xlfn.IFS(ROUND(VLOOKUP(C2000,[1]!T_Resins[#Data],3,FALSE)/VLOOKUP(A2000,[1]!T_Printers[#Data],5,FALSE),1)&lt;=_xlfn.XLOOKUP(B2000,[1]Printers!L:L,[1]Printers!O:O,1,0,),ROUND(VLOOKUP(C2000,[1]!T_Resins[#Data],3,FALSE)/VLOOKUP(A2000,[1]!T_Printers[#Data],5,FALSE),1),ROUND(VLOOKUP(C2000,[1]!T_Resins[#Data],3,FALSE)/VLOOKUP(A2000,[1]!T_Printers[#Data],5,FALSE),1)&gt;_xlfn.XLOOKUP(B2000,[1]Printers!L:L,[1]Printers!O:O,1,0,),10)),"")</f>
        <v>7.4</v>
      </c>
      <c r="H2000">
        <f>IFERROR(IF(ROUND(_xlfn.XLOOKUP([1]Parameters!B2000,[1]Printers!L:L,[1]Printers!Q:Q,,0)*G2000/10,0)*10&lt;_xlfn.XLOOKUP([1]Parameters!B2000,[1]Printers!L:L,[1]Printers!P:P,,0),ROUND(_xlfn.XLOOKUP([1]Parameters!B2000,[1]Printers!L:L,[1]Printers!Q:Q,,0)*G2000/10,0)*10,_xlfn.XLOOKUP([1]Parameters!B2000,[1]Printers!L:L,[1]Printers!P:P,,0)),"")</f>
        <v>70</v>
      </c>
      <c r="I2000" s="3" t="str" cm="1">
        <f t="array" ref="I2000">IFERROR(IF(ROW()-1&gt;COUNTA([1]!T_Printers[Printers])*COUNTA([1]!T_Resins[Resins]),"",_xlfn.IFS(ROUND(VLOOKUP(C2000,[1]!T_Resins[#Data],4,FALSE)/VLOOKUP(A2000,[1]!T_Printers[#Data],5,FALSE),1)&lt;=_xlfn.XLOOKUP(B2000,[1]Printers!L:L,[1]Printers!O:O,1,0,),ROUND(VLOOKUP(C2000,[1]!T_Resins[#Data],4,FALSE)/VLOOKUP(A2000,[1]!T_Printers[#Data],5,FALSE),1),ROUND(VLOOKUP(C2000,[1]!T_Resins[#Data],4,FALSE)/VLOOKUP(A2000,[1]!T_Printers[#Data],5,FALSE),1)&gt;_xlfn.XLOOKUP(B2000,[1]Printers!L:L,[1]Printers!O:O,1,0,),"")),"")</f>
        <v/>
      </c>
      <c r="J2000" t="str">
        <f>IFERROR(IF(ROUND(_xlfn.XLOOKUP([1]Parameters!B2000,[1]Printers!L:L,[1]Printers!Q:Q,,0)*I2000/10,0)*10&lt;_xlfn.XLOOKUP([1]Parameters!B2000,[1]Printers!L:L,[1]Printers!P:P,,0),ROUND(_xlfn.XLOOKUP([1]Parameters!B2000,[1]Printers!L:L,[1]Printers!Q:Q,,0)*I2000/10,0)*10,_xlfn.XLOOKUP([1]Parameters!B2000,[1]Printers!L:L,[1]Printers!P:P,,0)),"")</f>
        <v/>
      </c>
      <c r="K2000">
        <f>IF(SUM(E2000:J2000)&lt;&gt;0,VLOOKUP(A2000,[1]!T_Printers[#Data],10,FALSE)+VLOOKUP(C2000,[1]!T_Resins[#Data],10,FALSE),"")</f>
        <v>9</v>
      </c>
      <c r="L2000">
        <f>IF(SUM(E2000:J2000)&lt;&gt;0,VLOOKUP(A2000,[1]!T_Printers[#Data],11,FALSE),"")</f>
        <v>9</v>
      </c>
      <c r="M2000">
        <f>IF(SUM(E2000:J2000)&lt;&gt;0,VLOOKUP(C2000,[1]!T_Resins[#Data],8,FALSE),"")</f>
        <v>120</v>
      </c>
      <c r="N2000">
        <f>IF(_xlfn.XLOOKUP(B2000,[1]Printers!$L:$L,[1]Printers!$R:$R,0,0)&gt;0,[1]Parameters!M2000,IF(SUM(E2000:J2000)&lt;&gt;0,VLOOKUP(C2000,[1]!T_Resins[#Data],9,FALSE),""))</f>
        <v>180</v>
      </c>
      <c r="O2000" t="str">
        <f t="shared" si="31"/>
        <v>EPAXX133</v>
      </c>
    </row>
    <row r="2001" spans="1:15" x14ac:dyDescent="0.25">
      <c r="A2001" t="str">
        <f t="array" ref="A2001">IF(ROW()-1&gt;COUNTA([1]!T_Printers[Printers])*COUNTA([1]!T_Resins[Resins]),"",INDEX([1]!T_Printers[Printers],INT((ROW()-2)/COUNTA([1]!T_Resins[Resins])+1)))</f>
        <v>EPAX X133</v>
      </c>
      <c r="B2001" t="str">
        <f>_xlfn.XLOOKUP(A2001,[1]!T_Printers[Printers],[1]!T_Printers[Icon link],,0)</f>
        <v>EPAXX133</v>
      </c>
      <c r="C2001" t="str">
        <f t="array" ref="C2001">IF(ROW()-1&gt;COUNTA([1]!T_Printers[Printers])*COUNTA([1]!T_Resins[Resins]),"",INDEX([1]!T_Resins[Resins],MOD(ROW()-2,COUNTA([1]!T_Resins[Resins]))+1))</f>
        <v>Dental Sand A3</v>
      </c>
      <c r="D2001">
        <f>IF(SUM(E2001:J2001)&lt;&gt;0,IF(ROW()-1&gt;COUNTA([1]!T_Printers[Printers])*COUNTA([1]!T_Resins[Resins]),"",2),"")</f>
        <v>2</v>
      </c>
      <c r="E2001" cm="1">
        <f t="array" ref="E2001">IFERROR(IF(ROW()-1&gt;COUNTA([1]!T_Printers[Printers])*COUNTA([1]!T_Resins[Resins]),"",_xlfn.IFS(ROUND(VLOOKUP(C2001,[1]!T_Resins[#Data],2,FALSE)/VLOOKUP(A2001,[1]!T_Printers[#Data],5,FALSE),1)&lt;=_xlfn.XLOOKUP(B2001,[1]Printers!L:L,[1]Printers!O:O,1,0,),ROUND(VLOOKUP(C2001,[1]!T_Resins[#Data],2,FALSE)/VLOOKUP(A2001,[1]!T_Printers[#Data],5,FALSE),1),ROUND(VLOOKUP(C2001,[1]!T_Resins[#Data],2,FALSE)/VLOOKUP(A2001,[1]!T_Printers[#Data],5,FALSE),1)&gt;_xlfn.XLOOKUP(B2001,[1]Printers!L:L,[1]Printers!O:O,1,0,),10)),"Используйте слой 100 мкм")</f>
        <v>2.6</v>
      </c>
      <c r="F2001">
        <f>IFERROR(IF(ROUND(_xlfn.XLOOKUP([1]Parameters!B2001,[1]Printers!L:L,[1]Printers!Q:Q,,0)*E2001/10,0)*10&lt;_xlfn.XLOOKUP([1]Parameters!B2001,[1]Printers!L:L,[1]Printers!P:P,,0),ROUND(_xlfn.XLOOKUP([1]Parameters!B2001,[1]Printers!L:L,[1]Printers!Q:Q,,0)*E2001/10,0)*10,_xlfn.XLOOKUP([1]Parameters!B2001,[1]Printers!L:L,[1]Printers!P:P,,0)),"")</f>
        <v>20</v>
      </c>
      <c r="G2001" cm="1">
        <f t="array" ref="G2001">IFERROR(IF(ROW()-1&gt;COUNTA([1]!T_Printers[Printers])*COUNTA([1]!T_Resins[Resins]),"",_xlfn.IFS(ROUND(VLOOKUP(C2001,[1]!T_Resins[#Data],3,FALSE)/VLOOKUP(A2001,[1]!T_Printers[#Data],5,FALSE),1)&lt;=_xlfn.XLOOKUP(B2001,[1]Printers!L:L,[1]Printers!O:O,1,0,),ROUND(VLOOKUP(C2001,[1]!T_Resins[#Data],3,FALSE)/VLOOKUP(A2001,[1]!T_Printers[#Data],5,FALSE),1),ROUND(VLOOKUP(C2001,[1]!T_Resins[#Data],3,FALSE)/VLOOKUP(A2001,[1]!T_Printers[#Data],5,FALSE),1)&gt;_xlfn.XLOOKUP(B2001,[1]Printers!L:L,[1]Printers!O:O,1,0,),10)),"")</f>
        <v>3.4</v>
      </c>
      <c r="H2001">
        <f>IFERROR(IF(ROUND(_xlfn.XLOOKUP([1]Parameters!B2001,[1]Printers!L:L,[1]Printers!Q:Q,,0)*G2001/10,0)*10&lt;_xlfn.XLOOKUP([1]Parameters!B2001,[1]Printers!L:L,[1]Printers!P:P,,0),ROUND(_xlfn.XLOOKUP([1]Parameters!B2001,[1]Printers!L:L,[1]Printers!Q:Q,,0)*G2001/10,0)*10,_xlfn.XLOOKUP([1]Parameters!B2001,[1]Printers!L:L,[1]Printers!P:P,,0)),"")</f>
        <v>30</v>
      </c>
      <c r="I2001" s="3" t="str" cm="1">
        <f t="array" ref="I2001">IFERROR(IF(ROW()-1&gt;COUNTA([1]!T_Printers[Printers])*COUNTA([1]!T_Resins[Resins]),"",_xlfn.IFS(ROUND(VLOOKUP(C2001,[1]!T_Resins[#Data],4,FALSE)/VLOOKUP(A2001,[1]!T_Printers[#Data],5,FALSE),1)&lt;=_xlfn.XLOOKUP(B2001,[1]Printers!L:L,[1]Printers!O:O,1,0,),ROUND(VLOOKUP(C2001,[1]!T_Resins[#Data],4,FALSE)/VLOOKUP(A2001,[1]!T_Printers[#Data],5,FALSE),1),ROUND(VLOOKUP(C2001,[1]!T_Resins[#Data],4,FALSE)/VLOOKUP(A2001,[1]!T_Printers[#Data],5,FALSE),1)&gt;_xlfn.XLOOKUP(B2001,[1]Printers!L:L,[1]Printers!O:O,1,0,),"")),"")</f>
        <v/>
      </c>
      <c r="J2001" t="str">
        <f>IFERROR(IF(ROUND(_xlfn.XLOOKUP([1]Parameters!B2001,[1]Printers!L:L,[1]Printers!Q:Q,,0)*I2001/10,0)*10&lt;_xlfn.XLOOKUP([1]Parameters!B2001,[1]Printers!L:L,[1]Printers!P:P,,0),ROUND(_xlfn.XLOOKUP([1]Parameters!B2001,[1]Printers!L:L,[1]Printers!Q:Q,,0)*I2001/10,0)*10,_xlfn.XLOOKUP([1]Parameters!B2001,[1]Printers!L:L,[1]Printers!P:P,,0)),"")</f>
        <v/>
      </c>
      <c r="K2001">
        <f>IF(SUM(E2001:J2001)&lt;&gt;0,VLOOKUP(A2001,[1]!T_Printers[#Data],10,FALSE)+VLOOKUP(C2001,[1]!T_Resins[#Data],10,FALSE),"")</f>
        <v>9</v>
      </c>
      <c r="L2001">
        <f>IF(SUM(E2001:J2001)&lt;&gt;0,VLOOKUP(A2001,[1]!T_Printers[#Data],11,FALSE),"")</f>
        <v>9</v>
      </c>
      <c r="M2001">
        <f>IF(SUM(E2001:J2001)&lt;&gt;0,VLOOKUP(C2001,[1]!T_Resins[#Data],8,FALSE),"")</f>
        <v>120</v>
      </c>
      <c r="N2001">
        <f>IF(_xlfn.XLOOKUP(B2001,[1]Printers!$L:$L,[1]Printers!$R:$R,0,0)&gt;0,[1]Parameters!M2001,IF(SUM(E2001:J2001)&lt;&gt;0,VLOOKUP(C2001,[1]!T_Resins[#Data],9,FALSE),""))</f>
        <v>180</v>
      </c>
      <c r="O2001" t="str">
        <f t="shared" si="31"/>
        <v>EPAXX133</v>
      </c>
    </row>
    <row r="2002" spans="1:15" x14ac:dyDescent="0.25">
      <c r="A2002" t="str">
        <f t="array" ref="A2002">IF(ROW()-1&gt;COUNTA([1]!T_Printers[Printers])*COUNTA([1]!T_Resins[Resins]),"",INDEX([1]!T_Printers[Printers],INT((ROW()-2)/COUNTA([1]!T_Resins[Resins])+1)))</f>
        <v>EPAX X133</v>
      </c>
      <c r="B2002" t="str">
        <f>_xlfn.XLOOKUP(A2002,[1]!T_Printers[Printers],[1]!T_Printers[Icon link],,0)</f>
        <v>EPAXX133</v>
      </c>
      <c r="C2002" t="str">
        <f t="array" ref="C2002">IF(ROW()-1&gt;COUNTA([1]!T_Printers[Printers])*COUNTA([1]!T_Resins[Resins]),"",INDEX([1]!T_Resins[Resins],MOD(ROW()-2,COUNTA([1]!T_Resins[Resins]))+1))</f>
        <v xml:space="preserve">Dental Sand A3 (Обновленная версия) </v>
      </c>
      <c r="D2002">
        <f>IF(SUM(E2002:J2002)&lt;&gt;0,IF(ROW()-1&gt;COUNTA([1]!T_Printers[Printers])*COUNTA([1]!T_Resins[Resins]),"",2),"")</f>
        <v>2</v>
      </c>
      <c r="E2002" cm="1">
        <f t="array" ref="E2002">IFERROR(IF(ROW()-1&gt;COUNTA([1]!T_Printers[Printers])*COUNTA([1]!T_Resins[Resins]),"",_xlfn.IFS(ROUND(VLOOKUP(C2002,[1]!T_Resins[#Data],2,FALSE)/VLOOKUP(A2002,[1]!T_Printers[#Data],5,FALSE),1)&lt;=_xlfn.XLOOKUP(B2002,[1]Printers!L:L,[1]Printers!O:O,1,0,),ROUND(VLOOKUP(C2002,[1]!T_Resins[#Data],2,FALSE)/VLOOKUP(A2002,[1]!T_Printers[#Data],5,FALSE),1),ROUND(VLOOKUP(C2002,[1]!T_Resins[#Data],2,FALSE)/VLOOKUP(A2002,[1]!T_Printers[#Data],5,FALSE),1)&gt;_xlfn.XLOOKUP(B2002,[1]Printers!L:L,[1]Printers!O:O,1,0,),10)),"Используйте слой 100 мкм")</f>
        <v>7</v>
      </c>
      <c r="F2002">
        <f>IFERROR(IF(ROUND(_xlfn.XLOOKUP([1]Parameters!B2002,[1]Printers!L:L,[1]Printers!Q:Q,,0)*E2002/10,0)*10&lt;_xlfn.XLOOKUP([1]Parameters!B2002,[1]Printers!L:L,[1]Printers!P:P,,0),ROUND(_xlfn.XLOOKUP([1]Parameters!B2002,[1]Printers!L:L,[1]Printers!Q:Q,,0)*E2002/10,0)*10,_xlfn.XLOOKUP([1]Parameters!B2002,[1]Printers!L:L,[1]Printers!P:P,,0)),"")</f>
        <v>60</v>
      </c>
      <c r="G2002" cm="1">
        <f t="array" ref="G2002">IFERROR(IF(ROW()-1&gt;COUNTA([1]!T_Printers[Printers])*COUNTA([1]!T_Resins[Resins]),"",_xlfn.IFS(ROUND(VLOOKUP(C2002,[1]!T_Resins[#Data],3,FALSE)/VLOOKUP(A2002,[1]!T_Printers[#Data],5,FALSE),1)&lt;=_xlfn.XLOOKUP(B2002,[1]Printers!L:L,[1]Printers!O:O,1,0,),ROUND(VLOOKUP(C2002,[1]!T_Resins[#Data],3,FALSE)/VLOOKUP(A2002,[1]!T_Printers[#Data],5,FALSE),1),ROUND(VLOOKUP(C2002,[1]!T_Resins[#Data],3,FALSE)/VLOOKUP(A2002,[1]!T_Printers[#Data],5,FALSE),1)&gt;_xlfn.XLOOKUP(B2002,[1]Printers!L:L,[1]Printers!O:O,1,0,),10)),"")</f>
        <v>7.4</v>
      </c>
      <c r="H2002">
        <f>IFERROR(IF(ROUND(_xlfn.XLOOKUP([1]Parameters!B2002,[1]Printers!L:L,[1]Printers!Q:Q,,0)*G2002/10,0)*10&lt;_xlfn.XLOOKUP([1]Parameters!B2002,[1]Printers!L:L,[1]Printers!P:P,,0),ROUND(_xlfn.XLOOKUP([1]Parameters!B2002,[1]Printers!L:L,[1]Printers!Q:Q,,0)*G2002/10,0)*10,_xlfn.XLOOKUP([1]Parameters!B2002,[1]Printers!L:L,[1]Printers!P:P,,0)),"")</f>
        <v>70</v>
      </c>
      <c r="I2002" s="3" t="str" cm="1">
        <f t="array" ref="I2002">IFERROR(IF(ROW()-1&gt;COUNTA([1]!T_Printers[Printers])*COUNTA([1]!T_Resins[Resins]),"",_xlfn.IFS(ROUND(VLOOKUP(C2002,[1]!T_Resins[#Data],4,FALSE)/VLOOKUP(A2002,[1]!T_Printers[#Data],5,FALSE),1)&lt;=_xlfn.XLOOKUP(B2002,[1]Printers!L:L,[1]Printers!O:O,1,0,),ROUND(VLOOKUP(C2002,[1]!T_Resins[#Data],4,FALSE)/VLOOKUP(A2002,[1]!T_Printers[#Data],5,FALSE),1),ROUND(VLOOKUP(C2002,[1]!T_Resins[#Data],4,FALSE)/VLOOKUP(A2002,[1]!T_Printers[#Data],5,FALSE),1)&gt;_xlfn.XLOOKUP(B2002,[1]Printers!L:L,[1]Printers!O:O,1,0,),"")),"")</f>
        <v/>
      </c>
      <c r="J2002" t="str">
        <f>IFERROR(IF(ROUND(_xlfn.XLOOKUP([1]Parameters!B2002,[1]Printers!L:L,[1]Printers!Q:Q,,0)*I2002/10,0)*10&lt;_xlfn.XLOOKUP([1]Parameters!B2002,[1]Printers!L:L,[1]Printers!P:P,,0),ROUND(_xlfn.XLOOKUP([1]Parameters!B2002,[1]Printers!L:L,[1]Printers!Q:Q,,0)*I2002/10,0)*10,_xlfn.XLOOKUP([1]Parameters!B2002,[1]Printers!L:L,[1]Printers!P:P,,0)),"")</f>
        <v/>
      </c>
      <c r="K2002">
        <f>IF(SUM(E2002:J2002)&lt;&gt;0,VLOOKUP(A2002,[1]!T_Printers[#Data],10,FALSE)+VLOOKUP(C2002,[1]!T_Resins[#Data],10,FALSE),"")</f>
        <v>9</v>
      </c>
      <c r="L2002">
        <f>IF(SUM(E2002:J2002)&lt;&gt;0,VLOOKUP(A2002,[1]!T_Printers[#Data],11,FALSE),"")</f>
        <v>9</v>
      </c>
      <c r="M2002">
        <f>IF(SUM(E2002:J2002)&lt;&gt;0,VLOOKUP(C2002,[1]!T_Resins[#Data],8,FALSE),"")</f>
        <v>120</v>
      </c>
      <c r="N2002">
        <f>IF(_xlfn.XLOOKUP(B2002,[1]Printers!$L:$L,[1]Printers!$R:$R,0,0)&gt;0,[1]Parameters!M2002,IF(SUM(E2002:J2002)&lt;&gt;0,VLOOKUP(C2002,[1]!T_Resins[#Data],9,FALSE),""))</f>
        <v>180</v>
      </c>
      <c r="O2002" t="str">
        <f t="shared" si="31"/>
        <v>EPAXX133</v>
      </c>
    </row>
    <row r="2003" spans="1:15" x14ac:dyDescent="0.25">
      <c r="A2003" t="str">
        <f t="array" ref="A2003">IF(ROW()-1&gt;COUNTA([1]!T_Printers[Printers])*COUNTA([1]!T_Resins[Resins]),"",INDEX([1]!T_Printers[Printers],INT((ROW()-2)/COUNTA([1]!T_Resins[Resins])+1)))</f>
        <v>EPAX X133</v>
      </c>
      <c r="B2003" t="str">
        <f>_xlfn.XLOOKUP(A2003,[1]!T_Printers[Printers],[1]!T_Printers[Icon link],,0)</f>
        <v>EPAXX133</v>
      </c>
      <c r="C2003" t="str">
        <f t="array" ref="C2003">IF(ROW()-1&gt;COUNTA([1]!T_Printers[Printers])*COUNTA([1]!T_Resins[Resins]),"",INDEX([1]!T_Resins[Resins],MOD(ROW()-2,COUNTA([1]!T_Resins[Resins]))+1))</f>
        <v>Dental Sand Pro A1-A2 (Crown LT)</v>
      </c>
      <c r="D2003">
        <f>IF(SUM(E2003:J2003)&lt;&gt;0,IF(ROW()-1&gt;COUNTA([1]!T_Printers[Printers])*COUNTA([1]!T_Resins[Resins]),"",2),"")</f>
        <v>2</v>
      </c>
      <c r="E2003" cm="1">
        <f t="array" ref="E2003">IFERROR(IF(ROW()-1&gt;COUNTA([1]!T_Printers[Printers])*COUNTA([1]!T_Resins[Resins]),"",_xlfn.IFS(ROUND(VLOOKUP(C2003,[1]!T_Resins[#Data],2,FALSE)/VLOOKUP(A2003,[1]!T_Printers[#Data],5,FALSE),1)&lt;=_xlfn.XLOOKUP(B2003,[1]Printers!L:L,[1]Printers!O:O,1,0,),ROUND(VLOOKUP(C2003,[1]!T_Resins[#Data],2,FALSE)/VLOOKUP(A2003,[1]!T_Printers[#Data],5,FALSE),1),ROUND(VLOOKUP(C2003,[1]!T_Resins[#Data],2,FALSE)/VLOOKUP(A2003,[1]!T_Printers[#Data],5,FALSE),1)&gt;_xlfn.XLOOKUP(B2003,[1]Printers!L:L,[1]Printers!O:O,1,0,),10)),"Используйте слой 100 мкм")</f>
        <v>11.6</v>
      </c>
      <c r="F2003">
        <f>IFERROR(IF(ROUND(_xlfn.XLOOKUP([1]Parameters!B2003,[1]Printers!L:L,[1]Printers!Q:Q,,0)*E2003/10,0)*10&lt;_xlfn.XLOOKUP([1]Parameters!B2003,[1]Printers!L:L,[1]Printers!P:P,,0),ROUND(_xlfn.XLOOKUP([1]Parameters!B2003,[1]Printers!L:L,[1]Printers!Q:Q,,0)*E2003/10,0)*10,_xlfn.XLOOKUP([1]Parameters!B2003,[1]Printers!L:L,[1]Printers!P:P,,0)),"")</f>
        <v>100</v>
      </c>
      <c r="G2003" cm="1">
        <f t="array" ref="G2003">IFERROR(IF(ROW()-1&gt;COUNTA([1]!T_Printers[Printers])*COUNTA([1]!T_Resins[Resins]),"",_xlfn.IFS(ROUND(VLOOKUP(C2003,[1]!T_Resins[#Data],3,FALSE)/VLOOKUP(A2003,[1]!T_Printers[#Data],5,FALSE),1)&lt;=_xlfn.XLOOKUP(B2003,[1]Printers!L:L,[1]Printers!O:O,1,0,),ROUND(VLOOKUP(C2003,[1]!T_Resins[#Data],3,FALSE)/VLOOKUP(A2003,[1]!T_Printers[#Data],5,FALSE),1),ROUND(VLOOKUP(C2003,[1]!T_Resins[#Data],3,FALSE)/VLOOKUP(A2003,[1]!T_Printers[#Data],5,FALSE),1)&gt;_xlfn.XLOOKUP(B2003,[1]Printers!L:L,[1]Printers!O:O,1,0,),10)),"")</f>
        <v>16.7</v>
      </c>
      <c r="H2003">
        <f>IFERROR(IF(ROUND(_xlfn.XLOOKUP([1]Parameters!B2003,[1]Printers!L:L,[1]Printers!Q:Q,,0)*G2003/10,0)*10&lt;_xlfn.XLOOKUP([1]Parameters!B2003,[1]Printers!L:L,[1]Printers!P:P,,0),ROUND(_xlfn.XLOOKUP([1]Parameters!B2003,[1]Printers!L:L,[1]Printers!Q:Q,,0)*G2003/10,0)*10,_xlfn.XLOOKUP([1]Parameters!B2003,[1]Printers!L:L,[1]Printers!P:P,,0)),"")</f>
        <v>100</v>
      </c>
      <c r="I2003" s="3" t="str" cm="1">
        <f t="array" ref="I2003">IFERROR(IF(ROW()-1&gt;COUNTA([1]!T_Printers[Printers])*COUNTA([1]!T_Resins[Resins]),"",_xlfn.IFS(ROUND(VLOOKUP(C2003,[1]!T_Resins[#Data],4,FALSE)/VLOOKUP(A2003,[1]!T_Printers[#Data],5,FALSE),1)&lt;=_xlfn.XLOOKUP(B2003,[1]Printers!L:L,[1]Printers!O:O,1,0,),ROUND(VLOOKUP(C2003,[1]!T_Resins[#Data],4,FALSE)/VLOOKUP(A2003,[1]!T_Printers[#Data],5,FALSE),1),ROUND(VLOOKUP(C2003,[1]!T_Resins[#Data],4,FALSE)/VLOOKUP(A2003,[1]!T_Printers[#Data],5,FALSE),1)&gt;_xlfn.XLOOKUP(B2003,[1]Printers!L:L,[1]Printers!O:O,1,0,),"")),"")</f>
        <v/>
      </c>
      <c r="J2003" t="str">
        <f>IFERROR(IF(ROUND(_xlfn.XLOOKUP([1]Parameters!B2003,[1]Printers!L:L,[1]Printers!Q:Q,,0)*I2003/10,0)*10&lt;_xlfn.XLOOKUP([1]Parameters!B2003,[1]Printers!L:L,[1]Printers!P:P,,0),ROUND(_xlfn.XLOOKUP([1]Parameters!B2003,[1]Printers!L:L,[1]Printers!Q:Q,,0)*I2003/10,0)*10,_xlfn.XLOOKUP([1]Parameters!B2003,[1]Printers!L:L,[1]Printers!P:P,,0)),"")</f>
        <v/>
      </c>
      <c r="K2003">
        <f>IF(SUM(E2003:J2003)&lt;&gt;0,VLOOKUP(A2003,[1]!T_Printers[#Data],10,FALSE)+VLOOKUP(C2003,[1]!T_Resins[#Data],10,FALSE),"")</f>
        <v>9</v>
      </c>
      <c r="L2003">
        <f>IF(SUM(E2003:J2003)&lt;&gt;0,VLOOKUP(A2003,[1]!T_Printers[#Data],11,FALSE),"")</f>
        <v>9</v>
      </c>
      <c r="M2003">
        <f>IF(SUM(E2003:J2003)&lt;&gt;0,VLOOKUP(C2003,[1]!T_Resins[#Data],8,FALSE),"")</f>
        <v>120</v>
      </c>
      <c r="N2003">
        <f>IF(_xlfn.XLOOKUP(B2003,[1]Printers!$L:$L,[1]Printers!$R:$R,0,0)&gt;0,[1]Parameters!M2003,IF(SUM(E2003:J2003)&lt;&gt;0,VLOOKUP(C2003,[1]!T_Resins[#Data],9,FALSE),""))</f>
        <v>180</v>
      </c>
      <c r="O2003" t="str">
        <f t="shared" si="31"/>
        <v>EPAXX133</v>
      </c>
    </row>
    <row r="2004" spans="1:15" x14ac:dyDescent="0.25">
      <c r="A2004" t="str">
        <f t="array" ref="A2004">IF(ROW()-1&gt;COUNTA([1]!T_Printers[Printers])*COUNTA([1]!T_Resins[Resins]),"",INDEX([1]!T_Printers[Printers],INT((ROW()-2)/COUNTA([1]!T_Resins[Resins])+1)))</f>
        <v>EPAX X133</v>
      </c>
      <c r="B2004" t="str">
        <f>_xlfn.XLOOKUP(A2004,[1]!T_Printers[Printers],[1]!T_Printers[Icon link],,0)</f>
        <v>EPAXX133</v>
      </c>
      <c r="C2004" t="str">
        <f t="array" ref="C2004">IF(ROW()-1&gt;COUNTA([1]!T_Printers[Printers])*COUNTA([1]!T_Resins[Resins]),"",INDEX([1]!T_Resins[Resins],MOD(ROW()-2,COUNTA([1]!T_Resins[Resins]))+1))</f>
        <v>Dental Sand Pro A3 (Crown LT)</v>
      </c>
      <c r="D2004">
        <f>IF(SUM(E2004:J2004)&lt;&gt;0,IF(ROW()-1&gt;COUNTA([1]!T_Printers[Printers])*COUNTA([1]!T_Resins[Resins]),"",2),"")</f>
        <v>2</v>
      </c>
      <c r="E2004" cm="1">
        <f t="array" ref="E2004">IFERROR(IF(ROW()-1&gt;COUNTA([1]!T_Printers[Printers])*COUNTA([1]!T_Resins[Resins]),"",_xlfn.IFS(ROUND(VLOOKUP(C2004,[1]!T_Resins[#Data],2,FALSE)/VLOOKUP(A2004,[1]!T_Printers[#Data],5,FALSE),1)&lt;=_xlfn.XLOOKUP(B2004,[1]Printers!L:L,[1]Printers!O:O,1,0,),ROUND(VLOOKUP(C2004,[1]!T_Resins[#Data],2,FALSE)/VLOOKUP(A2004,[1]!T_Printers[#Data],5,FALSE),1),ROUND(VLOOKUP(C2004,[1]!T_Resins[#Data],2,FALSE)/VLOOKUP(A2004,[1]!T_Printers[#Data],5,FALSE),1)&gt;_xlfn.XLOOKUP(B2004,[1]Printers!L:L,[1]Printers!O:O,1,0,),10)),"Используйте слой 100 мкм")</f>
        <v>11.6</v>
      </c>
      <c r="F2004">
        <f>IFERROR(IF(ROUND(_xlfn.XLOOKUP([1]Parameters!B2004,[1]Printers!L:L,[1]Printers!Q:Q,,0)*E2004/10,0)*10&lt;_xlfn.XLOOKUP([1]Parameters!B2004,[1]Printers!L:L,[1]Printers!P:P,,0),ROUND(_xlfn.XLOOKUP([1]Parameters!B2004,[1]Printers!L:L,[1]Printers!Q:Q,,0)*E2004/10,0)*10,_xlfn.XLOOKUP([1]Parameters!B2004,[1]Printers!L:L,[1]Printers!P:P,,0)),"")</f>
        <v>100</v>
      </c>
      <c r="G2004" cm="1">
        <f t="array" ref="G2004">IFERROR(IF(ROW()-1&gt;COUNTA([1]!T_Printers[Printers])*COUNTA([1]!T_Resins[Resins]),"",_xlfn.IFS(ROUND(VLOOKUP(C2004,[1]!T_Resins[#Data],3,FALSE)/VLOOKUP(A2004,[1]!T_Printers[#Data],5,FALSE),1)&lt;=_xlfn.XLOOKUP(B2004,[1]Printers!L:L,[1]Printers!O:O,1,0,),ROUND(VLOOKUP(C2004,[1]!T_Resins[#Data],3,FALSE)/VLOOKUP(A2004,[1]!T_Printers[#Data],5,FALSE),1),ROUND(VLOOKUP(C2004,[1]!T_Resins[#Data],3,FALSE)/VLOOKUP(A2004,[1]!T_Printers[#Data],5,FALSE),1)&gt;_xlfn.XLOOKUP(B2004,[1]Printers!L:L,[1]Printers!O:O,1,0,),10)),"")</f>
        <v>16.7</v>
      </c>
      <c r="H2004">
        <f>IFERROR(IF(ROUND(_xlfn.XLOOKUP([1]Parameters!B2004,[1]Printers!L:L,[1]Printers!Q:Q,,0)*G2004/10,0)*10&lt;_xlfn.XLOOKUP([1]Parameters!B2004,[1]Printers!L:L,[1]Printers!P:P,,0),ROUND(_xlfn.XLOOKUP([1]Parameters!B2004,[1]Printers!L:L,[1]Printers!Q:Q,,0)*G2004/10,0)*10,_xlfn.XLOOKUP([1]Parameters!B2004,[1]Printers!L:L,[1]Printers!P:P,,0)),"")</f>
        <v>100</v>
      </c>
      <c r="I2004" s="3" t="str" cm="1">
        <f t="array" ref="I2004">IFERROR(IF(ROW()-1&gt;COUNTA([1]!T_Printers[Printers])*COUNTA([1]!T_Resins[Resins]),"",_xlfn.IFS(ROUND(VLOOKUP(C2004,[1]!T_Resins[#Data],4,FALSE)/VLOOKUP(A2004,[1]!T_Printers[#Data],5,FALSE),1)&lt;=_xlfn.XLOOKUP(B2004,[1]Printers!L:L,[1]Printers!O:O,1,0,),ROUND(VLOOKUP(C2004,[1]!T_Resins[#Data],4,FALSE)/VLOOKUP(A2004,[1]!T_Printers[#Data],5,FALSE),1),ROUND(VLOOKUP(C2004,[1]!T_Resins[#Data],4,FALSE)/VLOOKUP(A2004,[1]!T_Printers[#Data],5,FALSE),1)&gt;_xlfn.XLOOKUP(B2004,[1]Printers!L:L,[1]Printers!O:O,1,0,),"")),"")</f>
        <v/>
      </c>
      <c r="J2004" t="str">
        <f>IFERROR(IF(ROUND(_xlfn.XLOOKUP([1]Parameters!B2004,[1]Printers!L:L,[1]Printers!Q:Q,,0)*I2004/10,0)*10&lt;_xlfn.XLOOKUP([1]Parameters!B2004,[1]Printers!L:L,[1]Printers!P:P,,0),ROUND(_xlfn.XLOOKUP([1]Parameters!B2004,[1]Printers!L:L,[1]Printers!Q:Q,,0)*I2004/10,0)*10,_xlfn.XLOOKUP([1]Parameters!B2004,[1]Printers!L:L,[1]Printers!P:P,,0)),"")</f>
        <v/>
      </c>
      <c r="K2004">
        <f>IF(SUM(E2004:J2004)&lt;&gt;0,VLOOKUP(A2004,[1]!T_Printers[#Data],10,FALSE)+VLOOKUP(C2004,[1]!T_Resins[#Data],10,FALSE),"")</f>
        <v>9</v>
      </c>
      <c r="L2004">
        <f>IF(SUM(E2004:J2004)&lt;&gt;0,VLOOKUP(A2004,[1]!T_Printers[#Data],11,FALSE),"")</f>
        <v>9</v>
      </c>
      <c r="M2004">
        <f>IF(SUM(E2004:J2004)&lt;&gt;0,VLOOKUP(C2004,[1]!T_Resins[#Data],8,FALSE),"")</f>
        <v>120</v>
      </c>
      <c r="N2004">
        <f>IF(_xlfn.XLOOKUP(B2004,[1]Printers!$L:$L,[1]Printers!$R:$R,0,0)&gt;0,[1]Parameters!M2004,IF(SUM(E2004:J2004)&lt;&gt;0,VLOOKUP(C2004,[1]!T_Resins[#Data],9,FALSE),""))</f>
        <v>180</v>
      </c>
      <c r="O2004" t="str">
        <f t="shared" si="31"/>
        <v>EPAXX133</v>
      </c>
    </row>
    <row r="2005" spans="1:15" x14ac:dyDescent="0.25">
      <c r="A2005" t="str">
        <f t="array" ref="A2005">IF(ROW()-1&gt;COUNTA([1]!T_Printers[Printers])*COUNTA([1]!T_Resins[Resins]),"",INDEX([1]!T_Printers[Printers],INT((ROW()-2)/COUNTA([1]!T_Resins[Resins])+1)))</f>
        <v>EPAX X133</v>
      </c>
      <c r="B2005" t="str">
        <f>_xlfn.XLOOKUP(A2005,[1]!T_Printers[Printers],[1]!T_Printers[Icon link],,0)</f>
        <v>EPAXX133</v>
      </c>
      <c r="C2005" t="str">
        <f t="array" ref="C2005">IF(ROW()-1&gt;COUNTA([1]!T_Printers[Printers])*COUNTA([1]!T_Resins[Resins]),"",INDEX([1]!T_Resins[Resins],MOD(ROW()-2,COUNTA([1]!T_Resins[Resins]))+1))</f>
        <v>Dental Splint Soft</v>
      </c>
      <c r="D2005">
        <f>IF(SUM(E2005:J2005)&lt;&gt;0,IF(ROW()-1&gt;COUNTA([1]!T_Printers[Printers])*COUNTA([1]!T_Resins[Resins]),"",2),"")</f>
        <v>2</v>
      </c>
      <c r="E2005" cm="1">
        <f t="array" ref="E2005">IFERROR(IF(ROW()-1&gt;COUNTA([1]!T_Printers[Printers])*COUNTA([1]!T_Resins[Resins]),"",_xlfn.IFS(ROUND(VLOOKUP(C2005,[1]!T_Resins[#Data],2,FALSE)/VLOOKUP(A2005,[1]!T_Printers[#Data],5,FALSE),1)&lt;=_xlfn.XLOOKUP(B2005,[1]Printers!L:L,[1]Printers!O:O,1,0,),ROUND(VLOOKUP(C2005,[1]!T_Resins[#Data],2,FALSE)/VLOOKUP(A2005,[1]!T_Printers[#Data],5,FALSE),1),ROUND(VLOOKUP(C2005,[1]!T_Resins[#Data],2,FALSE)/VLOOKUP(A2005,[1]!T_Printers[#Data],5,FALSE),1)&gt;_xlfn.XLOOKUP(B2005,[1]Printers!L:L,[1]Printers!O:O,1,0,),10)),"Используйте слой 100 мкм")</f>
        <v>7.8</v>
      </c>
      <c r="F2005">
        <f>IFERROR(IF(ROUND(_xlfn.XLOOKUP([1]Parameters!B2005,[1]Printers!L:L,[1]Printers!Q:Q,,0)*E2005/10,0)*10&lt;_xlfn.XLOOKUP([1]Parameters!B2005,[1]Printers!L:L,[1]Printers!P:P,,0),ROUND(_xlfn.XLOOKUP([1]Parameters!B2005,[1]Printers!L:L,[1]Printers!Q:Q,,0)*E2005/10,0)*10,_xlfn.XLOOKUP([1]Parameters!B2005,[1]Printers!L:L,[1]Printers!P:P,,0)),"")</f>
        <v>70</v>
      </c>
      <c r="G2005" cm="1">
        <f t="array" ref="G2005">IFERROR(IF(ROW()-1&gt;COUNTA([1]!T_Printers[Printers])*COUNTA([1]!T_Resins[Resins]),"",_xlfn.IFS(ROUND(VLOOKUP(C2005,[1]!T_Resins[#Data],3,FALSE)/VLOOKUP(A2005,[1]!T_Printers[#Data],5,FALSE),1)&lt;=_xlfn.XLOOKUP(B2005,[1]Printers!L:L,[1]Printers!O:O,1,0,),ROUND(VLOOKUP(C2005,[1]!T_Resins[#Data],3,FALSE)/VLOOKUP(A2005,[1]!T_Printers[#Data],5,FALSE),1),ROUND(VLOOKUP(C2005,[1]!T_Resins[#Data],3,FALSE)/VLOOKUP(A2005,[1]!T_Printers[#Data],5,FALSE),1)&gt;_xlfn.XLOOKUP(B2005,[1]Printers!L:L,[1]Printers!O:O,1,0,),10)),"")</f>
        <v>10.1</v>
      </c>
      <c r="H2005">
        <f>IFERROR(IF(ROUND(_xlfn.XLOOKUP([1]Parameters!B2005,[1]Printers!L:L,[1]Printers!Q:Q,,0)*G2005/10,0)*10&lt;_xlfn.XLOOKUP([1]Parameters!B2005,[1]Printers!L:L,[1]Printers!P:P,,0),ROUND(_xlfn.XLOOKUP([1]Parameters!B2005,[1]Printers!L:L,[1]Printers!Q:Q,,0)*G2005/10,0)*10,_xlfn.XLOOKUP([1]Parameters!B2005,[1]Printers!L:L,[1]Printers!P:P,,0)),"")</f>
        <v>90</v>
      </c>
      <c r="I2005" s="3" t="str" cm="1">
        <f t="array" ref="I2005">IFERROR(IF(ROW()-1&gt;COUNTA([1]!T_Printers[Printers])*COUNTA([1]!T_Resins[Resins]),"",_xlfn.IFS(ROUND(VLOOKUP(C2005,[1]!T_Resins[#Data],4,FALSE)/VLOOKUP(A2005,[1]!T_Printers[#Data],5,FALSE),1)&lt;=_xlfn.XLOOKUP(B2005,[1]Printers!L:L,[1]Printers!O:O,1,0,),ROUND(VLOOKUP(C2005,[1]!T_Resins[#Data],4,FALSE)/VLOOKUP(A2005,[1]!T_Printers[#Data],5,FALSE),1),ROUND(VLOOKUP(C2005,[1]!T_Resins[#Data],4,FALSE)/VLOOKUP(A2005,[1]!T_Printers[#Data],5,FALSE),1)&gt;_xlfn.XLOOKUP(B2005,[1]Printers!L:L,[1]Printers!O:O,1,0,),"")),"")</f>
        <v/>
      </c>
      <c r="J2005" t="str">
        <f>IFERROR(IF(ROUND(_xlfn.XLOOKUP([1]Parameters!B2005,[1]Printers!L:L,[1]Printers!Q:Q,,0)*I2005/10,0)*10&lt;_xlfn.XLOOKUP([1]Parameters!B2005,[1]Printers!L:L,[1]Printers!P:P,,0),ROUND(_xlfn.XLOOKUP([1]Parameters!B2005,[1]Printers!L:L,[1]Printers!Q:Q,,0)*I2005/10,0)*10,_xlfn.XLOOKUP([1]Parameters!B2005,[1]Printers!L:L,[1]Printers!P:P,,0)),"")</f>
        <v/>
      </c>
      <c r="K2005">
        <f>IF(SUM(E2005:J2005)&lt;&gt;0,VLOOKUP(A2005,[1]!T_Printers[#Data],10,FALSE)+VLOOKUP(C2005,[1]!T_Resins[#Data],10,FALSE),"")</f>
        <v>8</v>
      </c>
      <c r="L2005">
        <f>IF(SUM(E2005:J2005)&lt;&gt;0,VLOOKUP(A2005,[1]!T_Printers[#Data],11,FALSE),"")</f>
        <v>9</v>
      </c>
      <c r="M2005">
        <f>IF(SUM(E2005:J2005)&lt;&gt;0,VLOOKUP(C2005,[1]!T_Resins[#Data],8,FALSE),"")</f>
        <v>60</v>
      </c>
      <c r="N2005">
        <f>IF(_xlfn.XLOOKUP(B2005,[1]Printers!$L:$L,[1]Printers!$R:$R,0,0)&gt;0,[1]Parameters!M2005,IF(SUM(E2005:J2005)&lt;&gt;0,VLOOKUP(C2005,[1]!T_Resins[#Data],9,FALSE),""))</f>
        <v>60</v>
      </c>
      <c r="O2005" t="str">
        <f t="shared" si="31"/>
        <v>EPAXX133</v>
      </c>
    </row>
    <row r="2006" spans="1:15" x14ac:dyDescent="0.25">
      <c r="A2006" t="str">
        <f t="array" ref="A2006">IF(ROW()-1&gt;COUNTA([1]!T_Printers[Printers])*COUNTA([1]!T_Resins[Resins]),"",INDEX([1]!T_Printers[Printers],INT((ROW()-2)/COUNTA([1]!T_Resins[Resins])+1)))</f>
        <v>EPAX X133</v>
      </c>
      <c r="B2006" t="str">
        <f>_xlfn.XLOOKUP(A2006,[1]!T_Printers[Printers],[1]!T_Printers[Icon link],,0)</f>
        <v>EPAXX133</v>
      </c>
      <c r="C2006" t="str">
        <f t="array" ref="C2006">IF(ROW()-1&gt;COUNTA([1]!T_Printers[Printers])*COUNTA([1]!T_Resins[Resins]),"",INDEX([1]!T_Resins[Resins],MOD(ROW()-2,COUNTA([1]!T_Resins[Resins]))+1))</f>
        <v>Dental Tray</v>
      </c>
      <c r="D2006">
        <f>IF(SUM(E2006:J2006)&lt;&gt;0,IF(ROW()-1&gt;COUNTA([1]!T_Printers[Printers])*COUNTA([1]!T_Resins[Resins]),"",2),"")</f>
        <v>2</v>
      </c>
      <c r="E2006" t="str" cm="1">
        <f t="array" ref="E2006">IFERROR(IF(ROW()-1&gt;COUNTA([1]!T_Printers[Printers])*COUNTA([1]!T_Resins[Resins]),"",_xlfn.IFS(ROUND(VLOOKUP(C2006,[1]!T_Resins[#Data],2,FALSE)/VLOOKUP(A2006,[1]!T_Printers[#Data],5,FALSE),1)&lt;=_xlfn.XLOOKUP(B2006,[1]Printers!L:L,[1]Printers!O:O,1,0,),ROUND(VLOOKUP(C2006,[1]!T_Resins[#Data],2,FALSE)/VLOOKUP(A2006,[1]!T_Printers[#Data],5,FALSE),1),ROUND(VLOOKUP(C2006,[1]!T_Resins[#Data],2,FALSE)/VLOOKUP(A2006,[1]!T_Printers[#Data],5,FALSE),1)&gt;_xlfn.XLOOKUP(B2006,[1]Printers!L:L,[1]Printers!O:O,1,0,),10)),"Используйте слой 100 мкм")</f>
        <v>Используйте слой 100 мкм</v>
      </c>
      <c r="F2006" t="str">
        <f>IFERROR(IF(ROUND(_xlfn.XLOOKUP([1]Parameters!B2006,[1]Printers!L:L,[1]Printers!Q:Q,,0)*E2006/10,0)*10&lt;_xlfn.XLOOKUP([1]Parameters!B2006,[1]Printers!L:L,[1]Printers!P:P,,0),ROUND(_xlfn.XLOOKUP([1]Parameters!B2006,[1]Printers!L:L,[1]Printers!Q:Q,,0)*E2006/10,0)*10,_xlfn.XLOOKUP([1]Parameters!B2006,[1]Printers!L:L,[1]Printers!P:P,,0)),"")</f>
        <v/>
      </c>
      <c r="G2006" cm="1">
        <f t="array" ref="G2006">IFERROR(IF(ROW()-1&gt;COUNTA([1]!T_Printers[Printers])*COUNTA([1]!T_Resins[Resins]),"",_xlfn.IFS(ROUND(VLOOKUP(C2006,[1]!T_Resins[#Data],3,FALSE)/VLOOKUP(A2006,[1]!T_Printers[#Data],5,FALSE),1)&lt;=_xlfn.XLOOKUP(B2006,[1]Printers!L:L,[1]Printers!O:O,1,0,),ROUND(VLOOKUP(C2006,[1]!T_Resins[#Data],3,FALSE)/VLOOKUP(A2006,[1]!T_Printers[#Data],5,FALSE),1),ROUND(VLOOKUP(C2006,[1]!T_Resins[#Data],3,FALSE)/VLOOKUP(A2006,[1]!T_Printers[#Data],5,FALSE),1)&gt;_xlfn.XLOOKUP(B2006,[1]Printers!L:L,[1]Printers!O:O,1,0,),10)),"")</f>
        <v>6.2</v>
      </c>
      <c r="H2006">
        <f>IFERROR(IF(ROUND(_xlfn.XLOOKUP([1]Parameters!B2006,[1]Printers!L:L,[1]Printers!Q:Q,,0)*G2006/10,0)*10&lt;_xlfn.XLOOKUP([1]Parameters!B2006,[1]Printers!L:L,[1]Printers!P:P,,0),ROUND(_xlfn.XLOOKUP([1]Parameters!B2006,[1]Printers!L:L,[1]Printers!Q:Q,,0)*G2006/10,0)*10,_xlfn.XLOOKUP([1]Parameters!B2006,[1]Printers!L:L,[1]Printers!P:P,,0)),"")</f>
        <v>60</v>
      </c>
      <c r="I2006" s="3" cm="1">
        <f t="array" ref="I2006">IFERROR(IF(ROW()-1&gt;COUNTA([1]!T_Printers[Printers])*COUNTA([1]!T_Resins[Resins]),"",_xlfn.IFS(ROUND(VLOOKUP(C2006,[1]!T_Resins[#Data],4,FALSE)/VLOOKUP(A2006,[1]!T_Printers[#Data],5,FALSE),1)&lt;=_xlfn.XLOOKUP(B2006,[1]Printers!L:L,[1]Printers!O:O,1,0,),ROUND(VLOOKUP(C2006,[1]!T_Resins[#Data],4,FALSE)/VLOOKUP(A2006,[1]!T_Printers[#Data],5,FALSE),1),ROUND(VLOOKUP(C2006,[1]!T_Resins[#Data],4,FALSE)/VLOOKUP(A2006,[1]!T_Printers[#Data],5,FALSE),1)&gt;_xlfn.XLOOKUP(B2006,[1]Printers!L:L,[1]Printers!O:O,1,0,),"")),"")</f>
        <v>7.8</v>
      </c>
      <c r="J2006">
        <f>IFERROR(IF(ROUND(_xlfn.XLOOKUP([1]Parameters!B2006,[1]Printers!L:L,[1]Printers!Q:Q,,0)*I2006/10,0)*10&lt;_xlfn.XLOOKUP([1]Parameters!B2006,[1]Printers!L:L,[1]Printers!P:P,,0),ROUND(_xlfn.XLOOKUP([1]Parameters!B2006,[1]Printers!L:L,[1]Printers!Q:Q,,0)*I2006/10,0)*10,_xlfn.XLOOKUP([1]Parameters!B2006,[1]Printers!L:L,[1]Printers!P:P,,0)),"")</f>
        <v>70</v>
      </c>
      <c r="K2006">
        <f>IF(SUM(E2006:J2006)&lt;&gt;0,VLOOKUP(A2006,[1]!T_Printers[#Data],10,FALSE)+VLOOKUP(C2006,[1]!T_Resins[#Data],10,FALSE),"")</f>
        <v>8</v>
      </c>
      <c r="L2006">
        <f>IF(SUM(E2006:J2006)&lt;&gt;0,VLOOKUP(A2006,[1]!T_Printers[#Data],11,FALSE),"")</f>
        <v>9</v>
      </c>
      <c r="M2006">
        <f>IF(SUM(E2006:J2006)&lt;&gt;0,VLOOKUP(C2006,[1]!T_Resins[#Data],8,FALSE),"")</f>
        <v>120</v>
      </c>
      <c r="N2006">
        <f>IF(_xlfn.XLOOKUP(B2006,[1]Printers!$L:$L,[1]Printers!$R:$R,0,0)&gt;0,[1]Parameters!M2006,IF(SUM(E2006:J2006)&lt;&gt;0,VLOOKUP(C2006,[1]!T_Resins[#Data],9,FALSE),""))</f>
        <v>180</v>
      </c>
      <c r="O2006" t="str">
        <f t="shared" si="31"/>
        <v>EPAXX133</v>
      </c>
    </row>
    <row r="2007" spans="1:15" x14ac:dyDescent="0.25">
      <c r="A2007" t="str">
        <f t="array" ref="A2007">IF(ROW()-1&gt;COUNTA([1]!T_Printers[Printers])*COUNTA([1]!T_Resins[Resins]),"",INDEX([1]!T_Printers[Printers],INT((ROW()-2)/COUNTA([1]!T_Resins[Resins])+1)))</f>
        <v>EPAX X133</v>
      </c>
      <c r="B2007" t="str">
        <f>_xlfn.XLOOKUP(A2007,[1]!T_Printers[Printers],[1]!T_Printers[Icon link],,0)</f>
        <v>EPAXX133</v>
      </c>
      <c r="C2007" t="str">
        <f t="array" ref="C2007">IF(ROW()-1&gt;COUNTA([1]!T_Printers[Printers])*COUNTA([1]!T_Resins[Resins]),"",INDEX([1]!T_Resins[Resins],MOD(ROW()-2,COUNTA([1]!T_Resins[Resins]))+1))</f>
        <v>Dental Yellow Clear</v>
      </c>
      <c r="D2007">
        <f>IF(SUM(E2007:J2007)&lt;&gt;0,IF(ROW()-1&gt;COUNTA([1]!T_Printers[Printers])*COUNTA([1]!T_Resins[Resins]),"",2),"")</f>
        <v>2</v>
      </c>
      <c r="E2007" cm="1">
        <f t="array" ref="E2007">IFERROR(IF(ROW()-1&gt;COUNTA([1]!T_Printers[Printers])*COUNTA([1]!T_Resins[Resins]),"",_xlfn.IFS(ROUND(VLOOKUP(C2007,[1]!T_Resins[#Data],2,FALSE)/VLOOKUP(A2007,[1]!T_Printers[#Data],5,FALSE),1)&lt;=_xlfn.XLOOKUP(B2007,[1]Printers!L:L,[1]Printers!O:O,1,0,),ROUND(VLOOKUP(C2007,[1]!T_Resins[#Data],2,FALSE)/VLOOKUP(A2007,[1]!T_Printers[#Data],5,FALSE),1),ROUND(VLOOKUP(C2007,[1]!T_Resins[#Data],2,FALSE)/VLOOKUP(A2007,[1]!T_Printers[#Data],5,FALSE),1)&gt;_xlfn.XLOOKUP(B2007,[1]Printers!L:L,[1]Printers!O:O,1,0,),10)),"Используйте слой 100 мкм")</f>
        <v>2.7</v>
      </c>
      <c r="F2007">
        <f>IFERROR(IF(ROUND(_xlfn.XLOOKUP([1]Parameters!B2007,[1]Printers!L:L,[1]Printers!Q:Q,,0)*E2007/10,0)*10&lt;_xlfn.XLOOKUP([1]Parameters!B2007,[1]Printers!L:L,[1]Printers!P:P,,0),ROUND(_xlfn.XLOOKUP([1]Parameters!B2007,[1]Printers!L:L,[1]Printers!Q:Q,,0)*E2007/10,0)*10,_xlfn.XLOOKUP([1]Parameters!B2007,[1]Printers!L:L,[1]Printers!P:P,,0)),"")</f>
        <v>20</v>
      </c>
      <c r="G2007" cm="1">
        <f t="array" ref="G2007">IFERROR(IF(ROW()-1&gt;COUNTA([1]!T_Printers[Printers])*COUNTA([1]!T_Resins[Resins]),"",_xlfn.IFS(ROUND(VLOOKUP(C2007,[1]!T_Resins[#Data],3,FALSE)/VLOOKUP(A2007,[1]!T_Printers[#Data],5,FALSE),1)&lt;=_xlfn.XLOOKUP(B2007,[1]Printers!L:L,[1]Printers!O:O,1,0,),ROUND(VLOOKUP(C2007,[1]!T_Resins[#Data],3,FALSE)/VLOOKUP(A2007,[1]!T_Printers[#Data],5,FALSE),1),ROUND(VLOOKUP(C2007,[1]!T_Resins[#Data],3,FALSE)/VLOOKUP(A2007,[1]!T_Printers[#Data],5,FALSE),1)&gt;_xlfn.XLOOKUP(B2007,[1]Printers!L:L,[1]Printers!O:O,1,0,),10)),"")</f>
        <v>3.5</v>
      </c>
      <c r="H2007">
        <f>IFERROR(IF(ROUND(_xlfn.XLOOKUP([1]Parameters!B2007,[1]Printers!L:L,[1]Printers!Q:Q,,0)*G2007/10,0)*10&lt;_xlfn.XLOOKUP([1]Parameters!B2007,[1]Printers!L:L,[1]Printers!P:P,,0),ROUND(_xlfn.XLOOKUP([1]Parameters!B2007,[1]Printers!L:L,[1]Printers!Q:Q,,0)*G2007/10,0)*10,_xlfn.XLOOKUP([1]Parameters!B2007,[1]Printers!L:L,[1]Printers!P:P,,0)),"")</f>
        <v>30</v>
      </c>
      <c r="I2007" s="3" t="str" cm="1">
        <f t="array" ref="I2007">IFERROR(IF(ROW()-1&gt;COUNTA([1]!T_Printers[Printers])*COUNTA([1]!T_Resins[Resins]),"",_xlfn.IFS(ROUND(VLOOKUP(C2007,[1]!T_Resins[#Data],4,FALSE)/VLOOKUP(A2007,[1]!T_Printers[#Data],5,FALSE),1)&lt;=_xlfn.XLOOKUP(B2007,[1]Printers!L:L,[1]Printers!O:O,1,0,),ROUND(VLOOKUP(C2007,[1]!T_Resins[#Data],4,FALSE)/VLOOKUP(A2007,[1]!T_Printers[#Data],5,FALSE),1),ROUND(VLOOKUP(C2007,[1]!T_Resins[#Data],4,FALSE)/VLOOKUP(A2007,[1]!T_Printers[#Data],5,FALSE),1)&gt;_xlfn.XLOOKUP(B2007,[1]Printers!L:L,[1]Printers!O:O,1,0,),"")),"")</f>
        <v/>
      </c>
      <c r="J2007" t="str">
        <f>IFERROR(IF(ROUND(_xlfn.XLOOKUP([1]Parameters!B2007,[1]Printers!L:L,[1]Printers!Q:Q,,0)*I2007/10,0)*10&lt;_xlfn.XLOOKUP([1]Parameters!B2007,[1]Printers!L:L,[1]Printers!P:P,,0),ROUND(_xlfn.XLOOKUP([1]Parameters!B2007,[1]Printers!L:L,[1]Printers!Q:Q,,0)*I2007/10,0)*10,_xlfn.XLOOKUP([1]Parameters!B2007,[1]Printers!L:L,[1]Printers!P:P,,0)),"")</f>
        <v/>
      </c>
      <c r="K2007">
        <f>IF(SUM(E2007:J2007)&lt;&gt;0,VLOOKUP(A2007,[1]!T_Printers[#Data],10,FALSE)+VLOOKUP(C2007,[1]!T_Resins[#Data],10,FALSE),"")</f>
        <v>8</v>
      </c>
      <c r="L2007">
        <f>IF(SUM(E2007:J2007)&lt;&gt;0,VLOOKUP(A2007,[1]!T_Printers[#Data],11,FALSE),"")</f>
        <v>9</v>
      </c>
      <c r="M2007">
        <f>IF(SUM(E2007:J2007)&lt;&gt;0,VLOOKUP(C2007,[1]!T_Resins[#Data],8,FALSE),"")</f>
        <v>120</v>
      </c>
      <c r="N2007">
        <f>IF(_xlfn.XLOOKUP(B2007,[1]Printers!$L:$L,[1]Printers!$R:$R,0,0)&gt;0,[1]Parameters!M2007,IF(SUM(E2007:J2007)&lt;&gt;0,VLOOKUP(C2007,[1]!T_Resins[#Data],9,FALSE),""))</f>
        <v>180</v>
      </c>
      <c r="O2007" t="str">
        <f t="shared" si="31"/>
        <v>EPAXX133</v>
      </c>
    </row>
    <row r="2008" spans="1:15" x14ac:dyDescent="0.25">
      <c r="A2008" t="str">
        <f t="array" ref="A2008">IF(ROW()-1&gt;COUNTA([1]!T_Printers[Printers])*COUNTA([1]!T_Resins[Resins]),"",INDEX([1]!T_Printers[Printers],INT((ROW()-2)/COUNTA([1]!T_Resins[Resins])+1)))</f>
        <v>EPAX X133</v>
      </c>
      <c r="B2008" t="str">
        <f>_xlfn.XLOOKUP(A2008,[1]!T_Printers[Printers],[1]!T_Printers[Icon link],,0)</f>
        <v>EPAXX133</v>
      </c>
      <c r="C2008" t="str">
        <f t="array" ref="C2008">IF(ROW()-1&gt;COUNTA([1]!T_Printers[Printers])*COUNTA([1]!T_Resins[Resins]),"",INDEX([1]!T_Resins[Resins],MOD(ROW()-2,COUNTA([1]!T_Resins[Resins]))+1))</f>
        <v>Dental Yellow Clear PRO</v>
      </c>
      <c r="D2008">
        <f>IF(SUM(E2008:J2008)&lt;&gt;0,IF(ROW()-1&gt;COUNTA([1]!T_Printers[Printers])*COUNTA([1]!T_Resins[Resins]),"",2),"")</f>
        <v>2</v>
      </c>
      <c r="E2008" cm="1">
        <f t="array" ref="E2008">IFERROR(IF(ROW()-1&gt;COUNTA([1]!T_Printers[Printers])*COUNTA([1]!T_Resins[Resins]),"",_xlfn.IFS(ROUND(VLOOKUP(C2008,[1]!T_Resins[#Data],2,FALSE)/VLOOKUP(A2008,[1]!T_Printers[#Data],5,FALSE),1)&lt;=_xlfn.XLOOKUP(B2008,[1]Printers!L:L,[1]Printers!O:O,1,0,),ROUND(VLOOKUP(C2008,[1]!T_Resins[#Data],2,FALSE)/VLOOKUP(A2008,[1]!T_Printers[#Data],5,FALSE),1),ROUND(VLOOKUP(C2008,[1]!T_Resins[#Data],2,FALSE)/VLOOKUP(A2008,[1]!T_Printers[#Data],5,FALSE),1)&gt;_xlfn.XLOOKUP(B2008,[1]Printers!L:L,[1]Printers!O:O,1,0,),10)),"Используйте слой 100 мкм")</f>
        <v>7</v>
      </c>
      <c r="F2008">
        <f>IFERROR(IF(ROUND(_xlfn.XLOOKUP([1]Parameters!B2008,[1]Printers!L:L,[1]Printers!Q:Q,,0)*E2008/10,0)*10&lt;_xlfn.XLOOKUP([1]Parameters!B2008,[1]Printers!L:L,[1]Printers!P:P,,0),ROUND(_xlfn.XLOOKUP([1]Parameters!B2008,[1]Printers!L:L,[1]Printers!Q:Q,,0)*E2008/10,0)*10,_xlfn.XLOOKUP([1]Parameters!B2008,[1]Printers!L:L,[1]Printers!P:P,,0)),"")</f>
        <v>60</v>
      </c>
      <c r="G2008" cm="1">
        <f t="array" ref="G2008">IFERROR(IF(ROW()-1&gt;COUNTA([1]!T_Printers[Printers])*COUNTA([1]!T_Resins[Resins]),"",_xlfn.IFS(ROUND(VLOOKUP(C2008,[1]!T_Resins[#Data],3,FALSE)/VLOOKUP(A2008,[1]!T_Printers[#Data],5,FALSE),1)&lt;=_xlfn.XLOOKUP(B2008,[1]Printers!L:L,[1]Printers!O:O,1,0,),ROUND(VLOOKUP(C2008,[1]!T_Resins[#Data],3,FALSE)/VLOOKUP(A2008,[1]!T_Printers[#Data],5,FALSE),1),ROUND(VLOOKUP(C2008,[1]!T_Resins[#Data],3,FALSE)/VLOOKUP(A2008,[1]!T_Printers[#Data],5,FALSE),1)&gt;_xlfn.XLOOKUP(B2008,[1]Printers!L:L,[1]Printers!O:O,1,0,),10)),"")</f>
        <v>9.1</v>
      </c>
      <c r="H2008">
        <f>IFERROR(IF(ROUND(_xlfn.XLOOKUP([1]Parameters!B2008,[1]Printers!L:L,[1]Printers!Q:Q,,0)*G2008/10,0)*10&lt;_xlfn.XLOOKUP([1]Parameters!B2008,[1]Printers!L:L,[1]Printers!P:P,,0),ROUND(_xlfn.XLOOKUP([1]Parameters!B2008,[1]Printers!L:L,[1]Printers!Q:Q,,0)*G2008/10,0)*10,_xlfn.XLOOKUP([1]Parameters!B2008,[1]Printers!L:L,[1]Printers!P:P,,0)),"")</f>
        <v>80</v>
      </c>
      <c r="I2008" s="3" t="str" cm="1">
        <f t="array" ref="I2008">IFERROR(IF(ROW()-1&gt;COUNTA([1]!T_Printers[Printers])*COUNTA([1]!T_Resins[Resins]),"",_xlfn.IFS(ROUND(VLOOKUP(C2008,[1]!T_Resins[#Data],4,FALSE)/VLOOKUP(A2008,[1]!T_Printers[#Data],5,FALSE),1)&lt;=_xlfn.XLOOKUP(B2008,[1]Printers!L:L,[1]Printers!O:O,1,0,),ROUND(VLOOKUP(C2008,[1]!T_Resins[#Data],4,FALSE)/VLOOKUP(A2008,[1]!T_Printers[#Data],5,FALSE),1),ROUND(VLOOKUP(C2008,[1]!T_Resins[#Data],4,FALSE)/VLOOKUP(A2008,[1]!T_Printers[#Data],5,FALSE),1)&gt;_xlfn.XLOOKUP(B2008,[1]Printers!L:L,[1]Printers!O:O,1,0,),"")),"")</f>
        <v/>
      </c>
      <c r="J2008" t="str">
        <f>IFERROR(IF(ROUND(_xlfn.XLOOKUP([1]Parameters!B2008,[1]Printers!L:L,[1]Printers!Q:Q,,0)*I2008/10,0)*10&lt;_xlfn.XLOOKUP([1]Parameters!B2008,[1]Printers!L:L,[1]Printers!P:P,,0),ROUND(_xlfn.XLOOKUP([1]Parameters!B2008,[1]Printers!L:L,[1]Printers!Q:Q,,0)*I2008/10,0)*10,_xlfn.XLOOKUP([1]Parameters!B2008,[1]Printers!L:L,[1]Printers!P:P,,0)),"")</f>
        <v/>
      </c>
      <c r="K2008">
        <f>IF(SUM(E2008:J2008)&lt;&gt;0,VLOOKUP(A2008,[1]!T_Printers[#Data],10,FALSE)+VLOOKUP(C2008,[1]!T_Resins[#Data],10,FALSE),"")</f>
        <v>8</v>
      </c>
      <c r="L2008">
        <f>IF(SUM(E2008:J2008)&lt;&gt;0,VLOOKUP(A2008,[1]!T_Printers[#Data],11,FALSE),"")</f>
        <v>9</v>
      </c>
      <c r="M2008">
        <f>IF(SUM(E2008:J2008)&lt;&gt;0,VLOOKUP(C2008,[1]!T_Resins[#Data],8,FALSE),"")</f>
        <v>120</v>
      </c>
      <c r="N2008">
        <f>IF(_xlfn.XLOOKUP(B2008,[1]Printers!$L:$L,[1]Printers!$R:$R,0,0)&gt;0,[1]Parameters!M2008,IF(SUM(E2008:J2008)&lt;&gt;0,VLOOKUP(C2008,[1]!T_Resins[#Data],9,FALSE),""))</f>
        <v>180</v>
      </c>
      <c r="O2008" t="str">
        <f t="shared" si="31"/>
        <v>EPAXX133</v>
      </c>
    </row>
    <row r="2009" spans="1:15" x14ac:dyDescent="0.25">
      <c r="A2009" t="str">
        <f t="array" ref="A2009">IF(ROW()-1&gt;COUNTA([1]!T_Printers[Printers])*COUNTA([1]!T_Resins[Resins]),"",INDEX([1]!T_Printers[Printers],INT((ROW()-2)/COUNTA([1]!T_Resins[Resins])+1)))</f>
        <v>EPAX X133</v>
      </c>
      <c r="B2009" t="str">
        <f>_xlfn.XLOOKUP(A2009,[1]!T_Printers[Printers],[1]!T_Printers[Icon link],,0)</f>
        <v>EPAXX133</v>
      </c>
      <c r="C2009" t="str">
        <f t="array" ref="C2009">IF(ROW()-1&gt;COUNTA([1]!T_Printers[Printers])*COUNTA([1]!T_Resins[Resins]),"",INDEX([1]!T_Resins[Resins],MOD(ROW()-2,COUNTA([1]!T_Resins[Resins]))+1))</f>
        <v>Industrial ABS Black</v>
      </c>
      <c r="D2009">
        <f>IF(SUM(E2009:J2009)&lt;&gt;0,IF(ROW()-1&gt;COUNTA([1]!T_Printers[Printers])*COUNTA([1]!T_Resins[Resins]),"",2),"")</f>
        <v>2</v>
      </c>
      <c r="E2009" cm="1">
        <f t="array" ref="E2009">IFERROR(IF(ROW()-1&gt;COUNTA([1]!T_Printers[Printers])*COUNTA([1]!T_Resins[Resins]),"",_xlfn.IFS(ROUND(VLOOKUP(C2009,[1]!T_Resins[#Data],2,FALSE)/VLOOKUP(A2009,[1]!T_Printers[#Data],5,FALSE),1)&lt;=_xlfn.XLOOKUP(B2009,[1]Printers!L:L,[1]Printers!O:O,1,0,),ROUND(VLOOKUP(C2009,[1]!T_Resins[#Data],2,FALSE)/VLOOKUP(A2009,[1]!T_Printers[#Data],5,FALSE),1),ROUND(VLOOKUP(C2009,[1]!T_Resins[#Data],2,FALSE)/VLOOKUP(A2009,[1]!T_Printers[#Data],5,FALSE),1)&gt;_xlfn.XLOOKUP(B2009,[1]Printers!L:L,[1]Printers!O:O,1,0,),10)),"Используйте слой 100 мкм")</f>
        <v>5.6</v>
      </c>
      <c r="F2009">
        <f>IFERROR(IF(ROUND(_xlfn.XLOOKUP([1]Parameters!B2009,[1]Printers!L:L,[1]Printers!Q:Q,,0)*E2009/10,0)*10&lt;_xlfn.XLOOKUP([1]Parameters!B2009,[1]Printers!L:L,[1]Printers!P:P,,0),ROUND(_xlfn.XLOOKUP([1]Parameters!B2009,[1]Printers!L:L,[1]Printers!Q:Q,,0)*E2009/10,0)*10,_xlfn.XLOOKUP([1]Parameters!B2009,[1]Printers!L:L,[1]Printers!P:P,,0)),"")</f>
        <v>50</v>
      </c>
      <c r="G2009" cm="1">
        <f t="array" ref="G2009">IFERROR(IF(ROW()-1&gt;COUNTA([1]!T_Printers[Printers])*COUNTA([1]!T_Resins[Resins]),"",_xlfn.IFS(ROUND(VLOOKUP(C2009,[1]!T_Resins[#Data],3,FALSE)/VLOOKUP(A2009,[1]!T_Printers[#Data],5,FALSE),1)&lt;=_xlfn.XLOOKUP(B2009,[1]Printers!L:L,[1]Printers!O:O,1,0,),ROUND(VLOOKUP(C2009,[1]!T_Resins[#Data],3,FALSE)/VLOOKUP(A2009,[1]!T_Printers[#Data],5,FALSE),1),ROUND(VLOOKUP(C2009,[1]!T_Resins[#Data],3,FALSE)/VLOOKUP(A2009,[1]!T_Printers[#Data],5,FALSE),1)&gt;_xlfn.XLOOKUP(B2009,[1]Printers!L:L,[1]Printers!O:O,1,0,),10)),"")</f>
        <v>7.2</v>
      </c>
      <c r="H2009">
        <f>IFERROR(IF(ROUND(_xlfn.XLOOKUP([1]Parameters!B2009,[1]Printers!L:L,[1]Printers!Q:Q,,0)*G2009/10,0)*10&lt;_xlfn.XLOOKUP([1]Parameters!B2009,[1]Printers!L:L,[1]Printers!P:P,,0),ROUND(_xlfn.XLOOKUP([1]Parameters!B2009,[1]Printers!L:L,[1]Printers!Q:Q,,0)*G2009/10,0)*10,_xlfn.XLOOKUP([1]Parameters!B2009,[1]Printers!L:L,[1]Printers!P:P,,0)),"")</f>
        <v>60</v>
      </c>
      <c r="I2009" s="3" t="str" cm="1">
        <f t="array" ref="I2009">IFERROR(IF(ROW()-1&gt;COUNTA([1]!T_Printers[Printers])*COUNTA([1]!T_Resins[Resins]),"",_xlfn.IFS(ROUND(VLOOKUP(C2009,[1]!T_Resins[#Data],4,FALSE)/VLOOKUP(A2009,[1]!T_Printers[#Data],5,FALSE),1)&lt;=_xlfn.XLOOKUP(B2009,[1]Printers!L:L,[1]Printers!O:O,1,0,),ROUND(VLOOKUP(C2009,[1]!T_Resins[#Data],4,FALSE)/VLOOKUP(A2009,[1]!T_Printers[#Data],5,FALSE),1),ROUND(VLOOKUP(C2009,[1]!T_Resins[#Data],4,FALSE)/VLOOKUP(A2009,[1]!T_Printers[#Data],5,FALSE),1)&gt;_xlfn.XLOOKUP(B2009,[1]Printers!L:L,[1]Printers!O:O,1,0,),"")),"")</f>
        <v/>
      </c>
      <c r="J2009" t="str">
        <f>IFERROR(IF(ROUND(_xlfn.XLOOKUP([1]Parameters!B2009,[1]Printers!L:L,[1]Printers!Q:Q,,0)*I2009/10,0)*10&lt;_xlfn.XLOOKUP([1]Parameters!B2009,[1]Printers!L:L,[1]Printers!P:P,,0),ROUND(_xlfn.XLOOKUP([1]Parameters!B2009,[1]Printers!L:L,[1]Printers!Q:Q,,0)*I2009/10,0)*10,_xlfn.XLOOKUP([1]Parameters!B2009,[1]Printers!L:L,[1]Printers!P:P,,0)),"")</f>
        <v/>
      </c>
      <c r="K2009">
        <f>IF(SUM(E2009:J2009)&lt;&gt;0,VLOOKUP(A2009,[1]!T_Printers[#Data],10,FALSE)+VLOOKUP(C2009,[1]!T_Resins[#Data],10,FALSE),"")</f>
        <v>8</v>
      </c>
      <c r="L2009">
        <f>IF(SUM(E2009:J2009)&lt;&gt;0,VLOOKUP(A2009,[1]!T_Printers[#Data],11,FALSE),"")</f>
        <v>9</v>
      </c>
      <c r="M2009">
        <f>IF(SUM(E2009:J2009)&lt;&gt;0,VLOOKUP(C2009,[1]!T_Resins[#Data],8,FALSE),"")</f>
        <v>60</v>
      </c>
      <c r="N2009">
        <f>IF(_xlfn.XLOOKUP(B2009,[1]Printers!$L:$L,[1]Printers!$R:$R,0,0)&gt;0,[1]Parameters!M2009,IF(SUM(E2009:J2009)&lt;&gt;0,VLOOKUP(C2009,[1]!T_Resins[#Data],9,FALSE),""))</f>
        <v>60</v>
      </c>
      <c r="O2009" t="str">
        <f t="shared" si="31"/>
        <v>EPAXX133</v>
      </c>
    </row>
    <row r="2010" spans="1:15" x14ac:dyDescent="0.25">
      <c r="A2010" t="str">
        <f t="array" ref="A2010">IF(ROW()-1&gt;COUNTA([1]!T_Printers[Printers])*COUNTA([1]!T_Resins[Resins]),"",INDEX([1]!T_Printers[Printers],INT((ROW()-2)/COUNTA([1]!T_Resins[Resins])+1)))</f>
        <v>EPAX X133</v>
      </c>
      <c r="B2010" t="str">
        <f>_xlfn.XLOOKUP(A2010,[1]!T_Printers[Printers],[1]!T_Printers[Icon link],,0)</f>
        <v>EPAXX133</v>
      </c>
      <c r="C2010" t="str">
        <f t="array" ref="C2010">IF(ROW()-1&gt;COUNTA([1]!T_Printers[Printers])*COUNTA([1]!T_Resins[Resins]),"",INDEX([1]!T_Resins[Resins],MOD(ROW()-2,COUNTA([1]!T_Resins[Resins]))+1))</f>
        <v>Industrial ABS-Like Grey</v>
      </c>
      <c r="D2010">
        <f>IF(SUM(E2010:J2010)&lt;&gt;0,IF(ROW()-1&gt;COUNTA([1]!T_Printers[Printers])*COUNTA([1]!T_Resins[Resins]),"",2),"")</f>
        <v>2</v>
      </c>
      <c r="E2010" cm="1">
        <f t="array" ref="E2010">IFERROR(IF(ROW()-1&gt;COUNTA([1]!T_Printers[Printers])*COUNTA([1]!T_Resins[Resins]),"",_xlfn.IFS(ROUND(VLOOKUP(C2010,[1]!T_Resins[#Data],2,FALSE)/VLOOKUP(A2010,[1]!T_Printers[#Data],5,FALSE),1)&lt;=_xlfn.XLOOKUP(B2010,[1]Printers!L:L,[1]Printers!O:O,1,0,),ROUND(VLOOKUP(C2010,[1]!T_Resins[#Data],2,FALSE)/VLOOKUP(A2010,[1]!T_Printers[#Data],5,FALSE),1),ROUND(VLOOKUP(C2010,[1]!T_Resins[#Data],2,FALSE)/VLOOKUP(A2010,[1]!T_Printers[#Data],5,FALSE),1)&gt;_xlfn.XLOOKUP(B2010,[1]Printers!L:L,[1]Printers!O:O,1,0,),10)),"Используйте слой 100 мкм")</f>
        <v>5.5</v>
      </c>
      <c r="F2010">
        <f>IFERROR(IF(ROUND(_xlfn.XLOOKUP([1]Parameters!B2010,[1]Printers!L:L,[1]Printers!Q:Q,,0)*E2010/10,0)*10&lt;_xlfn.XLOOKUP([1]Parameters!B2010,[1]Printers!L:L,[1]Printers!P:P,,0),ROUND(_xlfn.XLOOKUP([1]Parameters!B2010,[1]Printers!L:L,[1]Printers!Q:Q,,0)*E2010/10,0)*10,_xlfn.XLOOKUP([1]Parameters!B2010,[1]Printers!L:L,[1]Printers!P:P,,0)),"")</f>
        <v>50</v>
      </c>
      <c r="G2010" cm="1">
        <f t="array" ref="G2010">IFERROR(IF(ROW()-1&gt;COUNTA([1]!T_Printers[Printers])*COUNTA([1]!T_Resins[Resins]),"",_xlfn.IFS(ROUND(VLOOKUP(C2010,[1]!T_Resins[#Data],3,FALSE)/VLOOKUP(A2010,[1]!T_Printers[#Data],5,FALSE),1)&lt;=_xlfn.XLOOKUP(B2010,[1]Printers!L:L,[1]Printers!O:O,1,0,),ROUND(VLOOKUP(C2010,[1]!T_Resins[#Data],3,FALSE)/VLOOKUP(A2010,[1]!T_Printers[#Data],5,FALSE),1),ROUND(VLOOKUP(C2010,[1]!T_Resins[#Data],3,FALSE)/VLOOKUP(A2010,[1]!T_Printers[#Data],5,FALSE),1)&gt;_xlfn.XLOOKUP(B2010,[1]Printers!L:L,[1]Printers!O:O,1,0,),10)),"")</f>
        <v>7.2</v>
      </c>
      <c r="H2010">
        <f>IFERROR(IF(ROUND(_xlfn.XLOOKUP([1]Parameters!B2010,[1]Printers!L:L,[1]Printers!Q:Q,,0)*G2010/10,0)*10&lt;_xlfn.XLOOKUP([1]Parameters!B2010,[1]Printers!L:L,[1]Printers!P:P,,0),ROUND(_xlfn.XLOOKUP([1]Parameters!B2010,[1]Printers!L:L,[1]Printers!Q:Q,,0)*G2010/10,0)*10,_xlfn.XLOOKUP([1]Parameters!B2010,[1]Printers!L:L,[1]Printers!P:P,,0)),"")</f>
        <v>60</v>
      </c>
      <c r="I2010" s="3" t="str" cm="1">
        <f t="array" ref="I2010">IFERROR(IF(ROW()-1&gt;COUNTA([1]!T_Printers[Printers])*COUNTA([1]!T_Resins[Resins]),"",_xlfn.IFS(ROUND(VLOOKUP(C2010,[1]!T_Resins[#Data],4,FALSE)/VLOOKUP(A2010,[1]!T_Printers[#Data],5,FALSE),1)&lt;=_xlfn.XLOOKUP(B2010,[1]Printers!L:L,[1]Printers!O:O,1,0,),ROUND(VLOOKUP(C2010,[1]!T_Resins[#Data],4,FALSE)/VLOOKUP(A2010,[1]!T_Printers[#Data],5,FALSE),1),ROUND(VLOOKUP(C2010,[1]!T_Resins[#Data],4,FALSE)/VLOOKUP(A2010,[1]!T_Printers[#Data],5,FALSE),1)&gt;_xlfn.XLOOKUP(B2010,[1]Printers!L:L,[1]Printers!O:O,1,0,),"")),"")</f>
        <v/>
      </c>
      <c r="J2010" t="str">
        <f>IFERROR(IF(ROUND(_xlfn.XLOOKUP([1]Parameters!B2010,[1]Printers!L:L,[1]Printers!Q:Q,,0)*I2010/10,0)*10&lt;_xlfn.XLOOKUP([1]Parameters!B2010,[1]Printers!L:L,[1]Printers!P:P,,0),ROUND(_xlfn.XLOOKUP([1]Parameters!B2010,[1]Printers!L:L,[1]Printers!Q:Q,,0)*I2010/10,0)*10,_xlfn.XLOOKUP([1]Parameters!B2010,[1]Printers!L:L,[1]Printers!P:P,,0)),"")</f>
        <v/>
      </c>
      <c r="K2010">
        <f>IF(SUM(E2010:J2010)&lt;&gt;0,VLOOKUP(A2010,[1]!T_Printers[#Data],10,FALSE)+VLOOKUP(C2010,[1]!T_Resins[#Data],10,FALSE),"")</f>
        <v>8</v>
      </c>
      <c r="L2010">
        <f>IF(SUM(E2010:J2010)&lt;&gt;0,VLOOKUP(A2010,[1]!T_Printers[#Data],11,FALSE),"")</f>
        <v>9</v>
      </c>
      <c r="M2010">
        <f>IF(SUM(E2010:J2010)&lt;&gt;0,VLOOKUP(C2010,[1]!T_Resins[#Data],8,FALSE),"")</f>
        <v>120</v>
      </c>
      <c r="N2010">
        <f>IF(_xlfn.XLOOKUP(B2010,[1]Printers!$L:$L,[1]Printers!$R:$R,0,0)&gt;0,[1]Parameters!M2010,IF(SUM(E2010:J2010)&lt;&gt;0,VLOOKUP(C2010,[1]!T_Resins[#Data],9,FALSE),""))</f>
        <v>180</v>
      </c>
      <c r="O2010" t="str">
        <f t="shared" si="31"/>
        <v>EPAXX133</v>
      </c>
    </row>
    <row r="2011" spans="1:15" x14ac:dyDescent="0.25">
      <c r="A2011" t="str">
        <f t="array" ref="A2011">IF(ROW()-1&gt;COUNTA([1]!T_Printers[Printers])*COUNTA([1]!T_Resins[Resins]),"",INDEX([1]!T_Printers[Printers],INT((ROW()-2)/COUNTA([1]!T_Resins[Resins])+1)))</f>
        <v>EPAX X133</v>
      </c>
      <c r="B2011" t="str">
        <f>_xlfn.XLOOKUP(A2011,[1]!T_Printers[Printers],[1]!T_Printers[Icon link],,0)</f>
        <v>EPAXX133</v>
      </c>
      <c r="C2011" t="str">
        <f t="array" ref="C2011">IF(ROW()-1&gt;COUNTA([1]!T_Printers[Printers])*COUNTA([1]!T_Resins[Resins]),"",INDEX([1]!T_Resins[Resins],MOD(ROW()-2,COUNTA([1]!T_Resins[Resins]))+1))</f>
        <v>Industrial Flex Natural Clear</v>
      </c>
      <c r="D2011">
        <f>IF(SUM(E2011:J2011)&lt;&gt;0,IF(ROW()-1&gt;COUNTA([1]!T_Printers[Printers])*COUNTA([1]!T_Resins[Resins]),"",2),"")</f>
        <v>2</v>
      </c>
      <c r="E2011" cm="1">
        <f t="array" ref="E2011">IFERROR(IF(ROW()-1&gt;COUNTA([1]!T_Printers[Printers])*COUNTA([1]!T_Resins[Resins]),"",_xlfn.IFS(ROUND(VLOOKUP(C2011,[1]!T_Resins[#Data],2,FALSE)/VLOOKUP(A2011,[1]!T_Printers[#Data],5,FALSE),1)&lt;=_xlfn.XLOOKUP(B2011,[1]Printers!L:L,[1]Printers!O:O,1,0,),ROUND(VLOOKUP(C2011,[1]!T_Resins[#Data],2,FALSE)/VLOOKUP(A2011,[1]!T_Printers[#Data],5,FALSE),1),ROUND(VLOOKUP(C2011,[1]!T_Resins[#Data],2,FALSE)/VLOOKUP(A2011,[1]!T_Printers[#Data],5,FALSE),1)&gt;_xlfn.XLOOKUP(B2011,[1]Printers!L:L,[1]Printers!O:O,1,0,),10)),"Используйте слой 100 мкм")</f>
        <v>2.1</v>
      </c>
      <c r="F2011">
        <f>IFERROR(IF(ROUND(_xlfn.XLOOKUP([1]Parameters!B2011,[1]Printers!L:L,[1]Printers!Q:Q,,0)*E2011/10,0)*10&lt;_xlfn.XLOOKUP([1]Parameters!B2011,[1]Printers!L:L,[1]Printers!P:P,,0),ROUND(_xlfn.XLOOKUP([1]Parameters!B2011,[1]Printers!L:L,[1]Printers!Q:Q,,0)*E2011/10,0)*10,_xlfn.XLOOKUP([1]Parameters!B2011,[1]Printers!L:L,[1]Printers!P:P,,0)),"")</f>
        <v>20</v>
      </c>
      <c r="G2011" cm="1">
        <f t="array" ref="G2011">IFERROR(IF(ROW()-1&gt;COUNTA([1]!T_Printers[Printers])*COUNTA([1]!T_Resins[Resins]),"",_xlfn.IFS(ROUND(VLOOKUP(C2011,[1]!T_Resins[#Data],3,FALSE)/VLOOKUP(A2011,[1]!T_Printers[#Data],5,FALSE),1)&lt;=_xlfn.XLOOKUP(B2011,[1]Printers!L:L,[1]Printers!O:O,1,0,),ROUND(VLOOKUP(C2011,[1]!T_Resins[#Data],3,FALSE)/VLOOKUP(A2011,[1]!T_Printers[#Data],5,FALSE),1),ROUND(VLOOKUP(C2011,[1]!T_Resins[#Data],3,FALSE)/VLOOKUP(A2011,[1]!T_Printers[#Data],5,FALSE),1)&gt;_xlfn.XLOOKUP(B2011,[1]Printers!L:L,[1]Printers!O:O,1,0,),10)),"")</f>
        <v>2.7</v>
      </c>
      <c r="H2011">
        <f>IFERROR(IF(ROUND(_xlfn.XLOOKUP([1]Parameters!B2011,[1]Printers!L:L,[1]Printers!Q:Q,,0)*G2011/10,0)*10&lt;_xlfn.XLOOKUP([1]Parameters!B2011,[1]Printers!L:L,[1]Printers!P:P,,0),ROUND(_xlfn.XLOOKUP([1]Parameters!B2011,[1]Printers!L:L,[1]Printers!Q:Q,,0)*G2011/10,0)*10,_xlfn.XLOOKUP([1]Parameters!B2011,[1]Printers!L:L,[1]Printers!P:P,,0)),"")</f>
        <v>20</v>
      </c>
      <c r="I2011" s="3" t="str" cm="1">
        <f t="array" ref="I2011">IFERROR(IF(ROW()-1&gt;COUNTA([1]!T_Printers[Printers])*COUNTA([1]!T_Resins[Resins]),"",_xlfn.IFS(ROUND(VLOOKUP(C2011,[1]!T_Resins[#Data],4,FALSE)/VLOOKUP(A2011,[1]!T_Printers[#Data],5,FALSE),1)&lt;=_xlfn.XLOOKUP(B2011,[1]Printers!L:L,[1]Printers!O:O,1,0,),ROUND(VLOOKUP(C2011,[1]!T_Resins[#Data],4,FALSE)/VLOOKUP(A2011,[1]!T_Printers[#Data],5,FALSE),1),ROUND(VLOOKUP(C2011,[1]!T_Resins[#Data],4,FALSE)/VLOOKUP(A2011,[1]!T_Printers[#Data],5,FALSE),1)&gt;_xlfn.XLOOKUP(B2011,[1]Printers!L:L,[1]Printers!O:O,1,0,),"")),"")</f>
        <v/>
      </c>
      <c r="J2011" t="str">
        <f>IFERROR(IF(ROUND(_xlfn.XLOOKUP([1]Parameters!B2011,[1]Printers!L:L,[1]Printers!Q:Q,,0)*I2011/10,0)*10&lt;_xlfn.XLOOKUP([1]Parameters!B2011,[1]Printers!L:L,[1]Printers!P:P,,0),ROUND(_xlfn.XLOOKUP([1]Parameters!B2011,[1]Printers!L:L,[1]Printers!Q:Q,,0)*I2011/10,0)*10,_xlfn.XLOOKUP([1]Parameters!B2011,[1]Printers!L:L,[1]Printers!P:P,,0)),"")</f>
        <v/>
      </c>
      <c r="K2011">
        <f>IF(SUM(E2011:J2011)&lt;&gt;0,VLOOKUP(A2011,[1]!T_Printers[#Data],10,FALSE)+VLOOKUP(C2011,[1]!T_Resins[#Data],10,FALSE),"")</f>
        <v>8</v>
      </c>
      <c r="L2011">
        <f>IF(SUM(E2011:J2011)&lt;&gt;0,VLOOKUP(A2011,[1]!T_Printers[#Data],11,FALSE),"")</f>
        <v>9</v>
      </c>
      <c r="M2011">
        <f>IF(SUM(E2011:J2011)&lt;&gt;0,VLOOKUP(C2011,[1]!T_Resins[#Data],8,FALSE),"")</f>
        <v>60</v>
      </c>
      <c r="N2011">
        <f>IF(_xlfn.XLOOKUP(B2011,[1]Printers!$L:$L,[1]Printers!$R:$R,0,0)&gt;0,[1]Parameters!M2011,IF(SUM(E2011:J2011)&lt;&gt;0,VLOOKUP(C2011,[1]!T_Resins[#Data],9,FALSE),""))</f>
        <v>60</v>
      </c>
      <c r="O2011" t="str">
        <f t="shared" si="31"/>
        <v>EPAXX133</v>
      </c>
    </row>
    <row r="2012" spans="1:15" x14ac:dyDescent="0.25">
      <c r="A2012" t="str">
        <f t="array" ref="A2012">IF(ROW()-1&gt;COUNTA([1]!T_Printers[Printers])*COUNTA([1]!T_Resins[Resins]),"",INDEX([1]!T_Printers[Printers],INT((ROW()-2)/COUNTA([1]!T_Resins[Resins])+1)))</f>
        <v>EPAX X133</v>
      </c>
      <c r="B2012" t="str">
        <f>_xlfn.XLOOKUP(A2012,[1]!T_Printers[Printers],[1]!T_Printers[Icon link],,0)</f>
        <v>EPAXX133</v>
      </c>
      <c r="C2012" t="str">
        <f t="array" ref="C2012">IF(ROW()-1&gt;COUNTA([1]!T_Printers[Printers])*COUNTA([1]!T_Resins[Resins]),"",INDEX([1]!T_Resins[Resins],MOD(ROW()-2,COUNTA([1]!T_Resins[Resins]))+1))</f>
        <v>Industrial Nylon Like</v>
      </c>
      <c r="D2012">
        <f>IF(SUM(E2012:J2012)&lt;&gt;0,IF(ROW()-1&gt;COUNTA([1]!T_Printers[Printers])*COUNTA([1]!T_Resins[Resins]),"",2),"")</f>
        <v>2</v>
      </c>
      <c r="E2012" cm="1">
        <f t="array" ref="E2012">IFERROR(IF(ROW()-1&gt;COUNTA([1]!T_Printers[Printers])*COUNTA([1]!T_Resins[Resins]),"",_xlfn.IFS(ROUND(VLOOKUP(C2012,[1]!T_Resins[#Data],2,FALSE)/VLOOKUP(A2012,[1]!T_Printers[#Data],5,FALSE),1)&lt;=_xlfn.XLOOKUP(B2012,[1]Printers!L:L,[1]Printers!O:O,1,0,),ROUND(VLOOKUP(C2012,[1]!T_Resins[#Data],2,FALSE)/VLOOKUP(A2012,[1]!T_Printers[#Data],5,FALSE),1),ROUND(VLOOKUP(C2012,[1]!T_Resins[#Data],2,FALSE)/VLOOKUP(A2012,[1]!T_Printers[#Data],5,FALSE),1)&gt;_xlfn.XLOOKUP(B2012,[1]Printers!L:L,[1]Printers!O:O,1,0,),10)),"Используйте слой 100 мкм")</f>
        <v>1.5</v>
      </c>
      <c r="F2012">
        <f>IFERROR(IF(ROUND(_xlfn.XLOOKUP([1]Parameters!B2012,[1]Printers!L:L,[1]Printers!Q:Q,,0)*E2012/10,0)*10&lt;_xlfn.XLOOKUP([1]Parameters!B2012,[1]Printers!L:L,[1]Printers!P:P,,0),ROUND(_xlfn.XLOOKUP([1]Parameters!B2012,[1]Printers!L:L,[1]Printers!Q:Q,,0)*E2012/10,0)*10,_xlfn.XLOOKUP([1]Parameters!B2012,[1]Printers!L:L,[1]Printers!P:P,,0)),"")</f>
        <v>10</v>
      </c>
      <c r="G2012" cm="1">
        <f t="array" ref="G2012">IFERROR(IF(ROW()-1&gt;COUNTA([1]!T_Printers[Printers])*COUNTA([1]!T_Resins[Resins]),"",_xlfn.IFS(ROUND(VLOOKUP(C2012,[1]!T_Resins[#Data],3,FALSE)/VLOOKUP(A2012,[1]!T_Printers[#Data],5,FALSE),1)&lt;=_xlfn.XLOOKUP(B2012,[1]Printers!L:L,[1]Printers!O:O,1,0,),ROUND(VLOOKUP(C2012,[1]!T_Resins[#Data],3,FALSE)/VLOOKUP(A2012,[1]!T_Printers[#Data],5,FALSE),1),ROUND(VLOOKUP(C2012,[1]!T_Resins[#Data],3,FALSE)/VLOOKUP(A2012,[1]!T_Printers[#Data],5,FALSE),1)&gt;_xlfn.XLOOKUP(B2012,[1]Printers!L:L,[1]Printers!O:O,1,0,),10)),"")</f>
        <v>2</v>
      </c>
      <c r="H2012">
        <f>IFERROR(IF(ROUND(_xlfn.XLOOKUP([1]Parameters!B2012,[1]Printers!L:L,[1]Printers!Q:Q,,0)*G2012/10,0)*10&lt;_xlfn.XLOOKUP([1]Parameters!B2012,[1]Printers!L:L,[1]Printers!P:P,,0),ROUND(_xlfn.XLOOKUP([1]Parameters!B2012,[1]Printers!L:L,[1]Printers!Q:Q,,0)*G2012/10,0)*10,_xlfn.XLOOKUP([1]Parameters!B2012,[1]Printers!L:L,[1]Printers!P:P,,0)),"")</f>
        <v>20</v>
      </c>
      <c r="I2012" s="3" t="str" cm="1">
        <f t="array" ref="I2012">IFERROR(IF(ROW()-1&gt;COUNTA([1]!T_Printers[Printers])*COUNTA([1]!T_Resins[Resins]),"",_xlfn.IFS(ROUND(VLOOKUP(C2012,[1]!T_Resins[#Data],4,FALSE)/VLOOKUP(A2012,[1]!T_Printers[#Data],5,FALSE),1)&lt;=_xlfn.XLOOKUP(B2012,[1]Printers!L:L,[1]Printers!O:O,1,0,),ROUND(VLOOKUP(C2012,[1]!T_Resins[#Data],4,FALSE)/VLOOKUP(A2012,[1]!T_Printers[#Data],5,FALSE),1),ROUND(VLOOKUP(C2012,[1]!T_Resins[#Data],4,FALSE)/VLOOKUP(A2012,[1]!T_Printers[#Data],5,FALSE),1)&gt;_xlfn.XLOOKUP(B2012,[1]Printers!L:L,[1]Printers!O:O,1,0,),"")),"")</f>
        <v/>
      </c>
      <c r="J2012" t="str">
        <f>IFERROR(IF(ROUND(_xlfn.XLOOKUP([1]Parameters!B2012,[1]Printers!L:L,[1]Printers!Q:Q,,0)*I2012/10,0)*10&lt;_xlfn.XLOOKUP([1]Parameters!B2012,[1]Printers!L:L,[1]Printers!P:P,,0),ROUND(_xlfn.XLOOKUP([1]Parameters!B2012,[1]Printers!L:L,[1]Printers!Q:Q,,0)*I2012/10,0)*10,_xlfn.XLOOKUP([1]Parameters!B2012,[1]Printers!L:L,[1]Printers!P:P,,0)),"")</f>
        <v/>
      </c>
      <c r="K2012">
        <f>IF(SUM(E2012:J2012)&lt;&gt;0,VLOOKUP(A2012,[1]!T_Printers[#Data],10,FALSE)+VLOOKUP(C2012,[1]!T_Resins[#Data],10,FALSE),"")</f>
        <v>8</v>
      </c>
      <c r="L2012">
        <f>IF(SUM(E2012:J2012)&lt;&gt;0,VLOOKUP(A2012,[1]!T_Printers[#Data],11,FALSE),"")</f>
        <v>9</v>
      </c>
      <c r="M2012">
        <f>IF(SUM(E2012:J2012)&lt;&gt;0,VLOOKUP(C2012,[1]!T_Resins[#Data],8,FALSE),"")</f>
        <v>60</v>
      </c>
      <c r="N2012">
        <f>IF(_xlfn.XLOOKUP(B2012,[1]Printers!$L:$L,[1]Printers!$R:$R,0,0)&gt;0,[1]Parameters!M2012,IF(SUM(E2012:J2012)&lt;&gt;0,VLOOKUP(C2012,[1]!T_Resins[#Data],9,FALSE),""))</f>
        <v>60</v>
      </c>
      <c r="O2012" t="str">
        <f t="shared" si="31"/>
        <v>EPAXX133</v>
      </c>
    </row>
    <row r="2013" spans="1:15" x14ac:dyDescent="0.25">
      <c r="A2013" t="str">
        <f t="array" ref="A2013">IF(ROW()-1&gt;COUNTA([1]!T_Printers[Printers])*COUNTA([1]!T_Resins[Resins]),"",INDEX([1]!T_Printers[Printers],INT((ROW()-2)/COUNTA([1]!T_Resins[Resins])+1)))</f>
        <v>EPAX X133</v>
      </c>
      <c r="B2013" t="str">
        <f>_xlfn.XLOOKUP(A2013,[1]!T_Printers[Printers],[1]!T_Printers[Icon link],,0)</f>
        <v>EPAXX133</v>
      </c>
      <c r="C2013" t="str">
        <f t="array" ref="C2013">IF(ROW()-1&gt;COUNTA([1]!T_Printers[Printers])*COUNTA([1]!T_Resins[Resins]),"",INDEX([1]!T_Resins[Resins],MOD(ROW()-2,COUNTA([1]!T_Resins[Resins]))+1))</f>
        <v>Industrial PP-Like</v>
      </c>
      <c r="D2013">
        <f>IF(SUM(E2013:J2013)&lt;&gt;0,IF(ROW()-1&gt;COUNTA([1]!T_Printers[Printers])*COUNTA([1]!T_Resins[Resins]),"",2),"")</f>
        <v>2</v>
      </c>
      <c r="E2013" cm="1">
        <f t="array" ref="E2013">IFERROR(IF(ROW()-1&gt;COUNTA([1]!T_Printers[Printers])*COUNTA([1]!T_Resins[Resins]),"",_xlfn.IFS(ROUND(VLOOKUP(C2013,[1]!T_Resins[#Data],2,FALSE)/VLOOKUP(A2013,[1]!T_Printers[#Data],5,FALSE),1)&lt;=_xlfn.XLOOKUP(B2013,[1]Printers!L:L,[1]Printers!O:O,1,0,),ROUND(VLOOKUP(C2013,[1]!T_Resins[#Data],2,FALSE)/VLOOKUP(A2013,[1]!T_Printers[#Data],5,FALSE),1),ROUND(VLOOKUP(C2013,[1]!T_Resins[#Data],2,FALSE)/VLOOKUP(A2013,[1]!T_Printers[#Data],5,FALSE),1)&gt;_xlfn.XLOOKUP(B2013,[1]Printers!L:L,[1]Printers!O:O,1,0,),10)),"Используйте слой 100 мкм")</f>
        <v>6.1</v>
      </c>
      <c r="F2013">
        <f>IFERROR(IF(ROUND(_xlfn.XLOOKUP([1]Parameters!B2013,[1]Printers!L:L,[1]Printers!Q:Q,,0)*E2013/10,0)*10&lt;_xlfn.XLOOKUP([1]Parameters!B2013,[1]Printers!L:L,[1]Printers!P:P,,0),ROUND(_xlfn.XLOOKUP([1]Parameters!B2013,[1]Printers!L:L,[1]Printers!Q:Q,,0)*E2013/10,0)*10,_xlfn.XLOOKUP([1]Parameters!B2013,[1]Printers!L:L,[1]Printers!P:P,,0)),"")</f>
        <v>50</v>
      </c>
      <c r="G2013" cm="1">
        <f t="array" ref="G2013">IFERROR(IF(ROW()-1&gt;COUNTA([1]!T_Printers[Printers])*COUNTA([1]!T_Resins[Resins]),"",_xlfn.IFS(ROUND(VLOOKUP(C2013,[1]!T_Resins[#Data],3,FALSE)/VLOOKUP(A2013,[1]!T_Printers[#Data],5,FALSE),1)&lt;=_xlfn.XLOOKUP(B2013,[1]Printers!L:L,[1]Printers!O:O,1,0,),ROUND(VLOOKUP(C2013,[1]!T_Resins[#Data],3,FALSE)/VLOOKUP(A2013,[1]!T_Printers[#Data],5,FALSE),1),ROUND(VLOOKUP(C2013,[1]!T_Resins[#Data],3,FALSE)/VLOOKUP(A2013,[1]!T_Printers[#Data],5,FALSE),1)&gt;_xlfn.XLOOKUP(B2013,[1]Printers!L:L,[1]Printers!O:O,1,0,),10)),"")</f>
        <v>7.7</v>
      </c>
      <c r="H2013">
        <f>IFERROR(IF(ROUND(_xlfn.XLOOKUP([1]Parameters!B2013,[1]Printers!L:L,[1]Printers!Q:Q,,0)*G2013/10,0)*10&lt;_xlfn.XLOOKUP([1]Parameters!B2013,[1]Printers!L:L,[1]Printers!P:P,,0),ROUND(_xlfn.XLOOKUP([1]Parameters!B2013,[1]Printers!L:L,[1]Printers!Q:Q,,0)*G2013/10,0)*10,_xlfn.XLOOKUP([1]Parameters!B2013,[1]Printers!L:L,[1]Printers!P:P,,0)),"")</f>
        <v>70</v>
      </c>
      <c r="I2013" s="3" t="str" cm="1">
        <f t="array" ref="I2013">IFERROR(IF(ROW()-1&gt;COUNTA([1]!T_Printers[Printers])*COUNTA([1]!T_Resins[Resins]),"",_xlfn.IFS(ROUND(VLOOKUP(C2013,[1]!T_Resins[#Data],4,FALSE)/VLOOKUP(A2013,[1]!T_Printers[#Data],5,FALSE),1)&lt;=_xlfn.XLOOKUP(B2013,[1]Printers!L:L,[1]Printers!O:O,1,0,),ROUND(VLOOKUP(C2013,[1]!T_Resins[#Data],4,FALSE)/VLOOKUP(A2013,[1]!T_Printers[#Data],5,FALSE),1),ROUND(VLOOKUP(C2013,[1]!T_Resins[#Data],4,FALSE)/VLOOKUP(A2013,[1]!T_Printers[#Data],5,FALSE),1)&gt;_xlfn.XLOOKUP(B2013,[1]Printers!L:L,[1]Printers!O:O,1,0,),"")),"")</f>
        <v/>
      </c>
      <c r="J2013" t="str">
        <f>IFERROR(IF(ROUND(_xlfn.XLOOKUP([1]Parameters!B2013,[1]Printers!L:L,[1]Printers!Q:Q,,0)*I2013/10,0)*10&lt;_xlfn.XLOOKUP([1]Parameters!B2013,[1]Printers!L:L,[1]Printers!P:P,,0),ROUND(_xlfn.XLOOKUP([1]Parameters!B2013,[1]Printers!L:L,[1]Printers!Q:Q,,0)*I2013/10,0)*10,_xlfn.XLOOKUP([1]Parameters!B2013,[1]Printers!L:L,[1]Printers!P:P,,0)),"")</f>
        <v/>
      </c>
      <c r="K2013">
        <f>IF(SUM(E2013:J2013)&lt;&gt;0,VLOOKUP(A2013,[1]!T_Printers[#Data],10,FALSE)+VLOOKUP(C2013,[1]!T_Resins[#Data],10,FALSE),"")</f>
        <v>8</v>
      </c>
      <c r="L2013">
        <f>IF(SUM(E2013:J2013)&lt;&gt;0,VLOOKUP(A2013,[1]!T_Printers[#Data],11,FALSE),"")</f>
        <v>9</v>
      </c>
      <c r="M2013">
        <f>IF(SUM(E2013:J2013)&lt;&gt;0,VLOOKUP(C2013,[1]!T_Resins[#Data],8,FALSE),"")</f>
        <v>60</v>
      </c>
      <c r="N2013">
        <f>IF(_xlfn.XLOOKUP(B2013,[1]Printers!$L:$L,[1]Printers!$R:$R,0,0)&gt;0,[1]Parameters!M2013,IF(SUM(E2013:J2013)&lt;&gt;0,VLOOKUP(C2013,[1]!T_Resins[#Data],9,FALSE),""))</f>
        <v>60</v>
      </c>
      <c r="O2013" t="str">
        <f t="shared" si="31"/>
        <v>EPAXX133</v>
      </c>
    </row>
    <row r="2014" spans="1:15" x14ac:dyDescent="0.25">
      <c r="A2014" t="str">
        <f t="array" ref="A2014">IF(ROW()-1&gt;COUNTA([1]!T_Printers[Printers])*COUNTA([1]!T_Resins[Resins]),"",INDEX([1]!T_Printers[Printers],INT((ROW()-2)/COUNTA([1]!T_Resins[Resins])+1)))</f>
        <v>EPAX X133</v>
      </c>
      <c r="B2014" t="str">
        <f>_xlfn.XLOOKUP(A2014,[1]!T_Printers[Printers],[1]!T_Printers[Icon link],,0)</f>
        <v>EPAXX133</v>
      </c>
      <c r="C2014" t="str">
        <f t="array" ref="C2014">IF(ROW()-1&gt;COUNTA([1]!T_Printers[Printers])*COUNTA([1]!T_Resins[Resins]),"",INDEX([1]!T_Resins[Resins],MOD(ROW()-2,COUNTA([1]!T_Resins[Resins]))+1))</f>
        <v>Industrial Rigid Black</v>
      </c>
      <c r="D2014">
        <f>IF(SUM(E2014:J2014)&lt;&gt;0,IF(ROW()-1&gt;COUNTA([1]!T_Printers[Printers])*COUNTA([1]!T_Resins[Resins]),"",2),"")</f>
        <v>2</v>
      </c>
      <c r="E2014" cm="1">
        <f t="array" ref="E2014">IFERROR(IF(ROW()-1&gt;COUNTA([1]!T_Printers[Printers])*COUNTA([1]!T_Resins[Resins]),"",_xlfn.IFS(ROUND(VLOOKUP(C2014,[1]!T_Resins[#Data],2,FALSE)/VLOOKUP(A2014,[1]!T_Printers[#Data],5,FALSE),1)&lt;=_xlfn.XLOOKUP(B2014,[1]Printers!L:L,[1]Printers!O:O,1,0,),ROUND(VLOOKUP(C2014,[1]!T_Resins[#Data],2,FALSE)/VLOOKUP(A2014,[1]!T_Printers[#Data],5,FALSE),1),ROUND(VLOOKUP(C2014,[1]!T_Resins[#Data],2,FALSE)/VLOOKUP(A2014,[1]!T_Printers[#Data],5,FALSE),1)&gt;_xlfn.XLOOKUP(B2014,[1]Printers!L:L,[1]Printers!O:O,1,0,),10)),"Используйте слой 100 мкм")</f>
        <v>5.6</v>
      </c>
      <c r="F2014">
        <f>IFERROR(IF(ROUND(_xlfn.XLOOKUP([1]Parameters!B2014,[1]Printers!L:L,[1]Printers!Q:Q,,0)*E2014/10,0)*10&lt;_xlfn.XLOOKUP([1]Parameters!B2014,[1]Printers!L:L,[1]Printers!P:P,,0),ROUND(_xlfn.XLOOKUP([1]Parameters!B2014,[1]Printers!L:L,[1]Printers!Q:Q,,0)*E2014/10,0)*10,_xlfn.XLOOKUP([1]Parameters!B2014,[1]Printers!L:L,[1]Printers!P:P,,0)),"")</f>
        <v>50</v>
      </c>
      <c r="G2014" cm="1">
        <f t="array" ref="G2014">IFERROR(IF(ROW()-1&gt;COUNTA([1]!T_Printers[Printers])*COUNTA([1]!T_Resins[Resins]),"",_xlfn.IFS(ROUND(VLOOKUP(C2014,[1]!T_Resins[#Data],3,FALSE)/VLOOKUP(A2014,[1]!T_Printers[#Data],5,FALSE),1)&lt;=_xlfn.XLOOKUP(B2014,[1]Printers!L:L,[1]Printers!O:O,1,0,),ROUND(VLOOKUP(C2014,[1]!T_Resins[#Data],3,FALSE)/VLOOKUP(A2014,[1]!T_Printers[#Data],5,FALSE),1),ROUND(VLOOKUP(C2014,[1]!T_Resins[#Data],3,FALSE)/VLOOKUP(A2014,[1]!T_Printers[#Data],5,FALSE),1)&gt;_xlfn.XLOOKUP(B2014,[1]Printers!L:L,[1]Printers!O:O,1,0,),10)),"")</f>
        <v>7.4</v>
      </c>
      <c r="H2014">
        <f>IFERROR(IF(ROUND(_xlfn.XLOOKUP([1]Parameters!B2014,[1]Printers!L:L,[1]Printers!Q:Q,,0)*G2014/10,0)*10&lt;_xlfn.XLOOKUP([1]Parameters!B2014,[1]Printers!L:L,[1]Printers!P:P,,0),ROUND(_xlfn.XLOOKUP([1]Parameters!B2014,[1]Printers!L:L,[1]Printers!Q:Q,,0)*G2014/10,0)*10,_xlfn.XLOOKUP([1]Parameters!B2014,[1]Printers!L:L,[1]Printers!P:P,,0)),"")</f>
        <v>70</v>
      </c>
      <c r="I2014" s="3" t="str" cm="1">
        <f t="array" ref="I2014">IFERROR(IF(ROW()-1&gt;COUNTA([1]!T_Printers[Printers])*COUNTA([1]!T_Resins[Resins]),"",_xlfn.IFS(ROUND(VLOOKUP(C2014,[1]!T_Resins[#Data],4,FALSE)/VLOOKUP(A2014,[1]!T_Printers[#Data],5,FALSE),1)&lt;=_xlfn.XLOOKUP(B2014,[1]Printers!L:L,[1]Printers!O:O,1,0,),ROUND(VLOOKUP(C2014,[1]!T_Resins[#Data],4,FALSE)/VLOOKUP(A2014,[1]!T_Printers[#Data],5,FALSE),1),ROUND(VLOOKUP(C2014,[1]!T_Resins[#Data],4,FALSE)/VLOOKUP(A2014,[1]!T_Printers[#Data],5,FALSE),1)&gt;_xlfn.XLOOKUP(B2014,[1]Printers!L:L,[1]Printers!O:O,1,0,),"")),"")</f>
        <v/>
      </c>
      <c r="J2014" t="str">
        <f>IFERROR(IF(ROUND(_xlfn.XLOOKUP([1]Parameters!B2014,[1]Printers!L:L,[1]Printers!Q:Q,,0)*I2014/10,0)*10&lt;_xlfn.XLOOKUP([1]Parameters!B2014,[1]Printers!L:L,[1]Printers!P:P,,0),ROUND(_xlfn.XLOOKUP([1]Parameters!B2014,[1]Printers!L:L,[1]Printers!Q:Q,,0)*I2014/10,0)*10,_xlfn.XLOOKUP([1]Parameters!B2014,[1]Printers!L:L,[1]Printers!P:P,,0)),"")</f>
        <v/>
      </c>
      <c r="K2014">
        <f>IF(SUM(E2014:J2014)&lt;&gt;0,VLOOKUP(A2014,[1]!T_Printers[#Data],10,FALSE)+VLOOKUP(C2014,[1]!T_Resins[#Data],10,FALSE),"")</f>
        <v>8</v>
      </c>
      <c r="L2014">
        <f>IF(SUM(E2014:J2014)&lt;&gt;0,VLOOKUP(A2014,[1]!T_Printers[#Data],11,FALSE),"")</f>
        <v>9</v>
      </c>
      <c r="M2014">
        <f>IF(SUM(E2014:J2014)&lt;&gt;0,VLOOKUP(C2014,[1]!T_Resins[#Data],8,FALSE),"")</f>
        <v>120</v>
      </c>
      <c r="N2014">
        <f>IF(_xlfn.XLOOKUP(B2014,[1]Printers!$L:$L,[1]Printers!$R:$R,0,0)&gt;0,[1]Parameters!M2014,IF(SUM(E2014:J2014)&lt;&gt;0,VLOOKUP(C2014,[1]!T_Resins[#Data],9,FALSE),""))</f>
        <v>180</v>
      </c>
      <c r="O2014" t="str">
        <f t="shared" si="31"/>
        <v>EPAXX133</v>
      </c>
    </row>
    <row r="2015" spans="1:15" x14ac:dyDescent="0.25">
      <c r="A2015" t="str">
        <f t="array" ref="A2015">IF(ROW()-1&gt;COUNTA([1]!T_Printers[Printers])*COUNTA([1]!T_Resins[Resins]),"",INDEX([1]!T_Printers[Printers],INT((ROW()-2)/COUNTA([1]!T_Resins[Resins])+1)))</f>
        <v>EPAX X133</v>
      </c>
      <c r="B2015" t="str">
        <f>_xlfn.XLOOKUP(A2015,[1]!T_Printers[Printers],[1]!T_Printers[Icon link],,0)</f>
        <v>EPAXX133</v>
      </c>
      <c r="C2015" t="str">
        <f t="array" ref="C2015">IF(ROW()-1&gt;COUNTA([1]!T_Printers[Printers])*COUNTA([1]!T_Resins[Resins]),"",INDEX([1]!T_Resins[Resins],MOD(ROW()-2,COUNTA([1]!T_Resins[Resins]))+1))</f>
        <v>Industrial Rigid Clear</v>
      </c>
      <c r="D2015">
        <f>IF(SUM(E2015:J2015)&lt;&gt;0,IF(ROW()-1&gt;COUNTA([1]!T_Printers[Printers])*COUNTA([1]!T_Resins[Resins]),"",2),"")</f>
        <v>2</v>
      </c>
      <c r="E2015" cm="1">
        <f t="array" ref="E2015">IFERROR(IF(ROW()-1&gt;COUNTA([1]!T_Printers[Printers])*COUNTA([1]!T_Resins[Resins]),"",_xlfn.IFS(ROUND(VLOOKUP(C2015,[1]!T_Resins[#Data],2,FALSE)/VLOOKUP(A2015,[1]!T_Printers[#Data],5,FALSE),1)&lt;=_xlfn.XLOOKUP(B2015,[1]Printers!L:L,[1]Printers!O:O,1,0,),ROUND(VLOOKUP(C2015,[1]!T_Resins[#Data],2,FALSE)/VLOOKUP(A2015,[1]!T_Printers[#Data],5,FALSE),1),ROUND(VLOOKUP(C2015,[1]!T_Resins[#Data],2,FALSE)/VLOOKUP(A2015,[1]!T_Printers[#Data],5,FALSE),1)&gt;_xlfn.XLOOKUP(B2015,[1]Printers!L:L,[1]Printers!O:O,1,0,),10)),"Используйте слой 100 мкм")</f>
        <v>6.2</v>
      </c>
      <c r="F2015">
        <f>IFERROR(IF(ROUND(_xlfn.XLOOKUP([1]Parameters!B2015,[1]Printers!L:L,[1]Printers!Q:Q,,0)*E2015/10,0)*10&lt;_xlfn.XLOOKUP([1]Parameters!B2015,[1]Printers!L:L,[1]Printers!P:P,,0),ROUND(_xlfn.XLOOKUP([1]Parameters!B2015,[1]Printers!L:L,[1]Printers!Q:Q,,0)*E2015/10,0)*10,_xlfn.XLOOKUP([1]Parameters!B2015,[1]Printers!L:L,[1]Printers!P:P,,0)),"")</f>
        <v>60</v>
      </c>
      <c r="G2015" cm="1">
        <f t="array" ref="G2015">IFERROR(IF(ROW()-1&gt;COUNTA([1]!T_Printers[Printers])*COUNTA([1]!T_Resins[Resins]),"",_xlfn.IFS(ROUND(VLOOKUP(C2015,[1]!T_Resins[#Data],3,FALSE)/VLOOKUP(A2015,[1]!T_Printers[#Data],5,FALSE),1)&lt;=_xlfn.XLOOKUP(B2015,[1]Printers!L:L,[1]Printers!O:O,1,0,),ROUND(VLOOKUP(C2015,[1]!T_Resins[#Data],3,FALSE)/VLOOKUP(A2015,[1]!T_Printers[#Data],5,FALSE),1),ROUND(VLOOKUP(C2015,[1]!T_Resins[#Data],3,FALSE)/VLOOKUP(A2015,[1]!T_Printers[#Data],5,FALSE),1)&gt;_xlfn.XLOOKUP(B2015,[1]Printers!L:L,[1]Printers!O:O,1,0,),10)),"")</f>
        <v>8</v>
      </c>
      <c r="H2015">
        <f>IFERROR(IF(ROUND(_xlfn.XLOOKUP([1]Parameters!B2015,[1]Printers!L:L,[1]Printers!Q:Q,,0)*G2015/10,0)*10&lt;_xlfn.XLOOKUP([1]Parameters!B2015,[1]Printers!L:L,[1]Printers!P:P,,0),ROUND(_xlfn.XLOOKUP([1]Parameters!B2015,[1]Printers!L:L,[1]Printers!Q:Q,,0)*G2015/10,0)*10,_xlfn.XLOOKUP([1]Parameters!B2015,[1]Printers!L:L,[1]Printers!P:P,,0)),"")</f>
        <v>70</v>
      </c>
      <c r="I2015" s="3" t="str" cm="1">
        <f t="array" ref="I2015">IFERROR(IF(ROW()-1&gt;COUNTA([1]!T_Printers[Printers])*COUNTA([1]!T_Resins[Resins]),"",_xlfn.IFS(ROUND(VLOOKUP(C2015,[1]!T_Resins[#Data],4,FALSE)/VLOOKUP(A2015,[1]!T_Printers[#Data],5,FALSE),1)&lt;=_xlfn.XLOOKUP(B2015,[1]Printers!L:L,[1]Printers!O:O,1,0,),ROUND(VLOOKUP(C2015,[1]!T_Resins[#Data],4,FALSE)/VLOOKUP(A2015,[1]!T_Printers[#Data],5,FALSE),1),ROUND(VLOOKUP(C2015,[1]!T_Resins[#Data],4,FALSE)/VLOOKUP(A2015,[1]!T_Printers[#Data],5,FALSE),1)&gt;_xlfn.XLOOKUP(B2015,[1]Printers!L:L,[1]Printers!O:O,1,0,),"")),"")</f>
        <v/>
      </c>
      <c r="J2015" t="str">
        <f>IFERROR(IF(ROUND(_xlfn.XLOOKUP([1]Parameters!B2015,[1]Printers!L:L,[1]Printers!Q:Q,,0)*I2015/10,0)*10&lt;_xlfn.XLOOKUP([1]Parameters!B2015,[1]Printers!L:L,[1]Printers!P:P,,0),ROUND(_xlfn.XLOOKUP([1]Parameters!B2015,[1]Printers!L:L,[1]Printers!Q:Q,,0)*I2015/10,0)*10,_xlfn.XLOOKUP([1]Parameters!B2015,[1]Printers!L:L,[1]Printers!P:P,,0)),"")</f>
        <v/>
      </c>
      <c r="K2015">
        <f>IF(SUM(E2015:J2015)&lt;&gt;0,VLOOKUP(A2015,[1]!T_Printers[#Data],10,FALSE)+VLOOKUP(C2015,[1]!T_Resins[#Data],10,FALSE),"")</f>
        <v>8</v>
      </c>
      <c r="L2015">
        <f>IF(SUM(E2015:J2015)&lt;&gt;0,VLOOKUP(A2015,[1]!T_Printers[#Data],11,FALSE),"")</f>
        <v>9</v>
      </c>
      <c r="M2015">
        <f>IF(SUM(E2015:J2015)&lt;&gt;0,VLOOKUP(C2015,[1]!T_Resins[#Data],8,FALSE),"")</f>
        <v>120</v>
      </c>
      <c r="N2015">
        <f>IF(_xlfn.XLOOKUP(B2015,[1]Printers!$L:$L,[1]Printers!$R:$R,0,0)&gt;0,[1]Parameters!M2015,IF(SUM(E2015:J2015)&lt;&gt;0,VLOOKUP(C2015,[1]!T_Resins[#Data],9,FALSE),""))</f>
        <v>180</v>
      </c>
      <c r="O2015" t="str">
        <f t="shared" si="31"/>
        <v>EPAXX133</v>
      </c>
    </row>
    <row r="2016" spans="1:15" x14ac:dyDescent="0.25">
      <c r="A2016" t="str">
        <f t="array" ref="A2016">IF(ROW()-1&gt;COUNTA([1]!T_Printers[Printers])*COUNTA([1]!T_Resins[Resins]),"",INDEX([1]!T_Printers[Printers],INT((ROW()-2)/COUNTA([1]!T_Resins[Resins])+1)))</f>
        <v>EPAX X133</v>
      </c>
      <c r="B2016" t="str">
        <f>_xlfn.XLOOKUP(A2016,[1]!T_Printers[Printers],[1]!T_Printers[Icon link],,0)</f>
        <v>EPAXX133</v>
      </c>
      <c r="C2016" t="str">
        <f t="array" ref="C2016">IF(ROW()-1&gt;COUNTA([1]!T_Printers[Printers])*COUNTA([1]!T_Resins[Resins]),"",INDEX([1]!T_Resins[Resins],MOD(ROW()-2,COUNTA([1]!T_Resins[Resins]))+1))</f>
        <v>Tough Black</v>
      </c>
      <c r="D2016">
        <f>IF(SUM(E2016:J2016)&lt;&gt;0,IF(ROW()-1&gt;COUNTA([1]!T_Printers[Printers])*COUNTA([1]!T_Resins[Resins]),"",2),"")</f>
        <v>2</v>
      </c>
      <c r="E2016" cm="1">
        <f t="array" ref="E2016">IFERROR(IF(ROW()-1&gt;COUNTA([1]!T_Printers[Printers])*COUNTA([1]!T_Resins[Resins]),"",_xlfn.IFS(ROUND(VLOOKUP(C2016,[1]!T_Resins[#Data],2,FALSE)/VLOOKUP(A2016,[1]!T_Printers[#Data],5,FALSE),1)&lt;=_xlfn.XLOOKUP(B2016,[1]Printers!L:L,[1]Printers!O:O,1,0,),ROUND(VLOOKUP(C2016,[1]!T_Resins[#Data],2,FALSE)/VLOOKUP(A2016,[1]!T_Printers[#Data],5,FALSE),1),ROUND(VLOOKUP(C2016,[1]!T_Resins[#Data],2,FALSE)/VLOOKUP(A2016,[1]!T_Printers[#Data],5,FALSE),1)&gt;_xlfn.XLOOKUP(B2016,[1]Printers!L:L,[1]Printers!O:O,1,0,),10)),"Используйте слой 100 мкм")</f>
        <v>2.9</v>
      </c>
      <c r="F2016">
        <f>IFERROR(IF(ROUND(_xlfn.XLOOKUP([1]Parameters!B2016,[1]Printers!L:L,[1]Printers!Q:Q,,0)*E2016/10,0)*10&lt;_xlfn.XLOOKUP([1]Parameters!B2016,[1]Printers!L:L,[1]Printers!P:P,,0),ROUND(_xlfn.XLOOKUP([1]Parameters!B2016,[1]Printers!L:L,[1]Printers!Q:Q,,0)*E2016/10,0)*10,_xlfn.XLOOKUP([1]Parameters!B2016,[1]Printers!L:L,[1]Printers!P:P,,0)),"")</f>
        <v>30</v>
      </c>
      <c r="G2016" cm="1">
        <f t="array" ref="G2016">IFERROR(IF(ROW()-1&gt;COUNTA([1]!T_Printers[Printers])*COUNTA([1]!T_Resins[Resins]),"",_xlfn.IFS(ROUND(VLOOKUP(C2016,[1]!T_Resins[#Data],3,FALSE)/VLOOKUP(A2016,[1]!T_Printers[#Data],5,FALSE),1)&lt;=_xlfn.XLOOKUP(B2016,[1]Printers!L:L,[1]Printers!O:O,1,0,),ROUND(VLOOKUP(C2016,[1]!T_Resins[#Data],3,FALSE)/VLOOKUP(A2016,[1]!T_Printers[#Data],5,FALSE),1),ROUND(VLOOKUP(C2016,[1]!T_Resins[#Data],3,FALSE)/VLOOKUP(A2016,[1]!T_Printers[#Data],5,FALSE),1)&gt;_xlfn.XLOOKUP(B2016,[1]Printers!L:L,[1]Printers!O:O,1,0,),10)),"")</f>
        <v>3.5</v>
      </c>
      <c r="H2016">
        <f>IFERROR(IF(ROUND(_xlfn.XLOOKUP([1]Parameters!B2016,[1]Printers!L:L,[1]Printers!Q:Q,,0)*G2016/10,0)*10&lt;_xlfn.XLOOKUP([1]Parameters!B2016,[1]Printers!L:L,[1]Printers!P:P,,0),ROUND(_xlfn.XLOOKUP([1]Parameters!B2016,[1]Printers!L:L,[1]Printers!Q:Q,,0)*G2016/10,0)*10,_xlfn.XLOOKUP([1]Parameters!B2016,[1]Printers!L:L,[1]Printers!P:P,,0)),"")</f>
        <v>30</v>
      </c>
      <c r="I2016" s="3" t="str" cm="1">
        <f t="array" ref="I2016">IFERROR(IF(ROW()-1&gt;COUNTA([1]!T_Printers[Printers])*COUNTA([1]!T_Resins[Resins]),"",_xlfn.IFS(ROUND(VLOOKUP(C2016,[1]!T_Resins[#Data],4,FALSE)/VLOOKUP(A2016,[1]!T_Printers[#Data],5,FALSE),1)&lt;=_xlfn.XLOOKUP(B2016,[1]Printers!L:L,[1]Printers!O:O,1,0,),ROUND(VLOOKUP(C2016,[1]!T_Resins[#Data],4,FALSE)/VLOOKUP(A2016,[1]!T_Printers[#Data],5,FALSE),1),ROUND(VLOOKUP(C2016,[1]!T_Resins[#Data],4,FALSE)/VLOOKUP(A2016,[1]!T_Printers[#Data],5,FALSE),1)&gt;_xlfn.XLOOKUP(B2016,[1]Printers!L:L,[1]Printers!O:O,1,0,),"")),"")</f>
        <v/>
      </c>
      <c r="J2016" t="str">
        <f>IFERROR(IF(ROUND(_xlfn.XLOOKUP([1]Parameters!B2016,[1]Printers!L:L,[1]Printers!Q:Q,,0)*I2016/10,0)*10&lt;_xlfn.XLOOKUP([1]Parameters!B2016,[1]Printers!L:L,[1]Printers!P:P,,0),ROUND(_xlfn.XLOOKUP([1]Parameters!B2016,[1]Printers!L:L,[1]Printers!Q:Q,,0)*I2016/10,0)*10,_xlfn.XLOOKUP([1]Parameters!B2016,[1]Printers!L:L,[1]Printers!P:P,,0)),"")</f>
        <v/>
      </c>
      <c r="K2016">
        <f>IF(SUM(E2016:J2016)&lt;&gt;0,VLOOKUP(A2016,[1]!T_Printers[#Data],10,FALSE)+VLOOKUP(C2016,[1]!T_Resins[#Data],10,FALSE),"")</f>
        <v>8</v>
      </c>
      <c r="L2016">
        <f>IF(SUM(E2016:J2016)&lt;&gt;0,VLOOKUP(A2016,[1]!T_Printers[#Data],11,FALSE),"")</f>
        <v>9</v>
      </c>
      <c r="M2016">
        <f>IF(SUM(E2016:J2016)&lt;&gt;0,VLOOKUP(C2016,[1]!T_Resins[#Data],8,FALSE),"")</f>
        <v>120</v>
      </c>
      <c r="N2016">
        <f>IF(_xlfn.XLOOKUP(B2016,[1]Printers!$L:$L,[1]Printers!$R:$R,0,0)&gt;0,[1]Parameters!M2016,IF(SUM(E2016:J2016)&lt;&gt;0,VLOOKUP(C2016,[1]!T_Resins[#Data],9,FALSE),""))</f>
        <v>180</v>
      </c>
      <c r="O2016" t="str">
        <f t="shared" si="31"/>
        <v>EPAXX133</v>
      </c>
    </row>
    <row r="2017" spans="1:15" x14ac:dyDescent="0.25">
      <c r="A2017" t="str">
        <f t="array" ref="A2017">IF(ROW()-1&gt;COUNTA([1]!T_Printers[Printers])*COUNTA([1]!T_Resins[Resins]),"",INDEX([1]!T_Printers[Printers],INT((ROW()-2)/COUNTA([1]!T_Resins[Resins])+1)))</f>
        <v>EPAX X133</v>
      </c>
      <c r="B2017" t="str">
        <f>_xlfn.XLOOKUP(A2017,[1]!T_Printers[Printers],[1]!T_Printers[Icon link],,0)</f>
        <v>EPAXX133</v>
      </c>
      <c r="C2017" t="str">
        <f t="array" ref="C2017">IF(ROW()-1&gt;COUNTA([1]!T_Printers[Printers])*COUNTA([1]!T_Resins[Resins]),"",INDEX([1]!T_Resins[Resins],MOD(ROW()-2,COUNTA([1]!T_Resins[Resins]))+1))</f>
        <v>Tough Grey</v>
      </c>
      <c r="D2017">
        <f>IF(SUM(E2017:J2017)&lt;&gt;0,IF(ROW()-1&gt;COUNTA([1]!T_Printers[Printers])*COUNTA([1]!T_Resins[Resins]),"",2),"")</f>
        <v>2</v>
      </c>
      <c r="E2017" cm="1">
        <f t="array" ref="E2017">IFERROR(IF(ROW()-1&gt;COUNTA([1]!T_Printers[Printers])*COUNTA([1]!T_Resins[Resins]),"",_xlfn.IFS(ROUND(VLOOKUP(C2017,[1]!T_Resins[#Data],2,FALSE)/VLOOKUP(A2017,[1]!T_Printers[#Data],5,FALSE),1)&lt;=_xlfn.XLOOKUP(B2017,[1]Printers!L:L,[1]Printers!O:O,1,0,),ROUND(VLOOKUP(C2017,[1]!T_Resins[#Data],2,FALSE)/VLOOKUP(A2017,[1]!T_Printers[#Data],5,FALSE),1),ROUND(VLOOKUP(C2017,[1]!T_Resins[#Data],2,FALSE)/VLOOKUP(A2017,[1]!T_Printers[#Data],5,FALSE),1)&gt;_xlfn.XLOOKUP(B2017,[1]Printers!L:L,[1]Printers!O:O,1,0,),10)),"Используйте слой 100 мкм")</f>
        <v>2.9</v>
      </c>
      <c r="F2017">
        <f>IFERROR(IF(ROUND(_xlfn.XLOOKUP([1]Parameters!B2017,[1]Printers!L:L,[1]Printers!Q:Q,,0)*E2017/10,0)*10&lt;_xlfn.XLOOKUP([1]Parameters!B2017,[1]Printers!L:L,[1]Printers!P:P,,0),ROUND(_xlfn.XLOOKUP([1]Parameters!B2017,[1]Printers!L:L,[1]Printers!Q:Q,,0)*E2017/10,0)*10,_xlfn.XLOOKUP([1]Parameters!B2017,[1]Printers!L:L,[1]Printers!P:P,,0)),"")</f>
        <v>30</v>
      </c>
      <c r="G2017" cm="1">
        <f t="array" ref="G2017">IFERROR(IF(ROW()-1&gt;COUNTA([1]!T_Printers[Printers])*COUNTA([1]!T_Resins[Resins]),"",_xlfn.IFS(ROUND(VLOOKUP(C2017,[1]!T_Resins[#Data],3,FALSE)/VLOOKUP(A2017,[1]!T_Printers[#Data],5,FALSE),1)&lt;=_xlfn.XLOOKUP(B2017,[1]Printers!L:L,[1]Printers!O:O,1,0,),ROUND(VLOOKUP(C2017,[1]!T_Resins[#Data],3,FALSE)/VLOOKUP(A2017,[1]!T_Printers[#Data],5,FALSE),1),ROUND(VLOOKUP(C2017,[1]!T_Resins[#Data],3,FALSE)/VLOOKUP(A2017,[1]!T_Printers[#Data],5,FALSE),1)&gt;_xlfn.XLOOKUP(B2017,[1]Printers!L:L,[1]Printers!O:O,1,0,),10)),"")</f>
        <v>3.5</v>
      </c>
      <c r="H2017">
        <f>IFERROR(IF(ROUND(_xlfn.XLOOKUP([1]Parameters!B2017,[1]Printers!L:L,[1]Printers!Q:Q,,0)*G2017/10,0)*10&lt;_xlfn.XLOOKUP([1]Parameters!B2017,[1]Printers!L:L,[1]Printers!P:P,,0),ROUND(_xlfn.XLOOKUP([1]Parameters!B2017,[1]Printers!L:L,[1]Printers!Q:Q,,0)*G2017/10,0)*10,_xlfn.XLOOKUP([1]Parameters!B2017,[1]Printers!L:L,[1]Printers!P:P,,0)),"")</f>
        <v>30</v>
      </c>
      <c r="I2017" s="3" t="str" cm="1">
        <f t="array" ref="I2017">IFERROR(IF(ROW()-1&gt;COUNTA([1]!T_Printers[Printers])*COUNTA([1]!T_Resins[Resins]),"",_xlfn.IFS(ROUND(VLOOKUP(C2017,[1]!T_Resins[#Data],4,FALSE)/VLOOKUP(A2017,[1]!T_Printers[#Data],5,FALSE),1)&lt;=_xlfn.XLOOKUP(B2017,[1]Printers!L:L,[1]Printers!O:O,1,0,),ROUND(VLOOKUP(C2017,[1]!T_Resins[#Data],4,FALSE)/VLOOKUP(A2017,[1]!T_Printers[#Data],5,FALSE),1),ROUND(VLOOKUP(C2017,[1]!T_Resins[#Data],4,FALSE)/VLOOKUP(A2017,[1]!T_Printers[#Data],5,FALSE),1)&gt;_xlfn.XLOOKUP(B2017,[1]Printers!L:L,[1]Printers!O:O,1,0,),"")),"")</f>
        <v/>
      </c>
      <c r="J2017" t="str">
        <f>IFERROR(IF(ROUND(_xlfn.XLOOKUP([1]Parameters!B2017,[1]Printers!L:L,[1]Printers!Q:Q,,0)*I2017/10,0)*10&lt;_xlfn.XLOOKUP([1]Parameters!B2017,[1]Printers!L:L,[1]Printers!P:P,,0),ROUND(_xlfn.XLOOKUP([1]Parameters!B2017,[1]Printers!L:L,[1]Printers!Q:Q,,0)*I2017/10,0)*10,_xlfn.XLOOKUP([1]Parameters!B2017,[1]Printers!L:L,[1]Printers!P:P,,0)),"")</f>
        <v/>
      </c>
      <c r="K2017">
        <f>IF(SUM(E2017:J2017)&lt;&gt;0,VLOOKUP(A2017,[1]!T_Printers[#Data],10,FALSE)+VLOOKUP(C2017,[1]!T_Resins[#Data],10,FALSE),"")</f>
        <v>8</v>
      </c>
      <c r="L2017">
        <f>IF(SUM(E2017:J2017)&lt;&gt;0,VLOOKUP(A2017,[1]!T_Printers[#Data],11,FALSE),"")</f>
        <v>9</v>
      </c>
      <c r="M2017">
        <f>IF(SUM(E2017:J2017)&lt;&gt;0,VLOOKUP(C2017,[1]!T_Resins[#Data],8,FALSE),"")</f>
        <v>120</v>
      </c>
      <c r="N2017">
        <f>IF(_xlfn.XLOOKUP(B2017,[1]Printers!$L:$L,[1]Printers!$R:$R,0,0)&gt;0,[1]Parameters!M2017,IF(SUM(E2017:J2017)&lt;&gt;0,VLOOKUP(C2017,[1]!T_Resins[#Data],9,FALSE),""))</f>
        <v>180</v>
      </c>
      <c r="O2017" t="str">
        <f t="shared" si="31"/>
        <v>EPAXX133</v>
      </c>
    </row>
    <row r="2018" spans="1:15" x14ac:dyDescent="0.25">
      <c r="A2018" t="str">
        <f t="array" ref="A2018">IF(ROW()-1&gt;COUNTA([1]!T_Printers[Printers])*COUNTA([1]!T_Resins[Resins]),"",INDEX([1]!T_Printers[Printers],INT((ROW()-2)/COUNTA([1]!T_Resins[Resins])+1)))</f>
        <v>EPAX X133</v>
      </c>
      <c r="B2018" t="str">
        <f>_xlfn.XLOOKUP(A2018,[1]!T_Printers[Printers],[1]!T_Printers[Icon link],,0)</f>
        <v>EPAXX133</v>
      </c>
      <c r="C2018" t="str">
        <f t="array" ref="C2018">IF(ROW()-1&gt;COUNTA([1]!T_Printers[Printers])*COUNTA([1]!T_Resins[Resins]),"",INDEX([1]!T_Resins[Resins],MOD(ROW()-2,COUNTA([1]!T_Resins[Resins]))+1))</f>
        <v>Tough White</v>
      </c>
      <c r="D2018">
        <f>IF(SUM(E2018:J2018)&lt;&gt;0,IF(ROW()-1&gt;COUNTA([1]!T_Printers[Printers])*COUNTA([1]!T_Resins[Resins]),"",2),"")</f>
        <v>2</v>
      </c>
      <c r="E2018" cm="1">
        <f t="array" ref="E2018">IFERROR(IF(ROW()-1&gt;COUNTA([1]!T_Printers[Printers])*COUNTA([1]!T_Resins[Resins]),"",_xlfn.IFS(ROUND(VLOOKUP(C2018,[1]!T_Resins[#Data],2,FALSE)/VLOOKUP(A2018,[1]!T_Printers[#Data],5,FALSE),1)&lt;=_xlfn.XLOOKUP(B2018,[1]Printers!L:L,[1]Printers!O:O,1,0,),ROUND(VLOOKUP(C2018,[1]!T_Resins[#Data],2,FALSE)/VLOOKUP(A2018,[1]!T_Printers[#Data],5,FALSE),1),ROUND(VLOOKUP(C2018,[1]!T_Resins[#Data],2,FALSE)/VLOOKUP(A2018,[1]!T_Printers[#Data],5,FALSE),1)&gt;_xlfn.XLOOKUP(B2018,[1]Printers!L:L,[1]Printers!O:O,1,0,),10)),"Используйте слой 100 мкм")</f>
        <v>2.9</v>
      </c>
      <c r="F2018">
        <f>IFERROR(IF(ROUND(_xlfn.XLOOKUP([1]Parameters!B2018,[1]Printers!L:L,[1]Printers!Q:Q,,0)*E2018/10,0)*10&lt;_xlfn.XLOOKUP([1]Parameters!B2018,[1]Printers!L:L,[1]Printers!P:P,,0),ROUND(_xlfn.XLOOKUP([1]Parameters!B2018,[1]Printers!L:L,[1]Printers!Q:Q,,0)*E2018/10,0)*10,_xlfn.XLOOKUP([1]Parameters!B2018,[1]Printers!L:L,[1]Printers!P:P,,0)),"")</f>
        <v>30</v>
      </c>
      <c r="G2018" cm="1">
        <f t="array" ref="G2018">IFERROR(IF(ROW()-1&gt;COUNTA([1]!T_Printers[Printers])*COUNTA([1]!T_Resins[Resins]),"",_xlfn.IFS(ROUND(VLOOKUP(C2018,[1]!T_Resins[#Data],3,FALSE)/VLOOKUP(A2018,[1]!T_Printers[#Data],5,FALSE),1)&lt;=_xlfn.XLOOKUP(B2018,[1]Printers!L:L,[1]Printers!O:O,1,0,),ROUND(VLOOKUP(C2018,[1]!T_Resins[#Data],3,FALSE)/VLOOKUP(A2018,[1]!T_Printers[#Data],5,FALSE),1),ROUND(VLOOKUP(C2018,[1]!T_Resins[#Data],3,FALSE)/VLOOKUP(A2018,[1]!T_Printers[#Data],5,FALSE),1)&gt;_xlfn.XLOOKUP(B2018,[1]Printers!L:L,[1]Printers!O:O,1,0,),10)),"")</f>
        <v>3.5</v>
      </c>
      <c r="H2018">
        <f>IFERROR(IF(ROUND(_xlfn.XLOOKUP([1]Parameters!B2018,[1]Printers!L:L,[1]Printers!Q:Q,,0)*G2018/10,0)*10&lt;_xlfn.XLOOKUP([1]Parameters!B2018,[1]Printers!L:L,[1]Printers!P:P,,0),ROUND(_xlfn.XLOOKUP([1]Parameters!B2018,[1]Printers!L:L,[1]Printers!Q:Q,,0)*G2018/10,0)*10,_xlfn.XLOOKUP([1]Parameters!B2018,[1]Printers!L:L,[1]Printers!P:P,,0)),"")</f>
        <v>30</v>
      </c>
      <c r="I2018" s="3" t="str" cm="1">
        <f t="array" ref="I2018">IFERROR(IF(ROW()-1&gt;COUNTA([1]!T_Printers[Printers])*COUNTA([1]!T_Resins[Resins]),"",_xlfn.IFS(ROUND(VLOOKUP(C2018,[1]!T_Resins[#Data],4,FALSE)/VLOOKUP(A2018,[1]!T_Printers[#Data],5,FALSE),1)&lt;=_xlfn.XLOOKUP(B2018,[1]Printers!L:L,[1]Printers!O:O,1,0,),ROUND(VLOOKUP(C2018,[1]!T_Resins[#Data],4,FALSE)/VLOOKUP(A2018,[1]!T_Printers[#Data],5,FALSE),1),ROUND(VLOOKUP(C2018,[1]!T_Resins[#Data],4,FALSE)/VLOOKUP(A2018,[1]!T_Printers[#Data],5,FALSE),1)&gt;_xlfn.XLOOKUP(B2018,[1]Printers!L:L,[1]Printers!O:O,1,0,),"")),"")</f>
        <v/>
      </c>
      <c r="J2018" t="str">
        <f>IFERROR(IF(ROUND(_xlfn.XLOOKUP([1]Parameters!B2018,[1]Printers!L:L,[1]Printers!Q:Q,,0)*I2018/10,0)*10&lt;_xlfn.XLOOKUP([1]Parameters!B2018,[1]Printers!L:L,[1]Printers!P:P,,0),ROUND(_xlfn.XLOOKUP([1]Parameters!B2018,[1]Printers!L:L,[1]Printers!Q:Q,,0)*I2018/10,0)*10,_xlfn.XLOOKUP([1]Parameters!B2018,[1]Printers!L:L,[1]Printers!P:P,,0)),"")</f>
        <v/>
      </c>
      <c r="K2018">
        <f>IF(SUM(E2018:J2018)&lt;&gt;0,VLOOKUP(A2018,[1]!T_Printers[#Data],10,FALSE)+VLOOKUP(C2018,[1]!T_Resins[#Data],10,FALSE),"")</f>
        <v>8</v>
      </c>
      <c r="L2018">
        <f>IF(SUM(E2018:J2018)&lt;&gt;0,VLOOKUP(A2018,[1]!T_Printers[#Data],11,FALSE),"")</f>
        <v>9</v>
      </c>
      <c r="M2018">
        <f>IF(SUM(E2018:J2018)&lt;&gt;0,VLOOKUP(C2018,[1]!T_Resins[#Data],8,FALSE),"")</f>
        <v>120</v>
      </c>
      <c r="N2018">
        <f>IF(_xlfn.XLOOKUP(B2018,[1]Printers!$L:$L,[1]Printers!$R:$R,0,0)&gt;0,[1]Parameters!M2018,IF(SUM(E2018:J2018)&lt;&gt;0,VLOOKUP(C2018,[1]!T_Resins[#Data],9,FALSE),""))</f>
        <v>180</v>
      </c>
      <c r="O2018" t="str">
        <f t="shared" si="31"/>
        <v>EPAXX133</v>
      </c>
    </row>
    <row r="2019" spans="1:15" x14ac:dyDescent="0.25">
      <c r="A2019" t="str">
        <f t="array" ref="A2019">IF(ROW()-1&gt;COUNTA([1]!T_Printers[Printers])*COUNTA([1]!T_Resins[Resins]),"",INDEX([1]!T_Printers[Printers],INT((ROW()-2)/COUNTA([1]!T_Resins[Resins])+1)))</f>
        <v>EPAX X133</v>
      </c>
      <c r="B2019" t="str">
        <f>_xlfn.XLOOKUP(A2019,[1]!T_Printers[Printers],[1]!T_Printers[Icon link],,0)</f>
        <v>EPAXX133</v>
      </c>
      <c r="C2019" t="str">
        <f t="array" ref="C2019">IF(ROW()-1&gt;COUNTA([1]!T_Printers[Printers])*COUNTA([1]!T_Resins[Resins]),"",INDEX([1]!T_Resins[Resins],MOD(ROW()-2,COUNTA([1]!T_Resins[Resins]))+1))</f>
        <v>Jewelry J-Cast</v>
      </c>
      <c r="D2019">
        <f>IF(SUM(E2019:J2019)&lt;&gt;0,IF(ROW()-1&gt;COUNTA([1]!T_Printers[Printers])*COUNTA([1]!T_Resins[Resins]),"",2),"")</f>
        <v>2</v>
      </c>
      <c r="E2019" cm="1">
        <f t="array" ref="E2019">IFERROR(IF(ROW()-1&gt;COUNTA([1]!T_Printers[Printers])*COUNTA([1]!T_Resins[Resins]),"",_xlfn.IFS(ROUND(VLOOKUP(C2019,[1]!T_Resins[#Data],2,FALSE)/VLOOKUP(A2019,[1]!T_Printers[#Data],5,FALSE),1)&lt;=_xlfn.XLOOKUP(B2019,[1]Printers!L:L,[1]Printers!O:O,1,0,),ROUND(VLOOKUP(C2019,[1]!T_Resins[#Data],2,FALSE)/VLOOKUP(A2019,[1]!T_Printers[#Data],5,FALSE),1),ROUND(VLOOKUP(C2019,[1]!T_Resins[#Data],2,FALSE)/VLOOKUP(A2019,[1]!T_Printers[#Data],5,FALSE),1)&gt;_xlfn.XLOOKUP(B2019,[1]Printers!L:L,[1]Printers!O:O,1,0,),10)),"Используйте слой 100 мкм")</f>
        <v>9.3000000000000007</v>
      </c>
      <c r="F2019">
        <f>IFERROR(IF(ROUND(_xlfn.XLOOKUP([1]Parameters!B2019,[1]Printers!L:L,[1]Printers!Q:Q,,0)*E2019/10,0)*10&lt;_xlfn.XLOOKUP([1]Parameters!B2019,[1]Printers!L:L,[1]Printers!P:P,,0),ROUND(_xlfn.XLOOKUP([1]Parameters!B2019,[1]Printers!L:L,[1]Printers!Q:Q,,0)*E2019/10,0)*10,_xlfn.XLOOKUP([1]Parameters!B2019,[1]Printers!L:L,[1]Printers!P:P,,0)),"")</f>
        <v>80</v>
      </c>
      <c r="G2019" cm="1">
        <f t="array" ref="G2019">IFERROR(IF(ROW()-1&gt;COUNTA([1]!T_Printers[Printers])*COUNTA([1]!T_Resins[Resins]),"",_xlfn.IFS(ROUND(VLOOKUP(C2019,[1]!T_Resins[#Data],3,FALSE)/VLOOKUP(A2019,[1]!T_Printers[#Data],5,FALSE),1)&lt;=_xlfn.XLOOKUP(B2019,[1]Printers!L:L,[1]Printers!O:O,1,0,),ROUND(VLOOKUP(C2019,[1]!T_Resins[#Data],3,FALSE)/VLOOKUP(A2019,[1]!T_Printers[#Data],5,FALSE),1),ROUND(VLOOKUP(C2019,[1]!T_Resins[#Data],3,FALSE)/VLOOKUP(A2019,[1]!T_Printers[#Data],5,FALSE),1)&gt;_xlfn.XLOOKUP(B2019,[1]Printers!L:L,[1]Printers!O:O,1,0,),10)),"")</f>
        <v>12.8</v>
      </c>
      <c r="H2019">
        <f>IFERROR(IF(ROUND(_xlfn.XLOOKUP([1]Parameters!B2019,[1]Printers!L:L,[1]Printers!Q:Q,,0)*G2019/10,0)*10&lt;_xlfn.XLOOKUP([1]Parameters!B2019,[1]Printers!L:L,[1]Printers!P:P,,0),ROUND(_xlfn.XLOOKUP([1]Parameters!B2019,[1]Printers!L:L,[1]Printers!Q:Q,,0)*G2019/10,0)*10,_xlfn.XLOOKUP([1]Parameters!B2019,[1]Printers!L:L,[1]Printers!P:P,,0)),"")</f>
        <v>100</v>
      </c>
      <c r="I2019" s="3" t="str" cm="1">
        <f t="array" ref="I2019">IFERROR(IF(ROW()-1&gt;COUNTA([1]!T_Printers[Printers])*COUNTA([1]!T_Resins[Resins]),"",_xlfn.IFS(ROUND(VLOOKUP(C2019,[1]!T_Resins[#Data],4,FALSE)/VLOOKUP(A2019,[1]!T_Printers[#Data],5,FALSE),1)&lt;=_xlfn.XLOOKUP(B2019,[1]Printers!L:L,[1]Printers!O:O,1,0,),ROUND(VLOOKUP(C2019,[1]!T_Resins[#Data],4,FALSE)/VLOOKUP(A2019,[1]!T_Printers[#Data],5,FALSE),1),ROUND(VLOOKUP(C2019,[1]!T_Resins[#Data],4,FALSE)/VLOOKUP(A2019,[1]!T_Printers[#Data],5,FALSE),1)&gt;_xlfn.XLOOKUP(B2019,[1]Printers!L:L,[1]Printers!O:O,1,0,),"")),"")</f>
        <v/>
      </c>
      <c r="J2019" t="str">
        <f>IFERROR(IF(ROUND(_xlfn.XLOOKUP([1]Parameters!B2019,[1]Printers!L:L,[1]Printers!Q:Q,,0)*I2019/10,0)*10&lt;_xlfn.XLOOKUP([1]Parameters!B2019,[1]Printers!L:L,[1]Printers!P:P,,0),ROUND(_xlfn.XLOOKUP([1]Parameters!B2019,[1]Printers!L:L,[1]Printers!Q:Q,,0)*I2019/10,0)*10,_xlfn.XLOOKUP([1]Parameters!B2019,[1]Printers!L:L,[1]Printers!P:P,,0)),"")</f>
        <v/>
      </c>
      <c r="K2019">
        <f>IF(SUM(E2019:J2019)&lt;&gt;0,VLOOKUP(A2019,[1]!T_Printers[#Data],10,FALSE)+VLOOKUP(C2019,[1]!T_Resins[#Data],10,FALSE),"")</f>
        <v>8</v>
      </c>
      <c r="L2019">
        <f>IF(SUM(E2019:J2019)&lt;&gt;0,VLOOKUP(A2019,[1]!T_Printers[#Data],11,FALSE),"")</f>
        <v>9</v>
      </c>
      <c r="M2019">
        <f>IF(SUM(E2019:J2019)&lt;&gt;0,VLOOKUP(C2019,[1]!T_Resins[#Data],8,FALSE),"")</f>
        <v>60</v>
      </c>
      <c r="N2019">
        <f>IF(_xlfn.XLOOKUP(B2019,[1]Printers!$L:$L,[1]Printers!$R:$R,0,0)&gt;0,[1]Parameters!M2019,IF(SUM(E2019:J2019)&lt;&gt;0,VLOOKUP(C2019,[1]!T_Resins[#Data],9,FALSE),""))</f>
        <v>60</v>
      </c>
      <c r="O2019" t="str">
        <f t="shared" si="31"/>
        <v>EPAXX133</v>
      </c>
    </row>
    <row r="2020" spans="1:15" x14ac:dyDescent="0.25">
      <c r="A2020" t="str">
        <f t="array" ref="A2020">IF(ROW()-1&gt;COUNTA([1]!T_Printers[Printers])*COUNTA([1]!T_Resins[Resins]),"",INDEX([1]!T_Printers[Printers],INT((ROW()-2)/COUNTA([1]!T_Resins[Resins])+1)))</f>
        <v>EPAX X133</v>
      </c>
      <c r="B2020" t="str">
        <f>_xlfn.XLOOKUP(A2020,[1]!T_Printers[Printers],[1]!T_Printers[Icon link],,0)</f>
        <v>EPAXX133</v>
      </c>
      <c r="C2020" t="str">
        <f t="array" ref="C2020">IF(ROW()-1&gt;COUNTA([1]!T_Printers[Printers])*COUNTA([1]!T_Resins[Resins]),"",INDEX([1]!T_Resins[Resins],MOD(ROW()-2,COUNTA([1]!T_Resins[Resins]))+1))</f>
        <v>Model Resin Black</v>
      </c>
      <c r="D2020">
        <f>IF(SUM(E2020:J2020)&lt;&gt;0,IF(ROW()-1&gt;COUNTA([1]!T_Printers[Printers])*COUNTA([1]!T_Resins[Resins]),"",2),"")</f>
        <v>2</v>
      </c>
      <c r="E2020" cm="1">
        <f t="array" ref="E2020">IFERROR(IF(ROW()-1&gt;COUNTA([1]!T_Printers[Printers])*COUNTA([1]!T_Resins[Resins]),"",_xlfn.IFS(ROUND(VLOOKUP(C2020,[1]!T_Resins[#Data],2,FALSE)/VLOOKUP(A2020,[1]!T_Printers[#Data],5,FALSE),1)&lt;=_xlfn.XLOOKUP(B2020,[1]Printers!L:L,[1]Printers!O:O,1,0,),ROUND(VLOOKUP(C2020,[1]!T_Resins[#Data],2,FALSE)/VLOOKUP(A2020,[1]!T_Printers[#Data],5,FALSE),1),ROUND(VLOOKUP(C2020,[1]!T_Resins[#Data],2,FALSE)/VLOOKUP(A2020,[1]!T_Printers[#Data],5,FALSE),1)&gt;_xlfn.XLOOKUP(B2020,[1]Printers!L:L,[1]Printers!O:O,1,0,),10)),"Используйте слой 100 мкм")</f>
        <v>3.5</v>
      </c>
      <c r="F2020">
        <f>IFERROR(IF(ROUND(_xlfn.XLOOKUP([1]Parameters!B2020,[1]Printers!L:L,[1]Printers!Q:Q,,0)*E2020/10,0)*10&lt;_xlfn.XLOOKUP([1]Parameters!B2020,[1]Printers!L:L,[1]Printers!P:P,,0),ROUND(_xlfn.XLOOKUP([1]Parameters!B2020,[1]Printers!L:L,[1]Printers!Q:Q,,0)*E2020/10,0)*10,_xlfn.XLOOKUP([1]Parameters!B2020,[1]Printers!L:L,[1]Printers!P:P,,0)),"")</f>
        <v>30</v>
      </c>
      <c r="G2020" cm="1">
        <f t="array" ref="G2020">IFERROR(IF(ROW()-1&gt;COUNTA([1]!T_Printers[Printers])*COUNTA([1]!T_Resins[Resins]),"",_xlfn.IFS(ROUND(VLOOKUP(C2020,[1]!T_Resins[#Data],3,FALSE)/VLOOKUP(A2020,[1]!T_Printers[#Data],5,FALSE),1)&lt;=_xlfn.XLOOKUP(B2020,[1]Printers!L:L,[1]Printers!O:O,1,0,),ROUND(VLOOKUP(C2020,[1]!T_Resins[#Data],3,FALSE)/VLOOKUP(A2020,[1]!T_Printers[#Data],5,FALSE),1),ROUND(VLOOKUP(C2020,[1]!T_Resins[#Data],3,FALSE)/VLOOKUP(A2020,[1]!T_Printers[#Data],5,FALSE),1)&gt;_xlfn.XLOOKUP(B2020,[1]Printers!L:L,[1]Printers!O:O,1,0,),10)),"")</f>
        <v>4.5</v>
      </c>
      <c r="H2020">
        <f>IFERROR(IF(ROUND(_xlfn.XLOOKUP([1]Parameters!B2020,[1]Printers!L:L,[1]Printers!Q:Q,,0)*G2020/10,0)*10&lt;_xlfn.XLOOKUP([1]Parameters!B2020,[1]Printers!L:L,[1]Printers!P:P,,0),ROUND(_xlfn.XLOOKUP([1]Parameters!B2020,[1]Printers!L:L,[1]Printers!Q:Q,,0)*G2020/10,0)*10,_xlfn.XLOOKUP([1]Parameters!B2020,[1]Printers!L:L,[1]Printers!P:P,,0)),"")</f>
        <v>40</v>
      </c>
      <c r="I2020" s="3" t="str" cm="1">
        <f t="array" ref="I2020">IFERROR(IF(ROW()-1&gt;COUNTA([1]!T_Printers[Printers])*COUNTA([1]!T_Resins[Resins]),"",_xlfn.IFS(ROUND(VLOOKUP(C2020,[1]!T_Resins[#Data],4,FALSE)/VLOOKUP(A2020,[1]!T_Printers[#Data],5,FALSE),1)&lt;=_xlfn.XLOOKUP(B2020,[1]Printers!L:L,[1]Printers!O:O,1,0,),ROUND(VLOOKUP(C2020,[1]!T_Resins[#Data],4,FALSE)/VLOOKUP(A2020,[1]!T_Printers[#Data],5,FALSE),1),ROUND(VLOOKUP(C2020,[1]!T_Resins[#Data],4,FALSE)/VLOOKUP(A2020,[1]!T_Printers[#Data],5,FALSE),1)&gt;_xlfn.XLOOKUP(B2020,[1]Printers!L:L,[1]Printers!O:O,1,0,),"")),"")</f>
        <v/>
      </c>
      <c r="J2020" t="str">
        <f>IFERROR(IF(ROUND(_xlfn.XLOOKUP([1]Parameters!B2020,[1]Printers!L:L,[1]Printers!Q:Q,,0)*I2020/10,0)*10&lt;_xlfn.XLOOKUP([1]Parameters!B2020,[1]Printers!L:L,[1]Printers!P:P,,0),ROUND(_xlfn.XLOOKUP([1]Parameters!B2020,[1]Printers!L:L,[1]Printers!Q:Q,,0)*I2020/10,0)*10,_xlfn.XLOOKUP([1]Parameters!B2020,[1]Printers!L:L,[1]Printers!P:P,,0)),"")</f>
        <v/>
      </c>
      <c r="K2020">
        <f>IF(SUM(E2020:J2020)&lt;&gt;0,VLOOKUP(A2020,[1]!T_Printers[#Data],10,FALSE)+VLOOKUP(C2020,[1]!T_Resins[#Data],10,FALSE),"")</f>
        <v>8</v>
      </c>
      <c r="L2020">
        <f>IF(SUM(E2020:J2020)&lt;&gt;0,VLOOKUP(A2020,[1]!T_Printers[#Data],11,FALSE),"")</f>
        <v>9</v>
      </c>
      <c r="M2020">
        <f>IF(SUM(E2020:J2020)&lt;&gt;0,VLOOKUP(C2020,[1]!T_Resins[#Data],8,FALSE),"")</f>
        <v>120</v>
      </c>
      <c r="N2020">
        <f>IF(_xlfn.XLOOKUP(B2020,[1]Printers!$L:$L,[1]Printers!$R:$R,0,0)&gt;0,[1]Parameters!M2020,IF(SUM(E2020:J2020)&lt;&gt;0,VLOOKUP(C2020,[1]!T_Resins[#Data],9,FALSE),""))</f>
        <v>180</v>
      </c>
      <c r="O2020" t="str">
        <f t="shared" si="31"/>
        <v>EPAXX133</v>
      </c>
    </row>
    <row r="2021" spans="1:15" x14ac:dyDescent="0.25">
      <c r="A2021" t="str">
        <f t="array" ref="A2021">IF(ROW()-1&gt;COUNTA([1]!T_Printers[Printers])*COUNTA([1]!T_Resins[Resins]),"",INDEX([1]!T_Printers[Printers],INT((ROW()-2)/COUNTA([1]!T_Resins[Resins])+1)))</f>
        <v>EPAX X133</v>
      </c>
      <c r="B2021" t="str">
        <f>_xlfn.XLOOKUP(A2021,[1]!T_Printers[Printers],[1]!T_Printers[Icon link],,0)</f>
        <v>EPAXX133</v>
      </c>
      <c r="C2021" t="str">
        <f t="array" ref="C2021">IF(ROW()-1&gt;COUNTA([1]!T_Printers[Printers])*COUNTA([1]!T_Resins[Resins]),"",INDEX([1]!T_Resins[Resins],MOD(ROW()-2,COUNTA([1]!T_Resins[Resins]))+1))</f>
        <v>Model Resin Clear</v>
      </c>
      <c r="D2021">
        <f>IF(SUM(E2021:J2021)&lt;&gt;0,IF(ROW()-1&gt;COUNTA([1]!T_Printers[Printers])*COUNTA([1]!T_Resins[Resins]),"",2),"")</f>
        <v>2</v>
      </c>
      <c r="E2021" cm="1">
        <f t="array" ref="E2021">IFERROR(IF(ROW()-1&gt;COUNTA([1]!T_Printers[Printers])*COUNTA([1]!T_Resins[Resins]),"",_xlfn.IFS(ROUND(VLOOKUP(C2021,[1]!T_Resins[#Data],2,FALSE)/VLOOKUP(A2021,[1]!T_Printers[#Data],5,FALSE),1)&lt;=_xlfn.XLOOKUP(B2021,[1]Printers!L:L,[1]Printers!O:O,1,0,),ROUND(VLOOKUP(C2021,[1]!T_Resins[#Data],2,FALSE)/VLOOKUP(A2021,[1]!T_Printers[#Data],5,FALSE),1),ROUND(VLOOKUP(C2021,[1]!T_Resins[#Data],2,FALSE)/VLOOKUP(A2021,[1]!T_Printers[#Data],5,FALSE),1)&gt;_xlfn.XLOOKUP(B2021,[1]Printers!L:L,[1]Printers!O:O,1,0,),10)),"Используйте слой 100 мкм")</f>
        <v>3.3</v>
      </c>
      <c r="F2021">
        <f>IFERROR(IF(ROUND(_xlfn.XLOOKUP([1]Parameters!B2021,[1]Printers!L:L,[1]Printers!Q:Q,,0)*E2021/10,0)*10&lt;_xlfn.XLOOKUP([1]Parameters!B2021,[1]Printers!L:L,[1]Printers!P:P,,0),ROUND(_xlfn.XLOOKUP([1]Parameters!B2021,[1]Printers!L:L,[1]Printers!Q:Q,,0)*E2021/10,0)*10,_xlfn.XLOOKUP([1]Parameters!B2021,[1]Printers!L:L,[1]Printers!P:P,,0)),"")</f>
        <v>30</v>
      </c>
      <c r="G2021" cm="1">
        <f t="array" ref="G2021">IFERROR(IF(ROW()-1&gt;COUNTA([1]!T_Printers[Printers])*COUNTA([1]!T_Resins[Resins]),"",_xlfn.IFS(ROUND(VLOOKUP(C2021,[1]!T_Resins[#Data],3,FALSE)/VLOOKUP(A2021,[1]!T_Printers[#Data],5,FALSE),1)&lt;=_xlfn.XLOOKUP(B2021,[1]Printers!L:L,[1]Printers!O:O,1,0,),ROUND(VLOOKUP(C2021,[1]!T_Resins[#Data],3,FALSE)/VLOOKUP(A2021,[1]!T_Printers[#Data],5,FALSE),1),ROUND(VLOOKUP(C2021,[1]!T_Resins[#Data],3,FALSE)/VLOOKUP(A2021,[1]!T_Printers[#Data],5,FALSE),1)&gt;_xlfn.XLOOKUP(B2021,[1]Printers!L:L,[1]Printers!O:O,1,0,),10)),"")</f>
        <v>4.2</v>
      </c>
      <c r="H2021">
        <f>IFERROR(IF(ROUND(_xlfn.XLOOKUP([1]Parameters!B2021,[1]Printers!L:L,[1]Printers!Q:Q,,0)*G2021/10,0)*10&lt;_xlfn.XLOOKUP([1]Parameters!B2021,[1]Printers!L:L,[1]Printers!P:P,,0),ROUND(_xlfn.XLOOKUP([1]Parameters!B2021,[1]Printers!L:L,[1]Printers!Q:Q,,0)*G2021/10,0)*10,_xlfn.XLOOKUP([1]Parameters!B2021,[1]Printers!L:L,[1]Printers!P:P,,0)),"")</f>
        <v>40</v>
      </c>
      <c r="I2021" s="3" t="str" cm="1">
        <f t="array" ref="I2021">IFERROR(IF(ROW()-1&gt;COUNTA([1]!T_Printers[Printers])*COUNTA([1]!T_Resins[Resins]),"",_xlfn.IFS(ROUND(VLOOKUP(C2021,[1]!T_Resins[#Data],4,FALSE)/VLOOKUP(A2021,[1]!T_Printers[#Data],5,FALSE),1)&lt;=_xlfn.XLOOKUP(B2021,[1]Printers!L:L,[1]Printers!O:O,1,0,),ROUND(VLOOKUP(C2021,[1]!T_Resins[#Data],4,FALSE)/VLOOKUP(A2021,[1]!T_Printers[#Data],5,FALSE),1),ROUND(VLOOKUP(C2021,[1]!T_Resins[#Data],4,FALSE)/VLOOKUP(A2021,[1]!T_Printers[#Data],5,FALSE),1)&gt;_xlfn.XLOOKUP(B2021,[1]Printers!L:L,[1]Printers!O:O,1,0,),"")),"")</f>
        <v/>
      </c>
      <c r="J2021" t="str">
        <f>IFERROR(IF(ROUND(_xlfn.XLOOKUP([1]Parameters!B2021,[1]Printers!L:L,[1]Printers!Q:Q,,0)*I2021/10,0)*10&lt;_xlfn.XLOOKUP([1]Parameters!B2021,[1]Printers!L:L,[1]Printers!P:P,,0),ROUND(_xlfn.XLOOKUP([1]Parameters!B2021,[1]Printers!L:L,[1]Printers!Q:Q,,0)*I2021/10,0)*10,_xlfn.XLOOKUP([1]Parameters!B2021,[1]Printers!L:L,[1]Printers!P:P,,0)),"")</f>
        <v/>
      </c>
      <c r="K2021">
        <f>IF(SUM(E2021:J2021)&lt;&gt;0,VLOOKUP(A2021,[1]!T_Printers[#Data],10,FALSE)+VLOOKUP(C2021,[1]!T_Resins[#Data],10,FALSE),"")</f>
        <v>8</v>
      </c>
      <c r="L2021">
        <f>IF(SUM(E2021:J2021)&lt;&gt;0,VLOOKUP(A2021,[1]!T_Printers[#Data],11,FALSE),"")</f>
        <v>9</v>
      </c>
      <c r="M2021">
        <f>IF(SUM(E2021:J2021)&lt;&gt;0,VLOOKUP(C2021,[1]!T_Resins[#Data],8,FALSE),"")</f>
        <v>120</v>
      </c>
      <c r="N2021">
        <f>IF(_xlfn.XLOOKUP(B2021,[1]Printers!$L:$L,[1]Printers!$R:$R,0,0)&gt;0,[1]Parameters!M2021,IF(SUM(E2021:J2021)&lt;&gt;0,VLOOKUP(C2021,[1]!T_Resins[#Data],9,FALSE),""))</f>
        <v>180</v>
      </c>
      <c r="O2021" t="str">
        <f t="shared" si="31"/>
        <v>EPAXX133</v>
      </c>
    </row>
    <row r="2022" spans="1:15" x14ac:dyDescent="0.25">
      <c r="A2022" t="str">
        <f t="array" ref="A2022">IF(ROW()-1&gt;COUNTA([1]!T_Printers[Printers])*COUNTA([1]!T_Resins[Resins]),"",INDEX([1]!T_Printers[Printers],INT((ROW()-2)/COUNTA([1]!T_Resins[Resins])+1)))</f>
        <v>EPAX X133</v>
      </c>
      <c r="B2022" t="str">
        <f>_xlfn.XLOOKUP(A2022,[1]!T_Printers[Printers],[1]!T_Printers[Icon link],,0)</f>
        <v>EPAXX133</v>
      </c>
      <c r="C2022" t="str">
        <f t="array" ref="C2022">IF(ROW()-1&gt;COUNTA([1]!T_Printers[Printers])*COUNTA([1]!T_Resins[Resins]),"",INDEX([1]!T_Resins[Resins],MOD(ROW()-2,COUNTA([1]!T_Resins[Resins]))+1))</f>
        <v>Model Resin Grey</v>
      </c>
      <c r="D2022">
        <f>IF(SUM(E2022:J2022)&lt;&gt;0,IF(ROW()-1&gt;COUNTA([1]!T_Printers[Printers])*COUNTA([1]!T_Resins[Resins]),"",2),"")</f>
        <v>2</v>
      </c>
      <c r="E2022" cm="1">
        <f t="array" ref="E2022">IFERROR(IF(ROW()-1&gt;COUNTA([1]!T_Printers[Printers])*COUNTA([1]!T_Resins[Resins]),"",_xlfn.IFS(ROUND(VLOOKUP(C2022,[1]!T_Resins[#Data],2,FALSE)/VLOOKUP(A2022,[1]!T_Printers[#Data],5,FALSE),1)&lt;=_xlfn.XLOOKUP(B2022,[1]Printers!L:L,[1]Printers!O:O,1,0,),ROUND(VLOOKUP(C2022,[1]!T_Resins[#Data],2,FALSE)/VLOOKUP(A2022,[1]!T_Printers[#Data],5,FALSE),1),ROUND(VLOOKUP(C2022,[1]!T_Resins[#Data],2,FALSE)/VLOOKUP(A2022,[1]!T_Printers[#Data],5,FALSE),1)&gt;_xlfn.XLOOKUP(B2022,[1]Printers!L:L,[1]Printers!O:O,1,0,),10)),"Используйте слой 100 мкм")</f>
        <v>4.9000000000000004</v>
      </c>
      <c r="F2022">
        <f>IFERROR(IF(ROUND(_xlfn.XLOOKUP([1]Parameters!B2022,[1]Printers!L:L,[1]Printers!Q:Q,,0)*E2022/10,0)*10&lt;_xlfn.XLOOKUP([1]Parameters!B2022,[1]Printers!L:L,[1]Printers!P:P,,0),ROUND(_xlfn.XLOOKUP([1]Parameters!B2022,[1]Printers!L:L,[1]Printers!Q:Q,,0)*E2022/10,0)*10,_xlfn.XLOOKUP([1]Parameters!B2022,[1]Printers!L:L,[1]Printers!P:P,,0)),"")</f>
        <v>40</v>
      </c>
      <c r="G2022" cm="1">
        <f t="array" ref="G2022">IFERROR(IF(ROW()-1&gt;COUNTA([1]!T_Printers[Printers])*COUNTA([1]!T_Resins[Resins]),"",_xlfn.IFS(ROUND(VLOOKUP(C2022,[1]!T_Resins[#Data],3,FALSE)/VLOOKUP(A2022,[1]!T_Printers[#Data],5,FALSE),1)&lt;=_xlfn.XLOOKUP(B2022,[1]Printers!L:L,[1]Printers!O:O,1,0,),ROUND(VLOOKUP(C2022,[1]!T_Resins[#Data],3,FALSE)/VLOOKUP(A2022,[1]!T_Printers[#Data],5,FALSE),1),ROUND(VLOOKUP(C2022,[1]!T_Resins[#Data],3,FALSE)/VLOOKUP(A2022,[1]!T_Printers[#Data],5,FALSE),1)&gt;_xlfn.XLOOKUP(B2022,[1]Printers!L:L,[1]Printers!O:O,1,0,),10)),"")</f>
        <v>6.4</v>
      </c>
      <c r="H2022">
        <f>IFERROR(IF(ROUND(_xlfn.XLOOKUP([1]Parameters!B2022,[1]Printers!L:L,[1]Printers!Q:Q,,0)*G2022/10,0)*10&lt;_xlfn.XLOOKUP([1]Parameters!B2022,[1]Printers!L:L,[1]Printers!P:P,,0),ROUND(_xlfn.XLOOKUP([1]Parameters!B2022,[1]Printers!L:L,[1]Printers!Q:Q,,0)*G2022/10,0)*10,_xlfn.XLOOKUP([1]Parameters!B2022,[1]Printers!L:L,[1]Printers!P:P,,0)),"")</f>
        <v>60</v>
      </c>
      <c r="I2022" s="3" t="str" cm="1">
        <f t="array" ref="I2022">IFERROR(IF(ROW()-1&gt;COUNTA([1]!T_Printers[Printers])*COUNTA([1]!T_Resins[Resins]),"",_xlfn.IFS(ROUND(VLOOKUP(C2022,[1]!T_Resins[#Data],4,FALSE)/VLOOKUP(A2022,[1]!T_Printers[#Data],5,FALSE),1)&lt;=_xlfn.XLOOKUP(B2022,[1]Printers!L:L,[1]Printers!O:O,1,0,),ROUND(VLOOKUP(C2022,[1]!T_Resins[#Data],4,FALSE)/VLOOKUP(A2022,[1]!T_Printers[#Data],5,FALSE),1),ROUND(VLOOKUP(C2022,[1]!T_Resins[#Data],4,FALSE)/VLOOKUP(A2022,[1]!T_Printers[#Data],5,FALSE),1)&gt;_xlfn.XLOOKUP(B2022,[1]Printers!L:L,[1]Printers!O:O,1,0,),"")),"")</f>
        <v/>
      </c>
      <c r="J2022" t="str">
        <f>IFERROR(IF(ROUND(_xlfn.XLOOKUP([1]Parameters!B2022,[1]Printers!L:L,[1]Printers!Q:Q,,0)*I2022/10,0)*10&lt;_xlfn.XLOOKUP([1]Parameters!B2022,[1]Printers!L:L,[1]Printers!P:P,,0),ROUND(_xlfn.XLOOKUP([1]Parameters!B2022,[1]Printers!L:L,[1]Printers!Q:Q,,0)*I2022/10,0)*10,_xlfn.XLOOKUP([1]Parameters!B2022,[1]Printers!L:L,[1]Printers!P:P,,0)),"")</f>
        <v/>
      </c>
      <c r="K2022">
        <f>IF(SUM(E2022:J2022)&lt;&gt;0,VLOOKUP(A2022,[1]!T_Printers[#Data],10,FALSE)+VLOOKUP(C2022,[1]!T_Resins[#Data],10,FALSE),"")</f>
        <v>8</v>
      </c>
      <c r="L2022">
        <f>IF(SUM(E2022:J2022)&lt;&gt;0,VLOOKUP(A2022,[1]!T_Printers[#Data],11,FALSE),"")</f>
        <v>9</v>
      </c>
      <c r="M2022">
        <f>IF(SUM(E2022:J2022)&lt;&gt;0,VLOOKUP(C2022,[1]!T_Resins[#Data],8,FALSE),"")</f>
        <v>120</v>
      </c>
      <c r="N2022">
        <f>IF(_xlfn.XLOOKUP(B2022,[1]Printers!$L:$L,[1]Printers!$R:$R,0,0)&gt;0,[1]Parameters!M2022,IF(SUM(E2022:J2022)&lt;&gt;0,VLOOKUP(C2022,[1]!T_Resins[#Data],9,FALSE),""))</f>
        <v>180</v>
      </c>
      <c r="O2022" t="str">
        <f t="shared" si="31"/>
        <v>EPAXX133</v>
      </c>
    </row>
    <row r="2023" spans="1:15" x14ac:dyDescent="0.25">
      <c r="A2023" t="str">
        <f t="array" ref="A2023">IF(ROW()-1&gt;COUNTA([1]!T_Printers[Printers])*COUNTA([1]!T_Resins[Resins]),"",INDEX([1]!T_Printers[Printers],INT((ROW()-2)/COUNTA([1]!T_Resins[Resins])+1)))</f>
        <v>EPAX X133</v>
      </c>
      <c r="B2023" t="str">
        <f>_xlfn.XLOOKUP(A2023,[1]!T_Printers[Printers],[1]!T_Printers[Icon link],,0)</f>
        <v>EPAXX133</v>
      </c>
      <c r="C2023" t="str">
        <f t="array" ref="C2023">IF(ROW()-1&gt;COUNTA([1]!T_Printers[Printers])*COUNTA([1]!T_Resins[Resins]),"",INDEX([1]!T_Resins[Resins],MOD(ROW()-2,COUNTA([1]!T_Resins[Resins]))+1))</f>
        <v>Model Resin White</v>
      </c>
      <c r="D2023">
        <f>IF(SUM(E2023:J2023)&lt;&gt;0,IF(ROW()-1&gt;COUNTA([1]!T_Printers[Printers])*COUNTA([1]!T_Resins[Resins]),"",2),"")</f>
        <v>2</v>
      </c>
      <c r="E2023" cm="1">
        <f t="array" ref="E2023">IFERROR(IF(ROW()-1&gt;COUNTA([1]!T_Printers[Printers])*COUNTA([1]!T_Resins[Resins]),"",_xlfn.IFS(ROUND(VLOOKUP(C2023,[1]!T_Resins[#Data],2,FALSE)/VLOOKUP(A2023,[1]!T_Printers[#Data],5,FALSE),1)&lt;=_xlfn.XLOOKUP(B2023,[1]Printers!L:L,[1]Printers!O:O,1,0,),ROUND(VLOOKUP(C2023,[1]!T_Resins[#Data],2,FALSE)/VLOOKUP(A2023,[1]!T_Printers[#Data],5,FALSE),1),ROUND(VLOOKUP(C2023,[1]!T_Resins[#Data],2,FALSE)/VLOOKUP(A2023,[1]!T_Printers[#Data],5,FALSE),1)&gt;_xlfn.XLOOKUP(B2023,[1]Printers!L:L,[1]Printers!O:O,1,0,),10)),"Используйте слой 100 мкм")</f>
        <v>3.1</v>
      </c>
      <c r="F2023">
        <f>IFERROR(IF(ROUND(_xlfn.XLOOKUP([1]Parameters!B2023,[1]Printers!L:L,[1]Printers!Q:Q,,0)*E2023/10,0)*10&lt;_xlfn.XLOOKUP([1]Parameters!B2023,[1]Printers!L:L,[1]Printers!P:P,,0),ROUND(_xlfn.XLOOKUP([1]Parameters!B2023,[1]Printers!L:L,[1]Printers!Q:Q,,0)*E2023/10,0)*10,_xlfn.XLOOKUP([1]Parameters!B2023,[1]Printers!L:L,[1]Printers!P:P,,0)),"")</f>
        <v>30</v>
      </c>
      <c r="G2023" cm="1">
        <f t="array" ref="G2023">IFERROR(IF(ROW()-1&gt;COUNTA([1]!T_Printers[Printers])*COUNTA([1]!T_Resins[Resins]),"",_xlfn.IFS(ROUND(VLOOKUP(C2023,[1]!T_Resins[#Data],3,FALSE)/VLOOKUP(A2023,[1]!T_Printers[#Data],5,FALSE),1)&lt;=_xlfn.XLOOKUP(B2023,[1]Printers!L:L,[1]Printers!O:O,1,0,),ROUND(VLOOKUP(C2023,[1]!T_Resins[#Data],3,FALSE)/VLOOKUP(A2023,[1]!T_Printers[#Data],5,FALSE),1),ROUND(VLOOKUP(C2023,[1]!T_Resins[#Data],3,FALSE)/VLOOKUP(A2023,[1]!T_Printers[#Data],5,FALSE),1)&gt;_xlfn.XLOOKUP(B2023,[1]Printers!L:L,[1]Printers!O:O,1,0,),10)),"")</f>
        <v>4</v>
      </c>
      <c r="H2023">
        <f>IFERROR(IF(ROUND(_xlfn.XLOOKUP([1]Parameters!B2023,[1]Printers!L:L,[1]Printers!Q:Q,,0)*G2023/10,0)*10&lt;_xlfn.XLOOKUP([1]Parameters!B2023,[1]Printers!L:L,[1]Printers!P:P,,0),ROUND(_xlfn.XLOOKUP([1]Parameters!B2023,[1]Printers!L:L,[1]Printers!Q:Q,,0)*G2023/10,0)*10,_xlfn.XLOOKUP([1]Parameters!B2023,[1]Printers!L:L,[1]Printers!P:P,,0)),"")</f>
        <v>40</v>
      </c>
      <c r="I2023" s="3" t="str" cm="1">
        <f t="array" ref="I2023">IFERROR(IF(ROW()-1&gt;COUNTA([1]!T_Printers[Printers])*COUNTA([1]!T_Resins[Resins]),"",_xlfn.IFS(ROUND(VLOOKUP(C2023,[1]!T_Resins[#Data],4,FALSE)/VLOOKUP(A2023,[1]!T_Printers[#Data],5,FALSE),1)&lt;=_xlfn.XLOOKUP(B2023,[1]Printers!L:L,[1]Printers!O:O,1,0,),ROUND(VLOOKUP(C2023,[1]!T_Resins[#Data],4,FALSE)/VLOOKUP(A2023,[1]!T_Printers[#Data],5,FALSE),1),ROUND(VLOOKUP(C2023,[1]!T_Resins[#Data],4,FALSE)/VLOOKUP(A2023,[1]!T_Printers[#Data],5,FALSE),1)&gt;_xlfn.XLOOKUP(B2023,[1]Printers!L:L,[1]Printers!O:O,1,0,),"")),"")</f>
        <v/>
      </c>
      <c r="J2023" t="str">
        <f>IFERROR(IF(ROUND(_xlfn.XLOOKUP([1]Parameters!B2023,[1]Printers!L:L,[1]Printers!Q:Q,,0)*I2023/10,0)*10&lt;_xlfn.XLOOKUP([1]Parameters!B2023,[1]Printers!L:L,[1]Printers!P:P,,0),ROUND(_xlfn.XLOOKUP([1]Parameters!B2023,[1]Printers!L:L,[1]Printers!Q:Q,,0)*I2023/10,0)*10,_xlfn.XLOOKUP([1]Parameters!B2023,[1]Printers!L:L,[1]Printers!P:P,,0)),"")</f>
        <v/>
      </c>
      <c r="K2023">
        <f>IF(SUM(E2023:J2023)&lt;&gt;0,VLOOKUP(A2023,[1]!T_Printers[#Data],10,FALSE)+VLOOKUP(C2023,[1]!T_Resins[#Data],10,FALSE),"")</f>
        <v>8</v>
      </c>
      <c r="L2023">
        <f>IF(SUM(E2023:J2023)&lt;&gt;0,VLOOKUP(A2023,[1]!T_Printers[#Data],11,FALSE),"")</f>
        <v>9</v>
      </c>
      <c r="M2023">
        <f>IF(SUM(E2023:J2023)&lt;&gt;0,VLOOKUP(C2023,[1]!T_Resins[#Data],8,FALSE),"")</f>
        <v>120</v>
      </c>
      <c r="N2023">
        <f>IF(_xlfn.XLOOKUP(B2023,[1]Printers!$L:$L,[1]Printers!$R:$R,0,0)&gt;0,[1]Parameters!M2023,IF(SUM(E2023:J2023)&lt;&gt;0,VLOOKUP(C2023,[1]!T_Resins[#Data],9,FALSE),""))</f>
        <v>180</v>
      </c>
      <c r="O2023" t="str">
        <f t="shared" si="31"/>
        <v>EPAXX133</v>
      </c>
    </row>
    <row r="2024" spans="1:15" x14ac:dyDescent="0.25">
      <c r="A2024" t="str">
        <f t="array" ref="A2024">IF(ROW()-1&gt;COUNTA([1]!T_Printers[Printers])*COUNTA([1]!T_Resins[Resins]),"",INDEX([1]!T_Printers[Printers],INT((ROW()-2)/COUNTA([1]!T_Resins[Resins])+1)))</f>
        <v>EPAX X133</v>
      </c>
      <c r="B2024" t="str">
        <f>_xlfn.XLOOKUP(A2024,[1]!T_Printers[Printers],[1]!T_Printers[Icon link],,0)</f>
        <v>EPAXX133</v>
      </c>
      <c r="C2024" t="str">
        <f t="array" ref="C2024">IF(ROW()-1&gt;COUNTA([1]!T_Printers[Printers])*COUNTA([1]!T_Resins[Resins]),"",INDEX([1]!T_Resins[Resins],MOD(ROW()-2,COUNTA([1]!T_Resins[Resins]))+1))</f>
        <v>Silicone-Compatiable Model Resin (J-Model)</v>
      </c>
      <c r="D2024">
        <f>IF(SUM(E2024:J2024)&lt;&gt;0,IF(ROW()-1&gt;COUNTA([1]!T_Printers[Printers])*COUNTA([1]!T_Resins[Resins]),"",2),"")</f>
        <v>2</v>
      </c>
      <c r="E2024" cm="1">
        <f t="array" ref="E2024">IFERROR(IF(ROW()-1&gt;COUNTA([1]!T_Printers[Printers])*COUNTA([1]!T_Resins[Resins]),"",_xlfn.IFS(ROUND(VLOOKUP(C2024,[1]!T_Resins[#Data],2,FALSE)/VLOOKUP(A2024,[1]!T_Printers[#Data],5,FALSE),1)&lt;=_xlfn.XLOOKUP(B2024,[1]Printers!L:L,[1]Printers!O:O,1,0,),ROUND(VLOOKUP(C2024,[1]!T_Resins[#Data],2,FALSE)/VLOOKUP(A2024,[1]!T_Printers[#Data],5,FALSE),1),ROUND(VLOOKUP(C2024,[1]!T_Resins[#Data],2,FALSE)/VLOOKUP(A2024,[1]!T_Printers[#Data],5,FALSE),1)&gt;_xlfn.XLOOKUP(B2024,[1]Printers!L:L,[1]Printers!O:O,1,0,),10)),"Используйте слой 100 мкм")</f>
        <v>3.1</v>
      </c>
      <c r="F2024">
        <f>IFERROR(IF(ROUND(_xlfn.XLOOKUP([1]Parameters!B2024,[1]Printers!L:L,[1]Printers!Q:Q,,0)*E2024/10,0)*10&lt;_xlfn.XLOOKUP([1]Parameters!B2024,[1]Printers!L:L,[1]Printers!P:P,,0),ROUND(_xlfn.XLOOKUP([1]Parameters!B2024,[1]Printers!L:L,[1]Printers!Q:Q,,0)*E2024/10,0)*10,_xlfn.XLOOKUP([1]Parameters!B2024,[1]Printers!L:L,[1]Printers!P:P,,0)),"")</f>
        <v>30</v>
      </c>
      <c r="G2024" cm="1">
        <f t="array" ref="G2024">IFERROR(IF(ROW()-1&gt;COUNTA([1]!T_Printers[Printers])*COUNTA([1]!T_Resins[Resins]),"",_xlfn.IFS(ROUND(VLOOKUP(C2024,[1]!T_Resins[#Data],3,FALSE)/VLOOKUP(A2024,[1]!T_Printers[#Data],5,FALSE),1)&lt;=_xlfn.XLOOKUP(B2024,[1]Printers!L:L,[1]Printers!O:O,1,0,),ROUND(VLOOKUP(C2024,[1]!T_Resins[#Data],3,FALSE)/VLOOKUP(A2024,[1]!T_Printers[#Data],5,FALSE),1),ROUND(VLOOKUP(C2024,[1]!T_Resins[#Data],3,FALSE)/VLOOKUP(A2024,[1]!T_Printers[#Data],5,FALSE),1)&gt;_xlfn.XLOOKUP(B2024,[1]Printers!L:L,[1]Printers!O:O,1,0,),10)),"")</f>
        <v>4</v>
      </c>
      <c r="H2024">
        <f>IFERROR(IF(ROUND(_xlfn.XLOOKUP([1]Parameters!B2024,[1]Printers!L:L,[1]Printers!Q:Q,,0)*G2024/10,0)*10&lt;_xlfn.XLOOKUP([1]Parameters!B2024,[1]Printers!L:L,[1]Printers!P:P,,0),ROUND(_xlfn.XLOOKUP([1]Parameters!B2024,[1]Printers!L:L,[1]Printers!Q:Q,,0)*G2024/10,0)*10,_xlfn.XLOOKUP([1]Parameters!B2024,[1]Printers!L:L,[1]Printers!P:P,,0)),"")</f>
        <v>40</v>
      </c>
      <c r="I2024" s="3" t="str" cm="1">
        <f t="array" ref="I2024">IFERROR(IF(ROW()-1&gt;COUNTA([1]!T_Printers[Printers])*COUNTA([1]!T_Resins[Resins]),"",_xlfn.IFS(ROUND(VLOOKUP(C2024,[1]!T_Resins[#Data],4,FALSE)/VLOOKUP(A2024,[1]!T_Printers[#Data],5,FALSE),1)&lt;=_xlfn.XLOOKUP(B2024,[1]Printers!L:L,[1]Printers!O:O,1,0,),ROUND(VLOOKUP(C2024,[1]!T_Resins[#Data],4,FALSE)/VLOOKUP(A2024,[1]!T_Printers[#Data],5,FALSE),1),ROUND(VLOOKUP(C2024,[1]!T_Resins[#Data],4,FALSE)/VLOOKUP(A2024,[1]!T_Printers[#Data],5,FALSE),1)&gt;_xlfn.XLOOKUP(B2024,[1]Printers!L:L,[1]Printers!O:O,1,0,),"")),"")</f>
        <v/>
      </c>
      <c r="J2024" t="str">
        <f>IFERROR(IF(ROUND(_xlfn.XLOOKUP([1]Parameters!B2024,[1]Printers!L:L,[1]Printers!Q:Q,,0)*I2024/10,0)*10&lt;_xlfn.XLOOKUP([1]Parameters!B2024,[1]Printers!L:L,[1]Printers!P:P,,0),ROUND(_xlfn.XLOOKUP([1]Parameters!B2024,[1]Printers!L:L,[1]Printers!Q:Q,,0)*I2024/10,0)*10,_xlfn.XLOOKUP([1]Parameters!B2024,[1]Printers!L:L,[1]Printers!P:P,,0)),"")</f>
        <v/>
      </c>
      <c r="K2024">
        <f>IF(SUM(E2024:J2024)&lt;&gt;0,VLOOKUP(A2024,[1]!T_Printers[#Data],10,FALSE)+VLOOKUP(C2024,[1]!T_Resins[#Data],10,FALSE),"")</f>
        <v>8</v>
      </c>
      <c r="L2024">
        <f>IF(SUM(E2024:J2024)&lt;&gt;0,VLOOKUP(A2024,[1]!T_Printers[#Data],11,FALSE),"")</f>
        <v>9</v>
      </c>
      <c r="M2024">
        <f>IF(SUM(E2024:J2024)&lt;&gt;0,VLOOKUP(C2024,[1]!T_Resins[#Data],8,FALSE),"")</f>
        <v>60</v>
      </c>
      <c r="N2024">
        <f>IF(_xlfn.XLOOKUP(B2024,[1]Printers!$L:$L,[1]Printers!$R:$R,0,0)&gt;0,[1]Parameters!M2024,IF(SUM(E2024:J2024)&lt;&gt;0,VLOOKUP(C2024,[1]!T_Resins[#Data],9,FALSE),""))</f>
        <v>60</v>
      </c>
      <c r="O2024" t="str">
        <f t="shared" si="31"/>
        <v>EPAXX133</v>
      </c>
    </row>
    <row r="2025" spans="1:15" x14ac:dyDescent="0.25">
      <c r="A2025" t="str">
        <f t="array" ref="A2025">IF(ROW()-1&gt;COUNTA([1]!T_Printers[Printers])*COUNTA([1]!T_Resins[Resins]),"",INDEX([1]!T_Printers[Printers],INT((ROW()-2)/COUNTA([1]!T_Resins[Resins])+1)))</f>
        <v>EPAX X133</v>
      </c>
      <c r="B2025" t="str">
        <f>_xlfn.XLOOKUP(A2025,[1]!T_Printers[Printers],[1]!T_Printers[Icon link],,0)</f>
        <v>EPAXX133</v>
      </c>
      <c r="C2025" t="str">
        <f t="array" ref="C2025">IF(ROW()-1&gt;COUNTA([1]!T_Printers[Printers])*COUNTA([1]!T_Resins[Resins]),"",INDEX([1]!T_Resins[Resins],MOD(ROW()-2,COUNTA([1]!T_Resins[Resins]))+1))</f>
        <v>Silicone-Like Black</v>
      </c>
      <c r="D2025">
        <f>IF(SUM(E2025:J2025)&lt;&gt;0,IF(ROW()-1&gt;COUNTA([1]!T_Printers[Printers])*COUNTA([1]!T_Resins[Resins]),"",2),"")</f>
        <v>2</v>
      </c>
      <c r="E2025" cm="1">
        <f t="array" ref="E2025">IFERROR(IF(ROW()-1&gt;COUNTA([1]!T_Printers[Printers])*COUNTA([1]!T_Resins[Resins]),"",_xlfn.IFS(ROUND(VLOOKUP(C2025,[1]!T_Resins[#Data],2,FALSE)/VLOOKUP(A2025,[1]!T_Printers[#Data],5,FALSE),1)&lt;=_xlfn.XLOOKUP(B2025,[1]Printers!L:L,[1]Printers!O:O,1,0,),ROUND(VLOOKUP(C2025,[1]!T_Resins[#Data],2,FALSE)/VLOOKUP(A2025,[1]!T_Printers[#Data],5,FALSE),1),ROUND(VLOOKUP(C2025,[1]!T_Resins[#Data],2,FALSE)/VLOOKUP(A2025,[1]!T_Printers[#Data],5,FALSE),1)&gt;_xlfn.XLOOKUP(B2025,[1]Printers!L:L,[1]Printers!O:O,1,0,),10)),"Используйте слой 100 мкм")</f>
        <v>7.4</v>
      </c>
      <c r="F2025">
        <f>IFERROR(IF(ROUND(_xlfn.XLOOKUP([1]Parameters!B2025,[1]Printers!L:L,[1]Printers!Q:Q,,0)*E2025/10,0)*10&lt;_xlfn.XLOOKUP([1]Parameters!B2025,[1]Printers!L:L,[1]Printers!P:P,,0),ROUND(_xlfn.XLOOKUP([1]Parameters!B2025,[1]Printers!L:L,[1]Printers!Q:Q,,0)*E2025/10,0)*10,_xlfn.XLOOKUP([1]Parameters!B2025,[1]Printers!L:L,[1]Printers!P:P,,0)),"")</f>
        <v>70</v>
      </c>
      <c r="G2025" cm="1">
        <f t="array" ref="G2025">IFERROR(IF(ROW()-1&gt;COUNTA([1]!T_Printers[Printers])*COUNTA([1]!T_Resins[Resins]),"",_xlfn.IFS(ROUND(VLOOKUP(C2025,[1]!T_Resins[#Data],3,FALSE)/VLOOKUP(A2025,[1]!T_Printers[#Data],5,FALSE),1)&lt;=_xlfn.XLOOKUP(B2025,[1]Printers!L:L,[1]Printers!O:O,1,0,),ROUND(VLOOKUP(C2025,[1]!T_Resins[#Data],3,FALSE)/VLOOKUP(A2025,[1]!T_Printers[#Data],5,FALSE),1),ROUND(VLOOKUP(C2025,[1]!T_Resins[#Data],3,FALSE)/VLOOKUP(A2025,[1]!T_Printers[#Data],5,FALSE),1)&gt;_xlfn.XLOOKUP(B2025,[1]Printers!L:L,[1]Printers!O:O,1,0,),10)),"")</f>
        <v>9.6</v>
      </c>
      <c r="H2025">
        <f>IFERROR(IF(ROUND(_xlfn.XLOOKUP([1]Parameters!B2025,[1]Printers!L:L,[1]Printers!Q:Q,,0)*G2025/10,0)*10&lt;_xlfn.XLOOKUP([1]Parameters!B2025,[1]Printers!L:L,[1]Printers!P:P,,0),ROUND(_xlfn.XLOOKUP([1]Parameters!B2025,[1]Printers!L:L,[1]Printers!Q:Q,,0)*G2025/10,0)*10,_xlfn.XLOOKUP([1]Parameters!B2025,[1]Printers!L:L,[1]Printers!P:P,,0)),"")</f>
        <v>90</v>
      </c>
      <c r="I2025" s="3" t="str" cm="1">
        <f t="array" ref="I2025">IFERROR(IF(ROW()-1&gt;COUNTA([1]!T_Printers[Printers])*COUNTA([1]!T_Resins[Resins]),"",_xlfn.IFS(ROUND(VLOOKUP(C2025,[1]!T_Resins[#Data],4,FALSE)/VLOOKUP(A2025,[1]!T_Printers[#Data],5,FALSE),1)&lt;=_xlfn.XLOOKUP(B2025,[1]Printers!L:L,[1]Printers!O:O,1,0,),ROUND(VLOOKUP(C2025,[1]!T_Resins[#Data],4,FALSE)/VLOOKUP(A2025,[1]!T_Printers[#Data],5,FALSE),1),ROUND(VLOOKUP(C2025,[1]!T_Resins[#Data],4,FALSE)/VLOOKUP(A2025,[1]!T_Printers[#Data],5,FALSE),1)&gt;_xlfn.XLOOKUP(B2025,[1]Printers!L:L,[1]Printers!O:O,1,0,),"")),"")</f>
        <v/>
      </c>
      <c r="J2025" t="str">
        <f>IFERROR(IF(ROUND(_xlfn.XLOOKUP([1]Parameters!B2025,[1]Printers!L:L,[1]Printers!Q:Q,,0)*I2025/10,0)*10&lt;_xlfn.XLOOKUP([1]Parameters!B2025,[1]Printers!L:L,[1]Printers!P:P,,0),ROUND(_xlfn.XLOOKUP([1]Parameters!B2025,[1]Printers!L:L,[1]Printers!Q:Q,,0)*I2025/10,0)*10,_xlfn.XLOOKUP([1]Parameters!B2025,[1]Printers!L:L,[1]Printers!P:P,,0)),"")</f>
        <v/>
      </c>
      <c r="K2025">
        <f>IF(SUM(E2025:J2025)&lt;&gt;0,VLOOKUP(A2025,[1]!T_Printers[#Data],10,FALSE)+VLOOKUP(C2025,[1]!T_Resins[#Data],10,FALSE),"")</f>
        <v>8</v>
      </c>
      <c r="L2025">
        <f>IF(SUM(E2025:J2025)&lt;&gt;0,VLOOKUP(A2025,[1]!T_Printers[#Data],11,FALSE),"")</f>
        <v>9</v>
      </c>
      <c r="M2025">
        <f>IF(SUM(E2025:J2025)&lt;&gt;0,VLOOKUP(C2025,[1]!T_Resins[#Data],8,FALSE),"")</f>
        <v>60</v>
      </c>
      <c r="N2025">
        <f>IF(_xlfn.XLOOKUP(B2025,[1]Printers!$L:$L,[1]Printers!$R:$R,0,0)&gt;0,[1]Parameters!M2025,IF(SUM(E2025:J2025)&lt;&gt;0,VLOOKUP(C2025,[1]!T_Resins[#Data],9,FALSE),""))</f>
        <v>60</v>
      </c>
      <c r="O2025" t="str">
        <f t="shared" si="31"/>
        <v>EPAXX133</v>
      </c>
    </row>
    <row r="2026" spans="1:15" x14ac:dyDescent="0.25">
      <c r="A2026" t="str">
        <f t="array" ref="A2026">IF(ROW()-1&gt;COUNTA([1]!T_Printers[Printers])*COUNTA([1]!T_Resins[Resins]),"",INDEX([1]!T_Printers[Printers],INT((ROW()-2)/COUNTA([1]!T_Resins[Resins])+1)))</f>
        <v>EPAX X156 4K</v>
      </c>
      <c r="B2026" t="str">
        <f>_xlfn.XLOOKUP(A2026,[1]!T_Printers[Printers],[1]!T_Printers[Icon link],,0)</f>
        <v>EPAXX1564K</v>
      </c>
      <c r="C2026" t="str">
        <f t="array" ref="C2026">IF(ROW()-1&gt;COUNTA([1]!T_Printers[Printers])*COUNTA([1]!T_Resins[Resins]),"",INDEX([1]!T_Resins[Resins],MOD(ROW()-2,COUNTA([1]!T_Resins[Resins]))+1))</f>
        <v>Basic Red</v>
      </c>
      <c r="D2026">
        <f>IF(SUM(E2026:J2026)&lt;&gt;0,IF(ROW()-1&gt;COUNTA([1]!T_Printers[Printers])*COUNTA([1]!T_Resins[Resins]),"",2),"")</f>
        <v>2</v>
      </c>
      <c r="E2026" cm="1">
        <f t="array" ref="E2026">IFERROR(IF(ROW()-1&gt;COUNTA([1]!T_Printers[Printers])*COUNTA([1]!T_Resins[Resins]),"",_xlfn.IFS(ROUND(VLOOKUP(C2026,[1]!T_Resins[#Data],2,FALSE)/VLOOKUP(A2026,[1]!T_Printers[#Data],5,FALSE),1)&lt;=_xlfn.XLOOKUP(B2026,[1]Printers!L:L,[1]Printers!O:O,1,0,),ROUND(VLOOKUP(C2026,[1]!T_Resins[#Data],2,FALSE)/VLOOKUP(A2026,[1]!T_Printers[#Data],5,FALSE),1),ROUND(VLOOKUP(C2026,[1]!T_Resins[#Data],2,FALSE)/VLOOKUP(A2026,[1]!T_Printers[#Data],5,FALSE),1)&gt;_xlfn.XLOOKUP(B2026,[1]Printers!L:L,[1]Printers!O:O,1,0,),10)),"Используйте слой 100 мкм")</f>
        <v>3.1</v>
      </c>
      <c r="F2026">
        <f>IFERROR(IF(ROUND(_xlfn.XLOOKUP([1]Parameters!B2026,[1]Printers!L:L,[1]Printers!Q:Q,,0)*E2026/10,0)*10&lt;_xlfn.XLOOKUP([1]Parameters!B2026,[1]Printers!L:L,[1]Printers!P:P,,0),ROUND(_xlfn.XLOOKUP([1]Parameters!B2026,[1]Printers!L:L,[1]Printers!Q:Q,,0)*E2026/10,0)*10,_xlfn.XLOOKUP([1]Parameters!B2026,[1]Printers!L:L,[1]Printers!P:P,,0)),"")</f>
        <v>30</v>
      </c>
      <c r="G2026" cm="1">
        <f t="array" ref="G2026">IFERROR(IF(ROW()-1&gt;COUNTA([1]!T_Printers[Printers])*COUNTA([1]!T_Resins[Resins]),"",_xlfn.IFS(ROUND(VLOOKUP(C2026,[1]!T_Resins[#Data],3,FALSE)/VLOOKUP(A2026,[1]!T_Printers[#Data],5,FALSE),1)&lt;=_xlfn.XLOOKUP(B2026,[1]Printers!L:L,[1]Printers!O:O,1,0,),ROUND(VLOOKUP(C2026,[1]!T_Resins[#Data],3,FALSE)/VLOOKUP(A2026,[1]!T_Printers[#Data],5,FALSE),1),ROUND(VLOOKUP(C2026,[1]!T_Resins[#Data],3,FALSE)/VLOOKUP(A2026,[1]!T_Printers[#Data],5,FALSE),1)&gt;_xlfn.XLOOKUP(B2026,[1]Printers!L:L,[1]Printers!O:O,1,0,),10)),"")</f>
        <v>4</v>
      </c>
      <c r="H2026">
        <f>IFERROR(IF(ROUND(_xlfn.XLOOKUP([1]Parameters!B2026,[1]Printers!L:L,[1]Printers!Q:Q,,0)*G2026/10,0)*10&lt;_xlfn.XLOOKUP([1]Parameters!B2026,[1]Printers!L:L,[1]Printers!P:P,,0),ROUND(_xlfn.XLOOKUP([1]Parameters!B2026,[1]Printers!L:L,[1]Printers!Q:Q,,0)*G2026/10,0)*10,_xlfn.XLOOKUP([1]Parameters!B2026,[1]Printers!L:L,[1]Printers!P:P,,0)),"")</f>
        <v>40</v>
      </c>
      <c r="I2026" s="3" t="str" cm="1">
        <f t="array" ref="I2026">IFERROR(IF(ROW()-1&gt;COUNTA([1]!T_Printers[Printers])*COUNTA([1]!T_Resins[Resins]),"",_xlfn.IFS(ROUND(VLOOKUP(C2026,[1]!T_Resins[#Data],4,FALSE)/VLOOKUP(A2026,[1]!T_Printers[#Data],5,FALSE),1)&lt;=_xlfn.XLOOKUP(B2026,[1]Printers!L:L,[1]Printers!O:O,1,0,),ROUND(VLOOKUP(C2026,[1]!T_Resins[#Data],4,FALSE)/VLOOKUP(A2026,[1]!T_Printers[#Data],5,FALSE),1),ROUND(VLOOKUP(C2026,[1]!T_Resins[#Data],4,FALSE)/VLOOKUP(A2026,[1]!T_Printers[#Data],5,FALSE),1)&gt;_xlfn.XLOOKUP(B2026,[1]Printers!L:L,[1]Printers!O:O,1,0,),"")),"")</f>
        <v/>
      </c>
      <c r="J2026" t="str">
        <f>IFERROR(IF(ROUND(_xlfn.XLOOKUP([1]Parameters!B2026,[1]Printers!L:L,[1]Printers!Q:Q,,0)*I2026/10,0)*10&lt;_xlfn.XLOOKUP([1]Parameters!B2026,[1]Printers!L:L,[1]Printers!P:P,,0),ROUND(_xlfn.XLOOKUP([1]Parameters!B2026,[1]Printers!L:L,[1]Printers!Q:Q,,0)*I2026/10,0)*10,_xlfn.XLOOKUP([1]Parameters!B2026,[1]Printers!L:L,[1]Printers!P:P,,0)),"")</f>
        <v/>
      </c>
      <c r="K2026">
        <f>IF(SUM(E2026:J2026)&lt;&gt;0,VLOOKUP(A2026,[1]!T_Printers[#Data],10,FALSE)+VLOOKUP(C2026,[1]!T_Resins[#Data],10,FALSE),"")</f>
        <v>7</v>
      </c>
      <c r="L2026">
        <f>IF(SUM(E2026:J2026)&lt;&gt;0,VLOOKUP(A2026,[1]!T_Printers[#Data],11,FALSE),"")</f>
        <v>9</v>
      </c>
      <c r="M2026">
        <f>IF(SUM(E2026:J2026)&lt;&gt;0,VLOOKUP(C2026,[1]!T_Resins[#Data],8,FALSE),"")</f>
        <v>120</v>
      </c>
      <c r="N2026">
        <f>IF(_xlfn.XLOOKUP(B2026,[1]Printers!$L:$L,[1]Printers!$R:$R,0,0)&gt;0,[1]Parameters!M2026,IF(SUM(E2026:J2026)&lt;&gt;0,VLOOKUP(C2026,[1]!T_Resins[#Data],9,FALSE),""))</f>
        <v>180</v>
      </c>
      <c r="O2026" t="str">
        <f t="shared" si="31"/>
        <v>EPAXX1564K</v>
      </c>
    </row>
    <row r="2027" spans="1:15" x14ac:dyDescent="0.25">
      <c r="A2027" t="str">
        <f t="array" ref="A2027">IF(ROW()-1&gt;COUNTA([1]!T_Printers[Printers])*COUNTA([1]!T_Resins[Resins]),"",INDEX([1]!T_Printers[Printers],INT((ROW()-2)/COUNTA([1]!T_Resins[Resins])+1)))</f>
        <v>EPAX X156 4K</v>
      </c>
      <c r="B2027" t="str">
        <f>_xlfn.XLOOKUP(A2027,[1]!T_Printers[Printers],[1]!T_Printers[Icon link],,0)</f>
        <v>EPAXX1564K</v>
      </c>
      <c r="C2027" t="str">
        <f t="array" ref="C2027">IF(ROW()-1&gt;COUNTA([1]!T_Printers[Printers])*COUNTA([1]!T_Resins[Resins]),"",INDEX([1]!T_Resins[Resins],MOD(ROW()-2,COUNTA([1]!T_Resins[Resins]))+1))</f>
        <v>Demo Bone</v>
      </c>
      <c r="D2027">
        <f>IF(SUM(E2027:J2027)&lt;&gt;0,IF(ROW()-1&gt;COUNTA([1]!T_Printers[Printers])*COUNTA([1]!T_Resins[Resins]),"",2),"")</f>
        <v>2</v>
      </c>
      <c r="E2027" cm="1">
        <f t="array" ref="E2027">IFERROR(IF(ROW()-1&gt;COUNTA([1]!T_Printers[Printers])*COUNTA([1]!T_Resins[Resins]),"",_xlfn.IFS(ROUND(VLOOKUP(C2027,[1]!T_Resins[#Data],2,FALSE)/VLOOKUP(A2027,[1]!T_Printers[#Data],5,FALSE),1)&lt;=_xlfn.XLOOKUP(B2027,[1]Printers!L:L,[1]Printers!O:O,1,0,),ROUND(VLOOKUP(C2027,[1]!T_Resins[#Data],2,FALSE)/VLOOKUP(A2027,[1]!T_Printers[#Data],5,FALSE),1),ROUND(VLOOKUP(C2027,[1]!T_Resins[#Data],2,FALSE)/VLOOKUP(A2027,[1]!T_Printers[#Data],5,FALSE),1)&gt;_xlfn.XLOOKUP(B2027,[1]Printers!L:L,[1]Printers!O:O,1,0,),10)),"Используйте слой 100 мкм")</f>
        <v>3</v>
      </c>
      <c r="F2027">
        <f>IFERROR(IF(ROUND(_xlfn.XLOOKUP([1]Parameters!B2027,[1]Printers!L:L,[1]Printers!Q:Q,,0)*E2027/10,0)*10&lt;_xlfn.XLOOKUP([1]Parameters!B2027,[1]Printers!L:L,[1]Printers!P:P,,0),ROUND(_xlfn.XLOOKUP([1]Parameters!B2027,[1]Printers!L:L,[1]Printers!Q:Q,,0)*E2027/10,0)*10,_xlfn.XLOOKUP([1]Parameters!B2027,[1]Printers!L:L,[1]Printers!P:P,,0)),"")</f>
        <v>30</v>
      </c>
      <c r="G2027" cm="1">
        <f t="array" ref="G2027">IFERROR(IF(ROW()-1&gt;COUNTA([1]!T_Printers[Printers])*COUNTA([1]!T_Resins[Resins]),"",_xlfn.IFS(ROUND(VLOOKUP(C2027,[1]!T_Resins[#Data],3,FALSE)/VLOOKUP(A2027,[1]!T_Printers[#Data],5,FALSE),1)&lt;=_xlfn.XLOOKUP(B2027,[1]Printers!L:L,[1]Printers!O:O,1,0,),ROUND(VLOOKUP(C2027,[1]!T_Resins[#Data],3,FALSE)/VLOOKUP(A2027,[1]!T_Printers[#Data],5,FALSE),1),ROUND(VLOOKUP(C2027,[1]!T_Resins[#Data],3,FALSE)/VLOOKUP(A2027,[1]!T_Printers[#Data],5,FALSE),1)&gt;_xlfn.XLOOKUP(B2027,[1]Printers!L:L,[1]Printers!O:O,1,0,),10)),"")</f>
        <v>4</v>
      </c>
      <c r="H2027">
        <f>IFERROR(IF(ROUND(_xlfn.XLOOKUP([1]Parameters!B2027,[1]Printers!L:L,[1]Printers!Q:Q,,0)*G2027/10,0)*10&lt;_xlfn.XLOOKUP([1]Parameters!B2027,[1]Printers!L:L,[1]Printers!P:P,,0),ROUND(_xlfn.XLOOKUP([1]Parameters!B2027,[1]Printers!L:L,[1]Printers!Q:Q,,0)*G2027/10,0)*10,_xlfn.XLOOKUP([1]Parameters!B2027,[1]Printers!L:L,[1]Printers!P:P,,0)),"")</f>
        <v>40</v>
      </c>
      <c r="I2027" s="3" t="str" cm="1">
        <f t="array" ref="I2027">IFERROR(IF(ROW()-1&gt;COUNTA([1]!T_Printers[Printers])*COUNTA([1]!T_Resins[Resins]),"",_xlfn.IFS(ROUND(VLOOKUP(C2027,[1]!T_Resins[#Data],4,FALSE)/VLOOKUP(A2027,[1]!T_Printers[#Data],5,FALSE),1)&lt;=_xlfn.XLOOKUP(B2027,[1]Printers!L:L,[1]Printers!O:O,1,0,),ROUND(VLOOKUP(C2027,[1]!T_Resins[#Data],4,FALSE)/VLOOKUP(A2027,[1]!T_Printers[#Data],5,FALSE),1),ROUND(VLOOKUP(C2027,[1]!T_Resins[#Data],4,FALSE)/VLOOKUP(A2027,[1]!T_Printers[#Data],5,FALSE),1)&gt;_xlfn.XLOOKUP(B2027,[1]Printers!L:L,[1]Printers!O:O,1,0,),"")),"")</f>
        <v/>
      </c>
      <c r="J2027" t="str">
        <f>IFERROR(IF(ROUND(_xlfn.XLOOKUP([1]Parameters!B2027,[1]Printers!L:L,[1]Printers!Q:Q,,0)*I2027/10,0)*10&lt;_xlfn.XLOOKUP([1]Parameters!B2027,[1]Printers!L:L,[1]Printers!P:P,,0),ROUND(_xlfn.XLOOKUP([1]Parameters!B2027,[1]Printers!L:L,[1]Printers!Q:Q,,0)*I2027/10,0)*10,_xlfn.XLOOKUP([1]Parameters!B2027,[1]Printers!L:L,[1]Printers!P:P,,0)),"")</f>
        <v/>
      </c>
      <c r="K2027">
        <f>IF(SUM(E2027:J2027)&lt;&gt;0,VLOOKUP(A2027,[1]!T_Printers[#Data],10,FALSE)+VLOOKUP(C2027,[1]!T_Resins[#Data],10,FALSE),"")</f>
        <v>8</v>
      </c>
      <c r="L2027">
        <f>IF(SUM(E2027:J2027)&lt;&gt;0,VLOOKUP(A2027,[1]!T_Printers[#Data],11,FALSE),"")</f>
        <v>9</v>
      </c>
      <c r="M2027">
        <f>IF(SUM(E2027:J2027)&lt;&gt;0,VLOOKUP(C2027,[1]!T_Resins[#Data],8,FALSE),"")</f>
        <v>120</v>
      </c>
      <c r="N2027">
        <f>IF(_xlfn.XLOOKUP(B2027,[1]Printers!$L:$L,[1]Printers!$R:$R,0,0)&gt;0,[1]Parameters!M2027,IF(SUM(E2027:J2027)&lt;&gt;0,VLOOKUP(C2027,[1]!T_Resins[#Data],9,FALSE),""))</f>
        <v>180</v>
      </c>
      <c r="O2027" t="str">
        <f t="shared" si="31"/>
        <v>EPAXX1564K</v>
      </c>
    </row>
    <row r="2028" spans="1:15" x14ac:dyDescent="0.25">
      <c r="A2028" t="str">
        <f t="array" ref="A2028">IF(ROW()-1&gt;COUNTA([1]!T_Printers[Printers])*COUNTA([1]!T_Resins[Resins]),"",INDEX([1]!T_Printers[Printers],INT((ROW()-2)/COUNTA([1]!T_Resins[Resins])+1)))</f>
        <v>EPAX X156 4K</v>
      </c>
      <c r="B2028" t="str">
        <f>_xlfn.XLOOKUP(A2028,[1]!T_Printers[Printers],[1]!T_Printers[Icon link],,0)</f>
        <v>EPAXX1564K</v>
      </c>
      <c r="C2028" t="str">
        <f t="array" ref="C2028">IF(ROW()-1&gt;COUNTA([1]!T_Printers[Printers])*COUNTA([1]!T_Resins[Resins]),"",INDEX([1]!T_Resins[Resins],MOD(ROW()-2,COUNTA([1]!T_Resins[Resins]))+1))</f>
        <v xml:space="preserve">Dental Bleach (Обновленная версия) </v>
      </c>
      <c r="D2028">
        <f>IF(SUM(E2028:J2028)&lt;&gt;0,IF(ROW()-1&gt;COUNTA([1]!T_Printers[Printers])*COUNTA([1]!T_Resins[Resins]),"",2),"")</f>
        <v>2</v>
      </c>
      <c r="E2028" cm="1">
        <f t="array" ref="E2028">IFERROR(IF(ROW()-1&gt;COUNTA([1]!T_Printers[Printers])*COUNTA([1]!T_Resins[Resins]),"",_xlfn.IFS(ROUND(VLOOKUP(C2028,[1]!T_Resins[#Data],2,FALSE)/VLOOKUP(A2028,[1]!T_Printers[#Data],5,FALSE),1)&lt;=_xlfn.XLOOKUP(B2028,[1]Printers!L:L,[1]Printers!O:O,1,0,),ROUND(VLOOKUP(C2028,[1]!T_Resins[#Data],2,FALSE)/VLOOKUP(A2028,[1]!T_Printers[#Data],5,FALSE),1),ROUND(VLOOKUP(C2028,[1]!T_Resins[#Data],2,FALSE)/VLOOKUP(A2028,[1]!T_Printers[#Data],5,FALSE),1)&gt;_xlfn.XLOOKUP(B2028,[1]Printers!L:L,[1]Printers!O:O,1,0,),10)),"Используйте слой 100 мкм")</f>
        <v>7</v>
      </c>
      <c r="F2028">
        <f>IFERROR(IF(ROUND(_xlfn.XLOOKUP([1]Parameters!B2028,[1]Printers!L:L,[1]Printers!Q:Q,,0)*E2028/10,0)*10&lt;_xlfn.XLOOKUP([1]Parameters!B2028,[1]Printers!L:L,[1]Printers!P:P,,0),ROUND(_xlfn.XLOOKUP([1]Parameters!B2028,[1]Printers!L:L,[1]Printers!Q:Q,,0)*E2028/10,0)*10,_xlfn.XLOOKUP([1]Parameters!B2028,[1]Printers!L:L,[1]Printers!P:P,,0)),"")</f>
        <v>60</v>
      </c>
      <c r="G2028" cm="1">
        <f t="array" ref="G2028">IFERROR(IF(ROW()-1&gt;COUNTA([1]!T_Printers[Printers])*COUNTA([1]!T_Resins[Resins]),"",_xlfn.IFS(ROUND(VLOOKUP(C2028,[1]!T_Resins[#Data],3,FALSE)/VLOOKUP(A2028,[1]!T_Printers[#Data],5,FALSE),1)&lt;=_xlfn.XLOOKUP(B2028,[1]Printers!L:L,[1]Printers!O:O,1,0,),ROUND(VLOOKUP(C2028,[1]!T_Resins[#Data],3,FALSE)/VLOOKUP(A2028,[1]!T_Printers[#Data],5,FALSE),1),ROUND(VLOOKUP(C2028,[1]!T_Resins[#Data],3,FALSE)/VLOOKUP(A2028,[1]!T_Printers[#Data],5,FALSE),1)&gt;_xlfn.XLOOKUP(B2028,[1]Printers!L:L,[1]Printers!O:O,1,0,),10)),"")</f>
        <v>9</v>
      </c>
      <c r="H2028">
        <f>IFERROR(IF(ROUND(_xlfn.XLOOKUP([1]Parameters!B2028,[1]Printers!L:L,[1]Printers!Q:Q,,0)*G2028/10,0)*10&lt;_xlfn.XLOOKUP([1]Parameters!B2028,[1]Printers!L:L,[1]Printers!P:P,,0),ROUND(_xlfn.XLOOKUP([1]Parameters!B2028,[1]Printers!L:L,[1]Printers!Q:Q,,0)*G2028/10,0)*10,_xlfn.XLOOKUP([1]Parameters!B2028,[1]Printers!L:L,[1]Printers!P:P,,0)),"")</f>
        <v>80</v>
      </c>
      <c r="I2028" s="3" t="str" cm="1">
        <f t="array" ref="I2028">IFERROR(IF(ROW()-1&gt;COUNTA([1]!T_Printers[Printers])*COUNTA([1]!T_Resins[Resins]),"",_xlfn.IFS(ROUND(VLOOKUP(C2028,[1]!T_Resins[#Data],4,FALSE)/VLOOKUP(A2028,[1]!T_Printers[#Data],5,FALSE),1)&lt;=_xlfn.XLOOKUP(B2028,[1]Printers!L:L,[1]Printers!O:O,1,0,),ROUND(VLOOKUP(C2028,[1]!T_Resins[#Data],4,FALSE)/VLOOKUP(A2028,[1]!T_Printers[#Data],5,FALSE),1),ROUND(VLOOKUP(C2028,[1]!T_Resins[#Data],4,FALSE)/VLOOKUP(A2028,[1]!T_Printers[#Data],5,FALSE),1)&gt;_xlfn.XLOOKUP(B2028,[1]Printers!L:L,[1]Printers!O:O,1,0,),"")),"")</f>
        <v/>
      </c>
      <c r="J2028" t="str">
        <f>IFERROR(IF(ROUND(_xlfn.XLOOKUP([1]Parameters!B2028,[1]Printers!L:L,[1]Printers!Q:Q,,0)*I2028/10,0)*10&lt;_xlfn.XLOOKUP([1]Parameters!B2028,[1]Printers!L:L,[1]Printers!P:P,,0),ROUND(_xlfn.XLOOKUP([1]Parameters!B2028,[1]Printers!L:L,[1]Printers!Q:Q,,0)*I2028/10,0)*10,_xlfn.XLOOKUP([1]Parameters!B2028,[1]Printers!L:L,[1]Printers!P:P,,0)),"")</f>
        <v/>
      </c>
      <c r="K2028">
        <f>IF(SUM(E2028:J2028)&lt;&gt;0,VLOOKUP(A2028,[1]!T_Printers[#Data],10,FALSE)+VLOOKUP(C2028,[1]!T_Resins[#Data],10,FALSE),"")</f>
        <v>8</v>
      </c>
      <c r="L2028">
        <f>IF(SUM(E2028:J2028)&lt;&gt;0,VLOOKUP(A2028,[1]!T_Printers[#Data],11,FALSE),"")</f>
        <v>9</v>
      </c>
      <c r="M2028">
        <f>IF(SUM(E2028:J2028)&lt;&gt;0,VLOOKUP(C2028,[1]!T_Resins[#Data],8,FALSE),"")</f>
        <v>120</v>
      </c>
      <c r="N2028">
        <f>IF(_xlfn.XLOOKUP(B2028,[1]Printers!$L:$L,[1]Printers!$R:$R,0,0)&gt;0,[1]Parameters!M2028,IF(SUM(E2028:J2028)&lt;&gt;0,VLOOKUP(C2028,[1]!T_Resins[#Data],9,FALSE),""))</f>
        <v>180</v>
      </c>
      <c r="O2028" t="str">
        <f t="shared" si="31"/>
        <v>EPAXX1564K</v>
      </c>
    </row>
    <row r="2029" spans="1:15" x14ac:dyDescent="0.25">
      <c r="A2029" t="str">
        <f t="array" ref="A2029">IF(ROW()-1&gt;COUNTA([1]!T_Printers[Printers])*COUNTA([1]!T_Resins[Resins]),"",INDEX([1]!T_Printers[Printers],INT((ROW()-2)/COUNTA([1]!T_Resins[Resins])+1)))</f>
        <v>EPAX X156 4K</v>
      </c>
      <c r="B2029" t="str">
        <f>_xlfn.XLOOKUP(A2029,[1]!T_Printers[Printers],[1]!T_Printers[Icon link],,0)</f>
        <v>EPAXX1564K</v>
      </c>
      <c r="C2029" t="str">
        <f t="array" ref="C2029">IF(ROW()-1&gt;COUNTA([1]!T_Printers[Printers])*COUNTA([1]!T_Resins[Resins]),"",INDEX([1]!T_Resins[Resins],MOD(ROW()-2,COUNTA([1]!T_Resins[Resins]))+1))</f>
        <v>Dental Bleach Pro</v>
      </c>
      <c r="D2029">
        <f>IF(SUM(E2029:J2029)&lt;&gt;0,IF(ROW()-1&gt;COUNTA([1]!T_Printers[Printers])*COUNTA([1]!T_Resins[Resins]),"",2),"")</f>
        <v>2</v>
      </c>
      <c r="E2029" cm="1">
        <f t="array" ref="E2029">IFERROR(IF(ROW()-1&gt;COUNTA([1]!T_Printers[Printers])*COUNTA([1]!T_Resins[Resins]),"",_xlfn.IFS(ROUND(VLOOKUP(C2029,[1]!T_Resins[#Data],2,FALSE)/VLOOKUP(A2029,[1]!T_Printers[#Data],5,FALSE),1)&lt;=_xlfn.XLOOKUP(B2029,[1]Printers!L:L,[1]Printers!O:O,1,0,),ROUND(VLOOKUP(C2029,[1]!T_Resins[#Data],2,FALSE)/VLOOKUP(A2029,[1]!T_Printers[#Data],5,FALSE),1),ROUND(VLOOKUP(C2029,[1]!T_Resins[#Data],2,FALSE)/VLOOKUP(A2029,[1]!T_Printers[#Data],5,FALSE),1)&gt;_xlfn.XLOOKUP(B2029,[1]Printers!L:L,[1]Printers!O:O,1,0,),10)),"Используйте слой 100 мкм")</f>
        <v>5.0999999999999996</v>
      </c>
      <c r="F2029">
        <f>IFERROR(IF(ROUND(_xlfn.XLOOKUP([1]Parameters!B2029,[1]Printers!L:L,[1]Printers!Q:Q,,0)*E2029/10,0)*10&lt;_xlfn.XLOOKUP([1]Parameters!B2029,[1]Printers!L:L,[1]Printers!P:P,,0),ROUND(_xlfn.XLOOKUP([1]Parameters!B2029,[1]Printers!L:L,[1]Printers!Q:Q,,0)*E2029/10,0)*10,_xlfn.XLOOKUP([1]Parameters!B2029,[1]Printers!L:L,[1]Printers!P:P,,0)),"")</f>
        <v>50</v>
      </c>
      <c r="G2029" cm="1">
        <f t="array" ref="G2029">IFERROR(IF(ROW()-1&gt;COUNTA([1]!T_Printers[Printers])*COUNTA([1]!T_Resins[Resins]),"",_xlfn.IFS(ROUND(VLOOKUP(C2029,[1]!T_Resins[#Data],3,FALSE)/VLOOKUP(A2029,[1]!T_Printers[#Data],5,FALSE),1)&lt;=_xlfn.XLOOKUP(B2029,[1]Printers!L:L,[1]Printers!O:O,1,0,),ROUND(VLOOKUP(C2029,[1]!T_Resins[#Data],3,FALSE)/VLOOKUP(A2029,[1]!T_Printers[#Data],5,FALSE),1),ROUND(VLOOKUP(C2029,[1]!T_Resins[#Data],3,FALSE)/VLOOKUP(A2029,[1]!T_Printers[#Data],5,FALSE),1)&gt;_xlfn.XLOOKUP(B2029,[1]Printers!L:L,[1]Printers!O:O,1,0,),10)),"")</f>
        <v>6.7</v>
      </c>
      <c r="H2029">
        <f>IFERROR(IF(ROUND(_xlfn.XLOOKUP([1]Parameters!B2029,[1]Printers!L:L,[1]Printers!Q:Q,,0)*G2029/10,0)*10&lt;_xlfn.XLOOKUP([1]Parameters!B2029,[1]Printers!L:L,[1]Printers!P:P,,0),ROUND(_xlfn.XLOOKUP([1]Parameters!B2029,[1]Printers!L:L,[1]Printers!Q:Q,,0)*G2029/10,0)*10,_xlfn.XLOOKUP([1]Parameters!B2029,[1]Printers!L:L,[1]Printers!P:P,,0)),"")</f>
        <v>60</v>
      </c>
      <c r="I2029" s="3" t="str" cm="1">
        <f t="array" ref="I2029">IFERROR(IF(ROW()-1&gt;COUNTA([1]!T_Printers[Printers])*COUNTA([1]!T_Resins[Resins]),"",_xlfn.IFS(ROUND(VLOOKUP(C2029,[1]!T_Resins[#Data],4,FALSE)/VLOOKUP(A2029,[1]!T_Printers[#Data],5,FALSE),1)&lt;=_xlfn.XLOOKUP(B2029,[1]Printers!L:L,[1]Printers!O:O,1,0,),ROUND(VLOOKUP(C2029,[1]!T_Resins[#Data],4,FALSE)/VLOOKUP(A2029,[1]!T_Printers[#Data],5,FALSE),1),ROUND(VLOOKUP(C2029,[1]!T_Resins[#Data],4,FALSE)/VLOOKUP(A2029,[1]!T_Printers[#Data],5,FALSE),1)&gt;_xlfn.XLOOKUP(B2029,[1]Printers!L:L,[1]Printers!O:O,1,0,),"")),"")</f>
        <v/>
      </c>
      <c r="J2029" t="str">
        <f>IFERROR(IF(ROUND(_xlfn.XLOOKUP([1]Parameters!B2029,[1]Printers!L:L,[1]Printers!Q:Q,,0)*I2029/10,0)*10&lt;_xlfn.XLOOKUP([1]Parameters!B2029,[1]Printers!L:L,[1]Printers!P:P,,0),ROUND(_xlfn.XLOOKUP([1]Parameters!B2029,[1]Printers!L:L,[1]Printers!Q:Q,,0)*I2029/10,0)*10,_xlfn.XLOOKUP([1]Parameters!B2029,[1]Printers!L:L,[1]Printers!P:P,,0)),"")</f>
        <v/>
      </c>
      <c r="K2029">
        <f>IF(SUM(E2029:J2029)&lt;&gt;0,VLOOKUP(A2029,[1]!T_Printers[#Data],10,FALSE)+VLOOKUP(C2029,[1]!T_Resins[#Data],10,FALSE),"")</f>
        <v>7</v>
      </c>
      <c r="L2029">
        <f>IF(SUM(E2029:J2029)&lt;&gt;0,VLOOKUP(A2029,[1]!T_Printers[#Data],11,FALSE),"")</f>
        <v>9</v>
      </c>
      <c r="M2029">
        <f>IF(SUM(E2029:J2029)&lt;&gt;0,VLOOKUP(C2029,[1]!T_Resins[#Data],8,FALSE),"")</f>
        <v>120</v>
      </c>
      <c r="N2029">
        <f>IF(_xlfn.XLOOKUP(B2029,[1]Printers!$L:$L,[1]Printers!$R:$R,0,0)&gt;0,[1]Parameters!M2029,IF(SUM(E2029:J2029)&lt;&gt;0,VLOOKUP(C2029,[1]!T_Resins[#Data],9,FALSE),""))</f>
        <v>180</v>
      </c>
      <c r="O2029" t="str">
        <f t="shared" si="31"/>
        <v>EPAXX1564K</v>
      </c>
    </row>
    <row r="2030" spans="1:15" x14ac:dyDescent="0.25">
      <c r="A2030" t="str">
        <f t="array" ref="A2030">IF(ROW()-1&gt;COUNTA([1]!T_Printers[Printers])*COUNTA([1]!T_Resins[Resins]),"",INDEX([1]!T_Printers[Printers],INT((ROW()-2)/COUNTA([1]!T_Resins[Resins])+1)))</f>
        <v>EPAX X156 4K</v>
      </c>
      <c r="B2030" t="str">
        <f>_xlfn.XLOOKUP(A2030,[1]!T_Printers[Printers],[1]!T_Printers[Icon link],,0)</f>
        <v>EPAXX1564K</v>
      </c>
      <c r="C2030" t="str">
        <f t="array" ref="C2030">IF(ROW()-1&gt;COUNTA([1]!T_Printers[Printers])*COUNTA([1]!T_Resins[Resins]),"",INDEX([1]!T_Resins[Resins],MOD(ROW()-2,COUNTA([1]!T_Resins[Resins]))+1))</f>
        <v>Dental Cast Cherry Pro</v>
      </c>
      <c r="D2030">
        <f>IF(SUM(E2030:J2030)&lt;&gt;0,IF(ROW()-1&gt;COUNTA([1]!T_Printers[Printers])*COUNTA([1]!T_Resins[Resins]),"",2),"")</f>
        <v>2</v>
      </c>
      <c r="E2030" cm="1">
        <f t="array" ref="E2030">IFERROR(IF(ROW()-1&gt;COUNTA([1]!T_Printers[Printers])*COUNTA([1]!T_Resins[Resins]),"",_xlfn.IFS(ROUND(VLOOKUP(C2030,[1]!T_Resins[#Data],2,FALSE)/VLOOKUP(A2030,[1]!T_Printers[#Data],5,FALSE),1)&lt;=_xlfn.XLOOKUP(B2030,[1]Printers!L:L,[1]Printers!O:O,1,0,),ROUND(VLOOKUP(C2030,[1]!T_Resins[#Data],2,FALSE)/VLOOKUP(A2030,[1]!T_Printers[#Data],5,FALSE),1),ROUND(VLOOKUP(C2030,[1]!T_Resins[#Data],2,FALSE)/VLOOKUP(A2030,[1]!T_Printers[#Data],5,FALSE),1)&gt;_xlfn.XLOOKUP(B2030,[1]Printers!L:L,[1]Printers!O:O,1,0,),10)),"Используйте слой 100 мкм")</f>
        <v>7.1</v>
      </c>
      <c r="F2030">
        <f>IFERROR(IF(ROUND(_xlfn.XLOOKUP([1]Parameters!B2030,[1]Printers!L:L,[1]Printers!Q:Q,,0)*E2030/10,0)*10&lt;_xlfn.XLOOKUP([1]Parameters!B2030,[1]Printers!L:L,[1]Printers!P:P,,0),ROUND(_xlfn.XLOOKUP([1]Parameters!B2030,[1]Printers!L:L,[1]Printers!Q:Q,,0)*E2030/10,0)*10,_xlfn.XLOOKUP([1]Parameters!B2030,[1]Printers!L:L,[1]Printers!P:P,,0)),"")</f>
        <v>60</v>
      </c>
      <c r="G2030" t="str" cm="1">
        <f t="array" ref="G2030">IFERROR(IF(ROW()-1&gt;COUNTA([1]!T_Printers[Printers])*COUNTA([1]!T_Resins[Resins]),"",_xlfn.IFS(ROUND(VLOOKUP(C2030,[1]!T_Resins[#Data],3,FALSE)/VLOOKUP(A2030,[1]!T_Printers[#Data],5,FALSE),1)&lt;=_xlfn.XLOOKUP(B2030,[1]Printers!L:L,[1]Printers!O:O,1,0,),ROUND(VLOOKUP(C2030,[1]!T_Resins[#Data],3,FALSE)/VLOOKUP(A2030,[1]!T_Printers[#Data],5,FALSE),1),ROUND(VLOOKUP(C2030,[1]!T_Resins[#Data],3,FALSE)/VLOOKUP(A2030,[1]!T_Printers[#Data],5,FALSE),1)&gt;_xlfn.XLOOKUP(B2030,[1]Printers!L:L,[1]Printers!O:O,1,0,),10)),"")</f>
        <v/>
      </c>
      <c r="H2030" t="str">
        <f>IFERROR(IF(ROUND(_xlfn.XLOOKUP([1]Parameters!B2030,[1]Printers!L:L,[1]Printers!Q:Q,,0)*G2030/10,0)*10&lt;_xlfn.XLOOKUP([1]Parameters!B2030,[1]Printers!L:L,[1]Printers!P:P,,0),ROUND(_xlfn.XLOOKUP([1]Parameters!B2030,[1]Printers!L:L,[1]Printers!Q:Q,,0)*G2030/10,0)*10,_xlfn.XLOOKUP([1]Parameters!B2030,[1]Printers!L:L,[1]Printers!P:P,,0)),"")</f>
        <v/>
      </c>
      <c r="I2030" s="3" t="str" cm="1">
        <f t="array" ref="I2030">IFERROR(IF(ROW()-1&gt;COUNTA([1]!T_Printers[Printers])*COUNTA([1]!T_Resins[Resins]),"",_xlfn.IFS(ROUND(VLOOKUP(C2030,[1]!T_Resins[#Data],4,FALSE)/VLOOKUP(A2030,[1]!T_Printers[#Data],5,FALSE),1)&lt;=_xlfn.XLOOKUP(B2030,[1]Printers!L:L,[1]Printers!O:O,1,0,),ROUND(VLOOKUP(C2030,[1]!T_Resins[#Data],4,FALSE)/VLOOKUP(A2030,[1]!T_Printers[#Data],5,FALSE),1),ROUND(VLOOKUP(C2030,[1]!T_Resins[#Data],4,FALSE)/VLOOKUP(A2030,[1]!T_Printers[#Data],5,FALSE),1)&gt;_xlfn.XLOOKUP(B2030,[1]Printers!L:L,[1]Printers!O:O,1,0,),"")),"")</f>
        <v/>
      </c>
      <c r="J2030" t="str">
        <f>IFERROR(IF(ROUND(_xlfn.XLOOKUP([1]Parameters!B2030,[1]Printers!L:L,[1]Printers!Q:Q,,0)*I2030/10,0)*10&lt;_xlfn.XLOOKUP([1]Parameters!B2030,[1]Printers!L:L,[1]Printers!P:P,,0),ROUND(_xlfn.XLOOKUP([1]Parameters!B2030,[1]Printers!L:L,[1]Printers!Q:Q,,0)*I2030/10,0)*10,_xlfn.XLOOKUP([1]Parameters!B2030,[1]Printers!L:L,[1]Printers!P:P,,0)),"")</f>
        <v/>
      </c>
      <c r="K2030">
        <f>IF(SUM(E2030:J2030)&lt;&gt;0,VLOOKUP(A2030,[1]!T_Printers[#Data],10,FALSE)+VLOOKUP(C2030,[1]!T_Resins[#Data],10,FALSE),"")</f>
        <v>7</v>
      </c>
      <c r="L2030">
        <f>IF(SUM(E2030:J2030)&lt;&gt;0,VLOOKUP(A2030,[1]!T_Printers[#Data],11,FALSE),"")</f>
        <v>9</v>
      </c>
      <c r="M2030">
        <f>IF(SUM(E2030:J2030)&lt;&gt;0,VLOOKUP(C2030,[1]!T_Resins[#Data],8,FALSE),"")</f>
        <v>60</v>
      </c>
      <c r="N2030">
        <f>IF(_xlfn.XLOOKUP(B2030,[1]Printers!$L:$L,[1]Printers!$R:$R,0,0)&gt;0,[1]Parameters!M2030,IF(SUM(E2030:J2030)&lt;&gt;0,VLOOKUP(C2030,[1]!T_Resins[#Data],9,FALSE),""))</f>
        <v>60</v>
      </c>
      <c r="O2030" t="str">
        <f t="shared" si="31"/>
        <v>EPAXX1564K</v>
      </c>
    </row>
    <row r="2031" spans="1:15" x14ac:dyDescent="0.25">
      <c r="A2031" t="str">
        <f t="array" ref="A2031">IF(ROW()-1&gt;COUNTA([1]!T_Printers[Printers])*COUNTA([1]!T_Resins[Resins]),"",INDEX([1]!T_Printers[Printers],INT((ROW()-2)/COUNTA([1]!T_Resins[Resins])+1)))</f>
        <v>EPAX X156 4K</v>
      </c>
      <c r="B2031" t="str">
        <f>_xlfn.XLOOKUP(A2031,[1]!T_Printers[Printers],[1]!T_Printers[Icon link],,0)</f>
        <v>EPAXX1564K</v>
      </c>
      <c r="C2031" t="str">
        <f t="array" ref="C2031">IF(ROW()-1&gt;COUNTA([1]!T_Printers[Printers])*COUNTA([1]!T_Resins[Resins]),"",INDEX([1]!T_Resins[Resins],MOD(ROW()-2,COUNTA([1]!T_Resins[Resins]))+1))</f>
        <v>Dental Cast Cherry</v>
      </c>
      <c r="D2031">
        <f>IF(SUM(E2031:J2031)&lt;&gt;0,IF(ROW()-1&gt;COUNTA([1]!T_Printers[Printers])*COUNTA([1]!T_Resins[Resins]),"",2),"")</f>
        <v>2</v>
      </c>
      <c r="E2031" cm="1">
        <f t="array" ref="E2031">IFERROR(IF(ROW()-1&gt;COUNTA([1]!T_Printers[Printers])*COUNTA([1]!T_Resins[Resins]),"",_xlfn.IFS(ROUND(VLOOKUP(C2031,[1]!T_Resins[#Data],2,FALSE)/VLOOKUP(A2031,[1]!T_Printers[#Data],5,FALSE),1)&lt;=_xlfn.XLOOKUP(B2031,[1]Printers!L:L,[1]Printers!O:O,1,0,),ROUND(VLOOKUP(C2031,[1]!T_Resins[#Data],2,FALSE)/VLOOKUP(A2031,[1]!T_Printers[#Data],5,FALSE),1),ROUND(VLOOKUP(C2031,[1]!T_Resins[#Data],2,FALSE)/VLOOKUP(A2031,[1]!T_Printers[#Data],5,FALSE),1)&gt;_xlfn.XLOOKUP(B2031,[1]Printers!L:L,[1]Printers!O:O,1,0,),10)),"Используйте слой 100 мкм")</f>
        <v>6.2</v>
      </c>
      <c r="F2031">
        <f>IFERROR(IF(ROUND(_xlfn.XLOOKUP([1]Parameters!B2031,[1]Printers!L:L,[1]Printers!Q:Q,,0)*E2031/10,0)*10&lt;_xlfn.XLOOKUP([1]Parameters!B2031,[1]Printers!L:L,[1]Printers!P:P,,0),ROUND(_xlfn.XLOOKUP([1]Parameters!B2031,[1]Printers!L:L,[1]Printers!Q:Q,,0)*E2031/10,0)*10,_xlfn.XLOOKUP([1]Parameters!B2031,[1]Printers!L:L,[1]Printers!P:P,,0)),"")</f>
        <v>60</v>
      </c>
      <c r="G2031" cm="1">
        <f t="array" ref="G2031">IFERROR(IF(ROW()-1&gt;COUNTA([1]!T_Printers[Printers])*COUNTA([1]!T_Resins[Resins]),"",_xlfn.IFS(ROUND(VLOOKUP(C2031,[1]!T_Resins[#Data],3,FALSE)/VLOOKUP(A2031,[1]!T_Printers[#Data],5,FALSE),1)&lt;=_xlfn.XLOOKUP(B2031,[1]Printers!L:L,[1]Printers!O:O,1,0,),ROUND(VLOOKUP(C2031,[1]!T_Resins[#Data],3,FALSE)/VLOOKUP(A2031,[1]!T_Printers[#Data],5,FALSE),1),ROUND(VLOOKUP(C2031,[1]!T_Resins[#Data],3,FALSE)/VLOOKUP(A2031,[1]!T_Printers[#Data],5,FALSE),1)&gt;_xlfn.XLOOKUP(B2031,[1]Printers!L:L,[1]Printers!O:O,1,0,),10)),"")</f>
        <v>8.1</v>
      </c>
      <c r="H2031">
        <f>IFERROR(IF(ROUND(_xlfn.XLOOKUP([1]Parameters!B2031,[1]Printers!L:L,[1]Printers!Q:Q,,0)*G2031/10,0)*10&lt;_xlfn.XLOOKUP([1]Parameters!B2031,[1]Printers!L:L,[1]Printers!P:P,,0),ROUND(_xlfn.XLOOKUP([1]Parameters!B2031,[1]Printers!L:L,[1]Printers!Q:Q,,0)*G2031/10,0)*10,_xlfn.XLOOKUP([1]Parameters!B2031,[1]Printers!L:L,[1]Printers!P:P,,0)),"")</f>
        <v>70</v>
      </c>
      <c r="I2031" s="3" t="str" cm="1">
        <f t="array" ref="I2031">IFERROR(IF(ROW()-1&gt;COUNTA([1]!T_Printers[Printers])*COUNTA([1]!T_Resins[Resins]),"",_xlfn.IFS(ROUND(VLOOKUP(C2031,[1]!T_Resins[#Data],4,FALSE)/VLOOKUP(A2031,[1]!T_Printers[#Data],5,FALSE),1)&lt;=_xlfn.XLOOKUP(B2031,[1]Printers!L:L,[1]Printers!O:O,1,0,),ROUND(VLOOKUP(C2031,[1]!T_Resins[#Data],4,FALSE)/VLOOKUP(A2031,[1]!T_Printers[#Data],5,FALSE),1),ROUND(VLOOKUP(C2031,[1]!T_Resins[#Data],4,FALSE)/VLOOKUP(A2031,[1]!T_Printers[#Data],5,FALSE),1)&gt;_xlfn.XLOOKUP(B2031,[1]Printers!L:L,[1]Printers!O:O,1,0,),"")),"")</f>
        <v/>
      </c>
      <c r="J2031" t="str">
        <f>IFERROR(IF(ROUND(_xlfn.XLOOKUP([1]Parameters!B2031,[1]Printers!L:L,[1]Printers!Q:Q,,0)*I2031/10,0)*10&lt;_xlfn.XLOOKUP([1]Parameters!B2031,[1]Printers!L:L,[1]Printers!P:P,,0),ROUND(_xlfn.XLOOKUP([1]Parameters!B2031,[1]Printers!L:L,[1]Printers!Q:Q,,0)*I2031/10,0)*10,_xlfn.XLOOKUP([1]Parameters!B2031,[1]Printers!L:L,[1]Printers!P:P,,0)),"")</f>
        <v/>
      </c>
      <c r="K2031">
        <f>IF(SUM(E2031:J2031)&lt;&gt;0,VLOOKUP(A2031,[1]!T_Printers[#Data],10,FALSE)+VLOOKUP(C2031,[1]!T_Resins[#Data],10,FALSE),"")</f>
        <v>7</v>
      </c>
      <c r="L2031">
        <f>IF(SUM(E2031:J2031)&lt;&gt;0,VLOOKUP(A2031,[1]!T_Printers[#Data],11,FALSE),"")</f>
        <v>9</v>
      </c>
      <c r="M2031">
        <f>IF(SUM(E2031:J2031)&lt;&gt;0,VLOOKUP(C2031,[1]!T_Resins[#Data],8,FALSE),"")</f>
        <v>60</v>
      </c>
      <c r="N2031">
        <f>IF(_xlfn.XLOOKUP(B2031,[1]Printers!$L:$L,[1]Printers!$R:$R,0,0)&gt;0,[1]Parameters!M2031,IF(SUM(E2031:J2031)&lt;&gt;0,VLOOKUP(C2031,[1]!T_Resins[#Data],9,FALSE),""))</f>
        <v>60</v>
      </c>
      <c r="O2031" t="str">
        <f t="shared" si="31"/>
        <v>EPAXX1564K</v>
      </c>
    </row>
    <row r="2032" spans="1:15" x14ac:dyDescent="0.25">
      <c r="A2032" t="str">
        <f t="array" ref="A2032">IF(ROW()-1&gt;COUNTA([1]!T_Printers[Printers])*COUNTA([1]!T_Resins[Resins]),"",INDEX([1]!T_Printers[Printers],INT((ROW()-2)/COUNTA([1]!T_Resins[Resins])+1)))</f>
        <v>EPAX X156 4K</v>
      </c>
      <c r="B2032" t="str">
        <f>_xlfn.XLOOKUP(A2032,[1]!T_Printers[Printers],[1]!T_Printers[Icon link],,0)</f>
        <v>EPAXX1564K</v>
      </c>
      <c r="C2032" t="str">
        <f t="array" ref="C2032">IF(ROW()-1&gt;COUNTA([1]!T_Printers[Printers])*COUNTA([1]!T_Resins[Resins]),"",INDEX([1]!T_Resins[Resins],MOD(ROW()-2,COUNTA([1]!T_Resins[Resins]))+1))</f>
        <v>Dental Clear</v>
      </c>
      <c r="D2032">
        <f>IF(SUM(E2032:J2032)&lt;&gt;0,IF(ROW()-1&gt;COUNTA([1]!T_Printers[Printers])*COUNTA([1]!T_Resins[Resins]),"",2),"")</f>
        <v>2</v>
      </c>
      <c r="E2032" cm="1">
        <f t="array" ref="E2032">IFERROR(IF(ROW()-1&gt;COUNTA([1]!T_Printers[Printers])*COUNTA([1]!T_Resins[Resins]),"",_xlfn.IFS(ROUND(VLOOKUP(C2032,[1]!T_Resins[#Data],2,FALSE)/VLOOKUP(A2032,[1]!T_Printers[#Data],5,FALSE),1)&lt;=_xlfn.XLOOKUP(B2032,[1]Printers!L:L,[1]Printers!O:O,1,0,),ROUND(VLOOKUP(C2032,[1]!T_Resins[#Data],2,FALSE)/VLOOKUP(A2032,[1]!T_Printers[#Data],5,FALSE),1),ROUND(VLOOKUP(C2032,[1]!T_Resins[#Data],2,FALSE)/VLOOKUP(A2032,[1]!T_Printers[#Data],5,FALSE),1)&gt;_xlfn.XLOOKUP(B2032,[1]Printers!L:L,[1]Printers!O:O,1,0,),10)),"Используйте слой 100 мкм")</f>
        <v>3.5</v>
      </c>
      <c r="F2032">
        <f>IFERROR(IF(ROUND(_xlfn.XLOOKUP([1]Parameters!B2032,[1]Printers!L:L,[1]Printers!Q:Q,,0)*E2032/10,0)*10&lt;_xlfn.XLOOKUP([1]Parameters!B2032,[1]Printers!L:L,[1]Printers!P:P,,0),ROUND(_xlfn.XLOOKUP([1]Parameters!B2032,[1]Printers!L:L,[1]Printers!Q:Q,,0)*E2032/10,0)*10,_xlfn.XLOOKUP([1]Parameters!B2032,[1]Printers!L:L,[1]Printers!P:P,,0)),"")</f>
        <v>30</v>
      </c>
      <c r="G2032" cm="1">
        <f t="array" ref="G2032">IFERROR(IF(ROW()-1&gt;COUNTA([1]!T_Printers[Printers])*COUNTA([1]!T_Resins[Resins]),"",_xlfn.IFS(ROUND(VLOOKUP(C2032,[1]!T_Resins[#Data],3,FALSE)/VLOOKUP(A2032,[1]!T_Printers[#Data],5,FALSE),1)&lt;=_xlfn.XLOOKUP(B2032,[1]Printers!L:L,[1]Printers!O:O,1,0,),ROUND(VLOOKUP(C2032,[1]!T_Resins[#Data],3,FALSE)/VLOOKUP(A2032,[1]!T_Printers[#Data],5,FALSE),1),ROUND(VLOOKUP(C2032,[1]!T_Resins[#Data],3,FALSE)/VLOOKUP(A2032,[1]!T_Printers[#Data],5,FALSE),1)&gt;_xlfn.XLOOKUP(B2032,[1]Printers!L:L,[1]Printers!O:O,1,0,),10)),"")</f>
        <v>4.5</v>
      </c>
      <c r="H2032">
        <f>IFERROR(IF(ROUND(_xlfn.XLOOKUP([1]Parameters!B2032,[1]Printers!L:L,[1]Printers!Q:Q,,0)*G2032/10,0)*10&lt;_xlfn.XLOOKUP([1]Parameters!B2032,[1]Printers!L:L,[1]Printers!P:P,,0),ROUND(_xlfn.XLOOKUP([1]Parameters!B2032,[1]Printers!L:L,[1]Printers!Q:Q,,0)*G2032/10,0)*10,_xlfn.XLOOKUP([1]Parameters!B2032,[1]Printers!L:L,[1]Printers!P:P,,0)),"")</f>
        <v>40</v>
      </c>
      <c r="I2032" s="3" t="str" cm="1">
        <f t="array" ref="I2032">IFERROR(IF(ROW()-1&gt;COUNTA([1]!T_Printers[Printers])*COUNTA([1]!T_Resins[Resins]),"",_xlfn.IFS(ROUND(VLOOKUP(C2032,[1]!T_Resins[#Data],4,FALSE)/VLOOKUP(A2032,[1]!T_Printers[#Data],5,FALSE),1)&lt;=_xlfn.XLOOKUP(B2032,[1]Printers!L:L,[1]Printers!O:O,1,0,),ROUND(VLOOKUP(C2032,[1]!T_Resins[#Data],4,FALSE)/VLOOKUP(A2032,[1]!T_Printers[#Data],5,FALSE),1),ROUND(VLOOKUP(C2032,[1]!T_Resins[#Data],4,FALSE)/VLOOKUP(A2032,[1]!T_Printers[#Data],5,FALSE),1)&gt;_xlfn.XLOOKUP(B2032,[1]Printers!L:L,[1]Printers!O:O,1,0,),"")),"")</f>
        <v/>
      </c>
      <c r="J2032" t="str">
        <f>IFERROR(IF(ROUND(_xlfn.XLOOKUP([1]Parameters!B2032,[1]Printers!L:L,[1]Printers!Q:Q,,0)*I2032/10,0)*10&lt;_xlfn.XLOOKUP([1]Parameters!B2032,[1]Printers!L:L,[1]Printers!P:P,,0),ROUND(_xlfn.XLOOKUP([1]Parameters!B2032,[1]Printers!L:L,[1]Printers!Q:Q,,0)*I2032/10,0)*10,_xlfn.XLOOKUP([1]Parameters!B2032,[1]Printers!L:L,[1]Printers!P:P,,0)),"")</f>
        <v/>
      </c>
      <c r="K2032">
        <f>IF(SUM(E2032:J2032)&lt;&gt;0,VLOOKUP(A2032,[1]!T_Printers[#Data],10,FALSE)+VLOOKUP(C2032,[1]!T_Resins[#Data],10,FALSE),"")</f>
        <v>7</v>
      </c>
      <c r="L2032">
        <f>IF(SUM(E2032:J2032)&lt;&gt;0,VLOOKUP(A2032,[1]!T_Printers[#Data],11,FALSE),"")</f>
        <v>9</v>
      </c>
      <c r="M2032">
        <f>IF(SUM(E2032:J2032)&lt;&gt;0,VLOOKUP(C2032,[1]!T_Resins[#Data],8,FALSE),"")</f>
        <v>120</v>
      </c>
      <c r="N2032">
        <f>IF(_xlfn.XLOOKUP(B2032,[1]Printers!$L:$L,[1]Printers!$R:$R,0,0)&gt;0,[1]Parameters!M2032,IF(SUM(E2032:J2032)&lt;&gt;0,VLOOKUP(C2032,[1]!T_Resins[#Data],9,FALSE),""))</f>
        <v>180</v>
      </c>
      <c r="O2032" t="str">
        <f t="shared" si="31"/>
        <v>EPAXX1564K</v>
      </c>
    </row>
    <row r="2033" spans="1:15" x14ac:dyDescent="0.25">
      <c r="A2033" t="str">
        <f t="array" ref="A2033">IF(ROW()-1&gt;COUNTA([1]!T_Printers[Printers])*COUNTA([1]!T_Resins[Resins]),"",INDEX([1]!T_Printers[Printers],INT((ROW()-2)/COUNTA([1]!T_Resins[Resins])+1)))</f>
        <v>EPAX X156 4K</v>
      </c>
      <c r="B2033" t="str">
        <f>_xlfn.XLOOKUP(A2033,[1]!T_Printers[Printers],[1]!T_Printers[Icon link],,0)</f>
        <v>EPAXX1564K</v>
      </c>
      <c r="C2033" t="str">
        <f t="array" ref="C2033">IF(ROW()-1&gt;COUNTA([1]!T_Printers[Printers])*COUNTA([1]!T_Resins[Resins]),"",INDEX([1]!T_Resins[Resins],MOD(ROW()-2,COUNTA([1]!T_Resins[Resins]))+1))</f>
        <v>Dental Clear Pro</v>
      </c>
      <c r="D2033">
        <f>IF(SUM(E2033:J2033)&lt;&gt;0,IF(ROW()-1&gt;COUNTA([1]!T_Printers[Printers])*COUNTA([1]!T_Resins[Resins]),"",2),"")</f>
        <v>2</v>
      </c>
      <c r="E2033" t="str" cm="1">
        <f t="array" ref="E2033">IFERROR(IF(ROW()-1&gt;COUNTA([1]!T_Printers[Printers])*COUNTA([1]!T_Resins[Resins]),"",_xlfn.IFS(ROUND(VLOOKUP(C2033,[1]!T_Resins[#Data],2,FALSE)/VLOOKUP(A2033,[1]!T_Printers[#Data],5,FALSE),1)&lt;=_xlfn.XLOOKUP(B2033,[1]Printers!L:L,[1]Printers!O:O,1,0,),ROUND(VLOOKUP(C2033,[1]!T_Resins[#Data],2,FALSE)/VLOOKUP(A2033,[1]!T_Printers[#Data],5,FALSE),1),ROUND(VLOOKUP(C2033,[1]!T_Resins[#Data],2,FALSE)/VLOOKUP(A2033,[1]!T_Printers[#Data],5,FALSE),1)&gt;_xlfn.XLOOKUP(B2033,[1]Printers!L:L,[1]Printers!O:O,1,0,),10)),"Используйте слой 100 мкм")</f>
        <v>Используйте слой 100 мкм</v>
      </c>
      <c r="F2033" t="str">
        <f>IFERROR(IF(ROUND(_xlfn.XLOOKUP([1]Parameters!B2033,[1]Printers!L:L,[1]Printers!Q:Q,,0)*E2033/10,0)*10&lt;_xlfn.XLOOKUP([1]Parameters!B2033,[1]Printers!L:L,[1]Printers!P:P,,0),ROUND(_xlfn.XLOOKUP([1]Parameters!B2033,[1]Printers!L:L,[1]Printers!Q:Q,,0)*E2033/10,0)*10,_xlfn.XLOOKUP([1]Parameters!B2033,[1]Printers!L:L,[1]Printers!P:P,,0)),"")</f>
        <v/>
      </c>
      <c r="G2033" cm="1">
        <f t="array" ref="G2033">IFERROR(IF(ROW()-1&gt;COUNTA([1]!T_Printers[Printers])*COUNTA([1]!T_Resins[Resins]),"",_xlfn.IFS(ROUND(VLOOKUP(C2033,[1]!T_Resins[#Data],3,FALSE)/VLOOKUP(A2033,[1]!T_Printers[#Data],5,FALSE),1)&lt;=_xlfn.XLOOKUP(B2033,[1]Printers!L:L,[1]Printers!O:O,1,0,),ROUND(VLOOKUP(C2033,[1]!T_Resins[#Data],3,FALSE)/VLOOKUP(A2033,[1]!T_Printers[#Data],5,FALSE),1),ROUND(VLOOKUP(C2033,[1]!T_Resins[#Data],3,FALSE)/VLOOKUP(A2033,[1]!T_Printers[#Data],5,FALSE),1)&gt;_xlfn.XLOOKUP(B2033,[1]Printers!L:L,[1]Printers!O:O,1,0,),10)),"")</f>
        <v>7.4</v>
      </c>
      <c r="H2033">
        <f>IFERROR(IF(ROUND(_xlfn.XLOOKUP([1]Parameters!B2033,[1]Printers!L:L,[1]Printers!Q:Q,,0)*G2033/10,0)*10&lt;_xlfn.XLOOKUP([1]Parameters!B2033,[1]Printers!L:L,[1]Printers!P:P,,0),ROUND(_xlfn.XLOOKUP([1]Parameters!B2033,[1]Printers!L:L,[1]Printers!Q:Q,,0)*G2033/10,0)*10,_xlfn.XLOOKUP([1]Parameters!B2033,[1]Printers!L:L,[1]Printers!P:P,,0)),"")</f>
        <v>70</v>
      </c>
      <c r="I2033" s="3" cm="1">
        <f t="array" ref="I2033">IFERROR(IF(ROW()-1&gt;COUNTA([1]!T_Printers[Printers])*COUNTA([1]!T_Resins[Resins]),"",_xlfn.IFS(ROUND(VLOOKUP(C2033,[1]!T_Resins[#Data],4,FALSE)/VLOOKUP(A2033,[1]!T_Printers[#Data],5,FALSE),1)&lt;=_xlfn.XLOOKUP(B2033,[1]Printers!L:L,[1]Printers!O:O,1,0,),ROUND(VLOOKUP(C2033,[1]!T_Resins[#Data],4,FALSE)/VLOOKUP(A2033,[1]!T_Printers[#Data],5,FALSE),1),ROUND(VLOOKUP(C2033,[1]!T_Resins[#Data],4,FALSE)/VLOOKUP(A2033,[1]!T_Printers[#Data],5,FALSE),1)&gt;_xlfn.XLOOKUP(B2033,[1]Printers!L:L,[1]Printers!O:O,1,0,),"")),"")</f>
        <v>9.6</v>
      </c>
      <c r="J2033">
        <f>IFERROR(IF(ROUND(_xlfn.XLOOKUP([1]Parameters!B2033,[1]Printers!L:L,[1]Printers!Q:Q,,0)*I2033/10,0)*10&lt;_xlfn.XLOOKUP([1]Parameters!B2033,[1]Printers!L:L,[1]Printers!P:P,,0),ROUND(_xlfn.XLOOKUP([1]Parameters!B2033,[1]Printers!L:L,[1]Printers!Q:Q,,0)*I2033/10,0)*10,_xlfn.XLOOKUP([1]Parameters!B2033,[1]Printers!L:L,[1]Printers!P:P,,0)),"")</f>
        <v>90</v>
      </c>
      <c r="K2033">
        <f>IF(SUM(E2033:J2033)&lt;&gt;0,VLOOKUP(A2033,[1]!T_Printers[#Data],10,FALSE)+VLOOKUP(C2033,[1]!T_Resins[#Data],10,FALSE),"")</f>
        <v>7</v>
      </c>
      <c r="L2033">
        <f>IF(SUM(E2033:J2033)&lt;&gt;0,VLOOKUP(A2033,[1]!T_Printers[#Data],11,FALSE),"")</f>
        <v>9</v>
      </c>
      <c r="M2033">
        <f>IF(SUM(E2033:J2033)&lt;&gt;0,VLOOKUP(C2033,[1]!T_Resins[#Data],8,FALSE),"")</f>
        <v>120</v>
      </c>
      <c r="N2033">
        <f>IF(_xlfn.XLOOKUP(B2033,[1]Printers!$L:$L,[1]Printers!$R:$R,0,0)&gt;0,[1]Parameters!M2033,IF(SUM(E2033:J2033)&lt;&gt;0,VLOOKUP(C2033,[1]!T_Resins[#Data],9,FALSE),""))</f>
        <v>180</v>
      </c>
      <c r="O2033" t="str">
        <f t="shared" si="31"/>
        <v>EPAXX1564K</v>
      </c>
    </row>
    <row r="2034" spans="1:15" x14ac:dyDescent="0.25">
      <c r="A2034" t="str">
        <f t="array" ref="A2034">IF(ROW()-1&gt;COUNTA([1]!T_Printers[Printers])*COUNTA([1]!T_Resins[Resins]),"",INDEX([1]!T_Printers[Printers],INT((ROW()-2)/COUNTA([1]!T_Resins[Resins])+1)))</f>
        <v>EPAX X156 4K</v>
      </c>
      <c r="B2034" t="str">
        <f>_xlfn.XLOOKUP(A2034,[1]!T_Printers[Printers],[1]!T_Printers[Icon link],,0)</f>
        <v>EPAXX1564K</v>
      </c>
      <c r="C2034" t="str">
        <f t="array" ref="C2034">IF(ROW()-1&gt;COUNTA([1]!T_Printers[Printers])*COUNTA([1]!T_Resins[Resins]),"",INDEX([1]!T_Resins[Resins],MOD(ROW()-2,COUNTA([1]!T_Resins[Resins]))+1))</f>
        <v>Dental Denture Base Soft</v>
      </c>
      <c r="D2034">
        <f>IF(SUM(E2034:J2034)&lt;&gt;0,IF(ROW()-1&gt;COUNTA([1]!T_Printers[Printers])*COUNTA([1]!T_Resins[Resins]),"",2),"")</f>
        <v>2</v>
      </c>
      <c r="E2034" cm="1">
        <f t="array" ref="E2034">IFERROR(IF(ROW()-1&gt;COUNTA([1]!T_Printers[Printers])*COUNTA([1]!T_Resins[Resins]),"",_xlfn.IFS(ROUND(VLOOKUP(C2034,[1]!T_Resins[#Data],2,FALSE)/VLOOKUP(A2034,[1]!T_Printers[#Data],5,FALSE),1)&lt;=_xlfn.XLOOKUP(B2034,[1]Printers!L:L,[1]Printers!O:O,1,0,),ROUND(VLOOKUP(C2034,[1]!T_Resins[#Data],2,FALSE)/VLOOKUP(A2034,[1]!T_Printers[#Data],5,FALSE),1),ROUND(VLOOKUP(C2034,[1]!T_Resins[#Data],2,FALSE)/VLOOKUP(A2034,[1]!T_Printers[#Data],5,FALSE),1)&gt;_xlfn.XLOOKUP(B2034,[1]Printers!L:L,[1]Printers!O:O,1,0,),10)),"Используйте слой 100 мкм")</f>
        <v>7.9</v>
      </c>
      <c r="F2034">
        <f>IFERROR(IF(ROUND(_xlfn.XLOOKUP([1]Parameters!B2034,[1]Printers!L:L,[1]Printers!Q:Q,,0)*E2034/10,0)*10&lt;_xlfn.XLOOKUP([1]Parameters!B2034,[1]Printers!L:L,[1]Printers!P:P,,0),ROUND(_xlfn.XLOOKUP([1]Parameters!B2034,[1]Printers!L:L,[1]Printers!Q:Q,,0)*E2034/10,0)*10,_xlfn.XLOOKUP([1]Parameters!B2034,[1]Printers!L:L,[1]Printers!P:P,,0)),"")</f>
        <v>70</v>
      </c>
      <c r="G2034" cm="1">
        <f t="array" ref="G2034">IFERROR(IF(ROW()-1&gt;COUNTA([1]!T_Printers[Printers])*COUNTA([1]!T_Resins[Resins]),"",_xlfn.IFS(ROUND(VLOOKUP(C2034,[1]!T_Resins[#Data],3,FALSE)/VLOOKUP(A2034,[1]!T_Printers[#Data],5,FALSE),1)&lt;=_xlfn.XLOOKUP(B2034,[1]Printers!L:L,[1]Printers!O:O,1,0,),ROUND(VLOOKUP(C2034,[1]!T_Resins[#Data],3,FALSE)/VLOOKUP(A2034,[1]!T_Printers[#Data],5,FALSE),1),ROUND(VLOOKUP(C2034,[1]!T_Resins[#Data],3,FALSE)/VLOOKUP(A2034,[1]!T_Printers[#Data],5,FALSE),1)&gt;_xlfn.XLOOKUP(B2034,[1]Printers!L:L,[1]Printers!O:O,1,0,),10)),"")</f>
        <v>10.3</v>
      </c>
      <c r="H2034">
        <f>IFERROR(IF(ROUND(_xlfn.XLOOKUP([1]Parameters!B2034,[1]Printers!L:L,[1]Printers!Q:Q,,0)*G2034/10,0)*10&lt;_xlfn.XLOOKUP([1]Parameters!B2034,[1]Printers!L:L,[1]Printers!P:P,,0),ROUND(_xlfn.XLOOKUP([1]Parameters!B2034,[1]Printers!L:L,[1]Printers!Q:Q,,0)*G2034/10,0)*10,_xlfn.XLOOKUP([1]Parameters!B2034,[1]Printers!L:L,[1]Printers!P:P,,0)),"")</f>
        <v>90</v>
      </c>
      <c r="I2034" s="3" t="str" cm="1">
        <f t="array" ref="I2034">IFERROR(IF(ROW()-1&gt;COUNTA([1]!T_Printers[Printers])*COUNTA([1]!T_Resins[Resins]),"",_xlfn.IFS(ROUND(VLOOKUP(C2034,[1]!T_Resins[#Data],4,FALSE)/VLOOKUP(A2034,[1]!T_Printers[#Data],5,FALSE),1)&lt;=_xlfn.XLOOKUP(B2034,[1]Printers!L:L,[1]Printers!O:O,1,0,),ROUND(VLOOKUP(C2034,[1]!T_Resins[#Data],4,FALSE)/VLOOKUP(A2034,[1]!T_Printers[#Data],5,FALSE),1),ROUND(VLOOKUP(C2034,[1]!T_Resins[#Data],4,FALSE)/VLOOKUP(A2034,[1]!T_Printers[#Data],5,FALSE),1)&gt;_xlfn.XLOOKUP(B2034,[1]Printers!L:L,[1]Printers!O:O,1,0,),"")),"")</f>
        <v/>
      </c>
      <c r="J2034" t="str">
        <f>IFERROR(IF(ROUND(_xlfn.XLOOKUP([1]Parameters!B2034,[1]Printers!L:L,[1]Printers!Q:Q,,0)*I2034/10,0)*10&lt;_xlfn.XLOOKUP([1]Parameters!B2034,[1]Printers!L:L,[1]Printers!P:P,,0),ROUND(_xlfn.XLOOKUP([1]Parameters!B2034,[1]Printers!L:L,[1]Printers!Q:Q,,0)*I2034/10,0)*10,_xlfn.XLOOKUP([1]Parameters!B2034,[1]Printers!L:L,[1]Printers!P:P,,0)),"")</f>
        <v/>
      </c>
      <c r="K2034">
        <f>IF(SUM(E2034:J2034)&lt;&gt;0,VLOOKUP(A2034,[1]!T_Printers[#Data],10,FALSE)+VLOOKUP(C2034,[1]!T_Resins[#Data],10,FALSE),"")</f>
        <v>8</v>
      </c>
      <c r="L2034">
        <f>IF(SUM(E2034:J2034)&lt;&gt;0,VLOOKUP(A2034,[1]!T_Printers[#Data],11,FALSE),"")</f>
        <v>9</v>
      </c>
      <c r="M2034">
        <f>IF(SUM(E2034:J2034)&lt;&gt;0,VLOOKUP(C2034,[1]!T_Resins[#Data],8,FALSE),"")</f>
        <v>120</v>
      </c>
      <c r="N2034">
        <f>IF(_xlfn.XLOOKUP(B2034,[1]Printers!$L:$L,[1]Printers!$R:$R,0,0)&gt;0,[1]Parameters!M2034,IF(SUM(E2034:J2034)&lt;&gt;0,VLOOKUP(C2034,[1]!T_Resins[#Data],9,FALSE),""))</f>
        <v>180</v>
      </c>
      <c r="O2034" t="str">
        <f t="shared" si="31"/>
        <v>EPAXX1564K</v>
      </c>
    </row>
    <row r="2035" spans="1:15" x14ac:dyDescent="0.25">
      <c r="A2035" t="str">
        <f t="array" ref="A2035">IF(ROW()-1&gt;COUNTA([1]!T_Printers[Printers])*COUNTA([1]!T_Resins[Resins]),"",INDEX([1]!T_Printers[Printers],INT((ROW()-2)/COUNTA([1]!T_Resins[Resins])+1)))</f>
        <v>EPAX X156 4K</v>
      </c>
      <c r="B2035" t="str">
        <f>_xlfn.XLOOKUP(A2035,[1]!T_Printers[Printers],[1]!T_Printers[Icon link],,0)</f>
        <v>EPAXX1564K</v>
      </c>
      <c r="C2035" t="str">
        <f t="array" ref="C2035">IF(ROW()-1&gt;COUNTA([1]!T_Printers[Printers])*COUNTA([1]!T_Resins[Resins]),"",INDEX([1]!T_Resins[Resins],MOD(ROW()-2,COUNTA([1]!T_Resins[Resins]))+1))</f>
        <v>Dental Denture Base</v>
      </c>
      <c r="D2035">
        <f>IF(SUM(E2035:J2035)&lt;&gt;0,IF(ROW()-1&gt;COUNTA([1]!T_Printers[Printers])*COUNTA([1]!T_Resins[Resins]),"",2),"")</f>
        <v>2</v>
      </c>
      <c r="E2035" cm="1">
        <f t="array" ref="E2035">IFERROR(IF(ROW()-1&gt;COUNTA([1]!T_Printers[Printers])*COUNTA([1]!T_Resins[Resins]),"",_xlfn.IFS(ROUND(VLOOKUP(C2035,[1]!T_Resins[#Data],2,FALSE)/VLOOKUP(A2035,[1]!T_Printers[#Data],5,FALSE),1)&lt;=_xlfn.XLOOKUP(B2035,[1]Printers!L:L,[1]Printers!O:O,1,0,),ROUND(VLOOKUP(C2035,[1]!T_Resins[#Data],2,FALSE)/VLOOKUP(A2035,[1]!T_Printers[#Data],5,FALSE),1),ROUND(VLOOKUP(C2035,[1]!T_Resins[#Data],2,FALSE)/VLOOKUP(A2035,[1]!T_Printers[#Data],5,FALSE),1)&gt;_xlfn.XLOOKUP(B2035,[1]Printers!L:L,[1]Printers!O:O,1,0,),10)),"Используйте слой 100 мкм")</f>
        <v>6.2</v>
      </c>
      <c r="F2035">
        <f>IFERROR(IF(ROUND(_xlfn.XLOOKUP([1]Parameters!B2035,[1]Printers!L:L,[1]Printers!Q:Q,,0)*E2035/10,0)*10&lt;_xlfn.XLOOKUP([1]Parameters!B2035,[1]Printers!L:L,[1]Printers!P:P,,0),ROUND(_xlfn.XLOOKUP([1]Parameters!B2035,[1]Printers!L:L,[1]Printers!Q:Q,,0)*E2035/10,0)*10,_xlfn.XLOOKUP([1]Parameters!B2035,[1]Printers!L:L,[1]Printers!P:P,,0)),"")</f>
        <v>60</v>
      </c>
      <c r="G2035" cm="1">
        <f t="array" ref="G2035">IFERROR(IF(ROW()-1&gt;COUNTA([1]!T_Printers[Printers])*COUNTA([1]!T_Resins[Resins]),"",_xlfn.IFS(ROUND(VLOOKUP(C2035,[1]!T_Resins[#Data],3,FALSE)/VLOOKUP(A2035,[1]!T_Printers[#Data],5,FALSE),1)&lt;=_xlfn.XLOOKUP(B2035,[1]Printers!L:L,[1]Printers!O:O,1,0,),ROUND(VLOOKUP(C2035,[1]!T_Resins[#Data],3,FALSE)/VLOOKUP(A2035,[1]!T_Printers[#Data],5,FALSE),1),ROUND(VLOOKUP(C2035,[1]!T_Resins[#Data],3,FALSE)/VLOOKUP(A2035,[1]!T_Printers[#Data],5,FALSE),1)&gt;_xlfn.XLOOKUP(B2035,[1]Printers!L:L,[1]Printers!O:O,1,0,),10)),"")</f>
        <v>8.1</v>
      </c>
      <c r="H2035">
        <f>IFERROR(IF(ROUND(_xlfn.XLOOKUP([1]Parameters!B2035,[1]Printers!L:L,[1]Printers!Q:Q,,0)*G2035/10,0)*10&lt;_xlfn.XLOOKUP([1]Parameters!B2035,[1]Printers!L:L,[1]Printers!P:P,,0),ROUND(_xlfn.XLOOKUP([1]Parameters!B2035,[1]Printers!L:L,[1]Printers!Q:Q,,0)*G2035/10,0)*10,_xlfn.XLOOKUP([1]Parameters!B2035,[1]Printers!L:L,[1]Printers!P:P,,0)),"")</f>
        <v>70</v>
      </c>
      <c r="I2035" s="3" t="str" cm="1">
        <f t="array" ref="I2035">IFERROR(IF(ROW()-1&gt;COUNTA([1]!T_Printers[Printers])*COUNTA([1]!T_Resins[Resins]),"",_xlfn.IFS(ROUND(VLOOKUP(C2035,[1]!T_Resins[#Data],4,FALSE)/VLOOKUP(A2035,[1]!T_Printers[#Data],5,FALSE),1)&lt;=_xlfn.XLOOKUP(B2035,[1]Printers!L:L,[1]Printers!O:O,1,0,),ROUND(VLOOKUP(C2035,[1]!T_Resins[#Data],4,FALSE)/VLOOKUP(A2035,[1]!T_Printers[#Data],5,FALSE),1),ROUND(VLOOKUP(C2035,[1]!T_Resins[#Data],4,FALSE)/VLOOKUP(A2035,[1]!T_Printers[#Data],5,FALSE),1)&gt;_xlfn.XLOOKUP(B2035,[1]Printers!L:L,[1]Printers!O:O,1,0,),"")),"")</f>
        <v/>
      </c>
      <c r="J2035" t="str">
        <f>IFERROR(IF(ROUND(_xlfn.XLOOKUP([1]Parameters!B2035,[1]Printers!L:L,[1]Printers!Q:Q,,0)*I2035/10,0)*10&lt;_xlfn.XLOOKUP([1]Parameters!B2035,[1]Printers!L:L,[1]Printers!P:P,,0),ROUND(_xlfn.XLOOKUP([1]Parameters!B2035,[1]Printers!L:L,[1]Printers!Q:Q,,0)*I2035/10,0)*10,_xlfn.XLOOKUP([1]Parameters!B2035,[1]Printers!L:L,[1]Printers!P:P,,0)),"")</f>
        <v/>
      </c>
      <c r="K2035">
        <f>IF(SUM(E2035:J2035)&lt;&gt;0,VLOOKUP(A2035,[1]!T_Printers[#Data],10,FALSE)+VLOOKUP(C2035,[1]!T_Resins[#Data],10,FALSE),"")</f>
        <v>8</v>
      </c>
      <c r="L2035">
        <f>IF(SUM(E2035:J2035)&lt;&gt;0,VLOOKUP(A2035,[1]!T_Printers[#Data],11,FALSE),"")</f>
        <v>9</v>
      </c>
      <c r="M2035">
        <f>IF(SUM(E2035:J2035)&lt;&gt;0,VLOOKUP(C2035,[1]!T_Resins[#Data],8,FALSE),"")</f>
        <v>120</v>
      </c>
      <c r="N2035">
        <f>IF(_xlfn.XLOOKUP(B2035,[1]Printers!$L:$L,[1]Printers!$R:$R,0,0)&gt;0,[1]Parameters!M2035,IF(SUM(E2035:J2035)&lt;&gt;0,VLOOKUP(C2035,[1]!T_Resins[#Data],9,FALSE),""))</f>
        <v>180</v>
      </c>
      <c r="O2035" t="str">
        <f t="shared" si="31"/>
        <v>EPAXX1564K</v>
      </c>
    </row>
    <row r="2036" spans="1:15" x14ac:dyDescent="0.25">
      <c r="A2036" t="str">
        <f t="array" ref="A2036">IF(ROW()-1&gt;COUNTA([1]!T_Printers[Printers])*COUNTA([1]!T_Resins[Resins]),"",INDEX([1]!T_Printers[Printers],INT((ROW()-2)/COUNTA([1]!T_Resins[Resins])+1)))</f>
        <v>EPAX X156 4K</v>
      </c>
      <c r="B2036" t="str">
        <f>_xlfn.XLOOKUP(A2036,[1]!T_Printers[Printers],[1]!T_Printers[Icon link],,0)</f>
        <v>EPAXX1564K</v>
      </c>
      <c r="C2036" t="str">
        <f t="array" ref="C2036">IF(ROW()-1&gt;COUNTA([1]!T_Printers[Printers])*COUNTA([1]!T_Resins[Resins]),"",INDEX([1]!T_Resins[Resins],MOD(ROW()-2,COUNTA([1]!T_Resins[Resins]))+1))</f>
        <v>Dental IBT</v>
      </c>
      <c r="D2036">
        <f>IF(SUM(E2036:J2036)&lt;&gt;0,IF(ROW()-1&gt;COUNTA([1]!T_Printers[Printers])*COUNTA([1]!T_Resins[Resins]),"",2),"")</f>
        <v>2</v>
      </c>
      <c r="E2036" cm="1">
        <f t="array" ref="E2036">IFERROR(IF(ROW()-1&gt;COUNTA([1]!T_Printers[Printers])*COUNTA([1]!T_Resins[Resins]),"",_xlfn.IFS(ROUND(VLOOKUP(C2036,[1]!T_Resins[#Data],2,FALSE)/VLOOKUP(A2036,[1]!T_Printers[#Data],5,FALSE),1)&lt;=_xlfn.XLOOKUP(B2036,[1]Printers!L:L,[1]Printers!O:O,1,0,),ROUND(VLOOKUP(C2036,[1]!T_Resins[#Data],2,FALSE)/VLOOKUP(A2036,[1]!T_Printers[#Data],5,FALSE),1),ROUND(VLOOKUP(C2036,[1]!T_Resins[#Data],2,FALSE)/VLOOKUP(A2036,[1]!T_Printers[#Data],5,FALSE),1)&gt;_xlfn.XLOOKUP(B2036,[1]Printers!L:L,[1]Printers!O:O,1,0,),10)),"Используйте слой 100 мкм")</f>
        <v>3.9</v>
      </c>
      <c r="F2036">
        <f>IFERROR(IF(ROUND(_xlfn.XLOOKUP([1]Parameters!B2036,[1]Printers!L:L,[1]Printers!Q:Q,,0)*E2036/10,0)*10&lt;_xlfn.XLOOKUP([1]Parameters!B2036,[1]Printers!L:L,[1]Printers!P:P,,0),ROUND(_xlfn.XLOOKUP([1]Parameters!B2036,[1]Printers!L:L,[1]Printers!Q:Q,,0)*E2036/10,0)*10,_xlfn.XLOOKUP([1]Parameters!B2036,[1]Printers!L:L,[1]Printers!P:P,,0)),"")</f>
        <v>40</v>
      </c>
      <c r="G2036" cm="1">
        <f t="array" ref="G2036">IFERROR(IF(ROW()-1&gt;COUNTA([1]!T_Printers[Printers])*COUNTA([1]!T_Resins[Resins]),"",_xlfn.IFS(ROUND(VLOOKUP(C2036,[1]!T_Resins[#Data],3,FALSE)/VLOOKUP(A2036,[1]!T_Printers[#Data],5,FALSE),1)&lt;=_xlfn.XLOOKUP(B2036,[1]Printers!L:L,[1]Printers!O:O,1,0,),ROUND(VLOOKUP(C2036,[1]!T_Resins[#Data],3,FALSE)/VLOOKUP(A2036,[1]!T_Printers[#Data],5,FALSE),1),ROUND(VLOOKUP(C2036,[1]!T_Resins[#Data],3,FALSE)/VLOOKUP(A2036,[1]!T_Printers[#Data],5,FALSE),1)&gt;_xlfn.XLOOKUP(B2036,[1]Printers!L:L,[1]Printers!O:O,1,0,),10)),"")</f>
        <v>5</v>
      </c>
      <c r="H2036">
        <f>IFERROR(IF(ROUND(_xlfn.XLOOKUP([1]Parameters!B2036,[1]Printers!L:L,[1]Printers!Q:Q,,0)*G2036/10,0)*10&lt;_xlfn.XLOOKUP([1]Parameters!B2036,[1]Printers!L:L,[1]Printers!P:P,,0),ROUND(_xlfn.XLOOKUP([1]Parameters!B2036,[1]Printers!L:L,[1]Printers!Q:Q,,0)*G2036/10,0)*10,_xlfn.XLOOKUP([1]Parameters!B2036,[1]Printers!L:L,[1]Printers!P:P,,0)),"")</f>
        <v>50</v>
      </c>
      <c r="I2036" s="3" t="str" cm="1">
        <f t="array" ref="I2036">IFERROR(IF(ROW()-1&gt;COUNTA([1]!T_Printers[Printers])*COUNTA([1]!T_Resins[Resins]),"",_xlfn.IFS(ROUND(VLOOKUP(C2036,[1]!T_Resins[#Data],4,FALSE)/VLOOKUP(A2036,[1]!T_Printers[#Data],5,FALSE),1)&lt;=_xlfn.XLOOKUP(B2036,[1]Printers!L:L,[1]Printers!O:O,1,0,),ROUND(VLOOKUP(C2036,[1]!T_Resins[#Data],4,FALSE)/VLOOKUP(A2036,[1]!T_Printers[#Data],5,FALSE),1),ROUND(VLOOKUP(C2036,[1]!T_Resins[#Data],4,FALSE)/VLOOKUP(A2036,[1]!T_Printers[#Data],5,FALSE),1)&gt;_xlfn.XLOOKUP(B2036,[1]Printers!L:L,[1]Printers!O:O,1,0,),"")),"")</f>
        <v/>
      </c>
      <c r="J2036" t="str">
        <f>IFERROR(IF(ROUND(_xlfn.XLOOKUP([1]Parameters!B2036,[1]Printers!L:L,[1]Printers!Q:Q,,0)*I2036/10,0)*10&lt;_xlfn.XLOOKUP([1]Parameters!B2036,[1]Printers!L:L,[1]Printers!P:P,,0),ROUND(_xlfn.XLOOKUP([1]Parameters!B2036,[1]Printers!L:L,[1]Printers!Q:Q,,0)*I2036/10,0)*10,_xlfn.XLOOKUP([1]Parameters!B2036,[1]Printers!L:L,[1]Printers!P:P,,0)),"")</f>
        <v/>
      </c>
      <c r="K2036">
        <f>IF(SUM(E2036:J2036)&lt;&gt;0,VLOOKUP(A2036,[1]!T_Printers[#Data],10,FALSE)+VLOOKUP(C2036,[1]!T_Resins[#Data],10,FALSE),"")</f>
        <v>7</v>
      </c>
      <c r="L2036">
        <f>IF(SUM(E2036:J2036)&lt;&gt;0,VLOOKUP(A2036,[1]!T_Printers[#Data],11,FALSE),"")</f>
        <v>9</v>
      </c>
      <c r="M2036">
        <f>IF(SUM(E2036:J2036)&lt;&gt;0,VLOOKUP(C2036,[1]!T_Resins[#Data],8,FALSE),"")</f>
        <v>60</v>
      </c>
      <c r="N2036">
        <f>IF(_xlfn.XLOOKUP(B2036,[1]Printers!$L:$L,[1]Printers!$R:$R,0,0)&gt;0,[1]Parameters!M2036,IF(SUM(E2036:J2036)&lt;&gt;0,VLOOKUP(C2036,[1]!T_Resins[#Data],9,FALSE),""))</f>
        <v>60</v>
      </c>
      <c r="O2036" t="str">
        <f t="shared" si="31"/>
        <v>EPAXX1564K</v>
      </c>
    </row>
    <row r="2037" spans="1:15" x14ac:dyDescent="0.25">
      <c r="A2037" t="str">
        <f t="array" ref="A2037">IF(ROW()-1&gt;COUNTA([1]!T_Printers[Printers])*COUNTA([1]!T_Resins[Resins]),"",INDEX([1]!T_Printers[Printers],INT((ROW()-2)/COUNTA([1]!T_Resins[Resins])+1)))</f>
        <v>EPAX X156 4K</v>
      </c>
      <c r="B2037" t="str">
        <f>_xlfn.XLOOKUP(A2037,[1]!T_Printers[Printers],[1]!T_Printers[Icon link],,0)</f>
        <v>EPAXX1564K</v>
      </c>
      <c r="C2037" t="str">
        <f t="array" ref="C2037">IF(ROW()-1&gt;COUNTA([1]!T_Printers[Printers])*COUNTA([1]!T_Resins[Resins]),"",INDEX([1]!T_Resins[Resins],MOD(ROW()-2,COUNTA([1]!T_Resins[Resins]))+1))</f>
        <v>Dental Model Biege</v>
      </c>
      <c r="D2037">
        <f>IF(SUM(E2037:J2037)&lt;&gt;0,IF(ROW()-1&gt;COUNTA([1]!T_Printers[Printers])*COUNTA([1]!T_Resins[Resins]),"",2),"")</f>
        <v>2</v>
      </c>
      <c r="E2037" cm="1">
        <f t="array" ref="E2037">IFERROR(IF(ROW()-1&gt;COUNTA([1]!T_Printers[Printers])*COUNTA([1]!T_Resins[Resins]),"",_xlfn.IFS(ROUND(VLOOKUP(C2037,[1]!T_Resins[#Data],2,FALSE)/VLOOKUP(A2037,[1]!T_Printers[#Data],5,FALSE),1)&lt;=_xlfn.XLOOKUP(B2037,[1]Printers!L:L,[1]Printers!O:O,1,0,),ROUND(VLOOKUP(C2037,[1]!T_Resins[#Data],2,FALSE)/VLOOKUP(A2037,[1]!T_Printers[#Data],5,FALSE),1),ROUND(VLOOKUP(C2037,[1]!T_Resins[#Data],2,FALSE)/VLOOKUP(A2037,[1]!T_Printers[#Data],5,FALSE),1)&gt;_xlfn.XLOOKUP(B2037,[1]Printers!L:L,[1]Printers!O:O,1,0,),10)),"Используйте слой 100 мкм")</f>
        <v>4.9000000000000004</v>
      </c>
      <c r="F2037">
        <f>IFERROR(IF(ROUND(_xlfn.XLOOKUP([1]Parameters!B2037,[1]Printers!L:L,[1]Printers!Q:Q,,0)*E2037/10,0)*10&lt;_xlfn.XLOOKUP([1]Parameters!B2037,[1]Printers!L:L,[1]Printers!P:P,,0),ROUND(_xlfn.XLOOKUP([1]Parameters!B2037,[1]Printers!L:L,[1]Printers!Q:Q,,0)*E2037/10,0)*10,_xlfn.XLOOKUP([1]Parameters!B2037,[1]Printers!L:L,[1]Printers!P:P,,0)),"")</f>
        <v>40</v>
      </c>
      <c r="G2037" cm="1">
        <f t="array" ref="G2037">IFERROR(IF(ROW()-1&gt;COUNTA([1]!T_Printers[Printers])*COUNTA([1]!T_Resins[Resins]),"",_xlfn.IFS(ROUND(VLOOKUP(C2037,[1]!T_Resins[#Data],3,FALSE)/VLOOKUP(A2037,[1]!T_Printers[#Data],5,FALSE),1)&lt;=_xlfn.XLOOKUP(B2037,[1]Printers!L:L,[1]Printers!O:O,1,0,),ROUND(VLOOKUP(C2037,[1]!T_Resins[#Data],3,FALSE)/VLOOKUP(A2037,[1]!T_Printers[#Data],5,FALSE),1),ROUND(VLOOKUP(C2037,[1]!T_Resins[#Data],3,FALSE)/VLOOKUP(A2037,[1]!T_Printers[#Data],5,FALSE),1)&gt;_xlfn.XLOOKUP(B2037,[1]Printers!L:L,[1]Printers!O:O,1,0,),10)),"")</f>
        <v>6.4</v>
      </c>
      <c r="H2037">
        <f>IFERROR(IF(ROUND(_xlfn.XLOOKUP([1]Parameters!B2037,[1]Printers!L:L,[1]Printers!Q:Q,,0)*G2037/10,0)*10&lt;_xlfn.XLOOKUP([1]Parameters!B2037,[1]Printers!L:L,[1]Printers!P:P,,0),ROUND(_xlfn.XLOOKUP([1]Parameters!B2037,[1]Printers!L:L,[1]Printers!Q:Q,,0)*G2037/10,0)*10,_xlfn.XLOOKUP([1]Parameters!B2037,[1]Printers!L:L,[1]Printers!P:P,,0)),"")</f>
        <v>60</v>
      </c>
      <c r="I2037" s="3" t="str" cm="1">
        <f t="array" ref="I2037">IFERROR(IF(ROW()-1&gt;COUNTA([1]!T_Printers[Printers])*COUNTA([1]!T_Resins[Resins]),"",_xlfn.IFS(ROUND(VLOOKUP(C2037,[1]!T_Resins[#Data],4,FALSE)/VLOOKUP(A2037,[1]!T_Printers[#Data],5,FALSE),1)&lt;=_xlfn.XLOOKUP(B2037,[1]Printers!L:L,[1]Printers!O:O,1,0,),ROUND(VLOOKUP(C2037,[1]!T_Resins[#Data],4,FALSE)/VLOOKUP(A2037,[1]!T_Printers[#Data],5,FALSE),1),ROUND(VLOOKUP(C2037,[1]!T_Resins[#Data],4,FALSE)/VLOOKUP(A2037,[1]!T_Printers[#Data],5,FALSE),1)&gt;_xlfn.XLOOKUP(B2037,[1]Printers!L:L,[1]Printers!O:O,1,0,),"")),"")</f>
        <v/>
      </c>
      <c r="J2037" t="str">
        <f>IFERROR(IF(ROUND(_xlfn.XLOOKUP([1]Parameters!B2037,[1]Printers!L:L,[1]Printers!Q:Q,,0)*I2037/10,0)*10&lt;_xlfn.XLOOKUP([1]Parameters!B2037,[1]Printers!L:L,[1]Printers!P:P,,0),ROUND(_xlfn.XLOOKUP([1]Parameters!B2037,[1]Printers!L:L,[1]Printers!Q:Q,,0)*I2037/10,0)*10,_xlfn.XLOOKUP([1]Parameters!B2037,[1]Printers!L:L,[1]Printers!P:P,,0)),"")</f>
        <v/>
      </c>
      <c r="K2037">
        <f>IF(SUM(E2037:J2037)&lt;&gt;0,VLOOKUP(A2037,[1]!T_Printers[#Data],10,FALSE)+VLOOKUP(C2037,[1]!T_Resins[#Data],10,FALSE),"")</f>
        <v>8</v>
      </c>
      <c r="L2037">
        <f>IF(SUM(E2037:J2037)&lt;&gt;0,VLOOKUP(A2037,[1]!T_Printers[#Data],11,FALSE),"")</f>
        <v>9</v>
      </c>
      <c r="M2037">
        <f>IF(SUM(E2037:J2037)&lt;&gt;0,VLOOKUP(C2037,[1]!T_Resins[#Data],8,FALSE),"")</f>
        <v>120</v>
      </c>
      <c r="N2037">
        <f>IF(_xlfn.XLOOKUP(B2037,[1]Printers!$L:$L,[1]Printers!$R:$R,0,0)&gt;0,[1]Parameters!M2037,IF(SUM(E2037:J2037)&lt;&gt;0,VLOOKUP(C2037,[1]!T_Resins[#Data],9,FALSE),""))</f>
        <v>180</v>
      </c>
      <c r="O2037" t="str">
        <f t="shared" si="31"/>
        <v>EPAXX1564K</v>
      </c>
    </row>
    <row r="2038" spans="1:15" x14ac:dyDescent="0.25">
      <c r="A2038" t="str">
        <f t="array" ref="A2038">IF(ROW()-1&gt;COUNTA([1]!T_Printers[Printers])*COUNTA([1]!T_Resins[Resins]),"",INDEX([1]!T_Printers[Printers],INT((ROW()-2)/COUNTA([1]!T_Resins[Resins])+1)))</f>
        <v>EPAX X156 4K</v>
      </c>
      <c r="B2038" t="str">
        <f>_xlfn.XLOOKUP(A2038,[1]!T_Printers[Printers],[1]!T_Printers[Icon link],,0)</f>
        <v>EPAXX1564K</v>
      </c>
      <c r="C2038" t="str">
        <f t="array" ref="C2038">IF(ROW()-1&gt;COUNTA([1]!T_Printers[Printers])*COUNTA([1]!T_Resins[Resins]),"",INDEX([1]!T_Resins[Resins],MOD(ROW()-2,COUNTA([1]!T_Resins[Resins]))+1))</f>
        <v>Dental Model Bone</v>
      </c>
      <c r="D2038">
        <f>IF(SUM(E2038:J2038)&lt;&gt;0,IF(ROW()-1&gt;COUNTA([1]!T_Printers[Printers])*COUNTA([1]!T_Resins[Resins]),"",2),"")</f>
        <v>2</v>
      </c>
      <c r="E2038" cm="1">
        <f t="array" ref="E2038">IFERROR(IF(ROW()-1&gt;COUNTA([1]!T_Printers[Printers])*COUNTA([1]!T_Resins[Resins]),"",_xlfn.IFS(ROUND(VLOOKUP(C2038,[1]!T_Resins[#Data],2,FALSE)/VLOOKUP(A2038,[1]!T_Printers[#Data],5,FALSE),1)&lt;=_xlfn.XLOOKUP(B2038,[1]Printers!L:L,[1]Printers!O:O,1,0,),ROUND(VLOOKUP(C2038,[1]!T_Resins[#Data],2,FALSE)/VLOOKUP(A2038,[1]!T_Printers[#Data],5,FALSE),1),ROUND(VLOOKUP(C2038,[1]!T_Resins[#Data],2,FALSE)/VLOOKUP(A2038,[1]!T_Printers[#Data],5,FALSE),1)&gt;_xlfn.XLOOKUP(B2038,[1]Printers!L:L,[1]Printers!O:O,1,0,),10)),"Используйте слой 100 мкм")</f>
        <v>3</v>
      </c>
      <c r="F2038">
        <f>IFERROR(IF(ROUND(_xlfn.XLOOKUP([1]Parameters!B2038,[1]Printers!L:L,[1]Printers!Q:Q,,0)*E2038/10,0)*10&lt;_xlfn.XLOOKUP([1]Parameters!B2038,[1]Printers!L:L,[1]Printers!P:P,,0),ROUND(_xlfn.XLOOKUP([1]Parameters!B2038,[1]Printers!L:L,[1]Printers!Q:Q,,0)*E2038/10,0)*10,_xlfn.XLOOKUP([1]Parameters!B2038,[1]Printers!L:L,[1]Printers!P:P,,0)),"")</f>
        <v>30</v>
      </c>
      <c r="G2038" cm="1">
        <f t="array" ref="G2038">IFERROR(IF(ROW()-1&gt;COUNTA([1]!T_Printers[Printers])*COUNTA([1]!T_Resins[Resins]),"",_xlfn.IFS(ROUND(VLOOKUP(C2038,[1]!T_Resins[#Data],3,FALSE)/VLOOKUP(A2038,[1]!T_Printers[#Data],5,FALSE),1)&lt;=_xlfn.XLOOKUP(B2038,[1]Printers!L:L,[1]Printers!O:O,1,0,),ROUND(VLOOKUP(C2038,[1]!T_Resins[#Data],3,FALSE)/VLOOKUP(A2038,[1]!T_Printers[#Data],5,FALSE),1),ROUND(VLOOKUP(C2038,[1]!T_Resins[#Data],3,FALSE)/VLOOKUP(A2038,[1]!T_Printers[#Data],5,FALSE),1)&gt;_xlfn.XLOOKUP(B2038,[1]Printers!L:L,[1]Printers!O:O,1,0,),10)),"")</f>
        <v>4</v>
      </c>
      <c r="H2038">
        <f>IFERROR(IF(ROUND(_xlfn.XLOOKUP([1]Parameters!B2038,[1]Printers!L:L,[1]Printers!Q:Q,,0)*G2038/10,0)*10&lt;_xlfn.XLOOKUP([1]Parameters!B2038,[1]Printers!L:L,[1]Printers!P:P,,0),ROUND(_xlfn.XLOOKUP([1]Parameters!B2038,[1]Printers!L:L,[1]Printers!Q:Q,,0)*G2038/10,0)*10,_xlfn.XLOOKUP([1]Parameters!B2038,[1]Printers!L:L,[1]Printers!P:P,,0)),"")</f>
        <v>40</v>
      </c>
      <c r="I2038" s="3" t="str" cm="1">
        <f t="array" ref="I2038">IFERROR(IF(ROW()-1&gt;COUNTA([1]!T_Printers[Printers])*COUNTA([1]!T_Resins[Resins]),"",_xlfn.IFS(ROUND(VLOOKUP(C2038,[1]!T_Resins[#Data],4,FALSE)/VLOOKUP(A2038,[1]!T_Printers[#Data],5,FALSE),1)&lt;=_xlfn.XLOOKUP(B2038,[1]Printers!L:L,[1]Printers!O:O,1,0,),ROUND(VLOOKUP(C2038,[1]!T_Resins[#Data],4,FALSE)/VLOOKUP(A2038,[1]!T_Printers[#Data],5,FALSE),1),ROUND(VLOOKUP(C2038,[1]!T_Resins[#Data],4,FALSE)/VLOOKUP(A2038,[1]!T_Printers[#Data],5,FALSE),1)&gt;_xlfn.XLOOKUP(B2038,[1]Printers!L:L,[1]Printers!O:O,1,0,),"")),"")</f>
        <v/>
      </c>
      <c r="J2038" t="str">
        <f>IFERROR(IF(ROUND(_xlfn.XLOOKUP([1]Parameters!B2038,[1]Printers!L:L,[1]Printers!Q:Q,,0)*I2038/10,0)*10&lt;_xlfn.XLOOKUP([1]Parameters!B2038,[1]Printers!L:L,[1]Printers!P:P,,0),ROUND(_xlfn.XLOOKUP([1]Parameters!B2038,[1]Printers!L:L,[1]Printers!Q:Q,,0)*I2038/10,0)*10,_xlfn.XLOOKUP([1]Parameters!B2038,[1]Printers!L:L,[1]Printers!P:P,,0)),"")</f>
        <v/>
      </c>
      <c r="K2038">
        <f>IF(SUM(E2038:J2038)&lt;&gt;0,VLOOKUP(A2038,[1]!T_Printers[#Data],10,FALSE)+VLOOKUP(C2038,[1]!T_Resins[#Data],10,FALSE),"")</f>
        <v>8</v>
      </c>
      <c r="L2038">
        <f>IF(SUM(E2038:J2038)&lt;&gt;0,VLOOKUP(A2038,[1]!T_Printers[#Data],11,FALSE),"")</f>
        <v>9</v>
      </c>
      <c r="M2038">
        <f>IF(SUM(E2038:J2038)&lt;&gt;0,VLOOKUP(C2038,[1]!T_Resins[#Data],8,FALSE),"")</f>
        <v>120</v>
      </c>
      <c r="N2038">
        <f>IF(_xlfn.XLOOKUP(B2038,[1]Printers!$L:$L,[1]Printers!$R:$R,0,0)&gt;0,[1]Parameters!M2038,IF(SUM(E2038:J2038)&lt;&gt;0,VLOOKUP(C2038,[1]!T_Resins[#Data],9,FALSE),""))</f>
        <v>180</v>
      </c>
      <c r="O2038" t="str">
        <f t="shared" si="31"/>
        <v>EPAXX1564K</v>
      </c>
    </row>
    <row r="2039" spans="1:15" x14ac:dyDescent="0.25">
      <c r="A2039" t="str">
        <f t="array" ref="A2039">IF(ROW()-1&gt;COUNTA([1]!T_Printers[Printers])*COUNTA([1]!T_Resins[Resins]),"",INDEX([1]!T_Printers[Printers],INT((ROW()-2)/COUNTA([1]!T_Resins[Resins])+1)))</f>
        <v>EPAX X156 4K</v>
      </c>
      <c r="B2039" t="str">
        <f>_xlfn.XLOOKUP(A2039,[1]!T_Printers[Printers],[1]!T_Printers[Icon link],,0)</f>
        <v>EPAXX1564K</v>
      </c>
      <c r="C2039" t="str">
        <f t="array" ref="C2039">IF(ROW()-1&gt;COUNTA([1]!T_Printers[Printers])*COUNTA([1]!T_Resins[Resins]),"",INDEX([1]!T_Resins[Resins],MOD(ROW()-2,COUNTA([1]!T_Resins[Resins]))+1))</f>
        <v>Dental Model Light Grey</v>
      </c>
      <c r="D2039">
        <f>IF(SUM(E2039:J2039)&lt;&gt;0,IF(ROW()-1&gt;COUNTA([1]!T_Printers[Printers])*COUNTA([1]!T_Resins[Resins]),"",2),"")</f>
        <v>2</v>
      </c>
      <c r="E2039" cm="1">
        <f t="array" ref="E2039">IFERROR(IF(ROW()-1&gt;COUNTA([1]!T_Printers[Printers])*COUNTA([1]!T_Resins[Resins]),"",_xlfn.IFS(ROUND(VLOOKUP(C2039,[1]!T_Resins[#Data],2,FALSE)/VLOOKUP(A2039,[1]!T_Printers[#Data],5,FALSE),1)&lt;=_xlfn.XLOOKUP(B2039,[1]Printers!L:L,[1]Printers!O:O,1,0,),ROUND(VLOOKUP(C2039,[1]!T_Resins[#Data],2,FALSE)/VLOOKUP(A2039,[1]!T_Printers[#Data],5,FALSE),1),ROUND(VLOOKUP(C2039,[1]!T_Resins[#Data],2,FALSE)/VLOOKUP(A2039,[1]!T_Printers[#Data],5,FALSE),1)&gt;_xlfn.XLOOKUP(B2039,[1]Printers!L:L,[1]Printers!O:O,1,0,),10)),"Используйте слой 100 мкм")</f>
        <v>3.8</v>
      </c>
      <c r="F2039">
        <f>IFERROR(IF(ROUND(_xlfn.XLOOKUP([1]Parameters!B2039,[1]Printers!L:L,[1]Printers!Q:Q,,0)*E2039/10,0)*10&lt;_xlfn.XLOOKUP([1]Parameters!B2039,[1]Printers!L:L,[1]Printers!P:P,,0),ROUND(_xlfn.XLOOKUP([1]Parameters!B2039,[1]Printers!L:L,[1]Printers!Q:Q,,0)*E2039/10,0)*10,_xlfn.XLOOKUP([1]Parameters!B2039,[1]Printers!L:L,[1]Printers!P:P,,0)),"")</f>
        <v>30</v>
      </c>
      <c r="G2039" cm="1">
        <f t="array" ref="G2039">IFERROR(IF(ROW()-1&gt;COUNTA([1]!T_Printers[Printers])*COUNTA([1]!T_Resins[Resins]),"",_xlfn.IFS(ROUND(VLOOKUP(C2039,[1]!T_Resins[#Data],3,FALSE)/VLOOKUP(A2039,[1]!T_Printers[#Data],5,FALSE),1)&lt;=_xlfn.XLOOKUP(B2039,[1]Printers!L:L,[1]Printers!O:O,1,0,),ROUND(VLOOKUP(C2039,[1]!T_Resins[#Data],3,FALSE)/VLOOKUP(A2039,[1]!T_Printers[#Data],5,FALSE),1),ROUND(VLOOKUP(C2039,[1]!T_Resins[#Data],3,FALSE)/VLOOKUP(A2039,[1]!T_Printers[#Data],5,FALSE),1)&gt;_xlfn.XLOOKUP(B2039,[1]Printers!L:L,[1]Printers!O:O,1,0,),10)),"")</f>
        <v>5</v>
      </c>
      <c r="H2039">
        <f>IFERROR(IF(ROUND(_xlfn.XLOOKUP([1]Parameters!B2039,[1]Printers!L:L,[1]Printers!Q:Q,,0)*G2039/10,0)*10&lt;_xlfn.XLOOKUP([1]Parameters!B2039,[1]Printers!L:L,[1]Printers!P:P,,0),ROUND(_xlfn.XLOOKUP([1]Parameters!B2039,[1]Printers!L:L,[1]Printers!Q:Q,,0)*G2039/10,0)*10,_xlfn.XLOOKUP([1]Parameters!B2039,[1]Printers!L:L,[1]Printers!P:P,,0)),"")</f>
        <v>50</v>
      </c>
      <c r="I2039" s="3" t="str" cm="1">
        <f t="array" ref="I2039">IFERROR(IF(ROW()-1&gt;COUNTA([1]!T_Printers[Printers])*COUNTA([1]!T_Resins[Resins]),"",_xlfn.IFS(ROUND(VLOOKUP(C2039,[1]!T_Resins[#Data],4,FALSE)/VLOOKUP(A2039,[1]!T_Printers[#Data],5,FALSE),1)&lt;=_xlfn.XLOOKUP(B2039,[1]Printers!L:L,[1]Printers!O:O,1,0,),ROUND(VLOOKUP(C2039,[1]!T_Resins[#Data],4,FALSE)/VLOOKUP(A2039,[1]!T_Printers[#Data],5,FALSE),1),ROUND(VLOOKUP(C2039,[1]!T_Resins[#Data],4,FALSE)/VLOOKUP(A2039,[1]!T_Printers[#Data],5,FALSE),1)&gt;_xlfn.XLOOKUP(B2039,[1]Printers!L:L,[1]Printers!O:O,1,0,),"")),"")</f>
        <v/>
      </c>
      <c r="J2039" t="str">
        <f>IFERROR(IF(ROUND(_xlfn.XLOOKUP([1]Parameters!B2039,[1]Printers!L:L,[1]Printers!Q:Q,,0)*I2039/10,0)*10&lt;_xlfn.XLOOKUP([1]Parameters!B2039,[1]Printers!L:L,[1]Printers!P:P,,0),ROUND(_xlfn.XLOOKUP([1]Parameters!B2039,[1]Printers!L:L,[1]Printers!Q:Q,,0)*I2039/10,0)*10,_xlfn.XLOOKUP([1]Parameters!B2039,[1]Printers!L:L,[1]Printers!P:P,,0)),"")</f>
        <v/>
      </c>
      <c r="K2039">
        <f>IF(SUM(E2039:J2039)&lt;&gt;0,VLOOKUP(A2039,[1]!T_Printers[#Data],10,FALSE)+VLOOKUP(C2039,[1]!T_Resins[#Data],10,FALSE),"")</f>
        <v>8</v>
      </c>
      <c r="L2039">
        <f>IF(SUM(E2039:J2039)&lt;&gt;0,VLOOKUP(A2039,[1]!T_Printers[#Data],11,FALSE),"")</f>
        <v>9</v>
      </c>
      <c r="M2039">
        <f>IF(SUM(E2039:J2039)&lt;&gt;0,VLOOKUP(C2039,[1]!T_Resins[#Data],8,FALSE),"")</f>
        <v>120</v>
      </c>
      <c r="N2039">
        <f>IF(_xlfn.XLOOKUP(B2039,[1]Printers!$L:$L,[1]Printers!$R:$R,0,0)&gt;0,[1]Parameters!M2039,IF(SUM(E2039:J2039)&lt;&gt;0,VLOOKUP(C2039,[1]!T_Resins[#Data],9,FALSE),""))</f>
        <v>180</v>
      </c>
      <c r="O2039" t="str">
        <f t="shared" si="31"/>
        <v>EPAXX1564K</v>
      </c>
    </row>
    <row r="2040" spans="1:15" x14ac:dyDescent="0.25">
      <c r="A2040" t="str">
        <f t="array" ref="A2040">IF(ROW()-1&gt;COUNTA([1]!T_Printers[Printers])*COUNTA([1]!T_Resins[Resins]),"",INDEX([1]!T_Printers[Printers],INT((ROW()-2)/COUNTA([1]!T_Resins[Resins])+1)))</f>
        <v>EPAX X156 4K</v>
      </c>
      <c r="B2040" t="str">
        <f>_xlfn.XLOOKUP(A2040,[1]!T_Printers[Printers],[1]!T_Printers[Icon link],,0)</f>
        <v>EPAXX1564K</v>
      </c>
      <c r="C2040" t="str">
        <f t="array" ref="C2040">IF(ROW()-1&gt;COUNTA([1]!T_Printers[Printers])*COUNTA([1]!T_Resins[Resins]),"",INDEX([1]!T_Resins[Resins],MOD(ROW()-2,COUNTA([1]!T_Resins[Resins]))+1))</f>
        <v>Dental Peach</v>
      </c>
      <c r="D2040">
        <f>IF(SUM(E2040:J2040)&lt;&gt;0,IF(ROW()-1&gt;COUNTA([1]!T_Printers[Printers])*COUNTA([1]!T_Resins[Resins]),"",2),"")</f>
        <v>2</v>
      </c>
      <c r="E2040" cm="1">
        <f t="array" ref="E2040">IFERROR(IF(ROW()-1&gt;COUNTA([1]!T_Printers[Printers])*COUNTA([1]!T_Resins[Resins]),"",_xlfn.IFS(ROUND(VLOOKUP(C2040,[1]!T_Resins[#Data],2,FALSE)/VLOOKUP(A2040,[1]!T_Printers[#Data],5,FALSE),1)&lt;=_xlfn.XLOOKUP(B2040,[1]Printers!L:L,[1]Printers!O:O,1,0,),ROUND(VLOOKUP(C2040,[1]!T_Resins[#Data],2,FALSE)/VLOOKUP(A2040,[1]!T_Printers[#Data],5,FALSE),1),ROUND(VLOOKUP(C2040,[1]!T_Resins[#Data],2,FALSE)/VLOOKUP(A2040,[1]!T_Printers[#Data],5,FALSE),1)&gt;_xlfn.XLOOKUP(B2040,[1]Printers!L:L,[1]Printers!O:O,1,0,),10)),"Используйте слой 100 мкм")</f>
        <v>4.9000000000000004</v>
      </c>
      <c r="F2040">
        <f>IFERROR(IF(ROUND(_xlfn.XLOOKUP([1]Parameters!B2040,[1]Printers!L:L,[1]Printers!Q:Q,,0)*E2040/10,0)*10&lt;_xlfn.XLOOKUP([1]Parameters!B2040,[1]Printers!L:L,[1]Printers!P:P,,0),ROUND(_xlfn.XLOOKUP([1]Parameters!B2040,[1]Printers!L:L,[1]Printers!Q:Q,,0)*E2040/10,0)*10,_xlfn.XLOOKUP([1]Parameters!B2040,[1]Printers!L:L,[1]Printers!P:P,,0)),"")</f>
        <v>40</v>
      </c>
      <c r="G2040" cm="1">
        <f t="array" ref="G2040">IFERROR(IF(ROW()-1&gt;COUNTA([1]!T_Printers[Printers])*COUNTA([1]!T_Resins[Resins]),"",_xlfn.IFS(ROUND(VLOOKUP(C2040,[1]!T_Resins[#Data],3,FALSE)/VLOOKUP(A2040,[1]!T_Printers[#Data],5,FALSE),1)&lt;=_xlfn.XLOOKUP(B2040,[1]Printers!L:L,[1]Printers!O:O,1,0,),ROUND(VLOOKUP(C2040,[1]!T_Resins[#Data],3,FALSE)/VLOOKUP(A2040,[1]!T_Printers[#Data],5,FALSE),1),ROUND(VLOOKUP(C2040,[1]!T_Resins[#Data],3,FALSE)/VLOOKUP(A2040,[1]!T_Printers[#Data],5,FALSE),1)&gt;_xlfn.XLOOKUP(B2040,[1]Printers!L:L,[1]Printers!O:O,1,0,),10)),"")</f>
        <v>6.4</v>
      </c>
      <c r="H2040">
        <f>IFERROR(IF(ROUND(_xlfn.XLOOKUP([1]Parameters!B2040,[1]Printers!L:L,[1]Printers!Q:Q,,0)*G2040/10,0)*10&lt;_xlfn.XLOOKUP([1]Parameters!B2040,[1]Printers!L:L,[1]Printers!P:P,,0),ROUND(_xlfn.XLOOKUP([1]Parameters!B2040,[1]Printers!L:L,[1]Printers!Q:Q,,0)*G2040/10,0)*10,_xlfn.XLOOKUP([1]Parameters!B2040,[1]Printers!L:L,[1]Printers!P:P,,0)),"")</f>
        <v>60</v>
      </c>
      <c r="I2040" s="3" t="str" cm="1">
        <f t="array" ref="I2040">IFERROR(IF(ROW()-1&gt;COUNTA([1]!T_Printers[Printers])*COUNTA([1]!T_Resins[Resins]),"",_xlfn.IFS(ROUND(VLOOKUP(C2040,[1]!T_Resins[#Data],4,FALSE)/VLOOKUP(A2040,[1]!T_Printers[#Data],5,FALSE),1)&lt;=_xlfn.XLOOKUP(B2040,[1]Printers!L:L,[1]Printers!O:O,1,0,),ROUND(VLOOKUP(C2040,[1]!T_Resins[#Data],4,FALSE)/VLOOKUP(A2040,[1]!T_Printers[#Data],5,FALSE),1),ROUND(VLOOKUP(C2040,[1]!T_Resins[#Data],4,FALSE)/VLOOKUP(A2040,[1]!T_Printers[#Data],5,FALSE),1)&gt;_xlfn.XLOOKUP(B2040,[1]Printers!L:L,[1]Printers!O:O,1,0,),"")),"")</f>
        <v/>
      </c>
      <c r="J2040" t="str">
        <f>IFERROR(IF(ROUND(_xlfn.XLOOKUP([1]Parameters!B2040,[1]Printers!L:L,[1]Printers!Q:Q,,0)*I2040/10,0)*10&lt;_xlfn.XLOOKUP([1]Parameters!B2040,[1]Printers!L:L,[1]Printers!P:P,,0),ROUND(_xlfn.XLOOKUP([1]Parameters!B2040,[1]Printers!L:L,[1]Printers!Q:Q,,0)*I2040/10,0)*10,_xlfn.XLOOKUP([1]Parameters!B2040,[1]Printers!L:L,[1]Printers!P:P,,0)),"")</f>
        <v/>
      </c>
      <c r="K2040">
        <f>IF(SUM(E2040:J2040)&lt;&gt;0,VLOOKUP(A2040,[1]!T_Printers[#Data],10,FALSE)+VLOOKUP(C2040,[1]!T_Resins[#Data],10,FALSE),"")</f>
        <v>8</v>
      </c>
      <c r="L2040">
        <f>IF(SUM(E2040:J2040)&lt;&gt;0,VLOOKUP(A2040,[1]!T_Printers[#Data],11,FALSE),"")</f>
        <v>9</v>
      </c>
      <c r="M2040">
        <f>IF(SUM(E2040:J2040)&lt;&gt;0,VLOOKUP(C2040,[1]!T_Resins[#Data],8,FALSE),"")</f>
        <v>120</v>
      </c>
      <c r="N2040">
        <f>IF(_xlfn.XLOOKUP(B2040,[1]Printers!$L:$L,[1]Printers!$R:$R,0,0)&gt;0,[1]Parameters!M2040,IF(SUM(E2040:J2040)&lt;&gt;0,VLOOKUP(C2040,[1]!T_Resins[#Data],9,FALSE),""))</f>
        <v>180</v>
      </c>
      <c r="O2040" t="str">
        <f t="shared" si="31"/>
        <v>EPAXX1564K</v>
      </c>
    </row>
    <row r="2041" spans="1:15" x14ac:dyDescent="0.25">
      <c r="A2041" t="str">
        <f t="array" ref="A2041">IF(ROW()-1&gt;COUNTA([1]!T_Printers[Printers])*COUNTA([1]!T_Resins[Resins]),"",INDEX([1]!T_Printers[Printers],INT((ROW()-2)/COUNTA([1]!T_Resins[Resins])+1)))</f>
        <v>EPAX X156 4K</v>
      </c>
      <c r="B2041" t="str">
        <f>_xlfn.XLOOKUP(A2041,[1]!T_Printers[Printers],[1]!T_Printers[Icon link],,0)</f>
        <v>EPAXX1564K</v>
      </c>
      <c r="C2041" t="str">
        <f t="array" ref="C2041">IF(ROW()-1&gt;COUNTA([1]!T_Printers[Printers])*COUNTA([1]!T_Resins[Resins]),"",INDEX([1]!T_Resins[Resins],MOD(ROW()-2,COUNTA([1]!T_Resins[Resins]))+1))</f>
        <v>Dental Pink</v>
      </c>
      <c r="D2041">
        <f>IF(SUM(E2041:J2041)&lt;&gt;0,IF(ROW()-1&gt;COUNTA([1]!T_Printers[Printers])*COUNTA([1]!T_Resins[Resins]),"",2),"")</f>
        <v>2</v>
      </c>
      <c r="E2041" cm="1">
        <f t="array" ref="E2041">IFERROR(IF(ROW()-1&gt;COUNTA([1]!T_Printers[Printers])*COUNTA([1]!T_Resins[Resins]),"",_xlfn.IFS(ROUND(VLOOKUP(C2041,[1]!T_Resins[#Data],2,FALSE)/VLOOKUP(A2041,[1]!T_Printers[#Data],5,FALSE),1)&lt;=_xlfn.XLOOKUP(B2041,[1]Printers!L:L,[1]Printers!O:O,1,0,),ROUND(VLOOKUP(C2041,[1]!T_Resins[#Data],2,FALSE)/VLOOKUP(A2041,[1]!T_Printers[#Data],5,FALSE),1),ROUND(VLOOKUP(C2041,[1]!T_Resins[#Data],2,FALSE)/VLOOKUP(A2041,[1]!T_Printers[#Data],5,FALSE),1)&gt;_xlfn.XLOOKUP(B2041,[1]Printers!L:L,[1]Printers!O:O,1,0,),10)),"Используйте слой 100 мкм")</f>
        <v>3.1</v>
      </c>
      <c r="F2041">
        <f>IFERROR(IF(ROUND(_xlfn.XLOOKUP([1]Parameters!B2041,[1]Printers!L:L,[1]Printers!Q:Q,,0)*E2041/10,0)*10&lt;_xlfn.XLOOKUP([1]Parameters!B2041,[1]Printers!L:L,[1]Printers!P:P,,0),ROUND(_xlfn.XLOOKUP([1]Parameters!B2041,[1]Printers!L:L,[1]Printers!Q:Q,,0)*E2041/10,0)*10,_xlfn.XLOOKUP([1]Parameters!B2041,[1]Printers!L:L,[1]Printers!P:P,,0)),"")</f>
        <v>30</v>
      </c>
      <c r="G2041" cm="1">
        <f t="array" ref="G2041">IFERROR(IF(ROW()-1&gt;COUNTA([1]!T_Printers[Printers])*COUNTA([1]!T_Resins[Resins]),"",_xlfn.IFS(ROUND(VLOOKUP(C2041,[1]!T_Resins[#Data],3,FALSE)/VLOOKUP(A2041,[1]!T_Printers[#Data],5,FALSE),1)&lt;=_xlfn.XLOOKUP(B2041,[1]Printers!L:L,[1]Printers!O:O,1,0,),ROUND(VLOOKUP(C2041,[1]!T_Resins[#Data],3,FALSE)/VLOOKUP(A2041,[1]!T_Printers[#Data],5,FALSE),1),ROUND(VLOOKUP(C2041,[1]!T_Resins[#Data],3,FALSE)/VLOOKUP(A2041,[1]!T_Printers[#Data],5,FALSE),1)&gt;_xlfn.XLOOKUP(B2041,[1]Printers!L:L,[1]Printers!O:O,1,0,),10)),"")</f>
        <v>4</v>
      </c>
      <c r="H2041">
        <f>IFERROR(IF(ROUND(_xlfn.XLOOKUP([1]Parameters!B2041,[1]Printers!L:L,[1]Printers!Q:Q,,0)*G2041/10,0)*10&lt;_xlfn.XLOOKUP([1]Parameters!B2041,[1]Printers!L:L,[1]Printers!P:P,,0),ROUND(_xlfn.XLOOKUP([1]Parameters!B2041,[1]Printers!L:L,[1]Printers!Q:Q,,0)*G2041/10,0)*10,_xlfn.XLOOKUP([1]Parameters!B2041,[1]Printers!L:L,[1]Printers!P:P,,0)),"")</f>
        <v>40</v>
      </c>
      <c r="I2041" s="3" t="str" cm="1">
        <f t="array" ref="I2041">IFERROR(IF(ROW()-1&gt;COUNTA([1]!T_Printers[Printers])*COUNTA([1]!T_Resins[Resins]),"",_xlfn.IFS(ROUND(VLOOKUP(C2041,[1]!T_Resins[#Data],4,FALSE)/VLOOKUP(A2041,[1]!T_Printers[#Data],5,FALSE),1)&lt;=_xlfn.XLOOKUP(B2041,[1]Printers!L:L,[1]Printers!O:O,1,0,),ROUND(VLOOKUP(C2041,[1]!T_Resins[#Data],4,FALSE)/VLOOKUP(A2041,[1]!T_Printers[#Data],5,FALSE),1),ROUND(VLOOKUP(C2041,[1]!T_Resins[#Data],4,FALSE)/VLOOKUP(A2041,[1]!T_Printers[#Data],5,FALSE),1)&gt;_xlfn.XLOOKUP(B2041,[1]Printers!L:L,[1]Printers!O:O,1,0,),"")),"")</f>
        <v/>
      </c>
      <c r="J2041" t="str">
        <f>IFERROR(IF(ROUND(_xlfn.XLOOKUP([1]Parameters!B2041,[1]Printers!L:L,[1]Printers!Q:Q,,0)*I2041/10,0)*10&lt;_xlfn.XLOOKUP([1]Parameters!B2041,[1]Printers!L:L,[1]Printers!P:P,,0),ROUND(_xlfn.XLOOKUP([1]Parameters!B2041,[1]Printers!L:L,[1]Printers!Q:Q,,0)*I2041/10,0)*10,_xlfn.XLOOKUP([1]Parameters!B2041,[1]Printers!L:L,[1]Printers!P:P,,0)),"")</f>
        <v/>
      </c>
      <c r="K2041">
        <f>IF(SUM(E2041:J2041)&lt;&gt;0,VLOOKUP(A2041,[1]!T_Printers[#Data],10,FALSE)+VLOOKUP(C2041,[1]!T_Resins[#Data],10,FALSE),"")</f>
        <v>7</v>
      </c>
      <c r="L2041">
        <f>IF(SUM(E2041:J2041)&lt;&gt;0,VLOOKUP(A2041,[1]!T_Printers[#Data],11,FALSE),"")</f>
        <v>9</v>
      </c>
      <c r="M2041">
        <f>IF(SUM(E2041:J2041)&lt;&gt;0,VLOOKUP(C2041,[1]!T_Resins[#Data],8,FALSE),"")</f>
        <v>120</v>
      </c>
      <c r="N2041">
        <f>IF(_xlfn.XLOOKUP(B2041,[1]Printers!$L:$L,[1]Printers!$R:$R,0,0)&gt;0,[1]Parameters!M2041,IF(SUM(E2041:J2041)&lt;&gt;0,VLOOKUP(C2041,[1]!T_Resins[#Data],9,FALSE),""))</f>
        <v>180</v>
      </c>
      <c r="O2041" t="str">
        <f t="shared" si="31"/>
        <v>EPAXX1564K</v>
      </c>
    </row>
    <row r="2042" spans="1:15" x14ac:dyDescent="0.25">
      <c r="A2042" t="str">
        <f t="array" ref="A2042">IF(ROW()-1&gt;COUNTA([1]!T_Printers[Printers])*COUNTA([1]!T_Resins[Resins]),"",INDEX([1]!T_Printers[Printers],INT((ROW()-2)/COUNTA([1]!T_Resins[Resins])+1)))</f>
        <v>EPAX X156 4K</v>
      </c>
      <c r="B2042" t="str">
        <f>_xlfn.XLOOKUP(A2042,[1]!T_Printers[Printers],[1]!T_Printers[Icon link],,0)</f>
        <v>EPAXX1564K</v>
      </c>
      <c r="C2042" t="str">
        <f t="array" ref="C2042">IF(ROW()-1&gt;COUNTA([1]!T_Printers[Printers])*COUNTA([1]!T_Resins[Resins]),"",INDEX([1]!T_Resins[Resins],MOD(ROW()-2,COUNTA([1]!T_Resins[Resins]))+1))</f>
        <v>Dental Soft Pink</v>
      </c>
      <c r="D2042">
        <f>IF(SUM(E2042:J2042)&lt;&gt;0,IF(ROW()-1&gt;COUNTA([1]!T_Printers[Printers])*COUNTA([1]!T_Resins[Resins]),"",2),"")</f>
        <v>2</v>
      </c>
      <c r="E2042" cm="1">
        <f t="array" ref="E2042">IFERROR(IF(ROW()-1&gt;COUNTA([1]!T_Printers[Printers])*COUNTA([1]!T_Resins[Resins]),"",_xlfn.IFS(ROUND(VLOOKUP(C2042,[1]!T_Resins[#Data],2,FALSE)/VLOOKUP(A2042,[1]!T_Printers[#Data],5,FALSE),1)&lt;=_xlfn.XLOOKUP(B2042,[1]Printers!L:L,[1]Printers!O:O,1,0,),ROUND(VLOOKUP(C2042,[1]!T_Resins[#Data],2,FALSE)/VLOOKUP(A2042,[1]!T_Printers[#Data],5,FALSE),1),ROUND(VLOOKUP(C2042,[1]!T_Resins[#Data],2,FALSE)/VLOOKUP(A2042,[1]!T_Printers[#Data],5,FALSE),1)&gt;_xlfn.XLOOKUP(B2042,[1]Printers!L:L,[1]Printers!O:O,1,0,),10)),"Используйте слой 100 мкм")</f>
        <v>4.5999999999999996</v>
      </c>
      <c r="F2042">
        <f>IFERROR(IF(ROUND(_xlfn.XLOOKUP([1]Parameters!B2042,[1]Printers!L:L,[1]Printers!Q:Q,,0)*E2042/10,0)*10&lt;_xlfn.XLOOKUP([1]Parameters!B2042,[1]Printers!L:L,[1]Printers!P:P,,0),ROUND(_xlfn.XLOOKUP([1]Parameters!B2042,[1]Printers!L:L,[1]Printers!Q:Q,,0)*E2042/10,0)*10,_xlfn.XLOOKUP([1]Parameters!B2042,[1]Printers!L:L,[1]Printers!P:P,,0)),"")</f>
        <v>40</v>
      </c>
      <c r="G2042" cm="1">
        <f t="array" ref="G2042">IFERROR(IF(ROW()-1&gt;COUNTA([1]!T_Printers[Printers])*COUNTA([1]!T_Resins[Resins]),"",_xlfn.IFS(ROUND(VLOOKUP(C2042,[1]!T_Resins[#Data],3,FALSE)/VLOOKUP(A2042,[1]!T_Printers[#Data],5,FALSE),1)&lt;=_xlfn.XLOOKUP(B2042,[1]Printers!L:L,[1]Printers!O:O,1,0,),ROUND(VLOOKUP(C2042,[1]!T_Resins[#Data],3,FALSE)/VLOOKUP(A2042,[1]!T_Printers[#Data],5,FALSE),1),ROUND(VLOOKUP(C2042,[1]!T_Resins[#Data],3,FALSE)/VLOOKUP(A2042,[1]!T_Printers[#Data],5,FALSE),1)&gt;_xlfn.XLOOKUP(B2042,[1]Printers!L:L,[1]Printers!O:O,1,0,),10)),"")</f>
        <v>5.9</v>
      </c>
      <c r="H2042">
        <f>IFERROR(IF(ROUND(_xlfn.XLOOKUP([1]Parameters!B2042,[1]Printers!L:L,[1]Printers!Q:Q,,0)*G2042/10,0)*10&lt;_xlfn.XLOOKUP([1]Parameters!B2042,[1]Printers!L:L,[1]Printers!P:P,,0),ROUND(_xlfn.XLOOKUP([1]Parameters!B2042,[1]Printers!L:L,[1]Printers!Q:Q,,0)*G2042/10,0)*10,_xlfn.XLOOKUP([1]Parameters!B2042,[1]Printers!L:L,[1]Printers!P:P,,0)),"")</f>
        <v>50</v>
      </c>
      <c r="I2042" s="3" t="str" cm="1">
        <f t="array" ref="I2042">IFERROR(IF(ROW()-1&gt;COUNTA([1]!T_Printers[Printers])*COUNTA([1]!T_Resins[Resins]),"",_xlfn.IFS(ROUND(VLOOKUP(C2042,[1]!T_Resins[#Data],4,FALSE)/VLOOKUP(A2042,[1]!T_Printers[#Data],5,FALSE),1)&lt;=_xlfn.XLOOKUP(B2042,[1]Printers!L:L,[1]Printers!O:O,1,0,),ROUND(VLOOKUP(C2042,[1]!T_Resins[#Data],4,FALSE)/VLOOKUP(A2042,[1]!T_Printers[#Data],5,FALSE),1),ROUND(VLOOKUP(C2042,[1]!T_Resins[#Data],4,FALSE)/VLOOKUP(A2042,[1]!T_Printers[#Data],5,FALSE),1)&gt;_xlfn.XLOOKUP(B2042,[1]Printers!L:L,[1]Printers!O:O,1,0,),"")),"")</f>
        <v/>
      </c>
      <c r="J2042" t="str">
        <f>IFERROR(IF(ROUND(_xlfn.XLOOKUP([1]Parameters!B2042,[1]Printers!L:L,[1]Printers!Q:Q,,0)*I2042/10,0)*10&lt;_xlfn.XLOOKUP([1]Parameters!B2042,[1]Printers!L:L,[1]Printers!P:P,,0),ROUND(_xlfn.XLOOKUP([1]Parameters!B2042,[1]Printers!L:L,[1]Printers!Q:Q,,0)*I2042/10,0)*10,_xlfn.XLOOKUP([1]Parameters!B2042,[1]Printers!L:L,[1]Printers!P:P,,0)),"")</f>
        <v/>
      </c>
      <c r="K2042">
        <f>IF(SUM(E2042:J2042)&lt;&gt;0,VLOOKUP(A2042,[1]!T_Printers[#Data],10,FALSE)+VLOOKUP(C2042,[1]!T_Resins[#Data],10,FALSE),"")</f>
        <v>7</v>
      </c>
      <c r="L2042">
        <f>IF(SUM(E2042:J2042)&lt;&gt;0,VLOOKUP(A2042,[1]!T_Printers[#Data],11,FALSE),"")</f>
        <v>9</v>
      </c>
      <c r="M2042">
        <f>IF(SUM(E2042:J2042)&lt;&gt;0,VLOOKUP(C2042,[1]!T_Resins[#Data],8,FALSE),"")</f>
        <v>60</v>
      </c>
      <c r="N2042">
        <f>IF(_xlfn.XLOOKUP(B2042,[1]Printers!$L:$L,[1]Printers!$R:$R,0,0)&gt;0,[1]Parameters!M2042,IF(SUM(E2042:J2042)&lt;&gt;0,VLOOKUP(C2042,[1]!T_Resins[#Data],9,FALSE),""))</f>
        <v>60</v>
      </c>
      <c r="O2042" t="str">
        <f t="shared" si="31"/>
        <v>EPAXX1564K</v>
      </c>
    </row>
    <row r="2043" spans="1:15" x14ac:dyDescent="0.25">
      <c r="A2043" t="str">
        <f t="array" ref="A2043">IF(ROW()-1&gt;COUNTA([1]!T_Printers[Printers])*COUNTA([1]!T_Resins[Resins]),"",INDEX([1]!T_Printers[Printers],INT((ROW()-2)/COUNTA([1]!T_Resins[Resins])+1)))</f>
        <v>EPAX X156 4K</v>
      </c>
      <c r="B2043" t="str">
        <f>_xlfn.XLOOKUP(A2043,[1]!T_Printers[Printers],[1]!T_Printers[Icon link],,0)</f>
        <v>EPAXX1564K</v>
      </c>
      <c r="C2043" t="str">
        <f t="array" ref="C2043">IF(ROW()-1&gt;COUNTA([1]!T_Printers[Printers])*COUNTA([1]!T_Resins[Resins]),"",INDEX([1]!T_Resins[Resins],MOD(ROW()-2,COUNTA([1]!T_Resins[Resins]))+1))</f>
        <v>Dental Sand A1-A2</v>
      </c>
      <c r="D2043">
        <f>IF(SUM(E2043:J2043)&lt;&gt;0,IF(ROW()-1&gt;COUNTA([1]!T_Printers[Printers])*COUNTA([1]!T_Resins[Resins]),"",2),"")</f>
        <v>2</v>
      </c>
      <c r="E2043" cm="1">
        <f t="array" ref="E2043">IFERROR(IF(ROW()-1&gt;COUNTA([1]!T_Printers[Printers])*COUNTA([1]!T_Resins[Resins]),"",_xlfn.IFS(ROUND(VLOOKUP(C2043,[1]!T_Resins[#Data],2,FALSE)/VLOOKUP(A2043,[1]!T_Printers[#Data],5,FALSE),1)&lt;=_xlfn.XLOOKUP(B2043,[1]Printers!L:L,[1]Printers!O:O,1,0,),ROUND(VLOOKUP(C2043,[1]!T_Resins[#Data],2,FALSE)/VLOOKUP(A2043,[1]!T_Printers[#Data],5,FALSE),1),ROUND(VLOOKUP(C2043,[1]!T_Resins[#Data],2,FALSE)/VLOOKUP(A2043,[1]!T_Printers[#Data],5,FALSE),1)&gt;_xlfn.XLOOKUP(B2043,[1]Printers!L:L,[1]Printers!O:O,1,0,),10)),"Используйте слой 100 мкм")</f>
        <v>2.6</v>
      </c>
      <c r="F2043">
        <f>IFERROR(IF(ROUND(_xlfn.XLOOKUP([1]Parameters!B2043,[1]Printers!L:L,[1]Printers!Q:Q,,0)*E2043/10,0)*10&lt;_xlfn.XLOOKUP([1]Parameters!B2043,[1]Printers!L:L,[1]Printers!P:P,,0),ROUND(_xlfn.XLOOKUP([1]Parameters!B2043,[1]Printers!L:L,[1]Printers!Q:Q,,0)*E2043/10,0)*10,_xlfn.XLOOKUP([1]Parameters!B2043,[1]Printers!L:L,[1]Printers!P:P,,0)),"")</f>
        <v>20</v>
      </c>
      <c r="G2043" cm="1">
        <f t="array" ref="G2043">IFERROR(IF(ROW()-1&gt;COUNTA([1]!T_Printers[Printers])*COUNTA([1]!T_Resins[Resins]),"",_xlfn.IFS(ROUND(VLOOKUP(C2043,[1]!T_Resins[#Data],3,FALSE)/VLOOKUP(A2043,[1]!T_Printers[#Data],5,FALSE),1)&lt;=_xlfn.XLOOKUP(B2043,[1]Printers!L:L,[1]Printers!O:O,1,0,),ROUND(VLOOKUP(C2043,[1]!T_Resins[#Data],3,FALSE)/VLOOKUP(A2043,[1]!T_Printers[#Data],5,FALSE),1),ROUND(VLOOKUP(C2043,[1]!T_Resins[#Data],3,FALSE)/VLOOKUP(A2043,[1]!T_Printers[#Data],5,FALSE),1)&gt;_xlfn.XLOOKUP(B2043,[1]Printers!L:L,[1]Printers!O:O,1,0,),10)),"")</f>
        <v>3.4</v>
      </c>
      <c r="H2043">
        <f>IFERROR(IF(ROUND(_xlfn.XLOOKUP([1]Parameters!B2043,[1]Printers!L:L,[1]Printers!Q:Q,,0)*G2043/10,0)*10&lt;_xlfn.XLOOKUP([1]Parameters!B2043,[1]Printers!L:L,[1]Printers!P:P,,0),ROUND(_xlfn.XLOOKUP([1]Parameters!B2043,[1]Printers!L:L,[1]Printers!Q:Q,,0)*G2043/10,0)*10,_xlfn.XLOOKUP([1]Parameters!B2043,[1]Printers!L:L,[1]Printers!P:P,,0)),"")</f>
        <v>30</v>
      </c>
      <c r="I2043" s="3" t="str" cm="1">
        <f t="array" ref="I2043">IFERROR(IF(ROW()-1&gt;COUNTA([1]!T_Printers[Printers])*COUNTA([1]!T_Resins[Resins]),"",_xlfn.IFS(ROUND(VLOOKUP(C2043,[1]!T_Resins[#Data],4,FALSE)/VLOOKUP(A2043,[1]!T_Printers[#Data],5,FALSE),1)&lt;=_xlfn.XLOOKUP(B2043,[1]Printers!L:L,[1]Printers!O:O,1,0,),ROUND(VLOOKUP(C2043,[1]!T_Resins[#Data],4,FALSE)/VLOOKUP(A2043,[1]!T_Printers[#Data],5,FALSE),1),ROUND(VLOOKUP(C2043,[1]!T_Resins[#Data],4,FALSE)/VLOOKUP(A2043,[1]!T_Printers[#Data],5,FALSE),1)&gt;_xlfn.XLOOKUP(B2043,[1]Printers!L:L,[1]Printers!O:O,1,0,),"")),"")</f>
        <v/>
      </c>
      <c r="J2043" t="str">
        <f>IFERROR(IF(ROUND(_xlfn.XLOOKUP([1]Parameters!B2043,[1]Printers!L:L,[1]Printers!Q:Q,,0)*I2043/10,0)*10&lt;_xlfn.XLOOKUP([1]Parameters!B2043,[1]Printers!L:L,[1]Printers!P:P,,0),ROUND(_xlfn.XLOOKUP([1]Parameters!B2043,[1]Printers!L:L,[1]Printers!Q:Q,,0)*I2043/10,0)*10,_xlfn.XLOOKUP([1]Parameters!B2043,[1]Printers!L:L,[1]Printers!P:P,,0)),"")</f>
        <v/>
      </c>
      <c r="K2043">
        <f>IF(SUM(E2043:J2043)&lt;&gt;0,VLOOKUP(A2043,[1]!T_Printers[#Data],10,FALSE)+VLOOKUP(C2043,[1]!T_Resins[#Data],10,FALSE),"")</f>
        <v>8</v>
      </c>
      <c r="L2043">
        <f>IF(SUM(E2043:J2043)&lt;&gt;0,VLOOKUP(A2043,[1]!T_Printers[#Data],11,FALSE),"")</f>
        <v>9</v>
      </c>
      <c r="M2043">
        <f>IF(SUM(E2043:J2043)&lt;&gt;0,VLOOKUP(C2043,[1]!T_Resins[#Data],8,FALSE),"")</f>
        <v>120</v>
      </c>
      <c r="N2043">
        <f>IF(_xlfn.XLOOKUP(B2043,[1]Printers!$L:$L,[1]Printers!$R:$R,0,0)&gt;0,[1]Parameters!M2043,IF(SUM(E2043:J2043)&lt;&gt;0,VLOOKUP(C2043,[1]!T_Resins[#Data],9,FALSE),""))</f>
        <v>180</v>
      </c>
      <c r="O2043" t="str">
        <f t="shared" si="31"/>
        <v>EPAXX1564K</v>
      </c>
    </row>
    <row r="2044" spans="1:15" x14ac:dyDescent="0.25">
      <c r="A2044" t="str">
        <f t="array" ref="A2044">IF(ROW()-1&gt;COUNTA([1]!T_Printers[Printers])*COUNTA([1]!T_Resins[Resins]),"",INDEX([1]!T_Printers[Printers],INT((ROW()-2)/COUNTA([1]!T_Resins[Resins])+1)))</f>
        <v>EPAX X156 4K</v>
      </c>
      <c r="B2044" t="str">
        <f>_xlfn.XLOOKUP(A2044,[1]!T_Printers[Printers],[1]!T_Printers[Icon link],,0)</f>
        <v>EPAXX1564K</v>
      </c>
      <c r="C2044" t="str">
        <f t="array" ref="C2044">IF(ROW()-1&gt;COUNTA([1]!T_Printers[Printers])*COUNTA([1]!T_Resins[Resins]),"",INDEX([1]!T_Resins[Resins],MOD(ROW()-2,COUNTA([1]!T_Resins[Resins]))+1))</f>
        <v xml:space="preserve">Dental Sand A1-A2 (Обновленная версия) </v>
      </c>
      <c r="D2044">
        <f>IF(SUM(E2044:J2044)&lt;&gt;0,IF(ROW()-1&gt;COUNTA([1]!T_Printers[Printers])*COUNTA([1]!T_Resins[Resins]),"",2),"")</f>
        <v>2</v>
      </c>
      <c r="E2044" cm="1">
        <f t="array" ref="E2044">IFERROR(IF(ROW()-1&gt;COUNTA([1]!T_Printers[Printers])*COUNTA([1]!T_Resins[Resins]),"",_xlfn.IFS(ROUND(VLOOKUP(C2044,[1]!T_Resins[#Data],2,FALSE)/VLOOKUP(A2044,[1]!T_Printers[#Data],5,FALSE),1)&lt;=_xlfn.XLOOKUP(B2044,[1]Printers!L:L,[1]Printers!O:O,1,0,),ROUND(VLOOKUP(C2044,[1]!T_Resins[#Data],2,FALSE)/VLOOKUP(A2044,[1]!T_Printers[#Data],5,FALSE),1),ROUND(VLOOKUP(C2044,[1]!T_Resins[#Data],2,FALSE)/VLOOKUP(A2044,[1]!T_Printers[#Data],5,FALSE),1)&gt;_xlfn.XLOOKUP(B2044,[1]Printers!L:L,[1]Printers!O:O,1,0,),10)),"Используйте слой 100 мкм")</f>
        <v>7</v>
      </c>
      <c r="F2044">
        <f>IFERROR(IF(ROUND(_xlfn.XLOOKUP([1]Parameters!B2044,[1]Printers!L:L,[1]Printers!Q:Q,,0)*E2044/10,0)*10&lt;_xlfn.XLOOKUP([1]Parameters!B2044,[1]Printers!L:L,[1]Printers!P:P,,0),ROUND(_xlfn.XLOOKUP([1]Parameters!B2044,[1]Printers!L:L,[1]Printers!Q:Q,,0)*E2044/10,0)*10,_xlfn.XLOOKUP([1]Parameters!B2044,[1]Printers!L:L,[1]Printers!P:P,,0)),"")</f>
        <v>60</v>
      </c>
      <c r="G2044" cm="1">
        <f t="array" ref="G2044">IFERROR(IF(ROW()-1&gt;COUNTA([1]!T_Printers[Printers])*COUNTA([1]!T_Resins[Resins]),"",_xlfn.IFS(ROUND(VLOOKUP(C2044,[1]!T_Resins[#Data],3,FALSE)/VLOOKUP(A2044,[1]!T_Printers[#Data],5,FALSE),1)&lt;=_xlfn.XLOOKUP(B2044,[1]Printers!L:L,[1]Printers!O:O,1,0,),ROUND(VLOOKUP(C2044,[1]!T_Resins[#Data],3,FALSE)/VLOOKUP(A2044,[1]!T_Printers[#Data],5,FALSE),1),ROUND(VLOOKUP(C2044,[1]!T_Resins[#Data],3,FALSE)/VLOOKUP(A2044,[1]!T_Printers[#Data],5,FALSE),1)&gt;_xlfn.XLOOKUP(B2044,[1]Printers!L:L,[1]Printers!O:O,1,0,),10)),"")</f>
        <v>7.4</v>
      </c>
      <c r="H2044">
        <f>IFERROR(IF(ROUND(_xlfn.XLOOKUP([1]Parameters!B2044,[1]Printers!L:L,[1]Printers!Q:Q,,0)*G2044/10,0)*10&lt;_xlfn.XLOOKUP([1]Parameters!B2044,[1]Printers!L:L,[1]Printers!P:P,,0),ROUND(_xlfn.XLOOKUP([1]Parameters!B2044,[1]Printers!L:L,[1]Printers!Q:Q,,0)*G2044/10,0)*10,_xlfn.XLOOKUP([1]Parameters!B2044,[1]Printers!L:L,[1]Printers!P:P,,0)),"")</f>
        <v>70</v>
      </c>
      <c r="I2044" s="3" t="str" cm="1">
        <f t="array" ref="I2044">IFERROR(IF(ROW()-1&gt;COUNTA([1]!T_Printers[Printers])*COUNTA([1]!T_Resins[Resins]),"",_xlfn.IFS(ROUND(VLOOKUP(C2044,[1]!T_Resins[#Data],4,FALSE)/VLOOKUP(A2044,[1]!T_Printers[#Data],5,FALSE),1)&lt;=_xlfn.XLOOKUP(B2044,[1]Printers!L:L,[1]Printers!O:O,1,0,),ROUND(VLOOKUP(C2044,[1]!T_Resins[#Data],4,FALSE)/VLOOKUP(A2044,[1]!T_Printers[#Data],5,FALSE),1),ROUND(VLOOKUP(C2044,[1]!T_Resins[#Data],4,FALSE)/VLOOKUP(A2044,[1]!T_Printers[#Data],5,FALSE),1)&gt;_xlfn.XLOOKUP(B2044,[1]Printers!L:L,[1]Printers!O:O,1,0,),"")),"")</f>
        <v/>
      </c>
      <c r="J2044" t="str">
        <f>IFERROR(IF(ROUND(_xlfn.XLOOKUP([1]Parameters!B2044,[1]Printers!L:L,[1]Printers!Q:Q,,0)*I2044/10,0)*10&lt;_xlfn.XLOOKUP([1]Parameters!B2044,[1]Printers!L:L,[1]Printers!P:P,,0),ROUND(_xlfn.XLOOKUP([1]Parameters!B2044,[1]Printers!L:L,[1]Printers!Q:Q,,0)*I2044/10,0)*10,_xlfn.XLOOKUP([1]Parameters!B2044,[1]Printers!L:L,[1]Printers!P:P,,0)),"")</f>
        <v/>
      </c>
      <c r="K2044">
        <f>IF(SUM(E2044:J2044)&lt;&gt;0,VLOOKUP(A2044,[1]!T_Printers[#Data],10,FALSE)+VLOOKUP(C2044,[1]!T_Resins[#Data],10,FALSE),"")</f>
        <v>8</v>
      </c>
      <c r="L2044">
        <f>IF(SUM(E2044:J2044)&lt;&gt;0,VLOOKUP(A2044,[1]!T_Printers[#Data],11,FALSE),"")</f>
        <v>9</v>
      </c>
      <c r="M2044">
        <f>IF(SUM(E2044:J2044)&lt;&gt;0,VLOOKUP(C2044,[1]!T_Resins[#Data],8,FALSE),"")</f>
        <v>120</v>
      </c>
      <c r="N2044">
        <f>IF(_xlfn.XLOOKUP(B2044,[1]Printers!$L:$L,[1]Printers!$R:$R,0,0)&gt;0,[1]Parameters!M2044,IF(SUM(E2044:J2044)&lt;&gt;0,VLOOKUP(C2044,[1]!T_Resins[#Data],9,FALSE),""))</f>
        <v>180</v>
      </c>
      <c r="O2044" t="str">
        <f t="shared" si="31"/>
        <v>EPAXX1564K</v>
      </c>
    </row>
    <row r="2045" spans="1:15" x14ac:dyDescent="0.25">
      <c r="A2045" t="str">
        <f t="array" ref="A2045">IF(ROW()-1&gt;COUNTA([1]!T_Printers[Printers])*COUNTA([1]!T_Resins[Resins]),"",INDEX([1]!T_Printers[Printers],INT((ROW()-2)/COUNTA([1]!T_Resins[Resins])+1)))</f>
        <v>EPAX X156 4K</v>
      </c>
      <c r="B2045" t="str">
        <f>_xlfn.XLOOKUP(A2045,[1]!T_Printers[Printers],[1]!T_Printers[Icon link],,0)</f>
        <v>EPAXX1564K</v>
      </c>
      <c r="C2045" t="str">
        <f t="array" ref="C2045">IF(ROW()-1&gt;COUNTA([1]!T_Printers[Printers])*COUNTA([1]!T_Resins[Resins]),"",INDEX([1]!T_Resins[Resins],MOD(ROW()-2,COUNTA([1]!T_Resins[Resins]))+1))</f>
        <v>Dental Sand A3</v>
      </c>
      <c r="D2045">
        <f>IF(SUM(E2045:J2045)&lt;&gt;0,IF(ROW()-1&gt;COUNTA([1]!T_Printers[Printers])*COUNTA([1]!T_Resins[Resins]),"",2),"")</f>
        <v>2</v>
      </c>
      <c r="E2045" cm="1">
        <f t="array" ref="E2045">IFERROR(IF(ROW()-1&gt;COUNTA([1]!T_Printers[Printers])*COUNTA([1]!T_Resins[Resins]),"",_xlfn.IFS(ROUND(VLOOKUP(C2045,[1]!T_Resins[#Data],2,FALSE)/VLOOKUP(A2045,[1]!T_Printers[#Data],5,FALSE),1)&lt;=_xlfn.XLOOKUP(B2045,[1]Printers!L:L,[1]Printers!O:O,1,0,),ROUND(VLOOKUP(C2045,[1]!T_Resins[#Data],2,FALSE)/VLOOKUP(A2045,[1]!T_Printers[#Data],5,FALSE),1),ROUND(VLOOKUP(C2045,[1]!T_Resins[#Data],2,FALSE)/VLOOKUP(A2045,[1]!T_Printers[#Data],5,FALSE),1)&gt;_xlfn.XLOOKUP(B2045,[1]Printers!L:L,[1]Printers!O:O,1,0,),10)),"Используйте слой 100 мкм")</f>
        <v>2.6</v>
      </c>
      <c r="F2045">
        <f>IFERROR(IF(ROUND(_xlfn.XLOOKUP([1]Parameters!B2045,[1]Printers!L:L,[1]Printers!Q:Q,,0)*E2045/10,0)*10&lt;_xlfn.XLOOKUP([1]Parameters!B2045,[1]Printers!L:L,[1]Printers!P:P,,0),ROUND(_xlfn.XLOOKUP([1]Parameters!B2045,[1]Printers!L:L,[1]Printers!Q:Q,,0)*E2045/10,0)*10,_xlfn.XLOOKUP([1]Parameters!B2045,[1]Printers!L:L,[1]Printers!P:P,,0)),"")</f>
        <v>20</v>
      </c>
      <c r="G2045" cm="1">
        <f t="array" ref="G2045">IFERROR(IF(ROW()-1&gt;COUNTA([1]!T_Printers[Printers])*COUNTA([1]!T_Resins[Resins]),"",_xlfn.IFS(ROUND(VLOOKUP(C2045,[1]!T_Resins[#Data],3,FALSE)/VLOOKUP(A2045,[1]!T_Printers[#Data],5,FALSE),1)&lt;=_xlfn.XLOOKUP(B2045,[1]Printers!L:L,[1]Printers!O:O,1,0,),ROUND(VLOOKUP(C2045,[1]!T_Resins[#Data],3,FALSE)/VLOOKUP(A2045,[1]!T_Printers[#Data],5,FALSE),1),ROUND(VLOOKUP(C2045,[1]!T_Resins[#Data],3,FALSE)/VLOOKUP(A2045,[1]!T_Printers[#Data],5,FALSE),1)&gt;_xlfn.XLOOKUP(B2045,[1]Printers!L:L,[1]Printers!O:O,1,0,),10)),"")</f>
        <v>3.4</v>
      </c>
      <c r="H2045">
        <f>IFERROR(IF(ROUND(_xlfn.XLOOKUP([1]Parameters!B2045,[1]Printers!L:L,[1]Printers!Q:Q,,0)*G2045/10,0)*10&lt;_xlfn.XLOOKUP([1]Parameters!B2045,[1]Printers!L:L,[1]Printers!P:P,,0),ROUND(_xlfn.XLOOKUP([1]Parameters!B2045,[1]Printers!L:L,[1]Printers!Q:Q,,0)*G2045/10,0)*10,_xlfn.XLOOKUP([1]Parameters!B2045,[1]Printers!L:L,[1]Printers!P:P,,0)),"")</f>
        <v>30</v>
      </c>
      <c r="I2045" s="3" t="str" cm="1">
        <f t="array" ref="I2045">IFERROR(IF(ROW()-1&gt;COUNTA([1]!T_Printers[Printers])*COUNTA([1]!T_Resins[Resins]),"",_xlfn.IFS(ROUND(VLOOKUP(C2045,[1]!T_Resins[#Data],4,FALSE)/VLOOKUP(A2045,[1]!T_Printers[#Data],5,FALSE),1)&lt;=_xlfn.XLOOKUP(B2045,[1]Printers!L:L,[1]Printers!O:O,1,0,),ROUND(VLOOKUP(C2045,[1]!T_Resins[#Data],4,FALSE)/VLOOKUP(A2045,[1]!T_Printers[#Data],5,FALSE),1),ROUND(VLOOKUP(C2045,[1]!T_Resins[#Data],4,FALSE)/VLOOKUP(A2045,[1]!T_Printers[#Data],5,FALSE),1)&gt;_xlfn.XLOOKUP(B2045,[1]Printers!L:L,[1]Printers!O:O,1,0,),"")),"")</f>
        <v/>
      </c>
      <c r="J2045" t="str">
        <f>IFERROR(IF(ROUND(_xlfn.XLOOKUP([1]Parameters!B2045,[1]Printers!L:L,[1]Printers!Q:Q,,0)*I2045/10,0)*10&lt;_xlfn.XLOOKUP([1]Parameters!B2045,[1]Printers!L:L,[1]Printers!P:P,,0),ROUND(_xlfn.XLOOKUP([1]Parameters!B2045,[1]Printers!L:L,[1]Printers!Q:Q,,0)*I2045/10,0)*10,_xlfn.XLOOKUP([1]Parameters!B2045,[1]Printers!L:L,[1]Printers!P:P,,0)),"")</f>
        <v/>
      </c>
      <c r="K2045">
        <f>IF(SUM(E2045:J2045)&lt;&gt;0,VLOOKUP(A2045,[1]!T_Printers[#Data],10,FALSE)+VLOOKUP(C2045,[1]!T_Resins[#Data],10,FALSE),"")</f>
        <v>8</v>
      </c>
      <c r="L2045">
        <f>IF(SUM(E2045:J2045)&lt;&gt;0,VLOOKUP(A2045,[1]!T_Printers[#Data],11,FALSE),"")</f>
        <v>9</v>
      </c>
      <c r="M2045">
        <f>IF(SUM(E2045:J2045)&lt;&gt;0,VLOOKUP(C2045,[1]!T_Resins[#Data],8,FALSE),"")</f>
        <v>120</v>
      </c>
      <c r="N2045">
        <f>IF(_xlfn.XLOOKUP(B2045,[1]Printers!$L:$L,[1]Printers!$R:$R,0,0)&gt;0,[1]Parameters!M2045,IF(SUM(E2045:J2045)&lt;&gt;0,VLOOKUP(C2045,[1]!T_Resins[#Data],9,FALSE),""))</f>
        <v>180</v>
      </c>
      <c r="O2045" t="str">
        <f t="shared" si="31"/>
        <v>EPAXX1564K</v>
      </c>
    </row>
    <row r="2046" spans="1:15" x14ac:dyDescent="0.25">
      <c r="A2046" t="str">
        <f t="array" ref="A2046">IF(ROW()-1&gt;COUNTA([1]!T_Printers[Printers])*COUNTA([1]!T_Resins[Resins]),"",INDEX([1]!T_Printers[Printers],INT((ROW()-2)/COUNTA([1]!T_Resins[Resins])+1)))</f>
        <v>EPAX X156 4K</v>
      </c>
      <c r="B2046" t="str">
        <f>_xlfn.XLOOKUP(A2046,[1]!T_Printers[Printers],[1]!T_Printers[Icon link],,0)</f>
        <v>EPAXX1564K</v>
      </c>
      <c r="C2046" t="str">
        <f t="array" ref="C2046">IF(ROW()-1&gt;COUNTA([1]!T_Printers[Printers])*COUNTA([1]!T_Resins[Resins]),"",INDEX([1]!T_Resins[Resins],MOD(ROW()-2,COUNTA([1]!T_Resins[Resins]))+1))</f>
        <v xml:space="preserve">Dental Sand A3 (Обновленная версия) </v>
      </c>
      <c r="D2046">
        <f>IF(SUM(E2046:J2046)&lt;&gt;0,IF(ROW()-1&gt;COUNTA([1]!T_Printers[Printers])*COUNTA([1]!T_Resins[Resins]),"",2),"")</f>
        <v>2</v>
      </c>
      <c r="E2046" cm="1">
        <f t="array" ref="E2046">IFERROR(IF(ROW()-1&gt;COUNTA([1]!T_Printers[Printers])*COUNTA([1]!T_Resins[Resins]),"",_xlfn.IFS(ROUND(VLOOKUP(C2046,[1]!T_Resins[#Data],2,FALSE)/VLOOKUP(A2046,[1]!T_Printers[#Data],5,FALSE),1)&lt;=_xlfn.XLOOKUP(B2046,[1]Printers!L:L,[1]Printers!O:O,1,0,),ROUND(VLOOKUP(C2046,[1]!T_Resins[#Data],2,FALSE)/VLOOKUP(A2046,[1]!T_Printers[#Data],5,FALSE),1),ROUND(VLOOKUP(C2046,[1]!T_Resins[#Data],2,FALSE)/VLOOKUP(A2046,[1]!T_Printers[#Data],5,FALSE),1)&gt;_xlfn.XLOOKUP(B2046,[1]Printers!L:L,[1]Printers!O:O,1,0,),10)),"Используйте слой 100 мкм")</f>
        <v>7</v>
      </c>
      <c r="F2046">
        <f>IFERROR(IF(ROUND(_xlfn.XLOOKUP([1]Parameters!B2046,[1]Printers!L:L,[1]Printers!Q:Q,,0)*E2046/10,0)*10&lt;_xlfn.XLOOKUP([1]Parameters!B2046,[1]Printers!L:L,[1]Printers!P:P,,0),ROUND(_xlfn.XLOOKUP([1]Parameters!B2046,[1]Printers!L:L,[1]Printers!Q:Q,,0)*E2046/10,0)*10,_xlfn.XLOOKUP([1]Parameters!B2046,[1]Printers!L:L,[1]Printers!P:P,,0)),"")</f>
        <v>60</v>
      </c>
      <c r="G2046" cm="1">
        <f t="array" ref="G2046">IFERROR(IF(ROW()-1&gt;COUNTA([1]!T_Printers[Printers])*COUNTA([1]!T_Resins[Resins]),"",_xlfn.IFS(ROUND(VLOOKUP(C2046,[1]!T_Resins[#Data],3,FALSE)/VLOOKUP(A2046,[1]!T_Printers[#Data],5,FALSE),1)&lt;=_xlfn.XLOOKUP(B2046,[1]Printers!L:L,[1]Printers!O:O,1,0,),ROUND(VLOOKUP(C2046,[1]!T_Resins[#Data],3,FALSE)/VLOOKUP(A2046,[1]!T_Printers[#Data],5,FALSE),1),ROUND(VLOOKUP(C2046,[1]!T_Resins[#Data],3,FALSE)/VLOOKUP(A2046,[1]!T_Printers[#Data],5,FALSE),1)&gt;_xlfn.XLOOKUP(B2046,[1]Printers!L:L,[1]Printers!O:O,1,0,),10)),"")</f>
        <v>7.4</v>
      </c>
      <c r="H2046">
        <f>IFERROR(IF(ROUND(_xlfn.XLOOKUP([1]Parameters!B2046,[1]Printers!L:L,[1]Printers!Q:Q,,0)*G2046/10,0)*10&lt;_xlfn.XLOOKUP([1]Parameters!B2046,[1]Printers!L:L,[1]Printers!P:P,,0),ROUND(_xlfn.XLOOKUP([1]Parameters!B2046,[1]Printers!L:L,[1]Printers!Q:Q,,0)*G2046/10,0)*10,_xlfn.XLOOKUP([1]Parameters!B2046,[1]Printers!L:L,[1]Printers!P:P,,0)),"")</f>
        <v>70</v>
      </c>
      <c r="I2046" s="3" t="str" cm="1">
        <f t="array" ref="I2046">IFERROR(IF(ROW()-1&gt;COUNTA([1]!T_Printers[Printers])*COUNTA([1]!T_Resins[Resins]),"",_xlfn.IFS(ROUND(VLOOKUP(C2046,[1]!T_Resins[#Data],4,FALSE)/VLOOKUP(A2046,[1]!T_Printers[#Data],5,FALSE),1)&lt;=_xlfn.XLOOKUP(B2046,[1]Printers!L:L,[1]Printers!O:O,1,0,),ROUND(VLOOKUP(C2046,[1]!T_Resins[#Data],4,FALSE)/VLOOKUP(A2046,[1]!T_Printers[#Data],5,FALSE),1),ROUND(VLOOKUP(C2046,[1]!T_Resins[#Data],4,FALSE)/VLOOKUP(A2046,[1]!T_Printers[#Data],5,FALSE),1)&gt;_xlfn.XLOOKUP(B2046,[1]Printers!L:L,[1]Printers!O:O,1,0,),"")),"")</f>
        <v/>
      </c>
      <c r="J2046" t="str">
        <f>IFERROR(IF(ROUND(_xlfn.XLOOKUP([1]Parameters!B2046,[1]Printers!L:L,[1]Printers!Q:Q,,0)*I2046/10,0)*10&lt;_xlfn.XLOOKUP([1]Parameters!B2046,[1]Printers!L:L,[1]Printers!P:P,,0),ROUND(_xlfn.XLOOKUP([1]Parameters!B2046,[1]Printers!L:L,[1]Printers!Q:Q,,0)*I2046/10,0)*10,_xlfn.XLOOKUP([1]Parameters!B2046,[1]Printers!L:L,[1]Printers!P:P,,0)),"")</f>
        <v/>
      </c>
      <c r="K2046">
        <f>IF(SUM(E2046:J2046)&lt;&gt;0,VLOOKUP(A2046,[1]!T_Printers[#Data],10,FALSE)+VLOOKUP(C2046,[1]!T_Resins[#Data],10,FALSE),"")</f>
        <v>8</v>
      </c>
      <c r="L2046">
        <f>IF(SUM(E2046:J2046)&lt;&gt;0,VLOOKUP(A2046,[1]!T_Printers[#Data],11,FALSE),"")</f>
        <v>9</v>
      </c>
      <c r="M2046">
        <f>IF(SUM(E2046:J2046)&lt;&gt;0,VLOOKUP(C2046,[1]!T_Resins[#Data],8,FALSE),"")</f>
        <v>120</v>
      </c>
      <c r="N2046">
        <f>IF(_xlfn.XLOOKUP(B2046,[1]Printers!$L:$L,[1]Printers!$R:$R,0,0)&gt;0,[1]Parameters!M2046,IF(SUM(E2046:J2046)&lt;&gt;0,VLOOKUP(C2046,[1]!T_Resins[#Data],9,FALSE),""))</f>
        <v>180</v>
      </c>
      <c r="O2046" t="str">
        <f t="shared" si="31"/>
        <v>EPAXX1564K</v>
      </c>
    </row>
    <row r="2047" spans="1:15" x14ac:dyDescent="0.25">
      <c r="A2047" t="str">
        <f t="array" ref="A2047">IF(ROW()-1&gt;COUNTA([1]!T_Printers[Printers])*COUNTA([1]!T_Resins[Resins]),"",INDEX([1]!T_Printers[Printers],INT((ROW()-2)/COUNTA([1]!T_Resins[Resins])+1)))</f>
        <v>EPAX X156 4K</v>
      </c>
      <c r="B2047" t="str">
        <f>_xlfn.XLOOKUP(A2047,[1]!T_Printers[Printers],[1]!T_Printers[Icon link],,0)</f>
        <v>EPAXX1564K</v>
      </c>
      <c r="C2047" t="str">
        <f t="array" ref="C2047">IF(ROW()-1&gt;COUNTA([1]!T_Printers[Printers])*COUNTA([1]!T_Resins[Resins]),"",INDEX([1]!T_Resins[Resins],MOD(ROW()-2,COUNTA([1]!T_Resins[Resins]))+1))</f>
        <v>Dental Sand Pro A1-A2 (Crown LT)</v>
      </c>
      <c r="D2047">
        <f>IF(SUM(E2047:J2047)&lt;&gt;0,IF(ROW()-1&gt;COUNTA([1]!T_Printers[Printers])*COUNTA([1]!T_Resins[Resins]),"",2),"")</f>
        <v>2</v>
      </c>
      <c r="E2047" cm="1">
        <f t="array" ref="E2047">IFERROR(IF(ROW()-1&gt;COUNTA([1]!T_Printers[Printers])*COUNTA([1]!T_Resins[Resins]),"",_xlfn.IFS(ROUND(VLOOKUP(C2047,[1]!T_Resins[#Data],2,FALSE)/VLOOKUP(A2047,[1]!T_Printers[#Data],5,FALSE),1)&lt;=_xlfn.XLOOKUP(B2047,[1]Printers!L:L,[1]Printers!O:O,1,0,),ROUND(VLOOKUP(C2047,[1]!T_Resins[#Data],2,FALSE)/VLOOKUP(A2047,[1]!T_Printers[#Data],5,FALSE),1),ROUND(VLOOKUP(C2047,[1]!T_Resins[#Data],2,FALSE)/VLOOKUP(A2047,[1]!T_Printers[#Data],5,FALSE),1)&gt;_xlfn.XLOOKUP(B2047,[1]Printers!L:L,[1]Printers!O:O,1,0,),10)),"Используйте слой 100 мкм")</f>
        <v>11.6</v>
      </c>
      <c r="F2047">
        <f>IFERROR(IF(ROUND(_xlfn.XLOOKUP([1]Parameters!B2047,[1]Printers!L:L,[1]Printers!Q:Q,,0)*E2047/10,0)*10&lt;_xlfn.XLOOKUP([1]Parameters!B2047,[1]Printers!L:L,[1]Printers!P:P,,0),ROUND(_xlfn.XLOOKUP([1]Parameters!B2047,[1]Printers!L:L,[1]Printers!Q:Q,,0)*E2047/10,0)*10,_xlfn.XLOOKUP([1]Parameters!B2047,[1]Printers!L:L,[1]Printers!P:P,,0)),"")</f>
        <v>100</v>
      </c>
      <c r="G2047" cm="1">
        <f t="array" ref="G2047">IFERROR(IF(ROW()-1&gt;COUNTA([1]!T_Printers[Printers])*COUNTA([1]!T_Resins[Resins]),"",_xlfn.IFS(ROUND(VLOOKUP(C2047,[1]!T_Resins[#Data],3,FALSE)/VLOOKUP(A2047,[1]!T_Printers[#Data],5,FALSE),1)&lt;=_xlfn.XLOOKUP(B2047,[1]Printers!L:L,[1]Printers!O:O,1,0,),ROUND(VLOOKUP(C2047,[1]!T_Resins[#Data],3,FALSE)/VLOOKUP(A2047,[1]!T_Printers[#Data],5,FALSE),1),ROUND(VLOOKUP(C2047,[1]!T_Resins[#Data],3,FALSE)/VLOOKUP(A2047,[1]!T_Printers[#Data],5,FALSE),1)&gt;_xlfn.XLOOKUP(B2047,[1]Printers!L:L,[1]Printers!O:O,1,0,),10)),"")</f>
        <v>16.7</v>
      </c>
      <c r="H2047">
        <f>IFERROR(IF(ROUND(_xlfn.XLOOKUP([1]Parameters!B2047,[1]Printers!L:L,[1]Printers!Q:Q,,0)*G2047/10,0)*10&lt;_xlfn.XLOOKUP([1]Parameters!B2047,[1]Printers!L:L,[1]Printers!P:P,,0),ROUND(_xlfn.XLOOKUP([1]Parameters!B2047,[1]Printers!L:L,[1]Printers!Q:Q,,0)*G2047/10,0)*10,_xlfn.XLOOKUP([1]Parameters!B2047,[1]Printers!L:L,[1]Printers!P:P,,0)),"")</f>
        <v>100</v>
      </c>
      <c r="I2047" s="3" t="str" cm="1">
        <f t="array" ref="I2047">IFERROR(IF(ROW()-1&gt;COUNTA([1]!T_Printers[Printers])*COUNTA([1]!T_Resins[Resins]),"",_xlfn.IFS(ROUND(VLOOKUP(C2047,[1]!T_Resins[#Data],4,FALSE)/VLOOKUP(A2047,[1]!T_Printers[#Data],5,FALSE),1)&lt;=_xlfn.XLOOKUP(B2047,[1]Printers!L:L,[1]Printers!O:O,1,0,),ROUND(VLOOKUP(C2047,[1]!T_Resins[#Data],4,FALSE)/VLOOKUP(A2047,[1]!T_Printers[#Data],5,FALSE),1),ROUND(VLOOKUP(C2047,[1]!T_Resins[#Data],4,FALSE)/VLOOKUP(A2047,[1]!T_Printers[#Data],5,FALSE),1)&gt;_xlfn.XLOOKUP(B2047,[1]Printers!L:L,[1]Printers!O:O,1,0,),"")),"")</f>
        <v/>
      </c>
      <c r="J2047" t="str">
        <f>IFERROR(IF(ROUND(_xlfn.XLOOKUP([1]Parameters!B2047,[1]Printers!L:L,[1]Printers!Q:Q,,0)*I2047/10,0)*10&lt;_xlfn.XLOOKUP([1]Parameters!B2047,[1]Printers!L:L,[1]Printers!P:P,,0),ROUND(_xlfn.XLOOKUP([1]Parameters!B2047,[1]Printers!L:L,[1]Printers!Q:Q,,0)*I2047/10,0)*10,_xlfn.XLOOKUP([1]Parameters!B2047,[1]Printers!L:L,[1]Printers!P:P,,0)),"")</f>
        <v/>
      </c>
      <c r="K2047">
        <f>IF(SUM(E2047:J2047)&lt;&gt;0,VLOOKUP(A2047,[1]!T_Printers[#Data],10,FALSE)+VLOOKUP(C2047,[1]!T_Resins[#Data],10,FALSE),"")</f>
        <v>8</v>
      </c>
      <c r="L2047">
        <f>IF(SUM(E2047:J2047)&lt;&gt;0,VLOOKUP(A2047,[1]!T_Printers[#Data],11,FALSE),"")</f>
        <v>9</v>
      </c>
      <c r="M2047">
        <f>IF(SUM(E2047:J2047)&lt;&gt;0,VLOOKUP(C2047,[1]!T_Resins[#Data],8,FALSE),"")</f>
        <v>120</v>
      </c>
      <c r="N2047">
        <f>IF(_xlfn.XLOOKUP(B2047,[1]Printers!$L:$L,[1]Printers!$R:$R,0,0)&gt;0,[1]Parameters!M2047,IF(SUM(E2047:J2047)&lt;&gt;0,VLOOKUP(C2047,[1]!T_Resins[#Data],9,FALSE),""))</f>
        <v>180</v>
      </c>
      <c r="O2047" t="str">
        <f t="shared" si="31"/>
        <v>EPAXX1564K</v>
      </c>
    </row>
    <row r="2048" spans="1:15" x14ac:dyDescent="0.25">
      <c r="A2048" t="str">
        <f t="array" ref="A2048">IF(ROW()-1&gt;COUNTA([1]!T_Printers[Printers])*COUNTA([1]!T_Resins[Resins]),"",INDEX([1]!T_Printers[Printers],INT((ROW()-2)/COUNTA([1]!T_Resins[Resins])+1)))</f>
        <v>EPAX X156 4K</v>
      </c>
      <c r="B2048" t="str">
        <f>_xlfn.XLOOKUP(A2048,[1]!T_Printers[Printers],[1]!T_Printers[Icon link],,0)</f>
        <v>EPAXX1564K</v>
      </c>
      <c r="C2048" t="str">
        <f t="array" ref="C2048">IF(ROW()-1&gt;COUNTA([1]!T_Printers[Printers])*COUNTA([1]!T_Resins[Resins]),"",INDEX([1]!T_Resins[Resins],MOD(ROW()-2,COUNTA([1]!T_Resins[Resins]))+1))</f>
        <v>Dental Sand Pro A3 (Crown LT)</v>
      </c>
      <c r="D2048">
        <f>IF(SUM(E2048:J2048)&lt;&gt;0,IF(ROW()-1&gt;COUNTA([1]!T_Printers[Printers])*COUNTA([1]!T_Resins[Resins]),"",2),"")</f>
        <v>2</v>
      </c>
      <c r="E2048" cm="1">
        <f t="array" ref="E2048">IFERROR(IF(ROW()-1&gt;COUNTA([1]!T_Printers[Printers])*COUNTA([1]!T_Resins[Resins]),"",_xlfn.IFS(ROUND(VLOOKUP(C2048,[1]!T_Resins[#Data],2,FALSE)/VLOOKUP(A2048,[1]!T_Printers[#Data],5,FALSE),1)&lt;=_xlfn.XLOOKUP(B2048,[1]Printers!L:L,[1]Printers!O:O,1,0,),ROUND(VLOOKUP(C2048,[1]!T_Resins[#Data],2,FALSE)/VLOOKUP(A2048,[1]!T_Printers[#Data],5,FALSE),1),ROUND(VLOOKUP(C2048,[1]!T_Resins[#Data],2,FALSE)/VLOOKUP(A2048,[1]!T_Printers[#Data],5,FALSE),1)&gt;_xlfn.XLOOKUP(B2048,[1]Printers!L:L,[1]Printers!O:O,1,0,),10)),"Используйте слой 100 мкм")</f>
        <v>11.6</v>
      </c>
      <c r="F2048">
        <f>IFERROR(IF(ROUND(_xlfn.XLOOKUP([1]Parameters!B2048,[1]Printers!L:L,[1]Printers!Q:Q,,0)*E2048/10,0)*10&lt;_xlfn.XLOOKUP([1]Parameters!B2048,[1]Printers!L:L,[1]Printers!P:P,,0),ROUND(_xlfn.XLOOKUP([1]Parameters!B2048,[1]Printers!L:L,[1]Printers!Q:Q,,0)*E2048/10,0)*10,_xlfn.XLOOKUP([1]Parameters!B2048,[1]Printers!L:L,[1]Printers!P:P,,0)),"")</f>
        <v>100</v>
      </c>
      <c r="G2048" cm="1">
        <f t="array" ref="G2048">IFERROR(IF(ROW()-1&gt;COUNTA([1]!T_Printers[Printers])*COUNTA([1]!T_Resins[Resins]),"",_xlfn.IFS(ROUND(VLOOKUP(C2048,[1]!T_Resins[#Data],3,FALSE)/VLOOKUP(A2048,[1]!T_Printers[#Data],5,FALSE),1)&lt;=_xlfn.XLOOKUP(B2048,[1]Printers!L:L,[1]Printers!O:O,1,0,),ROUND(VLOOKUP(C2048,[1]!T_Resins[#Data],3,FALSE)/VLOOKUP(A2048,[1]!T_Printers[#Data],5,FALSE),1),ROUND(VLOOKUP(C2048,[1]!T_Resins[#Data],3,FALSE)/VLOOKUP(A2048,[1]!T_Printers[#Data],5,FALSE),1)&gt;_xlfn.XLOOKUP(B2048,[1]Printers!L:L,[1]Printers!O:O,1,0,),10)),"")</f>
        <v>16.7</v>
      </c>
      <c r="H2048">
        <f>IFERROR(IF(ROUND(_xlfn.XLOOKUP([1]Parameters!B2048,[1]Printers!L:L,[1]Printers!Q:Q,,0)*G2048/10,0)*10&lt;_xlfn.XLOOKUP([1]Parameters!B2048,[1]Printers!L:L,[1]Printers!P:P,,0),ROUND(_xlfn.XLOOKUP([1]Parameters!B2048,[1]Printers!L:L,[1]Printers!Q:Q,,0)*G2048/10,0)*10,_xlfn.XLOOKUP([1]Parameters!B2048,[1]Printers!L:L,[1]Printers!P:P,,0)),"")</f>
        <v>100</v>
      </c>
      <c r="I2048" s="3" t="str" cm="1">
        <f t="array" ref="I2048">IFERROR(IF(ROW()-1&gt;COUNTA([1]!T_Printers[Printers])*COUNTA([1]!T_Resins[Resins]),"",_xlfn.IFS(ROUND(VLOOKUP(C2048,[1]!T_Resins[#Data],4,FALSE)/VLOOKUP(A2048,[1]!T_Printers[#Data],5,FALSE),1)&lt;=_xlfn.XLOOKUP(B2048,[1]Printers!L:L,[1]Printers!O:O,1,0,),ROUND(VLOOKUP(C2048,[1]!T_Resins[#Data],4,FALSE)/VLOOKUP(A2048,[1]!T_Printers[#Data],5,FALSE),1),ROUND(VLOOKUP(C2048,[1]!T_Resins[#Data],4,FALSE)/VLOOKUP(A2048,[1]!T_Printers[#Data],5,FALSE),1)&gt;_xlfn.XLOOKUP(B2048,[1]Printers!L:L,[1]Printers!O:O,1,0,),"")),"")</f>
        <v/>
      </c>
      <c r="J2048" t="str">
        <f>IFERROR(IF(ROUND(_xlfn.XLOOKUP([1]Parameters!B2048,[1]Printers!L:L,[1]Printers!Q:Q,,0)*I2048/10,0)*10&lt;_xlfn.XLOOKUP([1]Parameters!B2048,[1]Printers!L:L,[1]Printers!P:P,,0),ROUND(_xlfn.XLOOKUP([1]Parameters!B2048,[1]Printers!L:L,[1]Printers!Q:Q,,0)*I2048/10,0)*10,_xlfn.XLOOKUP([1]Parameters!B2048,[1]Printers!L:L,[1]Printers!P:P,,0)),"")</f>
        <v/>
      </c>
      <c r="K2048">
        <f>IF(SUM(E2048:J2048)&lt;&gt;0,VLOOKUP(A2048,[1]!T_Printers[#Data],10,FALSE)+VLOOKUP(C2048,[1]!T_Resins[#Data],10,FALSE),"")</f>
        <v>8</v>
      </c>
      <c r="L2048">
        <f>IF(SUM(E2048:J2048)&lt;&gt;0,VLOOKUP(A2048,[1]!T_Printers[#Data],11,FALSE),"")</f>
        <v>9</v>
      </c>
      <c r="M2048">
        <f>IF(SUM(E2048:J2048)&lt;&gt;0,VLOOKUP(C2048,[1]!T_Resins[#Data],8,FALSE),"")</f>
        <v>120</v>
      </c>
      <c r="N2048">
        <f>IF(_xlfn.XLOOKUP(B2048,[1]Printers!$L:$L,[1]Printers!$R:$R,0,0)&gt;0,[1]Parameters!M2048,IF(SUM(E2048:J2048)&lt;&gt;0,VLOOKUP(C2048,[1]!T_Resins[#Data],9,FALSE),""))</f>
        <v>180</v>
      </c>
      <c r="O2048" t="str">
        <f t="shared" si="31"/>
        <v>EPAXX1564K</v>
      </c>
    </row>
    <row r="2049" spans="1:15" x14ac:dyDescent="0.25">
      <c r="A2049" t="str">
        <f t="array" ref="A2049">IF(ROW()-1&gt;COUNTA([1]!T_Printers[Printers])*COUNTA([1]!T_Resins[Resins]),"",INDEX([1]!T_Printers[Printers],INT((ROW()-2)/COUNTA([1]!T_Resins[Resins])+1)))</f>
        <v>EPAX X156 4K</v>
      </c>
      <c r="B2049" t="str">
        <f>_xlfn.XLOOKUP(A2049,[1]!T_Printers[Printers],[1]!T_Printers[Icon link],,0)</f>
        <v>EPAXX1564K</v>
      </c>
      <c r="C2049" t="str">
        <f t="array" ref="C2049">IF(ROW()-1&gt;COUNTA([1]!T_Printers[Printers])*COUNTA([1]!T_Resins[Resins]),"",INDEX([1]!T_Resins[Resins],MOD(ROW()-2,COUNTA([1]!T_Resins[Resins]))+1))</f>
        <v>Dental Splint Soft</v>
      </c>
      <c r="D2049">
        <f>IF(SUM(E2049:J2049)&lt;&gt;0,IF(ROW()-1&gt;COUNTA([1]!T_Printers[Printers])*COUNTA([1]!T_Resins[Resins]),"",2),"")</f>
        <v>2</v>
      </c>
      <c r="E2049" cm="1">
        <f t="array" ref="E2049">IFERROR(IF(ROW()-1&gt;COUNTA([1]!T_Printers[Printers])*COUNTA([1]!T_Resins[Resins]),"",_xlfn.IFS(ROUND(VLOOKUP(C2049,[1]!T_Resins[#Data],2,FALSE)/VLOOKUP(A2049,[1]!T_Printers[#Data],5,FALSE),1)&lt;=_xlfn.XLOOKUP(B2049,[1]Printers!L:L,[1]Printers!O:O,1,0,),ROUND(VLOOKUP(C2049,[1]!T_Resins[#Data],2,FALSE)/VLOOKUP(A2049,[1]!T_Printers[#Data],5,FALSE),1),ROUND(VLOOKUP(C2049,[1]!T_Resins[#Data],2,FALSE)/VLOOKUP(A2049,[1]!T_Printers[#Data],5,FALSE),1)&gt;_xlfn.XLOOKUP(B2049,[1]Printers!L:L,[1]Printers!O:O,1,0,),10)),"Используйте слой 100 мкм")</f>
        <v>7.8</v>
      </c>
      <c r="F2049">
        <f>IFERROR(IF(ROUND(_xlfn.XLOOKUP([1]Parameters!B2049,[1]Printers!L:L,[1]Printers!Q:Q,,0)*E2049/10,0)*10&lt;_xlfn.XLOOKUP([1]Parameters!B2049,[1]Printers!L:L,[1]Printers!P:P,,0),ROUND(_xlfn.XLOOKUP([1]Parameters!B2049,[1]Printers!L:L,[1]Printers!Q:Q,,0)*E2049/10,0)*10,_xlfn.XLOOKUP([1]Parameters!B2049,[1]Printers!L:L,[1]Printers!P:P,,0)),"")</f>
        <v>70</v>
      </c>
      <c r="G2049" cm="1">
        <f t="array" ref="G2049">IFERROR(IF(ROW()-1&gt;COUNTA([1]!T_Printers[Printers])*COUNTA([1]!T_Resins[Resins]),"",_xlfn.IFS(ROUND(VLOOKUP(C2049,[1]!T_Resins[#Data],3,FALSE)/VLOOKUP(A2049,[1]!T_Printers[#Data],5,FALSE),1)&lt;=_xlfn.XLOOKUP(B2049,[1]Printers!L:L,[1]Printers!O:O,1,0,),ROUND(VLOOKUP(C2049,[1]!T_Resins[#Data],3,FALSE)/VLOOKUP(A2049,[1]!T_Printers[#Data],5,FALSE),1),ROUND(VLOOKUP(C2049,[1]!T_Resins[#Data],3,FALSE)/VLOOKUP(A2049,[1]!T_Printers[#Data],5,FALSE),1)&gt;_xlfn.XLOOKUP(B2049,[1]Printers!L:L,[1]Printers!O:O,1,0,),10)),"")</f>
        <v>10.1</v>
      </c>
      <c r="H2049">
        <f>IFERROR(IF(ROUND(_xlfn.XLOOKUP([1]Parameters!B2049,[1]Printers!L:L,[1]Printers!Q:Q,,0)*G2049/10,0)*10&lt;_xlfn.XLOOKUP([1]Parameters!B2049,[1]Printers!L:L,[1]Printers!P:P,,0),ROUND(_xlfn.XLOOKUP([1]Parameters!B2049,[1]Printers!L:L,[1]Printers!Q:Q,,0)*G2049/10,0)*10,_xlfn.XLOOKUP([1]Parameters!B2049,[1]Printers!L:L,[1]Printers!P:P,,0)),"")</f>
        <v>90</v>
      </c>
      <c r="I2049" s="3" t="str" cm="1">
        <f t="array" ref="I2049">IFERROR(IF(ROW()-1&gt;COUNTA([1]!T_Printers[Printers])*COUNTA([1]!T_Resins[Resins]),"",_xlfn.IFS(ROUND(VLOOKUP(C2049,[1]!T_Resins[#Data],4,FALSE)/VLOOKUP(A2049,[1]!T_Printers[#Data],5,FALSE),1)&lt;=_xlfn.XLOOKUP(B2049,[1]Printers!L:L,[1]Printers!O:O,1,0,),ROUND(VLOOKUP(C2049,[1]!T_Resins[#Data],4,FALSE)/VLOOKUP(A2049,[1]!T_Printers[#Data],5,FALSE),1),ROUND(VLOOKUP(C2049,[1]!T_Resins[#Data],4,FALSE)/VLOOKUP(A2049,[1]!T_Printers[#Data],5,FALSE),1)&gt;_xlfn.XLOOKUP(B2049,[1]Printers!L:L,[1]Printers!O:O,1,0,),"")),"")</f>
        <v/>
      </c>
      <c r="J2049" t="str">
        <f>IFERROR(IF(ROUND(_xlfn.XLOOKUP([1]Parameters!B2049,[1]Printers!L:L,[1]Printers!Q:Q,,0)*I2049/10,0)*10&lt;_xlfn.XLOOKUP([1]Parameters!B2049,[1]Printers!L:L,[1]Printers!P:P,,0),ROUND(_xlfn.XLOOKUP([1]Parameters!B2049,[1]Printers!L:L,[1]Printers!Q:Q,,0)*I2049/10,0)*10,_xlfn.XLOOKUP([1]Parameters!B2049,[1]Printers!L:L,[1]Printers!P:P,,0)),"")</f>
        <v/>
      </c>
      <c r="K2049">
        <f>IF(SUM(E2049:J2049)&lt;&gt;0,VLOOKUP(A2049,[1]!T_Printers[#Data],10,FALSE)+VLOOKUP(C2049,[1]!T_Resins[#Data],10,FALSE),"")</f>
        <v>7</v>
      </c>
      <c r="L2049">
        <f>IF(SUM(E2049:J2049)&lt;&gt;0,VLOOKUP(A2049,[1]!T_Printers[#Data],11,FALSE),"")</f>
        <v>9</v>
      </c>
      <c r="M2049">
        <f>IF(SUM(E2049:J2049)&lt;&gt;0,VLOOKUP(C2049,[1]!T_Resins[#Data],8,FALSE),"")</f>
        <v>60</v>
      </c>
      <c r="N2049">
        <f>IF(_xlfn.XLOOKUP(B2049,[1]Printers!$L:$L,[1]Printers!$R:$R,0,0)&gt;0,[1]Parameters!M2049,IF(SUM(E2049:J2049)&lt;&gt;0,VLOOKUP(C2049,[1]!T_Resins[#Data],9,FALSE),""))</f>
        <v>60</v>
      </c>
      <c r="O2049" t="str">
        <f t="shared" si="31"/>
        <v>EPAXX1564K</v>
      </c>
    </row>
    <row r="2050" spans="1:15" x14ac:dyDescent="0.25">
      <c r="A2050" t="str">
        <f t="array" ref="A2050">IF(ROW()-1&gt;COUNTA([1]!T_Printers[Printers])*COUNTA([1]!T_Resins[Resins]),"",INDEX([1]!T_Printers[Printers],INT((ROW()-2)/COUNTA([1]!T_Resins[Resins])+1)))</f>
        <v>EPAX X156 4K</v>
      </c>
      <c r="B2050" t="str">
        <f>_xlfn.XLOOKUP(A2050,[1]!T_Printers[Printers],[1]!T_Printers[Icon link],,0)</f>
        <v>EPAXX1564K</v>
      </c>
      <c r="C2050" t="str">
        <f t="array" ref="C2050">IF(ROW()-1&gt;COUNTA([1]!T_Printers[Printers])*COUNTA([1]!T_Resins[Resins]),"",INDEX([1]!T_Resins[Resins],MOD(ROW()-2,COUNTA([1]!T_Resins[Resins]))+1))</f>
        <v>Dental Tray</v>
      </c>
      <c r="D2050">
        <f>IF(SUM(E2050:J2050)&lt;&gt;0,IF(ROW()-1&gt;COUNTA([1]!T_Printers[Printers])*COUNTA([1]!T_Resins[Resins]),"",2),"")</f>
        <v>2</v>
      </c>
      <c r="E2050" t="str" cm="1">
        <f t="array" ref="E2050">IFERROR(IF(ROW()-1&gt;COUNTA([1]!T_Printers[Printers])*COUNTA([1]!T_Resins[Resins]),"",_xlfn.IFS(ROUND(VLOOKUP(C2050,[1]!T_Resins[#Data],2,FALSE)/VLOOKUP(A2050,[1]!T_Printers[#Data],5,FALSE),1)&lt;=_xlfn.XLOOKUP(B2050,[1]Printers!L:L,[1]Printers!O:O,1,0,),ROUND(VLOOKUP(C2050,[1]!T_Resins[#Data],2,FALSE)/VLOOKUP(A2050,[1]!T_Printers[#Data],5,FALSE),1),ROUND(VLOOKUP(C2050,[1]!T_Resins[#Data],2,FALSE)/VLOOKUP(A2050,[1]!T_Printers[#Data],5,FALSE),1)&gt;_xlfn.XLOOKUP(B2050,[1]Printers!L:L,[1]Printers!O:O,1,0,),10)),"Используйте слой 100 мкм")</f>
        <v>Используйте слой 100 мкм</v>
      </c>
      <c r="F2050" t="str">
        <f>IFERROR(IF(ROUND(_xlfn.XLOOKUP([1]Parameters!B2050,[1]Printers!L:L,[1]Printers!Q:Q,,0)*E2050/10,0)*10&lt;_xlfn.XLOOKUP([1]Parameters!B2050,[1]Printers!L:L,[1]Printers!P:P,,0),ROUND(_xlfn.XLOOKUP([1]Parameters!B2050,[1]Printers!L:L,[1]Printers!Q:Q,,0)*E2050/10,0)*10,_xlfn.XLOOKUP([1]Parameters!B2050,[1]Printers!L:L,[1]Printers!P:P,,0)),"")</f>
        <v/>
      </c>
      <c r="G2050" cm="1">
        <f t="array" ref="G2050">IFERROR(IF(ROW()-1&gt;COUNTA([1]!T_Printers[Printers])*COUNTA([1]!T_Resins[Resins]),"",_xlfn.IFS(ROUND(VLOOKUP(C2050,[1]!T_Resins[#Data],3,FALSE)/VLOOKUP(A2050,[1]!T_Printers[#Data],5,FALSE),1)&lt;=_xlfn.XLOOKUP(B2050,[1]Printers!L:L,[1]Printers!O:O,1,0,),ROUND(VLOOKUP(C2050,[1]!T_Resins[#Data],3,FALSE)/VLOOKUP(A2050,[1]!T_Printers[#Data],5,FALSE),1),ROUND(VLOOKUP(C2050,[1]!T_Resins[#Data],3,FALSE)/VLOOKUP(A2050,[1]!T_Printers[#Data],5,FALSE),1)&gt;_xlfn.XLOOKUP(B2050,[1]Printers!L:L,[1]Printers!O:O,1,0,),10)),"")</f>
        <v>6.2</v>
      </c>
      <c r="H2050">
        <f>IFERROR(IF(ROUND(_xlfn.XLOOKUP([1]Parameters!B2050,[1]Printers!L:L,[1]Printers!Q:Q,,0)*G2050/10,0)*10&lt;_xlfn.XLOOKUP([1]Parameters!B2050,[1]Printers!L:L,[1]Printers!P:P,,0),ROUND(_xlfn.XLOOKUP([1]Parameters!B2050,[1]Printers!L:L,[1]Printers!Q:Q,,0)*G2050/10,0)*10,_xlfn.XLOOKUP([1]Parameters!B2050,[1]Printers!L:L,[1]Printers!P:P,,0)),"")</f>
        <v>60</v>
      </c>
      <c r="I2050" s="3" cm="1">
        <f t="array" ref="I2050">IFERROR(IF(ROW()-1&gt;COUNTA([1]!T_Printers[Printers])*COUNTA([1]!T_Resins[Resins]),"",_xlfn.IFS(ROUND(VLOOKUP(C2050,[1]!T_Resins[#Data],4,FALSE)/VLOOKUP(A2050,[1]!T_Printers[#Data],5,FALSE),1)&lt;=_xlfn.XLOOKUP(B2050,[1]Printers!L:L,[1]Printers!O:O,1,0,),ROUND(VLOOKUP(C2050,[1]!T_Resins[#Data],4,FALSE)/VLOOKUP(A2050,[1]!T_Printers[#Data],5,FALSE),1),ROUND(VLOOKUP(C2050,[1]!T_Resins[#Data],4,FALSE)/VLOOKUP(A2050,[1]!T_Printers[#Data],5,FALSE),1)&gt;_xlfn.XLOOKUP(B2050,[1]Printers!L:L,[1]Printers!O:O,1,0,),"")),"")</f>
        <v>7.8</v>
      </c>
      <c r="J2050">
        <f>IFERROR(IF(ROUND(_xlfn.XLOOKUP([1]Parameters!B2050,[1]Printers!L:L,[1]Printers!Q:Q,,0)*I2050/10,0)*10&lt;_xlfn.XLOOKUP([1]Parameters!B2050,[1]Printers!L:L,[1]Printers!P:P,,0),ROUND(_xlfn.XLOOKUP([1]Parameters!B2050,[1]Printers!L:L,[1]Printers!Q:Q,,0)*I2050/10,0)*10,_xlfn.XLOOKUP([1]Parameters!B2050,[1]Printers!L:L,[1]Printers!P:P,,0)),"")</f>
        <v>70</v>
      </c>
      <c r="K2050">
        <f>IF(SUM(E2050:J2050)&lt;&gt;0,VLOOKUP(A2050,[1]!T_Printers[#Data],10,FALSE)+VLOOKUP(C2050,[1]!T_Resins[#Data],10,FALSE),"")</f>
        <v>7</v>
      </c>
      <c r="L2050">
        <f>IF(SUM(E2050:J2050)&lt;&gt;0,VLOOKUP(A2050,[1]!T_Printers[#Data],11,FALSE),"")</f>
        <v>9</v>
      </c>
      <c r="M2050">
        <f>IF(SUM(E2050:J2050)&lt;&gt;0,VLOOKUP(C2050,[1]!T_Resins[#Data],8,FALSE),"")</f>
        <v>120</v>
      </c>
      <c r="N2050">
        <f>IF(_xlfn.XLOOKUP(B2050,[1]Printers!$L:$L,[1]Printers!$R:$R,0,0)&gt;0,[1]Parameters!M2050,IF(SUM(E2050:J2050)&lt;&gt;0,VLOOKUP(C2050,[1]!T_Resins[#Data],9,FALSE),""))</f>
        <v>180</v>
      </c>
      <c r="O2050" t="str">
        <f t="shared" ref="O2050:O2113" si="32">B2050</f>
        <v>EPAXX1564K</v>
      </c>
    </row>
    <row r="2051" spans="1:15" x14ac:dyDescent="0.25">
      <c r="A2051" t="str">
        <f t="array" ref="A2051">IF(ROW()-1&gt;COUNTA([1]!T_Printers[Printers])*COUNTA([1]!T_Resins[Resins]),"",INDEX([1]!T_Printers[Printers],INT((ROW()-2)/COUNTA([1]!T_Resins[Resins])+1)))</f>
        <v>EPAX X156 4K</v>
      </c>
      <c r="B2051" t="str">
        <f>_xlfn.XLOOKUP(A2051,[1]!T_Printers[Printers],[1]!T_Printers[Icon link],,0)</f>
        <v>EPAXX1564K</v>
      </c>
      <c r="C2051" t="str">
        <f t="array" ref="C2051">IF(ROW()-1&gt;COUNTA([1]!T_Printers[Printers])*COUNTA([1]!T_Resins[Resins]),"",INDEX([1]!T_Resins[Resins],MOD(ROW()-2,COUNTA([1]!T_Resins[Resins]))+1))</f>
        <v>Dental Yellow Clear</v>
      </c>
      <c r="D2051">
        <f>IF(SUM(E2051:J2051)&lt;&gt;0,IF(ROW()-1&gt;COUNTA([1]!T_Printers[Printers])*COUNTA([1]!T_Resins[Resins]),"",2),"")</f>
        <v>2</v>
      </c>
      <c r="E2051" cm="1">
        <f t="array" ref="E2051">IFERROR(IF(ROW()-1&gt;COUNTA([1]!T_Printers[Printers])*COUNTA([1]!T_Resins[Resins]),"",_xlfn.IFS(ROUND(VLOOKUP(C2051,[1]!T_Resins[#Data],2,FALSE)/VLOOKUP(A2051,[1]!T_Printers[#Data],5,FALSE),1)&lt;=_xlfn.XLOOKUP(B2051,[1]Printers!L:L,[1]Printers!O:O,1,0,),ROUND(VLOOKUP(C2051,[1]!T_Resins[#Data],2,FALSE)/VLOOKUP(A2051,[1]!T_Printers[#Data],5,FALSE),1),ROUND(VLOOKUP(C2051,[1]!T_Resins[#Data],2,FALSE)/VLOOKUP(A2051,[1]!T_Printers[#Data],5,FALSE),1)&gt;_xlfn.XLOOKUP(B2051,[1]Printers!L:L,[1]Printers!O:O,1,0,),10)),"Используйте слой 100 мкм")</f>
        <v>2.7</v>
      </c>
      <c r="F2051">
        <f>IFERROR(IF(ROUND(_xlfn.XLOOKUP([1]Parameters!B2051,[1]Printers!L:L,[1]Printers!Q:Q,,0)*E2051/10,0)*10&lt;_xlfn.XLOOKUP([1]Parameters!B2051,[1]Printers!L:L,[1]Printers!P:P,,0),ROUND(_xlfn.XLOOKUP([1]Parameters!B2051,[1]Printers!L:L,[1]Printers!Q:Q,,0)*E2051/10,0)*10,_xlfn.XLOOKUP([1]Parameters!B2051,[1]Printers!L:L,[1]Printers!P:P,,0)),"")</f>
        <v>20</v>
      </c>
      <c r="G2051" cm="1">
        <f t="array" ref="G2051">IFERROR(IF(ROW()-1&gt;COUNTA([1]!T_Printers[Printers])*COUNTA([1]!T_Resins[Resins]),"",_xlfn.IFS(ROUND(VLOOKUP(C2051,[1]!T_Resins[#Data],3,FALSE)/VLOOKUP(A2051,[1]!T_Printers[#Data],5,FALSE),1)&lt;=_xlfn.XLOOKUP(B2051,[1]Printers!L:L,[1]Printers!O:O,1,0,),ROUND(VLOOKUP(C2051,[1]!T_Resins[#Data],3,FALSE)/VLOOKUP(A2051,[1]!T_Printers[#Data],5,FALSE),1),ROUND(VLOOKUP(C2051,[1]!T_Resins[#Data],3,FALSE)/VLOOKUP(A2051,[1]!T_Printers[#Data],5,FALSE),1)&gt;_xlfn.XLOOKUP(B2051,[1]Printers!L:L,[1]Printers!O:O,1,0,),10)),"")</f>
        <v>3.5</v>
      </c>
      <c r="H2051">
        <f>IFERROR(IF(ROUND(_xlfn.XLOOKUP([1]Parameters!B2051,[1]Printers!L:L,[1]Printers!Q:Q,,0)*G2051/10,0)*10&lt;_xlfn.XLOOKUP([1]Parameters!B2051,[1]Printers!L:L,[1]Printers!P:P,,0),ROUND(_xlfn.XLOOKUP([1]Parameters!B2051,[1]Printers!L:L,[1]Printers!Q:Q,,0)*G2051/10,0)*10,_xlfn.XLOOKUP([1]Parameters!B2051,[1]Printers!L:L,[1]Printers!P:P,,0)),"")</f>
        <v>30</v>
      </c>
      <c r="I2051" s="3" t="str" cm="1">
        <f t="array" ref="I2051">IFERROR(IF(ROW()-1&gt;COUNTA([1]!T_Printers[Printers])*COUNTA([1]!T_Resins[Resins]),"",_xlfn.IFS(ROUND(VLOOKUP(C2051,[1]!T_Resins[#Data],4,FALSE)/VLOOKUP(A2051,[1]!T_Printers[#Data],5,FALSE),1)&lt;=_xlfn.XLOOKUP(B2051,[1]Printers!L:L,[1]Printers!O:O,1,0,),ROUND(VLOOKUP(C2051,[1]!T_Resins[#Data],4,FALSE)/VLOOKUP(A2051,[1]!T_Printers[#Data],5,FALSE),1),ROUND(VLOOKUP(C2051,[1]!T_Resins[#Data],4,FALSE)/VLOOKUP(A2051,[1]!T_Printers[#Data],5,FALSE),1)&gt;_xlfn.XLOOKUP(B2051,[1]Printers!L:L,[1]Printers!O:O,1,0,),"")),"")</f>
        <v/>
      </c>
      <c r="J2051" t="str">
        <f>IFERROR(IF(ROUND(_xlfn.XLOOKUP([1]Parameters!B2051,[1]Printers!L:L,[1]Printers!Q:Q,,0)*I2051/10,0)*10&lt;_xlfn.XLOOKUP([1]Parameters!B2051,[1]Printers!L:L,[1]Printers!P:P,,0),ROUND(_xlfn.XLOOKUP([1]Parameters!B2051,[1]Printers!L:L,[1]Printers!Q:Q,,0)*I2051/10,0)*10,_xlfn.XLOOKUP([1]Parameters!B2051,[1]Printers!L:L,[1]Printers!P:P,,0)),"")</f>
        <v/>
      </c>
      <c r="K2051">
        <f>IF(SUM(E2051:J2051)&lt;&gt;0,VLOOKUP(A2051,[1]!T_Printers[#Data],10,FALSE)+VLOOKUP(C2051,[1]!T_Resins[#Data],10,FALSE),"")</f>
        <v>7</v>
      </c>
      <c r="L2051">
        <f>IF(SUM(E2051:J2051)&lt;&gt;0,VLOOKUP(A2051,[1]!T_Printers[#Data],11,FALSE),"")</f>
        <v>9</v>
      </c>
      <c r="M2051">
        <f>IF(SUM(E2051:J2051)&lt;&gt;0,VLOOKUP(C2051,[1]!T_Resins[#Data],8,FALSE),"")</f>
        <v>120</v>
      </c>
      <c r="N2051">
        <f>IF(_xlfn.XLOOKUP(B2051,[1]Printers!$L:$L,[1]Printers!$R:$R,0,0)&gt;0,[1]Parameters!M2051,IF(SUM(E2051:J2051)&lt;&gt;0,VLOOKUP(C2051,[1]!T_Resins[#Data],9,FALSE),""))</f>
        <v>180</v>
      </c>
      <c r="O2051" t="str">
        <f t="shared" si="32"/>
        <v>EPAXX1564K</v>
      </c>
    </row>
    <row r="2052" spans="1:15" x14ac:dyDescent="0.25">
      <c r="A2052" t="str">
        <f t="array" ref="A2052">IF(ROW()-1&gt;COUNTA([1]!T_Printers[Printers])*COUNTA([1]!T_Resins[Resins]),"",INDEX([1]!T_Printers[Printers],INT((ROW()-2)/COUNTA([1]!T_Resins[Resins])+1)))</f>
        <v>EPAX X156 4K</v>
      </c>
      <c r="B2052" t="str">
        <f>_xlfn.XLOOKUP(A2052,[1]!T_Printers[Printers],[1]!T_Printers[Icon link],,0)</f>
        <v>EPAXX1564K</v>
      </c>
      <c r="C2052" t="str">
        <f t="array" ref="C2052">IF(ROW()-1&gt;COUNTA([1]!T_Printers[Printers])*COUNTA([1]!T_Resins[Resins]),"",INDEX([1]!T_Resins[Resins],MOD(ROW()-2,COUNTA([1]!T_Resins[Resins]))+1))</f>
        <v>Dental Yellow Clear PRO</v>
      </c>
      <c r="D2052">
        <f>IF(SUM(E2052:J2052)&lt;&gt;0,IF(ROW()-1&gt;COUNTA([1]!T_Printers[Printers])*COUNTA([1]!T_Resins[Resins]),"",2),"")</f>
        <v>2</v>
      </c>
      <c r="E2052" cm="1">
        <f t="array" ref="E2052">IFERROR(IF(ROW()-1&gt;COUNTA([1]!T_Printers[Printers])*COUNTA([1]!T_Resins[Resins]),"",_xlfn.IFS(ROUND(VLOOKUP(C2052,[1]!T_Resins[#Data],2,FALSE)/VLOOKUP(A2052,[1]!T_Printers[#Data],5,FALSE),1)&lt;=_xlfn.XLOOKUP(B2052,[1]Printers!L:L,[1]Printers!O:O,1,0,),ROUND(VLOOKUP(C2052,[1]!T_Resins[#Data],2,FALSE)/VLOOKUP(A2052,[1]!T_Printers[#Data],5,FALSE),1),ROUND(VLOOKUP(C2052,[1]!T_Resins[#Data],2,FALSE)/VLOOKUP(A2052,[1]!T_Printers[#Data],5,FALSE),1)&gt;_xlfn.XLOOKUP(B2052,[1]Printers!L:L,[1]Printers!O:O,1,0,),10)),"Используйте слой 100 мкм")</f>
        <v>7</v>
      </c>
      <c r="F2052">
        <f>IFERROR(IF(ROUND(_xlfn.XLOOKUP([1]Parameters!B2052,[1]Printers!L:L,[1]Printers!Q:Q,,0)*E2052/10,0)*10&lt;_xlfn.XLOOKUP([1]Parameters!B2052,[1]Printers!L:L,[1]Printers!P:P,,0),ROUND(_xlfn.XLOOKUP([1]Parameters!B2052,[1]Printers!L:L,[1]Printers!Q:Q,,0)*E2052/10,0)*10,_xlfn.XLOOKUP([1]Parameters!B2052,[1]Printers!L:L,[1]Printers!P:P,,0)),"")</f>
        <v>60</v>
      </c>
      <c r="G2052" cm="1">
        <f t="array" ref="G2052">IFERROR(IF(ROW()-1&gt;COUNTA([1]!T_Printers[Printers])*COUNTA([1]!T_Resins[Resins]),"",_xlfn.IFS(ROUND(VLOOKUP(C2052,[1]!T_Resins[#Data],3,FALSE)/VLOOKUP(A2052,[1]!T_Printers[#Data],5,FALSE),1)&lt;=_xlfn.XLOOKUP(B2052,[1]Printers!L:L,[1]Printers!O:O,1,0,),ROUND(VLOOKUP(C2052,[1]!T_Resins[#Data],3,FALSE)/VLOOKUP(A2052,[1]!T_Printers[#Data],5,FALSE),1),ROUND(VLOOKUP(C2052,[1]!T_Resins[#Data],3,FALSE)/VLOOKUP(A2052,[1]!T_Printers[#Data],5,FALSE),1)&gt;_xlfn.XLOOKUP(B2052,[1]Printers!L:L,[1]Printers!O:O,1,0,),10)),"")</f>
        <v>9.1</v>
      </c>
      <c r="H2052">
        <f>IFERROR(IF(ROUND(_xlfn.XLOOKUP([1]Parameters!B2052,[1]Printers!L:L,[1]Printers!Q:Q,,0)*G2052/10,0)*10&lt;_xlfn.XLOOKUP([1]Parameters!B2052,[1]Printers!L:L,[1]Printers!P:P,,0),ROUND(_xlfn.XLOOKUP([1]Parameters!B2052,[1]Printers!L:L,[1]Printers!Q:Q,,0)*G2052/10,0)*10,_xlfn.XLOOKUP([1]Parameters!B2052,[1]Printers!L:L,[1]Printers!P:P,,0)),"")</f>
        <v>80</v>
      </c>
      <c r="I2052" s="3" t="str" cm="1">
        <f t="array" ref="I2052">IFERROR(IF(ROW()-1&gt;COUNTA([1]!T_Printers[Printers])*COUNTA([1]!T_Resins[Resins]),"",_xlfn.IFS(ROUND(VLOOKUP(C2052,[1]!T_Resins[#Data],4,FALSE)/VLOOKUP(A2052,[1]!T_Printers[#Data],5,FALSE),1)&lt;=_xlfn.XLOOKUP(B2052,[1]Printers!L:L,[1]Printers!O:O,1,0,),ROUND(VLOOKUP(C2052,[1]!T_Resins[#Data],4,FALSE)/VLOOKUP(A2052,[1]!T_Printers[#Data],5,FALSE),1),ROUND(VLOOKUP(C2052,[1]!T_Resins[#Data],4,FALSE)/VLOOKUP(A2052,[1]!T_Printers[#Data],5,FALSE),1)&gt;_xlfn.XLOOKUP(B2052,[1]Printers!L:L,[1]Printers!O:O,1,0,),"")),"")</f>
        <v/>
      </c>
      <c r="J2052" t="str">
        <f>IFERROR(IF(ROUND(_xlfn.XLOOKUP([1]Parameters!B2052,[1]Printers!L:L,[1]Printers!Q:Q,,0)*I2052/10,0)*10&lt;_xlfn.XLOOKUP([1]Parameters!B2052,[1]Printers!L:L,[1]Printers!P:P,,0),ROUND(_xlfn.XLOOKUP([1]Parameters!B2052,[1]Printers!L:L,[1]Printers!Q:Q,,0)*I2052/10,0)*10,_xlfn.XLOOKUP([1]Parameters!B2052,[1]Printers!L:L,[1]Printers!P:P,,0)),"")</f>
        <v/>
      </c>
      <c r="K2052">
        <f>IF(SUM(E2052:J2052)&lt;&gt;0,VLOOKUP(A2052,[1]!T_Printers[#Data],10,FALSE)+VLOOKUP(C2052,[1]!T_Resins[#Data],10,FALSE),"")</f>
        <v>7</v>
      </c>
      <c r="L2052">
        <f>IF(SUM(E2052:J2052)&lt;&gt;0,VLOOKUP(A2052,[1]!T_Printers[#Data],11,FALSE),"")</f>
        <v>9</v>
      </c>
      <c r="M2052">
        <f>IF(SUM(E2052:J2052)&lt;&gt;0,VLOOKUP(C2052,[1]!T_Resins[#Data],8,FALSE),"")</f>
        <v>120</v>
      </c>
      <c r="N2052">
        <f>IF(_xlfn.XLOOKUP(B2052,[1]Printers!$L:$L,[1]Printers!$R:$R,0,0)&gt;0,[1]Parameters!M2052,IF(SUM(E2052:J2052)&lt;&gt;0,VLOOKUP(C2052,[1]!T_Resins[#Data],9,FALSE),""))</f>
        <v>180</v>
      </c>
      <c r="O2052" t="str">
        <f t="shared" si="32"/>
        <v>EPAXX1564K</v>
      </c>
    </row>
    <row r="2053" spans="1:15" x14ac:dyDescent="0.25">
      <c r="A2053" t="str">
        <f t="array" ref="A2053">IF(ROW()-1&gt;COUNTA([1]!T_Printers[Printers])*COUNTA([1]!T_Resins[Resins]),"",INDEX([1]!T_Printers[Printers],INT((ROW()-2)/COUNTA([1]!T_Resins[Resins])+1)))</f>
        <v>EPAX X156 4K</v>
      </c>
      <c r="B2053" t="str">
        <f>_xlfn.XLOOKUP(A2053,[1]!T_Printers[Printers],[1]!T_Printers[Icon link],,0)</f>
        <v>EPAXX1564K</v>
      </c>
      <c r="C2053" t="str">
        <f t="array" ref="C2053">IF(ROW()-1&gt;COUNTA([1]!T_Printers[Printers])*COUNTA([1]!T_Resins[Resins]),"",INDEX([1]!T_Resins[Resins],MOD(ROW()-2,COUNTA([1]!T_Resins[Resins]))+1))</f>
        <v>Industrial ABS Black</v>
      </c>
      <c r="D2053">
        <f>IF(SUM(E2053:J2053)&lt;&gt;0,IF(ROW()-1&gt;COUNTA([1]!T_Printers[Printers])*COUNTA([1]!T_Resins[Resins]),"",2),"")</f>
        <v>2</v>
      </c>
      <c r="E2053" cm="1">
        <f t="array" ref="E2053">IFERROR(IF(ROW()-1&gt;COUNTA([1]!T_Printers[Printers])*COUNTA([1]!T_Resins[Resins]),"",_xlfn.IFS(ROUND(VLOOKUP(C2053,[1]!T_Resins[#Data],2,FALSE)/VLOOKUP(A2053,[1]!T_Printers[#Data],5,FALSE),1)&lt;=_xlfn.XLOOKUP(B2053,[1]Printers!L:L,[1]Printers!O:O,1,0,),ROUND(VLOOKUP(C2053,[1]!T_Resins[#Data],2,FALSE)/VLOOKUP(A2053,[1]!T_Printers[#Data],5,FALSE),1),ROUND(VLOOKUP(C2053,[1]!T_Resins[#Data],2,FALSE)/VLOOKUP(A2053,[1]!T_Printers[#Data],5,FALSE),1)&gt;_xlfn.XLOOKUP(B2053,[1]Printers!L:L,[1]Printers!O:O,1,0,),10)),"Используйте слой 100 мкм")</f>
        <v>5.6</v>
      </c>
      <c r="F2053">
        <f>IFERROR(IF(ROUND(_xlfn.XLOOKUP([1]Parameters!B2053,[1]Printers!L:L,[1]Printers!Q:Q,,0)*E2053/10,0)*10&lt;_xlfn.XLOOKUP([1]Parameters!B2053,[1]Printers!L:L,[1]Printers!P:P,,0),ROUND(_xlfn.XLOOKUP([1]Parameters!B2053,[1]Printers!L:L,[1]Printers!Q:Q,,0)*E2053/10,0)*10,_xlfn.XLOOKUP([1]Parameters!B2053,[1]Printers!L:L,[1]Printers!P:P,,0)),"")</f>
        <v>50</v>
      </c>
      <c r="G2053" cm="1">
        <f t="array" ref="G2053">IFERROR(IF(ROW()-1&gt;COUNTA([1]!T_Printers[Printers])*COUNTA([1]!T_Resins[Resins]),"",_xlfn.IFS(ROUND(VLOOKUP(C2053,[1]!T_Resins[#Data],3,FALSE)/VLOOKUP(A2053,[1]!T_Printers[#Data],5,FALSE),1)&lt;=_xlfn.XLOOKUP(B2053,[1]Printers!L:L,[1]Printers!O:O,1,0,),ROUND(VLOOKUP(C2053,[1]!T_Resins[#Data],3,FALSE)/VLOOKUP(A2053,[1]!T_Printers[#Data],5,FALSE),1),ROUND(VLOOKUP(C2053,[1]!T_Resins[#Data],3,FALSE)/VLOOKUP(A2053,[1]!T_Printers[#Data],5,FALSE),1)&gt;_xlfn.XLOOKUP(B2053,[1]Printers!L:L,[1]Printers!O:O,1,0,),10)),"")</f>
        <v>7.2</v>
      </c>
      <c r="H2053">
        <f>IFERROR(IF(ROUND(_xlfn.XLOOKUP([1]Parameters!B2053,[1]Printers!L:L,[1]Printers!Q:Q,,0)*G2053/10,0)*10&lt;_xlfn.XLOOKUP([1]Parameters!B2053,[1]Printers!L:L,[1]Printers!P:P,,0),ROUND(_xlfn.XLOOKUP([1]Parameters!B2053,[1]Printers!L:L,[1]Printers!Q:Q,,0)*G2053/10,0)*10,_xlfn.XLOOKUP([1]Parameters!B2053,[1]Printers!L:L,[1]Printers!P:P,,0)),"")</f>
        <v>60</v>
      </c>
      <c r="I2053" s="3" t="str" cm="1">
        <f t="array" ref="I2053">IFERROR(IF(ROW()-1&gt;COUNTA([1]!T_Printers[Printers])*COUNTA([1]!T_Resins[Resins]),"",_xlfn.IFS(ROUND(VLOOKUP(C2053,[1]!T_Resins[#Data],4,FALSE)/VLOOKUP(A2053,[1]!T_Printers[#Data],5,FALSE),1)&lt;=_xlfn.XLOOKUP(B2053,[1]Printers!L:L,[1]Printers!O:O,1,0,),ROUND(VLOOKUP(C2053,[1]!T_Resins[#Data],4,FALSE)/VLOOKUP(A2053,[1]!T_Printers[#Data],5,FALSE),1),ROUND(VLOOKUP(C2053,[1]!T_Resins[#Data],4,FALSE)/VLOOKUP(A2053,[1]!T_Printers[#Data],5,FALSE),1)&gt;_xlfn.XLOOKUP(B2053,[1]Printers!L:L,[1]Printers!O:O,1,0,),"")),"")</f>
        <v/>
      </c>
      <c r="J2053" t="str">
        <f>IFERROR(IF(ROUND(_xlfn.XLOOKUP([1]Parameters!B2053,[1]Printers!L:L,[1]Printers!Q:Q,,0)*I2053/10,0)*10&lt;_xlfn.XLOOKUP([1]Parameters!B2053,[1]Printers!L:L,[1]Printers!P:P,,0),ROUND(_xlfn.XLOOKUP([1]Parameters!B2053,[1]Printers!L:L,[1]Printers!Q:Q,,0)*I2053/10,0)*10,_xlfn.XLOOKUP([1]Parameters!B2053,[1]Printers!L:L,[1]Printers!P:P,,0)),"")</f>
        <v/>
      </c>
      <c r="K2053">
        <f>IF(SUM(E2053:J2053)&lt;&gt;0,VLOOKUP(A2053,[1]!T_Printers[#Data],10,FALSE)+VLOOKUP(C2053,[1]!T_Resins[#Data],10,FALSE),"")</f>
        <v>7</v>
      </c>
      <c r="L2053">
        <f>IF(SUM(E2053:J2053)&lt;&gt;0,VLOOKUP(A2053,[1]!T_Printers[#Data],11,FALSE),"")</f>
        <v>9</v>
      </c>
      <c r="M2053">
        <f>IF(SUM(E2053:J2053)&lt;&gt;0,VLOOKUP(C2053,[1]!T_Resins[#Data],8,FALSE),"")</f>
        <v>60</v>
      </c>
      <c r="N2053">
        <f>IF(_xlfn.XLOOKUP(B2053,[1]Printers!$L:$L,[1]Printers!$R:$R,0,0)&gt;0,[1]Parameters!M2053,IF(SUM(E2053:J2053)&lt;&gt;0,VLOOKUP(C2053,[1]!T_Resins[#Data],9,FALSE),""))</f>
        <v>60</v>
      </c>
      <c r="O2053" t="str">
        <f t="shared" si="32"/>
        <v>EPAXX1564K</v>
      </c>
    </row>
    <row r="2054" spans="1:15" x14ac:dyDescent="0.25">
      <c r="A2054" t="str">
        <f t="array" ref="A2054">IF(ROW()-1&gt;COUNTA([1]!T_Printers[Printers])*COUNTA([1]!T_Resins[Resins]),"",INDEX([1]!T_Printers[Printers],INT((ROW()-2)/COUNTA([1]!T_Resins[Resins])+1)))</f>
        <v>EPAX X156 4K</v>
      </c>
      <c r="B2054" t="str">
        <f>_xlfn.XLOOKUP(A2054,[1]!T_Printers[Printers],[1]!T_Printers[Icon link],,0)</f>
        <v>EPAXX1564K</v>
      </c>
      <c r="C2054" t="str">
        <f t="array" ref="C2054">IF(ROW()-1&gt;COUNTA([1]!T_Printers[Printers])*COUNTA([1]!T_Resins[Resins]),"",INDEX([1]!T_Resins[Resins],MOD(ROW()-2,COUNTA([1]!T_Resins[Resins]))+1))</f>
        <v>Industrial ABS-Like Grey</v>
      </c>
      <c r="D2054">
        <f>IF(SUM(E2054:J2054)&lt;&gt;0,IF(ROW()-1&gt;COUNTA([1]!T_Printers[Printers])*COUNTA([1]!T_Resins[Resins]),"",2),"")</f>
        <v>2</v>
      </c>
      <c r="E2054" cm="1">
        <f t="array" ref="E2054">IFERROR(IF(ROW()-1&gt;COUNTA([1]!T_Printers[Printers])*COUNTA([1]!T_Resins[Resins]),"",_xlfn.IFS(ROUND(VLOOKUP(C2054,[1]!T_Resins[#Data],2,FALSE)/VLOOKUP(A2054,[1]!T_Printers[#Data],5,FALSE),1)&lt;=_xlfn.XLOOKUP(B2054,[1]Printers!L:L,[1]Printers!O:O,1,0,),ROUND(VLOOKUP(C2054,[1]!T_Resins[#Data],2,FALSE)/VLOOKUP(A2054,[1]!T_Printers[#Data],5,FALSE),1),ROUND(VLOOKUP(C2054,[1]!T_Resins[#Data],2,FALSE)/VLOOKUP(A2054,[1]!T_Printers[#Data],5,FALSE),1)&gt;_xlfn.XLOOKUP(B2054,[1]Printers!L:L,[1]Printers!O:O,1,0,),10)),"Используйте слой 100 мкм")</f>
        <v>5.5</v>
      </c>
      <c r="F2054">
        <f>IFERROR(IF(ROUND(_xlfn.XLOOKUP([1]Parameters!B2054,[1]Printers!L:L,[1]Printers!Q:Q,,0)*E2054/10,0)*10&lt;_xlfn.XLOOKUP([1]Parameters!B2054,[1]Printers!L:L,[1]Printers!P:P,,0),ROUND(_xlfn.XLOOKUP([1]Parameters!B2054,[1]Printers!L:L,[1]Printers!Q:Q,,0)*E2054/10,0)*10,_xlfn.XLOOKUP([1]Parameters!B2054,[1]Printers!L:L,[1]Printers!P:P,,0)),"")</f>
        <v>50</v>
      </c>
      <c r="G2054" cm="1">
        <f t="array" ref="G2054">IFERROR(IF(ROW()-1&gt;COUNTA([1]!T_Printers[Printers])*COUNTA([1]!T_Resins[Resins]),"",_xlfn.IFS(ROUND(VLOOKUP(C2054,[1]!T_Resins[#Data],3,FALSE)/VLOOKUP(A2054,[1]!T_Printers[#Data],5,FALSE),1)&lt;=_xlfn.XLOOKUP(B2054,[1]Printers!L:L,[1]Printers!O:O,1,0,),ROUND(VLOOKUP(C2054,[1]!T_Resins[#Data],3,FALSE)/VLOOKUP(A2054,[1]!T_Printers[#Data],5,FALSE),1),ROUND(VLOOKUP(C2054,[1]!T_Resins[#Data],3,FALSE)/VLOOKUP(A2054,[1]!T_Printers[#Data],5,FALSE),1)&gt;_xlfn.XLOOKUP(B2054,[1]Printers!L:L,[1]Printers!O:O,1,0,),10)),"")</f>
        <v>7.2</v>
      </c>
      <c r="H2054">
        <f>IFERROR(IF(ROUND(_xlfn.XLOOKUP([1]Parameters!B2054,[1]Printers!L:L,[1]Printers!Q:Q,,0)*G2054/10,0)*10&lt;_xlfn.XLOOKUP([1]Parameters!B2054,[1]Printers!L:L,[1]Printers!P:P,,0),ROUND(_xlfn.XLOOKUP([1]Parameters!B2054,[1]Printers!L:L,[1]Printers!Q:Q,,0)*G2054/10,0)*10,_xlfn.XLOOKUP([1]Parameters!B2054,[1]Printers!L:L,[1]Printers!P:P,,0)),"")</f>
        <v>60</v>
      </c>
      <c r="I2054" s="3" t="str" cm="1">
        <f t="array" ref="I2054">IFERROR(IF(ROW()-1&gt;COUNTA([1]!T_Printers[Printers])*COUNTA([1]!T_Resins[Resins]),"",_xlfn.IFS(ROUND(VLOOKUP(C2054,[1]!T_Resins[#Data],4,FALSE)/VLOOKUP(A2054,[1]!T_Printers[#Data],5,FALSE),1)&lt;=_xlfn.XLOOKUP(B2054,[1]Printers!L:L,[1]Printers!O:O,1,0,),ROUND(VLOOKUP(C2054,[1]!T_Resins[#Data],4,FALSE)/VLOOKUP(A2054,[1]!T_Printers[#Data],5,FALSE),1),ROUND(VLOOKUP(C2054,[1]!T_Resins[#Data],4,FALSE)/VLOOKUP(A2054,[1]!T_Printers[#Data],5,FALSE),1)&gt;_xlfn.XLOOKUP(B2054,[1]Printers!L:L,[1]Printers!O:O,1,0,),"")),"")</f>
        <v/>
      </c>
      <c r="J2054" t="str">
        <f>IFERROR(IF(ROUND(_xlfn.XLOOKUP([1]Parameters!B2054,[1]Printers!L:L,[1]Printers!Q:Q,,0)*I2054/10,0)*10&lt;_xlfn.XLOOKUP([1]Parameters!B2054,[1]Printers!L:L,[1]Printers!P:P,,0),ROUND(_xlfn.XLOOKUP([1]Parameters!B2054,[1]Printers!L:L,[1]Printers!Q:Q,,0)*I2054/10,0)*10,_xlfn.XLOOKUP([1]Parameters!B2054,[1]Printers!L:L,[1]Printers!P:P,,0)),"")</f>
        <v/>
      </c>
      <c r="K2054">
        <f>IF(SUM(E2054:J2054)&lt;&gt;0,VLOOKUP(A2054,[1]!T_Printers[#Data],10,FALSE)+VLOOKUP(C2054,[1]!T_Resins[#Data],10,FALSE),"")</f>
        <v>7</v>
      </c>
      <c r="L2054">
        <f>IF(SUM(E2054:J2054)&lt;&gt;0,VLOOKUP(A2054,[1]!T_Printers[#Data],11,FALSE),"")</f>
        <v>9</v>
      </c>
      <c r="M2054">
        <f>IF(SUM(E2054:J2054)&lt;&gt;0,VLOOKUP(C2054,[1]!T_Resins[#Data],8,FALSE),"")</f>
        <v>120</v>
      </c>
      <c r="N2054">
        <f>IF(_xlfn.XLOOKUP(B2054,[1]Printers!$L:$L,[1]Printers!$R:$R,0,0)&gt;0,[1]Parameters!M2054,IF(SUM(E2054:J2054)&lt;&gt;0,VLOOKUP(C2054,[1]!T_Resins[#Data],9,FALSE),""))</f>
        <v>180</v>
      </c>
      <c r="O2054" t="str">
        <f t="shared" si="32"/>
        <v>EPAXX1564K</v>
      </c>
    </row>
    <row r="2055" spans="1:15" x14ac:dyDescent="0.25">
      <c r="A2055" t="str">
        <f t="array" ref="A2055">IF(ROW()-1&gt;COUNTA([1]!T_Printers[Printers])*COUNTA([1]!T_Resins[Resins]),"",INDEX([1]!T_Printers[Printers],INT((ROW()-2)/COUNTA([1]!T_Resins[Resins])+1)))</f>
        <v>EPAX X156 4K</v>
      </c>
      <c r="B2055" t="str">
        <f>_xlfn.XLOOKUP(A2055,[1]!T_Printers[Printers],[1]!T_Printers[Icon link],,0)</f>
        <v>EPAXX1564K</v>
      </c>
      <c r="C2055" t="str">
        <f t="array" ref="C2055">IF(ROW()-1&gt;COUNTA([1]!T_Printers[Printers])*COUNTA([1]!T_Resins[Resins]),"",INDEX([1]!T_Resins[Resins],MOD(ROW()-2,COUNTA([1]!T_Resins[Resins]))+1))</f>
        <v>Industrial Flex Natural Clear</v>
      </c>
      <c r="D2055">
        <f>IF(SUM(E2055:J2055)&lt;&gt;0,IF(ROW()-1&gt;COUNTA([1]!T_Printers[Printers])*COUNTA([1]!T_Resins[Resins]),"",2),"")</f>
        <v>2</v>
      </c>
      <c r="E2055" cm="1">
        <f t="array" ref="E2055">IFERROR(IF(ROW()-1&gt;COUNTA([1]!T_Printers[Printers])*COUNTA([1]!T_Resins[Resins]),"",_xlfn.IFS(ROUND(VLOOKUP(C2055,[1]!T_Resins[#Data],2,FALSE)/VLOOKUP(A2055,[1]!T_Printers[#Data],5,FALSE),1)&lt;=_xlfn.XLOOKUP(B2055,[1]Printers!L:L,[1]Printers!O:O,1,0,),ROUND(VLOOKUP(C2055,[1]!T_Resins[#Data],2,FALSE)/VLOOKUP(A2055,[1]!T_Printers[#Data],5,FALSE),1),ROUND(VLOOKUP(C2055,[1]!T_Resins[#Data],2,FALSE)/VLOOKUP(A2055,[1]!T_Printers[#Data],5,FALSE),1)&gt;_xlfn.XLOOKUP(B2055,[1]Printers!L:L,[1]Printers!O:O,1,0,),10)),"Используйте слой 100 мкм")</f>
        <v>2.1</v>
      </c>
      <c r="F2055">
        <f>IFERROR(IF(ROUND(_xlfn.XLOOKUP([1]Parameters!B2055,[1]Printers!L:L,[1]Printers!Q:Q,,0)*E2055/10,0)*10&lt;_xlfn.XLOOKUP([1]Parameters!B2055,[1]Printers!L:L,[1]Printers!P:P,,0),ROUND(_xlfn.XLOOKUP([1]Parameters!B2055,[1]Printers!L:L,[1]Printers!Q:Q,,0)*E2055/10,0)*10,_xlfn.XLOOKUP([1]Parameters!B2055,[1]Printers!L:L,[1]Printers!P:P,,0)),"")</f>
        <v>20</v>
      </c>
      <c r="G2055" cm="1">
        <f t="array" ref="G2055">IFERROR(IF(ROW()-1&gt;COUNTA([1]!T_Printers[Printers])*COUNTA([1]!T_Resins[Resins]),"",_xlfn.IFS(ROUND(VLOOKUP(C2055,[1]!T_Resins[#Data],3,FALSE)/VLOOKUP(A2055,[1]!T_Printers[#Data],5,FALSE),1)&lt;=_xlfn.XLOOKUP(B2055,[1]Printers!L:L,[1]Printers!O:O,1,0,),ROUND(VLOOKUP(C2055,[1]!T_Resins[#Data],3,FALSE)/VLOOKUP(A2055,[1]!T_Printers[#Data],5,FALSE),1),ROUND(VLOOKUP(C2055,[1]!T_Resins[#Data],3,FALSE)/VLOOKUP(A2055,[1]!T_Printers[#Data],5,FALSE),1)&gt;_xlfn.XLOOKUP(B2055,[1]Printers!L:L,[1]Printers!O:O,1,0,),10)),"")</f>
        <v>2.7</v>
      </c>
      <c r="H2055">
        <f>IFERROR(IF(ROUND(_xlfn.XLOOKUP([1]Parameters!B2055,[1]Printers!L:L,[1]Printers!Q:Q,,0)*G2055/10,0)*10&lt;_xlfn.XLOOKUP([1]Parameters!B2055,[1]Printers!L:L,[1]Printers!P:P,,0),ROUND(_xlfn.XLOOKUP([1]Parameters!B2055,[1]Printers!L:L,[1]Printers!Q:Q,,0)*G2055/10,0)*10,_xlfn.XLOOKUP([1]Parameters!B2055,[1]Printers!L:L,[1]Printers!P:P,,0)),"")</f>
        <v>20</v>
      </c>
      <c r="I2055" s="3" t="str" cm="1">
        <f t="array" ref="I2055">IFERROR(IF(ROW()-1&gt;COUNTA([1]!T_Printers[Printers])*COUNTA([1]!T_Resins[Resins]),"",_xlfn.IFS(ROUND(VLOOKUP(C2055,[1]!T_Resins[#Data],4,FALSE)/VLOOKUP(A2055,[1]!T_Printers[#Data],5,FALSE),1)&lt;=_xlfn.XLOOKUP(B2055,[1]Printers!L:L,[1]Printers!O:O,1,0,),ROUND(VLOOKUP(C2055,[1]!T_Resins[#Data],4,FALSE)/VLOOKUP(A2055,[1]!T_Printers[#Data],5,FALSE),1),ROUND(VLOOKUP(C2055,[1]!T_Resins[#Data],4,FALSE)/VLOOKUP(A2055,[1]!T_Printers[#Data],5,FALSE),1)&gt;_xlfn.XLOOKUP(B2055,[1]Printers!L:L,[1]Printers!O:O,1,0,),"")),"")</f>
        <v/>
      </c>
      <c r="J2055" t="str">
        <f>IFERROR(IF(ROUND(_xlfn.XLOOKUP([1]Parameters!B2055,[1]Printers!L:L,[1]Printers!Q:Q,,0)*I2055/10,0)*10&lt;_xlfn.XLOOKUP([1]Parameters!B2055,[1]Printers!L:L,[1]Printers!P:P,,0),ROUND(_xlfn.XLOOKUP([1]Parameters!B2055,[1]Printers!L:L,[1]Printers!Q:Q,,0)*I2055/10,0)*10,_xlfn.XLOOKUP([1]Parameters!B2055,[1]Printers!L:L,[1]Printers!P:P,,0)),"")</f>
        <v/>
      </c>
      <c r="K2055">
        <f>IF(SUM(E2055:J2055)&lt;&gt;0,VLOOKUP(A2055,[1]!T_Printers[#Data],10,FALSE)+VLOOKUP(C2055,[1]!T_Resins[#Data],10,FALSE),"")</f>
        <v>7</v>
      </c>
      <c r="L2055">
        <f>IF(SUM(E2055:J2055)&lt;&gt;0,VLOOKUP(A2055,[1]!T_Printers[#Data],11,FALSE),"")</f>
        <v>9</v>
      </c>
      <c r="M2055">
        <f>IF(SUM(E2055:J2055)&lt;&gt;0,VLOOKUP(C2055,[1]!T_Resins[#Data],8,FALSE),"")</f>
        <v>60</v>
      </c>
      <c r="N2055">
        <f>IF(_xlfn.XLOOKUP(B2055,[1]Printers!$L:$L,[1]Printers!$R:$R,0,0)&gt;0,[1]Parameters!M2055,IF(SUM(E2055:J2055)&lt;&gt;0,VLOOKUP(C2055,[1]!T_Resins[#Data],9,FALSE),""))</f>
        <v>60</v>
      </c>
      <c r="O2055" t="str">
        <f t="shared" si="32"/>
        <v>EPAXX1564K</v>
      </c>
    </row>
    <row r="2056" spans="1:15" x14ac:dyDescent="0.25">
      <c r="A2056" t="str">
        <f t="array" ref="A2056">IF(ROW()-1&gt;COUNTA([1]!T_Printers[Printers])*COUNTA([1]!T_Resins[Resins]),"",INDEX([1]!T_Printers[Printers],INT((ROW()-2)/COUNTA([1]!T_Resins[Resins])+1)))</f>
        <v>EPAX X156 4K</v>
      </c>
      <c r="B2056" t="str">
        <f>_xlfn.XLOOKUP(A2056,[1]!T_Printers[Printers],[1]!T_Printers[Icon link],,0)</f>
        <v>EPAXX1564K</v>
      </c>
      <c r="C2056" t="str">
        <f t="array" ref="C2056">IF(ROW()-1&gt;COUNTA([1]!T_Printers[Printers])*COUNTA([1]!T_Resins[Resins]),"",INDEX([1]!T_Resins[Resins],MOD(ROW()-2,COUNTA([1]!T_Resins[Resins]))+1))</f>
        <v>Industrial Nylon Like</v>
      </c>
      <c r="D2056">
        <f>IF(SUM(E2056:J2056)&lt;&gt;0,IF(ROW()-1&gt;COUNTA([1]!T_Printers[Printers])*COUNTA([1]!T_Resins[Resins]),"",2),"")</f>
        <v>2</v>
      </c>
      <c r="E2056" cm="1">
        <f t="array" ref="E2056">IFERROR(IF(ROW()-1&gt;COUNTA([1]!T_Printers[Printers])*COUNTA([1]!T_Resins[Resins]),"",_xlfn.IFS(ROUND(VLOOKUP(C2056,[1]!T_Resins[#Data],2,FALSE)/VLOOKUP(A2056,[1]!T_Printers[#Data],5,FALSE),1)&lt;=_xlfn.XLOOKUP(B2056,[1]Printers!L:L,[1]Printers!O:O,1,0,),ROUND(VLOOKUP(C2056,[1]!T_Resins[#Data],2,FALSE)/VLOOKUP(A2056,[1]!T_Printers[#Data],5,FALSE),1),ROUND(VLOOKUP(C2056,[1]!T_Resins[#Data],2,FALSE)/VLOOKUP(A2056,[1]!T_Printers[#Data],5,FALSE),1)&gt;_xlfn.XLOOKUP(B2056,[1]Printers!L:L,[1]Printers!O:O,1,0,),10)),"Используйте слой 100 мкм")</f>
        <v>1.5</v>
      </c>
      <c r="F2056">
        <f>IFERROR(IF(ROUND(_xlfn.XLOOKUP([1]Parameters!B2056,[1]Printers!L:L,[1]Printers!Q:Q,,0)*E2056/10,0)*10&lt;_xlfn.XLOOKUP([1]Parameters!B2056,[1]Printers!L:L,[1]Printers!P:P,,0),ROUND(_xlfn.XLOOKUP([1]Parameters!B2056,[1]Printers!L:L,[1]Printers!Q:Q,,0)*E2056/10,0)*10,_xlfn.XLOOKUP([1]Parameters!B2056,[1]Printers!L:L,[1]Printers!P:P,,0)),"")</f>
        <v>10</v>
      </c>
      <c r="G2056" cm="1">
        <f t="array" ref="G2056">IFERROR(IF(ROW()-1&gt;COUNTA([1]!T_Printers[Printers])*COUNTA([1]!T_Resins[Resins]),"",_xlfn.IFS(ROUND(VLOOKUP(C2056,[1]!T_Resins[#Data],3,FALSE)/VLOOKUP(A2056,[1]!T_Printers[#Data],5,FALSE),1)&lt;=_xlfn.XLOOKUP(B2056,[1]Printers!L:L,[1]Printers!O:O,1,0,),ROUND(VLOOKUP(C2056,[1]!T_Resins[#Data],3,FALSE)/VLOOKUP(A2056,[1]!T_Printers[#Data],5,FALSE),1),ROUND(VLOOKUP(C2056,[1]!T_Resins[#Data],3,FALSE)/VLOOKUP(A2056,[1]!T_Printers[#Data],5,FALSE),1)&gt;_xlfn.XLOOKUP(B2056,[1]Printers!L:L,[1]Printers!O:O,1,0,),10)),"")</f>
        <v>2</v>
      </c>
      <c r="H2056">
        <f>IFERROR(IF(ROUND(_xlfn.XLOOKUP([1]Parameters!B2056,[1]Printers!L:L,[1]Printers!Q:Q,,0)*G2056/10,0)*10&lt;_xlfn.XLOOKUP([1]Parameters!B2056,[1]Printers!L:L,[1]Printers!P:P,,0),ROUND(_xlfn.XLOOKUP([1]Parameters!B2056,[1]Printers!L:L,[1]Printers!Q:Q,,0)*G2056/10,0)*10,_xlfn.XLOOKUP([1]Parameters!B2056,[1]Printers!L:L,[1]Printers!P:P,,0)),"")</f>
        <v>20</v>
      </c>
      <c r="I2056" s="3" t="str" cm="1">
        <f t="array" ref="I2056">IFERROR(IF(ROW()-1&gt;COUNTA([1]!T_Printers[Printers])*COUNTA([1]!T_Resins[Resins]),"",_xlfn.IFS(ROUND(VLOOKUP(C2056,[1]!T_Resins[#Data],4,FALSE)/VLOOKUP(A2056,[1]!T_Printers[#Data],5,FALSE),1)&lt;=_xlfn.XLOOKUP(B2056,[1]Printers!L:L,[1]Printers!O:O,1,0,),ROUND(VLOOKUP(C2056,[1]!T_Resins[#Data],4,FALSE)/VLOOKUP(A2056,[1]!T_Printers[#Data],5,FALSE),1),ROUND(VLOOKUP(C2056,[1]!T_Resins[#Data],4,FALSE)/VLOOKUP(A2056,[1]!T_Printers[#Data],5,FALSE),1)&gt;_xlfn.XLOOKUP(B2056,[1]Printers!L:L,[1]Printers!O:O,1,0,),"")),"")</f>
        <v/>
      </c>
      <c r="J2056" t="str">
        <f>IFERROR(IF(ROUND(_xlfn.XLOOKUP([1]Parameters!B2056,[1]Printers!L:L,[1]Printers!Q:Q,,0)*I2056/10,0)*10&lt;_xlfn.XLOOKUP([1]Parameters!B2056,[1]Printers!L:L,[1]Printers!P:P,,0),ROUND(_xlfn.XLOOKUP([1]Parameters!B2056,[1]Printers!L:L,[1]Printers!Q:Q,,0)*I2056/10,0)*10,_xlfn.XLOOKUP([1]Parameters!B2056,[1]Printers!L:L,[1]Printers!P:P,,0)),"")</f>
        <v/>
      </c>
      <c r="K2056">
        <f>IF(SUM(E2056:J2056)&lt;&gt;0,VLOOKUP(A2056,[1]!T_Printers[#Data],10,FALSE)+VLOOKUP(C2056,[1]!T_Resins[#Data],10,FALSE),"")</f>
        <v>7</v>
      </c>
      <c r="L2056">
        <f>IF(SUM(E2056:J2056)&lt;&gt;0,VLOOKUP(A2056,[1]!T_Printers[#Data],11,FALSE),"")</f>
        <v>9</v>
      </c>
      <c r="M2056">
        <f>IF(SUM(E2056:J2056)&lt;&gt;0,VLOOKUP(C2056,[1]!T_Resins[#Data],8,FALSE),"")</f>
        <v>60</v>
      </c>
      <c r="N2056">
        <f>IF(_xlfn.XLOOKUP(B2056,[1]Printers!$L:$L,[1]Printers!$R:$R,0,0)&gt;0,[1]Parameters!M2056,IF(SUM(E2056:J2056)&lt;&gt;0,VLOOKUP(C2056,[1]!T_Resins[#Data],9,FALSE),""))</f>
        <v>60</v>
      </c>
      <c r="O2056" t="str">
        <f t="shared" si="32"/>
        <v>EPAXX1564K</v>
      </c>
    </row>
    <row r="2057" spans="1:15" x14ac:dyDescent="0.25">
      <c r="A2057" t="str">
        <f t="array" ref="A2057">IF(ROW()-1&gt;COUNTA([1]!T_Printers[Printers])*COUNTA([1]!T_Resins[Resins]),"",INDEX([1]!T_Printers[Printers],INT((ROW()-2)/COUNTA([1]!T_Resins[Resins])+1)))</f>
        <v>EPAX X156 4K</v>
      </c>
      <c r="B2057" t="str">
        <f>_xlfn.XLOOKUP(A2057,[1]!T_Printers[Printers],[1]!T_Printers[Icon link],,0)</f>
        <v>EPAXX1564K</v>
      </c>
      <c r="C2057" t="str">
        <f t="array" ref="C2057">IF(ROW()-1&gt;COUNTA([1]!T_Printers[Printers])*COUNTA([1]!T_Resins[Resins]),"",INDEX([1]!T_Resins[Resins],MOD(ROW()-2,COUNTA([1]!T_Resins[Resins]))+1))</f>
        <v>Industrial PP-Like</v>
      </c>
      <c r="D2057">
        <f>IF(SUM(E2057:J2057)&lt;&gt;0,IF(ROW()-1&gt;COUNTA([1]!T_Printers[Printers])*COUNTA([1]!T_Resins[Resins]),"",2),"")</f>
        <v>2</v>
      </c>
      <c r="E2057" cm="1">
        <f t="array" ref="E2057">IFERROR(IF(ROW()-1&gt;COUNTA([1]!T_Printers[Printers])*COUNTA([1]!T_Resins[Resins]),"",_xlfn.IFS(ROUND(VLOOKUP(C2057,[1]!T_Resins[#Data],2,FALSE)/VLOOKUP(A2057,[1]!T_Printers[#Data],5,FALSE),1)&lt;=_xlfn.XLOOKUP(B2057,[1]Printers!L:L,[1]Printers!O:O,1,0,),ROUND(VLOOKUP(C2057,[1]!T_Resins[#Data],2,FALSE)/VLOOKUP(A2057,[1]!T_Printers[#Data],5,FALSE),1),ROUND(VLOOKUP(C2057,[1]!T_Resins[#Data],2,FALSE)/VLOOKUP(A2057,[1]!T_Printers[#Data],5,FALSE),1)&gt;_xlfn.XLOOKUP(B2057,[1]Printers!L:L,[1]Printers!O:O,1,0,),10)),"Используйте слой 100 мкм")</f>
        <v>6.1</v>
      </c>
      <c r="F2057">
        <f>IFERROR(IF(ROUND(_xlfn.XLOOKUP([1]Parameters!B2057,[1]Printers!L:L,[1]Printers!Q:Q,,0)*E2057/10,0)*10&lt;_xlfn.XLOOKUP([1]Parameters!B2057,[1]Printers!L:L,[1]Printers!P:P,,0),ROUND(_xlfn.XLOOKUP([1]Parameters!B2057,[1]Printers!L:L,[1]Printers!Q:Q,,0)*E2057/10,0)*10,_xlfn.XLOOKUP([1]Parameters!B2057,[1]Printers!L:L,[1]Printers!P:P,,0)),"")</f>
        <v>50</v>
      </c>
      <c r="G2057" cm="1">
        <f t="array" ref="G2057">IFERROR(IF(ROW()-1&gt;COUNTA([1]!T_Printers[Printers])*COUNTA([1]!T_Resins[Resins]),"",_xlfn.IFS(ROUND(VLOOKUP(C2057,[1]!T_Resins[#Data],3,FALSE)/VLOOKUP(A2057,[1]!T_Printers[#Data],5,FALSE),1)&lt;=_xlfn.XLOOKUP(B2057,[1]Printers!L:L,[1]Printers!O:O,1,0,),ROUND(VLOOKUP(C2057,[1]!T_Resins[#Data],3,FALSE)/VLOOKUP(A2057,[1]!T_Printers[#Data],5,FALSE),1),ROUND(VLOOKUP(C2057,[1]!T_Resins[#Data],3,FALSE)/VLOOKUP(A2057,[1]!T_Printers[#Data],5,FALSE),1)&gt;_xlfn.XLOOKUP(B2057,[1]Printers!L:L,[1]Printers!O:O,1,0,),10)),"")</f>
        <v>7.7</v>
      </c>
      <c r="H2057">
        <f>IFERROR(IF(ROUND(_xlfn.XLOOKUP([1]Parameters!B2057,[1]Printers!L:L,[1]Printers!Q:Q,,0)*G2057/10,0)*10&lt;_xlfn.XLOOKUP([1]Parameters!B2057,[1]Printers!L:L,[1]Printers!P:P,,0),ROUND(_xlfn.XLOOKUP([1]Parameters!B2057,[1]Printers!L:L,[1]Printers!Q:Q,,0)*G2057/10,0)*10,_xlfn.XLOOKUP([1]Parameters!B2057,[1]Printers!L:L,[1]Printers!P:P,,0)),"")</f>
        <v>70</v>
      </c>
      <c r="I2057" s="3" t="str" cm="1">
        <f t="array" ref="I2057">IFERROR(IF(ROW()-1&gt;COUNTA([1]!T_Printers[Printers])*COUNTA([1]!T_Resins[Resins]),"",_xlfn.IFS(ROUND(VLOOKUP(C2057,[1]!T_Resins[#Data],4,FALSE)/VLOOKUP(A2057,[1]!T_Printers[#Data],5,FALSE),1)&lt;=_xlfn.XLOOKUP(B2057,[1]Printers!L:L,[1]Printers!O:O,1,0,),ROUND(VLOOKUP(C2057,[1]!T_Resins[#Data],4,FALSE)/VLOOKUP(A2057,[1]!T_Printers[#Data],5,FALSE),1),ROUND(VLOOKUP(C2057,[1]!T_Resins[#Data],4,FALSE)/VLOOKUP(A2057,[1]!T_Printers[#Data],5,FALSE),1)&gt;_xlfn.XLOOKUP(B2057,[1]Printers!L:L,[1]Printers!O:O,1,0,),"")),"")</f>
        <v/>
      </c>
      <c r="J2057" t="str">
        <f>IFERROR(IF(ROUND(_xlfn.XLOOKUP([1]Parameters!B2057,[1]Printers!L:L,[1]Printers!Q:Q,,0)*I2057/10,0)*10&lt;_xlfn.XLOOKUP([1]Parameters!B2057,[1]Printers!L:L,[1]Printers!P:P,,0),ROUND(_xlfn.XLOOKUP([1]Parameters!B2057,[1]Printers!L:L,[1]Printers!Q:Q,,0)*I2057/10,0)*10,_xlfn.XLOOKUP([1]Parameters!B2057,[1]Printers!L:L,[1]Printers!P:P,,0)),"")</f>
        <v/>
      </c>
      <c r="K2057">
        <f>IF(SUM(E2057:J2057)&lt;&gt;0,VLOOKUP(A2057,[1]!T_Printers[#Data],10,FALSE)+VLOOKUP(C2057,[1]!T_Resins[#Data],10,FALSE),"")</f>
        <v>7</v>
      </c>
      <c r="L2057">
        <f>IF(SUM(E2057:J2057)&lt;&gt;0,VLOOKUP(A2057,[1]!T_Printers[#Data],11,FALSE),"")</f>
        <v>9</v>
      </c>
      <c r="M2057">
        <f>IF(SUM(E2057:J2057)&lt;&gt;0,VLOOKUP(C2057,[1]!T_Resins[#Data],8,FALSE),"")</f>
        <v>60</v>
      </c>
      <c r="N2057">
        <f>IF(_xlfn.XLOOKUP(B2057,[1]Printers!$L:$L,[1]Printers!$R:$R,0,0)&gt;0,[1]Parameters!M2057,IF(SUM(E2057:J2057)&lt;&gt;0,VLOOKUP(C2057,[1]!T_Resins[#Data],9,FALSE),""))</f>
        <v>60</v>
      </c>
      <c r="O2057" t="str">
        <f t="shared" si="32"/>
        <v>EPAXX1564K</v>
      </c>
    </row>
    <row r="2058" spans="1:15" x14ac:dyDescent="0.25">
      <c r="A2058" t="str">
        <f t="array" ref="A2058">IF(ROW()-1&gt;COUNTA([1]!T_Printers[Printers])*COUNTA([1]!T_Resins[Resins]),"",INDEX([1]!T_Printers[Printers],INT((ROW()-2)/COUNTA([1]!T_Resins[Resins])+1)))</f>
        <v>EPAX X156 4K</v>
      </c>
      <c r="B2058" t="str">
        <f>_xlfn.XLOOKUP(A2058,[1]!T_Printers[Printers],[1]!T_Printers[Icon link],,0)</f>
        <v>EPAXX1564K</v>
      </c>
      <c r="C2058" t="str">
        <f t="array" ref="C2058">IF(ROW()-1&gt;COUNTA([1]!T_Printers[Printers])*COUNTA([1]!T_Resins[Resins]),"",INDEX([1]!T_Resins[Resins],MOD(ROW()-2,COUNTA([1]!T_Resins[Resins]))+1))</f>
        <v>Industrial Rigid Black</v>
      </c>
      <c r="D2058">
        <f>IF(SUM(E2058:J2058)&lt;&gt;0,IF(ROW()-1&gt;COUNTA([1]!T_Printers[Printers])*COUNTA([1]!T_Resins[Resins]),"",2),"")</f>
        <v>2</v>
      </c>
      <c r="E2058" cm="1">
        <f t="array" ref="E2058">IFERROR(IF(ROW()-1&gt;COUNTA([1]!T_Printers[Printers])*COUNTA([1]!T_Resins[Resins]),"",_xlfn.IFS(ROUND(VLOOKUP(C2058,[1]!T_Resins[#Data],2,FALSE)/VLOOKUP(A2058,[1]!T_Printers[#Data],5,FALSE),1)&lt;=_xlfn.XLOOKUP(B2058,[1]Printers!L:L,[1]Printers!O:O,1,0,),ROUND(VLOOKUP(C2058,[1]!T_Resins[#Data],2,FALSE)/VLOOKUP(A2058,[1]!T_Printers[#Data],5,FALSE),1),ROUND(VLOOKUP(C2058,[1]!T_Resins[#Data],2,FALSE)/VLOOKUP(A2058,[1]!T_Printers[#Data],5,FALSE),1)&gt;_xlfn.XLOOKUP(B2058,[1]Printers!L:L,[1]Printers!O:O,1,0,),10)),"Используйте слой 100 мкм")</f>
        <v>5.6</v>
      </c>
      <c r="F2058">
        <f>IFERROR(IF(ROUND(_xlfn.XLOOKUP([1]Parameters!B2058,[1]Printers!L:L,[1]Printers!Q:Q,,0)*E2058/10,0)*10&lt;_xlfn.XLOOKUP([1]Parameters!B2058,[1]Printers!L:L,[1]Printers!P:P,,0),ROUND(_xlfn.XLOOKUP([1]Parameters!B2058,[1]Printers!L:L,[1]Printers!Q:Q,,0)*E2058/10,0)*10,_xlfn.XLOOKUP([1]Parameters!B2058,[1]Printers!L:L,[1]Printers!P:P,,0)),"")</f>
        <v>50</v>
      </c>
      <c r="G2058" cm="1">
        <f t="array" ref="G2058">IFERROR(IF(ROW()-1&gt;COUNTA([1]!T_Printers[Printers])*COUNTA([1]!T_Resins[Resins]),"",_xlfn.IFS(ROUND(VLOOKUP(C2058,[1]!T_Resins[#Data],3,FALSE)/VLOOKUP(A2058,[1]!T_Printers[#Data],5,FALSE),1)&lt;=_xlfn.XLOOKUP(B2058,[1]Printers!L:L,[1]Printers!O:O,1,0,),ROUND(VLOOKUP(C2058,[1]!T_Resins[#Data],3,FALSE)/VLOOKUP(A2058,[1]!T_Printers[#Data],5,FALSE),1),ROUND(VLOOKUP(C2058,[1]!T_Resins[#Data],3,FALSE)/VLOOKUP(A2058,[1]!T_Printers[#Data],5,FALSE),1)&gt;_xlfn.XLOOKUP(B2058,[1]Printers!L:L,[1]Printers!O:O,1,0,),10)),"")</f>
        <v>7.4</v>
      </c>
      <c r="H2058">
        <f>IFERROR(IF(ROUND(_xlfn.XLOOKUP([1]Parameters!B2058,[1]Printers!L:L,[1]Printers!Q:Q,,0)*G2058/10,0)*10&lt;_xlfn.XLOOKUP([1]Parameters!B2058,[1]Printers!L:L,[1]Printers!P:P,,0),ROUND(_xlfn.XLOOKUP([1]Parameters!B2058,[1]Printers!L:L,[1]Printers!Q:Q,,0)*G2058/10,0)*10,_xlfn.XLOOKUP([1]Parameters!B2058,[1]Printers!L:L,[1]Printers!P:P,,0)),"")</f>
        <v>70</v>
      </c>
      <c r="I2058" s="3" t="str" cm="1">
        <f t="array" ref="I2058">IFERROR(IF(ROW()-1&gt;COUNTA([1]!T_Printers[Printers])*COUNTA([1]!T_Resins[Resins]),"",_xlfn.IFS(ROUND(VLOOKUP(C2058,[1]!T_Resins[#Data],4,FALSE)/VLOOKUP(A2058,[1]!T_Printers[#Data],5,FALSE),1)&lt;=_xlfn.XLOOKUP(B2058,[1]Printers!L:L,[1]Printers!O:O,1,0,),ROUND(VLOOKUP(C2058,[1]!T_Resins[#Data],4,FALSE)/VLOOKUP(A2058,[1]!T_Printers[#Data],5,FALSE),1),ROUND(VLOOKUP(C2058,[1]!T_Resins[#Data],4,FALSE)/VLOOKUP(A2058,[1]!T_Printers[#Data],5,FALSE),1)&gt;_xlfn.XLOOKUP(B2058,[1]Printers!L:L,[1]Printers!O:O,1,0,),"")),"")</f>
        <v/>
      </c>
      <c r="J2058" t="str">
        <f>IFERROR(IF(ROUND(_xlfn.XLOOKUP([1]Parameters!B2058,[1]Printers!L:L,[1]Printers!Q:Q,,0)*I2058/10,0)*10&lt;_xlfn.XLOOKUP([1]Parameters!B2058,[1]Printers!L:L,[1]Printers!P:P,,0),ROUND(_xlfn.XLOOKUP([1]Parameters!B2058,[1]Printers!L:L,[1]Printers!Q:Q,,0)*I2058/10,0)*10,_xlfn.XLOOKUP([1]Parameters!B2058,[1]Printers!L:L,[1]Printers!P:P,,0)),"")</f>
        <v/>
      </c>
      <c r="K2058">
        <f>IF(SUM(E2058:J2058)&lt;&gt;0,VLOOKUP(A2058,[1]!T_Printers[#Data],10,FALSE)+VLOOKUP(C2058,[1]!T_Resins[#Data],10,FALSE),"")</f>
        <v>7</v>
      </c>
      <c r="L2058">
        <f>IF(SUM(E2058:J2058)&lt;&gt;0,VLOOKUP(A2058,[1]!T_Printers[#Data],11,FALSE),"")</f>
        <v>9</v>
      </c>
      <c r="M2058">
        <f>IF(SUM(E2058:J2058)&lt;&gt;0,VLOOKUP(C2058,[1]!T_Resins[#Data],8,FALSE),"")</f>
        <v>120</v>
      </c>
      <c r="N2058">
        <f>IF(_xlfn.XLOOKUP(B2058,[1]Printers!$L:$L,[1]Printers!$R:$R,0,0)&gt;0,[1]Parameters!M2058,IF(SUM(E2058:J2058)&lt;&gt;0,VLOOKUP(C2058,[1]!T_Resins[#Data],9,FALSE),""))</f>
        <v>180</v>
      </c>
      <c r="O2058" t="str">
        <f t="shared" si="32"/>
        <v>EPAXX1564K</v>
      </c>
    </row>
    <row r="2059" spans="1:15" x14ac:dyDescent="0.25">
      <c r="A2059" t="str">
        <f t="array" ref="A2059">IF(ROW()-1&gt;COUNTA([1]!T_Printers[Printers])*COUNTA([1]!T_Resins[Resins]),"",INDEX([1]!T_Printers[Printers],INT((ROW()-2)/COUNTA([1]!T_Resins[Resins])+1)))</f>
        <v>EPAX X156 4K</v>
      </c>
      <c r="B2059" t="str">
        <f>_xlfn.XLOOKUP(A2059,[1]!T_Printers[Printers],[1]!T_Printers[Icon link],,0)</f>
        <v>EPAXX1564K</v>
      </c>
      <c r="C2059" t="str">
        <f t="array" ref="C2059">IF(ROW()-1&gt;COUNTA([1]!T_Printers[Printers])*COUNTA([1]!T_Resins[Resins]),"",INDEX([1]!T_Resins[Resins],MOD(ROW()-2,COUNTA([1]!T_Resins[Resins]))+1))</f>
        <v>Industrial Rigid Clear</v>
      </c>
      <c r="D2059">
        <f>IF(SUM(E2059:J2059)&lt;&gt;0,IF(ROW()-1&gt;COUNTA([1]!T_Printers[Printers])*COUNTA([1]!T_Resins[Resins]),"",2),"")</f>
        <v>2</v>
      </c>
      <c r="E2059" cm="1">
        <f t="array" ref="E2059">IFERROR(IF(ROW()-1&gt;COUNTA([1]!T_Printers[Printers])*COUNTA([1]!T_Resins[Resins]),"",_xlfn.IFS(ROUND(VLOOKUP(C2059,[1]!T_Resins[#Data],2,FALSE)/VLOOKUP(A2059,[1]!T_Printers[#Data],5,FALSE),1)&lt;=_xlfn.XLOOKUP(B2059,[1]Printers!L:L,[1]Printers!O:O,1,0,),ROUND(VLOOKUP(C2059,[1]!T_Resins[#Data],2,FALSE)/VLOOKUP(A2059,[1]!T_Printers[#Data],5,FALSE),1),ROUND(VLOOKUP(C2059,[1]!T_Resins[#Data],2,FALSE)/VLOOKUP(A2059,[1]!T_Printers[#Data],5,FALSE),1)&gt;_xlfn.XLOOKUP(B2059,[1]Printers!L:L,[1]Printers!O:O,1,0,),10)),"Используйте слой 100 мкм")</f>
        <v>6.2</v>
      </c>
      <c r="F2059">
        <f>IFERROR(IF(ROUND(_xlfn.XLOOKUP([1]Parameters!B2059,[1]Printers!L:L,[1]Printers!Q:Q,,0)*E2059/10,0)*10&lt;_xlfn.XLOOKUP([1]Parameters!B2059,[1]Printers!L:L,[1]Printers!P:P,,0),ROUND(_xlfn.XLOOKUP([1]Parameters!B2059,[1]Printers!L:L,[1]Printers!Q:Q,,0)*E2059/10,0)*10,_xlfn.XLOOKUP([1]Parameters!B2059,[1]Printers!L:L,[1]Printers!P:P,,0)),"")</f>
        <v>60</v>
      </c>
      <c r="G2059" cm="1">
        <f t="array" ref="G2059">IFERROR(IF(ROW()-1&gt;COUNTA([1]!T_Printers[Printers])*COUNTA([1]!T_Resins[Resins]),"",_xlfn.IFS(ROUND(VLOOKUP(C2059,[1]!T_Resins[#Data],3,FALSE)/VLOOKUP(A2059,[1]!T_Printers[#Data],5,FALSE),1)&lt;=_xlfn.XLOOKUP(B2059,[1]Printers!L:L,[1]Printers!O:O,1,0,),ROUND(VLOOKUP(C2059,[1]!T_Resins[#Data],3,FALSE)/VLOOKUP(A2059,[1]!T_Printers[#Data],5,FALSE),1),ROUND(VLOOKUP(C2059,[1]!T_Resins[#Data],3,FALSE)/VLOOKUP(A2059,[1]!T_Printers[#Data],5,FALSE),1)&gt;_xlfn.XLOOKUP(B2059,[1]Printers!L:L,[1]Printers!O:O,1,0,),10)),"")</f>
        <v>8</v>
      </c>
      <c r="H2059">
        <f>IFERROR(IF(ROUND(_xlfn.XLOOKUP([1]Parameters!B2059,[1]Printers!L:L,[1]Printers!Q:Q,,0)*G2059/10,0)*10&lt;_xlfn.XLOOKUP([1]Parameters!B2059,[1]Printers!L:L,[1]Printers!P:P,,0),ROUND(_xlfn.XLOOKUP([1]Parameters!B2059,[1]Printers!L:L,[1]Printers!Q:Q,,0)*G2059/10,0)*10,_xlfn.XLOOKUP([1]Parameters!B2059,[1]Printers!L:L,[1]Printers!P:P,,0)),"")</f>
        <v>70</v>
      </c>
      <c r="I2059" s="3" t="str" cm="1">
        <f t="array" ref="I2059">IFERROR(IF(ROW()-1&gt;COUNTA([1]!T_Printers[Printers])*COUNTA([1]!T_Resins[Resins]),"",_xlfn.IFS(ROUND(VLOOKUP(C2059,[1]!T_Resins[#Data],4,FALSE)/VLOOKUP(A2059,[1]!T_Printers[#Data],5,FALSE),1)&lt;=_xlfn.XLOOKUP(B2059,[1]Printers!L:L,[1]Printers!O:O,1,0,),ROUND(VLOOKUP(C2059,[1]!T_Resins[#Data],4,FALSE)/VLOOKUP(A2059,[1]!T_Printers[#Data],5,FALSE),1),ROUND(VLOOKUP(C2059,[1]!T_Resins[#Data],4,FALSE)/VLOOKUP(A2059,[1]!T_Printers[#Data],5,FALSE),1)&gt;_xlfn.XLOOKUP(B2059,[1]Printers!L:L,[1]Printers!O:O,1,0,),"")),"")</f>
        <v/>
      </c>
      <c r="J2059" t="str">
        <f>IFERROR(IF(ROUND(_xlfn.XLOOKUP([1]Parameters!B2059,[1]Printers!L:L,[1]Printers!Q:Q,,0)*I2059/10,0)*10&lt;_xlfn.XLOOKUP([1]Parameters!B2059,[1]Printers!L:L,[1]Printers!P:P,,0),ROUND(_xlfn.XLOOKUP([1]Parameters!B2059,[1]Printers!L:L,[1]Printers!Q:Q,,0)*I2059/10,0)*10,_xlfn.XLOOKUP([1]Parameters!B2059,[1]Printers!L:L,[1]Printers!P:P,,0)),"")</f>
        <v/>
      </c>
      <c r="K2059">
        <f>IF(SUM(E2059:J2059)&lt;&gt;0,VLOOKUP(A2059,[1]!T_Printers[#Data],10,FALSE)+VLOOKUP(C2059,[1]!T_Resins[#Data],10,FALSE),"")</f>
        <v>7</v>
      </c>
      <c r="L2059">
        <f>IF(SUM(E2059:J2059)&lt;&gt;0,VLOOKUP(A2059,[1]!T_Printers[#Data],11,FALSE),"")</f>
        <v>9</v>
      </c>
      <c r="M2059">
        <f>IF(SUM(E2059:J2059)&lt;&gt;0,VLOOKUP(C2059,[1]!T_Resins[#Data],8,FALSE),"")</f>
        <v>120</v>
      </c>
      <c r="N2059">
        <f>IF(_xlfn.XLOOKUP(B2059,[1]Printers!$L:$L,[1]Printers!$R:$R,0,0)&gt;0,[1]Parameters!M2059,IF(SUM(E2059:J2059)&lt;&gt;0,VLOOKUP(C2059,[1]!T_Resins[#Data],9,FALSE),""))</f>
        <v>180</v>
      </c>
      <c r="O2059" t="str">
        <f t="shared" si="32"/>
        <v>EPAXX1564K</v>
      </c>
    </row>
    <row r="2060" spans="1:15" x14ac:dyDescent="0.25">
      <c r="A2060" t="str">
        <f t="array" ref="A2060">IF(ROW()-1&gt;COUNTA([1]!T_Printers[Printers])*COUNTA([1]!T_Resins[Resins]),"",INDEX([1]!T_Printers[Printers],INT((ROW()-2)/COUNTA([1]!T_Resins[Resins])+1)))</f>
        <v>EPAX X156 4K</v>
      </c>
      <c r="B2060" t="str">
        <f>_xlfn.XLOOKUP(A2060,[1]!T_Printers[Printers],[1]!T_Printers[Icon link],,0)</f>
        <v>EPAXX1564K</v>
      </c>
      <c r="C2060" t="str">
        <f t="array" ref="C2060">IF(ROW()-1&gt;COUNTA([1]!T_Printers[Printers])*COUNTA([1]!T_Resins[Resins]),"",INDEX([1]!T_Resins[Resins],MOD(ROW()-2,COUNTA([1]!T_Resins[Resins]))+1))</f>
        <v>Tough Black</v>
      </c>
      <c r="D2060">
        <f>IF(SUM(E2060:J2060)&lt;&gt;0,IF(ROW()-1&gt;COUNTA([1]!T_Printers[Printers])*COUNTA([1]!T_Resins[Resins]),"",2),"")</f>
        <v>2</v>
      </c>
      <c r="E2060" cm="1">
        <f t="array" ref="E2060">IFERROR(IF(ROW()-1&gt;COUNTA([1]!T_Printers[Printers])*COUNTA([1]!T_Resins[Resins]),"",_xlfn.IFS(ROUND(VLOOKUP(C2060,[1]!T_Resins[#Data],2,FALSE)/VLOOKUP(A2060,[1]!T_Printers[#Data],5,FALSE),1)&lt;=_xlfn.XLOOKUP(B2060,[1]Printers!L:L,[1]Printers!O:O,1,0,),ROUND(VLOOKUP(C2060,[1]!T_Resins[#Data],2,FALSE)/VLOOKUP(A2060,[1]!T_Printers[#Data],5,FALSE),1),ROUND(VLOOKUP(C2060,[1]!T_Resins[#Data],2,FALSE)/VLOOKUP(A2060,[1]!T_Printers[#Data],5,FALSE),1)&gt;_xlfn.XLOOKUP(B2060,[1]Printers!L:L,[1]Printers!O:O,1,0,),10)),"Используйте слой 100 мкм")</f>
        <v>2.9</v>
      </c>
      <c r="F2060">
        <f>IFERROR(IF(ROUND(_xlfn.XLOOKUP([1]Parameters!B2060,[1]Printers!L:L,[1]Printers!Q:Q,,0)*E2060/10,0)*10&lt;_xlfn.XLOOKUP([1]Parameters!B2060,[1]Printers!L:L,[1]Printers!P:P,,0),ROUND(_xlfn.XLOOKUP([1]Parameters!B2060,[1]Printers!L:L,[1]Printers!Q:Q,,0)*E2060/10,0)*10,_xlfn.XLOOKUP([1]Parameters!B2060,[1]Printers!L:L,[1]Printers!P:P,,0)),"")</f>
        <v>30</v>
      </c>
      <c r="G2060" cm="1">
        <f t="array" ref="G2060">IFERROR(IF(ROW()-1&gt;COUNTA([1]!T_Printers[Printers])*COUNTA([1]!T_Resins[Resins]),"",_xlfn.IFS(ROUND(VLOOKUP(C2060,[1]!T_Resins[#Data],3,FALSE)/VLOOKUP(A2060,[1]!T_Printers[#Data],5,FALSE),1)&lt;=_xlfn.XLOOKUP(B2060,[1]Printers!L:L,[1]Printers!O:O,1,0,),ROUND(VLOOKUP(C2060,[1]!T_Resins[#Data],3,FALSE)/VLOOKUP(A2060,[1]!T_Printers[#Data],5,FALSE),1),ROUND(VLOOKUP(C2060,[1]!T_Resins[#Data],3,FALSE)/VLOOKUP(A2060,[1]!T_Printers[#Data],5,FALSE),1)&gt;_xlfn.XLOOKUP(B2060,[1]Printers!L:L,[1]Printers!O:O,1,0,),10)),"")</f>
        <v>3.5</v>
      </c>
      <c r="H2060">
        <f>IFERROR(IF(ROUND(_xlfn.XLOOKUP([1]Parameters!B2060,[1]Printers!L:L,[1]Printers!Q:Q,,0)*G2060/10,0)*10&lt;_xlfn.XLOOKUP([1]Parameters!B2060,[1]Printers!L:L,[1]Printers!P:P,,0),ROUND(_xlfn.XLOOKUP([1]Parameters!B2060,[1]Printers!L:L,[1]Printers!Q:Q,,0)*G2060/10,0)*10,_xlfn.XLOOKUP([1]Parameters!B2060,[1]Printers!L:L,[1]Printers!P:P,,0)),"")</f>
        <v>30</v>
      </c>
      <c r="I2060" s="3" t="str" cm="1">
        <f t="array" ref="I2060">IFERROR(IF(ROW()-1&gt;COUNTA([1]!T_Printers[Printers])*COUNTA([1]!T_Resins[Resins]),"",_xlfn.IFS(ROUND(VLOOKUP(C2060,[1]!T_Resins[#Data],4,FALSE)/VLOOKUP(A2060,[1]!T_Printers[#Data],5,FALSE),1)&lt;=_xlfn.XLOOKUP(B2060,[1]Printers!L:L,[1]Printers!O:O,1,0,),ROUND(VLOOKUP(C2060,[1]!T_Resins[#Data],4,FALSE)/VLOOKUP(A2060,[1]!T_Printers[#Data],5,FALSE),1),ROUND(VLOOKUP(C2060,[1]!T_Resins[#Data],4,FALSE)/VLOOKUP(A2060,[1]!T_Printers[#Data],5,FALSE),1)&gt;_xlfn.XLOOKUP(B2060,[1]Printers!L:L,[1]Printers!O:O,1,0,),"")),"")</f>
        <v/>
      </c>
      <c r="J2060" t="str">
        <f>IFERROR(IF(ROUND(_xlfn.XLOOKUP([1]Parameters!B2060,[1]Printers!L:L,[1]Printers!Q:Q,,0)*I2060/10,0)*10&lt;_xlfn.XLOOKUP([1]Parameters!B2060,[1]Printers!L:L,[1]Printers!P:P,,0),ROUND(_xlfn.XLOOKUP([1]Parameters!B2060,[1]Printers!L:L,[1]Printers!Q:Q,,0)*I2060/10,0)*10,_xlfn.XLOOKUP([1]Parameters!B2060,[1]Printers!L:L,[1]Printers!P:P,,0)),"")</f>
        <v/>
      </c>
      <c r="K2060">
        <f>IF(SUM(E2060:J2060)&lt;&gt;0,VLOOKUP(A2060,[1]!T_Printers[#Data],10,FALSE)+VLOOKUP(C2060,[1]!T_Resins[#Data],10,FALSE),"")</f>
        <v>7</v>
      </c>
      <c r="L2060">
        <f>IF(SUM(E2060:J2060)&lt;&gt;0,VLOOKUP(A2060,[1]!T_Printers[#Data],11,FALSE),"")</f>
        <v>9</v>
      </c>
      <c r="M2060">
        <f>IF(SUM(E2060:J2060)&lt;&gt;0,VLOOKUP(C2060,[1]!T_Resins[#Data],8,FALSE),"")</f>
        <v>120</v>
      </c>
      <c r="N2060">
        <f>IF(_xlfn.XLOOKUP(B2060,[1]Printers!$L:$L,[1]Printers!$R:$R,0,0)&gt;0,[1]Parameters!M2060,IF(SUM(E2060:J2060)&lt;&gt;0,VLOOKUP(C2060,[1]!T_Resins[#Data],9,FALSE),""))</f>
        <v>180</v>
      </c>
      <c r="O2060" t="str">
        <f t="shared" si="32"/>
        <v>EPAXX1564K</v>
      </c>
    </row>
    <row r="2061" spans="1:15" x14ac:dyDescent="0.25">
      <c r="A2061" t="str">
        <f t="array" ref="A2061">IF(ROW()-1&gt;COUNTA([1]!T_Printers[Printers])*COUNTA([1]!T_Resins[Resins]),"",INDEX([1]!T_Printers[Printers],INT((ROW()-2)/COUNTA([1]!T_Resins[Resins])+1)))</f>
        <v>EPAX X156 4K</v>
      </c>
      <c r="B2061" t="str">
        <f>_xlfn.XLOOKUP(A2061,[1]!T_Printers[Printers],[1]!T_Printers[Icon link],,0)</f>
        <v>EPAXX1564K</v>
      </c>
      <c r="C2061" t="str">
        <f t="array" ref="C2061">IF(ROW()-1&gt;COUNTA([1]!T_Printers[Printers])*COUNTA([1]!T_Resins[Resins]),"",INDEX([1]!T_Resins[Resins],MOD(ROW()-2,COUNTA([1]!T_Resins[Resins]))+1))</f>
        <v>Tough Grey</v>
      </c>
      <c r="D2061">
        <f>IF(SUM(E2061:J2061)&lt;&gt;0,IF(ROW()-1&gt;COUNTA([1]!T_Printers[Printers])*COUNTA([1]!T_Resins[Resins]),"",2),"")</f>
        <v>2</v>
      </c>
      <c r="E2061" cm="1">
        <f t="array" ref="E2061">IFERROR(IF(ROW()-1&gt;COUNTA([1]!T_Printers[Printers])*COUNTA([1]!T_Resins[Resins]),"",_xlfn.IFS(ROUND(VLOOKUP(C2061,[1]!T_Resins[#Data],2,FALSE)/VLOOKUP(A2061,[1]!T_Printers[#Data],5,FALSE),1)&lt;=_xlfn.XLOOKUP(B2061,[1]Printers!L:L,[1]Printers!O:O,1,0,),ROUND(VLOOKUP(C2061,[1]!T_Resins[#Data],2,FALSE)/VLOOKUP(A2061,[1]!T_Printers[#Data],5,FALSE),1),ROUND(VLOOKUP(C2061,[1]!T_Resins[#Data],2,FALSE)/VLOOKUP(A2061,[1]!T_Printers[#Data],5,FALSE),1)&gt;_xlfn.XLOOKUP(B2061,[1]Printers!L:L,[1]Printers!O:O,1,0,),10)),"Используйте слой 100 мкм")</f>
        <v>2.9</v>
      </c>
      <c r="F2061">
        <f>IFERROR(IF(ROUND(_xlfn.XLOOKUP([1]Parameters!B2061,[1]Printers!L:L,[1]Printers!Q:Q,,0)*E2061/10,0)*10&lt;_xlfn.XLOOKUP([1]Parameters!B2061,[1]Printers!L:L,[1]Printers!P:P,,0),ROUND(_xlfn.XLOOKUP([1]Parameters!B2061,[1]Printers!L:L,[1]Printers!Q:Q,,0)*E2061/10,0)*10,_xlfn.XLOOKUP([1]Parameters!B2061,[1]Printers!L:L,[1]Printers!P:P,,0)),"")</f>
        <v>30</v>
      </c>
      <c r="G2061" cm="1">
        <f t="array" ref="G2061">IFERROR(IF(ROW()-1&gt;COUNTA([1]!T_Printers[Printers])*COUNTA([1]!T_Resins[Resins]),"",_xlfn.IFS(ROUND(VLOOKUP(C2061,[1]!T_Resins[#Data],3,FALSE)/VLOOKUP(A2061,[1]!T_Printers[#Data],5,FALSE),1)&lt;=_xlfn.XLOOKUP(B2061,[1]Printers!L:L,[1]Printers!O:O,1,0,),ROUND(VLOOKUP(C2061,[1]!T_Resins[#Data],3,FALSE)/VLOOKUP(A2061,[1]!T_Printers[#Data],5,FALSE),1),ROUND(VLOOKUP(C2061,[1]!T_Resins[#Data],3,FALSE)/VLOOKUP(A2061,[1]!T_Printers[#Data],5,FALSE),1)&gt;_xlfn.XLOOKUP(B2061,[1]Printers!L:L,[1]Printers!O:O,1,0,),10)),"")</f>
        <v>3.5</v>
      </c>
      <c r="H2061">
        <f>IFERROR(IF(ROUND(_xlfn.XLOOKUP([1]Parameters!B2061,[1]Printers!L:L,[1]Printers!Q:Q,,0)*G2061/10,0)*10&lt;_xlfn.XLOOKUP([1]Parameters!B2061,[1]Printers!L:L,[1]Printers!P:P,,0),ROUND(_xlfn.XLOOKUP([1]Parameters!B2061,[1]Printers!L:L,[1]Printers!Q:Q,,0)*G2061/10,0)*10,_xlfn.XLOOKUP([1]Parameters!B2061,[1]Printers!L:L,[1]Printers!P:P,,0)),"")</f>
        <v>30</v>
      </c>
      <c r="I2061" s="3" t="str" cm="1">
        <f t="array" ref="I2061">IFERROR(IF(ROW()-1&gt;COUNTA([1]!T_Printers[Printers])*COUNTA([1]!T_Resins[Resins]),"",_xlfn.IFS(ROUND(VLOOKUP(C2061,[1]!T_Resins[#Data],4,FALSE)/VLOOKUP(A2061,[1]!T_Printers[#Data],5,FALSE),1)&lt;=_xlfn.XLOOKUP(B2061,[1]Printers!L:L,[1]Printers!O:O,1,0,),ROUND(VLOOKUP(C2061,[1]!T_Resins[#Data],4,FALSE)/VLOOKUP(A2061,[1]!T_Printers[#Data],5,FALSE),1),ROUND(VLOOKUP(C2061,[1]!T_Resins[#Data],4,FALSE)/VLOOKUP(A2061,[1]!T_Printers[#Data],5,FALSE),1)&gt;_xlfn.XLOOKUP(B2061,[1]Printers!L:L,[1]Printers!O:O,1,0,),"")),"")</f>
        <v/>
      </c>
      <c r="J2061" t="str">
        <f>IFERROR(IF(ROUND(_xlfn.XLOOKUP([1]Parameters!B2061,[1]Printers!L:L,[1]Printers!Q:Q,,0)*I2061/10,0)*10&lt;_xlfn.XLOOKUP([1]Parameters!B2061,[1]Printers!L:L,[1]Printers!P:P,,0),ROUND(_xlfn.XLOOKUP([1]Parameters!B2061,[1]Printers!L:L,[1]Printers!Q:Q,,0)*I2061/10,0)*10,_xlfn.XLOOKUP([1]Parameters!B2061,[1]Printers!L:L,[1]Printers!P:P,,0)),"")</f>
        <v/>
      </c>
      <c r="K2061">
        <f>IF(SUM(E2061:J2061)&lt;&gt;0,VLOOKUP(A2061,[1]!T_Printers[#Data],10,FALSE)+VLOOKUP(C2061,[1]!T_Resins[#Data],10,FALSE),"")</f>
        <v>7</v>
      </c>
      <c r="L2061">
        <f>IF(SUM(E2061:J2061)&lt;&gt;0,VLOOKUP(A2061,[1]!T_Printers[#Data],11,FALSE),"")</f>
        <v>9</v>
      </c>
      <c r="M2061">
        <f>IF(SUM(E2061:J2061)&lt;&gt;0,VLOOKUP(C2061,[1]!T_Resins[#Data],8,FALSE),"")</f>
        <v>120</v>
      </c>
      <c r="N2061">
        <f>IF(_xlfn.XLOOKUP(B2061,[1]Printers!$L:$L,[1]Printers!$R:$R,0,0)&gt;0,[1]Parameters!M2061,IF(SUM(E2061:J2061)&lt;&gt;0,VLOOKUP(C2061,[1]!T_Resins[#Data],9,FALSE),""))</f>
        <v>180</v>
      </c>
      <c r="O2061" t="str">
        <f t="shared" si="32"/>
        <v>EPAXX1564K</v>
      </c>
    </row>
    <row r="2062" spans="1:15" x14ac:dyDescent="0.25">
      <c r="A2062" t="str">
        <f t="array" ref="A2062">IF(ROW()-1&gt;COUNTA([1]!T_Printers[Printers])*COUNTA([1]!T_Resins[Resins]),"",INDEX([1]!T_Printers[Printers],INT((ROW()-2)/COUNTA([1]!T_Resins[Resins])+1)))</f>
        <v>EPAX X156 4K</v>
      </c>
      <c r="B2062" t="str">
        <f>_xlfn.XLOOKUP(A2062,[1]!T_Printers[Printers],[1]!T_Printers[Icon link],,0)</f>
        <v>EPAXX1564K</v>
      </c>
      <c r="C2062" t="str">
        <f t="array" ref="C2062">IF(ROW()-1&gt;COUNTA([1]!T_Printers[Printers])*COUNTA([1]!T_Resins[Resins]),"",INDEX([1]!T_Resins[Resins],MOD(ROW()-2,COUNTA([1]!T_Resins[Resins]))+1))</f>
        <v>Tough White</v>
      </c>
      <c r="D2062">
        <f>IF(SUM(E2062:J2062)&lt;&gt;0,IF(ROW()-1&gt;COUNTA([1]!T_Printers[Printers])*COUNTA([1]!T_Resins[Resins]),"",2),"")</f>
        <v>2</v>
      </c>
      <c r="E2062" cm="1">
        <f t="array" ref="E2062">IFERROR(IF(ROW()-1&gt;COUNTA([1]!T_Printers[Printers])*COUNTA([1]!T_Resins[Resins]),"",_xlfn.IFS(ROUND(VLOOKUP(C2062,[1]!T_Resins[#Data],2,FALSE)/VLOOKUP(A2062,[1]!T_Printers[#Data],5,FALSE),1)&lt;=_xlfn.XLOOKUP(B2062,[1]Printers!L:L,[1]Printers!O:O,1,0,),ROUND(VLOOKUP(C2062,[1]!T_Resins[#Data],2,FALSE)/VLOOKUP(A2062,[1]!T_Printers[#Data],5,FALSE),1),ROUND(VLOOKUP(C2062,[1]!T_Resins[#Data],2,FALSE)/VLOOKUP(A2062,[1]!T_Printers[#Data],5,FALSE),1)&gt;_xlfn.XLOOKUP(B2062,[1]Printers!L:L,[1]Printers!O:O,1,0,),10)),"Используйте слой 100 мкм")</f>
        <v>2.9</v>
      </c>
      <c r="F2062">
        <f>IFERROR(IF(ROUND(_xlfn.XLOOKUP([1]Parameters!B2062,[1]Printers!L:L,[1]Printers!Q:Q,,0)*E2062/10,0)*10&lt;_xlfn.XLOOKUP([1]Parameters!B2062,[1]Printers!L:L,[1]Printers!P:P,,0),ROUND(_xlfn.XLOOKUP([1]Parameters!B2062,[1]Printers!L:L,[1]Printers!Q:Q,,0)*E2062/10,0)*10,_xlfn.XLOOKUP([1]Parameters!B2062,[1]Printers!L:L,[1]Printers!P:P,,0)),"")</f>
        <v>30</v>
      </c>
      <c r="G2062" cm="1">
        <f t="array" ref="G2062">IFERROR(IF(ROW()-1&gt;COUNTA([1]!T_Printers[Printers])*COUNTA([1]!T_Resins[Resins]),"",_xlfn.IFS(ROUND(VLOOKUP(C2062,[1]!T_Resins[#Data],3,FALSE)/VLOOKUP(A2062,[1]!T_Printers[#Data],5,FALSE),1)&lt;=_xlfn.XLOOKUP(B2062,[1]Printers!L:L,[1]Printers!O:O,1,0,),ROUND(VLOOKUP(C2062,[1]!T_Resins[#Data],3,FALSE)/VLOOKUP(A2062,[1]!T_Printers[#Data],5,FALSE),1),ROUND(VLOOKUP(C2062,[1]!T_Resins[#Data],3,FALSE)/VLOOKUP(A2062,[1]!T_Printers[#Data],5,FALSE),1)&gt;_xlfn.XLOOKUP(B2062,[1]Printers!L:L,[1]Printers!O:O,1,0,),10)),"")</f>
        <v>3.5</v>
      </c>
      <c r="H2062">
        <f>IFERROR(IF(ROUND(_xlfn.XLOOKUP([1]Parameters!B2062,[1]Printers!L:L,[1]Printers!Q:Q,,0)*G2062/10,0)*10&lt;_xlfn.XLOOKUP([1]Parameters!B2062,[1]Printers!L:L,[1]Printers!P:P,,0),ROUND(_xlfn.XLOOKUP([1]Parameters!B2062,[1]Printers!L:L,[1]Printers!Q:Q,,0)*G2062/10,0)*10,_xlfn.XLOOKUP([1]Parameters!B2062,[1]Printers!L:L,[1]Printers!P:P,,0)),"")</f>
        <v>30</v>
      </c>
      <c r="I2062" s="3" t="str" cm="1">
        <f t="array" ref="I2062">IFERROR(IF(ROW()-1&gt;COUNTA([1]!T_Printers[Printers])*COUNTA([1]!T_Resins[Resins]),"",_xlfn.IFS(ROUND(VLOOKUP(C2062,[1]!T_Resins[#Data],4,FALSE)/VLOOKUP(A2062,[1]!T_Printers[#Data],5,FALSE),1)&lt;=_xlfn.XLOOKUP(B2062,[1]Printers!L:L,[1]Printers!O:O,1,0,),ROUND(VLOOKUP(C2062,[1]!T_Resins[#Data],4,FALSE)/VLOOKUP(A2062,[1]!T_Printers[#Data],5,FALSE),1),ROUND(VLOOKUP(C2062,[1]!T_Resins[#Data],4,FALSE)/VLOOKUP(A2062,[1]!T_Printers[#Data],5,FALSE),1)&gt;_xlfn.XLOOKUP(B2062,[1]Printers!L:L,[1]Printers!O:O,1,0,),"")),"")</f>
        <v/>
      </c>
      <c r="J2062" t="str">
        <f>IFERROR(IF(ROUND(_xlfn.XLOOKUP([1]Parameters!B2062,[1]Printers!L:L,[1]Printers!Q:Q,,0)*I2062/10,0)*10&lt;_xlfn.XLOOKUP([1]Parameters!B2062,[1]Printers!L:L,[1]Printers!P:P,,0),ROUND(_xlfn.XLOOKUP([1]Parameters!B2062,[1]Printers!L:L,[1]Printers!Q:Q,,0)*I2062/10,0)*10,_xlfn.XLOOKUP([1]Parameters!B2062,[1]Printers!L:L,[1]Printers!P:P,,0)),"")</f>
        <v/>
      </c>
      <c r="K2062">
        <f>IF(SUM(E2062:J2062)&lt;&gt;0,VLOOKUP(A2062,[1]!T_Printers[#Data],10,FALSE)+VLOOKUP(C2062,[1]!T_Resins[#Data],10,FALSE),"")</f>
        <v>7</v>
      </c>
      <c r="L2062">
        <f>IF(SUM(E2062:J2062)&lt;&gt;0,VLOOKUP(A2062,[1]!T_Printers[#Data],11,FALSE),"")</f>
        <v>9</v>
      </c>
      <c r="M2062">
        <f>IF(SUM(E2062:J2062)&lt;&gt;0,VLOOKUP(C2062,[1]!T_Resins[#Data],8,FALSE),"")</f>
        <v>120</v>
      </c>
      <c r="N2062">
        <f>IF(_xlfn.XLOOKUP(B2062,[1]Printers!$L:$L,[1]Printers!$R:$R,0,0)&gt;0,[1]Parameters!M2062,IF(SUM(E2062:J2062)&lt;&gt;0,VLOOKUP(C2062,[1]!T_Resins[#Data],9,FALSE),""))</f>
        <v>180</v>
      </c>
      <c r="O2062" t="str">
        <f t="shared" si="32"/>
        <v>EPAXX1564K</v>
      </c>
    </row>
    <row r="2063" spans="1:15" x14ac:dyDescent="0.25">
      <c r="A2063" t="str">
        <f t="array" ref="A2063">IF(ROW()-1&gt;COUNTA([1]!T_Printers[Printers])*COUNTA([1]!T_Resins[Resins]),"",INDEX([1]!T_Printers[Printers],INT((ROW()-2)/COUNTA([1]!T_Resins[Resins])+1)))</f>
        <v>EPAX X156 4K</v>
      </c>
      <c r="B2063" t="str">
        <f>_xlfn.XLOOKUP(A2063,[1]!T_Printers[Printers],[1]!T_Printers[Icon link],,0)</f>
        <v>EPAXX1564K</v>
      </c>
      <c r="C2063" t="str">
        <f t="array" ref="C2063">IF(ROW()-1&gt;COUNTA([1]!T_Printers[Printers])*COUNTA([1]!T_Resins[Resins]),"",INDEX([1]!T_Resins[Resins],MOD(ROW()-2,COUNTA([1]!T_Resins[Resins]))+1))</f>
        <v>Jewelry J-Cast</v>
      </c>
      <c r="D2063">
        <f>IF(SUM(E2063:J2063)&lt;&gt;0,IF(ROW()-1&gt;COUNTA([1]!T_Printers[Printers])*COUNTA([1]!T_Resins[Resins]),"",2),"")</f>
        <v>2</v>
      </c>
      <c r="E2063" cm="1">
        <f t="array" ref="E2063">IFERROR(IF(ROW()-1&gt;COUNTA([1]!T_Printers[Printers])*COUNTA([1]!T_Resins[Resins]),"",_xlfn.IFS(ROUND(VLOOKUP(C2063,[1]!T_Resins[#Data],2,FALSE)/VLOOKUP(A2063,[1]!T_Printers[#Data],5,FALSE),1)&lt;=_xlfn.XLOOKUP(B2063,[1]Printers!L:L,[1]Printers!O:O,1,0,),ROUND(VLOOKUP(C2063,[1]!T_Resins[#Data],2,FALSE)/VLOOKUP(A2063,[1]!T_Printers[#Data],5,FALSE),1),ROUND(VLOOKUP(C2063,[1]!T_Resins[#Data],2,FALSE)/VLOOKUP(A2063,[1]!T_Printers[#Data],5,FALSE),1)&gt;_xlfn.XLOOKUP(B2063,[1]Printers!L:L,[1]Printers!O:O,1,0,),10)),"Используйте слой 100 мкм")</f>
        <v>9.3000000000000007</v>
      </c>
      <c r="F2063">
        <f>IFERROR(IF(ROUND(_xlfn.XLOOKUP([1]Parameters!B2063,[1]Printers!L:L,[1]Printers!Q:Q,,0)*E2063/10,0)*10&lt;_xlfn.XLOOKUP([1]Parameters!B2063,[1]Printers!L:L,[1]Printers!P:P,,0),ROUND(_xlfn.XLOOKUP([1]Parameters!B2063,[1]Printers!L:L,[1]Printers!Q:Q,,0)*E2063/10,0)*10,_xlfn.XLOOKUP([1]Parameters!B2063,[1]Printers!L:L,[1]Printers!P:P,,0)),"")</f>
        <v>80</v>
      </c>
      <c r="G2063" cm="1">
        <f t="array" ref="G2063">IFERROR(IF(ROW()-1&gt;COUNTA([1]!T_Printers[Printers])*COUNTA([1]!T_Resins[Resins]),"",_xlfn.IFS(ROUND(VLOOKUP(C2063,[1]!T_Resins[#Data],3,FALSE)/VLOOKUP(A2063,[1]!T_Printers[#Data],5,FALSE),1)&lt;=_xlfn.XLOOKUP(B2063,[1]Printers!L:L,[1]Printers!O:O,1,0,),ROUND(VLOOKUP(C2063,[1]!T_Resins[#Data],3,FALSE)/VLOOKUP(A2063,[1]!T_Printers[#Data],5,FALSE),1),ROUND(VLOOKUP(C2063,[1]!T_Resins[#Data],3,FALSE)/VLOOKUP(A2063,[1]!T_Printers[#Data],5,FALSE),1)&gt;_xlfn.XLOOKUP(B2063,[1]Printers!L:L,[1]Printers!O:O,1,0,),10)),"")</f>
        <v>12.8</v>
      </c>
      <c r="H2063">
        <f>IFERROR(IF(ROUND(_xlfn.XLOOKUP([1]Parameters!B2063,[1]Printers!L:L,[1]Printers!Q:Q,,0)*G2063/10,0)*10&lt;_xlfn.XLOOKUP([1]Parameters!B2063,[1]Printers!L:L,[1]Printers!P:P,,0),ROUND(_xlfn.XLOOKUP([1]Parameters!B2063,[1]Printers!L:L,[1]Printers!Q:Q,,0)*G2063/10,0)*10,_xlfn.XLOOKUP([1]Parameters!B2063,[1]Printers!L:L,[1]Printers!P:P,,0)),"")</f>
        <v>100</v>
      </c>
      <c r="I2063" s="3" t="str" cm="1">
        <f t="array" ref="I2063">IFERROR(IF(ROW()-1&gt;COUNTA([1]!T_Printers[Printers])*COUNTA([1]!T_Resins[Resins]),"",_xlfn.IFS(ROUND(VLOOKUP(C2063,[1]!T_Resins[#Data],4,FALSE)/VLOOKUP(A2063,[1]!T_Printers[#Data],5,FALSE),1)&lt;=_xlfn.XLOOKUP(B2063,[1]Printers!L:L,[1]Printers!O:O,1,0,),ROUND(VLOOKUP(C2063,[1]!T_Resins[#Data],4,FALSE)/VLOOKUP(A2063,[1]!T_Printers[#Data],5,FALSE),1),ROUND(VLOOKUP(C2063,[1]!T_Resins[#Data],4,FALSE)/VLOOKUP(A2063,[1]!T_Printers[#Data],5,FALSE),1)&gt;_xlfn.XLOOKUP(B2063,[1]Printers!L:L,[1]Printers!O:O,1,0,),"")),"")</f>
        <v/>
      </c>
      <c r="J2063" t="str">
        <f>IFERROR(IF(ROUND(_xlfn.XLOOKUP([1]Parameters!B2063,[1]Printers!L:L,[1]Printers!Q:Q,,0)*I2063/10,0)*10&lt;_xlfn.XLOOKUP([1]Parameters!B2063,[1]Printers!L:L,[1]Printers!P:P,,0),ROUND(_xlfn.XLOOKUP([1]Parameters!B2063,[1]Printers!L:L,[1]Printers!Q:Q,,0)*I2063/10,0)*10,_xlfn.XLOOKUP([1]Parameters!B2063,[1]Printers!L:L,[1]Printers!P:P,,0)),"")</f>
        <v/>
      </c>
      <c r="K2063">
        <f>IF(SUM(E2063:J2063)&lt;&gt;0,VLOOKUP(A2063,[1]!T_Printers[#Data],10,FALSE)+VLOOKUP(C2063,[1]!T_Resins[#Data],10,FALSE),"")</f>
        <v>7</v>
      </c>
      <c r="L2063">
        <f>IF(SUM(E2063:J2063)&lt;&gt;0,VLOOKUP(A2063,[1]!T_Printers[#Data],11,FALSE),"")</f>
        <v>9</v>
      </c>
      <c r="M2063">
        <f>IF(SUM(E2063:J2063)&lt;&gt;0,VLOOKUP(C2063,[1]!T_Resins[#Data],8,FALSE),"")</f>
        <v>60</v>
      </c>
      <c r="N2063">
        <f>IF(_xlfn.XLOOKUP(B2063,[1]Printers!$L:$L,[1]Printers!$R:$R,0,0)&gt;0,[1]Parameters!M2063,IF(SUM(E2063:J2063)&lt;&gt;0,VLOOKUP(C2063,[1]!T_Resins[#Data],9,FALSE),""))</f>
        <v>60</v>
      </c>
      <c r="O2063" t="str">
        <f t="shared" si="32"/>
        <v>EPAXX1564K</v>
      </c>
    </row>
    <row r="2064" spans="1:15" x14ac:dyDescent="0.25">
      <c r="A2064" t="str">
        <f t="array" ref="A2064">IF(ROW()-1&gt;COUNTA([1]!T_Printers[Printers])*COUNTA([1]!T_Resins[Resins]),"",INDEX([1]!T_Printers[Printers],INT((ROW()-2)/COUNTA([1]!T_Resins[Resins])+1)))</f>
        <v>EPAX X156 4K</v>
      </c>
      <c r="B2064" t="str">
        <f>_xlfn.XLOOKUP(A2064,[1]!T_Printers[Printers],[1]!T_Printers[Icon link],,0)</f>
        <v>EPAXX1564K</v>
      </c>
      <c r="C2064" t="str">
        <f t="array" ref="C2064">IF(ROW()-1&gt;COUNTA([1]!T_Printers[Printers])*COUNTA([1]!T_Resins[Resins]),"",INDEX([1]!T_Resins[Resins],MOD(ROW()-2,COUNTA([1]!T_Resins[Resins]))+1))</f>
        <v>Model Resin Black</v>
      </c>
      <c r="D2064">
        <f>IF(SUM(E2064:J2064)&lt;&gt;0,IF(ROW()-1&gt;COUNTA([1]!T_Printers[Printers])*COUNTA([1]!T_Resins[Resins]),"",2),"")</f>
        <v>2</v>
      </c>
      <c r="E2064" cm="1">
        <f t="array" ref="E2064">IFERROR(IF(ROW()-1&gt;COUNTA([1]!T_Printers[Printers])*COUNTA([1]!T_Resins[Resins]),"",_xlfn.IFS(ROUND(VLOOKUP(C2064,[1]!T_Resins[#Data],2,FALSE)/VLOOKUP(A2064,[1]!T_Printers[#Data],5,FALSE),1)&lt;=_xlfn.XLOOKUP(B2064,[1]Printers!L:L,[1]Printers!O:O,1,0,),ROUND(VLOOKUP(C2064,[1]!T_Resins[#Data],2,FALSE)/VLOOKUP(A2064,[1]!T_Printers[#Data],5,FALSE),1),ROUND(VLOOKUP(C2064,[1]!T_Resins[#Data],2,FALSE)/VLOOKUP(A2064,[1]!T_Printers[#Data],5,FALSE),1)&gt;_xlfn.XLOOKUP(B2064,[1]Printers!L:L,[1]Printers!O:O,1,0,),10)),"Используйте слой 100 мкм")</f>
        <v>3.5</v>
      </c>
      <c r="F2064">
        <f>IFERROR(IF(ROUND(_xlfn.XLOOKUP([1]Parameters!B2064,[1]Printers!L:L,[1]Printers!Q:Q,,0)*E2064/10,0)*10&lt;_xlfn.XLOOKUP([1]Parameters!B2064,[1]Printers!L:L,[1]Printers!P:P,,0),ROUND(_xlfn.XLOOKUP([1]Parameters!B2064,[1]Printers!L:L,[1]Printers!Q:Q,,0)*E2064/10,0)*10,_xlfn.XLOOKUP([1]Parameters!B2064,[1]Printers!L:L,[1]Printers!P:P,,0)),"")</f>
        <v>30</v>
      </c>
      <c r="G2064" cm="1">
        <f t="array" ref="G2064">IFERROR(IF(ROW()-1&gt;COUNTA([1]!T_Printers[Printers])*COUNTA([1]!T_Resins[Resins]),"",_xlfn.IFS(ROUND(VLOOKUP(C2064,[1]!T_Resins[#Data],3,FALSE)/VLOOKUP(A2064,[1]!T_Printers[#Data],5,FALSE),1)&lt;=_xlfn.XLOOKUP(B2064,[1]Printers!L:L,[1]Printers!O:O,1,0,),ROUND(VLOOKUP(C2064,[1]!T_Resins[#Data],3,FALSE)/VLOOKUP(A2064,[1]!T_Printers[#Data],5,FALSE),1),ROUND(VLOOKUP(C2064,[1]!T_Resins[#Data],3,FALSE)/VLOOKUP(A2064,[1]!T_Printers[#Data],5,FALSE),1)&gt;_xlfn.XLOOKUP(B2064,[1]Printers!L:L,[1]Printers!O:O,1,0,),10)),"")</f>
        <v>4.5</v>
      </c>
      <c r="H2064">
        <f>IFERROR(IF(ROUND(_xlfn.XLOOKUP([1]Parameters!B2064,[1]Printers!L:L,[1]Printers!Q:Q,,0)*G2064/10,0)*10&lt;_xlfn.XLOOKUP([1]Parameters!B2064,[1]Printers!L:L,[1]Printers!P:P,,0),ROUND(_xlfn.XLOOKUP([1]Parameters!B2064,[1]Printers!L:L,[1]Printers!Q:Q,,0)*G2064/10,0)*10,_xlfn.XLOOKUP([1]Parameters!B2064,[1]Printers!L:L,[1]Printers!P:P,,0)),"")</f>
        <v>40</v>
      </c>
      <c r="I2064" s="3" t="str" cm="1">
        <f t="array" ref="I2064">IFERROR(IF(ROW()-1&gt;COUNTA([1]!T_Printers[Printers])*COUNTA([1]!T_Resins[Resins]),"",_xlfn.IFS(ROUND(VLOOKUP(C2064,[1]!T_Resins[#Data],4,FALSE)/VLOOKUP(A2064,[1]!T_Printers[#Data],5,FALSE),1)&lt;=_xlfn.XLOOKUP(B2064,[1]Printers!L:L,[1]Printers!O:O,1,0,),ROUND(VLOOKUP(C2064,[1]!T_Resins[#Data],4,FALSE)/VLOOKUP(A2064,[1]!T_Printers[#Data],5,FALSE),1),ROUND(VLOOKUP(C2064,[1]!T_Resins[#Data],4,FALSE)/VLOOKUP(A2064,[1]!T_Printers[#Data],5,FALSE),1)&gt;_xlfn.XLOOKUP(B2064,[1]Printers!L:L,[1]Printers!O:O,1,0,),"")),"")</f>
        <v/>
      </c>
      <c r="J2064" t="str">
        <f>IFERROR(IF(ROUND(_xlfn.XLOOKUP([1]Parameters!B2064,[1]Printers!L:L,[1]Printers!Q:Q,,0)*I2064/10,0)*10&lt;_xlfn.XLOOKUP([1]Parameters!B2064,[1]Printers!L:L,[1]Printers!P:P,,0),ROUND(_xlfn.XLOOKUP([1]Parameters!B2064,[1]Printers!L:L,[1]Printers!Q:Q,,0)*I2064/10,0)*10,_xlfn.XLOOKUP([1]Parameters!B2064,[1]Printers!L:L,[1]Printers!P:P,,0)),"")</f>
        <v/>
      </c>
      <c r="K2064">
        <f>IF(SUM(E2064:J2064)&lt;&gt;0,VLOOKUP(A2064,[1]!T_Printers[#Data],10,FALSE)+VLOOKUP(C2064,[1]!T_Resins[#Data],10,FALSE),"")</f>
        <v>7</v>
      </c>
      <c r="L2064">
        <f>IF(SUM(E2064:J2064)&lt;&gt;0,VLOOKUP(A2064,[1]!T_Printers[#Data],11,FALSE),"")</f>
        <v>9</v>
      </c>
      <c r="M2064">
        <f>IF(SUM(E2064:J2064)&lt;&gt;0,VLOOKUP(C2064,[1]!T_Resins[#Data],8,FALSE),"")</f>
        <v>120</v>
      </c>
      <c r="N2064">
        <f>IF(_xlfn.XLOOKUP(B2064,[1]Printers!$L:$L,[1]Printers!$R:$R,0,0)&gt;0,[1]Parameters!M2064,IF(SUM(E2064:J2064)&lt;&gt;0,VLOOKUP(C2064,[1]!T_Resins[#Data],9,FALSE),""))</f>
        <v>180</v>
      </c>
      <c r="O2064" t="str">
        <f t="shared" si="32"/>
        <v>EPAXX1564K</v>
      </c>
    </row>
    <row r="2065" spans="1:15" x14ac:dyDescent="0.25">
      <c r="A2065" t="str">
        <f t="array" ref="A2065">IF(ROW()-1&gt;COUNTA([1]!T_Printers[Printers])*COUNTA([1]!T_Resins[Resins]),"",INDEX([1]!T_Printers[Printers],INT((ROW()-2)/COUNTA([1]!T_Resins[Resins])+1)))</f>
        <v>EPAX X156 4K</v>
      </c>
      <c r="B2065" t="str">
        <f>_xlfn.XLOOKUP(A2065,[1]!T_Printers[Printers],[1]!T_Printers[Icon link],,0)</f>
        <v>EPAXX1564K</v>
      </c>
      <c r="C2065" t="str">
        <f t="array" ref="C2065">IF(ROW()-1&gt;COUNTA([1]!T_Printers[Printers])*COUNTA([1]!T_Resins[Resins]),"",INDEX([1]!T_Resins[Resins],MOD(ROW()-2,COUNTA([1]!T_Resins[Resins]))+1))</f>
        <v>Model Resin Clear</v>
      </c>
      <c r="D2065">
        <f>IF(SUM(E2065:J2065)&lt;&gt;0,IF(ROW()-1&gt;COUNTA([1]!T_Printers[Printers])*COUNTA([1]!T_Resins[Resins]),"",2),"")</f>
        <v>2</v>
      </c>
      <c r="E2065" cm="1">
        <f t="array" ref="E2065">IFERROR(IF(ROW()-1&gt;COUNTA([1]!T_Printers[Printers])*COUNTA([1]!T_Resins[Resins]),"",_xlfn.IFS(ROUND(VLOOKUP(C2065,[1]!T_Resins[#Data],2,FALSE)/VLOOKUP(A2065,[1]!T_Printers[#Data],5,FALSE),1)&lt;=_xlfn.XLOOKUP(B2065,[1]Printers!L:L,[1]Printers!O:O,1,0,),ROUND(VLOOKUP(C2065,[1]!T_Resins[#Data],2,FALSE)/VLOOKUP(A2065,[1]!T_Printers[#Data],5,FALSE),1),ROUND(VLOOKUP(C2065,[1]!T_Resins[#Data],2,FALSE)/VLOOKUP(A2065,[1]!T_Printers[#Data],5,FALSE),1)&gt;_xlfn.XLOOKUP(B2065,[1]Printers!L:L,[1]Printers!O:O,1,0,),10)),"Используйте слой 100 мкм")</f>
        <v>3.3</v>
      </c>
      <c r="F2065">
        <f>IFERROR(IF(ROUND(_xlfn.XLOOKUP([1]Parameters!B2065,[1]Printers!L:L,[1]Printers!Q:Q,,0)*E2065/10,0)*10&lt;_xlfn.XLOOKUP([1]Parameters!B2065,[1]Printers!L:L,[1]Printers!P:P,,0),ROUND(_xlfn.XLOOKUP([1]Parameters!B2065,[1]Printers!L:L,[1]Printers!Q:Q,,0)*E2065/10,0)*10,_xlfn.XLOOKUP([1]Parameters!B2065,[1]Printers!L:L,[1]Printers!P:P,,0)),"")</f>
        <v>30</v>
      </c>
      <c r="G2065" cm="1">
        <f t="array" ref="G2065">IFERROR(IF(ROW()-1&gt;COUNTA([1]!T_Printers[Printers])*COUNTA([1]!T_Resins[Resins]),"",_xlfn.IFS(ROUND(VLOOKUP(C2065,[1]!T_Resins[#Data],3,FALSE)/VLOOKUP(A2065,[1]!T_Printers[#Data],5,FALSE),1)&lt;=_xlfn.XLOOKUP(B2065,[1]Printers!L:L,[1]Printers!O:O,1,0,),ROUND(VLOOKUP(C2065,[1]!T_Resins[#Data],3,FALSE)/VLOOKUP(A2065,[1]!T_Printers[#Data],5,FALSE),1),ROUND(VLOOKUP(C2065,[1]!T_Resins[#Data],3,FALSE)/VLOOKUP(A2065,[1]!T_Printers[#Data],5,FALSE),1)&gt;_xlfn.XLOOKUP(B2065,[1]Printers!L:L,[1]Printers!O:O,1,0,),10)),"")</f>
        <v>4.2</v>
      </c>
      <c r="H2065">
        <f>IFERROR(IF(ROUND(_xlfn.XLOOKUP([1]Parameters!B2065,[1]Printers!L:L,[1]Printers!Q:Q,,0)*G2065/10,0)*10&lt;_xlfn.XLOOKUP([1]Parameters!B2065,[1]Printers!L:L,[1]Printers!P:P,,0),ROUND(_xlfn.XLOOKUP([1]Parameters!B2065,[1]Printers!L:L,[1]Printers!Q:Q,,0)*G2065/10,0)*10,_xlfn.XLOOKUP([1]Parameters!B2065,[1]Printers!L:L,[1]Printers!P:P,,0)),"")</f>
        <v>40</v>
      </c>
      <c r="I2065" s="3" t="str" cm="1">
        <f t="array" ref="I2065">IFERROR(IF(ROW()-1&gt;COUNTA([1]!T_Printers[Printers])*COUNTA([1]!T_Resins[Resins]),"",_xlfn.IFS(ROUND(VLOOKUP(C2065,[1]!T_Resins[#Data],4,FALSE)/VLOOKUP(A2065,[1]!T_Printers[#Data],5,FALSE),1)&lt;=_xlfn.XLOOKUP(B2065,[1]Printers!L:L,[1]Printers!O:O,1,0,),ROUND(VLOOKUP(C2065,[1]!T_Resins[#Data],4,FALSE)/VLOOKUP(A2065,[1]!T_Printers[#Data],5,FALSE),1),ROUND(VLOOKUP(C2065,[1]!T_Resins[#Data],4,FALSE)/VLOOKUP(A2065,[1]!T_Printers[#Data],5,FALSE),1)&gt;_xlfn.XLOOKUP(B2065,[1]Printers!L:L,[1]Printers!O:O,1,0,),"")),"")</f>
        <v/>
      </c>
      <c r="J2065" t="str">
        <f>IFERROR(IF(ROUND(_xlfn.XLOOKUP([1]Parameters!B2065,[1]Printers!L:L,[1]Printers!Q:Q,,0)*I2065/10,0)*10&lt;_xlfn.XLOOKUP([1]Parameters!B2065,[1]Printers!L:L,[1]Printers!P:P,,0),ROUND(_xlfn.XLOOKUP([1]Parameters!B2065,[1]Printers!L:L,[1]Printers!Q:Q,,0)*I2065/10,0)*10,_xlfn.XLOOKUP([1]Parameters!B2065,[1]Printers!L:L,[1]Printers!P:P,,0)),"")</f>
        <v/>
      </c>
      <c r="K2065">
        <f>IF(SUM(E2065:J2065)&lt;&gt;0,VLOOKUP(A2065,[1]!T_Printers[#Data],10,FALSE)+VLOOKUP(C2065,[1]!T_Resins[#Data],10,FALSE),"")</f>
        <v>7</v>
      </c>
      <c r="L2065">
        <f>IF(SUM(E2065:J2065)&lt;&gt;0,VLOOKUP(A2065,[1]!T_Printers[#Data],11,FALSE),"")</f>
        <v>9</v>
      </c>
      <c r="M2065">
        <f>IF(SUM(E2065:J2065)&lt;&gt;0,VLOOKUP(C2065,[1]!T_Resins[#Data],8,FALSE),"")</f>
        <v>120</v>
      </c>
      <c r="N2065">
        <f>IF(_xlfn.XLOOKUP(B2065,[1]Printers!$L:$L,[1]Printers!$R:$R,0,0)&gt;0,[1]Parameters!M2065,IF(SUM(E2065:J2065)&lt;&gt;0,VLOOKUP(C2065,[1]!T_Resins[#Data],9,FALSE),""))</f>
        <v>180</v>
      </c>
      <c r="O2065" t="str">
        <f t="shared" si="32"/>
        <v>EPAXX1564K</v>
      </c>
    </row>
    <row r="2066" spans="1:15" x14ac:dyDescent="0.25">
      <c r="A2066" t="str">
        <f t="array" ref="A2066">IF(ROW()-1&gt;COUNTA([1]!T_Printers[Printers])*COUNTA([1]!T_Resins[Resins]),"",INDEX([1]!T_Printers[Printers],INT((ROW()-2)/COUNTA([1]!T_Resins[Resins])+1)))</f>
        <v>EPAX X156 4K</v>
      </c>
      <c r="B2066" t="str">
        <f>_xlfn.XLOOKUP(A2066,[1]!T_Printers[Printers],[1]!T_Printers[Icon link],,0)</f>
        <v>EPAXX1564K</v>
      </c>
      <c r="C2066" t="str">
        <f t="array" ref="C2066">IF(ROW()-1&gt;COUNTA([1]!T_Printers[Printers])*COUNTA([1]!T_Resins[Resins]),"",INDEX([1]!T_Resins[Resins],MOD(ROW()-2,COUNTA([1]!T_Resins[Resins]))+1))</f>
        <v>Model Resin Grey</v>
      </c>
      <c r="D2066">
        <f>IF(SUM(E2066:J2066)&lt;&gt;0,IF(ROW()-1&gt;COUNTA([1]!T_Printers[Printers])*COUNTA([1]!T_Resins[Resins]),"",2),"")</f>
        <v>2</v>
      </c>
      <c r="E2066" cm="1">
        <f t="array" ref="E2066">IFERROR(IF(ROW()-1&gt;COUNTA([1]!T_Printers[Printers])*COUNTA([1]!T_Resins[Resins]),"",_xlfn.IFS(ROUND(VLOOKUP(C2066,[1]!T_Resins[#Data],2,FALSE)/VLOOKUP(A2066,[1]!T_Printers[#Data],5,FALSE),1)&lt;=_xlfn.XLOOKUP(B2066,[1]Printers!L:L,[1]Printers!O:O,1,0,),ROUND(VLOOKUP(C2066,[1]!T_Resins[#Data],2,FALSE)/VLOOKUP(A2066,[1]!T_Printers[#Data],5,FALSE),1),ROUND(VLOOKUP(C2066,[1]!T_Resins[#Data],2,FALSE)/VLOOKUP(A2066,[1]!T_Printers[#Data],5,FALSE),1)&gt;_xlfn.XLOOKUP(B2066,[1]Printers!L:L,[1]Printers!O:O,1,0,),10)),"Используйте слой 100 мкм")</f>
        <v>4.9000000000000004</v>
      </c>
      <c r="F2066">
        <f>IFERROR(IF(ROUND(_xlfn.XLOOKUP([1]Parameters!B2066,[1]Printers!L:L,[1]Printers!Q:Q,,0)*E2066/10,0)*10&lt;_xlfn.XLOOKUP([1]Parameters!B2066,[1]Printers!L:L,[1]Printers!P:P,,0),ROUND(_xlfn.XLOOKUP([1]Parameters!B2066,[1]Printers!L:L,[1]Printers!Q:Q,,0)*E2066/10,0)*10,_xlfn.XLOOKUP([1]Parameters!B2066,[1]Printers!L:L,[1]Printers!P:P,,0)),"")</f>
        <v>40</v>
      </c>
      <c r="G2066" cm="1">
        <f t="array" ref="G2066">IFERROR(IF(ROW()-1&gt;COUNTA([1]!T_Printers[Printers])*COUNTA([1]!T_Resins[Resins]),"",_xlfn.IFS(ROUND(VLOOKUP(C2066,[1]!T_Resins[#Data],3,FALSE)/VLOOKUP(A2066,[1]!T_Printers[#Data],5,FALSE),1)&lt;=_xlfn.XLOOKUP(B2066,[1]Printers!L:L,[1]Printers!O:O,1,0,),ROUND(VLOOKUP(C2066,[1]!T_Resins[#Data],3,FALSE)/VLOOKUP(A2066,[1]!T_Printers[#Data],5,FALSE),1),ROUND(VLOOKUP(C2066,[1]!T_Resins[#Data],3,FALSE)/VLOOKUP(A2066,[1]!T_Printers[#Data],5,FALSE),1)&gt;_xlfn.XLOOKUP(B2066,[1]Printers!L:L,[1]Printers!O:O,1,0,),10)),"")</f>
        <v>6.4</v>
      </c>
      <c r="H2066">
        <f>IFERROR(IF(ROUND(_xlfn.XLOOKUP([1]Parameters!B2066,[1]Printers!L:L,[1]Printers!Q:Q,,0)*G2066/10,0)*10&lt;_xlfn.XLOOKUP([1]Parameters!B2066,[1]Printers!L:L,[1]Printers!P:P,,0),ROUND(_xlfn.XLOOKUP([1]Parameters!B2066,[1]Printers!L:L,[1]Printers!Q:Q,,0)*G2066/10,0)*10,_xlfn.XLOOKUP([1]Parameters!B2066,[1]Printers!L:L,[1]Printers!P:P,,0)),"")</f>
        <v>60</v>
      </c>
      <c r="I2066" s="3" t="str" cm="1">
        <f t="array" ref="I2066">IFERROR(IF(ROW()-1&gt;COUNTA([1]!T_Printers[Printers])*COUNTA([1]!T_Resins[Resins]),"",_xlfn.IFS(ROUND(VLOOKUP(C2066,[1]!T_Resins[#Data],4,FALSE)/VLOOKUP(A2066,[1]!T_Printers[#Data],5,FALSE),1)&lt;=_xlfn.XLOOKUP(B2066,[1]Printers!L:L,[1]Printers!O:O,1,0,),ROUND(VLOOKUP(C2066,[1]!T_Resins[#Data],4,FALSE)/VLOOKUP(A2066,[1]!T_Printers[#Data],5,FALSE),1),ROUND(VLOOKUP(C2066,[1]!T_Resins[#Data],4,FALSE)/VLOOKUP(A2066,[1]!T_Printers[#Data],5,FALSE),1)&gt;_xlfn.XLOOKUP(B2066,[1]Printers!L:L,[1]Printers!O:O,1,0,),"")),"")</f>
        <v/>
      </c>
      <c r="J2066" t="str">
        <f>IFERROR(IF(ROUND(_xlfn.XLOOKUP([1]Parameters!B2066,[1]Printers!L:L,[1]Printers!Q:Q,,0)*I2066/10,0)*10&lt;_xlfn.XLOOKUP([1]Parameters!B2066,[1]Printers!L:L,[1]Printers!P:P,,0),ROUND(_xlfn.XLOOKUP([1]Parameters!B2066,[1]Printers!L:L,[1]Printers!Q:Q,,0)*I2066/10,0)*10,_xlfn.XLOOKUP([1]Parameters!B2066,[1]Printers!L:L,[1]Printers!P:P,,0)),"")</f>
        <v/>
      </c>
      <c r="K2066">
        <f>IF(SUM(E2066:J2066)&lt;&gt;0,VLOOKUP(A2066,[1]!T_Printers[#Data],10,FALSE)+VLOOKUP(C2066,[1]!T_Resins[#Data],10,FALSE),"")</f>
        <v>7</v>
      </c>
      <c r="L2066">
        <f>IF(SUM(E2066:J2066)&lt;&gt;0,VLOOKUP(A2066,[1]!T_Printers[#Data],11,FALSE),"")</f>
        <v>9</v>
      </c>
      <c r="M2066">
        <f>IF(SUM(E2066:J2066)&lt;&gt;0,VLOOKUP(C2066,[1]!T_Resins[#Data],8,FALSE),"")</f>
        <v>120</v>
      </c>
      <c r="N2066">
        <f>IF(_xlfn.XLOOKUP(B2066,[1]Printers!$L:$L,[1]Printers!$R:$R,0,0)&gt;0,[1]Parameters!M2066,IF(SUM(E2066:J2066)&lt;&gt;0,VLOOKUP(C2066,[1]!T_Resins[#Data],9,FALSE),""))</f>
        <v>180</v>
      </c>
      <c r="O2066" t="str">
        <f t="shared" si="32"/>
        <v>EPAXX1564K</v>
      </c>
    </row>
    <row r="2067" spans="1:15" x14ac:dyDescent="0.25">
      <c r="A2067" t="str">
        <f t="array" ref="A2067">IF(ROW()-1&gt;COUNTA([1]!T_Printers[Printers])*COUNTA([1]!T_Resins[Resins]),"",INDEX([1]!T_Printers[Printers],INT((ROW()-2)/COUNTA([1]!T_Resins[Resins])+1)))</f>
        <v>EPAX X156 4K</v>
      </c>
      <c r="B2067" t="str">
        <f>_xlfn.XLOOKUP(A2067,[1]!T_Printers[Printers],[1]!T_Printers[Icon link],,0)</f>
        <v>EPAXX1564K</v>
      </c>
      <c r="C2067" t="str">
        <f t="array" ref="C2067">IF(ROW()-1&gt;COUNTA([1]!T_Printers[Printers])*COUNTA([1]!T_Resins[Resins]),"",INDEX([1]!T_Resins[Resins],MOD(ROW()-2,COUNTA([1]!T_Resins[Resins]))+1))</f>
        <v>Model Resin White</v>
      </c>
      <c r="D2067">
        <f>IF(SUM(E2067:J2067)&lt;&gt;0,IF(ROW()-1&gt;COUNTA([1]!T_Printers[Printers])*COUNTA([1]!T_Resins[Resins]),"",2),"")</f>
        <v>2</v>
      </c>
      <c r="E2067" cm="1">
        <f t="array" ref="E2067">IFERROR(IF(ROW()-1&gt;COUNTA([1]!T_Printers[Printers])*COUNTA([1]!T_Resins[Resins]),"",_xlfn.IFS(ROUND(VLOOKUP(C2067,[1]!T_Resins[#Data],2,FALSE)/VLOOKUP(A2067,[1]!T_Printers[#Data],5,FALSE),1)&lt;=_xlfn.XLOOKUP(B2067,[1]Printers!L:L,[1]Printers!O:O,1,0,),ROUND(VLOOKUP(C2067,[1]!T_Resins[#Data],2,FALSE)/VLOOKUP(A2067,[1]!T_Printers[#Data],5,FALSE),1),ROUND(VLOOKUP(C2067,[1]!T_Resins[#Data],2,FALSE)/VLOOKUP(A2067,[1]!T_Printers[#Data],5,FALSE),1)&gt;_xlfn.XLOOKUP(B2067,[1]Printers!L:L,[1]Printers!O:O,1,0,),10)),"Используйте слой 100 мкм")</f>
        <v>3.1</v>
      </c>
      <c r="F2067">
        <f>IFERROR(IF(ROUND(_xlfn.XLOOKUP([1]Parameters!B2067,[1]Printers!L:L,[1]Printers!Q:Q,,0)*E2067/10,0)*10&lt;_xlfn.XLOOKUP([1]Parameters!B2067,[1]Printers!L:L,[1]Printers!P:P,,0),ROUND(_xlfn.XLOOKUP([1]Parameters!B2067,[1]Printers!L:L,[1]Printers!Q:Q,,0)*E2067/10,0)*10,_xlfn.XLOOKUP([1]Parameters!B2067,[1]Printers!L:L,[1]Printers!P:P,,0)),"")</f>
        <v>30</v>
      </c>
      <c r="G2067" cm="1">
        <f t="array" ref="G2067">IFERROR(IF(ROW()-1&gt;COUNTA([1]!T_Printers[Printers])*COUNTA([1]!T_Resins[Resins]),"",_xlfn.IFS(ROUND(VLOOKUP(C2067,[1]!T_Resins[#Data],3,FALSE)/VLOOKUP(A2067,[1]!T_Printers[#Data],5,FALSE),1)&lt;=_xlfn.XLOOKUP(B2067,[1]Printers!L:L,[1]Printers!O:O,1,0,),ROUND(VLOOKUP(C2067,[1]!T_Resins[#Data],3,FALSE)/VLOOKUP(A2067,[1]!T_Printers[#Data],5,FALSE),1),ROUND(VLOOKUP(C2067,[1]!T_Resins[#Data],3,FALSE)/VLOOKUP(A2067,[1]!T_Printers[#Data],5,FALSE),1)&gt;_xlfn.XLOOKUP(B2067,[1]Printers!L:L,[1]Printers!O:O,1,0,),10)),"")</f>
        <v>4</v>
      </c>
      <c r="H2067">
        <f>IFERROR(IF(ROUND(_xlfn.XLOOKUP([1]Parameters!B2067,[1]Printers!L:L,[1]Printers!Q:Q,,0)*G2067/10,0)*10&lt;_xlfn.XLOOKUP([1]Parameters!B2067,[1]Printers!L:L,[1]Printers!P:P,,0),ROUND(_xlfn.XLOOKUP([1]Parameters!B2067,[1]Printers!L:L,[1]Printers!Q:Q,,0)*G2067/10,0)*10,_xlfn.XLOOKUP([1]Parameters!B2067,[1]Printers!L:L,[1]Printers!P:P,,0)),"")</f>
        <v>40</v>
      </c>
      <c r="I2067" s="3" t="str" cm="1">
        <f t="array" ref="I2067">IFERROR(IF(ROW()-1&gt;COUNTA([1]!T_Printers[Printers])*COUNTA([1]!T_Resins[Resins]),"",_xlfn.IFS(ROUND(VLOOKUP(C2067,[1]!T_Resins[#Data],4,FALSE)/VLOOKUP(A2067,[1]!T_Printers[#Data],5,FALSE),1)&lt;=_xlfn.XLOOKUP(B2067,[1]Printers!L:L,[1]Printers!O:O,1,0,),ROUND(VLOOKUP(C2067,[1]!T_Resins[#Data],4,FALSE)/VLOOKUP(A2067,[1]!T_Printers[#Data],5,FALSE),1),ROUND(VLOOKUP(C2067,[1]!T_Resins[#Data],4,FALSE)/VLOOKUP(A2067,[1]!T_Printers[#Data],5,FALSE),1)&gt;_xlfn.XLOOKUP(B2067,[1]Printers!L:L,[1]Printers!O:O,1,0,),"")),"")</f>
        <v/>
      </c>
      <c r="J2067" t="str">
        <f>IFERROR(IF(ROUND(_xlfn.XLOOKUP([1]Parameters!B2067,[1]Printers!L:L,[1]Printers!Q:Q,,0)*I2067/10,0)*10&lt;_xlfn.XLOOKUP([1]Parameters!B2067,[1]Printers!L:L,[1]Printers!P:P,,0),ROUND(_xlfn.XLOOKUP([1]Parameters!B2067,[1]Printers!L:L,[1]Printers!Q:Q,,0)*I2067/10,0)*10,_xlfn.XLOOKUP([1]Parameters!B2067,[1]Printers!L:L,[1]Printers!P:P,,0)),"")</f>
        <v/>
      </c>
      <c r="K2067">
        <f>IF(SUM(E2067:J2067)&lt;&gt;0,VLOOKUP(A2067,[1]!T_Printers[#Data],10,FALSE)+VLOOKUP(C2067,[1]!T_Resins[#Data],10,FALSE),"")</f>
        <v>7</v>
      </c>
      <c r="L2067">
        <f>IF(SUM(E2067:J2067)&lt;&gt;0,VLOOKUP(A2067,[1]!T_Printers[#Data],11,FALSE),"")</f>
        <v>9</v>
      </c>
      <c r="M2067">
        <f>IF(SUM(E2067:J2067)&lt;&gt;0,VLOOKUP(C2067,[1]!T_Resins[#Data],8,FALSE),"")</f>
        <v>120</v>
      </c>
      <c r="N2067">
        <f>IF(_xlfn.XLOOKUP(B2067,[1]Printers!$L:$L,[1]Printers!$R:$R,0,0)&gt;0,[1]Parameters!M2067,IF(SUM(E2067:J2067)&lt;&gt;0,VLOOKUP(C2067,[1]!T_Resins[#Data],9,FALSE),""))</f>
        <v>180</v>
      </c>
      <c r="O2067" t="str">
        <f t="shared" si="32"/>
        <v>EPAXX1564K</v>
      </c>
    </row>
    <row r="2068" spans="1:15" x14ac:dyDescent="0.25">
      <c r="A2068" t="str">
        <f t="array" ref="A2068">IF(ROW()-1&gt;COUNTA([1]!T_Printers[Printers])*COUNTA([1]!T_Resins[Resins]),"",INDEX([1]!T_Printers[Printers],INT((ROW()-2)/COUNTA([1]!T_Resins[Resins])+1)))</f>
        <v>EPAX X156 4K</v>
      </c>
      <c r="B2068" t="str">
        <f>_xlfn.XLOOKUP(A2068,[1]!T_Printers[Printers],[1]!T_Printers[Icon link],,0)</f>
        <v>EPAXX1564K</v>
      </c>
      <c r="C2068" t="str">
        <f t="array" ref="C2068">IF(ROW()-1&gt;COUNTA([1]!T_Printers[Printers])*COUNTA([1]!T_Resins[Resins]),"",INDEX([1]!T_Resins[Resins],MOD(ROW()-2,COUNTA([1]!T_Resins[Resins]))+1))</f>
        <v>Silicone-Compatiable Model Resin (J-Model)</v>
      </c>
      <c r="D2068">
        <f>IF(SUM(E2068:J2068)&lt;&gt;0,IF(ROW()-1&gt;COUNTA([1]!T_Printers[Printers])*COUNTA([1]!T_Resins[Resins]),"",2),"")</f>
        <v>2</v>
      </c>
      <c r="E2068" cm="1">
        <f t="array" ref="E2068">IFERROR(IF(ROW()-1&gt;COUNTA([1]!T_Printers[Printers])*COUNTA([1]!T_Resins[Resins]),"",_xlfn.IFS(ROUND(VLOOKUP(C2068,[1]!T_Resins[#Data],2,FALSE)/VLOOKUP(A2068,[1]!T_Printers[#Data],5,FALSE),1)&lt;=_xlfn.XLOOKUP(B2068,[1]Printers!L:L,[1]Printers!O:O,1,0,),ROUND(VLOOKUP(C2068,[1]!T_Resins[#Data],2,FALSE)/VLOOKUP(A2068,[1]!T_Printers[#Data],5,FALSE),1),ROUND(VLOOKUP(C2068,[1]!T_Resins[#Data],2,FALSE)/VLOOKUP(A2068,[1]!T_Printers[#Data],5,FALSE),1)&gt;_xlfn.XLOOKUP(B2068,[1]Printers!L:L,[1]Printers!O:O,1,0,),10)),"Используйте слой 100 мкм")</f>
        <v>3.1</v>
      </c>
      <c r="F2068">
        <f>IFERROR(IF(ROUND(_xlfn.XLOOKUP([1]Parameters!B2068,[1]Printers!L:L,[1]Printers!Q:Q,,0)*E2068/10,0)*10&lt;_xlfn.XLOOKUP([1]Parameters!B2068,[1]Printers!L:L,[1]Printers!P:P,,0),ROUND(_xlfn.XLOOKUP([1]Parameters!B2068,[1]Printers!L:L,[1]Printers!Q:Q,,0)*E2068/10,0)*10,_xlfn.XLOOKUP([1]Parameters!B2068,[1]Printers!L:L,[1]Printers!P:P,,0)),"")</f>
        <v>30</v>
      </c>
      <c r="G2068" cm="1">
        <f t="array" ref="G2068">IFERROR(IF(ROW()-1&gt;COUNTA([1]!T_Printers[Printers])*COUNTA([1]!T_Resins[Resins]),"",_xlfn.IFS(ROUND(VLOOKUP(C2068,[1]!T_Resins[#Data],3,FALSE)/VLOOKUP(A2068,[1]!T_Printers[#Data],5,FALSE),1)&lt;=_xlfn.XLOOKUP(B2068,[1]Printers!L:L,[1]Printers!O:O,1,0,),ROUND(VLOOKUP(C2068,[1]!T_Resins[#Data],3,FALSE)/VLOOKUP(A2068,[1]!T_Printers[#Data],5,FALSE),1),ROUND(VLOOKUP(C2068,[1]!T_Resins[#Data],3,FALSE)/VLOOKUP(A2068,[1]!T_Printers[#Data],5,FALSE),1)&gt;_xlfn.XLOOKUP(B2068,[1]Printers!L:L,[1]Printers!O:O,1,0,),10)),"")</f>
        <v>4</v>
      </c>
      <c r="H2068">
        <f>IFERROR(IF(ROUND(_xlfn.XLOOKUP([1]Parameters!B2068,[1]Printers!L:L,[1]Printers!Q:Q,,0)*G2068/10,0)*10&lt;_xlfn.XLOOKUP([1]Parameters!B2068,[1]Printers!L:L,[1]Printers!P:P,,0),ROUND(_xlfn.XLOOKUP([1]Parameters!B2068,[1]Printers!L:L,[1]Printers!Q:Q,,0)*G2068/10,0)*10,_xlfn.XLOOKUP([1]Parameters!B2068,[1]Printers!L:L,[1]Printers!P:P,,0)),"")</f>
        <v>40</v>
      </c>
      <c r="I2068" s="3" t="str" cm="1">
        <f t="array" ref="I2068">IFERROR(IF(ROW()-1&gt;COUNTA([1]!T_Printers[Printers])*COUNTA([1]!T_Resins[Resins]),"",_xlfn.IFS(ROUND(VLOOKUP(C2068,[1]!T_Resins[#Data],4,FALSE)/VLOOKUP(A2068,[1]!T_Printers[#Data],5,FALSE),1)&lt;=_xlfn.XLOOKUP(B2068,[1]Printers!L:L,[1]Printers!O:O,1,0,),ROUND(VLOOKUP(C2068,[1]!T_Resins[#Data],4,FALSE)/VLOOKUP(A2068,[1]!T_Printers[#Data],5,FALSE),1),ROUND(VLOOKUP(C2068,[1]!T_Resins[#Data],4,FALSE)/VLOOKUP(A2068,[1]!T_Printers[#Data],5,FALSE),1)&gt;_xlfn.XLOOKUP(B2068,[1]Printers!L:L,[1]Printers!O:O,1,0,),"")),"")</f>
        <v/>
      </c>
      <c r="J2068" t="str">
        <f>IFERROR(IF(ROUND(_xlfn.XLOOKUP([1]Parameters!B2068,[1]Printers!L:L,[1]Printers!Q:Q,,0)*I2068/10,0)*10&lt;_xlfn.XLOOKUP([1]Parameters!B2068,[1]Printers!L:L,[1]Printers!P:P,,0),ROUND(_xlfn.XLOOKUP([1]Parameters!B2068,[1]Printers!L:L,[1]Printers!Q:Q,,0)*I2068/10,0)*10,_xlfn.XLOOKUP([1]Parameters!B2068,[1]Printers!L:L,[1]Printers!P:P,,0)),"")</f>
        <v/>
      </c>
      <c r="K2068">
        <f>IF(SUM(E2068:J2068)&lt;&gt;0,VLOOKUP(A2068,[1]!T_Printers[#Data],10,FALSE)+VLOOKUP(C2068,[1]!T_Resins[#Data],10,FALSE),"")</f>
        <v>7</v>
      </c>
      <c r="L2068">
        <f>IF(SUM(E2068:J2068)&lt;&gt;0,VLOOKUP(A2068,[1]!T_Printers[#Data],11,FALSE),"")</f>
        <v>9</v>
      </c>
      <c r="M2068">
        <f>IF(SUM(E2068:J2068)&lt;&gt;0,VLOOKUP(C2068,[1]!T_Resins[#Data],8,FALSE),"")</f>
        <v>60</v>
      </c>
      <c r="N2068">
        <f>IF(_xlfn.XLOOKUP(B2068,[1]Printers!$L:$L,[1]Printers!$R:$R,0,0)&gt;0,[1]Parameters!M2068,IF(SUM(E2068:J2068)&lt;&gt;0,VLOOKUP(C2068,[1]!T_Resins[#Data],9,FALSE),""))</f>
        <v>60</v>
      </c>
      <c r="O2068" t="str">
        <f t="shared" si="32"/>
        <v>EPAXX1564K</v>
      </c>
    </row>
    <row r="2069" spans="1:15" x14ac:dyDescent="0.25">
      <c r="A2069" t="str">
        <f t="array" ref="A2069">IF(ROW()-1&gt;COUNTA([1]!T_Printers[Printers])*COUNTA([1]!T_Resins[Resins]),"",INDEX([1]!T_Printers[Printers],INT((ROW()-2)/COUNTA([1]!T_Resins[Resins])+1)))</f>
        <v>EPAX X156 4K</v>
      </c>
      <c r="B2069" t="str">
        <f>_xlfn.XLOOKUP(A2069,[1]!T_Printers[Printers],[1]!T_Printers[Icon link],,0)</f>
        <v>EPAXX1564K</v>
      </c>
      <c r="C2069" t="str">
        <f t="array" ref="C2069">IF(ROW()-1&gt;COUNTA([1]!T_Printers[Printers])*COUNTA([1]!T_Resins[Resins]),"",INDEX([1]!T_Resins[Resins],MOD(ROW()-2,COUNTA([1]!T_Resins[Resins]))+1))</f>
        <v>Silicone-Like Black</v>
      </c>
      <c r="D2069">
        <f>IF(SUM(E2069:J2069)&lt;&gt;0,IF(ROW()-1&gt;COUNTA([1]!T_Printers[Printers])*COUNTA([1]!T_Resins[Resins]),"",2),"")</f>
        <v>2</v>
      </c>
      <c r="E2069" cm="1">
        <f t="array" ref="E2069">IFERROR(IF(ROW()-1&gt;COUNTA([1]!T_Printers[Printers])*COUNTA([1]!T_Resins[Resins]),"",_xlfn.IFS(ROUND(VLOOKUP(C2069,[1]!T_Resins[#Data],2,FALSE)/VLOOKUP(A2069,[1]!T_Printers[#Data],5,FALSE),1)&lt;=_xlfn.XLOOKUP(B2069,[1]Printers!L:L,[1]Printers!O:O,1,0,),ROUND(VLOOKUP(C2069,[1]!T_Resins[#Data],2,FALSE)/VLOOKUP(A2069,[1]!T_Printers[#Data],5,FALSE),1),ROUND(VLOOKUP(C2069,[1]!T_Resins[#Data],2,FALSE)/VLOOKUP(A2069,[1]!T_Printers[#Data],5,FALSE),1)&gt;_xlfn.XLOOKUP(B2069,[1]Printers!L:L,[1]Printers!O:O,1,0,),10)),"Используйте слой 100 мкм")</f>
        <v>7.4</v>
      </c>
      <c r="F2069">
        <f>IFERROR(IF(ROUND(_xlfn.XLOOKUP([1]Parameters!B2069,[1]Printers!L:L,[1]Printers!Q:Q,,0)*E2069/10,0)*10&lt;_xlfn.XLOOKUP([1]Parameters!B2069,[1]Printers!L:L,[1]Printers!P:P,,0),ROUND(_xlfn.XLOOKUP([1]Parameters!B2069,[1]Printers!L:L,[1]Printers!Q:Q,,0)*E2069/10,0)*10,_xlfn.XLOOKUP([1]Parameters!B2069,[1]Printers!L:L,[1]Printers!P:P,,0)),"")</f>
        <v>70</v>
      </c>
      <c r="G2069" cm="1">
        <f t="array" ref="G2069">IFERROR(IF(ROW()-1&gt;COUNTA([1]!T_Printers[Printers])*COUNTA([1]!T_Resins[Resins]),"",_xlfn.IFS(ROUND(VLOOKUP(C2069,[1]!T_Resins[#Data],3,FALSE)/VLOOKUP(A2069,[1]!T_Printers[#Data],5,FALSE),1)&lt;=_xlfn.XLOOKUP(B2069,[1]Printers!L:L,[1]Printers!O:O,1,0,),ROUND(VLOOKUP(C2069,[1]!T_Resins[#Data],3,FALSE)/VLOOKUP(A2069,[1]!T_Printers[#Data],5,FALSE),1),ROUND(VLOOKUP(C2069,[1]!T_Resins[#Data],3,FALSE)/VLOOKUP(A2069,[1]!T_Printers[#Data],5,FALSE),1)&gt;_xlfn.XLOOKUP(B2069,[1]Printers!L:L,[1]Printers!O:O,1,0,),10)),"")</f>
        <v>9.6</v>
      </c>
      <c r="H2069">
        <f>IFERROR(IF(ROUND(_xlfn.XLOOKUP([1]Parameters!B2069,[1]Printers!L:L,[1]Printers!Q:Q,,0)*G2069/10,0)*10&lt;_xlfn.XLOOKUP([1]Parameters!B2069,[1]Printers!L:L,[1]Printers!P:P,,0),ROUND(_xlfn.XLOOKUP([1]Parameters!B2069,[1]Printers!L:L,[1]Printers!Q:Q,,0)*G2069/10,0)*10,_xlfn.XLOOKUP([1]Parameters!B2069,[1]Printers!L:L,[1]Printers!P:P,,0)),"")</f>
        <v>90</v>
      </c>
      <c r="I2069" s="3" t="str" cm="1">
        <f t="array" ref="I2069">IFERROR(IF(ROW()-1&gt;COUNTA([1]!T_Printers[Printers])*COUNTA([1]!T_Resins[Resins]),"",_xlfn.IFS(ROUND(VLOOKUP(C2069,[1]!T_Resins[#Data],4,FALSE)/VLOOKUP(A2069,[1]!T_Printers[#Data],5,FALSE),1)&lt;=_xlfn.XLOOKUP(B2069,[1]Printers!L:L,[1]Printers!O:O,1,0,),ROUND(VLOOKUP(C2069,[1]!T_Resins[#Data],4,FALSE)/VLOOKUP(A2069,[1]!T_Printers[#Data],5,FALSE),1),ROUND(VLOOKUP(C2069,[1]!T_Resins[#Data],4,FALSE)/VLOOKUP(A2069,[1]!T_Printers[#Data],5,FALSE),1)&gt;_xlfn.XLOOKUP(B2069,[1]Printers!L:L,[1]Printers!O:O,1,0,),"")),"")</f>
        <v/>
      </c>
      <c r="J2069" t="str">
        <f>IFERROR(IF(ROUND(_xlfn.XLOOKUP([1]Parameters!B2069,[1]Printers!L:L,[1]Printers!Q:Q,,0)*I2069/10,0)*10&lt;_xlfn.XLOOKUP([1]Parameters!B2069,[1]Printers!L:L,[1]Printers!P:P,,0),ROUND(_xlfn.XLOOKUP([1]Parameters!B2069,[1]Printers!L:L,[1]Printers!Q:Q,,0)*I2069/10,0)*10,_xlfn.XLOOKUP([1]Parameters!B2069,[1]Printers!L:L,[1]Printers!P:P,,0)),"")</f>
        <v/>
      </c>
      <c r="K2069">
        <f>IF(SUM(E2069:J2069)&lt;&gt;0,VLOOKUP(A2069,[1]!T_Printers[#Data],10,FALSE)+VLOOKUP(C2069,[1]!T_Resins[#Data],10,FALSE),"")</f>
        <v>7</v>
      </c>
      <c r="L2069">
        <f>IF(SUM(E2069:J2069)&lt;&gt;0,VLOOKUP(A2069,[1]!T_Printers[#Data],11,FALSE),"")</f>
        <v>9</v>
      </c>
      <c r="M2069">
        <f>IF(SUM(E2069:J2069)&lt;&gt;0,VLOOKUP(C2069,[1]!T_Resins[#Data],8,FALSE),"")</f>
        <v>60</v>
      </c>
      <c r="N2069">
        <f>IF(_xlfn.XLOOKUP(B2069,[1]Printers!$L:$L,[1]Printers!$R:$R,0,0)&gt;0,[1]Parameters!M2069,IF(SUM(E2069:J2069)&lt;&gt;0,VLOOKUP(C2069,[1]!T_Resins[#Data],9,FALSE),""))</f>
        <v>60</v>
      </c>
      <c r="O2069" t="str">
        <f t="shared" si="32"/>
        <v>EPAXX1564K</v>
      </c>
    </row>
    <row r="2070" spans="1:15" x14ac:dyDescent="0.25">
      <c r="A2070" t="str">
        <f t="array" ref="A2070">IF(ROW()-1&gt;COUNTA([1]!T_Printers[Printers])*COUNTA([1]!T_Resins[Resins]),"",INDEX([1]!T_Printers[Printers],INT((ROW()-2)/COUNTA([1]!T_Resins[Resins])+1)))</f>
        <v>FlashForge Hunter</v>
      </c>
      <c r="B2070" t="str">
        <f>_xlfn.XLOOKUP(A2070,[1]!T_Printers[Printers],[1]!T_Printers[Icon link],,0)</f>
        <v>FlashForgeHunter</v>
      </c>
      <c r="C2070" t="str">
        <f t="array" ref="C2070">IF(ROW()-1&gt;COUNTA([1]!T_Printers[Printers])*COUNTA([1]!T_Resins[Resins]),"",INDEX([1]!T_Resins[Resins],MOD(ROW()-2,COUNTA([1]!T_Resins[Resins]))+1))</f>
        <v>Basic Red</v>
      </c>
      <c r="D2070">
        <f>IF(SUM(E2070:J2070)&lt;&gt;0,IF(ROW()-1&gt;COUNTA([1]!T_Printers[Printers])*COUNTA([1]!T_Resins[Resins]),"",2),"")</f>
        <v>2</v>
      </c>
      <c r="E2070" cm="1">
        <f t="array" ref="E2070">IFERROR(IF(ROW()-1&gt;COUNTA([1]!T_Printers[Printers])*COUNTA([1]!T_Resins[Resins]),"",_xlfn.IFS(ROUND(VLOOKUP(C2070,[1]!T_Resins[#Data],2,FALSE)/VLOOKUP(A2070,[1]!T_Printers[#Data],5,FALSE),1)&lt;=_xlfn.XLOOKUP(B2070,[1]Printers!L:L,[1]Printers!O:O,1,0,),ROUND(VLOOKUP(C2070,[1]!T_Resins[#Data],2,FALSE)/VLOOKUP(A2070,[1]!T_Printers[#Data],5,FALSE),1),ROUND(VLOOKUP(C2070,[1]!T_Resins[#Data],2,FALSE)/VLOOKUP(A2070,[1]!T_Printers[#Data],5,FALSE),1)&gt;_xlfn.XLOOKUP(B2070,[1]Printers!L:L,[1]Printers!O:O,1,0,),10)),"Используйте слой 100 мкм")</f>
        <v>1.2</v>
      </c>
      <c r="F2070">
        <f>IFERROR(IF(ROUND(_xlfn.XLOOKUP([1]Parameters!B2070,[1]Printers!L:L,[1]Printers!Q:Q,,0)*E2070/10,0)*10&lt;_xlfn.XLOOKUP([1]Parameters!B2070,[1]Printers!L:L,[1]Printers!P:P,,0),ROUND(_xlfn.XLOOKUP([1]Parameters!B2070,[1]Printers!L:L,[1]Printers!Q:Q,,0)*E2070/10,0)*10,_xlfn.XLOOKUP([1]Parameters!B2070,[1]Printers!L:L,[1]Printers!P:P,,0)),"")</f>
        <v>10</v>
      </c>
      <c r="G2070" cm="1">
        <f t="array" ref="G2070">IFERROR(IF(ROW()-1&gt;COUNTA([1]!T_Printers[Printers])*COUNTA([1]!T_Resins[Resins]),"",_xlfn.IFS(ROUND(VLOOKUP(C2070,[1]!T_Resins[#Data],3,FALSE)/VLOOKUP(A2070,[1]!T_Printers[#Data],5,FALSE),1)&lt;=_xlfn.XLOOKUP(B2070,[1]Printers!L:L,[1]Printers!O:O,1,0,),ROUND(VLOOKUP(C2070,[1]!T_Resins[#Data],3,FALSE)/VLOOKUP(A2070,[1]!T_Printers[#Data],5,FALSE),1),ROUND(VLOOKUP(C2070,[1]!T_Resins[#Data],3,FALSE)/VLOOKUP(A2070,[1]!T_Printers[#Data],5,FALSE),1)&gt;_xlfn.XLOOKUP(B2070,[1]Printers!L:L,[1]Printers!O:O,1,0,),10)),"")</f>
        <v>1.5</v>
      </c>
      <c r="H2070">
        <f>IFERROR(IF(ROUND(_xlfn.XLOOKUP([1]Parameters!B2070,[1]Printers!L:L,[1]Printers!Q:Q,,0)*G2070/10,0)*10&lt;_xlfn.XLOOKUP([1]Parameters!B2070,[1]Printers!L:L,[1]Printers!P:P,,0),ROUND(_xlfn.XLOOKUP([1]Parameters!B2070,[1]Printers!L:L,[1]Printers!Q:Q,,0)*G2070/10,0)*10,_xlfn.XLOOKUP([1]Parameters!B2070,[1]Printers!L:L,[1]Printers!P:P,,0)),"")</f>
        <v>10</v>
      </c>
      <c r="I2070" s="3" t="str" cm="1">
        <f t="array" ref="I2070">IFERROR(IF(ROW()-1&gt;COUNTA([1]!T_Printers[Printers])*COUNTA([1]!T_Resins[Resins]),"",_xlfn.IFS(ROUND(VLOOKUP(C2070,[1]!T_Resins[#Data],4,FALSE)/VLOOKUP(A2070,[1]!T_Printers[#Data],5,FALSE),1)&lt;=_xlfn.XLOOKUP(B2070,[1]Printers!L:L,[1]Printers!O:O,1,0,),ROUND(VLOOKUP(C2070,[1]!T_Resins[#Data],4,FALSE)/VLOOKUP(A2070,[1]!T_Printers[#Data],5,FALSE),1),ROUND(VLOOKUP(C2070,[1]!T_Resins[#Data],4,FALSE)/VLOOKUP(A2070,[1]!T_Printers[#Data],5,FALSE),1)&gt;_xlfn.XLOOKUP(B2070,[1]Printers!L:L,[1]Printers!O:O,1,0,),"")),"")</f>
        <v/>
      </c>
      <c r="J2070" t="str">
        <f>IFERROR(IF(ROUND(_xlfn.XLOOKUP([1]Parameters!B2070,[1]Printers!L:L,[1]Printers!Q:Q,,0)*I2070/10,0)*10&lt;_xlfn.XLOOKUP([1]Parameters!B2070,[1]Printers!L:L,[1]Printers!P:P,,0),ROUND(_xlfn.XLOOKUP([1]Parameters!B2070,[1]Printers!L:L,[1]Printers!Q:Q,,0)*I2070/10,0)*10,_xlfn.XLOOKUP([1]Parameters!B2070,[1]Printers!L:L,[1]Printers!P:P,,0)),"")</f>
        <v/>
      </c>
      <c r="K2070">
        <f>IF(SUM(E2070:J2070)&lt;&gt;0,VLOOKUP(A2070,[1]!T_Printers[#Data],10,FALSE)+VLOOKUP(C2070,[1]!T_Resins[#Data],10,FALSE),"")</f>
        <v>2</v>
      </c>
      <c r="L2070">
        <f>IF(SUM(E2070:J2070)&lt;&gt;0,VLOOKUP(A2070,[1]!T_Printers[#Data],11,FALSE),"")</f>
        <v>5</v>
      </c>
      <c r="M2070">
        <f>IF(SUM(E2070:J2070)&lt;&gt;0,VLOOKUP(C2070,[1]!T_Resins[#Data],8,FALSE),"")</f>
        <v>120</v>
      </c>
      <c r="N2070">
        <f>IF(_xlfn.XLOOKUP(B2070,[1]Printers!$L:$L,[1]Printers!$R:$R,0,0)&gt;0,[1]Parameters!M2070,IF(SUM(E2070:J2070)&lt;&gt;0,VLOOKUP(C2070,[1]!T_Resins[#Data],9,FALSE),""))</f>
        <v>180</v>
      </c>
      <c r="O2070" t="str">
        <f t="shared" si="32"/>
        <v>FlashForgeHunter</v>
      </c>
    </row>
    <row r="2071" spans="1:15" x14ac:dyDescent="0.25">
      <c r="A2071" t="str">
        <f t="array" ref="A2071">IF(ROW()-1&gt;COUNTA([1]!T_Printers[Printers])*COUNTA([1]!T_Resins[Resins]),"",INDEX([1]!T_Printers[Printers],INT((ROW()-2)/COUNTA([1]!T_Resins[Resins])+1)))</f>
        <v>FlashForge Hunter</v>
      </c>
      <c r="B2071" t="str">
        <f>_xlfn.XLOOKUP(A2071,[1]!T_Printers[Printers],[1]!T_Printers[Icon link],,0)</f>
        <v>FlashForgeHunter</v>
      </c>
      <c r="C2071" t="str">
        <f t="array" ref="C2071">IF(ROW()-1&gt;COUNTA([1]!T_Printers[Printers])*COUNTA([1]!T_Resins[Resins]),"",INDEX([1]!T_Resins[Resins],MOD(ROW()-2,COUNTA([1]!T_Resins[Resins]))+1))</f>
        <v>Demo Bone</v>
      </c>
      <c r="D2071">
        <f>IF(SUM(E2071:J2071)&lt;&gt;0,IF(ROW()-1&gt;COUNTA([1]!T_Printers[Printers])*COUNTA([1]!T_Resins[Resins]),"",2),"")</f>
        <v>2</v>
      </c>
      <c r="E2071" cm="1">
        <f t="array" ref="E2071">IFERROR(IF(ROW()-1&gt;COUNTA([1]!T_Printers[Printers])*COUNTA([1]!T_Resins[Resins]),"",_xlfn.IFS(ROUND(VLOOKUP(C2071,[1]!T_Resins[#Data],2,FALSE)/VLOOKUP(A2071,[1]!T_Printers[#Data],5,FALSE),1)&lt;=_xlfn.XLOOKUP(B2071,[1]Printers!L:L,[1]Printers!O:O,1,0,),ROUND(VLOOKUP(C2071,[1]!T_Resins[#Data],2,FALSE)/VLOOKUP(A2071,[1]!T_Printers[#Data],5,FALSE),1),ROUND(VLOOKUP(C2071,[1]!T_Resins[#Data],2,FALSE)/VLOOKUP(A2071,[1]!T_Printers[#Data],5,FALSE),1)&gt;_xlfn.XLOOKUP(B2071,[1]Printers!L:L,[1]Printers!O:O,1,0,),10)),"Используйте слой 100 мкм")</f>
        <v>1.1000000000000001</v>
      </c>
      <c r="F2071">
        <f>IFERROR(IF(ROUND(_xlfn.XLOOKUP([1]Parameters!B2071,[1]Printers!L:L,[1]Printers!Q:Q,,0)*E2071/10,0)*10&lt;_xlfn.XLOOKUP([1]Parameters!B2071,[1]Printers!L:L,[1]Printers!P:P,,0),ROUND(_xlfn.XLOOKUP([1]Parameters!B2071,[1]Printers!L:L,[1]Printers!Q:Q,,0)*E2071/10,0)*10,_xlfn.XLOOKUP([1]Parameters!B2071,[1]Printers!L:L,[1]Printers!P:P,,0)),"")</f>
        <v>10</v>
      </c>
      <c r="G2071" cm="1">
        <f t="array" ref="G2071">IFERROR(IF(ROW()-1&gt;COUNTA([1]!T_Printers[Printers])*COUNTA([1]!T_Resins[Resins]),"",_xlfn.IFS(ROUND(VLOOKUP(C2071,[1]!T_Resins[#Data],3,FALSE)/VLOOKUP(A2071,[1]!T_Printers[#Data],5,FALSE),1)&lt;=_xlfn.XLOOKUP(B2071,[1]Printers!L:L,[1]Printers!O:O,1,0,),ROUND(VLOOKUP(C2071,[1]!T_Resins[#Data],3,FALSE)/VLOOKUP(A2071,[1]!T_Printers[#Data],5,FALSE),1),ROUND(VLOOKUP(C2071,[1]!T_Resins[#Data],3,FALSE)/VLOOKUP(A2071,[1]!T_Printers[#Data],5,FALSE),1)&gt;_xlfn.XLOOKUP(B2071,[1]Printers!L:L,[1]Printers!O:O,1,0,),10)),"")</f>
        <v>1.5</v>
      </c>
      <c r="H2071">
        <f>IFERROR(IF(ROUND(_xlfn.XLOOKUP([1]Parameters!B2071,[1]Printers!L:L,[1]Printers!Q:Q,,0)*G2071/10,0)*10&lt;_xlfn.XLOOKUP([1]Parameters!B2071,[1]Printers!L:L,[1]Printers!P:P,,0),ROUND(_xlfn.XLOOKUP([1]Parameters!B2071,[1]Printers!L:L,[1]Printers!Q:Q,,0)*G2071/10,0)*10,_xlfn.XLOOKUP([1]Parameters!B2071,[1]Printers!L:L,[1]Printers!P:P,,0)),"")</f>
        <v>10</v>
      </c>
      <c r="I2071" s="3" t="str" cm="1">
        <f t="array" ref="I2071">IFERROR(IF(ROW()-1&gt;COUNTA([1]!T_Printers[Printers])*COUNTA([1]!T_Resins[Resins]),"",_xlfn.IFS(ROUND(VLOOKUP(C2071,[1]!T_Resins[#Data],4,FALSE)/VLOOKUP(A2071,[1]!T_Printers[#Data],5,FALSE),1)&lt;=_xlfn.XLOOKUP(B2071,[1]Printers!L:L,[1]Printers!O:O,1,0,),ROUND(VLOOKUP(C2071,[1]!T_Resins[#Data],4,FALSE)/VLOOKUP(A2071,[1]!T_Printers[#Data],5,FALSE),1),ROUND(VLOOKUP(C2071,[1]!T_Resins[#Data],4,FALSE)/VLOOKUP(A2071,[1]!T_Printers[#Data],5,FALSE),1)&gt;_xlfn.XLOOKUP(B2071,[1]Printers!L:L,[1]Printers!O:O,1,0,),"")),"")</f>
        <v/>
      </c>
      <c r="J2071" t="str">
        <f>IFERROR(IF(ROUND(_xlfn.XLOOKUP([1]Parameters!B2071,[1]Printers!L:L,[1]Printers!Q:Q,,0)*I2071/10,0)*10&lt;_xlfn.XLOOKUP([1]Parameters!B2071,[1]Printers!L:L,[1]Printers!P:P,,0),ROUND(_xlfn.XLOOKUP([1]Parameters!B2071,[1]Printers!L:L,[1]Printers!Q:Q,,0)*I2071/10,0)*10,_xlfn.XLOOKUP([1]Parameters!B2071,[1]Printers!L:L,[1]Printers!P:P,,0)),"")</f>
        <v/>
      </c>
      <c r="K2071">
        <f>IF(SUM(E2071:J2071)&lt;&gt;0,VLOOKUP(A2071,[1]!T_Printers[#Data],10,FALSE)+VLOOKUP(C2071,[1]!T_Resins[#Data],10,FALSE),"")</f>
        <v>3</v>
      </c>
      <c r="L2071">
        <f>IF(SUM(E2071:J2071)&lt;&gt;0,VLOOKUP(A2071,[1]!T_Printers[#Data],11,FALSE),"")</f>
        <v>5</v>
      </c>
      <c r="M2071">
        <f>IF(SUM(E2071:J2071)&lt;&gt;0,VLOOKUP(C2071,[1]!T_Resins[#Data],8,FALSE),"")</f>
        <v>120</v>
      </c>
      <c r="N2071">
        <f>IF(_xlfn.XLOOKUP(B2071,[1]Printers!$L:$L,[1]Printers!$R:$R,0,0)&gt;0,[1]Parameters!M2071,IF(SUM(E2071:J2071)&lt;&gt;0,VLOOKUP(C2071,[1]!T_Resins[#Data],9,FALSE),""))</f>
        <v>180</v>
      </c>
      <c r="O2071" t="str">
        <f t="shared" si="32"/>
        <v>FlashForgeHunter</v>
      </c>
    </row>
    <row r="2072" spans="1:15" x14ac:dyDescent="0.25">
      <c r="A2072" t="str">
        <f t="array" ref="A2072">IF(ROW()-1&gt;COUNTA([1]!T_Printers[Printers])*COUNTA([1]!T_Resins[Resins]),"",INDEX([1]!T_Printers[Printers],INT((ROW()-2)/COUNTA([1]!T_Resins[Resins])+1)))</f>
        <v>FlashForge Hunter</v>
      </c>
      <c r="B2072" t="str">
        <f>_xlfn.XLOOKUP(A2072,[1]!T_Printers[Printers],[1]!T_Printers[Icon link],,0)</f>
        <v>FlashForgeHunter</v>
      </c>
      <c r="C2072" t="str">
        <f t="array" ref="C2072">IF(ROW()-1&gt;COUNTA([1]!T_Printers[Printers])*COUNTA([1]!T_Resins[Resins]),"",INDEX([1]!T_Resins[Resins],MOD(ROW()-2,COUNTA([1]!T_Resins[Resins]))+1))</f>
        <v xml:space="preserve">Dental Bleach (Обновленная версия) </v>
      </c>
      <c r="D2072">
        <f>IF(SUM(E2072:J2072)&lt;&gt;0,IF(ROW()-1&gt;COUNTA([1]!T_Printers[Printers])*COUNTA([1]!T_Resins[Resins]),"",2),"")</f>
        <v>2</v>
      </c>
      <c r="E2072" cm="1">
        <f t="array" ref="E2072">IFERROR(IF(ROW()-1&gt;COUNTA([1]!T_Printers[Printers])*COUNTA([1]!T_Resins[Resins]),"",_xlfn.IFS(ROUND(VLOOKUP(C2072,[1]!T_Resins[#Data],2,FALSE)/VLOOKUP(A2072,[1]!T_Printers[#Data],5,FALSE),1)&lt;=_xlfn.XLOOKUP(B2072,[1]Printers!L:L,[1]Printers!O:O,1,0,),ROUND(VLOOKUP(C2072,[1]!T_Resins[#Data],2,FALSE)/VLOOKUP(A2072,[1]!T_Printers[#Data],5,FALSE),1),ROUND(VLOOKUP(C2072,[1]!T_Resins[#Data],2,FALSE)/VLOOKUP(A2072,[1]!T_Printers[#Data],5,FALSE),1)&gt;_xlfn.XLOOKUP(B2072,[1]Printers!L:L,[1]Printers!O:O,1,0,),10)),"Используйте слой 100 мкм")</f>
        <v>2.6</v>
      </c>
      <c r="F2072">
        <f>IFERROR(IF(ROUND(_xlfn.XLOOKUP([1]Parameters!B2072,[1]Printers!L:L,[1]Printers!Q:Q,,0)*E2072/10,0)*10&lt;_xlfn.XLOOKUP([1]Parameters!B2072,[1]Printers!L:L,[1]Printers!P:P,,0),ROUND(_xlfn.XLOOKUP([1]Parameters!B2072,[1]Printers!L:L,[1]Printers!Q:Q,,0)*E2072/10,0)*10,_xlfn.XLOOKUP([1]Parameters!B2072,[1]Printers!L:L,[1]Printers!P:P,,0)),"")</f>
        <v>20</v>
      </c>
      <c r="G2072" cm="1">
        <f t="array" ref="G2072">IFERROR(IF(ROW()-1&gt;COUNTA([1]!T_Printers[Printers])*COUNTA([1]!T_Resins[Resins]),"",_xlfn.IFS(ROUND(VLOOKUP(C2072,[1]!T_Resins[#Data],3,FALSE)/VLOOKUP(A2072,[1]!T_Printers[#Data],5,FALSE),1)&lt;=_xlfn.XLOOKUP(B2072,[1]Printers!L:L,[1]Printers!O:O,1,0,),ROUND(VLOOKUP(C2072,[1]!T_Resins[#Data],3,FALSE)/VLOOKUP(A2072,[1]!T_Printers[#Data],5,FALSE),1),ROUND(VLOOKUP(C2072,[1]!T_Resins[#Data],3,FALSE)/VLOOKUP(A2072,[1]!T_Printers[#Data],5,FALSE),1)&gt;_xlfn.XLOOKUP(B2072,[1]Printers!L:L,[1]Printers!O:O,1,0,),10)),"")</f>
        <v>3.4</v>
      </c>
      <c r="H2072">
        <f>IFERROR(IF(ROUND(_xlfn.XLOOKUP([1]Parameters!B2072,[1]Printers!L:L,[1]Printers!Q:Q,,0)*G2072/10,0)*10&lt;_xlfn.XLOOKUP([1]Parameters!B2072,[1]Printers!L:L,[1]Printers!P:P,,0),ROUND(_xlfn.XLOOKUP([1]Parameters!B2072,[1]Printers!L:L,[1]Printers!Q:Q,,0)*G2072/10,0)*10,_xlfn.XLOOKUP([1]Parameters!B2072,[1]Printers!L:L,[1]Printers!P:P,,0)),"")</f>
        <v>30</v>
      </c>
      <c r="I2072" s="3" t="str" cm="1">
        <f t="array" ref="I2072">IFERROR(IF(ROW()-1&gt;COUNTA([1]!T_Printers[Printers])*COUNTA([1]!T_Resins[Resins]),"",_xlfn.IFS(ROUND(VLOOKUP(C2072,[1]!T_Resins[#Data],4,FALSE)/VLOOKUP(A2072,[1]!T_Printers[#Data],5,FALSE),1)&lt;=_xlfn.XLOOKUP(B2072,[1]Printers!L:L,[1]Printers!O:O,1,0,),ROUND(VLOOKUP(C2072,[1]!T_Resins[#Data],4,FALSE)/VLOOKUP(A2072,[1]!T_Printers[#Data],5,FALSE),1),ROUND(VLOOKUP(C2072,[1]!T_Resins[#Data],4,FALSE)/VLOOKUP(A2072,[1]!T_Printers[#Data],5,FALSE),1)&gt;_xlfn.XLOOKUP(B2072,[1]Printers!L:L,[1]Printers!O:O,1,0,),"")),"")</f>
        <v/>
      </c>
      <c r="J2072" t="str">
        <f>IFERROR(IF(ROUND(_xlfn.XLOOKUP([1]Parameters!B2072,[1]Printers!L:L,[1]Printers!Q:Q,,0)*I2072/10,0)*10&lt;_xlfn.XLOOKUP([1]Parameters!B2072,[1]Printers!L:L,[1]Printers!P:P,,0),ROUND(_xlfn.XLOOKUP([1]Parameters!B2072,[1]Printers!L:L,[1]Printers!Q:Q,,0)*I2072/10,0)*10,_xlfn.XLOOKUP([1]Parameters!B2072,[1]Printers!L:L,[1]Printers!P:P,,0)),"")</f>
        <v/>
      </c>
      <c r="K2072">
        <f>IF(SUM(E2072:J2072)&lt;&gt;0,VLOOKUP(A2072,[1]!T_Printers[#Data],10,FALSE)+VLOOKUP(C2072,[1]!T_Resins[#Data],10,FALSE),"")</f>
        <v>3</v>
      </c>
      <c r="L2072">
        <f>IF(SUM(E2072:J2072)&lt;&gt;0,VLOOKUP(A2072,[1]!T_Printers[#Data],11,FALSE),"")</f>
        <v>5</v>
      </c>
      <c r="M2072">
        <f>IF(SUM(E2072:J2072)&lt;&gt;0,VLOOKUP(C2072,[1]!T_Resins[#Data],8,FALSE),"")</f>
        <v>120</v>
      </c>
      <c r="N2072">
        <f>IF(_xlfn.XLOOKUP(B2072,[1]Printers!$L:$L,[1]Printers!$R:$R,0,0)&gt;0,[1]Parameters!M2072,IF(SUM(E2072:J2072)&lt;&gt;0,VLOOKUP(C2072,[1]!T_Resins[#Data],9,FALSE),""))</f>
        <v>180</v>
      </c>
      <c r="O2072" t="str">
        <f t="shared" si="32"/>
        <v>FlashForgeHunter</v>
      </c>
    </row>
    <row r="2073" spans="1:15" x14ac:dyDescent="0.25">
      <c r="A2073" t="str">
        <f t="array" ref="A2073">IF(ROW()-1&gt;COUNTA([1]!T_Printers[Printers])*COUNTA([1]!T_Resins[Resins]),"",INDEX([1]!T_Printers[Printers],INT((ROW()-2)/COUNTA([1]!T_Resins[Resins])+1)))</f>
        <v>FlashForge Hunter</v>
      </c>
      <c r="B2073" t="str">
        <f>_xlfn.XLOOKUP(A2073,[1]!T_Printers[Printers],[1]!T_Printers[Icon link],,0)</f>
        <v>FlashForgeHunter</v>
      </c>
      <c r="C2073" t="str">
        <f t="array" ref="C2073">IF(ROW()-1&gt;COUNTA([1]!T_Printers[Printers])*COUNTA([1]!T_Resins[Resins]),"",INDEX([1]!T_Resins[Resins],MOD(ROW()-2,COUNTA([1]!T_Resins[Resins]))+1))</f>
        <v>Dental Bleach Pro</v>
      </c>
      <c r="D2073">
        <f>IF(SUM(E2073:J2073)&lt;&gt;0,IF(ROW()-1&gt;COUNTA([1]!T_Printers[Printers])*COUNTA([1]!T_Resins[Resins]),"",2),"")</f>
        <v>2</v>
      </c>
      <c r="E2073" cm="1">
        <f t="array" ref="E2073">IFERROR(IF(ROW()-1&gt;COUNTA([1]!T_Printers[Printers])*COUNTA([1]!T_Resins[Resins]),"",_xlfn.IFS(ROUND(VLOOKUP(C2073,[1]!T_Resins[#Data],2,FALSE)/VLOOKUP(A2073,[1]!T_Printers[#Data],5,FALSE),1)&lt;=_xlfn.XLOOKUP(B2073,[1]Printers!L:L,[1]Printers!O:O,1,0,),ROUND(VLOOKUP(C2073,[1]!T_Resins[#Data],2,FALSE)/VLOOKUP(A2073,[1]!T_Printers[#Data],5,FALSE),1),ROUND(VLOOKUP(C2073,[1]!T_Resins[#Data],2,FALSE)/VLOOKUP(A2073,[1]!T_Printers[#Data],5,FALSE),1)&gt;_xlfn.XLOOKUP(B2073,[1]Printers!L:L,[1]Printers!O:O,1,0,),10)),"Используйте слой 100 мкм")</f>
        <v>1.9</v>
      </c>
      <c r="F2073">
        <f>IFERROR(IF(ROUND(_xlfn.XLOOKUP([1]Parameters!B2073,[1]Printers!L:L,[1]Printers!Q:Q,,0)*E2073/10,0)*10&lt;_xlfn.XLOOKUP([1]Parameters!B2073,[1]Printers!L:L,[1]Printers!P:P,,0),ROUND(_xlfn.XLOOKUP([1]Parameters!B2073,[1]Printers!L:L,[1]Printers!Q:Q,,0)*E2073/10,0)*10,_xlfn.XLOOKUP([1]Parameters!B2073,[1]Printers!L:L,[1]Printers!P:P,,0)),"")</f>
        <v>20</v>
      </c>
      <c r="G2073" cm="1">
        <f t="array" ref="G2073">IFERROR(IF(ROW()-1&gt;COUNTA([1]!T_Printers[Printers])*COUNTA([1]!T_Resins[Resins]),"",_xlfn.IFS(ROUND(VLOOKUP(C2073,[1]!T_Resins[#Data],3,FALSE)/VLOOKUP(A2073,[1]!T_Printers[#Data],5,FALSE),1)&lt;=_xlfn.XLOOKUP(B2073,[1]Printers!L:L,[1]Printers!O:O,1,0,),ROUND(VLOOKUP(C2073,[1]!T_Resins[#Data],3,FALSE)/VLOOKUP(A2073,[1]!T_Printers[#Data],5,FALSE),1),ROUND(VLOOKUP(C2073,[1]!T_Resins[#Data],3,FALSE)/VLOOKUP(A2073,[1]!T_Printers[#Data],5,FALSE),1)&gt;_xlfn.XLOOKUP(B2073,[1]Printers!L:L,[1]Printers!O:O,1,0,),10)),"")</f>
        <v>2.5</v>
      </c>
      <c r="H2073">
        <f>IFERROR(IF(ROUND(_xlfn.XLOOKUP([1]Parameters!B2073,[1]Printers!L:L,[1]Printers!Q:Q,,0)*G2073/10,0)*10&lt;_xlfn.XLOOKUP([1]Parameters!B2073,[1]Printers!L:L,[1]Printers!P:P,,0),ROUND(_xlfn.XLOOKUP([1]Parameters!B2073,[1]Printers!L:L,[1]Printers!Q:Q,,0)*G2073/10,0)*10,_xlfn.XLOOKUP([1]Parameters!B2073,[1]Printers!L:L,[1]Printers!P:P,,0)),"")</f>
        <v>20</v>
      </c>
      <c r="I2073" s="3" t="str" cm="1">
        <f t="array" ref="I2073">IFERROR(IF(ROW()-1&gt;COUNTA([1]!T_Printers[Printers])*COUNTA([1]!T_Resins[Resins]),"",_xlfn.IFS(ROUND(VLOOKUP(C2073,[1]!T_Resins[#Data],4,FALSE)/VLOOKUP(A2073,[1]!T_Printers[#Data],5,FALSE),1)&lt;=_xlfn.XLOOKUP(B2073,[1]Printers!L:L,[1]Printers!O:O,1,0,),ROUND(VLOOKUP(C2073,[1]!T_Resins[#Data],4,FALSE)/VLOOKUP(A2073,[1]!T_Printers[#Data],5,FALSE),1),ROUND(VLOOKUP(C2073,[1]!T_Resins[#Data],4,FALSE)/VLOOKUP(A2073,[1]!T_Printers[#Data],5,FALSE),1)&gt;_xlfn.XLOOKUP(B2073,[1]Printers!L:L,[1]Printers!O:O,1,0,),"")),"")</f>
        <v/>
      </c>
      <c r="J2073" t="str">
        <f>IFERROR(IF(ROUND(_xlfn.XLOOKUP([1]Parameters!B2073,[1]Printers!L:L,[1]Printers!Q:Q,,0)*I2073/10,0)*10&lt;_xlfn.XLOOKUP([1]Parameters!B2073,[1]Printers!L:L,[1]Printers!P:P,,0),ROUND(_xlfn.XLOOKUP([1]Parameters!B2073,[1]Printers!L:L,[1]Printers!Q:Q,,0)*I2073/10,0)*10,_xlfn.XLOOKUP([1]Parameters!B2073,[1]Printers!L:L,[1]Printers!P:P,,0)),"")</f>
        <v/>
      </c>
      <c r="K2073">
        <f>IF(SUM(E2073:J2073)&lt;&gt;0,VLOOKUP(A2073,[1]!T_Printers[#Data],10,FALSE)+VLOOKUP(C2073,[1]!T_Resins[#Data],10,FALSE),"")</f>
        <v>2</v>
      </c>
      <c r="L2073">
        <f>IF(SUM(E2073:J2073)&lt;&gt;0,VLOOKUP(A2073,[1]!T_Printers[#Data],11,FALSE),"")</f>
        <v>5</v>
      </c>
      <c r="M2073">
        <f>IF(SUM(E2073:J2073)&lt;&gt;0,VLOOKUP(C2073,[1]!T_Resins[#Data],8,FALSE),"")</f>
        <v>120</v>
      </c>
      <c r="N2073">
        <f>IF(_xlfn.XLOOKUP(B2073,[1]Printers!$L:$L,[1]Printers!$R:$R,0,0)&gt;0,[1]Parameters!M2073,IF(SUM(E2073:J2073)&lt;&gt;0,VLOOKUP(C2073,[1]!T_Resins[#Data],9,FALSE),""))</f>
        <v>180</v>
      </c>
      <c r="O2073" t="str">
        <f t="shared" si="32"/>
        <v>FlashForgeHunter</v>
      </c>
    </row>
    <row r="2074" spans="1:15" x14ac:dyDescent="0.25">
      <c r="A2074" t="str">
        <f t="array" ref="A2074">IF(ROW()-1&gt;COUNTA([1]!T_Printers[Printers])*COUNTA([1]!T_Resins[Resins]),"",INDEX([1]!T_Printers[Printers],INT((ROW()-2)/COUNTA([1]!T_Resins[Resins])+1)))</f>
        <v>FlashForge Hunter</v>
      </c>
      <c r="B2074" t="str">
        <f>_xlfn.XLOOKUP(A2074,[1]!T_Printers[Printers],[1]!T_Printers[Icon link],,0)</f>
        <v>FlashForgeHunter</v>
      </c>
      <c r="C2074" t="str">
        <f t="array" ref="C2074">IF(ROW()-1&gt;COUNTA([1]!T_Printers[Printers])*COUNTA([1]!T_Resins[Resins]),"",INDEX([1]!T_Resins[Resins],MOD(ROW()-2,COUNTA([1]!T_Resins[Resins]))+1))</f>
        <v>Dental Cast Cherry Pro</v>
      </c>
      <c r="D2074">
        <f>IF(SUM(E2074:J2074)&lt;&gt;0,IF(ROW()-1&gt;COUNTA([1]!T_Printers[Printers])*COUNTA([1]!T_Resins[Resins]),"",2),"")</f>
        <v>2</v>
      </c>
      <c r="E2074" cm="1">
        <f t="array" ref="E2074">IFERROR(IF(ROW()-1&gt;COUNTA([1]!T_Printers[Printers])*COUNTA([1]!T_Resins[Resins]),"",_xlfn.IFS(ROUND(VLOOKUP(C2074,[1]!T_Resins[#Data],2,FALSE)/VLOOKUP(A2074,[1]!T_Printers[#Data],5,FALSE),1)&lt;=_xlfn.XLOOKUP(B2074,[1]Printers!L:L,[1]Printers!O:O,1,0,),ROUND(VLOOKUP(C2074,[1]!T_Resins[#Data],2,FALSE)/VLOOKUP(A2074,[1]!T_Printers[#Data],5,FALSE),1),ROUND(VLOOKUP(C2074,[1]!T_Resins[#Data],2,FALSE)/VLOOKUP(A2074,[1]!T_Printers[#Data],5,FALSE),1)&gt;_xlfn.XLOOKUP(B2074,[1]Printers!L:L,[1]Printers!O:O,1,0,),10)),"Используйте слой 100 мкм")</f>
        <v>2.7</v>
      </c>
      <c r="F2074">
        <f>IFERROR(IF(ROUND(_xlfn.XLOOKUP([1]Parameters!B2074,[1]Printers!L:L,[1]Printers!Q:Q,,0)*E2074/10,0)*10&lt;_xlfn.XLOOKUP([1]Parameters!B2074,[1]Printers!L:L,[1]Printers!P:P,,0),ROUND(_xlfn.XLOOKUP([1]Parameters!B2074,[1]Printers!L:L,[1]Printers!Q:Q,,0)*E2074/10,0)*10,_xlfn.XLOOKUP([1]Parameters!B2074,[1]Printers!L:L,[1]Printers!P:P,,0)),"")</f>
        <v>20</v>
      </c>
      <c r="G2074" t="str" cm="1">
        <f t="array" ref="G2074">IFERROR(IF(ROW()-1&gt;COUNTA([1]!T_Printers[Printers])*COUNTA([1]!T_Resins[Resins]),"",_xlfn.IFS(ROUND(VLOOKUP(C2074,[1]!T_Resins[#Data],3,FALSE)/VLOOKUP(A2074,[1]!T_Printers[#Data],5,FALSE),1)&lt;=_xlfn.XLOOKUP(B2074,[1]Printers!L:L,[1]Printers!O:O,1,0,),ROUND(VLOOKUP(C2074,[1]!T_Resins[#Data],3,FALSE)/VLOOKUP(A2074,[1]!T_Printers[#Data],5,FALSE),1),ROUND(VLOOKUP(C2074,[1]!T_Resins[#Data],3,FALSE)/VLOOKUP(A2074,[1]!T_Printers[#Data],5,FALSE),1)&gt;_xlfn.XLOOKUP(B2074,[1]Printers!L:L,[1]Printers!O:O,1,0,),10)),"")</f>
        <v/>
      </c>
      <c r="H2074" t="str">
        <f>IFERROR(IF(ROUND(_xlfn.XLOOKUP([1]Parameters!B2074,[1]Printers!L:L,[1]Printers!Q:Q,,0)*G2074/10,0)*10&lt;_xlfn.XLOOKUP([1]Parameters!B2074,[1]Printers!L:L,[1]Printers!P:P,,0),ROUND(_xlfn.XLOOKUP([1]Parameters!B2074,[1]Printers!L:L,[1]Printers!Q:Q,,0)*G2074/10,0)*10,_xlfn.XLOOKUP([1]Parameters!B2074,[1]Printers!L:L,[1]Printers!P:P,,0)),"")</f>
        <v/>
      </c>
      <c r="I2074" s="3" t="str" cm="1">
        <f t="array" ref="I2074">IFERROR(IF(ROW()-1&gt;COUNTA([1]!T_Printers[Printers])*COUNTA([1]!T_Resins[Resins]),"",_xlfn.IFS(ROUND(VLOOKUP(C2074,[1]!T_Resins[#Data],4,FALSE)/VLOOKUP(A2074,[1]!T_Printers[#Data],5,FALSE),1)&lt;=_xlfn.XLOOKUP(B2074,[1]Printers!L:L,[1]Printers!O:O,1,0,),ROUND(VLOOKUP(C2074,[1]!T_Resins[#Data],4,FALSE)/VLOOKUP(A2074,[1]!T_Printers[#Data],5,FALSE),1),ROUND(VLOOKUP(C2074,[1]!T_Resins[#Data],4,FALSE)/VLOOKUP(A2074,[1]!T_Printers[#Data],5,FALSE),1)&gt;_xlfn.XLOOKUP(B2074,[1]Printers!L:L,[1]Printers!O:O,1,0,),"")),"")</f>
        <v/>
      </c>
      <c r="J2074" t="str">
        <f>IFERROR(IF(ROUND(_xlfn.XLOOKUP([1]Parameters!B2074,[1]Printers!L:L,[1]Printers!Q:Q,,0)*I2074/10,0)*10&lt;_xlfn.XLOOKUP([1]Parameters!B2074,[1]Printers!L:L,[1]Printers!P:P,,0),ROUND(_xlfn.XLOOKUP([1]Parameters!B2074,[1]Printers!L:L,[1]Printers!Q:Q,,0)*I2074/10,0)*10,_xlfn.XLOOKUP([1]Parameters!B2074,[1]Printers!L:L,[1]Printers!P:P,,0)),"")</f>
        <v/>
      </c>
      <c r="K2074">
        <f>IF(SUM(E2074:J2074)&lt;&gt;0,VLOOKUP(A2074,[1]!T_Printers[#Data],10,FALSE)+VLOOKUP(C2074,[1]!T_Resins[#Data],10,FALSE),"")</f>
        <v>2</v>
      </c>
      <c r="L2074">
        <f>IF(SUM(E2074:J2074)&lt;&gt;0,VLOOKUP(A2074,[1]!T_Printers[#Data],11,FALSE),"")</f>
        <v>5</v>
      </c>
      <c r="M2074">
        <f>IF(SUM(E2074:J2074)&lt;&gt;0,VLOOKUP(C2074,[1]!T_Resins[#Data],8,FALSE),"")</f>
        <v>60</v>
      </c>
      <c r="N2074">
        <f>IF(_xlfn.XLOOKUP(B2074,[1]Printers!$L:$L,[1]Printers!$R:$R,0,0)&gt;0,[1]Parameters!M2074,IF(SUM(E2074:J2074)&lt;&gt;0,VLOOKUP(C2074,[1]!T_Resins[#Data],9,FALSE),""))</f>
        <v>60</v>
      </c>
      <c r="O2074" t="str">
        <f t="shared" si="32"/>
        <v>FlashForgeHunter</v>
      </c>
    </row>
    <row r="2075" spans="1:15" x14ac:dyDescent="0.25">
      <c r="A2075" t="str">
        <f t="array" ref="A2075">IF(ROW()-1&gt;COUNTA([1]!T_Printers[Printers])*COUNTA([1]!T_Resins[Resins]),"",INDEX([1]!T_Printers[Printers],INT((ROW()-2)/COUNTA([1]!T_Resins[Resins])+1)))</f>
        <v>FlashForge Hunter</v>
      </c>
      <c r="B2075" t="str">
        <f>_xlfn.XLOOKUP(A2075,[1]!T_Printers[Printers],[1]!T_Printers[Icon link],,0)</f>
        <v>FlashForgeHunter</v>
      </c>
      <c r="C2075" t="str">
        <f t="array" ref="C2075">IF(ROW()-1&gt;COUNTA([1]!T_Printers[Printers])*COUNTA([1]!T_Resins[Resins]),"",INDEX([1]!T_Resins[Resins],MOD(ROW()-2,COUNTA([1]!T_Resins[Resins]))+1))</f>
        <v>Dental Cast Cherry</v>
      </c>
      <c r="D2075">
        <f>IF(SUM(E2075:J2075)&lt;&gt;0,IF(ROW()-1&gt;COUNTA([1]!T_Printers[Printers])*COUNTA([1]!T_Resins[Resins]),"",2),"")</f>
        <v>2</v>
      </c>
      <c r="E2075" cm="1">
        <f t="array" ref="E2075">IFERROR(IF(ROW()-1&gt;COUNTA([1]!T_Printers[Printers])*COUNTA([1]!T_Resins[Resins]),"",_xlfn.IFS(ROUND(VLOOKUP(C2075,[1]!T_Resins[#Data],2,FALSE)/VLOOKUP(A2075,[1]!T_Printers[#Data],5,FALSE),1)&lt;=_xlfn.XLOOKUP(B2075,[1]Printers!L:L,[1]Printers!O:O,1,0,),ROUND(VLOOKUP(C2075,[1]!T_Resins[#Data],2,FALSE)/VLOOKUP(A2075,[1]!T_Printers[#Data],5,FALSE),1),ROUND(VLOOKUP(C2075,[1]!T_Resins[#Data],2,FALSE)/VLOOKUP(A2075,[1]!T_Printers[#Data],5,FALSE),1)&gt;_xlfn.XLOOKUP(B2075,[1]Printers!L:L,[1]Printers!O:O,1,0,),10)),"Используйте слой 100 мкм")</f>
        <v>2.2999999999999998</v>
      </c>
      <c r="F2075">
        <f>IFERROR(IF(ROUND(_xlfn.XLOOKUP([1]Parameters!B2075,[1]Printers!L:L,[1]Printers!Q:Q,,0)*E2075/10,0)*10&lt;_xlfn.XLOOKUP([1]Parameters!B2075,[1]Printers!L:L,[1]Printers!P:P,,0),ROUND(_xlfn.XLOOKUP([1]Parameters!B2075,[1]Printers!L:L,[1]Printers!Q:Q,,0)*E2075/10,0)*10,_xlfn.XLOOKUP([1]Parameters!B2075,[1]Printers!L:L,[1]Printers!P:P,,0)),"")</f>
        <v>20</v>
      </c>
      <c r="G2075" cm="1">
        <f t="array" ref="G2075">IFERROR(IF(ROW()-1&gt;COUNTA([1]!T_Printers[Printers])*COUNTA([1]!T_Resins[Resins]),"",_xlfn.IFS(ROUND(VLOOKUP(C2075,[1]!T_Resins[#Data],3,FALSE)/VLOOKUP(A2075,[1]!T_Printers[#Data],5,FALSE),1)&lt;=_xlfn.XLOOKUP(B2075,[1]Printers!L:L,[1]Printers!O:O,1,0,),ROUND(VLOOKUP(C2075,[1]!T_Resins[#Data],3,FALSE)/VLOOKUP(A2075,[1]!T_Printers[#Data],5,FALSE),1),ROUND(VLOOKUP(C2075,[1]!T_Resins[#Data],3,FALSE)/VLOOKUP(A2075,[1]!T_Printers[#Data],5,FALSE),1)&gt;_xlfn.XLOOKUP(B2075,[1]Printers!L:L,[1]Printers!O:O,1,0,),10)),"")</f>
        <v>3</v>
      </c>
      <c r="H2075">
        <f>IFERROR(IF(ROUND(_xlfn.XLOOKUP([1]Parameters!B2075,[1]Printers!L:L,[1]Printers!Q:Q,,0)*G2075/10,0)*10&lt;_xlfn.XLOOKUP([1]Parameters!B2075,[1]Printers!L:L,[1]Printers!P:P,,0),ROUND(_xlfn.XLOOKUP([1]Parameters!B2075,[1]Printers!L:L,[1]Printers!Q:Q,,0)*G2075/10,0)*10,_xlfn.XLOOKUP([1]Parameters!B2075,[1]Printers!L:L,[1]Printers!P:P,,0)),"")</f>
        <v>30</v>
      </c>
      <c r="I2075" s="3" t="str" cm="1">
        <f t="array" ref="I2075">IFERROR(IF(ROW()-1&gt;COUNTA([1]!T_Printers[Printers])*COUNTA([1]!T_Resins[Resins]),"",_xlfn.IFS(ROUND(VLOOKUP(C2075,[1]!T_Resins[#Data],4,FALSE)/VLOOKUP(A2075,[1]!T_Printers[#Data],5,FALSE),1)&lt;=_xlfn.XLOOKUP(B2075,[1]Printers!L:L,[1]Printers!O:O,1,0,),ROUND(VLOOKUP(C2075,[1]!T_Resins[#Data],4,FALSE)/VLOOKUP(A2075,[1]!T_Printers[#Data],5,FALSE),1),ROUND(VLOOKUP(C2075,[1]!T_Resins[#Data],4,FALSE)/VLOOKUP(A2075,[1]!T_Printers[#Data],5,FALSE),1)&gt;_xlfn.XLOOKUP(B2075,[1]Printers!L:L,[1]Printers!O:O,1,0,),"")),"")</f>
        <v/>
      </c>
      <c r="J2075" t="str">
        <f>IFERROR(IF(ROUND(_xlfn.XLOOKUP([1]Parameters!B2075,[1]Printers!L:L,[1]Printers!Q:Q,,0)*I2075/10,0)*10&lt;_xlfn.XLOOKUP([1]Parameters!B2075,[1]Printers!L:L,[1]Printers!P:P,,0),ROUND(_xlfn.XLOOKUP([1]Parameters!B2075,[1]Printers!L:L,[1]Printers!Q:Q,,0)*I2075/10,0)*10,_xlfn.XLOOKUP([1]Parameters!B2075,[1]Printers!L:L,[1]Printers!P:P,,0)),"")</f>
        <v/>
      </c>
      <c r="K2075">
        <f>IF(SUM(E2075:J2075)&lt;&gt;0,VLOOKUP(A2075,[1]!T_Printers[#Data],10,FALSE)+VLOOKUP(C2075,[1]!T_Resins[#Data],10,FALSE),"")</f>
        <v>2</v>
      </c>
      <c r="L2075">
        <f>IF(SUM(E2075:J2075)&lt;&gt;0,VLOOKUP(A2075,[1]!T_Printers[#Data],11,FALSE),"")</f>
        <v>5</v>
      </c>
      <c r="M2075">
        <f>IF(SUM(E2075:J2075)&lt;&gt;0,VLOOKUP(C2075,[1]!T_Resins[#Data],8,FALSE),"")</f>
        <v>60</v>
      </c>
      <c r="N2075">
        <f>IF(_xlfn.XLOOKUP(B2075,[1]Printers!$L:$L,[1]Printers!$R:$R,0,0)&gt;0,[1]Parameters!M2075,IF(SUM(E2075:J2075)&lt;&gt;0,VLOOKUP(C2075,[1]!T_Resins[#Data],9,FALSE),""))</f>
        <v>60</v>
      </c>
      <c r="O2075" t="str">
        <f t="shared" si="32"/>
        <v>FlashForgeHunter</v>
      </c>
    </row>
    <row r="2076" spans="1:15" x14ac:dyDescent="0.25">
      <c r="A2076" t="str">
        <f t="array" ref="A2076">IF(ROW()-1&gt;COUNTA([1]!T_Printers[Printers])*COUNTA([1]!T_Resins[Resins]),"",INDEX([1]!T_Printers[Printers],INT((ROW()-2)/COUNTA([1]!T_Resins[Resins])+1)))</f>
        <v>FlashForge Hunter</v>
      </c>
      <c r="B2076" t="str">
        <f>_xlfn.XLOOKUP(A2076,[1]!T_Printers[Printers],[1]!T_Printers[Icon link],,0)</f>
        <v>FlashForgeHunter</v>
      </c>
      <c r="C2076" t="str">
        <f t="array" ref="C2076">IF(ROW()-1&gt;COUNTA([1]!T_Printers[Printers])*COUNTA([1]!T_Resins[Resins]),"",INDEX([1]!T_Resins[Resins],MOD(ROW()-2,COUNTA([1]!T_Resins[Resins]))+1))</f>
        <v>Dental Clear</v>
      </c>
      <c r="D2076">
        <f>IF(SUM(E2076:J2076)&lt;&gt;0,IF(ROW()-1&gt;COUNTA([1]!T_Printers[Printers])*COUNTA([1]!T_Resins[Resins]),"",2),"")</f>
        <v>2</v>
      </c>
      <c r="E2076" cm="1">
        <f t="array" ref="E2076">IFERROR(IF(ROW()-1&gt;COUNTA([1]!T_Printers[Printers])*COUNTA([1]!T_Resins[Resins]),"",_xlfn.IFS(ROUND(VLOOKUP(C2076,[1]!T_Resins[#Data],2,FALSE)/VLOOKUP(A2076,[1]!T_Printers[#Data],5,FALSE),1)&lt;=_xlfn.XLOOKUP(B2076,[1]Printers!L:L,[1]Printers!O:O,1,0,),ROUND(VLOOKUP(C2076,[1]!T_Resins[#Data],2,FALSE)/VLOOKUP(A2076,[1]!T_Printers[#Data],5,FALSE),1),ROUND(VLOOKUP(C2076,[1]!T_Resins[#Data],2,FALSE)/VLOOKUP(A2076,[1]!T_Printers[#Data],5,FALSE),1)&gt;_xlfn.XLOOKUP(B2076,[1]Printers!L:L,[1]Printers!O:O,1,0,),10)),"Используйте слой 100 мкм")</f>
        <v>1.3</v>
      </c>
      <c r="F2076">
        <f>IFERROR(IF(ROUND(_xlfn.XLOOKUP([1]Parameters!B2076,[1]Printers!L:L,[1]Printers!Q:Q,,0)*E2076/10,0)*10&lt;_xlfn.XLOOKUP([1]Parameters!B2076,[1]Printers!L:L,[1]Printers!P:P,,0),ROUND(_xlfn.XLOOKUP([1]Parameters!B2076,[1]Printers!L:L,[1]Printers!Q:Q,,0)*E2076/10,0)*10,_xlfn.XLOOKUP([1]Parameters!B2076,[1]Printers!L:L,[1]Printers!P:P,,0)),"")</f>
        <v>10</v>
      </c>
      <c r="G2076" cm="1">
        <f t="array" ref="G2076">IFERROR(IF(ROW()-1&gt;COUNTA([1]!T_Printers[Printers])*COUNTA([1]!T_Resins[Resins]),"",_xlfn.IFS(ROUND(VLOOKUP(C2076,[1]!T_Resins[#Data],3,FALSE)/VLOOKUP(A2076,[1]!T_Printers[#Data],5,FALSE),1)&lt;=_xlfn.XLOOKUP(B2076,[1]Printers!L:L,[1]Printers!O:O,1,0,),ROUND(VLOOKUP(C2076,[1]!T_Resins[#Data],3,FALSE)/VLOOKUP(A2076,[1]!T_Printers[#Data],5,FALSE),1),ROUND(VLOOKUP(C2076,[1]!T_Resins[#Data],3,FALSE)/VLOOKUP(A2076,[1]!T_Printers[#Data],5,FALSE),1)&gt;_xlfn.XLOOKUP(B2076,[1]Printers!L:L,[1]Printers!O:O,1,0,),10)),"")</f>
        <v>1.7</v>
      </c>
      <c r="H2076">
        <f>IFERROR(IF(ROUND(_xlfn.XLOOKUP([1]Parameters!B2076,[1]Printers!L:L,[1]Printers!Q:Q,,0)*G2076/10,0)*10&lt;_xlfn.XLOOKUP([1]Parameters!B2076,[1]Printers!L:L,[1]Printers!P:P,,0),ROUND(_xlfn.XLOOKUP([1]Parameters!B2076,[1]Printers!L:L,[1]Printers!Q:Q,,0)*G2076/10,0)*10,_xlfn.XLOOKUP([1]Parameters!B2076,[1]Printers!L:L,[1]Printers!P:P,,0)),"")</f>
        <v>20</v>
      </c>
      <c r="I2076" s="3" t="str" cm="1">
        <f t="array" ref="I2076">IFERROR(IF(ROW()-1&gt;COUNTA([1]!T_Printers[Printers])*COUNTA([1]!T_Resins[Resins]),"",_xlfn.IFS(ROUND(VLOOKUP(C2076,[1]!T_Resins[#Data],4,FALSE)/VLOOKUP(A2076,[1]!T_Printers[#Data],5,FALSE),1)&lt;=_xlfn.XLOOKUP(B2076,[1]Printers!L:L,[1]Printers!O:O,1,0,),ROUND(VLOOKUP(C2076,[1]!T_Resins[#Data],4,FALSE)/VLOOKUP(A2076,[1]!T_Printers[#Data],5,FALSE),1),ROUND(VLOOKUP(C2076,[1]!T_Resins[#Data],4,FALSE)/VLOOKUP(A2076,[1]!T_Printers[#Data],5,FALSE),1)&gt;_xlfn.XLOOKUP(B2076,[1]Printers!L:L,[1]Printers!O:O,1,0,),"")),"")</f>
        <v/>
      </c>
      <c r="J2076" t="str">
        <f>IFERROR(IF(ROUND(_xlfn.XLOOKUP([1]Parameters!B2076,[1]Printers!L:L,[1]Printers!Q:Q,,0)*I2076/10,0)*10&lt;_xlfn.XLOOKUP([1]Parameters!B2076,[1]Printers!L:L,[1]Printers!P:P,,0),ROUND(_xlfn.XLOOKUP([1]Parameters!B2076,[1]Printers!L:L,[1]Printers!Q:Q,,0)*I2076/10,0)*10,_xlfn.XLOOKUP([1]Parameters!B2076,[1]Printers!L:L,[1]Printers!P:P,,0)),"")</f>
        <v/>
      </c>
      <c r="K2076">
        <f>IF(SUM(E2076:J2076)&lt;&gt;0,VLOOKUP(A2076,[1]!T_Printers[#Data],10,FALSE)+VLOOKUP(C2076,[1]!T_Resins[#Data],10,FALSE),"")</f>
        <v>2</v>
      </c>
      <c r="L2076">
        <f>IF(SUM(E2076:J2076)&lt;&gt;0,VLOOKUP(A2076,[1]!T_Printers[#Data],11,FALSE),"")</f>
        <v>5</v>
      </c>
      <c r="M2076">
        <f>IF(SUM(E2076:J2076)&lt;&gt;0,VLOOKUP(C2076,[1]!T_Resins[#Data],8,FALSE),"")</f>
        <v>120</v>
      </c>
      <c r="N2076">
        <f>IF(_xlfn.XLOOKUP(B2076,[1]Printers!$L:$L,[1]Printers!$R:$R,0,0)&gt;0,[1]Parameters!M2076,IF(SUM(E2076:J2076)&lt;&gt;0,VLOOKUP(C2076,[1]!T_Resins[#Data],9,FALSE),""))</f>
        <v>180</v>
      </c>
      <c r="O2076" t="str">
        <f t="shared" si="32"/>
        <v>FlashForgeHunter</v>
      </c>
    </row>
    <row r="2077" spans="1:15" x14ac:dyDescent="0.25">
      <c r="A2077" t="str">
        <f t="array" ref="A2077">IF(ROW()-1&gt;COUNTA([1]!T_Printers[Printers])*COUNTA([1]!T_Resins[Resins]),"",INDEX([1]!T_Printers[Printers],INT((ROW()-2)/COUNTA([1]!T_Resins[Resins])+1)))</f>
        <v>FlashForge Hunter</v>
      </c>
      <c r="B2077" t="str">
        <f>_xlfn.XLOOKUP(A2077,[1]!T_Printers[Printers],[1]!T_Printers[Icon link],,0)</f>
        <v>FlashForgeHunter</v>
      </c>
      <c r="C2077" t="str">
        <f t="array" ref="C2077">IF(ROW()-1&gt;COUNTA([1]!T_Printers[Printers])*COUNTA([1]!T_Resins[Resins]),"",INDEX([1]!T_Resins[Resins],MOD(ROW()-2,COUNTA([1]!T_Resins[Resins]))+1))</f>
        <v>Dental Clear Pro</v>
      </c>
      <c r="D2077">
        <f>IF(SUM(E2077:J2077)&lt;&gt;0,IF(ROW()-1&gt;COUNTA([1]!T_Printers[Printers])*COUNTA([1]!T_Resins[Resins]),"",2),"")</f>
        <v>2</v>
      </c>
      <c r="E2077" t="str" cm="1">
        <f t="array" ref="E2077">IFERROR(IF(ROW()-1&gt;COUNTA([1]!T_Printers[Printers])*COUNTA([1]!T_Resins[Resins]),"",_xlfn.IFS(ROUND(VLOOKUP(C2077,[1]!T_Resins[#Data],2,FALSE)/VLOOKUP(A2077,[1]!T_Printers[#Data],5,FALSE),1)&lt;=_xlfn.XLOOKUP(B2077,[1]Printers!L:L,[1]Printers!O:O,1,0,),ROUND(VLOOKUP(C2077,[1]!T_Resins[#Data],2,FALSE)/VLOOKUP(A2077,[1]!T_Printers[#Data],5,FALSE),1),ROUND(VLOOKUP(C2077,[1]!T_Resins[#Data],2,FALSE)/VLOOKUP(A2077,[1]!T_Printers[#Data],5,FALSE),1)&gt;_xlfn.XLOOKUP(B2077,[1]Printers!L:L,[1]Printers!O:O,1,0,),10)),"Используйте слой 100 мкм")</f>
        <v>Используйте слой 100 мкм</v>
      </c>
      <c r="F2077" t="str">
        <f>IFERROR(IF(ROUND(_xlfn.XLOOKUP([1]Parameters!B2077,[1]Printers!L:L,[1]Printers!Q:Q,,0)*E2077/10,0)*10&lt;_xlfn.XLOOKUP([1]Parameters!B2077,[1]Printers!L:L,[1]Printers!P:P,,0),ROUND(_xlfn.XLOOKUP([1]Parameters!B2077,[1]Printers!L:L,[1]Printers!Q:Q,,0)*E2077/10,0)*10,_xlfn.XLOOKUP([1]Parameters!B2077,[1]Printers!L:L,[1]Printers!P:P,,0)),"")</f>
        <v/>
      </c>
      <c r="G2077" cm="1">
        <f t="array" ref="G2077">IFERROR(IF(ROW()-1&gt;COUNTA([1]!T_Printers[Printers])*COUNTA([1]!T_Resins[Resins]),"",_xlfn.IFS(ROUND(VLOOKUP(C2077,[1]!T_Resins[#Data],3,FALSE)/VLOOKUP(A2077,[1]!T_Printers[#Data],5,FALSE),1)&lt;=_xlfn.XLOOKUP(B2077,[1]Printers!L:L,[1]Printers!O:O,1,0,),ROUND(VLOOKUP(C2077,[1]!T_Resins[#Data],3,FALSE)/VLOOKUP(A2077,[1]!T_Printers[#Data],5,FALSE),1),ROUND(VLOOKUP(C2077,[1]!T_Resins[#Data],3,FALSE)/VLOOKUP(A2077,[1]!T_Printers[#Data],5,FALSE),1)&gt;_xlfn.XLOOKUP(B2077,[1]Printers!L:L,[1]Printers!O:O,1,0,),10)),"")</f>
        <v>2.8</v>
      </c>
      <c r="H2077">
        <f>IFERROR(IF(ROUND(_xlfn.XLOOKUP([1]Parameters!B2077,[1]Printers!L:L,[1]Printers!Q:Q,,0)*G2077/10,0)*10&lt;_xlfn.XLOOKUP([1]Parameters!B2077,[1]Printers!L:L,[1]Printers!P:P,,0),ROUND(_xlfn.XLOOKUP([1]Parameters!B2077,[1]Printers!L:L,[1]Printers!Q:Q,,0)*G2077/10,0)*10,_xlfn.XLOOKUP([1]Parameters!B2077,[1]Printers!L:L,[1]Printers!P:P,,0)),"")</f>
        <v>30</v>
      </c>
      <c r="I2077" s="3" cm="1">
        <f t="array" ref="I2077">IFERROR(IF(ROW()-1&gt;COUNTA([1]!T_Printers[Printers])*COUNTA([1]!T_Resins[Resins]),"",_xlfn.IFS(ROUND(VLOOKUP(C2077,[1]!T_Resins[#Data],4,FALSE)/VLOOKUP(A2077,[1]!T_Printers[#Data],5,FALSE),1)&lt;=_xlfn.XLOOKUP(B2077,[1]Printers!L:L,[1]Printers!O:O,1,0,),ROUND(VLOOKUP(C2077,[1]!T_Resins[#Data],4,FALSE)/VLOOKUP(A2077,[1]!T_Printers[#Data],5,FALSE),1),ROUND(VLOOKUP(C2077,[1]!T_Resins[#Data],4,FALSE)/VLOOKUP(A2077,[1]!T_Printers[#Data],5,FALSE),1)&gt;_xlfn.XLOOKUP(B2077,[1]Printers!L:L,[1]Printers!O:O,1,0,),"")),"")</f>
        <v>3.6</v>
      </c>
      <c r="J2077">
        <f>IFERROR(IF(ROUND(_xlfn.XLOOKUP([1]Parameters!B2077,[1]Printers!L:L,[1]Printers!Q:Q,,0)*I2077/10,0)*10&lt;_xlfn.XLOOKUP([1]Parameters!B2077,[1]Printers!L:L,[1]Printers!P:P,,0),ROUND(_xlfn.XLOOKUP([1]Parameters!B2077,[1]Printers!L:L,[1]Printers!Q:Q,,0)*I2077/10,0)*10,_xlfn.XLOOKUP([1]Parameters!B2077,[1]Printers!L:L,[1]Printers!P:P,,0)),"")</f>
        <v>30</v>
      </c>
      <c r="K2077">
        <f>IF(SUM(E2077:J2077)&lt;&gt;0,VLOOKUP(A2077,[1]!T_Printers[#Data],10,FALSE)+VLOOKUP(C2077,[1]!T_Resins[#Data],10,FALSE),"")</f>
        <v>2</v>
      </c>
      <c r="L2077">
        <f>IF(SUM(E2077:J2077)&lt;&gt;0,VLOOKUP(A2077,[1]!T_Printers[#Data],11,FALSE),"")</f>
        <v>5</v>
      </c>
      <c r="M2077">
        <f>IF(SUM(E2077:J2077)&lt;&gt;0,VLOOKUP(C2077,[1]!T_Resins[#Data],8,FALSE),"")</f>
        <v>120</v>
      </c>
      <c r="N2077">
        <f>IF(_xlfn.XLOOKUP(B2077,[1]Printers!$L:$L,[1]Printers!$R:$R,0,0)&gt;0,[1]Parameters!M2077,IF(SUM(E2077:J2077)&lt;&gt;0,VLOOKUP(C2077,[1]!T_Resins[#Data],9,FALSE),""))</f>
        <v>180</v>
      </c>
      <c r="O2077" t="str">
        <f t="shared" si="32"/>
        <v>FlashForgeHunter</v>
      </c>
    </row>
    <row r="2078" spans="1:15" x14ac:dyDescent="0.25">
      <c r="A2078" t="str">
        <f t="array" ref="A2078">IF(ROW()-1&gt;COUNTA([1]!T_Printers[Printers])*COUNTA([1]!T_Resins[Resins]),"",INDEX([1]!T_Printers[Printers],INT((ROW()-2)/COUNTA([1]!T_Resins[Resins])+1)))</f>
        <v>FlashForge Hunter</v>
      </c>
      <c r="B2078" t="str">
        <f>_xlfn.XLOOKUP(A2078,[1]!T_Printers[Printers],[1]!T_Printers[Icon link],,0)</f>
        <v>FlashForgeHunter</v>
      </c>
      <c r="C2078" t="str">
        <f t="array" ref="C2078">IF(ROW()-1&gt;COUNTA([1]!T_Printers[Printers])*COUNTA([1]!T_Resins[Resins]),"",INDEX([1]!T_Resins[Resins],MOD(ROW()-2,COUNTA([1]!T_Resins[Resins]))+1))</f>
        <v>Dental Denture Base Soft</v>
      </c>
      <c r="D2078">
        <f>IF(SUM(E2078:J2078)&lt;&gt;0,IF(ROW()-1&gt;COUNTA([1]!T_Printers[Printers])*COUNTA([1]!T_Resins[Resins]),"",2),"")</f>
        <v>2</v>
      </c>
      <c r="E2078" cm="1">
        <f t="array" ref="E2078">IFERROR(IF(ROW()-1&gt;COUNTA([1]!T_Printers[Printers])*COUNTA([1]!T_Resins[Resins]),"",_xlfn.IFS(ROUND(VLOOKUP(C2078,[1]!T_Resins[#Data],2,FALSE)/VLOOKUP(A2078,[1]!T_Printers[#Data],5,FALSE),1)&lt;=_xlfn.XLOOKUP(B2078,[1]Printers!L:L,[1]Printers!O:O,1,0,),ROUND(VLOOKUP(C2078,[1]!T_Resins[#Data],2,FALSE)/VLOOKUP(A2078,[1]!T_Printers[#Data],5,FALSE),1),ROUND(VLOOKUP(C2078,[1]!T_Resins[#Data],2,FALSE)/VLOOKUP(A2078,[1]!T_Printers[#Data],5,FALSE),1)&gt;_xlfn.XLOOKUP(B2078,[1]Printers!L:L,[1]Printers!O:O,1,0,),10)),"Используйте слой 100 мкм")</f>
        <v>3</v>
      </c>
      <c r="F2078">
        <f>IFERROR(IF(ROUND(_xlfn.XLOOKUP([1]Parameters!B2078,[1]Printers!L:L,[1]Printers!Q:Q,,0)*E2078/10,0)*10&lt;_xlfn.XLOOKUP([1]Parameters!B2078,[1]Printers!L:L,[1]Printers!P:P,,0),ROUND(_xlfn.XLOOKUP([1]Parameters!B2078,[1]Printers!L:L,[1]Printers!Q:Q,,0)*E2078/10,0)*10,_xlfn.XLOOKUP([1]Parameters!B2078,[1]Printers!L:L,[1]Printers!P:P,,0)),"")</f>
        <v>30</v>
      </c>
      <c r="G2078" cm="1">
        <f t="array" ref="G2078">IFERROR(IF(ROW()-1&gt;COUNTA([1]!T_Printers[Printers])*COUNTA([1]!T_Resins[Resins]),"",_xlfn.IFS(ROUND(VLOOKUP(C2078,[1]!T_Resins[#Data],3,FALSE)/VLOOKUP(A2078,[1]!T_Printers[#Data],5,FALSE),1)&lt;=_xlfn.XLOOKUP(B2078,[1]Printers!L:L,[1]Printers!O:O,1,0,),ROUND(VLOOKUP(C2078,[1]!T_Resins[#Data],3,FALSE)/VLOOKUP(A2078,[1]!T_Printers[#Data],5,FALSE),1),ROUND(VLOOKUP(C2078,[1]!T_Resins[#Data],3,FALSE)/VLOOKUP(A2078,[1]!T_Printers[#Data],5,FALSE),1)&gt;_xlfn.XLOOKUP(B2078,[1]Printers!L:L,[1]Printers!O:O,1,0,),10)),"")</f>
        <v>3.8</v>
      </c>
      <c r="H2078">
        <f>IFERROR(IF(ROUND(_xlfn.XLOOKUP([1]Parameters!B2078,[1]Printers!L:L,[1]Printers!Q:Q,,0)*G2078/10,0)*10&lt;_xlfn.XLOOKUP([1]Parameters!B2078,[1]Printers!L:L,[1]Printers!P:P,,0),ROUND(_xlfn.XLOOKUP([1]Parameters!B2078,[1]Printers!L:L,[1]Printers!Q:Q,,0)*G2078/10,0)*10,_xlfn.XLOOKUP([1]Parameters!B2078,[1]Printers!L:L,[1]Printers!P:P,,0)),"")</f>
        <v>30</v>
      </c>
      <c r="I2078" s="3" t="str" cm="1">
        <f t="array" ref="I2078">IFERROR(IF(ROW()-1&gt;COUNTA([1]!T_Printers[Printers])*COUNTA([1]!T_Resins[Resins]),"",_xlfn.IFS(ROUND(VLOOKUP(C2078,[1]!T_Resins[#Data],4,FALSE)/VLOOKUP(A2078,[1]!T_Printers[#Data],5,FALSE),1)&lt;=_xlfn.XLOOKUP(B2078,[1]Printers!L:L,[1]Printers!O:O,1,0,),ROUND(VLOOKUP(C2078,[1]!T_Resins[#Data],4,FALSE)/VLOOKUP(A2078,[1]!T_Printers[#Data],5,FALSE),1),ROUND(VLOOKUP(C2078,[1]!T_Resins[#Data],4,FALSE)/VLOOKUP(A2078,[1]!T_Printers[#Data],5,FALSE),1)&gt;_xlfn.XLOOKUP(B2078,[1]Printers!L:L,[1]Printers!O:O,1,0,),"")),"")</f>
        <v/>
      </c>
      <c r="J2078" t="str">
        <f>IFERROR(IF(ROUND(_xlfn.XLOOKUP([1]Parameters!B2078,[1]Printers!L:L,[1]Printers!Q:Q,,0)*I2078/10,0)*10&lt;_xlfn.XLOOKUP([1]Parameters!B2078,[1]Printers!L:L,[1]Printers!P:P,,0),ROUND(_xlfn.XLOOKUP([1]Parameters!B2078,[1]Printers!L:L,[1]Printers!Q:Q,,0)*I2078/10,0)*10,_xlfn.XLOOKUP([1]Parameters!B2078,[1]Printers!L:L,[1]Printers!P:P,,0)),"")</f>
        <v/>
      </c>
      <c r="K2078">
        <f>IF(SUM(E2078:J2078)&lt;&gt;0,VLOOKUP(A2078,[1]!T_Printers[#Data],10,FALSE)+VLOOKUP(C2078,[1]!T_Resins[#Data],10,FALSE),"")</f>
        <v>3</v>
      </c>
      <c r="L2078">
        <f>IF(SUM(E2078:J2078)&lt;&gt;0,VLOOKUP(A2078,[1]!T_Printers[#Data],11,FALSE),"")</f>
        <v>5</v>
      </c>
      <c r="M2078">
        <f>IF(SUM(E2078:J2078)&lt;&gt;0,VLOOKUP(C2078,[1]!T_Resins[#Data],8,FALSE),"")</f>
        <v>120</v>
      </c>
      <c r="N2078">
        <f>IF(_xlfn.XLOOKUP(B2078,[1]Printers!$L:$L,[1]Printers!$R:$R,0,0)&gt;0,[1]Parameters!M2078,IF(SUM(E2078:J2078)&lt;&gt;0,VLOOKUP(C2078,[1]!T_Resins[#Data],9,FALSE),""))</f>
        <v>180</v>
      </c>
      <c r="O2078" t="str">
        <f t="shared" si="32"/>
        <v>FlashForgeHunter</v>
      </c>
    </row>
    <row r="2079" spans="1:15" x14ac:dyDescent="0.25">
      <c r="A2079" t="str">
        <f t="array" ref="A2079">IF(ROW()-1&gt;COUNTA([1]!T_Printers[Printers])*COUNTA([1]!T_Resins[Resins]),"",INDEX([1]!T_Printers[Printers],INT((ROW()-2)/COUNTA([1]!T_Resins[Resins])+1)))</f>
        <v>FlashForge Hunter</v>
      </c>
      <c r="B2079" t="str">
        <f>_xlfn.XLOOKUP(A2079,[1]!T_Printers[Printers],[1]!T_Printers[Icon link],,0)</f>
        <v>FlashForgeHunter</v>
      </c>
      <c r="C2079" t="str">
        <f t="array" ref="C2079">IF(ROW()-1&gt;COUNTA([1]!T_Printers[Printers])*COUNTA([1]!T_Resins[Resins]),"",INDEX([1]!T_Resins[Resins],MOD(ROW()-2,COUNTA([1]!T_Resins[Resins]))+1))</f>
        <v>Dental Denture Base</v>
      </c>
      <c r="D2079">
        <f>IF(SUM(E2079:J2079)&lt;&gt;0,IF(ROW()-1&gt;COUNTA([1]!T_Printers[Printers])*COUNTA([1]!T_Resins[Resins]),"",2),"")</f>
        <v>2</v>
      </c>
      <c r="E2079" cm="1">
        <f t="array" ref="E2079">IFERROR(IF(ROW()-1&gt;COUNTA([1]!T_Printers[Printers])*COUNTA([1]!T_Resins[Resins]),"",_xlfn.IFS(ROUND(VLOOKUP(C2079,[1]!T_Resins[#Data],2,FALSE)/VLOOKUP(A2079,[1]!T_Printers[#Data],5,FALSE),1)&lt;=_xlfn.XLOOKUP(B2079,[1]Printers!L:L,[1]Printers!O:O,1,0,),ROUND(VLOOKUP(C2079,[1]!T_Resins[#Data],2,FALSE)/VLOOKUP(A2079,[1]!T_Printers[#Data],5,FALSE),1),ROUND(VLOOKUP(C2079,[1]!T_Resins[#Data],2,FALSE)/VLOOKUP(A2079,[1]!T_Printers[#Data],5,FALSE),1)&gt;_xlfn.XLOOKUP(B2079,[1]Printers!L:L,[1]Printers!O:O,1,0,),10)),"Используйте слой 100 мкм")</f>
        <v>2.2999999999999998</v>
      </c>
      <c r="F2079">
        <f>IFERROR(IF(ROUND(_xlfn.XLOOKUP([1]Parameters!B2079,[1]Printers!L:L,[1]Printers!Q:Q,,0)*E2079/10,0)*10&lt;_xlfn.XLOOKUP([1]Parameters!B2079,[1]Printers!L:L,[1]Printers!P:P,,0),ROUND(_xlfn.XLOOKUP([1]Parameters!B2079,[1]Printers!L:L,[1]Printers!Q:Q,,0)*E2079/10,0)*10,_xlfn.XLOOKUP([1]Parameters!B2079,[1]Printers!L:L,[1]Printers!P:P,,0)),"")</f>
        <v>20</v>
      </c>
      <c r="G2079" cm="1">
        <f t="array" ref="G2079">IFERROR(IF(ROW()-1&gt;COUNTA([1]!T_Printers[Printers])*COUNTA([1]!T_Resins[Resins]),"",_xlfn.IFS(ROUND(VLOOKUP(C2079,[1]!T_Resins[#Data],3,FALSE)/VLOOKUP(A2079,[1]!T_Printers[#Data],5,FALSE),1)&lt;=_xlfn.XLOOKUP(B2079,[1]Printers!L:L,[1]Printers!O:O,1,0,),ROUND(VLOOKUP(C2079,[1]!T_Resins[#Data],3,FALSE)/VLOOKUP(A2079,[1]!T_Printers[#Data],5,FALSE),1),ROUND(VLOOKUP(C2079,[1]!T_Resins[#Data],3,FALSE)/VLOOKUP(A2079,[1]!T_Printers[#Data],5,FALSE),1)&gt;_xlfn.XLOOKUP(B2079,[1]Printers!L:L,[1]Printers!O:O,1,0,),10)),"")</f>
        <v>3</v>
      </c>
      <c r="H2079">
        <f>IFERROR(IF(ROUND(_xlfn.XLOOKUP([1]Parameters!B2079,[1]Printers!L:L,[1]Printers!Q:Q,,0)*G2079/10,0)*10&lt;_xlfn.XLOOKUP([1]Parameters!B2079,[1]Printers!L:L,[1]Printers!P:P,,0),ROUND(_xlfn.XLOOKUP([1]Parameters!B2079,[1]Printers!L:L,[1]Printers!Q:Q,,0)*G2079/10,0)*10,_xlfn.XLOOKUP([1]Parameters!B2079,[1]Printers!L:L,[1]Printers!P:P,,0)),"")</f>
        <v>30</v>
      </c>
      <c r="I2079" s="3" t="str" cm="1">
        <f t="array" ref="I2079">IFERROR(IF(ROW()-1&gt;COUNTA([1]!T_Printers[Printers])*COUNTA([1]!T_Resins[Resins]),"",_xlfn.IFS(ROUND(VLOOKUP(C2079,[1]!T_Resins[#Data],4,FALSE)/VLOOKUP(A2079,[1]!T_Printers[#Data],5,FALSE),1)&lt;=_xlfn.XLOOKUP(B2079,[1]Printers!L:L,[1]Printers!O:O,1,0,),ROUND(VLOOKUP(C2079,[1]!T_Resins[#Data],4,FALSE)/VLOOKUP(A2079,[1]!T_Printers[#Data],5,FALSE),1),ROUND(VLOOKUP(C2079,[1]!T_Resins[#Data],4,FALSE)/VLOOKUP(A2079,[1]!T_Printers[#Data],5,FALSE),1)&gt;_xlfn.XLOOKUP(B2079,[1]Printers!L:L,[1]Printers!O:O,1,0,),"")),"")</f>
        <v/>
      </c>
      <c r="J2079" t="str">
        <f>IFERROR(IF(ROUND(_xlfn.XLOOKUP([1]Parameters!B2079,[1]Printers!L:L,[1]Printers!Q:Q,,0)*I2079/10,0)*10&lt;_xlfn.XLOOKUP([1]Parameters!B2079,[1]Printers!L:L,[1]Printers!P:P,,0),ROUND(_xlfn.XLOOKUP([1]Parameters!B2079,[1]Printers!L:L,[1]Printers!Q:Q,,0)*I2079/10,0)*10,_xlfn.XLOOKUP([1]Parameters!B2079,[1]Printers!L:L,[1]Printers!P:P,,0)),"")</f>
        <v/>
      </c>
      <c r="K2079">
        <f>IF(SUM(E2079:J2079)&lt;&gt;0,VLOOKUP(A2079,[1]!T_Printers[#Data],10,FALSE)+VLOOKUP(C2079,[1]!T_Resins[#Data],10,FALSE),"")</f>
        <v>3</v>
      </c>
      <c r="L2079">
        <f>IF(SUM(E2079:J2079)&lt;&gt;0,VLOOKUP(A2079,[1]!T_Printers[#Data],11,FALSE),"")</f>
        <v>5</v>
      </c>
      <c r="M2079">
        <f>IF(SUM(E2079:J2079)&lt;&gt;0,VLOOKUP(C2079,[1]!T_Resins[#Data],8,FALSE),"")</f>
        <v>120</v>
      </c>
      <c r="N2079">
        <f>IF(_xlfn.XLOOKUP(B2079,[1]Printers!$L:$L,[1]Printers!$R:$R,0,0)&gt;0,[1]Parameters!M2079,IF(SUM(E2079:J2079)&lt;&gt;0,VLOOKUP(C2079,[1]!T_Resins[#Data],9,FALSE),""))</f>
        <v>180</v>
      </c>
      <c r="O2079" t="str">
        <f t="shared" si="32"/>
        <v>FlashForgeHunter</v>
      </c>
    </row>
    <row r="2080" spans="1:15" x14ac:dyDescent="0.25">
      <c r="A2080" t="str">
        <f t="array" ref="A2080">IF(ROW()-1&gt;COUNTA([1]!T_Printers[Printers])*COUNTA([1]!T_Resins[Resins]),"",INDEX([1]!T_Printers[Printers],INT((ROW()-2)/COUNTA([1]!T_Resins[Resins])+1)))</f>
        <v>FlashForge Hunter</v>
      </c>
      <c r="B2080" t="str">
        <f>_xlfn.XLOOKUP(A2080,[1]!T_Printers[Printers],[1]!T_Printers[Icon link],,0)</f>
        <v>FlashForgeHunter</v>
      </c>
      <c r="C2080" t="str">
        <f t="array" ref="C2080">IF(ROW()-1&gt;COUNTA([1]!T_Printers[Printers])*COUNTA([1]!T_Resins[Resins]),"",INDEX([1]!T_Resins[Resins],MOD(ROW()-2,COUNTA([1]!T_Resins[Resins]))+1))</f>
        <v>Dental IBT</v>
      </c>
      <c r="D2080">
        <f>IF(SUM(E2080:J2080)&lt;&gt;0,IF(ROW()-1&gt;COUNTA([1]!T_Printers[Printers])*COUNTA([1]!T_Resins[Resins]),"",2),"")</f>
        <v>2</v>
      </c>
      <c r="E2080" cm="1">
        <f t="array" ref="E2080">IFERROR(IF(ROW()-1&gt;COUNTA([1]!T_Printers[Printers])*COUNTA([1]!T_Resins[Resins]),"",_xlfn.IFS(ROUND(VLOOKUP(C2080,[1]!T_Resins[#Data],2,FALSE)/VLOOKUP(A2080,[1]!T_Printers[#Data],5,FALSE),1)&lt;=_xlfn.XLOOKUP(B2080,[1]Printers!L:L,[1]Printers!O:O,1,0,),ROUND(VLOOKUP(C2080,[1]!T_Resins[#Data],2,FALSE)/VLOOKUP(A2080,[1]!T_Printers[#Data],5,FALSE),1),ROUND(VLOOKUP(C2080,[1]!T_Resins[#Data],2,FALSE)/VLOOKUP(A2080,[1]!T_Printers[#Data],5,FALSE),1)&gt;_xlfn.XLOOKUP(B2080,[1]Printers!L:L,[1]Printers!O:O,1,0,),10)),"Используйте слой 100 мкм")</f>
        <v>1.5</v>
      </c>
      <c r="F2080">
        <f>IFERROR(IF(ROUND(_xlfn.XLOOKUP([1]Parameters!B2080,[1]Printers!L:L,[1]Printers!Q:Q,,0)*E2080/10,0)*10&lt;_xlfn.XLOOKUP([1]Parameters!B2080,[1]Printers!L:L,[1]Printers!P:P,,0),ROUND(_xlfn.XLOOKUP([1]Parameters!B2080,[1]Printers!L:L,[1]Printers!Q:Q,,0)*E2080/10,0)*10,_xlfn.XLOOKUP([1]Parameters!B2080,[1]Printers!L:L,[1]Printers!P:P,,0)),"")</f>
        <v>10</v>
      </c>
      <c r="G2080" cm="1">
        <f t="array" ref="G2080">IFERROR(IF(ROW()-1&gt;COUNTA([1]!T_Printers[Printers])*COUNTA([1]!T_Resins[Resins]),"",_xlfn.IFS(ROUND(VLOOKUP(C2080,[1]!T_Resins[#Data],3,FALSE)/VLOOKUP(A2080,[1]!T_Printers[#Data],5,FALSE),1)&lt;=_xlfn.XLOOKUP(B2080,[1]Printers!L:L,[1]Printers!O:O,1,0,),ROUND(VLOOKUP(C2080,[1]!T_Resins[#Data],3,FALSE)/VLOOKUP(A2080,[1]!T_Printers[#Data],5,FALSE),1),ROUND(VLOOKUP(C2080,[1]!T_Resins[#Data],3,FALSE)/VLOOKUP(A2080,[1]!T_Printers[#Data],5,FALSE),1)&gt;_xlfn.XLOOKUP(B2080,[1]Printers!L:L,[1]Printers!O:O,1,0,),10)),"")</f>
        <v>1.9</v>
      </c>
      <c r="H2080">
        <f>IFERROR(IF(ROUND(_xlfn.XLOOKUP([1]Parameters!B2080,[1]Printers!L:L,[1]Printers!Q:Q,,0)*G2080/10,0)*10&lt;_xlfn.XLOOKUP([1]Parameters!B2080,[1]Printers!L:L,[1]Printers!P:P,,0),ROUND(_xlfn.XLOOKUP([1]Parameters!B2080,[1]Printers!L:L,[1]Printers!Q:Q,,0)*G2080/10,0)*10,_xlfn.XLOOKUP([1]Parameters!B2080,[1]Printers!L:L,[1]Printers!P:P,,0)),"")</f>
        <v>20</v>
      </c>
      <c r="I2080" s="3" t="str" cm="1">
        <f t="array" ref="I2080">IFERROR(IF(ROW()-1&gt;COUNTA([1]!T_Printers[Printers])*COUNTA([1]!T_Resins[Resins]),"",_xlfn.IFS(ROUND(VLOOKUP(C2080,[1]!T_Resins[#Data],4,FALSE)/VLOOKUP(A2080,[1]!T_Printers[#Data],5,FALSE),1)&lt;=_xlfn.XLOOKUP(B2080,[1]Printers!L:L,[1]Printers!O:O,1,0,),ROUND(VLOOKUP(C2080,[1]!T_Resins[#Data],4,FALSE)/VLOOKUP(A2080,[1]!T_Printers[#Data],5,FALSE),1),ROUND(VLOOKUP(C2080,[1]!T_Resins[#Data],4,FALSE)/VLOOKUP(A2080,[1]!T_Printers[#Data],5,FALSE),1)&gt;_xlfn.XLOOKUP(B2080,[1]Printers!L:L,[1]Printers!O:O,1,0,),"")),"")</f>
        <v/>
      </c>
      <c r="J2080" t="str">
        <f>IFERROR(IF(ROUND(_xlfn.XLOOKUP([1]Parameters!B2080,[1]Printers!L:L,[1]Printers!Q:Q,,0)*I2080/10,0)*10&lt;_xlfn.XLOOKUP([1]Parameters!B2080,[1]Printers!L:L,[1]Printers!P:P,,0),ROUND(_xlfn.XLOOKUP([1]Parameters!B2080,[1]Printers!L:L,[1]Printers!Q:Q,,0)*I2080/10,0)*10,_xlfn.XLOOKUP([1]Parameters!B2080,[1]Printers!L:L,[1]Printers!P:P,,0)),"")</f>
        <v/>
      </c>
      <c r="K2080">
        <f>IF(SUM(E2080:J2080)&lt;&gt;0,VLOOKUP(A2080,[1]!T_Printers[#Data],10,FALSE)+VLOOKUP(C2080,[1]!T_Resins[#Data],10,FALSE),"")</f>
        <v>2</v>
      </c>
      <c r="L2080">
        <f>IF(SUM(E2080:J2080)&lt;&gt;0,VLOOKUP(A2080,[1]!T_Printers[#Data],11,FALSE),"")</f>
        <v>5</v>
      </c>
      <c r="M2080">
        <f>IF(SUM(E2080:J2080)&lt;&gt;0,VLOOKUP(C2080,[1]!T_Resins[#Data],8,FALSE),"")</f>
        <v>60</v>
      </c>
      <c r="N2080">
        <f>IF(_xlfn.XLOOKUP(B2080,[1]Printers!$L:$L,[1]Printers!$R:$R,0,0)&gt;0,[1]Parameters!M2080,IF(SUM(E2080:J2080)&lt;&gt;0,VLOOKUP(C2080,[1]!T_Resins[#Data],9,FALSE),""))</f>
        <v>60</v>
      </c>
      <c r="O2080" t="str">
        <f t="shared" si="32"/>
        <v>FlashForgeHunter</v>
      </c>
    </row>
    <row r="2081" spans="1:15" x14ac:dyDescent="0.25">
      <c r="A2081" t="str">
        <f t="array" ref="A2081">IF(ROW()-1&gt;COUNTA([1]!T_Printers[Printers])*COUNTA([1]!T_Resins[Resins]),"",INDEX([1]!T_Printers[Printers],INT((ROW()-2)/COUNTA([1]!T_Resins[Resins])+1)))</f>
        <v>FlashForge Hunter</v>
      </c>
      <c r="B2081" t="str">
        <f>_xlfn.XLOOKUP(A2081,[1]!T_Printers[Printers],[1]!T_Printers[Icon link],,0)</f>
        <v>FlashForgeHunter</v>
      </c>
      <c r="C2081" t="str">
        <f t="array" ref="C2081">IF(ROW()-1&gt;COUNTA([1]!T_Printers[Printers])*COUNTA([1]!T_Resins[Resins]),"",INDEX([1]!T_Resins[Resins],MOD(ROW()-2,COUNTA([1]!T_Resins[Resins]))+1))</f>
        <v>Dental Model Biege</v>
      </c>
      <c r="D2081">
        <f>IF(SUM(E2081:J2081)&lt;&gt;0,IF(ROW()-1&gt;COUNTA([1]!T_Printers[Printers])*COUNTA([1]!T_Resins[Resins]),"",2),"")</f>
        <v>2</v>
      </c>
      <c r="E2081" cm="1">
        <f t="array" ref="E2081">IFERROR(IF(ROW()-1&gt;COUNTA([1]!T_Printers[Printers])*COUNTA([1]!T_Resins[Resins]),"",_xlfn.IFS(ROUND(VLOOKUP(C2081,[1]!T_Resins[#Data],2,FALSE)/VLOOKUP(A2081,[1]!T_Printers[#Data],5,FALSE),1)&lt;=_xlfn.XLOOKUP(B2081,[1]Printers!L:L,[1]Printers!O:O,1,0,),ROUND(VLOOKUP(C2081,[1]!T_Resins[#Data],2,FALSE)/VLOOKUP(A2081,[1]!T_Printers[#Data],5,FALSE),1),ROUND(VLOOKUP(C2081,[1]!T_Resins[#Data],2,FALSE)/VLOOKUP(A2081,[1]!T_Printers[#Data],5,FALSE),1)&gt;_xlfn.XLOOKUP(B2081,[1]Printers!L:L,[1]Printers!O:O,1,0,),10)),"Используйте слой 100 мкм")</f>
        <v>1.8</v>
      </c>
      <c r="F2081">
        <f>IFERROR(IF(ROUND(_xlfn.XLOOKUP([1]Parameters!B2081,[1]Printers!L:L,[1]Printers!Q:Q,,0)*E2081/10,0)*10&lt;_xlfn.XLOOKUP([1]Parameters!B2081,[1]Printers!L:L,[1]Printers!P:P,,0),ROUND(_xlfn.XLOOKUP([1]Parameters!B2081,[1]Printers!L:L,[1]Printers!Q:Q,,0)*E2081/10,0)*10,_xlfn.XLOOKUP([1]Parameters!B2081,[1]Printers!L:L,[1]Printers!P:P,,0)),"")</f>
        <v>20</v>
      </c>
      <c r="G2081" cm="1">
        <f t="array" ref="G2081">IFERROR(IF(ROW()-1&gt;COUNTA([1]!T_Printers[Printers])*COUNTA([1]!T_Resins[Resins]),"",_xlfn.IFS(ROUND(VLOOKUP(C2081,[1]!T_Resins[#Data],3,FALSE)/VLOOKUP(A2081,[1]!T_Printers[#Data],5,FALSE),1)&lt;=_xlfn.XLOOKUP(B2081,[1]Printers!L:L,[1]Printers!O:O,1,0,),ROUND(VLOOKUP(C2081,[1]!T_Resins[#Data],3,FALSE)/VLOOKUP(A2081,[1]!T_Printers[#Data],5,FALSE),1),ROUND(VLOOKUP(C2081,[1]!T_Resins[#Data],3,FALSE)/VLOOKUP(A2081,[1]!T_Printers[#Data],5,FALSE),1)&gt;_xlfn.XLOOKUP(B2081,[1]Printers!L:L,[1]Printers!O:O,1,0,),10)),"")</f>
        <v>2.4</v>
      </c>
      <c r="H2081">
        <f>IFERROR(IF(ROUND(_xlfn.XLOOKUP([1]Parameters!B2081,[1]Printers!L:L,[1]Printers!Q:Q,,0)*G2081/10,0)*10&lt;_xlfn.XLOOKUP([1]Parameters!B2081,[1]Printers!L:L,[1]Printers!P:P,,0),ROUND(_xlfn.XLOOKUP([1]Parameters!B2081,[1]Printers!L:L,[1]Printers!Q:Q,,0)*G2081/10,0)*10,_xlfn.XLOOKUP([1]Parameters!B2081,[1]Printers!L:L,[1]Printers!P:P,,0)),"")</f>
        <v>20</v>
      </c>
      <c r="I2081" s="3" t="str" cm="1">
        <f t="array" ref="I2081">IFERROR(IF(ROW()-1&gt;COUNTA([1]!T_Printers[Printers])*COUNTA([1]!T_Resins[Resins]),"",_xlfn.IFS(ROUND(VLOOKUP(C2081,[1]!T_Resins[#Data],4,FALSE)/VLOOKUP(A2081,[1]!T_Printers[#Data],5,FALSE),1)&lt;=_xlfn.XLOOKUP(B2081,[1]Printers!L:L,[1]Printers!O:O,1,0,),ROUND(VLOOKUP(C2081,[1]!T_Resins[#Data],4,FALSE)/VLOOKUP(A2081,[1]!T_Printers[#Data],5,FALSE),1),ROUND(VLOOKUP(C2081,[1]!T_Resins[#Data],4,FALSE)/VLOOKUP(A2081,[1]!T_Printers[#Data],5,FALSE),1)&gt;_xlfn.XLOOKUP(B2081,[1]Printers!L:L,[1]Printers!O:O,1,0,),"")),"")</f>
        <v/>
      </c>
      <c r="J2081" t="str">
        <f>IFERROR(IF(ROUND(_xlfn.XLOOKUP([1]Parameters!B2081,[1]Printers!L:L,[1]Printers!Q:Q,,0)*I2081/10,0)*10&lt;_xlfn.XLOOKUP([1]Parameters!B2081,[1]Printers!L:L,[1]Printers!P:P,,0),ROUND(_xlfn.XLOOKUP([1]Parameters!B2081,[1]Printers!L:L,[1]Printers!Q:Q,,0)*I2081/10,0)*10,_xlfn.XLOOKUP([1]Parameters!B2081,[1]Printers!L:L,[1]Printers!P:P,,0)),"")</f>
        <v/>
      </c>
      <c r="K2081">
        <f>IF(SUM(E2081:J2081)&lt;&gt;0,VLOOKUP(A2081,[1]!T_Printers[#Data],10,FALSE)+VLOOKUP(C2081,[1]!T_Resins[#Data],10,FALSE),"")</f>
        <v>3</v>
      </c>
      <c r="L2081">
        <f>IF(SUM(E2081:J2081)&lt;&gt;0,VLOOKUP(A2081,[1]!T_Printers[#Data],11,FALSE),"")</f>
        <v>5</v>
      </c>
      <c r="M2081">
        <f>IF(SUM(E2081:J2081)&lt;&gt;0,VLOOKUP(C2081,[1]!T_Resins[#Data],8,FALSE),"")</f>
        <v>120</v>
      </c>
      <c r="N2081">
        <f>IF(_xlfn.XLOOKUP(B2081,[1]Printers!$L:$L,[1]Printers!$R:$R,0,0)&gt;0,[1]Parameters!M2081,IF(SUM(E2081:J2081)&lt;&gt;0,VLOOKUP(C2081,[1]!T_Resins[#Data],9,FALSE),""))</f>
        <v>180</v>
      </c>
      <c r="O2081" t="str">
        <f t="shared" si="32"/>
        <v>FlashForgeHunter</v>
      </c>
    </row>
    <row r="2082" spans="1:15" x14ac:dyDescent="0.25">
      <c r="A2082" t="str">
        <f t="array" ref="A2082">IF(ROW()-1&gt;COUNTA([1]!T_Printers[Printers])*COUNTA([1]!T_Resins[Resins]),"",INDEX([1]!T_Printers[Printers],INT((ROW()-2)/COUNTA([1]!T_Resins[Resins])+1)))</f>
        <v>FlashForge Hunter</v>
      </c>
      <c r="B2082" t="str">
        <f>_xlfn.XLOOKUP(A2082,[1]!T_Printers[Printers],[1]!T_Printers[Icon link],,0)</f>
        <v>FlashForgeHunter</v>
      </c>
      <c r="C2082" t="str">
        <f t="array" ref="C2082">IF(ROW()-1&gt;COUNTA([1]!T_Printers[Printers])*COUNTA([1]!T_Resins[Resins]),"",INDEX([1]!T_Resins[Resins],MOD(ROW()-2,COUNTA([1]!T_Resins[Resins]))+1))</f>
        <v>Dental Model Bone</v>
      </c>
      <c r="D2082">
        <f>IF(SUM(E2082:J2082)&lt;&gt;0,IF(ROW()-1&gt;COUNTA([1]!T_Printers[Printers])*COUNTA([1]!T_Resins[Resins]),"",2),"")</f>
        <v>2</v>
      </c>
      <c r="E2082" cm="1">
        <f t="array" ref="E2082">IFERROR(IF(ROW()-1&gt;COUNTA([1]!T_Printers[Printers])*COUNTA([1]!T_Resins[Resins]),"",_xlfn.IFS(ROUND(VLOOKUP(C2082,[1]!T_Resins[#Data],2,FALSE)/VLOOKUP(A2082,[1]!T_Printers[#Data],5,FALSE),1)&lt;=_xlfn.XLOOKUP(B2082,[1]Printers!L:L,[1]Printers!O:O,1,0,),ROUND(VLOOKUP(C2082,[1]!T_Resins[#Data],2,FALSE)/VLOOKUP(A2082,[1]!T_Printers[#Data],5,FALSE),1),ROUND(VLOOKUP(C2082,[1]!T_Resins[#Data],2,FALSE)/VLOOKUP(A2082,[1]!T_Printers[#Data],5,FALSE),1)&gt;_xlfn.XLOOKUP(B2082,[1]Printers!L:L,[1]Printers!O:O,1,0,),10)),"Используйте слой 100 мкм")</f>
        <v>1.1000000000000001</v>
      </c>
      <c r="F2082">
        <f>IFERROR(IF(ROUND(_xlfn.XLOOKUP([1]Parameters!B2082,[1]Printers!L:L,[1]Printers!Q:Q,,0)*E2082/10,0)*10&lt;_xlfn.XLOOKUP([1]Parameters!B2082,[1]Printers!L:L,[1]Printers!P:P,,0),ROUND(_xlfn.XLOOKUP([1]Parameters!B2082,[1]Printers!L:L,[1]Printers!Q:Q,,0)*E2082/10,0)*10,_xlfn.XLOOKUP([1]Parameters!B2082,[1]Printers!L:L,[1]Printers!P:P,,0)),"")</f>
        <v>10</v>
      </c>
      <c r="G2082" cm="1">
        <f t="array" ref="G2082">IFERROR(IF(ROW()-1&gt;COUNTA([1]!T_Printers[Printers])*COUNTA([1]!T_Resins[Resins]),"",_xlfn.IFS(ROUND(VLOOKUP(C2082,[1]!T_Resins[#Data],3,FALSE)/VLOOKUP(A2082,[1]!T_Printers[#Data],5,FALSE),1)&lt;=_xlfn.XLOOKUP(B2082,[1]Printers!L:L,[1]Printers!O:O,1,0,),ROUND(VLOOKUP(C2082,[1]!T_Resins[#Data],3,FALSE)/VLOOKUP(A2082,[1]!T_Printers[#Data],5,FALSE),1),ROUND(VLOOKUP(C2082,[1]!T_Resins[#Data],3,FALSE)/VLOOKUP(A2082,[1]!T_Printers[#Data],5,FALSE),1)&gt;_xlfn.XLOOKUP(B2082,[1]Printers!L:L,[1]Printers!O:O,1,0,),10)),"")</f>
        <v>1.5</v>
      </c>
      <c r="H2082">
        <f>IFERROR(IF(ROUND(_xlfn.XLOOKUP([1]Parameters!B2082,[1]Printers!L:L,[1]Printers!Q:Q,,0)*G2082/10,0)*10&lt;_xlfn.XLOOKUP([1]Parameters!B2082,[1]Printers!L:L,[1]Printers!P:P,,0),ROUND(_xlfn.XLOOKUP([1]Parameters!B2082,[1]Printers!L:L,[1]Printers!Q:Q,,0)*G2082/10,0)*10,_xlfn.XLOOKUP([1]Parameters!B2082,[1]Printers!L:L,[1]Printers!P:P,,0)),"")</f>
        <v>10</v>
      </c>
      <c r="I2082" s="3" t="str" cm="1">
        <f t="array" ref="I2082">IFERROR(IF(ROW()-1&gt;COUNTA([1]!T_Printers[Printers])*COUNTA([1]!T_Resins[Resins]),"",_xlfn.IFS(ROUND(VLOOKUP(C2082,[1]!T_Resins[#Data],4,FALSE)/VLOOKUP(A2082,[1]!T_Printers[#Data],5,FALSE),1)&lt;=_xlfn.XLOOKUP(B2082,[1]Printers!L:L,[1]Printers!O:O,1,0,),ROUND(VLOOKUP(C2082,[1]!T_Resins[#Data],4,FALSE)/VLOOKUP(A2082,[1]!T_Printers[#Data],5,FALSE),1),ROUND(VLOOKUP(C2082,[1]!T_Resins[#Data],4,FALSE)/VLOOKUP(A2082,[1]!T_Printers[#Data],5,FALSE),1)&gt;_xlfn.XLOOKUP(B2082,[1]Printers!L:L,[1]Printers!O:O,1,0,),"")),"")</f>
        <v/>
      </c>
      <c r="J2082" t="str">
        <f>IFERROR(IF(ROUND(_xlfn.XLOOKUP([1]Parameters!B2082,[1]Printers!L:L,[1]Printers!Q:Q,,0)*I2082/10,0)*10&lt;_xlfn.XLOOKUP([1]Parameters!B2082,[1]Printers!L:L,[1]Printers!P:P,,0),ROUND(_xlfn.XLOOKUP([1]Parameters!B2082,[1]Printers!L:L,[1]Printers!Q:Q,,0)*I2082/10,0)*10,_xlfn.XLOOKUP([1]Parameters!B2082,[1]Printers!L:L,[1]Printers!P:P,,0)),"")</f>
        <v/>
      </c>
      <c r="K2082">
        <f>IF(SUM(E2082:J2082)&lt;&gt;0,VLOOKUP(A2082,[1]!T_Printers[#Data],10,FALSE)+VLOOKUP(C2082,[1]!T_Resins[#Data],10,FALSE),"")</f>
        <v>3</v>
      </c>
      <c r="L2082">
        <f>IF(SUM(E2082:J2082)&lt;&gt;0,VLOOKUP(A2082,[1]!T_Printers[#Data],11,FALSE),"")</f>
        <v>5</v>
      </c>
      <c r="M2082">
        <f>IF(SUM(E2082:J2082)&lt;&gt;0,VLOOKUP(C2082,[1]!T_Resins[#Data],8,FALSE),"")</f>
        <v>120</v>
      </c>
      <c r="N2082">
        <f>IF(_xlfn.XLOOKUP(B2082,[1]Printers!$L:$L,[1]Printers!$R:$R,0,0)&gt;0,[1]Parameters!M2082,IF(SUM(E2082:J2082)&lt;&gt;0,VLOOKUP(C2082,[1]!T_Resins[#Data],9,FALSE),""))</f>
        <v>180</v>
      </c>
      <c r="O2082" t="str">
        <f t="shared" si="32"/>
        <v>FlashForgeHunter</v>
      </c>
    </row>
    <row r="2083" spans="1:15" x14ac:dyDescent="0.25">
      <c r="A2083" t="str">
        <f t="array" ref="A2083">IF(ROW()-1&gt;COUNTA([1]!T_Printers[Printers])*COUNTA([1]!T_Resins[Resins]),"",INDEX([1]!T_Printers[Printers],INT((ROW()-2)/COUNTA([1]!T_Resins[Resins])+1)))</f>
        <v>FlashForge Hunter</v>
      </c>
      <c r="B2083" t="str">
        <f>_xlfn.XLOOKUP(A2083,[1]!T_Printers[Printers],[1]!T_Printers[Icon link],,0)</f>
        <v>FlashForgeHunter</v>
      </c>
      <c r="C2083" t="str">
        <f t="array" ref="C2083">IF(ROW()-1&gt;COUNTA([1]!T_Printers[Printers])*COUNTA([1]!T_Resins[Resins]),"",INDEX([1]!T_Resins[Resins],MOD(ROW()-2,COUNTA([1]!T_Resins[Resins]))+1))</f>
        <v>Dental Model Light Grey</v>
      </c>
      <c r="D2083">
        <f>IF(SUM(E2083:J2083)&lt;&gt;0,IF(ROW()-1&gt;COUNTA([1]!T_Printers[Printers])*COUNTA([1]!T_Resins[Resins]),"",2),"")</f>
        <v>2</v>
      </c>
      <c r="E2083" cm="1">
        <f t="array" ref="E2083">IFERROR(IF(ROW()-1&gt;COUNTA([1]!T_Printers[Printers])*COUNTA([1]!T_Resins[Resins]),"",_xlfn.IFS(ROUND(VLOOKUP(C2083,[1]!T_Resins[#Data],2,FALSE)/VLOOKUP(A2083,[1]!T_Printers[#Data],5,FALSE),1)&lt;=_xlfn.XLOOKUP(B2083,[1]Printers!L:L,[1]Printers!O:O,1,0,),ROUND(VLOOKUP(C2083,[1]!T_Resins[#Data],2,FALSE)/VLOOKUP(A2083,[1]!T_Printers[#Data],5,FALSE),1),ROUND(VLOOKUP(C2083,[1]!T_Resins[#Data],2,FALSE)/VLOOKUP(A2083,[1]!T_Printers[#Data],5,FALSE),1)&gt;_xlfn.XLOOKUP(B2083,[1]Printers!L:L,[1]Printers!O:O,1,0,),10)),"Используйте слой 100 мкм")</f>
        <v>1.4</v>
      </c>
      <c r="F2083">
        <f>IFERROR(IF(ROUND(_xlfn.XLOOKUP([1]Parameters!B2083,[1]Printers!L:L,[1]Printers!Q:Q,,0)*E2083/10,0)*10&lt;_xlfn.XLOOKUP([1]Parameters!B2083,[1]Printers!L:L,[1]Printers!P:P,,0),ROUND(_xlfn.XLOOKUP([1]Parameters!B2083,[1]Printers!L:L,[1]Printers!Q:Q,,0)*E2083/10,0)*10,_xlfn.XLOOKUP([1]Parameters!B2083,[1]Printers!L:L,[1]Printers!P:P,,0)),"")</f>
        <v>10</v>
      </c>
      <c r="G2083" cm="1">
        <f t="array" ref="G2083">IFERROR(IF(ROW()-1&gt;COUNTA([1]!T_Printers[Printers])*COUNTA([1]!T_Resins[Resins]),"",_xlfn.IFS(ROUND(VLOOKUP(C2083,[1]!T_Resins[#Data],3,FALSE)/VLOOKUP(A2083,[1]!T_Printers[#Data],5,FALSE),1)&lt;=_xlfn.XLOOKUP(B2083,[1]Printers!L:L,[1]Printers!O:O,1,0,),ROUND(VLOOKUP(C2083,[1]!T_Resins[#Data],3,FALSE)/VLOOKUP(A2083,[1]!T_Printers[#Data],5,FALSE),1),ROUND(VLOOKUP(C2083,[1]!T_Resins[#Data],3,FALSE)/VLOOKUP(A2083,[1]!T_Printers[#Data],5,FALSE),1)&gt;_xlfn.XLOOKUP(B2083,[1]Printers!L:L,[1]Printers!O:O,1,0,),10)),"")</f>
        <v>1.9</v>
      </c>
      <c r="H2083">
        <f>IFERROR(IF(ROUND(_xlfn.XLOOKUP([1]Parameters!B2083,[1]Printers!L:L,[1]Printers!Q:Q,,0)*G2083/10,0)*10&lt;_xlfn.XLOOKUP([1]Parameters!B2083,[1]Printers!L:L,[1]Printers!P:P,,0),ROUND(_xlfn.XLOOKUP([1]Parameters!B2083,[1]Printers!L:L,[1]Printers!Q:Q,,0)*G2083/10,0)*10,_xlfn.XLOOKUP([1]Parameters!B2083,[1]Printers!L:L,[1]Printers!P:P,,0)),"")</f>
        <v>20</v>
      </c>
      <c r="I2083" s="3" t="str" cm="1">
        <f t="array" ref="I2083">IFERROR(IF(ROW()-1&gt;COUNTA([1]!T_Printers[Printers])*COUNTA([1]!T_Resins[Resins]),"",_xlfn.IFS(ROUND(VLOOKUP(C2083,[1]!T_Resins[#Data],4,FALSE)/VLOOKUP(A2083,[1]!T_Printers[#Data],5,FALSE),1)&lt;=_xlfn.XLOOKUP(B2083,[1]Printers!L:L,[1]Printers!O:O,1,0,),ROUND(VLOOKUP(C2083,[1]!T_Resins[#Data],4,FALSE)/VLOOKUP(A2083,[1]!T_Printers[#Data],5,FALSE),1),ROUND(VLOOKUP(C2083,[1]!T_Resins[#Data],4,FALSE)/VLOOKUP(A2083,[1]!T_Printers[#Data],5,FALSE),1)&gt;_xlfn.XLOOKUP(B2083,[1]Printers!L:L,[1]Printers!O:O,1,0,),"")),"")</f>
        <v/>
      </c>
      <c r="J2083" t="str">
        <f>IFERROR(IF(ROUND(_xlfn.XLOOKUP([1]Parameters!B2083,[1]Printers!L:L,[1]Printers!Q:Q,,0)*I2083/10,0)*10&lt;_xlfn.XLOOKUP([1]Parameters!B2083,[1]Printers!L:L,[1]Printers!P:P,,0),ROUND(_xlfn.XLOOKUP([1]Parameters!B2083,[1]Printers!L:L,[1]Printers!Q:Q,,0)*I2083/10,0)*10,_xlfn.XLOOKUP([1]Parameters!B2083,[1]Printers!L:L,[1]Printers!P:P,,0)),"")</f>
        <v/>
      </c>
      <c r="K2083">
        <f>IF(SUM(E2083:J2083)&lt;&gt;0,VLOOKUP(A2083,[1]!T_Printers[#Data],10,FALSE)+VLOOKUP(C2083,[1]!T_Resins[#Data],10,FALSE),"")</f>
        <v>3</v>
      </c>
      <c r="L2083">
        <f>IF(SUM(E2083:J2083)&lt;&gt;0,VLOOKUP(A2083,[1]!T_Printers[#Data],11,FALSE),"")</f>
        <v>5</v>
      </c>
      <c r="M2083">
        <f>IF(SUM(E2083:J2083)&lt;&gt;0,VLOOKUP(C2083,[1]!T_Resins[#Data],8,FALSE),"")</f>
        <v>120</v>
      </c>
      <c r="N2083">
        <f>IF(_xlfn.XLOOKUP(B2083,[1]Printers!$L:$L,[1]Printers!$R:$R,0,0)&gt;0,[1]Parameters!M2083,IF(SUM(E2083:J2083)&lt;&gt;0,VLOOKUP(C2083,[1]!T_Resins[#Data],9,FALSE),""))</f>
        <v>180</v>
      </c>
      <c r="O2083" t="str">
        <f t="shared" si="32"/>
        <v>FlashForgeHunter</v>
      </c>
    </row>
    <row r="2084" spans="1:15" x14ac:dyDescent="0.25">
      <c r="A2084" t="str">
        <f t="array" ref="A2084">IF(ROW()-1&gt;COUNTA([1]!T_Printers[Printers])*COUNTA([1]!T_Resins[Resins]),"",INDEX([1]!T_Printers[Printers],INT((ROW()-2)/COUNTA([1]!T_Resins[Resins])+1)))</f>
        <v>FlashForge Hunter</v>
      </c>
      <c r="B2084" t="str">
        <f>_xlfn.XLOOKUP(A2084,[1]!T_Printers[Printers],[1]!T_Printers[Icon link],,0)</f>
        <v>FlashForgeHunter</v>
      </c>
      <c r="C2084" t="str">
        <f t="array" ref="C2084">IF(ROW()-1&gt;COUNTA([1]!T_Printers[Printers])*COUNTA([1]!T_Resins[Resins]),"",INDEX([1]!T_Resins[Resins],MOD(ROW()-2,COUNTA([1]!T_Resins[Resins]))+1))</f>
        <v>Dental Peach</v>
      </c>
      <c r="D2084">
        <f>IF(SUM(E2084:J2084)&lt;&gt;0,IF(ROW()-1&gt;COUNTA([1]!T_Printers[Printers])*COUNTA([1]!T_Resins[Resins]),"",2),"")</f>
        <v>2</v>
      </c>
      <c r="E2084" cm="1">
        <f t="array" ref="E2084">IFERROR(IF(ROW()-1&gt;COUNTA([1]!T_Printers[Printers])*COUNTA([1]!T_Resins[Resins]),"",_xlfn.IFS(ROUND(VLOOKUP(C2084,[1]!T_Resins[#Data],2,FALSE)/VLOOKUP(A2084,[1]!T_Printers[#Data],5,FALSE),1)&lt;=_xlfn.XLOOKUP(B2084,[1]Printers!L:L,[1]Printers!O:O,1,0,),ROUND(VLOOKUP(C2084,[1]!T_Resins[#Data],2,FALSE)/VLOOKUP(A2084,[1]!T_Printers[#Data],5,FALSE),1),ROUND(VLOOKUP(C2084,[1]!T_Resins[#Data],2,FALSE)/VLOOKUP(A2084,[1]!T_Printers[#Data],5,FALSE),1)&gt;_xlfn.XLOOKUP(B2084,[1]Printers!L:L,[1]Printers!O:O,1,0,),10)),"Используйте слой 100 мкм")</f>
        <v>1.8</v>
      </c>
      <c r="F2084">
        <f>IFERROR(IF(ROUND(_xlfn.XLOOKUP([1]Parameters!B2084,[1]Printers!L:L,[1]Printers!Q:Q,,0)*E2084/10,0)*10&lt;_xlfn.XLOOKUP([1]Parameters!B2084,[1]Printers!L:L,[1]Printers!P:P,,0),ROUND(_xlfn.XLOOKUP([1]Parameters!B2084,[1]Printers!L:L,[1]Printers!Q:Q,,0)*E2084/10,0)*10,_xlfn.XLOOKUP([1]Parameters!B2084,[1]Printers!L:L,[1]Printers!P:P,,0)),"")</f>
        <v>20</v>
      </c>
      <c r="G2084" cm="1">
        <f t="array" ref="G2084">IFERROR(IF(ROW()-1&gt;COUNTA([1]!T_Printers[Printers])*COUNTA([1]!T_Resins[Resins]),"",_xlfn.IFS(ROUND(VLOOKUP(C2084,[1]!T_Resins[#Data],3,FALSE)/VLOOKUP(A2084,[1]!T_Printers[#Data],5,FALSE),1)&lt;=_xlfn.XLOOKUP(B2084,[1]Printers!L:L,[1]Printers!O:O,1,0,),ROUND(VLOOKUP(C2084,[1]!T_Resins[#Data],3,FALSE)/VLOOKUP(A2084,[1]!T_Printers[#Data],5,FALSE),1),ROUND(VLOOKUP(C2084,[1]!T_Resins[#Data],3,FALSE)/VLOOKUP(A2084,[1]!T_Printers[#Data],5,FALSE),1)&gt;_xlfn.XLOOKUP(B2084,[1]Printers!L:L,[1]Printers!O:O,1,0,),10)),"")</f>
        <v>2.4</v>
      </c>
      <c r="H2084">
        <f>IFERROR(IF(ROUND(_xlfn.XLOOKUP([1]Parameters!B2084,[1]Printers!L:L,[1]Printers!Q:Q,,0)*G2084/10,0)*10&lt;_xlfn.XLOOKUP([1]Parameters!B2084,[1]Printers!L:L,[1]Printers!P:P,,0),ROUND(_xlfn.XLOOKUP([1]Parameters!B2084,[1]Printers!L:L,[1]Printers!Q:Q,,0)*G2084/10,0)*10,_xlfn.XLOOKUP([1]Parameters!B2084,[1]Printers!L:L,[1]Printers!P:P,,0)),"")</f>
        <v>20</v>
      </c>
      <c r="I2084" s="3" t="str" cm="1">
        <f t="array" ref="I2084">IFERROR(IF(ROW()-1&gt;COUNTA([1]!T_Printers[Printers])*COUNTA([1]!T_Resins[Resins]),"",_xlfn.IFS(ROUND(VLOOKUP(C2084,[1]!T_Resins[#Data],4,FALSE)/VLOOKUP(A2084,[1]!T_Printers[#Data],5,FALSE),1)&lt;=_xlfn.XLOOKUP(B2084,[1]Printers!L:L,[1]Printers!O:O,1,0,),ROUND(VLOOKUP(C2084,[1]!T_Resins[#Data],4,FALSE)/VLOOKUP(A2084,[1]!T_Printers[#Data],5,FALSE),1),ROUND(VLOOKUP(C2084,[1]!T_Resins[#Data],4,FALSE)/VLOOKUP(A2084,[1]!T_Printers[#Data],5,FALSE),1)&gt;_xlfn.XLOOKUP(B2084,[1]Printers!L:L,[1]Printers!O:O,1,0,),"")),"")</f>
        <v/>
      </c>
      <c r="J2084" t="str">
        <f>IFERROR(IF(ROUND(_xlfn.XLOOKUP([1]Parameters!B2084,[1]Printers!L:L,[1]Printers!Q:Q,,0)*I2084/10,0)*10&lt;_xlfn.XLOOKUP([1]Parameters!B2084,[1]Printers!L:L,[1]Printers!P:P,,0),ROUND(_xlfn.XLOOKUP([1]Parameters!B2084,[1]Printers!L:L,[1]Printers!Q:Q,,0)*I2084/10,0)*10,_xlfn.XLOOKUP([1]Parameters!B2084,[1]Printers!L:L,[1]Printers!P:P,,0)),"")</f>
        <v/>
      </c>
      <c r="K2084">
        <f>IF(SUM(E2084:J2084)&lt;&gt;0,VLOOKUP(A2084,[1]!T_Printers[#Data],10,FALSE)+VLOOKUP(C2084,[1]!T_Resins[#Data],10,FALSE),"")</f>
        <v>3</v>
      </c>
      <c r="L2084">
        <f>IF(SUM(E2084:J2084)&lt;&gt;0,VLOOKUP(A2084,[1]!T_Printers[#Data],11,FALSE),"")</f>
        <v>5</v>
      </c>
      <c r="M2084">
        <f>IF(SUM(E2084:J2084)&lt;&gt;0,VLOOKUP(C2084,[1]!T_Resins[#Data],8,FALSE),"")</f>
        <v>120</v>
      </c>
      <c r="N2084">
        <f>IF(_xlfn.XLOOKUP(B2084,[1]Printers!$L:$L,[1]Printers!$R:$R,0,0)&gt;0,[1]Parameters!M2084,IF(SUM(E2084:J2084)&lt;&gt;0,VLOOKUP(C2084,[1]!T_Resins[#Data],9,FALSE),""))</f>
        <v>180</v>
      </c>
      <c r="O2084" t="str">
        <f t="shared" si="32"/>
        <v>FlashForgeHunter</v>
      </c>
    </row>
    <row r="2085" spans="1:15" x14ac:dyDescent="0.25">
      <c r="A2085" t="str">
        <f t="array" ref="A2085">IF(ROW()-1&gt;COUNTA([1]!T_Printers[Printers])*COUNTA([1]!T_Resins[Resins]),"",INDEX([1]!T_Printers[Printers],INT((ROW()-2)/COUNTA([1]!T_Resins[Resins])+1)))</f>
        <v>FlashForge Hunter</v>
      </c>
      <c r="B2085" t="str">
        <f>_xlfn.XLOOKUP(A2085,[1]!T_Printers[Printers],[1]!T_Printers[Icon link],,0)</f>
        <v>FlashForgeHunter</v>
      </c>
      <c r="C2085" t="str">
        <f t="array" ref="C2085">IF(ROW()-1&gt;COUNTA([1]!T_Printers[Printers])*COUNTA([1]!T_Resins[Resins]),"",INDEX([1]!T_Resins[Resins],MOD(ROW()-2,COUNTA([1]!T_Resins[Resins]))+1))</f>
        <v>Dental Pink</v>
      </c>
      <c r="D2085">
        <f>IF(SUM(E2085:J2085)&lt;&gt;0,IF(ROW()-1&gt;COUNTA([1]!T_Printers[Printers])*COUNTA([1]!T_Resins[Resins]),"",2),"")</f>
        <v>2</v>
      </c>
      <c r="E2085" cm="1">
        <f t="array" ref="E2085">IFERROR(IF(ROW()-1&gt;COUNTA([1]!T_Printers[Printers])*COUNTA([1]!T_Resins[Resins]),"",_xlfn.IFS(ROUND(VLOOKUP(C2085,[1]!T_Resins[#Data],2,FALSE)/VLOOKUP(A2085,[1]!T_Printers[#Data],5,FALSE),1)&lt;=_xlfn.XLOOKUP(B2085,[1]Printers!L:L,[1]Printers!O:O,1,0,),ROUND(VLOOKUP(C2085,[1]!T_Resins[#Data],2,FALSE)/VLOOKUP(A2085,[1]!T_Printers[#Data],5,FALSE),1),ROUND(VLOOKUP(C2085,[1]!T_Resins[#Data],2,FALSE)/VLOOKUP(A2085,[1]!T_Printers[#Data],5,FALSE),1)&gt;_xlfn.XLOOKUP(B2085,[1]Printers!L:L,[1]Printers!O:O,1,0,),10)),"Используйте слой 100 мкм")</f>
        <v>1.2</v>
      </c>
      <c r="F2085">
        <f>IFERROR(IF(ROUND(_xlfn.XLOOKUP([1]Parameters!B2085,[1]Printers!L:L,[1]Printers!Q:Q,,0)*E2085/10,0)*10&lt;_xlfn.XLOOKUP([1]Parameters!B2085,[1]Printers!L:L,[1]Printers!P:P,,0),ROUND(_xlfn.XLOOKUP([1]Parameters!B2085,[1]Printers!L:L,[1]Printers!Q:Q,,0)*E2085/10,0)*10,_xlfn.XLOOKUP([1]Parameters!B2085,[1]Printers!L:L,[1]Printers!P:P,,0)),"")</f>
        <v>10</v>
      </c>
      <c r="G2085" cm="1">
        <f t="array" ref="G2085">IFERROR(IF(ROW()-1&gt;COUNTA([1]!T_Printers[Printers])*COUNTA([1]!T_Resins[Resins]),"",_xlfn.IFS(ROUND(VLOOKUP(C2085,[1]!T_Resins[#Data],3,FALSE)/VLOOKUP(A2085,[1]!T_Printers[#Data],5,FALSE),1)&lt;=_xlfn.XLOOKUP(B2085,[1]Printers!L:L,[1]Printers!O:O,1,0,),ROUND(VLOOKUP(C2085,[1]!T_Resins[#Data],3,FALSE)/VLOOKUP(A2085,[1]!T_Printers[#Data],5,FALSE),1),ROUND(VLOOKUP(C2085,[1]!T_Resins[#Data],3,FALSE)/VLOOKUP(A2085,[1]!T_Printers[#Data],5,FALSE),1)&gt;_xlfn.XLOOKUP(B2085,[1]Printers!L:L,[1]Printers!O:O,1,0,),10)),"")</f>
        <v>1.5</v>
      </c>
      <c r="H2085">
        <f>IFERROR(IF(ROUND(_xlfn.XLOOKUP([1]Parameters!B2085,[1]Printers!L:L,[1]Printers!Q:Q,,0)*G2085/10,0)*10&lt;_xlfn.XLOOKUP([1]Parameters!B2085,[1]Printers!L:L,[1]Printers!P:P,,0),ROUND(_xlfn.XLOOKUP([1]Parameters!B2085,[1]Printers!L:L,[1]Printers!Q:Q,,0)*G2085/10,0)*10,_xlfn.XLOOKUP([1]Parameters!B2085,[1]Printers!L:L,[1]Printers!P:P,,0)),"")</f>
        <v>10</v>
      </c>
      <c r="I2085" s="3" t="str" cm="1">
        <f t="array" ref="I2085">IFERROR(IF(ROW()-1&gt;COUNTA([1]!T_Printers[Printers])*COUNTA([1]!T_Resins[Resins]),"",_xlfn.IFS(ROUND(VLOOKUP(C2085,[1]!T_Resins[#Data],4,FALSE)/VLOOKUP(A2085,[1]!T_Printers[#Data],5,FALSE),1)&lt;=_xlfn.XLOOKUP(B2085,[1]Printers!L:L,[1]Printers!O:O,1,0,),ROUND(VLOOKUP(C2085,[1]!T_Resins[#Data],4,FALSE)/VLOOKUP(A2085,[1]!T_Printers[#Data],5,FALSE),1),ROUND(VLOOKUP(C2085,[1]!T_Resins[#Data],4,FALSE)/VLOOKUP(A2085,[1]!T_Printers[#Data],5,FALSE),1)&gt;_xlfn.XLOOKUP(B2085,[1]Printers!L:L,[1]Printers!O:O,1,0,),"")),"")</f>
        <v/>
      </c>
      <c r="J2085" t="str">
        <f>IFERROR(IF(ROUND(_xlfn.XLOOKUP([1]Parameters!B2085,[1]Printers!L:L,[1]Printers!Q:Q,,0)*I2085/10,0)*10&lt;_xlfn.XLOOKUP([1]Parameters!B2085,[1]Printers!L:L,[1]Printers!P:P,,0),ROUND(_xlfn.XLOOKUP([1]Parameters!B2085,[1]Printers!L:L,[1]Printers!Q:Q,,0)*I2085/10,0)*10,_xlfn.XLOOKUP([1]Parameters!B2085,[1]Printers!L:L,[1]Printers!P:P,,0)),"")</f>
        <v/>
      </c>
      <c r="K2085">
        <f>IF(SUM(E2085:J2085)&lt;&gt;0,VLOOKUP(A2085,[1]!T_Printers[#Data],10,FALSE)+VLOOKUP(C2085,[1]!T_Resins[#Data],10,FALSE),"")</f>
        <v>2</v>
      </c>
      <c r="L2085">
        <f>IF(SUM(E2085:J2085)&lt;&gt;0,VLOOKUP(A2085,[1]!T_Printers[#Data],11,FALSE),"")</f>
        <v>5</v>
      </c>
      <c r="M2085">
        <f>IF(SUM(E2085:J2085)&lt;&gt;0,VLOOKUP(C2085,[1]!T_Resins[#Data],8,FALSE),"")</f>
        <v>120</v>
      </c>
      <c r="N2085">
        <f>IF(_xlfn.XLOOKUP(B2085,[1]Printers!$L:$L,[1]Printers!$R:$R,0,0)&gt;0,[1]Parameters!M2085,IF(SUM(E2085:J2085)&lt;&gt;0,VLOOKUP(C2085,[1]!T_Resins[#Data],9,FALSE),""))</f>
        <v>180</v>
      </c>
      <c r="O2085" t="str">
        <f t="shared" si="32"/>
        <v>FlashForgeHunter</v>
      </c>
    </row>
    <row r="2086" spans="1:15" x14ac:dyDescent="0.25">
      <c r="A2086" t="str">
        <f t="array" ref="A2086">IF(ROW()-1&gt;COUNTA([1]!T_Printers[Printers])*COUNTA([1]!T_Resins[Resins]),"",INDEX([1]!T_Printers[Printers],INT((ROW()-2)/COUNTA([1]!T_Resins[Resins])+1)))</f>
        <v>FlashForge Hunter</v>
      </c>
      <c r="B2086" t="str">
        <f>_xlfn.XLOOKUP(A2086,[1]!T_Printers[Printers],[1]!T_Printers[Icon link],,0)</f>
        <v>FlashForgeHunter</v>
      </c>
      <c r="C2086" t="str">
        <f t="array" ref="C2086">IF(ROW()-1&gt;COUNTA([1]!T_Printers[Printers])*COUNTA([1]!T_Resins[Resins]),"",INDEX([1]!T_Resins[Resins],MOD(ROW()-2,COUNTA([1]!T_Resins[Resins]))+1))</f>
        <v>Dental Soft Pink</v>
      </c>
      <c r="D2086">
        <f>IF(SUM(E2086:J2086)&lt;&gt;0,IF(ROW()-1&gt;COUNTA([1]!T_Printers[Printers])*COUNTA([1]!T_Resins[Resins]),"",2),"")</f>
        <v>2</v>
      </c>
      <c r="E2086" cm="1">
        <f t="array" ref="E2086">IFERROR(IF(ROW()-1&gt;COUNTA([1]!T_Printers[Printers])*COUNTA([1]!T_Resins[Resins]),"",_xlfn.IFS(ROUND(VLOOKUP(C2086,[1]!T_Resins[#Data],2,FALSE)/VLOOKUP(A2086,[1]!T_Printers[#Data],5,FALSE),1)&lt;=_xlfn.XLOOKUP(B2086,[1]Printers!L:L,[1]Printers!O:O,1,0,),ROUND(VLOOKUP(C2086,[1]!T_Resins[#Data],2,FALSE)/VLOOKUP(A2086,[1]!T_Printers[#Data],5,FALSE),1),ROUND(VLOOKUP(C2086,[1]!T_Resins[#Data],2,FALSE)/VLOOKUP(A2086,[1]!T_Printers[#Data],5,FALSE),1)&gt;_xlfn.XLOOKUP(B2086,[1]Printers!L:L,[1]Printers!O:O,1,0,),10)),"Используйте слой 100 мкм")</f>
        <v>1.7</v>
      </c>
      <c r="F2086">
        <f>IFERROR(IF(ROUND(_xlfn.XLOOKUP([1]Parameters!B2086,[1]Printers!L:L,[1]Printers!Q:Q,,0)*E2086/10,0)*10&lt;_xlfn.XLOOKUP([1]Parameters!B2086,[1]Printers!L:L,[1]Printers!P:P,,0),ROUND(_xlfn.XLOOKUP([1]Parameters!B2086,[1]Printers!L:L,[1]Printers!Q:Q,,0)*E2086/10,0)*10,_xlfn.XLOOKUP([1]Parameters!B2086,[1]Printers!L:L,[1]Printers!P:P,,0)),"")</f>
        <v>20</v>
      </c>
      <c r="G2086" cm="1">
        <f t="array" ref="G2086">IFERROR(IF(ROW()-1&gt;COUNTA([1]!T_Printers[Printers])*COUNTA([1]!T_Resins[Resins]),"",_xlfn.IFS(ROUND(VLOOKUP(C2086,[1]!T_Resins[#Data],3,FALSE)/VLOOKUP(A2086,[1]!T_Printers[#Data],5,FALSE),1)&lt;=_xlfn.XLOOKUP(B2086,[1]Printers!L:L,[1]Printers!O:O,1,0,),ROUND(VLOOKUP(C2086,[1]!T_Resins[#Data],3,FALSE)/VLOOKUP(A2086,[1]!T_Printers[#Data],5,FALSE),1),ROUND(VLOOKUP(C2086,[1]!T_Resins[#Data],3,FALSE)/VLOOKUP(A2086,[1]!T_Printers[#Data],5,FALSE),1)&gt;_xlfn.XLOOKUP(B2086,[1]Printers!L:L,[1]Printers!O:O,1,0,),10)),"")</f>
        <v>2.2000000000000002</v>
      </c>
      <c r="H2086">
        <f>IFERROR(IF(ROUND(_xlfn.XLOOKUP([1]Parameters!B2086,[1]Printers!L:L,[1]Printers!Q:Q,,0)*G2086/10,0)*10&lt;_xlfn.XLOOKUP([1]Parameters!B2086,[1]Printers!L:L,[1]Printers!P:P,,0),ROUND(_xlfn.XLOOKUP([1]Parameters!B2086,[1]Printers!L:L,[1]Printers!Q:Q,,0)*G2086/10,0)*10,_xlfn.XLOOKUP([1]Parameters!B2086,[1]Printers!L:L,[1]Printers!P:P,,0)),"")</f>
        <v>20</v>
      </c>
      <c r="I2086" s="3" t="str" cm="1">
        <f t="array" ref="I2086">IFERROR(IF(ROW()-1&gt;COUNTA([1]!T_Printers[Printers])*COUNTA([1]!T_Resins[Resins]),"",_xlfn.IFS(ROUND(VLOOKUP(C2086,[1]!T_Resins[#Data],4,FALSE)/VLOOKUP(A2086,[1]!T_Printers[#Data],5,FALSE),1)&lt;=_xlfn.XLOOKUP(B2086,[1]Printers!L:L,[1]Printers!O:O,1,0,),ROUND(VLOOKUP(C2086,[1]!T_Resins[#Data],4,FALSE)/VLOOKUP(A2086,[1]!T_Printers[#Data],5,FALSE),1),ROUND(VLOOKUP(C2086,[1]!T_Resins[#Data],4,FALSE)/VLOOKUP(A2086,[1]!T_Printers[#Data],5,FALSE),1)&gt;_xlfn.XLOOKUP(B2086,[1]Printers!L:L,[1]Printers!O:O,1,0,),"")),"")</f>
        <v/>
      </c>
      <c r="J2086" t="str">
        <f>IFERROR(IF(ROUND(_xlfn.XLOOKUP([1]Parameters!B2086,[1]Printers!L:L,[1]Printers!Q:Q,,0)*I2086/10,0)*10&lt;_xlfn.XLOOKUP([1]Parameters!B2086,[1]Printers!L:L,[1]Printers!P:P,,0),ROUND(_xlfn.XLOOKUP([1]Parameters!B2086,[1]Printers!L:L,[1]Printers!Q:Q,,0)*I2086/10,0)*10,_xlfn.XLOOKUP([1]Parameters!B2086,[1]Printers!L:L,[1]Printers!P:P,,0)),"")</f>
        <v/>
      </c>
      <c r="K2086">
        <f>IF(SUM(E2086:J2086)&lt;&gt;0,VLOOKUP(A2086,[1]!T_Printers[#Data],10,FALSE)+VLOOKUP(C2086,[1]!T_Resins[#Data],10,FALSE),"")</f>
        <v>2</v>
      </c>
      <c r="L2086">
        <f>IF(SUM(E2086:J2086)&lt;&gt;0,VLOOKUP(A2086,[1]!T_Printers[#Data],11,FALSE),"")</f>
        <v>5</v>
      </c>
      <c r="M2086">
        <f>IF(SUM(E2086:J2086)&lt;&gt;0,VLOOKUP(C2086,[1]!T_Resins[#Data],8,FALSE),"")</f>
        <v>60</v>
      </c>
      <c r="N2086">
        <f>IF(_xlfn.XLOOKUP(B2086,[1]Printers!$L:$L,[1]Printers!$R:$R,0,0)&gt;0,[1]Parameters!M2086,IF(SUM(E2086:J2086)&lt;&gt;0,VLOOKUP(C2086,[1]!T_Resins[#Data],9,FALSE),""))</f>
        <v>60</v>
      </c>
      <c r="O2086" t="str">
        <f t="shared" si="32"/>
        <v>FlashForgeHunter</v>
      </c>
    </row>
    <row r="2087" spans="1:15" x14ac:dyDescent="0.25">
      <c r="A2087" t="str">
        <f t="array" ref="A2087">IF(ROW()-1&gt;COUNTA([1]!T_Printers[Printers])*COUNTA([1]!T_Resins[Resins]),"",INDEX([1]!T_Printers[Printers],INT((ROW()-2)/COUNTA([1]!T_Resins[Resins])+1)))</f>
        <v>FlashForge Hunter</v>
      </c>
      <c r="B2087" t="str">
        <f>_xlfn.XLOOKUP(A2087,[1]!T_Printers[Printers],[1]!T_Printers[Icon link],,0)</f>
        <v>FlashForgeHunter</v>
      </c>
      <c r="C2087" t="str">
        <f t="array" ref="C2087">IF(ROW()-1&gt;COUNTA([1]!T_Printers[Printers])*COUNTA([1]!T_Resins[Resins]),"",INDEX([1]!T_Resins[Resins],MOD(ROW()-2,COUNTA([1]!T_Resins[Resins]))+1))</f>
        <v>Dental Sand A1-A2</v>
      </c>
      <c r="D2087">
        <f>IF(SUM(E2087:J2087)&lt;&gt;0,IF(ROW()-1&gt;COUNTA([1]!T_Printers[Printers])*COUNTA([1]!T_Resins[Resins]),"",2),"")</f>
        <v>2</v>
      </c>
      <c r="E2087" cm="1">
        <f t="array" ref="E2087">IFERROR(IF(ROW()-1&gt;COUNTA([1]!T_Printers[Printers])*COUNTA([1]!T_Resins[Resins]),"",_xlfn.IFS(ROUND(VLOOKUP(C2087,[1]!T_Resins[#Data],2,FALSE)/VLOOKUP(A2087,[1]!T_Printers[#Data],5,FALSE),1)&lt;=_xlfn.XLOOKUP(B2087,[1]Printers!L:L,[1]Printers!O:O,1,0,),ROUND(VLOOKUP(C2087,[1]!T_Resins[#Data],2,FALSE)/VLOOKUP(A2087,[1]!T_Printers[#Data],5,FALSE),1),ROUND(VLOOKUP(C2087,[1]!T_Resins[#Data],2,FALSE)/VLOOKUP(A2087,[1]!T_Printers[#Data],5,FALSE),1)&gt;_xlfn.XLOOKUP(B2087,[1]Printers!L:L,[1]Printers!O:O,1,0,),10)),"Используйте слой 100 мкм")</f>
        <v>1</v>
      </c>
      <c r="F2087">
        <f>IFERROR(IF(ROUND(_xlfn.XLOOKUP([1]Parameters!B2087,[1]Printers!L:L,[1]Printers!Q:Q,,0)*E2087/10,0)*10&lt;_xlfn.XLOOKUP([1]Parameters!B2087,[1]Printers!L:L,[1]Printers!P:P,,0),ROUND(_xlfn.XLOOKUP([1]Parameters!B2087,[1]Printers!L:L,[1]Printers!Q:Q,,0)*E2087/10,0)*10,_xlfn.XLOOKUP([1]Parameters!B2087,[1]Printers!L:L,[1]Printers!P:P,,0)),"")</f>
        <v>10</v>
      </c>
      <c r="G2087" cm="1">
        <f t="array" ref="G2087">IFERROR(IF(ROW()-1&gt;COUNTA([1]!T_Printers[Printers])*COUNTA([1]!T_Resins[Resins]),"",_xlfn.IFS(ROUND(VLOOKUP(C2087,[1]!T_Resins[#Data],3,FALSE)/VLOOKUP(A2087,[1]!T_Printers[#Data],5,FALSE),1)&lt;=_xlfn.XLOOKUP(B2087,[1]Printers!L:L,[1]Printers!O:O,1,0,),ROUND(VLOOKUP(C2087,[1]!T_Resins[#Data],3,FALSE)/VLOOKUP(A2087,[1]!T_Printers[#Data],5,FALSE),1),ROUND(VLOOKUP(C2087,[1]!T_Resins[#Data],3,FALSE)/VLOOKUP(A2087,[1]!T_Printers[#Data],5,FALSE),1)&gt;_xlfn.XLOOKUP(B2087,[1]Printers!L:L,[1]Printers!O:O,1,0,),10)),"")</f>
        <v>1.3</v>
      </c>
      <c r="H2087">
        <f>IFERROR(IF(ROUND(_xlfn.XLOOKUP([1]Parameters!B2087,[1]Printers!L:L,[1]Printers!Q:Q,,0)*G2087/10,0)*10&lt;_xlfn.XLOOKUP([1]Parameters!B2087,[1]Printers!L:L,[1]Printers!P:P,,0),ROUND(_xlfn.XLOOKUP([1]Parameters!B2087,[1]Printers!L:L,[1]Printers!Q:Q,,0)*G2087/10,0)*10,_xlfn.XLOOKUP([1]Parameters!B2087,[1]Printers!L:L,[1]Printers!P:P,,0)),"")</f>
        <v>10</v>
      </c>
      <c r="I2087" s="3" t="str" cm="1">
        <f t="array" ref="I2087">IFERROR(IF(ROW()-1&gt;COUNTA([1]!T_Printers[Printers])*COUNTA([1]!T_Resins[Resins]),"",_xlfn.IFS(ROUND(VLOOKUP(C2087,[1]!T_Resins[#Data],4,FALSE)/VLOOKUP(A2087,[1]!T_Printers[#Data],5,FALSE),1)&lt;=_xlfn.XLOOKUP(B2087,[1]Printers!L:L,[1]Printers!O:O,1,0,),ROUND(VLOOKUP(C2087,[1]!T_Resins[#Data],4,FALSE)/VLOOKUP(A2087,[1]!T_Printers[#Data],5,FALSE),1),ROUND(VLOOKUP(C2087,[1]!T_Resins[#Data],4,FALSE)/VLOOKUP(A2087,[1]!T_Printers[#Data],5,FALSE),1)&gt;_xlfn.XLOOKUP(B2087,[1]Printers!L:L,[1]Printers!O:O,1,0,),"")),"")</f>
        <v/>
      </c>
      <c r="J2087" t="str">
        <f>IFERROR(IF(ROUND(_xlfn.XLOOKUP([1]Parameters!B2087,[1]Printers!L:L,[1]Printers!Q:Q,,0)*I2087/10,0)*10&lt;_xlfn.XLOOKUP([1]Parameters!B2087,[1]Printers!L:L,[1]Printers!P:P,,0),ROUND(_xlfn.XLOOKUP([1]Parameters!B2087,[1]Printers!L:L,[1]Printers!Q:Q,,0)*I2087/10,0)*10,_xlfn.XLOOKUP([1]Parameters!B2087,[1]Printers!L:L,[1]Printers!P:P,,0)),"")</f>
        <v/>
      </c>
      <c r="K2087">
        <f>IF(SUM(E2087:J2087)&lt;&gt;0,VLOOKUP(A2087,[1]!T_Printers[#Data],10,FALSE)+VLOOKUP(C2087,[1]!T_Resins[#Data],10,FALSE),"")</f>
        <v>3</v>
      </c>
      <c r="L2087">
        <f>IF(SUM(E2087:J2087)&lt;&gt;0,VLOOKUP(A2087,[1]!T_Printers[#Data],11,FALSE),"")</f>
        <v>5</v>
      </c>
      <c r="M2087">
        <f>IF(SUM(E2087:J2087)&lt;&gt;0,VLOOKUP(C2087,[1]!T_Resins[#Data],8,FALSE),"")</f>
        <v>120</v>
      </c>
      <c r="N2087">
        <f>IF(_xlfn.XLOOKUP(B2087,[1]Printers!$L:$L,[1]Printers!$R:$R,0,0)&gt;0,[1]Parameters!M2087,IF(SUM(E2087:J2087)&lt;&gt;0,VLOOKUP(C2087,[1]!T_Resins[#Data],9,FALSE),""))</f>
        <v>180</v>
      </c>
      <c r="O2087" t="str">
        <f t="shared" si="32"/>
        <v>FlashForgeHunter</v>
      </c>
    </row>
    <row r="2088" spans="1:15" x14ac:dyDescent="0.25">
      <c r="A2088" t="str">
        <f t="array" ref="A2088">IF(ROW()-1&gt;COUNTA([1]!T_Printers[Printers])*COUNTA([1]!T_Resins[Resins]),"",INDEX([1]!T_Printers[Printers],INT((ROW()-2)/COUNTA([1]!T_Resins[Resins])+1)))</f>
        <v>FlashForge Hunter</v>
      </c>
      <c r="B2088" t="str">
        <f>_xlfn.XLOOKUP(A2088,[1]!T_Printers[Printers],[1]!T_Printers[Icon link],,0)</f>
        <v>FlashForgeHunter</v>
      </c>
      <c r="C2088" t="str">
        <f t="array" ref="C2088">IF(ROW()-1&gt;COUNTA([1]!T_Printers[Printers])*COUNTA([1]!T_Resins[Resins]),"",INDEX([1]!T_Resins[Resins],MOD(ROW()-2,COUNTA([1]!T_Resins[Resins]))+1))</f>
        <v xml:space="preserve">Dental Sand A1-A2 (Обновленная версия) </v>
      </c>
      <c r="D2088">
        <f>IF(SUM(E2088:J2088)&lt;&gt;0,IF(ROW()-1&gt;COUNTA([1]!T_Printers[Printers])*COUNTA([1]!T_Resins[Resins]),"",2),"")</f>
        <v>2</v>
      </c>
      <c r="E2088" cm="1">
        <f t="array" ref="E2088">IFERROR(IF(ROW()-1&gt;COUNTA([1]!T_Printers[Printers])*COUNTA([1]!T_Resins[Resins]),"",_xlfn.IFS(ROUND(VLOOKUP(C2088,[1]!T_Resins[#Data],2,FALSE)/VLOOKUP(A2088,[1]!T_Printers[#Data],5,FALSE),1)&lt;=_xlfn.XLOOKUP(B2088,[1]Printers!L:L,[1]Printers!O:O,1,0,),ROUND(VLOOKUP(C2088,[1]!T_Resins[#Data],2,FALSE)/VLOOKUP(A2088,[1]!T_Printers[#Data],5,FALSE),1),ROUND(VLOOKUP(C2088,[1]!T_Resins[#Data],2,FALSE)/VLOOKUP(A2088,[1]!T_Printers[#Data],5,FALSE),1)&gt;_xlfn.XLOOKUP(B2088,[1]Printers!L:L,[1]Printers!O:O,1,0,),10)),"Используйте слой 100 мкм")</f>
        <v>2.6</v>
      </c>
      <c r="F2088">
        <f>IFERROR(IF(ROUND(_xlfn.XLOOKUP([1]Parameters!B2088,[1]Printers!L:L,[1]Printers!Q:Q,,0)*E2088/10,0)*10&lt;_xlfn.XLOOKUP([1]Parameters!B2088,[1]Printers!L:L,[1]Printers!P:P,,0),ROUND(_xlfn.XLOOKUP([1]Parameters!B2088,[1]Printers!L:L,[1]Printers!Q:Q,,0)*E2088/10,0)*10,_xlfn.XLOOKUP([1]Parameters!B2088,[1]Printers!L:L,[1]Printers!P:P,,0)),"")</f>
        <v>20</v>
      </c>
      <c r="G2088" cm="1">
        <f t="array" ref="G2088">IFERROR(IF(ROW()-1&gt;COUNTA([1]!T_Printers[Printers])*COUNTA([1]!T_Resins[Resins]),"",_xlfn.IFS(ROUND(VLOOKUP(C2088,[1]!T_Resins[#Data],3,FALSE)/VLOOKUP(A2088,[1]!T_Printers[#Data],5,FALSE),1)&lt;=_xlfn.XLOOKUP(B2088,[1]Printers!L:L,[1]Printers!O:O,1,0,),ROUND(VLOOKUP(C2088,[1]!T_Resins[#Data],3,FALSE)/VLOOKUP(A2088,[1]!T_Printers[#Data],5,FALSE),1),ROUND(VLOOKUP(C2088,[1]!T_Resins[#Data],3,FALSE)/VLOOKUP(A2088,[1]!T_Printers[#Data],5,FALSE),1)&gt;_xlfn.XLOOKUP(B2088,[1]Printers!L:L,[1]Printers!O:O,1,0,),10)),"")</f>
        <v>2.8</v>
      </c>
      <c r="H2088">
        <f>IFERROR(IF(ROUND(_xlfn.XLOOKUP([1]Parameters!B2088,[1]Printers!L:L,[1]Printers!Q:Q,,0)*G2088/10,0)*10&lt;_xlfn.XLOOKUP([1]Parameters!B2088,[1]Printers!L:L,[1]Printers!P:P,,0),ROUND(_xlfn.XLOOKUP([1]Parameters!B2088,[1]Printers!L:L,[1]Printers!Q:Q,,0)*G2088/10,0)*10,_xlfn.XLOOKUP([1]Parameters!B2088,[1]Printers!L:L,[1]Printers!P:P,,0)),"")</f>
        <v>30</v>
      </c>
      <c r="I2088" s="3" t="str" cm="1">
        <f t="array" ref="I2088">IFERROR(IF(ROW()-1&gt;COUNTA([1]!T_Printers[Printers])*COUNTA([1]!T_Resins[Resins]),"",_xlfn.IFS(ROUND(VLOOKUP(C2088,[1]!T_Resins[#Data],4,FALSE)/VLOOKUP(A2088,[1]!T_Printers[#Data],5,FALSE),1)&lt;=_xlfn.XLOOKUP(B2088,[1]Printers!L:L,[1]Printers!O:O,1,0,),ROUND(VLOOKUP(C2088,[1]!T_Resins[#Data],4,FALSE)/VLOOKUP(A2088,[1]!T_Printers[#Data],5,FALSE),1),ROUND(VLOOKUP(C2088,[1]!T_Resins[#Data],4,FALSE)/VLOOKUP(A2088,[1]!T_Printers[#Data],5,FALSE),1)&gt;_xlfn.XLOOKUP(B2088,[1]Printers!L:L,[1]Printers!O:O,1,0,),"")),"")</f>
        <v/>
      </c>
      <c r="J2088" t="str">
        <f>IFERROR(IF(ROUND(_xlfn.XLOOKUP([1]Parameters!B2088,[1]Printers!L:L,[1]Printers!Q:Q,,0)*I2088/10,0)*10&lt;_xlfn.XLOOKUP([1]Parameters!B2088,[1]Printers!L:L,[1]Printers!P:P,,0),ROUND(_xlfn.XLOOKUP([1]Parameters!B2088,[1]Printers!L:L,[1]Printers!Q:Q,,0)*I2088/10,0)*10,_xlfn.XLOOKUP([1]Parameters!B2088,[1]Printers!L:L,[1]Printers!P:P,,0)),"")</f>
        <v/>
      </c>
      <c r="K2088">
        <f>IF(SUM(E2088:J2088)&lt;&gt;0,VLOOKUP(A2088,[1]!T_Printers[#Data],10,FALSE)+VLOOKUP(C2088,[1]!T_Resins[#Data],10,FALSE),"")</f>
        <v>3</v>
      </c>
      <c r="L2088">
        <f>IF(SUM(E2088:J2088)&lt;&gt;0,VLOOKUP(A2088,[1]!T_Printers[#Data],11,FALSE),"")</f>
        <v>5</v>
      </c>
      <c r="M2088">
        <f>IF(SUM(E2088:J2088)&lt;&gt;0,VLOOKUP(C2088,[1]!T_Resins[#Data],8,FALSE),"")</f>
        <v>120</v>
      </c>
      <c r="N2088">
        <f>IF(_xlfn.XLOOKUP(B2088,[1]Printers!$L:$L,[1]Printers!$R:$R,0,0)&gt;0,[1]Parameters!M2088,IF(SUM(E2088:J2088)&lt;&gt;0,VLOOKUP(C2088,[1]!T_Resins[#Data],9,FALSE),""))</f>
        <v>180</v>
      </c>
      <c r="O2088" t="str">
        <f t="shared" si="32"/>
        <v>FlashForgeHunter</v>
      </c>
    </row>
    <row r="2089" spans="1:15" x14ac:dyDescent="0.25">
      <c r="A2089" t="str">
        <f t="array" ref="A2089">IF(ROW()-1&gt;COUNTA([1]!T_Printers[Printers])*COUNTA([1]!T_Resins[Resins]),"",INDEX([1]!T_Printers[Printers],INT((ROW()-2)/COUNTA([1]!T_Resins[Resins])+1)))</f>
        <v>FlashForge Hunter</v>
      </c>
      <c r="B2089" t="str">
        <f>_xlfn.XLOOKUP(A2089,[1]!T_Printers[Printers],[1]!T_Printers[Icon link],,0)</f>
        <v>FlashForgeHunter</v>
      </c>
      <c r="C2089" t="str">
        <f t="array" ref="C2089">IF(ROW()-1&gt;COUNTA([1]!T_Printers[Printers])*COUNTA([1]!T_Resins[Resins]),"",INDEX([1]!T_Resins[Resins],MOD(ROW()-2,COUNTA([1]!T_Resins[Resins]))+1))</f>
        <v>Dental Sand A3</v>
      </c>
      <c r="D2089">
        <f>IF(SUM(E2089:J2089)&lt;&gt;0,IF(ROW()-1&gt;COUNTA([1]!T_Printers[Printers])*COUNTA([1]!T_Resins[Resins]),"",2),"")</f>
        <v>2</v>
      </c>
      <c r="E2089" cm="1">
        <f t="array" ref="E2089">IFERROR(IF(ROW()-1&gt;COUNTA([1]!T_Printers[Printers])*COUNTA([1]!T_Resins[Resins]),"",_xlfn.IFS(ROUND(VLOOKUP(C2089,[1]!T_Resins[#Data],2,FALSE)/VLOOKUP(A2089,[1]!T_Printers[#Data],5,FALSE),1)&lt;=_xlfn.XLOOKUP(B2089,[1]Printers!L:L,[1]Printers!O:O,1,0,),ROUND(VLOOKUP(C2089,[1]!T_Resins[#Data],2,FALSE)/VLOOKUP(A2089,[1]!T_Printers[#Data],5,FALSE),1),ROUND(VLOOKUP(C2089,[1]!T_Resins[#Data],2,FALSE)/VLOOKUP(A2089,[1]!T_Printers[#Data],5,FALSE),1)&gt;_xlfn.XLOOKUP(B2089,[1]Printers!L:L,[1]Printers!O:O,1,0,),10)),"Используйте слой 100 мкм")</f>
        <v>1</v>
      </c>
      <c r="F2089">
        <f>IFERROR(IF(ROUND(_xlfn.XLOOKUP([1]Parameters!B2089,[1]Printers!L:L,[1]Printers!Q:Q,,0)*E2089/10,0)*10&lt;_xlfn.XLOOKUP([1]Parameters!B2089,[1]Printers!L:L,[1]Printers!P:P,,0),ROUND(_xlfn.XLOOKUP([1]Parameters!B2089,[1]Printers!L:L,[1]Printers!Q:Q,,0)*E2089/10,0)*10,_xlfn.XLOOKUP([1]Parameters!B2089,[1]Printers!L:L,[1]Printers!P:P,,0)),"")</f>
        <v>10</v>
      </c>
      <c r="G2089" cm="1">
        <f t="array" ref="G2089">IFERROR(IF(ROW()-1&gt;COUNTA([1]!T_Printers[Printers])*COUNTA([1]!T_Resins[Resins]),"",_xlfn.IFS(ROUND(VLOOKUP(C2089,[1]!T_Resins[#Data],3,FALSE)/VLOOKUP(A2089,[1]!T_Printers[#Data],5,FALSE),1)&lt;=_xlfn.XLOOKUP(B2089,[1]Printers!L:L,[1]Printers!O:O,1,0,),ROUND(VLOOKUP(C2089,[1]!T_Resins[#Data],3,FALSE)/VLOOKUP(A2089,[1]!T_Printers[#Data],5,FALSE),1),ROUND(VLOOKUP(C2089,[1]!T_Resins[#Data],3,FALSE)/VLOOKUP(A2089,[1]!T_Printers[#Data],5,FALSE),1)&gt;_xlfn.XLOOKUP(B2089,[1]Printers!L:L,[1]Printers!O:O,1,0,),10)),"")</f>
        <v>1.3</v>
      </c>
      <c r="H2089">
        <f>IFERROR(IF(ROUND(_xlfn.XLOOKUP([1]Parameters!B2089,[1]Printers!L:L,[1]Printers!Q:Q,,0)*G2089/10,0)*10&lt;_xlfn.XLOOKUP([1]Parameters!B2089,[1]Printers!L:L,[1]Printers!P:P,,0),ROUND(_xlfn.XLOOKUP([1]Parameters!B2089,[1]Printers!L:L,[1]Printers!Q:Q,,0)*G2089/10,0)*10,_xlfn.XLOOKUP([1]Parameters!B2089,[1]Printers!L:L,[1]Printers!P:P,,0)),"")</f>
        <v>10</v>
      </c>
      <c r="I2089" s="3" t="str" cm="1">
        <f t="array" ref="I2089">IFERROR(IF(ROW()-1&gt;COUNTA([1]!T_Printers[Printers])*COUNTA([1]!T_Resins[Resins]),"",_xlfn.IFS(ROUND(VLOOKUP(C2089,[1]!T_Resins[#Data],4,FALSE)/VLOOKUP(A2089,[1]!T_Printers[#Data],5,FALSE),1)&lt;=_xlfn.XLOOKUP(B2089,[1]Printers!L:L,[1]Printers!O:O,1,0,),ROUND(VLOOKUP(C2089,[1]!T_Resins[#Data],4,FALSE)/VLOOKUP(A2089,[1]!T_Printers[#Data],5,FALSE),1),ROUND(VLOOKUP(C2089,[1]!T_Resins[#Data],4,FALSE)/VLOOKUP(A2089,[1]!T_Printers[#Data],5,FALSE),1)&gt;_xlfn.XLOOKUP(B2089,[1]Printers!L:L,[1]Printers!O:O,1,0,),"")),"")</f>
        <v/>
      </c>
      <c r="J2089" t="str">
        <f>IFERROR(IF(ROUND(_xlfn.XLOOKUP([1]Parameters!B2089,[1]Printers!L:L,[1]Printers!Q:Q,,0)*I2089/10,0)*10&lt;_xlfn.XLOOKUP([1]Parameters!B2089,[1]Printers!L:L,[1]Printers!P:P,,0),ROUND(_xlfn.XLOOKUP([1]Parameters!B2089,[1]Printers!L:L,[1]Printers!Q:Q,,0)*I2089/10,0)*10,_xlfn.XLOOKUP([1]Parameters!B2089,[1]Printers!L:L,[1]Printers!P:P,,0)),"")</f>
        <v/>
      </c>
      <c r="K2089">
        <f>IF(SUM(E2089:J2089)&lt;&gt;0,VLOOKUP(A2089,[1]!T_Printers[#Data],10,FALSE)+VLOOKUP(C2089,[1]!T_Resins[#Data],10,FALSE),"")</f>
        <v>3</v>
      </c>
      <c r="L2089">
        <f>IF(SUM(E2089:J2089)&lt;&gt;0,VLOOKUP(A2089,[1]!T_Printers[#Data],11,FALSE),"")</f>
        <v>5</v>
      </c>
      <c r="M2089">
        <f>IF(SUM(E2089:J2089)&lt;&gt;0,VLOOKUP(C2089,[1]!T_Resins[#Data],8,FALSE),"")</f>
        <v>120</v>
      </c>
      <c r="N2089">
        <f>IF(_xlfn.XLOOKUP(B2089,[1]Printers!$L:$L,[1]Printers!$R:$R,0,0)&gt;0,[1]Parameters!M2089,IF(SUM(E2089:J2089)&lt;&gt;0,VLOOKUP(C2089,[1]!T_Resins[#Data],9,FALSE),""))</f>
        <v>180</v>
      </c>
      <c r="O2089" t="str">
        <f t="shared" si="32"/>
        <v>FlashForgeHunter</v>
      </c>
    </row>
    <row r="2090" spans="1:15" x14ac:dyDescent="0.25">
      <c r="A2090" t="str">
        <f t="array" ref="A2090">IF(ROW()-1&gt;COUNTA([1]!T_Printers[Printers])*COUNTA([1]!T_Resins[Resins]),"",INDEX([1]!T_Printers[Printers],INT((ROW()-2)/COUNTA([1]!T_Resins[Resins])+1)))</f>
        <v>FlashForge Hunter</v>
      </c>
      <c r="B2090" t="str">
        <f>_xlfn.XLOOKUP(A2090,[1]!T_Printers[Printers],[1]!T_Printers[Icon link],,0)</f>
        <v>FlashForgeHunter</v>
      </c>
      <c r="C2090" t="str">
        <f t="array" ref="C2090">IF(ROW()-1&gt;COUNTA([1]!T_Printers[Printers])*COUNTA([1]!T_Resins[Resins]),"",INDEX([1]!T_Resins[Resins],MOD(ROW()-2,COUNTA([1]!T_Resins[Resins]))+1))</f>
        <v xml:space="preserve">Dental Sand A3 (Обновленная версия) </v>
      </c>
      <c r="D2090">
        <f>IF(SUM(E2090:J2090)&lt;&gt;0,IF(ROW()-1&gt;COUNTA([1]!T_Printers[Printers])*COUNTA([1]!T_Resins[Resins]),"",2),"")</f>
        <v>2</v>
      </c>
      <c r="E2090" cm="1">
        <f t="array" ref="E2090">IFERROR(IF(ROW()-1&gt;COUNTA([1]!T_Printers[Printers])*COUNTA([1]!T_Resins[Resins]),"",_xlfn.IFS(ROUND(VLOOKUP(C2090,[1]!T_Resins[#Data],2,FALSE)/VLOOKUP(A2090,[1]!T_Printers[#Data],5,FALSE),1)&lt;=_xlfn.XLOOKUP(B2090,[1]Printers!L:L,[1]Printers!O:O,1,0,),ROUND(VLOOKUP(C2090,[1]!T_Resins[#Data],2,FALSE)/VLOOKUP(A2090,[1]!T_Printers[#Data],5,FALSE),1),ROUND(VLOOKUP(C2090,[1]!T_Resins[#Data],2,FALSE)/VLOOKUP(A2090,[1]!T_Printers[#Data],5,FALSE),1)&gt;_xlfn.XLOOKUP(B2090,[1]Printers!L:L,[1]Printers!O:O,1,0,),10)),"Используйте слой 100 мкм")</f>
        <v>2.6</v>
      </c>
      <c r="F2090">
        <f>IFERROR(IF(ROUND(_xlfn.XLOOKUP([1]Parameters!B2090,[1]Printers!L:L,[1]Printers!Q:Q,,0)*E2090/10,0)*10&lt;_xlfn.XLOOKUP([1]Parameters!B2090,[1]Printers!L:L,[1]Printers!P:P,,0),ROUND(_xlfn.XLOOKUP([1]Parameters!B2090,[1]Printers!L:L,[1]Printers!Q:Q,,0)*E2090/10,0)*10,_xlfn.XLOOKUP([1]Parameters!B2090,[1]Printers!L:L,[1]Printers!P:P,,0)),"")</f>
        <v>20</v>
      </c>
      <c r="G2090" cm="1">
        <f t="array" ref="G2090">IFERROR(IF(ROW()-1&gt;COUNTA([1]!T_Printers[Printers])*COUNTA([1]!T_Resins[Resins]),"",_xlfn.IFS(ROUND(VLOOKUP(C2090,[1]!T_Resins[#Data],3,FALSE)/VLOOKUP(A2090,[1]!T_Printers[#Data],5,FALSE),1)&lt;=_xlfn.XLOOKUP(B2090,[1]Printers!L:L,[1]Printers!O:O,1,0,),ROUND(VLOOKUP(C2090,[1]!T_Resins[#Data],3,FALSE)/VLOOKUP(A2090,[1]!T_Printers[#Data],5,FALSE),1),ROUND(VLOOKUP(C2090,[1]!T_Resins[#Data],3,FALSE)/VLOOKUP(A2090,[1]!T_Printers[#Data],5,FALSE),1)&gt;_xlfn.XLOOKUP(B2090,[1]Printers!L:L,[1]Printers!O:O,1,0,),10)),"")</f>
        <v>2.8</v>
      </c>
      <c r="H2090">
        <f>IFERROR(IF(ROUND(_xlfn.XLOOKUP([1]Parameters!B2090,[1]Printers!L:L,[1]Printers!Q:Q,,0)*G2090/10,0)*10&lt;_xlfn.XLOOKUP([1]Parameters!B2090,[1]Printers!L:L,[1]Printers!P:P,,0),ROUND(_xlfn.XLOOKUP([1]Parameters!B2090,[1]Printers!L:L,[1]Printers!Q:Q,,0)*G2090/10,0)*10,_xlfn.XLOOKUP([1]Parameters!B2090,[1]Printers!L:L,[1]Printers!P:P,,0)),"")</f>
        <v>30</v>
      </c>
      <c r="I2090" s="3" t="str" cm="1">
        <f t="array" ref="I2090">IFERROR(IF(ROW()-1&gt;COUNTA([1]!T_Printers[Printers])*COUNTA([1]!T_Resins[Resins]),"",_xlfn.IFS(ROUND(VLOOKUP(C2090,[1]!T_Resins[#Data],4,FALSE)/VLOOKUP(A2090,[1]!T_Printers[#Data],5,FALSE),1)&lt;=_xlfn.XLOOKUP(B2090,[1]Printers!L:L,[1]Printers!O:O,1,0,),ROUND(VLOOKUP(C2090,[1]!T_Resins[#Data],4,FALSE)/VLOOKUP(A2090,[1]!T_Printers[#Data],5,FALSE),1),ROUND(VLOOKUP(C2090,[1]!T_Resins[#Data],4,FALSE)/VLOOKUP(A2090,[1]!T_Printers[#Data],5,FALSE),1)&gt;_xlfn.XLOOKUP(B2090,[1]Printers!L:L,[1]Printers!O:O,1,0,),"")),"")</f>
        <v/>
      </c>
      <c r="J2090" t="str">
        <f>IFERROR(IF(ROUND(_xlfn.XLOOKUP([1]Parameters!B2090,[1]Printers!L:L,[1]Printers!Q:Q,,0)*I2090/10,0)*10&lt;_xlfn.XLOOKUP([1]Parameters!B2090,[1]Printers!L:L,[1]Printers!P:P,,0),ROUND(_xlfn.XLOOKUP([1]Parameters!B2090,[1]Printers!L:L,[1]Printers!Q:Q,,0)*I2090/10,0)*10,_xlfn.XLOOKUP([1]Parameters!B2090,[1]Printers!L:L,[1]Printers!P:P,,0)),"")</f>
        <v/>
      </c>
      <c r="K2090">
        <f>IF(SUM(E2090:J2090)&lt;&gt;0,VLOOKUP(A2090,[1]!T_Printers[#Data],10,FALSE)+VLOOKUP(C2090,[1]!T_Resins[#Data],10,FALSE),"")</f>
        <v>3</v>
      </c>
      <c r="L2090">
        <f>IF(SUM(E2090:J2090)&lt;&gt;0,VLOOKUP(A2090,[1]!T_Printers[#Data],11,FALSE),"")</f>
        <v>5</v>
      </c>
      <c r="M2090">
        <f>IF(SUM(E2090:J2090)&lt;&gt;0,VLOOKUP(C2090,[1]!T_Resins[#Data],8,FALSE),"")</f>
        <v>120</v>
      </c>
      <c r="N2090">
        <f>IF(_xlfn.XLOOKUP(B2090,[1]Printers!$L:$L,[1]Printers!$R:$R,0,0)&gt;0,[1]Parameters!M2090,IF(SUM(E2090:J2090)&lt;&gt;0,VLOOKUP(C2090,[1]!T_Resins[#Data],9,FALSE),""))</f>
        <v>180</v>
      </c>
      <c r="O2090" t="str">
        <f t="shared" si="32"/>
        <v>FlashForgeHunter</v>
      </c>
    </row>
    <row r="2091" spans="1:15" x14ac:dyDescent="0.25">
      <c r="A2091" t="str">
        <f t="array" ref="A2091">IF(ROW()-1&gt;COUNTA([1]!T_Printers[Printers])*COUNTA([1]!T_Resins[Resins]),"",INDEX([1]!T_Printers[Printers],INT((ROW()-2)/COUNTA([1]!T_Resins[Resins])+1)))</f>
        <v>FlashForge Hunter</v>
      </c>
      <c r="B2091" t="str">
        <f>_xlfn.XLOOKUP(A2091,[1]!T_Printers[Printers],[1]!T_Printers[Icon link],,0)</f>
        <v>FlashForgeHunter</v>
      </c>
      <c r="C2091" t="str">
        <f t="array" ref="C2091">IF(ROW()-1&gt;COUNTA([1]!T_Printers[Printers])*COUNTA([1]!T_Resins[Resins]),"",INDEX([1]!T_Resins[Resins],MOD(ROW()-2,COUNTA([1]!T_Resins[Resins]))+1))</f>
        <v>Dental Sand Pro A1-A2 (Crown LT)</v>
      </c>
      <c r="D2091">
        <f>IF(SUM(E2091:J2091)&lt;&gt;0,IF(ROW()-1&gt;COUNTA([1]!T_Printers[Printers])*COUNTA([1]!T_Resins[Resins]),"",2),"")</f>
        <v>2</v>
      </c>
      <c r="E2091" cm="1">
        <f t="array" ref="E2091">IFERROR(IF(ROW()-1&gt;COUNTA([1]!T_Printers[Printers])*COUNTA([1]!T_Resins[Resins]),"",_xlfn.IFS(ROUND(VLOOKUP(C2091,[1]!T_Resins[#Data],2,FALSE)/VLOOKUP(A2091,[1]!T_Printers[#Data],5,FALSE),1)&lt;=_xlfn.XLOOKUP(B2091,[1]Printers!L:L,[1]Printers!O:O,1,0,),ROUND(VLOOKUP(C2091,[1]!T_Resins[#Data],2,FALSE)/VLOOKUP(A2091,[1]!T_Printers[#Data],5,FALSE),1),ROUND(VLOOKUP(C2091,[1]!T_Resins[#Data],2,FALSE)/VLOOKUP(A2091,[1]!T_Printers[#Data],5,FALSE),1)&gt;_xlfn.XLOOKUP(B2091,[1]Printers!L:L,[1]Printers!O:O,1,0,),10)),"Используйте слой 100 мкм")</f>
        <v>4.4000000000000004</v>
      </c>
      <c r="F2091">
        <f>IFERROR(IF(ROUND(_xlfn.XLOOKUP([1]Parameters!B2091,[1]Printers!L:L,[1]Printers!Q:Q,,0)*E2091/10,0)*10&lt;_xlfn.XLOOKUP([1]Parameters!B2091,[1]Printers!L:L,[1]Printers!P:P,,0),ROUND(_xlfn.XLOOKUP([1]Parameters!B2091,[1]Printers!L:L,[1]Printers!Q:Q,,0)*E2091/10,0)*10,_xlfn.XLOOKUP([1]Parameters!B2091,[1]Printers!L:L,[1]Printers!P:P,,0)),"")</f>
        <v>40</v>
      </c>
      <c r="G2091" cm="1">
        <f t="array" ref="G2091">IFERROR(IF(ROW()-1&gt;COUNTA([1]!T_Printers[Printers])*COUNTA([1]!T_Resins[Resins]),"",_xlfn.IFS(ROUND(VLOOKUP(C2091,[1]!T_Resins[#Data],3,FALSE)/VLOOKUP(A2091,[1]!T_Printers[#Data],5,FALSE),1)&lt;=_xlfn.XLOOKUP(B2091,[1]Printers!L:L,[1]Printers!O:O,1,0,),ROUND(VLOOKUP(C2091,[1]!T_Resins[#Data],3,FALSE)/VLOOKUP(A2091,[1]!T_Printers[#Data],5,FALSE),1),ROUND(VLOOKUP(C2091,[1]!T_Resins[#Data],3,FALSE)/VLOOKUP(A2091,[1]!T_Printers[#Data],5,FALSE),1)&gt;_xlfn.XLOOKUP(B2091,[1]Printers!L:L,[1]Printers!O:O,1,0,),10)),"")</f>
        <v>6.3</v>
      </c>
      <c r="H2091">
        <f>IFERROR(IF(ROUND(_xlfn.XLOOKUP([1]Parameters!B2091,[1]Printers!L:L,[1]Printers!Q:Q,,0)*G2091/10,0)*10&lt;_xlfn.XLOOKUP([1]Parameters!B2091,[1]Printers!L:L,[1]Printers!P:P,,0),ROUND(_xlfn.XLOOKUP([1]Parameters!B2091,[1]Printers!L:L,[1]Printers!Q:Q,,0)*G2091/10,0)*10,_xlfn.XLOOKUP([1]Parameters!B2091,[1]Printers!L:L,[1]Printers!P:P,,0)),"")</f>
        <v>60</v>
      </c>
      <c r="I2091" s="3" t="str" cm="1">
        <f t="array" ref="I2091">IFERROR(IF(ROW()-1&gt;COUNTA([1]!T_Printers[Printers])*COUNTA([1]!T_Resins[Resins]),"",_xlfn.IFS(ROUND(VLOOKUP(C2091,[1]!T_Resins[#Data],4,FALSE)/VLOOKUP(A2091,[1]!T_Printers[#Data],5,FALSE),1)&lt;=_xlfn.XLOOKUP(B2091,[1]Printers!L:L,[1]Printers!O:O,1,0,),ROUND(VLOOKUP(C2091,[1]!T_Resins[#Data],4,FALSE)/VLOOKUP(A2091,[1]!T_Printers[#Data],5,FALSE),1),ROUND(VLOOKUP(C2091,[1]!T_Resins[#Data],4,FALSE)/VLOOKUP(A2091,[1]!T_Printers[#Data],5,FALSE),1)&gt;_xlfn.XLOOKUP(B2091,[1]Printers!L:L,[1]Printers!O:O,1,0,),"")),"")</f>
        <v/>
      </c>
      <c r="J2091" t="str">
        <f>IFERROR(IF(ROUND(_xlfn.XLOOKUP([1]Parameters!B2091,[1]Printers!L:L,[1]Printers!Q:Q,,0)*I2091/10,0)*10&lt;_xlfn.XLOOKUP([1]Parameters!B2091,[1]Printers!L:L,[1]Printers!P:P,,0),ROUND(_xlfn.XLOOKUP([1]Parameters!B2091,[1]Printers!L:L,[1]Printers!Q:Q,,0)*I2091/10,0)*10,_xlfn.XLOOKUP([1]Parameters!B2091,[1]Printers!L:L,[1]Printers!P:P,,0)),"")</f>
        <v/>
      </c>
      <c r="K2091">
        <f>IF(SUM(E2091:J2091)&lt;&gt;0,VLOOKUP(A2091,[1]!T_Printers[#Data],10,FALSE)+VLOOKUP(C2091,[1]!T_Resins[#Data],10,FALSE),"")</f>
        <v>3</v>
      </c>
      <c r="L2091">
        <f>IF(SUM(E2091:J2091)&lt;&gt;0,VLOOKUP(A2091,[1]!T_Printers[#Data],11,FALSE),"")</f>
        <v>5</v>
      </c>
      <c r="M2091">
        <f>IF(SUM(E2091:J2091)&lt;&gt;0,VLOOKUP(C2091,[1]!T_Resins[#Data],8,FALSE),"")</f>
        <v>120</v>
      </c>
      <c r="N2091">
        <f>IF(_xlfn.XLOOKUP(B2091,[1]Printers!$L:$L,[1]Printers!$R:$R,0,0)&gt;0,[1]Parameters!M2091,IF(SUM(E2091:J2091)&lt;&gt;0,VLOOKUP(C2091,[1]!T_Resins[#Data],9,FALSE),""))</f>
        <v>180</v>
      </c>
      <c r="O2091" t="str">
        <f t="shared" si="32"/>
        <v>FlashForgeHunter</v>
      </c>
    </row>
    <row r="2092" spans="1:15" x14ac:dyDescent="0.25">
      <c r="A2092" t="str">
        <f t="array" ref="A2092">IF(ROW()-1&gt;COUNTA([1]!T_Printers[Printers])*COUNTA([1]!T_Resins[Resins]),"",INDEX([1]!T_Printers[Printers],INT((ROW()-2)/COUNTA([1]!T_Resins[Resins])+1)))</f>
        <v>FlashForge Hunter</v>
      </c>
      <c r="B2092" t="str">
        <f>_xlfn.XLOOKUP(A2092,[1]!T_Printers[Printers],[1]!T_Printers[Icon link],,0)</f>
        <v>FlashForgeHunter</v>
      </c>
      <c r="C2092" t="str">
        <f t="array" ref="C2092">IF(ROW()-1&gt;COUNTA([1]!T_Printers[Printers])*COUNTA([1]!T_Resins[Resins]),"",INDEX([1]!T_Resins[Resins],MOD(ROW()-2,COUNTA([1]!T_Resins[Resins]))+1))</f>
        <v>Dental Sand Pro A3 (Crown LT)</v>
      </c>
      <c r="D2092">
        <f>IF(SUM(E2092:J2092)&lt;&gt;0,IF(ROW()-1&gt;COUNTA([1]!T_Printers[Printers])*COUNTA([1]!T_Resins[Resins]),"",2),"")</f>
        <v>2</v>
      </c>
      <c r="E2092" cm="1">
        <f t="array" ref="E2092">IFERROR(IF(ROW()-1&gt;COUNTA([1]!T_Printers[Printers])*COUNTA([1]!T_Resins[Resins]),"",_xlfn.IFS(ROUND(VLOOKUP(C2092,[1]!T_Resins[#Data],2,FALSE)/VLOOKUP(A2092,[1]!T_Printers[#Data],5,FALSE),1)&lt;=_xlfn.XLOOKUP(B2092,[1]Printers!L:L,[1]Printers!O:O,1,0,),ROUND(VLOOKUP(C2092,[1]!T_Resins[#Data],2,FALSE)/VLOOKUP(A2092,[1]!T_Printers[#Data],5,FALSE),1),ROUND(VLOOKUP(C2092,[1]!T_Resins[#Data],2,FALSE)/VLOOKUP(A2092,[1]!T_Printers[#Data],5,FALSE),1)&gt;_xlfn.XLOOKUP(B2092,[1]Printers!L:L,[1]Printers!O:O,1,0,),10)),"Используйте слой 100 мкм")</f>
        <v>4.4000000000000004</v>
      </c>
      <c r="F2092">
        <f>IFERROR(IF(ROUND(_xlfn.XLOOKUP([1]Parameters!B2092,[1]Printers!L:L,[1]Printers!Q:Q,,0)*E2092/10,0)*10&lt;_xlfn.XLOOKUP([1]Parameters!B2092,[1]Printers!L:L,[1]Printers!P:P,,0),ROUND(_xlfn.XLOOKUP([1]Parameters!B2092,[1]Printers!L:L,[1]Printers!Q:Q,,0)*E2092/10,0)*10,_xlfn.XLOOKUP([1]Parameters!B2092,[1]Printers!L:L,[1]Printers!P:P,,0)),"")</f>
        <v>40</v>
      </c>
      <c r="G2092" cm="1">
        <f t="array" ref="G2092">IFERROR(IF(ROW()-1&gt;COUNTA([1]!T_Printers[Printers])*COUNTA([1]!T_Resins[Resins]),"",_xlfn.IFS(ROUND(VLOOKUP(C2092,[1]!T_Resins[#Data],3,FALSE)/VLOOKUP(A2092,[1]!T_Printers[#Data],5,FALSE),1)&lt;=_xlfn.XLOOKUP(B2092,[1]Printers!L:L,[1]Printers!O:O,1,0,),ROUND(VLOOKUP(C2092,[1]!T_Resins[#Data],3,FALSE)/VLOOKUP(A2092,[1]!T_Printers[#Data],5,FALSE),1),ROUND(VLOOKUP(C2092,[1]!T_Resins[#Data],3,FALSE)/VLOOKUP(A2092,[1]!T_Printers[#Data],5,FALSE),1)&gt;_xlfn.XLOOKUP(B2092,[1]Printers!L:L,[1]Printers!O:O,1,0,),10)),"")</f>
        <v>6.3</v>
      </c>
      <c r="H2092">
        <f>IFERROR(IF(ROUND(_xlfn.XLOOKUP([1]Parameters!B2092,[1]Printers!L:L,[1]Printers!Q:Q,,0)*G2092/10,0)*10&lt;_xlfn.XLOOKUP([1]Parameters!B2092,[1]Printers!L:L,[1]Printers!P:P,,0),ROUND(_xlfn.XLOOKUP([1]Parameters!B2092,[1]Printers!L:L,[1]Printers!Q:Q,,0)*G2092/10,0)*10,_xlfn.XLOOKUP([1]Parameters!B2092,[1]Printers!L:L,[1]Printers!P:P,,0)),"")</f>
        <v>60</v>
      </c>
      <c r="I2092" s="3" t="str" cm="1">
        <f t="array" ref="I2092">IFERROR(IF(ROW()-1&gt;COUNTA([1]!T_Printers[Printers])*COUNTA([1]!T_Resins[Resins]),"",_xlfn.IFS(ROUND(VLOOKUP(C2092,[1]!T_Resins[#Data],4,FALSE)/VLOOKUP(A2092,[1]!T_Printers[#Data],5,FALSE),1)&lt;=_xlfn.XLOOKUP(B2092,[1]Printers!L:L,[1]Printers!O:O,1,0,),ROUND(VLOOKUP(C2092,[1]!T_Resins[#Data],4,FALSE)/VLOOKUP(A2092,[1]!T_Printers[#Data],5,FALSE),1),ROUND(VLOOKUP(C2092,[1]!T_Resins[#Data],4,FALSE)/VLOOKUP(A2092,[1]!T_Printers[#Data],5,FALSE),1)&gt;_xlfn.XLOOKUP(B2092,[1]Printers!L:L,[1]Printers!O:O,1,0,),"")),"")</f>
        <v/>
      </c>
      <c r="J2092" t="str">
        <f>IFERROR(IF(ROUND(_xlfn.XLOOKUP([1]Parameters!B2092,[1]Printers!L:L,[1]Printers!Q:Q,,0)*I2092/10,0)*10&lt;_xlfn.XLOOKUP([1]Parameters!B2092,[1]Printers!L:L,[1]Printers!P:P,,0),ROUND(_xlfn.XLOOKUP([1]Parameters!B2092,[1]Printers!L:L,[1]Printers!Q:Q,,0)*I2092/10,0)*10,_xlfn.XLOOKUP([1]Parameters!B2092,[1]Printers!L:L,[1]Printers!P:P,,0)),"")</f>
        <v/>
      </c>
      <c r="K2092">
        <f>IF(SUM(E2092:J2092)&lt;&gt;0,VLOOKUP(A2092,[1]!T_Printers[#Data],10,FALSE)+VLOOKUP(C2092,[1]!T_Resins[#Data],10,FALSE),"")</f>
        <v>3</v>
      </c>
      <c r="L2092">
        <f>IF(SUM(E2092:J2092)&lt;&gt;0,VLOOKUP(A2092,[1]!T_Printers[#Data],11,FALSE),"")</f>
        <v>5</v>
      </c>
      <c r="M2092">
        <f>IF(SUM(E2092:J2092)&lt;&gt;0,VLOOKUP(C2092,[1]!T_Resins[#Data],8,FALSE),"")</f>
        <v>120</v>
      </c>
      <c r="N2092">
        <f>IF(_xlfn.XLOOKUP(B2092,[1]Printers!$L:$L,[1]Printers!$R:$R,0,0)&gt;0,[1]Parameters!M2092,IF(SUM(E2092:J2092)&lt;&gt;0,VLOOKUP(C2092,[1]!T_Resins[#Data],9,FALSE),""))</f>
        <v>180</v>
      </c>
      <c r="O2092" t="str">
        <f t="shared" si="32"/>
        <v>FlashForgeHunter</v>
      </c>
    </row>
    <row r="2093" spans="1:15" x14ac:dyDescent="0.25">
      <c r="A2093" t="str">
        <f t="array" ref="A2093">IF(ROW()-1&gt;COUNTA([1]!T_Printers[Printers])*COUNTA([1]!T_Resins[Resins]),"",INDEX([1]!T_Printers[Printers],INT((ROW()-2)/COUNTA([1]!T_Resins[Resins])+1)))</f>
        <v>FlashForge Hunter</v>
      </c>
      <c r="B2093" t="str">
        <f>_xlfn.XLOOKUP(A2093,[1]!T_Printers[Printers],[1]!T_Printers[Icon link],,0)</f>
        <v>FlashForgeHunter</v>
      </c>
      <c r="C2093" t="str">
        <f t="array" ref="C2093">IF(ROW()-1&gt;COUNTA([1]!T_Printers[Printers])*COUNTA([1]!T_Resins[Resins]),"",INDEX([1]!T_Resins[Resins],MOD(ROW()-2,COUNTA([1]!T_Resins[Resins]))+1))</f>
        <v>Dental Splint Soft</v>
      </c>
      <c r="D2093">
        <f>IF(SUM(E2093:J2093)&lt;&gt;0,IF(ROW()-1&gt;COUNTA([1]!T_Printers[Printers])*COUNTA([1]!T_Resins[Resins]),"",2),"")</f>
        <v>2</v>
      </c>
      <c r="E2093" cm="1">
        <f t="array" ref="E2093">IFERROR(IF(ROW()-1&gt;COUNTA([1]!T_Printers[Printers])*COUNTA([1]!T_Resins[Resins]),"",_xlfn.IFS(ROUND(VLOOKUP(C2093,[1]!T_Resins[#Data],2,FALSE)/VLOOKUP(A2093,[1]!T_Printers[#Data],5,FALSE),1)&lt;=_xlfn.XLOOKUP(B2093,[1]Printers!L:L,[1]Printers!O:O,1,0,),ROUND(VLOOKUP(C2093,[1]!T_Resins[#Data],2,FALSE)/VLOOKUP(A2093,[1]!T_Printers[#Data],5,FALSE),1),ROUND(VLOOKUP(C2093,[1]!T_Resins[#Data],2,FALSE)/VLOOKUP(A2093,[1]!T_Printers[#Data],5,FALSE),1)&gt;_xlfn.XLOOKUP(B2093,[1]Printers!L:L,[1]Printers!O:O,1,0,),10)),"Используйте слой 100 мкм")</f>
        <v>2.9</v>
      </c>
      <c r="F2093">
        <f>IFERROR(IF(ROUND(_xlfn.XLOOKUP([1]Parameters!B2093,[1]Printers!L:L,[1]Printers!Q:Q,,0)*E2093/10,0)*10&lt;_xlfn.XLOOKUP([1]Parameters!B2093,[1]Printers!L:L,[1]Printers!P:P,,0),ROUND(_xlfn.XLOOKUP([1]Parameters!B2093,[1]Printers!L:L,[1]Printers!Q:Q,,0)*E2093/10,0)*10,_xlfn.XLOOKUP([1]Parameters!B2093,[1]Printers!L:L,[1]Printers!P:P,,0)),"")</f>
        <v>30</v>
      </c>
      <c r="G2093" cm="1">
        <f t="array" ref="G2093">IFERROR(IF(ROW()-1&gt;COUNTA([1]!T_Printers[Printers])*COUNTA([1]!T_Resins[Resins]),"",_xlfn.IFS(ROUND(VLOOKUP(C2093,[1]!T_Resins[#Data],3,FALSE)/VLOOKUP(A2093,[1]!T_Printers[#Data],5,FALSE),1)&lt;=_xlfn.XLOOKUP(B2093,[1]Printers!L:L,[1]Printers!O:O,1,0,),ROUND(VLOOKUP(C2093,[1]!T_Resins[#Data],3,FALSE)/VLOOKUP(A2093,[1]!T_Printers[#Data],5,FALSE),1),ROUND(VLOOKUP(C2093,[1]!T_Resins[#Data],3,FALSE)/VLOOKUP(A2093,[1]!T_Printers[#Data],5,FALSE),1)&gt;_xlfn.XLOOKUP(B2093,[1]Printers!L:L,[1]Printers!O:O,1,0,),10)),"")</f>
        <v>3.8</v>
      </c>
      <c r="H2093">
        <f>IFERROR(IF(ROUND(_xlfn.XLOOKUP([1]Parameters!B2093,[1]Printers!L:L,[1]Printers!Q:Q,,0)*G2093/10,0)*10&lt;_xlfn.XLOOKUP([1]Parameters!B2093,[1]Printers!L:L,[1]Printers!P:P,,0),ROUND(_xlfn.XLOOKUP([1]Parameters!B2093,[1]Printers!L:L,[1]Printers!Q:Q,,0)*G2093/10,0)*10,_xlfn.XLOOKUP([1]Parameters!B2093,[1]Printers!L:L,[1]Printers!P:P,,0)),"")</f>
        <v>30</v>
      </c>
      <c r="I2093" s="3" t="str" cm="1">
        <f t="array" ref="I2093">IFERROR(IF(ROW()-1&gt;COUNTA([1]!T_Printers[Printers])*COUNTA([1]!T_Resins[Resins]),"",_xlfn.IFS(ROUND(VLOOKUP(C2093,[1]!T_Resins[#Data],4,FALSE)/VLOOKUP(A2093,[1]!T_Printers[#Data],5,FALSE),1)&lt;=_xlfn.XLOOKUP(B2093,[1]Printers!L:L,[1]Printers!O:O,1,0,),ROUND(VLOOKUP(C2093,[1]!T_Resins[#Data],4,FALSE)/VLOOKUP(A2093,[1]!T_Printers[#Data],5,FALSE),1),ROUND(VLOOKUP(C2093,[1]!T_Resins[#Data],4,FALSE)/VLOOKUP(A2093,[1]!T_Printers[#Data],5,FALSE),1)&gt;_xlfn.XLOOKUP(B2093,[1]Printers!L:L,[1]Printers!O:O,1,0,),"")),"")</f>
        <v/>
      </c>
      <c r="J2093" t="str">
        <f>IFERROR(IF(ROUND(_xlfn.XLOOKUP([1]Parameters!B2093,[1]Printers!L:L,[1]Printers!Q:Q,,0)*I2093/10,0)*10&lt;_xlfn.XLOOKUP([1]Parameters!B2093,[1]Printers!L:L,[1]Printers!P:P,,0),ROUND(_xlfn.XLOOKUP([1]Parameters!B2093,[1]Printers!L:L,[1]Printers!Q:Q,,0)*I2093/10,0)*10,_xlfn.XLOOKUP([1]Parameters!B2093,[1]Printers!L:L,[1]Printers!P:P,,0)),"")</f>
        <v/>
      </c>
      <c r="K2093">
        <f>IF(SUM(E2093:J2093)&lt;&gt;0,VLOOKUP(A2093,[1]!T_Printers[#Data],10,FALSE)+VLOOKUP(C2093,[1]!T_Resins[#Data],10,FALSE),"")</f>
        <v>2</v>
      </c>
      <c r="L2093">
        <f>IF(SUM(E2093:J2093)&lt;&gt;0,VLOOKUP(A2093,[1]!T_Printers[#Data],11,FALSE),"")</f>
        <v>5</v>
      </c>
      <c r="M2093">
        <f>IF(SUM(E2093:J2093)&lt;&gt;0,VLOOKUP(C2093,[1]!T_Resins[#Data],8,FALSE),"")</f>
        <v>60</v>
      </c>
      <c r="N2093">
        <f>IF(_xlfn.XLOOKUP(B2093,[1]Printers!$L:$L,[1]Printers!$R:$R,0,0)&gt;0,[1]Parameters!M2093,IF(SUM(E2093:J2093)&lt;&gt;0,VLOOKUP(C2093,[1]!T_Resins[#Data],9,FALSE),""))</f>
        <v>60</v>
      </c>
      <c r="O2093" t="str">
        <f t="shared" si="32"/>
        <v>FlashForgeHunter</v>
      </c>
    </row>
    <row r="2094" spans="1:15" x14ac:dyDescent="0.25">
      <c r="A2094" t="str">
        <f t="array" ref="A2094">IF(ROW()-1&gt;COUNTA([1]!T_Printers[Printers])*COUNTA([1]!T_Resins[Resins]),"",INDEX([1]!T_Printers[Printers],INT((ROW()-2)/COUNTA([1]!T_Resins[Resins])+1)))</f>
        <v>FlashForge Hunter</v>
      </c>
      <c r="B2094" t="str">
        <f>_xlfn.XLOOKUP(A2094,[1]!T_Printers[Printers],[1]!T_Printers[Icon link],,0)</f>
        <v>FlashForgeHunter</v>
      </c>
      <c r="C2094" t="str">
        <f t="array" ref="C2094">IF(ROW()-1&gt;COUNTA([1]!T_Printers[Printers])*COUNTA([1]!T_Resins[Resins]),"",INDEX([1]!T_Resins[Resins],MOD(ROW()-2,COUNTA([1]!T_Resins[Resins]))+1))</f>
        <v>Dental Tray</v>
      </c>
      <c r="D2094">
        <f>IF(SUM(E2094:J2094)&lt;&gt;0,IF(ROW()-1&gt;COUNTA([1]!T_Printers[Printers])*COUNTA([1]!T_Resins[Resins]),"",2),"")</f>
        <v>2</v>
      </c>
      <c r="E2094" t="str" cm="1">
        <f t="array" ref="E2094">IFERROR(IF(ROW()-1&gt;COUNTA([1]!T_Printers[Printers])*COUNTA([1]!T_Resins[Resins]),"",_xlfn.IFS(ROUND(VLOOKUP(C2094,[1]!T_Resins[#Data],2,FALSE)/VLOOKUP(A2094,[1]!T_Printers[#Data],5,FALSE),1)&lt;=_xlfn.XLOOKUP(B2094,[1]Printers!L:L,[1]Printers!O:O,1,0,),ROUND(VLOOKUP(C2094,[1]!T_Resins[#Data],2,FALSE)/VLOOKUP(A2094,[1]!T_Printers[#Data],5,FALSE),1),ROUND(VLOOKUP(C2094,[1]!T_Resins[#Data],2,FALSE)/VLOOKUP(A2094,[1]!T_Printers[#Data],5,FALSE),1)&gt;_xlfn.XLOOKUP(B2094,[1]Printers!L:L,[1]Printers!O:O,1,0,),10)),"Используйте слой 100 мкм")</f>
        <v>Используйте слой 100 мкм</v>
      </c>
      <c r="F2094" t="str">
        <f>IFERROR(IF(ROUND(_xlfn.XLOOKUP([1]Parameters!B2094,[1]Printers!L:L,[1]Printers!Q:Q,,0)*E2094/10,0)*10&lt;_xlfn.XLOOKUP([1]Parameters!B2094,[1]Printers!L:L,[1]Printers!P:P,,0),ROUND(_xlfn.XLOOKUP([1]Parameters!B2094,[1]Printers!L:L,[1]Printers!Q:Q,,0)*E2094/10,0)*10,_xlfn.XLOOKUP([1]Parameters!B2094,[1]Printers!L:L,[1]Printers!P:P,,0)),"")</f>
        <v/>
      </c>
      <c r="G2094" cm="1">
        <f t="array" ref="G2094">IFERROR(IF(ROW()-1&gt;COUNTA([1]!T_Printers[Printers])*COUNTA([1]!T_Resins[Resins]),"",_xlfn.IFS(ROUND(VLOOKUP(C2094,[1]!T_Resins[#Data],3,FALSE)/VLOOKUP(A2094,[1]!T_Printers[#Data],5,FALSE),1)&lt;=_xlfn.XLOOKUP(B2094,[1]Printers!L:L,[1]Printers!O:O,1,0,),ROUND(VLOOKUP(C2094,[1]!T_Resins[#Data],3,FALSE)/VLOOKUP(A2094,[1]!T_Printers[#Data],5,FALSE),1),ROUND(VLOOKUP(C2094,[1]!T_Resins[#Data],3,FALSE)/VLOOKUP(A2094,[1]!T_Printers[#Data],5,FALSE),1)&gt;_xlfn.XLOOKUP(B2094,[1]Printers!L:L,[1]Printers!O:O,1,0,),10)),"")</f>
        <v>2.2999999999999998</v>
      </c>
      <c r="H2094">
        <f>IFERROR(IF(ROUND(_xlfn.XLOOKUP([1]Parameters!B2094,[1]Printers!L:L,[1]Printers!Q:Q,,0)*G2094/10,0)*10&lt;_xlfn.XLOOKUP([1]Parameters!B2094,[1]Printers!L:L,[1]Printers!P:P,,0),ROUND(_xlfn.XLOOKUP([1]Parameters!B2094,[1]Printers!L:L,[1]Printers!Q:Q,,0)*G2094/10,0)*10,_xlfn.XLOOKUP([1]Parameters!B2094,[1]Printers!L:L,[1]Printers!P:P,,0)),"")</f>
        <v>20</v>
      </c>
      <c r="I2094" s="3" cm="1">
        <f t="array" ref="I2094">IFERROR(IF(ROW()-1&gt;COUNTA([1]!T_Printers[Printers])*COUNTA([1]!T_Resins[Resins]),"",_xlfn.IFS(ROUND(VLOOKUP(C2094,[1]!T_Resins[#Data],4,FALSE)/VLOOKUP(A2094,[1]!T_Printers[#Data],5,FALSE),1)&lt;=_xlfn.XLOOKUP(B2094,[1]Printers!L:L,[1]Printers!O:O,1,0,),ROUND(VLOOKUP(C2094,[1]!T_Resins[#Data],4,FALSE)/VLOOKUP(A2094,[1]!T_Printers[#Data],5,FALSE),1),ROUND(VLOOKUP(C2094,[1]!T_Resins[#Data],4,FALSE)/VLOOKUP(A2094,[1]!T_Printers[#Data],5,FALSE),1)&gt;_xlfn.XLOOKUP(B2094,[1]Printers!L:L,[1]Printers!O:O,1,0,),"")),"")</f>
        <v>2.9</v>
      </c>
      <c r="J2094">
        <f>IFERROR(IF(ROUND(_xlfn.XLOOKUP([1]Parameters!B2094,[1]Printers!L:L,[1]Printers!Q:Q,,0)*I2094/10,0)*10&lt;_xlfn.XLOOKUP([1]Parameters!B2094,[1]Printers!L:L,[1]Printers!P:P,,0),ROUND(_xlfn.XLOOKUP([1]Parameters!B2094,[1]Printers!L:L,[1]Printers!Q:Q,,0)*I2094/10,0)*10,_xlfn.XLOOKUP([1]Parameters!B2094,[1]Printers!L:L,[1]Printers!P:P,,0)),"")</f>
        <v>30</v>
      </c>
      <c r="K2094">
        <f>IF(SUM(E2094:J2094)&lt;&gt;0,VLOOKUP(A2094,[1]!T_Printers[#Data],10,FALSE)+VLOOKUP(C2094,[1]!T_Resins[#Data],10,FALSE),"")</f>
        <v>2</v>
      </c>
      <c r="L2094">
        <f>IF(SUM(E2094:J2094)&lt;&gt;0,VLOOKUP(A2094,[1]!T_Printers[#Data],11,FALSE),"")</f>
        <v>5</v>
      </c>
      <c r="M2094">
        <f>IF(SUM(E2094:J2094)&lt;&gt;0,VLOOKUP(C2094,[1]!T_Resins[#Data],8,FALSE),"")</f>
        <v>120</v>
      </c>
      <c r="N2094">
        <f>IF(_xlfn.XLOOKUP(B2094,[1]Printers!$L:$L,[1]Printers!$R:$R,0,0)&gt;0,[1]Parameters!M2094,IF(SUM(E2094:J2094)&lt;&gt;0,VLOOKUP(C2094,[1]!T_Resins[#Data],9,FALSE),""))</f>
        <v>180</v>
      </c>
      <c r="O2094" t="str">
        <f t="shared" si="32"/>
        <v>FlashForgeHunter</v>
      </c>
    </row>
    <row r="2095" spans="1:15" x14ac:dyDescent="0.25">
      <c r="A2095" t="str">
        <f t="array" ref="A2095">IF(ROW()-1&gt;COUNTA([1]!T_Printers[Printers])*COUNTA([1]!T_Resins[Resins]),"",INDEX([1]!T_Printers[Printers],INT((ROW()-2)/COUNTA([1]!T_Resins[Resins])+1)))</f>
        <v>FlashForge Hunter</v>
      </c>
      <c r="B2095" t="str">
        <f>_xlfn.XLOOKUP(A2095,[1]!T_Printers[Printers],[1]!T_Printers[Icon link],,0)</f>
        <v>FlashForgeHunter</v>
      </c>
      <c r="C2095" t="str">
        <f t="array" ref="C2095">IF(ROW()-1&gt;COUNTA([1]!T_Printers[Printers])*COUNTA([1]!T_Resins[Resins]),"",INDEX([1]!T_Resins[Resins],MOD(ROW()-2,COUNTA([1]!T_Resins[Resins]))+1))</f>
        <v>Dental Yellow Clear</v>
      </c>
      <c r="D2095">
        <f>IF(SUM(E2095:J2095)&lt;&gt;0,IF(ROW()-1&gt;COUNTA([1]!T_Printers[Printers])*COUNTA([1]!T_Resins[Resins]),"",2),"")</f>
        <v>2</v>
      </c>
      <c r="E2095" cm="1">
        <f t="array" ref="E2095">IFERROR(IF(ROW()-1&gt;COUNTA([1]!T_Printers[Printers])*COUNTA([1]!T_Resins[Resins]),"",_xlfn.IFS(ROUND(VLOOKUP(C2095,[1]!T_Resins[#Data],2,FALSE)/VLOOKUP(A2095,[1]!T_Printers[#Data],5,FALSE),1)&lt;=_xlfn.XLOOKUP(B2095,[1]Printers!L:L,[1]Printers!O:O,1,0,),ROUND(VLOOKUP(C2095,[1]!T_Resins[#Data],2,FALSE)/VLOOKUP(A2095,[1]!T_Printers[#Data],5,FALSE),1),ROUND(VLOOKUP(C2095,[1]!T_Resins[#Data],2,FALSE)/VLOOKUP(A2095,[1]!T_Printers[#Data],5,FALSE),1)&gt;_xlfn.XLOOKUP(B2095,[1]Printers!L:L,[1]Printers!O:O,1,0,),10)),"Используйте слой 100 мкм")</f>
        <v>1</v>
      </c>
      <c r="F2095">
        <f>IFERROR(IF(ROUND(_xlfn.XLOOKUP([1]Parameters!B2095,[1]Printers!L:L,[1]Printers!Q:Q,,0)*E2095/10,0)*10&lt;_xlfn.XLOOKUP([1]Parameters!B2095,[1]Printers!L:L,[1]Printers!P:P,,0),ROUND(_xlfn.XLOOKUP([1]Parameters!B2095,[1]Printers!L:L,[1]Printers!Q:Q,,0)*E2095/10,0)*10,_xlfn.XLOOKUP([1]Parameters!B2095,[1]Printers!L:L,[1]Printers!P:P,,0)),"")</f>
        <v>10</v>
      </c>
      <c r="G2095" cm="1">
        <f t="array" ref="G2095">IFERROR(IF(ROW()-1&gt;COUNTA([1]!T_Printers[Printers])*COUNTA([1]!T_Resins[Resins]),"",_xlfn.IFS(ROUND(VLOOKUP(C2095,[1]!T_Resins[#Data],3,FALSE)/VLOOKUP(A2095,[1]!T_Printers[#Data],5,FALSE),1)&lt;=_xlfn.XLOOKUP(B2095,[1]Printers!L:L,[1]Printers!O:O,1,0,),ROUND(VLOOKUP(C2095,[1]!T_Resins[#Data],3,FALSE)/VLOOKUP(A2095,[1]!T_Printers[#Data],5,FALSE),1),ROUND(VLOOKUP(C2095,[1]!T_Resins[#Data],3,FALSE)/VLOOKUP(A2095,[1]!T_Printers[#Data],5,FALSE),1)&gt;_xlfn.XLOOKUP(B2095,[1]Printers!L:L,[1]Printers!O:O,1,0,),10)),"")</f>
        <v>1.3</v>
      </c>
      <c r="H2095">
        <f>IFERROR(IF(ROUND(_xlfn.XLOOKUP([1]Parameters!B2095,[1]Printers!L:L,[1]Printers!Q:Q,,0)*G2095/10,0)*10&lt;_xlfn.XLOOKUP([1]Parameters!B2095,[1]Printers!L:L,[1]Printers!P:P,,0),ROUND(_xlfn.XLOOKUP([1]Parameters!B2095,[1]Printers!L:L,[1]Printers!Q:Q,,0)*G2095/10,0)*10,_xlfn.XLOOKUP([1]Parameters!B2095,[1]Printers!L:L,[1]Printers!P:P,,0)),"")</f>
        <v>10</v>
      </c>
      <c r="I2095" s="3" t="str" cm="1">
        <f t="array" ref="I2095">IFERROR(IF(ROW()-1&gt;COUNTA([1]!T_Printers[Printers])*COUNTA([1]!T_Resins[Resins]),"",_xlfn.IFS(ROUND(VLOOKUP(C2095,[1]!T_Resins[#Data],4,FALSE)/VLOOKUP(A2095,[1]!T_Printers[#Data],5,FALSE),1)&lt;=_xlfn.XLOOKUP(B2095,[1]Printers!L:L,[1]Printers!O:O,1,0,),ROUND(VLOOKUP(C2095,[1]!T_Resins[#Data],4,FALSE)/VLOOKUP(A2095,[1]!T_Printers[#Data],5,FALSE),1),ROUND(VLOOKUP(C2095,[1]!T_Resins[#Data],4,FALSE)/VLOOKUP(A2095,[1]!T_Printers[#Data],5,FALSE),1)&gt;_xlfn.XLOOKUP(B2095,[1]Printers!L:L,[1]Printers!O:O,1,0,),"")),"")</f>
        <v/>
      </c>
      <c r="J2095" t="str">
        <f>IFERROR(IF(ROUND(_xlfn.XLOOKUP([1]Parameters!B2095,[1]Printers!L:L,[1]Printers!Q:Q,,0)*I2095/10,0)*10&lt;_xlfn.XLOOKUP([1]Parameters!B2095,[1]Printers!L:L,[1]Printers!P:P,,0),ROUND(_xlfn.XLOOKUP([1]Parameters!B2095,[1]Printers!L:L,[1]Printers!Q:Q,,0)*I2095/10,0)*10,_xlfn.XLOOKUP([1]Parameters!B2095,[1]Printers!L:L,[1]Printers!P:P,,0)),"")</f>
        <v/>
      </c>
      <c r="K2095">
        <f>IF(SUM(E2095:J2095)&lt;&gt;0,VLOOKUP(A2095,[1]!T_Printers[#Data],10,FALSE)+VLOOKUP(C2095,[1]!T_Resins[#Data],10,FALSE),"")</f>
        <v>2</v>
      </c>
      <c r="L2095">
        <f>IF(SUM(E2095:J2095)&lt;&gt;0,VLOOKUP(A2095,[1]!T_Printers[#Data],11,FALSE),"")</f>
        <v>5</v>
      </c>
      <c r="M2095">
        <f>IF(SUM(E2095:J2095)&lt;&gt;0,VLOOKUP(C2095,[1]!T_Resins[#Data],8,FALSE),"")</f>
        <v>120</v>
      </c>
      <c r="N2095">
        <f>IF(_xlfn.XLOOKUP(B2095,[1]Printers!$L:$L,[1]Printers!$R:$R,0,0)&gt;0,[1]Parameters!M2095,IF(SUM(E2095:J2095)&lt;&gt;0,VLOOKUP(C2095,[1]!T_Resins[#Data],9,FALSE),""))</f>
        <v>180</v>
      </c>
      <c r="O2095" t="str">
        <f t="shared" si="32"/>
        <v>FlashForgeHunter</v>
      </c>
    </row>
    <row r="2096" spans="1:15" x14ac:dyDescent="0.25">
      <c r="A2096" t="str">
        <f t="array" ref="A2096">IF(ROW()-1&gt;COUNTA([1]!T_Printers[Printers])*COUNTA([1]!T_Resins[Resins]),"",INDEX([1]!T_Printers[Printers],INT((ROW()-2)/COUNTA([1]!T_Resins[Resins])+1)))</f>
        <v>FlashForge Hunter</v>
      </c>
      <c r="B2096" t="str">
        <f>_xlfn.XLOOKUP(A2096,[1]!T_Printers[Printers],[1]!T_Printers[Icon link],,0)</f>
        <v>FlashForgeHunter</v>
      </c>
      <c r="C2096" t="str">
        <f t="array" ref="C2096">IF(ROW()-1&gt;COUNTA([1]!T_Printers[Printers])*COUNTA([1]!T_Resins[Resins]),"",INDEX([1]!T_Resins[Resins],MOD(ROW()-2,COUNTA([1]!T_Resins[Resins]))+1))</f>
        <v>Dental Yellow Clear PRO</v>
      </c>
      <c r="D2096">
        <f>IF(SUM(E2096:J2096)&lt;&gt;0,IF(ROW()-1&gt;COUNTA([1]!T_Printers[Printers])*COUNTA([1]!T_Resins[Resins]),"",2),"")</f>
        <v>2</v>
      </c>
      <c r="E2096" cm="1">
        <f t="array" ref="E2096">IFERROR(IF(ROW()-1&gt;COUNTA([1]!T_Printers[Printers])*COUNTA([1]!T_Resins[Resins]),"",_xlfn.IFS(ROUND(VLOOKUP(C2096,[1]!T_Resins[#Data],2,FALSE)/VLOOKUP(A2096,[1]!T_Printers[#Data],5,FALSE),1)&lt;=_xlfn.XLOOKUP(B2096,[1]Printers!L:L,[1]Printers!O:O,1,0,),ROUND(VLOOKUP(C2096,[1]!T_Resins[#Data],2,FALSE)/VLOOKUP(A2096,[1]!T_Printers[#Data],5,FALSE),1),ROUND(VLOOKUP(C2096,[1]!T_Resins[#Data],2,FALSE)/VLOOKUP(A2096,[1]!T_Printers[#Data],5,FALSE),1)&gt;_xlfn.XLOOKUP(B2096,[1]Printers!L:L,[1]Printers!O:O,1,0,),10)),"Используйте слой 100 мкм")</f>
        <v>2.6</v>
      </c>
      <c r="F2096">
        <f>IFERROR(IF(ROUND(_xlfn.XLOOKUP([1]Parameters!B2096,[1]Printers!L:L,[1]Printers!Q:Q,,0)*E2096/10,0)*10&lt;_xlfn.XLOOKUP([1]Parameters!B2096,[1]Printers!L:L,[1]Printers!P:P,,0),ROUND(_xlfn.XLOOKUP([1]Parameters!B2096,[1]Printers!L:L,[1]Printers!Q:Q,,0)*E2096/10,0)*10,_xlfn.XLOOKUP([1]Parameters!B2096,[1]Printers!L:L,[1]Printers!P:P,,0)),"")</f>
        <v>20</v>
      </c>
      <c r="G2096" cm="1">
        <f t="array" ref="G2096">IFERROR(IF(ROW()-1&gt;COUNTA([1]!T_Printers[Printers])*COUNTA([1]!T_Resins[Resins]),"",_xlfn.IFS(ROUND(VLOOKUP(C2096,[1]!T_Resins[#Data],3,FALSE)/VLOOKUP(A2096,[1]!T_Printers[#Data],5,FALSE),1)&lt;=_xlfn.XLOOKUP(B2096,[1]Printers!L:L,[1]Printers!O:O,1,0,),ROUND(VLOOKUP(C2096,[1]!T_Resins[#Data],3,FALSE)/VLOOKUP(A2096,[1]!T_Printers[#Data],5,FALSE),1),ROUND(VLOOKUP(C2096,[1]!T_Resins[#Data],3,FALSE)/VLOOKUP(A2096,[1]!T_Printers[#Data],5,FALSE),1)&gt;_xlfn.XLOOKUP(B2096,[1]Printers!L:L,[1]Printers!O:O,1,0,),10)),"")</f>
        <v>3.4</v>
      </c>
      <c r="H2096">
        <f>IFERROR(IF(ROUND(_xlfn.XLOOKUP([1]Parameters!B2096,[1]Printers!L:L,[1]Printers!Q:Q,,0)*G2096/10,0)*10&lt;_xlfn.XLOOKUP([1]Parameters!B2096,[1]Printers!L:L,[1]Printers!P:P,,0),ROUND(_xlfn.XLOOKUP([1]Parameters!B2096,[1]Printers!L:L,[1]Printers!Q:Q,,0)*G2096/10,0)*10,_xlfn.XLOOKUP([1]Parameters!B2096,[1]Printers!L:L,[1]Printers!P:P,,0)),"")</f>
        <v>30</v>
      </c>
      <c r="I2096" s="3" t="str" cm="1">
        <f t="array" ref="I2096">IFERROR(IF(ROW()-1&gt;COUNTA([1]!T_Printers[Printers])*COUNTA([1]!T_Resins[Resins]),"",_xlfn.IFS(ROUND(VLOOKUP(C2096,[1]!T_Resins[#Data],4,FALSE)/VLOOKUP(A2096,[1]!T_Printers[#Data],5,FALSE),1)&lt;=_xlfn.XLOOKUP(B2096,[1]Printers!L:L,[1]Printers!O:O,1,0,),ROUND(VLOOKUP(C2096,[1]!T_Resins[#Data],4,FALSE)/VLOOKUP(A2096,[1]!T_Printers[#Data],5,FALSE),1),ROUND(VLOOKUP(C2096,[1]!T_Resins[#Data],4,FALSE)/VLOOKUP(A2096,[1]!T_Printers[#Data],5,FALSE),1)&gt;_xlfn.XLOOKUP(B2096,[1]Printers!L:L,[1]Printers!O:O,1,0,),"")),"")</f>
        <v/>
      </c>
      <c r="J2096" t="str">
        <f>IFERROR(IF(ROUND(_xlfn.XLOOKUP([1]Parameters!B2096,[1]Printers!L:L,[1]Printers!Q:Q,,0)*I2096/10,0)*10&lt;_xlfn.XLOOKUP([1]Parameters!B2096,[1]Printers!L:L,[1]Printers!P:P,,0),ROUND(_xlfn.XLOOKUP([1]Parameters!B2096,[1]Printers!L:L,[1]Printers!Q:Q,,0)*I2096/10,0)*10,_xlfn.XLOOKUP([1]Parameters!B2096,[1]Printers!L:L,[1]Printers!P:P,,0)),"")</f>
        <v/>
      </c>
      <c r="K2096">
        <f>IF(SUM(E2096:J2096)&lt;&gt;0,VLOOKUP(A2096,[1]!T_Printers[#Data],10,FALSE)+VLOOKUP(C2096,[1]!T_Resins[#Data],10,FALSE),"")</f>
        <v>2</v>
      </c>
      <c r="L2096">
        <f>IF(SUM(E2096:J2096)&lt;&gt;0,VLOOKUP(A2096,[1]!T_Printers[#Data],11,FALSE),"")</f>
        <v>5</v>
      </c>
      <c r="M2096">
        <f>IF(SUM(E2096:J2096)&lt;&gt;0,VLOOKUP(C2096,[1]!T_Resins[#Data],8,FALSE),"")</f>
        <v>120</v>
      </c>
      <c r="N2096">
        <f>IF(_xlfn.XLOOKUP(B2096,[1]Printers!$L:$L,[1]Printers!$R:$R,0,0)&gt;0,[1]Parameters!M2096,IF(SUM(E2096:J2096)&lt;&gt;0,VLOOKUP(C2096,[1]!T_Resins[#Data],9,FALSE),""))</f>
        <v>180</v>
      </c>
      <c r="O2096" t="str">
        <f t="shared" si="32"/>
        <v>FlashForgeHunter</v>
      </c>
    </row>
    <row r="2097" spans="1:15" x14ac:dyDescent="0.25">
      <c r="A2097" t="str">
        <f t="array" ref="A2097">IF(ROW()-1&gt;COUNTA([1]!T_Printers[Printers])*COUNTA([1]!T_Resins[Resins]),"",INDEX([1]!T_Printers[Printers],INT((ROW()-2)/COUNTA([1]!T_Resins[Resins])+1)))</f>
        <v>FlashForge Hunter</v>
      </c>
      <c r="B2097" t="str">
        <f>_xlfn.XLOOKUP(A2097,[1]!T_Printers[Printers],[1]!T_Printers[Icon link],,0)</f>
        <v>FlashForgeHunter</v>
      </c>
      <c r="C2097" t="str">
        <f t="array" ref="C2097">IF(ROW()-1&gt;COUNTA([1]!T_Printers[Printers])*COUNTA([1]!T_Resins[Resins]),"",INDEX([1]!T_Resins[Resins],MOD(ROW()-2,COUNTA([1]!T_Resins[Resins]))+1))</f>
        <v>Industrial ABS Black</v>
      </c>
      <c r="D2097">
        <f>IF(SUM(E2097:J2097)&lt;&gt;0,IF(ROW()-1&gt;COUNTA([1]!T_Printers[Printers])*COUNTA([1]!T_Resins[Resins]),"",2),"")</f>
        <v>2</v>
      </c>
      <c r="E2097" cm="1">
        <f t="array" ref="E2097">IFERROR(IF(ROW()-1&gt;COUNTA([1]!T_Printers[Printers])*COUNTA([1]!T_Resins[Resins]),"",_xlfn.IFS(ROUND(VLOOKUP(C2097,[1]!T_Resins[#Data],2,FALSE)/VLOOKUP(A2097,[1]!T_Printers[#Data],5,FALSE),1)&lt;=_xlfn.XLOOKUP(B2097,[1]Printers!L:L,[1]Printers!O:O,1,0,),ROUND(VLOOKUP(C2097,[1]!T_Resins[#Data],2,FALSE)/VLOOKUP(A2097,[1]!T_Printers[#Data],5,FALSE),1),ROUND(VLOOKUP(C2097,[1]!T_Resins[#Data],2,FALSE)/VLOOKUP(A2097,[1]!T_Printers[#Data],5,FALSE),1)&gt;_xlfn.XLOOKUP(B2097,[1]Printers!L:L,[1]Printers!O:O,1,0,),10)),"Используйте слой 100 мкм")</f>
        <v>2.1</v>
      </c>
      <c r="F2097">
        <f>IFERROR(IF(ROUND(_xlfn.XLOOKUP([1]Parameters!B2097,[1]Printers!L:L,[1]Printers!Q:Q,,0)*E2097/10,0)*10&lt;_xlfn.XLOOKUP([1]Parameters!B2097,[1]Printers!L:L,[1]Printers!P:P,,0),ROUND(_xlfn.XLOOKUP([1]Parameters!B2097,[1]Printers!L:L,[1]Printers!Q:Q,,0)*E2097/10,0)*10,_xlfn.XLOOKUP([1]Parameters!B2097,[1]Printers!L:L,[1]Printers!P:P,,0)),"")</f>
        <v>20</v>
      </c>
      <c r="G2097" cm="1">
        <f t="array" ref="G2097">IFERROR(IF(ROW()-1&gt;COUNTA([1]!T_Printers[Printers])*COUNTA([1]!T_Resins[Resins]),"",_xlfn.IFS(ROUND(VLOOKUP(C2097,[1]!T_Resins[#Data],3,FALSE)/VLOOKUP(A2097,[1]!T_Printers[#Data],5,FALSE),1)&lt;=_xlfn.XLOOKUP(B2097,[1]Printers!L:L,[1]Printers!O:O,1,0,),ROUND(VLOOKUP(C2097,[1]!T_Resins[#Data],3,FALSE)/VLOOKUP(A2097,[1]!T_Printers[#Data],5,FALSE),1),ROUND(VLOOKUP(C2097,[1]!T_Resins[#Data],3,FALSE)/VLOOKUP(A2097,[1]!T_Printers[#Data],5,FALSE),1)&gt;_xlfn.XLOOKUP(B2097,[1]Printers!L:L,[1]Printers!O:O,1,0,),10)),"")</f>
        <v>2.7</v>
      </c>
      <c r="H2097">
        <f>IFERROR(IF(ROUND(_xlfn.XLOOKUP([1]Parameters!B2097,[1]Printers!L:L,[1]Printers!Q:Q,,0)*G2097/10,0)*10&lt;_xlfn.XLOOKUP([1]Parameters!B2097,[1]Printers!L:L,[1]Printers!P:P,,0),ROUND(_xlfn.XLOOKUP([1]Parameters!B2097,[1]Printers!L:L,[1]Printers!Q:Q,,0)*G2097/10,0)*10,_xlfn.XLOOKUP([1]Parameters!B2097,[1]Printers!L:L,[1]Printers!P:P,,0)),"")</f>
        <v>20</v>
      </c>
      <c r="I2097" s="3" t="str" cm="1">
        <f t="array" ref="I2097">IFERROR(IF(ROW()-1&gt;COUNTA([1]!T_Printers[Printers])*COUNTA([1]!T_Resins[Resins]),"",_xlfn.IFS(ROUND(VLOOKUP(C2097,[1]!T_Resins[#Data],4,FALSE)/VLOOKUP(A2097,[1]!T_Printers[#Data],5,FALSE),1)&lt;=_xlfn.XLOOKUP(B2097,[1]Printers!L:L,[1]Printers!O:O,1,0,),ROUND(VLOOKUP(C2097,[1]!T_Resins[#Data],4,FALSE)/VLOOKUP(A2097,[1]!T_Printers[#Data],5,FALSE),1),ROUND(VLOOKUP(C2097,[1]!T_Resins[#Data],4,FALSE)/VLOOKUP(A2097,[1]!T_Printers[#Data],5,FALSE),1)&gt;_xlfn.XLOOKUP(B2097,[1]Printers!L:L,[1]Printers!O:O,1,0,),"")),"")</f>
        <v/>
      </c>
      <c r="J2097" t="str">
        <f>IFERROR(IF(ROUND(_xlfn.XLOOKUP([1]Parameters!B2097,[1]Printers!L:L,[1]Printers!Q:Q,,0)*I2097/10,0)*10&lt;_xlfn.XLOOKUP([1]Parameters!B2097,[1]Printers!L:L,[1]Printers!P:P,,0),ROUND(_xlfn.XLOOKUP([1]Parameters!B2097,[1]Printers!L:L,[1]Printers!Q:Q,,0)*I2097/10,0)*10,_xlfn.XLOOKUP([1]Parameters!B2097,[1]Printers!L:L,[1]Printers!P:P,,0)),"")</f>
        <v/>
      </c>
      <c r="K2097">
        <f>IF(SUM(E2097:J2097)&lt;&gt;0,VLOOKUP(A2097,[1]!T_Printers[#Data],10,FALSE)+VLOOKUP(C2097,[1]!T_Resins[#Data],10,FALSE),"")</f>
        <v>2</v>
      </c>
      <c r="L2097">
        <f>IF(SUM(E2097:J2097)&lt;&gt;0,VLOOKUP(A2097,[1]!T_Printers[#Data],11,FALSE),"")</f>
        <v>5</v>
      </c>
      <c r="M2097">
        <f>IF(SUM(E2097:J2097)&lt;&gt;0,VLOOKUP(C2097,[1]!T_Resins[#Data],8,FALSE),"")</f>
        <v>60</v>
      </c>
      <c r="N2097">
        <f>IF(_xlfn.XLOOKUP(B2097,[1]Printers!$L:$L,[1]Printers!$R:$R,0,0)&gt;0,[1]Parameters!M2097,IF(SUM(E2097:J2097)&lt;&gt;0,VLOOKUP(C2097,[1]!T_Resins[#Data],9,FALSE),""))</f>
        <v>60</v>
      </c>
      <c r="O2097" t="str">
        <f t="shared" si="32"/>
        <v>FlashForgeHunter</v>
      </c>
    </row>
    <row r="2098" spans="1:15" x14ac:dyDescent="0.25">
      <c r="A2098" t="str">
        <f t="array" ref="A2098">IF(ROW()-1&gt;COUNTA([1]!T_Printers[Printers])*COUNTA([1]!T_Resins[Resins]),"",INDEX([1]!T_Printers[Printers],INT((ROW()-2)/COUNTA([1]!T_Resins[Resins])+1)))</f>
        <v>FlashForge Hunter</v>
      </c>
      <c r="B2098" t="str">
        <f>_xlfn.XLOOKUP(A2098,[1]!T_Printers[Printers],[1]!T_Printers[Icon link],,0)</f>
        <v>FlashForgeHunter</v>
      </c>
      <c r="C2098" t="str">
        <f t="array" ref="C2098">IF(ROW()-1&gt;COUNTA([1]!T_Printers[Printers])*COUNTA([1]!T_Resins[Resins]),"",INDEX([1]!T_Resins[Resins],MOD(ROW()-2,COUNTA([1]!T_Resins[Resins]))+1))</f>
        <v>Industrial ABS-Like Grey</v>
      </c>
      <c r="D2098">
        <f>IF(SUM(E2098:J2098)&lt;&gt;0,IF(ROW()-1&gt;COUNTA([1]!T_Printers[Printers])*COUNTA([1]!T_Resins[Resins]),"",2),"")</f>
        <v>2</v>
      </c>
      <c r="E2098" cm="1">
        <f t="array" ref="E2098">IFERROR(IF(ROW()-1&gt;COUNTA([1]!T_Printers[Printers])*COUNTA([1]!T_Resins[Resins]),"",_xlfn.IFS(ROUND(VLOOKUP(C2098,[1]!T_Resins[#Data],2,FALSE)/VLOOKUP(A2098,[1]!T_Printers[#Data],5,FALSE),1)&lt;=_xlfn.XLOOKUP(B2098,[1]Printers!L:L,[1]Printers!O:O,1,0,),ROUND(VLOOKUP(C2098,[1]!T_Resins[#Data],2,FALSE)/VLOOKUP(A2098,[1]!T_Printers[#Data],5,FALSE),1),ROUND(VLOOKUP(C2098,[1]!T_Resins[#Data],2,FALSE)/VLOOKUP(A2098,[1]!T_Printers[#Data],5,FALSE),1)&gt;_xlfn.XLOOKUP(B2098,[1]Printers!L:L,[1]Printers!O:O,1,0,),10)),"Используйте слой 100 мкм")</f>
        <v>2.1</v>
      </c>
      <c r="F2098">
        <f>IFERROR(IF(ROUND(_xlfn.XLOOKUP([1]Parameters!B2098,[1]Printers!L:L,[1]Printers!Q:Q,,0)*E2098/10,0)*10&lt;_xlfn.XLOOKUP([1]Parameters!B2098,[1]Printers!L:L,[1]Printers!P:P,,0),ROUND(_xlfn.XLOOKUP([1]Parameters!B2098,[1]Printers!L:L,[1]Printers!Q:Q,,0)*E2098/10,0)*10,_xlfn.XLOOKUP([1]Parameters!B2098,[1]Printers!L:L,[1]Printers!P:P,,0)),"")</f>
        <v>20</v>
      </c>
      <c r="G2098" cm="1">
        <f t="array" ref="G2098">IFERROR(IF(ROW()-1&gt;COUNTA([1]!T_Printers[Printers])*COUNTA([1]!T_Resins[Resins]),"",_xlfn.IFS(ROUND(VLOOKUP(C2098,[1]!T_Resins[#Data],3,FALSE)/VLOOKUP(A2098,[1]!T_Printers[#Data],5,FALSE),1)&lt;=_xlfn.XLOOKUP(B2098,[1]Printers!L:L,[1]Printers!O:O,1,0,),ROUND(VLOOKUP(C2098,[1]!T_Resins[#Data],3,FALSE)/VLOOKUP(A2098,[1]!T_Printers[#Data],5,FALSE),1),ROUND(VLOOKUP(C2098,[1]!T_Resins[#Data],3,FALSE)/VLOOKUP(A2098,[1]!T_Printers[#Data],5,FALSE),1)&gt;_xlfn.XLOOKUP(B2098,[1]Printers!L:L,[1]Printers!O:O,1,0,),10)),"")</f>
        <v>2.7</v>
      </c>
      <c r="H2098">
        <f>IFERROR(IF(ROUND(_xlfn.XLOOKUP([1]Parameters!B2098,[1]Printers!L:L,[1]Printers!Q:Q,,0)*G2098/10,0)*10&lt;_xlfn.XLOOKUP([1]Parameters!B2098,[1]Printers!L:L,[1]Printers!P:P,,0),ROUND(_xlfn.XLOOKUP([1]Parameters!B2098,[1]Printers!L:L,[1]Printers!Q:Q,,0)*G2098/10,0)*10,_xlfn.XLOOKUP([1]Parameters!B2098,[1]Printers!L:L,[1]Printers!P:P,,0)),"")</f>
        <v>20</v>
      </c>
      <c r="I2098" s="3" t="str" cm="1">
        <f t="array" ref="I2098">IFERROR(IF(ROW()-1&gt;COUNTA([1]!T_Printers[Printers])*COUNTA([1]!T_Resins[Resins]),"",_xlfn.IFS(ROUND(VLOOKUP(C2098,[1]!T_Resins[#Data],4,FALSE)/VLOOKUP(A2098,[1]!T_Printers[#Data],5,FALSE),1)&lt;=_xlfn.XLOOKUP(B2098,[1]Printers!L:L,[1]Printers!O:O,1,0,),ROUND(VLOOKUP(C2098,[1]!T_Resins[#Data],4,FALSE)/VLOOKUP(A2098,[1]!T_Printers[#Data],5,FALSE),1),ROUND(VLOOKUP(C2098,[1]!T_Resins[#Data],4,FALSE)/VLOOKUP(A2098,[1]!T_Printers[#Data],5,FALSE),1)&gt;_xlfn.XLOOKUP(B2098,[1]Printers!L:L,[1]Printers!O:O,1,0,),"")),"")</f>
        <v/>
      </c>
      <c r="J2098" t="str">
        <f>IFERROR(IF(ROUND(_xlfn.XLOOKUP([1]Parameters!B2098,[1]Printers!L:L,[1]Printers!Q:Q,,0)*I2098/10,0)*10&lt;_xlfn.XLOOKUP([1]Parameters!B2098,[1]Printers!L:L,[1]Printers!P:P,,0),ROUND(_xlfn.XLOOKUP([1]Parameters!B2098,[1]Printers!L:L,[1]Printers!Q:Q,,0)*I2098/10,0)*10,_xlfn.XLOOKUP([1]Parameters!B2098,[1]Printers!L:L,[1]Printers!P:P,,0)),"")</f>
        <v/>
      </c>
      <c r="K2098">
        <f>IF(SUM(E2098:J2098)&lt;&gt;0,VLOOKUP(A2098,[1]!T_Printers[#Data],10,FALSE)+VLOOKUP(C2098,[1]!T_Resins[#Data],10,FALSE),"")</f>
        <v>2</v>
      </c>
      <c r="L2098">
        <f>IF(SUM(E2098:J2098)&lt;&gt;0,VLOOKUP(A2098,[1]!T_Printers[#Data],11,FALSE),"")</f>
        <v>5</v>
      </c>
      <c r="M2098">
        <f>IF(SUM(E2098:J2098)&lt;&gt;0,VLOOKUP(C2098,[1]!T_Resins[#Data],8,FALSE),"")</f>
        <v>120</v>
      </c>
      <c r="N2098">
        <f>IF(_xlfn.XLOOKUP(B2098,[1]Printers!$L:$L,[1]Printers!$R:$R,0,0)&gt;0,[1]Parameters!M2098,IF(SUM(E2098:J2098)&lt;&gt;0,VLOOKUP(C2098,[1]!T_Resins[#Data],9,FALSE),""))</f>
        <v>180</v>
      </c>
      <c r="O2098" t="str">
        <f t="shared" si="32"/>
        <v>FlashForgeHunter</v>
      </c>
    </row>
    <row r="2099" spans="1:15" x14ac:dyDescent="0.25">
      <c r="A2099" t="str">
        <f t="array" ref="A2099">IF(ROW()-1&gt;COUNTA([1]!T_Printers[Printers])*COUNTA([1]!T_Resins[Resins]),"",INDEX([1]!T_Printers[Printers],INT((ROW()-2)/COUNTA([1]!T_Resins[Resins])+1)))</f>
        <v>FlashForge Hunter</v>
      </c>
      <c r="B2099" t="str">
        <f>_xlfn.XLOOKUP(A2099,[1]!T_Printers[Printers],[1]!T_Printers[Icon link],,0)</f>
        <v>FlashForgeHunter</v>
      </c>
      <c r="C2099" t="str">
        <f t="array" ref="C2099">IF(ROW()-1&gt;COUNTA([1]!T_Printers[Printers])*COUNTA([1]!T_Resins[Resins]),"",INDEX([1]!T_Resins[Resins],MOD(ROW()-2,COUNTA([1]!T_Resins[Resins]))+1))</f>
        <v>Industrial Flex Natural Clear</v>
      </c>
      <c r="D2099">
        <f>IF(SUM(E2099:J2099)&lt;&gt;0,IF(ROW()-1&gt;COUNTA([1]!T_Printers[Printers])*COUNTA([1]!T_Resins[Resins]),"",2),"")</f>
        <v>2</v>
      </c>
      <c r="E2099" cm="1">
        <f t="array" ref="E2099">IFERROR(IF(ROW()-1&gt;COUNTA([1]!T_Printers[Printers])*COUNTA([1]!T_Resins[Resins]),"",_xlfn.IFS(ROUND(VLOOKUP(C2099,[1]!T_Resins[#Data],2,FALSE)/VLOOKUP(A2099,[1]!T_Printers[#Data],5,FALSE),1)&lt;=_xlfn.XLOOKUP(B2099,[1]Printers!L:L,[1]Printers!O:O,1,0,),ROUND(VLOOKUP(C2099,[1]!T_Resins[#Data],2,FALSE)/VLOOKUP(A2099,[1]!T_Printers[#Data],5,FALSE),1),ROUND(VLOOKUP(C2099,[1]!T_Resins[#Data],2,FALSE)/VLOOKUP(A2099,[1]!T_Printers[#Data],5,FALSE),1)&gt;_xlfn.XLOOKUP(B2099,[1]Printers!L:L,[1]Printers!O:O,1,0,),10)),"Используйте слой 100 мкм")</f>
        <v>0.8</v>
      </c>
      <c r="F2099">
        <f>IFERROR(IF(ROUND(_xlfn.XLOOKUP([1]Parameters!B2099,[1]Printers!L:L,[1]Printers!Q:Q,,0)*E2099/10,0)*10&lt;_xlfn.XLOOKUP([1]Parameters!B2099,[1]Printers!L:L,[1]Printers!P:P,,0),ROUND(_xlfn.XLOOKUP([1]Parameters!B2099,[1]Printers!L:L,[1]Printers!Q:Q,,0)*E2099/10,0)*10,_xlfn.XLOOKUP([1]Parameters!B2099,[1]Printers!L:L,[1]Printers!P:P,,0)),"")</f>
        <v>10</v>
      </c>
      <c r="G2099" cm="1">
        <f t="array" ref="G2099">IFERROR(IF(ROW()-1&gt;COUNTA([1]!T_Printers[Printers])*COUNTA([1]!T_Resins[Resins]),"",_xlfn.IFS(ROUND(VLOOKUP(C2099,[1]!T_Resins[#Data],3,FALSE)/VLOOKUP(A2099,[1]!T_Printers[#Data],5,FALSE),1)&lt;=_xlfn.XLOOKUP(B2099,[1]Printers!L:L,[1]Printers!O:O,1,0,),ROUND(VLOOKUP(C2099,[1]!T_Resins[#Data],3,FALSE)/VLOOKUP(A2099,[1]!T_Printers[#Data],5,FALSE),1),ROUND(VLOOKUP(C2099,[1]!T_Resins[#Data],3,FALSE)/VLOOKUP(A2099,[1]!T_Printers[#Data],5,FALSE),1)&gt;_xlfn.XLOOKUP(B2099,[1]Printers!L:L,[1]Printers!O:O,1,0,),10)),"")</f>
        <v>1</v>
      </c>
      <c r="H2099">
        <f>IFERROR(IF(ROUND(_xlfn.XLOOKUP([1]Parameters!B2099,[1]Printers!L:L,[1]Printers!Q:Q,,0)*G2099/10,0)*10&lt;_xlfn.XLOOKUP([1]Parameters!B2099,[1]Printers!L:L,[1]Printers!P:P,,0),ROUND(_xlfn.XLOOKUP([1]Parameters!B2099,[1]Printers!L:L,[1]Printers!Q:Q,,0)*G2099/10,0)*10,_xlfn.XLOOKUP([1]Parameters!B2099,[1]Printers!L:L,[1]Printers!P:P,,0)),"")</f>
        <v>10</v>
      </c>
      <c r="I2099" s="3" t="str" cm="1">
        <f t="array" ref="I2099">IFERROR(IF(ROW()-1&gt;COUNTA([1]!T_Printers[Printers])*COUNTA([1]!T_Resins[Resins]),"",_xlfn.IFS(ROUND(VLOOKUP(C2099,[1]!T_Resins[#Data],4,FALSE)/VLOOKUP(A2099,[1]!T_Printers[#Data],5,FALSE),1)&lt;=_xlfn.XLOOKUP(B2099,[1]Printers!L:L,[1]Printers!O:O,1,0,),ROUND(VLOOKUP(C2099,[1]!T_Resins[#Data],4,FALSE)/VLOOKUP(A2099,[1]!T_Printers[#Data],5,FALSE),1),ROUND(VLOOKUP(C2099,[1]!T_Resins[#Data],4,FALSE)/VLOOKUP(A2099,[1]!T_Printers[#Data],5,FALSE),1)&gt;_xlfn.XLOOKUP(B2099,[1]Printers!L:L,[1]Printers!O:O,1,0,),"")),"")</f>
        <v/>
      </c>
      <c r="J2099" t="str">
        <f>IFERROR(IF(ROUND(_xlfn.XLOOKUP([1]Parameters!B2099,[1]Printers!L:L,[1]Printers!Q:Q,,0)*I2099/10,0)*10&lt;_xlfn.XLOOKUP([1]Parameters!B2099,[1]Printers!L:L,[1]Printers!P:P,,0),ROUND(_xlfn.XLOOKUP([1]Parameters!B2099,[1]Printers!L:L,[1]Printers!Q:Q,,0)*I2099/10,0)*10,_xlfn.XLOOKUP([1]Parameters!B2099,[1]Printers!L:L,[1]Printers!P:P,,0)),"")</f>
        <v/>
      </c>
      <c r="K2099">
        <f>IF(SUM(E2099:J2099)&lt;&gt;0,VLOOKUP(A2099,[1]!T_Printers[#Data],10,FALSE)+VLOOKUP(C2099,[1]!T_Resins[#Data],10,FALSE),"")</f>
        <v>2</v>
      </c>
      <c r="L2099">
        <f>IF(SUM(E2099:J2099)&lt;&gt;0,VLOOKUP(A2099,[1]!T_Printers[#Data],11,FALSE),"")</f>
        <v>5</v>
      </c>
      <c r="M2099">
        <f>IF(SUM(E2099:J2099)&lt;&gt;0,VLOOKUP(C2099,[1]!T_Resins[#Data],8,FALSE),"")</f>
        <v>60</v>
      </c>
      <c r="N2099">
        <f>IF(_xlfn.XLOOKUP(B2099,[1]Printers!$L:$L,[1]Printers!$R:$R,0,0)&gt;0,[1]Parameters!M2099,IF(SUM(E2099:J2099)&lt;&gt;0,VLOOKUP(C2099,[1]!T_Resins[#Data],9,FALSE),""))</f>
        <v>60</v>
      </c>
      <c r="O2099" t="str">
        <f t="shared" si="32"/>
        <v>FlashForgeHunter</v>
      </c>
    </row>
    <row r="2100" spans="1:15" x14ac:dyDescent="0.25">
      <c r="A2100" t="str">
        <f t="array" ref="A2100">IF(ROW()-1&gt;COUNTA([1]!T_Printers[Printers])*COUNTA([1]!T_Resins[Resins]),"",INDEX([1]!T_Printers[Printers],INT((ROW()-2)/COUNTA([1]!T_Resins[Resins])+1)))</f>
        <v>FlashForge Hunter</v>
      </c>
      <c r="B2100" t="str">
        <f>_xlfn.XLOOKUP(A2100,[1]!T_Printers[Printers],[1]!T_Printers[Icon link],,0)</f>
        <v>FlashForgeHunter</v>
      </c>
      <c r="C2100" t="str">
        <f t="array" ref="C2100">IF(ROW()-1&gt;COUNTA([1]!T_Printers[Printers])*COUNTA([1]!T_Resins[Resins]),"",INDEX([1]!T_Resins[Resins],MOD(ROW()-2,COUNTA([1]!T_Resins[Resins]))+1))</f>
        <v>Industrial Nylon Like</v>
      </c>
      <c r="D2100">
        <f>IF(SUM(E2100:J2100)&lt;&gt;0,IF(ROW()-1&gt;COUNTA([1]!T_Printers[Printers])*COUNTA([1]!T_Resins[Resins]),"",2),"")</f>
        <v>2</v>
      </c>
      <c r="E2100" cm="1">
        <f t="array" ref="E2100">IFERROR(IF(ROW()-1&gt;COUNTA([1]!T_Printers[Printers])*COUNTA([1]!T_Resins[Resins]),"",_xlfn.IFS(ROUND(VLOOKUP(C2100,[1]!T_Resins[#Data],2,FALSE)/VLOOKUP(A2100,[1]!T_Printers[#Data],5,FALSE),1)&lt;=_xlfn.XLOOKUP(B2100,[1]Printers!L:L,[1]Printers!O:O,1,0,),ROUND(VLOOKUP(C2100,[1]!T_Resins[#Data],2,FALSE)/VLOOKUP(A2100,[1]!T_Printers[#Data],5,FALSE),1),ROUND(VLOOKUP(C2100,[1]!T_Resins[#Data],2,FALSE)/VLOOKUP(A2100,[1]!T_Printers[#Data],5,FALSE),1)&gt;_xlfn.XLOOKUP(B2100,[1]Printers!L:L,[1]Printers!O:O,1,0,),10)),"Используйте слой 100 мкм")</f>
        <v>0.6</v>
      </c>
      <c r="F2100">
        <f>IFERROR(IF(ROUND(_xlfn.XLOOKUP([1]Parameters!B2100,[1]Printers!L:L,[1]Printers!Q:Q,,0)*E2100/10,0)*10&lt;_xlfn.XLOOKUP([1]Parameters!B2100,[1]Printers!L:L,[1]Printers!P:P,,0),ROUND(_xlfn.XLOOKUP([1]Parameters!B2100,[1]Printers!L:L,[1]Printers!Q:Q,,0)*E2100/10,0)*10,_xlfn.XLOOKUP([1]Parameters!B2100,[1]Printers!L:L,[1]Printers!P:P,,0)),"")</f>
        <v>10</v>
      </c>
      <c r="G2100" cm="1">
        <f t="array" ref="G2100">IFERROR(IF(ROW()-1&gt;COUNTA([1]!T_Printers[Printers])*COUNTA([1]!T_Resins[Resins]),"",_xlfn.IFS(ROUND(VLOOKUP(C2100,[1]!T_Resins[#Data],3,FALSE)/VLOOKUP(A2100,[1]!T_Printers[#Data],5,FALSE),1)&lt;=_xlfn.XLOOKUP(B2100,[1]Printers!L:L,[1]Printers!O:O,1,0,),ROUND(VLOOKUP(C2100,[1]!T_Resins[#Data],3,FALSE)/VLOOKUP(A2100,[1]!T_Printers[#Data],5,FALSE),1),ROUND(VLOOKUP(C2100,[1]!T_Resins[#Data],3,FALSE)/VLOOKUP(A2100,[1]!T_Printers[#Data],5,FALSE),1)&gt;_xlfn.XLOOKUP(B2100,[1]Printers!L:L,[1]Printers!O:O,1,0,),10)),"")</f>
        <v>0.8</v>
      </c>
      <c r="H2100">
        <f>IFERROR(IF(ROUND(_xlfn.XLOOKUP([1]Parameters!B2100,[1]Printers!L:L,[1]Printers!Q:Q,,0)*G2100/10,0)*10&lt;_xlfn.XLOOKUP([1]Parameters!B2100,[1]Printers!L:L,[1]Printers!P:P,,0),ROUND(_xlfn.XLOOKUP([1]Parameters!B2100,[1]Printers!L:L,[1]Printers!Q:Q,,0)*G2100/10,0)*10,_xlfn.XLOOKUP([1]Parameters!B2100,[1]Printers!L:L,[1]Printers!P:P,,0)),"")</f>
        <v>10</v>
      </c>
      <c r="I2100" s="3" t="str" cm="1">
        <f t="array" ref="I2100">IFERROR(IF(ROW()-1&gt;COUNTA([1]!T_Printers[Printers])*COUNTA([1]!T_Resins[Resins]),"",_xlfn.IFS(ROUND(VLOOKUP(C2100,[1]!T_Resins[#Data],4,FALSE)/VLOOKUP(A2100,[1]!T_Printers[#Data],5,FALSE),1)&lt;=_xlfn.XLOOKUP(B2100,[1]Printers!L:L,[1]Printers!O:O,1,0,),ROUND(VLOOKUP(C2100,[1]!T_Resins[#Data],4,FALSE)/VLOOKUP(A2100,[1]!T_Printers[#Data],5,FALSE),1),ROUND(VLOOKUP(C2100,[1]!T_Resins[#Data],4,FALSE)/VLOOKUP(A2100,[1]!T_Printers[#Data],5,FALSE),1)&gt;_xlfn.XLOOKUP(B2100,[1]Printers!L:L,[1]Printers!O:O,1,0,),"")),"")</f>
        <v/>
      </c>
      <c r="J2100" t="str">
        <f>IFERROR(IF(ROUND(_xlfn.XLOOKUP([1]Parameters!B2100,[1]Printers!L:L,[1]Printers!Q:Q,,0)*I2100/10,0)*10&lt;_xlfn.XLOOKUP([1]Parameters!B2100,[1]Printers!L:L,[1]Printers!P:P,,0),ROUND(_xlfn.XLOOKUP([1]Parameters!B2100,[1]Printers!L:L,[1]Printers!Q:Q,,0)*I2100/10,0)*10,_xlfn.XLOOKUP([1]Parameters!B2100,[1]Printers!L:L,[1]Printers!P:P,,0)),"")</f>
        <v/>
      </c>
      <c r="K2100">
        <f>IF(SUM(E2100:J2100)&lt;&gt;0,VLOOKUP(A2100,[1]!T_Printers[#Data],10,FALSE)+VLOOKUP(C2100,[1]!T_Resins[#Data],10,FALSE),"")</f>
        <v>2</v>
      </c>
      <c r="L2100">
        <f>IF(SUM(E2100:J2100)&lt;&gt;0,VLOOKUP(A2100,[1]!T_Printers[#Data],11,FALSE),"")</f>
        <v>5</v>
      </c>
      <c r="M2100">
        <f>IF(SUM(E2100:J2100)&lt;&gt;0,VLOOKUP(C2100,[1]!T_Resins[#Data],8,FALSE),"")</f>
        <v>60</v>
      </c>
      <c r="N2100">
        <f>IF(_xlfn.XLOOKUP(B2100,[1]Printers!$L:$L,[1]Printers!$R:$R,0,0)&gt;0,[1]Parameters!M2100,IF(SUM(E2100:J2100)&lt;&gt;0,VLOOKUP(C2100,[1]!T_Resins[#Data],9,FALSE),""))</f>
        <v>60</v>
      </c>
      <c r="O2100" t="str">
        <f t="shared" si="32"/>
        <v>FlashForgeHunter</v>
      </c>
    </row>
    <row r="2101" spans="1:15" x14ac:dyDescent="0.25">
      <c r="A2101" t="str">
        <f t="array" ref="A2101">IF(ROW()-1&gt;COUNTA([1]!T_Printers[Printers])*COUNTA([1]!T_Resins[Resins]),"",INDEX([1]!T_Printers[Printers],INT((ROW()-2)/COUNTA([1]!T_Resins[Resins])+1)))</f>
        <v>FlashForge Hunter</v>
      </c>
      <c r="B2101" t="str">
        <f>_xlfn.XLOOKUP(A2101,[1]!T_Printers[Printers],[1]!T_Printers[Icon link],,0)</f>
        <v>FlashForgeHunter</v>
      </c>
      <c r="C2101" t="str">
        <f t="array" ref="C2101">IF(ROW()-1&gt;COUNTA([1]!T_Printers[Printers])*COUNTA([1]!T_Resins[Resins]),"",INDEX([1]!T_Resins[Resins],MOD(ROW()-2,COUNTA([1]!T_Resins[Resins]))+1))</f>
        <v>Industrial PP-Like</v>
      </c>
      <c r="D2101">
        <f>IF(SUM(E2101:J2101)&lt;&gt;0,IF(ROW()-1&gt;COUNTA([1]!T_Printers[Printers])*COUNTA([1]!T_Resins[Resins]),"",2),"")</f>
        <v>2</v>
      </c>
      <c r="E2101" cm="1">
        <f t="array" ref="E2101">IFERROR(IF(ROW()-1&gt;COUNTA([1]!T_Printers[Printers])*COUNTA([1]!T_Resins[Resins]),"",_xlfn.IFS(ROUND(VLOOKUP(C2101,[1]!T_Resins[#Data],2,FALSE)/VLOOKUP(A2101,[1]!T_Printers[#Data],5,FALSE),1)&lt;=_xlfn.XLOOKUP(B2101,[1]Printers!L:L,[1]Printers!O:O,1,0,),ROUND(VLOOKUP(C2101,[1]!T_Resins[#Data],2,FALSE)/VLOOKUP(A2101,[1]!T_Printers[#Data],5,FALSE),1),ROUND(VLOOKUP(C2101,[1]!T_Resins[#Data],2,FALSE)/VLOOKUP(A2101,[1]!T_Printers[#Data],5,FALSE),1)&gt;_xlfn.XLOOKUP(B2101,[1]Printers!L:L,[1]Printers!O:O,1,0,),10)),"Используйте слой 100 мкм")</f>
        <v>2.2999999999999998</v>
      </c>
      <c r="F2101">
        <f>IFERROR(IF(ROUND(_xlfn.XLOOKUP([1]Parameters!B2101,[1]Printers!L:L,[1]Printers!Q:Q,,0)*E2101/10,0)*10&lt;_xlfn.XLOOKUP([1]Parameters!B2101,[1]Printers!L:L,[1]Printers!P:P,,0),ROUND(_xlfn.XLOOKUP([1]Parameters!B2101,[1]Printers!L:L,[1]Printers!Q:Q,,0)*E2101/10,0)*10,_xlfn.XLOOKUP([1]Parameters!B2101,[1]Printers!L:L,[1]Printers!P:P,,0)),"")</f>
        <v>20</v>
      </c>
      <c r="G2101" cm="1">
        <f t="array" ref="G2101">IFERROR(IF(ROW()-1&gt;COUNTA([1]!T_Printers[Printers])*COUNTA([1]!T_Resins[Resins]),"",_xlfn.IFS(ROUND(VLOOKUP(C2101,[1]!T_Resins[#Data],3,FALSE)/VLOOKUP(A2101,[1]!T_Printers[#Data],5,FALSE),1)&lt;=_xlfn.XLOOKUP(B2101,[1]Printers!L:L,[1]Printers!O:O,1,0,),ROUND(VLOOKUP(C2101,[1]!T_Resins[#Data],3,FALSE)/VLOOKUP(A2101,[1]!T_Printers[#Data],5,FALSE),1),ROUND(VLOOKUP(C2101,[1]!T_Resins[#Data],3,FALSE)/VLOOKUP(A2101,[1]!T_Printers[#Data],5,FALSE),1)&gt;_xlfn.XLOOKUP(B2101,[1]Printers!L:L,[1]Printers!O:O,1,0,),10)),"")</f>
        <v>2.9</v>
      </c>
      <c r="H2101">
        <f>IFERROR(IF(ROUND(_xlfn.XLOOKUP([1]Parameters!B2101,[1]Printers!L:L,[1]Printers!Q:Q,,0)*G2101/10,0)*10&lt;_xlfn.XLOOKUP([1]Parameters!B2101,[1]Printers!L:L,[1]Printers!P:P,,0),ROUND(_xlfn.XLOOKUP([1]Parameters!B2101,[1]Printers!L:L,[1]Printers!Q:Q,,0)*G2101/10,0)*10,_xlfn.XLOOKUP([1]Parameters!B2101,[1]Printers!L:L,[1]Printers!P:P,,0)),"")</f>
        <v>30</v>
      </c>
      <c r="I2101" s="3" t="str" cm="1">
        <f t="array" ref="I2101">IFERROR(IF(ROW()-1&gt;COUNTA([1]!T_Printers[Printers])*COUNTA([1]!T_Resins[Resins]),"",_xlfn.IFS(ROUND(VLOOKUP(C2101,[1]!T_Resins[#Data],4,FALSE)/VLOOKUP(A2101,[1]!T_Printers[#Data],5,FALSE),1)&lt;=_xlfn.XLOOKUP(B2101,[1]Printers!L:L,[1]Printers!O:O,1,0,),ROUND(VLOOKUP(C2101,[1]!T_Resins[#Data],4,FALSE)/VLOOKUP(A2101,[1]!T_Printers[#Data],5,FALSE),1),ROUND(VLOOKUP(C2101,[1]!T_Resins[#Data],4,FALSE)/VLOOKUP(A2101,[1]!T_Printers[#Data],5,FALSE),1)&gt;_xlfn.XLOOKUP(B2101,[1]Printers!L:L,[1]Printers!O:O,1,0,),"")),"")</f>
        <v/>
      </c>
      <c r="J2101" t="str">
        <f>IFERROR(IF(ROUND(_xlfn.XLOOKUP([1]Parameters!B2101,[1]Printers!L:L,[1]Printers!Q:Q,,0)*I2101/10,0)*10&lt;_xlfn.XLOOKUP([1]Parameters!B2101,[1]Printers!L:L,[1]Printers!P:P,,0),ROUND(_xlfn.XLOOKUP([1]Parameters!B2101,[1]Printers!L:L,[1]Printers!Q:Q,,0)*I2101/10,0)*10,_xlfn.XLOOKUP([1]Parameters!B2101,[1]Printers!L:L,[1]Printers!P:P,,0)),"")</f>
        <v/>
      </c>
      <c r="K2101">
        <f>IF(SUM(E2101:J2101)&lt;&gt;0,VLOOKUP(A2101,[1]!T_Printers[#Data],10,FALSE)+VLOOKUP(C2101,[1]!T_Resins[#Data],10,FALSE),"")</f>
        <v>2</v>
      </c>
      <c r="L2101">
        <f>IF(SUM(E2101:J2101)&lt;&gt;0,VLOOKUP(A2101,[1]!T_Printers[#Data],11,FALSE),"")</f>
        <v>5</v>
      </c>
      <c r="M2101">
        <f>IF(SUM(E2101:J2101)&lt;&gt;0,VLOOKUP(C2101,[1]!T_Resins[#Data],8,FALSE),"")</f>
        <v>60</v>
      </c>
      <c r="N2101">
        <f>IF(_xlfn.XLOOKUP(B2101,[1]Printers!$L:$L,[1]Printers!$R:$R,0,0)&gt;0,[1]Parameters!M2101,IF(SUM(E2101:J2101)&lt;&gt;0,VLOOKUP(C2101,[1]!T_Resins[#Data],9,FALSE),""))</f>
        <v>60</v>
      </c>
      <c r="O2101" t="str">
        <f t="shared" si="32"/>
        <v>FlashForgeHunter</v>
      </c>
    </row>
    <row r="2102" spans="1:15" x14ac:dyDescent="0.25">
      <c r="A2102" t="str">
        <f t="array" ref="A2102">IF(ROW()-1&gt;COUNTA([1]!T_Printers[Printers])*COUNTA([1]!T_Resins[Resins]),"",INDEX([1]!T_Printers[Printers],INT((ROW()-2)/COUNTA([1]!T_Resins[Resins])+1)))</f>
        <v>FlashForge Hunter</v>
      </c>
      <c r="B2102" t="str">
        <f>_xlfn.XLOOKUP(A2102,[1]!T_Printers[Printers],[1]!T_Printers[Icon link],,0)</f>
        <v>FlashForgeHunter</v>
      </c>
      <c r="C2102" t="str">
        <f t="array" ref="C2102">IF(ROW()-1&gt;COUNTA([1]!T_Printers[Printers])*COUNTA([1]!T_Resins[Resins]),"",INDEX([1]!T_Resins[Resins],MOD(ROW()-2,COUNTA([1]!T_Resins[Resins]))+1))</f>
        <v>Industrial Rigid Black</v>
      </c>
      <c r="D2102">
        <f>IF(SUM(E2102:J2102)&lt;&gt;0,IF(ROW()-1&gt;COUNTA([1]!T_Printers[Printers])*COUNTA([1]!T_Resins[Resins]),"",2),"")</f>
        <v>2</v>
      </c>
      <c r="E2102" cm="1">
        <f t="array" ref="E2102">IFERROR(IF(ROW()-1&gt;COUNTA([1]!T_Printers[Printers])*COUNTA([1]!T_Resins[Resins]),"",_xlfn.IFS(ROUND(VLOOKUP(C2102,[1]!T_Resins[#Data],2,FALSE)/VLOOKUP(A2102,[1]!T_Printers[#Data],5,FALSE),1)&lt;=_xlfn.XLOOKUP(B2102,[1]Printers!L:L,[1]Printers!O:O,1,0,),ROUND(VLOOKUP(C2102,[1]!T_Resins[#Data],2,FALSE)/VLOOKUP(A2102,[1]!T_Printers[#Data],5,FALSE),1),ROUND(VLOOKUP(C2102,[1]!T_Resins[#Data],2,FALSE)/VLOOKUP(A2102,[1]!T_Printers[#Data],5,FALSE),1)&gt;_xlfn.XLOOKUP(B2102,[1]Printers!L:L,[1]Printers!O:O,1,0,),10)),"Используйте слой 100 мкм")</f>
        <v>2.1</v>
      </c>
      <c r="F2102">
        <f>IFERROR(IF(ROUND(_xlfn.XLOOKUP([1]Parameters!B2102,[1]Printers!L:L,[1]Printers!Q:Q,,0)*E2102/10,0)*10&lt;_xlfn.XLOOKUP([1]Parameters!B2102,[1]Printers!L:L,[1]Printers!P:P,,0),ROUND(_xlfn.XLOOKUP([1]Parameters!B2102,[1]Printers!L:L,[1]Printers!Q:Q,,0)*E2102/10,0)*10,_xlfn.XLOOKUP([1]Parameters!B2102,[1]Printers!L:L,[1]Printers!P:P,,0)),"")</f>
        <v>20</v>
      </c>
      <c r="G2102" cm="1">
        <f t="array" ref="G2102">IFERROR(IF(ROW()-1&gt;COUNTA([1]!T_Printers[Printers])*COUNTA([1]!T_Resins[Resins]),"",_xlfn.IFS(ROUND(VLOOKUP(C2102,[1]!T_Resins[#Data],3,FALSE)/VLOOKUP(A2102,[1]!T_Printers[#Data],5,FALSE),1)&lt;=_xlfn.XLOOKUP(B2102,[1]Printers!L:L,[1]Printers!O:O,1,0,),ROUND(VLOOKUP(C2102,[1]!T_Resins[#Data],3,FALSE)/VLOOKUP(A2102,[1]!T_Printers[#Data],5,FALSE),1),ROUND(VLOOKUP(C2102,[1]!T_Resins[#Data],3,FALSE)/VLOOKUP(A2102,[1]!T_Printers[#Data],5,FALSE),1)&gt;_xlfn.XLOOKUP(B2102,[1]Printers!L:L,[1]Printers!O:O,1,0,),10)),"")</f>
        <v>2.8</v>
      </c>
      <c r="H2102">
        <f>IFERROR(IF(ROUND(_xlfn.XLOOKUP([1]Parameters!B2102,[1]Printers!L:L,[1]Printers!Q:Q,,0)*G2102/10,0)*10&lt;_xlfn.XLOOKUP([1]Parameters!B2102,[1]Printers!L:L,[1]Printers!P:P,,0),ROUND(_xlfn.XLOOKUP([1]Parameters!B2102,[1]Printers!L:L,[1]Printers!Q:Q,,0)*G2102/10,0)*10,_xlfn.XLOOKUP([1]Parameters!B2102,[1]Printers!L:L,[1]Printers!P:P,,0)),"")</f>
        <v>30</v>
      </c>
      <c r="I2102" s="3" t="str" cm="1">
        <f t="array" ref="I2102">IFERROR(IF(ROW()-1&gt;COUNTA([1]!T_Printers[Printers])*COUNTA([1]!T_Resins[Resins]),"",_xlfn.IFS(ROUND(VLOOKUP(C2102,[1]!T_Resins[#Data],4,FALSE)/VLOOKUP(A2102,[1]!T_Printers[#Data],5,FALSE),1)&lt;=_xlfn.XLOOKUP(B2102,[1]Printers!L:L,[1]Printers!O:O,1,0,),ROUND(VLOOKUP(C2102,[1]!T_Resins[#Data],4,FALSE)/VLOOKUP(A2102,[1]!T_Printers[#Data],5,FALSE),1),ROUND(VLOOKUP(C2102,[1]!T_Resins[#Data],4,FALSE)/VLOOKUP(A2102,[1]!T_Printers[#Data],5,FALSE),1)&gt;_xlfn.XLOOKUP(B2102,[1]Printers!L:L,[1]Printers!O:O,1,0,),"")),"")</f>
        <v/>
      </c>
      <c r="J2102" t="str">
        <f>IFERROR(IF(ROUND(_xlfn.XLOOKUP([1]Parameters!B2102,[1]Printers!L:L,[1]Printers!Q:Q,,0)*I2102/10,0)*10&lt;_xlfn.XLOOKUP([1]Parameters!B2102,[1]Printers!L:L,[1]Printers!P:P,,0),ROUND(_xlfn.XLOOKUP([1]Parameters!B2102,[1]Printers!L:L,[1]Printers!Q:Q,,0)*I2102/10,0)*10,_xlfn.XLOOKUP([1]Parameters!B2102,[1]Printers!L:L,[1]Printers!P:P,,0)),"")</f>
        <v/>
      </c>
      <c r="K2102">
        <f>IF(SUM(E2102:J2102)&lt;&gt;0,VLOOKUP(A2102,[1]!T_Printers[#Data],10,FALSE)+VLOOKUP(C2102,[1]!T_Resins[#Data],10,FALSE),"")</f>
        <v>2</v>
      </c>
      <c r="L2102">
        <f>IF(SUM(E2102:J2102)&lt;&gt;0,VLOOKUP(A2102,[1]!T_Printers[#Data],11,FALSE),"")</f>
        <v>5</v>
      </c>
      <c r="M2102">
        <f>IF(SUM(E2102:J2102)&lt;&gt;0,VLOOKUP(C2102,[1]!T_Resins[#Data],8,FALSE),"")</f>
        <v>120</v>
      </c>
      <c r="N2102">
        <f>IF(_xlfn.XLOOKUP(B2102,[1]Printers!$L:$L,[1]Printers!$R:$R,0,0)&gt;0,[1]Parameters!M2102,IF(SUM(E2102:J2102)&lt;&gt;0,VLOOKUP(C2102,[1]!T_Resins[#Data],9,FALSE),""))</f>
        <v>180</v>
      </c>
      <c r="O2102" t="str">
        <f t="shared" si="32"/>
        <v>FlashForgeHunter</v>
      </c>
    </row>
    <row r="2103" spans="1:15" x14ac:dyDescent="0.25">
      <c r="A2103" t="str">
        <f t="array" ref="A2103">IF(ROW()-1&gt;COUNTA([1]!T_Printers[Printers])*COUNTA([1]!T_Resins[Resins]),"",INDEX([1]!T_Printers[Printers],INT((ROW()-2)/COUNTA([1]!T_Resins[Resins])+1)))</f>
        <v>FlashForge Hunter</v>
      </c>
      <c r="B2103" t="str">
        <f>_xlfn.XLOOKUP(A2103,[1]!T_Printers[Printers],[1]!T_Printers[Icon link],,0)</f>
        <v>FlashForgeHunter</v>
      </c>
      <c r="C2103" t="str">
        <f t="array" ref="C2103">IF(ROW()-1&gt;COUNTA([1]!T_Printers[Printers])*COUNTA([1]!T_Resins[Resins]),"",INDEX([1]!T_Resins[Resins],MOD(ROW()-2,COUNTA([1]!T_Resins[Resins]))+1))</f>
        <v>Industrial Rigid Clear</v>
      </c>
      <c r="D2103">
        <f>IF(SUM(E2103:J2103)&lt;&gt;0,IF(ROW()-1&gt;COUNTA([1]!T_Printers[Printers])*COUNTA([1]!T_Resins[Resins]),"",2),"")</f>
        <v>2</v>
      </c>
      <c r="E2103" cm="1">
        <f t="array" ref="E2103">IFERROR(IF(ROW()-1&gt;COUNTA([1]!T_Printers[Printers])*COUNTA([1]!T_Resins[Resins]),"",_xlfn.IFS(ROUND(VLOOKUP(C2103,[1]!T_Resins[#Data],2,FALSE)/VLOOKUP(A2103,[1]!T_Printers[#Data],5,FALSE),1)&lt;=_xlfn.XLOOKUP(B2103,[1]Printers!L:L,[1]Printers!O:O,1,0,),ROUND(VLOOKUP(C2103,[1]!T_Resins[#Data],2,FALSE)/VLOOKUP(A2103,[1]!T_Printers[#Data],5,FALSE),1),ROUND(VLOOKUP(C2103,[1]!T_Resins[#Data],2,FALSE)/VLOOKUP(A2103,[1]!T_Printers[#Data],5,FALSE),1)&gt;_xlfn.XLOOKUP(B2103,[1]Printers!L:L,[1]Printers!O:O,1,0,),10)),"Используйте слой 100 мкм")</f>
        <v>2.2999999999999998</v>
      </c>
      <c r="F2103">
        <f>IFERROR(IF(ROUND(_xlfn.XLOOKUP([1]Parameters!B2103,[1]Printers!L:L,[1]Printers!Q:Q,,0)*E2103/10,0)*10&lt;_xlfn.XLOOKUP([1]Parameters!B2103,[1]Printers!L:L,[1]Printers!P:P,,0),ROUND(_xlfn.XLOOKUP([1]Parameters!B2103,[1]Printers!L:L,[1]Printers!Q:Q,,0)*E2103/10,0)*10,_xlfn.XLOOKUP([1]Parameters!B2103,[1]Printers!L:L,[1]Printers!P:P,,0)),"")</f>
        <v>20</v>
      </c>
      <c r="G2103" cm="1">
        <f t="array" ref="G2103">IFERROR(IF(ROW()-1&gt;COUNTA([1]!T_Printers[Printers])*COUNTA([1]!T_Resins[Resins]),"",_xlfn.IFS(ROUND(VLOOKUP(C2103,[1]!T_Resins[#Data],3,FALSE)/VLOOKUP(A2103,[1]!T_Printers[#Data],5,FALSE),1)&lt;=_xlfn.XLOOKUP(B2103,[1]Printers!L:L,[1]Printers!O:O,1,0,),ROUND(VLOOKUP(C2103,[1]!T_Resins[#Data],3,FALSE)/VLOOKUP(A2103,[1]!T_Printers[#Data],5,FALSE),1),ROUND(VLOOKUP(C2103,[1]!T_Resins[#Data],3,FALSE)/VLOOKUP(A2103,[1]!T_Printers[#Data],5,FALSE),1)&gt;_xlfn.XLOOKUP(B2103,[1]Printers!L:L,[1]Printers!O:O,1,0,),10)),"")</f>
        <v>3</v>
      </c>
      <c r="H2103">
        <f>IFERROR(IF(ROUND(_xlfn.XLOOKUP([1]Parameters!B2103,[1]Printers!L:L,[1]Printers!Q:Q,,0)*G2103/10,0)*10&lt;_xlfn.XLOOKUP([1]Parameters!B2103,[1]Printers!L:L,[1]Printers!P:P,,0),ROUND(_xlfn.XLOOKUP([1]Parameters!B2103,[1]Printers!L:L,[1]Printers!Q:Q,,0)*G2103/10,0)*10,_xlfn.XLOOKUP([1]Parameters!B2103,[1]Printers!L:L,[1]Printers!P:P,,0)),"")</f>
        <v>30</v>
      </c>
      <c r="I2103" s="3" t="str" cm="1">
        <f t="array" ref="I2103">IFERROR(IF(ROW()-1&gt;COUNTA([1]!T_Printers[Printers])*COUNTA([1]!T_Resins[Resins]),"",_xlfn.IFS(ROUND(VLOOKUP(C2103,[1]!T_Resins[#Data],4,FALSE)/VLOOKUP(A2103,[1]!T_Printers[#Data],5,FALSE),1)&lt;=_xlfn.XLOOKUP(B2103,[1]Printers!L:L,[1]Printers!O:O,1,0,),ROUND(VLOOKUP(C2103,[1]!T_Resins[#Data],4,FALSE)/VLOOKUP(A2103,[1]!T_Printers[#Data],5,FALSE),1),ROUND(VLOOKUP(C2103,[1]!T_Resins[#Data],4,FALSE)/VLOOKUP(A2103,[1]!T_Printers[#Data],5,FALSE),1)&gt;_xlfn.XLOOKUP(B2103,[1]Printers!L:L,[1]Printers!O:O,1,0,),"")),"")</f>
        <v/>
      </c>
      <c r="J2103" t="str">
        <f>IFERROR(IF(ROUND(_xlfn.XLOOKUP([1]Parameters!B2103,[1]Printers!L:L,[1]Printers!Q:Q,,0)*I2103/10,0)*10&lt;_xlfn.XLOOKUP([1]Parameters!B2103,[1]Printers!L:L,[1]Printers!P:P,,0),ROUND(_xlfn.XLOOKUP([1]Parameters!B2103,[1]Printers!L:L,[1]Printers!Q:Q,,0)*I2103/10,0)*10,_xlfn.XLOOKUP([1]Parameters!B2103,[1]Printers!L:L,[1]Printers!P:P,,0)),"")</f>
        <v/>
      </c>
      <c r="K2103">
        <f>IF(SUM(E2103:J2103)&lt;&gt;0,VLOOKUP(A2103,[1]!T_Printers[#Data],10,FALSE)+VLOOKUP(C2103,[1]!T_Resins[#Data],10,FALSE),"")</f>
        <v>2</v>
      </c>
      <c r="L2103">
        <f>IF(SUM(E2103:J2103)&lt;&gt;0,VLOOKUP(A2103,[1]!T_Printers[#Data],11,FALSE),"")</f>
        <v>5</v>
      </c>
      <c r="M2103">
        <f>IF(SUM(E2103:J2103)&lt;&gt;0,VLOOKUP(C2103,[1]!T_Resins[#Data],8,FALSE),"")</f>
        <v>120</v>
      </c>
      <c r="N2103">
        <f>IF(_xlfn.XLOOKUP(B2103,[1]Printers!$L:$L,[1]Printers!$R:$R,0,0)&gt;0,[1]Parameters!M2103,IF(SUM(E2103:J2103)&lt;&gt;0,VLOOKUP(C2103,[1]!T_Resins[#Data],9,FALSE),""))</f>
        <v>180</v>
      </c>
      <c r="O2103" t="str">
        <f t="shared" si="32"/>
        <v>FlashForgeHunter</v>
      </c>
    </row>
    <row r="2104" spans="1:15" x14ac:dyDescent="0.25">
      <c r="A2104" t="str">
        <f t="array" ref="A2104">IF(ROW()-1&gt;COUNTA([1]!T_Printers[Printers])*COUNTA([1]!T_Resins[Resins]),"",INDEX([1]!T_Printers[Printers],INT((ROW()-2)/COUNTA([1]!T_Resins[Resins])+1)))</f>
        <v>FlashForge Hunter</v>
      </c>
      <c r="B2104" t="str">
        <f>_xlfn.XLOOKUP(A2104,[1]!T_Printers[Printers],[1]!T_Printers[Icon link],,0)</f>
        <v>FlashForgeHunter</v>
      </c>
      <c r="C2104" t="str">
        <f t="array" ref="C2104">IF(ROW()-1&gt;COUNTA([1]!T_Printers[Printers])*COUNTA([1]!T_Resins[Resins]),"",INDEX([1]!T_Resins[Resins],MOD(ROW()-2,COUNTA([1]!T_Resins[Resins]))+1))</f>
        <v>Tough Black</v>
      </c>
      <c r="D2104">
        <f>IF(SUM(E2104:J2104)&lt;&gt;0,IF(ROW()-1&gt;COUNTA([1]!T_Printers[Printers])*COUNTA([1]!T_Resins[Resins]),"",2),"")</f>
        <v>2</v>
      </c>
      <c r="E2104" cm="1">
        <f t="array" ref="E2104">IFERROR(IF(ROW()-1&gt;COUNTA([1]!T_Printers[Printers])*COUNTA([1]!T_Resins[Resins]),"",_xlfn.IFS(ROUND(VLOOKUP(C2104,[1]!T_Resins[#Data],2,FALSE)/VLOOKUP(A2104,[1]!T_Printers[#Data],5,FALSE),1)&lt;=_xlfn.XLOOKUP(B2104,[1]Printers!L:L,[1]Printers!O:O,1,0,),ROUND(VLOOKUP(C2104,[1]!T_Resins[#Data],2,FALSE)/VLOOKUP(A2104,[1]!T_Printers[#Data],5,FALSE),1),ROUND(VLOOKUP(C2104,[1]!T_Resins[#Data],2,FALSE)/VLOOKUP(A2104,[1]!T_Printers[#Data],5,FALSE),1)&gt;_xlfn.XLOOKUP(B2104,[1]Printers!L:L,[1]Printers!O:O,1,0,),10)),"Используйте слой 100 мкм")</f>
        <v>1.1000000000000001</v>
      </c>
      <c r="F2104">
        <f>IFERROR(IF(ROUND(_xlfn.XLOOKUP([1]Parameters!B2104,[1]Printers!L:L,[1]Printers!Q:Q,,0)*E2104/10,0)*10&lt;_xlfn.XLOOKUP([1]Parameters!B2104,[1]Printers!L:L,[1]Printers!P:P,,0),ROUND(_xlfn.XLOOKUP([1]Parameters!B2104,[1]Printers!L:L,[1]Printers!Q:Q,,0)*E2104/10,0)*10,_xlfn.XLOOKUP([1]Parameters!B2104,[1]Printers!L:L,[1]Printers!P:P,,0)),"")</f>
        <v>10</v>
      </c>
      <c r="G2104" cm="1">
        <f t="array" ref="G2104">IFERROR(IF(ROW()-1&gt;COUNTA([1]!T_Printers[Printers])*COUNTA([1]!T_Resins[Resins]),"",_xlfn.IFS(ROUND(VLOOKUP(C2104,[1]!T_Resins[#Data],3,FALSE)/VLOOKUP(A2104,[1]!T_Printers[#Data],5,FALSE),1)&lt;=_xlfn.XLOOKUP(B2104,[1]Printers!L:L,[1]Printers!O:O,1,0,),ROUND(VLOOKUP(C2104,[1]!T_Resins[#Data],3,FALSE)/VLOOKUP(A2104,[1]!T_Printers[#Data],5,FALSE),1),ROUND(VLOOKUP(C2104,[1]!T_Resins[#Data],3,FALSE)/VLOOKUP(A2104,[1]!T_Printers[#Data],5,FALSE),1)&gt;_xlfn.XLOOKUP(B2104,[1]Printers!L:L,[1]Printers!O:O,1,0,),10)),"")</f>
        <v>1.3</v>
      </c>
      <c r="H2104">
        <f>IFERROR(IF(ROUND(_xlfn.XLOOKUP([1]Parameters!B2104,[1]Printers!L:L,[1]Printers!Q:Q,,0)*G2104/10,0)*10&lt;_xlfn.XLOOKUP([1]Parameters!B2104,[1]Printers!L:L,[1]Printers!P:P,,0),ROUND(_xlfn.XLOOKUP([1]Parameters!B2104,[1]Printers!L:L,[1]Printers!Q:Q,,0)*G2104/10,0)*10,_xlfn.XLOOKUP([1]Parameters!B2104,[1]Printers!L:L,[1]Printers!P:P,,0)),"")</f>
        <v>10</v>
      </c>
      <c r="I2104" s="3" t="str" cm="1">
        <f t="array" ref="I2104">IFERROR(IF(ROW()-1&gt;COUNTA([1]!T_Printers[Printers])*COUNTA([1]!T_Resins[Resins]),"",_xlfn.IFS(ROUND(VLOOKUP(C2104,[1]!T_Resins[#Data],4,FALSE)/VLOOKUP(A2104,[1]!T_Printers[#Data],5,FALSE),1)&lt;=_xlfn.XLOOKUP(B2104,[1]Printers!L:L,[1]Printers!O:O,1,0,),ROUND(VLOOKUP(C2104,[1]!T_Resins[#Data],4,FALSE)/VLOOKUP(A2104,[1]!T_Printers[#Data],5,FALSE),1),ROUND(VLOOKUP(C2104,[1]!T_Resins[#Data],4,FALSE)/VLOOKUP(A2104,[1]!T_Printers[#Data],5,FALSE),1)&gt;_xlfn.XLOOKUP(B2104,[1]Printers!L:L,[1]Printers!O:O,1,0,),"")),"")</f>
        <v/>
      </c>
      <c r="J2104" t="str">
        <f>IFERROR(IF(ROUND(_xlfn.XLOOKUP([1]Parameters!B2104,[1]Printers!L:L,[1]Printers!Q:Q,,0)*I2104/10,0)*10&lt;_xlfn.XLOOKUP([1]Parameters!B2104,[1]Printers!L:L,[1]Printers!P:P,,0),ROUND(_xlfn.XLOOKUP([1]Parameters!B2104,[1]Printers!L:L,[1]Printers!Q:Q,,0)*I2104/10,0)*10,_xlfn.XLOOKUP([1]Parameters!B2104,[1]Printers!L:L,[1]Printers!P:P,,0)),"")</f>
        <v/>
      </c>
      <c r="K2104">
        <f>IF(SUM(E2104:J2104)&lt;&gt;0,VLOOKUP(A2104,[1]!T_Printers[#Data],10,FALSE)+VLOOKUP(C2104,[1]!T_Resins[#Data],10,FALSE),"")</f>
        <v>2</v>
      </c>
      <c r="L2104">
        <f>IF(SUM(E2104:J2104)&lt;&gt;0,VLOOKUP(A2104,[1]!T_Printers[#Data],11,FALSE),"")</f>
        <v>5</v>
      </c>
      <c r="M2104">
        <f>IF(SUM(E2104:J2104)&lt;&gt;0,VLOOKUP(C2104,[1]!T_Resins[#Data],8,FALSE),"")</f>
        <v>120</v>
      </c>
      <c r="N2104">
        <f>IF(_xlfn.XLOOKUP(B2104,[1]Printers!$L:$L,[1]Printers!$R:$R,0,0)&gt;0,[1]Parameters!M2104,IF(SUM(E2104:J2104)&lt;&gt;0,VLOOKUP(C2104,[1]!T_Resins[#Data],9,FALSE),""))</f>
        <v>180</v>
      </c>
      <c r="O2104" t="str">
        <f t="shared" si="32"/>
        <v>FlashForgeHunter</v>
      </c>
    </row>
    <row r="2105" spans="1:15" x14ac:dyDescent="0.25">
      <c r="A2105" t="str">
        <f t="array" ref="A2105">IF(ROW()-1&gt;COUNTA([1]!T_Printers[Printers])*COUNTA([1]!T_Resins[Resins]),"",INDEX([1]!T_Printers[Printers],INT((ROW()-2)/COUNTA([1]!T_Resins[Resins])+1)))</f>
        <v>FlashForge Hunter</v>
      </c>
      <c r="B2105" t="str">
        <f>_xlfn.XLOOKUP(A2105,[1]!T_Printers[Printers],[1]!T_Printers[Icon link],,0)</f>
        <v>FlashForgeHunter</v>
      </c>
      <c r="C2105" t="str">
        <f t="array" ref="C2105">IF(ROW()-1&gt;COUNTA([1]!T_Printers[Printers])*COUNTA([1]!T_Resins[Resins]),"",INDEX([1]!T_Resins[Resins],MOD(ROW()-2,COUNTA([1]!T_Resins[Resins]))+1))</f>
        <v>Tough Grey</v>
      </c>
      <c r="D2105">
        <f>IF(SUM(E2105:J2105)&lt;&gt;0,IF(ROW()-1&gt;COUNTA([1]!T_Printers[Printers])*COUNTA([1]!T_Resins[Resins]),"",2),"")</f>
        <v>2</v>
      </c>
      <c r="E2105" cm="1">
        <f t="array" ref="E2105">IFERROR(IF(ROW()-1&gt;COUNTA([1]!T_Printers[Printers])*COUNTA([1]!T_Resins[Resins]),"",_xlfn.IFS(ROUND(VLOOKUP(C2105,[1]!T_Resins[#Data],2,FALSE)/VLOOKUP(A2105,[1]!T_Printers[#Data],5,FALSE),1)&lt;=_xlfn.XLOOKUP(B2105,[1]Printers!L:L,[1]Printers!O:O,1,0,),ROUND(VLOOKUP(C2105,[1]!T_Resins[#Data],2,FALSE)/VLOOKUP(A2105,[1]!T_Printers[#Data],5,FALSE),1),ROUND(VLOOKUP(C2105,[1]!T_Resins[#Data],2,FALSE)/VLOOKUP(A2105,[1]!T_Printers[#Data],5,FALSE),1)&gt;_xlfn.XLOOKUP(B2105,[1]Printers!L:L,[1]Printers!O:O,1,0,),10)),"Используйте слой 100 мкм")</f>
        <v>1.1000000000000001</v>
      </c>
      <c r="F2105">
        <f>IFERROR(IF(ROUND(_xlfn.XLOOKUP([1]Parameters!B2105,[1]Printers!L:L,[1]Printers!Q:Q,,0)*E2105/10,0)*10&lt;_xlfn.XLOOKUP([1]Parameters!B2105,[1]Printers!L:L,[1]Printers!P:P,,0),ROUND(_xlfn.XLOOKUP([1]Parameters!B2105,[1]Printers!L:L,[1]Printers!Q:Q,,0)*E2105/10,0)*10,_xlfn.XLOOKUP([1]Parameters!B2105,[1]Printers!L:L,[1]Printers!P:P,,0)),"")</f>
        <v>10</v>
      </c>
      <c r="G2105" cm="1">
        <f t="array" ref="G2105">IFERROR(IF(ROW()-1&gt;COUNTA([1]!T_Printers[Printers])*COUNTA([1]!T_Resins[Resins]),"",_xlfn.IFS(ROUND(VLOOKUP(C2105,[1]!T_Resins[#Data],3,FALSE)/VLOOKUP(A2105,[1]!T_Printers[#Data],5,FALSE),1)&lt;=_xlfn.XLOOKUP(B2105,[1]Printers!L:L,[1]Printers!O:O,1,0,),ROUND(VLOOKUP(C2105,[1]!T_Resins[#Data],3,FALSE)/VLOOKUP(A2105,[1]!T_Printers[#Data],5,FALSE),1),ROUND(VLOOKUP(C2105,[1]!T_Resins[#Data],3,FALSE)/VLOOKUP(A2105,[1]!T_Printers[#Data],5,FALSE),1)&gt;_xlfn.XLOOKUP(B2105,[1]Printers!L:L,[1]Printers!O:O,1,0,),10)),"")</f>
        <v>1.3</v>
      </c>
      <c r="H2105">
        <f>IFERROR(IF(ROUND(_xlfn.XLOOKUP([1]Parameters!B2105,[1]Printers!L:L,[1]Printers!Q:Q,,0)*G2105/10,0)*10&lt;_xlfn.XLOOKUP([1]Parameters!B2105,[1]Printers!L:L,[1]Printers!P:P,,0),ROUND(_xlfn.XLOOKUP([1]Parameters!B2105,[1]Printers!L:L,[1]Printers!Q:Q,,0)*G2105/10,0)*10,_xlfn.XLOOKUP([1]Parameters!B2105,[1]Printers!L:L,[1]Printers!P:P,,0)),"")</f>
        <v>10</v>
      </c>
      <c r="I2105" s="3" t="str" cm="1">
        <f t="array" ref="I2105">IFERROR(IF(ROW()-1&gt;COUNTA([1]!T_Printers[Printers])*COUNTA([1]!T_Resins[Resins]),"",_xlfn.IFS(ROUND(VLOOKUP(C2105,[1]!T_Resins[#Data],4,FALSE)/VLOOKUP(A2105,[1]!T_Printers[#Data],5,FALSE),1)&lt;=_xlfn.XLOOKUP(B2105,[1]Printers!L:L,[1]Printers!O:O,1,0,),ROUND(VLOOKUP(C2105,[1]!T_Resins[#Data],4,FALSE)/VLOOKUP(A2105,[1]!T_Printers[#Data],5,FALSE),1),ROUND(VLOOKUP(C2105,[1]!T_Resins[#Data],4,FALSE)/VLOOKUP(A2105,[1]!T_Printers[#Data],5,FALSE),1)&gt;_xlfn.XLOOKUP(B2105,[1]Printers!L:L,[1]Printers!O:O,1,0,),"")),"")</f>
        <v/>
      </c>
      <c r="J2105" t="str">
        <f>IFERROR(IF(ROUND(_xlfn.XLOOKUP([1]Parameters!B2105,[1]Printers!L:L,[1]Printers!Q:Q,,0)*I2105/10,0)*10&lt;_xlfn.XLOOKUP([1]Parameters!B2105,[1]Printers!L:L,[1]Printers!P:P,,0),ROUND(_xlfn.XLOOKUP([1]Parameters!B2105,[1]Printers!L:L,[1]Printers!Q:Q,,0)*I2105/10,0)*10,_xlfn.XLOOKUP([1]Parameters!B2105,[1]Printers!L:L,[1]Printers!P:P,,0)),"")</f>
        <v/>
      </c>
      <c r="K2105">
        <f>IF(SUM(E2105:J2105)&lt;&gt;0,VLOOKUP(A2105,[1]!T_Printers[#Data],10,FALSE)+VLOOKUP(C2105,[1]!T_Resins[#Data],10,FALSE),"")</f>
        <v>2</v>
      </c>
      <c r="L2105">
        <f>IF(SUM(E2105:J2105)&lt;&gt;0,VLOOKUP(A2105,[1]!T_Printers[#Data],11,FALSE),"")</f>
        <v>5</v>
      </c>
      <c r="M2105">
        <f>IF(SUM(E2105:J2105)&lt;&gt;0,VLOOKUP(C2105,[1]!T_Resins[#Data],8,FALSE),"")</f>
        <v>120</v>
      </c>
      <c r="N2105">
        <f>IF(_xlfn.XLOOKUP(B2105,[1]Printers!$L:$L,[1]Printers!$R:$R,0,0)&gt;0,[1]Parameters!M2105,IF(SUM(E2105:J2105)&lt;&gt;0,VLOOKUP(C2105,[1]!T_Resins[#Data],9,FALSE),""))</f>
        <v>180</v>
      </c>
      <c r="O2105" t="str">
        <f t="shared" si="32"/>
        <v>FlashForgeHunter</v>
      </c>
    </row>
    <row r="2106" spans="1:15" x14ac:dyDescent="0.25">
      <c r="A2106" t="str">
        <f t="array" ref="A2106">IF(ROW()-1&gt;COUNTA([1]!T_Printers[Printers])*COUNTA([1]!T_Resins[Resins]),"",INDEX([1]!T_Printers[Printers],INT((ROW()-2)/COUNTA([1]!T_Resins[Resins])+1)))</f>
        <v>FlashForge Hunter</v>
      </c>
      <c r="B2106" t="str">
        <f>_xlfn.XLOOKUP(A2106,[1]!T_Printers[Printers],[1]!T_Printers[Icon link],,0)</f>
        <v>FlashForgeHunter</v>
      </c>
      <c r="C2106" t="str">
        <f t="array" ref="C2106">IF(ROW()-1&gt;COUNTA([1]!T_Printers[Printers])*COUNTA([1]!T_Resins[Resins]),"",INDEX([1]!T_Resins[Resins],MOD(ROW()-2,COUNTA([1]!T_Resins[Resins]))+1))</f>
        <v>Tough White</v>
      </c>
      <c r="D2106">
        <f>IF(SUM(E2106:J2106)&lt;&gt;0,IF(ROW()-1&gt;COUNTA([1]!T_Printers[Printers])*COUNTA([1]!T_Resins[Resins]),"",2),"")</f>
        <v>2</v>
      </c>
      <c r="E2106" cm="1">
        <f t="array" ref="E2106">IFERROR(IF(ROW()-1&gt;COUNTA([1]!T_Printers[Printers])*COUNTA([1]!T_Resins[Resins]),"",_xlfn.IFS(ROUND(VLOOKUP(C2106,[1]!T_Resins[#Data],2,FALSE)/VLOOKUP(A2106,[1]!T_Printers[#Data],5,FALSE),1)&lt;=_xlfn.XLOOKUP(B2106,[1]Printers!L:L,[1]Printers!O:O,1,0,),ROUND(VLOOKUP(C2106,[1]!T_Resins[#Data],2,FALSE)/VLOOKUP(A2106,[1]!T_Printers[#Data],5,FALSE),1),ROUND(VLOOKUP(C2106,[1]!T_Resins[#Data],2,FALSE)/VLOOKUP(A2106,[1]!T_Printers[#Data],5,FALSE),1)&gt;_xlfn.XLOOKUP(B2106,[1]Printers!L:L,[1]Printers!O:O,1,0,),10)),"Используйте слой 100 мкм")</f>
        <v>1.1000000000000001</v>
      </c>
      <c r="F2106">
        <f>IFERROR(IF(ROUND(_xlfn.XLOOKUP([1]Parameters!B2106,[1]Printers!L:L,[1]Printers!Q:Q,,0)*E2106/10,0)*10&lt;_xlfn.XLOOKUP([1]Parameters!B2106,[1]Printers!L:L,[1]Printers!P:P,,0),ROUND(_xlfn.XLOOKUP([1]Parameters!B2106,[1]Printers!L:L,[1]Printers!Q:Q,,0)*E2106/10,0)*10,_xlfn.XLOOKUP([1]Parameters!B2106,[1]Printers!L:L,[1]Printers!P:P,,0)),"")</f>
        <v>10</v>
      </c>
      <c r="G2106" cm="1">
        <f t="array" ref="G2106">IFERROR(IF(ROW()-1&gt;COUNTA([1]!T_Printers[Printers])*COUNTA([1]!T_Resins[Resins]),"",_xlfn.IFS(ROUND(VLOOKUP(C2106,[1]!T_Resins[#Data],3,FALSE)/VLOOKUP(A2106,[1]!T_Printers[#Data],5,FALSE),1)&lt;=_xlfn.XLOOKUP(B2106,[1]Printers!L:L,[1]Printers!O:O,1,0,),ROUND(VLOOKUP(C2106,[1]!T_Resins[#Data],3,FALSE)/VLOOKUP(A2106,[1]!T_Printers[#Data],5,FALSE),1),ROUND(VLOOKUP(C2106,[1]!T_Resins[#Data],3,FALSE)/VLOOKUP(A2106,[1]!T_Printers[#Data],5,FALSE),1)&gt;_xlfn.XLOOKUP(B2106,[1]Printers!L:L,[1]Printers!O:O,1,0,),10)),"")</f>
        <v>1.3</v>
      </c>
      <c r="H2106">
        <f>IFERROR(IF(ROUND(_xlfn.XLOOKUP([1]Parameters!B2106,[1]Printers!L:L,[1]Printers!Q:Q,,0)*G2106/10,0)*10&lt;_xlfn.XLOOKUP([1]Parameters!B2106,[1]Printers!L:L,[1]Printers!P:P,,0),ROUND(_xlfn.XLOOKUP([1]Parameters!B2106,[1]Printers!L:L,[1]Printers!Q:Q,,0)*G2106/10,0)*10,_xlfn.XLOOKUP([1]Parameters!B2106,[1]Printers!L:L,[1]Printers!P:P,,0)),"")</f>
        <v>10</v>
      </c>
      <c r="I2106" s="3" t="str" cm="1">
        <f t="array" ref="I2106">IFERROR(IF(ROW()-1&gt;COUNTA([1]!T_Printers[Printers])*COUNTA([1]!T_Resins[Resins]),"",_xlfn.IFS(ROUND(VLOOKUP(C2106,[1]!T_Resins[#Data],4,FALSE)/VLOOKUP(A2106,[1]!T_Printers[#Data],5,FALSE),1)&lt;=_xlfn.XLOOKUP(B2106,[1]Printers!L:L,[1]Printers!O:O,1,0,),ROUND(VLOOKUP(C2106,[1]!T_Resins[#Data],4,FALSE)/VLOOKUP(A2106,[1]!T_Printers[#Data],5,FALSE),1),ROUND(VLOOKUP(C2106,[1]!T_Resins[#Data],4,FALSE)/VLOOKUP(A2106,[1]!T_Printers[#Data],5,FALSE),1)&gt;_xlfn.XLOOKUP(B2106,[1]Printers!L:L,[1]Printers!O:O,1,0,),"")),"")</f>
        <v/>
      </c>
      <c r="J2106" t="str">
        <f>IFERROR(IF(ROUND(_xlfn.XLOOKUP([1]Parameters!B2106,[1]Printers!L:L,[1]Printers!Q:Q,,0)*I2106/10,0)*10&lt;_xlfn.XLOOKUP([1]Parameters!B2106,[1]Printers!L:L,[1]Printers!P:P,,0),ROUND(_xlfn.XLOOKUP([1]Parameters!B2106,[1]Printers!L:L,[1]Printers!Q:Q,,0)*I2106/10,0)*10,_xlfn.XLOOKUP([1]Parameters!B2106,[1]Printers!L:L,[1]Printers!P:P,,0)),"")</f>
        <v/>
      </c>
      <c r="K2106">
        <f>IF(SUM(E2106:J2106)&lt;&gt;0,VLOOKUP(A2106,[1]!T_Printers[#Data],10,FALSE)+VLOOKUP(C2106,[1]!T_Resins[#Data],10,FALSE),"")</f>
        <v>2</v>
      </c>
      <c r="L2106">
        <f>IF(SUM(E2106:J2106)&lt;&gt;0,VLOOKUP(A2106,[1]!T_Printers[#Data],11,FALSE),"")</f>
        <v>5</v>
      </c>
      <c r="M2106">
        <f>IF(SUM(E2106:J2106)&lt;&gt;0,VLOOKUP(C2106,[1]!T_Resins[#Data],8,FALSE),"")</f>
        <v>120</v>
      </c>
      <c r="N2106">
        <f>IF(_xlfn.XLOOKUP(B2106,[1]Printers!$L:$L,[1]Printers!$R:$R,0,0)&gt;0,[1]Parameters!M2106,IF(SUM(E2106:J2106)&lt;&gt;0,VLOOKUP(C2106,[1]!T_Resins[#Data],9,FALSE),""))</f>
        <v>180</v>
      </c>
      <c r="O2106" t="str">
        <f t="shared" si="32"/>
        <v>FlashForgeHunter</v>
      </c>
    </row>
    <row r="2107" spans="1:15" x14ac:dyDescent="0.25">
      <c r="A2107" t="str">
        <f t="array" ref="A2107">IF(ROW()-1&gt;COUNTA([1]!T_Printers[Printers])*COUNTA([1]!T_Resins[Resins]),"",INDEX([1]!T_Printers[Printers],INT((ROW()-2)/COUNTA([1]!T_Resins[Resins])+1)))</f>
        <v>FlashForge Hunter</v>
      </c>
      <c r="B2107" t="str">
        <f>_xlfn.XLOOKUP(A2107,[1]!T_Printers[Printers],[1]!T_Printers[Icon link],,0)</f>
        <v>FlashForgeHunter</v>
      </c>
      <c r="C2107" t="str">
        <f t="array" ref="C2107">IF(ROW()-1&gt;COUNTA([1]!T_Printers[Printers])*COUNTA([1]!T_Resins[Resins]),"",INDEX([1]!T_Resins[Resins],MOD(ROW()-2,COUNTA([1]!T_Resins[Resins]))+1))</f>
        <v>Jewelry J-Cast</v>
      </c>
      <c r="D2107">
        <f>IF(SUM(E2107:J2107)&lt;&gt;0,IF(ROW()-1&gt;COUNTA([1]!T_Printers[Printers])*COUNTA([1]!T_Resins[Resins]),"",2),"")</f>
        <v>2</v>
      </c>
      <c r="E2107" cm="1">
        <f t="array" ref="E2107">IFERROR(IF(ROW()-1&gt;COUNTA([1]!T_Printers[Printers])*COUNTA([1]!T_Resins[Resins]),"",_xlfn.IFS(ROUND(VLOOKUP(C2107,[1]!T_Resins[#Data],2,FALSE)/VLOOKUP(A2107,[1]!T_Printers[#Data],5,FALSE),1)&lt;=_xlfn.XLOOKUP(B2107,[1]Printers!L:L,[1]Printers!O:O,1,0,),ROUND(VLOOKUP(C2107,[1]!T_Resins[#Data],2,FALSE)/VLOOKUP(A2107,[1]!T_Printers[#Data],5,FALSE),1),ROUND(VLOOKUP(C2107,[1]!T_Resins[#Data],2,FALSE)/VLOOKUP(A2107,[1]!T_Printers[#Data],5,FALSE),1)&gt;_xlfn.XLOOKUP(B2107,[1]Printers!L:L,[1]Printers!O:O,1,0,),10)),"Используйте слой 100 мкм")</f>
        <v>3.5</v>
      </c>
      <c r="F2107">
        <f>IFERROR(IF(ROUND(_xlfn.XLOOKUP([1]Parameters!B2107,[1]Printers!L:L,[1]Printers!Q:Q,,0)*E2107/10,0)*10&lt;_xlfn.XLOOKUP([1]Parameters!B2107,[1]Printers!L:L,[1]Printers!P:P,,0),ROUND(_xlfn.XLOOKUP([1]Parameters!B2107,[1]Printers!L:L,[1]Printers!Q:Q,,0)*E2107/10,0)*10,_xlfn.XLOOKUP([1]Parameters!B2107,[1]Printers!L:L,[1]Printers!P:P,,0)),"")</f>
        <v>30</v>
      </c>
      <c r="G2107" cm="1">
        <f t="array" ref="G2107">IFERROR(IF(ROW()-1&gt;COUNTA([1]!T_Printers[Printers])*COUNTA([1]!T_Resins[Resins]),"",_xlfn.IFS(ROUND(VLOOKUP(C2107,[1]!T_Resins[#Data],3,FALSE)/VLOOKUP(A2107,[1]!T_Printers[#Data],5,FALSE),1)&lt;=_xlfn.XLOOKUP(B2107,[1]Printers!L:L,[1]Printers!O:O,1,0,),ROUND(VLOOKUP(C2107,[1]!T_Resins[#Data],3,FALSE)/VLOOKUP(A2107,[1]!T_Printers[#Data],5,FALSE),1),ROUND(VLOOKUP(C2107,[1]!T_Resins[#Data],3,FALSE)/VLOOKUP(A2107,[1]!T_Printers[#Data],5,FALSE),1)&gt;_xlfn.XLOOKUP(B2107,[1]Printers!L:L,[1]Printers!O:O,1,0,),10)),"")</f>
        <v>4.8</v>
      </c>
      <c r="H2107">
        <f>IFERROR(IF(ROUND(_xlfn.XLOOKUP([1]Parameters!B2107,[1]Printers!L:L,[1]Printers!Q:Q,,0)*G2107/10,0)*10&lt;_xlfn.XLOOKUP([1]Parameters!B2107,[1]Printers!L:L,[1]Printers!P:P,,0),ROUND(_xlfn.XLOOKUP([1]Parameters!B2107,[1]Printers!L:L,[1]Printers!Q:Q,,0)*G2107/10,0)*10,_xlfn.XLOOKUP([1]Parameters!B2107,[1]Printers!L:L,[1]Printers!P:P,,0)),"")</f>
        <v>40</v>
      </c>
      <c r="I2107" s="3" t="str" cm="1">
        <f t="array" ref="I2107">IFERROR(IF(ROW()-1&gt;COUNTA([1]!T_Printers[Printers])*COUNTA([1]!T_Resins[Resins]),"",_xlfn.IFS(ROUND(VLOOKUP(C2107,[1]!T_Resins[#Data],4,FALSE)/VLOOKUP(A2107,[1]!T_Printers[#Data],5,FALSE),1)&lt;=_xlfn.XLOOKUP(B2107,[1]Printers!L:L,[1]Printers!O:O,1,0,),ROUND(VLOOKUP(C2107,[1]!T_Resins[#Data],4,FALSE)/VLOOKUP(A2107,[1]!T_Printers[#Data],5,FALSE),1),ROUND(VLOOKUP(C2107,[1]!T_Resins[#Data],4,FALSE)/VLOOKUP(A2107,[1]!T_Printers[#Data],5,FALSE),1)&gt;_xlfn.XLOOKUP(B2107,[1]Printers!L:L,[1]Printers!O:O,1,0,),"")),"")</f>
        <v/>
      </c>
      <c r="J2107" t="str">
        <f>IFERROR(IF(ROUND(_xlfn.XLOOKUP([1]Parameters!B2107,[1]Printers!L:L,[1]Printers!Q:Q,,0)*I2107/10,0)*10&lt;_xlfn.XLOOKUP([1]Parameters!B2107,[1]Printers!L:L,[1]Printers!P:P,,0),ROUND(_xlfn.XLOOKUP([1]Parameters!B2107,[1]Printers!L:L,[1]Printers!Q:Q,,0)*I2107/10,0)*10,_xlfn.XLOOKUP([1]Parameters!B2107,[1]Printers!L:L,[1]Printers!P:P,,0)),"")</f>
        <v/>
      </c>
      <c r="K2107">
        <f>IF(SUM(E2107:J2107)&lt;&gt;0,VLOOKUP(A2107,[1]!T_Printers[#Data],10,FALSE)+VLOOKUP(C2107,[1]!T_Resins[#Data],10,FALSE),"")</f>
        <v>2</v>
      </c>
      <c r="L2107">
        <f>IF(SUM(E2107:J2107)&lt;&gt;0,VLOOKUP(A2107,[1]!T_Printers[#Data],11,FALSE),"")</f>
        <v>5</v>
      </c>
      <c r="M2107">
        <f>IF(SUM(E2107:J2107)&lt;&gt;0,VLOOKUP(C2107,[1]!T_Resins[#Data],8,FALSE),"")</f>
        <v>60</v>
      </c>
      <c r="N2107">
        <f>IF(_xlfn.XLOOKUP(B2107,[1]Printers!$L:$L,[1]Printers!$R:$R,0,0)&gt;0,[1]Parameters!M2107,IF(SUM(E2107:J2107)&lt;&gt;0,VLOOKUP(C2107,[1]!T_Resins[#Data],9,FALSE),""))</f>
        <v>60</v>
      </c>
      <c r="O2107" t="str">
        <f t="shared" si="32"/>
        <v>FlashForgeHunter</v>
      </c>
    </row>
    <row r="2108" spans="1:15" x14ac:dyDescent="0.25">
      <c r="A2108" t="str">
        <f t="array" ref="A2108">IF(ROW()-1&gt;COUNTA([1]!T_Printers[Printers])*COUNTA([1]!T_Resins[Resins]),"",INDEX([1]!T_Printers[Printers],INT((ROW()-2)/COUNTA([1]!T_Resins[Resins])+1)))</f>
        <v>FlashForge Hunter</v>
      </c>
      <c r="B2108" t="str">
        <f>_xlfn.XLOOKUP(A2108,[1]!T_Printers[Printers],[1]!T_Printers[Icon link],,0)</f>
        <v>FlashForgeHunter</v>
      </c>
      <c r="C2108" t="str">
        <f t="array" ref="C2108">IF(ROW()-1&gt;COUNTA([1]!T_Printers[Printers])*COUNTA([1]!T_Resins[Resins]),"",INDEX([1]!T_Resins[Resins],MOD(ROW()-2,COUNTA([1]!T_Resins[Resins]))+1))</f>
        <v>Model Resin Black</v>
      </c>
      <c r="D2108">
        <f>IF(SUM(E2108:J2108)&lt;&gt;0,IF(ROW()-1&gt;COUNTA([1]!T_Printers[Printers])*COUNTA([1]!T_Resins[Resins]),"",2),"")</f>
        <v>2</v>
      </c>
      <c r="E2108" cm="1">
        <f t="array" ref="E2108">IFERROR(IF(ROW()-1&gt;COUNTA([1]!T_Printers[Printers])*COUNTA([1]!T_Resins[Resins]),"",_xlfn.IFS(ROUND(VLOOKUP(C2108,[1]!T_Resins[#Data],2,FALSE)/VLOOKUP(A2108,[1]!T_Printers[#Data],5,FALSE),1)&lt;=_xlfn.XLOOKUP(B2108,[1]Printers!L:L,[1]Printers!O:O,1,0,),ROUND(VLOOKUP(C2108,[1]!T_Resins[#Data],2,FALSE)/VLOOKUP(A2108,[1]!T_Printers[#Data],5,FALSE),1),ROUND(VLOOKUP(C2108,[1]!T_Resins[#Data],2,FALSE)/VLOOKUP(A2108,[1]!T_Printers[#Data],5,FALSE),1)&gt;_xlfn.XLOOKUP(B2108,[1]Printers!L:L,[1]Printers!O:O,1,0,),10)),"Используйте слой 100 мкм")</f>
        <v>1.3</v>
      </c>
      <c r="F2108">
        <f>IFERROR(IF(ROUND(_xlfn.XLOOKUP([1]Parameters!B2108,[1]Printers!L:L,[1]Printers!Q:Q,,0)*E2108/10,0)*10&lt;_xlfn.XLOOKUP([1]Parameters!B2108,[1]Printers!L:L,[1]Printers!P:P,,0),ROUND(_xlfn.XLOOKUP([1]Parameters!B2108,[1]Printers!L:L,[1]Printers!Q:Q,,0)*E2108/10,0)*10,_xlfn.XLOOKUP([1]Parameters!B2108,[1]Printers!L:L,[1]Printers!P:P,,0)),"")</f>
        <v>10</v>
      </c>
      <c r="G2108" cm="1">
        <f t="array" ref="G2108">IFERROR(IF(ROW()-1&gt;COUNTA([1]!T_Printers[Printers])*COUNTA([1]!T_Resins[Resins]),"",_xlfn.IFS(ROUND(VLOOKUP(C2108,[1]!T_Resins[#Data],3,FALSE)/VLOOKUP(A2108,[1]!T_Printers[#Data],5,FALSE),1)&lt;=_xlfn.XLOOKUP(B2108,[1]Printers!L:L,[1]Printers!O:O,1,0,),ROUND(VLOOKUP(C2108,[1]!T_Resins[#Data],3,FALSE)/VLOOKUP(A2108,[1]!T_Printers[#Data],5,FALSE),1),ROUND(VLOOKUP(C2108,[1]!T_Resins[#Data],3,FALSE)/VLOOKUP(A2108,[1]!T_Printers[#Data],5,FALSE),1)&gt;_xlfn.XLOOKUP(B2108,[1]Printers!L:L,[1]Printers!O:O,1,0,),10)),"")</f>
        <v>1.7</v>
      </c>
      <c r="H2108">
        <f>IFERROR(IF(ROUND(_xlfn.XLOOKUP([1]Parameters!B2108,[1]Printers!L:L,[1]Printers!Q:Q,,0)*G2108/10,0)*10&lt;_xlfn.XLOOKUP([1]Parameters!B2108,[1]Printers!L:L,[1]Printers!P:P,,0),ROUND(_xlfn.XLOOKUP([1]Parameters!B2108,[1]Printers!L:L,[1]Printers!Q:Q,,0)*G2108/10,0)*10,_xlfn.XLOOKUP([1]Parameters!B2108,[1]Printers!L:L,[1]Printers!P:P,,0)),"")</f>
        <v>20</v>
      </c>
      <c r="I2108" s="3" t="str" cm="1">
        <f t="array" ref="I2108">IFERROR(IF(ROW()-1&gt;COUNTA([1]!T_Printers[Printers])*COUNTA([1]!T_Resins[Resins]),"",_xlfn.IFS(ROUND(VLOOKUP(C2108,[1]!T_Resins[#Data],4,FALSE)/VLOOKUP(A2108,[1]!T_Printers[#Data],5,FALSE),1)&lt;=_xlfn.XLOOKUP(B2108,[1]Printers!L:L,[1]Printers!O:O,1,0,),ROUND(VLOOKUP(C2108,[1]!T_Resins[#Data],4,FALSE)/VLOOKUP(A2108,[1]!T_Printers[#Data],5,FALSE),1),ROUND(VLOOKUP(C2108,[1]!T_Resins[#Data],4,FALSE)/VLOOKUP(A2108,[1]!T_Printers[#Data],5,FALSE),1)&gt;_xlfn.XLOOKUP(B2108,[1]Printers!L:L,[1]Printers!O:O,1,0,),"")),"")</f>
        <v/>
      </c>
      <c r="J2108" t="str">
        <f>IFERROR(IF(ROUND(_xlfn.XLOOKUP([1]Parameters!B2108,[1]Printers!L:L,[1]Printers!Q:Q,,0)*I2108/10,0)*10&lt;_xlfn.XLOOKUP([1]Parameters!B2108,[1]Printers!L:L,[1]Printers!P:P,,0),ROUND(_xlfn.XLOOKUP([1]Parameters!B2108,[1]Printers!L:L,[1]Printers!Q:Q,,0)*I2108/10,0)*10,_xlfn.XLOOKUP([1]Parameters!B2108,[1]Printers!L:L,[1]Printers!P:P,,0)),"")</f>
        <v/>
      </c>
      <c r="K2108">
        <f>IF(SUM(E2108:J2108)&lt;&gt;0,VLOOKUP(A2108,[1]!T_Printers[#Data],10,FALSE)+VLOOKUP(C2108,[1]!T_Resins[#Data],10,FALSE),"")</f>
        <v>2</v>
      </c>
      <c r="L2108">
        <f>IF(SUM(E2108:J2108)&lt;&gt;0,VLOOKUP(A2108,[1]!T_Printers[#Data],11,FALSE),"")</f>
        <v>5</v>
      </c>
      <c r="M2108">
        <f>IF(SUM(E2108:J2108)&lt;&gt;0,VLOOKUP(C2108,[1]!T_Resins[#Data],8,FALSE),"")</f>
        <v>120</v>
      </c>
      <c r="N2108">
        <f>IF(_xlfn.XLOOKUP(B2108,[1]Printers!$L:$L,[1]Printers!$R:$R,0,0)&gt;0,[1]Parameters!M2108,IF(SUM(E2108:J2108)&lt;&gt;0,VLOOKUP(C2108,[1]!T_Resins[#Data],9,FALSE),""))</f>
        <v>180</v>
      </c>
      <c r="O2108" t="str">
        <f t="shared" si="32"/>
        <v>FlashForgeHunter</v>
      </c>
    </row>
    <row r="2109" spans="1:15" x14ac:dyDescent="0.25">
      <c r="A2109" t="str">
        <f t="array" ref="A2109">IF(ROW()-1&gt;COUNTA([1]!T_Printers[Printers])*COUNTA([1]!T_Resins[Resins]),"",INDEX([1]!T_Printers[Printers],INT((ROW()-2)/COUNTA([1]!T_Resins[Resins])+1)))</f>
        <v>FlashForge Hunter</v>
      </c>
      <c r="B2109" t="str">
        <f>_xlfn.XLOOKUP(A2109,[1]!T_Printers[Printers],[1]!T_Printers[Icon link],,0)</f>
        <v>FlashForgeHunter</v>
      </c>
      <c r="C2109" t="str">
        <f t="array" ref="C2109">IF(ROW()-1&gt;COUNTA([1]!T_Printers[Printers])*COUNTA([1]!T_Resins[Resins]),"",INDEX([1]!T_Resins[Resins],MOD(ROW()-2,COUNTA([1]!T_Resins[Resins]))+1))</f>
        <v>Model Resin Clear</v>
      </c>
      <c r="D2109">
        <f>IF(SUM(E2109:J2109)&lt;&gt;0,IF(ROW()-1&gt;COUNTA([1]!T_Printers[Printers])*COUNTA([1]!T_Resins[Resins]),"",2),"")</f>
        <v>2</v>
      </c>
      <c r="E2109" cm="1">
        <f t="array" ref="E2109">IFERROR(IF(ROW()-1&gt;COUNTA([1]!T_Printers[Printers])*COUNTA([1]!T_Resins[Resins]),"",_xlfn.IFS(ROUND(VLOOKUP(C2109,[1]!T_Resins[#Data],2,FALSE)/VLOOKUP(A2109,[1]!T_Printers[#Data],5,FALSE),1)&lt;=_xlfn.XLOOKUP(B2109,[1]Printers!L:L,[1]Printers!O:O,1,0,),ROUND(VLOOKUP(C2109,[1]!T_Resins[#Data],2,FALSE)/VLOOKUP(A2109,[1]!T_Printers[#Data],5,FALSE),1),ROUND(VLOOKUP(C2109,[1]!T_Resins[#Data],2,FALSE)/VLOOKUP(A2109,[1]!T_Printers[#Data],5,FALSE),1)&gt;_xlfn.XLOOKUP(B2109,[1]Printers!L:L,[1]Printers!O:O,1,0,),10)),"Используйте слой 100 мкм")</f>
        <v>1.2</v>
      </c>
      <c r="F2109">
        <f>IFERROR(IF(ROUND(_xlfn.XLOOKUP([1]Parameters!B2109,[1]Printers!L:L,[1]Printers!Q:Q,,0)*E2109/10,0)*10&lt;_xlfn.XLOOKUP([1]Parameters!B2109,[1]Printers!L:L,[1]Printers!P:P,,0),ROUND(_xlfn.XLOOKUP([1]Parameters!B2109,[1]Printers!L:L,[1]Printers!Q:Q,,0)*E2109/10,0)*10,_xlfn.XLOOKUP([1]Parameters!B2109,[1]Printers!L:L,[1]Printers!P:P,,0)),"")</f>
        <v>10</v>
      </c>
      <c r="G2109" cm="1">
        <f t="array" ref="G2109">IFERROR(IF(ROW()-1&gt;COUNTA([1]!T_Printers[Printers])*COUNTA([1]!T_Resins[Resins]),"",_xlfn.IFS(ROUND(VLOOKUP(C2109,[1]!T_Resins[#Data],3,FALSE)/VLOOKUP(A2109,[1]!T_Printers[#Data],5,FALSE),1)&lt;=_xlfn.XLOOKUP(B2109,[1]Printers!L:L,[1]Printers!O:O,1,0,),ROUND(VLOOKUP(C2109,[1]!T_Resins[#Data],3,FALSE)/VLOOKUP(A2109,[1]!T_Printers[#Data],5,FALSE),1),ROUND(VLOOKUP(C2109,[1]!T_Resins[#Data],3,FALSE)/VLOOKUP(A2109,[1]!T_Printers[#Data],5,FALSE),1)&gt;_xlfn.XLOOKUP(B2109,[1]Printers!L:L,[1]Printers!O:O,1,0,),10)),"")</f>
        <v>1.6</v>
      </c>
      <c r="H2109">
        <f>IFERROR(IF(ROUND(_xlfn.XLOOKUP([1]Parameters!B2109,[1]Printers!L:L,[1]Printers!Q:Q,,0)*G2109/10,0)*10&lt;_xlfn.XLOOKUP([1]Parameters!B2109,[1]Printers!L:L,[1]Printers!P:P,,0),ROUND(_xlfn.XLOOKUP([1]Parameters!B2109,[1]Printers!L:L,[1]Printers!Q:Q,,0)*G2109/10,0)*10,_xlfn.XLOOKUP([1]Parameters!B2109,[1]Printers!L:L,[1]Printers!P:P,,0)),"")</f>
        <v>10</v>
      </c>
      <c r="I2109" s="3" t="str" cm="1">
        <f t="array" ref="I2109">IFERROR(IF(ROW()-1&gt;COUNTA([1]!T_Printers[Printers])*COUNTA([1]!T_Resins[Resins]),"",_xlfn.IFS(ROUND(VLOOKUP(C2109,[1]!T_Resins[#Data],4,FALSE)/VLOOKUP(A2109,[1]!T_Printers[#Data],5,FALSE),1)&lt;=_xlfn.XLOOKUP(B2109,[1]Printers!L:L,[1]Printers!O:O,1,0,),ROUND(VLOOKUP(C2109,[1]!T_Resins[#Data],4,FALSE)/VLOOKUP(A2109,[1]!T_Printers[#Data],5,FALSE),1),ROUND(VLOOKUP(C2109,[1]!T_Resins[#Data],4,FALSE)/VLOOKUP(A2109,[1]!T_Printers[#Data],5,FALSE),1)&gt;_xlfn.XLOOKUP(B2109,[1]Printers!L:L,[1]Printers!O:O,1,0,),"")),"")</f>
        <v/>
      </c>
      <c r="J2109" t="str">
        <f>IFERROR(IF(ROUND(_xlfn.XLOOKUP([1]Parameters!B2109,[1]Printers!L:L,[1]Printers!Q:Q,,0)*I2109/10,0)*10&lt;_xlfn.XLOOKUP([1]Parameters!B2109,[1]Printers!L:L,[1]Printers!P:P,,0),ROUND(_xlfn.XLOOKUP([1]Parameters!B2109,[1]Printers!L:L,[1]Printers!Q:Q,,0)*I2109/10,0)*10,_xlfn.XLOOKUP([1]Parameters!B2109,[1]Printers!L:L,[1]Printers!P:P,,0)),"")</f>
        <v/>
      </c>
      <c r="K2109">
        <f>IF(SUM(E2109:J2109)&lt;&gt;0,VLOOKUP(A2109,[1]!T_Printers[#Data],10,FALSE)+VLOOKUP(C2109,[1]!T_Resins[#Data],10,FALSE),"")</f>
        <v>2</v>
      </c>
      <c r="L2109">
        <f>IF(SUM(E2109:J2109)&lt;&gt;0,VLOOKUP(A2109,[1]!T_Printers[#Data],11,FALSE),"")</f>
        <v>5</v>
      </c>
      <c r="M2109">
        <f>IF(SUM(E2109:J2109)&lt;&gt;0,VLOOKUP(C2109,[1]!T_Resins[#Data],8,FALSE),"")</f>
        <v>120</v>
      </c>
      <c r="N2109">
        <f>IF(_xlfn.XLOOKUP(B2109,[1]Printers!$L:$L,[1]Printers!$R:$R,0,0)&gt;0,[1]Parameters!M2109,IF(SUM(E2109:J2109)&lt;&gt;0,VLOOKUP(C2109,[1]!T_Resins[#Data],9,FALSE),""))</f>
        <v>180</v>
      </c>
      <c r="O2109" t="str">
        <f t="shared" si="32"/>
        <v>FlashForgeHunter</v>
      </c>
    </row>
    <row r="2110" spans="1:15" x14ac:dyDescent="0.25">
      <c r="A2110" t="str">
        <f t="array" ref="A2110">IF(ROW()-1&gt;COUNTA([1]!T_Printers[Printers])*COUNTA([1]!T_Resins[Resins]),"",INDEX([1]!T_Printers[Printers],INT((ROW()-2)/COUNTA([1]!T_Resins[Resins])+1)))</f>
        <v>FlashForge Hunter</v>
      </c>
      <c r="B2110" t="str">
        <f>_xlfn.XLOOKUP(A2110,[1]!T_Printers[Printers],[1]!T_Printers[Icon link],,0)</f>
        <v>FlashForgeHunter</v>
      </c>
      <c r="C2110" t="str">
        <f t="array" ref="C2110">IF(ROW()-1&gt;COUNTA([1]!T_Printers[Printers])*COUNTA([1]!T_Resins[Resins]),"",INDEX([1]!T_Resins[Resins],MOD(ROW()-2,COUNTA([1]!T_Resins[Resins]))+1))</f>
        <v>Model Resin Grey</v>
      </c>
      <c r="D2110">
        <f>IF(SUM(E2110:J2110)&lt;&gt;0,IF(ROW()-1&gt;COUNTA([1]!T_Printers[Printers])*COUNTA([1]!T_Resins[Resins]),"",2),"")</f>
        <v>2</v>
      </c>
      <c r="E2110" cm="1">
        <f t="array" ref="E2110">IFERROR(IF(ROW()-1&gt;COUNTA([1]!T_Printers[Printers])*COUNTA([1]!T_Resins[Resins]),"",_xlfn.IFS(ROUND(VLOOKUP(C2110,[1]!T_Resins[#Data],2,FALSE)/VLOOKUP(A2110,[1]!T_Printers[#Data],5,FALSE),1)&lt;=_xlfn.XLOOKUP(B2110,[1]Printers!L:L,[1]Printers!O:O,1,0,),ROUND(VLOOKUP(C2110,[1]!T_Resins[#Data],2,FALSE)/VLOOKUP(A2110,[1]!T_Printers[#Data],5,FALSE),1),ROUND(VLOOKUP(C2110,[1]!T_Resins[#Data],2,FALSE)/VLOOKUP(A2110,[1]!T_Printers[#Data],5,FALSE),1)&gt;_xlfn.XLOOKUP(B2110,[1]Printers!L:L,[1]Printers!O:O,1,0,),10)),"Используйте слой 100 мкм")</f>
        <v>1.8</v>
      </c>
      <c r="F2110">
        <f>IFERROR(IF(ROUND(_xlfn.XLOOKUP([1]Parameters!B2110,[1]Printers!L:L,[1]Printers!Q:Q,,0)*E2110/10,0)*10&lt;_xlfn.XLOOKUP([1]Parameters!B2110,[1]Printers!L:L,[1]Printers!P:P,,0),ROUND(_xlfn.XLOOKUP([1]Parameters!B2110,[1]Printers!L:L,[1]Printers!Q:Q,,0)*E2110/10,0)*10,_xlfn.XLOOKUP([1]Parameters!B2110,[1]Printers!L:L,[1]Printers!P:P,,0)),"")</f>
        <v>20</v>
      </c>
      <c r="G2110" cm="1">
        <f t="array" ref="G2110">IFERROR(IF(ROW()-1&gt;COUNTA([1]!T_Printers[Printers])*COUNTA([1]!T_Resins[Resins]),"",_xlfn.IFS(ROUND(VLOOKUP(C2110,[1]!T_Resins[#Data],3,FALSE)/VLOOKUP(A2110,[1]!T_Printers[#Data],5,FALSE),1)&lt;=_xlfn.XLOOKUP(B2110,[1]Printers!L:L,[1]Printers!O:O,1,0,),ROUND(VLOOKUP(C2110,[1]!T_Resins[#Data],3,FALSE)/VLOOKUP(A2110,[1]!T_Printers[#Data],5,FALSE),1),ROUND(VLOOKUP(C2110,[1]!T_Resins[#Data],3,FALSE)/VLOOKUP(A2110,[1]!T_Printers[#Data],5,FALSE),1)&gt;_xlfn.XLOOKUP(B2110,[1]Printers!L:L,[1]Printers!O:O,1,0,),10)),"")</f>
        <v>2.4</v>
      </c>
      <c r="H2110">
        <f>IFERROR(IF(ROUND(_xlfn.XLOOKUP([1]Parameters!B2110,[1]Printers!L:L,[1]Printers!Q:Q,,0)*G2110/10,0)*10&lt;_xlfn.XLOOKUP([1]Parameters!B2110,[1]Printers!L:L,[1]Printers!P:P,,0),ROUND(_xlfn.XLOOKUP([1]Parameters!B2110,[1]Printers!L:L,[1]Printers!Q:Q,,0)*G2110/10,0)*10,_xlfn.XLOOKUP([1]Parameters!B2110,[1]Printers!L:L,[1]Printers!P:P,,0)),"")</f>
        <v>20</v>
      </c>
      <c r="I2110" s="3" t="str" cm="1">
        <f t="array" ref="I2110">IFERROR(IF(ROW()-1&gt;COUNTA([1]!T_Printers[Printers])*COUNTA([1]!T_Resins[Resins]),"",_xlfn.IFS(ROUND(VLOOKUP(C2110,[1]!T_Resins[#Data],4,FALSE)/VLOOKUP(A2110,[1]!T_Printers[#Data],5,FALSE),1)&lt;=_xlfn.XLOOKUP(B2110,[1]Printers!L:L,[1]Printers!O:O,1,0,),ROUND(VLOOKUP(C2110,[1]!T_Resins[#Data],4,FALSE)/VLOOKUP(A2110,[1]!T_Printers[#Data],5,FALSE),1),ROUND(VLOOKUP(C2110,[1]!T_Resins[#Data],4,FALSE)/VLOOKUP(A2110,[1]!T_Printers[#Data],5,FALSE),1)&gt;_xlfn.XLOOKUP(B2110,[1]Printers!L:L,[1]Printers!O:O,1,0,),"")),"")</f>
        <v/>
      </c>
      <c r="J2110" t="str">
        <f>IFERROR(IF(ROUND(_xlfn.XLOOKUP([1]Parameters!B2110,[1]Printers!L:L,[1]Printers!Q:Q,,0)*I2110/10,0)*10&lt;_xlfn.XLOOKUP([1]Parameters!B2110,[1]Printers!L:L,[1]Printers!P:P,,0),ROUND(_xlfn.XLOOKUP([1]Parameters!B2110,[1]Printers!L:L,[1]Printers!Q:Q,,0)*I2110/10,0)*10,_xlfn.XLOOKUP([1]Parameters!B2110,[1]Printers!L:L,[1]Printers!P:P,,0)),"")</f>
        <v/>
      </c>
      <c r="K2110">
        <f>IF(SUM(E2110:J2110)&lt;&gt;0,VLOOKUP(A2110,[1]!T_Printers[#Data],10,FALSE)+VLOOKUP(C2110,[1]!T_Resins[#Data],10,FALSE),"")</f>
        <v>2</v>
      </c>
      <c r="L2110">
        <f>IF(SUM(E2110:J2110)&lt;&gt;0,VLOOKUP(A2110,[1]!T_Printers[#Data],11,FALSE),"")</f>
        <v>5</v>
      </c>
      <c r="M2110">
        <f>IF(SUM(E2110:J2110)&lt;&gt;0,VLOOKUP(C2110,[1]!T_Resins[#Data],8,FALSE),"")</f>
        <v>120</v>
      </c>
      <c r="N2110">
        <f>IF(_xlfn.XLOOKUP(B2110,[1]Printers!$L:$L,[1]Printers!$R:$R,0,0)&gt;0,[1]Parameters!M2110,IF(SUM(E2110:J2110)&lt;&gt;0,VLOOKUP(C2110,[1]!T_Resins[#Data],9,FALSE),""))</f>
        <v>180</v>
      </c>
      <c r="O2110" t="str">
        <f t="shared" si="32"/>
        <v>FlashForgeHunter</v>
      </c>
    </row>
    <row r="2111" spans="1:15" x14ac:dyDescent="0.25">
      <c r="A2111" t="str">
        <f t="array" ref="A2111">IF(ROW()-1&gt;COUNTA([1]!T_Printers[Printers])*COUNTA([1]!T_Resins[Resins]),"",INDEX([1]!T_Printers[Printers],INT((ROW()-2)/COUNTA([1]!T_Resins[Resins])+1)))</f>
        <v>FlashForge Hunter</v>
      </c>
      <c r="B2111" t="str">
        <f>_xlfn.XLOOKUP(A2111,[1]!T_Printers[Printers],[1]!T_Printers[Icon link],,0)</f>
        <v>FlashForgeHunter</v>
      </c>
      <c r="C2111" t="str">
        <f t="array" ref="C2111">IF(ROW()-1&gt;COUNTA([1]!T_Printers[Printers])*COUNTA([1]!T_Resins[Resins]),"",INDEX([1]!T_Resins[Resins],MOD(ROW()-2,COUNTA([1]!T_Resins[Resins]))+1))</f>
        <v>Model Resin White</v>
      </c>
      <c r="D2111">
        <f>IF(SUM(E2111:J2111)&lt;&gt;0,IF(ROW()-1&gt;COUNTA([1]!T_Printers[Printers])*COUNTA([1]!T_Resins[Resins]),"",2),"")</f>
        <v>2</v>
      </c>
      <c r="E2111" cm="1">
        <f t="array" ref="E2111">IFERROR(IF(ROW()-1&gt;COUNTA([1]!T_Printers[Printers])*COUNTA([1]!T_Resins[Resins]),"",_xlfn.IFS(ROUND(VLOOKUP(C2111,[1]!T_Resins[#Data],2,FALSE)/VLOOKUP(A2111,[1]!T_Printers[#Data],5,FALSE),1)&lt;=_xlfn.XLOOKUP(B2111,[1]Printers!L:L,[1]Printers!O:O,1,0,),ROUND(VLOOKUP(C2111,[1]!T_Resins[#Data],2,FALSE)/VLOOKUP(A2111,[1]!T_Printers[#Data],5,FALSE),1),ROUND(VLOOKUP(C2111,[1]!T_Resins[#Data],2,FALSE)/VLOOKUP(A2111,[1]!T_Printers[#Data],5,FALSE),1)&gt;_xlfn.XLOOKUP(B2111,[1]Printers!L:L,[1]Printers!O:O,1,0,),10)),"Используйте слой 100 мкм")</f>
        <v>1.2</v>
      </c>
      <c r="F2111">
        <f>IFERROR(IF(ROUND(_xlfn.XLOOKUP([1]Parameters!B2111,[1]Printers!L:L,[1]Printers!Q:Q,,0)*E2111/10,0)*10&lt;_xlfn.XLOOKUP([1]Parameters!B2111,[1]Printers!L:L,[1]Printers!P:P,,0),ROUND(_xlfn.XLOOKUP([1]Parameters!B2111,[1]Printers!L:L,[1]Printers!Q:Q,,0)*E2111/10,0)*10,_xlfn.XLOOKUP([1]Parameters!B2111,[1]Printers!L:L,[1]Printers!P:P,,0)),"")</f>
        <v>10</v>
      </c>
      <c r="G2111" cm="1">
        <f t="array" ref="G2111">IFERROR(IF(ROW()-1&gt;COUNTA([1]!T_Printers[Printers])*COUNTA([1]!T_Resins[Resins]),"",_xlfn.IFS(ROUND(VLOOKUP(C2111,[1]!T_Resins[#Data],3,FALSE)/VLOOKUP(A2111,[1]!T_Printers[#Data],5,FALSE),1)&lt;=_xlfn.XLOOKUP(B2111,[1]Printers!L:L,[1]Printers!O:O,1,0,),ROUND(VLOOKUP(C2111,[1]!T_Resins[#Data],3,FALSE)/VLOOKUP(A2111,[1]!T_Printers[#Data],5,FALSE),1),ROUND(VLOOKUP(C2111,[1]!T_Resins[#Data],3,FALSE)/VLOOKUP(A2111,[1]!T_Printers[#Data],5,FALSE),1)&gt;_xlfn.XLOOKUP(B2111,[1]Printers!L:L,[1]Printers!O:O,1,0,),10)),"")</f>
        <v>1.5</v>
      </c>
      <c r="H2111">
        <f>IFERROR(IF(ROUND(_xlfn.XLOOKUP([1]Parameters!B2111,[1]Printers!L:L,[1]Printers!Q:Q,,0)*G2111/10,0)*10&lt;_xlfn.XLOOKUP([1]Parameters!B2111,[1]Printers!L:L,[1]Printers!P:P,,0),ROUND(_xlfn.XLOOKUP([1]Parameters!B2111,[1]Printers!L:L,[1]Printers!Q:Q,,0)*G2111/10,0)*10,_xlfn.XLOOKUP([1]Parameters!B2111,[1]Printers!L:L,[1]Printers!P:P,,0)),"")</f>
        <v>10</v>
      </c>
      <c r="I2111" s="3" t="str" cm="1">
        <f t="array" ref="I2111">IFERROR(IF(ROW()-1&gt;COUNTA([1]!T_Printers[Printers])*COUNTA([1]!T_Resins[Resins]),"",_xlfn.IFS(ROUND(VLOOKUP(C2111,[1]!T_Resins[#Data],4,FALSE)/VLOOKUP(A2111,[1]!T_Printers[#Data],5,FALSE),1)&lt;=_xlfn.XLOOKUP(B2111,[1]Printers!L:L,[1]Printers!O:O,1,0,),ROUND(VLOOKUP(C2111,[1]!T_Resins[#Data],4,FALSE)/VLOOKUP(A2111,[1]!T_Printers[#Data],5,FALSE),1),ROUND(VLOOKUP(C2111,[1]!T_Resins[#Data],4,FALSE)/VLOOKUP(A2111,[1]!T_Printers[#Data],5,FALSE),1)&gt;_xlfn.XLOOKUP(B2111,[1]Printers!L:L,[1]Printers!O:O,1,0,),"")),"")</f>
        <v/>
      </c>
      <c r="J2111" t="str">
        <f>IFERROR(IF(ROUND(_xlfn.XLOOKUP([1]Parameters!B2111,[1]Printers!L:L,[1]Printers!Q:Q,,0)*I2111/10,0)*10&lt;_xlfn.XLOOKUP([1]Parameters!B2111,[1]Printers!L:L,[1]Printers!P:P,,0),ROUND(_xlfn.XLOOKUP([1]Parameters!B2111,[1]Printers!L:L,[1]Printers!Q:Q,,0)*I2111/10,0)*10,_xlfn.XLOOKUP([1]Parameters!B2111,[1]Printers!L:L,[1]Printers!P:P,,0)),"")</f>
        <v/>
      </c>
      <c r="K2111">
        <f>IF(SUM(E2111:J2111)&lt;&gt;0,VLOOKUP(A2111,[1]!T_Printers[#Data],10,FALSE)+VLOOKUP(C2111,[1]!T_Resins[#Data],10,FALSE),"")</f>
        <v>2</v>
      </c>
      <c r="L2111">
        <f>IF(SUM(E2111:J2111)&lt;&gt;0,VLOOKUP(A2111,[1]!T_Printers[#Data],11,FALSE),"")</f>
        <v>5</v>
      </c>
      <c r="M2111">
        <f>IF(SUM(E2111:J2111)&lt;&gt;0,VLOOKUP(C2111,[1]!T_Resins[#Data],8,FALSE),"")</f>
        <v>120</v>
      </c>
      <c r="N2111">
        <f>IF(_xlfn.XLOOKUP(B2111,[1]Printers!$L:$L,[1]Printers!$R:$R,0,0)&gt;0,[1]Parameters!M2111,IF(SUM(E2111:J2111)&lt;&gt;0,VLOOKUP(C2111,[1]!T_Resins[#Data],9,FALSE),""))</f>
        <v>180</v>
      </c>
      <c r="O2111" t="str">
        <f t="shared" si="32"/>
        <v>FlashForgeHunter</v>
      </c>
    </row>
    <row r="2112" spans="1:15" x14ac:dyDescent="0.25">
      <c r="A2112" t="str">
        <f t="array" ref="A2112">IF(ROW()-1&gt;COUNTA([1]!T_Printers[Printers])*COUNTA([1]!T_Resins[Resins]),"",INDEX([1]!T_Printers[Printers],INT((ROW()-2)/COUNTA([1]!T_Resins[Resins])+1)))</f>
        <v>FlashForge Hunter</v>
      </c>
      <c r="B2112" t="str">
        <f>_xlfn.XLOOKUP(A2112,[1]!T_Printers[Printers],[1]!T_Printers[Icon link],,0)</f>
        <v>FlashForgeHunter</v>
      </c>
      <c r="C2112" t="str">
        <f t="array" ref="C2112">IF(ROW()-1&gt;COUNTA([1]!T_Printers[Printers])*COUNTA([1]!T_Resins[Resins]),"",INDEX([1]!T_Resins[Resins],MOD(ROW()-2,COUNTA([1]!T_Resins[Resins]))+1))</f>
        <v>Silicone-Compatiable Model Resin (J-Model)</v>
      </c>
      <c r="D2112">
        <f>IF(SUM(E2112:J2112)&lt;&gt;0,IF(ROW()-1&gt;COUNTA([1]!T_Printers[Printers])*COUNTA([1]!T_Resins[Resins]),"",2),"")</f>
        <v>2</v>
      </c>
      <c r="E2112" cm="1">
        <f t="array" ref="E2112">IFERROR(IF(ROW()-1&gt;COUNTA([1]!T_Printers[Printers])*COUNTA([1]!T_Resins[Resins]),"",_xlfn.IFS(ROUND(VLOOKUP(C2112,[1]!T_Resins[#Data],2,FALSE)/VLOOKUP(A2112,[1]!T_Printers[#Data],5,FALSE),1)&lt;=_xlfn.XLOOKUP(B2112,[1]Printers!L:L,[1]Printers!O:O,1,0,),ROUND(VLOOKUP(C2112,[1]!T_Resins[#Data],2,FALSE)/VLOOKUP(A2112,[1]!T_Printers[#Data],5,FALSE),1),ROUND(VLOOKUP(C2112,[1]!T_Resins[#Data],2,FALSE)/VLOOKUP(A2112,[1]!T_Printers[#Data],5,FALSE),1)&gt;_xlfn.XLOOKUP(B2112,[1]Printers!L:L,[1]Printers!O:O,1,0,),10)),"Используйте слой 100 мкм")</f>
        <v>1.2</v>
      </c>
      <c r="F2112">
        <f>IFERROR(IF(ROUND(_xlfn.XLOOKUP([1]Parameters!B2112,[1]Printers!L:L,[1]Printers!Q:Q,,0)*E2112/10,0)*10&lt;_xlfn.XLOOKUP([1]Parameters!B2112,[1]Printers!L:L,[1]Printers!P:P,,0),ROUND(_xlfn.XLOOKUP([1]Parameters!B2112,[1]Printers!L:L,[1]Printers!Q:Q,,0)*E2112/10,0)*10,_xlfn.XLOOKUP([1]Parameters!B2112,[1]Printers!L:L,[1]Printers!P:P,,0)),"")</f>
        <v>10</v>
      </c>
      <c r="G2112" cm="1">
        <f t="array" ref="G2112">IFERROR(IF(ROW()-1&gt;COUNTA([1]!T_Printers[Printers])*COUNTA([1]!T_Resins[Resins]),"",_xlfn.IFS(ROUND(VLOOKUP(C2112,[1]!T_Resins[#Data],3,FALSE)/VLOOKUP(A2112,[1]!T_Printers[#Data],5,FALSE),1)&lt;=_xlfn.XLOOKUP(B2112,[1]Printers!L:L,[1]Printers!O:O,1,0,),ROUND(VLOOKUP(C2112,[1]!T_Resins[#Data],3,FALSE)/VLOOKUP(A2112,[1]!T_Printers[#Data],5,FALSE),1),ROUND(VLOOKUP(C2112,[1]!T_Resins[#Data],3,FALSE)/VLOOKUP(A2112,[1]!T_Printers[#Data],5,FALSE),1)&gt;_xlfn.XLOOKUP(B2112,[1]Printers!L:L,[1]Printers!O:O,1,0,),10)),"")</f>
        <v>1.5</v>
      </c>
      <c r="H2112">
        <f>IFERROR(IF(ROUND(_xlfn.XLOOKUP([1]Parameters!B2112,[1]Printers!L:L,[1]Printers!Q:Q,,0)*G2112/10,0)*10&lt;_xlfn.XLOOKUP([1]Parameters!B2112,[1]Printers!L:L,[1]Printers!P:P,,0),ROUND(_xlfn.XLOOKUP([1]Parameters!B2112,[1]Printers!L:L,[1]Printers!Q:Q,,0)*G2112/10,0)*10,_xlfn.XLOOKUP([1]Parameters!B2112,[1]Printers!L:L,[1]Printers!P:P,,0)),"")</f>
        <v>10</v>
      </c>
      <c r="I2112" s="3" t="str" cm="1">
        <f t="array" ref="I2112">IFERROR(IF(ROW()-1&gt;COUNTA([1]!T_Printers[Printers])*COUNTA([1]!T_Resins[Resins]),"",_xlfn.IFS(ROUND(VLOOKUP(C2112,[1]!T_Resins[#Data],4,FALSE)/VLOOKUP(A2112,[1]!T_Printers[#Data],5,FALSE),1)&lt;=_xlfn.XLOOKUP(B2112,[1]Printers!L:L,[1]Printers!O:O,1,0,),ROUND(VLOOKUP(C2112,[1]!T_Resins[#Data],4,FALSE)/VLOOKUP(A2112,[1]!T_Printers[#Data],5,FALSE),1),ROUND(VLOOKUP(C2112,[1]!T_Resins[#Data],4,FALSE)/VLOOKUP(A2112,[1]!T_Printers[#Data],5,FALSE),1)&gt;_xlfn.XLOOKUP(B2112,[1]Printers!L:L,[1]Printers!O:O,1,0,),"")),"")</f>
        <v/>
      </c>
      <c r="J2112" t="str">
        <f>IFERROR(IF(ROUND(_xlfn.XLOOKUP([1]Parameters!B2112,[1]Printers!L:L,[1]Printers!Q:Q,,0)*I2112/10,0)*10&lt;_xlfn.XLOOKUP([1]Parameters!B2112,[1]Printers!L:L,[1]Printers!P:P,,0),ROUND(_xlfn.XLOOKUP([1]Parameters!B2112,[1]Printers!L:L,[1]Printers!Q:Q,,0)*I2112/10,0)*10,_xlfn.XLOOKUP([1]Parameters!B2112,[1]Printers!L:L,[1]Printers!P:P,,0)),"")</f>
        <v/>
      </c>
      <c r="K2112">
        <f>IF(SUM(E2112:J2112)&lt;&gt;0,VLOOKUP(A2112,[1]!T_Printers[#Data],10,FALSE)+VLOOKUP(C2112,[1]!T_Resins[#Data],10,FALSE),"")</f>
        <v>2</v>
      </c>
      <c r="L2112">
        <f>IF(SUM(E2112:J2112)&lt;&gt;0,VLOOKUP(A2112,[1]!T_Printers[#Data],11,FALSE),"")</f>
        <v>5</v>
      </c>
      <c r="M2112">
        <f>IF(SUM(E2112:J2112)&lt;&gt;0,VLOOKUP(C2112,[1]!T_Resins[#Data],8,FALSE),"")</f>
        <v>60</v>
      </c>
      <c r="N2112">
        <f>IF(_xlfn.XLOOKUP(B2112,[1]Printers!$L:$L,[1]Printers!$R:$R,0,0)&gt;0,[1]Parameters!M2112,IF(SUM(E2112:J2112)&lt;&gt;0,VLOOKUP(C2112,[1]!T_Resins[#Data],9,FALSE),""))</f>
        <v>60</v>
      </c>
      <c r="O2112" t="str">
        <f t="shared" si="32"/>
        <v>FlashForgeHunter</v>
      </c>
    </row>
    <row r="2113" spans="1:15" x14ac:dyDescent="0.25">
      <c r="A2113" t="str">
        <f t="array" ref="A2113">IF(ROW()-1&gt;COUNTA([1]!T_Printers[Printers])*COUNTA([1]!T_Resins[Resins]),"",INDEX([1]!T_Printers[Printers],INT((ROW()-2)/COUNTA([1]!T_Resins[Resins])+1)))</f>
        <v>FlashForge Hunter</v>
      </c>
      <c r="B2113" t="str">
        <f>_xlfn.XLOOKUP(A2113,[1]!T_Printers[Printers],[1]!T_Printers[Icon link],,0)</f>
        <v>FlashForgeHunter</v>
      </c>
      <c r="C2113" t="str">
        <f t="array" ref="C2113">IF(ROW()-1&gt;COUNTA([1]!T_Printers[Printers])*COUNTA([1]!T_Resins[Resins]),"",INDEX([1]!T_Resins[Resins],MOD(ROW()-2,COUNTA([1]!T_Resins[Resins]))+1))</f>
        <v>Silicone-Like Black</v>
      </c>
      <c r="D2113">
        <f>IF(SUM(E2113:J2113)&lt;&gt;0,IF(ROW()-1&gt;COUNTA([1]!T_Printers[Printers])*COUNTA([1]!T_Resins[Resins]),"",2),"")</f>
        <v>2</v>
      </c>
      <c r="E2113" cm="1">
        <f t="array" ref="E2113">IFERROR(IF(ROW()-1&gt;COUNTA([1]!T_Printers[Printers])*COUNTA([1]!T_Resins[Resins]),"",_xlfn.IFS(ROUND(VLOOKUP(C2113,[1]!T_Resins[#Data],2,FALSE)/VLOOKUP(A2113,[1]!T_Printers[#Data],5,FALSE),1)&lt;=_xlfn.XLOOKUP(B2113,[1]Printers!L:L,[1]Printers!O:O,1,0,),ROUND(VLOOKUP(C2113,[1]!T_Resins[#Data],2,FALSE)/VLOOKUP(A2113,[1]!T_Printers[#Data],5,FALSE),1),ROUND(VLOOKUP(C2113,[1]!T_Resins[#Data],2,FALSE)/VLOOKUP(A2113,[1]!T_Printers[#Data],5,FALSE),1)&gt;_xlfn.XLOOKUP(B2113,[1]Printers!L:L,[1]Printers!O:O,1,0,),10)),"Используйте слой 100 мкм")</f>
        <v>2.8</v>
      </c>
      <c r="F2113">
        <f>IFERROR(IF(ROUND(_xlfn.XLOOKUP([1]Parameters!B2113,[1]Printers!L:L,[1]Printers!Q:Q,,0)*E2113/10,0)*10&lt;_xlfn.XLOOKUP([1]Parameters!B2113,[1]Printers!L:L,[1]Printers!P:P,,0),ROUND(_xlfn.XLOOKUP([1]Parameters!B2113,[1]Printers!L:L,[1]Printers!Q:Q,,0)*E2113/10,0)*10,_xlfn.XLOOKUP([1]Parameters!B2113,[1]Printers!L:L,[1]Printers!P:P,,0)),"")</f>
        <v>30</v>
      </c>
      <c r="G2113" cm="1">
        <f t="array" ref="G2113">IFERROR(IF(ROW()-1&gt;COUNTA([1]!T_Printers[Printers])*COUNTA([1]!T_Resins[Resins]),"",_xlfn.IFS(ROUND(VLOOKUP(C2113,[1]!T_Resins[#Data],3,FALSE)/VLOOKUP(A2113,[1]!T_Printers[#Data],5,FALSE),1)&lt;=_xlfn.XLOOKUP(B2113,[1]Printers!L:L,[1]Printers!O:O,1,0,),ROUND(VLOOKUP(C2113,[1]!T_Resins[#Data],3,FALSE)/VLOOKUP(A2113,[1]!T_Printers[#Data],5,FALSE),1),ROUND(VLOOKUP(C2113,[1]!T_Resins[#Data],3,FALSE)/VLOOKUP(A2113,[1]!T_Printers[#Data],5,FALSE),1)&gt;_xlfn.XLOOKUP(B2113,[1]Printers!L:L,[1]Printers!O:O,1,0,),10)),"")</f>
        <v>3.6</v>
      </c>
      <c r="H2113">
        <f>IFERROR(IF(ROUND(_xlfn.XLOOKUP([1]Parameters!B2113,[1]Printers!L:L,[1]Printers!Q:Q,,0)*G2113/10,0)*10&lt;_xlfn.XLOOKUP([1]Parameters!B2113,[1]Printers!L:L,[1]Printers!P:P,,0),ROUND(_xlfn.XLOOKUP([1]Parameters!B2113,[1]Printers!L:L,[1]Printers!Q:Q,,0)*G2113/10,0)*10,_xlfn.XLOOKUP([1]Parameters!B2113,[1]Printers!L:L,[1]Printers!P:P,,0)),"")</f>
        <v>30</v>
      </c>
      <c r="I2113" s="3" t="str" cm="1">
        <f t="array" ref="I2113">IFERROR(IF(ROW()-1&gt;COUNTA([1]!T_Printers[Printers])*COUNTA([1]!T_Resins[Resins]),"",_xlfn.IFS(ROUND(VLOOKUP(C2113,[1]!T_Resins[#Data],4,FALSE)/VLOOKUP(A2113,[1]!T_Printers[#Data],5,FALSE),1)&lt;=_xlfn.XLOOKUP(B2113,[1]Printers!L:L,[1]Printers!O:O,1,0,),ROUND(VLOOKUP(C2113,[1]!T_Resins[#Data],4,FALSE)/VLOOKUP(A2113,[1]!T_Printers[#Data],5,FALSE),1),ROUND(VLOOKUP(C2113,[1]!T_Resins[#Data],4,FALSE)/VLOOKUP(A2113,[1]!T_Printers[#Data],5,FALSE),1)&gt;_xlfn.XLOOKUP(B2113,[1]Printers!L:L,[1]Printers!O:O,1,0,),"")),"")</f>
        <v/>
      </c>
      <c r="J2113" t="str">
        <f>IFERROR(IF(ROUND(_xlfn.XLOOKUP([1]Parameters!B2113,[1]Printers!L:L,[1]Printers!Q:Q,,0)*I2113/10,0)*10&lt;_xlfn.XLOOKUP([1]Parameters!B2113,[1]Printers!L:L,[1]Printers!P:P,,0),ROUND(_xlfn.XLOOKUP([1]Parameters!B2113,[1]Printers!L:L,[1]Printers!Q:Q,,0)*I2113/10,0)*10,_xlfn.XLOOKUP([1]Parameters!B2113,[1]Printers!L:L,[1]Printers!P:P,,0)),"")</f>
        <v/>
      </c>
      <c r="K2113">
        <f>IF(SUM(E2113:J2113)&lt;&gt;0,VLOOKUP(A2113,[1]!T_Printers[#Data],10,FALSE)+VLOOKUP(C2113,[1]!T_Resins[#Data],10,FALSE),"")</f>
        <v>2</v>
      </c>
      <c r="L2113">
        <f>IF(SUM(E2113:J2113)&lt;&gt;0,VLOOKUP(A2113,[1]!T_Printers[#Data],11,FALSE),"")</f>
        <v>5</v>
      </c>
      <c r="M2113">
        <f>IF(SUM(E2113:J2113)&lt;&gt;0,VLOOKUP(C2113,[1]!T_Resins[#Data],8,FALSE),"")</f>
        <v>60</v>
      </c>
      <c r="N2113">
        <f>IF(_xlfn.XLOOKUP(B2113,[1]Printers!$L:$L,[1]Printers!$R:$R,0,0)&gt;0,[1]Parameters!M2113,IF(SUM(E2113:J2113)&lt;&gt;0,VLOOKUP(C2113,[1]!T_Resins[#Data],9,FALSE),""))</f>
        <v>60</v>
      </c>
      <c r="O2113" t="str">
        <f t="shared" si="32"/>
        <v>FlashForgeHunter</v>
      </c>
    </row>
    <row r="2114" spans="1:15" x14ac:dyDescent="0.25">
      <c r="A2114" t="str">
        <f t="array" ref="A2114">IF(ROW()-1&gt;COUNTA([1]!T_Printers[Printers])*COUNTA([1]!T_Resins[Resins]),"",INDEX([1]!T_Printers[Printers],INT((ROW()-2)/COUNTA([1]!T_Resins[Resins])+1)))</f>
        <v>Hardlight Sirius</v>
      </c>
      <c r="B2114" t="str">
        <f>_xlfn.XLOOKUP(A2114,[1]!T_Printers[Printers],[1]!T_Printers[Icon link],,0)</f>
        <v>HardlightSirius</v>
      </c>
      <c r="C2114" t="str">
        <f t="array" ref="C2114">IF(ROW()-1&gt;COUNTA([1]!T_Printers[Printers])*COUNTA([1]!T_Resins[Resins]),"",INDEX([1]!T_Resins[Resins],MOD(ROW()-2,COUNTA([1]!T_Resins[Resins]))+1))</f>
        <v>Basic Red</v>
      </c>
      <c r="D2114">
        <f>IF(SUM(E2114:J2114)&lt;&gt;0,IF(ROW()-1&gt;COUNTA([1]!T_Printers[Printers])*COUNTA([1]!T_Resins[Resins]),"",2),"")</f>
        <v>2</v>
      </c>
      <c r="E2114" cm="1">
        <f t="array" ref="E2114">IFERROR(IF(ROW()-1&gt;COUNTA([1]!T_Printers[Printers])*COUNTA([1]!T_Resins[Resins]),"",_xlfn.IFS(ROUND(VLOOKUP(C2114,[1]!T_Resins[#Data],2,FALSE)/VLOOKUP(A2114,[1]!T_Printers[#Data],5,FALSE),1)&lt;=_xlfn.XLOOKUP(B2114,[1]Printers!L:L,[1]Printers!O:O,1,0,),ROUND(VLOOKUP(C2114,[1]!T_Resins[#Data],2,FALSE)/VLOOKUP(A2114,[1]!T_Printers[#Data],5,FALSE),1),ROUND(VLOOKUP(C2114,[1]!T_Resins[#Data],2,FALSE)/VLOOKUP(A2114,[1]!T_Printers[#Data],5,FALSE),1)&gt;_xlfn.XLOOKUP(B2114,[1]Printers!L:L,[1]Printers!O:O,1,0,),10)),"Используйте слой 100 мкм")</f>
        <v>3.1</v>
      </c>
      <c r="F2114">
        <f>IFERROR(IF(ROUND(_xlfn.XLOOKUP([1]Parameters!B2114,[1]Printers!L:L,[1]Printers!Q:Q,,0)*E2114/10,0)*10&lt;_xlfn.XLOOKUP([1]Parameters!B2114,[1]Printers!L:L,[1]Printers!P:P,,0),ROUND(_xlfn.XLOOKUP([1]Parameters!B2114,[1]Printers!L:L,[1]Printers!Q:Q,,0)*E2114/10,0)*10,_xlfn.XLOOKUP([1]Parameters!B2114,[1]Printers!L:L,[1]Printers!P:P,,0)),"")</f>
        <v>30</v>
      </c>
      <c r="G2114" cm="1">
        <f t="array" ref="G2114">IFERROR(IF(ROW()-1&gt;COUNTA([1]!T_Printers[Printers])*COUNTA([1]!T_Resins[Resins]),"",_xlfn.IFS(ROUND(VLOOKUP(C2114,[1]!T_Resins[#Data],3,FALSE)/VLOOKUP(A2114,[1]!T_Printers[#Data],5,FALSE),1)&lt;=_xlfn.XLOOKUP(B2114,[1]Printers!L:L,[1]Printers!O:O,1,0,),ROUND(VLOOKUP(C2114,[1]!T_Resins[#Data],3,FALSE)/VLOOKUP(A2114,[1]!T_Printers[#Data],5,FALSE),1),ROUND(VLOOKUP(C2114,[1]!T_Resins[#Data],3,FALSE)/VLOOKUP(A2114,[1]!T_Printers[#Data],5,FALSE),1)&gt;_xlfn.XLOOKUP(B2114,[1]Printers!L:L,[1]Printers!O:O,1,0,),10)),"")</f>
        <v>4</v>
      </c>
      <c r="H2114">
        <f>IFERROR(IF(ROUND(_xlfn.XLOOKUP([1]Parameters!B2114,[1]Printers!L:L,[1]Printers!Q:Q,,0)*G2114/10,0)*10&lt;_xlfn.XLOOKUP([1]Parameters!B2114,[1]Printers!L:L,[1]Printers!P:P,,0),ROUND(_xlfn.XLOOKUP([1]Parameters!B2114,[1]Printers!L:L,[1]Printers!Q:Q,,0)*G2114/10,0)*10,_xlfn.XLOOKUP([1]Parameters!B2114,[1]Printers!L:L,[1]Printers!P:P,,0)),"")</f>
        <v>40</v>
      </c>
      <c r="I2114" s="3" t="str" cm="1">
        <f t="array" ref="I2114">IFERROR(IF(ROW()-1&gt;COUNTA([1]!T_Printers[Printers])*COUNTA([1]!T_Resins[Resins]),"",_xlfn.IFS(ROUND(VLOOKUP(C2114,[1]!T_Resins[#Data],4,FALSE)/VLOOKUP(A2114,[1]!T_Printers[#Data],5,FALSE),1)&lt;=_xlfn.XLOOKUP(B2114,[1]Printers!L:L,[1]Printers!O:O,1,0,),ROUND(VLOOKUP(C2114,[1]!T_Resins[#Data],4,FALSE)/VLOOKUP(A2114,[1]!T_Printers[#Data],5,FALSE),1),ROUND(VLOOKUP(C2114,[1]!T_Resins[#Data],4,FALSE)/VLOOKUP(A2114,[1]!T_Printers[#Data],5,FALSE),1)&gt;_xlfn.XLOOKUP(B2114,[1]Printers!L:L,[1]Printers!O:O,1,0,),"")),"")</f>
        <v/>
      </c>
      <c r="J2114" t="str">
        <f>IFERROR(IF(ROUND(_xlfn.XLOOKUP([1]Parameters!B2114,[1]Printers!L:L,[1]Printers!Q:Q,,0)*I2114/10,0)*10&lt;_xlfn.XLOOKUP([1]Parameters!B2114,[1]Printers!L:L,[1]Printers!P:P,,0),ROUND(_xlfn.XLOOKUP([1]Parameters!B2114,[1]Printers!L:L,[1]Printers!Q:Q,,0)*I2114/10,0)*10,_xlfn.XLOOKUP([1]Parameters!B2114,[1]Printers!L:L,[1]Printers!P:P,,0)),"")</f>
        <v/>
      </c>
      <c r="K2114">
        <f>IF(SUM(E2114:J2114)&lt;&gt;0,VLOOKUP(A2114,[1]!T_Printers[#Data],10,FALSE)+VLOOKUP(C2114,[1]!T_Resins[#Data],10,FALSE),"")</f>
        <v>2</v>
      </c>
      <c r="L2114">
        <f>IF(SUM(E2114:J2114)&lt;&gt;0,VLOOKUP(A2114,[1]!T_Printers[#Data],11,FALSE),"")</f>
        <v>5</v>
      </c>
      <c r="M2114">
        <f>IF(SUM(E2114:J2114)&lt;&gt;0,VLOOKUP(C2114,[1]!T_Resins[#Data],8,FALSE),"")</f>
        <v>120</v>
      </c>
      <c r="N2114">
        <f>IF(_xlfn.XLOOKUP(B2114,[1]Printers!$L:$L,[1]Printers!$R:$R,0,0)&gt;0,[1]Parameters!M2114,IF(SUM(E2114:J2114)&lt;&gt;0,VLOOKUP(C2114,[1]!T_Resins[#Data],9,FALSE),""))</f>
        <v>180</v>
      </c>
      <c r="O2114" t="str">
        <f t="shared" ref="O2114:O2177" si="33">B2114</f>
        <v>HardlightSirius</v>
      </c>
    </row>
    <row r="2115" spans="1:15" x14ac:dyDescent="0.25">
      <c r="A2115" t="str">
        <f t="array" ref="A2115">IF(ROW()-1&gt;COUNTA([1]!T_Printers[Printers])*COUNTA([1]!T_Resins[Resins]),"",INDEX([1]!T_Printers[Printers],INT((ROW()-2)/COUNTA([1]!T_Resins[Resins])+1)))</f>
        <v>Hardlight Sirius</v>
      </c>
      <c r="B2115" t="str">
        <f>_xlfn.XLOOKUP(A2115,[1]!T_Printers[Printers],[1]!T_Printers[Icon link],,0)</f>
        <v>HardlightSirius</v>
      </c>
      <c r="C2115" t="str">
        <f t="array" ref="C2115">IF(ROW()-1&gt;COUNTA([1]!T_Printers[Printers])*COUNTA([1]!T_Resins[Resins]),"",INDEX([1]!T_Resins[Resins],MOD(ROW()-2,COUNTA([1]!T_Resins[Resins]))+1))</f>
        <v>Demo Bone</v>
      </c>
      <c r="D2115">
        <f>IF(SUM(E2115:J2115)&lt;&gt;0,IF(ROW()-1&gt;COUNTA([1]!T_Printers[Printers])*COUNTA([1]!T_Resins[Resins]),"",2),"")</f>
        <v>2</v>
      </c>
      <c r="E2115" cm="1">
        <f t="array" ref="E2115">IFERROR(IF(ROW()-1&gt;COUNTA([1]!T_Printers[Printers])*COUNTA([1]!T_Resins[Resins]),"",_xlfn.IFS(ROUND(VLOOKUP(C2115,[1]!T_Resins[#Data],2,FALSE)/VLOOKUP(A2115,[1]!T_Printers[#Data],5,FALSE),1)&lt;=_xlfn.XLOOKUP(B2115,[1]Printers!L:L,[1]Printers!O:O,1,0,),ROUND(VLOOKUP(C2115,[1]!T_Resins[#Data],2,FALSE)/VLOOKUP(A2115,[1]!T_Printers[#Data],5,FALSE),1),ROUND(VLOOKUP(C2115,[1]!T_Resins[#Data],2,FALSE)/VLOOKUP(A2115,[1]!T_Printers[#Data],5,FALSE),1)&gt;_xlfn.XLOOKUP(B2115,[1]Printers!L:L,[1]Printers!O:O,1,0,),10)),"Используйте слой 100 мкм")</f>
        <v>3</v>
      </c>
      <c r="F2115">
        <f>IFERROR(IF(ROUND(_xlfn.XLOOKUP([1]Parameters!B2115,[1]Printers!L:L,[1]Printers!Q:Q,,0)*E2115/10,0)*10&lt;_xlfn.XLOOKUP([1]Parameters!B2115,[1]Printers!L:L,[1]Printers!P:P,,0),ROUND(_xlfn.XLOOKUP([1]Parameters!B2115,[1]Printers!L:L,[1]Printers!Q:Q,,0)*E2115/10,0)*10,_xlfn.XLOOKUP([1]Parameters!B2115,[1]Printers!L:L,[1]Printers!P:P,,0)),"")</f>
        <v>30</v>
      </c>
      <c r="G2115" cm="1">
        <f t="array" ref="G2115">IFERROR(IF(ROW()-1&gt;COUNTA([1]!T_Printers[Printers])*COUNTA([1]!T_Resins[Resins]),"",_xlfn.IFS(ROUND(VLOOKUP(C2115,[1]!T_Resins[#Data],3,FALSE)/VLOOKUP(A2115,[1]!T_Printers[#Data],5,FALSE),1)&lt;=_xlfn.XLOOKUP(B2115,[1]Printers!L:L,[1]Printers!O:O,1,0,),ROUND(VLOOKUP(C2115,[1]!T_Resins[#Data],3,FALSE)/VLOOKUP(A2115,[1]!T_Printers[#Data],5,FALSE),1),ROUND(VLOOKUP(C2115,[1]!T_Resins[#Data],3,FALSE)/VLOOKUP(A2115,[1]!T_Printers[#Data],5,FALSE),1)&gt;_xlfn.XLOOKUP(B2115,[1]Printers!L:L,[1]Printers!O:O,1,0,),10)),"")</f>
        <v>4</v>
      </c>
      <c r="H2115">
        <f>IFERROR(IF(ROUND(_xlfn.XLOOKUP([1]Parameters!B2115,[1]Printers!L:L,[1]Printers!Q:Q,,0)*G2115/10,0)*10&lt;_xlfn.XLOOKUP([1]Parameters!B2115,[1]Printers!L:L,[1]Printers!P:P,,0),ROUND(_xlfn.XLOOKUP([1]Parameters!B2115,[1]Printers!L:L,[1]Printers!Q:Q,,0)*G2115/10,0)*10,_xlfn.XLOOKUP([1]Parameters!B2115,[1]Printers!L:L,[1]Printers!P:P,,0)),"")</f>
        <v>40</v>
      </c>
      <c r="I2115" s="3" t="str" cm="1">
        <f t="array" ref="I2115">IFERROR(IF(ROW()-1&gt;COUNTA([1]!T_Printers[Printers])*COUNTA([1]!T_Resins[Resins]),"",_xlfn.IFS(ROUND(VLOOKUP(C2115,[1]!T_Resins[#Data],4,FALSE)/VLOOKUP(A2115,[1]!T_Printers[#Data],5,FALSE),1)&lt;=_xlfn.XLOOKUP(B2115,[1]Printers!L:L,[1]Printers!O:O,1,0,),ROUND(VLOOKUP(C2115,[1]!T_Resins[#Data],4,FALSE)/VLOOKUP(A2115,[1]!T_Printers[#Data],5,FALSE),1),ROUND(VLOOKUP(C2115,[1]!T_Resins[#Data],4,FALSE)/VLOOKUP(A2115,[1]!T_Printers[#Data],5,FALSE),1)&gt;_xlfn.XLOOKUP(B2115,[1]Printers!L:L,[1]Printers!O:O,1,0,),"")),"")</f>
        <v/>
      </c>
      <c r="J2115" t="str">
        <f>IFERROR(IF(ROUND(_xlfn.XLOOKUP([1]Parameters!B2115,[1]Printers!L:L,[1]Printers!Q:Q,,0)*I2115/10,0)*10&lt;_xlfn.XLOOKUP([1]Parameters!B2115,[1]Printers!L:L,[1]Printers!P:P,,0),ROUND(_xlfn.XLOOKUP([1]Parameters!B2115,[1]Printers!L:L,[1]Printers!Q:Q,,0)*I2115/10,0)*10,_xlfn.XLOOKUP([1]Parameters!B2115,[1]Printers!L:L,[1]Printers!P:P,,0)),"")</f>
        <v/>
      </c>
      <c r="K2115">
        <f>IF(SUM(E2115:J2115)&lt;&gt;0,VLOOKUP(A2115,[1]!T_Printers[#Data],10,FALSE)+VLOOKUP(C2115,[1]!T_Resins[#Data],10,FALSE),"")</f>
        <v>3</v>
      </c>
      <c r="L2115">
        <f>IF(SUM(E2115:J2115)&lt;&gt;0,VLOOKUP(A2115,[1]!T_Printers[#Data],11,FALSE),"")</f>
        <v>5</v>
      </c>
      <c r="M2115">
        <f>IF(SUM(E2115:J2115)&lt;&gt;0,VLOOKUP(C2115,[1]!T_Resins[#Data],8,FALSE),"")</f>
        <v>120</v>
      </c>
      <c r="N2115">
        <f>IF(_xlfn.XLOOKUP(B2115,[1]Printers!$L:$L,[1]Printers!$R:$R,0,0)&gt;0,[1]Parameters!M2115,IF(SUM(E2115:J2115)&lt;&gt;0,VLOOKUP(C2115,[1]!T_Resins[#Data],9,FALSE),""))</f>
        <v>180</v>
      </c>
      <c r="O2115" t="str">
        <f t="shared" si="33"/>
        <v>HardlightSirius</v>
      </c>
    </row>
    <row r="2116" spans="1:15" x14ac:dyDescent="0.25">
      <c r="A2116" t="str">
        <f t="array" ref="A2116">IF(ROW()-1&gt;COUNTA([1]!T_Printers[Printers])*COUNTA([1]!T_Resins[Resins]),"",INDEX([1]!T_Printers[Printers],INT((ROW()-2)/COUNTA([1]!T_Resins[Resins])+1)))</f>
        <v>Hardlight Sirius</v>
      </c>
      <c r="B2116" t="str">
        <f>_xlfn.XLOOKUP(A2116,[1]!T_Printers[Printers],[1]!T_Printers[Icon link],,0)</f>
        <v>HardlightSirius</v>
      </c>
      <c r="C2116" t="str">
        <f t="array" ref="C2116">IF(ROW()-1&gt;COUNTA([1]!T_Printers[Printers])*COUNTA([1]!T_Resins[Resins]),"",INDEX([1]!T_Resins[Resins],MOD(ROW()-2,COUNTA([1]!T_Resins[Resins]))+1))</f>
        <v xml:space="preserve">Dental Bleach (Обновленная версия) </v>
      </c>
      <c r="D2116">
        <f>IF(SUM(E2116:J2116)&lt;&gt;0,IF(ROW()-1&gt;COUNTA([1]!T_Printers[Printers])*COUNTA([1]!T_Resins[Resins]),"",2),"")</f>
        <v>2</v>
      </c>
      <c r="E2116" cm="1">
        <f t="array" ref="E2116">IFERROR(IF(ROW()-1&gt;COUNTA([1]!T_Printers[Printers])*COUNTA([1]!T_Resins[Resins]),"",_xlfn.IFS(ROUND(VLOOKUP(C2116,[1]!T_Resins[#Data],2,FALSE)/VLOOKUP(A2116,[1]!T_Printers[#Data],5,FALSE),1)&lt;=_xlfn.XLOOKUP(B2116,[1]Printers!L:L,[1]Printers!O:O,1,0,),ROUND(VLOOKUP(C2116,[1]!T_Resins[#Data],2,FALSE)/VLOOKUP(A2116,[1]!T_Printers[#Data],5,FALSE),1),ROUND(VLOOKUP(C2116,[1]!T_Resins[#Data],2,FALSE)/VLOOKUP(A2116,[1]!T_Printers[#Data],5,FALSE),1)&gt;_xlfn.XLOOKUP(B2116,[1]Printers!L:L,[1]Printers!O:O,1,0,),10)),"Используйте слой 100 мкм")</f>
        <v>7</v>
      </c>
      <c r="F2116">
        <f>IFERROR(IF(ROUND(_xlfn.XLOOKUP([1]Parameters!B2116,[1]Printers!L:L,[1]Printers!Q:Q,,0)*E2116/10,0)*10&lt;_xlfn.XLOOKUP([1]Parameters!B2116,[1]Printers!L:L,[1]Printers!P:P,,0),ROUND(_xlfn.XLOOKUP([1]Parameters!B2116,[1]Printers!L:L,[1]Printers!Q:Q,,0)*E2116/10,0)*10,_xlfn.XLOOKUP([1]Parameters!B2116,[1]Printers!L:L,[1]Printers!P:P,,0)),"")</f>
        <v>60</v>
      </c>
      <c r="G2116" cm="1">
        <f t="array" ref="G2116">IFERROR(IF(ROW()-1&gt;COUNTA([1]!T_Printers[Printers])*COUNTA([1]!T_Resins[Resins]),"",_xlfn.IFS(ROUND(VLOOKUP(C2116,[1]!T_Resins[#Data],3,FALSE)/VLOOKUP(A2116,[1]!T_Printers[#Data],5,FALSE),1)&lt;=_xlfn.XLOOKUP(B2116,[1]Printers!L:L,[1]Printers!O:O,1,0,),ROUND(VLOOKUP(C2116,[1]!T_Resins[#Data],3,FALSE)/VLOOKUP(A2116,[1]!T_Printers[#Data],5,FALSE),1),ROUND(VLOOKUP(C2116,[1]!T_Resins[#Data],3,FALSE)/VLOOKUP(A2116,[1]!T_Printers[#Data],5,FALSE),1)&gt;_xlfn.XLOOKUP(B2116,[1]Printers!L:L,[1]Printers!O:O,1,0,),10)),"")</f>
        <v>9</v>
      </c>
      <c r="H2116">
        <f>IFERROR(IF(ROUND(_xlfn.XLOOKUP([1]Parameters!B2116,[1]Printers!L:L,[1]Printers!Q:Q,,0)*G2116/10,0)*10&lt;_xlfn.XLOOKUP([1]Parameters!B2116,[1]Printers!L:L,[1]Printers!P:P,,0),ROUND(_xlfn.XLOOKUP([1]Parameters!B2116,[1]Printers!L:L,[1]Printers!Q:Q,,0)*G2116/10,0)*10,_xlfn.XLOOKUP([1]Parameters!B2116,[1]Printers!L:L,[1]Printers!P:P,,0)),"")</f>
        <v>80</v>
      </c>
      <c r="I2116" s="3" t="str" cm="1">
        <f t="array" ref="I2116">IFERROR(IF(ROW()-1&gt;COUNTA([1]!T_Printers[Printers])*COUNTA([1]!T_Resins[Resins]),"",_xlfn.IFS(ROUND(VLOOKUP(C2116,[1]!T_Resins[#Data],4,FALSE)/VLOOKUP(A2116,[1]!T_Printers[#Data],5,FALSE),1)&lt;=_xlfn.XLOOKUP(B2116,[1]Printers!L:L,[1]Printers!O:O,1,0,),ROUND(VLOOKUP(C2116,[1]!T_Resins[#Data],4,FALSE)/VLOOKUP(A2116,[1]!T_Printers[#Data],5,FALSE),1),ROUND(VLOOKUP(C2116,[1]!T_Resins[#Data],4,FALSE)/VLOOKUP(A2116,[1]!T_Printers[#Data],5,FALSE),1)&gt;_xlfn.XLOOKUP(B2116,[1]Printers!L:L,[1]Printers!O:O,1,0,),"")),"")</f>
        <v/>
      </c>
      <c r="J2116" t="str">
        <f>IFERROR(IF(ROUND(_xlfn.XLOOKUP([1]Parameters!B2116,[1]Printers!L:L,[1]Printers!Q:Q,,0)*I2116/10,0)*10&lt;_xlfn.XLOOKUP([1]Parameters!B2116,[1]Printers!L:L,[1]Printers!P:P,,0),ROUND(_xlfn.XLOOKUP([1]Parameters!B2116,[1]Printers!L:L,[1]Printers!Q:Q,,0)*I2116/10,0)*10,_xlfn.XLOOKUP([1]Parameters!B2116,[1]Printers!L:L,[1]Printers!P:P,,0)),"")</f>
        <v/>
      </c>
      <c r="K2116">
        <f>IF(SUM(E2116:J2116)&lt;&gt;0,VLOOKUP(A2116,[1]!T_Printers[#Data],10,FALSE)+VLOOKUP(C2116,[1]!T_Resins[#Data],10,FALSE),"")</f>
        <v>3</v>
      </c>
      <c r="L2116">
        <f>IF(SUM(E2116:J2116)&lt;&gt;0,VLOOKUP(A2116,[1]!T_Printers[#Data],11,FALSE),"")</f>
        <v>5</v>
      </c>
      <c r="M2116">
        <f>IF(SUM(E2116:J2116)&lt;&gt;0,VLOOKUP(C2116,[1]!T_Resins[#Data],8,FALSE),"")</f>
        <v>120</v>
      </c>
      <c r="N2116">
        <f>IF(_xlfn.XLOOKUP(B2116,[1]Printers!$L:$L,[1]Printers!$R:$R,0,0)&gt;0,[1]Parameters!M2116,IF(SUM(E2116:J2116)&lt;&gt;0,VLOOKUP(C2116,[1]!T_Resins[#Data],9,FALSE),""))</f>
        <v>180</v>
      </c>
      <c r="O2116" t="str">
        <f t="shared" si="33"/>
        <v>HardlightSirius</v>
      </c>
    </row>
    <row r="2117" spans="1:15" x14ac:dyDescent="0.25">
      <c r="A2117" t="str">
        <f t="array" ref="A2117">IF(ROW()-1&gt;COUNTA([1]!T_Printers[Printers])*COUNTA([1]!T_Resins[Resins]),"",INDEX([1]!T_Printers[Printers],INT((ROW()-2)/COUNTA([1]!T_Resins[Resins])+1)))</f>
        <v>Hardlight Sirius</v>
      </c>
      <c r="B2117" t="str">
        <f>_xlfn.XLOOKUP(A2117,[1]!T_Printers[Printers],[1]!T_Printers[Icon link],,0)</f>
        <v>HardlightSirius</v>
      </c>
      <c r="C2117" t="str">
        <f t="array" ref="C2117">IF(ROW()-1&gt;COUNTA([1]!T_Printers[Printers])*COUNTA([1]!T_Resins[Resins]),"",INDEX([1]!T_Resins[Resins],MOD(ROW()-2,COUNTA([1]!T_Resins[Resins]))+1))</f>
        <v>Dental Bleach Pro</v>
      </c>
      <c r="D2117">
        <f>IF(SUM(E2117:J2117)&lt;&gt;0,IF(ROW()-1&gt;COUNTA([1]!T_Printers[Printers])*COUNTA([1]!T_Resins[Resins]),"",2),"")</f>
        <v>2</v>
      </c>
      <c r="E2117" cm="1">
        <f t="array" ref="E2117">IFERROR(IF(ROW()-1&gt;COUNTA([1]!T_Printers[Printers])*COUNTA([1]!T_Resins[Resins]),"",_xlfn.IFS(ROUND(VLOOKUP(C2117,[1]!T_Resins[#Data],2,FALSE)/VLOOKUP(A2117,[1]!T_Printers[#Data],5,FALSE),1)&lt;=_xlfn.XLOOKUP(B2117,[1]Printers!L:L,[1]Printers!O:O,1,0,),ROUND(VLOOKUP(C2117,[1]!T_Resins[#Data],2,FALSE)/VLOOKUP(A2117,[1]!T_Printers[#Data],5,FALSE),1),ROUND(VLOOKUP(C2117,[1]!T_Resins[#Data],2,FALSE)/VLOOKUP(A2117,[1]!T_Printers[#Data],5,FALSE),1)&gt;_xlfn.XLOOKUP(B2117,[1]Printers!L:L,[1]Printers!O:O,1,0,),10)),"Используйте слой 100 мкм")</f>
        <v>5.0999999999999996</v>
      </c>
      <c r="F2117">
        <f>IFERROR(IF(ROUND(_xlfn.XLOOKUP([1]Parameters!B2117,[1]Printers!L:L,[1]Printers!Q:Q,,0)*E2117/10,0)*10&lt;_xlfn.XLOOKUP([1]Parameters!B2117,[1]Printers!L:L,[1]Printers!P:P,,0),ROUND(_xlfn.XLOOKUP([1]Parameters!B2117,[1]Printers!L:L,[1]Printers!Q:Q,,0)*E2117/10,0)*10,_xlfn.XLOOKUP([1]Parameters!B2117,[1]Printers!L:L,[1]Printers!P:P,,0)),"")</f>
        <v>50</v>
      </c>
      <c r="G2117" cm="1">
        <f t="array" ref="G2117">IFERROR(IF(ROW()-1&gt;COUNTA([1]!T_Printers[Printers])*COUNTA([1]!T_Resins[Resins]),"",_xlfn.IFS(ROUND(VLOOKUP(C2117,[1]!T_Resins[#Data],3,FALSE)/VLOOKUP(A2117,[1]!T_Printers[#Data],5,FALSE),1)&lt;=_xlfn.XLOOKUP(B2117,[1]Printers!L:L,[1]Printers!O:O,1,0,),ROUND(VLOOKUP(C2117,[1]!T_Resins[#Data],3,FALSE)/VLOOKUP(A2117,[1]!T_Printers[#Data],5,FALSE),1),ROUND(VLOOKUP(C2117,[1]!T_Resins[#Data],3,FALSE)/VLOOKUP(A2117,[1]!T_Printers[#Data],5,FALSE),1)&gt;_xlfn.XLOOKUP(B2117,[1]Printers!L:L,[1]Printers!O:O,1,0,),10)),"")</f>
        <v>6.7</v>
      </c>
      <c r="H2117">
        <f>IFERROR(IF(ROUND(_xlfn.XLOOKUP([1]Parameters!B2117,[1]Printers!L:L,[1]Printers!Q:Q,,0)*G2117/10,0)*10&lt;_xlfn.XLOOKUP([1]Parameters!B2117,[1]Printers!L:L,[1]Printers!P:P,,0),ROUND(_xlfn.XLOOKUP([1]Parameters!B2117,[1]Printers!L:L,[1]Printers!Q:Q,,0)*G2117/10,0)*10,_xlfn.XLOOKUP([1]Parameters!B2117,[1]Printers!L:L,[1]Printers!P:P,,0)),"")</f>
        <v>60</v>
      </c>
      <c r="I2117" s="3" t="str" cm="1">
        <f t="array" ref="I2117">IFERROR(IF(ROW()-1&gt;COUNTA([1]!T_Printers[Printers])*COUNTA([1]!T_Resins[Resins]),"",_xlfn.IFS(ROUND(VLOOKUP(C2117,[1]!T_Resins[#Data],4,FALSE)/VLOOKUP(A2117,[1]!T_Printers[#Data],5,FALSE),1)&lt;=_xlfn.XLOOKUP(B2117,[1]Printers!L:L,[1]Printers!O:O,1,0,),ROUND(VLOOKUP(C2117,[1]!T_Resins[#Data],4,FALSE)/VLOOKUP(A2117,[1]!T_Printers[#Data],5,FALSE),1),ROUND(VLOOKUP(C2117,[1]!T_Resins[#Data],4,FALSE)/VLOOKUP(A2117,[1]!T_Printers[#Data],5,FALSE),1)&gt;_xlfn.XLOOKUP(B2117,[1]Printers!L:L,[1]Printers!O:O,1,0,),"")),"")</f>
        <v/>
      </c>
      <c r="J2117" t="str">
        <f>IFERROR(IF(ROUND(_xlfn.XLOOKUP([1]Parameters!B2117,[1]Printers!L:L,[1]Printers!Q:Q,,0)*I2117/10,0)*10&lt;_xlfn.XLOOKUP([1]Parameters!B2117,[1]Printers!L:L,[1]Printers!P:P,,0),ROUND(_xlfn.XLOOKUP([1]Parameters!B2117,[1]Printers!L:L,[1]Printers!Q:Q,,0)*I2117/10,0)*10,_xlfn.XLOOKUP([1]Parameters!B2117,[1]Printers!L:L,[1]Printers!P:P,,0)),"")</f>
        <v/>
      </c>
      <c r="K2117">
        <f>IF(SUM(E2117:J2117)&lt;&gt;0,VLOOKUP(A2117,[1]!T_Printers[#Data],10,FALSE)+VLOOKUP(C2117,[1]!T_Resins[#Data],10,FALSE),"")</f>
        <v>2</v>
      </c>
      <c r="L2117">
        <f>IF(SUM(E2117:J2117)&lt;&gt;0,VLOOKUP(A2117,[1]!T_Printers[#Data],11,FALSE),"")</f>
        <v>5</v>
      </c>
      <c r="M2117">
        <f>IF(SUM(E2117:J2117)&lt;&gt;0,VLOOKUP(C2117,[1]!T_Resins[#Data],8,FALSE),"")</f>
        <v>120</v>
      </c>
      <c r="N2117">
        <f>IF(_xlfn.XLOOKUP(B2117,[1]Printers!$L:$L,[1]Printers!$R:$R,0,0)&gt;0,[1]Parameters!M2117,IF(SUM(E2117:J2117)&lt;&gt;0,VLOOKUP(C2117,[1]!T_Resins[#Data],9,FALSE),""))</f>
        <v>180</v>
      </c>
      <c r="O2117" t="str">
        <f t="shared" si="33"/>
        <v>HardlightSirius</v>
      </c>
    </row>
    <row r="2118" spans="1:15" x14ac:dyDescent="0.25">
      <c r="A2118" t="str">
        <f t="array" ref="A2118">IF(ROW()-1&gt;COUNTA([1]!T_Printers[Printers])*COUNTA([1]!T_Resins[Resins]),"",INDEX([1]!T_Printers[Printers],INT((ROW()-2)/COUNTA([1]!T_Resins[Resins])+1)))</f>
        <v>Hardlight Sirius</v>
      </c>
      <c r="B2118" t="str">
        <f>_xlfn.XLOOKUP(A2118,[1]!T_Printers[Printers],[1]!T_Printers[Icon link],,0)</f>
        <v>HardlightSirius</v>
      </c>
      <c r="C2118" t="str">
        <f t="array" ref="C2118">IF(ROW()-1&gt;COUNTA([1]!T_Printers[Printers])*COUNTA([1]!T_Resins[Resins]),"",INDEX([1]!T_Resins[Resins],MOD(ROW()-2,COUNTA([1]!T_Resins[Resins]))+1))</f>
        <v>Dental Cast Cherry Pro</v>
      </c>
      <c r="D2118">
        <f>IF(SUM(E2118:J2118)&lt;&gt;0,IF(ROW()-1&gt;COUNTA([1]!T_Printers[Printers])*COUNTA([1]!T_Resins[Resins]),"",2),"")</f>
        <v>2</v>
      </c>
      <c r="E2118" cm="1">
        <f t="array" ref="E2118">IFERROR(IF(ROW()-1&gt;COUNTA([1]!T_Printers[Printers])*COUNTA([1]!T_Resins[Resins]),"",_xlfn.IFS(ROUND(VLOOKUP(C2118,[1]!T_Resins[#Data],2,FALSE)/VLOOKUP(A2118,[1]!T_Printers[#Data],5,FALSE),1)&lt;=_xlfn.XLOOKUP(B2118,[1]Printers!L:L,[1]Printers!O:O,1,0,),ROUND(VLOOKUP(C2118,[1]!T_Resins[#Data],2,FALSE)/VLOOKUP(A2118,[1]!T_Printers[#Data],5,FALSE),1),ROUND(VLOOKUP(C2118,[1]!T_Resins[#Data],2,FALSE)/VLOOKUP(A2118,[1]!T_Printers[#Data],5,FALSE),1)&gt;_xlfn.XLOOKUP(B2118,[1]Printers!L:L,[1]Printers!O:O,1,0,),10)),"Используйте слой 100 мкм")</f>
        <v>7.1</v>
      </c>
      <c r="F2118">
        <f>IFERROR(IF(ROUND(_xlfn.XLOOKUP([1]Parameters!B2118,[1]Printers!L:L,[1]Printers!Q:Q,,0)*E2118/10,0)*10&lt;_xlfn.XLOOKUP([1]Parameters!B2118,[1]Printers!L:L,[1]Printers!P:P,,0),ROUND(_xlfn.XLOOKUP([1]Parameters!B2118,[1]Printers!L:L,[1]Printers!Q:Q,,0)*E2118/10,0)*10,_xlfn.XLOOKUP([1]Parameters!B2118,[1]Printers!L:L,[1]Printers!P:P,,0)),"")</f>
        <v>60</v>
      </c>
      <c r="G2118" t="str" cm="1">
        <f t="array" ref="G2118">IFERROR(IF(ROW()-1&gt;COUNTA([1]!T_Printers[Printers])*COUNTA([1]!T_Resins[Resins]),"",_xlfn.IFS(ROUND(VLOOKUP(C2118,[1]!T_Resins[#Data],3,FALSE)/VLOOKUP(A2118,[1]!T_Printers[#Data],5,FALSE),1)&lt;=_xlfn.XLOOKUP(B2118,[1]Printers!L:L,[1]Printers!O:O,1,0,),ROUND(VLOOKUP(C2118,[1]!T_Resins[#Data],3,FALSE)/VLOOKUP(A2118,[1]!T_Printers[#Data],5,FALSE),1),ROUND(VLOOKUP(C2118,[1]!T_Resins[#Data],3,FALSE)/VLOOKUP(A2118,[1]!T_Printers[#Data],5,FALSE),1)&gt;_xlfn.XLOOKUP(B2118,[1]Printers!L:L,[1]Printers!O:O,1,0,),10)),"")</f>
        <v/>
      </c>
      <c r="H2118" t="str">
        <f>IFERROR(IF(ROUND(_xlfn.XLOOKUP([1]Parameters!B2118,[1]Printers!L:L,[1]Printers!Q:Q,,0)*G2118/10,0)*10&lt;_xlfn.XLOOKUP([1]Parameters!B2118,[1]Printers!L:L,[1]Printers!P:P,,0),ROUND(_xlfn.XLOOKUP([1]Parameters!B2118,[1]Printers!L:L,[1]Printers!Q:Q,,0)*G2118/10,0)*10,_xlfn.XLOOKUP([1]Parameters!B2118,[1]Printers!L:L,[1]Printers!P:P,,0)),"")</f>
        <v/>
      </c>
      <c r="I2118" s="3" t="str" cm="1">
        <f t="array" ref="I2118">IFERROR(IF(ROW()-1&gt;COUNTA([1]!T_Printers[Printers])*COUNTA([1]!T_Resins[Resins]),"",_xlfn.IFS(ROUND(VLOOKUP(C2118,[1]!T_Resins[#Data],4,FALSE)/VLOOKUP(A2118,[1]!T_Printers[#Data],5,FALSE),1)&lt;=_xlfn.XLOOKUP(B2118,[1]Printers!L:L,[1]Printers!O:O,1,0,),ROUND(VLOOKUP(C2118,[1]!T_Resins[#Data],4,FALSE)/VLOOKUP(A2118,[1]!T_Printers[#Data],5,FALSE),1),ROUND(VLOOKUP(C2118,[1]!T_Resins[#Data],4,FALSE)/VLOOKUP(A2118,[1]!T_Printers[#Data],5,FALSE),1)&gt;_xlfn.XLOOKUP(B2118,[1]Printers!L:L,[1]Printers!O:O,1,0,),"")),"")</f>
        <v/>
      </c>
      <c r="J2118" t="str">
        <f>IFERROR(IF(ROUND(_xlfn.XLOOKUP([1]Parameters!B2118,[1]Printers!L:L,[1]Printers!Q:Q,,0)*I2118/10,0)*10&lt;_xlfn.XLOOKUP([1]Parameters!B2118,[1]Printers!L:L,[1]Printers!P:P,,0),ROUND(_xlfn.XLOOKUP([1]Parameters!B2118,[1]Printers!L:L,[1]Printers!Q:Q,,0)*I2118/10,0)*10,_xlfn.XLOOKUP([1]Parameters!B2118,[1]Printers!L:L,[1]Printers!P:P,,0)),"")</f>
        <v/>
      </c>
      <c r="K2118">
        <f>IF(SUM(E2118:J2118)&lt;&gt;0,VLOOKUP(A2118,[1]!T_Printers[#Data],10,FALSE)+VLOOKUP(C2118,[1]!T_Resins[#Data],10,FALSE),"")</f>
        <v>2</v>
      </c>
      <c r="L2118">
        <f>IF(SUM(E2118:J2118)&lt;&gt;0,VLOOKUP(A2118,[1]!T_Printers[#Data],11,FALSE),"")</f>
        <v>5</v>
      </c>
      <c r="M2118">
        <f>IF(SUM(E2118:J2118)&lt;&gt;0,VLOOKUP(C2118,[1]!T_Resins[#Data],8,FALSE),"")</f>
        <v>60</v>
      </c>
      <c r="N2118">
        <f>IF(_xlfn.XLOOKUP(B2118,[1]Printers!$L:$L,[1]Printers!$R:$R,0,0)&gt;0,[1]Parameters!M2118,IF(SUM(E2118:J2118)&lt;&gt;0,VLOOKUP(C2118,[1]!T_Resins[#Data],9,FALSE),""))</f>
        <v>60</v>
      </c>
      <c r="O2118" t="str">
        <f t="shared" si="33"/>
        <v>HardlightSirius</v>
      </c>
    </row>
    <row r="2119" spans="1:15" x14ac:dyDescent="0.25">
      <c r="A2119" t="str">
        <f t="array" ref="A2119">IF(ROW()-1&gt;COUNTA([1]!T_Printers[Printers])*COUNTA([1]!T_Resins[Resins]),"",INDEX([1]!T_Printers[Printers],INT((ROW()-2)/COUNTA([1]!T_Resins[Resins])+1)))</f>
        <v>Hardlight Sirius</v>
      </c>
      <c r="B2119" t="str">
        <f>_xlfn.XLOOKUP(A2119,[1]!T_Printers[Printers],[1]!T_Printers[Icon link],,0)</f>
        <v>HardlightSirius</v>
      </c>
      <c r="C2119" t="str">
        <f t="array" ref="C2119">IF(ROW()-1&gt;COUNTA([1]!T_Printers[Printers])*COUNTA([1]!T_Resins[Resins]),"",INDEX([1]!T_Resins[Resins],MOD(ROW()-2,COUNTA([1]!T_Resins[Resins]))+1))</f>
        <v>Dental Cast Cherry</v>
      </c>
      <c r="D2119">
        <f>IF(SUM(E2119:J2119)&lt;&gt;0,IF(ROW()-1&gt;COUNTA([1]!T_Printers[Printers])*COUNTA([1]!T_Resins[Resins]),"",2),"")</f>
        <v>2</v>
      </c>
      <c r="E2119" cm="1">
        <f t="array" ref="E2119">IFERROR(IF(ROW()-1&gt;COUNTA([1]!T_Printers[Printers])*COUNTA([1]!T_Resins[Resins]),"",_xlfn.IFS(ROUND(VLOOKUP(C2119,[1]!T_Resins[#Data],2,FALSE)/VLOOKUP(A2119,[1]!T_Printers[#Data],5,FALSE),1)&lt;=_xlfn.XLOOKUP(B2119,[1]Printers!L:L,[1]Printers!O:O,1,0,),ROUND(VLOOKUP(C2119,[1]!T_Resins[#Data],2,FALSE)/VLOOKUP(A2119,[1]!T_Printers[#Data],5,FALSE),1),ROUND(VLOOKUP(C2119,[1]!T_Resins[#Data],2,FALSE)/VLOOKUP(A2119,[1]!T_Printers[#Data],5,FALSE),1)&gt;_xlfn.XLOOKUP(B2119,[1]Printers!L:L,[1]Printers!O:O,1,0,),10)),"Используйте слой 100 мкм")</f>
        <v>6.2</v>
      </c>
      <c r="F2119">
        <f>IFERROR(IF(ROUND(_xlfn.XLOOKUP([1]Parameters!B2119,[1]Printers!L:L,[1]Printers!Q:Q,,0)*E2119/10,0)*10&lt;_xlfn.XLOOKUP([1]Parameters!B2119,[1]Printers!L:L,[1]Printers!P:P,,0),ROUND(_xlfn.XLOOKUP([1]Parameters!B2119,[1]Printers!L:L,[1]Printers!Q:Q,,0)*E2119/10,0)*10,_xlfn.XLOOKUP([1]Parameters!B2119,[1]Printers!L:L,[1]Printers!P:P,,0)),"")</f>
        <v>60</v>
      </c>
      <c r="G2119" cm="1">
        <f t="array" ref="G2119">IFERROR(IF(ROW()-1&gt;COUNTA([1]!T_Printers[Printers])*COUNTA([1]!T_Resins[Resins]),"",_xlfn.IFS(ROUND(VLOOKUP(C2119,[1]!T_Resins[#Data],3,FALSE)/VLOOKUP(A2119,[1]!T_Printers[#Data],5,FALSE),1)&lt;=_xlfn.XLOOKUP(B2119,[1]Printers!L:L,[1]Printers!O:O,1,0,),ROUND(VLOOKUP(C2119,[1]!T_Resins[#Data],3,FALSE)/VLOOKUP(A2119,[1]!T_Printers[#Data],5,FALSE),1),ROUND(VLOOKUP(C2119,[1]!T_Resins[#Data],3,FALSE)/VLOOKUP(A2119,[1]!T_Printers[#Data],5,FALSE),1)&gt;_xlfn.XLOOKUP(B2119,[1]Printers!L:L,[1]Printers!O:O,1,0,),10)),"")</f>
        <v>8.1</v>
      </c>
      <c r="H2119">
        <f>IFERROR(IF(ROUND(_xlfn.XLOOKUP([1]Parameters!B2119,[1]Printers!L:L,[1]Printers!Q:Q,,0)*G2119/10,0)*10&lt;_xlfn.XLOOKUP([1]Parameters!B2119,[1]Printers!L:L,[1]Printers!P:P,,0),ROUND(_xlfn.XLOOKUP([1]Parameters!B2119,[1]Printers!L:L,[1]Printers!Q:Q,,0)*G2119/10,0)*10,_xlfn.XLOOKUP([1]Parameters!B2119,[1]Printers!L:L,[1]Printers!P:P,,0)),"")</f>
        <v>70</v>
      </c>
      <c r="I2119" s="3" t="str" cm="1">
        <f t="array" ref="I2119">IFERROR(IF(ROW()-1&gt;COUNTA([1]!T_Printers[Printers])*COUNTA([1]!T_Resins[Resins]),"",_xlfn.IFS(ROUND(VLOOKUP(C2119,[1]!T_Resins[#Data],4,FALSE)/VLOOKUP(A2119,[1]!T_Printers[#Data],5,FALSE),1)&lt;=_xlfn.XLOOKUP(B2119,[1]Printers!L:L,[1]Printers!O:O,1,0,),ROUND(VLOOKUP(C2119,[1]!T_Resins[#Data],4,FALSE)/VLOOKUP(A2119,[1]!T_Printers[#Data],5,FALSE),1),ROUND(VLOOKUP(C2119,[1]!T_Resins[#Data],4,FALSE)/VLOOKUP(A2119,[1]!T_Printers[#Data],5,FALSE),1)&gt;_xlfn.XLOOKUP(B2119,[1]Printers!L:L,[1]Printers!O:O,1,0,),"")),"")</f>
        <v/>
      </c>
      <c r="J2119" t="str">
        <f>IFERROR(IF(ROUND(_xlfn.XLOOKUP([1]Parameters!B2119,[1]Printers!L:L,[1]Printers!Q:Q,,0)*I2119/10,0)*10&lt;_xlfn.XLOOKUP([1]Parameters!B2119,[1]Printers!L:L,[1]Printers!P:P,,0),ROUND(_xlfn.XLOOKUP([1]Parameters!B2119,[1]Printers!L:L,[1]Printers!Q:Q,,0)*I2119/10,0)*10,_xlfn.XLOOKUP([1]Parameters!B2119,[1]Printers!L:L,[1]Printers!P:P,,0)),"")</f>
        <v/>
      </c>
      <c r="K2119">
        <f>IF(SUM(E2119:J2119)&lt;&gt;0,VLOOKUP(A2119,[1]!T_Printers[#Data],10,FALSE)+VLOOKUP(C2119,[1]!T_Resins[#Data],10,FALSE),"")</f>
        <v>2</v>
      </c>
      <c r="L2119">
        <f>IF(SUM(E2119:J2119)&lt;&gt;0,VLOOKUP(A2119,[1]!T_Printers[#Data],11,FALSE),"")</f>
        <v>5</v>
      </c>
      <c r="M2119">
        <f>IF(SUM(E2119:J2119)&lt;&gt;0,VLOOKUP(C2119,[1]!T_Resins[#Data],8,FALSE),"")</f>
        <v>60</v>
      </c>
      <c r="N2119">
        <f>IF(_xlfn.XLOOKUP(B2119,[1]Printers!$L:$L,[1]Printers!$R:$R,0,0)&gt;0,[1]Parameters!M2119,IF(SUM(E2119:J2119)&lt;&gt;0,VLOOKUP(C2119,[1]!T_Resins[#Data],9,FALSE),""))</f>
        <v>60</v>
      </c>
      <c r="O2119" t="str">
        <f t="shared" si="33"/>
        <v>HardlightSirius</v>
      </c>
    </row>
    <row r="2120" spans="1:15" x14ac:dyDescent="0.25">
      <c r="A2120" t="str">
        <f t="array" ref="A2120">IF(ROW()-1&gt;COUNTA([1]!T_Printers[Printers])*COUNTA([1]!T_Resins[Resins]),"",INDEX([1]!T_Printers[Printers],INT((ROW()-2)/COUNTA([1]!T_Resins[Resins])+1)))</f>
        <v>Hardlight Sirius</v>
      </c>
      <c r="B2120" t="str">
        <f>_xlfn.XLOOKUP(A2120,[1]!T_Printers[Printers],[1]!T_Printers[Icon link],,0)</f>
        <v>HardlightSirius</v>
      </c>
      <c r="C2120" t="str">
        <f t="array" ref="C2120">IF(ROW()-1&gt;COUNTA([1]!T_Printers[Printers])*COUNTA([1]!T_Resins[Resins]),"",INDEX([1]!T_Resins[Resins],MOD(ROW()-2,COUNTA([1]!T_Resins[Resins]))+1))</f>
        <v>Dental Clear</v>
      </c>
      <c r="D2120">
        <f>IF(SUM(E2120:J2120)&lt;&gt;0,IF(ROW()-1&gt;COUNTA([1]!T_Printers[Printers])*COUNTA([1]!T_Resins[Resins]),"",2),"")</f>
        <v>2</v>
      </c>
      <c r="E2120" cm="1">
        <f t="array" ref="E2120">IFERROR(IF(ROW()-1&gt;COUNTA([1]!T_Printers[Printers])*COUNTA([1]!T_Resins[Resins]),"",_xlfn.IFS(ROUND(VLOOKUP(C2120,[1]!T_Resins[#Data],2,FALSE)/VLOOKUP(A2120,[1]!T_Printers[#Data],5,FALSE),1)&lt;=_xlfn.XLOOKUP(B2120,[1]Printers!L:L,[1]Printers!O:O,1,0,),ROUND(VLOOKUP(C2120,[1]!T_Resins[#Data],2,FALSE)/VLOOKUP(A2120,[1]!T_Printers[#Data],5,FALSE),1),ROUND(VLOOKUP(C2120,[1]!T_Resins[#Data],2,FALSE)/VLOOKUP(A2120,[1]!T_Printers[#Data],5,FALSE),1)&gt;_xlfn.XLOOKUP(B2120,[1]Printers!L:L,[1]Printers!O:O,1,0,),10)),"Используйте слой 100 мкм")</f>
        <v>3.5</v>
      </c>
      <c r="F2120">
        <f>IFERROR(IF(ROUND(_xlfn.XLOOKUP([1]Parameters!B2120,[1]Printers!L:L,[1]Printers!Q:Q,,0)*E2120/10,0)*10&lt;_xlfn.XLOOKUP([1]Parameters!B2120,[1]Printers!L:L,[1]Printers!P:P,,0),ROUND(_xlfn.XLOOKUP([1]Parameters!B2120,[1]Printers!L:L,[1]Printers!Q:Q,,0)*E2120/10,0)*10,_xlfn.XLOOKUP([1]Parameters!B2120,[1]Printers!L:L,[1]Printers!P:P,,0)),"")</f>
        <v>30</v>
      </c>
      <c r="G2120" cm="1">
        <f t="array" ref="G2120">IFERROR(IF(ROW()-1&gt;COUNTA([1]!T_Printers[Printers])*COUNTA([1]!T_Resins[Resins]),"",_xlfn.IFS(ROUND(VLOOKUP(C2120,[1]!T_Resins[#Data],3,FALSE)/VLOOKUP(A2120,[1]!T_Printers[#Data],5,FALSE),1)&lt;=_xlfn.XLOOKUP(B2120,[1]Printers!L:L,[1]Printers!O:O,1,0,),ROUND(VLOOKUP(C2120,[1]!T_Resins[#Data],3,FALSE)/VLOOKUP(A2120,[1]!T_Printers[#Data],5,FALSE),1),ROUND(VLOOKUP(C2120,[1]!T_Resins[#Data],3,FALSE)/VLOOKUP(A2120,[1]!T_Printers[#Data],5,FALSE),1)&gt;_xlfn.XLOOKUP(B2120,[1]Printers!L:L,[1]Printers!O:O,1,0,),10)),"")</f>
        <v>4.5</v>
      </c>
      <c r="H2120">
        <f>IFERROR(IF(ROUND(_xlfn.XLOOKUP([1]Parameters!B2120,[1]Printers!L:L,[1]Printers!Q:Q,,0)*G2120/10,0)*10&lt;_xlfn.XLOOKUP([1]Parameters!B2120,[1]Printers!L:L,[1]Printers!P:P,,0),ROUND(_xlfn.XLOOKUP([1]Parameters!B2120,[1]Printers!L:L,[1]Printers!Q:Q,,0)*G2120/10,0)*10,_xlfn.XLOOKUP([1]Parameters!B2120,[1]Printers!L:L,[1]Printers!P:P,,0)),"")</f>
        <v>40</v>
      </c>
      <c r="I2120" s="3" t="str" cm="1">
        <f t="array" ref="I2120">IFERROR(IF(ROW()-1&gt;COUNTA([1]!T_Printers[Printers])*COUNTA([1]!T_Resins[Resins]),"",_xlfn.IFS(ROUND(VLOOKUP(C2120,[1]!T_Resins[#Data],4,FALSE)/VLOOKUP(A2120,[1]!T_Printers[#Data],5,FALSE),1)&lt;=_xlfn.XLOOKUP(B2120,[1]Printers!L:L,[1]Printers!O:O,1,0,),ROUND(VLOOKUP(C2120,[1]!T_Resins[#Data],4,FALSE)/VLOOKUP(A2120,[1]!T_Printers[#Data],5,FALSE),1),ROUND(VLOOKUP(C2120,[1]!T_Resins[#Data],4,FALSE)/VLOOKUP(A2120,[1]!T_Printers[#Data],5,FALSE),1)&gt;_xlfn.XLOOKUP(B2120,[1]Printers!L:L,[1]Printers!O:O,1,0,),"")),"")</f>
        <v/>
      </c>
      <c r="J2120" t="str">
        <f>IFERROR(IF(ROUND(_xlfn.XLOOKUP([1]Parameters!B2120,[1]Printers!L:L,[1]Printers!Q:Q,,0)*I2120/10,0)*10&lt;_xlfn.XLOOKUP([1]Parameters!B2120,[1]Printers!L:L,[1]Printers!P:P,,0),ROUND(_xlfn.XLOOKUP([1]Parameters!B2120,[1]Printers!L:L,[1]Printers!Q:Q,,0)*I2120/10,0)*10,_xlfn.XLOOKUP([1]Parameters!B2120,[1]Printers!L:L,[1]Printers!P:P,,0)),"")</f>
        <v/>
      </c>
      <c r="K2120">
        <f>IF(SUM(E2120:J2120)&lt;&gt;0,VLOOKUP(A2120,[1]!T_Printers[#Data],10,FALSE)+VLOOKUP(C2120,[1]!T_Resins[#Data],10,FALSE),"")</f>
        <v>2</v>
      </c>
      <c r="L2120">
        <f>IF(SUM(E2120:J2120)&lt;&gt;0,VLOOKUP(A2120,[1]!T_Printers[#Data],11,FALSE),"")</f>
        <v>5</v>
      </c>
      <c r="M2120">
        <f>IF(SUM(E2120:J2120)&lt;&gt;0,VLOOKUP(C2120,[1]!T_Resins[#Data],8,FALSE),"")</f>
        <v>120</v>
      </c>
      <c r="N2120">
        <f>IF(_xlfn.XLOOKUP(B2120,[1]Printers!$L:$L,[1]Printers!$R:$R,0,0)&gt;0,[1]Parameters!M2120,IF(SUM(E2120:J2120)&lt;&gt;0,VLOOKUP(C2120,[1]!T_Resins[#Data],9,FALSE),""))</f>
        <v>180</v>
      </c>
      <c r="O2120" t="str">
        <f t="shared" si="33"/>
        <v>HardlightSirius</v>
      </c>
    </row>
    <row r="2121" spans="1:15" x14ac:dyDescent="0.25">
      <c r="A2121" t="str">
        <f t="array" ref="A2121">IF(ROW()-1&gt;COUNTA([1]!T_Printers[Printers])*COUNTA([1]!T_Resins[Resins]),"",INDEX([1]!T_Printers[Printers],INT((ROW()-2)/COUNTA([1]!T_Resins[Resins])+1)))</f>
        <v>Hardlight Sirius</v>
      </c>
      <c r="B2121" t="str">
        <f>_xlfn.XLOOKUP(A2121,[1]!T_Printers[Printers],[1]!T_Printers[Icon link],,0)</f>
        <v>HardlightSirius</v>
      </c>
      <c r="C2121" t="str">
        <f t="array" ref="C2121">IF(ROW()-1&gt;COUNTA([1]!T_Printers[Printers])*COUNTA([1]!T_Resins[Resins]),"",INDEX([1]!T_Resins[Resins],MOD(ROW()-2,COUNTA([1]!T_Resins[Resins]))+1))</f>
        <v>Dental Clear Pro</v>
      </c>
      <c r="D2121">
        <f>IF(SUM(E2121:J2121)&lt;&gt;0,IF(ROW()-1&gt;COUNTA([1]!T_Printers[Printers])*COUNTA([1]!T_Resins[Resins]),"",2),"")</f>
        <v>2</v>
      </c>
      <c r="E2121" t="str" cm="1">
        <f t="array" ref="E2121">IFERROR(IF(ROW()-1&gt;COUNTA([1]!T_Printers[Printers])*COUNTA([1]!T_Resins[Resins]),"",_xlfn.IFS(ROUND(VLOOKUP(C2121,[1]!T_Resins[#Data],2,FALSE)/VLOOKUP(A2121,[1]!T_Printers[#Data],5,FALSE),1)&lt;=_xlfn.XLOOKUP(B2121,[1]Printers!L:L,[1]Printers!O:O,1,0,),ROUND(VLOOKUP(C2121,[1]!T_Resins[#Data],2,FALSE)/VLOOKUP(A2121,[1]!T_Printers[#Data],5,FALSE),1),ROUND(VLOOKUP(C2121,[1]!T_Resins[#Data],2,FALSE)/VLOOKUP(A2121,[1]!T_Printers[#Data],5,FALSE),1)&gt;_xlfn.XLOOKUP(B2121,[1]Printers!L:L,[1]Printers!O:O,1,0,),10)),"Используйте слой 100 мкм")</f>
        <v>Используйте слой 100 мкм</v>
      </c>
      <c r="F2121" t="str">
        <f>IFERROR(IF(ROUND(_xlfn.XLOOKUP([1]Parameters!B2121,[1]Printers!L:L,[1]Printers!Q:Q,,0)*E2121/10,0)*10&lt;_xlfn.XLOOKUP([1]Parameters!B2121,[1]Printers!L:L,[1]Printers!P:P,,0),ROUND(_xlfn.XLOOKUP([1]Parameters!B2121,[1]Printers!L:L,[1]Printers!Q:Q,,0)*E2121/10,0)*10,_xlfn.XLOOKUP([1]Parameters!B2121,[1]Printers!L:L,[1]Printers!P:P,,0)),"")</f>
        <v/>
      </c>
      <c r="G2121" cm="1">
        <f t="array" ref="G2121">IFERROR(IF(ROW()-1&gt;COUNTA([1]!T_Printers[Printers])*COUNTA([1]!T_Resins[Resins]),"",_xlfn.IFS(ROUND(VLOOKUP(C2121,[1]!T_Resins[#Data],3,FALSE)/VLOOKUP(A2121,[1]!T_Printers[#Data],5,FALSE),1)&lt;=_xlfn.XLOOKUP(B2121,[1]Printers!L:L,[1]Printers!O:O,1,0,),ROUND(VLOOKUP(C2121,[1]!T_Resins[#Data],3,FALSE)/VLOOKUP(A2121,[1]!T_Printers[#Data],5,FALSE),1),ROUND(VLOOKUP(C2121,[1]!T_Resins[#Data],3,FALSE)/VLOOKUP(A2121,[1]!T_Printers[#Data],5,FALSE),1)&gt;_xlfn.XLOOKUP(B2121,[1]Printers!L:L,[1]Printers!O:O,1,0,),10)),"")</f>
        <v>7.4</v>
      </c>
      <c r="H2121">
        <f>IFERROR(IF(ROUND(_xlfn.XLOOKUP([1]Parameters!B2121,[1]Printers!L:L,[1]Printers!Q:Q,,0)*G2121/10,0)*10&lt;_xlfn.XLOOKUP([1]Parameters!B2121,[1]Printers!L:L,[1]Printers!P:P,,0),ROUND(_xlfn.XLOOKUP([1]Parameters!B2121,[1]Printers!L:L,[1]Printers!Q:Q,,0)*G2121/10,0)*10,_xlfn.XLOOKUP([1]Parameters!B2121,[1]Printers!L:L,[1]Printers!P:P,,0)),"")</f>
        <v>70</v>
      </c>
      <c r="I2121" s="3" cm="1">
        <f t="array" ref="I2121">IFERROR(IF(ROW()-1&gt;COUNTA([1]!T_Printers[Printers])*COUNTA([1]!T_Resins[Resins]),"",_xlfn.IFS(ROUND(VLOOKUP(C2121,[1]!T_Resins[#Data],4,FALSE)/VLOOKUP(A2121,[1]!T_Printers[#Data],5,FALSE),1)&lt;=_xlfn.XLOOKUP(B2121,[1]Printers!L:L,[1]Printers!O:O,1,0,),ROUND(VLOOKUP(C2121,[1]!T_Resins[#Data],4,FALSE)/VLOOKUP(A2121,[1]!T_Printers[#Data],5,FALSE),1),ROUND(VLOOKUP(C2121,[1]!T_Resins[#Data],4,FALSE)/VLOOKUP(A2121,[1]!T_Printers[#Data],5,FALSE),1)&gt;_xlfn.XLOOKUP(B2121,[1]Printers!L:L,[1]Printers!O:O,1,0,),"")),"")</f>
        <v>9.6</v>
      </c>
      <c r="J2121">
        <f>IFERROR(IF(ROUND(_xlfn.XLOOKUP([1]Parameters!B2121,[1]Printers!L:L,[1]Printers!Q:Q,,0)*I2121/10,0)*10&lt;_xlfn.XLOOKUP([1]Parameters!B2121,[1]Printers!L:L,[1]Printers!P:P,,0),ROUND(_xlfn.XLOOKUP([1]Parameters!B2121,[1]Printers!L:L,[1]Printers!Q:Q,,0)*I2121/10,0)*10,_xlfn.XLOOKUP([1]Parameters!B2121,[1]Printers!L:L,[1]Printers!P:P,,0)),"")</f>
        <v>90</v>
      </c>
      <c r="K2121">
        <f>IF(SUM(E2121:J2121)&lt;&gt;0,VLOOKUP(A2121,[1]!T_Printers[#Data],10,FALSE)+VLOOKUP(C2121,[1]!T_Resins[#Data],10,FALSE),"")</f>
        <v>2</v>
      </c>
      <c r="L2121">
        <f>IF(SUM(E2121:J2121)&lt;&gt;0,VLOOKUP(A2121,[1]!T_Printers[#Data],11,FALSE),"")</f>
        <v>5</v>
      </c>
      <c r="M2121">
        <f>IF(SUM(E2121:J2121)&lt;&gt;0,VLOOKUP(C2121,[1]!T_Resins[#Data],8,FALSE),"")</f>
        <v>120</v>
      </c>
      <c r="N2121">
        <f>IF(_xlfn.XLOOKUP(B2121,[1]Printers!$L:$L,[1]Printers!$R:$R,0,0)&gt;0,[1]Parameters!M2121,IF(SUM(E2121:J2121)&lt;&gt;0,VLOOKUP(C2121,[1]!T_Resins[#Data],9,FALSE),""))</f>
        <v>180</v>
      </c>
      <c r="O2121" t="str">
        <f t="shared" si="33"/>
        <v>HardlightSirius</v>
      </c>
    </row>
    <row r="2122" spans="1:15" x14ac:dyDescent="0.25">
      <c r="A2122" t="str">
        <f t="array" ref="A2122">IF(ROW()-1&gt;COUNTA([1]!T_Printers[Printers])*COUNTA([1]!T_Resins[Resins]),"",INDEX([1]!T_Printers[Printers],INT((ROW()-2)/COUNTA([1]!T_Resins[Resins])+1)))</f>
        <v>Hardlight Sirius</v>
      </c>
      <c r="B2122" t="str">
        <f>_xlfn.XLOOKUP(A2122,[1]!T_Printers[Printers],[1]!T_Printers[Icon link],,0)</f>
        <v>HardlightSirius</v>
      </c>
      <c r="C2122" t="str">
        <f t="array" ref="C2122">IF(ROW()-1&gt;COUNTA([1]!T_Printers[Printers])*COUNTA([1]!T_Resins[Resins]),"",INDEX([1]!T_Resins[Resins],MOD(ROW()-2,COUNTA([1]!T_Resins[Resins]))+1))</f>
        <v>Dental Denture Base Soft</v>
      </c>
      <c r="D2122">
        <f>IF(SUM(E2122:J2122)&lt;&gt;0,IF(ROW()-1&gt;COUNTA([1]!T_Printers[Printers])*COUNTA([1]!T_Resins[Resins]),"",2),"")</f>
        <v>2</v>
      </c>
      <c r="E2122" cm="1">
        <f t="array" ref="E2122">IFERROR(IF(ROW()-1&gt;COUNTA([1]!T_Printers[Printers])*COUNTA([1]!T_Resins[Resins]),"",_xlfn.IFS(ROUND(VLOOKUP(C2122,[1]!T_Resins[#Data],2,FALSE)/VLOOKUP(A2122,[1]!T_Printers[#Data],5,FALSE),1)&lt;=_xlfn.XLOOKUP(B2122,[1]Printers!L:L,[1]Printers!O:O,1,0,),ROUND(VLOOKUP(C2122,[1]!T_Resins[#Data],2,FALSE)/VLOOKUP(A2122,[1]!T_Printers[#Data],5,FALSE),1),ROUND(VLOOKUP(C2122,[1]!T_Resins[#Data],2,FALSE)/VLOOKUP(A2122,[1]!T_Printers[#Data],5,FALSE),1)&gt;_xlfn.XLOOKUP(B2122,[1]Printers!L:L,[1]Printers!O:O,1,0,),10)),"Используйте слой 100 мкм")</f>
        <v>7.9</v>
      </c>
      <c r="F2122">
        <f>IFERROR(IF(ROUND(_xlfn.XLOOKUP([1]Parameters!B2122,[1]Printers!L:L,[1]Printers!Q:Q,,0)*E2122/10,0)*10&lt;_xlfn.XLOOKUP([1]Parameters!B2122,[1]Printers!L:L,[1]Printers!P:P,,0),ROUND(_xlfn.XLOOKUP([1]Parameters!B2122,[1]Printers!L:L,[1]Printers!Q:Q,,0)*E2122/10,0)*10,_xlfn.XLOOKUP([1]Parameters!B2122,[1]Printers!L:L,[1]Printers!P:P,,0)),"")</f>
        <v>70</v>
      </c>
      <c r="G2122" cm="1">
        <f t="array" ref="G2122">IFERROR(IF(ROW()-1&gt;COUNTA([1]!T_Printers[Printers])*COUNTA([1]!T_Resins[Resins]),"",_xlfn.IFS(ROUND(VLOOKUP(C2122,[1]!T_Resins[#Data],3,FALSE)/VLOOKUP(A2122,[1]!T_Printers[#Data],5,FALSE),1)&lt;=_xlfn.XLOOKUP(B2122,[1]Printers!L:L,[1]Printers!O:O,1,0,),ROUND(VLOOKUP(C2122,[1]!T_Resins[#Data],3,FALSE)/VLOOKUP(A2122,[1]!T_Printers[#Data],5,FALSE),1),ROUND(VLOOKUP(C2122,[1]!T_Resins[#Data],3,FALSE)/VLOOKUP(A2122,[1]!T_Printers[#Data],5,FALSE),1)&gt;_xlfn.XLOOKUP(B2122,[1]Printers!L:L,[1]Printers!O:O,1,0,),10)),"")</f>
        <v>10.3</v>
      </c>
      <c r="H2122">
        <f>IFERROR(IF(ROUND(_xlfn.XLOOKUP([1]Parameters!B2122,[1]Printers!L:L,[1]Printers!Q:Q,,0)*G2122/10,0)*10&lt;_xlfn.XLOOKUP([1]Parameters!B2122,[1]Printers!L:L,[1]Printers!P:P,,0),ROUND(_xlfn.XLOOKUP([1]Parameters!B2122,[1]Printers!L:L,[1]Printers!Q:Q,,0)*G2122/10,0)*10,_xlfn.XLOOKUP([1]Parameters!B2122,[1]Printers!L:L,[1]Printers!P:P,,0)),"")</f>
        <v>90</v>
      </c>
      <c r="I2122" s="3" t="str" cm="1">
        <f t="array" ref="I2122">IFERROR(IF(ROW()-1&gt;COUNTA([1]!T_Printers[Printers])*COUNTA([1]!T_Resins[Resins]),"",_xlfn.IFS(ROUND(VLOOKUP(C2122,[1]!T_Resins[#Data],4,FALSE)/VLOOKUP(A2122,[1]!T_Printers[#Data],5,FALSE),1)&lt;=_xlfn.XLOOKUP(B2122,[1]Printers!L:L,[1]Printers!O:O,1,0,),ROUND(VLOOKUP(C2122,[1]!T_Resins[#Data],4,FALSE)/VLOOKUP(A2122,[1]!T_Printers[#Data],5,FALSE),1),ROUND(VLOOKUP(C2122,[1]!T_Resins[#Data],4,FALSE)/VLOOKUP(A2122,[1]!T_Printers[#Data],5,FALSE),1)&gt;_xlfn.XLOOKUP(B2122,[1]Printers!L:L,[1]Printers!O:O,1,0,),"")),"")</f>
        <v/>
      </c>
      <c r="J2122" t="str">
        <f>IFERROR(IF(ROUND(_xlfn.XLOOKUP([1]Parameters!B2122,[1]Printers!L:L,[1]Printers!Q:Q,,0)*I2122/10,0)*10&lt;_xlfn.XLOOKUP([1]Parameters!B2122,[1]Printers!L:L,[1]Printers!P:P,,0),ROUND(_xlfn.XLOOKUP([1]Parameters!B2122,[1]Printers!L:L,[1]Printers!Q:Q,,0)*I2122/10,0)*10,_xlfn.XLOOKUP([1]Parameters!B2122,[1]Printers!L:L,[1]Printers!P:P,,0)),"")</f>
        <v/>
      </c>
      <c r="K2122">
        <f>IF(SUM(E2122:J2122)&lt;&gt;0,VLOOKUP(A2122,[1]!T_Printers[#Data],10,FALSE)+VLOOKUP(C2122,[1]!T_Resins[#Data],10,FALSE),"")</f>
        <v>3</v>
      </c>
      <c r="L2122">
        <f>IF(SUM(E2122:J2122)&lt;&gt;0,VLOOKUP(A2122,[1]!T_Printers[#Data],11,FALSE),"")</f>
        <v>5</v>
      </c>
      <c r="M2122">
        <f>IF(SUM(E2122:J2122)&lt;&gt;0,VLOOKUP(C2122,[1]!T_Resins[#Data],8,FALSE),"")</f>
        <v>120</v>
      </c>
      <c r="N2122">
        <f>IF(_xlfn.XLOOKUP(B2122,[1]Printers!$L:$L,[1]Printers!$R:$R,0,0)&gt;0,[1]Parameters!M2122,IF(SUM(E2122:J2122)&lt;&gt;0,VLOOKUP(C2122,[1]!T_Resins[#Data],9,FALSE),""))</f>
        <v>180</v>
      </c>
      <c r="O2122" t="str">
        <f t="shared" si="33"/>
        <v>HardlightSirius</v>
      </c>
    </row>
    <row r="2123" spans="1:15" x14ac:dyDescent="0.25">
      <c r="A2123" t="str">
        <f t="array" ref="A2123">IF(ROW()-1&gt;COUNTA([1]!T_Printers[Printers])*COUNTA([1]!T_Resins[Resins]),"",INDEX([1]!T_Printers[Printers],INT((ROW()-2)/COUNTA([1]!T_Resins[Resins])+1)))</f>
        <v>Hardlight Sirius</v>
      </c>
      <c r="B2123" t="str">
        <f>_xlfn.XLOOKUP(A2123,[1]!T_Printers[Printers],[1]!T_Printers[Icon link],,0)</f>
        <v>HardlightSirius</v>
      </c>
      <c r="C2123" t="str">
        <f t="array" ref="C2123">IF(ROW()-1&gt;COUNTA([1]!T_Printers[Printers])*COUNTA([1]!T_Resins[Resins]),"",INDEX([1]!T_Resins[Resins],MOD(ROW()-2,COUNTA([1]!T_Resins[Resins]))+1))</f>
        <v>Dental Denture Base</v>
      </c>
      <c r="D2123">
        <f>IF(SUM(E2123:J2123)&lt;&gt;0,IF(ROW()-1&gt;COUNTA([1]!T_Printers[Printers])*COUNTA([1]!T_Resins[Resins]),"",2),"")</f>
        <v>2</v>
      </c>
      <c r="E2123" cm="1">
        <f t="array" ref="E2123">IFERROR(IF(ROW()-1&gt;COUNTA([1]!T_Printers[Printers])*COUNTA([1]!T_Resins[Resins]),"",_xlfn.IFS(ROUND(VLOOKUP(C2123,[1]!T_Resins[#Data],2,FALSE)/VLOOKUP(A2123,[1]!T_Printers[#Data],5,FALSE),1)&lt;=_xlfn.XLOOKUP(B2123,[1]Printers!L:L,[1]Printers!O:O,1,0,),ROUND(VLOOKUP(C2123,[1]!T_Resins[#Data],2,FALSE)/VLOOKUP(A2123,[1]!T_Printers[#Data],5,FALSE),1),ROUND(VLOOKUP(C2123,[1]!T_Resins[#Data],2,FALSE)/VLOOKUP(A2123,[1]!T_Printers[#Data],5,FALSE),1)&gt;_xlfn.XLOOKUP(B2123,[1]Printers!L:L,[1]Printers!O:O,1,0,),10)),"Используйте слой 100 мкм")</f>
        <v>6.2</v>
      </c>
      <c r="F2123">
        <f>IFERROR(IF(ROUND(_xlfn.XLOOKUP([1]Parameters!B2123,[1]Printers!L:L,[1]Printers!Q:Q,,0)*E2123/10,0)*10&lt;_xlfn.XLOOKUP([1]Parameters!B2123,[1]Printers!L:L,[1]Printers!P:P,,0),ROUND(_xlfn.XLOOKUP([1]Parameters!B2123,[1]Printers!L:L,[1]Printers!Q:Q,,0)*E2123/10,0)*10,_xlfn.XLOOKUP([1]Parameters!B2123,[1]Printers!L:L,[1]Printers!P:P,,0)),"")</f>
        <v>60</v>
      </c>
      <c r="G2123" cm="1">
        <f t="array" ref="G2123">IFERROR(IF(ROW()-1&gt;COUNTA([1]!T_Printers[Printers])*COUNTA([1]!T_Resins[Resins]),"",_xlfn.IFS(ROUND(VLOOKUP(C2123,[1]!T_Resins[#Data],3,FALSE)/VLOOKUP(A2123,[1]!T_Printers[#Data],5,FALSE),1)&lt;=_xlfn.XLOOKUP(B2123,[1]Printers!L:L,[1]Printers!O:O,1,0,),ROUND(VLOOKUP(C2123,[1]!T_Resins[#Data],3,FALSE)/VLOOKUP(A2123,[1]!T_Printers[#Data],5,FALSE),1),ROUND(VLOOKUP(C2123,[1]!T_Resins[#Data],3,FALSE)/VLOOKUP(A2123,[1]!T_Printers[#Data],5,FALSE),1)&gt;_xlfn.XLOOKUP(B2123,[1]Printers!L:L,[1]Printers!O:O,1,0,),10)),"")</f>
        <v>8.1</v>
      </c>
      <c r="H2123">
        <f>IFERROR(IF(ROUND(_xlfn.XLOOKUP([1]Parameters!B2123,[1]Printers!L:L,[1]Printers!Q:Q,,0)*G2123/10,0)*10&lt;_xlfn.XLOOKUP([1]Parameters!B2123,[1]Printers!L:L,[1]Printers!P:P,,0),ROUND(_xlfn.XLOOKUP([1]Parameters!B2123,[1]Printers!L:L,[1]Printers!Q:Q,,0)*G2123/10,0)*10,_xlfn.XLOOKUP([1]Parameters!B2123,[1]Printers!L:L,[1]Printers!P:P,,0)),"")</f>
        <v>70</v>
      </c>
      <c r="I2123" s="3" t="str" cm="1">
        <f t="array" ref="I2123">IFERROR(IF(ROW()-1&gt;COUNTA([1]!T_Printers[Printers])*COUNTA([1]!T_Resins[Resins]),"",_xlfn.IFS(ROUND(VLOOKUP(C2123,[1]!T_Resins[#Data],4,FALSE)/VLOOKUP(A2123,[1]!T_Printers[#Data],5,FALSE),1)&lt;=_xlfn.XLOOKUP(B2123,[1]Printers!L:L,[1]Printers!O:O,1,0,),ROUND(VLOOKUP(C2123,[1]!T_Resins[#Data],4,FALSE)/VLOOKUP(A2123,[1]!T_Printers[#Data],5,FALSE),1),ROUND(VLOOKUP(C2123,[1]!T_Resins[#Data],4,FALSE)/VLOOKUP(A2123,[1]!T_Printers[#Data],5,FALSE),1)&gt;_xlfn.XLOOKUP(B2123,[1]Printers!L:L,[1]Printers!O:O,1,0,),"")),"")</f>
        <v/>
      </c>
      <c r="J2123" t="str">
        <f>IFERROR(IF(ROUND(_xlfn.XLOOKUP([1]Parameters!B2123,[1]Printers!L:L,[1]Printers!Q:Q,,0)*I2123/10,0)*10&lt;_xlfn.XLOOKUP([1]Parameters!B2123,[1]Printers!L:L,[1]Printers!P:P,,0),ROUND(_xlfn.XLOOKUP([1]Parameters!B2123,[1]Printers!L:L,[1]Printers!Q:Q,,0)*I2123/10,0)*10,_xlfn.XLOOKUP([1]Parameters!B2123,[1]Printers!L:L,[1]Printers!P:P,,0)),"")</f>
        <v/>
      </c>
      <c r="K2123">
        <f>IF(SUM(E2123:J2123)&lt;&gt;0,VLOOKUP(A2123,[1]!T_Printers[#Data],10,FALSE)+VLOOKUP(C2123,[1]!T_Resins[#Data],10,FALSE),"")</f>
        <v>3</v>
      </c>
      <c r="L2123">
        <f>IF(SUM(E2123:J2123)&lt;&gt;0,VLOOKUP(A2123,[1]!T_Printers[#Data],11,FALSE),"")</f>
        <v>5</v>
      </c>
      <c r="M2123">
        <f>IF(SUM(E2123:J2123)&lt;&gt;0,VLOOKUP(C2123,[1]!T_Resins[#Data],8,FALSE),"")</f>
        <v>120</v>
      </c>
      <c r="N2123">
        <f>IF(_xlfn.XLOOKUP(B2123,[1]Printers!$L:$L,[1]Printers!$R:$R,0,0)&gt;0,[1]Parameters!M2123,IF(SUM(E2123:J2123)&lt;&gt;0,VLOOKUP(C2123,[1]!T_Resins[#Data],9,FALSE),""))</f>
        <v>180</v>
      </c>
      <c r="O2123" t="str">
        <f t="shared" si="33"/>
        <v>HardlightSirius</v>
      </c>
    </row>
    <row r="2124" spans="1:15" x14ac:dyDescent="0.25">
      <c r="A2124" t="str">
        <f t="array" ref="A2124">IF(ROW()-1&gt;COUNTA([1]!T_Printers[Printers])*COUNTA([1]!T_Resins[Resins]),"",INDEX([1]!T_Printers[Printers],INT((ROW()-2)/COUNTA([1]!T_Resins[Resins])+1)))</f>
        <v>Hardlight Sirius</v>
      </c>
      <c r="B2124" t="str">
        <f>_xlfn.XLOOKUP(A2124,[1]!T_Printers[Printers],[1]!T_Printers[Icon link],,0)</f>
        <v>HardlightSirius</v>
      </c>
      <c r="C2124" t="str">
        <f t="array" ref="C2124">IF(ROW()-1&gt;COUNTA([1]!T_Printers[Printers])*COUNTA([1]!T_Resins[Resins]),"",INDEX([1]!T_Resins[Resins],MOD(ROW()-2,COUNTA([1]!T_Resins[Resins]))+1))</f>
        <v>Dental IBT</v>
      </c>
      <c r="D2124">
        <f>IF(SUM(E2124:J2124)&lt;&gt;0,IF(ROW()-1&gt;COUNTA([1]!T_Printers[Printers])*COUNTA([1]!T_Resins[Resins]),"",2),"")</f>
        <v>2</v>
      </c>
      <c r="E2124" cm="1">
        <f t="array" ref="E2124">IFERROR(IF(ROW()-1&gt;COUNTA([1]!T_Printers[Printers])*COUNTA([1]!T_Resins[Resins]),"",_xlfn.IFS(ROUND(VLOOKUP(C2124,[1]!T_Resins[#Data],2,FALSE)/VLOOKUP(A2124,[1]!T_Printers[#Data],5,FALSE),1)&lt;=_xlfn.XLOOKUP(B2124,[1]Printers!L:L,[1]Printers!O:O,1,0,),ROUND(VLOOKUP(C2124,[1]!T_Resins[#Data],2,FALSE)/VLOOKUP(A2124,[1]!T_Printers[#Data],5,FALSE),1),ROUND(VLOOKUP(C2124,[1]!T_Resins[#Data],2,FALSE)/VLOOKUP(A2124,[1]!T_Printers[#Data],5,FALSE),1)&gt;_xlfn.XLOOKUP(B2124,[1]Printers!L:L,[1]Printers!O:O,1,0,),10)),"Используйте слой 100 мкм")</f>
        <v>3.9</v>
      </c>
      <c r="F2124">
        <f>IFERROR(IF(ROUND(_xlfn.XLOOKUP([1]Parameters!B2124,[1]Printers!L:L,[1]Printers!Q:Q,,0)*E2124/10,0)*10&lt;_xlfn.XLOOKUP([1]Parameters!B2124,[1]Printers!L:L,[1]Printers!P:P,,0),ROUND(_xlfn.XLOOKUP([1]Parameters!B2124,[1]Printers!L:L,[1]Printers!Q:Q,,0)*E2124/10,0)*10,_xlfn.XLOOKUP([1]Parameters!B2124,[1]Printers!L:L,[1]Printers!P:P,,0)),"")</f>
        <v>40</v>
      </c>
      <c r="G2124" cm="1">
        <f t="array" ref="G2124">IFERROR(IF(ROW()-1&gt;COUNTA([1]!T_Printers[Printers])*COUNTA([1]!T_Resins[Resins]),"",_xlfn.IFS(ROUND(VLOOKUP(C2124,[1]!T_Resins[#Data],3,FALSE)/VLOOKUP(A2124,[1]!T_Printers[#Data],5,FALSE),1)&lt;=_xlfn.XLOOKUP(B2124,[1]Printers!L:L,[1]Printers!O:O,1,0,),ROUND(VLOOKUP(C2124,[1]!T_Resins[#Data],3,FALSE)/VLOOKUP(A2124,[1]!T_Printers[#Data],5,FALSE),1),ROUND(VLOOKUP(C2124,[1]!T_Resins[#Data],3,FALSE)/VLOOKUP(A2124,[1]!T_Printers[#Data],5,FALSE),1)&gt;_xlfn.XLOOKUP(B2124,[1]Printers!L:L,[1]Printers!O:O,1,0,),10)),"")</f>
        <v>5</v>
      </c>
      <c r="H2124">
        <f>IFERROR(IF(ROUND(_xlfn.XLOOKUP([1]Parameters!B2124,[1]Printers!L:L,[1]Printers!Q:Q,,0)*G2124/10,0)*10&lt;_xlfn.XLOOKUP([1]Parameters!B2124,[1]Printers!L:L,[1]Printers!P:P,,0),ROUND(_xlfn.XLOOKUP([1]Parameters!B2124,[1]Printers!L:L,[1]Printers!Q:Q,,0)*G2124/10,0)*10,_xlfn.XLOOKUP([1]Parameters!B2124,[1]Printers!L:L,[1]Printers!P:P,,0)),"")</f>
        <v>50</v>
      </c>
      <c r="I2124" s="3" t="str" cm="1">
        <f t="array" ref="I2124">IFERROR(IF(ROW()-1&gt;COUNTA([1]!T_Printers[Printers])*COUNTA([1]!T_Resins[Resins]),"",_xlfn.IFS(ROUND(VLOOKUP(C2124,[1]!T_Resins[#Data],4,FALSE)/VLOOKUP(A2124,[1]!T_Printers[#Data],5,FALSE),1)&lt;=_xlfn.XLOOKUP(B2124,[1]Printers!L:L,[1]Printers!O:O,1,0,),ROUND(VLOOKUP(C2124,[1]!T_Resins[#Data],4,FALSE)/VLOOKUP(A2124,[1]!T_Printers[#Data],5,FALSE),1),ROUND(VLOOKUP(C2124,[1]!T_Resins[#Data],4,FALSE)/VLOOKUP(A2124,[1]!T_Printers[#Data],5,FALSE),1)&gt;_xlfn.XLOOKUP(B2124,[1]Printers!L:L,[1]Printers!O:O,1,0,),"")),"")</f>
        <v/>
      </c>
      <c r="J2124" t="str">
        <f>IFERROR(IF(ROUND(_xlfn.XLOOKUP([1]Parameters!B2124,[1]Printers!L:L,[1]Printers!Q:Q,,0)*I2124/10,0)*10&lt;_xlfn.XLOOKUP([1]Parameters!B2124,[1]Printers!L:L,[1]Printers!P:P,,0),ROUND(_xlfn.XLOOKUP([1]Parameters!B2124,[1]Printers!L:L,[1]Printers!Q:Q,,0)*I2124/10,0)*10,_xlfn.XLOOKUP([1]Parameters!B2124,[1]Printers!L:L,[1]Printers!P:P,,0)),"")</f>
        <v/>
      </c>
      <c r="K2124">
        <f>IF(SUM(E2124:J2124)&lt;&gt;0,VLOOKUP(A2124,[1]!T_Printers[#Data],10,FALSE)+VLOOKUP(C2124,[1]!T_Resins[#Data],10,FALSE),"")</f>
        <v>2</v>
      </c>
      <c r="L2124">
        <f>IF(SUM(E2124:J2124)&lt;&gt;0,VLOOKUP(A2124,[1]!T_Printers[#Data],11,FALSE),"")</f>
        <v>5</v>
      </c>
      <c r="M2124">
        <f>IF(SUM(E2124:J2124)&lt;&gt;0,VLOOKUP(C2124,[1]!T_Resins[#Data],8,FALSE),"")</f>
        <v>60</v>
      </c>
      <c r="N2124">
        <f>IF(_xlfn.XLOOKUP(B2124,[1]Printers!$L:$L,[1]Printers!$R:$R,0,0)&gt;0,[1]Parameters!M2124,IF(SUM(E2124:J2124)&lt;&gt;0,VLOOKUP(C2124,[1]!T_Resins[#Data],9,FALSE),""))</f>
        <v>60</v>
      </c>
      <c r="O2124" t="str">
        <f t="shared" si="33"/>
        <v>HardlightSirius</v>
      </c>
    </row>
    <row r="2125" spans="1:15" x14ac:dyDescent="0.25">
      <c r="A2125" t="str">
        <f t="array" ref="A2125">IF(ROW()-1&gt;COUNTA([1]!T_Printers[Printers])*COUNTA([1]!T_Resins[Resins]),"",INDEX([1]!T_Printers[Printers],INT((ROW()-2)/COUNTA([1]!T_Resins[Resins])+1)))</f>
        <v>Hardlight Sirius</v>
      </c>
      <c r="B2125" t="str">
        <f>_xlfn.XLOOKUP(A2125,[1]!T_Printers[Printers],[1]!T_Printers[Icon link],,0)</f>
        <v>HardlightSirius</v>
      </c>
      <c r="C2125" t="str">
        <f t="array" ref="C2125">IF(ROW()-1&gt;COUNTA([1]!T_Printers[Printers])*COUNTA([1]!T_Resins[Resins]),"",INDEX([1]!T_Resins[Resins],MOD(ROW()-2,COUNTA([1]!T_Resins[Resins]))+1))</f>
        <v>Dental Model Biege</v>
      </c>
      <c r="D2125">
        <f>IF(SUM(E2125:J2125)&lt;&gt;0,IF(ROW()-1&gt;COUNTA([1]!T_Printers[Printers])*COUNTA([1]!T_Resins[Resins]),"",2),"")</f>
        <v>2</v>
      </c>
      <c r="E2125" cm="1">
        <f t="array" ref="E2125">IFERROR(IF(ROW()-1&gt;COUNTA([1]!T_Printers[Printers])*COUNTA([1]!T_Resins[Resins]),"",_xlfn.IFS(ROUND(VLOOKUP(C2125,[1]!T_Resins[#Data],2,FALSE)/VLOOKUP(A2125,[1]!T_Printers[#Data],5,FALSE),1)&lt;=_xlfn.XLOOKUP(B2125,[1]Printers!L:L,[1]Printers!O:O,1,0,),ROUND(VLOOKUP(C2125,[1]!T_Resins[#Data],2,FALSE)/VLOOKUP(A2125,[1]!T_Printers[#Data],5,FALSE),1),ROUND(VLOOKUP(C2125,[1]!T_Resins[#Data],2,FALSE)/VLOOKUP(A2125,[1]!T_Printers[#Data],5,FALSE),1)&gt;_xlfn.XLOOKUP(B2125,[1]Printers!L:L,[1]Printers!O:O,1,0,),10)),"Используйте слой 100 мкм")</f>
        <v>4.9000000000000004</v>
      </c>
      <c r="F2125">
        <f>IFERROR(IF(ROUND(_xlfn.XLOOKUP([1]Parameters!B2125,[1]Printers!L:L,[1]Printers!Q:Q,,0)*E2125/10,0)*10&lt;_xlfn.XLOOKUP([1]Parameters!B2125,[1]Printers!L:L,[1]Printers!P:P,,0),ROUND(_xlfn.XLOOKUP([1]Parameters!B2125,[1]Printers!L:L,[1]Printers!Q:Q,,0)*E2125/10,0)*10,_xlfn.XLOOKUP([1]Parameters!B2125,[1]Printers!L:L,[1]Printers!P:P,,0)),"")</f>
        <v>40</v>
      </c>
      <c r="G2125" cm="1">
        <f t="array" ref="G2125">IFERROR(IF(ROW()-1&gt;COUNTA([1]!T_Printers[Printers])*COUNTA([1]!T_Resins[Resins]),"",_xlfn.IFS(ROUND(VLOOKUP(C2125,[1]!T_Resins[#Data],3,FALSE)/VLOOKUP(A2125,[1]!T_Printers[#Data],5,FALSE),1)&lt;=_xlfn.XLOOKUP(B2125,[1]Printers!L:L,[1]Printers!O:O,1,0,),ROUND(VLOOKUP(C2125,[1]!T_Resins[#Data],3,FALSE)/VLOOKUP(A2125,[1]!T_Printers[#Data],5,FALSE),1),ROUND(VLOOKUP(C2125,[1]!T_Resins[#Data],3,FALSE)/VLOOKUP(A2125,[1]!T_Printers[#Data],5,FALSE),1)&gt;_xlfn.XLOOKUP(B2125,[1]Printers!L:L,[1]Printers!O:O,1,0,),10)),"")</f>
        <v>6.4</v>
      </c>
      <c r="H2125">
        <f>IFERROR(IF(ROUND(_xlfn.XLOOKUP([1]Parameters!B2125,[1]Printers!L:L,[1]Printers!Q:Q,,0)*G2125/10,0)*10&lt;_xlfn.XLOOKUP([1]Parameters!B2125,[1]Printers!L:L,[1]Printers!P:P,,0),ROUND(_xlfn.XLOOKUP([1]Parameters!B2125,[1]Printers!L:L,[1]Printers!Q:Q,,0)*G2125/10,0)*10,_xlfn.XLOOKUP([1]Parameters!B2125,[1]Printers!L:L,[1]Printers!P:P,,0)),"")</f>
        <v>60</v>
      </c>
      <c r="I2125" s="3" t="str" cm="1">
        <f t="array" ref="I2125">IFERROR(IF(ROW()-1&gt;COUNTA([1]!T_Printers[Printers])*COUNTA([1]!T_Resins[Resins]),"",_xlfn.IFS(ROUND(VLOOKUP(C2125,[1]!T_Resins[#Data],4,FALSE)/VLOOKUP(A2125,[1]!T_Printers[#Data],5,FALSE),1)&lt;=_xlfn.XLOOKUP(B2125,[1]Printers!L:L,[1]Printers!O:O,1,0,),ROUND(VLOOKUP(C2125,[1]!T_Resins[#Data],4,FALSE)/VLOOKUP(A2125,[1]!T_Printers[#Data],5,FALSE),1),ROUND(VLOOKUP(C2125,[1]!T_Resins[#Data],4,FALSE)/VLOOKUP(A2125,[1]!T_Printers[#Data],5,FALSE),1)&gt;_xlfn.XLOOKUP(B2125,[1]Printers!L:L,[1]Printers!O:O,1,0,),"")),"")</f>
        <v/>
      </c>
      <c r="J2125" t="str">
        <f>IFERROR(IF(ROUND(_xlfn.XLOOKUP([1]Parameters!B2125,[1]Printers!L:L,[1]Printers!Q:Q,,0)*I2125/10,0)*10&lt;_xlfn.XLOOKUP([1]Parameters!B2125,[1]Printers!L:L,[1]Printers!P:P,,0),ROUND(_xlfn.XLOOKUP([1]Parameters!B2125,[1]Printers!L:L,[1]Printers!Q:Q,,0)*I2125/10,0)*10,_xlfn.XLOOKUP([1]Parameters!B2125,[1]Printers!L:L,[1]Printers!P:P,,0)),"")</f>
        <v/>
      </c>
      <c r="K2125">
        <f>IF(SUM(E2125:J2125)&lt;&gt;0,VLOOKUP(A2125,[1]!T_Printers[#Data],10,FALSE)+VLOOKUP(C2125,[1]!T_Resins[#Data],10,FALSE),"")</f>
        <v>3</v>
      </c>
      <c r="L2125">
        <f>IF(SUM(E2125:J2125)&lt;&gt;0,VLOOKUP(A2125,[1]!T_Printers[#Data],11,FALSE),"")</f>
        <v>5</v>
      </c>
      <c r="M2125">
        <f>IF(SUM(E2125:J2125)&lt;&gt;0,VLOOKUP(C2125,[1]!T_Resins[#Data],8,FALSE),"")</f>
        <v>120</v>
      </c>
      <c r="N2125">
        <f>IF(_xlfn.XLOOKUP(B2125,[1]Printers!$L:$L,[1]Printers!$R:$R,0,0)&gt;0,[1]Parameters!M2125,IF(SUM(E2125:J2125)&lt;&gt;0,VLOOKUP(C2125,[1]!T_Resins[#Data],9,FALSE),""))</f>
        <v>180</v>
      </c>
      <c r="O2125" t="str">
        <f t="shared" si="33"/>
        <v>HardlightSirius</v>
      </c>
    </row>
    <row r="2126" spans="1:15" x14ac:dyDescent="0.25">
      <c r="A2126" t="str">
        <f t="array" ref="A2126">IF(ROW()-1&gt;COUNTA([1]!T_Printers[Printers])*COUNTA([1]!T_Resins[Resins]),"",INDEX([1]!T_Printers[Printers],INT((ROW()-2)/COUNTA([1]!T_Resins[Resins])+1)))</f>
        <v>Hardlight Sirius</v>
      </c>
      <c r="B2126" t="str">
        <f>_xlfn.XLOOKUP(A2126,[1]!T_Printers[Printers],[1]!T_Printers[Icon link],,0)</f>
        <v>HardlightSirius</v>
      </c>
      <c r="C2126" t="str">
        <f t="array" ref="C2126">IF(ROW()-1&gt;COUNTA([1]!T_Printers[Printers])*COUNTA([1]!T_Resins[Resins]),"",INDEX([1]!T_Resins[Resins],MOD(ROW()-2,COUNTA([1]!T_Resins[Resins]))+1))</f>
        <v>Dental Model Bone</v>
      </c>
      <c r="D2126">
        <f>IF(SUM(E2126:J2126)&lt;&gt;0,IF(ROW()-1&gt;COUNTA([1]!T_Printers[Printers])*COUNTA([1]!T_Resins[Resins]),"",2),"")</f>
        <v>2</v>
      </c>
      <c r="E2126" cm="1">
        <f t="array" ref="E2126">IFERROR(IF(ROW()-1&gt;COUNTA([1]!T_Printers[Printers])*COUNTA([1]!T_Resins[Resins]),"",_xlfn.IFS(ROUND(VLOOKUP(C2126,[1]!T_Resins[#Data],2,FALSE)/VLOOKUP(A2126,[1]!T_Printers[#Data],5,FALSE),1)&lt;=_xlfn.XLOOKUP(B2126,[1]Printers!L:L,[1]Printers!O:O,1,0,),ROUND(VLOOKUP(C2126,[1]!T_Resins[#Data],2,FALSE)/VLOOKUP(A2126,[1]!T_Printers[#Data],5,FALSE),1),ROUND(VLOOKUP(C2126,[1]!T_Resins[#Data],2,FALSE)/VLOOKUP(A2126,[1]!T_Printers[#Data],5,FALSE),1)&gt;_xlfn.XLOOKUP(B2126,[1]Printers!L:L,[1]Printers!O:O,1,0,),10)),"Используйте слой 100 мкм")</f>
        <v>3</v>
      </c>
      <c r="F2126">
        <f>IFERROR(IF(ROUND(_xlfn.XLOOKUP([1]Parameters!B2126,[1]Printers!L:L,[1]Printers!Q:Q,,0)*E2126/10,0)*10&lt;_xlfn.XLOOKUP([1]Parameters!B2126,[1]Printers!L:L,[1]Printers!P:P,,0),ROUND(_xlfn.XLOOKUP([1]Parameters!B2126,[1]Printers!L:L,[1]Printers!Q:Q,,0)*E2126/10,0)*10,_xlfn.XLOOKUP([1]Parameters!B2126,[1]Printers!L:L,[1]Printers!P:P,,0)),"")</f>
        <v>30</v>
      </c>
      <c r="G2126" cm="1">
        <f t="array" ref="G2126">IFERROR(IF(ROW()-1&gt;COUNTA([1]!T_Printers[Printers])*COUNTA([1]!T_Resins[Resins]),"",_xlfn.IFS(ROUND(VLOOKUP(C2126,[1]!T_Resins[#Data],3,FALSE)/VLOOKUP(A2126,[1]!T_Printers[#Data],5,FALSE),1)&lt;=_xlfn.XLOOKUP(B2126,[1]Printers!L:L,[1]Printers!O:O,1,0,),ROUND(VLOOKUP(C2126,[1]!T_Resins[#Data],3,FALSE)/VLOOKUP(A2126,[1]!T_Printers[#Data],5,FALSE),1),ROUND(VLOOKUP(C2126,[1]!T_Resins[#Data],3,FALSE)/VLOOKUP(A2126,[1]!T_Printers[#Data],5,FALSE),1)&gt;_xlfn.XLOOKUP(B2126,[1]Printers!L:L,[1]Printers!O:O,1,0,),10)),"")</f>
        <v>4</v>
      </c>
      <c r="H2126">
        <f>IFERROR(IF(ROUND(_xlfn.XLOOKUP([1]Parameters!B2126,[1]Printers!L:L,[1]Printers!Q:Q,,0)*G2126/10,0)*10&lt;_xlfn.XLOOKUP([1]Parameters!B2126,[1]Printers!L:L,[1]Printers!P:P,,0),ROUND(_xlfn.XLOOKUP([1]Parameters!B2126,[1]Printers!L:L,[1]Printers!Q:Q,,0)*G2126/10,0)*10,_xlfn.XLOOKUP([1]Parameters!B2126,[1]Printers!L:L,[1]Printers!P:P,,0)),"")</f>
        <v>40</v>
      </c>
      <c r="I2126" s="3" t="str" cm="1">
        <f t="array" ref="I2126">IFERROR(IF(ROW()-1&gt;COUNTA([1]!T_Printers[Printers])*COUNTA([1]!T_Resins[Resins]),"",_xlfn.IFS(ROUND(VLOOKUP(C2126,[1]!T_Resins[#Data],4,FALSE)/VLOOKUP(A2126,[1]!T_Printers[#Data],5,FALSE),1)&lt;=_xlfn.XLOOKUP(B2126,[1]Printers!L:L,[1]Printers!O:O,1,0,),ROUND(VLOOKUP(C2126,[1]!T_Resins[#Data],4,FALSE)/VLOOKUP(A2126,[1]!T_Printers[#Data],5,FALSE),1),ROUND(VLOOKUP(C2126,[1]!T_Resins[#Data],4,FALSE)/VLOOKUP(A2126,[1]!T_Printers[#Data],5,FALSE),1)&gt;_xlfn.XLOOKUP(B2126,[1]Printers!L:L,[1]Printers!O:O,1,0,),"")),"")</f>
        <v/>
      </c>
      <c r="J2126" t="str">
        <f>IFERROR(IF(ROUND(_xlfn.XLOOKUP([1]Parameters!B2126,[1]Printers!L:L,[1]Printers!Q:Q,,0)*I2126/10,0)*10&lt;_xlfn.XLOOKUP([1]Parameters!B2126,[1]Printers!L:L,[1]Printers!P:P,,0),ROUND(_xlfn.XLOOKUP([1]Parameters!B2126,[1]Printers!L:L,[1]Printers!Q:Q,,0)*I2126/10,0)*10,_xlfn.XLOOKUP([1]Parameters!B2126,[1]Printers!L:L,[1]Printers!P:P,,0)),"")</f>
        <v/>
      </c>
      <c r="K2126">
        <f>IF(SUM(E2126:J2126)&lt;&gt;0,VLOOKUP(A2126,[1]!T_Printers[#Data],10,FALSE)+VLOOKUP(C2126,[1]!T_Resins[#Data],10,FALSE),"")</f>
        <v>3</v>
      </c>
      <c r="L2126">
        <f>IF(SUM(E2126:J2126)&lt;&gt;0,VLOOKUP(A2126,[1]!T_Printers[#Data],11,FALSE),"")</f>
        <v>5</v>
      </c>
      <c r="M2126">
        <f>IF(SUM(E2126:J2126)&lt;&gt;0,VLOOKUP(C2126,[1]!T_Resins[#Data],8,FALSE),"")</f>
        <v>120</v>
      </c>
      <c r="N2126">
        <f>IF(_xlfn.XLOOKUP(B2126,[1]Printers!$L:$L,[1]Printers!$R:$R,0,0)&gt;0,[1]Parameters!M2126,IF(SUM(E2126:J2126)&lt;&gt;0,VLOOKUP(C2126,[1]!T_Resins[#Data],9,FALSE),""))</f>
        <v>180</v>
      </c>
      <c r="O2126" t="str">
        <f t="shared" si="33"/>
        <v>HardlightSirius</v>
      </c>
    </row>
    <row r="2127" spans="1:15" x14ac:dyDescent="0.25">
      <c r="A2127" t="str">
        <f t="array" ref="A2127">IF(ROW()-1&gt;COUNTA([1]!T_Printers[Printers])*COUNTA([1]!T_Resins[Resins]),"",INDEX([1]!T_Printers[Printers],INT((ROW()-2)/COUNTA([1]!T_Resins[Resins])+1)))</f>
        <v>Hardlight Sirius</v>
      </c>
      <c r="B2127" t="str">
        <f>_xlfn.XLOOKUP(A2127,[1]!T_Printers[Printers],[1]!T_Printers[Icon link],,0)</f>
        <v>HardlightSirius</v>
      </c>
      <c r="C2127" t="str">
        <f t="array" ref="C2127">IF(ROW()-1&gt;COUNTA([1]!T_Printers[Printers])*COUNTA([1]!T_Resins[Resins]),"",INDEX([1]!T_Resins[Resins],MOD(ROW()-2,COUNTA([1]!T_Resins[Resins]))+1))</f>
        <v>Dental Model Light Grey</v>
      </c>
      <c r="D2127">
        <f>IF(SUM(E2127:J2127)&lt;&gt;0,IF(ROW()-1&gt;COUNTA([1]!T_Printers[Printers])*COUNTA([1]!T_Resins[Resins]),"",2),"")</f>
        <v>2</v>
      </c>
      <c r="E2127" cm="1">
        <f t="array" ref="E2127">IFERROR(IF(ROW()-1&gt;COUNTA([1]!T_Printers[Printers])*COUNTA([1]!T_Resins[Resins]),"",_xlfn.IFS(ROUND(VLOOKUP(C2127,[1]!T_Resins[#Data],2,FALSE)/VLOOKUP(A2127,[1]!T_Printers[#Data],5,FALSE),1)&lt;=_xlfn.XLOOKUP(B2127,[1]Printers!L:L,[1]Printers!O:O,1,0,),ROUND(VLOOKUP(C2127,[1]!T_Resins[#Data],2,FALSE)/VLOOKUP(A2127,[1]!T_Printers[#Data],5,FALSE),1),ROUND(VLOOKUP(C2127,[1]!T_Resins[#Data],2,FALSE)/VLOOKUP(A2127,[1]!T_Printers[#Data],5,FALSE),1)&gt;_xlfn.XLOOKUP(B2127,[1]Printers!L:L,[1]Printers!O:O,1,0,),10)),"Используйте слой 100 мкм")</f>
        <v>3.8</v>
      </c>
      <c r="F2127">
        <f>IFERROR(IF(ROUND(_xlfn.XLOOKUP([1]Parameters!B2127,[1]Printers!L:L,[1]Printers!Q:Q,,0)*E2127/10,0)*10&lt;_xlfn.XLOOKUP([1]Parameters!B2127,[1]Printers!L:L,[1]Printers!P:P,,0),ROUND(_xlfn.XLOOKUP([1]Parameters!B2127,[1]Printers!L:L,[1]Printers!Q:Q,,0)*E2127/10,0)*10,_xlfn.XLOOKUP([1]Parameters!B2127,[1]Printers!L:L,[1]Printers!P:P,,0)),"")</f>
        <v>30</v>
      </c>
      <c r="G2127" cm="1">
        <f t="array" ref="G2127">IFERROR(IF(ROW()-1&gt;COUNTA([1]!T_Printers[Printers])*COUNTA([1]!T_Resins[Resins]),"",_xlfn.IFS(ROUND(VLOOKUP(C2127,[1]!T_Resins[#Data],3,FALSE)/VLOOKUP(A2127,[1]!T_Printers[#Data],5,FALSE),1)&lt;=_xlfn.XLOOKUP(B2127,[1]Printers!L:L,[1]Printers!O:O,1,0,),ROUND(VLOOKUP(C2127,[1]!T_Resins[#Data],3,FALSE)/VLOOKUP(A2127,[1]!T_Printers[#Data],5,FALSE),1),ROUND(VLOOKUP(C2127,[1]!T_Resins[#Data],3,FALSE)/VLOOKUP(A2127,[1]!T_Printers[#Data],5,FALSE),1)&gt;_xlfn.XLOOKUP(B2127,[1]Printers!L:L,[1]Printers!O:O,1,0,),10)),"")</f>
        <v>5</v>
      </c>
      <c r="H2127">
        <f>IFERROR(IF(ROUND(_xlfn.XLOOKUP([1]Parameters!B2127,[1]Printers!L:L,[1]Printers!Q:Q,,0)*G2127/10,0)*10&lt;_xlfn.XLOOKUP([1]Parameters!B2127,[1]Printers!L:L,[1]Printers!P:P,,0),ROUND(_xlfn.XLOOKUP([1]Parameters!B2127,[1]Printers!L:L,[1]Printers!Q:Q,,0)*G2127/10,0)*10,_xlfn.XLOOKUP([1]Parameters!B2127,[1]Printers!L:L,[1]Printers!P:P,,0)),"")</f>
        <v>50</v>
      </c>
      <c r="I2127" s="3" t="str" cm="1">
        <f t="array" ref="I2127">IFERROR(IF(ROW()-1&gt;COUNTA([1]!T_Printers[Printers])*COUNTA([1]!T_Resins[Resins]),"",_xlfn.IFS(ROUND(VLOOKUP(C2127,[1]!T_Resins[#Data],4,FALSE)/VLOOKUP(A2127,[1]!T_Printers[#Data],5,FALSE),1)&lt;=_xlfn.XLOOKUP(B2127,[1]Printers!L:L,[1]Printers!O:O,1,0,),ROUND(VLOOKUP(C2127,[1]!T_Resins[#Data],4,FALSE)/VLOOKUP(A2127,[1]!T_Printers[#Data],5,FALSE),1),ROUND(VLOOKUP(C2127,[1]!T_Resins[#Data],4,FALSE)/VLOOKUP(A2127,[1]!T_Printers[#Data],5,FALSE),1)&gt;_xlfn.XLOOKUP(B2127,[1]Printers!L:L,[1]Printers!O:O,1,0,),"")),"")</f>
        <v/>
      </c>
      <c r="J2127" t="str">
        <f>IFERROR(IF(ROUND(_xlfn.XLOOKUP([1]Parameters!B2127,[1]Printers!L:L,[1]Printers!Q:Q,,0)*I2127/10,0)*10&lt;_xlfn.XLOOKUP([1]Parameters!B2127,[1]Printers!L:L,[1]Printers!P:P,,0),ROUND(_xlfn.XLOOKUP([1]Parameters!B2127,[1]Printers!L:L,[1]Printers!Q:Q,,0)*I2127/10,0)*10,_xlfn.XLOOKUP([1]Parameters!B2127,[1]Printers!L:L,[1]Printers!P:P,,0)),"")</f>
        <v/>
      </c>
      <c r="K2127">
        <f>IF(SUM(E2127:J2127)&lt;&gt;0,VLOOKUP(A2127,[1]!T_Printers[#Data],10,FALSE)+VLOOKUP(C2127,[1]!T_Resins[#Data],10,FALSE),"")</f>
        <v>3</v>
      </c>
      <c r="L2127">
        <f>IF(SUM(E2127:J2127)&lt;&gt;0,VLOOKUP(A2127,[1]!T_Printers[#Data],11,FALSE),"")</f>
        <v>5</v>
      </c>
      <c r="M2127">
        <f>IF(SUM(E2127:J2127)&lt;&gt;0,VLOOKUP(C2127,[1]!T_Resins[#Data],8,FALSE),"")</f>
        <v>120</v>
      </c>
      <c r="N2127">
        <f>IF(_xlfn.XLOOKUP(B2127,[1]Printers!$L:$L,[1]Printers!$R:$R,0,0)&gt;0,[1]Parameters!M2127,IF(SUM(E2127:J2127)&lt;&gt;0,VLOOKUP(C2127,[1]!T_Resins[#Data],9,FALSE),""))</f>
        <v>180</v>
      </c>
      <c r="O2127" t="str">
        <f t="shared" si="33"/>
        <v>HardlightSirius</v>
      </c>
    </row>
    <row r="2128" spans="1:15" x14ac:dyDescent="0.25">
      <c r="A2128" t="str">
        <f t="array" ref="A2128">IF(ROW()-1&gt;COUNTA([1]!T_Printers[Printers])*COUNTA([1]!T_Resins[Resins]),"",INDEX([1]!T_Printers[Printers],INT((ROW()-2)/COUNTA([1]!T_Resins[Resins])+1)))</f>
        <v>Hardlight Sirius</v>
      </c>
      <c r="B2128" t="str">
        <f>_xlfn.XLOOKUP(A2128,[1]!T_Printers[Printers],[1]!T_Printers[Icon link],,0)</f>
        <v>HardlightSirius</v>
      </c>
      <c r="C2128" t="str">
        <f t="array" ref="C2128">IF(ROW()-1&gt;COUNTA([1]!T_Printers[Printers])*COUNTA([1]!T_Resins[Resins]),"",INDEX([1]!T_Resins[Resins],MOD(ROW()-2,COUNTA([1]!T_Resins[Resins]))+1))</f>
        <v>Dental Peach</v>
      </c>
      <c r="D2128">
        <f>IF(SUM(E2128:J2128)&lt;&gt;0,IF(ROW()-1&gt;COUNTA([1]!T_Printers[Printers])*COUNTA([1]!T_Resins[Resins]),"",2),"")</f>
        <v>2</v>
      </c>
      <c r="E2128" cm="1">
        <f t="array" ref="E2128">IFERROR(IF(ROW()-1&gt;COUNTA([1]!T_Printers[Printers])*COUNTA([1]!T_Resins[Resins]),"",_xlfn.IFS(ROUND(VLOOKUP(C2128,[1]!T_Resins[#Data],2,FALSE)/VLOOKUP(A2128,[1]!T_Printers[#Data],5,FALSE),1)&lt;=_xlfn.XLOOKUP(B2128,[1]Printers!L:L,[1]Printers!O:O,1,0,),ROUND(VLOOKUP(C2128,[1]!T_Resins[#Data],2,FALSE)/VLOOKUP(A2128,[1]!T_Printers[#Data],5,FALSE),1),ROUND(VLOOKUP(C2128,[1]!T_Resins[#Data],2,FALSE)/VLOOKUP(A2128,[1]!T_Printers[#Data],5,FALSE),1)&gt;_xlfn.XLOOKUP(B2128,[1]Printers!L:L,[1]Printers!O:O,1,0,),10)),"Используйте слой 100 мкм")</f>
        <v>4.9000000000000004</v>
      </c>
      <c r="F2128">
        <f>IFERROR(IF(ROUND(_xlfn.XLOOKUP([1]Parameters!B2128,[1]Printers!L:L,[1]Printers!Q:Q,,0)*E2128/10,0)*10&lt;_xlfn.XLOOKUP([1]Parameters!B2128,[1]Printers!L:L,[1]Printers!P:P,,0),ROUND(_xlfn.XLOOKUP([1]Parameters!B2128,[1]Printers!L:L,[1]Printers!Q:Q,,0)*E2128/10,0)*10,_xlfn.XLOOKUP([1]Parameters!B2128,[1]Printers!L:L,[1]Printers!P:P,,0)),"")</f>
        <v>40</v>
      </c>
      <c r="G2128" cm="1">
        <f t="array" ref="G2128">IFERROR(IF(ROW()-1&gt;COUNTA([1]!T_Printers[Printers])*COUNTA([1]!T_Resins[Resins]),"",_xlfn.IFS(ROUND(VLOOKUP(C2128,[1]!T_Resins[#Data],3,FALSE)/VLOOKUP(A2128,[1]!T_Printers[#Data],5,FALSE),1)&lt;=_xlfn.XLOOKUP(B2128,[1]Printers!L:L,[1]Printers!O:O,1,0,),ROUND(VLOOKUP(C2128,[1]!T_Resins[#Data],3,FALSE)/VLOOKUP(A2128,[1]!T_Printers[#Data],5,FALSE),1),ROUND(VLOOKUP(C2128,[1]!T_Resins[#Data],3,FALSE)/VLOOKUP(A2128,[1]!T_Printers[#Data],5,FALSE),1)&gt;_xlfn.XLOOKUP(B2128,[1]Printers!L:L,[1]Printers!O:O,1,0,),10)),"")</f>
        <v>6.4</v>
      </c>
      <c r="H2128">
        <f>IFERROR(IF(ROUND(_xlfn.XLOOKUP([1]Parameters!B2128,[1]Printers!L:L,[1]Printers!Q:Q,,0)*G2128/10,0)*10&lt;_xlfn.XLOOKUP([1]Parameters!B2128,[1]Printers!L:L,[1]Printers!P:P,,0),ROUND(_xlfn.XLOOKUP([1]Parameters!B2128,[1]Printers!L:L,[1]Printers!Q:Q,,0)*G2128/10,0)*10,_xlfn.XLOOKUP([1]Parameters!B2128,[1]Printers!L:L,[1]Printers!P:P,,0)),"")</f>
        <v>60</v>
      </c>
      <c r="I2128" s="3" t="str" cm="1">
        <f t="array" ref="I2128">IFERROR(IF(ROW()-1&gt;COUNTA([1]!T_Printers[Printers])*COUNTA([1]!T_Resins[Resins]),"",_xlfn.IFS(ROUND(VLOOKUP(C2128,[1]!T_Resins[#Data],4,FALSE)/VLOOKUP(A2128,[1]!T_Printers[#Data],5,FALSE),1)&lt;=_xlfn.XLOOKUP(B2128,[1]Printers!L:L,[1]Printers!O:O,1,0,),ROUND(VLOOKUP(C2128,[1]!T_Resins[#Data],4,FALSE)/VLOOKUP(A2128,[1]!T_Printers[#Data],5,FALSE),1),ROUND(VLOOKUP(C2128,[1]!T_Resins[#Data],4,FALSE)/VLOOKUP(A2128,[1]!T_Printers[#Data],5,FALSE),1)&gt;_xlfn.XLOOKUP(B2128,[1]Printers!L:L,[1]Printers!O:O,1,0,),"")),"")</f>
        <v/>
      </c>
      <c r="J2128" t="str">
        <f>IFERROR(IF(ROUND(_xlfn.XLOOKUP([1]Parameters!B2128,[1]Printers!L:L,[1]Printers!Q:Q,,0)*I2128/10,0)*10&lt;_xlfn.XLOOKUP([1]Parameters!B2128,[1]Printers!L:L,[1]Printers!P:P,,0),ROUND(_xlfn.XLOOKUP([1]Parameters!B2128,[1]Printers!L:L,[1]Printers!Q:Q,,0)*I2128/10,0)*10,_xlfn.XLOOKUP([1]Parameters!B2128,[1]Printers!L:L,[1]Printers!P:P,,0)),"")</f>
        <v/>
      </c>
      <c r="K2128">
        <f>IF(SUM(E2128:J2128)&lt;&gt;0,VLOOKUP(A2128,[1]!T_Printers[#Data],10,FALSE)+VLOOKUP(C2128,[1]!T_Resins[#Data],10,FALSE),"")</f>
        <v>3</v>
      </c>
      <c r="L2128">
        <f>IF(SUM(E2128:J2128)&lt;&gt;0,VLOOKUP(A2128,[1]!T_Printers[#Data],11,FALSE),"")</f>
        <v>5</v>
      </c>
      <c r="M2128">
        <f>IF(SUM(E2128:J2128)&lt;&gt;0,VLOOKUP(C2128,[1]!T_Resins[#Data],8,FALSE),"")</f>
        <v>120</v>
      </c>
      <c r="N2128">
        <f>IF(_xlfn.XLOOKUP(B2128,[1]Printers!$L:$L,[1]Printers!$R:$R,0,0)&gt;0,[1]Parameters!M2128,IF(SUM(E2128:J2128)&lt;&gt;0,VLOOKUP(C2128,[1]!T_Resins[#Data],9,FALSE),""))</f>
        <v>180</v>
      </c>
      <c r="O2128" t="str">
        <f t="shared" si="33"/>
        <v>HardlightSirius</v>
      </c>
    </row>
    <row r="2129" spans="1:15" x14ac:dyDescent="0.25">
      <c r="A2129" t="str">
        <f t="array" ref="A2129">IF(ROW()-1&gt;COUNTA([1]!T_Printers[Printers])*COUNTA([1]!T_Resins[Resins]),"",INDEX([1]!T_Printers[Printers],INT((ROW()-2)/COUNTA([1]!T_Resins[Resins])+1)))</f>
        <v>Hardlight Sirius</v>
      </c>
      <c r="B2129" t="str">
        <f>_xlfn.XLOOKUP(A2129,[1]!T_Printers[Printers],[1]!T_Printers[Icon link],,0)</f>
        <v>HardlightSirius</v>
      </c>
      <c r="C2129" t="str">
        <f t="array" ref="C2129">IF(ROW()-1&gt;COUNTA([1]!T_Printers[Printers])*COUNTA([1]!T_Resins[Resins]),"",INDEX([1]!T_Resins[Resins],MOD(ROW()-2,COUNTA([1]!T_Resins[Resins]))+1))</f>
        <v>Dental Pink</v>
      </c>
      <c r="D2129">
        <f>IF(SUM(E2129:J2129)&lt;&gt;0,IF(ROW()-1&gt;COUNTA([1]!T_Printers[Printers])*COUNTA([1]!T_Resins[Resins]),"",2),"")</f>
        <v>2</v>
      </c>
      <c r="E2129" cm="1">
        <f t="array" ref="E2129">IFERROR(IF(ROW()-1&gt;COUNTA([1]!T_Printers[Printers])*COUNTA([1]!T_Resins[Resins]),"",_xlfn.IFS(ROUND(VLOOKUP(C2129,[1]!T_Resins[#Data],2,FALSE)/VLOOKUP(A2129,[1]!T_Printers[#Data],5,FALSE),1)&lt;=_xlfn.XLOOKUP(B2129,[1]Printers!L:L,[1]Printers!O:O,1,0,),ROUND(VLOOKUP(C2129,[1]!T_Resins[#Data],2,FALSE)/VLOOKUP(A2129,[1]!T_Printers[#Data],5,FALSE),1),ROUND(VLOOKUP(C2129,[1]!T_Resins[#Data],2,FALSE)/VLOOKUP(A2129,[1]!T_Printers[#Data],5,FALSE),1)&gt;_xlfn.XLOOKUP(B2129,[1]Printers!L:L,[1]Printers!O:O,1,0,),10)),"Используйте слой 100 мкм")</f>
        <v>3.1</v>
      </c>
      <c r="F2129">
        <f>IFERROR(IF(ROUND(_xlfn.XLOOKUP([1]Parameters!B2129,[1]Printers!L:L,[1]Printers!Q:Q,,0)*E2129/10,0)*10&lt;_xlfn.XLOOKUP([1]Parameters!B2129,[1]Printers!L:L,[1]Printers!P:P,,0),ROUND(_xlfn.XLOOKUP([1]Parameters!B2129,[1]Printers!L:L,[1]Printers!Q:Q,,0)*E2129/10,0)*10,_xlfn.XLOOKUP([1]Parameters!B2129,[1]Printers!L:L,[1]Printers!P:P,,0)),"")</f>
        <v>30</v>
      </c>
      <c r="G2129" cm="1">
        <f t="array" ref="G2129">IFERROR(IF(ROW()-1&gt;COUNTA([1]!T_Printers[Printers])*COUNTA([1]!T_Resins[Resins]),"",_xlfn.IFS(ROUND(VLOOKUP(C2129,[1]!T_Resins[#Data],3,FALSE)/VLOOKUP(A2129,[1]!T_Printers[#Data],5,FALSE),1)&lt;=_xlfn.XLOOKUP(B2129,[1]Printers!L:L,[1]Printers!O:O,1,0,),ROUND(VLOOKUP(C2129,[1]!T_Resins[#Data],3,FALSE)/VLOOKUP(A2129,[1]!T_Printers[#Data],5,FALSE),1),ROUND(VLOOKUP(C2129,[1]!T_Resins[#Data],3,FALSE)/VLOOKUP(A2129,[1]!T_Printers[#Data],5,FALSE),1)&gt;_xlfn.XLOOKUP(B2129,[1]Printers!L:L,[1]Printers!O:O,1,0,),10)),"")</f>
        <v>4</v>
      </c>
      <c r="H2129">
        <f>IFERROR(IF(ROUND(_xlfn.XLOOKUP([1]Parameters!B2129,[1]Printers!L:L,[1]Printers!Q:Q,,0)*G2129/10,0)*10&lt;_xlfn.XLOOKUP([1]Parameters!B2129,[1]Printers!L:L,[1]Printers!P:P,,0),ROUND(_xlfn.XLOOKUP([1]Parameters!B2129,[1]Printers!L:L,[1]Printers!Q:Q,,0)*G2129/10,0)*10,_xlfn.XLOOKUP([1]Parameters!B2129,[1]Printers!L:L,[1]Printers!P:P,,0)),"")</f>
        <v>40</v>
      </c>
      <c r="I2129" s="3" t="str" cm="1">
        <f t="array" ref="I2129">IFERROR(IF(ROW()-1&gt;COUNTA([1]!T_Printers[Printers])*COUNTA([1]!T_Resins[Resins]),"",_xlfn.IFS(ROUND(VLOOKUP(C2129,[1]!T_Resins[#Data],4,FALSE)/VLOOKUP(A2129,[1]!T_Printers[#Data],5,FALSE),1)&lt;=_xlfn.XLOOKUP(B2129,[1]Printers!L:L,[1]Printers!O:O,1,0,),ROUND(VLOOKUP(C2129,[1]!T_Resins[#Data],4,FALSE)/VLOOKUP(A2129,[1]!T_Printers[#Data],5,FALSE),1),ROUND(VLOOKUP(C2129,[1]!T_Resins[#Data],4,FALSE)/VLOOKUP(A2129,[1]!T_Printers[#Data],5,FALSE),1)&gt;_xlfn.XLOOKUP(B2129,[1]Printers!L:L,[1]Printers!O:O,1,0,),"")),"")</f>
        <v/>
      </c>
      <c r="J2129" t="str">
        <f>IFERROR(IF(ROUND(_xlfn.XLOOKUP([1]Parameters!B2129,[1]Printers!L:L,[1]Printers!Q:Q,,0)*I2129/10,0)*10&lt;_xlfn.XLOOKUP([1]Parameters!B2129,[1]Printers!L:L,[1]Printers!P:P,,0),ROUND(_xlfn.XLOOKUP([1]Parameters!B2129,[1]Printers!L:L,[1]Printers!Q:Q,,0)*I2129/10,0)*10,_xlfn.XLOOKUP([1]Parameters!B2129,[1]Printers!L:L,[1]Printers!P:P,,0)),"")</f>
        <v/>
      </c>
      <c r="K2129">
        <f>IF(SUM(E2129:J2129)&lt;&gt;0,VLOOKUP(A2129,[1]!T_Printers[#Data],10,FALSE)+VLOOKUP(C2129,[1]!T_Resins[#Data],10,FALSE),"")</f>
        <v>2</v>
      </c>
      <c r="L2129">
        <f>IF(SUM(E2129:J2129)&lt;&gt;0,VLOOKUP(A2129,[1]!T_Printers[#Data],11,FALSE),"")</f>
        <v>5</v>
      </c>
      <c r="M2129">
        <f>IF(SUM(E2129:J2129)&lt;&gt;0,VLOOKUP(C2129,[1]!T_Resins[#Data],8,FALSE),"")</f>
        <v>120</v>
      </c>
      <c r="N2129">
        <f>IF(_xlfn.XLOOKUP(B2129,[1]Printers!$L:$L,[1]Printers!$R:$R,0,0)&gt;0,[1]Parameters!M2129,IF(SUM(E2129:J2129)&lt;&gt;0,VLOOKUP(C2129,[1]!T_Resins[#Data],9,FALSE),""))</f>
        <v>180</v>
      </c>
      <c r="O2129" t="str">
        <f t="shared" si="33"/>
        <v>HardlightSirius</v>
      </c>
    </row>
    <row r="2130" spans="1:15" x14ac:dyDescent="0.25">
      <c r="A2130" t="str">
        <f t="array" ref="A2130">IF(ROW()-1&gt;COUNTA([1]!T_Printers[Printers])*COUNTA([1]!T_Resins[Resins]),"",INDEX([1]!T_Printers[Printers],INT((ROW()-2)/COUNTA([1]!T_Resins[Resins])+1)))</f>
        <v>Hardlight Sirius</v>
      </c>
      <c r="B2130" t="str">
        <f>_xlfn.XLOOKUP(A2130,[1]!T_Printers[Printers],[1]!T_Printers[Icon link],,0)</f>
        <v>HardlightSirius</v>
      </c>
      <c r="C2130" t="str">
        <f t="array" ref="C2130">IF(ROW()-1&gt;COUNTA([1]!T_Printers[Printers])*COUNTA([1]!T_Resins[Resins]),"",INDEX([1]!T_Resins[Resins],MOD(ROW()-2,COUNTA([1]!T_Resins[Resins]))+1))</f>
        <v>Dental Soft Pink</v>
      </c>
      <c r="D2130">
        <f>IF(SUM(E2130:J2130)&lt;&gt;0,IF(ROW()-1&gt;COUNTA([1]!T_Printers[Printers])*COUNTA([1]!T_Resins[Resins]),"",2),"")</f>
        <v>2</v>
      </c>
      <c r="E2130" cm="1">
        <f t="array" ref="E2130">IFERROR(IF(ROW()-1&gt;COUNTA([1]!T_Printers[Printers])*COUNTA([1]!T_Resins[Resins]),"",_xlfn.IFS(ROUND(VLOOKUP(C2130,[1]!T_Resins[#Data],2,FALSE)/VLOOKUP(A2130,[1]!T_Printers[#Data],5,FALSE),1)&lt;=_xlfn.XLOOKUP(B2130,[1]Printers!L:L,[1]Printers!O:O,1,0,),ROUND(VLOOKUP(C2130,[1]!T_Resins[#Data],2,FALSE)/VLOOKUP(A2130,[1]!T_Printers[#Data],5,FALSE),1),ROUND(VLOOKUP(C2130,[1]!T_Resins[#Data],2,FALSE)/VLOOKUP(A2130,[1]!T_Printers[#Data],5,FALSE),1)&gt;_xlfn.XLOOKUP(B2130,[1]Printers!L:L,[1]Printers!O:O,1,0,),10)),"Используйте слой 100 мкм")</f>
        <v>4.5999999999999996</v>
      </c>
      <c r="F2130">
        <f>IFERROR(IF(ROUND(_xlfn.XLOOKUP([1]Parameters!B2130,[1]Printers!L:L,[1]Printers!Q:Q,,0)*E2130/10,0)*10&lt;_xlfn.XLOOKUP([1]Parameters!B2130,[1]Printers!L:L,[1]Printers!P:P,,0),ROUND(_xlfn.XLOOKUP([1]Parameters!B2130,[1]Printers!L:L,[1]Printers!Q:Q,,0)*E2130/10,0)*10,_xlfn.XLOOKUP([1]Parameters!B2130,[1]Printers!L:L,[1]Printers!P:P,,0)),"")</f>
        <v>40</v>
      </c>
      <c r="G2130" cm="1">
        <f t="array" ref="G2130">IFERROR(IF(ROW()-1&gt;COUNTA([1]!T_Printers[Printers])*COUNTA([1]!T_Resins[Resins]),"",_xlfn.IFS(ROUND(VLOOKUP(C2130,[1]!T_Resins[#Data],3,FALSE)/VLOOKUP(A2130,[1]!T_Printers[#Data],5,FALSE),1)&lt;=_xlfn.XLOOKUP(B2130,[1]Printers!L:L,[1]Printers!O:O,1,0,),ROUND(VLOOKUP(C2130,[1]!T_Resins[#Data],3,FALSE)/VLOOKUP(A2130,[1]!T_Printers[#Data],5,FALSE),1),ROUND(VLOOKUP(C2130,[1]!T_Resins[#Data],3,FALSE)/VLOOKUP(A2130,[1]!T_Printers[#Data],5,FALSE),1)&gt;_xlfn.XLOOKUP(B2130,[1]Printers!L:L,[1]Printers!O:O,1,0,),10)),"")</f>
        <v>5.9</v>
      </c>
      <c r="H2130">
        <f>IFERROR(IF(ROUND(_xlfn.XLOOKUP([1]Parameters!B2130,[1]Printers!L:L,[1]Printers!Q:Q,,0)*G2130/10,0)*10&lt;_xlfn.XLOOKUP([1]Parameters!B2130,[1]Printers!L:L,[1]Printers!P:P,,0),ROUND(_xlfn.XLOOKUP([1]Parameters!B2130,[1]Printers!L:L,[1]Printers!Q:Q,,0)*G2130/10,0)*10,_xlfn.XLOOKUP([1]Parameters!B2130,[1]Printers!L:L,[1]Printers!P:P,,0)),"")</f>
        <v>50</v>
      </c>
      <c r="I2130" s="3" t="str" cm="1">
        <f t="array" ref="I2130">IFERROR(IF(ROW()-1&gt;COUNTA([1]!T_Printers[Printers])*COUNTA([1]!T_Resins[Resins]),"",_xlfn.IFS(ROUND(VLOOKUP(C2130,[1]!T_Resins[#Data],4,FALSE)/VLOOKUP(A2130,[1]!T_Printers[#Data],5,FALSE),1)&lt;=_xlfn.XLOOKUP(B2130,[1]Printers!L:L,[1]Printers!O:O,1,0,),ROUND(VLOOKUP(C2130,[1]!T_Resins[#Data],4,FALSE)/VLOOKUP(A2130,[1]!T_Printers[#Data],5,FALSE),1),ROUND(VLOOKUP(C2130,[1]!T_Resins[#Data],4,FALSE)/VLOOKUP(A2130,[1]!T_Printers[#Data],5,FALSE),1)&gt;_xlfn.XLOOKUP(B2130,[1]Printers!L:L,[1]Printers!O:O,1,0,),"")),"")</f>
        <v/>
      </c>
      <c r="J2130" t="str">
        <f>IFERROR(IF(ROUND(_xlfn.XLOOKUP([1]Parameters!B2130,[1]Printers!L:L,[1]Printers!Q:Q,,0)*I2130/10,0)*10&lt;_xlfn.XLOOKUP([1]Parameters!B2130,[1]Printers!L:L,[1]Printers!P:P,,0),ROUND(_xlfn.XLOOKUP([1]Parameters!B2130,[1]Printers!L:L,[1]Printers!Q:Q,,0)*I2130/10,0)*10,_xlfn.XLOOKUP([1]Parameters!B2130,[1]Printers!L:L,[1]Printers!P:P,,0)),"")</f>
        <v/>
      </c>
      <c r="K2130">
        <f>IF(SUM(E2130:J2130)&lt;&gt;0,VLOOKUP(A2130,[1]!T_Printers[#Data],10,FALSE)+VLOOKUP(C2130,[1]!T_Resins[#Data],10,FALSE),"")</f>
        <v>2</v>
      </c>
      <c r="L2130">
        <f>IF(SUM(E2130:J2130)&lt;&gt;0,VLOOKUP(A2130,[1]!T_Printers[#Data],11,FALSE),"")</f>
        <v>5</v>
      </c>
      <c r="M2130">
        <f>IF(SUM(E2130:J2130)&lt;&gt;0,VLOOKUP(C2130,[1]!T_Resins[#Data],8,FALSE),"")</f>
        <v>60</v>
      </c>
      <c r="N2130">
        <f>IF(_xlfn.XLOOKUP(B2130,[1]Printers!$L:$L,[1]Printers!$R:$R,0,0)&gt;0,[1]Parameters!M2130,IF(SUM(E2130:J2130)&lt;&gt;0,VLOOKUP(C2130,[1]!T_Resins[#Data],9,FALSE),""))</f>
        <v>60</v>
      </c>
      <c r="O2130" t="str">
        <f t="shared" si="33"/>
        <v>HardlightSirius</v>
      </c>
    </row>
    <row r="2131" spans="1:15" x14ac:dyDescent="0.25">
      <c r="A2131" t="str">
        <f t="array" ref="A2131">IF(ROW()-1&gt;COUNTA([1]!T_Printers[Printers])*COUNTA([1]!T_Resins[Resins]),"",INDEX([1]!T_Printers[Printers],INT((ROW()-2)/COUNTA([1]!T_Resins[Resins])+1)))</f>
        <v>Hardlight Sirius</v>
      </c>
      <c r="B2131" t="str">
        <f>_xlfn.XLOOKUP(A2131,[1]!T_Printers[Printers],[1]!T_Printers[Icon link],,0)</f>
        <v>HardlightSirius</v>
      </c>
      <c r="C2131" t="str">
        <f t="array" ref="C2131">IF(ROW()-1&gt;COUNTA([1]!T_Printers[Printers])*COUNTA([1]!T_Resins[Resins]),"",INDEX([1]!T_Resins[Resins],MOD(ROW()-2,COUNTA([1]!T_Resins[Resins]))+1))</f>
        <v>Dental Sand A1-A2</v>
      </c>
      <c r="D2131">
        <f>IF(SUM(E2131:J2131)&lt;&gt;0,IF(ROW()-1&gt;COUNTA([1]!T_Printers[Printers])*COUNTA([1]!T_Resins[Resins]),"",2),"")</f>
        <v>2</v>
      </c>
      <c r="E2131" cm="1">
        <f t="array" ref="E2131">IFERROR(IF(ROW()-1&gt;COUNTA([1]!T_Printers[Printers])*COUNTA([1]!T_Resins[Resins]),"",_xlfn.IFS(ROUND(VLOOKUP(C2131,[1]!T_Resins[#Data],2,FALSE)/VLOOKUP(A2131,[1]!T_Printers[#Data],5,FALSE),1)&lt;=_xlfn.XLOOKUP(B2131,[1]Printers!L:L,[1]Printers!O:O,1,0,),ROUND(VLOOKUP(C2131,[1]!T_Resins[#Data],2,FALSE)/VLOOKUP(A2131,[1]!T_Printers[#Data],5,FALSE),1),ROUND(VLOOKUP(C2131,[1]!T_Resins[#Data],2,FALSE)/VLOOKUP(A2131,[1]!T_Printers[#Data],5,FALSE),1)&gt;_xlfn.XLOOKUP(B2131,[1]Printers!L:L,[1]Printers!O:O,1,0,),10)),"Используйте слой 100 мкм")</f>
        <v>2.6</v>
      </c>
      <c r="F2131">
        <f>IFERROR(IF(ROUND(_xlfn.XLOOKUP([1]Parameters!B2131,[1]Printers!L:L,[1]Printers!Q:Q,,0)*E2131/10,0)*10&lt;_xlfn.XLOOKUP([1]Parameters!B2131,[1]Printers!L:L,[1]Printers!P:P,,0),ROUND(_xlfn.XLOOKUP([1]Parameters!B2131,[1]Printers!L:L,[1]Printers!Q:Q,,0)*E2131/10,0)*10,_xlfn.XLOOKUP([1]Parameters!B2131,[1]Printers!L:L,[1]Printers!P:P,,0)),"")</f>
        <v>20</v>
      </c>
      <c r="G2131" cm="1">
        <f t="array" ref="G2131">IFERROR(IF(ROW()-1&gt;COUNTA([1]!T_Printers[Printers])*COUNTA([1]!T_Resins[Resins]),"",_xlfn.IFS(ROUND(VLOOKUP(C2131,[1]!T_Resins[#Data],3,FALSE)/VLOOKUP(A2131,[1]!T_Printers[#Data],5,FALSE),1)&lt;=_xlfn.XLOOKUP(B2131,[1]Printers!L:L,[1]Printers!O:O,1,0,),ROUND(VLOOKUP(C2131,[1]!T_Resins[#Data],3,FALSE)/VLOOKUP(A2131,[1]!T_Printers[#Data],5,FALSE),1),ROUND(VLOOKUP(C2131,[1]!T_Resins[#Data],3,FALSE)/VLOOKUP(A2131,[1]!T_Printers[#Data],5,FALSE),1)&gt;_xlfn.XLOOKUP(B2131,[1]Printers!L:L,[1]Printers!O:O,1,0,),10)),"")</f>
        <v>3.4</v>
      </c>
      <c r="H2131">
        <f>IFERROR(IF(ROUND(_xlfn.XLOOKUP([1]Parameters!B2131,[1]Printers!L:L,[1]Printers!Q:Q,,0)*G2131/10,0)*10&lt;_xlfn.XLOOKUP([1]Parameters!B2131,[1]Printers!L:L,[1]Printers!P:P,,0),ROUND(_xlfn.XLOOKUP([1]Parameters!B2131,[1]Printers!L:L,[1]Printers!Q:Q,,0)*G2131/10,0)*10,_xlfn.XLOOKUP([1]Parameters!B2131,[1]Printers!L:L,[1]Printers!P:P,,0)),"")</f>
        <v>30</v>
      </c>
      <c r="I2131" s="3" t="str" cm="1">
        <f t="array" ref="I2131">IFERROR(IF(ROW()-1&gt;COUNTA([1]!T_Printers[Printers])*COUNTA([1]!T_Resins[Resins]),"",_xlfn.IFS(ROUND(VLOOKUP(C2131,[1]!T_Resins[#Data],4,FALSE)/VLOOKUP(A2131,[1]!T_Printers[#Data],5,FALSE),1)&lt;=_xlfn.XLOOKUP(B2131,[1]Printers!L:L,[1]Printers!O:O,1,0,),ROUND(VLOOKUP(C2131,[1]!T_Resins[#Data],4,FALSE)/VLOOKUP(A2131,[1]!T_Printers[#Data],5,FALSE),1),ROUND(VLOOKUP(C2131,[1]!T_Resins[#Data],4,FALSE)/VLOOKUP(A2131,[1]!T_Printers[#Data],5,FALSE),1)&gt;_xlfn.XLOOKUP(B2131,[1]Printers!L:L,[1]Printers!O:O,1,0,),"")),"")</f>
        <v/>
      </c>
      <c r="J2131" t="str">
        <f>IFERROR(IF(ROUND(_xlfn.XLOOKUP([1]Parameters!B2131,[1]Printers!L:L,[1]Printers!Q:Q,,0)*I2131/10,0)*10&lt;_xlfn.XLOOKUP([1]Parameters!B2131,[1]Printers!L:L,[1]Printers!P:P,,0),ROUND(_xlfn.XLOOKUP([1]Parameters!B2131,[1]Printers!L:L,[1]Printers!Q:Q,,0)*I2131/10,0)*10,_xlfn.XLOOKUP([1]Parameters!B2131,[1]Printers!L:L,[1]Printers!P:P,,0)),"")</f>
        <v/>
      </c>
      <c r="K2131">
        <f>IF(SUM(E2131:J2131)&lt;&gt;0,VLOOKUP(A2131,[1]!T_Printers[#Data],10,FALSE)+VLOOKUP(C2131,[1]!T_Resins[#Data],10,FALSE),"")</f>
        <v>3</v>
      </c>
      <c r="L2131">
        <f>IF(SUM(E2131:J2131)&lt;&gt;0,VLOOKUP(A2131,[1]!T_Printers[#Data],11,FALSE),"")</f>
        <v>5</v>
      </c>
      <c r="M2131">
        <f>IF(SUM(E2131:J2131)&lt;&gt;0,VLOOKUP(C2131,[1]!T_Resins[#Data],8,FALSE),"")</f>
        <v>120</v>
      </c>
      <c r="N2131">
        <f>IF(_xlfn.XLOOKUP(B2131,[1]Printers!$L:$L,[1]Printers!$R:$R,0,0)&gt;0,[1]Parameters!M2131,IF(SUM(E2131:J2131)&lt;&gt;0,VLOOKUP(C2131,[1]!T_Resins[#Data],9,FALSE),""))</f>
        <v>180</v>
      </c>
      <c r="O2131" t="str">
        <f t="shared" si="33"/>
        <v>HardlightSirius</v>
      </c>
    </row>
    <row r="2132" spans="1:15" x14ac:dyDescent="0.25">
      <c r="A2132" t="str">
        <f t="array" ref="A2132">IF(ROW()-1&gt;COUNTA([1]!T_Printers[Printers])*COUNTA([1]!T_Resins[Resins]),"",INDEX([1]!T_Printers[Printers],INT((ROW()-2)/COUNTA([1]!T_Resins[Resins])+1)))</f>
        <v>Hardlight Sirius</v>
      </c>
      <c r="B2132" t="str">
        <f>_xlfn.XLOOKUP(A2132,[1]!T_Printers[Printers],[1]!T_Printers[Icon link],,0)</f>
        <v>HardlightSirius</v>
      </c>
      <c r="C2132" t="str">
        <f t="array" ref="C2132">IF(ROW()-1&gt;COUNTA([1]!T_Printers[Printers])*COUNTA([1]!T_Resins[Resins]),"",INDEX([1]!T_Resins[Resins],MOD(ROW()-2,COUNTA([1]!T_Resins[Resins]))+1))</f>
        <v xml:space="preserve">Dental Sand A1-A2 (Обновленная версия) </v>
      </c>
      <c r="D2132">
        <f>IF(SUM(E2132:J2132)&lt;&gt;0,IF(ROW()-1&gt;COUNTA([1]!T_Printers[Printers])*COUNTA([1]!T_Resins[Resins]),"",2),"")</f>
        <v>2</v>
      </c>
      <c r="E2132" cm="1">
        <f t="array" ref="E2132">IFERROR(IF(ROW()-1&gt;COUNTA([1]!T_Printers[Printers])*COUNTA([1]!T_Resins[Resins]),"",_xlfn.IFS(ROUND(VLOOKUP(C2132,[1]!T_Resins[#Data],2,FALSE)/VLOOKUP(A2132,[1]!T_Printers[#Data],5,FALSE),1)&lt;=_xlfn.XLOOKUP(B2132,[1]Printers!L:L,[1]Printers!O:O,1,0,),ROUND(VLOOKUP(C2132,[1]!T_Resins[#Data],2,FALSE)/VLOOKUP(A2132,[1]!T_Printers[#Data],5,FALSE),1),ROUND(VLOOKUP(C2132,[1]!T_Resins[#Data],2,FALSE)/VLOOKUP(A2132,[1]!T_Printers[#Data],5,FALSE),1)&gt;_xlfn.XLOOKUP(B2132,[1]Printers!L:L,[1]Printers!O:O,1,0,),10)),"Используйте слой 100 мкм")</f>
        <v>7</v>
      </c>
      <c r="F2132">
        <f>IFERROR(IF(ROUND(_xlfn.XLOOKUP([1]Parameters!B2132,[1]Printers!L:L,[1]Printers!Q:Q,,0)*E2132/10,0)*10&lt;_xlfn.XLOOKUP([1]Parameters!B2132,[1]Printers!L:L,[1]Printers!P:P,,0),ROUND(_xlfn.XLOOKUP([1]Parameters!B2132,[1]Printers!L:L,[1]Printers!Q:Q,,0)*E2132/10,0)*10,_xlfn.XLOOKUP([1]Parameters!B2132,[1]Printers!L:L,[1]Printers!P:P,,0)),"")</f>
        <v>60</v>
      </c>
      <c r="G2132" cm="1">
        <f t="array" ref="G2132">IFERROR(IF(ROW()-1&gt;COUNTA([1]!T_Printers[Printers])*COUNTA([1]!T_Resins[Resins]),"",_xlfn.IFS(ROUND(VLOOKUP(C2132,[1]!T_Resins[#Data],3,FALSE)/VLOOKUP(A2132,[1]!T_Printers[#Data],5,FALSE),1)&lt;=_xlfn.XLOOKUP(B2132,[1]Printers!L:L,[1]Printers!O:O,1,0,),ROUND(VLOOKUP(C2132,[1]!T_Resins[#Data],3,FALSE)/VLOOKUP(A2132,[1]!T_Printers[#Data],5,FALSE),1),ROUND(VLOOKUP(C2132,[1]!T_Resins[#Data],3,FALSE)/VLOOKUP(A2132,[1]!T_Printers[#Data],5,FALSE),1)&gt;_xlfn.XLOOKUP(B2132,[1]Printers!L:L,[1]Printers!O:O,1,0,),10)),"")</f>
        <v>7.4</v>
      </c>
      <c r="H2132">
        <f>IFERROR(IF(ROUND(_xlfn.XLOOKUP([1]Parameters!B2132,[1]Printers!L:L,[1]Printers!Q:Q,,0)*G2132/10,0)*10&lt;_xlfn.XLOOKUP([1]Parameters!B2132,[1]Printers!L:L,[1]Printers!P:P,,0),ROUND(_xlfn.XLOOKUP([1]Parameters!B2132,[1]Printers!L:L,[1]Printers!Q:Q,,0)*G2132/10,0)*10,_xlfn.XLOOKUP([1]Parameters!B2132,[1]Printers!L:L,[1]Printers!P:P,,0)),"")</f>
        <v>70</v>
      </c>
      <c r="I2132" s="3" t="str" cm="1">
        <f t="array" ref="I2132">IFERROR(IF(ROW()-1&gt;COUNTA([1]!T_Printers[Printers])*COUNTA([1]!T_Resins[Resins]),"",_xlfn.IFS(ROUND(VLOOKUP(C2132,[1]!T_Resins[#Data],4,FALSE)/VLOOKUP(A2132,[1]!T_Printers[#Data],5,FALSE),1)&lt;=_xlfn.XLOOKUP(B2132,[1]Printers!L:L,[1]Printers!O:O,1,0,),ROUND(VLOOKUP(C2132,[1]!T_Resins[#Data],4,FALSE)/VLOOKUP(A2132,[1]!T_Printers[#Data],5,FALSE),1),ROUND(VLOOKUP(C2132,[1]!T_Resins[#Data],4,FALSE)/VLOOKUP(A2132,[1]!T_Printers[#Data],5,FALSE),1)&gt;_xlfn.XLOOKUP(B2132,[1]Printers!L:L,[1]Printers!O:O,1,0,),"")),"")</f>
        <v/>
      </c>
      <c r="J2132" t="str">
        <f>IFERROR(IF(ROUND(_xlfn.XLOOKUP([1]Parameters!B2132,[1]Printers!L:L,[1]Printers!Q:Q,,0)*I2132/10,0)*10&lt;_xlfn.XLOOKUP([1]Parameters!B2132,[1]Printers!L:L,[1]Printers!P:P,,0),ROUND(_xlfn.XLOOKUP([1]Parameters!B2132,[1]Printers!L:L,[1]Printers!Q:Q,,0)*I2132/10,0)*10,_xlfn.XLOOKUP([1]Parameters!B2132,[1]Printers!L:L,[1]Printers!P:P,,0)),"")</f>
        <v/>
      </c>
      <c r="K2132">
        <f>IF(SUM(E2132:J2132)&lt;&gt;0,VLOOKUP(A2132,[1]!T_Printers[#Data],10,FALSE)+VLOOKUP(C2132,[1]!T_Resins[#Data],10,FALSE),"")</f>
        <v>3</v>
      </c>
      <c r="L2132">
        <f>IF(SUM(E2132:J2132)&lt;&gt;0,VLOOKUP(A2132,[1]!T_Printers[#Data],11,FALSE),"")</f>
        <v>5</v>
      </c>
      <c r="M2132">
        <f>IF(SUM(E2132:J2132)&lt;&gt;0,VLOOKUP(C2132,[1]!T_Resins[#Data],8,FALSE),"")</f>
        <v>120</v>
      </c>
      <c r="N2132">
        <f>IF(_xlfn.XLOOKUP(B2132,[1]Printers!$L:$L,[1]Printers!$R:$R,0,0)&gt;0,[1]Parameters!M2132,IF(SUM(E2132:J2132)&lt;&gt;0,VLOOKUP(C2132,[1]!T_Resins[#Data],9,FALSE),""))</f>
        <v>180</v>
      </c>
      <c r="O2132" t="str">
        <f t="shared" si="33"/>
        <v>HardlightSirius</v>
      </c>
    </row>
    <row r="2133" spans="1:15" x14ac:dyDescent="0.25">
      <c r="A2133" t="str">
        <f t="array" ref="A2133">IF(ROW()-1&gt;COUNTA([1]!T_Printers[Printers])*COUNTA([1]!T_Resins[Resins]),"",INDEX([1]!T_Printers[Printers],INT((ROW()-2)/COUNTA([1]!T_Resins[Resins])+1)))</f>
        <v>Hardlight Sirius</v>
      </c>
      <c r="B2133" t="str">
        <f>_xlfn.XLOOKUP(A2133,[1]!T_Printers[Printers],[1]!T_Printers[Icon link],,0)</f>
        <v>HardlightSirius</v>
      </c>
      <c r="C2133" t="str">
        <f t="array" ref="C2133">IF(ROW()-1&gt;COUNTA([1]!T_Printers[Printers])*COUNTA([1]!T_Resins[Resins]),"",INDEX([1]!T_Resins[Resins],MOD(ROW()-2,COUNTA([1]!T_Resins[Resins]))+1))</f>
        <v>Dental Sand A3</v>
      </c>
      <c r="D2133">
        <f>IF(SUM(E2133:J2133)&lt;&gt;0,IF(ROW()-1&gt;COUNTA([1]!T_Printers[Printers])*COUNTA([1]!T_Resins[Resins]),"",2),"")</f>
        <v>2</v>
      </c>
      <c r="E2133" cm="1">
        <f t="array" ref="E2133">IFERROR(IF(ROW()-1&gt;COUNTA([1]!T_Printers[Printers])*COUNTA([1]!T_Resins[Resins]),"",_xlfn.IFS(ROUND(VLOOKUP(C2133,[1]!T_Resins[#Data],2,FALSE)/VLOOKUP(A2133,[1]!T_Printers[#Data],5,FALSE),1)&lt;=_xlfn.XLOOKUP(B2133,[1]Printers!L:L,[1]Printers!O:O,1,0,),ROUND(VLOOKUP(C2133,[1]!T_Resins[#Data],2,FALSE)/VLOOKUP(A2133,[1]!T_Printers[#Data],5,FALSE),1),ROUND(VLOOKUP(C2133,[1]!T_Resins[#Data],2,FALSE)/VLOOKUP(A2133,[1]!T_Printers[#Data],5,FALSE),1)&gt;_xlfn.XLOOKUP(B2133,[1]Printers!L:L,[1]Printers!O:O,1,0,),10)),"Используйте слой 100 мкм")</f>
        <v>2.6</v>
      </c>
      <c r="F2133">
        <f>IFERROR(IF(ROUND(_xlfn.XLOOKUP([1]Parameters!B2133,[1]Printers!L:L,[1]Printers!Q:Q,,0)*E2133/10,0)*10&lt;_xlfn.XLOOKUP([1]Parameters!B2133,[1]Printers!L:L,[1]Printers!P:P,,0),ROUND(_xlfn.XLOOKUP([1]Parameters!B2133,[1]Printers!L:L,[1]Printers!Q:Q,,0)*E2133/10,0)*10,_xlfn.XLOOKUP([1]Parameters!B2133,[1]Printers!L:L,[1]Printers!P:P,,0)),"")</f>
        <v>20</v>
      </c>
      <c r="G2133" cm="1">
        <f t="array" ref="G2133">IFERROR(IF(ROW()-1&gt;COUNTA([1]!T_Printers[Printers])*COUNTA([1]!T_Resins[Resins]),"",_xlfn.IFS(ROUND(VLOOKUP(C2133,[1]!T_Resins[#Data],3,FALSE)/VLOOKUP(A2133,[1]!T_Printers[#Data],5,FALSE),1)&lt;=_xlfn.XLOOKUP(B2133,[1]Printers!L:L,[1]Printers!O:O,1,0,),ROUND(VLOOKUP(C2133,[1]!T_Resins[#Data],3,FALSE)/VLOOKUP(A2133,[1]!T_Printers[#Data],5,FALSE),1),ROUND(VLOOKUP(C2133,[1]!T_Resins[#Data],3,FALSE)/VLOOKUP(A2133,[1]!T_Printers[#Data],5,FALSE),1)&gt;_xlfn.XLOOKUP(B2133,[1]Printers!L:L,[1]Printers!O:O,1,0,),10)),"")</f>
        <v>3.4</v>
      </c>
      <c r="H2133">
        <f>IFERROR(IF(ROUND(_xlfn.XLOOKUP([1]Parameters!B2133,[1]Printers!L:L,[1]Printers!Q:Q,,0)*G2133/10,0)*10&lt;_xlfn.XLOOKUP([1]Parameters!B2133,[1]Printers!L:L,[1]Printers!P:P,,0),ROUND(_xlfn.XLOOKUP([1]Parameters!B2133,[1]Printers!L:L,[1]Printers!Q:Q,,0)*G2133/10,0)*10,_xlfn.XLOOKUP([1]Parameters!B2133,[1]Printers!L:L,[1]Printers!P:P,,0)),"")</f>
        <v>30</v>
      </c>
      <c r="I2133" s="3" t="str" cm="1">
        <f t="array" ref="I2133">IFERROR(IF(ROW()-1&gt;COUNTA([1]!T_Printers[Printers])*COUNTA([1]!T_Resins[Resins]),"",_xlfn.IFS(ROUND(VLOOKUP(C2133,[1]!T_Resins[#Data],4,FALSE)/VLOOKUP(A2133,[1]!T_Printers[#Data],5,FALSE),1)&lt;=_xlfn.XLOOKUP(B2133,[1]Printers!L:L,[1]Printers!O:O,1,0,),ROUND(VLOOKUP(C2133,[1]!T_Resins[#Data],4,FALSE)/VLOOKUP(A2133,[1]!T_Printers[#Data],5,FALSE),1),ROUND(VLOOKUP(C2133,[1]!T_Resins[#Data],4,FALSE)/VLOOKUP(A2133,[1]!T_Printers[#Data],5,FALSE),1)&gt;_xlfn.XLOOKUP(B2133,[1]Printers!L:L,[1]Printers!O:O,1,0,),"")),"")</f>
        <v/>
      </c>
      <c r="J2133" t="str">
        <f>IFERROR(IF(ROUND(_xlfn.XLOOKUP([1]Parameters!B2133,[1]Printers!L:L,[1]Printers!Q:Q,,0)*I2133/10,0)*10&lt;_xlfn.XLOOKUP([1]Parameters!B2133,[1]Printers!L:L,[1]Printers!P:P,,0),ROUND(_xlfn.XLOOKUP([1]Parameters!B2133,[1]Printers!L:L,[1]Printers!Q:Q,,0)*I2133/10,0)*10,_xlfn.XLOOKUP([1]Parameters!B2133,[1]Printers!L:L,[1]Printers!P:P,,0)),"")</f>
        <v/>
      </c>
      <c r="K2133">
        <f>IF(SUM(E2133:J2133)&lt;&gt;0,VLOOKUP(A2133,[1]!T_Printers[#Data],10,FALSE)+VLOOKUP(C2133,[1]!T_Resins[#Data],10,FALSE),"")</f>
        <v>3</v>
      </c>
      <c r="L2133">
        <f>IF(SUM(E2133:J2133)&lt;&gt;0,VLOOKUP(A2133,[1]!T_Printers[#Data],11,FALSE),"")</f>
        <v>5</v>
      </c>
      <c r="M2133">
        <f>IF(SUM(E2133:J2133)&lt;&gt;0,VLOOKUP(C2133,[1]!T_Resins[#Data],8,FALSE),"")</f>
        <v>120</v>
      </c>
      <c r="N2133">
        <f>IF(_xlfn.XLOOKUP(B2133,[1]Printers!$L:$L,[1]Printers!$R:$R,0,0)&gt;0,[1]Parameters!M2133,IF(SUM(E2133:J2133)&lt;&gt;0,VLOOKUP(C2133,[1]!T_Resins[#Data],9,FALSE),""))</f>
        <v>180</v>
      </c>
      <c r="O2133" t="str">
        <f t="shared" si="33"/>
        <v>HardlightSirius</v>
      </c>
    </row>
    <row r="2134" spans="1:15" x14ac:dyDescent="0.25">
      <c r="A2134" t="str">
        <f t="array" ref="A2134">IF(ROW()-1&gt;COUNTA([1]!T_Printers[Printers])*COUNTA([1]!T_Resins[Resins]),"",INDEX([1]!T_Printers[Printers],INT((ROW()-2)/COUNTA([1]!T_Resins[Resins])+1)))</f>
        <v>Hardlight Sirius</v>
      </c>
      <c r="B2134" t="str">
        <f>_xlfn.XLOOKUP(A2134,[1]!T_Printers[Printers],[1]!T_Printers[Icon link],,0)</f>
        <v>HardlightSirius</v>
      </c>
      <c r="C2134" t="str">
        <f t="array" ref="C2134">IF(ROW()-1&gt;COUNTA([1]!T_Printers[Printers])*COUNTA([1]!T_Resins[Resins]),"",INDEX([1]!T_Resins[Resins],MOD(ROW()-2,COUNTA([1]!T_Resins[Resins]))+1))</f>
        <v xml:space="preserve">Dental Sand A3 (Обновленная версия) </v>
      </c>
      <c r="D2134">
        <f>IF(SUM(E2134:J2134)&lt;&gt;0,IF(ROW()-1&gt;COUNTA([1]!T_Printers[Printers])*COUNTA([1]!T_Resins[Resins]),"",2),"")</f>
        <v>2</v>
      </c>
      <c r="E2134" cm="1">
        <f t="array" ref="E2134">IFERROR(IF(ROW()-1&gt;COUNTA([1]!T_Printers[Printers])*COUNTA([1]!T_Resins[Resins]),"",_xlfn.IFS(ROUND(VLOOKUP(C2134,[1]!T_Resins[#Data],2,FALSE)/VLOOKUP(A2134,[1]!T_Printers[#Data],5,FALSE),1)&lt;=_xlfn.XLOOKUP(B2134,[1]Printers!L:L,[1]Printers!O:O,1,0,),ROUND(VLOOKUP(C2134,[1]!T_Resins[#Data],2,FALSE)/VLOOKUP(A2134,[1]!T_Printers[#Data],5,FALSE),1),ROUND(VLOOKUP(C2134,[1]!T_Resins[#Data],2,FALSE)/VLOOKUP(A2134,[1]!T_Printers[#Data],5,FALSE),1)&gt;_xlfn.XLOOKUP(B2134,[1]Printers!L:L,[1]Printers!O:O,1,0,),10)),"Используйте слой 100 мкм")</f>
        <v>7</v>
      </c>
      <c r="F2134">
        <f>IFERROR(IF(ROUND(_xlfn.XLOOKUP([1]Parameters!B2134,[1]Printers!L:L,[1]Printers!Q:Q,,0)*E2134/10,0)*10&lt;_xlfn.XLOOKUP([1]Parameters!B2134,[1]Printers!L:L,[1]Printers!P:P,,0),ROUND(_xlfn.XLOOKUP([1]Parameters!B2134,[1]Printers!L:L,[1]Printers!Q:Q,,0)*E2134/10,0)*10,_xlfn.XLOOKUP([1]Parameters!B2134,[1]Printers!L:L,[1]Printers!P:P,,0)),"")</f>
        <v>60</v>
      </c>
      <c r="G2134" cm="1">
        <f t="array" ref="G2134">IFERROR(IF(ROW()-1&gt;COUNTA([1]!T_Printers[Printers])*COUNTA([1]!T_Resins[Resins]),"",_xlfn.IFS(ROUND(VLOOKUP(C2134,[1]!T_Resins[#Data],3,FALSE)/VLOOKUP(A2134,[1]!T_Printers[#Data],5,FALSE),1)&lt;=_xlfn.XLOOKUP(B2134,[1]Printers!L:L,[1]Printers!O:O,1,0,),ROUND(VLOOKUP(C2134,[1]!T_Resins[#Data],3,FALSE)/VLOOKUP(A2134,[1]!T_Printers[#Data],5,FALSE),1),ROUND(VLOOKUP(C2134,[1]!T_Resins[#Data],3,FALSE)/VLOOKUP(A2134,[1]!T_Printers[#Data],5,FALSE),1)&gt;_xlfn.XLOOKUP(B2134,[1]Printers!L:L,[1]Printers!O:O,1,0,),10)),"")</f>
        <v>7.4</v>
      </c>
      <c r="H2134">
        <f>IFERROR(IF(ROUND(_xlfn.XLOOKUP([1]Parameters!B2134,[1]Printers!L:L,[1]Printers!Q:Q,,0)*G2134/10,0)*10&lt;_xlfn.XLOOKUP([1]Parameters!B2134,[1]Printers!L:L,[1]Printers!P:P,,0),ROUND(_xlfn.XLOOKUP([1]Parameters!B2134,[1]Printers!L:L,[1]Printers!Q:Q,,0)*G2134/10,0)*10,_xlfn.XLOOKUP([1]Parameters!B2134,[1]Printers!L:L,[1]Printers!P:P,,0)),"")</f>
        <v>70</v>
      </c>
      <c r="I2134" s="3" t="str" cm="1">
        <f t="array" ref="I2134">IFERROR(IF(ROW()-1&gt;COUNTA([1]!T_Printers[Printers])*COUNTA([1]!T_Resins[Resins]),"",_xlfn.IFS(ROUND(VLOOKUP(C2134,[1]!T_Resins[#Data],4,FALSE)/VLOOKUP(A2134,[1]!T_Printers[#Data],5,FALSE),1)&lt;=_xlfn.XLOOKUP(B2134,[1]Printers!L:L,[1]Printers!O:O,1,0,),ROUND(VLOOKUP(C2134,[1]!T_Resins[#Data],4,FALSE)/VLOOKUP(A2134,[1]!T_Printers[#Data],5,FALSE),1),ROUND(VLOOKUP(C2134,[1]!T_Resins[#Data],4,FALSE)/VLOOKUP(A2134,[1]!T_Printers[#Data],5,FALSE),1)&gt;_xlfn.XLOOKUP(B2134,[1]Printers!L:L,[1]Printers!O:O,1,0,),"")),"")</f>
        <v/>
      </c>
      <c r="J2134" t="str">
        <f>IFERROR(IF(ROUND(_xlfn.XLOOKUP([1]Parameters!B2134,[1]Printers!L:L,[1]Printers!Q:Q,,0)*I2134/10,0)*10&lt;_xlfn.XLOOKUP([1]Parameters!B2134,[1]Printers!L:L,[1]Printers!P:P,,0),ROUND(_xlfn.XLOOKUP([1]Parameters!B2134,[1]Printers!L:L,[1]Printers!Q:Q,,0)*I2134/10,0)*10,_xlfn.XLOOKUP([1]Parameters!B2134,[1]Printers!L:L,[1]Printers!P:P,,0)),"")</f>
        <v/>
      </c>
      <c r="K2134">
        <f>IF(SUM(E2134:J2134)&lt;&gt;0,VLOOKUP(A2134,[1]!T_Printers[#Data],10,FALSE)+VLOOKUP(C2134,[1]!T_Resins[#Data],10,FALSE),"")</f>
        <v>3</v>
      </c>
      <c r="L2134">
        <f>IF(SUM(E2134:J2134)&lt;&gt;0,VLOOKUP(A2134,[1]!T_Printers[#Data],11,FALSE),"")</f>
        <v>5</v>
      </c>
      <c r="M2134">
        <f>IF(SUM(E2134:J2134)&lt;&gt;0,VLOOKUP(C2134,[1]!T_Resins[#Data],8,FALSE),"")</f>
        <v>120</v>
      </c>
      <c r="N2134">
        <f>IF(_xlfn.XLOOKUP(B2134,[1]Printers!$L:$L,[1]Printers!$R:$R,0,0)&gt;0,[1]Parameters!M2134,IF(SUM(E2134:J2134)&lt;&gt;0,VLOOKUP(C2134,[1]!T_Resins[#Data],9,FALSE),""))</f>
        <v>180</v>
      </c>
      <c r="O2134" t="str">
        <f t="shared" si="33"/>
        <v>HardlightSirius</v>
      </c>
    </row>
    <row r="2135" spans="1:15" x14ac:dyDescent="0.25">
      <c r="A2135" t="str">
        <f t="array" ref="A2135">IF(ROW()-1&gt;COUNTA([1]!T_Printers[Printers])*COUNTA([1]!T_Resins[Resins]),"",INDEX([1]!T_Printers[Printers],INT((ROW()-2)/COUNTA([1]!T_Resins[Resins])+1)))</f>
        <v>Hardlight Sirius</v>
      </c>
      <c r="B2135" t="str">
        <f>_xlfn.XLOOKUP(A2135,[1]!T_Printers[Printers],[1]!T_Printers[Icon link],,0)</f>
        <v>HardlightSirius</v>
      </c>
      <c r="C2135" t="str">
        <f t="array" ref="C2135">IF(ROW()-1&gt;COUNTA([1]!T_Printers[Printers])*COUNTA([1]!T_Resins[Resins]),"",INDEX([1]!T_Resins[Resins],MOD(ROW()-2,COUNTA([1]!T_Resins[Resins]))+1))</f>
        <v>Dental Sand Pro A1-A2 (Crown LT)</v>
      </c>
      <c r="D2135">
        <f>IF(SUM(E2135:J2135)&lt;&gt;0,IF(ROW()-1&gt;COUNTA([1]!T_Printers[Printers])*COUNTA([1]!T_Resins[Resins]),"",2),"")</f>
        <v>2</v>
      </c>
      <c r="E2135" cm="1">
        <f t="array" ref="E2135">IFERROR(IF(ROW()-1&gt;COUNTA([1]!T_Printers[Printers])*COUNTA([1]!T_Resins[Resins]),"",_xlfn.IFS(ROUND(VLOOKUP(C2135,[1]!T_Resins[#Data],2,FALSE)/VLOOKUP(A2135,[1]!T_Printers[#Data],5,FALSE),1)&lt;=_xlfn.XLOOKUP(B2135,[1]Printers!L:L,[1]Printers!O:O,1,0,),ROUND(VLOOKUP(C2135,[1]!T_Resins[#Data],2,FALSE)/VLOOKUP(A2135,[1]!T_Printers[#Data],5,FALSE),1),ROUND(VLOOKUP(C2135,[1]!T_Resins[#Data],2,FALSE)/VLOOKUP(A2135,[1]!T_Printers[#Data],5,FALSE),1)&gt;_xlfn.XLOOKUP(B2135,[1]Printers!L:L,[1]Printers!O:O,1,0,),10)),"Используйте слой 100 мкм")</f>
        <v>11.6</v>
      </c>
      <c r="F2135">
        <f>IFERROR(IF(ROUND(_xlfn.XLOOKUP([1]Parameters!B2135,[1]Printers!L:L,[1]Printers!Q:Q,,0)*E2135/10,0)*10&lt;_xlfn.XLOOKUP([1]Parameters!B2135,[1]Printers!L:L,[1]Printers!P:P,,0),ROUND(_xlfn.XLOOKUP([1]Parameters!B2135,[1]Printers!L:L,[1]Printers!Q:Q,,0)*E2135/10,0)*10,_xlfn.XLOOKUP([1]Parameters!B2135,[1]Printers!L:L,[1]Printers!P:P,,0)),"")</f>
        <v>100</v>
      </c>
      <c r="G2135" cm="1">
        <f t="array" ref="G2135">IFERROR(IF(ROW()-1&gt;COUNTA([1]!T_Printers[Printers])*COUNTA([1]!T_Resins[Resins]),"",_xlfn.IFS(ROUND(VLOOKUP(C2135,[1]!T_Resins[#Data],3,FALSE)/VLOOKUP(A2135,[1]!T_Printers[#Data],5,FALSE),1)&lt;=_xlfn.XLOOKUP(B2135,[1]Printers!L:L,[1]Printers!O:O,1,0,),ROUND(VLOOKUP(C2135,[1]!T_Resins[#Data],3,FALSE)/VLOOKUP(A2135,[1]!T_Printers[#Data],5,FALSE),1),ROUND(VLOOKUP(C2135,[1]!T_Resins[#Data],3,FALSE)/VLOOKUP(A2135,[1]!T_Printers[#Data],5,FALSE),1)&gt;_xlfn.XLOOKUP(B2135,[1]Printers!L:L,[1]Printers!O:O,1,0,),10)),"")</f>
        <v>16.7</v>
      </c>
      <c r="H2135">
        <f>IFERROR(IF(ROUND(_xlfn.XLOOKUP([1]Parameters!B2135,[1]Printers!L:L,[1]Printers!Q:Q,,0)*G2135/10,0)*10&lt;_xlfn.XLOOKUP([1]Parameters!B2135,[1]Printers!L:L,[1]Printers!P:P,,0),ROUND(_xlfn.XLOOKUP([1]Parameters!B2135,[1]Printers!L:L,[1]Printers!Q:Q,,0)*G2135/10,0)*10,_xlfn.XLOOKUP([1]Parameters!B2135,[1]Printers!L:L,[1]Printers!P:P,,0)),"")</f>
        <v>100</v>
      </c>
      <c r="I2135" s="3" t="str" cm="1">
        <f t="array" ref="I2135">IFERROR(IF(ROW()-1&gt;COUNTA([1]!T_Printers[Printers])*COUNTA([1]!T_Resins[Resins]),"",_xlfn.IFS(ROUND(VLOOKUP(C2135,[1]!T_Resins[#Data],4,FALSE)/VLOOKUP(A2135,[1]!T_Printers[#Data],5,FALSE),1)&lt;=_xlfn.XLOOKUP(B2135,[1]Printers!L:L,[1]Printers!O:O,1,0,),ROUND(VLOOKUP(C2135,[1]!T_Resins[#Data],4,FALSE)/VLOOKUP(A2135,[1]!T_Printers[#Data],5,FALSE),1),ROUND(VLOOKUP(C2135,[1]!T_Resins[#Data],4,FALSE)/VLOOKUP(A2135,[1]!T_Printers[#Data],5,FALSE),1)&gt;_xlfn.XLOOKUP(B2135,[1]Printers!L:L,[1]Printers!O:O,1,0,),"")),"")</f>
        <v/>
      </c>
      <c r="J2135" t="str">
        <f>IFERROR(IF(ROUND(_xlfn.XLOOKUP([1]Parameters!B2135,[1]Printers!L:L,[1]Printers!Q:Q,,0)*I2135/10,0)*10&lt;_xlfn.XLOOKUP([1]Parameters!B2135,[1]Printers!L:L,[1]Printers!P:P,,0),ROUND(_xlfn.XLOOKUP([1]Parameters!B2135,[1]Printers!L:L,[1]Printers!Q:Q,,0)*I2135/10,0)*10,_xlfn.XLOOKUP([1]Parameters!B2135,[1]Printers!L:L,[1]Printers!P:P,,0)),"")</f>
        <v/>
      </c>
      <c r="K2135">
        <f>IF(SUM(E2135:J2135)&lt;&gt;0,VLOOKUP(A2135,[1]!T_Printers[#Data],10,FALSE)+VLOOKUP(C2135,[1]!T_Resins[#Data],10,FALSE),"")</f>
        <v>3</v>
      </c>
      <c r="L2135">
        <f>IF(SUM(E2135:J2135)&lt;&gt;0,VLOOKUP(A2135,[1]!T_Printers[#Data],11,FALSE),"")</f>
        <v>5</v>
      </c>
      <c r="M2135">
        <f>IF(SUM(E2135:J2135)&lt;&gt;0,VLOOKUP(C2135,[1]!T_Resins[#Data],8,FALSE),"")</f>
        <v>120</v>
      </c>
      <c r="N2135">
        <f>IF(_xlfn.XLOOKUP(B2135,[1]Printers!$L:$L,[1]Printers!$R:$R,0,0)&gt;0,[1]Parameters!M2135,IF(SUM(E2135:J2135)&lt;&gt;0,VLOOKUP(C2135,[1]!T_Resins[#Data],9,FALSE),""))</f>
        <v>180</v>
      </c>
      <c r="O2135" t="str">
        <f t="shared" si="33"/>
        <v>HardlightSirius</v>
      </c>
    </row>
    <row r="2136" spans="1:15" x14ac:dyDescent="0.25">
      <c r="A2136" t="str">
        <f t="array" ref="A2136">IF(ROW()-1&gt;COUNTA([1]!T_Printers[Printers])*COUNTA([1]!T_Resins[Resins]),"",INDEX([1]!T_Printers[Printers],INT((ROW()-2)/COUNTA([1]!T_Resins[Resins])+1)))</f>
        <v>Hardlight Sirius</v>
      </c>
      <c r="B2136" t="str">
        <f>_xlfn.XLOOKUP(A2136,[1]!T_Printers[Printers],[1]!T_Printers[Icon link],,0)</f>
        <v>HardlightSirius</v>
      </c>
      <c r="C2136" t="str">
        <f t="array" ref="C2136">IF(ROW()-1&gt;COUNTA([1]!T_Printers[Printers])*COUNTA([1]!T_Resins[Resins]),"",INDEX([1]!T_Resins[Resins],MOD(ROW()-2,COUNTA([1]!T_Resins[Resins]))+1))</f>
        <v>Dental Sand Pro A3 (Crown LT)</v>
      </c>
      <c r="D2136">
        <f>IF(SUM(E2136:J2136)&lt;&gt;0,IF(ROW()-1&gt;COUNTA([1]!T_Printers[Printers])*COUNTA([1]!T_Resins[Resins]),"",2),"")</f>
        <v>2</v>
      </c>
      <c r="E2136" cm="1">
        <f t="array" ref="E2136">IFERROR(IF(ROW()-1&gt;COUNTA([1]!T_Printers[Printers])*COUNTA([1]!T_Resins[Resins]),"",_xlfn.IFS(ROUND(VLOOKUP(C2136,[1]!T_Resins[#Data],2,FALSE)/VLOOKUP(A2136,[1]!T_Printers[#Data],5,FALSE),1)&lt;=_xlfn.XLOOKUP(B2136,[1]Printers!L:L,[1]Printers!O:O,1,0,),ROUND(VLOOKUP(C2136,[1]!T_Resins[#Data],2,FALSE)/VLOOKUP(A2136,[1]!T_Printers[#Data],5,FALSE),1),ROUND(VLOOKUP(C2136,[1]!T_Resins[#Data],2,FALSE)/VLOOKUP(A2136,[1]!T_Printers[#Data],5,FALSE),1)&gt;_xlfn.XLOOKUP(B2136,[1]Printers!L:L,[1]Printers!O:O,1,0,),10)),"Используйте слой 100 мкм")</f>
        <v>11.6</v>
      </c>
      <c r="F2136">
        <f>IFERROR(IF(ROUND(_xlfn.XLOOKUP([1]Parameters!B2136,[1]Printers!L:L,[1]Printers!Q:Q,,0)*E2136/10,0)*10&lt;_xlfn.XLOOKUP([1]Parameters!B2136,[1]Printers!L:L,[1]Printers!P:P,,0),ROUND(_xlfn.XLOOKUP([1]Parameters!B2136,[1]Printers!L:L,[1]Printers!Q:Q,,0)*E2136/10,0)*10,_xlfn.XLOOKUP([1]Parameters!B2136,[1]Printers!L:L,[1]Printers!P:P,,0)),"")</f>
        <v>100</v>
      </c>
      <c r="G2136" cm="1">
        <f t="array" ref="G2136">IFERROR(IF(ROW()-1&gt;COUNTA([1]!T_Printers[Printers])*COUNTA([1]!T_Resins[Resins]),"",_xlfn.IFS(ROUND(VLOOKUP(C2136,[1]!T_Resins[#Data],3,FALSE)/VLOOKUP(A2136,[1]!T_Printers[#Data],5,FALSE),1)&lt;=_xlfn.XLOOKUP(B2136,[1]Printers!L:L,[1]Printers!O:O,1,0,),ROUND(VLOOKUP(C2136,[1]!T_Resins[#Data],3,FALSE)/VLOOKUP(A2136,[1]!T_Printers[#Data],5,FALSE),1),ROUND(VLOOKUP(C2136,[1]!T_Resins[#Data],3,FALSE)/VLOOKUP(A2136,[1]!T_Printers[#Data],5,FALSE),1)&gt;_xlfn.XLOOKUP(B2136,[1]Printers!L:L,[1]Printers!O:O,1,0,),10)),"")</f>
        <v>16.7</v>
      </c>
      <c r="H2136">
        <f>IFERROR(IF(ROUND(_xlfn.XLOOKUP([1]Parameters!B2136,[1]Printers!L:L,[1]Printers!Q:Q,,0)*G2136/10,0)*10&lt;_xlfn.XLOOKUP([1]Parameters!B2136,[1]Printers!L:L,[1]Printers!P:P,,0),ROUND(_xlfn.XLOOKUP([1]Parameters!B2136,[1]Printers!L:L,[1]Printers!Q:Q,,0)*G2136/10,0)*10,_xlfn.XLOOKUP([1]Parameters!B2136,[1]Printers!L:L,[1]Printers!P:P,,0)),"")</f>
        <v>100</v>
      </c>
      <c r="I2136" s="3" t="str" cm="1">
        <f t="array" ref="I2136">IFERROR(IF(ROW()-1&gt;COUNTA([1]!T_Printers[Printers])*COUNTA([1]!T_Resins[Resins]),"",_xlfn.IFS(ROUND(VLOOKUP(C2136,[1]!T_Resins[#Data],4,FALSE)/VLOOKUP(A2136,[1]!T_Printers[#Data],5,FALSE),1)&lt;=_xlfn.XLOOKUP(B2136,[1]Printers!L:L,[1]Printers!O:O,1,0,),ROUND(VLOOKUP(C2136,[1]!T_Resins[#Data],4,FALSE)/VLOOKUP(A2136,[1]!T_Printers[#Data],5,FALSE),1),ROUND(VLOOKUP(C2136,[1]!T_Resins[#Data],4,FALSE)/VLOOKUP(A2136,[1]!T_Printers[#Data],5,FALSE),1)&gt;_xlfn.XLOOKUP(B2136,[1]Printers!L:L,[1]Printers!O:O,1,0,),"")),"")</f>
        <v/>
      </c>
      <c r="J2136" t="str">
        <f>IFERROR(IF(ROUND(_xlfn.XLOOKUP([1]Parameters!B2136,[1]Printers!L:L,[1]Printers!Q:Q,,0)*I2136/10,0)*10&lt;_xlfn.XLOOKUP([1]Parameters!B2136,[1]Printers!L:L,[1]Printers!P:P,,0),ROUND(_xlfn.XLOOKUP([1]Parameters!B2136,[1]Printers!L:L,[1]Printers!Q:Q,,0)*I2136/10,0)*10,_xlfn.XLOOKUP([1]Parameters!B2136,[1]Printers!L:L,[1]Printers!P:P,,0)),"")</f>
        <v/>
      </c>
      <c r="K2136">
        <f>IF(SUM(E2136:J2136)&lt;&gt;0,VLOOKUP(A2136,[1]!T_Printers[#Data],10,FALSE)+VLOOKUP(C2136,[1]!T_Resins[#Data],10,FALSE),"")</f>
        <v>3</v>
      </c>
      <c r="L2136">
        <f>IF(SUM(E2136:J2136)&lt;&gt;0,VLOOKUP(A2136,[1]!T_Printers[#Data],11,FALSE),"")</f>
        <v>5</v>
      </c>
      <c r="M2136">
        <f>IF(SUM(E2136:J2136)&lt;&gt;0,VLOOKUP(C2136,[1]!T_Resins[#Data],8,FALSE),"")</f>
        <v>120</v>
      </c>
      <c r="N2136">
        <f>IF(_xlfn.XLOOKUP(B2136,[1]Printers!$L:$L,[1]Printers!$R:$R,0,0)&gt;0,[1]Parameters!M2136,IF(SUM(E2136:J2136)&lt;&gt;0,VLOOKUP(C2136,[1]!T_Resins[#Data],9,FALSE),""))</f>
        <v>180</v>
      </c>
      <c r="O2136" t="str">
        <f t="shared" si="33"/>
        <v>HardlightSirius</v>
      </c>
    </row>
    <row r="2137" spans="1:15" x14ac:dyDescent="0.25">
      <c r="A2137" t="str">
        <f t="array" ref="A2137">IF(ROW()-1&gt;COUNTA([1]!T_Printers[Printers])*COUNTA([1]!T_Resins[Resins]),"",INDEX([1]!T_Printers[Printers],INT((ROW()-2)/COUNTA([1]!T_Resins[Resins])+1)))</f>
        <v>Hardlight Sirius</v>
      </c>
      <c r="B2137" t="str">
        <f>_xlfn.XLOOKUP(A2137,[1]!T_Printers[Printers],[1]!T_Printers[Icon link],,0)</f>
        <v>HardlightSirius</v>
      </c>
      <c r="C2137" t="str">
        <f t="array" ref="C2137">IF(ROW()-1&gt;COUNTA([1]!T_Printers[Printers])*COUNTA([1]!T_Resins[Resins]),"",INDEX([1]!T_Resins[Resins],MOD(ROW()-2,COUNTA([1]!T_Resins[Resins]))+1))</f>
        <v>Dental Splint Soft</v>
      </c>
      <c r="D2137">
        <f>IF(SUM(E2137:J2137)&lt;&gt;0,IF(ROW()-1&gt;COUNTA([1]!T_Printers[Printers])*COUNTA([1]!T_Resins[Resins]),"",2),"")</f>
        <v>2</v>
      </c>
      <c r="E2137" cm="1">
        <f t="array" ref="E2137">IFERROR(IF(ROW()-1&gt;COUNTA([1]!T_Printers[Printers])*COUNTA([1]!T_Resins[Resins]),"",_xlfn.IFS(ROUND(VLOOKUP(C2137,[1]!T_Resins[#Data],2,FALSE)/VLOOKUP(A2137,[1]!T_Printers[#Data],5,FALSE),1)&lt;=_xlfn.XLOOKUP(B2137,[1]Printers!L:L,[1]Printers!O:O,1,0,),ROUND(VLOOKUP(C2137,[1]!T_Resins[#Data],2,FALSE)/VLOOKUP(A2137,[1]!T_Printers[#Data],5,FALSE),1),ROUND(VLOOKUP(C2137,[1]!T_Resins[#Data],2,FALSE)/VLOOKUP(A2137,[1]!T_Printers[#Data],5,FALSE),1)&gt;_xlfn.XLOOKUP(B2137,[1]Printers!L:L,[1]Printers!O:O,1,0,),10)),"Используйте слой 100 мкм")</f>
        <v>7.8</v>
      </c>
      <c r="F2137">
        <f>IFERROR(IF(ROUND(_xlfn.XLOOKUP([1]Parameters!B2137,[1]Printers!L:L,[1]Printers!Q:Q,,0)*E2137/10,0)*10&lt;_xlfn.XLOOKUP([1]Parameters!B2137,[1]Printers!L:L,[1]Printers!P:P,,0),ROUND(_xlfn.XLOOKUP([1]Parameters!B2137,[1]Printers!L:L,[1]Printers!Q:Q,,0)*E2137/10,0)*10,_xlfn.XLOOKUP([1]Parameters!B2137,[1]Printers!L:L,[1]Printers!P:P,,0)),"")</f>
        <v>70</v>
      </c>
      <c r="G2137" cm="1">
        <f t="array" ref="G2137">IFERROR(IF(ROW()-1&gt;COUNTA([1]!T_Printers[Printers])*COUNTA([1]!T_Resins[Resins]),"",_xlfn.IFS(ROUND(VLOOKUP(C2137,[1]!T_Resins[#Data],3,FALSE)/VLOOKUP(A2137,[1]!T_Printers[#Data],5,FALSE),1)&lt;=_xlfn.XLOOKUP(B2137,[1]Printers!L:L,[1]Printers!O:O,1,0,),ROUND(VLOOKUP(C2137,[1]!T_Resins[#Data],3,FALSE)/VLOOKUP(A2137,[1]!T_Printers[#Data],5,FALSE),1),ROUND(VLOOKUP(C2137,[1]!T_Resins[#Data],3,FALSE)/VLOOKUP(A2137,[1]!T_Printers[#Data],5,FALSE),1)&gt;_xlfn.XLOOKUP(B2137,[1]Printers!L:L,[1]Printers!O:O,1,0,),10)),"")</f>
        <v>10.1</v>
      </c>
      <c r="H2137">
        <f>IFERROR(IF(ROUND(_xlfn.XLOOKUP([1]Parameters!B2137,[1]Printers!L:L,[1]Printers!Q:Q,,0)*G2137/10,0)*10&lt;_xlfn.XLOOKUP([1]Parameters!B2137,[1]Printers!L:L,[1]Printers!P:P,,0),ROUND(_xlfn.XLOOKUP([1]Parameters!B2137,[1]Printers!L:L,[1]Printers!Q:Q,,0)*G2137/10,0)*10,_xlfn.XLOOKUP([1]Parameters!B2137,[1]Printers!L:L,[1]Printers!P:P,,0)),"")</f>
        <v>90</v>
      </c>
      <c r="I2137" s="3" t="str" cm="1">
        <f t="array" ref="I2137">IFERROR(IF(ROW()-1&gt;COUNTA([1]!T_Printers[Printers])*COUNTA([1]!T_Resins[Resins]),"",_xlfn.IFS(ROUND(VLOOKUP(C2137,[1]!T_Resins[#Data],4,FALSE)/VLOOKUP(A2137,[1]!T_Printers[#Data],5,FALSE),1)&lt;=_xlfn.XLOOKUP(B2137,[1]Printers!L:L,[1]Printers!O:O,1,0,),ROUND(VLOOKUP(C2137,[1]!T_Resins[#Data],4,FALSE)/VLOOKUP(A2137,[1]!T_Printers[#Data],5,FALSE),1),ROUND(VLOOKUP(C2137,[1]!T_Resins[#Data],4,FALSE)/VLOOKUP(A2137,[1]!T_Printers[#Data],5,FALSE),1)&gt;_xlfn.XLOOKUP(B2137,[1]Printers!L:L,[1]Printers!O:O,1,0,),"")),"")</f>
        <v/>
      </c>
      <c r="J2137" t="str">
        <f>IFERROR(IF(ROUND(_xlfn.XLOOKUP([1]Parameters!B2137,[1]Printers!L:L,[1]Printers!Q:Q,,0)*I2137/10,0)*10&lt;_xlfn.XLOOKUP([1]Parameters!B2137,[1]Printers!L:L,[1]Printers!P:P,,0),ROUND(_xlfn.XLOOKUP([1]Parameters!B2137,[1]Printers!L:L,[1]Printers!Q:Q,,0)*I2137/10,0)*10,_xlfn.XLOOKUP([1]Parameters!B2137,[1]Printers!L:L,[1]Printers!P:P,,0)),"")</f>
        <v/>
      </c>
      <c r="K2137">
        <f>IF(SUM(E2137:J2137)&lt;&gt;0,VLOOKUP(A2137,[1]!T_Printers[#Data],10,FALSE)+VLOOKUP(C2137,[1]!T_Resins[#Data],10,FALSE),"")</f>
        <v>2</v>
      </c>
      <c r="L2137">
        <f>IF(SUM(E2137:J2137)&lt;&gt;0,VLOOKUP(A2137,[1]!T_Printers[#Data],11,FALSE),"")</f>
        <v>5</v>
      </c>
      <c r="M2137">
        <f>IF(SUM(E2137:J2137)&lt;&gt;0,VLOOKUP(C2137,[1]!T_Resins[#Data],8,FALSE),"")</f>
        <v>60</v>
      </c>
      <c r="N2137">
        <f>IF(_xlfn.XLOOKUP(B2137,[1]Printers!$L:$L,[1]Printers!$R:$R,0,0)&gt;0,[1]Parameters!M2137,IF(SUM(E2137:J2137)&lt;&gt;0,VLOOKUP(C2137,[1]!T_Resins[#Data],9,FALSE),""))</f>
        <v>60</v>
      </c>
      <c r="O2137" t="str">
        <f t="shared" si="33"/>
        <v>HardlightSirius</v>
      </c>
    </row>
    <row r="2138" spans="1:15" x14ac:dyDescent="0.25">
      <c r="A2138" t="str">
        <f t="array" ref="A2138">IF(ROW()-1&gt;COUNTA([1]!T_Printers[Printers])*COUNTA([1]!T_Resins[Resins]),"",INDEX([1]!T_Printers[Printers],INT((ROW()-2)/COUNTA([1]!T_Resins[Resins])+1)))</f>
        <v>Hardlight Sirius</v>
      </c>
      <c r="B2138" t="str">
        <f>_xlfn.XLOOKUP(A2138,[1]!T_Printers[Printers],[1]!T_Printers[Icon link],,0)</f>
        <v>HardlightSirius</v>
      </c>
      <c r="C2138" t="str">
        <f t="array" ref="C2138">IF(ROW()-1&gt;COUNTA([1]!T_Printers[Printers])*COUNTA([1]!T_Resins[Resins]),"",INDEX([1]!T_Resins[Resins],MOD(ROW()-2,COUNTA([1]!T_Resins[Resins]))+1))</f>
        <v>Dental Tray</v>
      </c>
      <c r="D2138">
        <f>IF(SUM(E2138:J2138)&lt;&gt;0,IF(ROW()-1&gt;COUNTA([1]!T_Printers[Printers])*COUNTA([1]!T_Resins[Resins]),"",2),"")</f>
        <v>2</v>
      </c>
      <c r="E2138" t="str" cm="1">
        <f t="array" ref="E2138">IFERROR(IF(ROW()-1&gt;COUNTA([1]!T_Printers[Printers])*COUNTA([1]!T_Resins[Resins]),"",_xlfn.IFS(ROUND(VLOOKUP(C2138,[1]!T_Resins[#Data],2,FALSE)/VLOOKUP(A2138,[1]!T_Printers[#Data],5,FALSE),1)&lt;=_xlfn.XLOOKUP(B2138,[1]Printers!L:L,[1]Printers!O:O,1,0,),ROUND(VLOOKUP(C2138,[1]!T_Resins[#Data],2,FALSE)/VLOOKUP(A2138,[1]!T_Printers[#Data],5,FALSE),1),ROUND(VLOOKUP(C2138,[1]!T_Resins[#Data],2,FALSE)/VLOOKUP(A2138,[1]!T_Printers[#Data],5,FALSE),1)&gt;_xlfn.XLOOKUP(B2138,[1]Printers!L:L,[1]Printers!O:O,1,0,),10)),"Используйте слой 100 мкм")</f>
        <v>Используйте слой 100 мкм</v>
      </c>
      <c r="F2138" t="str">
        <f>IFERROR(IF(ROUND(_xlfn.XLOOKUP([1]Parameters!B2138,[1]Printers!L:L,[1]Printers!Q:Q,,0)*E2138/10,0)*10&lt;_xlfn.XLOOKUP([1]Parameters!B2138,[1]Printers!L:L,[1]Printers!P:P,,0),ROUND(_xlfn.XLOOKUP([1]Parameters!B2138,[1]Printers!L:L,[1]Printers!Q:Q,,0)*E2138/10,0)*10,_xlfn.XLOOKUP([1]Parameters!B2138,[1]Printers!L:L,[1]Printers!P:P,,0)),"")</f>
        <v/>
      </c>
      <c r="G2138" cm="1">
        <f t="array" ref="G2138">IFERROR(IF(ROW()-1&gt;COUNTA([1]!T_Printers[Printers])*COUNTA([1]!T_Resins[Resins]),"",_xlfn.IFS(ROUND(VLOOKUP(C2138,[1]!T_Resins[#Data],3,FALSE)/VLOOKUP(A2138,[1]!T_Printers[#Data],5,FALSE),1)&lt;=_xlfn.XLOOKUP(B2138,[1]Printers!L:L,[1]Printers!O:O,1,0,),ROUND(VLOOKUP(C2138,[1]!T_Resins[#Data],3,FALSE)/VLOOKUP(A2138,[1]!T_Printers[#Data],5,FALSE),1),ROUND(VLOOKUP(C2138,[1]!T_Resins[#Data],3,FALSE)/VLOOKUP(A2138,[1]!T_Printers[#Data],5,FALSE),1)&gt;_xlfn.XLOOKUP(B2138,[1]Printers!L:L,[1]Printers!O:O,1,0,),10)),"")</f>
        <v>6.2</v>
      </c>
      <c r="H2138">
        <f>IFERROR(IF(ROUND(_xlfn.XLOOKUP([1]Parameters!B2138,[1]Printers!L:L,[1]Printers!Q:Q,,0)*G2138/10,0)*10&lt;_xlfn.XLOOKUP([1]Parameters!B2138,[1]Printers!L:L,[1]Printers!P:P,,0),ROUND(_xlfn.XLOOKUP([1]Parameters!B2138,[1]Printers!L:L,[1]Printers!Q:Q,,0)*G2138/10,0)*10,_xlfn.XLOOKUP([1]Parameters!B2138,[1]Printers!L:L,[1]Printers!P:P,,0)),"")</f>
        <v>60</v>
      </c>
      <c r="I2138" s="3" cm="1">
        <f t="array" ref="I2138">IFERROR(IF(ROW()-1&gt;COUNTA([1]!T_Printers[Printers])*COUNTA([1]!T_Resins[Resins]),"",_xlfn.IFS(ROUND(VLOOKUP(C2138,[1]!T_Resins[#Data],4,FALSE)/VLOOKUP(A2138,[1]!T_Printers[#Data],5,FALSE),1)&lt;=_xlfn.XLOOKUP(B2138,[1]Printers!L:L,[1]Printers!O:O,1,0,),ROUND(VLOOKUP(C2138,[1]!T_Resins[#Data],4,FALSE)/VLOOKUP(A2138,[1]!T_Printers[#Data],5,FALSE),1),ROUND(VLOOKUP(C2138,[1]!T_Resins[#Data],4,FALSE)/VLOOKUP(A2138,[1]!T_Printers[#Data],5,FALSE),1)&gt;_xlfn.XLOOKUP(B2138,[1]Printers!L:L,[1]Printers!O:O,1,0,),"")),"")</f>
        <v>7.8</v>
      </c>
      <c r="J2138">
        <f>IFERROR(IF(ROUND(_xlfn.XLOOKUP([1]Parameters!B2138,[1]Printers!L:L,[1]Printers!Q:Q,,0)*I2138/10,0)*10&lt;_xlfn.XLOOKUP([1]Parameters!B2138,[1]Printers!L:L,[1]Printers!P:P,,0),ROUND(_xlfn.XLOOKUP([1]Parameters!B2138,[1]Printers!L:L,[1]Printers!Q:Q,,0)*I2138/10,0)*10,_xlfn.XLOOKUP([1]Parameters!B2138,[1]Printers!L:L,[1]Printers!P:P,,0)),"")</f>
        <v>70</v>
      </c>
      <c r="K2138">
        <f>IF(SUM(E2138:J2138)&lt;&gt;0,VLOOKUP(A2138,[1]!T_Printers[#Data],10,FALSE)+VLOOKUP(C2138,[1]!T_Resins[#Data],10,FALSE),"")</f>
        <v>2</v>
      </c>
      <c r="L2138">
        <f>IF(SUM(E2138:J2138)&lt;&gt;0,VLOOKUP(A2138,[1]!T_Printers[#Data],11,FALSE),"")</f>
        <v>5</v>
      </c>
      <c r="M2138">
        <f>IF(SUM(E2138:J2138)&lt;&gt;0,VLOOKUP(C2138,[1]!T_Resins[#Data],8,FALSE),"")</f>
        <v>120</v>
      </c>
      <c r="N2138">
        <f>IF(_xlfn.XLOOKUP(B2138,[1]Printers!$L:$L,[1]Printers!$R:$R,0,0)&gt;0,[1]Parameters!M2138,IF(SUM(E2138:J2138)&lt;&gt;0,VLOOKUP(C2138,[1]!T_Resins[#Data],9,FALSE),""))</f>
        <v>180</v>
      </c>
      <c r="O2138" t="str">
        <f t="shared" si="33"/>
        <v>HardlightSirius</v>
      </c>
    </row>
    <row r="2139" spans="1:15" x14ac:dyDescent="0.25">
      <c r="A2139" t="str">
        <f t="array" ref="A2139">IF(ROW()-1&gt;COUNTA([1]!T_Printers[Printers])*COUNTA([1]!T_Resins[Resins]),"",INDEX([1]!T_Printers[Printers],INT((ROW()-2)/COUNTA([1]!T_Resins[Resins])+1)))</f>
        <v>Hardlight Sirius</v>
      </c>
      <c r="B2139" t="str">
        <f>_xlfn.XLOOKUP(A2139,[1]!T_Printers[Printers],[1]!T_Printers[Icon link],,0)</f>
        <v>HardlightSirius</v>
      </c>
      <c r="C2139" t="str">
        <f t="array" ref="C2139">IF(ROW()-1&gt;COUNTA([1]!T_Printers[Printers])*COUNTA([1]!T_Resins[Resins]),"",INDEX([1]!T_Resins[Resins],MOD(ROW()-2,COUNTA([1]!T_Resins[Resins]))+1))</f>
        <v>Dental Yellow Clear</v>
      </c>
      <c r="D2139">
        <f>IF(SUM(E2139:J2139)&lt;&gt;0,IF(ROW()-1&gt;COUNTA([1]!T_Printers[Printers])*COUNTA([1]!T_Resins[Resins]),"",2),"")</f>
        <v>2</v>
      </c>
      <c r="E2139" cm="1">
        <f t="array" ref="E2139">IFERROR(IF(ROW()-1&gt;COUNTA([1]!T_Printers[Printers])*COUNTA([1]!T_Resins[Resins]),"",_xlfn.IFS(ROUND(VLOOKUP(C2139,[1]!T_Resins[#Data],2,FALSE)/VLOOKUP(A2139,[1]!T_Printers[#Data],5,FALSE),1)&lt;=_xlfn.XLOOKUP(B2139,[1]Printers!L:L,[1]Printers!O:O,1,0,),ROUND(VLOOKUP(C2139,[1]!T_Resins[#Data],2,FALSE)/VLOOKUP(A2139,[1]!T_Printers[#Data],5,FALSE),1),ROUND(VLOOKUP(C2139,[1]!T_Resins[#Data],2,FALSE)/VLOOKUP(A2139,[1]!T_Printers[#Data],5,FALSE),1)&gt;_xlfn.XLOOKUP(B2139,[1]Printers!L:L,[1]Printers!O:O,1,0,),10)),"Используйте слой 100 мкм")</f>
        <v>2.7</v>
      </c>
      <c r="F2139">
        <f>IFERROR(IF(ROUND(_xlfn.XLOOKUP([1]Parameters!B2139,[1]Printers!L:L,[1]Printers!Q:Q,,0)*E2139/10,0)*10&lt;_xlfn.XLOOKUP([1]Parameters!B2139,[1]Printers!L:L,[1]Printers!P:P,,0),ROUND(_xlfn.XLOOKUP([1]Parameters!B2139,[1]Printers!L:L,[1]Printers!Q:Q,,0)*E2139/10,0)*10,_xlfn.XLOOKUP([1]Parameters!B2139,[1]Printers!L:L,[1]Printers!P:P,,0)),"")</f>
        <v>20</v>
      </c>
      <c r="G2139" cm="1">
        <f t="array" ref="G2139">IFERROR(IF(ROW()-1&gt;COUNTA([1]!T_Printers[Printers])*COUNTA([1]!T_Resins[Resins]),"",_xlfn.IFS(ROUND(VLOOKUP(C2139,[1]!T_Resins[#Data],3,FALSE)/VLOOKUP(A2139,[1]!T_Printers[#Data],5,FALSE),1)&lt;=_xlfn.XLOOKUP(B2139,[1]Printers!L:L,[1]Printers!O:O,1,0,),ROUND(VLOOKUP(C2139,[1]!T_Resins[#Data],3,FALSE)/VLOOKUP(A2139,[1]!T_Printers[#Data],5,FALSE),1),ROUND(VLOOKUP(C2139,[1]!T_Resins[#Data],3,FALSE)/VLOOKUP(A2139,[1]!T_Printers[#Data],5,FALSE),1)&gt;_xlfn.XLOOKUP(B2139,[1]Printers!L:L,[1]Printers!O:O,1,0,),10)),"")</f>
        <v>3.5</v>
      </c>
      <c r="H2139">
        <f>IFERROR(IF(ROUND(_xlfn.XLOOKUP([1]Parameters!B2139,[1]Printers!L:L,[1]Printers!Q:Q,,0)*G2139/10,0)*10&lt;_xlfn.XLOOKUP([1]Parameters!B2139,[1]Printers!L:L,[1]Printers!P:P,,0),ROUND(_xlfn.XLOOKUP([1]Parameters!B2139,[1]Printers!L:L,[1]Printers!Q:Q,,0)*G2139/10,0)*10,_xlfn.XLOOKUP([1]Parameters!B2139,[1]Printers!L:L,[1]Printers!P:P,,0)),"")</f>
        <v>30</v>
      </c>
      <c r="I2139" s="3" t="str" cm="1">
        <f t="array" ref="I2139">IFERROR(IF(ROW()-1&gt;COUNTA([1]!T_Printers[Printers])*COUNTA([1]!T_Resins[Resins]),"",_xlfn.IFS(ROUND(VLOOKUP(C2139,[1]!T_Resins[#Data],4,FALSE)/VLOOKUP(A2139,[1]!T_Printers[#Data],5,FALSE),1)&lt;=_xlfn.XLOOKUP(B2139,[1]Printers!L:L,[1]Printers!O:O,1,0,),ROUND(VLOOKUP(C2139,[1]!T_Resins[#Data],4,FALSE)/VLOOKUP(A2139,[1]!T_Printers[#Data],5,FALSE),1),ROUND(VLOOKUP(C2139,[1]!T_Resins[#Data],4,FALSE)/VLOOKUP(A2139,[1]!T_Printers[#Data],5,FALSE),1)&gt;_xlfn.XLOOKUP(B2139,[1]Printers!L:L,[1]Printers!O:O,1,0,),"")),"")</f>
        <v/>
      </c>
      <c r="J2139" t="str">
        <f>IFERROR(IF(ROUND(_xlfn.XLOOKUP([1]Parameters!B2139,[1]Printers!L:L,[1]Printers!Q:Q,,0)*I2139/10,0)*10&lt;_xlfn.XLOOKUP([1]Parameters!B2139,[1]Printers!L:L,[1]Printers!P:P,,0),ROUND(_xlfn.XLOOKUP([1]Parameters!B2139,[1]Printers!L:L,[1]Printers!Q:Q,,0)*I2139/10,0)*10,_xlfn.XLOOKUP([1]Parameters!B2139,[1]Printers!L:L,[1]Printers!P:P,,0)),"")</f>
        <v/>
      </c>
      <c r="K2139">
        <f>IF(SUM(E2139:J2139)&lt;&gt;0,VLOOKUP(A2139,[1]!T_Printers[#Data],10,FALSE)+VLOOKUP(C2139,[1]!T_Resins[#Data],10,FALSE),"")</f>
        <v>2</v>
      </c>
      <c r="L2139">
        <f>IF(SUM(E2139:J2139)&lt;&gt;0,VLOOKUP(A2139,[1]!T_Printers[#Data],11,FALSE),"")</f>
        <v>5</v>
      </c>
      <c r="M2139">
        <f>IF(SUM(E2139:J2139)&lt;&gt;0,VLOOKUP(C2139,[1]!T_Resins[#Data],8,FALSE),"")</f>
        <v>120</v>
      </c>
      <c r="N2139">
        <f>IF(_xlfn.XLOOKUP(B2139,[1]Printers!$L:$L,[1]Printers!$R:$R,0,0)&gt;0,[1]Parameters!M2139,IF(SUM(E2139:J2139)&lt;&gt;0,VLOOKUP(C2139,[1]!T_Resins[#Data],9,FALSE),""))</f>
        <v>180</v>
      </c>
      <c r="O2139" t="str">
        <f t="shared" si="33"/>
        <v>HardlightSirius</v>
      </c>
    </row>
    <row r="2140" spans="1:15" x14ac:dyDescent="0.25">
      <c r="A2140" t="str">
        <f t="array" ref="A2140">IF(ROW()-1&gt;COUNTA([1]!T_Printers[Printers])*COUNTA([1]!T_Resins[Resins]),"",INDEX([1]!T_Printers[Printers],INT((ROW()-2)/COUNTA([1]!T_Resins[Resins])+1)))</f>
        <v>Hardlight Sirius</v>
      </c>
      <c r="B2140" t="str">
        <f>_xlfn.XLOOKUP(A2140,[1]!T_Printers[Printers],[1]!T_Printers[Icon link],,0)</f>
        <v>HardlightSirius</v>
      </c>
      <c r="C2140" t="str">
        <f t="array" ref="C2140">IF(ROW()-1&gt;COUNTA([1]!T_Printers[Printers])*COUNTA([1]!T_Resins[Resins]),"",INDEX([1]!T_Resins[Resins],MOD(ROW()-2,COUNTA([1]!T_Resins[Resins]))+1))</f>
        <v>Dental Yellow Clear PRO</v>
      </c>
      <c r="D2140">
        <f>IF(SUM(E2140:J2140)&lt;&gt;0,IF(ROW()-1&gt;COUNTA([1]!T_Printers[Printers])*COUNTA([1]!T_Resins[Resins]),"",2),"")</f>
        <v>2</v>
      </c>
      <c r="E2140" cm="1">
        <f t="array" ref="E2140">IFERROR(IF(ROW()-1&gt;COUNTA([1]!T_Printers[Printers])*COUNTA([1]!T_Resins[Resins]),"",_xlfn.IFS(ROUND(VLOOKUP(C2140,[1]!T_Resins[#Data],2,FALSE)/VLOOKUP(A2140,[1]!T_Printers[#Data],5,FALSE),1)&lt;=_xlfn.XLOOKUP(B2140,[1]Printers!L:L,[1]Printers!O:O,1,0,),ROUND(VLOOKUP(C2140,[1]!T_Resins[#Data],2,FALSE)/VLOOKUP(A2140,[1]!T_Printers[#Data],5,FALSE),1),ROUND(VLOOKUP(C2140,[1]!T_Resins[#Data],2,FALSE)/VLOOKUP(A2140,[1]!T_Printers[#Data],5,FALSE),1)&gt;_xlfn.XLOOKUP(B2140,[1]Printers!L:L,[1]Printers!O:O,1,0,),10)),"Используйте слой 100 мкм")</f>
        <v>7</v>
      </c>
      <c r="F2140">
        <f>IFERROR(IF(ROUND(_xlfn.XLOOKUP([1]Parameters!B2140,[1]Printers!L:L,[1]Printers!Q:Q,,0)*E2140/10,0)*10&lt;_xlfn.XLOOKUP([1]Parameters!B2140,[1]Printers!L:L,[1]Printers!P:P,,0),ROUND(_xlfn.XLOOKUP([1]Parameters!B2140,[1]Printers!L:L,[1]Printers!Q:Q,,0)*E2140/10,0)*10,_xlfn.XLOOKUP([1]Parameters!B2140,[1]Printers!L:L,[1]Printers!P:P,,0)),"")</f>
        <v>60</v>
      </c>
      <c r="G2140" cm="1">
        <f t="array" ref="G2140">IFERROR(IF(ROW()-1&gt;COUNTA([1]!T_Printers[Printers])*COUNTA([1]!T_Resins[Resins]),"",_xlfn.IFS(ROUND(VLOOKUP(C2140,[1]!T_Resins[#Data],3,FALSE)/VLOOKUP(A2140,[1]!T_Printers[#Data],5,FALSE),1)&lt;=_xlfn.XLOOKUP(B2140,[1]Printers!L:L,[1]Printers!O:O,1,0,),ROUND(VLOOKUP(C2140,[1]!T_Resins[#Data],3,FALSE)/VLOOKUP(A2140,[1]!T_Printers[#Data],5,FALSE),1),ROUND(VLOOKUP(C2140,[1]!T_Resins[#Data],3,FALSE)/VLOOKUP(A2140,[1]!T_Printers[#Data],5,FALSE),1)&gt;_xlfn.XLOOKUP(B2140,[1]Printers!L:L,[1]Printers!O:O,1,0,),10)),"")</f>
        <v>9.1</v>
      </c>
      <c r="H2140">
        <f>IFERROR(IF(ROUND(_xlfn.XLOOKUP([1]Parameters!B2140,[1]Printers!L:L,[1]Printers!Q:Q,,0)*G2140/10,0)*10&lt;_xlfn.XLOOKUP([1]Parameters!B2140,[1]Printers!L:L,[1]Printers!P:P,,0),ROUND(_xlfn.XLOOKUP([1]Parameters!B2140,[1]Printers!L:L,[1]Printers!Q:Q,,0)*G2140/10,0)*10,_xlfn.XLOOKUP([1]Parameters!B2140,[1]Printers!L:L,[1]Printers!P:P,,0)),"")</f>
        <v>80</v>
      </c>
      <c r="I2140" s="3" t="str" cm="1">
        <f t="array" ref="I2140">IFERROR(IF(ROW()-1&gt;COUNTA([1]!T_Printers[Printers])*COUNTA([1]!T_Resins[Resins]),"",_xlfn.IFS(ROUND(VLOOKUP(C2140,[1]!T_Resins[#Data],4,FALSE)/VLOOKUP(A2140,[1]!T_Printers[#Data],5,FALSE),1)&lt;=_xlfn.XLOOKUP(B2140,[1]Printers!L:L,[1]Printers!O:O,1,0,),ROUND(VLOOKUP(C2140,[1]!T_Resins[#Data],4,FALSE)/VLOOKUP(A2140,[1]!T_Printers[#Data],5,FALSE),1),ROUND(VLOOKUP(C2140,[1]!T_Resins[#Data],4,FALSE)/VLOOKUP(A2140,[1]!T_Printers[#Data],5,FALSE),1)&gt;_xlfn.XLOOKUP(B2140,[1]Printers!L:L,[1]Printers!O:O,1,0,),"")),"")</f>
        <v/>
      </c>
      <c r="J2140" t="str">
        <f>IFERROR(IF(ROUND(_xlfn.XLOOKUP([1]Parameters!B2140,[1]Printers!L:L,[1]Printers!Q:Q,,0)*I2140/10,0)*10&lt;_xlfn.XLOOKUP([1]Parameters!B2140,[1]Printers!L:L,[1]Printers!P:P,,0),ROUND(_xlfn.XLOOKUP([1]Parameters!B2140,[1]Printers!L:L,[1]Printers!Q:Q,,0)*I2140/10,0)*10,_xlfn.XLOOKUP([1]Parameters!B2140,[1]Printers!L:L,[1]Printers!P:P,,0)),"")</f>
        <v/>
      </c>
      <c r="K2140">
        <f>IF(SUM(E2140:J2140)&lt;&gt;0,VLOOKUP(A2140,[1]!T_Printers[#Data],10,FALSE)+VLOOKUP(C2140,[1]!T_Resins[#Data],10,FALSE),"")</f>
        <v>2</v>
      </c>
      <c r="L2140">
        <f>IF(SUM(E2140:J2140)&lt;&gt;0,VLOOKUP(A2140,[1]!T_Printers[#Data],11,FALSE),"")</f>
        <v>5</v>
      </c>
      <c r="M2140">
        <f>IF(SUM(E2140:J2140)&lt;&gt;0,VLOOKUP(C2140,[1]!T_Resins[#Data],8,FALSE),"")</f>
        <v>120</v>
      </c>
      <c r="N2140">
        <f>IF(_xlfn.XLOOKUP(B2140,[1]Printers!$L:$L,[1]Printers!$R:$R,0,0)&gt;0,[1]Parameters!M2140,IF(SUM(E2140:J2140)&lt;&gt;0,VLOOKUP(C2140,[1]!T_Resins[#Data],9,FALSE),""))</f>
        <v>180</v>
      </c>
      <c r="O2140" t="str">
        <f t="shared" si="33"/>
        <v>HardlightSirius</v>
      </c>
    </row>
    <row r="2141" spans="1:15" x14ac:dyDescent="0.25">
      <c r="A2141" t="str">
        <f t="array" ref="A2141">IF(ROW()-1&gt;COUNTA([1]!T_Printers[Printers])*COUNTA([1]!T_Resins[Resins]),"",INDEX([1]!T_Printers[Printers],INT((ROW()-2)/COUNTA([1]!T_Resins[Resins])+1)))</f>
        <v>Hardlight Sirius</v>
      </c>
      <c r="B2141" t="str">
        <f>_xlfn.XLOOKUP(A2141,[1]!T_Printers[Printers],[1]!T_Printers[Icon link],,0)</f>
        <v>HardlightSirius</v>
      </c>
      <c r="C2141" t="str">
        <f t="array" ref="C2141">IF(ROW()-1&gt;COUNTA([1]!T_Printers[Printers])*COUNTA([1]!T_Resins[Resins]),"",INDEX([1]!T_Resins[Resins],MOD(ROW()-2,COUNTA([1]!T_Resins[Resins]))+1))</f>
        <v>Industrial ABS Black</v>
      </c>
      <c r="D2141">
        <f>IF(SUM(E2141:J2141)&lt;&gt;0,IF(ROW()-1&gt;COUNTA([1]!T_Printers[Printers])*COUNTA([1]!T_Resins[Resins]),"",2),"")</f>
        <v>2</v>
      </c>
      <c r="E2141" cm="1">
        <f t="array" ref="E2141">IFERROR(IF(ROW()-1&gt;COUNTA([1]!T_Printers[Printers])*COUNTA([1]!T_Resins[Resins]),"",_xlfn.IFS(ROUND(VLOOKUP(C2141,[1]!T_Resins[#Data],2,FALSE)/VLOOKUP(A2141,[1]!T_Printers[#Data],5,FALSE),1)&lt;=_xlfn.XLOOKUP(B2141,[1]Printers!L:L,[1]Printers!O:O,1,0,),ROUND(VLOOKUP(C2141,[1]!T_Resins[#Data],2,FALSE)/VLOOKUP(A2141,[1]!T_Printers[#Data],5,FALSE),1),ROUND(VLOOKUP(C2141,[1]!T_Resins[#Data],2,FALSE)/VLOOKUP(A2141,[1]!T_Printers[#Data],5,FALSE),1)&gt;_xlfn.XLOOKUP(B2141,[1]Printers!L:L,[1]Printers!O:O,1,0,),10)),"Используйте слой 100 мкм")</f>
        <v>5.6</v>
      </c>
      <c r="F2141">
        <f>IFERROR(IF(ROUND(_xlfn.XLOOKUP([1]Parameters!B2141,[1]Printers!L:L,[1]Printers!Q:Q,,0)*E2141/10,0)*10&lt;_xlfn.XLOOKUP([1]Parameters!B2141,[1]Printers!L:L,[1]Printers!P:P,,0),ROUND(_xlfn.XLOOKUP([1]Parameters!B2141,[1]Printers!L:L,[1]Printers!Q:Q,,0)*E2141/10,0)*10,_xlfn.XLOOKUP([1]Parameters!B2141,[1]Printers!L:L,[1]Printers!P:P,,0)),"")</f>
        <v>50</v>
      </c>
      <c r="G2141" cm="1">
        <f t="array" ref="G2141">IFERROR(IF(ROW()-1&gt;COUNTA([1]!T_Printers[Printers])*COUNTA([1]!T_Resins[Resins]),"",_xlfn.IFS(ROUND(VLOOKUP(C2141,[1]!T_Resins[#Data],3,FALSE)/VLOOKUP(A2141,[1]!T_Printers[#Data],5,FALSE),1)&lt;=_xlfn.XLOOKUP(B2141,[1]Printers!L:L,[1]Printers!O:O,1,0,),ROUND(VLOOKUP(C2141,[1]!T_Resins[#Data],3,FALSE)/VLOOKUP(A2141,[1]!T_Printers[#Data],5,FALSE),1),ROUND(VLOOKUP(C2141,[1]!T_Resins[#Data],3,FALSE)/VLOOKUP(A2141,[1]!T_Printers[#Data],5,FALSE),1)&gt;_xlfn.XLOOKUP(B2141,[1]Printers!L:L,[1]Printers!O:O,1,0,),10)),"")</f>
        <v>7.2</v>
      </c>
      <c r="H2141">
        <f>IFERROR(IF(ROUND(_xlfn.XLOOKUP([1]Parameters!B2141,[1]Printers!L:L,[1]Printers!Q:Q,,0)*G2141/10,0)*10&lt;_xlfn.XLOOKUP([1]Parameters!B2141,[1]Printers!L:L,[1]Printers!P:P,,0),ROUND(_xlfn.XLOOKUP([1]Parameters!B2141,[1]Printers!L:L,[1]Printers!Q:Q,,0)*G2141/10,0)*10,_xlfn.XLOOKUP([1]Parameters!B2141,[1]Printers!L:L,[1]Printers!P:P,,0)),"")</f>
        <v>60</v>
      </c>
      <c r="I2141" s="3" t="str" cm="1">
        <f t="array" ref="I2141">IFERROR(IF(ROW()-1&gt;COUNTA([1]!T_Printers[Printers])*COUNTA([1]!T_Resins[Resins]),"",_xlfn.IFS(ROUND(VLOOKUP(C2141,[1]!T_Resins[#Data],4,FALSE)/VLOOKUP(A2141,[1]!T_Printers[#Data],5,FALSE),1)&lt;=_xlfn.XLOOKUP(B2141,[1]Printers!L:L,[1]Printers!O:O,1,0,),ROUND(VLOOKUP(C2141,[1]!T_Resins[#Data],4,FALSE)/VLOOKUP(A2141,[1]!T_Printers[#Data],5,FALSE),1),ROUND(VLOOKUP(C2141,[1]!T_Resins[#Data],4,FALSE)/VLOOKUP(A2141,[1]!T_Printers[#Data],5,FALSE),1)&gt;_xlfn.XLOOKUP(B2141,[1]Printers!L:L,[1]Printers!O:O,1,0,),"")),"")</f>
        <v/>
      </c>
      <c r="J2141" t="str">
        <f>IFERROR(IF(ROUND(_xlfn.XLOOKUP([1]Parameters!B2141,[1]Printers!L:L,[1]Printers!Q:Q,,0)*I2141/10,0)*10&lt;_xlfn.XLOOKUP([1]Parameters!B2141,[1]Printers!L:L,[1]Printers!P:P,,0),ROUND(_xlfn.XLOOKUP([1]Parameters!B2141,[1]Printers!L:L,[1]Printers!Q:Q,,0)*I2141/10,0)*10,_xlfn.XLOOKUP([1]Parameters!B2141,[1]Printers!L:L,[1]Printers!P:P,,0)),"")</f>
        <v/>
      </c>
      <c r="K2141">
        <f>IF(SUM(E2141:J2141)&lt;&gt;0,VLOOKUP(A2141,[1]!T_Printers[#Data],10,FALSE)+VLOOKUP(C2141,[1]!T_Resins[#Data],10,FALSE),"")</f>
        <v>2</v>
      </c>
      <c r="L2141">
        <f>IF(SUM(E2141:J2141)&lt;&gt;0,VLOOKUP(A2141,[1]!T_Printers[#Data],11,FALSE),"")</f>
        <v>5</v>
      </c>
      <c r="M2141">
        <f>IF(SUM(E2141:J2141)&lt;&gt;0,VLOOKUP(C2141,[1]!T_Resins[#Data],8,FALSE),"")</f>
        <v>60</v>
      </c>
      <c r="N2141">
        <f>IF(_xlfn.XLOOKUP(B2141,[1]Printers!$L:$L,[1]Printers!$R:$R,0,0)&gt;0,[1]Parameters!M2141,IF(SUM(E2141:J2141)&lt;&gt;0,VLOOKUP(C2141,[1]!T_Resins[#Data],9,FALSE),""))</f>
        <v>60</v>
      </c>
      <c r="O2141" t="str">
        <f t="shared" si="33"/>
        <v>HardlightSirius</v>
      </c>
    </row>
    <row r="2142" spans="1:15" x14ac:dyDescent="0.25">
      <c r="A2142" t="str">
        <f t="array" ref="A2142">IF(ROW()-1&gt;COUNTA([1]!T_Printers[Printers])*COUNTA([1]!T_Resins[Resins]),"",INDEX([1]!T_Printers[Printers],INT((ROW()-2)/COUNTA([1]!T_Resins[Resins])+1)))</f>
        <v>Hardlight Sirius</v>
      </c>
      <c r="B2142" t="str">
        <f>_xlfn.XLOOKUP(A2142,[1]!T_Printers[Printers],[1]!T_Printers[Icon link],,0)</f>
        <v>HardlightSirius</v>
      </c>
      <c r="C2142" t="str">
        <f t="array" ref="C2142">IF(ROW()-1&gt;COUNTA([1]!T_Printers[Printers])*COUNTA([1]!T_Resins[Resins]),"",INDEX([1]!T_Resins[Resins],MOD(ROW()-2,COUNTA([1]!T_Resins[Resins]))+1))</f>
        <v>Industrial ABS-Like Grey</v>
      </c>
      <c r="D2142">
        <f>IF(SUM(E2142:J2142)&lt;&gt;0,IF(ROW()-1&gt;COUNTA([1]!T_Printers[Printers])*COUNTA([1]!T_Resins[Resins]),"",2),"")</f>
        <v>2</v>
      </c>
      <c r="E2142" cm="1">
        <f t="array" ref="E2142">IFERROR(IF(ROW()-1&gt;COUNTA([1]!T_Printers[Printers])*COUNTA([1]!T_Resins[Resins]),"",_xlfn.IFS(ROUND(VLOOKUP(C2142,[1]!T_Resins[#Data],2,FALSE)/VLOOKUP(A2142,[1]!T_Printers[#Data],5,FALSE),1)&lt;=_xlfn.XLOOKUP(B2142,[1]Printers!L:L,[1]Printers!O:O,1,0,),ROUND(VLOOKUP(C2142,[1]!T_Resins[#Data],2,FALSE)/VLOOKUP(A2142,[1]!T_Printers[#Data],5,FALSE),1),ROUND(VLOOKUP(C2142,[1]!T_Resins[#Data],2,FALSE)/VLOOKUP(A2142,[1]!T_Printers[#Data],5,FALSE),1)&gt;_xlfn.XLOOKUP(B2142,[1]Printers!L:L,[1]Printers!O:O,1,0,),10)),"Используйте слой 100 мкм")</f>
        <v>5.5</v>
      </c>
      <c r="F2142">
        <f>IFERROR(IF(ROUND(_xlfn.XLOOKUP([1]Parameters!B2142,[1]Printers!L:L,[1]Printers!Q:Q,,0)*E2142/10,0)*10&lt;_xlfn.XLOOKUP([1]Parameters!B2142,[1]Printers!L:L,[1]Printers!P:P,,0),ROUND(_xlfn.XLOOKUP([1]Parameters!B2142,[1]Printers!L:L,[1]Printers!Q:Q,,0)*E2142/10,0)*10,_xlfn.XLOOKUP([1]Parameters!B2142,[1]Printers!L:L,[1]Printers!P:P,,0)),"")</f>
        <v>50</v>
      </c>
      <c r="G2142" cm="1">
        <f t="array" ref="G2142">IFERROR(IF(ROW()-1&gt;COUNTA([1]!T_Printers[Printers])*COUNTA([1]!T_Resins[Resins]),"",_xlfn.IFS(ROUND(VLOOKUP(C2142,[1]!T_Resins[#Data],3,FALSE)/VLOOKUP(A2142,[1]!T_Printers[#Data],5,FALSE),1)&lt;=_xlfn.XLOOKUP(B2142,[1]Printers!L:L,[1]Printers!O:O,1,0,),ROUND(VLOOKUP(C2142,[1]!T_Resins[#Data],3,FALSE)/VLOOKUP(A2142,[1]!T_Printers[#Data],5,FALSE),1),ROUND(VLOOKUP(C2142,[1]!T_Resins[#Data],3,FALSE)/VLOOKUP(A2142,[1]!T_Printers[#Data],5,FALSE),1)&gt;_xlfn.XLOOKUP(B2142,[1]Printers!L:L,[1]Printers!O:O,1,0,),10)),"")</f>
        <v>7.2</v>
      </c>
      <c r="H2142">
        <f>IFERROR(IF(ROUND(_xlfn.XLOOKUP([1]Parameters!B2142,[1]Printers!L:L,[1]Printers!Q:Q,,0)*G2142/10,0)*10&lt;_xlfn.XLOOKUP([1]Parameters!B2142,[1]Printers!L:L,[1]Printers!P:P,,0),ROUND(_xlfn.XLOOKUP([1]Parameters!B2142,[1]Printers!L:L,[1]Printers!Q:Q,,0)*G2142/10,0)*10,_xlfn.XLOOKUP([1]Parameters!B2142,[1]Printers!L:L,[1]Printers!P:P,,0)),"")</f>
        <v>60</v>
      </c>
      <c r="I2142" s="3" t="str" cm="1">
        <f t="array" ref="I2142">IFERROR(IF(ROW()-1&gt;COUNTA([1]!T_Printers[Printers])*COUNTA([1]!T_Resins[Resins]),"",_xlfn.IFS(ROUND(VLOOKUP(C2142,[1]!T_Resins[#Data],4,FALSE)/VLOOKUP(A2142,[1]!T_Printers[#Data],5,FALSE),1)&lt;=_xlfn.XLOOKUP(B2142,[1]Printers!L:L,[1]Printers!O:O,1,0,),ROUND(VLOOKUP(C2142,[1]!T_Resins[#Data],4,FALSE)/VLOOKUP(A2142,[1]!T_Printers[#Data],5,FALSE),1),ROUND(VLOOKUP(C2142,[1]!T_Resins[#Data],4,FALSE)/VLOOKUP(A2142,[1]!T_Printers[#Data],5,FALSE),1)&gt;_xlfn.XLOOKUP(B2142,[1]Printers!L:L,[1]Printers!O:O,1,0,),"")),"")</f>
        <v/>
      </c>
      <c r="J2142" t="str">
        <f>IFERROR(IF(ROUND(_xlfn.XLOOKUP([1]Parameters!B2142,[1]Printers!L:L,[1]Printers!Q:Q,,0)*I2142/10,0)*10&lt;_xlfn.XLOOKUP([1]Parameters!B2142,[1]Printers!L:L,[1]Printers!P:P,,0),ROUND(_xlfn.XLOOKUP([1]Parameters!B2142,[1]Printers!L:L,[1]Printers!Q:Q,,0)*I2142/10,0)*10,_xlfn.XLOOKUP([1]Parameters!B2142,[1]Printers!L:L,[1]Printers!P:P,,0)),"")</f>
        <v/>
      </c>
      <c r="K2142">
        <f>IF(SUM(E2142:J2142)&lt;&gt;0,VLOOKUP(A2142,[1]!T_Printers[#Data],10,FALSE)+VLOOKUP(C2142,[1]!T_Resins[#Data],10,FALSE),"")</f>
        <v>2</v>
      </c>
      <c r="L2142">
        <f>IF(SUM(E2142:J2142)&lt;&gt;0,VLOOKUP(A2142,[1]!T_Printers[#Data],11,FALSE),"")</f>
        <v>5</v>
      </c>
      <c r="M2142">
        <f>IF(SUM(E2142:J2142)&lt;&gt;0,VLOOKUP(C2142,[1]!T_Resins[#Data],8,FALSE),"")</f>
        <v>120</v>
      </c>
      <c r="N2142">
        <f>IF(_xlfn.XLOOKUP(B2142,[1]Printers!$L:$L,[1]Printers!$R:$R,0,0)&gt;0,[1]Parameters!M2142,IF(SUM(E2142:J2142)&lt;&gt;0,VLOOKUP(C2142,[1]!T_Resins[#Data],9,FALSE),""))</f>
        <v>180</v>
      </c>
      <c r="O2142" t="str">
        <f t="shared" si="33"/>
        <v>HardlightSirius</v>
      </c>
    </row>
    <row r="2143" spans="1:15" x14ac:dyDescent="0.25">
      <c r="A2143" t="str">
        <f t="array" ref="A2143">IF(ROW()-1&gt;COUNTA([1]!T_Printers[Printers])*COUNTA([1]!T_Resins[Resins]),"",INDEX([1]!T_Printers[Printers],INT((ROW()-2)/COUNTA([1]!T_Resins[Resins])+1)))</f>
        <v>Hardlight Sirius</v>
      </c>
      <c r="B2143" t="str">
        <f>_xlfn.XLOOKUP(A2143,[1]!T_Printers[Printers],[1]!T_Printers[Icon link],,0)</f>
        <v>HardlightSirius</v>
      </c>
      <c r="C2143" t="str">
        <f t="array" ref="C2143">IF(ROW()-1&gt;COUNTA([1]!T_Printers[Printers])*COUNTA([1]!T_Resins[Resins]),"",INDEX([1]!T_Resins[Resins],MOD(ROW()-2,COUNTA([1]!T_Resins[Resins]))+1))</f>
        <v>Industrial Flex Natural Clear</v>
      </c>
      <c r="D2143">
        <f>IF(SUM(E2143:J2143)&lt;&gt;0,IF(ROW()-1&gt;COUNTA([1]!T_Printers[Printers])*COUNTA([1]!T_Resins[Resins]),"",2),"")</f>
        <v>2</v>
      </c>
      <c r="E2143" cm="1">
        <f t="array" ref="E2143">IFERROR(IF(ROW()-1&gt;COUNTA([1]!T_Printers[Printers])*COUNTA([1]!T_Resins[Resins]),"",_xlfn.IFS(ROUND(VLOOKUP(C2143,[1]!T_Resins[#Data],2,FALSE)/VLOOKUP(A2143,[1]!T_Printers[#Data],5,FALSE),1)&lt;=_xlfn.XLOOKUP(B2143,[1]Printers!L:L,[1]Printers!O:O,1,0,),ROUND(VLOOKUP(C2143,[1]!T_Resins[#Data],2,FALSE)/VLOOKUP(A2143,[1]!T_Printers[#Data],5,FALSE),1),ROUND(VLOOKUP(C2143,[1]!T_Resins[#Data],2,FALSE)/VLOOKUP(A2143,[1]!T_Printers[#Data],5,FALSE),1)&gt;_xlfn.XLOOKUP(B2143,[1]Printers!L:L,[1]Printers!O:O,1,0,),10)),"Используйте слой 100 мкм")</f>
        <v>2.1</v>
      </c>
      <c r="F2143">
        <f>IFERROR(IF(ROUND(_xlfn.XLOOKUP([1]Parameters!B2143,[1]Printers!L:L,[1]Printers!Q:Q,,0)*E2143/10,0)*10&lt;_xlfn.XLOOKUP([1]Parameters!B2143,[1]Printers!L:L,[1]Printers!P:P,,0),ROUND(_xlfn.XLOOKUP([1]Parameters!B2143,[1]Printers!L:L,[1]Printers!Q:Q,,0)*E2143/10,0)*10,_xlfn.XLOOKUP([1]Parameters!B2143,[1]Printers!L:L,[1]Printers!P:P,,0)),"")</f>
        <v>20</v>
      </c>
      <c r="G2143" cm="1">
        <f t="array" ref="G2143">IFERROR(IF(ROW()-1&gt;COUNTA([1]!T_Printers[Printers])*COUNTA([1]!T_Resins[Resins]),"",_xlfn.IFS(ROUND(VLOOKUP(C2143,[1]!T_Resins[#Data],3,FALSE)/VLOOKUP(A2143,[1]!T_Printers[#Data],5,FALSE),1)&lt;=_xlfn.XLOOKUP(B2143,[1]Printers!L:L,[1]Printers!O:O,1,0,),ROUND(VLOOKUP(C2143,[1]!T_Resins[#Data],3,FALSE)/VLOOKUP(A2143,[1]!T_Printers[#Data],5,FALSE),1),ROUND(VLOOKUP(C2143,[1]!T_Resins[#Data],3,FALSE)/VLOOKUP(A2143,[1]!T_Printers[#Data],5,FALSE),1)&gt;_xlfn.XLOOKUP(B2143,[1]Printers!L:L,[1]Printers!O:O,1,0,),10)),"")</f>
        <v>2.7</v>
      </c>
      <c r="H2143">
        <f>IFERROR(IF(ROUND(_xlfn.XLOOKUP([1]Parameters!B2143,[1]Printers!L:L,[1]Printers!Q:Q,,0)*G2143/10,0)*10&lt;_xlfn.XLOOKUP([1]Parameters!B2143,[1]Printers!L:L,[1]Printers!P:P,,0),ROUND(_xlfn.XLOOKUP([1]Parameters!B2143,[1]Printers!L:L,[1]Printers!Q:Q,,0)*G2143/10,0)*10,_xlfn.XLOOKUP([1]Parameters!B2143,[1]Printers!L:L,[1]Printers!P:P,,0)),"")</f>
        <v>20</v>
      </c>
      <c r="I2143" s="3" t="str" cm="1">
        <f t="array" ref="I2143">IFERROR(IF(ROW()-1&gt;COUNTA([1]!T_Printers[Printers])*COUNTA([1]!T_Resins[Resins]),"",_xlfn.IFS(ROUND(VLOOKUP(C2143,[1]!T_Resins[#Data],4,FALSE)/VLOOKUP(A2143,[1]!T_Printers[#Data],5,FALSE),1)&lt;=_xlfn.XLOOKUP(B2143,[1]Printers!L:L,[1]Printers!O:O,1,0,),ROUND(VLOOKUP(C2143,[1]!T_Resins[#Data],4,FALSE)/VLOOKUP(A2143,[1]!T_Printers[#Data],5,FALSE),1),ROUND(VLOOKUP(C2143,[1]!T_Resins[#Data],4,FALSE)/VLOOKUP(A2143,[1]!T_Printers[#Data],5,FALSE),1)&gt;_xlfn.XLOOKUP(B2143,[1]Printers!L:L,[1]Printers!O:O,1,0,),"")),"")</f>
        <v/>
      </c>
      <c r="J2143" t="str">
        <f>IFERROR(IF(ROUND(_xlfn.XLOOKUP([1]Parameters!B2143,[1]Printers!L:L,[1]Printers!Q:Q,,0)*I2143/10,0)*10&lt;_xlfn.XLOOKUP([1]Parameters!B2143,[1]Printers!L:L,[1]Printers!P:P,,0),ROUND(_xlfn.XLOOKUP([1]Parameters!B2143,[1]Printers!L:L,[1]Printers!Q:Q,,0)*I2143/10,0)*10,_xlfn.XLOOKUP([1]Parameters!B2143,[1]Printers!L:L,[1]Printers!P:P,,0)),"")</f>
        <v/>
      </c>
      <c r="K2143">
        <f>IF(SUM(E2143:J2143)&lt;&gt;0,VLOOKUP(A2143,[1]!T_Printers[#Data],10,FALSE)+VLOOKUP(C2143,[1]!T_Resins[#Data],10,FALSE),"")</f>
        <v>2</v>
      </c>
      <c r="L2143">
        <f>IF(SUM(E2143:J2143)&lt;&gt;0,VLOOKUP(A2143,[1]!T_Printers[#Data],11,FALSE),"")</f>
        <v>5</v>
      </c>
      <c r="M2143">
        <f>IF(SUM(E2143:J2143)&lt;&gt;0,VLOOKUP(C2143,[1]!T_Resins[#Data],8,FALSE),"")</f>
        <v>60</v>
      </c>
      <c r="N2143">
        <f>IF(_xlfn.XLOOKUP(B2143,[1]Printers!$L:$L,[1]Printers!$R:$R,0,0)&gt;0,[1]Parameters!M2143,IF(SUM(E2143:J2143)&lt;&gt;0,VLOOKUP(C2143,[1]!T_Resins[#Data],9,FALSE),""))</f>
        <v>60</v>
      </c>
      <c r="O2143" t="str">
        <f t="shared" si="33"/>
        <v>HardlightSirius</v>
      </c>
    </row>
    <row r="2144" spans="1:15" x14ac:dyDescent="0.25">
      <c r="A2144" t="str">
        <f t="array" ref="A2144">IF(ROW()-1&gt;COUNTA([1]!T_Printers[Printers])*COUNTA([1]!T_Resins[Resins]),"",INDEX([1]!T_Printers[Printers],INT((ROW()-2)/COUNTA([1]!T_Resins[Resins])+1)))</f>
        <v>Hardlight Sirius</v>
      </c>
      <c r="B2144" t="str">
        <f>_xlfn.XLOOKUP(A2144,[1]!T_Printers[Printers],[1]!T_Printers[Icon link],,0)</f>
        <v>HardlightSirius</v>
      </c>
      <c r="C2144" t="str">
        <f t="array" ref="C2144">IF(ROW()-1&gt;COUNTA([1]!T_Printers[Printers])*COUNTA([1]!T_Resins[Resins]),"",INDEX([1]!T_Resins[Resins],MOD(ROW()-2,COUNTA([1]!T_Resins[Resins]))+1))</f>
        <v>Industrial Nylon Like</v>
      </c>
      <c r="D2144">
        <f>IF(SUM(E2144:J2144)&lt;&gt;0,IF(ROW()-1&gt;COUNTA([1]!T_Printers[Printers])*COUNTA([1]!T_Resins[Resins]),"",2),"")</f>
        <v>2</v>
      </c>
      <c r="E2144" cm="1">
        <f t="array" ref="E2144">IFERROR(IF(ROW()-1&gt;COUNTA([1]!T_Printers[Printers])*COUNTA([1]!T_Resins[Resins]),"",_xlfn.IFS(ROUND(VLOOKUP(C2144,[1]!T_Resins[#Data],2,FALSE)/VLOOKUP(A2144,[1]!T_Printers[#Data],5,FALSE),1)&lt;=_xlfn.XLOOKUP(B2144,[1]Printers!L:L,[1]Printers!O:O,1,0,),ROUND(VLOOKUP(C2144,[1]!T_Resins[#Data],2,FALSE)/VLOOKUP(A2144,[1]!T_Printers[#Data],5,FALSE),1),ROUND(VLOOKUP(C2144,[1]!T_Resins[#Data],2,FALSE)/VLOOKUP(A2144,[1]!T_Printers[#Data],5,FALSE),1)&gt;_xlfn.XLOOKUP(B2144,[1]Printers!L:L,[1]Printers!O:O,1,0,),10)),"Используйте слой 100 мкм")</f>
        <v>1.5</v>
      </c>
      <c r="F2144">
        <f>IFERROR(IF(ROUND(_xlfn.XLOOKUP([1]Parameters!B2144,[1]Printers!L:L,[1]Printers!Q:Q,,0)*E2144/10,0)*10&lt;_xlfn.XLOOKUP([1]Parameters!B2144,[1]Printers!L:L,[1]Printers!P:P,,0),ROUND(_xlfn.XLOOKUP([1]Parameters!B2144,[1]Printers!L:L,[1]Printers!Q:Q,,0)*E2144/10,0)*10,_xlfn.XLOOKUP([1]Parameters!B2144,[1]Printers!L:L,[1]Printers!P:P,,0)),"")</f>
        <v>10</v>
      </c>
      <c r="G2144" cm="1">
        <f t="array" ref="G2144">IFERROR(IF(ROW()-1&gt;COUNTA([1]!T_Printers[Printers])*COUNTA([1]!T_Resins[Resins]),"",_xlfn.IFS(ROUND(VLOOKUP(C2144,[1]!T_Resins[#Data],3,FALSE)/VLOOKUP(A2144,[1]!T_Printers[#Data],5,FALSE),1)&lt;=_xlfn.XLOOKUP(B2144,[1]Printers!L:L,[1]Printers!O:O,1,0,),ROUND(VLOOKUP(C2144,[1]!T_Resins[#Data],3,FALSE)/VLOOKUP(A2144,[1]!T_Printers[#Data],5,FALSE),1),ROUND(VLOOKUP(C2144,[1]!T_Resins[#Data],3,FALSE)/VLOOKUP(A2144,[1]!T_Printers[#Data],5,FALSE),1)&gt;_xlfn.XLOOKUP(B2144,[1]Printers!L:L,[1]Printers!O:O,1,0,),10)),"")</f>
        <v>2</v>
      </c>
      <c r="H2144">
        <f>IFERROR(IF(ROUND(_xlfn.XLOOKUP([1]Parameters!B2144,[1]Printers!L:L,[1]Printers!Q:Q,,0)*G2144/10,0)*10&lt;_xlfn.XLOOKUP([1]Parameters!B2144,[1]Printers!L:L,[1]Printers!P:P,,0),ROUND(_xlfn.XLOOKUP([1]Parameters!B2144,[1]Printers!L:L,[1]Printers!Q:Q,,0)*G2144/10,0)*10,_xlfn.XLOOKUP([1]Parameters!B2144,[1]Printers!L:L,[1]Printers!P:P,,0)),"")</f>
        <v>20</v>
      </c>
      <c r="I2144" s="3" t="str" cm="1">
        <f t="array" ref="I2144">IFERROR(IF(ROW()-1&gt;COUNTA([1]!T_Printers[Printers])*COUNTA([1]!T_Resins[Resins]),"",_xlfn.IFS(ROUND(VLOOKUP(C2144,[1]!T_Resins[#Data],4,FALSE)/VLOOKUP(A2144,[1]!T_Printers[#Data],5,FALSE),1)&lt;=_xlfn.XLOOKUP(B2144,[1]Printers!L:L,[1]Printers!O:O,1,0,),ROUND(VLOOKUP(C2144,[1]!T_Resins[#Data],4,FALSE)/VLOOKUP(A2144,[1]!T_Printers[#Data],5,FALSE),1),ROUND(VLOOKUP(C2144,[1]!T_Resins[#Data],4,FALSE)/VLOOKUP(A2144,[1]!T_Printers[#Data],5,FALSE),1)&gt;_xlfn.XLOOKUP(B2144,[1]Printers!L:L,[1]Printers!O:O,1,0,),"")),"")</f>
        <v/>
      </c>
      <c r="J2144" t="str">
        <f>IFERROR(IF(ROUND(_xlfn.XLOOKUP([1]Parameters!B2144,[1]Printers!L:L,[1]Printers!Q:Q,,0)*I2144/10,0)*10&lt;_xlfn.XLOOKUP([1]Parameters!B2144,[1]Printers!L:L,[1]Printers!P:P,,0),ROUND(_xlfn.XLOOKUP([1]Parameters!B2144,[1]Printers!L:L,[1]Printers!Q:Q,,0)*I2144/10,0)*10,_xlfn.XLOOKUP([1]Parameters!B2144,[1]Printers!L:L,[1]Printers!P:P,,0)),"")</f>
        <v/>
      </c>
      <c r="K2144">
        <f>IF(SUM(E2144:J2144)&lt;&gt;0,VLOOKUP(A2144,[1]!T_Printers[#Data],10,FALSE)+VLOOKUP(C2144,[1]!T_Resins[#Data],10,FALSE),"")</f>
        <v>2</v>
      </c>
      <c r="L2144">
        <f>IF(SUM(E2144:J2144)&lt;&gt;0,VLOOKUP(A2144,[1]!T_Printers[#Data],11,FALSE),"")</f>
        <v>5</v>
      </c>
      <c r="M2144">
        <f>IF(SUM(E2144:J2144)&lt;&gt;0,VLOOKUP(C2144,[1]!T_Resins[#Data],8,FALSE),"")</f>
        <v>60</v>
      </c>
      <c r="N2144">
        <f>IF(_xlfn.XLOOKUP(B2144,[1]Printers!$L:$L,[1]Printers!$R:$R,0,0)&gt;0,[1]Parameters!M2144,IF(SUM(E2144:J2144)&lt;&gt;0,VLOOKUP(C2144,[1]!T_Resins[#Data],9,FALSE),""))</f>
        <v>60</v>
      </c>
      <c r="O2144" t="str">
        <f t="shared" si="33"/>
        <v>HardlightSirius</v>
      </c>
    </row>
    <row r="2145" spans="1:15" x14ac:dyDescent="0.25">
      <c r="A2145" t="str">
        <f t="array" ref="A2145">IF(ROW()-1&gt;COUNTA([1]!T_Printers[Printers])*COUNTA([1]!T_Resins[Resins]),"",INDEX([1]!T_Printers[Printers],INT((ROW()-2)/COUNTA([1]!T_Resins[Resins])+1)))</f>
        <v>Hardlight Sirius</v>
      </c>
      <c r="B2145" t="str">
        <f>_xlfn.XLOOKUP(A2145,[1]!T_Printers[Printers],[1]!T_Printers[Icon link],,0)</f>
        <v>HardlightSirius</v>
      </c>
      <c r="C2145" t="str">
        <f t="array" ref="C2145">IF(ROW()-1&gt;COUNTA([1]!T_Printers[Printers])*COUNTA([1]!T_Resins[Resins]),"",INDEX([1]!T_Resins[Resins],MOD(ROW()-2,COUNTA([1]!T_Resins[Resins]))+1))</f>
        <v>Industrial PP-Like</v>
      </c>
      <c r="D2145">
        <f>IF(SUM(E2145:J2145)&lt;&gt;0,IF(ROW()-1&gt;COUNTA([1]!T_Printers[Printers])*COUNTA([1]!T_Resins[Resins]),"",2),"")</f>
        <v>2</v>
      </c>
      <c r="E2145" cm="1">
        <f t="array" ref="E2145">IFERROR(IF(ROW()-1&gt;COUNTA([1]!T_Printers[Printers])*COUNTA([1]!T_Resins[Resins]),"",_xlfn.IFS(ROUND(VLOOKUP(C2145,[1]!T_Resins[#Data],2,FALSE)/VLOOKUP(A2145,[1]!T_Printers[#Data],5,FALSE),1)&lt;=_xlfn.XLOOKUP(B2145,[1]Printers!L:L,[1]Printers!O:O,1,0,),ROUND(VLOOKUP(C2145,[1]!T_Resins[#Data],2,FALSE)/VLOOKUP(A2145,[1]!T_Printers[#Data],5,FALSE),1),ROUND(VLOOKUP(C2145,[1]!T_Resins[#Data],2,FALSE)/VLOOKUP(A2145,[1]!T_Printers[#Data],5,FALSE),1)&gt;_xlfn.XLOOKUP(B2145,[1]Printers!L:L,[1]Printers!O:O,1,0,),10)),"Используйте слой 100 мкм")</f>
        <v>6.1</v>
      </c>
      <c r="F2145">
        <f>IFERROR(IF(ROUND(_xlfn.XLOOKUP([1]Parameters!B2145,[1]Printers!L:L,[1]Printers!Q:Q,,0)*E2145/10,0)*10&lt;_xlfn.XLOOKUP([1]Parameters!B2145,[1]Printers!L:L,[1]Printers!P:P,,0),ROUND(_xlfn.XLOOKUP([1]Parameters!B2145,[1]Printers!L:L,[1]Printers!Q:Q,,0)*E2145/10,0)*10,_xlfn.XLOOKUP([1]Parameters!B2145,[1]Printers!L:L,[1]Printers!P:P,,0)),"")</f>
        <v>50</v>
      </c>
      <c r="G2145" cm="1">
        <f t="array" ref="G2145">IFERROR(IF(ROW()-1&gt;COUNTA([1]!T_Printers[Printers])*COUNTA([1]!T_Resins[Resins]),"",_xlfn.IFS(ROUND(VLOOKUP(C2145,[1]!T_Resins[#Data],3,FALSE)/VLOOKUP(A2145,[1]!T_Printers[#Data],5,FALSE),1)&lt;=_xlfn.XLOOKUP(B2145,[1]Printers!L:L,[1]Printers!O:O,1,0,),ROUND(VLOOKUP(C2145,[1]!T_Resins[#Data],3,FALSE)/VLOOKUP(A2145,[1]!T_Printers[#Data],5,FALSE),1),ROUND(VLOOKUP(C2145,[1]!T_Resins[#Data],3,FALSE)/VLOOKUP(A2145,[1]!T_Printers[#Data],5,FALSE),1)&gt;_xlfn.XLOOKUP(B2145,[1]Printers!L:L,[1]Printers!O:O,1,0,),10)),"")</f>
        <v>7.7</v>
      </c>
      <c r="H2145">
        <f>IFERROR(IF(ROUND(_xlfn.XLOOKUP([1]Parameters!B2145,[1]Printers!L:L,[1]Printers!Q:Q,,0)*G2145/10,0)*10&lt;_xlfn.XLOOKUP([1]Parameters!B2145,[1]Printers!L:L,[1]Printers!P:P,,0),ROUND(_xlfn.XLOOKUP([1]Parameters!B2145,[1]Printers!L:L,[1]Printers!Q:Q,,0)*G2145/10,0)*10,_xlfn.XLOOKUP([1]Parameters!B2145,[1]Printers!L:L,[1]Printers!P:P,,0)),"")</f>
        <v>70</v>
      </c>
      <c r="I2145" s="3" t="str" cm="1">
        <f t="array" ref="I2145">IFERROR(IF(ROW()-1&gt;COUNTA([1]!T_Printers[Printers])*COUNTA([1]!T_Resins[Resins]),"",_xlfn.IFS(ROUND(VLOOKUP(C2145,[1]!T_Resins[#Data],4,FALSE)/VLOOKUP(A2145,[1]!T_Printers[#Data],5,FALSE),1)&lt;=_xlfn.XLOOKUP(B2145,[1]Printers!L:L,[1]Printers!O:O,1,0,),ROUND(VLOOKUP(C2145,[1]!T_Resins[#Data],4,FALSE)/VLOOKUP(A2145,[1]!T_Printers[#Data],5,FALSE),1),ROUND(VLOOKUP(C2145,[1]!T_Resins[#Data],4,FALSE)/VLOOKUP(A2145,[1]!T_Printers[#Data],5,FALSE),1)&gt;_xlfn.XLOOKUP(B2145,[1]Printers!L:L,[1]Printers!O:O,1,0,),"")),"")</f>
        <v/>
      </c>
      <c r="J2145" t="str">
        <f>IFERROR(IF(ROUND(_xlfn.XLOOKUP([1]Parameters!B2145,[1]Printers!L:L,[1]Printers!Q:Q,,0)*I2145/10,0)*10&lt;_xlfn.XLOOKUP([1]Parameters!B2145,[1]Printers!L:L,[1]Printers!P:P,,0),ROUND(_xlfn.XLOOKUP([1]Parameters!B2145,[1]Printers!L:L,[1]Printers!Q:Q,,0)*I2145/10,0)*10,_xlfn.XLOOKUP([1]Parameters!B2145,[1]Printers!L:L,[1]Printers!P:P,,0)),"")</f>
        <v/>
      </c>
      <c r="K2145">
        <f>IF(SUM(E2145:J2145)&lt;&gt;0,VLOOKUP(A2145,[1]!T_Printers[#Data],10,FALSE)+VLOOKUP(C2145,[1]!T_Resins[#Data],10,FALSE),"")</f>
        <v>2</v>
      </c>
      <c r="L2145">
        <f>IF(SUM(E2145:J2145)&lt;&gt;0,VLOOKUP(A2145,[1]!T_Printers[#Data],11,FALSE),"")</f>
        <v>5</v>
      </c>
      <c r="M2145">
        <f>IF(SUM(E2145:J2145)&lt;&gt;0,VLOOKUP(C2145,[1]!T_Resins[#Data],8,FALSE),"")</f>
        <v>60</v>
      </c>
      <c r="N2145">
        <f>IF(_xlfn.XLOOKUP(B2145,[1]Printers!$L:$L,[1]Printers!$R:$R,0,0)&gt;0,[1]Parameters!M2145,IF(SUM(E2145:J2145)&lt;&gt;0,VLOOKUP(C2145,[1]!T_Resins[#Data],9,FALSE),""))</f>
        <v>60</v>
      </c>
      <c r="O2145" t="str">
        <f t="shared" si="33"/>
        <v>HardlightSirius</v>
      </c>
    </row>
    <row r="2146" spans="1:15" x14ac:dyDescent="0.25">
      <c r="A2146" t="str">
        <f t="array" ref="A2146">IF(ROW()-1&gt;COUNTA([1]!T_Printers[Printers])*COUNTA([1]!T_Resins[Resins]),"",INDEX([1]!T_Printers[Printers],INT((ROW()-2)/COUNTA([1]!T_Resins[Resins])+1)))</f>
        <v>Hardlight Sirius</v>
      </c>
      <c r="B2146" t="str">
        <f>_xlfn.XLOOKUP(A2146,[1]!T_Printers[Printers],[1]!T_Printers[Icon link],,0)</f>
        <v>HardlightSirius</v>
      </c>
      <c r="C2146" t="str">
        <f t="array" ref="C2146">IF(ROW()-1&gt;COUNTA([1]!T_Printers[Printers])*COUNTA([1]!T_Resins[Resins]),"",INDEX([1]!T_Resins[Resins],MOD(ROW()-2,COUNTA([1]!T_Resins[Resins]))+1))</f>
        <v>Industrial Rigid Black</v>
      </c>
      <c r="D2146">
        <f>IF(SUM(E2146:J2146)&lt;&gt;0,IF(ROW()-1&gt;COUNTA([1]!T_Printers[Printers])*COUNTA([1]!T_Resins[Resins]),"",2),"")</f>
        <v>2</v>
      </c>
      <c r="E2146" cm="1">
        <f t="array" ref="E2146">IFERROR(IF(ROW()-1&gt;COUNTA([1]!T_Printers[Printers])*COUNTA([1]!T_Resins[Resins]),"",_xlfn.IFS(ROUND(VLOOKUP(C2146,[1]!T_Resins[#Data],2,FALSE)/VLOOKUP(A2146,[1]!T_Printers[#Data],5,FALSE),1)&lt;=_xlfn.XLOOKUP(B2146,[1]Printers!L:L,[1]Printers!O:O,1,0,),ROUND(VLOOKUP(C2146,[1]!T_Resins[#Data],2,FALSE)/VLOOKUP(A2146,[1]!T_Printers[#Data],5,FALSE),1),ROUND(VLOOKUP(C2146,[1]!T_Resins[#Data],2,FALSE)/VLOOKUP(A2146,[1]!T_Printers[#Data],5,FALSE),1)&gt;_xlfn.XLOOKUP(B2146,[1]Printers!L:L,[1]Printers!O:O,1,0,),10)),"Используйте слой 100 мкм")</f>
        <v>5.6</v>
      </c>
      <c r="F2146">
        <f>IFERROR(IF(ROUND(_xlfn.XLOOKUP([1]Parameters!B2146,[1]Printers!L:L,[1]Printers!Q:Q,,0)*E2146/10,0)*10&lt;_xlfn.XLOOKUP([1]Parameters!B2146,[1]Printers!L:L,[1]Printers!P:P,,0),ROUND(_xlfn.XLOOKUP([1]Parameters!B2146,[1]Printers!L:L,[1]Printers!Q:Q,,0)*E2146/10,0)*10,_xlfn.XLOOKUP([1]Parameters!B2146,[1]Printers!L:L,[1]Printers!P:P,,0)),"")</f>
        <v>50</v>
      </c>
      <c r="G2146" cm="1">
        <f t="array" ref="G2146">IFERROR(IF(ROW()-1&gt;COUNTA([1]!T_Printers[Printers])*COUNTA([1]!T_Resins[Resins]),"",_xlfn.IFS(ROUND(VLOOKUP(C2146,[1]!T_Resins[#Data],3,FALSE)/VLOOKUP(A2146,[1]!T_Printers[#Data],5,FALSE),1)&lt;=_xlfn.XLOOKUP(B2146,[1]Printers!L:L,[1]Printers!O:O,1,0,),ROUND(VLOOKUP(C2146,[1]!T_Resins[#Data],3,FALSE)/VLOOKUP(A2146,[1]!T_Printers[#Data],5,FALSE),1),ROUND(VLOOKUP(C2146,[1]!T_Resins[#Data],3,FALSE)/VLOOKUP(A2146,[1]!T_Printers[#Data],5,FALSE),1)&gt;_xlfn.XLOOKUP(B2146,[1]Printers!L:L,[1]Printers!O:O,1,0,),10)),"")</f>
        <v>7.4</v>
      </c>
      <c r="H2146">
        <f>IFERROR(IF(ROUND(_xlfn.XLOOKUP([1]Parameters!B2146,[1]Printers!L:L,[1]Printers!Q:Q,,0)*G2146/10,0)*10&lt;_xlfn.XLOOKUP([1]Parameters!B2146,[1]Printers!L:L,[1]Printers!P:P,,0),ROUND(_xlfn.XLOOKUP([1]Parameters!B2146,[1]Printers!L:L,[1]Printers!Q:Q,,0)*G2146/10,0)*10,_xlfn.XLOOKUP([1]Parameters!B2146,[1]Printers!L:L,[1]Printers!P:P,,0)),"")</f>
        <v>70</v>
      </c>
      <c r="I2146" s="3" t="str" cm="1">
        <f t="array" ref="I2146">IFERROR(IF(ROW()-1&gt;COUNTA([1]!T_Printers[Printers])*COUNTA([1]!T_Resins[Resins]),"",_xlfn.IFS(ROUND(VLOOKUP(C2146,[1]!T_Resins[#Data],4,FALSE)/VLOOKUP(A2146,[1]!T_Printers[#Data],5,FALSE),1)&lt;=_xlfn.XLOOKUP(B2146,[1]Printers!L:L,[1]Printers!O:O,1,0,),ROUND(VLOOKUP(C2146,[1]!T_Resins[#Data],4,FALSE)/VLOOKUP(A2146,[1]!T_Printers[#Data],5,FALSE),1),ROUND(VLOOKUP(C2146,[1]!T_Resins[#Data],4,FALSE)/VLOOKUP(A2146,[1]!T_Printers[#Data],5,FALSE),1)&gt;_xlfn.XLOOKUP(B2146,[1]Printers!L:L,[1]Printers!O:O,1,0,),"")),"")</f>
        <v/>
      </c>
      <c r="J2146" t="str">
        <f>IFERROR(IF(ROUND(_xlfn.XLOOKUP([1]Parameters!B2146,[1]Printers!L:L,[1]Printers!Q:Q,,0)*I2146/10,0)*10&lt;_xlfn.XLOOKUP([1]Parameters!B2146,[1]Printers!L:L,[1]Printers!P:P,,0),ROUND(_xlfn.XLOOKUP([1]Parameters!B2146,[1]Printers!L:L,[1]Printers!Q:Q,,0)*I2146/10,0)*10,_xlfn.XLOOKUP([1]Parameters!B2146,[1]Printers!L:L,[1]Printers!P:P,,0)),"")</f>
        <v/>
      </c>
      <c r="K2146">
        <f>IF(SUM(E2146:J2146)&lt;&gt;0,VLOOKUP(A2146,[1]!T_Printers[#Data],10,FALSE)+VLOOKUP(C2146,[1]!T_Resins[#Data],10,FALSE),"")</f>
        <v>2</v>
      </c>
      <c r="L2146">
        <f>IF(SUM(E2146:J2146)&lt;&gt;0,VLOOKUP(A2146,[1]!T_Printers[#Data],11,FALSE),"")</f>
        <v>5</v>
      </c>
      <c r="M2146">
        <f>IF(SUM(E2146:J2146)&lt;&gt;0,VLOOKUP(C2146,[1]!T_Resins[#Data],8,FALSE),"")</f>
        <v>120</v>
      </c>
      <c r="N2146">
        <f>IF(_xlfn.XLOOKUP(B2146,[1]Printers!$L:$L,[1]Printers!$R:$R,0,0)&gt;0,[1]Parameters!M2146,IF(SUM(E2146:J2146)&lt;&gt;0,VLOOKUP(C2146,[1]!T_Resins[#Data],9,FALSE),""))</f>
        <v>180</v>
      </c>
      <c r="O2146" t="str">
        <f t="shared" si="33"/>
        <v>HardlightSirius</v>
      </c>
    </row>
    <row r="2147" spans="1:15" x14ac:dyDescent="0.25">
      <c r="A2147" t="str">
        <f t="array" ref="A2147">IF(ROW()-1&gt;COUNTA([1]!T_Printers[Printers])*COUNTA([1]!T_Resins[Resins]),"",INDEX([1]!T_Printers[Printers],INT((ROW()-2)/COUNTA([1]!T_Resins[Resins])+1)))</f>
        <v>Hardlight Sirius</v>
      </c>
      <c r="B2147" t="str">
        <f>_xlfn.XLOOKUP(A2147,[1]!T_Printers[Printers],[1]!T_Printers[Icon link],,0)</f>
        <v>HardlightSirius</v>
      </c>
      <c r="C2147" t="str">
        <f t="array" ref="C2147">IF(ROW()-1&gt;COUNTA([1]!T_Printers[Printers])*COUNTA([1]!T_Resins[Resins]),"",INDEX([1]!T_Resins[Resins],MOD(ROW()-2,COUNTA([1]!T_Resins[Resins]))+1))</f>
        <v>Industrial Rigid Clear</v>
      </c>
      <c r="D2147">
        <f>IF(SUM(E2147:J2147)&lt;&gt;0,IF(ROW()-1&gt;COUNTA([1]!T_Printers[Printers])*COUNTA([1]!T_Resins[Resins]),"",2),"")</f>
        <v>2</v>
      </c>
      <c r="E2147" cm="1">
        <f t="array" ref="E2147">IFERROR(IF(ROW()-1&gt;COUNTA([1]!T_Printers[Printers])*COUNTA([1]!T_Resins[Resins]),"",_xlfn.IFS(ROUND(VLOOKUP(C2147,[1]!T_Resins[#Data],2,FALSE)/VLOOKUP(A2147,[1]!T_Printers[#Data],5,FALSE),1)&lt;=_xlfn.XLOOKUP(B2147,[1]Printers!L:L,[1]Printers!O:O,1,0,),ROUND(VLOOKUP(C2147,[1]!T_Resins[#Data],2,FALSE)/VLOOKUP(A2147,[1]!T_Printers[#Data],5,FALSE),1),ROUND(VLOOKUP(C2147,[1]!T_Resins[#Data],2,FALSE)/VLOOKUP(A2147,[1]!T_Printers[#Data],5,FALSE),1)&gt;_xlfn.XLOOKUP(B2147,[1]Printers!L:L,[1]Printers!O:O,1,0,),10)),"Используйте слой 100 мкм")</f>
        <v>6.2</v>
      </c>
      <c r="F2147">
        <f>IFERROR(IF(ROUND(_xlfn.XLOOKUP([1]Parameters!B2147,[1]Printers!L:L,[1]Printers!Q:Q,,0)*E2147/10,0)*10&lt;_xlfn.XLOOKUP([1]Parameters!B2147,[1]Printers!L:L,[1]Printers!P:P,,0),ROUND(_xlfn.XLOOKUP([1]Parameters!B2147,[1]Printers!L:L,[1]Printers!Q:Q,,0)*E2147/10,0)*10,_xlfn.XLOOKUP([1]Parameters!B2147,[1]Printers!L:L,[1]Printers!P:P,,0)),"")</f>
        <v>60</v>
      </c>
      <c r="G2147" cm="1">
        <f t="array" ref="G2147">IFERROR(IF(ROW()-1&gt;COUNTA([1]!T_Printers[Printers])*COUNTA([1]!T_Resins[Resins]),"",_xlfn.IFS(ROUND(VLOOKUP(C2147,[1]!T_Resins[#Data],3,FALSE)/VLOOKUP(A2147,[1]!T_Printers[#Data],5,FALSE),1)&lt;=_xlfn.XLOOKUP(B2147,[1]Printers!L:L,[1]Printers!O:O,1,0,),ROUND(VLOOKUP(C2147,[1]!T_Resins[#Data],3,FALSE)/VLOOKUP(A2147,[1]!T_Printers[#Data],5,FALSE),1),ROUND(VLOOKUP(C2147,[1]!T_Resins[#Data],3,FALSE)/VLOOKUP(A2147,[1]!T_Printers[#Data],5,FALSE),1)&gt;_xlfn.XLOOKUP(B2147,[1]Printers!L:L,[1]Printers!O:O,1,0,),10)),"")</f>
        <v>8</v>
      </c>
      <c r="H2147">
        <f>IFERROR(IF(ROUND(_xlfn.XLOOKUP([1]Parameters!B2147,[1]Printers!L:L,[1]Printers!Q:Q,,0)*G2147/10,0)*10&lt;_xlfn.XLOOKUP([1]Parameters!B2147,[1]Printers!L:L,[1]Printers!P:P,,0),ROUND(_xlfn.XLOOKUP([1]Parameters!B2147,[1]Printers!L:L,[1]Printers!Q:Q,,0)*G2147/10,0)*10,_xlfn.XLOOKUP([1]Parameters!B2147,[1]Printers!L:L,[1]Printers!P:P,,0)),"")</f>
        <v>70</v>
      </c>
      <c r="I2147" s="3" t="str" cm="1">
        <f t="array" ref="I2147">IFERROR(IF(ROW()-1&gt;COUNTA([1]!T_Printers[Printers])*COUNTA([1]!T_Resins[Resins]),"",_xlfn.IFS(ROUND(VLOOKUP(C2147,[1]!T_Resins[#Data],4,FALSE)/VLOOKUP(A2147,[1]!T_Printers[#Data],5,FALSE),1)&lt;=_xlfn.XLOOKUP(B2147,[1]Printers!L:L,[1]Printers!O:O,1,0,),ROUND(VLOOKUP(C2147,[1]!T_Resins[#Data],4,FALSE)/VLOOKUP(A2147,[1]!T_Printers[#Data],5,FALSE),1),ROUND(VLOOKUP(C2147,[1]!T_Resins[#Data],4,FALSE)/VLOOKUP(A2147,[1]!T_Printers[#Data],5,FALSE),1)&gt;_xlfn.XLOOKUP(B2147,[1]Printers!L:L,[1]Printers!O:O,1,0,),"")),"")</f>
        <v/>
      </c>
      <c r="J2147" t="str">
        <f>IFERROR(IF(ROUND(_xlfn.XLOOKUP([1]Parameters!B2147,[1]Printers!L:L,[1]Printers!Q:Q,,0)*I2147/10,0)*10&lt;_xlfn.XLOOKUP([1]Parameters!B2147,[1]Printers!L:L,[1]Printers!P:P,,0),ROUND(_xlfn.XLOOKUP([1]Parameters!B2147,[1]Printers!L:L,[1]Printers!Q:Q,,0)*I2147/10,0)*10,_xlfn.XLOOKUP([1]Parameters!B2147,[1]Printers!L:L,[1]Printers!P:P,,0)),"")</f>
        <v/>
      </c>
      <c r="K2147">
        <f>IF(SUM(E2147:J2147)&lt;&gt;0,VLOOKUP(A2147,[1]!T_Printers[#Data],10,FALSE)+VLOOKUP(C2147,[1]!T_Resins[#Data],10,FALSE),"")</f>
        <v>2</v>
      </c>
      <c r="L2147">
        <f>IF(SUM(E2147:J2147)&lt;&gt;0,VLOOKUP(A2147,[1]!T_Printers[#Data],11,FALSE),"")</f>
        <v>5</v>
      </c>
      <c r="M2147">
        <f>IF(SUM(E2147:J2147)&lt;&gt;0,VLOOKUP(C2147,[1]!T_Resins[#Data],8,FALSE),"")</f>
        <v>120</v>
      </c>
      <c r="N2147">
        <f>IF(_xlfn.XLOOKUP(B2147,[1]Printers!$L:$L,[1]Printers!$R:$R,0,0)&gt;0,[1]Parameters!M2147,IF(SUM(E2147:J2147)&lt;&gt;0,VLOOKUP(C2147,[1]!T_Resins[#Data],9,FALSE),""))</f>
        <v>180</v>
      </c>
      <c r="O2147" t="str">
        <f t="shared" si="33"/>
        <v>HardlightSirius</v>
      </c>
    </row>
    <row r="2148" spans="1:15" x14ac:dyDescent="0.25">
      <c r="A2148" t="str">
        <f t="array" ref="A2148">IF(ROW()-1&gt;COUNTA([1]!T_Printers[Printers])*COUNTA([1]!T_Resins[Resins]),"",INDEX([1]!T_Printers[Printers],INT((ROW()-2)/COUNTA([1]!T_Resins[Resins])+1)))</f>
        <v>Hardlight Sirius</v>
      </c>
      <c r="B2148" t="str">
        <f>_xlfn.XLOOKUP(A2148,[1]!T_Printers[Printers],[1]!T_Printers[Icon link],,0)</f>
        <v>HardlightSirius</v>
      </c>
      <c r="C2148" t="str">
        <f t="array" ref="C2148">IF(ROW()-1&gt;COUNTA([1]!T_Printers[Printers])*COUNTA([1]!T_Resins[Resins]),"",INDEX([1]!T_Resins[Resins],MOD(ROW()-2,COUNTA([1]!T_Resins[Resins]))+1))</f>
        <v>Tough Black</v>
      </c>
      <c r="D2148">
        <f>IF(SUM(E2148:J2148)&lt;&gt;0,IF(ROW()-1&gt;COUNTA([1]!T_Printers[Printers])*COUNTA([1]!T_Resins[Resins]),"",2),"")</f>
        <v>2</v>
      </c>
      <c r="E2148" cm="1">
        <f t="array" ref="E2148">IFERROR(IF(ROW()-1&gt;COUNTA([1]!T_Printers[Printers])*COUNTA([1]!T_Resins[Resins]),"",_xlfn.IFS(ROUND(VLOOKUP(C2148,[1]!T_Resins[#Data],2,FALSE)/VLOOKUP(A2148,[1]!T_Printers[#Data],5,FALSE),1)&lt;=_xlfn.XLOOKUP(B2148,[1]Printers!L:L,[1]Printers!O:O,1,0,),ROUND(VLOOKUP(C2148,[1]!T_Resins[#Data],2,FALSE)/VLOOKUP(A2148,[1]!T_Printers[#Data],5,FALSE),1),ROUND(VLOOKUP(C2148,[1]!T_Resins[#Data],2,FALSE)/VLOOKUP(A2148,[1]!T_Printers[#Data],5,FALSE),1)&gt;_xlfn.XLOOKUP(B2148,[1]Printers!L:L,[1]Printers!O:O,1,0,),10)),"Используйте слой 100 мкм")</f>
        <v>2.9</v>
      </c>
      <c r="F2148">
        <f>IFERROR(IF(ROUND(_xlfn.XLOOKUP([1]Parameters!B2148,[1]Printers!L:L,[1]Printers!Q:Q,,0)*E2148/10,0)*10&lt;_xlfn.XLOOKUP([1]Parameters!B2148,[1]Printers!L:L,[1]Printers!P:P,,0),ROUND(_xlfn.XLOOKUP([1]Parameters!B2148,[1]Printers!L:L,[1]Printers!Q:Q,,0)*E2148/10,0)*10,_xlfn.XLOOKUP([1]Parameters!B2148,[1]Printers!L:L,[1]Printers!P:P,,0)),"")</f>
        <v>30</v>
      </c>
      <c r="G2148" cm="1">
        <f t="array" ref="G2148">IFERROR(IF(ROW()-1&gt;COUNTA([1]!T_Printers[Printers])*COUNTA([1]!T_Resins[Resins]),"",_xlfn.IFS(ROUND(VLOOKUP(C2148,[1]!T_Resins[#Data],3,FALSE)/VLOOKUP(A2148,[1]!T_Printers[#Data],5,FALSE),1)&lt;=_xlfn.XLOOKUP(B2148,[1]Printers!L:L,[1]Printers!O:O,1,0,),ROUND(VLOOKUP(C2148,[1]!T_Resins[#Data],3,FALSE)/VLOOKUP(A2148,[1]!T_Printers[#Data],5,FALSE),1),ROUND(VLOOKUP(C2148,[1]!T_Resins[#Data],3,FALSE)/VLOOKUP(A2148,[1]!T_Printers[#Data],5,FALSE),1)&gt;_xlfn.XLOOKUP(B2148,[1]Printers!L:L,[1]Printers!O:O,1,0,),10)),"")</f>
        <v>3.5</v>
      </c>
      <c r="H2148">
        <f>IFERROR(IF(ROUND(_xlfn.XLOOKUP([1]Parameters!B2148,[1]Printers!L:L,[1]Printers!Q:Q,,0)*G2148/10,0)*10&lt;_xlfn.XLOOKUP([1]Parameters!B2148,[1]Printers!L:L,[1]Printers!P:P,,0),ROUND(_xlfn.XLOOKUP([1]Parameters!B2148,[1]Printers!L:L,[1]Printers!Q:Q,,0)*G2148/10,0)*10,_xlfn.XLOOKUP([1]Parameters!B2148,[1]Printers!L:L,[1]Printers!P:P,,0)),"")</f>
        <v>30</v>
      </c>
      <c r="I2148" s="3" t="str" cm="1">
        <f t="array" ref="I2148">IFERROR(IF(ROW()-1&gt;COUNTA([1]!T_Printers[Printers])*COUNTA([1]!T_Resins[Resins]),"",_xlfn.IFS(ROUND(VLOOKUP(C2148,[1]!T_Resins[#Data],4,FALSE)/VLOOKUP(A2148,[1]!T_Printers[#Data],5,FALSE),1)&lt;=_xlfn.XLOOKUP(B2148,[1]Printers!L:L,[1]Printers!O:O,1,0,),ROUND(VLOOKUP(C2148,[1]!T_Resins[#Data],4,FALSE)/VLOOKUP(A2148,[1]!T_Printers[#Data],5,FALSE),1),ROUND(VLOOKUP(C2148,[1]!T_Resins[#Data],4,FALSE)/VLOOKUP(A2148,[1]!T_Printers[#Data],5,FALSE),1)&gt;_xlfn.XLOOKUP(B2148,[1]Printers!L:L,[1]Printers!O:O,1,0,),"")),"")</f>
        <v/>
      </c>
      <c r="J2148" t="str">
        <f>IFERROR(IF(ROUND(_xlfn.XLOOKUP([1]Parameters!B2148,[1]Printers!L:L,[1]Printers!Q:Q,,0)*I2148/10,0)*10&lt;_xlfn.XLOOKUP([1]Parameters!B2148,[1]Printers!L:L,[1]Printers!P:P,,0),ROUND(_xlfn.XLOOKUP([1]Parameters!B2148,[1]Printers!L:L,[1]Printers!Q:Q,,0)*I2148/10,0)*10,_xlfn.XLOOKUP([1]Parameters!B2148,[1]Printers!L:L,[1]Printers!P:P,,0)),"")</f>
        <v/>
      </c>
      <c r="K2148">
        <f>IF(SUM(E2148:J2148)&lt;&gt;0,VLOOKUP(A2148,[1]!T_Printers[#Data],10,FALSE)+VLOOKUP(C2148,[1]!T_Resins[#Data],10,FALSE),"")</f>
        <v>2</v>
      </c>
      <c r="L2148">
        <f>IF(SUM(E2148:J2148)&lt;&gt;0,VLOOKUP(A2148,[1]!T_Printers[#Data],11,FALSE),"")</f>
        <v>5</v>
      </c>
      <c r="M2148">
        <f>IF(SUM(E2148:J2148)&lt;&gt;0,VLOOKUP(C2148,[1]!T_Resins[#Data],8,FALSE),"")</f>
        <v>120</v>
      </c>
      <c r="N2148">
        <f>IF(_xlfn.XLOOKUP(B2148,[1]Printers!$L:$L,[1]Printers!$R:$R,0,0)&gt;0,[1]Parameters!M2148,IF(SUM(E2148:J2148)&lt;&gt;0,VLOOKUP(C2148,[1]!T_Resins[#Data],9,FALSE),""))</f>
        <v>180</v>
      </c>
      <c r="O2148" t="str">
        <f t="shared" si="33"/>
        <v>HardlightSirius</v>
      </c>
    </row>
    <row r="2149" spans="1:15" x14ac:dyDescent="0.25">
      <c r="A2149" t="str">
        <f t="array" ref="A2149">IF(ROW()-1&gt;COUNTA([1]!T_Printers[Printers])*COUNTA([1]!T_Resins[Resins]),"",INDEX([1]!T_Printers[Printers],INT((ROW()-2)/COUNTA([1]!T_Resins[Resins])+1)))</f>
        <v>Hardlight Sirius</v>
      </c>
      <c r="B2149" t="str">
        <f>_xlfn.XLOOKUP(A2149,[1]!T_Printers[Printers],[1]!T_Printers[Icon link],,0)</f>
        <v>HardlightSirius</v>
      </c>
      <c r="C2149" t="str">
        <f t="array" ref="C2149">IF(ROW()-1&gt;COUNTA([1]!T_Printers[Printers])*COUNTA([1]!T_Resins[Resins]),"",INDEX([1]!T_Resins[Resins],MOD(ROW()-2,COUNTA([1]!T_Resins[Resins]))+1))</f>
        <v>Tough Grey</v>
      </c>
      <c r="D2149">
        <f>IF(SUM(E2149:J2149)&lt;&gt;0,IF(ROW()-1&gt;COUNTA([1]!T_Printers[Printers])*COUNTA([1]!T_Resins[Resins]),"",2),"")</f>
        <v>2</v>
      </c>
      <c r="E2149" cm="1">
        <f t="array" ref="E2149">IFERROR(IF(ROW()-1&gt;COUNTA([1]!T_Printers[Printers])*COUNTA([1]!T_Resins[Resins]),"",_xlfn.IFS(ROUND(VLOOKUP(C2149,[1]!T_Resins[#Data],2,FALSE)/VLOOKUP(A2149,[1]!T_Printers[#Data],5,FALSE),1)&lt;=_xlfn.XLOOKUP(B2149,[1]Printers!L:L,[1]Printers!O:O,1,0,),ROUND(VLOOKUP(C2149,[1]!T_Resins[#Data],2,FALSE)/VLOOKUP(A2149,[1]!T_Printers[#Data],5,FALSE),1),ROUND(VLOOKUP(C2149,[1]!T_Resins[#Data],2,FALSE)/VLOOKUP(A2149,[1]!T_Printers[#Data],5,FALSE),1)&gt;_xlfn.XLOOKUP(B2149,[1]Printers!L:L,[1]Printers!O:O,1,0,),10)),"Используйте слой 100 мкм")</f>
        <v>2.9</v>
      </c>
      <c r="F2149">
        <f>IFERROR(IF(ROUND(_xlfn.XLOOKUP([1]Parameters!B2149,[1]Printers!L:L,[1]Printers!Q:Q,,0)*E2149/10,0)*10&lt;_xlfn.XLOOKUP([1]Parameters!B2149,[1]Printers!L:L,[1]Printers!P:P,,0),ROUND(_xlfn.XLOOKUP([1]Parameters!B2149,[1]Printers!L:L,[1]Printers!Q:Q,,0)*E2149/10,0)*10,_xlfn.XLOOKUP([1]Parameters!B2149,[1]Printers!L:L,[1]Printers!P:P,,0)),"")</f>
        <v>30</v>
      </c>
      <c r="G2149" cm="1">
        <f t="array" ref="G2149">IFERROR(IF(ROW()-1&gt;COUNTA([1]!T_Printers[Printers])*COUNTA([1]!T_Resins[Resins]),"",_xlfn.IFS(ROUND(VLOOKUP(C2149,[1]!T_Resins[#Data],3,FALSE)/VLOOKUP(A2149,[1]!T_Printers[#Data],5,FALSE),1)&lt;=_xlfn.XLOOKUP(B2149,[1]Printers!L:L,[1]Printers!O:O,1,0,),ROUND(VLOOKUP(C2149,[1]!T_Resins[#Data],3,FALSE)/VLOOKUP(A2149,[1]!T_Printers[#Data],5,FALSE),1),ROUND(VLOOKUP(C2149,[1]!T_Resins[#Data],3,FALSE)/VLOOKUP(A2149,[1]!T_Printers[#Data],5,FALSE),1)&gt;_xlfn.XLOOKUP(B2149,[1]Printers!L:L,[1]Printers!O:O,1,0,),10)),"")</f>
        <v>3.5</v>
      </c>
      <c r="H2149">
        <f>IFERROR(IF(ROUND(_xlfn.XLOOKUP([1]Parameters!B2149,[1]Printers!L:L,[1]Printers!Q:Q,,0)*G2149/10,0)*10&lt;_xlfn.XLOOKUP([1]Parameters!B2149,[1]Printers!L:L,[1]Printers!P:P,,0),ROUND(_xlfn.XLOOKUP([1]Parameters!B2149,[1]Printers!L:L,[1]Printers!Q:Q,,0)*G2149/10,0)*10,_xlfn.XLOOKUP([1]Parameters!B2149,[1]Printers!L:L,[1]Printers!P:P,,0)),"")</f>
        <v>30</v>
      </c>
      <c r="I2149" s="3" t="str" cm="1">
        <f t="array" ref="I2149">IFERROR(IF(ROW()-1&gt;COUNTA([1]!T_Printers[Printers])*COUNTA([1]!T_Resins[Resins]),"",_xlfn.IFS(ROUND(VLOOKUP(C2149,[1]!T_Resins[#Data],4,FALSE)/VLOOKUP(A2149,[1]!T_Printers[#Data],5,FALSE),1)&lt;=_xlfn.XLOOKUP(B2149,[1]Printers!L:L,[1]Printers!O:O,1,0,),ROUND(VLOOKUP(C2149,[1]!T_Resins[#Data],4,FALSE)/VLOOKUP(A2149,[1]!T_Printers[#Data],5,FALSE),1),ROUND(VLOOKUP(C2149,[1]!T_Resins[#Data],4,FALSE)/VLOOKUP(A2149,[1]!T_Printers[#Data],5,FALSE),1)&gt;_xlfn.XLOOKUP(B2149,[1]Printers!L:L,[1]Printers!O:O,1,0,),"")),"")</f>
        <v/>
      </c>
      <c r="J2149" t="str">
        <f>IFERROR(IF(ROUND(_xlfn.XLOOKUP([1]Parameters!B2149,[1]Printers!L:L,[1]Printers!Q:Q,,0)*I2149/10,0)*10&lt;_xlfn.XLOOKUP([1]Parameters!B2149,[1]Printers!L:L,[1]Printers!P:P,,0),ROUND(_xlfn.XLOOKUP([1]Parameters!B2149,[1]Printers!L:L,[1]Printers!Q:Q,,0)*I2149/10,0)*10,_xlfn.XLOOKUP([1]Parameters!B2149,[1]Printers!L:L,[1]Printers!P:P,,0)),"")</f>
        <v/>
      </c>
      <c r="K2149">
        <f>IF(SUM(E2149:J2149)&lt;&gt;0,VLOOKUP(A2149,[1]!T_Printers[#Data],10,FALSE)+VLOOKUP(C2149,[1]!T_Resins[#Data],10,FALSE),"")</f>
        <v>2</v>
      </c>
      <c r="L2149">
        <f>IF(SUM(E2149:J2149)&lt;&gt;0,VLOOKUP(A2149,[1]!T_Printers[#Data],11,FALSE),"")</f>
        <v>5</v>
      </c>
      <c r="M2149">
        <f>IF(SUM(E2149:J2149)&lt;&gt;0,VLOOKUP(C2149,[1]!T_Resins[#Data],8,FALSE),"")</f>
        <v>120</v>
      </c>
      <c r="N2149">
        <f>IF(_xlfn.XLOOKUP(B2149,[1]Printers!$L:$L,[1]Printers!$R:$R,0,0)&gt;0,[1]Parameters!M2149,IF(SUM(E2149:J2149)&lt;&gt;0,VLOOKUP(C2149,[1]!T_Resins[#Data],9,FALSE),""))</f>
        <v>180</v>
      </c>
      <c r="O2149" t="str">
        <f t="shared" si="33"/>
        <v>HardlightSirius</v>
      </c>
    </row>
    <row r="2150" spans="1:15" x14ac:dyDescent="0.25">
      <c r="A2150" t="str">
        <f t="array" ref="A2150">IF(ROW()-1&gt;COUNTA([1]!T_Printers[Printers])*COUNTA([1]!T_Resins[Resins]),"",INDEX([1]!T_Printers[Printers],INT((ROW()-2)/COUNTA([1]!T_Resins[Resins])+1)))</f>
        <v>Hardlight Sirius</v>
      </c>
      <c r="B2150" t="str">
        <f>_xlfn.XLOOKUP(A2150,[1]!T_Printers[Printers],[1]!T_Printers[Icon link],,0)</f>
        <v>HardlightSirius</v>
      </c>
      <c r="C2150" t="str">
        <f t="array" ref="C2150">IF(ROW()-1&gt;COUNTA([1]!T_Printers[Printers])*COUNTA([1]!T_Resins[Resins]),"",INDEX([1]!T_Resins[Resins],MOD(ROW()-2,COUNTA([1]!T_Resins[Resins]))+1))</f>
        <v>Tough White</v>
      </c>
      <c r="D2150">
        <f>IF(SUM(E2150:J2150)&lt;&gt;0,IF(ROW()-1&gt;COUNTA([1]!T_Printers[Printers])*COUNTA([1]!T_Resins[Resins]),"",2),"")</f>
        <v>2</v>
      </c>
      <c r="E2150" cm="1">
        <f t="array" ref="E2150">IFERROR(IF(ROW()-1&gt;COUNTA([1]!T_Printers[Printers])*COUNTA([1]!T_Resins[Resins]),"",_xlfn.IFS(ROUND(VLOOKUP(C2150,[1]!T_Resins[#Data],2,FALSE)/VLOOKUP(A2150,[1]!T_Printers[#Data],5,FALSE),1)&lt;=_xlfn.XLOOKUP(B2150,[1]Printers!L:L,[1]Printers!O:O,1,0,),ROUND(VLOOKUP(C2150,[1]!T_Resins[#Data],2,FALSE)/VLOOKUP(A2150,[1]!T_Printers[#Data],5,FALSE),1),ROUND(VLOOKUP(C2150,[1]!T_Resins[#Data],2,FALSE)/VLOOKUP(A2150,[1]!T_Printers[#Data],5,FALSE),1)&gt;_xlfn.XLOOKUP(B2150,[1]Printers!L:L,[1]Printers!O:O,1,0,),10)),"Используйте слой 100 мкм")</f>
        <v>2.9</v>
      </c>
      <c r="F2150">
        <f>IFERROR(IF(ROUND(_xlfn.XLOOKUP([1]Parameters!B2150,[1]Printers!L:L,[1]Printers!Q:Q,,0)*E2150/10,0)*10&lt;_xlfn.XLOOKUP([1]Parameters!B2150,[1]Printers!L:L,[1]Printers!P:P,,0),ROUND(_xlfn.XLOOKUP([1]Parameters!B2150,[1]Printers!L:L,[1]Printers!Q:Q,,0)*E2150/10,0)*10,_xlfn.XLOOKUP([1]Parameters!B2150,[1]Printers!L:L,[1]Printers!P:P,,0)),"")</f>
        <v>30</v>
      </c>
      <c r="G2150" cm="1">
        <f t="array" ref="G2150">IFERROR(IF(ROW()-1&gt;COUNTA([1]!T_Printers[Printers])*COUNTA([1]!T_Resins[Resins]),"",_xlfn.IFS(ROUND(VLOOKUP(C2150,[1]!T_Resins[#Data],3,FALSE)/VLOOKUP(A2150,[1]!T_Printers[#Data],5,FALSE),1)&lt;=_xlfn.XLOOKUP(B2150,[1]Printers!L:L,[1]Printers!O:O,1,0,),ROUND(VLOOKUP(C2150,[1]!T_Resins[#Data],3,FALSE)/VLOOKUP(A2150,[1]!T_Printers[#Data],5,FALSE),1),ROUND(VLOOKUP(C2150,[1]!T_Resins[#Data],3,FALSE)/VLOOKUP(A2150,[1]!T_Printers[#Data],5,FALSE),1)&gt;_xlfn.XLOOKUP(B2150,[1]Printers!L:L,[1]Printers!O:O,1,0,),10)),"")</f>
        <v>3.5</v>
      </c>
      <c r="H2150">
        <f>IFERROR(IF(ROUND(_xlfn.XLOOKUP([1]Parameters!B2150,[1]Printers!L:L,[1]Printers!Q:Q,,0)*G2150/10,0)*10&lt;_xlfn.XLOOKUP([1]Parameters!B2150,[1]Printers!L:L,[1]Printers!P:P,,0),ROUND(_xlfn.XLOOKUP([1]Parameters!B2150,[1]Printers!L:L,[1]Printers!Q:Q,,0)*G2150/10,0)*10,_xlfn.XLOOKUP([1]Parameters!B2150,[1]Printers!L:L,[1]Printers!P:P,,0)),"")</f>
        <v>30</v>
      </c>
      <c r="I2150" s="3" t="str" cm="1">
        <f t="array" ref="I2150">IFERROR(IF(ROW()-1&gt;COUNTA([1]!T_Printers[Printers])*COUNTA([1]!T_Resins[Resins]),"",_xlfn.IFS(ROUND(VLOOKUP(C2150,[1]!T_Resins[#Data],4,FALSE)/VLOOKUP(A2150,[1]!T_Printers[#Data],5,FALSE),1)&lt;=_xlfn.XLOOKUP(B2150,[1]Printers!L:L,[1]Printers!O:O,1,0,),ROUND(VLOOKUP(C2150,[1]!T_Resins[#Data],4,FALSE)/VLOOKUP(A2150,[1]!T_Printers[#Data],5,FALSE),1),ROUND(VLOOKUP(C2150,[1]!T_Resins[#Data],4,FALSE)/VLOOKUP(A2150,[1]!T_Printers[#Data],5,FALSE),1)&gt;_xlfn.XLOOKUP(B2150,[1]Printers!L:L,[1]Printers!O:O,1,0,),"")),"")</f>
        <v/>
      </c>
      <c r="J2150" t="str">
        <f>IFERROR(IF(ROUND(_xlfn.XLOOKUP([1]Parameters!B2150,[1]Printers!L:L,[1]Printers!Q:Q,,0)*I2150/10,0)*10&lt;_xlfn.XLOOKUP([1]Parameters!B2150,[1]Printers!L:L,[1]Printers!P:P,,0),ROUND(_xlfn.XLOOKUP([1]Parameters!B2150,[1]Printers!L:L,[1]Printers!Q:Q,,0)*I2150/10,0)*10,_xlfn.XLOOKUP([1]Parameters!B2150,[1]Printers!L:L,[1]Printers!P:P,,0)),"")</f>
        <v/>
      </c>
      <c r="K2150">
        <f>IF(SUM(E2150:J2150)&lt;&gt;0,VLOOKUP(A2150,[1]!T_Printers[#Data],10,FALSE)+VLOOKUP(C2150,[1]!T_Resins[#Data],10,FALSE),"")</f>
        <v>2</v>
      </c>
      <c r="L2150">
        <f>IF(SUM(E2150:J2150)&lt;&gt;0,VLOOKUP(A2150,[1]!T_Printers[#Data],11,FALSE),"")</f>
        <v>5</v>
      </c>
      <c r="M2150">
        <f>IF(SUM(E2150:J2150)&lt;&gt;0,VLOOKUP(C2150,[1]!T_Resins[#Data],8,FALSE),"")</f>
        <v>120</v>
      </c>
      <c r="N2150">
        <f>IF(_xlfn.XLOOKUP(B2150,[1]Printers!$L:$L,[1]Printers!$R:$R,0,0)&gt;0,[1]Parameters!M2150,IF(SUM(E2150:J2150)&lt;&gt;0,VLOOKUP(C2150,[1]!T_Resins[#Data],9,FALSE),""))</f>
        <v>180</v>
      </c>
      <c r="O2150" t="str">
        <f t="shared" si="33"/>
        <v>HardlightSirius</v>
      </c>
    </row>
    <row r="2151" spans="1:15" x14ac:dyDescent="0.25">
      <c r="A2151" t="str">
        <f t="array" ref="A2151">IF(ROW()-1&gt;COUNTA([1]!T_Printers[Printers])*COUNTA([1]!T_Resins[Resins]),"",INDEX([1]!T_Printers[Printers],INT((ROW()-2)/COUNTA([1]!T_Resins[Resins])+1)))</f>
        <v>Hardlight Sirius</v>
      </c>
      <c r="B2151" t="str">
        <f>_xlfn.XLOOKUP(A2151,[1]!T_Printers[Printers],[1]!T_Printers[Icon link],,0)</f>
        <v>HardlightSirius</v>
      </c>
      <c r="C2151" t="str">
        <f t="array" ref="C2151">IF(ROW()-1&gt;COUNTA([1]!T_Printers[Printers])*COUNTA([1]!T_Resins[Resins]),"",INDEX([1]!T_Resins[Resins],MOD(ROW()-2,COUNTA([1]!T_Resins[Resins]))+1))</f>
        <v>Jewelry J-Cast</v>
      </c>
      <c r="D2151">
        <f>IF(SUM(E2151:J2151)&lt;&gt;0,IF(ROW()-1&gt;COUNTA([1]!T_Printers[Printers])*COUNTA([1]!T_Resins[Resins]),"",2),"")</f>
        <v>2</v>
      </c>
      <c r="E2151" cm="1">
        <f t="array" ref="E2151">IFERROR(IF(ROW()-1&gt;COUNTA([1]!T_Printers[Printers])*COUNTA([1]!T_Resins[Resins]),"",_xlfn.IFS(ROUND(VLOOKUP(C2151,[1]!T_Resins[#Data],2,FALSE)/VLOOKUP(A2151,[1]!T_Printers[#Data],5,FALSE),1)&lt;=_xlfn.XLOOKUP(B2151,[1]Printers!L:L,[1]Printers!O:O,1,0,),ROUND(VLOOKUP(C2151,[1]!T_Resins[#Data],2,FALSE)/VLOOKUP(A2151,[1]!T_Printers[#Data],5,FALSE),1),ROUND(VLOOKUP(C2151,[1]!T_Resins[#Data],2,FALSE)/VLOOKUP(A2151,[1]!T_Printers[#Data],5,FALSE),1)&gt;_xlfn.XLOOKUP(B2151,[1]Printers!L:L,[1]Printers!O:O,1,0,),10)),"Используйте слой 100 мкм")</f>
        <v>9.3000000000000007</v>
      </c>
      <c r="F2151">
        <f>IFERROR(IF(ROUND(_xlfn.XLOOKUP([1]Parameters!B2151,[1]Printers!L:L,[1]Printers!Q:Q,,0)*E2151/10,0)*10&lt;_xlfn.XLOOKUP([1]Parameters!B2151,[1]Printers!L:L,[1]Printers!P:P,,0),ROUND(_xlfn.XLOOKUP([1]Parameters!B2151,[1]Printers!L:L,[1]Printers!Q:Q,,0)*E2151/10,0)*10,_xlfn.XLOOKUP([1]Parameters!B2151,[1]Printers!L:L,[1]Printers!P:P,,0)),"")</f>
        <v>80</v>
      </c>
      <c r="G2151" cm="1">
        <f t="array" ref="G2151">IFERROR(IF(ROW()-1&gt;COUNTA([1]!T_Printers[Printers])*COUNTA([1]!T_Resins[Resins]),"",_xlfn.IFS(ROUND(VLOOKUP(C2151,[1]!T_Resins[#Data],3,FALSE)/VLOOKUP(A2151,[1]!T_Printers[#Data],5,FALSE),1)&lt;=_xlfn.XLOOKUP(B2151,[1]Printers!L:L,[1]Printers!O:O,1,0,),ROUND(VLOOKUP(C2151,[1]!T_Resins[#Data],3,FALSE)/VLOOKUP(A2151,[1]!T_Printers[#Data],5,FALSE),1),ROUND(VLOOKUP(C2151,[1]!T_Resins[#Data],3,FALSE)/VLOOKUP(A2151,[1]!T_Printers[#Data],5,FALSE),1)&gt;_xlfn.XLOOKUP(B2151,[1]Printers!L:L,[1]Printers!O:O,1,0,),10)),"")</f>
        <v>12.8</v>
      </c>
      <c r="H2151">
        <f>IFERROR(IF(ROUND(_xlfn.XLOOKUP([1]Parameters!B2151,[1]Printers!L:L,[1]Printers!Q:Q,,0)*G2151/10,0)*10&lt;_xlfn.XLOOKUP([1]Parameters!B2151,[1]Printers!L:L,[1]Printers!P:P,,0),ROUND(_xlfn.XLOOKUP([1]Parameters!B2151,[1]Printers!L:L,[1]Printers!Q:Q,,0)*G2151/10,0)*10,_xlfn.XLOOKUP([1]Parameters!B2151,[1]Printers!L:L,[1]Printers!P:P,,0)),"")</f>
        <v>100</v>
      </c>
      <c r="I2151" s="3" t="str" cm="1">
        <f t="array" ref="I2151">IFERROR(IF(ROW()-1&gt;COUNTA([1]!T_Printers[Printers])*COUNTA([1]!T_Resins[Resins]),"",_xlfn.IFS(ROUND(VLOOKUP(C2151,[1]!T_Resins[#Data],4,FALSE)/VLOOKUP(A2151,[1]!T_Printers[#Data],5,FALSE),1)&lt;=_xlfn.XLOOKUP(B2151,[1]Printers!L:L,[1]Printers!O:O,1,0,),ROUND(VLOOKUP(C2151,[1]!T_Resins[#Data],4,FALSE)/VLOOKUP(A2151,[1]!T_Printers[#Data],5,FALSE),1),ROUND(VLOOKUP(C2151,[1]!T_Resins[#Data],4,FALSE)/VLOOKUP(A2151,[1]!T_Printers[#Data],5,FALSE),1)&gt;_xlfn.XLOOKUP(B2151,[1]Printers!L:L,[1]Printers!O:O,1,0,),"")),"")</f>
        <v/>
      </c>
      <c r="J2151" t="str">
        <f>IFERROR(IF(ROUND(_xlfn.XLOOKUP([1]Parameters!B2151,[1]Printers!L:L,[1]Printers!Q:Q,,0)*I2151/10,0)*10&lt;_xlfn.XLOOKUP([1]Parameters!B2151,[1]Printers!L:L,[1]Printers!P:P,,0),ROUND(_xlfn.XLOOKUP([1]Parameters!B2151,[1]Printers!L:L,[1]Printers!Q:Q,,0)*I2151/10,0)*10,_xlfn.XLOOKUP([1]Parameters!B2151,[1]Printers!L:L,[1]Printers!P:P,,0)),"")</f>
        <v/>
      </c>
      <c r="K2151">
        <f>IF(SUM(E2151:J2151)&lt;&gt;0,VLOOKUP(A2151,[1]!T_Printers[#Data],10,FALSE)+VLOOKUP(C2151,[1]!T_Resins[#Data],10,FALSE),"")</f>
        <v>2</v>
      </c>
      <c r="L2151">
        <f>IF(SUM(E2151:J2151)&lt;&gt;0,VLOOKUP(A2151,[1]!T_Printers[#Data],11,FALSE),"")</f>
        <v>5</v>
      </c>
      <c r="M2151">
        <f>IF(SUM(E2151:J2151)&lt;&gt;0,VLOOKUP(C2151,[1]!T_Resins[#Data],8,FALSE),"")</f>
        <v>60</v>
      </c>
      <c r="N2151">
        <f>IF(_xlfn.XLOOKUP(B2151,[1]Printers!$L:$L,[1]Printers!$R:$R,0,0)&gt;0,[1]Parameters!M2151,IF(SUM(E2151:J2151)&lt;&gt;0,VLOOKUP(C2151,[1]!T_Resins[#Data],9,FALSE),""))</f>
        <v>60</v>
      </c>
      <c r="O2151" t="str">
        <f t="shared" si="33"/>
        <v>HardlightSirius</v>
      </c>
    </row>
    <row r="2152" spans="1:15" x14ac:dyDescent="0.25">
      <c r="A2152" t="str">
        <f t="array" ref="A2152">IF(ROW()-1&gt;COUNTA([1]!T_Printers[Printers])*COUNTA([1]!T_Resins[Resins]),"",INDEX([1]!T_Printers[Printers],INT((ROW()-2)/COUNTA([1]!T_Resins[Resins])+1)))</f>
        <v>Hardlight Sirius</v>
      </c>
      <c r="B2152" t="str">
        <f>_xlfn.XLOOKUP(A2152,[1]!T_Printers[Printers],[1]!T_Printers[Icon link],,0)</f>
        <v>HardlightSirius</v>
      </c>
      <c r="C2152" t="str">
        <f t="array" ref="C2152">IF(ROW()-1&gt;COUNTA([1]!T_Printers[Printers])*COUNTA([1]!T_Resins[Resins]),"",INDEX([1]!T_Resins[Resins],MOD(ROW()-2,COUNTA([1]!T_Resins[Resins]))+1))</f>
        <v>Model Resin Black</v>
      </c>
      <c r="D2152">
        <f>IF(SUM(E2152:J2152)&lt;&gt;0,IF(ROW()-1&gt;COUNTA([1]!T_Printers[Printers])*COUNTA([1]!T_Resins[Resins]),"",2),"")</f>
        <v>2</v>
      </c>
      <c r="E2152" cm="1">
        <f t="array" ref="E2152">IFERROR(IF(ROW()-1&gt;COUNTA([1]!T_Printers[Printers])*COUNTA([1]!T_Resins[Resins]),"",_xlfn.IFS(ROUND(VLOOKUP(C2152,[1]!T_Resins[#Data],2,FALSE)/VLOOKUP(A2152,[1]!T_Printers[#Data],5,FALSE),1)&lt;=_xlfn.XLOOKUP(B2152,[1]Printers!L:L,[1]Printers!O:O,1,0,),ROUND(VLOOKUP(C2152,[1]!T_Resins[#Data],2,FALSE)/VLOOKUP(A2152,[1]!T_Printers[#Data],5,FALSE),1),ROUND(VLOOKUP(C2152,[1]!T_Resins[#Data],2,FALSE)/VLOOKUP(A2152,[1]!T_Printers[#Data],5,FALSE),1)&gt;_xlfn.XLOOKUP(B2152,[1]Printers!L:L,[1]Printers!O:O,1,0,),10)),"Используйте слой 100 мкм")</f>
        <v>3.5</v>
      </c>
      <c r="F2152">
        <f>IFERROR(IF(ROUND(_xlfn.XLOOKUP([1]Parameters!B2152,[1]Printers!L:L,[1]Printers!Q:Q,,0)*E2152/10,0)*10&lt;_xlfn.XLOOKUP([1]Parameters!B2152,[1]Printers!L:L,[1]Printers!P:P,,0),ROUND(_xlfn.XLOOKUP([1]Parameters!B2152,[1]Printers!L:L,[1]Printers!Q:Q,,0)*E2152/10,0)*10,_xlfn.XLOOKUP([1]Parameters!B2152,[1]Printers!L:L,[1]Printers!P:P,,0)),"")</f>
        <v>30</v>
      </c>
      <c r="G2152" cm="1">
        <f t="array" ref="G2152">IFERROR(IF(ROW()-1&gt;COUNTA([1]!T_Printers[Printers])*COUNTA([1]!T_Resins[Resins]),"",_xlfn.IFS(ROUND(VLOOKUP(C2152,[1]!T_Resins[#Data],3,FALSE)/VLOOKUP(A2152,[1]!T_Printers[#Data],5,FALSE),1)&lt;=_xlfn.XLOOKUP(B2152,[1]Printers!L:L,[1]Printers!O:O,1,0,),ROUND(VLOOKUP(C2152,[1]!T_Resins[#Data],3,FALSE)/VLOOKUP(A2152,[1]!T_Printers[#Data],5,FALSE),1),ROUND(VLOOKUP(C2152,[1]!T_Resins[#Data],3,FALSE)/VLOOKUP(A2152,[1]!T_Printers[#Data],5,FALSE),1)&gt;_xlfn.XLOOKUP(B2152,[1]Printers!L:L,[1]Printers!O:O,1,0,),10)),"")</f>
        <v>4.5</v>
      </c>
      <c r="H2152">
        <f>IFERROR(IF(ROUND(_xlfn.XLOOKUP([1]Parameters!B2152,[1]Printers!L:L,[1]Printers!Q:Q,,0)*G2152/10,0)*10&lt;_xlfn.XLOOKUP([1]Parameters!B2152,[1]Printers!L:L,[1]Printers!P:P,,0),ROUND(_xlfn.XLOOKUP([1]Parameters!B2152,[1]Printers!L:L,[1]Printers!Q:Q,,0)*G2152/10,0)*10,_xlfn.XLOOKUP([1]Parameters!B2152,[1]Printers!L:L,[1]Printers!P:P,,0)),"")</f>
        <v>40</v>
      </c>
      <c r="I2152" s="3" t="str" cm="1">
        <f t="array" ref="I2152">IFERROR(IF(ROW()-1&gt;COUNTA([1]!T_Printers[Printers])*COUNTA([1]!T_Resins[Resins]),"",_xlfn.IFS(ROUND(VLOOKUP(C2152,[1]!T_Resins[#Data],4,FALSE)/VLOOKUP(A2152,[1]!T_Printers[#Data],5,FALSE),1)&lt;=_xlfn.XLOOKUP(B2152,[1]Printers!L:L,[1]Printers!O:O,1,0,),ROUND(VLOOKUP(C2152,[1]!T_Resins[#Data],4,FALSE)/VLOOKUP(A2152,[1]!T_Printers[#Data],5,FALSE),1),ROUND(VLOOKUP(C2152,[1]!T_Resins[#Data],4,FALSE)/VLOOKUP(A2152,[1]!T_Printers[#Data],5,FALSE),1)&gt;_xlfn.XLOOKUP(B2152,[1]Printers!L:L,[1]Printers!O:O,1,0,),"")),"")</f>
        <v/>
      </c>
      <c r="J2152" t="str">
        <f>IFERROR(IF(ROUND(_xlfn.XLOOKUP([1]Parameters!B2152,[1]Printers!L:L,[1]Printers!Q:Q,,0)*I2152/10,0)*10&lt;_xlfn.XLOOKUP([1]Parameters!B2152,[1]Printers!L:L,[1]Printers!P:P,,0),ROUND(_xlfn.XLOOKUP([1]Parameters!B2152,[1]Printers!L:L,[1]Printers!Q:Q,,0)*I2152/10,0)*10,_xlfn.XLOOKUP([1]Parameters!B2152,[1]Printers!L:L,[1]Printers!P:P,,0)),"")</f>
        <v/>
      </c>
      <c r="K2152">
        <f>IF(SUM(E2152:J2152)&lt;&gt;0,VLOOKUP(A2152,[1]!T_Printers[#Data],10,FALSE)+VLOOKUP(C2152,[1]!T_Resins[#Data],10,FALSE),"")</f>
        <v>2</v>
      </c>
      <c r="L2152">
        <f>IF(SUM(E2152:J2152)&lt;&gt;0,VLOOKUP(A2152,[1]!T_Printers[#Data],11,FALSE),"")</f>
        <v>5</v>
      </c>
      <c r="M2152">
        <f>IF(SUM(E2152:J2152)&lt;&gt;0,VLOOKUP(C2152,[1]!T_Resins[#Data],8,FALSE),"")</f>
        <v>120</v>
      </c>
      <c r="N2152">
        <f>IF(_xlfn.XLOOKUP(B2152,[1]Printers!$L:$L,[1]Printers!$R:$R,0,0)&gt;0,[1]Parameters!M2152,IF(SUM(E2152:J2152)&lt;&gt;0,VLOOKUP(C2152,[1]!T_Resins[#Data],9,FALSE),""))</f>
        <v>180</v>
      </c>
      <c r="O2152" t="str">
        <f t="shared" si="33"/>
        <v>HardlightSirius</v>
      </c>
    </row>
    <row r="2153" spans="1:15" x14ac:dyDescent="0.25">
      <c r="A2153" t="str">
        <f t="array" ref="A2153">IF(ROW()-1&gt;COUNTA([1]!T_Printers[Printers])*COUNTA([1]!T_Resins[Resins]),"",INDEX([1]!T_Printers[Printers],INT((ROW()-2)/COUNTA([1]!T_Resins[Resins])+1)))</f>
        <v>Hardlight Sirius</v>
      </c>
      <c r="B2153" t="str">
        <f>_xlfn.XLOOKUP(A2153,[1]!T_Printers[Printers],[1]!T_Printers[Icon link],,0)</f>
        <v>HardlightSirius</v>
      </c>
      <c r="C2153" t="str">
        <f t="array" ref="C2153">IF(ROW()-1&gt;COUNTA([1]!T_Printers[Printers])*COUNTA([1]!T_Resins[Resins]),"",INDEX([1]!T_Resins[Resins],MOD(ROW()-2,COUNTA([1]!T_Resins[Resins]))+1))</f>
        <v>Model Resin Clear</v>
      </c>
      <c r="D2153">
        <f>IF(SUM(E2153:J2153)&lt;&gt;0,IF(ROW()-1&gt;COUNTA([1]!T_Printers[Printers])*COUNTA([1]!T_Resins[Resins]),"",2),"")</f>
        <v>2</v>
      </c>
      <c r="E2153" cm="1">
        <f t="array" ref="E2153">IFERROR(IF(ROW()-1&gt;COUNTA([1]!T_Printers[Printers])*COUNTA([1]!T_Resins[Resins]),"",_xlfn.IFS(ROUND(VLOOKUP(C2153,[1]!T_Resins[#Data],2,FALSE)/VLOOKUP(A2153,[1]!T_Printers[#Data],5,FALSE),1)&lt;=_xlfn.XLOOKUP(B2153,[1]Printers!L:L,[1]Printers!O:O,1,0,),ROUND(VLOOKUP(C2153,[1]!T_Resins[#Data],2,FALSE)/VLOOKUP(A2153,[1]!T_Printers[#Data],5,FALSE),1),ROUND(VLOOKUP(C2153,[1]!T_Resins[#Data],2,FALSE)/VLOOKUP(A2153,[1]!T_Printers[#Data],5,FALSE),1)&gt;_xlfn.XLOOKUP(B2153,[1]Printers!L:L,[1]Printers!O:O,1,0,),10)),"Используйте слой 100 мкм")</f>
        <v>3.3</v>
      </c>
      <c r="F2153">
        <f>IFERROR(IF(ROUND(_xlfn.XLOOKUP([1]Parameters!B2153,[1]Printers!L:L,[1]Printers!Q:Q,,0)*E2153/10,0)*10&lt;_xlfn.XLOOKUP([1]Parameters!B2153,[1]Printers!L:L,[1]Printers!P:P,,0),ROUND(_xlfn.XLOOKUP([1]Parameters!B2153,[1]Printers!L:L,[1]Printers!Q:Q,,0)*E2153/10,0)*10,_xlfn.XLOOKUP([1]Parameters!B2153,[1]Printers!L:L,[1]Printers!P:P,,0)),"")</f>
        <v>30</v>
      </c>
      <c r="G2153" cm="1">
        <f t="array" ref="G2153">IFERROR(IF(ROW()-1&gt;COUNTA([1]!T_Printers[Printers])*COUNTA([1]!T_Resins[Resins]),"",_xlfn.IFS(ROUND(VLOOKUP(C2153,[1]!T_Resins[#Data],3,FALSE)/VLOOKUP(A2153,[1]!T_Printers[#Data],5,FALSE),1)&lt;=_xlfn.XLOOKUP(B2153,[1]Printers!L:L,[1]Printers!O:O,1,0,),ROUND(VLOOKUP(C2153,[1]!T_Resins[#Data],3,FALSE)/VLOOKUP(A2153,[1]!T_Printers[#Data],5,FALSE),1),ROUND(VLOOKUP(C2153,[1]!T_Resins[#Data],3,FALSE)/VLOOKUP(A2153,[1]!T_Printers[#Data],5,FALSE),1)&gt;_xlfn.XLOOKUP(B2153,[1]Printers!L:L,[1]Printers!O:O,1,0,),10)),"")</f>
        <v>4.2</v>
      </c>
      <c r="H2153">
        <f>IFERROR(IF(ROUND(_xlfn.XLOOKUP([1]Parameters!B2153,[1]Printers!L:L,[1]Printers!Q:Q,,0)*G2153/10,0)*10&lt;_xlfn.XLOOKUP([1]Parameters!B2153,[1]Printers!L:L,[1]Printers!P:P,,0),ROUND(_xlfn.XLOOKUP([1]Parameters!B2153,[1]Printers!L:L,[1]Printers!Q:Q,,0)*G2153/10,0)*10,_xlfn.XLOOKUP([1]Parameters!B2153,[1]Printers!L:L,[1]Printers!P:P,,0)),"")</f>
        <v>40</v>
      </c>
      <c r="I2153" s="3" t="str" cm="1">
        <f t="array" ref="I2153">IFERROR(IF(ROW()-1&gt;COUNTA([1]!T_Printers[Printers])*COUNTA([1]!T_Resins[Resins]),"",_xlfn.IFS(ROUND(VLOOKUP(C2153,[1]!T_Resins[#Data],4,FALSE)/VLOOKUP(A2153,[1]!T_Printers[#Data],5,FALSE),1)&lt;=_xlfn.XLOOKUP(B2153,[1]Printers!L:L,[1]Printers!O:O,1,0,),ROUND(VLOOKUP(C2153,[1]!T_Resins[#Data],4,FALSE)/VLOOKUP(A2153,[1]!T_Printers[#Data],5,FALSE),1),ROUND(VLOOKUP(C2153,[1]!T_Resins[#Data],4,FALSE)/VLOOKUP(A2153,[1]!T_Printers[#Data],5,FALSE),1)&gt;_xlfn.XLOOKUP(B2153,[1]Printers!L:L,[1]Printers!O:O,1,0,),"")),"")</f>
        <v/>
      </c>
      <c r="J2153" t="str">
        <f>IFERROR(IF(ROUND(_xlfn.XLOOKUP([1]Parameters!B2153,[1]Printers!L:L,[1]Printers!Q:Q,,0)*I2153/10,0)*10&lt;_xlfn.XLOOKUP([1]Parameters!B2153,[1]Printers!L:L,[1]Printers!P:P,,0),ROUND(_xlfn.XLOOKUP([1]Parameters!B2153,[1]Printers!L:L,[1]Printers!Q:Q,,0)*I2153/10,0)*10,_xlfn.XLOOKUP([1]Parameters!B2153,[1]Printers!L:L,[1]Printers!P:P,,0)),"")</f>
        <v/>
      </c>
      <c r="K2153">
        <f>IF(SUM(E2153:J2153)&lt;&gt;0,VLOOKUP(A2153,[1]!T_Printers[#Data],10,FALSE)+VLOOKUP(C2153,[1]!T_Resins[#Data],10,FALSE),"")</f>
        <v>2</v>
      </c>
      <c r="L2153">
        <f>IF(SUM(E2153:J2153)&lt;&gt;0,VLOOKUP(A2153,[1]!T_Printers[#Data],11,FALSE),"")</f>
        <v>5</v>
      </c>
      <c r="M2153">
        <f>IF(SUM(E2153:J2153)&lt;&gt;0,VLOOKUP(C2153,[1]!T_Resins[#Data],8,FALSE),"")</f>
        <v>120</v>
      </c>
      <c r="N2153">
        <f>IF(_xlfn.XLOOKUP(B2153,[1]Printers!$L:$L,[1]Printers!$R:$R,0,0)&gt;0,[1]Parameters!M2153,IF(SUM(E2153:J2153)&lt;&gt;0,VLOOKUP(C2153,[1]!T_Resins[#Data],9,FALSE),""))</f>
        <v>180</v>
      </c>
      <c r="O2153" t="str">
        <f t="shared" si="33"/>
        <v>HardlightSirius</v>
      </c>
    </row>
    <row r="2154" spans="1:15" x14ac:dyDescent="0.25">
      <c r="A2154" t="str">
        <f t="array" ref="A2154">IF(ROW()-1&gt;COUNTA([1]!T_Printers[Printers])*COUNTA([1]!T_Resins[Resins]),"",INDEX([1]!T_Printers[Printers],INT((ROW()-2)/COUNTA([1]!T_Resins[Resins])+1)))</f>
        <v>Hardlight Sirius</v>
      </c>
      <c r="B2154" t="str">
        <f>_xlfn.XLOOKUP(A2154,[1]!T_Printers[Printers],[1]!T_Printers[Icon link],,0)</f>
        <v>HardlightSirius</v>
      </c>
      <c r="C2154" t="str">
        <f t="array" ref="C2154">IF(ROW()-1&gt;COUNTA([1]!T_Printers[Printers])*COUNTA([1]!T_Resins[Resins]),"",INDEX([1]!T_Resins[Resins],MOD(ROW()-2,COUNTA([1]!T_Resins[Resins]))+1))</f>
        <v>Model Resin Grey</v>
      </c>
      <c r="D2154">
        <f>IF(SUM(E2154:J2154)&lt;&gt;0,IF(ROW()-1&gt;COUNTA([1]!T_Printers[Printers])*COUNTA([1]!T_Resins[Resins]),"",2),"")</f>
        <v>2</v>
      </c>
      <c r="E2154" cm="1">
        <f t="array" ref="E2154">IFERROR(IF(ROW()-1&gt;COUNTA([1]!T_Printers[Printers])*COUNTA([1]!T_Resins[Resins]),"",_xlfn.IFS(ROUND(VLOOKUP(C2154,[1]!T_Resins[#Data],2,FALSE)/VLOOKUP(A2154,[1]!T_Printers[#Data],5,FALSE),1)&lt;=_xlfn.XLOOKUP(B2154,[1]Printers!L:L,[1]Printers!O:O,1,0,),ROUND(VLOOKUP(C2154,[1]!T_Resins[#Data],2,FALSE)/VLOOKUP(A2154,[1]!T_Printers[#Data],5,FALSE),1),ROUND(VLOOKUP(C2154,[1]!T_Resins[#Data],2,FALSE)/VLOOKUP(A2154,[1]!T_Printers[#Data],5,FALSE),1)&gt;_xlfn.XLOOKUP(B2154,[1]Printers!L:L,[1]Printers!O:O,1,0,),10)),"Используйте слой 100 мкм")</f>
        <v>4.9000000000000004</v>
      </c>
      <c r="F2154">
        <f>IFERROR(IF(ROUND(_xlfn.XLOOKUP([1]Parameters!B2154,[1]Printers!L:L,[1]Printers!Q:Q,,0)*E2154/10,0)*10&lt;_xlfn.XLOOKUP([1]Parameters!B2154,[1]Printers!L:L,[1]Printers!P:P,,0),ROUND(_xlfn.XLOOKUP([1]Parameters!B2154,[1]Printers!L:L,[1]Printers!Q:Q,,0)*E2154/10,0)*10,_xlfn.XLOOKUP([1]Parameters!B2154,[1]Printers!L:L,[1]Printers!P:P,,0)),"")</f>
        <v>40</v>
      </c>
      <c r="G2154" cm="1">
        <f t="array" ref="G2154">IFERROR(IF(ROW()-1&gt;COUNTA([1]!T_Printers[Printers])*COUNTA([1]!T_Resins[Resins]),"",_xlfn.IFS(ROUND(VLOOKUP(C2154,[1]!T_Resins[#Data],3,FALSE)/VLOOKUP(A2154,[1]!T_Printers[#Data],5,FALSE),1)&lt;=_xlfn.XLOOKUP(B2154,[1]Printers!L:L,[1]Printers!O:O,1,0,),ROUND(VLOOKUP(C2154,[1]!T_Resins[#Data],3,FALSE)/VLOOKUP(A2154,[1]!T_Printers[#Data],5,FALSE),1),ROUND(VLOOKUP(C2154,[1]!T_Resins[#Data],3,FALSE)/VLOOKUP(A2154,[1]!T_Printers[#Data],5,FALSE),1)&gt;_xlfn.XLOOKUP(B2154,[1]Printers!L:L,[1]Printers!O:O,1,0,),10)),"")</f>
        <v>6.4</v>
      </c>
      <c r="H2154">
        <f>IFERROR(IF(ROUND(_xlfn.XLOOKUP([1]Parameters!B2154,[1]Printers!L:L,[1]Printers!Q:Q,,0)*G2154/10,0)*10&lt;_xlfn.XLOOKUP([1]Parameters!B2154,[1]Printers!L:L,[1]Printers!P:P,,0),ROUND(_xlfn.XLOOKUP([1]Parameters!B2154,[1]Printers!L:L,[1]Printers!Q:Q,,0)*G2154/10,0)*10,_xlfn.XLOOKUP([1]Parameters!B2154,[1]Printers!L:L,[1]Printers!P:P,,0)),"")</f>
        <v>60</v>
      </c>
      <c r="I2154" s="3" t="str" cm="1">
        <f t="array" ref="I2154">IFERROR(IF(ROW()-1&gt;COUNTA([1]!T_Printers[Printers])*COUNTA([1]!T_Resins[Resins]),"",_xlfn.IFS(ROUND(VLOOKUP(C2154,[1]!T_Resins[#Data],4,FALSE)/VLOOKUP(A2154,[1]!T_Printers[#Data],5,FALSE),1)&lt;=_xlfn.XLOOKUP(B2154,[1]Printers!L:L,[1]Printers!O:O,1,0,),ROUND(VLOOKUP(C2154,[1]!T_Resins[#Data],4,FALSE)/VLOOKUP(A2154,[1]!T_Printers[#Data],5,FALSE),1),ROUND(VLOOKUP(C2154,[1]!T_Resins[#Data],4,FALSE)/VLOOKUP(A2154,[1]!T_Printers[#Data],5,FALSE),1)&gt;_xlfn.XLOOKUP(B2154,[1]Printers!L:L,[1]Printers!O:O,1,0,),"")),"")</f>
        <v/>
      </c>
      <c r="J2154" t="str">
        <f>IFERROR(IF(ROUND(_xlfn.XLOOKUP([1]Parameters!B2154,[1]Printers!L:L,[1]Printers!Q:Q,,0)*I2154/10,0)*10&lt;_xlfn.XLOOKUP([1]Parameters!B2154,[1]Printers!L:L,[1]Printers!P:P,,0),ROUND(_xlfn.XLOOKUP([1]Parameters!B2154,[1]Printers!L:L,[1]Printers!Q:Q,,0)*I2154/10,0)*10,_xlfn.XLOOKUP([1]Parameters!B2154,[1]Printers!L:L,[1]Printers!P:P,,0)),"")</f>
        <v/>
      </c>
      <c r="K2154">
        <f>IF(SUM(E2154:J2154)&lt;&gt;0,VLOOKUP(A2154,[1]!T_Printers[#Data],10,FALSE)+VLOOKUP(C2154,[1]!T_Resins[#Data],10,FALSE),"")</f>
        <v>2</v>
      </c>
      <c r="L2154">
        <f>IF(SUM(E2154:J2154)&lt;&gt;0,VLOOKUP(A2154,[1]!T_Printers[#Data],11,FALSE),"")</f>
        <v>5</v>
      </c>
      <c r="M2154">
        <f>IF(SUM(E2154:J2154)&lt;&gt;0,VLOOKUP(C2154,[1]!T_Resins[#Data],8,FALSE),"")</f>
        <v>120</v>
      </c>
      <c r="N2154">
        <f>IF(_xlfn.XLOOKUP(B2154,[1]Printers!$L:$L,[1]Printers!$R:$R,0,0)&gt;0,[1]Parameters!M2154,IF(SUM(E2154:J2154)&lt;&gt;0,VLOOKUP(C2154,[1]!T_Resins[#Data],9,FALSE),""))</f>
        <v>180</v>
      </c>
      <c r="O2154" t="str">
        <f t="shared" si="33"/>
        <v>HardlightSirius</v>
      </c>
    </row>
    <row r="2155" spans="1:15" x14ac:dyDescent="0.25">
      <c r="A2155" t="str">
        <f t="array" ref="A2155">IF(ROW()-1&gt;COUNTA([1]!T_Printers[Printers])*COUNTA([1]!T_Resins[Resins]),"",INDEX([1]!T_Printers[Printers],INT((ROW()-2)/COUNTA([1]!T_Resins[Resins])+1)))</f>
        <v>Hardlight Sirius</v>
      </c>
      <c r="B2155" t="str">
        <f>_xlfn.XLOOKUP(A2155,[1]!T_Printers[Printers],[1]!T_Printers[Icon link],,0)</f>
        <v>HardlightSirius</v>
      </c>
      <c r="C2155" t="str">
        <f t="array" ref="C2155">IF(ROW()-1&gt;COUNTA([1]!T_Printers[Printers])*COUNTA([1]!T_Resins[Resins]),"",INDEX([1]!T_Resins[Resins],MOD(ROW()-2,COUNTA([1]!T_Resins[Resins]))+1))</f>
        <v>Model Resin White</v>
      </c>
      <c r="D2155">
        <f>IF(SUM(E2155:J2155)&lt;&gt;0,IF(ROW()-1&gt;COUNTA([1]!T_Printers[Printers])*COUNTA([1]!T_Resins[Resins]),"",2),"")</f>
        <v>2</v>
      </c>
      <c r="E2155" cm="1">
        <f t="array" ref="E2155">IFERROR(IF(ROW()-1&gt;COUNTA([1]!T_Printers[Printers])*COUNTA([1]!T_Resins[Resins]),"",_xlfn.IFS(ROUND(VLOOKUP(C2155,[1]!T_Resins[#Data],2,FALSE)/VLOOKUP(A2155,[1]!T_Printers[#Data],5,FALSE),1)&lt;=_xlfn.XLOOKUP(B2155,[1]Printers!L:L,[1]Printers!O:O,1,0,),ROUND(VLOOKUP(C2155,[1]!T_Resins[#Data],2,FALSE)/VLOOKUP(A2155,[1]!T_Printers[#Data],5,FALSE),1),ROUND(VLOOKUP(C2155,[1]!T_Resins[#Data],2,FALSE)/VLOOKUP(A2155,[1]!T_Printers[#Data],5,FALSE),1)&gt;_xlfn.XLOOKUP(B2155,[1]Printers!L:L,[1]Printers!O:O,1,0,),10)),"Используйте слой 100 мкм")</f>
        <v>3.1</v>
      </c>
      <c r="F2155">
        <f>IFERROR(IF(ROUND(_xlfn.XLOOKUP([1]Parameters!B2155,[1]Printers!L:L,[1]Printers!Q:Q,,0)*E2155/10,0)*10&lt;_xlfn.XLOOKUP([1]Parameters!B2155,[1]Printers!L:L,[1]Printers!P:P,,0),ROUND(_xlfn.XLOOKUP([1]Parameters!B2155,[1]Printers!L:L,[1]Printers!Q:Q,,0)*E2155/10,0)*10,_xlfn.XLOOKUP([1]Parameters!B2155,[1]Printers!L:L,[1]Printers!P:P,,0)),"")</f>
        <v>30</v>
      </c>
      <c r="G2155" cm="1">
        <f t="array" ref="G2155">IFERROR(IF(ROW()-1&gt;COUNTA([1]!T_Printers[Printers])*COUNTA([1]!T_Resins[Resins]),"",_xlfn.IFS(ROUND(VLOOKUP(C2155,[1]!T_Resins[#Data],3,FALSE)/VLOOKUP(A2155,[1]!T_Printers[#Data],5,FALSE),1)&lt;=_xlfn.XLOOKUP(B2155,[1]Printers!L:L,[1]Printers!O:O,1,0,),ROUND(VLOOKUP(C2155,[1]!T_Resins[#Data],3,FALSE)/VLOOKUP(A2155,[1]!T_Printers[#Data],5,FALSE),1),ROUND(VLOOKUP(C2155,[1]!T_Resins[#Data],3,FALSE)/VLOOKUP(A2155,[1]!T_Printers[#Data],5,FALSE),1)&gt;_xlfn.XLOOKUP(B2155,[1]Printers!L:L,[1]Printers!O:O,1,0,),10)),"")</f>
        <v>4</v>
      </c>
      <c r="H2155">
        <f>IFERROR(IF(ROUND(_xlfn.XLOOKUP([1]Parameters!B2155,[1]Printers!L:L,[1]Printers!Q:Q,,0)*G2155/10,0)*10&lt;_xlfn.XLOOKUP([1]Parameters!B2155,[1]Printers!L:L,[1]Printers!P:P,,0),ROUND(_xlfn.XLOOKUP([1]Parameters!B2155,[1]Printers!L:L,[1]Printers!Q:Q,,0)*G2155/10,0)*10,_xlfn.XLOOKUP([1]Parameters!B2155,[1]Printers!L:L,[1]Printers!P:P,,0)),"")</f>
        <v>40</v>
      </c>
      <c r="I2155" s="3" t="str" cm="1">
        <f t="array" ref="I2155">IFERROR(IF(ROW()-1&gt;COUNTA([1]!T_Printers[Printers])*COUNTA([1]!T_Resins[Resins]),"",_xlfn.IFS(ROUND(VLOOKUP(C2155,[1]!T_Resins[#Data],4,FALSE)/VLOOKUP(A2155,[1]!T_Printers[#Data],5,FALSE),1)&lt;=_xlfn.XLOOKUP(B2155,[1]Printers!L:L,[1]Printers!O:O,1,0,),ROUND(VLOOKUP(C2155,[1]!T_Resins[#Data],4,FALSE)/VLOOKUP(A2155,[1]!T_Printers[#Data],5,FALSE),1),ROUND(VLOOKUP(C2155,[1]!T_Resins[#Data],4,FALSE)/VLOOKUP(A2155,[1]!T_Printers[#Data],5,FALSE),1)&gt;_xlfn.XLOOKUP(B2155,[1]Printers!L:L,[1]Printers!O:O,1,0,),"")),"")</f>
        <v/>
      </c>
      <c r="J2155" t="str">
        <f>IFERROR(IF(ROUND(_xlfn.XLOOKUP([1]Parameters!B2155,[1]Printers!L:L,[1]Printers!Q:Q,,0)*I2155/10,0)*10&lt;_xlfn.XLOOKUP([1]Parameters!B2155,[1]Printers!L:L,[1]Printers!P:P,,0),ROUND(_xlfn.XLOOKUP([1]Parameters!B2155,[1]Printers!L:L,[1]Printers!Q:Q,,0)*I2155/10,0)*10,_xlfn.XLOOKUP([1]Parameters!B2155,[1]Printers!L:L,[1]Printers!P:P,,0)),"")</f>
        <v/>
      </c>
      <c r="K2155">
        <f>IF(SUM(E2155:J2155)&lt;&gt;0,VLOOKUP(A2155,[1]!T_Printers[#Data],10,FALSE)+VLOOKUP(C2155,[1]!T_Resins[#Data],10,FALSE),"")</f>
        <v>2</v>
      </c>
      <c r="L2155">
        <f>IF(SUM(E2155:J2155)&lt;&gt;0,VLOOKUP(A2155,[1]!T_Printers[#Data],11,FALSE),"")</f>
        <v>5</v>
      </c>
      <c r="M2155">
        <f>IF(SUM(E2155:J2155)&lt;&gt;0,VLOOKUP(C2155,[1]!T_Resins[#Data],8,FALSE),"")</f>
        <v>120</v>
      </c>
      <c r="N2155">
        <f>IF(_xlfn.XLOOKUP(B2155,[1]Printers!$L:$L,[1]Printers!$R:$R,0,0)&gt;0,[1]Parameters!M2155,IF(SUM(E2155:J2155)&lt;&gt;0,VLOOKUP(C2155,[1]!T_Resins[#Data],9,FALSE),""))</f>
        <v>180</v>
      </c>
      <c r="O2155" t="str">
        <f t="shared" si="33"/>
        <v>HardlightSirius</v>
      </c>
    </row>
    <row r="2156" spans="1:15" x14ac:dyDescent="0.25">
      <c r="A2156" t="str">
        <f t="array" ref="A2156">IF(ROW()-1&gt;COUNTA([1]!T_Printers[Printers])*COUNTA([1]!T_Resins[Resins]),"",INDEX([1]!T_Printers[Printers],INT((ROW()-2)/COUNTA([1]!T_Resins[Resins])+1)))</f>
        <v>Hardlight Sirius</v>
      </c>
      <c r="B2156" t="str">
        <f>_xlfn.XLOOKUP(A2156,[1]!T_Printers[Printers],[1]!T_Printers[Icon link],,0)</f>
        <v>HardlightSirius</v>
      </c>
      <c r="C2156" t="str">
        <f t="array" ref="C2156">IF(ROW()-1&gt;COUNTA([1]!T_Printers[Printers])*COUNTA([1]!T_Resins[Resins]),"",INDEX([1]!T_Resins[Resins],MOD(ROW()-2,COUNTA([1]!T_Resins[Resins]))+1))</f>
        <v>Silicone-Compatiable Model Resin (J-Model)</v>
      </c>
      <c r="D2156">
        <f>IF(SUM(E2156:J2156)&lt;&gt;0,IF(ROW()-1&gt;COUNTA([1]!T_Printers[Printers])*COUNTA([1]!T_Resins[Resins]),"",2),"")</f>
        <v>2</v>
      </c>
      <c r="E2156" cm="1">
        <f t="array" ref="E2156">IFERROR(IF(ROW()-1&gt;COUNTA([1]!T_Printers[Printers])*COUNTA([1]!T_Resins[Resins]),"",_xlfn.IFS(ROUND(VLOOKUP(C2156,[1]!T_Resins[#Data],2,FALSE)/VLOOKUP(A2156,[1]!T_Printers[#Data],5,FALSE),1)&lt;=_xlfn.XLOOKUP(B2156,[1]Printers!L:L,[1]Printers!O:O,1,0,),ROUND(VLOOKUP(C2156,[1]!T_Resins[#Data],2,FALSE)/VLOOKUP(A2156,[1]!T_Printers[#Data],5,FALSE),1),ROUND(VLOOKUP(C2156,[1]!T_Resins[#Data],2,FALSE)/VLOOKUP(A2156,[1]!T_Printers[#Data],5,FALSE),1)&gt;_xlfn.XLOOKUP(B2156,[1]Printers!L:L,[1]Printers!O:O,1,0,),10)),"Используйте слой 100 мкм")</f>
        <v>3.1</v>
      </c>
      <c r="F2156">
        <f>IFERROR(IF(ROUND(_xlfn.XLOOKUP([1]Parameters!B2156,[1]Printers!L:L,[1]Printers!Q:Q,,0)*E2156/10,0)*10&lt;_xlfn.XLOOKUP([1]Parameters!B2156,[1]Printers!L:L,[1]Printers!P:P,,0),ROUND(_xlfn.XLOOKUP([1]Parameters!B2156,[1]Printers!L:L,[1]Printers!Q:Q,,0)*E2156/10,0)*10,_xlfn.XLOOKUP([1]Parameters!B2156,[1]Printers!L:L,[1]Printers!P:P,,0)),"")</f>
        <v>30</v>
      </c>
      <c r="G2156" cm="1">
        <f t="array" ref="G2156">IFERROR(IF(ROW()-1&gt;COUNTA([1]!T_Printers[Printers])*COUNTA([1]!T_Resins[Resins]),"",_xlfn.IFS(ROUND(VLOOKUP(C2156,[1]!T_Resins[#Data],3,FALSE)/VLOOKUP(A2156,[1]!T_Printers[#Data],5,FALSE),1)&lt;=_xlfn.XLOOKUP(B2156,[1]Printers!L:L,[1]Printers!O:O,1,0,),ROUND(VLOOKUP(C2156,[1]!T_Resins[#Data],3,FALSE)/VLOOKUP(A2156,[1]!T_Printers[#Data],5,FALSE),1),ROUND(VLOOKUP(C2156,[1]!T_Resins[#Data],3,FALSE)/VLOOKUP(A2156,[1]!T_Printers[#Data],5,FALSE),1)&gt;_xlfn.XLOOKUP(B2156,[1]Printers!L:L,[1]Printers!O:O,1,0,),10)),"")</f>
        <v>4</v>
      </c>
      <c r="H2156">
        <f>IFERROR(IF(ROUND(_xlfn.XLOOKUP([1]Parameters!B2156,[1]Printers!L:L,[1]Printers!Q:Q,,0)*G2156/10,0)*10&lt;_xlfn.XLOOKUP([1]Parameters!B2156,[1]Printers!L:L,[1]Printers!P:P,,0),ROUND(_xlfn.XLOOKUP([1]Parameters!B2156,[1]Printers!L:L,[1]Printers!Q:Q,,0)*G2156/10,0)*10,_xlfn.XLOOKUP([1]Parameters!B2156,[1]Printers!L:L,[1]Printers!P:P,,0)),"")</f>
        <v>40</v>
      </c>
      <c r="I2156" s="3" t="str" cm="1">
        <f t="array" ref="I2156">IFERROR(IF(ROW()-1&gt;COUNTA([1]!T_Printers[Printers])*COUNTA([1]!T_Resins[Resins]),"",_xlfn.IFS(ROUND(VLOOKUP(C2156,[1]!T_Resins[#Data],4,FALSE)/VLOOKUP(A2156,[1]!T_Printers[#Data],5,FALSE),1)&lt;=_xlfn.XLOOKUP(B2156,[1]Printers!L:L,[1]Printers!O:O,1,0,),ROUND(VLOOKUP(C2156,[1]!T_Resins[#Data],4,FALSE)/VLOOKUP(A2156,[1]!T_Printers[#Data],5,FALSE),1),ROUND(VLOOKUP(C2156,[1]!T_Resins[#Data],4,FALSE)/VLOOKUP(A2156,[1]!T_Printers[#Data],5,FALSE),1)&gt;_xlfn.XLOOKUP(B2156,[1]Printers!L:L,[1]Printers!O:O,1,0,),"")),"")</f>
        <v/>
      </c>
      <c r="J2156" t="str">
        <f>IFERROR(IF(ROUND(_xlfn.XLOOKUP([1]Parameters!B2156,[1]Printers!L:L,[1]Printers!Q:Q,,0)*I2156/10,0)*10&lt;_xlfn.XLOOKUP([1]Parameters!B2156,[1]Printers!L:L,[1]Printers!P:P,,0),ROUND(_xlfn.XLOOKUP([1]Parameters!B2156,[1]Printers!L:L,[1]Printers!Q:Q,,0)*I2156/10,0)*10,_xlfn.XLOOKUP([1]Parameters!B2156,[1]Printers!L:L,[1]Printers!P:P,,0)),"")</f>
        <v/>
      </c>
      <c r="K2156">
        <f>IF(SUM(E2156:J2156)&lt;&gt;0,VLOOKUP(A2156,[1]!T_Printers[#Data],10,FALSE)+VLOOKUP(C2156,[1]!T_Resins[#Data],10,FALSE),"")</f>
        <v>2</v>
      </c>
      <c r="L2156">
        <f>IF(SUM(E2156:J2156)&lt;&gt;0,VLOOKUP(A2156,[1]!T_Printers[#Data],11,FALSE),"")</f>
        <v>5</v>
      </c>
      <c r="M2156">
        <f>IF(SUM(E2156:J2156)&lt;&gt;0,VLOOKUP(C2156,[1]!T_Resins[#Data],8,FALSE),"")</f>
        <v>60</v>
      </c>
      <c r="N2156">
        <f>IF(_xlfn.XLOOKUP(B2156,[1]Printers!$L:$L,[1]Printers!$R:$R,0,0)&gt;0,[1]Parameters!M2156,IF(SUM(E2156:J2156)&lt;&gt;0,VLOOKUP(C2156,[1]!T_Resins[#Data],9,FALSE),""))</f>
        <v>60</v>
      </c>
      <c r="O2156" t="str">
        <f t="shared" si="33"/>
        <v>HardlightSirius</v>
      </c>
    </row>
    <row r="2157" spans="1:15" x14ac:dyDescent="0.25">
      <c r="A2157" t="str">
        <f t="array" ref="A2157">IF(ROW()-1&gt;COUNTA([1]!T_Printers[Printers])*COUNTA([1]!T_Resins[Resins]),"",INDEX([1]!T_Printers[Printers],INT((ROW()-2)/COUNTA([1]!T_Resins[Resins])+1)))</f>
        <v>Hardlight Sirius</v>
      </c>
      <c r="B2157" t="str">
        <f>_xlfn.XLOOKUP(A2157,[1]!T_Printers[Printers],[1]!T_Printers[Icon link],,0)</f>
        <v>HardlightSirius</v>
      </c>
      <c r="C2157" t="str">
        <f t="array" ref="C2157">IF(ROW()-1&gt;COUNTA([1]!T_Printers[Printers])*COUNTA([1]!T_Resins[Resins]),"",INDEX([1]!T_Resins[Resins],MOD(ROW()-2,COUNTA([1]!T_Resins[Resins]))+1))</f>
        <v>Silicone-Like Black</v>
      </c>
      <c r="D2157">
        <f>IF(SUM(E2157:J2157)&lt;&gt;0,IF(ROW()-1&gt;COUNTA([1]!T_Printers[Printers])*COUNTA([1]!T_Resins[Resins]),"",2),"")</f>
        <v>2</v>
      </c>
      <c r="E2157" cm="1">
        <f t="array" ref="E2157">IFERROR(IF(ROW()-1&gt;COUNTA([1]!T_Printers[Printers])*COUNTA([1]!T_Resins[Resins]),"",_xlfn.IFS(ROUND(VLOOKUP(C2157,[1]!T_Resins[#Data],2,FALSE)/VLOOKUP(A2157,[1]!T_Printers[#Data],5,FALSE),1)&lt;=_xlfn.XLOOKUP(B2157,[1]Printers!L:L,[1]Printers!O:O,1,0,),ROUND(VLOOKUP(C2157,[1]!T_Resins[#Data],2,FALSE)/VLOOKUP(A2157,[1]!T_Printers[#Data],5,FALSE),1),ROUND(VLOOKUP(C2157,[1]!T_Resins[#Data],2,FALSE)/VLOOKUP(A2157,[1]!T_Printers[#Data],5,FALSE),1)&gt;_xlfn.XLOOKUP(B2157,[1]Printers!L:L,[1]Printers!O:O,1,0,),10)),"Используйте слой 100 мкм")</f>
        <v>7.4</v>
      </c>
      <c r="F2157">
        <f>IFERROR(IF(ROUND(_xlfn.XLOOKUP([1]Parameters!B2157,[1]Printers!L:L,[1]Printers!Q:Q,,0)*E2157/10,0)*10&lt;_xlfn.XLOOKUP([1]Parameters!B2157,[1]Printers!L:L,[1]Printers!P:P,,0),ROUND(_xlfn.XLOOKUP([1]Parameters!B2157,[1]Printers!L:L,[1]Printers!Q:Q,,0)*E2157/10,0)*10,_xlfn.XLOOKUP([1]Parameters!B2157,[1]Printers!L:L,[1]Printers!P:P,,0)),"")</f>
        <v>70</v>
      </c>
      <c r="G2157" cm="1">
        <f t="array" ref="G2157">IFERROR(IF(ROW()-1&gt;COUNTA([1]!T_Printers[Printers])*COUNTA([1]!T_Resins[Resins]),"",_xlfn.IFS(ROUND(VLOOKUP(C2157,[1]!T_Resins[#Data],3,FALSE)/VLOOKUP(A2157,[1]!T_Printers[#Data],5,FALSE),1)&lt;=_xlfn.XLOOKUP(B2157,[1]Printers!L:L,[1]Printers!O:O,1,0,),ROUND(VLOOKUP(C2157,[1]!T_Resins[#Data],3,FALSE)/VLOOKUP(A2157,[1]!T_Printers[#Data],5,FALSE),1),ROUND(VLOOKUP(C2157,[1]!T_Resins[#Data],3,FALSE)/VLOOKUP(A2157,[1]!T_Printers[#Data],5,FALSE),1)&gt;_xlfn.XLOOKUP(B2157,[1]Printers!L:L,[1]Printers!O:O,1,0,),10)),"")</f>
        <v>9.6</v>
      </c>
      <c r="H2157">
        <f>IFERROR(IF(ROUND(_xlfn.XLOOKUP([1]Parameters!B2157,[1]Printers!L:L,[1]Printers!Q:Q,,0)*G2157/10,0)*10&lt;_xlfn.XLOOKUP([1]Parameters!B2157,[1]Printers!L:L,[1]Printers!P:P,,0),ROUND(_xlfn.XLOOKUP([1]Parameters!B2157,[1]Printers!L:L,[1]Printers!Q:Q,,0)*G2157/10,0)*10,_xlfn.XLOOKUP([1]Parameters!B2157,[1]Printers!L:L,[1]Printers!P:P,,0)),"")</f>
        <v>90</v>
      </c>
      <c r="I2157" s="3" t="str" cm="1">
        <f t="array" ref="I2157">IFERROR(IF(ROW()-1&gt;COUNTA([1]!T_Printers[Printers])*COUNTA([1]!T_Resins[Resins]),"",_xlfn.IFS(ROUND(VLOOKUP(C2157,[1]!T_Resins[#Data],4,FALSE)/VLOOKUP(A2157,[1]!T_Printers[#Data],5,FALSE),1)&lt;=_xlfn.XLOOKUP(B2157,[1]Printers!L:L,[1]Printers!O:O,1,0,),ROUND(VLOOKUP(C2157,[1]!T_Resins[#Data],4,FALSE)/VLOOKUP(A2157,[1]!T_Printers[#Data],5,FALSE),1),ROUND(VLOOKUP(C2157,[1]!T_Resins[#Data],4,FALSE)/VLOOKUP(A2157,[1]!T_Printers[#Data],5,FALSE),1)&gt;_xlfn.XLOOKUP(B2157,[1]Printers!L:L,[1]Printers!O:O,1,0,),"")),"")</f>
        <v/>
      </c>
      <c r="J2157" t="str">
        <f>IFERROR(IF(ROUND(_xlfn.XLOOKUP([1]Parameters!B2157,[1]Printers!L:L,[1]Printers!Q:Q,,0)*I2157/10,0)*10&lt;_xlfn.XLOOKUP([1]Parameters!B2157,[1]Printers!L:L,[1]Printers!P:P,,0),ROUND(_xlfn.XLOOKUP([1]Parameters!B2157,[1]Printers!L:L,[1]Printers!Q:Q,,0)*I2157/10,0)*10,_xlfn.XLOOKUP([1]Parameters!B2157,[1]Printers!L:L,[1]Printers!P:P,,0)),"")</f>
        <v/>
      </c>
      <c r="K2157">
        <f>IF(SUM(E2157:J2157)&lt;&gt;0,VLOOKUP(A2157,[1]!T_Printers[#Data],10,FALSE)+VLOOKUP(C2157,[1]!T_Resins[#Data],10,FALSE),"")</f>
        <v>2</v>
      </c>
      <c r="L2157">
        <f>IF(SUM(E2157:J2157)&lt;&gt;0,VLOOKUP(A2157,[1]!T_Printers[#Data],11,FALSE),"")</f>
        <v>5</v>
      </c>
      <c r="M2157">
        <f>IF(SUM(E2157:J2157)&lt;&gt;0,VLOOKUP(C2157,[1]!T_Resins[#Data],8,FALSE),"")</f>
        <v>60</v>
      </c>
      <c r="N2157">
        <f>IF(_xlfn.XLOOKUP(B2157,[1]Printers!$L:$L,[1]Printers!$R:$R,0,0)&gt;0,[1]Parameters!M2157,IF(SUM(E2157:J2157)&lt;&gt;0,VLOOKUP(C2157,[1]!T_Resins[#Data],9,FALSE),""))</f>
        <v>60</v>
      </c>
      <c r="O2157" t="str">
        <f t="shared" si="33"/>
        <v>HardlightSirius</v>
      </c>
    </row>
    <row r="2158" spans="1:15" x14ac:dyDescent="0.25">
      <c r="A2158" t="str">
        <f t="array" ref="A2158">IF(ROW()-1&gt;COUNTA([1]!T_Printers[Printers])*COUNTA([1]!T_Resins[Resins]),"",INDEX([1]!T_Printers[Printers],INT((ROW()-2)/COUNTA([1]!T_Resins[Resins])+1)))</f>
        <v>Hardlight Sirius black light</v>
      </c>
      <c r="B2158" t="str">
        <f>_xlfn.XLOOKUP(A2158,[1]!T_Printers[Printers],[1]!T_Printers[Icon link],,0)</f>
        <v>HardlightSiriusblacklight</v>
      </c>
      <c r="C2158" t="str">
        <f t="array" ref="C2158">IF(ROW()-1&gt;COUNTA([1]!T_Printers[Printers])*COUNTA([1]!T_Resins[Resins]),"",INDEX([1]!T_Resins[Resins],MOD(ROW()-2,COUNTA([1]!T_Resins[Resins]))+1))</f>
        <v>Basic Red</v>
      </c>
      <c r="D2158">
        <f>IF(SUM(E2158:J2158)&lt;&gt;0,IF(ROW()-1&gt;COUNTA([1]!T_Printers[Printers])*COUNTA([1]!T_Resins[Resins]),"",2),"")</f>
        <v>2</v>
      </c>
      <c r="E2158" cm="1">
        <f t="array" ref="E2158">IFERROR(IF(ROW()-1&gt;COUNTA([1]!T_Printers[Printers])*COUNTA([1]!T_Resins[Resins]),"",_xlfn.IFS(ROUND(VLOOKUP(C2158,[1]!T_Resins[#Data],2,FALSE)/VLOOKUP(A2158,[1]!T_Printers[#Data],5,FALSE),1)&lt;=_xlfn.XLOOKUP(B2158,[1]Printers!L:L,[1]Printers!O:O,1,0,),ROUND(VLOOKUP(C2158,[1]!T_Resins[#Data],2,FALSE)/VLOOKUP(A2158,[1]!T_Printers[#Data],5,FALSE),1),ROUND(VLOOKUP(C2158,[1]!T_Resins[#Data],2,FALSE)/VLOOKUP(A2158,[1]!T_Printers[#Data],5,FALSE),1)&gt;_xlfn.XLOOKUP(B2158,[1]Printers!L:L,[1]Printers!O:O,1,0,),10)),"Используйте слой 100 мкм")</f>
        <v>3.4</v>
      </c>
      <c r="F2158">
        <f>IFERROR(IF(ROUND(_xlfn.XLOOKUP([1]Parameters!B2158,[1]Printers!L:L,[1]Printers!Q:Q,,0)*E2158/10,0)*10&lt;_xlfn.XLOOKUP([1]Parameters!B2158,[1]Printers!L:L,[1]Printers!P:P,,0),ROUND(_xlfn.XLOOKUP([1]Parameters!B2158,[1]Printers!L:L,[1]Printers!Q:Q,,0)*E2158/10,0)*10,_xlfn.XLOOKUP([1]Parameters!B2158,[1]Printers!L:L,[1]Printers!P:P,,0)),"")</f>
        <v>30</v>
      </c>
      <c r="G2158" cm="1">
        <f t="array" ref="G2158">IFERROR(IF(ROW()-1&gt;COUNTA([1]!T_Printers[Printers])*COUNTA([1]!T_Resins[Resins]),"",_xlfn.IFS(ROUND(VLOOKUP(C2158,[1]!T_Resins[#Data],3,FALSE)/VLOOKUP(A2158,[1]!T_Printers[#Data],5,FALSE),1)&lt;=_xlfn.XLOOKUP(B2158,[1]Printers!L:L,[1]Printers!O:O,1,0,),ROUND(VLOOKUP(C2158,[1]!T_Resins[#Data],3,FALSE)/VLOOKUP(A2158,[1]!T_Printers[#Data],5,FALSE),1),ROUND(VLOOKUP(C2158,[1]!T_Resins[#Data],3,FALSE)/VLOOKUP(A2158,[1]!T_Printers[#Data],5,FALSE),1)&gt;_xlfn.XLOOKUP(B2158,[1]Printers!L:L,[1]Printers!O:O,1,0,),10)),"")</f>
        <v>4.5</v>
      </c>
      <c r="H2158">
        <f>IFERROR(IF(ROUND(_xlfn.XLOOKUP([1]Parameters!B2158,[1]Printers!L:L,[1]Printers!Q:Q,,0)*G2158/10,0)*10&lt;_xlfn.XLOOKUP([1]Parameters!B2158,[1]Printers!L:L,[1]Printers!P:P,,0),ROUND(_xlfn.XLOOKUP([1]Parameters!B2158,[1]Printers!L:L,[1]Printers!Q:Q,,0)*G2158/10,0)*10,_xlfn.XLOOKUP([1]Parameters!B2158,[1]Printers!L:L,[1]Printers!P:P,,0)),"")</f>
        <v>40</v>
      </c>
      <c r="I2158" s="3" t="str" cm="1">
        <f t="array" ref="I2158">IFERROR(IF(ROW()-1&gt;COUNTA([1]!T_Printers[Printers])*COUNTA([1]!T_Resins[Resins]),"",_xlfn.IFS(ROUND(VLOOKUP(C2158,[1]!T_Resins[#Data],4,FALSE)/VLOOKUP(A2158,[1]!T_Printers[#Data],5,FALSE),1)&lt;=_xlfn.XLOOKUP(B2158,[1]Printers!L:L,[1]Printers!O:O,1,0,),ROUND(VLOOKUP(C2158,[1]!T_Resins[#Data],4,FALSE)/VLOOKUP(A2158,[1]!T_Printers[#Data],5,FALSE),1),ROUND(VLOOKUP(C2158,[1]!T_Resins[#Data],4,FALSE)/VLOOKUP(A2158,[1]!T_Printers[#Data],5,FALSE),1)&gt;_xlfn.XLOOKUP(B2158,[1]Printers!L:L,[1]Printers!O:O,1,0,),"")),"")</f>
        <v/>
      </c>
      <c r="J2158" t="str">
        <f>IFERROR(IF(ROUND(_xlfn.XLOOKUP([1]Parameters!B2158,[1]Printers!L:L,[1]Printers!Q:Q,,0)*I2158/10,0)*10&lt;_xlfn.XLOOKUP([1]Parameters!B2158,[1]Printers!L:L,[1]Printers!P:P,,0),ROUND(_xlfn.XLOOKUP([1]Parameters!B2158,[1]Printers!L:L,[1]Printers!Q:Q,,0)*I2158/10,0)*10,_xlfn.XLOOKUP([1]Parameters!B2158,[1]Printers!L:L,[1]Printers!P:P,,0)),"")</f>
        <v/>
      </c>
      <c r="K2158">
        <f>IF(SUM(E2158:J2158)&lt;&gt;0,VLOOKUP(A2158,[1]!T_Printers[#Data],10,FALSE)+VLOOKUP(C2158,[1]!T_Resins[#Data],10,FALSE),"")</f>
        <v>3</v>
      </c>
      <c r="L2158">
        <f>IF(SUM(E2158:J2158)&lt;&gt;0,VLOOKUP(A2158,[1]!T_Printers[#Data],11,FALSE),"")</f>
        <v>5</v>
      </c>
      <c r="M2158">
        <f>IF(SUM(E2158:J2158)&lt;&gt;0,VLOOKUP(C2158,[1]!T_Resins[#Data],8,FALSE),"")</f>
        <v>120</v>
      </c>
      <c r="N2158">
        <f>IF(_xlfn.XLOOKUP(B2158,[1]Printers!$L:$L,[1]Printers!$R:$R,0,0)&gt;0,[1]Parameters!M2158,IF(SUM(E2158:J2158)&lt;&gt;0,VLOOKUP(C2158,[1]!T_Resins[#Data],9,FALSE),""))</f>
        <v>180</v>
      </c>
      <c r="O2158" t="str">
        <f t="shared" si="33"/>
        <v>HardlightSiriusblacklight</v>
      </c>
    </row>
    <row r="2159" spans="1:15" x14ac:dyDescent="0.25">
      <c r="A2159" t="str">
        <f t="array" ref="A2159">IF(ROW()-1&gt;COUNTA([1]!T_Printers[Printers])*COUNTA([1]!T_Resins[Resins]),"",INDEX([1]!T_Printers[Printers],INT((ROW()-2)/COUNTA([1]!T_Resins[Resins])+1)))</f>
        <v>Hardlight Sirius black light</v>
      </c>
      <c r="B2159" t="str">
        <f>_xlfn.XLOOKUP(A2159,[1]!T_Printers[Printers],[1]!T_Printers[Icon link],,0)</f>
        <v>HardlightSiriusblacklight</v>
      </c>
      <c r="C2159" t="str">
        <f t="array" ref="C2159">IF(ROW()-1&gt;COUNTA([1]!T_Printers[Printers])*COUNTA([1]!T_Resins[Resins]),"",INDEX([1]!T_Resins[Resins],MOD(ROW()-2,COUNTA([1]!T_Resins[Resins]))+1))</f>
        <v>Demo Bone</v>
      </c>
      <c r="D2159">
        <f>IF(SUM(E2159:J2159)&lt;&gt;0,IF(ROW()-1&gt;COUNTA([1]!T_Printers[Printers])*COUNTA([1]!T_Resins[Resins]),"",2),"")</f>
        <v>2</v>
      </c>
      <c r="E2159" cm="1">
        <f t="array" ref="E2159">IFERROR(IF(ROW()-1&gt;COUNTA([1]!T_Printers[Printers])*COUNTA([1]!T_Resins[Resins]),"",_xlfn.IFS(ROUND(VLOOKUP(C2159,[1]!T_Resins[#Data],2,FALSE)/VLOOKUP(A2159,[1]!T_Printers[#Data],5,FALSE),1)&lt;=_xlfn.XLOOKUP(B2159,[1]Printers!L:L,[1]Printers!O:O,1,0,),ROUND(VLOOKUP(C2159,[1]!T_Resins[#Data],2,FALSE)/VLOOKUP(A2159,[1]!T_Printers[#Data],5,FALSE),1),ROUND(VLOOKUP(C2159,[1]!T_Resins[#Data],2,FALSE)/VLOOKUP(A2159,[1]!T_Printers[#Data],5,FALSE),1)&gt;_xlfn.XLOOKUP(B2159,[1]Printers!L:L,[1]Printers!O:O,1,0,),10)),"Используйте слой 100 мкм")</f>
        <v>3.3</v>
      </c>
      <c r="F2159">
        <f>IFERROR(IF(ROUND(_xlfn.XLOOKUP([1]Parameters!B2159,[1]Printers!L:L,[1]Printers!Q:Q,,0)*E2159/10,0)*10&lt;_xlfn.XLOOKUP([1]Parameters!B2159,[1]Printers!L:L,[1]Printers!P:P,,0),ROUND(_xlfn.XLOOKUP([1]Parameters!B2159,[1]Printers!L:L,[1]Printers!Q:Q,,0)*E2159/10,0)*10,_xlfn.XLOOKUP([1]Parameters!B2159,[1]Printers!L:L,[1]Printers!P:P,,0)),"")</f>
        <v>30</v>
      </c>
      <c r="G2159" cm="1">
        <f t="array" ref="G2159">IFERROR(IF(ROW()-1&gt;COUNTA([1]!T_Printers[Printers])*COUNTA([1]!T_Resins[Resins]),"",_xlfn.IFS(ROUND(VLOOKUP(C2159,[1]!T_Resins[#Data],3,FALSE)/VLOOKUP(A2159,[1]!T_Printers[#Data],5,FALSE),1)&lt;=_xlfn.XLOOKUP(B2159,[1]Printers!L:L,[1]Printers!O:O,1,0,),ROUND(VLOOKUP(C2159,[1]!T_Resins[#Data],3,FALSE)/VLOOKUP(A2159,[1]!T_Printers[#Data],5,FALSE),1),ROUND(VLOOKUP(C2159,[1]!T_Resins[#Data],3,FALSE)/VLOOKUP(A2159,[1]!T_Printers[#Data],5,FALSE),1)&gt;_xlfn.XLOOKUP(B2159,[1]Printers!L:L,[1]Printers!O:O,1,0,),10)),"")</f>
        <v>4.4000000000000004</v>
      </c>
      <c r="H2159">
        <f>IFERROR(IF(ROUND(_xlfn.XLOOKUP([1]Parameters!B2159,[1]Printers!L:L,[1]Printers!Q:Q,,0)*G2159/10,0)*10&lt;_xlfn.XLOOKUP([1]Parameters!B2159,[1]Printers!L:L,[1]Printers!P:P,,0),ROUND(_xlfn.XLOOKUP([1]Parameters!B2159,[1]Printers!L:L,[1]Printers!Q:Q,,0)*G2159/10,0)*10,_xlfn.XLOOKUP([1]Parameters!B2159,[1]Printers!L:L,[1]Printers!P:P,,0)),"")</f>
        <v>40</v>
      </c>
      <c r="I2159" s="3" t="str" cm="1">
        <f t="array" ref="I2159">IFERROR(IF(ROW()-1&gt;COUNTA([1]!T_Printers[Printers])*COUNTA([1]!T_Resins[Resins]),"",_xlfn.IFS(ROUND(VLOOKUP(C2159,[1]!T_Resins[#Data],4,FALSE)/VLOOKUP(A2159,[1]!T_Printers[#Data],5,FALSE),1)&lt;=_xlfn.XLOOKUP(B2159,[1]Printers!L:L,[1]Printers!O:O,1,0,),ROUND(VLOOKUP(C2159,[1]!T_Resins[#Data],4,FALSE)/VLOOKUP(A2159,[1]!T_Printers[#Data],5,FALSE),1),ROUND(VLOOKUP(C2159,[1]!T_Resins[#Data],4,FALSE)/VLOOKUP(A2159,[1]!T_Printers[#Data],5,FALSE),1)&gt;_xlfn.XLOOKUP(B2159,[1]Printers!L:L,[1]Printers!O:O,1,0,),"")),"")</f>
        <v/>
      </c>
      <c r="J2159" t="str">
        <f>IFERROR(IF(ROUND(_xlfn.XLOOKUP([1]Parameters!B2159,[1]Printers!L:L,[1]Printers!Q:Q,,0)*I2159/10,0)*10&lt;_xlfn.XLOOKUP([1]Parameters!B2159,[1]Printers!L:L,[1]Printers!P:P,,0),ROUND(_xlfn.XLOOKUP([1]Parameters!B2159,[1]Printers!L:L,[1]Printers!Q:Q,,0)*I2159/10,0)*10,_xlfn.XLOOKUP([1]Parameters!B2159,[1]Printers!L:L,[1]Printers!P:P,,0)),"")</f>
        <v/>
      </c>
      <c r="K2159">
        <f>IF(SUM(E2159:J2159)&lt;&gt;0,VLOOKUP(A2159,[1]!T_Printers[#Data],10,FALSE)+VLOOKUP(C2159,[1]!T_Resins[#Data],10,FALSE),"")</f>
        <v>4</v>
      </c>
      <c r="L2159">
        <f>IF(SUM(E2159:J2159)&lt;&gt;0,VLOOKUP(A2159,[1]!T_Printers[#Data],11,FALSE),"")</f>
        <v>5</v>
      </c>
      <c r="M2159">
        <f>IF(SUM(E2159:J2159)&lt;&gt;0,VLOOKUP(C2159,[1]!T_Resins[#Data],8,FALSE),"")</f>
        <v>120</v>
      </c>
      <c r="N2159">
        <f>IF(_xlfn.XLOOKUP(B2159,[1]Printers!$L:$L,[1]Printers!$R:$R,0,0)&gt;0,[1]Parameters!M2159,IF(SUM(E2159:J2159)&lt;&gt;0,VLOOKUP(C2159,[1]!T_Resins[#Data],9,FALSE),""))</f>
        <v>180</v>
      </c>
      <c r="O2159" t="str">
        <f t="shared" si="33"/>
        <v>HardlightSiriusblacklight</v>
      </c>
    </row>
    <row r="2160" spans="1:15" x14ac:dyDescent="0.25">
      <c r="A2160" t="str">
        <f t="array" ref="A2160">IF(ROW()-1&gt;COUNTA([1]!T_Printers[Printers])*COUNTA([1]!T_Resins[Resins]),"",INDEX([1]!T_Printers[Printers],INT((ROW()-2)/COUNTA([1]!T_Resins[Resins])+1)))</f>
        <v>Hardlight Sirius black light</v>
      </c>
      <c r="B2160" t="str">
        <f>_xlfn.XLOOKUP(A2160,[1]!T_Printers[Printers],[1]!T_Printers[Icon link],,0)</f>
        <v>HardlightSiriusblacklight</v>
      </c>
      <c r="C2160" t="str">
        <f t="array" ref="C2160">IF(ROW()-1&gt;COUNTA([1]!T_Printers[Printers])*COUNTA([1]!T_Resins[Resins]),"",INDEX([1]!T_Resins[Resins],MOD(ROW()-2,COUNTA([1]!T_Resins[Resins]))+1))</f>
        <v xml:space="preserve">Dental Bleach (Обновленная версия) </v>
      </c>
      <c r="D2160">
        <f>IF(SUM(E2160:J2160)&lt;&gt;0,IF(ROW()-1&gt;COUNTA([1]!T_Printers[Printers])*COUNTA([1]!T_Resins[Resins]),"",2),"")</f>
        <v>2</v>
      </c>
      <c r="E2160" cm="1">
        <f t="array" ref="E2160">IFERROR(IF(ROW()-1&gt;COUNTA([1]!T_Printers[Printers])*COUNTA([1]!T_Resins[Resins]),"",_xlfn.IFS(ROUND(VLOOKUP(C2160,[1]!T_Resins[#Data],2,FALSE)/VLOOKUP(A2160,[1]!T_Printers[#Data],5,FALSE),1)&lt;=_xlfn.XLOOKUP(B2160,[1]Printers!L:L,[1]Printers!O:O,1,0,),ROUND(VLOOKUP(C2160,[1]!T_Resins[#Data],2,FALSE)/VLOOKUP(A2160,[1]!T_Printers[#Data],5,FALSE),1),ROUND(VLOOKUP(C2160,[1]!T_Resins[#Data],2,FALSE)/VLOOKUP(A2160,[1]!T_Printers[#Data],5,FALSE),1)&gt;_xlfn.XLOOKUP(B2160,[1]Printers!L:L,[1]Printers!O:O,1,0,),10)),"Используйте слой 100 мкм")</f>
        <v>7.7</v>
      </c>
      <c r="F2160">
        <f>IFERROR(IF(ROUND(_xlfn.XLOOKUP([1]Parameters!B2160,[1]Printers!L:L,[1]Printers!Q:Q,,0)*E2160/10,0)*10&lt;_xlfn.XLOOKUP([1]Parameters!B2160,[1]Printers!L:L,[1]Printers!P:P,,0),ROUND(_xlfn.XLOOKUP([1]Parameters!B2160,[1]Printers!L:L,[1]Printers!Q:Q,,0)*E2160/10,0)*10,_xlfn.XLOOKUP([1]Parameters!B2160,[1]Printers!L:L,[1]Printers!P:P,,0)),"")</f>
        <v>70</v>
      </c>
      <c r="G2160" cm="1">
        <f t="array" ref="G2160">IFERROR(IF(ROW()-1&gt;COUNTA([1]!T_Printers[Printers])*COUNTA([1]!T_Resins[Resins]),"",_xlfn.IFS(ROUND(VLOOKUP(C2160,[1]!T_Resins[#Data],3,FALSE)/VLOOKUP(A2160,[1]!T_Printers[#Data],5,FALSE),1)&lt;=_xlfn.XLOOKUP(B2160,[1]Printers!L:L,[1]Printers!O:O,1,0,),ROUND(VLOOKUP(C2160,[1]!T_Resins[#Data],3,FALSE)/VLOOKUP(A2160,[1]!T_Printers[#Data],5,FALSE),1),ROUND(VLOOKUP(C2160,[1]!T_Resins[#Data],3,FALSE)/VLOOKUP(A2160,[1]!T_Printers[#Data],5,FALSE),1)&gt;_xlfn.XLOOKUP(B2160,[1]Printers!L:L,[1]Printers!O:O,1,0,),10)),"")</f>
        <v>10</v>
      </c>
      <c r="H2160">
        <f>IFERROR(IF(ROUND(_xlfn.XLOOKUP([1]Parameters!B2160,[1]Printers!L:L,[1]Printers!Q:Q,,0)*G2160/10,0)*10&lt;_xlfn.XLOOKUP([1]Parameters!B2160,[1]Printers!L:L,[1]Printers!P:P,,0),ROUND(_xlfn.XLOOKUP([1]Parameters!B2160,[1]Printers!L:L,[1]Printers!Q:Q,,0)*G2160/10,0)*10,_xlfn.XLOOKUP([1]Parameters!B2160,[1]Printers!L:L,[1]Printers!P:P,,0)),"")</f>
        <v>90</v>
      </c>
      <c r="I2160" s="3" t="str" cm="1">
        <f t="array" ref="I2160">IFERROR(IF(ROW()-1&gt;COUNTA([1]!T_Printers[Printers])*COUNTA([1]!T_Resins[Resins]),"",_xlfn.IFS(ROUND(VLOOKUP(C2160,[1]!T_Resins[#Data],4,FALSE)/VLOOKUP(A2160,[1]!T_Printers[#Data],5,FALSE),1)&lt;=_xlfn.XLOOKUP(B2160,[1]Printers!L:L,[1]Printers!O:O,1,0,),ROUND(VLOOKUP(C2160,[1]!T_Resins[#Data],4,FALSE)/VLOOKUP(A2160,[1]!T_Printers[#Data],5,FALSE),1),ROUND(VLOOKUP(C2160,[1]!T_Resins[#Data],4,FALSE)/VLOOKUP(A2160,[1]!T_Printers[#Data],5,FALSE),1)&gt;_xlfn.XLOOKUP(B2160,[1]Printers!L:L,[1]Printers!O:O,1,0,),"")),"")</f>
        <v/>
      </c>
      <c r="J2160" t="str">
        <f>IFERROR(IF(ROUND(_xlfn.XLOOKUP([1]Parameters!B2160,[1]Printers!L:L,[1]Printers!Q:Q,,0)*I2160/10,0)*10&lt;_xlfn.XLOOKUP([1]Parameters!B2160,[1]Printers!L:L,[1]Printers!P:P,,0),ROUND(_xlfn.XLOOKUP([1]Parameters!B2160,[1]Printers!L:L,[1]Printers!Q:Q,,0)*I2160/10,0)*10,_xlfn.XLOOKUP([1]Parameters!B2160,[1]Printers!L:L,[1]Printers!P:P,,0)),"")</f>
        <v/>
      </c>
      <c r="K2160">
        <f>IF(SUM(E2160:J2160)&lt;&gt;0,VLOOKUP(A2160,[1]!T_Printers[#Data],10,FALSE)+VLOOKUP(C2160,[1]!T_Resins[#Data],10,FALSE),"")</f>
        <v>4</v>
      </c>
      <c r="L2160">
        <f>IF(SUM(E2160:J2160)&lt;&gt;0,VLOOKUP(A2160,[1]!T_Printers[#Data],11,FALSE),"")</f>
        <v>5</v>
      </c>
      <c r="M2160">
        <f>IF(SUM(E2160:J2160)&lt;&gt;0,VLOOKUP(C2160,[1]!T_Resins[#Data],8,FALSE),"")</f>
        <v>120</v>
      </c>
      <c r="N2160">
        <f>IF(_xlfn.XLOOKUP(B2160,[1]Printers!$L:$L,[1]Printers!$R:$R,0,0)&gt;0,[1]Parameters!M2160,IF(SUM(E2160:J2160)&lt;&gt;0,VLOOKUP(C2160,[1]!T_Resins[#Data],9,FALSE),""))</f>
        <v>180</v>
      </c>
      <c r="O2160" t="str">
        <f t="shared" si="33"/>
        <v>HardlightSiriusblacklight</v>
      </c>
    </row>
    <row r="2161" spans="1:15" x14ac:dyDescent="0.25">
      <c r="A2161" t="str">
        <f t="array" ref="A2161">IF(ROW()-1&gt;COUNTA([1]!T_Printers[Printers])*COUNTA([1]!T_Resins[Resins]),"",INDEX([1]!T_Printers[Printers],INT((ROW()-2)/COUNTA([1]!T_Resins[Resins])+1)))</f>
        <v>Hardlight Sirius black light</v>
      </c>
      <c r="B2161" t="str">
        <f>_xlfn.XLOOKUP(A2161,[1]!T_Printers[Printers],[1]!T_Printers[Icon link],,0)</f>
        <v>HardlightSiriusblacklight</v>
      </c>
      <c r="C2161" t="str">
        <f t="array" ref="C2161">IF(ROW()-1&gt;COUNTA([1]!T_Printers[Printers])*COUNTA([1]!T_Resins[Resins]),"",INDEX([1]!T_Resins[Resins],MOD(ROW()-2,COUNTA([1]!T_Resins[Resins]))+1))</f>
        <v>Dental Bleach Pro</v>
      </c>
      <c r="D2161">
        <f>IF(SUM(E2161:J2161)&lt;&gt;0,IF(ROW()-1&gt;COUNTA([1]!T_Printers[Printers])*COUNTA([1]!T_Resins[Resins]),"",2),"")</f>
        <v>2</v>
      </c>
      <c r="E2161" cm="1">
        <f t="array" ref="E2161">IFERROR(IF(ROW()-1&gt;COUNTA([1]!T_Printers[Printers])*COUNTA([1]!T_Resins[Resins]),"",_xlfn.IFS(ROUND(VLOOKUP(C2161,[1]!T_Resins[#Data],2,FALSE)/VLOOKUP(A2161,[1]!T_Printers[#Data],5,FALSE),1)&lt;=_xlfn.XLOOKUP(B2161,[1]Printers!L:L,[1]Printers!O:O,1,0,),ROUND(VLOOKUP(C2161,[1]!T_Resins[#Data],2,FALSE)/VLOOKUP(A2161,[1]!T_Printers[#Data],5,FALSE),1),ROUND(VLOOKUP(C2161,[1]!T_Resins[#Data],2,FALSE)/VLOOKUP(A2161,[1]!T_Printers[#Data],5,FALSE),1)&gt;_xlfn.XLOOKUP(B2161,[1]Printers!L:L,[1]Printers!O:O,1,0,),10)),"Используйте слой 100 мкм")</f>
        <v>5.7</v>
      </c>
      <c r="F2161">
        <f>IFERROR(IF(ROUND(_xlfn.XLOOKUP([1]Parameters!B2161,[1]Printers!L:L,[1]Printers!Q:Q,,0)*E2161/10,0)*10&lt;_xlfn.XLOOKUP([1]Parameters!B2161,[1]Printers!L:L,[1]Printers!P:P,,0),ROUND(_xlfn.XLOOKUP([1]Parameters!B2161,[1]Printers!L:L,[1]Printers!Q:Q,,0)*E2161/10,0)*10,_xlfn.XLOOKUP([1]Parameters!B2161,[1]Printers!L:L,[1]Printers!P:P,,0)),"")</f>
        <v>50</v>
      </c>
      <c r="G2161" cm="1">
        <f t="array" ref="G2161">IFERROR(IF(ROW()-1&gt;COUNTA([1]!T_Printers[Printers])*COUNTA([1]!T_Resins[Resins]),"",_xlfn.IFS(ROUND(VLOOKUP(C2161,[1]!T_Resins[#Data],3,FALSE)/VLOOKUP(A2161,[1]!T_Printers[#Data],5,FALSE),1)&lt;=_xlfn.XLOOKUP(B2161,[1]Printers!L:L,[1]Printers!O:O,1,0,),ROUND(VLOOKUP(C2161,[1]!T_Resins[#Data],3,FALSE)/VLOOKUP(A2161,[1]!T_Printers[#Data],5,FALSE),1),ROUND(VLOOKUP(C2161,[1]!T_Resins[#Data],3,FALSE)/VLOOKUP(A2161,[1]!T_Printers[#Data],5,FALSE),1)&gt;_xlfn.XLOOKUP(B2161,[1]Printers!L:L,[1]Printers!O:O,1,0,),10)),"")</f>
        <v>7.4</v>
      </c>
      <c r="H2161">
        <f>IFERROR(IF(ROUND(_xlfn.XLOOKUP([1]Parameters!B2161,[1]Printers!L:L,[1]Printers!Q:Q,,0)*G2161/10,0)*10&lt;_xlfn.XLOOKUP([1]Parameters!B2161,[1]Printers!L:L,[1]Printers!P:P,,0),ROUND(_xlfn.XLOOKUP([1]Parameters!B2161,[1]Printers!L:L,[1]Printers!Q:Q,,0)*G2161/10,0)*10,_xlfn.XLOOKUP([1]Parameters!B2161,[1]Printers!L:L,[1]Printers!P:P,,0)),"")</f>
        <v>70</v>
      </c>
      <c r="I2161" s="3" t="str" cm="1">
        <f t="array" ref="I2161">IFERROR(IF(ROW()-1&gt;COUNTA([1]!T_Printers[Printers])*COUNTA([1]!T_Resins[Resins]),"",_xlfn.IFS(ROUND(VLOOKUP(C2161,[1]!T_Resins[#Data],4,FALSE)/VLOOKUP(A2161,[1]!T_Printers[#Data],5,FALSE),1)&lt;=_xlfn.XLOOKUP(B2161,[1]Printers!L:L,[1]Printers!O:O,1,0,),ROUND(VLOOKUP(C2161,[1]!T_Resins[#Data],4,FALSE)/VLOOKUP(A2161,[1]!T_Printers[#Data],5,FALSE),1),ROUND(VLOOKUP(C2161,[1]!T_Resins[#Data],4,FALSE)/VLOOKUP(A2161,[1]!T_Printers[#Data],5,FALSE),1)&gt;_xlfn.XLOOKUP(B2161,[1]Printers!L:L,[1]Printers!O:O,1,0,),"")),"")</f>
        <v/>
      </c>
      <c r="J2161" t="str">
        <f>IFERROR(IF(ROUND(_xlfn.XLOOKUP([1]Parameters!B2161,[1]Printers!L:L,[1]Printers!Q:Q,,0)*I2161/10,0)*10&lt;_xlfn.XLOOKUP([1]Parameters!B2161,[1]Printers!L:L,[1]Printers!P:P,,0),ROUND(_xlfn.XLOOKUP([1]Parameters!B2161,[1]Printers!L:L,[1]Printers!Q:Q,,0)*I2161/10,0)*10,_xlfn.XLOOKUP([1]Parameters!B2161,[1]Printers!L:L,[1]Printers!P:P,,0)),"")</f>
        <v/>
      </c>
      <c r="K2161">
        <f>IF(SUM(E2161:J2161)&lt;&gt;0,VLOOKUP(A2161,[1]!T_Printers[#Data],10,FALSE)+VLOOKUP(C2161,[1]!T_Resins[#Data],10,FALSE),"")</f>
        <v>3</v>
      </c>
      <c r="L2161">
        <f>IF(SUM(E2161:J2161)&lt;&gt;0,VLOOKUP(A2161,[1]!T_Printers[#Data],11,FALSE),"")</f>
        <v>5</v>
      </c>
      <c r="M2161">
        <f>IF(SUM(E2161:J2161)&lt;&gt;0,VLOOKUP(C2161,[1]!T_Resins[#Data],8,FALSE),"")</f>
        <v>120</v>
      </c>
      <c r="N2161">
        <f>IF(_xlfn.XLOOKUP(B2161,[1]Printers!$L:$L,[1]Printers!$R:$R,0,0)&gt;0,[1]Parameters!M2161,IF(SUM(E2161:J2161)&lt;&gt;0,VLOOKUP(C2161,[1]!T_Resins[#Data],9,FALSE),""))</f>
        <v>180</v>
      </c>
      <c r="O2161" t="str">
        <f t="shared" si="33"/>
        <v>HardlightSiriusblacklight</v>
      </c>
    </row>
    <row r="2162" spans="1:15" x14ac:dyDescent="0.25">
      <c r="A2162" t="str">
        <f t="array" ref="A2162">IF(ROW()-1&gt;COUNTA([1]!T_Printers[Printers])*COUNTA([1]!T_Resins[Resins]),"",INDEX([1]!T_Printers[Printers],INT((ROW()-2)/COUNTA([1]!T_Resins[Resins])+1)))</f>
        <v>Hardlight Sirius black light</v>
      </c>
      <c r="B2162" t="str">
        <f>_xlfn.XLOOKUP(A2162,[1]!T_Printers[Printers],[1]!T_Printers[Icon link],,0)</f>
        <v>HardlightSiriusblacklight</v>
      </c>
      <c r="C2162" t="str">
        <f t="array" ref="C2162">IF(ROW()-1&gt;COUNTA([1]!T_Printers[Printers])*COUNTA([1]!T_Resins[Resins]),"",INDEX([1]!T_Resins[Resins],MOD(ROW()-2,COUNTA([1]!T_Resins[Resins]))+1))</f>
        <v>Dental Cast Cherry Pro</v>
      </c>
      <c r="D2162">
        <f>IF(SUM(E2162:J2162)&lt;&gt;0,IF(ROW()-1&gt;COUNTA([1]!T_Printers[Printers])*COUNTA([1]!T_Resins[Resins]),"",2),"")</f>
        <v>2</v>
      </c>
      <c r="E2162" cm="1">
        <f t="array" ref="E2162">IFERROR(IF(ROW()-1&gt;COUNTA([1]!T_Printers[Printers])*COUNTA([1]!T_Resins[Resins]),"",_xlfn.IFS(ROUND(VLOOKUP(C2162,[1]!T_Resins[#Data],2,FALSE)/VLOOKUP(A2162,[1]!T_Printers[#Data],5,FALSE),1)&lt;=_xlfn.XLOOKUP(B2162,[1]Printers!L:L,[1]Printers!O:O,1,0,),ROUND(VLOOKUP(C2162,[1]!T_Resins[#Data],2,FALSE)/VLOOKUP(A2162,[1]!T_Printers[#Data],5,FALSE),1),ROUND(VLOOKUP(C2162,[1]!T_Resins[#Data],2,FALSE)/VLOOKUP(A2162,[1]!T_Printers[#Data],5,FALSE),1)&gt;_xlfn.XLOOKUP(B2162,[1]Printers!L:L,[1]Printers!O:O,1,0,),10)),"Используйте слой 100 мкм")</f>
        <v>7.9</v>
      </c>
      <c r="F2162">
        <f>IFERROR(IF(ROUND(_xlfn.XLOOKUP([1]Parameters!B2162,[1]Printers!L:L,[1]Printers!Q:Q,,0)*E2162/10,0)*10&lt;_xlfn.XLOOKUP([1]Parameters!B2162,[1]Printers!L:L,[1]Printers!P:P,,0),ROUND(_xlfn.XLOOKUP([1]Parameters!B2162,[1]Printers!L:L,[1]Printers!Q:Q,,0)*E2162/10,0)*10,_xlfn.XLOOKUP([1]Parameters!B2162,[1]Printers!L:L,[1]Printers!P:P,,0)),"")</f>
        <v>70</v>
      </c>
      <c r="G2162" t="str" cm="1">
        <f t="array" ref="G2162">IFERROR(IF(ROW()-1&gt;COUNTA([1]!T_Printers[Printers])*COUNTA([1]!T_Resins[Resins]),"",_xlfn.IFS(ROUND(VLOOKUP(C2162,[1]!T_Resins[#Data],3,FALSE)/VLOOKUP(A2162,[1]!T_Printers[#Data],5,FALSE),1)&lt;=_xlfn.XLOOKUP(B2162,[1]Printers!L:L,[1]Printers!O:O,1,0,),ROUND(VLOOKUP(C2162,[1]!T_Resins[#Data],3,FALSE)/VLOOKUP(A2162,[1]!T_Printers[#Data],5,FALSE),1),ROUND(VLOOKUP(C2162,[1]!T_Resins[#Data],3,FALSE)/VLOOKUP(A2162,[1]!T_Printers[#Data],5,FALSE),1)&gt;_xlfn.XLOOKUP(B2162,[1]Printers!L:L,[1]Printers!O:O,1,0,),10)),"")</f>
        <v/>
      </c>
      <c r="H2162" t="str">
        <f>IFERROR(IF(ROUND(_xlfn.XLOOKUP([1]Parameters!B2162,[1]Printers!L:L,[1]Printers!Q:Q,,0)*G2162/10,0)*10&lt;_xlfn.XLOOKUP([1]Parameters!B2162,[1]Printers!L:L,[1]Printers!P:P,,0),ROUND(_xlfn.XLOOKUP([1]Parameters!B2162,[1]Printers!L:L,[1]Printers!Q:Q,,0)*G2162/10,0)*10,_xlfn.XLOOKUP([1]Parameters!B2162,[1]Printers!L:L,[1]Printers!P:P,,0)),"")</f>
        <v/>
      </c>
      <c r="I2162" s="3" t="str" cm="1">
        <f t="array" ref="I2162">IFERROR(IF(ROW()-1&gt;COUNTA([1]!T_Printers[Printers])*COUNTA([1]!T_Resins[Resins]),"",_xlfn.IFS(ROUND(VLOOKUP(C2162,[1]!T_Resins[#Data],4,FALSE)/VLOOKUP(A2162,[1]!T_Printers[#Data],5,FALSE),1)&lt;=_xlfn.XLOOKUP(B2162,[1]Printers!L:L,[1]Printers!O:O,1,0,),ROUND(VLOOKUP(C2162,[1]!T_Resins[#Data],4,FALSE)/VLOOKUP(A2162,[1]!T_Printers[#Data],5,FALSE),1),ROUND(VLOOKUP(C2162,[1]!T_Resins[#Data],4,FALSE)/VLOOKUP(A2162,[1]!T_Printers[#Data],5,FALSE),1)&gt;_xlfn.XLOOKUP(B2162,[1]Printers!L:L,[1]Printers!O:O,1,0,),"")),"")</f>
        <v/>
      </c>
      <c r="J2162" t="str">
        <f>IFERROR(IF(ROUND(_xlfn.XLOOKUP([1]Parameters!B2162,[1]Printers!L:L,[1]Printers!Q:Q,,0)*I2162/10,0)*10&lt;_xlfn.XLOOKUP([1]Parameters!B2162,[1]Printers!L:L,[1]Printers!P:P,,0),ROUND(_xlfn.XLOOKUP([1]Parameters!B2162,[1]Printers!L:L,[1]Printers!Q:Q,,0)*I2162/10,0)*10,_xlfn.XLOOKUP([1]Parameters!B2162,[1]Printers!L:L,[1]Printers!P:P,,0)),"")</f>
        <v/>
      </c>
      <c r="K2162">
        <f>IF(SUM(E2162:J2162)&lt;&gt;0,VLOOKUP(A2162,[1]!T_Printers[#Data],10,FALSE)+VLOOKUP(C2162,[1]!T_Resins[#Data],10,FALSE),"")</f>
        <v>3</v>
      </c>
      <c r="L2162">
        <f>IF(SUM(E2162:J2162)&lt;&gt;0,VLOOKUP(A2162,[1]!T_Printers[#Data],11,FALSE),"")</f>
        <v>5</v>
      </c>
      <c r="M2162">
        <f>IF(SUM(E2162:J2162)&lt;&gt;0,VLOOKUP(C2162,[1]!T_Resins[#Data],8,FALSE),"")</f>
        <v>60</v>
      </c>
      <c r="N2162">
        <f>IF(_xlfn.XLOOKUP(B2162,[1]Printers!$L:$L,[1]Printers!$R:$R,0,0)&gt;0,[1]Parameters!M2162,IF(SUM(E2162:J2162)&lt;&gt;0,VLOOKUP(C2162,[1]!T_Resins[#Data],9,FALSE),""))</f>
        <v>60</v>
      </c>
      <c r="O2162" t="str">
        <f t="shared" si="33"/>
        <v>HardlightSiriusblacklight</v>
      </c>
    </row>
    <row r="2163" spans="1:15" x14ac:dyDescent="0.25">
      <c r="A2163" t="str">
        <f t="array" ref="A2163">IF(ROW()-1&gt;COUNTA([1]!T_Printers[Printers])*COUNTA([1]!T_Resins[Resins]),"",INDEX([1]!T_Printers[Printers],INT((ROW()-2)/COUNTA([1]!T_Resins[Resins])+1)))</f>
        <v>Hardlight Sirius black light</v>
      </c>
      <c r="B2163" t="str">
        <f>_xlfn.XLOOKUP(A2163,[1]!T_Printers[Printers],[1]!T_Printers[Icon link],,0)</f>
        <v>HardlightSiriusblacklight</v>
      </c>
      <c r="C2163" t="str">
        <f t="array" ref="C2163">IF(ROW()-1&gt;COUNTA([1]!T_Printers[Printers])*COUNTA([1]!T_Resins[Resins]),"",INDEX([1]!T_Resins[Resins],MOD(ROW()-2,COUNTA([1]!T_Resins[Resins]))+1))</f>
        <v>Dental Cast Cherry</v>
      </c>
      <c r="D2163">
        <f>IF(SUM(E2163:J2163)&lt;&gt;0,IF(ROW()-1&gt;COUNTA([1]!T_Printers[Printers])*COUNTA([1]!T_Resins[Resins]),"",2),"")</f>
        <v>2</v>
      </c>
      <c r="E2163" cm="1">
        <f t="array" ref="E2163">IFERROR(IF(ROW()-1&gt;COUNTA([1]!T_Printers[Printers])*COUNTA([1]!T_Resins[Resins]),"",_xlfn.IFS(ROUND(VLOOKUP(C2163,[1]!T_Resins[#Data],2,FALSE)/VLOOKUP(A2163,[1]!T_Printers[#Data],5,FALSE),1)&lt;=_xlfn.XLOOKUP(B2163,[1]Printers!L:L,[1]Printers!O:O,1,0,),ROUND(VLOOKUP(C2163,[1]!T_Resins[#Data],2,FALSE)/VLOOKUP(A2163,[1]!T_Printers[#Data],5,FALSE),1),ROUND(VLOOKUP(C2163,[1]!T_Resins[#Data],2,FALSE)/VLOOKUP(A2163,[1]!T_Printers[#Data],5,FALSE),1)&gt;_xlfn.XLOOKUP(B2163,[1]Printers!L:L,[1]Printers!O:O,1,0,),10)),"Используйте слой 100 мкм")</f>
        <v>6.9</v>
      </c>
      <c r="F2163">
        <f>IFERROR(IF(ROUND(_xlfn.XLOOKUP([1]Parameters!B2163,[1]Printers!L:L,[1]Printers!Q:Q,,0)*E2163/10,0)*10&lt;_xlfn.XLOOKUP([1]Parameters!B2163,[1]Printers!L:L,[1]Printers!P:P,,0),ROUND(_xlfn.XLOOKUP([1]Parameters!B2163,[1]Printers!L:L,[1]Printers!Q:Q,,0)*E2163/10,0)*10,_xlfn.XLOOKUP([1]Parameters!B2163,[1]Printers!L:L,[1]Printers!P:P,,0)),"")</f>
        <v>60</v>
      </c>
      <c r="G2163" cm="1">
        <f t="array" ref="G2163">IFERROR(IF(ROW()-1&gt;COUNTA([1]!T_Printers[Printers])*COUNTA([1]!T_Resins[Resins]),"",_xlfn.IFS(ROUND(VLOOKUP(C2163,[1]!T_Resins[#Data],3,FALSE)/VLOOKUP(A2163,[1]!T_Printers[#Data],5,FALSE),1)&lt;=_xlfn.XLOOKUP(B2163,[1]Printers!L:L,[1]Printers!O:O,1,0,),ROUND(VLOOKUP(C2163,[1]!T_Resins[#Data],3,FALSE)/VLOOKUP(A2163,[1]!T_Printers[#Data],5,FALSE),1),ROUND(VLOOKUP(C2163,[1]!T_Resins[#Data],3,FALSE)/VLOOKUP(A2163,[1]!T_Printers[#Data],5,FALSE),1)&gt;_xlfn.XLOOKUP(B2163,[1]Printers!L:L,[1]Printers!O:O,1,0,),10)),"")</f>
        <v>8.9</v>
      </c>
      <c r="H2163">
        <f>IFERROR(IF(ROUND(_xlfn.XLOOKUP([1]Parameters!B2163,[1]Printers!L:L,[1]Printers!Q:Q,,0)*G2163/10,0)*10&lt;_xlfn.XLOOKUP([1]Parameters!B2163,[1]Printers!L:L,[1]Printers!P:P,,0),ROUND(_xlfn.XLOOKUP([1]Parameters!B2163,[1]Printers!L:L,[1]Printers!Q:Q,,0)*G2163/10,0)*10,_xlfn.XLOOKUP([1]Parameters!B2163,[1]Printers!L:L,[1]Printers!P:P,,0)),"")</f>
        <v>80</v>
      </c>
      <c r="I2163" s="3" t="str" cm="1">
        <f t="array" ref="I2163">IFERROR(IF(ROW()-1&gt;COUNTA([1]!T_Printers[Printers])*COUNTA([1]!T_Resins[Resins]),"",_xlfn.IFS(ROUND(VLOOKUP(C2163,[1]!T_Resins[#Data],4,FALSE)/VLOOKUP(A2163,[1]!T_Printers[#Data],5,FALSE),1)&lt;=_xlfn.XLOOKUP(B2163,[1]Printers!L:L,[1]Printers!O:O,1,0,),ROUND(VLOOKUP(C2163,[1]!T_Resins[#Data],4,FALSE)/VLOOKUP(A2163,[1]!T_Printers[#Data],5,FALSE),1),ROUND(VLOOKUP(C2163,[1]!T_Resins[#Data],4,FALSE)/VLOOKUP(A2163,[1]!T_Printers[#Data],5,FALSE),1)&gt;_xlfn.XLOOKUP(B2163,[1]Printers!L:L,[1]Printers!O:O,1,0,),"")),"")</f>
        <v/>
      </c>
      <c r="J2163" t="str">
        <f>IFERROR(IF(ROUND(_xlfn.XLOOKUP([1]Parameters!B2163,[1]Printers!L:L,[1]Printers!Q:Q,,0)*I2163/10,0)*10&lt;_xlfn.XLOOKUP([1]Parameters!B2163,[1]Printers!L:L,[1]Printers!P:P,,0),ROUND(_xlfn.XLOOKUP([1]Parameters!B2163,[1]Printers!L:L,[1]Printers!Q:Q,,0)*I2163/10,0)*10,_xlfn.XLOOKUP([1]Parameters!B2163,[1]Printers!L:L,[1]Printers!P:P,,0)),"")</f>
        <v/>
      </c>
      <c r="K2163">
        <f>IF(SUM(E2163:J2163)&lt;&gt;0,VLOOKUP(A2163,[1]!T_Printers[#Data],10,FALSE)+VLOOKUP(C2163,[1]!T_Resins[#Data],10,FALSE),"")</f>
        <v>3</v>
      </c>
      <c r="L2163">
        <f>IF(SUM(E2163:J2163)&lt;&gt;0,VLOOKUP(A2163,[1]!T_Printers[#Data],11,FALSE),"")</f>
        <v>5</v>
      </c>
      <c r="M2163">
        <f>IF(SUM(E2163:J2163)&lt;&gt;0,VLOOKUP(C2163,[1]!T_Resins[#Data],8,FALSE),"")</f>
        <v>60</v>
      </c>
      <c r="N2163">
        <f>IF(_xlfn.XLOOKUP(B2163,[1]Printers!$L:$L,[1]Printers!$R:$R,0,0)&gt;0,[1]Parameters!M2163,IF(SUM(E2163:J2163)&lt;&gt;0,VLOOKUP(C2163,[1]!T_Resins[#Data],9,FALSE),""))</f>
        <v>60</v>
      </c>
      <c r="O2163" t="str">
        <f t="shared" si="33"/>
        <v>HardlightSiriusblacklight</v>
      </c>
    </row>
    <row r="2164" spans="1:15" x14ac:dyDescent="0.25">
      <c r="A2164" t="str">
        <f t="array" ref="A2164">IF(ROW()-1&gt;COUNTA([1]!T_Printers[Printers])*COUNTA([1]!T_Resins[Resins]),"",INDEX([1]!T_Printers[Printers],INT((ROW()-2)/COUNTA([1]!T_Resins[Resins])+1)))</f>
        <v>Hardlight Sirius black light</v>
      </c>
      <c r="B2164" t="str">
        <f>_xlfn.XLOOKUP(A2164,[1]!T_Printers[Printers],[1]!T_Printers[Icon link],,0)</f>
        <v>HardlightSiriusblacklight</v>
      </c>
      <c r="C2164" t="str">
        <f t="array" ref="C2164">IF(ROW()-1&gt;COUNTA([1]!T_Printers[Printers])*COUNTA([1]!T_Resins[Resins]),"",INDEX([1]!T_Resins[Resins],MOD(ROW()-2,COUNTA([1]!T_Resins[Resins]))+1))</f>
        <v>Dental Clear</v>
      </c>
      <c r="D2164">
        <f>IF(SUM(E2164:J2164)&lt;&gt;0,IF(ROW()-1&gt;COUNTA([1]!T_Printers[Printers])*COUNTA([1]!T_Resins[Resins]),"",2),"")</f>
        <v>2</v>
      </c>
      <c r="E2164" cm="1">
        <f t="array" ref="E2164">IFERROR(IF(ROW()-1&gt;COUNTA([1]!T_Printers[Printers])*COUNTA([1]!T_Resins[Resins]),"",_xlfn.IFS(ROUND(VLOOKUP(C2164,[1]!T_Resins[#Data],2,FALSE)/VLOOKUP(A2164,[1]!T_Printers[#Data],5,FALSE),1)&lt;=_xlfn.XLOOKUP(B2164,[1]Printers!L:L,[1]Printers!O:O,1,0,),ROUND(VLOOKUP(C2164,[1]!T_Resins[#Data],2,FALSE)/VLOOKUP(A2164,[1]!T_Printers[#Data],5,FALSE),1),ROUND(VLOOKUP(C2164,[1]!T_Resins[#Data],2,FALSE)/VLOOKUP(A2164,[1]!T_Printers[#Data],5,FALSE),1)&gt;_xlfn.XLOOKUP(B2164,[1]Printers!L:L,[1]Printers!O:O,1,0,),10)),"Используйте слой 100 мкм")</f>
        <v>3.9</v>
      </c>
      <c r="F2164">
        <f>IFERROR(IF(ROUND(_xlfn.XLOOKUP([1]Parameters!B2164,[1]Printers!L:L,[1]Printers!Q:Q,,0)*E2164/10,0)*10&lt;_xlfn.XLOOKUP([1]Parameters!B2164,[1]Printers!L:L,[1]Printers!P:P,,0),ROUND(_xlfn.XLOOKUP([1]Parameters!B2164,[1]Printers!L:L,[1]Printers!Q:Q,,0)*E2164/10,0)*10,_xlfn.XLOOKUP([1]Parameters!B2164,[1]Printers!L:L,[1]Printers!P:P,,0)),"")</f>
        <v>40</v>
      </c>
      <c r="G2164" cm="1">
        <f t="array" ref="G2164">IFERROR(IF(ROW()-1&gt;COUNTA([1]!T_Printers[Printers])*COUNTA([1]!T_Resins[Resins]),"",_xlfn.IFS(ROUND(VLOOKUP(C2164,[1]!T_Resins[#Data],3,FALSE)/VLOOKUP(A2164,[1]!T_Printers[#Data],5,FALSE),1)&lt;=_xlfn.XLOOKUP(B2164,[1]Printers!L:L,[1]Printers!O:O,1,0,),ROUND(VLOOKUP(C2164,[1]!T_Resins[#Data],3,FALSE)/VLOOKUP(A2164,[1]!T_Printers[#Data],5,FALSE),1),ROUND(VLOOKUP(C2164,[1]!T_Resins[#Data],3,FALSE)/VLOOKUP(A2164,[1]!T_Printers[#Data],5,FALSE),1)&gt;_xlfn.XLOOKUP(B2164,[1]Printers!L:L,[1]Printers!O:O,1,0,),10)),"")</f>
        <v>5</v>
      </c>
      <c r="H2164">
        <f>IFERROR(IF(ROUND(_xlfn.XLOOKUP([1]Parameters!B2164,[1]Printers!L:L,[1]Printers!Q:Q,,0)*G2164/10,0)*10&lt;_xlfn.XLOOKUP([1]Parameters!B2164,[1]Printers!L:L,[1]Printers!P:P,,0),ROUND(_xlfn.XLOOKUP([1]Parameters!B2164,[1]Printers!L:L,[1]Printers!Q:Q,,0)*G2164/10,0)*10,_xlfn.XLOOKUP([1]Parameters!B2164,[1]Printers!L:L,[1]Printers!P:P,,0)),"")</f>
        <v>50</v>
      </c>
      <c r="I2164" s="3" t="str" cm="1">
        <f t="array" ref="I2164">IFERROR(IF(ROW()-1&gt;COUNTA([1]!T_Printers[Printers])*COUNTA([1]!T_Resins[Resins]),"",_xlfn.IFS(ROUND(VLOOKUP(C2164,[1]!T_Resins[#Data],4,FALSE)/VLOOKUP(A2164,[1]!T_Printers[#Data],5,FALSE),1)&lt;=_xlfn.XLOOKUP(B2164,[1]Printers!L:L,[1]Printers!O:O,1,0,),ROUND(VLOOKUP(C2164,[1]!T_Resins[#Data],4,FALSE)/VLOOKUP(A2164,[1]!T_Printers[#Data],5,FALSE),1),ROUND(VLOOKUP(C2164,[1]!T_Resins[#Data],4,FALSE)/VLOOKUP(A2164,[1]!T_Printers[#Data],5,FALSE),1)&gt;_xlfn.XLOOKUP(B2164,[1]Printers!L:L,[1]Printers!O:O,1,0,),"")),"")</f>
        <v/>
      </c>
      <c r="J2164" t="str">
        <f>IFERROR(IF(ROUND(_xlfn.XLOOKUP([1]Parameters!B2164,[1]Printers!L:L,[1]Printers!Q:Q,,0)*I2164/10,0)*10&lt;_xlfn.XLOOKUP([1]Parameters!B2164,[1]Printers!L:L,[1]Printers!P:P,,0),ROUND(_xlfn.XLOOKUP([1]Parameters!B2164,[1]Printers!L:L,[1]Printers!Q:Q,,0)*I2164/10,0)*10,_xlfn.XLOOKUP([1]Parameters!B2164,[1]Printers!L:L,[1]Printers!P:P,,0)),"")</f>
        <v/>
      </c>
      <c r="K2164">
        <f>IF(SUM(E2164:J2164)&lt;&gt;0,VLOOKUP(A2164,[1]!T_Printers[#Data],10,FALSE)+VLOOKUP(C2164,[1]!T_Resins[#Data],10,FALSE),"")</f>
        <v>3</v>
      </c>
      <c r="L2164">
        <f>IF(SUM(E2164:J2164)&lt;&gt;0,VLOOKUP(A2164,[1]!T_Printers[#Data],11,FALSE),"")</f>
        <v>5</v>
      </c>
      <c r="M2164">
        <f>IF(SUM(E2164:J2164)&lt;&gt;0,VLOOKUP(C2164,[1]!T_Resins[#Data],8,FALSE),"")</f>
        <v>120</v>
      </c>
      <c r="N2164">
        <f>IF(_xlfn.XLOOKUP(B2164,[1]Printers!$L:$L,[1]Printers!$R:$R,0,0)&gt;0,[1]Parameters!M2164,IF(SUM(E2164:J2164)&lt;&gt;0,VLOOKUP(C2164,[1]!T_Resins[#Data],9,FALSE),""))</f>
        <v>180</v>
      </c>
      <c r="O2164" t="str">
        <f t="shared" si="33"/>
        <v>HardlightSiriusblacklight</v>
      </c>
    </row>
    <row r="2165" spans="1:15" x14ac:dyDescent="0.25">
      <c r="A2165" t="str">
        <f t="array" ref="A2165">IF(ROW()-1&gt;COUNTA([1]!T_Printers[Printers])*COUNTA([1]!T_Resins[Resins]),"",INDEX([1]!T_Printers[Printers],INT((ROW()-2)/COUNTA([1]!T_Resins[Resins])+1)))</f>
        <v>Hardlight Sirius black light</v>
      </c>
      <c r="B2165" t="str">
        <f>_xlfn.XLOOKUP(A2165,[1]!T_Printers[Printers],[1]!T_Printers[Icon link],,0)</f>
        <v>HardlightSiriusblacklight</v>
      </c>
      <c r="C2165" t="str">
        <f t="array" ref="C2165">IF(ROW()-1&gt;COUNTA([1]!T_Printers[Printers])*COUNTA([1]!T_Resins[Resins]),"",INDEX([1]!T_Resins[Resins],MOD(ROW()-2,COUNTA([1]!T_Resins[Resins]))+1))</f>
        <v>Dental Clear Pro</v>
      </c>
      <c r="D2165">
        <f>IF(SUM(E2165:J2165)&lt;&gt;0,IF(ROW()-1&gt;COUNTA([1]!T_Printers[Printers])*COUNTA([1]!T_Resins[Resins]),"",2),"")</f>
        <v>2</v>
      </c>
      <c r="E2165" t="str" cm="1">
        <f t="array" ref="E2165">IFERROR(IF(ROW()-1&gt;COUNTA([1]!T_Printers[Printers])*COUNTA([1]!T_Resins[Resins]),"",_xlfn.IFS(ROUND(VLOOKUP(C2165,[1]!T_Resins[#Data],2,FALSE)/VLOOKUP(A2165,[1]!T_Printers[#Data],5,FALSE),1)&lt;=_xlfn.XLOOKUP(B2165,[1]Printers!L:L,[1]Printers!O:O,1,0,),ROUND(VLOOKUP(C2165,[1]!T_Resins[#Data],2,FALSE)/VLOOKUP(A2165,[1]!T_Printers[#Data],5,FALSE),1),ROUND(VLOOKUP(C2165,[1]!T_Resins[#Data],2,FALSE)/VLOOKUP(A2165,[1]!T_Printers[#Data],5,FALSE),1)&gt;_xlfn.XLOOKUP(B2165,[1]Printers!L:L,[1]Printers!O:O,1,0,),10)),"Используйте слой 100 мкм")</f>
        <v>Используйте слой 100 мкм</v>
      </c>
      <c r="F2165" t="str">
        <f>IFERROR(IF(ROUND(_xlfn.XLOOKUP([1]Parameters!B2165,[1]Printers!L:L,[1]Printers!Q:Q,,0)*E2165/10,0)*10&lt;_xlfn.XLOOKUP([1]Parameters!B2165,[1]Printers!L:L,[1]Printers!P:P,,0),ROUND(_xlfn.XLOOKUP([1]Parameters!B2165,[1]Printers!L:L,[1]Printers!Q:Q,,0)*E2165/10,0)*10,_xlfn.XLOOKUP([1]Parameters!B2165,[1]Printers!L:L,[1]Printers!P:P,,0)),"")</f>
        <v/>
      </c>
      <c r="G2165" cm="1">
        <f t="array" ref="G2165">IFERROR(IF(ROW()-1&gt;COUNTA([1]!T_Printers[Printers])*COUNTA([1]!T_Resins[Resins]),"",_xlfn.IFS(ROUND(VLOOKUP(C2165,[1]!T_Resins[#Data],3,FALSE)/VLOOKUP(A2165,[1]!T_Printers[#Data],5,FALSE),1)&lt;=_xlfn.XLOOKUP(B2165,[1]Printers!L:L,[1]Printers!O:O,1,0,),ROUND(VLOOKUP(C2165,[1]!T_Resins[#Data],3,FALSE)/VLOOKUP(A2165,[1]!T_Printers[#Data],5,FALSE),1),ROUND(VLOOKUP(C2165,[1]!T_Resins[#Data],3,FALSE)/VLOOKUP(A2165,[1]!T_Printers[#Data],5,FALSE),1)&gt;_xlfn.XLOOKUP(B2165,[1]Printers!L:L,[1]Printers!O:O,1,0,),10)),"")</f>
        <v>8.1</v>
      </c>
      <c r="H2165">
        <f>IFERROR(IF(ROUND(_xlfn.XLOOKUP([1]Parameters!B2165,[1]Printers!L:L,[1]Printers!Q:Q,,0)*G2165/10,0)*10&lt;_xlfn.XLOOKUP([1]Parameters!B2165,[1]Printers!L:L,[1]Printers!P:P,,0),ROUND(_xlfn.XLOOKUP([1]Parameters!B2165,[1]Printers!L:L,[1]Printers!Q:Q,,0)*G2165/10,0)*10,_xlfn.XLOOKUP([1]Parameters!B2165,[1]Printers!L:L,[1]Printers!P:P,,0)),"")</f>
        <v>70</v>
      </c>
      <c r="I2165" s="3" cm="1">
        <f t="array" ref="I2165">IFERROR(IF(ROW()-1&gt;COUNTA([1]!T_Printers[Printers])*COUNTA([1]!T_Resins[Resins]),"",_xlfn.IFS(ROUND(VLOOKUP(C2165,[1]!T_Resins[#Data],4,FALSE)/VLOOKUP(A2165,[1]!T_Printers[#Data],5,FALSE),1)&lt;=_xlfn.XLOOKUP(B2165,[1]Printers!L:L,[1]Printers!O:O,1,0,),ROUND(VLOOKUP(C2165,[1]!T_Resins[#Data],4,FALSE)/VLOOKUP(A2165,[1]!T_Printers[#Data],5,FALSE),1),ROUND(VLOOKUP(C2165,[1]!T_Resins[#Data],4,FALSE)/VLOOKUP(A2165,[1]!T_Printers[#Data],5,FALSE),1)&gt;_xlfn.XLOOKUP(B2165,[1]Printers!L:L,[1]Printers!O:O,1,0,),"")),"")</f>
        <v>10.6</v>
      </c>
      <c r="J2165">
        <f>IFERROR(IF(ROUND(_xlfn.XLOOKUP([1]Parameters!B2165,[1]Printers!L:L,[1]Printers!Q:Q,,0)*I2165/10,0)*10&lt;_xlfn.XLOOKUP([1]Parameters!B2165,[1]Printers!L:L,[1]Printers!P:P,,0),ROUND(_xlfn.XLOOKUP([1]Parameters!B2165,[1]Printers!L:L,[1]Printers!Q:Q,,0)*I2165/10,0)*10,_xlfn.XLOOKUP([1]Parameters!B2165,[1]Printers!L:L,[1]Printers!P:P,,0)),"")</f>
        <v>100</v>
      </c>
      <c r="K2165">
        <f>IF(SUM(E2165:J2165)&lt;&gt;0,VLOOKUP(A2165,[1]!T_Printers[#Data],10,FALSE)+VLOOKUP(C2165,[1]!T_Resins[#Data],10,FALSE),"")</f>
        <v>3</v>
      </c>
      <c r="L2165">
        <f>IF(SUM(E2165:J2165)&lt;&gt;0,VLOOKUP(A2165,[1]!T_Printers[#Data],11,FALSE),"")</f>
        <v>5</v>
      </c>
      <c r="M2165">
        <f>IF(SUM(E2165:J2165)&lt;&gt;0,VLOOKUP(C2165,[1]!T_Resins[#Data],8,FALSE),"")</f>
        <v>120</v>
      </c>
      <c r="N2165">
        <f>IF(_xlfn.XLOOKUP(B2165,[1]Printers!$L:$L,[1]Printers!$R:$R,0,0)&gt;0,[1]Parameters!M2165,IF(SUM(E2165:J2165)&lt;&gt;0,VLOOKUP(C2165,[1]!T_Resins[#Data],9,FALSE),""))</f>
        <v>180</v>
      </c>
      <c r="O2165" t="str">
        <f t="shared" si="33"/>
        <v>HardlightSiriusblacklight</v>
      </c>
    </row>
    <row r="2166" spans="1:15" x14ac:dyDescent="0.25">
      <c r="A2166" t="str">
        <f t="array" ref="A2166">IF(ROW()-1&gt;COUNTA([1]!T_Printers[Printers])*COUNTA([1]!T_Resins[Resins]),"",INDEX([1]!T_Printers[Printers],INT((ROW()-2)/COUNTA([1]!T_Resins[Resins])+1)))</f>
        <v>Hardlight Sirius black light</v>
      </c>
      <c r="B2166" t="str">
        <f>_xlfn.XLOOKUP(A2166,[1]!T_Printers[Printers],[1]!T_Printers[Icon link],,0)</f>
        <v>HardlightSiriusblacklight</v>
      </c>
      <c r="C2166" t="str">
        <f t="array" ref="C2166">IF(ROW()-1&gt;COUNTA([1]!T_Printers[Printers])*COUNTA([1]!T_Resins[Resins]),"",INDEX([1]!T_Resins[Resins],MOD(ROW()-2,COUNTA([1]!T_Resins[Resins]))+1))</f>
        <v>Dental Denture Base Soft</v>
      </c>
      <c r="D2166">
        <f>IF(SUM(E2166:J2166)&lt;&gt;0,IF(ROW()-1&gt;COUNTA([1]!T_Printers[Printers])*COUNTA([1]!T_Resins[Resins]),"",2),"")</f>
        <v>2</v>
      </c>
      <c r="E2166" cm="1">
        <f t="array" ref="E2166">IFERROR(IF(ROW()-1&gt;COUNTA([1]!T_Printers[Printers])*COUNTA([1]!T_Resins[Resins]),"",_xlfn.IFS(ROUND(VLOOKUP(C2166,[1]!T_Resins[#Data],2,FALSE)/VLOOKUP(A2166,[1]!T_Printers[#Data],5,FALSE),1)&lt;=_xlfn.XLOOKUP(B2166,[1]Printers!L:L,[1]Printers!O:O,1,0,),ROUND(VLOOKUP(C2166,[1]!T_Resins[#Data],2,FALSE)/VLOOKUP(A2166,[1]!T_Printers[#Data],5,FALSE),1),ROUND(VLOOKUP(C2166,[1]!T_Resins[#Data],2,FALSE)/VLOOKUP(A2166,[1]!T_Printers[#Data],5,FALSE),1)&gt;_xlfn.XLOOKUP(B2166,[1]Printers!L:L,[1]Printers!O:O,1,0,),10)),"Используйте слой 100 мкм")</f>
        <v>8.6999999999999993</v>
      </c>
      <c r="F2166">
        <f>IFERROR(IF(ROUND(_xlfn.XLOOKUP([1]Parameters!B2166,[1]Printers!L:L,[1]Printers!Q:Q,,0)*E2166/10,0)*10&lt;_xlfn.XLOOKUP([1]Parameters!B2166,[1]Printers!L:L,[1]Printers!P:P,,0),ROUND(_xlfn.XLOOKUP([1]Parameters!B2166,[1]Printers!L:L,[1]Printers!Q:Q,,0)*E2166/10,0)*10,_xlfn.XLOOKUP([1]Parameters!B2166,[1]Printers!L:L,[1]Printers!P:P,,0)),"")</f>
        <v>80</v>
      </c>
      <c r="G2166" cm="1">
        <f t="array" ref="G2166">IFERROR(IF(ROW()-1&gt;COUNTA([1]!T_Printers[Printers])*COUNTA([1]!T_Resins[Resins]),"",_xlfn.IFS(ROUND(VLOOKUP(C2166,[1]!T_Resins[#Data],3,FALSE)/VLOOKUP(A2166,[1]!T_Printers[#Data],5,FALSE),1)&lt;=_xlfn.XLOOKUP(B2166,[1]Printers!L:L,[1]Printers!O:O,1,0,),ROUND(VLOOKUP(C2166,[1]!T_Resins[#Data],3,FALSE)/VLOOKUP(A2166,[1]!T_Printers[#Data],5,FALSE),1),ROUND(VLOOKUP(C2166,[1]!T_Resins[#Data],3,FALSE)/VLOOKUP(A2166,[1]!T_Printers[#Data],5,FALSE),1)&gt;_xlfn.XLOOKUP(B2166,[1]Printers!L:L,[1]Printers!O:O,1,0,),10)),"")</f>
        <v>11.4</v>
      </c>
      <c r="H2166">
        <f>IFERROR(IF(ROUND(_xlfn.XLOOKUP([1]Parameters!B2166,[1]Printers!L:L,[1]Printers!Q:Q,,0)*G2166/10,0)*10&lt;_xlfn.XLOOKUP([1]Parameters!B2166,[1]Printers!L:L,[1]Printers!P:P,,0),ROUND(_xlfn.XLOOKUP([1]Parameters!B2166,[1]Printers!L:L,[1]Printers!Q:Q,,0)*G2166/10,0)*10,_xlfn.XLOOKUP([1]Parameters!B2166,[1]Printers!L:L,[1]Printers!P:P,,0)),"")</f>
        <v>100</v>
      </c>
      <c r="I2166" s="3" t="str" cm="1">
        <f t="array" ref="I2166">IFERROR(IF(ROW()-1&gt;COUNTA([1]!T_Printers[Printers])*COUNTA([1]!T_Resins[Resins]),"",_xlfn.IFS(ROUND(VLOOKUP(C2166,[1]!T_Resins[#Data],4,FALSE)/VLOOKUP(A2166,[1]!T_Printers[#Data],5,FALSE),1)&lt;=_xlfn.XLOOKUP(B2166,[1]Printers!L:L,[1]Printers!O:O,1,0,),ROUND(VLOOKUP(C2166,[1]!T_Resins[#Data],4,FALSE)/VLOOKUP(A2166,[1]!T_Printers[#Data],5,FALSE),1),ROUND(VLOOKUP(C2166,[1]!T_Resins[#Data],4,FALSE)/VLOOKUP(A2166,[1]!T_Printers[#Data],5,FALSE),1)&gt;_xlfn.XLOOKUP(B2166,[1]Printers!L:L,[1]Printers!O:O,1,0,),"")),"")</f>
        <v/>
      </c>
      <c r="J2166" t="str">
        <f>IFERROR(IF(ROUND(_xlfn.XLOOKUP([1]Parameters!B2166,[1]Printers!L:L,[1]Printers!Q:Q,,0)*I2166/10,0)*10&lt;_xlfn.XLOOKUP([1]Parameters!B2166,[1]Printers!L:L,[1]Printers!P:P,,0),ROUND(_xlfn.XLOOKUP([1]Parameters!B2166,[1]Printers!L:L,[1]Printers!Q:Q,,0)*I2166/10,0)*10,_xlfn.XLOOKUP([1]Parameters!B2166,[1]Printers!L:L,[1]Printers!P:P,,0)),"")</f>
        <v/>
      </c>
      <c r="K2166">
        <f>IF(SUM(E2166:J2166)&lt;&gt;0,VLOOKUP(A2166,[1]!T_Printers[#Data],10,FALSE)+VLOOKUP(C2166,[1]!T_Resins[#Data],10,FALSE),"")</f>
        <v>4</v>
      </c>
      <c r="L2166">
        <f>IF(SUM(E2166:J2166)&lt;&gt;0,VLOOKUP(A2166,[1]!T_Printers[#Data],11,FALSE),"")</f>
        <v>5</v>
      </c>
      <c r="M2166">
        <f>IF(SUM(E2166:J2166)&lt;&gt;0,VLOOKUP(C2166,[1]!T_Resins[#Data],8,FALSE),"")</f>
        <v>120</v>
      </c>
      <c r="N2166">
        <f>IF(_xlfn.XLOOKUP(B2166,[1]Printers!$L:$L,[1]Printers!$R:$R,0,0)&gt;0,[1]Parameters!M2166,IF(SUM(E2166:J2166)&lt;&gt;0,VLOOKUP(C2166,[1]!T_Resins[#Data],9,FALSE),""))</f>
        <v>180</v>
      </c>
      <c r="O2166" t="str">
        <f t="shared" si="33"/>
        <v>HardlightSiriusblacklight</v>
      </c>
    </row>
    <row r="2167" spans="1:15" x14ac:dyDescent="0.25">
      <c r="A2167" t="str">
        <f t="array" ref="A2167">IF(ROW()-1&gt;COUNTA([1]!T_Printers[Printers])*COUNTA([1]!T_Resins[Resins]),"",INDEX([1]!T_Printers[Printers],INT((ROW()-2)/COUNTA([1]!T_Resins[Resins])+1)))</f>
        <v>Hardlight Sirius black light</v>
      </c>
      <c r="B2167" t="str">
        <f>_xlfn.XLOOKUP(A2167,[1]!T_Printers[Printers],[1]!T_Printers[Icon link],,0)</f>
        <v>HardlightSiriusblacklight</v>
      </c>
      <c r="C2167" t="str">
        <f t="array" ref="C2167">IF(ROW()-1&gt;COUNTA([1]!T_Printers[Printers])*COUNTA([1]!T_Resins[Resins]),"",INDEX([1]!T_Resins[Resins],MOD(ROW()-2,COUNTA([1]!T_Resins[Resins]))+1))</f>
        <v>Dental Denture Base</v>
      </c>
      <c r="D2167">
        <f>IF(SUM(E2167:J2167)&lt;&gt;0,IF(ROW()-1&gt;COUNTA([1]!T_Printers[Printers])*COUNTA([1]!T_Resins[Resins]),"",2),"")</f>
        <v>2</v>
      </c>
      <c r="E2167" cm="1">
        <f t="array" ref="E2167">IFERROR(IF(ROW()-1&gt;COUNTA([1]!T_Printers[Printers])*COUNTA([1]!T_Resins[Resins]),"",_xlfn.IFS(ROUND(VLOOKUP(C2167,[1]!T_Resins[#Data],2,FALSE)/VLOOKUP(A2167,[1]!T_Printers[#Data],5,FALSE),1)&lt;=_xlfn.XLOOKUP(B2167,[1]Printers!L:L,[1]Printers!O:O,1,0,),ROUND(VLOOKUP(C2167,[1]!T_Resins[#Data],2,FALSE)/VLOOKUP(A2167,[1]!T_Printers[#Data],5,FALSE),1),ROUND(VLOOKUP(C2167,[1]!T_Resins[#Data],2,FALSE)/VLOOKUP(A2167,[1]!T_Printers[#Data],5,FALSE),1)&gt;_xlfn.XLOOKUP(B2167,[1]Printers!L:L,[1]Printers!O:O,1,0,),10)),"Используйте слой 100 мкм")</f>
        <v>6.9</v>
      </c>
      <c r="F2167">
        <f>IFERROR(IF(ROUND(_xlfn.XLOOKUP([1]Parameters!B2167,[1]Printers!L:L,[1]Printers!Q:Q,,0)*E2167/10,0)*10&lt;_xlfn.XLOOKUP([1]Parameters!B2167,[1]Printers!L:L,[1]Printers!P:P,,0),ROUND(_xlfn.XLOOKUP([1]Parameters!B2167,[1]Printers!L:L,[1]Printers!Q:Q,,0)*E2167/10,0)*10,_xlfn.XLOOKUP([1]Parameters!B2167,[1]Printers!L:L,[1]Printers!P:P,,0)),"")</f>
        <v>60</v>
      </c>
      <c r="G2167" cm="1">
        <f t="array" ref="G2167">IFERROR(IF(ROW()-1&gt;COUNTA([1]!T_Printers[Printers])*COUNTA([1]!T_Resins[Resins]),"",_xlfn.IFS(ROUND(VLOOKUP(C2167,[1]!T_Resins[#Data],3,FALSE)/VLOOKUP(A2167,[1]!T_Printers[#Data],5,FALSE),1)&lt;=_xlfn.XLOOKUP(B2167,[1]Printers!L:L,[1]Printers!O:O,1,0,),ROUND(VLOOKUP(C2167,[1]!T_Resins[#Data],3,FALSE)/VLOOKUP(A2167,[1]!T_Printers[#Data],5,FALSE),1),ROUND(VLOOKUP(C2167,[1]!T_Resins[#Data],3,FALSE)/VLOOKUP(A2167,[1]!T_Printers[#Data],5,FALSE),1)&gt;_xlfn.XLOOKUP(B2167,[1]Printers!L:L,[1]Printers!O:O,1,0,),10)),"")</f>
        <v>9</v>
      </c>
      <c r="H2167">
        <f>IFERROR(IF(ROUND(_xlfn.XLOOKUP([1]Parameters!B2167,[1]Printers!L:L,[1]Printers!Q:Q,,0)*G2167/10,0)*10&lt;_xlfn.XLOOKUP([1]Parameters!B2167,[1]Printers!L:L,[1]Printers!P:P,,0),ROUND(_xlfn.XLOOKUP([1]Parameters!B2167,[1]Printers!L:L,[1]Printers!Q:Q,,0)*G2167/10,0)*10,_xlfn.XLOOKUP([1]Parameters!B2167,[1]Printers!L:L,[1]Printers!P:P,,0)),"")</f>
        <v>80</v>
      </c>
      <c r="I2167" s="3" t="str" cm="1">
        <f t="array" ref="I2167">IFERROR(IF(ROW()-1&gt;COUNTA([1]!T_Printers[Printers])*COUNTA([1]!T_Resins[Resins]),"",_xlfn.IFS(ROUND(VLOOKUP(C2167,[1]!T_Resins[#Data],4,FALSE)/VLOOKUP(A2167,[1]!T_Printers[#Data],5,FALSE),1)&lt;=_xlfn.XLOOKUP(B2167,[1]Printers!L:L,[1]Printers!O:O,1,0,),ROUND(VLOOKUP(C2167,[1]!T_Resins[#Data],4,FALSE)/VLOOKUP(A2167,[1]!T_Printers[#Data],5,FALSE),1),ROUND(VLOOKUP(C2167,[1]!T_Resins[#Data],4,FALSE)/VLOOKUP(A2167,[1]!T_Printers[#Data],5,FALSE),1)&gt;_xlfn.XLOOKUP(B2167,[1]Printers!L:L,[1]Printers!O:O,1,0,),"")),"")</f>
        <v/>
      </c>
      <c r="J2167" t="str">
        <f>IFERROR(IF(ROUND(_xlfn.XLOOKUP([1]Parameters!B2167,[1]Printers!L:L,[1]Printers!Q:Q,,0)*I2167/10,0)*10&lt;_xlfn.XLOOKUP([1]Parameters!B2167,[1]Printers!L:L,[1]Printers!P:P,,0),ROUND(_xlfn.XLOOKUP([1]Parameters!B2167,[1]Printers!L:L,[1]Printers!Q:Q,,0)*I2167/10,0)*10,_xlfn.XLOOKUP([1]Parameters!B2167,[1]Printers!L:L,[1]Printers!P:P,,0)),"")</f>
        <v/>
      </c>
      <c r="K2167">
        <f>IF(SUM(E2167:J2167)&lt;&gt;0,VLOOKUP(A2167,[1]!T_Printers[#Data],10,FALSE)+VLOOKUP(C2167,[1]!T_Resins[#Data],10,FALSE),"")</f>
        <v>4</v>
      </c>
      <c r="L2167">
        <f>IF(SUM(E2167:J2167)&lt;&gt;0,VLOOKUP(A2167,[1]!T_Printers[#Data],11,FALSE),"")</f>
        <v>5</v>
      </c>
      <c r="M2167">
        <f>IF(SUM(E2167:J2167)&lt;&gt;0,VLOOKUP(C2167,[1]!T_Resins[#Data],8,FALSE),"")</f>
        <v>120</v>
      </c>
      <c r="N2167">
        <f>IF(_xlfn.XLOOKUP(B2167,[1]Printers!$L:$L,[1]Printers!$R:$R,0,0)&gt;0,[1]Parameters!M2167,IF(SUM(E2167:J2167)&lt;&gt;0,VLOOKUP(C2167,[1]!T_Resins[#Data],9,FALSE),""))</f>
        <v>180</v>
      </c>
      <c r="O2167" t="str">
        <f t="shared" si="33"/>
        <v>HardlightSiriusblacklight</v>
      </c>
    </row>
    <row r="2168" spans="1:15" x14ac:dyDescent="0.25">
      <c r="A2168" t="str">
        <f t="array" ref="A2168">IF(ROW()-1&gt;COUNTA([1]!T_Printers[Printers])*COUNTA([1]!T_Resins[Resins]),"",INDEX([1]!T_Printers[Printers],INT((ROW()-2)/COUNTA([1]!T_Resins[Resins])+1)))</f>
        <v>Hardlight Sirius black light</v>
      </c>
      <c r="B2168" t="str">
        <f>_xlfn.XLOOKUP(A2168,[1]!T_Printers[Printers],[1]!T_Printers[Icon link],,0)</f>
        <v>HardlightSiriusblacklight</v>
      </c>
      <c r="C2168" t="str">
        <f t="array" ref="C2168">IF(ROW()-1&gt;COUNTA([1]!T_Printers[Printers])*COUNTA([1]!T_Resins[Resins]),"",INDEX([1]!T_Resins[Resins],MOD(ROW()-2,COUNTA([1]!T_Resins[Resins]))+1))</f>
        <v>Dental IBT</v>
      </c>
      <c r="D2168">
        <f>IF(SUM(E2168:J2168)&lt;&gt;0,IF(ROW()-1&gt;COUNTA([1]!T_Printers[Printers])*COUNTA([1]!T_Resins[Resins]),"",2),"")</f>
        <v>2</v>
      </c>
      <c r="E2168" cm="1">
        <f t="array" ref="E2168">IFERROR(IF(ROW()-1&gt;COUNTA([1]!T_Printers[Printers])*COUNTA([1]!T_Resins[Resins]),"",_xlfn.IFS(ROUND(VLOOKUP(C2168,[1]!T_Resins[#Data],2,FALSE)/VLOOKUP(A2168,[1]!T_Printers[#Data],5,FALSE),1)&lt;=_xlfn.XLOOKUP(B2168,[1]Printers!L:L,[1]Printers!O:O,1,0,),ROUND(VLOOKUP(C2168,[1]!T_Resins[#Data],2,FALSE)/VLOOKUP(A2168,[1]!T_Printers[#Data],5,FALSE),1),ROUND(VLOOKUP(C2168,[1]!T_Resins[#Data],2,FALSE)/VLOOKUP(A2168,[1]!T_Printers[#Data],5,FALSE),1)&gt;_xlfn.XLOOKUP(B2168,[1]Printers!L:L,[1]Printers!O:O,1,0,),10)),"Используйте слой 100 мкм")</f>
        <v>4.3</v>
      </c>
      <c r="F2168">
        <f>IFERROR(IF(ROUND(_xlfn.XLOOKUP([1]Parameters!B2168,[1]Printers!L:L,[1]Printers!Q:Q,,0)*E2168/10,0)*10&lt;_xlfn.XLOOKUP([1]Parameters!B2168,[1]Printers!L:L,[1]Printers!P:P,,0),ROUND(_xlfn.XLOOKUP([1]Parameters!B2168,[1]Printers!L:L,[1]Printers!Q:Q,,0)*E2168/10,0)*10,_xlfn.XLOOKUP([1]Parameters!B2168,[1]Printers!L:L,[1]Printers!P:P,,0)),"")</f>
        <v>40</v>
      </c>
      <c r="G2168" cm="1">
        <f t="array" ref="G2168">IFERROR(IF(ROW()-1&gt;COUNTA([1]!T_Printers[Printers])*COUNTA([1]!T_Resins[Resins]),"",_xlfn.IFS(ROUND(VLOOKUP(C2168,[1]!T_Resins[#Data],3,FALSE)/VLOOKUP(A2168,[1]!T_Printers[#Data],5,FALSE),1)&lt;=_xlfn.XLOOKUP(B2168,[1]Printers!L:L,[1]Printers!O:O,1,0,),ROUND(VLOOKUP(C2168,[1]!T_Resins[#Data],3,FALSE)/VLOOKUP(A2168,[1]!T_Printers[#Data],5,FALSE),1),ROUND(VLOOKUP(C2168,[1]!T_Resins[#Data],3,FALSE)/VLOOKUP(A2168,[1]!T_Printers[#Data],5,FALSE),1)&gt;_xlfn.XLOOKUP(B2168,[1]Printers!L:L,[1]Printers!O:O,1,0,),10)),"")</f>
        <v>5.6</v>
      </c>
      <c r="H2168">
        <f>IFERROR(IF(ROUND(_xlfn.XLOOKUP([1]Parameters!B2168,[1]Printers!L:L,[1]Printers!Q:Q,,0)*G2168/10,0)*10&lt;_xlfn.XLOOKUP([1]Parameters!B2168,[1]Printers!L:L,[1]Printers!P:P,,0),ROUND(_xlfn.XLOOKUP([1]Parameters!B2168,[1]Printers!L:L,[1]Printers!Q:Q,,0)*G2168/10,0)*10,_xlfn.XLOOKUP([1]Parameters!B2168,[1]Printers!L:L,[1]Printers!P:P,,0)),"")</f>
        <v>50</v>
      </c>
      <c r="I2168" s="3" t="str" cm="1">
        <f t="array" ref="I2168">IFERROR(IF(ROW()-1&gt;COUNTA([1]!T_Printers[Printers])*COUNTA([1]!T_Resins[Resins]),"",_xlfn.IFS(ROUND(VLOOKUP(C2168,[1]!T_Resins[#Data],4,FALSE)/VLOOKUP(A2168,[1]!T_Printers[#Data],5,FALSE),1)&lt;=_xlfn.XLOOKUP(B2168,[1]Printers!L:L,[1]Printers!O:O,1,0,),ROUND(VLOOKUP(C2168,[1]!T_Resins[#Data],4,FALSE)/VLOOKUP(A2168,[1]!T_Printers[#Data],5,FALSE),1),ROUND(VLOOKUP(C2168,[1]!T_Resins[#Data],4,FALSE)/VLOOKUP(A2168,[1]!T_Printers[#Data],5,FALSE),1)&gt;_xlfn.XLOOKUP(B2168,[1]Printers!L:L,[1]Printers!O:O,1,0,),"")),"")</f>
        <v/>
      </c>
      <c r="J2168" t="str">
        <f>IFERROR(IF(ROUND(_xlfn.XLOOKUP([1]Parameters!B2168,[1]Printers!L:L,[1]Printers!Q:Q,,0)*I2168/10,0)*10&lt;_xlfn.XLOOKUP([1]Parameters!B2168,[1]Printers!L:L,[1]Printers!P:P,,0),ROUND(_xlfn.XLOOKUP([1]Parameters!B2168,[1]Printers!L:L,[1]Printers!Q:Q,,0)*I2168/10,0)*10,_xlfn.XLOOKUP([1]Parameters!B2168,[1]Printers!L:L,[1]Printers!P:P,,0)),"")</f>
        <v/>
      </c>
      <c r="K2168">
        <f>IF(SUM(E2168:J2168)&lt;&gt;0,VLOOKUP(A2168,[1]!T_Printers[#Data],10,FALSE)+VLOOKUP(C2168,[1]!T_Resins[#Data],10,FALSE),"")</f>
        <v>3</v>
      </c>
      <c r="L2168">
        <f>IF(SUM(E2168:J2168)&lt;&gt;0,VLOOKUP(A2168,[1]!T_Printers[#Data],11,FALSE),"")</f>
        <v>5</v>
      </c>
      <c r="M2168">
        <f>IF(SUM(E2168:J2168)&lt;&gt;0,VLOOKUP(C2168,[1]!T_Resins[#Data],8,FALSE),"")</f>
        <v>60</v>
      </c>
      <c r="N2168">
        <f>IF(_xlfn.XLOOKUP(B2168,[1]Printers!$L:$L,[1]Printers!$R:$R,0,0)&gt;0,[1]Parameters!M2168,IF(SUM(E2168:J2168)&lt;&gt;0,VLOOKUP(C2168,[1]!T_Resins[#Data],9,FALSE),""))</f>
        <v>60</v>
      </c>
      <c r="O2168" t="str">
        <f t="shared" si="33"/>
        <v>HardlightSiriusblacklight</v>
      </c>
    </row>
    <row r="2169" spans="1:15" x14ac:dyDescent="0.25">
      <c r="A2169" t="str">
        <f t="array" ref="A2169">IF(ROW()-1&gt;COUNTA([1]!T_Printers[Printers])*COUNTA([1]!T_Resins[Resins]),"",INDEX([1]!T_Printers[Printers],INT((ROW()-2)/COUNTA([1]!T_Resins[Resins])+1)))</f>
        <v>Hardlight Sirius black light</v>
      </c>
      <c r="B2169" t="str">
        <f>_xlfn.XLOOKUP(A2169,[1]!T_Printers[Printers],[1]!T_Printers[Icon link],,0)</f>
        <v>HardlightSiriusblacklight</v>
      </c>
      <c r="C2169" t="str">
        <f t="array" ref="C2169">IF(ROW()-1&gt;COUNTA([1]!T_Printers[Printers])*COUNTA([1]!T_Resins[Resins]),"",INDEX([1]!T_Resins[Resins],MOD(ROW()-2,COUNTA([1]!T_Resins[Resins]))+1))</f>
        <v>Dental Model Biege</v>
      </c>
      <c r="D2169">
        <f>IF(SUM(E2169:J2169)&lt;&gt;0,IF(ROW()-1&gt;COUNTA([1]!T_Printers[Printers])*COUNTA([1]!T_Resins[Resins]),"",2),"")</f>
        <v>2</v>
      </c>
      <c r="E2169" cm="1">
        <f t="array" ref="E2169">IFERROR(IF(ROW()-1&gt;COUNTA([1]!T_Printers[Printers])*COUNTA([1]!T_Resins[Resins]),"",_xlfn.IFS(ROUND(VLOOKUP(C2169,[1]!T_Resins[#Data],2,FALSE)/VLOOKUP(A2169,[1]!T_Printers[#Data],5,FALSE),1)&lt;=_xlfn.XLOOKUP(B2169,[1]Printers!L:L,[1]Printers!O:O,1,0,),ROUND(VLOOKUP(C2169,[1]!T_Resins[#Data],2,FALSE)/VLOOKUP(A2169,[1]!T_Printers[#Data],5,FALSE),1),ROUND(VLOOKUP(C2169,[1]!T_Resins[#Data],2,FALSE)/VLOOKUP(A2169,[1]!T_Printers[#Data],5,FALSE),1)&gt;_xlfn.XLOOKUP(B2169,[1]Printers!L:L,[1]Printers!O:O,1,0,),10)),"Используйте слой 100 мкм")</f>
        <v>5.4</v>
      </c>
      <c r="F2169">
        <f>IFERROR(IF(ROUND(_xlfn.XLOOKUP([1]Parameters!B2169,[1]Printers!L:L,[1]Printers!Q:Q,,0)*E2169/10,0)*10&lt;_xlfn.XLOOKUP([1]Parameters!B2169,[1]Printers!L:L,[1]Printers!P:P,,0),ROUND(_xlfn.XLOOKUP([1]Parameters!B2169,[1]Printers!L:L,[1]Printers!Q:Q,,0)*E2169/10,0)*10,_xlfn.XLOOKUP([1]Parameters!B2169,[1]Printers!L:L,[1]Printers!P:P,,0)),"")</f>
        <v>50</v>
      </c>
      <c r="G2169" cm="1">
        <f t="array" ref="G2169">IFERROR(IF(ROW()-1&gt;COUNTA([1]!T_Printers[Printers])*COUNTA([1]!T_Resins[Resins]),"",_xlfn.IFS(ROUND(VLOOKUP(C2169,[1]!T_Resins[#Data],3,FALSE)/VLOOKUP(A2169,[1]!T_Printers[#Data],5,FALSE),1)&lt;=_xlfn.XLOOKUP(B2169,[1]Printers!L:L,[1]Printers!O:O,1,0,),ROUND(VLOOKUP(C2169,[1]!T_Resins[#Data],3,FALSE)/VLOOKUP(A2169,[1]!T_Printers[#Data],5,FALSE),1),ROUND(VLOOKUP(C2169,[1]!T_Resins[#Data],3,FALSE)/VLOOKUP(A2169,[1]!T_Printers[#Data],5,FALSE),1)&gt;_xlfn.XLOOKUP(B2169,[1]Printers!L:L,[1]Printers!O:O,1,0,),10)),"")</f>
        <v>7</v>
      </c>
      <c r="H2169">
        <f>IFERROR(IF(ROUND(_xlfn.XLOOKUP([1]Parameters!B2169,[1]Printers!L:L,[1]Printers!Q:Q,,0)*G2169/10,0)*10&lt;_xlfn.XLOOKUP([1]Parameters!B2169,[1]Printers!L:L,[1]Printers!P:P,,0),ROUND(_xlfn.XLOOKUP([1]Parameters!B2169,[1]Printers!L:L,[1]Printers!Q:Q,,0)*G2169/10,0)*10,_xlfn.XLOOKUP([1]Parameters!B2169,[1]Printers!L:L,[1]Printers!P:P,,0)),"")</f>
        <v>60</v>
      </c>
      <c r="I2169" s="3" t="str" cm="1">
        <f t="array" ref="I2169">IFERROR(IF(ROW()-1&gt;COUNTA([1]!T_Printers[Printers])*COUNTA([1]!T_Resins[Resins]),"",_xlfn.IFS(ROUND(VLOOKUP(C2169,[1]!T_Resins[#Data],4,FALSE)/VLOOKUP(A2169,[1]!T_Printers[#Data],5,FALSE),1)&lt;=_xlfn.XLOOKUP(B2169,[1]Printers!L:L,[1]Printers!O:O,1,0,),ROUND(VLOOKUP(C2169,[1]!T_Resins[#Data],4,FALSE)/VLOOKUP(A2169,[1]!T_Printers[#Data],5,FALSE),1),ROUND(VLOOKUP(C2169,[1]!T_Resins[#Data],4,FALSE)/VLOOKUP(A2169,[1]!T_Printers[#Data],5,FALSE),1)&gt;_xlfn.XLOOKUP(B2169,[1]Printers!L:L,[1]Printers!O:O,1,0,),"")),"")</f>
        <v/>
      </c>
      <c r="J2169" t="str">
        <f>IFERROR(IF(ROUND(_xlfn.XLOOKUP([1]Parameters!B2169,[1]Printers!L:L,[1]Printers!Q:Q,,0)*I2169/10,0)*10&lt;_xlfn.XLOOKUP([1]Parameters!B2169,[1]Printers!L:L,[1]Printers!P:P,,0),ROUND(_xlfn.XLOOKUP([1]Parameters!B2169,[1]Printers!L:L,[1]Printers!Q:Q,,0)*I2169/10,0)*10,_xlfn.XLOOKUP([1]Parameters!B2169,[1]Printers!L:L,[1]Printers!P:P,,0)),"")</f>
        <v/>
      </c>
      <c r="K2169">
        <f>IF(SUM(E2169:J2169)&lt;&gt;0,VLOOKUP(A2169,[1]!T_Printers[#Data],10,FALSE)+VLOOKUP(C2169,[1]!T_Resins[#Data],10,FALSE),"")</f>
        <v>4</v>
      </c>
      <c r="L2169">
        <f>IF(SUM(E2169:J2169)&lt;&gt;0,VLOOKUP(A2169,[1]!T_Printers[#Data],11,FALSE),"")</f>
        <v>5</v>
      </c>
      <c r="M2169">
        <f>IF(SUM(E2169:J2169)&lt;&gt;0,VLOOKUP(C2169,[1]!T_Resins[#Data],8,FALSE),"")</f>
        <v>120</v>
      </c>
      <c r="N2169">
        <f>IF(_xlfn.XLOOKUP(B2169,[1]Printers!$L:$L,[1]Printers!$R:$R,0,0)&gt;0,[1]Parameters!M2169,IF(SUM(E2169:J2169)&lt;&gt;0,VLOOKUP(C2169,[1]!T_Resins[#Data],9,FALSE),""))</f>
        <v>180</v>
      </c>
      <c r="O2169" t="str">
        <f t="shared" si="33"/>
        <v>HardlightSiriusblacklight</v>
      </c>
    </row>
    <row r="2170" spans="1:15" x14ac:dyDescent="0.25">
      <c r="A2170" t="str">
        <f t="array" ref="A2170">IF(ROW()-1&gt;COUNTA([1]!T_Printers[Printers])*COUNTA([1]!T_Resins[Resins]),"",INDEX([1]!T_Printers[Printers],INT((ROW()-2)/COUNTA([1]!T_Resins[Resins])+1)))</f>
        <v>Hardlight Sirius black light</v>
      </c>
      <c r="B2170" t="str">
        <f>_xlfn.XLOOKUP(A2170,[1]!T_Printers[Printers],[1]!T_Printers[Icon link],,0)</f>
        <v>HardlightSiriusblacklight</v>
      </c>
      <c r="C2170" t="str">
        <f t="array" ref="C2170">IF(ROW()-1&gt;COUNTA([1]!T_Printers[Printers])*COUNTA([1]!T_Resins[Resins]),"",INDEX([1]!T_Resins[Resins],MOD(ROW()-2,COUNTA([1]!T_Resins[Resins]))+1))</f>
        <v>Dental Model Bone</v>
      </c>
      <c r="D2170">
        <f>IF(SUM(E2170:J2170)&lt;&gt;0,IF(ROW()-1&gt;COUNTA([1]!T_Printers[Printers])*COUNTA([1]!T_Resins[Resins]),"",2),"")</f>
        <v>2</v>
      </c>
      <c r="E2170" cm="1">
        <f t="array" ref="E2170">IFERROR(IF(ROW()-1&gt;COUNTA([1]!T_Printers[Printers])*COUNTA([1]!T_Resins[Resins]),"",_xlfn.IFS(ROUND(VLOOKUP(C2170,[1]!T_Resins[#Data],2,FALSE)/VLOOKUP(A2170,[1]!T_Printers[#Data],5,FALSE),1)&lt;=_xlfn.XLOOKUP(B2170,[1]Printers!L:L,[1]Printers!O:O,1,0,),ROUND(VLOOKUP(C2170,[1]!T_Resins[#Data],2,FALSE)/VLOOKUP(A2170,[1]!T_Printers[#Data],5,FALSE),1),ROUND(VLOOKUP(C2170,[1]!T_Resins[#Data],2,FALSE)/VLOOKUP(A2170,[1]!T_Printers[#Data],5,FALSE),1)&gt;_xlfn.XLOOKUP(B2170,[1]Printers!L:L,[1]Printers!O:O,1,0,),10)),"Используйте слой 100 мкм")</f>
        <v>3.3</v>
      </c>
      <c r="F2170">
        <f>IFERROR(IF(ROUND(_xlfn.XLOOKUP([1]Parameters!B2170,[1]Printers!L:L,[1]Printers!Q:Q,,0)*E2170/10,0)*10&lt;_xlfn.XLOOKUP([1]Parameters!B2170,[1]Printers!L:L,[1]Printers!P:P,,0),ROUND(_xlfn.XLOOKUP([1]Parameters!B2170,[1]Printers!L:L,[1]Printers!Q:Q,,0)*E2170/10,0)*10,_xlfn.XLOOKUP([1]Parameters!B2170,[1]Printers!L:L,[1]Printers!P:P,,0)),"")</f>
        <v>30</v>
      </c>
      <c r="G2170" cm="1">
        <f t="array" ref="G2170">IFERROR(IF(ROW()-1&gt;COUNTA([1]!T_Printers[Printers])*COUNTA([1]!T_Resins[Resins]),"",_xlfn.IFS(ROUND(VLOOKUP(C2170,[1]!T_Resins[#Data],3,FALSE)/VLOOKUP(A2170,[1]!T_Printers[#Data],5,FALSE),1)&lt;=_xlfn.XLOOKUP(B2170,[1]Printers!L:L,[1]Printers!O:O,1,0,),ROUND(VLOOKUP(C2170,[1]!T_Resins[#Data],3,FALSE)/VLOOKUP(A2170,[1]!T_Printers[#Data],5,FALSE),1),ROUND(VLOOKUP(C2170,[1]!T_Resins[#Data],3,FALSE)/VLOOKUP(A2170,[1]!T_Printers[#Data],5,FALSE),1)&gt;_xlfn.XLOOKUP(B2170,[1]Printers!L:L,[1]Printers!O:O,1,0,),10)),"")</f>
        <v>4.4000000000000004</v>
      </c>
      <c r="H2170">
        <f>IFERROR(IF(ROUND(_xlfn.XLOOKUP([1]Parameters!B2170,[1]Printers!L:L,[1]Printers!Q:Q,,0)*G2170/10,0)*10&lt;_xlfn.XLOOKUP([1]Parameters!B2170,[1]Printers!L:L,[1]Printers!P:P,,0),ROUND(_xlfn.XLOOKUP([1]Parameters!B2170,[1]Printers!L:L,[1]Printers!Q:Q,,0)*G2170/10,0)*10,_xlfn.XLOOKUP([1]Parameters!B2170,[1]Printers!L:L,[1]Printers!P:P,,0)),"")</f>
        <v>40</v>
      </c>
      <c r="I2170" s="3" t="str" cm="1">
        <f t="array" ref="I2170">IFERROR(IF(ROW()-1&gt;COUNTA([1]!T_Printers[Printers])*COUNTA([1]!T_Resins[Resins]),"",_xlfn.IFS(ROUND(VLOOKUP(C2170,[1]!T_Resins[#Data],4,FALSE)/VLOOKUP(A2170,[1]!T_Printers[#Data],5,FALSE),1)&lt;=_xlfn.XLOOKUP(B2170,[1]Printers!L:L,[1]Printers!O:O,1,0,),ROUND(VLOOKUP(C2170,[1]!T_Resins[#Data],4,FALSE)/VLOOKUP(A2170,[1]!T_Printers[#Data],5,FALSE),1),ROUND(VLOOKUP(C2170,[1]!T_Resins[#Data],4,FALSE)/VLOOKUP(A2170,[1]!T_Printers[#Data],5,FALSE),1)&gt;_xlfn.XLOOKUP(B2170,[1]Printers!L:L,[1]Printers!O:O,1,0,),"")),"")</f>
        <v/>
      </c>
      <c r="J2170" t="str">
        <f>IFERROR(IF(ROUND(_xlfn.XLOOKUP([1]Parameters!B2170,[1]Printers!L:L,[1]Printers!Q:Q,,0)*I2170/10,0)*10&lt;_xlfn.XLOOKUP([1]Parameters!B2170,[1]Printers!L:L,[1]Printers!P:P,,0),ROUND(_xlfn.XLOOKUP([1]Parameters!B2170,[1]Printers!L:L,[1]Printers!Q:Q,,0)*I2170/10,0)*10,_xlfn.XLOOKUP([1]Parameters!B2170,[1]Printers!L:L,[1]Printers!P:P,,0)),"")</f>
        <v/>
      </c>
      <c r="K2170">
        <f>IF(SUM(E2170:J2170)&lt;&gt;0,VLOOKUP(A2170,[1]!T_Printers[#Data],10,FALSE)+VLOOKUP(C2170,[1]!T_Resins[#Data],10,FALSE),"")</f>
        <v>4</v>
      </c>
      <c r="L2170">
        <f>IF(SUM(E2170:J2170)&lt;&gt;0,VLOOKUP(A2170,[1]!T_Printers[#Data],11,FALSE),"")</f>
        <v>5</v>
      </c>
      <c r="M2170">
        <f>IF(SUM(E2170:J2170)&lt;&gt;0,VLOOKUP(C2170,[1]!T_Resins[#Data],8,FALSE),"")</f>
        <v>120</v>
      </c>
      <c r="N2170">
        <f>IF(_xlfn.XLOOKUP(B2170,[1]Printers!$L:$L,[1]Printers!$R:$R,0,0)&gt;0,[1]Parameters!M2170,IF(SUM(E2170:J2170)&lt;&gt;0,VLOOKUP(C2170,[1]!T_Resins[#Data],9,FALSE),""))</f>
        <v>180</v>
      </c>
      <c r="O2170" t="str">
        <f t="shared" si="33"/>
        <v>HardlightSiriusblacklight</v>
      </c>
    </row>
    <row r="2171" spans="1:15" x14ac:dyDescent="0.25">
      <c r="A2171" t="str">
        <f t="array" ref="A2171">IF(ROW()-1&gt;COUNTA([1]!T_Printers[Printers])*COUNTA([1]!T_Resins[Resins]),"",INDEX([1]!T_Printers[Printers],INT((ROW()-2)/COUNTA([1]!T_Resins[Resins])+1)))</f>
        <v>Hardlight Sirius black light</v>
      </c>
      <c r="B2171" t="str">
        <f>_xlfn.XLOOKUP(A2171,[1]!T_Printers[Printers],[1]!T_Printers[Icon link],,0)</f>
        <v>HardlightSiriusblacklight</v>
      </c>
      <c r="C2171" t="str">
        <f t="array" ref="C2171">IF(ROW()-1&gt;COUNTA([1]!T_Printers[Printers])*COUNTA([1]!T_Resins[Resins]),"",INDEX([1]!T_Resins[Resins],MOD(ROW()-2,COUNTA([1]!T_Resins[Resins]))+1))</f>
        <v>Dental Model Light Grey</v>
      </c>
      <c r="D2171">
        <f>IF(SUM(E2171:J2171)&lt;&gt;0,IF(ROW()-1&gt;COUNTA([1]!T_Printers[Printers])*COUNTA([1]!T_Resins[Resins]),"",2),"")</f>
        <v>2</v>
      </c>
      <c r="E2171" cm="1">
        <f t="array" ref="E2171">IFERROR(IF(ROW()-1&gt;COUNTA([1]!T_Printers[Printers])*COUNTA([1]!T_Resins[Resins]),"",_xlfn.IFS(ROUND(VLOOKUP(C2171,[1]!T_Resins[#Data],2,FALSE)/VLOOKUP(A2171,[1]!T_Printers[#Data],5,FALSE),1)&lt;=_xlfn.XLOOKUP(B2171,[1]Printers!L:L,[1]Printers!O:O,1,0,),ROUND(VLOOKUP(C2171,[1]!T_Resins[#Data],2,FALSE)/VLOOKUP(A2171,[1]!T_Printers[#Data],5,FALSE),1),ROUND(VLOOKUP(C2171,[1]!T_Resins[#Data],2,FALSE)/VLOOKUP(A2171,[1]!T_Printers[#Data],5,FALSE),1)&gt;_xlfn.XLOOKUP(B2171,[1]Printers!L:L,[1]Printers!O:O,1,0,),10)),"Используйте слой 100 мкм")</f>
        <v>4.2</v>
      </c>
      <c r="F2171">
        <f>IFERROR(IF(ROUND(_xlfn.XLOOKUP([1]Parameters!B2171,[1]Printers!L:L,[1]Printers!Q:Q,,0)*E2171/10,0)*10&lt;_xlfn.XLOOKUP([1]Parameters!B2171,[1]Printers!L:L,[1]Printers!P:P,,0),ROUND(_xlfn.XLOOKUP([1]Parameters!B2171,[1]Printers!L:L,[1]Printers!Q:Q,,0)*E2171/10,0)*10,_xlfn.XLOOKUP([1]Parameters!B2171,[1]Printers!L:L,[1]Printers!P:P,,0)),"")</f>
        <v>40</v>
      </c>
      <c r="G2171" cm="1">
        <f t="array" ref="G2171">IFERROR(IF(ROW()-1&gt;COUNTA([1]!T_Printers[Printers])*COUNTA([1]!T_Resins[Resins]),"",_xlfn.IFS(ROUND(VLOOKUP(C2171,[1]!T_Resins[#Data],3,FALSE)/VLOOKUP(A2171,[1]!T_Printers[#Data],5,FALSE),1)&lt;=_xlfn.XLOOKUP(B2171,[1]Printers!L:L,[1]Printers!O:O,1,0,),ROUND(VLOOKUP(C2171,[1]!T_Resins[#Data],3,FALSE)/VLOOKUP(A2171,[1]!T_Printers[#Data],5,FALSE),1),ROUND(VLOOKUP(C2171,[1]!T_Resins[#Data],3,FALSE)/VLOOKUP(A2171,[1]!T_Printers[#Data],5,FALSE),1)&gt;_xlfn.XLOOKUP(B2171,[1]Printers!L:L,[1]Printers!O:O,1,0,),10)),"")</f>
        <v>5.5</v>
      </c>
      <c r="H2171">
        <f>IFERROR(IF(ROUND(_xlfn.XLOOKUP([1]Parameters!B2171,[1]Printers!L:L,[1]Printers!Q:Q,,0)*G2171/10,0)*10&lt;_xlfn.XLOOKUP([1]Parameters!B2171,[1]Printers!L:L,[1]Printers!P:P,,0),ROUND(_xlfn.XLOOKUP([1]Parameters!B2171,[1]Printers!L:L,[1]Printers!Q:Q,,0)*G2171/10,0)*10,_xlfn.XLOOKUP([1]Parameters!B2171,[1]Printers!L:L,[1]Printers!P:P,,0)),"")</f>
        <v>50</v>
      </c>
      <c r="I2171" s="3" t="str" cm="1">
        <f t="array" ref="I2171">IFERROR(IF(ROW()-1&gt;COUNTA([1]!T_Printers[Printers])*COUNTA([1]!T_Resins[Resins]),"",_xlfn.IFS(ROUND(VLOOKUP(C2171,[1]!T_Resins[#Data],4,FALSE)/VLOOKUP(A2171,[1]!T_Printers[#Data],5,FALSE),1)&lt;=_xlfn.XLOOKUP(B2171,[1]Printers!L:L,[1]Printers!O:O,1,0,),ROUND(VLOOKUP(C2171,[1]!T_Resins[#Data],4,FALSE)/VLOOKUP(A2171,[1]!T_Printers[#Data],5,FALSE),1),ROUND(VLOOKUP(C2171,[1]!T_Resins[#Data],4,FALSE)/VLOOKUP(A2171,[1]!T_Printers[#Data],5,FALSE),1)&gt;_xlfn.XLOOKUP(B2171,[1]Printers!L:L,[1]Printers!O:O,1,0,),"")),"")</f>
        <v/>
      </c>
      <c r="J2171" t="str">
        <f>IFERROR(IF(ROUND(_xlfn.XLOOKUP([1]Parameters!B2171,[1]Printers!L:L,[1]Printers!Q:Q,,0)*I2171/10,0)*10&lt;_xlfn.XLOOKUP([1]Parameters!B2171,[1]Printers!L:L,[1]Printers!P:P,,0),ROUND(_xlfn.XLOOKUP([1]Parameters!B2171,[1]Printers!L:L,[1]Printers!Q:Q,,0)*I2171/10,0)*10,_xlfn.XLOOKUP([1]Parameters!B2171,[1]Printers!L:L,[1]Printers!P:P,,0)),"")</f>
        <v/>
      </c>
      <c r="K2171">
        <f>IF(SUM(E2171:J2171)&lt;&gt;0,VLOOKUP(A2171,[1]!T_Printers[#Data],10,FALSE)+VLOOKUP(C2171,[1]!T_Resins[#Data],10,FALSE),"")</f>
        <v>4</v>
      </c>
      <c r="L2171">
        <f>IF(SUM(E2171:J2171)&lt;&gt;0,VLOOKUP(A2171,[1]!T_Printers[#Data],11,FALSE),"")</f>
        <v>5</v>
      </c>
      <c r="M2171">
        <f>IF(SUM(E2171:J2171)&lt;&gt;0,VLOOKUP(C2171,[1]!T_Resins[#Data],8,FALSE),"")</f>
        <v>120</v>
      </c>
      <c r="N2171">
        <f>IF(_xlfn.XLOOKUP(B2171,[1]Printers!$L:$L,[1]Printers!$R:$R,0,0)&gt;0,[1]Parameters!M2171,IF(SUM(E2171:J2171)&lt;&gt;0,VLOOKUP(C2171,[1]!T_Resins[#Data],9,FALSE),""))</f>
        <v>180</v>
      </c>
      <c r="O2171" t="str">
        <f t="shared" si="33"/>
        <v>HardlightSiriusblacklight</v>
      </c>
    </row>
    <row r="2172" spans="1:15" x14ac:dyDescent="0.25">
      <c r="A2172" t="str">
        <f t="array" ref="A2172">IF(ROW()-1&gt;COUNTA([1]!T_Printers[Printers])*COUNTA([1]!T_Resins[Resins]),"",INDEX([1]!T_Printers[Printers],INT((ROW()-2)/COUNTA([1]!T_Resins[Resins])+1)))</f>
        <v>Hardlight Sirius black light</v>
      </c>
      <c r="B2172" t="str">
        <f>_xlfn.XLOOKUP(A2172,[1]!T_Printers[Printers],[1]!T_Printers[Icon link],,0)</f>
        <v>HardlightSiriusblacklight</v>
      </c>
      <c r="C2172" t="str">
        <f t="array" ref="C2172">IF(ROW()-1&gt;COUNTA([1]!T_Printers[Printers])*COUNTA([1]!T_Resins[Resins]),"",INDEX([1]!T_Resins[Resins],MOD(ROW()-2,COUNTA([1]!T_Resins[Resins]))+1))</f>
        <v>Dental Peach</v>
      </c>
      <c r="D2172">
        <f>IF(SUM(E2172:J2172)&lt;&gt;0,IF(ROW()-1&gt;COUNTA([1]!T_Printers[Printers])*COUNTA([1]!T_Resins[Resins]),"",2),"")</f>
        <v>2</v>
      </c>
      <c r="E2172" cm="1">
        <f t="array" ref="E2172">IFERROR(IF(ROW()-1&gt;COUNTA([1]!T_Printers[Printers])*COUNTA([1]!T_Resins[Resins]),"",_xlfn.IFS(ROUND(VLOOKUP(C2172,[1]!T_Resins[#Data],2,FALSE)/VLOOKUP(A2172,[1]!T_Printers[#Data],5,FALSE),1)&lt;=_xlfn.XLOOKUP(B2172,[1]Printers!L:L,[1]Printers!O:O,1,0,),ROUND(VLOOKUP(C2172,[1]!T_Resins[#Data],2,FALSE)/VLOOKUP(A2172,[1]!T_Printers[#Data],5,FALSE),1),ROUND(VLOOKUP(C2172,[1]!T_Resins[#Data],2,FALSE)/VLOOKUP(A2172,[1]!T_Printers[#Data],5,FALSE),1)&gt;_xlfn.XLOOKUP(B2172,[1]Printers!L:L,[1]Printers!O:O,1,0,),10)),"Используйте слой 100 мкм")</f>
        <v>5.4</v>
      </c>
      <c r="F2172">
        <f>IFERROR(IF(ROUND(_xlfn.XLOOKUP([1]Parameters!B2172,[1]Printers!L:L,[1]Printers!Q:Q,,0)*E2172/10,0)*10&lt;_xlfn.XLOOKUP([1]Parameters!B2172,[1]Printers!L:L,[1]Printers!P:P,,0),ROUND(_xlfn.XLOOKUP([1]Parameters!B2172,[1]Printers!L:L,[1]Printers!Q:Q,,0)*E2172/10,0)*10,_xlfn.XLOOKUP([1]Parameters!B2172,[1]Printers!L:L,[1]Printers!P:P,,0)),"")</f>
        <v>50</v>
      </c>
      <c r="G2172" cm="1">
        <f t="array" ref="G2172">IFERROR(IF(ROW()-1&gt;COUNTA([1]!T_Printers[Printers])*COUNTA([1]!T_Resins[Resins]),"",_xlfn.IFS(ROUND(VLOOKUP(C2172,[1]!T_Resins[#Data],3,FALSE)/VLOOKUP(A2172,[1]!T_Printers[#Data],5,FALSE),1)&lt;=_xlfn.XLOOKUP(B2172,[1]Printers!L:L,[1]Printers!O:O,1,0,),ROUND(VLOOKUP(C2172,[1]!T_Resins[#Data],3,FALSE)/VLOOKUP(A2172,[1]!T_Printers[#Data],5,FALSE),1),ROUND(VLOOKUP(C2172,[1]!T_Resins[#Data],3,FALSE)/VLOOKUP(A2172,[1]!T_Printers[#Data],5,FALSE),1)&gt;_xlfn.XLOOKUP(B2172,[1]Printers!L:L,[1]Printers!O:O,1,0,),10)),"")</f>
        <v>7</v>
      </c>
      <c r="H2172">
        <f>IFERROR(IF(ROUND(_xlfn.XLOOKUP([1]Parameters!B2172,[1]Printers!L:L,[1]Printers!Q:Q,,0)*G2172/10,0)*10&lt;_xlfn.XLOOKUP([1]Parameters!B2172,[1]Printers!L:L,[1]Printers!P:P,,0),ROUND(_xlfn.XLOOKUP([1]Parameters!B2172,[1]Printers!L:L,[1]Printers!Q:Q,,0)*G2172/10,0)*10,_xlfn.XLOOKUP([1]Parameters!B2172,[1]Printers!L:L,[1]Printers!P:P,,0)),"")</f>
        <v>60</v>
      </c>
      <c r="I2172" s="3" t="str" cm="1">
        <f t="array" ref="I2172">IFERROR(IF(ROW()-1&gt;COUNTA([1]!T_Printers[Printers])*COUNTA([1]!T_Resins[Resins]),"",_xlfn.IFS(ROUND(VLOOKUP(C2172,[1]!T_Resins[#Data],4,FALSE)/VLOOKUP(A2172,[1]!T_Printers[#Data],5,FALSE),1)&lt;=_xlfn.XLOOKUP(B2172,[1]Printers!L:L,[1]Printers!O:O,1,0,),ROUND(VLOOKUP(C2172,[1]!T_Resins[#Data],4,FALSE)/VLOOKUP(A2172,[1]!T_Printers[#Data],5,FALSE),1),ROUND(VLOOKUP(C2172,[1]!T_Resins[#Data],4,FALSE)/VLOOKUP(A2172,[1]!T_Printers[#Data],5,FALSE),1)&gt;_xlfn.XLOOKUP(B2172,[1]Printers!L:L,[1]Printers!O:O,1,0,),"")),"")</f>
        <v/>
      </c>
      <c r="J2172" t="str">
        <f>IFERROR(IF(ROUND(_xlfn.XLOOKUP([1]Parameters!B2172,[1]Printers!L:L,[1]Printers!Q:Q,,0)*I2172/10,0)*10&lt;_xlfn.XLOOKUP([1]Parameters!B2172,[1]Printers!L:L,[1]Printers!P:P,,0),ROUND(_xlfn.XLOOKUP([1]Parameters!B2172,[1]Printers!L:L,[1]Printers!Q:Q,,0)*I2172/10,0)*10,_xlfn.XLOOKUP([1]Parameters!B2172,[1]Printers!L:L,[1]Printers!P:P,,0)),"")</f>
        <v/>
      </c>
      <c r="K2172">
        <f>IF(SUM(E2172:J2172)&lt;&gt;0,VLOOKUP(A2172,[1]!T_Printers[#Data],10,FALSE)+VLOOKUP(C2172,[1]!T_Resins[#Data],10,FALSE),"")</f>
        <v>4</v>
      </c>
      <c r="L2172">
        <f>IF(SUM(E2172:J2172)&lt;&gt;0,VLOOKUP(A2172,[1]!T_Printers[#Data],11,FALSE),"")</f>
        <v>5</v>
      </c>
      <c r="M2172">
        <f>IF(SUM(E2172:J2172)&lt;&gt;0,VLOOKUP(C2172,[1]!T_Resins[#Data],8,FALSE),"")</f>
        <v>120</v>
      </c>
      <c r="N2172">
        <f>IF(_xlfn.XLOOKUP(B2172,[1]Printers!$L:$L,[1]Printers!$R:$R,0,0)&gt;0,[1]Parameters!M2172,IF(SUM(E2172:J2172)&lt;&gt;0,VLOOKUP(C2172,[1]!T_Resins[#Data],9,FALSE),""))</f>
        <v>180</v>
      </c>
      <c r="O2172" t="str">
        <f t="shared" si="33"/>
        <v>HardlightSiriusblacklight</v>
      </c>
    </row>
    <row r="2173" spans="1:15" x14ac:dyDescent="0.25">
      <c r="A2173" t="str">
        <f t="array" ref="A2173">IF(ROW()-1&gt;COUNTA([1]!T_Printers[Printers])*COUNTA([1]!T_Resins[Resins]),"",INDEX([1]!T_Printers[Printers],INT((ROW()-2)/COUNTA([1]!T_Resins[Resins])+1)))</f>
        <v>Hardlight Sirius black light</v>
      </c>
      <c r="B2173" t="str">
        <f>_xlfn.XLOOKUP(A2173,[1]!T_Printers[Printers],[1]!T_Printers[Icon link],,0)</f>
        <v>HardlightSiriusblacklight</v>
      </c>
      <c r="C2173" t="str">
        <f t="array" ref="C2173">IF(ROW()-1&gt;COUNTA([1]!T_Printers[Printers])*COUNTA([1]!T_Resins[Resins]),"",INDEX([1]!T_Resins[Resins],MOD(ROW()-2,COUNTA([1]!T_Resins[Resins]))+1))</f>
        <v>Dental Pink</v>
      </c>
      <c r="D2173">
        <f>IF(SUM(E2173:J2173)&lt;&gt;0,IF(ROW()-1&gt;COUNTA([1]!T_Printers[Printers])*COUNTA([1]!T_Resins[Resins]),"",2),"")</f>
        <v>2</v>
      </c>
      <c r="E2173" cm="1">
        <f t="array" ref="E2173">IFERROR(IF(ROW()-1&gt;COUNTA([1]!T_Printers[Printers])*COUNTA([1]!T_Resins[Resins]),"",_xlfn.IFS(ROUND(VLOOKUP(C2173,[1]!T_Resins[#Data],2,FALSE)/VLOOKUP(A2173,[1]!T_Printers[#Data],5,FALSE),1)&lt;=_xlfn.XLOOKUP(B2173,[1]Printers!L:L,[1]Printers!O:O,1,0,),ROUND(VLOOKUP(C2173,[1]!T_Resins[#Data],2,FALSE)/VLOOKUP(A2173,[1]!T_Printers[#Data],5,FALSE),1),ROUND(VLOOKUP(C2173,[1]!T_Resins[#Data],2,FALSE)/VLOOKUP(A2173,[1]!T_Printers[#Data],5,FALSE),1)&gt;_xlfn.XLOOKUP(B2173,[1]Printers!L:L,[1]Printers!O:O,1,0,),10)),"Используйте слой 100 мкм")</f>
        <v>3.4</v>
      </c>
      <c r="F2173">
        <f>IFERROR(IF(ROUND(_xlfn.XLOOKUP([1]Parameters!B2173,[1]Printers!L:L,[1]Printers!Q:Q,,0)*E2173/10,0)*10&lt;_xlfn.XLOOKUP([1]Parameters!B2173,[1]Printers!L:L,[1]Printers!P:P,,0),ROUND(_xlfn.XLOOKUP([1]Parameters!B2173,[1]Printers!L:L,[1]Printers!Q:Q,,0)*E2173/10,0)*10,_xlfn.XLOOKUP([1]Parameters!B2173,[1]Printers!L:L,[1]Printers!P:P,,0)),"")</f>
        <v>30</v>
      </c>
      <c r="G2173" cm="1">
        <f t="array" ref="G2173">IFERROR(IF(ROW()-1&gt;COUNTA([1]!T_Printers[Printers])*COUNTA([1]!T_Resins[Resins]),"",_xlfn.IFS(ROUND(VLOOKUP(C2173,[1]!T_Resins[#Data],3,FALSE)/VLOOKUP(A2173,[1]!T_Printers[#Data],5,FALSE),1)&lt;=_xlfn.XLOOKUP(B2173,[1]Printers!L:L,[1]Printers!O:O,1,0,),ROUND(VLOOKUP(C2173,[1]!T_Resins[#Data],3,FALSE)/VLOOKUP(A2173,[1]!T_Printers[#Data],5,FALSE),1),ROUND(VLOOKUP(C2173,[1]!T_Resins[#Data],3,FALSE)/VLOOKUP(A2173,[1]!T_Printers[#Data],5,FALSE),1)&gt;_xlfn.XLOOKUP(B2173,[1]Printers!L:L,[1]Printers!O:O,1,0,),10)),"")</f>
        <v>4.5</v>
      </c>
      <c r="H2173">
        <f>IFERROR(IF(ROUND(_xlfn.XLOOKUP([1]Parameters!B2173,[1]Printers!L:L,[1]Printers!Q:Q,,0)*G2173/10,0)*10&lt;_xlfn.XLOOKUP([1]Parameters!B2173,[1]Printers!L:L,[1]Printers!P:P,,0),ROUND(_xlfn.XLOOKUP([1]Parameters!B2173,[1]Printers!L:L,[1]Printers!Q:Q,,0)*G2173/10,0)*10,_xlfn.XLOOKUP([1]Parameters!B2173,[1]Printers!L:L,[1]Printers!P:P,,0)),"")</f>
        <v>40</v>
      </c>
      <c r="I2173" s="3" t="str" cm="1">
        <f t="array" ref="I2173">IFERROR(IF(ROW()-1&gt;COUNTA([1]!T_Printers[Printers])*COUNTA([1]!T_Resins[Resins]),"",_xlfn.IFS(ROUND(VLOOKUP(C2173,[1]!T_Resins[#Data],4,FALSE)/VLOOKUP(A2173,[1]!T_Printers[#Data],5,FALSE),1)&lt;=_xlfn.XLOOKUP(B2173,[1]Printers!L:L,[1]Printers!O:O,1,0,),ROUND(VLOOKUP(C2173,[1]!T_Resins[#Data],4,FALSE)/VLOOKUP(A2173,[1]!T_Printers[#Data],5,FALSE),1),ROUND(VLOOKUP(C2173,[1]!T_Resins[#Data],4,FALSE)/VLOOKUP(A2173,[1]!T_Printers[#Data],5,FALSE),1)&gt;_xlfn.XLOOKUP(B2173,[1]Printers!L:L,[1]Printers!O:O,1,0,),"")),"")</f>
        <v/>
      </c>
      <c r="J2173" t="str">
        <f>IFERROR(IF(ROUND(_xlfn.XLOOKUP([1]Parameters!B2173,[1]Printers!L:L,[1]Printers!Q:Q,,0)*I2173/10,0)*10&lt;_xlfn.XLOOKUP([1]Parameters!B2173,[1]Printers!L:L,[1]Printers!P:P,,0),ROUND(_xlfn.XLOOKUP([1]Parameters!B2173,[1]Printers!L:L,[1]Printers!Q:Q,,0)*I2173/10,0)*10,_xlfn.XLOOKUP([1]Parameters!B2173,[1]Printers!L:L,[1]Printers!P:P,,0)),"")</f>
        <v/>
      </c>
      <c r="K2173">
        <f>IF(SUM(E2173:J2173)&lt;&gt;0,VLOOKUP(A2173,[1]!T_Printers[#Data],10,FALSE)+VLOOKUP(C2173,[1]!T_Resins[#Data],10,FALSE),"")</f>
        <v>3</v>
      </c>
      <c r="L2173">
        <f>IF(SUM(E2173:J2173)&lt;&gt;0,VLOOKUP(A2173,[1]!T_Printers[#Data],11,FALSE),"")</f>
        <v>5</v>
      </c>
      <c r="M2173">
        <f>IF(SUM(E2173:J2173)&lt;&gt;0,VLOOKUP(C2173,[1]!T_Resins[#Data],8,FALSE),"")</f>
        <v>120</v>
      </c>
      <c r="N2173">
        <f>IF(_xlfn.XLOOKUP(B2173,[1]Printers!$L:$L,[1]Printers!$R:$R,0,0)&gt;0,[1]Parameters!M2173,IF(SUM(E2173:J2173)&lt;&gt;0,VLOOKUP(C2173,[1]!T_Resins[#Data],9,FALSE),""))</f>
        <v>180</v>
      </c>
      <c r="O2173" t="str">
        <f t="shared" si="33"/>
        <v>HardlightSiriusblacklight</v>
      </c>
    </row>
    <row r="2174" spans="1:15" x14ac:dyDescent="0.25">
      <c r="A2174" t="str">
        <f t="array" ref="A2174">IF(ROW()-1&gt;COUNTA([1]!T_Printers[Printers])*COUNTA([1]!T_Resins[Resins]),"",INDEX([1]!T_Printers[Printers],INT((ROW()-2)/COUNTA([1]!T_Resins[Resins])+1)))</f>
        <v>Hardlight Sirius black light</v>
      </c>
      <c r="B2174" t="str">
        <f>_xlfn.XLOOKUP(A2174,[1]!T_Printers[Printers],[1]!T_Printers[Icon link],,0)</f>
        <v>HardlightSiriusblacklight</v>
      </c>
      <c r="C2174" t="str">
        <f t="array" ref="C2174">IF(ROW()-1&gt;COUNTA([1]!T_Printers[Printers])*COUNTA([1]!T_Resins[Resins]),"",INDEX([1]!T_Resins[Resins],MOD(ROW()-2,COUNTA([1]!T_Resins[Resins]))+1))</f>
        <v>Dental Soft Pink</v>
      </c>
      <c r="D2174">
        <f>IF(SUM(E2174:J2174)&lt;&gt;0,IF(ROW()-1&gt;COUNTA([1]!T_Printers[Printers])*COUNTA([1]!T_Resins[Resins]),"",2),"")</f>
        <v>2</v>
      </c>
      <c r="E2174" cm="1">
        <f t="array" ref="E2174">IFERROR(IF(ROW()-1&gt;COUNTA([1]!T_Printers[Printers])*COUNTA([1]!T_Resins[Resins]),"",_xlfn.IFS(ROUND(VLOOKUP(C2174,[1]!T_Resins[#Data],2,FALSE)/VLOOKUP(A2174,[1]!T_Printers[#Data],5,FALSE),1)&lt;=_xlfn.XLOOKUP(B2174,[1]Printers!L:L,[1]Printers!O:O,1,0,),ROUND(VLOOKUP(C2174,[1]!T_Resins[#Data],2,FALSE)/VLOOKUP(A2174,[1]!T_Printers[#Data],5,FALSE),1),ROUND(VLOOKUP(C2174,[1]!T_Resins[#Data],2,FALSE)/VLOOKUP(A2174,[1]!T_Printers[#Data],5,FALSE),1)&gt;_xlfn.XLOOKUP(B2174,[1]Printers!L:L,[1]Printers!O:O,1,0,),10)),"Используйте слой 100 мкм")</f>
        <v>5.0999999999999996</v>
      </c>
      <c r="F2174">
        <f>IFERROR(IF(ROUND(_xlfn.XLOOKUP([1]Parameters!B2174,[1]Printers!L:L,[1]Printers!Q:Q,,0)*E2174/10,0)*10&lt;_xlfn.XLOOKUP([1]Parameters!B2174,[1]Printers!L:L,[1]Printers!P:P,,0),ROUND(_xlfn.XLOOKUP([1]Parameters!B2174,[1]Printers!L:L,[1]Printers!Q:Q,,0)*E2174/10,0)*10,_xlfn.XLOOKUP([1]Parameters!B2174,[1]Printers!L:L,[1]Printers!P:P,,0)),"")</f>
        <v>50</v>
      </c>
      <c r="G2174" cm="1">
        <f t="array" ref="G2174">IFERROR(IF(ROW()-1&gt;COUNTA([1]!T_Printers[Printers])*COUNTA([1]!T_Resins[Resins]),"",_xlfn.IFS(ROUND(VLOOKUP(C2174,[1]!T_Resins[#Data],3,FALSE)/VLOOKUP(A2174,[1]!T_Printers[#Data],5,FALSE),1)&lt;=_xlfn.XLOOKUP(B2174,[1]Printers!L:L,[1]Printers!O:O,1,0,),ROUND(VLOOKUP(C2174,[1]!T_Resins[#Data],3,FALSE)/VLOOKUP(A2174,[1]!T_Printers[#Data],5,FALSE),1),ROUND(VLOOKUP(C2174,[1]!T_Resins[#Data],3,FALSE)/VLOOKUP(A2174,[1]!T_Printers[#Data],5,FALSE),1)&gt;_xlfn.XLOOKUP(B2174,[1]Printers!L:L,[1]Printers!O:O,1,0,),10)),"")</f>
        <v>6.6</v>
      </c>
      <c r="H2174">
        <f>IFERROR(IF(ROUND(_xlfn.XLOOKUP([1]Parameters!B2174,[1]Printers!L:L,[1]Printers!Q:Q,,0)*G2174/10,0)*10&lt;_xlfn.XLOOKUP([1]Parameters!B2174,[1]Printers!L:L,[1]Printers!P:P,,0),ROUND(_xlfn.XLOOKUP([1]Parameters!B2174,[1]Printers!L:L,[1]Printers!Q:Q,,0)*G2174/10,0)*10,_xlfn.XLOOKUP([1]Parameters!B2174,[1]Printers!L:L,[1]Printers!P:P,,0)),"")</f>
        <v>60</v>
      </c>
      <c r="I2174" s="3" t="str" cm="1">
        <f t="array" ref="I2174">IFERROR(IF(ROW()-1&gt;COUNTA([1]!T_Printers[Printers])*COUNTA([1]!T_Resins[Resins]),"",_xlfn.IFS(ROUND(VLOOKUP(C2174,[1]!T_Resins[#Data],4,FALSE)/VLOOKUP(A2174,[1]!T_Printers[#Data],5,FALSE),1)&lt;=_xlfn.XLOOKUP(B2174,[1]Printers!L:L,[1]Printers!O:O,1,0,),ROUND(VLOOKUP(C2174,[1]!T_Resins[#Data],4,FALSE)/VLOOKUP(A2174,[1]!T_Printers[#Data],5,FALSE),1),ROUND(VLOOKUP(C2174,[1]!T_Resins[#Data],4,FALSE)/VLOOKUP(A2174,[1]!T_Printers[#Data],5,FALSE),1)&gt;_xlfn.XLOOKUP(B2174,[1]Printers!L:L,[1]Printers!O:O,1,0,),"")),"")</f>
        <v/>
      </c>
      <c r="J2174" t="str">
        <f>IFERROR(IF(ROUND(_xlfn.XLOOKUP([1]Parameters!B2174,[1]Printers!L:L,[1]Printers!Q:Q,,0)*I2174/10,0)*10&lt;_xlfn.XLOOKUP([1]Parameters!B2174,[1]Printers!L:L,[1]Printers!P:P,,0),ROUND(_xlfn.XLOOKUP([1]Parameters!B2174,[1]Printers!L:L,[1]Printers!Q:Q,,0)*I2174/10,0)*10,_xlfn.XLOOKUP([1]Parameters!B2174,[1]Printers!L:L,[1]Printers!P:P,,0)),"")</f>
        <v/>
      </c>
      <c r="K2174">
        <f>IF(SUM(E2174:J2174)&lt;&gt;0,VLOOKUP(A2174,[1]!T_Printers[#Data],10,FALSE)+VLOOKUP(C2174,[1]!T_Resins[#Data],10,FALSE),"")</f>
        <v>3</v>
      </c>
      <c r="L2174">
        <f>IF(SUM(E2174:J2174)&lt;&gt;0,VLOOKUP(A2174,[1]!T_Printers[#Data],11,FALSE),"")</f>
        <v>5</v>
      </c>
      <c r="M2174">
        <f>IF(SUM(E2174:J2174)&lt;&gt;0,VLOOKUP(C2174,[1]!T_Resins[#Data],8,FALSE),"")</f>
        <v>60</v>
      </c>
      <c r="N2174">
        <f>IF(_xlfn.XLOOKUP(B2174,[1]Printers!$L:$L,[1]Printers!$R:$R,0,0)&gt;0,[1]Parameters!M2174,IF(SUM(E2174:J2174)&lt;&gt;0,VLOOKUP(C2174,[1]!T_Resins[#Data],9,FALSE),""))</f>
        <v>60</v>
      </c>
      <c r="O2174" t="str">
        <f t="shared" si="33"/>
        <v>HardlightSiriusblacklight</v>
      </c>
    </row>
    <row r="2175" spans="1:15" x14ac:dyDescent="0.25">
      <c r="A2175" t="str">
        <f t="array" ref="A2175">IF(ROW()-1&gt;COUNTA([1]!T_Printers[Printers])*COUNTA([1]!T_Resins[Resins]),"",INDEX([1]!T_Printers[Printers],INT((ROW()-2)/COUNTA([1]!T_Resins[Resins])+1)))</f>
        <v>Hardlight Sirius black light</v>
      </c>
      <c r="B2175" t="str">
        <f>_xlfn.XLOOKUP(A2175,[1]!T_Printers[Printers],[1]!T_Printers[Icon link],,0)</f>
        <v>HardlightSiriusblacklight</v>
      </c>
      <c r="C2175" t="str">
        <f t="array" ref="C2175">IF(ROW()-1&gt;COUNTA([1]!T_Printers[Printers])*COUNTA([1]!T_Resins[Resins]),"",INDEX([1]!T_Resins[Resins],MOD(ROW()-2,COUNTA([1]!T_Resins[Resins]))+1))</f>
        <v>Dental Sand A1-A2</v>
      </c>
      <c r="D2175">
        <f>IF(SUM(E2175:J2175)&lt;&gt;0,IF(ROW()-1&gt;COUNTA([1]!T_Printers[Printers])*COUNTA([1]!T_Resins[Resins]),"",2),"")</f>
        <v>2</v>
      </c>
      <c r="E2175" cm="1">
        <f t="array" ref="E2175">IFERROR(IF(ROW()-1&gt;COUNTA([1]!T_Printers[Printers])*COUNTA([1]!T_Resins[Resins]),"",_xlfn.IFS(ROUND(VLOOKUP(C2175,[1]!T_Resins[#Data],2,FALSE)/VLOOKUP(A2175,[1]!T_Printers[#Data],5,FALSE),1)&lt;=_xlfn.XLOOKUP(B2175,[1]Printers!L:L,[1]Printers!O:O,1,0,),ROUND(VLOOKUP(C2175,[1]!T_Resins[#Data],2,FALSE)/VLOOKUP(A2175,[1]!T_Printers[#Data],5,FALSE),1),ROUND(VLOOKUP(C2175,[1]!T_Resins[#Data],2,FALSE)/VLOOKUP(A2175,[1]!T_Printers[#Data],5,FALSE),1)&gt;_xlfn.XLOOKUP(B2175,[1]Printers!L:L,[1]Printers!O:O,1,0,),10)),"Используйте слой 100 мкм")</f>
        <v>2.9</v>
      </c>
      <c r="F2175">
        <f>IFERROR(IF(ROUND(_xlfn.XLOOKUP([1]Parameters!B2175,[1]Printers!L:L,[1]Printers!Q:Q,,0)*E2175/10,0)*10&lt;_xlfn.XLOOKUP([1]Parameters!B2175,[1]Printers!L:L,[1]Printers!P:P,,0),ROUND(_xlfn.XLOOKUP([1]Parameters!B2175,[1]Printers!L:L,[1]Printers!Q:Q,,0)*E2175/10,0)*10,_xlfn.XLOOKUP([1]Parameters!B2175,[1]Printers!L:L,[1]Printers!P:P,,0)),"")</f>
        <v>30</v>
      </c>
      <c r="G2175" cm="1">
        <f t="array" ref="G2175">IFERROR(IF(ROW()-1&gt;COUNTA([1]!T_Printers[Printers])*COUNTA([1]!T_Resins[Resins]),"",_xlfn.IFS(ROUND(VLOOKUP(C2175,[1]!T_Resins[#Data],3,FALSE)/VLOOKUP(A2175,[1]!T_Printers[#Data],5,FALSE),1)&lt;=_xlfn.XLOOKUP(B2175,[1]Printers!L:L,[1]Printers!O:O,1,0,),ROUND(VLOOKUP(C2175,[1]!T_Resins[#Data],3,FALSE)/VLOOKUP(A2175,[1]!T_Printers[#Data],5,FALSE),1),ROUND(VLOOKUP(C2175,[1]!T_Resins[#Data],3,FALSE)/VLOOKUP(A2175,[1]!T_Printers[#Data],5,FALSE),1)&gt;_xlfn.XLOOKUP(B2175,[1]Printers!L:L,[1]Printers!O:O,1,0,),10)),"")</f>
        <v>3.8</v>
      </c>
      <c r="H2175">
        <f>IFERROR(IF(ROUND(_xlfn.XLOOKUP([1]Parameters!B2175,[1]Printers!L:L,[1]Printers!Q:Q,,0)*G2175/10,0)*10&lt;_xlfn.XLOOKUP([1]Parameters!B2175,[1]Printers!L:L,[1]Printers!P:P,,0),ROUND(_xlfn.XLOOKUP([1]Parameters!B2175,[1]Printers!L:L,[1]Printers!Q:Q,,0)*G2175/10,0)*10,_xlfn.XLOOKUP([1]Parameters!B2175,[1]Printers!L:L,[1]Printers!P:P,,0)),"")</f>
        <v>30</v>
      </c>
      <c r="I2175" s="3" t="str" cm="1">
        <f t="array" ref="I2175">IFERROR(IF(ROW()-1&gt;COUNTA([1]!T_Printers[Printers])*COUNTA([1]!T_Resins[Resins]),"",_xlfn.IFS(ROUND(VLOOKUP(C2175,[1]!T_Resins[#Data],4,FALSE)/VLOOKUP(A2175,[1]!T_Printers[#Data],5,FALSE),1)&lt;=_xlfn.XLOOKUP(B2175,[1]Printers!L:L,[1]Printers!O:O,1,0,),ROUND(VLOOKUP(C2175,[1]!T_Resins[#Data],4,FALSE)/VLOOKUP(A2175,[1]!T_Printers[#Data],5,FALSE),1),ROUND(VLOOKUP(C2175,[1]!T_Resins[#Data],4,FALSE)/VLOOKUP(A2175,[1]!T_Printers[#Data],5,FALSE),1)&gt;_xlfn.XLOOKUP(B2175,[1]Printers!L:L,[1]Printers!O:O,1,0,),"")),"")</f>
        <v/>
      </c>
      <c r="J2175" t="str">
        <f>IFERROR(IF(ROUND(_xlfn.XLOOKUP([1]Parameters!B2175,[1]Printers!L:L,[1]Printers!Q:Q,,0)*I2175/10,0)*10&lt;_xlfn.XLOOKUP([1]Parameters!B2175,[1]Printers!L:L,[1]Printers!P:P,,0),ROUND(_xlfn.XLOOKUP([1]Parameters!B2175,[1]Printers!L:L,[1]Printers!Q:Q,,0)*I2175/10,0)*10,_xlfn.XLOOKUP([1]Parameters!B2175,[1]Printers!L:L,[1]Printers!P:P,,0)),"")</f>
        <v/>
      </c>
      <c r="K2175">
        <f>IF(SUM(E2175:J2175)&lt;&gt;0,VLOOKUP(A2175,[1]!T_Printers[#Data],10,FALSE)+VLOOKUP(C2175,[1]!T_Resins[#Data],10,FALSE),"")</f>
        <v>4</v>
      </c>
      <c r="L2175">
        <f>IF(SUM(E2175:J2175)&lt;&gt;0,VLOOKUP(A2175,[1]!T_Printers[#Data],11,FALSE),"")</f>
        <v>5</v>
      </c>
      <c r="M2175">
        <f>IF(SUM(E2175:J2175)&lt;&gt;0,VLOOKUP(C2175,[1]!T_Resins[#Data],8,FALSE),"")</f>
        <v>120</v>
      </c>
      <c r="N2175">
        <f>IF(_xlfn.XLOOKUP(B2175,[1]Printers!$L:$L,[1]Printers!$R:$R,0,0)&gt;0,[1]Parameters!M2175,IF(SUM(E2175:J2175)&lt;&gt;0,VLOOKUP(C2175,[1]!T_Resins[#Data],9,FALSE),""))</f>
        <v>180</v>
      </c>
      <c r="O2175" t="str">
        <f t="shared" si="33"/>
        <v>HardlightSiriusblacklight</v>
      </c>
    </row>
    <row r="2176" spans="1:15" x14ac:dyDescent="0.25">
      <c r="A2176" t="str">
        <f t="array" ref="A2176">IF(ROW()-1&gt;COUNTA([1]!T_Printers[Printers])*COUNTA([1]!T_Resins[Resins]),"",INDEX([1]!T_Printers[Printers],INT((ROW()-2)/COUNTA([1]!T_Resins[Resins])+1)))</f>
        <v>Hardlight Sirius black light</v>
      </c>
      <c r="B2176" t="str">
        <f>_xlfn.XLOOKUP(A2176,[1]!T_Printers[Printers],[1]!T_Printers[Icon link],,0)</f>
        <v>HardlightSiriusblacklight</v>
      </c>
      <c r="C2176" t="str">
        <f t="array" ref="C2176">IF(ROW()-1&gt;COUNTA([1]!T_Printers[Printers])*COUNTA([1]!T_Resins[Resins]),"",INDEX([1]!T_Resins[Resins],MOD(ROW()-2,COUNTA([1]!T_Resins[Resins]))+1))</f>
        <v xml:space="preserve">Dental Sand A1-A2 (Обновленная версия) </v>
      </c>
      <c r="D2176">
        <f>IF(SUM(E2176:J2176)&lt;&gt;0,IF(ROW()-1&gt;COUNTA([1]!T_Printers[Printers])*COUNTA([1]!T_Resins[Resins]),"",2),"")</f>
        <v>2</v>
      </c>
      <c r="E2176" cm="1">
        <f t="array" ref="E2176">IFERROR(IF(ROW()-1&gt;COUNTA([1]!T_Printers[Printers])*COUNTA([1]!T_Resins[Resins]),"",_xlfn.IFS(ROUND(VLOOKUP(C2176,[1]!T_Resins[#Data],2,FALSE)/VLOOKUP(A2176,[1]!T_Printers[#Data],5,FALSE),1)&lt;=_xlfn.XLOOKUP(B2176,[1]Printers!L:L,[1]Printers!O:O,1,0,),ROUND(VLOOKUP(C2176,[1]!T_Resins[#Data],2,FALSE)/VLOOKUP(A2176,[1]!T_Printers[#Data],5,FALSE),1),ROUND(VLOOKUP(C2176,[1]!T_Resins[#Data],2,FALSE)/VLOOKUP(A2176,[1]!T_Printers[#Data],5,FALSE),1)&gt;_xlfn.XLOOKUP(B2176,[1]Printers!L:L,[1]Printers!O:O,1,0,),10)),"Используйте слой 100 мкм")</f>
        <v>7.8</v>
      </c>
      <c r="F2176">
        <f>IFERROR(IF(ROUND(_xlfn.XLOOKUP([1]Parameters!B2176,[1]Printers!L:L,[1]Printers!Q:Q,,0)*E2176/10,0)*10&lt;_xlfn.XLOOKUP([1]Parameters!B2176,[1]Printers!L:L,[1]Printers!P:P,,0),ROUND(_xlfn.XLOOKUP([1]Parameters!B2176,[1]Printers!L:L,[1]Printers!Q:Q,,0)*E2176/10,0)*10,_xlfn.XLOOKUP([1]Parameters!B2176,[1]Printers!L:L,[1]Printers!P:P,,0)),"")</f>
        <v>70</v>
      </c>
      <c r="G2176" cm="1">
        <f t="array" ref="G2176">IFERROR(IF(ROW()-1&gt;COUNTA([1]!T_Printers[Printers])*COUNTA([1]!T_Resins[Resins]),"",_xlfn.IFS(ROUND(VLOOKUP(C2176,[1]!T_Resins[#Data],3,FALSE)/VLOOKUP(A2176,[1]!T_Printers[#Data],5,FALSE),1)&lt;=_xlfn.XLOOKUP(B2176,[1]Printers!L:L,[1]Printers!O:O,1,0,),ROUND(VLOOKUP(C2176,[1]!T_Resins[#Data],3,FALSE)/VLOOKUP(A2176,[1]!T_Printers[#Data],5,FALSE),1),ROUND(VLOOKUP(C2176,[1]!T_Resins[#Data],3,FALSE)/VLOOKUP(A2176,[1]!T_Printers[#Data],5,FALSE),1)&gt;_xlfn.XLOOKUP(B2176,[1]Printers!L:L,[1]Printers!O:O,1,0,),10)),"")</f>
        <v>8.1</v>
      </c>
      <c r="H2176">
        <f>IFERROR(IF(ROUND(_xlfn.XLOOKUP([1]Parameters!B2176,[1]Printers!L:L,[1]Printers!Q:Q,,0)*G2176/10,0)*10&lt;_xlfn.XLOOKUP([1]Parameters!B2176,[1]Printers!L:L,[1]Printers!P:P,,0),ROUND(_xlfn.XLOOKUP([1]Parameters!B2176,[1]Printers!L:L,[1]Printers!Q:Q,,0)*G2176/10,0)*10,_xlfn.XLOOKUP([1]Parameters!B2176,[1]Printers!L:L,[1]Printers!P:P,,0)),"")</f>
        <v>70</v>
      </c>
      <c r="I2176" s="3" t="str" cm="1">
        <f t="array" ref="I2176">IFERROR(IF(ROW()-1&gt;COUNTA([1]!T_Printers[Printers])*COUNTA([1]!T_Resins[Resins]),"",_xlfn.IFS(ROUND(VLOOKUP(C2176,[1]!T_Resins[#Data],4,FALSE)/VLOOKUP(A2176,[1]!T_Printers[#Data],5,FALSE),1)&lt;=_xlfn.XLOOKUP(B2176,[1]Printers!L:L,[1]Printers!O:O,1,0,),ROUND(VLOOKUP(C2176,[1]!T_Resins[#Data],4,FALSE)/VLOOKUP(A2176,[1]!T_Printers[#Data],5,FALSE),1),ROUND(VLOOKUP(C2176,[1]!T_Resins[#Data],4,FALSE)/VLOOKUP(A2176,[1]!T_Printers[#Data],5,FALSE),1)&gt;_xlfn.XLOOKUP(B2176,[1]Printers!L:L,[1]Printers!O:O,1,0,),"")),"")</f>
        <v/>
      </c>
      <c r="J2176" t="str">
        <f>IFERROR(IF(ROUND(_xlfn.XLOOKUP([1]Parameters!B2176,[1]Printers!L:L,[1]Printers!Q:Q,,0)*I2176/10,0)*10&lt;_xlfn.XLOOKUP([1]Parameters!B2176,[1]Printers!L:L,[1]Printers!P:P,,0),ROUND(_xlfn.XLOOKUP([1]Parameters!B2176,[1]Printers!L:L,[1]Printers!Q:Q,,0)*I2176/10,0)*10,_xlfn.XLOOKUP([1]Parameters!B2176,[1]Printers!L:L,[1]Printers!P:P,,0)),"")</f>
        <v/>
      </c>
      <c r="K2176">
        <f>IF(SUM(E2176:J2176)&lt;&gt;0,VLOOKUP(A2176,[1]!T_Printers[#Data],10,FALSE)+VLOOKUP(C2176,[1]!T_Resins[#Data],10,FALSE),"")</f>
        <v>4</v>
      </c>
      <c r="L2176">
        <f>IF(SUM(E2176:J2176)&lt;&gt;0,VLOOKUP(A2176,[1]!T_Printers[#Data],11,FALSE),"")</f>
        <v>5</v>
      </c>
      <c r="M2176">
        <f>IF(SUM(E2176:J2176)&lt;&gt;0,VLOOKUP(C2176,[1]!T_Resins[#Data],8,FALSE),"")</f>
        <v>120</v>
      </c>
      <c r="N2176">
        <f>IF(_xlfn.XLOOKUP(B2176,[1]Printers!$L:$L,[1]Printers!$R:$R,0,0)&gt;0,[1]Parameters!M2176,IF(SUM(E2176:J2176)&lt;&gt;0,VLOOKUP(C2176,[1]!T_Resins[#Data],9,FALSE),""))</f>
        <v>180</v>
      </c>
      <c r="O2176" t="str">
        <f t="shared" si="33"/>
        <v>HardlightSiriusblacklight</v>
      </c>
    </row>
    <row r="2177" spans="1:15" x14ac:dyDescent="0.25">
      <c r="A2177" t="str">
        <f t="array" ref="A2177">IF(ROW()-1&gt;COUNTA([1]!T_Printers[Printers])*COUNTA([1]!T_Resins[Resins]),"",INDEX([1]!T_Printers[Printers],INT((ROW()-2)/COUNTA([1]!T_Resins[Resins])+1)))</f>
        <v>Hardlight Sirius black light</v>
      </c>
      <c r="B2177" t="str">
        <f>_xlfn.XLOOKUP(A2177,[1]!T_Printers[Printers],[1]!T_Printers[Icon link],,0)</f>
        <v>HardlightSiriusblacklight</v>
      </c>
      <c r="C2177" t="str">
        <f t="array" ref="C2177">IF(ROW()-1&gt;COUNTA([1]!T_Printers[Printers])*COUNTA([1]!T_Resins[Resins]),"",INDEX([1]!T_Resins[Resins],MOD(ROW()-2,COUNTA([1]!T_Resins[Resins]))+1))</f>
        <v>Dental Sand A3</v>
      </c>
      <c r="D2177">
        <f>IF(SUM(E2177:J2177)&lt;&gt;0,IF(ROW()-1&gt;COUNTA([1]!T_Printers[Printers])*COUNTA([1]!T_Resins[Resins]),"",2),"")</f>
        <v>2</v>
      </c>
      <c r="E2177" cm="1">
        <f t="array" ref="E2177">IFERROR(IF(ROW()-1&gt;COUNTA([1]!T_Printers[Printers])*COUNTA([1]!T_Resins[Resins]),"",_xlfn.IFS(ROUND(VLOOKUP(C2177,[1]!T_Resins[#Data],2,FALSE)/VLOOKUP(A2177,[1]!T_Printers[#Data],5,FALSE),1)&lt;=_xlfn.XLOOKUP(B2177,[1]Printers!L:L,[1]Printers!O:O,1,0,),ROUND(VLOOKUP(C2177,[1]!T_Resins[#Data],2,FALSE)/VLOOKUP(A2177,[1]!T_Printers[#Data],5,FALSE),1),ROUND(VLOOKUP(C2177,[1]!T_Resins[#Data],2,FALSE)/VLOOKUP(A2177,[1]!T_Printers[#Data],5,FALSE),1)&gt;_xlfn.XLOOKUP(B2177,[1]Printers!L:L,[1]Printers!O:O,1,0,),10)),"Используйте слой 100 мкм")</f>
        <v>2.9</v>
      </c>
      <c r="F2177">
        <f>IFERROR(IF(ROUND(_xlfn.XLOOKUP([1]Parameters!B2177,[1]Printers!L:L,[1]Printers!Q:Q,,0)*E2177/10,0)*10&lt;_xlfn.XLOOKUP([1]Parameters!B2177,[1]Printers!L:L,[1]Printers!P:P,,0),ROUND(_xlfn.XLOOKUP([1]Parameters!B2177,[1]Printers!L:L,[1]Printers!Q:Q,,0)*E2177/10,0)*10,_xlfn.XLOOKUP([1]Parameters!B2177,[1]Printers!L:L,[1]Printers!P:P,,0)),"")</f>
        <v>30</v>
      </c>
      <c r="G2177" cm="1">
        <f t="array" ref="G2177">IFERROR(IF(ROW()-1&gt;COUNTA([1]!T_Printers[Printers])*COUNTA([1]!T_Resins[Resins]),"",_xlfn.IFS(ROUND(VLOOKUP(C2177,[1]!T_Resins[#Data],3,FALSE)/VLOOKUP(A2177,[1]!T_Printers[#Data],5,FALSE),1)&lt;=_xlfn.XLOOKUP(B2177,[1]Printers!L:L,[1]Printers!O:O,1,0,),ROUND(VLOOKUP(C2177,[1]!T_Resins[#Data],3,FALSE)/VLOOKUP(A2177,[1]!T_Printers[#Data],5,FALSE),1),ROUND(VLOOKUP(C2177,[1]!T_Resins[#Data],3,FALSE)/VLOOKUP(A2177,[1]!T_Printers[#Data],5,FALSE),1)&gt;_xlfn.XLOOKUP(B2177,[1]Printers!L:L,[1]Printers!O:O,1,0,),10)),"")</f>
        <v>3.8</v>
      </c>
      <c r="H2177">
        <f>IFERROR(IF(ROUND(_xlfn.XLOOKUP([1]Parameters!B2177,[1]Printers!L:L,[1]Printers!Q:Q,,0)*G2177/10,0)*10&lt;_xlfn.XLOOKUP([1]Parameters!B2177,[1]Printers!L:L,[1]Printers!P:P,,0),ROUND(_xlfn.XLOOKUP([1]Parameters!B2177,[1]Printers!L:L,[1]Printers!Q:Q,,0)*G2177/10,0)*10,_xlfn.XLOOKUP([1]Parameters!B2177,[1]Printers!L:L,[1]Printers!P:P,,0)),"")</f>
        <v>30</v>
      </c>
      <c r="I2177" s="3" t="str" cm="1">
        <f t="array" ref="I2177">IFERROR(IF(ROW()-1&gt;COUNTA([1]!T_Printers[Printers])*COUNTA([1]!T_Resins[Resins]),"",_xlfn.IFS(ROUND(VLOOKUP(C2177,[1]!T_Resins[#Data],4,FALSE)/VLOOKUP(A2177,[1]!T_Printers[#Data],5,FALSE),1)&lt;=_xlfn.XLOOKUP(B2177,[1]Printers!L:L,[1]Printers!O:O,1,0,),ROUND(VLOOKUP(C2177,[1]!T_Resins[#Data],4,FALSE)/VLOOKUP(A2177,[1]!T_Printers[#Data],5,FALSE),1),ROUND(VLOOKUP(C2177,[1]!T_Resins[#Data],4,FALSE)/VLOOKUP(A2177,[1]!T_Printers[#Data],5,FALSE),1)&gt;_xlfn.XLOOKUP(B2177,[1]Printers!L:L,[1]Printers!O:O,1,0,),"")),"")</f>
        <v/>
      </c>
      <c r="J2177" t="str">
        <f>IFERROR(IF(ROUND(_xlfn.XLOOKUP([1]Parameters!B2177,[1]Printers!L:L,[1]Printers!Q:Q,,0)*I2177/10,0)*10&lt;_xlfn.XLOOKUP([1]Parameters!B2177,[1]Printers!L:L,[1]Printers!P:P,,0),ROUND(_xlfn.XLOOKUP([1]Parameters!B2177,[1]Printers!L:L,[1]Printers!Q:Q,,0)*I2177/10,0)*10,_xlfn.XLOOKUP([1]Parameters!B2177,[1]Printers!L:L,[1]Printers!P:P,,0)),"")</f>
        <v/>
      </c>
      <c r="K2177">
        <f>IF(SUM(E2177:J2177)&lt;&gt;0,VLOOKUP(A2177,[1]!T_Printers[#Data],10,FALSE)+VLOOKUP(C2177,[1]!T_Resins[#Data],10,FALSE),"")</f>
        <v>4</v>
      </c>
      <c r="L2177">
        <f>IF(SUM(E2177:J2177)&lt;&gt;0,VLOOKUP(A2177,[1]!T_Printers[#Data],11,FALSE),"")</f>
        <v>5</v>
      </c>
      <c r="M2177">
        <f>IF(SUM(E2177:J2177)&lt;&gt;0,VLOOKUP(C2177,[1]!T_Resins[#Data],8,FALSE),"")</f>
        <v>120</v>
      </c>
      <c r="N2177">
        <f>IF(_xlfn.XLOOKUP(B2177,[1]Printers!$L:$L,[1]Printers!$R:$R,0,0)&gt;0,[1]Parameters!M2177,IF(SUM(E2177:J2177)&lt;&gt;0,VLOOKUP(C2177,[1]!T_Resins[#Data],9,FALSE),""))</f>
        <v>180</v>
      </c>
      <c r="O2177" t="str">
        <f t="shared" si="33"/>
        <v>HardlightSiriusblacklight</v>
      </c>
    </row>
    <row r="2178" spans="1:15" x14ac:dyDescent="0.25">
      <c r="A2178" t="str">
        <f t="array" ref="A2178">IF(ROW()-1&gt;COUNTA([1]!T_Printers[Printers])*COUNTA([1]!T_Resins[Resins]),"",INDEX([1]!T_Printers[Printers],INT((ROW()-2)/COUNTA([1]!T_Resins[Resins])+1)))</f>
        <v>Hardlight Sirius black light</v>
      </c>
      <c r="B2178" t="str">
        <f>_xlfn.XLOOKUP(A2178,[1]!T_Printers[Printers],[1]!T_Printers[Icon link],,0)</f>
        <v>HardlightSiriusblacklight</v>
      </c>
      <c r="C2178" t="str">
        <f t="array" ref="C2178">IF(ROW()-1&gt;COUNTA([1]!T_Printers[Printers])*COUNTA([1]!T_Resins[Resins]),"",INDEX([1]!T_Resins[Resins],MOD(ROW()-2,COUNTA([1]!T_Resins[Resins]))+1))</f>
        <v xml:space="preserve">Dental Sand A3 (Обновленная версия) </v>
      </c>
      <c r="D2178">
        <f>IF(SUM(E2178:J2178)&lt;&gt;0,IF(ROW()-1&gt;COUNTA([1]!T_Printers[Printers])*COUNTA([1]!T_Resins[Resins]),"",2),"")</f>
        <v>2</v>
      </c>
      <c r="E2178" cm="1">
        <f t="array" ref="E2178">IFERROR(IF(ROW()-1&gt;COUNTA([1]!T_Printers[Printers])*COUNTA([1]!T_Resins[Resins]),"",_xlfn.IFS(ROUND(VLOOKUP(C2178,[1]!T_Resins[#Data],2,FALSE)/VLOOKUP(A2178,[1]!T_Printers[#Data],5,FALSE),1)&lt;=_xlfn.XLOOKUP(B2178,[1]Printers!L:L,[1]Printers!O:O,1,0,),ROUND(VLOOKUP(C2178,[1]!T_Resins[#Data],2,FALSE)/VLOOKUP(A2178,[1]!T_Printers[#Data],5,FALSE),1),ROUND(VLOOKUP(C2178,[1]!T_Resins[#Data],2,FALSE)/VLOOKUP(A2178,[1]!T_Printers[#Data],5,FALSE),1)&gt;_xlfn.XLOOKUP(B2178,[1]Printers!L:L,[1]Printers!O:O,1,0,),10)),"Используйте слой 100 мкм")</f>
        <v>7.8</v>
      </c>
      <c r="F2178">
        <f>IFERROR(IF(ROUND(_xlfn.XLOOKUP([1]Parameters!B2178,[1]Printers!L:L,[1]Printers!Q:Q,,0)*E2178/10,0)*10&lt;_xlfn.XLOOKUP([1]Parameters!B2178,[1]Printers!L:L,[1]Printers!P:P,,0),ROUND(_xlfn.XLOOKUP([1]Parameters!B2178,[1]Printers!L:L,[1]Printers!Q:Q,,0)*E2178/10,0)*10,_xlfn.XLOOKUP([1]Parameters!B2178,[1]Printers!L:L,[1]Printers!P:P,,0)),"")</f>
        <v>70</v>
      </c>
      <c r="G2178" cm="1">
        <f t="array" ref="G2178">IFERROR(IF(ROW()-1&gt;COUNTA([1]!T_Printers[Printers])*COUNTA([1]!T_Resins[Resins]),"",_xlfn.IFS(ROUND(VLOOKUP(C2178,[1]!T_Resins[#Data],3,FALSE)/VLOOKUP(A2178,[1]!T_Printers[#Data],5,FALSE),1)&lt;=_xlfn.XLOOKUP(B2178,[1]Printers!L:L,[1]Printers!O:O,1,0,),ROUND(VLOOKUP(C2178,[1]!T_Resins[#Data],3,FALSE)/VLOOKUP(A2178,[1]!T_Printers[#Data],5,FALSE),1),ROUND(VLOOKUP(C2178,[1]!T_Resins[#Data],3,FALSE)/VLOOKUP(A2178,[1]!T_Printers[#Data],5,FALSE),1)&gt;_xlfn.XLOOKUP(B2178,[1]Printers!L:L,[1]Printers!O:O,1,0,),10)),"")</f>
        <v>8.1</v>
      </c>
      <c r="H2178">
        <f>IFERROR(IF(ROUND(_xlfn.XLOOKUP([1]Parameters!B2178,[1]Printers!L:L,[1]Printers!Q:Q,,0)*G2178/10,0)*10&lt;_xlfn.XLOOKUP([1]Parameters!B2178,[1]Printers!L:L,[1]Printers!P:P,,0),ROUND(_xlfn.XLOOKUP([1]Parameters!B2178,[1]Printers!L:L,[1]Printers!Q:Q,,0)*G2178/10,0)*10,_xlfn.XLOOKUP([1]Parameters!B2178,[1]Printers!L:L,[1]Printers!P:P,,0)),"")</f>
        <v>70</v>
      </c>
      <c r="I2178" s="3" t="str" cm="1">
        <f t="array" ref="I2178">IFERROR(IF(ROW()-1&gt;COUNTA([1]!T_Printers[Printers])*COUNTA([1]!T_Resins[Resins]),"",_xlfn.IFS(ROUND(VLOOKUP(C2178,[1]!T_Resins[#Data],4,FALSE)/VLOOKUP(A2178,[1]!T_Printers[#Data],5,FALSE),1)&lt;=_xlfn.XLOOKUP(B2178,[1]Printers!L:L,[1]Printers!O:O,1,0,),ROUND(VLOOKUP(C2178,[1]!T_Resins[#Data],4,FALSE)/VLOOKUP(A2178,[1]!T_Printers[#Data],5,FALSE),1),ROUND(VLOOKUP(C2178,[1]!T_Resins[#Data],4,FALSE)/VLOOKUP(A2178,[1]!T_Printers[#Data],5,FALSE),1)&gt;_xlfn.XLOOKUP(B2178,[1]Printers!L:L,[1]Printers!O:O,1,0,),"")),"")</f>
        <v/>
      </c>
      <c r="J2178" t="str">
        <f>IFERROR(IF(ROUND(_xlfn.XLOOKUP([1]Parameters!B2178,[1]Printers!L:L,[1]Printers!Q:Q,,0)*I2178/10,0)*10&lt;_xlfn.XLOOKUP([1]Parameters!B2178,[1]Printers!L:L,[1]Printers!P:P,,0),ROUND(_xlfn.XLOOKUP([1]Parameters!B2178,[1]Printers!L:L,[1]Printers!Q:Q,,0)*I2178/10,0)*10,_xlfn.XLOOKUP([1]Parameters!B2178,[1]Printers!L:L,[1]Printers!P:P,,0)),"")</f>
        <v/>
      </c>
      <c r="K2178">
        <f>IF(SUM(E2178:J2178)&lt;&gt;0,VLOOKUP(A2178,[1]!T_Printers[#Data],10,FALSE)+VLOOKUP(C2178,[1]!T_Resins[#Data],10,FALSE),"")</f>
        <v>4</v>
      </c>
      <c r="L2178">
        <f>IF(SUM(E2178:J2178)&lt;&gt;0,VLOOKUP(A2178,[1]!T_Printers[#Data],11,FALSE),"")</f>
        <v>5</v>
      </c>
      <c r="M2178">
        <f>IF(SUM(E2178:J2178)&lt;&gt;0,VLOOKUP(C2178,[1]!T_Resins[#Data],8,FALSE),"")</f>
        <v>120</v>
      </c>
      <c r="N2178">
        <f>IF(_xlfn.XLOOKUP(B2178,[1]Printers!$L:$L,[1]Printers!$R:$R,0,0)&gt;0,[1]Parameters!M2178,IF(SUM(E2178:J2178)&lt;&gt;0,VLOOKUP(C2178,[1]!T_Resins[#Data],9,FALSE),""))</f>
        <v>180</v>
      </c>
      <c r="O2178" t="str">
        <f t="shared" ref="O2178:O2241" si="34">B2178</f>
        <v>HardlightSiriusblacklight</v>
      </c>
    </row>
    <row r="2179" spans="1:15" x14ac:dyDescent="0.25">
      <c r="A2179" t="str">
        <f t="array" ref="A2179">IF(ROW()-1&gt;COUNTA([1]!T_Printers[Printers])*COUNTA([1]!T_Resins[Resins]),"",INDEX([1]!T_Printers[Printers],INT((ROW()-2)/COUNTA([1]!T_Resins[Resins])+1)))</f>
        <v>Hardlight Sirius black light</v>
      </c>
      <c r="B2179" t="str">
        <f>_xlfn.XLOOKUP(A2179,[1]!T_Printers[Printers],[1]!T_Printers[Icon link],,0)</f>
        <v>HardlightSiriusblacklight</v>
      </c>
      <c r="C2179" t="str">
        <f t="array" ref="C2179">IF(ROW()-1&gt;COUNTA([1]!T_Printers[Printers])*COUNTA([1]!T_Resins[Resins]),"",INDEX([1]!T_Resins[Resins],MOD(ROW()-2,COUNTA([1]!T_Resins[Resins]))+1))</f>
        <v>Dental Sand Pro A1-A2 (Crown LT)</v>
      </c>
      <c r="D2179">
        <f>IF(SUM(E2179:J2179)&lt;&gt;0,IF(ROW()-1&gt;COUNTA([1]!T_Printers[Printers])*COUNTA([1]!T_Resins[Resins]),"",2),"")</f>
        <v>2</v>
      </c>
      <c r="E2179" cm="1">
        <f t="array" ref="E2179">IFERROR(IF(ROW()-1&gt;COUNTA([1]!T_Printers[Printers])*COUNTA([1]!T_Resins[Resins]),"",_xlfn.IFS(ROUND(VLOOKUP(C2179,[1]!T_Resins[#Data],2,FALSE)/VLOOKUP(A2179,[1]!T_Printers[#Data],5,FALSE),1)&lt;=_xlfn.XLOOKUP(B2179,[1]Printers!L:L,[1]Printers!O:O,1,0,),ROUND(VLOOKUP(C2179,[1]!T_Resins[#Data],2,FALSE)/VLOOKUP(A2179,[1]!T_Printers[#Data],5,FALSE),1),ROUND(VLOOKUP(C2179,[1]!T_Resins[#Data],2,FALSE)/VLOOKUP(A2179,[1]!T_Printers[#Data],5,FALSE),1)&gt;_xlfn.XLOOKUP(B2179,[1]Printers!L:L,[1]Printers!O:O,1,0,),10)),"Используйте слой 100 мкм")</f>
        <v>12.9</v>
      </c>
      <c r="F2179">
        <f>IFERROR(IF(ROUND(_xlfn.XLOOKUP([1]Parameters!B2179,[1]Printers!L:L,[1]Printers!Q:Q,,0)*E2179/10,0)*10&lt;_xlfn.XLOOKUP([1]Parameters!B2179,[1]Printers!L:L,[1]Printers!P:P,,0),ROUND(_xlfn.XLOOKUP([1]Parameters!B2179,[1]Printers!L:L,[1]Printers!Q:Q,,0)*E2179/10,0)*10,_xlfn.XLOOKUP([1]Parameters!B2179,[1]Printers!L:L,[1]Printers!P:P,,0)),"")</f>
        <v>100</v>
      </c>
      <c r="G2179" cm="1">
        <f t="array" ref="G2179">IFERROR(IF(ROW()-1&gt;COUNTA([1]!T_Printers[Printers])*COUNTA([1]!T_Resins[Resins]),"",_xlfn.IFS(ROUND(VLOOKUP(C2179,[1]!T_Resins[#Data],3,FALSE)/VLOOKUP(A2179,[1]!T_Printers[#Data],5,FALSE),1)&lt;=_xlfn.XLOOKUP(B2179,[1]Printers!L:L,[1]Printers!O:O,1,0,),ROUND(VLOOKUP(C2179,[1]!T_Resins[#Data],3,FALSE)/VLOOKUP(A2179,[1]!T_Printers[#Data],5,FALSE),1),ROUND(VLOOKUP(C2179,[1]!T_Resins[#Data],3,FALSE)/VLOOKUP(A2179,[1]!T_Printers[#Data],5,FALSE),1)&gt;_xlfn.XLOOKUP(B2179,[1]Printers!L:L,[1]Printers!O:O,1,0,),10)),"")</f>
        <v>18.5</v>
      </c>
      <c r="H2179">
        <f>IFERROR(IF(ROUND(_xlfn.XLOOKUP([1]Parameters!B2179,[1]Printers!L:L,[1]Printers!Q:Q,,0)*G2179/10,0)*10&lt;_xlfn.XLOOKUP([1]Parameters!B2179,[1]Printers!L:L,[1]Printers!P:P,,0),ROUND(_xlfn.XLOOKUP([1]Parameters!B2179,[1]Printers!L:L,[1]Printers!Q:Q,,0)*G2179/10,0)*10,_xlfn.XLOOKUP([1]Parameters!B2179,[1]Printers!L:L,[1]Printers!P:P,,0)),"")</f>
        <v>100</v>
      </c>
      <c r="I2179" s="3" t="str" cm="1">
        <f t="array" ref="I2179">IFERROR(IF(ROW()-1&gt;COUNTA([1]!T_Printers[Printers])*COUNTA([1]!T_Resins[Resins]),"",_xlfn.IFS(ROUND(VLOOKUP(C2179,[1]!T_Resins[#Data],4,FALSE)/VLOOKUP(A2179,[1]!T_Printers[#Data],5,FALSE),1)&lt;=_xlfn.XLOOKUP(B2179,[1]Printers!L:L,[1]Printers!O:O,1,0,),ROUND(VLOOKUP(C2179,[1]!T_Resins[#Data],4,FALSE)/VLOOKUP(A2179,[1]!T_Printers[#Data],5,FALSE),1),ROUND(VLOOKUP(C2179,[1]!T_Resins[#Data],4,FALSE)/VLOOKUP(A2179,[1]!T_Printers[#Data],5,FALSE),1)&gt;_xlfn.XLOOKUP(B2179,[1]Printers!L:L,[1]Printers!O:O,1,0,),"")),"")</f>
        <v/>
      </c>
      <c r="J2179" t="str">
        <f>IFERROR(IF(ROUND(_xlfn.XLOOKUP([1]Parameters!B2179,[1]Printers!L:L,[1]Printers!Q:Q,,0)*I2179/10,0)*10&lt;_xlfn.XLOOKUP([1]Parameters!B2179,[1]Printers!L:L,[1]Printers!P:P,,0),ROUND(_xlfn.XLOOKUP([1]Parameters!B2179,[1]Printers!L:L,[1]Printers!Q:Q,,0)*I2179/10,0)*10,_xlfn.XLOOKUP([1]Parameters!B2179,[1]Printers!L:L,[1]Printers!P:P,,0)),"")</f>
        <v/>
      </c>
      <c r="K2179">
        <f>IF(SUM(E2179:J2179)&lt;&gt;0,VLOOKUP(A2179,[1]!T_Printers[#Data],10,FALSE)+VLOOKUP(C2179,[1]!T_Resins[#Data],10,FALSE),"")</f>
        <v>4</v>
      </c>
      <c r="L2179">
        <f>IF(SUM(E2179:J2179)&lt;&gt;0,VLOOKUP(A2179,[1]!T_Printers[#Data],11,FALSE),"")</f>
        <v>5</v>
      </c>
      <c r="M2179">
        <f>IF(SUM(E2179:J2179)&lt;&gt;0,VLOOKUP(C2179,[1]!T_Resins[#Data],8,FALSE),"")</f>
        <v>120</v>
      </c>
      <c r="N2179">
        <f>IF(_xlfn.XLOOKUP(B2179,[1]Printers!$L:$L,[1]Printers!$R:$R,0,0)&gt;0,[1]Parameters!M2179,IF(SUM(E2179:J2179)&lt;&gt;0,VLOOKUP(C2179,[1]!T_Resins[#Data],9,FALSE),""))</f>
        <v>180</v>
      </c>
      <c r="O2179" t="str">
        <f t="shared" si="34"/>
        <v>HardlightSiriusblacklight</v>
      </c>
    </row>
    <row r="2180" spans="1:15" x14ac:dyDescent="0.25">
      <c r="A2180" t="str">
        <f t="array" ref="A2180">IF(ROW()-1&gt;COUNTA([1]!T_Printers[Printers])*COUNTA([1]!T_Resins[Resins]),"",INDEX([1]!T_Printers[Printers],INT((ROW()-2)/COUNTA([1]!T_Resins[Resins])+1)))</f>
        <v>Hardlight Sirius black light</v>
      </c>
      <c r="B2180" t="str">
        <f>_xlfn.XLOOKUP(A2180,[1]!T_Printers[Printers],[1]!T_Printers[Icon link],,0)</f>
        <v>HardlightSiriusblacklight</v>
      </c>
      <c r="C2180" t="str">
        <f t="array" ref="C2180">IF(ROW()-1&gt;COUNTA([1]!T_Printers[Printers])*COUNTA([1]!T_Resins[Resins]),"",INDEX([1]!T_Resins[Resins],MOD(ROW()-2,COUNTA([1]!T_Resins[Resins]))+1))</f>
        <v>Dental Sand Pro A3 (Crown LT)</v>
      </c>
      <c r="D2180">
        <f>IF(SUM(E2180:J2180)&lt;&gt;0,IF(ROW()-1&gt;COUNTA([1]!T_Printers[Printers])*COUNTA([1]!T_Resins[Resins]),"",2),"")</f>
        <v>2</v>
      </c>
      <c r="E2180" cm="1">
        <f t="array" ref="E2180">IFERROR(IF(ROW()-1&gt;COUNTA([1]!T_Printers[Printers])*COUNTA([1]!T_Resins[Resins]),"",_xlfn.IFS(ROUND(VLOOKUP(C2180,[1]!T_Resins[#Data],2,FALSE)/VLOOKUP(A2180,[1]!T_Printers[#Data],5,FALSE),1)&lt;=_xlfn.XLOOKUP(B2180,[1]Printers!L:L,[1]Printers!O:O,1,0,),ROUND(VLOOKUP(C2180,[1]!T_Resins[#Data],2,FALSE)/VLOOKUP(A2180,[1]!T_Printers[#Data],5,FALSE),1),ROUND(VLOOKUP(C2180,[1]!T_Resins[#Data],2,FALSE)/VLOOKUP(A2180,[1]!T_Printers[#Data],5,FALSE),1)&gt;_xlfn.XLOOKUP(B2180,[1]Printers!L:L,[1]Printers!O:O,1,0,),10)),"Используйте слой 100 мкм")</f>
        <v>12.9</v>
      </c>
      <c r="F2180">
        <f>IFERROR(IF(ROUND(_xlfn.XLOOKUP([1]Parameters!B2180,[1]Printers!L:L,[1]Printers!Q:Q,,0)*E2180/10,0)*10&lt;_xlfn.XLOOKUP([1]Parameters!B2180,[1]Printers!L:L,[1]Printers!P:P,,0),ROUND(_xlfn.XLOOKUP([1]Parameters!B2180,[1]Printers!L:L,[1]Printers!Q:Q,,0)*E2180/10,0)*10,_xlfn.XLOOKUP([1]Parameters!B2180,[1]Printers!L:L,[1]Printers!P:P,,0)),"")</f>
        <v>100</v>
      </c>
      <c r="G2180" cm="1">
        <f t="array" ref="G2180">IFERROR(IF(ROW()-1&gt;COUNTA([1]!T_Printers[Printers])*COUNTA([1]!T_Resins[Resins]),"",_xlfn.IFS(ROUND(VLOOKUP(C2180,[1]!T_Resins[#Data],3,FALSE)/VLOOKUP(A2180,[1]!T_Printers[#Data],5,FALSE),1)&lt;=_xlfn.XLOOKUP(B2180,[1]Printers!L:L,[1]Printers!O:O,1,0,),ROUND(VLOOKUP(C2180,[1]!T_Resins[#Data],3,FALSE)/VLOOKUP(A2180,[1]!T_Printers[#Data],5,FALSE),1),ROUND(VLOOKUP(C2180,[1]!T_Resins[#Data],3,FALSE)/VLOOKUP(A2180,[1]!T_Printers[#Data],5,FALSE),1)&gt;_xlfn.XLOOKUP(B2180,[1]Printers!L:L,[1]Printers!O:O,1,0,),10)),"")</f>
        <v>18.5</v>
      </c>
      <c r="H2180">
        <f>IFERROR(IF(ROUND(_xlfn.XLOOKUP([1]Parameters!B2180,[1]Printers!L:L,[1]Printers!Q:Q,,0)*G2180/10,0)*10&lt;_xlfn.XLOOKUP([1]Parameters!B2180,[1]Printers!L:L,[1]Printers!P:P,,0),ROUND(_xlfn.XLOOKUP([1]Parameters!B2180,[1]Printers!L:L,[1]Printers!Q:Q,,0)*G2180/10,0)*10,_xlfn.XLOOKUP([1]Parameters!B2180,[1]Printers!L:L,[1]Printers!P:P,,0)),"")</f>
        <v>100</v>
      </c>
      <c r="I2180" s="3" t="str" cm="1">
        <f t="array" ref="I2180">IFERROR(IF(ROW()-1&gt;COUNTA([1]!T_Printers[Printers])*COUNTA([1]!T_Resins[Resins]),"",_xlfn.IFS(ROUND(VLOOKUP(C2180,[1]!T_Resins[#Data],4,FALSE)/VLOOKUP(A2180,[1]!T_Printers[#Data],5,FALSE),1)&lt;=_xlfn.XLOOKUP(B2180,[1]Printers!L:L,[1]Printers!O:O,1,0,),ROUND(VLOOKUP(C2180,[1]!T_Resins[#Data],4,FALSE)/VLOOKUP(A2180,[1]!T_Printers[#Data],5,FALSE),1),ROUND(VLOOKUP(C2180,[1]!T_Resins[#Data],4,FALSE)/VLOOKUP(A2180,[1]!T_Printers[#Data],5,FALSE),1)&gt;_xlfn.XLOOKUP(B2180,[1]Printers!L:L,[1]Printers!O:O,1,0,),"")),"")</f>
        <v/>
      </c>
      <c r="J2180" t="str">
        <f>IFERROR(IF(ROUND(_xlfn.XLOOKUP([1]Parameters!B2180,[1]Printers!L:L,[1]Printers!Q:Q,,0)*I2180/10,0)*10&lt;_xlfn.XLOOKUP([1]Parameters!B2180,[1]Printers!L:L,[1]Printers!P:P,,0),ROUND(_xlfn.XLOOKUP([1]Parameters!B2180,[1]Printers!L:L,[1]Printers!Q:Q,,0)*I2180/10,0)*10,_xlfn.XLOOKUP([1]Parameters!B2180,[1]Printers!L:L,[1]Printers!P:P,,0)),"")</f>
        <v/>
      </c>
      <c r="K2180">
        <f>IF(SUM(E2180:J2180)&lt;&gt;0,VLOOKUP(A2180,[1]!T_Printers[#Data],10,FALSE)+VLOOKUP(C2180,[1]!T_Resins[#Data],10,FALSE),"")</f>
        <v>4</v>
      </c>
      <c r="L2180">
        <f>IF(SUM(E2180:J2180)&lt;&gt;0,VLOOKUP(A2180,[1]!T_Printers[#Data],11,FALSE),"")</f>
        <v>5</v>
      </c>
      <c r="M2180">
        <f>IF(SUM(E2180:J2180)&lt;&gt;0,VLOOKUP(C2180,[1]!T_Resins[#Data],8,FALSE),"")</f>
        <v>120</v>
      </c>
      <c r="N2180">
        <f>IF(_xlfn.XLOOKUP(B2180,[1]Printers!$L:$L,[1]Printers!$R:$R,0,0)&gt;0,[1]Parameters!M2180,IF(SUM(E2180:J2180)&lt;&gt;0,VLOOKUP(C2180,[1]!T_Resins[#Data],9,FALSE),""))</f>
        <v>180</v>
      </c>
      <c r="O2180" t="str">
        <f t="shared" si="34"/>
        <v>HardlightSiriusblacklight</v>
      </c>
    </row>
    <row r="2181" spans="1:15" x14ac:dyDescent="0.25">
      <c r="A2181" t="str">
        <f t="array" ref="A2181">IF(ROW()-1&gt;COUNTA([1]!T_Printers[Printers])*COUNTA([1]!T_Resins[Resins]),"",INDEX([1]!T_Printers[Printers],INT((ROW()-2)/COUNTA([1]!T_Resins[Resins])+1)))</f>
        <v>Hardlight Sirius black light</v>
      </c>
      <c r="B2181" t="str">
        <f>_xlfn.XLOOKUP(A2181,[1]!T_Printers[Printers],[1]!T_Printers[Icon link],,0)</f>
        <v>HardlightSiriusblacklight</v>
      </c>
      <c r="C2181" t="str">
        <f t="array" ref="C2181">IF(ROW()-1&gt;COUNTA([1]!T_Printers[Printers])*COUNTA([1]!T_Resins[Resins]),"",INDEX([1]!T_Resins[Resins],MOD(ROW()-2,COUNTA([1]!T_Resins[Resins]))+1))</f>
        <v>Dental Splint Soft</v>
      </c>
      <c r="D2181">
        <f>IF(SUM(E2181:J2181)&lt;&gt;0,IF(ROW()-1&gt;COUNTA([1]!T_Printers[Printers])*COUNTA([1]!T_Resins[Resins]),"",2),"")</f>
        <v>2</v>
      </c>
      <c r="E2181" cm="1">
        <f t="array" ref="E2181">IFERROR(IF(ROW()-1&gt;COUNTA([1]!T_Printers[Printers])*COUNTA([1]!T_Resins[Resins]),"",_xlfn.IFS(ROUND(VLOOKUP(C2181,[1]!T_Resins[#Data],2,FALSE)/VLOOKUP(A2181,[1]!T_Printers[#Data],5,FALSE),1)&lt;=_xlfn.XLOOKUP(B2181,[1]Printers!L:L,[1]Printers!O:O,1,0,),ROUND(VLOOKUP(C2181,[1]!T_Resins[#Data],2,FALSE)/VLOOKUP(A2181,[1]!T_Printers[#Data],5,FALSE),1),ROUND(VLOOKUP(C2181,[1]!T_Resins[#Data],2,FALSE)/VLOOKUP(A2181,[1]!T_Printers[#Data],5,FALSE),1)&gt;_xlfn.XLOOKUP(B2181,[1]Printers!L:L,[1]Printers!O:O,1,0,),10)),"Используйте слой 100 мкм")</f>
        <v>8.6</v>
      </c>
      <c r="F2181">
        <f>IFERROR(IF(ROUND(_xlfn.XLOOKUP([1]Parameters!B2181,[1]Printers!L:L,[1]Printers!Q:Q,,0)*E2181/10,0)*10&lt;_xlfn.XLOOKUP([1]Parameters!B2181,[1]Printers!L:L,[1]Printers!P:P,,0),ROUND(_xlfn.XLOOKUP([1]Parameters!B2181,[1]Printers!L:L,[1]Printers!Q:Q,,0)*E2181/10,0)*10,_xlfn.XLOOKUP([1]Parameters!B2181,[1]Printers!L:L,[1]Printers!P:P,,0)),"")</f>
        <v>80</v>
      </c>
      <c r="G2181" cm="1">
        <f t="array" ref="G2181">IFERROR(IF(ROW()-1&gt;COUNTA([1]!T_Printers[Printers])*COUNTA([1]!T_Resins[Resins]),"",_xlfn.IFS(ROUND(VLOOKUP(C2181,[1]!T_Resins[#Data],3,FALSE)/VLOOKUP(A2181,[1]!T_Printers[#Data],5,FALSE),1)&lt;=_xlfn.XLOOKUP(B2181,[1]Printers!L:L,[1]Printers!O:O,1,0,),ROUND(VLOOKUP(C2181,[1]!T_Resins[#Data],3,FALSE)/VLOOKUP(A2181,[1]!T_Printers[#Data],5,FALSE),1),ROUND(VLOOKUP(C2181,[1]!T_Resins[#Data],3,FALSE)/VLOOKUP(A2181,[1]!T_Printers[#Data],5,FALSE),1)&gt;_xlfn.XLOOKUP(B2181,[1]Printers!L:L,[1]Printers!O:O,1,0,),10)),"")</f>
        <v>11.2</v>
      </c>
      <c r="H2181">
        <f>IFERROR(IF(ROUND(_xlfn.XLOOKUP([1]Parameters!B2181,[1]Printers!L:L,[1]Printers!Q:Q,,0)*G2181/10,0)*10&lt;_xlfn.XLOOKUP([1]Parameters!B2181,[1]Printers!L:L,[1]Printers!P:P,,0),ROUND(_xlfn.XLOOKUP([1]Parameters!B2181,[1]Printers!L:L,[1]Printers!Q:Q,,0)*G2181/10,0)*10,_xlfn.XLOOKUP([1]Parameters!B2181,[1]Printers!L:L,[1]Printers!P:P,,0)),"")</f>
        <v>100</v>
      </c>
      <c r="I2181" s="3" t="str" cm="1">
        <f t="array" ref="I2181">IFERROR(IF(ROW()-1&gt;COUNTA([1]!T_Printers[Printers])*COUNTA([1]!T_Resins[Resins]),"",_xlfn.IFS(ROUND(VLOOKUP(C2181,[1]!T_Resins[#Data],4,FALSE)/VLOOKUP(A2181,[1]!T_Printers[#Data],5,FALSE),1)&lt;=_xlfn.XLOOKUP(B2181,[1]Printers!L:L,[1]Printers!O:O,1,0,),ROUND(VLOOKUP(C2181,[1]!T_Resins[#Data],4,FALSE)/VLOOKUP(A2181,[1]!T_Printers[#Data],5,FALSE),1),ROUND(VLOOKUP(C2181,[1]!T_Resins[#Data],4,FALSE)/VLOOKUP(A2181,[1]!T_Printers[#Data],5,FALSE),1)&gt;_xlfn.XLOOKUP(B2181,[1]Printers!L:L,[1]Printers!O:O,1,0,),"")),"")</f>
        <v/>
      </c>
      <c r="J2181" t="str">
        <f>IFERROR(IF(ROUND(_xlfn.XLOOKUP([1]Parameters!B2181,[1]Printers!L:L,[1]Printers!Q:Q,,0)*I2181/10,0)*10&lt;_xlfn.XLOOKUP([1]Parameters!B2181,[1]Printers!L:L,[1]Printers!P:P,,0),ROUND(_xlfn.XLOOKUP([1]Parameters!B2181,[1]Printers!L:L,[1]Printers!Q:Q,,0)*I2181/10,0)*10,_xlfn.XLOOKUP([1]Parameters!B2181,[1]Printers!L:L,[1]Printers!P:P,,0)),"")</f>
        <v/>
      </c>
      <c r="K2181">
        <f>IF(SUM(E2181:J2181)&lt;&gt;0,VLOOKUP(A2181,[1]!T_Printers[#Data],10,FALSE)+VLOOKUP(C2181,[1]!T_Resins[#Data],10,FALSE),"")</f>
        <v>3</v>
      </c>
      <c r="L2181">
        <f>IF(SUM(E2181:J2181)&lt;&gt;0,VLOOKUP(A2181,[1]!T_Printers[#Data],11,FALSE),"")</f>
        <v>5</v>
      </c>
      <c r="M2181">
        <f>IF(SUM(E2181:J2181)&lt;&gt;0,VLOOKUP(C2181,[1]!T_Resins[#Data],8,FALSE),"")</f>
        <v>60</v>
      </c>
      <c r="N2181">
        <f>IF(_xlfn.XLOOKUP(B2181,[1]Printers!$L:$L,[1]Printers!$R:$R,0,0)&gt;0,[1]Parameters!M2181,IF(SUM(E2181:J2181)&lt;&gt;0,VLOOKUP(C2181,[1]!T_Resins[#Data],9,FALSE),""))</f>
        <v>60</v>
      </c>
      <c r="O2181" t="str">
        <f t="shared" si="34"/>
        <v>HardlightSiriusblacklight</v>
      </c>
    </row>
    <row r="2182" spans="1:15" x14ac:dyDescent="0.25">
      <c r="A2182" t="str">
        <f t="array" ref="A2182">IF(ROW()-1&gt;COUNTA([1]!T_Printers[Printers])*COUNTA([1]!T_Resins[Resins]),"",INDEX([1]!T_Printers[Printers],INT((ROW()-2)/COUNTA([1]!T_Resins[Resins])+1)))</f>
        <v>Hardlight Sirius black light</v>
      </c>
      <c r="B2182" t="str">
        <f>_xlfn.XLOOKUP(A2182,[1]!T_Printers[Printers],[1]!T_Printers[Icon link],,0)</f>
        <v>HardlightSiriusblacklight</v>
      </c>
      <c r="C2182" t="str">
        <f t="array" ref="C2182">IF(ROW()-1&gt;COUNTA([1]!T_Printers[Printers])*COUNTA([1]!T_Resins[Resins]),"",INDEX([1]!T_Resins[Resins],MOD(ROW()-2,COUNTA([1]!T_Resins[Resins]))+1))</f>
        <v>Dental Tray</v>
      </c>
      <c r="D2182">
        <f>IF(SUM(E2182:J2182)&lt;&gt;0,IF(ROW()-1&gt;COUNTA([1]!T_Printers[Printers])*COUNTA([1]!T_Resins[Resins]),"",2),"")</f>
        <v>2</v>
      </c>
      <c r="E2182" t="str" cm="1">
        <f t="array" ref="E2182">IFERROR(IF(ROW()-1&gt;COUNTA([1]!T_Printers[Printers])*COUNTA([1]!T_Resins[Resins]),"",_xlfn.IFS(ROUND(VLOOKUP(C2182,[1]!T_Resins[#Data],2,FALSE)/VLOOKUP(A2182,[1]!T_Printers[#Data],5,FALSE),1)&lt;=_xlfn.XLOOKUP(B2182,[1]Printers!L:L,[1]Printers!O:O,1,0,),ROUND(VLOOKUP(C2182,[1]!T_Resins[#Data],2,FALSE)/VLOOKUP(A2182,[1]!T_Printers[#Data],5,FALSE),1),ROUND(VLOOKUP(C2182,[1]!T_Resins[#Data],2,FALSE)/VLOOKUP(A2182,[1]!T_Printers[#Data],5,FALSE),1)&gt;_xlfn.XLOOKUP(B2182,[1]Printers!L:L,[1]Printers!O:O,1,0,),10)),"Используйте слой 100 мкм")</f>
        <v>Используйте слой 100 мкм</v>
      </c>
      <c r="F2182" t="str">
        <f>IFERROR(IF(ROUND(_xlfn.XLOOKUP([1]Parameters!B2182,[1]Printers!L:L,[1]Printers!Q:Q,,0)*E2182/10,0)*10&lt;_xlfn.XLOOKUP([1]Parameters!B2182,[1]Printers!L:L,[1]Printers!P:P,,0),ROUND(_xlfn.XLOOKUP([1]Parameters!B2182,[1]Printers!L:L,[1]Printers!Q:Q,,0)*E2182/10,0)*10,_xlfn.XLOOKUP([1]Parameters!B2182,[1]Printers!L:L,[1]Printers!P:P,,0)),"")</f>
        <v/>
      </c>
      <c r="G2182" cm="1">
        <f t="array" ref="G2182">IFERROR(IF(ROW()-1&gt;COUNTA([1]!T_Printers[Printers])*COUNTA([1]!T_Resins[Resins]),"",_xlfn.IFS(ROUND(VLOOKUP(C2182,[1]!T_Resins[#Data],3,FALSE)/VLOOKUP(A2182,[1]!T_Printers[#Data],5,FALSE),1)&lt;=_xlfn.XLOOKUP(B2182,[1]Printers!L:L,[1]Printers!O:O,1,0,),ROUND(VLOOKUP(C2182,[1]!T_Resins[#Data],3,FALSE)/VLOOKUP(A2182,[1]!T_Printers[#Data],5,FALSE),1),ROUND(VLOOKUP(C2182,[1]!T_Resins[#Data],3,FALSE)/VLOOKUP(A2182,[1]!T_Printers[#Data],5,FALSE),1)&gt;_xlfn.XLOOKUP(B2182,[1]Printers!L:L,[1]Printers!O:O,1,0,),10)),"")</f>
        <v>6.9</v>
      </c>
      <c r="H2182">
        <f>IFERROR(IF(ROUND(_xlfn.XLOOKUP([1]Parameters!B2182,[1]Printers!L:L,[1]Printers!Q:Q,,0)*G2182/10,0)*10&lt;_xlfn.XLOOKUP([1]Parameters!B2182,[1]Printers!L:L,[1]Printers!P:P,,0),ROUND(_xlfn.XLOOKUP([1]Parameters!B2182,[1]Printers!L:L,[1]Printers!Q:Q,,0)*G2182/10,0)*10,_xlfn.XLOOKUP([1]Parameters!B2182,[1]Printers!L:L,[1]Printers!P:P,,0)),"")</f>
        <v>60</v>
      </c>
      <c r="I2182" s="3" cm="1">
        <f t="array" ref="I2182">IFERROR(IF(ROW()-1&gt;COUNTA([1]!T_Printers[Printers])*COUNTA([1]!T_Resins[Resins]),"",_xlfn.IFS(ROUND(VLOOKUP(C2182,[1]!T_Resins[#Data],4,FALSE)/VLOOKUP(A2182,[1]!T_Printers[#Data],5,FALSE),1)&lt;=_xlfn.XLOOKUP(B2182,[1]Printers!L:L,[1]Printers!O:O,1,0,),ROUND(VLOOKUP(C2182,[1]!T_Resins[#Data],4,FALSE)/VLOOKUP(A2182,[1]!T_Printers[#Data],5,FALSE),1),ROUND(VLOOKUP(C2182,[1]!T_Resins[#Data],4,FALSE)/VLOOKUP(A2182,[1]!T_Printers[#Data],5,FALSE),1)&gt;_xlfn.XLOOKUP(B2182,[1]Printers!L:L,[1]Printers!O:O,1,0,),"")),"")</f>
        <v>8.6</v>
      </c>
      <c r="J2182">
        <f>IFERROR(IF(ROUND(_xlfn.XLOOKUP([1]Parameters!B2182,[1]Printers!L:L,[1]Printers!Q:Q,,0)*I2182/10,0)*10&lt;_xlfn.XLOOKUP([1]Parameters!B2182,[1]Printers!L:L,[1]Printers!P:P,,0),ROUND(_xlfn.XLOOKUP([1]Parameters!B2182,[1]Printers!L:L,[1]Printers!Q:Q,,0)*I2182/10,0)*10,_xlfn.XLOOKUP([1]Parameters!B2182,[1]Printers!L:L,[1]Printers!P:P,,0)),"")</f>
        <v>80</v>
      </c>
      <c r="K2182">
        <f>IF(SUM(E2182:J2182)&lt;&gt;0,VLOOKUP(A2182,[1]!T_Printers[#Data],10,FALSE)+VLOOKUP(C2182,[1]!T_Resins[#Data],10,FALSE),"")</f>
        <v>3</v>
      </c>
      <c r="L2182">
        <f>IF(SUM(E2182:J2182)&lt;&gt;0,VLOOKUP(A2182,[1]!T_Printers[#Data],11,FALSE),"")</f>
        <v>5</v>
      </c>
      <c r="M2182">
        <f>IF(SUM(E2182:J2182)&lt;&gt;0,VLOOKUP(C2182,[1]!T_Resins[#Data],8,FALSE),"")</f>
        <v>120</v>
      </c>
      <c r="N2182">
        <f>IF(_xlfn.XLOOKUP(B2182,[1]Printers!$L:$L,[1]Printers!$R:$R,0,0)&gt;0,[1]Parameters!M2182,IF(SUM(E2182:J2182)&lt;&gt;0,VLOOKUP(C2182,[1]!T_Resins[#Data],9,FALSE),""))</f>
        <v>180</v>
      </c>
      <c r="O2182" t="str">
        <f t="shared" si="34"/>
        <v>HardlightSiriusblacklight</v>
      </c>
    </row>
    <row r="2183" spans="1:15" x14ac:dyDescent="0.25">
      <c r="A2183" t="str">
        <f t="array" ref="A2183">IF(ROW()-1&gt;COUNTA([1]!T_Printers[Printers])*COUNTA([1]!T_Resins[Resins]),"",INDEX([1]!T_Printers[Printers],INT((ROW()-2)/COUNTA([1]!T_Resins[Resins])+1)))</f>
        <v>Hardlight Sirius black light</v>
      </c>
      <c r="B2183" t="str">
        <f>_xlfn.XLOOKUP(A2183,[1]!T_Printers[Printers],[1]!T_Printers[Icon link],,0)</f>
        <v>HardlightSiriusblacklight</v>
      </c>
      <c r="C2183" t="str">
        <f t="array" ref="C2183">IF(ROW()-1&gt;COUNTA([1]!T_Printers[Printers])*COUNTA([1]!T_Resins[Resins]),"",INDEX([1]!T_Resins[Resins],MOD(ROW()-2,COUNTA([1]!T_Resins[Resins]))+1))</f>
        <v>Dental Yellow Clear</v>
      </c>
      <c r="D2183">
        <f>IF(SUM(E2183:J2183)&lt;&gt;0,IF(ROW()-1&gt;COUNTA([1]!T_Printers[Printers])*COUNTA([1]!T_Resins[Resins]),"",2),"")</f>
        <v>2</v>
      </c>
      <c r="E2183" cm="1">
        <f t="array" ref="E2183">IFERROR(IF(ROW()-1&gt;COUNTA([1]!T_Printers[Printers])*COUNTA([1]!T_Resins[Resins]),"",_xlfn.IFS(ROUND(VLOOKUP(C2183,[1]!T_Resins[#Data],2,FALSE)/VLOOKUP(A2183,[1]!T_Printers[#Data],5,FALSE),1)&lt;=_xlfn.XLOOKUP(B2183,[1]Printers!L:L,[1]Printers!O:O,1,0,),ROUND(VLOOKUP(C2183,[1]!T_Resins[#Data],2,FALSE)/VLOOKUP(A2183,[1]!T_Printers[#Data],5,FALSE),1),ROUND(VLOOKUP(C2183,[1]!T_Resins[#Data],2,FALSE)/VLOOKUP(A2183,[1]!T_Printers[#Data],5,FALSE),1)&gt;_xlfn.XLOOKUP(B2183,[1]Printers!L:L,[1]Printers!O:O,1,0,),10)),"Используйте слой 100 мкм")</f>
        <v>3</v>
      </c>
      <c r="F2183">
        <f>IFERROR(IF(ROUND(_xlfn.XLOOKUP([1]Parameters!B2183,[1]Printers!L:L,[1]Printers!Q:Q,,0)*E2183/10,0)*10&lt;_xlfn.XLOOKUP([1]Parameters!B2183,[1]Printers!L:L,[1]Printers!P:P,,0),ROUND(_xlfn.XLOOKUP([1]Parameters!B2183,[1]Printers!L:L,[1]Printers!Q:Q,,0)*E2183/10,0)*10,_xlfn.XLOOKUP([1]Parameters!B2183,[1]Printers!L:L,[1]Printers!P:P,,0)),"")</f>
        <v>30</v>
      </c>
      <c r="G2183" cm="1">
        <f t="array" ref="G2183">IFERROR(IF(ROW()-1&gt;COUNTA([1]!T_Printers[Printers])*COUNTA([1]!T_Resins[Resins]),"",_xlfn.IFS(ROUND(VLOOKUP(C2183,[1]!T_Resins[#Data],3,FALSE)/VLOOKUP(A2183,[1]!T_Printers[#Data],5,FALSE),1)&lt;=_xlfn.XLOOKUP(B2183,[1]Printers!L:L,[1]Printers!O:O,1,0,),ROUND(VLOOKUP(C2183,[1]!T_Resins[#Data],3,FALSE)/VLOOKUP(A2183,[1]!T_Printers[#Data],5,FALSE),1),ROUND(VLOOKUP(C2183,[1]!T_Resins[#Data],3,FALSE)/VLOOKUP(A2183,[1]!T_Printers[#Data],5,FALSE),1)&gt;_xlfn.XLOOKUP(B2183,[1]Printers!L:L,[1]Printers!O:O,1,0,),10)),"")</f>
        <v>3.9</v>
      </c>
      <c r="H2183">
        <f>IFERROR(IF(ROUND(_xlfn.XLOOKUP([1]Parameters!B2183,[1]Printers!L:L,[1]Printers!Q:Q,,0)*G2183/10,0)*10&lt;_xlfn.XLOOKUP([1]Parameters!B2183,[1]Printers!L:L,[1]Printers!P:P,,0),ROUND(_xlfn.XLOOKUP([1]Parameters!B2183,[1]Printers!L:L,[1]Printers!Q:Q,,0)*G2183/10,0)*10,_xlfn.XLOOKUP([1]Parameters!B2183,[1]Printers!L:L,[1]Printers!P:P,,0)),"")</f>
        <v>40</v>
      </c>
      <c r="I2183" s="3" t="str" cm="1">
        <f t="array" ref="I2183">IFERROR(IF(ROW()-1&gt;COUNTA([1]!T_Printers[Printers])*COUNTA([1]!T_Resins[Resins]),"",_xlfn.IFS(ROUND(VLOOKUP(C2183,[1]!T_Resins[#Data],4,FALSE)/VLOOKUP(A2183,[1]!T_Printers[#Data],5,FALSE),1)&lt;=_xlfn.XLOOKUP(B2183,[1]Printers!L:L,[1]Printers!O:O,1,0,),ROUND(VLOOKUP(C2183,[1]!T_Resins[#Data],4,FALSE)/VLOOKUP(A2183,[1]!T_Printers[#Data],5,FALSE),1),ROUND(VLOOKUP(C2183,[1]!T_Resins[#Data],4,FALSE)/VLOOKUP(A2183,[1]!T_Printers[#Data],5,FALSE),1)&gt;_xlfn.XLOOKUP(B2183,[1]Printers!L:L,[1]Printers!O:O,1,0,),"")),"")</f>
        <v/>
      </c>
      <c r="J2183" t="str">
        <f>IFERROR(IF(ROUND(_xlfn.XLOOKUP([1]Parameters!B2183,[1]Printers!L:L,[1]Printers!Q:Q,,0)*I2183/10,0)*10&lt;_xlfn.XLOOKUP([1]Parameters!B2183,[1]Printers!L:L,[1]Printers!P:P,,0),ROUND(_xlfn.XLOOKUP([1]Parameters!B2183,[1]Printers!L:L,[1]Printers!Q:Q,,0)*I2183/10,0)*10,_xlfn.XLOOKUP([1]Parameters!B2183,[1]Printers!L:L,[1]Printers!P:P,,0)),"")</f>
        <v/>
      </c>
      <c r="K2183">
        <f>IF(SUM(E2183:J2183)&lt;&gt;0,VLOOKUP(A2183,[1]!T_Printers[#Data],10,FALSE)+VLOOKUP(C2183,[1]!T_Resins[#Data],10,FALSE),"")</f>
        <v>3</v>
      </c>
      <c r="L2183">
        <f>IF(SUM(E2183:J2183)&lt;&gt;0,VLOOKUP(A2183,[1]!T_Printers[#Data],11,FALSE),"")</f>
        <v>5</v>
      </c>
      <c r="M2183">
        <f>IF(SUM(E2183:J2183)&lt;&gt;0,VLOOKUP(C2183,[1]!T_Resins[#Data],8,FALSE),"")</f>
        <v>120</v>
      </c>
      <c r="N2183">
        <f>IF(_xlfn.XLOOKUP(B2183,[1]Printers!$L:$L,[1]Printers!$R:$R,0,0)&gt;0,[1]Parameters!M2183,IF(SUM(E2183:J2183)&lt;&gt;0,VLOOKUP(C2183,[1]!T_Resins[#Data],9,FALSE),""))</f>
        <v>180</v>
      </c>
      <c r="O2183" t="str">
        <f t="shared" si="34"/>
        <v>HardlightSiriusblacklight</v>
      </c>
    </row>
    <row r="2184" spans="1:15" x14ac:dyDescent="0.25">
      <c r="A2184" t="str">
        <f t="array" ref="A2184">IF(ROW()-1&gt;COUNTA([1]!T_Printers[Printers])*COUNTA([1]!T_Resins[Resins]),"",INDEX([1]!T_Printers[Printers],INT((ROW()-2)/COUNTA([1]!T_Resins[Resins])+1)))</f>
        <v>Hardlight Sirius black light</v>
      </c>
      <c r="B2184" t="str">
        <f>_xlfn.XLOOKUP(A2184,[1]!T_Printers[Printers],[1]!T_Printers[Icon link],,0)</f>
        <v>HardlightSiriusblacklight</v>
      </c>
      <c r="C2184" t="str">
        <f t="array" ref="C2184">IF(ROW()-1&gt;COUNTA([1]!T_Printers[Printers])*COUNTA([1]!T_Resins[Resins]),"",INDEX([1]!T_Resins[Resins],MOD(ROW()-2,COUNTA([1]!T_Resins[Resins]))+1))</f>
        <v>Dental Yellow Clear PRO</v>
      </c>
      <c r="D2184">
        <f>IF(SUM(E2184:J2184)&lt;&gt;0,IF(ROW()-1&gt;COUNTA([1]!T_Printers[Printers])*COUNTA([1]!T_Resins[Resins]),"",2),"")</f>
        <v>2</v>
      </c>
      <c r="E2184" cm="1">
        <f t="array" ref="E2184">IFERROR(IF(ROW()-1&gt;COUNTA([1]!T_Printers[Printers])*COUNTA([1]!T_Resins[Resins]),"",_xlfn.IFS(ROUND(VLOOKUP(C2184,[1]!T_Resins[#Data],2,FALSE)/VLOOKUP(A2184,[1]!T_Printers[#Data],5,FALSE),1)&lt;=_xlfn.XLOOKUP(B2184,[1]Printers!L:L,[1]Printers!O:O,1,0,),ROUND(VLOOKUP(C2184,[1]!T_Resins[#Data],2,FALSE)/VLOOKUP(A2184,[1]!T_Printers[#Data],5,FALSE),1),ROUND(VLOOKUP(C2184,[1]!T_Resins[#Data],2,FALSE)/VLOOKUP(A2184,[1]!T_Printers[#Data],5,FALSE),1)&gt;_xlfn.XLOOKUP(B2184,[1]Printers!L:L,[1]Printers!O:O,1,0,),10)),"Используйте слой 100 мкм")</f>
        <v>7.8</v>
      </c>
      <c r="F2184">
        <f>IFERROR(IF(ROUND(_xlfn.XLOOKUP([1]Parameters!B2184,[1]Printers!L:L,[1]Printers!Q:Q,,0)*E2184/10,0)*10&lt;_xlfn.XLOOKUP([1]Parameters!B2184,[1]Printers!L:L,[1]Printers!P:P,,0),ROUND(_xlfn.XLOOKUP([1]Parameters!B2184,[1]Printers!L:L,[1]Printers!Q:Q,,0)*E2184/10,0)*10,_xlfn.XLOOKUP([1]Parameters!B2184,[1]Printers!L:L,[1]Printers!P:P,,0)),"")</f>
        <v>70</v>
      </c>
      <c r="G2184" cm="1">
        <f t="array" ref="G2184">IFERROR(IF(ROW()-1&gt;COUNTA([1]!T_Printers[Printers])*COUNTA([1]!T_Resins[Resins]),"",_xlfn.IFS(ROUND(VLOOKUP(C2184,[1]!T_Resins[#Data],3,FALSE)/VLOOKUP(A2184,[1]!T_Printers[#Data],5,FALSE),1)&lt;=_xlfn.XLOOKUP(B2184,[1]Printers!L:L,[1]Printers!O:O,1,0,),ROUND(VLOOKUP(C2184,[1]!T_Resins[#Data],3,FALSE)/VLOOKUP(A2184,[1]!T_Printers[#Data],5,FALSE),1),ROUND(VLOOKUP(C2184,[1]!T_Resins[#Data],3,FALSE)/VLOOKUP(A2184,[1]!T_Printers[#Data],5,FALSE),1)&gt;_xlfn.XLOOKUP(B2184,[1]Printers!L:L,[1]Printers!O:O,1,0,),10)),"")</f>
        <v>10</v>
      </c>
      <c r="H2184">
        <f>IFERROR(IF(ROUND(_xlfn.XLOOKUP([1]Parameters!B2184,[1]Printers!L:L,[1]Printers!Q:Q,,0)*G2184/10,0)*10&lt;_xlfn.XLOOKUP([1]Parameters!B2184,[1]Printers!L:L,[1]Printers!P:P,,0),ROUND(_xlfn.XLOOKUP([1]Parameters!B2184,[1]Printers!L:L,[1]Printers!Q:Q,,0)*G2184/10,0)*10,_xlfn.XLOOKUP([1]Parameters!B2184,[1]Printers!L:L,[1]Printers!P:P,,0)),"")</f>
        <v>90</v>
      </c>
      <c r="I2184" s="3" t="str" cm="1">
        <f t="array" ref="I2184">IFERROR(IF(ROW()-1&gt;COUNTA([1]!T_Printers[Printers])*COUNTA([1]!T_Resins[Resins]),"",_xlfn.IFS(ROUND(VLOOKUP(C2184,[1]!T_Resins[#Data],4,FALSE)/VLOOKUP(A2184,[1]!T_Printers[#Data],5,FALSE),1)&lt;=_xlfn.XLOOKUP(B2184,[1]Printers!L:L,[1]Printers!O:O,1,0,),ROUND(VLOOKUP(C2184,[1]!T_Resins[#Data],4,FALSE)/VLOOKUP(A2184,[1]!T_Printers[#Data],5,FALSE),1),ROUND(VLOOKUP(C2184,[1]!T_Resins[#Data],4,FALSE)/VLOOKUP(A2184,[1]!T_Printers[#Data],5,FALSE),1)&gt;_xlfn.XLOOKUP(B2184,[1]Printers!L:L,[1]Printers!O:O,1,0,),"")),"")</f>
        <v/>
      </c>
      <c r="J2184" t="str">
        <f>IFERROR(IF(ROUND(_xlfn.XLOOKUP([1]Parameters!B2184,[1]Printers!L:L,[1]Printers!Q:Q,,0)*I2184/10,0)*10&lt;_xlfn.XLOOKUP([1]Parameters!B2184,[1]Printers!L:L,[1]Printers!P:P,,0),ROUND(_xlfn.XLOOKUP([1]Parameters!B2184,[1]Printers!L:L,[1]Printers!Q:Q,,0)*I2184/10,0)*10,_xlfn.XLOOKUP([1]Parameters!B2184,[1]Printers!L:L,[1]Printers!P:P,,0)),"")</f>
        <v/>
      </c>
      <c r="K2184">
        <f>IF(SUM(E2184:J2184)&lt;&gt;0,VLOOKUP(A2184,[1]!T_Printers[#Data],10,FALSE)+VLOOKUP(C2184,[1]!T_Resins[#Data],10,FALSE),"")</f>
        <v>3</v>
      </c>
      <c r="L2184">
        <f>IF(SUM(E2184:J2184)&lt;&gt;0,VLOOKUP(A2184,[1]!T_Printers[#Data],11,FALSE),"")</f>
        <v>5</v>
      </c>
      <c r="M2184">
        <f>IF(SUM(E2184:J2184)&lt;&gt;0,VLOOKUP(C2184,[1]!T_Resins[#Data],8,FALSE),"")</f>
        <v>120</v>
      </c>
      <c r="N2184">
        <f>IF(_xlfn.XLOOKUP(B2184,[1]Printers!$L:$L,[1]Printers!$R:$R,0,0)&gt;0,[1]Parameters!M2184,IF(SUM(E2184:J2184)&lt;&gt;0,VLOOKUP(C2184,[1]!T_Resins[#Data],9,FALSE),""))</f>
        <v>180</v>
      </c>
      <c r="O2184" t="str">
        <f t="shared" si="34"/>
        <v>HardlightSiriusblacklight</v>
      </c>
    </row>
    <row r="2185" spans="1:15" x14ac:dyDescent="0.25">
      <c r="A2185" t="str">
        <f t="array" ref="A2185">IF(ROW()-1&gt;COUNTA([1]!T_Printers[Printers])*COUNTA([1]!T_Resins[Resins]),"",INDEX([1]!T_Printers[Printers],INT((ROW()-2)/COUNTA([1]!T_Resins[Resins])+1)))</f>
        <v>Hardlight Sirius black light</v>
      </c>
      <c r="B2185" t="str">
        <f>_xlfn.XLOOKUP(A2185,[1]!T_Printers[Printers],[1]!T_Printers[Icon link],,0)</f>
        <v>HardlightSiriusblacklight</v>
      </c>
      <c r="C2185" t="str">
        <f t="array" ref="C2185">IF(ROW()-1&gt;COUNTA([1]!T_Printers[Printers])*COUNTA([1]!T_Resins[Resins]),"",INDEX([1]!T_Resins[Resins],MOD(ROW()-2,COUNTA([1]!T_Resins[Resins]))+1))</f>
        <v>Industrial ABS Black</v>
      </c>
      <c r="D2185">
        <f>IF(SUM(E2185:J2185)&lt;&gt;0,IF(ROW()-1&gt;COUNTA([1]!T_Printers[Printers])*COUNTA([1]!T_Resins[Resins]),"",2),"")</f>
        <v>2</v>
      </c>
      <c r="E2185" cm="1">
        <f t="array" ref="E2185">IFERROR(IF(ROW()-1&gt;COUNTA([1]!T_Printers[Printers])*COUNTA([1]!T_Resins[Resins]),"",_xlfn.IFS(ROUND(VLOOKUP(C2185,[1]!T_Resins[#Data],2,FALSE)/VLOOKUP(A2185,[1]!T_Printers[#Data],5,FALSE),1)&lt;=_xlfn.XLOOKUP(B2185,[1]Printers!L:L,[1]Printers!O:O,1,0,),ROUND(VLOOKUP(C2185,[1]!T_Resins[#Data],2,FALSE)/VLOOKUP(A2185,[1]!T_Printers[#Data],5,FALSE),1),ROUND(VLOOKUP(C2185,[1]!T_Resins[#Data],2,FALSE)/VLOOKUP(A2185,[1]!T_Printers[#Data],5,FALSE),1)&gt;_xlfn.XLOOKUP(B2185,[1]Printers!L:L,[1]Printers!O:O,1,0,),10)),"Используйте слой 100 мкм")</f>
        <v>6.2</v>
      </c>
      <c r="F2185">
        <f>IFERROR(IF(ROUND(_xlfn.XLOOKUP([1]Parameters!B2185,[1]Printers!L:L,[1]Printers!Q:Q,,0)*E2185/10,0)*10&lt;_xlfn.XLOOKUP([1]Parameters!B2185,[1]Printers!L:L,[1]Printers!P:P,,0),ROUND(_xlfn.XLOOKUP([1]Parameters!B2185,[1]Printers!L:L,[1]Printers!Q:Q,,0)*E2185/10,0)*10,_xlfn.XLOOKUP([1]Parameters!B2185,[1]Printers!L:L,[1]Printers!P:P,,0)),"")</f>
        <v>60</v>
      </c>
      <c r="G2185" cm="1">
        <f t="array" ref="G2185">IFERROR(IF(ROW()-1&gt;COUNTA([1]!T_Printers[Printers])*COUNTA([1]!T_Resins[Resins]),"",_xlfn.IFS(ROUND(VLOOKUP(C2185,[1]!T_Resins[#Data],3,FALSE)/VLOOKUP(A2185,[1]!T_Printers[#Data],5,FALSE),1)&lt;=_xlfn.XLOOKUP(B2185,[1]Printers!L:L,[1]Printers!O:O,1,0,),ROUND(VLOOKUP(C2185,[1]!T_Resins[#Data],3,FALSE)/VLOOKUP(A2185,[1]!T_Printers[#Data],5,FALSE),1),ROUND(VLOOKUP(C2185,[1]!T_Resins[#Data],3,FALSE)/VLOOKUP(A2185,[1]!T_Printers[#Data],5,FALSE),1)&gt;_xlfn.XLOOKUP(B2185,[1]Printers!L:L,[1]Printers!O:O,1,0,),10)),"")</f>
        <v>8</v>
      </c>
      <c r="H2185">
        <f>IFERROR(IF(ROUND(_xlfn.XLOOKUP([1]Parameters!B2185,[1]Printers!L:L,[1]Printers!Q:Q,,0)*G2185/10,0)*10&lt;_xlfn.XLOOKUP([1]Parameters!B2185,[1]Printers!L:L,[1]Printers!P:P,,0),ROUND(_xlfn.XLOOKUP([1]Parameters!B2185,[1]Printers!L:L,[1]Printers!Q:Q,,0)*G2185/10,0)*10,_xlfn.XLOOKUP([1]Parameters!B2185,[1]Printers!L:L,[1]Printers!P:P,,0)),"")</f>
        <v>70</v>
      </c>
      <c r="I2185" s="3" t="str" cm="1">
        <f t="array" ref="I2185">IFERROR(IF(ROW()-1&gt;COUNTA([1]!T_Printers[Printers])*COUNTA([1]!T_Resins[Resins]),"",_xlfn.IFS(ROUND(VLOOKUP(C2185,[1]!T_Resins[#Data],4,FALSE)/VLOOKUP(A2185,[1]!T_Printers[#Data],5,FALSE),1)&lt;=_xlfn.XLOOKUP(B2185,[1]Printers!L:L,[1]Printers!O:O,1,0,),ROUND(VLOOKUP(C2185,[1]!T_Resins[#Data],4,FALSE)/VLOOKUP(A2185,[1]!T_Printers[#Data],5,FALSE),1),ROUND(VLOOKUP(C2185,[1]!T_Resins[#Data],4,FALSE)/VLOOKUP(A2185,[1]!T_Printers[#Data],5,FALSE),1)&gt;_xlfn.XLOOKUP(B2185,[1]Printers!L:L,[1]Printers!O:O,1,0,),"")),"")</f>
        <v/>
      </c>
      <c r="J2185" t="str">
        <f>IFERROR(IF(ROUND(_xlfn.XLOOKUP([1]Parameters!B2185,[1]Printers!L:L,[1]Printers!Q:Q,,0)*I2185/10,0)*10&lt;_xlfn.XLOOKUP([1]Parameters!B2185,[1]Printers!L:L,[1]Printers!P:P,,0),ROUND(_xlfn.XLOOKUP([1]Parameters!B2185,[1]Printers!L:L,[1]Printers!Q:Q,,0)*I2185/10,0)*10,_xlfn.XLOOKUP([1]Parameters!B2185,[1]Printers!L:L,[1]Printers!P:P,,0)),"")</f>
        <v/>
      </c>
      <c r="K2185">
        <f>IF(SUM(E2185:J2185)&lt;&gt;0,VLOOKUP(A2185,[1]!T_Printers[#Data],10,FALSE)+VLOOKUP(C2185,[1]!T_Resins[#Data],10,FALSE),"")</f>
        <v>3</v>
      </c>
      <c r="L2185">
        <f>IF(SUM(E2185:J2185)&lt;&gt;0,VLOOKUP(A2185,[1]!T_Printers[#Data],11,FALSE),"")</f>
        <v>5</v>
      </c>
      <c r="M2185">
        <f>IF(SUM(E2185:J2185)&lt;&gt;0,VLOOKUP(C2185,[1]!T_Resins[#Data],8,FALSE),"")</f>
        <v>60</v>
      </c>
      <c r="N2185">
        <f>IF(_xlfn.XLOOKUP(B2185,[1]Printers!$L:$L,[1]Printers!$R:$R,0,0)&gt;0,[1]Parameters!M2185,IF(SUM(E2185:J2185)&lt;&gt;0,VLOOKUP(C2185,[1]!T_Resins[#Data],9,FALSE),""))</f>
        <v>60</v>
      </c>
      <c r="O2185" t="str">
        <f t="shared" si="34"/>
        <v>HardlightSiriusblacklight</v>
      </c>
    </row>
    <row r="2186" spans="1:15" x14ac:dyDescent="0.25">
      <c r="A2186" t="str">
        <f t="array" ref="A2186">IF(ROW()-1&gt;COUNTA([1]!T_Printers[Printers])*COUNTA([1]!T_Resins[Resins]),"",INDEX([1]!T_Printers[Printers],INT((ROW()-2)/COUNTA([1]!T_Resins[Resins])+1)))</f>
        <v>Hardlight Sirius black light</v>
      </c>
      <c r="B2186" t="str">
        <f>_xlfn.XLOOKUP(A2186,[1]!T_Printers[Printers],[1]!T_Printers[Icon link],,0)</f>
        <v>HardlightSiriusblacklight</v>
      </c>
      <c r="C2186" t="str">
        <f t="array" ref="C2186">IF(ROW()-1&gt;COUNTA([1]!T_Printers[Printers])*COUNTA([1]!T_Resins[Resins]),"",INDEX([1]!T_Resins[Resins],MOD(ROW()-2,COUNTA([1]!T_Resins[Resins]))+1))</f>
        <v>Industrial ABS-Like Grey</v>
      </c>
      <c r="D2186">
        <f>IF(SUM(E2186:J2186)&lt;&gt;0,IF(ROW()-1&gt;COUNTA([1]!T_Printers[Printers])*COUNTA([1]!T_Resins[Resins]),"",2),"")</f>
        <v>2</v>
      </c>
      <c r="E2186" cm="1">
        <f t="array" ref="E2186">IFERROR(IF(ROW()-1&gt;COUNTA([1]!T_Printers[Printers])*COUNTA([1]!T_Resins[Resins]),"",_xlfn.IFS(ROUND(VLOOKUP(C2186,[1]!T_Resins[#Data],2,FALSE)/VLOOKUP(A2186,[1]!T_Printers[#Data],5,FALSE),1)&lt;=_xlfn.XLOOKUP(B2186,[1]Printers!L:L,[1]Printers!O:O,1,0,),ROUND(VLOOKUP(C2186,[1]!T_Resins[#Data],2,FALSE)/VLOOKUP(A2186,[1]!T_Printers[#Data],5,FALSE),1),ROUND(VLOOKUP(C2186,[1]!T_Resins[#Data],2,FALSE)/VLOOKUP(A2186,[1]!T_Printers[#Data],5,FALSE),1)&gt;_xlfn.XLOOKUP(B2186,[1]Printers!L:L,[1]Printers!O:O,1,0,),10)),"Используйте слой 100 мкм")</f>
        <v>6.1</v>
      </c>
      <c r="F2186">
        <f>IFERROR(IF(ROUND(_xlfn.XLOOKUP([1]Parameters!B2186,[1]Printers!L:L,[1]Printers!Q:Q,,0)*E2186/10,0)*10&lt;_xlfn.XLOOKUP([1]Parameters!B2186,[1]Printers!L:L,[1]Printers!P:P,,0),ROUND(_xlfn.XLOOKUP([1]Parameters!B2186,[1]Printers!L:L,[1]Printers!Q:Q,,0)*E2186/10,0)*10,_xlfn.XLOOKUP([1]Parameters!B2186,[1]Printers!L:L,[1]Printers!P:P,,0)),"")</f>
        <v>50</v>
      </c>
      <c r="G2186" cm="1">
        <f t="array" ref="G2186">IFERROR(IF(ROW()-1&gt;COUNTA([1]!T_Printers[Printers])*COUNTA([1]!T_Resins[Resins]),"",_xlfn.IFS(ROUND(VLOOKUP(C2186,[1]!T_Resins[#Data],3,FALSE)/VLOOKUP(A2186,[1]!T_Printers[#Data],5,FALSE),1)&lt;=_xlfn.XLOOKUP(B2186,[1]Printers!L:L,[1]Printers!O:O,1,0,),ROUND(VLOOKUP(C2186,[1]!T_Resins[#Data],3,FALSE)/VLOOKUP(A2186,[1]!T_Printers[#Data],5,FALSE),1),ROUND(VLOOKUP(C2186,[1]!T_Resins[#Data],3,FALSE)/VLOOKUP(A2186,[1]!T_Printers[#Data],5,FALSE),1)&gt;_xlfn.XLOOKUP(B2186,[1]Printers!L:L,[1]Printers!O:O,1,0,),10)),"")</f>
        <v>7.9</v>
      </c>
      <c r="H2186">
        <f>IFERROR(IF(ROUND(_xlfn.XLOOKUP([1]Parameters!B2186,[1]Printers!L:L,[1]Printers!Q:Q,,0)*G2186/10,0)*10&lt;_xlfn.XLOOKUP([1]Parameters!B2186,[1]Printers!L:L,[1]Printers!P:P,,0),ROUND(_xlfn.XLOOKUP([1]Parameters!B2186,[1]Printers!L:L,[1]Printers!Q:Q,,0)*G2186/10,0)*10,_xlfn.XLOOKUP([1]Parameters!B2186,[1]Printers!L:L,[1]Printers!P:P,,0)),"")</f>
        <v>70</v>
      </c>
      <c r="I2186" s="3" t="str" cm="1">
        <f t="array" ref="I2186">IFERROR(IF(ROW()-1&gt;COUNTA([1]!T_Printers[Printers])*COUNTA([1]!T_Resins[Resins]),"",_xlfn.IFS(ROUND(VLOOKUP(C2186,[1]!T_Resins[#Data],4,FALSE)/VLOOKUP(A2186,[1]!T_Printers[#Data],5,FALSE),1)&lt;=_xlfn.XLOOKUP(B2186,[1]Printers!L:L,[1]Printers!O:O,1,0,),ROUND(VLOOKUP(C2186,[1]!T_Resins[#Data],4,FALSE)/VLOOKUP(A2186,[1]!T_Printers[#Data],5,FALSE),1),ROUND(VLOOKUP(C2186,[1]!T_Resins[#Data],4,FALSE)/VLOOKUP(A2186,[1]!T_Printers[#Data],5,FALSE),1)&gt;_xlfn.XLOOKUP(B2186,[1]Printers!L:L,[1]Printers!O:O,1,0,),"")),"")</f>
        <v/>
      </c>
      <c r="J2186" t="str">
        <f>IFERROR(IF(ROUND(_xlfn.XLOOKUP([1]Parameters!B2186,[1]Printers!L:L,[1]Printers!Q:Q,,0)*I2186/10,0)*10&lt;_xlfn.XLOOKUP([1]Parameters!B2186,[1]Printers!L:L,[1]Printers!P:P,,0),ROUND(_xlfn.XLOOKUP([1]Parameters!B2186,[1]Printers!L:L,[1]Printers!Q:Q,,0)*I2186/10,0)*10,_xlfn.XLOOKUP([1]Parameters!B2186,[1]Printers!L:L,[1]Printers!P:P,,0)),"")</f>
        <v/>
      </c>
      <c r="K2186">
        <f>IF(SUM(E2186:J2186)&lt;&gt;0,VLOOKUP(A2186,[1]!T_Printers[#Data],10,FALSE)+VLOOKUP(C2186,[1]!T_Resins[#Data],10,FALSE),"")</f>
        <v>3</v>
      </c>
      <c r="L2186">
        <f>IF(SUM(E2186:J2186)&lt;&gt;0,VLOOKUP(A2186,[1]!T_Printers[#Data],11,FALSE),"")</f>
        <v>5</v>
      </c>
      <c r="M2186">
        <f>IF(SUM(E2186:J2186)&lt;&gt;0,VLOOKUP(C2186,[1]!T_Resins[#Data],8,FALSE),"")</f>
        <v>120</v>
      </c>
      <c r="N2186">
        <f>IF(_xlfn.XLOOKUP(B2186,[1]Printers!$L:$L,[1]Printers!$R:$R,0,0)&gt;0,[1]Parameters!M2186,IF(SUM(E2186:J2186)&lt;&gt;0,VLOOKUP(C2186,[1]!T_Resins[#Data],9,FALSE),""))</f>
        <v>180</v>
      </c>
      <c r="O2186" t="str">
        <f t="shared" si="34"/>
        <v>HardlightSiriusblacklight</v>
      </c>
    </row>
    <row r="2187" spans="1:15" x14ac:dyDescent="0.25">
      <c r="A2187" t="str">
        <f t="array" ref="A2187">IF(ROW()-1&gt;COUNTA([1]!T_Printers[Printers])*COUNTA([1]!T_Resins[Resins]),"",INDEX([1]!T_Printers[Printers],INT((ROW()-2)/COUNTA([1]!T_Resins[Resins])+1)))</f>
        <v>Hardlight Sirius black light</v>
      </c>
      <c r="B2187" t="str">
        <f>_xlfn.XLOOKUP(A2187,[1]!T_Printers[Printers],[1]!T_Printers[Icon link],,0)</f>
        <v>HardlightSiriusblacklight</v>
      </c>
      <c r="C2187" t="str">
        <f t="array" ref="C2187">IF(ROW()-1&gt;COUNTA([1]!T_Printers[Printers])*COUNTA([1]!T_Resins[Resins]),"",INDEX([1]!T_Resins[Resins],MOD(ROW()-2,COUNTA([1]!T_Resins[Resins]))+1))</f>
        <v>Industrial Flex Natural Clear</v>
      </c>
      <c r="D2187">
        <f>IF(SUM(E2187:J2187)&lt;&gt;0,IF(ROW()-1&gt;COUNTA([1]!T_Printers[Printers])*COUNTA([1]!T_Resins[Resins]),"",2),"")</f>
        <v>2</v>
      </c>
      <c r="E2187" cm="1">
        <f t="array" ref="E2187">IFERROR(IF(ROW()-1&gt;COUNTA([1]!T_Printers[Printers])*COUNTA([1]!T_Resins[Resins]),"",_xlfn.IFS(ROUND(VLOOKUP(C2187,[1]!T_Resins[#Data],2,FALSE)/VLOOKUP(A2187,[1]!T_Printers[#Data],5,FALSE),1)&lt;=_xlfn.XLOOKUP(B2187,[1]Printers!L:L,[1]Printers!O:O,1,0,),ROUND(VLOOKUP(C2187,[1]!T_Resins[#Data],2,FALSE)/VLOOKUP(A2187,[1]!T_Printers[#Data],5,FALSE),1),ROUND(VLOOKUP(C2187,[1]!T_Resins[#Data],2,FALSE)/VLOOKUP(A2187,[1]!T_Printers[#Data],5,FALSE),1)&gt;_xlfn.XLOOKUP(B2187,[1]Printers!L:L,[1]Printers!O:O,1,0,),10)),"Используйте слой 100 мкм")</f>
        <v>2.2999999999999998</v>
      </c>
      <c r="F2187">
        <f>IFERROR(IF(ROUND(_xlfn.XLOOKUP([1]Parameters!B2187,[1]Printers!L:L,[1]Printers!Q:Q,,0)*E2187/10,0)*10&lt;_xlfn.XLOOKUP([1]Parameters!B2187,[1]Printers!L:L,[1]Printers!P:P,,0),ROUND(_xlfn.XLOOKUP([1]Parameters!B2187,[1]Printers!L:L,[1]Printers!Q:Q,,0)*E2187/10,0)*10,_xlfn.XLOOKUP([1]Parameters!B2187,[1]Printers!L:L,[1]Printers!P:P,,0)),"")</f>
        <v>20</v>
      </c>
      <c r="G2187" cm="1">
        <f t="array" ref="G2187">IFERROR(IF(ROW()-1&gt;COUNTA([1]!T_Printers[Printers])*COUNTA([1]!T_Resins[Resins]),"",_xlfn.IFS(ROUND(VLOOKUP(C2187,[1]!T_Resins[#Data],3,FALSE)/VLOOKUP(A2187,[1]!T_Printers[#Data],5,FALSE),1)&lt;=_xlfn.XLOOKUP(B2187,[1]Printers!L:L,[1]Printers!O:O,1,0,),ROUND(VLOOKUP(C2187,[1]!T_Resins[#Data],3,FALSE)/VLOOKUP(A2187,[1]!T_Printers[#Data],5,FALSE),1),ROUND(VLOOKUP(C2187,[1]!T_Resins[#Data],3,FALSE)/VLOOKUP(A2187,[1]!T_Printers[#Data],5,FALSE),1)&gt;_xlfn.XLOOKUP(B2187,[1]Printers!L:L,[1]Printers!O:O,1,0,),10)),"")</f>
        <v>3</v>
      </c>
      <c r="H2187">
        <f>IFERROR(IF(ROUND(_xlfn.XLOOKUP([1]Parameters!B2187,[1]Printers!L:L,[1]Printers!Q:Q,,0)*G2187/10,0)*10&lt;_xlfn.XLOOKUP([1]Parameters!B2187,[1]Printers!L:L,[1]Printers!P:P,,0),ROUND(_xlfn.XLOOKUP([1]Parameters!B2187,[1]Printers!L:L,[1]Printers!Q:Q,,0)*G2187/10,0)*10,_xlfn.XLOOKUP([1]Parameters!B2187,[1]Printers!L:L,[1]Printers!P:P,,0)),"")</f>
        <v>30</v>
      </c>
      <c r="I2187" s="3" t="str" cm="1">
        <f t="array" ref="I2187">IFERROR(IF(ROW()-1&gt;COUNTA([1]!T_Printers[Printers])*COUNTA([1]!T_Resins[Resins]),"",_xlfn.IFS(ROUND(VLOOKUP(C2187,[1]!T_Resins[#Data],4,FALSE)/VLOOKUP(A2187,[1]!T_Printers[#Data],5,FALSE),1)&lt;=_xlfn.XLOOKUP(B2187,[1]Printers!L:L,[1]Printers!O:O,1,0,),ROUND(VLOOKUP(C2187,[1]!T_Resins[#Data],4,FALSE)/VLOOKUP(A2187,[1]!T_Printers[#Data],5,FALSE),1),ROUND(VLOOKUP(C2187,[1]!T_Resins[#Data],4,FALSE)/VLOOKUP(A2187,[1]!T_Printers[#Data],5,FALSE),1)&gt;_xlfn.XLOOKUP(B2187,[1]Printers!L:L,[1]Printers!O:O,1,0,),"")),"")</f>
        <v/>
      </c>
      <c r="J2187" t="str">
        <f>IFERROR(IF(ROUND(_xlfn.XLOOKUP([1]Parameters!B2187,[1]Printers!L:L,[1]Printers!Q:Q,,0)*I2187/10,0)*10&lt;_xlfn.XLOOKUP([1]Parameters!B2187,[1]Printers!L:L,[1]Printers!P:P,,0),ROUND(_xlfn.XLOOKUP([1]Parameters!B2187,[1]Printers!L:L,[1]Printers!Q:Q,,0)*I2187/10,0)*10,_xlfn.XLOOKUP([1]Parameters!B2187,[1]Printers!L:L,[1]Printers!P:P,,0)),"")</f>
        <v/>
      </c>
      <c r="K2187">
        <f>IF(SUM(E2187:J2187)&lt;&gt;0,VLOOKUP(A2187,[1]!T_Printers[#Data],10,FALSE)+VLOOKUP(C2187,[1]!T_Resins[#Data],10,FALSE),"")</f>
        <v>3</v>
      </c>
      <c r="L2187">
        <f>IF(SUM(E2187:J2187)&lt;&gt;0,VLOOKUP(A2187,[1]!T_Printers[#Data],11,FALSE),"")</f>
        <v>5</v>
      </c>
      <c r="M2187">
        <f>IF(SUM(E2187:J2187)&lt;&gt;0,VLOOKUP(C2187,[1]!T_Resins[#Data],8,FALSE),"")</f>
        <v>60</v>
      </c>
      <c r="N2187">
        <f>IF(_xlfn.XLOOKUP(B2187,[1]Printers!$L:$L,[1]Printers!$R:$R,0,0)&gt;0,[1]Parameters!M2187,IF(SUM(E2187:J2187)&lt;&gt;0,VLOOKUP(C2187,[1]!T_Resins[#Data],9,FALSE),""))</f>
        <v>60</v>
      </c>
      <c r="O2187" t="str">
        <f t="shared" si="34"/>
        <v>HardlightSiriusblacklight</v>
      </c>
    </row>
    <row r="2188" spans="1:15" x14ac:dyDescent="0.25">
      <c r="A2188" t="str">
        <f t="array" ref="A2188">IF(ROW()-1&gt;COUNTA([1]!T_Printers[Printers])*COUNTA([1]!T_Resins[Resins]),"",INDEX([1]!T_Printers[Printers],INT((ROW()-2)/COUNTA([1]!T_Resins[Resins])+1)))</f>
        <v>Hardlight Sirius black light</v>
      </c>
      <c r="B2188" t="str">
        <f>_xlfn.XLOOKUP(A2188,[1]!T_Printers[Printers],[1]!T_Printers[Icon link],,0)</f>
        <v>HardlightSiriusblacklight</v>
      </c>
      <c r="C2188" t="str">
        <f t="array" ref="C2188">IF(ROW()-1&gt;COUNTA([1]!T_Printers[Printers])*COUNTA([1]!T_Resins[Resins]),"",INDEX([1]!T_Resins[Resins],MOD(ROW()-2,COUNTA([1]!T_Resins[Resins]))+1))</f>
        <v>Industrial Nylon Like</v>
      </c>
      <c r="D2188">
        <f>IF(SUM(E2188:J2188)&lt;&gt;0,IF(ROW()-1&gt;COUNTA([1]!T_Printers[Printers])*COUNTA([1]!T_Resins[Resins]),"",2),"")</f>
        <v>2</v>
      </c>
      <c r="E2188" cm="1">
        <f t="array" ref="E2188">IFERROR(IF(ROW()-1&gt;COUNTA([1]!T_Printers[Printers])*COUNTA([1]!T_Resins[Resins]),"",_xlfn.IFS(ROUND(VLOOKUP(C2188,[1]!T_Resins[#Data],2,FALSE)/VLOOKUP(A2188,[1]!T_Printers[#Data],5,FALSE),1)&lt;=_xlfn.XLOOKUP(B2188,[1]Printers!L:L,[1]Printers!O:O,1,0,),ROUND(VLOOKUP(C2188,[1]!T_Resins[#Data],2,FALSE)/VLOOKUP(A2188,[1]!T_Printers[#Data],5,FALSE),1),ROUND(VLOOKUP(C2188,[1]!T_Resins[#Data],2,FALSE)/VLOOKUP(A2188,[1]!T_Printers[#Data],5,FALSE),1)&gt;_xlfn.XLOOKUP(B2188,[1]Printers!L:L,[1]Printers!O:O,1,0,),10)),"Используйте слой 100 мкм")</f>
        <v>1.7</v>
      </c>
      <c r="F2188">
        <f>IFERROR(IF(ROUND(_xlfn.XLOOKUP([1]Parameters!B2188,[1]Printers!L:L,[1]Printers!Q:Q,,0)*E2188/10,0)*10&lt;_xlfn.XLOOKUP([1]Parameters!B2188,[1]Printers!L:L,[1]Printers!P:P,,0),ROUND(_xlfn.XLOOKUP([1]Parameters!B2188,[1]Printers!L:L,[1]Printers!Q:Q,,0)*E2188/10,0)*10,_xlfn.XLOOKUP([1]Parameters!B2188,[1]Printers!L:L,[1]Printers!P:P,,0)),"")</f>
        <v>20</v>
      </c>
      <c r="G2188" cm="1">
        <f t="array" ref="G2188">IFERROR(IF(ROW()-1&gt;COUNTA([1]!T_Printers[Printers])*COUNTA([1]!T_Resins[Resins]),"",_xlfn.IFS(ROUND(VLOOKUP(C2188,[1]!T_Resins[#Data],3,FALSE)/VLOOKUP(A2188,[1]!T_Printers[#Data],5,FALSE),1)&lt;=_xlfn.XLOOKUP(B2188,[1]Printers!L:L,[1]Printers!O:O,1,0,),ROUND(VLOOKUP(C2188,[1]!T_Resins[#Data],3,FALSE)/VLOOKUP(A2188,[1]!T_Printers[#Data],5,FALSE),1),ROUND(VLOOKUP(C2188,[1]!T_Resins[#Data],3,FALSE)/VLOOKUP(A2188,[1]!T_Printers[#Data],5,FALSE),1)&gt;_xlfn.XLOOKUP(B2188,[1]Printers!L:L,[1]Printers!O:O,1,0,),10)),"")</f>
        <v>2.2000000000000002</v>
      </c>
      <c r="H2188">
        <f>IFERROR(IF(ROUND(_xlfn.XLOOKUP([1]Parameters!B2188,[1]Printers!L:L,[1]Printers!Q:Q,,0)*G2188/10,0)*10&lt;_xlfn.XLOOKUP([1]Parameters!B2188,[1]Printers!L:L,[1]Printers!P:P,,0),ROUND(_xlfn.XLOOKUP([1]Parameters!B2188,[1]Printers!L:L,[1]Printers!Q:Q,,0)*G2188/10,0)*10,_xlfn.XLOOKUP([1]Parameters!B2188,[1]Printers!L:L,[1]Printers!P:P,,0)),"")</f>
        <v>20</v>
      </c>
      <c r="I2188" s="3" t="str" cm="1">
        <f t="array" ref="I2188">IFERROR(IF(ROW()-1&gt;COUNTA([1]!T_Printers[Printers])*COUNTA([1]!T_Resins[Resins]),"",_xlfn.IFS(ROUND(VLOOKUP(C2188,[1]!T_Resins[#Data],4,FALSE)/VLOOKUP(A2188,[1]!T_Printers[#Data],5,FALSE),1)&lt;=_xlfn.XLOOKUP(B2188,[1]Printers!L:L,[1]Printers!O:O,1,0,),ROUND(VLOOKUP(C2188,[1]!T_Resins[#Data],4,FALSE)/VLOOKUP(A2188,[1]!T_Printers[#Data],5,FALSE),1),ROUND(VLOOKUP(C2188,[1]!T_Resins[#Data],4,FALSE)/VLOOKUP(A2188,[1]!T_Printers[#Data],5,FALSE),1)&gt;_xlfn.XLOOKUP(B2188,[1]Printers!L:L,[1]Printers!O:O,1,0,),"")),"")</f>
        <v/>
      </c>
      <c r="J2188" t="str">
        <f>IFERROR(IF(ROUND(_xlfn.XLOOKUP([1]Parameters!B2188,[1]Printers!L:L,[1]Printers!Q:Q,,0)*I2188/10,0)*10&lt;_xlfn.XLOOKUP([1]Parameters!B2188,[1]Printers!L:L,[1]Printers!P:P,,0),ROUND(_xlfn.XLOOKUP([1]Parameters!B2188,[1]Printers!L:L,[1]Printers!Q:Q,,0)*I2188/10,0)*10,_xlfn.XLOOKUP([1]Parameters!B2188,[1]Printers!L:L,[1]Printers!P:P,,0)),"")</f>
        <v/>
      </c>
      <c r="K2188">
        <f>IF(SUM(E2188:J2188)&lt;&gt;0,VLOOKUP(A2188,[1]!T_Printers[#Data],10,FALSE)+VLOOKUP(C2188,[1]!T_Resins[#Data],10,FALSE),"")</f>
        <v>3</v>
      </c>
      <c r="L2188">
        <f>IF(SUM(E2188:J2188)&lt;&gt;0,VLOOKUP(A2188,[1]!T_Printers[#Data],11,FALSE),"")</f>
        <v>5</v>
      </c>
      <c r="M2188">
        <f>IF(SUM(E2188:J2188)&lt;&gt;0,VLOOKUP(C2188,[1]!T_Resins[#Data],8,FALSE),"")</f>
        <v>60</v>
      </c>
      <c r="N2188">
        <f>IF(_xlfn.XLOOKUP(B2188,[1]Printers!$L:$L,[1]Printers!$R:$R,0,0)&gt;0,[1]Parameters!M2188,IF(SUM(E2188:J2188)&lt;&gt;0,VLOOKUP(C2188,[1]!T_Resins[#Data],9,FALSE),""))</f>
        <v>60</v>
      </c>
      <c r="O2188" t="str">
        <f t="shared" si="34"/>
        <v>HardlightSiriusblacklight</v>
      </c>
    </row>
    <row r="2189" spans="1:15" x14ac:dyDescent="0.25">
      <c r="A2189" t="str">
        <f t="array" ref="A2189">IF(ROW()-1&gt;COUNTA([1]!T_Printers[Printers])*COUNTA([1]!T_Resins[Resins]),"",INDEX([1]!T_Printers[Printers],INT((ROW()-2)/COUNTA([1]!T_Resins[Resins])+1)))</f>
        <v>Hardlight Sirius black light</v>
      </c>
      <c r="B2189" t="str">
        <f>_xlfn.XLOOKUP(A2189,[1]!T_Printers[Printers],[1]!T_Printers[Icon link],,0)</f>
        <v>HardlightSiriusblacklight</v>
      </c>
      <c r="C2189" t="str">
        <f t="array" ref="C2189">IF(ROW()-1&gt;COUNTA([1]!T_Printers[Printers])*COUNTA([1]!T_Resins[Resins]),"",INDEX([1]!T_Resins[Resins],MOD(ROW()-2,COUNTA([1]!T_Resins[Resins]))+1))</f>
        <v>Industrial PP-Like</v>
      </c>
      <c r="D2189">
        <f>IF(SUM(E2189:J2189)&lt;&gt;0,IF(ROW()-1&gt;COUNTA([1]!T_Printers[Printers])*COUNTA([1]!T_Resins[Resins]),"",2),"")</f>
        <v>2</v>
      </c>
      <c r="E2189" cm="1">
        <f t="array" ref="E2189">IFERROR(IF(ROW()-1&gt;COUNTA([1]!T_Printers[Printers])*COUNTA([1]!T_Resins[Resins]),"",_xlfn.IFS(ROUND(VLOOKUP(C2189,[1]!T_Resins[#Data],2,FALSE)/VLOOKUP(A2189,[1]!T_Printers[#Data],5,FALSE),1)&lt;=_xlfn.XLOOKUP(B2189,[1]Printers!L:L,[1]Printers!O:O,1,0,),ROUND(VLOOKUP(C2189,[1]!T_Resins[#Data],2,FALSE)/VLOOKUP(A2189,[1]!T_Printers[#Data],5,FALSE),1),ROUND(VLOOKUP(C2189,[1]!T_Resins[#Data],2,FALSE)/VLOOKUP(A2189,[1]!T_Printers[#Data],5,FALSE),1)&gt;_xlfn.XLOOKUP(B2189,[1]Printers!L:L,[1]Printers!O:O,1,0,),10)),"Используйте слой 100 мкм")</f>
        <v>6.7</v>
      </c>
      <c r="F2189">
        <f>IFERROR(IF(ROUND(_xlfn.XLOOKUP([1]Parameters!B2189,[1]Printers!L:L,[1]Printers!Q:Q,,0)*E2189/10,0)*10&lt;_xlfn.XLOOKUP([1]Parameters!B2189,[1]Printers!L:L,[1]Printers!P:P,,0),ROUND(_xlfn.XLOOKUP([1]Parameters!B2189,[1]Printers!L:L,[1]Printers!Q:Q,,0)*E2189/10,0)*10,_xlfn.XLOOKUP([1]Parameters!B2189,[1]Printers!L:L,[1]Printers!P:P,,0)),"")</f>
        <v>60</v>
      </c>
      <c r="G2189" cm="1">
        <f t="array" ref="G2189">IFERROR(IF(ROW()-1&gt;COUNTA([1]!T_Printers[Printers])*COUNTA([1]!T_Resins[Resins]),"",_xlfn.IFS(ROUND(VLOOKUP(C2189,[1]!T_Resins[#Data],3,FALSE)/VLOOKUP(A2189,[1]!T_Printers[#Data],5,FALSE),1)&lt;=_xlfn.XLOOKUP(B2189,[1]Printers!L:L,[1]Printers!O:O,1,0,),ROUND(VLOOKUP(C2189,[1]!T_Resins[#Data],3,FALSE)/VLOOKUP(A2189,[1]!T_Printers[#Data],5,FALSE),1),ROUND(VLOOKUP(C2189,[1]!T_Resins[#Data],3,FALSE)/VLOOKUP(A2189,[1]!T_Printers[#Data],5,FALSE),1)&gt;_xlfn.XLOOKUP(B2189,[1]Printers!L:L,[1]Printers!O:O,1,0,),10)),"")</f>
        <v>8.5</v>
      </c>
      <c r="H2189">
        <f>IFERROR(IF(ROUND(_xlfn.XLOOKUP([1]Parameters!B2189,[1]Printers!L:L,[1]Printers!Q:Q,,0)*G2189/10,0)*10&lt;_xlfn.XLOOKUP([1]Parameters!B2189,[1]Printers!L:L,[1]Printers!P:P,,0),ROUND(_xlfn.XLOOKUP([1]Parameters!B2189,[1]Printers!L:L,[1]Printers!Q:Q,,0)*G2189/10,0)*10,_xlfn.XLOOKUP([1]Parameters!B2189,[1]Printers!L:L,[1]Printers!P:P,,0)),"")</f>
        <v>80</v>
      </c>
      <c r="I2189" s="3" t="str" cm="1">
        <f t="array" ref="I2189">IFERROR(IF(ROW()-1&gt;COUNTA([1]!T_Printers[Printers])*COUNTA([1]!T_Resins[Resins]),"",_xlfn.IFS(ROUND(VLOOKUP(C2189,[1]!T_Resins[#Data],4,FALSE)/VLOOKUP(A2189,[1]!T_Printers[#Data],5,FALSE),1)&lt;=_xlfn.XLOOKUP(B2189,[1]Printers!L:L,[1]Printers!O:O,1,0,),ROUND(VLOOKUP(C2189,[1]!T_Resins[#Data],4,FALSE)/VLOOKUP(A2189,[1]!T_Printers[#Data],5,FALSE),1),ROUND(VLOOKUP(C2189,[1]!T_Resins[#Data],4,FALSE)/VLOOKUP(A2189,[1]!T_Printers[#Data],5,FALSE),1)&gt;_xlfn.XLOOKUP(B2189,[1]Printers!L:L,[1]Printers!O:O,1,0,),"")),"")</f>
        <v/>
      </c>
      <c r="J2189" t="str">
        <f>IFERROR(IF(ROUND(_xlfn.XLOOKUP([1]Parameters!B2189,[1]Printers!L:L,[1]Printers!Q:Q,,0)*I2189/10,0)*10&lt;_xlfn.XLOOKUP([1]Parameters!B2189,[1]Printers!L:L,[1]Printers!P:P,,0),ROUND(_xlfn.XLOOKUP([1]Parameters!B2189,[1]Printers!L:L,[1]Printers!Q:Q,,0)*I2189/10,0)*10,_xlfn.XLOOKUP([1]Parameters!B2189,[1]Printers!L:L,[1]Printers!P:P,,0)),"")</f>
        <v/>
      </c>
      <c r="K2189">
        <f>IF(SUM(E2189:J2189)&lt;&gt;0,VLOOKUP(A2189,[1]!T_Printers[#Data],10,FALSE)+VLOOKUP(C2189,[1]!T_Resins[#Data],10,FALSE),"")</f>
        <v>3</v>
      </c>
      <c r="L2189">
        <f>IF(SUM(E2189:J2189)&lt;&gt;0,VLOOKUP(A2189,[1]!T_Printers[#Data],11,FALSE),"")</f>
        <v>5</v>
      </c>
      <c r="M2189">
        <f>IF(SUM(E2189:J2189)&lt;&gt;0,VLOOKUP(C2189,[1]!T_Resins[#Data],8,FALSE),"")</f>
        <v>60</v>
      </c>
      <c r="N2189">
        <f>IF(_xlfn.XLOOKUP(B2189,[1]Printers!$L:$L,[1]Printers!$R:$R,0,0)&gt;0,[1]Parameters!M2189,IF(SUM(E2189:J2189)&lt;&gt;0,VLOOKUP(C2189,[1]!T_Resins[#Data],9,FALSE),""))</f>
        <v>60</v>
      </c>
      <c r="O2189" t="str">
        <f t="shared" si="34"/>
        <v>HardlightSiriusblacklight</v>
      </c>
    </row>
    <row r="2190" spans="1:15" x14ac:dyDescent="0.25">
      <c r="A2190" t="str">
        <f t="array" ref="A2190">IF(ROW()-1&gt;COUNTA([1]!T_Printers[Printers])*COUNTA([1]!T_Resins[Resins]),"",INDEX([1]!T_Printers[Printers],INT((ROW()-2)/COUNTA([1]!T_Resins[Resins])+1)))</f>
        <v>Hardlight Sirius black light</v>
      </c>
      <c r="B2190" t="str">
        <f>_xlfn.XLOOKUP(A2190,[1]!T_Printers[Printers],[1]!T_Printers[Icon link],,0)</f>
        <v>HardlightSiriusblacklight</v>
      </c>
      <c r="C2190" t="str">
        <f t="array" ref="C2190">IF(ROW()-1&gt;COUNTA([1]!T_Printers[Printers])*COUNTA([1]!T_Resins[Resins]),"",INDEX([1]!T_Resins[Resins],MOD(ROW()-2,COUNTA([1]!T_Resins[Resins]))+1))</f>
        <v>Industrial Rigid Black</v>
      </c>
      <c r="D2190">
        <f>IF(SUM(E2190:J2190)&lt;&gt;0,IF(ROW()-1&gt;COUNTA([1]!T_Printers[Printers])*COUNTA([1]!T_Resins[Resins]),"",2),"")</f>
        <v>2</v>
      </c>
      <c r="E2190" cm="1">
        <f t="array" ref="E2190">IFERROR(IF(ROW()-1&gt;COUNTA([1]!T_Printers[Printers])*COUNTA([1]!T_Resins[Resins]),"",_xlfn.IFS(ROUND(VLOOKUP(C2190,[1]!T_Resins[#Data],2,FALSE)/VLOOKUP(A2190,[1]!T_Printers[#Data],5,FALSE),1)&lt;=_xlfn.XLOOKUP(B2190,[1]Printers!L:L,[1]Printers!O:O,1,0,),ROUND(VLOOKUP(C2190,[1]!T_Resins[#Data],2,FALSE)/VLOOKUP(A2190,[1]!T_Printers[#Data],5,FALSE),1),ROUND(VLOOKUP(C2190,[1]!T_Resins[#Data],2,FALSE)/VLOOKUP(A2190,[1]!T_Printers[#Data],5,FALSE),1)&gt;_xlfn.XLOOKUP(B2190,[1]Printers!L:L,[1]Printers!O:O,1,0,),10)),"Используйте слой 100 мкм")</f>
        <v>6.2</v>
      </c>
      <c r="F2190">
        <f>IFERROR(IF(ROUND(_xlfn.XLOOKUP([1]Parameters!B2190,[1]Printers!L:L,[1]Printers!Q:Q,,0)*E2190/10,0)*10&lt;_xlfn.XLOOKUP([1]Parameters!B2190,[1]Printers!L:L,[1]Printers!P:P,,0),ROUND(_xlfn.XLOOKUP([1]Parameters!B2190,[1]Printers!L:L,[1]Printers!Q:Q,,0)*E2190/10,0)*10,_xlfn.XLOOKUP([1]Parameters!B2190,[1]Printers!L:L,[1]Printers!P:P,,0)),"")</f>
        <v>60</v>
      </c>
      <c r="G2190" cm="1">
        <f t="array" ref="G2190">IFERROR(IF(ROW()-1&gt;COUNTA([1]!T_Printers[Printers])*COUNTA([1]!T_Resins[Resins]),"",_xlfn.IFS(ROUND(VLOOKUP(C2190,[1]!T_Resins[#Data],3,FALSE)/VLOOKUP(A2190,[1]!T_Printers[#Data],5,FALSE),1)&lt;=_xlfn.XLOOKUP(B2190,[1]Printers!L:L,[1]Printers!O:O,1,0,),ROUND(VLOOKUP(C2190,[1]!T_Resins[#Data],3,FALSE)/VLOOKUP(A2190,[1]!T_Printers[#Data],5,FALSE),1),ROUND(VLOOKUP(C2190,[1]!T_Resins[#Data],3,FALSE)/VLOOKUP(A2190,[1]!T_Printers[#Data],5,FALSE),1)&gt;_xlfn.XLOOKUP(B2190,[1]Printers!L:L,[1]Printers!O:O,1,0,),10)),"")</f>
        <v>8.1</v>
      </c>
      <c r="H2190">
        <f>IFERROR(IF(ROUND(_xlfn.XLOOKUP([1]Parameters!B2190,[1]Printers!L:L,[1]Printers!Q:Q,,0)*G2190/10,0)*10&lt;_xlfn.XLOOKUP([1]Parameters!B2190,[1]Printers!L:L,[1]Printers!P:P,,0),ROUND(_xlfn.XLOOKUP([1]Parameters!B2190,[1]Printers!L:L,[1]Printers!Q:Q,,0)*G2190/10,0)*10,_xlfn.XLOOKUP([1]Parameters!B2190,[1]Printers!L:L,[1]Printers!P:P,,0)),"")</f>
        <v>70</v>
      </c>
      <c r="I2190" s="3" t="str" cm="1">
        <f t="array" ref="I2190">IFERROR(IF(ROW()-1&gt;COUNTA([1]!T_Printers[Printers])*COUNTA([1]!T_Resins[Resins]),"",_xlfn.IFS(ROUND(VLOOKUP(C2190,[1]!T_Resins[#Data],4,FALSE)/VLOOKUP(A2190,[1]!T_Printers[#Data],5,FALSE),1)&lt;=_xlfn.XLOOKUP(B2190,[1]Printers!L:L,[1]Printers!O:O,1,0,),ROUND(VLOOKUP(C2190,[1]!T_Resins[#Data],4,FALSE)/VLOOKUP(A2190,[1]!T_Printers[#Data],5,FALSE),1),ROUND(VLOOKUP(C2190,[1]!T_Resins[#Data],4,FALSE)/VLOOKUP(A2190,[1]!T_Printers[#Data],5,FALSE),1)&gt;_xlfn.XLOOKUP(B2190,[1]Printers!L:L,[1]Printers!O:O,1,0,),"")),"")</f>
        <v/>
      </c>
      <c r="J2190" t="str">
        <f>IFERROR(IF(ROUND(_xlfn.XLOOKUP([1]Parameters!B2190,[1]Printers!L:L,[1]Printers!Q:Q,,0)*I2190/10,0)*10&lt;_xlfn.XLOOKUP([1]Parameters!B2190,[1]Printers!L:L,[1]Printers!P:P,,0),ROUND(_xlfn.XLOOKUP([1]Parameters!B2190,[1]Printers!L:L,[1]Printers!Q:Q,,0)*I2190/10,0)*10,_xlfn.XLOOKUP([1]Parameters!B2190,[1]Printers!L:L,[1]Printers!P:P,,0)),"")</f>
        <v/>
      </c>
      <c r="K2190">
        <f>IF(SUM(E2190:J2190)&lt;&gt;0,VLOOKUP(A2190,[1]!T_Printers[#Data],10,FALSE)+VLOOKUP(C2190,[1]!T_Resins[#Data],10,FALSE),"")</f>
        <v>3</v>
      </c>
      <c r="L2190">
        <f>IF(SUM(E2190:J2190)&lt;&gt;0,VLOOKUP(A2190,[1]!T_Printers[#Data],11,FALSE),"")</f>
        <v>5</v>
      </c>
      <c r="M2190">
        <f>IF(SUM(E2190:J2190)&lt;&gt;0,VLOOKUP(C2190,[1]!T_Resins[#Data],8,FALSE),"")</f>
        <v>120</v>
      </c>
      <c r="N2190">
        <f>IF(_xlfn.XLOOKUP(B2190,[1]Printers!$L:$L,[1]Printers!$R:$R,0,0)&gt;0,[1]Parameters!M2190,IF(SUM(E2190:J2190)&lt;&gt;0,VLOOKUP(C2190,[1]!T_Resins[#Data],9,FALSE),""))</f>
        <v>180</v>
      </c>
      <c r="O2190" t="str">
        <f t="shared" si="34"/>
        <v>HardlightSiriusblacklight</v>
      </c>
    </row>
    <row r="2191" spans="1:15" x14ac:dyDescent="0.25">
      <c r="A2191" t="str">
        <f t="array" ref="A2191">IF(ROW()-1&gt;COUNTA([1]!T_Printers[Printers])*COUNTA([1]!T_Resins[Resins]),"",INDEX([1]!T_Printers[Printers],INT((ROW()-2)/COUNTA([1]!T_Resins[Resins])+1)))</f>
        <v>Hardlight Sirius black light</v>
      </c>
      <c r="B2191" t="str">
        <f>_xlfn.XLOOKUP(A2191,[1]!T_Printers[Printers],[1]!T_Printers[Icon link],,0)</f>
        <v>HardlightSiriusblacklight</v>
      </c>
      <c r="C2191" t="str">
        <f t="array" ref="C2191">IF(ROW()-1&gt;COUNTA([1]!T_Printers[Printers])*COUNTA([1]!T_Resins[Resins]),"",INDEX([1]!T_Resins[Resins],MOD(ROW()-2,COUNTA([1]!T_Resins[Resins]))+1))</f>
        <v>Industrial Rigid Clear</v>
      </c>
      <c r="D2191">
        <f>IF(SUM(E2191:J2191)&lt;&gt;0,IF(ROW()-1&gt;COUNTA([1]!T_Printers[Printers])*COUNTA([1]!T_Resins[Resins]),"",2),"")</f>
        <v>2</v>
      </c>
      <c r="E2191" cm="1">
        <f t="array" ref="E2191">IFERROR(IF(ROW()-1&gt;COUNTA([1]!T_Printers[Printers])*COUNTA([1]!T_Resins[Resins]),"",_xlfn.IFS(ROUND(VLOOKUP(C2191,[1]!T_Resins[#Data],2,FALSE)/VLOOKUP(A2191,[1]!T_Printers[#Data],5,FALSE),1)&lt;=_xlfn.XLOOKUP(B2191,[1]Printers!L:L,[1]Printers!O:O,1,0,),ROUND(VLOOKUP(C2191,[1]!T_Resins[#Data],2,FALSE)/VLOOKUP(A2191,[1]!T_Printers[#Data],5,FALSE),1),ROUND(VLOOKUP(C2191,[1]!T_Resins[#Data],2,FALSE)/VLOOKUP(A2191,[1]!T_Printers[#Data],5,FALSE),1)&gt;_xlfn.XLOOKUP(B2191,[1]Printers!L:L,[1]Printers!O:O,1,0,),10)),"Используйте слой 100 мкм")</f>
        <v>6.8</v>
      </c>
      <c r="F2191">
        <f>IFERROR(IF(ROUND(_xlfn.XLOOKUP([1]Parameters!B2191,[1]Printers!L:L,[1]Printers!Q:Q,,0)*E2191/10,0)*10&lt;_xlfn.XLOOKUP([1]Parameters!B2191,[1]Printers!L:L,[1]Printers!P:P,,0),ROUND(_xlfn.XLOOKUP([1]Parameters!B2191,[1]Printers!L:L,[1]Printers!Q:Q,,0)*E2191/10,0)*10,_xlfn.XLOOKUP([1]Parameters!B2191,[1]Printers!L:L,[1]Printers!P:P,,0)),"")</f>
        <v>60</v>
      </c>
      <c r="G2191" cm="1">
        <f t="array" ref="G2191">IFERROR(IF(ROW()-1&gt;COUNTA([1]!T_Printers[Printers])*COUNTA([1]!T_Resins[Resins]),"",_xlfn.IFS(ROUND(VLOOKUP(C2191,[1]!T_Resins[#Data],3,FALSE)/VLOOKUP(A2191,[1]!T_Printers[#Data],5,FALSE),1)&lt;=_xlfn.XLOOKUP(B2191,[1]Printers!L:L,[1]Printers!O:O,1,0,),ROUND(VLOOKUP(C2191,[1]!T_Resins[#Data],3,FALSE)/VLOOKUP(A2191,[1]!T_Printers[#Data],5,FALSE),1),ROUND(VLOOKUP(C2191,[1]!T_Resins[#Data],3,FALSE)/VLOOKUP(A2191,[1]!T_Printers[#Data],5,FALSE),1)&gt;_xlfn.XLOOKUP(B2191,[1]Printers!L:L,[1]Printers!O:O,1,0,),10)),"")</f>
        <v>8.9</v>
      </c>
      <c r="H2191">
        <f>IFERROR(IF(ROUND(_xlfn.XLOOKUP([1]Parameters!B2191,[1]Printers!L:L,[1]Printers!Q:Q,,0)*G2191/10,0)*10&lt;_xlfn.XLOOKUP([1]Parameters!B2191,[1]Printers!L:L,[1]Printers!P:P,,0),ROUND(_xlfn.XLOOKUP([1]Parameters!B2191,[1]Printers!L:L,[1]Printers!Q:Q,,0)*G2191/10,0)*10,_xlfn.XLOOKUP([1]Parameters!B2191,[1]Printers!L:L,[1]Printers!P:P,,0)),"")</f>
        <v>80</v>
      </c>
      <c r="I2191" s="3" t="str" cm="1">
        <f t="array" ref="I2191">IFERROR(IF(ROW()-1&gt;COUNTA([1]!T_Printers[Printers])*COUNTA([1]!T_Resins[Resins]),"",_xlfn.IFS(ROUND(VLOOKUP(C2191,[1]!T_Resins[#Data],4,FALSE)/VLOOKUP(A2191,[1]!T_Printers[#Data],5,FALSE),1)&lt;=_xlfn.XLOOKUP(B2191,[1]Printers!L:L,[1]Printers!O:O,1,0,),ROUND(VLOOKUP(C2191,[1]!T_Resins[#Data],4,FALSE)/VLOOKUP(A2191,[1]!T_Printers[#Data],5,FALSE),1),ROUND(VLOOKUP(C2191,[1]!T_Resins[#Data],4,FALSE)/VLOOKUP(A2191,[1]!T_Printers[#Data],5,FALSE),1)&gt;_xlfn.XLOOKUP(B2191,[1]Printers!L:L,[1]Printers!O:O,1,0,),"")),"")</f>
        <v/>
      </c>
      <c r="J2191" t="str">
        <f>IFERROR(IF(ROUND(_xlfn.XLOOKUP([1]Parameters!B2191,[1]Printers!L:L,[1]Printers!Q:Q,,0)*I2191/10,0)*10&lt;_xlfn.XLOOKUP([1]Parameters!B2191,[1]Printers!L:L,[1]Printers!P:P,,0),ROUND(_xlfn.XLOOKUP([1]Parameters!B2191,[1]Printers!L:L,[1]Printers!Q:Q,,0)*I2191/10,0)*10,_xlfn.XLOOKUP([1]Parameters!B2191,[1]Printers!L:L,[1]Printers!P:P,,0)),"")</f>
        <v/>
      </c>
      <c r="K2191">
        <f>IF(SUM(E2191:J2191)&lt;&gt;0,VLOOKUP(A2191,[1]!T_Printers[#Data],10,FALSE)+VLOOKUP(C2191,[1]!T_Resins[#Data],10,FALSE),"")</f>
        <v>3</v>
      </c>
      <c r="L2191">
        <f>IF(SUM(E2191:J2191)&lt;&gt;0,VLOOKUP(A2191,[1]!T_Printers[#Data],11,FALSE),"")</f>
        <v>5</v>
      </c>
      <c r="M2191">
        <f>IF(SUM(E2191:J2191)&lt;&gt;0,VLOOKUP(C2191,[1]!T_Resins[#Data],8,FALSE),"")</f>
        <v>120</v>
      </c>
      <c r="N2191">
        <f>IF(_xlfn.XLOOKUP(B2191,[1]Printers!$L:$L,[1]Printers!$R:$R,0,0)&gt;0,[1]Parameters!M2191,IF(SUM(E2191:J2191)&lt;&gt;0,VLOOKUP(C2191,[1]!T_Resins[#Data],9,FALSE),""))</f>
        <v>180</v>
      </c>
      <c r="O2191" t="str">
        <f t="shared" si="34"/>
        <v>HardlightSiriusblacklight</v>
      </c>
    </row>
    <row r="2192" spans="1:15" x14ac:dyDescent="0.25">
      <c r="A2192" t="str">
        <f t="array" ref="A2192">IF(ROW()-1&gt;COUNTA([1]!T_Printers[Printers])*COUNTA([1]!T_Resins[Resins]),"",INDEX([1]!T_Printers[Printers],INT((ROW()-2)/COUNTA([1]!T_Resins[Resins])+1)))</f>
        <v>Hardlight Sirius black light</v>
      </c>
      <c r="B2192" t="str">
        <f>_xlfn.XLOOKUP(A2192,[1]!T_Printers[Printers],[1]!T_Printers[Icon link],,0)</f>
        <v>HardlightSiriusblacklight</v>
      </c>
      <c r="C2192" t="str">
        <f t="array" ref="C2192">IF(ROW()-1&gt;COUNTA([1]!T_Printers[Printers])*COUNTA([1]!T_Resins[Resins]),"",INDEX([1]!T_Resins[Resins],MOD(ROW()-2,COUNTA([1]!T_Resins[Resins]))+1))</f>
        <v>Tough Black</v>
      </c>
      <c r="D2192">
        <f>IF(SUM(E2192:J2192)&lt;&gt;0,IF(ROW()-1&gt;COUNTA([1]!T_Printers[Printers])*COUNTA([1]!T_Resins[Resins]),"",2),"")</f>
        <v>2</v>
      </c>
      <c r="E2192" cm="1">
        <f t="array" ref="E2192">IFERROR(IF(ROW()-1&gt;COUNTA([1]!T_Printers[Printers])*COUNTA([1]!T_Resins[Resins]),"",_xlfn.IFS(ROUND(VLOOKUP(C2192,[1]!T_Resins[#Data],2,FALSE)/VLOOKUP(A2192,[1]!T_Printers[#Data],5,FALSE),1)&lt;=_xlfn.XLOOKUP(B2192,[1]Printers!L:L,[1]Printers!O:O,1,0,),ROUND(VLOOKUP(C2192,[1]!T_Resins[#Data],2,FALSE)/VLOOKUP(A2192,[1]!T_Printers[#Data],5,FALSE),1),ROUND(VLOOKUP(C2192,[1]!T_Resins[#Data],2,FALSE)/VLOOKUP(A2192,[1]!T_Printers[#Data],5,FALSE),1)&gt;_xlfn.XLOOKUP(B2192,[1]Printers!L:L,[1]Printers!O:O,1,0,),10)),"Используйте слой 100 мкм")</f>
        <v>3.3</v>
      </c>
      <c r="F2192">
        <f>IFERROR(IF(ROUND(_xlfn.XLOOKUP([1]Parameters!B2192,[1]Printers!L:L,[1]Printers!Q:Q,,0)*E2192/10,0)*10&lt;_xlfn.XLOOKUP([1]Parameters!B2192,[1]Printers!L:L,[1]Printers!P:P,,0),ROUND(_xlfn.XLOOKUP([1]Parameters!B2192,[1]Printers!L:L,[1]Printers!Q:Q,,0)*E2192/10,0)*10,_xlfn.XLOOKUP([1]Parameters!B2192,[1]Printers!L:L,[1]Printers!P:P,,0)),"")</f>
        <v>30</v>
      </c>
      <c r="G2192" cm="1">
        <f t="array" ref="G2192">IFERROR(IF(ROW()-1&gt;COUNTA([1]!T_Printers[Printers])*COUNTA([1]!T_Resins[Resins]),"",_xlfn.IFS(ROUND(VLOOKUP(C2192,[1]!T_Resins[#Data],3,FALSE)/VLOOKUP(A2192,[1]!T_Printers[#Data],5,FALSE),1)&lt;=_xlfn.XLOOKUP(B2192,[1]Printers!L:L,[1]Printers!O:O,1,0,),ROUND(VLOOKUP(C2192,[1]!T_Resins[#Data],3,FALSE)/VLOOKUP(A2192,[1]!T_Printers[#Data],5,FALSE),1),ROUND(VLOOKUP(C2192,[1]!T_Resins[#Data],3,FALSE)/VLOOKUP(A2192,[1]!T_Printers[#Data],5,FALSE),1)&gt;_xlfn.XLOOKUP(B2192,[1]Printers!L:L,[1]Printers!O:O,1,0,),10)),"")</f>
        <v>3.9</v>
      </c>
      <c r="H2192">
        <f>IFERROR(IF(ROUND(_xlfn.XLOOKUP([1]Parameters!B2192,[1]Printers!L:L,[1]Printers!Q:Q,,0)*G2192/10,0)*10&lt;_xlfn.XLOOKUP([1]Parameters!B2192,[1]Printers!L:L,[1]Printers!P:P,,0),ROUND(_xlfn.XLOOKUP([1]Parameters!B2192,[1]Printers!L:L,[1]Printers!Q:Q,,0)*G2192/10,0)*10,_xlfn.XLOOKUP([1]Parameters!B2192,[1]Printers!L:L,[1]Printers!P:P,,0)),"")</f>
        <v>40</v>
      </c>
      <c r="I2192" s="3" t="str" cm="1">
        <f t="array" ref="I2192">IFERROR(IF(ROW()-1&gt;COUNTA([1]!T_Printers[Printers])*COUNTA([1]!T_Resins[Resins]),"",_xlfn.IFS(ROUND(VLOOKUP(C2192,[1]!T_Resins[#Data],4,FALSE)/VLOOKUP(A2192,[1]!T_Printers[#Data],5,FALSE),1)&lt;=_xlfn.XLOOKUP(B2192,[1]Printers!L:L,[1]Printers!O:O,1,0,),ROUND(VLOOKUP(C2192,[1]!T_Resins[#Data],4,FALSE)/VLOOKUP(A2192,[1]!T_Printers[#Data],5,FALSE),1),ROUND(VLOOKUP(C2192,[1]!T_Resins[#Data],4,FALSE)/VLOOKUP(A2192,[1]!T_Printers[#Data],5,FALSE),1)&gt;_xlfn.XLOOKUP(B2192,[1]Printers!L:L,[1]Printers!O:O,1,0,),"")),"")</f>
        <v/>
      </c>
      <c r="J2192" t="str">
        <f>IFERROR(IF(ROUND(_xlfn.XLOOKUP([1]Parameters!B2192,[1]Printers!L:L,[1]Printers!Q:Q,,0)*I2192/10,0)*10&lt;_xlfn.XLOOKUP([1]Parameters!B2192,[1]Printers!L:L,[1]Printers!P:P,,0),ROUND(_xlfn.XLOOKUP([1]Parameters!B2192,[1]Printers!L:L,[1]Printers!Q:Q,,0)*I2192/10,0)*10,_xlfn.XLOOKUP([1]Parameters!B2192,[1]Printers!L:L,[1]Printers!P:P,,0)),"")</f>
        <v/>
      </c>
      <c r="K2192">
        <f>IF(SUM(E2192:J2192)&lt;&gt;0,VLOOKUP(A2192,[1]!T_Printers[#Data],10,FALSE)+VLOOKUP(C2192,[1]!T_Resins[#Data],10,FALSE),"")</f>
        <v>3</v>
      </c>
      <c r="L2192">
        <f>IF(SUM(E2192:J2192)&lt;&gt;0,VLOOKUP(A2192,[1]!T_Printers[#Data],11,FALSE),"")</f>
        <v>5</v>
      </c>
      <c r="M2192">
        <f>IF(SUM(E2192:J2192)&lt;&gt;0,VLOOKUP(C2192,[1]!T_Resins[#Data],8,FALSE),"")</f>
        <v>120</v>
      </c>
      <c r="N2192">
        <f>IF(_xlfn.XLOOKUP(B2192,[1]Printers!$L:$L,[1]Printers!$R:$R,0,0)&gt;0,[1]Parameters!M2192,IF(SUM(E2192:J2192)&lt;&gt;0,VLOOKUP(C2192,[1]!T_Resins[#Data],9,FALSE),""))</f>
        <v>180</v>
      </c>
      <c r="O2192" t="str">
        <f t="shared" si="34"/>
        <v>HardlightSiriusblacklight</v>
      </c>
    </row>
    <row r="2193" spans="1:15" x14ac:dyDescent="0.25">
      <c r="A2193" t="str">
        <f t="array" ref="A2193">IF(ROW()-1&gt;COUNTA([1]!T_Printers[Printers])*COUNTA([1]!T_Resins[Resins]),"",INDEX([1]!T_Printers[Printers],INT((ROW()-2)/COUNTA([1]!T_Resins[Resins])+1)))</f>
        <v>Hardlight Sirius black light</v>
      </c>
      <c r="B2193" t="str">
        <f>_xlfn.XLOOKUP(A2193,[1]!T_Printers[Printers],[1]!T_Printers[Icon link],,0)</f>
        <v>HardlightSiriusblacklight</v>
      </c>
      <c r="C2193" t="str">
        <f t="array" ref="C2193">IF(ROW()-1&gt;COUNTA([1]!T_Printers[Printers])*COUNTA([1]!T_Resins[Resins]),"",INDEX([1]!T_Resins[Resins],MOD(ROW()-2,COUNTA([1]!T_Resins[Resins]))+1))</f>
        <v>Tough Grey</v>
      </c>
      <c r="D2193">
        <f>IF(SUM(E2193:J2193)&lt;&gt;0,IF(ROW()-1&gt;COUNTA([1]!T_Printers[Printers])*COUNTA([1]!T_Resins[Resins]),"",2),"")</f>
        <v>2</v>
      </c>
      <c r="E2193" cm="1">
        <f t="array" ref="E2193">IFERROR(IF(ROW()-1&gt;COUNTA([1]!T_Printers[Printers])*COUNTA([1]!T_Resins[Resins]),"",_xlfn.IFS(ROUND(VLOOKUP(C2193,[1]!T_Resins[#Data],2,FALSE)/VLOOKUP(A2193,[1]!T_Printers[#Data],5,FALSE),1)&lt;=_xlfn.XLOOKUP(B2193,[1]Printers!L:L,[1]Printers!O:O,1,0,),ROUND(VLOOKUP(C2193,[1]!T_Resins[#Data],2,FALSE)/VLOOKUP(A2193,[1]!T_Printers[#Data],5,FALSE),1),ROUND(VLOOKUP(C2193,[1]!T_Resins[#Data],2,FALSE)/VLOOKUP(A2193,[1]!T_Printers[#Data],5,FALSE),1)&gt;_xlfn.XLOOKUP(B2193,[1]Printers!L:L,[1]Printers!O:O,1,0,),10)),"Используйте слой 100 мкм")</f>
        <v>3.3</v>
      </c>
      <c r="F2193">
        <f>IFERROR(IF(ROUND(_xlfn.XLOOKUP([1]Parameters!B2193,[1]Printers!L:L,[1]Printers!Q:Q,,0)*E2193/10,0)*10&lt;_xlfn.XLOOKUP([1]Parameters!B2193,[1]Printers!L:L,[1]Printers!P:P,,0),ROUND(_xlfn.XLOOKUP([1]Parameters!B2193,[1]Printers!L:L,[1]Printers!Q:Q,,0)*E2193/10,0)*10,_xlfn.XLOOKUP([1]Parameters!B2193,[1]Printers!L:L,[1]Printers!P:P,,0)),"")</f>
        <v>30</v>
      </c>
      <c r="G2193" cm="1">
        <f t="array" ref="G2193">IFERROR(IF(ROW()-1&gt;COUNTA([1]!T_Printers[Printers])*COUNTA([1]!T_Resins[Resins]),"",_xlfn.IFS(ROUND(VLOOKUP(C2193,[1]!T_Resins[#Data],3,FALSE)/VLOOKUP(A2193,[1]!T_Printers[#Data],5,FALSE),1)&lt;=_xlfn.XLOOKUP(B2193,[1]Printers!L:L,[1]Printers!O:O,1,0,),ROUND(VLOOKUP(C2193,[1]!T_Resins[#Data],3,FALSE)/VLOOKUP(A2193,[1]!T_Printers[#Data],5,FALSE),1),ROUND(VLOOKUP(C2193,[1]!T_Resins[#Data],3,FALSE)/VLOOKUP(A2193,[1]!T_Printers[#Data],5,FALSE),1)&gt;_xlfn.XLOOKUP(B2193,[1]Printers!L:L,[1]Printers!O:O,1,0,),10)),"")</f>
        <v>3.9</v>
      </c>
      <c r="H2193">
        <f>IFERROR(IF(ROUND(_xlfn.XLOOKUP([1]Parameters!B2193,[1]Printers!L:L,[1]Printers!Q:Q,,0)*G2193/10,0)*10&lt;_xlfn.XLOOKUP([1]Parameters!B2193,[1]Printers!L:L,[1]Printers!P:P,,0),ROUND(_xlfn.XLOOKUP([1]Parameters!B2193,[1]Printers!L:L,[1]Printers!Q:Q,,0)*G2193/10,0)*10,_xlfn.XLOOKUP([1]Parameters!B2193,[1]Printers!L:L,[1]Printers!P:P,,0)),"")</f>
        <v>40</v>
      </c>
      <c r="I2193" s="3" t="str" cm="1">
        <f t="array" ref="I2193">IFERROR(IF(ROW()-1&gt;COUNTA([1]!T_Printers[Printers])*COUNTA([1]!T_Resins[Resins]),"",_xlfn.IFS(ROUND(VLOOKUP(C2193,[1]!T_Resins[#Data],4,FALSE)/VLOOKUP(A2193,[1]!T_Printers[#Data],5,FALSE),1)&lt;=_xlfn.XLOOKUP(B2193,[1]Printers!L:L,[1]Printers!O:O,1,0,),ROUND(VLOOKUP(C2193,[1]!T_Resins[#Data],4,FALSE)/VLOOKUP(A2193,[1]!T_Printers[#Data],5,FALSE),1),ROUND(VLOOKUP(C2193,[1]!T_Resins[#Data],4,FALSE)/VLOOKUP(A2193,[1]!T_Printers[#Data],5,FALSE),1)&gt;_xlfn.XLOOKUP(B2193,[1]Printers!L:L,[1]Printers!O:O,1,0,),"")),"")</f>
        <v/>
      </c>
      <c r="J2193" t="str">
        <f>IFERROR(IF(ROUND(_xlfn.XLOOKUP([1]Parameters!B2193,[1]Printers!L:L,[1]Printers!Q:Q,,0)*I2193/10,0)*10&lt;_xlfn.XLOOKUP([1]Parameters!B2193,[1]Printers!L:L,[1]Printers!P:P,,0),ROUND(_xlfn.XLOOKUP([1]Parameters!B2193,[1]Printers!L:L,[1]Printers!Q:Q,,0)*I2193/10,0)*10,_xlfn.XLOOKUP([1]Parameters!B2193,[1]Printers!L:L,[1]Printers!P:P,,0)),"")</f>
        <v/>
      </c>
      <c r="K2193">
        <f>IF(SUM(E2193:J2193)&lt;&gt;0,VLOOKUP(A2193,[1]!T_Printers[#Data],10,FALSE)+VLOOKUP(C2193,[1]!T_Resins[#Data],10,FALSE),"")</f>
        <v>3</v>
      </c>
      <c r="L2193">
        <f>IF(SUM(E2193:J2193)&lt;&gt;0,VLOOKUP(A2193,[1]!T_Printers[#Data],11,FALSE),"")</f>
        <v>5</v>
      </c>
      <c r="M2193">
        <f>IF(SUM(E2193:J2193)&lt;&gt;0,VLOOKUP(C2193,[1]!T_Resins[#Data],8,FALSE),"")</f>
        <v>120</v>
      </c>
      <c r="N2193">
        <f>IF(_xlfn.XLOOKUP(B2193,[1]Printers!$L:$L,[1]Printers!$R:$R,0,0)&gt;0,[1]Parameters!M2193,IF(SUM(E2193:J2193)&lt;&gt;0,VLOOKUP(C2193,[1]!T_Resins[#Data],9,FALSE),""))</f>
        <v>180</v>
      </c>
      <c r="O2193" t="str">
        <f t="shared" si="34"/>
        <v>HardlightSiriusblacklight</v>
      </c>
    </row>
    <row r="2194" spans="1:15" x14ac:dyDescent="0.25">
      <c r="A2194" t="str">
        <f t="array" ref="A2194">IF(ROW()-1&gt;COUNTA([1]!T_Printers[Printers])*COUNTA([1]!T_Resins[Resins]),"",INDEX([1]!T_Printers[Printers],INT((ROW()-2)/COUNTA([1]!T_Resins[Resins])+1)))</f>
        <v>Hardlight Sirius black light</v>
      </c>
      <c r="B2194" t="str">
        <f>_xlfn.XLOOKUP(A2194,[1]!T_Printers[Printers],[1]!T_Printers[Icon link],,0)</f>
        <v>HardlightSiriusblacklight</v>
      </c>
      <c r="C2194" t="str">
        <f t="array" ref="C2194">IF(ROW()-1&gt;COUNTA([1]!T_Printers[Printers])*COUNTA([1]!T_Resins[Resins]),"",INDEX([1]!T_Resins[Resins],MOD(ROW()-2,COUNTA([1]!T_Resins[Resins]))+1))</f>
        <v>Tough White</v>
      </c>
      <c r="D2194">
        <f>IF(SUM(E2194:J2194)&lt;&gt;0,IF(ROW()-1&gt;COUNTA([1]!T_Printers[Printers])*COUNTA([1]!T_Resins[Resins]),"",2),"")</f>
        <v>2</v>
      </c>
      <c r="E2194" cm="1">
        <f t="array" ref="E2194">IFERROR(IF(ROW()-1&gt;COUNTA([1]!T_Printers[Printers])*COUNTA([1]!T_Resins[Resins]),"",_xlfn.IFS(ROUND(VLOOKUP(C2194,[1]!T_Resins[#Data],2,FALSE)/VLOOKUP(A2194,[1]!T_Printers[#Data],5,FALSE),1)&lt;=_xlfn.XLOOKUP(B2194,[1]Printers!L:L,[1]Printers!O:O,1,0,),ROUND(VLOOKUP(C2194,[1]!T_Resins[#Data],2,FALSE)/VLOOKUP(A2194,[1]!T_Printers[#Data],5,FALSE),1),ROUND(VLOOKUP(C2194,[1]!T_Resins[#Data],2,FALSE)/VLOOKUP(A2194,[1]!T_Printers[#Data],5,FALSE),1)&gt;_xlfn.XLOOKUP(B2194,[1]Printers!L:L,[1]Printers!O:O,1,0,),10)),"Используйте слой 100 мкм")</f>
        <v>3.3</v>
      </c>
      <c r="F2194">
        <f>IFERROR(IF(ROUND(_xlfn.XLOOKUP([1]Parameters!B2194,[1]Printers!L:L,[1]Printers!Q:Q,,0)*E2194/10,0)*10&lt;_xlfn.XLOOKUP([1]Parameters!B2194,[1]Printers!L:L,[1]Printers!P:P,,0),ROUND(_xlfn.XLOOKUP([1]Parameters!B2194,[1]Printers!L:L,[1]Printers!Q:Q,,0)*E2194/10,0)*10,_xlfn.XLOOKUP([1]Parameters!B2194,[1]Printers!L:L,[1]Printers!P:P,,0)),"")</f>
        <v>30</v>
      </c>
      <c r="G2194" cm="1">
        <f t="array" ref="G2194">IFERROR(IF(ROW()-1&gt;COUNTA([1]!T_Printers[Printers])*COUNTA([1]!T_Resins[Resins]),"",_xlfn.IFS(ROUND(VLOOKUP(C2194,[1]!T_Resins[#Data],3,FALSE)/VLOOKUP(A2194,[1]!T_Printers[#Data],5,FALSE),1)&lt;=_xlfn.XLOOKUP(B2194,[1]Printers!L:L,[1]Printers!O:O,1,0,),ROUND(VLOOKUP(C2194,[1]!T_Resins[#Data],3,FALSE)/VLOOKUP(A2194,[1]!T_Printers[#Data],5,FALSE),1),ROUND(VLOOKUP(C2194,[1]!T_Resins[#Data],3,FALSE)/VLOOKUP(A2194,[1]!T_Printers[#Data],5,FALSE),1)&gt;_xlfn.XLOOKUP(B2194,[1]Printers!L:L,[1]Printers!O:O,1,0,),10)),"")</f>
        <v>3.9</v>
      </c>
      <c r="H2194">
        <f>IFERROR(IF(ROUND(_xlfn.XLOOKUP([1]Parameters!B2194,[1]Printers!L:L,[1]Printers!Q:Q,,0)*G2194/10,0)*10&lt;_xlfn.XLOOKUP([1]Parameters!B2194,[1]Printers!L:L,[1]Printers!P:P,,0),ROUND(_xlfn.XLOOKUP([1]Parameters!B2194,[1]Printers!L:L,[1]Printers!Q:Q,,0)*G2194/10,0)*10,_xlfn.XLOOKUP([1]Parameters!B2194,[1]Printers!L:L,[1]Printers!P:P,,0)),"")</f>
        <v>40</v>
      </c>
      <c r="I2194" s="3" t="str" cm="1">
        <f t="array" ref="I2194">IFERROR(IF(ROW()-1&gt;COUNTA([1]!T_Printers[Printers])*COUNTA([1]!T_Resins[Resins]),"",_xlfn.IFS(ROUND(VLOOKUP(C2194,[1]!T_Resins[#Data],4,FALSE)/VLOOKUP(A2194,[1]!T_Printers[#Data],5,FALSE),1)&lt;=_xlfn.XLOOKUP(B2194,[1]Printers!L:L,[1]Printers!O:O,1,0,),ROUND(VLOOKUP(C2194,[1]!T_Resins[#Data],4,FALSE)/VLOOKUP(A2194,[1]!T_Printers[#Data],5,FALSE),1),ROUND(VLOOKUP(C2194,[1]!T_Resins[#Data],4,FALSE)/VLOOKUP(A2194,[1]!T_Printers[#Data],5,FALSE),1)&gt;_xlfn.XLOOKUP(B2194,[1]Printers!L:L,[1]Printers!O:O,1,0,),"")),"")</f>
        <v/>
      </c>
      <c r="J2194" t="str">
        <f>IFERROR(IF(ROUND(_xlfn.XLOOKUP([1]Parameters!B2194,[1]Printers!L:L,[1]Printers!Q:Q,,0)*I2194/10,0)*10&lt;_xlfn.XLOOKUP([1]Parameters!B2194,[1]Printers!L:L,[1]Printers!P:P,,0),ROUND(_xlfn.XLOOKUP([1]Parameters!B2194,[1]Printers!L:L,[1]Printers!Q:Q,,0)*I2194/10,0)*10,_xlfn.XLOOKUP([1]Parameters!B2194,[1]Printers!L:L,[1]Printers!P:P,,0)),"")</f>
        <v/>
      </c>
      <c r="K2194">
        <f>IF(SUM(E2194:J2194)&lt;&gt;0,VLOOKUP(A2194,[1]!T_Printers[#Data],10,FALSE)+VLOOKUP(C2194,[1]!T_Resins[#Data],10,FALSE),"")</f>
        <v>3</v>
      </c>
      <c r="L2194">
        <f>IF(SUM(E2194:J2194)&lt;&gt;0,VLOOKUP(A2194,[1]!T_Printers[#Data],11,FALSE),"")</f>
        <v>5</v>
      </c>
      <c r="M2194">
        <f>IF(SUM(E2194:J2194)&lt;&gt;0,VLOOKUP(C2194,[1]!T_Resins[#Data],8,FALSE),"")</f>
        <v>120</v>
      </c>
      <c r="N2194">
        <f>IF(_xlfn.XLOOKUP(B2194,[1]Printers!$L:$L,[1]Printers!$R:$R,0,0)&gt;0,[1]Parameters!M2194,IF(SUM(E2194:J2194)&lt;&gt;0,VLOOKUP(C2194,[1]!T_Resins[#Data],9,FALSE),""))</f>
        <v>180</v>
      </c>
      <c r="O2194" t="str">
        <f t="shared" si="34"/>
        <v>HardlightSiriusblacklight</v>
      </c>
    </row>
    <row r="2195" spans="1:15" x14ac:dyDescent="0.25">
      <c r="A2195" t="str">
        <f t="array" ref="A2195">IF(ROW()-1&gt;COUNTA([1]!T_Printers[Printers])*COUNTA([1]!T_Resins[Resins]),"",INDEX([1]!T_Printers[Printers],INT((ROW()-2)/COUNTA([1]!T_Resins[Resins])+1)))</f>
        <v>Hardlight Sirius black light</v>
      </c>
      <c r="B2195" t="str">
        <f>_xlfn.XLOOKUP(A2195,[1]!T_Printers[Printers],[1]!T_Printers[Icon link],,0)</f>
        <v>HardlightSiriusblacklight</v>
      </c>
      <c r="C2195" t="str">
        <f t="array" ref="C2195">IF(ROW()-1&gt;COUNTA([1]!T_Printers[Printers])*COUNTA([1]!T_Resins[Resins]),"",INDEX([1]!T_Resins[Resins],MOD(ROW()-2,COUNTA([1]!T_Resins[Resins]))+1))</f>
        <v>Jewelry J-Cast</v>
      </c>
      <c r="D2195">
        <f>IF(SUM(E2195:J2195)&lt;&gt;0,IF(ROW()-1&gt;COUNTA([1]!T_Printers[Printers])*COUNTA([1]!T_Resins[Resins]),"",2),"")</f>
        <v>2</v>
      </c>
      <c r="E2195" cm="1">
        <f t="array" ref="E2195">IFERROR(IF(ROW()-1&gt;COUNTA([1]!T_Printers[Printers])*COUNTA([1]!T_Resins[Resins]),"",_xlfn.IFS(ROUND(VLOOKUP(C2195,[1]!T_Resins[#Data],2,FALSE)/VLOOKUP(A2195,[1]!T_Printers[#Data],5,FALSE),1)&lt;=_xlfn.XLOOKUP(B2195,[1]Printers!L:L,[1]Printers!O:O,1,0,),ROUND(VLOOKUP(C2195,[1]!T_Resins[#Data],2,FALSE)/VLOOKUP(A2195,[1]!T_Printers[#Data],5,FALSE),1),ROUND(VLOOKUP(C2195,[1]!T_Resins[#Data],2,FALSE)/VLOOKUP(A2195,[1]!T_Printers[#Data],5,FALSE),1)&gt;_xlfn.XLOOKUP(B2195,[1]Printers!L:L,[1]Printers!O:O,1,0,),10)),"Используйте слой 100 мкм")</f>
        <v>10.3</v>
      </c>
      <c r="F2195">
        <f>IFERROR(IF(ROUND(_xlfn.XLOOKUP([1]Parameters!B2195,[1]Printers!L:L,[1]Printers!Q:Q,,0)*E2195/10,0)*10&lt;_xlfn.XLOOKUP([1]Parameters!B2195,[1]Printers!L:L,[1]Printers!P:P,,0),ROUND(_xlfn.XLOOKUP([1]Parameters!B2195,[1]Printers!L:L,[1]Printers!Q:Q,,0)*E2195/10,0)*10,_xlfn.XLOOKUP([1]Parameters!B2195,[1]Printers!L:L,[1]Printers!P:P,,0)),"")</f>
        <v>90</v>
      </c>
      <c r="G2195" cm="1">
        <f t="array" ref="G2195">IFERROR(IF(ROW()-1&gt;COUNTA([1]!T_Printers[Printers])*COUNTA([1]!T_Resins[Resins]),"",_xlfn.IFS(ROUND(VLOOKUP(C2195,[1]!T_Resins[#Data],3,FALSE)/VLOOKUP(A2195,[1]!T_Printers[#Data],5,FALSE),1)&lt;=_xlfn.XLOOKUP(B2195,[1]Printers!L:L,[1]Printers!O:O,1,0,),ROUND(VLOOKUP(C2195,[1]!T_Resins[#Data],3,FALSE)/VLOOKUP(A2195,[1]!T_Printers[#Data],5,FALSE),1),ROUND(VLOOKUP(C2195,[1]!T_Resins[#Data],3,FALSE)/VLOOKUP(A2195,[1]!T_Printers[#Data],5,FALSE),1)&gt;_xlfn.XLOOKUP(B2195,[1]Printers!L:L,[1]Printers!O:O,1,0,),10)),"")</f>
        <v>14.2</v>
      </c>
      <c r="H2195">
        <f>IFERROR(IF(ROUND(_xlfn.XLOOKUP([1]Parameters!B2195,[1]Printers!L:L,[1]Printers!Q:Q,,0)*G2195/10,0)*10&lt;_xlfn.XLOOKUP([1]Parameters!B2195,[1]Printers!L:L,[1]Printers!P:P,,0),ROUND(_xlfn.XLOOKUP([1]Parameters!B2195,[1]Printers!L:L,[1]Printers!Q:Q,,0)*G2195/10,0)*10,_xlfn.XLOOKUP([1]Parameters!B2195,[1]Printers!L:L,[1]Printers!P:P,,0)),"")</f>
        <v>100</v>
      </c>
      <c r="I2195" s="3" t="str" cm="1">
        <f t="array" ref="I2195">IFERROR(IF(ROW()-1&gt;COUNTA([1]!T_Printers[Printers])*COUNTA([1]!T_Resins[Resins]),"",_xlfn.IFS(ROUND(VLOOKUP(C2195,[1]!T_Resins[#Data],4,FALSE)/VLOOKUP(A2195,[1]!T_Printers[#Data],5,FALSE),1)&lt;=_xlfn.XLOOKUP(B2195,[1]Printers!L:L,[1]Printers!O:O,1,0,),ROUND(VLOOKUP(C2195,[1]!T_Resins[#Data],4,FALSE)/VLOOKUP(A2195,[1]!T_Printers[#Data],5,FALSE),1),ROUND(VLOOKUP(C2195,[1]!T_Resins[#Data],4,FALSE)/VLOOKUP(A2195,[1]!T_Printers[#Data],5,FALSE),1)&gt;_xlfn.XLOOKUP(B2195,[1]Printers!L:L,[1]Printers!O:O,1,0,),"")),"")</f>
        <v/>
      </c>
      <c r="J2195" t="str">
        <f>IFERROR(IF(ROUND(_xlfn.XLOOKUP([1]Parameters!B2195,[1]Printers!L:L,[1]Printers!Q:Q,,0)*I2195/10,0)*10&lt;_xlfn.XLOOKUP([1]Parameters!B2195,[1]Printers!L:L,[1]Printers!P:P,,0),ROUND(_xlfn.XLOOKUP([1]Parameters!B2195,[1]Printers!L:L,[1]Printers!Q:Q,,0)*I2195/10,0)*10,_xlfn.XLOOKUP([1]Parameters!B2195,[1]Printers!L:L,[1]Printers!P:P,,0)),"")</f>
        <v/>
      </c>
      <c r="K2195">
        <f>IF(SUM(E2195:J2195)&lt;&gt;0,VLOOKUP(A2195,[1]!T_Printers[#Data],10,FALSE)+VLOOKUP(C2195,[1]!T_Resins[#Data],10,FALSE),"")</f>
        <v>3</v>
      </c>
      <c r="L2195">
        <f>IF(SUM(E2195:J2195)&lt;&gt;0,VLOOKUP(A2195,[1]!T_Printers[#Data],11,FALSE),"")</f>
        <v>5</v>
      </c>
      <c r="M2195">
        <f>IF(SUM(E2195:J2195)&lt;&gt;0,VLOOKUP(C2195,[1]!T_Resins[#Data],8,FALSE),"")</f>
        <v>60</v>
      </c>
      <c r="N2195">
        <f>IF(_xlfn.XLOOKUP(B2195,[1]Printers!$L:$L,[1]Printers!$R:$R,0,0)&gt;0,[1]Parameters!M2195,IF(SUM(E2195:J2195)&lt;&gt;0,VLOOKUP(C2195,[1]!T_Resins[#Data],9,FALSE),""))</f>
        <v>60</v>
      </c>
      <c r="O2195" t="str">
        <f t="shared" si="34"/>
        <v>HardlightSiriusblacklight</v>
      </c>
    </row>
    <row r="2196" spans="1:15" x14ac:dyDescent="0.25">
      <c r="A2196" t="str">
        <f t="array" ref="A2196">IF(ROW()-1&gt;COUNTA([1]!T_Printers[Printers])*COUNTA([1]!T_Resins[Resins]),"",INDEX([1]!T_Printers[Printers],INT((ROW()-2)/COUNTA([1]!T_Resins[Resins])+1)))</f>
        <v>Hardlight Sirius black light</v>
      </c>
      <c r="B2196" t="str">
        <f>_xlfn.XLOOKUP(A2196,[1]!T_Printers[Printers],[1]!T_Printers[Icon link],,0)</f>
        <v>HardlightSiriusblacklight</v>
      </c>
      <c r="C2196" t="str">
        <f t="array" ref="C2196">IF(ROW()-1&gt;COUNTA([1]!T_Printers[Printers])*COUNTA([1]!T_Resins[Resins]),"",INDEX([1]!T_Resins[Resins],MOD(ROW()-2,COUNTA([1]!T_Resins[Resins]))+1))</f>
        <v>Model Resin Black</v>
      </c>
      <c r="D2196">
        <f>IF(SUM(E2196:J2196)&lt;&gt;0,IF(ROW()-1&gt;COUNTA([1]!T_Printers[Printers])*COUNTA([1]!T_Resins[Resins]),"",2),"")</f>
        <v>2</v>
      </c>
      <c r="E2196" cm="1">
        <f t="array" ref="E2196">IFERROR(IF(ROW()-1&gt;COUNTA([1]!T_Printers[Printers])*COUNTA([1]!T_Resins[Resins]),"",_xlfn.IFS(ROUND(VLOOKUP(C2196,[1]!T_Resins[#Data],2,FALSE)/VLOOKUP(A2196,[1]!T_Printers[#Data],5,FALSE),1)&lt;=_xlfn.XLOOKUP(B2196,[1]Printers!L:L,[1]Printers!O:O,1,0,),ROUND(VLOOKUP(C2196,[1]!T_Resins[#Data],2,FALSE)/VLOOKUP(A2196,[1]!T_Printers[#Data],5,FALSE),1),ROUND(VLOOKUP(C2196,[1]!T_Resins[#Data],2,FALSE)/VLOOKUP(A2196,[1]!T_Printers[#Data],5,FALSE),1)&gt;_xlfn.XLOOKUP(B2196,[1]Printers!L:L,[1]Printers!O:O,1,0,),10)),"Используйте слой 100 мкм")</f>
        <v>3.9</v>
      </c>
      <c r="F2196">
        <f>IFERROR(IF(ROUND(_xlfn.XLOOKUP([1]Parameters!B2196,[1]Printers!L:L,[1]Printers!Q:Q,,0)*E2196/10,0)*10&lt;_xlfn.XLOOKUP([1]Parameters!B2196,[1]Printers!L:L,[1]Printers!P:P,,0),ROUND(_xlfn.XLOOKUP([1]Parameters!B2196,[1]Printers!L:L,[1]Printers!Q:Q,,0)*E2196/10,0)*10,_xlfn.XLOOKUP([1]Parameters!B2196,[1]Printers!L:L,[1]Printers!P:P,,0)),"")</f>
        <v>40</v>
      </c>
      <c r="G2196" cm="1">
        <f t="array" ref="G2196">IFERROR(IF(ROW()-1&gt;COUNTA([1]!T_Printers[Printers])*COUNTA([1]!T_Resins[Resins]),"",_xlfn.IFS(ROUND(VLOOKUP(C2196,[1]!T_Resins[#Data],3,FALSE)/VLOOKUP(A2196,[1]!T_Printers[#Data],5,FALSE),1)&lt;=_xlfn.XLOOKUP(B2196,[1]Printers!L:L,[1]Printers!O:O,1,0,),ROUND(VLOOKUP(C2196,[1]!T_Resins[#Data],3,FALSE)/VLOOKUP(A2196,[1]!T_Printers[#Data],5,FALSE),1),ROUND(VLOOKUP(C2196,[1]!T_Resins[#Data],3,FALSE)/VLOOKUP(A2196,[1]!T_Printers[#Data],5,FALSE),1)&gt;_xlfn.XLOOKUP(B2196,[1]Printers!L:L,[1]Printers!O:O,1,0,),10)),"")</f>
        <v>5</v>
      </c>
      <c r="H2196">
        <f>IFERROR(IF(ROUND(_xlfn.XLOOKUP([1]Parameters!B2196,[1]Printers!L:L,[1]Printers!Q:Q,,0)*G2196/10,0)*10&lt;_xlfn.XLOOKUP([1]Parameters!B2196,[1]Printers!L:L,[1]Printers!P:P,,0),ROUND(_xlfn.XLOOKUP([1]Parameters!B2196,[1]Printers!L:L,[1]Printers!Q:Q,,0)*G2196/10,0)*10,_xlfn.XLOOKUP([1]Parameters!B2196,[1]Printers!L:L,[1]Printers!P:P,,0)),"")</f>
        <v>50</v>
      </c>
      <c r="I2196" s="3" t="str" cm="1">
        <f t="array" ref="I2196">IFERROR(IF(ROW()-1&gt;COUNTA([1]!T_Printers[Printers])*COUNTA([1]!T_Resins[Resins]),"",_xlfn.IFS(ROUND(VLOOKUP(C2196,[1]!T_Resins[#Data],4,FALSE)/VLOOKUP(A2196,[1]!T_Printers[#Data],5,FALSE),1)&lt;=_xlfn.XLOOKUP(B2196,[1]Printers!L:L,[1]Printers!O:O,1,0,),ROUND(VLOOKUP(C2196,[1]!T_Resins[#Data],4,FALSE)/VLOOKUP(A2196,[1]!T_Printers[#Data],5,FALSE),1),ROUND(VLOOKUP(C2196,[1]!T_Resins[#Data],4,FALSE)/VLOOKUP(A2196,[1]!T_Printers[#Data],5,FALSE),1)&gt;_xlfn.XLOOKUP(B2196,[1]Printers!L:L,[1]Printers!O:O,1,0,),"")),"")</f>
        <v/>
      </c>
      <c r="J2196" t="str">
        <f>IFERROR(IF(ROUND(_xlfn.XLOOKUP([1]Parameters!B2196,[1]Printers!L:L,[1]Printers!Q:Q,,0)*I2196/10,0)*10&lt;_xlfn.XLOOKUP([1]Parameters!B2196,[1]Printers!L:L,[1]Printers!P:P,,0),ROUND(_xlfn.XLOOKUP([1]Parameters!B2196,[1]Printers!L:L,[1]Printers!Q:Q,,0)*I2196/10,0)*10,_xlfn.XLOOKUP([1]Parameters!B2196,[1]Printers!L:L,[1]Printers!P:P,,0)),"")</f>
        <v/>
      </c>
      <c r="K2196">
        <f>IF(SUM(E2196:J2196)&lt;&gt;0,VLOOKUP(A2196,[1]!T_Printers[#Data],10,FALSE)+VLOOKUP(C2196,[1]!T_Resins[#Data],10,FALSE),"")</f>
        <v>3</v>
      </c>
      <c r="L2196">
        <f>IF(SUM(E2196:J2196)&lt;&gt;0,VLOOKUP(A2196,[1]!T_Printers[#Data],11,FALSE),"")</f>
        <v>5</v>
      </c>
      <c r="M2196">
        <f>IF(SUM(E2196:J2196)&lt;&gt;0,VLOOKUP(C2196,[1]!T_Resins[#Data],8,FALSE),"")</f>
        <v>120</v>
      </c>
      <c r="N2196">
        <f>IF(_xlfn.XLOOKUP(B2196,[1]Printers!$L:$L,[1]Printers!$R:$R,0,0)&gt;0,[1]Parameters!M2196,IF(SUM(E2196:J2196)&lt;&gt;0,VLOOKUP(C2196,[1]!T_Resins[#Data],9,FALSE),""))</f>
        <v>180</v>
      </c>
      <c r="O2196" t="str">
        <f t="shared" si="34"/>
        <v>HardlightSiriusblacklight</v>
      </c>
    </row>
    <row r="2197" spans="1:15" x14ac:dyDescent="0.25">
      <c r="A2197" t="str">
        <f t="array" ref="A2197">IF(ROW()-1&gt;COUNTA([1]!T_Printers[Printers])*COUNTA([1]!T_Resins[Resins]),"",INDEX([1]!T_Printers[Printers],INT((ROW()-2)/COUNTA([1]!T_Resins[Resins])+1)))</f>
        <v>Hardlight Sirius black light</v>
      </c>
      <c r="B2197" t="str">
        <f>_xlfn.XLOOKUP(A2197,[1]!T_Printers[Printers],[1]!T_Printers[Icon link],,0)</f>
        <v>HardlightSiriusblacklight</v>
      </c>
      <c r="C2197" t="str">
        <f t="array" ref="C2197">IF(ROW()-1&gt;COUNTA([1]!T_Printers[Printers])*COUNTA([1]!T_Resins[Resins]),"",INDEX([1]!T_Resins[Resins],MOD(ROW()-2,COUNTA([1]!T_Resins[Resins]))+1))</f>
        <v>Model Resin Clear</v>
      </c>
      <c r="D2197">
        <f>IF(SUM(E2197:J2197)&lt;&gt;0,IF(ROW()-1&gt;COUNTA([1]!T_Printers[Printers])*COUNTA([1]!T_Resins[Resins]),"",2),"")</f>
        <v>2</v>
      </c>
      <c r="E2197" cm="1">
        <f t="array" ref="E2197">IFERROR(IF(ROW()-1&gt;COUNTA([1]!T_Printers[Printers])*COUNTA([1]!T_Resins[Resins]),"",_xlfn.IFS(ROUND(VLOOKUP(C2197,[1]!T_Resins[#Data],2,FALSE)/VLOOKUP(A2197,[1]!T_Printers[#Data],5,FALSE),1)&lt;=_xlfn.XLOOKUP(B2197,[1]Printers!L:L,[1]Printers!O:O,1,0,),ROUND(VLOOKUP(C2197,[1]!T_Resins[#Data],2,FALSE)/VLOOKUP(A2197,[1]!T_Printers[#Data],5,FALSE),1),ROUND(VLOOKUP(C2197,[1]!T_Resins[#Data],2,FALSE)/VLOOKUP(A2197,[1]!T_Printers[#Data],5,FALSE),1)&gt;_xlfn.XLOOKUP(B2197,[1]Printers!L:L,[1]Printers!O:O,1,0,),10)),"Используйте слой 100 мкм")</f>
        <v>3.6</v>
      </c>
      <c r="F2197">
        <f>IFERROR(IF(ROUND(_xlfn.XLOOKUP([1]Parameters!B2197,[1]Printers!L:L,[1]Printers!Q:Q,,0)*E2197/10,0)*10&lt;_xlfn.XLOOKUP([1]Parameters!B2197,[1]Printers!L:L,[1]Printers!P:P,,0),ROUND(_xlfn.XLOOKUP([1]Parameters!B2197,[1]Printers!L:L,[1]Printers!Q:Q,,0)*E2197/10,0)*10,_xlfn.XLOOKUP([1]Parameters!B2197,[1]Printers!L:L,[1]Printers!P:P,,0)),"")</f>
        <v>30</v>
      </c>
      <c r="G2197" cm="1">
        <f t="array" ref="G2197">IFERROR(IF(ROW()-1&gt;COUNTA([1]!T_Printers[Printers])*COUNTA([1]!T_Resins[Resins]),"",_xlfn.IFS(ROUND(VLOOKUP(C2197,[1]!T_Resins[#Data],3,FALSE)/VLOOKUP(A2197,[1]!T_Printers[#Data],5,FALSE),1)&lt;=_xlfn.XLOOKUP(B2197,[1]Printers!L:L,[1]Printers!O:O,1,0,),ROUND(VLOOKUP(C2197,[1]!T_Resins[#Data],3,FALSE)/VLOOKUP(A2197,[1]!T_Printers[#Data],5,FALSE),1),ROUND(VLOOKUP(C2197,[1]!T_Resins[#Data],3,FALSE)/VLOOKUP(A2197,[1]!T_Printers[#Data],5,FALSE),1)&gt;_xlfn.XLOOKUP(B2197,[1]Printers!L:L,[1]Printers!O:O,1,0,),10)),"")</f>
        <v>4.7</v>
      </c>
      <c r="H2197">
        <f>IFERROR(IF(ROUND(_xlfn.XLOOKUP([1]Parameters!B2197,[1]Printers!L:L,[1]Printers!Q:Q,,0)*G2197/10,0)*10&lt;_xlfn.XLOOKUP([1]Parameters!B2197,[1]Printers!L:L,[1]Printers!P:P,,0),ROUND(_xlfn.XLOOKUP([1]Parameters!B2197,[1]Printers!L:L,[1]Printers!Q:Q,,0)*G2197/10,0)*10,_xlfn.XLOOKUP([1]Parameters!B2197,[1]Printers!L:L,[1]Printers!P:P,,0)),"")</f>
        <v>40</v>
      </c>
      <c r="I2197" s="3" t="str" cm="1">
        <f t="array" ref="I2197">IFERROR(IF(ROW()-1&gt;COUNTA([1]!T_Printers[Printers])*COUNTA([1]!T_Resins[Resins]),"",_xlfn.IFS(ROUND(VLOOKUP(C2197,[1]!T_Resins[#Data],4,FALSE)/VLOOKUP(A2197,[1]!T_Printers[#Data],5,FALSE),1)&lt;=_xlfn.XLOOKUP(B2197,[1]Printers!L:L,[1]Printers!O:O,1,0,),ROUND(VLOOKUP(C2197,[1]!T_Resins[#Data],4,FALSE)/VLOOKUP(A2197,[1]!T_Printers[#Data],5,FALSE),1),ROUND(VLOOKUP(C2197,[1]!T_Resins[#Data],4,FALSE)/VLOOKUP(A2197,[1]!T_Printers[#Data],5,FALSE),1)&gt;_xlfn.XLOOKUP(B2197,[1]Printers!L:L,[1]Printers!O:O,1,0,),"")),"")</f>
        <v/>
      </c>
      <c r="J2197" t="str">
        <f>IFERROR(IF(ROUND(_xlfn.XLOOKUP([1]Parameters!B2197,[1]Printers!L:L,[1]Printers!Q:Q,,0)*I2197/10,0)*10&lt;_xlfn.XLOOKUP([1]Parameters!B2197,[1]Printers!L:L,[1]Printers!P:P,,0),ROUND(_xlfn.XLOOKUP([1]Parameters!B2197,[1]Printers!L:L,[1]Printers!Q:Q,,0)*I2197/10,0)*10,_xlfn.XLOOKUP([1]Parameters!B2197,[1]Printers!L:L,[1]Printers!P:P,,0)),"")</f>
        <v/>
      </c>
      <c r="K2197">
        <f>IF(SUM(E2197:J2197)&lt;&gt;0,VLOOKUP(A2197,[1]!T_Printers[#Data],10,FALSE)+VLOOKUP(C2197,[1]!T_Resins[#Data],10,FALSE),"")</f>
        <v>3</v>
      </c>
      <c r="L2197">
        <f>IF(SUM(E2197:J2197)&lt;&gt;0,VLOOKUP(A2197,[1]!T_Printers[#Data],11,FALSE),"")</f>
        <v>5</v>
      </c>
      <c r="M2197">
        <f>IF(SUM(E2197:J2197)&lt;&gt;0,VLOOKUP(C2197,[1]!T_Resins[#Data],8,FALSE),"")</f>
        <v>120</v>
      </c>
      <c r="N2197">
        <f>IF(_xlfn.XLOOKUP(B2197,[1]Printers!$L:$L,[1]Printers!$R:$R,0,0)&gt;0,[1]Parameters!M2197,IF(SUM(E2197:J2197)&lt;&gt;0,VLOOKUP(C2197,[1]!T_Resins[#Data],9,FALSE),""))</f>
        <v>180</v>
      </c>
      <c r="O2197" t="str">
        <f t="shared" si="34"/>
        <v>HardlightSiriusblacklight</v>
      </c>
    </row>
    <row r="2198" spans="1:15" x14ac:dyDescent="0.25">
      <c r="A2198" t="str">
        <f t="array" ref="A2198">IF(ROW()-1&gt;COUNTA([1]!T_Printers[Printers])*COUNTA([1]!T_Resins[Resins]),"",INDEX([1]!T_Printers[Printers],INT((ROW()-2)/COUNTA([1]!T_Resins[Resins])+1)))</f>
        <v>Hardlight Sirius black light</v>
      </c>
      <c r="B2198" t="str">
        <f>_xlfn.XLOOKUP(A2198,[1]!T_Printers[Printers],[1]!T_Printers[Icon link],,0)</f>
        <v>HardlightSiriusblacklight</v>
      </c>
      <c r="C2198" t="str">
        <f t="array" ref="C2198">IF(ROW()-1&gt;COUNTA([1]!T_Printers[Printers])*COUNTA([1]!T_Resins[Resins]),"",INDEX([1]!T_Resins[Resins],MOD(ROW()-2,COUNTA([1]!T_Resins[Resins]))+1))</f>
        <v>Model Resin Grey</v>
      </c>
      <c r="D2198">
        <f>IF(SUM(E2198:J2198)&lt;&gt;0,IF(ROW()-1&gt;COUNTA([1]!T_Printers[Printers])*COUNTA([1]!T_Resins[Resins]),"",2),"")</f>
        <v>2</v>
      </c>
      <c r="E2198" cm="1">
        <f t="array" ref="E2198">IFERROR(IF(ROW()-1&gt;COUNTA([1]!T_Printers[Printers])*COUNTA([1]!T_Resins[Resins]),"",_xlfn.IFS(ROUND(VLOOKUP(C2198,[1]!T_Resins[#Data],2,FALSE)/VLOOKUP(A2198,[1]!T_Printers[#Data],5,FALSE),1)&lt;=_xlfn.XLOOKUP(B2198,[1]Printers!L:L,[1]Printers!O:O,1,0,),ROUND(VLOOKUP(C2198,[1]!T_Resins[#Data],2,FALSE)/VLOOKUP(A2198,[1]!T_Printers[#Data],5,FALSE),1),ROUND(VLOOKUP(C2198,[1]!T_Resins[#Data],2,FALSE)/VLOOKUP(A2198,[1]!T_Printers[#Data],5,FALSE),1)&gt;_xlfn.XLOOKUP(B2198,[1]Printers!L:L,[1]Printers!O:O,1,0,),10)),"Используйте слой 100 мкм")</f>
        <v>5.4</v>
      </c>
      <c r="F2198">
        <f>IFERROR(IF(ROUND(_xlfn.XLOOKUP([1]Parameters!B2198,[1]Printers!L:L,[1]Printers!Q:Q,,0)*E2198/10,0)*10&lt;_xlfn.XLOOKUP([1]Parameters!B2198,[1]Printers!L:L,[1]Printers!P:P,,0),ROUND(_xlfn.XLOOKUP([1]Parameters!B2198,[1]Printers!L:L,[1]Printers!Q:Q,,0)*E2198/10,0)*10,_xlfn.XLOOKUP([1]Parameters!B2198,[1]Printers!L:L,[1]Printers!P:P,,0)),"")</f>
        <v>50</v>
      </c>
      <c r="G2198" cm="1">
        <f t="array" ref="G2198">IFERROR(IF(ROW()-1&gt;COUNTA([1]!T_Printers[Printers])*COUNTA([1]!T_Resins[Resins]),"",_xlfn.IFS(ROUND(VLOOKUP(C2198,[1]!T_Resins[#Data],3,FALSE)/VLOOKUP(A2198,[1]!T_Printers[#Data],5,FALSE),1)&lt;=_xlfn.XLOOKUP(B2198,[1]Printers!L:L,[1]Printers!O:O,1,0,),ROUND(VLOOKUP(C2198,[1]!T_Resins[#Data],3,FALSE)/VLOOKUP(A2198,[1]!T_Printers[#Data],5,FALSE),1),ROUND(VLOOKUP(C2198,[1]!T_Resins[#Data],3,FALSE)/VLOOKUP(A2198,[1]!T_Printers[#Data],5,FALSE),1)&gt;_xlfn.XLOOKUP(B2198,[1]Printers!L:L,[1]Printers!O:O,1,0,),10)),"")</f>
        <v>7</v>
      </c>
      <c r="H2198">
        <f>IFERROR(IF(ROUND(_xlfn.XLOOKUP([1]Parameters!B2198,[1]Printers!L:L,[1]Printers!Q:Q,,0)*G2198/10,0)*10&lt;_xlfn.XLOOKUP([1]Parameters!B2198,[1]Printers!L:L,[1]Printers!P:P,,0),ROUND(_xlfn.XLOOKUP([1]Parameters!B2198,[1]Printers!L:L,[1]Printers!Q:Q,,0)*G2198/10,0)*10,_xlfn.XLOOKUP([1]Parameters!B2198,[1]Printers!L:L,[1]Printers!P:P,,0)),"")</f>
        <v>60</v>
      </c>
      <c r="I2198" s="3" t="str" cm="1">
        <f t="array" ref="I2198">IFERROR(IF(ROW()-1&gt;COUNTA([1]!T_Printers[Printers])*COUNTA([1]!T_Resins[Resins]),"",_xlfn.IFS(ROUND(VLOOKUP(C2198,[1]!T_Resins[#Data],4,FALSE)/VLOOKUP(A2198,[1]!T_Printers[#Data],5,FALSE),1)&lt;=_xlfn.XLOOKUP(B2198,[1]Printers!L:L,[1]Printers!O:O,1,0,),ROUND(VLOOKUP(C2198,[1]!T_Resins[#Data],4,FALSE)/VLOOKUP(A2198,[1]!T_Printers[#Data],5,FALSE),1),ROUND(VLOOKUP(C2198,[1]!T_Resins[#Data],4,FALSE)/VLOOKUP(A2198,[1]!T_Printers[#Data],5,FALSE),1)&gt;_xlfn.XLOOKUP(B2198,[1]Printers!L:L,[1]Printers!O:O,1,0,),"")),"")</f>
        <v/>
      </c>
      <c r="J2198" t="str">
        <f>IFERROR(IF(ROUND(_xlfn.XLOOKUP([1]Parameters!B2198,[1]Printers!L:L,[1]Printers!Q:Q,,0)*I2198/10,0)*10&lt;_xlfn.XLOOKUP([1]Parameters!B2198,[1]Printers!L:L,[1]Printers!P:P,,0),ROUND(_xlfn.XLOOKUP([1]Parameters!B2198,[1]Printers!L:L,[1]Printers!Q:Q,,0)*I2198/10,0)*10,_xlfn.XLOOKUP([1]Parameters!B2198,[1]Printers!L:L,[1]Printers!P:P,,0)),"")</f>
        <v/>
      </c>
      <c r="K2198">
        <f>IF(SUM(E2198:J2198)&lt;&gt;0,VLOOKUP(A2198,[1]!T_Printers[#Data],10,FALSE)+VLOOKUP(C2198,[1]!T_Resins[#Data],10,FALSE),"")</f>
        <v>3</v>
      </c>
      <c r="L2198">
        <f>IF(SUM(E2198:J2198)&lt;&gt;0,VLOOKUP(A2198,[1]!T_Printers[#Data],11,FALSE),"")</f>
        <v>5</v>
      </c>
      <c r="M2198">
        <f>IF(SUM(E2198:J2198)&lt;&gt;0,VLOOKUP(C2198,[1]!T_Resins[#Data],8,FALSE),"")</f>
        <v>120</v>
      </c>
      <c r="N2198">
        <f>IF(_xlfn.XLOOKUP(B2198,[1]Printers!$L:$L,[1]Printers!$R:$R,0,0)&gt;0,[1]Parameters!M2198,IF(SUM(E2198:J2198)&lt;&gt;0,VLOOKUP(C2198,[1]!T_Resins[#Data],9,FALSE),""))</f>
        <v>180</v>
      </c>
      <c r="O2198" t="str">
        <f t="shared" si="34"/>
        <v>HardlightSiriusblacklight</v>
      </c>
    </row>
    <row r="2199" spans="1:15" x14ac:dyDescent="0.25">
      <c r="A2199" t="str">
        <f t="array" ref="A2199">IF(ROW()-1&gt;COUNTA([1]!T_Printers[Printers])*COUNTA([1]!T_Resins[Resins]),"",INDEX([1]!T_Printers[Printers],INT((ROW()-2)/COUNTA([1]!T_Resins[Resins])+1)))</f>
        <v>Hardlight Sirius black light</v>
      </c>
      <c r="B2199" t="str">
        <f>_xlfn.XLOOKUP(A2199,[1]!T_Printers[Printers],[1]!T_Printers[Icon link],,0)</f>
        <v>HardlightSiriusblacklight</v>
      </c>
      <c r="C2199" t="str">
        <f t="array" ref="C2199">IF(ROW()-1&gt;COUNTA([1]!T_Printers[Printers])*COUNTA([1]!T_Resins[Resins]),"",INDEX([1]!T_Resins[Resins],MOD(ROW()-2,COUNTA([1]!T_Resins[Resins]))+1))</f>
        <v>Model Resin White</v>
      </c>
      <c r="D2199">
        <f>IF(SUM(E2199:J2199)&lt;&gt;0,IF(ROW()-1&gt;COUNTA([1]!T_Printers[Printers])*COUNTA([1]!T_Resins[Resins]),"",2),"")</f>
        <v>2</v>
      </c>
      <c r="E2199" cm="1">
        <f t="array" ref="E2199">IFERROR(IF(ROW()-1&gt;COUNTA([1]!T_Printers[Printers])*COUNTA([1]!T_Resins[Resins]),"",_xlfn.IFS(ROUND(VLOOKUP(C2199,[1]!T_Resins[#Data],2,FALSE)/VLOOKUP(A2199,[1]!T_Printers[#Data],5,FALSE),1)&lt;=_xlfn.XLOOKUP(B2199,[1]Printers!L:L,[1]Printers!O:O,1,0,),ROUND(VLOOKUP(C2199,[1]!T_Resins[#Data],2,FALSE)/VLOOKUP(A2199,[1]!T_Printers[#Data],5,FALSE),1),ROUND(VLOOKUP(C2199,[1]!T_Resins[#Data],2,FALSE)/VLOOKUP(A2199,[1]!T_Printers[#Data],5,FALSE),1)&gt;_xlfn.XLOOKUP(B2199,[1]Printers!L:L,[1]Printers!O:O,1,0,),10)),"Используйте слой 100 мкм")</f>
        <v>3.4</v>
      </c>
      <c r="F2199">
        <f>IFERROR(IF(ROUND(_xlfn.XLOOKUP([1]Parameters!B2199,[1]Printers!L:L,[1]Printers!Q:Q,,0)*E2199/10,0)*10&lt;_xlfn.XLOOKUP([1]Parameters!B2199,[1]Printers!L:L,[1]Printers!P:P,,0),ROUND(_xlfn.XLOOKUP([1]Parameters!B2199,[1]Printers!L:L,[1]Printers!Q:Q,,0)*E2199/10,0)*10,_xlfn.XLOOKUP([1]Parameters!B2199,[1]Printers!L:L,[1]Printers!P:P,,0)),"")</f>
        <v>30</v>
      </c>
      <c r="G2199" cm="1">
        <f t="array" ref="G2199">IFERROR(IF(ROW()-1&gt;COUNTA([1]!T_Printers[Printers])*COUNTA([1]!T_Resins[Resins]),"",_xlfn.IFS(ROUND(VLOOKUP(C2199,[1]!T_Resins[#Data],3,FALSE)/VLOOKUP(A2199,[1]!T_Printers[#Data],5,FALSE),1)&lt;=_xlfn.XLOOKUP(B2199,[1]Printers!L:L,[1]Printers!O:O,1,0,),ROUND(VLOOKUP(C2199,[1]!T_Resins[#Data],3,FALSE)/VLOOKUP(A2199,[1]!T_Printers[#Data],5,FALSE),1),ROUND(VLOOKUP(C2199,[1]!T_Resins[#Data],3,FALSE)/VLOOKUP(A2199,[1]!T_Printers[#Data],5,FALSE),1)&gt;_xlfn.XLOOKUP(B2199,[1]Printers!L:L,[1]Printers!O:O,1,0,),10)),"")</f>
        <v>4.5</v>
      </c>
      <c r="H2199">
        <f>IFERROR(IF(ROUND(_xlfn.XLOOKUP([1]Parameters!B2199,[1]Printers!L:L,[1]Printers!Q:Q,,0)*G2199/10,0)*10&lt;_xlfn.XLOOKUP([1]Parameters!B2199,[1]Printers!L:L,[1]Printers!P:P,,0),ROUND(_xlfn.XLOOKUP([1]Parameters!B2199,[1]Printers!L:L,[1]Printers!Q:Q,,0)*G2199/10,0)*10,_xlfn.XLOOKUP([1]Parameters!B2199,[1]Printers!L:L,[1]Printers!P:P,,0)),"")</f>
        <v>40</v>
      </c>
      <c r="I2199" s="3" t="str" cm="1">
        <f t="array" ref="I2199">IFERROR(IF(ROW()-1&gt;COUNTA([1]!T_Printers[Printers])*COUNTA([1]!T_Resins[Resins]),"",_xlfn.IFS(ROUND(VLOOKUP(C2199,[1]!T_Resins[#Data],4,FALSE)/VLOOKUP(A2199,[1]!T_Printers[#Data],5,FALSE),1)&lt;=_xlfn.XLOOKUP(B2199,[1]Printers!L:L,[1]Printers!O:O,1,0,),ROUND(VLOOKUP(C2199,[1]!T_Resins[#Data],4,FALSE)/VLOOKUP(A2199,[1]!T_Printers[#Data],5,FALSE),1),ROUND(VLOOKUP(C2199,[1]!T_Resins[#Data],4,FALSE)/VLOOKUP(A2199,[1]!T_Printers[#Data],5,FALSE),1)&gt;_xlfn.XLOOKUP(B2199,[1]Printers!L:L,[1]Printers!O:O,1,0,),"")),"")</f>
        <v/>
      </c>
      <c r="J2199" t="str">
        <f>IFERROR(IF(ROUND(_xlfn.XLOOKUP([1]Parameters!B2199,[1]Printers!L:L,[1]Printers!Q:Q,,0)*I2199/10,0)*10&lt;_xlfn.XLOOKUP([1]Parameters!B2199,[1]Printers!L:L,[1]Printers!P:P,,0),ROUND(_xlfn.XLOOKUP([1]Parameters!B2199,[1]Printers!L:L,[1]Printers!Q:Q,,0)*I2199/10,0)*10,_xlfn.XLOOKUP([1]Parameters!B2199,[1]Printers!L:L,[1]Printers!P:P,,0)),"")</f>
        <v/>
      </c>
      <c r="K2199">
        <f>IF(SUM(E2199:J2199)&lt;&gt;0,VLOOKUP(A2199,[1]!T_Printers[#Data],10,FALSE)+VLOOKUP(C2199,[1]!T_Resins[#Data],10,FALSE),"")</f>
        <v>3</v>
      </c>
      <c r="L2199">
        <f>IF(SUM(E2199:J2199)&lt;&gt;0,VLOOKUP(A2199,[1]!T_Printers[#Data],11,FALSE),"")</f>
        <v>5</v>
      </c>
      <c r="M2199">
        <f>IF(SUM(E2199:J2199)&lt;&gt;0,VLOOKUP(C2199,[1]!T_Resins[#Data],8,FALSE),"")</f>
        <v>120</v>
      </c>
      <c r="N2199">
        <f>IF(_xlfn.XLOOKUP(B2199,[1]Printers!$L:$L,[1]Printers!$R:$R,0,0)&gt;0,[1]Parameters!M2199,IF(SUM(E2199:J2199)&lt;&gt;0,VLOOKUP(C2199,[1]!T_Resins[#Data],9,FALSE),""))</f>
        <v>180</v>
      </c>
      <c r="O2199" t="str">
        <f t="shared" si="34"/>
        <v>HardlightSiriusblacklight</v>
      </c>
    </row>
    <row r="2200" spans="1:15" x14ac:dyDescent="0.25">
      <c r="A2200" t="str">
        <f t="array" ref="A2200">IF(ROW()-1&gt;COUNTA([1]!T_Printers[Printers])*COUNTA([1]!T_Resins[Resins]),"",INDEX([1]!T_Printers[Printers],INT((ROW()-2)/COUNTA([1]!T_Resins[Resins])+1)))</f>
        <v>Hardlight Sirius black light</v>
      </c>
      <c r="B2200" t="str">
        <f>_xlfn.XLOOKUP(A2200,[1]!T_Printers[Printers],[1]!T_Printers[Icon link],,0)</f>
        <v>HardlightSiriusblacklight</v>
      </c>
      <c r="C2200" t="str">
        <f t="array" ref="C2200">IF(ROW()-1&gt;COUNTA([1]!T_Printers[Printers])*COUNTA([1]!T_Resins[Resins]),"",INDEX([1]!T_Resins[Resins],MOD(ROW()-2,COUNTA([1]!T_Resins[Resins]))+1))</f>
        <v>Silicone-Compatiable Model Resin (J-Model)</v>
      </c>
      <c r="D2200">
        <f>IF(SUM(E2200:J2200)&lt;&gt;0,IF(ROW()-1&gt;COUNTA([1]!T_Printers[Printers])*COUNTA([1]!T_Resins[Resins]),"",2),"")</f>
        <v>2</v>
      </c>
      <c r="E2200" cm="1">
        <f t="array" ref="E2200">IFERROR(IF(ROW()-1&gt;COUNTA([1]!T_Printers[Printers])*COUNTA([1]!T_Resins[Resins]),"",_xlfn.IFS(ROUND(VLOOKUP(C2200,[1]!T_Resins[#Data],2,FALSE)/VLOOKUP(A2200,[1]!T_Printers[#Data],5,FALSE),1)&lt;=_xlfn.XLOOKUP(B2200,[1]Printers!L:L,[1]Printers!O:O,1,0,),ROUND(VLOOKUP(C2200,[1]!T_Resins[#Data],2,FALSE)/VLOOKUP(A2200,[1]!T_Printers[#Data],5,FALSE),1),ROUND(VLOOKUP(C2200,[1]!T_Resins[#Data],2,FALSE)/VLOOKUP(A2200,[1]!T_Printers[#Data],5,FALSE),1)&gt;_xlfn.XLOOKUP(B2200,[1]Printers!L:L,[1]Printers!O:O,1,0,),10)),"Используйте слой 100 мкм")</f>
        <v>3.4</v>
      </c>
      <c r="F2200">
        <f>IFERROR(IF(ROUND(_xlfn.XLOOKUP([1]Parameters!B2200,[1]Printers!L:L,[1]Printers!Q:Q,,0)*E2200/10,0)*10&lt;_xlfn.XLOOKUP([1]Parameters!B2200,[1]Printers!L:L,[1]Printers!P:P,,0),ROUND(_xlfn.XLOOKUP([1]Parameters!B2200,[1]Printers!L:L,[1]Printers!Q:Q,,0)*E2200/10,0)*10,_xlfn.XLOOKUP([1]Parameters!B2200,[1]Printers!L:L,[1]Printers!P:P,,0)),"")</f>
        <v>30</v>
      </c>
      <c r="G2200" cm="1">
        <f t="array" ref="G2200">IFERROR(IF(ROW()-1&gt;COUNTA([1]!T_Printers[Printers])*COUNTA([1]!T_Resins[Resins]),"",_xlfn.IFS(ROUND(VLOOKUP(C2200,[1]!T_Resins[#Data],3,FALSE)/VLOOKUP(A2200,[1]!T_Printers[#Data],5,FALSE),1)&lt;=_xlfn.XLOOKUP(B2200,[1]Printers!L:L,[1]Printers!O:O,1,0,),ROUND(VLOOKUP(C2200,[1]!T_Resins[#Data],3,FALSE)/VLOOKUP(A2200,[1]!T_Printers[#Data],5,FALSE),1),ROUND(VLOOKUP(C2200,[1]!T_Resins[#Data],3,FALSE)/VLOOKUP(A2200,[1]!T_Printers[#Data],5,FALSE),1)&gt;_xlfn.XLOOKUP(B2200,[1]Printers!L:L,[1]Printers!O:O,1,0,),10)),"")</f>
        <v>4.4000000000000004</v>
      </c>
      <c r="H2200">
        <f>IFERROR(IF(ROUND(_xlfn.XLOOKUP([1]Parameters!B2200,[1]Printers!L:L,[1]Printers!Q:Q,,0)*G2200/10,0)*10&lt;_xlfn.XLOOKUP([1]Parameters!B2200,[1]Printers!L:L,[1]Printers!P:P,,0),ROUND(_xlfn.XLOOKUP([1]Parameters!B2200,[1]Printers!L:L,[1]Printers!Q:Q,,0)*G2200/10,0)*10,_xlfn.XLOOKUP([1]Parameters!B2200,[1]Printers!L:L,[1]Printers!P:P,,0)),"")</f>
        <v>40</v>
      </c>
      <c r="I2200" s="3" t="str" cm="1">
        <f t="array" ref="I2200">IFERROR(IF(ROW()-1&gt;COUNTA([1]!T_Printers[Printers])*COUNTA([1]!T_Resins[Resins]),"",_xlfn.IFS(ROUND(VLOOKUP(C2200,[1]!T_Resins[#Data],4,FALSE)/VLOOKUP(A2200,[1]!T_Printers[#Data],5,FALSE),1)&lt;=_xlfn.XLOOKUP(B2200,[1]Printers!L:L,[1]Printers!O:O,1,0,),ROUND(VLOOKUP(C2200,[1]!T_Resins[#Data],4,FALSE)/VLOOKUP(A2200,[1]!T_Printers[#Data],5,FALSE),1),ROUND(VLOOKUP(C2200,[1]!T_Resins[#Data],4,FALSE)/VLOOKUP(A2200,[1]!T_Printers[#Data],5,FALSE),1)&gt;_xlfn.XLOOKUP(B2200,[1]Printers!L:L,[1]Printers!O:O,1,0,),"")),"")</f>
        <v/>
      </c>
      <c r="J2200" t="str">
        <f>IFERROR(IF(ROUND(_xlfn.XLOOKUP([1]Parameters!B2200,[1]Printers!L:L,[1]Printers!Q:Q,,0)*I2200/10,0)*10&lt;_xlfn.XLOOKUP([1]Parameters!B2200,[1]Printers!L:L,[1]Printers!P:P,,0),ROUND(_xlfn.XLOOKUP([1]Parameters!B2200,[1]Printers!L:L,[1]Printers!Q:Q,,0)*I2200/10,0)*10,_xlfn.XLOOKUP([1]Parameters!B2200,[1]Printers!L:L,[1]Printers!P:P,,0)),"")</f>
        <v/>
      </c>
      <c r="K2200">
        <f>IF(SUM(E2200:J2200)&lt;&gt;0,VLOOKUP(A2200,[1]!T_Printers[#Data],10,FALSE)+VLOOKUP(C2200,[1]!T_Resins[#Data],10,FALSE),"")</f>
        <v>3</v>
      </c>
      <c r="L2200">
        <f>IF(SUM(E2200:J2200)&lt;&gt;0,VLOOKUP(A2200,[1]!T_Printers[#Data],11,FALSE),"")</f>
        <v>5</v>
      </c>
      <c r="M2200">
        <f>IF(SUM(E2200:J2200)&lt;&gt;0,VLOOKUP(C2200,[1]!T_Resins[#Data],8,FALSE),"")</f>
        <v>60</v>
      </c>
      <c r="N2200">
        <f>IF(_xlfn.XLOOKUP(B2200,[1]Printers!$L:$L,[1]Printers!$R:$R,0,0)&gt;0,[1]Parameters!M2200,IF(SUM(E2200:J2200)&lt;&gt;0,VLOOKUP(C2200,[1]!T_Resins[#Data],9,FALSE),""))</f>
        <v>60</v>
      </c>
      <c r="O2200" t="str">
        <f t="shared" si="34"/>
        <v>HardlightSiriusblacklight</v>
      </c>
    </row>
    <row r="2201" spans="1:15" x14ac:dyDescent="0.25">
      <c r="A2201" t="str">
        <f t="array" ref="A2201">IF(ROW()-1&gt;COUNTA([1]!T_Printers[Printers])*COUNTA([1]!T_Resins[Resins]),"",INDEX([1]!T_Printers[Printers],INT((ROW()-2)/COUNTA([1]!T_Resins[Resins])+1)))</f>
        <v>Hardlight Sirius black light</v>
      </c>
      <c r="B2201" t="str">
        <f>_xlfn.XLOOKUP(A2201,[1]!T_Printers[Printers],[1]!T_Printers[Icon link],,0)</f>
        <v>HardlightSiriusblacklight</v>
      </c>
      <c r="C2201" t="str">
        <f t="array" ref="C2201">IF(ROW()-1&gt;COUNTA([1]!T_Printers[Printers])*COUNTA([1]!T_Resins[Resins]),"",INDEX([1]!T_Resins[Resins],MOD(ROW()-2,COUNTA([1]!T_Resins[Resins]))+1))</f>
        <v>Silicone-Like Black</v>
      </c>
      <c r="D2201">
        <f>IF(SUM(E2201:J2201)&lt;&gt;0,IF(ROW()-1&gt;COUNTA([1]!T_Printers[Printers])*COUNTA([1]!T_Resins[Resins]),"",2),"")</f>
        <v>2</v>
      </c>
      <c r="E2201" cm="1">
        <f t="array" ref="E2201">IFERROR(IF(ROW()-1&gt;COUNTA([1]!T_Printers[Printers])*COUNTA([1]!T_Resins[Resins]),"",_xlfn.IFS(ROUND(VLOOKUP(C2201,[1]!T_Resins[#Data],2,FALSE)/VLOOKUP(A2201,[1]!T_Printers[#Data],5,FALSE),1)&lt;=_xlfn.XLOOKUP(B2201,[1]Printers!L:L,[1]Printers!O:O,1,0,),ROUND(VLOOKUP(C2201,[1]!T_Resins[#Data],2,FALSE)/VLOOKUP(A2201,[1]!T_Printers[#Data],5,FALSE),1),ROUND(VLOOKUP(C2201,[1]!T_Resins[#Data],2,FALSE)/VLOOKUP(A2201,[1]!T_Printers[#Data],5,FALSE),1)&gt;_xlfn.XLOOKUP(B2201,[1]Printers!L:L,[1]Printers!O:O,1,0,),10)),"Используйте слой 100 мкм")</f>
        <v>8.1</v>
      </c>
      <c r="F2201">
        <f>IFERROR(IF(ROUND(_xlfn.XLOOKUP([1]Parameters!B2201,[1]Printers!L:L,[1]Printers!Q:Q,,0)*E2201/10,0)*10&lt;_xlfn.XLOOKUP([1]Parameters!B2201,[1]Printers!L:L,[1]Printers!P:P,,0),ROUND(_xlfn.XLOOKUP([1]Parameters!B2201,[1]Printers!L:L,[1]Printers!Q:Q,,0)*E2201/10,0)*10,_xlfn.XLOOKUP([1]Parameters!B2201,[1]Printers!L:L,[1]Printers!P:P,,0)),"")</f>
        <v>70</v>
      </c>
      <c r="G2201" cm="1">
        <f t="array" ref="G2201">IFERROR(IF(ROW()-1&gt;COUNTA([1]!T_Printers[Printers])*COUNTA([1]!T_Resins[Resins]),"",_xlfn.IFS(ROUND(VLOOKUP(C2201,[1]!T_Resins[#Data],3,FALSE)/VLOOKUP(A2201,[1]!T_Printers[#Data],5,FALSE),1)&lt;=_xlfn.XLOOKUP(B2201,[1]Printers!L:L,[1]Printers!O:O,1,0,),ROUND(VLOOKUP(C2201,[1]!T_Resins[#Data],3,FALSE)/VLOOKUP(A2201,[1]!T_Printers[#Data],5,FALSE),1),ROUND(VLOOKUP(C2201,[1]!T_Resins[#Data],3,FALSE)/VLOOKUP(A2201,[1]!T_Printers[#Data],5,FALSE),1)&gt;_xlfn.XLOOKUP(B2201,[1]Printers!L:L,[1]Printers!O:O,1,0,),10)),"")</f>
        <v>10.6</v>
      </c>
      <c r="H2201">
        <f>IFERROR(IF(ROUND(_xlfn.XLOOKUP([1]Parameters!B2201,[1]Printers!L:L,[1]Printers!Q:Q,,0)*G2201/10,0)*10&lt;_xlfn.XLOOKUP([1]Parameters!B2201,[1]Printers!L:L,[1]Printers!P:P,,0),ROUND(_xlfn.XLOOKUP([1]Parameters!B2201,[1]Printers!L:L,[1]Printers!Q:Q,,0)*G2201/10,0)*10,_xlfn.XLOOKUP([1]Parameters!B2201,[1]Printers!L:L,[1]Printers!P:P,,0)),"")</f>
        <v>100</v>
      </c>
      <c r="I2201" s="3" t="str" cm="1">
        <f t="array" ref="I2201">IFERROR(IF(ROW()-1&gt;COUNTA([1]!T_Printers[Printers])*COUNTA([1]!T_Resins[Resins]),"",_xlfn.IFS(ROUND(VLOOKUP(C2201,[1]!T_Resins[#Data],4,FALSE)/VLOOKUP(A2201,[1]!T_Printers[#Data],5,FALSE),1)&lt;=_xlfn.XLOOKUP(B2201,[1]Printers!L:L,[1]Printers!O:O,1,0,),ROUND(VLOOKUP(C2201,[1]!T_Resins[#Data],4,FALSE)/VLOOKUP(A2201,[1]!T_Printers[#Data],5,FALSE),1),ROUND(VLOOKUP(C2201,[1]!T_Resins[#Data],4,FALSE)/VLOOKUP(A2201,[1]!T_Printers[#Data],5,FALSE),1)&gt;_xlfn.XLOOKUP(B2201,[1]Printers!L:L,[1]Printers!O:O,1,0,),"")),"")</f>
        <v/>
      </c>
      <c r="J2201" t="str">
        <f>IFERROR(IF(ROUND(_xlfn.XLOOKUP([1]Parameters!B2201,[1]Printers!L:L,[1]Printers!Q:Q,,0)*I2201/10,0)*10&lt;_xlfn.XLOOKUP([1]Parameters!B2201,[1]Printers!L:L,[1]Printers!P:P,,0),ROUND(_xlfn.XLOOKUP([1]Parameters!B2201,[1]Printers!L:L,[1]Printers!Q:Q,,0)*I2201/10,0)*10,_xlfn.XLOOKUP([1]Parameters!B2201,[1]Printers!L:L,[1]Printers!P:P,,0)),"")</f>
        <v/>
      </c>
      <c r="K2201">
        <f>IF(SUM(E2201:J2201)&lt;&gt;0,VLOOKUP(A2201,[1]!T_Printers[#Data],10,FALSE)+VLOOKUP(C2201,[1]!T_Resins[#Data],10,FALSE),"")</f>
        <v>3</v>
      </c>
      <c r="L2201">
        <f>IF(SUM(E2201:J2201)&lt;&gt;0,VLOOKUP(A2201,[1]!T_Printers[#Data],11,FALSE),"")</f>
        <v>5</v>
      </c>
      <c r="M2201">
        <f>IF(SUM(E2201:J2201)&lt;&gt;0,VLOOKUP(C2201,[1]!T_Resins[#Data],8,FALSE),"")</f>
        <v>60</v>
      </c>
      <c r="N2201">
        <f>IF(_xlfn.XLOOKUP(B2201,[1]Printers!$L:$L,[1]Printers!$R:$R,0,0)&gt;0,[1]Parameters!M2201,IF(SUM(E2201:J2201)&lt;&gt;0,VLOOKUP(C2201,[1]!T_Resins[#Data],9,FALSE),""))</f>
        <v>60</v>
      </c>
      <c r="O2201" t="str">
        <f t="shared" si="34"/>
        <v>HardlightSiriusblacklight</v>
      </c>
    </row>
    <row r="2202" spans="1:15" x14ac:dyDescent="0.25">
      <c r="A2202" t="str">
        <f t="array" ref="A2202">IF(ROW()-1&gt;COUNTA([1]!T_Printers[Printers])*COUNTA([1]!T_Resins[Resins]),"",INDEX([1]!T_Printers[Printers],INT((ROW()-2)/COUNTA([1]!T_Resins[Resins])+1)))</f>
        <v>Hardlight Sirius XL 8.9-4M</v>
      </c>
      <c r="B2202" t="str">
        <f>_xlfn.XLOOKUP(A2202,[1]!T_Printers[Printers],[1]!T_Printers[Icon link],,0)</f>
        <v>HardlightSiriusXL894M</v>
      </c>
      <c r="C2202" t="str">
        <f t="array" ref="C2202">IF(ROW()-1&gt;COUNTA([1]!T_Printers[Printers])*COUNTA([1]!T_Resins[Resins]),"",INDEX([1]!T_Resins[Resins],MOD(ROW()-2,COUNTA([1]!T_Resins[Resins]))+1))</f>
        <v>Basic Red</v>
      </c>
      <c r="D2202">
        <f>IF(SUM(E2202:J2202)&lt;&gt;0,IF(ROW()-1&gt;COUNTA([1]!T_Printers[Printers])*COUNTA([1]!T_Resins[Resins]),"",2),"")</f>
        <v>2</v>
      </c>
      <c r="E2202" cm="1">
        <f t="array" ref="E2202">IFERROR(IF(ROW()-1&gt;COUNTA([1]!T_Printers[Printers])*COUNTA([1]!T_Resins[Resins]),"",_xlfn.IFS(ROUND(VLOOKUP(C2202,[1]!T_Resins[#Data],2,FALSE)/VLOOKUP(A2202,[1]!T_Printers[#Data],5,FALSE),1)&lt;=_xlfn.XLOOKUP(B2202,[1]Printers!L:L,[1]Printers!O:O,1,0,),ROUND(VLOOKUP(C2202,[1]!T_Resins[#Data],2,FALSE)/VLOOKUP(A2202,[1]!T_Printers[#Data],5,FALSE),1),ROUND(VLOOKUP(C2202,[1]!T_Resins[#Data],2,FALSE)/VLOOKUP(A2202,[1]!T_Printers[#Data],5,FALSE),1)&gt;_xlfn.XLOOKUP(B2202,[1]Printers!L:L,[1]Printers!O:O,1,0,),10)),"Используйте слой 100 мкм")</f>
        <v>3.4</v>
      </c>
      <c r="F2202">
        <f>IFERROR(IF(ROUND(_xlfn.XLOOKUP([1]Parameters!B2202,[1]Printers!L:L,[1]Printers!Q:Q,,0)*E2202/10,0)*10&lt;_xlfn.XLOOKUP([1]Parameters!B2202,[1]Printers!L:L,[1]Printers!P:P,,0),ROUND(_xlfn.XLOOKUP([1]Parameters!B2202,[1]Printers!L:L,[1]Printers!Q:Q,,0)*E2202/10,0)*10,_xlfn.XLOOKUP([1]Parameters!B2202,[1]Printers!L:L,[1]Printers!P:P,,0)),"")</f>
        <v>30</v>
      </c>
      <c r="G2202" cm="1">
        <f t="array" ref="G2202">IFERROR(IF(ROW()-1&gt;COUNTA([1]!T_Printers[Printers])*COUNTA([1]!T_Resins[Resins]),"",_xlfn.IFS(ROUND(VLOOKUP(C2202,[1]!T_Resins[#Data],3,FALSE)/VLOOKUP(A2202,[1]!T_Printers[#Data],5,FALSE),1)&lt;=_xlfn.XLOOKUP(B2202,[1]Printers!L:L,[1]Printers!O:O,1,0,),ROUND(VLOOKUP(C2202,[1]!T_Resins[#Data],3,FALSE)/VLOOKUP(A2202,[1]!T_Printers[#Data],5,FALSE),1),ROUND(VLOOKUP(C2202,[1]!T_Resins[#Data],3,FALSE)/VLOOKUP(A2202,[1]!T_Printers[#Data],5,FALSE),1)&gt;_xlfn.XLOOKUP(B2202,[1]Printers!L:L,[1]Printers!O:O,1,0,),10)),"")</f>
        <v>4.5</v>
      </c>
      <c r="H2202">
        <f>IFERROR(IF(ROUND(_xlfn.XLOOKUP([1]Parameters!B2202,[1]Printers!L:L,[1]Printers!Q:Q,,0)*G2202/10,0)*10&lt;_xlfn.XLOOKUP([1]Parameters!B2202,[1]Printers!L:L,[1]Printers!P:P,,0),ROUND(_xlfn.XLOOKUP([1]Parameters!B2202,[1]Printers!L:L,[1]Printers!Q:Q,,0)*G2202/10,0)*10,_xlfn.XLOOKUP([1]Parameters!B2202,[1]Printers!L:L,[1]Printers!P:P,,0)),"")</f>
        <v>40</v>
      </c>
      <c r="I2202" s="3" t="str" cm="1">
        <f t="array" ref="I2202">IFERROR(IF(ROW()-1&gt;COUNTA([1]!T_Printers[Printers])*COUNTA([1]!T_Resins[Resins]),"",_xlfn.IFS(ROUND(VLOOKUP(C2202,[1]!T_Resins[#Data],4,FALSE)/VLOOKUP(A2202,[1]!T_Printers[#Data],5,FALSE),1)&lt;=_xlfn.XLOOKUP(B2202,[1]Printers!L:L,[1]Printers!O:O,1,0,),ROUND(VLOOKUP(C2202,[1]!T_Resins[#Data],4,FALSE)/VLOOKUP(A2202,[1]!T_Printers[#Data],5,FALSE),1),ROUND(VLOOKUP(C2202,[1]!T_Resins[#Data],4,FALSE)/VLOOKUP(A2202,[1]!T_Printers[#Data],5,FALSE),1)&gt;_xlfn.XLOOKUP(B2202,[1]Printers!L:L,[1]Printers!O:O,1,0,),"")),"")</f>
        <v/>
      </c>
      <c r="J2202" t="str">
        <f>IFERROR(IF(ROUND(_xlfn.XLOOKUP([1]Parameters!B2202,[1]Printers!L:L,[1]Printers!Q:Q,,0)*I2202/10,0)*10&lt;_xlfn.XLOOKUP([1]Parameters!B2202,[1]Printers!L:L,[1]Printers!P:P,,0),ROUND(_xlfn.XLOOKUP([1]Parameters!B2202,[1]Printers!L:L,[1]Printers!Q:Q,,0)*I2202/10,0)*10,_xlfn.XLOOKUP([1]Parameters!B2202,[1]Printers!L:L,[1]Printers!P:P,,0)),"")</f>
        <v/>
      </c>
      <c r="K2202">
        <f>IF(SUM(E2202:J2202)&lt;&gt;0,VLOOKUP(A2202,[1]!T_Printers[#Data],10,FALSE)+VLOOKUP(C2202,[1]!T_Resins[#Data],10,FALSE),"")</f>
        <v>4</v>
      </c>
      <c r="L2202">
        <f>IF(SUM(E2202:J2202)&lt;&gt;0,VLOOKUP(A2202,[1]!T_Printers[#Data],11,FALSE),"")</f>
        <v>8</v>
      </c>
      <c r="M2202">
        <f>IF(SUM(E2202:J2202)&lt;&gt;0,VLOOKUP(C2202,[1]!T_Resins[#Data],8,FALSE),"")</f>
        <v>120</v>
      </c>
      <c r="N2202">
        <f>IF(_xlfn.XLOOKUP(B2202,[1]Printers!$L:$L,[1]Printers!$R:$R,0,0)&gt;0,[1]Parameters!M2202,IF(SUM(E2202:J2202)&lt;&gt;0,VLOOKUP(C2202,[1]!T_Resins[#Data],9,FALSE),""))</f>
        <v>180</v>
      </c>
      <c r="O2202" t="str">
        <f t="shared" si="34"/>
        <v>HardlightSiriusXL894M</v>
      </c>
    </row>
    <row r="2203" spans="1:15" x14ac:dyDescent="0.25">
      <c r="A2203" t="str">
        <f t="array" ref="A2203">IF(ROW()-1&gt;COUNTA([1]!T_Printers[Printers])*COUNTA([1]!T_Resins[Resins]),"",INDEX([1]!T_Printers[Printers],INT((ROW()-2)/COUNTA([1]!T_Resins[Resins])+1)))</f>
        <v>Hardlight Sirius XL 8.9-4M</v>
      </c>
      <c r="B2203" t="str">
        <f>_xlfn.XLOOKUP(A2203,[1]!T_Printers[Printers],[1]!T_Printers[Icon link],,0)</f>
        <v>HardlightSiriusXL894M</v>
      </c>
      <c r="C2203" t="str">
        <f t="array" ref="C2203">IF(ROW()-1&gt;COUNTA([1]!T_Printers[Printers])*COUNTA([1]!T_Resins[Resins]),"",INDEX([1]!T_Resins[Resins],MOD(ROW()-2,COUNTA([1]!T_Resins[Resins]))+1))</f>
        <v>Demo Bone</v>
      </c>
      <c r="D2203">
        <f>IF(SUM(E2203:J2203)&lt;&gt;0,IF(ROW()-1&gt;COUNTA([1]!T_Printers[Printers])*COUNTA([1]!T_Resins[Resins]),"",2),"")</f>
        <v>2</v>
      </c>
      <c r="E2203" cm="1">
        <f t="array" ref="E2203">IFERROR(IF(ROW()-1&gt;COUNTA([1]!T_Printers[Printers])*COUNTA([1]!T_Resins[Resins]),"",_xlfn.IFS(ROUND(VLOOKUP(C2203,[1]!T_Resins[#Data],2,FALSE)/VLOOKUP(A2203,[1]!T_Printers[#Data],5,FALSE),1)&lt;=_xlfn.XLOOKUP(B2203,[1]Printers!L:L,[1]Printers!O:O,1,0,),ROUND(VLOOKUP(C2203,[1]!T_Resins[#Data],2,FALSE)/VLOOKUP(A2203,[1]!T_Printers[#Data],5,FALSE),1),ROUND(VLOOKUP(C2203,[1]!T_Resins[#Data],2,FALSE)/VLOOKUP(A2203,[1]!T_Printers[#Data],5,FALSE),1)&gt;_xlfn.XLOOKUP(B2203,[1]Printers!L:L,[1]Printers!O:O,1,0,),10)),"Используйте слой 100 мкм")</f>
        <v>3.4</v>
      </c>
      <c r="F2203">
        <f>IFERROR(IF(ROUND(_xlfn.XLOOKUP([1]Parameters!B2203,[1]Printers!L:L,[1]Printers!Q:Q,,0)*E2203/10,0)*10&lt;_xlfn.XLOOKUP([1]Parameters!B2203,[1]Printers!L:L,[1]Printers!P:P,,0),ROUND(_xlfn.XLOOKUP([1]Parameters!B2203,[1]Printers!L:L,[1]Printers!Q:Q,,0)*E2203/10,0)*10,_xlfn.XLOOKUP([1]Parameters!B2203,[1]Printers!L:L,[1]Printers!P:P,,0)),"")</f>
        <v>30</v>
      </c>
      <c r="G2203" cm="1">
        <f t="array" ref="G2203">IFERROR(IF(ROW()-1&gt;COUNTA([1]!T_Printers[Printers])*COUNTA([1]!T_Resins[Resins]),"",_xlfn.IFS(ROUND(VLOOKUP(C2203,[1]!T_Resins[#Data],3,FALSE)/VLOOKUP(A2203,[1]!T_Printers[#Data],5,FALSE),1)&lt;=_xlfn.XLOOKUP(B2203,[1]Printers!L:L,[1]Printers!O:O,1,0,),ROUND(VLOOKUP(C2203,[1]!T_Resins[#Data],3,FALSE)/VLOOKUP(A2203,[1]!T_Printers[#Data],5,FALSE),1),ROUND(VLOOKUP(C2203,[1]!T_Resins[#Data],3,FALSE)/VLOOKUP(A2203,[1]!T_Printers[#Data],5,FALSE),1)&gt;_xlfn.XLOOKUP(B2203,[1]Printers!L:L,[1]Printers!O:O,1,0,),10)),"")</f>
        <v>4.4000000000000004</v>
      </c>
      <c r="H2203">
        <f>IFERROR(IF(ROUND(_xlfn.XLOOKUP([1]Parameters!B2203,[1]Printers!L:L,[1]Printers!Q:Q,,0)*G2203/10,0)*10&lt;_xlfn.XLOOKUP([1]Parameters!B2203,[1]Printers!L:L,[1]Printers!P:P,,0),ROUND(_xlfn.XLOOKUP([1]Parameters!B2203,[1]Printers!L:L,[1]Printers!Q:Q,,0)*G2203/10,0)*10,_xlfn.XLOOKUP([1]Parameters!B2203,[1]Printers!L:L,[1]Printers!P:P,,0)),"")</f>
        <v>40</v>
      </c>
      <c r="I2203" s="3" t="str" cm="1">
        <f t="array" ref="I2203">IFERROR(IF(ROW()-1&gt;COUNTA([1]!T_Printers[Printers])*COUNTA([1]!T_Resins[Resins]),"",_xlfn.IFS(ROUND(VLOOKUP(C2203,[1]!T_Resins[#Data],4,FALSE)/VLOOKUP(A2203,[1]!T_Printers[#Data],5,FALSE),1)&lt;=_xlfn.XLOOKUP(B2203,[1]Printers!L:L,[1]Printers!O:O,1,0,),ROUND(VLOOKUP(C2203,[1]!T_Resins[#Data],4,FALSE)/VLOOKUP(A2203,[1]!T_Printers[#Data],5,FALSE),1),ROUND(VLOOKUP(C2203,[1]!T_Resins[#Data],4,FALSE)/VLOOKUP(A2203,[1]!T_Printers[#Data],5,FALSE),1)&gt;_xlfn.XLOOKUP(B2203,[1]Printers!L:L,[1]Printers!O:O,1,0,),"")),"")</f>
        <v/>
      </c>
      <c r="J2203" t="str">
        <f>IFERROR(IF(ROUND(_xlfn.XLOOKUP([1]Parameters!B2203,[1]Printers!L:L,[1]Printers!Q:Q,,0)*I2203/10,0)*10&lt;_xlfn.XLOOKUP([1]Parameters!B2203,[1]Printers!L:L,[1]Printers!P:P,,0),ROUND(_xlfn.XLOOKUP([1]Parameters!B2203,[1]Printers!L:L,[1]Printers!Q:Q,,0)*I2203/10,0)*10,_xlfn.XLOOKUP([1]Parameters!B2203,[1]Printers!L:L,[1]Printers!P:P,,0)),"")</f>
        <v/>
      </c>
      <c r="K2203">
        <f>IF(SUM(E2203:J2203)&lt;&gt;0,VLOOKUP(A2203,[1]!T_Printers[#Data],10,FALSE)+VLOOKUP(C2203,[1]!T_Resins[#Data],10,FALSE),"")</f>
        <v>5</v>
      </c>
      <c r="L2203">
        <f>IF(SUM(E2203:J2203)&lt;&gt;0,VLOOKUP(A2203,[1]!T_Printers[#Data],11,FALSE),"")</f>
        <v>8</v>
      </c>
      <c r="M2203">
        <f>IF(SUM(E2203:J2203)&lt;&gt;0,VLOOKUP(C2203,[1]!T_Resins[#Data],8,FALSE),"")</f>
        <v>120</v>
      </c>
      <c r="N2203">
        <f>IF(_xlfn.XLOOKUP(B2203,[1]Printers!$L:$L,[1]Printers!$R:$R,0,0)&gt;0,[1]Parameters!M2203,IF(SUM(E2203:J2203)&lt;&gt;0,VLOOKUP(C2203,[1]!T_Resins[#Data],9,FALSE),""))</f>
        <v>180</v>
      </c>
      <c r="O2203" t="str">
        <f t="shared" si="34"/>
        <v>HardlightSiriusXL894M</v>
      </c>
    </row>
    <row r="2204" spans="1:15" x14ac:dyDescent="0.25">
      <c r="A2204" t="str">
        <f t="array" ref="A2204">IF(ROW()-1&gt;COUNTA([1]!T_Printers[Printers])*COUNTA([1]!T_Resins[Resins]),"",INDEX([1]!T_Printers[Printers],INT((ROW()-2)/COUNTA([1]!T_Resins[Resins])+1)))</f>
        <v>Hardlight Sirius XL 8.9-4M</v>
      </c>
      <c r="B2204" t="str">
        <f>_xlfn.XLOOKUP(A2204,[1]!T_Printers[Printers],[1]!T_Printers[Icon link],,0)</f>
        <v>HardlightSiriusXL894M</v>
      </c>
      <c r="C2204" t="str">
        <f t="array" ref="C2204">IF(ROW()-1&gt;COUNTA([1]!T_Printers[Printers])*COUNTA([1]!T_Resins[Resins]),"",INDEX([1]!T_Resins[Resins],MOD(ROW()-2,COUNTA([1]!T_Resins[Resins]))+1))</f>
        <v xml:space="preserve">Dental Bleach (Обновленная версия) </v>
      </c>
      <c r="D2204">
        <f>IF(SUM(E2204:J2204)&lt;&gt;0,IF(ROW()-1&gt;COUNTA([1]!T_Printers[Printers])*COUNTA([1]!T_Resins[Resins]),"",2),"")</f>
        <v>2</v>
      </c>
      <c r="E2204" cm="1">
        <f t="array" ref="E2204">IFERROR(IF(ROW()-1&gt;COUNTA([1]!T_Printers[Printers])*COUNTA([1]!T_Resins[Resins]),"",_xlfn.IFS(ROUND(VLOOKUP(C2204,[1]!T_Resins[#Data],2,FALSE)/VLOOKUP(A2204,[1]!T_Printers[#Data],5,FALSE),1)&lt;=_xlfn.XLOOKUP(B2204,[1]Printers!L:L,[1]Printers!O:O,1,0,),ROUND(VLOOKUP(C2204,[1]!T_Resins[#Data],2,FALSE)/VLOOKUP(A2204,[1]!T_Printers[#Data],5,FALSE),1),ROUND(VLOOKUP(C2204,[1]!T_Resins[#Data],2,FALSE)/VLOOKUP(A2204,[1]!T_Printers[#Data],5,FALSE),1)&gt;_xlfn.XLOOKUP(B2204,[1]Printers!L:L,[1]Printers!O:O,1,0,),10)),"Используйте слой 100 мкм")</f>
        <v>7.7</v>
      </c>
      <c r="F2204">
        <f>IFERROR(IF(ROUND(_xlfn.XLOOKUP([1]Parameters!B2204,[1]Printers!L:L,[1]Printers!Q:Q,,0)*E2204/10,0)*10&lt;_xlfn.XLOOKUP([1]Parameters!B2204,[1]Printers!L:L,[1]Printers!P:P,,0),ROUND(_xlfn.XLOOKUP([1]Parameters!B2204,[1]Printers!L:L,[1]Printers!Q:Q,,0)*E2204/10,0)*10,_xlfn.XLOOKUP([1]Parameters!B2204,[1]Printers!L:L,[1]Printers!P:P,,0)),"")</f>
        <v>70</v>
      </c>
      <c r="G2204" cm="1">
        <f t="array" ref="G2204">IFERROR(IF(ROW()-1&gt;COUNTA([1]!T_Printers[Printers])*COUNTA([1]!T_Resins[Resins]),"",_xlfn.IFS(ROUND(VLOOKUP(C2204,[1]!T_Resins[#Data],3,FALSE)/VLOOKUP(A2204,[1]!T_Printers[#Data],5,FALSE),1)&lt;=_xlfn.XLOOKUP(B2204,[1]Printers!L:L,[1]Printers!O:O,1,0,),ROUND(VLOOKUP(C2204,[1]!T_Resins[#Data],3,FALSE)/VLOOKUP(A2204,[1]!T_Printers[#Data],5,FALSE),1),ROUND(VLOOKUP(C2204,[1]!T_Resins[#Data],3,FALSE)/VLOOKUP(A2204,[1]!T_Printers[#Data],5,FALSE),1)&gt;_xlfn.XLOOKUP(B2204,[1]Printers!L:L,[1]Printers!O:O,1,0,),10)),"")</f>
        <v>10</v>
      </c>
      <c r="H2204">
        <f>IFERROR(IF(ROUND(_xlfn.XLOOKUP([1]Parameters!B2204,[1]Printers!L:L,[1]Printers!Q:Q,,0)*G2204/10,0)*10&lt;_xlfn.XLOOKUP([1]Parameters!B2204,[1]Printers!L:L,[1]Printers!P:P,,0),ROUND(_xlfn.XLOOKUP([1]Parameters!B2204,[1]Printers!L:L,[1]Printers!Q:Q,,0)*G2204/10,0)*10,_xlfn.XLOOKUP([1]Parameters!B2204,[1]Printers!L:L,[1]Printers!P:P,,0)),"")</f>
        <v>90</v>
      </c>
      <c r="I2204" s="3" t="str" cm="1">
        <f t="array" ref="I2204">IFERROR(IF(ROW()-1&gt;COUNTA([1]!T_Printers[Printers])*COUNTA([1]!T_Resins[Resins]),"",_xlfn.IFS(ROUND(VLOOKUP(C2204,[1]!T_Resins[#Data],4,FALSE)/VLOOKUP(A2204,[1]!T_Printers[#Data],5,FALSE),1)&lt;=_xlfn.XLOOKUP(B2204,[1]Printers!L:L,[1]Printers!O:O,1,0,),ROUND(VLOOKUP(C2204,[1]!T_Resins[#Data],4,FALSE)/VLOOKUP(A2204,[1]!T_Printers[#Data],5,FALSE),1),ROUND(VLOOKUP(C2204,[1]!T_Resins[#Data],4,FALSE)/VLOOKUP(A2204,[1]!T_Printers[#Data],5,FALSE),1)&gt;_xlfn.XLOOKUP(B2204,[1]Printers!L:L,[1]Printers!O:O,1,0,),"")),"")</f>
        <v/>
      </c>
      <c r="J2204" t="str">
        <f>IFERROR(IF(ROUND(_xlfn.XLOOKUP([1]Parameters!B2204,[1]Printers!L:L,[1]Printers!Q:Q,,0)*I2204/10,0)*10&lt;_xlfn.XLOOKUP([1]Parameters!B2204,[1]Printers!L:L,[1]Printers!P:P,,0),ROUND(_xlfn.XLOOKUP([1]Parameters!B2204,[1]Printers!L:L,[1]Printers!Q:Q,,0)*I2204/10,0)*10,_xlfn.XLOOKUP([1]Parameters!B2204,[1]Printers!L:L,[1]Printers!P:P,,0)),"")</f>
        <v/>
      </c>
      <c r="K2204">
        <f>IF(SUM(E2204:J2204)&lt;&gt;0,VLOOKUP(A2204,[1]!T_Printers[#Data],10,FALSE)+VLOOKUP(C2204,[1]!T_Resins[#Data],10,FALSE),"")</f>
        <v>5</v>
      </c>
      <c r="L2204">
        <f>IF(SUM(E2204:J2204)&lt;&gt;0,VLOOKUP(A2204,[1]!T_Printers[#Data],11,FALSE),"")</f>
        <v>8</v>
      </c>
      <c r="M2204">
        <f>IF(SUM(E2204:J2204)&lt;&gt;0,VLOOKUP(C2204,[1]!T_Resins[#Data],8,FALSE),"")</f>
        <v>120</v>
      </c>
      <c r="N2204">
        <f>IF(_xlfn.XLOOKUP(B2204,[1]Printers!$L:$L,[1]Printers!$R:$R,0,0)&gt;0,[1]Parameters!M2204,IF(SUM(E2204:J2204)&lt;&gt;0,VLOOKUP(C2204,[1]!T_Resins[#Data],9,FALSE),""))</f>
        <v>180</v>
      </c>
      <c r="O2204" t="str">
        <f t="shared" si="34"/>
        <v>HardlightSiriusXL894M</v>
      </c>
    </row>
    <row r="2205" spans="1:15" x14ac:dyDescent="0.25">
      <c r="A2205" t="str">
        <f t="array" ref="A2205">IF(ROW()-1&gt;COUNTA([1]!T_Printers[Printers])*COUNTA([1]!T_Resins[Resins]),"",INDEX([1]!T_Printers[Printers],INT((ROW()-2)/COUNTA([1]!T_Resins[Resins])+1)))</f>
        <v>Hardlight Sirius XL 8.9-4M</v>
      </c>
      <c r="B2205" t="str">
        <f>_xlfn.XLOOKUP(A2205,[1]!T_Printers[Printers],[1]!T_Printers[Icon link],,0)</f>
        <v>HardlightSiriusXL894M</v>
      </c>
      <c r="C2205" t="str">
        <f t="array" ref="C2205">IF(ROW()-1&gt;COUNTA([1]!T_Printers[Printers])*COUNTA([1]!T_Resins[Resins]),"",INDEX([1]!T_Resins[Resins],MOD(ROW()-2,COUNTA([1]!T_Resins[Resins]))+1))</f>
        <v>Dental Bleach Pro</v>
      </c>
      <c r="D2205">
        <f>IF(SUM(E2205:J2205)&lt;&gt;0,IF(ROW()-1&gt;COUNTA([1]!T_Printers[Printers])*COUNTA([1]!T_Resins[Resins]),"",2),"")</f>
        <v>2</v>
      </c>
      <c r="E2205" cm="1">
        <f t="array" ref="E2205">IFERROR(IF(ROW()-1&gt;COUNTA([1]!T_Printers[Printers])*COUNTA([1]!T_Resins[Resins]),"",_xlfn.IFS(ROUND(VLOOKUP(C2205,[1]!T_Resins[#Data],2,FALSE)/VLOOKUP(A2205,[1]!T_Printers[#Data],5,FALSE),1)&lt;=_xlfn.XLOOKUP(B2205,[1]Printers!L:L,[1]Printers!O:O,1,0,),ROUND(VLOOKUP(C2205,[1]!T_Resins[#Data],2,FALSE)/VLOOKUP(A2205,[1]!T_Printers[#Data],5,FALSE),1),ROUND(VLOOKUP(C2205,[1]!T_Resins[#Data],2,FALSE)/VLOOKUP(A2205,[1]!T_Printers[#Data],5,FALSE),1)&gt;_xlfn.XLOOKUP(B2205,[1]Printers!L:L,[1]Printers!O:O,1,0,),10)),"Используйте слой 100 мкм")</f>
        <v>5.7</v>
      </c>
      <c r="F2205">
        <f>IFERROR(IF(ROUND(_xlfn.XLOOKUP([1]Parameters!B2205,[1]Printers!L:L,[1]Printers!Q:Q,,0)*E2205/10,0)*10&lt;_xlfn.XLOOKUP([1]Parameters!B2205,[1]Printers!L:L,[1]Printers!P:P,,0),ROUND(_xlfn.XLOOKUP([1]Parameters!B2205,[1]Printers!L:L,[1]Printers!Q:Q,,0)*E2205/10,0)*10,_xlfn.XLOOKUP([1]Parameters!B2205,[1]Printers!L:L,[1]Printers!P:P,,0)),"")</f>
        <v>50</v>
      </c>
      <c r="G2205" cm="1">
        <f t="array" ref="G2205">IFERROR(IF(ROW()-1&gt;COUNTA([1]!T_Printers[Printers])*COUNTA([1]!T_Resins[Resins]),"",_xlfn.IFS(ROUND(VLOOKUP(C2205,[1]!T_Resins[#Data],3,FALSE)/VLOOKUP(A2205,[1]!T_Printers[#Data],5,FALSE),1)&lt;=_xlfn.XLOOKUP(B2205,[1]Printers!L:L,[1]Printers!O:O,1,0,),ROUND(VLOOKUP(C2205,[1]!T_Resins[#Data],3,FALSE)/VLOOKUP(A2205,[1]!T_Printers[#Data],5,FALSE),1),ROUND(VLOOKUP(C2205,[1]!T_Resins[#Data],3,FALSE)/VLOOKUP(A2205,[1]!T_Printers[#Data],5,FALSE),1)&gt;_xlfn.XLOOKUP(B2205,[1]Printers!L:L,[1]Printers!O:O,1,0,),10)),"")</f>
        <v>7.4</v>
      </c>
      <c r="H2205">
        <f>IFERROR(IF(ROUND(_xlfn.XLOOKUP([1]Parameters!B2205,[1]Printers!L:L,[1]Printers!Q:Q,,0)*G2205/10,0)*10&lt;_xlfn.XLOOKUP([1]Parameters!B2205,[1]Printers!L:L,[1]Printers!P:P,,0),ROUND(_xlfn.XLOOKUP([1]Parameters!B2205,[1]Printers!L:L,[1]Printers!Q:Q,,0)*G2205/10,0)*10,_xlfn.XLOOKUP([1]Parameters!B2205,[1]Printers!L:L,[1]Printers!P:P,,0)),"")</f>
        <v>70</v>
      </c>
      <c r="I2205" s="3" t="str" cm="1">
        <f t="array" ref="I2205">IFERROR(IF(ROW()-1&gt;COUNTA([1]!T_Printers[Printers])*COUNTA([1]!T_Resins[Resins]),"",_xlfn.IFS(ROUND(VLOOKUP(C2205,[1]!T_Resins[#Data],4,FALSE)/VLOOKUP(A2205,[1]!T_Printers[#Data],5,FALSE),1)&lt;=_xlfn.XLOOKUP(B2205,[1]Printers!L:L,[1]Printers!O:O,1,0,),ROUND(VLOOKUP(C2205,[1]!T_Resins[#Data],4,FALSE)/VLOOKUP(A2205,[1]!T_Printers[#Data],5,FALSE),1),ROUND(VLOOKUP(C2205,[1]!T_Resins[#Data],4,FALSE)/VLOOKUP(A2205,[1]!T_Printers[#Data],5,FALSE),1)&gt;_xlfn.XLOOKUP(B2205,[1]Printers!L:L,[1]Printers!O:O,1,0,),"")),"")</f>
        <v/>
      </c>
      <c r="J2205" t="str">
        <f>IFERROR(IF(ROUND(_xlfn.XLOOKUP([1]Parameters!B2205,[1]Printers!L:L,[1]Printers!Q:Q,,0)*I2205/10,0)*10&lt;_xlfn.XLOOKUP([1]Parameters!B2205,[1]Printers!L:L,[1]Printers!P:P,,0),ROUND(_xlfn.XLOOKUP([1]Parameters!B2205,[1]Printers!L:L,[1]Printers!Q:Q,,0)*I2205/10,0)*10,_xlfn.XLOOKUP([1]Parameters!B2205,[1]Printers!L:L,[1]Printers!P:P,,0)),"")</f>
        <v/>
      </c>
      <c r="K2205">
        <f>IF(SUM(E2205:J2205)&lt;&gt;0,VLOOKUP(A2205,[1]!T_Printers[#Data],10,FALSE)+VLOOKUP(C2205,[1]!T_Resins[#Data],10,FALSE),"")</f>
        <v>4</v>
      </c>
      <c r="L2205">
        <f>IF(SUM(E2205:J2205)&lt;&gt;0,VLOOKUP(A2205,[1]!T_Printers[#Data],11,FALSE),"")</f>
        <v>8</v>
      </c>
      <c r="M2205">
        <f>IF(SUM(E2205:J2205)&lt;&gt;0,VLOOKUP(C2205,[1]!T_Resins[#Data],8,FALSE),"")</f>
        <v>120</v>
      </c>
      <c r="N2205">
        <f>IF(_xlfn.XLOOKUP(B2205,[1]Printers!$L:$L,[1]Printers!$R:$R,0,0)&gt;0,[1]Parameters!M2205,IF(SUM(E2205:J2205)&lt;&gt;0,VLOOKUP(C2205,[1]!T_Resins[#Data],9,FALSE),""))</f>
        <v>180</v>
      </c>
      <c r="O2205" t="str">
        <f t="shared" si="34"/>
        <v>HardlightSiriusXL894M</v>
      </c>
    </row>
    <row r="2206" spans="1:15" x14ac:dyDescent="0.25">
      <c r="A2206" t="str">
        <f t="array" ref="A2206">IF(ROW()-1&gt;COUNTA([1]!T_Printers[Printers])*COUNTA([1]!T_Resins[Resins]),"",INDEX([1]!T_Printers[Printers],INT((ROW()-2)/COUNTA([1]!T_Resins[Resins])+1)))</f>
        <v>Hardlight Sirius XL 8.9-4M</v>
      </c>
      <c r="B2206" t="str">
        <f>_xlfn.XLOOKUP(A2206,[1]!T_Printers[Printers],[1]!T_Printers[Icon link],,0)</f>
        <v>HardlightSiriusXL894M</v>
      </c>
      <c r="C2206" t="str">
        <f t="array" ref="C2206">IF(ROW()-1&gt;COUNTA([1]!T_Printers[Printers])*COUNTA([1]!T_Resins[Resins]),"",INDEX([1]!T_Resins[Resins],MOD(ROW()-2,COUNTA([1]!T_Resins[Resins]))+1))</f>
        <v>Dental Cast Cherry Pro</v>
      </c>
      <c r="D2206">
        <f>IF(SUM(E2206:J2206)&lt;&gt;0,IF(ROW()-1&gt;COUNTA([1]!T_Printers[Printers])*COUNTA([1]!T_Resins[Resins]),"",2),"")</f>
        <v>2</v>
      </c>
      <c r="E2206" cm="1">
        <f t="array" ref="E2206">IFERROR(IF(ROW()-1&gt;COUNTA([1]!T_Printers[Printers])*COUNTA([1]!T_Resins[Resins]),"",_xlfn.IFS(ROUND(VLOOKUP(C2206,[1]!T_Resins[#Data],2,FALSE)/VLOOKUP(A2206,[1]!T_Printers[#Data],5,FALSE),1)&lt;=_xlfn.XLOOKUP(B2206,[1]Printers!L:L,[1]Printers!O:O,1,0,),ROUND(VLOOKUP(C2206,[1]!T_Resins[#Data],2,FALSE)/VLOOKUP(A2206,[1]!T_Printers[#Data],5,FALSE),1),ROUND(VLOOKUP(C2206,[1]!T_Resins[#Data],2,FALSE)/VLOOKUP(A2206,[1]!T_Printers[#Data],5,FALSE),1)&gt;_xlfn.XLOOKUP(B2206,[1]Printers!L:L,[1]Printers!O:O,1,0,),10)),"Используйте слой 100 мкм")</f>
        <v>7.9</v>
      </c>
      <c r="F2206">
        <f>IFERROR(IF(ROUND(_xlfn.XLOOKUP([1]Parameters!B2206,[1]Printers!L:L,[1]Printers!Q:Q,,0)*E2206/10,0)*10&lt;_xlfn.XLOOKUP([1]Parameters!B2206,[1]Printers!L:L,[1]Printers!P:P,,0),ROUND(_xlfn.XLOOKUP([1]Parameters!B2206,[1]Printers!L:L,[1]Printers!Q:Q,,0)*E2206/10,0)*10,_xlfn.XLOOKUP([1]Parameters!B2206,[1]Printers!L:L,[1]Printers!P:P,,0)),"")</f>
        <v>70</v>
      </c>
      <c r="G2206" t="str" cm="1">
        <f t="array" ref="G2206">IFERROR(IF(ROW()-1&gt;COUNTA([1]!T_Printers[Printers])*COUNTA([1]!T_Resins[Resins]),"",_xlfn.IFS(ROUND(VLOOKUP(C2206,[1]!T_Resins[#Data],3,FALSE)/VLOOKUP(A2206,[1]!T_Printers[#Data],5,FALSE),1)&lt;=_xlfn.XLOOKUP(B2206,[1]Printers!L:L,[1]Printers!O:O,1,0,),ROUND(VLOOKUP(C2206,[1]!T_Resins[#Data],3,FALSE)/VLOOKUP(A2206,[1]!T_Printers[#Data],5,FALSE),1),ROUND(VLOOKUP(C2206,[1]!T_Resins[#Data],3,FALSE)/VLOOKUP(A2206,[1]!T_Printers[#Data],5,FALSE),1)&gt;_xlfn.XLOOKUP(B2206,[1]Printers!L:L,[1]Printers!O:O,1,0,),10)),"")</f>
        <v/>
      </c>
      <c r="H2206" t="str">
        <f>IFERROR(IF(ROUND(_xlfn.XLOOKUP([1]Parameters!B2206,[1]Printers!L:L,[1]Printers!Q:Q,,0)*G2206/10,0)*10&lt;_xlfn.XLOOKUP([1]Parameters!B2206,[1]Printers!L:L,[1]Printers!P:P,,0),ROUND(_xlfn.XLOOKUP([1]Parameters!B2206,[1]Printers!L:L,[1]Printers!Q:Q,,0)*G2206/10,0)*10,_xlfn.XLOOKUP([1]Parameters!B2206,[1]Printers!L:L,[1]Printers!P:P,,0)),"")</f>
        <v/>
      </c>
      <c r="I2206" s="3" t="str" cm="1">
        <f t="array" ref="I2206">IFERROR(IF(ROW()-1&gt;COUNTA([1]!T_Printers[Printers])*COUNTA([1]!T_Resins[Resins]),"",_xlfn.IFS(ROUND(VLOOKUP(C2206,[1]!T_Resins[#Data],4,FALSE)/VLOOKUP(A2206,[1]!T_Printers[#Data],5,FALSE),1)&lt;=_xlfn.XLOOKUP(B2206,[1]Printers!L:L,[1]Printers!O:O,1,0,),ROUND(VLOOKUP(C2206,[1]!T_Resins[#Data],4,FALSE)/VLOOKUP(A2206,[1]!T_Printers[#Data],5,FALSE),1),ROUND(VLOOKUP(C2206,[1]!T_Resins[#Data],4,FALSE)/VLOOKUP(A2206,[1]!T_Printers[#Data],5,FALSE),1)&gt;_xlfn.XLOOKUP(B2206,[1]Printers!L:L,[1]Printers!O:O,1,0,),"")),"")</f>
        <v/>
      </c>
      <c r="J2206" t="str">
        <f>IFERROR(IF(ROUND(_xlfn.XLOOKUP([1]Parameters!B2206,[1]Printers!L:L,[1]Printers!Q:Q,,0)*I2206/10,0)*10&lt;_xlfn.XLOOKUP([1]Parameters!B2206,[1]Printers!L:L,[1]Printers!P:P,,0),ROUND(_xlfn.XLOOKUP([1]Parameters!B2206,[1]Printers!L:L,[1]Printers!Q:Q,,0)*I2206/10,0)*10,_xlfn.XLOOKUP([1]Parameters!B2206,[1]Printers!L:L,[1]Printers!P:P,,0)),"")</f>
        <v/>
      </c>
      <c r="K2206">
        <f>IF(SUM(E2206:J2206)&lt;&gt;0,VLOOKUP(A2206,[1]!T_Printers[#Data],10,FALSE)+VLOOKUP(C2206,[1]!T_Resins[#Data],10,FALSE),"")</f>
        <v>4</v>
      </c>
      <c r="L2206">
        <f>IF(SUM(E2206:J2206)&lt;&gt;0,VLOOKUP(A2206,[1]!T_Printers[#Data],11,FALSE),"")</f>
        <v>8</v>
      </c>
      <c r="M2206">
        <f>IF(SUM(E2206:J2206)&lt;&gt;0,VLOOKUP(C2206,[1]!T_Resins[#Data],8,FALSE),"")</f>
        <v>60</v>
      </c>
      <c r="N2206">
        <f>IF(_xlfn.XLOOKUP(B2206,[1]Printers!$L:$L,[1]Printers!$R:$R,0,0)&gt;0,[1]Parameters!M2206,IF(SUM(E2206:J2206)&lt;&gt;0,VLOOKUP(C2206,[1]!T_Resins[#Data],9,FALSE),""))</f>
        <v>60</v>
      </c>
      <c r="O2206" t="str">
        <f t="shared" si="34"/>
        <v>HardlightSiriusXL894M</v>
      </c>
    </row>
    <row r="2207" spans="1:15" x14ac:dyDescent="0.25">
      <c r="A2207" t="str">
        <f t="array" ref="A2207">IF(ROW()-1&gt;COUNTA([1]!T_Printers[Printers])*COUNTA([1]!T_Resins[Resins]),"",INDEX([1]!T_Printers[Printers],INT((ROW()-2)/COUNTA([1]!T_Resins[Resins])+1)))</f>
        <v>Hardlight Sirius XL 8.9-4M</v>
      </c>
      <c r="B2207" t="str">
        <f>_xlfn.XLOOKUP(A2207,[1]!T_Printers[Printers],[1]!T_Printers[Icon link],,0)</f>
        <v>HardlightSiriusXL894M</v>
      </c>
      <c r="C2207" t="str">
        <f t="array" ref="C2207">IF(ROW()-1&gt;COUNTA([1]!T_Printers[Printers])*COUNTA([1]!T_Resins[Resins]),"",INDEX([1]!T_Resins[Resins],MOD(ROW()-2,COUNTA([1]!T_Resins[Resins]))+1))</f>
        <v>Dental Cast Cherry</v>
      </c>
      <c r="D2207">
        <f>IF(SUM(E2207:J2207)&lt;&gt;0,IF(ROW()-1&gt;COUNTA([1]!T_Printers[Printers])*COUNTA([1]!T_Resins[Resins]),"",2),"")</f>
        <v>2</v>
      </c>
      <c r="E2207" cm="1">
        <f t="array" ref="E2207">IFERROR(IF(ROW()-1&gt;COUNTA([1]!T_Printers[Printers])*COUNTA([1]!T_Resins[Resins]),"",_xlfn.IFS(ROUND(VLOOKUP(C2207,[1]!T_Resins[#Data],2,FALSE)/VLOOKUP(A2207,[1]!T_Printers[#Data],5,FALSE),1)&lt;=_xlfn.XLOOKUP(B2207,[1]Printers!L:L,[1]Printers!O:O,1,0,),ROUND(VLOOKUP(C2207,[1]!T_Resins[#Data],2,FALSE)/VLOOKUP(A2207,[1]!T_Printers[#Data],5,FALSE),1),ROUND(VLOOKUP(C2207,[1]!T_Resins[#Data],2,FALSE)/VLOOKUP(A2207,[1]!T_Printers[#Data],5,FALSE),1)&gt;_xlfn.XLOOKUP(B2207,[1]Printers!L:L,[1]Printers!O:O,1,0,),10)),"Используйте слой 100 мкм")</f>
        <v>6.9</v>
      </c>
      <c r="F2207">
        <f>IFERROR(IF(ROUND(_xlfn.XLOOKUP([1]Parameters!B2207,[1]Printers!L:L,[1]Printers!Q:Q,,0)*E2207/10,0)*10&lt;_xlfn.XLOOKUP([1]Parameters!B2207,[1]Printers!L:L,[1]Printers!P:P,,0),ROUND(_xlfn.XLOOKUP([1]Parameters!B2207,[1]Printers!L:L,[1]Printers!Q:Q,,0)*E2207/10,0)*10,_xlfn.XLOOKUP([1]Parameters!B2207,[1]Printers!L:L,[1]Printers!P:P,,0)),"")</f>
        <v>60</v>
      </c>
      <c r="G2207" cm="1">
        <f t="array" ref="G2207">IFERROR(IF(ROW()-1&gt;COUNTA([1]!T_Printers[Printers])*COUNTA([1]!T_Resins[Resins]),"",_xlfn.IFS(ROUND(VLOOKUP(C2207,[1]!T_Resins[#Data],3,FALSE)/VLOOKUP(A2207,[1]!T_Printers[#Data],5,FALSE),1)&lt;=_xlfn.XLOOKUP(B2207,[1]Printers!L:L,[1]Printers!O:O,1,0,),ROUND(VLOOKUP(C2207,[1]!T_Resins[#Data],3,FALSE)/VLOOKUP(A2207,[1]!T_Printers[#Data],5,FALSE),1),ROUND(VLOOKUP(C2207,[1]!T_Resins[#Data],3,FALSE)/VLOOKUP(A2207,[1]!T_Printers[#Data],5,FALSE),1)&gt;_xlfn.XLOOKUP(B2207,[1]Printers!L:L,[1]Printers!O:O,1,0,),10)),"")</f>
        <v>9</v>
      </c>
      <c r="H2207">
        <f>IFERROR(IF(ROUND(_xlfn.XLOOKUP([1]Parameters!B2207,[1]Printers!L:L,[1]Printers!Q:Q,,0)*G2207/10,0)*10&lt;_xlfn.XLOOKUP([1]Parameters!B2207,[1]Printers!L:L,[1]Printers!P:P,,0),ROUND(_xlfn.XLOOKUP([1]Parameters!B2207,[1]Printers!L:L,[1]Printers!Q:Q,,0)*G2207/10,0)*10,_xlfn.XLOOKUP([1]Parameters!B2207,[1]Printers!L:L,[1]Printers!P:P,,0)),"")</f>
        <v>80</v>
      </c>
      <c r="I2207" s="3" t="str" cm="1">
        <f t="array" ref="I2207">IFERROR(IF(ROW()-1&gt;COUNTA([1]!T_Printers[Printers])*COUNTA([1]!T_Resins[Resins]),"",_xlfn.IFS(ROUND(VLOOKUP(C2207,[1]!T_Resins[#Data],4,FALSE)/VLOOKUP(A2207,[1]!T_Printers[#Data],5,FALSE),1)&lt;=_xlfn.XLOOKUP(B2207,[1]Printers!L:L,[1]Printers!O:O,1,0,),ROUND(VLOOKUP(C2207,[1]!T_Resins[#Data],4,FALSE)/VLOOKUP(A2207,[1]!T_Printers[#Data],5,FALSE),1),ROUND(VLOOKUP(C2207,[1]!T_Resins[#Data],4,FALSE)/VLOOKUP(A2207,[1]!T_Printers[#Data],5,FALSE),1)&gt;_xlfn.XLOOKUP(B2207,[1]Printers!L:L,[1]Printers!O:O,1,0,),"")),"")</f>
        <v/>
      </c>
      <c r="J2207" t="str">
        <f>IFERROR(IF(ROUND(_xlfn.XLOOKUP([1]Parameters!B2207,[1]Printers!L:L,[1]Printers!Q:Q,,0)*I2207/10,0)*10&lt;_xlfn.XLOOKUP([1]Parameters!B2207,[1]Printers!L:L,[1]Printers!P:P,,0),ROUND(_xlfn.XLOOKUP([1]Parameters!B2207,[1]Printers!L:L,[1]Printers!Q:Q,,0)*I2207/10,0)*10,_xlfn.XLOOKUP([1]Parameters!B2207,[1]Printers!L:L,[1]Printers!P:P,,0)),"")</f>
        <v/>
      </c>
      <c r="K2207">
        <f>IF(SUM(E2207:J2207)&lt;&gt;0,VLOOKUP(A2207,[1]!T_Printers[#Data],10,FALSE)+VLOOKUP(C2207,[1]!T_Resins[#Data],10,FALSE),"")</f>
        <v>4</v>
      </c>
      <c r="L2207">
        <f>IF(SUM(E2207:J2207)&lt;&gt;0,VLOOKUP(A2207,[1]!T_Printers[#Data],11,FALSE),"")</f>
        <v>8</v>
      </c>
      <c r="M2207">
        <f>IF(SUM(E2207:J2207)&lt;&gt;0,VLOOKUP(C2207,[1]!T_Resins[#Data],8,FALSE),"")</f>
        <v>60</v>
      </c>
      <c r="N2207">
        <f>IF(_xlfn.XLOOKUP(B2207,[1]Printers!$L:$L,[1]Printers!$R:$R,0,0)&gt;0,[1]Parameters!M2207,IF(SUM(E2207:J2207)&lt;&gt;0,VLOOKUP(C2207,[1]!T_Resins[#Data],9,FALSE),""))</f>
        <v>60</v>
      </c>
      <c r="O2207" t="str">
        <f t="shared" si="34"/>
        <v>HardlightSiriusXL894M</v>
      </c>
    </row>
    <row r="2208" spans="1:15" x14ac:dyDescent="0.25">
      <c r="A2208" t="str">
        <f t="array" ref="A2208">IF(ROW()-1&gt;COUNTA([1]!T_Printers[Printers])*COUNTA([1]!T_Resins[Resins]),"",INDEX([1]!T_Printers[Printers],INT((ROW()-2)/COUNTA([1]!T_Resins[Resins])+1)))</f>
        <v>Hardlight Sirius XL 8.9-4M</v>
      </c>
      <c r="B2208" t="str">
        <f>_xlfn.XLOOKUP(A2208,[1]!T_Printers[Printers],[1]!T_Printers[Icon link],,0)</f>
        <v>HardlightSiriusXL894M</v>
      </c>
      <c r="C2208" t="str">
        <f t="array" ref="C2208">IF(ROW()-1&gt;COUNTA([1]!T_Printers[Printers])*COUNTA([1]!T_Resins[Resins]),"",INDEX([1]!T_Resins[Resins],MOD(ROW()-2,COUNTA([1]!T_Resins[Resins]))+1))</f>
        <v>Dental Clear</v>
      </c>
      <c r="D2208">
        <f>IF(SUM(E2208:J2208)&lt;&gt;0,IF(ROW()-1&gt;COUNTA([1]!T_Printers[Printers])*COUNTA([1]!T_Resins[Resins]),"",2),"")</f>
        <v>2</v>
      </c>
      <c r="E2208" cm="1">
        <f t="array" ref="E2208">IFERROR(IF(ROW()-1&gt;COUNTA([1]!T_Printers[Printers])*COUNTA([1]!T_Resins[Resins]),"",_xlfn.IFS(ROUND(VLOOKUP(C2208,[1]!T_Resins[#Data],2,FALSE)/VLOOKUP(A2208,[1]!T_Printers[#Data],5,FALSE),1)&lt;=_xlfn.XLOOKUP(B2208,[1]Printers!L:L,[1]Printers!O:O,1,0,),ROUND(VLOOKUP(C2208,[1]!T_Resins[#Data],2,FALSE)/VLOOKUP(A2208,[1]!T_Printers[#Data],5,FALSE),1),ROUND(VLOOKUP(C2208,[1]!T_Resins[#Data],2,FALSE)/VLOOKUP(A2208,[1]!T_Printers[#Data],5,FALSE),1)&gt;_xlfn.XLOOKUP(B2208,[1]Printers!L:L,[1]Printers!O:O,1,0,),10)),"Используйте слой 100 мкм")</f>
        <v>3.9</v>
      </c>
      <c r="F2208">
        <f>IFERROR(IF(ROUND(_xlfn.XLOOKUP([1]Parameters!B2208,[1]Printers!L:L,[1]Printers!Q:Q,,0)*E2208/10,0)*10&lt;_xlfn.XLOOKUP([1]Parameters!B2208,[1]Printers!L:L,[1]Printers!P:P,,0),ROUND(_xlfn.XLOOKUP([1]Parameters!B2208,[1]Printers!L:L,[1]Printers!Q:Q,,0)*E2208/10,0)*10,_xlfn.XLOOKUP([1]Parameters!B2208,[1]Printers!L:L,[1]Printers!P:P,,0)),"")</f>
        <v>40</v>
      </c>
      <c r="G2208" cm="1">
        <f t="array" ref="G2208">IFERROR(IF(ROW()-1&gt;COUNTA([1]!T_Printers[Printers])*COUNTA([1]!T_Resins[Resins]),"",_xlfn.IFS(ROUND(VLOOKUP(C2208,[1]!T_Resins[#Data],3,FALSE)/VLOOKUP(A2208,[1]!T_Printers[#Data],5,FALSE),1)&lt;=_xlfn.XLOOKUP(B2208,[1]Printers!L:L,[1]Printers!O:O,1,0,),ROUND(VLOOKUP(C2208,[1]!T_Resins[#Data],3,FALSE)/VLOOKUP(A2208,[1]!T_Printers[#Data],5,FALSE),1),ROUND(VLOOKUP(C2208,[1]!T_Resins[#Data],3,FALSE)/VLOOKUP(A2208,[1]!T_Printers[#Data],5,FALSE),1)&gt;_xlfn.XLOOKUP(B2208,[1]Printers!L:L,[1]Printers!O:O,1,0,),10)),"")</f>
        <v>5</v>
      </c>
      <c r="H2208">
        <f>IFERROR(IF(ROUND(_xlfn.XLOOKUP([1]Parameters!B2208,[1]Printers!L:L,[1]Printers!Q:Q,,0)*G2208/10,0)*10&lt;_xlfn.XLOOKUP([1]Parameters!B2208,[1]Printers!L:L,[1]Printers!P:P,,0),ROUND(_xlfn.XLOOKUP([1]Parameters!B2208,[1]Printers!L:L,[1]Printers!Q:Q,,0)*G2208/10,0)*10,_xlfn.XLOOKUP([1]Parameters!B2208,[1]Printers!L:L,[1]Printers!P:P,,0)),"")</f>
        <v>50</v>
      </c>
      <c r="I2208" s="3" t="str" cm="1">
        <f t="array" ref="I2208">IFERROR(IF(ROW()-1&gt;COUNTA([1]!T_Printers[Printers])*COUNTA([1]!T_Resins[Resins]),"",_xlfn.IFS(ROUND(VLOOKUP(C2208,[1]!T_Resins[#Data],4,FALSE)/VLOOKUP(A2208,[1]!T_Printers[#Data],5,FALSE),1)&lt;=_xlfn.XLOOKUP(B2208,[1]Printers!L:L,[1]Printers!O:O,1,0,),ROUND(VLOOKUP(C2208,[1]!T_Resins[#Data],4,FALSE)/VLOOKUP(A2208,[1]!T_Printers[#Data],5,FALSE),1),ROUND(VLOOKUP(C2208,[1]!T_Resins[#Data],4,FALSE)/VLOOKUP(A2208,[1]!T_Printers[#Data],5,FALSE),1)&gt;_xlfn.XLOOKUP(B2208,[1]Printers!L:L,[1]Printers!O:O,1,0,),"")),"")</f>
        <v/>
      </c>
      <c r="J2208" t="str">
        <f>IFERROR(IF(ROUND(_xlfn.XLOOKUP([1]Parameters!B2208,[1]Printers!L:L,[1]Printers!Q:Q,,0)*I2208/10,0)*10&lt;_xlfn.XLOOKUP([1]Parameters!B2208,[1]Printers!L:L,[1]Printers!P:P,,0),ROUND(_xlfn.XLOOKUP([1]Parameters!B2208,[1]Printers!L:L,[1]Printers!Q:Q,,0)*I2208/10,0)*10,_xlfn.XLOOKUP([1]Parameters!B2208,[1]Printers!L:L,[1]Printers!P:P,,0)),"")</f>
        <v/>
      </c>
      <c r="K2208">
        <f>IF(SUM(E2208:J2208)&lt;&gt;0,VLOOKUP(A2208,[1]!T_Printers[#Data],10,FALSE)+VLOOKUP(C2208,[1]!T_Resins[#Data],10,FALSE),"")</f>
        <v>4</v>
      </c>
      <c r="L2208">
        <f>IF(SUM(E2208:J2208)&lt;&gt;0,VLOOKUP(A2208,[1]!T_Printers[#Data],11,FALSE),"")</f>
        <v>8</v>
      </c>
      <c r="M2208">
        <f>IF(SUM(E2208:J2208)&lt;&gt;0,VLOOKUP(C2208,[1]!T_Resins[#Data],8,FALSE),"")</f>
        <v>120</v>
      </c>
      <c r="N2208">
        <f>IF(_xlfn.XLOOKUP(B2208,[1]Printers!$L:$L,[1]Printers!$R:$R,0,0)&gt;0,[1]Parameters!M2208,IF(SUM(E2208:J2208)&lt;&gt;0,VLOOKUP(C2208,[1]!T_Resins[#Data],9,FALSE),""))</f>
        <v>180</v>
      </c>
      <c r="O2208" t="str">
        <f t="shared" si="34"/>
        <v>HardlightSiriusXL894M</v>
      </c>
    </row>
    <row r="2209" spans="1:15" x14ac:dyDescent="0.25">
      <c r="A2209" t="str">
        <f t="array" ref="A2209">IF(ROW()-1&gt;COUNTA([1]!T_Printers[Printers])*COUNTA([1]!T_Resins[Resins]),"",INDEX([1]!T_Printers[Printers],INT((ROW()-2)/COUNTA([1]!T_Resins[Resins])+1)))</f>
        <v>Hardlight Sirius XL 8.9-4M</v>
      </c>
      <c r="B2209" t="str">
        <f>_xlfn.XLOOKUP(A2209,[1]!T_Printers[Printers],[1]!T_Printers[Icon link],,0)</f>
        <v>HardlightSiriusXL894M</v>
      </c>
      <c r="C2209" t="str">
        <f t="array" ref="C2209">IF(ROW()-1&gt;COUNTA([1]!T_Printers[Printers])*COUNTA([1]!T_Resins[Resins]),"",INDEX([1]!T_Resins[Resins],MOD(ROW()-2,COUNTA([1]!T_Resins[Resins]))+1))</f>
        <v>Dental Clear Pro</v>
      </c>
      <c r="D2209">
        <f>IF(SUM(E2209:J2209)&lt;&gt;0,IF(ROW()-1&gt;COUNTA([1]!T_Printers[Printers])*COUNTA([1]!T_Resins[Resins]),"",2),"")</f>
        <v>2</v>
      </c>
      <c r="E2209" t="str" cm="1">
        <f t="array" ref="E2209">IFERROR(IF(ROW()-1&gt;COUNTA([1]!T_Printers[Printers])*COUNTA([1]!T_Resins[Resins]),"",_xlfn.IFS(ROUND(VLOOKUP(C2209,[1]!T_Resins[#Data],2,FALSE)/VLOOKUP(A2209,[1]!T_Printers[#Data],5,FALSE),1)&lt;=_xlfn.XLOOKUP(B2209,[1]Printers!L:L,[1]Printers!O:O,1,0,),ROUND(VLOOKUP(C2209,[1]!T_Resins[#Data],2,FALSE)/VLOOKUP(A2209,[1]!T_Printers[#Data],5,FALSE),1),ROUND(VLOOKUP(C2209,[1]!T_Resins[#Data],2,FALSE)/VLOOKUP(A2209,[1]!T_Printers[#Data],5,FALSE),1)&gt;_xlfn.XLOOKUP(B2209,[1]Printers!L:L,[1]Printers!O:O,1,0,),10)),"Используйте слой 100 мкм")</f>
        <v>Используйте слой 100 мкм</v>
      </c>
      <c r="F2209" t="str">
        <f>IFERROR(IF(ROUND(_xlfn.XLOOKUP([1]Parameters!B2209,[1]Printers!L:L,[1]Printers!Q:Q,,0)*E2209/10,0)*10&lt;_xlfn.XLOOKUP([1]Parameters!B2209,[1]Printers!L:L,[1]Printers!P:P,,0),ROUND(_xlfn.XLOOKUP([1]Parameters!B2209,[1]Printers!L:L,[1]Printers!Q:Q,,0)*E2209/10,0)*10,_xlfn.XLOOKUP([1]Parameters!B2209,[1]Printers!L:L,[1]Printers!P:P,,0)),"")</f>
        <v/>
      </c>
      <c r="G2209" cm="1">
        <f t="array" ref="G2209">IFERROR(IF(ROW()-1&gt;COUNTA([1]!T_Printers[Printers])*COUNTA([1]!T_Resins[Resins]),"",_xlfn.IFS(ROUND(VLOOKUP(C2209,[1]!T_Resins[#Data],3,FALSE)/VLOOKUP(A2209,[1]!T_Printers[#Data],5,FALSE),1)&lt;=_xlfn.XLOOKUP(B2209,[1]Printers!L:L,[1]Printers!O:O,1,0,),ROUND(VLOOKUP(C2209,[1]!T_Resins[#Data],3,FALSE)/VLOOKUP(A2209,[1]!T_Printers[#Data],5,FALSE),1),ROUND(VLOOKUP(C2209,[1]!T_Resins[#Data],3,FALSE)/VLOOKUP(A2209,[1]!T_Printers[#Data],5,FALSE),1)&gt;_xlfn.XLOOKUP(B2209,[1]Printers!L:L,[1]Printers!O:O,1,0,),10)),"")</f>
        <v>8.1999999999999993</v>
      </c>
      <c r="H2209">
        <f>IFERROR(IF(ROUND(_xlfn.XLOOKUP([1]Parameters!B2209,[1]Printers!L:L,[1]Printers!Q:Q,,0)*G2209/10,0)*10&lt;_xlfn.XLOOKUP([1]Parameters!B2209,[1]Printers!L:L,[1]Printers!P:P,,0),ROUND(_xlfn.XLOOKUP([1]Parameters!B2209,[1]Printers!L:L,[1]Printers!Q:Q,,0)*G2209/10,0)*10,_xlfn.XLOOKUP([1]Parameters!B2209,[1]Printers!L:L,[1]Printers!P:P,,0)),"")</f>
        <v>70</v>
      </c>
      <c r="I2209" s="3" cm="1">
        <f t="array" ref="I2209">IFERROR(IF(ROW()-1&gt;COUNTA([1]!T_Printers[Printers])*COUNTA([1]!T_Resins[Resins]),"",_xlfn.IFS(ROUND(VLOOKUP(C2209,[1]!T_Resins[#Data],4,FALSE)/VLOOKUP(A2209,[1]!T_Printers[#Data],5,FALSE),1)&lt;=_xlfn.XLOOKUP(B2209,[1]Printers!L:L,[1]Printers!O:O,1,0,),ROUND(VLOOKUP(C2209,[1]!T_Resins[#Data],4,FALSE)/VLOOKUP(A2209,[1]!T_Printers[#Data],5,FALSE),1),ROUND(VLOOKUP(C2209,[1]!T_Resins[#Data],4,FALSE)/VLOOKUP(A2209,[1]!T_Printers[#Data],5,FALSE),1)&gt;_xlfn.XLOOKUP(B2209,[1]Printers!L:L,[1]Printers!O:O,1,0,),"")),"")</f>
        <v>10.6</v>
      </c>
      <c r="J2209">
        <f>IFERROR(IF(ROUND(_xlfn.XLOOKUP([1]Parameters!B2209,[1]Printers!L:L,[1]Printers!Q:Q,,0)*I2209/10,0)*10&lt;_xlfn.XLOOKUP([1]Parameters!B2209,[1]Printers!L:L,[1]Printers!P:P,,0),ROUND(_xlfn.XLOOKUP([1]Parameters!B2209,[1]Printers!L:L,[1]Printers!Q:Q,,0)*I2209/10,0)*10,_xlfn.XLOOKUP([1]Parameters!B2209,[1]Printers!L:L,[1]Printers!P:P,,0)),"")</f>
        <v>100</v>
      </c>
      <c r="K2209">
        <f>IF(SUM(E2209:J2209)&lt;&gt;0,VLOOKUP(A2209,[1]!T_Printers[#Data],10,FALSE)+VLOOKUP(C2209,[1]!T_Resins[#Data],10,FALSE),"")</f>
        <v>4</v>
      </c>
      <c r="L2209">
        <f>IF(SUM(E2209:J2209)&lt;&gt;0,VLOOKUP(A2209,[1]!T_Printers[#Data],11,FALSE),"")</f>
        <v>8</v>
      </c>
      <c r="M2209">
        <f>IF(SUM(E2209:J2209)&lt;&gt;0,VLOOKUP(C2209,[1]!T_Resins[#Data],8,FALSE),"")</f>
        <v>120</v>
      </c>
      <c r="N2209">
        <f>IF(_xlfn.XLOOKUP(B2209,[1]Printers!$L:$L,[1]Printers!$R:$R,0,0)&gt;0,[1]Parameters!M2209,IF(SUM(E2209:J2209)&lt;&gt;0,VLOOKUP(C2209,[1]!T_Resins[#Data],9,FALSE),""))</f>
        <v>180</v>
      </c>
      <c r="O2209" t="str">
        <f t="shared" si="34"/>
        <v>HardlightSiriusXL894M</v>
      </c>
    </row>
    <row r="2210" spans="1:15" x14ac:dyDescent="0.25">
      <c r="A2210" t="str">
        <f t="array" ref="A2210">IF(ROW()-1&gt;COUNTA([1]!T_Printers[Printers])*COUNTA([1]!T_Resins[Resins]),"",INDEX([1]!T_Printers[Printers],INT((ROW()-2)/COUNTA([1]!T_Resins[Resins])+1)))</f>
        <v>Hardlight Sirius XL 8.9-4M</v>
      </c>
      <c r="B2210" t="str">
        <f>_xlfn.XLOOKUP(A2210,[1]!T_Printers[Printers],[1]!T_Printers[Icon link],,0)</f>
        <v>HardlightSiriusXL894M</v>
      </c>
      <c r="C2210" t="str">
        <f t="array" ref="C2210">IF(ROW()-1&gt;COUNTA([1]!T_Printers[Printers])*COUNTA([1]!T_Resins[Resins]),"",INDEX([1]!T_Resins[Resins],MOD(ROW()-2,COUNTA([1]!T_Resins[Resins]))+1))</f>
        <v>Dental Denture Base Soft</v>
      </c>
      <c r="D2210">
        <f>IF(SUM(E2210:J2210)&lt;&gt;0,IF(ROW()-1&gt;COUNTA([1]!T_Printers[Printers])*COUNTA([1]!T_Resins[Resins]),"",2),"")</f>
        <v>2</v>
      </c>
      <c r="E2210" cm="1">
        <f t="array" ref="E2210">IFERROR(IF(ROW()-1&gt;COUNTA([1]!T_Printers[Printers])*COUNTA([1]!T_Resins[Resins]),"",_xlfn.IFS(ROUND(VLOOKUP(C2210,[1]!T_Resins[#Data],2,FALSE)/VLOOKUP(A2210,[1]!T_Printers[#Data],5,FALSE),1)&lt;=_xlfn.XLOOKUP(B2210,[1]Printers!L:L,[1]Printers!O:O,1,0,),ROUND(VLOOKUP(C2210,[1]!T_Resins[#Data],2,FALSE)/VLOOKUP(A2210,[1]!T_Printers[#Data],5,FALSE),1),ROUND(VLOOKUP(C2210,[1]!T_Resins[#Data],2,FALSE)/VLOOKUP(A2210,[1]!T_Printers[#Data],5,FALSE),1)&gt;_xlfn.XLOOKUP(B2210,[1]Printers!L:L,[1]Printers!O:O,1,0,),10)),"Используйте слой 100 мкм")</f>
        <v>8.8000000000000007</v>
      </c>
      <c r="F2210">
        <f>IFERROR(IF(ROUND(_xlfn.XLOOKUP([1]Parameters!B2210,[1]Printers!L:L,[1]Printers!Q:Q,,0)*E2210/10,0)*10&lt;_xlfn.XLOOKUP([1]Parameters!B2210,[1]Printers!L:L,[1]Printers!P:P,,0),ROUND(_xlfn.XLOOKUP([1]Parameters!B2210,[1]Printers!L:L,[1]Printers!Q:Q,,0)*E2210/10,0)*10,_xlfn.XLOOKUP([1]Parameters!B2210,[1]Printers!L:L,[1]Printers!P:P,,0)),"")</f>
        <v>80</v>
      </c>
      <c r="G2210" cm="1">
        <f t="array" ref="G2210">IFERROR(IF(ROW()-1&gt;COUNTA([1]!T_Printers[Printers])*COUNTA([1]!T_Resins[Resins]),"",_xlfn.IFS(ROUND(VLOOKUP(C2210,[1]!T_Resins[#Data],3,FALSE)/VLOOKUP(A2210,[1]!T_Printers[#Data],5,FALSE),1)&lt;=_xlfn.XLOOKUP(B2210,[1]Printers!L:L,[1]Printers!O:O,1,0,),ROUND(VLOOKUP(C2210,[1]!T_Resins[#Data],3,FALSE)/VLOOKUP(A2210,[1]!T_Printers[#Data],5,FALSE),1),ROUND(VLOOKUP(C2210,[1]!T_Resins[#Data],3,FALSE)/VLOOKUP(A2210,[1]!T_Printers[#Data],5,FALSE),1)&gt;_xlfn.XLOOKUP(B2210,[1]Printers!L:L,[1]Printers!O:O,1,0,),10)),"")</f>
        <v>11.4</v>
      </c>
      <c r="H2210">
        <f>IFERROR(IF(ROUND(_xlfn.XLOOKUP([1]Parameters!B2210,[1]Printers!L:L,[1]Printers!Q:Q,,0)*G2210/10,0)*10&lt;_xlfn.XLOOKUP([1]Parameters!B2210,[1]Printers!L:L,[1]Printers!P:P,,0),ROUND(_xlfn.XLOOKUP([1]Parameters!B2210,[1]Printers!L:L,[1]Printers!Q:Q,,0)*G2210/10,0)*10,_xlfn.XLOOKUP([1]Parameters!B2210,[1]Printers!L:L,[1]Printers!P:P,,0)),"")</f>
        <v>100</v>
      </c>
      <c r="I2210" s="3" t="str" cm="1">
        <f t="array" ref="I2210">IFERROR(IF(ROW()-1&gt;COUNTA([1]!T_Printers[Printers])*COUNTA([1]!T_Resins[Resins]),"",_xlfn.IFS(ROUND(VLOOKUP(C2210,[1]!T_Resins[#Data],4,FALSE)/VLOOKUP(A2210,[1]!T_Printers[#Data],5,FALSE),1)&lt;=_xlfn.XLOOKUP(B2210,[1]Printers!L:L,[1]Printers!O:O,1,0,),ROUND(VLOOKUP(C2210,[1]!T_Resins[#Data],4,FALSE)/VLOOKUP(A2210,[1]!T_Printers[#Data],5,FALSE),1),ROUND(VLOOKUP(C2210,[1]!T_Resins[#Data],4,FALSE)/VLOOKUP(A2210,[1]!T_Printers[#Data],5,FALSE),1)&gt;_xlfn.XLOOKUP(B2210,[1]Printers!L:L,[1]Printers!O:O,1,0,),"")),"")</f>
        <v/>
      </c>
      <c r="J2210" t="str">
        <f>IFERROR(IF(ROUND(_xlfn.XLOOKUP([1]Parameters!B2210,[1]Printers!L:L,[1]Printers!Q:Q,,0)*I2210/10,0)*10&lt;_xlfn.XLOOKUP([1]Parameters!B2210,[1]Printers!L:L,[1]Printers!P:P,,0),ROUND(_xlfn.XLOOKUP([1]Parameters!B2210,[1]Printers!L:L,[1]Printers!Q:Q,,0)*I2210/10,0)*10,_xlfn.XLOOKUP([1]Parameters!B2210,[1]Printers!L:L,[1]Printers!P:P,,0)),"")</f>
        <v/>
      </c>
      <c r="K2210">
        <f>IF(SUM(E2210:J2210)&lt;&gt;0,VLOOKUP(A2210,[1]!T_Printers[#Data],10,FALSE)+VLOOKUP(C2210,[1]!T_Resins[#Data],10,FALSE),"")</f>
        <v>5</v>
      </c>
      <c r="L2210">
        <f>IF(SUM(E2210:J2210)&lt;&gt;0,VLOOKUP(A2210,[1]!T_Printers[#Data],11,FALSE),"")</f>
        <v>8</v>
      </c>
      <c r="M2210">
        <f>IF(SUM(E2210:J2210)&lt;&gt;0,VLOOKUP(C2210,[1]!T_Resins[#Data],8,FALSE),"")</f>
        <v>120</v>
      </c>
      <c r="N2210">
        <f>IF(_xlfn.XLOOKUP(B2210,[1]Printers!$L:$L,[1]Printers!$R:$R,0,0)&gt;0,[1]Parameters!M2210,IF(SUM(E2210:J2210)&lt;&gt;0,VLOOKUP(C2210,[1]!T_Resins[#Data],9,FALSE),""))</f>
        <v>180</v>
      </c>
      <c r="O2210" t="str">
        <f t="shared" si="34"/>
        <v>HardlightSiriusXL894M</v>
      </c>
    </row>
    <row r="2211" spans="1:15" x14ac:dyDescent="0.25">
      <c r="A2211" t="str">
        <f t="array" ref="A2211">IF(ROW()-1&gt;COUNTA([1]!T_Printers[Printers])*COUNTA([1]!T_Resins[Resins]),"",INDEX([1]!T_Printers[Printers],INT((ROW()-2)/COUNTA([1]!T_Resins[Resins])+1)))</f>
        <v>Hardlight Sirius XL 8.9-4M</v>
      </c>
      <c r="B2211" t="str">
        <f>_xlfn.XLOOKUP(A2211,[1]!T_Printers[Printers],[1]!T_Printers[Icon link],,0)</f>
        <v>HardlightSiriusXL894M</v>
      </c>
      <c r="C2211" t="str">
        <f t="array" ref="C2211">IF(ROW()-1&gt;COUNTA([1]!T_Printers[Printers])*COUNTA([1]!T_Resins[Resins]),"",INDEX([1]!T_Resins[Resins],MOD(ROW()-2,COUNTA([1]!T_Resins[Resins]))+1))</f>
        <v>Dental Denture Base</v>
      </c>
      <c r="D2211">
        <f>IF(SUM(E2211:J2211)&lt;&gt;0,IF(ROW()-1&gt;COUNTA([1]!T_Printers[Printers])*COUNTA([1]!T_Resins[Resins]),"",2),"")</f>
        <v>2</v>
      </c>
      <c r="E2211" cm="1">
        <f t="array" ref="E2211">IFERROR(IF(ROW()-1&gt;COUNTA([1]!T_Printers[Printers])*COUNTA([1]!T_Resins[Resins]),"",_xlfn.IFS(ROUND(VLOOKUP(C2211,[1]!T_Resins[#Data],2,FALSE)/VLOOKUP(A2211,[1]!T_Printers[#Data],5,FALSE),1)&lt;=_xlfn.XLOOKUP(B2211,[1]Printers!L:L,[1]Printers!O:O,1,0,),ROUND(VLOOKUP(C2211,[1]!T_Resins[#Data],2,FALSE)/VLOOKUP(A2211,[1]!T_Printers[#Data],5,FALSE),1),ROUND(VLOOKUP(C2211,[1]!T_Resins[#Data],2,FALSE)/VLOOKUP(A2211,[1]!T_Printers[#Data],5,FALSE),1)&gt;_xlfn.XLOOKUP(B2211,[1]Printers!L:L,[1]Printers!O:O,1,0,),10)),"Используйте слой 100 мкм")</f>
        <v>6.9</v>
      </c>
      <c r="F2211">
        <f>IFERROR(IF(ROUND(_xlfn.XLOOKUP([1]Parameters!B2211,[1]Printers!L:L,[1]Printers!Q:Q,,0)*E2211/10,0)*10&lt;_xlfn.XLOOKUP([1]Parameters!B2211,[1]Printers!L:L,[1]Printers!P:P,,0),ROUND(_xlfn.XLOOKUP([1]Parameters!B2211,[1]Printers!L:L,[1]Printers!Q:Q,,0)*E2211/10,0)*10,_xlfn.XLOOKUP([1]Parameters!B2211,[1]Printers!L:L,[1]Printers!P:P,,0)),"")</f>
        <v>60</v>
      </c>
      <c r="G2211" cm="1">
        <f t="array" ref="G2211">IFERROR(IF(ROW()-1&gt;COUNTA([1]!T_Printers[Printers])*COUNTA([1]!T_Resins[Resins]),"",_xlfn.IFS(ROUND(VLOOKUP(C2211,[1]!T_Resins[#Data],3,FALSE)/VLOOKUP(A2211,[1]!T_Printers[#Data],5,FALSE),1)&lt;=_xlfn.XLOOKUP(B2211,[1]Printers!L:L,[1]Printers!O:O,1,0,),ROUND(VLOOKUP(C2211,[1]!T_Resins[#Data],3,FALSE)/VLOOKUP(A2211,[1]!T_Printers[#Data],5,FALSE),1),ROUND(VLOOKUP(C2211,[1]!T_Resins[#Data],3,FALSE)/VLOOKUP(A2211,[1]!T_Printers[#Data],5,FALSE),1)&gt;_xlfn.XLOOKUP(B2211,[1]Printers!L:L,[1]Printers!O:O,1,0,),10)),"")</f>
        <v>9</v>
      </c>
      <c r="H2211">
        <f>IFERROR(IF(ROUND(_xlfn.XLOOKUP([1]Parameters!B2211,[1]Printers!L:L,[1]Printers!Q:Q,,0)*G2211/10,0)*10&lt;_xlfn.XLOOKUP([1]Parameters!B2211,[1]Printers!L:L,[1]Printers!P:P,,0),ROUND(_xlfn.XLOOKUP([1]Parameters!B2211,[1]Printers!L:L,[1]Printers!Q:Q,,0)*G2211/10,0)*10,_xlfn.XLOOKUP([1]Parameters!B2211,[1]Printers!L:L,[1]Printers!P:P,,0)),"")</f>
        <v>80</v>
      </c>
      <c r="I2211" s="3" t="str" cm="1">
        <f t="array" ref="I2211">IFERROR(IF(ROW()-1&gt;COUNTA([1]!T_Printers[Printers])*COUNTA([1]!T_Resins[Resins]),"",_xlfn.IFS(ROUND(VLOOKUP(C2211,[1]!T_Resins[#Data],4,FALSE)/VLOOKUP(A2211,[1]!T_Printers[#Data],5,FALSE),1)&lt;=_xlfn.XLOOKUP(B2211,[1]Printers!L:L,[1]Printers!O:O,1,0,),ROUND(VLOOKUP(C2211,[1]!T_Resins[#Data],4,FALSE)/VLOOKUP(A2211,[1]!T_Printers[#Data],5,FALSE),1),ROUND(VLOOKUP(C2211,[1]!T_Resins[#Data],4,FALSE)/VLOOKUP(A2211,[1]!T_Printers[#Data],5,FALSE),1)&gt;_xlfn.XLOOKUP(B2211,[1]Printers!L:L,[1]Printers!O:O,1,0,),"")),"")</f>
        <v/>
      </c>
      <c r="J2211" t="str">
        <f>IFERROR(IF(ROUND(_xlfn.XLOOKUP([1]Parameters!B2211,[1]Printers!L:L,[1]Printers!Q:Q,,0)*I2211/10,0)*10&lt;_xlfn.XLOOKUP([1]Parameters!B2211,[1]Printers!L:L,[1]Printers!P:P,,0),ROUND(_xlfn.XLOOKUP([1]Parameters!B2211,[1]Printers!L:L,[1]Printers!Q:Q,,0)*I2211/10,0)*10,_xlfn.XLOOKUP([1]Parameters!B2211,[1]Printers!L:L,[1]Printers!P:P,,0)),"")</f>
        <v/>
      </c>
      <c r="K2211">
        <f>IF(SUM(E2211:J2211)&lt;&gt;0,VLOOKUP(A2211,[1]!T_Printers[#Data],10,FALSE)+VLOOKUP(C2211,[1]!T_Resins[#Data],10,FALSE),"")</f>
        <v>5</v>
      </c>
      <c r="L2211">
        <f>IF(SUM(E2211:J2211)&lt;&gt;0,VLOOKUP(A2211,[1]!T_Printers[#Data],11,FALSE),"")</f>
        <v>8</v>
      </c>
      <c r="M2211">
        <f>IF(SUM(E2211:J2211)&lt;&gt;0,VLOOKUP(C2211,[1]!T_Resins[#Data],8,FALSE),"")</f>
        <v>120</v>
      </c>
      <c r="N2211">
        <f>IF(_xlfn.XLOOKUP(B2211,[1]Printers!$L:$L,[1]Printers!$R:$R,0,0)&gt;0,[1]Parameters!M2211,IF(SUM(E2211:J2211)&lt;&gt;0,VLOOKUP(C2211,[1]!T_Resins[#Data],9,FALSE),""))</f>
        <v>180</v>
      </c>
      <c r="O2211" t="str">
        <f t="shared" si="34"/>
        <v>HardlightSiriusXL894M</v>
      </c>
    </row>
    <row r="2212" spans="1:15" x14ac:dyDescent="0.25">
      <c r="A2212" t="str">
        <f t="array" ref="A2212">IF(ROW()-1&gt;COUNTA([1]!T_Printers[Printers])*COUNTA([1]!T_Resins[Resins]),"",INDEX([1]!T_Printers[Printers],INT((ROW()-2)/COUNTA([1]!T_Resins[Resins])+1)))</f>
        <v>Hardlight Sirius XL 8.9-4M</v>
      </c>
      <c r="B2212" t="str">
        <f>_xlfn.XLOOKUP(A2212,[1]!T_Printers[Printers],[1]!T_Printers[Icon link],,0)</f>
        <v>HardlightSiriusXL894M</v>
      </c>
      <c r="C2212" t="str">
        <f t="array" ref="C2212">IF(ROW()-1&gt;COUNTA([1]!T_Printers[Printers])*COUNTA([1]!T_Resins[Resins]),"",INDEX([1]!T_Resins[Resins],MOD(ROW()-2,COUNTA([1]!T_Resins[Resins]))+1))</f>
        <v>Dental IBT</v>
      </c>
      <c r="D2212">
        <f>IF(SUM(E2212:J2212)&lt;&gt;0,IF(ROW()-1&gt;COUNTA([1]!T_Printers[Printers])*COUNTA([1]!T_Resins[Resins]),"",2),"")</f>
        <v>2</v>
      </c>
      <c r="E2212" cm="1">
        <f t="array" ref="E2212">IFERROR(IF(ROW()-1&gt;COUNTA([1]!T_Printers[Printers])*COUNTA([1]!T_Resins[Resins]),"",_xlfn.IFS(ROUND(VLOOKUP(C2212,[1]!T_Resins[#Data],2,FALSE)/VLOOKUP(A2212,[1]!T_Printers[#Data],5,FALSE),1)&lt;=_xlfn.XLOOKUP(B2212,[1]Printers!L:L,[1]Printers!O:O,1,0,),ROUND(VLOOKUP(C2212,[1]!T_Resins[#Data],2,FALSE)/VLOOKUP(A2212,[1]!T_Printers[#Data],5,FALSE),1),ROUND(VLOOKUP(C2212,[1]!T_Resins[#Data],2,FALSE)/VLOOKUP(A2212,[1]!T_Printers[#Data],5,FALSE),1)&gt;_xlfn.XLOOKUP(B2212,[1]Printers!L:L,[1]Printers!O:O,1,0,),10)),"Используйте слой 100 мкм")</f>
        <v>4.3</v>
      </c>
      <c r="F2212">
        <f>IFERROR(IF(ROUND(_xlfn.XLOOKUP([1]Parameters!B2212,[1]Printers!L:L,[1]Printers!Q:Q,,0)*E2212/10,0)*10&lt;_xlfn.XLOOKUP([1]Parameters!B2212,[1]Printers!L:L,[1]Printers!P:P,,0),ROUND(_xlfn.XLOOKUP([1]Parameters!B2212,[1]Printers!L:L,[1]Printers!Q:Q,,0)*E2212/10,0)*10,_xlfn.XLOOKUP([1]Parameters!B2212,[1]Printers!L:L,[1]Printers!P:P,,0)),"")</f>
        <v>40</v>
      </c>
      <c r="G2212" cm="1">
        <f t="array" ref="G2212">IFERROR(IF(ROW()-1&gt;COUNTA([1]!T_Printers[Printers])*COUNTA([1]!T_Resins[Resins]),"",_xlfn.IFS(ROUND(VLOOKUP(C2212,[1]!T_Resins[#Data],3,FALSE)/VLOOKUP(A2212,[1]!T_Printers[#Data],5,FALSE),1)&lt;=_xlfn.XLOOKUP(B2212,[1]Printers!L:L,[1]Printers!O:O,1,0,),ROUND(VLOOKUP(C2212,[1]!T_Resins[#Data],3,FALSE)/VLOOKUP(A2212,[1]!T_Printers[#Data],5,FALSE),1),ROUND(VLOOKUP(C2212,[1]!T_Resins[#Data],3,FALSE)/VLOOKUP(A2212,[1]!T_Printers[#Data],5,FALSE),1)&gt;_xlfn.XLOOKUP(B2212,[1]Printers!L:L,[1]Printers!O:O,1,0,),10)),"")</f>
        <v>5.6</v>
      </c>
      <c r="H2212">
        <f>IFERROR(IF(ROUND(_xlfn.XLOOKUP([1]Parameters!B2212,[1]Printers!L:L,[1]Printers!Q:Q,,0)*G2212/10,0)*10&lt;_xlfn.XLOOKUP([1]Parameters!B2212,[1]Printers!L:L,[1]Printers!P:P,,0),ROUND(_xlfn.XLOOKUP([1]Parameters!B2212,[1]Printers!L:L,[1]Printers!Q:Q,,0)*G2212/10,0)*10,_xlfn.XLOOKUP([1]Parameters!B2212,[1]Printers!L:L,[1]Printers!P:P,,0)),"")</f>
        <v>50</v>
      </c>
      <c r="I2212" s="3" t="str" cm="1">
        <f t="array" ref="I2212">IFERROR(IF(ROW()-1&gt;COUNTA([1]!T_Printers[Printers])*COUNTA([1]!T_Resins[Resins]),"",_xlfn.IFS(ROUND(VLOOKUP(C2212,[1]!T_Resins[#Data],4,FALSE)/VLOOKUP(A2212,[1]!T_Printers[#Data],5,FALSE),1)&lt;=_xlfn.XLOOKUP(B2212,[1]Printers!L:L,[1]Printers!O:O,1,0,),ROUND(VLOOKUP(C2212,[1]!T_Resins[#Data],4,FALSE)/VLOOKUP(A2212,[1]!T_Printers[#Data],5,FALSE),1),ROUND(VLOOKUP(C2212,[1]!T_Resins[#Data],4,FALSE)/VLOOKUP(A2212,[1]!T_Printers[#Data],5,FALSE),1)&gt;_xlfn.XLOOKUP(B2212,[1]Printers!L:L,[1]Printers!O:O,1,0,),"")),"")</f>
        <v/>
      </c>
      <c r="J2212" t="str">
        <f>IFERROR(IF(ROUND(_xlfn.XLOOKUP([1]Parameters!B2212,[1]Printers!L:L,[1]Printers!Q:Q,,0)*I2212/10,0)*10&lt;_xlfn.XLOOKUP([1]Parameters!B2212,[1]Printers!L:L,[1]Printers!P:P,,0),ROUND(_xlfn.XLOOKUP([1]Parameters!B2212,[1]Printers!L:L,[1]Printers!Q:Q,,0)*I2212/10,0)*10,_xlfn.XLOOKUP([1]Parameters!B2212,[1]Printers!L:L,[1]Printers!P:P,,0)),"")</f>
        <v/>
      </c>
      <c r="K2212">
        <f>IF(SUM(E2212:J2212)&lt;&gt;0,VLOOKUP(A2212,[1]!T_Printers[#Data],10,FALSE)+VLOOKUP(C2212,[1]!T_Resins[#Data],10,FALSE),"")</f>
        <v>4</v>
      </c>
      <c r="L2212">
        <f>IF(SUM(E2212:J2212)&lt;&gt;0,VLOOKUP(A2212,[1]!T_Printers[#Data],11,FALSE),"")</f>
        <v>8</v>
      </c>
      <c r="M2212">
        <f>IF(SUM(E2212:J2212)&lt;&gt;0,VLOOKUP(C2212,[1]!T_Resins[#Data],8,FALSE),"")</f>
        <v>60</v>
      </c>
      <c r="N2212">
        <f>IF(_xlfn.XLOOKUP(B2212,[1]Printers!$L:$L,[1]Printers!$R:$R,0,0)&gt;0,[1]Parameters!M2212,IF(SUM(E2212:J2212)&lt;&gt;0,VLOOKUP(C2212,[1]!T_Resins[#Data],9,FALSE),""))</f>
        <v>60</v>
      </c>
      <c r="O2212" t="str">
        <f t="shared" si="34"/>
        <v>HardlightSiriusXL894M</v>
      </c>
    </row>
    <row r="2213" spans="1:15" x14ac:dyDescent="0.25">
      <c r="A2213" t="str">
        <f t="array" ref="A2213">IF(ROW()-1&gt;COUNTA([1]!T_Printers[Printers])*COUNTA([1]!T_Resins[Resins]),"",INDEX([1]!T_Printers[Printers],INT((ROW()-2)/COUNTA([1]!T_Resins[Resins])+1)))</f>
        <v>Hardlight Sirius XL 8.9-4M</v>
      </c>
      <c r="B2213" t="str">
        <f>_xlfn.XLOOKUP(A2213,[1]!T_Printers[Printers],[1]!T_Printers[Icon link],,0)</f>
        <v>HardlightSiriusXL894M</v>
      </c>
      <c r="C2213" t="str">
        <f t="array" ref="C2213">IF(ROW()-1&gt;COUNTA([1]!T_Printers[Printers])*COUNTA([1]!T_Resins[Resins]),"",INDEX([1]!T_Resins[Resins],MOD(ROW()-2,COUNTA([1]!T_Resins[Resins]))+1))</f>
        <v>Dental Model Biege</v>
      </c>
      <c r="D2213">
        <f>IF(SUM(E2213:J2213)&lt;&gt;0,IF(ROW()-1&gt;COUNTA([1]!T_Printers[Printers])*COUNTA([1]!T_Resins[Resins]),"",2),"")</f>
        <v>2</v>
      </c>
      <c r="E2213" cm="1">
        <f t="array" ref="E2213">IFERROR(IF(ROW()-1&gt;COUNTA([1]!T_Printers[Printers])*COUNTA([1]!T_Resins[Resins]),"",_xlfn.IFS(ROUND(VLOOKUP(C2213,[1]!T_Resins[#Data],2,FALSE)/VLOOKUP(A2213,[1]!T_Printers[#Data],5,FALSE),1)&lt;=_xlfn.XLOOKUP(B2213,[1]Printers!L:L,[1]Printers!O:O,1,0,),ROUND(VLOOKUP(C2213,[1]!T_Resins[#Data],2,FALSE)/VLOOKUP(A2213,[1]!T_Printers[#Data],5,FALSE),1),ROUND(VLOOKUP(C2213,[1]!T_Resins[#Data],2,FALSE)/VLOOKUP(A2213,[1]!T_Printers[#Data],5,FALSE),1)&gt;_xlfn.XLOOKUP(B2213,[1]Printers!L:L,[1]Printers!O:O,1,0,),10)),"Используйте слой 100 мкм")</f>
        <v>5.4</v>
      </c>
      <c r="F2213">
        <f>IFERROR(IF(ROUND(_xlfn.XLOOKUP([1]Parameters!B2213,[1]Printers!L:L,[1]Printers!Q:Q,,0)*E2213/10,0)*10&lt;_xlfn.XLOOKUP([1]Parameters!B2213,[1]Printers!L:L,[1]Printers!P:P,,0),ROUND(_xlfn.XLOOKUP([1]Parameters!B2213,[1]Printers!L:L,[1]Printers!Q:Q,,0)*E2213/10,0)*10,_xlfn.XLOOKUP([1]Parameters!B2213,[1]Printers!L:L,[1]Printers!P:P,,0)),"")</f>
        <v>50</v>
      </c>
      <c r="G2213" cm="1">
        <f t="array" ref="G2213">IFERROR(IF(ROW()-1&gt;COUNTA([1]!T_Printers[Printers])*COUNTA([1]!T_Resins[Resins]),"",_xlfn.IFS(ROUND(VLOOKUP(C2213,[1]!T_Resins[#Data],3,FALSE)/VLOOKUP(A2213,[1]!T_Printers[#Data],5,FALSE),1)&lt;=_xlfn.XLOOKUP(B2213,[1]Printers!L:L,[1]Printers!O:O,1,0,),ROUND(VLOOKUP(C2213,[1]!T_Resins[#Data],3,FALSE)/VLOOKUP(A2213,[1]!T_Printers[#Data],5,FALSE),1),ROUND(VLOOKUP(C2213,[1]!T_Resins[#Data],3,FALSE)/VLOOKUP(A2213,[1]!T_Printers[#Data],5,FALSE),1)&gt;_xlfn.XLOOKUP(B2213,[1]Printers!L:L,[1]Printers!O:O,1,0,),10)),"")</f>
        <v>7.1</v>
      </c>
      <c r="H2213">
        <f>IFERROR(IF(ROUND(_xlfn.XLOOKUP([1]Parameters!B2213,[1]Printers!L:L,[1]Printers!Q:Q,,0)*G2213/10,0)*10&lt;_xlfn.XLOOKUP([1]Parameters!B2213,[1]Printers!L:L,[1]Printers!P:P,,0),ROUND(_xlfn.XLOOKUP([1]Parameters!B2213,[1]Printers!L:L,[1]Printers!Q:Q,,0)*G2213/10,0)*10,_xlfn.XLOOKUP([1]Parameters!B2213,[1]Printers!L:L,[1]Printers!P:P,,0)),"")</f>
        <v>60</v>
      </c>
      <c r="I2213" s="3" t="str" cm="1">
        <f t="array" ref="I2213">IFERROR(IF(ROW()-1&gt;COUNTA([1]!T_Printers[Printers])*COUNTA([1]!T_Resins[Resins]),"",_xlfn.IFS(ROUND(VLOOKUP(C2213,[1]!T_Resins[#Data],4,FALSE)/VLOOKUP(A2213,[1]!T_Printers[#Data],5,FALSE),1)&lt;=_xlfn.XLOOKUP(B2213,[1]Printers!L:L,[1]Printers!O:O,1,0,),ROUND(VLOOKUP(C2213,[1]!T_Resins[#Data],4,FALSE)/VLOOKUP(A2213,[1]!T_Printers[#Data],5,FALSE),1),ROUND(VLOOKUP(C2213,[1]!T_Resins[#Data],4,FALSE)/VLOOKUP(A2213,[1]!T_Printers[#Data],5,FALSE),1)&gt;_xlfn.XLOOKUP(B2213,[1]Printers!L:L,[1]Printers!O:O,1,0,),"")),"")</f>
        <v/>
      </c>
      <c r="J2213" t="str">
        <f>IFERROR(IF(ROUND(_xlfn.XLOOKUP([1]Parameters!B2213,[1]Printers!L:L,[1]Printers!Q:Q,,0)*I2213/10,0)*10&lt;_xlfn.XLOOKUP([1]Parameters!B2213,[1]Printers!L:L,[1]Printers!P:P,,0),ROUND(_xlfn.XLOOKUP([1]Parameters!B2213,[1]Printers!L:L,[1]Printers!Q:Q,,0)*I2213/10,0)*10,_xlfn.XLOOKUP([1]Parameters!B2213,[1]Printers!L:L,[1]Printers!P:P,,0)),"")</f>
        <v/>
      </c>
      <c r="K2213">
        <f>IF(SUM(E2213:J2213)&lt;&gt;0,VLOOKUP(A2213,[1]!T_Printers[#Data],10,FALSE)+VLOOKUP(C2213,[1]!T_Resins[#Data],10,FALSE),"")</f>
        <v>5</v>
      </c>
      <c r="L2213">
        <f>IF(SUM(E2213:J2213)&lt;&gt;0,VLOOKUP(A2213,[1]!T_Printers[#Data],11,FALSE),"")</f>
        <v>8</v>
      </c>
      <c r="M2213">
        <f>IF(SUM(E2213:J2213)&lt;&gt;0,VLOOKUP(C2213,[1]!T_Resins[#Data],8,FALSE),"")</f>
        <v>120</v>
      </c>
      <c r="N2213">
        <f>IF(_xlfn.XLOOKUP(B2213,[1]Printers!$L:$L,[1]Printers!$R:$R,0,0)&gt;0,[1]Parameters!M2213,IF(SUM(E2213:J2213)&lt;&gt;0,VLOOKUP(C2213,[1]!T_Resins[#Data],9,FALSE),""))</f>
        <v>180</v>
      </c>
      <c r="O2213" t="str">
        <f t="shared" si="34"/>
        <v>HardlightSiriusXL894M</v>
      </c>
    </row>
    <row r="2214" spans="1:15" x14ac:dyDescent="0.25">
      <c r="A2214" t="str">
        <f t="array" ref="A2214">IF(ROW()-1&gt;COUNTA([1]!T_Printers[Printers])*COUNTA([1]!T_Resins[Resins]),"",INDEX([1]!T_Printers[Printers],INT((ROW()-2)/COUNTA([1]!T_Resins[Resins])+1)))</f>
        <v>Hardlight Sirius XL 8.9-4M</v>
      </c>
      <c r="B2214" t="str">
        <f>_xlfn.XLOOKUP(A2214,[1]!T_Printers[Printers],[1]!T_Printers[Icon link],,0)</f>
        <v>HardlightSiriusXL894M</v>
      </c>
      <c r="C2214" t="str">
        <f t="array" ref="C2214">IF(ROW()-1&gt;COUNTA([1]!T_Printers[Printers])*COUNTA([1]!T_Resins[Resins]),"",INDEX([1]!T_Resins[Resins],MOD(ROW()-2,COUNTA([1]!T_Resins[Resins]))+1))</f>
        <v>Dental Model Bone</v>
      </c>
      <c r="D2214">
        <f>IF(SUM(E2214:J2214)&lt;&gt;0,IF(ROW()-1&gt;COUNTA([1]!T_Printers[Printers])*COUNTA([1]!T_Resins[Resins]),"",2),"")</f>
        <v>2</v>
      </c>
      <c r="E2214" cm="1">
        <f t="array" ref="E2214">IFERROR(IF(ROW()-1&gt;COUNTA([1]!T_Printers[Printers])*COUNTA([1]!T_Resins[Resins]),"",_xlfn.IFS(ROUND(VLOOKUP(C2214,[1]!T_Resins[#Data],2,FALSE)/VLOOKUP(A2214,[1]!T_Printers[#Data],5,FALSE),1)&lt;=_xlfn.XLOOKUP(B2214,[1]Printers!L:L,[1]Printers!O:O,1,0,),ROUND(VLOOKUP(C2214,[1]!T_Resins[#Data],2,FALSE)/VLOOKUP(A2214,[1]!T_Printers[#Data],5,FALSE),1),ROUND(VLOOKUP(C2214,[1]!T_Resins[#Data],2,FALSE)/VLOOKUP(A2214,[1]!T_Printers[#Data],5,FALSE),1)&gt;_xlfn.XLOOKUP(B2214,[1]Printers!L:L,[1]Printers!O:O,1,0,),10)),"Используйте слой 100 мкм")</f>
        <v>3.4</v>
      </c>
      <c r="F2214">
        <f>IFERROR(IF(ROUND(_xlfn.XLOOKUP([1]Parameters!B2214,[1]Printers!L:L,[1]Printers!Q:Q,,0)*E2214/10,0)*10&lt;_xlfn.XLOOKUP([1]Parameters!B2214,[1]Printers!L:L,[1]Printers!P:P,,0),ROUND(_xlfn.XLOOKUP([1]Parameters!B2214,[1]Printers!L:L,[1]Printers!Q:Q,,0)*E2214/10,0)*10,_xlfn.XLOOKUP([1]Parameters!B2214,[1]Printers!L:L,[1]Printers!P:P,,0)),"")</f>
        <v>30</v>
      </c>
      <c r="G2214" cm="1">
        <f t="array" ref="G2214">IFERROR(IF(ROW()-1&gt;COUNTA([1]!T_Printers[Printers])*COUNTA([1]!T_Resins[Resins]),"",_xlfn.IFS(ROUND(VLOOKUP(C2214,[1]!T_Resins[#Data],3,FALSE)/VLOOKUP(A2214,[1]!T_Printers[#Data],5,FALSE),1)&lt;=_xlfn.XLOOKUP(B2214,[1]Printers!L:L,[1]Printers!O:O,1,0,),ROUND(VLOOKUP(C2214,[1]!T_Resins[#Data],3,FALSE)/VLOOKUP(A2214,[1]!T_Printers[#Data],5,FALSE),1),ROUND(VLOOKUP(C2214,[1]!T_Resins[#Data],3,FALSE)/VLOOKUP(A2214,[1]!T_Printers[#Data],5,FALSE),1)&gt;_xlfn.XLOOKUP(B2214,[1]Printers!L:L,[1]Printers!O:O,1,0,),10)),"")</f>
        <v>4.4000000000000004</v>
      </c>
      <c r="H2214">
        <f>IFERROR(IF(ROUND(_xlfn.XLOOKUP([1]Parameters!B2214,[1]Printers!L:L,[1]Printers!Q:Q,,0)*G2214/10,0)*10&lt;_xlfn.XLOOKUP([1]Parameters!B2214,[1]Printers!L:L,[1]Printers!P:P,,0),ROUND(_xlfn.XLOOKUP([1]Parameters!B2214,[1]Printers!L:L,[1]Printers!Q:Q,,0)*G2214/10,0)*10,_xlfn.XLOOKUP([1]Parameters!B2214,[1]Printers!L:L,[1]Printers!P:P,,0)),"")</f>
        <v>40</v>
      </c>
      <c r="I2214" s="3" t="str" cm="1">
        <f t="array" ref="I2214">IFERROR(IF(ROW()-1&gt;COUNTA([1]!T_Printers[Printers])*COUNTA([1]!T_Resins[Resins]),"",_xlfn.IFS(ROUND(VLOOKUP(C2214,[1]!T_Resins[#Data],4,FALSE)/VLOOKUP(A2214,[1]!T_Printers[#Data],5,FALSE),1)&lt;=_xlfn.XLOOKUP(B2214,[1]Printers!L:L,[1]Printers!O:O,1,0,),ROUND(VLOOKUP(C2214,[1]!T_Resins[#Data],4,FALSE)/VLOOKUP(A2214,[1]!T_Printers[#Data],5,FALSE),1),ROUND(VLOOKUP(C2214,[1]!T_Resins[#Data],4,FALSE)/VLOOKUP(A2214,[1]!T_Printers[#Data],5,FALSE),1)&gt;_xlfn.XLOOKUP(B2214,[1]Printers!L:L,[1]Printers!O:O,1,0,),"")),"")</f>
        <v/>
      </c>
      <c r="J2214" t="str">
        <f>IFERROR(IF(ROUND(_xlfn.XLOOKUP([1]Parameters!B2214,[1]Printers!L:L,[1]Printers!Q:Q,,0)*I2214/10,0)*10&lt;_xlfn.XLOOKUP([1]Parameters!B2214,[1]Printers!L:L,[1]Printers!P:P,,0),ROUND(_xlfn.XLOOKUP([1]Parameters!B2214,[1]Printers!L:L,[1]Printers!Q:Q,,0)*I2214/10,0)*10,_xlfn.XLOOKUP([1]Parameters!B2214,[1]Printers!L:L,[1]Printers!P:P,,0)),"")</f>
        <v/>
      </c>
      <c r="K2214">
        <f>IF(SUM(E2214:J2214)&lt;&gt;0,VLOOKUP(A2214,[1]!T_Printers[#Data],10,FALSE)+VLOOKUP(C2214,[1]!T_Resins[#Data],10,FALSE),"")</f>
        <v>5</v>
      </c>
      <c r="L2214">
        <f>IF(SUM(E2214:J2214)&lt;&gt;0,VLOOKUP(A2214,[1]!T_Printers[#Data],11,FALSE),"")</f>
        <v>8</v>
      </c>
      <c r="M2214">
        <f>IF(SUM(E2214:J2214)&lt;&gt;0,VLOOKUP(C2214,[1]!T_Resins[#Data],8,FALSE),"")</f>
        <v>120</v>
      </c>
      <c r="N2214">
        <f>IF(_xlfn.XLOOKUP(B2214,[1]Printers!$L:$L,[1]Printers!$R:$R,0,0)&gt;0,[1]Parameters!M2214,IF(SUM(E2214:J2214)&lt;&gt;0,VLOOKUP(C2214,[1]!T_Resins[#Data],9,FALSE),""))</f>
        <v>180</v>
      </c>
      <c r="O2214" t="str">
        <f t="shared" si="34"/>
        <v>HardlightSiriusXL894M</v>
      </c>
    </row>
    <row r="2215" spans="1:15" x14ac:dyDescent="0.25">
      <c r="A2215" t="str">
        <f t="array" ref="A2215">IF(ROW()-1&gt;COUNTA([1]!T_Printers[Printers])*COUNTA([1]!T_Resins[Resins]),"",INDEX([1]!T_Printers[Printers],INT((ROW()-2)/COUNTA([1]!T_Resins[Resins])+1)))</f>
        <v>Hardlight Sirius XL 8.9-4M</v>
      </c>
      <c r="B2215" t="str">
        <f>_xlfn.XLOOKUP(A2215,[1]!T_Printers[Printers],[1]!T_Printers[Icon link],,0)</f>
        <v>HardlightSiriusXL894M</v>
      </c>
      <c r="C2215" t="str">
        <f t="array" ref="C2215">IF(ROW()-1&gt;COUNTA([1]!T_Printers[Printers])*COUNTA([1]!T_Resins[Resins]),"",INDEX([1]!T_Resins[Resins],MOD(ROW()-2,COUNTA([1]!T_Resins[Resins]))+1))</f>
        <v>Dental Model Light Grey</v>
      </c>
      <c r="D2215">
        <f>IF(SUM(E2215:J2215)&lt;&gt;0,IF(ROW()-1&gt;COUNTA([1]!T_Printers[Printers])*COUNTA([1]!T_Resins[Resins]),"",2),"")</f>
        <v>2</v>
      </c>
      <c r="E2215" cm="1">
        <f t="array" ref="E2215">IFERROR(IF(ROW()-1&gt;COUNTA([1]!T_Printers[Printers])*COUNTA([1]!T_Resins[Resins]),"",_xlfn.IFS(ROUND(VLOOKUP(C2215,[1]!T_Resins[#Data],2,FALSE)/VLOOKUP(A2215,[1]!T_Printers[#Data],5,FALSE),1)&lt;=_xlfn.XLOOKUP(B2215,[1]Printers!L:L,[1]Printers!O:O,1,0,),ROUND(VLOOKUP(C2215,[1]!T_Resins[#Data],2,FALSE)/VLOOKUP(A2215,[1]!T_Printers[#Data],5,FALSE),1),ROUND(VLOOKUP(C2215,[1]!T_Resins[#Data],2,FALSE)/VLOOKUP(A2215,[1]!T_Printers[#Data],5,FALSE),1)&gt;_xlfn.XLOOKUP(B2215,[1]Printers!L:L,[1]Printers!O:O,1,0,),10)),"Используйте слой 100 мкм")</f>
        <v>4.2</v>
      </c>
      <c r="F2215">
        <f>IFERROR(IF(ROUND(_xlfn.XLOOKUP([1]Parameters!B2215,[1]Printers!L:L,[1]Printers!Q:Q,,0)*E2215/10,0)*10&lt;_xlfn.XLOOKUP([1]Parameters!B2215,[1]Printers!L:L,[1]Printers!P:P,,0),ROUND(_xlfn.XLOOKUP([1]Parameters!B2215,[1]Printers!L:L,[1]Printers!Q:Q,,0)*E2215/10,0)*10,_xlfn.XLOOKUP([1]Parameters!B2215,[1]Printers!L:L,[1]Printers!P:P,,0)),"")</f>
        <v>40</v>
      </c>
      <c r="G2215" cm="1">
        <f t="array" ref="G2215">IFERROR(IF(ROW()-1&gt;COUNTA([1]!T_Printers[Printers])*COUNTA([1]!T_Resins[Resins]),"",_xlfn.IFS(ROUND(VLOOKUP(C2215,[1]!T_Resins[#Data],3,FALSE)/VLOOKUP(A2215,[1]!T_Printers[#Data],5,FALSE),1)&lt;=_xlfn.XLOOKUP(B2215,[1]Printers!L:L,[1]Printers!O:O,1,0,),ROUND(VLOOKUP(C2215,[1]!T_Resins[#Data],3,FALSE)/VLOOKUP(A2215,[1]!T_Printers[#Data],5,FALSE),1),ROUND(VLOOKUP(C2215,[1]!T_Resins[#Data],3,FALSE)/VLOOKUP(A2215,[1]!T_Printers[#Data],5,FALSE),1)&gt;_xlfn.XLOOKUP(B2215,[1]Printers!L:L,[1]Printers!O:O,1,0,),10)),"")</f>
        <v>5.5</v>
      </c>
      <c r="H2215">
        <f>IFERROR(IF(ROUND(_xlfn.XLOOKUP([1]Parameters!B2215,[1]Printers!L:L,[1]Printers!Q:Q,,0)*G2215/10,0)*10&lt;_xlfn.XLOOKUP([1]Parameters!B2215,[1]Printers!L:L,[1]Printers!P:P,,0),ROUND(_xlfn.XLOOKUP([1]Parameters!B2215,[1]Printers!L:L,[1]Printers!Q:Q,,0)*G2215/10,0)*10,_xlfn.XLOOKUP([1]Parameters!B2215,[1]Printers!L:L,[1]Printers!P:P,,0)),"")</f>
        <v>50</v>
      </c>
      <c r="I2215" s="3" t="str" cm="1">
        <f t="array" ref="I2215">IFERROR(IF(ROW()-1&gt;COUNTA([1]!T_Printers[Printers])*COUNTA([1]!T_Resins[Resins]),"",_xlfn.IFS(ROUND(VLOOKUP(C2215,[1]!T_Resins[#Data],4,FALSE)/VLOOKUP(A2215,[1]!T_Printers[#Data],5,FALSE),1)&lt;=_xlfn.XLOOKUP(B2215,[1]Printers!L:L,[1]Printers!O:O,1,0,),ROUND(VLOOKUP(C2215,[1]!T_Resins[#Data],4,FALSE)/VLOOKUP(A2215,[1]!T_Printers[#Data],5,FALSE),1),ROUND(VLOOKUP(C2215,[1]!T_Resins[#Data],4,FALSE)/VLOOKUP(A2215,[1]!T_Printers[#Data],5,FALSE),1)&gt;_xlfn.XLOOKUP(B2215,[1]Printers!L:L,[1]Printers!O:O,1,0,),"")),"")</f>
        <v/>
      </c>
      <c r="J2215" t="str">
        <f>IFERROR(IF(ROUND(_xlfn.XLOOKUP([1]Parameters!B2215,[1]Printers!L:L,[1]Printers!Q:Q,,0)*I2215/10,0)*10&lt;_xlfn.XLOOKUP([1]Parameters!B2215,[1]Printers!L:L,[1]Printers!P:P,,0),ROUND(_xlfn.XLOOKUP([1]Parameters!B2215,[1]Printers!L:L,[1]Printers!Q:Q,,0)*I2215/10,0)*10,_xlfn.XLOOKUP([1]Parameters!B2215,[1]Printers!L:L,[1]Printers!P:P,,0)),"")</f>
        <v/>
      </c>
      <c r="K2215">
        <f>IF(SUM(E2215:J2215)&lt;&gt;0,VLOOKUP(A2215,[1]!T_Printers[#Data],10,FALSE)+VLOOKUP(C2215,[1]!T_Resins[#Data],10,FALSE),"")</f>
        <v>5</v>
      </c>
      <c r="L2215">
        <f>IF(SUM(E2215:J2215)&lt;&gt;0,VLOOKUP(A2215,[1]!T_Printers[#Data],11,FALSE),"")</f>
        <v>8</v>
      </c>
      <c r="M2215">
        <f>IF(SUM(E2215:J2215)&lt;&gt;0,VLOOKUP(C2215,[1]!T_Resins[#Data],8,FALSE),"")</f>
        <v>120</v>
      </c>
      <c r="N2215">
        <f>IF(_xlfn.XLOOKUP(B2215,[1]Printers!$L:$L,[1]Printers!$R:$R,0,0)&gt;0,[1]Parameters!M2215,IF(SUM(E2215:J2215)&lt;&gt;0,VLOOKUP(C2215,[1]!T_Resins[#Data],9,FALSE),""))</f>
        <v>180</v>
      </c>
      <c r="O2215" t="str">
        <f t="shared" si="34"/>
        <v>HardlightSiriusXL894M</v>
      </c>
    </row>
    <row r="2216" spans="1:15" x14ac:dyDescent="0.25">
      <c r="A2216" t="str">
        <f t="array" ref="A2216">IF(ROW()-1&gt;COUNTA([1]!T_Printers[Printers])*COUNTA([1]!T_Resins[Resins]),"",INDEX([1]!T_Printers[Printers],INT((ROW()-2)/COUNTA([1]!T_Resins[Resins])+1)))</f>
        <v>Hardlight Sirius XL 8.9-4M</v>
      </c>
      <c r="B2216" t="str">
        <f>_xlfn.XLOOKUP(A2216,[1]!T_Printers[Printers],[1]!T_Printers[Icon link],,0)</f>
        <v>HardlightSiriusXL894M</v>
      </c>
      <c r="C2216" t="str">
        <f t="array" ref="C2216">IF(ROW()-1&gt;COUNTA([1]!T_Printers[Printers])*COUNTA([1]!T_Resins[Resins]),"",INDEX([1]!T_Resins[Resins],MOD(ROW()-2,COUNTA([1]!T_Resins[Resins]))+1))</f>
        <v>Dental Peach</v>
      </c>
      <c r="D2216">
        <f>IF(SUM(E2216:J2216)&lt;&gt;0,IF(ROW()-1&gt;COUNTA([1]!T_Printers[Printers])*COUNTA([1]!T_Resins[Resins]),"",2),"")</f>
        <v>2</v>
      </c>
      <c r="E2216" cm="1">
        <f t="array" ref="E2216">IFERROR(IF(ROW()-1&gt;COUNTA([1]!T_Printers[Printers])*COUNTA([1]!T_Resins[Resins]),"",_xlfn.IFS(ROUND(VLOOKUP(C2216,[1]!T_Resins[#Data],2,FALSE)/VLOOKUP(A2216,[1]!T_Printers[#Data],5,FALSE),1)&lt;=_xlfn.XLOOKUP(B2216,[1]Printers!L:L,[1]Printers!O:O,1,0,),ROUND(VLOOKUP(C2216,[1]!T_Resins[#Data],2,FALSE)/VLOOKUP(A2216,[1]!T_Printers[#Data],5,FALSE),1),ROUND(VLOOKUP(C2216,[1]!T_Resins[#Data],2,FALSE)/VLOOKUP(A2216,[1]!T_Printers[#Data],5,FALSE),1)&gt;_xlfn.XLOOKUP(B2216,[1]Printers!L:L,[1]Printers!O:O,1,0,),10)),"Используйте слой 100 мкм")</f>
        <v>5.4</v>
      </c>
      <c r="F2216">
        <f>IFERROR(IF(ROUND(_xlfn.XLOOKUP([1]Parameters!B2216,[1]Printers!L:L,[1]Printers!Q:Q,,0)*E2216/10,0)*10&lt;_xlfn.XLOOKUP([1]Parameters!B2216,[1]Printers!L:L,[1]Printers!P:P,,0),ROUND(_xlfn.XLOOKUP([1]Parameters!B2216,[1]Printers!L:L,[1]Printers!Q:Q,,0)*E2216/10,0)*10,_xlfn.XLOOKUP([1]Parameters!B2216,[1]Printers!L:L,[1]Printers!P:P,,0)),"")</f>
        <v>50</v>
      </c>
      <c r="G2216" cm="1">
        <f t="array" ref="G2216">IFERROR(IF(ROW()-1&gt;COUNTA([1]!T_Printers[Printers])*COUNTA([1]!T_Resins[Resins]),"",_xlfn.IFS(ROUND(VLOOKUP(C2216,[1]!T_Resins[#Data],3,FALSE)/VLOOKUP(A2216,[1]!T_Printers[#Data],5,FALSE),1)&lt;=_xlfn.XLOOKUP(B2216,[1]Printers!L:L,[1]Printers!O:O,1,0,),ROUND(VLOOKUP(C2216,[1]!T_Resins[#Data],3,FALSE)/VLOOKUP(A2216,[1]!T_Printers[#Data],5,FALSE),1),ROUND(VLOOKUP(C2216,[1]!T_Resins[#Data],3,FALSE)/VLOOKUP(A2216,[1]!T_Printers[#Data],5,FALSE),1)&gt;_xlfn.XLOOKUP(B2216,[1]Printers!L:L,[1]Printers!O:O,1,0,),10)),"")</f>
        <v>7.1</v>
      </c>
      <c r="H2216">
        <f>IFERROR(IF(ROUND(_xlfn.XLOOKUP([1]Parameters!B2216,[1]Printers!L:L,[1]Printers!Q:Q,,0)*G2216/10,0)*10&lt;_xlfn.XLOOKUP([1]Parameters!B2216,[1]Printers!L:L,[1]Printers!P:P,,0),ROUND(_xlfn.XLOOKUP([1]Parameters!B2216,[1]Printers!L:L,[1]Printers!Q:Q,,0)*G2216/10,0)*10,_xlfn.XLOOKUP([1]Parameters!B2216,[1]Printers!L:L,[1]Printers!P:P,,0)),"")</f>
        <v>60</v>
      </c>
      <c r="I2216" s="3" t="str" cm="1">
        <f t="array" ref="I2216">IFERROR(IF(ROW()-1&gt;COUNTA([1]!T_Printers[Printers])*COUNTA([1]!T_Resins[Resins]),"",_xlfn.IFS(ROUND(VLOOKUP(C2216,[1]!T_Resins[#Data],4,FALSE)/VLOOKUP(A2216,[1]!T_Printers[#Data],5,FALSE),1)&lt;=_xlfn.XLOOKUP(B2216,[1]Printers!L:L,[1]Printers!O:O,1,0,),ROUND(VLOOKUP(C2216,[1]!T_Resins[#Data],4,FALSE)/VLOOKUP(A2216,[1]!T_Printers[#Data],5,FALSE),1),ROUND(VLOOKUP(C2216,[1]!T_Resins[#Data],4,FALSE)/VLOOKUP(A2216,[1]!T_Printers[#Data],5,FALSE),1)&gt;_xlfn.XLOOKUP(B2216,[1]Printers!L:L,[1]Printers!O:O,1,0,),"")),"")</f>
        <v/>
      </c>
      <c r="J2216" t="str">
        <f>IFERROR(IF(ROUND(_xlfn.XLOOKUP([1]Parameters!B2216,[1]Printers!L:L,[1]Printers!Q:Q,,0)*I2216/10,0)*10&lt;_xlfn.XLOOKUP([1]Parameters!B2216,[1]Printers!L:L,[1]Printers!P:P,,0),ROUND(_xlfn.XLOOKUP([1]Parameters!B2216,[1]Printers!L:L,[1]Printers!Q:Q,,0)*I2216/10,0)*10,_xlfn.XLOOKUP([1]Parameters!B2216,[1]Printers!L:L,[1]Printers!P:P,,0)),"")</f>
        <v/>
      </c>
      <c r="K2216">
        <f>IF(SUM(E2216:J2216)&lt;&gt;0,VLOOKUP(A2216,[1]!T_Printers[#Data],10,FALSE)+VLOOKUP(C2216,[1]!T_Resins[#Data],10,FALSE),"")</f>
        <v>5</v>
      </c>
      <c r="L2216">
        <f>IF(SUM(E2216:J2216)&lt;&gt;0,VLOOKUP(A2216,[1]!T_Printers[#Data],11,FALSE),"")</f>
        <v>8</v>
      </c>
      <c r="M2216">
        <f>IF(SUM(E2216:J2216)&lt;&gt;0,VLOOKUP(C2216,[1]!T_Resins[#Data],8,FALSE),"")</f>
        <v>120</v>
      </c>
      <c r="N2216">
        <f>IF(_xlfn.XLOOKUP(B2216,[1]Printers!$L:$L,[1]Printers!$R:$R,0,0)&gt;0,[1]Parameters!M2216,IF(SUM(E2216:J2216)&lt;&gt;0,VLOOKUP(C2216,[1]!T_Resins[#Data],9,FALSE),""))</f>
        <v>180</v>
      </c>
      <c r="O2216" t="str">
        <f t="shared" si="34"/>
        <v>HardlightSiriusXL894M</v>
      </c>
    </row>
    <row r="2217" spans="1:15" x14ac:dyDescent="0.25">
      <c r="A2217" t="str">
        <f t="array" ref="A2217">IF(ROW()-1&gt;COUNTA([1]!T_Printers[Printers])*COUNTA([1]!T_Resins[Resins]),"",INDEX([1]!T_Printers[Printers],INT((ROW()-2)/COUNTA([1]!T_Resins[Resins])+1)))</f>
        <v>Hardlight Sirius XL 8.9-4M</v>
      </c>
      <c r="B2217" t="str">
        <f>_xlfn.XLOOKUP(A2217,[1]!T_Printers[Printers],[1]!T_Printers[Icon link],,0)</f>
        <v>HardlightSiriusXL894M</v>
      </c>
      <c r="C2217" t="str">
        <f t="array" ref="C2217">IF(ROW()-1&gt;COUNTA([1]!T_Printers[Printers])*COUNTA([1]!T_Resins[Resins]),"",INDEX([1]!T_Resins[Resins],MOD(ROW()-2,COUNTA([1]!T_Resins[Resins]))+1))</f>
        <v>Dental Pink</v>
      </c>
      <c r="D2217">
        <f>IF(SUM(E2217:J2217)&lt;&gt;0,IF(ROW()-1&gt;COUNTA([1]!T_Printers[Printers])*COUNTA([1]!T_Resins[Resins]),"",2),"")</f>
        <v>2</v>
      </c>
      <c r="E2217" cm="1">
        <f t="array" ref="E2217">IFERROR(IF(ROW()-1&gt;COUNTA([1]!T_Printers[Printers])*COUNTA([1]!T_Resins[Resins]),"",_xlfn.IFS(ROUND(VLOOKUP(C2217,[1]!T_Resins[#Data],2,FALSE)/VLOOKUP(A2217,[1]!T_Printers[#Data],5,FALSE),1)&lt;=_xlfn.XLOOKUP(B2217,[1]Printers!L:L,[1]Printers!O:O,1,0,),ROUND(VLOOKUP(C2217,[1]!T_Resins[#Data],2,FALSE)/VLOOKUP(A2217,[1]!T_Printers[#Data],5,FALSE),1),ROUND(VLOOKUP(C2217,[1]!T_Resins[#Data],2,FALSE)/VLOOKUP(A2217,[1]!T_Printers[#Data],5,FALSE),1)&gt;_xlfn.XLOOKUP(B2217,[1]Printers!L:L,[1]Printers!O:O,1,0,),10)),"Используйте слой 100 мкм")</f>
        <v>3.4</v>
      </c>
      <c r="F2217">
        <f>IFERROR(IF(ROUND(_xlfn.XLOOKUP([1]Parameters!B2217,[1]Printers!L:L,[1]Printers!Q:Q,,0)*E2217/10,0)*10&lt;_xlfn.XLOOKUP([1]Parameters!B2217,[1]Printers!L:L,[1]Printers!P:P,,0),ROUND(_xlfn.XLOOKUP([1]Parameters!B2217,[1]Printers!L:L,[1]Printers!Q:Q,,0)*E2217/10,0)*10,_xlfn.XLOOKUP([1]Parameters!B2217,[1]Printers!L:L,[1]Printers!P:P,,0)),"")</f>
        <v>30</v>
      </c>
      <c r="G2217" cm="1">
        <f t="array" ref="G2217">IFERROR(IF(ROW()-1&gt;COUNTA([1]!T_Printers[Printers])*COUNTA([1]!T_Resins[Resins]),"",_xlfn.IFS(ROUND(VLOOKUP(C2217,[1]!T_Resins[#Data],3,FALSE)/VLOOKUP(A2217,[1]!T_Printers[#Data],5,FALSE),1)&lt;=_xlfn.XLOOKUP(B2217,[1]Printers!L:L,[1]Printers!O:O,1,0,),ROUND(VLOOKUP(C2217,[1]!T_Resins[#Data],3,FALSE)/VLOOKUP(A2217,[1]!T_Printers[#Data],5,FALSE),1),ROUND(VLOOKUP(C2217,[1]!T_Resins[#Data],3,FALSE)/VLOOKUP(A2217,[1]!T_Printers[#Data],5,FALSE),1)&gt;_xlfn.XLOOKUP(B2217,[1]Printers!L:L,[1]Printers!O:O,1,0,),10)),"")</f>
        <v>4.5</v>
      </c>
      <c r="H2217">
        <f>IFERROR(IF(ROUND(_xlfn.XLOOKUP([1]Parameters!B2217,[1]Printers!L:L,[1]Printers!Q:Q,,0)*G2217/10,0)*10&lt;_xlfn.XLOOKUP([1]Parameters!B2217,[1]Printers!L:L,[1]Printers!P:P,,0),ROUND(_xlfn.XLOOKUP([1]Parameters!B2217,[1]Printers!L:L,[1]Printers!Q:Q,,0)*G2217/10,0)*10,_xlfn.XLOOKUP([1]Parameters!B2217,[1]Printers!L:L,[1]Printers!P:P,,0)),"")</f>
        <v>40</v>
      </c>
      <c r="I2217" s="3" t="str" cm="1">
        <f t="array" ref="I2217">IFERROR(IF(ROW()-1&gt;COUNTA([1]!T_Printers[Printers])*COUNTA([1]!T_Resins[Resins]),"",_xlfn.IFS(ROUND(VLOOKUP(C2217,[1]!T_Resins[#Data],4,FALSE)/VLOOKUP(A2217,[1]!T_Printers[#Data],5,FALSE),1)&lt;=_xlfn.XLOOKUP(B2217,[1]Printers!L:L,[1]Printers!O:O,1,0,),ROUND(VLOOKUP(C2217,[1]!T_Resins[#Data],4,FALSE)/VLOOKUP(A2217,[1]!T_Printers[#Data],5,FALSE),1),ROUND(VLOOKUP(C2217,[1]!T_Resins[#Data],4,FALSE)/VLOOKUP(A2217,[1]!T_Printers[#Data],5,FALSE),1)&gt;_xlfn.XLOOKUP(B2217,[1]Printers!L:L,[1]Printers!O:O,1,0,),"")),"")</f>
        <v/>
      </c>
      <c r="J2217" t="str">
        <f>IFERROR(IF(ROUND(_xlfn.XLOOKUP([1]Parameters!B2217,[1]Printers!L:L,[1]Printers!Q:Q,,0)*I2217/10,0)*10&lt;_xlfn.XLOOKUP([1]Parameters!B2217,[1]Printers!L:L,[1]Printers!P:P,,0),ROUND(_xlfn.XLOOKUP([1]Parameters!B2217,[1]Printers!L:L,[1]Printers!Q:Q,,0)*I2217/10,0)*10,_xlfn.XLOOKUP([1]Parameters!B2217,[1]Printers!L:L,[1]Printers!P:P,,0)),"")</f>
        <v/>
      </c>
      <c r="K2217">
        <f>IF(SUM(E2217:J2217)&lt;&gt;0,VLOOKUP(A2217,[1]!T_Printers[#Data],10,FALSE)+VLOOKUP(C2217,[1]!T_Resins[#Data],10,FALSE),"")</f>
        <v>4</v>
      </c>
      <c r="L2217">
        <f>IF(SUM(E2217:J2217)&lt;&gt;0,VLOOKUP(A2217,[1]!T_Printers[#Data],11,FALSE),"")</f>
        <v>8</v>
      </c>
      <c r="M2217">
        <f>IF(SUM(E2217:J2217)&lt;&gt;0,VLOOKUP(C2217,[1]!T_Resins[#Data],8,FALSE),"")</f>
        <v>120</v>
      </c>
      <c r="N2217">
        <f>IF(_xlfn.XLOOKUP(B2217,[1]Printers!$L:$L,[1]Printers!$R:$R,0,0)&gt;0,[1]Parameters!M2217,IF(SUM(E2217:J2217)&lt;&gt;0,VLOOKUP(C2217,[1]!T_Resins[#Data],9,FALSE),""))</f>
        <v>180</v>
      </c>
      <c r="O2217" t="str">
        <f t="shared" si="34"/>
        <v>HardlightSiriusXL894M</v>
      </c>
    </row>
    <row r="2218" spans="1:15" x14ac:dyDescent="0.25">
      <c r="A2218" t="str">
        <f t="array" ref="A2218">IF(ROW()-1&gt;COUNTA([1]!T_Printers[Printers])*COUNTA([1]!T_Resins[Resins]),"",INDEX([1]!T_Printers[Printers],INT((ROW()-2)/COUNTA([1]!T_Resins[Resins])+1)))</f>
        <v>Hardlight Sirius XL 8.9-4M</v>
      </c>
      <c r="B2218" t="str">
        <f>_xlfn.XLOOKUP(A2218,[1]!T_Printers[Printers],[1]!T_Printers[Icon link],,0)</f>
        <v>HardlightSiriusXL894M</v>
      </c>
      <c r="C2218" t="str">
        <f t="array" ref="C2218">IF(ROW()-1&gt;COUNTA([1]!T_Printers[Printers])*COUNTA([1]!T_Resins[Resins]),"",INDEX([1]!T_Resins[Resins],MOD(ROW()-2,COUNTA([1]!T_Resins[Resins]))+1))</f>
        <v>Dental Soft Pink</v>
      </c>
      <c r="D2218">
        <f>IF(SUM(E2218:J2218)&lt;&gt;0,IF(ROW()-1&gt;COUNTA([1]!T_Printers[Printers])*COUNTA([1]!T_Resins[Resins]),"",2),"")</f>
        <v>2</v>
      </c>
      <c r="E2218" cm="1">
        <f t="array" ref="E2218">IFERROR(IF(ROW()-1&gt;COUNTA([1]!T_Printers[Printers])*COUNTA([1]!T_Resins[Resins]),"",_xlfn.IFS(ROUND(VLOOKUP(C2218,[1]!T_Resins[#Data],2,FALSE)/VLOOKUP(A2218,[1]!T_Printers[#Data],5,FALSE),1)&lt;=_xlfn.XLOOKUP(B2218,[1]Printers!L:L,[1]Printers!O:O,1,0,),ROUND(VLOOKUP(C2218,[1]!T_Resins[#Data],2,FALSE)/VLOOKUP(A2218,[1]!T_Printers[#Data],5,FALSE),1),ROUND(VLOOKUP(C2218,[1]!T_Resins[#Data],2,FALSE)/VLOOKUP(A2218,[1]!T_Printers[#Data],5,FALSE),1)&gt;_xlfn.XLOOKUP(B2218,[1]Printers!L:L,[1]Printers!O:O,1,0,),10)),"Используйте слой 100 мкм")</f>
        <v>5.0999999999999996</v>
      </c>
      <c r="F2218">
        <f>IFERROR(IF(ROUND(_xlfn.XLOOKUP([1]Parameters!B2218,[1]Printers!L:L,[1]Printers!Q:Q,,0)*E2218/10,0)*10&lt;_xlfn.XLOOKUP([1]Parameters!B2218,[1]Printers!L:L,[1]Printers!P:P,,0),ROUND(_xlfn.XLOOKUP([1]Parameters!B2218,[1]Printers!L:L,[1]Printers!Q:Q,,0)*E2218/10,0)*10,_xlfn.XLOOKUP([1]Parameters!B2218,[1]Printers!L:L,[1]Printers!P:P,,0)),"")</f>
        <v>50</v>
      </c>
      <c r="G2218" cm="1">
        <f t="array" ref="G2218">IFERROR(IF(ROW()-1&gt;COUNTA([1]!T_Printers[Printers])*COUNTA([1]!T_Resins[Resins]),"",_xlfn.IFS(ROUND(VLOOKUP(C2218,[1]!T_Resins[#Data],3,FALSE)/VLOOKUP(A2218,[1]!T_Printers[#Data],5,FALSE),1)&lt;=_xlfn.XLOOKUP(B2218,[1]Printers!L:L,[1]Printers!O:O,1,0,),ROUND(VLOOKUP(C2218,[1]!T_Resins[#Data],3,FALSE)/VLOOKUP(A2218,[1]!T_Printers[#Data],5,FALSE),1),ROUND(VLOOKUP(C2218,[1]!T_Resins[#Data],3,FALSE)/VLOOKUP(A2218,[1]!T_Printers[#Data],5,FALSE),1)&gt;_xlfn.XLOOKUP(B2218,[1]Printers!L:L,[1]Printers!O:O,1,0,),10)),"")</f>
        <v>6.6</v>
      </c>
      <c r="H2218">
        <f>IFERROR(IF(ROUND(_xlfn.XLOOKUP([1]Parameters!B2218,[1]Printers!L:L,[1]Printers!Q:Q,,0)*G2218/10,0)*10&lt;_xlfn.XLOOKUP([1]Parameters!B2218,[1]Printers!L:L,[1]Printers!P:P,,0),ROUND(_xlfn.XLOOKUP([1]Parameters!B2218,[1]Printers!L:L,[1]Printers!Q:Q,,0)*G2218/10,0)*10,_xlfn.XLOOKUP([1]Parameters!B2218,[1]Printers!L:L,[1]Printers!P:P,,0)),"")</f>
        <v>60</v>
      </c>
      <c r="I2218" s="3" t="str" cm="1">
        <f t="array" ref="I2218">IFERROR(IF(ROW()-1&gt;COUNTA([1]!T_Printers[Printers])*COUNTA([1]!T_Resins[Resins]),"",_xlfn.IFS(ROUND(VLOOKUP(C2218,[1]!T_Resins[#Data],4,FALSE)/VLOOKUP(A2218,[1]!T_Printers[#Data],5,FALSE),1)&lt;=_xlfn.XLOOKUP(B2218,[1]Printers!L:L,[1]Printers!O:O,1,0,),ROUND(VLOOKUP(C2218,[1]!T_Resins[#Data],4,FALSE)/VLOOKUP(A2218,[1]!T_Printers[#Data],5,FALSE),1),ROUND(VLOOKUP(C2218,[1]!T_Resins[#Data],4,FALSE)/VLOOKUP(A2218,[1]!T_Printers[#Data],5,FALSE),1)&gt;_xlfn.XLOOKUP(B2218,[1]Printers!L:L,[1]Printers!O:O,1,0,),"")),"")</f>
        <v/>
      </c>
      <c r="J2218" t="str">
        <f>IFERROR(IF(ROUND(_xlfn.XLOOKUP([1]Parameters!B2218,[1]Printers!L:L,[1]Printers!Q:Q,,0)*I2218/10,0)*10&lt;_xlfn.XLOOKUP([1]Parameters!B2218,[1]Printers!L:L,[1]Printers!P:P,,0),ROUND(_xlfn.XLOOKUP([1]Parameters!B2218,[1]Printers!L:L,[1]Printers!Q:Q,,0)*I2218/10,0)*10,_xlfn.XLOOKUP([1]Parameters!B2218,[1]Printers!L:L,[1]Printers!P:P,,0)),"")</f>
        <v/>
      </c>
      <c r="K2218">
        <f>IF(SUM(E2218:J2218)&lt;&gt;0,VLOOKUP(A2218,[1]!T_Printers[#Data],10,FALSE)+VLOOKUP(C2218,[1]!T_Resins[#Data],10,FALSE),"")</f>
        <v>4</v>
      </c>
      <c r="L2218">
        <f>IF(SUM(E2218:J2218)&lt;&gt;0,VLOOKUP(A2218,[1]!T_Printers[#Data],11,FALSE),"")</f>
        <v>8</v>
      </c>
      <c r="M2218">
        <f>IF(SUM(E2218:J2218)&lt;&gt;0,VLOOKUP(C2218,[1]!T_Resins[#Data],8,FALSE),"")</f>
        <v>60</v>
      </c>
      <c r="N2218">
        <f>IF(_xlfn.XLOOKUP(B2218,[1]Printers!$L:$L,[1]Printers!$R:$R,0,0)&gt;0,[1]Parameters!M2218,IF(SUM(E2218:J2218)&lt;&gt;0,VLOOKUP(C2218,[1]!T_Resins[#Data],9,FALSE),""))</f>
        <v>60</v>
      </c>
      <c r="O2218" t="str">
        <f t="shared" si="34"/>
        <v>HardlightSiriusXL894M</v>
      </c>
    </row>
    <row r="2219" spans="1:15" x14ac:dyDescent="0.25">
      <c r="A2219" t="str">
        <f t="array" ref="A2219">IF(ROW()-1&gt;COUNTA([1]!T_Printers[Printers])*COUNTA([1]!T_Resins[Resins]),"",INDEX([1]!T_Printers[Printers],INT((ROW()-2)/COUNTA([1]!T_Resins[Resins])+1)))</f>
        <v>Hardlight Sirius XL 8.9-4M</v>
      </c>
      <c r="B2219" t="str">
        <f>_xlfn.XLOOKUP(A2219,[1]!T_Printers[Printers],[1]!T_Printers[Icon link],,0)</f>
        <v>HardlightSiriusXL894M</v>
      </c>
      <c r="C2219" t="str">
        <f t="array" ref="C2219">IF(ROW()-1&gt;COUNTA([1]!T_Printers[Printers])*COUNTA([1]!T_Resins[Resins]),"",INDEX([1]!T_Resins[Resins],MOD(ROW()-2,COUNTA([1]!T_Resins[Resins]))+1))</f>
        <v>Dental Sand A1-A2</v>
      </c>
      <c r="D2219">
        <f>IF(SUM(E2219:J2219)&lt;&gt;0,IF(ROW()-1&gt;COUNTA([1]!T_Printers[Printers])*COUNTA([1]!T_Resins[Resins]),"",2),"")</f>
        <v>2</v>
      </c>
      <c r="E2219" cm="1">
        <f t="array" ref="E2219">IFERROR(IF(ROW()-1&gt;COUNTA([1]!T_Printers[Printers])*COUNTA([1]!T_Resins[Resins]),"",_xlfn.IFS(ROUND(VLOOKUP(C2219,[1]!T_Resins[#Data],2,FALSE)/VLOOKUP(A2219,[1]!T_Printers[#Data],5,FALSE),1)&lt;=_xlfn.XLOOKUP(B2219,[1]Printers!L:L,[1]Printers!O:O,1,0,),ROUND(VLOOKUP(C2219,[1]!T_Resins[#Data],2,FALSE)/VLOOKUP(A2219,[1]!T_Printers[#Data],5,FALSE),1),ROUND(VLOOKUP(C2219,[1]!T_Resins[#Data],2,FALSE)/VLOOKUP(A2219,[1]!T_Printers[#Data],5,FALSE),1)&gt;_xlfn.XLOOKUP(B2219,[1]Printers!L:L,[1]Printers!O:O,1,0,),10)),"Используйте слой 100 мкм")</f>
        <v>2.9</v>
      </c>
      <c r="F2219">
        <f>IFERROR(IF(ROUND(_xlfn.XLOOKUP([1]Parameters!B2219,[1]Printers!L:L,[1]Printers!Q:Q,,0)*E2219/10,0)*10&lt;_xlfn.XLOOKUP([1]Parameters!B2219,[1]Printers!L:L,[1]Printers!P:P,,0),ROUND(_xlfn.XLOOKUP([1]Parameters!B2219,[1]Printers!L:L,[1]Printers!Q:Q,,0)*E2219/10,0)*10,_xlfn.XLOOKUP([1]Parameters!B2219,[1]Printers!L:L,[1]Printers!P:P,,0)),"")</f>
        <v>30</v>
      </c>
      <c r="G2219" cm="1">
        <f t="array" ref="G2219">IFERROR(IF(ROW()-1&gt;COUNTA([1]!T_Printers[Printers])*COUNTA([1]!T_Resins[Resins]),"",_xlfn.IFS(ROUND(VLOOKUP(C2219,[1]!T_Resins[#Data],3,FALSE)/VLOOKUP(A2219,[1]!T_Printers[#Data],5,FALSE),1)&lt;=_xlfn.XLOOKUP(B2219,[1]Printers!L:L,[1]Printers!O:O,1,0,),ROUND(VLOOKUP(C2219,[1]!T_Resins[#Data],3,FALSE)/VLOOKUP(A2219,[1]!T_Printers[#Data],5,FALSE),1),ROUND(VLOOKUP(C2219,[1]!T_Resins[#Data],3,FALSE)/VLOOKUP(A2219,[1]!T_Printers[#Data],5,FALSE),1)&gt;_xlfn.XLOOKUP(B2219,[1]Printers!L:L,[1]Printers!O:O,1,0,),10)),"")</f>
        <v>3.8</v>
      </c>
      <c r="H2219">
        <f>IFERROR(IF(ROUND(_xlfn.XLOOKUP([1]Parameters!B2219,[1]Printers!L:L,[1]Printers!Q:Q,,0)*G2219/10,0)*10&lt;_xlfn.XLOOKUP([1]Parameters!B2219,[1]Printers!L:L,[1]Printers!P:P,,0),ROUND(_xlfn.XLOOKUP([1]Parameters!B2219,[1]Printers!L:L,[1]Printers!Q:Q,,0)*G2219/10,0)*10,_xlfn.XLOOKUP([1]Parameters!B2219,[1]Printers!L:L,[1]Printers!P:P,,0)),"")</f>
        <v>30</v>
      </c>
      <c r="I2219" s="3" t="str" cm="1">
        <f t="array" ref="I2219">IFERROR(IF(ROW()-1&gt;COUNTA([1]!T_Printers[Printers])*COUNTA([1]!T_Resins[Resins]),"",_xlfn.IFS(ROUND(VLOOKUP(C2219,[1]!T_Resins[#Data],4,FALSE)/VLOOKUP(A2219,[1]!T_Printers[#Data],5,FALSE),1)&lt;=_xlfn.XLOOKUP(B2219,[1]Printers!L:L,[1]Printers!O:O,1,0,),ROUND(VLOOKUP(C2219,[1]!T_Resins[#Data],4,FALSE)/VLOOKUP(A2219,[1]!T_Printers[#Data],5,FALSE),1),ROUND(VLOOKUP(C2219,[1]!T_Resins[#Data],4,FALSE)/VLOOKUP(A2219,[1]!T_Printers[#Data],5,FALSE),1)&gt;_xlfn.XLOOKUP(B2219,[1]Printers!L:L,[1]Printers!O:O,1,0,),"")),"")</f>
        <v/>
      </c>
      <c r="J2219" t="str">
        <f>IFERROR(IF(ROUND(_xlfn.XLOOKUP([1]Parameters!B2219,[1]Printers!L:L,[1]Printers!Q:Q,,0)*I2219/10,0)*10&lt;_xlfn.XLOOKUP([1]Parameters!B2219,[1]Printers!L:L,[1]Printers!P:P,,0),ROUND(_xlfn.XLOOKUP([1]Parameters!B2219,[1]Printers!L:L,[1]Printers!Q:Q,,0)*I2219/10,0)*10,_xlfn.XLOOKUP([1]Parameters!B2219,[1]Printers!L:L,[1]Printers!P:P,,0)),"")</f>
        <v/>
      </c>
      <c r="K2219">
        <f>IF(SUM(E2219:J2219)&lt;&gt;0,VLOOKUP(A2219,[1]!T_Printers[#Data],10,FALSE)+VLOOKUP(C2219,[1]!T_Resins[#Data],10,FALSE),"")</f>
        <v>5</v>
      </c>
      <c r="L2219">
        <f>IF(SUM(E2219:J2219)&lt;&gt;0,VLOOKUP(A2219,[1]!T_Printers[#Data],11,FALSE),"")</f>
        <v>8</v>
      </c>
      <c r="M2219">
        <f>IF(SUM(E2219:J2219)&lt;&gt;0,VLOOKUP(C2219,[1]!T_Resins[#Data],8,FALSE),"")</f>
        <v>120</v>
      </c>
      <c r="N2219">
        <f>IF(_xlfn.XLOOKUP(B2219,[1]Printers!$L:$L,[1]Printers!$R:$R,0,0)&gt;0,[1]Parameters!M2219,IF(SUM(E2219:J2219)&lt;&gt;0,VLOOKUP(C2219,[1]!T_Resins[#Data],9,FALSE),""))</f>
        <v>180</v>
      </c>
      <c r="O2219" t="str">
        <f t="shared" si="34"/>
        <v>HardlightSiriusXL894M</v>
      </c>
    </row>
    <row r="2220" spans="1:15" x14ac:dyDescent="0.25">
      <c r="A2220" t="str">
        <f t="array" ref="A2220">IF(ROW()-1&gt;COUNTA([1]!T_Printers[Printers])*COUNTA([1]!T_Resins[Resins]),"",INDEX([1]!T_Printers[Printers],INT((ROW()-2)/COUNTA([1]!T_Resins[Resins])+1)))</f>
        <v>Hardlight Sirius XL 8.9-4M</v>
      </c>
      <c r="B2220" t="str">
        <f>_xlfn.XLOOKUP(A2220,[1]!T_Printers[Printers],[1]!T_Printers[Icon link],,0)</f>
        <v>HardlightSiriusXL894M</v>
      </c>
      <c r="C2220" t="str">
        <f t="array" ref="C2220">IF(ROW()-1&gt;COUNTA([1]!T_Printers[Printers])*COUNTA([1]!T_Resins[Resins]),"",INDEX([1]!T_Resins[Resins],MOD(ROW()-2,COUNTA([1]!T_Resins[Resins]))+1))</f>
        <v xml:space="preserve">Dental Sand A1-A2 (Обновленная версия) </v>
      </c>
      <c r="D2220">
        <f>IF(SUM(E2220:J2220)&lt;&gt;0,IF(ROW()-1&gt;COUNTA([1]!T_Printers[Printers])*COUNTA([1]!T_Resins[Resins]),"",2),"")</f>
        <v>2</v>
      </c>
      <c r="E2220" cm="1">
        <f t="array" ref="E2220">IFERROR(IF(ROW()-1&gt;COUNTA([1]!T_Printers[Printers])*COUNTA([1]!T_Resins[Resins]),"",_xlfn.IFS(ROUND(VLOOKUP(C2220,[1]!T_Resins[#Data],2,FALSE)/VLOOKUP(A2220,[1]!T_Printers[#Data],5,FALSE),1)&lt;=_xlfn.XLOOKUP(B2220,[1]Printers!L:L,[1]Printers!O:O,1,0,),ROUND(VLOOKUP(C2220,[1]!T_Resins[#Data],2,FALSE)/VLOOKUP(A2220,[1]!T_Printers[#Data],5,FALSE),1),ROUND(VLOOKUP(C2220,[1]!T_Resins[#Data],2,FALSE)/VLOOKUP(A2220,[1]!T_Printers[#Data],5,FALSE),1)&gt;_xlfn.XLOOKUP(B2220,[1]Printers!L:L,[1]Printers!O:O,1,0,),10)),"Используйте слой 100 мкм")</f>
        <v>7.8</v>
      </c>
      <c r="F2220">
        <f>IFERROR(IF(ROUND(_xlfn.XLOOKUP([1]Parameters!B2220,[1]Printers!L:L,[1]Printers!Q:Q,,0)*E2220/10,0)*10&lt;_xlfn.XLOOKUP([1]Parameters!B2220,[1]Printers!L:L,[1]Printers!P:P,,0),ROUND(_xlfn.XLOOKUP([1]Parameters!B2220,[1]Printers!L:L,[1]Printers!Q:Q,,0)*E2220/10,0)*10,_xlfn.XLOOKUP([1]Parameters!B2220,[1]Printers!L:L,[1]Printers!P:P,,0)),"")</f>
        <v>70</v>
      </c>
      <c r="G2220" cm="1">
        <f t="array" ref="G2220">IFERROR(IF(ROW()-1&gt;COUNTA([1]!T_Printers[Printers])*COUNTA([1]!T_Resins[Resins]),"",_xlfn.IFS(ROUND(VLOOKUP(C2220,[1]!T_Resins[#Data],3,FALSE)/VLOOKUP(A2220,[1]!T_Printers[#Data],5,FALSE),1)&lt;=_xlfn.XLOOKUP(B2220,[1]Printers!L:L,[1]Printers!O:O,1,0,),ROUND(VLOOKUP(C2220,[1]!T_Resins[#Data],3,FALSE)/VLOOKUP(A2220,[1]!T_Printers[#Data],5,FALSE),1),ROUND(VLOOKUP(C2220,[1]!T_Resins[#Data],3,FALSE)/VLOOKUP(A2220,[1]!T_Printers[#Data],5,FALSE),1)&gt;_xlfn.XLOOKUP(B2220,[1]Printers!L:L,[1]Printers!O:O,1,0,),10)),"")</f>
        <v>8.1999999999999993</v>
      </c>
      <c r="H2220">
        <f>IFERROR(IF(ROUND(_xlfn.XLOOKUP([1]Parameters!B2220,[1]Printers!L:L,[1]Printers!Q:Q,,0)*G2220/10,0)*10&lt;_xlfn.XLOOKUP([1]Parameters!B2220,[1]Printers!L:L,[1]Printers!P:P,,0),ROUND(_xlfn.XLOOKUP([1]Parameters!B2220,[1]Printers!L:L,[1]Printers!Q:Q,,0)*G2220/10,0)*10,_xlfn.XLOOKUP([1]Parameters!B2220,[1]Printers!L:L,[1]Printers!P:P,,0)),"")</f>
        <v>70</v>
      </c>
      <c r="I2220" s="3" t="str" cm="1">
        <f t="array" ref="I2220">IFERROR(IF(ROW()-1&gt;COUNTA([1]!T_Printers[Printers])*COUNTA([1]!T_Resins[Resins]),"",_xlfn.IFS(ROUND(VLOOKUP(C2220,[1]!T_Resins[#Data],4,FALSE)/VLOOKUP(A2220,[1]!T_Printers[#Data],5,FALSE),1)&lt;=_xlfn.XLOOKUP(B2220,[1]Printers!L:L,[1]Printers!O:O,1,0,),ROUND(VLOOKUP(C2220,[1]!T_Resins[#Data],4,FALSE)/VLOOKUP(A2220,[1]!T_Printers[#Data],5,FALSE),1),ROUND(VLOOKUP(C2220,[1]!T_Resins[#Data],4,FALSE)/VLOOKUP(A2220,[1]!T_Printers[#Data],5,FALSE),1)&gt;_xlfn.XLOOKUP(B2220,[1]Printers!L:L,[1]Printers!O:O,1,0,),"")),"")</f>
        <v/>
      </c>
      <c r="J2220" t="str">
        <f>IFERROR(IF(ROUND(_xlfn.XLOOKUP([1]Parameters!B2220,[1]Printers!L:L,[1]Printers!Q:Q,,0)*I2220/10,0)*10&lt;_xlfn.XLOOKUP([1]Parameters!B2220,[1]Printers!L:L,[1]Printers!P:P,,0),ROUND(_xlfn.XLOOKUP([1]Parameters!B2220,[1]Printers!L:L,[1]Printers!Q:Q,,0)*I2220/10,0)*10,_xlfn.XLOOKUP([1]Parameters!B2220,[1]Printers!L:L,[1]Printers!P:P,,0)),"")</f>
        <v/>
      </c>
      <c r="K2220">
        <f>IF(SUM(E2220:J2220)&lt;&gt;0,VLOOKUP(A2220,[1]!T_Printers[#Data],10,FALSE)+VLOOKUP(C2220,[1]!T_Resins[#Data],10,FALSE),"")</f>
        <v>5</v>
      </c>
      <c r="L2220">
        <f>IF(SUM(E2220:J2220)&lt;&gt;0,VLOOKUP(A2220,[1]!T_Printers[#Data],11,FALSE),"")</f>
        <v>8</v>
      </c>
      <c r="M2220">
        <f>IF(SUM(E2220:J2220)&lt;&gt;0,VLOOKUP(C2220,[1]!T_Resins[#Data],8,FALSE),"")</f>
        <v>120</v>
      </c>
      <c r="N2220">
        <f>IF(_xlfn.XLOOKUP(B2220,[1]Printers!$L:$L,[1]Printers!$R:$R,0,0)&gt;0,[1]Parameters!M2220,IF(SUM(E2220:J2220)&lt;&gt;0,VLOOKUP(C2220,[1]!T_Resins[#Data],9,FALSE),""))</f>
        <v>180</v>
      </c>
      <c r="O2220" t="str">
        <f t="shared" si="34"/>
        <v>HardlightSiriusXL894M</v>
      </c>
    </row>
    <row r="2221" spans="1:15" x14ac:dyDescent="0.25">
      <c r="A2221" t="str">
        <f t="array" ref="A2221">IF(ROW()-1&gt;COUNTA([1]!T_Printers[Printers])*COUNTA([1]!T_Resins[Resins]),"",INDEX([1]!T_Printers[Printers],INT((ROW()-2)/COUNTA([1]!T_Resins[Resins])+1)))</f>
        <v>Hardlight Sirius XL 8.9-4M</v>
      </c>
      <c r="B2221" t="str">
        <f>_xlfn.XLOOKUP(A2221,[1]!T_Printers[Printers],[1]!T_Printers[Icon link],,0)</f>
        <v>HardlightSiriusXL894M</v>
      </c>
      <c r="C2221" t="str">
        <f t="array" ref="C2221">IF(ROW()-1&gt;COUNTA([1]!T_Printers[Printers])*COUNTA([1]!T_Resins[Resins]),"",INDEX([1]!T_Resins[Resins],MOD(ROW()-2,COUNTA([1]!T_Resins[Resins]))+1))</f>
        <v>Dental Sand A3</v>
      </c>
      <c r="D2221">
        <f>IF(SUM(E2221:J2221)&lt;&gt;0,IF(ROW()-1&gt;COUNTA([1]!T_Printers[Printers])*COUNTA([1]!T_Resins[Resins]),"",2),"")</f>
        <v>2</v>
      </c>
      <c r="E2221" cm="1">
        <f t="array" ref="E2221">IFERROR(IF(ROW()-1&gt;COUNTA([1]!T_Printers[Printers])*COUNTA([1]!T_Resins[Resins]),"",_xlfn.IFS(ROUND(VLOOKUP(C2221,[1]!T_Resins[#Data],2,FALSE)/VLOOKUP(A2221,[1]!T_Printers[#Data],5,FALSE),1)&lt;=_xlfn.XLOOKUP(B2221,[1]Printers!L:L,[1]Printers!O:O,1,0,),ROUND(VLOOKUP(C2221,[1]!T_Resins[#Data],2,FALSE)/VLOOKUP(A2221,[1]!T_Printers[#Data],5,FALSE),1),ROUND(VLOOKUP(C2221,[1]!T_Resins[#Data],2,FALSE)/VLOOKUP(A2221,[1]!T_Printers[#Data],5,FALSE),1)&gt;_xlfn.XLOOKUP(B2221,[1]Printers!L:L,[1]Printers!O:O,1,0,),10)),"Используйте слой 100 мкм")</f>
        <v>2.9</v>
      </c>
      <c r="F2221">
        <f>IFERROR(IF(ROUND(_xlfn.XLOOKUP([1]Parameters!B2221,[1]Printers!L:L,[1]Printers!Q:Q,,0)*E2221/10,0)*10&lt;_xlfn.XLOOKUP([1]Parameters!B2221,[1]Printers!L:L,[1]Printers!P:P,,0),ROUND(_xlfn.XLOOKUP([1]Parameters!B2221,[1]Printers!L:L,[1]Printers!Q:Q,,0)*E2221/10,0)*10,_xlfn.XLOOKUP([1]Parameters!B2221,[1]Printers!L:L,[1]Printers!P:P,,0)),"")</f>
        <v>30</v>
      </c>
      <c r="G2221" cm="1">
        <f t="array" ref="G2221">IFERROR(IF(ROW()-1&gt;COUNTA([1]!T_Printers[Printers])*COUNTA([1]!T_Resins[Resins]),"",_xlfn.IFS(ROUND(VLOOKUP(C2221,[1]!T_Resins[#Data],3,FALSE)/VLOOKUP(A2221,[1]!T_Printers[#Data],5,FALSE),1)&lt;=_xlfn.XLOOKUP(B2221,[1]Printers!L:L,[1]Printers!O:O,1,0,),ROUND(VLOOKUP(C2221,[1]!T_Resins[#Data],3,FALSE)/VLOOKUP(A2221,[1]!T_Printers[#Data],5,FALSE),1),ROUND(VLOOKUP(C2221,[1]!T_Resins[#Data],3,FALSE)/VLOOKUP(A2221,[1]!T_Printers[#Data],5,FALSE),1)&gt;_xlfn.XLOOKUP(B2221,[1]Printers!L:L,[1]Printers!O:O,1,0,),10)),"")</f>
        <v>3.8</v>
      </c>
      <c r="H2221">
        <f>IFERROR(IF(ROUND(_xlfn.XLOOKUP([1]Parameters!B2221,[1]Printers!L:L,[1]Printers!Q:Q,,0)*G2221/10,0)*10&lt;_xlfn.XLOOKUP([1]Parameters!B2221,[1]Printers!L:L,[1]Printers!P:P,,0),ROUND(_xlfn.XLOOKUP([1]Parameters!B2221,[1]Printers!L:L,[1]Printers!Q:Q,,0)*G2221/10,0)*10,_xlfn.XLOOKUP([1]Parameters!B2221,[1]Printers!L:L,[1]Printers!P:P,,0)),"")</f>
        <v>30</v>
      </c>
      <c r="I2221" s="3" t="str" cm="1">
        <f t="array" ref="I2221">IFERROR(IF(ROW()-1&gt;COUNTA([1]!T_Printers[Printers])*COUNTA([1]!T_Resins[Resins]),"",_xlfn.IFS(ROUND(VLOOKUP(C2221,[1]!T_Resins[#Data],4,FALSE)/VLOOKUP(A2221,[1]!T_Printers[#Data],5,FALSE),1)&lt;=_xlfn.XLOOKUP(B2221,[1]Printers!L:L,[1]Printers!O:O,1,0,),ROUND(VLOOKUP(C2221,[1]!T_Resins[#Data],4,FALSE)/VLOOKUP(A2221,[1]!T_Printers[#Data],5,FALSE),1),ROUND(VLOOKUP(C2221,[1]!T_Resins[#Data],4,FALSE)/VLOOKUP(A2221,[1]!T_Printers[#Data],5,FALSE),1)&gt;_xlfn.XLOOKUP(B2221,[1]Printers!L:L,[1]Printers!O:O,1,0,),"")),"")</f>
        <v/>
      </c>
      <c r="J2221" t="str">
        <f>IFERROR(IF(ROUND(_xlfn.XLOOKUP([1]Parameters!B2221,[1]Printers!L:L,[1]Printers!Q:Q,,0)*I2221/10,0)*10&lt;_xlfn.XLOOKUP([1]Parameters!B2221,[1]Printers!L:L,[1]Printers!P:P,,0),ROUND(_xlfn.XLOOKUP([1]Parameters!B2221,[1]Printers!L:L,[1]Printers!Q:Q,,0)*I2221/10,0)*10,_xlfn.XLOOKUP([1]Parameters!B2221,[1]Printers!L:L,[1]Printers!P:P,,0)),"")</f>
        <v/>
      </c>
      <c r="K2221">
        <f>IF(SUM(E2221:J2221)&lt;&gt;0,VLOOKUP(A2221,[1]!T_Printers[#Data],10,FALSE)+VLOOKUP(C2221,[1]!T_Resins[#Data],10,FALSE),"")</f>
        <v>5</v>
      </c>
      <c r="L2221">
        <f>IF(SUM(E2221:J2221)&lt;&gt;0,VLOOKUP(A2221,[1]!T_Printers[#Data],11,FALSE),"")</f>
        <v>8</v>
      </c>
      <c r="M2221">
        <f>IF(SUM(E2221:J2221)&lt;&gt;0,VLOOKUP(C2221,[1]!T_Resins[#Data],8,FALSE),"")</f>
        <v>120</v>
      </c>
      <c r="N2221">
        <f>IF(_xlfn.XLOOKUP(B2221,[1]Printers!$L:$L,[1]Printers!$R:$R,0,0)&gt;0,[1]Parameters!M2221,IF(SUM(E2221:J2221)&lt;&gt;0,VLOOKUP(C2221,[1]!T_Resins[#Data],9,FALSE),""))</f>
        <v>180</v>
      </c>
      <c r="O2221" t="str">
        <f t="shared" si="34"/>
        <v>HardlightSiriusXL894M</v>
      </c>
    </row>
    <row r="2222" spans="1:15" x14ac:dyDescent="0.25">
      <c r="A2222" t="str">
        <f t="array" ref="A2222">IF(ROW()-1&gt;COUNTA([1]!T_Printers[Printers])*COUNTA([1]!T_Resins[Resins]),"",INDEX([1]!T_Printers[Printers],INT((ROW()-2)/COUNTA([1]!T_Resins[Resins])+1)))</f>
        <v>Hardlight Sirius XL 8.9-4M</v>
      </c>
      <c r="B2222" t="str">
        <f>_xlfn.XLOOKUP(A2222,[1]!T_Printers[Printers],[1]!T_Printers[Icon link],,0)</f>
        <v>HardlightSiriusXL894M</v>
      </c>
      <c r="C2222" t="str">
        <f t="array" ref="C2222">IF(ROW()-1&gt;COUNTA([1]!T_Printers[Printers])*COUNTA([1]!T_Resins[Resins]),"",INDEX([1]!T_Resins[Resins],MOD(ROW()-2,COUNTA([1]!T_Resins[Resins]))+1))</f>
        <v xml:space="preserve">Dental Sand A3 (Обновленная версия) </v>
      </c>
      <c r="D2222">
        <f>IF(SUM(E2222:J2222)&lt;&gt;0,IF(ROW()-1&gt;COUNTA([1]!T_Printers[Printers])*COUNTA([1]!T_Resins[Resins]),"",2),"")</f>
        <v>2</v>
      </c>
      <c r="E2222" cm="1">
        <f t="array" ref="E2222">IFERROR(IF(ROW()-1&gt;COUNTA([1]!T_Printers[Printers])*COUNTA([1]!T_Resins[Resins]),"",_xlfn.IFS(ROUND(VLOOKUP(C2222,[1]!T_Resins[#Data],2,FALSE)/VLOOKUP(A2222,[1]!T_Printers[#Data],5,FALSE),1)&lt;=_xlfn.XLOOKUP(B2222,[1]Printers!L:L,[1]Printers!O:O,1,0,),ROUND(VLOOKUP(C2222,[1]!T_Resins[#Data],2,FALSE)/VLOOKUP(A2222,[1]!T_Printers[#Data],5,FALSE),1),ROUND(VLOOKUP(C2222,[1]!T_Resins[#Data],2,FALSE)/VLOOKUP(A2222,[1]!T_Printers[#Data],5,FALSE),1)&gt;_xlfn.XLOOKUP(B2222,[1]Printers!L:L,[1]Printers!O:O,1,0,),10)),"Используйте слой 100 мкм")</f>
        <v>7.8</v>
      </c>
      <c r="F2222">
        <f>IFERROR(IF(ROUND(_xlfn.XLOOKUP([1]Parameters!B2222,[1]Printers!L:L,[1]Printers!Q:Q,,0)*E2222/10,0)*10&lt;_xlfn.XLOOKUP([1]Parameters!B2222,[1]Printers!L:L,[1]Printers!P:P,,0),ROUND(_xlfn.XLOOKUP([1]Parameters!B2222,[1]Printers!L:L,[1]Printers!Q:Q,,0)*E2222/10,0)*10,_xlfn.XLOOKUP([1]Parameters!B2222,[1]Printers!L:L,[1]Printers!P:P,,0)),"")</f>
        <v>70</v>
      </c>
      <c r="G2222" cm="1">
        <f t="array" ref="G2222">IFERROR(IF(ROW()-1&gt;COUNTA([1]!T_Printers[Printers])*COUNTA([1]!T_Resins[Resins]),"",_xlfn.IFS(ROUND(VLOOKUP(C2222,[1]!T_Resins[#Data],3,FALSE)/VLOOKUP(A2222,[1]!T_Printers[#Data],5,FALSE),1)&lt;=_xlfn.XLOOKUP(B2222,[1]Printers!L:L,[1]Printers!O:O,1,0,),ROUND(VLOOKUP(C2222,[1]!T_Resins[#Data],3,FALSE)/VLOOKUP(A2222,[1]!T_Printers[#Data],5,FALSE),1),ROUND(VLOOKUP(C2222,[1]!T_Resins[#Data],3,FALSE)/VLOOKUP(A2222,[1]!T_Printers[#Data],5,FALSE),1)&gt;_xlfn.XLOOKUP(B2222,[1]Printers!L:L,[1]Printers!O:O,1,0,),10)),"")</f>
        <v>8.1999999999999993</v>
      </c>
      <c r="H2222">
        <f>IFERROR(IF(ROUND(_xlfn.XLOOKUP([1]Parameters!B2222,[1]Printers!L:L,[1]Printers!Q:Q,,0)*G2222/10,0)*10&lt;_xlfn.XLOOKUP([1]Parameters!B2222,[1]Printers!L:L,[1]Printers!P:P,,0),ROUND(_xlfn.XLOOKUP([1]Parameters!B2222,[1]Printers!L:L,[1]Printers!Q:Q,,0)*G2222/10,0)*10,_xlfn.XLOOKUP([1]Parameters!B2222,[1]Printers!L:L,[1]Printers!P:P,,0)),"")</f>
        <v>70</v>
      </c>
      <c r="I2222" s="3" t="str" cm="1">
        <f t="array" ref="I2222">IFERROR(IF(ROW()-1&gt;COUNTA([1]!T_Printers[Printers])*COUNTA([1]!T_Resins[Resins]),"",_xlfn.IFS(ROUND(VLOOKUP(C2222,[1]!T_Resins[#Data],4,FALSE)/VLOOKUP(A2222,[1]!T_Printers[#Data],5,FALSE),1)&lt;=_xlfn.XLOOKUP(B2222,[1]Printers!L:L,[1]Printers!O:O,1,0,),ROUND(VLOOKUP(C2222,[1]!T_Resins[#Data],4,FALSE)/VLOOKUP(A2222,[1]!T_Printers[#Data],5,FALSE),1),ROUND(VLOOKUP(C2222,[1]!T_Resins[#Data],4,FALSE)/VLOOKUP(A2222,[1]!T_Printers[#Data],5,FALSE),1)&gt;_xlfn.XLOOKUP(B2222,[1]Printers!L:L,[1]Printers!O:O,1,0,),"")),"")</f>
        <v/>
      </c>
      <c r="J2222" t="str">
        <f>IFERROR(IF(ROUND(_xlfn.XLOOKUP([1]Parameters!B2222,[1]Printers!L:L,[1]Printers!Q:Q,,0)*I2222/10,0)*10&lt;_xlfn.XLOOKUP([1]Parameters!B2222,[1]Printers!L:L,[1]Printers!P:P,,0),ROUND(_xlfn.XLOOKUP([1]Parameters!B2222,[1]Printers!L:L,[1]Printers!Q:Q,,0)*I2222/10,0)*10,_xlfn.XLOOKUP([1]Parameters!B2222,[1]Printers!L:L,[1]Printers!P:P,,0)),"")</f>
        <v/>
      </c>
      <c r="K2222">
        <f>IF(SUM(E2222:J2222)&lt;&gt;0,VLOOKUP(A2222,[1]!T_Printers[#Data],10,FALSE)+VLOOKUP(C2222,[1]!T_Resins[#Data],10,FALSE),"")</f>
        <v>5</v>
      </c>
      <c r="L2222">
        <f>IF(SUM(E2222:J2222)&lt;&gt;0,VLOOKUP(A2222,[1]!T_Printers[#Data],11,FALSE),"")</f>
        <v>8</v>
      </c>
      <c r="M2222">
        <f>IF(SUM(E2222:J2222)&lt;&gt;0,VLOOKUP(C2222,[1]!T_Resins[#Data],8,FALSE),"")</f>
        <v>120</v>
      </c>
      <c r="N2222">
        <f>IF(_xlfn.XLOOKUP(B2222,[1]Printers!$L:$L,[1]Printers!$R:$R,0,0)&gt;0,[1]Parameters!M2222,IF(SUM(E2222:J2222)&lt;&gt;0,VLOOKUP(C2222,[1]!T_Resins[#Data],9,FALSE),""))</f>
        <v>180</v>
      </c>
      <c r="O2222" t="str">
        <f t="shared" si="34"/>
        <v>HardlightSiriusXL894M</v>
      </c>
    </row>
    <row r="2223" spans="1:15" x14ac:dyDescent="0.25">
      <c r="A2223" t="str">
        <f t="array" ref="A2223">IF(ROW()-1&gt;COUNTA([1]!T_Printers[Printers])*COUNTA([1]!T_Resins[Resins]),"",INDEX([1]!T_Printers[Printers],INT((ROW()-2)/COUNTA([1]!T_Resins[Resins])+1)))</f>
        <v>Hardlight Sirius XL 8.9-4M</v>
      </c>
      <c r="B2223" t="str">
        <f>_xlfn.XLOOKUP(A2223,[1]!T_Printers[Printers],[1]!T_Printers[Icon link],,0)</f>
        <v>HardlightSiriusXL894M</v>
      </c>
      <c r="C2223" t="str">
        <f t="array" ref="C2223">IF(ROW()-1&gt;COUNTA([1]!T_Printers[Printers])*COUNTA([1]!T_Resins[Resins]),"",INDEX([1]!T_Resins[Resins],MOD(ROW()-2,COUNTA([1]!T_Resins[Resins]))+1))</f>
        <v>Dental Sand Pro A1-A2 (Crown LT)</v>
      </c>
      <c r="D2223">
        <f>IF(SUM(E2223:J2223)&lt;&gt;0,IF(ROW()-1&gt;COUNTA([1]!T_Printers[Printers])*COUNTA([1]!T_Resins[Resins]),"",2),"")</f>
        <v>2</v>
      </c>
      <c r="E2223" cm="1">
        <f t="array" ref="E2223">IFERROR(IF(ROW()-1&gt;COUNTA([1]!T_Printers[Printers])*COUNTA([1]!T_Resins[Resins]),"",_xlfn.IFS(ROUND(VLOOKUP(C2223,[1]!T_Resins[#Data],2,FALSE)/VLOOKUP(A2223,[1]!T_Printers[#Data],5,FALSE),1)&lt;=_xlfn.XLOOKUP(B2223,[1]Printers!L:L,[1]Printers!O:O,1,0,),ROUND(VLOOKUP(C2223,[1]!T_Resins[#Data],2,FALSE)/VLOOKUP(A2223,[1]!T_Printers[#Data],5,FALSE),1),ROUND(VLOOKUP(C2223,[1]!T_Resins[#Data],2,FALSE)/VLOOKUP(A2223,[1]!T_Printers[#Data],5,FALSE),1)&gt;_xlfn.XLOOKUP(B2223,[1]Printers!L:L,[1]Printers!O:O,1,0,),10)),"Используйте слой 100 мкм")</f>
        <v>12.9</v>
      </c>
      <c r="F2223">
        <f>IFERROR(IF(ROUND(_xlfn.XLOOKUP([1]Parameters!B2223,[1]Printers!L:L,[1]Printers!Q:Q,,0)*E2223/10,0)*10&lt;_xlfn.XLOOKUP([1]Parameters!B2223,[1]Printers!L:L,[1]Printers!P:P,,0),ROUND(_xlfn.XLOOKUP([1]Parameters!B2223,[1]Printers!L:L,[1]Printers!Q:Q,,0)*E2223/10,0)*10,_xlfn.XLOOKUP([1]Parameters!B2223,[1]Printers!L:L,[1]Printers!P:P,,0)),"")</f>
        <v>100</v>
      </c>
      <c r="G2223" cm="1">
        <f t="array" ref="G2223">IFERROR(IF(ROW()-1&gt;COUNTA([1]!T_Printers[Printers])*COUNTA([1]!T_Resins[Resins]),"",_xlfn.IFS(ROUND(VLOOKUP(C2223,[1]!T_Resins[#Data],3,FALSE)/VLOOKUP(A2223,[1]!T_Printers[#Data],5,FALSE),1)&lt;=_xlfn.XLOOKUP(B2223,[1]Printers!L:L,[1]Printers!O:O,1,0,),ROUND(VLOOKUP(C2223,[1]!T_Resins[#Data],3,FALSE)/VLOOKUP(A2223,[1]!T_Printers[#Data],5,FALSE),1),ROUND(VLOOKUP(C2223,[1]!T_Resins[#Data],3,FALSE)/VLOOKUP(A2223,[1]!T_Printers[#Data],5,FALSE),1)&gt;_xlfn.XLOOKUP(B2223,[1]Printers!L:L,[1]Printers!O:O,1,0,),10)),"")</f>
        <v>18.600000000000001</v>
      </c>
      <c r="H2223">
        <f>IFERROR(IF(ROUND(_xlfn.XLOOKUP([1]Parameters!B2223,[1]Printers!L:L,[1]Printers!Q:Q,,0)*G2223/10,0)*10&lt;_xlfn.XLOOKUP([1]Parameters!B2223,[1]Printers!L:L,[1]Printers!P:P,,0),ROUND(_xlfn.XLOOKUP([1]Parameters!B2223,[1]Printers!L:L,[1]Printers!Q:Q,,0)*G2223/10,0)*10,_xlfn.XLOOKUP([1]Parameters!B2223,[1]Printers!L:L,[1]Printers!P:P,,0)),"")</f>
        <v>100</v>
      </c>
      <c r="I2223" s="3" t="str" cm="1">
        <f t="array" ref="I2223">IFERROR(IF(ROW()-1&gt;COUNTA([1]!T_Printers[Printers])*COUNTA([1]!T_Resins[Resins]),"",_xlfn.IFS(ROUND(VLOOKUP(C2223,[1]!T_Resins[#Data],4,FALSE)/VLOOKUP(A2223,[1]!T_Printers[#Data],5,FALSE),1)&lt;=_xlfn.XLOOKUP(B2223,[1]Printers!L:L,[1]Printers!O:O,1,0,),ROUND(VLOOKUP(C2223,[1]!T_Resins[#Data],4,FALSE)/VLOOKUP(A2223,[1]!T_Printers[#Data],5,FALSE),1),ROUND(VLOOKUP(C2223,[1]!T_Resins[#Data],4,FALSE)/VLOOKUP(A2223,[1]!T_Printers[#Data],5,FALSE),1)&gt;_xlfn.XLOOKUP(B2223,[1]Printers!L:L,[1]Printers!O:O,1,0,),"")),"")</f>
        <v/>
      </c>
      <c r="J2223" t="str">
        <f>IFERROR(IF(ROUND(_xlfn.XLOOKUP([1]Parameters!B2223,[1]Printers!L:L,[1]Printers!Q:Q,,0)*I2223/10,0)*10&lt;_xlfn.XLOOKUP([1]Parameters!B2223,[1]Printers!L:L,[1]Printers!P:P,,0),ROUND(_xlfn.XLOOKUP([1]Parameters!B2223,[1]Printers!L:L,[1]Printers!Q:Q,,0)*I2223/10,0)*10,_xlfn.XLOOKUP([1]Parameters!B2223,[1]Printers!L:L,[1]Printers!P:P,,0)),"")</f>
        <v/>
      </c>
      <c r="K2223">
        <f>IF(SUM(E2223:J2223)&lt;&gt;0,VLOOKUP(A2223,[1]!T_Printers[#Data],10,FALSE)+VLOOKUP(C2223,[1]!T_Resins[#Data],10,FALSE),"")</f>
        <v>5</v>
      </c>
      <c r="L2223">
        <f>IF(SUM(E2223:J2223)&lt;&gt;0,VLOOKUP(A2223,[1]!T_Printers[#Data],11,FALSE),"")</f>
        <v>8</v>
      </c>
      <c r="M2223">
        <f>IF(SUM(E2223:J2223)&lt;&gt;0,VLOOKUP(C2223,[1]!T_Resins[#Data],8,FALSE),"")</f>
        <v>120</v>
      </c>
      <c r="N2223">
        <f>IF(_xlfn.XLOOKUP(B2223,[1]Printers!$L:$L,[1]Printers!$R:$R,0,0)&gt;0,[1]Parameters!M2223,IF(SUM(E2223:J2223)&lt;&gt;0,VLOOKUP(C2223,[1]!T_Resins[#Data],9,FALSE),""))</f>
        <v>180</v>
      </c>
      <c r="O2223" t="str">
        <f t="shared" si="34"/>
        <v>HardlightSiriusXL894M</v>
      </c>
    </row>
    <row r="2224" spans="1:15" x14ac:dyDescent="0.25">
      <c r="A2224" t="str">
        <f t="array" ref="A2224">IF(ROW()-1&gt;COUNTA([1]!T_Printers[Printers])*COUNTA([1]!T_Resins[Resins]),"",INDEX([1]!T_Printers[Printers],INT((ROW()-2)/COUNTA([1]!T_Resins[Resins])+1)))</f>
        <v>Hardlight Sirius XL 8.9-4M</v>
      </c>
      <c r="B2224" t="str">
        <f>_xlfn.XLOOKUP(A2224,[1]!T_Printers[Printers],[1]!T_Printers[Icon link],,0)</f>
        <v>HardlightSiriusXL894M</v>
      </c>
      <c r="C2224" t="str">
        <f t="array" ref="C2224">IF(ROW()-1&gt;COUNTA([1]!T_Printers[Printers])*COUNTA([1]!T_Resins[Resins]),"",INDEX([1]!T_Resins[Resins],MOD(ROW()-2,COUNTA([1]!T_Resins[Resins]))+1))</f>
        <v>Dental Sand Pro A3 (Crown LT)</v>
      </c>
      <c r="D2224">
        <f>IF(SUM(E2224:J2224)&lt;&gt;0,IF(ROW()-1&gt;COUNTA([1]!T_Printers[Printers])*COUNTA([1]!T_Resins[Resins]),"",2),"")</f>
        <v>2</v>
      </c>
      <c r="E2224" cm="1">
        <f t="array" ref="E2224">IFERROR(IF(ROW()-1&gt;COUNTA([1]!T_Printers[Printers])*COUNTA([1]!T_Resins[Resins]),"",_xlfn.IFS(ROUND(VLOOKUP(C2224,[1]!T_Resins[#Data],2,FALSE)/VLOOKUP(A2224,[1]!T_Printers[#Data],5,FALSE),1)&lt;=_xlfn.XLOOKUP(B2224,[1]Printers!L:L,[1]Printers!O:O,1,0,),ROUND(VLOOKUP(C2224,[1]!T_Resins[#Data],2,FALSE)/VLOOKUP(A2224,[1]!T_Printers[#Data],5,FALSE),1),ROUND(VLOOKUP(C2224,[1]!T_Resins[#Data],2,FALSE)/VLOOKUP(A2224,[1]!T_Printers[#Data],5,FALSE),1)&gt;_xlfn.XLOOKUP(B2224,[1]Printers!L:L,[1]Printers!O:O,1,0,),10)),"Используйте слой 100 мкм")</f>
        <v>12.9</v>
      </c>
      <c r="F2224">
        <f>IFERROR(IF(ROUND(_xlfn.XLOOKUP([1]Parameters!B2224,[1]Printers!L:L,[1]Printers!Q:Q,,0)*E2224/10,0)*10&lt;_xlfn.XLOOKUP([1]Parameters!B2224,[1]Printers!L:L,[1]Printers!P:P,,0),ROUND(_xlfn.XLOOKUP([1]Parameters!B2224,[1]Printers!L:L,[1]Printers!Q:Q,,0)*E2224/10,0)*10,_xlfn.XLOOKUP([1]Parameters!B2224,[1]Printers!L:L,[1]Printers!P:P,,0)),"")</f>
        <v>100</v>
      </c>
      <c r="G2224" cm="1">
        <f t="array" ref="G2224">IFERROR(IF(ROW()-1&gt;COUNTA([1]!T_Printers[Printers])*COUNTA([1]!T_Resins[Resins]),"",_xlfn.IFS(ROUND(VLOOKUP(C2224,[1]!T_Resins[#Data],3,FALSE)/VLOOKUP(A2224,[1]!T_Printers[#Data],5,FALSE),1)&lt;=_xlfn.XLOOKUP(B2224,[1]Printers!L:L,[1]Printers!O:O,1,0,),ROUND(VLOOKUP(C2224,[1]!T_Resins[#Data],3,FALSE)/VLOOKUP(A2224,[1]!T_Printers[#Data],5,FALSE),1),ROUND(VLOOKUP(C2224,[1]!T_Resins[#Data],3,FALSE)/VLOOKUP(A2224,[1]!T_Printers[#Data],5,FALSE),1)&gt;_xlfn.XLOOKUP(B2224,[1]Printers!L:L,[1]Printers!O:O,1,0,),10)),"")</f>
        <v>18.600000000000001</v>
      </c>
      <c r="H2224">
        <f>IFERROR(IF(ROUND(_xlfn.XLOOKUP([1]Parameters!B2224,[1]Printers!L:L,[1]Printers!Q:Q,,0)*G2224/10,0)*10&lt;_xlfn.XLOOKUP([1]Parameters!B2224,[1]Printers!L:L,[1]Printers!P:P,,0),ROUND(_xlfn.XLOOKUP([1]Parameters!B2224,[1]Printers!L:L,[1]Printers!Q:Q,,0)*G2224/10,0)*10,_xlfn.XLOOKUP([1]Parameters!B2224,[1]Printers!L:L,[1]Printers!P:P,,0)),"")</f>
        <v>100</v>
      </c>
      <c r="I2224" s="3" t="str" cm="1">
        <f t="array" ref="I2224">IFERROR(IF(ROW()-1&gt;COUNTA([1]!T_Printers[Printers])*COUNTA([1]!T_Resins[Resins]),"",_xlfn.IFS(ROUND(VLOOKUP(C2224,[1]!T_Resins[#Data],4,FALSE)/VLOOKUP(A2224,[1]!T_Printers[#Data],5,FALSE),1)&lt;=_xlfn.XLOOKUP(B2224,[1]Printers!L:L,[1]Printers!O:O,1,0,),ROUND(VLOOKUP(C2224,[1]!T_Resins[#Data],4,FALSE)/VLOOKUP(A2224,[1]!T_Printers[#Data],5,FALSE),1),ROUND(VLOOKUP(C2224,[1]!T_Resins[#Data],4,FALSE)/VLOOKUP(A2224,[1]!T_Printers[#Data],5,FALSE),1)&gt;_xlfn.XLOOKUP(B2224,[1]Printers!L:L,[1]Printers!O:O,1,0,),"")),"")</f>
        <v/>
      </c>
      <c r="J2224" t="str">
        <f>IFERROR(IF(ROUND(_xlfn.XLOOKUP([1]Parameters!B2224,[1]Printers!L:L,[1]Printers!Q:Q,,0)*I2224/10,0)*10&lt;_xlfn.XLOOKUP([1]Parameters!B2224,[1]Printers!L:L,[1]Printers!P:P,,0),ROUND(_xlfn.XLOOKUP([1]Parameters!B2224,[1]Printers!L:L,[1]Printers!Q:Q,,0)*I2224/10,0)*10,_xlfn.XLOOKUP([1]Parameters!B2224,[1]Printers!L:L,[1]Printers!P:P,,0)),"")</f>
        <v/>
      </c>
      <c r="K2224">
        <f>IF(SUM(E2224:J2224)&lt;&gt;0,VLOOKUP(A2224,[1]!T_Printers[#Data],10,FALSE)+VLOOKUP(C2224,[1]!T_Resins[#Data],10,FALSE),"")</f>
        <v>5</v>
      </c>
      <c r="L2224">
        <f>IF(SUM(E2224:J2224)&lt;&gt;0,VLOOKUP(A2224,[1]!T_Printers[#Data],11,FALSE),"")</f>
        <v>8</v>
      </c>
      <c r="M2224">
        <f>IF(SUM(E2224:J2224)&lt;&gt;0,VLOOKUP(C2224,[1]!T_Resins[#Data],8,FALSE),"")</f>
        <v>120</v>
      </c>
      <c r="N2224">
        <f>IF(_xlfn.XLOOKUP(B2224,[1]Printers!$L:$L,[1]Printers!$R:$R,0,0)&gt;0,[1]Parameters!M2224,IF(SUM(E2224:J2224)&lt;&gt;0,VLOOKUP(C2224,[1]!T_Resins[#Data],9,FALSE),""))</f>
        <v>180</v>
      </c>
      <c r="O2224" t="str">
        <f t="shared" si="34"/>
        <v>HardlightSiriusXL894M</v>
      </c>
    </row>
    <row r="2225" spans="1:15" x14ac:dyDescent="0.25">
      <c r="A2225" t="str">
        <f t="array" ref="A2225">IF(ROW()-1&gt;COUNTA([1]!T_Printers[Printers])*COUNTA([1]!T_Resins[Resins]),"",INDEX([1]!T_Printers[Printers],INT((ROW()-2)/COUNTA([1]!T_Resins[Resins])+1)))</f>
        <v>Hardlight Sirius XL 8.9-4M</v>
      </c>
      <c r="B2225" t="str">
        <f>_xlfn.XLOOKUP(A2225,[1]!T_Printers[Printers],[1]!T_Printers[Icon link],,0)</f>
        <v>HardlightSiriusXL894M</v>
      </c>
      <c r="C2225" t="str">
        <f t="array" ref="C2225">IF(ROW()-1&gt;COUNTA([1]!T_Printers[Printers])*COUNTA([1]!T_Resins[Resins]),"",INDEX([1]!T_Resins[Resins],MOD(ROW()-2,COUNTA([1]!T_Resins[Resins]))+1))</f>
        <v>Dental Splint Soft</v>
      </c>
      <c r="D2225">
        <f>IF(SUM(E2225:J2225)&lt;&gt;0,IF(ROW()-1&gt;COUNTA([1]!T_Printers[Printers])*COUNTA([1]!T_Resins[Resins]),"",2),"")</f>
        <v>2</v>
      </c>
      <c r="E2225" cm="1">
        <f t="array" ref="E2225">IFERROR(IF(ROW()-1&gt;COUNTA([1]!T_Printers[Printers])*COUNTA([1]!T_Resins[Resins]),"",_xlfn.IFS(ROUND(VLOOKUP(C2225,[1]!T_Resins[#Data],2,FALSE)/VLOOKUP(A2225,[1]!T_Printers[#Data],5,FALSE),1)&lt;=_xlfn.XLOOKUP(B2225,[1]Printers!L:L,[1]Printers!O:O,1,0,),ROUND(VLOOKUP(C2225,[1]!T_Resins[#Data],2,FALSE)/VLOOKUP(A2225,[1]!T_Printers[#Data],5,FALSE),1),ROUND(VLOOKUP(C2225,[1]!T_Resins[#Data],2,FALSE)/VLOOKUP(A2225,[1]!T_Printers[#Data],5,FALSE),1)&gt;_xlfn.XLOOKUP(B2225,[1]Printers!L:L,[1]Printers!O:O,1,0,),10)),"Используйте слой 100 мкм")</f>
        <v>8.6</v>
      </c>
      <c r="F2225">
        <f>IFERROR(IF(ROUND(_xlfn.XLOOKUP([1]Parameters!B2225,[1]Printers!L:L,[1]Printers!Q:Q,,0)*E2225/10,0)*10&lt;_xlfn.XLOOKUP([1]Parameters!B2225,[1]Printers!L:L,[1]Printers!P:P,,0),ROUND(_xlfn.XLOOKUP([1]Parameters!B2225,[1]Printers!L:L,[1]Printers!Q:Q,,0)*E2225/10,0)*10,_xlfn.XLOOKUP([1]Parameters!B2225,[1]Printers!L:L,[1]Printers!P:P,,0)),"")</f>
        <v>80</v>
      </c>
      <c r="G2225" cm="1">
        <f t="array" ref="G2225">IFERROR(IF(ROW()-1&gt;COUNTA([1]!T_Printers[Printers])*COUNTA([1]!T_Resins[Resins]),"",_xlfn.IFS(ROUND(VLOOKUP(C2225,[1]!T_Resins[#Data],3,FALSE)/VLOOKUP(A2225,[1]!T_Printers[#Data],5,FALSE),1)&lt;=_xlfn.XLOOKUP(B2225,[1]Printers!L:L,[1]Printers!O:O,1,0,),ROUND(VLOOKUP(C2225,[1]!T_Resins[#Data],3,FALSE)/VLOOKUP(A2225,[1]!T_Printers[#Data],5,FALSE),1),ROUND(VLOOKUP(C2225,[1]!T_Resins[#Data],3,FALSE)/VLOOKUP(A2225,[1]!T_Printers[#Data],5,FALSE),1)&gt;_xlfn.XLOOKUP(B2225,[1]Printers!L:L,[1]Printers!O:O,1,0,),10)),"")</f>
        <v>11.2</v>
      </c>
      <c r="H2225">
        <f>IFERROR(IF(ROUND(_xlfn.XLOOKUP([1]Parameters!B2225,[1]Printers!L:L,[1]Printers!Q:Q,,0)*G2225/10,0)*10&lt;_xlfn.XLOOKUP([1]Parameters!B2225,[1]Printers!L:L,[1]Printers!P:P,,0),ROUND(_xlfn.XLOOKUP([1]Parameters!B2225,[1]Printers!L:L,[1]Printers!Q:Q,,0)*G2225/10,0)*10,_xlfn.XLOOKUP([1]Parameters!B2225,[1]Printers!L:L,[1]Printers!P:P,,0)),"")</f>
        <v>100</v>
      </c>
      <c r="I2225" s="3" t="str" cm="1">
        <f t="array" ref="I2225">IFERROR(IF(ROW()-1&gt;COUNTA([1]!T_Printers[Printers])*COUNTA([1]!T_Resins[Resins]),"",_xlfn.IFS(ROUND(VLOOKUP(C2225,[1]!T_Resins[#Data],4,FALSE)/VLOOKUP(A2225,[1]!T_Printers[#Data],5,FALSE),1)&lt;=_xlfn.XLOOKUP(B2225,[1]Printers!L:L,[1]Printers!O:O,1,0,),ROUND(VLOOKUP(C2225,[1]!T_Resins[#Data],4,FALSE)/VLOOKUP(A2225,[1]!T_Printers[#Data],5,FALSE),1),ROUND(VLOOKUP(C2225,[1]!T_Resins[#Data],4,FALSE)/VLOOKUP(A2225,[1]!T_Printers[#Data],5,FALSE),1)&gt;_xlfn.XLOOKUP(B2225,[1]Printers!L:L,[1]Printers!O:O,1,0,),"")),"")</f>
        <v/>
      </c>
      <c r="J2225" t="str">
        <f>IFERROR(IF(ROUND(_xlfn.XLOOKUP([1]Parameters!B2225,[1]Printers!L:L,[1]Printers!Q:Q,,0)*I2225/10,0)*10&lt;_xlfn.XLOOKUP([1]Parameters!B2225,[1]Printers!L:L,[1]Printers!P:P,,0),ROUND(_xlfn.XLOOKUP([1]Parameters!B2225,[1]Printers!L:L,[1]Printers!Q:Q,,0)*I2225/10,0)*10,_xlfn.XLOOKUP([1]Parameters!B2225,[1]Printers!L:L,[1]Printers!P:P,,0)),"")</f>
        <v/>
      </c>
      <c r="K2225">
        <f>IF(SUM(E2225:J2225)&lt;&gt;0,VLOOKUP(A2225,[1]!T_Printers[#Data],10,FALSE)+VLOOKUP(C2225,[1]!T_Resins[#Data],10,FALSE),"")</f>
        <v>4</v>
      </c>
      <c r="L2225">
        <f>IF(SUM(E2225:J2225)&lt;&gt;0,VLOOKUP(A2225,[1]!T_Printers[#Data],11,FALSE),"")</f>
        <v>8</v>
      </c>
      <c r="M2225">
        <f>IF(SUM(E2225:J2225)&lt;&gt;0,VLOOKUP(C2225,[1]!T_Resins[#Data],8,FALSE),"")</f>
        <v>60</v>
      </c>
      <c r="N2225">
        <f>IF(_xlfn.XLOOKUP(B2225,[1]Printers!$L:$L,[1]Printers!$R:$R,0,0)&gt;0,[1]Parameters!M2225,IF(SUM(E2225:J2225)&lt;&gt;0,VLOOKUP(C2225,[1]!T_Resins[#Data],9,FALSE),""))</f>
        <v>60</v>
      </c>
      <c r="O2225" t="str">
        <f t="shared" si="34"/>
        <v>HardlightSiriusXL894M</v>
      </c>
    </row>
    <row r="2226" spans="1:15" x14ac:dyDescent="0.25">
      <c r="A2226" t="str">
        <f t="array" ref="A2226">IF(ROW()-1&gt;COUNTA([1]!T_Printers[Printers])*COUNTA([1]!T_Resins[Resins]),"",INDEX([1]!T_Printers[Printers],INT((ROW()-2)/COUNTA([1]!T_Resins[Resins])+1)))</f>
        <v>Hardlight Sirius XL 8.9-4M</v>
      </c>
      <c r="B2226" t="str">
        <f>_xlfn.XLOOKUP(A2226,[1]!T_Printers[Printers],[1]!T_Printers[Icon link],,0)</f>
        <v>HardlightSiriusXL894M</v>
      </c>
      <c r="C2226" t="str">
        <f t="array" ref="C2226">IF(ROW()-1&gt;COUNTA([1]!T_Printers[Printers])*COUNTA([1]!T_Resins[Resins]),"",INDEX([1]!T_Resins[Resins],MOD(ROW()-2,COUNTA([1]!T_Resins[Resins]))+1))</f>
        <v>Dental Tray</v>
      </c>
      <c r="D2226">
        <f>IF(SUM(E2226:J2226)&lt;&gt;0,IF(ROW()-1&gt;COUNTA([1]!T_Printers[Printers])*COUNTA([1]!T_Resins[Resins]),"",2),"")</f>
        <v>2</v>
      </c>
      <c r="E2226" t="str" cm="1">
        <f t="array" ref="E2226">IFERROR(IF(ROW()-1&gt;COUNTA([1]!T_Printers[Printers])*COUNTA([1]!T_Resins[Resins]),"",_xlfn.IFS(ROUND(VLOOKUP(C2226,[1]!T_Resins[#Data],2,FALSE)/VLOOKUP(A2226,[1]!T_Printers[#Data],5,FALSE),1)&lt;=_xlfn.XLOOKUP(B2226,[1]Printers!L:L,[1]Printers!O:O,1,0,),ROUND(VLOOKUP(C2226,[1]!T_Resins[#Data],2,FALSE)/VLOOKUP(A2226,[1]!T_Printers[#Data],5,FALSE),1),ROUND(VLOOKUP(C2226,[1]!T_Resins[#Data],2,FALSE)/VLOOKUP(A2226,[1]!T_Printers[#Data],5,FALSE),1)&gt;_xlfn.XLOOKUP(B2226,[1]Printers!L:L,[1]Printers!O:O,1,0,),10)),"Используйте слой 100 мкм")</f>
        <v>Используйте слой 100 мкм</v>
      </c>
      <c r="F2226" t="str">
        <f>IFERROR(IF(ROUND(_xlfn.XLOOKUP([1]Parameters!B2226,[1]Printers!L:L,[1]Printers!Q:Q,,0)*E2226/10,0)*10&lt;_xlfn.XLOOKUP([1]Parameters!B2226,[1]Printers!L:L,[1]Printers!P:P,,0),ROUND(_xlfn.XLOOKUP([1]Parameters!B2226,[1]Printers!L:L,[1]Printers!Q:Q,,0)*E2226/10,0)*10,_xlfn.XLOOKUP([1]Parameters!B2226,[1]Printers!L:L,[1]Printers!P:P,,0)),"")</f>
        <v/>
      </c>
      <c r="G2226" cm="1">
        <f t="array" ref="G2226">IFERROR(IF(ROW()-1&gt;COUNTA([1]!T_Printers[Printers])*COUNTA([1]!T_Resins[Resins]),"",_xlfn.IFS(ROUND(VLOOKUP(C2226,[1]!T_Resins[#Data],3,FALSE)/VLOOKUP(A2226,[1]!T_Printers[#Data],5,FALSE),1)&lt;=_xlfn.XLOOKUP(B2226,[1]Printers!L:L,[1]Printers!O:O,1,0,),ROUND(VLOOKUP(C2226,[1]!T_Resins[#Data],3,FALSE)/VLOOKUP(A2226,[1]!T_Printers[#Data],5,FALSE),1),ROUND(VLOOKUP(C2226,[1]!T_Resins[#Data],3,FALSE)/VLOOKUP(A2226,[1]!T_Printers[#Data],5,FALSE),1)&gt;_xlfn.XLOOKUP(B2226,[1]Printers!L:L,[1]Printers!O:O,1,0,),10)),"")</f>
        <v>6.9</v>
      </c>
      <c r="H2226">
        <f>IFERROR(IF(ROUND(_xlfn.XLOOKUP([1]Parameters!B2226,[1]Printers!L:L,[1]Printers!Q:Q,,0)*G2226/10,0)*10&lt;_xlfn.XLOOKUP([1]Parameters!B2226,[1]Printers!L:L,[1]Printers!P:P,,0),ROUND(_xlfn.XLOOKUP([1]Parameters!B2226,[1]Printers!L:L,[1]Printers!Q:Q,,0)*G2226/10,0)*10,_xlfn.XLOOKUP([1]Parameters!B2226,[1]Printers!L:L,[1]Printers!P:P,,0)),"")</f>
        <v>60</v>
      </c>
      <c r="I2226" s="3" cm="1">
        <f t="array" ref="I2226">IFERROR(IF(ROW()-1&gt;COUNTA([1]!T_Printers[Printers])*COUNTA([1]!T_Resins[Resins]),"",_xlfn.IFS(ROUND(VLOOKUP(C2226,[1]!T_Resins[#Data],4,FALSE)/VLOOKUP(A2226,[1]!T_Printers[#Data],5,FALSE),1)&lt;=_xlfn.XLOOKUP(B2226,[1]Printers!L:L,[1]Printers!O:O,1,0,),ROUND(VLOOKUP(C2226,[1]!T_Resins[#Data],4,FALSE)/VLOOKUP(A2226,[1]!T_Printers[#Data],5,FALSE),1),ROUND(VLOOKUP(C2226,[1]!T_Resins[#Data],4,FALSE)/VLOOKUP(A2226,[1]!T_Printers[#Data],5,FALSE),1)&gt;_xlfn.XLOOKUP(B2226,[1]Printers!L:L,[1]Printers!O:O,1,0,),"")),"")</f>
        <v>8.6</v>
      </c>
      <c r="J2226">
        <f>IFERROR(IF(ROUND(_xlfn.XLOOKUP([1]Parameters!B2226,[1]Printers!L:L,[1]Printers!Q:Q,,0)*I2226/10,0)*10&lt;_xlfn.XLOOKUP([1]Parameters!B2226,[1]Printers!L:L,[1]Printers!P:P,,0),ROUND(_xlfn.XLOOKUP([1]Parameters!B2226,[1]Printers!L:L,[1]Printers!Q:Q,,0)*I2226/10,0)*10,_xlfn.XLOOKUP([1]Parameters!B2226,[1]Printers!L:L,[1]Printers!P:P,,0)),"")</f>
        <v>80</v>
      </c>
      <c r="K2226">
        <f>IF(SUM(E2226:J2226)&lt;&gt;0,VLOOKUP(A2226,[1]!T_Printers[#Data],10,FALSE)+VLOOKUP(C2226,[1]!T_Resins[#Data],10,FALSE),"")</f>
        <v>4</v>
      </c>
      <c r="L2226">
        <f>IF(SUM(E2226:J2226)&lt;&gt;0,VLOOKUP(A2226,[1]!T_Printers[#Data],11,FALSE),"")</f>
        <v>8</v>
      </c>
      <c r="M2226">
        <f>IF(SUM(E2226:J2226)&lt;&gt;0,VLOOKUP(C2226,[1]!T_Resins[#Data],8,FALSE),"")</f>
        <v>120</v>
      </c>
      <c r="N2226">
        <f>IF(_xlfn.XLOOKUP(B2226,[1]Printers!$L:$L,[1]Printers!$R:$R,0,0)&gt;0,[1]Parameters!M2226,IF(SUM(E2226:J2226)&lt;&gt;0,VLOOKUP(C2226,[1]!T_Resins[#Data],9,FALSE),""))</f>
        <v>180</v>
      </c>
      <c r="O2226" t="str">
        <f t="shared" si="34"/>
        <v>HardlightSiriusXL894M</v>
      </c>
    </row>
    <row r="2227" spans="1:15" x14ac:dyDescent="0.25">
      <c r="A2227" t="str">
        <f t="array" ref="A2227">IF(ROW()-1&gt;COUNTA([1]!T_Printers[Printers])*COUNTA([1]!T_Resins[Resins]),"",INDEX([1]!T_Printers[Printers],INT((ROW()-2)/COUNTA([1]!T_Resins[Resins])+1)))</f>
        <v>Hardlight Sirius XL 8.9-4M</v>
      </c>
      <c r="B2227" t="str">
        <f>_xlfn.XLOOKUP(A2227,[1]!T_Printers[Printers],[1]!T_Printers[Icon link],,0)</f>
        <v>HardlightSiriusXL894M</v>
      </c>
      <c r="C2227" t="str">
        <f t="array" ref="C2227">IF(ROW()-1&gt;COUNTA([1]!T_Printers[Printers])*COUNTA([1]!T_Resins[Resins]),"",INDEX([1]!T_Resins[Resins],MOD(ROW()-2,COUNTA([1]!T_Resins[Resins]))+1))</f>
        <v>Dental Yellow Clear</v>
      </c>
      <c r="D2227">
        <f>IF(SUM(E2227:J2227)&lt;&gt;0,IF(ROW()-1&gt;COUNTA([1]!T_Printers[Printers])*COUNTA([1]!T_Resins[Resins]),"",2),"")</f>
        <v>2</v>
      </c>
      <c r="E2227" cm="1">
        <f t="array" ref="E2227">IFERROR(IF(ROW()-1&gt;COUNTA([1]!T_Printers[Printers])*COUNTA([1]!T_Resins[Resins]),"",_xlfn.IFS(ROUND(VLOOKUP(C2227,[1]!T_Resins[#Data],2,FALSE)/VLOOKUP(A2227,[1]!T_Printers[#Data],5,FALSE),1)&lt;=_xlfn.XLOOKUP(B2227,[1]Printers!L:L,[1]Printers!O:O,1,0,),ROUND(VLOOKUP(C2227,[1]!T_Resins[#Data],2,FALSE)/VLOOKUP(A2227,[1]!T_Printers[#Data],5,FALSE),1),ROUND(VLOOKUP(C2227,[1]!T_Resins[#Data],2,FALSE)/VLOOKUP(A2227,[1]!T_Printers[#Data],5,FALSE),1)&gt;_xlfn.XLOOKUP(B2227,[1]Printers!L:L,[1]Printers!O:O,1,0,),10)),"Используйте слой 100 мкм")</f>
        <v>3</v>
      </c>
      <c r="F2227">
        <f>IFERROR(IF(ROUND(_xlfn.XLOOKUP([1]Parameters!B2227,[1]Printers!L:L,[1]Printers!Q:Q,,0)*E2227/10,0)*10&lt;_xlfn.XLOOKUP([1]Parameters!B2227,[1]Printers!L:L,[1]Printers!P:P,,0),ROUND(_xlfn.XLOOKUP([1]Parameters!B2227,[1]Printers!L:L,[1]Printers!Q:Q,,0)*E2227/10,0)*10,_xlfn.XLOOKUP([1]Parameters!B2227,[1]Printers!L:L,[1]Printers!P:P,,0)),"")</f>
        <v>30</v>
      </c>
      <c r="G2227" cm="1">
        <f t="array" ref="G2227">IFERROR(IF(ROW()-1&gt;COUNTA([1]!T_Printers[Printers])*COUNTA([1]!T_Resins[Resins]),"",_xlfn.IFS(ROUND(VLOOKUP(C2227,[1]!T_Resins[#Data],3,FALSE)/VLOOKUP(A2227,[1]!T_Printers[#Data],5,FALSE),1)&lt;=_xlfn.XLOOKUP(B2227,[1]Printers!L:L,[1]Printers!O:O,1,0,),ROUND(VLOOKUP(C2227,[1]!T_Resins[#Data],3,FALSE)/VLOOKUP(A2227,[1]!T_Printers[#Data],5,FALSE),1),ROUND(VLOOKUP(C2227,[1]!T_Resins[#Data],3,FALSE)/VLOOKUP(A2227,[1]!T_Printers[#Data],5,FALSE),1)&gt;_xlfn.XLOOKUP(B2227,[1]Printers!L:L,[1]Printers!O:O,1,0,),10)),"")</f>
        <v>3.9</v>
      </c>
      <c r="H2227">
        <f>IFERROR(IF(ROUND(_xlfn.XLOOKUP([1]Parameters!B2227,[1]Printers!L:L,[1]Printers!Q:Q,,0)*G2227/10,0)*10&lt;_xlfn.XLOOKUP([1]Parameters!B2227,[1]Printers!L:L,[1]Printers!P:P,,0),ROUND(_xlfn.XLOOKUP([1]Parameters!B2227,[1]Printers!L:L,[1]Printers!Q:Q,,0)*G2227/10,0)*10,_xlfn.XLOOKUP([1]Parameters!B2227,[1]Printers!L:L,[1]Printers!P:P,,0)),"")</f>
        <v>40</v>
      </c>
      <c r="I2227" s="3" t="str" cm="1">
        <f t="array" ref="I2227">IFERROR(IF(ROW()-1&gt;COUNTA([1]!T_Printers[Printers])*COUNTA([1]!T_Resins[Resins]),"",_xlfn.IFS(ROUND(VLOOKUP(C2227,[1]!T_Resins[#Data],4,FALSE)/VLOOKUP(A2227,[1]!T_Printers[#Data],5,FALSE),1)&lt;=_xlfn.XLOOKUP(B2227,[1]Printers!L:L,[1]Printers!O:O,1,0,),ROUND(VLOOKUP(C2227,[1]!T_Resins[#Data],4,FALSE)/VLOOKUP(A2227,[1]!T_Printers[#Data],5,FALSE),1),ROUND(VLOOKUP(C2227,[1]!T_Resins[#Data],4,FALSE)/VLOOKUP(A2227,[1]!T_Printers[#Data],5,FALSE),1)&gt;_xlfn.XLOOKUP(B2227,[1]Printers!L:L,[1]Printers!O:O,1,0,),"")),"")</f>
        <v/>
      </c>
      <c r="J2227" t="str">
        <f>IFERROR(IF(ROUND(_xlfn.XLOOKUP([1]Parameters!B2227,[1]Printers!L:L,[1]Printers!Q:Q,,0)*I2227/10,0)*10&lt;_xlfn.XLOOKUP([1]Parameters!B2227,[1]Printers!L:L,[1]Printers!P:P,,0),ROUND(_xlfn.XLOOKUP([1]Parameters!B2227,[1]Printers!L:L,[1]Printers!Q:Q,,0)*I2227/10,0)*10,_xlfn.XLOOKUP([1]Parameters!B2227,[1]Printers!L:L,[1]Printers!P:P,,0)),"")</f>
        <v/>
      </c>
      <c r="K2227">
        <f>IF(SUM(E2227:J2227)&lt;&gt;0,VLOOKUP(A2227,[1]!T_Printers[#Data],10,FALSE)+VLOOKUP(C2227,[1]!T_Resins[#Data],10,FALSE),"")</f>
        <v>4</v>
      </c>
      <c r="L2227">
        <f>IF(SUM(E2227:J2227)&lt;&gt;0,VLOOKUP(A2227,[1]!T_Printers[#Data],11,FALSE),"")</f>
        <v>8</v>
      </c>
      <c r="M2227">
        <f>IF(SUM(E2227:J2227)&lt;&gt;0,VLOOKUP(C2227,[1]!T_Resins[#Data],8,FALSE),"")</f>
        <v>120</v>
      </c>
      <c r="N2227">
        <f>IF(_xlfn.XLOOKUP(B2227,[1]Printers!$L:$L,[1]Printers!$R:$R,0,0)&gt;0,[1]Parameters!M2227,IF(SUM(E2227:J2227)&lt;&gt;0,VLOOKUP(C2227,[1]!T_Resins[#Data],9,FALSE),""))</f>
        <v>180</v>
      </c>
      <c r="O2227" t="str">
        <f t="shared" si="34"/>
        <v>HardlightSiriusXL894M</v>
      </c>
    </row>
    <row r="2228" spans="1:15" x14ac:dyDescent="0.25">
      <c r="A2228" t="str">
        <f t="array" ref="A2228">IF(ROW()-1&gt;COUNTA([1]!T_Printers[Printers])*COUNTA([1]!T_Resins[Resins]),"",INDEX([1]!T_Printers[Printers],INT((ROW()-2)/COUNTA([1]!T_Resins[Resins])+1)))</f>
        <v>Hardlight Sirius XL 8.9-4M</v>
      </c>
      <c r="B2228" t="str">
        <f>_xlfn.XLOOKUP(A2228,[1]!T_Printers[Printers],[1]!T_Printers[Icon link],,0)</f>
        <v>HardlightSiriusXL894M</v>
      </c>
      <c r="C2228" t="str">
        <f t="array" ref="C2228">IF(ROW()-1&gt;COUNTA([1]!T_Printers[Printers])*COUNTA([1]!T_Resins[Resins]),"",INDEX([1]!T_Resins[Resins],MOD(ROW()-2,COUNTA([1]!T_Resins[Resins]))+1))</f>
        <v>Dental Yellow Clear PRO</v>
      </c>
      <c r="D2228">
        <f>IF(SUM(E2228:J2228)&lt;&gt;0,IF(ROW()-1&gt;COUNTA([1]!T_Printers[Printers])*COUNTA([1]!T_Resins[Resins]),"",2),"")</f>
        <v>2</v>
      </c>
      <c r="E2228" cm="1">
        <f t="array" ref="E2228">IFERROR(IF(ROW()-1&gt;COUNTA([1]!T_Printers[Printers])*COUNTA([1]!T_Resins[Resins]),"",_xlfn.IFS(ROUND(VLOOKUP(C2228,[1]!T_Resins[#Data],2,FALSE)/VLOOKUP(A2228,[1]!T_Printers[#Data],5,FALSE),1)&lt;=_xlfn.XLOOKUP(B2228,[1]Printers!L:L,[1]Printers!O:O,1,0,),ROUND(VLOOKUP(C2228,[1]!T_Resins[#Data],2,FALSE)/VLOOKUP(A2228,[1]!T_Printers[#Data],5,FALSE),1),ROUND(VLOOKUP(C2228,[1]!T_Resins[#Data],2,FALSE)/VLOOKUP(A2228,[1]!T_Printers[#Data],5,FALSE),1)&gt;_xlfn.XLOOKUP(B2228,[1]Printers!L:L,[1]Printers!O:O,1,0,),10)),"Используйте слой 100 мкм")</f>
        <v>7.8</v>
      </c>
      <c r="F2228">
        <f>IFERROR(IF(ROUND(_xlfn.XLOOKUP([1]Parameters!B2228,[1]Printers!L:L,[1]Printers!Q:Q,,0)*E2228/10,0)*10&lt;_xlfn.XLOOKUP([1]Parameters!B2228,[1]Printers!L:L,[1]Printers!P:P,,0),ROUND(_xlfn.XLOOKUP([1]Parameters!B2228,[1]Printers!L:L,[1]Printers!Q:Q,,0)*E2228/10,0)*10,_xlfn.XLOOKUP([1]Parameters!B2228,[1]Printers!L:L,[1]Printers!P:P,,0)),"")</f>
        <v>70</v>
      </c>
      <c r="G2228" cm="1">
        <f t="array" ref="G2228">IFERROR(IF(ROW()-1&gt;COUNTA([1]!T_Printers[Printers])*COUNTA([1]!T_Resins[Resins]),"",_xlfn.IFS(ROUND(VLOOKUP(C2228,[1]!T_Resins[#Data],3,FALSE)/VLOOKUP(A2228,[1]!T_Printers[#Data],5,FALSE),1)&lt;=_xlfn.XLOOKUP(B2228,[1]Printers!L:L,[1]Printers!O:O,1,0,),ROUND(VLOOKUP(C2228,[1]!T_Resins[#Data],3,FALSE)/VLOOKUP(A2228,[1]!T_Printers[#Data],5,FALSE),1),ROUND(VLOOKUP(C2228,[1]!T_Resins[#Data],3,FALSE)/VLOOKUP(A2228,[1]!T_Printers[#Data],5,FALSE),1)&gt;_xlfn.XLOOKUP(B2228,[1]Printers!L:L,[1]Printers!O:O,1,0,),10)),"")</f>
        <v>10.1</v>
      </c>
      <c r="H2228">
        <f>IFERROR(IF(ROUND(_xlfn.XLOOKUP([1]Parameters!B2228,[1]Printers!L:L,[1]Printers!Q:Q,,0)*G2228/10,0)*10&lt;_xlfn.XLOOKUP([1]Parameters!B2228,[1]Printers!L:L,[1]Printers!P:P,,0),ROUND(_xlfn.XLOOKUP([1]Parameters!B2228,[1]Printers!L:L,[1]Printers!Q:Q,,0)*G2228/10,0)*10,_xlfn.XLOOKUP([1]Parameters!B2228,[1]Printers!L:L,[1]Printers!P:P,,0)),"")</f>
        <v>90</v>
      </c>
      <c r="I2228" s="3" t="str" cm="1">
        <f t="array" ref="I2228">IFERROR(IF(ROW()-1&gt;COUNTA([1]!T_Printers[Printers])*COUNTA([1]!T_Resins[Resins]),"",_xlfn.IFS(ROUND(VLOOKUP(C2228,[1]!T_Resins[#Data],4,FALSE)/VLOOKUP(A2228,[1]!T_Printers[#Data],5,FALSE),1)&lt;=_xlfn.XLOOKUP(B2228,[1]Printers!L:L,[1]Printers!O:O,1,0,),ROUND(VLOOKUP(C2228,[1]!T_Resins[#Data],4,FALSE)/VLOOKUP(A2228,[1]!T_Printers[#Data],5,FALSE),1),ROUND(VLOOKUP(C2228,[1]!T_Resins[#Data],4,FALSE)/VLOOKUP(A2228,[1]!T_Printers[#Data],5,FALSE),1)&gt;_xlfn.XLOOKUP(B2228,[1]Printers!L:L,[1]Printers!O:O,1,0,),"")),"")</f>
        <v/>
      </c>
      <c r="J2228" t="str">
        <f>IFERROR(IF(ROUND(_xlfn.XLOOKUP([1]Parameters!B2228,[1]Printers!L:L,[1]Printers!Q:Q,,0)*I2228/10,0)*10&lt;_xlfn.XLOOKUP([1]Parameters!B2228,[1]Printers!L:L,[1]Printers!P:P,,0),ROUND(_xlfn.XLOOKUP([1]Parameters!B2228,[1]Printers!L:L,[1]Printers!Q:Q,,0)*I2228/10,0)*10,_xlfn.XLOOKUP([1]Parameters!B2228,[1]Printers!L:L,[1]Printers!P:P,,0)),"")</f>
        <v/>
      </c>
      <c r="K2228">
        <f>IF(SUM(E2228:J2228)&lt;&gt;0,VLOOKUP(A2228,[1]!T_Printers[#Data],10,FALSE)+VLOOKUP(C2228,[1]!T_Resins[#Data],10,FALSE),"")</f>
        <v>4</v>
      </c>
      <c r="L2228">
        <f>IF(SUM(E2228:J2228)&lt;&gt;0,VLOOKUP(A2228,[1]!T_Printers[#Data],11,FALSE),"")</f>
        <v>8</v>
      </c>
      <c r="M2228">
        <f>IF(SUM(E2228:J2228)&lt;&gt;0,VLOOKUP(C2228,[1]!T_Resins[#Data],8,FALSE),"")</f>
        <v>120</v>
      </c>
      <c r="N2228">
        <f>IF(_xlfn.XLOOKUP(B2228,[1]Printers!$L:$L,[1]Printers!$R:$R,0,0)&gt;0,[1]Parameters!M2228,IF(SUM(E2228:J2228)&lt;&gt;0,VLOOKUP(C2228,[1]!T_Resins[#Data],9,FALSE),""))</f>
        <v>180</v>
      </c>
      <c r="O2228" t="str">
        <f t="shared" si="34"/>
        <v>HardlightSiriusXL894M</v>
      </c>
    </row>
    <row r="2229" spans="1:15" x14ac:dyDescent="0.25">
      <c r="A2229" t="str">
        <f t="array" ref="A2229">IF(ROW()-1&gt;COUNTA([1]!T_Printers[Printers])*COUNTA([1]!T_Resins[Resins]),"",INDEX([1]!T_Printers[Printers],INT((ROW()-2)/COUNTA([1]!T_Resins[Resins])+1)))</f>
        <v>Hardlight Sirius XL 8.9-4M</v>
      </c>
      <c r="B2229" t="str">
        <f>_xlfn.XLOOKUP(A2229,[1]!T_Printers[Printers],[1]!T_Printers[Icon link],,0)</f>
        <v>HardlightSiriusXL894M</v>
      </c>
      <c r="C2229" t="str">
        <f t="array" ref="C2229">IF(ROW()-1&gt;COUNTA([1]!T_Printers[Printers])*COUNTA([1]!T_Resins[Resins]),"",INDEX([1]!T_Resins[Resins],MOD(ROW()-2,COUNTA([1]!T_Resins[Resins]))+1))</f>
        <v>Industrial ABS Black</v>
      </c>
      <c r="D2229">
        <f>IF(SUM(E2229:J2229)&lt;&gt;0,IF(ROW()-1&gt;COUNTA([1]!T_Printers[Printers])*COUNTA([1]!T_Resins[Resins]),"",2),"")</f>
        <v>2</v>
      </c>
      <c r="E2229" cm="1">
        <f t="array" ref="E2229">IFERROR(IF(ROW()-1&gt;COUNTA([1]!T_Printers[Printers])*COUNTA([1]!T_Resins[Resins]),"",_xlfn.IFS(ROUND(VLOOKUP(C2229,[1]!T_Resins[#Data],2,FALSE)/VLOOKUP(A2229,[1]!T_Printers[#Data],5,FALSE),1)&lt;=_xlfn.XLOOKUP(B2229,[1]Printers!L:L,[1]Printers!O:O,1,0,),ROUND(VLOOKUP(C2229,[1]!T_Resins[#Data],2,FALSE)/VLOOKUP(A2229,[1]!T_Printers[#Data],5,FALSE),1),ROUND(VLOOKUP(C2229,[1]!T_Resins[#Data],2,FALSE)/VLOOKUP(A2229,[1]!T_Printers[#Data],5,FALSE),1)&gt;_xlfn.XLOOKUP(B2229,[1]Printers!L:L,[1]Printers!O:O,1,0,),10)),"Используйте слой 100 мкм")</f>
        <v>6.2</v>
      </c>
      <c r="F2229">
        <f>IFERROR(IF(ROUND(_xlfn.XLOOKUP([1]Parameters!B2229,[1]Printers!L:L,[1]Printers!Q:Q,,0)*E2229/10,0)*10&lt;_xlfn.XLOOKUP([1]Parameters!B2229,[1]Printers!L:L,[1]Printers!P:P,,0),ROUND(_xlfn.XLOOKUP([1]Parameters!B2229,[1]Printers!L:L,[1]Printers!Q:Q,,0)*E2229/10,0)*10,_xlfn.XLOOKUP([1]Parameters!B2229,[1]Printers!L:L,[1]Printers!P:P,,0)),"")</f>
        <v>60</v>
      </c>
      <c r="G2229" cm="1">
        <f t="array" ref="G2229">IFERROR(IF(ROW()-1&gt;COUNTA([1]!T_Printers[Printers])*COUNTA([1]!T_Resins[Resins]),"",_xlfn.IFS(ROUND(VLOOKUP(C2229,[1]!T_Resins[#Data],3,FALSE)/VLOOKUP(A2229,[1]!T_Printers[#Data],5,FALSE),1)&lt;=_xlfn.XLOOKUP(B2229,[1]Printers!L:L,[1]Printers!O:O,1,0,),ROUND(VLOOKUP(C2229,[1]!T_Resins[#Data],3,FALSE)/VLOOKUP(A2229,[1]!T_Printers[#Data],5,FALSE),1),ROUND(VLOOKUP(C2229,[1]!T_Resins[#Data],3,FALSE)/VLOOKUP(A2229,[1]!T_Printers[#Data],5,FALSE),1)&gt;_xlfn.XLOOKUP(B2229,[1]Printers!L:L,[1]Printers!O:O,1,0,),10)),"")</f>
        <v>8</v>
      </c>
      <c r="H2229">
        <f>IFERROR(IF(ROUND(_xlfn.XLOOKUP([1]Parameters!B2229,[1]Printers!L:L,[1]Printers!Q:Q,,0)*G2229/10,0)*10&lt;_xlfn.XLOOKUP([1]Parameters!B2229,[1]Printers!L:L,[1]Printers!P:P,,0),ROUND(_xlfn.XLOOKUP([1]Parameters!B2229,[1]Printers!L:L,[1]Printers!Q:Q,,0)*G2229/10,0)*10,_xlfn.XLOOKUP([1]Parameters!B2229,[1]Printers!L:L,[1]Printers!P:P,,0)),"")</f>
        <v>70</v>
      </c>
      <c r="I2229" s="3" t="str" cm="1">
        <f t="array" ref="I2229">IFERROR(IF(ROW()-1&gt;COUNTA([1]!T_Printers[Printers])*COUNTA([1]!T_Resins[Resins]),"",_xlfn.IFS(ROUND(VLOOKUP(C2229,[1]!T_Resins[#Data],4,FALSE)/VLOOKUP(A2229,[1]!T_Printers[#Data],5,FALSE),1)&lt;=_xlfn.XLOOKUP(B2229,[1]Printers!L:L,[1]Printers!O:O,1,0,),ROUND(VLOOKUP(C2229,[1]!T_Resins[#Data],4,FALSE)/VLOOKUP(A2229,[1]!T_Printers[#Data],5,FALSE),1),ROUND(VLOOKUP(C2229,[1]!T_Resins[#Data],4,FALSE)/VLOOKUP(A2229,[1]!T_Printers[#Data],5,FALSE),1)&gt;_xlfn.XLOOKUP(B2229,[1]Printers!L:L,[1]Printers!O:O,1,0,),"")),"")</f>
        <v/>
      </c>
      <c r="J2229" t="str">
        <f>IFERROR(IF(ROUND(_xlfn.XLOOKUP([1]Parameters!B2229,[1]Printers!L:L,[1]Printers!Q:Q,,0)*I2229/10,0)*10&lt;_xlfn.XLOOKUP([1]Parameters!B2229,[1]Printers!L:L,[1]Printers!P:P,,0),ROUND(_xlfn.XLOOKUP([1]Parameters!B2229,[1]Printers!L:L,[1]Printers!Q:Q,,0)*I2229/10,0)*10,_xlfn.XLOOKUP([1]Parameters!B2229,[1]Printers!L:L,[1]Printers!P:P,,0)),"")</f>
        <v/>
      </c>
      <c r="K2229">
        <f>IF(SUM(E2229:J2229)&lt;&gt;0,VLOOKUP(A2229,[1]!T_Printers[#Data],10,FALSE)+VLOOKUP(C2229,[1]!T_Resins[#Data],10,FALSE),"")</f>
        <v>4</v>
      </c>
      <c r="L2229">
        <f>IF(SUM(E2229:J2229)&lt;&gt;0,VLOOKUP(A2229,[1]!T_Printers[#Data],11,FALSE),"")</f>
        <v>8</v>
      </c>
      <c r="M2229">
        <f>IF(SUM(E2229:J2229)&lt;&gt;0,VLOOKUP(C2229,[1]!T_Resins[#Data],8,FALSE),"")</f>
        <v>60</v>
      </c>
      <c r="N2229">
        <f>IF(_xlfn.XLOOKUP(B2229,[1]Printers!$L:$L,[1]Printers!$R:$R,0,0)&gt;0,[1]Parameters!M2229,IF(SUM(E2229:J2229)&lt;&gt;0,VLOOKUP(C2229,[1]!T_Resins[#Data],9,FALSE),""))</f>
        <v>60</v>
      </c>
      <c r="O2229" t="str">
        <f t="shared" si="34"/>
        <v>HardlightSiriusXL894M</v>
      </c>
    </row>
    <row r="2230" spans="1:15" x14ac:dyDescent="0.25">
      <c r="A2230" t="str">
        <f t="array" ref="A2230">IF(ROW()-1&gt;COUNTA([1]!T_Printers[Printers])*COUNTA([1]!T_Resins[Resins]),"",INDEX([1]!T_Printers[Printers],INT((ROW()-2)/COUNTA([1]!T_Resins[Resins])+1)))</f>
        <v>Hardlight Sirius XL 8.9-4M</v>
      </c>
      <c r="B2230" t="str">
        <f>_xlfn.XLOOKUP(A2230,[1]!T_Printers[Printers],[1]!T_Printers[Icon link],,0)</f>
        <v>HardlightSiriusXL894M</v>
      </c>
      <c r="C2230" t="str">
        <f t="array" ref="C2230">IF(ROW()-1&gt;COUNTA([1]!T_Printers[Printers])*COUNTA([1]!T_Resins[Resins]),"",INDEX([1]!T_Resins[Resins],MOD(ROW()-2,COUNTA([1]!T_Resins[Resins]))+1))</f>
        <v>Industrial ABS-Like Grey</v>
      </c>
      <c r="D2230">
        <f>IF(SUM(E2230:J2230)&lt;&gt;0,IF(ROW()-1&gt;COUNTA([1]!T_Printers[Printers])*COUNTA([1]!T_Resins[Resins]),"",2),"")</f>
        <v>2</v>
      </c>
      <c r="E2230" cm="1">
        <f t="array" ref="E2230">IFERROR(IF(ROW()-1&gt;COUNTA([1]!T_Printers[Printers])*COUNTA([1]!T_Resins[Resins]),"",_xlfn.IFS(ROUND(VLOOKUP(C2230,[1]!T_Resins[#Data],2,FALSE)/VLOOKUP(A2230,[1]!T_Printers[#Data],5,FALSE),1)&lt;=_xlfn.XLOOKUP(B2230,[1]Printers!L:L,[1]Printers!O:O,1,0,),ROUND(VLOOKUP(C2230,[1]!T_Resins[#Data],2,FALSE)/VLOOKUP(A2230,[1]!T_Printers[#Data],5,FALSE),1),ROUND(VLOOKUP(C2230,[1]!T_Resins[#Data],2,FALSE)/VLOOKUP(A2230,[1]!T_Printers[#Data],5,FALSE),1)&gt;_xlfn.XLOOKUP(B2230,[1]Printers!L:L,[1]Printers!O:O,1,0,),10)),"Используйте слой 100 мкм")</f>
        <v>6.1</v>
      </c>
      <c r="F2230">
        <f>IFERROR(IF(ROUND(_xlfn.XLOOKUP([1]Parameters!B2230,[1]Printers!L:L,[1]Printers!Q:Q,,0)*E2230/10,0)*10&lt;_xlfn.XLOOKUP([1]Parameters!B2230,[1]Printers!L:L,[1]Printers!P:P,,0),ROUND(_xlfn.XLOOKUP([1]Parameters!B2230,[1]Printers!L:L,[1]Printers!Q:Q,,0)*E2230/10,0)*10,_xlfn.XLOOKUP([1]Parameters!B2230,[1]Printers!L:L,[1]Printers!P:P,,0)),"")</f>
        <v>50</v>
      </c>
      <c r="G2230" cm="1">
        <f t="array" ref="G2230">IFERROR(IF(ROW()-1&gt;COUNTA([1]!T_Printers[Printers])*COUNTA([1]!T_Resins[Resins]),"",_xlfn.IFS(ROUND(VLOOKUP(C2230,[1]!T_Resins[#Data],3,FALSE)/VLOOKUP(A2230,[1]!T_Printers[#Data],5,FALSE),1)&lt;=_xlfn.XLOOKUP(B2230,[1]Printers!L:L,[1]Printers!O:O,1,0,),ROUND(VLOOKUP(C2230,[1]!T_Resins[#Data],3,FALSE)/VLOOKUP(A2230,[1]!T_Printers[#Data],5,FALSE),1),ROUND(VLOOKUP(C2230,[1]!T_Resins[#Data],3,FALSE)/VLOOKUP(A2230,[1]!T_Printers[#Data],5,FALSE),1)&gt;_xlfn.XLOOKUP(B2230,[1]Printers!L:L,[1]Printers!O:O,1,0,),10)),"")</f>
        <v>8</v>
      </c>
      <c r="H2230">
        <f>IFERROR(IF(ROUND(_xlfn.XLOOKUP([1]Parameters!B2230,[1]Printers!L:L,[1]Printers!Q:Q,,0)*G2230/10,0)*10&lt;_xlfn.XLOOKUP([1]Parameters!B2230,[1]Printers!L:L,[1]Printers!P:P,,0),ROUND(_xlfn.XLOOKUP([1]Parameters!B2230,[1]Printers!L:L,[1]Printers!Q:Q,,0)*G2230/10,0)*10,_xlfn.XLOOKUP([1]Parameters!B2230,[1]Printers!L:L,[1]Printers!P:P,,0)),"")</f>
        <v>70</v>
      </c>
      <c r="I2230" s="3" t="str" cm="1">
        <f t="array" ref="I2230">IFERROR(IF(ROW()-1&gt;COUNTA([1]!T_Printers[Printers])*COUNTA([1]!T_Resins[Resins]),"",_xlfn.IFS(ROUND(VLOOKUP(C2230,[1]!T_Resins[#Data],4,FALSE)/VLOOKUP(A2230,[1]!T_Printers[#Data],5,FALSE),1)&lt;=_xlfn.XLOOKUP(B2230,[1]Printers!L:L,[1]Printers!O:O,1,0,),ROUND(VLOOKUP(C2230,[1]!T_Resins[#Data],4,FALSE)/VLOOKUP(A2230,[1]!T_Printers[#Data],5,FALSE),1),ROUND(VLOOKUP(C2230,[1]!T_Resins[#Data],4,FALSE)/VLOOKUP(A2230,[1]!T_Printers[#Data],5,FALSE),1)&gt;_xlfn.XLOOKUP(B2230,[1]Printers!L:L,[1]Printers!O:O,1,0,),"")),"")</f>
        <v/>
      </c>
      <c r="J2230" t="str">
        <f>IFERROR(IF(ROUND(_xlfn.XLOOKUP([1]Parameters!B2230,[1]Printers!L:L,[1]Printers!Q:Q,,0)*I2230/10,0)*10&lt;_xlfn.XLOOKUP([1]Parameters!B2230,[1]Printers!L:L,[1]Printers!P:P,,0),ROUND(_xlfn.XLOOKUP([1]Parameters!B2230,[1]Printers!L:L,[1]Printers!Q:Q,,0)*I2230/10,0)*10,_xlfn.XLOOKUP([1]Parameters!B2230,[1]Printers!L:L,[1]Printers!P:P,,0)),"")</f>
        <v/>
      </c>
      <c r="K2230">
        <f>IF(SUM(E2230:J2230)&lt;&gt;0,VLOOKUP(A2230,[1]!T_Printers[#Data],10,FALSE)+VLOOKUP(C2230,[1]!T_Resins[#Data],10,FALSE),"")</f>
        <v>4</v>
      </c>
      <c r="L2230">
        <f>IF(SUM(E2230:J2230)&lt;&gt;0,VLOOKUP(A2230,[1]!T_Printers[#Data],11,FALSE),"")</f>
        <v>8</v>
      </c>
      <c r="M2230">
        <f>IF(SUM(E2230:J2230)&lt;&gt;0,VLOOKUP(C2230,[1]!T_Resins[#Data],8,FALSE),"")</f>
        <v>120</v>
      </c>
      <c r="N2230">
        <f>IF(_xlfn.XLOOKUP(B2230,[1]Printers!$L:$L,[1]Printers!$R:$R,0,0)&gt;0,[1]Parameters!M2230,IF(SUM(E2230:J2230)&lt;&gt;0,VLOOKUP(C2230,[1]!T_Resins[#Data],9,FALSE),""))</f>
        <v>180</v>
      </c>
      <c r="O2230" t="str">
        <f t="shared" si="34"/>
        <v>HardlightSiriusXL894M</v>
      </c>
    </row>
    <row r="2231" spans="1:15" x14ac:dyDescent="0.25">
      <c r="A2231" t="str">
        <f t="array" ref="A2231">IF(ROW()-1&gt;COUNTA([1]!T_Printers[Printers])*COUNTA([1]!T_Resins[Resins]),"",INDEX([1]!T_Printers[Printers],INT((ROW()-2)/COUNTA([1]!T_Resins[Resins])+1)))</f>
        <v>Hardlight Sirius XL 8.9-4M</v>
      </c>
      <c r="B2231" t="str">
        <f>_xlfn.XLOOKUP(A2231,[1]!T_Printers[Printers],[1]!T_Printers[Icon link],,0)</f>
        <v>HardlightSiriusXL894M</v>
      </c>
      <c r="C2231" t="str">
        <f t="array" ref="C2231">IF(ROW()-1&gt;COUNTA([1]!T_Printers[Printers])*COUNTA([1]!T_Resins[Resins]),"",INDEX([1]!T_Resins[Resins],MOD(ROW()-2,COUNTA([1]!T_Resins[Resins]))+1))</f>
        <v>Industrial Flex Natural Clear</v>
      </c>
      <c r="D2231">
        <f>IF(SUM(E2231:J2231)&lt;&gt;0,IF(ROW()-1&gt;COUNTA([1]!T_Printers[Printers])*COUNTA([1]!T_Resins[Resins]),"",2),"")</f>
        <v>2</v>
      </c>
      <c r="E2231" cm="1">
        <f t="array" ref="E2231">IFERROR(IF(ROW()-1&gt;COUNTA([1]!T_Printers[Printers])*COUNTA([1]!T_Resins[Resins]),"",_xlfn.IFS(ROUND(VLOOKUP(C2231,[1]!T_Resins[#Data],2,FALSE)/VLOOKUP(A2231,[1]!T_Printers[#Data],5,FALSE),1)&lt;=_xlfn.XLOOKUP(B2231,[1]Printers!L:L,[1]Printers!O:O,1,0,),ROUND(VLOOKUP(C2231,[1]!T_Resins[#Data],2,FALSE)/VLOOKUP(A2231,[1]!T_Printers[#Data],5,FALSE),1),ROUND(VLOOKUP(C2231,[1]!T_Resins[#Data],2,FALSE)/VLOOKUP(A2231,[1]!T_Printers[#Data],5,FALSE),1)&gt;_xlfn.XLOOKUP(B2231,[1]Printers!L:L,[1]Printers!O:O,1,0,),10)),"Используйте слой 100 мкм")</f>
        <v>2.2999999999999998</v>
      </c>
      <c r="F2231">
        <f>IFERROR(IF(ROUND(_xlfn.XLOOKUP([1]Parameters!B2231,[1]Printers!L:L,[1]Printers!Q:Q,,0)*E2231/10,0)*10&lt;_xlfn.XLOOKUP([1]Parameters!B2231,[1]Printers!L:L,[1]Printers!P:P,,0),ROUND(_xlfn.XLOOKUP([1]Parameters!B2231,[1]Printers!L:L,[1]Printers!Q:Q,,0)*E2231/10,0)*10,_xlfn.XLOOKUP([1]Parameters!B2231,[1]Printers!L:L,[1]Printers!P:P,,0)),"")</f>
        <v>20</v>
      </c>
      <c r="G2231" cm="1">
        <f t="array" ref="G2231">IFERROR(IF(ROW()-1&gt;COUNTA([1]!T_Printers[Printers])*COUNTA([1]!T_Resins[Resins]),"",_xlfn.IFS(ROUND(VLOOKUP(C2231,[1]!T_Resins[#Data],3,FALSE)/VLOOKUP(A2231,[1]!T_Printers[#Data],5,FALSE),1)&lt;=_xlfn.XLOOKUP(B2231,[1]Printers!L:L,[1]Printers!O:O,1,0,),ROUND(VLOOKUP(C2231,[1]!T_Resins[#Data],3,FALSE)/VLOOKUP(A2231,[1]!T_Printers[#Data],5,FALSE),1),ROUND(VLOOKUP(C2231,[1]!T_Resins[#Data],3,FALSE)/VLOOKUP(A2231,[1]!T_Printers[#Data],5,FALSE),1)&gt;_xlfn.XLOOKUP(B2231,[1]Printers!L:L,[1]Printers!O:O,1,0,),10)),"")</f>
        <v>3</v>
      </c>
      <c r="H2231">
        <f>IFERROR(IF(ROUND(_xlfn.XLOOKUP([1]Parameters!B2231,[1]Printers!L:L,[1]Printers!Q:Q,,0)*G2231/10,0)*10&lt;_xlfn.XLOOKUP([1]Parameters!B2231,[1]Printers!L:L,[1]Printers!P:P,,0),ROUND(_xlfn.XLOOKUP([1]Parameters!B2231,[1]Printers!L:L,[1]Printers!Q:Q,,0)*G2231/10,0)*10,_xlfn.XLOOKUP([1]Parameters!B2231,[1]Printers!L:L,[1]Printers!P:P,,0)),"")</f>
        <v>30</v>
      </c>
      <c r="I2231" s="3" t="str" cm="1">
        <f t="array" ref="I2231">IFERROR(IF(ROW()-1&gt;COUNTA([1]!T_Printers[Printers])*COUNTA([1]!T_Resins[Resins]),"",_xlfn.IFS(ROUND(VLOOKUP(C2231,[1]!T_Resins[#Data],4,FALSE)/VLOOKUP(A2231,[1]!T_Printers[#Data],5,FALSE),1)&lt;=_xlfn.XLOOKUP(B2231,[1]Printers!L:L,[1]Printers!O:O,1,0,),ROUND(VLOOKUP(C2231,[1]!T_Resins[#Data],4,FALSE)/VLOOKUP(A2231,[1]!T_Printers[#Data],5,FALSE),1),ROUND(VLOOKUP(C2231,[1]!T_Resins[#Data],4,FALSE)/VLOOKUP(A2231,[1]!T_Printers[#Data],5,FALSE),1)&gt;_xlfn.XLOOKUP(B2231,[1]Printers!L:L,[1]Printers!O:O,1,0,),"")),"")</f>
        <v/>
      </c>
      <c r="J2231" t="str">
        <f>IFERROR(IF(ROUND(_xlfn.XLOOKUP([1]Parameters!B2231,[1]Printers!L:L,[1]Printers!Q:Q,,0)*I2231/10,0)*10&lt;_xlfn.XLOOKUP([1]Parameters!B2231,[1]Printers!L:L,[1]Printers!P:P,,0),ROUND(_xlfn.XLOOKUP([1]Parameters!B2231,[1]Printers!L:L,[1]Printers!Q:Q,,0)*I2231/10,0)*10,_xlfn.XLOOKUP([1]Parameters!B2231,[1]Printers!L:L,[1]Printers!P:P,,0)),"")</f>
        <v/>
      </c>
      <c r="K2231">
        <f>IF(SUM(E2231:J2231)&lt;&gt;0,VLOOKUP(A2231,[1]!T_Printers[#Data],10,FALSE)+VLOOKUP(C2231,[1]!T_Resins[#Data],10,FALSE),"")</f>
        <v>4</v>
      </c>
      <c r="L2231">
        <f>IF(SUM(E2231:J2231)&lt;&gt;0,VLOOKUP(A2231,[1]!T_Printers[#Data],11,FALSE),"")</f>
        <v>8</v>
      </c>
      <c r="M2231">
        <f>IF(SUM(E2231:J2231)&lt;&gt;0,VLOOKUP(C2231,[1]!T_Resins[#Data],8,FALSE),"")</f>
        <v>60</v>
      </c>
      <c r="N2231">
        <f>IF(_xlfn.XLOOKUP(B2231,[1]Printers!$L:$L,[1]Printers!$R:$R,0,0)&gt;0,[1]Parameters!M2231,IF(SUM(E2231:J2231)&lt;&gt;0,VLOOKUP(C2231,[1]!T_Resins[#Data],9,FALSE),""))</f>
        <v>60</v>
      </c>
      <c r="O2231" t="str">
        <f t="shared" si="34"/>
        <v>HardlightSiriusXL894M</v>
      </c>
    </row>
    <row r="2232" spans="1:15" x14ac:dyDescent="0.25">
      <c r="A2232" t="str">
        <f t="array" ref="A2232">IF(ROW()-1&gt;COUNTA([1]!T_Printers[Printers])*COUNTA([1]!T_Resins[Resins]),"",INDEX([1]!T_Printers[Printers],INT((ROW()-2)/COUNTA([1]!T_Resins[Resins])+1)))</f>
        <v>Hardlight Sirius XL 8.9-4M</v>
      </c>
      <c r="B2232" t="str">
        <f>_xlfn.XLOOKUP(A2232,[1]!T_Printers[Printers],[1]!T_Printers[Icon link],,0)</f>
        <v>HardlightSiriusXL894M</v>
      </c>
      <c r="C2232" t="str">
        <f t="array" ref="C2232">IF(ROW()-1&gt;COUNTA([1]!T_Printers[Printers])*COUNTA([1]!T_Resins[Resins]),"",INDEX([1]!T_Resins[Resins],MOD(ROW()-2,COUNTA([1]!T_Resins[Resins]))+1))</f>
        <v>Industrial Nylon Like</v>
      </c>
      <c r="D2232">
        <f>IF(SUM(E2232:J2232)&lt;&gt;0,IF(ROW()-1&gt;COUNTA([1]!T_Printers[Printers])*COUNTA([1]!T_Resins[Resins]),"",2),"")</f>
        <v>2</v>
      </c>
      <c r="E2232" cm="1">
        <f t="array" ref="E2232">IFERROR(IF(ROW()-1&gt;COUNTA([1]!T_Printers[Printers])*COUNTA([1]!T_Resins[Resins]),"",_xlfn.IFS(ROUND(VLOOKUP(C2232,[1]!T_Resins[#Data],2,FALSE)/VLOOKUP(A2232,[1]!T_Printers[#Data],5,FALSE),1)&lt;=_xlfn.XLOOKUP(B2232,[1]Printers!L:L,[1]Printers!O:O,1,0,),ROUND(VLOOKUP(C2232,[1]!T_Resins[#Data],2,FALSE)/VLOOKUP(A2232,[1]!T_Printers[#Data],5,FALSE),1),ROUND(VLOOKUP(C2232,[1]!T_Resins[#Data],2,FALSE)/VLOOKUP(A2232,[1]!T_Printers[#Data],5,FALSE),1)&gt;_xlfn.XLOOKUP(B2232,[1]Printers!L:L,[1]Printers!O:O,1,0,),10)),"Используйте слой 100 мкм")</f>
        <v>1.7</v>
      </c>
      <c r="F2232">
        <f>IFERROR(IF(ROUND(_xlfn.XLOOKUP([1]Parameters!B2232,[1]Printers!L:L,[1]Printers!Q:Q,,0)*E2232/10,0)*10&lt;_xlfn.XLOOKUP([1]Parameters!B2232,[1]Printers!L:L,[1]Printers!P:P,,0),ROUND(_xlfn.XLOOKUP([1]Parameters!B2232,[1]Printers!L:L,[1]Printers!Q:Q,,0)*E2232/10,0)*10,_xlfn.XLOOKUP([1]Parameters!B2232,[1]Printers!L:L,[1]Printers!P:P,,0)),"")</f>
        <v>20</v>
      </c>
      <c r="G2232" cm="1">
        <f t="array" ref="G2232">IFERROR(IF(ROW()-1&gt;COUNTA([1]!T_Printers[Printers])*COUNTA([1]!T_Resins[Resins]),"",_xlfn.IFS(ROUND(VLOOKUP(C2232,[1]!T_Resins[#Data],3,FALSE)/VLOOKUP(A2232,[1]!T_Printers[#Data],5,FALSE),1)&lt;=_xlfn.XLOOKUP(B2232,[1]Printers!L:L,[1]Printers!O:O,1,0,),ROUND(VLOOKUP(C2232,[1]!T_Resins[#Data],3,FALSE)/VLOOKUP(A2232,[1]!T_Printers[#Data],5,FALSE),1),ROUND(VLOOKUP(C2232,[1]!T_Resins[#Data],3,FALSE)/VLOOKUP(A2232,[1]!T_Printers[#Data],5,FALSE),1)&gt;_xlfn.XLOOKUP(B2232,[1]Printers!L:L,[1]Printers!O:O,1,0,),10)),"")</f>
        <v>2.2000000000000002</v>
      </c>
      <c r="H2232">
        <f>IFERROR(IF(ROUND(_xlfn.XLOOKUP([1]Parameters!B2232,[1]Printers!L:L,[1]Printers!Q:Q,,0)*G2232/10,0)*10&lt;_xlfn.XLOOKUP([1]Parameters!B2232,[1]Printers!L:L,[1]Printers!P:P,,0),ROUND(_xlfn.XLOOKUP([1]Parameters!B2232,[1]Printers!L:L,[1]Printers!Q:Q,,0)*G2232/10,0)*10,_xlfn.XLOOKUP([1]Parameters!B2232,[1]Printers!L:L,[1]Printers!P:P,,0)),"")</f>
        <v>20</v>
      </c>
      <c r="I2232" s="3" t="str" cm="1">
        <f t="array" ref="I2232">IFERROR(IF(ROW()-1&gt;COUNTA([1]!T_Printers[Printers])*COUNTA([1]!T_Resins[Resins]),"",_xlfn.IFS(ROUND(VLOOKUP(C2232,[1]!T_Resins[#Data],4,FALSE)/VLOOKUP(A2232,[1]!T_Printers[#Data],5,FALSE),1)&lt;=_xlfn.XLOOKUP(B2232,[1]Printers!L:L,[1]Printers!O:O,1,0,),ROUND(VLOOKUP(C2232,[1]!T_Resins[#Data],4,FALSE)/VLOOKUP(A2232,[1]!T_Printers[#Data],5,FALSE),1),ROUND(VLOOKUP(C2232,[1]!T_Resins[#Data],4,FALSE)/VLOOKUP(A2232,[1]!T_Printers[#Data],5,FALSE),1)&gt;_xlfn.XLOOKUP(B2232,[1]Printers!L:L,[1]Printers!O:O,1,0,),"")),"")</f>
        <v/>
      </c>
      <c r="J2232" t="str">
        <f>IFERROR(IF(ROUND(_xlfn.XLOOKUP([1]Parameters!B2232,[1]Printers!L:L,[1]Printers!Q:Q,,0)*I2232/10,0)*10&lt;_xlfn.XLOOKUP([1]Parameters!B2232,[1]Printers!L:L,[1]Printers!P:P,,0),ROUND(_xlfn.XLOOKUP([1]Parameters!B2232,[1]Printers!L:L,[1]Printers!Q:Q,,0)*I2232/10,0)*10,_xlfn.XLOOKUP([1]Parameters!B2232,[1]Printers!L:L,[1]Printers!P:P,,0)),"")</f>
        <v/>
      </c>
      <c r="K2232">
        <f>IF(SUM(E2232:J2232)&lt;&gt;0,VLOOKUP(A2232,[1]!T_Printers[#Data],10,FALSE)+VLOOKUP(C2232,[1]!T_Resins[#Data],10,FALSE),"")</f>
        <v>4</v>
      </c>
      <c r="L2232">
        <f>IF(SUM(E2232:J2232)&lt;&gt;0,VLOOKUP(A2232,[1]!T_Printers[#Data],11,FALSE),"")</f>
        <v>8</v>
      </c>
      <c r="M2232">
        <f>IF(SUM(E2232:J2232)&lt;&gt;0,VLOOKUP(C2232,[1]!T_Resins[#Data],8,FALSE),"")</f>
        <v>60</v>
      </c>
      <c r="N2232">
        <f>IF(_xlfn.XLOOKUP(B2232,[1]Printers!$L:$L,[1]Printers!$R:$R,0,0)&gt;0,[1]Parameters!M2232,IF(SUM(E2232:J2232)&lt;&gt;0,VLOOKUP(C2232,[1]!T_Resins[#Data],9,FALSE),""))</f>
        <v>60</v>
      </c>
      <c r="O2232" t="str">
        <f t="shared" si="34"/>
        <v>HardlightSiriusXL894M</v>
      </c>
    </row>
    <row r="2233" spans="1:15" x14ac:dyDescent="0.25">
      <c r="A2233" t="str">
        <f t="array" ref="A2233">IF(ROW()-1&gt;COUNTA([1]!T_Printers[Printers])*COUNTA([1]!T_Resins[Resins]),"",INDEX([1]!T_Printers[Printers],INT((ROW()-2)/COUNTA([1]!T_Resins[Resins])+1)))</f>
        <v>Hardlight Sirius XL 8.9-4M</v>
      </c>
      <c r="B2233" t="str">
        <f>_xlfn.XLOOKUP(A2233,[1]!T_Printers[Printers],[1]!T_Printers[Icon link],,0)</f>
        <v>HardlightSiriusXL894M</v>
      </c>
      <c r="C2233" t="str">
        <f t="array" ref="C2233">IF(ROW()-1&gt;COUNTA([1]!T_Printers[Printers])*COUNTA([1]!T_Resins[Resins]),"",INDEX([1]!T_Resins[Resins],MOD(ROW()-2,COUNTA([1]!T_Resins[Resins]))+1))</f>
        <v>Industrial PP-Like</v>
      </c>
      <c r="D2233">
        <f>IF(SUM(E2233:J2233)&lt;&gt;0,IF(ROW()-1&gt;COUNTA([1]!T_Printers[Printers])*COUNTA([1]!T_Resins[Resins]),"",2),"")</f>
        <v>2</v>
      </c>
      <c r="E2233" cm="1">
        <f t="array" ref="E2233">IFERROR(IF(ROW()-1&gt;COUNTA([1]!T_Printers[Printers])*COUNTA([1]!T_Resins[Resins]),"",_xlfn.IFS(ROUND(VLOOKUP(C2233,[1]!T_Resins[#Data],2,FALSE)/VLOOKUP(A2233,[1]!T_Printers[#Data],5,FALSE),1)&lt;=_xlfn.XLOOKUP(B2233,[1]Printers!L:L,[1]Printers!O:O,1,0,),ROUND(VLOOKUP(C2233,[1]!T_Resins[#Data],2,FALSE)/VLOOKUP(A2233,[1]!T_Printers[#Data],5,FALSE),1),ROUND(VLOOKUP(C2233,[1]!T_Resins[#Data],2,FALSE)/VLOOKUP(A2233,[1]!T_Printers[#Data],5,FALSE),1)&gt;_xlfn.XLOOKUP(B2233,[1]Printers!L:L,[1]Printers!O:O,1,0,),10)),"Используйте слой 100 мкм")</f>
        <v>6.8</v>
      </c>
      <c r="F2233">
        <f>IFERROR(IF(ROUND(_xlfn.XLOOKUP([1]Parameters!B2233,[1]Printers!L:L,[1]Printers!Q:Q,,0)*E2233/10,0)*10&lt;_xlfn.XLOOKUP([1]Parameters!B2233,[1]Printers!L:L,[1]Printers!P:P,,0),ROUND(_xlfn.XLOOKUP([1]Parameters!B2233,[1]Printers!L:L,[1]Printers!Q:Q,,0)*E2233/10,0)*10,_xlfn.XLOOKUP([1]Parameters!B2233,[1]Printers!L:L,[1]Printers!P:P,,0)),"")</f>
        <v>60</v>
      </c>
      <c r="G2233" cm="1">
        <f t="array" ref="G2233">IFERROR(IF(ROW()-1&gt;COUNTA([1]!T_Printers[Printers])*COUNTA([1]!T_Resins[Resins]),"",_xlfn.IFS(ROUND(VLOOKUP(C2233,[1]!T_Resins[#Data],3,FALSE)/VLOOKUP(A2233,[1]!T_Printers[#Data],5,FALSE),1)&lt;=_xlfn.XLOOKUP(B2233,[1]Printers!L:L,[1]Printers!O:O,1,0,),ROUND(VLOOKUP(C2233,[1]!T_Resins[#Data],3,FALSE)/VLOOKUP(A2233,[1]!T_Printers[#Data],5,FALSE),1),ROUND(VLOOKUP(C2233,[1]!T_Resins[#Data],3,FALSE)/VLOOKUP(A2233,[1]!T_Printers[#Data],5,FALSE),1)&gt;_xlfn.XLOOKUP(B2233,[1]Printers!L:L,[1]Printers!O:O,1,0,),10)),"")</f>
        <v>8.5</v>
      </c>
      <c r="H2233">
        <f>IFERROR(IF(ROUND(_xlfn.XLOOKUP([1]Parameters!B2233,[1]Printers!L:L,[1]Printers!Q:Q,,0)*G2233/10,0)*10&lt;_xlfn.XLOOKUP([1]Parameters!B2233,[1]Printers!L:L,[1]Printers!P:P,,0),ROUND(_xlfn.XLOOKUP([1]Parameters!B2233,[1]Printers!L:L,[1]Printers!Q:Q,,0)*G2233/10,0)*10,_xlfn.XLOOKUP([1]Parameters!B2233,[1]Printers!L:L,[1]Printers!P:P,,0)),"")</f>
        <v>80</v>
      </c>
      <c r="I2233" s="3" t="str" cm="1">
        <f t="array" ref="I2233">IFERROR(IF(ROW()-1&gt;COUNTA([1]!T_Printers[Printers])*COUNTA([1]!T_Resins[Resins]),"",_xlfn.IFS(ROUND(VLOOKUP(C2233,[1]!T_Resins[#Data],4,FALSE)/VLOOKUP(A2233,[1]!T_Printers[#Data],5,FALSE),1)&lt;=_xlfn.XLOOKUP(B2233,[1]Printers!L:L,[1]Printers!O:O,1,0,),ROUND(VLOOKUP(C2233,[1]!T_Resins[#Data],4,FALSE)/VLOOKUP(A2233,[1]!T_Printers[#Data],5,FALSE),1),ROUND(VLOOKUP(C2233,[1]!T_Resins[#Data],4,FALSE)/VLOOKUP(A2233,[1]!T_Printers[#Data],5,FALSE),1)&gt;_xlfn.XLOOKUP(B2233,[1]Printers!L:L,[1]Printers!O:O,1,0,),"")),"")</f>
        <v/>
      </c>
      <c r="J2233" t="str">
        <f>IFERROR(IF(ROUND(_xlfn.XLOOKUP([1]Parameters!B2233,[1]Printers!L:L,[1]Printers!Q:Q,,0)*I2233/10,0)*10&lt;_xlfn.XLOOKUP([1]Parameters!B2233,[1]Printers!L:L,[1]Printers!P:P,,0),ROUND(_xlfn.XLOOKUP([1]Parameters!B2233,[1]Printers!L:L,[1]Printers!Q:Q,,0)*I2233/10,0)*10,_xlfn.XLOOKUP([1]Parameters!B2233,[1]Printers!L:L,[1]Printers!P:P,,0)),"")</f>
        <v/>
      </c>
      <c r="K2233">
        <f>IF(SUM(E2233:J2233)&lt;&gt;0,VLOOKUP(A2233,[1]!T_Printers[#Data],10,FALSE)+VLOOKUP(C2233,[1]!T_Resins[#Data],10,FALSE),"")</f>
        <v>4</v>
      </c>
      <c r="L2233">
        <f>IF(SUM(E2233:J2233)&lt;&gt;0,VLOOKUP(A2233,[1]!T_Printers[#Data],11,FALSE),"")</f>
        <v>8</v>
      </c>
      <c r="M2233">
        <f>IF(SUM(E2233:J2233)&lt;&gt;0,VLOOKUP(C2233,[1]!T_Resins[#Data],8,FALSE),"")</f>
        <v>60</v>
      </c>
      <c r="N2233">
        <f>IF(_xlfn.XLOOKUP(B2233,[1]Printers!$L:$L,[1]Printers!$R:$R,0,0)&gt;0,[1]Parameters!M2233,IF(SUM(E2233:J2233)&lt;&gt;0,VLOOKUP(C2233,[1]!T_Resins[#Data],9,FALSE),""))</f>
        <v>60</v>
      </c>
      <c r="O2233" t="str">
        <f t="shared" si="34"/>
        <v>HardlightSiriusXL894M</v>
      </c>
    </row>
    <row r="2234" spans="1:15" x14ac:dyDescent="0.25">
      <c r="A2234" t="str">
        <f t="array" ref="A2234">IF(ROW()-1&gt;COUNTA([1]!T_Printers[Printers])*COUNTA([1]!T_Resins[Resins]),"",INDEX([1]!T_Printers[Printers],INT((ROW()-2)/COUNTA([1]!T_Resins[Resins])+1)))</f>
        <v>Hardlight Sirius XL 8.9-4M</v>
      </c>
      <c r="B2234" t="str">
        <f>_xlfn.XLOOKUP(A2234,[1]!T_Printers[Printers],[1]!T_Printers[Icon link],,0)</f>
        <v>HardlightSiriusXL894M</v>
      </c>
      <c r="C2234" t="str">
        <f t="array" ref="C2234">IF(ROW()-1&gt;COUNTA([1]!T_Printers[Printers])*COUNTA([1]!T_Resins[Resins]),"",INDEX([1]!T_Resins[Resins],MOD(ROW()-2,COUNTA([1]!T_Resins[Resins]))+1))</f>
        <v>Industrial Rigid Black</v>
      </c>
      <c r="D2234">
        <f>IF(SUM(E2234:J2234)&lt;&gt;0,IF(ROW()-1&gt;COUNTA([1]!T_Printers[Printers])*COUNTA([1]!T_Resins[Resins]),"",2),"")</f>
        <v>2</v>
      </c>
      <c r="E2234" cm="1">
        <f t="array" ref="E2234">IFERROR(IF(ROW()-1&gt;COUNTA([1]!T_Printers[Printers])*COUNTA([1]!T_Resins[Resins]),"",_xlfn.IFS(ROUND(VLOOKUP(C2234,[1]!T_Resins[#Data],2,FALSE)/VLOOKUP(A2234,[1]!T_Printers[#Data],5,FALSE),1)&lt;=_xlfn.XLOOKUP(B2234,[1]Printers!L:L,[1]Printers!O:O,1,0,),ROUND(VLOOKUP(C2234,[1]!T_Resins[#Data],2,FALSE)/VLOOKUP(A2234,[1]!T_Printers[#Data],5,FALSE),1),ROUND(VLOOKUP(C2234,[1]!T_Resins[#Data],2,FALSE)/VLOOKUP(A2234,[1]!T_Printers[#Data],5,FALSE),1)&gt;_xlfn.XLOOKUP(B2234,[1]Printers!L:L,[1]Printers!O:O,1,0,),10)),"Используйте слой 100 мкм")</f>
        <v>6.2</v>
      </c>
      <c r="F2234">
        <f>IFERROR(IF(ROUND(_xlfn.XLOOKUP([1]Parameters!B2234,[1]Printers!L:L,[1]Printers!Q:Q,,0)*E2234/10,0)*10&lt;_xlfn.XLOOKUP([1]Parameters!B2234,[1]Printers!L:L,[1]Printers!P:P,,0),ROUND(_xlfn.XLOOKUP([1]Parameters!B2234,[1]Printers!L:L,[1]Printers!Q:Q,,0)*E2234/10,0)*10,_xlfn.XLOOKUP([1]Parameters!B2234,[1]Printers!L:L,[1]Printers!P:P,,0)),"")</f>
        <v>60</v>
      </c>
      <c r="G2234" cm="1">
        <f t="array" ref="G2234">IFERROR(IF(ROW()-1&gt;COUNTA([1]!T_Printers[Printers])*COUNTA([1]!T_Resins[Resins]),"",_xlfn.IFS(ROUND(VLOOKUP(C2234,[1]!T_Resins[#Data],3,FALSE)/VLOOKUP(A2234,[1]!T_Printers[#Data],5,FALSE),1)&lt;=_xlfn.XLOOKUP(B2234,[1]Printers!L:L,[1]Printers!O:O,1,0,),ROUND(VLOOKUP(C2234,[1]!T_Resins[#Data],3,FALSE)/VLOOKUP(A2234,[1]!T_Printers[#Data],5,FALSE),1),ROUND(VLOOKUP(C2234,[1]!T_Resins[#Data],3,FALSE)/VLOOKUP(A2234,[1]!T_Printers[#Data],5,FALSE),1)&gt;_xlfn.XLOOKUP(B2234,[1]Printers!L:L,[1]Printers!O:O,1,0,),10)),"")</f>
        <v>8.1999999999999993</v>
      </c>
      <c r="H2234">
        <f>IFERROR(IF(ROUND(_xlfn.XLOOKUP([1]Parameters!B2234,[1]Printers!L:L,[1]Printers!Q:Q,,0)*G2234/10,0)*10&lt;_xlfn.XLOOKUP([1]Parameters!B2234,[1]Printers!L:L,[1]Printers!P:P,,0),ROUND(_xlfn.XLOOKUP([1]Parameters!B2234,[1]Printers!L:L,[1]Printers!Q:Q,,0)*G2234/10,0)*10,_xlfn.XLOOKUP([1]Parameters!B2234,[1]Printers!L:L,[1]Printers!P:P,,0)),"")</f>
        <v>70</v>
      </c>
      <c r="I2234" s="3" t="str" cm="1">
        <f t="array" ref="I2234">IFERROR(IF(ROW()-1&gt;COUNTA([1]!T_Printers[Printers])*COUNTA([1]!T_Resins[Resins]),"",_xlfn.IFS(ROUND(VLOOKUP(C2234,[1]!T_Resins[#Data],4,FALSE)/VLOOKUP(A2234,[1]!T_Printers[#Data],5,FALSE),1)&lt;=_xlfn.XLOOKUP(B2234,[1]Printers!L:L,[1]Printers!O:O,1,0,),ROUND(VLOOKUP(C2234,[1]!T_Resins[#Data],4,FALSE)/VLOOKUP(A2234,[1]!T_Printers[#Data],5,FALSE),1),ROUND(VLOOKUP(C2234,[1]!T_Resins[#Data],4,FALSE)/VLOOKUP(A2234,[1]!T_Printers[#Data],5,FALSE),1)&gt;_xlfn.XLOOKUP(B2234,[1]Printers!L:L,[1]Printers!O:O,1,0,),"")),"")</f>
        <v/>
      </c>
      <c r="J2234" t="str">
        <f>IFERROR(IF(ROUND(_xlfn.XLOOKUP([1]Parameters!B2234,[1]Printers!L:L,[1]Printers!Q:Q,,0)*I2234/10,0)*10&lt;_xlfn.XLOOKUP([1]Parameters!B2234,[1]Printers!L:L,[1]Printers!P:P,,0),ROUND(_xlfn.XLOOKUP([1]Parameters!B2234,[1]Printers!L:L,[1]Printers!Q:Q,,0)*I2234/10,0)*10,_xlfn.XLOOKUP([1]Parameters!B2234,[1]Printers!L:L,[1]Printers!P:P,,0)),"")</f>
        <v/>
      </c>
      <c r="K2234">
        <f>IF(SUM(E2234:J2234)&lt;&gt;0,VLOOKUP(A2234,[1]!T_Printers[#Data],10,FALSE)+VLOOKUP(C2234,[1]!T_Resins[#Data],10,FALSE),"")</f>
        <v>4</v>
      </c>
      <c r="L2234">
        <f>IF(SUM(E2234:J2234)&lt;&gt;0,VLOOKUP(A2234,[1]!T_Printers[#Data],11,FALSE),"")</f>
        <v>8</v>
      </c>
      <c r="M2234">
        <f>IF(SUM(E2234:J2234)&lt;&gt;0,VLOOKUP(C2234,[1]!T_Resins[#Data],8,FALSE),"")</f>
        <v>120</v>
      </c>
      <c r="N2234">
        <f>IF(_xlfn.XLOOKUP(B2234,[1]Printers!$L:$L,[1]Printers!$R:$R,0,0)&gt;0,[1]Parameters!M2234,IF(SUM(E2234:J2234)&lt;&gt;0,VLOOKUP(C2234,[1]!T_Resins[#Data],9,FALSE),""))</f>
        <v>180</v>
      </c>
      <c r="O2234" t="str">
        <f t="shared" si="34"/>
        <v>HardlightSiriusXL894M</v>
      </c>
    </row>
    <row r="2235" spans="1:15" x14ac:dyDescent="0.25">
      <c r="A2235" t="str">
        <f t="array" ref="A2235">IF(ROW()-1&gt;COUNTA([1]!T_Printers[Printers])*COUNTA([1]!T_Resins[Resins]),"",INDEX([1]!T_Printers[Printers],INT((ROW()-2)/COUNTA([1]!T_Resins[Resins])+1)))</f>
        <v>Hardlight Sirius XL 8.9-4M</v>
      </c>
      <c r="B2235" t="str">
        <f>_xlfn.XLOOKUP(A2235,[1]!T_Printers[Printers],[1]!T_Printers[Icon link],,0)</f>
        <v>HardlightSiriusXL894M</v>
      </c>
      <c r="C2235" t="str">
        <f t="array" ref="C2235">IF(ROW()-1&gt;COUNTA([1]!T_Printers[Printers])*COUNTA([1]!T_Resins[Resins]),"",INDEX([1]!T_Resins[Resins],MOD(ROW()-2,COUNTA([1]!T_Resins[Resins]))+1))</f>
        <v>Industrial Rigid Clear</v>
      </c>
      <c r="D2235">
        <f>IF(SUM(E2235:J2235)&lt;&gt;0,IF(ROW()-1&gt;COUNTA([1]!T_Printers[Printers])*COUNTA([1]!T_Resins[Resins]),"",2),"")</f>
        <v>2</v>
      </c>
      <c r="E2235" cm="1">
        <f t="array" ref="E2235">IFERROR(IF(ROW()-1&gt;COUNTA([1]!T_Printers[Printers])*COUNTA([1]!T_Resins[Resins]),"",_xlfn.IFS(ROUND(VLOOKUP(C2235,[1]!T_Resins[#Data],2,FALSE)/VLOOKUP(A2235,[1]!T_Printers[#Data],5,FALSE),1)&lt;=_xlfn.XLOOKUP(B2235,[1]Printers!L:L,[1]Printers!O:O,1,0,),ROUND(VLOOKUP(C2235,[1]!T_Resins[#Data],2,FALSE)/VLOOKUP(A2235,[1]!T_Printers[#Data],5,FALSE),1),ROUND(VLOOKUP(C2235,[1]!T_Resins[#Data],2,FALSE)/VLOOKUP(A2235,[1]!T_Printers[#Data],5,FALSE),1)&gt;_xlfn.XLOOKUP(B2235,[1]Printers!L:L,[1]Printers!O:O,1,0,),10)),"Используйте слой 100 мкм")</f>
        <v>6.8</v>
      </c>
      <c r="F2235">
        <f>IFERROR(IF(ROUND(_xlfn.XLOOKUP([1]Parameters!B2235,[1]Printers!L:L,[1]Printers!Q:Q,,0)*E2235/10,0)*10&lt;_xlfn.XLOOKUP([1]Parameters!B2235,[1]Printers!L:L,[1]Printers!P:P,,0),ROUND(_xlfn.XLOOKUP([1]Parameters!B2235,[1]Printers!L:L,[1]Printers!Q:Q,,0)*E2235/10,0)*10,_xlfn.XLOOKUP([1]Parameters!B2235,[1]Printers!L:L,[1]Printers!P:P,,0)),"")</f>
        <v>60</v>
      </c>
      <c r="G2235" cm="1">
        <f t="array" ref="G2235">IFERROR(IF(ROW()-1&gt;COUNTA([1]!T_Printers[Printers])*COUNTA([1]!T_Resins[Resins]),"",_xlfn.IFS(ROUND(VLOOKUP(C2235,[1]!T_Resins[#Data],3,FALSE)/VLOOKUP(A2235,[1]!T_Printers[#Data],5,FALSE),1)&lt;=_xlfn.XLOOKUP(B2235,[1]Printers!L:L,[1]Printers!O:O,1,0,),ROUND(VLOOKUP(C2235,[1]!T_Resins[#Data],3,FALSE)/VLOOKUP(A2235,[1]!T_Printers[#Data],5,FALSE),1),ROUND(VLOOKUP(C2235,[1]!T_Resins[#Data],3,FALSE)/VLOOKUP(A2235,[1]!T_Printers[#Data],5,FALSE),1)&gt;_xlfn.XLOOKUP(B2235,[1]Printers!L:L,[1]Printers!O:O,1,0,),10)),"")</f>
        <v>8.9</v>
      </c>
      <c r="H2235">
        <f>IFERROR(IF(ROUND(_xlfn.XLOOKUP([1]Parameters!B2235,[1]Printers!L:L,[1]Printers!Q:Q,,0)*G2235/10,0)*10&lt;_xlfn.XLOOKUP([1]Parameters!B2235,[1]Printers!L:L,[1]Printers!P:P,,0),ROUND(_xlfn.XLOOKUP([1]Parameters!B2235,[1]Printers!L:L,[1]Printers!Q:Q,,0)*G2235/10,0)*10,_xlfn.XLOOKUP([1]Parameters!B2235,[1]Printers!L:L,[1]Printers!P:P,,0)),"")</f>
        <v>80</v>
      </c>
      <c r="I2235" s="3" t="str" cm="1">
        <f t="array" ref="I2235">IFERROR(IF(ROW()-1&gt;COUNTA([1]!T_Printers[Printers])*COUNTA([1]!T_Resins[Resins]),"",_xlfn.IFS(ROUND(VLOOKUP(C2235,[1]!T_Resins[#Data],4,FALSE)/VLOOKUP(A2235,[1]!T_Printers[#Data],5,FALSE),1)&lt;=_xlfn.XLOOKUP(B2235,[1]Printers!L:L,[1]Printers!O:O,1,0,),ROUND(VLOOKUP(C2235,[1]!T_Resins[#Data],4,FALSE)/VLOOKUP(A2235,[1]!T_Printers[#Data],5,FALSE),1),ROUND(VLOOKUP(C2235,[1]!T_Resins[#Data],4,FALSE)/VLOOKUP(A2235,[1]!T_Printers[#Data],5,FALSE),1)&gt;_xlfn.XLOOKUP(B2235,[1]Printers!L:L,[1]Printers!O:O,1,0,),"")),"")</f>
        <v/>
      </c>
      <c r="J2235" t="str">
        <f>IFERROR(IF(ROUND(_xlfn.XLOOKUP([1]Parameters!B2235,[1]Printers!L:L,[1]Printers!Q:Q,,0)*I2235/10,0)*10&lt;_xlfn.XLOOKUP([1]Parameters!B2235,[1]Printers!L:L,[1]Printers!P:P,,0),ROUND(_xlfn.XLOOKUP([1]Parameters!B2235,[1]Printers!L:L,[1]Printers!Q:Q,,0)*I2235/10,0)*10,_xlfn.XLOOKUP([1]Parameters!B2235,[1]Printers!L:L,[1]Printers!P:P,,0)),"")</f>
        <v/>
      </c>
      <c r="K2235">
        <f>IF(SUM(E2235:J2235)&lt;&gt;0,VLOOKUP(A2235,[1]!T_Printers[#Data],10,FALSE)+VLOOKUP(C2235,[1]!T_Resins[#Data],10,FALSE),"")</f>
        <v>4</v>
      </c>
      <c r="L2235">
        <f>IF(SUM(E2235:J2235)&lt;&gt;0,VLOOKUP(A2235,[1]!T_Printers[#Data],11,FALSE),"")</f>
        <v>8</v>
      </c>
      <c r="M2235">
        <f>IF(SUM(E2235:J2235)&lt;&gt;0,VLOOKUP(C2235,[1]!T_Resins[#Data],8,FALSE),"")</f>
        <v>120</v>
      </c>
      <c r="N2235">
        <f>IF(_xlfn.XLOOKUP(B2235,[1]Printers!$L:$L,[1]Printers!$R:$R,0,0)&gt;0,[1]Parameters!M2235,IF(SUM(E2235:J2235)&lt;&gt;0,VLOOKUP(C2235,[1]!T_Resins[#Data],9,FALSE),""))</f>
        <v>180</v>
      </c>
      <c r="O2235" t="str">
        <f t="shared" si="34"/>
        <v>HardlightSiriusXL894M</v>
      </c>
    </row>
    <row r="2236" spans="1:15" x14ac:dyDescent="0.25">
      <c r="A2236" t="str">
        <f t="array" ref="A2236">IF(ROW()-1&gt;COUNTA([1]!T_Printers[Printers])*COUNTA([1]!T_Resins[Resins]),"",INDEX([1]!T_Printers[Printers],INT((ROW()-2)/COUNTA([1]!T_Resins[Resins])+1)))</f>
        <v>Hardlight Sirius XL 8.9-4M</v>
      </c>
      <c r="B2236" t="str">
        <f>_xlfn.XLOOKUP(A2236,[1]!T_Printers[Printers],[1]!T_Printers[Icon link],,0)</f>
        <v>HardlightSiriusXL894M</v>
      </c>
      <c r="C2236" t="str">
        <f t="array" ref="C2236">IF(ROW()-1&gt;COUNTA([1]!T_Printers[Printers])*COUNTA([1]!T_Resins[Resins]),"",INDEX([1]!T_Resins[Resins],MOD(ROW()-2,COUNTA([1]!T_Resins[Resins]))+1))</f>
        <v>Tough Black</v>
      </c>
      <c r="D2236">
        <f>IF(SUM(E2236:J2236)&lt;&gt;0,IF(ROW()-1&gt;COUNTA([1]!T_Printers[Printers])*COUNTA([1]!T_Resins[Resins]),"",2),"")</f>
        <v>2</v>
      </c>
      <c r="E2236" cm="1">
        <f t="array" ref="E2236">IFERROR(IF(ROW()-1&gt;COUNTA([1]!T_Printers[Printers])*COUNTA([1]!T_Resins[Resins]),"",_xlfn.IFS(ROUND(VLOOKUP(C2236,[1]!T_Resins[#Data],2,FALSE)/VLOOKUP(A2236,[1]!T_Printers[#Data],5,FALSE),1)&lt;=_xlfn.XLOOKUP(B2236,[1]Printers!L:L,[1]Printers!O:O,1,0,),ROUND(VLOOKUP(C2236,[1]!T_Resins[#Data],2,FALSE)/VLOOKUP(A2236,[1]!T_Printers[#Data],5,FALSE),1),ROUND(VLOOKUP(C2236,[1]!T_Resins[#Data],2,FALSE)/VLOOKUP(A2236,[1]!T_Printers[#Data],5,FALSE),1)&gt;_xlfn.XLOOKUP(B2236,[1]Printers!L:L,[1]Printers!O:O,1,0,),10)),"Используйте слой 100 мкм")</f>
        <v>3.3</v>
      </c>
      <c r="F2236">
        <f>IFERROR(IF(ROUND(_xlfn.XLOOKUP([1]Parameters!B2236,[1]Printers!L:L,[1]Printers!Q:Q,,0)*E2236/10,0)*10&lt;_xlfn.XLOOKUP([1]Parameters!B2236,[1]Printers!L:L,[1]Printers!P:P,,0),ROUND(_xlfn.XLOOKUP([1]Parameters!B2236,[1]Printers!L:L,[1]Printers!Q:Q,,0)*E2236/10,0)*10,_xlfn.XLOOKUP([1]Parameters!B2236,[1]Printers!L:L,[1]Printers!P:P,,0)),"")</f>
        <v>30</v>
      </c>
      <c r="G2236" cm="1">
        <f t="array" ref="G2236">IFERROR(IF(ROW()-1&gt;COUNTA([1]!T_Printers[Printers])*COUNTA([1]!T_Resins[Resins]),"",_xlfn.IFS(ROUND(VLOOKUP(C2236,[1]!T_Resins[#Data],3,FALSE)/VLOOKUP(A2236,[1]!T_Printers[#Data],5,FALSE),1)&lt;=_xlfn.XLOOKUP(B2236,[1]Printers!L:L,[1]Printers!O:O,1,0,),ROUND(VLOOKUP(C2236,[1]!T_Resins[#Data],3,FALSE)/VLOOKUP(A2236,[1]!T_Printers[#Data],5,FALSE),1),ROUND(VLOOKUP(C2236,[1]!T_Resins[#Data],3,FALSE)/VLOOKUP(A2236,[1]!T_Printers[#Data],5,FALSE),1)&gt;_xlfn.XLOOKUP(B2236,[1]Printers!L:L,[1]Printers!O:O,1,0,),10)),"")</f>
        <v>3.9</v>
      </c>
      <c r="H2236">
        <f>IFERROR(IF(ROUND(_xlfn.XLOOKUP([1]Parameters!B2236,[1]Printers!L:L,[1]Printers!Q:Q,,0)*G2236/10,0)*10&lt;_xlfn.XLOOKUP([1]Parameters!B2236,[1]Printers!L:L,[1]Printers!P:P,,0),ROUND(_xlfn.XLOOKUP([1]Parameters!B2236,[1]Printers!L:L,[1]Printers!Q:Q,,0)*G2236/10,0)*10,_xlfn.XLOOKUP([1]Parameters!B2236,[1]Printers!L:L,[1]Printers!P:P,,0)),"")</f>
        <v>40</v>
      </c>
      <c r="I2236" s="3" t="str" cm="1">
        <f t="array" ref="I2236">IFERROR(IF(ROW()-1&gt;COUNTA([1]!T_Printers[Printers])*COUNTA([1]!T_Resins[Resins]),"",_xlfn.IFS(ROUND(VLOOKUP(C2236,[1]!T_Resins[#Data],4,FALSE)/VLOOKUP(A2236,[1]!T_Printers[#Data],5,FALSE),1)&lt;=_xlfn.XLOOKUP(B2236,[1]Printers!L:L,[1]Printers!O:O,1,0,),ROUND(VLOOKUP(C2236,[1]!T_Resins[#Data],4,FALSE)/VLOOKUP(A2236,[1]!T_Printers[#Data],5,FALSE),1),ROUND(VLOOKUP(C2236,[1]!T_Resins[#Data],4,FALSE)/VLOOKUP(A2236,[1]!T_Printers[#Data],5,FALSE),1)&gt;_xlfn.XLOOKUP(B2236,[1]Printers!L:L,[1]Printers!O:O,1,0,),"")),"")</f>
        <v/>
      </c>
      <c r="J2236" t="str">
        <f>IFERROR(IF(ROUND(_xlfn.XLOOKUP([1]Parameters!B2236,[1]Printers!L:L,[1]Printers!Q:Q,,0)*I2236/10,0)*10&lt;_xlfn.XLOOKUP([1]Parameters!B2236,[1]Printers!L:L,[1]Printers!P:P,,0),ROUND(_xlfn.XLOOKUP([1]Parameters!B2236,[1]Printers!L:L,[1]Printers!Q:Q,,0)*I2236/10,0)*10,_xlfn.XLOOKUP([1]Parameters!B2236,[1]Printers!L:L,[1]Printers!P:P,,0)),"")</f>
        <v/>
      </c>
      <c r="K2236">
        <f>IF(SUM(E2236:J2236)&lt;&gt;0,VLOOKUP(A2236,[1]!T_Printers[#Data],10,FALSE)+VLOOKUP(C2236,[1]!T_Resins[#Data],10,FALSE),"")</f>
        <v>4</v>
      </c>
      <c r="L2236">
        <f>IF(SUM(E2236:J2236)&lt;&gt;0,VLOOKUP(A2236,[1]!T_Printers[#Data],11,FALSE),"")</f>
        <v>8</v>
      </c>
      <c r="M2236">
        <f>IF(SUM(E2236:J2236)&lt;&gt;0,VLOOKUP(C2236,[1]!T_Resins[#Data],8,FALSE),"")</f>
        <v>120</v>
      </c>
      <c r="N2236">
        <f>IF(_xlfn.XLOOKUP(B2236,[1]Printers!$L:$L,[1]Printers!$R:$R,0,0)&gt;0,[1]Parameters!M2236,IF(SUM(E2236:J2236)&lt;&gt;0,VLOOKUP(C2236,[1]!T_Resins[#Data],9,FALSE),""))</f>
        <v>180</v>
      </c>
      <c r="O2236" t="str">
        <f t="shared" si="34"/>
        <v>HardlightSiriusXL894M</v>
      </c>
    </row>
    <row r="2237" spans="1:15" x14ac:dyDescent="0.25">
      <c r="A2237" t="str">
        <f t="array" ref="A2237">IF(ROW()-1&gt;COUNTA([1]!T_Printers[Printers])*COUNTA([1]!T_Resins[Resins]),"",INDEX([1]!T_Printers[Printers],INT((ROW()-2)/COUNTA([1]!T_Resins[Resins])+1)))</f>
        <v>Hardlight Sirius XL 8.9-4M</v>
      </c>
      <c r="B2237" t="str">
        <f>_xlfn.XLOOKUP(A2237,[1]!T_Printers[Printers],[1]!T_Printers[Icon link],,0)</f>
        <v>HardlightSiriusXL894M</v>
      </c>
      <c r="C2237" t="str">
        <f t="array" ref="C2237">IF(ROW()-1&gt;COUNTA([1]!T_Printers[Printers])*COUNTA([1]!T_Resins[Resins]),"",INDEX([1]!T_Resins[Resins],MOD(ROW()-2,COUNTA([1]!T_Resins[Resins]))+1))</f>
        <v>Tough Grey</v>
      </c>
      <c r="D2237">
        <f>IF(SUM(E2237:J2237)&lt;&gt;0,IF(ROW()-1&gt;COUNTA([1]!T_Printers[Printers])*COUNTA([1]!T_Resins[Resins]),"",2),"")</f>
        <v>2</v>
      </c>
      <c r="E2237" cm="1">
        <f t="array" ref="E2237">IFERROR(IF(ROW()-1&gt;COUNTA([1]!T_Printers[Printers])*COUNTA([1]!T_Resins[Resins]),"",_xlfn.IFS(ROUND(VLOOKUP(C2237,[1]!T_Resins[#Data],2,FALSE)/VLOOKUP(A2237,[1]!T_Printers[#Data],5,FALSE),1)&lt;=_xlfn.XLOOKUP(B2237,[1]Printers!L:L,[1]Printers!O:O,1,0,),ROUND(VLOOKUP(C2237,[1]!T_Resins[#Data],2,FALSE)/VLOOKUP(A2237,[1]!T_Printers[#Data],5,FALSE),1),ROUND(VLOOKUP(C2237,[1]!T_Resins[#Data],2,FALSE)/VLOOKUP(A2237,[1]!T_Printers[#Data],5,FALSE),1)&gt;_xlfn.XLOOKUP(B2237,[1]Printers!L:L,[1]Printers!O:O,1,0,),10)),"Используйте слой 100 мкм")</f>
        <v>3.3</v>
      </c>
      <c r="F2237">
        <f>IFERROR(IF(ROUND(_xlfn.XLOOKUP([1]Parameters!B2237,[1]Printers!L:L,[1]Printers!Q:Q,,0)*E2237/10,0)*10&lt;_xlfn.XLOOKUP([1]Parameters!B2237,[1]Printers!L:L,[1]Printers!P:P,,0),ROUND(_xlfn.XLOOKUP([1]Parameters!B2237,[1]Printers!L:L,[1]Printers!Q:Q,,0)*E2237/10,0)*10,_xlfn.XLOOKUP([1]Parameters!B2237,[1]Printers!L:L,[1]Printers!P:P,,0)),"")</f>
        <v>30</v>
      </c>
      <c r="G2237" cm="1">
        <f t="array" ref="G2237">IFERROR(IF(ROW()-1&gt;COUNTA([1]!T_Printers[Printers])*COUNTA([1]!T_Resins[Resins]),"",_xlfn.IFS(ROUND(VLOOKUP(C2237,[1]!T_Resins[#Data],3,FALSE)/VLOOKUP(A2237,[1]!T_Printers[#Data],5,FALSE),1)&lt;=_xlfn.XLOOKUP(B2237,[1]Printers!L:L,[1]Printers!O:O,1,0,),ROUND(VLOOKUP(C2237,[1]!T_Resins[#Data],3,FALSE)/VLOOKUP(A2237,[1]!T_Printers[#Data],5,FALSE),1),ROUND(VLOOKUP(C2237,[1]!T_Resins[#Data],3,FALSE)/VLOOKUP(A2237,[1]!T_Printers[#Data],5,FALSE),1)&gt;_xlfn.XLOOKUP(B2237,[1]Printers!L:L,[1]Printers!O:O,1,0,),10)),"")</f>
        <v>3.9</v>
      </c>
      <c r="H2237">
        <f>IFERROR(IF(ROUND(_xlfn.XLOOKUP([1]Parameters!B2237,[1]Printers!L:L,[1]Printers!Q:Q,,0)*G2237/10,0)*10&lt;_xlfn.XLOOKUP([1]Parameters!B2237,[1]Printers!L:L,[1]Printers!P:P,,0),ROUND(_xlfn.XLOOKUP([1]Parameters!B2237,[1]Printers!L:L,[1]Printers!Q:Q,,0)*G2237/10,0)*10,_xlfn.XLOOKUP([1]Parameters!B2237,[1]Printers!L:L,[1]Printers!P:P,,0)),"")</f>
        <v>40</v>
      </c>
      <c r="I2237" s="3" t="str" cm="1">
        <f t="array" ref="I2237">IFERROR(IF(ROW()-1&gt;COUNTA([1]!T_Printers[Printers])*COUNTA([1]!T_Resins[Resins]),"",_xlfn.IFS(ROUND(VLOOKUP(C2237,[1]!T_Resins[#Data],4,FALSE)/VLOOKUP(A2237,[1]!T_Printers[#Data],5,FALSE),1)&lt;=_xlfn.XLOOKUP(B2237,[1]Printers!L:L,[1]Printers!O:O,1,0,),ROUND(VLOOKUP(C2237,[1]!T_Resins[#Data],4,FALSE)/VLOOKUP(A2237,[1]!T_Printers[#Data],5,FALSE),1),ROUND(VLOOKUP(C2237,[1]!T_Resins[#Data],4,FALSE)/VLOOKUP(A2237,[1]!T_Printers[#Data],5,FALSE),1)&gt;_xlfn.XLOOKUP(B2237,[1]Printers!L:L,[1]Printers!O:O,1,0,),"")),"")</f>
        <v/>
      </c>
      <c r="J2237" t="str">
        <f>IFERROR(IF(ROUND(_xlfn.XLOOKUP([1]Parameters!B2237,[1]Printers!L:L,[1]Printers!Q:Q,,0)*I2237/10,0)*10&lt;_xlfn.XLOOKUP([1]Parameters!B2237,[1]Printers!L:L,[1]Printers!P:P,,0),ROUND(_xlfn.XLOOKUP([1]Parameters!B2237,[1]Printers!L:L,[1]Printers!Q:Q,,0)*I2237/10,0)*10,_xlfn.XLOOKUP([1]Parameters!B2237,[1]Printers!L:L,[1]Printers!P:P,,0)),"")</f>
        <v/>
      </c>
      <c r="K2237">
        <f>IF(SUM(E2237:J2237)&lt;&gt;0,VLOOKUP(A2237,[1]!T_Printers[#Data],10,FALSE)+VLOOKUP(C2237,[1]!T_Resins[#Data],10,FALSE),"")</f>
        <v>4</v>
      </c>
      <c r="L2237">
        <f>IF(SUM(E2237:J2237)&lt;&gt;0,VLOOKUP(A2237,[1]!T_Printers[#Data],11,FALSE),"")</f>
        <v>8</v>
      </c>
      <c r="M2237">
        <f>IF(SUM(E2237:J2237)&lt;&gt;0,VLOOKUP(C2237,[1]!T_Resins[#Data],8,FALSE),"")</f>
        <v>120</v>
      </c>
      <c r="N2237">
        <f>IF(_xlfn.XLOOKUP(B2237,[1]Printers!$L:$L,[1]Printers!$R:$R,0,0)&gt;0,[1]Parameters!M2237,IF(SUM(E2237:J2237)&lt;&gt;0,VLOOKUP(C2237,[1]!T_Resins[#Data],9,FALSE),""))</f>
        <v>180</v>
      </c>
      <c r="O2237" t="str">
        <f t="shared" si="34"/>
        <v>HardlightSiriusXL894M</v>
      </c>
    </row>
    <row r="2238" spans="1:15" x14ac:dyDescent="0.25">
      <c r="A2238" t="str">
        <f t="array" ref="A2238">IF(ROW()-1&gt;COUNTA([1]!T_Printers[Printers])*COUNTA([1]!T_Resins[Resins]),"",INDEX([1]!T_Printers[Printers],INT((ROW()-2)/COUNTA([1]!T_Resins[Resins])+1)))</f>
        <v>Hardlight Sirius XL 8.9-4M</v>
      </c>
      <c r="B2238" t="str">
        <f>_xlfn.XLOOKUP(A2238,[1]!T_Printers[Printers],[1]!T_Printers[Icon link],,0)</f>
        <v>HardlightSiriusXL894M</v>
      </c>
      <c r="C2238" t="str">
        <f t="array" ref="C2238">IF(ROW()-1&gt;COUNTA([1]!T_Printers[Printers])*COUNTA([1]!T_Resins[Resins]),"",INDEX([1]!T_Resins[Resins],MOD(ROW()-2,COUNTA([1]!T_Resins[Resins]))+1))</f>
        <v>Tough White</v>
      </c>
      <c r="D2238">
        <f>IF(SUM(E2238:J2238)&lt;&gt;0,IF(ROW()-1&gt;COUNTA([1]!T_Printers[Printers])*COUNTA([1]!T_Resins[Resins]),"",2),"")</f>
        <v>2</v>
      </c>
      <c r="E2238" cm="1">
        <f t="array" ref="E2238">IFERROR(IF(ROW()-1&gt;COUNTA([1]!T_Printers[Printers])*COUNTA([1]!T_Resins[Resins]),"",_xlfn.IFS(ROUND(VLOOKUP(C2238,[1]!T_Resins[#Data],2,FALSE)/VLOOKUP(A2238,[1]!T_Printers[#Data],5,FALSE),1)&lt;=_xlfn.XLOOKUP(B2238,[1]Printers!L:L,[1]Printers!O:O,1,0,),ROUND(VLOOKUP(C2238,[1]!T_Resins[#Data],2,FALSE)/VLOOKUP(A2238,[1]!T_Printers[#Data],5,FALSE),1),ROUND(VLOOKUP(C2238,[1]!T_Resins[#Data],2,FALSE)/VLOOKUP(A2238,[1]!T_Printers[#Data],5,FALSE),1)&gt;_xlfn.XLOOKUP(B2238,[1]Printers!L:L,[1]Printers!O:O,1,0,),10)),"Используйте слой 100 мкм")</f>
        <v>3.3</v>
      </c>
      <c r="F2238">
        <f>IFERROR(IF(ROUND(_xlfn.XLOOKUP([1]Parameters!B2238,[1]Printers!L:L,[1]Printers!Q:Q,,0)*E2238/10,0)*10&lt;_xlfn.XLOOKUP([1]Parameters!B2238,[1]Printers!L:L,[1]Printers!P:P,,0),ROUND(_xlfn.XLOOKUP([1]Parameters!B2238,[1]Printers!L:L,[1]Printers!Q:Q,,0)*E2238/10,0)*10,_xlfn.XLOOKUP([1]Parameters!B2238,[1]Printers!L:L,[1]Printers!P:P,,0)),"")</f>
        <v>30</v>
      </c>
      <c r="G2238" cm="1">
        <f t="array" ref="G2238">IFERROR(IF(ROW()-1&gt;COUNTA([1]!T_Printers[Printers])*COUNTA([1]!T_Resins[Resins]),"",_xlfn.IFS(ROUND(VLOOKUP(C2238,[1]!T_Resins[#Data],3,FALSE)/VLOOKUP(A2238,[1]!T_Printers[#Data],5,FALSE),1)&lt;=_xlfn.XLOOKUP(B2238,[1]Printers!L:L,[1]Printers!O:O,1,0,),ROUND(VLOOKUP(C2238,[1]!T_Resins[#Data],3,FALSE)/VLOOKUP(A2238,[1]!T_Printers[#Data],5,FALSE),1),ROUND(VLOOKUP(C2238,[1]!T_Resins[#Data],3,FALSE)/VLOOKUP(A2238,[1]!T_Printers[#Data],5,FALSE),1)&gt;_xlfn.XLOOKUP(B2238,[1]Printers!L:L,[1]Printers!O:O,1,0,),10)),"")</f>
        <v>3.9</v>
      </c>
      <c r="H2238">
        <f>IFERROR(IF(ROUND(_xlfn.XLOOKUP([1]Parameters!B2238,[1]Printers!L:L,[1]Printers!Q:Q,,0)*G2238/10,0)*10&lt;_xlfn.XLOOKUP([1]Parameters!B2238,[1]Printers!L:L,[1]Printers!P:P,,0),ROUND(_xlfn.XLOOKUP([1]Parameters!B2238,[1]Printers!L:L,[1]Printers!Q:Q,,0)*G2238/10,0)*10,_xlfn.XLOOKUP([1]Parameters!B2238,[1]Printers!L:L,[1]Printers!P:P,,0)),"")</f>
        <v>40</v>
      </c>
      <c r="I2238" s="3" t="str" cm="1">
        <f t="array" ref="I2238">IFERROR(IF(ROW()-1&gt;COUNTA([1]!T_Printers[Printers])*COUNTA([1]!T_Resins[Resins]),"",_xlfn.IFS(ROUND(VLOOKUP(C2238,[1]!T_Resins[#Data],4,FALSE)/VLOOKUP(A2238,[1]!T_Printers[#Data],5,FALSE),1)&lt;=_xlfn.XLOOKUP(B2238,[1]Printers!L:L,[1]Printers!O:O,1,0,),ROUND(VLOOKUP(C2238,[1]!T_Resins[#Data],4,FALSE)/VLOOKUP(A2238,[1]!T_Printers[#Data],5,FALSE),1),ROUND(VLOOKUP(C2238,[1]!T_Resins[#Data],4,FALSE)/VLOOKUP(A2238,[1]!T_Printers[#Data],5,FALSE),1)&gt;_xlfn.XLOOKUP(B2238,[1]Printers!L:L,[1]Printers!O:O,1,0,),"")),"")</f>
        <v/>
      </c>
      <c r="J2238" t="str">
        <f>IFERROR(IF(ROUND(_xlfn.XLOOKUP([1]Parameters!B2238,[1]Printers!L:L,[1]Printers!Q:Q,,0)*I2238/10,0)*10&lt;_xlfn.XLOOKUP([1]Parameters!B2238,[1]Printers!L:L,[1]Printers!P:P,,0),ROUND(_xlfn.XLOOKUP([1]Parameters!B2238,[1]Printers!L:L,[1]Printers!Q:Q,,0)*I2238/10,0)*10,_xlfn.XLOOKUP([1]Parameters!B2238,[1]Printers!L:L,[1]Printers!P:P,,0)),"")</f>
        <v/>
      </c>
      <c r="K2238">
        <f>IF(SUM(E2238:J2238)&lt;&gt;0,VLOOKUP(A2238,[1]!T_Printers[#Data],10,FALSE)+VLOOKUP(C2238,[1]!T_Resins[#Data],10,FALSE),"")</f>
        <v>4</v>
      </c>
      <c r="L2238">
        <f>IF(SUM(E2238:J2238)&lt;&gt;0,VLOOKUP(A2238,[1]!T_Printers[#Data],11,FALSE),"")</f>
        <v>8</v>
      </c>
      <c r="M2238">
        <f>IF(SUM(E2238:J2238)&lt;&gt;0,VLOOKUP(C2238,[1]!T_Resins[#Data],8,FALSE),"")</f>
        <v>120</v>
      </c>
      <c r="N2238">
        <f>IF(_xlfn.XLOOKUP(B2238,[1]Printers!$L:$L,[1]Printers!$R:$R,0,0)&gt;0,[1]Parameters!M2238,IF(SUM(E2238:J2238)&lt;&gt;0,VLOOKUP(C2238,[1]!T_Resins[#Data],9,FALSE),""))</f>
        <v>180</v>
      </c>
      <c r="O2238" t="str">
        <f t="shared" si="34"/>
        <v>HardlightSiriusXL894M</v>
      </c>
    </row>
    <row r="2239" spans="1:15" x14ac:dyDescent="0.25">
      <c r="A2239" t="str">
        <f t="array" ref="A2239">IF(ROW()-1&gt;COUNTA([1]!T_Printers[Printers])*COUNTA([1]!T_Resins[Resins]),"",INDEX([1]!T_Printers[Printers],INT((ROW()-2)/COUNTA([1]!T_Resins[Resins])+1)))</f>
        <v>Hardlight Sirius XL 8.9-4M</v>
      </c>
      <c r="B2239" t="str">
        <f>_xlfn.XLOOKUP(A2239,[1]!T_Printers[Printers],[1]!T_Printers[Icon link],,0)</f>
        <v>HardlightSiriusXL894M</v>
      </c>
      <c r="C2239" t="str">
        <f t="array" ref="C2239">IF(ROW()-1&gt;COUNTA([1]!T_Printers[Printers])*COUNTA([1]!T_Resins[Resins]),"",INDEX([1]!T_Resins[Resins],MOD(ROW()-2,COUNTA([1]!T_Resins[Resins]))+1))</f>
        <v>Jewelry J-Cast</v>
      </c>
      <c r="D2239">
        <f>IF(SUM(E2239:J2239)&lt;&gt;0,IF(ROW()-1&gt;COUNTA([1]!T_Printers[Printers])*COUNTA([1]!T_Resins[Resins]),"",2),"")</f>
        <v>2</v>
      </c>
      <c r="E2239" cm="1">
        <f t="array" ref="E2239">IFERROR(IF(ROW()-1&gt;COUNTA([1]!T_Printers[Printers])*COUNTA([1]!T_Resins[Resins]),"",_xlfn.IFS(ROUND(VLOOKUP(C2239,[1]!T_Resins[#Data],2,FALSE)/VLOOKUP(A2239,[1]!T_Printers[#Data],5,FALSE),1)&lt;=_xlfn.XLOOKUP(B2239,[1]Printers!L:L,[1]Printers!O:O,1,0,),ROUND(VLOOKUP(C2239,[1]!T_Resins[#Data],2,FALSE)/VLOOKUP(A2239,[1]!T_Printers[#Data],5,FALSE),1),ROUND(VLOOKUP(C2239,[1]!T_Resins[#Data],2,FALSE)/VLOOKUP(A2239,[1]!T_Printers[#Data],5,FALSE),1)&gt;_xlfn.XLOOKUP(B2239,[1]Printers!L:L,[1]Printers!O:O,1,0,),10)),"Используйте слой 100 мкм")</f>
        <v>10.3</v>
      </c>
      <c r="F2239">
        <f>IFERROR(IF(ROUND(_xlfn.XLOOKUP([1]Parameters!B2239,[1]Printers!L:L,[1]Printers!Q:Q,,0)*E2239/10,0)*10&lt;_xlfn.XLOOKUP([1]Parameters!B2239,[1]Printers!L:L,[1]Printers!P:P,,0),ROUND(_xlfn.XLOOKUP([1]Parameters!B2239,[1]Printers!L:L,[1]Printers!Q:Q,,0)*E2239/10,0)*10,_xlfn.XLOOKUP([1]Parameters!B2239,[1]Printers!L:L,[1]Printers!P:P,,0)),"")</f>
        <v>90</v>
      </c>
      <c r="G2239" cm="1">
        <f t="array" ref="G2239">IFERROR(IF(ROW()-1&gt;COUNTA([1]!T_Printers[Printers])*COUNTA([1]!T_Resins[Resins]),"",_xlfn.IFS(ROUND(VLOOKUP(C2239,[1]!T_Resins[#Data],3,FALSE)/VLOOKUP(A2239,[1]!T_Printers[#Data],5,FALSE),1)&lt;=_xlfn.XLOOKUP(B2239,[1]Printers!L:L,[1]Printers!O:O,1,0,),ROUND(VLOOKUP(C2239,[1]!T_Resins[#Data],3,FALSE)/VLOOKUP(A2239,[1]!T_Printers[#Data],5,FALSE),1),ROUND(VLOOKUP(C2239,[1]!T_Resins[#Data],3,FALSE)/VLOOKUP(A2239,[1]!T_Printers[#Data],5,FALSE),1)&gt;_xlfn.XLOOKUP(B2239,[1]Printers!L:L,[1]Printers!O:O,1,0,),10)),"")</f>
        <v>14.2</v>
      </c>
      <c r="H2239">
        <f>IFERROR(IF(ROUND(_xlfn.XLOOKUP([1]Parameters!B2239,[1]Printers!L:L,[1]Printers!Q:Q,,0)*G2239/10,0)*10&lt;_xlfn.XLOOKUP([1]Parameters!B2239,[1]Printers!L:L,[1]Printers!P:P,,0),ROUND(_xlfn.XLOOKUP([1]Parameters!B2239,[1]Printers!L:L,[1]Printers!Q:Q,,0)*G2239/10,0)*10,_xlfn.XLOOKUP([1]Parameters!B2239,[1]Printers!L:L,[1]Printers!P:P,,0)),"")</f>
        <v>100</v>
      </c>
      <c r="I2239" s="3" t="str" cm="1">
        <f t="array" ref="I2239">IFERROR(IF(ROW()-1&gt;COUNTA([1]!T_Printers[Printers])*COUNTA([1]!T_Resins[Resins]),"",_xlfn.IFS(ROUND(VLOOKUP(C2239,[1]!T_Resins[#Data],4,FALSE)/VLOOKUP(A2239,[1]!T_Printers[#Data],5,FALSE),1)&lt;=_xlfn.XLOOKUP(B2239,[1]Printers!L:L,[1]Printers!O:O,1,0,),ROUND(VLOOKUP(C2239,[1]!T_Resins[#Data],4,FALSE)/VLOOKUP(A2239,[1]!T_Printers[#Data],5,FALSE),1),ROUND(VLOOKUP(C2239,[1]!T_Resins[#Data],4,FALSE)/VLOOKUP(A2239,[1]!T_Printers[#Data],5,FALSE),1)&gt;_xlfn.XLOOKUP(B2239,[1]Printers!L:L,[1]Printers!O:O,1,0,),"")),"")</f>
        <v/>
      </c>
      <c r="J2239" t="str">
        <f>IFERROR(IF(ROUND(_xlfn.XLOOKUP([1]Parameters!B2239,[1]Printers!L:L,[1]Printers!Q:Q,,0)*I2239/10,0)*10&lt;_xlfn.XLOOKUP([1]Parameters!B2239,[1]Printers!L:L,[1]Printers!P:P,,0),ROUND(_xlfn.XLOOKUP([1]Parameters!B2239,[1]Printers!L:L,[1]Printers!Q:Q,,0)*I2239/10,0)*10,_xlfn.XLOOKUP([1]Parameters!B2239,[1]Printers!L:L,[1]Printers!P:P,,0)),"")</f>
        <v/>
      </c>
      <c r="K2239">
        <f>IF(SUM(E2239:J2239)&lt;&gt;0,VLOOKUP(A2239,[1]!T_Printers[#Data],10,FALSE)+VLOOKUP(C2239,[1]!T_Resins[#Data],10,FALSE),"")</f>
        <v>4</v>
      </c>
      <c r="L2239">
        <f>IF(SUM(E2239:J2239)&lt;&gt;0,VLOOKUP(A2239,[1]!T_Printers[#Data],11,FALSE),"")</f>
        <v>8</v>
      </c>
      <c r="M2239">
        <f>IF(SUM(E2239:J2239)&lt;&gt;0,VLOOKUP(C2239,[1]!T_Resins[#Data],8,FALSE),"")</f>
        <v>60</v>
      </c>
      <c r="N2239">
        <f>IF(_xlfn.XLOOKUP(B2239,[1]Printers!$L:$L,[1]Printers!$R:$R,0,0)&gt;0,[1]Parameters!M2239,IF(SUM(E2239:J2239)&lt;&gt;0,VLOOKUP(C2239,[1]!T_Resins[#Data],9,FALSE),""))</f>
        <v>60</v>
      </c>
      <c r="O2239" t="str">
        <f t="shared" si="34"/>
        <v>HardlightSiriusXL894M</v>
      </c>
    </row>
    <row r="2240" spans="1:15" x14ac:dyDescent="0.25">
      <c r="A2240" t="str">
        <f t="array" ref="A2240">IF(ROW()-1&gt;COUNTA([1]!T_Printers[Printers])*COUNTA([1]!T_Resins[Resins]),"",INDEX([1]!T_Printers[Printers],INT((ROW()-2)/COUNTA([1]!T_Resins[Resins])+1)))</f>
        <v>Hardlight Sirius XL 8.9-4M</v>
      </c>
      <c r="B2240" t="str">
        <f>_xlfn.XLOOKUP(A2240,[1]!T_Printers[Printers],[1]!T_Printers[Icon link],,0)</f>
        <v>HardlightSiriusXL894M</v>
      </c>
      <c r="C2240" t="str">
        <f t="array" ref="C2240">IF(ROW()-1&gt;COUNTA([1]!T_Printers[Printers])*COUNTA([1]!T_Resins[Resins]),"",INDEX([1]!T_Resins[Resins],MOD(ROW()-2,COUNTA([1]!T_Resins[Resins]))+1))</f>
        <v>Model Resin Black</v>
      </c>
      <c r="D2240">
        <f>IF(SUM(E2240:J2240)&lt;&gt;0,IF(ROW()-1&gt;COUNTA([1]!T_Printers[Printers])*COUNTA([1]!T_Resins[Resins]),"",2),"")</f>
        <v>2</v>
      </c>
      <c r="E2240" cm="1">
        <f t="array" ref="E2240">IFERROR(IF(ROW()-1&gt;COUNTA([1]!T_Printers[Printers])*COUNTA([1]!T_Resins[Resins]),"",_xlfn.IFS(ROUND(VLOOKUP(C2240,[1]!T_Resins[#Data],2,FALSE)/VLOOKUP(A2240,[1]!T_Printers[#Data],5,FALSE),1)&lt;=_xlfn.XLOOKUP(B2240,[1]Printers!L:L,[1]Printers!O:O,1,0,),ROUND(VLOOKUP(C2240,[1]!T_Resins[#Data],2,FALSE)/VLOOKUP(A2240,[1]!T_Printers[#Data],5,FALSE),1),ROUND(VLOOKUP(C2240,[1]!T_Resins[#Data],2,FALSE)/VLOOKUP(A2240,[1]!T_Printers[#Data],5,FALSE),1)&gt;_xlfn.XLOOKUP(B2240,[1]Printers!L:L,[1]Printers!O:O,1,0,),10)),"Используйте слой 100 мкм")</f>
        <v>3.9</v>
      </c>
      <c r="F2240">
        <f>IFERROR(IF(ROUND(_xlfn.XLOOKUP([1]Parameters!B2240,[1]Printers!L:L,[1]Printers!Q:Q,,0)*E2240/10,0)*10&lt;_xlfn.XLOOKUP([1]Parameters!B2240,[1]Printers!L:L,[1]Printers!P:P,,0),ROUND(_xlfn.XLOOKUP([1]Parameters!B2240,[1]Printers!L:L,[1]Printers!Q:Q,,0)*E2240/10,0)*10,_xlfn.XLOOKUP([1]Parameters!B2240,[1]Printers!L:L,[1]Printers!P:P,,0)),"")</f>
        <v>40</v>
      </c>
      <c r="G2240" cm="1">
        <f t="array" ref="G2240">IFERROR(IF(ROW()-1&gt;COUNTA([1]!T_Printers[Printers])*COUNTA([1]!T_Resins[Resins]),"",_xlfn.IFS(ROUND(VLOOKUP(C2240,[1]!T_Resins[#Data],3,FALSE)/VLOOKUP(A2240,[1]!T_Printers[#Data],5,FALSE),1)&lt;=_xlfn.XLOOKUP(B2240,[1]Printers!L:L,[1]Printers!O:O,1,0,),ROUND(VLOOKUP(C2240,[1]!T_Resins[#Data],3,FALSE)/VLOOKUP(A2240,[1]!T_Printers[#Data],5,FALSE),1),ROUND(VLOOKUP(C2240,[1]!T_Resins[#Data],3,FALSE)/VLOOKUP(A2240,[1]!T_Printers[#Data],5,FALSE),1)&gt;_xlfn.XLOOKUP(B2240,[1]Printers!L:L,[1]Printers!O:O,1,0,),10)),"")</f>
        <v>5</v>
      </c>
      <c r="H2240">
        <f>IFERROR(IF(ROUND(_xlfn.XLOOKUP([1]Parameters!B2240,[1]Printers!L:L,[1]Printers!Q:Q,,0)*G2240/10,0)*10&lt;_xlfn.XLOOKUP([1]Parameters!B2240,[1]Printers!L:L,[1]Printers!P:P,,0),ROUND(_xlfn.XLOOKUP([1]Parameters!B2240,[1]Printers!L:L,[1]Printers!Q:Q,,0)*G2240/10,0)*10,_xlfn.XLOOKUP([1]Parameters!B2240,[1]Printers!L:L,[1]Printers!P:P,,0)),"")</f>
        <v>50</v>
      </c>
      <c r="I2240" s="3" t="str" cm="1">
        <f t="array" ref="I2240">IFERROR(IF(ROW()-1&gt;COUNTA([1]!T_Printers[Printers])*COUNTA([1]!T_Resins[Resins]),"",_xlfn.IFS(ROUND(VLOOKUP(C2240,[1]!T_Resins[#Data],4,FALSE)/VLOOKUP(A2240,[1]!T_Printers[#Data],5,FALSE),1)&lt;=_xlfn.XLOOKUP(B2240,[1]Printers!L:L,[1]Printers!O:O,1,0,),ROUND(VLOOKUP(C2240,[1]!T_Resins[#Data],4,FALSE)/VLOOKUP(A2240,[1]!T_Printers[#Data],5,FALSE),1),ROUND(VLOOKUP(C2240,[1]!T_Resins[#Data],4,FALSE)/VLOOKUP(A2240,[1]!T_Printers[#Data],5,FALSE),1)&gt;_xlfn.XLOOKUP(B2240,[1]Printers!L:L,[1]Printers!O:O,1,0,),"")),"")</f>
        <v/>
      </c>
      <c r="J2240" t="str">
        <f>IFERROR(IF(ROUND(_xlfn.XLOOKUP([1]Parameters!B2240,[1]Printers!L:L,[1]Printers!Q:Q,,0)*I2240/10,0)*10&lt;_xlfn.XLOOKUP([1]Parameters!B2240,[1]Printers!L:L,[1]Printers!P:P,,0),ROUND(_xlfn.XLOOKUP([1]Parameters!B2240,[1]Printers!L:L,[1]Printers!Q:Q,,0)*I2240/10,0)*10,_xlfn.XLOOKUP([1]Parameters!B2240,[1]Printers!L:L,[1]Printers!P:P,,0)),"")</f>
        <v/>
      </c>
      <c r="K2240">
        <f>IF(SUM(E2240:J2240)&lt;&gt;0,VLOOKUP(A2240,[1]!T_Printers[#Data],10,FALSE)+VLOOKUP(C2240,[1]!T_Resins[#Data],10,FALSE),"")</f>
        <v>4</v>
      </c>
      <c r="L2240">
        <f>IF(SUM(E2240:J2240)&lt;&gt;0,VLOOKUP(A2240,[1]!T_Printers[#Data],11,FALSE),"")</f>
        <v>8</v>
      </c>
      <c r="M2240">
        <f>IF(SUM(E2240:J2240)&lt;&gt;0,VLOOKUP(C2240,[1]!T_Resins[#Data],8,FALSE),"")</f>
        <v>120</v>
      </c>
      <c r="N2240">
        <f>IF(_xlfn.XLOOKUP(B2240,[1]Printers!$L:$L,[1]Printers!$R:$R,0,0)&gt;0,[1]Parameters!M2240,IF(SUM(E2240:J2240)&lt;&gt;0,VLOOKUP(C2240,[1]!T_Resins[#Data],9,FALSE),""))</f>
        <v>180</v>
      </c>
      <c r="O2240" t="str">
        <f t="shared" si="34"/>
        <v>HardlightSiriusXL894M</v>
      </c>
    </row>
    <row r="2241" spans="1:15" x14ac:dyDescent="0.25">
      <c r="A2241" t="str">
        <f t="array" ref="A2241">IF(ROW()-1&gt;COUNTA([1]!T_Printers[Printers])*COUNTA([1]!T_Resins[Resins]),"",INDEX([1]!T_Printers[Printers],INT((ROW()-2)/COUNTA([1]!T_Resins[Resins])+1)))</f>
        <v>Hardlight Sirius XL 8.9-4M</v>
      </c>
      <c r="B2241" t="str">
        <f>_xlfn.XLOOKUP(A2241,[1]!T_Printers[Printers],[1]!T_Printers[Icon link],,0)</f>
        <v>HardlightSiriusXL894M</v>
      </c>
      <c r="C2241" t="str">
        <f t="array" ref="C2241">IF(ROW()-1&gt;COUNTA([1]!T_Printers[Printers])*COUNTA([1]!T_Resins[Resins]),"",INDEX([1]!T_Resins[Resins],MOD(ROW()-2,COUNTA([1]!T_Resins[Resins]))+1))</f>
        <v>Model Resin Clear</v>
      </c>
      <c r="D2241">
        <f>IF(SUM(E2241:J2241)&lt;&gt;0,IF(ROW()-1&gt;COUNTA([1]!T_Printers[Printers])*COUNTA([1]!T_Resins[Resins]),"",2),"")</f>
        <v>2</v>
      </c>
      <c r="E2241" cm="1">
        <f t="array" ref="E2241">IFERROR(IF(ROW()-1&gt;COUNTA([1]!T_Printers[Printers])*COUNTA([1]!T_Resins[Resins]),"",_xlfn.IFS(ROUND(VLOOKUP(C2241,[1]!T_Resins[#Data],2,FALSE)/VLOOKUP(A2241,[1]!T_Printers[#Data],5,FALSE),1)&lt;=_xlfn.XLOOKUP(B2241,[1]Printers!L:L,[1]Printers!O:O,1,0,),ROUND(VLOOKUP(C2241,[1]!T_Resins[#Data],2,FALSE)/VLOOKUP(A2241,[1]!T_Printers[#Data],5,FALSE),1),ROUND(VLOOKUP(C2241,[1]!T_Resins[#Data],2,FALSE)/VLOOKUP(A2241,[1]!T_Printers[#Data],5,FALSE),1)&gt;_xlfn.XLOOKUP(B2241,[1]Printers!L:L,[1]Printers!O:O,1,0,),10)),"Используйте слой 100 мкм")</f>
        <v>3.6</v>
      </c>
      <c r="F2241">
        <f>IFERROR(IF(ROUND(_xlfn.XLOOKUP([1]Parameters!B2241,[1]Printers!L:L,[1]Printers!Q:Q,,0)*E2241/10,0)*10&lt;_xlfn.XLOOKUP([1]Parameters!B2241,[1]Printers!L:L,[1]Printers!P:P,,0),ROUND(_xlfn.XLOOKUP([1]Parameters!B2241,[1]Printers!L:L,[1]Printers!Q:Q,,0)*E2241/10,0)*10,_xlfn.XLOOKUP([1]Parameters!B2241,[1]Printers!L:L,[1]Printers!P:P,,0)),"")</f>
        <v>30</v>
      </c>
      <c r="G2241" cm="1">
        <f t="array" ref="G2241">IFERROR(IF(ROW()-1&gt;COUNTA([1]!T_Printers[Printers])*COUNTA([1]!T_Resins[Resins]),"",_xlfn.IFS(ROUND(VLOOKUP(C2241,[1]!T_Resins[#Data],3,FALSE)/VLOOKUP(A2241,[1]!T_Printers[#Data],5,FALSE),1)&lt;=_xlfn.XLOOKUP(B2241,[1]Printers!L:L,[1]Printers!O:O,1,0,),ROUND(VLOOKUP(C2241,[1]!T_Resins[#Data],3,FALSE)/VLOOKUP(A2241,[1]!T_Printers[#Data],5,FALSE),1),ROUND(VLOOKUP(C2241,[1]!T_Resins[#Data],3,FALSE)/VLOOKUP(A2241,[1]!T_Printers[#Data],5,FALSE),1)&gt;_xlfn.XLOOKUP(B2241,[1]Printers!L:L,[1]Printers!O:O,1,0,),10)),"")</f>
        <v>4.7</v>
      </c>
      <c r="H2241">
        <f>IFERROR(IF(ROUND(_xlfn.XLOOKUP([1]Parameters!B2241,[1]Printers!L:L,[1]Printers!Q:Q,,0)*G2241/10,0)*10&lt;_xlfn.XLOOKUP([1]Parameters!B2241,[1]Printers!L:L,[1]Printers!P:P,,0),ROUND(_xlfn.XLOOKUP([1]Parameters!B2241,[1]Printers!L:L,[1]Printers!Q:Q,,0)*G2241/10,0)*10,_xlfn.XLOOKUP([1]Parameters!B2241,[1]Printers!L:L,[1]Printers!P:P,,0)),"")</f>
        <v>40</v>
      </c>
      <c r="I2241" s="3" t="str" cm="1">
        <f t="array" ref="I2241">IFERROR(IF(ROW()-1&gt;COUNTA([1]!T_Printers[Printers])*COUNTA([1]!T_Resins[Resins]),"",_xlfn.IFS(ROUND(VLOOKUP(C2241,[1]!T_Resins[#Data],4,FALSE)/VLOOKUP(A2241,[1]!T_Printers[#Data],5,FALSE),1)&lt;=_xlfn.XLOOKUP(B2241,[1]Printers!L:L,[1]Printers!O:O,1,0,),ROUND(VLOOKUP(C2241,[1]!T_Resins[#Data],4,FALSE)/VLOOKUP(A2241,[1]!T_Printers[#Data],5,FALSE),1),ROUND(VLOOKUP(C2241,[1]!T_Resins[#Data],4,FALSE)/VLOOKUP(A2241,[1]!T_Printers[#Data],5,FALSE),1)&gt;_xlfn.XLOOKUP(B2241,[1]Printers!L:L,[1]Printers!O:O,1,0,),"")),"")</f>
        <v/>
      </c>
      <c r="J2241" t="str">
        <f>IFERROR(IF(ROUND(_xlfn.XLOOKUP([1]Parameters!B2241,[1]Printers!L:L,[1]Printers!Q:Q,,0)*I2241/10,0)*10&lt;_xlfn.XLOOKUP([1]Parameters!B2241,[1]Printers!L:L,[1]Printers!P:P,,0),ROUND(_xlfn.XLOOKUP([1]Parameters!B2241,[1]Printers!L:L,[1]Printers!Q:Q,,0)*I2241/10,0)*10,_xlfn.XLOOKUP([1]Parameters!B2241,[1]Printers!L:L,[1]Printers!P:P,,0)),"")</f>
        <v/>
      </c>
      <c r="K2241">
        <f>IF(SUM(E2241:J2241)&lt;&gt;0,VLOOKUP(A2241,[1]!T_Printers[#Data],10,FALSE)+VLOOKUP(C2241,[1]!T_Resins[#Data],10,FALSE),"")</f>
        <v>4</v>
      </c>
      <c r="L2241">
        <f>IF(SUM(E2241:J2241)&lt;&gt;0,VLOOKUP(A2241,[1]!T_Printers[#Data],11,FALSE),"")</f>
        <v>8</v>
      </c>
      <c r="M2241">
        <f>IF(SUM(E2241:J2241)&lt;&gt;0,VLOOKUP(C2241,[1]!T_Resins[#Data],8,FALSE),"")</f>
        <v>120</v>
      </c>
      <c r="N2241">
        <f>IF(_xlfn.XLOOKUP(B2241,[1]Printers!$L:$L,[1]Printers!$R:$R,0,0)&gt;0,[1]Parameters!M2241,IF(SUM(E2241:J2241)&lt;&gt;0,VLOOKUP(C2241,[1]!T_Resins[#Data],9,FALSE),""))</f>
        <v>180</v>
      </c>
      <c r="O2241" t="str">
        <f t="shared" si="34"/>
        <v>HardlightSiriusXL894M</v>
      </c>
    </row>
    <row r="2242" spans="1:15" x14ac:dyDescent="0.25">
      <c r="A2242" t="str">
        <f t="array" ref="A2242">IF(ROW()-1&gt;COUNTA([1]!T_Printers[Printers])*COUNTA([1]!T_Resins[Resins]),"",INDEX([1]!T_Printers[Printers],INT((ROW()-2)/COUNTA([1]!T_Resins[Resins])+1)))</f>
        <v>Hardlight Sirius XL 8.9-4M</v>
      </c>
      <c r="B2242" t="str">
        <f>_xlfn.XLOOKUP(A2242,[1]!T_Printers[Printers],[1]!T_Printers[Icon link],,0)</f>
        <v>HardlightSiriusXL894M</v>
      </c>
      <c r="C2242" t="str">
        <f t="array" ref="C2242">IF(ROW()-1&gt;COUNTA([1]!T_Printers[Printers])*COUNTA([1]!T_Resins[Resins]),"",INDEX([1]!T_Resins[Resins],MOD(ROW()-2,COUNTA([1]!T_Resins[Resins]))+1))</f>
        <v>Model Resin Grey</v>
      </c>
      <c r="D2242">
        <f>IF(SUM(E2242:J2242)&lt;&gt;0,IF(ROW()-1&gt;COUNTA([1]!T_Printers[Printers])*COUNTA([1]!T_Resins[Resins]),"",2),"")</f>
        <v>2</v>
      </c>
      <c r="E2242" cm="1">
        <f t="array" ref="E2242">IFERROR(IF(ROW()-1&gt;COUNTA([1]!T_Printers[Printers])*COUNTA([1]!T_Resins[Resins]),"",_xlfn.IFS(ROUND(VLOOKUP(C2242,[1]!T_Resins[#Data],2,FALSE)/VLOOKUP(A2242,[1]!T_Printers[#Data],5,FALSE),1)&lt;=_xlfn.XLOOKUP(B2242,[1]Printers!L:L,[1]Printers!O:O,1,0,),ROUND(VLOOKUP(C2242,[1]!T_Resins[#Data],2,FALSE)/VLOOKUP(A2242,[1]!T_Printers[#Data],5,FALSE),1),ROUND(VLOOKUP(C2242,[1]!T_Resins[#Data],2,FALSE)/VLOOKUP(A2242,[1]!T_Printers[#Data],5,FALSE),1)&gt;_xlfn.XLOOKUP(B2242,[1]Printers!L:L,[1]Printers!O:O,1,0,),10)),"Используйте слой 100 мкм")</f>
        <v>5.4</v>
      </c>
      <c r="F2242">
        <f>IFERROR(IF(ROUND(_xlfn.XLOOKUP([1]Parameters!B2242,[1]Printers!L:L,[1]Printers!Q:Q,,0)*E2242/10,0)*10&lt;_xlfn.XLOOKUP([1]Parameters!B2242,[1]Printers!L:L,[1]Printers!P:P,,0),ROUND(_xlfn.XLOOKUP([1]Parameters!B2242,[1]Printers!L:L,[1]Printers!Q:Q,,0)*E2242/10,0)*10,_xlfn.XLOOKUP([1]Parameters!B2242,[1]Printers!L:L,[1]Printers!P:P,,0)),"")</f>
        <v>50</v>
      </c>
      <c r="G2242" cm="1">
        <f t="array" ref="G2242">IFERROR(IF(ROW()-1&gt;COUNTA([1]!T_Printers[Printers])*COUNTA([1]!T_Resins[Resins]),"",_xlfn.IFS(ROUND(VLOOKUP(C2242,[1]!T_Resins[#Data],3,FALSE)/VLOOKUP(A2242,[1]!T_Printers[#Data],5,FALSE),1)&lt;=_xlfn.XLOOKUP(B2242,[1]Printers!L:L,[1]Printers!O:O,1,0,),ROUND(VLOOKUP(C2242,[1]!T_Resins[#Data],3,FALSE)/VLOOKUP(A2242,[1]!T_Printers[#Data],5,FALSE),1),ROUND(VLOOKUP(C2242,[1]!T_Resins[#Data],3,FALSE)/VLOOKUP(A2242,[1]!T_Printers[#Data],5,FALSE),1)&gt;_xlfn.XLOOKUP(B2242,[1]Printers!L:L,[1]Printers!O:O,1,0,),10)),"")</f>
        <v>7.1</v>
      </c>
      <c r="H2242">
        <f>IFERROR(IF(ROUND(_xlfn.XLOOKUP([1]Parameters!B2242,[1]Printers!L:L,[1]Printers!Q:Q,,0)*G2242/10,0)*10&lt;_xlfn.XLOOKUP([1]Parameters!B2242,[1]Printers!L:L,[1]Printers!P:P,,0),ROUND(_xlfn.XLOOKUP([1]Parameters!B2242,[1]Printers!L:L,[1]Printers!Q:Q,,0)*G2242/10,0)*10,_xlfn.XLOOKUP([1]Parameters!B2242,[1]Printers!L:L,[1]Printers!P:P,,0)),"")</f>
        <v>60</v>
      </c>
      <c r="I2242" s="3" t="str" cm="1">
        <f t="array" ref="I2242">IFERROR(IF(ROW()-1&gt;COUNTA([1]!T_Printers[Printers])*COUNTA([1]!T_Resins[Resins]),"",_xlfn.IFS(ROUND(VLOOKUP(C2242,[1]!T_Resins[#Data],4,FALSE)/VLOOKUP(A2242,[1]!T_Printers[#Data],5,FALSE),1)&lt;=_xlfn.XLOOKUP(B2242,[1]Printers!L:L,[1]Printers!O:O,1,0,),ROUND(VLOOKUP(C2242,[1]!T_Resins[#Data],4,FALSE)/VLOOKUP(A2242,[1]!T_Printers[#Data],5,FALSE),1),ROUND(VLOOKUP(C2242,[1]!T_Resins[#Data],4,FALSE)/VLOOKUP(A2242,[1]!T_Printers[#Data],5,FALSE),1)&gt;_xlfn.XLOOKUP(B2242,[1]Printers!L:L,[1]Printers!O:O,1,0,),"")),"")</f>
        <v/>
      </c>
      <c r="J2242" t="str">
        <f>IFERROR(IF(ROUND(_xlfn.XLOOKUP([1]Parameters!B2242,[1]Printers!L:L,[1]Printers!Q:Q,,0)*I2242/10,0)*10&lt;_xlfn.XLOOKUP([1]Parameters!B2242,[1]Printers!L:L,[1]Printers!P:P,,0),ROUND(_xlfn.XLOOKUP([1]Parameters!B2242,[1]Printers!L:L,[1]Printers!Q:Q,,0)*I2242/10,0)*10,_xlfn.XLOOKUP([1]Parameters!B2242,[1]Printers!L:L,[1]Printers!P:P,,0)),"")</f>
        <v/>
      </c>
      <c r="K2242">
        <f>IF(SUM(E2242:J2242)&lt;&gt;0,VLOOKUP(A2242,[1]!T_Printers[#Data],10,FALSE)+VLOOKUP(C2242,[1]!T_Resins[#Data],10,FALSE),"")</f>
        <v>4</v>
      </c>
      <c r="L2242">
        <f>IF(SUM(E2242:J2242)&lt;&gt;0,VLOOKUP(A2242,[1]!T_Printers[#Data],11,FALSE),"")</f>
        <v>8</v>
      </c>
      <c r="M2242">
        <f>IF(SUM(E2242:J2242)&lt;&gt;0,VLOOKUP(C2242,[1]!T_Resins[#Data],8,FALSE),"")</f>
        <v>120</v>
      </c>
      <c r="N2242">
        <f>IF(_xlfn.XLOOKUP(B2242,[1]Printers!$L:$L,[1]Printers!$R:$R,0,0)&gt;0,[1]Parameters!M2242,IF(SUM(E2242:J2242)&lt;&gt;0,VLOOKUP(C2242,[1]!T_Resins[#Data],9,FALSE),""))</f>
        <v>180</v>
      </c>
      <c r="O2242" t="str">
        <f t="shared" ref="O2242:O2305" si="35">B2242</f>
        <v>HardlightSiriusXL894M</v>
      </c>
    </row>
    <row r="2243" spans="1:15" x14ac:dyDescent="0.25">
      <c r="A2243" t="str">
        <f t="array" ref="A2243">IF(ROW()-1&gt;COUNTA([1]!T_Printers[Printers])*COUNTA([1]!T_Resins[Resins]),"",INDEX([1]!T_Printers[Printers],INT((ROW()-2)/COUNTA([1]!T_Resins[Resins])+1)))</f>
        <v>Hardlight Sirius XL 8.9-4M</v>
      </c>
      <c r="B2243" t="str">
        <f>_xlfn.XLOOKUP(A2243,[1]!T_Printers[Printers],[1]!T_Printers[Icon link],,0)</f>
        <v>HardlightSiriusXL894M</v>
      </c>
      <c r="C2243" t="str">
        <f t="array" ref="C2243">IF(ROW()-1&gt;COUNTA([1]!T_Printers[Printers])*COUNTA([1]!T_Resins[Resins]),"",INDEX([1]!T_Resins[Resins],MOD(ROW()-2,COUNTA([1]!T_Resins[Resins]))+1))</f>
        <v>Model Resin White</v>
      </c>
      <c r="D2243">
        <f>IF(SUM(E2243:J2243)&lt;&gt;0,IF(ROW()-1&gt;COUNTA([1]!T_Printers[Printers])*COUNTA([1]!T_Resins[Resins]),"",2),"")</f>
        <v>2</v>
      </c>
      <c r="E2243" cm="1">
        <f t="array" ref="E2243">IFERROR(IF(ROW()-1&gt;COUNTA([1]!T_Printers[Printers])*COUNTA([1]!T_Resins[Resins]),"",_xlfn.IFS(ROUND(VLOOKUP(C2243,[1]!T_Resins[#Data],2,FALSE)/VLOOKUP(A2243,[1]!T_Printers[#Data],5,FALSE),1)&lt;=_xlfn.XLOOKUP(B2243,[1]Printers!L:L,[1]Printers!O:O,1,0,),ROUND(VLOOKUP(C2243,[1]!T_Resins[#Data],2,FALSE)/VLOOKUP(A2243,[1]!T_Printers[#Data],5,FALSE),1),ROUND(VLOOKUP(C2243,[1]!T_Resins[#Data],2,FALSE)/VLOOKUP(A2243,[1]!T_Printers[#Data],5,FALSE),1)&gt;_xlfn.XLOOKUP(B2243,[1]Printers!L:L,[1]Printers!O:O,1,0,),10)),"Используйте слой 100 мкм")</f>
        <v>3.4</v>
      </c>
      <c r="F2243">
        <f>IFERROR(IF(ROUND(_xlfn.XLOOKUP([1]Parameters!B2243,[1]Printers!L:L,[1]Printers!Q:Q,,0)*E2243/10,0)*10&lt;_xlfn.XLOOKUP([1]Parameters!B2243,[1]Printers!L:L,[1]Printers!P:P,,0),ROUND(_xlfn.XLOOKUP([1]Parameters!B2243,[1]Printers!L:L,[1]Printers!Q:Q,,0)*E2243/10,0)*10,_xlfn.XLOOKUP([1]Parameters!B2243,[1]Printers!L:L,[1]Printers!P:P,,0)),"")</f>
        <v>30</v>
      </c>
      <c r="G2243" cm="1">
        <f t="array" ref="G2243">IFERROR(IF(ROW()-1&gt;COUNTA([1]!T_Printers[Printers])*COUNTA([1]!T_Resins[Resins]),"",_xlfn.IFS(ROUND(VLOOKUP(C2243,[1]!T_Resins[#Data],3,FALSE)/VLOOKUP(A2243,[1]!T_Printers[#Data],5,FALSE),1)&lt;=_xlfn.XLOOKUP(B2243,[1]Printers!L:L,[1]Printers!O:O,1,0,),ROUND(VLOOKUP(C2243,[1]!T_Resins[#Data],3,FALSE)/VLOOKUP(A2243,[1]!T_Printers[#Data],5,FALSE),1),ROUND(VLOOKUP(C2243,[1]!T_Resins[#Data],3,FALSE)/VLOOKUP(A2243,[1]!T_Printers[#Data],5,FALSE),1)&gt;_xlfn.XLOOKUP(B2243,[1]Printers!L:L,[1]Printers!O:O,1,0,),10)),"")</f>
        <v>4.5</v>
      </c>
      <c r="H2243">
        <f>IFERROR(IF(ROUND(_xlfn.XLOOKUP([1]Parameters!B2243,[1]Printers!L:L,[1]Printers!Q:Q,,0)*G2243/10,0)*10&lt;_xlfn.XLOOKUP([1]Parameters!B2243,[1]Printers!L:L,[1]Printers!P:P,,0),ROUND(_xlfn.XLOOKUP([1]Parameters!B2243,[1]Printers!L:L,[1]Printers!Q:Q,,0)*G2243/10,0)*10,_xlfn.XLOOKUP([1]Parameters!B2243,[1]Printers!L:L,[1]Printers!P:P,,0)),"")</f>
        <v>40</v>
      </c>
      <c r="I2243" s="3" t="str" cm="1">
        <f t="array" ref="I2243">IFERROR(IF(ROW()-1&gt;COUNTA([1]!T_Printers[Printers])*COUNTA([1]!T_Resins[Resins]),"",_xlfn.IFS(ROUND(VLOOKUP(C2243,[1]!T_Resins[#Data],4,FALSE)/VLOOKUP(A2243,[1]!T_Printers[#Data],5,FALSE),1)&lt;=_xlfn.XLOOKUP(B2243,[1]Printers!L:L,[1]Printers!O:O,1,0,),ROUND(VLOOKUP(C2243,[1]!T_Resins[#Data],4,FALSE)/VLOOKUP(A2243,[1]!T_Printers[#Data],5,FALSE),1),ROUND(VLOOKUP(C2243,[1]!T_Resins[#Data],4,FALSE)/VLOOKUP(A2243,[1]!T_Printers[#Data],5,FALSE),1)&gt;_xlfn.XLOOKUP(B2243,[1]Printers!L:L,[1]Printers!O:O,1,0,),"")),"")</f>
        <v/>
      </c>
      <c r="J2243" t="str">
        <f>IFERROR(IF(ROUND(_xlfn.XLOOKUP([1]Parameters!B2243,[1]Printers!L:L,[1]Printers!Q:Q,,0)*I2243/10,0)*10&lt;_xlfn.XLOOKUP([1]Parameters!B2243,[1]Printers!L:L,[1]Printers!P:P,,0),ROUND(_xlfn.XLOOKUP([1]Parameters!B2243,[1]Printers!L:L,[1]Printers!Q:Q,,0)*I2243/10,0)*10,_xlfn.XLOOKUP([1]Parameters!B2243,[1]Printers!L:L,[1]Printers!P:P,,0)),"")</f>
        <v/>
      </c>
      <c r="K2243">
        <f>IF(SUM(E2243:J2243)&lt;&gt;0,VLOOKUP(A2243,[1]!T_Printers[#Data],10,FALSE)+VLOOKUP(C2243,[1]!T_Resins[#Data],10,FALSE),"")</f>
        <v>4</v>
      </c>
      <c r="L2243">
        <f>IF(SUM(E2243:J2243)&lt;&gt;0,VLOOKUP(A2243,[1]!T_Printers[#Data],11,FALSE),"")</f>
        <v>8</v>
      </c>
      <c r="M2243">
        <f>IF(SUM(E2243:J2243)&lt;&gt;0,VLOOKUP(C2243,[1]!T_Resins[#Data],8,FALSE),"")</f>
        <v>120</v>
      </c>
      <c r="N2243">
        <f>IF(_xlfn.XLOOKUP(B2243,[1]Printers!$L:$L,[1]Printers!$R:$R,0,0)&gt;0,[1]Parameters!M2243,IF(SUM(E2243:J2243)&lt;&gt;0,VLOOKUP(C2243,[1]!T_Resins[#Data],9,FALSE),""))</f>
        <v>180</v>
      </c>
      <c r="O2243" t="str">
        <f t="shared" si="35"/>
        <v>HardlightSiriusXL894M</v>
      </c>
    </row>
    <row r="2244" spans="1:15" x14ac:dyDescent="0.25">
      <c r="A2244" t="str">
        <f t="array" ref="A2244">IF(ROW()-1&gt;COUNTA([1]!T_Printers[Printers])*COUNTA([1]!T_Resins[Resins]),"",INDEX([1]!T_Printers[Printers],INT((ROW()-2)/COUNTA([1]!T_Resins[Resins])+1)))</f>
        <v>Hardlight Sirius XL 8.9-4M</v>
      </c>
      <c r="B2244" t="str">
        <f>_xlfn.XLOOKUP(A2244,[1]!T_Printers[Printers],[1]!T_Printers[Icon link],,0)</f>
        <v>HardlightSiriusXL894M</v>
      </c>
      <c r="C2244" t="str">
        <f t="array" ref="C2244">IF(ROW()-1&gt;COUNTA([1]!T_Printers[Printers])*COUNTA([1]!T_Resins[Resins]),"",INDEX([1]!T_Resins[Resins],MOD(ROW()-2,COUNTA([1]!T_Resins[Resins]))+1))</f>
        <v>Silicone-Compatiable Model Resin (J-Model)</v>
      </c>
      <c r="D2244">
        <f>IF(SUM(E2244:J2244)&lt;&gt;0,IF(ROW()-1&gt;COUNTA([1]!T_Printers[Printers])*COUNTA([1]!T_Resins[Resins]),"",2),"")</f>
        <v>2</v>
      </c>
      <c r="E2244" cm="1">
        <f t="array" ref="E2244">IFERROR(IF(ROW()-1&gt;COUNTA([1]!T_Printers[Printers])*COUNTA([1]!T_Resins[Resins]),"",_xlfn.IFS(ROUND(VLOOKUP(C2244,[1]!T_Resins[#Data],2,FALSE)/VLOOKUP(A2244,[1]!T_Printers[#Data],5,FALSE),1)&lt;=_xlfn.XLOOKUP(B2244,[1]Printers!L:L,[1]Printers!O:O,1,0,),ROUND(VLOOKUP(C2244,[1]!T_Resins[#Data],2,FALSE)/VLOOKUP(A2244,[1]!T_Printers[#Data],5,FALSE),1),ROUND(VLOOKUP(C2244,[1]!T_Resins[#Data],2,FALSE)/VLOOKUP(A2244,[1]!T_Printers[#Data],5,FALSE),1)&gt;_xlfn.XLOOKUP(B2244,[1]Printers!L:L,[1]Printers!O:O,1,0,),10)),"Используйте слой 100 мкм")</f>
        <v>3.4</v>
      </c>
      <c r="F2244">
        <f>IFERROR(IF(ROUND(_xlfn.XLOOKUP([1]Parameters!B2244,[1]Printers!L:L,[1]Printers!Q:Q,,0)*E2244/10,0)*10&lt;_xlfn.XLOOKUP([1]Parameters!B2244,[1]Printers!L:L,[1]Printers!P:P,,0),ROUND(_xlfn.XLOOKUP([1]Parameters!B2244,[1]Printers!L:L,[1]Printers!Q:Q,,0)*E2244/10,0)*10,_xlfn.XLOOKUP([1]Parameters!B2244,[1]Printers!L:L,[1]Printers!P:P,,0)),"")</f>
        <v>30</v>
      </c>
      <c r="G2244" cm="1">
        <f t="array" ref="G2244">IFERROR(IF(ROW()-1&gt;COUNTA([1]!T_Printers[Printers])*COUNTA([1]!T_Resins[Resins]),"",_xlfn.IFS(ROUND(VLOOKUP(C2244,[1]!T_Resins[#Data],3,FALSE)/VLOOKUP(A2244,[1]!T_Printers[#Data],5,FALSE),1)&lt;=_xlfn.XLOOKUP(B2244,[1]Printers!L:L,[1]Printers!O:O,1,0,),ROUND(VLOOKUP(C2244,[1]!T_Resins[#Data],3,FALSE)/VLOOKUP(A2244,[1]!T_Printers[#Data],5,FALSE),1),ROUND(VLOOKUP(C2244,[1]!T_Resins[#Data],3,FALSE)/VLOOKUP(A2244,[1]!T_Printers[#Data],5,FALSE),1)&gt;_xlfn.XLOOKUP(B2244,[1]Printers!L:L,[1]Printers!O:O,1,0,),10)),"")</f>
        <v>4.5</v>
      </c>
      <c r="H2244">
        <f>IFERROR(IF(ROUND(_xlfn.XLOOKUP([1]Parameters!B2244,[1]Printers!L:L,[1]Printers!Q:Q,,0)*G2244/10,0)*10&lt;_xlfn.XLOOKUP([1]Parameters!B2244,[1]Printers!L:L,[1]Printers!P:P,,0),ROUND(_xlfn.XLOOKUP([1]Parameters!B2244,[1]Printers!L:L,[1]Printers!Q:Q,,0)*G2244/10,0)*10,_xlfn.XLOOKUP([1]Parameters!B2244,[1]Printers!L:L,[1]Printers!P:P,,0)),"")</f>
        <v>40</v>
      </c>
      <c r="I2244" s="3" t="str" cm="1">
        <f t="array" ref="I2244">IFERROR(IF(ROW()-1&gt;COUNTA([1]!T_Printers[Printers])*COUNTA([1]!T_Resins[Resins]),"",_xlfn.IFS(ROUND(VLOOKUP(C2244,[1]!T_Resins[#Data],4,FALSE)/VLOOKUP(A2244,[1]!T_Printers[#Data],5,FALSE),1)&lt;=_xlfn.XLOOKUP(B2244,[1]Printers!L:L,[1]Printers!O:O,1,0,),ROUND(VLOOKUP(C2244,[1]!T_Resins[#Data],4,FALSE)/VLOOKUP(A2244,[1]!T_Printers[#Data],5,FALSE),1),ROUND(VLOOKUP(C2244,[1]!T_Resins[#Data],4,FALSE)/VLOOKUP(A2244,[1]!T_Printers[#Data],5,FALSE),1)&gt;_xlfn.XLOOKUP(B2244,[1]Printers!L:L,[1]Printers!O:O,1,0,),"")),"")</f>
        <v/>
      </c>
      <c r="J2244" t="str">
        <f>IFERROR(IF(ROUND(_xlfn.XLOOKUP([1]Parameters!B2244,[1]Printers!L:L,[1]Printers!Q:Q,,0)*I2244/10,0)*10&lt;_xlfn.XLOOKUP([1]Parameters!B2244,[1]Printers!L:L,[1]Printers!P:P,,0),ROUND(_xlfn.XLOOKUP([1]Parameters!B2244,[1]Printers!L:L,[1]Printers!Q:Q,,0)*I2244/10,0)*10,_xlfn.XLOOKUP([1]Parameters!B2244,[1]Printers!L:L,[1]Printers!P:P,,0)),"")</f>
        <v/>
      </c>
      <c r="K2244">
        <f>IF(SUM(E2244:J2244)&lt;&gt;0,VLOOKUP(A2244,[1]!T_Printers[#Data],10,FALSE)+VLOOKUP(C2244,[1]!T_Resins[#Data],10,FALSE),"")</f>
        <v>4</v>
      </c>
      <c r="L2244">
        <f>IF(SUM(E2244:J2244)&lt;&gt;0,VLOOKUP(A2244,[1]!T_Printers[#Data],11,FALSE),"")</f>
        <v>8</v>
      </c>
      <c r="M2244">
        <f>IF(SUM(E2244:J2244)&lt;&gt;0,VLOOKUP(C2244,[1]!T_Resins[#Data],8,FALSE),"")</f>
        <v>60</v>
      </c>
      <c r="N2244">
        <f>IF(_xlfn.XLOOKUP(B2244,[1]Printers!$L:$L,[1]Printers!$R:$R,0,0)&gt;0,[1]Parameters!M2244,IF(SUM(E2244:J2244)&lt;&gt;0,VLOOKUP(C2244,[1]!T_Resins[#Data],9,FALSE),""))</f>
        <v>60</v>
      </c>
      <c r="O2244" t="str">
        <f t="shared" si="35"/>
        <v>HardlightSiriusXL894M</v>
      </c>
    </row>
    <row r="2245" spans="1:15" x14ac:dyDescent="0.25">
      <c r="A2245" t="str">
        <f t="array" ref="A2245">IF(ROW()-1&gt;COUNTA([1]!T_Printers[Printers])*COUNTA([1]!T_Resins[Resins]),"",INDEX([1]!T_Printers[Printers],INT((ROW()-2)/COUNTA([1]!T_Resins[Resins])+1)))</f>
        <v>Hardlight Sirius XL 8.9-4M</v>
      </c>
      <c r="B2245" t="str">
        <f>_xlfn.XLOOKUP(A2245,[1]!T_Printers[Printers],[1]!T_Printers[Icon link],,0)</f>
        <v>HardlightSiriusXL894M</v>
      </c>
      <c r="C2245" t="str">
        <f t="array" ref="C2245">IF(ROW()-1&gt;COUNTA([1]!T_Printers[Printers])*COUNTA([1]!T_Resins[Resins]),"",INDEX([1]!T_Resins[Resins],MOD(ROW()-2,COUNTA([1]!T_Resins[Resins]))+1))</f>
        <v>Silicone-Like Black</v>
      </c>
      <c r="D2245">
        <f>IF(SUM(E2245:J2245)&lt;&gt;0,IF(ROW()-1&gt;COUNTA([1]!T_Printers[Printers])*COUNTA([1]!T_Resins[Resins]),"",2),"")</f>
        <v>2</v>
      </c>
      <c r="E2245" cm="1">
        <f t="array" ref="E2245">IFERROR(IF(ROW()-1&gt;COUNTA([1]!T_Printers[Printers])*COUNTA([1]!T_Resins[Resins]),"",_xlfn.IFS(ROUND(VLOOKUP(C2245,[1]!T_Resins[#Data],2,FALSE)/VLOOKUP(A2245,[1]!T_Printers[#Data],5,FALSE),1)&lt;=_xlfn.XLOOKUP(B2245,[1]Printers!L:L,[1]Printers!O:O,1,0,),ROUND(VLOOKUP(C2245,[1]!T_Resins[#Data],2,FALSE)/VLOOKUP(A2245,[1]!T_Printers[#Data],5,FALSE),1),ROUND(VLOOKUP(C2245,[1]!T_Resins[#Data],2,FALSE)/VLOOKUP(A2245,[1]!T_Printers[#Data],5,FALSE),1)&gt;_xlfn.XLOOKUP(B2245,[1]Printers!L:L,[1]Printers!O:O,1,0,),10)),"Используйте слой 100 мкм")</f>
        <v>8.1999999999999993</v>
      </c>
      <c r="F2245">
        <f>IFERROR(IF(ROUND(_xlfn.XLOOKUP([1]Parameters!B2245,[1]Printers!L:L,[1]Printers!Q:Q,,0)*E2245/10,0)*10&lt;_xlfn.XLOOKUP([1]Parameters!B2245,[1]Printers!L:L,[1]Printers!P:P,,0),ROUND(_xlfn.XLOOKUP([1]Parameters!B2245,[1]Printers!L:L,[1]Printers!Q:Q,,0)*E2245/10,0)*10,_xlfn.XLOOKUP([1]Parameters!B2245,[1]Printers!L:L,[1]Printers!P:P,,0)),"")</f>
        <v>70</v>
      </c>
      <c r="G2245" cm="1">
        <f t="array" ref="G2245">IFERROR(IF(ROW()-1&gt;COUNTA([1]!T_Printers[Printers])*COUNTA([1]!T_Resins[Resins]),"",_xlfn.IFS(ROUND(VLOOKUP(C2245,[1]!T_Resins[#Data],3,FALSE)/VLOOKUP(A2245,[1]!T_Printers[#Data],5,FALSE),1)&lt;=_xlfn.XLOOKUP(B2245,[1]Printers!L:L,[1]Printers!O:O,1,0,),ROUND(VLOOKUP(C2245,[1]!T_Resins[#Data],3,FALSE)/VLOOKUP(A2245,[1]!T_Printers[#Data],5,FALSE),1),ROUND(VLOOKUP(C2245,[1]!T_Resins[#Data],3,FALSE)/VLOOKUP(A2245,[1]!T_Printers[#Data],5,FALSE),1)&gt;_xlfn.XLOOKUP(B2245,[1]Printers!L:L,[1]Printers!O:O,1,0,),10)),"")</f>
        <v>10.6</v>
      </c>
      <c r="H2245">
        <f>IFERROR(IF(ROUND(_xlfn.XLOOKUP([1]Parameters!B2245,[1]Printers!L:L,[1]Printers!Q:Q,,0)*G2245/10,0)*10&lt;_xlfn.XLOOKUP([1]Parameters!B2245,[1]Printers!L:L,[1]Printers!P:P,,0),ROUND(_xlfn.XLOOKUP([1]Parameters!B2245,[1]Printers!L:L,[1]Printers!Q:Q,,0)*G2245/10,0)*10,_xlfn.XLOOKUP([1]Parameters!B2245,[1]Printers!L:L,[1]Printers!P:P,,0)),"")</f>
        <v>100</v>
      </c>
      <c r="I2245" s="3" t="str" cm="1">
        <f t="array" ref="I2245">IFERROR(IF(ROW()-1&gt;COUNTA([1]!T_Printers[Printers])*COUNTA([1]!T_Resins[Resins]),"",_xlfn.IFS(ROUND(VLOOKUP(C2245,[1]!T_Resins[#Data],4,FALSE)/VLOOKUP(A2245,[1]!T_Printers[#Data],5,FALSE),1)&lt;=_xlfn.XLOOKUP(B2245,[1]Printers!L:L,[1]Printers!O:O,1,0,),ROUND(VLOOKUP(C2245,[1]!T_Resins[#Data],4,FALSE)/VLOOKUP(A2245,[1]!T_Printers[#Data],5,FALSE),1),ROUND(VLOOKUP(C2245,[1]!T_Resins[#Data],4,FALSE)/VLOOKUP(A2245,[1]!T_Printers[#Data],5,FALSE),1)&gt;_xlfn.XLOOKUP(B2245,[1]Printers!L:L,[1]Printers!O:O,1,0,),"")),"")</f>
        <v/>
      </c>
      <c r="J2245" t="str">
        <f>IFERROR(IF(ROUND(_xlfn.XLOOKUP([1]Parameters!B2245,[1]Printers!L:L,[1]Printers!Q:Q,,0)*I2245/10,0)*10&lt;_xlfn.XLOOKUP([1]Parameters!B2245,[1]Printers!L:L,[1]Printers!P:P,,0),ROUND(_xlfn.XLOOKUP([1]Parameters!B2245,[1]Printers!L:L,[1]Printers!Q:Q,,0)*I2245/10,0)*10,_xlfn.XLOOKUP([1]Parameters!B2245,[1]Printers!L:L,[1]Printers!P:P,,0)),"")</f>
        <v/>
      </c>
      <c r="K2245">
        <f>IF(SUM(E2245:J2245)&lt;&gt;0,VLOOKUP(A2245,[1]!T_Printers[#Data],10,FALSE)+VLOOKUP(C2245,[1]!T_Resins[#Data],10,FALSE),"")</f>
        <v>4</v>
      </c>
      <c r="L2245">
        <f>IF(SUM(E2245:J2245)&lt;&gt;0,VLOOKUP(A2245,[1]!T_Printers[#Data],11,FALSE),"")</f>
        <v>8</v>
      </c>
      <c r="M2245">
        <f>IF(SUM(E2245:J2245)&lt;&gt;0,VLOOKUP(C2245,[1]!T_Resins[#Data],8,FALSE),"")</f>
        <v>60</v>
      </c>
      <c r="N2245">
        <f>IF(_xlfn.XLOOKUP(B2245,[1]Printers!$L:$L,[1]Printers!$R:$R,0,0)&gt;0,[1]Parameters!M2245,IF(SUM(E2245:J2245)&lt;&gt;0,VLOOKUP(C2245,[1]!T_Resins[#Data],9,FALSE),""))</f>
        <v>60</v>
      </c>
      <c r="O2245" t="str">
        <f t="shared" si="35"/>
        <v>HardlightSiriusXL894M</v>
      </c>
    </row>
    <row r="2246" spans="1:15" x14ac:dyDescent="0.25">
      <c r="A2246" t="str">
        <f t="array" ref="A2246">IF(ROW()-1&gt;COUNTA([1]!T_Printers[Printers])*COUNTA([1]!T_Resins[Resins]),"",INDEX([1]!T_Printers[Printers],INT((ROW()-2)/COUNTA([1]!T_Resins[Resins])+1)))</f>
        <v>Hardlight SIRIUS XL Black 8,9" 4K</v>
      </c>
      <c r="B2246" t="str">
        <f>_xlfn.XLOOKUP(A2246,[1]!T_Printers[Printers],[1]!T_Printers[Icon link],,0)</f>
        <v>HardlightSIRIUSXLBlack89"4K</v>
      </c>
      <c r="C2246" t="str">
        <f t="array" ref="C2246">IF(ROW()-1&gt;COUNTA([1]!T_Printers[Printers])*COUNTA([1]!T_Resins[Resins]),"",INDEX([1]!T_Resins[Resins],MOD(ROW()-2,COUNTA([1]!T_Resins[Resins]))+1))</f>
        <v>Basic Red</v>
      </c>
      <c r="D2246">
        <f>IF(SUM(E2246:J2246)&lt;&gt;0,IF(ROW()-1&gt;COUNTA([1]!T_Printers[Printers])*COUNTA([1]!T_Resins[Resins]),"",2),"")</f>
        <v>2</v>
      </c>
      <c r="E2246" cm="1">
        <f t="array" ref="E2246">IFERROR(IF(ROW()-1&gt;COUNTA([1]!T_Printers[Printers])*COUNTA([1]!T_Resins[Resins]),"",_xlfn.IFS(ROUND(VLOOKUP(C2246,[1]!T_Resins[#Data],2,FALSE)/VLOOKUP(A2246,[1]!T_Printers[#Data],5,FALSE),1)&lt;=_xlfn.XLOOKUP(B2246,[1]Printers!L:L,[1]Printers!O:O,1,0,),ROUND(VLOOKUP(C2246,[1]!T_Resins[#Data],2,FALSE)/VLOOKUP(A2246,[1]!T_Printers[#Data],5,FALSE),1),ROUND(VLOOKUP(C2246,[1]!T_Resins[#Data],2,FALSE)/VLOOKUP(A2246,[1]!T_Printers[#Data],5,FALSE),1)&gt;_xlfn.XLOOKUP(B2246,[1]Printers!L:L,[1]Printers!O:O,1,0,),10)),"Используйте слой 100 мкм")</f>
        <v>3.4</v>
      </c>
      <c r="F2246">
        <f>IFERROR(IF(ROUND(_xlfn.XLOOKUP([1]Parameters!B2246,[1]Printers!L:L,[1]Printers!Q:Q,,0)*E2246/10,0)*10&lt;_xlfn.XLOOKUP([1]Parameters!B2246,[1]Printers!L:L,[1]Printers!P:P,,0),ROUND(_xlfn.XLOOKUP([1]Parameters!B2246,[1]Printers!L:L,[1]Printers!Q:Q,,0)*E2246/10,0)*10,_xlfn.XLOOKUP([1]Parameters!B2246,[1]Printers!L:L,[1]Printers!P:P,,0)),"")</f>
        <v>30</v>
      </c>
      <c r="G2246" cm="1">
        <f t="array" ref="G2246">IFERROR(IF(ROW()-1&gt;COUNTA([1]!T_Printers[Printers])*COUNTA([1]!T_Resins[Resins]),"",_xlfn.IFS(ROUND(VLOOKUP(C2246,[1]!T_Resins[#Data],3,FALSE)/VLOOKUP(A2246,[1]!T_Printers[#Data],5,FALSE),1)&lt;=_xlfn.XLOOKUP(B2246,[1]Printers!L:L,[1]Printers!O:O,1,0,),ROUND(VLOOKUP(C2246,[1]!T_Resins[#Data],3,FALSE)/VLOOKUP(A2246,[1]!T_Printers[#Data],5,FALSE),1),ROUND(VLOOKUP(C2246,[1]!T_Resins[#Data],3,FALSE)/VLOOKUP(A2246,[1]!T_Printers[#Data],5,FALSE),1)&gt;_xlfn.XLOOKUP(B2246,[1]Printers!L:L,[1]Printers!O:O,1,0,),10)),"")</f>
        <v>4.5</v>
      </c>
      <c r="H2246">
        <f>IFERROR(IF(ROUND(_xlfn.XLOOKUP([1]Parameters!B2246,[1]Printers!L:L,[1]Printers!Q:Q,,0)*G2246/10,0)*10&lt;_xlfn.XLOOKUP([1]Parameters!B2246,[1]Printers!L:L,[1]Printers!P:P,,0),ROUND(_xlfn.XLOOKUP([1]Parameters!B2246,[1]Printers!L:L,[1]Printers!Q:Q,,0)*G2246/10,0)*10,_xlfn.XLOOKUP([1]Parameters!B2246,[1]Printers!L:L,[1]Printers!P:P,,0)),"")</f>
        <v>40</v>
      </c>
      <c r="I2246" s="3" t="str" cm="1">
        <f t="array" ref="I2246">IFERROR(IF(ROW()-1&gt;COUNTA([1]!T_Printers[Printers])*COUNTA([1]!T_Resins[Resins]),"",_xlfn.IFS(ROUND(VLOOKUP(C2246,[1]!T_Resins[#Data],4,FALSE)/VLOOKUP(A2246,[1]!T_Printers[#Data],5,FALSE),1)&lt;=_xlfn.XLOOKUP(B2246,[1]Printers!L:L,[1]Printers!O:O,1,0,),ROUND(VLOOKUP(C2246,[1]!T_Resins[#Data],4,FALSE)/VLOOKUP(A2246,[1]!T_Printers[#Data],5,FALSE),1),ROUND(VLOOKUP(C2246,[1]!T_Resins[#Data],4,FALSE)/VLOOKUP(A2246,[1]!T_Printers[#Data],5,FALSE),1)&gt;_xlfn.XLOOKUP(B2246,[1]Printers!L:L,[1]Printers!O:O,1,0,),"")),"")</f>
        <v/>
      </c>
      <c r="J2246" t="str">
        <f>IFERROR(IF(ROUND(_xlfn.XLOOKUP([1]Parameters!B2246,[1]Printers!L:L,[1]Printers!Q:Q,,0)*I2246/10,0)*10&lt;_xlfn.XLOOKUP([1]Parameters!B2246,[1]Printers!L:L,[1]Printers!P:P,,0),ROUND(_xlfn.XLOOKUP([1]Parameters!B2246,[1]Printers!L:L,[1]Printers!Q:Q,,0)*I2246/10,0)*10,_xlfn.XLOOKUP([1]Parameters!B2246,[1]Printers!L:L,[1]Printers!P:P,,0)),"")</f>
        <v/>
      </c>
      <c r="K2246">
        <f>IF(SUM(E2246:J2246)&lt;&gt;0,VLOOKUP(A2246,[1]!T_Printers[#Data],10,FALSE)+VLOOKUP(C2246,[1]!T_Resins[#Data],10,FALSE),"")</f>
        <v>4</v>
      </c>
      <c r="L2246">
        <f>IF(SUM(E2246:J2246)&lt;&gt;0,VLOOKUP(A2246,[1]!T_Printers[#Data],11,FALSE),"")</f>
        <v>8</v>
      </c>
      <c r="M2246">
        <f>IF(SUM(E2246:J2246)&lt;&gt;0,VLOOKUP(C2246,[1]!T_Resins[#Data],8,FALSE),"")</f>
        <v>120</v>
      </c>
      <c r="N2246">
        <f>IF(_xlfn.XLOOKUP(B2246,[1]Printers!$L:$L,[1]Printers!$R:$R,0,0)&gt;0,[1]Parameters!M2246,IF(SUM(E2246:J2246)&lt;&gt;0,VLOOKUP(C2246,[1]!T_Resins[#Data],9,FALSE),""))</f>
        <v>180</v>
      </c>
      <c r="O2246" t="str">
        <f t="shared" si="35"/>
        <v>HardlightSIRIUSXLBlack89"4K</v>
      </c>
    </row>
    <row r="2247" spans="1:15" x14ac:dyDescent="0.25">
      <c r="A2247" t="str">
        <f t="array" ref="A2247">IF(ROW()-1&gt;COUNTA([1]!T_Printers[Printers])*COUNTA([1]!T_Resins[Resins]),"",INDEX([1]!T_Printers[Printers],INT((ROW()-2)/COUNTA([1]!T_Resins[Resins])+1)))</f>
        <v>Hardlight SIRIUS XL Black 8,9" 4K</v>
      </c>
      <c r="B2247" t="str">
        <f>_xlfn.XLOOKUP(A2247,[1]!T_Printers[Printers],[1]!T_Printers[Icon link],,0)</f>
        <v>HardlightSIRIUSXLBlack89"4K</v>
      </c>
      <c r="C2247" t="str">
        <f t="array" ref="C2247">IF(ROW()-1&gt;COUNTA([1]!T_Printers[Printers])*COUNTA([1]!T_Resins[Resins]),"",INDEX([1]!T_Resins[Resins],MOD(ROW()-2,COUNTA([1]!T_Resins[Resins]))+1))</f>
        <v>Demo Bone</v>
      </c>
      <c r="D2247">
        <f>IF(SUM(E2247:J2247)&lt;&gt;0,IF(ROW()-1&gt;COUNTA([1]!T_Printers[Printers])*COUNTA([1]!T_Resins[Resins]),"",2),"")</f>
        <v>2</v>
      </c>
      <c r="E2247" cm="1">
        <f t="array" ref="E2247">IFERROR(IF(ROW()-1&gt;COUNTA([1]!T_Printers[Printers])*COUNTA([1]!T_Resins[Resins]),"",_xlfn.IFS(ROUND(VLOOKUP(C2247,[1]!T_Resins[#Data],2,FALSE)/VLOOKUP(A2247,[1]!T_Printers[#Data],5,FALSE),1)&lt;=_xlfn.XLOOKUP(B2247,[1]Printers!L:L,[1]Printers!O:O,1,0,),ROUND(VLOOKUP(C2247,[1]!T_Resins[#Data],2,FALSE)/VLOOKUP(A2247,[1]!T_Printers[#Data],5,FALSE),1),ROUND(VLOOKUP(C2247,[1]!T_Resins[#Data],2,FALSE)/VLOOKUP(A2247,[1]!T_Printers[#Data],5,FALSE),1)&gt;_xlfn.XLOOKUP(B2247,[1]Printers!L:L,[1]Printers!O:O,1,0,),10)),"Используйте слой 100 мкм")</f>
        <v>3.4</v>
      </c>
      <c r="F2247">
        <f>IFERROR(IF(ROUND(_xlfn.XLOOKUP([1]Parameters!B2247,[1]Printers!L:L,[1]Printers!Q:Q,,0)*E2247/10,0)*10&lt;_xlfn.XLOOKUP([1]Parameters!B2247,[1]Printers!L:L,[1]Printers!P:P,,0),ROUND(_xlfn.XLOOKUP([1]Parameters!B2247,[1]Printers!L:L,[1]Printers!Q:Q,,0)*E2247/10,0)*10,_xlfn.XLOOKUP([1]Parameters!B2247,[1]Printers!L:L,[1]Printers!P:P,,0)),"")</f>
        <v>30</v>
      </c>
      <c r="G2247" cm="1">
        <f t="array" ref="G2247">IFERROR(IF(ROW()-1&gt;COUNTA([1]!T_Printers[Printers])*COUNTA([1]!T_Resins[Resins]),"",_xlfn.IFS(ROUND(VLOOKUP(C2247,[1]!T_Resins[#Data],3,FALSE)/VLOOKUP(A2247,[1]!T_Printers[#Data],5,FALSE),1)&lt;=_xlfn.XLOOKUP(B2247,[1]Printers!L:L,[1]Printers!O:O,1,0,),ROUND(VLOOKUP(C2247,[1]!T_Resins[#Data],3,FALSE)/VLOOKUP(A2247,[1]!T_Printers[#Data],5,FALSE),1),ROUND(VLOOKUP(C2247,[1]!T_Resins[#Data],3,FALSE)/VLOOKUP(A2247,[1]!T_Printers[#Data],5,FALSE),1)&gt;_xlfn.XLOOKUP(B2247,[1]Printers!L:L,[1]Printers!O:O,1,0,),10)),"")</f>
        <v>4.4000000000000004</v>
      </c>
      <c r="H2247">
        <f>IFERROR(IF(ROUND(_xlfn.XLOOKUP([1]Parameters!B2247,[1]Printers!L:L,[1]Printers!Q:Q,,0)*G2247/10,0)*10&lt;_xlfn.XLOOKUP([1]Parameters!B2247,[1]Printers!L:L,[1]Printers!P:P,,0),ROUND(_xlfn.XLOOKUP([1]Parameters!B2247,[1]Printers!L:L,[1]Printers!Q:Q,,0)*G2247/10,0)*10,_xlfn.XLOOKUP([1]Parameters!B2247,[1]Printers!L:L,[1]Printers!P:P,,0)),"")</f>
        <v>40</v>
      </c>
      <c r="I2247" s="3" t="str" cm="1">
        <f t="array" ref="I2247">IFERROR(IF(ROW()-1&gt;COUNTA([1]!T_Printers[Printers])*COUNTA([1]!T_Resins[Resins]),"",_xlfn.IFS(ROUND(VLOOKUP(C2247,[1]!T_Resins[#Data],4,FALSE)/VLOOKUP(A2247,[1]!T_Printers[#Data],5,FALSE),1)&lt;=_xlfn.XLOOKUP(B2247,[1]Printers!L:L,[1]Printers!O:O,1,0,),ROUND(VLOOKUP(C2247,[1]!T_Resins[#Data],4,FALSE)/VLOOKUP(A2247,[1]!T_Printers[#Data],5,FALSE),1),ROUND(VLOOKUP(C2247,[1]!T_Resins[#Data],4,FALSE)/VLOOKUP(A2247,[1]!T_Printers[#Data],5,FALSE),1)&gt;_xlfn.XLOOKUP(B2247,[1]Printers!L:L,[1]Printers!O:O,1,0,),"")),"")</f>
        <v/>
      </c>
      <c r="J2247" t="str">
        <f>IFERROR(IF(ROUND(_xlfn.XLOOKUP([1]Parameters!B2247,[1]Printers!L:L,[1]Printers!Q:Q,,0)*I2247/10,0)*10&lt;_xlfn.XLOOKUP([1]Parameters!B2247,[1]Printers!L:L,[1]Printers!P:P,,0),ROUND(_xlfn.XLOOKUP([1]Parameters!B2247,[1]Printers!L:L,[1]Printers!Q:Q,,0)*I2247/10,0)*10,_xlfn.XLOOKUP([1]Parameters!B2247,[1]Printers!L:L,[1]Printers!P:P,,0)),"")</f>
        <v/>
      </c>
      <c r="K2247">
        <f>IF(SUM(E2247:J2247)&lt;&gt;0,VLOOKUP(A2247,[1]!T_Printers[#Data],10,FALSE)+VLOOKUP(C2247,[1]!T_Resins[#Data],10,FALSE),"")</f>
        <v>5</v>
      </c>
      <c r="L2247">
        <f>IF(SUM(E2247:J2247)&lt;&gt;0,VLOOKUP(A2247,[1]!T_Printers[#Data],11,FALSE),"")</f>
        <v>8</v>
      </c>
      <c r="M2247">
        <f>IF(SUM(E2247:J2247)&lt;&gt;0,VLOOKUP(C2247,[1]!T_Resins[#Data],8,FALSE),"")</f>
        <v>120</v>
      </c>
      <c r="N2247">
        <f>IF(_xlfn.XLOOKUP(B2247,[1]Printers!$L:$L,[1]Printers!$R:$R,0,0)&gt;0,[1]Parameters!M2247,IF(SUM(E2247:J2247)&lt;&gt;0,VLOOKUP(C2247,[1]!T_Resins[#Data],9,FALSE),""))</f>
        <v>180</v>
      </c>
      <c r="O2247" t="str">
        <f t="shared" si="35"/>
        <v>HardlightSIRIUSXLBlack89"4K</v>
      </c>
    </row>
    <row r="2248" spans="1:15" x14ac:dyDescent="0.25">
      <c r="A2248" t="str">
        <f t="array" ref="A2248">IF(ROW()-1&gt;COUNTA([1]!T_Printers[Printers])*COUNTA([1]!T_Resins[Resins]),"",INDEX([1]!T_Printers[Printers],INT((ROW()-2)/COUNTA([1]!T_Resins[Resins])+1)))</f>
        <v>Hardlight SIRIUS XL Black 8,9" 4K</v>
      </c>
      <c r="B2248" t="str">
        <f>_xlfn.XLOOKUP(A2248,[1]!T_Printers[Printers],[1]!T_Printers[Icon link],,0)</f>
        <v>HardlightSIRIUSXLBlack89"4K</v>
      </c>
      <c r="C2248" t="str">
        <f t="array" ref="C2248">IF(ROW()-1&gt;COUNTA([1]!T_Printers[Printers])*COUNTA([1]!T_Resins[Resins]),"",INDEX([1]!T_Resins[Resins],MOD(ROW()-2,COUNTA([1]!T_Resins[Resins]))+1))</f>
        <v xml:space="preserve">Dental Bleach (Обновленная версия) </v>
      </c>
      <c r="D2248">
        <f>IF(SUM(E2248:J2248)&lt;&gt;0,IF(ROW()-1&gt;COUNTA([1]!T_Printers[Printers])*COUNTA([1]!T_Resins[Resins]),"",2),"")</f>
        <v>2</v>
      </c>
      <c r="E2248" cm="1">
        <f t="array" ref="E2248">IFERROR(IF(ROW()-1&gt;COUNTA([1]!T_Printers[Printers])*COUNTA([1]!T_Resins[Resins]),"",_xlfn.IFS(ROUND(VLOOKUP(C2248,[1]!T_Resins[#Data],2,FALSE)/VLOOKUP(A2248,[1]!T_Printers[#Data],5,FALSE),1)&lt;=_xlfn.XLOOKUP(B2248,[1]Printers!L:L,[1]Printers!O:O,1,0,),ROUND(VLOOKUP(C2248,[1]!T_Resins[#Data],2,FALSE)/VLOOKUP(A2248,[1]!T_Printers[#Data],5,FALSE),1),ROUND(VLOOKUP(C2248,[1]!T_Resins[#Data],2,FALSE)/VLOOKUP(A2248,[1]!T_Printers[#Data],5,FALSE),1)&gt;_xlfn.XLOOKUP(B2248,[1]Printers!L:L,[1]Printers!O:O,1,0,),10)),"Используйте слой 100 мкм")</f>
        <v>7.7</v>
      </c>
      <c r="F2248">
        <f>IFERROR(IF(ROUND(_xlfn.XLOOKUP([1]Parameters!B2248,[1]Printers!L:L,[1]Printers!Q:Q,,0)*E2248/10,0)*10&lt;_xlfn.XLOOKUP([1]Parameters!B2248,[1]Printers!L:L,[1]Printers!P:P,,0),ROUND(_xlfn.XLOOKUP([1]Parameters!B2248,[1]Printers!L:L,[1]Printers!Q:Q,,0)*E2248/10,0)*10,_xlfn.XLOOKUP([1]Parameters!B2248,[1]Printers!L:L,[1]Printers!P:P,,0)),"")</f>
        <v>70</v>
      </c>
      <c r="G2248" cm="1">
        <f t="array" ref="G2248">IFERROR(IF(ROW()-1&gt;COUNTA([1]!T_Printers[Printers])*COUNTA([1]!T_Resins[Resins]),"",_xlfn.IFS(ROUND(VLOOKUP(C2248,[1]!T_Resins[#Data],3,FALSE)/VLOOKUP(A2248,[1]!T_Printers[#Data],5,FALSE),1)&lt;=_xlfn.XLOOKUP(B2248,[1]Printers!L:L,[1]Printers!O:O,1,0,),ROUND(VLOOKUP(C2248,[1]!T_Resins[#Data],3,FALSE)/VLOOKUP(A2248,[1]!T_Printers[#Data],5,FALSE),1),ROUND(VLOOKUP(C2248,[1]!T_Resins[#Data],3,FALSE)/VLOOKUP(A2248,[1]!T_Printers[#Data],5,FALSE),1)&gt;_xlfn.XLOOKUP(B2248,[1]Printers!L:L,[1]Printers!O:O,1,0,),10)),"")</f>
        <v>10</v>
      </c>
      <c r="H2248">
        <f>IFERROR(IF(ROUND(_xlfn.XLOOKUP([1]Parameters!B2248,[1]Printers!L:L,[1]Printers!Q:Q,,0)*G2248/10,0)*10&lt;_xlfn.XLOOKUP([1]Parameters!B2248,[1]Printers!L:L,[1]Printers!P:P,,0),ROUND(_xlfn.XLOOKUP([1]Parameters!B2248,[1]Printers!L:L,[1]Printers!Q:Q,,0)*G2248/10,0)*10,_xlfn.XLOOKUP([1]Parameters!B2248,[1]Printers!L:L,[1]Printers!P:P,,0)),"")</f>
        <v>90</v>
      </c>
      <c r="I2248" s="3" t="str" cm="1">
        <f t="array" ref="I2248">IFERROR(IF(ROW()-1&gt;COUNTA([1]!T_Printers[Printers])*COUNTA([1]!T_Resins[Resins]),"",_xlfn.IFS(ROUND(VLOOKUP(C2248,[1]!T_Resins[#Data],4,FALSE)/VLOOKUP(A2248,[1]!T_Printers[#Data],5,FALSE),1)&lt;=_xlfn.XLOOKUP(B2248,[1]Printers!L:L,[1]Printers!O:O,1,0,),ROUND(VLOOKUP(C2248,[1]!T_Resins[#Data],4,FALSE)/VLOOKUP(A2248,[1]!T_Printers[#Data],5,FALSE),1),ROUND(VLOOKUP(C2248,[1]!T_Resins[#Data],4,FALSE)/VLOOKUP(A2248,[1]!T_Printers[#Data],5,FALSE),1)&gt;_xlfn.XLOOKUP(B2248,[1]Printers!L:L,[1]Printers!O:O,1,0,),"")),"")</f>
        <v/>
      </c>
      <c r="J2248" t="str">
        <f>IFERROR(IF(ROUND(_xlfn.XLOOKUP([1]Parameters!B2248,[1]Printers!L:L,[1]Printers!Q:Q,,0)*I2248/10,0)*10&lt;_xlfn.XLOOKUP([1]Parameters!B2248,[1]Printers!L:L,[1]Printers!P:P,,0),ROUND(_xlfn.XLOOKUP([1]Parameters!B2248,[1]Printers!L:L,[1]Printers!Q:Q,,0)*I2248/10,0)*10,_xlfn.XLOOKUP([1]Parameters!B2248,[1]Printers!L:L,[1]Printers!P:P,,0)),"")</f>
        <v/>
      </c>
      <c r="K2248">
        <f>IF(SUM(E2248:J2248)&lt;&gt;0,VLOOKUP(A2248,[1]!T_Printers[#Data],10,FALSE)+VLOOKUP(C2248,[1]!T_Resins[#Data],10,FALSE),"")</f>
        <v>5</v>
      </c>
      <c r="L2248">
        <f>IF(SUM(E2248:J2248)&lt;&gt;0,VLOOKUP(A2248,[1]!T_Printers[#Data],11,FALSE),"")</f>
        <v>8</v>
      </c>
      <c r="M2248">
        <f>IF(SUM(E2248:J2248)&lt;&gt;0,VLOOKUP(C2248,[1]!T_Resins[#Data],8,FALSE),"")</f>
        <v>120</v>
      </c>
      <c r="N2248">
        <f>IF(_xlfn.XLOOKUP(B2248,[1]Printers!$L:$L,[1]Printers!$R:$R,0,0)&gt;0,[1]Parameters!M2248,IF(SUM(E2248:J2248)&lt;&gt;0,VLOOKUP(C2248,[1]!T_Resins[#Data],9,FALSE),""))</f>
        <v>180</v>
      </c>
      <c r="O2248" t="str">
        <f t="shared" si="35"/>
        <v>HardlightSIRIUSXLBlack89"4K</v>
      </c>
    </row>
    <row r="2249" spans="1:15" x14ac:dyDescent="0.25">
      <c r="A2249" t="str">
        <f t="array" ref="A2249">IF(ROW()-1&gt;COUNTA([1]!T_Printers[Printers])*COUNTA([1]!T_Resins[Resins]),"",INDEX([1]!T_Printers[Printers],INT((ROW()-2)/COUNTA([1]!T_Resins[Resins])+1)))</f>
        <v>Hardlight SIRIUS XL Black 8,9" 4K</v>
      </c>
      <c r="B2249" t="str">
        <f>_xlfn.XLOOKUP(A2249,[1]!T_Printers[Printers],[1]!T_Printers[Icon link],,0)</f>
        <v>HardlightSIRIUSXLBlack89"4K</v>
      </c>
      <c r="C2249" t="str">
        <f t="array" ref="C2249">IF(ROW()-1&gt;COUNTA([1]!T_Printers[Printers])*COUNTA([1]!T_Resins[Resins]),"",INDEX([1]!T_Resins[Resins],MOD(ROW()-2,COUNTA([1]!T_Resins[Resins]))+1))</f>
        <v>Dental Bleach Pro</v>
      </c>
      <c r="D2249">
        <f>IF(SUM(E2249:J2249)&lt;&gt;0,IF(ROW()-1&gt;COUNTA([1]!T_Printers[Printers])*COUNTA([1]!T_Resins[Resins]),"",2),"")</f>
        <v>2</v>
      </c>
      <c r="E2249" cm="1">
        <f t="array" ref="E2249">IFERROR(IF(ROW()-1&gt;COUNTA([1]!T_Printers[Printers])*COUNTA([1]!T_Resins[Resins]),"",_xlfn.IFS(ROUND(VLOOKUP(C2249,[1]!T_Resins[#Data],2,FALSE)/VLOOKUP(A2249,[1]!T_Printers[#Data],5,FALSE),1)&lt;=_xlfn.XLOOKUP(B2249,[1]Printers!L:L,[1]Printers!O:O,1,0,),ROUND(VLOOKUP(C2249,[1]!T_Resins[#Data],2,FALSE)/VLOOKUP(A2249,[1]!T_Printers[#Data],5,FALSE),1),ROUND(VLOOKUP(C2249,[1]!T_Resins[#Data],2,FALSE)/VLOOKUP(A2249,[1]!T_Printers[#Data],5,FALSE),1)&gt;_xlfn.XLOOKUP(B2249,[1]Printers!L:L,[1]Printers!O:O,1,0,),10)),"Используйте слой 100 мкм")</f>
        <v>5.7</v>
      </c>
      <c r="F2249">
        <f>IFERROR(IF(ROUND(_xlfn.XLOOKUP([1]Parameters!B2249,[1]Printers!L:L,[1]Printers!Q:Q,,0)*E2249/10,0)*10&lt;_xlfn.XLOOKUP([1]Parameters!B2249,[1]Printers!L:L,[1]Printers!P:P,,0),ROUND(_xlfn.XLOOKUP([1]Parameters!B2249,[1]Printers!L:L,[1]Printers!Q:Q,,0)*E2249/10,0)*10,_xlfn.XLOOKUP([1]Parameters!B2249,[1]Printers!L:L,[1]Printers!P:P,,0)),"")</f>
        <v>50</v>
      </c>
      <c r="G2249" cm="1">
        <f t="array" ref="G2249">IFERROR(IF(ROW()-1&gt;COUNTA([1]!T_Printers[Printers])*COUNTA([1]!T_Resins[Resins]),"",_xlfn.IFS(ROUND(VLOOKUP(C2249,[1]!T_Resins[#Data],3,FALSE)/VLOOKUP(A2249,[1]!T_Printers[#Data],5,FALSE),1)&lt;=_xlfn.XLOOKUP(B2249,[1]Printers!L:L,[1]Printers!O:O,1,0,),ROUND(VLOOKUP(C2249,[1]!T_Resins[#Data],3,FALSE)/VLOOKUP(A2249,[1]!T_Printers[#Data],5,FALSE),1),ROUND(VLOOKUP(C2249,[1]!T_Resins[#Data],3,FALSE)/VLOOKUP(A2249,[1]!T_Printers[#Data],5,FALSE),1)&gt;_xlfn.XLOOKUP(B2249,[1]Printers!L:L,[1]Printers!O:O,1,0,),10)),"")</f>
        <v>7.4</v>
      </c>
      <c r="H2249">
        <f>IFERROR(IF(ROUND(_xlfn.XLOOKUP([1]Parameters!B2249,[1]Printers!L:L,[1]Printers!Q:Q,,0)*G2249/10,0)*10&lt;_xlfn.XLOOKUP([1]Parameters!B2249,[1]Printers!L:L,[1]Printers!P:P,,0),ROUND(_xlfn.XLOOKUP([1]Parameters!B2249,[1]Printers!L:L,[1]Printers!Q:Q,,0)*G2249/10,0)*10,_xlfn.XLOOKUP([1]Parameters!B2249,[1]Printers!L:L,[1]Printers!P:P,,0)),"")</f>
        <v>70</v>
      </c>
      <c r="I2249" s="3" t="str" cm="1">
        <f t="array" ref="I2249">IFERROR(IF(ROW()-1&gt;COUNTA([1]!T_Printers[Printers])*COUNTA([1]!T_Resins[Resins]),"",_xlfn.IFS(ROUND(VLOOKUP(C2249,[1]!T_Resins[#Data],4,FALSE)/VLOOKUP(A2249,[1]!T_Printers[#Data],5,FALSE),1)&lt;=_xlfn.XLOOKUP(B2249,[1]Printers!L:L,[1]Printers!O:O,1,0,),ROUND(VLOOKUP(C2249,[1]!T_Resins[#Data],4,FALSE)/VLOOKUP(A2249,[1]!T_Printers[#Data],5,FALSE),1),ROUND(VLOOKUP(C2249,[1]!T_Resins[#Data],4,FALSE)/VLOOKUP(A2249,[1]!T_Printers[#Data],5,FALSE),1)&gt;_xlfn.XLOOKUP(B2249,[1]Printers!L:L,[1]Printers!O:O,1,0,),"")),"")</f>
        <v/>
      </c>
      <c r="J2249" t="str">
        <f>IFERROR(IF(ROUND(_xlfn.XLOOKUP([1]Parameters!B2249,[1]Printers!L:L,[1]Printers!Q:Q,,0)*I2249/10,0)*10&lt;_xlfn.XLOOKUP([1]Parameters!B2249,[1]Printers!L:L,[1]Printers!P:P,,0),ROUND(_xlfn.XLOOKUP([1]Parameters!B2249,[1]Printers!L:L,[1]Printers!Q:Q,,0)*I2249/10,0)*10,_xlfn.XLOOKUP([1]Parameters!B2249,[1]Printers!L:L,[1]Printers!P:P,,0)),"")</f>
        <v/>
      </c>
      <c r="K2249">
        <f>IF(SUM(E2249:J2249)&lt;&gt;0,VLOOKUP(A2249,[1]!T_Printers[#Data],10,FALSE)+VLOOKUP(C2249,[1]!T_Resins[#Data],10,FALSE),"")</f>
        <v>4</v>
      </c>
      <c r="L2249">
        <f>IF(SUM(E2249:J2249)&lt;&gt;0,VLOOKUP(A2249,[1]!T_Printers[#Data],11,FALSE),"")</f>
        <v>8</v>
      </c>
      <c r="M2249">
        <f>IF(SUM(E2249:J2249)&lt;&gt;0,VLOOKUP(C2249,[1]!T_Resins[#Data],8,FALSE),"")</f>
        <v>120</v>
      </c>
      <c r="N2249">
        <f>IF(_xlfn.XLOOKUP(B2249,[1]Printers!$L:$L,[1]Printers!$R:$R,0,0)&gt;0,[1]Parameters!M2249,IF(SUM(E2249:J2249)&lt;&gt;0,VLOOKUP(C2249,[1]!T_Resins[#Data],9,FALSE),""))</f>
        <v>180</v>
      </c>
      <c r="O2249" t="str">
        <f t="shared" si="35"/>
        <v>HardlightSIRIUSXLBlack89"4K</v>
      </c>
    </row>
    <row r="2250" spans="1:15" x14ac:dyDescent="0.25">
      <c r="A2250" t="str">
        <f t="array" ref="A2250">IF(ROW()-1&gt;COUNTA([1]!T_Printers[Printers])*COUNTA([1]!T_Resins[Resins]),"",INDEX([1]!T_Printers[Printers],INT((ROW()-2)/COUNTA([1]!T_Resins[Resins])+1)))</f>
        <v>Hardlight SIRIUS XL Black 8,9" 4K</v>
      </c>
      <c r="B2250" t="str">
        <f>_xlfn.XLOOKUP(A2250,[1]!T_Printers[Printers],[1]!T_Printers[Icon link],,0)</f>
        <v>HardlightSIRIUSXLBlack89"4K</v>
      </c>
      <c r="C2250" t="str">
        <f t="array" ref="C2250">IF(ROW()-1&gt;COUNTA([1]!T_Printers[Printers])*COUNTA([1]!T_Resins[Resins]),"",INDEX([1]!T_Resins[Resins],MOD(ROW()-2,COUNTA([1]!T_Resins[Resins]))+1))</f>
        <v>Dental Cast Cherry Pro</v>
      </c>
      <c r="D2250">
        <f>IF(SUM(E2250:J2250)&lt;&gt;0,IF(ROW()-1&gt;COUNTA([1]!T_Printers[Printers])*COUNTA([1]!T_Resins[Resins]),"",2),"")</f>
        <v>2</v>
      </c>
      <c r="E2250" cm="1">
        <f t="array" ref="E2250">IFERROR(IF(ROW()-1&gt;COUNTA([1]!T_Printers[Printers])*COUNTA([1]!T_Resins[Resins]),"",_xlfn.IFS(ROUND(VLOOKUP(C2250,[1]!T_Resins[#Data],2,FALSE)/VLOOKUP(A2250,[1]!T_Printers[#Data],5,FALSE),1)&lt;=_xlfn.XLOOKUP(B2250,[1]Printers!L:L,[1]Printers!O:O,1,0,),ROUND(VLOOKUP(C2250,[1]!T_Resins[#Data],2,FALSE)/VLOOKUP(A2250,[1]!T_Printers[#Data],5,FALSE),1),ROUND(VLOOKUP(C2250,[1]!T_Resins[#Data],2,FALSE)/VLOOKUP(A2250,[1]!T_Printers[#Data],5,FALSE),1)&gt;_xlfn.XLOOKUP(B2250,[1]Printers!L:L,[1]Printers!O:O,1,0,),10)),"Используйте слой 100 мкм")</f>
        <v>7.9</v>
      </c>
      <c r="F2250">
        <f>IFERROR(IF(ROUND(_xlfn.XLOOKUP([1]Parameters!B2250,[1]Printers!L:L,[1]Printers!Q:Q,,0)*E2250/10,0)*10&lt;_xlfn.XLOOKUP([1]Parameters!B2250,[1]Printers!L:L,[1]Printers!P:P,,0),ROUND(_xlfn.XLOOKUP([1]Parameters!B2250,[1]Printers!L:L,[1]Printers!Q:Q,,0)*E2250/10,0)*10,_xlfn.XLOOKUP([1]Parameters!B2250,[1]Printers!L:L,[1]Printers!P:P,,0)),"")</f>
        <v>70</v>
      </c>
      <c r="G2250" t="str" cm="1">
        <f t="array" ref="G2250">IFERROR(IF(ROW()-1&gt;COUNTA([1]!T_Printers[Printers])*COUNTA([1]!T_Resins[Resins]),"",_xlfn.IFS(ROUND(VLOOKUP(C2250,[1]!T_Resins[#Data],3,FALSE)/VLOOKUP(A2250,[1]!T_Printers[#Data],5,FALSE),1)&lt;=_xlfn.XLOOKUP(B2250,[1]Printers!L:L,[1]Printers!O:O,1,0,),ROUND(VLOOKUP(C2250,[1]!T_Resins[#Data],3,FALSE)/VLOOKUP(A2250,[1]!T_Printers[#Data],5,FALSE),1),ROUND(VLOOKUP(C2250,[1]!T_Resins[#Data],3,FALSE)/VLOOKUP(A2250,[1]!T_Printers[#Data],5,FALSE),1)&gt;_xlfn.XLOOKUP(B2250,[1]Printers!L:L,[1]Printers!O:O,1,0,),10)),"")</f>
        <v/>
      </c>
      <c r="H2250" t="str">
        <f>IFERROR(IF(ROUND(_xlfn.XLOOKUP([1]Parameters!B2250,[1]Printers!L:L,[1]Printers!Q:Q,,0)*G2250/10,0)*10&lt;_xlfn.XLOOKUP([1]Parameters!B2250,[1]Printers!L:L,[1]Printers!P:P,,0),ROUND(_xlfn.XLOOKUP([1]Parameters!B2250,[1]Printers!L:L,[1]Printers!Q:Q,,0)*G2250/10,0)*10,_xlfn.XLOOKUP([1]Parameters!B2250,[1]Printers!L:L,[1]Printers!P:P,,0)),"")</f>
        <v/>
      </c>
      <c r="I2250" s="3" t="str" cm="1">
        <f t="array" ref="I2250">IFERROR(IF(ROW()-1&gt;COUNTA([1]!T_Printers[Printers])*COUNTA([1]!T_Resins[Resins]),"",_xlfn.IFS(ROUND(VLOOKUP(C2250,[1]!T_Resins[#Data],4,FALSE)/VLOOKUP(A2250,[1]!T_Printers[#Data],5,FALSE),1)&lt;=_xlfn.XLOOKUP(B2250,[1]Printers!L:L,[1]Printers!O:O,1,0,),ROUND(VLOOKUP(C2250,[1]!T_Resins[#Data],4,FALSE)/VLOOKUP(A2250,[1]!T_Printers[#Data],5,FALSE),1),ROUND(VLOOKUP(C2250,[1]!T_Resins[#Data],4,FALSE)/VLOOKUP(A2250,[1]!T_Printers[#Data],5,FALSE),1)&gt;_xlfn.XLOOKUP(B2250,[1]Printers!L:L,[1]Printers!O:O,1,0,),"")),"")</f>
        <v/>
      </c>
      <c r="J2250" t="str">
        <f>IFERROR(IF(ROUND(_xlfn.XLOOKUP([1]Parameters!B2250,[1]Printers!L:L,[1]Printers!Q:Q,,0)*I2250/10,0)*10&lt;_xlfn.XLOOKUP([1]Parameters!B2250,[1]Printers!L:L,[1]Printers!P:P,,0),ROUND(_xlfn.XLOOKUP([1]Parameters!B2250,[1]Printers!L:L,[1]Printers!Q:Q,,0)*I2250/10,0)*10,_xlfn.XLOOKUP([1]Parameters!B2250,[1]Printers!L:L,[1]Printers!P:P,,0)),"")</f>
        <v/>
      </c>
      <c r="K2250">
        <f>IF(SUM(E2250:J2250)&lt;&gt;0,VLOOKUP(A2250,[1]!T_Printers[#Data],10,FALSE)+VLOOKUP(C2250,[1]!T_Resins[#Data],10,FALSE),"")</f>
        <v>4</v>
      </c>
      <c r="L2250">
        <f>IF(SUM(E2250:J2250)&lt;&gt;0,VLOOKUP(A2250,[1]!T_Printers[#Data],11,FALSE),"")</f>
        <v>8</v>
      </c>
      <c r="M2250">
        <f>IF(SUM(E2250:J2250)&lt;&gt;0,VLOOKUP(C2250,[1]!T_Resins[#Data],8,FALSE),"")</f>
        <v>60</v>
      </c>
      <c r="N2250">
        <f>IF(_xlfn.XLOOKUP(B2250,[1]Printers!$L:$L,[1]Printers!$R:$R,0,0)&gt;0,[1]Parameters!M2250,IF(SUM(E2250:J2250)&lt;&gt;0,VLOOKUP(C2250,[1]!T_Resins[#Data],9,FALSE),""))</f>
        <v>60</v>
      </c>
      <c r="O2250" t="str">
        <f t="shared" si="35"/>
        <v>HardlightSIRIUSXLBlack89"4K</v>
      </c>
    </row>
    <row r="2251" spans="1:15" x14ac:dyDescent="0.25">
      <c r="A2251" t="str">
        <f t="array" ref="A2251">IF(ROW()-1&gt;COUNTA([1]!T_Printers[Printers])*COUNTA([1]!T_Resins[Resins]),"",INDEX([1]!T_Printers[Printers],INT((ROW()-2)/COUNTA([1]!T_Resins[Resins])+1)))</f>
        <v>Hardlight SIRIUS XL Black 8,9" 4K</v>
      </c>
      <c r="B2251" t="str">
        <f>_xlfn.XLOOKUP(A2251,[1]!T_Printers[Printers],[1]!T_Printers[Icon link],,0)</f>
        <v>HardlightSIRIUSXLBlack89"4K</v>
      </c>
      <c r="C2251" t="str">
        <f t="array" ref="C2251">IF(ROW()-1&gt;COUNTA([1]!T_Printers[Printers])*COUNTA([1]!T_Resins[Resins]),"",INDEX([1]!T_Resins[Resins],MOD(ROW()-2,COUNTA([1]!T_Resins[Resins]))+1))</f>
        <v>Dental Cast Cherry</v>
      </c>
      <c r="D2251">
        <f>IF(SUM(E2251:J2251)&lt;&gt;0,IF(ROW()-1&gt;COUNTA([1]!T_Printers[Printers])*COUNTA([1]!T_Resins[Resins]),"",2),"")</f>
        <v>2</v>
      </c>
      <c r="E2251" cm="1">
        <f t="array" ref="E2251">IFERROR(IF(ROW()-1&gt;COUNTA([1]!T_Printers[Printers])*COUNTA([1]!T_Resins[Resins]),"",_xlfn.IFS(ROUND(VLOOKUP(C2251,[1]!T_Resins[#Data],2,FALSE)/VLOOKUP(A2251,[1]!T_Printers[#Data],5,FALSE),1)&lt;=_xlfn.XLOOKUP(B2251,[1]Printers!L:L,[1]Printers!O:O,1,0,),ROUND(VLOOKUP(C2251,[1]!T_Resins[#Data],2,FALSE)/VLOOKUP(A2251,[1]!T_Printers[#Data],5,FALSE),1),ROUND(VLOOKUP(C2251,[1]!T_Resins[#Data],2,FALSE)/VLOOKUP(A2251,[1]!T_Printers[#Data],5,FALSE),1)&gt;_xlfn.XLOOKUP(B2251,[1]Printers!L:L,[1]Printers!O:O,1,0,),10)),"Используйте слой 100 мкм")</f>
        <v>6.9</v>
      </c>
      <c r="F2251">
        <f>IFERROR(IF(ROUND(_xlfn.XLOOKUP([1]Parameters!B2251,[1]Printers!L:L,[1]Printers!Q:Q,,0)*E2251/10,0)*10&lt;_xlfn.XLOOKUP([1]Parameters!B2251,[1]Printers!L:L,[1]Printers!P:P,,0),ROUND(_xlfn.XLOOKUP([1]Parameters!B2251,[1]Printers!L:L,[1]Printers!Q:Q,,0)*E2251/10,0)*10,_xlfn.XLOOKUP([1]Parameters!B2251,[1]Printers!L:L,[1]Printers!P:P,,0)),"")</f>
        <v>60</v>
      </c>
      <c r="G2251" cm="1">
        <f t="array" ref="G2251">IFERROR(IF(ROW()-1&gt;COUNTA([1]!T_Printers[Printers])*COUNTA([1]!T_Resins[Resins]),"",_xlfn.IFS(ROUND(VLOOKUP(C2251,[1]!T_Resins[#Data],3,FALSE)/VLOOKUP(A2251,[1]!T_Printers[#Data],5,FALSE),1)&lt;=_xlfn.XLOOKUP(B2251,[1]Printers!L:L,[1]Printers!O:O,1,0,),ROUND(VLOOKUP(C2251,[1]!T_Resins[#Data],3,FALSE)/VLOOKUP(A2251,[1]!T_Printers[#Data],5,FALSE),1),ROUND(VLOOKUP(C2251,[1]!T_Resins[#Data],3,FALSE)/VLOOKUP(A2251,[1]!T_Printers[#Data],5,FALSE),1)&gt;_xlfn.XLOOKUP(B2251,[1]Printers!L:L,[1]Printers!O:O,1,0,),10)),"")</f>
        <v>9</v>
      </c>
      <c r="H2251">
        <f>IFERROR(IF(ROUND(_xlfn.XLOOKUP([1]Parameters!B2251,[1]Printers!L:L,[1]Printers!Q:Q,,0)*G2251/10,0)*10&lt;_xlfn.XLOOKUP([1]Parameters!B2251,[1]Printers!L:L,[1]Printers!P:P,,0),ROUND(_xlfn.XLOOKUP([1]Parameters!B2251,[1]Printers!L:L,[1]Printers!Q:Q,,0)*G2251/10,0)*10,_xlfn.XLOOKUP([1]Parameters!B2251,[1]Printers!L:L,[1]Printers!P:P,,0)),"")</f>
        <v>80</v>
      </c>
      <c r="I2251" s="3" t="str" cm="1">
        <f t="array" ref="I2251">IFERROR(IF(ROW()-1&gt;COUNTA([1]!T_Printers[Printers])*COUNTA([1]!T_Resins[Resins]),"",_xlfn.IFS(ROUND(VLOOKUP(C2251,[1]!T_Resins[#Data],4,FALSE)/VLOOKUP(A2251,[1]!T_Printers[#Data],5,FALSE),1)&lt;=_xlfn.XLOOKUP(B2251,[1]Printers!L:L,[1]Printers!O:O,1,0,),ROUND(VLOOKUP(C2251,[1]!T_Resins[#Data],4,FALSE)/VLOOKUP(A2251,[1]!T_Printers[#Data],5,FALSE),1),ROUND(VLOOKUP(C2251,[1]!T_Resins[#Data],4,FALSE)/VLOOKUP(A2251,[1]!T_Printers[#Data],5,FALSE),1)&gt;_xlfn.XLOOKUP(B2251,[1]Printers!L:L,[1]Printers!O:O,1,0,),"")),"")</f>
        <v/>
      </c>
      <c r="J2251" t="str">
        <f>IFERROR(IF(ROUND(_xlfn.XLOOKUP([1]Parameters!B2251,[1]Printers!L:L,[1]Printers!Q:Q,,0)*I2251/10,0)*10&lt;_xlfn.XLOOKUP([1]Parameters!B2251,[1]Printers!L:L,[1]Printers!P:P,,0),ROUND(_xlfn.XLOOKUP([1]Parameters!B2251,[1]Printers!L:L,[1]Printers!Q:Q,,0)*I2251/10,0)*10,_xlfn.XLOOKUP([1]Parameters!B2251,[1]Printers!L:L,[1]Printers!P:P,,0)),"")</f>
        <v/>
      </c>
      <c r="K2251">
        <f>IF(SUM(E2251:J2251)&lt;&gt;0,VLOOKUP(A2251,[1]!T_Printers[#Data],10,FALSE)+VLOOKUP(C2251,[1]!T_Resins[#Data],10,FALSE),"")</f>
        <v>4</v>
      </c>
      <c r="L2251">
        <f>IF(SUM(E2251:J2251)&lt;&gt;0,VLOOKUP(A2251,[1]!T_Printers[#Data],11,FALSE),"")</f>
        <v>8</v>
      </c>
      <c r="M2251">
        <f>IF(SUM(E2251:J2251)&lt;&gt;0,VLOOKUP(C2251,[1]!T_Resins[#Data],8,FALSE),"")</f>
        <v>60</v>
      </c>
      <c r="N2251">
        <f>IF(_xlfn.XLOOKUP(B2251,[1]Printers!$L:$L,[1]Printers!$R:$R,0,0)&gt;0,[1]Parameters!M2251,IF(SUM(E2251:J2251)&lt;&gt;0,VLOOKUP(C2251,[1]!T_Resins[#Data],9,FALSE),""))</f>
        <v>60</v>
      </c>
      <c r="O2251" t="str">
        <f t="shared" si="35"/>
        <v>HardlightSIRIUSXLBlack89"4K</v>
      </c>
    </row>
    <row r="2252" spans="1:15" x14ac:dyDescent="0.25">
      <c r="A2252" t="str">
        <f t="array" ref="A2252">IF(ROW()-1&gt;COUNTA([1]!T_Printers[Printers])*COUNTA([1]!T_Resins[Resins]),"",INDEX([1]!T_Printers[Printers],INT((ROW()-2)/COUNTA([1]!T_Resins[Resins])+1)))</f>
        <v>Hardlight SIRIUS XL Black 8,9" 4K</v>
      </c>
      <c r="B2252" t="str">
        <f>_xlfn.XLOOKUP(A2252,[1]!T_Printers[Printers],[1]!T_Printers[Icon link],,0)</f>
        <v>HardlightSIRIUSXLBlack89"4K</v>
      </c>
      <c r="C2252" t="str">
        <f t="array" ref="C2252">IF(ROW()-1&gt;COUNTA([1]!T_Printers[Printers])*COUNTA([1]!T_Resins[Resins]),"",INDEX([1]!T_Resins[Resins],MOD(ROW()-2,COUNTA([1]!T_Resins[Resins]))+1))</f>
        <v>Dental Clear</v>
      </c>
      <c r="D2252">
        <f>IF(SUM(E2252:J2252)&lt;&gt;0,IF(ROW()-1&gt;COUNTA([1]!T_Printers[Printers])*COUNTA([1]!T_Resins[Resins]),"",2),"")</f>
        <v>2</v>
      </c>
      <c r="E2252" cm="1">
        <f t="array" ref="E2252">IFERROR(IF(ROW()-1&gt;COUNTA([1]!T_Printers[Printers])*COUNTA([1]!T_Resins[Resins]),"",_xlfn.IFS(ROUND(VLOOKUP(C2252,[1]!T_Resins[#Data],2,FALSE)/VLOOKUP(A2252,[1]!T_Printers[#Data],5,FALSE),1)&lt;=_xlfn.XLOOKUP(B2252,[1]Printers!L:L,[1]Printers!O:O,1,0,),ROUND(VLOOKUP(C2252,[1]!T_Resins[#Data],2,FALSE)/VLOOKUP(A2252,[1]!T_Printers[#Data],5,FALSE),1),ROUND(VLOOKUP(C2252,[1]!T_Resins[#Data],2,FALSE)/VLOOKUP(A2252,[1]!T_Printers[#Data],5,FALSE),1)&gt;_xlfn.XLOOKUP(B2252,[1]Printers!L:L,[1]Printers!O:O,1,0,),10)),"Используйте слой 100 мкм")</f>
        <v>3.9</v>
      </c>
      <c r="F2252">
        <f>IFERROR(IF(ROUND(_xlfn.XLOOKUP([1]Parameters!B2252,[1]Printers!L:L,[1]Printers!Q:Q,,0)*E2252/10,0)*10&lt;_xlfn.XLOOKUP([1]Parameters!B2252,[1]Printers!L:L,[1]Printers!P:P,,0),ROUND(_xlfn.XLOOKUP([1]Parameters!B2252,[1]Printers!L:L,[1]Printers!Q:Q,,0)*E2252/10,0)*10,_xlfn.XLOOKUP([1]Parameters!B2252,[1]Printers!L:L,[1]Printers!P:P,,0)),"")</f>
        <v>40</v>
      </c>
      <c r="G2252" cm="1">
        <f t="array" ref="G2252">IFERROR(IF(ROW()-1&gt;COUNTA([1]!T_Printers[Printers])*COUNTA([1]!T_Resins[Resins]),"",_xlfn.IFS(ROUND(VLOOKUP(C2252,[1]!T_Resins[#Data],3,FALSE)/VLOOKUP(A2252,[1]!T_Printers[#Data],5,FALSE),1)&lt;=_xlfn.XLOOKUP(B2252,[1]Printers!L:L,[1]Printers!O:O,1,0,),ROUND(VLOOKUP(C2252,[1]!T_Resins[#Data],3,FALSE)/VLOOKUP(A2252,[1]!T_Printers[#Data],5,FALSE),1),ROUND(VLOOKUP(C2252,[1]!T_Resins[#Data],3,FALSE)/VLOOKUP(A2252,[1]!T_Printers[#Data],5,FALSE),1)&gt;_xlfn.XLOOKUP(B2252,[1]Printers!L:L,[1]Printers!O:O,1,0,),10)),"")</f>
        <v>5</v>
      </c>
      <c r="H2252">
        <f>IFERROR(IF(ROUND(_xlfn.XLOOKUP([1]Parameters!B2252,[1]Printers!L:L,[1]Printers!Q:Q,,0)*G2252/10,0)*10&lt;_xlfn.XLOOKUP([1]Parameters!B2252,[1]Printers!L:L,[1]Printers!P:P,,0),ROUND(_xlfn.XLOOKUP([1]Parameters!B2252,[1]Printers!L:L,[1]Printers!Q:Q,,0)*G2252/10,0)*10,_xlfn.XLOOKUP([1]Parameters!B2252,[1]Printers!L:L,[1]Printers!P:P,,0)),"")</f>
        <v>50</v>
      </c>
      <c r="I2252" s="3" t="str" cm="1">
        <f t="array" ref="I2252">IFERROR(IF(ROW()-1&gt;COUNTA([1]!T_Printers[Printers])*COUNTA([1]!T_Resins[Resins]),"",_xlfn.IFS(ROUND(VLOOKUP(C2252,[1]!T_Resins[#Data],4,FALSE)/VLOOKUP(A2252,[1]!T_Printers[#Data],5,FALSE),1)&lt;=_xlfn.XLOOKUP(B2252,[1]Printers!L:L,[1]Printers!O:O,1,0,),ROUND(VLOOKUP(C2252,[1]!T_Resins[#Data],4,FALSE)/VLOOKUP(A2252,[1]!T_Printers[#Data],5,FALSE),1),ROUND(VLOOKUP(C2252,[1]!T_Resins[#Data],4,FALSE)/VLOOKUP(A2252,[1]!T_Printers[#Data],5,FALSE),1)&gt;_xlfn.XLOOKUP(B2252,[1]Printers!L:L,[1]Printers!O:O,1,0,),"")),"")</f>
        <v/>
      </c>
      <c r="J2252" t="str">
        <f>IFERROR(IF(ROUND(_xlfn.XLOOKUP([1]Parameters!B2252,[1]Printers!L:L,[1]Printers!Q:Q,,0)*I2252/10,0)*10&lt;_xlfn.XLOOKUP([1]Parameters!B2252,[1]Printers!L:L,[1]Printers!P:P,,0),ROUND(_xlfn.XLOOKUP([1]Parameters!B2252,[1]Printers!L:L,[1]Printers!Q:Q,,0)*I2252/10,0)*10,_xlfn.XLOOKUP([1]Parameters!B2252,[1]Printers!L:L,[1]Printers!P:P,,0)),"")</f>
        <v/>
      </c>
      <c r="K2252">
        <f>IF(SUM(E2252:J2252)&lt;&gt;0,VLOOKUP(A2252,[1]!T_Printers[#Data],10,FALSE)+VLOOKUP(C2252,[1]!T_Resins[#Data],10,FALSE),"")</f>
        <v>4</v>
      </c>
      <c r="L2252">
        <f>IF(SUM(E2252:J2252)&lt;&gt;0,VLOOKUP(A2252,[1]!T_Printers[#Data],11,FALSE),"")</f>
        <v>8</v>
      </c>
      <c r="M2252">
        <f>IF(SUM(E2252:J2252)&lt;&gt;0,VLOOKUP(C2252,[1]!T_Resins[#Data],8,FALSE),"")</f>
        <v>120</v>
      </c>
      <c r="N2252">
        <f>IF(_xlfn.XLOOKUP(B2252,[1]Printers!$L:$L,[1]Printers!$R:$R,0,0)&gt;0,[1]Parameters!M2252,IF(SUM(E2252:J2252)&lt;&gt;0,VLOOKUP(C2252,[1]!T_Resins[#Data],9,FALSE),""))</f>
        <v>180</v>
      </c>
      <c r="O2252" t="str">
        <f t="shared" si="35"/>
        <v>HardlightSIRIUSXLBlack89"4K</v>
      </c>
    </row>
    <row r="2253" spans="1:15" x14ac:dyDescent="0.25">
      <c r="A2253" t="str">
        <f t="array" ref="A2253">IF(ROW()-1&gt;COUNTA([1]!T_Printers[Printers])*COUNTA([1]!T_Resins[Resins]),"",INDEX([1]!T_Printers[Printers],INT((ROW()-2)/COUNTA([1]!T_Resins[Resins])+1)))</f>
        <v>Hardlight SIRIUS XL Black 8,9" 4K</v>
      </c>
      <c r="B2253" t="str">
        <f>_xlfn.XLOOKUP(A2253,[1]!T_Printers[Printers],[1]!T_Printers[Icon link],,0)</f>
        <v>HardlightSIRIUSXLBlack89"4K</v>
      </c>
      <c r="C2253" t="str">
        <f t="array" ref="C2253">IF(ROW()-1&gt;COUNTA([1]!T_Printers[Printers])*COUNTA([1]!T_Resins[Resins]),"",INDEX([1]!T_Resins[Resins],MOD(ROW()-2,COUNTA([1]!T_Resins[Resins]))+1))</f>
        <v>Dental Clear Pro</v>
      </c>
      <c r="D2253">
        <f>IF(SUM(E2253:J2253)&lt;&gt;0,IF(ROW()-1&gt;COUNTA([1]!T_Printers[Printers])*COUNTA([1]!T_Resins[Resins]),"",2),"")</f>
        <v>2</v>
      </c>
      <c r="E2253" t="str" cm="1">
        <f t="array" ref="E2253">IFERROR(IF(ROW()-1&gt;COUNTA([1]!T_Printers[Printers])*COUNTA([1]!T_Resins[Resins]),"",_xlfn.IFS(ROUND(VLOOKUP(C2253,[1]!T_Resins[#Data],2,FALSE)/VLOOKUP(A2253,[1]!T_Printers[#Data],5,FALSE),1)&lt;=_xlfn.XLOOKUP(B2253,[1]Printers!L:L,[1]Printers!O:O,1,0,),ROUND(VLOOKUP(C2253,[1]!T_Resins[#Data],2,FALSE)/VLOOKUP(A2253,[1]!T_Printers[#Data],5,FALSE),1),ROUND(VLOOKUP(C2253,[1]!T_Resins[#Data],2,FALSE)/VLOOKUP(A2253,[1]!T_Printers[#Data],5,FALSE),1)&gt;_xlfn.XLOOKUP(B2253,[1]Printers!L:L,[1]Printers!O:O,1,0,),10)),"Используйте слой 100 мкм")</f>
        <v>Используйте слой 100 мкм</v>
      </c>
      <c r="F2253" t="str">
        <f>IFERROR(IF(ROUND(_xlfn.XLOOKUP([1]Parameters!B2253,[1]Printers!L:L,[1]Printers!Q:Q,,0)*E2253/10,0)*10&lt;_xlfn.XLOOKUP([1]Parameters!B2253,[1]Printers!L:L,[1]Printers!P:P,,0),ROUND(_xlfn.XLOOKUP([1]Parameters!B2253,[1]Printers!L:L,[1]Printers!Q:Q,,0)*E2253/10,0)*10,_xlfn.XLOOKUP([1]Parameters!B2253,[1]Printers!L:L,[1]Printers!P:P,,0)),"")</f>
        <v/>
      </c>
      <c r="G2253" cm="1">
        <f t="array" ref="G2253">IFERROR(IF(ROW()-1&gt;COUNTA([1]!T_Printers[Printers])*COUNTA([1]!T_Resins[Resins]),"",_xlfn.IFS(ROUND(VLOOKUP(C2253,[1]!T_Resins[#Data],3,FALSE)/VLOOKUP(A2253,[1]!T_Printers[#Data],5,FALSE),1)&lt;=_xlfn.XLOOKUP(B2253,[1]Printers!L:L,[1]Printers!O:O,1,0,),ROUND(VLOOKUP(C2253,[1]!T_Resins[#Data],3,FALSE)/VLOOKUP(A2253,[1]!T_Printers[#Data],5,FALSE),1),ROUND(VLOOKUP(C2253,[1]!T_Resins[#Data],3,FALSE)/VLOOKUP(A2253,[1]!T_Printers[#Data],5,FALSE),1)&gt;_xlfn.XLOOKUP(B2253,[1]Printers!L:L,[1]Printers!O:O,1,0,),10)),"")</f>
        <v>8.1999999999999993</v>
      </c>
      <c r="H2253">
        <f>IFERROR(IF(ROUND(_xlfn.XLOOKUP([1]Parameters!B2253,[1]Printers!L:L,[1]Printers!Q:Q,,0)*G2253/10,0)*10&lt;_xlfn.XLOOKUP([1]Parameters!B2253,[1]Printers!L:L,[1]Printers!P:P,,0),ROUND(_xlfn.XLOOKUP([1]Parameters!B2253,[1]Printers!L:L,[1]Printers!Q:Q,,0)*G2253/10,0)*10,_xlfn.XLOOKUP([1]Parameters!B2253,[1]Printers!L:L,[1]Printers!P:P,,0)),"")</f>
        <v>70</v>
      </c>
      <c r="I2253" s="3" cm="1">
        <f t="array" ref="I2253">IFERROR(IF(ROW()-1&gt;COUNTA([1]!T_Printers[Printers])*COUNTA([1]!T_Resins[Resins]),"",_xlfn.IFS(ROUND(VLOOKUP(C2253,[1]!T_Resins[#Data],4,FALSE)/VLOOKUP(A2253,[1]!T_Printers[#Data],5,FALSE),1)&lt;=_xlfn.XLOOKUP(B2253,[1]Printers!L:L,[1]Printers!O:O,1,0,),ROUND(VLOOKUP(C2253,[1]!T_Resins[#Data],4,FALSE)/VLOOKUP(A2253,[1]!T_Printers[#Data],5,FALSE),1),ROUND(VLOOKUP(C2253,[1]!T_Resins[#Data],4,FALSE)/VLOOKUP(A2253,[1]!T_Printers[#Data],5,FALSE),1)&gt;_xlfn.XLOOKUP(B2253,[1]Printers!L:L,[1]Printers!O:O,1,0,),"")),"")</f>
        <v>10.6</v>
      </c>
      <c r="J2253">
        <f>IFERROR(IF(ROUND(_xlfn.XLOOKUP([1]Parameters!B2253,[1]Printers!L:L,[1]Printers!Q:Q,,0)*I2253/10,0)*10&lt;_xlfn.XLOOKUP([1]Parameters!B2253,[1]Printers!L:L,[1]Printers!P:P,,0),ROUND(_xlfn.XLOOKUP([1]Parameters!B2253,[1]Printers!L:L,[1]Printers!Q:Q,,0)*I2253/10,0)*10,_xlfn.XLOOKUP([1]Parameters!B2253,[1]Printers!L:L,[1]Printers!P:P,,0)),"")</f>
        <v>100</v>
      </c>
      <c r="K2253">
        <f>IF(SUM(E2253:J2253)&lt;&gt;0,VLOOKUP(A2253,[1]!T_Printers[#Data],10,FALSE)+VLOOKUP(C2253,[1]!T_Resins[#Data],10,FALSE),"")</f>
        <v>4</v>
      </c>
      <c r="L2253">
        <f>IF(SUM(E2253:J2253)&lt;&gt;0,VLOOKUP(A2253,[1]!T_Printers[#Data],11,FALSE),"")</f>
        <v>8</v>
      </c>
      <c r="M2253">
        <f>IF(SUM(E2253:J2253)&lt;&gt;0,VLOOKUP(C2253,[1]!T_Resins[#Data],8,FALSE),"")</f>
        <v>120</v>
      </c>
      <c r="N2253">
        <f>IF(_xlfn.XLOOKUP(B2253,[1]Printers!$L:$L,[1]Printers!$R:$R,0,0)&gt;0,[1]Parameters!M2253,IF(SUM(E2253:J2253)&lt;&gt;0,VLOOKUP(C2253,[1]!T_Resins[#Data],9,FALSE),""))</f>
        <v>180</v>
      </c>
      <c r="O2253" t="str">
        <f t="shared" si="35"/>
        <v>HardlightSIRIUSXLBlack89"4K</v>
      </c>
    </row>
    <row r="2254" spans="1:15" x14ac:dyDescent="0.25">
      <c r="A2254" t="str">
        <f t="array" ref="A2254">IF(ROW()-1&gt;COUNTA([1]!T_Printers[Printers])*COUNTA([1]!T_Resins[Resins]),"",INDEX([1]!T_Printers[Printers],INT((ROW()-2)/COUNTA([1]!T_Resins[Resins])+1)))</f>
        <v>Hardlight SIRIUS XL Black 8,9" 4K</v>
      </c>
      <c r="B2254" t="str">
        <f>_xlfn.XLOOKUP(A2254,[1]!T_Printers[Printers],[1]!T_Printers[Icon link],,0)</f>
        <v>HardlightSIRIUSXLBlack89"4K</v>
      </c>
      <c r="C2254" t="str">
        <f t="array" ref="C2254">IF(ROW()-1&gt;COUNTA([1]!T_Printers[Printers])*COUNTA([1]!T_Resins[Resins]),"",INDEX([1]!T_Resins[Resins],MOD(ROW()-2,COUNTA([1]!T_Resins[Resins]))+1))</f>
        <v>Dental Denture Base Soft</v>
      </c>
      <c r="D2254">
        <f>IF(SUM(E2254:J2254)&lt;&gt;0,IF(ROW()-1&gt;COUNTA([1]!T_Printers[Printers])*COUNTA([1]!T_Resins[Resins]),"",2),"")</f>
        <v>2</v>
      </c>
      <c r="E2254" cm="1">
        <f t="array" ref="E2254">IFERROR(IF(ROW()-1&gt;COUNTA([1]!T_Printers[Printers])*COUNTA([1]!T_Resins[Resins]),"",_xlfn.IFS(ROUND(VLOOKUP(C2254,[1]!T_Resins[#Data],2,FALSE)/VLOOKUP(A2254,[1]!T_Printers[#Data],5,FALSE),1)&lt;=_xlfn.XLOOKUP(B2254,[1]Printers!L:L,[1]Printers!O:O,1,0,),ROUND(VLOOKUP(C2254,[1]!T_Resins[#Data],2,FALSE)/VLOOKUP(A2254,[1]!T_Printers[#Data],5,FALSE),1),ROUND(VLOOKUP(C2254,[1]!T_Resins[#Data],2,FALSE)/VLOOKUP(A2254,[1]!T_Printers[#Data],5,FALSE),1)&gt;_xlfn.XLOOKUP(B2254,[1]Printers!L:L,[1]Printers!O:O,1,0,),10)),"Используйте слой 100 мкм")</f>
        <v>8.8000000000000007</v>
      </c>
      <c r="F2254">
        <f>IFERROR(IF(ROUND(_xlfn.XLOOKUP([1]Parameters!B2254,[1]Printers!L:L,[1]Printers!Q:Q,,0)*E2254/10,0)*10&lt;_xlfn.XLOOKUP([1]Parameters!B2254,[1]Printers!L:L,[1]Printers!P:P,,0),ROUND(_xlfn.XLOOKUP([1]Parameters!B2254,[1]Printers!L:L,[1]Printers!Q:Q,,0)*E2254/10,0)*10,_xlfn.XLOOKUP([1]Parameters!B2254,[1]Printers!L:L,[1]Printers!P:P,,0)),"")</f>
        <v>80</v>
      </c>
      <c r="G2254" cm="1">
        <f t="array" ref="G2254">IFERROR(IF(ROW()-1&gt;COUNTA([1]!T_Printers[Printers])*COUNTA([1]!T_Resins[Resins]),"",_xlfn.IFS(ROUND(VLOOKUP(C2254,[1]!T_Resins[#Data],3,FALSE)/VLOOKUP(A2254,[1]!T_Printers[#Data],5,FALSE),1)&lt;=_xlfn.XLOOKUP(B2254,[1]Printers!L:L,[1]Printers!O:O,1,0,),ROUND(VLOOKUP(C2254,[1]!T_Resins[#Data],3,FALSE)/VLOOKUP(A2254,[1]!T_Printers[#Data],5,FALSE),1),ROUND(VLOOKUP(C2254,[1]!T_Resins[#Data],3,FALSE)/VLOOKUP(A2254,[1]!T_Printers[#Data],5,FALSE),1)&gt;_xlfn.XLOOKUP(B2254,[1]Printers!L:L,[1]Printers!O:O,1,0,),10)),"")</f>
        <v>11.4</v>
      </c>
      <c r="H2254">
        <f>IFERROR(IF(ROUND(_xlfn.XLOOKUP([1]Parameters!B2254,[1]Printers!L:L,[1]Printers!Q:Q,,0)*G2254/10,0)*10&lt;_xlfn.XLOOKUP([1]Parameters!B2254,[1]Printers!L:L,[1]Printers!P:P,,0),ROUND(_xlfn.XLOOKUP([1]Parameters!B2254,[1]Printers!L:L,[1]Printers!Q:Q,,0)*G2254/10,0)*10,_xlfn.XLOOKUP([1]Parameters!B2254,[1]Printers!L:L,[1]Printers!P:P,,0)),"")</f>
        <v>100</v>
      </c>
      <c r="I2254" s="3" t="str" cm="1">
        <f t="array" ref="I2254">IFERROR(IF(ROW()-1&gt;COUNTA([1]!T_Printers[Printers])*COUNTA([1]!T_Resins[Resins]),"",_xlfn.IFS(ROUND(VLOOKUP(C2254,[1]!T_Resins[#Data],4,FALSE)/VLOOKUP(A2254,[1]!T_Printers[#Data],5,FALSE),1)&lt;=_xlfn.XLOOKUP(B2254,[1]Printers!L:L,[1]Printers!O:O,1,0,),ROUND(VLOOKUP(C2254,[1]!T_Resins[#Data],4,FALSE)/VLOOKUP(A2254,[1]!T_Printers[#Data],5,FALSE),1),ROUND(VLOOKUP(C2254,[1]!T_Resins[#Data],4,FALSE)/VLOOKUP(A2254,[1]!T_Printers[#Data],5,FALSE),1)&gt;_xlfn.XLOOKUP(B2254,[1]Printers!L:L,[1]Printers!O:O,1,0,),"")),"")</f>
        <v/>
      </c>
      <c r="J2254" t="str">
        <f>IFERROR(IF(ROUND(_xlfn.XLOOKUP([1]Parameters!B2254,[1]Printers!L:L,[1]Printers!Q:Q,,0)*I2254/10,0)*10&lt;_xlfn.XLOOKUP([1]Parameters!B2254,[1]Printers!L:L,[1]Printers!P:P,,0),ROUND(_xlfn.XLOOKUP([1]Parameters!B2254,[1]Printers!L:L,[1]Printers!Q:Q,,0)*I2254/10,0)*10,_xlfn.XLOOKUP([1]Parameters!B2254,[1]Printers!L:L,[1]Printers!P:P,,0)),"")</f>
        <v/>
      </c>
      <c r="K2254">
        <f>IF(SUM(E2254:J2254)&lt;&gt;0,VLOOKUP(A2254,[1]!T_Printers[#Data],10,FALSE)+VLOOKUP(C2254,[1]!T_Resins[#Data],10,FALSE),"")</f>
        <v>5</v>
      </c>
      <c r="L2254">
        <f>IF(SUM(E2254:J2254)&lt;&gt;0,VLOOKUP(A2254,[1]!T_Printers[#Data],11,FALSE),"")</f>
        <v>8</v>
      </c>
      <c r="M2254">
        <f>IF(SUM(E2254:J2254)&lt;&gt;0,VLOOKUP(C2254,[1]!T_Resins[#Data],8,FALSE),"")</f>
        <v>120</v>
      </c>
      <c r="N2254">
        <f>IF(_xlfn.XLOOKUP(B2254,[1]Printers!$L:$L,[1]Printers!$R:$R,0,0)&gt;0,[1]Parameters!M2254,IF(SUM(E2254:J2254)&lt;&gt;0,VLOOKUP(C2254,[1]!T_Resins[#Data],9,FALSE),""))</f>
        <v>180</v>
      </c>
      <c r="O2254" t="str">
        <f t="shared" si="35"/>
        <v>HardlightSIRIUSXLBlack89"4K</v>
      </c>
    </row>
    <row r="2255" spans="1:15" x14ac:dyDescent="0.25">
      <c r="A2255" t="str">
        <f t="array" ref="A2255">IF(ROW()-1&gt;COUNTA([1]!T_Printers[Printers])*COUNTA([1]!T_Resins[Resins]),"",INDEX([1]!T_Printers[Printers],INT((ROW()-2)/COUNTA([1]!T_Resins[Resins])+1)))</f>
        <v>Hardlight SIRIUS XL Black 8,9" 4K</v>
      </c>
      <c r="B2255" t="str">
        <f>_xlfn.XLOOKUP(A2255,[1]!T_Printers[Printers],[1]!T_Printers[Icon link],,0)</f>
        <v>HardlightSIRIUSXLBlack89"4K</v>
      </c>
      <c r="C2255" t="str">
        <f t="array" ref="C2255">IF(ROW()-1&gt;COUNTA([1]!T_Printers[Printers])*COUNTA([1]!T_Resins[Resins]),"",INDEX([1]!T_Resins[Resins],MOD(ROW()-2,COUNTA([1]!T_Resins[Resins]))+1))</f>
        <v>Dental Denture Base</v>
      </c>
      <c r="D2255">
        <f>IF(SUM(E2255:J2255)&lt;&gt;0,IF(ROW()-1&gt;COUNTA([1]!T_Printers[Printers])*COUNTA([1]!T_Resins[Resins]),"",2),"")</f>
        <v>2</v>
      </c>
      <c r="E2255" cm="1">
        <f t="array" ref="E2255">IFERROR(IF(ROW()-1&gt;COUNTA([1]!T_Printers[Printers])*COUNTA([1]!T_Resins[Resins]),"",_xlfn.IFS(ROUND(VLOOKUP(C2255,[1]!T_Resins[#Data],2,FALSE)/VLOOKUP(A2255,[1]!T_Printers[#Data],5,FALSE),1)&lt;=_xlfn.XLOOKUP(B2255,[1]Printers!L:L,[1]Printers!O:O,1,0,),ROUND(VLOOKUP(C2255,[1]!T_Resins[#Data],2,FALSE)/VLOOKUP(A2255,[1]!T_Printers[#Data],5,FALSE),1),ROUND(VLOOKUP(C2255,[1]!T_Resins[#Data],2,FALSE)/VLOOKUP(A2255,[1]!T_Printers[#Data],5,FALSE),1)&gt;_xlfn.XLOOKUP(B2255,[1]Printers!L:L,[1]Printers!O:O,1,0,),10)),"Используйте слой 100 мкм")</f>
        <v>6.9</v>
      </c>
      <c r="F2255">
        <f>IFERROR(IF(ROUND(_xlfn.XLOOKUP([1]Parameters!B2255,[1]Printers!L:L,[1]Printers!Q:Q,,0)*E2255/10,0)*10&lt;_xlfn.XLOOKUP([1]Parameters!B2255,[1]Printers!L:L,[1]Printers!P:P,,0),ROUND(_xlfn.XLOOKUP([1]Parameters!B2255,[1]Printers!L:L,[1]Printers!Q:Q,,0)*E2255/10,0)*10,_xlfn.XLOOKUP([1]Parameters!B2255,[1]Printers!L:L,[1]Printers!P:P,,0)),"")</f>
        <v>60</v>
      </c>
      <c r="G2255" cm="1">
        <f t="array" ref="G2255">IFERROR(IF(ROW()-1&gt;COUNTA([1]!T_Printers[Printers])*COUNTA([1]!T_Resins[Resins]),"",_xlfn.IFS(ROUND(VLOOKUP(C2255,[1]!T_Resins[#Data],3,FALSE)/VLOOKUP(A2255,[1]!T_Printers[#Data],5,FALSE),1)&lt;=_xlfn.XLOOKUP(B2255,[1]Printers!L:L,[1]Printers!O:O,1,0,),ROUND(VLOOKUP(C2255,[1]!T_Resins[#Data],3,FALSE)/VLOOKUP(A2255,[1]!T_Printers[#Data],5,FALSE),1),ROUND(VLOOKUP(C2255,[1]!T_Resins[#Data],3,FALSE)/VLOOKUP(A2255,[1]!T_Printers[#Data],5,FALSE),1)&gt;_xlfn.XLOOKUP(B2255,[1]Printers!L:L,[1]Printers!O:O,1,0,),10)),"")</f>
        <v>9</v>
      </c>
      <c r="H2255">
        <f>IFERROR(IF(ROUND(_xlfn.XLOOKUP([1]Parameters!B2255,[1]Printers!L:L,[1]Printers!Q:Q,,0)*G2255/10,0)*10&lt;_xlfn.XLOOKUP([1]Parameters!B2255,[1]Printers!L:L,[1]Printers!P:P,,0),ROUND(_xlfn.XLOOKUP([1]Parameters!B2255,[1]Printers!L:L,[1]Printers!Q:Q,,0)*G2255/10,0)*10,_xlfn.XLOOKUP([1]Parameters!B2255,[1]Printers!L:L,[1]Printers!P:P,,0)),"")</f>
        <v>80</v>
      </c>
      <c r="I2255" s="3" t="str" cm="1">
        <f t="array" ref="I2255">IFERROR(IF(ROW()-1&gt;COUNTA([1]!T_Printers[Printers])*COUNTA([1]!T_Resins[Resins]),"",_xlfn.IFS(ROUND(VLOOKUP(C2255,[1]!T_Resins[#Data],4,FALSE)/VLOOKUP(A2255,[1]!T_Printers[#Data],5,FALSE),1)&lt;=_xlfn.XLOOKUP(B2255,[1]Printers!L:L,[1]Printers!O:O,1,0,),ROUND(VLOOKUP(C2255,[1]!T_Resins[#Data],4,FALSE)/VLOOKUP(A2255,[1]!T_Printers[#Data],5,FALSE),1),ROUND(VLOOKUP(C2255,[1]!T_Resins[#Data],4,FALSE)/VLOOKUP(A2255,[1]!T_Printers[#Data],5,FALSE),1)&gt;_xlfn.XLOOKUP(B2255,[1]Printers!L:L,[1]Printers!O:O,1,0,),"")),"")</f>
        <v/>
      </c>
      <c r="J2255" t="str">
        <f>IFERROR(IF(ROUND(_xlfn.XLOOKUP([1]Parameters!B2255,[1]Printers!L:L,[1]Printers!Q:Q,,0)*I2255/10,0)*10&lt;_xlfn.XLOOKUP([1]Parameters!B2255,[1]Printers!L:L,[1]Printers!P:P,,0),ROUND(_xlfn.XLOOKUP([1]Parameters!B2255,[1]Printers!L:L,[1]Printers!Q:Q,,0)*I2255/10,0)*10,_xlfn.XLOOKUP([1]Parameters!B2255,[1]Printers!L:L,[1]Printers!P:P,,0)),"")</f>
        <v/>
      </c>
      <c r="K2255">
        <f>IF(SUM(E2255:J2255)&lt;&gt;0,VLOOKUP(A2255,[1]!T_Printers[#Data],10,FALSE)+VLOOKUP(C2255,[1]!T_Resins[#Data],10,FALSE),"")</f>
        <v>5</v>
      </c>
      <c r="L2255">
        <f>IF(SUM(E2255:J2255)&lt;&gt;0,VLOOKUP(A2255,[1]!T_Printers[#Data],11,FALSE),"")</f>
        <v>8</v>
      </c>
      <c r="M2255">
        <f>IF(SUM(E2255:J2255)&lt;&gt;0,VLOOKUP(C2255,[1]!T_Resins[#Data],8,FALSE),"")</f>
        <v>120</v>
      </c>
      <c r="N2255">
        <f>IF(_xlfn.XLOOKUP(B2255,[1]Printers!$L:$L,[1]Printers!$R:$R,0,0)&gt;0,[1]Parameters!M2255,IF(SUM(E2255:J2255)&lt;&gt;0,VLOOKUP(C2255,[1]!T_Resins[#Data],9,FALSE),""))</f>
        <v>180</v>
      </c>
      <c r="O2255" t="str">
        <f t="shared" si="35"/>
        <v>HardlightSIRIUSXLBlack89"4K</v>
      </c>
    </row>
    <row r="2256" spans="1:15" x14ac:dyDescent="0.25">
      <c r="A2256" t="str">
        <f t="array" ref="A2256">IF(ROW()-1&gt;COUNTA([1]!T_Printers[Printers])*COUNTA([1]!T_Resins[Resins]),"",INDEX([1]!T_Printers[Printers],INT((ROW()-2)/COUNTA([1]!T_Resins[Resins])+1)))</f>
        <v>Hardlight SIRIUS XL Black 8,9" 4K</v>
      </c>
      <c r="B2256" t="str">
        <f>_xlfn.XLOOKUP(A2256,[1]!T_Printers[Printers],[1]!T_Printers[Icon link],,0)</f>
        <v>HardlightSIRIUSXLBlack89"4K</v>
      </c>
      <c r="C2256" t="str">
        <f t="array" ref="C2256">IF(ROW()-1&gt;COUNTA([1]!T_Printers[Printers])*COUNTA([1]!T_Resins[Resins]),"",INDEX([1]!T_Resins[Resins],MOD(ROW()-2,COUNTA([1]!T_Resins[Resins]))+1))</f>
        <v>Dental IBT</v>
      </c>
      <c r="D2256">
        <f>IF(SUM(E2256:J2256)&lt;&gt;0,IF(ROW()-1&gt;COUNTA([1]!T_Printers[Printers])*COUNTA([1]!T_Resins[Resins]),"",2),"")</f>
        <v>2</v>
      </c>
      <c r="E2256" cm="1">
        <f t="array" ref="E2256">IFERROR(IF(ROW()-1&gt;COUNTA([1]!T_Printers[Printers])*COUNTA([1]!T_Resins[Resins]),"",_xlfn.IFS(ROUND(VLOOKUP(C2256,[1]!T_Resins[#Data],2,FALSE)/VLOOKUP(A2256,[1]!T_Printers[#Data],5,FALSE),1)&lt;=_xlfn.XLOOKUP(B2256,[1]Printers!L:L,[1]Printers!O:O,1,0,),ROUND(VLOOKUP(C2256,[1]!T_Resins[#Data],2,FALSE)/VLOOKUP(A2256,[1]!T_Printers[#Data],5,FALSE),1),ROUND(VLOOKUP(C2256,[1]!T_Resins[#Data],2,FALSE)/VLOOKUP(A2256,[1]!T_Printers[#Data],5,FALSE),1)&gt;_xlfn.XLOOKUP(B2256,[1]Printers!L:L,[1]Printers!O:O,1,0,),10)),"Используйте слой 100 мкм")</f>
        <v>4.3</v>
      </c>
      <c r="F2256">
        <f>IFERROR(IF(ROUND(_xlfn.XLOOKUP([1]Parameters!B2256,[1]Printers!L:L,[1]Printers!Q:Q,,0)*E2256/10,0)*10&lt;_xlfn.XLOOKUP([1]Parameters!B2256,[1]Printers!L:L,[1]Printers!P:P,,0),ROUND(_xlfn.XLOOKUP([1]Parameters!B2256,[1]Printers!L:L,[1]Printers!Q:Q,,0)*E2256/10,0)*10,_xlfn.XLOOKUP([1]Parameters!B2256,[1]Printers!L:L,[1]Printers!P:P,,0)),"")</f>
        <v>40</v>
      </c>
      <c r="G2256" cm="1">
        <f t="array" ref="G2256">IFERROR(IF(ROW()-1&gt;COUNTA([1]!T_Printers[Printers])*COUNTA([1]!T_Resins[Resins]),"",_xlfn.IFS(ROUND(VLOOKUP(C2256,[1]!T_Resins[#Data],3,FALSE)/VLOOKUP(A2256,[1]!T_Printers[#Data],5,FALSE),1)&lt;=_xlfn.XLOOKUP(B2256,[1]Printers!L:L,[1]Printers!O:O,1,0,),ROUND(VLOOKUP(C2256,[1]!T_Resins[#Data],3,FALSE)/VLOOKUP(A2256,[1]!T_Printers[#Data],5,FALSE),1),ROUND(VLOOKUP(C2256,[1]!T_Resins[#Data],3,FALSE)/VLOOKUP(A2256,[1]!T_Printers[#Data],5,FALSE),1)&gt;_xlfn.XLOOKUP(B2256,[1]Printers!L:L,[1]Printers!O:O,1,0,),10)),"")</f>
        <v>5.6</v>
      </c>
      <c r="H2256">
        <f>IFERROR(IF(ROUND(_xlfn.XLOOKUP([1]Parameters!B2256,[1]Printers!L:L,[1]Printers!Q:Q,,0)*G2256/10,0)*10&lt;_xlfn.XLOOKUP([1]Parameters!B2256,[1]Printers!L:L,[1]Printers!P:P,,0),ROUND(_xlfn.XLOOKUP([1]Parameters!B2256,[1]Printers!L:L,[1]Printers!Q:Q,,0)*G2256/10,0)*10,_xlfn.XLOOKUP([1]Parameters!B2256,[1]Printers!L:L,[1]Printers!P:P,,0)),"")</f>
        <v>50</v>
      </c>
      <c r="I2256" s="3" t="str" cm="1">
        <f t="array" ref="I2256">IFERROR(IF(ROW()-1&gt;COUNTA([1]!T_Printers[Printers])*COUNTA([1]!T_Resins[Resins]),"",_xlfn.IFS(ROUND(VLOOKUP(C2256,[1]!T_Resins[#Data],4,FALSE)/VLOOKUP(A2256,[1]!T_Printers[#Data],5,FALSE),1)&lt;=_xlfn.XLOOKUP(B2256,[1]Printers!L:L,[1]Printers!O:O,1,0,),ROUND(VLOOKUP(C2256,[1]!T_Resins[#Data],4,FALSE)/VLOOKUP(A2256,[1]!T_Printers[#Data],5,FALSE),1),ROUND(VLOOKUP(C2256,[1]!T_Resins[#Data],4,FALSE)/VLOOKUP(A2256,[1]!T_Printers[#Data],5,FALSE),1)&gt;_xlfn.XLOOKUP(B2256,[1]Printers!L:L,[1]Printers!O:O,1,0,),"")),"")</f>
        <v/>
      </c>
      <c r="J2256" t="str">
        <f>IFERROR(IF(ROUND(_xlfn.XLOOKUP([1]Parameters!B2256,[1]Printers!L:L,[1]Printers!Q:Q,,0)*I2256/10,0)*10&lt;_xlfn.XLOOKUP([1]Parameters!B2256,[1]Printers!L:L,[1]Printers!P:P,,0),ROUND(_xlfn.XLOOKUP([1]Parameters!B2256,[1]Printers!L:L,[1]Printers!Q:Q,,0)*I2256/10,0)*10,_xlfn.XLOOKUP([1]Parameters!B2256,[1]Printers!L:L,[1]Printers!P:P,,0)),"")</f>
        <v/>
      </c>
      <c r="K2256">
        <f>IF(SUM(E2256:J2256)&lt;&gt;0,VLOOKUP(A2256,[1]!T_Printers[#Data],10,FALSE)+VLOOKUP(C2256,[1]!T_Resins[#Data],10,FALSE),"")</f>
        <v>4</v>
      </c>
      <c r="L2256">
        <f>IF(SUM(E2256:J2256)&lt;&gt;0,VLOOKUP(A2256,[1]!T_Printers[#Data],11,FALSE),"")</f>
        <v>8</v>
      </c>
      <c r="M2256">
        <f>IF(SUM(E2256:J2256)&lt;&gt;0,VLOOKUP(C2256,[1]!T_Resins[#Data],8,FALSE),"")</f>
        <v>60</v>
      </c>
      <c r="N2256">
        <f>IF(_xlfn.XLOOKUP(B2256,[1]Printers!$L:$L,[1]Printers!$R:$R,0,0)&gt;0,[1]Parameters!M2256,IF(SUM(E2256:J2256)&lt;&gt;0,VLOOKUP(C2256,[1]!T_Resins[#Data],9,FALSE),""))</f>
        <v>60</v>
      </c>
      <c r="O2256" t="str">
        <f t="shared" si="35"/>
        <v>HardlightSIRIUSXLBlack89"4K</v>
      </c>
    </row>
    <row r="2257" spans="1:15" x14ac:dyDescent="0.25">
      <c r="A2257" t="str">
        <f t="array" ref="A2257">IF(ROW()-1&gt;COUNTA([1]!T_Printers[Printers])*COUNTA([1]!T_Resins[Resins]),"",INDEX([1]!T_Printers[Printers],INT((ROW()-2)/COUNTA([1]!T_Resins[Resins])+1)))</f>
        <v>Hardlight SIRIUS XL Black 8,9" 4K</v>
      </c>
      <c r="B2257" t="str">
        <f>_xlfn.XLOOKUP(A2257,[1]!T_Printers[Printers],[1]!T_Printers[Icon link],,0)</f>
        <v>HardlightSIRIUSXLBlack89"4K</v>
      </c>
      <c r="C2257" t="str">
        <f t="array" ref="C2257">IF(ROW()-1&gt;COUNTA([1]!T_Printers[Printers])*COUNTA([1]!T_Resins[Resins]),"",INDEX([1]!T_Resins[Resins],MOD(ROW()-2,COUNTA([1]!T_Resins[Resins]))+1))</f>
        <v>Dental Model Biege</v>
      </c>
      <c r="D2257">
        <f>IF(SUM(E2257:J2257)&lt;&gt;0,IF(ROW()-1&gt;COUNTA([1]!T_Printers[Printers])*COUNTA([1]!T_Resins[Resins]),"",2),"")</f>
        <v>2</v>
      </c>
      <c r="E2257" cm="1">
        <f t="array" ref="E2257">IFERROR(IF(ROW()-1&gt;COUNTA([1]!T_Printers[Printers])*COUNTA([1]!T_Resins[Resins]),"",_xlfn.IFS(ROUND(VLOOKUP(C2257,[1]!T_Resins[#Data],2,FALSE)/VLOOKUP(A2257,[1]!T_Printers[#Data],5,FALSE),1)&lt;=_xlfn.XLOOKUP(B2257,[1]Printers!L:L,[1]Printers!O:O,1,0,),ROUND(VLOOKUP(C2257,[1]!T_Resins[#Data],2,FALSE)/VLOOKUP(A2257,[1]!T_Printers[#Data],5,FALSE),1),ROUND(VLOOKUP(C2257,[1]!T_Resins[#Data],2,FALSE)/VLOOKUP(A2257,[1]!T_Printers[#Data],5,FALSE),1)&gt;_xlfn.XLOOKUP(B2257,[1]Printers!L:L,[1]Printers!O:O,1,0,),10)),"Используйте слой 100 мкм")</f>
        <v>5.4</v>
      </c>
      <c r="F2257">
        <f>IFERROR(IF(ROUND(_xlfn.XLOOKUP([1]Parameters!B2257,[1]Printers!L:L,[1]Printers!Q:Q,,0)*E2257/10,0)*10&lt;_xlfn.XLOOKUP([1]Parameters!B2257,[1]Printers!L:L,[1]Printers!P:P,,0),ROUND(_xlfn.XLOOKUP([1]Parameters!B2257,[1]Printers!L:L,[1]Printers!Q:Q,,0)*E2257/10,0)*10,_xlfn.XLOOKUP([1]Parameters!B2257,[1]Printers!L:L,[1]Printers!P:P,,0)),"")</f>
        <v>50</v>
      </c>
      <c r="G2257" cm="1">
        <f t="array" ref="G2257">IFERROR(IF(ROW()-1&gt;COUNTA([1]!T_Printers[Printers])*COUNTA([1]!T_Resins[Resins]),"",_xlfn.IFS(ROUND(VLOOKUP(C2257,[1]!T_Resins[#Data],3,FALSE)/VLOOKUP(A2257,[1]!T_Printers[#Data],5,FALSE),1)&lt;=_xlfn.XLOOKUP(B2257,[1]Printers!L:L,[1]Printers!O:O,1,0,),ROUND(VLOOKUP(C2257,[1]!T_Resins[#Data],3,FALSE)/VLOOKUP(A2257,[1]!T_Printers[#Data],5,FALSE),1),ROUND(VLOOKUP(C2257,[1]!T_Resins[#Data],3,FALSE)/VLOOKUP(A2257,[1]!T_Printers[#Data],5,FALSE),1)&gt;_xlfn.XLOOKUP(B2257,[1]Printers!L:L,[1]Printers!O:O,1,0,),10)),"")</f>
        <v>7.1</v>
      </c>
      <c r="H2257">
        <f>IFERROR(IF(ROUND(_xlfn.XLOOKUP([1]Parameters!B2257,[1]Printers!L:L,[1]Printers!Q:Q,,0)*G2257/10,0)*10&lt;_xlfn.XLOOKUP([1]Parameters!B2257,[1]Printers!L:L,[1]Printers!P:P,,0),ROUND(_xlfn.XLOOKUP([1]Parameters!B2257,[1]Printers!L:L,[1]Printers!Q:Q,,0)*G2257/10,0)*10,_xlfn.XLOOKUP([1]Parameters!B2257,[1]Printers!L:L,[1]Printers!P:P,,0)),"")</f>
        <v>60</v>
      </c>
      <c r="I2257" s="3" t="str" cm="1">
        <f t="array" ref="I2257">IFERROR(IF(ROW()-1&gt;COUNTA([1]!T_Printers[Printers])*COUNTA([1]!T_Resins[Resins]),"",_xlfn.IFS(ROUND(VLOOKUP(C2257,[1]!T_Resins[#Data],4,FALSE)/VLOOKUP(A2257,[1]!T_Printers[#Data],5,FALSE),1)&lt;=_xlfn.XLOOKUP(B2257,[1]Printers!L:L,[1]Printers!O:O,1,0,),ROUND(VLOOKUP(C2257,[1]!T_Resins[#Data],4,FALSE)/VLOOKUP(A2257,[1]!T_Printers[#Data],5,FALSE),1),ROUND(VLOOKUP(C2257,[1]!T_Resins[#Data],4,FALSE)/VLOOKUP(A2257,[1]!T_Printers[#Data],5,FALSE),1)&gt;_xlfn.XLOOKUP(B2257,[1]Printers!L:L,[1]Printers!O:O,1,0,),"")),"")</f>
        <v/>
      </c>
      <c r="J2257" t="str">
        <f>IFERROR(IF(ROUND(_xlfn.XLOOKUP([1]Parameters!B2257,[1]Printers!L:L,[1]Printers!Q:Q,,0)*I2257/10,0)*10&lt;_xlfn.XLOOKUP([1]Parameters!B2257,[1]Printers!L:L,[1]Printers!P:P,,0),ROUND(_xlfn.XLOOKUP([1]Parameters!B2257,[1]Printers!L:L,[1]Printers!Q:Q,,0)*I2257/10,0)*10,_xlfn.XLOOKUP([1]Parameters!B2257,[1]Printers!L:L,[1]Printers!P:P,,0)),"")</f>
        <v/>
      </c>
      <c r="K2257">
        <f>IF(SUM(E2257:J2257)&lt;&gt;0,VLOOKUP(A2257,[1]!T_Printers[#Data],10,FALSE)+VLOOKUP(C2257,[1]!T_Resins[#Data],10,FALSE),"")</f>
        <v>5</v>
      </c>
      <c r="L2257">
        <f>IF(SUM(E2257:J2257)&lt;&gt;0,VLOOKUP(A2257,[1]!T_Printers[#Data],11,FALSE),"")</f>
        <v>8</v>
      </c>
      <c r="M2257">
        <f>IF(SUM(E2257:J2257)&lt;&gt;0,VLOOKUP(C2257,[1]!T_Resins[#Data],8,FALSE),"")</f>
        <v>120</v>
      </c>
      <c r="N2257">
        <f>IF(_xlfn.XLOOKUP(B2257,[1]Printers!$L:$L,[1]Printers!$R:$R,0,0)&gt;0,[1]Parameters!M2257,IF(SUM(E2257:J2257)&lt;&gt;0,VLOOKUP(C2257,[1]!T_Resins[#Data],9,FALSE),""))</f>
        <v>180</v>
      </c>
      <c r="O2257" t="str">
        <f t="shared" si="35"/>
        <v>HardlightSIRIUSXLBlack89"4K</v>
      </c>
    </row>
    <row r="2258" spans="1:15" x14ac:dyDescent="0.25">
      <c r="A2258" t="str">
        <f t="array" ref="A2258">IF(ROW()-1&gt;COUNTA([1]!T_Printers[Printers])*COUNTA([1]!T_Resins[Resins]),"",INDEX([1]!T_Printers[Printers],INT((ROW()-2)/COUNTA([1]!T_Resins[Resins])+1)))</f>
        <v>Hardlight SIRIUS XL Black 8,9" 4K</v>
      </c>
      <c r="B2258" t="str">
        <f>_xlfn.XLOOKUP(A2258,[1]!T_Printers[Printers],[1]!T_Printers[Icon link],,0)</f>
        <v>HardlightSIRIUSXLBlack89"4K</v>
      </c>
      <c r="C2258" t="str">
        <f t="array" ref="C2258">IF(ROW()-1&gt;COUNTA([1]!T_Printers[Printers])*COUNTA([1]!T_Resins[Resins]),"",INDEX([1]!T_Resins[Resins],MOD(ROW()-2,COUNTA([1]!T_Resins[Resins]))+1))</f>
        <v>Dental Model Bone</v>
      </c>
      <c r="D2258">
        <f>IF(SUM(E2258:J2258)&lt;&gt;0,IF(ROW()-1&gt;COUNTA([1]!T_Printers[Printers])*COUNTA([1]!T_Resins[Resins]),"",2),"")</f>
        <v>2</v>
      </c>
      <c r="E2258" cm="1">
        <f t="array" ref="E2258">IFERROR(IF(ROW()-1&gt;COUNTA([1]!T_Printers[Printers])*COUNTA([1]!T_Resins[Resins]),"",_xlfn.IFS(ROUND(VLOOKUP(C2258,[1]!T_Resins[#Data],2,FALSE)/VLOOKUP(A2258,[1]!T_Printers[#Data],5,FALSE),1)&lt;=_xlfn.XLOOKUP(B2258,[1]Printers!L:L,[1]Printers!O:O,1,0,),ROUND(VLOOKUP(C2258,[1]!T_Resins[#Data],2,FALSE)/VLOOKUP(A2258,[1]!T_Printers[#Data],5,FALSE),1),ROUND(VLOOKUP(C2258,[1]!T_Resins[#Data],2,FALSE)/VLOOKUP(A2258,[1]!T_Printers[#Data],5,FALSE),1)&gt;_xlfn.XLOOKUP(B2258,[1]Printers!L:L,[1]Printers!O:O,1,0,),10)),"Используйте слой 100 мкм")</f>
        <v>3.4</v>
      </c>
      <c r="F2258">
        <f>IFERROR(IF(ROUND(_xlfn.XLOOKUP([1]Parameters!B2258,[1]Printers!L:L,[1]Printers!Q:Q,,0)*E2258/10,0)*10&lt;_xlfn.XLOOKUP([1]Parameters!B2258,[1]Printers!L:L,[1]Printers!P:P,,0),ROUND(_xlfn.XLOOKUP([1]Parameters!B2258,[1]Printers!L:L,[1]Printers!Q:Q,,0)*E2258/10,0)*10,_xlfn.XLOOKUP([1]Parameters!B2258,[1]Printers!L:L,[1]Printers!P:P,,0)),"")</f>
        <v>30</v>
      </c>
      <c r="G2258" cm="1">
        <f t="array" ref="G2258">IFERROR(IF(ROW()-1&gt;COUNTA([1]!T_Printers[Printers])*COUNTA([1]!T_Resins[Resins]),"",_xlfn.IFS(ROUND(VLOOKUP(C2258,[1]!T_Resins[#Data],3,FALSE)/VLOOKUP(A2258,[1]!T_Printers[#Data],5,FALSE),1)&lt;=_xlfn.XLOOKUP(B2258,[1]Printers!L:L,[1]Printers!O:O,1,0,),ROUND(VLOOKUP(C2258,[1]!T_Resins[#Data],3,FALSE)/VLOOKUP(A2258,[1]!T_Printers[#Data],5,FALSE),1),ROUND(VLOOKUP(C2258,[1]!T_Resins[#Data],3,FALSE)/VLOOKUP(A2258,[1]!T_Printers[#Data],5,FALSE),1)&gt;_xlfn.XLOOKUP(B2258,[1]Printers!L:L,[1]Printers!O:O,1,0,),10)),"")</f>
        <v>4.4000000000000004</v>
      </c>
      <c r="H2258">
        <f>IFERROR(IF(ROUND(_xlfn.XLOOKUP([1]Parameters!B2258,[1]Printers!L:L,[1]Printers!Q:Q,,0)*G2258/10,0)*10&lt;_xlfn.XLOOKUP([1]Parameters!B2258,[1]Printers!L:L,[1]Printers!P:P,,0),ROUND(_xlfn.XLOOKUP([1]Parameters!B2258,[1]Printers!L:L,[1]Printers!Q:Q,,0)*G2258/10,0)*10,_xlfn.XLOOKUP([1]Parameters!B2258,[1]Printers!L:L,[1]Printers!P:P,,0)),"")</f>
        <v>40</v>
      </c>
      <c r="I2258" s="3" t="str" cm="1">
        <f t="array" ref="I2258">IFERROR(IF(ROW()-1&gt;COUNTA([1]!T_Printers[Printers])*COUNTA([1]!T_Resins[Resins]),"",_xlfn.IFS(ROUND(VLOOKUP(C2258,[1]!T_Resins[#Data],4,FALSE)/VLOOKUP(A2258,[1]!T_Printers[#Data],5,FALSE),1)&lt;=_xlfn.XLOOKUP(B2258,[1]Printers!L:L,[1]Printers!O:O,1,0,),ROUND(VLOOKUP(C2258,[1]!T_Resins[#Data],4,FALSE)/VLOOKUP(A2258,[1]!T_Printers[#Data],5,FALSE),1),ROUND(VLOOKUP(C2258,[1]!T_Resins[#Data],4,FALSE)/VLOOKUP(A2258,[1]!T_Printers[#Data],5,FALSE),1)&gt;_xlfn.XLOOKUP(B2258,[1]Printers!L:L,[1]Printers!O:O,1,0,),"")),"")</f>
        <v/>
      </c>
      <c r="J2258" t="str">
        <f>IFERROR(IF(ROUND(_xlfn.XLOOKUP([1]Parameters!B2258,[1]Printers!L:L,[1]Printers!Q:Q,,0)*I2258/10,0)*10&lt;_xlfn.XLOOKUP([1]Parameters!B2258,[1]Printers!L:L,[1]Printers!P:P,,0),ROUND(_xlfn.XLOOKUP([1]Parameters!B2258,[1]Printers!L:L,[1]Printers!Q:Q,,0)*I2258/10,0)*10,_xlfn.XLOOKUP([1]Parameters!B2258,[1]Printers!L:L,[1]Printers!P:P,,0)),"")</f>
        <v/>
      </c>
      <c r="K2258">
        <f>IF(SUM(E2258:J2258)&lt;&gt;0,VLOOKUP(A2258,[1]!T_Printers[#Data],10,FALSE)+VLOOKUP(C2258,[1]!T_Resins[#Data],10,FALSE),"")</f>
        <v>5</v>
      </c>
      <c r="L2258">
        <f>IF(SUM(E2258:J2258)&lt;&gt;0,VLOOKUP(A2258,[1]!T_Printers[#Data],11,FALSE),"")</f>
        <v>8</v>
      </c>
      <c r="M2258">
        <f>IF(SUM(E2258:J2258)&lt;&gt;0,VLOOKUP(C2258,[1]!T_Resins[#Data],8,FALSE),"")</f>
        <v>120</v>
      </c>
      <c r="N2258">
        <f>IF(_xlfn.XLOOKUP(B2258,[1]Printers!$L:$L,[1]Printers!$R:$R,0,0)&gt;0,[1]Parameters!M2258,IF(SUM(E2258:J2258)&lt;&gt;0,VLOOKUP(C2258,[1]!T_Resins[#Data],9,FALSE),""))</f>
        <v>180</v>
      </c>
      <c r="O2258" t="str">
        <f t="shared" si="35"/>
        <v>HardlightSIRIUSXLBlack89"4K</v>
      </c>
    </row>
    <row r="2259" spans="1:15" x14ac:dyDescent="0.25">
      <c r="A2259" t="str">
        <f t="array" ref="A2259">IF(ROW()-1&gt;COUNTA([1]!T_Printers[Printers])*COUNTA([1]!T_Resins[Resins]),"",INDEX([1]!T_Printers[Printers],INT((ROW()-2)/COUNTA([1]!T_Resins[Resins])+1)))</f>
        <v>Hardlight SIRIUS XL Black 8,9" 4K</v>
      </c>
      <c r="B2259" t="str">
        <f>_xlfn.XLOOKUP(A2259,[1]!T_Printers[Printers],[1]!T_Printers[Icon link],,0)</f>
        <v>HardlightSIRIUSXLBlack89"4K</v>
      </c>
      <c r="C2259" t="str">
        <f t="array" ref="C2259">IF(ROW()-1&gt;COUNTA([1]!T_Printers[Printers])*COUNTA([1]!T_Resins[Resins]),"",INDEX([1]!T_Resins[Resins],MOD(ROW()-2,COUNTA([1]!T_Resins[Resins]))+1))</f>
        <v>Dental Model Light Grey</v>
      </c>
      <c r="D2259">
        <f>IF(SUM(E2259:J2259)&lt;&gt;0,IF(ROW()-1&gt;COUNTA([1]!T_Printers[Printers])*COUNTA([1]!T_Resins[Resins]),"",2),"")</f>
        <v>2</v>
      </c>
      <c r="E2259" cm="1">
        <f t="array" ref="E2259">IFERROR(IF(ROW()-1&gt;COUNTA([1]!T_Printers[Printers])*COUNTA([1]!T_Resins[Resins]),"",_xlfn.IFS(ROUND(VLOOKUP(C2259,[1]!T_Resins[#Data],2,FALSE)/VLOOKUP(A2259,[1]!T_Printers[#Data],5,FALSE),1)&lt;=_xlfn.XLOOKUP(B2259,[1]Printers!L:L,[1]Printers!O:O,1,0,),ROUND(VLOOKUP(C2259,[1]!T_Resins[#Data],2,FALSE)/VLOOKUP(A2259,[1]!T_Printers[#Data],5,FALSE),1),ROUND(VLOOKUP(C2259,[1]!T_Resins[#Data],2,FALSE)/VLOOKUP(A2259,[1]!T_Printers[#Data],5,FALSE),1)&gt;_xlfn.XLOOKUP(B2259,[1]Printers!L:L,[1]Printers!O:O,1,0,),10)),"Используйте слой 100 мкм")</f>
        <v>4.2</v>
      </c>
      <c r="F2259">
        <f>IFERROR(IF(ROUND(_xlfn.XLOOKUP([1]Parameters!B2259,[1]Printers!L:L,[1]Printers!Q:Q,,0)*E2259/10,0)*10&lt;_xlfn.XLOOKUP([1]Parameters!B2259,[1]Printers!L:L,[1]Printers!P:P,,0),ROUND(_xlfn.XLOOKUP([1]Parameters!B2259,[1]Printers!L:L,[1]Printers!Q:Q,,0)*E2259/10,0)*10,_xlfn.XLOOKUP([1]Parameters!B2259,[1]Printers!L:L,[1]Printers!P:P,,0)),"")</f>
        <v>40</v>
      </c>
      <c r="G2259" cm="1">
        <f t="array" ref="G2259">IFERROR(IF(ROW()-1&gt;COUNTA([1]!T_Printers[Printers])*COUNTA([1]!T_Resins[Resins]),"",_xlfn.IFS(ROUND(VLOOKUP(C2259,[1]!T_Resins[#Data],3,FALSE)/VLOOKUP(A2259,[1]!T_Printers[#Data],5,FALSE),1)&lt;=_xlfn.XLOOKUP(B2259,[1]Printers!L:L,[1]Printers!O:O,1,0,),ROUND(VLOOKUP(C2259,[1]!T_Resins[#Data],3,FALSE)/VLOOKUP(A2259,[1]!T_Printers[#Data],5,FALSE),1),ROUND(VLOOKUP(C2259,[1]!T_Resins[#Data],3,FALSE)/VLOOKUP(A2259,[1]!T_Printers[#Data],5,FALSE),1)&gt;_xlfn.XLOOKUP(B2259,[1]Printers!L:L,[1]Printers!O:O,1,0,),10)),"")</f>
        <v>5.5</v>
      </c>
      <c r="H2259">
        <f>IFERROR(IF(ROUND(_xlfn.XLOOKUP([1]Parameters!B2259,[1]Printers!L:L,[1]Printers!Q:Q,,0)*G2259/10,0)*10&lt;_xlfn.XLOOKUP([1]Parameters!B2259,[1]Printers!L:L,[1]Printers!P:P,,0),ROUND(_xlfn.XLOOKUP([1]Parameters!B2259,[1]Printers!L:L,[1]Printers!Q:Q,,0)*G2259/10,0)*10,_xlfn.XLOOKUP([1]Parameters!B2259,[1]Printers!L:L,[1]Printers!P:P,,0)),"")</f>
        <v>50</v>
      </c>
      <c r="I2259" s="3" t="str" cm="1">
        <f t="array" ref="I2259">IFERROR(IF(ROW()-1&gt;COUNTA([1]!T_Printers[Printers])*COUNTA([1]!T_Resins[Resins]),"",_xlfn.IFS(ROUND(VLOOKUP(C2259,[1]!T_Resins[#Data],4,FALSE)/VLOOKUP(A2259,[1]!T_Printers[#Data],5,FALSE),1)&lt;=_xlfn.XLOOKUP(B2259,[1]Printers!L:L,[1]Printers!O:O,1,0,),ROUND(VLOOKUP(C2259,[1]!T_Resins[#Data],4,FALSE)/VLOOKUP(A2259,[1]!T_Printers[#Data],5,FALSE),1),ROUND(VLOOKUP(C2259,[1]!T_Resins[#Data],4,FALSE)/VLOOKUP(A2259,[1]!T_Printers[#Data],5,FALSE),1)&gt;_xlfn.XLOOKUP(B2259,[1]Printers!L:L,[1]Printers!O:O,1,0,),"")),"")</f>
        <v/>
      </c>
      <c r="J2259" t="str">
        <f>IFERROR(IF(ROUND(_xlfn.XLOOKUP([1]Parameters!B2259,[1]Printers!L:L,[1]Printers!Q:Q,,0)*I2259/10,0)*10&lt;_xlfn.XLOOKUP([1]Parameters!B2259,[1]Printers!L:L,[1]Printers!P:P,,0),ROUND(_xlfn.XLOOKUP([1]Parameters!B2259,[1]Printers!L:L,[1]Printers!Q:Q,,0)*I2259/10,0)*10,_xlfn.XLOOKUP([1]Parameters!B2259,[1]Printers!L:L,[1]Printers!P:P,,0)),"")</f>
        <v/>
      </c>
      <c r="K2259">
        <f>IF(SUM(E2259:J2259)&lt;&gt;0,VLOOKUP(A2259,[1]!T_Printers[#Data],10,FALSE)+VLOOKUP(C2259,[1]!T_Resins[#Data],10,FALSE),"")</f>
        <v>5</v>
      </c>
      <c r="L2259">
        <f>IF(SUM(E2259:J2259)&lt;&gt;0,VLOOKUP(A2259,[1]!T_Printers[#Data],11,FALSE),"")</f>
        <v>8</v>
      </c>
      <c r="M2259">
        <f>IF(SUM(E2259:J2259)&lt;&gt;0,VLOOKUP(C2259,[1]!T_Resins[#Data],8,FALSE),"")</f>
        <v>120</v>
      </c>
      <c r="N2259">
        <f>IF(_xlfn.XLOOKUP(B2259,[1]Printers!$L:$L,[1]Printers!$R:$R,0,0)&gt;0,[1]Parameters!M2259,IF(SUM(E2259:J2259)&lt;&gt;0,VLOOKUP(C2259,[1]!T_Resins[#Data],9,FALSE),""))</f>
        <v>180</v>
      </c>
      <c r="O2259" t="str">
        <f t="shared" si="35"/>
        <v>HardlightSIRIUSXLBlack89"4K</v>
      </c>
    </row>
    <row r="2260" spans="1:15" x14ac:dyDescent="0.25">
      <c r="A2260" t="str">
        <f t="array" ref="A2260">IF(ROW()-1&gt;COUNTA([1]!T_Printers[Printers])*COUNTA([1]!T_Resins[Resins]),"",INDEX([1]!T_Printers[Printers],INT((ROW()-2)/COUNTA([1]!T_Resins[Resins])+1)))</f>
        <v>Hardlight SIRIUS XL Black 8,9" 4K</v>
      </c>
      <c r="B2260" t="str">
        <f>_xlfn.XLOOKUP(A2260,[1]!T_Printers[Printers],[1]!T_Printers[Icon link],,0)</f>
        <v>HardlightSIRIUSXLBlack89"4K</v>
      </c>
      <c r="C2260" t="str">
        <f t="array" ref="C2260">IF(ROW()-1&gt;COUNTA([1]!T_Printers[Printers])*COUNTA([1]!T_Resins[Resins]),"",INDEX([1]!T_Resins[Resins],MOD(ROW()-2,COUNTA([1]!T_Resins[Resins]))+1))</f>
        <v>Dental Peach</v>
      </c>
      <c r="D2260">
        <f>IF(SUM(E2260:J2260)&lt;&gt;0,IF(ROW()-1&gt;COUNTA([1]!T_Printers[Printers])*COUNTA([1]!T_Resins[Resins]),"",2),"")</f>
        <v>2</v>
      </c>
      <c r="E2260" cm="1">
        <f t="array" ref="E2260">IFERROR(IF(ROW()-1&gt;COUNTA([1]!T_Printers[Printers])*COUNTA([1]!T_Resins[Resins]),"",_xlfn.IFS(ROUND(VLOOKUP(C2260,[1]!T_Resins[#Data],2,FALSE)/VLOOKUP(A2260,[1]!T_Printers[#Data],5,FALSE),1)&lt;=_xlfn.XLOOKUP(B2260,[1]Printers!L:L,[1]Printers!O:O,1,0,),ROUND(VLOOKUP(C2260,[1]!T_Resins[#Data],2,FALSE)/VLOOKUP(A2260,[1]!T_Printers[#Data],5,FALSE),1),ROUND(VLOOKUP(C2260,[1]!T_Resins[#Data],2,FALSE)/VLOOKUP(A2260,[1]!T_Printers[#Data],5,FALSE),1)&gt;_xlfn.XLOOKUP(B2260,[1]Printers!L:L,[1]Printers!O:O,1,0,),10)),"Используйте слой 100 мкм")</f>
        <v>5.4</v>
      </c>
      <c r="F2260">
        <f>IFERROR(IF(ROUND(_xlfn.XLOOKUP([1]Parameters!B2260,[1]Printers!L:L,[1]Printers!Q:Q,,0)*E2260/10,0)*10&lt;_xlfn.XLOOKUP([1]Parameters!B2260,[1]Printers!L:L,[1]Printers!P:P,,0),ROUND(_xlfn.XLOOKUP([1]Parameters!B2260,[1]Printers!L:L,[1]Printers!Q:Q,,0)*E2260/10,0)*10,_xlfn.XLOOKUP([1]Parameters!B2260,[1]Printers!L:L,[1]Printers!P:P,,0)),"")</f>
        <v>50</v>
      </c>
      <c r="G2260" cm="1">
        <f t="array" ref="G2260">IFERROR(IF(ROW()-1&gt;COUNTA([1]!T_Printers[Printers])*COUNTA([1]!T_Resins[Resins]),"",_xlfn.IFS(ROUND(VLOOKUP(C2260,[1]!T_Resins[#Data],3,FALSE)/VLOOKUP(A2260,[1]!T_Printers[#Data],5,FALSE),1)&lt;=_xlfn.XLOOKUP(B2260,[1]Printers!L:L,[1]Printers!O:O,1,0,),ROUND(VLOOKUP(C2260,[1]!T_Resins[#Data],3,FALSE)/VLOOKUP(A2260,[1]!T_Printers[#Data],5,FALSE),1),ROUND(VLOOKUP(C2260,[1]!T_Resins[#Data],3,FALSE)/VLOOKUP(A2260,[1]!T_Printers[#Data],5,FALSE),1)&gt;_xlfn.XLOOKUP(B2260,[1]Printers!L:L,[1]Printers!O:O,1,0,),10)),"")</f>
        <v>7.1</v>
      </c>
      <c r="H2260">
        <f>IFERROR(IF(ROUND(_xlfn.XLOOKUP([1]Parameters!B2260,[1]Printers!L:L,[1]Printers!Q:Q,,0)*G2260/10,0)*10&lt;_xlfn.XLOOKUP([1]Parameters!B2260,[1]Printers!L:L,[1]Printers!P:P,,0),ROUND(_xlfn.XLOOKUP([1]Parameters!B2260,[1]Printers!L:L,[1]Printers!Q:Q,,0)*G2260/10,0)*10,_xlfn.XLOOKUP([1]Parameters!B2260,[1]Printers!L:L,[1]Printers!P:P,,0)),"")</f>
        <v>60</v>
      </c>
      <c r="I2260" s="3" t="str" cm="1">
        <f t="array" ref="I2260">IFERROR(IF(ROW()-1&gt;COUNTA([1]!T_Printers[Printers])*COUNTA([1]!T_Resins[Resins]),"",_xlfn.IFS(ROUND(VLOOKUP(C2260,[1]!T_Resins[#Data],4,FALSE)/VLOOKUP(A2260,[1]!T_Printers[#Data],5,FALSE),1)&lt;=_xlfn.XLOOKUP(B2260,[1]Printers!L:L,[1]Printers!O:O,1,0,),ROUND(VLOOKUP(C2260,[1]!T_Resins[#Data],4,FALSE)/VLOOKUP(A2260,[1]!T_Printers[#Data],5,FALSE),1),ROUND(VLOOKUP(C2260,[1]!T_Resins[#Data],4,FALSE)/VLOOKUP(A2260,[1]!T_Printers[#Data],5,FALSE),1)&gt;_xlfn.XLOOKUP(B2260,[1]Printers!L:L,[1]Printers!O:O,1,0,),"")),"")</f>
        <v/>
      </c>
      <c r="J2260" t="str">
        <f>IFERROR(IF(ROUND(_xlfn.XLOOKUP([1]Parameters!B2260,[1]Printers!L:L,[1]Printers!Q:Q,,0)*I2260/10,0)*10&lt;_xlfn.XLOOKUP([1]Parameters!B2260,[1]Printers!L:L,[1]Printers!P:P,,0),ROUND(_xlfn.XLOOKUP([1]Parameters!B2260,[1]Printers!L:L,[1]Printers!Q:Q,,0)*I2260/10,0)*10,_xlfn.XLOOKUP([1]Parameters!B2260,[1]Printers!L:L,[1]Printers!P:P,,0)),"")</f>
        <v/>
      </c>
      <c r="K2260">
        <f>IF(SUM(E2260:J2260)&lt;&gt;0,VLOOKUP(A2260,[1]!T_Printers[#Data],10,FALSE)+VLOOKUP(C2260,[1]!T_Resins[#Data],10,FALSE),"")</f>
        <v>5</v>
      </c>
      <c r="L2260">
        <f>IF(SUM(E2260:J2260)&lt;&gt;0,VLOOKUP(A2260,[1]!T_Printers[#Data],11,FALSE),"")</f>
        <v>8</v>
      </c>
      <c r="M2260">
        <f>IF(SUM(E2260:J2260)&lt;&gt;0,VLOOKUP(C2260,[1]!T_Resins[#Data],8,FALSE),"")</f>
        <v>120</v>
      </c>
      <c r="N2260">
        <f>IF(_xlfn.XLOOKUP(B2260,[1]Printers!$L:$L,[1]Printers!$R:$R,0,0)&gt;0,[1]Parameters!M2260,IF(SUM(E2260:J2260)&lt;&gt;0,VLOOKUP(C2260,[1]!T_Resins[#Data],9,FALSE),""))</f>
        <v>180</v>
      </c>
      <c r="O2260" t="str">
        <f t="shared" si="35"/>
        <v>HardlightSIRIUSXLBlack89"4K</v>
      </c>
    </row>
    <row r="2261" spans="1:15" x14ac:dyDescent="0.25">
      <c r="A2261" t="str">
        <f t="array" ref="A2261">IF(ROW()-1&gt;COUNTA([1]!T_Printers[Printers])*COUNTA([1]!T_Resins[Resins]),"",INDEX([1]!T_Printers[Printers],INT((ROW()-2)/COUNTA([1]!T_Resins[Resins])+1)))</f>
        <v>Hardlight SIRIUS XL Black 8,9" 4K</v>
      </c>
      <c r="B2261" t="str">
        <f>_xlfn.XLOOKUP(A2261,[1]!T_Printers[Printers],[1]!T_Printers[Icon link],,0)</f>
        <v>HardlightSIRIUSXLBlack89"4K</v>
      </c>
      <c r="C2261" t="str">
        <f t="array" ref="C2261">IF(ROW()-1&gt;COUNTA([1]!T_Printers[Printers])*COUNTA([1]!T_Resins[Resins]),"",INDEX([1]!T_Resins[Resins],MOD(ROW()-2,COUNTA([1]!T_Resins[Resins]))+1))</f>
        <v>Dental Pink</v>
      </c>
      <c r="D2261">
        <f>IF(SUM(E2261:J2261)&lt;&gt;0,IF(ROW()-1&gt;COUNTA([1]!T_Printers[Printers])*COUNTA([1]!T_Resins[Resins]),"",2),"")</f>
        <v>2</v>
      </c>
      <c r="E2261" cm="1">
        <f t="array" ref="E2261">IFERROR(IF(ROW()-1&gt;COUNTA([1]!T_Printers[Printers])*COUNTA([1]!T_Resins[Resins]),"",_xlfn.IFS(ROUND(VLOOKUP(C2261,[1]!T_Resins[#Data],2,FALSE)/VLOOKUP(A2261,[1]!T_Printers[#Data],5,FALSE),1)&lt;=_xlfn.XLOOKUP(B2261,[1]Printers!L:L,[1]Printers!O:O,1,0,),ROUND(VLOOKUP(C2261,[1]!T_Resins[#Data],2,FALSE)/VLOOKUP(A2261,[1]!T_Printers[#Data],5,FALSE),1),ROUND(VLOOKUP(C2261,[1]!T_Resins[#Data],2,FALSE)/VLOOKUP(A2261,[1]!T_Printers[#Data],5,FALSE),1)&gt;_xlfn.XLOOKUP(B2261,[1]Printers!L:L,[1]Printers!O:O,1,0,),10)),"Используйте слой 100 мкм")</f>
        <v>3.4</v>
      </c>
      <c r="F2261">
        <f>IFERROR(IF(ROUND(_xlfn.XLOOKUP([1]Parameters!B2261,[1]Printers!L:L,[1]Printers!Q:Q,,0)*E2261/10,0)*10&lt;_xlfn.XLOOKUP([1]Parameters!B2261,[1]Printers!L:L,[1]Printers!P:P,,0),ROUND(_xlfn.XLOOKUP([1]Parameters!B2261,[1]Printers!L:L,[1]Printers!Q:Q,,0)*E2261/10,0)*10,_xlfn.XLOOKUP([1]Parameters!B2261,[1]Printers!L:L,[1]Printers!P:P,,0)),"")</f>
        <v>30</v>
      </c>
      <c r="G2261" cm="1">
        <f t="array" ref="G2261">IFERROR(IF(ROW()-1&gt;COUNTA([1]!T_Printers[Printers])*COUNTA([1]!T_Resins[Resins]),"",_xlfn.IFS(ROUND(VLOOKUP(C2261,[1]!T_Resins[#Data],3,FALSE)/VLOOKUP(A2261,[1]!T_Printers[#Data],5,FALSE),1)&lt;=_xlfn.XLOOKUP(B2261,[1]Printers!L:L,[1]Printers!O:O,1,0,),ROUND(VLOOKUP(C2261,[1]!T_Resins[#Data],3,FALSE)/VLOOKUP(A2261,[1]!T_Printers[#Data],5,FALSE),1),ROUND(VLOOKUP(C2261,[1]!T_Resins[#Data],3,FALSE)/VLOOKUP(A2261,[1]!T_Printers[#Data],5,FALSE),1)&gt;_xlfn.XLOOKUP(B2261,[1]Printers!L:L,[1]Printers!O:O,1,0,),10)),"")</f>
        <v>4.5</v>
      </c>
      <c r="H2261">
        <f>IFERROR(IF(ROUND(_xlfn.XLOOKUP([1]Parameters!B2261,[1]Printers!L:L,[1]Printers!Q:Q,,0)*G2261/10,0)*10&lt;_xlfn.XLOOKUP([1]Parameters!B2261,[1]Printers!L:L,[1]Printers!P:P,,0),ROUND(_xlfn.XLOOKUP([1]Parameters!B2261,[1]Printers!L:L,[1]Printers!Q:Q,,0)*G2261/10,0)*10,_xlfn.XLOOKUP([1]Parameters!B2261,[1]Printers!L:L,[1]Printers!P:P,,0)),"")</f>
        <v>40</v>
      </c>
      <c r="I2261" s="3" t="str" cm="1">
        <f t="array" ref="I2261">IFERROR(IF(ROW()-1&gt;COUNTA([1]!T_Printers[Printers])*COUNTA([1]!T_Resins[Resins]),"",_xlfn.IFS(ROUND(VLOOKUP(C2261,[1]!T_Resins[#Data],4,FALSE)/VLOOKUP(A2261,[1]!T_Printers[#Data],5,FALSE),1)&lt;=_xlfn.XLOOKUP(B2261,[1]Printers!L:L,[1]Printers!O:O,1,0,),ROUND(VLOOKUP(C2261,[1]!T_Resins[#Data],4,FALSE)/VLOOKUP(A2261,[1]!T_Printers[#Data],5,FALSE),1),ROUND(VLOOKUP(C2261,[1]!T_Resins[#Data],4,FALSE)/VLOOKUP(A2261,[1]!T_Printers[#Data],5,FALSE),1)&gt;_xlfn.XLOOKUP(B2261,[1]Printers!L:L,[1]Printers!O:O,1,0,),"")),"")</f>
        <v/>
      </c>
      <c r="J2261" t="str">
        <f>IFERROR(IF(ROUND(_xlfn.XLOOKUP([1]Parameters!B2261,[1]Printers!L:L,[1]Printers!Q:Q,,0)*I2261/10,0)*10&lt;_xlfn.XLOOKUP([1]Parameters!B2261,[1]Printers!L:L,[1]Printers!P:P,,0),ROUND(_xlfn.XLOOKUP([1]Parameters!B2261,[1]Printers!L:L,[1]Printers!Q:Q,,0)*I2261/10,0)*10,_xlfn.XLOOKUP([1]Parameters!B2261,[1]Printers!L:L,[1]Printers!P:P,,0)),"")</f>
        <v/>
      </c>
      <c r="K2261">
        <f>IF(SUM(E2261:J2261)&lt;&gt;0,VLOOKUP(A2261,[1]!T_Printers[#Data],10,FALSE)+VLOOKUP(C2261,[1]!T_Resins[#Data],10,FALSE),"")</f>
        <v>4</v>
      </c>
      <c r="L2261">
        <f>IF(SUM(E2261:J2261)&lt;&gt;0,VLOOKUP(A2261,[1]!T_Printers[#Data],11,FALSE),"")</f>
        <v>8</v>
      </c>
      <c r="M2261">
        <f>IF(SUM(E2261:J2261)&lt;&gt;0,VLOOKUP(C2261,[1]!T_Resins[#Data],8,FALSE),"")</f>
        <v>120</v>
      </c>
      <c r="N2261">
        <f>IF(_xlfn.XLOOKUP(B2261,[1]Printers!$L:$L,[1]Printers!$R:$R,0,0)&gt;0,[1]Parameters!M2261,IF(SUM(E2261:J2261)&lt;&gt;0,VLOOKUP(C2261,[1]!T_Resins[#Data],9,FALSE),""))</f>
        <v>180</v>
      </c>
      <c r="O2261" t="str">
        <f t="shared" si="35"/>
        <v>HardlightSIRIUSXLBlack89"4K</v>
      </c>
    </row>
    <row r="2262" spans="1:15" x14ac:dyDescent="0.25">
      <c r="A2262" t="str">
        <f t="array" ref="A2262">IF(ROW()-1&gt;COUNTA([1]!T_Printers[Printers])*COUNTA([1]!T_Resins[Resins]),"",INDEX([1]!T_Printers[Printers],INT((ROW()-2)/COUNTA([1]!T_Resins[Resins])+1)))</f>
        <v>Hardlight SIRIUS XL Black 8,9" 4K</v>
      </c>
      <c r="B2262" t="str">
        <f>_xlfn.XLOOKUP(A2262,[1]!T_Printers[Printers],[1]!T_Printers[Icon link],,0)</f>
        <v>HardlightSIRIUSXLBlack89"4K</v>
      </c>
      <c r="C2262" t="str">
        <f t="array" ref="C2262">IF(ROW()-1&gt;COUNTA([1]!T_Printers[Printers])*COUNTA([1]!T_Resins[Resins]),"",INDEX([1]!T_Resins[Resins],MOD(ROW()-2,COUNTA([1]!T_Resins[Resins]))+1))</f>
        <v>Dental Soft Pink</v>
      </c>
      <c r="D2262">
        <f>IF(SUM(E2262:J2262)&lt;&gt;0,IF(ROW()-1&gt;COUNTA([1]!T_Printers[Printers])*COUNTA([1]!T_Resins[Resins]),"",2),"")</f>
        <v>2</v>
      </c>
      <c r="E2262" cm="1">
        <f t="array" ref="E2262">IFERROR(IF(ROW()-1&gt;COUNTA([1]!T_Printers[Printers])*COUNTA([1]!T_Resins[Resins]),"",_xlfn.IFS(ROUND(VLOOKUP(C2262,[1]!T_Resins[#Data],2,FALSE)/VLOOKUP(A2262,[1]!T_Printers[#Data],5,FALSE),1)&lt;=_xlfn.XLOOKUP(B2262,[1]Printers!L:L,[1]Printers!O:O,1,0,),ROUND(VLOOKUP(C2262,[1]!T_Resins[#Data],2,FALSE)/VLOOKUP(A2262,[1]!T_Printers[#Data],5,FALSE),1),ROUND(VLOOKUP(C2262,[1]!T_Resins[#Data],2,FALSE)/VLOOKUP(A2262,[1]!T_Printers[#Data],5,FALSE),1)&gt;_xlfn.XLOOKUP(B2262,[1]Printers!L:L,[1]Printers!O:O,1,0,),10)),"Используйте слой 100 мкм")</f>
        <v>5.0999999999999996</v>
      </c>
      <c r="F2262">
        <f>IFERROR(IF(ROUND(_xlfn.XLOOKUP([1]Parameters!B2262,[1]Printers!L:L,[1]Printers!Q:Q,,0)*E2262/10,0)*10&lt;_xlfn.XLOOKUP([1]Parameters!B2262,[1]Printers!L:L,[1]Printers!P:P,,0),ROUND(_xlfn.XLOOKUP([1]Parameters!B2262,[1]Printers!L:L,[1]Printers!Q:Q,,0)*E2262/10,0)*10,_xlfn.XLOOKUP([1]Parameters!B2262,[1]Printers!L:L,[1]Printers!P:P,,0)),"")</f>
        <v>50</v>
      </c>
      <c r="G2262" cm="1">
        <f t="array" ref="G2262">IFERROR(IF(ROW()-1&gt;COUNTA([1]!T_Printers[Printers])*COUNTA([1]!T_Resins[Resins]),"",_xlfn.IFS(ROUND(VLOOKUP(C2262,[1]!T_Resins[#Data],3,FALSE)/VLOOKUP(A2262,[1]!T_Printers[#Data],5,FALSE),1)&lt;=_xlfn.XLOOKUP(B2262,[1]Printers!L:L,[1]Printers!O:O,1,0,),ROUND(VLOOKUP(C2262,[1]!T_Resins[#Data],3,FALSE)/VLOOKUP(A2262,[1]!T_Printers[#Data],5,FALSE),1),ROUND(VLOOKUP(C2262,[1]!T_Resins[#Data],3,FALSE)/VLOOKUP(A2262,[1]!T_Printers[#Data],5,FALSE),1)&gt;_xlfn.XLOOKUP(B2262,[1]Printers!L:L,[1]Printers!O:O,1,0,),10)),"")</f>
        <v>6.6</v>
      </c>
      <c r="H2262">
        <f>IFERROR(IF(ROUND(_xlfn.XLOOKUP([1]Parameters!B2262,[1]Printers!L:L,[1]Printers!Q:Q,,0)*G2262/10,0)*10&lt;_xlfn.XLOOKUP([1]Parameters!B2262,[1]Printers!L:L,[1]Printers!P:P,,0),ROUND(_xlfn.XLOOKUP([1]Parameters!B2262,[1]Printers!L:L,[1]Printers!Q:Q,,0)*G2262/10,0)*10,_xlfn.XLOOKUP([1]Parameters!B2262,[1]Printers!L:L,[1]Printers!P:P,,0)),"")</f>
        <v>60</v>
      </c>
      <c r="I2262" s="3" t="str" cm="1">
        <f t="array" ref="I2262">IFERROR(IF(ROW()-1&gt;COUNTA([1]!T_Printers[Printers])*COUNTA([1]!T_Resins[Resins]),"",_xlfn.IFS(ROUND(VLOOKUP(C2262,[1]!T_Resins[#Data],4,FALSE)/VLOOKUP(A2262,[1]!T_Printers[#Data],5,FALSE),1)&lt;=_xlfn.XLOOKUP(B2262,[1]Printers!L:L,[1]Printers!O:O,1,0,),ROUND(VLOOKUP(C2262,[1]!T_Resins[#Data],4,FALSE)/VLOOKUP(A2262,[1]!T_Printers[#Data],5,FALSE),1),ROUND(VLOOKUP(C2262,[1]!T_Resins[#Data],4,FALSE)/VLOOKUP(A2262,[1]!T_Printers[#Data],5,FALSE),1)&gt;_xlfn.XLOOKUP(B2262,[1]Printers!L:L,[1]Printers!O:O,1,0,),"")),"")</f>
        <v/>
      </c>
      <c r="J2262" t="str">
        <f>IFERROR(IF(ROUND(_xlfn.XLOOKUP([1]Parameters!B2262,[1]Printers!L:L,[1]Printers!Q:Q,,0)*I2262/10,0)*10&lt;_xlfn.XLOOKUP([1]Parameters!B2262,[1]Printers!L:L,[1]Printers!P:P,,0),ROUND(_xlfn.XLOOKUP([1]Parameters!B2262,[1]Printers!L:L,[1]Printers!Q:Q,,0)*I2262/10,0)*10,_xlfn.XLOOKUP([1]Parameters!B2262,[1]Printers!L:L,[1]Printers!P:P,,0)),"")</f>
        <v/>
      </c>
      <c r="K2262">
        <f>IF(SUM(E2262:J2262)&lt;&gt;0,VLOOKUP(A2262,[1]!T_Printers[#Data],10,FALSE)+VLOOKUP(C2262,[1]!T_Resins[#Data],10,FALSE),"")</f>
        <v>4</v>
      </c>
      <c r="L2262">
        <f>IF(SUM(E2262:J2262)&lt;&gt;0,VLOOKUP(A2262,[1]!T_Printers[#Data],11,FALSE),"")</f>
        <v>8</v>
      </c>
      <c r="M2262">
        <f>IF(SUM(E2262:J2262)&lt;&gt;0,VLOOKUP(C2262,[1]!T_Resins[#Data],8,FALSE),"")</f>
        <v>60</v>
      </c>
      <c r="N2262">
        <f>IF(_xlfn.XLOOKUP(B2262,[1]Printers!$L:$L,[1]Printers!$R:$R,0,0)&gt;0,[1]Parameters!M2262,IF(SUM(E2262:J2262)&lt;&gt;0,VLOOKUP(C2262,[1]!T_Resins[#Data],9,FALSE),""))</f>
        <v>60</v>
      </c>
      <c r="O2262" t="str">
        <f t="shared" si="35"/>
        <v>HardlightSIRIUSXLBlack89"4K</v>
      </c>
    </row>
    <row r="2263" spans="1:15" x14ac:dyDescent="0.25">
      <c r="A2263" t="str">
        <f t="array" ref="A2263">IF(ROW()-1&gt;COUNTA([1]!T_Printers[Printers])*COUNTA([1]!T_Resins[Resins]),"",INDEX([1]!T_Printers[Printers],INT((ROW()-2)/COUNTA([1]!T_Resins[Resins])+1)))</f>
        <v>Hardlight SIRIUS XL Black 8,9" 4K</v>
      </c>
      <c r="B2263" t="str">
        <f>_xlfn.XLOOKUP(A2263,[1]!T_Printers[Printers],[1]!T_Printers[Icon link],,0)</f>
        <v>HardlightSIRIUSXLBlack89"4K</v>
      </c>
      <c r="C2263" t="str">
        <f t="array" ref="C2263">IF(ROW()-1&gt;COUNTA([1]!T_Printers[Printers])*COUNTA([1]!T_Resins[Resins]),"",INDEX([1]!T_Resins[Resins],MOD(ROW()-2,COUNTA([1]!T_Resins[Resins]))+1))</f>
        <v>Dental Sand A1-A2</v>
      </c>
      <c r="D2263">
        <f>IF(SUM(E2263:J2263)&lt;&gt;0,IF(ROW()-1&gt;COUNTA([1]!T_Printers[Printers])*COUNTA([1]!T_Resins[Resins]),"",2),"")</f>
        <v>2</v>
      </c>
      <c r="E2263" cm="1">
        <f t="array" ref="E2263">IFERROR(IF(ROW()-1&gt;COUNTA([1]!T_Printers[Printers])*COUNTA([1]!T_Resins[Resins]),"",_xlfn.IFS(ROUND(VLOOKUP(C2263,[1]!T_Resins[#Data],2,FALSE)/VLOOKUP(A2263,[1]!T_Printers[#Data],5,FALSE),1)&lt;=_xlfn.XLOOKUP(B2263,[1]Printers!L:L,[1]Printers!O:O,1,0,),ROUND(VLOOKUP(C2263,[1]!T_Resins[#Data],2,FALSE)/VLOOKUP(A2263,[1]!T_Printers[#Data],5,FALSE),1),ROUND(VLOOKUP(C2263,[1]!T_Resins[#Data],2,FALSE)/VLOOKUP(A2263,[1]!T_Printers[#Data],5,FALSE),1)&gt;_xlfn.XLOOKUP(B2263,[1]Printers!L:L,[1]Printers!O:O,1,0,),10)),"Используйте слой 100 мкм")</f>
        <v>2.9</v>
      </c>
      <c r="F2263">
        <f>IFERROR(IF(ROUND(_xlfn.XLOOKUP([1]Parameters!B2263,[1]Printers!L:L,[1]Printers!Q:Q,,0)*E2263/10,0)*10&lt;_xlfn.XLOOKUP([1]Parameters!B2263,[1]Printers!L:L,[1]Printers!P:P,,0),ROUND(_xlfn.XLOOKUP([1]Parameters!B2263,[1]Printers!L:L,[1]Printers!Q:Q,,0)*E2263/10,0)*10,_xlfn.XLOOKUP([1]Parameters!B2263,[1]Printers!L:L,[1]Printers!P:P,,0)),"")</f>
        <v>30</v>
      </c>
      <c r="G2263" cm="1">
        <f t="array" ref="G2263">IFERROR(IF(ROW()-1&gt;COUNTA([1]!T_Printers[Printers])*COUNTA([1]!T_Resins[Resins]),"",_xlfn.IFS(ROUND(VLOOKUP(C2263,[1]!T_Resins[#Data],3,FALSE)/VLOOKUP(A2263,[1]!T_Printers[#Data],5,FALSE),1)&lt;=_xlfn.XLOOKUP(B2263,[1]Printers!L:L,[1]Printers!O:O,1,0,),ROUND(VLOOKUP(C2263,[1]!T_Resins[#Data],3,FALSE)/VLOOKUP(A2263,[1]!T_Printers[#Data],5,FALSE),1),ROUND(VLOOKUP(C2263,[1]!T_Resins[#Data],3,FALSE)/VLOOKUP(A2263,[1]!T_Printers[#Data],5,FALSE),1)&gt;_xlfn.XLOOKUP(B2263,[1]Printers!L:L,[1]Printers!O:O,1,0,),10)),"")</f>
        <v>3.8</v>
      </c>
      <c r="H2263">
        <f>IFERROR(IF(ROUND(_xlfn.XLOOKUP([1]Parameters!B2263,[1]Printers!L:L,[1]Printers!Q:Q,,0)*G2263/10,0)*10&lt;_xlfn.XLOOKUP([1]Parameters!B2263,[1]Printers!L:L,[1]Printers!P:P,,0),ROUND(_xlfn.XLOOKUP([1]Parameters!B2263,[1]Printers!L:L,[1]Printers!Q:Q,,0)*G2263/10,0)*10,_xlfn.XLOOKUP([1]Parameters!B2263,[1]Printers!L:L,[1]Printers!P:P,,0)),"")</f>
        <v>30</v>
      </c>
      <c r="I2263" s="3" t="str" cm="1">
        <f t="array" ref="I2263">IFERROR(IF(ROW()-1&gt;COUNTA([1]!T_Printers[Printers])*COUNTA([1]!T_Resins[Resins]),"",_xlfn.IFS(ROUND(VLOOKUP(C2263,[1]!T_Resins[#Data],4,FALSE)/VLOOKUP(A2263,[1]!T_Printers[#Data],5,FALSE),1)&lt;=_xlfn.XLOOKUP(B2263,[1]Printers!L:L,[1]Printers!O:O,1,0,),ROUND(VLOOKUP(C2263,[1]!T_Resins[#Data],4,FALSE)/VLOOKUP(A2263,[1]!T_Printers[#Data],5,FALSE),1),ROUND(VLOOKUP(C2263,[1]!T_Resins[#Data],4,FALSE)/VLOOKUP(A2263,[1]!T_Printers[#Data],5,FALSE),1)&gt;_xlfn.XLOOKUP(B2263,[1]Printers!L:L,[1]Printers!O:O,1,0,),"")),"")</f>
        <v/>
      </c>
      <c r="J2263" t="str">
        <f>IFERROR(IF(ROUND(_xlfn.XLOOKUP([1]Parameters!B2263,[1]Printers!L:L,[1]Printers!Q:Q,,0)*I2263/10,0)*10&lt;_xlfn.XLOOKUP([1]Parameters!B2263,[1]Printers!L:L,[1]Printers!P:P,,0),ROUND(_xlfn.XLOOKUP([1]Parameters!B2263,[1]Printers!L:L,[1]Printers!Q:Q,,0)*I2263/10,0)*10,_xlfn.XLOOKUP([1]Parameters!B2263,[1]Printers!L:L,[1]Printers!P:P,,0)),"")</f>
        <v/>
      </c>
      <c r="K2263">
        <f>IF(SUM(E2263:J2263)&lt;&gt;0,VLOOKUP(A2263,[1]!T_Printers[#Data],10,FALSE)+VLOOKUP(C2263,[1]!T_Resins[#Data],10,FALSE),"")</f>
        <v>5</v>
      </c>
      <c r="L2263">
        <f>IF(SUM(E2263:J2263)&lt;&gt;0,VLOOKUP(A2263,[1]!T_Printers[#Data],11,FALSE),"")</f>
        <v>8</v>
      </c>
      <c r="M2263">
        <f>IF(SUM(E2263:J2263)&lt;&gt;0,VLOOKUP(C2263,[1]!T_Resins[#Data],8,FALSE),"")</f>
        <v>120</v>
      </c>
      <c r="N2263">
        <f>IF(_xlfn.XLOOKUP(B2263,[1]Printers!$L:$L,[1]Printers!$R:$R,0,0)&gt;0,[1]Parameters!M2263,IF(SUM(E2263:J2263)&lt;&gt;0,VLOOKUP(C2263,[1]!T_Resins[#Data],9,FALSE),""))</f>
        <v>180</v>
      </c>
      <c r="O2263" t="str">
        <f t="shared" si="35"/>
        <v>HardlightSIRIUSXLBlack89"4K</v>
      </c>
    </row>
    <row r="2264" spans="1:15" x14ac:dyDescent="0.25">
      <c r="A2264" t="str">
        <f t="array" ref="A2264">IF(ROW()-1&gt;COUNTA([1]!T_Printers[Printers])*COUNTA([1]!T_Resins[Resins]),"",INDEX([1]!T_Printers[Printers],INT((ROW()-2)/COUNTA([1]!T_Resins[Resins])+1)))</f>
        <v>Hardlight SIRIUS XL Black 8,9" 4K</v>
      </c>
      <c r="B2264" t="str">
        <f>_xlfn.XLOOKUP(A2264,[1]!T_Printers[Printers],[1]!T_Printers[Icon link],,0)</f>
        <v>HardlightSIRIUSXLBlack89"4K</v>
      </c>
      <c r="C2264" t="str">
        <f t="array" ref="C2264">IF(ROW()-1&gt;COUNTA([1]!T_Printers[Printers])*COUNTA([1]!T_Resins[Resins]),"",INDEX([1]!T_Resins[Resins],MOD(ROW()-2,COUNTA([1]!T_Resins[Resins]))+1))</f>
        <v xml:space="preserve">Dental Sand A1-A2 (Обновленная версия) </v>
      </c>
      <c r="D2264">
        <f>IF(SUM(E2264:J2264)&lt;&gt;0,IF(ROW()-1&gt;COUNTA([1]!T_Printers[Printers])*COUNTA([1]!T_Resins[Resins]),"",2),"")</f>
        <v>2</v>
      </c>
      <c r="E2264" cm="1">
        <f t="array" ref="E2264">IFERROR(IF(ROW()-1&gt;COUNTA([1]!T_Printers[Printers])*COUNTA([1]!T_Resins[Resins]),"",_xlfn.IFS(ROUND(VLOOKUP(C2264,[1]!T_Resins[#Data],2,FALSE)/VLOOKUP(A2264,[1]!T_Printers[#Data],5,FALSE),1)&lt;=_xlfn.XLOOKUP(B2264,[1]Printers!L:L,[1]Printers!O:O,1,0,),ROUND(VLOOKUP(C2264,[1]!T_Resins[#Data],2,FALSE)/VLOOKUP(A2264,[1]!T_Printers[#Data],5,FALSE),1),ROUND(VLOOKUP(C2264,[1]!T_Resins[#Data],2,FALSE)/VLOOKUP(A2264,[1]!T_Printers[#Data],5,FALSE),1)&gt;_xlfn.XLOOKUP(B2264,[1]Printers!L:L,[1]Printers!O:O,1,0,),10)),"Используйте слой 100 мкм")</f>
        <v>7.8</v>
      </c>
      <c r="F2264">
        <f>IFERROR(IF(ROUND(_xlfn.XLOOKUP([1]Parameters!B2264,[1]Printers!L:L,[1]Printers!Q:Q,,0)*E2264/10,0)*10&lt;_xlfn.XLOOKUP([1]Parameters!B2264,[1]Printers!L:L,[1]Printers!P:P,,0),ROUND(_xlfn.XLOOKUP([1]Parameters!B2264,[1]Printers!L:L,[1]Printers!Q:Q,,0)*E2264/10,0)*10,_xlfn.XLOOKUP([1]Parameters!B2264,[1]Printers!L:L,[1]Printers!P:P,,0)),"")</f>
        <v>70</v>
      </c>
      <c r="G2264" cm="1">
        <f t="array" ref="G2264">IFERROR(IF(ROW()-1&gt;COUNTA([1]!T_Printers[Printers])*COUNTA([1]!T_Resins[Resins]),"",_xlfn.IFS(ROUND(VLOOKUP(C2264,[1]!T_Resins[#Data],3,FALSE)/VLOOKUP(A2264,[1]!T_Printers[#Data],5,FALSE),1)&lt;=_xlfn.XLOOKUP(B2264,[1]Printers!L:L,[1]Printers!O:O,1,0,),ROUND(VLOOKUP(C2264,[1]!T_Resins[#Data],3,FALSE)/VLOOKUP(A2264,[1]!T_Printers[#Data],5,FALSE),1),ROUND(VLOOKUP(C2264,[1]!T_Resins[#Data],3,FALSE)/VLOOKUP(A2264,[1]!T_Printers[#Data],5,FALSE),1)&gt;_xlfn.XLOOKUP(B2264,[1]Printers!L:L,[1]Printers!O:O,1,0,),10)),"")</f>
        <v>8.1999999999999993</v>
      </c>
      <c r="H2264">
        <f>IFERROR(IF(ROUND(_xlfn.XLOOKUP([1]Parameters!B2264,[1]Printers!L:L,[1]Printers!Q:Q,,0)*G2264/10,0)*10&lt;_xlfn.XLOOKUP([1]Parameters!B2264,[1]Printers!L:L,[1]Printers!P:P,,0),ROUND(_xlfn.XLOOKUP([1]Parameters!B2264,[1]Printers!L:L,[1]Printers!Q:Q,,0)*G2264/10,0)*10,_xlfn.XLOOKUP([1]Parameters!B2264,[1]Printers!L:L,[1]Printers!P:P,,0)),"")</f>
        <v>70</v>
      </c>
      <c r="I2264" s="3" t="str" cm="1">
        <f t="array" ref="I2264">IFERROR(IF(ROW()-1&gt;COUNTA([1]!T_Printers[Printers])*COUNTA([1]!T_Resins[Resins]),"",_xlfn.IFS(ROUND(VLOOKUP(C2264,[1]!T_Resins[#Data],4,FALSE)/VLOOKUP(A2264,[1]!T_Printers[#Data],5,FALSE),1)&lt;=_xlfn.XLOOKUP(B2264,[1]Printers!L:L,[1]Printers!O:O,1,0,),ROUND(VLOOKUP(C2264,[1]!T_Resins[#Data],4,FALSE)/VLOOKUP(A2264,[1]!T_Printers[#Data],5,FALSE),1),ROUND(VLOOKUP(C2264,[1]!T_Resins[#Data],4,FALSE)/VLOOKUP(A2264,[1]!T_Printers[#Data],5,FALSE),1)&gt;_xlfn.XLOOKUP(B2264,[1]Printers!L:L,[1]Printers!O:O,1,0,),"")),"")</f>
        <v/>
      </c>
      <c r="J2264" t="str">
        <f>IFERROR(IF(ROUND(_xlfn.XLOOKUP([1]Parameters!B2264,[1]Printers!L:L,[1]Printers!Q:Q,,0)*I2264/10,0)*10&lt;_xlfn.XLOOKUP([1]Parameters!B2264,[1]Printers!L:L,[1]Printers!P:P,,0),ROUND(_xlfn.XLOOKUP([1]Parameters!B2264,[1]Printers!L:L,[1]Printers!Q:Q,,0)*I2264/10,0)*10,_xlfn.XLOOKUP([1]Parameters!B2264,[1]Printers!L:L,[1]Printers!P:P,,0)),"")</f>
        <v/>
      </c>
      <c r="K2264">
        <f>IF(SUM(E2264:J2264)&lt;&gt;0,VLOOKUP(A2264,[1]!T_Printers[#Data],10,FALSE)+VLOOKUP(C2264,[1]!T_Resins[#Data],10,FALSE),"")</f>
        <v>5</v>
      </c>
      <c r="L2264">
        <f>IF(SUM(E2264:J2264)&lt;&gt;0,VLOOKUP(A2264,[1]!T_Printers[#Data],11,FALSE),"")</f>
        <v>8</v>
      </c>
      <c r="M2264">
        <f>IF(SUM(E2264:J2264)&lt;&gt;0,VLOOKUP(C2264,[1]!T_Resins[#Data],8,FALSE),"")</f>
        <v>120</v>
      </c>
      <c r="N2264">
        <f>IF(_xlfn.XLOOKUP(B2264,[1]Printers!$L:$L,[1]Printers!$R:$R,0,0)&gt;0,[1]Parameters!M2264,IF(SUM(E2264:J2264)&lt;&gt;0,VLOOKUP(C2264,[1]!T_Resins[#Data],9,FALSE),""))</f>
        <v>180</v>
      </c>
      <c r="O2264" t="str">
        <f t="shared" si="35"/>
        <v>HardlightSIRIUSXLBlack89"4K</v>
      </c>
    </row>
    <row r="2265" spans="1:15" x14ac:dyDescent="0.25">
      <c r="A2265" t="str">
        <f t="array" ref="A2265">IF(ROW()-1&gt;COUNTA([1]!T_Printers[Printers])*COUNTA([1]!T_Resins[Resins]),"",INDEX([1]!T_Printers[Printers],INT((ROW()-2)/COUNTA([1]!T_Resins[Resins])+1)))</f>
        <v>Hardlight SIRIUS XL Black 8,9" 4K</v>
      </c>
      <c r="B2265" t="str">
        <f>_xlfn.XLOOKUP(A2265,[1]!T_Printers[Printers],[1]!T_Printers[Icon link],,0)</f>
        <v>HardlightSIRIUSXLBlack89"4K</v>
      </c>
      <c r="C2265" t="str">
        <f t="array" ref="C2265">IF(ROW()-1&gt;COUNTA([1]!T_Printers[Printers])*COUNTA([1]!T_Resins[Resins]),"",INDEX([1]!T_Resins[Resins],MOD(ROW()-2,COUNTA([1]!T_Resins[Resins]))+1))</f>
        <v>Dental Sand A3</v>
      </c>
      <c r="D2265">
        <f>IF(SUM(E2265:J2265)&lt;&gt;0,IF(ROW()-1&gt;COUNTA([1]!T_Printers[Printers])*COUNTA([1]!T_Resins[Resins]),"",2),"")</f>
        <v>2</v>
      </c>
      <c r="E2265" cm="1">
        <f t="array" ref="E2265">IFERROR(IF(ROW()-1&gt;COUNTA([1]!T_Printers[Printers])*COUNTA([1]!T_Resins[Resins]),"",_xlfn.IFS(ROUND(VLOOKUP(C2265,[1]!T_Resins[#Data],2,FALSE)/VLOOKUP(A2265,[1]!T_Printers[#Data],5,FALSE),1)&lt;=_xlfn.XLOOKUP(B2265,[1]Printers!L:L,[1]Printers!O:O,1,0,),ROUND(VLOOKUP(C2265,[1]!T_Resins[#Data],2,FALSE)/VLOOKUP(A2265,[1]!T_Printers[#Data],5,FALSE),1),ROUND(VLOOKUP(C2265,[1]!T_Resins[#Data],2,FALSE)/VLOOKUP(A2265,[1]!T_Printers[#Data],5,FALSE),1)&gt;_xlfn.XLOOKUP(B2265,[1]Printers!L:L,[1]Printers!O:O,1,0,),10)),"Используйте слой 100 мкм")</f>
        <v>2.9</v>
      </c>
      <c r="F2265">
        <f>IFERROR(IF(ROUND(_xlfn.XLOOKUP([1]Parameters!B2265,[1]Printers!L:L,[1]Printers!Q:Q,,0)*E2265/10,0)*10&lt;_xlfn.XLOOKUP([1]Parameters!B2265,[1]Printers!L:L,[1]Printers!P:P,,0),ROUND(_xlfn.XLOOKUP([1]Parameters!B2265,[1]Printers!L:L,[1]Printers!Q:Q,,0)*E2265/10,0)*10,_xlfn.XLOOKUP([1]Parameters!B2265,[1]Printers!L:L,[1]Printers!P:P,,0)),"")</f>
        <v>30</v>
      </c>
      <c r="G2265" cm="1">
        <f t="array" ref="G2265">IFERROR(IF(ROW()-1&gt;COUNTA([1]!T_Printers[Printers])*COUNTA([1]!T_Resins[Resins]),"",_xlfn.IFS(ROUND(VLOOKUP(C2265,[1]!T_Resins[#Data],3,FALSE)/VLOOKUP(A2265,[1]!T_Printers[#Data],5,FALSE),1)&lt;=_xlfn.XLOOKUP(B2265,[1]Printers!L:L,[1]Printers!O:O,1,0,),ROUND(VLOOKUP(C2265,[1]!T_Resins[#Data],3,FALSE)/VLOOKUP(A2265,[1]!T_Printers[#Data],5,FALSE),1),ROUND(VLOOKUP(C2265,[1]!T_Resins[#Data],3,FALSE)/VLOOKUP(A2265,[1]!T_Printers[#Data],5,FALSE),1)&gt;_xlfn.XLOOKUP(B2265,[1]Printers!L:L,[1]Printers!O:O,1,0,),10)),"")</f>
        <v>3.8</v>
      </c>
      <c r="H2265">
        <f>IFERROR(IF(ROUND(_xlfn.XLOOKUP([1]Parameters!B2265,[1]Printers!L:L,[1]Printers!Q:Q,,0)*G2265/10,0)*10&lt;_xlfn.XLOOKUP([1]Parameters!B2265,[1]Printers!L:L,[1]Printers!P:P,,0),ROUND(_xlfn.XLOOKUP([1]Parameters!B2265,[1]Printers!L:L,[1]Printers!Q:Q,,0)*G2265/10,0)*10,_xlfn.XLOOKUP([1]Parameters!B2265,[1]Printers!L:L,[1]Printers!P:P,,0)),"")</f>
        <v>30</v>
      </c>
      <c r="I2265" s="3" t="str" cm="1">
        <f t="array" ref="I2265">IFERROR(IF(ROW()-1&gt;COUNTA([1]!T_Printers[Printers])*COUNTA([1]!T_Resins[Resins]),"",_xlfn.IFS(ROUND(VLOOKUP(C2265,[1]!T_Resins[#Data],4,FALSE)/VLOOKUP(A2265,[1]!T_Printers[#Data],5,FALSE),1)&lt;=_xlfn.XLOOKUP(B2265,[1]Printers!L:L,[1]Printers!O:O,1,0,),ROUND(VLOOKUP(C2265,[1]!T_Resins[#Data],4,FALSE)/VLOOKUP(A2265,[1]!T_Printers[#Data],5,FALSE),1),ROUND(VLOOKUP(C2265,[1]!T_Resins[#Data],4,FALSE)/VLOOKUP(A2265,[1]!T_Printers[#Data],5,FALSE),1)&gt;_xlfn.XLOOKUP(B2265,[1]Printers!L:L,[1]Printers!O:O,1,0,),"")),"")</f>
        <v/>
      </c>
      <c r="J2265" t="str">
        <f>IFERROR(IF(ROUND(_xlfn.XLOOKUP([1]Parameters!B2265,[1]Printers!L:L,[1]Printers!Q:Q,,0)*I2265/10,0)*10&lt;_xlfn.XLOOKUP([1]Parameters!B2265,[1]Printers!L:L,[1]Printers!P:P,,0),ROUND(_xlfn.XLOOKUP([1]Parameters!B2265,[1]Printers!L:L,[1]Printers!Q:Q,,0)*I2265/10,0)*10,_xlfn.XLOOKUP([1]Parameters!B2265,[1]Printers!L:L,[1]Printers!P:P,,0)),"")</f>
        <v/>
      </c>
      <c r="K2265">
        <f>IF(SUM(E2265:J2265)&lt;&gt;0,VLOOKUP(A2265,[1]!T_Printers[#Data],10,FALSE)+VLOOKUP(C2265,[1]!T_Resins[#Data],10,FALSE),"")</f>
        <v>5</v>
      </c>
      <c r="L2265">
        <f>IF(SUM(E2265:J2265)&lt;&gt;0,VLOOKUP(A2265,[1]!T_Printers[#Data],11,FALSE),"")</f>
        <v>8</v>
      </c>
      <c r="M2265">
        <f>IF(SUM(E2265:J2265)&lt;&gt;0,VLOOKUP(C2265,[1]!T_Resins[#Data],8,FALSE),"")</f>
        <v>120</v>
      </c>
      <c r="N2265">
        <f>IF(_xlfn.XLOOKUP(B2265,[1]Printers!$L:$L,[1]Printers!$R:$R,0,0)&gt;0,[1]Parameters!M2265,IF(SUM(E2265:J2265)&lt;&gt;0,VLOOKUP(C2265,[1]!T_Resins[#Data],9,FALSE),""))</f>
        <v>180</v>
      </c>
      <c r="O2265" t="str">
        <f t="shared" si="35"/>
        <v>HardlightSIRIUSXLBlack89"4K</v>
      </c>
    </row>
    <row r="2266" spans="1:15" x14ac:dyDescent="0.25">
      <c r="A2266" t="str">
        <f t="array" ref="A2266">IF(ROW()-1&gt;COUNTA([1]!T_Printers[Printers])*COUNTA([1]!T_Resins[Resins]),"",INDEX([1]!T_Printers[Printers],INT((ROW()-2)/COUNTA([1]!T_Resins[Resins])+1)))</f>
        <v>Hardlight SIRIUS XL Black 8,9" 4K</v>
      </c>
      <c r="B2266" t="str">
        <f>_xlfn.XLOOKUP(A2266,[1]!T_Printers[Printers],[1]!T_Printers[Icon link],,0)</f>
        <v>HardlightSIRIUSXLBlack89"4K</v>
      </c>
      <c r="C2266" t="str">
        <f t="array" ref="C2266">IF(ROW()-1&gt;COUNTA([1]!T_Printers[Printers])*COUNTA([1]!T_Resins[Resins]),"",INDEX([1]!T_Resins[Resins],MOD(ROW()-2,COUNTA([1]!T_Resins[Resins]))+1))</f>
        <v xml:space="preserve">Dental Sand A3 (Обновленная версия) </v>
      </c>
      <c r="D2266">
        <f>IF(SUM(E2266:J2266)&lt;&gt;0,IF(ROW()-1&gt;COUNTA([1]!T_Printers[Printers])*COUNTA([1]!T_Resins[Resins]),"",2),"")</f>
        <v>2</v>
      </c>
      <c r="E2266" cm="1">
        <f t="array" ref="E2266">IFERROR(IF(ROW()-1&gt;COUNTA([1]!T_Printers[Printers])*COUNTA([1]!T_Resins[Resins]),"",_xlfn.IFS(ROUND(VLOOKUP(C2266,[1]!T_Resins[#Data],2,FALSE)/VLOOKUP(A2266,[1]!T_Printers[#Data],5,FALSE),1)&lt;=_xlfn.XLOOKUP(B2266,[1]Printers!L:L,[1]Printers!O:O,1,0,),ROUND(VLOOKUP(C2266,[1]!T_Resins[#Data],2,FALSE)/VLOOKUP(A2266,[1]!T_Printers[#Data],5,FALSE),1),ROUND(VLOOKUP(C2266,[1]!T_Resins[#Data],2,FALSE)/VLOOKUP(A2266,[1]!T_Printers[#Data],5,FALSE),1)&gt;_xlfn.XLOOKUP(B2266,[1]Printers!L:L,[1]Printers!O:O,1,0,),10)),"Используйте слой 100 мкм")</f>
        <v>7.8</v>
      </c>
      <c r="F2266">
        <f>IFERROR(IF(ROUND(_xlfn.XLOOKUP([1]Parameters!B2266,[1]Printers!L:L,[1]Printers!Q:Q,,0)*E2266/10,0)*10&lt;_xlfn.XLOOKUP([1]Parameters!B2266,[1]Printers!L:L,[1]Printers!P:P,,0),ROUND(_xlfn.XLOOKUP([1]Parameters!B2266,[1]Printers!L:L,[1]Printers!Q:Q,,0)*E2266/10,0)*10,_xlfn.XLOOKUP([1]Parameters!B2266,[1]Printers!L:L,[1]Printers!P:P,,0)),"")</f>
        <v>70</v>
      </c>
      <c r="G2266" cm="1">
        <f t="array" ref="G2266">IFERROR(IF(ROW()-1&gt;COUNTA([1]!T_Printers[Printers])*COUNTA([1]!T_Resins[Resins]),"",_xlfn.IFS(ROUND(VLOOKUP(C2266,[1]!T_Resins[#Data],3,FALSE)/VLOOKUP(A2266,[1]!T_Printers[#Data],5,FALSE),1)&lt;=_xlfn.XLOOKUP(B2266,[1]Printers!L:L,[1]Printers!O:O,1,0,),ROUND(VLOOKUP(C2266,[1]!T_Resins[#Data],3,FALSE)/VLOOKUP(A2266,[1]!T_Printers[#Data],5,FALSE),1),ROUND(VLOOKUP(C2266,[1]!T_Resins[#Data],3,FALSE)/VLOOKUP(A2266,[1]!T_Printers[#Data],5,FALSE),1)&gt;_xlfn.XLOOKUP(B2266,[1]Printers!L:L,[1]Printers!O:O,1,0,),10)),"")</f>
        <v>8.1999999999999993</v>
      </c>
      <c r="H2266">
        <f>IFERROR(IF(ROUND(_xlfn.XLOOKUP([1]Parameters!B2266,[1]Printers!L:L,[1]Printers!Q:Q,,0)*G2266/10,0)*10&lt;_xlfn.XLOOKUP([1]Parameters!B2266,[1]Printers!L:L,[1]Printers!P:P,,0),ROUND(_xlfn.XLOOKUP([1]Parameters!B2266,[1]Printers!L:L,[1]Printers!Q:Q,,0)*G2266/10,0)*10,_xlfn.XLOOKUP([1]Parameters!B2266,[1]Printers!L:L,[1]Printers!P:P,,0)),"")</f>
        <v>70</v>
      </c>
      <c r="I2266" s="3" t="str" cm="1">
        <f t="array" ref="I2266">IFERROR(IF(ROW()-1&gt;COUNTA([1]!T_Printers[Printers])*COUNTA([1]!T_Resins[Resins]),"",_xlfn.IFS(ROUND(VLOOKUP(C2266,[1]!T_Resins[#Data],4,FALSE)/VLOOKUP(A2266,[1]!T_Printers[#Data],5,FALSE),1)&lt;=_xlfn.XLOOKUP(B2266,[1]Printers!L:L,[1]Printers!O:O,1,0,),ROUND(VLOOKUP(C2266,[1]!T_Resins[#Data],4,FALSE)/VLOOKUP(A2266,[1]!T_Printers[#Data],5,FALSE),1),ROUND(VLOOKUP(C2266,[1]!T_Resins[#Data],4,FALSE)/VLOOKUP(A2266,[1]!T_Printers[#Data],5,FALSE),1)&gt;_xlfn.XLOOKUP(B2266,[1]Printers!L:L,[1]Printers!O:O,1,0,),"")),"")</f>
        <v/>
      </c>
      <c r="J2266" t="str">
        <f>IFERROR(IF(ROUND(_xlfn.XLOOKUP([1]Parameters!B2266,[1]Printers!L:L,[1]Printers!Q:Q,,0)*I2266/10,0)*10&lt;_xlfn.XLOOKUP([1]Parameters!B2266,[1]Printers!L:L,[1]Printers!P:P,,0),ROUND(_xlfn.XLOOKUP([1]Parameters!B2266,[1]Printers!L:L,[1]Printers!Q:Q,,0)*I2266/10,0)*10,_xlfn.XLOOKUP([1]Parameters!B2266,[1]Printers!L:L,[1]Printers!P:P,,0)),"")</f>
        <v/>
      </c>
      <c r="K2266">
        <f>IF(SUM(E2266:J2266)&lt;&gt;0,VLOOKUP(A2266,[1]!T_Printers[#Data],10,FALSE)+VLOOKUP(C2266,[1]!T_Resins[#Data],10,FALSE),"")</f>
        <v>5</v>
      </c>
      <c r="L2266">
        <f>IF(SUM(E2266:J2266)&lt;&gt;0,VLOOKUP(A2266,[1]!T_Printers[#Data],11,FALSE),"")</f>
        <v>8</v>
      </c>
      <c r="M2266">
        <f>IF(SUM(E2266:J2266)&lt;&gt;0,VLOOKUP(C2266,[1]!T_Resins[#Data],8,FALSE),"")</f>
        <v>120</v>
      </c>
      <c r="N2266">
        <f>IF(_xlfn.XLOOKUP(B2266,[1]Printers!$L:$L,[1]Printers!$R:$R,0,0)&gt;0,[1]Parameters!M2266,IF(SUM(E2266:J2266)&lt;&gt;0,VLOOKUP(C2266,[1]!T_Resins[#Data],9,FALSE),""))</f>
        <v>180</v>
      </c>
      <c r="O2266" t="str">
        <f t="shared" si="35"/>
        <v>HardlightSIRIUSXLBlack89"4K</v>
      </c>
    </row>
    <row r="2267" spans="1:15" x14ac:dyDescent="0.25">
      <c r="A2267" t="str">
        <f t="array" ref="A2267">IF(ROW()-1&gt;COUNTA([1]!T_Printers[Printers])*COUNTA([1]!T_Resins[Resins]),"",INDEX([1]!T_Printers[Printers],INT((ROW()-2)/COUNTA([1]!T_Resins[Resins])+1)))</f>
        <v>Hardlight SIRIUS XL Black 8,9" 4K</v>
      </c>
      <c r="B2267" t="str">
        <f>_xlfn.XLOOKUP(A2267,[1]!T_Printers[Printers],[1]!T_Printers[Icon link],,0)</f>
        <v>HardlightSIRIUSXLBlack89"4K</v>
      </c>
      <c r="C2267" t="str">
        <f t="array" ref="C2267">IF(ROW()-1&gt;COUNTA([1]!T_Printers[Printers])*COUNTA([1]!T_Resins[Resins]),"",INDEX([1]!T_Resins[Resins],MOD(ROW()-2,COUNTA([1]!T_Resins[Resins]))+1))</f>
        <v>Dental Sand Pro A1-A2 (Crown LT)</v>
      </c>
      <c r="D2267">
        <f>IF(SUM(E2267:J2267)&lt;&gt;0,IF(ROW()-1&gt;COUNTA([1]!T_Printers[Printers])*COUNTA([1]!T_Resins[Resins]),"",2),"")</f>
        <v>2</v>
      </c>
      <c r="E2267" cm="1">
        <f t="array" ref="E2267">IFERROR(IF(ROW()-1&gt;COUNTA([1]!T_Printers[Printers])*COUNTA([1]!T_Resins[Resins]),"",_xlfn.IFS(ROUND(VLOOKUP(C2267,[1]!T_Resins[#Data],2,FALSE)/VLOOKUP(A2267,[1]!T_Printers[#Data],5,FALSE),1)&lt;=_xlfn.XLOOKUP(B2267,[1]Printers!L:L,[1]Printers!O:O,1,0,),ROUND(VLOOKUP(C2267,[1]!T_Resins[#Data],2,FALSE)/VLOOKUP(A2267,[1]!T_Printers[#Data],5,FALSE),1),ROUND(VLOOKUP(C2267,[1]!T_Resins[#Data],2,FALSE)/VLOOKUP(A2267,[1]!T_Printers[#Data],5,FALSE),1)&gt;_xlfn.XLOOKUP(B2267,[1]Printers!L:L,[1]Printers!O:O,1,0,),10)),"Используйте слой 100 мкм")</f>
        <v>12.9</v>
      </c>
      <c r="F2267">
        <f>IFERROR(IF(ROUND(_xlfn.XLOOKUP([1]Parameters!B2267,[1]Printers!L:L,[1]Printers!Q:Q,,0)*E2267/10,0)*10&lt;_xlfn.XLOOKUP([1]Parameters!B2267,[1]Printers!L:L,[1]Printers!P:P,,0),ROUND(_xlfn.XLOOKUP([1]Parameters!B2267,[1]Printers!L:L,[1]Printers!Q:Q,,0)*E2267/10,0)*10,_xlfn.XLOOKUP([1]Parameters!B2267,[1]Printers!L:L,[1]Printers!P:P,,0)),"")</f>
        <v>100</v>
      </c>
      <c r="G2267" cm="1">
        <f t="array" ref="G2267">IFERROR(IF(ROW()-1&gt;COUNTA([1]!T_Printers[Printers])*COUNTA([1]!T_Resins[Resins]),"",_xlfn.IFS(ROUND(VLOOKUP(C2267,[1]!T_Resins[#Data],3,FALSE)/VLOOKUP(A2267,[1]!T_Printers[#Data],5,FALSE),1)&lt;=_xlfn.XLOOKUP(B2267,[1]Printers!L:L,[1]Printers!O:O,1,0,),ROUND(VLOOKUP(C2267,[1]!T_Resins[#Data],3,FALSE)/VLOOKUP(A2267,[1]!T_Printers[#Data],5,FALSE),1),ROUND(VLOOKUP(C2267,[1]!T_Resins[#Data],3,FALSE)/VLOOKUP(A2267,[1]!T_Printers[#Data],5,FALSE),1)&gt;_xlfn.XLOOKUP(B2267,[1]Printers!L:L,[1]Printers!O:O,1,0,),10)),"")</f>
        <v>18.600000000000001</v>
      </c>
      <c r="H2267">
        <f>IFERROR(IF(ROUND(_xlfn.XLOOKUP([1]Parameters!B2267,[1]Printers!L:L,[1]Printers!Q:Q,,0)*G2267/10,0)*10&lt;_xlfn.XLOOKUP([1]Parameters!B2267,[1]Printers!L:L,[1]Printers!P:P,,0),ROUND(_xlfn.XLOOKUP([1]Parameters!B2267,[1]Printers!L:L,[1]Printers!Q:Q,,0)*G2267/10,0)*10,_xlfn.XLOOKUP([1]Parameters!B2267,[1]Printers!L:L,[1]Printers!P:P,,0)),"")</f>
        <v>100</v>
      </c>
      <c r="I2267" s="3" t="str" cm="1">
        <f t="array" ref="I2267">IFERROR(IF(ROW()-1&gt;COUNTA([1]!T_Printers[Printers])*COUNTA([1]!T_Resins[Resins]),"",_xlfn.IFS(ROUND(VLOOKUP(C2267,[1]!T_Resins[#Data],4,FALSE)/VLOOKUP(A2267,[1]!T_Printers[#Data],5,FALSE),1)&lt;=_xlfn.XLOOKUP(B2267,[1]Printers!L:L,[1]Printers!O:O,1,0,),ROUND(VLOOKUP(C2267,[1]!T_Resins[#Data],4,FALSE)/VLOOKUP(A2267,[1]!T_Printers[#Data],5,FALSE),1),ROUND(VLOOKUP(C2267,[1]!T_Resins[#Data],4,FALSE)/VLOOKUP(A2267,[1]!T_Printers[#Data],5,FALSE),1)&gt;_xlfn.XLOOKUP(B2267,[1]Printers!L:L,[1]Printers!O:O,1,0,),"")),"")</f>
        <v/>
      </c>
      <c r="J2267" t="str">
        <f>IFERROR(IF(ROUND(_xlfn.XLOOKUP([1]Parameters!B2267,[1]Printers!L:L,[1]Printers!Q:Q,,0)*I2267/10,0)*10&lt;_xlfn.XLOOKUP([1]Parameters!B2267,[1]Printers!L:L,[1]Printers!P:P,,0),ROUND(_xlfn.XLOOKUP([1]Parameters!B2267,[1]Printers!L:L,[1]Printers!Q:Q,,0)*I2267/10,0)*10,_xlfn.XLOOKUP([1]Parameters!B2267,[1]Printers!L:L,[1]Printers!P:P,,0)),"")</f>
        <v/>
      </c>
      <c r="K2267">
        <f>IF(SUM(E2267:J2267)&lt;&gt;0,VLOOKUP(A2267,[1]!T_Printers[#Data],10,FALSE)+VLOOKUP(C2267,[1]!T_Resins[#Data],10,FALSE),"")</f>
        <v>5</v>
      </c>
      <c r="L2267">
        <f>IF(SUM(E2267:J2267)&lt;&gt;0,VLOOKUP(A2267,[1]!T_Printers[#Data],11,FALSE),"")</f>
        <v>8</v>
      </c>
      <c r="M2267">
        <f>IF(SUM(E2267:J2267)&lt;&gt;0,VLOOKUP(C2267,[1]!T_Resins[#Data],8,FALSE),"")</f>
        <v>120</v>
      </c>
      <c r="N2267">
        <f>IF(_xlfn.XLOOKUP(B2267,[1]Printers!$L:$L,[1]Printers!$R:$R,0,0)&gt;0,[1]Parameters!M2267,IF(SUM(E2267:J2267)&lt;&gt;0,VLOOKUP(C2267,[1]!T_Resins[#Data],9,FALSE),""))</f>
        <v>180</v>
      </c>
      <c r="O2267" t="str">
        <f t="shared" si="35"/>
        <v>HardlightSIRIUSXLBlack89"4K</v>
      </c>
    </row>
    <row r="2268" spans="1:15" x14ac:dyDescent="0.25">
      <c r="A2268" t="str">
        <f t="array" ref="A2268">IF(ROW()-1&gt;COUNTA([1]!T_Printers[Printers])*COUNTA([1]!T_Resins[Resins]),"",INDEX([1]!T_Printers[Printers],INT((ROW()-2)/COUNTA([1]!T_Resins[Resins])+1)))</f>
        <v>Hardlight SIRIUS XL Black 8,9" 4K</v>
      </c>
      <c r="B2268" t="str">
        <f>_xlfn.XLOOKUP(A2268,[1]!T_Printers[Printers],[1]!T_Printers[Icon link],,0)</f>
        <v>HardlightSIRIUSXLBlack89"4K</v>
      </c>
      <c r="C2268" t="str">
        <f t="array" ref="C2268">IF(ROW()-1&gt;COUNTA([1]!T_Printers[Printers])*COUNTA([1]!T_Resins[Resins]),"",INDEX([1]!T_Resins[Resins],MOD(ROW()-2,COUNTA([1]!T_Resins[Resins]))+1))</f>
        <v>Dental Sand Pro A3 (Crown LT)</v>
      </c>
      <c r="D2268">
        <f>IF(SUM(E2268:J2268)&lt;&gt;0,IF(ROW()-1&gt;COUNTA([1]!T_Printers[Printers])*COUNTA([1]!T_Resins[Resins]),"",2),"")</f>
        <v>2</v>
      </c>
      <c r="E2268" cm="1">
        <f t="array" ref="E2268">IFERROR(IF(ROW()-1&gt;COUNTA([1]!T_Printers[Printers])*COUNTA([1]!T_Resins[Resins]),"",_xlfn.IFS(ROUND(VLOOKUP(C2268,[1]!T_Resins[#Data],2,FALSE)/VLOOKUP(A2268,[1]!T_Printers[#Data],5,FALSE),1)&lt;=_xlfn.XLOOKUP(B2268,[1]Printers!L:L,[1]Printers!O:O,1,0,),ROUND(VLOOKUP(C2268,[1]!T_Resins[#Data],2,FALSE)/VLOOKUP(A2268,[1]!T_Printers[#Data],5,FALSE),1),ROUND(VLOOKUP(C2268,[1]!T_Resins[#Data],2,FALSE)/VLOOKUP(A2268,[1]!T_Printers[#Data],5,FALSE),1)&gt;_xlfn.XLOOKUP(B2268,[1]Printers!L:L,[1]Printers!O:O,1,0,),10)),"Используйте слой 100 мкм")</f>
        <v>12.9</v>
      </c>
      <c r="F2268">
        <f>IFERROR(IF(ROUND(_xlfn.XLOOKUP([1]Parameters!B2268,[1]Printers!L:L,[1]Printers!Q:Q,,0)*E2268/10,0)*10&lt;_xlfn.XLOOKUP([1]Parameters!B2268,[1]Printers!L:L,[1]Printers!P:P,,0),ROUND(_xlfn.XLOOKUP([1]Parameters!B2268,[1]Printers!L:L,[1]Printers!Q:Q,,0)*E2268/10,0)*10,_xlfn.XLOOKUP([1]Parameters!B2268,[1]Printers!L:L,[1]Printers!P:P,,0)),"")</f>
        <v>100</v>
      </c>
      <c r="G2268" cm="1">
        <f t="array" ref="G2268">IFERROR(IF(ROW()-1&gt;COUNTA([1]!T_Printers[Printers])*COUNTA([1]!T_Resins[Resins]),"",_xlfn.IFS(ROUND(VLOOKUP(C2268,[1]!T_Resins[#Data],3,FALSE)/VLOOKUP(A2268,[1]!T_Printers[#Data],5,FALSE),1)&lt;=_xlfn.XLOOKUP(B2268,[1]Printers!L:L,[1]Printers!O:O,1,0,),ROUND(VLOOKUP(C2268,[1]!T_Resins[#Data],3,FALSE)/VLOOKUP(A2268,[1]!T_Printers[#Data],5,FALSE),1),ROUND(VLOOKUP(C2268,[1]!T_Resins[#Data],3,FALSE)/VLOOKUP(A2268,[1]!T_Printers[#Data],5,FALSE),1)&gt;_xlfn.XLOOKUP(B2268,[1]Printers!L:L,[1]Printers!O:O,1,0,),10)),"")</f>
        <v>18.600000000000001</v>
      </c>
      <c r="H2268">
        <f>IFERROR(IF(ROUND(_xlfn.XLOOKUP([1]Parameters!B2268,[1]Printers!L:L,[1]Printers!Q:Q,,0)*G2268/10,0)*10&lt;_xlfn.XLOOKUP([1]Parameters!B2268,[1]Printers!L:L,[1]Printers!P:P,,0),ROUND(_xlfn.XLOOKUP([1]Parameters!B2268,[1]Printers!L:L,[1]Printers!Q:Q,,0)*G2268/10,0)*10,_xlfn.XLOOKUP([1]Parameters!B2268,[1]Printers!L:L,[1]Printers!P:P,,0)),"")</f>
        <v>100</v>
      </c>
      <c r="I2268" s="3" t="str" cm="1">
        <f t="array" ref="I2268">IFERROR(IF(ROW()-1&gt;COUNTA([1]!T_Printers[Printers])*COUNTA([1]!T_Resins[Resins]),"",_xlfn.IFS(ROUND(VLOOKUP(C2268,[1]!T_Resins[#Data],4,FALSE)/VLOOKUP(A2268,[1]!T_Printers[#Data],5,FALSE),1)&lt;=_xlfn.XLOOKUP(B2268,[1]Printers!L:L,[1]Printers!O:O,1,0,),ROUND(VLOOKUP(C2268,[1]!T_Resins[#Data],4,FALSE)/VLOOKUP(A2268,[1]!T_Printers[#Data],5,FALSE),1),ROUND(VLOOKUP(C2268,[1]!T_Resins[#Data],4,FALSE)/VLOOKUP(A2268,[1]!T_Printers[#Data],5,FALSE),1)&gt;_xlfn.XLOOKUP(B2268,[1]Printers!L:L,[1]Printers!O:O,1,0,),"")),"")</f>
        <v/>
      </c>
      <c r="J2268" t="str">
        <f>IFERROR(IF(ROUND(_xlfn.XLOOKUP([1]Parameters!B2268,[1]Printers!L:L,[1]Printers!Q:Q,,0)*I2268/10,0)*10&lt;_xlfn.XLOOKUP([1]Parameters!B2268,[1]Printers!L:L,[1]Printers!P:P,,0),ROUND(_xlfn.XLOOKUP([1]Parameters!B2268,[1]Printers!L:L,[1]Printers!Q:Q,,0)*I2268/10,0)*10,_xlfn.XLOOKUP([1]Parameters!B2268,[1]Printers!L:L,[1]Printers!P:P,,0)),"")</f>
        <v/>
      </c>
      <c r="K2268">
        <f>IF(SUM(E2268:J2268)&lt;&gt;0,VLOOKUP(A2268,[1]!T_Printers[#Data],10,FALSE)+VLOOKUP(C2268,[1]!T_Resins[#Data],10,FALSE),"")</f>
        <v>5</v>
      </c>
      <c r="L2268">
        <f>IF(SUM(E2268:J2268)&lt;&gt;0,VLOOKUP(A2268,[1]!T_Printers[#Data],11,FALSE),"")</f>
        <v>8</v>
      </c>
      <c r="M2268">
        <f>IF(SUM(E2268:J2268)&lt;&gt;0,VLOOKUP(C2268,[1]!T_Resins[#Data],8,FALSE),"")</f>
        <v>120</v>
      </c>
      <c r="N2268">
        <f>IF(_xlfn.XLOOKUP(B2268,[1]Printers!$L:$L,[1]Printers!$R:$R,0,0)&gt;0,[1]Parameters!M2268,IF(SUM(E2268:J2268)&lt;&gt;0,VLOOKUP(C2268,[1]!T_Resins[#Data],9,FALSE),""))</f>
        <v>180</v>
      </c>
      <c r="O2268" t="str">
        <f t="shared" si="35"/>
        <v>HardlightSIRIUSXLBlack89"4K</v>
      </c>
    </row>
    <row r="2269" spans="1:15" x14ac:dyDescent="0.25">
      <c r="A2269" t="str">
        <f t="array" ref="A2269">IF(ROW()-1&gt;COUNTA([1]!T_Printers[Printers])*COUNTA([1]!T_Resins[Resins]),"",INDEX([1]!T_Printers[Printers],INT((ROW()-2)/COUNTA([1]!T_Resins[Resins])+1)))</f>
        <v>Hardlight SIRIUS XL Black 8,9" 4K</v>
      </c>
      <c r="B2269" t="str">
        <f>_xlfn.XLOOKUP(A2269,[1]!T_Printers[Printers],[1]!T_Printers[Icon link],,0)</f>
        <v>HardlightSIRIUSXLBlack89"4K</v>
      </c>
      <c r="C2269" t="str">
        <f t="array" ref="C2269">IF(ROW()-1&gt;COUNTA([1]!T_Printers[Printers])*COUNTA([1]!T_Resins[Resins]),"",INDEX([1]!T_Resins[Resins],MOD(ROW()-2,COUNTA([1]!T_Resins[Resins]))+1))</f>
        <v>Dental Splint Soft</v>
      </c>
      <c r="D2269">
        <f>IF(SUM(E2269:J2269)&lt;&gt;0,IF(ROW()-1&gt;COUNTA([1]!T_Printers[Printers])*COUNTA([1]!T_Resins[Resins]),"",2),"")</f>
        <v>2</v>
      </c>
      <c r="E2269" cm="1">
        <f t="array" ref="E2269">IFERROR(IF(ROW()-1&gt;COUNTA([1]!T_Printers[Printers])*COUNTA([1]!T_Resins[Resins]),"",_xlfn.IFS(ROUND(VLOOKUP(C2269,[1]!T_Resins[#Data],2,FALSE)/VLOOKUP(A2269,[1]!T_Printers[#Data],5,FALSE),1)&lt;=_xlfn.XLOOKUP(B2269,[1]Printers!L:L,[1]Printers!O:O,1,0,),ROUND(VLOOKUP(C2269,[1]!T_Resins[#Data],2,FALSE)/VLOOKUP(A2269,[1]!T_Printers[#Data],5,FALSE),1),ROUND(VLOOKUP(C2269,[1]!T_Resins[#Data],2,FALSE)/VLOOKUP(A2269,[1]!T_Printers[#Data],5,FALSE),1)&gt;_xlfn.XLOOKUP(B2269,[1]Printers!L:L,[1]Printers!O:O,1,0,),10)),"Используйте слой 100 мкм")</f>
        <v>8.6</v>
      </c>
      <c r="F2269">
        <f>IFERROR(IF(ROUND(_xlfn.XLOOKUP([1]Parameters!B2269,[1]Printers!L:L,[1]Printers!Q:Q,,0)*E2269/10,0)*10&lt;_xlfn.XLOOKUP([1]Parameters!B2269,[1]Printers!L:L,[1]Printers!P:P,,0),ROUND(_xlfn.XLOOKUP([1]Parameters!B2269,[1]Printers!L:L,[1]Printers!Q:Q,,0)*E2269/10,0)*10,_xlfn.XLOOKUP([1]Parameters!B2269,[1]Printers!L:L,[1]Printers!P:P,,0)),"")</f>
        <v>80</v>
      </c>
      <c r="G2269" cm="1">
        <f t="array" ref="G2269">IFERROR(IF(ROW()-1&gt;COUNTA([1]!T_Printers[Printers])*COUNTA([1]!T_Resins[Resins]),"",_xlfn.IFS(ROUND(VLOOKUP(C2269,[1]!T_Resins[#Data],3,FALSE)/VLOOKUP(A2269,[1]!T_Printers[#Data],5,FALSE),1)&lt;=_xlfn.XLOOKUP(B2269,[1]Printers!L:L,[1]Printers!O:O,1,0,),ROUND(VLOOKUP(C2269,[1]!T_Resins[#Data],3,FALSE)/VLOOKUP(A2269,[1]!T_Printers[#Data],5,FALSE),1),ROUND(VLOOKUP(C2269,[1]!T_Resins[#Data],3,FALSE)/VLOOKUP(A2269,[1]!T_Printers[#Data],5,FALSE),1)&gt;_xlfn.XLOOKUP(B2269,[1]Printers!L:L,[1]Printers!O:O,1,0,),10)),"")</f>
        <v>11.2</v>
      </c>
      <c r="H2269">
        <f>IFERROR(IF(ROUND(_xlfn.XLOOKUP([1]Parameters!B2269,[1]Printers!L:L,[1]Printers!Q:Q,,0)*G2269/10,0)*10&lt;_xlfn.XLOOKUP([1]Parameters!B2269,[1]Printers!L:L,[1]Printers!P:P,,0),ROUND(_xlfn.XLOOKUP([1]Parameters!B2269,[1]Printers!L:L,[1]Printers!Q:Q,,0)*G2269/10,0)*10,_xlfn.XLOOKUP([1]Parameters!B2269,[1]Printers!L:L,[1]Printers!P:P,,0)),"")</f>
        <v>100</v>
      </c>
      <c r="I2269" s="3" t="str" cm="1">
        <f t="array" ref="I2269">IFERROR(IF(ROW()-1&gt;COUNTA([1]!T_Printers[Printers])*COUNTA([1]!T_Resins[Resins]),"",_xlfn.IFS(ROUND(VLOOKUP(C2269,[1]!T_Resins[#Data],4,FALSE)/VLOOKUP(A2269,[1]!T_Printers[#Data],5,FALSE),1)&lt;=_xlfn.XLOOKUP(B2269,[1]Printers!L:L,[1]Printers!O:O,1,0,),ROUND(VLOOKUP(C2269,[1]!T_Resins[#Data],4,FALSE)/VLOOKUP(A2269,[1]!T_Printers[#Data],5,FALSE),1),ROUND(VLOOKUP(C2269,[1]!T_Resins[#Data],4,FALSE)/VLOOKUP(A2269,[1]!T_Printers[#Data],5,FALSE),1)&gt;_xlfn.XLOOKUP(B2269,[1]Printers!L:L,[1]Printers!O:O,1,0,),"")),"")</f>
        <v/>
      </c>
      <c r="J2269" t="str">
        <f>IFERROR(IF(ROUND(_xlfn.XLOOKUP([1]Parameters!B2269,[1]Printers!L:L,[1]Printers!Q:Q,,0)*I2269/10,0)*10&lt;_xlfn.XLOOKUP([1]Parameters!B2269,[1]Printers!L:L,[1]Printers!P:P,,0),ROUND(_xlfn.XLOOKUP([1]Parameters!B2269,[1]Printers!L:L,[1]Printers!Q:Q,,0)*I2269/10,0)*10,_xlfn.XLOOKUP([1]Parameters!B2269,[1]Printers!L:L,[1]Printers!P:P,,0)),"")</f>
        <v/>
      </c>
      <c r="K2269">
        <f>IF(SUM(E2269:J2269)&lt;&gt;0,VLOOKUP(A2269,[1]!T_Printers[#Data],10,FALSE)+VLOOKUP(C2269,[1]!T_Resins[#Data],10,FALSE),"")</f>
        <v>4</v>
      </c>
      <c r="L2269">
        <f>IF(SUM(E2269:J2269)&lt;&gt;0,VLOOKUP(A2269,[1]!T_Printers[#Data],11,FALSE),"")</f>
        <v>8</v>
      </c>
      <c r="M2269">
        <f>IF(SUM(E2269:J2269)&lt;&gt;0,VLOOKUP(C2269,[1]!T_Resins[#Data],8,FALSE),"")</f>
        <v>60</v>
      </c>
      <c r="N2269">
        <f>IF(_xlfn.XLOOKUP(B2269,[1]Printers!$L:$L,[1]Printers!$R:$R,0,0)&gt;0,[1]Parameters!M2269,IF(SUM(E2269:J2269)&lt;&gt;0,VLOOKUP(C2269,[1]!T_Resins[#Data],9,FALSE),""))</f>
        <v>60</v>
      </c>
      <c r="O2269" t="str">
        <f t="shared" si="35"/>
        <v>HardlightSIRIUSXLBlack89"4K</v>
      </c>
    </row>
    <row r="2270" spans="1:15" x14ac:dyDescent="0.25">
      <c r="A2270" t="str">
        <f t="array" ref="A2270">IF(ROW()-1&gt;COUNTA([1]!T_Printers[Printers])*COUNTA([1]!T_Resins[Resins]),"",INDEX([1]!T_Printers[Printers],INT((ROW()-2)/COUNTA([1]!T_Resins[Resins])+1)))</f>
        <v>Hardlight SIRIUS XL Black 8,9" 4K</v>
      </c>
      <c r="B2270" t="str">
        <f>_xlfn.XLOOKUP(A2270,[1]!T_Printers[Printers],[1]!T_Printers[Icon link],,0)</f>
        <v>HardlightSIRIUSXLBlack89"4K</v>
      </c>
      <c r="C2270" t="str">
        <f t="array" ref="C2270">IF(ROW()-1&gt;COUNTA([1]!T_Printers[Printers])*COUNTA([1]!T_Resins[Resins]),"",INDEX([1]!T_Resins[Resins],MOD(ROW()-2,COUNTA([1]!T_Resins[Resins]))+1))</f>
        <v>Dental Tray</v>
      </c>
      <c r="D2270">
        <f>IF(SUM(E2270:J2270)&lt;&gt;0,IF(ROW()-1&gt;COUNTA([1]!T_Printers[Printers])*COUNTA([1]!T_Resins[Resins]),"",2),"")</f>
        <v>2</v>
      </c>
      <c r="E2270" t="str" cm="1">
        <f t="array" ref="E2270">IFERROR(IF(ROW()-1&gt;COUNTA([1]!T_Printers[Printers])*COUNTA([1]!T_Resins[Resins]),"",_xlfn.IFS(ROUND(VLOOKUP(C2270,[1]!T_Resins[#Data],2,FALSE)/VLOOKUP(A2270,[1]!T_Printers[#Data],5,FALSE),1)&lt;=_xlfn.XLOOKUP(B2270,[1]Printers!L:L,[1]Printers!O:O,1,0,),ROUND(VLOOKUP(C2270,[1]!T_Resins[#Data],2,FALSE)/VLOOKUP(A2270,[1]!T_Printers[#Data],5,FALSE),1),ROUND(VLOOKUP(C2270,[1]!T_Resins[#Data],2,FALSE)/VLOOKUP(A2270,[1]!T_Printers[#Data],5,FALSE),1)&gt;_xlfn.XLOOKUP(B2270,[1]Printers!L:L,[1]Printers!O:O,1,0,),10)),"Используйте слой 100 мкм")</f>
        <v>Используйте слой 100 мкм</v>
      </c>
      <c r="F2270" t="str">
        <f>IFERROR(IF(ROUND(_xlfn.XLOOKUP([1]Parameters!B2270,[1]Printers!L:L,[1]Printers!Q:Q,,0)*E2270/10,0)*10&lt;_xlfn.XLOOKUP([1]Parameters!B2270,[1]Printers!L:L,[1]Printers!P:P,,0),ROUND(_xlfn.XLOOKUP([1]Parameters!B2270,[1]Printers!L:L,[1]Printers!Q:Q,,0)*E2270/10,0)*10,_xlfn.XLOOKUP([1]Parameters!B2270,[1]Printers!L:L,[1]Printers!P:P,,0)),"")</f>
        <v/>
      </c>
      <c r="G2270" cm="1">
        <f t="array" ref="G2270">IFERROR(IF(ROW()-1&gt;COUNTA([1]!T_Printers[Printers])*COUNTA([1]!T_Resins[Resins]),"",_xlfn.IFS(ROUND(VLOOKUP(C2270,[1]!T_Resins[#Data],3,FALSE)/VLOOKUP(A2270,[1]!T_Printers[#Data],5,FALSE),1)&lt;=_xlfn.XLOOKUP(B2270,[1]Printers!L:L,[1]Printers!O:O,1,0,),ROUND(VLOOKUP(C2270,[1]!T_Resins[#Data],3,FALSE)/VLOOKUP(A2270,[1]!T_Printers[#Data],5,FALSE),1),ROUND(VLOOKUP(C2270,[1]!T_Resins[#Data],3,FALSE)/VLOOKUP(A2270,[1]!T_Printers[#Data],5,FALSE),1)&gt;_xlfn.XLOOKUP(B2270,[1]Printers!L:L,[1]Printers!O:O,1,0,),10)),"")</f>
        <v>6.9</v>
      </c>
      <c r="H2270">
        <f>IFERROR(IF(ROUND(_xlfn.XLOOKUP([1]Parameters!B2270,[1]Printers!L:L,[1]Printers!Q:Q,,0)*G2270/10,0)*10&lt;_xlfn.XLOOKUP([1]Parameters!B2270,[1]Printers!L:L,[1]Printers!P:P,,0),ROUND(_xlfn.XLOOKUP([1]Parameters!B2270,[1]Printers!L:L,[1]Printers!Q:Q,,0)*G2270/10,0)*10,_xlfn.XLOOKUP([1]Parameters!B2270,[1]Printers!L:L,[1]Printers!P:P,,0)),"")</f>
        <v>60</v>
      </c>
      <c r="I2270" s="3" cm="1">
        <f t="array" ref="I2270">IFERROR(IF(ROW()-1&gt;COUNTA([1]!T_Printers[Printers])*COUNTA([1]!T_Resins[Resins]),"",_xlfn.IFS(ROUND(VLOOKUP(C2270,[1]!T_Resins[#Data],4,FALSE)/VLOOKUP(A2270,[1]!T_Printers[#Data],5,FALSE),1)&lt;=_xlfn.XLOOKUP(B2270,[1]Printers!L:L,[1]Printers!O:O,1,0,),ROUND(VLOOKUP(C2270,[1]!T_Resins[#Data],4,FALSE)/VLOOKUP(A2270,[1]!T_Printers[#Data],5,FALSE),1),ROUND(VLOOKUP(C2270,[1]!T_Resins[#Data],4,FALSE)/VLOOKUP(A2270,[1]!T_Printers[#Data],5,FALSE),1)&gt;_xlfn.XLOOKUP(B2270,[1]Printers!L:L,[1]Printers!O:O,1,0,),"")),"")</f>
        <v>8.6</v>
      </c>
      <c r="J2270">
        <f>IFERROR(IF(ROUND(_xlfn.XLOOKUP([1]Parameters!B2270,[1]Printers!L:L,[1]Printers!Q:Q,,0)*I2270/10,0)*10&lt;_xlfn.XLOOKUP([1]Parameters!B2270,[1]Printers!L:L,[1]Printers!P:P,,0),ROUND(_xlfn.XLOOKUP([1]Parameters!B2270,[1]Printers!L:L,[1]Printers!Q:Q,,0)*I2270/10,0)*10,_xlfn.XLOOKUP([1]Parameters!B2270,[1]Printers!L:L,[1]Printers!P:P,,0)),"")</f>
        <v>80</v>
      </c>
      <c r="K2270">
        <f>IF(SUM(E2270:J2270)&lt;&gt;0,VLOOKUP(A2270,[1]!T_Printers[#Data],10,FALSE)+VLOOKUP(C2270,[1]!T_Resins[#Data],10,FALSE),"")</f>
        <v>4</v>
      </c>
      <c r="L2270">
        <f>IF(SUM(E2270:J2270)&lt;&gt;0,VLOOKUP(A2270,[1]!T_Printers[#Data],11,FALSE),"")</f>
        <v>8</v>
      </c>
      <c r="M2270">
        <f>IF(SUM(E2270:J2270)&lt;&gt;0,VLOOKUP(C2270,[1]!T_Resins[#Data],8,FALSE),"")</f>
        <v>120</v>
      </c>
      <c r="N2270">
        <f>IF(_xlfn.XLOOKUP(B2270,[1]Printers!$L:$L,[1]Printers!$R:$R,0,0)&gt;0,[1]Parameters!M2270,IF(SUM(E2270:J2270)&lt;&gt;0,VLOOKUP(C2270,[1]!T_Resins[#Data],9,FALSE),""))</f>
        <v>180</v>
      </c>
      <c r="O2270" t="str">
        <f t="shared" si="35"/>
        <v>HardlightSIRIUSXLBlack89"4K</v>
      </c>
    </row>
    <row r="2271" spans="1:15" x14ac:dyDescent="0.25">
      <c r="A2271" t="str">
        <f t="array" ref="A2271">IF(ROW()-1&gt;COUNTA([1]!T_Printers[Printers])*COUNTA([1]!T_Resins[Resins]),"",INDEX([1]!T_Printers[Printers],INT((ROW()-2)/COUNTA([1]!T_Resins[Resins])+1)))</f>
        <v>Hardlight SIRIUS XL Black 8,9" 4K</v>
      </c>
      <c r="B2271" t="str">
        <f>_xlfn.XLOOKUP(A2271,[1]!T_Printers[Printers],[1]!T_Printers[Icon link],,0)</f>
        <v>HardlightSIRIUSXLBlack89"4K</v>
      </c>
      <c r="C2271" t="str">
        <f t="array" ref="C2271">IF(ROW()-1&gt;COUNTA([1]!T_Printers[Printers])*COUNTA([1]!T_Resins[Resins]),"",INDEX([1]!T_Resins[Resins],MOD(ROW()-2,COUNTA([1]!T_Resins[Resins]))+1))</f>
        <v>Dental Yellow Clear</v>
      </c>
      <c r="D2271">
        <f>IF(SUM(E2271:J2271)&lt;&gt;0,IF(ROW()-1&gt;COUNTA([1]!T_Printers[Printers])*COUNTA([1]!T_Resins[Resins]),"",2),"")</f>
        <v>2</v>
      </c>
      <c r="E2271" cm="1">
        <f t="array" ref="E2271">IFERROR(IF(ROW()-1&gt;COUNTA([1]!T_Printers[Printers])*COUNTA([1]!T_Resins[Resins]),"",_xlfn.IFS(ROUND(VLOOKUP(C2271,[1]!T_Resins[#Data],2,FALSE)/VLOOKUP(A2271,[1]!T_Printers[#Data],5,FALSE),1)&lt;=_xlfn.XLOOKUP(B2271,[1]Printers!L:L,[1]Printers!O:O,1,0,),ROUND(VLOOKUP(C2271,[1]!T_Resins[#Data],2,FALSE)/VLOOKUP(A2271,[1]!T_Printers[#Data],5,FALSE),1),ROUND(VLOOKUP(C2271,[1]!T_Resins[#Data],2,FALSE)/VLOOKUP(A2271,[1]!T_Printers[#Data],5,FALSE),1)&gt;_xlfn.XLOOKUP(B2271,[1]Printers!L:L,[1]Printers!O:O,1,0,),10)),"Используйте слой 100 мкм")</f>
        <v>3</v>
      </c>
      <c r="F2271">
        <f>IFERROR(IF(ROUND(_xlfn.XLOOKUP([1]Parameters!B2271,[1]Printers!L:L,[1]Printers!Q:Q,,0)*E2271/10,0)*10&lt;_xlfn.XLOOKUP([1]Parameters!B2271,[1]Printers!L:L,[1]Printers!P:P,,0),ROUND(_xlfn.XLOOKUP([1]Parameters!B2271,[1]Printers!L:L,[1]Printers!Q:Q,,0)*E2271/10,0)*10,_xlfn.XLOOKUP([1]Parameters!B2271,[1]Printers!L:L,[1]Printers!P:P,,0)),"")</f>
        <v>30</v>
      </c>
      <c r="G2271" cm="1">
        <f t="array" ref="G2271">IFERROR(IF(ROW()-1&gt;COUNTA([1]!T_Printers[Printers])*COUNTA([1]!T_Resins[Resins]),"",_xlfn.IFS(ROUND(VLOOKUP(C2271,[1]!T_Resins[#Data],3,FALSE)/VLOOKUP(A2271,[1]!T_Printers[#Data],5,FALSE),1)&lt;=_xlfn.XLOOKUP(B2271,[1]Printers!L:L,[1]Printers!O:O,1,0,),ROUND(VLOOKUP(C2271,[1]!T_Resins[#Data],3,FALSE)/VLOOKUP(A2271,[1]!T_Printers[#Data],5,FALSE),1),ROUND(VLOOKUP(C2271,[1]!T_Resins[#Data],3,FALSE)/VLOOKUP(A2271,[1]!T_Printers[#Data],5,FALSE),1)&gt;_xlfn.XLOOKUP(B2271,[1]Printers!L:L,[1]Printers!O:O,1,0,),10)),"")</f>
        <v>3.9</v>
      </c>
      <c r="H2271">
        <f>IFERROR(IF(ROUND(_xlfn.XLOOKUP([1]Parameters!B2271,[1]Printers!L:L,[1]Printers!Q:Q,,0)*G2271/10,0)*10&lt;_xlfn.XLOOKUP([1]Parameters!B2271,[1]Printers!L:L,[1]Printers!P:P,,0),ROUND(_xlfn.XLOOKUP([1]Parameters!B2271,[1]Printers!L:L,[1]Printers!Q:Q,,0)*G2271/10,0)*10,_xlfn.XLOOKUP([1]Parameters!B2271,[1]Printers!L:L,[1]Printers!P:P,,0)),"")</f>
        <v>40</v>
      </c>
      <c r="I2271" s="3" t="str" cm="1">
        <f t="array" ref="I2271">IFERROR(IF(ROW()-1&gt;COUNTA([1]!T_Printers[Printers])*COUNTA([1]!T_Resins[Resins]),"",_xlfn.IFS(ROUND(VLOOKUP(C2271,[1]!T_Resins[#Data],4,FALSE)/VLOOKUP(A2271,[1]!T_Printers[#Data],5,FALSE),1)&lt;=_xlfn.XLOOKUP(B2271,[1]Printers!L:L,[1]Printers!O:O,1,0,),ROUND(VLOOKUP(C2271,[1]!T_Resins[#Data],4,FALSE)/VLOOKUP(A2271,[1]!T_Printers[#Data],5,FALSE),1),ROUND(VLOOKUP(C2271,[1]!T_Resins[#Data],4,FALSE)/VLOOKUP(A2271,[1]!T_Printers[#Data],5,FALSE),1)&gt;_xlfn.XLOOKUP(B2271,[1]Printers!L:L,[1]Printers!O:O,1,0,),"")),"")</f>
        <v/>
      </c>
      <c r="J2271" t="str">
        <f>IFERROR(IF(ROUND(_xlfn.XLOOKUP([1]Parameters!B2271,[1]Printers!L:L,[1]Printers!Q:Q,,0)*I2271/10,0)*10&lt;_xlfn.XLOOKUP([1]Parameters!B2271,[1]Printers!L:L,[1]Printers!P:P,,0),ROUND(_xlfn.XLOOKUP([1]Parameters!B2271,[1]Printers!L:L,[1]Printers!Q:Q,,0)*I2271/10,0)*10,_xlfn.XLOOKUP([1]Parameters!B2271,[1]Printers!L:L,[1]Printers!P:P,,0)),"")</f>
        <v/>
      </c>
      <c r="K2271">
        <f>IF(SUM(E2271:J2271)&lt;&gt;0,VLOOKUP(A2271,[1]!T_Printers[#Data],10,FALSE)+VLOOKUP(C2271,[1]!T_Resins[#Data],10,FALSE),"")</f>
        <v>4</v>
      </c>
      <c r="L2271">
        <f>IF(SUM(E2271:J2271)&lt;&gt;0,VLOOKUP(A2271,[1]!T_Printers[#Data],11,FALSE),"")</f>
        <v>8</v>
      </c>
      <c r="M2271">
        <f>IF(SUM(E2271:J2271)&lt;&gt;0,VLOOKUP(C2271,[1]!T_Resins[#Data],8,FALSE),"")</f>
        <v>120</v>
      </c>
      <c r="N2271">
        <f>IF(_xlfn.XLOOKUP(B2271,[1]Printers!$L:$L,[1]Printers!$R:$R,0,0)&gt;0,[1]Parameters!M2271,IF(SUM(E2271:J2271)&lt;&gt;0,VLOOKUP(C2271,[1]!T_Resins[#Data],9,FALSE),""))</f>
        <v>180</v>
      </c>
      <c r="O2271" t="str">
        <f t="shared" si="35"/>
        <v>HardlightSIRIUSXLBlack89"4K</v>
      </c>
    </row>
    <row r="2272" spans="1:15" x14ac:dyDescent="0.25">
      <c r="A2272" t="str">
        <f t="array" ref="A2272">IF(ROW()-1&gt;COUNTA([1]!T_Printers[Printers])*COUNTA([1]!T_Resins[Resins]),"",INDEX([1]!T_Printers[Printers],INT((ROW()-2)/COUNTA([1]!T_Resins[Resins])+1)))</f>
        <v>Hardlight SIRIUS XL Black 8,9" 4K</v>
      </c>
      <c r="B2272" t="str">
        <f>_xlfn.XLOOKUP(A2272,[1]!T_Printers[Printers],[1]!T_Printers[Icon link],,0)</f>
        <v>HardlightSIRIUSXLBlack89"4K</v>
      </c>
      <c r="C2272" t="str">
        <f t="array" ref="C2272">IF(ROW()-1&gt;COUNTA([1]!T_Printers[Printers])*COUNTA([1]!T_Resins[Resins]),"",INDEX([1]!T_Resins[Resins],MOD(ROW()-2,COUNTA([1]!T_Resins[Resins]))+1))</f>
        <v>Dental Yellow Clear PRO</v>
      </c>
      <c r="D2272">
        <f>IF(SUM(E2272:J2272)&lt;&gt;0,IF(ROW()-1&gt;COUNTA([1]!T_Printers[Printers])*COUNTA([1]!T_Resins[Resins]),"",2),"")</f>
        <v>2</v>
      </c>
      <c r="E2272" cm="1">
        <f t="array" ref="E2272">IFERROR(IF(ROW()-1&gt;COUNTA([1]!T_Printers[Printers])*COUNTA([1]!T_Resins[Resins]),"",_xlfn.IFS(ROUND(VLOOKUP(C2272,[1]!T_Resins[#Data],2,FALSE)/VLOOKUP(A2272,[1]!T_Printers[#Data],5,FALSE),1)&lt;=_xlfn.XLOOKUP(B2272,[1]Printers!L:L,[1]Printers!O:O,1,0,),ROUND(VLOOKUP(C2272,[1]!T_Resins[#Data],2,FALSE)/VLOOKUP(A2272,[1]!T_Printers[#Data],5,FALSE),1),ROUND(VLOOKUP(C2272,[1]!T_Resins[#Data],2,FALSE)/VLOOKUP(A2272,[1]!T_Printers[#Data],5,FALSE),1)&gt;_xlfn.XLOOKUP(B2272,[1]Printers!L:L,[1]Printers!O:O,1,0,),10)),"Используйте слой 100 мкм")</f>
        <v>7.8</v>
      </c>
      <c r="F2272">
        <f>IFERROR(IF(ROUND(_xlfn.XLOOKUP([1]Parameters!B2272,[1]Printers!L:L,[1]Printers!Q:Q,,0)*E2272/10,0)*10&lt;_xlfn.XLOOKUP([1]Parameters!B2272,[1]Printers!L:L,[1]Printers!P:P,,0),ROUND(_xlfn.XLOOKUP([1]Parameters!B2272,[1]Printers!L:L,[1]Printers!Q:Q,,0)*E2272/10,0)*10,_xlfn.XLOOKUP([1]Parameters!B2272,[1]Printers!L:L,[1]Printers!P:P,,0)),"")</f>
        <v>70</v>
      </c>
      <c r="G2272" cm="1">
        <f t="array" ref="G2272">IFERROR(IF(ROW()-1&gt;COUNTA([1]!T_Printers[Printers])*COUNTA([1]!T_Resins[Resins]),"",_xlfn.IFS(ROUND(VLOOKUP(C2272,[1]!T_Resins[#Data],3,FALSE)/VLOOKUP(A2272,[1]!T_Printers[#Data],5,FALSE),1)&lt;=_xlfn.XLOOKUP(B2272,[1]Printers!L:L,[1]Printers!O:O,1,0,),ROUND(VLOOKUP(C2272,[1]!T_Resins[#Data],3,FALSE)/VLOOKUP(A2272,[1]!T_Printers[#Data],5,FALSE),1),ROUND(VLOOKUP(C2272,[1]!T_Resins[#Data],3,FALSE)/VLOOKUP(A2272,[1]!T_Printers[#Data],5,FALSE),1)&gt;_xlfn.XLOOKUP(B2272,[1]Printers!L:L,[1]Printers!O:O,1,0,),10)),"")</f>
        <v>10.1</v>
      </c>
      <c r="H2272">
        <f>IFERROR(IF(ROUND(_xlfn.XLOOKUP([1]Parameters!B2272,[1]Printers!L:L,[1]Printers!Q:Q,,0)*G2272/10,0)*10&lt;_xlfn.XLOOKUP([1]Parameters!B2272,[1]Printers!L:L,[1]Printers!P:P,,0),ROUND(_xlfn.XLOOKUP([1]Parameters!B2272,[1]Printers!L:L,[1]Printers!Q:Q,,0)*G2272/10,0)*10,_xlfn.XLOOKUP([1]Parameters!B2272,[1]Printers!L:L,[1]Printers!P:P,,0)),"")</f>
        <v>90</v>
      </c>
      <c r="I2272" s="3" t="str" cm="1">
        <f t="array" ref="I2272">IFERROR(IF(ROW()-1&gt;COUNTA([1]!T_Printers[Printers])*COUNTA([1]!T_Resins[Resins]),"",_xlfn.IFS(ROUND(VLOOKUP(C2272,[1]!T_Resins[#Data],4,FALSE)/VLOOKUP(A2272,[1]!T_Printers[#Data],5,FALSE),1)&lt;=_xlfn.XLOOKUP(B2272,[1]Printers!L:L,[1]Printers!O:O,1,0,),ROUND(VLOOKUP(C2272,[1]!T_Resins[#Data],4,FALSE)/VLOOKUP(A2272,[1]!T_Printers[#Data],5,FALSE),1),ROUND(VLOOKUP(C2272,[1]!T_Resins[#Data],4,FALSE)/VLOOKUP(A2272,[1]!T_Printers[#Data],5,FALSE),1)&gt;_xlfn.XLOOKUP(B2272,[1]Printers!L:L,[1]Printers!O:O,1,0,),"")),"")</f>
        <v/>
      </c>
      <c r="J2272" t="str">
        <f>IFERROR(IF(ROUND(_xlfn.XLOOKUP([1]Parameters!B2272,[1]Printers!L:L,[1]Printers!Q:Q,,0)*I2272/10,0)*10&lt;_xlfn.XLOOKUP([1]Parameters!B2272,[1]Printers!L:L,[1]Printers!P:P,,0),ROUND(_xlfn.XLOOKUP([1]Parameters!B2272,[1]Printers!L:L,[1]Printers!Q:Q,,0)*I2272/10,0)*10,_xlfn.XLOOKUP([1]Parameters!B2272,[1]Printers!L:L,[1]Printers!P:P,,0)),"")</f>
        <v/>
      </c>
      <c r="K2272">
        <f>IF(SUM(E2272:J2272)&lt;&gt;0,VLOOKUP(A2272,[1]!T_Printers[#Data],10,FALSE)+VLOOKUP(C2272,[1]!T_Resins[#Data],10,FALSE),"")</f>
        <v>4</v>
      </c>
      <c r="L2272">
        <f>IF(SUM(E2272:J2272)&lt;&gt;0,VLOOKUP(A2272,[1]!T_Printers[#Data],11,FALSE),"")</f>
        <v>8</v>
      </c>
      <c r="M2272">
        <f>IF(SUM(E2272:J2272)&lt;&gt;0,VLOOKUP(C2272,[1]!T_Resins[#Data],8,FALSE),"")</f>
        <v>120</v>
      </c>
      <c r="N2272">
        <f>IF(_xlfn.XLOOKUP(B2272,[1]Printers!$L:$L,[1]Printers!$R:$R,0,0)&gt;0,[1]Parameters!M2272,IF(SUM(E2272:J2272)&lt;&gt;0,VLOOKUP(C2272,[1]!T_Resins[#Data],9,FALSE),""))</f>
        <v>180</v>
      </c>
      <c r="O2272" t="str">
        <f t="shared" si="35"/>
        <v>HardlightSIRIUSXLBlack89"4K</v>
      </c>
    </row>
    <row r="2273" spans="1:15" x14ac:dyDescent="0.25">
      <c r="A2273" t="str">
        <f t="array" ref="A2273">IF(ROW()-1&gt;COUNTA([1]!T_Printers[Printers])*COUNTA([1]!T_Resins[Resins]),"",INDEX([1]!T_Printers[Printers],INT((ROW()-2)/COUNTA([1]!T_Resins[Resins])+1)))</f>
        <v>Hardlight SIRIUS XL Black 8,9" 4K</v>
      </c>
      <c r="B2273" t="str">
        <f>_xlfn.XLOOKUP(A2273,[1]!T_Printers[Printers],[1]!T_Printers[Icon link],,0)</f>
        <v>HardlightSIRIUSXLBlack89"4K</v>
      </c>
      <c r="C2273" t="str">
        <f t="array" ref="C2273">IF(ROW()-1&gt;COUNTA([1]!T_Printers[Printers])*COUNTA([1]!T_Resins[Resins]),"",INDEX([1]!T_Resins[Resins],MOD(ROW()-2,COUNTA([1]!T_Resins[Resins]))+1))</f>
        <v>Industrial ABS Black</v>
      </c>
      <c r="D2273">
        <f>IF(SUM(E2273:J2273)&lt;&gt;0,IF(ROW()-1&gt;COUNTA([1]!T_Printers[Printers])*COUNTA([1]!T_Resins[Resins]),"",2),"")</f>
        <v>2</v>
      </c>
      <c r="E2273" cm="1">
        <f t="array" ref="E2273">IFERROR(IF(ROW()-1&gt;COUNTA([1]!T_Printers[Printers])*COUNTA([1]!T_Resins[Resins]),"",_xlfn.IFS(ROUND(VLOOKUP(C2273,[1]!T_Resins[#Data],2,FALSE)/VLOOKUP(A2273,[1]!T_Printers[#Data],5,FALSE),1)&lt;=_xlfn.XLOOKUP(B2273,[1]Printers!L:L,[1]Printers!O:O,1,0,),ROUND(VLOOKUP(C2273,[1]!T_Resins[#Data],2,FALSE)/VLOOKUP(A2273,[1]!T_Printers[#Data],5,FALSE),1),ROUND(VLOOKUP(C2273,[1]!T_Resins[#Data],2,FALSE)/VLOOKUP(A2273,[1]!T_Printers[#Data],5,FALSE),1)&gt;_xlfn.XLOOKUP(B2273,[1]Printers!L:L,[1]Printers!O:O,1,0,),10)),"Используйте слой 100 мкм")</f>
        <v>6.2</v>
      </c>
      <c r="F2273">
        <f>IFERROR(IF(ROUND(_xlfn.XLOOKUP([1]Parameters!B2273,[1]Printers!L:L,[1]Printers!Q:Q,,0)*E2273/10,0)*10&lt;_xlfn.XLOOKUP([1]Parameters!B2273,[1]Printers!L:L,[1]Printers!P:P,,0),ROUND(_xlfn.XLOOKUP([1]Parameters!B2273,[1]Printers!L:L,[1]Printers!Q:Q,,0)*E2273/10,0)*10,_xlfn.XLOOKUP([1]Parameters!B2273,[1]Printers!L:L,[1]Printers!P:P,,0)),"")</f>
        <v>60</v>
      </c>
      <c r="G2273" cm="1">
        <f t="array" ref="G2273">IFERROR(IF(ROW()-1&gt;COUNTA([1]!T_Printers[Printers])*COUNTA([1]!T_Resins[Resins]),"",_xlfn.IFS(ROUND(VLOOKUP(C2273,[1]!T_Resins[#Data],3,FALSE)/VLOOKUP(A2273,[1]!T_Printers[#Data],5,FALSE),1)&lt;=_xlfn.XLOOKUP(B2273,[1]Printers!L:L,[1]Printers!O:O,1,0,),ROUND(VLOOKUP(C2273,[1]!T_Resins[#Data],3,FALSE)/VLOOKUP(A2273,[1]!T_Printers[#Data],5,FALSE),1),ROUND(VLOOKUP(C2273,[1]!T_Resins[#Data],3,FALSE)/VLOOKUP(A2273,[1]!T_Printers[#Data],5,FALSE),1)&gt;_xlfn.XLOOKUP(B2273,[1]Printers!L:L,[1]Printers!O:O,1,0,),10)),"")</f>
        <v>8</v>
      </c>
      <c r="H2273">
        <f>IFERROR(IF(ROUND(_xlfn.XLOOKUP([1]Parameters!B2273,[1]Printers!L:L,[1]Printers!Q:Q,,0)*G2273/10,0)*10&lt;_xlfn.XLOOKUP([1]Parameters!B2273,[1]Printers!L:L,[1]Printers!P:P,,0),ROUND(_xlfn.XLOOKUP([1]Parameters!B2273,[1]Printers!L:L,[1]Printers!Q:Q,,0)*G2273/10,0)*10,_xlfn.XLOOKUP([1]Parameters!B2273,[1]Printers!L:L,[1]Printers!P:P,,0)),"")</f>
        <v>70</v>
      </c>
      <c r="I2273" s="3" t="str" cm="1">
        <f t="array" ref="I2273">IFERROR(IF(ROW()-1&gt;COUNTA([1]!T_Printers[Printers])*COUNTA([1]!T_Resins[Resins]),"",_xlfn.IFS(ROUND(VLOOKUP(C2273,[1]!T_Resins[#Data],4,FALSE)/VLOOKUP(A2273,[1]!T_Printers[#Data],5,FALSE),1)&lt;=_xlfn.XLOOKUP(B2273,[1]Printers!L:L,[1]Printers!O:O,1,0,),ROUND(VLOOKUP(C2273,[1]!T_Resins[#Data],4,FALSE)/VLOOKUP(A2273,[1]!T_Printers[#Data],5,FALSE),1),ROUND(VLOOKUP(C2273,[1]!T_Resins[#Data],4,FALSE)/VLOOKUP(A2273,[1]!T_Printers[#Data],5,FALSE),1)&gt;_xlfn.XLOOKUP(B2273,[1]Printers!L:L,[1]Printers!O:O,1,0,),"")),"")</f>
        <v/>
      </c>
      <c r="J2273" t="str">
        <f>IFERROR(IF(ROUND(_xlfn.XLOOKUP([1]Parameters!B2273,[1]Printers!L:L,[1]Printers!Q:Q,,0)*I2273/10,0)*10&lt;_xlfn.XLOOKUP([1]Parameters!B2273,[1]Printers!L:L,[1]Printers!P:P,,0),ROUND(_xlfn.XLOOKUP([1]Parameters!B2273,[1]Printers!L:L,[1]Printers!Q:Q,,0)*I2273/10,0)*10,_xlfn.XLOOKUP([1]Parameters!B2273,[1]Printers!L:L,[1]Printers!P:P,,0)),"")</f>
        <v/>
      </c>
      <c r="K2273">
        <f>IF(SUM(E2273:J2273)&lt;&gt;0,VLOOKUP(A2273,[1]!T_Printers[#Data],10,FALSE)+VLOOKUP(C2273,[1]!T_Resins[#Data],10,FALSE),"")</f>
        <v>4</v>
      </c>
      <c r="L2273">
        <f>IF(SUM(E2273:J2273)&lt;&gt;0,VLOOKUP(A2273,[1]!T_Printers[#Data],11,FALSE),"")</f>
        <v>8</v>
      </c>
      <c r="M2273">
        <f>IF(SUM(E2273:J2273)&lt;&gt;0,VLOOKUP(C2273,[1]!T_Resins[#Data],8,FALSE),"")</f>
        <v>60</v>
      </c>
      <c r="N2273">
        <f>IF(_xlfn.XLOOKUP(B2273,[1]Printers!$L:$L,[1]Printers!$R:$R,0,0)&gt;0,[1]Parameters!M2273,IF(SUM(E2273:J2273)&lt;&gt;0,VLOOKUP(C2273,[1]!T_Resins[#Data],9,FALSE),""))</f>
        <v>60</v>
      </c>
      <c r="O2273" t="str">
        <f t="shared" si="35"/>
        <v>HardlightSIRIUSXLBlack89"4K</v>
      </c>
    </row>
    <row r="2274" spans="1:15" x14ac:dyDescent="0.25">
      <c r="A2274" t="str">
        <f t="array" ref="A2274">IF(ROW()-1&gt;COUNTA([1]!T_Printers[Printers])*COUNTA([1]!T_Resins[Resins]),"",INDEX([1]!T_Printers[Printers],INT((ROW()-2)/COUNTA([1]!T_Resins[Resins])+1)))</f>
        <v>Hardlight SIRIUS XL Black 8,9" 4K</v>
      </c>
      <c r="B2274" t="str">
        <f>_xlfn.XLOOKUP(A2274,[1]!T_Printers[Printers],[1]!T_Printers[Icon link],,0)</f>
        <v>HardlightSIRIUSXLBlack89"4K</v>
      </c>
      <c r="C2274" t="str">
        <f t="array" ref="C2274">IF(ROW()-1&gt;COUNTA([1]!T_Printers[Printers])*COUNTA([1]!T_Resins[Resins]),"",INDEX([1]!T_Resins[Resins],MOD(ROW()-2,COUNTA([1]!T_Resins[Resins]))+1))</f>
        <v>Industrial ABS-Like Grey</v>
      </c>
      <c r="D2274">
        <f>IF(SUM(E2274:J2274)&lt;&gt;0,IF(ROW()-1&gt;COUNTA([1]!T_Printers[Printers])*COUNTA([1]!T_Resins[Resins]),"",2),"")</f>
        <v>2</v>
      </c>
      <c r="E2274" cm="1">
        <f t="array" ref="E2274">IFERROR(IF(ROW()-1&gt;COUNTA([1]!T_Printers[Printers])*COUNTA([1]!T_Resins[Resins]),"",_xlfn.IFS(ROUND(VLOOKUP(C2274,[1]!T_Resins[#Data],2,FALSE)/VLOOKUP(A2274,[1]!T_Printers[#Data],5,FALSE),1)&lt;=_xlfn.XLOOKUP(B2274,[1]Printers!L:L,[1]Printers!O:O,1,0,),ROUND(VLOOKUP(C2274,[1]!T_Resins[#Data],2,FALSE)/VLOOKUP(A2274,[1]!T_Printers[#Data],5,FALSE),1),ROUND(VLOOKUP(C2274,[1]!T_Resins[#Data],2,FALSE)/VLOOKUP(A2274,[1]!T_Printers[#Data],5,FALSE),1)&gt;_xlfn.XLOOKUP(B2274,[1]Printers!L:L,[1]Printers!O:O,1,0,),10)),"Используйте слой 100 мкм")</f>
        <v>6.1</v>
      </c>
      <c r="F2274">
        <f>IFERROR(IF(ROUND(_xlfn.XLOOKUP([1]Parameters!B2274,[1]Printers!L:L,[1]Printers!Q:Q,,0)*E2274/10,0)*10&lt;_xlfn.XLOOKUP([1]Parameters!B2274,[1]Printers!L:L,[1]Printers!P:P,,0),ROUND(_xlfn.XLOOKUP([1]Parameters!B2274,[1]Printers!L:L,[1]Printers!Q:Q,,0)*E2274/10,0)*10,_xlfn.XLOOKUP([1]Parameters!B2274,[1]Printers!L:L,[1]Printers!P:P,,0)),"")</f>
        <v>50</v>
      </c>
      <c r="G2274" cm="1">
        <f t="array" ref="G2274">IFERROR(IF(ROW()-1&gt;COUNTA([1]!T_Printers[Printers])*COUNTA([1]!T_Resins[Resins]),"",_xlfn.IFS(ROUND(VLOOKUP(C2274,[1]!T_Resins[#Data],3,FALSE)/VLOOKUP(A2274,[1]!T_Printers[#Data],5,FALSE),1)&lt;=_xlfn.XLOOKUP(B2274,[1]Printers!L:L,[1]Printers!O:O,1,0,),ROUND(VLOOKUP(C2274,[1]!T_Resins[#Data],3,FALSE)/VLOOKUP(A2274,[1]!T_Printers[#Data],5,FALSE),1),ROUND(VLOOKUP(C2274,[1]!T_Resins[#Data],3,FALSE)/VLOOKUP(A2274,[1]!T_Printers[#Data],5,FALSE),1)&gt;_xlfn.XLOOKUP(B2274,[1]Printers!L:L,[1]Printers!O:O,1,0,),10)),"")</f>
        <v>8</v>
      </c>
      <c r="H2274">
        <f>IFERROR(IF(ROUND(_xlfn.XLOOKUP([1]Parameters!B2274,[1]Printers!L:L,[1]Printers!Q:Q,,0)*G2274/10,0)*10&lt;_xlfn.XLOOKUP([1]Parameters!B2274,[1]Printers!L:L,[1]Printers!P:P,,0),ROUND(_xlfn.XLOOKUP([1]Parameters!B2274,[1]Printers!L:L,[1]Printers!Q:Q,,0)*G2274/10,0)*10,_xlfn.XLOOKUP([1]Parameters!B2274,[1]Printers!L:L,[1]Printers!P:P,,0)),"")</f>
        <v>70</v>
      </c>
      <c r="I2274" s="3" t="str" cm="1">
        <f t="array" ref="I2274">IFERROR(IF(ROW()-1&gt;COUNTA([1]!T_Printers[Printers])*COUNTA([1]!T_Resins[Resins]),"",_xlfn.IFS(ROUND(VLOOKUP(C2274,[1]!T_Resins[#Data],4,FALSE)/VLOOKUP(A2274,[1]!T_Printers[#Data],5,FALSE),1)&lt;=_xlfn.XLOOKUP(B2274,[1]Printers!L:L,[1]Printers!O:O,1,0,),ROUND(VLOOKUP(C2274,[1]!T_Resins[#Data],4,FALSE)/VLOOKUP(A2274,[1]!T_Printers[#Data],5,FALSE),1),ROUND(VLOOKUP(C2274,[1]!T_Resins[#Data],4,FALSE)/VLOOKUP(A2274,[1]!T_Printers[#Data],5,FALSE),1)&gt;_xlfn.XLOOKUP(B2274,[1]Printers!L:L,[1]Printers!O:O,1,0,),"")),"")</f>
        <v/>
      </c>
      <c r="J2274" t="str">
        <f>IFERROR(IF(ROUND(_xlfn.XLOOKUP([1]Parameters!B2274,[1]Printers!L:L,[1]Printers!Q:Q,,0)*I2274/10,0)*10&lt;_xlfn.XLOOKUP([1]Parameters!B2274,[1]Printers!L:L,[1]Printers!P:P,,0),ROUND(_xlfn.XLOOKUP([1]Parameters!B2274,[1]Printers!L:L,[1]Printers!Q:Q,,0)*I2274/10,0)*10,_xlfn.XLOOKUP([1]Parameters!B2274,[1]Printers!L:L,[1]Printers!P:P,,0)),"")</f>
        <v/>
      </c>
      <c r="K2274">
        <f>IF(SUM(E2274:J2274)&lt;&gt;0,VLOOKUP(A2274,[1]!T_Printers[#Data],10,FALSE)+VLOOKUP(C2274,[1]!T_Resins[#Data],10,FALSE),"")</f>
        <v>4</v>
      </c>
      <c r="L2274">
        <f>IF(SUM(E2274:J2274)&lt;&gt;0,VLOOKUP(A2274,[1]!T_Printers[#Data],11,FALSE),"")</f>
        <v>8</v>
      </c>
      <c r="M2274">
        <f>IF(SUM(E2274:J2274)&lt;&gt;0,VLOOKUP(C2274,[1]!T_Resins[#Data],8,FALSE),"")</f>
        <v>120</v>
      </c>
      <c r="N2274">
        <f>IF(_xlfn.XLOOKUP(B2274,[1]Printers!$L:$L,[1]Printers!$R:$R,0,0)&gt;0,[1]Parameters!M2274,IF(SUM(E2274:J2274)&lt;&gt;0,VLOOKUP(C2274,[1]!T_Resins[#Data],9,FALSE),""))</f>
        <v>180</v>
      </c>
      <c r="O2274" t="str">
        <f t="shared" si="35"/>
        <v>HardlightSIRIUSXLBlack89"4K</v>
      </c>
    </row>
    <row r="2275" spans="1:15" x14ac:dyDescent="0.25">
      <c r="A2275" t="str">
        <f t="array" ref="A2275">IF(ROW()-1&gt;COUNTA([1]!T_Printers[Printers])*COUNTA([1]!T_Resins[Resins]),"",INDEX([1]!T_Printers[Printers],INT((ROW()-2)/COUNTA([1]!T_Resins[Resins])+1)))</f>
        <v>Hardlight SIRIUS XL Black 8,9" 4K</v>
      </c>
      <c r="B2275" t="str">
        <f>_xlfn.XLOOKUP(A2275,[1]!T_Printers[Printers],[1]!T_Printers[Icon link],,0)</f>
        <v>HardlightSIRIUSXLBlack89"4K</v>
      </c>
      <c r="C2275" t="str">
        <f t="array" ref="C2275">IF(ROW()-1&gt;COUNTA([1]!T_Printers[Printers])*COUNTA([1]!T_Resins[Resins]),"",INDEX([1]!T_Resins[Resins],MOD(ROW()-2,COUNTA([1]!T_Resins[Resins]))+1))</f>
        <v>Industrial Flex Natural Clear</v>
      </c>
      <c r="D2275">
        <f>IF(SUM(E2275:J2275)&lt;&gt;0,IF(ROW()-1&gt;COUNTA([1]!T_Printers[Printers])*COUNTA([1]!T_Resins[Resins]),"",2),"")</f>
        <v>2</v>
      </c>
      <c r="E2275" cm="1">
        <f t="array" ref="E2275">IFERROR(IF(ROW()-1&gt;COUNTA([1]!T_Printers[Printers])*COUNTA([1]!T_Resins[Resins]),"",_xlfn.IFS(ROUND(VLOOKUP(C2275,[1]!T_Resins[#Data],2,FALSE)/VLOOKUP(A2275,[1]!T_Printers[#Data],5,FALSE),1)&lt;=_xlfn.XLOOKUP(B2275,[1]Printers!L:L,[1]Printers!O:O,1,0,),ROUND(VLOOKUP(C2275,[1]!T_Resins[#Data],2,FALSE)/VLOOKUP(A2275,[1]!T_Printers[#Data],5,FALSE),1),ROUND(VLOOKUP(C2275,[1]!T_Resins[#Data],2,FALSE)/VLOOKUP(A2275,[1]!T_Printers[#Data],5,FALSE),1)&gt;_xlfn.XLOOKUP(B2275,[1]Printers!L:L,[1]Printers!O:O,1,0,),10)),"Используйте слой 100 мкм")</f>
        <v>2.2999999999999998</v>
      </c>
      <c r="F2275">
        <f>IFERROR(IF(ROUND(_xlfn.XLOOKUP([1]Parameters!B2275,[1]Printers!L:L,[1]Printers!Q:Q,,0)*E2275/10,0)*10&lt;_xlfn.XLOOKUP([1]Parameters!B2275,[1]Printers!L:L,[1]Printers!P:P,,0),ROUND(_xlfn.XLOOKUP([1]Parameters!B2275,[1]Printers!L:L,[1]Printers!Q:Q,,0)*E2275/10,0)*10,_xlfn.XLOOKUP([1]Parameters!B2275,[1]Printers!L:L,[1]Printers!P:P,,0)),"")</f>
        <v>20</v>
      </c>
      <c r="G2275" cm="1">
        <f t="array" ref="G2275">IFERROR(IF(ROW()-1&gt;COUNTA([1]!T_Printers[Printers])*COUNTA([1]!T_Resins[Resins]),"",_xlfn.IFS(ROUND(VLOOKUP(C2275,[1]!T_Resins[#Data],3,FALSE)/VLOOKUP(A2275,[1]!T_Printers[#Data],5,FALSE),1)&lt;=_xlfn.XLOOKUP(B2275,[1]Printers!L:L,[1]Printers!O:O,1,0,),ROUND(VLOOKUP(C2275,[1]!T_Resins[#Data],3,FALSE)/VLOOKUP(A2275,[1]!T_Printers[#Data],5,FALSE),1),ROUND(VLOOKUP(C2275,[1]!T_Resins[#Data],3,FALSE)/VLOOKUP(A2275,[1]!T_Printers[#Data],5,FALSE),1)&gt;_xlfn.XLOOKUP(B2275,[1]Printers!L:L,[1]Printers!O:O,1,0,),10)),"")</f>
        <v>3</v>
      </c>
      <c r="H2275">
        <f>IFERROR(IF(ROUND(_xlfn.XLOOKUP([1]Parameters!B2275,[1]Printers!L:L,[1]Printers!Q:Q,,0)*G2275/10,0)*10&lt;_xlfn.XLOOKUP([1]Parameters!B2275,[1]Printers!L:L,[1]Printers!P:P,,0),ROUND(_xlfn.XLOOKUP([1]Parameters!B2275,[1]Printers!L:L,[1]Printers!Q:Q,,0)*G2275/10,0)*10,_xlfn.XLOOKUP([1]Parameters!B2275,[1]Printers!L:L,[1]Printers!P:P,,0)),"")</f>
        <v>30</v>
      </c>
      <c r="I2275" s="3" t="str" cm="1">
        <f t="array" ref="I2275">IFERROR(IF(ROW()-1&gt;COUNTA([1]!T_Printers[Printers])*COUNTA([1]!T_Resins[Resins]),"",_xlfn.IFS(ROUND(VLOOKUP(C2275,[1]!T_Resins[#Data],4,FALSE)/VLOOKUP(A2275,[1]!T_Printers[#Data],5,FALSE),1)&lt;=_xlfn.XLOOKUP(B2275,[1]Printers!L:L,[1]Printers!O:O,1,0,),ROUND(VLOOKUP(C2275,[1]!T_Resins[#Data],4,FALSE)/VLOOKUP(A2275,[1]!T_Printers[#Data],5,FALSE),1),ROUND(VLOOKUP(C2275,[1]!T_Resins[#Data],4,FALSE)/VLOOKUP(A2275,[1]!T_Printers[#Data],5,FALSE),1)&gt;_xlfn.XLOOKUP(B2275,[1]Printers!L:L,[1]Printers!O:O,1,0,),"")),"")</f>
        <v/>
      </c>
      <c r="J2275" t="str">
        <f>IFERROR(IF(ROUND(_xlfn.XLOOKUP([1]Parameters!B2275,[1]Printers!L:L,[1]Printers!Q:Q,,0)*I2275/10,0)*10&lt;_xlfn.XLOOKUP([1]Parameters!B2275,[1]Printers!L:L,[1]Printers!P:P,,0),ROUND(_xlfn.XLOOKUP([1]Parameters!B2275,[1]Printers!L:L,[1]Printers!Q:Q,,0)*I2275/10,0)*10,_xlfn.XLOOKUP([1]Parameters!B2275,[1]Printers!L:L,[1]Printers!P:P,,0)),"")</f>
        <v/>
      </c>
      <c r="K2275">
        <f>IF(SUM(E2275:J2275)&lt;&gt;0,VLOOKUP(A2275,[1]!T_Printers[#Data],10,FALSE)+VLOOKUP(C2275,[1]!T_Resins[#Data],10,FALSE),"")</f>
        <v>4</v>
      </c>
      <c r="L2275">
        <f>IF(SUM(E2275:J2275)&lt;&gt;0,VLOOKUP(A2275,[1]!T_Printers[#Data],11,FALSE),"")</f>
        <v>8</v>
      </c>
      <c r="M2275">
        <f>IF(SUM(E2275:J2275)&lt;&gt;0,VLOOKUP(C2275,[1]!T_Resins[#Data],8,FALSE),"")</f>
        <v>60</v>
      </c>
      <c r="N2275">
        <f>IF(_xlfn.XLOOKUP(B2275,[1]Printers!$L:$L,[1]Printers!$R:$R,0,0)&gt;0,[1]Parameters!M2275,IF(SUM(E2275:J2275)&lt;&gt;0,VLOOKUP(C2275,[1]!T_Resins[#Data],9,FALSE),""))</f>
        <v>60</v>
      </c>
      <c r="O2275" t="str">
        <f t="shared" si="35"/>
        <v>HardlightSIRIUSXLBlack89"4K</v>
      </c>
    </row>
    <row r="2276" spans="1:15" x14ac:dyDescent="0.25">
      <c r="A2276" t="str">
        <f t="array" ref="A2276">IF(ROW()-1&gt;COUNTA([1]!T_Printers[Printers])*COUNTA([1]!T_Resins[Resins]),"",INDEX([1]!T_Printers[Printers],INT((ROW()-2)/COUNTA([1]!T_Resins[Resins])+1)))</f>
        <v>Hardlight SIRIUS XL Black 8,9" 4K</v>
      </c>
      <c r="B2276" t="str">
        <f>_xlfn.XLOOKUP(A2276,[1]!T_Printers[Printers],[1]!T_Printers[Icon link],,0)</f>
        <v>HardlightSIRIUSXLBlack89"4K</v>
      </c>
      <c r="C2276" t="str">
        <f t="array" ref="C2276">IF(ROW()-1&gt;COUNTA([1]!T_Printers[Printers])*COUNTA([1]!T_Resins[Resins]),"",INDEX([1]!T_Resins[Resins],MOD(ROW()-2,COUNTA([1]!T_Resins[Resins]))+1))</f>
        <v>Industrial Nylon Like</v>
      </c>
      <c r="D2276">
        <f>IF(SUM(E2276:J2276)&lt;&gt;0,IF(ROW()-1&gt;COUNTA([1]!T_Printers[Printers])*COUNTA([1]!T_Resins[Resins]),"",2),"")</f>
        <v>2</v>
      </c>
      <c r="E2276" cm="1">
        <f t="array" ref="E2276">IFERROR(IF(ROW()-1&gt;COUNTA([1]!T_Printers[Printers])*COUNTA([1]!T_Resins[Resins]),"",_xlfn.IFS(ROUND(VLOOKUP(C2276,[1]!T_Resins[#Data],2,FALSE)/VLOOKUP(A2276,[1]!T_Printers[#Data],5,FALSE),1)&lt;=_xlfn.XLOOKUP(B2276,[1]Printers!L:L,[1]Printers!O:O,1,0,),ROUND(VLOOKUP(C2276,[1]!T_Resins[#Data],2,FALSE)/VLOOKUP(A2276,[1]!T_Printers[#Data],5,FALSE),1),ROUND(VLOOKUP(C2276,[1]!T_Resins[#Data],2,FALSE)/VLOOKUP(A2276,[1]!T_Printers[#Data],5,FALSE),1)&gt;_xlfn.XLOOKUP(B2276,[1]Printers!L:L,[1]Printers!O:O,1,0,),10)),"Используйте слой 100 мкм")</f>
        <v>1.7</v>
      </c>
      <c r="F2276">
        <f>IFERROR(IF(ROUND(_xlfn.XLOOKUP([1]Parameters!B2276,[1]Printers!L:L,[1]Printers!Q:Q,,0)*E2276/10,0)*10&lt;_xlfn.XLOOKUP([1]Parameters!B2276,[1]Printers!L:L,[1]Printers!P:P,,0),ROUND(_xlfn.XLOOKUP([1]Parameters!B2276,[1]Printers!L:L,[1]Printers!Q:Q,,0)*E2276/10,0)*10,_xlfn.XLOOKUP([1]Parameters!B2276,[1]Printers!L:L,[1]Printers!P:P,,0)),"")</f>
        <v>20</v>
      </c>
      <c r="G2276" cm="1">
        <f t="array" ref="G2276">IFERROR(IF(ROW()-1&gt;COUNTA([1]!T_Printers[Printers])*COUNTA([1]!T_Resins[Resins]),"",_xlfn.IFS(ROUND(VLOOKUP(C2276,[1]!T_Resins[#Data],3,FALSE)/VLOOKUP(A2276,[1]!T_Printers[#Data],5,FALSE),1)&lt;=_xlfn.XLOOKUP(B2276,[1]Printers!L:L,[1]Printers!O:O,1,0,),ROUND(VLOOKUP(C2276,[1]!T_Resins[#Data],3,FALSE)/VLOOKUP(A2276,[1]!T_Printers[#Data],5,FALSE),1),ROUND(VLOOKUP(C2276,[1]!T_Resins[#Data],3,FALSE)/VLOOKUP(A2276,[1]!T_Printers[#Data],5,FALSE),1)&gt;_xlfn.XLOOKUP(B2276,[1]Printers!L:L,[1]Printers!O:O,1,0,),10)),"")</f>
        <v>2.2000000000000002</v>
      </c>
      <c r="H2276">
        <f>IFERROR(IF(ROUND(_xlfn.XLOOKUP([1]Parameters!B2276,[1]Printers!L:L,[1]Printers!Q:Q,,0)*G2276/10,0)*10&lt;_xlfn.XLOOKUP([1]Parameters!B2276,[1]Printers!L:L,[1]Printers!P:P,,0),ROUND(_xlfn.XLOOKUP([1]Parameters!B2276,[1]Printers!L:L,[1]Printers!Q:Q,,0)*G2276/10,0)*10,_xlfn.XLOOKUP([1]Parameters!B2276,[1]Printers!L:L,[1]Printers!P:P,,0)),"")</f>
        <v>20</v>
      </c>
      <c r="I2276" s="3" t="str" cm="1">
        <f t="array" ref="I2276">IFERROR(IF(ROW()-1&gt;COUNTA([1]!T_Printers[Printers])*COUNTA([1]!T_Resins[Resins]),"",_xlfn.IFS(ROUND(VLOOKUP(C2276,[1]!T_Resins[#Data],4,FALSE)/VLOOKUP(A2276,[1]!T_Printers[#Data],5,FALSE),1)&lt;=_xlfn.XLOOKUP(B2276,[1]Printers!L:L,[1]Printers!O:O,1,0,),ROUND(VLOOKUP(C2276,[1]!T_Resins[#Data],4,FALSE)/VLOOKUP(A2276,[1]!T_Printers[#Data],5,FALSE),1),ROUND(VLOOKUP(C2276,[1]!T_Resins[#Data],4,FALSE)/VLOOKUP(A2276,[1]!T_Printers[#Data],5,FALSE),1)&gt;_xlfn.XLOOKUP(B2276,[1]Printers!L:L,[1]Printers!O:O,1,0,),"")),"")</f>
        <v/>
      </c>
      <c r="J2276" t="str">
        <f>IFERROR(IF(ROUND(_xlfn.XLOOKUP([1]Parameters!B2276,[1]Printers!L:L,[1]Printers!Q:Q,,0)*I2276/10,0)*10&lt;_xlfn.XLOOKUP([1]Parameters!B2276,[1]Printers!L:L,[1]Printers!P:P,,0),ROUND(_xlfn.XLOOKUP([1]Parameters!B2276,[1]Printers!L:L,[1]Printers!Q:Q,,0)*I2276/10,0)*10,_xlfn.XLOOKUP([1]Parameters!B2276,[1]Printers!L:L,[1]Printers!P:P,,0)),"")</f>
        <v/>
      </c>
      <c r="K2276">
        <f>IF(SUM(E2276:J2276)&lt;&gt;0,VLOOKUP(A2276,[1]!T_Printers[#Data],10,FALSE)+VLOOKUP(C2276,[1]!T_Resins[#Data],10,FALSE),"")</f>
        <v>4</v>
      </c>
      <c r="L2276">
        <f>IF(SUM(E2276:J2276)&lt;&gt;0,VLOOKUP(A2276,[1]!T_Printers[#Data],11,FALSE),"")</f>
        <v>8</v>
      </c>
      <c r="M2276">
        <f>IF(SUM(E2276:J2276)&lt;&gt;0,VLOOKUP(C2276,[1]!T_Resins[#Data],8,FALSE),"")</f>
        <v>60</v>
      </c>
      <c r="N2276">
        <f>IF(_xlfn.XLOOKUP(B2276,[1]Printers!$L:$L,[1]Printers!$R:$R,0,0)&gt;0,[1]Parameters!M2276,IF(SUM(E2276:J2276)&lt;&gt;0,VLOOKUP(C2276,[1]!T_Resins[#Data],9,FALSE),""))</f>
        <v>60</v>
      </c>
      <c r="O2276" t="str">
        <f t="shared" si="35"/>
        <v>HardlightSIRIUSXLBlack89"4K</v>
      </c>
    </row>
    <row r="2277" spans="1:15" x14ac:dyDescent="0.25">
      <c r="A2277" t="str">
        <f t="array" ref="A2277">IF(ROW()-1&gt;COUNTA([1]!T_Printers[Printers])*COUNTA([1]!T_Resins[Resins]),"",INDEX([1]!T_Printers[Printers],INT((ROW()-2)/COUNTA([1]!T_Resins[Resins])+1)))</f>
        <v>Hardlight SIRIUS XL Black 8,9" 4K</v>
      </c>
      <c r="B2277" t="str">
        <f>_xlfn.XLOOKUP(A2277,[1]!T_Printers[Printers],[1]!T_Printers[Icon link],,0)</f>
        <v>HardlightSIRIUSXLBlack89"4K</v>
      </c>
      <c r="C2277" t="str">
        <f t="array" ref="C2277">IF(ROW()-1&gt;COUNTA([1]!T_Printers[Printers])*COUNTA([1]!T_Resins[Resins]),"",INDEX([1]!T_Resins[Resins],MOD(ROW()-2,COUNTA([1]!T_Resins[Resins]))+1))</f>
        <v>Industrial PP-Like</v>
      </c>
      <c r="D2277">
        <f>IF(SUM(E2277:J2277)&lt;&gt;0,IF(ROW()-1&gt;COUNTA([1]!T_Printers[Printers])*COUNTA([1]!T_Resins[Resins]),"",2),"")</f>
        <v>2</v>
      </c>
      <c r="E2277" cm="1">
        <f t="array" ref="E2277">IFERROR(IF(ROW()-1&gt;COUNTA([1]!T_Printers[Printers])*COUNTA([1]!T_Resins[Resins]),"",_xlfn.IFS(ROUND(VLOOKUP(C2277,[1]!T_Resins[#Data],2,FALSE)/VLOOKUP(A2277,[1]!T_Printers[#Data],5,FALSE),1)&lt;=_xlfn.XLOOKUP(B2277,[1]Printers!L:L,[1]Printers!O:O,1,0,),ROUND(VLOOKUP(C2277,[1]!T_Resins[#Data],2,FALSE)/VLOOKUP(A2277,[1]!T_Printers[#Data],5,FALSE),1),ROUND(VLOOKUP(C2277,[1]!T_Resins[#Data],2,FALSE)/VLOOKUP(A2277,[1]!T_Printers[#Data],5,FALSE),1)&gt;_xlfn.XLOOKUP(B2277,[1]Printers!L:L,[1]Printers!O:O,1,0,),10)),"Используйте слой 100 мкм")</f>
        <v>6.8</v>
      </c>
      <c r="F2277">
        <f>IFERROR(IF(ROUND(_xlfn.XLOOKUP([1]Parameters!B2277,[1]Printers!L:L,[1]Printers!Q:Q,,0)*E2277/10,0)*10&lt;_xlfn.XLOOKUP([1]Parameters!B2277,[1]Printers!L:L,[1]Printers!P:P,,0),ROUND(_xlfn.XLOOKUP([1]Parameters!B2277,[1]Printers!L:L,[1]Printers!Q:Q,,0)*E2277/10,0)*10,_xlfn.XLOOKUP([1]Parameters!B2277,[1]Printers!L:L,[1]Printers!P:P,,0)),"")</f>
        <v>60</v>
      </c>
      <c r="G2277" cm="1">
        <f t="array" ref="G2277">IFERROR(IF(ROW()-1&gt;COUNTA([1]!T_Printers[Printers])*COUNTA([1]!T_Resins[Resins]),"",_xlfn.IFS(ROUND(VLOOKUP(C2277,[1]!T_Resins[#Data],3,FALSE)/VLOOKUP(A2277,[1]!T_Printers[#Data],5,FALSE),1)&lt;=_xlfn.XLOOKUP(B2277,[1]Printers!L:L,[1]Printers!O:O,1,0,),ROUND(VLOOKUP(C2277,[1]!T_Resins[#Data],3,FALSE)/VLOOKUP(A2277,[1]!T_Printers[#Data],5,FALSE),1),ROUND(VLOOKUP(C2277,[1]!T_Resins[#Data],3,FALSE)/VLOOKUP(A2277,[1]!T_Printers[#Data],5,FALSE),1)&gt;_xlfn.XLOOKUP(B2277,[1]Printers!L:L,[1]Printers!O:O,1,0,),10)),"")</f>
        <v>8.5</v>
      </c>
      <c r="H2277">
        <f>IFERROR(IF(ROUND(_xlfn.XLOOKUP([1]Parameters!B2277,[1]Printers!L:L,[1]Printers!Q:Q,,0)*G2277/10,0)*10&lt;_xlfn.XLOOKUP([1]Parameters!B2277,[1]Printers!L:L,[1]Printers!P:P,,0),ROUND(_xlfn.XLOOKUP([1]Parameters!B2277,[1]Printers!L:L,[1]Printers!Q:Q,,0)*G2277/10,0)*10,_xlfn.XLOOKUP([1]Parameters!B2277,[1]Printers!L:L,[1]Printers!P:P,,0)),"")</f>
        <v>80</v>
      </c>
      <c r="I2277" s="3" t="str" cm="1">
        <f t="array" ref="I2277">IFERROR(IF(ROW()-1&gt;COUNTA([1]!T_Printers[Printers])*COUNTA([1]!T_Resins[Resins]),"",_xlfn.IFS(ROUND(VLOOKUP(C2277,[1]!T_Resins[#Data],4,FALSE)/VLOOKUP(A2277,[1]!T_Printers[#Data],5,FALSE),1)&lt;=_xlfn.XLOOKUP(B2277,[1]Printers!L:L,[1]Printers!O:O,1,0,),ROUND(VLOOKUP(C2277,[1]!T_Resins[#Data],4,FALSE)/VLOOKUP(A2277,[1]!T_Printers[#Data],5,FALSE),1),ROUND(VLOOKUP(C2277,[1]!T_Resins[#Data],4,FALSE)/VLOOKUP(A2277,[1]!T_Printers[#Data],5,FALSE),1)&gt;_xlfn.XLOOKUP(B2277,[1]Printers!L:L,[1]Printers!O:O,1,0,),"")),"")</f>
        <v/>
      </c>
      <c r="J2277" t="str">
        <f>IFERROR(IF(ROUND(_xlfn.XLOOKUP([1]Parameters!B2277,[1]Printers!L:L,[1]Printers!Q:Q,,0)*I2277/10,0)*10&lt;_xlfn.XLOOKUP([1]Parameters!B2277,[1]Printers!L:L,[1]Printers!P:P,,0),ROUND(_xlfn.XLOOKUP([1]Parameters!B2277,[1]Printers!L:L,[1]Printers!Q:Q,,0)*I2277/10,0)*10,_xlfn.XLOOKUP([1]Parameters!B2277,[1]Printers!L:L,[1]Printers!P:P,,0)),"")</f>
        <v/>
      </c>
      <c r="K2277">
        <f>IF(SUM(E2277:J2277)&lt;&gt;0,VLOOKUP(A2277,[1]!T_Printers[#Data],10,FALSE)+VLOOKUP(C2277,[1]!T_Resins[#Data],10,FALSE),"")</f>
        <v>4</v>
      </c>
      <c r="L2277">
        <f>IF(SUM(E2277:J2277)&lt;&gt;0,VLOOKUP(A2277,[1]!T_Printers[#Data],11,FALSE),"")</f>
        <v>8</v>
      </c>
      <c r="M2277">
        <f>IF(SUM(E2277:J2277)&lt;&gt;0,VLOOKUP(C2277,[1]!T_Resins[#Data],8,FALSE),"")</f>
        <v>60</v>
      </c>
      <c r="N2277">
        <f>IF(_xlfn.XLOOKUP(B2277,[1]Printers!$L:$L,[1]Printers!$R:$R,0,0)&gt;0,[1]Parameters!M2277,IF(SUM(E2277:J2277)&lt;&gt;0,VLOOKUP(C2277,[1]!T_Resins[#Data],9,FALSE),""))</f>
        <v>60</v>
      </c>
      <c r="O2277" t="str">
        <f t="shared" si="35"/>
        <v>HardlightSIRIUSXLBlack89"4K</v>
      </c>
    </row>
    <row r="2278" spans="1:15" x14ac:dyDescent="0.25">
      <c r="A2278" t="str">
        <f t="array" ref="A2278">IF(ROW()-1&gt;COUNTA([1]!T_Printers[Printers])*COUNTA([1]!T_Resins[Resins]),"",INDEX([1]!T_Printers[Printers],INT((ROW()-2)/COUNTA([1]!T_Resins[Resins])+1)))</f>
        <v>Hardlight SIRIUS XL Black 8,9" 4K</v>
      </c>
      <c r="B2278" t="str">
        <f>_xlfn.XLOOKUP(A2278,[1]!T_Printers[Printers],[1]!T_Printers[Icon link],,0)</f>
        <v>HardlightSIRIUSXLBlack89"4K</v>
      </c>
      <c r="C2278" t="str">
        <f t="array" ref="C2278">IF(ROW()-1&gt;COUNTA([1]!T_Printers[Printers])*COUNTA([1]!T_Resins[Resins]),"",INDEX([1]!T_Resins[Resins],MOD(ROW()-2,COUNTA([1]!T_Resins[Resins]))+1))</f>
        <v>Industrial Rigid Black</v>
      </c>
      <c r="D2278">
        <f>IF(SUM(E2278:J2278)&lt;&gt;0,IF(ROW()-1&gt;COUNTA([1]!T_Printers[Printers])*COUNTA([1]!T_Resins[Resins]),"",2),"")</f>
        <v>2</v>
      </c>
      <c r="E2278" cm="1">
        <f t="array" ref="E2278">IFERROR(IF(ROW()-1&gt;COUNTA([1]!T_Printers[Printers])*COUNTA([1]!T_Resins[Resins]),"",_xlfn.IFS(ROUND(VLOOKUP(C2278,[1]!T_Resins[#Data],2,FALSE)/VLOOKUP(A2278,[1]!T_Printers[#Data],5,FALSE),1)&lt;=_xlfn.XLOOKUP(B2278,[1]Printers!L:L,[1]Printers!O:O,1,0,),ROUND(VLOOKUP(C2278,[1]!T_Resins[#Data],2,FALSE)/VLOOKUP(A2278,[1]!T_Printers[#Data],5,FALSE),1),ROUND(VLOOKUP(C2278,[1]!T_Resins[#Data],2,FALSE)/VLOOKUP(A2278,[1]!T_Printers[#Data],5,FALSE),1)&gt;_xlfn.XLOOKUP(B2278,[1]Printers!L:L,[1]Printers!O:O,1,0,),10)),"Используйте слой 100 мкм")</f>
        <v>6.2</v>
      </c>
      <c r="F2278">
        <f>IFERROR(IF(ROUND(_xlfn.XLOOKUP([1]Parameters!B2278,[1]Printers!L:L,[1]Printers!Q:Q,,0)*E2278/10,0)*10&lt;_xlfn.XLOOKUP([1]Parameters!B2278,[1]Printers!L:L,[1]Printers!P:P,,0),ROUND(_xlfn.XLOOKUP([1]Parameters!B2278,[1]Printers!L:L,[1]Printers!Q:Q,,0)*E2278/10,0)*10,_xlfn.XLOOKUP([1]Parameters!B2278,[1]Printers!L:L,[1]Printers!P:P,,0)),"")</f>
        <v>60</v>
      </c>
      <c r="G2278" cm="1">
        <f t="array" ref="G2278">IFERROR(IF(ROW()-1&gt;COUNTA([1]!T_Printers[Printers])*COUNTA([1]!T_Resins[Resins]),"",_xlfn.IFS(ROUND(VLOOKUP(C2278,[1]!T_Resins[#Data],3,FALSE)/VLOOKUP(A2278,[1]!T_Printers[#Data],5,FALSE),1)&lt;=_xlfn.XLOOKUP(B2278,[1]Printers!L:L,[1]Printers!O:O,1,0,),ROUND(VLOOKUP(C2278,[1]!T_Resins[#Data],3,FALSE)/VLOOKUP(A2278,[1]!T_Printers[#Data],5,FALSE),1),ROUND(VLOOKUP(C2278,[1]!T_Resins[#Data],3,FALSE)/VLOOKUP(A2278,[1]!T_Printers[#Data],5,FALSE),1)&gt;_xlfn.XLOOKUP(B2278,[1]Printers!L:L,[1]Printers!O:O,1,0,),10)),"")</f>
        <v>8.1999999999999993</v>
      </c>
      <c r="H2278">
        <f>IFERROR(IF(ROUND(_xlfn.XLOOKUP([1]Parameters!B2278,[1]Printers!L:L,[1]Printers!Q:Q,,0)*G2278/10,0)*10&lt;_xlfn.XLOOKUP([1]Parameters!B2278,[1]Printers!L:L,[1]Printers!P:P,,0),ROUND(_xlfn.XLOOKUP([1]Parameters!B2278,[1]Printers!L:L,[1]Printers!Q:Q,,0)*G2278/10,0)*10,_xlfn.XLOOKUP([1]Parameters!B2278,[1]Printers!L:L,[1]Printers!P:P,,0)),"")</f>
        <v>70</v>
      </c>
      <c r="I2278" s="3" t="str" cm="1">
        <f t="array" ref="I2278">IFERROR(IF(ROW()-1&gt;COUNTA([1]!T_Printers[Printers])*COUNTA([1]!T_Resins[Resins]),"",_xlfn.IFS(ROUND(VLOOKUP(C2278,[1]!T_Resins[#Data],4,FALSE)/VLOOKUP(A2278,[1]!T_Printers[#Data],5,FALSE),1)&lt;=_xlfn.XLOOKUP(B2278,[1]Printers!L:L,[1]Printers!O:O,1,0,),ROUND(VLOOKUP(C2278,[1]!T_Resins[#Data],4,FALSE)/VLOOKUP(A2278,[1]!T_Printers[#Data],5,FALSE),1),ROUND(VLOOKUP(C2278,[1]!T_Resins[#Data],4,FALSE)/VLOOKUP(A2278,[1]!T_Printers[#Data],5,FALSE),1)&gt;_xlfn.XLOOKUP(B2278,[1]Printers!L:L,[1]Printers!O:O,1,0,),"")),"")</f>
        <v/>
      </c>
      <c r="J2278" t="str">
        <f>IFERROR(IF(ROUND(_xlfn.XLOOKUP([1]Parameters!B2278,[1]Printers!L:L,[1]Printers!Q:Q,,0)*I2278/10,0)*10&lt;_xlfn.XLOOKUP([1]Parameters!B2278,[1]Printers!L:L,[1]Printers!P:P,,0),ROUND(_xlfn.XLOOKUP([1]Parameters!B2278,[1]Printers!L:L,[1]Printers!Q:Q,,0)*I2278/10,0)*10,_xlfn.XLOOKUP([1]Parameters!B2278,[1]Printers!L:L,[1]Printers!P:P,,0)),"")</f>
        <v/>
      </c>
      <c r="K2278">
        <f>IF(SUM(E2278:J2278)&lt;&gt;0,VLOOKUP(A2278,[1]!T_Printers[#Data],10,FALSE)+VLOOKUP(C2278,[1]!T_Resins[#Data],10,FALSE),"")</f>
        <v>4</v>
      </c>
      <c r="L2278">
        <f>IF(SUM(E2278:J2278)&lt;&gt;0,VLOOKUP(A2278,[1]!T_Printers[#Data],11,FALSE),"")</f>
        <v>8</v>
      </c>
      <c r="M2278">
        <f>IF(SUM(E2278:J2278)&lt;&gt;0,VLOOKUP(C2278,[1]!T_Resins[#Data],8,FALSE),"")</f>
        <v>120</v>
      </c>
      <c r="N2278">
        <f>IF(_xlfn.XLOOKUP(B2278,[1]Printers!$L:$L,[1]Printers!$R:$R,0,0)&gt;0,[1]Parameters!M2278,IF(SUM(E2278:J2278)&lt;&gt;0,VLOOKUP(C2278,[1]!T_Resins[#Data],9,FALSE),""))</f>
        <v>180</v>
      </c>
      <c r="O2278" t="str">
        <f t="shared" si="35"/>
        <v>HardlightSIRIUSXLBlack89"4K</v>
      </c>
    </row>
    <row r="2279" spans="1:15" x14ac:dyDescent="0.25">
      <c r="A2279" t="str">
        <f t="array" ref="A2279">IF(ROW()-1&gt;COUNTA([1]!T_Printers[Printers])*COUNTA([1]!T_Resins[Resins]),"",INDEX([1]!T_Printers[Printers],INT((ROW()-2)/COUNTA([1]!T_Resins[Resins])+1)))</f>
        <v>Hardlight SIRIUS XL Black 8,9" 4K</v>
      </c>
      <c r="B2279" t="str">
        <f>_xlfn.XLOOKUP(A2279,[1]!T_Printers[Printers],[1]!T_Printers[Icon link],,0)</f>
        <v>HardlightSIRIUSXLBlack89"4K</v>
      </c>
      <c r="C2279" t="str">
        <f t="array" ref="C2279">IF(ROW()-1&gt;COUNTA([1]!T_Printers[Printers])*COUNTA([1]!T_Resins[Resins]),"",INDEX([1]!T_Resins[Resins],MOD(ROW()-2,COUNTA([1]!T_Resins[Resins]))+1))</f>
        <v>Industrial Rigid Clear</v>
      </c>
      <c r="D2279">
        <f>IF(SUM(E2279:J2279)&lt;&gt;0,IF(ROW()-1&gt;COUNTA([1]!T_Printers[Printers])*COUNTA([1]!T_Resins[Resins]),"",2),"")</f>
        <v>2</v>
      </c>
      <c r="E2279" cm="1">
        <f t="array" ref="E2279">IFERROR(IF(ROW()-1&gt;COUNTA([1]!T_Printers[Printers])*COUNTA([1]!T_Resins[Resins]),"",_xlfn.IFS(ROUND(VLOOKUP(C2279,[1]!T_Resins[#Data],2,FALSE)/VLOOKUP(A2279,[1]!T_Printers[#Data],5,FALSE),1)&lt;=_xlfn.XLOOKUP(B2279,[1]Printers!L:L,[1]Printers!O:O,1,0,),ROUND(VLOOKUP(C2279,[1]!T_Resins[#Data],2,FALSE)/VLOOKUP(A2279,[1]!T_Printers[#Data],5,FALSE),1),ROUND(VLOOKUP(C2279,[1]!T_Resins[#Data],2,FALSE)/VLOOKUP(A2279,[1]!T_Printers[#Data],5,FALSE),1)&gt;_xlfn.XLOOKUP(B2279,[1]Printers!L:L,[1]Printers!O:O,1,0,),10)),"Используйте слой 100 мкм")</f>
        <v>6.8</v>
      </c>
      <c r="F2279">
        <f>IFERROR(IF(ROUND(_xlfn.XLOOKUP([1]Parameters!B2279,[1]Printers!L:L,[1]Printers!Q:Q,,0)*E2279/10,0)*10&lt;_xlfn.XLOOKUP([1]Parameters!B2279,[1]Printers!L:L,[1]Printers!P:P,,0),ROUND(_xlfn.XLOOKUP([1]Parameters!B2279,[1]Printers!L:L,[1]Printers!Q:Q,,0)*E2279/10,0)*10,_xlfn.XLOOKUP([1]Parameters!B2279,[1]Printers!L:L,[1]Printers!P:P,,0)),"")</f>
        <v>60</v>
      </c>
      <c r="G2279" cm="1">
        <f t="array" ref="G2279">IFERROR(IF(ROW()-1&gt;COUNTA([1]!T_Printers[Printers])*COUNTA([1]!T_Resins[Resins]),"",_xlfn.IFS(ROUND(VLOOKUP(C2279,[1]!T_Resins[#Data],3,FALSE)/VLOOKUP(A2279,[1]!T_Printers[#Data],5,FALSE),1)&lt;=_xlfn.XLOOKUP(B2279,[1]Printers!L:L,[1]Printers!O:O,1,0,),ROUND(VLOOKUP(C2279,[1]!T_Resins[#Data],3,FALSE)/VLOOKUP(A2279,[1]!T_Printers[#Data],5,FALSE),1),ROUND(VLOOKUP(C2279,[1]!T_Resins[#Data],3,FALSE)/VLOOKUP(A2279,[1]!T_Printers[#Data],5,FALSE),1)&gt;_xlfn.XLOOKUP(B2279,[1]Printers!L:L,[1]Printers!O:O,1,0,),10)),"")</f>
        <v>8.9</v>
      </c>
      <c r="H2279">
        <f>IFERROR(IF(ROUND(_xlfn.XLOOKUP([1]Parameters!B2279,[1]Printers!L:L,[1]Printers!Q:Q,,0)*G2279/10,0)*10&lt;_xlfn.XLOOKUP([1]Parameters!B2279,[1]Printers!L:L,[1]Printers!P:P,,0),ROUND(_xlfn.XLOOKUP([1]Parameters!B2279,[1]Printers!L:L,[1]Printers!Q:Q,,0)*G2279/10,0)*10,_xlfn.XLOOKUP([1]Parameters!B2279,[1]Printers!L:L,[1]Printers!P:P,,0)),"")</f>
        <v>80</v>
      </c>
      <c r="I2279" s="3" t="str" cm="1">
        <f t="array" ref="I2279">IFERROR(IF(ROW()-1&gt;COUNTA([1]!T_Printers[Printers])*COUNTA([1]!T_Resins[Resins]),"",_xlfn.IFS(ROUND(VLOOKUP(C2279,[1]!T_Resins[#Data],4,FALSE)/VLOOKUP(A2279,[1]!T_Printers[#Data],5,FALSE),1)&lt;=_xlfn.XLOOKUP(B2279,[1]Printers!L:L,[1]Printers!O:O,1,0,),ROUND(VLOOKUP(C2279,[1]!T_Resins[#Data],4,FALSE)/VLOOKUP(A2279,[1]!T_Printers[#Data],5,FALSE),1),ROUND(VLOOKUP(C2279,[1]!T_Resins[#Data],4,FALSE)/VLOOKUP(A2279,[1]!T_Printers[#Data],5,FALSE),1)&gt;_xlfn.XLOOKUP(B2279,[1]Printers!L:L,[1]Printers!O:O,1,0,),"")),"")</f>
        <v/>
      </c>
      <c r="J2279" t="str">
        <f>IFERROR(IF(ROUND(_xlfn.XLOOKUP([1]Parameters!B2279,[1]Printers!L:L,[1]Printers!Q:Q,,0)*I2279/10,0)*10&lt;_xlfn.XLOOKUP([1]Parameters!B2279,[1]Printers!L:L,[1]Printers!P:P,,0),ROUND(_xlfn.XLOOKUP([1]Parameters!B2279,[1]Printers!L:L,[1]Printers!Q:Q,,0)*I2279/10,0)*10,_xlfn.XLOOKUP([1]Parameters!B2279,[1]Printers!L:L,[1]Printers!P:P,,0)),"")</f>
        <v/>
      </c>
      <c r="K2279">
        <f>IF(SUM(E2279:J2279)&lt;&gt;0,VLOOKUP(A2279,[1]!T_Printers[#Data],10,FALSE)+VLOOKUP(C2279,[1]!T_Resins[#Data],10,FALSE),"")</f>
        <v>4</v>
      </c>
      <c r="L2279">
        <f>IF(SUM(E2279:J2279)&lt;&gt;0,VLOOKUP(A2279,[1]!T_Printers[#Data],11,FALSE),"")</f>
        <v>8</v>
      </c>
      <c r="M2279">
        <f>IF(SUM(E2279:J2279)&lt;&gt;0,VLOOKUP(C2279,[1]!T_Resins[#Data],8,FALSE),"")</f>
        <v>120</v>
      </c>
      <c r="N2279">
        <f>IF(_xlfn.XLOOKUP(B2279,[1]Printers!$L:$L,[1]Printers!$R:$R,0,0)&gt;0,[1]Parameters!M2279,IF(SUM(E2279:J2279)&lt;&gt;0,VLOOKUP(C2279,[1]!T_Resins[#Data],9,FALSE),""))</f>
        <v>180</v>
      </c>
      <c r="O2279" t="str">
        <f t="shared" si="35"/>
        <v>HardlightSIRIUSXLBlack89"4K</v>
      </c>
    </row>
    <row r="2280" spans="1:15" x14ac:dyDescent="0.25">
      <c r="A2280" t="str">
        <f t="array" ref="A2280">IF(ROW()-1&gt;COUNTA([1]!T_Printers[Printers])*COUNTA([1]!T_Resins[Resins]),"",INDEX([1]!T_Printers[Printers],INT((ROW()-2)/COUNTA([1]!T_Resins[Resins])+1)))</f>
        <v>Hardlight SIRIUS XL Black 8,9" 4K</v>
      </c>
      <c r="B2280" t="str">
        <f>_xlfn.XLOOKUP(A2280,[1]!T_Printers[Printers],[1]!T_Printers[Icon link],,0)</f>
        <v>HardlightSIRIUSXLBlack89"4K</v>
      </c>
      <c r="C2280" t="str">
        <f t="array" ref="C2280">IF(ROW()-1&gt;COUNTA([1]!T_Printers[Printers])*COUNTA([1]!T_Resins[Resins]),"",INDEX([1]!T_Resins[Resins],MOD(ROW()-2,COUNTA([1]!T_Resins[Resins]))+1))</f>
        <v>Tough Black</v>
      </c>
      <c r="D2280">
        <f>IF(SUM(E2280:J2280)&lt;&gt;0,IF(ROW()-1&gt;COUNTA([1]!T_Printers[Printers])*COUNTA([1]!T_Resins[Resins]),"",2),"")</f>
        <v>2</v>
      </c>
      <c r="E2280" cm="1">
        <f t="array" ref="E2280">IFERROR(IF(ROW()-1&gt;COUNTA([1]!T_Printers[Printers])*COUNTA([1]!T_Resins[Resins]),"",_xlfn.IFS(ROUND(VLOOKUP(C2280,[1]!T_Resins[#Data],2,FALSE)/VLOOKUP(A2280,[1]!T_Printers[#Data],5,FALSE),1)&lt;=_xlfn.XLOOKUP(B2280,[1]Printers!L:L,[1]Printers!O:O,1,0,),ROUND(VLOOKUP(C2280,[1]!T_Resins[#Data],2,FALSE)/VLOOKUP(A2280,[1]!T_Printers[#Data],5,FALSE),1),ROUND(VLOOKUP(C2280,[1]!T_Resins[#Data],2,FALSE)/VLOOKUP(A2280,[1]!T_Printers[#Data],5,FALSE),1)&gt;_xlfn.XLOOKUP(B2280,[1]Printers!L:L,[1]Printers!O:O,1,0,),10)),"Используйте слой 100 мкм")</f>
        <v>3.3</v>
      </c>
      <c r="F2280">
        <f>IFERROR(IF(ROUND(_xlfn.XLOOKUP([1]Parameters!B2280,[1]Printers!L:L,[1]Printers!Q:Q,,0)*E2280/10,0)*10&lt;_xlfn.XLOOKUP([1]Parameters!B2280,[1]Printers!L:L,[1]Printers!P:P,,0),ROUND(_xlfn.XLOOKUP([1]Parameters!B2280,[1]Printers!L:L,[1]Printers!Q:Q,,0)*E2280/10,0)*10,_xlfn.XLOOKUP([1]Parameters!B2280,[1]Printers!L:L,[1]Printers!P:P,,0)),"")</f>
        <v>30</v>
      </c>
      <c r="G2280" cm="1">
        <f t="array" ref="G2280">IFERROR(IF(ROW()-1&gt;COUNTA([1]!T_Printers[Printers])*COUNTA([1]!T_Resins[Resins]),"",_xlfn.IFS(ROUND(VLOOKUP(C2280,[1]!T_Resins[#Data],3,FALSE)/VLOOKUP(A2280,[1]!T_Printers[#Data],5,FALSE),1)&lt;=_xlfn.XLOOKUP(B2280,[1]Printers!L:L,[1]Printers!O:O,1,0,),ROUND(VLOOKUP(C2280,[1]!T_Resins[#Data],3,FALSE)/VLOOKUP(A2280,[1]!T_Printers[#Data],5,FALSE),1),ROUND(VLOOKUP(C2280,[1]!T_Resins[#Data],3,FALSE)/VLOOKUP(A2280,[1]!T_Printers[#Data],5,FALSE),1)&gt;_xlfn.XLOOKUP(B2280,[1]Printers!L:L,[1]Printers!O:O,1,0,),10)),"")</f>
        <v>3.9</v>
      </c>
      <c r="H2280">
        <f>IFERROR(IF(ROUND(_xlfn.XLOOKUP([1]Parameters!B2280,[1]Printers!L:L,[1]Printers!Q:Q,,0)*G2280/10,0)*10&lt;_xlfn.XLOOKUP([1]Parameters!B2280,[1]Printers!L:L,[1]Printers!P:P,,0),ROUND(_xlfn.XLOOKUP([1]Parameters!B2280,[1]Printers!L:L,[1]Printers!Q:Q,,0)*G2280/10,0)*10,_xlfn.XLOOKUP([1]Parameters!B2280,[1]Printers!L:L,[1]Printers!P:P,,0)),"")</f>
        <v>40</v>
      </c>
      <c r="I2280" s="3" t="str" cm="1">
        <f t="array" ref="I2280">IFERROR(IF(ROW()-1&gt;COUNTA([1]!T_Printers[Printers])*COUNTA([1]!T_Resins[Resins]),"",_xlfn.IFS(ROUND(VLOOKUP(C2280,[1]!T_Resins[#Data],4,FALSE)/VLOOKUP(A2280,[1]!T_Printers[#Data],5,FALSE),1)&lt;=_xlfn.XLOOKUP(B2280,[1]Printers!L:L,[1]Printers!O:O,1,0,),ROUND(VLOOKUP(C2280,[1]!T_Resins[#Data],4,FALSE)/VLOOKUP(A2280,[1]!T_Printers[#Data],5,FALSE),1),ROUND(VLOOKUP(C2280,[1]!T_Resins[#Data],4,FALSE)/VLOOKUP(A2280,[1]!T_Printers[#Data],5,FALSE),1)&gt;_xlfn.XLOOKUP(B2280,[1]Printers!L:L,[1]Printers!O:O,1,0,),"")),"")</f>
        <v/>
      </c>
      <c r="J2280" t="str">
        <f>IFERROR(IF(ROUND(_xlfn.XLOOKUP([1]Parameters!B2280,[1]Printers!L:L,[1]Printers!Q:Q,,0)*I2280/10,0)*10&lt;_xlfn.XLOOKUP([1]Parameters!B2280,[1]Printers!L:L,[1]Printers!P:P,,0),ROUND(_xlfn.XLOOKUP([1]Parameters!B2280,[1]Printers!L:L,[1]Printers!Q:Q,,0)*I2280/10,0)*10,_xlfn.XLOOKUP([1]Parameters!B2280,[1]Printers!L:L,[1]Printers!P:P,,0)),"")</f>
        <v/>
      </c>
      <c r="K2280">
        <f>IF(SUM(E2280:J2280)&lt;&gt;0,VLOOKUP(A2280,[1]!T_Printers[#Data],10,FALSE)+VLOOKUP(C2280,[1]!T_Resins[#Data],10,FALSE),"")</f>
        <v>4</v>
      </c>
      <c r="L2280">
        <f>IF(SUM(E2280:J2280)&lt;&gt;0,VLOOKUP(A2280,[1]!T_Printers[#Data],11,FALSE),"")</f>
        <v>8</v>
      </c>
      <c r="M2280">
        <f>IF(SUM(E2280:J2280)&lt;&gt;0,VLOOKUP(C2280,[1]!T_Resins[#Data],8,FALSE),"")</f>
        <v>120</v>
      </c>
      <c r="N2280">
        <f>IF(_xlfn.XLOOKUP(B2280,[1]Printers!$L:$L,[1]Printers!$R:$R,0,0)&gt;0,[1]Parameters!M2280,IF(SUM(E2280:J2280)&lt;&gt;0,VLOOKUP(C2280,[1]!T_Resins[#Data],9,FALSE),""))</f>
        <v>180</v>
      </c>
      <c r="O2280" t="str">
        <f t="shared" si="35"/>
        <v>HardlightSIRIUSXLBlack89"4K</v>
      </c>
    </row>
    <row r="2281" spans="1:15" x14ac:dyDescent="0.25">
      <c r="A2281" t="str">
        <f t="array" ref="A2281">IF(ROW()-1&gt;COUNTA([1]!T_Printers[Printers])*COUNTA([1]!T_Resins[Resins]),"",INDEX([1]!T_Printers[Printers],INT((ROW()-2)/COUNTA([1]!T_Resins[Resins])+1)))</f>
        <v>Hardlight SIRIUS XL Black 8,9" 4K</v>
      </c>
      <c r="B2281" t="str">
        <f>_xlfn.XLOOKUP(A2281,[1]!T_Printers[Printers],[1]!T_Printers[Icon link],,0)</f>
        <v>HardlightSIRIUSXLBlack89"4K</v>
      </c>
      <c r="C2281" t="str">
        <f t="array" ref="C2281">IF(ROW()-1&gt;COUNTA([1]!T_Printers[Printers])*COUNTA([1]!T_Resins[Resins]),"",INDEX([1]!T_Resins[Resins],MOD(ROW()-2,COUNTA([1]!T_Resins[Resins]))+1))</f>
        <v>Tough Grey</v>
      </c>
      <c r="D2281">
        <f>IF(SUM(E2281:J2281)&lt;&gt;0,IF(ROW()-1&gt;COUNTA([1]!T_Printers[Printers])*COUNTA([1]!T_Resins[Resins]),"",2),"")</f>
        <v>2</v>
      </c>
      <c r="E2281" cm="1">
        <f t="array" ref="E2281">IFERROR(IF(ROW()-1&gt;COUNTA([1]!T_Printers[Printers])*COUNTA([1]!T_Resins[Resins]),"",_xlfn.IFS(ROUND(VLOOKUP(C2281,[1]!T_Resins[#Data],2,FALSE)/VLOOKUP(A2281,[1]!T_Printers[#Data],5,FALSE),1)&lt;=_xlfn.XLOOKUP(B2281,[1]Printers!L:L,[1]Printers!O:O,1,0,),ROUND(VLOOKUP(C2281,[1]!T_Resins[#Data],2,FALSE)/VLOOKUP(A2281,[1]!T_Printers[#Data],5,FALSE),1),ROUND(VLOOKUP(C2281,[1]!T_Resins[#Data],2,FALSE)/VLOOKUP(A2281,[1]!T_Printers[#Data],5,FALSE),1)&gt;_xlfn.XLOOKUP(B2281,[1]Printers!L:L,[1]Printers!O:O,1,0,),10)),"Используйте слой 100 мкм")</f>
        <v>3.3</v>
      </c>
      <c r="F2281">
        <f>IFERROR(IF(ROUND(_xlfn.XLOOKUP([1]Parameters!B2281,[1]Printers!L:L,[1]Printers!Q:Q,,0)*E2281/10,0)*10&lt;_xlfn.XLOOKUP([1]Parameters!B2281,[1]Printers!L:L,[1]Printers!P:P,,0),ROUND(_xlfn.XLOOKUP([1]Parameters!B2281,[1]Printers!L:L,[1]Printers!Q:Q,,0)*E2281/10,0)*10,_xlfn.XLOOKUP([1]Parameters!B2281,[1]Printers!L:L,[1]Printers!P:P,,0)),"")</f>
        <v>30</v>
      </c>
      <c r="G2281" cm="1">
        <f t="array" ref="G2281">IFERROR(IF(ROW()-1&gt;COUNTA([1]!T_Printers[Printers])*COUNTA([1]!T_Resins[Resins]),"",_xlfn.IFS(ROUND(VLOOKUP(C2281,[1]!T_Resins[#Data],3,FALSE)/VLOOKUP(A2281,[1]!T_Printers[#Data],5,FALSE),1)&lt;=_xlfn.XLOOKUP(B2281,[1]Printers!L:L,[1]Printers!O:O,1,0,),ROUND(VLOOKUP(C2281,[1]!T_Resins[#Data],3,FALSE)/VLOOKUP(A2281,[1]!T_Printers[#Data],5,FALSE),1),ROUND(VLOOKUP(C2281,[1]!T_Resins[#Data],3,FALSE)/VLOOKUP(A2281,[1]!T_Printers[#Data],5,FALSE),1)&gt;_xlfn.XLOOKUP(B2281,[1]Printers!L:L,[1]Printers!O:O,1,0,),10)),"")</f>
        <v>3.9</v>
      </c>
      <c r="H2281">
        <f>IFERROR(IF(ROUND(_xlfn.XLOOKUP([1]Parameters!B2281,[1]Printers!L:L,[1]Printers!Q:Q,,0)*G2281/10,0)*10&lt;_xlfn.XLOOKUP([1]Parameters!B2281,[1]Printers!L:L,[1]Printers!P:P,,0),ROUND(_xlfn.XLOOKUP([1]Parameters!B2281,[1]Printers!L:L,[1]Printers!Q:Q,,0)*G2281/10,0)*10,_xlfn.XLOOKUP([1]Parameters!B2281,[1]Printers!L:L,[1]Printers!P:P,,0)),"")</f>
        <v>40</v>
      </c>
      <c r="I2281" s="3" t="str" cm="1">
        <f t="array" ref="I2281">IFERROR(IF(ROW()-1&gt;COUNTA([1]!T_Printers[Printers])*COUNTA([1]!T_Resins[Resins]),"",_xlfn.IFS(ROUND(VLOOKUP(C2281,[1]!T_Resins[#Data],4,FALSE)/VLOOKUP(A2281,[1]!T_Printers[#Data],5,FALSE),1)&lt;=_xlfn.XLOOKUP(B2281,[1]Printers!L:L,[1]Printers!O:O,1,0,),ROUND(VLOOKUP(C2281,[1]!T_Resins[#Data],4,FALSE)/VLOOKUP(A2281,[1]!T_Printers[#Data],5,FALSE),1),ROUND(VLOOKUP(C2281,[1]!T_Resins[#Data],4,FALSE)/VLOOKUP(A2281,[1]!T_Printers[#Data],5,FALSE),1)&gt;_xlfn.XLOOKUP(B2281,[1]Printers!L:L,[1]Printers!O:O,1,0,),"")),"")</f>
        <v/>
      </c>
      <c r="J2281" t="str">
        <f>IFERROR(IF(ROUND(_xlfn.XLOOKUP([1]Parameters!B2281,[1]Printers!L:L,[1]Printers!Q:Q,,0)*I2281/10,0)*10&lt;_xlfn.XLOOKUP([1]Parameters!B2281,[1]Printers!L:L,[1]Printers!P:P,,0),ROUND(_xlfn.XLOOKUP([1]Parameters!B2281,[1]Printers!L:L,[1]Printers!Q:Q,,0)*I2281/10,0)*10,_xlfn.XLOOKUP([1]Parameters!B2281,[1]Printers!L:L,[1]Printers!P:P,,0)),"")</f>
        <v/>
      </c>
      <c r="K2281">
        <f>IF(SUM(E2281:J2281)&lt;&gt;0,VLOOKUP(A2281,[1]!T_Printers[#Data],10,FALSE)+VLOOKUP(C2281,[1]!T_Resins[#Data],10,FALSE),"")</f>
        <v>4</v>
      </c>
      <c r="L2281">
        <f>IF(SUM(E2281:J2281)&lt;&gt;0,VLOOKUP(A2281,[1]!T_Printers[#Data],11,FALSE),"")</f>
        <v>8</v>
      </c>
      <c r="M2281">
        <f>IF(SUM(E2281:J2281)&lt;&gt;0,VLOOKUP(C2281,[1]!T_Resins[#Data],8,FALSE),"")</f>
        <v>120</v>
      </c>
      <c r="N2281">
        <f>IF(_xlfn.XLOOKUP(B2281,[1]Printers!$L:$L,[1]Printers!$R:$R,0,0)&gt;0,[1]Parameters!M2281,IF(SUM(E2281:J2281)&lt;&gt;0,VLOOKUP(C2281,[1]!T_Resins[#Data],9,FALSE),""))</f>
        <v>180</v>
      </c>
      <c r="O2281" t="str">
        <f t="shared" si="35"/>
        <v>HardlightSIRIUSXLBlack89"4K</v>
      </c>
    </row>
    <row r="2282" spans="1:15" x14ac:dyDescent="0.25">
      <c r="A2282" t="str">
        <f t="array" ref="A2282">IF(ROW()-1&gt;COUNTA([1]!T_Printers[Printers])*COUNTA([1]!T_Resins[Resins]),"",INDEX([1]!T_Printers[Printers],INT((ROW()-2)/COUNTA([1]!T_Resins[Resins])+1)))</f>
        <v>Hardlight SIRIUS XL Black 8,9" 4K</v>
      </c>
      <c r="B2282" t="str">
        <f>_xlfn.XLOOKUP(A2282,[1]!T_Printers[Printers],[1]!T_Printers[Icon link],,0)</f>
        <v>HardlightSIRIUSXLBlack89"4K</v>
      </c>
      <c r="C2282" t="str">
        <f t="array" ref="C2282">IF(ROW()-1&gt;COUNTA([1]!T_Printers[Printers])*COUNTA([1]!T_Resins[Resins]),"",INDEX([1]!T_Resins[Resins],MOD(ROW()-2,COUNTA([1]!T_Resins[Resins]))+1))</f>
        <v>Tough White</v>
      </c>
      <c r="D2282">
        <f>IF(SUM(E2282:J2282)&lt;&gt;0,IF(ROW()-1&gt;COUNTA([1]!T_Printers[Printers])*COUNTA([1]!T_Resins[Resins]),"",2),"")</f>
        <v>2</v>
      </c>
      <c r="E2282" cm="1">
        <f t="array" ref="E2282">IFERROR(IF(ROW()-1&gt;COUNTA([1]!T_Printers[Printers])*COUNTA([1]!T_Resins[Resins]),"",_xlfn.IFS(ROUND(VLOOKUP(C2282,[1]!T_Resins[#Data],2,FALSE)/VLOOKUP(A2282,[1]!T_Printers[#Data],5,FALSE),1)&lt;=_xlfn.XLOOKUP(B2282,[1]Printers!L:L,[1]Printers!O:O,1,0,),ROUND(VLOOKUP(C2282,[1]!T_Resins[#Data],2,FALSE)/VLOOKUP(A2282,[1]!T_Printers[#Data],5,FALSE),1),ROUND(VLOOKUP(C2282,[1]!T_Resins[#Data],2,FALSE)/VLOOKUP(A2282,[1]!T_Printers[#Data],5,FALSE),1)&gt;_xlfn.XLOOKUP(B2282,[1]Printers!L:L,[1]Printers!O:O,1,0,),10)),"Используйте слой 100 мкм")</f>
        <v>3.3</v>
      </c>
      <c r="F2282">
        <f>IFERROR(IF(ROUND(_xlfn.XLOOKUP([1]Parameters!B2282,[1]Printers!L:L,[1]Printers!Q:Q,,0)*E2282/10,0)*10&lt;_xlfn.XLOOKUP([1]Parameters!B2282,[1]Printers!L:L,[1]Printers!P:P,,0),ROUND(_xlfn.XLOOKUP([1]Parameters!B2282,[1]Printers!L:L,[1]Printers!Q:Q,,0)*E2282/10,0)*10,_xlfn.XLOOKUP([1]Parameters!B2282,[1]Printers!L:L,[1]Printers!P:P,,0)),"")</f>
        <v>30</v>
      </c>
      <c r="G2282" cm="1">
        <f t="array" ref="G2282">IFERROR(IF(ROW()-1&gt;COUNTA([1]!T_Printers[Printers])*COUNTA([1]!T_Resins[Resins]),"",_xlfn.IFS(ROUND(VLOOKUP(C2282,[1]!T_Resins[#Data],3,FALSE)/VLOOKUP(A2282,[1]!T_Printers[#Data],5,FALSE),1)&lt;=_xlfn.XLOOKUP(B2282,[1]Printers!L:L,[1]Printers!O:O,1,0,),ROUND(VLOOKUP(C2282,[1]!T_Resins[#Data],3,FALSE)/VLOOKUP(A2282,[1]!T_Printers[#Data],5,FALSE),1),ROUND(VLOOKUP(C2282,[1]!T_Resins[#Data],3,FALSE)/VLOOKUP(A2282,[1]!T_Printers[#Data],5,FALSE),1)&gt;_xlfn.XLOOKUP(B2282,[1]Printers!L:L,[1]Printers!O:O,1,0,),10)),"")</f>
        <v>3.9</v>
      </c>
      <c r="H2282">
        <f>IFERROR(IF(ROUND(_xlfn.XLOOKUP([1]Parameters!B2282,[1]Printers!L:L,[1]Printers!Q:Q,,0)*G2282/10,0)*10&lt;_xlfn.XLOOKUP([1]Parameters!B2282,[1]Printers!L:L,[1]Printers!P:P,,0),ROUND(_xlfn.XLOOKUP([1]Parameters!B2282,[1]Printers!L:L,[1]Printers!Q:Q,,0)*G2282/10,0)*10,_xlfn.XLOOKUP([1]Parameters!B2282,[1]Printers!L:L,[1]Printers!P:P,,0)),"")</f>
        <v>40</v>
      </c>
      <c r="I2282" s="3" t="str" cm="1">
        <f t="array" ref="I2282">IFERROR(IF(ROW()-1&gt;COUNTA([1]!T_Printers[Printers])*COUNTA([1]!T_Resins[Resins]),"",_xlfn.IFS(ROUND(VLOOKUP(C2282,[1]!T_Resins[#Data],4,FALSE)/VLOOKUP(A2282,[1]!T_Printers[#Data],5,FALSE),1)&lt;=_xlfn.XLOOKUP(B2282,[1]Printers!L:L,[1]Printers!O:O,1,0,),ROUND(VLOOKUP(C2282,[1]!T_Resins[#Data],4,FALSE)/VLOOKUP(A2282,[1]!T_Printers[#Data],5,FALSE),1),ROUND(VLOOKUP(C2282,[1]!T_Resins[#Data],4,FALSE)/VLOOKUP(A2282,[1]!T_Printers[#Data],5,FALSE),1)&gt;_xlfn.XLOOKUP(B2282,[1]Printers!L:L,[1]Printers!O:O,1,0,),"")),"")</f>
        <v/>
      </c>
      <c r="J2282" t="str">
        <f>IFERROR(IF(ROUND(_xlfn.XLOOKUP([1]Parameters!B2282,[1]Printers!L:L,[1]Printers!Q:Q,,0)*I2282/10,0)*10&lt;_xlfn.XLOOKUP([1]Parameters!B2282,[1]Printers!L:L,[1]Printers!P:P,,0),ROUND(_xlfn.XLOOKUP([1]Parameters!B2282,[1]Printers!L:L,[1]Printers!Q:Q,,0)*I2282/10,0)*10,_xlfn.XLOOKUP([1]Parameters!B2282,[1]Printers!L:L,[1]Printers!P:P,,0)),"")</f>
        <v/>
      </c>
      <c r="K2282">
        <f>IF(SUM(E2282:J2282)&lt;&gt;0,VLOOKUP(A2282,[1]!T_Printers[#Data],10,FALSE)+VLOOKUP(C2282,[1]!T_Resins[#Data],10,FALSE),"")</f>
        <v>4</v>
      </c>
      <c r="L2282">
        <f>IF(SUM(E2282:J2282)&lt;&gt;0,VLOOKUP(A2282,[1]!T_Printers[#Data],11,FALSE),"")</f>
        <v>8</v>
      </c>
      <c r="M2282">
        <f>IF(SUM(E2282:J2282)&lt;&gt;0,VLOOKUP(C2282,[1]!T_Resins[#Data],8,FALSE),"")</f>
        <v>120</v>
      </c>
      <c r="N2282">
        <f>IF(_xlfn.XLOOKUP(B2282,[1]Printers!$L:$L,[1]Printers!$R:$R,0,0)&gt;0,[1]Parameters!M2282,IF(SUM(E2282:J2282)&lt;&gt;0,VLOOKUP(C2282,[1]!T_Resins[#Data],9,FALSE),""))</f>
        <v>180</v>
      </c>
      <c r="O2282" t="str">
        <f t="shared" si="35"/>
        <v>HardlightSIRIUSXLBlack89"4K</v>
      </c>
    </row>
    <row r="2283" spans="1:15" x14ac:dyDescent="0.25">
      <c r="A2283" t="str">
        <f t="array" ref="A2283">IF(ROW()-1&gt;COUNTA([1]!T_Printers[Printers])*COUNTA([1]!T_Resins[Resins]),"",INDEX([1]!T_Printers[Printers],INT((ROW()-2)/COUNTA([1]!T_Resins[Resins])+1)))</f>
        <v>Hardlight SIRIUS XL Black 8,9" 4K</v>
      </c>
      <c r="B2283" t="str">
        <f>_xlfn.XLOOKUP(A2283,[1]!T_Printers[Printers],[1]!T_Printers[Icon link],,0)</f>
        <v>HardlightSIRIUSXLBlack89"4K</v>
      </c>
      <c r="C2283" t="str">
        <f t="array" ref="C2283">IF(ROW()-1&gt;COUNTA([1]!T_Printers[Printers])*COUNTA([1]!T_Resins[Resins]),"",INDEX([1]!T_Resins[Resins],MOD(ROW()-2,COUNTA([1]!T_Resins[Resins]))+1))</f>
        <v>Jewelry J-Cast</v>
      </c>
      <c r="D2283">
        <f>IF(SUM(E2283:J2283)&lt;&gt;0,IF(ROW()-1&gt;COUNTA([1]!T_Printers[Printers])*COUNTA([1]!T_Resins[Resins]),"",2),"")</f>
        <v>2</v>
      </c>
      <c r="E2283" cm="1">
        <f t="array" ref="E2283">IFERROR(IF(ROW()-1&gt;COUNTA([1]!T_Printers[Printers])*COUNTA([1]!T_Resins[Resins]),"",_xlfn.IFS(ROUND(VLOOKUP(C2283,[1]!T_Resins[#Data],2,FALSE)/VLOOKUP(A2283,[1]!T_Printers[#Data],5,FALSE),1)&lt;=_xlfn.XLOOKUP(B2283,[1]Printers!L:L,[1]Printers!O:O,1,0,),ROUND(VLOOKUP(C2283,[1]!T_Resins[#Data],2,FALSE)/VLOOKUP(A2283,[1]!T_Printers[#Data],5,FALSE),1),ROUND(VLOOKUP(C2283,[1]!T_Resins[#Data],2,FALSE)/VLOOKUP(A2283,[1]!T_Printers[#Data],5,FALSE),1)&gt;_xlfn.XLOOKUP(B2283,[1]Printers!L:L,[1]Printers!O:O,1,0,),10)),"Используйте слой 100 мкм")</f>
        <v>10.3</v>
      </c>
      <c r="F2283">
        <f>IFERROR(IF(ROUND(_xlfn.XLOOKUP([1]Parameters!B2283,[1]Printers!L:L,[1]Printers!Q:Q,,0)*E2283/10,0)*10&lt;_xlfn.XLOOKUP([1]Parameters!B2283,[1]Printers!L:L,[1]Printers!P:P,,0),ROUND(_xlfn.XLOOKUP([1]Parameters!B2283,[1]Printers!L:L,[1]Printers!Q:Q,,0)*E2283/10,0)*10,_xlfn.XLOOKUP([1]Parameters!B2283,[1]Printers!L:L,[1]Printers!P:P,,0)),"")</f>
        <v>90</v>
      </c>
      <c r="G2283" cm="1">
        <f t="array" ref="G2283">IFERROR(IF(ROW()-1&gt;COUNTA([1]!T_Printers[Printers])*COUNTA([1]!T_Resins[Resins]),"",_xlfn.IFS(ROUND(VLOOKUP(C2283,[1]!T_Resins[#Data],3,FALSE)/VLOOKUP(A2283,[1]!T_Printers[#Data],5,FALSE),1)&lt;=_xlfn.XLOOKUP(B2283,[1]Printers!L:L,[1]Printers!O:O,1,0,),ROUND(VLOOKUP(C2283,[1]!T_Resins[#Data],3,FALSE)/VLOOKUP(A2283,[1]!T_Printers[#Data],5,FALSE),1),ROUND(VLOOKUP(C2283,[1]!T_Resins[#Data],3,FALSE)/VLOOKUP(A2283,[1]!T_Printers[#Data],5,FALSE),1)&gt;_xlfn.XLOOKUP(B2283,[1]Printers!L:L,[1]Printers!O:O,1,0,),10)),"")</f>
        <v>14.2</v>
      </c>
      <c r="H2283">
        <f>IFERROR(IF(ROUND(_xlfn.XLOOKUP([1]Parameters!B2283,[1]Printers!L:L,[1]Printers!Q:Q,,0)*G2283/10,0)*10&lt;_xlfn.XLOOKUP([1]Parameters!B2283,[1]Printers!L:L,[1]Printers!P:P,,0),ROUND(_xlfn.XLOOKUP([1]Parameters!B2283,[1]Printers!L:L,[1]Printers!Q:Q,,0)*G2283/10,0)*10,_xlfn.XLOOKUP([1]Parameters!B2283,[1]Printers!L:L,[1]Printers!P:P,,0)),"")</f>
        <v>100</v>
      </c>
      <c r="I2283" s="3" t="str" cm="1">
        <f t="array" ref="I2283">IFERROR(IF(ROW()-1&gt;COUNTA([1]!T_Printers[Printers])*COUNTA([1]!T_Resins[Resins]),"",_xlfn.IFS(ROUND(VLOOKUP(C2283,[1]!T_Resins[#Data],4,FALSE)/VLOOKUP(A2283,[1]!T_Printers[#Data],5,FALSE),1)&lt;=_xlfn.XLOOKUP(B2283,[1]Printers!L:L,[1]Printers!O:O,1,0,),ROUND(VLOOKUP(C2283,[1]!T_Resins[#Data],4,FALSE)/VLOOKUP(A2283,[1]!T_Printers[#Data],5,FALSE),1),ROUND(VLOOKUP(C2283,[1]!T_Resins[#Data],4,FALSE)/VLOOKUP(A2283,[1]!T_Printers[#Data],5,FALSE),1)&gt;_xlfn.XLOOKUP(B2283,[1]Printers!L:L,[1]Printers!O:O,1,0,),"")),"")</f>
        <v/>
      </c>
      <c r="J2283" t="str">
        <f>IFERROR(IF(ROUND(_xlfn.XLOOKUP([1]Parameters!B2283,[1]Printers!L:L,[1]Printers!Q:Q,,0)*I2283/10,0)*10&lt;_xlfn.XLOOKUP([1]Parameters!B2283,[1]Printers!L:L,[1]Printers!P:P,,0),ROUND(_xlfn.XLOOKUP([1]Parameters!B2283,[1]Printers!L:L,[1]Printers!Q:Q,,0)*I2283/10,0)*10,_xlfn.XLOOKUP([1]Parameters!B2283,[1]Printers!L:L,[1]Printers!P:P,,0)),"")</f>
        <v/>
      </c>
      <c r="K2283">
        <f>IF(SUM(E2283:J2283)&lt;&gt;0,VLOOKUP(A2283,[1]!T_Printers[#Data],10,FALSE)+VLOOKUP(C2283,[1]!T_Resins[#Data],10,FALSE),"")</f>
        <v>4</v>
      </c>
      <c r="L2283">
        <f>IF(SUM(E2283:J2283)&lt;&gt;0,VLOOKUP(A2283,[1]!T_Printers[#Data],11,FALSE),"")</f>
        <v>8</v>
      </c>
      <c r="M2283">
        <f>IF(SUM(E2283:J2283)&lt;&gt;0,VLOOKUP(C2283,[1]!T_Resins[#Data],8,FALSE),"")</f>
        <v>60</v>
      </c>
      <c r="N2283">
        <f>IF(_xlfn.XLOOKUP(B2283,[1]Printers!$L:$L,[1]Printers!$R:$R,0,0)&gt;0,[1]Parameters!M2283,IF(SUM(E2283:J2283)&lt;&gt;0,VLOOKUP(C2283,[1]!T_Resins[#Data],9,FALSE),""))</f>
        <v>60</v>
      </c>
      <c r="O2283" t="str">
        <f t="shared" si="35"/>
        <v>HardlightSIRIUSXLBlack89"4K</v>
      </c>
    </row>
    <row r="2284" spans="1:15" x14ac:dyDescent="0.25">
      <c r="A2284" t="str">
        <f t="array" ref="A2284">IF(ROW()-1&gt;COUNTA([1]!T_Printers[Printers])*COUNTA([1]!T_Resins[Resins]),"",INDEX([1]!T_Printers[Printers],INT((ROW()-2)/COUNTA([1]!T_Resins[Resins])+1)))</f>
        <v>Hardlight SIRIUS XL Black 8,9" 4K</v>
      </c>
      <c r="B2284" t="str">
        <f>_xlfn.XLOOKUP(A2284,[1]!T_Printers[Printers],[1]!T_Printers[Icon link],,0)</f>
        <v>HardlightSIRIUSXLBlack89"4K</v>
      </c>
      <c r="C2284" t="str">
        <f t="array" ref="C2284">IF(ROW()-1&gt;COUNTA([1]!T_Printers[Printers])*COUNTA([1]!T_Resins[Resins]),"",INDEX([1]!T_Resins[Resins],MOD(ROW()-2,COUNTA([1]!T_Resins[Resins]))+1))</f>
        <v>Model Resin Black</v>
      </c>
      <c r="D2284">
        <f>IF(SUM(E2284:J2284)&lt;&gt;0,IF(ROW()-1&gt;COUNTA([1]!T_Printers[Printers])*COUNTA([1]!T_Resins[Resins]),"",2),"")</f>
        <v>2</v>
      </c>
      <c r="E2284" cm="1">
        <f t="array" ref="E2284">IFERROR(IF(ROW()-1&gt;COUNTA([1]!T_Printers[Printers])*COUNTA([1]!T_Resins[Resins]),"",_xlfn.IFS(ROUND(VLOOKUP(C2284,[1]!T_Resins[#Data],2,FALSE)/VLOOKUP(A2284,[1]!T_Printers[#Data],5,FALSE),1)&lt;=_xlfn.XLOOKUP(B2284,[1]Printers!L:L,[1]Printers!O:O,1,0,),ROUND(VLOOKUP(C2284,[1]!T_Resins[#Data],2,FALSE)/VLOOKUP(A2284,[1]!T_Printers[#Data],5,FALSE),1),ROUND(VLOOKUP(C2284,[1]!T_Resins[#Data],2,FALSE)/VLOOKUP(A2284,[1]!T_Printers[#Data],5,FALSE),1)&gt;_xlfn.XLOOKUP(B2284,[1]Printers!L:L,[1]Printers!O:O,1,0,),10)),"Используйте слой 100 мкм")</f>
        <v>3.9</v>
      </c>
      <c r="F2284">
        <f>IFERROR(IF(ROUND(_xlfn.XLOOKUP([1]Parameters!B2284,[1]Printers!L:L,[1]Printers!Q:Q,,0)*E2284/10,0)*10&lt;_xlfn.XLOOKUP([1]Parameters!B2284,[1]Printers!L:L,[1]Printers!P:P,,0),ROUND(_xlfn.XLOOKUP([1]Parameters!B2284,[1]Printers!L:L,[1]Printers!Q:Q,,0)*E2284/10,0)*10,_xlfn.XLOOKUP([1]Parameters!B2284,[1]Printers!L:L,[1]Printers!P:P,,0)),"")</f>
        <v>40</v>
      </c>
      <c r="G2284" cm="1">
        <f t="array" ref="G2284">IFERROR(IF(ROW()-1&gt;COUNTA([1]!T_Printers[Printers])*COUNTA([1]!T_Resins[Resins]),"",_xlfn.IFS(ROUND(VLOOKUP(C2284,[1]!T_Resins[#Data],3,FALSE)/VLOOKUP(A2284,[1]!T_Printers[#Data],5,FALSE),1)&lt;=_xlfn.XLOOKUP(B2284,[1]Printers!L:L,[1]Printers!O:O,1,0,),ROUND(VLOOKUP(C2284,[1]!T_Resins[#Data],3,FALSE)/VLOOKUP(A2284,[1]!T_Printers[#Data],5,FALSE),1),ROUND(VLOOKUP(C2284,[1]!T_Resins[#Data],3,FALSE)/VLOOKUP(A2284,[1]!T_Printers[#Data],5,FALSE),1)&gt;_xlfn.XLOOKUP(B2284,[1]Printers!L:L,[1]Printers!O:O,1,0,),10)),"")</f>
        <v>5</v>
      </c>
      <c r="H2284">
        <f>IFERROR(IF(ROUND(_xlfn.XLOOKUP([1]Parameters!B2284,[1]Printers!L:L,[1]Printers!Q:Q,,0)*G2284/10,0)*10&lt;_xlfn.XLOOKUP([1]Parameters!B2284,[1]Printers!L:L,[1]Printers!P:P,,0),ROUND(_xlfn.XLOOKUP([1]Parameters!B2284,[1]Printers!L:L,[1]Printers!Q:Q,,0)*G2284/10,0)*10,_xlfn.XLOOKUP([1]Parameters!B2284,[1]Printers!L:L,[1]Printers!P:P,,0)),"")</f>
        <v>50</v>
      </c>
      <c r="I2284" s="3" t="str" cm="1">
        <f t="array" ref="I2284">IFERROR(IF(ROW()-1&gt;COUNTA([1]!T_Printers[Printers])*COUNTA([1]!T_Resins[Resins]),"",_xlfn.IFS(ROUND(VLOOKUP(C2284,[1]!T_Resins[#Data],4,FALSE)/VLOOKUP(A2284,[1]!T_Printers[#Data],5,FALSE),1)&lt;=_xlfn.XLOOKUP(B2284,[1]Printers!L:L,[1]Printers!O:O,1,0,),ROUND(VLOOKUP(C2284,[1]!T_Resins[#Data],4,FALSE)/VLOOKUP(A2284,[1]!T_Printers[#Data],5,FALSE),1),ROUND(VLOOKUP(C2284,[1]!T_Resins[#Data],4,FALSE)/VLOOKUP(A2284,[1]!T_Printers[#Data],5,FALSE),1)&gt;_xlfn.XLOOKUP(B2284,[1]Printers!L:L,[1]Printers!O:O,1,0,),"")),"")</f>
        <v/>
      </c>
      <c r="J2284" t="str">
        <f>IFERROR(IF(ROUND(_xlfn.XLOOKUP([1]Parameters!B2284,[1]Printers!L:L,[1]Printers!Q:Q,,0)*I2284/10,0)*10&lt;_xlfn.XLOOKUP([1]Parameters!B2284,[1]Printers!L:L,[1]Printers!P:P,,0),ROUND(_xlfn.XLOOKUP([1]Parameters!B2284,[1]Printers!L:L,[1]Printers!Q:Q,,0)*I2284/10,0)*10,_xlfn.XLOOKUP([1]Parameters!B2284,[1]Printers!L:L,[1]Printers!P:P,,0)),"")</f>
        <v/>
      </c>
      <c r="K2284">
        <f>IF(SUM(E2284:J2284)&lt;&gt;0,VLOOKUP(A2284,[1]!T_Printers[#Data],10,FALSE)+VLOOKUP(C2284,[1]!T_Resins[#Data],10,FALSE),"")</f>
        <v>4</v>
      </c>
      <c r="L2284">
        <f>IF(SUM(E2284:J2284)&lt;&gt;0,VLOOKUP(A2284,[1]!T_Printers[#Data],11,FALSE),"")</f>
        <v>8</v>
      </c>
      <c r="M2284">
        <f>IF(SUM(E2284:J2284)&lt;&gt;0,VLOOKUP(C2284,[1]!T_Resins[#Data],8,FALSE),"")</f>
        <v>120</v>
      </c>
      <c r="N2284">
        <f>IF(_xlfn.XLOOKUP(B2284,[1]Printers!$L:$L,[1]Printers!$R:$R,0,0)&gt;0,[1]Parameters!M2284,IF(SUM(E2284:J2284)&lt;&gt;0,VLOOKUP(C2284,[1]!T_Resins[#Data],9,FALSE),""))</f>
        <v>180</v>
      </c>
      <c r="O2284" t="str">
        <f t="shared" si="35"/>
        <v>HardlightSIRIUSXLBlack89"4K</v>
      </c>
    </row>
    <row r="2285" spans="1:15" x14ac:dyDescent="0.25">
      <c r="A2285" t="str">
        <f t="array" ref="A2285">IF(ROW()-1&gt;COUNTA([1]!T_Printers[Printers])*COUNTA([1]!T_Resins[Resins]),"",INDEX([1]!T_Printers[Printers],INT((ROW()-2)/COUNTA([1]!T_Resins[Resins])+1)))</f>
        <v>Hardlight SIRIUS XL Black 8,9" 4K</v>
      </c>
      <c r="B2285" t="str">
        <f>_xlfn.XLOOKUP(A2285,[1]!T_Printers[Printers],[1]!T_Printers[Icon link],,0)</f>
        <v>HardlightSIRIUSXLBlack89"4K</v>
      </c>
      <c r="C2285" t="str">
        <f t="array" ref="C2285">IF(ROW()-1&gt;COUNTA([1]!T_Printers[Printers])*COUNTA([1]!T_Resins[Resins]),"",INDEX([1]!T_Resins[Resins],MOD(ROW()-2,COUNTA([1]!T_Resins[Resins]))+1))</f>
        <v>Model Resin Clear</v>
      </c>
      <c r="D2285">
        <f>IF(SUM(E2285:J2285)&lt;&gt;0,IF(ROW()-1&gt;COUNTA([1]!T_Printers[Printers])*COUNTA([1]!T_Resins[Resins]),"",2),"")</f>
        <v>2</v>
      </c>
      <c r="E2285" cm="1">
        <f t="array" ref="E2285">IFERROR(IF(ROW()-1&gt;COUNTA([1]!T_Printers[Printers])*COUNTA([1]!T_Resins[Resins]),"",_xlfn.IFS(ROUND(VLOOKUP(C2285,[1]!T_Resins[#Data],2,FALSE)/VLOOKUP(A2285,[1]!T_Printers[#Data],5,FALSE),1)&lt;=_xlfn.XLOOKUP(B2285,[1]Printers!L:L,[1]Printers!O:O,1,0,),ROUND(VLOOKUP(C2285,[1]!T_Resins[#Data],2,FALSE)/VLOOKUP(A2285,[1]!T_Printers[#Data],5,FALSE),1),ROUND(VLOOKUP(C2285,[1]!T_Resins[#Data],2,FALSE)/VLOOKUP(A2285,[1]!T_Printers[#Data],5,FALSE),1)&gt;_xlfn.XLOOKUP(B2285,[1]Printers!L:L,[1]Printers!O:O,1,0,),10)),"Используйте слой 100 мкм")</f>
        <v>3.6</v>
      </c>
      <c r="F2285">
        <f>IFERROR(IF(ROUND(_xlfn.XLOOKUP([1]Parameters!B2285,[1]Printers!L:L,[1]Printers!Q:Q,,0)*E2285/10,0)*10&lt;_xlfn.XLOOKUP([1]Parameters!B2285,[1]Printers!L:L,[1]Printers!P:P,,0),ROUND(_xlfn.XLOOKUP([1]Parameters!B2285,[1]Printers!L:L,[1]Printers!Q:Q,,0)*E2285/10,0)*10,_xlfn.XLOOKUP([1]Parameters!B2285,[1]Printers!L:L,[1]Printers!P:P,,0)),"")</f>
        <v>30</v>
      </c>
      <c r="G2285" cm="1">
        <f t="array" ref="G2285">IFERROR(IF(ROW()-1&gt;COUNTA([1]!T_Printers[Printers])*COUNTA([1]!T_Resins[Resins]),"",_xlfn.IFS(ROUND(VLOOKUP(C2285,[1]!T_Resins[#Data],3,FALSE)/VLOOKUP(A2285,[1]!T_Printers[#Data],5,FALSE),1)&lt;=_xlfn.XLOOKUP(B2285,[1]Printers!L:L,[1]Printers!O:O,1,0,),ROUND(VLOOKUP(C2285,[1]!T_Resins[#Data],3,FALSE)/VLOOKUP(A2285,[1]!T_Printers[#Data],5,FALSE),1),ROUND(VLOOKUP(C2285,[1]!T_Resins[#Data],3,FALSE)/VLOOKUP(A2285,[1]!T_Printers[#Data],5,FALSE),1)&gt;_xlfn.XLOOKUP(B2285,[1]Printers!L:L,[1]Printers!O:O,1,0,),10)),"")</f>
        <v>4.7</v>
      </c>
      <c r="H2285">
        <f>IFERROR(IF(ROUND(_xlfn.XLOOKUP([1]Parameters!B2285,[1]Printers!L:L,[1]Printers!Q:Q,,0)*G2285/10,0)*10&lt;_xlfn.XLOOKUP([1]Parameters!B2285,[1]Printers!L:L,[1]Printers!P:P,,0),ROUND(_xlfn.XLOOKUP([1]Parameters!B2285,[1]Printers!L:L,[1]Printers!Q:Q,,0)*G2285/10,0)*10,_xlfn.XLOOKUP([1]Parameters!B2285,[1]Printers!L:L,[1]Printers!P:P,,0)),"")</f>
        <v>40</v>
      </c>
      <c r="I2285" s="3" t="str" cm="1">
        <f t="array" ref="I2285">IFERROR(IF(ROW()-1&gt;COUNTA([1]!T_Printers[Printers])*COUNTA([1]!T_Resins[Resins]),"",_xlfn.IFS(ROUND(VLOOKUP(C2285,[1]!T_Resins[#Data],4,FALSE)/VLOOKUP(A2285,[1]!T_Printers[#Data],5,FALSE),1)&lt;=_xlfn.XLOOKUP(B2285,[1]Printers!L:L,[1]Printers!O:O,1,0,),ROUND(VLOOKUP(C2285,[1]!T_Resins[#Data],4,FALSE)/VLOOKUP(A2285,[1]!T_Printers[#Data],5,FALSE),1),ROUND(VLOOKUP(C2285,[1]!T_Resins[#Data],4,FALSE)/VLOOKUP(A2285,[1]!T_Printers[#Data],5,FALSE),1)&gt;_xlfn.XLOOKUP(B2285,[1]Printers!L:L,[1]Printers!O:O,1,0,),"")),"")</f>
        <v/>
      </c>
      <c r="J2285" t="str">
        <f>IFERROR(IF(ROUND(_xlfn.XLOOKUP([1]Parameters!B2285,[1]Printers!L:L,[1]Printers!Q:Q,,0)*I2285/10,0)*10&lt;_xlfn.XLOOKUP([1]Parameters!B2285,[1]Printers!L:L,[1]Printers!P:P,,0),ROUND(_xlfn.XLOOKUP([1]Parameters!B2285,[1]Printers!L:L,[1]Printers!Q:Q,,0)*I2285/10,0)*10,_xlfn.XLOOKUP([1]Parameters!B2285,[1]Printers!L:L,[1]Printers!P:P,,0)),"")</f>
        <v/>
      </c>
      <c r="K2285">
        <f>IF(SUM(E2285:J2285)&lt;&gt;0,VLOOKUP(A2285,[1]!T_Printers[#Data],10,FALSE)+VLOOKUP(C2285,[1]!T_Resins[#Data],10,FALSE),"")</f>
        <v>4</v>
      </c>
      <c r="L2285">
        <f>IF(SUM(E2285:J2285)&lt;&gt;0,VLOOKUP(A2285,[1]!T_Printers[#Data],11,FALSE),"")</f>
        <v>8</v>
      </c>
      <c r="M2285">
        <f>IF(SUM(E2285:J2285)&lt;&gt;0,VLOOKUP(C2285,[1]!T_Resins[#Data],8,FALSE),"")</f>
        <v>120</v>
      </c>
      <c r="N2285">
        <f>IF(_xlfn.XLOOKUP(B2285,[1]Printers!$L:$L,[1]Printers!$R:$R,0,0)&gt;0,[1]Parameters!M2285,IF(SUM(E2285:J2285)&lt;&gt;0,VLOOKUP(C2285,[1]!T_Resins[#Data],9,FALSE),""))</f>
        <v>180</v>
      </c>
      <c r="O2285" t="str">
        <f t="shared" si="35"/>
        <v>HardlightSIRIUSXLBlack89"4K</v>
      </c>
    </row>
    <row r="2286" spans="1:15" x14ac:dyDescent="0.25">
      <c r="A2286" t="str">
        <f t="array" ref="A2286">IF(ROW()-1&gt;COUNTA([1]!T_Printers[Printers])*COUNTA([1]!T_Resins[Resins]),"",INDEX([1]!T_Printers[Printers],INT((ROW()-2)/COUNTA([1]!T_Resins[Resins])+1)))</f>
        <v>Hardlight SIRIUS XL Black 8,9" 4K</v>
      </c>
      <c r="B2286" t="str">
        <f>_xlfn.XLOOKUP(A2286,[1]!T_Printers[Printers],[1]!T_Printers[Icon link],,0)</f>
        <v>HardlightSIRIUSXLBlack89"4K</v>
      </c>
      <c r="C2286" t="str">
        <f t="array" ref="C2286">IF(ROW()-1&gt;COUNTA([1]!T_Printers[Printers])*COUNTA([1]!T_Resins[Resins]),"",INDEX([1]!T_Resins[Resins],MOD(ROW()-2,COUNTA([1]!T_Resins[Resins]))+1))</f>
        <v>Model Resin Grey</v>
      </c>
      <c r="D2286">
        <f>IF(SUM(E2286:J2286)&lt;&gt;0,IF(ROW()-1&gt;COUNTA([1]!T_Printers[Printers])*COUNTA([1]!T_Resins[Resins]),"",2),"")</f>
        <v>2</v>
      </c>
      <c r="E2286" cm="1">
        <f t="array" ref="E2286">IFERROR(IF(ROW()-1&gt;COUNTA([1]!T_Printers[Printers])*COUNTA([1]!T_Resins[Resins]),"",_xlfn.IFS(ROUND(VLOOKUP(C2286,[1]!T_Resins[#Data],2,FALSE)/VLOOKUP(A2286,[1]!T_Printers[#Data],5,FALSE),1)&lt;=_xlfn.XLOOKUP(B2286,[1]Printers!L:L,[1]Printers!O:O,1,0,),ROUND(VLOOKUP(C2286,[1]!T_Resins[#Data],2,FALSE)/VLOOKUP(A2286,[1]!T_Printers[#Data],5,FALSE),1),ROUND(VLOOKUP(C2286,[1]!T_Resins[#Data],2,FALSE)/VLOOKUP(A2286,[1]!T_Printers[#Data],5,FALSE),1)&gt;_xlfn.XLOOKUP(B2286,[1]Printers!L:L,[1]Printers!O:O,1,0,),10)),"Используйте слой 100 мкм")</f>
        <v>5.4</v>
      </c>
      <c r="F2286">
        <f>IFERROR(IF(ROUND(_xlfn.XLOOKUP([1]Parameters!B2286,[1]Printers!L:L,[1]Printers!Q:Q,,0)*E2286/10,0)*10&lt;_xlfn.XLOOKUP([1]Parameters!B2286,[1]Printers!L:L,[1]Printers!P:P,,0),ROUND(_xlfn.XLOOKUP([1]Parameters!B2286,[1]Printers!L:L,[1]Printers!Q:Q,,0)*E2286/10,0)*10,_xlfn.XLOOKUP([1]Parameters!B2286,[1]Printers!L:L,[1]Printers!P:P,,0)),"")</f>
        <v>50</v>
      </c>
      <c r="G2286" cm="1">
        <f t="array" ref="G2286">IFERROR(IF(ROW()-1&gt;COUNTA([1]!T_Printers[Printers])*COUNTA([1]!T_Resins[Resins]),"",_xlfn.IFS(ROUND(VLOOKUP(C2286,[1]!T_Resins[#Data],3,FALSE)/VLOOKUP(A2286,[1]!T_Printers[#Data],5,FALSE),1)&lt;=_xlfn.XLOOKUP(B2286,[1]Printers!L:L,[1]Printers!O:O,1,0,),ROUND(VLOOKUP(C2286,[1]!T_Resins[#Data],3,FALSE)/VLOOKUP(A2286,[1]!T_Printers[#Data],5,FALSE),1),ROUND(VLOOKUP(C2286,[1]!T_Resins[#Data],3,FALSE)/VLOOKUP(A2286,[1]!T_Printers[#Data],5,FALSE),1)&gt;_xlfn.XLOOKUP(B2286,[1]Printers!L:L,[1]Printers!O:O,1,0,),10)),"")</f>
        <v>7.1</v>
      </c>
      <c r="H2286">
        <f>IFERROR(IF(ROUND(_xlfn.XLOOKUP([1]Parameters!B2286,[1]Printers!L:L,[1]Printers!Q:Q,,0)*G2286/10,0)*10&lt;_xlfn.XLOOKUP([1]Parameters!B2286,[1]Printers!L:L,[1]Printers!P:P,,0),ROUND(_xlfn.XLOOKUP([1]Parameters!B2286,[1]Printers!L:L,[1]Printers!Q:Q,,0)*G2286/10,0)*10,_xlfn.XLOOKUP([1]Parameters!B2286,[1]Printers!L:L,[1]Printers!P:P,,0)),"")</f>
        <v>60</v>
      </c>
      <c r="I2286" s="3" t="str" cm="1">
        <f t="array" ref="I2286">IFERROR(IF(ROW()-1&gt;COUNTA([1]!T_Printers[Printers])*COUNTA([1]!T_Resins[Resins]),"",_xlfn.IFS(ROUND(VLOOKUP(C2286,[1]!T_Resins[#Data],4,FALSE)/VLOOKUP(A2286,[1]!T_Printers[#Data],5,FALSE),1)&lt;=_xlfn.XLOOKUP(B2286,[1]Printers!L:L,[1]Printers!O:O,1,0,),ROUND(VLOOKUP(C2286,[1]!T_Resins[#Data],4,FALSE)/VLOOKUP(A2286,[1]!T_Printers[#Data],5,FALSE),1),ROUND(VLOOKUP(C2286,[1]!T_Resins[#Data],4,FALSE)/VLOOKUP(A2286,[1]!T_Printers[#Data],5,FALSE),1)&gt;_xlfn.XLOOKUP(B2286,[1]Printers!L:L,[1]Printers!O:O,1,0,),"")),"")</f>
        <v/>
      </c>
      <c r="J2286" t="str">
        <f>IFERROR(IF(ROUND(_xlfn.XLOOKUP([1]Parameters!B2286,[1]Printers!L:L,[1]Printers!Q:Q,,0)*I2286/10,0)*10&lt;_xlfn.XLOOKUP([1]Parameters!B2286,[1]Printers!L:L,[1]Printers!P:P,,0),ROUND(_xlfn.XLOOKUP([1]Parameters!B2286,[1]Printers!L:L,[1]Printers!Q:Q,,0)*I2286/10,0)*10,_xlfn.XLOOKUP([1]Parameters!B2286,[1]Printers!L:L,[1]Printers!P:P,,0)),"")</f>
        <v/>
      </c>
      <c r="K2286">
        <f>IF(SUM(E2286:J2286)&lt;&gt;0,VLOOKUP(A2286,[1]!T_Printers[#Data],10,FALSE)+VLOOKUP(C2286,[1]!T_Resins[#Data],10,FALSE),"")</f>
        <v>4</v>
      </c>
      <c r="L2286">
        <f>IF(SUM(E2286:J2286)&lt;&gt;0,VLOOKUP(A2286,[1]!T_Printers[#Data],11,FALSE),"")</f>
        <v>8</v>
      </c>
      <c r="M2286">
        <f>IF(SUM(E2286:J2286)&lt;&gt;0,VLOOKUP(C2286,[1]!T_Resins[#Data],8,FALSE),"")</f>
        <v>120</v>
      </c>
      <c r="N2286">
        <f>IF(_xlfn.XLOOKUP(B2286,[1]Printers!$L:$L,[1]Printers!$R:$R,0,0)&gt;0,[1]Parameters!M2286,IF(SUM(E2286:J2286)&lt;&gt;0,VLOOKUP(C2286,[1]!T_Resins[#Data],9,FALSE),""))</f>
        <v>180</v>
      </c>
      <c r="O2286" t="str">
        <f t="shared" si="35"/>
        <v>HardlightSIRIUSXLBlack89"4K</v>
      </c>
    </row>
    <row r="2287" spans="1:15" x14ac:dyDescent="0.25">
      <c r="A2287" t="str">
        <f t="array" ref="A2287">IF(ROW()-1&gt;COUNTA([1]!T_Printers[Printers])*COUNTA([1]!T_Resins[Resins]),"",INDEX([1]!T_Printers[Printers],INT((ROW()-2)/COUNTA([1]!T_Resins[Resins])+1)))</f>
        <v>Hardlight SIRIUS XL Black 8,9" 4K</v>
      </c>
      <c r="B2287" t="str">
        <f>_xlfn.XLOOKUP(A2287,[1]!T_Printers[Printers],[1]!T_Printers[Icon link],,0)</f>
        <v>HardlightSIRIUSXLBlack89"4K</v>
      </c>
      <c r="C2287" t="str">
        <f t="array" ref="C2287">IF(ROW()-1&gt;COUNTA([1]!T_Printers[Printers])*COUNTA([1]!T_Resins[Resins]),"",INDEX([1]!T_Resins[Resins],MOD(ROW()-2,COUNTA([1]!T_Resins[Resins]))+1))</f>
        <v>Model Resin White</v>
      </c>
      <c r="D2287">
        <f>IF(SUM(E2287:J2287)&lt;&gt;0,IF(ROW()-1&gt;COUNTA([1]!T_Printers[Printers])*COUNTA([1]!T_Resins[Resins]),"",2),"")</f>
        <v>2</v>
      </c>
      <c r="E2287" cm="1">
        <f t="array" ref="E2287">IFERROR(IF(ROW()-1&gt;COUNTA([1]!T_Printers[Printers])*COUNTA([1]!T_Resins[Resins]),"",_xlfn.IFS(ROUND(VLOOKUP(C2287,[1]!T_Resins[#Data],2,FALSE)/VLOOKUP(A2287,[1]!T_Printers[#Data],5,FALSE),1)&lt;=_xlfn.XLOOKUP(B2287,[1]Printers!L:L,[1]Printers!O:O,1,0,),ROUND(VLOOKUP(C2287,[1]!T_Resins[#Data],2,FALSE)/VLOOKUP(A2287,[1]!T_Printers[#Data],5,FALSE),1),ROUND(VLOOKUP(C2287,[1]!T_Resins[#Data],2,FALSE)/VLOOKUP(A2287,[1]!T_Printers[#Data],5,FALSE),1)&gt;_xlfn.XLOOKUP(B2287,[1]Printers!L:L,[1]Printers!O:O,1,0,),10)),"Используйте слой 100 мкм")</f>
        <v>3.4</v>
      </c>
      <c r="F2287">
        <f>IFERROR(IF(ROUND(_xlfn.XLOOKUP([1]Parameters!B2287,[1]Printers!L:L,[1]Printers!Q:Q,,0)*E2287/10,0)*10&lt;_xlfn.XLOOKUP([1]Parameters!B2287,[1]Printers!L:L,[1]Printers!P:P,,0),ROUND(_xlfn.XLOOKUP([1]Parameters!B2287,[1]Printers!L:L,[1]Printers!Q:Q,,0)*E2287/10,0)*10,_xlfn.XLOOKUP([1]Parameters!B2287,[1]Printers!L:L,[1]Printers!P:P,,0)),"")</f>
        <v>30</v>
      </c>
      <c r="G2287" cm="1">
        <f t="array" ref="G2287">IFERROR(IF(ROW()-1&gt;COUNTA([1]!T_Printers[Printers])*COUNTA([1]!T_Resins[Resins]),"",_xlfn.IFS(ROUND(VLOOKUP(C2287,[1]!T_Resins[#Data],3,FALSE)/VLOOKUP(A2287,[1]!T_Printers[#Data],5,FALSE),1)&lt;=_xlfn.XLOOKUP(B2287,[1]Printers!L:L,[1]Printers!O:O,1,0,),ROUND(VLOOKUP(C2287,[1]!T_Resins[#Data],3,FALSE)/VLOOKUP(A2287,[1]!T_Printers[#Data],5,FALSE),1),ROUND(VLOOKUP(C2287,[1]!T_Resins[#Data],3,FALSE)/VLOOKUP(A2287,[1]!T_Printers[#Data],5,FALSE),1)&gt;_xlfn.XLOOKUP(B2287,[1]Printers!L:L,[1]Printers!O:O,1,0,),10)),"")</f>
        <v>4.5</v>
      </c>
      <c r="H2287">
        <f>IFERROR(IF(ROUND(_xlfn.XLOOKUP([1]Parameters!B2287,[1]Printers!L:L,[1]Printers!Q:Q,,0)*G2287/10,0)*10&lt;_xlfn.XLOOKUP([1]Parameters!B2287,[1]Printers!L:L,[1]Printers!P:P,,0),ROUND(_xlfn.XLOOKUP([1]Parameters!B2287,[1]Printers!L:L,[1]Printers!Q:Q,,0)*G2287/10,0)*10,_xlfn.XLOOKUP([1]Parameters!B2287,[1]Printers!L:L,[1]Printers!P:P,,0)),"")</f>
        <v>40</v>
      </c>
      <c r="I2287" s="3" t="str" cm="1">
        <f t="array" ref="I2287">IFERROR(IF(ROW()-1&gt;COUNTA([1]!T_Printers[Printers])*COUNTA([1]!T_Resins[Resins]),"",_xlfn.IFS(ROUND(VLOOKUP(C2287,[1]!T_Resins[#Data],4,FALSE)/VLOOKUP(A2287,[1]!T_Printers[#Data],5,FALSE),1)&lt;=_xlfn.XLOOKUP(B2287,[1]Printers!L:L,[1]Printers!O:O,1,0,),ROUND(VLOOKUP(C2287,[1]!T_Resins[#Data],4,FALSE)/VLOOKUP(A2287,[1]!T_Printers[#Data],5,FALSE),1),ROUND(VLOOKUP(C2287,[1]!T_Resins[#Data],4,FALSE)/VLOOKUP(A2287,[1]!T_Printers[#Data],5,FALSE),1)&gt;_xlfn.XLOOKUP(B2287,[1]Printers!L:L,[1]Printers!O:O,1,0,),"")),"")</f>
        <v/>
      </c>
      <c r="J2287" t="str">
        <f>IFERROR(IF(ROUND(_xlfn.XLOOKUP([1]Parameters!B2287,[1]Printers!L:L,[1]Printers!Q:Q,,0)*I2287/10,0)*10&lt;_xlfn.XLOOKUP([1]Parameters!B2287,[1]Printers!L:L,[1]Printers!P:P,,0),ROUND(_xlfn.XLOOKUP([1]Parameters!B2287,[1]Printers!L:L,[1]Printers!Q:Q,,0)*I2287/10,0)*10,_xlfn.XLOOKUP([1]Parameters!B2287,[1]Printers!L:L,[1]Printers!P:P,,0)),"")</f>
        <v/>
      </c>
      <c r="K2287">
        <f>IF(SUM(E2287:J2287)&lt;&gt;0,VLOOKUP(A2287,[1]!T_Printers[#Data],10,FALSE)+VLOOKUP(C2287,[1]!T_Resins[#Data],10,FALSE),"")</f>
        <v>4</v>
      </c>
      <c r="L2287">
        <f>IF(SUM(E2287:J2287)&lt;&gt;0,VLOOKUP(A2287,[1]!T_Printers[#Data],11,FALSE),"")</f>
        <v>8</v>
      </c>
      <c r="M2287">
        <f>IF(SUM(E2287:J2287)&lt;&gt;0,VLOOKUP(C2287,[1]!T_Resins[#Data],8,FALSE),"")</f>
        <v>120</v>
      </c>
      <c r="N2287">
        <f>IF(_xlfn.XLOOKUP(B2287,[1]Printers!$L:$L,[1]Printers!$R:$R,0,0)&gt;0,[1]Parameters!M2287,IF(SUM(E2287:J2287)&lt;&gt;0,VLOOKUP(C2287,[1]!T_Resins[#Data],9,FALSE),""))</f>
        <v>180</v>
      </c>
      <c r="O2287" t="str">
        <f t="shared" si="35"/>
        <v>HardlightSIRIUSXLBlack89"4K</v>
      </c>
    </row>
    <row r="2288" spans="1:15" x14ac:dyDescent="0.25">
      <c r="A2288" t="str">
        <f t="array" ref="A2288">IF(ROW()-1&gt;COUNTA([1]!T_Printers[Printers])*COUNTA([1]!T_Resins[Resins]),"",INDEX([1]!T_Printers[Printers],INT((ROW()-2)/COUNTA([1]!T_Resins[Resins])+1)))</f>
        <v>Hardlight SIRIUS XL Black 8,9" 4K</v>
      </c>
      <c r="B2288" t="str">
        <f>_xlfn.XLOOKUP(A2288,[1]!T_Printers[Printers],[1]!T_Printers[Icon link],,0)</f>
        <v>HardlightSIRIUSXLBlack89"4K</v>
      </c>
      <c r="C2288" t="str">
        <f t="array" ref="C2288">IF(ROW()-1&gt;COUNTA([1]!T_Printers[Printers])*COUNTA([1]!T_Resins[Resins]),"",INDEX([1]!T_Resins[Resins],MOD(ROW()-2,COUNTA([1]!T_Resins[Resins]))+1))</f>
        <v>Silicone-Compatiable Model Resin (J-Model)</v>
      </c>
      <c r="D2288">
        <f>IF(SUM(E2288:J2288)&lt;&gt;0,IF(ROW()-1&gt;COUNTA([1]!T_Printers[Printers])*COUNTA([1]!T_Resins[Resins]),"",2),"")</f>
        <v>2</v>
      </c>
      <c r="E2288" cm="1">
        <f t="array" ref="E2288">IFERROR(IF(ROW()-1&gt;COUNTA([1]!T_Printers[Printers])*COUNTA([1]!T_Resins[Resins]),"",_xlfn.IFS(ROUND(VLOOKUP(C2288,[1]!T_Resins[#Data],2,FALSE)/VLOOKUP(A2288,[1]!T_Printers[#Data],5,FALSE),1)&lt;=_xlfn.XLOOKUP(B2288,[1]Printers!L:L,[1]Printers!O:O,1,0,),ROUND(VLOOKUP(C2288,[1]!T_Resins[#Data],2,FALSE)/VLOOKUP(A2288,[1]!T_Printers[#Data],5,FALSE),1),ROUND(VLOOKUP(C2288,[1]!T_Resins[#Data],2,FALSE)/VLOOKUP(A2288,[1]!T_Printers[#Data],5,FALSE),1)&gt;_xlfn.XLOOKUP(B2288,[1]Printers!L:L,[1]Printers!O:O,1,0,),10)),"Используйте слой 100 мкм")</f>
        <v>3.4</v>
      </c>
      <c r="F2288">
        <f>IFERROR(IF(ROUND(_xlfn.XLOOKUP([1]Parameters!B2288,[1]Printers!L:L,[1]Printers!Q:Q,,0)*E2288/10,0)*10&lt;_xlfn.XLOOKUP([1]Parameters!B2288,[1]Printers!L:L,[1]Printers!P:P,,0),ROUND(_xlfn.XLOOKUP([1]Parameters!B2288,[1]Printers!L:L,[1]Printers!Q:Q,,0)*E2288/10,0)*10,_xlfn.XLOOKUP([1]Parameters!B2288,[1]Printers!L:L,[1]Printers!P:P,,0)),"")</f>
        <v>30</v>
      </c>
      <c r="G2288" cm="1">
        <f t="array" ref="G2288">IFERROR(IF(ROW()-1&gt;COUNTA([1]!T_Printers[Printers])*COUNTA([1]!T_Resins[Resins]),"",_xlfn.IFS(ROUND(VLOOKUP(C2288,[1]!T_Resins[#Data],3,FALSE)/VLOOKUP(A2288,[1]!T_Printers[#Data],5,FALSE),1)&lt;=_xlfn.XLOOKUP(B2288,[1]Printers!L:L,[1]Printers!O:O,1,0,),ROUND(VLOOKUP(C2288,[1]!T_Resins[#Data],3,FALSE)/VLOOKUP(A2288,[1]!T_Printers[#Data],5,FALSE),1),ROUND(VLOOKUP(C2288,[1]!T_Resins[#Data],3,FALSE)/VLOOKUP(A2288,[1]!T_Printers[#Data],5,FALSE),1)&gt;_xlfn.XLOOKUP(B2288,[1]Printers!L:L,[1]Printers!O:O,1,0,),10)),"")</f>
        <v>4.5</v>
      </c>
      <c r="H2288">
        <f>IFERROR(IF(ROUND(_xlfn.XLOOKUP([1]Parameters!B2288,[1]Printers!L:L,[1]Printers!Q:Q,,0)*G2288/10,0)*10&lt;_xlfn.XLOOKUP([1]Parameters!B2288,[1]Printers!L:L,[1]Printers!P:P,,0),ROUND(_xlfn.XLOOKUP([1]Parameters!B2288,[1]Printers!L:L,[1]Printers!Q:Q,,0)*G2288/10,0)*10,_xlfn.XLOOKUP([1]Parameters!B2288,[1]Printers!L:L,[1]Printers!P:P,,0)),"")</f>
        <v>40</v>
      </c>
      <c r="I2288" s="3" t="str" cm="1">
        <f t="array" ref="I2288">IFERROR(IF(ROW()-1&gt;COUNTA([1]!T_Printers[Printers])*COUNTA([1]!T_Resins[Resins]),"",_xlfn.IFS(ROUND(VLOOKUP(C2288,[1]!T_Resins[#Data],4,FALSE)/VLOOKUP(A2288,[1]!T_Printers[#Data],5,FALSE),1)&lt;=_xlfn.XLOOKUP(B2288,[1]Printers!L:L,[1]Printers!O:O,1,0,),ROUND(VLOOKUP(C2288,[1]!T_Resins[#Data],4,FALSE)/VLOOKUP(A2288,[1]!T_Printers[#Data],5,FALSE),1),ROUND(VLOOKUP(C2288,[1]!T_Resins[#Data],4,FALSE)/VLOOKUP(A2288,[1]!T_Printers[#Data],5,FALSE),1)&gt;_xlfn.XLOOKUP(B2288,[1]Printers!L:L,[1]Printers!O:O,1,0,),"")),"")</f>
        <v/>
      </c>
      <c r="J2288" t="str">
        <f>IFERROR(IF(ROUND(_xlfn.XLOOKUP([1]Parameters!B2288,[1]Printers!L:L,[1]Printers!Q:Q,,0)*I2288/10,0)*10&lt;_xlfn.XLOOKUP([1]Parameters!B2288,[1]Printers!L:L,[1]Printers!P:P,,0),ROUND(_xlfn.XLOOKUP([1]Parameters!B2288,[1]Printers!L:L,[1]Printers!Q:Q,,0)*I2288/10,0)*10,_xlfn.XLOOKUP([1]Parameters!B2288,[1]Printers!L:L,[1]Printers!P:P,,0)),"")</f>
        <v/>
      </c>
      <c r="K2288">
        <f>IF(SUM(E2288:J2288)&lt;&gt;0,VLOOKUP(A2288,[1]!T_Printers[#Data],10,FALSE)+VLOOKUP(C2288,[1]!T_Resins[#Data],10,FALSE),"")</f>
        <v>4</v>
      </c>
      <c r="L2288">
        <f>IF(SUM(E2288:J2288)&lt;&gt;0,VLOOKUP(A2288,[1]!T_Printers[#Data],11,FALSE),"")</f>
        <v>8</v>
      </c>
      <c r="M2288">
        <f>IF(SUM(E2288:J2288)&lt;&gt;0,VLOOKUP(C2288,[1]!T_Resins[#Data],8,FALSE),"")</f>
        <v>60</v>
      </c>
      <c r="N2288">
        <f>IF(_xlfn.XLOOKUP(B2288,[1]Printers!$L:$L,[1]Printers!$R:$R,0,0)&gt;0,[1]Parameters!M2288,IF(SUM(E2288:J2288)&lt;&gt;0,VLOOKUP(C2288,[1]!T_Resins[#Data],9,FALSE),""))</f>
        <v>60</v>
      </c>
      <c r="O2288" t="str">
        <f t="shared" si="35"/>
        <v>HardlightSIRIUSXLBlack89"4K</v>
      </c>
    </row>
    <row r="2289" spans="1:15" x14ac:dyDescent="0.25">
      <c r="A2289" t="str">
        <f t="array" ref="A2289">IF(ROW()-1&gt;COUNTA([1]!T_Printers[Printers])*COUNTA([1]!T_Resins[Resins]),"",INDEX([1]!T_Printers[Printers],INT((ROW()-2)/COUNTA([1]!T_Resins[Resins])+1)))</f>
        <v>Hardlight SIRIUS XL Black 8,9" 4K</v>
      </c>
      <c r="B2289" t="str">
        <f>_xlfn.XLOOKUP(A2289,[1]!T_Printers[Printers],[1]!T_Printers[Icon link],,0)</f>
        <v>HardlightSIRIUSXLBlack89"4K</v>
      </c>
      <c r="C2289" t="str">
        <f t="array" ref="C2289">IF(ROW()-1&gt;COUNTA([1]!T_Printers[Printers])*COUNTA([1]!T_Resins[Resins]),"",INDEX([1]!T_Resins[Resins],MOD(ROW()-2,COUNTA([1]!T_Resins[Resins]))+1))</f>
        <v>Silicone-Like Black</v>
      </c>
      <c r="D2289">
        <f>IF(SUM(E2289:J2289)&lt;&gt;0,IF(ROW()-1&gt;COUNTA([1]!T_Printers[Printers])*COUNTA([1]!T_Resins[Resins]),"",2),"")</f>
        <v>2</v>
      </c>
      <c r="E2289" cm="1">
        <f t="array" ref="E2289">IFERROR(IF(ROW()-1&gt;COUNTA([1]!T_Printers[Printers])*COUNTA([1]!T_Resins[Resins]),"",_xlfn.IFS(ROUND(VLOOKUP(C2289,[1]!T_Resins[#Data],2,FALSE)/VLOOKUP(A2289,[1]!T_Printers[#Data],5,FALSE),1)&lt;=_xlfn.XLOOKUP(B2289,[1]Printers!L:L,[1]Printers!O:O,1,0,),ROUND(VLOOKUP(C2289,[1]!T_Resins[#Data],2,FALSE)/VLOOKUP(A2289,[1]!T_Printers[#Data],5,FALSE),1),ROUND(VLOOKUP(C2289,[1]!T_Resins[#Data],2,FALSE)/VLOOKUP(A2289,[1]!T_Printers[#Data],5,FALSE),1)&gt;_xlfn.XLOOKUP(B2289,[1]Printers!L:L,[1]Printers!O:O,1,0,),10)),"Используйте слой 100 мкм")</f>
        <v>8.1999999999999993</v>
      </c>
      <c r="F2289">
        <f>IFERROR(IF(ROUND(_xlfn.XLOOKUP([1]Parameters!B2289,[1]Printers!L:L,[1]Printers!Q:Q,,0)*E2289/10,0)*10&lt;_xlfn.XLOOKUP([1]Parameters!B2289,[1]Printers!L:L,[1]Printers!P:P,,0),ROUND(_xlfn.XLOOKUP([1]Parameters!B2289,[1]Printers!L:L,[1]Printers!Q:Q,,0)*E2289/10,0)*10,_xlfn.XLOOKUP([1]Parameters!B2289,[1]Printers!L:L,[1]Printers!P:P,,0)),"")</f>
        <v>70</v>
      </c>
      <c r="G2289" cm="1">
        <f t="array" ref="G2289">IFERROR(IF(ROW()-1&gt;COUNTA([1]!T_Printers[Printers])*COUNTA([1]!T_Resins[Resins]),"",_xlfn.IFS(ROUND(VLOOKUP(C2289,[1]!T_Resins[#Data],3,FALSE)/VLOOKUP(A2289,[1]!T_Printers[#Data],5,FALSE),1)&lt;=_xlfn.XLOOKUP(B2289,[1]Printers!L:L,[1]Printers!O:O,1,0,),ROUND(VLOOKUP(C2289,[1]!T_Resins[#Data],3,FALSE)/VLOOKUP(A2289,[1]!T_Printers[#Data],5,FALSE),1),ROUND(VLOOKUP(C2289,[1]!T_Resins[#Data],3,FALSE)/VLOOKUP(A2289,[1]!T_Printers[#Data],5,FALSE),1)&gt;_xlfn.XLOOKUP(B2289,[1]Printers!L:L,[1]Printers!O:O,1,0,),10)),"")</f>
        <v>10.6</v>
      </c>
      <c r="H2289">
        <f>IFERROR(IF(ROUND(_xlfn.XLOOKUP([1]Parameters!B2289,[1]Printers!L:L,[1]Printers!Q:Q,,0)*G2289/10,0)*10&lt;_xlfn.XLOOKUP([1]Parameters!B2289,[1]Printers!L:L,[1]Printers!P:P,,0),ROUND(_xlfn.XLOOKUP([1]Parameters!B2289,[1]Printers!L:L,[1]Printers!Q:Q,,0)*G2289/10,0)*10,_xlfn.XLOOKUP([1]Parameters!B2289,[1]Printers!L:L,[1]Printers!P:P,,0)),"")</f>
        <v>100</v>
      </c>
      <c r="I2289" s="3" t="str" cm="1">
        <f t="array" ref="I2289">IFERROR(IF(ROW()-1&gt;COUNTA([1]!T_Printers[Printers])*COUNTA([1]!T_Resins[Resins]),"",_xlfn.IFS(ROUND(VLOOKUP(C2289,[1]!T_Resins[#Data],4,FALSE)/VLOOKUP(A2289,[1]!T_Printers[#Data],5,FALSE),1)&lt;=_xlfn.XLOOKUP(B2289,[1]Printers!L:L,[1]Printers!O:O,1,0,),ROUND(VLOOKUP(C2289,[1]!T_Resins[#Data],4,FALSE)/VLOOKUP(A2289,[1]!T_Printers[#Data],5,FALSE),1),ROUND(VLOOKUP(C2289,[1]!T_Resins[#Data],4,FALSE)/VLOOKUP(A2289,[1]!T_Printers[#Data],5,FALSE),1)&gt;_xlfn.XLOOKUP(B2289,[1]Printers!L:L,[1]Printers!O:O,1,0,),"")),"")</f>
        <v/>
      </c>
      <c r="J2289" t="str">
        <f>IFERROR(IF(ROUND(_xlfn.XLOOKUP([1]Parameters!B2289,[1]Printers!L:L,[1]Printers!Q:Q,,0)*I2289/10,0)*10&lt;_xlfn.XLOOKUP([1]Parameters!B2289,[1]Printers!L:L,[1]Printers!P:P,,0),ROUND(_xlfn.XLOOKUP([1]Parameters!B2289,[1]Printers!L:L,[1]Printers!Q:Q,,0)*I2289/10,0)*10,_xlfn.XLOOKUP([1]Parameters!B2289,[1]Printers!L:L,[1]Printers!P:P,,0)),"")</f>
        <v/>
      </c>
      <c r="K2289">
        <f>IF(SUM(E2289:J2289)&lt;&gt;0,VLOOKUP(A2289,[1]!T_Printers[#Data],10,FALSE)+VLOOKUP(C2289,[1]!T_Resins[#Data],10,FALSE),"")</f>
        <v>4</v>
      </c>
      <c r="L2289">
        <f>IF(SUM(E2289:J2289)&lt;&gt;0,VLOOKUP(A2289,[1]!T_Printers[#Data],11,FALSE),"")</f>
        <v>8</v>
      </c>
      <c r="M2289">
        <f>IF(SUM(E2289:J2289)&lt;&gt;0,VLOOKUP(C2289,[1]!T_Resins[#Data],8,FALSE),"")</f>
        <v>60</v>
      </c>
      <c r="N2289">
        <f>IF(_xlfn.XLOOKUP(B2289,[1]Printers!$L:$L,[1]Printers!$R:$R,0,0)&gt;0,[1]Parameters!M2289,IF(SUM(E2289:J2289)&lt;&gt;0,VLOOKUP(C2289,[1]!T_Resins[#Data],9,FALSE),""))</f>
        <v>60</v>
      </c>
      <c r="O2289" t="str">
        <f t="shared" si="35"/>
        <v>HardlightSIRIUSXLBlack89"4K</v>
      </c>
    </row>
    <row r="2290" spans="1:15" x14ac:dyDescent="0.25">
      <c r="A2290" t="str">
        <f t="array" ref="A2290">IF(ROW()-1&gt;COUNTA([1]!T_Printers[Printers])*COUNTA([1]!T_Resins[Resins]),"",INDEX([1]!T_Printers[Printers],INT((ROW()-2)/COUNTA([1]!T_Resins[Resins])+1)))</f>
        <v>Hardlight SIRIUS XL Black light 8,9" 4K</v>
      </c>
      <c r="B2290" t="str">
        <f>_xlfn.XLOOKUP(A2290,[1]!T_Printers[Printers],[1]!T_Printers[Icon link],,0)</f>
        <v>HardlightSIRIUSXLBlacklight89"4K</v>
      </c>
      <c r="C2290" t="str">
        <f t="array" ref="C2290">IF(ROW()-1&gt;COUNTA([1]!T_Printers[Printers])*COUNTA([1]!T_Resins[Resins]),"",INDEX([1]!T_Resins[Resins],MOD(ROW()-2,COUNTA([1]!T_Resins[Resins]))+1))</f>
        <v>Basic Red</v>
      </c>
      <c r="D2290">
        <f>IF(SUM(E2290:J2290)&lt;&gt;0,IF(ROW()-1&gt;COUNTA([1]!T_Printers[Printers])*COUNTA([1]!T_Resins[Resins]),"",2),"")</f>
        <v>2</v>
      </c>
      <c r="E2290" cm="1">
        <f t="array" ref="E2290">IFERROR(IF(ROW()-1&gt;COUNTA([1]!T_Printers[Printers])*COUNTA([1]!T_Resins[Resins]),"",_xlfn.IFS(ROUND(VLOOKUP(C2290,[1]!T_Resins[#Data],2,FALSE)/VLOOKUP(A2290,[1]!T_Printers[#Data],5,FALSE),1)&lt;=_xlfn.XLOOKUP(B2290,[1]Printers!L:L,[1]Printers!O:O,1,0,),ROUND(VLOOKUP(C2290,[1]!T_Resins[#Data],2,FALSE)/VLOOKUP(A2290,[1]!T_Printers[#Data],5,FALSE),1),ROUND(VLOOKUP(C2290,[1]!T_Resins[#Data],2,FALSE)/VLOOKUP(A2290,[1]!T_Printers[#Data],5,FALSE),1)&gt;_xlfn.XLOOKUP(B2290,[1]Printers!L:L,[1]Printers!O:O,1,0,),10)),"Используйте слой 100 мкм")</f>
        <v>3.4</v>
      </c>
      <c r="F2290">
        <f>IFERROR(IF(ROUND(_xlfn.XLOOKUP([1]Parameters!B2290,[1]Printers!L:L,[1]Printers!Q:Q,,0)*E2290/10,0)*10&lt;_xlfn.XLOOKUP([1]Parameters!B2290,[1]Printers!L:L,[1]Printers!P:P,,0),ROUND(_xlfn.XLOOKUP([1]Parameters!B2290,[1]Printers!L:L,[1]Printers!Q:Q,,0)*E2290/10,0)*10,_xlfn.XLOOKUP([1]Parameters!B2290,[1]Printers!L:L,[1]Printers!P:P,,0)),"")</f>
        <v>30</v>
      </c>
      <c r="G2290" cm="1">
        <f t="array" ref="G2290">IFERROR(IF(ROW()-1&gt;COUNTA([1]!T_Printers[Printers])*COUNTA([1]!T_Resins[Resins]),"",_xlfn.IFS(ROUND(VLOOKUP(C2290,[1]!T_Resins[#Data],3,FALSE)/VLOOKUP(A2290,[1]!T_Printers[#Data],5,FALSE),1)&lt;=_xlfn.XLOOKUP(B2290,[1]Printers!L:L,[1]Printers!O:O,1,0,),ROUND(VLOOKUP(C2290,[1]!T_Resins[#Data],3,FALSE)/VLOOKUP(A2290,[1]!T_Printers[#Data],5,FALSE),1),ROUND(VLOOKUP(C2290,[1]!T_Resins[#Data],3,FALSE)/VLOOKUP(A2290,[1]!T_Printers[#Data],5,FALSE),1)&gt;_xlfn.XLOOKUP(B2290,[1]Printers!L:L,[1]Printers!O:O,1,0,),10)),"")</f>
        <v>4.5</v>
      </c>
      <c r="H2290">
        <f>IFERROR(IF(ROUND(_xlfn.XLOOKUP([1]Parameters!B2290,[1]Printers!L:L,[1]Printers!Q:Q,,0)*G2290/10,0)*10&lt;_xlfn.XLOOKUP([1]Parameters!B2290,[1]Printers!L:L,[1]Printers!P:P,,0),ROUND(_xlfn.XLOOKUP([1]Parameters!B2290,[1]Printers!L:L,[1]Printers!Q:Q,,0)*G2290/10,0)*10,_xlfn.XLOOKUP([1]Parameters!B2290,[1]Printers!L:L,[1]Printers!P:P,,0)),"")</f>
        <v>40</v>
      </c>
      <c r="I2290" s="3" t="str" cm="1">
        <f t="array" ref="I2290">IFERROR(IF(ROW()-1&gt;COUNTA([1]!T_Printers[Printers])*COUNTA([1]!T_Resins[Resins]),"",_xlfn.IFS(ROUND(VLOOKUP(C2290,[1]!T_Resins[#Data],4,FALSE)/VLOOKUP(A2290,[1]!T_Printers[#Data],5,FALSE),1)&lt;=_xlfn.XLOOKUP(B2290,[1]Printers!L:L,[1]Printers!O:O,1,0,),ROUND(VLOOKUP(C2290,[1]!T_Resins[#Data],4,FALSE)/VLOOKUP(A2290,[1]!T_Printers[#Data],5,FALSE),1),ROUND(VLOOKUP(C2290,[1]!T_Resins[#Data],4,FALSE)/VLOOKUP(A2290,[1]!T_Printers[#Data],5,FALSE),1)&gt;_xlfn.XLOOKUP(B2290,[1]Printers!L:L,[1]Printers!O:O,1,0,),"")),"")</f>
        <v/>
      </c>
      <c r="J2290" t="str">
        <f>IFERROR(IF(ROUND(_xlfn.XLOOKUP([1]Parameters!B2290,[1]Printers!L:L,[1]Printers!Q:Q,,0)*I2290/10,0)*10&lt;_xlfn.XLOOKUP([1]Parameters!B2290,[1]Printers!L:L,[1]Printers!P:P,,0),ROUND(_xlfn.XLOOKUP([1]Parameters!B2290,[1]Printers!L:L,[1]Printers!Q:Q,,0)*I2290/10,0)*10,_xlfn.XLOOKUP([1]Parameters!B2290,[1]Printers!L:L,[1]Printers!P:P,,0)),"")</f>
        <v/>
      </c>
      <c r="K2290">
        <f>IF(SUM(E2290:J2290)&lt;&gt;0,VLOOKUP(A2290,[1]!T_Printers[#Data],10,FALSE)+VLOOKUP(C2290,[1]!T_Resins[#Data],10,FALSE),"")</f>
        <v>4</v>
      </c>
      <c r="L2290">
        <f>IF(SUM(E2290:J2290)&lt;&gt;0,VLOOKUP(A2290,[1]!T_Printers[#Data],11,FALSE),"")</f>
        <v>8</v>
      </c>
      <c r="M2290">
        <f>IF(SUM(E2290:J2290)&lt;&gt;0,VLOOKUP(C2290,[1]!T_Resins[#Data],8,FALSE),"")</f>
        <v>120</v>
      </c>
      <c r="N2290">
        <f>IF(_xlfn.XLOOKUP(B2290,[1]Printers!$L:$L,[1]Printers!$R:$R,0,0)&gt;0,[1]Parameters!M2290,IF(SUM(E2290:J2290)&lt;&gt;0,VLOOKUP(C2290,[1]!T_Resins[#Data],9,FALSE),""))</f>
        <v>180</v>
      </c>
      <c r="O2290" t="str">
        <f t="shared" si="35"/>
        <v>HardlightSIRIUSXLBlacklight89"4K</v>
      </c>
    </row>
    <row r="2291" spans="1:15" x14ac:dyDescent="0.25">
      <c r="A2291" t="str">
        <f t="array" ref="A2291">IF(ROW()-1&gt;COUNTA([1]!T_Printers[Printers])*COUNTA([1]!T_Resins[Resins]),"",INDEX([1]!T_Printers[Printers],INT((ROW()-2)/COUNTA([1]!T_Resins[Resins])+1)))</f>
        <v>Hardlight SIRIUS XL Black light 8,9" 4K</v>
      </c>
      <c r="B2291" t="str">
        <f>_xlfn.XLOOKUP(A2291,[1]!T_Printers[Printers],[1]!T_Printers[Icon link],,0)</f>
        <v>HardlightSIRIUSXLBlacklight89"4K</v>
      </c>
      <c r="C2291" t="str">
        <f t="array" ref="C2291">IF(ROW()-1&gt;COUNTA([1]!T_Printers[Printers])*COUNTA([1]!T_Resins[Resins]),"",INDEX([1]!T_Resins[Resins],MOD(ROW()-2,COUNTA([1]!T_Resins[Resins]))+1))</f>
        <v>Demo Bone</v>
      </c>
      <c r="D2291">
        <f>IF(SUM(E2291:J2291)&lt;&gt;0,IF(ROW()-1&gt;COUNTA([1]!T_Printers[Printers])*COUNTA([1]!T_Resins[Resins]),"",2),"")</f>
        <v>2</v>
      </c>
      <c r="E2291" cm="1">
        <f t="array" ref="E2291">IFERROR(IF(ROW()-1&gt;COUNTA([1]!T_Printers[Printers])*COUNTA([1]!T_Resins[Resins]),"",_xlfn.IFS(ROUND(VLOOKUP(C2291,[1]!T_Resins[#Data],2,FALSE)/VLOOKUP(A2291,[1]!T_Printers[#Data],5,FALSE),1)&lt;=_xlfn.XLOOKUP(B2291,[1]Printers!L:L,[1]Printers!O:O,1,0,),ROUND(VLOOKUP(C2291,[1]!T_Resins[#Data],2,FALSE)/VLOOKUP(A2291,[1]!T_Printers[#Data],5,FALSE),1),ROUND(VLOOKUP(C2291,[1]!T_Resins[#Data],2,FALSE)/VLOOKUP(A2291,[1]!T_Printers[#Data],5,FALSE),1)&gt;_xlfn.XLOOKUP(B2291,[1]Printers!L:L,[1]Printers!O:O,1,0,),10)),"Используйте слой 100 мкм")</f>
        <v>3.4</v>
      </c>
      <c r="F2291">
        <f>IFERROR(IF(ROUND(_xlfn.XLOOKUP([1]Parameters!B2291,[1]Printers!L:L,[1]Printers!Q:Q,,0)*E2291/10,0)*10&lt;_xlfn.XLOOKUP([1]Parameters!B2291,[1]Printers!L:L,[1]Printers!P:P,,0),ROUND(_xlfn.XLOOKUP([1]Parameters!B2291,[1]Printers!L:L,[1]Printers!Q:Q,,0)*E2291/10,0)*10,_xlfn.XLOOKUP([1]Parameters!B2291,[1]Printers!L:L,[1]Printers!P:P,,0)),"")</f>
        <v>30</v>
      </c>
      <c r="G2291" cm="1">
        <f t="array" ref="G2291">IFERROR(IF(ROW()-1&gt;COUNTA([1]!T_Printers[Printers])*COUNTA([1]!T_Resins[Resins]),"",_xlfn.IFS(ROUND(VLOOKUP(C2291,[1]!T_Resins[#Data],3,FALSE)/VLOOKUP(A2291,[1]!T_Printers[#Data],5,FALSE),1)&lt;=_xlfn.XLOOKUP(B2291,[1]Printers!L:L,[1]Printers!O:O,1,0,),ROUND(VLOOKUP(C2291,[1]!T_Resins[#Data],3,FALSE)/VLOOKUP(A2291,[1]!T_Printers[#Data],5,FALSE),1),ROUND(VLOOKUP(C2291,[1]!T_Resins[#Data],3,FALSE)/VLOOKUP(A2291,[1]!T_Printers[#Data],5,FALSE),1)&gt;_xlfn.XLOOKUP(B2291,[1]Printers!L:L,[1]Printers!O:O,1,0,),10)),"")</f>
        <v>4.4000000000000004</v>
      </c>
      <c r="H2291">
        <f>IFERROR(IF(ROUND(_xlfn.XLOOKUP([1]Parameters!B2291,[1]Printers!L:L,[1]Printers!Q:Q,,0)*G2291/10,0)*10&lt;_xlfn.XLOOKUP([1]Parameters!B2291,[1]Printers!L:L,[1]Printers!P:P,,0),ROUND(_xlfn.XLOOKUP([1]Parameters!B2291,[1]Printers!L:L,[1]Printers!Q:Q,,0)*G2291/10,0)*10,_xlfn.XLOOKUP([1]Parameters!B2291,[1]Printers!L:L,[1]Printers!P:P,,0)),"")</f>
        <v>40</v>
      </c>
      <c r="I2291" s="3" t="str" cm="1">
        <f t="array" ref="I2291">IFERROR(IF(ROW()-1&gt;COUNTA([1]!T_Printers[Printers])*COUNTA([1]!T_Resins[Resins]),"",_xlfn.IFS(ROUND(VLOOKUP(C2291,[1]!T_Resins[#Data],4,FALSE)/VLOOKUP(A2291,[1]!T_Printers[#Data],5,FALSE),1)&lt;=_xlfn.XLOOKUP(B2291,[1]Printers!L:L,[1]Printers!O:O,1,0,),ROUND(VLOOKUP(C2291,[1]!T_Resins[#Data],4,FALSE)/VLOOKUP(A2291,[1]!T_Printers[#Data],5,FALSE),1),ROUND(VLOOKUP(C2291,[1]!T_Resins[#Data],4,FALSE)/VLOOKUP(A2291,[1]!T_Printers[#Data],5,FALSE),1)&gt;_xlfn.XLOOKUP(B2291,[1]Printers!L:L,[1]Printers!O:O,1,0,),"")),"")</f>
        <v/>
      </c>
      <c r="J2291" t="str">
        <f>IFERROR(IF(ROUND(_xlfn.XLOOKUP([1]Parameters!B2291,[1]Printers!L:L,[1]Printers!Q:Q,,0)*I2291/10,0)*10&lt;_xlfn.XLOOKUP([1]Parameters!B2291,[1]Printers!L:L,[1]Printers!P:P,,0),ROUND(_xlfn.XLOOKUP([1]Parameters!B2291,[1]Printers!L:L,[1]Printers!Q:Q,,0)*I2291/10,0)*10,_xlfn.XLOOKUP([1]Parameters!B2291,[1]Printers!L:L,[1]Printers!P:P,,0)),"")</f>
        <v/>
      </c>
      <c r="K2291">
        <f>IF(SUM(E2291:J2291)&lt;&gt;0,VLOOKUP(A2291,[1]!T_Printers[#Data],10,FALSE)+VLOOKUP(C2291,[1]!T_Resins[#Data],10,FALSE),"")</f>
        <v>5</v>
      </c>
      <c r="L2291">
        <f>IF(SUM(E2291:J2291)&lt;&gt;0,VLOOKUP(A2291,[1]!T_Printers[#Data],11,FALSE),"")</f>
        <v>8</v>
      </c>
      <c r="M2291">
        <f>IF(SUM(E2291:J2291)&lt;&gt;0,VLOOKUP(C2291,[1]!T_Resins[#Data],8,FALSE),"")</f>
        <v>120</v>
      </c>
      <c r="N2291">
        <f>IF(_xlfn.XLOOKUP(B2291,[1]Printers!$L:$L,[1]Printers!$R:$R,0,0)&gt;0,[1]Parameters!M2291,IF(SUM(E2291:J2291)&lt;&gt;0,VLOOKUP(C2291,[1]!T_Resins[#Data],9,FALSE),""))</f>
        <v>180</v>
      </c>
      <c r="O2291" t="str">
        <f t="shared" si="35"/>
        <v>HardlightSIRIUSXLBlacklight89"4K</v>
      </c>
    </row>
    <row r="2292" spans="1:15" x14ac:dyDescent="0.25">
      <c r="A2292" t="str">
        <f t="array" ref="A2292">IF(ROW()-1&gt;COUNTA([1]!T_Printers[Printers])*COUNTA([1]!T_Resins[Resins]),"",INDEX([1]!T_Printers[Printers],INT((ROW()-2)/COUNTA([1]!T_Resins[Resins])+1)))</f>
        <v>Hardlight SIRIUS XL Black light 8,9" 4K</v>
      </c>
      <c r="B2292" t="str">
        <f>_xlfn.XLOOKUP(A2292,[1]!T_Printers[Printers],[1]!T_Printers[Icon link],,0)</f>
        <v>HardlightSIRIUSXLBlacklight89"4K</v>
      </c>
      <c r="C2292" t="str">
        <f t="array" ref="C2292">IF(ROW()-1&gt;COUNTA([1]!T_Printers[Printers])*COUNTA([1]!T_Resins[Resins]),"",INDEX([1]!T_Resins[Resins],MOD(ROW()-2,COUNTA([1]!T_Resins[Resins]))+1))</f>
        <v xml:space="preserve">Dental Bleach (Обновленная версия) </v>
      </c>
      <c r="D2292">
        <f>IF(SUM(E2292:J2292)&lt;&gt;0,IF(ROW()-1&gt;COUNTA([1]!T_Printers[Printers])*COUNTA([1]!T_Resins[Resins]),"",2),"")</f>
        <v>2</v>
      </c>
      <c r="E2292" cm="1">
        <f t="array" ref="E2292">IFERROR(IF(ROW()-1&gt;COUNTA([1]!T_Printers[Printers])*COUNTA([1]!T_Resins[Resins]),"",_xlfn.IFS(ROUND(VLOOKUP(C2292,[1]!T_Resins[#Data],2,FALSE)/VLOOKUP(A2292,[1]!T_Printers[#Data],5,FALSE),1)&lt;=_xlfn.XLOOKUP(B2292,[1]Printers!L:L,[1]Printers!O:O,1,0,),ROUND(VLOOKUP(C2292,[1]!T_Resins[#Data],2,FALSE)/VLOOKUP(A2292,[1]!T_Printers[#Data],5,FALSE),1),ROUND(VLOOKUP(C2292,[1]!T_Resins[#Data],2,FALSE)/VLOOKUP(A2292,[1]!T_Printers[#Data],5,FALSE),1)&gt;_xlfn.XLOOKUP(B2292,[1]Printers!L:L,[1]Printers!O:O,1,0,),10)),"Используйте слой 100 мкм")</f>
        <v>7.7</v>
      </c>
      <c r="F2292">
        <f>IFERROR(IF(ROUND(_xlfn.XLOOKUP([1]Parameters!B2292,[1]Printers!L:L,[1]Printers!Q:Q,,0)*E2292/10,0)*10&lt;_xlfn.XLOOKUP([1]Parameters!B2292,[1]Printers!L:L,[1]Printers!P:P,,0),ROUND(_xlfn.XLOOKUP([1]Parameters!B2292,[1]Printers!L:L,[1]Printers!Q:Q,,0)*E2292/10,0)*10,_xlfn.XLOOKUP([1]Parameters!B2292,[1]Printers!L:L,[1]Printers!P:P,,0)),"")</f>
        <v>70</v>
      </c>
      <c r="G2292" cm="1">
        <f t="array" ref="G2292">IFERROR(IF(ROW()-1&gt;COUNTA([1]!T_Printers[Printers])*COUNTA([1]!T_Resins[Resins]),"",_xlfn.IFS(ROUND(VLOOKUP(C2292,[1]!T_Resins[#Data],3,FALSE)/VLOOKUP(A2292,[1]!T_Printers[#Data],5,FALSE),1)&lt;=_xlfn.XLOOKUP(B2292,[1]Printers!L:L,[1]Printers!O:O,1,0,),ROUND(VLOOKUP(C2292,[1]!T_Resins[#Data],3,FALSE)/VLOOKUP(A2292,[1]!T_Printers[#Data],5,FALSE),1),ROUND(VLOOKUP(C2292,[1]!T_Resins[#Data],3,FALSE)/VLOOKUP(A2292,[1]!T_Printers[#Data],5,FALSE),1)&gt;_xlfn.XLOOKUP(B2292,[1]Printers!L:L,[1]Printers!O:O,1,0,),10)),"")</f>
        <v>10</v>
      </c>
      <c r="H2292">
        <f>IFERROR(IF(ROUND(_xlfn.XLOOKUP([1]Parameters!B2292,[1]Printers!L:L,[1]Printers!Q:Q,,0)*G2292/10,0)*10&lt;_xlfn.XLOOKUP([1]Parameters!B2292,[1]Printers!L:L,[1]Printers!P:P,,0),ROUND(_xlfn.XLOOKUP([1]Parameters!B2292,[1]Printers!L:L,[1]Printers!Q:Q,,0)*G2292/10,0)*10,_xlfn.XLOOKUP([1]Parameters!B2292,[1]Printers!L:L,[1]Printers!P:P,,0)),"")</f>
        <v>90</v>
      </c>
      <c r="I2292" s="3" t="str" cm="1">
        <f t="array" ref="I2292">IFERROR(IF(ROW()-1&gt;COUNTA([1]!T_Printers[Printers])*COUNTA([1]!T_Resins[Resins]),"",_xlfn.IFS(ROUND(VLOOKUP(C2292,[1]!T_Resins[#Data],4,FALSE)/VLOOKUP(A2292,[1]!T_Printers[#Data],5,FALSE),1)&lt;=_xlfn.XLOOKUP(B2292,[1]Printers!L:L,[1]Printers!O:O,1,0,),ROUND(VLOOKUP(C2292,[1]!T_Resins[#Data],4,FALSE)/VLOOKUP(A2292,[1]!T_Printers[#Data],5,FALSE),1),ROUND(VLOOKUP(C2292,[1]!T_Resins[#Data],4,FALSE)/VLOOKUP(A2292,[1]!T_Printers[#Data],5,FALSE),1)&gt;_xlfn.XLOOKUP(B2292,[1]Printers!L:L,[1]Printers!O:O,1,0,),"")),"")</f>
        <v/>
      </c>
      <c r="J2292" t="str">
        <f>IFERROR(IF(ROUND(_xlfn.XLOOKUP([1]Parameters!B2292,[1]Printers!L:L,[1]Printers!Q:Q,,0)*I2292/10,0)*10&lt;_xlfn.XLOOKUP([1]Parameters!B2292,[1]Printers!L:L,[1]Printers!P:P,,0),ROUND(_xlfn.XLOOKUP([1]Parameters!B2292,[1]Printers!L:L,[1]Printers!Q:Q,,0)*I2292/10,0)*10,_xlfn.XLOOKUP([1]Parameters!B2292,[1]Printers!L:L,[1]Printers!P:P,,0)),"")</f>
        <v/>
      </c>
      <c r="K2292">
        <f>IF(SUM(E2292:J2292)&lt;&gt;0,VLOOKUP(A2292,[1]!T_Printers[#Data],10,FALSE)+VLOOKUP(C2292,[1]!T_Resins[#Data],10,FALSE),"")</f>
        <v>5</v>
      </c>
      <c r="L2292">
        <f>IF(SUM(E2292:J2292)&lt;&gt;0,VLOOKUP(A2292,[1]!T_Printers[#Data],11,FALSE),"")</f>
        <v>8</v>
      </c>
      <c r="M2292">
        <f>IF(SUM(E2292:J2292)&lt;&gt;0,VLOOKUP(C2292,[1]!T_Resins[#Data],8,FALSE),"")</f>
        <v>120</v>
      </c>
      <c r="N2292">
        <f>IF(_xlfn.XLOOKUP(B2292,[1]Printers!$L:$L,[1]Printers!$R:$R,0,0)&gt;0,[1]Parameters!M2292,IF(SUM(E2292:J2292)&lt;&gt;0,VLOOKUP(C2292,[1]!T_Resins[#Data],9,FALSE),""))</f>
        <v>180</v>
      </c>
      <c r="O2292" t="str">
        <f t="shared" si="35"/>
        <v>HardlightSIRIUSXLBlacklight89"4K</v>
      </c>
    </row>
    <row r="2293" spans="1:15" x14ac:dyDescent="0.25">
      <c r="A2293" t="str">
        <f t="array" ref="A2293">IF(ROW()-1&gt;COUNTA([1]!T_Printers[Printers])*COUNTA([1]!T_Resins[Resins]),"",INDEX([1]!T_Printers[Printers],INT((ROW()-2)/COUNTA([1]!T_Resins[Resins])+1)))</f>
        <v>Hardlight SIRIUS XL Black light 8,9" 4K</v>
      </c>
      <c r="B2293" t="str">
        <f>_xlfn.XLOOKUP(A2293,[1]!T_Printers[Printers],[1]!T_Printers[Icon link],,0)</f>
        <v>HardlightSIRIUSXLBlacklight89"4K</v>
      </c>
      <c r="C2293" t="str">
        <f t="array" ref="C2293">IF(ROW()-1&gt;COUNTA([1]!T_Printers[Printers])*COUNTA([1]!T_Resins[Resins]),"",INDEX([1]!T_Resins[Resins],MOD(ROW()-2,COUNTA([1]!T_Resins[Resins]))+1))</f>
        <v>Dental Bleach Pro</v>
      </c>
      <c r="D2293">
        <f>IF(SUM(E2293:J2293)&lt;&gt;0,IF(ROW()-1&gt;COUNTA([1]!T_Printers[Printers])*COUNTA([1]!T_Resins[Resins]),"",2),"")</f>
        <v>2</v>
      </c>
      <c r="E2293" cm="1">
        <f t="array" ref="E2293">IFERROR(IF(ROW()-1&gt;COUNTA([1]!T_Printers[Printers])*COUNTA([1]!T_Resins[Resins]),"",_xlfn.IFS(ROUND(VLOOKUP(C2293,[1]!T_Resins[#Data],2,FALSE)/VLOOKUP(A2293,[1]!T_Printers[#Data],5,FALSE),1)&lt;=_xlfn.XLOOKUP(B2293,[1]Printers!L:L,[1]Printers!O:O,1,0,),ROUND(VLOOKUP(C2293,[1]!T_Resins[#Data],2,FALSE)/VLOOKUP(A2293,[1]!T_Printers[#Data],5,FALSE),1),ROUND(VLOOKUP(C2293,[1]!T_Resins[#Data],2,FALSE)/VLOOKUP(A2293,[1]!T_Printers[#Data],5,FALSE),1)&gt;_xlfn.XLOOKUP(B2293,[1]Printers!L:L,[1]Printers!O:O,1,0,),10)),"Используйте слой 100 мкм")</f>
        <v>5.7</v>
      </c>
      <c r="F2293">
        <f>IFERROR(IF(ROUND(_xlfn.XLOOKUP([1]Parameters!B2293,[1]Printers!L:L,[1]Printers!Q:Q,,0)*E2293/10,0)*10&lt;_xlfn.XLOOKUP([1]Parameters!B2293,[1]Printers!L:L,[1]Printers!P:P,,0),ROUND(_xlfn.XLOOKUP([1]Parameters!B2293,[1]Printers!L:L,[1]Printers!Q:Q,,0)*E2293/10,0)*10,_xlfn.XLOOKUP([1]Parameters!B2293,[1]Printers!L:L,[1]Printers!P:P,,0)),"")</f>
        <v>50</v>
      </c>
      <c r="G2293" cm="1">
        <f t="array" ref="G2293">IFERROR(IF(ROW()-1&gt;COUNTA([1]!T_Printers[Printers])*COUNTA([1]!T_Resins[Resins]),"",_xlfn.IFS(ROUND(VLOOKUP(C2293,[1]!T_Resins[#Data],3,FALSE)/VLOOKUP(A2293,[1]!T_Printers[#Data],5,FALSE),1)&lt;=_xlfn.XLOOKUP(B2293,[1]Printers!L:L,[1]Printers!O:O,1,0,),ROUND(VLOOKUP(C2293,[1]!T_Resins[#Data],3,FALSE)/VLOOKUP(A2293,[1]!T_Printers[#Data],5,FALSE),1),ROUND(VLOOKUP(C2293,[1]!T_Resins[#Data],3,FALSE)/VLOOKUP(A2293,[1]!T_Printers[#Data],5,FALSE),1)&gt;_xlfn.XLOOKUP(B2293,[1]Printers!L:L,[1]Printers!O:O,1,0,),10)),"")</f>
        <v>7.4</v>
      </c>
      <c r="H2293">
        <f>IFERROR(IF(ROUND(_xlfn.XLOOKUP([1]Parameters!B2293,[1]Printers!L:L,[1]Printers!Q:Q,,0)*G2293/10,0)*10&lt;_xlfn.XLOOKUP([1]Parameters!B2293,[1]Printers!L:L,[1]Printers!P:P,,0),ROUND(_xlfn.XLOOKUP([1]Parameters!B2293,[1]Printers!L:L,[1]Printers!Q:Q,,0)*G2293/10,0)*10,_xlfn.XLOOKUP([1]Parameters!B2293,[1]Printers!L:L,[1]Printers!P:P,,0)),"")</f>
        <v>70</v>
      </c>
      <c r="I2293" s="3" t="str" cm="1">
        <f t="array" ref="I2293">IFERROR(IF(ROW()-1&gt;COUNTA([1]!T_Printers[Printers])*COUNTA([1]!T_Resins[Resins]),"",_xlfn.IFS(ROUND(VLOOKUP(C2293,[1]!T_Resins[#Data],4,FALSE)/VLOOKUP(A2293,[1]!T_Printers[#Data],5,FALSE),1)&lt;=_xlfn.XLOOKUP(B2293,[1]Printers!L:L,[1]Printers!O:O,1,0,),ROUND(VLOOKUP(C2293,[1]!T_Resins[#Data],4,FALSE)/VLOOKUP(A2293,[1]!T_Printers[#Data],5,FALSE),1),ROUND(VLOOKUP(C2293,[1]!T_Resins[#Data],4,FALSE)/VLOOKUP(A2293,[1]!T_Printers[#Data],5,FALSE),1)&gt;_xlfn.XLOOKUP(B2293,[1]Printers!L:L,[1]Printers!O:O,1,0,),"")),"")</f>
        <v/>
      </c>
      <c r="J2293" t="str">
        <f>IFERROR(IF(ROUND(_xlfn.XLOOKUP([1]Parameters!B2293,[1]Printers!L:L,[1]Printers!Q:Q,,0)*I2293/10,0)*10&lt;_xlfn.XLOOKUP([1]Parameters!B2293,[1]Printers!L:L,[1]Printers!P:P,,0),ROUND(_xlfn.XLOOKUP([1]Parameters!B2293,[1]Printers!L:L,[1]Printers!Q:Q,,0)*I2293/10,0)*10,_xlfn.XLOOKUP([1]Parameters!B2293,[1]Printers!L:L,[1]Printers!P:P,,0)),"")</f>
        <v/>
      </c>
      <c r="K2293">
        <f>IF(SUM(E2293:J2293)&lt;&gt;0,VLOOKUP(A2293,[1]!T_Printers[#Data],10,FALSE)+VLOOKUP(C2293,[1]!T_Resins[#Data],10,FALSE),"")</f>
        <v>4</v>
      </c>
      <c r="L2293">
        <f>IF(SUM(E2293:J2293)&lt;&gt;0,VLOOKUP(A2293,[1]!T_Printers[#Data],11,FALSE),"")</f>
        <v>8</v>
      </c>
      <c r="M2293">
        <f>IF(SUM(E2293:J2293)&lt;&gt;0,VLOOKUP(C2293,[1]!T_Resins[#Data],8,FALSE),"")</f>
        <v>120</v>
      </c>
      <c r="N2293">
        <f>IF(_xlfn.XLOOKUP(B2293,[1]Printers!$L:$L,[1]Printers!$R:$R,0,0)&gt;0,[1]Parameters!M2293,IF(SUM(E2293:J2293)&lt;&gt;0,VLOOKUP(C2293,[1]!T_Resins[#Data],9,FALSE),""))</f>
        <v>180</v>
      </c>
      <c r="O2293" t="str">
        <f t="shared" si="35"/>
        <v>HardlightSIRIUSXLBlacklight89"4K</v>
      </c>
    </row>
    <row r="2294" spans="1:15" x14ac:dyDescent="0.25">
      <c r="A2294" t="str">
        <f t="array" ref="A2294">IF(ROW()-1&gt;COUNTA([1]!T_Printers[Printers])*COUNTA([1]!T_Resins[Resins]),"",INDEX([1]!T_Printers[Printers],INT((ROW()-2)/COUNTA([1]!T_Resins[Resins])+1)))</f>
        <v>Hardlight SIRIUS XL Black light 8,9" 4K</v>
      </c>
      <c r="B2294" t="str">
        <f>_xlfn.XLOOKUP(A2294,[1]!T_Printers[Printers],[1]!T_Printers[Icon link],,0)</f>
        <v>HardlightSIRIUSXLBlacklight89"4K</v>
      </c>
      <c r="C2294" t="str">
        <f t="array" ref="C2294">IF(ROW()-1&gt;COUNTA([1]!T_Printers[Printers])*COUNTA([1]!T_Resins[Resins]),"",INDEX([1]!T_Resins[Resins],MOD(ROW()-2,COUNTA([1]!T_Resins[Resins]))+1))</f>
        <v>Dental Cast Cherry Pro</v>
      </c>
      <c r="D2294">
        <f>IF(SUM(E2294:J2294)&lt;&gt;0,IF(ROW()-1&gt;COUNTA([1]!T_Printers[Printers])*COUNTA([1]!T_Resins[Resins]),"",2),"")</f>
        <v>2</v>
      </c>
      <c r="E2294" cm="1">
        <f t="array" ref="E2294">IFERROR(IF(ROW()-1&gt;COUNTA([1]!T_Printers[Printers])*COUNTA([1]!T_Resins[Resins]),"",_xlfn.IFS(ROUND(VLOOKUP(C2294,[1]!T_Resins[#Data],2,FALSE)/VLOOKUP(A2294,[1]!T_Printers[#Data],5,FALSE),1)&lt;=_xlfn.XLOOKUP(B2294,[1]Printers!L:L,[1]Printers!O:O,1,0,),ROUND(VLOOKUP(C2294,[1]!T_Resins[#Data],2,FALSE)/VLOOKUP(A2294,[1]!T_Printers[#Data],5,FALSE),1),ROUND(VLOOKUP(C2294,[1]!T_Resins[#Data],2,FALSE)/VLOOKUP(A2294,[1]!T_Printers[#Data],5,FALSE),1)&gt;_xlfn.XLOOKUP(B2294,[1]Printers!L:L,[1]Printers!O:O,1,0,),10)),"Используйте слой 100 мкм")</f>
        <v>7.9</v>
      </c>
      <c r="F2294">
        <f>IFERROR(IF(ROUND(_xlfn.XLOOKUP([1]Parameters!B2294,[1]Printers!L:L,[1]Printers!Q:Q,,0)*E2294/10,0)*10&lt;_xlfn.XLOOKUP([1]Parameters!B2294,[1]Printers!L:L,[1]Printers!P:P,,0),ROUND(_xlfn.XLOOKUP([1]Parameters!B2294,[1]Printers!L:L,[1]Printers!Q:Q,,0)*E2294/10,0)*10,_xlfn.XLOOKUP([1]Parameters!B2294,[1]Printers!L:L,[1]Printers!P:P,,0)),"")</f>
        <v>70</v>
      </c>
      <c r="G2294" t="str" cm="1">
        <f t="array" ref="G2294">IFERROR(IF(ROW()-1&gt;COUNTA([1]!T_Printers[Printers])*COUNTA([1]!T_Resins[Resins]),"",_xlfn.IFS(ROUND(VLOOKUP(C2294,[1]!T_Resins[#Data],3,FALSE)/VLOOKUP(A2294,[1]!T_Printers[#Data],5,FALSE),1)&lt;=_xlfn.XLOOKUP(B2294,[1]Printers!L:L,[1]Printers!O:O,1,0,),ROUND(VLOOKUP(C2294,[1]!T_Resins[#Data],3,FALSE)/VLOOKUP(A2294,[1]!T_Printers[#Data],5,FALSE),1),ROUND(VLOOKUP(C2294,[1]!T_Resins[#Data],3,FALSE)/VLOOKUP(A2294,[1]!T_Printers[#Data],5,FALSE),1)&gt;_xlfn.XLOOKUP(B2294,[1]Printers!L:L,[1]Printers!O:O,1,0,),10)),"")</f>
        <v/>
      </c>
      <c r="H2294" t="str">
        <f>IFERROR(IF(ROUND(_xlfn.XLOOKUP([1]Parameters!B2294,[1]Printers!L:L,[1]Printers!Q:Q,,0)*G2294/10,0)*10&lt;_xlfn.XLOOKUP([1]Parameters!B2294,[1]Printers!L:L,[1]Printers!P:P,,0),ROUND(_xlfn.XLOOKUP([1]Parameters!B2294,[1]Printers!L:L,[1]Printers!Q:Q,,0)*G2294/10,0)*10,_xlfn.XLOOKUP([1]Parameters!B2294,[1]Printers!L:L,[1]Printers!P:P,,0)),"")</f>
        <v/>
      </c>
      <c r="I2294" s="3" t="str" cm="1">
        <f t="array" ref="I2294">IFERROR(IF(ROW()-1&gt;COUNTA([1]!T_Printers[Printers])*COUNTA([1]!T_Resins[Resins]),"",_xlfn.IFS(ROUND(VLOOKUP(C2294,[1]!T_Resins[#Data],4,FALSE)/VLOOKUP(A2294,[1]!T_Printers[#Data],5,FALSE),1)&lt;=_xlfn.XLOOKUP(B2294,[1]Printers!L:L,[1]Printers!O:O,1,0,),ROUND(VLOOKUP(C2294,[1]!T_Resins[#Data],4,FALSE)/VLOOKUP(A2294,[1]!T_Printers[#Data],5,FALSE),1),ROUND(VLOOKUP(C2294,[1]!T_Resins[#Data],4,FALSE)/VLOOKUP(A2294,[1]!T_Printers[#Data],5,FALSE),1)&gt;_xlfn.XLOOKUP(B2294,[1]Printers!L:L,[1]Printers!O:O,1,0,),"")),"")</f>
        <v/>
      </c>
      <c r="J2294" t="str">
        <f>IFERROR(IF(ROUND(_xlfn.XLOOKUP([1]Parameters!B2294,[1]Printers!L:L,[1]Printers!Q:Q,,0)*I2294/10,0)*10&lt;_xlfn.XLOOKUP([1]Parameters!B2294,[1]Printers!L:L,[1]Printers!P:P,,0),ROUND(_xlfn.XLOOKUP([1]Parameters!B2294,[1]Printers!L:L,[1]Printers!Q:Q,,0)*I2294/10,0)*10,_xlfn.XLOOKUP([1]Parameters!B2294,[1]Printers!L:L,[1]Printers!P:P,,0)),"")</f>
        <v/>
      </c>
      <c r="K2294">
        <f>IF(SUM(E2294:J2294)&lt;&gt;0,VLOOKUP(A2294,[1]!T_Printers[#Data],10,FALSE)+VLOOKUP(C2294,[1]!T_Resins[#Data],10,FALSE),"")</f>
        <v>4</v>
      </c>
      <c r="L2294">
        <f>IF(SUM(E2294:J2294)&lt;&gt;0,VLOOKUP(A2294,[1]!T_Printers[#Data],11,FALSE),"")</f>
        <v>8</v>
      </c>
      <c r="M2294">
        <f>IF(SUM(E2294:J2294)&lt;&gt;0,VLOOKUP(C2294,[1]!T_Resins[#Data],8,FALSE),"")</f>
        <v>60</v>
      </c>
      <c r="N2294">
        <f>IF(_xlfn.XLOOKUP(B2294,[1]Printers!$L:$L,[1]Printers!$R:$R,0,0)&gt;0,[1]Parameters!M2294,IF(SUM(E2294:J2294)&lt;&gt;0,VLOOKUP(C2294,[1]!T_Resins[#Data],9,FALSE),""))</f>
        <v>60</v>
      </c>
      <c r="O2294" t="str">
        <f t="shared" si="35"/>
        <v>HardlightSIRIUSXLBlacklight89"4K</v>
      </c>
    </row>
    <row r="2295" spans="1:15" x14ac:dyDescent="0.25">
      <c r="A2295" t="str">
        <f t="array" ref="A2295">IF(ROW()-1&gt;COUNTA([1]!T_Printers[Printers])*COUNTA([1]!T_Resins[Resins]),"",INDEX([1]!T_Printers[Printers],INT((ROW()-2)/COUNTA([1]!T_Resins[Resins])+1)))</f>
        <v>Hardlight SIRIUS XL Black light 8,9" 4K</v>
      </c>
      <c r="B2295" t="str">
        <f>_xlfn.XLOOKUP(A2295,[1]!T_Printers[Printers],[1]!T_Printers[Icon link],,0)</f>
        <v>HardlightSIRIUSXLBlacklight89"4K</v>
      </c>
      <c r="C2295" t="str">
        <f t="array" ref="C2295">IF(ROW()-1&gt;COUNTA([1]!T_Printers[Printers])*COUNTA([1]!T_Resins[Resins]),"",INDEX([1]!T_Resins[Resins],MOD(ROW()-2,COUNTA([1]!T_Resins[Resins]))+1))</f>
        <v>Dental Cast Cherry</v>
      </c>
      <c r="D2295">
        <f>IF(SUM(E2295:J2295)&lt;&gt;0,IF(ROW()-1&gt;COUNTA([1]!T_Printers[Printers])*COUNTA([1]!T_Resins[Resins]),"",2),"")</f>
        <v>2</v>
      </c>
      <c r="E2295" cm="1">
        <f t="array" ref="E2295">IFERROR(IF(ROW()-1&gt;COUNTA([1]!T_Printers[Printers])*COUNTA([1]!T_Resins[Resins]),"",_xlfn.IFS(ROUND(VLOOKUP(C2295,[1]!T_Resins[#Data],2,FALSE)/VLOOKUP(A2295,[1]!T_Printers[#Data],5,FALSE),1)&lt;=_xlfn.XLOOKUP(B2295,[1]Printers!L:L,[1]Printers!O:O,1,0,),ROUND(VLOOKUP(C2295,[1]!T_Resins[#Data],2,FALSE)/VLOOKUP(A2295,[1]!T_Printers[#Data],5,FALSE),1),ROUND(VLOOKUP(C2295,[1]!T_Resins[#Data],2,FALSE)/VLOOKUP(A2295,[1]!T_Printers[#Data],5,FALSE),1)&gt;_xlfn.XLOOKUP(B2295,[1]Printers!L:L,[1]Printers!O:O,1,0,),10)),"Используйте слой 100 мкм")</f>
        <v>6.9</v>
      </c>
      <c r="F2295">
        <f>IFERROR(IF(ROUND(_xlfn.XLOOKUP([1]Parameters!B2295,[1]Printers!L:L,[1]Printers!Q:Q,,0)*E2295/10,0)*10&lt;_xlfn.XLOOKUP([1]Parameters!B2295,[1]Printers!L:L,[1]Printers!P:P,,0),ROUND(_xlfn.XLOOKUP([1]Parameters!B2295,[1]Printers!L:L,[1]Printers!Q:Q,,0)*E2295/10,0)*10,_xlfn.XLOOKUP([1]Parameters!B2295,[1]Printers!L:L,[1]Printers!P:P,,0)),"")</f>
        <v>60</v>
      </c>
      <c r="G2295" cm="1">
        <f t="array" ref="G2295">IFERROR(IF(ROW()-1&gt;COUNTA([1]!T_Printers[Printers])*COUNTA([1]!T_Resins[Resins]),"",_xlfn.IFS(ROUND(VLOOKUP(C2295,[1]!T_Resins[#Data],3,FALSE)/VLOOKUP(A2295,[1]!T_Printers[#Data],5,FALSE),1)&lt;=_xlfn.XLOOKUP(B2295,[1]Printers!L:L,[1]Printers!O:O,1,0,),ROUND(VLOOKUP(C2295,[1]!T_Resins[#Data],3,FALSE)/VLOOKUP(A2295,[1]!T_Printers[#Data],5,FALSE),1),ROUND(VLOOKUP(C2295,[1]!T_Resins[#Data],3,FALSE)/VLOOKUP(A2295,[1]!T_Printers[#Data],5,FALSE),1)&gt;_xlfn.XLOOKUP(B2295,[1]Printers!L:L,[1]Printers!O:O,1,0,),10)),"")</f>
        <v>9</v>
      </c>
      <c r="H2295">
        <f>IFERROR(IF(ROUND(_xlfn.XLOOKUP([1]Parameters!B2295,[1]Printers!L:L,[1]Printers!Q:Q,,0)*G2295/10,0)*10&lt;_xlfn.XLOOKUP([1]Parameters!B2295,[1]Printers!L:L,[1]Printers!P:P,,0),ROUND(_xlfn.XLOOKUP([1]Parameters!B2295,[1]Printers!L:L,[1]Printers!Q:Q,,0)*G2295/10,0)*10,_xlfn.XLOOKUP([1]Parameters!B2295,[1]Printers!L:L,[1]Printers!P:P,,0)),"")</f>
        <v>80</v>
      </c>
      <c r="I2295" s="3" t="str" cm="1">
        <f t="array" ref="I2295">IFERROR(IF(ROW()-1&gt;COUNTA([1]!T_Printers[Printers])*COUNTA([1]!T_Resins[Resins]),"",_xlfn.IFS(ROUND(VLOOKUP(C2295,[1]!T_Resins[#Data],4,FALSE)/VLOOKUP(A2295,[1]!T_Printers[#Data],5,FALSE),1)&lt;=_xlfn.XLOOKUP(B2295,[1]Printers!L:L,[1]Printers!O:O,1,0,),ROUND(VLOOKUP(C2295,[1]!T_Resins[#Data],4,FALSE)/VLOOKUP(A2295,[1]!T_Printers[#Data],5,FALSE),1),ROUND(VLOOKUP(C2295,[1]!T_Resins[#Data],4,FALSE)/VLOOKUP(A2295,[1]!T_Printers[#Data],5,FALSE),1)&gt;_xlfn.XLOOKUP(B2295,[1]Printers!L:L,[1]Printers!O:O,1,0,),"")),"")</f>
        <v/>
      </c>
      <c r="J2295" t="str">
        <f>IFERROR(IF(ROUND(_xlfn.XLOOKUP([1]Parameters!B2295,[1]Printers!L:L,[1]Printers!Q:Q,,0)*I2295/10,0)*10&lt;_xlfn.XLOOKUP([1]Parameters!B2295,[1]Printers!L:L,[1]Printers!P:P,,0),ROUND(_xlfn.XLOOKUP([1]Parameters!B2295,[1]Printers!L:L,[1]Printers!Q:Q,,0)*I2295/10,0)*10,_xlfn.XLOOKUP([1]Parameters!B2295,[1]Printers!L:L,[1]Printers!P:P,,0)),"")</f>
        <v/>
      </c>
      <c r="K2295">
        <f>IF(SUM(E2295:J2295)&lt;&gt;0,VLOOKUP(A2295,[1]!T_Printers[#Data],10,FALSE)+VLOOKUP(C2295,[1]!T_Resins[#Data],10,FALSE),"")</f>
        <v>4</v>
      </c>
      <c r="L2295">
        <f>IF(SUM(E2295:J2295)&lt;&gt;0,VLOOKUP(A2295,[1]!T_Printers[#Data],11,FALSE),"")</f>
        <v>8</v>
      </c>
      <c r="M2295">
        <f>IF(SUM(E2295:J2295)&lt;&gt;0,VLOOKUP(C2295,[1]!T_Resins[#Data],8,FALSE),"")</f>
        <v>60</v>
      </c>
      <c r="N2295">
        <f>IF(_xlfn.XLOOKUP(B2295,[1]Printers!$L:$L,[1]Printers!$R:$R,0,0)&gt;0,[1]Parameters!M2295,IF(SUM(E2295:J2295)&lt;&gt;0,VLOOKUP(C2295,[1]!T_Resins[#Data],9,FALSE),""))</f>
        <v>60</v>
      </c>
      <c r="O2295" t="str">
        <f t="shared" si="35"/>
        <v>HardlightSIRIUSXLBlacklight89"4K</v>
      </c>
    </row>
    <row r="2296" spans="1:15" x14ac:dyDescent="0.25">
      <c r="A2296" t="str">
        <f t="array" ref="A2296">IF(ROW()-1&gt;COUNTA([1]!T_Printers[Printers])*COUNTA([1]!T_Resins[Resins]),"",INDEX([1]!T_Printers[Printers],INT((ROW()-2)/COUNTA([1]!T_Resins[Resins])+1)))</f>
        <v>Hardlight SIRIUS XL Black light 8,9" 4K</v>
      </c>
      <c r="B2296" t="str">
        <f>_xlfn.XLOOKUP(A2296,[1]!T_Printers[Printers],[1]!T_Printers[Icon link],,0)</f>
        <v>HardlightSIRIUSXLBlacklight89"4K</v>
      </c>
      <c r="C2296" t="str">
        <f t="array" ref="C2296">IF(ROW()-1&gt;COUNTA([1]!T_Printers[Printers])*COUNTA([1]!T_Resins[Resins]),"",INDEX([1]!T_Resins[Resins],MOD(ROW()-2,COUNTA([1]!T_Resins[Resins]))+1))</f>
        <v>Dental Clear</v>
      </c>
      <c r="D2296">
        <f>IF(SUM(E2296:J2296)&lt;&gt;0,IF(ROW()-1&gt;COUNTA([1]!T_Printers[Printers])*COUNTA([1]!T_Resins[Resins]),"",2),"")</f>
        <v>2</v>
      </c>
      <c r="E2296" cm="1">
        <f t="array" ref="E2296">IFERROR(IF(ROW()-1&gt;COUNTA([1]!T_Printers[Printers])*COUNTA([1]!T_Resins[Resins]),"",_xlfn.IFS(ROUND(VLOOKUP(C2296,[1]!T_Resins[#Data],2,FALSE)/VLOOKUP(A2296,[1]!T_Printers[#Data],5,FALSE),1)&lt;=_xlfn.XLOOKUP(B2296,[1]Printers!L:L,[1]Printers!O:O,1,0,),ROUND(VLOOKUP(C2296,[1]!T_Resins[#Data],2,FALSE)/VLOOKUP(A2296,[1]!T_Printers[#Data],5,FALSE),1),ROUND(VLOOKUP(C2296,[1]!T_Resins[#Data],2,FALSE)/VLOOKUP(A2296,[1]!T_Printers[#Data],5,FALSE),1)&gt;_xlfn.XLOOKUP(B2296,[1]Printers!L:L,[1]Printers!O:O,1,0,),10)),"Используйте слой 100 мкм")</f>
        <v>3.9</v>
      </c>
      <c r="F2296">
        <f>IFERROR(IF(ROUND(_xlfn.XLOOKUP([1]Parameters!B2296,[1]Printers!L:L,[1]Printers!Q:Q,,0)*E2296/10,0)*10&lt;_xlfn.XLOOKUP([1]Parameters!B2296,[1]Printers!L:L,[1]Printers!P:P,,0),ROUND(_xlfn.XLOOKUP([1]Parameters!B2296,[1]Printers!L:L,[1]Printers!Q:Q,,0)*E2296/10,0)*10,_xlfn.XLOOKUP([1]Parameters!B2296,[1]Printers!L:L,[1]Printers!P:P,,0)),"")</f>
        <v>40</v>
      </c>
      <c r="G2296" cm="1">
        <f t="array" ref="G2296">IFERROR(IF(ROW()-1&gt;COUNTA([1]!T_Printers[Printers])*COUNTA([1]!T_Resins[Resins]),"",_xlfn.IFS(ROUND(VLOOKUP(C2296,[1]!T_Resins[#Data],3,FALSE)/VLOOKUP(A2296,[1]!T_Printers[#Data],5,FALSE),1)&lt;=_xlfn.XLOOKUP(B2296,[1]Printers!L:L,[1]Printers!O:O,1,0,),ROUND(VLOOKUP(C2296,[1]!T_Resins[#Data],3,FALSE)/VLOOKUP(A2296,[1]!T_Printers[#Data],5,FALSE),1),ROUND(VLOOKUP(C2296,[1]!T_Resins[#Data],3,FALSE)/VLOOKUP(A2296,[1]!T_Printers[#Data],5,FALSE),1)&gt;_xlfn.XLOOKUP(B2296,[1]Printers!L:L,[1]Printers!O:O,1,0,),10)),"")</f>
        <v>5</v>
      </c>
      <c r="H2296">
        <f>IFERROR(IF(ROUND(_xlfn.XLOOKUP([1]Parameters!B2296,[1]Printers!L:L,[1]Printers!Q:Q,,0)*G2296/10,0)*10&lt;_xlfn.XLOOKUP([1]Parameters!B2296,[1]Printers!L:L,[1]Printers!P:P,,0),ROUND(_xlfn.XLOOKUP([1]Parameters!B2296,[1]Printers!L:L,[1]Printers!Q:Q,,0)*G2296/10,0)*10,_xlfn.XLOOKUP([1]Parameters!B2296,[1]Printers!L:L,[1]Printers!P:P,,0)),"")</f>
        <v>50</v>
      </c>
      <c r="I2296" s="3" t="str" cm="1">
        <f t="array" ref="I2296">IFERROR(IF(ROW()-1&gt;COUNTA([1]!T_Printers[Printers])*COUNTA([1]!T_Resins[Resins]),"",_xlfn.IFS(ROUND(VLOOKUP(C2296,[1]!T_Resins[#Data],4,FALSE)/VLOOKUP(A2296,[1]!T_Printers[#Data],5,FALSE),1)&lt;=_xlfn.XLOOKUP(B2296,[1]Printers!L:L,[1]Printers!O:O,1,0,),ROUND(VLOOKUP(C2296,[1]!T_Resins[#Data],4,FALSE)/VLOOKUP(A2296,[1]!T_Printers[#Data],5,FALSE),1),ROUND(VLOOKUP(C2296,[1]!T_Resins[#Data],4,FALSE)/VLOOKUP(A2296,[1]!T_Printers[#Data],5,FALSE),1)&gt;_xlfn.XLOOKUP(B2296,[1]Printers!L:L,[1]Printers!O:O,1,0,),"")),"")</f>
        <v/>
      </c>
      <c r="J2296" t="str">
        <f>IFERROR(IF(ROUND(_xlfn.XLOOKUP([1]Parameters!B2296,[1]Printers!L:L,[1]Printers!Q:Q,,0)*I2296/10,0)*10&lt;_xlfn.XLOOKUP([1]Parameters!B2296,[1]Printers!L:L,[1]Printers!P:P,,0),ROUND(_xlfn.XLOOKUP([1]Parameters!B2296,[1]Printers!L:L,[1]Printers!Q:Q,,0)*I2296/10,0)*10,_xlfn.XLOOKUP([1]Parameters!B2296,[1]Printers!L:L,[1]Printers!P:P,,0)),"")</f>
        <v/>
      </c>
      <c r="K2296">
        <f>IF(SUM(E2296:J2296)&lt;&gt;0,VLOOKUP(A2296,[1]!T_Printers[#Data],10,FALSE)+VLOOKUP(C2296,[1]!T_Resins[#Data],10,FALSE),"")</f>
        <v>4</v>
      </c>
      <c r="L2296">
        <f>IF(SUM(E2296:J2296)&lt;&gt;0,VLOOKUP(A2296,[1]!T_Printers[#Data],11,FALSE),"")</f>
        <v>8</v>
      </c>
      <c r="M2296">
        <f>IF(SUM(E2296:J2296)&lt;&gt;0,VLOOKUP(C2296,[1]!T_Resins[#Data],8,FALSE),"")</f>
        <v>120</v>
      </c>
      <c r="N2296">
        <f>IF(_xlfn.XLOOKUP(B2296,[1]Printers!$L:$L,[1]Printers!$R:$R,0,0)&gt;0,[1]Parameters!M2296,IF(SUM(E2296:J2296)&lt;&gt;0,VLOOKUP(C2296,[1]!T_Resins[#Data],9,FALSE),""))</f>
        <v>180</v>
      </c>
      <c r="O2296" t="str">
        <f t="shared" si="35"/>
        <v>HardlightSIRIUSXLBlacklight89"4K</v>
      </c>
    </row>
    <row r="2297" spans="1:15" x14ac:dyDescent="0.25">
      <c r="A2297" t="str">
        <f t="array" ref="A2297">IF(ROW()-1&gt;COUNTA([1]!T_Printers[Printers])*COUNTA([1]!T_Resins[Resins]),"",INDEX([1]!T_Printers[Printers],INT((ROW()-2)/COUNTA([1]!T_Resins[Resins])+1)))</f>
        <v>Hardlight SIRIUS XL Black light 8,9" 4K</v>
      </c>
      <c r="B2297" t="str">
        <f>_xlfn.XLOOKUP(A2297,[1]!T_Printers[Printers],[1]!T_Printers[Icon link],,0)</f>
        <v>HardlightSIRIUSXLBlacklight89"4K</v>
      </c>
      <c r="C2297" t="str">
        <f t="array" ref="C2297">IF(ROW()-1&gt;COUNTA([1]!T_Printers[Printers])*COUNTA([1]!T_Resins[Resins]),"",INDEX([1]!T_Resins[Resins],MOD(ROW()-2,COUNTA([1]!T_Resins[Resins]))+1))</f>
        <v>Dental Clear Pro</v>
      </c>
      <c r="D2297">
        <f>IF(SUM(E2297:J2297)&lt;&gt;0,IF(ROW()-1&gt;COUNTA([1]!T_Printers[Printers])*COUNTA([1]!T_Resins[Resins]),"",2),"")</f>
        <v>2</v>
      </c>
      <c r="E2297" t="str" cm="1">
        <f t="array" ref="E2297">IFERROR(IF(ROW()-1&gt;COUNTA([1]!T_Printers[Printers])*COUNTA([1]!T_Resins[Resins]),"",_xlfn.IFS(ROUND(VLOOKUP(C2297,[1]!T_Resins[#Data],2,FALSE)/VLOOKUP(A2297,[1]!T_Printers[#Data],5,FALSE),1)&lt;=_xlfn.XLOOKUP(B2297,[1]Printers!L:L,[1]Printers!O:O,1,0,),ROUND(VLOOKUP(C2297,[1]!T_Resins[#Data],2,FALSE)/VLOOKUP(A2297,[1]!T_Printers[#Data],5,FALSE),1),ROUND(VLOOKUP(C2297,[1]!T_Resins[#Data],2,FALSE)/VLOOKUP(A2297,[1]!T_Printers[#Data],5,FALSE),1)&gt;_xlfn.XLOOKUP(B2297,[1]Printers!L:L,[1]Printers!O:O,1,0,),10)),"Используйте слой 100 мкм")</f>
        <v>Используйте слой 100 мкм</v>
      </c>
      <c r="F2297" t="str">
        <f>IFERROR(IF(ROUND(_xlfn.XLOOKUP([1]Parameters!B2297,[1]Printers!L:L,[1]Printers!Q:Q,,0)*E2297/10,0)*10&lt;_xlfn.XLOOKUP([1]Parameters!B2297,[1]Printers!L:L,[1]Printers!P:P,,0),ROUND(_xlfn.XLOOKUP([1]Parameters!B2297,[1]Printers!L:L,[1]Printers!Q:Q,,0)*E2297/10,0)*10,_xlfn.XLOOKUP([1]Parameters!B2297,[1]Printers!L:L,[1]Printers!P:P,,0)),"")</f>
        <v/>
      </c>
      <c r="G2297" cm="1">
        <f t="array" ref="G2297">IFERROR(IF(ROW()-1&gt;COUNTA([1]!T_Printers[Printers])*COUNTA([1]!T_Resins[Resins]),"",_xlfn.IFS(ROUND(VLOOKUP(C2297,[1]!T_Resins[#Data],3,FALSE)/VLOOKUP(A2297,[1]!T_Printers[#Data],5,FALSE),1)&lt;=_xlfn.XLOOKUP(B2297,[1]Printers!L:L,[1]Printers!O:O,1,0,),ROUND(VLOOKUP(C2297,[1]!T_Resins[#Data],3,FALSE)/VLOOKUP(A2297,[1]!T_Printers[#Data],5,FALSE),1),ROUND(VLOOKUP(C2297,[1]!T_Resins[#Data],3,FALSE)/VLOOKUP(A2297,[1]!T_Printers[#Data],5,FALSE),1)&gt;_xlfn.XLOOKUP(B2297,[1]Printers!L:L,[1]Printers!O:O,1,0,),10)),"")</f>
        <v>8.1999999999999993</v>
      </c>
      <c r="H2297">
        <f>IFERROR(IF(ROUND(_xlfn.XLOOKUP([1]Parameters!B2297,[1]Printers!L:L,[1]Printers!Q:Q,,0)*G2297/10,0)*10&lt;_xlfn.XLOOKUP([1]Parameters!B2297,[1]Printers!L:L,[1]Printers!P:P,,0),ROUND(_xlfn.XLOOKUP([1]Parameters!B2297,[1]Printers!L:L,[1]Printers!Q:Q,,0)*G2297/10,0)*10,_xlfn.XLOOKUP([1]Parameters!B2297,[1]Printers!L:L,[1]Printers!P:P,,0)),"")</f>
        <v>70</v>
      </c>
      <c r="I2297" s="3" cm="1">
        <f t="array" ref="I2297">IFERROR(IF(ROW()-1&gt;COUNTA([1]!T_Printers[Printers])*COUNTA([1]!T_Resins[Resins]),"",_xlfn.IFS(ROUND(VLOOKUP(C2297,[1]!T_Resins[#Data],4,FALSE)/VLOOKUP(A2297,[1]!T_Printers[#Data],5,FALSE),1)&lt;=_xlfn.XLOOKUP(B2297,[1]Printers!L:L,[1]Printers!O:O,1,0,),ROUND(VLOOKUP(C2297,[1]!T_Resins[#Data],4,FALSE)/VLOOKUP(A2297,[1]!T_Printers[#Data],5,FALSE),1),ROUND(VLOOKUP(C2297,[1]!T_Resins[#Data],4,FALSE)/VLOOKUP(A2297,[1]!T_Printers[#Data],5,FALSE),1)&gt;_xlfn.XLOOKUP(B2297,[1]Printers!L:L,[1]Printers!O:O,1,0,),"")),"")</f>
        <v>10.6</v>
      </c>
      <c r="J2297">
        <f>IFERROR(IF(ROUND(_xlfn.XLOOKUP([1]Parameters!B2297,[1]Printers!L:L,[1]Printers!Q:Q,,0)*I2297/10,0)*10&lt;_xlfn.XLOOKUP([1]Parameters!B2297,[1]Printers!L:L,[1]Printers!P:P,,0),ROUND(_xlfn.XLOOKUP([1]Parameters!B2297,[1]Printers!L:L,[1]Printers!Q:Q,,0)*I2297/10,0)*10,_xlfn.XLOOKUP([1]Parameters!B2297,[1]Printers!L:L,[1]Printers!P:P,,0)),"")</f>
        <v>100</v>
      </c>
      <c r="K2297">
        <f>IF(SUM(E2297:J2297)&lt;&gt;0,VLOOKUP(A2297,[1]!T_Printers[#Data],10,FALSE)+VLOOKUP(C2297,[1]!T_Resins[#Data],10,FALSE),"")</f>
        <v>4</v>
      </c>
      <c r="L2297">
        <f>IF(SUM(E2297:J2297)&lt;&gt;0,VLOOKUP(A2297,[1]!T_Printers[#Data],11,FALSE),"")</f>
        <v>8</v>
      </c>
      <c r="M2297">
        <f>IF(SUM(E2297:J2297)&lt;&gt;0,VLOOKUP(C2297,[1]!T_Resins[#Data],8,FALSE),"")</f>
        <v>120</v>
      </c>
      <c r="N2297">
        <f>IF(_xlfn.XLOOKUP(B2297,[1]Printers!$L:$L,[1]Printers!$R:$R,0,0)&gt;0,[1]Parameters!M2297,IF(SUM(E2297:J2297)&lt;&gt;0,VLOOKUP(C2297,[1]!T_Resins[#Data],9,FALSE),""))</f>
        <v>180</v>
      </c>
      <c r="O2297" t="str">
        <f t="shared" si="35"/>
        <v>HardlightSIRIUSXLBlacklight89"4K</v>
      </c>
    </row>
    <row r="2298" spans="1:15" x14ac:dyDescent="0.25">
      <c r="A2298" t="str">
        <f t="array" ref="A2298">IF(ROW()-1&gt;COUNTA([1]!T_Printers[Printers])*COUNTA([1]!T_Resins[Resins]),"",INDEX([1]!T_Printers[Printers],INT((ROW()-2)/COUNTA([1]!T_Resins[Resins])+1)))</f>
        <v>Hardlight SIRIUS XL Black light 8,9" 4K</v>
      </c>
      <c r="B2298" t="str">
        <f>_xlfn.XLOOKUP(A2298,[1]!T_Printers[Printers],[1]!T_Printers[Icon link],,0)</f>
        <v>HardlightSIRIUSXLBlacklight89"4K</v>
      </c>
      <c r="C2298" t="str">
        <f t="array" ref="C2298">IF(ROW()-1&gt;COUNTA([1]!T_Printers[Printers])*COUNTA([1]!T_Resins[Resins]),"",INDEX([1]!T_Resins[Resins],MOD(ROW()-2,COUNTA([1]!T_Resins[Resins]))+1))</f>
        <v>Dental Denture Base Soft</v>
      </c>
      <c r="D2298">
        <f>IF(SUM(E2298:J2298)&lt;&gt;0,IF(ROW()-1&gt;COUNTA([1]!T_Printers[Printers])*COUNTA([1]!T_Resins[Resins]),"",2),"")</f>
        <v>2</v>
      </c>
      <c r="E2298" cm="1">
        <f t="array" ref="E2298">IFERROR(IF(ROW()-1&gt;COUNTA([1]!T_Printers[Printers])*COUNTA([1]!T_Resins[Resins]),"",_xlfn.IFS(ROUND(VLOOKUP(C2298,[1]!T_Resins[#Data],2,FALSE)/VLOOKUP(A2298,[1]!T_Printers[#Data],5,FALSE),1)&lt;=_xlfn.XLOOKUP(B2298,[1]Printers!L:L,[1]Printers!O:O,1,0,),ROUND(VLOOKUP(C2298,[1]!T_Resins[#Data],2,FALSE)/VLOOKUP(A2298,[1]!T_Printers[#Data],5,FALSE),1),ROUND(VLOOKUP(C2298,[1]!T_Resins[#Data],2,FALSE)/VLOOKUP(A2298,[1]!T_Printers[#Data],5,FALSE),1)&gt;_xlfn.XLOOKUP(B2298,[1]Printers!L:L,[1]Printers!O:O,1,0,),10)),"Используйте слой 100 мкм")</f>
        <v>8.8000000000000007</v>
      </c>
      <c r="F2298">
        <f>IFERROR(IF(ROUND(_xlfn.XLOOKUP([1]Parameters!B2298,[1]Printers!L:L,[1]Printers!Q:Q,,0)*E2298/10,0)*10&lt;_xlfn.XLOOKUP([1]Parameters!B2298,[1]Printers!L:L,[1]Printers!P:P,,0),ROUND(_xlfn.XLOOKUP([1]Parameters!B2298,[1]Printers!L:L,[1]Printers!Q:Q,,0)*E2298/10,0)*10,_xlfn.XLOOKUP([1]Parameters!B2298,[1]Printers!L:L,[1]Printers!P:P,,0)),"")</f>
        <v>80</v>
      </c>
      <c r="G2298" cm="1">
        <f t="array" ref="G2298">IFERROR(IF(ROW()-1&gt;COUNTA([1]!T_Printers[Printers])*COUNTA([1]!T_Resins[Resins]),"",_xlfn.IFS(ROUND(VLOOKUP(C2298,[1]!T_Resins[#Data],3,FALSE)/VLOOKUP(A2298,[1]!T_Printers[#Data],5,FALSE),1)&lt;=_xlfn.XLOOKUP(B2298,[1]Printers!L:L,[1]Printers!O:O,1,0,),ROUND(VLOOKUP(C2298,[1]!T_Resins[#Data],3,FALSE)/VLOOKUP(A2298,[1]!T_Printers[#Data],5,FALSE),1),ROUND(VLOOKUP(C2298,[1]!T_Resins[#Data],3,FALSE)/VLOOKUP(A2298,[1]!T_Printers[#Data],5,FALSE),1)&gt;_xlfn.XLOOKUP(B2298,[1]Printers!L:L,[1]Printers!O:O,1,0,),10)),"")</f>
        <v>11.4</v>
      </c>
      <c r="H2298">
        <f>IFERROR(IF(ROUND(_xlfn.XLOOKUP([1]Parameters!B2298,[1]Printers!L:L,[1]Printers!Q:Q,,0)*G2298/10,0)*10&lt;_xlfn.XLOOKUP([1]Parameters!B2298,[1]Printers!L:L,[1]Printers!P:P,,0),ROUND(_xlfn.XLOOKUP([1]Parameters!B2298,[1]Printers!L:L,[1]Printers!Q:Q,,0)*G2298/10,0)*10,_xlfn.XLOOKUP([1]Parameters!B2298,[1]Printers!L:L,[1]Printers!P:P,,0)),"")</f>
        <v>100</v>
      </c>
      <c r="I2298" s="3" t="str" cm="1">
        <f t="array" ref="I2298">IFERROR(IF(ROW()-1&gt;COUNTA([1]!T_Printers[Printers])*COUNTA([1]!T_Resins[Resins]),"",_xlfn.IFS(ROUND(VLOOKUP(C2298,[1]!T_Resins[#Data],4,FALSE)/VLOOKUP(A2298,[1]!T_Printers[#Data],5,FALSE),1)&lt;=_xlfn.XLOOKUP(B2298,[1]Printers!L:L,[1]Printers!O:O,1,0,),ROUND(VLOOKUP(C2298,[1]!T_Resins[#Data],4,FALSE)/VLOOKUP(A2298,[1]!T_Printers[#Data],5,FALSE),1),ROUND(VLOOKUP(C2298,[1]!T_Resins[#Data],4,FALSE)/VLOOKUP(A2298,[1]!T_Printers[#Data],5,FALSE),1)&gt;_xlfn.XLOOKUP(B2298,[1]Printers!L:L,[1]Printers!O:O,1,0,),"")),"")</f>
        <v/>
      </c>
      <c r="J2298" t="str">
        <f>IFERROR(IF(ROUND(_xlfn.XLOOKUP([1]Parameters!B2298,[1]Printers!L:L,[1]Printers!Q:Q,,0)*I2298/10,0)*10&lt;_xlfn.XLOOKUP([1]Parameters!B2298,[1]Printers!L:L,[1]Printers!P:P,,0),ROUND(_xlfn.XLOOKUP([1]Parameters!B2298,[1]Printers!L:L,[1]Printers!Q:Q,,0)*I2298/10,0)*10,_xlfn.XLOOKUP([1]Parameters!B2298,[1]Printers!L:L,[1]Printers!P:P,,0)),"")</f>
        <v/>
      </c>
      <c r="K2298">
        <f>IF(SUM(E2298:J2298)&lt;&gt;0,VLOOKUP(A2298,[1]!T_Printers[#Data],10,FALSE)+VLOOKUP(C2298,[1]!T_Resins[#Data],10,FALSE),"")</f>
        <v>5</v>
      </c>
      <c r="L2298">
        <f>IF(SUM(E2298:J2298)&lt;&gt;0,VLOOKUP(A2298,[1]!T_Printers[#Data],11,FALSE),"")</f>
        <v>8</v>
      </c>
      <c r="M2298">
        <f>IF(SUM(E2298:J2298)&lt;&gt;0,VLOOKUP(C2298,[1]!T_Resins[#Data],8,FALSE),"")</f>
        <v>120</v>
      </c>
      <c r="N2298">
        <f>IF(_xlfn.XLOOKUP(B2298,[1]Printers!$L:$L,[1]Printers!$R:$R,0,0)&gt;0,[1]Parameters!M2298,IF(SUM(E2298:J2298)&lt;&gt;0,VLOOKUP(C2298,[1]!T_Resins[#Data],9,FALSE),""))</f>
        <v>180</v>
      </c>
      <c r="O2298" t="str">
        <f t="shared" si="35"/>
        <v>HardlightSIRIUSXLBlacklight89"4K</v>
      </c>
    </row>
    <row r="2299" spans="1:15" x14ac:dyDescent="0.25">
      <c r="A2299" t="str">
        <f t="array" ref="A2299">IF(ROW()-1&gt;COUNTA([1]!T_Printers[Printers])*COUNTA([1]!T_Resins[Resins]),"",INDEX([1]!T_Printers[Printers],INT((ROW()-2)/COUNTA([1]!T_Resins[Resins])+1)))</f>
        <v>Hardlight SIRIUS XL Black light 8,9" 4K</v>
      </c>
      <c r="B2299" t="str">
        <f>_xlfn.XLOOKUP(A2299,[1]!T_Printers[Printers],[1]!T_Printers[Icon link],,0)</f>
        <v>HardlightSIRIUSXLBlacklight89"4K</v>
      </c>
      <c r="C2299" t="str">
        <f t="array" ref="C2299">IF(ROW()-1&gt;COUNTA([1]!T_Printers[Printers])*COUNTA([1]!T_Resins[Resins]),"",INDEX([1]!T_Resins[Resins],MOD(ROW()-2,COUNTA([1]!T_Resins[Resins]))+1))</f>
        <v>Dental Denture Base</v>
      </c>
      <c r="D2299">
        <f>IF(SUM(E2299:J2299)&lt;&gt;0,IF(ROW()-1&gt;COUNTA([1]!T_Printers[Printers])*COUNTA([1]!T_Resins[Resins]),"",2),"")</f>
        <v>2</v>
      </c>
      <c r="E2299" cm="1">
        <f t="array" ref="E2299">IFERROR(IF(ROW()-1&gt;COUNTA([1]!T_Printers[Printers])*COUNTA([1]!T_Resins[Resins]),"",_xlfn.IFS(ROUND(VLOOKUP(C2299,[1]!T_Resins[#Data],2,FALSE)/VLOOKUP(A2299,[1]!T_Printers[#Data],5,FALSE),1)&lt;=_xlfn.XLOOKUP(B2299,[1]Printers!L:L,[1]Printers!O:O,1,0,),ROUND(VLOOKUP(C2299,[1]!T_Resins[#Data],2,FALSE)/VLOOKUP(A2299,[1]!T_Printers[#Data],5,FALSE),1),ROUND(VLOOKUP(C2299,[1]!T_Resins[#Data],2,FALSE)/VLOOKUP(A2299,[1]!T_Printers[#Data],5,FALSE),1)&gt;_xlfn.XLOOKUP(B2299,[1]Printers!L:L,[1]Printers!O:O,1,0,),10)),"Используйте слой 100 мкм")</f>
        <v>6.9</v>
      </c>
      <c r="F2299">
        <f>IFERROR(IF(ROUND(_xlfn.XLOOKUP([1]Parameters!B2299,[1]Printers!L:L,[1]Printers!Q:Q,,0)*E2299/10,0)*10&lt;_xlfn.XLOOKUP([1]Parameters!B2299,[1]Printers!L:L,[1]Printers!P:P,,0),ROUND(_xlfn.XLOOKUP([1]Parameters!B2299,[1]Printers!L:L,[1]Printers!Q:Q,,0)*E2299/10,0)*10,_xlfn.XLOOKUP([1]Parameters!B2299,[1]Printers!L:L,[1]Printers!P:P,,0)),"")</f>
        <v>60</v>
      </c>
      <c r="G2299" cm="1">
        <f t="array" ref="G2299">IFERROR(IF(ROW()-1&gt;COUNTA([1]!T_Printers[Printers])*COUNTA([1]!T_Resins[Resins]),"",_xlfn.IFS(ROUND(VLOOKUP(C2299,[1]!T_Resins[#Data],3,FALSE)/VLOOKUP(A2299,[1]!T_Printers[#Data],5,FALSE),1)&lt;=_xlfn.XLOOKUP(B2299,[1]Printers!L:L,[1]Printers!O:O,1,0,),ROUND(VLOOKUP(C2299,[1]!T_Resins[#Data],3,FALSE)/VLOOKUP(A2299,[1]!T_Printers[#Data],5,FALSE),1),ROUND(VLOOKUP(C2299,[1]!T_Resins[#Data],3,FALSE)/VLOOKUP(A2299,[1]!T_Printers[#Data],5,FALSE),1)&gt;_xlfn.XLOOKUP(B2299,[1]Printers!L:L,[1]Printers!O:O,1,0,),10)),"")</f>
        <v>9</v>
      </c>
      <c r="H2299">
        <f>IFERROR(IF(ROUND(_xlfn.XLOOKUP([1]Parameters!B2299,[1]Printers!L:L,[1]Printers!Q:Q,,0)*G2299/10,0)*10&lt;_xlfn.XLOOKUP([1]Parameters!B2299,[1]Printers!L:L,[1]Printers!P:P,,0),ROUND(_xlfn.XLOOKUP([1]Parameters!B2299,[1]Printers!L:L,[1]Printers!Q:Q,,0)*G2299/10,0)*10,_xlfn.XLOOKUP([1]Parameters!B2299,[1]Printers!L:L,[1]Printers!P:P,,0)),"")</f>
        <v>80</v>
      </c>
      <c r="I2299" s="3" t="str" cm="1">
        <f t="array" ref="I2299">IFERROR(IF(ROW()-1&gt;COUNTA([1]!T_Printers[Printers])*COUNTA([1]!T_Resins[Resins]),"",_xlfn.IFS(ROUND(VLOOKUP(C2299,[1]!T_Resins[#Data],4,FALSE)/VLOOKUP(A2299,[1]!T_Printers[#Data],5,FALSE),1)&lt;=_xlfn.XLOOKUP(B2299,[1]Printers!L:L,[1]Printers!O:O,1,0,),ROUND(VLOOKUP(C2299,[1]!T_Resins[#Data],4,FALSE)/VLOOKUP(A2299,[1]!T_Printers[#Data],5,FALSE),1),ROUND(VLOOKUP(C2299,[1]!T_Resins[#Data],4,FALSE)/VLOOKUP(A2299,[1]!T_Printers[#Data],5,FALSE),1)&gt;_xlfn.XLOOKUP(B2299,[1]Printers!L:L,[1]Printers!O:O,1,0,),"")),"")</f>
        <v/>
      </c>
      <c r="J2299" t="str">
        <f>IFERROR(IF(ROUND(_xlfn.XLOOKUP([1]Parameters!B2299,[1]Printers!L:L,[1]Printers!Q:Q,,0)*I2299/10,0)*10&lt;_xlfn.XLOOKUP([1]Parameters!B2299,[1]Printers!L:L,[1]Printers!P:P,,0),ROUND(_xlfn.XLOOKUP([1]Parameters!B2299,[1]Printers!L:L,[1]Printers!Q:Q,,0)*I2299/10,0)*10,_xlfn.XLOOKUP([1]Parameters!B2299,[1]Printers!L:L,[1]Printers!P:P,,0)),"")</f>
        <v/>
      </c>
      <c r="K2299">
        <f>IF(SUM(E2299:J2299)&lt;&gt;0,VLOOKUP(A2299,[1]!T_Printers[#Data],10,FALSE)+VLOOKUP(C2299,[1]!T_Resins[#Data],10,FALSE),"")</f>
        <v>5</v>
      </c>
      <c r="L2299">
        <f>IF(SUM(E2299:J2299)&lt;&gt;0,VLOOKUP(A2299,[1]!T_Printers[#Data],11,FALSE),"")</f>
        <v>8</v>
      </c>
      <c r="M2299">
        <f>IF(SUM(E2299:J2299)&lt;&gt;0,VLOOKUP(C2299,[1]!T_Resins[#Data],8,FALSE),"")</f>
        <v>120</v>
      </c>
      <c r="N2299">
        <f>IF(_xlfn.XLOOKUP(B2299,[1]Printers!$L:$L,[1]Printers!$R:$R,0,0)&gt;0,[1]Parameters!M2299,IF(SUM(E2299:J2299)&lt;&gt;0,VLOOKUP(C2299,[1]!T_Resins[#Data],9,FALSE),""))</f>
        <v>180</v>
      </c>
      <c r="O2299" t="str">
        <f t="shared" si="35"/>
        <v>HardlightSIRIUSXLBlacklight89"4K</v>
      </c>
    </row>
    <row r="2300" spans="1:15" x14ac:dyDescent="0.25">
      <c r="A2300" t="str">
        <f t="array" ref="A2300">IF(ROW()-1&gt;COUNTA([1]!T_Printers[Printers])*COUNTA([1]!T_Resins[Resins]),"",INDEX([1]!T_Printers[Printers],INT((ROW()-2)/COUNTA([1]!T_Resins[Resins])+1)))</f>
        <v>Hardlight SIRIUS XL Black light 8,9" 4K</v>
      </c>
      <c r="B2300" t="str">
        <f>_xlfn.XLOOKUP(A2300,[1]!T_Printers[Printers],[1]!T_Printers[Icon link],,0)</f>
        <v>HardlightSIRIUSXLBlacklight89"4K</v>
      </c>
      <c r="C2300" t="str">
        <f t="array" ref="C2300">IF(ROW()-1&gt;COUNTA([1]!T_Printers[Printers])*COUNTA([1]!T_Resins[Resins]),"",INDEX([1]!T_Resins[Resins],MOD(ROW()-2,COUNTA([1]!T_Resins[Resins]))+1))</f>
        <v>Dental IBT</v>
      </c>
      <c r="D2300">
        <f>IF(SUM(E2300:J2300)&lt;&gt;0,IF(ROW()-1&gt;COUNTA([1]!T_Printers[Printers])*COUNTA([1]!T_Resins[Resins]),"",2),"")</f>
        <v>2</v>
      </c>
      <c r="E2300" cm="1">
        <f t="array" ref="E2300">IFERROR(IF(ROW()-1&gt;COUNTA([1]!T_Printers[Printers])*COUNTA([1]!T_Resins[Resins]),"",_xlfn.IFS(ROUND(VLOOKUP(C2300,[1]!T_Resins[#Data],2,FALSE)/VLOOKUP(A2300,[1]!T_Printers[#Data],5,FALSE),1)&lt;=_xlfn.XLOOKUP(B2300,[1]Printers!L:L,[1]Printers!O:O,1,0,),ROUND(VLOOKUP(C2300,[1]!T_Resins[#Data],2,FALSE)/VLOOKUP(A2300,[1]!T_Printers[#Data],5,FALSE),1),ROUND(VLOOKUP(C2300,[1]!T_Resins[#Data],2,FALSE)/VLOOKUP(A2300,[1]!T_Printers[#Data],5,FALSE),1)&gt;_xlfn.XLOOKUP(B2300,[1]Printers!L:L,[1]Printers!O:O,1,0,),10)),"Используйте слой 100 мкм")</f>
        <v>4.3</v>
      </c>
      <c r="F2300">
        <f>IFERROR(IF(ROUND(_xlfn.XLOOKUP([1]Parameters!B2300,[1]Printers!L:L,[1]Printers!Q:Q,,0)*E2300/10,0)*10&lt;_xlfn.XLOOKUP([1]Parameters!B2300,[1]Printers!L:L,[1]Printers!P:P,,0),ROUND(_xlfn.XLOOKUP([1]Parameters!B2300,[1]Printers!L:L,[1]Printers!Q:Q,,0)*E2300/10,0)*10,_xlfn.XLOOKUP([1]Parameters!B2300,[1]Printers!L:L,[1]Printers!P:P,,0)),"")</f>
        <v>40</v>
      </c>
      <c r="G2300" cm="1">
        <f t="array" ref="G2300">IFERROR(IF(ROW()-1&gt;COUNTA([1]!T_Printers[Printers])*COUNTA([1]!T_Resins[Resins]),"",_xlfn.IFS(ROUND(VLOOKUP(C2300,[1]!T_Resins[#Data],3,FALSE)/VLOOKUP(A2300,[1]!T_Printers[#Data],5,FALSE),1)&lt;=_xlfn.XLOOKUP(B2300,[1]Printers!L:L,[1]Printers!O:O,1,0,),ROUND(VLOOKUP(C2300,[1]!T_Resins[#Data],3,FALSE)/VLOOKUP(A2300,[1]!T_Printers[#Data],5,FALSE),1),ROUND(VLOOKUP(C2300,[1]!T_Resins[#Data],3,FALSE)/VLOOKUP(A2300,[1]!T_Printers[#Data],5,FALSE),1)&gt;_xlfn.XLOOKUP(B2300,[1]Printers!L:L,[1]Printers!O:O,1,0,),10)),"")</f>
        <v>5.6</v>
      </c>
      <c r="H2300">
        <f>IFERROR(IF(ROUND(_xlfn.XLOOKUP([1]Parameters!B2300,[1]Printers!L:L,[1]Printers!Q:Q,,0)*G2300/10,0)*10&lt;_xlfn.XLOOKUP([1]Parameters!B2300,[1]Printers!L:L,[1]Printers!P:P,,0),ROUND(_xlfn.XLOOKUP([1]Parameters!B2300,[1]Printers!L:L,[1]Printers!Q:Q,,0)*G2300/10,0)*10,_xlfn.XLOOKUP([1]Parameters!B2300,[1]Printers!L:L,[1]Printers!P:P,,0)),"")</f>
        <v>50</v>
      </c>
      <c r="I2300" s="3" t="str" cm="1">
        <f t="array" ref="I2300">IFERROR(IF(ROW()-1&gt;COUNTA([1]!T_Printers[Printers])*COUNTA([1]!T_Resins[Resins]),"",_xlfn.IFS(ROUND(VLOOKUP(C2300,[1]!T_Resins[#Data],4,FALSE)/VLOOKUP(A2300,[1]!T_Printers[#Data],5,FALSE),1)&lt;=_xlfn.XLOOKUP(B2300,[1]Printers!L:L,[1]Printers!O:O,1,0,),ROUND(VLOOKUP(C2300,[1]!T_Resins[#Data],4,FALSE)/VLOOKUP(A2300,[1]!T_Printers[#Data],5,FALSE),1),ROUND(VLOOKUP(C2300,[1]!T_Resins[#Data],4,FALSE)/VLOOKUP(A2300,[1]!T_Printers[#Data],5,FALSE),1)&gt;_xlfn.XLOOKUP(B2300,[1]Printers!L:L,[1]Printers!O:O,1,0,),"")),"")</f>
        <v/>
      </c>
      <c r="J2300" t="str">
        <f>IFERROR(IF(ROUND(_xlfn.XLOOKUP([1]Parameters!B2300,[1]Printers!L:L,[1]Printers!Q:Q,,0)*I2300/10,0)*10&lt;_xlfn.XLOOKUP([1]Parameters!B2300,[1]Printers!L:L,[1]Printers!P:P,,0),ROUND(_xlfn.XLOOKUP([1]Parameters!B2300,[1]Printers!L:L,[1]Printers!Q:Q,,0)*I2300/10,0)*10,_xlfn.XLOOKUP([1]Parameters!B2300,[1]Printers!L:L,[1]Printers!P:P,,0)),"")</f>
        <v/>
      </c>
      <c r="K2300">
        <f>IF(SUM(E2300:J2300)&lt;&gt;0,VLOOKUP(A2300,[1]!T_Printers[#Data],10,FALSE)+VLOOKUP(C2300,[1]!T_Resins[#Data],10,FALSE),"")</f>
        <v>4</v>
      </c>
      <c r="L2300">
        <f>IF(SUM(E2300:J2300)&lt;&gt;0,VLOOKUP(A2300,[1]!T_Printers[#Data],11,FALSE),"")</f>
        <v>8</v>
      </c>
      <c r="M2300">
        <f>IF(SUM(E2300:J2300)&lt;&gt;0,VLOOKUP(C2300,[1]!T_Resins[#Data],8,FALSE),"")</f>
        <v>60</v>
      </c>
      <c r="N2300">
        <f>IF(_xlfn.XLOOKUP(B2300,[1]Printers!$L:$L,[1]Printers!$R:$R,0,0)&gt;0,[1]Parameters!M2300,IF(SUM(E2300:J2300)&lt;&gt;0,VLOOKUP(C2300,[1]!T_Resins[#Data],9,FALSE),""))</f>
        <v>60</v>
      </c>
      <c r="O2300" t="str">
        <f t="shared" si="35"/>
        <v>HardlightSIRIUSXLBlacklight89"4K</v>
      </c>
    </row>
    <row r="2301" spans="1:15" x14ac:dyDescent="0.25">
      <c r="A2301" t="str">
        <f t="array" ref="A2301">IF(ROW()-1&gt;COUNTA([1]!T_Printers[Printers])*COUNTA([1]!T_Resins[Resins]),"",INDEX([1]!T_Printers[Printers],INT((ROW()-2)/COUNTA([1]!T_Resins[Resins])+1)))</f>
        <v>Hardlight SIRIUS XL Black light 8,9" 4K</v>
      </c>
      <c r="B2301" t="str">
        <f>_xlfn.XLOOKUP(A2301,[1]!T_Printers[Printers],[1]!T_Printers[Icon link],,0)</f>
        <v>HardlightSIRIUSXLBlacklight89"4K</v>
      </c>
      <c r="C2301" t="str">
        <f t="array" ref="C2301">IF(ROW()-1&gt;COUNTA([1]!T_Printers[Printers])*COUNTA([1]!T_Resins[Resins]),"",INDEX([1]!T_Resins[Resins],MOD(ROW()-2,COUNTA([1]!T_Resins[Resins]))+1))</f>
        <v>Dental Model Biege</v>
      </c>
      <c r="D2301">
        <f>IF(SUM(E2301:J2301)&lt;&gt;0,IF(ROW()-1&gt;COUNTA([1]!T_Printers[Printers])*COUNTA([1]!T_Resins[Resins]),"",2),"")</f>
        <v>2</v>
      </c>
      <c r="E2301" cm="1">
        <f t="array" ref="E2301">IFERROR(IF(ROW()-1&gt;COUNTA([1]!T_Printers[Printers])*COUNTA([1]!T_Resins[Resins]),"",_xlfn.IFS(ROUND(VLOOKUP(C2301,[1]!T_Resins[#Data],2,FALSE)/VLOOKUP(A2301,[1]!T_Printers[#Data],5,FALSE),1)&lt;=_xlfn.XLOOKUP(B2301,[1]Printers!L:L,[1]Printers!O:O,1,0,),ROUND(VLOOKUP(C2301,[1]!T_Resins[#Data],2,FALSE)/VLOOKUP(A2301,[1]!T_Printers[#Data],5,FALSE),1),ROUND(VLOOKUP(C2301,[1]!T_Resins[#Data],2,FALSE)/VLOOKUP(A2301,[1]!T_Printers[#Data],5,FALSE),1)&gt;_xlfn.XLOOKUP(B2301,[1]Printers!L:L,[1]Printers!O:O,1,0,),10)),"Используйте слой 100 мкм")</f>
        <v>5.4</v>
      </c>
      <c r="F2301">
        <f>IFERROR(IF(ROUND(_xlfn.XLOOKUP([1]Parameters!B2301,[1]Printers!L:L,[1]Printers!Q:Q,,0)*E2301/10,0)*10&lt;_xlfn.XLOOKUP([1]Parameters!B2301,[1]Printers!L:L,[1]Printers!P:P,,0),ROUND(_xlfn.XLOOKUP([1]Parameters!B2301,[1]Printers!L:L,[1]Printers!Q:Q,,0)*E2301/10,0)*10,_xlfn.XLOOKUP([1]Parameters!B2301,[1]Printers!L:L,[1]Printers!P:P,,0)),"")</f>
        <v>50</v>
      </c>
      <c r="G2301" cm="1">
        <f t="array" ref="G2301">IFERROR(IF(ROW()-1&gt;COUNTA([1]!T_Printers[Printers])*COUNTA([1]!T_Resins[Resins]),"",_xlfn.IFS(ROUND(VLOOKUP(C2301,[1]!T_Resins[#Data],3,FALSE)/VLOOKUP(A2301,[1]!T_Printers[#Data],5,FALSE),1)&lt;=_xlfn.XLOOKUP(B2301,[1]Printers!L:L,[1]Printers!O:O,1,0,),ROUND(VLOOKUP(C2301,[1]!T_Resins[#Data],3,FALSE)/VLOOKUP(A2301,[1]!T_Printers[#Data],5,FALSE),1),ROUND(VLOOKUP(C2301,[1]!T_Resins[#Data],3,FALSE)/VLOOKUP(A2301,[1]!T_Printers[#Data],5,FALSE),1)&gt;_xlfn.XLOOKUP(B2301,[1]Printers!L:L,[1]Printers!O:O,1,0,),10)),"")</f>
        <v>7.1</v>
      </c>
      <c r="H2301">
        <f>IFERROR(IF(ROUND(_xlfn.XLOOKUP([1]Parameters!B2301,[1]Printers!L:L,[1]Printers!Q:Q,,0)*G2301/10,0)*10&lt;_xlfn.XLOOKUP([1]Parameters!B2301,[1]Printers!L:L,[1]Printers!P:P,,0),ROUND(_xlfn.XLOOKUP([1]Parameters!B2301,[1]Printers!L:L,[1]Printers!Q:Q,,0)*G2301/10,0)*10,_xlfn.XLOOKUP([1]Parameters!B2301,[1]Printers!L:L,[1]Printers!P:P,,0)),"")</f>
        <v>60</v>
      </c>
      <c r="I2301" s="3" t="str" cm="1">
        <f t="array" ref="I2301">IFERROR(IF(ROW()-1&gt;COUNTA([1]!T_Printers[Printers])*COUNTA([1]!T_Resins[Resins]),"",_xlfn.IFS(ROUND(VLOOKUP(C2301,[1]!T_Resins[#Data],4,FALSE)/VLOOKUP(A2301,[1]!T_Printers[#Data],5,FALSE),1)&lt;=_xlfn.XLOOKUP(B2301,[1]Printers!L:L,[1]Printers!O:O,1,0,),ROUND(VLOOKUP(C2301,[1]!T_Resins[#Data],4,FALSE)/VLOOKUP(A2301,[1]!T_Printers[#Data],5,FALSE),1),ROUND(VLOOKUP(C2301,[1]!T_Resins[#Data],4,FALSE)/VLOOKUP(A2301,[1]!T_Printers[#Data],5,FALSE),1)&gt;_xlfn.XLOOKUP(B2301,[1]Printers!L:L,[1]Printers!O:O,1,0,),"")),"")</f>
        <v/>
      </c>
      <c r="J2301" t="str">
        <f>IFERROR(IF(ROUND(_xlfn.XLOOKUP([1]Parameters!B2301,[1]Printers!L:L,[1]Printers!Q:Q,,0)*I2301/10,0)*10&lt;_xlfn.XLOOKUP([1]Parameters!B2301,[1]Printers!L:L,[1]Printers!P:P,,0),ROUND(_xlfn.XLOOKUP([1]Parameters!B2301,[1]Printers!L:L,[1]Printers!Q:Q,,0)*I2301/10,0)*10,_xlfn.XLOOKUP([1]Parameters!B2301,[1]Printers!L:L,[1]Printers!P:P,,0)),"")</f>
        <v/>
      </c>
      <c r="K2301">
        <f>IF(SUM(E2301:J2301)&lt;&gt;0,VLOOKUP(A2301,[1]!T_Printers[#Data],10,FALSE)+VLOOKUP(C2301,[1]!T_Resins[#Data],10,FALSE),"")</f>
        <v>5</v>
      </c>
      <c r="L2301">
        <f>IF(SUM(E2301:J2301)&lt;&gt;0,VLOOKUP(A2301,[1]!T_Printers[#Data],11,FALSE),"")</f>
        <v>8</v>
      </c>
      <c r="M2301">
        <f>IF(SUM(E2301:J2301)&lt;&gt;0,VLOOKUP(C2301,[1]!T_Resins[#Data],8,FALSE),"")</f>
        <v>120</v>
      </c>
      <c r="N2301">
        <f>IF(_xlfn.XLOOKUP(B2301,[1]Printers!$L:$L,[1]Printers!$R:$R,0,0)&gt;0,[1]Parameters!M2301,IF(SUM(E2301:J2301)&lt;&gt;0,VLOOKUP(C2301,[1]!T_Resins[#Data],9,FALSE),""))</f>
        <v>180</v>
      </c>
      <c r="O2301" t="str">
        <f t="shared" si="35"/>
        <v>HardlightSIRIUSXLBlacklight89"4K</v>
      </c>
    </row>
    <row r="2302" spans="1:15" x14ac:dyDescent="0.25">
      <c r="A2302" t="str">
        <f t="array" ref="A2302">IF(ROW()-1&gt;COUNTA([1]!T_Printers[Printers])*COUNTA([1]!T_Resins[Resins]),"",INDEX([1]!T_Printers[Printers],INT((ROW()-2)/COUNTA([1]!T_Resins[Resins])+1)))</f>
        <v>Hardlight SIRIUS XL Black light 8,9" 4K</v>
      </c>
      <c r="B2302" t="str">
        <f>_xlfn.XLOOKUP(A2302,[1]!T_Printers[Printers],[1]!T_Printers[Icon link],,0)</f>
        <v>HardlightSIRIUSXLBlacklight89"4K</v>
      </c>
      <c r="C2302" t="str">
        <f t="array" ref="C2302">IF(ROW()-1&gt;COUNTA([1]!T_Printers[Printers])*COUNTA([1]!T_Resins[Resins]),"",INDEX([1]!T_Resins[Resins],MOD(ROW()-2,COUNTA([1]!T_Resins[Resins]))+1))</f>
        <v>Dental Model Bone</v>
      </c>
      <c r="D2302">
        <f>IF(SUM(E2302:J2302)&lt;&gt;0,IF(ROW()-1&gt;COUNTA([1]!T_Printers[Printers])*COUNTA([1]!T_Resins[Resins]),"",2),"")</f>
        <v>2</v>
      </c>
      <c r="E2302" cm="1">
        <f t="array" ref="E2302">IFERROR(IF(ROW()-1&gt;COUNTA([1]!T_Printers[Printers])*COUNTA([1]!T_Resins[Resins]),"",_xlfn.IFS(ROUND(VLOOKUP(C2302,[1]!T_Resins[#Data],2,FALSE)/VLOOKUP(A2302,[1]!T_Printers[#Data],5,FALSE),1)&lt;=_xlfn.XLOOKUP(B2302,[1]Printers!L:L,[1]Printers!O:O,1,0,),ROUND(VLOOKUP(C2302,[1]!T_Resins[#Data],2,FALSE)/VLOOKUP(A2302,[1]!T_Printers[#Data],5,FALSE),1),ROUND(VLOOKUP(C2302,[1]!T_Resins[#Data],2,FALSE)/VLOOKUP(A2302,[1]!T_Printers[#Data],5,FALSE),1)&gt;_xlfn.XLOOKUP(B2302,[1]Printers!L:L,[1]Printers!O:O,1,0,),10)),"Используйте слой 100 мкм")</f>
        <v>3.4</v>
      </c>
      <c r="F2302">
        <f>IFERROR(IF(ROUND(_xlfn.XLOOKUP([1]Parameters!B2302,[1]Printers!L:L,[1]Printers!Q:Q,,0)*E2302/10,0)*10&lt;_xlfn.XLOOKUP([1]Parameters!B2302,[1]Printers!L:L,[1]Printers!P:P,,0),ROUND(_xlfn.XLOOKUP([1]Parameters!B2302,[1]Printers!L:L,[1]Printers!Q:Q,,0)*E2302/10,0)*10,_xlfn.XLOOKUP([1]Parameters!B2302,[1]Printers!L:L,[1]Printers!P:P,,0)),"")</f>
        <v>30</v>
      </c>
      <c r="G2302" cm="1">
        <f t="array" ref="G2302">IFERROR(IF(ROW()-1&gt;COUNTA([1]!T_Printers[Printers])*COUNTA([1]!T_Resins[Resins]),"",_xlfn.IFS(ROUND(VLOOKUP(C2302,[1]!T_Resins[#Data],3,FALSE)/VLOOKUP(A2302,[1]!T_Printers[#Data],5,FALSE),1)&lt;=_xlfn.XLOOKUP(B2302,[1]Printers!L:L,[1]Printers!O:O,1,0,),ROUND(VLOOKUP(C2302,[1]!T_Resins[#Data],3,FALSE)/VLOOKUP(A2302,[1]!T_Printers[#Data],5,FALSE),1),ROUND(VLOOKUP(C2302,[1]!T_Resins[#Data],3,FALSE)/VLOOKUP(A2302,[1]!T_Printers[#Data],5,FALSE),1)&gt;_xlfn.XLOOKUP(B2302,[1]Printers!L:L,[1]Printers!O:O,1,0,),10)),"")</f>
        <v>4.4000000000000004</v>
      </c>
      <c r="H2302">
        <f>IFERROR(IF(ROUND(_xlfn.XLOOKUP([1]Parameters!B2302,[1]Printers!L:L,[1]Printers!Q:Q,,0)*G2302/10,0)*10&lt;_xlfn.XLOOKUP([1]Parameters!B2302,[1]Printers!L:L,[1]Printers!P:P,,0),ROUND(_xlfn.XLOOKUP([1]Parameters!B2302,[1]Printers!L:L,[1]Printers!Q:Q,,0)*G2302/10,0)*10,_xlfn.XLOOKUP([1]Parameters!B2302,[1]Printers!L:L,[1]Printers!P:P,,0)),"")</f>
        <v>40</v>
      </c>
      <c r="I2302" s="3" t="str" cm="1">
        <f t="array" ref="I2302">IFERROR(IF(ROW()-1&gt;COUNTA([1]!T_Printers[Printers])*COUNTA([1]!T_Resins[Resins]),"",_xlfn.IFS(ROUND(VLOOKUP(C2302,[1]!T_Resins[#Data],4,FALSE)/VLOOKUP(A2302,[1]!T_Printers[#Data],5,FALSE),1)&lt;=_xlfn.XLOOKUP(B2302,[1]Printers!L:L,[1]Printers!O:O,1,0,),ROUND(VLOOKUP(C2302,[1]!T_Resins[#Data],4,FALSE)/VLOOKUP(A2302,[1]!T_Printers[#Data],5,FALSE),1),ROUND(VLOOKUP(C2302,[1]!T_Resins[#Data],4,FALSE)/VLOOKUP(A2302,[1]!T_Printers[#Data],5,FALSE),1)&gt;_xlfn.XLOOKUP(B2302,[1]Printers!L:L,[1]Printers!O:O,1,0,),"")),"")</f>
        <v/>
      </c>
      <c r="J2302" t="str">
        <f>IFERROR(IF(ROUND(_xlfn.XLOOKUP([1]Parameters!B2302,[1]Printers!L:L,[1]Printers!Q:Q,,0)*I2302/10,0)*10&lt;_xlfn.XLOOKUP([1]Parameters!B2302,[1]Printers!L:L,[1]Printers!P:P,,0),ROUND(_xlfn.XLOOKUP([1]Parameters!B2302,[1]Printers!L:L,[1]Printers!Q:Q,,0)*I2302/10,0)*10,_xlfn.XLOOKUP([1]Parameters!B2302,[1]Printers!L:L,[1]Printers!P:P,,0)),"")</f>
        <v/>
      </c>
      <c r="K2302">
        <f>IF(SUM(E2302:J2302)&lt;&gt;0,VLOOKUP(A2302,[1]!T_Printers[#Data],10,FALSE)+VLOOKUP(C2302,[1]!T_Resins[#Data],10,FALSE),"")</f>
        <v>5</v>
      </c>
      <c r="L2302">
        <f>IF(SUM(E2302:J2302)&lt;&gt;0,VLOOKUP(A2302,[1]!T_Printers[#Data],11,FALSE),"")</f>
        <v>8</v>
      </c>
      <c r="M2302">
        <f>IF(SUM(E2302:J2302)&lt;&gt;0,VLOOKUP(C2302,[1]!T_Resins[#Data],8,FALSE),"")</f>
        <v>120</v>
      </c>
      <c r="N2302">
        <f>IF(_xlfn.XLOOKUP(B2302,[1]Printers!$L:$L,[1]Printers!$R:$R,0,0)&gt;0,[1]Parameters!M2302,IF(SUM(E2302:J2302)&lt;&gt;0,VLOOKUP(C2302,[1]!T_Resins[#Data],9,FALSE),""))</f>
        <v>180</v>
      </c>
      <c r="O2302" t="str">
        <f t="shared" si="35"/>
        <v>HardlightSIRIUSXLBlacklight89"4K</v>
      </c>
    </row>
    <row r="2303" spans="1:15" x14ac:dyDescent="0.25">
      <c r="A2303" t="str">
        <f t="array" ref="A2303">IF(ROW()-1&gt;COUNTA([1]!T_Printers[Printers])*COUNTA([1]!T_Resins[Resins]),"",INDEX([1]!T_Printers[Printers],INT((ROW()-2)/COUNTA([1]!T_Resins[Resins])+1)))</f>
        <v>Hardlight SIRIUS XL Black light 8,9" 4K</v>
      </c>
      <c r="B2303" t="str">
        <f>_xlfn.XLOOKUP(A2303,[1]!T_Printers[Printers],[1]!T_Printers[Icon link],,0)</f>
        <v>HardlightSIRIUSXLBlacklight89"4K</v>
      </c>
      <c r="C2303" t="str">
        <f t="array" ref="C2303">IF(ROW()-1&gt;COUNTA([1]!T_Printers[Printers])*COUNTA([1]!T_Resins[Resins]),"",INDEX([1]!T_Resins[Resins],MOD(ROW()-2,COUNTA([1]!T_Resins[Resins]))+1))</f>
        <v>Dental Model Light Grey</v>
      </c>
      <c r="D2303">
        <f>IF(SUM(E2303:J2303)&lt;&gt;0,IF(ROW()-1&gt;COUNTA([1]!T_Printers[Printers])*COUNTA([1]!T_Resins[Resins]),"",2),"")</f>
        <v>2</v>
      </c>
      <c r="E2303" cm="1">
        <f t="array" ref="E2303">IFERROR(IF(ROW()-1&gt;COUNTA([1]!T_Printers[Printers])*COUNTA([1]!T_Resins[Resins]),"",_xlfn.IFS(ROUND(VLOOKUP(C2303,[1]!T_Resins[#Data],2,FALSE)/VLOOKUP(A2303,[1]!T_Printers[#Data],5,FALSE),1)&lt;=_xlfn.XLOOKUP(B2303,[1]Printers!L:L,[1]Printers!O:O,1,0,),ROUND(VLOOKUP(C2303,[1]!T_Resins[#Data],2,FALSE)/VLOOKUP(A2303,[1]!T_Printers[#Data],5,FALSE),1),ROUND(VLOOKUP(C2303,[1]!T_Resins[#Data],2,FALSE)/VLOOKUP(A2303,[1]!T_Printers[#Data],5,FALSE),1)&gt;_xlfn.XLOOKUP(B2303,[1]Printers!L:L,[1]Printers!O:O,1,0,),10)),"Используйте слой 100 мкм")</f>
        <v>4.2</v>
      </c>
      <c r="F2303">
        <f>IFERROR(IF(ROUND(_xlfn.XLOOKUP([1]Parameters!B2303,[1]Printers!L:L,[1]Printers!Q:Q,,0)*E2303/10,0)*10&lt;_xlfn.XLOOKUP([1]Parameters!B2303,[1]Printers!L:L,[1]Printers!P:P,,0),ROUND(_xlfn.XLOOKUP([1]Parameters!B2303,[1]Printers!L:L,[1]Printers!Q:Q,,0)*E2303/10,0)*10,_xlfn.XLOOKUP([1]Parameters!B2303,[1]Printers!L:L,[1]Printers!P:P,,0)),"")</f>
        <v>40</v>
      </c>
      <c r="G2303" cm="1">
        <f t="array" ref="G2303">IFERROR(IF(ROW()-1&gt;COUNTA([1]!T_Printers[Printers])*COUNTA([1]!T_Resins[Resins]),"",_xlfn.IFS(ROUND(VLOOKUP(C2303,[1]!T_Resins[#Data],3,FALSE)/VLOOKUP(A2303,[1]!T_Printers[#Data],5,FALSE),1)&lt;=_xlfn.XLOOKUP(B2303,[1]Printers!L:L,[1]Printers!O:O,1,0,),ROUND(VLOOKUP(C2303,[1]!T_Resins[#Data],3,FALSE)/VLOOKUP(A2303,[1]!T_Printers[#Data],5,FALSE),1),ROUND(VLOOKUP(C2303,[1]!T_Resins[#Data],3,FALSE)/VLOOKUP(A2303,[1]!T_Printers[#Data],5,FALSE),1)&gt;_xlfn.XLOOKUP(B2303,[1]Printers!L:L,[1]Printers!O:O,1,0,),10)),"")</f>
        <v>5.5</v>
      </c>
      <c r="H2303">
        <f>IFERROR(IF(ROUND(_xlfn.XLOOKUP([1]Parameters!B2303,[1]Printers!L:L,[1]Printers!Q:Q,,0)*G2303/10,0)*10&lt;_xlfn.XLOOKUP([1]Parameters!B2303,[1]Printers!L:L,[1]Printers!P:P,,0),ROUND(_xlfn.XLOOKUP([1]Parameters!B2303,[1]Printers!L:L,[1]Printers!Q:Q,,0)*G2303/10,0)*10,_xlfn.XLOOKUP([1]Parameters!B2303,[1]Printers!L:L,[1]Printers!P:P,,0)),"")</f>
        <v>50</v>
      </c>
      <c r="I2303" s="3" t="str" cm="1">
        <f t="array" ref="I2303">IFERROR(IF(ROW()-1&gt;COUNTA([1]!T_Printers[Printers])*COUNTA([1]!T_Resins[Resins]),"",_xlfn.IFS(ROUND(VLOOKUP(C2303,[1]!T_Resins[#Data],4,FALSE)/VLOOKUP(A2303,[1]!T_Printers[#Data],5,FALSE),1)&lt;=_xlfn.XLOOKUP(B2303,[1]Printers!L:L,[1]Printers!O:O,1,0,),ROUND(VLOOKUP(C2303,[1]!T_Resins[#Data],4,FALSE)/VLOOKUP(A2303,[1]!T_Printers[#Data],5,FALSE),1),ROUND(VLOOKUP(C2303,[1]!T_Resins[#Data],4,FALSE)/VLOOKUP(A2303,[1]!T_Printers[#Data],5,FALSE),1)&gt;_xlfn.XLOOKUP(B2303,[1]Printers!L:L,[1]Printers!O:O,1,0,),"")),"")</f>
        <v/>
      </c>
      <c r="J2303" t="str">
        <f>IFERROR(IF(ROUND(_xlfn.XLOOKUP([1]Parameters!B2303,[1]Printers!L:L,[1]Printers!Q:Q,,0)*I2303/10,0)*10&lt;_xlfn.XLOOKUP([1]Parameters!B2303,[1]Printers!L:L,[1]Printers!P:P,,0),ROUND(_xlfn.XLOOKUP([1]Parameters!B2303,[1]Printers!L:L,[1]Printers!Q:Q,,0)*I2303/10,0)*10,_xlfn.XLOOKUP([1]Parameters!B2303,[1]Printers!L:L,[1]Printers!P:P,,0)),"")</f>
        <v/>
      </c>
      <c r="K2303">
        <f>IF(SUM(E2303:J2303)&lt;&gt;0,VLOOKUP(A2303,[1]!T_Printers[#Data],10,FALSE)+VLOOKUP(C2303,[1]!T_Resins[#Data],10,FALSE),"")</f>
        <v>5</v>
      </c>
      <c r="L2303">
        <f>IF(SUM(E2303:J2303)&lt;&gt;0,VLOOKUP(A2303,[1]!T_Printers[#Data],11,FALSE),"")</f>
        <v>8</v>
      </c>
      <c r="M2303">
        <f>IF(SUM(E2303:J2303)&lt;&gt;0,VLOOKUP(C2303,[1]!T_Resins[#Data],8,FALSE),"")</f>
        <v>120</v>
      </c>
      <c r="N2303">
        <f>IF(_xlfn.XLOOKUP(B2303,[1]Printers!$L:$L,[1]Printers!$R:$R,0,0)&gt;0,[1]Parameters!M2303,IF(SUM(E2303:J2303)&lt;&gt;0,VLOOKUP(C2303,[1]!T_Resins[#Data],9,FALSE),""))</f>
        <v>180</v>
      </c>
      <c r="O2303" t="str">
        <f t="shared" si="35"/>
        <v>HardlightSIRIUSXLBlacklight89"4K</v>
      </c>
    </row>
    <row r="2304" spans="1:15" x14ac:dyDescent="0.25">
      <c r="A2304" t="str">
        <f t="array" ref="A2304">IF(ROW()-1&gt;COUNTA([1]!T_Printers[Printers])*COUNTA([1]!T_Resins[Resins]),"",INDEX([1]!T_Printers[Printers],INT((ROW()-2)/COUNTA([1]!T_Resins[Resins])+1)))</f>
        <v>Hardlight SIRIUS XL Black light 8,9" 4K</v>
      </c>
      <c r="B2304" t="str">
        <f>_xlfn.XLOOKUP(A2304,[1]!T_Printers[Printers],[1]!T_Printers[Icon link],,0)</f>
        <v>HardlightSIRIUSXLBlacklight89"4K</v>
      </c>
      <c r="C2304" t="str">
        <f t="array" ref="C2304">IF(ROW()-1&gt;COUNTA([1]!T_Printers[Printers])*COUNTA([1]!T_Resins[Resins]),"",INDEX([1]!T_Resins[Resins],MOD(ROW()-2,COUNTA([1]!T_Resins[Resins]))+1))</f>
        <v>Dental Peach</v>
      </c>
      <c r="D2304">
        <f>IF(SUM(E2304:J2304)&lt;&gt;0,IF(ROW()-1&gt;COUNTA([1]!T_Printers[Printers])*COUNTA([1]!T_Resins[Resins]),"",2),"")</f>
        <v>2</v>
      </c>
      <c r="E2304" cm="1">
        <f t="array" ref="E2304">IFERROR(IF(ROW()-1&gt;COUNTA([1]!T_Printers[Printers])*COUNTA([1]!T_Resins[Resins]),"",_xlfn.IFS(ROUND(VLOOKUP(C2304,[1]!T_Resins[#Data],2,FALSE)/VLOOKUP(A2304,[1]!T_Printers[#Data],5,FALSE),1)&lt;=_xlfn.XLOOKUP(B2304,[1]Printers!L:L,[1]Printers!O:O,1,0,),ROUND(VLOOKUP(C2304,[1]!T_Resins[#Data],2,FALSE)/VLOOKUP(A2304,[1]!T_Printers[#Data],5,FALSE),1),ROUND(VLOOKUP(C2304,[1]!T_Resins[#Data],2,FALSE)/VLOOKUP(A2304,[1]!T_Printers[#Data],5,FALSE),1)&gt;_xlfn.XLOOKUP(B2304,[1]Printers!L:L,[1]Printers!O:O,1,0,),10)),"Используйте слой 100 мкм")</f>
        <v>5.4</v>
      </c>
      <c r="F2304">
        <f>IFERROR(IF(ROUND(_xlfn.XLOOKUP([1]Parameters!B2304,[1]Printers!L:L,[1]Printers!Q:Q,,0)*E2304/10,0)*10&lt;_xlfn.XLOOKUP([1]Parameters!B2304,[1]Printers!L:L,[1]Printers!P:P,,0),ROUND(_xlfn.XLOOKUP([1]Parameters!B2304,[1]Printers!L:L,[1]Printers!Q:Q,,0)*E2304/10,0)*10,_xlfn.XLOOKUP([1]Parameters!B2304,[1]Printers!L:L,[1]Printers!P:P,,0)),"")</f>
        <v>50</v>
      </c>
      <c r="G2304" cm="1">
        <f t="array" ref="G2304">IFERROR(IF(ROW()-1&gt;COUNTA([1]!T_Printers[Printers])*COUNTA([1]!T_Resins[Resins]),"",_xlfn.IFS(ROUND(VLOOKUP(C2304,[1]!T_Resins[#Data],3,FALSE)/VLOOKUP(A2304,[1]!T_Printers[#Data],5,FALSE),1)&lt;=_xlfn.XLOOKUP(B2304,[1]Printers!L:L,[1]Printers!O:O,1,0,),ROUND(VLOOKUP(C2304,[1]!T_Resins[#Data],3,FALSE)/VLOOKUP(A2304,[1]!T_Printers[#Data],5,FALSE),1),ROUND(VLOOKUP(C2304,[1]!T_Resins[#Data],3,FALSE)/VLOOKUP(A2304,[1]!T_Printers[#Data],5,FALSE),1)&gt;_xlfn.XLOOKUP(B2304,[1]Printers!L:L,[1]Printers!O:O,1,0,),10)),"")</f>
        <v>7.1</v>
      </c>
      <c r="H2304">
        <f>IFERROR(IF(ROUND(_xlfn.XLOOKUP([1]Parameters!B2304,[1]Printers!L:L,[1]Printers!Q:Q,,0)*G2304/10,0)*10&lt;_xlfn.XLOOKUP([1]Parameters!B2304,[1]Printers!L:L,[1]Printers!P:P,,0),ROUND(_xlfn.XLOOKUP([1]Parameters!B2304,[1]Printers!L:L,[1]Printers!Q:Q,,0)*G2304/10,0)*10,_xlfn.XLOOKUP([1]Parameters!B2304,[1]Printers!L:L,[1]Printers!P:P,,0)),"")</f>
        <v>60</v>
      </c>
      <c r="I2304" s="3" t="str" cm="1">
        <f t="array" ref="I2304">IFERROR(IF(ROW()-1&gt;COUNTA([1]!T_Printers[Printers])*COUNTA([1]!T_Resins[Resins]),"",_xlfn.IFS(ROUND(VLOOKUP(C2304,[1]!T_Resins[#Data],4,FALSE)/VLOOKUP(A2304,[1]!T_Printers[#Data],5,FALSE),1)&lt;=_xlfn.XLOOKUP(B2304,[1]Printers!L:L,[1]Printers!O:O,1,0,),ROUND(VLOOKUP(C2304,[1]!T_Resins[#Data],4,FALSE)/VLOOKUP(A2304,[1]!T_Printers[#Data],5,FALSE),1),ROUND(VLOOKUP(C2304,[1]!T_Resins[#Data],4,FALSE)/VLOOKUP(A2304,[1]!T_Printers[#Data],5,FALSE),1)&gt;_xlfn.XLOOKUP(B2304,[1]Printers!L:L,[1]Printers!O:O,1,0,),"")),"")</f>
        <v/>
      </c>
      <c r="J2304" t="str">
        <f>IFERROR(IF(ROUND(_xlfn.XLOOKUP([1]Parameters!B2304,[1]Printers!L:L,[1]Printers!Q:Q,,0)*I2304/10,0)*10&lt;_xlfn.XLOOKUP([1]Parameters!B2304,[1]Printers!L:L,[1]Printers!P:P,,0),ROUND(_xlfn.XLOOKUP([1]Parameters!B2304,[1]Printers!L:L,[1]Printers!Q:Q,,0)*I2304/10,0)*10,_xlfn.XLOOKUP([1]Parameters!B2304,[1]Printers!L:L,[1]Printers!P:P,,0)),"")</f>
        <v/>
      </c>
      <c r="K2304">
        <f>IF(SUM(E2304:J2304)&lt;&gt;0,VLOOKUP(A2304,[1]!T_Printers[#Data],10,FALSE)+VLOOKUP(C2304,[1]!T_Resins[#Data],10,FALSE),"")</f>
        <v>5</v>
      </c>
      <c r="L2304">
        <f>IF(SUM(E2304:J2304)&lt;&gt;0,VLOOKUP(A2304,[1]!T_Printers[#Data],11,FALSE),"")</f>
        <v>8</v>
      </c>
      <c r="M2304">
        <f>IF(SUM(E2304:J2304)&lt;&gt;0,VLOOKUP(C2304,[1]!T_Resins[#Data],8,FALSE),"")</f>
        <v>120</v>
      </c>
      <c r="N2304">
        <f>IF(_xlfn.XLOOKUP(B2304,[1]Printers!$L:$L,[1]Printers!$R:$R,0,0)&gt;0,[1]Parameters!M2304,IF(SUM(E2304:J2304)&lt;&gt;0,VLOOKUP(C2304,[1]!T_Resins[#Data],9,FALSE),""))</f>
        <v>180</v>
      </c>
      <c r="O2304" t="str">
        <f t="shared" si="35"/>
        <v>HardlightSIRIUSXLBlacklight89"4K</v>
      </c>
    </row>
    <row r="2305" spans="1:15" x14ac:dyDescent="0.25">
      <c r="A2305" t="str">
        <f t="array" ref="A2305">IF(ROW()-1&gt;COUNTA([1]!T_Printers[Printers])*COUNTA([1]!T_Resins[Resins]),"",INDEX([1]!T_Printers[Printers],INT((ROW()-2)/COUNTA([1]!T_Resins[Resins])+1)))</f>
        <v>Hardlight SIRIUS XL Black light 8,9" 4K</v>
      </c>
      <c r="B2305" t="str">
        <f>_xlfn.XLOOKUP(A2305,[1]!T_Printers[Printers],[1]!T_Printers[Icon link],,0)</f>
        <v>HardlightSIRIUSXLBlacklight89"4K</v>
      </c>
      <c r="C2305" t="str">
        <f t="array" ref="C2305">IF(ROW()-1&gt;COUNTA([1]!T_Printers[Printers])*COUNTA([1]!T_Resins[Resins]),"",INDEX([1]!T_Resins[Resins],MOD(ROW()-2,COUNTA([1]!T_Resins[Resins]))+1))</f>
        <v>Dental Pink</v>
      </c>
      <c r="D2305">
        <f>IF(SUM(E2305:J2305)&lt;&gt;0,IF(ROW()-1&gt;COUNTA([1]!T_Printers[Printers])*COUNTA([1]!T_Resins[Resins]),"",2),"")</f>
        <v>2</v>
      </c>
      <c r="E2305" cm="1">
        <f t="array" ref="E2305">IFERROR(IF(ROW()-1&gt;COUNTA([1]!T_Printers[Printers])*COUNTA([1]!T_Resins[Resins]),"",_xlfn.IFS(ROUND(VLOOKUP(C2305,[1]!T_Resins[#Data],2,FALSE)/VLOOKUP(A2305,[1]!T_Printers[#Data],5,FALSE),1)&lt;=_xlfn.XLOOKUP(B2305,[1]Printers!L:L,[1]Printers!O:O,1,0,),ROUND(VLOOKUP(C2305,[1]!T_Resins[#Data],2,FALSE)/VLOOKUP(A2305,[1]!T_Printers[#Data],5,FALSE),1),ROUND(VLOOKUP(C2305,[1]!T_Resins[#Data],2,FALSE)/VLOOKUP(A2305,[1]!T_Printers[#Data],5,FALSE),1)&gt;_xlfn.XLOOKUP(B2305,[1]Printers!L:L,[1]Printers!O:O,1,0,),10)),"Используйте слой 100 мкм")</f>
        <v>3.4</v>
      </c>
      <c r="F2305">
        <f>IFERROR(IF(ROUND(_xlfn.XLOOKUP([1]Parameters!B2305,[1]Printers!L:L,[1]Printers!Q:Q,,0)*E2305/10,0)*10&lt;_xlfn.XLOOKUP([1]Parameters!B2305,[1]Printers!L:L,[1]Printers!P:P,,0),ROUND(_xlfn.XLOOKUP([1]Parameters!B2305,[1]Printers!L:L,[1]Printers!Q:Q,,0)*E2305/10,0)*10,_xlfn.XLOOKUP([1]Parameters!B2305,[1]Printers!L:L,[1]Printers!P:P,,0)),"")</f>
        <v>30</v>
      </c>
      <c r="G2305" cm="1">
        <f t="array" ref="G2305">IFERROR(IF(ROW()-1&gt;COUNTA([1]!T_Printers[Printers])*COUNTA([1]!T_Resins[Resins]),"",_xlfn.IFS(ROUND(VLOOKUP(C2305,[1]!T_Resins[#Data],3,FALSE)/VLOOKUP(A2305,[1]!T_Printers[#Data],5,FALSE),1)&lt;=_xlfn.XLOOKUP(B2305,[1]Printers!L:L,[1]Printers!O:O,1,0,),ROUND(VLOOKUP(C2305,[1]!T_Resins[#Data],3,FALSE)/VLOOKUP(A2305,[1]!T_Printers[#Data],5,FALSE),1),ROUND(VLOOKUP(C2305,[1]!T_Resins[#Data],3,FALSE)/VLOOKUP(A2305,[1]!T_Printers[#Data],5,FALSE),1)&gt;_xlfn.XLOOKUP(B2305,[1]Printers!L:L,[1]Printers!O:O,1,0,),10)),"")</f>
        <v>4.5</v>
      </c>
      <c r="H2305">
        <f>IFERROR(IF(ROUND(_xlfn.XLOOKUP([1]Parameters!B2305,[1]Printers!L:L,[1]Printers!Q:Q,,0)*G2305/10,0)*10&lt;_xlfn.XLOOKUP([1]Parameters!B2305,[1]Printers!L:L,[1]Printers!P:P,,0),ROUND(_xlfn.XLOOKUP([1]Parameters!B2305,[1]Printers!L:L,[1]Printers!Q:Q,,0)*G2305/10,0)*10,_xlfn.XLOOKUP([1]Parameters!B2305,[1]Printers!L:L,[1]Printers!P:P,,0)),"")</f>
        <v>40</v>
      </c>
      <c r="I2305" s="3" t="str" cm="1">
        <f t="array" ref="I2305">IFERROR(IF(ROW()-1&gt;COUNTA([1]!T_Printers[Printers])*COUNTA([1]!T_Resins[Resins]),"",_xlfn.IFS(ROUND(VLOOKUP(C2305,[1]!T_Resins[#Data],4,FALSE)/VLOOKUP(A2305,[1]!T_Printers[#Data],5,FALSE),1)&lt;=_xlfn.XLOOKUP(B2305,[1]Printers!L:L,[1]Printers!O:O,1,0,),ROUND(VLOOKUP(C2305,[1]!T_Resins[#Data],4,FALSE)/VLOOKUP(A2305,[1]!T_Printers[#Data],5,FALSE),1),ROUND(VLOOKUP(C2305,[1]!T_Resins[#Data],4,FALSE)/VLOOKUP(A2305,[1]!T_Printers[#Data],5,FALSE),1)&gt;_xlfn.XLOOKUP(B2305,[1]Printers!L:L,[1]Printers!O:O,1,0,),"")),"")</f>
        <v/>
      </c>
      <c r="J2305" t="str">
        <f>IFERROR(IF(ROUND(_xlfn.XLOOKUP([1]Parameters!B2305,[1]Printers!L:L,[1]Printers!Q:Q,,0)*I2305/10,0)*10&lt;_xlfn.XLOOKUP([1]Parameters!B2305,[1]Printers!L:L,[1]Printers!P:P,,0),ROUND(_xlfn.XLOOKUP([1]Parameters!B2305,[1]Printers!L:L,[1]Printers!Q:Q,,0)*I2305/10,0)*10,_xlfn.XLOOKUP([1]Parameters!B2305,[1]Printers!L:L,[1]Printers!P:P,,0)),"")</f>
        <v/>
      </c>
      <c r="K2305">
        <f>IF(SUM(E2305:J2305)&lt;&gt;0,VLOOKUP(A2305,[1]!T_Printers[#Data],10,FALSE)+VLOOKUP(C2305,[1]!T_Resins[#Data],10,FALSE),"")</f>
        <v>4</v>
      </c>
      <c r="L2305">
        <f>IF(SUM(E2305:J2305)&lt;&gt;0,VLOOKUP(A2305,[1]!T_Printers[#Data],11,FALSE),"")</f>
        <v>8</v>
      </c>
      <c r="M2305">
        <f>IF(SUM(E2305:J2305)&lt;&gt;0,VLOOKUP(C2305,[1]!T_Resins[#Data],8,FALSE),"")</f>
        <v>120</v>
      </c>
      <c r="N2305">
        <f>IF(_xlfn.XLOOKUP(B2305,[1]Printers!$L:$L,[1]Printers!$R:$R,0,0)&gt;0,[1]Parameters!M2305,IF(SUM(E2305:J2305)&lt;&gt;0,VLOOKUP(C2305,[1]!T_Resins[#Data],9,FALSE),""))</f>
        <v>180</v>
      </c>
      <c r="O2305" t="str">
        <f t="shared" si="35"/>
        <v>HardlightSIRIUSXLBlacklight89"4K</v>
      </c>
    </row>
    <row r="2306" spans="1:15" x14ac:dyDescent="0.25">
      <c r="A2306" t="str">
        <f t="array" ref="A2306">IF(ROW()-1&gt;COUNTA([1]!T_Printers[Printers])*COUNTA([1]!T_Resins[Resins]),"",INDEX([1]!T_Printers[Printers],INT((ROW()-2)/COUNTA([1]!T_Resins[Resins])+1)))</f>
        <v>Hardlight SIRIUS XL Black light 8,9" 4K</v>
      </c>
      <c r="B2306" t="str">
        <f>_xlfn.XLOOKUP(A2306,[1]!T_Printers[Printers],[1]!T_Printers[Icon link],,0)</f>
        <v>HardlightSIRIUSXLBlacklight89"4K</v>
      </c>
      <c r="C2306" t="str">
        <f t="array" ref="C2306">IF(ROW()-1&gt;COUNTA([1]!T_Printers[Printers])*COUNTA([1]!T_Resins[Resins]),"",INDEX([1]!T_Resins[Resins],MOD(ROW()-2,COUNTA([1]!T_Resins[Resins]))+1))</f>
        <v>Dental Soft Pink</v>
      </c>
      <c r="D2306">
        <f>IF(SUM(E2306:J2306)&lt;&gt;0,IF(ROW()-1&gt;COUNTA([1]!T_Printers[Printers])*COUNTA([1]!T_Resins[Resins]),"",2),"")</f>
        <v>2</v>
      </c>
      <c r="E2306" cm="1">
        <f t="array" ref="E2306">IFERROR(IF(ROW()-1&gt;COUNTA([1]!T_Printers[Printers])*COUNTA([1]!T_Resins[Resins]),"",_xlfn.IFS(ROUND(VLOOKUP(C2306,[1]!T_Resins[#Data],2,FALSE)/VLOOKUP(A2306,[1]!T_Printers[#Data],5,FALSE),1)&lt;=_xlfn.XLOOKUP(B2306,[1]Printers!L:L,[1]Printers!O:O,1,0,),ROUND(VLOOKUP(C2306,[1]!T_Resins[#Data],2,FALSE)/VLOOKUP(A2306,[1]!T_Printers[#Data],5,FALSE),1),ROUND(VLOOKUP(C2306,[1]!T_Resins[#Data],2,FALSE)/VLOOKUP(A2306,[1]!T_Printers[#Data],5,FALSE),1)&gt;_xlfn.XLOOKUP(B2306,[1]Printers!L:L,[1]Printers!O:O,1,0,),10)),"Используйте слой 100 мкм")</f>
        <v>5.0999999999999996</v>
      </c>
      <c r="F2306">
        <f>IFERROR(IF(ROUND(_xlfn.XLOOKUP([1]Parameters!B2306,[1]Printers!L:L,[1]Printers!Q:Q,,0)*E2306/10,0)*10&lt;_xlfn.XLOOKUP([1]Parameters!B2306,[1]Printers!L:L,[1]Printers!P:P,,0),ROUND(_xlfn.XLOOKUP([1]Parameters!B2306,[1]Printers!L:L,[1]Printers!Q:Q,,0)*E2306/10,0)*10,_xlfn.XLOOKUP([1]Parameters!B2306,[1]Printers!L:L,[1]Printers!P:P,,0)),"")</f>
        <v>50</v>
      </c>
      <c r="G2306" cm="1">
        <f t="array" ref="G2306">IFERROR(IF(ROW()-1&gt;COUNTA([1]!T_Printers[Printers])*COUNTA([1]!T_Resins[Resins]),"",_xlfn.IFS(ROUND(VLOOKUP(C2306,[1]!T_Resins[#Data],3,FALSE)/VLOOKUP(A2306,[1]!T_Printers[#Data],5,FALSE),1)&lt;=_xlfn.XLOOKUP(B2306,[1]Printers!L:L,[1]Printers!O:O,1,0,),ROUND(VLOOKUP(C2306,[1]!T_Resins[#Data],3,FALSE)/VLOOKUP(A2306,[1]!T_Printers[#Data],5,FALSE),1),ROUND(VLOOKUP(C2306,[1]!T_Resins[#Data],3,FALSE)/VLOOKUP(A2306,[1]!T_Printers[#Data],5,FALSE),1)&gt;_xlfn.XLOOKUP(B2306,[1]Printers!L:L,[1]Printers!O:O,1,0,),10)),"")</f>
        <v>6.6</v>
      </c>
      <c r="H2306">
        <f>IFERROR(IF(ROUND(_xlfn.XLOOKUP([1]Parameters!B2306,[1]Printers!L:L,[1]Printers!Q:Q,,0)*G2306/10,0)*10&lt;_xlfn.XLOOKUP([1]Parameters!B2306,[1]Printers!L:L,[1]Printers!P:P,,0),ROUND(_xlfn.XLOOKUP([1]Parameters!B2306,[1]Printers!L:L,[1]Printers!Q:Q,,0)*G2306/10,0)*10,_xlfn.XLOOKUP([1]Parameters!B2306,[1]Printers!L:L,[1]Printers!P:P,,0)),"")</f>
        <v>60</v>
      </c>
      <c r="I2306" s="3" t="str" cm="1">
        <f t="array" ref="I2306">IFERROR(IF(ROW()-1&gt;COUNTA([1]!T_Printers[Printers])*COUNTA([1]!T_Resins[Resins]),"",_xlfn.IFS(ROUND(VLOOKUP(C2306,[1]!T_Resins[#Data],4,FALSE)/VLOOKUP(A2306,[1]!T_Printers[#Data],5,FALSE),1)&lt;=_xlfn.XLOOKUP(B2306,[1]Printers!L:L,[1]Printers!O:O,1,0,),ROUND(VLOOKUP(C2306,[1]!T_Resins[#Data],4,FALSE)/VLOOKUP(A2306,[1]!T_Printers[#Data],5,FALSE),1),ROUND(VLOOKUP(C2306,[1]!T_Resins[#Data],4,FALSE)/VLOOKUP(A2306,[1]!T_Printers[#Data],5,FALSE),1)&gt;_xlfn.XLOOKUP(B2306,[1]Printers!L:L,[1]Printers!O:O,1,0,),"")),"")</f>
        <v/>
      </c>
      <c r="J2306" t="str">
        <f>IFERROR(IF(ROUND(_xlfn.XLOOKUP([1]Parameters!B2306,[1]Printers!L:L,[1]Printers!Q:Q,,0)*I2306/10,0)*10&lt;_xlfn.XLOOKUP([1]Parameters!B2306,[1]Printers!L:L,[1]Printers!P:P,,0),ROUND(_xlfn.XLOOKUP([1]Parameters!B2306,[1]Printers!L:L,[1]Printers!Q:Q,,0)*I2306/10,0)*10,_xlfn.XLOOKUP([1]Parameters!B2306,[1]Printers!L:L,[1]Printers!P:P,,0)),"")</f>
        <v/>
      </c>
      <c r="K2306">
        <f>IF(SUM(E2306:J2306)&lt;&gt;0,VLOOKUP(A2306,[1]!T_Printers[#Data],10,FALSE)+VLOOKUP(C2306,[1]!T_Resins[#Data],10,FALSE),"")</f>
        <v>4</v>
      </c>
      <c r="L2306">
        <f>IF(SUM(E2306:J2306)&lt;&gt;0,VLOOKUP(A2306,[1]!T_Printers[#Data],11,FALSE),"")</f>
        <v>8</v>
      </c>
      <c r="M2306">
        <f>IF(SUM(E2306:J2306)&lt;&gt;0,VLOOKUP(C2306,[1]!T_Resins[#Data],8,FALSE),"")</f>
        <v>60</v>
      </c>
      <c r="N2306">
        <f>IF(_xlfn.XLOOKUP(B2306,[1]Printers!$L:$L,[1]Printers!$R:$R,0,0)&gt;0,[1]Parameters!M2306,IF(SUM(E2306:J2306)&lt;&gt;0,VLOOKUP(C2306,[1]!T_Resins[#Data],9,FALSE),""))</f>
        <v>60</v>
      </c>
      <c r="O2306" t="str">
        <f t="shared" ref="O2306:O2369" si="36">B2306</f>
        <v>HardlightSIRIUSXLBlacklight89"4K</v>
      </c>
    </row>
    <row r="2307" spans="1:15" x14ac:dyDescent="0.25">
      <c r="A2307" t="str">
        <f t="array" ref="A2307">IF(ROW()-1&gt;COUNTA([1]!T_Printers[Printers])*COUNTA([1]!T_Resins[Resins]),"",INDEX([1]!T_Printers[Printers],INT((ROW()-2)/COUNTA([1]!T_Resins[Resins])+1)))</f>
        <v>Hardlight SIRIUS XL Black light 8,9" 4K</v>
      </c>
      <c r="B2307" t="str">
        <f>_xlfn.XLOOKUP(A2307,[1]!T_Printers[Printers],[1]!T_Printers[Icon link],,0)</f>
        <v>HardlightSIRIUSXLBlacklight89"4K</v>
      </c>
      <c r="C2307" t="str">
        <f t="array" ref="C2307">IF(ROW()-1&gt;COUNTA([1]!T_Printers[Printers])*COUNTA([1]!T_Resins[Resins]),"",INDEX([1]!T_Resins[Resins],MOD(ROW()-2,COUNTA([1]!T_Resins[Resins]))+1))</f>
        <v>Dental Sand A1-A2</v>
      </c>
      <c r="D2307">
        <f>IF(SUM(E2307:J2307)&lt;&gt;0,IF(ROW()-1&gt;COUNTA([1]!T_Printers[Printers])*COUNTA([1]!T_Resins[Resins]),"",2),"")</f>
        <v>2</v>
      </c>
      <c r="E2307" cm="1">
        <f t="array" ref="E2307">IFERROR(IF(ROW()-1&gt;COUNTA([1]!T_Printers[Printers])*COUNTA([1]!T_Resins[Resins]),"",_xlfn.IFS(ROUND(VLOOKUP(C2307,[1]!T_Resins[#Data],2,FALSE)/VLOOKUP(A2307,[1]!T_Printers[#Data],5,FALSE),1)&lt;=_xlfn.XLOOKUP(B2307,[1]Printers!L:L,[1]Printers!O:O,1,0,),ROUND(VLOOKUP(C2307,[1]!T_Resins[#Data],2,FALSE)/VLOOKUP(A2307,[1]!T_Printers[#Data],5,FALSE),1),ROUND(VLOOKUP(C2307,[1]!T_Resins[#Data],2,FALSE)/VLOOKUP(A2307,[1]!T_Printers[#Data],5,FALSE),1)&gt;_xlfn.XLOOKUP(B2307,[1]Printers!L:L,[1]Printers!O:O,1,0,),10)),"Используйте слой 100 мкм")</f>
        <v>2.9</v>
      </c>
      <c r="F2307">
        <f>IFERROR(IF(ROUND(_xlfn.XLOOKUP([1]Parameters!B2307,[1]Printers!L:L,[1]Printers!Q:Q,,0)*E2307/10,0)*10&lt;_xlfn.XLOOKUP([1]Parameters!B2307,[1]Printers!L:L,[1]Printers!P:P,,0),ROUND(_xlfn.XLOOKUP([1]Parameters!B2307,[1]Printers!L:L,[1]Printers!Q:Q,,0)*E2307/10,0)*10,_xlfn.XLOOKUP([1]Parameters!B2307,[1]Printers!L:L,[1]Printers!P:P,,0)),"")</f>
        <v>30</v>
      </c>
      <c r="G2307" cm="1">
        <f t="array" ref="G2307">IFERROR(IF(ROW()-1&gt;COUNTA([1]!T_Printers[Printers])*COUNTA([1]!T_Resins[Resins]),"",_xlfn.IFS(ROUND(VLOOKUP(C2307,[1]!T_Resins[#Data],3,FALSE)/VLOOKUP(A2307,[1]!T_Printers[#Data],5,FALSE),1)&lt;=_xlfn.XLOOKUP(B2307,[1]Printers!L:L,[1]Printers!O:O,1,0,),ROUND(VLOOKUP(C2307,[1]!T_Resins[#Data],3,FALSE)/VLOOKUP(A2307,[1]!T_Printers[#Data],5,FALSE),1),ROUND(VLOOKUP(C2307,[1]!T_Resins[#Data],3,FALSE)/VLOOKUP(A2307,[1]!T_Printers[#Data],5,FALSE),1)&gt;_xlfn.XLOOKUP(B2307,[1]Printers!L:L,[1]Printers!O:O,1,0,),10)),"")</f>
        <v>3.8</v>
      </c>
      <c r="H2307">
        <f>IFERROR(IF(ROUND(_xlfn.XLOOKUP([1]Parameters!B2307,[1]Printers!L:L,[1]Printers!Q:Q,,0)*G2307/10,0)*10&lt;_xlfn.XLOOKUP([1]Parameters!B2307,[1]Printers!L:L,[1]Printers!P:P,,0),ROUND(_xlfn.XLOOKUP([1]Parameters!B2307,[1]Printers!L:L,[1]Printers!Q:Q,,0)*G2307/10,0)*10,_xlfn.XLOOKUP([1]Parameters!B2307,[1]Printers!L:L,[1]Printers!P:P,,0)),"")</f>
        <v>30</v>
      </c>
      <c r="I2307" s="3" t="str" cm="1">
        <f t="array" ref="I2307">IFERROR(IF(ROW()-1&gt;COUNTA([1]!T_Printers[Printers])*COUNTA([1]!T_Resins[Resins]),"",_xlfn.IFS(ROUND(VLOOKUP(C2307,[1]!T_Resins[#Data],4,FALSE)/VLOOKUP(A2307,[1]!T_Printers[#Data],5,FALSE),1)&lt;=_xlfn.XLOOKUP(B2307,[1]Printers!L:L,[1]Printers!O:O,1,0,),ROUND(VLOOKUP(C2307,[1]!T_Resins[#Data],4,FALSE)/VLOOKUP(A2307,[1]!T_Printers[#Data],5,FALSE),1),ROUND(VLOOKUP(C2307,[1]!T_Resins[#Data],4,FALSE)/VLOOKUP(A2307,[1]!T_Printers[#Data],5,FALSE),1)&gt;_xlfn.XLOOKUP(B2307,[1]Printers!L:L,[1]Printers!O:O,1,0,),"")),"")</f>
        <v/>
      </c>
      <c r="J2307" t="str">
        <f>IFERROR(IF(ROUND(_xlfn.XLOOKUP([1]Parameters!B2307,[1]Printers!L:L,[1]Printers!Q:Q,,0)*I2307/10,0)*10&lt;_xlfn.XLOOKUP([1]Parameters!B2307,[1]Printers!L:L,[1]Printers!P:P,,0),ROUND(_xlfn.XLOOKUP([1]Parameters!B2307,[1]Printers!L:L,[1]Printers!Q:Q,,0)*I2307/10,0)*10,_xlfn.XLOOKUP([1]Parameters!B2307,[1]Printers!L:L,[1]Printers!P:P,,0)),"")</f>
        <v/>
      </c>
      <c r="K2307">
        <f>IF(SUM(E2307:J2307)&lt;&gt;0,VLOOKUP(A2307,[1]!T_Printers[#Data],10,FALSE)+VLOOKUP(C2307,[1]!T_Resins[#Data],10,FALSE),"")</f>
        <v>5</v>
      </c>
      <c r="L2307">
        <f>IF(SUM(E2307:J2307)&lt;&gt;0,VLOOKUP(A2307,[1]!T_Printers[#Data],11,FALSE),"")</f>
        <v>8</v>
      </c>
      <c r="M2307">
        <f>IF(SUM(E2307:J2307)&lt;&gt;0,VLOOKUP(C2307,[1]!T_Resins[#Data],8,FALSE),"")</f>
        <v>120</v>
      </c>
      <c r="N2307">
        <f>IF(_xlfn.XLOOKUP(B2307,[1]Printers!$L:$L,[1]Printers!$R:$R,0,0)&gt;0,[1]Parameters!M2307,IF(SUM(E2307:J2307)&lt;&gt;0,VLOOKUP(C2307,[1]!T_Resins[#Data],9,FALSE),""))</f>
        <v>180</v>
      </c>
      <c r="O2307" t="str">
        <f t="shared" si="36"/>
        <v>HardlightSIRIUSXLBlacklight89"4K</v>
      </c>
    </row>
    <row r="2308" spans="1:15" x14ac:dyDescent="0.25">
      <c r="A2308" t="str">
        <f t="array" ref="A2308">IF(ROW()-1&gt;COUNTA([1]!T_Printers[Printers])*COUNTA([1]!T_Resins[Resins]),"",INDEX([1]!T_Printers[Printers],INT((ROW()-2)/COUNTA([1]!T_Resins[Resins])+1)))</f>
        <v>Hardlight SIRIUS XL Black light 8,9" 4K</v>
      </c>
      <c r="B2308" t="str">
        <f>_xlfn.XLOOKUP(A2308,[1]!T_Printers[Printers],[1]!T_Printers[Icon link],,0)</f>
        <v>HardlightSIRIUSXLBlacklight89"4K</v>
      </c>
      <c r="C2308" t="str">
        <f t="array" ref="C2308">IF(ROW()-1&gt;COUNTA([1]!T_Printers[Printers])*COUNTA([1]!T_Resins[Resins]),"",INDEX([1]!T_Resins[Resins],MOD(ROW()-2,COUNTA([1]!T_Resins[Resins]))+1))</f>
        <v xml:space="preserve">Dental Sand A1-A2 (Обновленная версия) </v>
      </c>
      <c r="D2308">
        <f>IF(SUM(E2308:J2308)&lt;&gt;0,IF(ROW()-1&gt;COUNTA([1]!T_Printers[Printers])*COUNTA([1]!T_Resins[Resins]),"",2),"")</f>
        <v>2</v>
      </c>
      <c r="E2308" cm="1">
        <f t="array" ref="E2308">IFERROR(IF(ROW()-1&gt;COUNTA([1]!T_Printers[Printers])*COUNTA([1]!T_Resins[Resins]),"",_xlfn.IFS(ROUND(VLOOKUP(C2308,[1]!T_Resins[#Data],2,FALSE)/VLOOKUP(A2308,[1]!T_Printers[#Data],5,FALSE),1)&lt;=_xlfn.XLOOKUP(B2308,[1]Printers!L:L,[1]Printers!O:O,1,0,),ROUND(VLOOKUP(C2308,[1]!T_Resins[#Data],2,FALSE)/VLOOKUP(A2308,[1]!T_Printers[#Data],5,FALSE),1),ROUND(VLOOKUP(C2308,[1]!T_Resins[#Data],2,FALSE)/VLOOKUP(A2308,[1]!T_Printers[#Data],5,FALSE),1)&gt;_xlfn.XLOOKUP(B2308,[1]Printers!L:L,[1]Printers!O:O,1,0,),10)),"Используйте слой 100 мкм")</f>
        <v>7.8</v>
      </c>
      <c r="F2308">
        <f>IFERROR(IF(ROUND(_xlfn.XLOOKUP([1]Parameters!B2308,[1]Printers!L:L,[1]Printers!Q:Q,,0)*E2308/10,0)*10&lt;_xlfn.XLOOKUP([1]Parameters!B2308,[1]Printers!L:L,[1]Printers!P:P,,0),ROUND(_xlfn.XLOOKUP([1]Parameters!B2308,[1]Printers!L:L,[1]Printers!Q:Q,,0)*E2308/10,0)*10,_xlfn.XLOOKUP([1]Parameters!B2308,[1]Printers!L:L,[1]Printers!P:P,,0)),"")</f>
        <v>70</v>
      </c>
      <c r="G2308" cm="1">
        <f t="array" ref="G2308">IFERROR(IF(ROW()-1&gt;COUNTA([1]!T_Printers[Printers])*COUNTA([1]!T_Resins[Resins]),"",_xlfn.IFS(ROUND(VLOOKUP(C2308,[1]!T_Resins[#Data],3,FALSE)/VLOOKUP(A2308,[1]!T_Printers[#Data],5,FALSE),1)&lt;=_xlfn.XLOOKUP(B2308,[1]Printers!L:L,[1]Printers!O:O,1,0,),ROUND(VLOOKUP(C2308,[1]!T_Resins[#Data],3,FALSE)/VLOOKUP(A2308,[1]!T_Printers[#Data],5,FALSE),1),ROUND(VLOOKUP(C2308,[1]!T_Resins[#Data],3,FALSE)/VLOOKUP(A2308,[1]!T_Printers[#Data],5,FALSE),1)&gt;_xlfn.XLOOKUP(B2308,[1]Printers!L:L,[1]Printers!O:O,1,0,),10)),"")</f>
        <v>8.1999999999999993</v>
      </c>
      <c r="H2308">
        <f>IFERROR(IF(ROUND(_xlfn.XLOOKUP([1]Parameters!B2308,[1]Printers!L:L,[1]Printers!Q:Q,,0)*G2308/10,0)*10&lt;_xlfn.XLOOKUP([1]Parameters!B2308,[1]Printers!L:L,[1]Printers!P:P,,0),ROUND(_xlfn.XLOOKUP([1]Parameters!B2308,[1]Printers!L:L,[1]Printers!Q:Q,,0)*G2308/10,0)*10,_xlfn.XLOOKUP([1]Parameters!B2308,[1]Printers!L:L,[1]Printers!P:P,,0)),"")</f>
        <v>70</v>
      </c>
      <c r="I2308" s="3" t="str" cm="1">
        <f t="array" ref="I2308">IFERROR(IF(ROW()-1&gt;COUNTA([1]!T_Printers[Printers])*COUNTA([1]!T_Resins[Resins]),"",_xlfn.IFS(ROUND(VLOOKUP(C2308,[1]!T_Resins[#Data],4,FALSE)/VLOOKUP(A2308,[1]!T_Printers[#Data],5,FALSE),1)&lt;=_xlfn.XLOOKUP(B2308,[1]Printers!L:L,[1]Printers!O:O,1,0,),ROUND(VLOOKUP(C2308,[1]!T_Resins[#Data],4,FALSE)/VLOOKUP(A2308,[1]!T_Printers[#Data],5,FALSE),1),ROUND(VLOOKUP(C2308,[1]!T_Resins[#Data],4,FALSE)/VLOOKUP(A2308,[1]!T_Printers[#Data],5,FALSE),1)&gt;_xlfn.XLOOKUP(B2308,[1]Printers!L:L,[1]Printers!O:O,1,0,),"")),"")</f>
        <v/>
      </c>
      <c r="J2308" t="str">
        <f>IFERROR(IF(ROUND(_xlfn.XLOOKUP([1]Parameters!B2308,[1]Printers!L:L,[1]Printers!Q:Q,,0)*I2308/10,0)*10&lt;_xlfn.XLOOKUP([1]Parameters!B2308,[1]Printers!L:L,[1]Printers!P:P,,0),ROUND(_xlfn.XLOOKUP([1]Parameters!B2308,[1]Printers!L:L,[1]Printers!Q:Q,,0)*I2308/10,0)*10,_xlfn.XLOOKUP([1]Parameters!B2308,[1]Printers!L:L,[1]Printers!P:P,,0)),"")</f>
        <v/>
      </c>
      <c r="K2308">
        <f>IF(SUM(E2308:J2308)&lt;&gt;0,VLOOKUP(A2308,[1]!T_Printers[#Data],10,FALSE)+VLOOKUP(C2308,[1]!T_Resins[#Data],10,FALSE),"")</f>
        <v>5</v>
      </c>
      <c r="L2308">
        <f>IF(SUM(E2308:J2308)&lt;&gt;0,VLOOKUP(A2308,[1]!T_Printers[#Data],11,FALSE),"")</f>
        <v>8</v>
      </c>
      <c r="M2308">
        <f>IF(SUM(E2308:J2308)&lt;&gt;0,VLOOKUP(C2308,[1]!T_Resins[#Data],8,FALSE),"")</f>
        <v>120</v>
      </c>
      <c r="N2308">
        <f>IF(_xlfn.XLOOKUP(B2308,[1]Printers!$L:$L,[1]Printers!$R:$R,0,0)&gt;0,[1]Parameters!M2308,IF(SUM(E2308:J2308)&lt;&gt;0,VLOOKUP(C2308,[1]!T_Resins[#Data],9,FALSE),""))</f>
        <v>180</v>
      </c>
      <c r="O2308" t="str">
        <f t="shared" si="36"/>
        <v>HardlightSIRIUSXLBlacklight89"4K</v>
      </c>
    </row>
    <row r="2309" spans="1:15" x14ac:dyDescent="0.25">
      <c r="A2309" t="str">
        <f t="array" ref="A2309">IF(ROW()-1&gt;COUNTA([1]!T_Printers[Printers])*COUNTA([1]!T_Resins[Resins]),"",INDEX([1]!T_Printers[Printers],INT((ROW()-2)/COUNTA([1]!T_Resins[Resins])+1)))</f>
        <v>Hardlight SIRIUS XL Black light 8,9" 4K</v>
      </c>
      <c r="B2309" t="str">
        <f>_xlfn.XLOOKUP(A2309,[1]!T_Printers[Printers],[1]!T_Printers[Icon link],,0)</f>
        <v>HardlightSIRIUSXLBlacklight89"4K</v>
      </c>
      <c r="C2309" t="str">
        <f t="array" ref="C2309">IF(ROW()-1&gt;COUNTA([1]!T_Printers[Printers])*COUNTA([1]!T_Resins[Resins]),"",INDEX([1]!T_Resins[Resins],MOD(ROW()-2,COUNTA([1]!T_Resins[Resins]))+1))</f>
        <v>Dental Sand A3</v>
      </c>
      <c r="D2309">
        <f>IF(SUM(E2309:J2309)&lt;&gt;0,IF(ROW()-1&gt;COUNTA([1]!T_Printers[Printers])*COUNTA([1]!T_Resins[Resins]),"",2),"")</f>
        <v>2</v>
      </c>
      <c r="E2309" cm="1">
        <f t="array" ref="E2309">IFERROR(IF(ROW()-1&gt;COUNTA([1]!T_Printers[Printers])*COUNTA([1]!T_Resins[Resins]),"",_xlfn.IFS(ROUND(VLOOKUP(C2309,[1]!T_Resins[#Data],2,FALSE)/VLOOKUP(A2309,[1]!T_Printers[#Data],5,FALSE),1)&lt;=_xlfn.XLOOKUP(B2309,[1]Printers!L:L,[1]Printers!O:O,1,0,),ROUND(VLOOKUP(C2309,[1]!T_Resins[#Data],2,FALSE)/VLOOKUP(A2309,[1]!T_Printers[#Data],5,FALSE),1),ROUND(VLOOKUP(C2309,[1]!T_Resins[#Data],2,FALSE)/VLOOKUP(A2309,[1]!T_Printers[#Data],5,FALSE),1)&gt;_xlfn.XLOOKUP(B2309,[1]Printers!L:L,[1]Printers!O:O,1,0,),10)),"Используйте слой 100 мкм")</f>
        <v>2.9</v>
      </c>
      <c r="F2309">
        <f>IFERROR(IF(ROUND(_xlfn.XLOOKUP([1]Parameters!B2309,[1]Printers!L:L,[1]Printers!Q:Q,,0)*E2309/10,0)*10&lt;_xlfn.XLOOKUP([1]Parameters!B2309,[1]Printers!L:L,[1]Printers!P:P,,0),ROUND(_xlfn.XLOOKUP([1]Parameters!B2309,[1]Printers!L:L,[1]Printers!Q:Q,,0)*E2309/10,0)*10,_xlfn.XLOOKUP([1]Parameters!B2309,[1]Printers!L:L,[1]Printers!P:P,,0)),"")</f>
        <v>30</v>
      </c>
      <c r="G2309" cm="1">
        <f t="array" ref="G2309">IFERROR(IF(ROW()-1&gt;COUNTA([1]!T_Printers[Printers])*COUNTA([1]!T_Resins[Resins]),"",_xlfn.IFS(ROUND(VLOOKUP(C2309,[1]!T_Resins[#Data],3,FALSE)/VLOOKUP(A2309,[1]!T_Printers[#Data],5,FALSE),1)&lt;=_xlfn.XLOOKUP(B2309,[1]Printers!L:L,[1]Printers!O:O,1,0,),ROUND(VLOOKUP(C2309,[1]!T_Resins[#Data],3,FALSE)/VLOOKUP(A2309,[1]!T_Printers[#Data],5,FALSE),1),ROUND(VLOOKUP(C2309,[1]!T_Resins[#Data],3,FALSE)/VLOOKUP(A2309,[1]!T_Printers[#Data],5,FALSE),1)&gt;_xlfn.XLOOKUP(B2309,[1]Printers!L:L,[1]Printers!O:O,1,0,),10)),"")</f>
        <v>3.8</v>
      </c>
      <c r="H2309">
        <f>IFERROR(IF(ROUND(_xlfn.XLOOKUP([1]Parameters!B2309,[1]Printers!L:L,[1]Printers!Q:Q,,0)*G2309/10,0)*10&lt;_xlfn.XLOOKUP([1]Parameters!B2309,[1]Printers!L:L,[1]Printers!P:P,,0),ROUND(_xlfn.XLOOKUP([1]Parameters!B2309,[1]Printers!L:L,[1]Printers!Q:Q,,0)*G2309/10,0)*10,_xlfn.XLOOKUP([1]Parameters!B2309,[1]Printers!L:L,[1]Printers!P:P,,0)),"")</f>
        <v>30</v>
      </c>
      <c r="I2309" s="3" t="str" cm="1">
        <f t="array" ref="I2309">IFERROR(IF(ROW()-1&gt;COUNTA([1]!T_Printers[Printers])*COUNTA([1]!T_Resins[Resins]),"",_xlfn.IFS(ROUND(VLOOKUP(C2309,[1]!T_Resins[#Data],4,FALSE)/VLOOKUP(A2309,[1]!T_Printers[#Data],5,FALSE),1)&lt;=_xlfn.XLOOKUP(B2309,[1]Printers!L:L,[1]Printers!O:O,1,0,),ROUND(VLOOKUP(C2309,[1]!T_Resins[#Data],4,FALSE)/VLOOKUP(A2309,[1]!T_Printers[#Data],5,FALSE),1),ROUND(VLOOKUP(C2309,[1]!T_Resins[#Data],4,FALSE)/VLOOKUP(A2309,[1]!T_Printers[#Data],5,FALSE),1)&gt;_xlfn.XLOOKUP(B2309,[1]Printers!L:L,[1]Printers!O:O,1,0,),"")),"")</f>
        <v/>
      </c>
      <c r="J2309" t="str">
        <f>IFERROR(IF(ROUND(_xlfn.XLOOKUP([1]Parameters!B2309,[1]Printers!L:L,[1]Printers!Q:Q,,0)*I2309/10,0)*10&lt;_xlfn.XLOOKUP([1]Parameters!B2309,[1]Printers!L:L,[1]Printers!P:P,,0),ROUND(_xlfn.XLOOKUP([1]Parameters!B2309,[1]Printers!L:L,[1]Printers!Q:Q,,0)*I2309/10,0)*10,_xlfn.XLOOKUP([1]Parameters!B2309,[1]Printers!L:L,[1]Printers!P:P,,0)),"")</f>
        <v/>
      </c>
      <c r="K2309">
        <f>IF(SUM(E2309:J2309)&lt;&gt;0,VLOOKUP(A2309,[1]!T_Printers[#Data],10,FALSE)+VLOOKUP(C2309,[1]!T_Resins[#Data],10,FALSE),"")</f>
        <v>5</v>
      </c>
      <c r="L2309">
        <f>IF(SUM(E2309:J2309)&lt;&gt;0,VLOOKUP(A2309,[1]!T_Printers[#Data],11,FALSE),"")</f>
        <v>8</v>
      </c>
      <c r="M2309">
        <f>IF(SUM(E2309:J2309)&lt;&gt;0,VLOOKUP(C2309,[1]!T_Resins[#Data],8,FALSE),"")</f>
        <v>120</v>
      </c>
      <c r="N2309">
        <f>IF(_xlfn.XLOOKUP(B2309,[1]Printers!$L:$L,[1]Printers!$R:$R,0,0)&gt;0,[1]Parameters!M2309,IF(SUM(E2309:J2309)&lt;&gt;0,VLOOKUP(C2309,[1]!T_Resins[#Data],9,FALSE),""))</f>
        <v>180</v>
      </c>
      <c r="O2309" t="str">
        <f t="shared" si="36"/>
        <v>HardlightSIRIUSXLBlacklight89"4K</v>
      </c>
    </row>
    <row r="2310" spans="1:15" x14ac:dyDescent="0.25">
      <c r="A2310" t="str">
        <f t="array" ref="A2310">IF(ROW()-1&gt;COUNTA([1]!T_Printers[Printers])*COUNTA([1]!T_Resins[Resins]),"",INDEX([1]!T_Printers[Printers],INT((ROW()-2)/COUNTA([1]!T_Resins[Resins])+1)))</f>
        <v>Hardlight SIRIUS XL Black light 8,9" 4K</v>
      </c>
      <c r="B2310" t="str">
        <f>_xlfn.XLOOKUP(A2310,[1]!T_Printers[Printers],[1]!T_Printers[Icon link],,0)</f>
        <v>HardlightSIRIUSXLBlacklight89"4K</v>
      </c>
      <c r="C2310" t="str">
        <f t="array" ref="C2310">IF(ROW()-1&gt;COUNTA([1]!T_Printers[Printers])*COUNTA([1]!T_Resins[Resins]),"",INDEX([1]!T_Resins[Resins],MOD(ROW()-2,COUNTA([1]!T_Resins[Resins]))+1))</f>
        <v xml:space="preserve">Dental Sand A3 (Обновленная версия) </v>
      </c>
      <c r="D2310">
        <f>IF(SUM(E2310:J2310)&lt;&gt;0,IF(ROW()-1&gt;COUNTA([1]!T_Printers[Printers])*COUNTA([1]!T_Resins[Resins]),"",2),"")</f>
        <v>2</v>
      </c>
      <c r="E2310" cm="1">
        <f t="array" ref="E2310">IFERROR(IF(ROW()-1&gt;COUNTA([1]!T_Printers[Printers])*COUNTA([1]!T_Resins[Resins]),"",_xlfn.IFS(ROUND(VLOOKUP(C2310,[1]!T_Resins[#Data],2,FALSE)/VLOOKUP(A2310,[1]!T_Printers[#Data],5,FALSE),1)&lt;=_xlfn.XLOOKUP(B2310,[1]Printers!L:L,[1]Printers!O:O,1,0,),ROUND(VLOOKUP(C2310,[1]!T_Resins[#Data],2,FALSE)/VLOOKUP(A2310,[1]!T_Printers[#Data],5,FALSE),1),ROUND(VLOOKUP(C2310,[1]!T_Resins[#Data],2,FALSE)/VLOOKUP(A2310,[1]!T_Printers[#Data],5,FALSE),1)&gt;_xlfn.XLOOKUP(B2310,[1]Printers!L:L,[1]Printers!O:O,1,0,),10)),"Используйте слой 100 мкм")</f>
        <v>7.8</v>
      </c>
      <c r="F2310">
        <f>IFERROR(IF(ROUND(_xlfn.XLOOKUP([1]Parameters!B2310,[1]Printers!L:L,[1]Printers!Q:Q,,0)*E2310/10,0)*10&lt;_xlfn.XLOOKUP([1]Parameters!B2310,[1]Printers!L:L,[1]Printers!P:P,,0),ROUND(_xlfn.XLOOKUP([1]Parameters!B2310,[1]Printers!L:L,[1]Printers!Q:Q,,0)*E2310/10,0)*10,_xlfn.XLOOKUP([1]Parameters!B2310,[1]Printers!L:L,[1]Printers!P:P,,0)),"")</f>
        <v>70</v>
      </c>
      <c r="G2310" cm="1">
        <f t="array" ref="G2310">IFERROR(IF(ROW()-1&gt;COUNTA([1]!T_Printers[Printers])*COUNTA([1]!T_Resins[Resins]),"",_xlfn.IFS(ROUND(VLOOKUP(C2310,[1]!T_Resins[#Data],3,FALSE)/VLOOKUP(A2310,[1]!T_Printers[#Data],5,FALSE),1)&lt;=_xlfn.XLOOKUP(B2310,[1]Printers!L:L,[1]Printers!O:O,1,0,),ROUND(VLOOKUP(C2310,[1]!T_Resins[#Data],3,FALSE)/VLOOKUP(A2310,[1]!T_Printers[#Data],5,FALSE),1),ROUND(VLOOKUP(C2310,[1]!T_Resins[#Data],3,FALSE)/VLOOKUP(A2310,[1]!T_Printers[#Data],5,FALSE),1)&gt;_xlfn.XLOOKUP(B2310,[1]Printers!L:L,[1]Printers!O:O,1,0,),10)),"")</f>
        <v>8.1999999999999993</v>
      </c>
      <c r="H2310">
        <f>IFERROR(IF(ROUND(_xlfn.XLOOKUP([1]Parameters!B2310,[1]Printers!L:L,[1]Printers!Q:Q,,0)*G2310/10,0)*10&lt;_xlfn.XLOOKUP([1]Parameters!B2310,[1]Printers!L:L,[1]Printers!P:P,,0),ROUND(_xlfn.XLOOKUP([1]Parameters!B2310,[1]Printers!L:L,[1]Printers!Q:Q,,0)*G2310/10,0)*10,_xlfn.XLOOKUP([1]Parameters!B2310,[1]Printers!L:L,[1]Printers!P:P,,0)),"")</f>
        <v>70</v>
      </c>
      <c r="I2310" s="3" t="str" cm="1">
        <f t="array" ref="I2310">IFERROR(IF(ROW()-1&gt;COUNTA([1]!T_Printers[Printers])*COUNTA([1]!T_Resins[Resins]),"",_xlfn.IFS(ROUND(VLOOKUP(C2310,[1]!T_Resins[#Data],4,FALSE)/VLOOKUP(A2310,[1]!T_Printers[#Data],5,FALSE),1)&lt;=_xlfn.XLOOKUP(B2310,[1]Printers!L:L,[1]Printers!O:O,1,0,),ROUND(VLOOKUP(C2310,[1]!T_Resins[#Data],4,FALSE)/VLOOKUP(A2310,[1]!T_Printers[#Data],5,FALSE),1),ROUND(VLOOKUP(C2310,[1]!T_Resins[#Data],4,FALSE)/VLOOKUP(A2310,[1]!T_Printers[#Data],5,FALSE),1)&gt;_xlfn.XLOOKUP(B2310,[1]Printers!L:L,[1]Printers!O:O,1,0,),"")),"")</f>
        <v/>
      </c>
      <c r="J2310" t="str">
        <f>IFERROR(IF(ROUND(_xlfn.XLOOKUP([1]Parameters!B2310,[1]Printers!L:L,[1]Printers!Q:Q,,0)*I2310/10,0)*10&lt;_xlfn.XLOOKUP([1]Parameters!B2310,[1]Printers!L:L,[1]Printers!P:P,,0),ROUND(_xlfn.XLOOKUP([1]Parameters!B2310,[1]Printers!L:L,[1]Printers!Q:Q,,0)*I2310/10,0)*10,_xlfn.XLOOKUP([1]Parameters!B2310,[1]Printers!L:L,[1]Printers!P:P,,0)),"")</f>
        <v/>
      </c>
      <c r="K2310">
        <f>IF(SUM(E2310:J2310)&lt;&gt;0,VLOOKUP(A2310,[1]!T_Printers[#Data],10,FALSE)+VLOOKUP(C2310,[1]!T_Resins[#Data],10,FALSE),"")</f>
        <v>5</v>
      </c>
      <c r="L2310">
        <f>IF(SUM(E2310:J2310)&lt;&gt;0,VLOOKUP(A2310,[1]!T_Printers[#Data],11,FALSE),"")</f>
        <v>8</v>
      </c>
      <c r="M2310">
        <f>IF(SUM(E2310:J2310)&lt;&gt;0,VLOOKUP(C2310,[1]!T_Resins[#Data],8,FALSE),"")</f>
        <v>120</v>
      </c>
      <c r="N2310">
        <f>IF(_xlfn.XLOOKUP(B2310,[1]Printers!$L:$L,[1]Printers!$R:$R,0,0)&gt;0,[1]Parameters!M2310,IF(SUM(E2310:J2310)&lt;&gt;0,VLOOKUP(C2310,[1]!T_Resins[#Data],9,FALSE),""))</f>
        <v>180</v>
      </c>
      <c r="O2310" t="str">
        <f t="shared" si="36"/>
        <v>HardlightSIRIUSXLBlacklight89"4K</v>
      </c>
    </row>
    <row r="2311" spans="1:15" x14ac:dyDescent="0.25">
      <c r="A2311" t="str">
        <f t="array" ref="A2311">IF(ROW()-1&gt;COUNTA([1]!T_Printers[Printers])*COUNTA([1]!T_Resins[Resins]),"",INDEX([1]!T_Printers[Printers],INT((ROW()-2)/COUNTA([1]!T_Resins[Resins])+1)))</f>
        <v>Hardlight SIRIUS XL Black light 8,9" 4K</v>
      </c>
      <c r="B2311" t="str">
        <f>_xlfn.XLOOKUP(A2311,[1]!T_Printers[Printers],[1]!T_Printers[Icon link],,0)</f>
        <v>HardlightSIRIUSXLBlacklight89"4K</v>
      </c>
      <c r="C2311" t="str">
        <f t="array" ref="C2311">IF(ROW()-1&gt;COUNTA([1]!T_Printers[Printers])*COUNTA([1]!T_Resins[Resins]),"",INDEX([1]!T_Resins[Resins],MOD(ROW()-2,COUNTA([1]!T_Resins[Resins]))+1))</f>
        <v>Dental Sand Pro A1-A2 (Crown LT)</v>
      </c>
      <c r="D2311">
        <f>IF(SUM(E2311:J2311)&lt;&gt;0,IF(ROW()-1&gt;COUNTA([1]!T_Printers[Printers])*COUNTA([1]!T_Resins[Resins]),"",2),"")</f>
        <v>2</v>
      </c>
      <c r="E2311" cm="1">
        <f t="array" ref="E2311">IFERROR(IF(ROW()-1&gt;COUNTA([1]!T_Printers[Printers])*COUNTA([1]!T_Resins[Resins]),"",_xlfn.IFS(ROUND(VLOOKUP(C2311,[1]!T_Resins[#Data],2,FALSE)/VLOOKUP(A2311,[1]!T_Printers[#Data],5,FALSE),1)&lt;=_xlfn.XLOOKUP(B2311,[1]Printers!L:L,[1]Printers!O:O,1,0,),ROUND(VLOOKUP(C2311,[1]!T_Resins[#Data],2,FALSE)/VLOOKUP(A2311,[1]!T_Printers[#Data],5,FALSE),1),ROUND(VLOOKUP(C2311,[1]!T_Resins[#Data],2,FALSE)/VLOOKUP(A2311,[1]!T_Printers[#Data],5,FALSE),1)&gt;_xlfn.XLOOKUP(B2311,[1]Printers!L:L,[1]Printers!O:O,1,0,),10)),"Используйте слой 100 мкм")</f>
        <v>12.9</v>
      </c>
      <c r="F2311">
        <f>IFERROR(IF(ROUND(_xlfn.XLOOKUP([1]Parameters!B2311,[1]Printers!L:L,[1]Printers!Q:Q,,0)*E2311/10,0)*10&lt;_xlfn.XLOOKUP([1]Parameters!B2311,[1]Printers!L:L,[1]Printers!P:P,,0),ROUND(_xlfn.XLOOKUP([1]Parameters!B2311,[1]Printers!L:L,[1]Printers!Q:Q,,0)*E2311/10,0)*10,_xlfn.XLOOKUP([1]Parameters!B2311,[1]Printers!L:L,[1]Printers!P:P,,0)),"")</f>
        <v>100</v>
      </c>
      <c r="G2311" cm="1">
        <f t="array" ref="G2311">IFERROR(IF(ROW()-1&gt;COUNTA([1]!T_Printers[Printers])*COUNTA([1]!T_Resins[Resins]),"",_xlfn.IFS(ROUND(VLOOKUP(C2311,[1]!T_Resins[#Data],3,FALSE)/VLOOKUP(A2311,[1]!T_Printers[#Data],5,FALSE),1)&lt;=_xlfn.XLOOKUP(B2311,[1]Printers!L:L,[1]Printers!O:O,1,0,),ROUND(VLOOKUP(C2311,[1]!T_Resins[#Data],3,FALSE)/VLOOKUP(A2311,[1]!T_Printers[#Data],5,FALSE),1),ROUND(VLOOKUP(C2311,[1]!T_Resins[#Data],3,FALSE)/VLOOKUP(A2311,[1]!T_Printers[#Data],5,FALSE),1)&gt;_xlfn.XLOOKUP(B2311,[1]Printers!L:L,[1]Printers!O:O,1,0,),10)),"")</f>
        <v>18.600000000000001</v>
      </c>
      <c r="H2311">
        <f>IFERROR(IF(ROUND(_xlfn.XLOOKUP([1]Parameters!B2311,[1]Printers!L:L,[1]Printers!Q:Q,,0)*G2311/10,0)*10&lt;_xlfn.XLOOKUP([1]Parameters!B2311,[1]Printers!L:L,[1]Printers!P:P,,0),ROUND(_xlfn.XLOOKUP([1]Parameters!B2311,[1]Printers!L:L,[1]Printers!Q:Q,,0)*G2311/10,0)*10,_xlfn.XLOOKUP([1]Parameters!B2311,[1]Printers!L:L,[1]Printers!P:P,,0)),"")</f>
        <v>100</v>
      </c>
      <c r="I2311" s="3" t="str" cm="1">
        <f t="array" ref="I2311">IFERROR(IF(ROW()-1&gt;COUNTA([1]!T_Printers[Printers])*COUNTA([1]!T_Resins[Resins]),"",_xlfn.IFS(ROUND(VLOOKUP(C2311,[1]!T_Resins[#Data],4,FALSE)/VLOOKUP(A2311,[1]!T_Printers[#Data],5,FALSE),1)&lt;=_xlfn.XLOOKUP(B2311,[1]Printers!L:L,[1]Printers!O:O,1,0,),ROUND(VLOOKUP(C2311,[1]!T_Resins[#Data],4,FALSE)/VLOOKUP(A2311,[1]!T_Printers[#Data],5,FALSE),1),ROUND(VLOOKUP(C2311,[1]!T_Resins[#Data],4,FALSE)/VLOOKUP(A2311,[1]!T_Printers[#Data],5,FALSE),1)&gt;_xlfn.XLOOKUP(B2311,[1]Printers!L:L,[1]Printers!O:O,1,0,),"")),"")</f>
        <v/>
      </c>
      <c r="J2311" t="str">
        <f>IFERROR(IF(ROUND(_xlfn.XLOOKUP([1]Parameters!B2311,[1]Printers!L:L,[1]Printers!Q:Q,,0)*I2311/10,0)*10&lt;_xlfn.XLOOKUP([1]Parameters!B2311,[1]Printers!L:L,[1]Printers!P:P,,0),ROUND(_xlfn.XLOOKUP([1]Parameters!B2311,[1]Printers!L:L,[1]Printers!Q:Q,,0)*I2311/10,0)*10,_xlfn.XLOOKUP([1]Parameters!B2311,[1]Printers!L:L,[1]Printers!P:P,,0)),"")</f>
        <v/>
      </c>
      <c r="K2311">
        <f>IF(SUM(E2311:J2311)&lt;&gt;0,VLOOKUP(A2311,[1]!T_Printers[#Data],10,FALSE)+VLOOKUP(C2311,[1]!T_Resins[#Data],10,FALSE),"")</f>
        <v>5</v>
      </c>
      <c r="L2311">
        <f>IF(SUM(E2311:J2311)&lt;&gt;0,VLOOKUP(A2311,[1]!T_Printers[#Data],11,FALSE),"")</f>
        <v>8</v>
      </c>
      <c r="M2311">
        <f>IF(SUM(E2311:J2311)&lt;&gt;0,VLOOKUP(C2311,[1]!T_Resins[#Data],8,FALSE),"")</f>
        <v>120</v>
      </c>
      <c r="N2311">
        <f>IF(_xlfn.XLOOKUP(B2311,[1]Printers!$L:$L,[1]Printers!$R:$R,0,0)&gt;0,[1]Parameters!M2311,IF(SUM(E2311:J2311)&lt;&gt;0,VLOOKUP(C2311,[1]!T_Resins[#Data],9,FALSE),""))</f>
        <v>180</v>
      </c>
      <c r="O2311" t="str">
        <f t="shared" si="36"/>
        <v>HardlightSIRIUSXLBlacklight89"4K</v>
      </c>
    </row>
    <row r="2312" spans="1:15" x14ac:dyDescent="0.25">
      <c r="A2312" t="str">
        <f t="array" ref="A2312">IF(ROW()-1&gt;COUNTA([1]!T_Printers[Printers])*COUNTA([1]!T_Resins[Resins]),"",INDEX([1]!T_Printers[Printers],INT((ROW()-2)/COUNTA([1]!T_Resins[Resins])+1)))</f>
        <v>Hardlight SIRIUS XL Black light 8,9" 4K</v>
      </c>
      <c r="B2312" t="str">
        <f>_xlfn.XLOOKUP(A2312,[1]!T_Printers[Printers],[1]!T_Printers[Icon link],,0)</f>
        <v>HardlightSIRIUSXLBlacklight89"4K</v>
      </c>
      <c r="C2312" t="str">
        <f t="array" ref="C2312">IF(ROW()-1&gt;COUNTA([1]!T_Printers[Printers])*COUNTA([1]!T_Resins[Resins]),"",INDEX([1]!T_Resins[Resins],MOD(ROW()-2,COUNTA([1]!T_Resins[Resins]))+1))</f>
        <v>Dental Sand Pro A3 (Crown LT)</v>
      </c>
      <c r="D2312">
        <f>IF(SUM(E2312:J2312)&lt;&gt;0,IF(ROW()-1&gt;COUNTA([1]!T_Printers[Printers])*COUNTA([1]!T_Resins[Resins]),"",2),"")</f>
        <v>2</v>
      </c>
      <c r="E2312" cm="1">
        <f t="array" ref="E2312">IFERROR(IF(ROW()-1&gt;COUNTA([1]!T_Printers[Printers])*COUNTA([1]!T_Resins[Resins]),"",_xlfn.IFS(ROUND(VLOOKUP(C2312,[1]!T_Resins[#Data],2,FALSE)/VLOOKUP(A2312,[1]!T_Printers[#Data],5,FALSE),1)&lt;=_xlfn.XLOOKUP(B2312,[1]Printers!L:L,[1]Printers!O:O,1,0,),ROUND(VLOOKUP(C2312,[1]!T_Resins[#Data],2,FALSE)/VLOOKUP(A2312,[1]!T_Printers[#Data],5,FALSE),1),ROUND(VLOOKUP(C2312,[1]!T_Resins[#Data],2,FALSE)/VLOOKUP(A2312,[1]!T_Printers[#Data],5,FALSE),1)&gt;_xlfn.XLOOKUP(B2312,[1]Printers!L:L,[1]Printers!O:O,1,0,),10)),"Используйте слой 100 мкм")</f>
        <v>12.9</v>
      </c>
      <c r="F2312">
        <f>IFERROR(IF(ROUND(_xlfn.XLOOKUP([1]Parameters!B2312,[1]Printers!L:L,[1]Printers!Q:Q,,0)*E2312/10,0)*10&lt;_xlfn.XLOOKUP([1]Parameters!B2312,[1]Printers!L:L,[1]Printers!P:P,,0),ROUND(_xlfn.XLOOKUP([1]Parameters!B2312,[1]Printers!L:L,[1]Printers!Q:Q,,0)*E2312/10,0)*10,_xlfn.XLOOKUP([1]Parameters!B2312,[1]Printers!L:L,[1]Printers!P:P,,0)),"")</f>
        <v>100</v>
      </c>
      <c r="G2312" cm="1">
        <f t="array" ref="G2312">IFERROR(IF(ROW()-1&gt;COUNTA([1]!T_Printers[Printers])*COUNTA([1]!T_Resins[Resins]),"",_xlfn.IFS(ROUND(VLOOKUP(C2312,[1]!T_Resins[#Data],3,FALSE)/VLOOKUP(A2312,[1]!T_Printers[#Data],5,FALSE),1)&lt;=_xlfn.XLOOKUP(B2312,[1]Printers!L:L,[1]Printers!O:O,1,0,),ROUND(VLOOKUP(C2312,[1]!T_Resins[#Data],3,FALSE)/VLOOKUP(A2312,[1]!T_Printers[#Data],5,FALSE),1),ROUND(VLOOKUP(C2312,[1]!T_Resins[#Data],3,FALSE)/VLOOKUP(A2312,[1]!T_Printers[#Data],5,FALSE),1)&gt;_xlfn.XLOOKUP(B2312,[1]Printers!L:L,[1]Printers!O:O,1,0,),10)),"")</f>
        <v>18.600000000000001</v>
      </c>
      <c r="H2312">
        <f>IFERROR(IF(ROUND(_xlfn.XLOOKUP([1]Parameters!B2312,[1]Printers!L:L,[1]Printers!Q:Q,,0)*G2312/10,0)*10&lt;_xlfn.XLOOKUP([1]Parameters!B2312,[1]Printers!L:L,[1]Printers!P:P,,0),ROUND(_xlfn.XLOOKUP([1]Parameters!B2312,[1]Printers!L:L,[1]Printers!Q:Q,,0)*G2312/10,0)*10,_xlfn.XLOOKUP([1]Parameters!B2312,[1]Printers!L:L,[1]Printers!P:P,,0)),"")</f>
        <v>100</v>
      </c>
      <c r="I2312" s="3" t="str" cm="1">
        <f t="array" ref="I2312">IFERROR(IF(ROW()-1&gt;COUNTA([1]!T_Printers[Printers])*COUNTA([1]!T_Resins[Resins]),"",_xlfn.IFS(ROUND(VLOOKUP(C2312,[1]!T_Resins[#Data],4,FALSE)/VLOOKUP(A2312,[1]!T_Printers[#Data],5,FALSE),1)&lt;=_xlfn.XLOOKUP(B2312,[1]Printers!L:L,[1]Printers!O:O,1,0,),ROUND(VLOOKUP(C2312,[1]!T_Resins[#Data],4,FALSE)/VLOOKUP(A2312,[1]!T_Printers[#Data],5,FALSE),1),ROUND(VLOOKUP(C2312,[1]!T_Resins[#Data],4,FALSE)/VLOOKUP(A2312,[1]!T_Printers[#Data],5,FALSE),1)&gt;_xlfn.XLOOKUP(B2312,[1]Printers!L:L,[1]Printers!O:O,1,0,),"")),"")</f>
        <v/>
      </c>
      <c r="J2312" t="str">
        <f>IFERROR(IF(ROUND(_xlfn.XLOOKUP([1]Parameters!B2312,[1]Printers!L:L,[1]Printers!Q:Q,,0)*I2312/10,0)*10&lt;_xlfn.XLOOKUP([1]Parameters!B2312,[1]Printers!L:L,[1]Printers!P:P,,0),ROUND(_xlfn.XLOOKUP([1]Parameters!B2312,[1]Printers!L:L,[1]Printers!Q:Q,,0)*I2312/10,0)*10,_xlfn.XLOOKUP([1]Parameters!B2312,[1]Printers!L:L,[1]Printers!P:P,,0)),"")</f>
        <v/>
      </c>
      <c r="K2312">
        <f>IF(SUM(E2312:J2312)&lt;&gt;0,VLOOKUP(A2312,[1]!T_Printers[#Data],10,FALSE)+VLOOKUP(C2312,[1]!T_Resins[#Data],10,FALSE),"")</f>
        <v>5</v>
      </c>
      <c r="L2312">
        <f>IF(SUM(E2312:J2312)&lt;&gt;0,VLOOKUP(A2312,[1]!T_Printers[#Data],11,FALSE),"")</f>
        <v>8</v>
      </c>
      <c r="M2312">
        <f>IF(SUM(E2312:J2312)&lt;&gt;0,VLOOKUP(C2312,[1]!T_Resins[#Data],8,FALSE),"")</f>
        <v>120</v>
      </c>
      <c r="N2312">
        <f>IF(_xlfn.XLOOKUP(B2312,[1]Printers!$L:$L,[1]Printers!$R:$R,0,0)&gt;0,[1]Parameters!M2312,IF(SUM(E2312:J2312)&lt;&gt;0,VLOOKUP(C2312,[1]!T_Resins[#Data],9,FALSE),""))</f>
        <v>180</v>
      </c>
      <c r="O2312" t="str">
        <f t="shared" si="36"/>
        <v>HardlightSIRIUSXLBlacklight89"4K</v>
      </c>
    </row>
    <row r="2313" spans="1:15" x14ac:dyDescent="0.25">
      <c r="A2313" t="str">
        <f t="array" ref="A2313">IF(ROW()-1&gt;COUNTA([1]!T_Printers[Printers])*COUNTA([1]!T_Resins[Resins]),"",INDEX([1]!T_Printers[Printers],INT((ROW()-2)/COUNTA([1]!T_Resins[Resins])+1)))</f>
        <v>Hardlight SIRIUS XL Black light 8,9" 4K</v>
      </c>
      <c r="B2313" t="str">
        <f>_xlfn.XLOOKUP(A2313,[1]!T_Printers[Printers],[1]!T_Printers[Icon link],,0)</f>
        <v>HardlightSIRIUSXLBlacklight89"4K</v>
      </c>
      <c r="C2313" t="str">
        <f t="array" ref="C2313">IF(ROW()-1&gt;COUNTA([1]!T_Printers[Printers])*COUNTA([1]!T_Resins[Resins]),"",INDEX([1]!T_Resins[Resins],MOD(ROW()-2,COUNTA([1]!T_Resins[Resins]))+1))</f>
        <v>Dental Splint Soft</v>
      </c>
      <c r="D2313">
        <f>IF(SUM(E2313:J2313)&lt;&gt;0,IF(ROW()-1&gt;COUNTA([1]!T_Printers[Printers])*COUNTA([1]!T_Resins[Resins]),"",2),"")</f>
        <v>2</v>
      </c>
      <c r="E2313" cm="1">
        <f t="array" ref="E2313">IFERROR(IF(ROW()-1&gt;COUNTA([1]!T_Printers[Printers])*COUNTA([1]!T_Resins[Resins]),"",_xlfn.IFS(ROUND(VLOOKUP(C2313,[1]!T_Resins[#Data],2,FALSE)/VLOOKUP(A2313,[1]!T_Printers[#Data],5,FALSE),1)&lt;=_xlfn.XLOOKUP(B2313,[1]Printers!L:L,[1]Printers!O:O,1,0,),ROUND(VLOOKUP(C2313,[1]!T_Resins[#Data],2,FALSE)/VLOOKUP(A2313,[1]!T_Printers[#Data],5,FALSE),1),ROUND(VLOOKUP(C2313,[1]!T_Resins[#Data],2,FALSE)/VLOOKUP(A2313,[1]!T_Printers[#Data],5,FALSE),1)&gt;_xlfn.XLOOKUP(B2313,[1]Printers!L:L,[1]Printers!O:O,1,0,),10)),"Используйте слой 100 мкм")</f>
        <v>8.6</v>
      </c>
      <c r="F2313">
        <f>IFERROR(IF(ROUND(_xlfn.XLOOKUP([1]Parameters!B2313,[1]Printers!L:L,[1]Printers!Q:Q,,0)*E2313/10,0)*10&lt;_xlfn.XLOOKUP([1]Parameters!B2313,[1]Printers!L:L,[1]Printers!P:P,,0),ROUND(_xlfn.XLOOKUP([1]Parameters!B2313,[1]Printers!L:L,[1]Printers!Q:Q,,0)*E2313/10,0)*10,_xlfn.XLOOKUP([1]Parameters!B2313,[1]Printers!L:L,[1]Printers!P:P,,0)),"")</f>
        <v>80</v>
      </c>
      <c r="G2313" cm="1">
        <f t="array" ref="G2313">IFERROR(IF(ROW()-1&gt;COUNTA([1]!T_Printers[Printers])*COUNTA([1]!T_Resins[Resins]),"",_xlfn.IFS(ROUND(VLOOKUP(C2313,[1]!T_Resins[#Data],3,FALSE)/VLOOKUP(A2313,[1]!T_Printers[#Data],5,FALSE),1)&lt;=_xlfn.XLOOKUP(B2313,[1]Printers!L:L,[1]Printers!O:O,1,0,),ROUND(VLOOKUP(C2313,[1]!T_Resins[#Data],3,FALSE)/VLOOKUP(A2313,[1]!T_Printers[#Data],5,FALSE),1),ROUND(VLOOKUP(C2313,[1]!T_Resins[#Data],3,FALSE)/VLOOKUP(A2313,[1]!T_Printers[#Data],5,FALSE),1)&gt;_xlfn.XLOOKUP(B2313,[1]Printers!L:L,[1]Printers!O:O,1,0,),10)),"")</f>
        <v>11.2</v>
      </c>
      <c r="H2313">
        <f>IFERROR(IF(ROUND(_xlfn.XLOOKUP([1]Parameters!B2313,[1]Printers!L:L,[1]Printers!Q:Q,,0)*G2313/10,0)*10&lt;_xlfn.XLOOKUP([1]Parameters!B2313,[1]Printers!L:L,[1]Printers!P:P,,0),ROUND(_xlfn.XLOOKUP([1]Parameters!B2313,[1]Printers!L:L,[1]Printers!Q:Q,,0)*G2313/10,0)*10,_xlfn.XLOOKUP([1]Parameters!B2313,[1]Printers!L:L,[1]Printers!P:P,,0)),"")</f>
        <v>100</v>
      </c>
      <c r="I2313" s="3" t="str" cm="1">
        <f t="array" ref="I2313">IFERROR(IF(ROW()-1&gt;COUNTA([1]!T_Printers[Printers])*COUNTA([1]!T_Resins[Resins]),"",_xlfn.IFS(ROUND(VLOOKUP(C2313,[1]!T_Resins[#Data],4,FALSE)/VLOOKUP(A2313,[1]!T_Printers[#Data],5,FALSE),1)&lt;=_xlfn.XLOOKUP(B2313,[1]Printers!L:L,[1]Printers!O:O,1,0,),ROUND(VLOOKUP(C2313,[1]!T_Resins[#Data],4,FALSE)/VLOOKUP(A2313,[1]!T_Printers[#Data],5,FALSE),1),ROUND(VLOOKUP(C2313,[1]!T_Resins[#Data],4,FALSE)/VLOOKUP(A2313,[1]!T_Printers[#Data],5,FALSE),1)&gt;_xlfn.XLOOKUP(B2313,[1]Printers!L:L,[1]Printers!O:O,1,0,),"")),"")</f>
        <v/>
      </c>
      <c r="J2313" t="str">
        <f>IFERROR(IF(ROUND(_xlfn.XLOOKUP([1]Parameters!B2313,[1]Printers!L:L,[1]Printers!Q:Q,,0)*I2313/10,0)*10&lt;_xlfn.XLOOKUP([1]Parameters!B2313,[1]Printers!L:L,[1]Printers!P:P,,0),ROUND(_xlfn.XLOOKUP([1]Parameters!B2313,[1]Printers!L:L,[1]Printers!Q:Q,,0)*I2313/10,0)*10,_xlfn.XLOOKUP([1]Parameters!B2313,[1]Printers!L:L,[1]Printers!P:P,,0)),"")</f>
        <v/>
      </c>
      <c r="K2313">
        <f>IF(SUM(E2313:J2313)&lt;&gt;0,VLOOKUP(A2313,[1]!T_Printers[#Data],10,FALSE)+VLOOKUP(C2313,[1]!T_Resins[#Data],10,FALSE),"")</f>
        <v>4</v>
      </c>
      <c r="L2313">
        <f>IF(SUM(E2313:J2313)&lt;&gt;0,VLOOKUP(A2313,[1]!T_Printers[#Data],11,FALSE),"")</f>
        <v>8</v>
      </c>
      <c r="M2313">
        <f>IF(SUM(E2313:J2313)&lt;&gt;0,VLOOKUP(C2313,[1]!T_Resins[#Data],8,FALSE),"")</f>
        <v>60</v>
      </c>
      <c r="N2313">
        <f>IF(_xlfn.XLOOKUP(B2313,[1]Printers!$L:$L,[1]Printers!$R:$R,0,0)&gt;0,[1]Parameters!M2313,IF(SUM(E2313:J2313)&lt;&gt;0,VLOOKUP(C2313,[1]!T_Resins[#Data],9,FALSE),""))</f>
        <v>60</v>
      </c>
      <c r="O2313" t="str">
        <f t="shared" si="36"/>
        <v>HardlightSIRIUSXLBlacklight89"4K</v>
      </c>
    </row>
    <row r="2314" spans="1:15" x14ac:dyDescent="0.25">
      <c r="A2314" t="str">
        <f t="array" ref="A2314">IF(ROW()-1&gt;COUNTA([1]!T_Printers[Printers])*COUNTA([1]!T_Resins[Resins]),"",INDEX([1]!T_Printers[Printers],INT((ROW()-2)/COUNTA([1]!T_Resins[Resins])+1)))</f>
        <v>Hardlight SIRIUS XL Black light 8,9" 4K</v>
      </c>
      <c r="B2314" t="str">
        <f>_xlfn.XLOOKUP(A2314,[1]!T_Printers[Printers],[1]!T_Printers[Icon link],,0)</f>
        <v>HardlightSIRIUSXLBlacklight89"4K</v>
      </c>
      <c r="C2314" t="str">
        <f t="array" ref="C2314">IF(ROW()-1&gt;COUNTA([1]!T_Printers[Printers])*COUNTA([1]!T_Resins[Resins]),"",INDEX([1]!T_Resins[Resins],MOD(ROW()-2,COUNTA([1]!T_Resins[Resins]))+1))</f>
        <v>Dental Tray</v>
      </c>
      <c r="D2314">
        <f>IF(SUM(E2314:J2314)&lt;&gt;0,IF(ROW()-1&gt;COUNTA([1]!T_Printers[Printers])*COUNTA([1]!T_Resins[Resins]),"",2),"")</f>
        <v>2</v>
      </c>
      <c r="E2314" t="str" cm="1">
        <f t="array" ref="E2314">IFERROR(IF(ROW()-1&gt;COUNTA([1]!T_Printers[Printers])*COUNTA([1]!T_Resins[Resins]),"",_xlfn.IFS(ROUND(VLOOKUP(C2314,[1]!T_Resins[#Data],2,FALSE)/VLOOKUP(A2314,[1]!T_Printers[#Data],5,FALSE),1)&lt;=_xlfn.XLOOKUP(B2314,[1]Printers!L:L,[1]Printers!O:O,1,0,),ROUND(VLOOKUP(C2314,[1]!T_Resins[#Data],2,FALSE)/VLOOKUP(A2314,[1]!T_Printers[#Data],5,FALSE),1),ROUND(VLOOKUP(C2314,[1]!T_Resins[#Data],2,FALSE)/VLOOKUP(A2314,[1]!T_Printers[#Data],5,FALSE),1)&gt;_xlfn.XLOOKUP(B2314,[1]Printers!L:L,[1]Printers!O:O,1,0,),10)),"Используйте слой 100 мкм")</f>
        <v>Используйте слой 100 мкм</v>
      </c>
      <c r="F2314" t="str">
        <f>IFERROR(IF(ROUND(_xlfn.XLOOKUP([1]Parameters!B2314,[1]Printers!L:L,[1]Printers!Q:Q,,0)*E2314/10,0)*10&lt;_xlfn.XLOOKUP([1]Parameters!B2314,[1]Printers!L:L,[1]Printers!P:P,,0),ROUND(_xlfn.XLOOKUP([1]Parameters!B2314,[1]Printers!L:L,[1]Printers!Q:Q,,0)*E2314/10,0)*10,_xlfn.XLOOKUP([1]Parameters!B2314,[1]Printers!L:L,[1]Printers!P:P,,0)),"")</f>
        <v/>
      </c>
      <c r="G2314" cm="1">
        <f t="array" ref="G2314">IFERROR(IF(ROW()-1&gt;COUNTA([1]!T_Printers[Printers])*COUNTA([1]!T_Resins[Resins]),"",_xlfn.IFS(ROUND(VLOOKUP(C2314,[1]!T_Resins[#Data],3,FALSE)/VLOOKUP(A2314,[1]!T_Printers[#Data],5,FALSE),1)&lt;=_xlfn.XLOOKUP(B2314,[1]Printers!L:L,[1]Printers!O:O,1,0,),ROUND(VLOOKUP(C2314,[1]!T_Resins[#Data],3,FALSE)/VLOOKUP(A2314,[1]!T_Printers[#Data],5,FALSE),1),ROUND(VLOOKUP(C2314,[1]!T_Resins[#Data],3,FALSE)/VLOOKUP(A2314,[1]!T_Printers[#Data],5,FALSE),1)&gt;_xlfn.XLOOKUP(B2314,[1]Printers!L:L,[1]Printers!O:O,1,0,),10)),"")</f>
        <v>6.9</v>
      </c>
      <c r="H2314">
        <f>IFERROR(IF(ROUND(_xlfn.XLOOKUP([1]Parameters!B2314,[1]Printers!L:L,[1]Printers!Q:Q,,0)*G2314/10,0)*10&lt;_xlfn.XLOOKUP([1]Parameters!B2314,[1]Printers!L:L,[1]Printers!P:P,,0),ROUND(_xlfn.XLOOKUP([1]Parameters!B2314,[1]Printers!L:L,[1]Printers!Q:Q,,0)*G2314/10,0)*10,_xlfn.XLOOKUP([1]Parameters!B2314,[1]Printers!L:L,[1]Printers!P:P,,0)),"")</f>
        <v>60</v>
      </c>
      <c r="I2314" s="3" cm="1">
        <f t="array" ref="I2314">IFERROR(IF(ROW()-1&gt;COUNTA([1]!T_Printers[Printers])*COUNTA([1]!T_Resins[Resins]),"",_xlfn.IFS(ROUND(VLOOKUP(C2314,[1]!T_Resins[#Data],4,FALSE)/VLOOKUP(A2314,[1]!T_Printers[#Data],5,FALSE),1)&lt;=_xlfn.XLOOKUP(B2314,[1]Printers!L:L,[1]Printers!O:O,1,0,),ROUND(VLOOKUP(C2314,[1]!T_Resins[#Data],4,FALSE)/VLOOKUP(A2314,[1]!T_Printers[#Data],5,FALSE),1),ROUND(VLOOKUP(C2314,[1]!T_Resins[#Data],4,FALSE)/VLOOKUP(A2314,[1]!T_Printers[#Data],5,FALSE),1)&gt;_xlfn.XLOOKUP(B2314,[1]Printers!L:L,[1]Printers!O:O,1,0,),"")),"")</f>
        <v>8.6</v>
      </c>
      <c r="J2314">
        <f>IFERROR(IF(ROUND(_xlfn.XLOOKUP([1]Parameters!B2314,[1]Printers!L:L,[1]Printers!Q:Q,,0)*I2314/10,0)*10&lt;_xlfn.XLOOKUP([1]Parameters!B2314,[1]Printers!L:L,[1]Printers!P:P,,0),ROUND(_xlfn.XLOOKUP([1]Parameters!B2314,[1]Printers!L:L,[1]Printers!Q:Q,,0)*I2314/10,0)*10,_xlfn.XLOOKUP([1]Parameters!B2314,[1]Printers!L:L,[1]Printers!P:P,,0)),"")</f>
        <v>80</v>
      </c>
      <c r="K2314">
        <f>IF(SUM(E2314:J2314)&lt;&gt;0,VLOOKUP(A2314,[1]!T_Printers[#Data],10,FALSE)+VLOOKUP(C2314,[1]!T_Resins[#Data],10,FALSE),"")</f>
        <v>4</v>
      </c>
      <c r="L2314">
        <f>IF(SUM(E2314:J2314)&lt;&gt;0,VLOOKUP(A2314,[1]!T_Printers[#Data],11,FALSE),"")</f>
        <v>8</v>
      </c>
      <c r="M2314">
        <f>IF(SUM(E2314:J2314)&lt;&gt;0,VLOOKUP(C2314,[1]!T_Resins[#Data],8,FALSE),"")</f>
        <v>120</v>
      </c>
      <c r="N2314">
        <f>IF(_xlfn.XLOOKUP(B2314,[1]Printers!$L:$L,[1]Printers!$R:$R,0,0)&gt;0,[1]Parameters!M2314,IF(SUM(E2314:J2314)&lt;&gt;0,VLOOKUP(C2314,[1]!T_Resins[#Data],9,FALSE),""))</f>
        <v>180</v>
      </c>
      <c r="O2314" t="str">
        <f t="shared" si="36"/>
        <v>HardlightSIRIUSXLBlacklight89"4K</v>
      </c>
    </row>
    <row r="2315" spans="1:15" x14ac:dyDescent="0.25">
      <c r="A2315" t="str">
        <f t="array" ref="A2315">IF(ROW()-1&gt;COUNTA([1]!T_Printers[Printers])*COUNTA([1]!T_Resins[Resins]),"",INDEX([1]!T_Printers[Printers],INT((ROW()-2)/COUNTA([1]!T_Resins[Resins])+1)))</f>
        <v>Hardlight SIRIUS XL Black light 8,9" 4K</v>
      </c>
      <c r="B2315" t="str">
        <f>_xlfn.XLOOKUP(A2315,[1]!T_Printers[Printers],[1]!T_Printers[Icon link],,0)</f>
        <v>HardlightSIRIUSXLBlacklight89"4K</v>
      </c>
      <c r="C2315" t="str">
        <f t="array" ref="C2315">IF(ROW()-1&gt;COUNTA([1]!T_Printers[Printers])*COUNTA([1]!T_Resins[Resins]),"",INDEX([1]!T_Resins[Resins],MOD(ROW()-2,COUNTA([1]!T_Resins[Resins]))+1))</f>
        <v>Dental Yellow Clear</v>
      </c>
      <c r="D2315">
        <f>IF(SUM(E2315:J2315)&lt;&gt;0,IF(ROW()-1&gt;COUNTA([1]!T_Printers[Printers])*COUNTA([1]!T_Resins[Resins]),"",2),"")</f>
        <v>2</v>
      </c>
      <c r="E2315" cm="1">
        <f t="array" ref="E2315">IFERROR(IF(ROW()-1&gt;COUNTA([1]!T_Printers[Printers])*COUNTA([1]!T_Resins[Resins]),"",_xlfn.IFS(ROUND(VLOOKUP(C2315,[1]!T_Resins[#Data],2,FALSE)/VLOOKUP(A2315,[1]!T_Printers[#Data],5,FALSE),1)&lt;=_xlfn.XLOOKUP(B2315,[1]Printers!L:L,[1]Printers!O:O,1,0,),ROUND(VLOOKUP(C2315,[1]!T_Resins[#Data],2,FALSE)/VLOOKUP(A2315,[1]!T_Printers[#Data],5,FALSE),1),ROUND(VLOOKUP(C2315,[1]!T_Resins[#Data],2,FALSE)/VLOOKUP(A2315,[1]!T_Printers[#Data],5,FALSE),1)&gt;_xlfn.XLOOKUP(B2315,[1]Printers!L:L,[1]Printers!O:O,1,0,),10)),"Используйте слой 100 мкм")</f>
        <v>3</v>
      </c>
      <c r="F2315">
        <f>IFERROR(IF(ROUND(_xlfn.XLOOKUP([1]Parameters!B2315,[1]Printers!L:L,[1]Printers!Q:Q,,0)*E2315/10,0)*10&lt;_xlfn.XLOOKUP([1]Parameters!B2315,[1]Printers!L:L,[1]Printers!P:P,,0),ROUND(_xlfn.XLOOKUP([1]Parameters!B2315,[1]Printers!L:L,[1]Printers!Q:Q,,0)*E2315/10,0)*10,_xlfn.XLOOKUP([1]Parameters!B2315,[1]Printers!L:L,[1]Printers!P:P,,0)),"")</f>
        <v>30</v>
      </c>
      <c r="G2315" cm="1">
        <f t="array" ref="G2315">IFERROR(IF(ROW()-1&gt;COUNTA([1]!T_Printers[Printers])*COUNTA([1]!T_Resins[Resins]),"",_xlfn.IFS(ROUND(VLOOKUP(C2315,[1]!T_Resins[#Data],3,FALSE)/VLOOKUP(A2315,[1]!T_Printers[#Data],5,FALSE),1)&lt;=_xlfn.XLOOKUP(B2315,[1]Printers!L:L,[1]Printers!O:O,1,0,),ROUND(VLOOKUP(C2315,[1]!T_Resins[#Data],3,FALSE)/VLOOKUP(A2315,[1]!T_Printers[#Data],5,FALSE),1),ROUND(VLOOKUP(C2315,[1]!T_Resins[#Data],3,FALSE)/VLOOKUP(A2315,[1]!T_Printers[#Data],5,FALSE),1)&gt;_xlfn.XLOOKUP(B2315,[1]Printers!L:L,[1]Printers!O:O,1,0,),10)),"")</f>
        <v>3.9</v>
      </c>
      <c r="H2315">
        <f>IFERROR(IF(ROUND(_xlfn.XLOOKUP([1]Parameters!B2315,[1]Printers!L:L,[1]Printers!Q:Q,,0)*G2315/10,0)*10&lt;_xlfn.XLOOKUP([1]Parameters!B2315,[1]Printers!L:L,[1]Printers!P:P,,0),ROUND(_xlfn.XLOOKUP([1]Parameters!B2315,[1]Printers!L:L,[1]Printers!Q:Q,,0)*G2315/10,0)*10,_xlfn.XLOOKUP([1]Parameters!B2315,[1]Printers!L:L,[1]Printers!P:P,,0)),"")</f>
        <v>40</v>
      </c>
      <c r="I2315" s="3" t="str" cm="1">
        <f t="array" ref="I2315">IFERROR(IF(ROW()-1&gt;COUNTA([1]!T_Printers[Printers])*COUNTA([1]!T_Resins[Resins]),"",_xlfn.IFS(ROUND(VLOOKUP(C2315,[1]!T_Resins[#Data],4,FALSE)/VLOOKUP(A2315,[1]!T_Printers[#Data],5,FALSE),1)&lt;=_xlfn.XLOOKUP(B2315,[1]Printers!L:L,[1]Printers!O:O,1,0,),ROUND(VLOOKUP(C2315,[1]!T_Resins[#Data],4,FALSE)/VLOOKUP(A2315,[1]!T_Printers[#Data],5,FALSE),1),ROUND(VLOOKUP(C2315,[1]!T_Resins[#Data],4,FALSE)/VLOOKUP(A2315,[1]!T_Printers[#Data],5,FALSE),1)&gt;_xlfn.XLOOKUP(B2315,[1]Printers!L:L,[1]Printers!O:O,1,0,),"")),"")</f>
        <v/>
      </c>
      <c r="J2315" t="str">
        <f>IFERROR(IF(ROUND(_xlfn.XLOOKUP([1]Parameters!B2315,[1]Printers!L:L,[1]Printers!Q:Q,,0)*I2315/10,0)*10&lt;_xlfn.XLOOKUP([1]Parameters!B2315,[1]Printers!L:L,[1]Printers!P:P,,0),ROUND(_xlfn.XLOOKUP([1]Parameters!B2315,[1]Printers!L:L,[1]Printers!Q:Q,,0)*I2315/10,0)*10,_xlfn.XLOOKUP([1]Parameters!B2315,[1]Printers!L:L,[1]Printers!P:P,,0)),"")</f>
        <v/>
      </c>
      <c r="K2315">
        <f>IF(SUM(E2315:J2315)&lt;&gt;0,VLOOKUP(A2315,[1]!T_Printers[#Data],10,FALSE)+VLOOKUP(C2315,[1]!T_Resins[#Data],10,FALSE),"")</f>
        <v>4</v>
      </c>
      <c r="L2315">
        <f>IF(SUM(E2315:J2315)&lt;&gt;0,VLOOKUP(A2315,[1]!T_Printers[#Data],11,FALSE),"")</f>
        <v>8</v>
      </c>
      <c r="M2315">
        <f>IF(SUM(E2315:J2315)&lt;&gt;0,VLOOKUP(C2315,[1]!T_Resins[#Data],8,FALSE),"")</f>
        <v>120</v>
      </c>
      <c r="N2315">
        <f>IF(_xlfn.XLOOKUP(B2315,[1]Printers!$L:$L,[1]Printers!$R:$R,0,0)&gt;0,[1]Parameters!M2315,IF(SUM(E2315:J2315)&lt;&gt;0,VLOOKUP(C2315,[1]!T_Resins[#Data],9,FALSE),""))</f>
        <v>180</v>
      </c>
      <c r="O2315" t="str">
        <f t="shared" si="36"/>
        <v>HardlightSIRIUSXLBlacklight89"4K</v>
      </c>
    </row>
    <row r="2316" spans="1:15" x14ac:dyDescent="0.25">
      <c r="A2316" t="str">
        <f t="array" ref="A2316">IF(ROW()-1&gt;COUNTA([1]!T_Printers[Printers])*COUNTA([1]!T_Resins[Resins]),"",INDEX([1]!T_Printers[Printers],INT((ROW()-2)/COUNTA([1]!T_Resins[Resins])+1)))</f>
        <v>Hardlight SIRIUS XL Black light 8,9" 4K</v>
      </c>
      <c r="B2316" t="str">
        <f>_xlfn.XLOOKUP(A2316,[1]!T_Printers[Printers],[1]!T_Printers[Icon link],,0)</f>
        <v>HardlightSIRIUSXLBlacklight89"4K</v>
      </c>
      <c r="C2316" t="str">
        <f t="array" ref="C2316">IF(ROW()-1&gt;COUNTA([1]!T_Printers[Printers])*COUNTA([1]!T_Resins[Resins]),"",INDEX([1]!T_Resins[Resins],MOD(ROW()-2,COUNTA([1]!T_Resins[Resins]))+1))</f>
        <v>Dental Yellow Clear PRO</v>
      </c>
      <c r="D2316">
        <f>IF(SUM(E2316:J2316)&lt;&gt;0,IF(ROW()-1&gt;COUNTA([1]!T_Printers[Printers])*COUNTA([1]!T_Resins[Resins]),"",2),"")</f>
        <v>2</v>
      </c>
      <c r="E2316" cm="1">
        <f t="array" ref="E2316">IFERROR(IF(ROW()-1&gt;COUNTA([1]!T_Printers[Printers])*COUNTA([1]!T_Resins[Resins]),"",_xlfn.IFS(ROUND(VLOOKUP(C2316,[1]!T_Resins[#Data],2,FALSE)/VLOOKUP(A2316,[1]!T_Printers[#Data],5,FALSE),1)&lt;=_xlfn.XLOOKUP(B2316,[1]Printers!L:L,[1]Printers!O:O,1,0,),ROUND(VLOOKUP(C2316,[1]!T_Resins[#Data],2,FALSE)/VLOOKUP(A2316,[1]!T_Printers[#Data],5,FALSE),1),ROUND(VLOOKUP(C2316,[1]!T_Resins[#Data],2,FALSE)/VLOOKUP(A2316,[1]!T_Printers[#Data],5,FALSE),1)&gt;_xlfn.XLOOKUP(B2316,[1]Printers!L:L,[1]Printers!O:O,1,0,),10)),"Используйте слой 100 мкм")</f>
        <v>7.8</v>
      </c>
      <c r="F2316">
        <f>IFERROR(IF(ROUND(_xlfn.XLOOKUP([1]Parameters!B2316,[1]Printers!L:L,[1]Printers!Q:Q,,0)*E2316/10,0)*10&lt;_xlfn.XLOOKUP([1]Parameters!B2316,[1]Printers!L:L,[1]Printers!P:P,,0),ROUND(_xlfn.XLOOKUP([1]Parameters!B2316,[1]Printers!L:L,[1]Printers!Q:Q,,0)*E2316/10,0)*10,_xlfn.XLOOKUP([1]Parameters!B2316,[1]Printers!L:L,[1]Printers!P:P,,0)),"")</f>
        <v>70</v>
      </c>
      <c r="G2316" cm="1">
        <f t="array" ref="G2316">IFERROR(IF(ROW()-1&gt;COUNTA([1]!T_Printers[Printers])*COUNTA([1]!T_Resins[Resins]),"",_xlfn.IFS(ROUND(VLOOKUP(C2316,[1]!T_Resins[#Data],3,FALSE)/VLOOKUP(A2316,[1]!T_Printers[#Data],5,FALSE),1)&lt;=_xlfn.XLOOKUP(B2316,[1]Printers!L:L,[1]Printers!O:O,1,0,),ROUND(VLOOKUP(C2316,[1]!T_Resins[#Data],3,FALSE)/VLOOKUP(A2316,[1]!T_Printers[#Data],5,FALSE),1),ROUND(VLOOKUP(C2316,[1]!T_Resins[#Data],3,FALSE)/VLOOKUP(A2316,[1]!T_Printers[#Data],5,FALSE),1)&gt;_xlfn.XLOOKUP(B2316,[1]Printers!L:L,[1]Printers!O:O,1,0,),10)),"")</f>
        <v>10.1</v>
      </c>
      <c r="H2316">
        <f>IFERROR(IF(ROUND(_xlfn.XLOOKUP([1]Parameters!B2316,[1]Printers!L:L,[1]Printers!Q:Q,,0)*G2316/10,0)*10&lt;_xlfn.XLOOKUP([1]Parameters!B2316,[1]Printers!L:L,[1]Printers!P:P,,0),ROUND(_xlfn.XLOOKUP([1]Parameters!B2316,[1]Printers!L:L,[1]Printers!Q:Q,,0)*G2316/10,0)*10,_xlfn.XLOOKUP([1]Parameters!B2316,[1]Printers!L:L,[1]Printers!P:P,,0)),"")</f>
        <v>90</v>
      </c>
      <c r="I2316" s="3" t="str" cm="1">
        <f t="array" ref="I2316">IFERROR(IF(ROW()-1&gt;COUNTA([1]!T_Printers[Printers])*COUNTA([1]!T_Resins[Resins]),"",_xlfn.IFS(ROUND(VLOOKUP(C2316,[1]!T_Resins[#Data],4,FALSE)/VLOOKUP(A2316,[1]!T_Printers[#Data],5,FALSE),1)&lt;=_xlfn.XLOOKUP(B2316,[1]Printers!L:L,[1]Printers!O:O,1,0,),ROUND(VLOOKUP(C2316,[1]!T_Resins[#Data],4,FALSE)/VLOOKUP(A2316,[1]!T_Printers[#Data],5,FALSE),1),ROUND(VLOOKUP(C2316,[1]!T_Resins[#Data],4,FALSE)/VLOOKUP(A2316,[1]!T_Printers[#Data],5,FALSE),1)&gt;_xlfn.XLOOKUP(B2316,[1]Printers!L:L,[1]Printers!O:O,1,0,),"")),"")</f>
        <v/>
      </c>
      <c r="J2316" t="str">
        <f>IFERROR(IF(ROUND(_xlfn.XLOOKUP([1]Parameters!B2316,[1]Printers!L:L,[1]Printers!Q:Q,,0)*I2316/10,0)*10&lt;_xlfn.XLOOKUP([1]Parameters!B2316,[1]Printers!L:L,[1]Printers!P:P,,0),ROUND(_xlfn.XLOOKUP([1]Parameters!B2316,[1]Printers!L:L,[1]Printers!Q:Q,,0)*I2316/10,0)*10,_xlfn.XLOOKUP([1]Parameters!B2316,[1]Printers!L:L,[1]Printers!P:P,,0)),"")</f>
        <v/>
      </c>
      <c r="K2316">
        <f>IF(SUM(E2316:J2316)&lt;&gt;0,VLOOKUP(A2316,[1]!T_Printers[#Data],10,FALSE)+VLOOKUP(C2316,[1]!T_Resins[#Data],10,FALSE),"")</f>
        <v>4</v>
      </c>
      <c r="L2316">
        <f>IF(SUM(E2316:J2316)&lt;&gt;0,VLOOKUP(A2316,[1]!T_Printers[#Data],11,FALSE),"")</f>
        <v>8</v>
      </c>
      <c r="M2316">
        <f>IF(SUM(E2316:J2316)&lt;&gt;0,VLOOKUP(C2316,[1]!T_Resins[#Data],8,FALSE),"")</f>
        <v>120</v>
      </c>
      <c r="N2316">
        <f>IF(_xlfn.XLOOKUP(B2316,[1]Printers!$L:$L,[1]Printers!$R:$R,0,0)&gt;0,[1]Parameters!M2316,IF(SUM(E2316:J2316)&lt;&gt;0,VLOOKUP(C2316,[1]!T_Resins[#Data],9,FALSE),""))</f>
        <v>180</v>
      </c>
      <c r="O2316" t="str">
        <f t="shared" si="36"/>
        <v>HardlightSIRIUSXLBlacklight89"4K</v>
      </c>
    </row>
    <row r="2317" spans="1:15" x14ac:dyDescent="0.25">
      <c r="A2317" t="str">
        <f t="array" ref="A2317">IF(ROW()-1&gt;COUNTA([1]!T_Printers[Printers])*COUNTA([1]!T_Resins[Resins]),"",INDEX([1]!T_Printers[Printers],INT((ROW()-2)/COUNTA([1]!T_Resins[Resins])+1)))</f>
        <v>Hardlight SIRIUS XL Black light 8,9" 4K</v>
      </c>
      <c r="B2317" t="str">
        <f>_xlfn.XLOOKUP(A2317,[1]!T_Printers[Printers],[1]!T_Printers[Icon link],,0)</f>
        <v>HardlightSIRIUSXLBlacklight89"4K</v>
      </c>
      <c r="C2317" t="str">
        <f t="array" ref="C2317">IF(ROW()-1&gt;COUNTA([1]!T_Printers[Printers])*COUNTA([1]!T_Resins[Resins]),"",INDEX([1]!T_Resins[Resins],MOD(ROW()-2,COUNTA([1]!T_Resins[Resins]))+1))</f>
        <v>Industrial ABS Black</v>
      </c>
      <c r="D2317">
        <f>IF(SUM(E2317:J2317)&lt;&gt;0,IF(ROW()-1&gt;COUNTA([1]!T_Printers[Printers])*COUNTA([1]!T_Resins[Resins]),"",2),"")</f>
        <v>2</v>
      </c>
      <c r="E2317" cm="1">
        <f t="array" ref="E2317">IFERROR(IF(ROW()-1&gt;COUNTA([1]!T_Printers[Printers])*COUNTA([1]!T_Resins[Resins]),"",_xlfn.IFS(ROUND(VLOOKUP(C2317,[1]!T_Resins[#Data],2,FALSE)/VLOOKUP(A2317,[1]!T_Printers[#Data],5,FALSE),1)&lt;=_xlfn.XLOOKUP(B2317,[1]Printers!L:L,[1]Printers!O:O,1,0,),ROUND(VLOOKUP(C2317,[1]!T_Resins[#Data],2,FALSE)/VLOOKUP(A2317,[1]!T_Printers[#Data],5,FALSE),1),ROUND(VLOOKUP(C2317,[1]!T_Resins[#Data],2,FALSE)/VLOOKUP(A2317,[1]!T_Printers[#Data],5,FALSE),1)&gt;_xlfn.XLOOKUP(B2317,[1]Printers!L:L,[1]Printers!O:O,1,0,),10)),"Используйте слой 100 мкм")</f>
        <v>6.2</v>
      </c>
      <c r="F2317">
        <f>IFERROR(IF(ROUND(_xlfn.XLOOKUP([1]Parameters!B2317,[1]Printers!L:L,[1]Printers!Q:Q,,0)*E2317/10,0)*10&lt;_xlfn.XLOOKUP([1]Parameters!B2317,[1]Printers!L:L,[1]Printers!P:P,,0),ROUND(_xlfn.XLOOKUP([1]Parameters!B2317,[1]Printers!L:L,[1]Printers!Q:Q,,0)*E2317/10,0)*10,_xlfn.XLOOKUP([1]Parameters!B2317,[1]Printers!L:L,[1]Printers!P:P,,0)),"")</f>
        <v>60</v>
      </c>
      <c r="G2317" cm="1">
        <f t="array" ref="G2317">IFERROR(IF(ROW()-1&gt;COUNTA([1]!T_Printers[Printers])*COUNTA([1]!T_Resins[Resins]),"",_xlfn.IFS(ROUND(VLOOKUP(C2317,[1]!T_Resins[#Data],3,FALSE)/VLOOKUP(A2317,[1]!T_Printers[#Data],5,FALSE),1)&lt;=_xlfn.XLOOKUP(B2317,[1]Printers!L:L,[1]Printers!O:O,1,0,),ROUND(VLOOKUP(C2317,[1]!T_Resins[#Data],3,FALSE)/VLOOKUP(A2317,[1]!T_Printers[#Data],5,FALSE),1),ROUND(VLOOKUP(C2317,[1]!T_Resins[#Data],3,FALSE)/VLOOKUP(A2317,[1]!T_Printers[#Data],5,FALSE),1)&gt;_xlfn.XLOOKUP(B2317,[1]Printers!L:L,[1]Printers!O:O,1,0,),10)),"")</f>
        <v>8</v>
      </c>
      <c r="H2317">
        <f>IFERROR(IF(ROUND(_xlfn.XLOOKUP([1]Parameters!B2317,[1]Printers!L:L,[1]Printers!Q:Q,,0)*G2317/10,0)*10&lt;_xlfn.XLOOKUP([1]Parameters!B2317,[1]Printers!L:L,[1]Printers!P:P,,0),ROUND(_xlfn.XLOOKUP([1]Parameters!B2317,[1]Printers!L:L,[1]Printers!Q:Q,,0)*G2317/10,0)*10,_xlfn.XLOOKUP([1]Parameters!B2317,[1]Printers!L:L,[1]Printers!P:P,,0)),"")</f>
        <v>70</v>
      </c>
      <c r="I2317" s="3" t="str" cm="1">
        <f t="array" ref="I2317">IFERROR(IF(ROW()-1&gt;COUNTA([1]!T_Printers[Printers])*COUNTA([1]!T_Resins[Resins]),"",_xlfn.IFS(ROUND(VLOOKUP(C2317,[1]!T_Resins[#Data],4,FALSE)/VLOOKUP(A2317,[1]!T_Printers[#Data],5,FALSE),1)&lt;=_xlfn.XLOOKUP(B2317,[1]Printers!L:L,[1]Printers!O:O,1,0,),ROUND(VLOOKUP(C2317,[1]!T_Resins[#Data],4,FALSE)/VLOOKUP(A2317,[1]!T_Printers[#Data],5,FALSE),1),ROUND(VLOOKUP(C2317,[1]!T_Resins[#Data],4,FALSE)/VLOOKUP(A2317,[1]!T_Printers[#Data],5,FALSE),1)&gt;_xlfn.XLOOKUP(B2317,[1]Printers!L:L,[1]Printers!O:O,1,0,),"")),"")</f>
        <v/>
      </c>
      <c r="J2317" t="str">
        <f>IFERROR(IF(ROUND(_xlfn.XLOOKUP([1]Parameters!B2317,[1]Printers!L:L,[1]Printers!Q:Q,,0)*I2317/10,0)*10&lt;_xlfn.XLOOKUP([1]Parameters!B2317,[1]Printers!L:L,[1]Printers!P:P,,0),ROUND(_xlfn.XLOOKUP([1]Parameters!B2317,[1]Printers!L:L,[1]Printers!Q:Q,,0)*I2317/10,0)*10,_xlfn.XLOOKUP([1]Parameters!B2317,[1]Printers!L:L,[1]Printers!P:P,,0)),"")</f>
        <v/>
      </c>
      <c r="K2317">
        <f>IF(SUM(E2317:J2317)&lt;&gt;0,VLOOKUP(A2317,[1]!T_Printers[#Data],10,FALSE)+VLOOKUP(C2317,[1]!T_Resins[#Data],10,FALSE),"")</f>
        <v>4</v>
      </c>
      <c r="L2317">
        <f>IF(SUM(E2317:J2317)&lt;&gt;0,VLOOKUP(A2317,[1]!T_Printers[#Data],11,FALSE),"")</f>
        <v>8</v>
      </c>
      <c r="M2317">
        <f>IF(SUM(E2317:J2317)&lt;&gt;0,VLOOKUP(C2317,[1]!T_Resins[#Data],8,FALSE),"")</f>
        <v>60</v>
      </c>
      <c r="N2317">
        <f>IF(_xlfn.XLOOKUP(B2317,[1]Printers!$L:$L,[1]Printers!$R:$R,0,0)&gt;0,[1]Parameters!M2317,IF(SUM(E2317:J2317)&lt;&gt;0,VLOOKUP(C2317,[1]!T_Resins[#Data],9,FALSE),""))</f>
        <v>60</v>
      </c>
      <c r="O2317" t="str">
        <f t="shared" si="36"/>
        <v>HardlightSIRIUSXLBlacklight89"4K</v>
      </c>
    </row>
    <row r="2318" spans="1:15" x14ac:dyDescent="0.25">
      <c r="A2318" t="str">
        <f t="array" ref="A2318">IF(ROW()-1&gt;COUNTA([1]!T_Printers[Printers])*COUNTA([1]!T_Resins[Resins]),"",INDEX([1]!T_Printers[Printers],INT((ROW()-2)/COUNTA([1]!T_Resins[Resins])+1)))</f>
        <v>Hardlight SIRIUS XL Black light 8,9" 4K</v>
      </c>
      <c r="B2318" t="str">
        <f>_xlfn.XLOOKUP(A2318,[1]!T_Printers[Printers],[1]!T_Printers[Icon link],,0)</f>
        <v>HardlightSIRIUSXLBlacklight89"4K</v>
      </c>
      <c r="C2318" t="str">
        <f t="array" ref="C2318">IF(ROW()-1&gt;COUNTA([1]!T_Printers[Printers])*COUNTA([1]!T_Resins[Resins]),"",INDEX([1]!T_Resins[Resins],MOD(ROW()-2,COUNTA([1]!T_Resins[Resins]))+1))</f>
        <v>Industrial ABS-Like Grey</v>
      </c>
      <c r="D2318">
        <f>IF(SUM(E2318:J2318)&lt;&gt;0,IF(ROW()-1&gt;COUNTA([1]!T_Printers[Printers])*COUNTA([1]!T_Resins[Resins]),"",2),"")</f>
        <v>2</v>
      </c>
      <c r="E2318" cm="1">
        <f t="array" ref="E2318">IFERROR(IF(ROW()-1&gt;COUNTA([1]!T_Printers[Printers])*COUNTA([1]!T_Resins[Resins]),"",_xlfn.IFS(ROUND(VLOOKUP(C2318,[1]!T_Resins[#Data],2,FALSE)/VLOOKUP(A2318,[1]!T_Printers[#Data],5,FALSE),1)&lt;=_xlfn.XLOOKUP(B2318,[1]Printers!L:L,[1]Printers!O:O,1,0,),ROUND(VLOOKUP(C2318,[1]!T_Resins[#Data],2,FALSE)/VLOOKUP(A2318,[1]!T_Printers[#Data],5,FALSE),1),ROUND(VLOOKUP(C2318,[1]!T_Resins[#Data],2,FALSE)/VLOOKUP(A2318,[1]!T_Printers[#Data],5,FALSE),1)&gt;_xlfn.XLOOKUP(B2318,[1]Printers!L:L,[1]Printers!O:O,1,0,),10)),"Используйте слой 100 мкм")</f>
        <v>6.1</v>
      </c>
      <c r="F2318">
        <f>IFERROR(IF(ROUND(_xlfn.XLOOKUP([1]Parameters!B2318,[1]Printers!L:L,[1]Printers!Q:Q,,0)*E2318/10,0)*10&lt;_xlfn.XLOOKUP([1]Parameters!B2318,[1]Printers!L:L,[1]Printers!P:P,,0),ROUND(_xlfn.XLOOKUP([1]Parameters!B2318,[1]Printers!L:L,[1]Printers!Q:Q,,0)*E2318/10,0)*10,_xlfn.XLOOKUP([1]Parameters!B2318,[1]Printers!L:L,[1]Printers!P:P,,0)),"")</f>
        <v>50</v>
      </c>
      <c r="G2318" cm="1">
        <f t="array" ref="G2318">IFERROR(IF(ROW()-1&gt;COUNTA([1]!T_Printers[Printers])*COUNTA([1]!T_Resins[Resins]),"",_xlfn.IFS(ROUND(VLOOKUP(C2318,[1]!T_Resins[#Data],3,FALSE)/VLOOKUP(A2318,[1]!T_Printers[#Data],5,FALSE),1)&lt;=_xlfn.XLOOKUP(B2318,[1]Printers!L:L,[1]Printers!O:O,1,0,),ROUND(VLOOKUP(C2318,[1]!T_Resins[#Data],3,FALSE)/VLOOKUP(A2318,[1]!T_Printers[#Data],5,FALSE),1),ROUND(VLOOKUP(C2318,[1]!T_Resins[#Data],3,FALSE)/VLOOKUP(A2318,[1]!T_Printers[#Data],5,FALSE),1)&gt;_xlfn.XLOOKUP(B2318,[1]Printers!L:L,[1]Printers!O:O,1,0,),10)),"")</f>
        <v>8</v>
      </c>
      <c r="H2318">
        <f>IFERROR(IF(ROUND(_xlfn.XLOOKUP([1]Parameters!B2318,[1]Printers!L:L,[1]Printers!Q:Q,,0)*G2318/10,0)*10&lt;_xlfn.XLOOKUP([1]Parameters!B2318,[1]Printers!L:L,[1]Printers!P:P,,0),ROUND(_xlfn.XLOOKUP([1]Parameters!B2318,[1]Printers!L:L,[1]Printers!Q:Q,,0)*G2318/10,0)*10,_xlfn.XLOOKUP([1]Parameters!B2318,[1]Printers!L:L,[1]Printers!P:P,,0)),"")</f>
        <v>70</v>
      </c>
      <c r="I2318" s="3" t="str" cm="1">
        <f t="array" ref="I2318">IFERROR(IF(ROW()-1&gt;COUNTA([1]!T_Printers[Printers])*COUNTA([1]!T_Resins[Resins]),"",_xlfn.IFS(ROUND(VLOOKUP(C2318,[1]!T_Resins[#Data],4,FALSE)/VLOOKUP(A2318,[1]!T_Printers[#Data],5,FALSE),1)&lt;=_xlfn.XLOOKUP(B2318,[1]Printers!L:L,[1]Printers!O:O,1,0,),ROUND(VLOOKUP(C2318,[1]!T_Resins[#Data],4,FALSE)/VLOOKUP(A2318,[1]!T_Printers[#Data],5,FALSE),1),ROUND(VLOOKUP(C2318,[1]!T_Resins[#Data],4,FALSE)/VLOOKUP(A2318,[1]!T_Printers[#Data],5,FALSE),1)&gt;_xlfn.XLOOKUP(B2318,[1]Printers!L:L,[1]Printers!O:O,1,0,),"")),"")</f>
        <v/>
      </c>
      <c r="J2318" t="str">
        <f>IFERROR(IF(ROUND(_xlfn.XLOOKUP([1]Parameters!B2318,[1]Printers!L:L,[1]Printers!Q:Q,,0)*I2318/10,0)*10&lt;_xlfn.XLOOKUP([1]Parameters!B2318,[1]Printers!L:L,[1]Printers!P:P,,0),ROUND(_xlfn.XLOOKUP([1]Parameters!B2318,[1]Printers!L:L,[1]Printers!Q:Q,,0)*I2318/10,0)*10,_xlfn.XLOOKUP([1]Parameters!B2318,[1]Printers!L:L,[1]Printers!P:P,,0)),"")</f>
        <v/>
      </c>
      <c r="K2318">
        <f>IF(SUM(E2318:J2318)&lt;&gt;0,VLOOKUP(A2318,[1]!T_Printers[#Data],10,FALSE)+VLOOKUP(C2318,[1]!T_Resins[#Data],10,FALSE),"")</f>
        <v>4</v>
      </c>
      <c r="L2318">
        <f>IF(SUM(E2318:J2318)&lt;&gt;0,VLOOKUP(A2318,[1]!T_Printers[#Data],11,FALSE),"")</f>
        <v>8</v>
      </c>
      <c r="M2318">
        <f>IF(SUM(E2318:J2318)&lt;&gt;0,VLOOKUP(C2318,[1]!T_Resins[#Data],8,FALSE),"")</f>
        <v>120</v>
      </c>
      <c r="N2318">
        <f>IF(_xlfn.XLOOKUP(B2318,[1]Printers!$L:$L,[1]Printers!$R:$R,0,0)&gt;0,[1]Parameters!M2318,IF(SUM(E2318:J2318)&lt;&gt;0,VLOOKUP(C2318,[1]!T_Resins[#Data],9,FALSE),""))</f>
        <v>180</v>
      </c>
      <c r="O2318" t="str">
        <f t="shared" si="36"/>
        <v>HardlightSIRIUSXLBlacklight89"4K</v>
      </c>
    </row>
    <row r="2319" spans="1:15" x14ac:dyDescent="0.25">
      <c r="A2319" t="str">
        <f t="array" ref="A2319">IF(ROW()-1&gt;COUNTA([1]!T_Printers[Printers])*COUNTA([1]!T_Resins[Resins]),"",INDEX([1]!T_Printers[Printers],INT((ROW()-2)/COUNTA([1]!T_Resins[Resins])+1)))</f>
        <v>Hardlight SIRIUS XL Black light 8,9" 4K</v>
      </c>
      <c r="B2319" t="str">
        <f>_xlfn.XLOOKUP(A2319,[1]!T_Printers[Printers],[1]!T_Printers[Icon link],,0)</f>
        <v>HardlightSIRIUSXLBlacklight89"4K</v>
      </c>
      <c r="C2319" t="str">
        <f t="array" ref="C2319">IF(ROW()-1&gt;COUNTA([1]!T_Printers[Printers])*COUNTA([1]!T_Resins[Resins]),"",INDEX([1]!T_Resins[Resins],MOD(ROW()-2,COUNTA([1]!T_Resins[Resins]))+1))</f>
        <v>Industrial Flex Natural Clear</v>
      </c>
      <c r="D2319">
        <f>IF(SUM(E2319:J2319)&lt;&gt;0,IF(ROW()-1&gt;COUNTA([1]!T_Printers[Printers])*COUNTA([1]!T_Resins[Resins]),"",2),"")</f>
        <v>2</v>
      </c>
      <c r="E2319" cm="1">
        <f t="array" ref="E2319">IFERROR(IF(ROW()-1&gt;COUNTA([1]!T_Printers[Printers])*COUNTA([1]!T_Resins[Resins]),"",_xlfn.IFS(ROUND(VLOOKUP(C2319,[1]!T_Resins[#Data],2,FALSE)/VLOOKUP(A2319,[1]!T_Printers[#Data],5,FALSE),1)&lt;=_xlfn.XLOOKUP(B2319,[1]Printers!L:L,[1]Printers!O:O,1,0,),ROUND(VLOOKUP(C2319,[1]!T_Resins[#Data],2,FALSE)/VLOOKUP(A2319,[1]!T_Printers[#Data],5,FALSE),1),ROUND(VLOOKUP(C2319,[1]!T_Resins[#Data],2,FALSE)/VLOOKUP(A2319,[1]!T_Printers[#Data],5,FALSE),1)&gt;_xlfn.XLOOKUP(B2319,[1]Printers!L:L,[1]Printers!O:O,1,0,),10)),"Используйте слой 100 мкм")</f>
        <v>2.2999999999999998</v>
      </c>
      <c r="F2319">
        <f>IFERROR(IF(ROUND(_xlfn.XLOOKUP([1]Parameters!B2319,[1]Printers!L:L,[1]Printers!Q:Q,,0)*E2319/10,0)*10&lt;_xlfn.XLOOKUP([1]Parameters!B2319,[1]Printers!L:L,[1]Printers!P:P,,0),ROUND(_xlfn.XLOOKUP([1]Parameters!B2319,[1]Printers!L:L,[1]Printers!Q:Q,,0)*E2319/10,0)*10,_xlfn.XLOOKUP([1]Parameters!B2319,[1]Printers!L:L,[1]Printers!P:P,,0)),"")</f>
        <v>20</v>
      </c>
      <c r="G2319" cm="1">
        <f t="array" ref="G2319">IFERROR(IF(ROW()-1&gt;COUNTA([1]!T_Printers[Printers])*COUNTA([1]!T_Resins[Resins]),"",_xlfn.IFS(ROUND(VLOOKUP(C2319,[1]!T_Resins[#Data],3,FALSE)/VLOOKUP(A2319,[1]!T_Printers[#Data],5,FALSE),1)&lt;=_xlfn.XLOOKUP(B2319,[1]Printers!L:L,[1]Printers!O:O,1,0,),ROUND(VLOOKUP(C2319,[1]!T_Resins[#Data],3,FALSE)/VLOOKUP(A2319,[1]!T_Printers[#Data],5,FALSE),1),ROUND(VLOOKUP(C2319,[1]!T_Resins[#Data],3,FALSE)/VLOOKUP(A2319,[1]!T_Printers[#Data],5,FALSE),1)&gt;_xlfn.XLOOKUP(B2319,[1]Printers!L:L,[1]Printers!O:O,1,0,),10)),"")</f>
        <v>3</v>
      </c>
      <c r="H2319">
        <f>IFERROR(IF(ROUND(_xlfn.XLOOKUP([1]Parameters!B2319,[1]Printers!L:L,[1]Printers!Q:Q,,0)*G2319/10,0)*10&lt;_xlfn.XLOOKUP([1]Parameters!B2319,[1]Printers!L:L,[1]Printers!P:P,,0),ROUND(_xlfn.XLOOKUP([1]Parameters!B2319,[1]Printers!L:L,[1]Printers!Q:Q,,0)*G2319/10,0)*10,_xlfn.XLOOKUP([1]Parameters!B2319,[1]Printers!L:L,[1]Printers!P:P,,0)),"")</f>
        <v>30</v>
      </c>
      <c r="I2319" s="3" t="str" cm="1">
        <f t="array" ref="I2319">IFERROR(IF(ROW()-1&gt;COUNTA([1]!T_Printers[Printers])*COUNTA([1]!T_Resins[Resins]),"",_xlfn.IFS(ROUND(VLOOKUP(C2319,[1]!T_Resins[#Data],4,FALSE)/VLOOKUP(A2319,[1]!T_Printers[#Data],5,FALSE),1)&lt;=_xlfn.XLOOKUP(B2319,[1]Printers!L:L,[1]Printers!O:O,1,0,),ROUND(VLOOKUP(C2319,[1]!T_Resins[#Data],4,FALSE)/VLOOKUP(A2319,[1]!T_Printers[#Data],5,FALSE),1),ROUND(VLOOKUP(C2319,[1]!T_Resins[#Data],4,FALSE)/VLOOKUP(A2319,[1]!T_Printers[#Data],5,FALSE),1)&gt;_xlfn.XLOOKUP(B2319,[1]Printers!L:L,[1]Printers!O:O,1,0,),"")),"")</f>
        <v/>
      </c>
      <c r="J2319" t="str">
        <f>IFERROR(IF(ROUND(_xlfn.XLOOKUP([1]Parameters!B2319,[1]Printers!L:L,[1]Printers!Q:Q,,0)*I2319/10,0)*10&lt;_xlfn.XLOOKUP([1]Parameters!B2319,[1]Printers!L:L,[1]Printers!P:P,,0),ROUND(_xlfn.XLOOKUP([1]Parameters!B2319,[1]Printers!L:L,[1]Printers!Q:Q,,0)*I2319/10,0)*10,_xlfn.XLOOKUP([1]Parameters!B2319,[1]Printers!L:L,[1]Printers!P:P,,0)),"")</f>
        <v/>
      </c>
      <c r="K2319">
        <f>IF(SUM(E2319:J2319)&lt;&gt;0,VLOOKUP(A2319,[1]!T_Printers[#Data],10,FALSE)+VLOOKUP(C2319,[1]!T_Resins[#Data],10,FALSE),"")</f>
        <v>4</v>
      </c>
      <c r="L2319">
        <f>IF(SUM(E2319:J2319)&lt;&gt;0,VLOOKUP(A2319,[1]!T_Printers[#Data],11,FALSE),"")</f>
        <v>8</v>
      </c>
      <c r="M2319">
        <f>IF(SUM(E2319:J2319)&lt;&gt;0,VLOOKUP(C2319,[1]!T_Resins[#Data],8,FALSE),"")</f>
        <v>60</v>
      </c>
      <c r="N2319">
        <f>IF(_xlfn.XLOOKUP(B2319,[1]Printers!$L:$L,[1]Printers!$R:$R,0,0)&gt;0,[1]Parameters!M2319,IF(SUM(E2319:J2319)&lt;&gt;0,VLOOKUP(C2319,[1]!T_Resins[#Data],9,FALSE),""))</f>
        <v>60</v>
      </c>
      <c r="O2319" t="str">
        <f t="shared" si="36"/>
        <v>HardlightSIRIUSXLBlacklight89"4K</v>
      </c>
    </row>
    <row r="2320" spans="1:15" x14ac:dyDescent="0.25">
      <c r="A2320" t="str">
        <f t="array" ref="A2320">IF(ROW()-1&gt;COUNTA([1]!T_Printers[Printers])*COUNTA([1]!T_Resins[Resins]),"",INDEX([1]!T_Printers[Printers],INT((ROW()-2)/COUNTA([1]!T_Resins[Resins])+1)))</f>
        <v>Hardlight SIRIUS XL Black light 8,9" 4K</v>
      </c>
      <c r="B2320" t="str">
        <f>_xlfn.XLOOKUP(A2320,[1]!T_Printers[Printers],[1]!T_Printers[Icon link],,0)</f>
        <v>HardlightSIRIUSXLBlacklight89"4K</v>
      </c>
      <c r="C2320" t="str">
        <f t="array" ref="C2320">IF(ROW()-1&gt;COUNTA([1]!T_Printers[Printers])*COUNTA([1]!T_Resins[Resins]),"",INDEX([1]!T_Resins[Resins],MOD(ROW()-2,COUNTA([1]!T_Resins[Resins]))+1))</f>
        <v>Industrial Nylon Like</v>
      </c>
      <c r="D2320">
        <f>IF(SUM(E2320:J2320)&lt;&gt;0,IF(ROW()-1&gt;COUNTA([1]!T_Printers[Printers])*COUNTA([1]!T_Resins[Resins]),"",2),"")</f>
        <v>2</v>
      </c>
      <c r="E2320" cm="1">
        <f t="array" ref="E2320">IFERROR(IF(ROW()-1&gt;COUNTA([1]!T_Printers[Printers])*COUNTA([1]!T_Resins[Resins]),"",_xlfn.IFS(ROUND(VLOOKUP(C2320,[1]!T_Resins[#Data],2,FALSE)/VLOOKUP(A2320,[1]!T_Printers[#Data],5,FALSE),1)&lt;=_xlfn.XLOOKUP(B2320,[1]Printers!L:L,[1]Printers!O:O,1,0,),ROUND(VLOOKUP(C2320,[1]!T_Resins[#Data],2,FALSE)/VLOOKUP(A2320,[1]!T_Printers[#Data],5,FALSE),1),ROUND(VLOOKUP(C2320,[1]!T_Resins[#Data],2,FALSE)/VLOOKUP(A2320,[1]!T_Printers[#Data],5,FALSE),1)&gt;_xlfn.XLOOKUP(B2320,[1]Printers!L:L,[1]Printers!O:O,1,0,),10)),"Используйте слой 100 мкм")</f>
        <v>1.7</v>
      </c>
      <c r="F2320">
        <f>IFERROR(IF(ROUND(_xlfn.XLOOKUP([1]Parameters!B2320,[1]Printers!L:L,[1]Printers!Q:Q,,0)*E2320/10,0)*10&lt;_xlfn.XLOOKUP([1]Parameters!B2320,[1]Printers!L:L,[1]Printers!P:P,,0),ROUND(_xlfn.XLOOKUP([1]Parameters!B2320,[1]Printers!L:L,[1]Printers!Q:Q,,0)*E2320/10,0)*10,_xlfn.XLOOKUP([1]Parameters!B2320,[1]Printers!L:L,[1]Printers!P:P,,0)),"")</f>
        <v>20</v>
      </c>
      <c r="G2320" cm="1">
        <f t="array" ref="G2320">IFERROR(IF(ROW()-1&gt;COUNTA([1]!T_Printers[Printers])*COUNTA([1]!T_Resins[Resins]),"",_xlfn.IFS(ROUND(VLOOKUP(C2320,[1]!T_Resins[#Data],3,FALSE)/VLOOKUP(A2320,[1]!T_Printers[#Data],5,FALSE),1)&lt;=_xlfn.XLOOKUP(B2320,[1]Printers!L:L,[1]Printers!O:O,1,0,),ROUND(VLOOKUP(C2320,[1]!T_Resins[#Data],3,FALSE)/VLOOKUP(A2320,[1]!T_Printers[#Data],5,FALSE),1),ROUND(VLOOKUP(C2320,[1]!T_Resins[#Data],3,FALSE)/VLOOKUP(A2320,[1]!T_Printers[#Data],5,FALSE),1)&gt;_xlfn.XLOOKUP(B2320,[1]Printers!L:L,[1]Printers!O:O,1,0,),10)),"")</f>
        <v>2.2000000000000002</v>
      </c>
      <c r="H2320">
        <f>IFERROR(IF(ROUND(_xlfn.XLOOKUP([1]Parameters!B2320,[1]Printers!L:L,[1]Printers!Q:Q,,0)*G2320/10,0)*10&lt;_xlfn.XLOOKUP([1]Parameters!B2320,[1]Printers!L:L,[1]Printers!P:P,,0),ROUND(_xlfn.XLOOKUP([1]Parameters!B2320,[1]Printers!L:L,[1]Printers!Q:Q,,0)*G2320/10,0)*10,_xlfn.XLOOKUP([1]Parameters!B2320,[1]Printers!L:L,[1]Printers!P:P,,0)),"")</f>
        <v>20</v>
      </c>
      <c r="I2320" s="3" t="str" cm="1">
        <f t="array" ref="I2320">IFERROR(IF(ROW()-1&gt;COUNTA([1]!T_Printers[Printers])*COUNTA([1]!T_Resins[Resins]),"",_xlfn.IFS(ROUND(VLOOKUP(C2320,[1]!T_Resins[#Data],4,FALSE)/VLOOKUP(A2320,[1]!T_Printers[#Data],5,FALSE),1)&lt;=_xlfn.XLOOKUP(B2320,[1]Printers!L:L,[1]Printers!O:O,1,0,),ROUND(VLOOKUP(C2320,[1]!T_Resins[#Data],4,FALSE)/VLOOKUP(A2320,[1]!T_Printers[#Data],5,FALSE),1),ROUND(VLOOKUP(C2320,[1]!T_Resins[#Data],4,FALSE)/VLOOKUP(A2320,[1]!T_Printers[#Data],5,FALSE),1)&gt;_xlfn.XLOOKUP(B2320,[1]Printers!L:L,[1]Printers!O:O,1,0,),"")),"")</f>
        <v/>
      </c>
      <c r="J2320" t="str">
        <f>IFERROR(IF(ROUND(_xlfn.XLOOKUP([1]Parameters!B2320,[1]Printers!L:L,[1]Printers!Q:Q,,0)*I2320/10,0)*10&lt;_xlfn.XLOOKUP([1]Parameters!B2320,[1]Printers!L:L,[1]Printers!P:P,,0),ROUND(_xlfn.XLOOKUP([1]Parameters!B2320,[1]Printers!L:L,[1]Printers!Q:Q,,0)*I2320/10,0)*10,_xlfn.XLOOKUP([1]Parameters!B2320,[1]Printers!L:L,[1]Printers!P:P,,0)),"")</f>
        <v/>
      </c>
      <c r="K2320">
        <f>IF(SUM(E2320:J2320)&lt;&gt;0,VLOOKUP(A2320,[1]!T_Printers[#Data],10,FALSE)+VLOOKUP(C2320,[1]!T_Resins[#Data],10,FALSE),"")</f>
        <v>4</v>
      </c>
      <c r="L2320">
        <f>IF(SUM(E2320:J2320)&lt;&gt;0,VLOOKUP(A2320,[1]!T_Printers[#Data],11,FALSE),"")</f>
        <v>8</v>
      </c>
      <c r="M2320">
        <f>IF(SUM(E2320:J2320)&lt;&gt;0,VLOOKUP(C2320,[1]!T_Resins[#Data],8,FALSE),"")</f>
        <v>60</v>
      </c>
      <c r="N2320">
        <f>IF(_xlfn.XLOOKUP(B2320,[1]Printers!$L:$L,[1]Printers!$R:$R,0,0)&gt;0,[1]Parameters!M2320,IF(SUM(E2320:J2320)&lt;&gt;0,VLOOKUP(C2320,[1]!T_Resins[#Data],9,FALSE),""))</f>
        <v>60</v>
      </c>
      <c r="O2320" t="str">
        <f t="shared" si="36"/>
        <v>HardlightSIRIUSXLBlacklight89"4K</v>
      </c>
    </row>
    <row r="2321" spans="1:15" x14ac:dyDescent="0.25">
      <c r="A2321" t="str">
        <f t="array" ref="A2321">IF(ROW()-1&gt;COUNTA([1]!T_Printers[Printers])*COUNTA([1]!T_Resins[Resins]),"",INDEX([1]!T_Printers[Printers],INT((ROW()-2)/COUNTA([1]!T_Resins[Resins])+1)))</f>
        <v>Hardlight SIRIUS XL Black light 8,9" 4K</v>
      </c>
      <c r="B2321" t="str">
        <f>_xlfn.XLOOKUP(A2321,[1]!T_Printers[Printers],[1]!T_Printers[Icon link],,0)</f>
        <v>HardlightSIRIUSXLBlacklight89"4K</v>
      </c>
      <c r="C2321" t="str">
        <f t="array" ref="C2321">IF(ROW()-1&gt;COUNTA([1]!T_Printers[Printers])*COUNTA([1]!T_Resins[Resins]),"",INDEX([1]!T_Resins[Resins],MOD(ROW()-2,COUNTA([1]!T_Resins[Resins]))+1))</f>
        <v>Industrial PP-Like</v>
      </c>
      <c r="D2321">
        <f>IF(SUM(E2321:J2321)&lt;&gt;0,IF(ROW()-1&gt;COUNTA([1]!T_Printers[Printers])*COUNTA([1]!T_Resins[Resins]),"",2),"")</f>
        <v>2</v>
      </c>
      <c r="E2321" cm="1">
        <f t="array" ref="E2321">IFERROR(IF(ROW()-1&gt;COUNTA([1]!T_Printers[Printers])*COUNTA([1]!T_Resins[Resins]),"",_xlfn.IFS(ROUND(VLOOKUP(C2321,[1]!T_Resins[#Data],2,FALSE)/VLOOKUP(A2321,[1]!T_Printers[#Data],5,FALSE),1)&lt;=_xlfn.XLOOKUP(B2321,[1]Printers!L:L,[1]Printers!O:O,1,0,),ROUND(VLOOKUP(C2321,[1]!T_Resins[#Data],2,FALSE)/VLOOKUP(A2321,[1]!T_Printers[#Data],5,FALSE),1),ROUND(VLOOKUP(C2321,[1]!T_Resins[#Data],2,FALSE)/VLOOKUP(A2321,[1]!T_Printers[#Data],5,FALSE),1)&gt;_xlfn.XLOOKUP(B2321,[1]Printers!L:L,[1]Printers!O:O,1,0,),10)),"Используйте слой 100 мкм")</f>
        <v>6.8</v>
      </c>
      <c r="F2321">
        <f>IFERROR(IF(ROUND(_xlfn.XLOOKUP([1]Parameters!B2321,[1]Printers!L:L,[1]Printers!Q:Q,,0)*E2321/10,0)*10&lt;_xlfn.XLOOKUP([1]Parameters!B2321,[1]Printers!L:L,[1]Printers!P:P,,0),ROUND(_xlfn.XLOOKUP([1]Parameters!B2321,[1]Printers!L:L,[1]Printers!Q:Q,,0)*E2321/10,0)*10,_xlfn.XLOOKUP([1]Parameters!B2321,[1]Printers!L:L,[1]Printers!P:P,,0)),"")</f>
        <v>60</v>
      </c>
      <c r="G2321" cm="1">
        <f t="array" ref="G2321">IFERROR(IF(ROW()-1&gt;COUNTA([1]!T_Printers[Printers])*COUNTA([1]!T_Resins[Resins]),"",_xlfn.IFS(ROUND(VLOOKUP(C2321,[1]!T_Resins[#Data],3,FALSE)/VLOOKUP(A2321,[1]!T_Printers[#Data],5,FALSE),1)&lt;=_xlfn.XLOOKUP(B2321,[1]Printers!L:L,[1]Printers!O:O,1,0,),ROUND(VLOOKUP(C2321,[1]!T_Resins[#Data],3,FALSE)/VLOOKUP(A2321,[1]!T_Printers[#Data],5,FALSE),1),ROUND(VLOOKUP(C2321,[1]!T_Resins[#Data],3,FALSE)/VLOOKUP(A2321,[1]!T_Printers[#Data],5,FALSE),1)&gt;_xlfn.XLOOKUP(B2321,[1]Printers!L:L,[1]Printers!O:O,1,0,),10)),"")</f>
        <v>8.5</v>
      </c>
      <c r="H2321">
        <f>IFERROR(IF(ROUND(_xlfn.XLOOKUP([1]Parameters!B2321,[1]Printers!L:L,[1]Printers!Q:Q,,0)*G2321/10,0)*10&lt;_xlfn.XLOOKUP([1]Parameters!B2321,[1]Printers!L:L,[1]Printers!P:P,,0),ROUND(_xlfn.XLOOKUP([1]Parameters!B2321,[1]Printers!L:L,[1]Printers!Q:Q,,0)*G2321/10,0)*10,_xlfn.XLOOKUP([1]Parameters!B2321,[1]Printers!L:L,[1]Printers!P:P,,0)),"")</f>
        <v>80</v>
      </c>
      <c r="I2321" s="3" t="str" cm="1">
        <f t="array" ref="I2321">IFERROR(IF(ROW()-1&gt;COUNTA([1]!T_Printers[Printers])*COUNTA([1]!T_Resins[Resins]),"",_xlfn.IFS(ROUND(VLOOKUP(C2321,[1]!T_Resins[#Data],4,FALSE)/VLOOKUP(A2321,[1]!T_Printers[#Data],5,FALSE),1)&lt;=_xlfn.XLOOKUP(B2321,[1]Printers!L:L,[1]Printers!O:O,1,0,),ROUND(VLOOKUP(C2321,[1]!T_Resins[#Data],4,FALSE)/VLOOKUP(A2321,[1]!T_Printers[#Data],5,FALSE),1),ROUND(VLOOKUP(C2321,[1]!T_Resins[#Data],4,FALSE)/VLOOKUP(A2321,[1]!T_Printers[#Data],5,FALSE),1)&gt;_xlfn.XLOOKUP(B2321,[1]Printers!L:L,[1]Printers!O:O,1,0,),"")),"")</f>
        <v/>
      </c>
      <c r="J2321" t="str">
        <f>IFERROR(IF(ROUND(_xlfn.XLOOKUP([1]Parameters!B2321,[1]Printers!L:L,[1]Printers!Q:Q,,0)*I2321/10,0)*10&lt;_xlfn.XLOOKUP([1]Parameters!B2321,[1]Printers!L:L,[1]Printers!P:P,,0),ROUND(_xlfn.XLOOKUP([1]Parameters!B2321,[1]Printers!L:L,[1]Printers!Q:Q,,0)*I2321/10,0)*10,_xlfn.XLOOKUP([1]Parameters!B2321,[1]Printers!L:L,[1]Printers!P:P,,0)),"")</f>
        <v/>
      </c>
      <c r="K2321">
        <f>IF(SUM(E2321:J2321)&lt;&gt;0,VLOOKUP(A2321,[1]!T_Printers[#Data],10,FALSE)+VLOOKUP(C2321,[1]!T_Resins[#Data],10,FALSE),"")</f>
        <v>4</v>
      </c>
      <c r="L2321">
        <f>IF(SUM(E2321:J2321)&lt;&gt;0,VLOOKUP(A2321,[1]!T_Printers[#Data],11,FALSE),"")</f>
        <v>8</v>
      </c>
      <c r="M2321">
        <f>IF(SUM(E2321:J2321)&lt;&gt;0,VLOOKUP(C2321,[1]!T_Resins[#Data],8,FALSE),"")</f>
        <v>60</v>
      </c>
      <c r="N2321">
        <f>IF(_xlfn.XLOOKUP(B2321,[1]Printers!$L:$L,[1]Printers!$R:$R,0,0)&gt;0,[1]Parameters!M2321,IF(SUM(E2321:J2321)&lt;&gt;0,VLOOKUP(C2321,[1]!T_Resins[#Data],9,FALSE),""))</f>
        <v>60</v>
      </c>
      <c r="O2321" t="str">
        <f t="shared" si="36"/>
        <v>HardlightSIRIUSXLBlacklight89"4K</v>
      </c>
    </row>
    <row r="2322" spans="1:15" x14ac:dyDescent="0.25">
      <c r="A2322" t="str">
        <f t="array" ref="A2322">IF(ROW()-1&gt;COUNTA([1]!T_Printers[Printers])*COUNTA([1]!T_Resins[Resins]),"",INDEX([1]!T_Printers[Printers],INT((ROW()-2)/COUNTA([1]!T_Resins[Resins])+1)))</f>
        <v>Hardlight SIRIUS XL Black light 8,9" 4K</v>
      </c>
      <c r="B2322" t="str">
        <f>_xlfn.XLOOKUP(A2322,[1]!T_Printers[Printers],[1]!T_Printers[Icon link],,0)</f>
        <v>HardlightSIRIUSXLBlacklight89"4K</v>
      </c>
      <c r="C2322" t="str">
        <f t="array" ref="C2322">IF(ROW()-1&gt;COUNTA([1]!T_Printers[Printers])*COUNTA([1]!T_Resins[Resins]),"",INDEX([1]!T_Resins[Resins],MOD(ROW()-2,COUNTA([1]!T_Resins[Resins]))+1))</f>
        <v>Industrial Rigid Black</v>
      </c>
      <c r="D2322">
        <f>IF(SUM(E2322:J2322)&lt;&gt;0,IF(ROW()-1&gt;COUNTA([1]!T_Printers[Printers])*COUNTA([1]!T_Resins[Resins]),"",2),"")</f>
        <v>2</v>
      </c>
      <c r="E2322" cm="1">
        <f t="array" ref="E2322">IFERROR(IF(ROW()-1&gt;COUNTA([1]!T_Printers[Printers])*COUNTA([1]!T_Resins[Resins]),"",_xlfn.IFS(ROUND(VLOOKUP(C2322,[1]!T_Resins[#Data],2,FALSE)/VLOOKUP(A2322,[1]!T_Printers[#Data],5,FALSE),1)&lt;=_xlfn.XLOOKUP(B2322,[1]Printers!L:L,[1]Printers!O:O,1,0,),ROUND(VLOOKUP(C2322,[1]!T_Resins[#Data],2,FALSE)/VLOOKUP(A2322,[1]!T_Printers[#Data],5,FALSE),1),ROUND(VLOOKUP(C2322,[1]!T_Resins[#Data],2,FALSE)/VLOOKUP(A2322,[1]!T_Printers[#Data],5,FALSE),1)&gt;_xlfn.XLOOKUP(B2322,[1]Printers!L:L,[1]Printers!O:O,1,0,),10)),"Используйте слой 100 мкм")</f>
        <v>6.2</v>
      </c>
      <c r="F2322">
        <f>IFERROR(IF(ROUND(_xlfn.XLOOKUP([1]Parameters!B2322,[1]Printers!L:L,[1]Printers!Q:Q,,0)*E2322/10,0)*10&lt;_xlfn.XLOOKUP([1]Parameters!B2322,[1]Printers!L:L,[1]Printers!P:P,,0),ROUND(_xlfn.XLOOKUP([1]Parameters!B2322,[1]Printers!L:L,[1]Printers!Q:Q,,0)*E2322/10,0)*10,_xlfn.XLOOKUP([1]Parameters!B2322,[1]Printers!L:L,[1]Printers!P:P,,0)),"")</f>
        <v>60</v>
      </c>
      <c r="G2322" cm="1">
        <f t="array" ref="G2322">IFERROR(IF(ROW()-1&gt;COUNTA([1]!T_Printers[Printers])*COUNTA([1]!T_Resins[Resins]),"",_xlfn.IFS(ROUND(VLOOKUP(C2322,[1]!T_Resins[#Data],3,FALSE)/VLOOKUP(A2322,[1]!T_Printers[#Data],5,FALSE),1)&lt;=_xlfn.XLOOKUP(B2322,[1]Printers!L:L,[1]Printers!O:O,1,0,),ROUND(VLOOKUP(C2322,[1]!T_Resins[#Data],3,FALSE)/VLOOKUP(A2322,[1]!T_Printers[#Data],5,FALSE),1),ROUND(VLOOKUP(C2322,[1]!T_Resins[#Data],3,FALSE)/VLOOKUP(A2322,[1]!T_Printers[#Data],5,FALSE),1)&gt;_xlfn.XLOOKUP(B2322,[1]Printers!L:L,[1]Printers!O:O,1,0,),10)),"")</f>
        <v>8.1999999999999993</v>
      </c>
      <c r="H2322">
        <f>IFERROR(IF(ROUND(_xlfn.XLOOKUP([1]Parameters!B2322,[1]Printers!L:L,[1]Printers!Q:Q,,0)*G2322/10,0)*10&lt;_xlfn.XLOOKUP([1]Parameters!B2322,[1]Printers!L:L,[1]Printers!P:P,,0),ROUND(_xlfn.XLOOKUP([1]Parameters!B2322,[1]Printers!L:L,[1]Printers!Q:Q,,0)*G2322/10,0)*10,_xlfn.XLOOKUP([1]Parameters!B2322,[1]Printers!L:L,[1]Printers!P:P,,0)),"")</f>
        <v>70</v>
      </c>
      <c r="I2322" s="3" t="str" cm="1">
        <f t="array" ref="I2322">IFERROR(IF(ROW()-1&gt;COUNTA([1]!T_Printers[Printers])*COUNTA([1]!T_Resins[Resins]),"",_xlfn.IFS(ROUND(VLOOKUP(C2322,[1]!T_Resins[#Data],4,FALSE)/VLOOKUP(A2322,[1]!T_Printers[#Data],5,FALSE),1)&lt;=_xlfn.XLOOKUP(B2322,[1]Printers!L:L,[1]Printers!O:O,1,0,),ROUND(VLOOKUP(C2322,[1]!T_Resins[#Data],4,FALSE)/VLOOKUP(A2322,[1]!T_Printers[#Data],5,FALSE),1),ROUND(VLOOKUP(C2322,[1]!T_Resins[#Data],4,FALSE)/VLOOKUP(A2322,[1]!T_Printers[#Data],5,FALSE),1)&gt;_xlfn.XLOOKUP(B2322,[1]Printers!L:L,[1]Printers!O:O,1,0,),"")),"")</f>
        <v/>
      </c>
      <c r="J2322" t="str">
        <f>IFERROR(IF(ROUND(_xlfn.XLOOKUP([1]Parameters!B2322,[1]Printers!L:L,[1]Printers!Q:Q,,0)*I2322/10,0)*10&lt;_xlfn.XLOOKUP([1]Parameters!B2322,[1]Printers!L:L,[1]Printers!P:P,,0),ROUND(_xlfn.XLOOKUP([1]Parameters!B2322,[1]Printers!L:L,[1]Printers!Q:Q,,0)*I2322/10,0)*10,_xlfn.XLOOKUP([1]Parameters!B2322,[1]Printers!L:L,[1]Printers!P:P,,0)),"")</f>
        <v/>
      </c>
      <c r="K2322">
        <f>IF(SUM(E2322:J2322)&lt;&gt;0,VLOOKUP(A2322,[1]!T_Printers[#Data],10,FALSE)+VLOOKUP(C2322,[1]!T_Resins[#Data],10,FALSE),"")</f>
        <v>4</v>
      </c>
      <c r="L2322">
        <f>IF(SUM(E2322:J2322)&lt;&gt;0,VLOOKUP(A2322,[1]!T_Printers[#Data],11,FALSE),"")</f>
        <v>8</v>
      </c>
      <c r="M2322">
        <f>IF(SUM(E2322:J2322)&lt;&gt;0,VLOOKUP(C2322,[1]!T_Resins[#Data],8,FALSE),"")</f>
        <v>120</v>
      </c>
      <c r="N2322">
        <f>IF(_xlfn.XLOOKUP(B2322,[1]Printers!$L:$L,[1]Printers!$R:$R,0,0)&gt;0,[1]Parameters!M2322,IF(SUM(E2322:J2322)&lt;&gt;0,VLOOKUP(C2322,[1]!T_Resins[#Data],9,FALSE),""))</f>
        <v>180</v>
      </c>
      <c r="O2322" t="str">
        <f t="shared" si="36"/>
        <v>HardlightSIRIUSXLBlacklight89"4K</v>
      </c>
    </row>
    <row r="2323" spans="1:15" x14ac:dyDescent="0.25">
      <c r="A2323" t="str">
        <f t="array" ref="A2323">IF(ROW()-1&gt;COUNTA([1]!T_Printers[Printers])*COUNTA([1]!T_Resins[Resins]),"",INDEX([1]!T_Printers[Printers],INT((ROW()-2)/COUNTA([1]!T_Resins[Resins])+1)))</f>
        <v>Hardlight SIRIUS XL Black light 8,9" 4K</v>
      </c>
      <c r="B2323" t="str">
        <f>_xlfn.XLOOKUP(A2323,[1]!T_Printers[Printers],[1]!T_Printers[Icon link],,0)</f>
        <v>HardlightSIRIUSXLBlacklight89"4K</v>
      </c>
      <c r="C2323" t="str">
        <f t="array" ref="C2323">IF(ROW()-1&gt;COUNTA([1]!T_Printers[Printers])*COUNTA([1]!T_Resins[Resins]),"",INDEX([1]!T_Resins[Resins],MOD(ROW()-2,COUNTA([1]!T_Resins[Resins]))+1))</f>
        <v>Industrial Rigid Clear</v>
      </c>
      <c r="D2323">
        <f>IF(SUM(E2323:J2323)&lt;&gt;0,IF(ROW()-1&gt;COUNTA([1]!T_Printers[Printers])*COUNTA([1]!T_Resins[Resins]),"",2),"")</f>
        <v>2</v>
      </c>
      <c r="E2323" cm="1">
        <f t="array" ref="E2323">IFERROR(IF(ROW()-1&gt;COUNTA([1]!T_Printers[Printers])*COUNTA([1]!T_Resins[Resins]),"",_xlfn.IFS(ROUND(VLOOKUP(C2323,[1]!T_Resins[#Data],2,FALSE)/VLOOKUP(A2323,[1]!T_Printers[#Data],5,FALSE),1)&lt;=_xlfn.XLOOKUP(B2323,[1]Printers!L:L,[1]Printers!O:O,1,0,),ROUND(VLOOKUP(C2323,[1]!T_Resins[#Data],2,FALSE)/VLOOKUP(A2323,[1]!T_Printers[#Data],5,FALSE),1),ROUND(VLOOKUP(C2323,[1]!T_Resins[#Data],2,FALSE)/VLOOKUP(A2323,[1]!T_Printers[#Data],5,FALSE),1)&gt;_xlfn.XLOOKUP(B2323,[1]Printers!L:L,[1]Printers!O:O,1,0,),10)),"Используйте слой 100 мкм")</f>
        <v>6.8</v>
      </c>
      <c r="F2323">
        <f>IFERROR(IF(ROUND(_xlfn.XLOOKUP([1]Parameters!B2323,[1]Printers!L:L,[1]Printers!Q:Q,,0)*E2323/10,0)*10&lt;_xlfn.XLOOKUP([1]Parameters!B2323,[1]Printers!L:L,[1]Printers!P:P,,0),ROUND(_xlfn.XLOOKUP([1]Parameters!B2323,[1]Printers!L:L,[1]Printers!Q:Q,,0)*E2323/10,0)*10,_xlfn.XLOOKUP([1]Parameters!B2323,[1]Printers!L:L,[1]Printers!P:P,,0)),"")</f>
        <v>60</v>
      </c>
      <c r="G2323" cm="1">
        <f t="array" ref="G2323">IFERROR(IF(ROW()-1&gt;COUNTA([1]!T_Printers[Printers])*COUNTA([1]!T_Resins[Resins]),"",_xlfn.IFS(ROUND(VLOOKUP(C2323,[1]!T_Resins[#Data],3,FALSE)/VLOOKUP(A2323,[1]!T_Printers[#Data],5,FALSE),1)&lt;=_xlfn.XLOOKUP(B2323,[1]Printers!L:L,[1]Printers!O:O,1,0,),ROUND(VLOOKUP(C2323,[1]!T_Resins[#Data],3,FALSE)/VLOOKUP(A2323,[1]!T_Printers[#Data],5,FALSE),1),ROUND(VLOOKUP(C2323,[1]!T_Resins[#Data],3,FALSE)/VLOOKUP(A2323,[1]!T_Printers[#Data],5,FALSE),1)&gt;_xlfn.XLOOKUP(B2323,[1]Printers!L:L,[1]Printers!O:O,1,0,),10)),"")</f>
        <v>8.9</v>
      </c>
      <c r="H2323">
        <f>IFERROR(IF(ROUND(_xlfn.XLOOKUP([1]Parameters!B2323,[1]Printers!L:L,[1]Printers!Q:Q,,0)*G2323/10,0)*10&lt;_xlfn.XLOOKUP([1]Parameters!B2323,[1]Printers!L:L,[1]Printers!P:P,,0),ROUND(_xlfn.XLOOKUP([1]Parameters!B2323,[1]Printers!L:L,[1]Printers!Q:Q,,0)*G2323/10,0)*10,_xlfn.XLOOKUP([1]Parameters!B2323,[1]Printers!L:L,[1]Printers!P:P,,0)),"")</f>
        <v>80</v>
      </c>
      <c r="I2323" s="3" t="str" cm="1">
        <f t="array" ref="I2323">IFERROR(IF(ROW()-1&gt;COUNTA([1]!T_Printers[Printers])*COUNTA([1]!T_Resins[Resins]),"",_xlfn.IFS(ROUND(VLOOKUP(C2323,[1]!T_Resins[#Data],4,FALSE)/VLOOKUP(A2323,[1]!T_Printers[#Data],5,FALSE),1)&lt;=_xlfn.XLOOKUP(B2323,[1]Printers!L:L,[1]Printers!O:O,1,0,),ROUND(VLOOKUP(C2323,[1]!T_Resins[#Data],4,FALSE)/VLOOKUP(A2323,[1]!T_Printers[#Data],5,FALSE),1),ROUND(VLOOKUP(C2323,[1]!T_Resins[#Data],4,FALSE)/VLOOKUP(A2323,[1]!T_Printers[#Data],5,FALSE),1)&gt;_xlfn.XLOOKUP(B2323,[1]Printers!L:L,[1]Printers!O:O,1,0,),"")),"")</f>
        <v/>
      </c>
      <c r="J2323" t="str">
        <f>IFERROR(IF(ROUND(_xlfn.XLOOKUP([1]Parameters!B2323,[1]Printers!L:L,[1]Printers!Q:Q,,0)*I2323/10,0)*10&lt;_xlfn.XLOOKUP([1]Parameters!B2323,[1]Printers!L:L,[1]Printers!P:P,,0),ROUND(_xlfn.XLOOKUP([1]Parameters!B2323,[1]Printers!L:L,[1]Printers!Q:Q,,0)*I2323/10,0)*10,_xlfn.XLOOKUP([1]Parameters!B2323,[1]Printers!L:L,[1]Printers!P:P,,0)),"")</f>
        <v/>
      </c>
      <c r="K2323">
        <f>IF(SUM(E2323:J2323)&lt;&gt;0,VLOOKUP(A2323,[1]!T_Printers[#Data],10,FALSE)+VLOOKUP(C2323,[1]!T_Resins[#Data],10,FALSE),"")</f>
        <v>4</v>
      </c>
      <c r="L2323">
        <f>IF(SUM(E2323:J2323)&lt;&gt;0,VLOOKUP(A2323,[1]!T_Printers[#Data],11,FALSE),"")</f>
        <v>8</v>
      </c>
      <c r="M2323">
        <f>IF(SUM(E2323:J2323)&lt;&gt;0,VLOOKUP(C2323,[1]!T_Resins[#Data],8,FALSE),"")</f>
        <v>120</v>
      </c>
      <c r="N2323">
        <f>IF(_xlfn.XLOOKUP(B2323,[1]Printers!$L:$L,[1]Printers!$R:$R,0,0)&gt;0,[1]Parameters!M2323,IF(SUM(E2323:J2323)&lt;&gt;0,VLOOKUP(C2323,[1]!T_Resins[#Data],9,FALSE),""))</f>
        <v>180</v>
      </c>
      <c r="O2323" t="str">
        <f t="shared" si="36"/>
        <v>HardlightSIRIUSXLBlacklight89"4K</v>
      </c>
    </row>
    <row r="2324" spans="1:15" x14ac:dyDescent="0.25">
      <c r="A2324" t="str">
        <f t="array" ref="A2324">IF(ROW()-1&gt;COUNTA([1]!T_Printers[Printers])*COUNTA([1]!T_Resins[Resins]),"",INDEX([1]!T_Printers[Printers],INT((ROW()-2)/COUNTA([1]!T_Resins[Resins])+1)))</f>
        <v>Hardlight SIRIUS XL Black light 8,9" 4K</v>
      </c>
      <c r="B2324" t="str">
        <f>_xlfn.XLOOKUP(A2324,[1]!T_Printers[Printers],[1]!T_Printers[Icon link],,0)</f>
        <v>HardlightSIRIUSXLBlacklight89"4K</v>
      </c>
      <c r="C2324" t="str">
        <f t="array" ref="C2324">IF(ROW()-1&gt;COUNTA([1]!T_Printers[Printers])*COUNTA([1]!T_Resins[Resins]),"",INDEX([1]!T_Resins[Resins],MOD(ROW()-2,COUNTA([1]!T_Resins[Resins]))+1))</f>
        <v>Tough Black</v>
      </c>
      <c r="D2324">
        <f>IF(SUM(E2324:J2324)&lt;&gt;0,IF(ROW()-1&gt;COUNTA([1]!T_Printers[Printers])*COUNTA([1]!T_Resins[Resins]),"",2),"")</f>
        <v>2</v>
      </c>
      <c r="E2324" cm="1">
        <f t="array" ref="E2324">IFERROR(IF(ROW()-1&gt;COUNTA([1]!T_Printers[Printers])*COUNTA([1]!T_Resins[Resins]),"",_xlfn.IFS(ROUND(VLOOKUP(C2324,[1]!T_Resins[#Data],2,FALSE)/VLOOKUP(A2324,[1]!T_Printers[#Data],5,FALSE),1)&lt;=_xlfn.XLOOKUP(B2324,[1]Printers!L:L,[1]Printers!O:O,1,0,),ROUND(VLOOKUP(C2324,[1]!T_Resins[#Data],2,FALSE)/VLOOKUP(A2324,[1]!T_Printers[#Data],5,FALSE),1),ROUND(VLOOKUP(C2324,[1]!T_Resins[#Data],2,FALSE)/VLOOKUP(A2324,[1]!T_Printers[#Data],5,FALSE),1)&gt;_xlfn.XLOOKUP(B2324,[1]Printers!L:L,[1]Printers!O:O,1,0,),10)),"Используйте слой 100 мкм")</f>
        <v>3.3</v>
      </c>
      <c r="F2324">
        <f>IFERROR(IF(ROUND(_xlfn.XLOOKUP([1]Parameters!B2324,[1]Printers!L:L,[1]Printers!Q:Q,,0)*E2324/10,0)*10&lt;_xlfn.XLOOKUP([1]Parameters!B2324,[1]Printers!L:L,[1]Printers!P:P,,0),ROUND(_xlfn.XLOOKUP([1]Parameters!B2324,[1]Printers!L:L,[1]Printers!Q:Q,,0)*E2324/10,0)*10,_xlfn.XLOOKUP([1]Parameters!B2324,[1]Printers!L:L,[1]Printers!P:P,,0)),"")</f>
        <v>30</v>
      </c>
      <c r="G2324" cm="1">
        <f t="array" ref="G2324">IFERROR(IF(ROW()-1&gt;COUNTA([1]!T_Printers[Printers])*COUNTA([1]!T_Resins[Resins]),"",_xlfn.IFS(ROUND(VLOOKUP(C2324,[1]!T_Resins[#Data],3,FALSE)/VLOOKUP(A2324,[1]!T_Printers[#Data],5,FALSE),1)&lt;=_xlfn.XLOOKUP(B2324,[1]Printers!L:L,[1]Printers!O:O,1,0,),ROUND(VLOOKUP(C2324,[1]!T_Resins[#Data],3,FALSE)/VLOOKUP(A2324,[1]!T_Printers[#Data],5,FALSE),1),ROUND(VLOOKUP(C2324,[1]!T_Resins[#Data],3,FALSE)/VLOOKUP(A2324,[1]!T_Printers[#Data],5,FALSE),1)&gt;_xlfn.XLOOKUP(B2324,[1]Printers!L:L,[1]Printers!O:O,1,0,),10)),"")</f>
        <v>3.9</v>
      </c>
      <c r="H2324">
        <f>IFERROR(IF(ROUND(_xlfn.XLOOKUP([1]Parameters!B2324,[1]Printers!L:L,[1]Printers!Q:Q,,0)*G2324/10,0)*10&lt;_xlfn.XLOOKUP([1]Parameters!B2324,[1]Printers!L:L,[1]Printers!P:P,,0),ROUND(_xlfn.XLOOKUP([1]Parameters!B2324,[1]Printers!L:L,[1]Printers!Q:Q,,0)*G2324/10,0)*10,_xlfn.XLOOKUP([1]Parameters!B2324,[1]Printers!L:L,[1]Printers!P:P,,0)),"")</f>
        <v>40</v>
      </c>
      <c r="I2324" s="3" t="str" cm="1">
        <f t="array" ref="I2324">IFERROR(IF(ROW()-1&gt;COUNTA([1]!T_Printers[Printers])*COUNTA([1]!T_Resins[Resins]),"",_xlfn.IFS(ROUND(VLOOKUP(C2324,[1]!T_Resins[#Data],4,FALSE)/VLOOKUP(A2324,[1]!T_Printers[#Data],5,FALSE),1)&lt;=_xlfn.XLOOKUP(B2324,[1]Printers!L:L,[1]Printers!O:O,1,0,),ROUND(VLOOKUP(C2324,[1]!T_Resins[#Data],4,FALSE)/VLOOKUP(A2324,[1]!T_Printers[#Data],5,FALSE),1),ROUND(VLOOKUP(C2324,[1]!T_Resins[#Data],4,FALSE)/VLOOKUP(A2324,[1]!T_Printers[#Data],5,FALSE),1)&gt;_xlfn.XLOOKUP(B2324,[1]Printers!L:L,[1]Printers!O:O,1,0,),"")),"")</f>
        <v/>
      </c>
      <c r="J2324" t="str">
        <f>IFERROR(IF(ROUND(_xlfn.XLOOKUP([1]Parameters!B2324,[1]Printers!L:L,[1]Printers!Q:Q,,0)*I2324/10,0)*10&lt;_xlfn.XLOOKUP([1]Parameters!B2324,[1]Printers!L:L,[1]Printers!P:P,,0),ROUND(_xlfn.XLOOKUP([1]Parameters!B2324,[1]Printers!L:L,[1]Printers!Q:Q,,0)*I2324/10,0)*10,_xlfn.XLOOKUP([1]Parameters!B2324,[1]Printers!L:L,[1]Printers!P:P,,0)),"")</f>
        <v/>
      </c>
      <c r="K2324">
        <f>IF(SUM(E2324:J2324)&lt;&gt;0,VLOOKUP(A2324,[1]!T_Printers[#Data],10,FALSE)+VLOOKUP(C2324,[1]!T_Resins[#Data],10,FALSE),"")</f>
        <v>4</v>
      </c>
      <c r="L2324">
        <f>IF(SUM(E2324:J2324)&lt;&gt;0,VLOOKUP(A2324,[1]!T_Printers[#Data],11,FALSE),"")</f>
        <v>8</v>
      </c>
      <c r="M2324">
        <f>IF(SUM(E2324:J2324)&lt;&gt;0,VLOOKUP(C2324,[1]!T_Resins[#Data],8,FALSE),"")</f>
        <v>120</v>
      </c>
      <c r="N2324">
        <f>IF(_xlfn.XLOOKUP(B2324,[1]Printers!$L:$L,[1]Printers!$R:$R,0,0)&gt;0,[1]Parameters!M2324,IF(SUM(E2324:J2324)&lt;&gt;0,VLOOKUP(C2324,[1]!T_Resins[#Data],9,FALSE),""))</f>
        <v>180</v>
      </c>
      <c r="O2324" t="str">
        <f t="shared" si="36"/>
        <v>HardlightSIRIUSXLBlacklight89"4K</v>
      </c>
    </row>
    <row r="2325" spans="1:15" x14ac:dyDescent="0.25">
      <c r="A2325" t="str">
        <f t="array" ref="A2325">IF(ROW()-1&gt;COUNTA([1]!T_Printers[Printers])*COUNTA([1]!T_Resins[Resins]),"",INDEX([1]!T_Printers[Printers],INT((ROW()-2)/COUNTA([1]!T_Resins[Resins])+1)))</f>
        <v>Hardlight SIRIUS XL Black light 8,9" 4K</v>
      </c>
      <c r="B2325" t="str">
        <f>_xlfn.XLOOKUP(A2325,[1]!T_Printers[Printers],[1]!T_Printers[Icon link],,0)</f>
        <v>HardlightSIRIUSXLBlacklight89"4K</v>
      </c>
      <c r="C2325" t="str">
        <f t="array" ref="C2325">IF(ROW()-1&gt;COUNTA([1]!T_Printers[Printers])*COUNTA([1]!T_Resins[Resins]),"",INDEX([1]!T_Resins[Resins],MOD(ROW()-2,COUNTA([1]!T_Resins[Resins]))+1))</f>
        <v>Tough Grey</v>
      </c>
      <c r="D2325">
        <f>IF(SUM(E2325:J2325)&lt;&gt;0,IF(ROW()-1&gt;COUNTA([1]!T_Printers[Printers])*COUNTA([1]!T_Resins[Resins]),"",2),"")</f>
        <v>2</v>
      </c>
      <c r="E2325" cm="1">
        <f t="array" ref="E2325">IFERROR(IF(ROW()-1&gt;COUNTA([1]!T_Printers[Printers])*COUNTA([1]!T_Resins[Resins]),"",_xlfn.IFS(ROUND(VLOOKUP(C2325,[1]!T_Resins[#Data],2,FALSE)/VLOOKUP(A2325,[1]!T_Printers[#Data],5,FALSE),1)&lt;=_xlfn.XLOOKUP(B2325,[1]Printers!L:L,[1]Printers!O:O,1,0,),ROUND(VLOOKUP(C2325,[1]!T_Resins[#Data],2,FALSE)/VLOOKUP(A2325,[1]!T_Printers[#Data],5,FALSE),1),ROUND(VLOOKUP(C2325,[1]!T_Resins[#Data],2,FALSE)/VLOOKUP(A2325,[1]!T_Printers[#Data],5,FALSE),1)&gt;_xlfn.XLOOKUP(B2325,[1]Printers!L:L,[1]Printers!O:O,1,0,),10)),"Используйте слой 100 мкм")</f>
        <v>3.3</v>
      </c>
      <c r="F2325">
        <f>IFERROR(IF(ROUND(_xlfn.XLOOKUP([1]Parameters!B2325,[1]Printers!L:L,[1]Printers!Q:Q,,0)*E2325/10,0)*10&lt;_xlfn.XLOOKUP([1]Parameters!B2325,[1]Printers!L:L,[1]Printers!P:P,,0),ROUND(_xlfn.XLOOKUP([1]Parameters!B2325,[1]Printers!L:L,[1]Printers!Q:Q,,0)*E2325/10,0)*10,_xlfn.XLOOKUP([1]Parameters!B2325,[1]Printers!L:L,[1]Printers!P:P,,0)),"")</f>
        <v>30</v>
      </c>
      <c r="G2325" cm="1">
        <f t="array" ref="G2325">IFERROR(IF(ROW()-1&gt;COUNTA([1]!T_Printers[Printers])*COUNTA([1]!T_Resins[Resins]),"",_xlfn.IFS(ROUND(VLOOKUP(C2325,[1]!T_Resins[#Data],3,FALSE)/VLOOKUP(A2325,[1]!T_Printers[#Data],5,FALSE),1)&lt;=_xlfn.XLOOKUP(B2325,[1]Printers!L:L,[1]Printers!O:O,1,0,),ROUND(VLOOKUP(C2325,[1]!T_Resins[#Data],3,FALSE)/VLOOKUP(A2325,[1]!T_Printers[#Data],5,FALSE),1),ROUND(VLOOKUP(C2325,[1]!T_Resins[#Data],3,FALSE)/VLOOKUP(A2325,[1]!T_Printers[#Data],5,FALSE),1)&gt;_xlfn.XLOOKUP(B2325,[1]Printers!L:L,[1]Printers!O:O,1,0,),10)),"")</f>
        <v>3.9</v>
      </c>
      <c r="H2325">
        <f>IFERROR(IF(ROUND(_xlfn.XLOOKUP([1]Parameters!B2325,[1]Printers!L:L,[1]Printers!Q:Q,,0)*G2325/10,0)*10&lt;_xlfn.XLOOKUP([1]Parameters!B2325,[1]Printers!L:L,[1]Printers!P:P,,0),ROUND(_xlfn.XLOOKUP([1]Parameters!B2325,[1]Printers!L:L,[1]Printers!Q:Q,,0)*G2325/10,0)*10,_xlfn.XLOOKUP([1]Parameters!B2325,[1]Printers!L:L,[1]Printers!P:P,,0)),"")</f>
        <v>40</v>
      </c>
      <c r="I2325" s="3" t="str" cm="1">
        <f t="array" ref="I2325">IFERROR(IF(ROW()-1&gt;COUNTA([1]!T_Printers[Printers])*COUNTA([1]!T_Resins[Resins]),"",_xlfn.IFS(ROUND(VLOOKUP(C2325,[1]!T_Resins[#Data],4,FALSE)/VLOOKUP(A2325,[1]!T_Printers[#Data],5,FALSE),1)&lt;=_xlfn.XLOOKUP(B2325,[1]Printers!L:L,[1]Printers!O:O,1,0,),ROUND(VLOOKUP(C2325,[1]!T_Resins[#Data],4,FALSE)/VLOOKUP(A2325,[1]!T_Printers[#Data],5,FALSE),1),ROUND(VLOOKUP(C2325,[1]!T_Resins[#Data],4,FALSE)/VLOOKUP(A2325,[1]!T_Printers[#Data],5,FALSE),1)&gt;_xlfn.XLOOKUP(B2325,[1]Printers!L:L,[1]Printers!O:O,1,0,),"")),"")</f>
        <v/>
      </c>
      <c r="J2325" t="str">
        <f>IFERROR(IF(ROUND(_xlfn.XLOOKUP([1]Parameters!B2325,[1]Printers!L:L,[1]Printers!Q:Q,,0)*I2325/10,0)*10&lt;_xlfn.XLOOKUP([1]Parameters!B2325,[1]Printers!L:L,[1]Printers!P:P,,0),ROUND(_xlfn.XLOOKUP([1]Parameters!B2325,[1]Printers!L:L,[1]Printers!Q:Q,,0)*I2325/10,0)*10,_xlfn.XLOOKUP([1]Parameters!B2325,[1]Printers!L:L,[1]Printers!P:P,,0)),"")</f>
        <v/>
      </c>
      <c r="K2325">
        <f>IF(SUM(E2325:J2325)&lt;&gt;0,VLOOKUP(A2325,[1]!T_Printers[#Data],10,FALSE)+VLOOKUP(C2325,[1]!T_Resins[#Data],10,FALSE),"")</f>
        <v>4</v>
      </c>
      <c r="L2325">
        <f>IF(SUM(E2325:J2325)&lt;&gt;0,VLOOKUP(A2325,[1]!T_Printers[#Data],11,FALSE),"")</f>
        <v>8</v>
      </c>
      <c r="M2325">
        <f>IF(SUM(E2325:J2325)&lt;&gt;0,VLOOKUP(C2325,[1]!T_Resins[#Data],8,FALSE),"")</f>
        <v>120</v>
      </c>
      <c r="N2325">
        <f>IF(_xlfn.XLOOKUP(B2325,[1]Printers!$L:$L,[1]Printers!$R:$R,0,0)&gt;0,[1]Parameters!M2325,IF(SUM(E2325:J2325)&lt;&gt;0,VLOOKUP(C2325,[1]!T_Resins[#Data],9,FALSE),""))</f>
        <v>180</v>
      </c>
      <c r="O2325" t="str">
        <f t="shared" si="36"/>
        <v>HardlightSIRIUSXLBlacklight89"4K</v>
      </c>
    </row>
    <row r="2326" spans="1:15" x14ac:dyDescent="0.25">
      <c r="A2326" t="str">
        <f t="array" ref="A2326">IF(ROW()-1&gt;COUNTA([1]!T_Printers[Printers])*COUNTA([1]!T_Resins[Resins]),"",INDEX([1]!T_Printers[Printers],INT((ROW()-2)/COUNTA([1]!T_Resins[Resins])+1)))</f>
        <v>Hardlight SIRIUS XL Black light 8,9" 4K</v>
      </c>
      <c r="B2326" t="str">
        <f>_xlfn.XLOOKUP(A2326,[1]!T_Printers[Printers],[1]!T_Printers[Icon link],,0)</f>
        <v>HardlightSIRIUSXLBlacklight89"4K</v>
      </c>
      <c r="C2326" t="str">
        <f t="array" ref="C2326">IF(ROW()-1&gt;COUNTA([1]!T_Printers[Printers])*COUNTA([1]!T_Resins[Resins]),"",INDEX([1]!T_Resins[Resins],MOD(ROW()-2,COUNTA([1]!T_Resins[Resins]))+1))</f>
        <v>Tough White</v>
      </c>
      <c r="D2326">
        <f>IF(SUM(E2326:J2326)&lt;&gt;0,IF(ROW()-1&gt;COUNTA([1]!T_Printers[Printers])*COUNTA([1]!T_Resins[Resins]),"",2),"")</f>
        <v>2</v>
      </c>
      <c r="E2326" cm="1">
        <f t="array" ref="E2326">IFERROR(IF(ROW()-1&gt;COUNTA([1]!T_Printers[Printers])*COUNTA([1]!T_Resins[Resins]),"",_xlfn.IFS(ROUND(VLOOKUP(C2326,[1]!T_Resins[#Data],2,FALSE)/VLOOKUP(A2326,[1]!T_Printers[#Data],5,FALSE),1)&lt;=_xlfn.XLOOKUP(B2326,[1]Printers!L:L,[1]Printers!O:O,1,0,),ROUND(VLOOKUP(C2326,[1]!T_Resins[#Data],2,FALSE)/VLOOKUP(A2326,[1]!T_Printers[#Data],5,FALSE),1),ROUND(VLOOKUP(C2326,[1]!T_Resins[#Data],2,FALSE)/VLOOKUP(A2326,[1]!T_Printers[#Data],5,FALSE),1)&gt;_xlfn.XLOOKUP(B2326,[1]Printers!L:L,[1]Printers!O:O,1,0,),10)),"Используйте слой 100 мкм")</f>
        <v>3.3</v>
      </c>
      <c r="F2326">
        <f>IFERROR(IF(ROUND(_xlfn.XLOOKUP([1]Parameters!B2326,[1]Printers!L:L,[1]Printers!Q:Q,,0)*E2326/10,0)*10&lt;_xlfn.XLOOKUP([1]Parameters!B2326,[1]Printers!L:L,[1]Printers!P:P,,0),ROUND(_xlfn.XLOOKUP([1]Parameters!B2326,[1]Printers!L:L,[1]Printers!Q:Q,,0)*E2326/10,0)*10,_xlfn.XLOOKUP([1]Parameters!B2326,[1]Printers!L:L,[1]Printers!P:P,,0)),"")</f>
        <v>30</v>
      </c>
      <c r="G2326" cm="1">
        <f t="array" ref="G2326">IFERROR(IF(ROW()-1&gt;COUNTA([1]!T_Printers[Printers])*COUNTA([1]!T_Resins[Resins]),"",_xlfn.IFS(ROUND(VLOOKUP(C2326,[1]!T_Resins[#Data],3,FALSE)/VLOOKUP(A2326,[1]!T_Printers[#Data],5,FALSE),1)&lt;=_xlfn.XLOOKUP(B2326,[1]Printers!L:L,[1]Printers!O:O,1,0,),ROUND(VLOOKUP(C2326,[1]!T_Resins[#Data],3,FALSE)/VLOOKUP(A2326,[1]!T_Printers[#Data],5,FALSE),1),ROUND(VLOOKUP(C2326,[1]!T_Resins[#Data],3,FALSE)/VLOOKUP(A2326,[1]!T_Printers[#Data],5,FALSE),1)&gt;_xlfn.XLOOKUP(B2326,[1]Printers!L:L,[1]Printers!O:O,1,0,),10)),"")</f>
        <v>3.9</v>
      </c>
      <c r="H2326">
        <f>IFERROR(IF(ROUND(_xlfn.XLOOKUP([1]Parameters!B2326,[1]Printers!L:L,[1]Printers!Q:Q,,0)*G2326/10,0)*10&lt;_xlfn.XLOOKUP([1]Parameters!B2326,[1]Printers!L:L,[1]Printers!P:P,,0),ROUND(_xlfn.XLOOKUP([1]Parameters!B2326,[1]Printers!L:L,[1]Printers!Q:Q,,0)*G2326/10,0)*10,_xlfn.XLOOKUP([1]Parameters!B2326,[1]Printers!L:L,[1]Printers!P:P,,0)),"")</f>
        <v>40</v>
      </c>
      <c r="I2326" s="3" t="str" cm="1">
        <f t="array" ref="I2326">IFERROR(IF(ROW()-1&gt;COUNTA([1]!T_Printers[Printers])*COUNTA([1]!T_Resins[Resins]),"",_xlfn.IFS(ROUND(VLOOKUP(C2326,[1]!T_Resins[#Data],4,FALSE)/VLOOKUP(A2326,[1]!T_Printers[#Data],5,FALSE),1)&lt;=_xlfn.XLOOKUP(B2326,[1]Printers!L:L,[1]Printers!O:O,1,0,),ROUND(VLOOKUP(C2326,[1]!T_Resins[#Data],4,FALSE)/VLOOKUP(A2326,[1]!T_Printers[#Data],5,FALSE),1),ROUND(VLOOKUP(C2326,[1]!T_Resins[#Data],4,FALSE)/VLOOKUP(A2326,[1]!T_Printers[#Data],5,FALSE),1)&gt;_xlfn.XLOOKUP(B2326,[1]Printers!L:L,[1]Printers!O:O,1,0,),"")),"")</f>
        <v/>
      </c>
      <c r="J2326" t="str">
        <f>IFERROR(IF(ROUND(_xlfn.XLOOKUP([1]Parameters!B2326,[1]Printers!L:L,[1]Printers!Q:Q,,0)*I2326/10,0)*10&lt;_xlfn.XLOOKUP([1]Parameters!B2326,[1]Printers!L:L,[1]Printers!P:P,,0),ROUND(_xlfn.XLOOKUP([1]Parameters!B2326,[1]Printers!L:L,[1]Printers!Q:Q,,0)*I2326/10,0)*10,_xlfn.XLOOKUP([1]Parameters!B2326,[1]Printers!L:L,[1]Printers!P:P,,0)),"")</f>
        <v/>
      </c>
      <c r="K2326">
        <f>IF(SUM(E2326:J2326)&lt;&gt;0,VLOOKUP(A2326,[1]!T_Printers[#Data],10,FALSE)+VLOOKUP(C2326,[1]!T_Resins[#Data],10,FALSE),"")</f>
        <v>4</v>
      </c>
      <c r="L2326">
        <f>IF(SUM(E2326:J2326)&lt;&gt;0,VLOOKUP(A2326,[1]!T_Printers[#Data],11,FALSE),"")</f>
        <v>8</v>
      </c>
      <c r="M2326">
        <f>IF(SUM(E2326:J2326)&lt;&gt;0,VLOOKUP(C2326,[1]!T_Resins[#Data],8,FALSE),"")</f>
        <v>120</v>
      </c>
      <c r="N2326">
        <f>IF(_xlfn.XLOOKUP(B2326,[1]Printers!$L:$L,[1]Printers!$R:$R,0,0)&gt;0,[1]Parameters!M2326,IF(SUM(E2326:J2326)&lt;&gt;0,VLOOKUP(C2326,[1]!T_Resins[#Data],9,FALSE),""))</f>
        <v>180</v>
      </c>
      <c r="O2326" t="str">
        <f t="shared" si="36"/>
        <v>HardlightSIRIUSXLBlacklight89"4K</v>
      </c>
    </row>
    <row r="2327" spans="1:15" x14ac:dyDescent="0.25">
      <c r="A2327" t="str">
        <f t="array" ref="A2327">IF(ROW()-1&gt;COUNTA([1]!T_Printers[Printers])*COUNTA([1]!T_Resins[Resins]),"",INDEX([1]!T_Printers[Printers],INT((ROW()-2)/COUNTA([1]!T_Resins[Resins])+1)))</f>
        <v>Hardlight SIRIUS XL Black light 8,9" 4K</v>
      </c>
      <c r="B2327" t="str">
        <f>_xlfn.XLOOKUP(A2327,[1]!T_Printers[Printers],[1]!T_Printers[Icon link],,0)</f>
        <v>HardlightSIRIUSXLBlacklight89"4K</v>
      </c>
      <c r="C2327" t="str">
        <f t="array" ref="C2327">IF(ROW()-1&gt;COUNTA([1]!T_Printers[Printers])*COUNTA([1]!T_Resins[Resins]),"",INDEX([1]!T_Resins[Resins],MOD(ROW()-2,COUNTA([1]!T_Resins[Resins]))+1))</f>
        <v>Jewelry J-Cast</v>
      </c>
      <c r="D2327">
        <f>IF(SUM(E2327:J2327)&lt;&gt;0,IF(ROW()-1&gt;COUNTA([1]!T_Printers[Printers])*COUNTA([1]!T_Resins[Resins]),"",2),"")</f>
        <v>2</v>
      </c>
      <c r="E2327" cm="1">
        <f t="array" ref="E2327">IFERROR(IF(ROW()-1&gt;COUNTA([1]!T_Printers[Printers])*COUNTA([1]!T_Resins[Resins]),"",_xlfn.IFS(ROUND(VLOOKUP(C2327,[1]!T_Resins[#Data],2,FALSE)/VLOOKUP(A2327,[1]!T_Printers[#Data],5,FALSE),1)&lt;=_xlfn.XLOOKUP(B2327,[1]Printers!L:L,[1]Printers!O:O,1,0,),ROUND(VLOOKUP(C2327,[1]!T_Resins[#Data],2,FALSE)/VLOOKUP(A2327,[1]!T_Printers[#Data],5,FALSE),1),ROUND(VLOOKUP(C2327,[1]!T_Resins[#Data],2,FALSE)/VLOOKUP(A2327,[1]!T_Printers[#Data],5,FALSE),1)&gt;_xlfn.XLOOKUP(B2327,[1]Printers!L:L,[1]Printers!O:O,1,0,),10)),"Используйте слой 100 мкм")</f>
        <v>10.3</v>
      </c>
      <c r="F2327">
        <f>IFERROR(IF(ROUND(_xlfn.XLOOKUP([1]Parameters!B2327,[1]Printers!L:L,[1]Printers!Q:Q,,0)*E2327/10,0)*10&lt;_xlfn.XLOOKUP([1]Parameters!B2327,[1]Printers!L:L,[1]Printers!P:P,,0),ROUND(_xlfn.XLOOKUP([1]Parameters!B2327,[1]Printers!L:L,[1]Printers!Q:Q,,0)*E2327/10,0)*10,_xlfn.XLOOKUP([1]Parameters!B2327,[1]Printers!L:L,[1]Printers!P:P,,0)),"")</f>
        <v>90</v>
      </c>
      <c r="G2327" cm="1">
        <f t="array" ref="G2327">IFERROR(IF(ROW()-1&gt;COUNTA([1]!T_Printers[Printers])*COUNTA([1]!T_Resins[Resins]),"",_xlfn.IFS(ROUND(VLOOKUP(C2327,[1]!T_Resins[#Data],3,FALSE)/VLOOKUP(A2327,[1]!T_Printers[#Data],5,FALSE),1)&lt;=_xlfn.XLOOKUP(B2327,[1]Printers!L:L,[1]Printers!O:O,1,0,),ROUND(VLOOKUP(C2327,[1]!T_Resins[#Data],3,FALSE)/VLOOKUP(A2327,[1]!T_Printers[#Data],5,FALSE),1),ROUND(VLOOKUP(C2327,[1]!T_Resins[#Data],3,FALSE)/VLOOKUP(A2327,[1]!T_Printers[#Data],5,FALSE),1)&gt;_xlfn.XLOOKUP(B2327,[1]Printers!L:L,[1]Printers!O:O,1,0,),10)),"")</f>
        <v>14.2</v>
      </c>
      <c r="H2327">
        <f>IFERROR(IF(ROUND(_xlfn.XLOOKUP([1]Parameters!B2327,[1]Printers!L:L,[1]Printers!Q:Q,,0)*G2327/10,0)*10&lt;_xlfn.XLOOKUP([1]Parameters!B2327,[1]Printers!L:L,[1]Printers!P:P,,0),ROUND(_xlfn.XLOOKUP([1]Parameters!B2327,[1]Printers!L:L,[1]Printers!Q:Q,,0)*G2327/10,0)*10,_xlfn.XLOOKUP([1]Parameters!B2327,[1]Printers!L:L,[1]Printers!P:P,,0)),"")</f>
        <v>100</v>
      </c>
      <c r="I2327" s="3" t="str" cm="1">
        <f t="array" ref="I2327">IFERROR(IF(ROW()-1&gt;COUNTA([1]!T_Printers[Printers])*COUNTA([1]!T_Resins[Resins]),"",_xlfn.IFS(ROUND(VLOOKUP(C2327,[1]!T_Resins[#Data],4,FALSE)/VLOOKUP(A2327,[1]!T_Printers[#Data],5,FALSE),1)&lt;=_xlfn.XLOOKUP(B2327,[1]Printers!L:L,[1]Printers!O:O,1,0,),ROUND(VLOOKUP(C2327,[1]!T_Resins[#Data],4,FALSE)/VLOOKUP(A2327,[1]!T_Printers[#Data],5,FALSE),1),ROUND(VLOOKUP(C2327,[1]!T_Resins[#Data],4,FALSE)/VLOOKUP(A2327,[1]!T_Printers[#Data],5,FALSE),1)&gt;_xlfn.XLOOKUP(B2327,[1]Printers!L:L,[1]Printers!O:O,1,0,),"")),"")</f>
        <v/>
      </c>
      <c r="J2327" t="str">
        <f>IFERROR(IF(ROUND(_xlfn.XLOOKUP([1]Parameters!B2327,[1]Printers!L:L,[1]Printers!Q:Q,,0)*I2327/10,0)*10&lt;_xlfn.XLOOKUP([1]Parameters!B2327,[1]Printers!L:L,[1]Printers!P:P,,0),ROUND(_xlfn.XLOOKUP([1]Parameters!B2327,[1]Printers!L:L,[1]Printers!Q:Q,,0)*I2327/10,0)*10,_xlfn.XLOOKUP([1]Parameters!B2327,[1]Printers!L:L,[1]Printers!P:P,,0)),"")</f>
        <v/>
      </c>
      <c r="K2327">
        <f>IF(SUM(E2327:J2327)&lt;&gt;0,VLOOKUP(A2327,[1]!T_Printers[#Data],10,FALSE)+VLOOKUP(C2327,[1]!T_Resins[#Data],10,FALSE),"")</f>
        <v>4</v>
      </c>
      <c r="L2327">
        <f>IF(SUM(E2327:J2327)&lt;&gt;0,VLOOKUP(A2327,[1]!T_Printers[#Data],11,FALSE),"")</f>
        <v>8</v>
      </c>
      <c r="M2327">
        <f>IF(SUM(E2327:J2327)&lt;&gt;0,VLOOKUP(C2327,[1]!T_Resins[#Data],8,FALSE),"")</f>
        <v>60</v>
      </c>
      <c r="N2327">
        <f>IF(_xlfn.XLOOKUP(B2327,[1]Printers!$L:$L,[1]Printers!$R:$R,0,0)&gt;0,[1]Parameters!M2327,IF(SUM(E2327:J2327)&lt;&gt;0,VLOOKUP(C2327,[1]!T_Resins[#Data],9,FALSE),""))</f>
        <v>60</v>
      </c>
      <c r="O2327" t="str">
        <f t="shared" si="36"/>
        <v>HardlightSIRIUSXLBlacklight89"4K</v>
      </c>
    </row>
    <row r="2328" spans="1:15" x14ac:dyDescent="0.25">
      <c r="A2328" t="str">
        <f t="array" ref="A2328">IF(ROW()-1&gt;COUNTA([1]!T_Printers[Printers])*COUNTA([1]!T_Resins[Resins]),"",INDEX([1]!T_Printers[Printers],INT((ROW()-2)/COUNTA([1]!T_Resins[Resins])+1)))</f>
        <v>Hardlight SIRIUS XL Black light 8,9" 4K</v>
      </c>
      <c r="B2328" t="str">
        <f>_xlfn.XLOOKUP(A2328,[1]!T_Printers[Printers],[1]!T_Printers[Icon link],,0)</f>
        <v>HardlightSIRIUSXLBlacklight89"4K</v>
      </c>
      <c r="C2328" t="str">
        <f t="array" ref="C2328">IF(ROW()-1&gt;COUNTA([1]!T_Printers[Printers])*COUNTA([1]!T_Resins[Resins]),"",INDEX([1]!T_Resins[Resins],MOD(ROW()-2,COUNTA([1]!T_Resins[Resins]))+1))</f>
        <v>Model Resin Black</v>
      </c>
      <c r="D2328">
        <f>IF(SUM(E2328:J2328)&lt;&gt;0,IF(ROW()-1&gt;COUNTA([1]!T_Printers[Printers])*COUNTA([1]!T_Resins[Resins]),"",2),"")</f>
        <v>2</v>
      </c>
      <c r="E2328" cm="1">
        <f t="array" ref="E2328">IFERROR(IF(ROW()-1&gt;COUNTA([1]!T_Printers[Printers])*COUNTA([1]!T_Resins[Resins]),"",_xlfn.IFS(ROUND(VLOOKUP(C2328,[1]!T_Resins[#Data],2,FALSE)/VLOOKUP(A2328,[1]!T_Printers[#Data],5,FALSE),1)&lt;=_xlfn.XLOOKUP(B2328,[1]Printers!L:L,[1]Printers!O:O,1,0,),ROUND(VLOOKUP(C2328,[1]!T_Resins[#Data],2,FALSE)/VLOOKUP(A2328,[1]!T_Printers[#Data],5,FALSE),1),ROUND(VLOOKUP(C2328,[1]!T_Resins[#Data],2,FALSE)/VLOOKUP(A2328,[1]!T_Printers[#Data],5,FALSE),1)&gt;_xlfn.XLOOKUP(B2328,[1]Printers!L:L,[1]Printers!O:O,1,0,),10)),"Используйте слой 100 мкм")</f>
        <v>3.9</v>
      </c>
      <c r="F2328">
        <f>IFERROR(IF(ROUND(_xlfn.XLOOKUP([1]Parameters!B2328,[1]Printers!L:L,[1]Printers!Q:Q,,0)*E2328/10,0)*10&lt;_xlfn.XLOOKUP([1]Parameters!B2328,[1]Printers!L:L,[1]Printers!P:P,,0),ROUND(_xlfn.XLOOKUP([1]Parameters!B2328,[1]Printers!L:L,[1]Printers!Q:Q,,0)*E2328/10,0)*10,_xlfn.XLOOKUP([1]Parameters!B2328,[1]Printers!L:L,[1]Printers!P:P,,0)),"")</f>
        <v>40</v>
      </c>
      <c r="G2328" cm="1">
        <f t="array" ref="G2328">IFERROR(IF(ROW()-1&gt;COUNTA([1]!T_Printers[Printers])*COUNTA([1]!T_Resins[Resins]),"",_xlfn.IFS(ROUND(VLOOKUP(C2328,[1]!T_Resins[#Data],3,FALSE)/VLOOKUP(A2328,[1]!T_Printers[#Data],5,FALSE),1)&lt;=_xlfn.XLOOKUP(B2328,[1]Printers!L:L,[1]Printers!O:O,1,0,),ROUND(VLOOKUP(C2328,[1]!T_Resins[#Data],3,FALSE)/VLOOKUP(A2328,[1]!T_Printers[#Data],5,FALSE),1),ROUND(VLOOKUP(C2328,[1]!T_Resins[#Data],3,FALSE)/VLOOKUP(A2328,[1]!T_Printers[#Data],5,FALSE),1)&gt;_xlfn.XLOOKUP(B2328,[1]Printers!L:L,[1]Printers!O:O,1,0,),10)),"")</f>
        <v>5</v>
      </c>
      <c r="H2328">
        <f>IFERROR(IF(ROUND(_xlfn.XLOOKUP([1]Parameters!B2328,[1]Printers!L:L,[1]Printers!Q:Q,,0)*G2328/10,0)*10&lt;_xlfn.XLOOKUP([1]Parameters!B2328,[1]Printers!L:L,[1]Printers!P:P,,0),ROUND(_xlfn.XLOOKUP([1]Parameters!B2328,[1]Printers!L:L,[1]Printers!Q:Q,,0)*G2328/10,0)*10,_xlfn.XLOOKUP([1]Parameters!B2328,[1]Printers!L:L,[1]Printers!P:P,,0)),"")</f>
        <v>50</v>
      </c>
      <c r="I2328" s="3" t="str" cm="1">
        <f t="array" ref="I2328">IFERROR(IF(ROW()-1&gt;COUNTA([1]!T_Printers[Printers])*COUNTA([1]!T_Resins[Resins]),"",_xlfn.IFS(ROUND(VLOOKUP(C2328,[1]!T_Resins[#Data],4,FALSE)/VLOOKUP(A2328,[1]!T_Printers[#Data],5,FALSE),1)&lt;=_xlfn.XLOOKUP(B2328,[1]Printers!L:L,[1]Printers!O:O,1,0,),ROUND(VLOOKUP(C2328,[1]!T_Resins[#Data],4,FALSE)/VLOOKUP(A2328,[1]!T_Printers[#Data],5,FALSE),1),ROUND(VLOOKUP(C2328,[1]!T_Resins[#Data],4,FALSE)/VLOOKUP(A2328,[1]!T_Printers[#Data],5,FALSE),1)&gt;_xlfn.XLOOKUP(B2328,[1]Printers!L:L,[1]Printers!O:O,1,0,),"")),"")</f>
        <v/>
      </c>
      <c r="J2328" t="str">
        <f>IFERROR(IF(ROUND(_xlfn.XLOOKUP([1]Parameters!B2328,[1]Printers!L:L,[1]Printers!Q:Q,,0)*I2328/10,0)*10&lt;_xlfn.XLOOKUP([1]Parameters!B2328,[1]Printers!L:L,[1]Printers!P:P,,0),ROUND(_xlfn.XLOOKUP([1]Parameters!B2328,[1]Printers!L:L,[1]Printers!Q:Q,,0)*I2328/10,0)*10,_xlfn.XLOOKUP([1]Parameters!B2328,[1]Printers!L:L,[1]Printers!P:P,,0)),"")</f>
        <v/>
      </c>
      <c r="K2328">
        <f>IF(SUM(E2328:J2328)&lt;&gt;0,VLOOKUP(A2328,[1]!T_Printers[#Data],10,FALSE)+VLOOKUP(C2328,[1]!T_Resins[#Data],10,FALSE),"")</f>
        <v>4</v>
      </c>
      <c r="L2328">
        <f>IF(SUM(E2328:J2328)&lt;&gt;0,VLOOKUP(A2328,[1]!T_Printers[#Data],11,FALSE),"")</f>
        <v>8</v>
      </c>
      <c r="M2328">
        <f>IF(SUM(E2328:J2328)&lt;&gt;0,VLOOKUP(C2328,[1]!T_Resins[#Data],8,FALSE),"")</f>
        <v>120</v>
      </c>
      <c r="N2328">
        <f>IF(_xlfn.XLOOKUP(B2328,[1]Printers!$L:$L,[1]Printers!$R:$R,0,0)&gt;0,[1]Parameters!M2328,IF(SUM(E2328:J2328)&lt;&gt;0,VLOOKUP(C2328,[1]!T_Resins[#Data],9,FALSE),""))</f>
        <v>180</v>
      </c>
      <c r="O2328" t="str">
        <f t="shared" si="36"/>
        <v>HardlightSIRIUSXLBlacklight89"4K</v>
      </c>
    </row>
    <row r="2329" spans="1:15" x14ac:dyDescent="0.25">
      <c r="A2329" t="str">
        <f t="array" ref="A2329">IF(ROW()-1&gt;COUNTA([1]!T_Printers[Printers])*COUNTA([1]!T_Resins[Resins]),"",INDEX([1]!T_Printers[Printers],INT((ROW()-2)/COUNTA([1]!T_Resins[Resins])+1)))</f>
        <v>Hardlight SIRIUS XL Black light 8,9" 4K</v>
      </c>
      <c r="B2329" t="str">
        <f>_xlfn.XLOOKUP(A2329,[1]!T_Printers[Printers],[1]!T_Printers[Icon link],,0)</f>
        <v>HardlightSIRIUSXLBlacklight89"4K</v>
      </c>
      <c r="C2329" t="str">
        <f t="array" ref="C2329">IF(ROW()-1&gt;COUNTA([1]!T_Printers[Printers])*COUNTA([1]!T_Resins[Resins]),"",INDEX([1]!T_Resins[Resins],MOD(ROW()-2,COUNTA([1]!T_Resins[Resins]))+1))</f>
        <v>Model Resin Clear</v>
      </c>
      <c r="D2329">
        <f>IF(SUM(E2329:J2329)&lt;&gt;0,IF(ROW()-1&gt;COUNTA([1]!T_Printers[Printers])*COUNTA([1]!T_Resins[Resins]),"",2),"")</f>
        <v>2</v>
      </c>
      <c r="E2329" cm="1">
        <f t="array" ref="E2329">IFERROR(IF(ROW()-1&gt;COUNTA([1]!T_Printers[Printers])*COUNTA([1]!T_Resins[Resins]),"",_xlfn.IFS(ROUND(VLOOKUP(C2329,[1]!T_Resins[#Data],2,FALSE)/VLOOKUP(A2329,[1]!T_Printers[#Data],5,FALSE),1)&lt;=_xlfn.XLOOKUP(B2329,[1]Printers!L:L,[1]Printers!O:O,1,0,),ROUND(VLOOKUP(C2329,[1]!T_Resins[#Data],2,FALSE)/VLOOKUP(A2329,[1]!T_Printers[#Data],5,FALSE),1),ROUND(VLOOKUP(C2329,[1]!T_Resins[#Data],2,FALSE)/VLOOKUP(A2329,[1]!T_Printers[#Data],5,FALSE),1)&gt;_xlfn.XLOOKUP(B2329,[1]Printers!L:L,[1]Printers!O:O,1,0,),10)),"Используйте слой 100 мкм")</f>
        <v>3.6</v>
      </c>
      <c r="F2329">
        <f>IFERROR(IF(ROUND(_xlfn.XLOOKUP([1]Parameters!B2329,[1]Printers!L:L,[1]Printers!Q:Q,,0)*E2329/10,0)*10&lt;_xlfn.XLOOKUP([1]Parameters!B2329,[1]Printers!L:L,[1]Printers!P:P,,0),ROUND(_xlfn.XLOOKUP([1]Parameters!B2329,[1]Printers!L:L,[1]Printers!Q:Q,,0)*E2329/10,0)*10,_xlfn.XLOOKUP([1]Parameters!B2329,[1]Printers!L:L,[1]Printers!P:P,,0)),"")</f>
        <v>30</v>
      </c>
      <c r="G2329" cm="1">
        <f t="array" ref="G2329">IFERROR(IF(ROW()-1&gt;COUNTA([1]!T_Printers[Printers])*COUNTA([1]!T_Resins[Resins]),"",_xlfn.IFS(ROUND(VLOOKUP(C2329,[1]!T_Resins[#Data],3,FALSE)/VLOOKUP(A2329,[1]!T_Printers[#Data],5,FALSE),1)&lt;=_xlfn.XLOOKUP(B2329,[1]Printers!L:L,[1]Printers!O:O,1,0,),ROUND(VLOOKUP(C2329,[1]!T_Resins[#Data],3,FALSE)/VLOOKUP(A2329,[1]!T_Printers[#Data],5,FALSE),1),ROUND(VLOOKUP(C2329,[1]!T_Resins[#Data],3,FALSE)/VLOOKUP(A2329,[1]!T_Printers[#Data],5,FALSE),1)&gt;_xlfn.XLOOKUP(B2329,[1]Printers!L:L,[1]Printers!O:O,1,0,),10)),"")</f>
        <v>4.7</v>
      </c>
      <c r="H2329">
        <f>IFERROR(IF(ROUND(_xlfn.XLOOKUP([1]Parameters!B2329,[1]Printers!L:L,[1]Printers!Q:Q,,0)*G2329/10,0)*10&lt;_xlfn.XLOOKUP([1]Parameters!B2329,[1]Printers!L:L,[1]Printers!P:P,,0),ROUND(_xlfn.XLOOKUP([1]Parameters!B2329,[1]Printers!L:L,[1]Printers!Q:Q,,0)*G2329/10,0)*10,_xlfn.XLOOKUP([1]Parameters!B2329,[1]Printers!L:L,[1]Printers!P:P,,0)),"")</f>
        <v>40</v>
      </c>
      <c r="I2329" s="3" t="str" cm="1">
        <f t="array" ref="I2329">IFERROR(IF(ROW()-1&gt;COUNTA([1]!T_Printers[Printers])*COUNTA([1]!T_Resins[Resins]),"",_xlfn.IFS(ROUND(VLOOKUP(C2329,[1]!T_Resins[#Data],4,FALSE)/VLOOKUP(A2329,[1]!T_Printers[#Data],5,FALSE),1)&lt;=_xlfn.XLOOKUP(B2329,[1]Printers!L:L,[1]Printers!O:O,1,0,),ROUND(VLOOKUP(C2329,[1]!T_Resins[#Data],4,FALSE)/VLOOKUP(A2329,[1]!T_Printers[#Data],5,FALSE),1),ROUND(VLOOKUP(C2329,[1]!T_Resins[#Data],4,FALSE)/VLOOKUP(A2329,[1]!T_Printers[#Data],5,FALSE),1)&gt;_xlfn.XLOOKUP(B2329,[1]Printers!L:L,[1]Printers!O:O,1,0,),"")),"")</f>
        <v/>
      </c>
      <c r="J2329" t="str">
        <f>IFERROR(IF(ROUND(_xlfn.XLOOKUP([1]Parameters!B2329,[1]Printers!L:L,[1]Printers!Q:Q,,0)*I2329/10,0)*10&lt;_xlfn.XLOOKUP([1]Parameters!B2329,[1]Printers!L:L,[1]Printers!P:P,,0),ROUND(_xlfn.XLOOKUP([1]Parameters!B2329,[1]Printers!L:L,[1]Printers!Q:Q,,0)*I2329/10,0)*10,_xlfn.XLOOKUP([1]Parameters!B2329,[1]Printers!L:L,[1]Printers!P:P,,0)),"")</f>
        <v/>
      </c>
      <c r="K2329">
        <f>IF(SUM(E2329:J2329)&lt;&gt;0,VLOOKUP(A2329,[1]!T_Printers[#Data],10,FALSE)+VLOOKUP(C2329,[1]!T_Resins[#Data],10,FALSE),"")</f>
        <v>4</v>
      </c>
      <c r="L2329">
        <f>IF(SUM(E2329:J2329)&lt;&gt;0,VLOOKUP(A2329,[1]!T_Printers[#Data],11,FALSE),"")</f>
        <v>8</v>
      </c>
      <c r="M2329">
        <f>IF(SUM(E2329:J2329)&lt;&gt;0,VLOOKUP(C2329,[1]!T_Resins[#Data],8,FALSE),"")</f>
        <v>120</v>
      </c>
      <c r="N2329">
        <f>IF(_xlfn.XLOOKUP(B2329,[1]Printers!$L:$L,[1]Printers!$R:$R,0,0)&gt;0,[1]Parameters!M2329,IF(SUM(E2329:J2329)&lt;&gt;0,VLOOKUP(C2329,[1]!T_Resins[#Data],9,FALSE),""))</f>
        <v>180</v>
      </c>
      <c r="O2329" t="str">
        <f t="shared" si="36"/>
        <v>HardlightSIRIUSXLBlacklight89"4K</v>
      </c>
    </row>
    <row r="2330" spans="1:15" x14ac:dyDescent="0.25">
      <c r="A2330" t="str">
        <f t="array" ref="A2330">IF(ROW()-1&gt;COUNTA([1]!T_Printers[Printers])*COUNTA([1]!T_Resins[Resins]),"",INDEX([1]!T_Printers[Printers],INT((ROW()-2)/COUNTA([1]!T_Resins[Resins])+1)))</f>
        <v>Hardlight SIRIUS XL Black light 8,9" 4K</v>
      </c>
      <c r="B2330" t="str">
        <f>_xlfn.XLOOKUP(A2330,[1]!T_Printers[Printers],[1]!T_Printers[Icon link],,0)</f>
        <v>HardlightSIRIUSXLBlacklight89"4K</v>
      </c>
      <c r="C2330" t="str">
        <f t="array" ref="C2330">IF(ROW()-1&gt;COUNTA([1]!T_Printers[Printers])*COUNTA([1]!T_Resins[Resins]),"",INDEX([1]!T_Resins[Resins],MOD(ROW()-2,COUNTA([1]!T_Resins[Resins]))+1))</f>
        <v>Model Resin Grey</v>
      </c>
      <c r="D2330">
        <f>IF(SUM(E2330:J2330)&lt;&gt;0,IF(ROW()-1&gt;COUNTA([1]!T_Printers[Printers])*COUNTA([1]!T_Resins[Resins]),"",2),"")</f>
        <v>2</v>
      </c>
      <c r="E2330" cm="1">
        <f t="array" ref="E2330">IFERROR(IF(ROW()-1&gt;COUNTA([1]!T_Printers[Printers])*COUNTA([1]!T_Resins[Resins]),"",_xlfn.IFS(ROUND(VLOOKUP(C2330,[1]!T_Resins[#Data],2,FALSE)/VLOOKUP(A2330,[1]!T_Printers[#Data],5,FALSE),1)&lt;=_xlfn.XLOOKUP(B2330,[1]Printers!L:L,[1]Printers!O:O,1,0,),ROUND(VLOOKUP(C2330,[1]!T_Resins[#Data],2,FALSE)/VLOOKUP(A2330,[1]!T_Printers[#Data],5,FALSE),1),ROUND(VLOOKUP(C2330,[1]!T_Resins[#Data],2,FALSE)/VLOOKUP(A2330,[1]!T_Printers[#Data],5,FALSE),1)&gt;_xlfn.XLOOKUP(B2330,[1]Printers!L:L,[1]Printers!O:O,1,0,),10)),"Используйте слой 100 мкм")</f>
        <v>5.4</v>
      </c>
      <c r="F2330">
        <f>IFERROR(IF(ROUND(_xlfn.XLOOKUP([1]Parameters!B2330,[1]Printers!L:L,[1]Printers!Q:Q,,0)*E2330/10,0)*10&lt;_xlfn.XLOOKUP([1]Parameters!B2330,[1]Printers!L:L,[1]Printers!P:P,,0),ROUND(_xlfn.XLOOKUP([1]Parameters!B2330,[1]Printers!L:L,[1]Printers!Q:Q,,0)*E2330/10,0)*10,_xlfn.XLOOKUP([1]Parameters!B2330,[1]Printers!L:L,[1]Printers!P:P,,0)),"")</f>
        <v>50</v>
      </c>
      <c r="G2330" cm="1">
        <f t="array" ref="G2330">IFERROR(IF(ROW()-1&gt;COUNTA([1]!T_Printers[Printers])*COUNTA([1]!T_Resins[Resins]),"",_xlfn.IFS(ROUND(VLOOKUP(C2330,[1]!T_Resins[#Data],3,FALSE)/VLOOKUP(A2330,[1]!T_Printers[#Data],5,FALSE),1)&lt;=_xlfn.XLOOKUP(B2330,[1]Printers!L:L,[1]Printers!O:O,1,0,),ROUND(VLOOKUP(C2330,[1]!T_Resins[#Data],3,FALSE)/VLOOKUP(A2330,[1]!T_Printers[#Data],5,FALSE),1),ROUND(VLOOKUP(C2330,[1]!T_Resins[#Data],3,FALSE)/VLOOKUP(A2330,[1]!T_Printers[#Data],5,FALSE),1)&gt;_xlfn.XLOOKUP(B2330,[1]Printers!L:L,[1]Printers!O:O,1,0,),10)),"")</f>
        <v>7.1</v>
      </c>
      <c r="H2330">
        <f>IFERROR(IF(ROUND(_xlfn.XLOOKUP([1]Parameters!B2330,[1]Printers!L:L,[1]Printers!Q:Q,,0)*G2330/10,0)*10&lt;_xlfn.XLOOKUP([1]Parameters!B2330,[1]Printers!L:L,[1]Printers!P:P,,0),ROUND(_xlfn.XLOOKUP([1]Parameters!B2330,[1]Printers!L:L,[1]Printers!Q:Q,,0)*G2330/10,0)*10,_xlfn.XLOOKUP([1]Parameters!B2330,[1]Printers!L:L,[1]Printers!P:P,,0)),"")</f>
        <v>60</v>
      </c>
      <c r="I2330" s="3" t="str" cm="1">
        <f t="array" ref="I2330">IFERROR(IF(ROW()-1&gt;COUNTA([1]!T_Printers[Printers])*COUNTA([1]!T_Resins[Resins]),"",_xlfn.IFS(ROUND(VLOOKUP(C2330,[1]!T_Resins[#Data],4,FALSE)/VLOOKUP(A2330,[1]!T_Printers[#Data],5,FALSE),1)&lt;=_xlfn.XLOOKUP(B2330,[1]Printers!L:L,[1]Printers!O:O,1,0,),ROUND(VLOOKUP(C2330,[1]!T_Resins[#Data],4,FALSE)/VLOOKUP(A2330,[1]!T_Printers[#Data],5,FALSE),1),ROUND(VLOOKUP(C2330,[1]!T_Resins[#Data],4,FALSE)/VLOOKUP(A2330,[1]!T_Printers[#Data],5,FALSE),1)&gt;_xlfn.XLOOKUP(B2330,[1]Printers!L:L,[1]Printers!O:O,1,0,),"")),"")</f>
        <v/>
      </c>
      <c r="J2330" t="str">
        <f>IFERROR(IF(ROUND(_xlfn.XLOOKUP([1]Parameters!B2330,[1]Printers!L:L,[1]Printers!Q:Q,,0)*I2330/10,0)*10&lt;_xlfn.XLOOKUP([1]Parameters!B2330,[1]Printers!L:L,[1]Printers!P:P,,0),ROUND(_xlfn.XLOOKUP([1]Parameters!B2330,[1]Printers!L:L,[1]Printers!Q:Q,,0)*I2330/10,0)*10,_xlfn.XLOOKUP([1]Parameters!B2330,[1]Printers!L:L,[1]Printers!P:P,,0)),"")</f>
        <v/>
      </c>
      <c r="K2330">
        <f>IF(SUM(E2330:J2330)&lt;&gt;0,VLOOKUP(A2330,[1]!T_Printers[#Data],10,FALSE)+VLOOKUP(C2330,[1]!T_Resins[#Data],10,FALSE),"")</f>
        <v>4</v>
      </c>
      <c r="L2330">
        <f>IF(SUM(E2330:J2330)&lt;&gt;0,VLOOKUP(A2330,[1]!T_Printers[#Data],11,FALSE),"")</f>
        <v>8</v>
      </c>
      <c r="M2330">
        <f>IF(SUM(E2330:J2330)&lt;&gt;0,VLOOKUP(C2330,[1]!T_Resins[#Data],8,FALSE),"")</f>
        <v>120</v>
      </c>
      <c r="N2330">
        <f>IF(_xlfn.XLOOKUP(B2330,[1]Printers!$L:$L,[1]Printers!$R:$R,0,0)&gt;0,[1]Parameters!M2330,IF(SUM(E2330:J2330)&lt;&gt;0,VLOOKUP(C2330,[1]!T_Resins[#Data],9,FALSE),""))</f>
        <v>180</v>
      </c>
      <c r="O2330" t="str">
        <f t="shared" si="36"/>
        <v>HardlightSIRIUSXLBlacklight89"4K</v>
      </c>
    </row>
    <row r="2331" spans="1:15" x14ac:dyDescent="0.25">
      <c r="A2331" t="str">
        <f t="array" ref="A2331">IF(ROW()-1&gt;COUNTA([1]!T_Printers[Printers])*COUNTA([1]!T_Resins[Resins]),"",INDEX([1]!T_Printers[Printers],INT((ROW()-2)/COUNTA([1]!T_Resins[Resins])+1)))</f>
        <v>Hardlight SIRIUS XL Black light 8,9" 4K</v>
      </c>
      <c r="B2331" t="str">
        <f>_xlfn.XLOOKUP(A2331,[1]!T_Printers[Printers],[1]!T_Printers[Icon link],,0)</f>
        <v>HardlightSIRIUSXLBlacklight89"4K</v>
      </c>
      <c r="C2331" t="str">
        <f t="array" ref="C2331">IF(ROW()-1&gt;COUNTA([1]!T_Printers[Printers])*COUNTA([1]!T_Resins[Resins]),"",INDEX([1]!T_Resins[Resins],MOD(ROW()-2,COUNTA([1]!T_Resins[Resins]))+1))</f>
        <v>Model Resin White</v>
      </c>
      <c r="D2331">
        <f>IF(SUM(E2331:J2331)&lt;&gt;0,IF(ROW()-1&gt;COUNTA([1]!T_Printers[Printers])*COUNTA([1]!T_Resins[Resins]),"",2),"")</f>
        <v>2</v>
      </c>
      <c r="E2331" cm="1">
        <f t="array" ref="E2331">IFERROR(IF(ROW()-1&gt;COUNTA([1]!T_Printers[Printers])*COUNTA([1]!T_Resins[Resins]),"",_xlfn.IFS(ROUND(VLOOKUP(C2331,[1]!T_Resins[#Data],2,FALSE)/VLOOKUP(A2331,[1]!T_Printers[#Data],5,FALSE),1)&lt;=_xlfn.XLOOKUP(B2331,[1]Printers!L:L,[1]Printers!O:O,1,0,),ROUND(VLOOKUP(C2331,[1]!T_Resins[#Data],2,FALSE)/VLOOKUP(A2331,[1]!T_Printers[#Data],5,FALSE),1),ROUND(VLOOKUP(C2331,[1]!T_Resins[#Data],2,FALSE)/VLOOKUP(A2331,[1]!T_Printers[#Data],5,FALSE),1)&gt;_xlfn.XLOOKUP(B2331,[1]Printers!L:L,[1]Printers!O:O,1,0,),10)),"Используйте слой 100 мкм")</f>
        <v>3.4</v>
      </c>
      <c r="F2331">
        <f>IFERROR(IF(ROUND(_xlfn.XLOOKUP([1]Parameters!B2331,[1]Printers!L:L,[1]Printers!Q:Q,,0)*E2331/10,0)*10&lt;_xlfn.XLOOKUP([1]Parameters!B2331,[1]Printers!L:L,[1]Printers!P:P,,0),ROUND(_xlfn.XLOOKUP([1]Parameters!B2331,[1]Printers!L:L,[1]Printers!Q:Q,,0)*E2331/10,0)*10,_xlfn.XLOOKUP([1]Parameters!B2331,[1]Printers!L:L,[1]Printers!P:P,,0)),"")</f>
        <v>30</v>
      </c>
      <c r="G2331" cm="1">
        <f t="array" ref="G2331">IFERROR(IF(ROW()-1&gt;COUNTA([1]!T_Printers[Printers])*COUNTA([1]!T_Resins[Resins]),"",_xlfn.IFS(ROUND(VLOOKUP(C2331,[1]!T_Resins[#Data],3,FALSE)/VLOOKUP(A2331,[1]!T_Printers[#Data],5,FALSE),1)&lt;=_xlfn.XLOOKUP(B2331,[1]Printers!L:L,[1]Printers!O:O,1,0,),ROUND(VLOOKUP(C2331,[1]!T_Resins[#Data],3,FALSE)/VLOOKUP(A2331,[1]!T_Printers[#Data],5,FALSE),1),ROUND(VLOOKUP(C2331,[1]!T_Resins[#Data],3,FALSE)/VLOOKUP(A2331,[1]!T_Printers[#Data],5,FALSE),1)&gt;_xlfn.XLOOKUP(B2331,[1]Printers!L:L,[1]Printers!O:O,1,0,),10)),"")</f>
        <v>4.5</v>
      </c>
      <c r="H2331">
        <f>IFERROR(IF(ROUND(_xlfn.XLOOKUP([1]Parameters!B2331,[1]Printers!L:L,[1]Printers!Q:Q,,0)*G2331/10,0)*10&lt;_xlfn.XLOOKUP([1]Parameters!B2331,[1]Printers!L:L,[1]Printers!P:P,,0),ROUND(_xlfn.XLOOKUP([1]Parameters!B2331,[1]Printers!L:L,[1]Printers!Q:Q,,0)*G2331/10,0)*10,_xlfn.XLOOKUP([1]Parameters!B2331,[1]Printers!L:L,[1]Printers!P:P,,0)),"")</f>
        <v>40</v>
      </c>
      <c r="I2331" s="3" t="str" cm="1">
        <f t="array" ref="I2331">IFERROR(IF(ROW()-1&gt;COUNTA([1]!T_Printers[Printers])*COUNTA([1]!T_Resins[Resins]),"",_xlfn.IFS(ROUND(VLOOKUP(C2331,[1]!T_Resins[#Data],4,FALSE)/VLOOKUP(A2331,[1]!T_Printers[#Data],5,FALSE),1)&lt;=_xlfn.XLOOKUP(B2331,[1]Printers!L:L,[1]Printers!O:O,1,0,),ROUND(VLOOKUP(C2331,[1]!T_Resins[#Data],4,FALSE)/VLOOKUP(A2331,[1]!T_Printers[#Data],5,FALSE),1),ROUND(VLOOKUP(C2331,[1]!T_Resins[#Data],4,FALSE)/VLOOKUP(A2331,[1]!T_Printers[#Data],5,FALSE),1)&gt;_xlfn.XLOOKUP(B2331,[1]Printers!L:L,[1]Printers!O:O,1,0,),"")),"")</f>
        <v/>
      </c>
      <c r="J2331" t="str">
        <f>IFERROR(IF(ROUND(_xlfn.XLOOKUP([1]Parameters!B2331,[1]Printers!L:L,[1]Printers!Q:Q,,0)*I2331/10,0)*10&lt;_xlfn.XLOOKUP([1]Parameters!B2331,[1]Printers!L:L,[1]Printers!P:P,,0),ROUND(_xlfn.XLOOKUP([1]Parameters!B2331,[1]Printers!L:L,[1]Printers!Q:Q,,0)*I2331/10,0)*10,_xlfn.XLOOKUP([1]Parameters!B2331,[1]Printers!L:L,[1]Printers!P:P,,0)),"")</f>
        <v/>
      </c>
      <c r="K2331">
        <f>IF(SUM(E2331:J2331)&lt;&gt;0,VLOOKUP(A2331,[1]!T_Printers[#Data],10,FALSE)+VLOOKUP(C2331,[1]!T_Resins[#Data],10,FALSE),"")</f>
        <v>4</v>
      </c>
      <c r="L2331">
        <f>IF(SUM(E2331:J2331)&lt;&gt;0,VLOOKUP(A2331,[1]!T_Printers[#Data],11,FALSE),"")</f>
        <v>8</v>
      </c>
      <c r="M2331">
        <f>IF(SUM(E2331:J2331)&lt;&gt;0,VLOOKUP(C2331,[1]!T_Resins[#Data],8,FALSE),"")</f>
        <v>120</v>
      </c>
      <c r="N2331">
        <f>IF(_xlfn.XLOOKUP(B2331,[1]Printers!$L:$L,[1]Printers!$R:$R,0,0)&gt;0,[1]Parameters!M2331,IF(SUM(E2331:J2331)&lt;&gt;0,VLOOKUP(C2331,[1]!T_Resins[#Data],9,FALSE),""))</f>
        <v>180</v>
      </c>
      <c r="O2331" t="str">
        <f t="shared" si="36"/>
        <v>HardlightSIRIUSXLBlacklight89"4K</v>
      </c>
    </row>
    <row r="2332" spans="1:15" x14ac:dyDescent="0.25">
      <c r="A2332" t="str">
        <f t="array" ref="A2332">IF(ROW()-1&gt;COUNTA([1]!T_Printers[Printers])*COUNTA([1]!T_Resins[Resins]),"",INDEX([1]!T_Printers[Printers],INT((ROW()-2)/COUNTA([1]!T_Resins[Resins])+1)))</f>
        <v>Hardlight SIRIUS XL Black light 8,9" 4K</v>
      </c>
      <c r="B2332" t="str">
        <f>_xlfn.XLOOKUP(A2332,[1]!T_Printers[Printers],[1]!T_Printers[Icon link],,0)</f>
        <v>HardlightSIRIUSXLBlacklight89"4K</v>
      </c>
      <c r="C2332" t="str">
        <f t="array" ref="C2332">IF(ROW()-1&gt;COUNTA([1]!T_Printers[Printers])*COUNTA([1]!T_Resins[Resins]),"",INDEX([1]!T_Resins[Resins],MOD(ROW()-2,COUNTA([1]!T_Resins[Resins]))+1))</f>
        <v>Silicone-Compatiable Model Resin (J-Model)</v>
      </c>
      <c r="D2332">
        <f>IF(SUM(E2332:J2332)&lt;&gt;0,IF(ROW()-1&gt;COUNTA([1]!T_Printers[Printers])*COUNTA([1]!T_Resins[Resins]),"",2),"")</f>
        <v>2</v>
      </c>
      <c r="E2332" cm="1">
        <f t="array" ref="E2332">IFERROR(IF(ROW()-1&gt;COUNTA([1]!T_Printers[Printers])*COUNTA([1]!T_Resins[Resins]),"",_xlfn.IFS(ROUND(VLOOKUP(C2332,[1]!T_Resins[#Data],2,FALSE)/VLOOKUP(A2332,[1]!T_Printers[#Data],5,FALSE),1)&lt;=_xlfn.XLOOKUP(B2332,[1]Printers!L:L,[1]Printers!O:O,1,0,),ROUND(VLOOKUP(C2332,[1]!T_Resins[#Data],2,FALSE)/VLOOKUP(A2332,[1]!T_Printers[#Data],5,FALSE),1),ROUND(VLOOKUP(C2332,[1]!T_Resins[#Data],2,FALSE)/VLOOKUP(A2332,[1]!T_Printers[#Data],5,FALSE),1)&gt;_xlfn.XLOOKUP(B2332,[1]Printers!L:L,[1]Printers!O:O,1,0,),10)),"Используйте слой 100 мкм")</f>
        <v>3.4</v>
      </c>
      <c r="F2332">
        <f>IFERROR(IF(ROUND(_xlfn.XLOOKUP([1]Parameters!B2332,[1]Printers!L:L,[1]Printers!Q:Q,,0)*E2332/10,0)*10&lt;_xlfn.XLOOKUP([1]Parameters!B2332,[1]Printers!L:L,[1]Printers!P:P,,0),ROUND(_xlfn.XLOOKUP([1]Parameters!B2332,[1]Printers!L:L,[1]Printers!Q:Q,,0)*E2332/10,0)*10,_xlfn.XLOOKUP([1]Parameters!B2332,[1]Printers!L:L,[1]Printers!P:P,,0)),"")</f>
        <v>30</v>
      </c>
      <c r="G2332" cm="1">
        <f t="array" ref="G2332">IFERROR(IF(ROW()-1&gt;COUNTA([1]!T_Printers[Printers])*COUNTA([1]!T_Resins[Resins]),"",_xlfn.IFS(ROUND(VLOOKUP(C2332,[1]!T_Resins[#Data],3,FALSE)/VLOOKUP(A2332,[1]!T_Printers[#Data],5,FALSE),1)&lt;=_xlfn.XLOOKUP(B2332,[1]Printers!L:L,[1]Printers!O:O,1,0,),ROUND(VLOOKUP(C2332,[1]!T_Resins[#Data],3,FALSE)/VLOOKUP(A2332,[1]!T_Printers[#Data],5,FALSE),1),ROUND(VLOOKUP(C2332,[1]!T_Resins[#Data],3,FALSE)/VLOOKUP(A2332,[1]!T_Printers[#Data],5,FALSE),1)&gt;_xlfn.XLOOKUP(B2332,[1]Printers!L:L,[1]Printers!O:O,1,0,),10)),"")</f>
        <v>4.5</v>
      </c>
      <c r="H2332">
        <f>IFERROR(IF(ROUND(_xlfn.XLOOKUP([1]Parameters!B2332,[1]Printers!L:L,[1]Printers!Q:Q,,0)*G2332/10,0)*10&lt;_xlfn.XLOOKUP([1]Parameters!B2332,[1]Printers!L:L,[1]Printers!P:P,,0),ROUND(_xlfn.XLOOKUP([1]Parameters!B2332,[1]Printers!L:L,[1]Printers!Q:Q,,0)*G2332/10,0)*10,_xlfn.XLOOKUP([1]Parameters!B2332,[1]Printers!L:L,[1]Printers!P:P,,0)),"")</f>
        <v>40</v>
      </c>
      <c r="I2332" s="3" t="str" cm="1">
        <f t="array" ref="I2332">IFERROR(IF(ROW()-1&gt;COUNTA([1]!T_Printers[Printers])*COUNTA([1]!T_Resins[Resins]),"",_xlfn.IFS(ROUND(VLOOKUP(C2332,[1]!T_Resins[#Data],4,FALSE)/VLOOKUP(A2332,[1]!T_Printers[#Data],5,FALSE),1)&lt;=_xlfn.XLOOKUP(B2332,[1]Printers!L:L,[1]Printers!O:O,1,0,),ROUND(VLOOKUP(C2332,[1]!T_Resins[#Data],4,FALSE)/VLOOKUP(A2332,[1]!T_Printers[#Data],5,FALSE),1),ROUND(VLOOKUP(C2332,[1]!T_Resins[#Data],4,FALSE)/VLOOKUP(A2332,[1]!T_Printers[#Data],5,FALSE),1)&gt;_xlfn.XLOOKUP(B2332,[1]Printers!L:L,[1]Printers!O:O,1,0,),"")),"")</f>
        <v/>
      </c>
      <c r="J2332" t="str">
        <f>IFERROR(IF(ROUND(_xlfn.XLOOKUP([1]Parameters!B2332,[1]Printers!L:L,[1]Printers!Q:Q,,0)*I2332/10,0)*10&lt;_xlfn.XLOOKUP([1]Parameters!B2332,[1]Printers!L:L,[1]Printers!P:P,,0),ROUND(_xlfn.XLOOKUP([1]Parameters!B2332,[1]Printers!L:L,[1]Printers!Q:Q,,0)*I2332/10,0)*10,_xlfn.XLOOKUP([1]Parameters!B2332,[1]Printers!L:L,[1]Printers!P:P,,0)),"")</f>
        <v/>
      </c>
      <c r="K2332">
        <f>IF(SUM(E2332:J2332)&lt;&gt;0,VLOOKUP(A2332,[1]!T_Printers[#Data],10,FALSE)+VLOOKUP(C2332,[1]!T_Resins[#Data],10,FALSE),"")</f>
        <v>4</v>
      </c>
      <c r="L2332">
        <f>IF(SUM(E2332:J2332)&lt;&gt;0,VLOOKUP(A2332,[1]!T_Printers[#Data],11,FALSE),"")</f>
        <v>8</v>
      </c>
      <c r="M2332">
        <f>IF(SUM(E2332:J2332)&lt;&gt;0,VLOOKUP(C2332,[1]!T_Resins[#Data],8,FALSE),"")</f>
        <v>60</v>
      </c>
      <c r="N2332">
        <f>IF(_xlfn.XLOOKUP(B2332,[1]Printers!$L:$L,[1]Printers!$R:$R,0,0)&gt;0,[1]Parameters!M2332,IF(SUM(E2332:J2332)&lt;&gt;0,VLOOKUP(C2332,[1]!T_Resins[#Data],9,FALSE),""))</f>
        <v>60</v>
      </c>
      <c r="O2332" t="str">
        <f t="shared" si="36"/>
        <v>HardlightSIRIUSXLBlacklight89"4K</v>
      </c>
    </row>
    <row r="2333" spans="1:15" x14ac:dyDescent="0.25">
      <c r="A2333" t="str">
        <f t="array" ref="A2333">IF(ROW()-1&gt;COUNTA([1]!T_Printers[Printers])*COUNTA([1]!T_Resins[Resins]),"",INDEX([1]!T_Printers[Printers],INT((ROW()-2)/COUNTA([1]!T_Resins[Resins])+1)))</f>
        <v>Hardlight SIRIUS XL Black light 8,9" 4K</v>
      </c>
      <c r="B2333" t="str">
        <f>_xlfn.XLOOKUP(A2333,[1]!T_Printers[Printers],[1]!T_Printers[Icon link],,0)</f>
        <v>HardlightSIRIUSXLBlacklight89"4K</v>
      </c>
      <c r="C2333" t="str">
        <f t="array" ref="C2333">IF(ROW()-1&gt;COUNTA([1]!T_Printers[Printers])*COUNTA([1]!T_Resins[Resins]),"",INDEX([1]!T_Resins[Resins],MOD(ROW()-2,COUNTA([1]!T_Resins[Resins]))+1))</f>
        <v>Silicone-Like Black</v>
      </c>
      <c r="D2333">
        <f>IF(SUM(E2333:J2333)&lt;&gt;0,IF(ROW()-1&gt;COUNTA([1]!T_Printers[Printers])*COUNTA([1]!T_Resins[Resins]),"",2),"")</f>
        <v>2</v>
      </c>
      <c r="E2333" cm="1">
        <f t="array" ref="E2333">IFERROR(IF(ROW()-1&gt;COUNTA([1]!T_Printers[Printers])*COUNTA([1]!T_Resins[Resins]),"",_xlfn.IFS(ROUND(VLOOKUP(C2333,[1]!T_Resins[#Data],2,FALSE)/VLOOKUP(A2333,[1]!T_Printers[#Data],5,FALSE),1)&lt;=_xlfn.XLOOKUP(B2333,[1]Printers!L:L,[1]Printers!O:O,1,0,),ROUND(VLOOKUP(C2333,[1]!T_Resins[#Data],2,FALSE)/VLOOKUP(A2333,[1]!T_Printers[#Data],5,FALSE),1),ROUND(VLOOKUP(C2333,[1]!T_Resins[#Data],2,FALSE)/VLOOKUP(A2333,[1]!T_Printers[#Data],5,FALSE),1)&gt;_xlfn.XLOOKUP(B2333,[1]Printers!L:L,[1]Printers!O:O,1,0,),10)),"Используйте слой 100 мкм")</f>
        <v>8.1999999999999993</v>
      </c>
      <c r="F2333">
        <f>IFERROR(IF(ROUND(_xlfn.XLOOKUP([1]Parameters!B2333,[1]Printers!L:L,[1]Printers!Q:Q,,0)*E2333/10,0)*10&lt;_xlfn.XLOOKUP([1]Parameters!B2333,[1]Printers!L:L,[1]Printers!P:P,,0),ROUND(_xlfn.XLOOKUP([1]Parameters!B2333,[1]Printers!L:L,[1]Printers!Q:Q,,0)*E2333/10,0)*10,_xlfn.XLOOKUP([1]Parameters!B2333,[1]Printers!L:L,[1]Printers!P:P,,0)),"")</f>
        <v>70</v>
      </c>
      <c r="G2333" cm="1">
        <f t="array" ref="G2333">IFERROR(IF(ROW()-1&gt;COUNTA([1]!T_Printers[Printers])*COUNTA([1]!T_Resins[Resins]),"",_xlfn.IFS(ROUND(VLOOKUP(C2333,[1]!T_Resins[#Data],3,FALSE)/VLOOKUP(A2333,[1]!T_Printers[#Data],5,FALSE),1)&lt;=_xlfn.XLOOKUP(B2333,[1]Printers!L:L,[1]Printers!O:O,1,0,),ROUND(VLOOKUP(C2333,[1]!T_Resins[#Data],3,FALSE)/VLOOKUP(A2333,[1]!T_Printers[#Data],5,FALSE),1),ROUND(VLOOKUP(C2333,[1]!T_Resins[#Data],3,FALSE)/VLOOKUP(A2333,[1]!T_Printers[#Data],5,FALSE),1)&gt;_xlfn.XLOOKUP(B2333,[1]Printers!L:L,[1]Printers!O:O,1,0,),10)),"")</f>
        <v>10.6</v>
      </c>
      <c r="H2333">
        <f>IFERROR(IF(ROUND(_xlfn.XLOOKUP([1]Parameters!B2333,[1]Printers!L:L,[1]Printers!Q:Q,,0)*G2333/10,0)*10&lt;_xlfn.XLOOKUP([1]Parameters!B2333,[1]Printers!L:L,[1]Printers!P:P,,0),ROUND(_xlfn.XLOOKUP([1]Parameters!B2333,[1]Printers!L:L,[1]Printers!Q:Q,,0)*G2333/10,0)*10,_xlfn.XLOOKUP([1]Parameters!B2333,[1]Printers!L:L,[1]Printers!P:P,,0)),"")</f>
        <v>100</v>
      </c>
      <c r="I2333" s="3" t="str" cm="1">
        <f t="array" ref="I2333">IFERROR(IF(ROW()-1&gt;COUNTA([1]!T_Printers[Printers])*COUNTA([1]!T_Resins[Resins]),"",_xlfn.IFS(ROUND(VLOOKUP(C2333,[1]!T_Resins[#Data],4,FALSE)/VLOOKUP(A2333,[1]!T_Printers[#Data],5,FALSE),1)&lt;=_xlfn.XLOOKUP(B2333,[1]Printers!L:L,[1]Printers!O:O,1,0,),ROUND(VLOOKUP(C2333,[1]!T_Resins[#Data],4,FALSE)/VLOOKUP(A2333,[1]!T_Printers[#Data],5,FALSE),1),ROUND(VLOOKUP(C2333,[1]!T_Resins[#Data],4,FALSE)/VLOOKUP(A2333,[1]!T_Printers[#Data],5,FALSE),1)&gt;_xlfn.XLOOKUP(B2333,[1]Printers!L:L,[1]Printers!O:O,1,0,),"")),"")</f>
        <v/>
      </c>
      <c r="J2333" t="str">
        <f>IFERROR(IF(ROUND(_xlfn.XLOOKUP([1]Parameters!B2333,[1]Printers!L:L,[1]Printers!Q:Q,,0)*I2333/10,0)*10&lt;_xlfn.XLOOKUP([1]Parameters!B2333,[1]Printers!L:L,[1]Printers!P:P,,0),ROUND(_xlfn.XLOOKUP([1]Parameters!B2333,[1]Printers!L:L,[1]Printers!Q:Q,,0)*I2333/10,0)*10,_xlfn.XLOOKUP([1]Parameters!B2333,[1]Printers!L:L,[1]Printers!P:P,,0)),"")</f>
        <v/>
      </c>
      <c r="K2333">
        <f>IF(SUM(E2333:J2333)&lt;&gt;0,VLOOKUP(A2333,[1]!T_Printers[#Data],10,FALSE)+VLOOKUP(C2333,[1]!T_Resins[#Data],10,FALSE),"")</f>
        <v>4</v>
      </c>
      <c r="L2333">
        <f>IF(SUM(E2333:J2333)&lt;&gt;0,VLOOKUP(A2333,[1]!T_Printers[#Data],11,FALSE),"")</f>
        <v>8</v>
      </c>
      <c r="M2333">
        <f>IF(SUM(E2333:J2333)&lt;&gt;0,VLOOKUP(C2333,[1]!T_Resins[#Data],8,FALSE),"")</f>
        <v>60</v>
      </c>
      <c r="N2333">
        <f>IF(_xlfn.XLOOKUP(B2333,[1]Printers!$L:$L,[1]Printers!$R:$R,0,0)&gt;0,[1]Parameters!M2333,IF(SUM(E2333:J2333)&lt;&gt;0,VLOOKUP(C2333,[1]!T_Resins[#Data],9,FALSE),""))</f>
        <v>60</v>
      </c>
      <c r="O2333" t="str">
        <f t="shared" si="36"/>
        <v>HardlightSIRIUSXLBlacklight89"4K</v>
      </c>
    </row>
    <row r="2334" spans="1:15" x14ac:dyDescent="0.25">
      <c r="A2334" t="str">
        <f t="array" ref="A2334">IF(ROW()-1&gt;COUNTA([1]!T_Printers[Printers])*COUNTA([1]!T_Resins[Resins]),"",INDEX([1]!T_Printers[Printers],INT((ROW()-2)/COUNTA([1]!T_Resins[Resins])+1)))</f>
        <v>Kelant Orbeat S400</v>
      </c>
      <c r="B2334" t="str">
        <f>_xlfn.XLOOKUP(A2334,[1]!T_Printers[Printers],[1]!T_Printers[Icon link],,0)</f>
        <v>KelantOrbeatS400</v>
      </c>
      <c r="C2334" t="str">
        <f t="array" ref="C2334">IF(ROW()-1&gt;COUNTA([1]!T_Printers[Printers])*COUNTA([1]!T_Resins[Resins]),"",INDEX([1]!T_Resins[Resins],MOD(ROW()-2,COUNTA([1]!T_Resins[Resins]))+1))</f>
        <v>Basic Red</v>
      </c>
      <c r="D2334">
        <f>IF(SUM(E2334:J2334)&lt;&gt;0,IF(ROW()-1&gt;COUNTA([1]!T_Printers[Printers])*COUNTA([1]!T_Resins[Resins]),"",2),"")</f>
        <v>2</v>
      </c>
      <c r="E2334" cm="1">
        <f t="array" ref="E2334">IFERROR(IF(ROW()-1&gt;COUNTA([1]!T_Printers[Printers])*COUNTA([1]!T_Resins[Resins]),"",_xlfn.IFS(ROUND(VLOOKUP(C2334,[1]!T_Resins[#Data],2,FALSE)/VLOOKUP(A2334,[1]!T_Printers[#Data],5,FALSE),1)&lt;=_xlfn.XLOOKUP(B2334,[1]Printers!L:L,[1]Printers!O:O,1,0,),ROUND(VLOOKUP(C2334,[1]!T_Resins[#Data],2,FALSE)/VLOOKUP(A2334,[1]!T_Printers[#Data],5,FALSE),1),ROUND(VLOOKUP(C2334,[1]!T_Resins[#Data],2,FALSE)/VLOOKUP(A2334,[1]!T_Printers[#Data],5,FALSE),1)&gt;_xlfn.XLOOKUP(B2334,[1]Printers!L:L,[1]Printers!O:O,1,0,),10)),"Используйте слой 100 мкм")</f>
        <v>9.1999999999999993</v>
      </c>
      <c r="F2334">
        <f>IFERROR(IF(ROUND(_xlfn.XLOOKUP([1]Parameters!B2334,[1]Printers!L:L,[1]Printers!Q:Q,,0)*E2334/10,0)*10&lt;_xlfn.XLOOKUP([1]Parameters!B2334,[1]Printers!L:L,[1]Printers!P:P,,0),ROUND(_xlfn.XLOOKUP([1]Parameters!B2334,[1]Printers!L:L,[1]Printers!Q:Q,,0)*E2334/10,0)*10,_xlfn.XLOOKUP([1]Parameters!B2334,[1]Printers!L:L,[1]Printers!P:P,,0)),"")</f>
        <v>80</v>
      </c>
      <c r="G2334" cm="1">
        <f t="array" ref="G2334">IFERROR(IF(ROW()-1&gt;COUNTA([1]!T_Printers[Printers])*COUNTA([1]!T_Resins[Resins]),"",_xlfn.IFS(ROUND(VLOOKUP(C2334,[1]!T_Resins[#Data],3,FALSE)/VLOOKUP(A2334,[1]!T_Printers[#Data],5,FALSE),1)&lt;=_xlfn.XLOOKUP(B2334,[1]Printers!L:L,[1]Printers!O:O,1,0,),ROUND(VLOOKUP(C2334,[1]!T_Resins[#Data],3,FALSE)/VLOOKUP(A2334,[1]!T_Printers[#Data],5,FALSE),1),ROUND(VLOOKUP(C2334,[1]!T_Resins[#Data],3,FALSE)/VLOOKUP(A2334,[1]!T_Printers[#Data],5,FALSE),1)&gt;_xlfn.XLOOKUP(B2334,[1]Printers!L:L,[1]Printers!O:O,1,0,),10)),"")</f>
        <v>11.9</v>
      </c>
      <c r="H2334">
        <f>IFERROR(IF(ROUND(_xlfn.XLOOKUP([1]Parameters!B2334,[1]Printers!L:L,[1]Printers!Q:Q,,0)*G2334/10,0)*10&lt;_xlfn.XLOOKUP([1]Parameters!B2334,[1]Printers!L:L,[1]Printers!P:P,,0),ROUND(_xlfn.XLOOKUP([1]Parameters!B2334,[1]Printers!L:L,[1]Printers!Q:Q,,0)*G2334/10,0)*10,_xlfn.XLOOKUP([1]Parameters!B2334,[1]Printers!L:L,[1]Printers!P:P,,0)),"")</f>
        <v>100</v>
      </c>
      <c r="I2334" s="3" t="str" cm="1">
        <f t="array" ref="I2334">IFERROR(IF(ROW()-1&gt;COUNTA([1]!T_Printers[Printers])*COUNTA([1]!T_Resins[Resins]),"",_xlfn.IFS(ROUND(VLOOKUP(C2334,[1]!T_Resins[#Data],4,FALSE)/VLOOKUP(A2334,[1]!T_Printers[#Data],5,FALSE),1)&lt;=_xlfn.XLOOKUP(B2334,[1]Printers!L:L,[1]Printers!O:O,1,0,),ROUND(VLOOKUP(C2334,[1]!T_Resins[#Data],4,FALSE)/VLOOKUP(A2334,[1]!T_Printers[#Data],5,FALSE),1),ROUND(VLOOKUP(C2334,[1]!T_Resins[#Data],4,FALSE)/VLOOKUP(A2334,[1]!T_Printers[#Data],5,FALSE),1)&gt;_xlfn.XLOOKUP(B2334,[1]Printers!L:L,[1]Printers!O:O,1,0,),"")),"")</f>
        <v/>
      </c>
      <c r="J2334" t="str">
        <f>IFERROR(IF(ROUND(_xlfn.XLOOKUP([1]Parameters!B2334,[1]Printers!L:L,[1]Printers!Q:Q,,0)*I2334/10,0)*10&lt;_xlfn.XLOOKUP([1]Parameters!B2334,[1]Printers!L:L,[1]Printers!P:P,,0),ROUND(_xlfn.XLOOKUP([1]Parameters!B2334,[1]Printers!L:L,[1]Printers!Q:Q,,0)*I2334/10,0)*10,_xlfn.XLOOKUP([1]Parameters!B2334,[1]Printers!L:L,[1]Printers!P:P,,0)),"")</f>
        <v/>
      </c>
      <c r="K2334">
        <f>IF(SUM(E2334:J2334)&lt;&gt;0,VLOOKUP(A2334,[1]!T_Printers[#Data],10,FALSE)+VLOOKUP(C2334,[1]!T_Resins[#Data],10,FALSE),"")</f>
        <v>3</v>
      </c>
      <c r="L2334">
        <f>IF(SUM(E2334:J2334)&lt;&gt;0,VLOOKUP(A2334,[1]!T_Printers[#Data],11,FALSE),"")</f>
        <v>8</v>
      </c>
      <c r="M2334">
        <f>IF(SUM(E2334:J2334)&lt;&gt;0,VLOOKUP(C2334,[1]!T_Resins[#Data],8,FALSE),"")</f>
        <v>120</v>
      </c>
      <c r="N2334">
        <f>IF(_xlfn.XLOOKUP(B2334,[1]Printers!$L:$L,[1]Printers!$R:$R,0,0)&gt;0,[1]Parameters!M2334,IF(SUM(E2334:J2334)&lt;&gt;0,VLOOKUP(C2334,[1]!T_Resins[#Data],9,FALSE),""))</f>
        <v>180</v>
      </c>
      <c r="O2334" t="str">
        <f t="shared" si="36"/>
        <v>KelantOrbeatS400</v>
      </c>
    </row>
    <row r="2335" spans="1:15" x14ac:dyDescent="0.25">
      <c r="A2335" t="str">
        <f t="array" ref="A2335">IF(ROW()-1&gt;COUNTA([1]!T_Printers[Printers])*COUNTA([1]!T_Resins[Resins]),"",INDEX([1]!T_Printers[Printers],INT((ROW()-2)/COUNTA([1]!T_Resins[Resins])+1)))</f>
        <v>Kelant Orbeat S400</v>
      </c>
      <c r="B2335" t="str">
        <f>_xlfn.XLOOKUP(A2335,[1]!T_Printers[Printers],[1]!T_Printers[Icon link],,0)</f>
        <v>KelantOrbeatS400</v>
      </c>
      <c r="C2335" t="str">
        <f t="array" ref="C2335">IF(ROW()-1&gt;COUNTA([1]!T_Printers[Printers])*COUNTA([1]!T_Resins[Resins]),"",INDEX([1]!T_Resins[Resins],MOD(ROW()-2,COUNTA([1]!T_Resins[Resins]))+1))</f>
        <v>Demo Bone</v>
      </c>
      <c r="D2335">
        <f>IF(SUM(E2335:J2335)&lt;&gt;0,IF(ROW()-1&gt;COUNTA([1]!T_Printers[Printers])*COUNTA([1]!T_Resins[Resins]),"",2),"")</f>
        <v>2</v>
      </c>
      <c r="E2335" cm="1">
        <f t="array" ref="E2335">IFERROR(IF(ROW()-1&gt;COUNTA([1]!T_Printers[Printers])*COUNTA([1]!T_Resins[Resins]),"",_xlfn.IFS(ROUND(VLOOKUP(C2335,[1]!T_Resins[#Data],2,FALSE)/VLOOKUP(A2335,[1]!T_Printers[#Data],5,FALSE),1)&lt;=_xlfn.XLOOKUP(B2335,[1]Printers!L:L,[1]Printers!O:O,1,0,),ROUND(VLOOKUP(C2335,[1]!T_Resins[#Data],2,FALSE)/VLOOKUP(A2335,[1]!T_Printers[#Data],5,FALSE),1),ROUND(VLOOKUP(C2335,[1]!T_Resins[#Data],2,FALSE)/VLOOKUP(A2335,[1]!T_Printers[#Data],5,FALSE),1)&gt;_xlfn.XLOOKUP(B2335,[1]Printers!L:L,[1]Printers!O:O,1,0,),10)),"Используйте слой 100 мкм")</f>
        <v>9</v>
      </c>
      <c r="F2335">
        <f>IFERROR(IF(ROUND(_xlfn.XLOOKUP([1]Parameters!B2335,[1]Printers!L:L,[1]Printers!Q:Q,,0)*E2335/10,0)*10&lt;_xlfn.XLOOKUP([1]Parameters!B2335,[1]Printers!L:L,[1]Printers!P:P,,0),ROUND(_xlfn.XLOOKUP([1]Parameters!B2335,[1]Printers!L:L,[1]Printers!Q:Q,,0)*E2335/10,0)*10,_xlfn.XLOOKUP([1]Parameters!B2335,[1]Printers!L:L,[1]Printers!P:P,,0)),"")</f>
        <v>80</v>
      </c>
      <c r="G2335" cm="1">
        <f t="array" ref="G2335">IFERROR(IF(ROW()-1&gt;COUNTA([1]!T_Printers[Printers])*COUNTA([1]!T_Resins[Resins]),"",_xlfn.IFS(ROUND(VLOOKUP(C2335,[1]!T_Resins[#Data],3,FALSE)/VLOOKUP(A2335,[1]!T_Printers[#Data],5,FALSE),1)&lt;=_xlfn.XLOOKUP(B2335,[1]Printers!L:L,[1]Printers!O:O,1,0,),ROUND(VLOOKUP(C2335,[1]!T_Resins[#Data],3,FALSE)/VLOOKUP(A2335,[1]!T_Printers[#Data],5,FALSE),1),ROUND(VLOOKUP(C2335,[1]!T_Resins[#Data],3,FALSE)/VLOOKUP(A2335,[1]!T_Printers[#Data],5,FALSE),1)&gt;_xlfn.XLOOKUP(B2335,[1]Printers!L:L,[1]Printers!O:O,1,0,),10)),"")</f>
        <v>11.7</v>
      </c>
      <c r="H2335">
        <f>IFERROR(IF(ROUND(_xlfn.XLOOKUP([1]Parameters!B2335,[1]Printers!L:L,[1]Printers!Q:Q,,0)*G2335/10,0)*10&lt;_xlfn.XLOOKUP([1]Parameters!B2335,[1]Printers!L:L,[1]Printers!P:P,,0),ROUND(_xlfn.XLOOKUP([1]Parameters!B2335,[1]Printers!L:L,[1]Printers!Q:Q,,0)*G2335/10,0)*10,_xlfn.XLOOKUP([1]Parameters!B2335,[1]Printers!L:L,[1]Printers!P:P,,0)),"")</f>
        <v>100</v>
      </c>
      <c r="I2335" s="3" t="str" cm="1">
        <f t="array" ref="I2335">IFERROR(IF(ROW()-1&gt;COUNTA([1]!T_Printers[Printers])*COUNTA([1]!T_Resins[Resins]),"",_xlfn.IFS(ROUND(VLOOKUP(C2335,[1]!T_Resins[#Data],4,FALSE)/VLOOKUP(A2335,[1]!T_Printers[#Data],5,FALSE),1)&lt;=_xlfn.XLOOKUP(B2335,[1]Printers!L:L,[1]Printers!O:O,1,0,),ROUND(VLOOKUP(C2335,[1]!T_Resins[#Data],4,FALSE)/VLOOKUP(A2335,[1]!T_Printers[#Data],5,FALSE),1),ROUND(VLOOKUP(C2335,[1]!T_Resins[#Data],4,FALSE)/VLOOKUP(A2335,[1]!T_Printers[#Data],5,FALSE),1)&gt;_xlfn.XLOOKUP(B2335,[1]Printers!L:L,[1]Printers!O:O,1,0,),"")),"")</f>
        <v/>
      </c>
      <c r="J2335" t="str">
        <f>IFERROR(IF(ROUND(_xlfn.XLOOKUP([1]Parameters!B2335,[1]Printers!L:L,[1]Printers!Q:Q,,0)*I2335/10,0)*10&lt;_xlfn.XLOOKUP([1]Parameters!B2335,[1]Printers!L:L,[1]Printers!P:P,,0),ROUND(_xlfn.XLOOKUP([1]Parameters!B2335,[1]Printers!L:L,[1]Printers!Q:Q,,0)*I2335/10,0)*10,_xlfn.XLOOKUP([1]Parameters!B2335,[1]Printers!L:L,[1]Printers!P:P,,0)),"")</f>
        <v/>
      </c>
      <c r="K2335">
        <f>IF(SUM(E2335:J2335)&lt;&gt;0,VLOOKUP(A2335,[1]!T_Printers[#Data],10,FALSE)+VLOOKUP(C2335,[1]!T_Resins[#Data],10,FALSE),"")</f>
        <v>4</v>
      </c>
      <c r="L2335">
        <f>IF(SUM(E2335:J2335)&lt;&gt;0,VLOOKUP(A2335,[1]!T_Printers[#Data],11,FALSE),"")</f>
        <v>8</v>
      </c>
      <c r="M2335">
        <f>IF(SUM(E2335:J2335)&lt;&gt;0,VLOOKUP(C2335,[1]!T_Resins[#Data],8,FALSE),"")</f>
        <v>120</v>
      </c>
      <c r="N2335">
        <f>IF(_xlfn.XLOOKUP(B2335,[1]Printers!$L:$L,[1]Printers!$R:$R,0,0)&gt;0,[1]Parameters!M2335,IF(SUM(E2335:J2335)&lt;&gt;0,VLOOKUP(C2335,[1]!T_Resins[#Data],9,FALSE),""))</f>
        <v>180</v>
      </c>
      <c r="O2335" t="str">
        <f t="shared" si="36"/>
        <v>KelantOrbeatS400</v>
      </c>
    </row>
    <row r="2336" spans="1:15" x14ac:dyDescent="0.25">
      <c r="A2336" t="str">
        <f t="array" ref="A2336">IF(ROW()-1&gt;COUNTA([1]!T_Printers[Printers])*COUNTA([1]!T_Resins[Resins]),"",INDEX([1]!T_Printers[Printers],INT((ROW()-2)/COUNTA([1]!T_Resins[Resins])+1)))</f>
        <v>Kelant Orbeat S400</v>
      </c>
      <c r="B2336" t="str">
        <f>_xlfn.XLOOKUP(A2336,[1]!T_Printers[Printers],[1]!T_Printers[Icon link],,0)</f>
        <v>KelantOrbeatS400</v>
      </c>
      <c r="C2336" t="str">
        <f t="array" ref="C2336">IF(ROW()-1&gt;COUNTA([1]!T_Printers[Printers])*COUNTA([1]!T_Resins[Resins]),"",INDEX([1]!T_Resins[Resins],MOD(ROW()-2,COUNTA([1]!T_Resins[Resins]))+1))</f>
        <v xml:space="preserve">Dental Bleach (Обновленная версия) </v>
      </c>
      <c r="D2336">
        <f>IF(SUM(E2336:J2336)&lt;&gt;0,IF(ROW()-1&gt;COUNTA([1]!T_Printers[Printers])*COUNTA([1]!T_Resins[Resins]),"",2),"")</f>
        <v>2</v>
      </c>
      <c r="E2336" cm="1">
        <f t="array" ref="E2336">IFERROR(IF(ROW()-1&gt;COUNTA([1]!T_Printers[Printers])*COUNTA([1]!T_Resins[Resins]),"",_xlfn.IFS(ROUND(VLOOKUP(C2336,[1]!T_Resins[#Data],2,FALSE)/VLOOKUP(A2336,[1]!T_Printers[#Data],5,FALSE),1)&lt;=_xlfn.XLOOKUP(B2336,[1]Printers!L:L,[1]Printers!O:O,1,0,),ROUND(VLOOKUP(C2336,[1]!T_Resins[#Data],2,FALSE)/VLOOKUP(A2336,[1]!T_Printers[#Data],5,FALSE),1),ROUND(VLOOKUP(C2336,[1]!T_Resins[#Data],2,FALSE)/VLOOKUP(A2336,[1]!T_Printers[#Data],5,FALSE),1)&gt;_xlfn.XLOOKUP(B2336,[1]Printers!L:L,[1]Printers!O:O,1,0,),10)),"Используйте слой 100 мкм")</f>
        <v>20.6</v>
      </c>
      <c r="F2336">
        <f>IFERROR(IF(ROUND(_xlfn.XLOOKUP([1]Parameters!B2336,[1]Printers!L:L,[1]Printers!Q:Q,,0)*E2336/10,0)*10&lt;_xlfn.XLOOKUP([1]Parameters!B2336,[1]Printers!L:L,[1]Printers!P:P,,0),ROUND(_xlfn.XLOOKUP([1]Parameters!B2336,[1]Printers!L:L,[1]Printers!Q:Q,,0)*E2336/10,0)*10,_xlfn.XLOOKUP([1]Parameters!B2336,[1]Printers!L:L,[1]Printers!P:P,,0)),"")</f>
        <v>100</v>
      </c>
      <c r="G2336" cm="1">
        <f t="array" ref="G2336">IFERROR(IF(ROW()-1&gt;COUNTA([1]!T_Printers[Printers])*COUNTA([1]!T_Resins[Resins]),"",_xlfn.IFS(ROUND(VLOOKUP(C2336,[1]!T_Resins[#Data],3,FALSE)/VLOOKUP(A2336,[1]!T_Printers[#Data],5,FALSE),1)&lt;=_xlfn.XLOOKUP(B2336,[1]Printers!L:L,[1]Printers!O:O,1,0,),ROUND(VLOOKUP(C2336,[1]!T_Resins[#Data],3,FALSE)/VLOOKUP(A2336,[1]!T_Printers[#Data],5,FALSE),1),ROUND(VLOOKUP(C2336,[1]!T_Resins[#Data],3,FALSE)/VLOOKUP(A2336,[1]!T_Printers[#Data],5,FALSE),1)&gt;_xlfn.XLOOKUP(B2336,[1]Printers!L:L,[1]Printers!O:O,1,0,),10)),"")</f>
        <v>26.8</v>
      </c>
      <c r="H2336">
        <f>IFERROR(IF(ROUND(_xlfn.XLOOKUP([1]Parameters!B2336,[1]Printers!L:L,[1]Printers!Q:Q,,0)*G2336/10,0)*10&lt;_xlfn.XLOOKUP([1]Parameters!B2336,[1]Printers!L:L,[1]Printers!P:P,,0),ROUND(_xlfn.XLOOKUP([1]Parameters!B2336,[1]Printers!L:L,[1]Printers!Q:Q,,0)*G2336/10,0)*10,_xlfn.XLOOKUP([1]Parameters!B2336,[1]Printers!L:L,[1]Printers!P:P,,0)),"")</f>
        <v>100</v>
      </c>
      <c r="I2336" s="3" t="str" cm="1">
        <f t="array" ref="I2336">IFERROR(IF(ROW()-1&gt;COUNTA([1]!T_Printers[Printers])*COUNTA([1]!T_Resins[Resins]),"",_xlfn.IFS(ROUND(VLOOKUP(C2336,[1]!T_Resins[#Data],4,FALSE)/VLOOKUP(A2336,[1]!T_Printers[#Data],5,FALSE),1)&lt;=_xlfn.XLOOKUP(B2336,[1]Printers!L:L,[1]Printers!O:O,1,0,),ROUND(VLOOKUP(C2336,[1]!T_Resins[#Data],4,FALSE)/VLOOKUP(A2336,[1]!T_Printers[#Data],5,FALSE),1),ROUND(VLOOKUP(C2336,[1]!T_Resins[#Data],4,FALSE)/VLOOKUP(A2336,[1]!T_Printers[#Data],5,FALSE),1)&gt;_xlfn.XLOOKUP(B2336,[1]Printers!L:L,[1]Printers!O:O,1,0,),"")),"")</f>
        <v/>
      </c>
      <c r="J2336" t="str">
        <f>IFERROR(IF(ROUND(_xlfn.XLOOKUP([1]Parameters!B2336,[1]Printers!L:L,[1]Printers!Q:Q,,0)*I2336/10,0)*10&lt;_xlfn.XLOOKUP([1]Parameters!B2336,[1]Printers!L:L,[1]Printers!P:P,,0),ROUND(_xlfn.XLOOKUP([1]Parameters!B2336,[1]Printers!L:L,[1]Printers!Q:Q,,0)*I2336/10,0)*10,_xlfn.XLOOKUP([1]Parameters!B2336,[1]Printers!L:L,[1]Printers!P:P,,0)),"")</f>
        <v/>
      </c>
      <c r="K2336">
        <f>IF(SUM(E2336:J2336)&lt;&gt;0,VLOOKUP(A2336,[1]!T_Printers[#Data],10,FALSE)+VLOOKUP(C2336,[1]!T_Resins[#Data],10,FALSE),"")</f>
        <v>4</v>
      </c>
      <c r="L2336">
        <f>IF(SUM(E2336:J2336)&lt;&gt;0,VLOOKUP(A2336,[1]!T_Printers[#Data],11,FALSE),"")</f>
        <v>8</v>
      </c>
      <c r="M2336">
        <f>IF(SUM(E2336:J2336)&lt;&gt;0,VLOOKUP(C2336,[1]!T_Resins[#Data],8,FALSE),"")</f>
        <v>120</v>
      </c>
      <c r="N2336">
        <f>IF(_xlfn.XLOOKUP(B2336,[1]Printers!$L:$L,[1]Printers!$R:$R,0,0)&gt;0,[1]Parameters!M2336,IF(SUM(E2336:J2336)&lt;&gt;0,VLOOKUP(C2336,[1]!T_Resins[#Data],9,FALSE),""))</f>
        <v>180</v>
      </c>
      <c r="O2336" t="str">
        <f t="shared" si="36"/>
        <v>KelantOrbeatS400</v>
      </c>
    </row>
    <row r="2337" spans="1:15" x14ac:dyDescent="0.25">
      <c r="A2337" t="str">
        <f t="array" ref="A2337">IF(ROW()-1&gt;COUNTA([1]!T_Printers[Printers])*COUNTA([1]!T_Resins[Resins]),"",INDEX([1]!T_Printers[Printers],INT((ROW()-2)/COUNTA([1]!T_Resins[Resins])+1)))</f>
        <v>Kelant Orbeat S400</v>
      </c>
      <c r="B2337" t="str">
        <f>_xlfn.XLOOKUP(A2337,[1]!T_Printers[Printers],[1]!T_Printers[Icon link],,0)</f>
        <v>KelantOrbeatS400</v>
      </c>
      <c r="C2337" t="str">
        <f t="array" ref="C2337">IF(ROW()-1&gt;COUNTA([1]!T_Printers[Printers])*COUNTA([1]!T_Resins[Resins]),"",INDEX([1]!T_Resins[Resins],MOD(ROW()-2,COUNTA([1]!T_Resins[Resins]))+1))</f>
        <v>Dental Bleach Pro</v>
      </c>
      <c r="D2337">
        <f>IF(SUM(E2337:J2337)&lt;&gt;0,IF(ROW()-1&gt;COUNTA([1]!T_Printers[Printers])*COUNTA([1]!T_Resins[Resins]),"",2),"")</f>
        <v>2</v>
      </c>
      <c r="E2337" cm="1">
        <f t="array" ref="E2337">IFERROR(IF(ROW()-1&gt;COUNTA([1]!T_Printers[Printers])*COUNTA([1]!T_Resins[Resins]),"",_xlfn.IFS(ROUND(VLOOKUP(C2337,[1]!T_Resins[#Data],2,FALSE)/VLOOKUP(A2337,[1]!T_Printers[#Data],5,FALSE),1)&lt;=_xlfn.XLOOKUP(B2337,[1]Printers!L:L,[1]Printers!O:O,1,0,),ROUND(VLOOKUP(C2337,[1]!T_Resins[#Data],2,FALSE)/VLOOKUP(A2337,[1]!T_Printers[#Data],5,FALSE),1),ROUND(VLOOKUP(C2337,[1]!T_Resins[#Data],2,FALSE)/VLOOKUP(A2337,[1]!T_Printers[#Data],5,FALSE),1)&gt;_xlfn.XLOOKUP(B2337,[1]Printers!L:L,[1]Printers!O:O,1,0,),10)),"Используйте слой 100 мкм")</f>
        <v>15.3</v>
      </c>
      <c r="F2337">
        <f>IFERROR(IF(ROUND(_xlfn.XLOOKUP([1]Parameters!B2337,[1]Printers!L:L,[1]Printers!Q:Q,,0)*E2337/10,0)*10&lt;_xlfn.XLOOKUP([1]Parameters!B2337,[1]Printers!L:L,[1]Printers!P:P,,0),ROUND(_xlfn.XLOOKUP([1]Parameters!B2337,[1]Printers!L:L,[1]Printers!Q:Q,,0)*E2337/10,0)*10,_xlfn.XLOOKUP([1]Parameters!B2337,[1]Printers!L:L,[1]Printers!P:P,,0)),"")</f>
        <v>100</v>
      </c>
      <c r="G2337" cm="1">
        <f t="array" ref="G2337">IFERROR(IF(ROW()-1&gt;COUNTA([1]!T_Printers[Printers])*COUNTA([1]!T_Resins[Resins]),"",_xlfn.IFS(ROUND(VLOOKUP(C2337,[1]!T_Resins[#Data],3,FALSE)/VLOOKUP(A2337,[1]!T_Printers[#Data],5,FALSE),1)&lt;=_xlfn.XLOOKUP(B2337,[1]Printers!L:L,[1]Printers!O:O,1,0,),ROUND(VLOOKUP(C2337,[1]!T_Resins[#Data],3,FALSE)/VLOOKUP(A2337,[1]!T_Printers[#Data],5,FALSE),1),ROUND(VLOOKUP(C2337,[1]!T_Resins[#Data],3,FALSE)/VLOOKUP(A2337,[1]!T_Printers[#Data],5,FALSE),1)&gt;_xlfn.XLOOKUP(B2337,[1]Printers!L:L,[1]Printers!O:O,1,0,),10)),"")</f>
        <v>19.8</v>
      </c>
      <c r="H2337">
        <f>IFERROR(IF(ROUND(_xlfn.XLOOKUP([1]Parameters!B2337,[1]Printers!L:L,[1]Printers!Q:Q,,0)*G2337/10,0)*10&lt;_xlfn.XLOOKUP([1]Parameters!B2337,[1]Printers!L:L,[1]Printers!P:P,,0),ROUND(_xlfn.XLOOKUP([1]Parameters!B2337,[1]Printers!L:L,[1]Printers!Q:Q,,0)*G2337/10,0)*10,_xlfn.XLOOKUP([1]Parameters!B2337,[1]Printers!L:L,[1]Printers!P:P,,0)),"")</f>
        <v>100</v>
      </c>
      <c r="I2337" s="3" t="str" cm="1">
        <f t="array" ref="I2337">IFERROR(IF(ROW()-1&gt;COUNTA([1]!T_Printers[Printers])*COUNTA([1]!T_Resins[Resins]),"",_xlfn.IFS(ROUND(VLOOKUP(C2337,[1]!T_Resins[#Data],4,FALSE)/VLOOKUP(A2337,[1]!T_Printers[#Data],5,FALSE),1)&lt;=_xlfn.XLOOKUP(B2337,[1]Printers!L:L,[1]Printers!O:O,1,0,),ROUND(VLOOKUP(C2337,[1]!T_Resins[#Data],4,FALSE)/VLOOKUP(A2337,[1]!T_Printers[#Data],5,FALSE),1),ROUND(VLOOKUP(C2337,[1]!T_Resins[#Data],4,FALSE)/VLOOKUP(A2337,[1]!T_Printers[#Data],5,FALSE),1)&gt;_xlfn.XLOOKUP(B2337,[1]Printers!L:L,[1]Printers!O:O,1,0,),"")),"")</f>
        <v/>
      </c>
      <c r="J2337" t="str">
        <f>IFERROR(IF(ROUND(_xlfn.XLOOKUP([1]Parameters!B2337,[1]Printers!L:L,[1]Printers!Q:Q,,0)*I2337/10,0)*10&lt;_xlfn.XLOOKUP([1]Parameters!B2337,[1]Printers!L:L,[1]Printers!P:P,,0),ROUND(_xlfn.XLOOKUP([1]Parameters!B2337,[1]Printers!L:L,[1]Printers!Q:Q,,0)*I2337/10,0)*10,_xlfn.XLOOKUP([1]Parameters!B2337,[1]Printers!L:L,[1]Printers!P:P,,0)),"")</f>
        <v/>
      </c>
      <c r="K2337">
        <f>IF(SUM(E2337:J2337)&lt;&gt;0,VLOOKUP(A2337,[1]!T_Printers[#Data],10,FALSE)+VLOOKUP(C2337,[1]!T_Resins[#Data],10,FALSE),"")</f>
        <v>3</v>
      </c>
      <c r="L2337">
        <f>IF(SUM(E2337:J2337)&lt;&gt;0,VLOOKUP(A2337,[1]!T_Printers[#Data],11,FALSE),"")</f>
        <v>8</v>
      </c>
      <c r="M2337">
        <f>IF(SUM(E2337:J2337)&lt;&gt;0,VLOOKUP(C2337,[1]!T_Resins[#Data],8,FALSE),"")</f>
        <v>120</v>
      </c>
      <c r="N2337">
        <f>IF(_xlfn.XLOOKUP(B2337,[1]Printers!$L:$L,[1]Printers!$R:$R,0,0)&gt;0,[1]Parameters!M2337,IF(SUM(E2337:J2337)&lt;&gt;0,VLOOKUP(C2337,[1]!T_Resins[#Data],9,FALSE),""))</f>
        <v>180</v>
      </c>
      <c r="O2337" t="str">
        <f t="shared" si="36"/>
        <v>KelantOrbeatS400</v>
      </c>
    </row>
    <row r="2338" spans="1:15" x14ac:dyDescent="0.25">
      <c r="A2338" t="str">
        <f t="array" ref="A2338">IF(ROW()-1&gt;COUNTA([1]!T_Printers[Printers])*COUNTA([1]!T_Resins[Resins]),"",INDEX([1]!T_Printers[Printers],INT((ROW()-2)/COUNTA([1]!T_Resins[Resins])+1)))</f>
        <v>Kelant Orbeat S400</v>
      </c>
      <c r="B2338" t="str">
        <f>_xlfn.XLOOKUP(A2338,[1]!T_Printers[Printers],[1]!T_Printers[Icon link],,0)</f>
        <v>KelantOrbeatS400</v>
      </c>
      <c r="C2338" t="str">
        <f t="array" ref="C2338">IF(ROW()-1&gt;COUNTA([1]!T_Printers[Printers])*COUNTA([1]!T_Resins[Resins]),"",INDEX([1]!T_Resins[Resins],MOD(ROW()-2,COUNTA([1]!T_Resins[Resins]))+1))</f>
        <v>Dental Cast Cherry Pro</v>
      </c>
      <c r="D2338">
        <f>IF(SUM(E2338:J2338)&lt;&gt;0,IF(ROW()-1&gt;COUNTA([1]!T_Printers[Printers])*COUNTA([1]!T_Resins[Resins]),"",2),"")</f>
        <v>2</v>
      </c>
      <c r="E2338" cm="1">
        <f t="array" ref="E2338">IFERROR(IF(ROW()-1&gt;COUNTA([1]!T_Printers[Printers])*COUNTA([1]!T_Resins[Resins]),"",_xlfn.IFS(ROUND(VLOOKUP(C2338,[1]!T_Resins[#Data],2,FALSE)/VLOOKUP(A2338,[1]!T_Printers[#Data],5,FALSE),1)&lt;=_xlfn.XLOOKUP(B2338,[1]Printers!L:L,[1]Printers!O:O,1,0,),ROUND(VLOOKUP(C2338,[1]!T_Resins[#Data],2,FALSE)/VLOOKUP(A2338,[1]!T_Printers[#Data],5,FALSE),1),ROUND(VLOOKUP(C2338,[1]!T_Resins[#Data],2,FALSE)/VLOOKUP(A2338,[1]!T_Printers[#Data],5,FALSE),1)&gt;_xlfn.XLOOKUP(B2338,[1]Printers!L:L,[1]Printers!O:O,1,0,),10)),"Используйте слой 100 мкм")</f>
        <v>21</v>
      </c>
      <c r="F2338">
        <f>IFERROR(IF(ROUND(_xlfn.XLOOKUP([1]Parameters!B2338,[1]Printers!L:L,[1]Printers!Q:Q,,0)*E2338/10,0)*10&lt;_xlfn.XLOOKUP([1]Parameters!B2338,[1]Printers!L:L,[1]Printers!P:P,,0),ROUND(_xlfn.XLOOKUP([1]Parameters!B2338,[1]Printers!L:L,[1]Printers!Q:Q,,0)*E2338/10,0)*10,_xlfn.XLOOKUP([1]Parameters!B2338,[1]Printers!L:L,[1]Printers!P:P,,0)),"")</f>
        <v>100</v>
      </c>
      <c r="G2338" t="str" cm="1">
        <f t="array" ref="G2338">IFERROR(IF(ROW()-1&gt;COUNTA([1]!T_Printers[Printers])*COUNTA([1]!T_Resins[Resins]),"",_xlfn.IFS(ROUND(VLOOKUP(C2338,[1]!T_Resins[#Data],3,FALSE)/VLOOKUP(A2338,[1]!T_Printers[#Data],5,FALSE),1)&lt;=_xlfn.XLOOKUP(B2338,[1]Printers!L:L,[1]Printers!O:O,1,0,),ROUND(VLOOKUP(C2338,[1]!T_Resins[#Data],3,FALSE)/VLOOKUP(A2338,[1]!T_Printers[#Data],5,FALSE),1),ROUND(VLOOKUP(C2338,[1]!T_Resins[#Data],3,FALSE)/VLOOKUP(A2338,[1]!T_Printers[#Data],5,FALSE),1)&gt;_xlfn.XLOOKUP(B2338,[1]Printers!L:L,[1]Printers!O:O,1,0,),10)),"")</f>
        <v/>
      </c>
      <c r="H2338" t="str">
        <f>IFERROR(IF(ROUND(_xlfn.XLOOKUP([1]Parameters!B2338,[1]Printers!L:L,[1]Printers!Q:Q,,0)*G2338/10,0)*10&lt;_xlfn.XLOOKUP([1]Parameters!B2338,[1]Printers!L:L,[1]Printers!P:P,,0),ROUND(_xlfn.XLOOKUP([1]Parameters!B2338,[1]Printers!L:L,[1]Printers!Q:Q,,0)*G2338/10,0)*10,_xlfn.XLOOKUP([1]Parameters!B2338,[1]Printers!L:L,[1]Printers!P:P,,0)),"")</f>
        <v/>
      </c>
      <c r="I2338" s="3" t="str" cm="1">
        <f t="array" ref="I2338">IFERROR(IF(ROW()-1&gt;COUNTA([1]!T_Printers[Printers])*COUNTA([1]!T_Resins[Resins]),"",_xlfn.IFS(ROUND(VLOOKUP(C2338,[1]!T_Resins[#Data],4,FALSE)/VLOOKUP(A2338,[1]!T_Printers[#Data],5,FALSE),1)&lt;=_xlfn.XLOOKUP(B2338,[1]Printers!L:L,[1]Printers!O:O,1,0,),ROUND(VLOOKUP(C2338,[1]!T_Resins[#Data],4,FALSE)/VLOOKUP(A2338,[1]!T_Printers[#Data],5,FALSE),1),ROUND(VLOOKUP(C2338,[1]!T_Resins[#Data],4,FALSE)/VLOOKUP(A2338,[1]!T_Printers[#Data],5,FALSE),1)&gt;_xlfn.XLOOKUP(B2338,[1]Printers!L:L,[1]Printers!O:O,1,0,),"")),"")</f>
        <v/>
      </c>
      <c r="J2338" t="str">
        <f>IFERROR(IF(ROUND(_xlfn.XLOOKUP([1]Parameters!B2338,[1]Printers!L:L,[1]Printers!Q:Q,,0)*I2338/10,0)*10&lt;_xlfn.XLOOKUP([1]Parameters!B2338,[1]Printers!L:L,[1]Printers!P:P,,0),ROUND(_xlfn.XLOOKUP([1]Parameters!B2338,[1]Printers!L:L,[1]Printers!Q:Q,,0)*I2338/10,0)*10,_xlfn.XLOOKUP([1]Parameters!B2338,[1]Printers!L:L,[1]Printers!P:P,,0)),"")</f>
        <v/>
      </c>
      <c r="K2338">
        <f>IF(SUM(E2338:J2338)&lt;&gt;0,VLOOKUP(A2338,[1]!T_Printers[#Data],10,FALSE)+VLOOKUP(C2338,[1]!T_Resins[#Data],10,FALSE),"")</f>
        <v>3</v>
      </c>
      <c r="L2338">
        <f>IF(SUM(E2338:J2338)&lt;&gt;0,VLOOKUP(A2338,[1]!T_Printers[#Data],11,FALSE),"")</f>
        <v>8</v>
      </c>
      <c r="M2338">
        <f>IF(SUM(E2338:J2338)&lt;&gt;0,VLOOKUP(C2338,[1]!T_Resins[#Data],8,FALSE),"")</f>
        <v>60</v>
      </c>
      <c r="N2338">
        <f>IF(_xlfn.XLOOKUP(B2338,[1]Printers!$L:$L,[1]Printers!$R:$R,0,0)&gt;0,[1]Parameters!M2338,IF(SUM(E2338:J2338)&lt;&gt;0,VLOOKUP(C2338,[1]!T_Resins[#Data],9,FALSE),""))</f>
        <v>60</v>
      </c>
      <c r="O2338" t="str">
        <f t="shared" si="36"/>
        <v>KelantOrbeatS400</v>
      </c>
    </row>
    <row r="2339" spans="1:15" x14ac:dyDescent="0.25">
      <c r="A2339" t="str">
        <f t="array" ref="A2339">IF(ROW()-1&gt;COUNTA([1]!T_Printers[Printers])*COUNTA([1]!T_Resins[Resins]),"",INDEX([1]!T_Printers[Printers],INT((ROW()-2)/COUNTA([1]!T_Resins[Resins])+1)))</f>
        <v>Kelant Orbeat S400</v>
      </c>
      <c r="B2339" t="str">
        <f>_xlfn.XLOOKUP(A2339,[1]!T_Printers[Printers],[1]!T_Printers[Icon link],,0)</f>
        <v>KelantOrbeatS400</v>
      </c>
      <c r="C2339" t="str">
        <f t="array" ref="C2339">IF(ROW()-1&gt;COUNTA([1]!T_Printers[Printers])*COUNTA([1]!T_Resins[Resins]),"",INDEX([1]!T_Resins[Resins],MOD(ROW()-2,COUNTA([1]!T_Resins[Resins]))+1))</f>
        <v>Dental Cast Cherry</v>
      </c>
      <c r="D2339">
        <f>IF(SUM(E2339:J2339)&lt;&gt;0,IF(ROW()-1&gt;COUNTA([1]!T_Printers[Printers])*COUNTA([1]!T_Resins[Resins]),"",2),"")</f>
        <v>2</v>
      </c>
      <c r="E2339" cm="1">
        <f t="array" ref="E2339">IFERROR(IF(ROW()-1&gt;COUNTA([1]!T_Printers[Printers])*COUNTA([1]!T_Resins[Resins]),"",_xlfn.IFS(ROUND(VLOOKUP(C2339,[1]!T_Resins[#Data],2,FALSE)/VLOOKUP(A2339,[1]!T_Printers[#Data],5,FALSE),1)&lt;=_xlfn.XLOOKUP(B2339,[1]Printers!L:L,[1]Printers!O:O,1,0,),ROUND(VLOOKUP(C2339,[1]!T_Resins[#Data],2,FALSE)/VLOOKUP(A2339,[1]!T_Printers[#Data],5,FALSE),1),ROUND(VLOOKUP(C2339,[1]!T_Resins[#Data],2,FALSE)/VLOOKUP(A2339,[1]!T_Printers[#Data],5,FALSE),1)&gt;_xlfn.XLOOKUP(B2339,[1]Printers!L:L,[1]Printers!O:O,1,0,),10)),"Используйте слой 100 мкм")</f>
        <v>18.399999999999999</v>
      </c>
      <c r="F2339">
        <f>IFERROR(IF(ROUND(_xlfn.XLOOKUP([1]Parameters!B2339,[1]Printers!L:L,[1]Printers!Q:Q,,0)*E2339/10,0)*10&lt;_xlfn.XLOOKUP([1]Parameters!B2339,[1]Printers!L:L,[1]Printers!P:P,,0),ROUND(_xlfn.XLOOKUP([1]Parameters!B2339,[1]Printers!L:L,[1]Printers!Q:Q,,0)*E2339/10,0)*10,_xlfn.XLOOKUP([1]Parameters!B2339,[1]Printers!L:L,[1]Printers!P:P,,0)),"")</f>
        <v>100</v>
      </c>
      <c r="G2339" cm="1">
        <f t="array" ref="G2339">IFERROR(IF(ROW()-1&gt;COUNTA([1]!T_Printers[Printers])*COUNTA([1]!T_Resins[Resins]),"",_xlfn.IFS(ROUND(VLOOKUP(C2339,[1]!T_Resins[#Data],3,FALSE)/VLOOKUP(A2339,[1]!T_Printers[#Data],5,FALSE),1)&lt;=_xlfn.XLOOKUP(B2339,[1]Printers!L:L,[1]Printers!O:O,1,0,),ROUND(VLOOKUP(C2339,[1]!T_Resins[#Data],3,FALSE)/VLOOKUP(A2339,[1]!T_Printers[#Data],5,FALSE),1),ROUND(VLOOKUP(C2339,[1]!T_Resins[#Data],3,FALSE)/VLOOKUP(A2339,[1]!T_Printers[#Data],5,FALSE),1)&gt;_xlfn.XLOOKUP(B2339,[1]Printers!L:L,[1]Printers!O:O,1,0,),10)),"")</f>
        <v>23.9</v>
      </c>
      <c r="H2339">
        <f>IFERROR(IF(ROUND(_xlfn.XLOOKUP([1]Parameters!B2339,[1]Printers!L:L,[1]Printers!Q:Q,,0)*G2339/10,0)*10&lt;_xlfn.XLOOKUP([1]Parameters!B2339,[1]Printers!L:L,[1]Printers!P:P,,0),ROUND(_xlfn.XLOOKUP([1]Parameters!B2339,[1]Printers!L:L,[1]Printers!Q:Q,,0)*G2339/10,0)*10,_xlfn.XLOOKUP([1]Parameters!B2339,[1]Printers!L:L,[1]Printers!P:P,,0)),"")</f>
        <v>100</v>
      </c>
      <c r="I2339" s="3" t="str" cm="1">
        <f t="array" ref="I2339">IFERROR(IF(ROW()-1&gt;COUNTA([1]!T_Printers[Printers])*COUNTA([1]!T_Resins[Resins]),"",_xlfn.IFS(ROUND(VLOOKUP(C2339,[1]!T_Resins[#Data],4,FALSE)/VLOOKUP(A2339,[1]!T_Printers[#Data],5,FALSE),1)&lt;=_xlfn.XLOOKUP(B2339,[1]Printers!L:L,[1]Printers!O:O,1,0,),ROUND(VLOOKUP(C2339,[1]!T_Resins[#Data],4,FALSE)/VLOOKUP(A2339,[1]!T_Printers[#Data],5,FALSE),1),ROUND(VLOOKUP(C2339,[1]!T_Resins[#Data],4,FALSE)/VLOOKUP(A2339,[1]!T_Printers[#Data],5,FALSE),1)&gt;_xlfn.XLOOKUP(B2339,[1]Printers!L:L,[1]Printers!O:O,1,0,),"")),"")</f>
        <v/>
      </c>
      <c r="J2339" t="str">
        <f>IFERROR(IF(ROUND(_xlfn.XLOOKUP([1]Parameters!B2339,[1]Printers!L:L,[1]Printers!Q:Q,,0)*I2339/10,0)*10&lt;_xlfn.XLOOKUP([1]Parameters!B2339,[1]Printers!L:L,[1]Printers!P:P,,0),ROUND(_xlfn.XLOOKUP([1]Parameters!B2339,[1]Printers!L:L,[1]Printers!Q:Q,,0)*I2339/10,0)*10,_xlfn.XLOOKUP([1]Parameters!B2339,[1]Printers!L:L,[1]Printers!P:P,,0)),"")</f>
        <v/>
      </c>
      <c r="K2339">
        <f>IF(SUM(E2339:J2339)&lt;&gt;0,VLOOKUP(A2339,[1]!T_Printers[#Data],10,FALSE)+VLOOKUP(C2339,[1]!T_Resins[#Data],10,FALSE),"")</f>
        <v>3</v>
      </c>
      <c r="L2339">
        <f>IF(SUM(E2339:J2339)&lt;&gt;0,VLOOKUP(A2339,[1]!T_Printers[#Data],11,FALSE),"")</f>
        <v>8</v>
      </c>
      <c r="M2339">
        <f>IF(SUM(E2339:J2339)&lt;&gt;0,VLOOKUP(C2339,[1]!T_Resins[#Data],8,FALSE),"")</f>
        <v>60</v>
      </c>
      <c r="N2339">
        <f>IF(_xlfn.XLOOKUP(B2339,[1]Printers!$L:$L,[1]Printers!$R:$R,0,0)&gt;0,[1]Parameters!M2339,IF(SUM(E2339:J2339)&lt;&gt;0,VLOOKUP(C2339,[1]!T_Resins[#Data],9,FALSE),""))</f>
        <v>60</v>
      </c>
      <c r="O2339" t="str">
        <f t="shared" si="36"/>
        <v>KelantOrbeatS400</v>
      </c>
    </row>
    <row r="2340" spans="1:15" x14ac:dyDescent="0.25">
      <c r="A2340" t="str">
        <f t="array" ref="A2340">IF(ROW()-1&gt;COUNTA([1]!T_Printers[Printers])*COUNTA([1]!T_Resins[Resins]),"",INDEX([1]!T_Printers[Printers],INT((ROW()-2)/COUNTA([1]!T_Resins[Resins])+1)))</f>
        <v>Kelant Orbeat S400</v>
      </c>
      <c r="B2340" t="str">
        <f>_xlfn.XLOOKUP(A2340,[1]!T_Printers[Printers],[1]!T_Printers[Icon link],,0)</f>
        <v>KelantOrbeatS400</v>
      </c>
      <c r="C2340" t="str">
        <f t="array" ref="C2340">IF(ROW()-1&gt;COUNTA([1]!T_Printers[Printers])*COUNTA([1]!T_Resins[Resins]),"",INDEX([1]!T_Resins[Resins],MOD(ROW()-2,COUNTA([1]!T_Resins[Resins]))+1))</f>
        <v>Dental Clear</v>
      </c>
      <c r="D2340">
        <f>IF(SUM(E2340:J2340)&lt;&gt;0,IF(ROW()-1&gt;COUNTA([1]!T_Printers[Printers])*COUNTA([1]!T_Resins[Resins]),"",2),"")</f>
        <v>2</v>
      </c>
      <c r="E2340" cm="1">
        <f t="array" ref="E2340">IFERROR(IF(ROW()-1&gt;COUNTA([1]!T_Printers[Printers])*COUNTA([1]!T_Resins[Resins]),"",_xlfn.IFS(ROUND(VLOOKUP(C2340,[1]!T_Resins[#Data],2,FALSE)/VLOOKUP(A2340,[1]!T_Printers[#Data],5,FALSE),1)&lt;=_xlfn.XLOOKUP(B2340,[1]Printers!L:L,[1]Printers!O:O,1,0,),ROUND(VLOOKUP(C2340,[1]!T_Resins[#Data],2,FALSE)/VLOOKUP(A2340,[1]!T_Printers[#Data],5,FALSE),1),ROUND(VLOOKUP(C2340,[1]!T_Resins[#Data],2,FALSE)/VLOOKUP(A2340,[1]!T_Printers[#Data],5,FALSE),1)&gt;_xlfn.XLOOKUP(B2340,[1]Printers!L:L,[1]Printers!O:O,1,0,),10)),"Используйте слой 100 мкм")</f>
        <v>10.3</v>
      </c>
      <c r="F2340">
        <f>IFERROR(IF(ROUND(_xlfn.XLOOKUP([1]Parameters!B2340,[1]Printers!L:L,[1]Printers!Q:Q,,0)*E2340/10,0)*10&lt;_xlfn.XLOOKUP([1]Parameters!B2340,[1]Printers!L:L,[1]Printers!P:P,,0),ROUND(_xlfn.XLOOKUP([1]Parameters!B2340,[1]Printers!L:L,[1]Printers!Q:Q,,0)*E2340/10,0)*10,_xlfn.XLOOKUP([1]Parameters!B2340,[1]Printers!L:L,[1]Printers!P:P,,0)),"")</f>
        <v>90</v>
      </c>
      <c r="G2340" cm="1">
        <f t="array" ref="G2340">IFERROR(IF(ROW()-1&gt;COUNTA([1]!T_Printers[Printers])*COUNTA([1]!T_Resins[Resins]),"",_xlfn.IFS(ROUND(VLOOKUP(C2340,[1]!T_Resins[#Data],3,FALSE)/VLOOKUP(A2340,[1]!T_Printers[#Data],5,FALSE),1)&lt;=_xlfn.XLOOKUP(B2340,[1]Printers!L:L,[1]Printers!O:O,1,0,),ROUND(VLOOKUP(C2340,[1]!T_Resins[#Data],3,FALSE)/VLOOKUP(A2340,[1]!T_Printers[#Data],5,FALSE),1),ROUND(VLOOKUP(C2340,[1]!T_Resins[#Data],3,FALSE)/VLOOKUP(A2340,[1]!T_Printers[#Data],5,FALSE),1)&gt;_xlfn.XLOOKUP(B2340,[1]Printers!L:L,[1]Printers!O:O,1,0,),10)),"")</f>
        <v>13.5</v>
      </c>
      <c r="H2340">
        <f>IFERROR(IF(ROUND(_xlfn.XLOOKUP([1]Parameters!B2340,[1]Printers!L:L,[1]Printers!Q:Q,,0)*G2340/10,0)*10&lt;_xlfn.XLOOKUP([1]Parameters!B2340,[1]Printers!L:L,[1]Printers!P:P,,0),ROUND(_xlfn.XLOOKUP([1]Parameters!B2340,[1]Printers!L:L,[1]Printers!Q:Q,,0)*G2340/10,0)*10,_xlfn.XLOOKUP([1]Parameters!B2340,[1]Printers!L:L,[1]Printers!P:P,,0)),"")</f>
        <v>100</v>
      </c>
      <c r="I2340" s="3" t="str" cm="1">
        <f t="array" ref="I2340">IFERROR(IF(ROW()-1&gt;COUNTA([1]!T_Printers[Printers])*COUNTA([1]!T_Resins[Resins]),"",_xlfn.IFS(ROUND(VLOOKUP(C2340,[1]!T_Resins[#Data],4,FALSE)/VLOOKUP(A2340,[1]!T_Printers[#Data],5,FALSE),1)&lt;=_xlfn.XLOOKUP(B2340,[1]Printers!L:L,[1]Printers!O:O,1,0,),ROUND(VLOOKUP(C2340,[1]!T_Resins[#Data],4,FALSE)/VLOOKUP(A2340,[1]!T_Printers[#Data],5,FALSE),1),ROUND(VLOOKUP(C2340,[1]!T_Resins[#Data],4,FALSE)/VLOOKUP(A2340,[1]!T_Printers[#Data],5,FALSE),1)&gt;_xlfn.XLOOKUP(B2340,[1]Printers!L:L,[1]Printers!O:O,1,0,),"")),"")</f>
        <v/>
      </c>
      <c r="J2340" t="str">
        <f>IFERROR(IF(ROUND(_xlfn.XLOOKUP([1]Parameters!B2340,[1]Printers!L:L,[1]Printers!Q:Q,,0)*I2340/10,0)*10&lt;_xlfn.XLOOKUP([1]Parameters!B2340,[1]Printers!L:L,[1]Printers!P:P,,0),ROUND(_xlfn.XLOOKUP([1]Parameters!B2340,[1]Printers!L:L,[1]Printers!Q:Q,,0)*I2340/10,0)*10,_xlfn.XLOOKUP([1]Parameters!B2340,[1]Printers!L:L,[1]Printers!P:P,,0)),"")</f>
        <v/>
      </c>
      <c r="K2340">
        <f>IF(SUM(E2340:J2340)&lt;&gt;0,VLOOKUP(A2340,[1]!T_Printers[#Data],10,FALSE)+VLOOKUP(C2340,[1]!T_Resins[#Data],10,FALSE),"")</f>
        <v>3</v>
      </c>
      <c r="L2340">
        <f>IF(SUM(E2340:J2340)&lt;&gt;0,VLOOKUP(A2340,[1]!T_Printers[#Data],11,FALSE),"")</f>
        <v>8</v>
      </c>
      <c r="M2340">
        <f>IF(SUM(E2340:J2340)&lt;&gt;0,VLOOKUP(C2340,[1]!T_Resins[#Data],8,FALSE),"")</f>
        <v>120</v>
      </c>
      <c r="N2340">
        <f>IF(_xlfn.XLOOKUP(B2340,[1]Printers!$L:$L,[1]Printers!$R:$R,0,0)&gt;0,[1]Parameters!M2340,IF(SUM(E2340:J2340)&lt;&gt;0,VLOOKUP(C2340,[1]!T_Resins[#Data],9,FALSE),""))</f>
        <v>180</v>
      </c>
      <c r="O2340" t="str">
        <f t="shared" si="36"/>
        <v>KelantOrbeatS400</v>
      </c>
    </row>
    <row r="2341" spans="1:15" x14ac:dyDescent="0.25">
      <c r="A2341" t="str">
        <f t="array" ref="A2341">IF(ROW()-1&gt;COUNTA([1]!T_Printers[Printers])*COUNTA([1]!T_Resins[Resins]),"",INDEX([1]!T_Printers[Printers],INT((ROW()-2)/COUNTA([1]!T_Resins[Resins])+1)))</f>
        <v>Kelant Orbeat S400</v>
      </c>
      <c r="B2341" t="str">
        <f>_xlfn.XLOOKUP(A2341,[1]!T_Printers[Printers],[1]!T_Printers[Icon link],,0)</f>
        <v>KelantOrbeatS400</v>
      </c>
      <c r="C2341" t="str">
        <f t="array" ref="C2341">IF(ROW()-1&gt;COUNTA([1]!T_Printers[Printers])*COUNTA([1]!T_Resins[Resins]),"",INDEX([1]!T_Resins[Resins],MOD(ROW()-2,COUNTA([1]!T_Resins[Resins]))+1))</f>
        <v>Dental Clear Pro</v>
      </c>
      <c r="D2341">
        <f>IF(SUM(E2341:J2341)&lt;&gt;0,IF(ROW()-1&gt;COUNTA([1]!T_Printers[Printers])*COUNTA([1]!T_Resins[Resins]),"",2),"")</f>
        <v>2</v>
      </c>
      <c r="E2341" t="str" cm="1">
        <f t="array" ref="E2341">IFERROR(IF(ROW()-1&gt;COUNTA([1]!T_Printers[Printers])*COUNTA([1]!T_Resins[Resins]),"",_xlfn.IFS(ROUND(VLOOKUP(C2341,[1]!T_Resins[#Data],2,FALSE)/VLOOKUP(A2341,[1]!T_Printers[#Data],5,FALSE),1)&lt;=_xlfn.XLOOKUP(B2341,[1]Printers!L:L,[1]Printers!O:O,1,0,),ROUND(VLOOKUP(C2341,[1]!T_Resins[#Data],2,FALSE)/VLOOKUP(A2341,[1]!T_Printers[#Data],5,FALSE),1),ROUND(VLOOKUP(C2341,[1]!T_Resins[#Data],2,FALSE)/VLOOKUP(A2341,[1]!T_Printers[#Data],5,FALSE),1)&gt;_xlfn.XLOOKUP(B2341,[1]Printers!L:L,[1]Printers!O:O,1,0,),10)),"Используйте слой 100 мкм")</f>
        <v>Используйте слой 100 мкм</v>
      </c>
      <c r="F2341" t="str">
        <f>IFERROR(IF(ROUND(_xlfn.XLOOKUP([1]Parameters!B2341,[1]Printers!L:L,[1]Printers!Q:Q,,0)*E2341/10,0)*10&lt;_xlfn.XLOOKUP([1]Parameters!B2341,[1]Printers!L:L,[1]Printers!P:P,,0),ROUND(_xlfn.XLOOKUP([1]Parameters!B2341,[1]Printers!L:L,[1]Printers!Q:Q,,0)*E2341/10,0)*10,_xlfn.XLOOKUP([1]Parameters!B2341,[1]Printers!L:L,[1]Printers!P:P,,0)),"")</f>
        <v/>
      </c>
      <c r="G2341" cm="1">
        <f t="array" ref="G2341">IFERROR(IF(ROW()-1&gt;COUNTA([1]!T_Printers[Printers])*COUNTA([1]!T_Resins[Resins]),"",_xlfn.IFS(ROUND(VLOOKUP(C2341,[1]!T_Resins[#Data],3,FALSE)/VLOOKUP(A2341,[1]!T_Printers[#Data],5,FALSE),1)&lt;=_xlfn.XLOOKUP(B2341,[1]Printers!L:L,[1]Printers!O:O,1,0,),ROUND(VLOOKUP(C2341,[1]!T_Resins[#Data],3,FALSE)/VLOOKUP(A2341,[1]!T_Printers[#Data],5,FALSE),1),ROUND(VLOOKUP(C2341,[1]!T_Resins[#Data],3,FALSE)/VLOOKUP(A2341,[1]!T_Printers[#Data],5,FALSE),1)&gt;_xlfn.XLOOKUP(B2341,[1]Printers!L:L,[1]Printers!O:O,1,0,),10)),"")</f>
        <v>21.8</v>
      </c>
      <c r="H2341">
        <f>IFERROR(IF(ROUND(_xlfn.XLOOKUP([1]Parameters!B2341,[1]Printers!L:L,[1]Printers!Q:Q,,0)*G2341/10,0)*10&lt;_xlfn.XLOOKUP([1]Parameters!B2341,[1]Printers!L:L,[1]Printers!P:P,,0),ROUND(_xlfn.XLOOKUP([1]Parameters!B2341,[1]Printers!L:L,[1]Printers!Q:Q,,0)*G2341/10,0)*10,_xlfn.XLOOKUP([1]Parameters!B2341,[1]Printers!L:L,[1]Printers!P:P,,0)),"")</f>
        <v>100</v>
      </c>
      <c r="I2341" s="3" cm="1">
        <f t="array" ref="I2341">IFERROR(IF(ROW()-1&gt;COUNTA([1]!T_Printers[Printers])*COUNTA([1]!T_Resins[Resins]),"",_xlfn.IFS(ROUND(VLOOKUP(C2341,[1]!T_Resins[#Data],4,FALSE)/VLOOKUP(A2341,[1]!T_Printers[#Data],5,FALSE),1)&lt;=_xlfn.XLOOKUP(B2341,[1]Printers!L:L,[1]Printers!O:O,1,0,),ROUND(VLOOKUP(C2341,[1]!T_Resins[#Data],4,FALSE)/VLOOKUP(A2341,[1]!T_Printers[#Data],5,FALSE),1),ROUND(VLOOKUP(C2341,[1]!T_Resins[#Data],4,FALSE)/VLOOKUP(A2341,[1]!T_Printers[#Data],5,FALSE),1)&gt;_xlfn.XLOOKUP(B2341,[1]Printers!L:L,[1]Printers!O:O,1,0,),"")),"")</f>
        <v>28.3</v>
      </c>
      <c r="J2341">
        <f>IFERROR(IF(ROUND(_xlfn.XLOOKUP([1]Parameters!B2341,[1]Printers!L:L,[1]Printers!Q:Q,,0)*I2341/10,0)*10&lt;_xlfn.XLOOKUP([1]Parameters!B2341,[1]Printers!L:L,[1]Printers!P:P,,0),ROUND(_xlfn.XLOOKUP([1]Parameters!B2341,[1]Printers!L:L,[1]Printers!Q:Q,,0)*I2341/10,0)*10,_xlfn.XLOOKUP([1]Parameters!B2341,[1]Printers!L:L,[1]Printers!P:P,,0)),"")</f>
        <v>100</v>
      </c>
      <c r="K2341">
        <f>IF(SUM(E2341:J2341)&lt;&gt;0,VLOOKUP(A2341,[1]!T_Printers[#Data],10,FALSE)+VLOOKUP(C2341,[1]!T_Resins[#Data],10,FALSE),"")</f>
        <v>3</v>
      </c>
      <c r="L2341">
        <f>IF(SUM(E2341:J2341)&lt;&gt;0,VLOOKUP(A2341,[1]!T_Printers[#Data],11,FALSE),"")</f>
        <v>8</v>
      </c>
      <c r="M2341">
        <f>IF(SUM(E2341:J2341)&lt;&gt;0,VLOOKUP(C2341,[1]!T_Resins[#Data],8,FALSE),"")</f>
        <v>120</v>
      </c>
      <c r="N2341">
        <f>IF(_xlfn.XLOOKUP(B2341,[1]Printers!$L:$L,[1]Printers!$R:$R,0,0)&gt;0,[1]Parameters!M2341,IF(SUM(E2341:J2341)&lt;&gt;0,VLOOKUP(C2341,[1]!T_Resins[#Data],9,FALSE),""))</f>
        <v>180</v>
      </c>
      <c r="O2341" t="str">
        <f t="shared" si="36"/>
        <v>KelantOrbeatS400</v>
      </c>
    </row>
    <row r="2342" spans="1:15" x14ac:dyDescent="0.25">
      <c r="A2342" t="str">
        <f t="array" ref="A2342">IF(ROW()-1&gt;COUNTA([1]!T_Printers[Printers])*COUNTA([1]!T_Resins[Resins]),"",INDEX([1]!T_Printers[Printers],INT((ROW()-2)/COUNTA([1]!T_Resins[Resins])+1)))</f>
        <v>Kelant Orbeat S400</v>
      </c>
      <c r="B2342" t="str">
        <f>_xlfn.XLOOKUP(A2342,[1]!T_Printers[Printers],[1]!T_Printers[Icon link],,0)</f>
        <v>KelantOrbeatS400</v>
      </c>
      <c r="C2342" t="str">
        <f t="array" ref="C2342">IF(ROW()-1&gt;COUNTA([1]!T_Printers[Printers])*COUNTA([1]!T_Resins[Resins]),"",INDEX([1]!T_Resins[Resins],MOD(ROW()-2,COUNTA([1]!T_Resins[Resins]))+1))</f>
        <v>Dental Denture Base Soft</v>
      </c>
      <c r="D2342">
        <f>IF(SUM(E2342:J2342)&lt;&gt;0,IF(ROW()-1&gt;COUNTA([1]!T_Printers[Printers])*COUNTA([1]!T_Resins[Resins]),"",2),"")</f>
        <v>2</v>
      </c>
      <c r="E2342" cm="1">
        <f t="array" ref="E2342">IFERROR(IF(ROW()-1&gt;COUNTA([1]!T_Printers[Printers])*COUNTA([1]!T_Resins[Resins]),"",_xlfn.IFS(ROUND(VLOOKUP(C2342,[1]!T_Resins[#Data],2,FALSE)/VLOOKUP(A2342,[1]!T_Printers[#Data],5,FALSE),1)&lt;=_xlfn.XLOOKUP(B2342,[1]Printers!L:L,[1]Printers!O:O,1,0,),ROUND(VLOOKUP(C2342,[1]!T_Resins[#Data],2,FALSE)/VLOOKUP(A2342,[1]!T_Printers[#Data],5,FALSE),1),ROUND(VLOOKUP(C2342,[1]!T_Resins[#Data],2,FALSE)/VLOOKUP(A2342,[1]!T_Printers[#Data],5,FALSE),1)&gt;_xlfn.XLOOKUP(B2342,[1]Printers!L:L,[1]Printers!O:O,1,0,),10)),"Используйте слой 100 мкм")</f>
        <v>23.4</v>
      </c>
      <c r="F2342">
        <f>IFERROR(IF(ROUND(_xlfn.XLOOKUP([1]Parameters!B2342,[1]Printers!L:L,[1]Printers!Q:Q,,0)*E2342/10,0)*10&lt;_xlfn.XLOOKUP([1]Parameters!B2342,[1]Printers!L:L,[1]Printers!P:P,,0),ROUND(_xlfn.XLOOKUP([1]Parameters!B2342,[1]Printers!L:L,[1]Printers!Q:Q,,0)*E2342/10,0)*10,_xlfn.XLOOKUP([1]Parameters!B2342,[1]Printers!L:L,[1]Printers!P:P,,0)),"")</f>
        <v>100</v>
      </c>
      <c r="G2342" cm="1">
        <f t="array" ref="G2342">IFERROR(IF(ROW()-1&gt;COUNTA([1]!T_Printers[Printers])*COUNTA([1]!T_Resins[Resins]),"",_xlfn.IFS(ROUND(VLOOKUP(C2342,[1]!T_Resins[#Data],3,FALSE)/VLOOKUP(A2342,[1]!T_Printers[#Data],5,FALSE),1)&lt;=_xlfn.XLOOKUP(B2342,[1]Printers!L:L,[1]Printers!O:O,1,0,),ROUND(VLOOKUP(C2342,[1]!T_Resins[#Data],3,FALSE)/VLOOKUP(A2342,[1]!T_Printers[#Data],5,FALSE),1),ROUND(VLOOKUP(C2342,[1]!T_Resins[#Data],3,FALSE)/VLOOKUP(A2342,[1]!T_Printers[#Data],5,FALSE),1)&gt;_xlfn.XLOOKUP(B2342,[1]Printers!L:L,[1]Printers!O:O,1,0,),10)),"")</f>
        <v>30.4</v>
      </c>
      <c r="H2342">
        <f>IFERROR(IF(ROUND(_xlfn.XLOOKUP([1]Parameters!B2342,[1]Printers!L:L,[1]Printers!Q:Q,,0)*G2342/10,0)*10&lt;_xlfn.XLOOKUP([1]Parameters!B2342,[1]Printers!L:L,[1]Printers!P:P,,0),ROUND(_xlfn.XLOOKUP([1]Parameters!B2342,[1]Printers!L:L,[1]Printers!Q:Q,,0)*G2342/10,0)*10,_xlfn.XLOOKUP([1]Parameters!B2342,[1]Printers!L:L,[1]Printers!P:P,,0)),"")</f>
        <v>100</v>
      </c>
      <c r="I2342" s="3" t="str" cm="1">
        <f t="array" ref="I2342">IFERROR(IF(ROW()-1&gt;COUNTA([1]!T_Printers[Printers])*COUNTA([1]!T_Resins[Resins]),"",_xlfn.IFS(ROUND(VLOOKUP(C2342,[1]!T_Resins[#Data],4,FALSE)/VLOOKUP(A2342,[1]!T_Printers[#Data],5,FALSE),1)&lt;=_xlfn.XLOOKUP(B2342,[1]Printers!L:L,[1]Printers!O:O,1,0,),ROUND(VLOOKUP(C2342,[1]!T_Resins[#Data],4,FALSE)/VLOOKUP(A2342,[1]!T_Printers[#Data],5,FALSE),1),ROUND(VLOOKUP(C2342,[1]!T_Resins[#Data],4,FALSE)/VLOOKUP(A2342,[1]!T_Printers[#Data],5,FALSE),1)&gt;_xlfn.XLOOKUP(B2342,[1]Printers!L:L,[1]Printers!O:O,1,0,),"")),"")</f>
        <v/>
      </c>
      <c r="J2342" t="str">
        <f>IFERROR(IF(ROUND(_xlfn.XLOOKUP([1]Parameters!B2342,[1]Printers!L:L,[1]Printers!Q:Q,,0)*I2342/10,0)*10&lt;_xlfn.XLOOKUP([1]Parameters!B2342,[1]Printers!L:L,[1]Printers!P:P,,0),ROUND(_xlfn.XLOOKUP([1]Parameters!B2342,[1]Printers!L:L,[1]Printers!Q:Q,,0)*I2342/10,0)*10,_xlfn.XLOOKUP([1]Parameters!B2342,[1]Printers!L:L,[1]Printers!P:P,,0)),"")</f>
        <v/>
      </c>
      <c r="K2342">
        <f>IF(SUM(E2342:J2342)&lt;&gt;0,VLOOKUP(A2342,[1]!T_Printers[#Data],10,FALSE)+VLOOKUP(C2342,[1]!T_Resins[#Data],10,FALSE),"")</f>
        <v>4</v>
      </c>
      <c r="L2342">
        <f>IF(SUM(E2342:J2342)&lt;&gt;0,VLOOKUP(A2342,[1]!T_Printers[#Data],11,FALSE),"")</f>
        <v>8</v>
      </c>
      <c r="M2342">
        <f>IF(SUM(E2342:J2342)&lt;&gt;0,VLOOKUP(C2342,[1]!T_Resins[#Data],8,FALSE),"")</f>
        <v>120</v>
      </c>
      <c r="N2342">
        <f>IF(_xlfn.XLOOKUP(B2342,[1]Printers!$L:$L,[1]Printers!$R:$R,0,0)&gt;0,[1]Parameters!M2342,IF(SUM(E2342:J2342)&lt;&gt;0,VLOOKUP(C2342,[1]!T_Resins[#Data],9,FALSE),""))</f>
        <v>180</v>
      </c>
      <c r="O2342" t="str">
        <f t="shared" si="36"/>
        <v>KelantOrbeatS400</v>
      </c>
    </row>
    <row r="2343" spans="1:15" x14ac:dyDescent="0.25">
      <c r="A2343" t="str">
        <f t="array" ref="A2343">IF(ROW()-1&gt;COUNTA([1]!T_Printers[Printers])*COUNTA([1]!T_Resins[Resins]),"",INDEX([1]!T_Printers[Printers],INT((ROW()-2)/COUNTA([1]!T_Resins[Resins])+1)))</f>
        <v>Kelant Orbeat S400</v>
      </c>
      <c r="B2343" t="str">
        <f>_xlfn.XLOOKUP(A2343,[1]!T_Printers[Printers],[1]!T_Printers[Icon link],,0)</f>
        <v>KelantOrbeatS400</v>
      </c>
      <c r="C2343" t="str">
        <f t="array" ref="C2343">IF(ROW()-1&gt;COUNTA([1]!T_Printers[Printers])*COUNTA([1]!T_Resins[Resins]),"",INDEX([1]!T_Resins[Resins],MOD(ROW()-2,COUNTA([1]!T_Resins[Resins]))+1))</f>
        <v>Dental Denture Base</v>
      </c>
      <c r="D2343">
        <f>IF(SUM(E2343:J2343)&lt;&gt;0,IF(ROW()-1&gt;COUNTA([1]!T_Printers[Printers])*COUNTA([1]!T_Resins[Resins]),"",2),"")</f>
        <v>2</v>
      </c>
      <c r="E2343" cm="1">
        <f t="array" ref="E2343">IFERROR(IF(ROW()-1&gt;COUNTA([1]!T_Printers[Printers])*COUNTA([1]!T_Resins[Resins]),"",_xlfn.IFS(ROUND(VLOOKUP(C2343,[1]!T_Resins[#Data],2,FALSE)/VLOOKUP(A2343,[1]!T_Printers[#Data],5,FALSE),1)&lt;=_xlfn.XLOOKUP(B2343,[1]Printers!L:L,[1]Printers!O:O,1,0,),ROUND(VLOOKUP(C2343,[1]!T_Resins[#Data],2,FALSE)/VLOOKUP(A2343,[1]!T_Printers[#Data],5,FALSE),1),ROUND(VLOOKUP(C2343,[1]!T_Resins[#Data],2,FALSE)/VLOOKUP(A2343,[1]!T_Printers[#Data],5,FALSE),1)&gt;_xlfn.XLOOKUP(B2343,[1]Printers!L:L,[1]Printers!O:O,1,0,),10)),"Используйте слой 100 мкм")</f>
        <v>18.399999999999999</v>
      </c>
      <c r="F2343">
        <f>IFERROR(IF(ROUND(_xlfn.XLOOKUP([1]Parameters!B2343,[1]Printers!L:L,[1]Printers!Q:Q,,0)*E2343/10,0)*10&lt;_xlfn.XLOOKUP([1]Parameters!B2343,[1]Printers!L:L,[1]Printers!P:P,,0),ROUND(_xlfn.XLOOKUP([1]Parameters!B2343,[1]Printers!L:L,[1]Printers!Q:Q,,0)*E2343/10,0)*10,_xlfn.XLOOKUP([1]Parameters!B2343,[1]Printers!L:L,[1]Printers!P:P,,0)),"")</f>
        <v>100</v>
      </c>
      <c r="G2343" cm="1">
        <f t="array" ref="G2343">IFERROR(IF(ROW()-1&gt;COUNTA([1]!T_Printers[Printers])*COUNTA([1]!T_Resins[Resins]),"",_xlfn.IFS(ROUND(VLOOKUP(C2343,[1]!T_Resins[#Data],3,FALSE)/VLOOKUP(A2343,[1]!T_Printers[#Data],5,FALSE),1)&lt;=_xlfn.XLOOKUP(B2343,[1]Printers!L:L,[1]Printers!O:O,1,0,),ROUND(VLOOKUP(C2343,[1]!T_Resins[#Data],3,FALSE)/VLOOKUP(A2343,[1]!T_Printers[#Data],5,FALSE),1),ROUND(VLOOKUP(C2343,[1]!T_Resins[#Data],3,FALSE)/VLOOKUP(A2343,[1]!T_Printers[#Data],5,FALSE),1)&gt;_xlfn.XLOOKUP(B2343,[1]Printers!L:L,[1]Printers!O:O,1,0,),10)),"")</f>
        <v>24</v>
      </c>
      <c r="H2343">
        <f>IFERROR(IF(ROUND(_xlfn.XLOOKUP([1]Parameters!B2343,[1]Printers!L:L,[1]Printers!Q:Q,,0)*G2343/10,0)*10&lt;_xlfn.XLOOKUP([1]Parameters!B2343,[1]Printers!L:L,[1]Printers!P:P,,0),ROUND(_xlfn.XLOOKUP([1]Parameters!B2343,[1]Printers!L:L,[1]Printers!Q:Q,,0)*G2343/10,0)*10,_xlfn.XLOOKUP([1]Parameters!B2343,[1]Printers!L:L,[1]Printers!P:P,,0)),"")</f>
        <v>100</v>
      </c>
      <c r="I2343" s="3" t="str" cm="1">
        <f t="array" ref="I2343">IFERROR(IF(ROW()-1&gt;COUNTA([1]!T_Printers[Printers])*COUNTA([1]!T_Resins[Resins]),"",_xlfn.IFS(ROUND(VLOOKUP(C2343,[1]!T_Resins[#Data],4,FALSE)/VLOOKUP(A2343,[1]!T_Printers[#Data],5,FALSE),1)&lt;=_xlfn.XLOOKUP(B2343,[1]Printers!L:L,[1]Printers!O:O,1,0,),ROUND(VLOOKUP(C2343,[1]!T_Resins[#Data],4,FALSE)/VLOOKUP(A2343,[1]!T_Printers[#Data],5,FALSE),1),ROUND(VLOOKUP(C2343,[1]!T_Resins[#Data],4,FALSE)/VLOOKUP(A2343,[1]!T_Printers[#Data],5,FALSE),1)&gt;_xlfn.XLOOKUP(B2343,[1]Printers!L:L,[1]Printers!O:O,1,0,),"")),"")</f>
        <v/>
      </c>
      <c r="J2343" t="str">
        <f>IFERROR(IF(ROUND(_xlfn.XLOOKUP([1]Parameters!B2343,[1]Printers!L:L,[1]Printers!Q:Q,,0)*I2343/10,0)*10&lt;_xlfn.XLOOKUP([1]Parameters!B2343,[1]Printers!L:L,[1]Printers!P:P,,0),ROUND(_xlfn.XLOOKUP([1]Parameters!B2343,[1]Printers!L:L,[1]Printers!Q:Q,,0)*I2343/10,0)*10,_xlfn.XLOOKUP([1]Parameters!B2343,[1]Printers!L:L,[1]Printers!P:P,,0)),"")</f>
        <v/>
      </c>
      <c r="K2343">
        <f>IF(SUM(E2343:J2343)&lt;&gt;0,VLOOKUP(A2343,[1]!T_Printers[#Data],10,FALSE)+VLOOKUP(C2343,[1]!T_Resins[#Data],10,FALSE),"")</f>
        <v>4</v>
      </c>
      <c r="L2343">
        <f>IF(SUM(E2343:J2343)&lt;&gt;0,VLOOKUP(A2343,[1]!T_Printers[#Data],11,FALSE),"")</f>
        <v>8</v>
      </c>
      <c r="M2343">
        <f>IF(SUM(E2343:J2343)&lt;&gt;0,VLOOKUP(C2343,[1]!T_Resins[#Data],8,FALSE),"")</f>
        <v>120</v>
      </c>
      <c r="N2343">
        <f>IF(_xlfn.XLOOKUP(B2343,[1]Printers!$L:$L,[1]Printers!$R:$R,0,0)&gt;0,[1]Parameters!M2343,IF(SUM(E2343:J2343)&lt;&gt;0,VLOOKUP(C2343,[1]!T_Resins[#Data],9,FALSE),""))</f>
        <v>180</v>
      </c>
      <c r="O2343" t="str">
        <f t="shared" si="36"/>
        <v>KelantOrbeatS400</v>
      </c>
    </row>
    <row r="2344" spans="1:15" x14ac:dyDescent="0.25">
      <c r="A2344" t="str">
        <f t="array" ref="A2344">IF(ROW()-1&gt;COUNTA([1]!T_Printers[Printers])*COUNTA([1]!T_Resins[Resins]),"",INDEX([1]!T_Printers[Printers],INT((ROW()-2)/COUNTA([1]!T_Resins[Resins])+1)))</f>
        <v>Kelant Orbeat S400</v>
      </c>
      <c r="B2344" t="str">
        <f>_xlfn.XLOOKUP(A2344,[1]!T_Printers[Printers],[1]!T_Printers[Icon link],,0)</f>
        <v>KelantOrbeatS400</v>
      </c>
      <c r="C2344" t="str">
        <f t="array" ref="C2344">IF(ROW()-1&gt;COUNTA([1]!T_Printers[Printers])*COUNTA([1]!T_Resins[Resins]),"",INDEX([1]!T_Resins[Resins],MOD(ROW()-2,COUNTA([1]!T_Resins[Resins]))+1))</f>
        <v>Dental IBT</v>
      </c>
      <c r="D2344">
        <f>IF(SUM(E2344:J2344)&lt;&gt;0,IF(ROW()-1&gt;COUNTA([1]!T_Printers[Printers])*COUNTA([1]!T_Resins[Resins]),"",2),"")</f>
        <v>2</v>
      </c>
      <c r="E2344" cm="1">
        <f t="array" ref="E2344">IFERROR(IF(ROW()-1&gt;COUNTA([1]!T_Printers[Printers])*COUNTA([1]!T_Resins[Resins]),"",_xlfn.IFS(ROUND(VLOOKUP(C2344,[1]!T_Resins[#Data],2,FALSE)/VLOOKUP(A2344,[1]!T_Printers[#Data],5,FALSE),1)&lt;=_xlfn.XLOOKUP(B2344,[1]Printers!L:L,[1]Printers!O:O,1,0,),ROUND(VLOOKUP(C2344,[1]!T_Resins[#Data],2,FALSE)/VLOOKUP(A2344,[1]!T_Printers[#Data],5,FALSE),1),ROUND(VLOOKUP(C2344,[1]!T_Resins[#Data],2,FALSE)/VLOOKUP(A2344,[1]!T_Printers[#Data],5,FALSE),1)&gt;_xlfn.XLOOKUP(B2344,[1]Printers!L:L,[1]Printers!O:O,1,0,),10)),"Используйте слой 100 мкм")</f>
        <v>11.5</v>
      </c>
      <c r="F2344">
        <f>IFERROR(IF(ROUND(_xlfn.XLOOKUP([1]Parameters!B2344,[1]Printers!L:L,[1]Printers!Q:Q,,0)*E2344/10,0)*10&lt;_xlfn.XLOOKUP([1]Parameters!B2344,[1]Printers!L:L,[1]Printers!P:P,,0),ROUND(_xlfn.XLOOKUP([1]Parameters!B2344,[1]Printers!L:L,[1]Printers!Q:Q,,0)*E2344/10,0)*10,_xlfn.XLOOKUP([1]Parameters!B2344,[1]Printers!L:L,[1]Printers!P:P,,0)),"")</f>
        <v>100</v>
      </c>
      <c r="G2344" cm="1">
        <f t="array" ref="G2344">IFERROR(IF(ROW()-1&gt;COUNTA([1]!T_Printers[Printers])*COUNTA([1]!T_Resins[Resins]),"",_xlfn.IFS(ROUND(VLOOKUP(C2344,[1]!T_Resins[#Data],3,FALSE)/VLOOKUP(A2344,[1]!T_Printers[#Data],5,FALSE),1)&lt;=_xlfn.XLOOKUP(B2344,[1]Printers!L:L,[1]Printers!O:O,1,0,),ROUND(VLOOKUP(C2344,[1]!T_Resins[#Data],3,FALSE)/VLOOKUP(A2344,[1]!T_Printers[#Data],5,FALSE),1),ROUND(VLOOKUP(C2344,[1]!T_Resins[#Data],3,FALSE)/VLOOKUP(A2344,[1]!T_Printers[#Data],5,FALSE),1)&gt;_xlfn.XLOOKUP(B2344,[1]Printers!L:L,[1]Printers!O:O,1,0,),10)),"")</f>
        <v>14.9</v>
      </c>
      <c r="H2344">
        <f>IFERROR(IF(ROUND(_xlfn.XLOOKUP([1]Parameters!B2344,[1]Printers!L:L,[1]Printers!Q:Q,,0)*G2344/10,0)*10&lt;_xlfn.XLOOKUP([1]Parameters!B2344,[1]Printers!L:L,[1]Printers!P:P,,0),ROUND(_xlfn.XLOOKUP([1]Parameters!B2344,[1]Printers!L:L,[1]Printers!Q:Q,,0)*G2344/10,0)*10,_xlfn.XLOOKUP([1]Parameters!B2344,[1]Printers!L:L,[1]Printers!P:P,,0)),"")</f>
        <v>100</v>
      </c>
      <c r="I2344" s="3" t="str" cm="1">
        <f t="array" ref="I2344">IFERROR(IF(ROW()-1&gt;COUNTA([1]!T_Printers[Printers])*COUNTA([1]!T_Resins[Resins]),"",_xlfn.IFS(ROUND(VLOOKUP(C2344,[1]!T_Resins[#Data],4,FALSE)/VLOOKUP(A2344,[1]!T_Printers[#Data],5,FALSE),1)&lt;=_xlfn.XLOOKUP(B2344,[1]Printers!L:L,[1]Printers!O:O,1,0,),ROUND(VLOOKUP(C2344,[1]!T_Resins[#Data],4,FALSE)/VLOOKUP(A2344,[1]!T_Printers[#Data],5,FALSE),1),ROUND(VLOOKUP(C2344,[1]!T_Resins[#Data],4,FALSE)/VLOOKUP(A2344,[1]!T_Printers[#Data],5,FALSE),1)&gt;_xlfn.XLOOKUP(B2344,[1]Printers!L:L,[1]Printers!O:O,1,0,),"")),"")</f>
        <v/>
      </c>
      <c r="J2344" t="str">
        <f>IFERROR(IF(ROUND(_xlfn.XLOOKUP([1]Parameters!B2344,[1]Printers!L:L,[1]Printers!Q:Q,,0)*I2344/10,0)*10&lt;_xlfn.XLOOKUP([1]Parameters!B2344,[1]Printers!L:L,[1]Printers!P:P,,0),ROUND(_xlfn.XLOOKUP([1]Parameters!B2344,[1]Printers!L:L,[1]Printers!Q:Q,,0)*I2344/10,0)*10,_xlfn.XLOOKUP([1]Parameters!B2344,[1]Printers!L:L,[1]Printers!P:P,,0)),"")</f>
        <v/>
      </c>
      <c r="K2344">
        <f>IF(SUM(E2344:J2344)&lt;&gt;0,VLOOKUP(A2344,[1]!T_Printers[#Data],10,FALSE)+VLOOKUP(C2344,[1]!T_Resins[#Data],10,FALSE),"")</f>
        <v>3</v>
      </c>
      <c r="L2344">
        <f>IF(SUM(E2344:J2344)&lt;&gt;0,VLOOKUP(A2344,[1]!T_Printers[#Data],11,FALSE),"")</f>
        <v>8</v>
      </c>
      <c r="M2344">
        <f>IF(SUM(E2344:J2344)&lt;&gt;0,VLOOKUP(C2344,[1]!T_Resins[#Data],8,FALSE),"")</f>
        <v>60</v>
      </c>
      <c r="N2344">
        <f>IF(_xlfn.XLOOKUP(B2344,[1]Printers!$L:$L,[1]Printers!$R:$R,0,0)&gt;0,[1]Parameters!M2344,IF(SUM(E2344:J2344)&lt;&gt;0,VLOOKUP(C2344,[1]!T_Resins[#Data],9,FALSE),""))</f>
        <v>60</v>
      </c>
      <c r="O2344" t="str">
        <f t="shared" si="36"/>
        <v>KelantOrbeatS400</v>
      </c>
    </row>
    <row r="2345" spans="1:15" x14ac:dyDescent="0.25">
      <c r="A2345" t="str">
        <f t="array" ref="A2345">IF(ROW()-1&gt;COUNTA([1]!T_Printers[Printers])*COUNTA([1]!T_Resins[Resins]),"",INDEX([1]!T_Printers[Printers],INT((ROW()-2)/COUNTA([1]!T_Resins[Resins])+1)))</f>
        <v>Kelant Orbeat S400</v>
      </c>
      <c r="B2345" t="str">
        <f>_xlfn.XLOOKUP(A2345,[1]!T_Printers[Printers],[1]!T_Printers[Icon link],,0)</f>
        <v>KelantOrbeatS400</v>
      </c>
      <c r="C2345" t="str">
        <f t="array" ref="C2345">IF(ROW()-1&gt;COUNTA([1]!T_Printers[Printers])*COUNTA([1]!T_Resins[Resins]),"",INDEX([1]!T_Resins[Resins],MOD(ROW()-2,COUNTA([1]!T_Resins[Resins]))+1))</f>
        <v>Dental Model Biege</v>
      </c>
      <c r="D2345">
        <f>IF(SUM(E2345:J2345)&lt;&gt;0,IF(ROW()-1&gt;COUNTA([1]!T_Printers[Printers])*COUNTA([1]!T_Resins[Resins]),"",2),"")</f>
        <v>2</v>
      </c>
      <c r="E2345" cm="1">
        <f t="array" ref="E2345">IFERROR(IF(ROW()-1&gt;COUNTA([1]!T_Printers[Printers])*COUNTA([1]!T_Resins[Resins]),"",_xlfn.IFS(ROUND(VLOOKUP(C2345,[1]!T_Resins[#Data],2,FALSE)/VLOOKUP(A2345,[1]!T_Printers[#Data],5,FALSE),1)&lt;=_xlfn.XLOOKUP(B2345,[1]Printers!L:L,[1]Printers!O:O,1,0,),ROUND(VLOOKUP(C2345,[1]!T_Resins[#Data],2,FALSE)/VLOOKUP(A2345,[1]!T_Printers[#Data],5,FALSE),1),ROUND(VLOOKUP(C2345,[1]!T_Resins[#Data],2,FALSE)/VLOOKUP(A2345,[1]!T_Printers[#Data],5,FALSE),1)&gt;_xlfn.XLOOKUP(B2345,[1]Printers!L:L,[1]Printers!O:O,1,0,),10)),"Используйте слой 100 мкм")</f>
        <v>14.5</v>
      </c>
      <c r="F2345">
        <f>IFERROR(IF(ROUND(_xlfn.XLOOKUP([1]Parameters!B2345,[1]Printers!L:L,[1]Printers!Q:Q,,0)*E2345/10,0)*10&lt;_xlfn.XLOOKUP([1]Parameters!B2345,[1]Printers!L:L,[1]Printers!P:P,,0),ROUND(_xlfn.XLOOKUP([1]Parameters!B2345,[1]Printers!L:L,[1]Printers!Q:Q,,0)*E2345/10,0)*10,_xlfn.XLOOKUP([1]Parameters!B2345,[1]Printers!L:L,[1]Printers!P:P,,0)),"")</f>
        <v>100</v>
      </c>
      <c r="G2345" cm="1">
        <f t="array" ref="G2345">IFERROR(IF(ROW()-1&gt;COUNTA([1]!T_Printers[Printers])*COUNTA([1]!T_Resins[Resins]),"",_xlfn.IFS(ROUND(VLOOKUP(C2345,[1]!T_Resins[#Data],3,FALSE)/VLOOKUP(A2345,[1]!T_Printers[#Data],5,FALSE),1)&lt;=_xlfn.XLOOKUP(B2345,[1]Printers!L:L,[1]Printers!O:O,1,0,),ROUND(VLOOKUP(C2345,[1]!T_Resins[#Data],3,FALSE)/VLOOKUP(A2345,[1]!T_Printers[#Data],5,FALSE),1),ROUND(VLOOKUP(C2345,[1]!T_Resins[#Data],3,FALSE)/VLOOKUP(A2345,[1]!T_Printers[#Data],5,FALSE),1)&gt;_xlfn.XLOOKUP(B2345,[1]Printers!L:L,[1]Printers!O:O,1,0,),10)),"")</f>
        <v>18.8</v>
      </c>
      <c r="H2345">
        <f>IFERROR(IF(ROUND(_xlfn.XLOOKUP([1]Parameters!B2345,[1]Printers!L:L,[1]Printers!Q:Q,,0)*G2345/10,0)*10&lt;_xlfn.XLOOKUP([1]Parameters!B2345,[1]Printers!L:L,[1]Printers!P:P,,0),ROUND(_xlfn.XLOOKUP([1]Parameters!B2345,[1]Printers!L:L,[1]Printers!Q:Q,,0)*G2345/10,0)*10,_xlfn.XLOOKUP([1]Parameters!B2345,[1]Printers!L:L,[1]Printers!P:P,,0)),"")</f>
        <v>100</v>
      </c>
      <c r="I2345" s="3" t="str" cm="1">
        <f t="array" ref="I2345">IFERROR(IF(ROW()-1&gt;COUNTA([1]!T_Printers[Printers])*COUNTA([1]!T_Resins[Resins]),"",_xlfn.IFS(ROUND(VLOOKUP(C2345,[1]!T_Resins[#Data],4,FALSE)/VLOOKUP(A2345,[1]!T_Printers[#Data],5,FALSE),1)&lt;=_xlfn.XLOOKUP(B2345,[1]Printers!L:L,[1]Printers!O:O,1,0,),ROUND(VLOOKUP(C2345,[1]!T_Resins[#Data],4,FALSE)/VLOOKUP(A2345,[1]!T_Printers[#Data],5,FALSE),1),ROUND(VLOOKUP(C2345,[1]!T_Resins[#Data],4,FALSE)/VLOOKUP(A2345,[1]!T_Printers[#Data],5,FALSE),1)&gt;_xlfn.XLOOKUP(B2345,[1]Printers!L:L,[1]Printers!O:O,1,0,),"")),"")</f>
        <v/>
      </c>
      <c r="J2345" t="str">
        <f>IFERROR(IF(ROUND(_xlfn.XLOOKUP([1]Parameters!B2345,[1]Printers!L:L,[1]Printers!Q:Q,,0)*I2345/10,0)*10&lt;_xlfn.XLOOKUP([1]Parameters!B2345,[1]Printers!L:L,[1]Printers!P:P,,0),ROUND(_xlfn.XLOOKUP([1]Parameters!B2345,[1]Printers!L:L,[1]Printers!Q:Q,,0)*I2345/10,0)*10,_xlfn.XLOOKUP([1]Parameters!B2345,[1]Printers!L:L,[1]Printers!P:P,,0)),"")</f>
        <v/>
      </c>
      <c r="K2345">
        <f>IF(SUM(E2345:J2345)&lt;&gt;0,VLOOKUP(A2345,[1]!T_Printers[#Data],10,FALSE)+VLOOKUP(C2345,[1]!T_Resins[#Data],10,FALSE),"")</f>
        <v>4</v>
      </c>
      <c r="L2345">
        <f>IF(SUM(E2345:J2345)&lt;&gt;0,VLOOKUP(A2345,[1]!T_Printers[#Data],11,FALSE),"")</f>
        <v>8</v>
      </c>
      <c r="M2345">
        <f>IF(SUM(E2345:J2345)&lt;&gt;0,VLOOKUP(C2345,[1]!T_Resins[#Data],8,FALSE),"")</f>
        <v>120</v>
      </c>
      <c r="N2345">
        <f>IF(_xlfn.XLOOKUP(B2345,[1]Printers!$L:$L,[1]Printers!$R:$R,0,0)&gt;0,[1]Parameters!M2345,IF(SUM(E2345:J2345)&lt;&gt;0,VLOOKUP(C2345,[1]!T_Resins[#Data],9,FALSE),""))</f>
        <v>180</v>
      </c>
      <c r="O2345" t="str">
        <f t="shared" si="36"/>
        <v>KelantOrbeatS400</v>
      </c>
    </row>
    <row r="2346" spans="1:15" x14ac:dyDescent="0.25">
      <c r="A2346" t="str">
        <f t="array" ref="A2346">IF(ROW()-1&gt;COUNTA([1]!T_Printers[Printers])*COUNTA([1]!T_Resins[Resins]),"",INDEX([1]!T_Printers[Printers],INT((ROW()-2)/COUNTA([1]!T_Resins[Resins])+1)))</f>
        <v>Kelant Orbeat S400</v>
      </c>
      <c r="B2346" t="str">
        <f>_xlfn.XLOOKUP(A2346,[1]!T_Printers[Printers],[1]!T_Printers[Icon link],,0)</f>
        <v>KelantOrbeatS400</v>
      </c>
      <c r="C2346" t="str">
        <f t="array" ref="C2346">IF(ROW()-1&gt;COUNTA([1]!T_Printers[Printers])*COUNTA([1]!T_Resins[Resins]),"",INDEX([1]!T_Resins[Resins],MOD(ROW()-2,COUNTA([1]!T_Resins[Resins]))+1))</f>
        <v>Dental Model Bone</v>
      </c>
      <c r="D2346">
        <f>IF(SUM(E2346:J2346)&lt;&gt;0,IF(ROW()-1&gt;COUNTA([1]!T_Printers[Printers])*COUNTA([1]!T_Resins[Resins]),"",2),"")</f>
        <v>2</v>
      </c>
      <c r="E2346" cm="1">
        <f t="array" ref="E2346">IFERROR(IF(ROW()-1&gt;COUNTA([1]!T_Printers[Printers])*COUNTA([1]!T_Resins[Resins]),"",_xlfn.IFS(ROUND(VLOOKUP(C2346,[1]!T_Resins[#Data],2,FALSE)/VLOOKUP(A2346,[1]!T_Printers[#Data],5,FALSE),1)&lt;=_xlfn.XLOOKUP(B2346,[1]Printers!L:L,[1]Printers!O:O,1,0,),ROUND(VLOOKUP(C2346,[1]!T_Resins[#Data],2,FALSE)/VLOOKUP(A2346,[1]!T_Printers[#Data],5,FALSE),1),ROUND(VLOOKUP(C2346,[1]!T_Resins[#Data],2,FALSE)/VLOOKUP(A2346,[1]!T_Printers[#Data],5,FALSE),1)&gt;_xlfn.XLOOKUP(B2346,[1]Printers!L:L,[1]Printers!O:O,1,0,),10)),"Используйте слой 100 мкм")</f>
        <v>9</v>
      </c>
      <c r="F2346">
        <f>IFERROR(IF(ROUND(_xlfn.XLOOKUP([1]Parameters!B2346,[1]Printers!L:L,[1]Printers!Q:Q,,0)*E2346/10,0)*10&lt;_xlfn.XLOOKUP([1]Parameters!B2346,[1]Printers!L:L,[1]Printers!P:P,,0),ROUND(_xlfn.XLOOKUP([1]Parameters!B2346,[1]Printers!L:L,[1]Printers!Q:Q,,0)*E2346/10,0)*10,_xlfn.XLOOKUP([1]Parameters!B2346,[1]Printers!L:L,[1]Printers!P:P,,0)),"")</f>
        <v>80</v>
      </c>
      <c r="G2346" cm="1">
        <f t="array" ref="G2346">IFERROR(IF(ROW()-1&gt;COUNTA([1]!T_Printers[Printers])*COUNTA([1]!T_Resins[Resins]),"",_xlfn.IFS(ROUND(VLOOKUP(C2346,[1]!T_Resins[#Data],3,FALSE)/VLOOKUP(A2346,[1]!T_Printers[#Data],5,FALSE),1)&lt;=_xlfn.XLOOKUP(B2346,[1]Printers!L:L,[1]Printers!O:O,1,0,),ROUND(VLOOKUP(C2346,[1]!T_Resins[#Data],3,FALSE)/VLOOKUP(A2346,[1]!T_Printers[#Data],5,FALSE),1),ROUND(VLOOKUP(C2346,[1]!T_Resins[#Data],3,FALSE)/VLOOKUP(A2346,[1]!T_Printers[#Data],5,FALSE),1)&gt;_xlfn.XLOOKUP(B2346,[1]Printers!L:L,[1]Printers!O:O,1,0,),10)),"")</f>
        <v>11.7</v>
      </c>
      <c r="H2346">
        <f>IFERROR(IF(ROUND(_xlfn.XLOOKUP([1]Parameters!B2346,[1]Printers!L:L,[1]Printers!Q:Q,,0)*G2346/10,0)*10&lt;_xlfn.XLOOKUP([1]Parameters!B2346,[1]Printers!L:L,[1]Printers!P:P,,0),ROUND(_xlfn.XLOOKUP([1]Parameters!B2346,[1]Printers!L:L,[1]Printers!Q:Q,,0)*G2346/10,0)*10,_xlfn.XLOOKUP([1]Parameters!B2346,[1]Printers!L:L,[1]Printers!P:P,,0)),"")</f>
        <v>100</v>
      </c>
      <c r="I2346" s="3" t="str" cm="1">
        <f t="array" ref="I2346">IFERROR(IF(ROW()-1&gt;COUNTA([1]!T_Printers[Printers])*COUNTA([1]!T_Resins[Resins]),"",_xlfn.IFS(ROUND(VLOOKUP(C2346,[1]!T_Resins[#Data],4,FALSE)/VLOOKUP(A2346,[1]!T_Printers[#Data],5,FALSE),1)&lt;=_xlfn.XLOOKUP(B2346,[1]Printers!L:L,[1]Printers!O:O,1,0,),ROUND(VLOOKUP(C2346,[1]!T_Resins[#Data],4,FALSE)/VLOOKUP(A2346,[1]!T_Printers[#Data],5,FALSE),1),ROUND(VLOOKUP(C2346,[1]!T_Resins[#Data],4,FALSE)/VLOOKUP(A2346,[1]!T_Printers[#Data],5,FALSE),1)&gt;_xlfn.XLOOKUP(B2346,[1]Printers!L:L,[1]Printers!O:O,1,0,),"")),"")</f>
        <v/>
      </c>
      <c r="J2346" t="str">
        <f>IFERROR(IF(ROUND(_xlfn.XLOOKUP([1]Parameters!B2346,[1]Printers!L:L,[1]Printers!Q:Q,,0)*I2346/10,0)*10&lt;_xlfn.XLOOKUP([1]Parameters!B2346,[1]Printers!L:L,[1]Printers!P:P,,0),ROUND(_xlfn.XLOOKUP([1]Parameters!B2346,[1]Printers!L:L,[1]Printers!Q:Q,,0)*I2346/10,0)*10,_xlfn.XLOOKUP([1]Parameters!B2346,[1]Printers!L:L,[1]Printers!P:P,,0)),"")</f>
        <v/>
      </c>
      <c r="K2346">
        <f>IF(SUM(E2346:J2346)&lt;&gt;0,VLOOKUP(A2346,[1]!T_Printers[#Data],10,FALSE)+VLOOKUP(C2346,[1]!T_Resins[#Data],10,FALSE),"")</f>
        <v>4</v>
      </c>
      <c r="L2346">
        <f>IF(SUM(E2346:J2346)&lt;&gt;0,VLOOKUP(A2346,[1]!T_Printers[#Data],11,FALSE),"")</f>
        <v>8</v>
      </c>
      <c r="M2346">
        <f>IF(SUM(E2346:J2346)&lt;&gt;0,VLOOKUP(C2346,[1]!T_Resins[#Data],8,FALSE),"")</f>
        <v>120</v>
      </c>
      <c r="N2346">
        <f>IF(_xlfn.XLOOKUP(B2346,[1]Printers!$L:$L,[1]Printers!$R:$R,0,0)&gt;0,[1]Parameters!M2346,IF(SUM(E2346:J2346)&lt;&gt;0,VLOOKUP(C2346,[1]!T_Resins[#Data],9,FALSE),""))</f>
        <v>180</v>
      </c>
      <c r="O2346" t="str">
        <f t="shared" si="36"/>
        <v>KelantOrbeatS400</v>
      </c>
    </row>
    <row r="2347" spans="1:15" x14ac:dyDescent="0.25">
      <c r="A2347" t="str">
        <f t="array" ref="A2347">IF(ROW()-1&gt;COUNTA([1]!T_Printers[Printers])*COUNTA([1]!T_Resins[Resins]),"",INDEX([1]!T_Printers[Printers],INT((ROW()-2)/COUNTA([1]!T_Resins[Resins])+1)))</f>
        <v>Kelant Orbeat S400</v>
      </c>
      <c r="B2347" t="str">
        <f>_xlfn.XLOOKUP(A2347,[1]!T_Printers[Printers],[1]!T_Printers[Icon link],,0)</f>
        <v>KelantOrbeatS400</v>
      </c>
      <c r="C2347" t="str">
        <f t="array" ref="C2347">IF(ROW()-1&gt;COUNTA([1]!T_Printers[Printers])*COUNTA([1]!T_Resins[Resins]),"",INDEX([1]!T_Resins[Resins],MOD(ROW()-2,COUNTA([1]!T_Resins[Resins]))+1))</f>
        <v>Dental Model Light Grey</v>
      </c>
      <c r="D2347">
        <f>IF(SUM(E2347:J2347)&lt;&gt;0,IF(ROW()-1&gt;COUNTA([1]!T_Printers[Printers])*COUNTA([1]!T_Resins[Resins]),"",2),"")</f>
        <v>2</v>
      </c>
      <c r="E2347" cm="1">
        <f t="array" ref="E2347">IFERROR(IF(ROW()-1&gt;COUNTA([1]!T_Printers[Printers])*COUNTA([1]!T_Resins[Resins]),"",_xlfn.IFS(ROUND(VLOOKUP(C2347,[1]!T_Resins[#Data],2,FALSE)/VLOOKUP(A2347,[1]!T_Printers[#Data],5,FALSE),1)&lt;=_xlfn.XLOOKUP(B2347,[1]Printers!L:L,[1]Printers!O:O,1,0,),ROUND(VLOOKUP(C2347,[1]!T_Resins[#Data],2,FALSE)/VLOOKUP(A2347,[1]!T_Printers[#Data],5,FALSE),1),ROUND(VLOOKUP(C2347,[1]!T_Resins[#Data],2,FALSE)/VLOOKUP(A2347,[1]!T_Printers[#Data],5,FALSE),1)&gt;_xlfn.XLOOKUP(B2347,[1]Printers!L:L,[1]Printers!O:O,1,0,),10)),"Используйте слой 100 мкм")</f>
        <v>11.3</v>
      </c>
      <c r="F2347">
        <f>IFERROR(IF(ROUND(_xlfn.XLOOKUP([1]Parameters!B2347,[1]Printers!L:L,[1]Printers!Q:Q,,0)*E2347/10,0)*10&lt;_xlfn.XLOOKUP([1]Parameters!B2347,[1]Printers!L:L,[1]Printers!P:P,,0),ROUND(_xlfn.XLOOKUP([1]Parameters!B2347,[1]Printers!L:L,[1]Printers!Q:Q,,0)*E2347/10,0)*10,_xlfn.XLOOKUP([1]Parameters!B2347,[1]Printers!L:L,[1]Printers!P:P,,0)),"")</f>
        <v>100</v>
      </c>
      <c r="G2347" cm="1">
        <f t="array" ref="G2347">IFERROR(IF(ROW()-1&gt;COUNTA([1]!T_Printers[Printers])*COUNTA([1]!T_Resins[Resins]),"",_xlfn.IFS(ROUND(VLOOKUP(C2347,[1]!T_Resins[#Data],3,FALSE)/VLOOKUP(A2347,[1]!T_Printers[#Data],5,FALSE),1)&lt;=_xlfn.XLOOKUP(B2347,[1]Printers!L:L,[1]Printers!O:O,1,0,),ROUND(VLOOKUP(C2347,[1]!T_Resins[#Data],3,FALSE)/VLOOKUP(A2347,[1]!T_Printers[#Data],5,FALSE),1),ROUND(VLOOKUP(C2347,[1]!T_Resins[#Data],3,FALSE)/VLOOKUP(A2347,[1]!T_Printers[#Data],5,FALSE),1)&gt;_xlfn.XLOOKUP(B2347,[1]Printers!L:L,[1]Printers!O:O,1,0,),10)),"")</f>
        <v>14.7</v>
      </c>
      <c r="H2347">
        <f>IFERROR(IF(ROUND(_xlfn.XLOOKUP([1]Parameters!B2347,[1]Printers!L:L,[1]Printers!Q:Q,,0)*G2347/10,0)*10&lt;_xlfn.XLOOKUP([1]Parameters!B2347,[1]Printers!L:L,[1]Printers!P:P,,0),ROUND(_xlfn.XLOOKUP([1]Parameters!B2347,[1]Printers!L:L,[1]Printers!Q:Q,,0)*G2347/10,0)*10,_xlfn.XLOOKUP([1]Parameters!B2347,[1]Printers!L:L,[1]Printers!P:P,,0)),"")</f>
        <v>100</v>
      </c>
      <c r="I2347" s="3" t="str" cm="1">
        <f t="array" ref="I2347">IFERROR(IF(ROW()-1&gt;COUNTA([1]!T_Printers[Printers])*COUNTA([1]!T_Resins[Resins]),"",_xlfn.IFS(ROUND(VLOOKUP(C2347,[1]!T_Resins[#Data],4,FALSE)/VLOOKUP(A2347,[1]!T_Printers[#Data],5,FALSE),1)&lt;=_xlfn.XLOOKUP(B2347,[1]Printers!L:L,[1]Printers!O:O,1,0,),ROUND(VLOOKUP(C2347,[1]!T_Resins[#Data],4,FALSE)/VLOOKUP(A2347,[1]!T_Printers[#Data],5,FALSE),1),ROUND(VLOOKUP(C2347,[1]!T_Resins[#Data],4,FALSE)/VLOOKUP(A2347,[1]!T_Printers[#Data],5,FALSE),1)&gt;_xlfn.XLOOKUP(B2347,[1]Printers!L:L,[1]Printers!O:O,1,0,),"")),"")</f>
        <v/>
      </c>
      <c r="J2347" t="str">
        <f>IFERROR(IF(ROUND(_xlfn.XLOOKUP([1]Parameters!B2347,[1]Printers!L:L,[1]Printers!Q:Q,,0)*I2347/10,0)*10&lt;_xlfn.XLOOKUP([1]Parameters!B2347,[1]Printers!L:L,[1]Printers!P:P,,0),ROUND(_xlfn.XLOOKUP([1]Parameters!B2347,[1]Printers!L:L,[1]Printers!Q:Q,,0)*I2347/10,0)*10,_xlfn.XLOOKUP([1]Parameters!B2347,[1]Printers!L:L,[1]Printers!P:P,,0)),"")</f>
        <v/>
      </c>
      <c r="K2347">
        <f>IF(SUM(E2347:J2347)&lt;&gt;0,VLOOKUP(A2347,[1]!T_Printers[#Data],10,FALSE)+VLOOKUP(C2347,[1]!T_Resins[#Data],10,FALSE),"")</f>
        <v>4</v>
      </c>
      <c r="L2347">
        <f>IF(SUM(E2347:J2347)&lt;&gt;0,VLOOKUP(A2347,[1]!T_Printers[#Data],11,FALSE),"")</f>
        <v>8</v>
      </c>
      <c r="M2347">
        <f>IF(SUM(E2347:J2347)&lt;&gt;0,VLOOKUP(C2347,[1]!T_Resins[#Data],8,FALSE),"")</f>
        <v>120</v>
      </c>
      <c r="N2347">
        <f>IF(_xlfn.XLOOKUP(B2347,[1]Printers!$L:$L,[1]Printers!$R:$R,0,0)&gt;0,[1]Parameters!M2347,IF(SUM(E2347:J2347)&lt;&gt;0,VLOOKUP(C2347,[1]!T_Resins[#Data],9,FALSE),""))</f>
        <v>180</v>
      </c>
      <c r="O2347" t="str">
        <f t="shared" si="36"/>
        <v>KelantOrbeatS400</v>
      </c>
    </row>
    <row r="2348" spans="1:15" x14ac:dyDescent="0.25">
      <c r="A2348" t="str">
        <f t="array" ref="A2348">IF(ROW()-1&gt;COUNTA([1]!T_Printers[Printers])*COUNTA([1]!T_Resins[Resins]),"",INDEX([1]!T_Printers[Printers],INT((ROW()-2)/COUNTA([1]!T_Resins[Resins])+1)))</f>
        <v>Kelant Orbeat S400</v>
      </c>
      <c r="B2348" t="str">
        <f>_xlfn.XLOOKUP(A2348,[1]!T_Printers[Printers],[1]!T_Printers[Icon link],,0)</f>
        <v>KelantOrbeatS400</v>
      </c>
      <c r="C2348" t="str">
        <f t="array" ref="C2348">IF(ROW()-1&gt;COUNTA([1]!T_Printers[Printers])*COUNTA([1]!T_Resins[Resins]),"",INDEX([1]!T_Resins[Resins],MOD(ROW()-2,COUNTA([1]!T_Resins[Resins]))+1))</f>
        <v>Dental Peach</v>
      </c>
      <c r="D2348">
        <f>IF(SUM(E2348:J2348)&lt;&gt;0,IF(ROW()-1&gt;COUNTA([1]!T_Printers[Printers])*COUNTA([1]!T_Resins[Resins]),"",2),"")</f>
        <v>2</v>
      </c>
      <c r="E2348" cm="1">
        <f t="array" ref="E2348">IFERROR(IF(ROW()-1&gt;COUNTA([1]!T_Printers[Printers])*COUNTA([1]!T_Resins[Resins]),"",_xlfn.IFS(ROUND(VLOOKUP(C2348,[1]!T_Resins[#Data],2,FALSE)/VLOOKUP(A2348,[1]!T_Printers[#Data],5,FALSE),1)&lt;=_xlfn.XLOOKUP(B2348,[1]Printers!L:L,[1]Printers!O:O,1,0,),ROUND(VLOOKUP(C2348,[1]!T_Resins[#Data],2,FALSE)/VLOOKUP(A2348,[1]!T_Printers[#Data],5,FALSE),1),ROUND(VLOOKUP(C2348,[1]!T_Resins[#Data],2,FALSE)/VLOOKUP(A2348,[1]!T_Printers[#Data],5,FALSE),1)&gt;_xlfn.XLOOKUP(B2348,[1]Printers!L:L,[1]Printers!O:O,1,0,),10)),"Используйте слой 100 мкм")</f>
        <v>14.5</v>
      </c>
      <c r="F2348">
        <f>IFERROR(IF(ROUND(_xlfn.XLOOKUP([1]Parameters!B2348,[1]Printers!L:L,[1]Printers!Q:Q,,0)*E2348/10,0)*10&lt;_xlfn.XLOOKUP([1]Parameters!B2348,[1]Printers!L:L,[1]Printers!P:P,,0),ROUND(_xlfn.XLOOKUP([1]Parameters!B2348,[1]Printers!L:L,[1]Printers!Q:Q,,0)*E2348/10,0)*10,_xlfn.XLOOKUP([1]Parameters!B2348,[1]Printers!L:L,[1]Printers!P:P,,0)),"")</f>
        <v>100</v>
      </c>
      <c r="G2348" cm="1">
        <f t="array" ref="G2348">IFERROR(IF(ROW()-1&gt;COUNTA([1]!T_Printers[Printers])*COUNTA([1]!T_Resins[Resins]),"",_xlfn.IFS(ROUND(VLOOKUP(C2348,[1]!T_Resins[#Data],3,FALSE)/VLOOKUP(A2348,[1]!T_Printers[#Data],5,FALSE),1)&lt;=_xlfn.XLOOKUP(B2348,[1]Printers!L:L,[1]Printers!O:O,1,0,),ROUND(VLOOKUP(C2348,[1]!T_Resins[#Data],3,FALSE)/VLOOKUP(A2348,[1]!T_Printers[#Data],5,FALSE),1),ROUND(VLOOKUP(C2348,[1]!T_Resins[#Data],3,FALSE)/VLOOKUP(A2348,[1]!T_Printers[#Data],5,FALSE),1)&gt;_xlfn.XLOOKUP(B2348,[1]Printers!L:L,[1]Printers!O:O,1,0,),10)),"")</f>
        <v>18.8</v>
      </c>
      <c r="H2348">
        <f>IFERROR(IF(ROUND(_xlfn.XLOOKUP([1]Parameters!B2348,[1]Printers!L:L,[1]Printers!Q:Q,,0)*G2348/10,0)*10&lt;_xlfn.XLOOKUP([1]Parameters!B2348,[1]Printers!L:L,[1]Printers!P:P,,0),ROUND(_xlfn.XLOOKUP([1]Parameters!B2348,[1]Printers!L:L,[1]Printers!Q:Q,,0)*G2348/10,0)*10,_xlfn.XLOOKUP([1]Parameters!B2348,[1]Printers!L:L,[1]Printers!P:P,,0)),"")</f>
        <v>100</v>
      </c>
      <c r="I2348" s="3" t="str" cm="1">
        <f t="array" ref="I2348">IFERROR(IF(ROW()-1&gt;COUNTA([1]!T_Printers[Printers])*COUNTA([1]!T_Resins[Resins]),"",_xlfn.IFS(ROUND(VLOOKUP(C2348,[1]!T_Resins[#Data],4,FALSE)/VLOOKUP(A2348,[1]!T_Printers[#Data],5,FALSE),1)&lt;=_xlfn.XLOOKUP(B2348,[1]Printers!L:L,[1]Printers!O:O,1,0,),ROUND(VLOOKUP(C2348,[1]!T_Resins[#Data],4,FALSE)/VLOOKUP(A2348,[1]!T_Printers[#Data],5,FALSE),1),ROUND(VLOOKUP(C2348,[1]!T_Resins[#Data],4,FALSE)/VLOOKUP(A2348,[1]!T_Printers[#Data],5,FALSE),1)&gt;_xlfn.XLOOKUP(B2348,[1]Printers!L:L,[1]Printers!O:O,1,0,),"")),"")</f>
        <v/>
      </c>
      <c r="J2348" t="str">
        <f>IFERROR(IF(ROUND(_xlfn.XLOOKUP([1]Parameters!B2348,[1]Printers!L:L,[1]Printers!Q:Q,,0)*I2348/10,0)*10&lt;_xlfn.XLOOKUP([1]Parameters!B2348,[1]Printers!L:L,[1]Printers!P:P,,0),ROUND(_xlfn.XLOOKUP([1]Parameters!B2348,[1]Printers!L:L,[1]Printers!Q:Q,,0)*I2348/10,0)*10,_xlfn.XLOOKUP([1]Parameters!B2348,[1]Printers!L:L,[1]Printers!P:P,,0)),"")</f>
        <v/>
      </c>
      <c r="K2348">
        <f>IF(SUM(E2348:J2348)&lt;&gt;0,VLOOKUP(A2348,[1]!T_Printers[#Data],10,FALSE)+VLOOKUP(C2348,[1]!T_Resins[#Data],10,FALSE),"")</f>
        <v>4</v>
      </c>
      <c r="L2348">
        <f>IF(SUM(E2348:J2348)&lt;&gt;0,VLOOKUP(A2348,[1]!T_Printers[#Data],11,FALSE),"")</f>
        <v>8</v>
      </c>
      <c r="M2348">
        <f>IF(SUM(E2348:J2348)&lt;&gt;0,VLOOKUP(C2348,[1]!T_Resins[#Data],8,FALSE),"")</f>
        <v>120</v>
      </c>
      <c r="N2348">
        <f>IF(_xlfn.XLOOKUP(B2348,[1]Printers!$L:$L,[1]Printers!$R:$R,0,0)&gt;0,[1]Parameters!M2348,IF(SUM(E2348:J2348)&lt;&gt;0,VLOOKUP(C2348,[1]!T_Resins[#Data],9,FALSE),""))</f>
        <v>180</v>
      </c>
      <c r="O2348" t="str">
        <f t="shared" si="36"/>
        <v>KelantOrbeatS400</v>
      </c>
    </row>
    <row r="2349" spans="1:15" x14ac:dyDescent="0.25">
      <c r="A2349" t="str">
        <f t="array" ref="A2349">IF(ROW()-1&gt;COUNTA([1]!T_Printers[Printers])*COUNTA([1]!T_Resins[Resins]),"",INDEX([1]!T_Printers[Printers],INT((ROW()-2)/COUNTA([1]!T_Resins[Resins])+1)))</f>
        <v>Kelant Orbeat S400</v>
      </c>
      <c r="B2349" t="str">
        <f>_xlfn.XLOOKUP(A2349,[1]!T_Printers[Printers],[1]!T_Printers[Icon link],,0)</f>
        <v>KelantOrbeatS400</v>
      </c>
      <c r="C2349" t="str">
        <f t="array" ref="C2349">IF(ROW()-1&gt;COUNTA([1]!T_Printers[Printers])*COUNTA([1]!T_Resins[Resins]),"",INDEX([1]!T_Resins[Resins],MOD(ROW()-2,COUNTA([1]!T_Resins[Resins]))+1))</f>
        <v>Dental Pink</v>
      </c>
      <c r="D2349">
        <f>IF(SUM(E2349:J2349)&lt;&gt;0,IF(ROW()-1&gt;COUNTA([1]!T_Printers[Printers])*COUNTA([1]!T_Resins[Resins]),"",2),"")</f>
        <v>2</v>
      </c>
      <c r="E2349" cm="1">
        <f t="array" ref="E2349">IFERROR(IF(ROW()-1&gt;COUNTA([1]!T_Printers[Printers])*COUNTA([1]!T_Resins[Resins]),"",_xlfn.IFS(ROUND(VLOOKUP(C2349,[1]!T_Resins[#Data],2,FALSE)/VLOOKUP(A2349,[1]!T_Printers[#Data],5,FALSE),1)&lt;=_xlfn.XLOOKUP(B2349,[1]Printers!L:L,[1]Printers!O:O,1,0,),ROUND(VLOOKUP(C2349,[1]!T_Resins[#Data],2,FALSE)/VLOOKUP(A2349,[1]!T_Printers[#Data],5,FALSE),1),ROUND(VLOOKUP(C2349,[1]!T_Resins[#Data],2,FALSE)/VLOOKUP(A2349,[1]!T_Printers[#Data],5,FALSE),1)&gt;_xlfn.XLOOKUP(B2349,[1]Printers!L:L,[1]Printers!O:O,1,0,),10)),"Используйте слой 100 мкм")</f>
        <v>9.1999999999999993</v>
      </c>
      <c r="F2349">
        <f>IFERROR(IF(ROUND(_xlfn.XLOOKUP([1]Parameters!B2349,[1]Printers!L:L,[1]Printers!Q:Q,,0)*E2349/10,0)*10&lt;_xlfn.XLOOKUP([1]Parameters!B2349,[1]Printers!L:L,[1]Printers!P:P,,0),ROUND(_xlfn.XLOOKUP([1]Parameters!B2349,[1]Printers!L:L,[1]Printers!Q:Q,,0)*E2349/10,0)*10,_xlfn.XLOOKUP([1]Parameters!B2349,[1]Printers!L:L,[1]Printers!P:P,,0)),"")</f>
        <v>80</v>
      </c>
      <c r="G2349" cm="1">
        <f t="array" ref="G2349">IFERROR(IF(ROW()-1&gt;COUNTA([1]!T_Printers[Printers])*COUNTA([1]!T_Resins[Resins]),"",_xlfn.IFS(ROUND(VLOOKUP(C2349,[1]!T_Resins[#Data],3,FALSE)/VLOOKUP(A2349,[1]!T_Printers[#Data],5,FALSE),1)&lt;=_xlfn.XLOOKUP(B2349,[1]Printers!L:L,[1]Printers!O:O,1,0,),ROUND(VLOOKUP(C2349,[1]!T_Resins[#Data],3,FALSE)/VLOOKUP(A2349,[1]!T_Printers[#Data],5,FALSE),1),ROUND(VLOOKUP(C2349,[1]!T_Resins[#Data],3,FALSE)/VLOOKUP(A2349,[1]!T_Printers[#Data],5,FALSE),1)&gt;_xlfn.XLOOKUP(B2349,[1]Printers!L:L,[1]Printers!O:O,1,0,),10)),"")</f>
        <v>11.9</v>
      </c>
      <c r="H2349">
        <f>IFERROR(IF(ROUND(_xlfn.XLOOKUP([1]Parameters!B2349,[1]Printers!L:L,[1]Printers!Q:Q,,0)*G2349/10,0)*10&lt;_xlfn.XLOOKUP([1]Parameters!B2349,[1]Printers!L:L,[1]Printers!P:P,,0),ROUND(_xlfn.XLOOKUP([1]Parameters!B2349,[1]Printers!L:L,[1]Printers!Q:Q,,0)*G2349/10,0)*10,_xlfn.XLOOKUP([1]Parameters!B2349,[1]Printers!L:L,[1]Printers!P:P,,0)),"")</f>
        <v>100</v>
      </c>
      <c r="I2349" s="3" t="str" cm="1">
        <f t="array" ref="I2349">IFERROR(IF(ROW()-1&gt;COUNTA([1]!T_Printers[Printers])*COUNTA([1]!T_Resins[Resins]),"",_xlfn.IFS(ROUND(VLOOKUP(C2349,[1]!T_Resins[#Data],4,FALSE)/VLOOKUP(A2349,[1]!T_Printers[#Data],5,FALSE),1)&lt;=_xlfn.XLOOKUP(B2349,[1]Printers!L:L,[1]Printers!O:O,1,0,),ROUND(VLOOKUP(C2349,[1]!T_Resins[#Data],4,FALSE)/VLOOKUP(A2349,[1]!T_Printers[#Data],5,FALSE),1),ROUND(VLOOKUP(C2349,[1]!T_Resins[#Data],4,FALSE)/VLOOKUP(A2349,[1]!T_Printers[#Data],5,FALSE),1)&gt;_xlfn.XLOOKUP(B2349,[1]Printers!L:L,[1]Printers!O:O,1,0,),"")),"")</f>
        <v/>
      </c>
      <c r="J2349" t="str">
        <f>IFERROR(IF(ROUND(_xlfn.XLOOKUP([1]Parameters!B2349,[1]Printers!L:L,[1]Printers!Q:Q,,0)*I2349/10,0)*10&lt;_xlfn.XLOOKUP([1]Parameters!B2349,[1]Printers!L:L,[1]Printers!P:P,,0),ROUND(_xlfn.XLOOKUP([1]Parameters!B2349,[1]Printers!L:L,[1]Printers!Q:Q,,0)*I2349/10,0)*10,_xlfn.XLOOKUP([1]Parameters!B2349,[1]Printers!L:L,[1]Printers!P:P,,0)),"")</f>
        <v/>
      </c>
      <c r="K2349">
        <f>IF(SUM(E2349:J2349)&lt;&gt;0,VLOOKUP(A2349,[1]!T_Printers[#Data],10,FALSE)+VLOOKUP(C2349,[1]!T_Resins[#Data],10,FALSE),"")</f>
        <v>3</v>
      </c>
      <c r="L2349">
        <f>IF(SUM(E2349:J2349)&lt;&gt;0,VLOOKUP(A2349,[1]!T_Printers[#Data],11,FALSE),"")</f>
        <v>8</v>
      </c>
      <c r="M2349">
        <f>IF(SUM(E2349:J2349)&lt;&gt;0,VLOOKUP(C2349,[1]!T_Resins[#Data],8,FALSE),"")</f>
        <v>120</v>
      </c>
      <c r="N2349">
        <f>IF(_xlfn.XLOOKUP(B2349,[1]Printers!$L:$L,[1]Printers!$R:$R,0,0)&gt;0,[1]Parameters!M2349,IF(SUM(E2349:J2349)&lt;&gt;0,VLOOKUP(C2349,[1]!T_Resins[#Data],9,FALSE),""))</f>
        <v>180</v>
      </c>
      <c r="O2349" t="str">
        <f t="shared" si="36"/>
        <v>KelantOrbeatS400</v>
      </c>
    </row>
    <row r="2350" spans="1:15" x14ac:dyDescent="0.25">
      <c r="A2350" t="str">
        <f t="array" ref="A2350">IF(ROW()-1&gt;COUNTA([1]!T_Printers[Printers])*COUNTA([1]!T_Resins[Resins]),"",INDEX([1]!T_Printers[Printers],INT((ROW()-2)/COUNTA([1]!T_Resins[Resins])+1)))</f>
        <v>Kelant Orbeat S400</v>
      </c>
      <c r="B2350" t="str">
        <f>_xlfn.XLOOKUP(A2350,[1]!T_Printers[Printers],[1]!T_Printers[Icon link],,0)</f>
        <v>KelantOrbeatS400</v>
      </c>
      <c r="C2350" t="str">
        <f t="array" ref="C2350">IF(ROW()-1&gt;COUNTA([1]!T_Printers[Printers])*COUNTA([1]!T_Resins[Resins]),"",INDEX([1]!T_Resins[Resins],MOD(ROW()-2,COUNTA([1]!T_Resins[Resins]))+1))</f>
        <v>Dental Soft Pink</v>
      </c>
      <c r="D2350">
        <f>IF(SUM(E2350:J2350)&lt;&gt;0,IF(ROW()-1&gt;COUNTA([1]!T_Printers[Printers])*COUNTA([1]!T_Resins[Resins]),"",2),"")</f>
        <v>2</v>
      </c>
      <c r="E2350" cm="1">
        <f t="array" ref="E2350">IFERROR(IF(ROW()-1&gt;COUNTA([1]!T_Printers[Printers])*COUNTA([1]!T_Resins[Resins]),"",_xlfn.IFS(ROUND(VLOOKUP(C2350,[1]!T_Resins[#Data],2,FALSE)/VLOOKUP(A2350,[1]!T_Printers[#Data],5,FALSE),1)&lt;=_xlfn.XLOOKUP(B2350,[1]Printers!L:L,[1]Printers!O:O,1,0,),ROUND(VLOOKUP(C2350,[1]!T_Resins[#Data],2,FALSE)/VLOOKUP(A2350,[1]!T_Printers[#Data],5,FALSE),1),ROUND(VLOOKUP(C2350,[1]!T_Resins[#Data],2,FALSE)/VLOOKUP(A2350,[1]!T_Printers[#Data],5,FALSE),1)&gt;_xlfn.XLOOKUP(B2350,[1]Printers!L:L,[1]Printers!O:O,1,0,),10)),"Используйте слой 100 мкм")</f>
        <v>13.7</v>
      </c>
      <c r="F2350">
        <f>IFERROR(IF(ROUND(_xlfn.XLOOKUP([1]Parameters!B2350,[1]Printers!L:L,[1]Printers!Q:Q,,0)*E2350/10,0)*10&lt;_xlfn.XLOOKUP([1]Parameters!B2350,[1]Printers!L:L,[1]Printers!P:P,,0),ROUND(_xlfn.XLOOKUP([1]Parameters!B2350,[1]Printers!L:L,[1]Printers!Q:Q,,0)*E2350/10,0)*10,_xlfn.XLOOKUP([1]Parameters!B2350,[1]Printers!L:L,[1]Printers!P:P,,0)),"")</f>
        <v>100</v>
      </c>
      <c r="G2350" cm="1">
        <f t="array" ref="G2350">IFERROR(IF(ROW()-1&gt;COUNTA([1]!T_Printers[Printers])*COUNTA([1]!T_Resins[Resins]),"",_xlfn.IFS(ROUND(VLOOKUP(C2350,[1]!T_Resins[#Data],3,FALSE)/VLOOKUP(A2350,[1]!T_Printers[#Data],5,FALSE),1)&lt;=_xlfn.XLOOKUP(B2350,[1]Printers!L:L,[1]Printers!O:O,1,0,),ROUND(VLOOKUP(C2350,[1]!T_Resins[#Data],3,FALSE)/VLOOKUP(A2350,[1]!T_Printers[#Data],5,FALSE),1),ROUND(VLOOKUP(C2350,[1]!T_Resins[#Data],3,FALSE)/VLOOKUP(A2350,[1]!T_Printers[#Data],5,FALSE),1)&gt;_xlfn.XLOOKUP(B2350,[1]Printers!L:L,[1]Printers!O:O,1,0,),10)),"")</f>
        <v>17.600000000000001</v>
      </c>
      <c r="H2350">
        <f>IFERROR(IF(ROUND(_xlfn.XLOOKUP([1]Parameters!B2350,[1]Printers!L:L,[1]Printers!Q:Q,,0)*G2350/10,0)*10&lt;_xlfn.XLOOKUP([1]Parameters!B2350,[1]Printers!L:L,[1]Printers!P:P,,0),ROUND(_xlfn.XLOOKUP([1]Parameters!B2350,[1]Printers!L:L,[1]Printers!Q:Q,,0)*G2350/10,0)*10,_xlfn.XLOOKUP([1]Parameters!B2350,[1]Printers!L:L,[1]Printers!P:P,,0)),"")</f>
        <v>100</v>
      </c>
      <c r="I2350" s="3" t="str" cm="1">
        <f t="array" ref="I2350">IFERROR(IF(ROW()-1&gt;COUNTA([1]!T_Printers[Printers])*COUNTA([1]!T_Resins[Resins]),"",_xlfn.IFS(ROUND(VLOOKUP(C2350,[1]!T_Resins[#Data],4,FALSE)/VLOOKUP(A2350,[1]!T_Printers[#Data],5,FALSE),1)&lt;=_xlfn.XLOOKUP(B2350,[1]Printers!L:L,[1]Printers!O:O,1,0,),ROUND(VLOOKUP(C2350,[1]!T_Resins[#Data],4,FALSE)/VLOOKUP(A2350,[1]!T_Printers[#Data],5,FALSE),1),ROUND(VLOOKUP(C2350,[1]!T_Resins[#Data],4,FALSE)/VLOOKUP(A2350,[1]!T_Printers[#Data],5,FALSE),1)&gt;_xlfn.XLOOKUP(B2350,[1]Printers!L:L,[1]Printers!O:O,1,0,),"")),"")</f>
        <v/>
      </c>
      <c r="J2350" t="str">
        <f>IFERROR(IF(ROUND(_xlfn.XLOOKUP([1]Parameters!B2350,[1]Printers!L:L,[1]Printers!Q:Q,,0)*I2350/10,0)*10&lt;_xlfn.XLOOKUP([1]Parameters!B2350,[1]Printers!L:L,[1]Printers!P:P,,0),ROUND(_xlfn.XLOOKUP([1]Parameters!B2350,[1]Printers!L:L,[1]Printers!Q:Q,,0)*I2350/10,0)*10,_xlfn.XLOOKUP([1]Parameters!B2350,[1]Printers!L:L,[1]Printers!P:P,,0)),"")</f>
        <v/>
      </c>
      <c r="K2350">
        <f>IF(SUM(E2350:J2350)&lt;&gt;0,VLOOKUP(A2350,[1]!T_Printers[#Data],10,FALSE)+VLOOKUP(C2350,[1]!T_Resins[#Data],10,FALSE),"")</f>
        <v>3</v>
      </c>
      <c r="L2350">
        <f>IF(SUM(E2350:J2350)&lt;&gt;0,VLOOKUP(A2350,[1]!T_Printers[#Data],11,FALSE),"")</f>
        <v>8</v>
      </c>
      <c r="M2350">
        <f>IF(SUM(E2350:J2350)&lt;&gt;0,VLOOKUP(C2350,[1]!T_Resins[#Data],8,FALSE),"")</f>
        <v>60</v>
      </c>
      <c r="N2350">
        <f>IF(_xlfn.XLOOKUP(B2350,[1]Printers!$L:$L,[1]Printers!$R:$R,0,0)&gt;0,[1]Parameters!M2350,IF(SUM(E2350:J2350)&lt;&gt;0,VLOOKUP(C2350,[1]!T_Resins[#Data],9,FALSE),""))</f>
        <v>60</v>
      </c>
      <c r="O2350" t="str">
        <f t="shared" si="36"/>
        <v>KelantOrbeatS400</v>
      </c>
    </row>
    <row r="2351" spans="1:15" x14ac:dyDescent="0.25">
      <c r="A2351" t="str">
        <f t="array" ref="A2351">IF(ROW()-1&gt;COUNTA([1]!T_Printers[Printers])*COUNTA([1]!T_Resins[Resins]),"",INDEX([1]!T_Printers[Printers],INT((ROW()-2)/COUNTA([1]!T_Resins[Resins])+1)))</f>
        <v>Kelant Orbeat S400</v>
      </c>
      <c r="B2351" t="str">
        <f>_xlfn.XLOOKUP(A2351,[1]!T_Printers[Printers],[1]!T_Printers[Icon link],,0)</f>
        <v>KelantOrbeatS400</v>
      </c>
      <c r="C2351" t="str">
        <f t="array" ref="C2351">IF(ROW()-1&gt;COUNTA([1]!T_Printers[Printers])*COUNTA([1]!T_Resins[Resins]),"",INDEX([1]!T_Resins[Resins],MOD(ROW()-2,COUNTA([1]!T_Resins[Resins]))+1))</f>
        <v>Dental Sand A1-A2</v>
      </c>
      <c r="D2351">
        <f>IF(SUM(E2351:J2351)&lt;&gt;0,IF(ROW()-1&gt;COUNTA([1]!T_Printers[Printers])*COUNTA([1]!T_Resins[Resins]),"",2),"")</f>
        <v>2</v>
      </c>
      <c r="E2351" cm="1">
        <f t="array" ref="E2351">IFERROR(IF(ROW()-1&gt;COUNTA([1]!T_Printers[Printers])*COUNTA([1]!T_Resins[Resins]),"",_xlfn.IFS(ROUND(VLOOKUP(C2351,[1]!T_Resins[#Data],2,FALSE)/VLOOKUP(A2351,[1]!T_Printers[#Data],5,FALSE),1)&lt;=_xlfn.XLOOKUP(B2351,[1]Printers!L:L,[1]Printers!O:O,1,0,),ROUND(VLOOKUP(C2351,[1]!T_Resins[#Data],2,FALSE)/VLOOKUP(A2351,[1]!T_Printers[#Data],5,FALSE),1),ROUND(VLOOKUP(C2351,[1]!T_Resins[#Data],2,FALSE)/VLOOKUP(A2351,[1]!T_Printers[#Data],5,FALSE),1)&gt;_xlfn.XLOOKUP(B2351,[1]Printers!L:L,[1]Printers!O:O,1,0,),10)),"Используйте слой 100 мкм")</f>
        <v>7.8</v>
      </c>
      <c r="F2351">
        <f>IFERROR(IF(ROUND(_xlfn.XLOOKUP([1]Parameters!B2351,[1]Printers!L:L,[1]Printers!Q:Q,,0)*E2351/10,0)*10&lt;_xlfn.XLOOKUP([1]Parameters!B2351,[1]Printers!L:L,[1]Printers!P:P,,0),ROUND(_xlfn.XLOOKUP([1]Parameters!B2351,[1]Printers!L:L,[1]Printers!Q:Q,,0)*E2351/10,0)*10,_xlfn.XLOOKUP([1]Parameters!B2351,[1]Printers!L:L,[1]Printers!P:P,,0)),"")</f>
        <v>70</v>
      </c>
      <c r="G2351" cm="1">
        <f t="array" ref="G2351">IFERROR(IF(ROW()-1&gt;COUNTA([1]!T_Printers[Printers])*COUNTA([1]!T_Resins[Resins]),"",_xlfn.IFS(ROUND(VLOOKUP(C2351,[1]!T_Resins[#Data],3,FALSE)/VLOOKUP(A2351,[1]!T_Printers[#Data],5,FALSE),1)&lt;=_xlfn.XLOOKUP(B2351,[1]Printers!L:L,[1]Printers!O:O,1,0,),ROUND(VLOOKUP(C2351,[1]!T_Resins[#Data],3,FALSE)/VLOOKUP(A2351,[1]!T_Printers[#Data],5,FALSE),1),ROUND(VLOOKUP(C2351,[1]!T_Resins[#Data],3,FALSE)/VLOOKUP(A2351,[1]!T_Printers[#Data],5,FALSE),1)&gt;_xlfn.XLOOKUP(B2351,[1]Printers!L:L,[1]Printers!O:O,1,0,),10)),"")</f>
        <v>10.1</v>
      </c>
      <c r="H2351">
        <f>IFERROR(IF(ROUND(_xlfn.XLOOKUP([1]Parameters!B2351,[1]Printers!L:L,[1]Printers!Q:Q,,0)*G2351/10,0)*10&lt;_xlfn.XLOOKUP([1]Parameters!B2351,[1]Printers!L:L,[1]Printers!P:P,,0),ROUND(_xlfn.XLOOKUP([1]Parameters!B2351,[1]Printers!L:L,[1]Printers!Q:Q,,0)*G2351/10,0)*10,_xlfn.XLOOKUP([1]Parameters!B2351,[1]Printers!L:L,[1]Printers!P:P,,0)),"")</f>
        <v>90</v>
      </c>
      <c r="I2351" s="3" t="str" cm="1">
        <f t="array" ref="I2351">IFERROR(IF(ROW()-1&gt;COUNTA([1]!T_Printers[Printers])*COUNTA([1]!T_Resins[Resins]),"",_xlfn.IFS(ROUND(VLOOKUP(C2351,[1]!T_Resins[#Data],4,FALSE)/VLOOKUP(A2351,[1]!T_Printers[#Data],5,FALSE),1)&lt;=_xlfn.XLOOKUP(B2351,[1]Printers!L:L,[1]Printers!O:O,1,0,),ROUND(VLOOKUP(C2351,[1]!T_Resins[#Data],4,FALSE)/VLOOKUP(A2351,[1]!T_Printers[#Data],5,FALSE),1),ROUND(VLOOKUP(C2351,[1]!T_Resins[#Data],4,FALSE)/VLOOKUP(A2351,[1]!T_Printers[#Data],5,FALSE),1)&gt;_xlfn.XLOOKUP(B2351,[1]Printers!L:L,[1]Printers!O:O,1,0,),"")),"")</f>
        <v/>
      </c>
      <c r="J2351" t="str">
        <f>IFERROR(IF(ROUND(_xlfn.XLOOKUP([1]Parameters!B2351,[1]Printers!L:L,[1]Printers!Q:Q,,0)*I2351/10,0)*10&lt;_xlfn.XLOOKUP([1]Parameters!B2351,[1]Printers!L:L,[1]Printers!P:P,,0),ROUND(_xlfn.XLOOKUP([1]Parameters!B2351,[1]Printers!L:L,[1]Printers!Q:Q,,0)*I2351/10,0)*10,_xlfn.XLOOKUP([1]Parameters!B2351,[1]Printers!L:L,[1]Printers!P:P,,0)),"")</f>
        <v/>
      </c>
      <c r="K2351">
        <f>IF(SUM(E2351:J2351)&lt;&gt;0,VLOOKUP(A2351,[1]!T_Printers[#Data],10,FALSE)+VLOOKUP(C2351,[1]!T_Resins[#Data],10,FALSE),"")</f>
        <v>4</v>
      </c>
      <c r="L2351">
        <f>IF(SUM(E2351:J2351)&lt;&gt;0,VLOOKUP(A2351,[1]!T_Printers[#Data],11,FALSE),"")</f>
        <v>8</v>
      </c>
      <c r="M2351">
        <f>IF(SUM(E2351:J2351)&lt;&gt;0,VLOOKUP(C2351,[1]!T_Resins[#Data],8,FALSE),"")</f>
        <v>120</v>
      </c>
      <c r="N2351">
        <f>IF(_xlfn.XLOOKUP(B2351,[1]Printers!$L:$L,[1]Printers!$R:$R,0,0)&gt;0,[1]Parameters!M2351,IF(SUM(E2351:J2351)&lt;&gt;0,VLOOKUP(C2351,[1]!T_Resins[#Data],9,FALSE),""))</f>
        <v>180</v>
      </c>
      <c r="O2351" t="str">
        <f t="shared" si="36"/>
        <v>KelantOrbeatS400</v>
      </c>
    </row>
    <row r="2352" spans="1:15" x14ac:dyDescent="0.25">
      <c r="A2352" t="str">
        <f t="array" ref="A2352">IF(ROW()-1&gt;COUNTA([1]!T_Printers[Printers])*COUNTA([1]!T_Resins[Resins]),"",INDEX([1]!T_Printers[Printers],INT((ROW()-2)/COUNTA([1]!T_Resins[Resins])+1)))</f>
        <v>Kelant Orbeat S400</v>
      </c>
      <c r="B2352" t="str">
        <f>_xlfn.XLOOKUP(A2352,[1]!T_Printers[Printers],[1]!T_Printers[Icon link],,0)</f>
        <v>KelantOrbeatS400</v>
      </c>
      <c r="C2352" t="str">
        <f t="array" ref="C2352">IF(ROW()-1&gt;COUNTA([1]!T_Printers[Printers])*COUNTA([1]!T_Resins[Resins]),"",INDEX([1]!T_Resins[Resins],MOD(ROW()-2,COUNTA([1]!T_Resins[Resins]))+1))</f>
        <v xml:space="preserve">Dental Sand A1-A2 (Обновленная версия) </v>
      </c>
      <c r="D2352">
        <f>IF(SUM(E2352:J2352)&lt;&gt;0,IF(ROW()-1&gt;COUNTA([1]!T_Printers[Printers])*COUNTA([1]!T_Resins[Resins]),"",2),"")</f>
        <v>2</v>
      </c>
      <c r="E2352" cm="1">
        <f t="array" ref="E2352">IFERROR(IF(ROW()-1&gt;COUNTA([1]!T_Printers[Printers])*COUNTA([1]!T_Resins[Resins]),"",_xlfn.IFS(ROUND(VLOOKUP(C2352,[1]!T_Resins[#Data],2,FALSE)/VLOOKUP(A2352,[1]!T_Printers[#Data],5,FALSE),1)&lt;=_xlfn.XLOOKUP(B2352,[1]Printers!L:L,[1]Printers!O:O,1,0,),ROUND(VLOOKUP(C2352,[1]!T_Resins[#Data],2,FALSE)/VLOOKUP(A2352,[1]!T_Printers[#Data],5,FALSE),1),ROUND(VLOOKUP(C2352,[1]!T_Resins[#Data],2,FALSE)/VLOOKUP(A2352,[1]!T_Printers[#Data],5,FALSE),1)&gt;_xlfn.XLOOKUP(B2352,[1]Printers!L:L,[1]Printers!O:O,1,0,),10)),"Используйте слой 100 мкм")</f>
        <v>20.8</v>
      </c>
      <c r="F2352">
        <f>IFERROR(IF(ROUND(_xlfn.XLOOKUP([1]Parameters!B2352,[1]Printers!L:L,[1]Printers!Q:Q,,0)*E2352/10,0)*10&lt;_xlfn.XLOOKUP([1]Parameters!B2352,[1]Printers!L:L,[1]Printers!P:P,,0),ROUND(_xlfn.XLOOKUP([1]Parameters!B2352,[1]Printers!L:L,[1]Printers!Q:Q,,0)*E2352/10,0)*10,_xlfn.XLOOKUP([1]Parameters!B2352,[1]Printers!L:L,[1]Printers!P:P,,0)),"")</f>
        <v>100</v>
      </c>
      <c r="G2352" cm="1">
        <f t="array" ref="G2352">IFERROR(IF(ROW()-1&gt;COUNTA([1]!T_Printers[Printers])*COUNTA([1]!T_Resins[Resins]),"",_xlfn.IFS(ROUND(VLOOKUP(C2352,[1]!T_Resins[#Data],3,FALSE)/VLOOKUP(A2352,[1]!T_Printers[#Data],5,FALSE),1)&lt;=_xlfn.XLOOKUP(B2352,[1]Printers!L:L,[1]Printers!O:O,1,0,),ROUND(VLOOKUP(C2352,[1]!T_Resins[#Data],3,FALSE)/VLOOKUP(A2352,[1]!T_Printers[#Data],5,FALSE),1),ROUND(VLOOKUP(C2352,[1]!T_Resins[#Data],3,FALSE)/VLOOKUP(A2352,[1]!T_Printers[#Data],5,FALSE),1)&gt;_xlfn.XLOOKUP(B2352,[1]Printers!L:L,[1]Printers!O:O,1,0,),10)),"")</f>
        <v>21.8</v>
      </c>
      <c r="H2352">
        <f>IFERROR(IF(ROUND(_xlfn.XLOOKUP([1]Parameters!B2352,[1]Printers!L:L,[1]Printers!Q:Q,,0)*G2352/10,0)*10&lt;_xlfn.XLOOKUP([1]Parameters!B2352,[1]Printers!L:L,[1]Printers!P:P,,0),ROUND(_xlfn.XLOOKUP([1]Parameters!B2352,[1]Printers!L:L,[1]Printers!Q:Q,,0)*G2352/10,0)*10,_xlfn.XLOOKUP([1]Parameters!B2352,[1]Printers!L:L,[1]Printers!P:P,,0)),"")</f>
        <v>100</v>
      </c>
      <c r="I2352" s="3" t="str" cm="1">
        <f t="array" ref="I2352">IFERROR(IF(ROW()-1&gt;COUNTA([1]!T_Printers[Printers])*COUNTA([1]!T_Resins[Resins]),"",_xlfn.IFS(ROUND(VLOOKUP(C2352,[1]!T_Resins[#Data],4,FALSE)/VLOOKUP(A2352,[1]!T_Printers[#Data],5,FALSE),1)&lt;=_xlfn.XLOOKUP(B2352,[1]Printers!L:L,[1]Printers!O:O,1,0,),ROUND(VLOOKUP(C2352,[1]!T_Resins[#Data],4,FALSE)/VLOOKUP(A2352,[1]!T_Printers[#Data],5,FALSE),1),ROUND(VLOOKUP(C2352,[1]!T_Resins[#Data],4,FALSE)/VLOOKUP(A2352,[1]!T_Printers[#Data],5,FALSE),1)&gt;_xlfn.XLOOKUP(B2352,[1]Printers!L:L,[1]Printers!O:O,1,0,),"")),"")</f>
        <v/>
      </c>
      <c r="J2352" t="str">
        <f>IFERROR(IF(ROUND(_xlfn.XLOOKUP([1]Parameters!B2352,[1]Printers!L:L,[1]Printers!Q:Q,,0)*I2352/10,0)*10&lt;_xlfn.XLOOKUP([1]Parameters!B2352,[1]Printers!L:L,[1]Printers!P:P,,0),ROUND(_xlfn.XLOOKUP([1]Parameters!B2352,[1]Printers!L:L,[1]Printers!Q:Q,,0)*I2352/10,0)*10,_xlfn.XLOOKUP([1]Parameters!B2352,[1]Printers!L:L,[1]Printers!P:P,,0)),"")</f>
        <v/>
      </c>
      <c r="K2352">
        <f>IF(SUM(E2352:J2352)&lt;&gt;0,VLOOKUP(A2352,[1]!T_Printers[#Data],10,FALSE)+VLOOKUP(C2352,[1]!T_Resins[#Data],10,FALSE),"")</f>
        <v>4</v>
      </c>
      <c r="L2352">
        <f>IF(SUM(E2352:J2352)&lt;&gt;0,VLOOKUP(A2352,[1]!T_Printers[#Data],11,FALSE),"")</f>
        <v>8</v>
      </c>
      <c r="M2352">
        <f>IF(SUM(E2352:J2352)&lt;&gt;0,VLOOKUP(C2352,[1]!T_Resins[#Data],8,FALSE),"")</f>
        <v>120</v>
      </c>
      <c r="N2352">
        <f>IF(_xlfn.XLOOKUP(B2352,[1]Printers!$L:$L,[1]Printers!$R:$R,0,0)&gt;0,[1]Parameters!M2352,IF(SUM(E2352:J2352)&lt;&gt;0,VLOOKUP(C2352,[1]!T_Resins[#Data],9,FALSE),""))</f>
        <v>180</v>
      </c>
      <c r="O2352" t="str">
        <f t="shared" si="36"/>
        <v>KelantOrbeatS400</v>
      </c>
    </row>
    <row r="2353" spans="1:15" x14ac:dyDescent="0.25">
      <c r="A2353" t="str">
        <f t="array" ref="A2353">IF(ROW()-1&gt;COUNTA([1]!T_Printers[Printers])*COUNTA([1]!T_Resins[Resins]),"",INDEX([1]!T_Printers[Printers],INT((ROW()-2)/COUNTA([1]!T_Resins[Resins])+1)))</f>
        <v>Kelant Orbeat S400</v>
      </c>
      <c r="B2353" t="str">
        <f>_xlfn.XLOOKUP(A2353,[1]!T_Printers[Printers],[1]!T_Printers[Icon link],,0)</f>
        <v>KelantOrbeatS400</v>
      </c>
      <c r="C2353" t="str">
        <f t="array" ref="C2353">IF(ROW()-1&gt;COUNTA([1]!T_Printers[Printers])*COUNTA([1]!T_Resins[Resins]),"",INDEX([1]!T_Resins[Resins],MOD(ROW()-2,COUNTA([1]!T_Resins[Resins]))+1))</f>
        <v>Dental Sand A3</v>
      </c>
      <c r="D2353">
        <f>IF(SUM(E2353:J2353)&lt;&gt;0,IF(ROW()-1&gt;COUNTA([1]!T_Printers[Printers])*COUNTA([1]!T_Resins[Resins]),"",2),"")</f>
        <v>2</v>
      </c>
      <c r="E2353" cm="1">
        <f t="array" ref="E2353">IFERROR(IF(ROW()-1&gt;COUNTA([1]!T_Printers[Printers])*COUNTA([1]!T_Resins[Resins]),"",_xlfn.IFS(ROUND(VLOOKUP(C2353,[1]!T_Resins[#Data],2,FALSE)/VLOOKUP(A2353,[1]!T_Printers[#Data],5,FALSE),1)&lt;=_xlfn.XLOOKUP(B2353,[1]Printers!L:L,[1]Printers!O:O,1,0,),ROUND(VLOOKUP(C2353,[1]!T_Resins[#Data],2,FALSE)/VLOOKUP(A2353,[1]!T_Printers[#Data],5,FALSE),1),ROUND(VLOOKUP(C2353,[1]!T_Resins[#Data],2,FALSE)/VLOOKUP(A2353,[1]!T_Printers[#Data],5,FALSE),1)&gt;_xlfn.XLOOKUP(B2353,[1]Printers!L:L,[1]Printers!O:O,1,0,),10)),"Используйте слой 100 мкм")</f>
        <v>7.8</v>
      </c>
      <c r="F2353">
        <f>IFERROR(IF(ROUND(_xlfn.XLOOKUP([1]Parameters!B2353,[1]Printers!L:L,[1]Printers!Q:Q,,0)*E2353/10,0)*10&lt;_xlfn.XLOOKUP([1]Parameters!B2353,[1]Printers!L:L,[1]Printers!P:P,,0),ROUND(_xlfn.XLOOKUP([1]Parameters!B2353,[1]Printers!L:L,[1]Printers!Q:Q,,0)*E2353/10,0)*10,_xlfn.XLOOKUP([1]Parameters!B2353,[1]Printers!L:L,[1]Printers!P:P,,0)),"")</f>
        <v>70</v>
      </c>
      <c r="G2353" cm="1">
        <f t="array" ref="G2353">IFERROR(IF(ROW()-1&gt;COUNTA([1]!T_Printers[Printers])*COUNTA([1]!T_Resins[Resins]),"",_xlfn.IFS(ROUND(VLOOKUP(C2353,[1]!T_Resins[#Data],3,FALSE)/VLOOKUP(A2353,[1]!T_Printers[#Data],5,FALSE),1)&lt;=_xlfn.XLOOKUP(B2353,[1]Printers!L:L,[1]Printers!O:O,1,0,),ROUND(VLOOKUP(C2353,[1]!T_Resins[#Data],3,FALSE)/VLOOKUP(A2353,[1]!T_Printers[#Data],5,FALSE),1),ROUND(VLOOKUP(C2353,[1]!T_Resins[#Data],3,FALSE)/VLOOKUP(A2353,[1]!T_Printers[#Data],5,FALSE),1)&gt;_xlfn.XLOOKUP(B2353,[1]Printers!L:L,[1]Printers!O:O,1,0,),10)),"")</f>
        <v>10.1</v>
      </c>
      <c r="H2353">
        <f>IFERROR(IF(ROUND(_xlfn.XLOOKUP([1]Parameters!B2353,[1]Printers!L:L,[1]Printers!Q:Q,,0)*G2353/10,0)*10&lt;_xlfn.XLOOKUP([1]Parameters!B2353,[1]Printers!L:L,[1]Printers!P:P,,0),ROUND(_xlfn.XLOOKUP([1]Parameters!B2353,[1]Printers!L:L,[1]Printers!Q:Q,,0)*G2353/10,0)*10,_xlfn.XLOOKUP([1]Parameters!B2353,[1]Printers!L:L,[1]Printers!P:P,,0)),"")</f>
        <v>90</v>
      </c>
      <c r="I2353" s="3" t="str" cm="1">
        <f t="array" ref="I2353">IFERROR(IF(ROW()-1&gt;COUNTA([1]!T_Printers[Printers])*COUNTA([1]!T_Resins[Resins]),"",_xlfn.IFS(ROUND(VLOOKUP(C2353,[1]!T_Resins[#Data],4,FALSE)/VLOOKUP(A2353,[1]!T_Printers[#Data],5,FALSE),1)&lt;=_xlfn.XLOOKUP(B2353,[1]Printers!L:L,[1]Printers!O:O,1,0,),ROUND(VLOOKUP(C2353,[1]!T_Resins[#Data],4,FALSE)/VLOOKUP(A2353,[1]!T_Printers[#Data],5,FALSE),1),ROUND(VLOOKUP(C2353,[1]!T_Resins[#Data],4,FALSE)/VLOOKUP(A2353,[1]!T_Printers[#Data],5,FALSE),1)&gt;_xlfn.XLOOKUP(B2353,[1]Printers!L:L,[1]Printers!O:O,1,0,),"")),"")</f>
        <v/>
      </c>
      <c r="J2353" t="str">
        <f>IFERROR(IF(ROUND(_xlfn.XLOOKUP([1]Parameters!B2353,[1]Printers!L:L,[1]Printers!Q:Q,,0)*I2353/10,0)*10&lt;_xlfn.XLOOKUP([1]Parameters!B2353,[1]Printers!L:L,[1]Printers!P:P,,0),ROUND(_xlfn.XLOOKUP([1]Parameters!B2353,[1]Printers!L:L,[1]Printers!Q:Q,,0)*I2353/10,0)*10,_xlfn.XLOOKUP([1]Parameters!B2353,[1]Printers!L:L,[1]Printers!P:P,,0)),"")</f>
        <v/>
      </c>
      <c r="K2353">
        <f>IF(SUM(E2353:J2353)&lt;&gt;0,VLOOKUP(A2353,[1]!T_Printers[#Data],10,FALSE)+VLOOKUP(C2353,[1]!T_Resins[#Data],10,FALSE),"")</f>
        <v>4</v>
      </c>
      <c r="L2353">
        <f>IF(SUM(E2353:J2353)&lt;&gt;0,VLOOKUP(A2353,[1]!T_Printers[#Data],11,FALSE),"")</f>
        <v>8</v>
      </c>
      <c r="M2353">
        <f>IF(SUM(E2353:J2353)&lt;&gt;0,VLOOKUP(C2353,[1]!T_Resins[#Data],8,FALSE),"")</f>
        <v>120</v>
      </c>
      <c r="N2353">
        <f>IF(_xlfn.XLOOKUP(B2353,[1]Printers!$L:$L,[1]Printers!$R:$R,0,0)&gt;0,[1]Parameters!M2353,IF(SUM(E2353:J2353)&lt;&gt;0,VLOOKUP(C2353,[1]!T_Resins[#Data],9,FALSE),""))</f>
        <v>180</v>
      </c>
      <c r="O2353" t="str">
        <f t="shared" si="36"/>
        <v>KelantOrbeatS400</v>
      </c>
    </row>
    <row r="2354" spans="1:15" x14ac:dyDescent="0.25">
      <c r="A2354" t="str">
        <f t="array" ref="A2354">IF(ROW()-1&gt;COUNTA([1]!T_Printers[Printers])*COUNTA([1]!T_Resins[Resins]),"",INDEX([1]!T_Printers[Printers],INT((ROW()-2)/COUNTA([1]!T_Resins[Resins])+1)))</f>
        <v>Kelant Orbeat S400</v>
      </c>
      <c r="B2354" t="str">
        <f>_xlfn.XLOOKUP(A2354,[1]!T_Printers[Printers],[1]!T_Printers[Icon link],,0)</f>
        <v>KelantOrbeatS400</v>
      </c>
      <c r="C2354" t="str">
        <f t="array" ref="C2354">IF(ROW()-1&gt;COUNTA([1]!T_Printers[Printers])*COUNTA([1]!T_Resins[Resins]),"",INDEX([1]!T_Resins[Resins],MOD(ROW()-2,COUNTA([1]!T_Resins[Resins]))+1))</f>
        <v xml:space="preserve">Dental Sand A3 (Обновленная версия) </v>
      </c>
      <c r="D2354">
        <f>IF(SUM(E2354:J2354)&lt;&gt;0,IF(ROW()-1&gt;COUNTA([1]!T_Printers[Printers])*COUNTA([1]!T_Resins[Resins]),"",2),"")</f>
        <v>2</v>
      </c>
      <c r="E2354" cm="1">
        <f t="array" ref="E2354">IFERROR(IF(ROW()-1&gt;COUNTA([1]!T_Printers[Printers])*COUNTA([1]!T_Resins[Resins]),"",_xlfn.IFS(ROUND(VLOOKUP(C2354,[1]!T_Resins[#Data],2,FALSE)/VLOOKUP(A2354,[1]!T_Printers[#Data],5,FALSE),1)&lt;=_xlfn.XLOOKUP(B2354,[1]Printers!L:L,[1]Printers!O:O,1,0,),ROUND(VLOOKUP(C2354,[1]!T_Resins[#Data],2,FALSE)/VLOOKUP(A2354,[1]!T_Printers[#Data],5,FALSE),1),ROUND(VLOOKUP(C2354,[1]!T_Resins[#Data],2,FALSE)/VLOOKUP(A2354,[1]!T_Printers[#Data],5,FALSE),1)&gt;_xlfn.XLOOKUP(B2354,[1]Printers!L:L,[1]Printers!O:O,1,0,),10)),"Используйте слой 100 мкм")</f>
        <v>20.8</v>
      </c>
      <c r="F2354">
        <f>IFERROR(IF(ROUND(_xlfn.XLOOKUP([1]Parameters!B2354,[1]Printers!L:L,[1]Printers!Q:Q,,0)*E2354/10,0)*10&lt;_xlfn.XLOOKUP([1]Parameters!B2354,[1]Printers!L:L,[1]Printers!P:P,,0),ROUND(_xlfn.XLOOKUP([1]Parameters!B2354,[1]Printers!L:L,[1]Printers!Q:Q,,0)*E2354/10,0)*10,_xlfn.XLOOKUP([1]Parameters!B2354,[1]Printers!L:L,[1]Printers!P:P,,0)),"")</f>
        <v>100</v>
      </c>
      <c r="G2354" cm="1">
        <f t="array" ref="G2354">IFERROR(IF(ROW()-1&gt;COUNTA([1]!T_Printers[Printers])*COUNTA([1]!T_Resins[Resins]),"",_xlfn.IFS(ROUND(VLOOKUP(C2354,[1]!T_Resins[#Data],3,FALSE)/VLOOKUP(A2354,[1]!T_Printers[#Data],5,FALSE),1)&lt;=_xlfn.XLOOKUP(B2354,[1]Printers!L:L,[1]Printers!O:O,1,0,),ROUND(VLOOKUP(C2354,[1]!T_Resins[#Data],3,FALSE)/VLOOKUP(A2354,[1]!T_Printers[#Data],5,FALSE),1),ROUND(VLOOKUP(C2354,[1]!T_Resins[#Data],3,FALSE)/VLOOKUP(A2354,[1]!T_Printers[#Data],5,FALSE),1)&gt;_xlfn.XLOOKUP(B2354,[1]Printers!L:L,[1]Printers!O:O,1,0,),10)),"")</f>
        <v>21.8</v>
      </c>
      <c r="H2354">
        <f>IFERROR(IF(ROUND(_xlfn.XLOOKUP([1]Parameters!B2354,[1]Printers!L:L,[1]Printers!Q:Q,,0)*G2354/10,0)*10&lt;_xlfn.XLOOKUP([1]Parameters!B2354,[1]Printers!L:L,[1]Printers!P:P,,0),ROUND(_xlfn.XLOOKUP([1]Parameters!B2354,[1]Printers!L:L,[1]Printers!Q:Q,,0)*G2354/10,0)*10,_xlfn.XLOOKUP([1]Parameters!B2354,[1]Printers!L:L,[1]Printers!P:P,,0)),"")</f>
        <v>100</v>
      </c>
      <c r="I2354" s="3" t="str" cm="1">
        <f t="array" ref="I2354">IFERROR(IF(ROW()-1&gt;COUNTA([1]!T_Printers[Printers])*COUNTA([1]!T_Resins[Resins]),"",_xlfn.IFS(ROUND(VLOOKUP(C2354,[1]!T_Resins[#Data],4,FALSE)/VLOOKUP(A2354,[1]!T_Printers[#Data],5,FALSE),1)&lt;=_xlfn.XLOOKUP(B2354,[1]Printers!L:L,[1]Printers!O:O,1,0,),ROUND(VLOOKUP(C2354,[1]!T_Resins[#Data],4,FALSE)/VLOOKUP(A2354,[1]!T_Printers[#Data],5,FALSE),1),ROUND(VLOOKUP(C2354,[1]!T_Resins[#Data],4,FALSE)/VLOOKUP(A2354,[1]!T_Printers[#Data],5,FALSE),1)&gt;_xlfn.XLOOKUP(B2354,[1]Printers!L:L,[1]Printers!O:O,1,0,),"")),"")</f>
        <v/>
      </c>
      <c r="J2354" t="str">
        <f>IFERROR(IF(ROUND(_xlfn.XLOOKUP([1]Parameters!B2354,[1]Printers!L:L,[1]Printers!Q:Q,,0)*I2354/10,0)*10&lt;_xlfn.XLOOKUP([1]Parameters!B2354,[1]Printers!L:L,[1]Printers!P:P,,0),ROUND(_xlfn.XLOOKUP([1]Parameters!B2354,[1]Printers!L:L,[1]Printers!Q:Q,,0)*I2354/10,0)*10,_xlfn.XLOOKUP([1]Parameters!B2354,[1]Printers!L:L,[1]Printers!P:P,,0)),"")</f>
        <v/>
      </c>
      <c r="K2354">
        <f>IF(SUM(E2354:J2354)&lt;&gt;0,VLOOKUP(A2354,[1]!T_Printers[#Data],10,FALSE)+VLOOKUP(C2354,[1]!T_Resins[#Data],10,FALSE),"")</f>
        <v>4</v>
      </c>
      <c r="L2354">
        <f>IF(SUM(E2354:J2354)&lt;&gt;0,VLOOKUP(A2354,[1]!T_Printers[#Data],11,FALSE),"")</f>
        <v>8</v>
      </c>
      <c r="M2354">
        <f>IF(SUM(E2354:J2354)&lt;&gt;0,VLOOKUP(C2354,[1]!T_Resins[#Data],8,FALSE),"")</f>
        <v>120</v>
      </c>
      <c r="N2354">
        <f>IF(_xlfn.XLOOKUP(B2354,[1]Printers!$L:$L,[1]Printers!$R:$R,0,0)&gt;0,[1]Parameters!M2354,IF(SUM(E2354:J2354)&lt;&gt;0,VLOOKUP(C2354,[1]!T_Resins[#Data],9,FALSE),""))</f>
        <v>180</v>
      </c>
      <c r="O2354" t="str">
        <f t="shared" si="36"/>
        <v>KelantOrbeatS400</v>
      </c>
    </row>
    <row r="2355" spans="1:15" x14ac:dyDescent="0.25">
      <c r="A2355" t="str">
        <f t="array" ref="A2355">IF(ROW()-1&gt;COUNTA([1]!T_Printers[Printers])*COUNTA([1]!T_Resins[Resins]),"",INDEX([1]!T_Printers[Printers],INT((ROW()-2)/COUNTA([1]!T_Resins[Resins])+1)))</f>
        <v>Kelant Orbeat S400</v>
      </c>
      <c r="B2355" t="str">
        <f>_xlfn.XLOOKUP(A2355,[1]!T_Printers[Printers],[1]!T_Printers[Icon link],,0)</f>
        <v>KelantOrbeatS400</v>
      </c>
      <c r="C2355" t="str">
        <f t="array" ref="C2355">IF(ROW()-1&gt;COUNTA([1]!T_Printers[Printers])*COUNTA([1]!T_Resins[Resins]),"",INDEX([1]!T_Resins[Resins],MOD(ROW()-2,COUNTA([1]!T_Resins[Resins]))+1))</f>
        <v>Dental Sand Pro A1-A2 (Crown LT)</v>
      </c>
      <c r="D2355">
        <f>IF(SUM(E2355:J2355)&lt;&gt;0,IF(ROW()-1&gt;COUNTA([1]!T_Printers[Printers])*COUNTA([1]!T_Resins[Resins]),"",2),"")</f>
        <v>2</v>
      </c>
      <c r="E2355" cm="1">
        <f t="array" ref="E2355">IFERROR(IF(ROW()-1&gt;COUNTA([1]!T_Printers[Printers])*COUNTA([1]!T_Resins[Resins]),"",_xlfn.IFS(ROUND(VLOOKUP(C2355,[1]!T_Resins[#Data],2,FALSE)/VLOOKUP(A2355,[1]!T_Printers[#Data],5,FALSE),1)&lt;=_xlfn.XLOOKUP(B2355,[1]Printers!L:L,[1]Printers!O:O,1,0,),ROUND(VLOOKUP(C2355,[1]!T_Resins[#Data],2,FALSE)/VLOOKUP(A2355,[1]!T_Printers[#Data],5,FALSE),1),ROUND(VLOOKUP(C2355,[1]!T_Resins[#Data],2,FALSE)/VLOOKUP(A2355,[1]!T_Printers[#Data],5,FALSE),1)&gt;_xlfn.XLOOKUP(B2355,[1]Printers!L:L,[1]Printers!O:O,1,0,),10)),"Используйте слой 100 мкм")</f>
        <v>34.5</v>
      </c>
      <c r="F2355">
        <f>IFERROR(IF(ROUND(_xlfn.XLOOKUP([1]Parameters!B2355,[1]Printers!L:L,[1]Printers!Q:Q,,0)*E2355/10,0)*10&lt;_xlfn.XLOOKUP([1]Parameters!B2355,[1]Printers!L:L,[1]Printers!P:P,,0),ROUND(_xlfn.XLOOKUP([1]Parameters!B2355,[1]Printers!L:L,[1]Printers!Q:Q,,0)*E2355/10,0)*10,_xlfn.XLOOKUP([1]Parameters!B2355,[1]Printers!L:L,[1]Printers!P:P,,0)),"")</f>
        <v>100</v>
      </c>
      <c r="G2355" cm="1">
        <f t="array" ref="G2355">IFERROR(IF(ROW()-1&gt;COUNTA([1]!T_Printers[Printers])*COUNTA([1]!T_Resins[Resins]),"",_xlfn.IFS(ROUND(VLOOKUP(C2355,[1]!T_Resins[#Data],3,FALSE)/VLOOKUP(A2355,[1]!T_Printers[#Data],5,FALSE),1)&lt;=_xlfn.XLOOKUP(B2355,[1]Printers!L:L,[1]Printers!O:O,1,0,),ROUND(VLOOKUP(C2355,[1]!T_Resins[#Data],3,FALSE)/VLOOKUP(A2355,[1]!T_Printers[#Data],5,FALSE),1),ROUND(VLOOKUP(C2355,[1]!T_Resins[#Data],3,FALSE)/VLOOKUP(A2355,[1]!T_Printers[#Data],5,FALSE),1)&gt;_xlfn.XLOOKUP(B2355,[1]Printers!L:L,[1]Printers!O:O,1,0,),10)),"")</f>
        <v>49.5</v>
      </c>
      <c r="H2355">
        <f>IFERROR(IF(ROUND(_xlfn.XLOOKUP([1]Parameters!B2355,[1]Printers!L:L,[1]Printers!Q:Q,,0)*G2355/10,0)*10&lt;_xlfn.XLOOKUP([1]Parameters!B2355,[1]Printers!L:L,[1]Printers!P:P,,0),ROUND(_xlfn.XLOOKUP([1]Parameters!B2355,[1]Printers!L:L,[1]Printers!Q:Q,,0)*G2355/10,0)*10,_xlfn.XLOOKUP([1]Parameters!B2355,[1]Printers!L:L,[1]Printers!P:P,,0)),"")</f>
        <v>100</v>
      </c>
      <c r="I2355" s="3" t="str" cm="1">
        <f t="array" ref="I2355">IFERROR(IF(ROW()-1&gt;COUNTA([1]!T_Printers[Printers])*COUNTA([1]!T_Resins[Resins]),"",_xlfn.IFS(ROUND(VLOOKUP(C2355,[1]!T_Resins[#Data],4,FALSE)/VLOOKUP(A2355,[1]!T_Printers[#Data],5,FALSE),1)&lt;=_xlfn.XLOOKUP(B2355,[1]Printers!L:L,[1]Printers!O:O,1,0,),ROUND(VLOOKUP(C2355,[1]!T_Resins[#Data],4,FALSE)/VLOOKUP(A2355,[1]!T_Printers[#Data],5,FALSE),1),ROUND(VLOOKUP(C2355,[1]!T_Resins[#Data],4,FALSE)/VLOOKUP(A2355,[1]!T_Printers[#Data],5,FALSE),1)&gt;_xlfn.XLOOKUP(B2355,[1]Printers!L:L,[1]Printers!O:O,1,0,),"")),"")</f>
        <v/>
      </c>
      <c r="J2355" t="str">
        <f>IFERROR(IF(ROUND(_xlfn.XLOOKUP([1]Parameters!B2355,[1]Printers!L:L,[1]Printers!Q:Q,,0)*I2355/10,0)*10&lt;_xlfn.XLOOKUP([1]Parameters!B2355,[1]Printers!L:L,[1]Printers!P:P,,0),ROUND(_xlfn.XLOOKUP([1]Parameters!B2355,[1]Printers!L:L,[1]Printers!Q:Q,,0)*I2355/10,0)*10,_xlfn.XLOOKUP([1]Parameters!B2355,[1]Printers!L:L,[1]Printers!P:P,,0)),"")</f>
        <v/>
      </c>
      <c r="K2355">
        <f>IF(SUM(E2355:J2355)&lt;&gt;0,VLOOKUP(A2355,[1]!T_Printers[#Data],10,FALSE)+VLOOKUP(C2355,[1]!T_Resins[#Data],10,FALSE),"")</f>
        <v>4</v>
      </c>
      <c r="L2355">
        <f>IF(SUM(E2355:J2355)&lt;&gt;0,VLOOKUP(A2355,[1]!T_Printers[#Data],11,FALSE),"")</f>
        <v>8</v>
      </c>
      <c r="M2355">
        <f>IF(SUM(E2355:J2355)&lt;&gt;0,VLOOKUP(C2355,[1]!T_Resins[#Data],8,FALSE),"")</f>
        <v>120</v>
      </c>
      <c r="N2355">
        <f>IF(_xlfn.XLOOKUP(B2355,[1]Printers!$L:$L,[1]Printers!$R:$R,0,0)&gt;0,[1]Parameters!M2355,IF(SUM(E2355:J2355)&lt;&gt;0,VLOOKUP(C2355,[1]!T_Resins[#Data],9,FALSE),""))</f>
        <v>180</v>
      </c>
      <c r="O2355" t="str">
        <f t="shared" si="36"/>
        <v>KelantOrbeatS400</v>
      </c>
    </row>
    <row r="2356" spans="1:15" x14ac:dyDescent="0.25">
      <c r="A2356" t="str">
        <f t="array" ref="A2356">IF(ROW()-1&gt;COUNTA([1]!T_Printers[Printers])*COUNTA([1]!T_Resins[Resins]),"",INDEX([1]!T_Printers[Printers],INT((ROW()-2)/COUNTA([1]!T_Resins[Resins])+1)))</f>
        <v>Kelant Orbeat S400</v>
      </c>
      <c r="B2356" t="str">
        <f>_xlfn.XLOOKUP(A2356,[1]!T_Printers[Printers],[1]!T_Printers[Icon link],,0)</f>
        <v>KelantOrbeatS400</v>
      </c>
      <c r="C2356" t="str">
        <f t="array" ref="C2356">IF(ROW()-1&gt;COUNTA([1]!T_Printers[Printers])*COUNTA([1]!T_Resins[Resins]),"",INDEX([1]!T_Resins[Resins],MOD(ROW()-2,COUNTA([1]!T_Resins[Resins]))+1))</f>
        <v>Dental Sand Pro A3 (Crown LT)</v>
      </c>
      <c r="D2356">
        <f>IF(SUM(E2356:J2356)&lt;&gt;0,IF(ROW()-1&gt;COUNTA([1]!T_Printers[Printers])*COUNTA([1]!T_Resins[Resins]),"",2),"")</f>
        <v>2</v>
      </c>
      <c r="E2356" cm="1">
        <f t="array" ref="E2356">IFERROR(IF(ROW()-1&gt;COUNTA([1]!T_Printers[Printers])*COUNTA([1]!T_Resins[Resins]),"",_xlfn.IFS(ROUND(VLOOKUP(C2356,[1]!T_Resins[#Data],2,FALSE)/VLOOKUP(A2356,[1]!T_Printers[#Data],5,FALSE),1)&lt;=_xlfn.XLOOKUP(B2356,[1]Printers!L:L,[1]Printers!O:O,1,0,),ROUND(VLOOKUP(C2356,[1]!T_Resins[#Data],2,FALSE)/VLOOKUP(A2356,[1]!T_Printers[#Data],5,FALSE),1),ROUND(VLOOKUP(C2356,[1]!T_Resins[#Data],2,FALSE)/VLOOKUP(A2356,[1]!T_Printers[#Data],5,FALSE),1)&gt;_xlfn.XLOOKUP(B2356,[1]Printers!L:L,[1]Printers!O:O,1,0,),10)),"Используйте слой 100 мкм")</f>
        <v>34.5</v>
      </c>
      <c r="F2356">
        <f>IFERROR(IF(ROUND(_xlfn.XLOOKUP([1]Parameters!B2356,[1]Printers!L:L,[1]Printers!Q:Q,,0)*E2356/10,0)*10&lt;_xlfn.XLOOKUP([1]Parameters!B2356,[1]Printers!L:L,[1]Printers!P:P,,0),ROUND(_xlfn.XLOOKUP([1]Parameters!B2356,[1]Printers!L:L,[1]Printers!Q:Q,,0)*E2356/10,0)*10,_xlfn.XLOOKUP([1]Parameters!B2356,[1]Printers!L:L,[1]Printers!P:P,,0)),"")</f>
        <v>100</v>
      </c>
      <c r="G2356" cm="1">
        <f t="array" ref="G2356">IFERROR(IF(ROW()-1&gt;COUNTA([1]!T_Printers[Printers])*COUNTA([1]!T_Resins[Resins]),"",_xlfn.IFS(ROUND(VLOOKUP(C2356,[1]!T_Resins[#Data],3,FALSE)/VLOOKUP(A2356,[1]!T_Printers[#Data],5,FALSE),1)&lt;=_xlfn.XLOOKUP(B2356,[1]Printers!L:L,[1]Printers!O:O,1,0,),ROUND(VLOOKUP(C2356,[1]!T_Resins[#Data],3,FALSE)/VLOOKUP(A2356,[1]!T_Printers[#Data],5,FALSE),1),ROUND(VLOOKUP(C2356,[1]!T_Resins[#Data],3,FALSE)/VLOOKUP(A2356,[1]!T_Printers[#Data],5,FALSE),1)&gt;_xlfn.XLOOKUP(B2356,[1]Printers!L:L,[1]Printers!O:O,1,0,),10)),"")</f>
        <v>49.5</v>
      </c>
      <c r="H2356">
        <f>IFERROR(IF(ROUND(_xlfn.XLOOKUP([1]Parameters!B2356,[1]Printers!L:L,[1]Printers!Q:Q,,0)*G2356/10,0)*10&lt;_xlfn.XLOOKUP([1]Parameters!B2356,[1]Printers!L:L,[1]Printers!P:P,,0),ROUND(_xlfn.XLOOKUP([1]Parameters!B2356,[1]Printers!L:L,[1]Printers!Q:Q,,0)*G2356/10,0)*10,_xlfn.XLOOKUP([1]Parameters!B2356,[1]Printers!L:L,[1]Printers!P:P,,0)),"")</f>
        <v>100</v>
      </c>
      <c r="I2356" s="3" t="str" cm="1">
        <f t="array" ref="I2356">IFERROR(IF(ROW()-1&gt;COUNTA([1]!T_Printers[Printers])*COUNTA([1]!T_Resins[Resins]),"",_xlfn.IFS(ROUND(VLOOKUP(C2356,[1]!T_Resins[#Data],4,FALSE)/VLOOKUP(A2356,[1]!T_Printers[#Data],5,FALSE),1)&lt;=_xlfn.XLOOKUP(B2356,[1]Printers!L:L,[1]Printers!O:O,1,0,),ROUND(VLOOKUP(C2356,[1]!T_Resins[#Data],4,FALSE)/VLOOKUP(A2356,[1]!T_Printers[#Data],5,FALSE),1),ROUND(VLOOKUP(C2356,[1]!T_Resins[#Data],4,FALSE)/VLOOKUP(A2356,[1]!T_Printers[#Data],5,FALSE),1)&gt;_xlfn.XLOOKUP(B2356,[1]Printers!L:L,[1]Printers!O:O,1,0,),"")),"")</f>
        <v/>
      </c>
      <c r="J2356" t="str">
        <f>IFERROR(IF(ROUND(_xlfn.XLOOKUP([1]Parameters!B2356,[1]Printers!L:L,[1]Printers!Q:Q,,0)*I2356/10,0)*10&lt;_xlfn.XLOOKUP([1]Parameters!B2356,[1]Printers!L:L,[1]Printers!P:P,,0),ROUND(_xlfn.XLOOKUP([1]Parameters!B2356,[1]Printers!L:L,[1]Printers!Q:Q,,0)*I2356/10,0)*10,_xlfn.XLOOKUP([1]Parameters!B2356,[1]Printers!L:L,[1]Printers!P:P,,0)),"")</f>
        <v/>
      </c>
      <c r="K2356">
        <f>IF(SUM(E2356:J2356)&lt;&gt;0,VLOOKUP(A2356,[1]!T_Printers[#Data],10,FALSE)+VLOOKUP(C2356,[1]!T_Resins[#Data],10,FALSE),"")</f>
        <v>4</v>
      </c>
      <c r="L2356">
        <f>IF(SUM(E2356:J2356)&lt;&gt;0,VLOOKUP(A2356,[1]!T_Printers[#Data],11,FALSE),"")</f>
        <v>8</v>
      </c>
      <c r="M2356">
        <f>IF(SUM(E2356:J2356)&lt;&gt;0,VLOOKUP(C2356,[1]!T_Resins[#Data],8,FALSE),"")</f>
        <v>120</v>
      </c>
      <c r="N2356">
        <f>IF(_xlfn.XLOOKUP(B2356,[1]Printers!$L:$L,[1]Printers!$R:$R,0,0)&gt;0,[1]Parameters!M2356,IF(SUM(E2356:J2356)&lt;&gt;0,VLOOKUP(C2356,[1]!T_Resins[#Data],9,FALSE),""))</f>
        <v>180</v>
      </c>
      <c r="O2356" t="str">
        <f t="shared" si="36"/>
        <v>KelantOrbeatS400</v>
      </c>
    </row>
    <row r="2357" spans="1:15" x14ac:dyDescent="0.25">
      <c r="A2357" t="str">
        <f t="array" ref="A2357">IF(ROW()-1&gt;COUNTA([1]!T_Printers[Printers])*COUNTA([1]!T_Resins[Resins]),"",INDEX([1]!T_Printers[Printers],INT((ROW()-2)/COUNTA([1]!T_Resins[Resins])+1)))</f>
        <v>Kelant Orbeat S400</v>
      </c>
      <c r="B2357" t="str">
        <f>_xlfn.XLOOKUP(A2357,[1]!T_Printers[Printers],[1]!T_Printers[Icon link],,0)</f>
        <v>KelantOrbeatS400</v>
      </c>
      <c r="C2357" t="str">
        <f t="array" ref="C2357">IF(ROW()-1&gt;COUNTA([1]!T_Printers[Printers])*COUNTA([1]!T_Resins[Resins]),"",INDEX([1]!T_Resins[Resins],MOD(ROW()-2,COUNTA([1]!T_Resins[Resins]))+1))</f>
        <v>Dental Splint Soft</v>
      </c>
      <c r="D2357">
        <f>IF(SUM(E2357:J2357)&lt;&gt;0,IF(ROW()-1&gt;COUNTA([1]!T_Printers[Printers])*COUNTA([1]!T_Resins[Resins]),"",2),"")</f>
        <v>2</v>
      </c>
      <c r="E2357" cm="1">
        <f t="array" ref="E2357">IFERROR(IF(ROW()-1&gt;COUNTA([1]!T_Printers[Printers])*COUNTA([1]!T_Resins[Resins]),"",_xlfn.IFS(ROUND(VLOOKUP(C2357,[1]!T_Resins[#Data],2,FALSE)/VLOOKUP(A2357,[1]!T_Printers[#Data],5,FALSE),1)&lt;=_xlfn.XLOOKUP(B2357,[1]Printers!L:L,[1]Printers!O:O,1,0,),ROUND(VLOOKUP(C2357,[1]!T_Resins[#Data],2,FALSE)/VLOOKUP(A2357,[1]!T_Printers[#Data],5,FALSE),1),ROUND(VLOOKUP(C2357,[1]!T_Resins[#Data],2,FALSE)/VLOOKUP(A2357,[1]!T_Printers[#Data],5,FALSE),1)&gt;_xlfn.XLOOKUP(B2357,[1]Printers!L:L,[1]Printers!O:O,1,0,),10)),"Используйте слой 100 мкм")</f>
        <v>23</v>
      </c>
      <c r="F2357">
        <f>IFERROR(IF(ROUND(_xlfn.XLOOKUP([1]Parameters!B2357,[1]Printers!L:L,[1]Printers!Q:Q,,0)*E2357/10,0)*10&lt;_xlfn.XLOOKUP([1]Parameters!B2357,[1]Printers!L:L,[1]Printers!P:P,,0),ROUND(_xlfn.XLOOKUP([1]Parameters!B2357,[1]Printers!L:L,[1]Printers!Q:Q,,0)*E2357/10,0)*10,_xlfn.XLOOKUP([1]Parameters!B2357,[1]Printers!L:L,[1]Printers!P:P,,0)),"")</f>
        <v>100</v>
      </c>
      <c r="G2357" cm="1">
        <f t="array" ref="G2357">IFERROR(IF(ROW()-1&gt;COUNTA([1]!T_Printers[Printers])*COUNTA([1]!T_Resins[Resins]),"",_xlfn.IFS(ROUND(VLOOKUP(C2357,[1]!T_Resins[#Data],3,FALSE)/VLOOKUP(A2357,[1]!T_Printers[#Data],5,FALSE),1)&lt;=_xlfn.XLOOKUP(B2357,[1]Printers!L:L,[1]Printers!O:O,1,0,),ROUND(VLOOKUP(C2357,[1]!T_Resins[#Data],3,FALSE)/VLOOKUP(A2357,[1]!T_Printers[#Data],5,FALSE),1),ROUND(VLOOKUP(C2357,[1]!T_Resins[#Data],3,FALSE)/VLOOKUP(A2357,[1]!T_Printers[#Data],5,FALSE),1)&gt;_xlfn.XLOOKUP(B2357,[1]Printers!L:L,[1]Printers!O:O,1,0,),10)),"")</f>
        <v>29.9</v>
      </c>
      <c r="H2357">
        <f>IFERROR(IF(ROUND(_xlfn.XLOOKUP([1]Parameters!B2357,[1]Printers!L:L,[1]Printers!Q:Q,,0)*G2357/10,0)*10&lt;_xlfn.XLOOKUP([1]Parameters!B2357,[1]Printers!L:L,[1]Printers!P:P,,0),ROUND(_xlfn.XLOOKUP([1]Parameters!B2357,[1]Printers!L:L,[1]Printers!Q:Q,,0)*G2357/10,0)*10,_xlfn.XLOOKUP([1]Parameters!B2357,[1]Printers!L:L,[1]Printers!P:P,,0)),"")</f>
        <v>100</v>
      </c>
      <c r="I2357" s="3" t="str" cm="1">
        <f t="array" ref="I2357">IFERROR(IF(ROW()-1&gt;COUNTA([1]!T_Printers[Printers])*COUNTA([1]!T_Resins[Resins]),"",_xlfn.IFS(ROUND(VLOOKUP(C2357,[1]!T_Resins[#Data],4,FALSE)/VLOOKUP(A2357,[1]!T_Printers[#Data],5,FALSE),1)&lt;=_xlfn.XLOOKUP(B2357,[1]Printers!L:L,[1]Printers!O:O,1,0,),ROUND(VLOOKUP(C2357,[1]!T_Resins[#Data],4,FALSE)/VLOOKUP(A2357,[1]!T_Printers[#Data],5,FALSE),1),ROUND(VLOOKUP(C2357,[1]!T_Resins[#Data],4,FALSE)/VLOOKUP(A2357,[1]!T_Printers[#Data],5,FALSE),1)&gt;_xlfn.XLOOKUP(B2357,[1]Printers!L:L,[1]Printers!O:O,1,0,),"")),"")</f>
        <v/>
      </c>
      <c r="J2357" t="str">
        <f>IFERROR(IF(ROUND(_xlfn.XLOOKUP([1]Parameters!B2357,[1]Printers!L:L,[1]Printers!Q:Q,,0)*I2357/10,0)*10&lt;_xlfn.XLOOKUP([1]Parameters!B2357,[1]Printers!L:L,[1]Printers!P:P,,0),ROUND(_xlfn.XLOOKUP([1]Parameters!B2357,[1]Printers!L:L,[1]Printers!Q:Q,,0)*I2357/10,0)*10,_xlfn.XLOOKUP([1]Parameters!B2357,[1]Printers!L:L,[1]Printers!P:P,,0)),"")</f>
        <v/>
      </c>
      <c r="K2357">
        <f>IF(SUM(E2357:J2357)&lt;&gt;0,VLOOKUP(A2357,[1]!T_Printers[#Data],10,FALSE)+VLOOKUP(C2357,[1]!T_Resins[#Data],10,FALSE),"")</f>
        <v>3</v>
      </c>
      <c r="L2357">
        <f>IF(SUM(E2357:J2357)&lt;&gt;0,VLOOKUP(A2357,[1]!T_Printers[#Data],11,FALSE),"")</f>
        <v>8</v>
      </c>
      <c r="M2357">
        <f>IF(SUM(E2357:J2357)&lt;&gt;0,VLOOKUP(C2357,[1]!T_Resins[#Data],8,FALSE),"")</f>
        <v>60</v>
      </c>
      <c r="N2357">
        <f>IF(_xlfn.XLOOKUP(B2357,[1]Printers!$L:$L,[1]Printers!$R:$R,0,0)&gt;0,[1]Parameters!M2357,IF(SUM(E2357:J2357)&lt;&gt;0,VLOOKUP(C2357,[1]!T_Resins[#Data],9,FALSE),""))</f>
        <v>60</v>
      </c>
      <c r="O2357" t="str">
        <f t="shared" si="36"/>
        <v>KelantOrbeatS400</v>
      </c>
    </row>
    <row r="2358" spans="1:15" x14ac:dyDescent="0.25">
      <c r="A2358" t="str">
        <f t="array" ref="A2358">IF(ROW()-1&gt;COUNTA([1]!T_Printers[Printers])*COUNTA([1]!T_Resins[Resins]),"",INDEX([1]!T_Printers[Printers],INT((ROW()-2)/COUNTA([1]!T_Resins[Resins])+1)))</f>
        <v>Kelant Orbeat S400</v>
      </c>
      <c r="B2358" t="str">
        <f>_xlfn.XLOOKUP(A2358,[1]!T_Printers[Printers],[1]!T_Printers[Icon link],,0)</f>
        <v>KelantOrbeatS400</v>
      </c>
      <c r="C2358" t="str">
        <f t="array" ref="C2358">IF(ROW()-1&gt;COUNTA([1]!T_Printers[Printers])*COUNTA([1]!T_Resins[Resins]),"",INDEX([1]!T_Resins[Resins],MOD(ROW()-2,COUNTA([1]!T_Resins[Resins]))+1))</f>
        <v>Dental Tray</v>
      </c>
      <c r="D2358">
        <f>IF(SUM(E2358:J2358)&lt;&gt;0,IF(ROW()-1&gt;COUNTA([1]!T_Printers[Printers])*COUNTA([1]!T_Resins[Resins]),"",2),"")</f>
        <v>2</v>
      </c>
      <c r="E2358" t="str" cm="1">
        <f t="array" ref="E2358">IFERROR(IF(ROW()-1&gt;COUNTA([1]!T_Printers[Printers])*COUNTA([1]!T_Resins[Resins]),"",_xlfn.IFS(ROUND(VLOOKUP(C2358,[1]!T_Resins[#Data],2,FALSE)/VLOOKUP(A2358,[1]!T_Printers[#Data],5,FALSE),1)&lt;=_xlfn.XLOOKUP(B2358,[1]Printers!L:L,[1]Printers!O:O,1,0,),ROUND(VLOOKUP(C2358,[1]!T_Resins[#Data],2,FALSE)/VLOOKUP(A2358,[1]!T_Printers[#Data],5,FALSE),1),ROUND(VLOOKUP(C2358,[1]!T_Resins[#Data],2,FALSE)/VLOOKUP(A2358,[1]!T_Printers[#Data],5,FALSE),1)&gt;_xlfn.XLOOKUP(B2358,[1]Printers!L:L,[1]Printers!O:O,1,0,),10)),"Используйте слой 100 мкм")</f>
        <v>Используйте слой 100 мкм</v>
      </c>
      <c r="F2358" t="str">
        <f>IFERROR(IF(ROUND(_xlfn.XLOOKUP([1]Parameters!B2358,[1]Printers!L:L,[1]Printers!Q:Q,,0)*E2358/10,0)*10&lt;_xlfn.XLOOKUP([1]Parameters!B2358,[1]Printers!L:L,[1]Printers!P:P,,0),ROUND(_xlfn.XLOOKUP([1]Parameters!B2358,[1]Printers!L:L,[1]Printers!Q:Q,,0)*E2358/10,0)*10,_xlfn.XLOOKUP([1]Parameters!B2358,[1]Printers!L:L,[1]Printers!P:P,,0)),"")</f>
        <v/>
      </c>
      <c r="G2358" cm="1">
        <f t="array" ref="G2358">IFERROR(IF(ROW()-1&gt;COUNTA([1]!T_Printers[Printers])*COUNTA([1]!T_Resins[Resins]),"",_xlfn.IFS(ROUND(VLOOKUP(C2358,[1]!T_Resins[#Data],3,FALSE)/VLOOKUP(A2358,[1]!T_Printers[#Data],5,FALSE),1)&lt;=_xlfn.XLOOKUP(B2358,[1]Printers!L:L,[1]Printers!O:O,1,0,),ROUND(VLOOKUP(C2358,[1]!T_Resins[#Data],3,FALSE)/VLOOKUP(A2358,[1]!T_Printers[#Data],5,FALSE),1),ROUND(VLOOKUP(C2358,[1]!T_Resins[#Data],3,FALSE)/VLOOKUP(A2358,[1]!T_Printers[#Data],5,FALSE),1)&gt;_xlfn.XLOOKUP(B2358,[1]Printers!L:L,[1]Printers!O:O,1,0,),10)),"")</f>
        <v>18.399999999999999</v>
      </c>
      <c r="H2358">
        <f>IFERROR(IF(ROUND(_xlfn.XLOOKUP([1]Parameters!B2358,[1]Printers!L:L,[1]Printers!Q:Q,,0)*G2358/10,0)*10&lt;_xlfn.XLOOKUP([1]Parameters!B2358,[1]Printers!L:L,[1]Printers!P:P,,0),ROUND(_xlfn.XLOOKUP([1]Parameters!B2358,[1]Printers!L:L,[1]Printers!Q:Q,,0)*G2358/10,0)*10,_xlfn.XLOOKUP([1]Parameters!B2358,[1]Printers!L:L,[1]Printers!P:P,,0)),"")</f>
        <v>100</v>
      </c>
      <c r="I2358" s="3" cm="1">
        <f t="array" ref="I2358">IFERROR(IF(ROW()-1&gt;COUNTA([1]!T_Printers[Printers])*COUNTA([1]!T_Resins[Resins]),"",_xlfn.IFS(ROUND(VLOOKUP(C2358,[1]!T_Resins[#Data],4,FALSE)/VLOOKUP(A2358,[1]!T_Printers[#Data],5,FALSE),1)&lt;=_xlfn.XLOOKUP(B2358,[1]Printers!L:L,[1]Printers!O:O,1,0,),ROUND(VLOOKUP(C2358,[1]!T_Resins[#Data],4,FALSE)/VLOOKUP(A2358,[1]!T_Printers[#Data],5,FALSE),1),ROUND(VLOOKUP(C2358,[1]!T_Resins[#Data],4,FALSE)/VLOOKUP(A2358,[1]!T_Printers[#Data],5,FALSE),1)&gt;_xlfn.XLOOKUP(B2358,[1]Printers!L:L,[1]Printers!O:O,1,0,),"")),"")</f>
        <v>23</v>
      </c>
      <c r="J2358">
        <f>IFERROR(IF(ROUND(_xlfn.XLOOKUP([1]Parameters!B2358,[1]Printers!L:L,[1]Printers!Q:Q,,0)*I2358/10,0)*10&lt;_xlfn.XLOOKUP([1]Parameters!B2358,[1]Printers!L:L,[1]Printers!P:P,,0),ROUND(_xlfn.XLOOKUP([1]Parameters!B2358,[1]Printers!L:L,[1]Printers!Q:Q,,0)*I2358/10,0)*10,_xlfn.XLOOKUP([1]Parameters!B2358,[1]Printers!L:L,[1]Printers!P:P,,0)),"")</f>
        <v>100</v>
      </c>
      <c r="K2358">
        <f>IF(SUM(E2358:J2358)&lt;&gt;0,VLOOKUP(A2358,[1]!T_Printers[#Data],10,FALSE)+VLOOKUP(C2358,[1]!T_Resins[#Data],10,FALSE),"")</f>
        <v>3</v>
      </c>
      <c r="L2358">
        <f>IF(SUM(E2358:J2358)&lt;&gt;0,VLOOKUP(A2358,[1]!T_Printers[#Data],11,FALSE),"")</f>
        <v>8</v>
      </c>
      <c r="M2358">
        <f>IF(SUM(E2358:J2358)&lt;&gt;0,VLOOKUP(C2358,[1]!T_Resins[#Data],8,FALSE),"")</f>
        <v>120</v>
      </c>
      <c r="N2358">
        <f>IF(_xlfn.XLOOKUP(B2358,[1]Printers!$L:$L,[1]Printers!$R:$R,0,0)&gt;0,[1]Parameters!M2358,IF(SUM(E2358:J2358)&lt;&gt;0,VLOOKUP(C2358,[1]!T_Resins[#Data],9,FALSE),""))</f>
        <v>180</v>
      </c>
      <c r="O2358" t="str">
        <f t="shared" si="36"/>
        <v>KelantOrbeatS400</v>
      </c>
    </row>
    <row r="2359" spans="1:15" x14ac:dyDescent="0.25">
      <c r="A2359" t="str">
        <f t="array" ref="A2359">IF(ROW()-1&gt;COUNTA([1]!T_Printers[Printers])*COUNTA([1]!T_Resins[Resins]),"",INDEX([1]!T_Printers[Printers],INT((ROW()-2)/COUNTA([1]!T_Resins[Resins])+1)))</f>
        <v>Kelant Orbeat S400</v>
      </c>
      <c r="B2359" t="str">
        <f>_xlfn.XLOOKUP(A2359,[1]!T_Printers[Printers],[1]!T_Printers[Icon link],,0)</f>
        <v>KelantOrbeatS400</v>
      </c>
      <c r="C2359" t="str">
        <f t="array" ref="C2359">IF(ROW()-1&gt;COUNTA([1]!T_Printers[Printers])*COUNTA([1]!T_Resins[Resins]),"",INDEX([1]!T_Resins[Resins],MOD(ROW()-2,COUNTA([1]!T_Resins[Resins]))+1))</f>
        <v>Dental Yellow Clear</v>
      </c>
      <c r="D2359">
        <f>IF(SUM(E2359:J2359)&lt;&gt;0,IF(ROW()-1&gt;COUNTA([1]!T_Printers[Printers])*COUNTA([1]!T_Resins[Resins]),"",2),"")</f>
        <v>2</v>
      </c>
      <c r="E2359" cm="1">
        <f t="array" ref="E2359">IFERROR(IF(ROW()-1&gt;COUNTA([1]!T_Printers[Printers])*COUNTA([1]!T_Resins[Resins]),"",_xlfn.IFS(ROUND(VLOOKUP(C2359,[1]!T_Resins[#Data],2,FALSE)/VLOOKUP(A2359,[1]!T_Printers[#Data],5,FALSE),1)&lt;=_xlfn.XLOOKUP(B2359,[1]Printers!L:L,[1]Printers!O:O,1,0,),ROUND(VLOOKUP(C2359,[1]!T_Resins[#Data],2,FALSE)/VLOOKUP(A2359,[1]!T_Printers[#Data],5,FALSE),1),ROUND(VLOOKUP(C2359,[1]!T_Resins[#Data],2,FALSE)/VLOOKUP(A2359,[1]!T_Printers[#Data],5,FALSE),1)&gt;_xlfn.XLOOKUP(B2359,[1]Printers!L:L,[1]Printers!O:O,1,0,),10)),"Используйте слой 100 мкм")</f>
        <v>8</v>
      </c>
      <c r="F2359">
        <f>IFERROR(IF(ROUND(_xlfn.XLOOKUP([1]Parameters!B2359,[1]Printers!L:L,[1]Printers!Q:Q,,0)*E2359/10,0)*10&lt;_xlfn.XLOOKUP([1]Parameters!B2359,[1]Printers!L:L,[1]Printers!P:P,,0),ROUND(_xlfn.XLOOKUP([1]Parameters!B2359,[1]Printers!L:L,[1]Printers!Q:Q,,0)*E2359/10,0)*10,_xlfn.XLOOKUP([1]Parameters!B2359,[1]Printers!L:L,[1]Printers!P:P,,0)),"")</f>
        <v>70</v>
      </c>
      <c r="G2359" cm="1">
        <f t="array" ref="G2359">IFERROR(IF(ROW()-1&gt;COUNTA([1]!T_Printers[Printers])*COUNTA([1]!T_Resins[Resins]),"",_xlfn.IFS(ROUND(VLOOKUP(C2359,[1]!T_Resins[#Data],3,FALSE)/VLOOKUP(A2359,[1]!T_Printers[#Data],5,FALSE),1)&lt;=_xlfn.XLOOKUP(B2359,[1]Printers!L:L,[1]Printers!O:O,1,0,),ROUND(VLOOKUP(C2359,[1]!T_Resins[#Data],3,FALSE)/VLOOKUP(A2359,[1]!T_Printers[#Data],5,FALSE),1),ROUND(VLOOKUP(C2359,[1]!T_Resins[#Data],3,FALSE)/VLOOKUP(A2359,[1]!T_Printers[#Data],5,FALSE),1)&gt;_xlfn.XLOOKUP(B2359,[1]Printers!L:L,[1]Printers!O:O,1,0,),10)),"")</f>
        <v>10.5</v>
      </c>
      <c r="H2359">
        <f>IFERROR(IF(ROUND(_xlfn.XLOOKUP([1]Parameters!B2359,[1]Printers!L:L,[1]Printers!Q:Q,,0)*G2359/10,0)*10&lt;_xlfn.XLOOKUP([1]Parameters!B2359,[1]Printers!L:L,[1]Printers!P:P,,0),ROUND(_xlfn.XLOOKUP([1]Parameters!B2359,[1]Printers!L:L,[1]Printers!Q:Q,,0)*G2359/10,0)*10,_xlfn.XLOOKUP([1]Parameters!B2359,[1]Printers!L:L,[1]Printers!P:P,,0)),"")</f>
        <v>90</v>
      </c>
      <c r="I2359" s="3" t="str" cm="1">
        <f t="array" ref="I2359">IFERROR(IF(ROW()-1&gt;COUNTA([1]!T_Printers[Printers])*COUNTA([1]!T_Resins[Resins]),"",_xlfn.IFS(ROUND(VLOOKUP(C2359,[1]!T_Resins[#Data],4,FALSE)/VLOOKUP(A2359,[1]!T_Printers[#Data],5,FALSE),1)&lt;=_xlfn.XLOOKUP(B2359,[1]Printers!L:L,[1]Printers!O:O,1,0,),ROUND(VLOOKUP(C2359,[1]!T_Resins[#Data],4,FALSE)/VLOOKUP(A2359,[1]!T_Printers[#Data],5,FALSE),1),ROUND(VLOOKUP(C2359,[1]!T_Resins[#Data],4,FALSE)/VLOOKUP(A2359,[1]!T_Printers[#Data],5,FALSE),1)&gt;_xlfn.XLOOKUP(B2359,[1]Printers!L:L,[1]Printers!O:O,1,0,),"")),"")</f>
        <v/>
      </c>
      <c r="J2359" t="str">
        <f>IFERROR(IF(ROUND(_xlfn.XLOOKUP([1]Parameters!B2359,[1]Printers!L:L,[1]Printers!Q:Q,,0)*I2359/10,0)*10&lt;_xlfn.XLOOKUP([1]Parameters!B2359,[1]Printers!L:L,[1]Printers!P:P,,0),ROUND(_xlfn.XLOOKUP([1]Parameters!B2359,[1]Printers!L:L,[1]Printers!Q:Q,,0)*I2359/10,0)*10,_xlfn.XLOOKUP([1]Parameters!B2359,[1]Printers!L:L,[1]Printers!P:P,,0)),"")</f>
        <v/>
      </c>
      <c r="K2359">
        <f>IF(SUM(E2359:J2359)&lt;&gt;0,VLOOKUP(A2359,[1]!T_Printers[#Data],10,FALSE)+VLOOKUP(C2359,[1]!T_Resins[#Data],10,FALSE),"")</f>
        <v>3</v>
      </c>
      <c r="L2359">
        <f>IF(SUM(E2359:J2359)&lt;&gt;0,VLOOKUP(A2359,[1]!T_Printers[#Data],11,FALSE),"")</f>
        <v>8</v>
      </c>
      <c r="M2359">
        <f>IF(SUM(E2359:J2359)&lt;&gt;0,VLOOKUP(C2359,[1]!T_Resins[#Data],8,FALSE),"")</f>
        <v>120</v>
      </c>
      <c r="N2359">
        <f>IF(_xlfn.XLOOKUP(B2359,[1]Printers!$L:$L,[1]Printers!$R:$R,0,0)&gt;0,[1]Parameters!M2359,IF(SUM(E2359:J2359)&lt;&gt;0,VLOOKUP(C2359,[1]!T_Resins[#Data],9,FALSE),""))</f>
        <v>180</v>
      </c>
      <c r="O2359" t="str">
        <f t="shared" si="36"/>
        <v>KelantOrbeatS400</v>
      </c>
    </row>
    <row r="2360" spans="1:15" x14ac:dyDescent="0.25">
      <c r="A2360" t="str">
        <f t="array" ref="A2360">IF(ROW()-1&gt;COUNTA([1]!T_Printers[Printers])*COUNTA([1]!T_Resins[Resins]),"",INDEX([1]!T_Printers[Printers],INT((ROW()-2)/COUNTA([1]!T_Resins[Resins])+1)))</f>
        <v>Kelant Orbeat S400</v>
      </c>
      <c r="B2360" t="str">
        <f>_xlfn.XLOOKUP(A2360,[1]!T_Printers[Printers],[1]!T_Printers[Icon link],,0)</f>
        <v>KelantOrbeatS400</v>
      </c>
      <c r="C2360" t="str">
        <f t="array" ref="C2360">IF(ROW()-1&gt;COUNTA([1]!T_Printers[Printers])*COUNTA([1]!T_Resins[Resins]),"",INDEX([1]!T_Resins[Resins],MOD(ROW()-2,COUNTA([1]!T_Resins[Resins]))+1))</f>
        <v>Dental Yellow Clear PRO</v>
      </c>
      <c r="D2360">
        <f>IF(SUM(E2360:J2360)&lt;&gt;0,IF(ROW()-1&gt;COUNTA([1]!T_Printers[Printers])*COUNTA([1]!T_Resins[Resins]),"",2),"")</f>
        <v>2</v>
      </c>
      <c r="E2360" cm="1">
        <f t="array" ref="E2360">IFERROR(IF(ROW()-1&gt;COUNTA([1]!T_Printers[Printers])*COUNTA([1]!T_Resins[Resins]),"",_xlfn.IFS(ROUND(VLOOKUP(C2360,[1]!T_Resins[#Data],2,FALSE)/VLOOKUP(A2360,[1]!T_Printers[#Data],5,FALSE),1)&lt;=_xlfn.XLOOKUP(B2360,[1]Printers!L:L,[1]Printers!O:O,1,0,),ROUND(VLOOKUP(C2360,[1]!T_Resins[#Data],2,FALSE)/VLOOKUP(A2360,[1]!T_Printers[#Data],5,FALSE),1),ROUND(VLOOKUP(C2360,[1]!T_Resins[#Data],2,FALSE)/VLOOKUP(A2360,[1]!T_Printers[#Data],5,FALSE),1)&gt;_xlfn.XLOOKUP(B2360,[1]Printers!L:L,[1]Printers!O:O,1,0,),10)),"Используйте слой 100 мкм")</f>
        <v>20.8</v>
      </c>
      <c r="F2360">
        <f>IFERROR(IF(ROUND(_xlfn.XLOOKUP([1]Parameters!B2360,[1]Printers!L:L,[1]Printers!Q:Q,,0)*E2360/10,0)*10&lt;_xlfn.XLOOKUP([1]Parameters!B2360,[1]Printers!L:L,[1]Printers!P:P,,0),ROUND(_xlfn.XLOOKUP([1]Parameters!B2360,[1]Printers!L:L,[1]Printers!Q:Q,,0)*E2360/10,0)*10,_xlfn.XLOOKUP([1]Parameters!B2360,[1]Printers!L:L,[1]Printers!P:P,,0)),"")</f>
        <v>100</v>
      </c>
      <c r="G2360" cm="1">
        <f t="array" ref="G2360">IFERROR(IF(ROW()-1&gt;COUNTA([1]!T_Printers[Printers])*COUNTA([1]!T_Resins[Resins]),"",_xlfn.IFS(ROUND(VLOOKUP(C2360,[1]!T_Resins[#Data],3,FALSE)/VLOOKUP(A2360,[1]!T_Printers[#Data],5,FALSE),1)&lt;=_xlfn.XLOOKUP(B2360,[1]Printers!L:L,[1]Printers!O:O,1,0,),ROUND(VLOOKUP(C2360,[1]!T_Resins[#Data],3,FALSE)/VLOOKUP(A2360,[1]!T_Printers[#Data],5,FALSE),1),ROUND(VLOOKUP(C2360,[1]!T_Resins[#Data],3,FALSE)/VLOOKUP(A2360,[1]!T_Printers[#Data],5,FALSE),1)&gt;_xlfn.XLOOKUP(B2360,[1]Printers!L:L,[1]Printers!O:O,1,0,),10)),"")</f>
        <v>26.8</v>
      </c>
      <c r="H2360">
        <f>IFERROR(IF(ROUND(_xlfn.XLOOKUP([1]Parameters!B2360,[1]Printers!L:L,[1]Printers!Q:Q,,0)*G2360/10,0)*10&lt;_xlfn.XLOOKUP([1]Parameters!B2360,[1]Printers!L:L,[1]Printers!P:P,,0),ROUND(_xlfn.XLOOKUP([1]Parameters!B2360,[1]Printers!L:L,[1]Printers!Q:Q,,0)*G2360/10,0)*10,_xlfn.XLOOKUP([1]Parameters!B2360,[1]Printers!L:L,[1]Printers!P:P,,0)),"")</f>
        <v>100</v>
      </c>
      <c r="I2360" s="3" t="str" cm="1">
        <f t="array" ref="I2360">IFERROR(IF(ROW()-1&gt;COUNTA([1]!T_Printers[Printers])*COUNTA([1]!T_Resins[Resins]),"",_xlfn.IFS(ROUND(VLOOKUP(C2360,[1]!T_Resins[#Data],4,FALSE)/VLOOKUP(A2360,[1]!T_Printers[#Data],5,FALSE),1)&lt;=_xlfn.XLOOKUP(B2360,[1]Printers!L:L,[1]Printers!O:O,1,0,),ROUND(VLOOKUP(C2360,[1]!T_Resins[#Data],4,FALSE)/VLOOKUP(A2360,[1]!T_Printers[#Data],5,FALSE),1),ROUND(VLOOKUP(C2360,[1]!T_Resins[#Data],4,FALSE)/VLOOKUP(A2360,[1]!T_Printers[#Data],5,FALSE),1)&gt;_xlfn.XLOOKUP(B2360,[1]Printers!L:L,[1]Printers!O:O,1,0,),"")),"")</f>
        <v/>
      </c>
      <c r="J2360" t="str">
        <f>IFERROR(IF(ROUND(_xlfn.XLOOKUP([1]Parameters!B2360,[1]Printers!L:L,[1]Printers!Q:Q,,0)*I2360/10,0)*10&lt;_xlfn.XLOOKUP([1]Parameters!B2360,[1]Printers!L:L,[1]Printers!P:P,,0),ROUND(_xlfn.XLOOKUP([1]Parameters!B2360,[1]Printers!L:L,[1]Printers!Q:Q,,0)*I2360/10,0)*10,_xlfn.XLOOKUP([1]Parameters!B2360,[1]Printers!L:L,[1]Printers!P:P,,0)),"")</f>
        <v/>
      </c>
      <c r="K2360">
        <f>IF(SUM(E2360:J2360)&lt;&gt;0,VLOOKUP(A2360,[1]!T_Printers[#Data],10,FALSE)+VLOOKUP(C2360,[1]!T_Resins[#Data],10,FALSE),"")</f>
        <v>3</v>
      </c>
      <c r="L2360">
        <f>IF(SUM(E2360:J2360)&lt;&gt;0,VLOOKUP(A2360,[1]!T_Printers[#Data],11,FALSE),"")</f>
        <v>8</v>
      </c>
      <c r="M2360">
        <f>IF(SUM(E2360:J2360)&lt;&gt;0,VLOOKUP(C2360,[1]!T_Resins[#Data],8,FALSE),"")</f>
        <v>120</v>
      </c>
      <c r="N2360">
        <f>IF(_xlfn.XLOOKUP(B2360,[1]Printers!$L:$L,[1]Printers!$R:$R,0,0)&gt;0,[1]Parameters!M2360,IF(SUM(E2360:J2360)&lt;&gt;0,VLOOKUP(C2360,[1]!T_Resins[#Data],9,FALSE),""))</f>
        <v>180</v>
      </c>
      <c r="O2360" t="str">
        <f t="shared" si="36"/>
        <v>KelantOrbeatS400</v>
      </c>
    </row>
    <row r="2361" spans="1:15" x14ac:dyDescent="0.25">
      <c r="A2361" t="str">
        <f t="array" ref="A2361">IF(ROW()-1&gt;COUNTA([1]!T_Printers[Printers])*COUNTA([1]!T_Resins[Resins]),"",INDEX([1]!T_Printers[Printers],INT((ROW()-2)/COUNTA([1]!T_Resins[Resins])+1)))</f>
        <v>Kelant Orbeat S400</v>
      </c>
      <c r="B2361" t="str">
        <f>_xlfn.XLOOKUP(A2361,[1]!T_Printers[Printers],[1]!T_Printers[Icon link],,0)</f>
        <v>KelantOrbeatS400</v>
      </c>
      <c r="C2361" t="str">
        <f t="array" ref="C2361">IF(ROW()-1&gt;COUNTA([1]!T_Printers[Printers])*COUNTA([1]!T_Resins[Resins]),"",INDEX([1]!T_Resins[Resins],MOD(ROW()-2,COUNTA([1]!T_Resins[Resins]))+1))</f>
        <v>Industrial ABS Black</v>
      </c>
      <c r="D2361">
        <f>IF(SUM(E2361:J2361)&lt;&gt;0,IF(ROW()-1&gt;COUNTA([1]!T_Printers[Printers])*COUNTA([1]!T_Resins[Resins]),"",2),"")</f>
        <v>2</v>
      </c>
      <c r="E2361" cm="1">
        <f t="array" ref="E2361">IFERROR(IF(ROW()-1&gt;COUNTA([1]!T_Printers[Printers])*COUNTA([1]!T_Resins[Resins]),"",_xlfn.IFS(ROUND(VLOOKUP(C2361,[1]!T_Resins[#Data],2,FALSE)/VLOOKUP(A2361,[1]!T_Printers[#Data],5,FALSE),1)&lt;=_xlfn.XLOOKUP(B2361,[1]Printers!L:L,[1]Printers!O:O,1,0,),ROUND(VLOOKUP(C2361,[1]!T_Resins[#Data],2,FALSE)/VLOOKUP(A2361,[1]!T_Printers[#Data],5,FALSE),1),ROUND(VLOOKUP(C2361,[1]!T_Resins[#Data],2,FALSE)/VLOOKUP(A2361,[1]!T_Printers[#Data],5,FALSE),1)&gt;_xlfn.XLOOKUP(B2361,[1]Printers!L:L,[1]Printers!O:O,1,0,),10)),"Используйте слой 100 мкм")</f>
        <v>16.5</v>
      </c>
      <c r="F2361">
        <f>IFERROR(IF(ROUND(_xlfn.XLOOKUP([1]Parameters!B2361,[1]Printers!L:L,[1]Printers!Q:Q,,0)*E2361/10,0)*10&lt;_xlfn.XLOOKUP([1]Parameters!B2361,[1]Printers!L:L,[1]Printers!P:P,,0),ROUND(_xlfn.XLOOKUP([1]Parameters!B2361,[1]Printers!L:L,[1]Printers!Q:Q,,0)*E2361/10,0)*10,_xlfn.XLOOKUP([1]Parameters!B2361,[1]Printers!L:L,[1]Printers!P:P,,0)),"")</f>
        <v>100</v>
      </c>
      <c r="G2361" cm="1">
        <f t="array" ref="G2361">IFERROR(IF(ROW()-1&gt;COUNTA([1]!T_Printers[Printers])*COUNTA([1]!T_Resins[Resins]),"",_xlfn.IFS(ROUND(VLOOKUP(C2361,[1]!T_Resins[#Data],3,FALSE)/VLOOKUP(A2361,[1]!T_Printers[#Data],5,FALSE),1)&lt;=_xlfn.XLOOKUP(B2361,[1]Printers!L:L,[1]Printers!O:O,1,0,),ROUND(VLOOKUP(C2361,[1]!T_Resins[#Data],3,FALSE)/VLOOKUP(A2361,[1]!T_Printers[#Data],5,FALSE),1),ROUND(VLOOKUP(C2361,[1]!T_Resins[#Data],3,FALSE)/VLOOKUP(A2361,[1]!T_Printers[#Data],5,FALSE),1)&gt;_xlfn.XLOOKUP(B2361,[1]Printers!L:L,[1]Printers!O:O,1,0,),10)),"")</f>
        <v>21.4</v>
      </c>
      <c r="H2361">
        <f>IFERROR(IF(ROUND(_xlfn.XLOOKUP([1]Parameters!B2361,[1]Printers!L:L,[1]Printers!Q:Q,,0)*G2361/10,0)*10&lt;_xlfn.XLOOKUP([1]Parameters!B2361,[1]Printers!L:L,[1]Printers!P:P,,0),ROUND(_xlfn.XLOOKUP([1]Parameters!B2361,[1]Printers!L:L,[1]Printers!Q:Q,,0)*G2361/10,0)*10,_xlfn.XLOOKUP([1]Parameters!B2361,[1]Printers!L:L,[1]Printers!P:P,,0)),"")</f>
        <v>100</v>
      </c>
      <c r="I2361" s="3" t="str" cm="1">
        <f t="array" ref="I2361">IFERROR(IF(ROW()-1&gt;COUNTA([1]!T_Printers[Printers])*COUNTA([1]!T_Resins[Resins]),"",_xlfn.IFS(ROUND(VLOOKUP(C2361,[1]!T_Resins[#Data],4,FALSE)/VLOOKUP(A2361,[1]!T_Printers[#Data],5,FALSE),1)&lt;=_xlfn.XLOOKUP(B2361,[1]Printers!L:L,[1]Printers!O:O,1,0,),ROUND(VLOOKUP(C2361,[1]!T_Resins[#Data],4,FALSE)/VLOOKUP(A2361,[1]!T_Printers[#Data],5,FALSE),1),ROUND(VLOOKUP(C2361,[1]!T_Resins[#Data],4,FALSE)/VLOOKUP(A2361,[1]!T_Printers[#Data],5,FALSE),1)&gt;_xlfn.XLOOKUP(B2361,[1]Printers!L:L,[1]Printers!O:O,1,0,),"")),"")</f>
        <v/>
      </c>
      <c r="J2361" t="str">
        <f>IFERROR(IF(ROUND(_xlfn.XLOOKUP([1]Parameters!B2361,[1]Printers!L:L,[1]Printers!Q:Q,,0)*I2361/10,0)*10&lt;_xlfn.XLOOKUP([1]Parameters!B2361,[1]Printers!L:L,[1]Printers!P:P,,0),ROUND(_xlfn.XLOOKUP([1]Parameters!B2361,[1]Printers!L:L,[1]Printers!Q:Q,,0)*I2361/10,0)*10,_xlfn.XLOOKUP([1]Parameters!B2361,[1]Printers!L:L,[1]Printers!P:P,,0)),"")</f>
        <v/>
      </c>
      <c r="K2361">
        <f>IF(SUM(E2361:J2361)&lt;&gt;0,VLOOKUP(A2361,[1]!T_Printers[#Data],10,FALSE)+VLOOKUP(C2361,[1]!T_Resins[#Data],10,FALSE),"")</f>
        <v>3</v>
      </c>
      <c r="L2361">
        <f>IF(SUM(E2361:J2361)&lt;&gt;0,VLOOKUP(A2361,[1]!T_Printers[#Data],11,FALSE),"")</f>
        <v>8</v>
      </c>
      <c r="M2361">
        <f>IF(SUM(E2361:J2361)&lt;&gt;0,VLOOKUP(C2361,[1]!T_Resins[#Data],8,FALSE),"")</f>
        <v>60</v>
      </c>
      <c r="N2361">
        <f>IF(_xlfn.XLOOKUP(B2361,[1]Printers!$L:$L,[1]Printers!$R:$R,0,0)&gt;0,[1]Parameters!M2361,IF(SUM(E2361:J2361)&lt;&gt;0,VLOOKUP(C2361,[1]!T_Resins[#Data],9,FALSE),""))</f>
        <v>60</v>
      </c>
      <c r="O2361" t="str">
        <f t="shared" si="36"/>
        <v>KelantOrbeatS400</v>
      </c>
    </row>
    <row r="2362" spans="1:15" x14ac:dyDescent="0.25">
      <c r="A2362" t="str">
        <f t="array" ref="A2362">IF(ROW()-1&gt;COUNTA([1]!T_Printers[Printers])*COUNTA([1]!T_Resins[Resins]),"",INDEX([1]!T_Printers[Printers],INT((ROW()-2)/COUNTA([1]!T_Resins[Resins])+1)))</f>
        <v>Kelant Orbeat S400</v>
      </c>
      <c r="B2362" t="str">
        <f>_xlfn.XLOOKUP(A2362,[1]!T_Printers[Printers],[1]!T_Printers[Icon link],,0)</f>
        <v>KelantOrbeatS400</v>
      </c>
      <c r="C2362" t="str">
        <f t="array" ref="C2362">IF(ROW()-1&gt;COUNTA([1]!T_Printers[Printers])*COUNTA([1]!T_Resins[Resins]),"",INDEX([1]!T_Resins[Resins],MOD(ROW()-2,COUNTA([1]!T_Resins[Resins]))+1))</f>
        <v>Industrial ABS-Like Grey</v>
      </c>
      <c r="D2362">
        <f>IF(SUM(E2362:J2362)&lt;&gt;0,IF(ROW()-1&gt;COUNTA([1]!T_Printers[Printers])*COUNTA([1]!T_Resins[Resins]),"",2),"")</f>
        <v>2</v>
      </c>
      <c r="E2362" cm="1">
        <f t="array" ref="E2362">IFERROR(IF(ROW()-1&gt;COUNTA([1]!T_Printers[Printers])*COUNTA([1]!T_Resins[Resins]),"",_xlfn.IFS(ROUND(VLOOKUP(C2362,[1]!T_Resins[#Data],2,FALSE)/VLOOKUP(A2362,[1]!T_Printers[#Data],5,FALSE),1)&lt;=_xlfn.XLOOKUP(B2362,[1]Printers!L:L,[1]Printers!O:O,1,0,),ROUND(VLOOKUP(C2362,[1]!T_Resins[#Data],2,FALSE)/VLOOKUP(A2362,[1]!T_Printers[#Data],5,FALSE),1),ROUND(VLOOKUP(C2362,[1]!T_Resins[#Data],2,FALSE)/VLOOKUP(A2362,[1]!T_Printers[#Data],5,FALSE),1)&gt;_xlfn.XLOOKUP(B2362,[1]Printers!L:L,[1]Printers!O:O,1,0,),10)),"Используйте слой 100 мкм")</f>
        <v>16.3</v>
      </c>
      <c r="F2362">
        <f>IFERROR(IF(ROUND(_xlfn.XLOOKUP([1]Parameters!B2362,[1]Printers!L:L,[1]Printers!Q:Q,,0)*E2362/10,0)*10&lt;_xlfn.XLOOKUP([1]Parameters!B2362,[1]Printers!L:L,[1]Printers!P:P,,0),ROUND(_xlfn.XLOOKUP([1]Parameters!B2362,[1]Printers!L:L,[1]Printers!Q:Q,,0)*E2362/10,0)*10,_xlfn.XLOOKUP([1]Parameters!B2362,[1]Printers!L:L,[1]Printers!P:P,,0)),"")</f>
        <v>100</v>
      </c>
      <c r="G2362" cm="1">
        <f t="array" ref="G2362">IFERROR(IF(ROW()-1&gt;COUNTA([1]!T_Printers[Printers])*COUNTA([1]!T_Resins[Resins]),"",_xlfn.IFS(ROUND(VLOOKUP(C2362,[1]!T_Resins[#Data],3,FALSE)/VLOOKUP(A2362,[1]!T_Printers[#Data],5,FALSE),1)&lt;=_xlfn.XLOOKUP(B2362,[1]Printers!L:L,[1]Printers!O:O,1,0,),ROUND(VLOOKUP(C2362,[1]!T_Resins[#Data],3,FALSE)/VLOOKUP(A2362,[1]!T_Printers[#Data],5,FALSE),1),ROUND(VLOOKUP(C2362,[1]!T_Resins[#Data],3,FALSE)/VLOOKUP(A2362,[1]!T_Printers[#Data],5,FALSE),1)&gt;_xlfn.XLOOKUP(B2362,[1]Printers!L:L,[1]Printers!O:O,1,0,),10)),"")</f>
        <v>21.2</v>
      </c>
      <c r="H2362">
        <f>IFERROR(IF(ROUND(_xlfn.XLOOKUP([1]Parameters!B2362,[1]Printers!L:L,[1]Printers!Q:Q,,0)*G2362/10,0)*10&lt;_xlfn.XLOOKUP([1]Parameters!B2362,[1]Printers!L:L,[1]Printers!P:P,,0),ROUND(_xlfn.XLOOKUP([1]Parameters!B2362,[1]Printers!L:L,[1]Printers!Q:Q,,0)*G2362/10,0)*10,_xlfn.XLOOKUP([1]Parameters!B2362,[1]Printers!L:L,[1]Printers!P:P,,0)),"")</f>
        <v>100</v>
      </c>
      <c r="I2362" s="3" t="str" cm="1">
        <f t="array" ref="I2362">IFERROR(IF(ROW()-1&gt;COUNTA([1]!T_Printers[Printers])*COUNTA([1]!T_Resins[Resins]),"",_xlfn.IFS(ROUND(VLOOKUP(C2362,[1]!T_Resins[#Data],4,FALSE)/VLOOKUP(A2362,[1]!T_Printers[#Data],5,FALSE),1)&lt;=_xlfn.XLOOKUP(B2362,[1]Printers!L:L,[1]Printers!O:O,1,0,),ROUND(VLOOKUP(C2362,[1]!T_Resins[#Data],4,FALSE)/VLOOKUP(A2362,[1]!T_Printers[#Data],5,FALSE),1),ROUND(VLOOKUP(C2362,[1]!T_Resins[#Data],4,FALSE)/VLOOKUP(A2362,[1]!T_Printers[#Data],5,FALSE),1)&gt;_xlfn.XLOOKUP(B2362,[1]Printers!L:L,[1]Printers!O:O,1,0,),"")),"")</f>
        <v/>
      </c>
      <c r="J2362" t="str">
        <f>IFERROR(IF(ROUND(_xlfn.XLOOKUP([1]Parameters!B2362,[1]Printers!L:L,[1]Printers!Q:Q,,0)*I2362/10,0)*10&lt;_xlfn.XLOOKUP([1]Parameters!B2362,[1]Printers!L:L,[1]Printers!P:P,,0),ROUND(_xlfn.XLOOKUP([1]Parameters!B2362,[1]Printers!L:L,[1]Printers!Q:Q,,0)*I2362/10,0)*10,_xlfn.XLOOKUP([1]Parameters!B2362,[1]Printers!L:L,[1]Printers!P:P,,0)),"")</f>
        <v/>
      </c>
      <c r="K2362">
        <f>IF(SUM(E2362:J2362)&lt;&gt;0,VLOOKUP(A2362,[1]!T_Printers[#Data],10,FALSE)+VLOOKUP(C2362,[1]!T_Resins[#Data],10,FALSE),"")</f>
        <v>3</v>
      </c>
      <c r="L2362">
        <f>IF(SUM(E2362:J2362)&lt;&gt;0,VLOOKUP(A2362,[1]!T_Printers[#Data],11,FALSE),"")</f>
        <v>8</v>
      </c>
      <c r="M2362">
        <f>IF(SUM(E2362:J2362)&lt;&gt;0,VLOOKUP(C2362,[1]!T_Resins[#Data],8,FALSE),"")</f>
        <v>120</v>
      </c>
      <c r="N2362">
        <f>IF(_xlfn.XLOOKUP(B2362,[1]Printers!$L:$L,[1]Printers!$R:$R,0,0)&gt;0,[1]Parameters!M2362,IF(SUM(E2362:J2362)&lt;&gt;0,VLOOKUP(C2362,[1]!T_Resins[#Data],9,FALSE),""))</f>
        <v>180</v>
      </c>
      <c r="O2362" t="str">
        <f t="shared" si="36"/>
        <v>KelantOrbeatS400</v>
      </c>
    </row>
    <row r="2363" spans="1:15" x14ac:dyDescent="0.25">
      <c r="A2363" t="str">
        <f t="array" ref="A2363">IF(ROW()-1&gt;COUNTA([1]!T_Printers[Printers])*COUNTA([1]!T_Resins[Resins]),"",INDEX([1]!T_Printers[Printers],INT((ROW()-2)/COUNTA([1]!T_Resins[Resins])+1)))</f>
        <v>Kelant Orbeat S400</v>
      </c>
      <c r="B2363" t="str">
        <f>_xlfn.XLOOKUP(A2363,[1]!T_Printers[Printers],[1]!T_Printers[Icon link],,0)</f>
        <v>KelantOrbeatS400</v>
      </c>
      <c r="C2363" t="str">
        <f t="array" ref="C2363">IF(ROW()-1&gt;COUNTA([1]!T_Printers[Printers])*COUNTA([1]!T_Resins[Resins]),"",INDEX([1]!T_Resins[Resins],MOD(ROW()-2,COUNTA([1]!T_Resins[Resins]))+1))</f>
        <v>Industrial Flex Natural Clear</v>
      </c>
      <c r="D2363">
        <f>IF(SUM(E2363:J2363)&lt;&gt;0,IF(ROW()-1&gt;COUNTA([1]!T_Printers[Printers])*COUNTA([1]!T_Resins[Resins]),"",2),"")</f>
        <v>2</v>
      </c>
      <c r="E2363" cm="1">
        <f t="array" ref="E2363">IFERROR(IF(ROW()-1&gt;COUNTA([1]!T_Printers[Printers])*COUNTA([1]!T_Resins[Resins]),"",_xlfn.IFS(ROUND(VLOOKUP(C2363,[1]!T_Resins[#Data],2,FALSE)/VLOOKUP(A2363,[1]!T_Printers[#Data],5,FALSE),1)&lt;=_xlfn.XLOOKUP(B2363,[1]Printers!L:L,[1]Printers!O:O,1,0,),ROUND(VLOOKUP(C2363,[1]!T_Resins[#Data],2,FALSE)/VLOOKUP(A2363,[1]!T_Printers[#Data],5,FALSE),1),ROUND(VLOOKUP(C2363,[1]!T_Resins[#Data],2,FALSE)/VLOOKUP(A2363,[1]!T_Printers[#Data],5,FALSE),1)&gt;_xlfn.XLOOKUP(B2363,[1]Printers!L:L,[1]Printers!O:O,1,0,),10)),"Используйте слой 100 мкм")</f>
        <v>6.1</v>
      </c>
      <c r="F2363">
        <f>IFERROR(IF(ROUND(_xlfn.XLOOKUP([1]Parameters!B2363,[1]Printers!L:L,[1]Printers!Q:Q,,0)*E2363/10,0)*10&lt;_xlfn.XLOOKUP([1]Parameters!B2363,[1]Printers!L:L,[1]Printers!P:P,,0),ROUND(_xlfn.XLOOKUP([1]Parameters!B2363,[1]Printers!L:L,[1]Printers!Q:Q,,0)*E2363/10,0)*10,_xlfn.XLOOKUP([1]Parameters!B2363,[1]Printers!L:L,[1]Printers!P:P,,0)),"")</f>
        <v>50</v>
      </c>
      <c r="G2363" cm="1">
        <f t="array" ref="G2363">IFERROR(IF(ROW()-1&gt;COUNTA([1]!T_Printers[Printers])*COUNTA([1]!T_Resins[Resins]),"",_xlfn.IFS(ROUND(VLOOKUP(C2363,[1]!T_Resins[#Data],3,FALSE)/VLOOKUP(A2363,[1]!T_Printers[#Data],5,FALSE),1)&lt;=_xlfn.XLOOKUP(B2363,[1]Printers!L:L,[1]Printers!O:O,1,0,),ROUND(VLOOKUP(C2363,[1]!T_Resins[#Data],3,FALSE)/VLOOKUP(A2363,[1]!T_Printers[#Data],5,FALSE),1),ROUND(VLOOKUP(C2363,[1]!T_Resins[#Data],3,FALSE)/VLOOKUP(A2363,[1]!T_Printers[#Data],5,FALSE),1)&gt;_xlfn.XLOOKUP(B2363,[1]Printers!L:L,[1]Printers!O:O,1,0,),10)),"")</f>
        <v>8</v>
      </c>
      <c r="H2363">
        <f>IFERROR(IF(ROUND(_xlfn.XLOOKUP([1]Parameters!B2363,[1]Printers!L:L,[1]Printers!Q:Q,,0)*G2363/10,0)*10&lt;_xlfn.XLOOKUP([1]Parameters!B2363,[1]Printers!L:L,[1]Printers!P:P,,0),ROUND(_xlfn.XLOOKUP([1]Parameters!B2363,[1]Printers!L:L,[1]Printers!Q:Q,,0)*G2363/10,0)*10,_xlfn.XLOOKUP([1]Parameters!B2363,[1]Printers!L:L,[1]Printers!P:P,,0)),"")</f>
        <v>70</v>
      </c>
      <c r="I2363" s="3" t="str" cm="1">
        <f t="array" ref="I2363">IFERROR(IF(ROW()-1&gt;COUNTA([1]!T_Printers[Printers])*COUNTA([1]!T_Resins[Resins]),"",_xlfn.IFS(ROUND(VLOOKUP(C2363,[1]!T_Resins[#Data],4,FALSE)/VLOOKUP(A2363,[1]!T_Printers[#Data],5,FALSE),1)&lt;=_xlfn.XLOOKUP(B2363,[1]Printers!L:L,[1]Printers!O:O,1,0,),ROUND(VLOOKUP(C2363,[1]!T_Resins[#Data],4,FALSE)/VLOOKUP(A2363,[1]!T_Printers[#Data],5,FALSE),1),ROUND(VLOOKUP(C2363,[1]!T_Resins[#Data],4,FALSE)/VLOOKUP(A2363,[1]!T_Printers[#Data],5,FALSE),1)&gt;_xlfn.XLOOKUP(B2363,[1]Printers!L:L,[1]Printers!O:O,1,0,),"")),"")</f>
        <v/>
      </c>
      <c r="J2363" t="str">
        <f>IFERROR(IF(ROUND(_xlfn.XLOOKUP([1]Parameters!B2363,[1]Printers!L:L,[1]Printers!Q:Q,,0)*I2363/10,0)*10&lt;_xlfn.XLOOKUP([1]Parameters!B2363,[1]Printers!L:L,[1]Printers!P:P,,0),ROUND(_xlfn.XLOOKUP([1]Parameters!B2363,[1]Printers!L:L,[1]Printers!Q:Q,,0)*I2363/10,0)*10,_xlfn.XLOOKUP([1]Parameters!B2363,[1]Printers!L:L,[1]Printers!P:P,,0)),"")</f>
        <v/>
      </c>
      <c r="K2363">
        <f>IF(SUM(E2363:J2363)&lt;&gt;0,VLOOKUP(A2363,[1]!T_Printers[#Data],10,FALSE)+VLOOKUP(C2363,[1]!T_Resins[#Data],10,FALSE),"")</f>
        <v>3</v>
      </c>
      <c r="L2363">
        <f>IF(SUM(E2363:J2363)&lt;&gt;0,VLOOKUP(A2363,[1]!T_Printers[#Data],11,FALSE),"")</f>
        <v>8</v>
      </c>
      <c r="M2363">
        <f>IF(SUM(E2363:J2363)&lt;&gt;0,VLOOKUP(C2363,[1]!T_Resins[#Data],8,FALSE),"")</f>
        <v>60</v>
      </c>
      <c r="N2363">
        <f>IF(_xlfn.XLOOKUP(B2363,[1]Printers!$L:$L,[1]Printers!$R:$R,0,0)&gt;0,[1]Parameters!M2363,IF(SUM(E2363:J2363)&lt;&gt;0,VLOOKUP(C2363,[1]!T_Resins[#Data],9,FALSE),""))</f>
        <v>60</v>
      </c>
      <c r="O2363" t="str">
        <f t="shared" si="36"/>
        <v>KelantOrbeatS400</v>
      </c>
    </row>
    <row r="2364" spans="1:15" x14ac:dyDescent="0.25">
      <c r="A2364" t="str">
        <f t="array" ref="A2364">IF(ROW()-1&gt;COUNTA([1]!T_Printers[Printers])*COUNTA([1]!T_Resins[Resins]),"",INDEX([1]!T_Printers[Printers],INT((ROW()-2)/COUNTA([1]!T_Resins[Resins])+1)))</f>
        <v>Kelant Orbeat S400</v>
      </c>
      <c r="B2364" t="str">
        <f>_xlfn.XLOOKUP(A2364,[1]!T_Printers[Printers],[1]!T_Printers[Icon link],,0)</f>
        <v>KelantOrbeatS400</v>
      </c>
      <c r="C2364" t="str">
        <f t="array" ref="C2364">IF(ROW()-1&gt;COUNTA([1]!T_Printers[Printers])*COUNTA([1]!T_Resins[Resins]),"",INDEX([1]!T_Resins[Resins],MOD(ROW()-2,COUNTA([1]!T_Resins[Resins]))+1))</f>
        <v>Industrial Nylon Like</v>
      </c>
      <c r="D2364">
        <f>IF(SUM(E2364:J2364)&lt;&gt;0,IF(ROW()-1&gt;COUNTA([1]!T_Printers[Printers])*COUNTA([1]!T_Resins[Resins]),"",2),"")</f>
        <v>2</v>
      </c>
      <c r="E2364" cm="1">
        <f t="array" ref="E2364">IFERROR(IF(ROW()-1&gt;COUNTA([1]!T_Printers[Printers])*COUNTA([1]!T_Resins[Resins]),"",_xlfn.IFS(ROUND(VLOOKUP(C2364,[1]!T_Resins[#Data],2,FALSE)/VLOOKUP(A2364,[1]!T_Printers[#Data],5,FALSE),1)&lt;=_xlfn.XLOOKUP(B2364,[1]Printers!L:L,[1]Printers!O:O,1,0,),ROUND(VLOOKUP(C2364,[1]!T_Resins[#Data],2,FALSE)/VLOOKUP(A2364,[1]!T_Printers[#Data],5,FALSE),1),ROUND(VLOOKUP(C2364,[1]!T_Resins[#Data],2,FALSE)/VLOOKUP(A2364,[1]!T_Printers[#Data],5,FALSE),1)&gt;_xlfn.XLOOKUP(B2364,[1]Printers!L:L,[1]Printers!O:O,1,0,),10)),"Используйте слой 100 мкм")</f>
        <v>4.5</v>
      </c>
      <c r="F2364">
        <f>IFERROR(IF(ROUND(_xlfn.XLOOKUP([1]Parameters!B2364,[1]Printers!L:L,[1]Printers!Q:Q,,0)*E2364/10,0)*10&lt;_xlfn.XLOOKUP([1]Parameters!B2364,[1]Printers!L:L,[1]Printers!P:P,,0),ROUND(_xlfn.XLOOKUP([1]Parameters!B2364,[1]Printers!L:L,[1]Printers!Q:Q,,0)*E2364/10,0)*10,_xlfn.XLOOKUP([1]Parameters!B2364,[1]Printers!L:L,[1]Printers!P:P,,0)),"")</f>
        <v>40</v>
      </c>
      <c r="G2364" cm="1">
        <f t="array" ref="G2364">IFERROR(IF(ROW()-1&gt;COUNTA([1]!T_Printers[Printers])*COUNTA([1]!T_Resins[Resins]),"",_xlfn.IFS(ROUND(VLOOKUP(C2364,[1]!T_Resins[#Data],3,FALSE)/VLOOKUP(A2364,[1]!T_Printers[#Data],5,FALSE),1)&lt;=_xlfn.XLOOKUP(B2364,[1]Printers!L:L,[1]Printers!O:O,1,0,),ROUND(VLOOKUP(C2364,[1]!T_Resins[#Data],3,FALSE)/VLOOKUP(A2364,[1]!T_Printers[#Data],5,FALSE),1),ROUND(VLOOKUP(C2364,[1]!T_Resins[#Data],3,FALSE)/VLOOKUP(A2364,[1]!T_Printers[#Data],5,FALSE),1)&gt;_xlfn.XLOOKUP(B2364,[1]Printers!L:L,[1]Printers!O:O,1,0,),10)),"")</f>
        <v>5.9</v>
      </c>
      <c r="H2364">
        <f>IFERROR(IF(ROUND(_xlfn.XLOOKUP([1]Parameters!B2364,[1]Printers!L:L,[1]Printers!Q:Q,,0)*G2364/10,0)*10&lt;_xlfn.XLOOKUP([1]Parameters!B2364,[1]Printers!L:L,[1]Printers!P:P,,0),ROUND(_xlfn.XLOOKUP([1]Parameters!B2364,[1]Printers!L:L,[1]Printers!Q:Q,,0)*G2364/10,0)*10,_xlfn.XLOOKUP([1]Parameters!B2364,[1]Printers!L:L,[1]Printers!P:P,,0)),"")</f>
        <v>50</v>
      </c>
      <c r="I2364" s="3" t="str" cm="1">
        <f t="array" ref="I2364">IFERROR(IF(ROW()-1&gt;COUNTA([1]!T_Printers[Printers])*COUNTA([1]!T_Resins[Resins]),"",_xlfn.IFS(ROUND(VLOOKUP(C2364,[1]!T_Resins[#Data],4,FALSE)/VLOOKUP(A2364,[1]!T_Printers[#Data],5,FALSE),1)&lt;=_xlfn.XLOOKUP(B2364,[1]Printers!L:L,[1]Printers!O:O,1,0,),ROUND(VLOOKUP(C2364,[1]!T_Resins[#Data],4,FALSE)/VLOOKUP(A2364,[1]!T_Printers[#Data],5,FALSE),1),ROUND(VLOOKUP(C2364,[1]!T_Resins[#Data],4,FALSE)/VLOOKUP(A2364,[1]!T_Printers[#Data],5,FALSE),1)&gt;_xlfn.XLOOKUP(B2364,[1]Printers!L:L,[1]Printers!O:O,1,0,),"")),"")</f>
        <v/>
      </c>
      <c r="J2364" t="str">
        <f>IFERROR(IF(ROUND(_xlfn.XLOOKUP([1]Parameters!B2364,[1]Printers!L:L,[1]Printers!Q:Q,,0)*I2364/10,0)*10&lt;_xlfn.XLOOKUP([1]Parameters!B2364,[1]Printers!L:L,[1]Printers!P:P,,0),ROUND(_xlfn.XLOOKUP([1]Parameters!B2364,[1]Printers!L:L,[1]Printers!Q:Q,,0)*I2364/10,0)*10,_xlfn.XLOOKUP([1]Parameters!B2364,[1]Printers!L:L,[1]Printers!P:P,,0)),"")</f>
        <v/>
      </c>
      <c r="K2364">
        <f>IF(SUM(E2364:J2364)&lt;&gt;0,VLOOKUP(A2364,[1]!T_Printers[#Data],10,FALSE)+VLOOKUP(C2364,[1]!T_Resins[#Data],10,FALSE),"")</f>
        <v>3</v>
      </c>
      <c r="L2364">
        <f>IF(SUM(E2364:J2364)&lt;&gt;0,VLOOKUP(A2364,[1]!T_Printers[#Data],11,FALSE),"")</f>
        <v>8</v>
      </c>
      <c r="M2364">
        <f>IF(SUM(E2364:J2364)&lt;&gt;0,VLOOKUP(C2364,[1]!T_Resins[#Data],8,FALSE),"")</f>
        <v>60</v>
      </c>
      <c r="N2364">
        <f>IF(_xlfn.XLOOKUP(B2364,[1]Printers!$L:$L,[1]Printers!$R:$R,0,0)&gt;0,[1]Parameters!M2364,IF(SUM(E2364:J2364)&lt;&gt;0,VLOOKUP(C2364,[1]!T_Resins[#Data],9,FALSE),""))</f>
        <v>60</v>
      </c>
      <c r="O2364" t="str">
        <f t="shared" si="36"/>
        <v>KelantOrbeatS400</v>
      </c>
    </row>
    <row r="2365" spans="1:15" x14ac:dyDescent="0.25">
      <c r="A2365" t="str">
        <f t="array" ref="A2365">IF(ROW()-1&gt;COUNTA([1]!T_Printers[Printers])*COUNTA([1]!T_Resins[Resins]),"",INDEX([1]!T_Printers[Printers],INT((ROW()-2)/COUNTA([1]!T_Resins[Resins])+1)))</f>
        <v>Kelant Orbeat S400</v>
      </c>
      <c r="B2365" t="str">
        <f>_xlfn.XLOOKUP(A2365,[1]!T_Printers[Printers],[1]!T_Printers[Icon link],,0)</f>
        <v>KelantOrbeatS400</v>
      </c>
      <c r="C2365" t="str">
        <f t="array" ref="C2365">IF(ROW()-1&gt;COUNTA([1]!T_Printers[Printers])*COUNTA([1]!T_Resins[Resins]),"",INDEX([1]!T_Resins[Resins],MOD(ROW()-2,COUNTA([1]!T_Resins[Resins]))+1))</f>
        <v>Industrial PP-Like</v>
      </c>
      <c r="D2365">
        <f>IF(SUM(E2365:J2365)&lt;&gt;0,IF(ROW()-1&gt;COUNTA([1]!T_Printers[Printers])*COUNTA([1]!T_Resins[Resins]),"",2),"")</f>
        <v>2</v>
      </c>
      <c r="E2365" cm="1">
        <f t="array" ref="E2365">IFERROR(IF(ROW()-1&gt;COUNTA([1]!T_Printers[Printers])*COUNTA([1]!T_Resins[Resins]),"",_xlfn.IFS(ROUND(VLOOKUP(C2365,[1]!T_Resins[#Data],2,FALSE)/VLOOKUP(A2365,[1]!T_Printers[#Data],5,FALSE),1)&lt;=_xlfn.XLOOKUP(B2365,[1]Printers!L:L,[1]Printers!O:O,1,0,),ROUND(VLOOKUP(C2365,[1]!T_Resins[#Data],2,FALSE)/VLOOKUP(A2365,[1]!T_Printers[#Data],5,FALSE),1),ROUND(VLOOKUP(C2365,[1]!T_Resins[#Data],2,FALSE)/VLOOKUP(A2365,[1]!T_Printers[#Data],5,FALSE),1)&gt;_xlfn.XLOOKUP(B2365,[1]Printers!L:L,[1]Printers!O:O,1,0,),10)),"Используйте слой 100 мкм")</f>
        <v>18</v>
      </c>
      <c r="F2365">
        <f>IFERROR(IF(ROUND(_xlfn.XLOOKUP([1]Parameters!B2365,[1]Printers!L:L,[1]Printers!Q:Q,,0)*E2365/10,0)*10&lt;_xlfn.XLOOKUP([1]Parameters!B2365,[1]Printers!L:L,[1]Printers!P:P,,0),ROUND(_xlfn.XLOOKUP([1]Parameters!B2365,[1]Printers!L:L,[1]Printers!Q:Q,,0)*E2365/10,0)*10,_xlfn.XLOOKUP([1]Parameters!B2365,[1]Printers!L:L,[1]Printers!P:P,,0)),"")</f>
        <v>100</v>
      </c>
      <c r="G2365" cm="1">
        <f t="array" ref="G2365">IFERROR(IF(ROW()-1&gt;COUNTA([1]!T_Printers[Printers])*COUNTA([1]!T_Resins[Resins]),"",_xlfn.IFS(ROUND(VLOOKUP(C2365,[1]!T_Resins[#Data],3,FALSE)/VLOOKUP(A2365,[1]!T_Printers[#Data],5,FALSE),1)&lt;=_xlfn.XLOOKUP(B2365,[1]Printers!L:L,[1]Printers!O:O,1,0,),ROUND(VLOOKUP(C2365,[1]!T_Resins[#Data],3,FALSE)/VLOOKUP(A2365,[1]!T_Printers[#Data],5,FALSE),1),ROUND(VLOOKUP(C2365,[1]!T_Resins[#Data],3,FALSE)/VLOOKUP(A2365,[1]!T_Printers[#Data],5,FALSE),1)&gt;_xlfn.XLOOKUP(B2365,[1]Printers!L:L,[1]Printers!O:O,1,0,),10)),"")</f>
        <v>22.7</v>
      </c>
      <c r="H2365">
        <f>IFERROR(IF(ROUND(_xlfn.XLOOKUP([1]Parameters!B2365,[1]Printers!L:L,[1]Printers!Q:Q,,0)*G2365/10,0)*10&lt;_xlfn.XLOOKUP([1]Parameters!B2365,[1]Printers!L:L,[1]Printers!P:P,,0),ROUND(_xlfn.XLOOKUP([1]Parameters!B2365,[1]Printers!L:L,[1]Printers!Q:Q,,0)*G2365/10,0)*10,_xlfn.XLOOKUP([1]Parameters!B2365,[1]Printers!L:L,[1]Printers!P:P,,0)),"")</f>
        <v>100</v>
      </c>
      <c r="I2365" s="3" t="str" cm="1">
        <f t="array" ref="I2365">IFERROR(IF(ROW()-1&gt;COUNTA([1]!T_Printers[Printers])*COUNTA([1]!T_Resins[Resins]),"",_xlfn.IFS(ROUND(VLOOKUP(C2365,[1]!T_Resins[#Data],4,FALSE)/VLOOKUP(A2365,[1]!T_Printers[#Data],5,FALSE),1)&lt;=_xlfn.XLOOKUP(B2365,[1]Printers!L:L,[1]Printers!O:O,1,0,),ROUND(VLOOKUP(C2365,[1]!T_Resins[#Data],4,FALSE)/VLOOKUP(A2365,[1]!T_Printers[#Data],5,FALSE),1),ROUND(VLOOKUP(C2365,[1]!T_Resins[#Data],4,FALSE)/VLOOKUP(A2365,[1]!T_Printers[#Data],5,FALSE),1)&gt;_xlfn.XLOOKUP(B2365,[1]Printers!L:L,[1]Printers!O:O,1,0,),"")),"")</f>
        <v/>
      </c>
      <c r="J2365" t="str">
        <f>IFERROR(IF(ROUND(_xlfn.XLOOKUP([1]Parameters!B2365,[1]Printers!L:L,[1]Printers!Q:Q,,0)*I2365/10,0)*10&lt;_xlfn.XLOOKUP([1]Parameters!B2365,[1]Printers!L:L,[1]Printers!P:P,,0),ROUND(_xlfn.XLOOKUP([1]Parameters!B2365,[1]Printers!L:L,[1]Printers!Q:Q,,0)*I2365/10,0)*10,_xlfn.XLOOKUP([1]Parameters!B2365,[1]Printers!L:L,[1]Printers!P:P,,0)),"")</f>
        <v/>
      </c>
      <c r="K2365">
        <f>IF(SUM(E2365:J2365)&lt;&gt;0,VLOOKUP(A2365,[1]!T_Printers[#Data],10,FALSE)+VLOOKUP(C2365,[1]!T_Resins[#Data],10,FALSE),"")</f>
        <v>3</v>
      </c>
      <c r="L2365">
        <f>IF(SUM(E2365:J2365)&lt;&gt;0,VLOOKUP(A2365,[1]!T_Printers[#Data],11,FALSE),"")</f>
        <v>8</v>
      </c>
      <c r="M2365">
        <f>IF(SUM(E2365:J2365)&lt;&gt;0,VLOOKUP(C2365,[1]!T_Resins[#Data],8,FALSE),"")</f>
        <v>60</v>
      </c>
      <c r="N2365">
        <f>IF(_xlfn.XLOOKUP(B2365,[1]Printers!$L:$L,[1]Printers!$R:$R,0,0)&gt;0,[1]Parameters!M2365,IF(SUM(E2365:J2365)&lt;&gt;0,VLOOKUP(C2365,[1]!T_Resins[#Data],9,FALSE),""))</f>
        <v>60</v>
      </c>
      <c r="O2365" t="str">
        <f t="shared" si="36"/>
        <v>KelantOrbeatS400</v>
      </c>
    </row>
    <row r="2366" spans="1:15" x14ac:dyDescent="0.25">
      <c r="A2366" t="str">
        <f t="array" ref="A2366">IF(ROW()-1&gt;COUNTA([1]!T_Printers[Printers])*COUNTA([1]!T_Resins[Resins]),"",INDEX([1]!T_Printers[Printers],INT((ROW()-2)/COUNTA([1]!T_Resins[Resins])+1)))</f>
        <v>Kelant Orbeat S400</v>
      </c>
      <c r="B2366" t="str">
        <f>_xlfn.XLOOKUP(A2366,[1]!T_Printers[Printers],[1]!T_Printers[Icon link],,0)</f>
        <v>KelantOrbeatS400</v>
      </c>
      <c r="C2366" t="str">
        <f t="array" ref="C2366">IF(ROW()-1&gt;COUNTA([1]!T_Printers[Printers])*COUNTA([1]!T_Resins[Resins]),"",INDEX([1]!T_Resins[Resins],MOD(ROW()-2,COUNTA([1]!T_Resins[Resins]))+1))</f>
        <v>Industrial Rigid Black</v>
      </c>
      <c r="D2366">
        <f>IF(SUM(E2366:J2366)&lt;&gt;0,IF(ROW()-1&gt;COUNTA([1]!T_Printers[Printers])*COUNTA([1]!T_Resins[Resins]),"",2),"")</f>
        <v>2</v>
      </c>
      <c r="E2366" cm="1">
        <f t="array" ref="E2366">IFERROR(IF(ROW()-1&gt;COUNTA([1]!T_Printers[Printers])*COUNTA([1]!T_Resins[Resins]),"",_xlfn.IFS(ROUND(VLOOKUP(C2366,[1]!T_Resins[#Data],2,FALSE)/VLOOKUP(A2366,[1]!T_Printers[#Data],5,FALSE),1)&lt;=_xlfn.XLOOKUP(B2366,[1]Printers!L:L,[1]Printers!O:O,1,0,),ROUND(VLOOKUP(C2366,[1]!T_Resins[#Data],2,FALSE)/VLOOKUP(A2366,[1]!T_Printers[#Data],5,FALSE),1),ROUND(VLOOKUP(C2366,[1]!T_Resins[#Data],2,FALSE)/VLOOKUP(A2366,[1]!T_Printers[#Data],5,FALSE),1)&gt;_xlfn.XLOOKUP(B2366,[1]Printers!L:L,[1]Printers!O:O,1,0,),10)),"Используйте слой 100 мкм")</f>
        <v>16.600000000000001</v>
      </c>
      <c r="F2366">
        <f>IFERROR(IF(ROUND(_xlfn.XLOOKUP([1]Parameters!B2366,[1]Printers!L:L,[1]Printers!Q:Q,,0)*E2366/10,0)*10&lt;_xlfn.XLOOKUP([1]Parameters!B2366,[1]Printers!L:L,[1]Printers!P:P,,0),ROUND(_xlfn.XLOOKUP([1]Parameters!B2366,[1]Printers!L:L,[1]Printers!Q:Q,,0)*E2366/10,0)*10,_xlfn.XLOOKUP([1]Parameters!B2366,[1]Printers!L:L,[1]Printers!P:P,,0)),"")</f>
        <v>100</v>
      </c>
      <c r="G2366" cm="1">
        <f t="array" ref="G2366">IFERROR(IF(ROW()-1&gt;COUNTA([1]!T_Printers[Printers])*COUNTA([1]!T_Resins[Resins]),"",_xlfn.IFS(ROUND(VLOOKUP(C2366,[1]!T_Resins[#Data],3,FALSE)/VLOOKUP(A2366,[1]!T_Printers[#Data],5,FALSE),1)&lt;=_xlfn.XLOOKUP(B2366,[1]Printers!L:L,[1]Printers!O:O,1,0,),ROUND(VLOOKUP(C2366,[1]!T_Resins[#Data],3,FALSE)/VLOOKUP(A2366,[1]!T_Printers[#Data],5,FALSE),1),ROUND(VLOOKUP(C2366,[1]!T_Resins[#Data],3,FALSE)/VLOOKUP(A2366,[1]!T_Printers[#Data],5,FALSE),1)&gt;_xlfn.XLOOKUP(B2366,[1]Printers!L:L,[1]Printers!O:O,1,0,),10)),"")</f>
        <v>21.8</v>
      </c>
      <c r="H2366">
        <f>IFERROR(IF(ROUND(_xlfn.XLOOKUP([1]Parameters!B2366,[1]Printers!L:L,[1]Printers!Q:Q,,0)*G2366/10,0)*10&lt;_xlfn.XLOOKUP([1]Parameters!B2366,[1]Printers!L:L,[1]Printers!P:P,,0),ROUND(_xlfn.XLOOKUP([1]Parameters!B2366,[1]Printers!L:L,[1]Printers!Q:Q,,0)*G2366/10,0)*10,_xlfn.XLOOKUP([1]Parameters!B2366,[1]Printers!L:L,[1]Printers!P:P,,0)),"")</f>
        <v>100</v>
      </c>
      <c r="I2366" s="3" t="str" cm="1">
        <f t="array" ref="I2366">IFERROR(IF(ROW()-1&gt;COUNTA([1]!T_Printers[Printers])*COUNTA([1]!T_Resins[Resins]),"",_xlfn.IFS(ROUND(VLOOKUP(C2366,[1]!T_Resins[#Data],4,FALSE)/VLOOKUP(A2366,[1]!T_Printers[#Data],5,FALSE),1)&lt;=_xlfn.XLOOKUP(B2366,[1]Printers!L:L,[1]Printers!O:O,1,0,),ROUND(VLOOKUP(C2366,[1]!T_Resins[#Data],4,FALSE)/VLOOKUP(A2366,[1]!T_Printers[#Data],5,FALSE),1),ROUND(VLOOKUP(C2366,[1]!T_Resins[#Data],4,FALSE)/VLOOKUP(A2366,[1]!T_Printers[#Data],5,FALSE),1)&gt;_xlfn.XLOOKUP(B2366,[1]Printers!L:L,[1]Printers!O:O,1,0,),"")),"")</f>
        <v/>
      </c>
      <c r="J2366" t="str">
        <f>IFERROR(IF(ROUND(_xlfn.XLOOKUP([1]Parameters!B2366,[1]Printers!L:L,[1]Printers!Q:Q,,0)*I2366/10,0)*10&lt;_xlfn.XLOOKUP([1]Parameters!B2366,[1]Printers!L:L,[1]Printers!P:P,,0),ROUND(_xlfn.XLOOKUP([1]Parameters!B2366,[1]Printers!L:L,[1]Printers!Q:Q,,0)*I2366/10,0)*10,_xlfn.XLOOKUP([1]Parameters!B2366,[1]Printers!L:L,[1]Printers!P:P,,0)),"")</f>
        <v/>
      </c>
      <c r="K2366">
        <f>IF(SUM(E2366:J2366)&lt;&gt;0,VLOOKUP(A2366,[1]!T_Printers[#Data],10,FALSE)+VLOOKUP(C2366,[1]!T_Resins[#Data],10,FALSE),"")</f>
        <v>3</v>
      </c>
      <c r="L2366">
        <f>IF(SUM(E2366:J2366)&lt;&gt;0,VLOOKUP(A2366,[1]!T_Printers[#Data],11,FALSE),"")</f>
        <v>8</v>
      </c>
      <c r="M2366">
        <f>IF(SUM(E2366:J2366)&lt;&gt;0,VLOOKUP(C2366,[1]!T_Resins[#Data],8,FALSE),"")</f>
        <v>120</v>
      </c>
      <c r="N2366">
        <f>IF(_xlfn.XLOOKUP(B2366,[1]Printers!$L:$L,[1]Printers!$R:$R,0,0)&gt;0,[1]Parameters!M2366,IF(SUM(E2366:J2366)&lt;&gt;0,VLOOKUP(C2366,[1]!T_Resins[#Data],9,FALSE),""))</f>
        <v>180</v>
      </c>
      <c r="O2366" t="str">
        <f t="shared" si="36"/>
        <v>KelantOrbeatS400</v>
      </c>
    </row>
    <row r="2367" spans="1:15" x14ac:dyDescent="0.25">
      <c r="A2367" t="str">
        <f t="array" ref="A2367">IF(ROW()-1&gt;COUNTA([1]!T_Printers[Printers])*COUNTA([1]!T_Resins[Resins]),"",INDEX([1]!T_Printers[Printers],INT((ROW()-2)/COUNTA([1]!T_Resins[Resins])+1)))</f>
        <v>Kelant Orbeat S400</v>
      </c>
      <c r="B2367" t="str">
        <f>_xlfn.XLOOKUP(A2367,[1]!T_Printers[Printers],[1]!T_Printers[Icon link],,0)</f>
        <v>KelantOrbeatS400</v>
      </c>
      <c r="C2367" t="str">
        <f t="array" ref="C2367">IF(ROW()-1&gt;COUNTA([1]!T_Printers[Printers])*COUNTA([1]!T_Resins[Resins]),"",INDEX([1]!T_Resins[Resins],MOD(ROW()-2,COUNTA([1]!T_Resins[Resins]))+1))</f>
        <v>Industrial Rigid Clear</v>
      </c>
      <c r="D2367">
        <f>IF(SUM(E2367:J2367)&lt;&gt;0,IF(ROW()-1&gt;COUNTA([1]!T_Printers[Printers])*COUNTA([1]!T_Resins[Resins]),"",2),"")</f>
        <v>2</v>
      </c>
      <c r="E2367" cm="1">
        <f t="array" ref="E2367">IFERROR(IF(ROW()-1&gt;COUNTA([1]!T_Printers[Printers])*COUNTA([1]!T_Resins[Resins]),"",_xlfn.IFS(ROUND(VLOOKUP(C2367,[1]!T_Resins[#Data],2,FALSE)/VLOOKUP(A2367,[1]!T_Printers[#Data],5,FALSE),1)&lt;=_xlfn.XLOOKUP(B2367,[1]Printers!L:L,[1]Printers!O:O,1,0,),ROUND(VLOOKUP(C2367,[1]!T_Resins[#Data],2,FALSE)/VLOOKUP(A2367,[1]!T_Printers[#Data],5,FALSE),1),ROUND(VLOOKUP(C2367,[1]!T_Resins[#Data],2,FALSE)/VLOOKUP(A2367,[1]!T_Printers[#Data],5,FALSE),1)&gt;_xlfn.XLOOKUP(B2367,[1]Printers!L:L,[1]Printers!O:O,1,0,),10)),"Используйте слой 100 мкм")</f>
        <v>18.2</v>
      </c>
      <c r="F2367">
        <f>IFERROR(IF(ROUND(_xlfn.XLOOKUP([1]Parameters!B2367,[1]Printers!L:L,[1]Printers!Q:Q,,0)*E2367/10,0)*10&lt;_xlfn.XLOOKUP([1]Parameters!B2367,[1]Printers!L:L,[1]Printers!P:P,,0),ROUND(_xlfn.XLOOKUP([1]Parameters!B2367,[1]Printers!L:L,[1]Printers!Q:Q,,0)*E2367/10,0)*10,_xlfn.XLOOKUP([1]Parameters!B2367,[1]Printers!L:L,[1]Printers!P:P,,0)),"")</f>
        <v>100</v>
      </c>
      <c r="G2367" cm="1">
        <f t="array" ref="G2367">IFERROR(IF(ROW()-1&gt;COUNTA([1]!T_Printers[Printers])*COUNTA([1]!T_Resins[Resins]),"",_xlfn.IFS(ROUND(VLOOKUP(C2367,[1]!T_Resins[#Data],3,FALSE)/VLOOKUP(A2367,[1]!T_Printers[#Data],5,FALSE),1)&lt;=_xlfn.XLOOKUP(B2367,[1]Printers!L:L,[1]Printers!O:O,1,0,),ROUND(VLOOKUP(C2367,[1]!T_Resins[#Data],3,FALSE)/VLOOKUP(A2367,[1]!T_Printers[#Data],5,FALSE),1),ROUND(VLOOKUP(C2367,[1]!T_Resins[#Data],3,FALSE)/VLOOKUP(A2367,[1]!T_Printers[#Data],5,FALSE),1)&gt;_xlfn.XLOOKUP(B2367,[1]Printers!L:L,[1]Printers!O:O,1,0,),10)),"")</f>
        <v>23.7</v>
      </c>
      <c r="H2367">
        <f>IFERROR(IF(ROUND(_xlfn.XLOOKUP([1]Parameters!B2367,[1]Printers!L:L,[1]Printers!Q:Q,,0)*G2367/10,0)*10&lt;_xlfn.XLOOKUP([1]Parameters!B2367,[1]Printers!L:L,[1]Printers!P:P,,0),ROUND(_xlfn.XLOOKUP([1]Parameters!B2367,[1]Printers!L:L,[1]Printers!Q:Q,,0)*G2367/10,0)*10,_xlfn.XLOOKUP([1]Parameters!B2367,[1]Printers!L:L,[1]Printers!P:P,,0)),"")</f>
        <v>100</v>
      </c>
      <c r="I2367" s="3" t="str" cm="1">
        <f t="array" ref="I2367">IFERROR(IF(ROW()-1&gt;COUNTA([1]!T_Printers[Printers])*COUNTA([1]!T_Resins[Resins]),"",_xlfn.IFS(ROUND(VLOOKUP(C2367,[1]!T_Resins[#Data],4,FALSE)/VLOOKUP(A2367,[1]!T_Printers[#Data],5,FALSE),1)&lt;=_xlfn.XLOOKUP(B2367,[1]Printers!L:L,[1]Printers!O:O,1,0,),ROUND(VLOOKUP(C2367,[1]!T_Resins[#Data],4,FALSE)/VLOOKUP(A2367,[1]!T_Printers[#Data],5,FALSE),1),ROUND(VLOOKUP(C2367,[1]!T_Resins[#Data],4,FALSE)/VLOOKUP(A2367,[1]!T_Printers[#Data],5,FALSE),1)&gt;_xlfn.XLOOKUP(B2367,[1]Printers!L:L,[1]Printers!O:O,1,0,),"")),"")</f>
        <v/>
      </c>
      <c r="J2367" t="str">
        <f>IFERROR(IF(ROUND(_xlfn.XLOOKUP([1]Parameters!B2367,[1]Printers!L:L,[1]Printers!Q:Q,,0)*I2367/10,0)*10&lt;_xlfn.XLOOKUP([1]Parameters!B2367,[1]Printers!L:L,[1]Printers!P:P,,0),ROUND(_xlfn.XLOOKUP([1]Parameters!B2367,[1]Printers!L:L,[1]Printers!Q:Q,,0)*I2367/10,0)*10,_xlfn.XLOOKUP([1]Parameters!B2367,[1]Printers!L:L,[1]Printers!P:P,,0)),"")</f>
        <v/>
      </c>
      <c r="K2367">
        <f>IF(SUM(E2367:J2367)&lt;&gt;0,VLOOKUP(A2367,[1]!T_Printers[#Data],10,FALSE)+VLOOKUP(C2367,[1]!T_Resins[#Data],10,FALSE),"")</f>
        <v>3</v>
      </c>
      <c r="L2367">
        <f>IF(SUM(E2367:J2367)&lt;&gt;0,VLOOKUP(A2367,[1]!T_Printers[#Data],11,FALSE),"")</f>
        <v>8</v>
      </c>
      <c r="M2367">
        <f>IF(SUM(E2367:J2367)&lt;&gt;0,VLOOKUP(C2367,[1]!T_Resins[#Data],8,FALSE),"")</f>
        <v>120</v>
      </c>
      <c r="N2367">
        <f>IF(_xlfn.XLOOKUP(B2367,[1]Printers!$L:$L,[1]Printers!$R:$R,0,0)&gt;0,[1]Parameters!M2367,IF(SUM(E2367:J2367)&lt;&gt;0,VLOOKUP(C2367,[1]!T_Resins[#Data],9,FALSE),""))</f>
        <v>180</v>
      </c>
      <c r="O2367" t="str">
        <f t="shared" si="36"/>
        <v>KelantOrbeatS400</v>
      </c>
    </row>
    <row r="2368" spans="1:15" x14ac:dyDescent="0.25">
      <c r="A2368" t="str">
        <f t="array" ref="A2368">IF(ROW()-1&gt;COUNTA([1]!T_Printers[Printers])*COUNTA([1]!T_Resins[Resins]),"",INDEX([1]!T_Printers[Printers],INT((ROW()-2)/COUNTA([1]!T_Resins[Resins])+1)))</f>
        <v>Kelant Orbeat S400</v>
      </c>
      <c r="B2368" t="str">
        <f>_xlfn.XLOOKUP(A2368,[1]!T_Printers[Printers],[1]!T_Printers[Icon link],,0)</f>
        <v>KelantOrbeatS400</v>
      </c>
      <c r="C2368" t="str">
        <f t="array" ref="C2368">IF(ROW()-1&gt;COUNTA([1]!T_Printers[Printers])*COUNTA([1]!T_Resins[Resins]),"",INDEX([1]!T_Resins[Resins],MOD(ROW()-2,COUNTA([1]!T_Resins[Resins]))+1))</f>
        <v>Tough Black</v>
      </c>
      <c r="D2368">
        <f>IF(SUM(E2368:J2368)&lt;&gt;0,IF(ROW()-1&gt;COUNTA([1]!T_Printers[Printers])*COUNTA([1]!T_Resins[Resins]),"",2),"")</f>
        <v>2</v>
      </c>
      <c r="E2368" cm="1">
        <f t="array" ref="E2368">IFERROR(IF(ROW()-1&gt;COUNTA([1]!T_Printers[Printers])*COUNTA([1]!T_Resins[Resins]),"",_xlfn.IFS(ROUND(VLOOKUP(C2368,[1]!T_Resins[#Data],2,FALSE)/VLOOKUP(A2368,[1]!T_Printers[#Data],5,FALSE),1)&lt;=_xlfn.XLOOKUP(B2368,[1]Printers!L:L,[1]Printers!O:O,1,0,),ROUND(VLOOKUP(C2368,[1]!T_Resins[#Data],2,FALSE)/VLOOKUP(A2368,[1]!T_Printers[#Data],5,FALSE),1),ROUND(VLOOKUP(C2368,[1]!T_Resins[#Data],2,FALSE)/VLOOKUP(A2368,[1]!T_Printers[#Data],5,FALSE),1)&gt;_xlfn.XLOOKUP(B2368,[1]Printers!L:L,[1]Printers!O:O,1,0,),10)),"Используйте слой 100 мкм")</f>
        <v>8.6999999999999993</v>
      </c>
      <c r="F2368">
        <f>IFERROR(IF(ROUND(_xlfn.XLOOKUP([1]Parameters!B2368,[1]Printers!L:L,[1]Printers!Q:Q,,0)*E2368/10,0)*10&lt;_xlfn.XLOOKUP([1]Parameters!B2368,[1]Printers!L:L,[1]Printers!P:P,,0),ROUND(_xlfn.XLOOKUP([1]Parameters!B2368,[1]Printers!L:L,[1]Printers!Q:Q,,0)*E2368/10,0)*10,_xlfn.XLOOKUP([1]Parameters!B2368,[1]Printers!L:L,[1]Printers!P:P,,0)),"")</f>
        <v>80</v>
      </c>
      <c r="G2368" cm="1">
        <f t="array" ref="G2368">IFERROR(IF(ROW()-1&gt;COUNTA([1]!T_Printers[Printers])*COUNTA([1]!T_Resins[Resins]),"",_xlfn.IFS(ROUND(VLOOKUP(C2368,[1]!T_Resins[#Data],3,FALSE)/VLOOKUP(A2368,[1]!T_Printers[#Data],5,FALSE),1)&lt;=_xlfn.XLOOKUP(B2368,[1]Printers!L:L,[1]Printers!O:O,1,0,),ROUND(VLOOKUP(C2368,[1]!T_Resins[#Data],3,FALSE)/VLOOKUP(A2368,[1]!T_Printers[#Data],5,FALSE),1),ROUND(VLOOKUP(C2368,[1]!T_Resins[#Data],3,FALSE)/VLOOKUP(A2368,[1]!T_Printers[#Data],5,FALSE),1)&gt;_xlfn.XLOOKUP(B2368,[1]Printers!L:L,[1]Printers!O:O,1,0,),10)),"")</f>
        <v>10.3</v>
      </c>
      <c r="H2368">
        <f>IFERROR(IF(ROUND(_xlfn.XLOOKUP([1]Parameters!B2368,[1]Printers!L:L,[1]Printers!Q:Q,,0)*G2368/10,0)*10&lt;_xlfn.XLOOKUP([1]Parameters!B2368,[1]Printers!L:L,[1]Printers!P:P,,0),ROUND(_xlfn.XLOOKUP([1]Parameters!B2368,[1]Printers!L:L,[1]Printers!Q:Q,,0)*G2368/10,0)*10,_xlfn.XLOOKUP([1]Parameters!B2368,[1]Printers!L:L,[1]Printers!P:P,,0)),"")</f>
        <v>90</v>
      </c>
      <c r="I2368" s="3" t="str" cm="1">
        <f t="array" ref="I2368">IFERROR(IF(ROW()-1&gt;COUNTA([1]!T_Printers[Printers])*COUNTA([1]!T_Resins[Resins]),"",_xlfn.IFS(ROUND(VLOOKUP(C2368,[1]!T_Resins[#Data],4,FALSE)/VLOOKUP(A2368,[1]!T_Printers[#Data],5,FALSE),1)&lt;=_xlfn.XLOOKUP(B2368,[1]Printers!L:L,[1]Printers!O:O,1,0,),ROUND(VLOOKUP(C2368,[1]!T_Resins[#Data],4,FALSE)/VLOOKUP(A2368,[1]!T_Printers[#Data],5,FALSE),1),ROUND(VLOOKUP(C2368,[1]!T_Resins[#Data],4,FALSE)/VLOOKUP(A2368,[1]!T_Printers[#Data],5,FALSE),1)&gt;_xlfn.XLOOKUP(B2368,[1]Printers!L:L,[1]Printers!O:O,1,0,),"")),"")</f>
        <v/>
      </c>
      <c r="J2368" t="str">
        <f>IFERROR(IF(ROUND(_xlfn.XLOOKUP([1]Parameters!B2368,[1]Printers!L:L,[1]Printers!Q:Q,,0)*I2368/10,0)*10&lt;_xlfn.XLOOKUP([1]Parameters!B2368,[1]Printers!L:L,[1]Printers!P:P,,0),ROUND(_xlfn.XLOOKUP([1]Parameters!B2368,[1]Printers!L:L,[1]Printers!Q:Q,,0)*I2368/10,0)*10,_xlfn.XLOOKUP([1]Parameters!B2368,[1]Printers!L:L,[1]Printers!P:P,,0)),"")</f>
        <v/>
      </c>
      <c r="K2368">
        <f>IF(SUM(E2368:J2368)&lt;&gt;0,VLOOKUP(A2368,[1]!T_Printers[#Data],10,FALSE)+VLOOKUP(C2368,[1]!T_Resins[#Data],10,FALSE),"")</f>
        <v>3</v>
      </c>
      <c r="L2368">
        <f>IF(SUM(E2368:J2368)&lt;&gt;0,VLOOKUP(A2368,[1]!T_Printers[#Data],11,FALSE),"")</f>
        <v>8</v>
      </c>
      <c r="M2368">
        <f>IF(SUM(E2368:J2368)&lt;&gt;0,VLOOKUP(C2368,[1]!T_Resins[#Data],8,FALSE),"")</f>
        <v>120</v>
      </c>
      <c r="N2368">
        <f>IF(_xlfn.XLOOKUP(B2368,[1]Printers!$L:$L,[1]Printers!$R:$R,0,0)&gt;0,[1]Parameters!M2368,IF(SUM(E2368:J2368)&lt;&gt;0,VLOOKUP(C2368,[1]!T_Resins[#Data],9,FALSE),""))</f>
        <v>180</v>
      </c>
      <c r="O2368" t="str">
        <f t="shared" si="36"/>
        <v>KelantOrbeatS400</v>
      </c>
    </row>
    <row r="2369" spans="1:15" x14ac:dyDescent="0.25">
      <c r="A2369" t="str">
        <f t="array" ref="A2369">IF(ROW()-1&gt;COUNTA([1]!T_Printers[Printers])*COUNTA([1]!T_Resins[Resins]),"",INDEX([1]!T_Printers[Printers],INT((ROW()-2)/COUNTA([1]!T_Resins[Resins])+1)))</f>
        <v>Kelant Orbeat S400</v>
      </c>
      <c r="B2369" t="str">
        <f>_xlfn.XLOOKUP(A2369,[1]!T_Printers[Printers],[1]!T_Printers[Icon link],,0)</f>
        <v>KelantOrbeatS400</v>
      </c>
      <c r="C2369" t="str">
        <f t="array" ref="C2369">IF(ROW()-1&gt;COUNTA([1]!T_Printers[Printers])*COUNTA([1]!T_Resins[Resins]),"",INDEX([1]!T_Resins[Resins],MOD(ROW()-2,COUNTA([1]!T_Resins[Resins]))+1))</f>
        <v>Tough Grey</v>
      </c>
      <c r="D2369">
        <f>IF(SUM(E2369:J2369)&lt;&gt;0,IF(ROW()-1&gt;COUNTA([1]!T_Printers[Printers])*COUNTA([1]!T_Resins[Resins]),"",2),"")</f>
        <v>2</v>
      </c>
      <c r="E2369" cm="1">
        <f t="array" ref="E2369">IFERROR(IF(ROW()-1&gt;COUNTA([1]!T_Printers[Printers])*COUNTA([1]!T_Resins[Resins]),"",_xlfn.IFS(ROUND(VLOOKUP(C2369,[1]!T_Resins[#Data],2,FALSE)/VLOOKUP(A2369,[1]!T_Printers[#Data],5,FALSE),1)&lt;=_xlfn.XLOOKUP(B2369,[1]Printers!L:L,[1]Printers!O:O,1,0,),ROUND(VLOOKUP(C2369,[1]!T_Resins[#Data],2,FALSE)/VLOOKUP(A2369,[1]!T_Printers[#Data],5,FALSE),1),ROUND(VLOOKUP(C2369,[1]!T_Resins[#Data],2,FALSE)/VLOOKUP(A2369,[1]!T_Printers[#Data],5,FALSE),1)&gt;_xlfn.XLOOKUP(B2369,[1]Printers!L:L,[1]Printers!O:O,1,0,),10)),"Используйте слой 100 мкм")</f>
        <v>8.6999999999999993</v>
      </c>
      <c r="F2369">
        <f>IFERROR(IF(ROUND(_xlfn.XLOOKUP([1]Parameters!B2369,[1]Printers!L:L,[1]Printers!Q:Q,,0)*E2369/10,0)*10&lt;_xlfn.XLOOKUP([1]Parameters!B2369,[1]Printers!L:L,[1]Printers!P:P,,0),ROUND(_xlfn.XLOOKUP([1]Parameters!B2369,[1]Printers!L:L,[1]Printers!Q:Q,,0)*E2369/10,0)*10,_xlfn.XLOOKUP([1]Parameters!B2369,[1]Printers!L:L,[1]Printers!P:P,,0)),"")</f>
        <v>80</v>
      </c>
      <c r="G2369" cm="1">
        <f t="array" ref="G2369">IFERROR(IF(ROW()-1&gt;COUNTA([1]!T_Printers[Printers])*COUNTA([1]!T_Resins[Resins]),"",_xlfn.IFS(ROUND(VLOOKUP(C2369,[1]!T_Resins[#Data],3,FALSE)/VLOOKUP(A2369,[1]!T_Printers[#Data],5,FALSE),1)&lt;=_xlfn.XLOOKUP(B2369,[1]Printers!L:L,[1]Printers!O:O,1,0,),ROUND(VLOOKUP(C2369,[1]!T_Resins[#Data],3,FALSE)/VLOOKUP(A2369,[1]!T_Printers[#Data],5,FALSE),1),ROUND(VLOOKUP(C2369,[1]!T_Resins[#Data],3,FALSE)/VLOOKUP(A2369,[1]!T_Printers[#Data],5,FALSE),1)&gt;_xlfn.XLOOKUP(B2369,[1]Printers!L:L,[1]Printers!O:O,1,0,),10)),"")</f>
        <v>10.3</v>
      </c>
      <c r="H2369">
        <f>IFERROR(IF(ROUND(_xlfn.XLOOKUP([1]Parameters!B2369,[1]Printers!L:L,[1]Printers!Q:Q,,0)*G2369/10,0)*10&lt;_xlfn.XLOOKUP([1]Parameters!B2369,[1]Printers!L:L,[1]Printers!P:P,,0),ROUND(_xlfn.XLOOKUP([1]Parameters!B2369,[1]Printers!L:L,[1]Printers!Q:Q,,0)*G2369/10,0)*10,_xlfn.XLOOKUP([1]Parameters!B2369,[1]Printers!L:L,[1]Printers!P:P,,0)),"")</f>
        <v>90</v>
      </c>
      <c r="I2369" s="3" t="str" cm="1">
        <f t="array" ref="I2369">IFERROR(IF(ROW()-1&gt;COUNTA([1]!T_Printers[Printers])*COUNTA([1]!T_Resins[Resins]),"",_xlfn.IFS(ROUND(VLOOKUP(C2369,[1]!T_Resins[#Data],4,FALSE)/VLOOKUP(A2369,[1]!T_Printers[#Data],5,FALSE),1)&lt;=_xlfn.XLOOKUP(B2369,[1]Printers!L:L,[1]Printers!O:O,1,0,),ROUND(VLOOKUP(C2369,[1]!T_Resins[#Data],4,FALSE)/VLOOKUP(A2369,[1]!T_Printers[#Data],5,FALSE),1),ROUND(VLOOKUP(C2369,[1]!T_Resins[#Data],4,FALSE)/VLOOKUP(A2369,[1]!T_Printers[#Data],5,FALSE),1)&gt;_xlfn.XLOOKUP(B2369,[1]Printers!L:L,[1]Printers!O:O,1,0,),"")),"")</f>
        <v/>
      </c>
      <c r="J2369" t="str">
        <f>IFERROR(IF(ROUND(_xlfn.XLOOKUP([1]Parameters!B2369,[1]Printers!L:L,[1]Printers!Q:Q,,0)*I2369/10,0)*10&lt;_xlfn.XLOOKUP([1]Parameters!B2369,[1]Printers!L:L,[1]Printers!P:P,,0),ROUND(_xlfn.XLOOKUP([1]Parameters!B2369,[1]Printers!L:L,[1]Printers!Q:Q,,0)*I2369/10,0)*10,_xlfn.XLOOKUP([1]Parameters!B2369,[1]Printers!L:L,[1]Printers!P:P,,0)),"")</f>
        <v/>
      </c>
      <c r="K2369">
        <f>IF(SUM(E2369:J2369)&lt;&gt;0,VLOOKUP(A2369,[1]!T_Printers[#Data],10,FALSE)+VLOOKUP(C2369,[1]!T_Resins[#Data],10,FALSE),"")</f>
        <v>3</v>
      </c>
      <c r="L2369">
        <f>IF(SUM(E2369:J2369)&lt;&gt;0,VLOOKUP(A2369,[1]!T_Printers[#Data],11,FALSE),"")</f>
        <v>8</v>
      </c>
      <c r="M2369">
        <f>IF(SUM(E2369:J2369)&lt;&gt;0,VLOOKUP(C2369,[1]!T_Resins[#Data],8,FALSE),"")</f>
        <v>120</v>
      </c>
      <c r="N2369">
        <f>IF(_xlfn.XLOOKUP(B2369,[1]Printers!$L:$L,[1]Printers!$R:$R,0,0)&gt;0,[1]Parameters!M2369,IF(SUM(E2369:J2369)&lt;&gt;0,VLOOKUP(C2369,[1]!T_Resins[#Data],9,FALSE),""))</f>
        <v>180</v>
      </c>
      <c r="O2369" t="str">
        <f t="shared" si="36"/>
        <v>KelantOrbeatS400</v>
      </c>
    </row>
    <row r="2370" spans="1:15" x14ac:dyDescent="0.25">
      <c r="A2370" t="str">
        <f t="array" ref="A2370">IF(ROW()-1&gt;COUNTA([1]!T_Printers[Printers])*COUNTA([1]!T_Resins[Resins]),"",INDEX([1]!T_Printers[Printers],INT((ROW()-2)/COUNTA([1]!T_Resins[Resins])+1)))</f>
        <v>Kelant Orbeat S400</v>
      </c>
      <c r="B2370" t="str">
        <f>_xlfn.XLOOKUP(A2370,[1]!T_Printers[Printers],[1]!T_Printers[Icon link],,0)</f>
        <v>KelantOrbeatS400</v>
      </c>
      <c r="C2370" t="str">
        <f t="array" ref="C2370">IF(ROW()-1&gt;COUNTA([1]!T_Printers[Printers])*COUNTA([1]!T_Resins[Resins]),"",INDEX([1]!T_Resins[Resins],MOD(ROW()-2,COUNTA([1]!T_Resins[Resins]))+1))</f>
        <v>Tough White</v>
      </c>
      <c r="D2370">
        <f>IF(SUM(E2370:J2370)&lt;&gt;0,IF(ROW()-1&gt;COUNTA([1]!T_Printers[Printers])*COUNTA([1]!T_Resins[Resins]),"",2),"")</f>
        <v>2</v>
      </c>
      <c r="E2370" cm="1">
        <f t="array" ref="E2370">IFERROR(IF(ROW()-1&gt;COUNTA([1]!T_Printers[Printers])*COUNTA([1]!T_Resins[Resins]),"",_xlfn.IFS(ROUND(VLOOKUP(C2370,[1]!T_Resins[#Data],2,FALSE)/VLOOKUP(A2370,[1]!T_Printers[#Data],5,FALSE),1)&lt;=_xlfn.XLOOKUP(B2370,[1]Printers!L:L,[1]Printers!O:O,1,0,),ROUND(VLOOKUP(C2370,[1]!T_Resins[#Data],2,FALSE)/VLOOKUP(A2370,[1]!T_Printers[#Data],5,FALSE),1),ROUND(VLOOKUP(C2370,[1]!T_Resins[#Data],2,FALSE)/VLOOKUP(A2370,[1]!T_Printers[#Data],5,FALSE),1)&gt;_xlfn.XLOOKUP(B2370,[1]Printers!L:L,[1]Printers!O:O,1,0,),10)),"Используйте слой 100 мкм")</f>
        <v>8.6999999999999993</v>
      </c>
      <c r="F2370">
        <f>IFERROR(IF(ROUND(_xlfn.XLOOKUP([1]Parameters!B2370,[1]Printers!L:L,[1]Printers!Q:Q,,0)*E2370/10,0)*10&lt;_xlfn.XLOOKUP([1]Parameters!B2370,[1]Printers!L:L,[1]Printers!P:P,,0),ROUND(_xlfn.XLOOKUP([1]Parameters!B2370,[1]Printers!L:L,[1]Printers!Q:Q,,0)*E2370/10,0)*10,_xlfn.XLOOKUP([1]Parameters!B2370,[1]Printers!L:L,[1]Printers!P:P,,0)),"")</f>
        <v>80</v>
      </c>
      <c r="G2370" cm="1">
        <f t="array" ref="G2370">IFERROR(IF(ROW()-1&gt;COUNTA([1]!T_Printers[Printers])*COUNTA([1]!T_Resins[Resins]),"",_xlfn.IFS(ROUND(VLOOKUP(C2370,[1]!T_Resins[#Data],3,FALSE)/VLOOKUP(A2370,[1]!T_Printers[#Data],5,FALSE),1)&lt;=_xlfn.XLOOKUP(B2370,[1]Printers!L:L,[1]Printers!O:O,1,0,),ROUND(VLOOKUP(C2370,[1]!T_Resins[#Data],3,FALSE)/VLOOKUP(A2370,[1]!T_Printers[#Data],5,FALSE),1),ROUND(VLOOKUP(C2370,[1]!T_Resins[#Data],3,FALSE)/VLOOKUP(A2370,[1]!T_Printers[#Data],5,FALSE),1)&gt;_xlfn.XLOOKUP(B2370,[1]Printers!L:L,[1]Printers!O:O,1,0,),10)),"")</f>
        <v>10.3</v>
      </c>
      <c r="H2370">
        <f>IFERROR(IF(ROUND(_xlfn.XLOOKUP([1]Parameters!B2370,[1]Printers!L:L,[1]Printers!Q:Q,,0)*G2370/10,0)*10&lt;_xlfn.XLOOKUP([1]Parameters!B2370,[1]Printers!L:L,[1]Printers!P:P,,0),ROUND(_xlfn.XLOOKUP([1]Parameters!B2370,[1]Printers!L:L,[1]Printers!Q:Q,,0)*G2370/10,0)*10,_xlfn.XLOOKUP([1]Parameters!B2370,[1]Printers!L:L,[1]Printers!P:P,,0)),"")</f>
        <v>90</v>
      </c>
      <c r="I2370" s="3" t="str" cm="1">
        <f t="array" ref="I2370">IFERROR(IF(ROW()-1&gt;COUNTA([1]!T_Printers[Printers])*COUNTA([1]!T_Resins[Resins]),"",_xlfn.IFS(ROUND(VLOOKUP(C2370,[1]!T_Resins[#Data],4,FALSE)/VLOOKUP(A2370,[1]!T_Printers[#Data],5,FALSE),1)&lt;=_xlfn.XLOOKUP(B2370,[1]Printers!L:L,[1]Printers!O:O,1,0,),ROUND(VLOOKUP(C2370,[1]!T_Resins[#Data],4,FALSE)/VLOOKUP(A2370,[1]!T_Printers[#Data],5,FALSE),1),ROUND(VLOOKUP(C2370,[1]!T_Resins[#Data],4,FALSE)/VLOOKUP(A2370,[1]!T_Printers[#Data],5,FALSE),1)&gt;_xlfn.XLOOKUP(B2370,[1]Printers!L:L,[1]Printers!O:O,1,0,),"")),"")</f>
        <v/>
      </c>
      <c r="J2370" t="str">
        <f>IFERROR(IF(ROUND(_xlfn.XLOOKUP([1]Parameters!B2370,[1]Printers!L:L,[1]Printers!Q:Q,,0)*I2370/10,0)*10&lt;_xlfn.XLOOKUP([1]Parameters!B2370,[1]Printers!L:L,[1]Printers!P:P,,0),ROUND(_xlfn.XLOOKUP([1]Parameters!B2370,[1]Printers!L:L,[1]Printers!Q:Q,,0)*I2370/10,0)*10,_xlfn.XLOOKUP([1]Parameters!B2370,[1]Printers!L:L,[1]Printers!P:P,,0)),"")</f>
        <v/>
      </c>
      <c r="K2370">
        <f>IF(SUM(E2370:J2370)&lt;&gt;0,VLOOKUP(A2370,[1]!T_Printers[#Data],10,FALSE)+VLOOKUP(C2370,[1]!T_Resins[#Data],10,FALSE),"")</f>
        <v>3</v>
      </c>
      <c r="L2370">
        <f>IF(SUM(E2370:J2370)&lt;&gt;0,VLOOKUP(A2370,[1]!T_Printers[#Data],11,FALSE),"")</f>
        <v>8</v>
      </c>
      <c r="M2370">
        <f>IF(SUM(E2370:J2370)&lt;&gt;0,VLOOKUP(C2370,[1]!T_Resins[#Data],8,FALSE),"")</f>
        <v>120</v>
      </c>
      <c r="N2370">
        <f>IF(_xlfn.XLOOKUP(B2370,[1]Printers!$L:$L,[1]Printers!$R:$R,0,0)&gt;0,[1]Parameters!M2370,IF(SUM(E2370:J2370)&lt;&gt;0,VLOOKUP(C2370,[1]!T_Resins[#Data],9,FALSE),""))</f>
        <v>180</v>
      </c>
      <c r="O2370" t="str">
        <f t="shared" ref="O2370:O2433" si="37">B2370</f>
        <v>KelantOrbeatS400</v>
      </c>
    </row>
    <row r="2371" spans="1:15" x14ac:dyDescent="0.25">
      <c r="A2371" t="str">
        <f t="array" ref="A2371">IF(ROW()-1&gt;COUNTA([1]!T_Printers[Printers])*COUNTA([1]!T_Resins[Resins]),"",INDEX([1]!T_Printers[Printers],INT((ROW()-2)/COUNTA([1]!T_Resins[Resins])+1)))</f>
        <v>Kelant Orbeat S400</v>
      </c>
      <c r="B2371" t="str">
        <f>_xlfn.XLOOKUP(A2371,[1]!T_Printers[Printers],[1]!T_Printers[Icon link],,0)</f>
        <v>KelantOrbeatS400</v>
      </c>
      <c r="C2371" t="str">
        <f t="array" ref="C2371">IF(ROW()-1&gt;COUNTA([1]!T_Printers[Printers])*COUNTA([1]!T_Resins[Resins]),"",INDEX([1]!T_Resins[Resins],MOD(ROW()-2,COUNTA([1]!T_Resins[Resins]))+1))</f>
        <v>Jewelry J-Cast</v>
      </c>
      <c r="D2371">
        <f>IF(SUM(E2371:J2371)&lt;&gt;0,IF(ROW()-1&gt;COUNTA([1]!T_Printers[Printers])*COUNTA([1]!T_Resins[Resins]),"",2),"")</f>
        <v>2</v>
      </c>
      <c r="E2371" cm="1">
        <f t="array" ref="E2371">IFERROR(IF(ROW()-1&gt;COUNTA([1]!T_Printers[Printers])*COUNTA([1]!T_Resins[Resins]),"",_xlfn.IFS(ROUND(VLOOKUP(C2371,[1]!T_Resins[#Data],2,FALSE)/VLOOKUP(A2371,[1]!T_Printers[#Data],5,FALSE),1)&lt;=_xlfn.XLOOKUP(B2371,[1]Printers!L:L,[1]Printers!O:O,1,0,),ROUND(VLOOKUP(C2371,[1]!T_Resins[#Data],2,FALSE)/VLOOKUP(A2371,[1]!T_Printers[#Data],5,FALSE),1),ROUND(VLOOKUP(C2371,[1]!T_Resins[#Data],2,FALSE)/VLOOKUP(A2371,[1]!T_Printers[#Data],5,FALSE),1)&gt;_xlfn.XLOOKUP(B2371,[1]Printers!L:L,[1]Printers!O:O,1,0,),10)),"Используйте слой 100 мкм")</f>
        <v>27.6</v>
      </c>
      <c r="F2371">
        <f>IFERROR(IF(ROUND(_xlfn.XLOOKUP([1]Parameters!B2371,[1]Printers!L:L,[1]Printers!Q:Q,,0)*E2371/10,0)*10&lt;_xlfn.XLOOKUP([1]Parameters!B2371,[1]Printers!L:L,[1]Printers!P:P,,0),ROUND(_xlfn.XLOOKUP([1]Parameters!B2371,[1]Printers!L:L,[1]Printers!Q:Q,,0)*E2371/10,0)*10,_xlfn.XLOOKUP([1]Parameters!B2371,[1]Printers!L:L,[1]Printers!P:P,,0)),"")</f>
        <v>100</v>
      </c>
      <c r="G2371" cm="1">
        <f t="array" ref="G2371">IFERROR(IF(ROW()-1&gt;COUNTA([1]!T_Printers[Printers])*COUNTA([1]!T_Resins[Resins]),"",_xlfn.IFS(ROUND(VLOOKUP(C2371,[1]!T_Resins[#Data],3,FALSE)/VLOOKUP(A2371,[1]!T_Printers[#Data],5,FALSE),1)&lt;=_xlfn.XLOOKUP(B2371,[1]Printers!L:L,[1]Printers!O:O,1,0,),ROUND(VLOOKUP(C2371,[1]!T_Resins[#Data],3,FALSE)/VLOOKUP(A2371,[1]!T_Printers[#Data],5,FALSE),1),ROUND(VLOOKUP(C2371,[1]!T_Resins[#Data],3,FALSE)/VLOOKUP(A2371,[1]!T_Printers[#Data],5,FALSE),1)&gt;_xlfn.XLOOKUP(B2371,[1]Printers!L:L,[1]Printers!O:O,1,0,),10)),"")</f>
        <v>37.9</v>
      </c>
      <c r="H2371">
        <f>IFERROR(IF(ROUND(_xlfn.XLOOKUP([1]Parameters!B2371,[1]Printers!L:L,[1]Printers!Q:Q,,0)*G2371/10,0)*10&lt;_xlfn.XLOOKUP([1]Parameters!B2371,[1]Printers!L:L,[1]Printers!P:P,,0),ROUND(_xlfn.XLOOKUP([1]Parameters!B2371,[1]Printers!L:L,[1]Printers!Q:Q,,0)*G2371/10,0)*10,_xlfn.XLOOKUP([1]Parameters!B2371,[1]Printers!L:L,[1]Printers!P:P,,0)),"")</f>
        <v>100</v>
      </c>
      <c r="I2371" s="3" t="str" cm="1">
        <f t="array" ref="I2371">IFERROR(IF(ROW()-1&gt;COUNTA([1]!T_Printers[Printers])*COUNTA([1]!T_Resins[Resins]),"",_xlfn.IFS(ROUND(VLOOKUP(C2371,[1]!T_Resins[#Data],4,FALSE)/VLOOKUP(A2371,[1]!T_Printers[#Data],5,FALSE),1)&lt;=_xlfn.XLOOKUP(B2371,[1]Printers!L:L,[1]Printers!O:O,1,0,),ROUND(VLOOKUP(C2371,[1]!T_Resins[#Data],4,FALSE)/VLOOKUP(A2371,[1]!T_Printers[#Data],5,FALSE),1),ROUND(VLOOKUP(C2371,[1]!T_Resins[#Data],4,FALSE)/VLOOKUP(A2371,[1]!T_Printers[#Data],5,FALSE),1)&gt;_xlfn.XLOOKUP(B2371,[1]Printers!L:L,[1]Printers!O:O,1,0,),"")),"")</f>
        <v/>
      </c>
      <c r="J2371" t="str">
        <f>IFERROR(IF(ROUND(_xlfn.XLOOKUP([1]Parameters!B2371,[1]Printers!L:L,[1]Printers!Q:Q,,0)*I2371/10,0)*10&lt;_xlfn.XLOOKUP([1]Parameters!B2371,[1]Printers!L:L,[1]Printers!P:P,,0),ROUND(_xlfn.XLOOKUP([1]Parameters!B2371,[1]Printers!L:L,[1]Printers!Q:Q,,0)*I2371/10,0)*10,_xlfn.XLOOKUP([1]Parameters!B2371,[1]Printers!L:L,[1]Printers!P:P,,0)),"")</f>
        <v/>
      </c>
      <c r="K2371">
        <f>IF(SUM(E2371:J2371)&lt;&gt;0,VLOOKUP(A2371,[1]!T_Printers[#Data],10,FALSE)+VLOOKUP(C2371,[1]!T_Resins[#Data],10,FALSE),"")</f>
        <v>3</v>
      </c>
      <c r="L2371">
        <f>IF(SUM(E2371:J2371)&lt;&gt;0,VLOOKUP(A2371,[1]!T_Printers[#Data],11,FALSE),"")</f>
        <v>8</v>
      </c>
      <c r="M2371">
        <f>IF(SUM(E2371:J2371)&lt;&gt;0,VLOOKUP(C2371,[1]!T_Resins[#Data],8,FALSE),"")</f>
        <v>60</v>
      </c>
      <c r="N2371">
        <f>IF(_xlfn.XLOOKUP(B2371,[1]Printers!$L:$L,[1]Printers!$R:$R,0,0)&gt;0,[1]Parameters!M2371,IF(SUM(E2371:J2371)&lt;&gt;0,VLOOKUP(C2371,[1]!T_Resins[#Data],9,FALSE),""))</f>
        <v>60</v>
      </c>
      <c r="O2371" t="str">
        <f t="shared" si="37"/>
        <v>KelantOrbeatS400</v>
      </c>
    </row>
    <row r="2372" spans="1:15" x14ac:dyDescent="0.25">
      <c r="A2372" t="str">
        <f t="array" ref="A2372">IF(ROW()-1&gt;COUNTA([1]!T_Printers[Printers])*COUNTA([1]!T_Resins[Resins]),"",INDEX([1]!T_Printers[Printers],INT((ROW()-2)/COUNTA([1]!T_Resins[Resins])+1)))</f>
        <v>Kelant Orbeat S400</v>
      </c>
      <c r="B2372" t="str">
        <f>_xlfn.XLOOKUP(A2372,[1]!T_Printers[Printers],[1]!T_Printers[Icon link],,0)</f>
        <v>KelantOrbeatS400</v>
      </c>
      <c r="C2372" t="str">
        <f t="array" ref="C2372">IF(ROW()-1&gt;COUNTA([1]!T_Printers[Printers])*COUNTA([1]!T_Resins[Resins]),"",INDEX([1]!T_Resins[Resins],MOD(ROW()-2,COUNTA([1]!T_Resins[Resins]))+1))</f>
        <v>Model Resin Black</v>
      </c>
      <c r="D2372">
        <f>IF(SUM(E2372:J2372)&lt;&gt;0,IF(ROW()-1&gt;COUNTA([1]!T_Printers[Printers])*COUNTA([1]!T_Resins[Resins]),"",2),"")</f>
        <v>2</v>
      </c>
      <c r="E2372" cm="1">
        <f t="array" ref="E2372">IFERROR(IF(ROW()-1&gt;COUNTA([1]!T_Printers[Printers])*COUNTA([1]!T_Resins[Resins]),"",_xlfn.IFS(ROUND(VLOOKUP(C2372,[1]!T_Resins[#Data],2,FALSE)/VLOOKUP(A2372,[1]!T_Printers[#Data],5,FALSE),1)&lt;=_xlfn.XLOOKUP(B2372,[1]Printers!L:L,[1]Printers!O:O,1,0,),ROUND(VLOOKUP(C2372,[1]!T_Resins[#Data],2,FALSE)/VLOOKUP(A2372,[1]!T_Printers[#Data],5,FALSE),1),ROUND(VLOOKUP(C2372,[1]!T_Resins[#Data],2,FALSE)/VLOOKUP(A2372,[1]!T_Printers[#Data],5,FALSE),1)&gt;_xlfn.XLOOKUP(B2372,[1]Printers!L:L,[1]Printers!O:O,1,0,),10)),"Используйте слой 100 мкм")</f>
        <v>10.3</v>
      </c>
      <c r="F2372">
        <f>IFERROR(IF(ROUND(_xlfn.XLOOKUP([1]Parameters!B2372,[1]Printers!L:L,[1]Printers!Q:Q,,0)*E2372/10,0)*10&lt;_xlfn.XLOOKUP([1]Parameters!B2372,[1]Printers!L:L,[1]Printers!P:P,,0),ROUND(_xlfn.XLOOKUP([1]Parameters!B2372,[1]Printers!L:L,[1]Printers!Q:Q,,0)*E2372/10,0)*10,_xlfn.XLOOKUP([1]Parameters!B2372,[1]Printers!L:L,[1]Printers!P:P,,0)),"")</f>
        <v>90</v>
      </c>
      <c r="G2372" cm="1">
        <f t="array" ref="G2372">IFERROR(IF(ROW()-1&gt;COUNTA([1]!T_Printers[Printers])*COUNTA([1]!T_Resins[Resins]),"",_xlfn.IFS(ROUND(VLOOKUP(C2372,[1]!T_Resins[#Data],3,FALSE)/VLOOKUP(A2372,[1]!T_Printers[#Data],5,FALSE),1)&lt;=_xlfn.XLOOKUP(B2372,[1]Printers!L:L,[1]Printers!O:O,1,0,),ROUND(VLOOKUP(C2372,[1]!T_Resins[#Data],3,FALSE)/VLOOKUP(A2372,[1]!T_Printers[#Data],5,FALSE),1),ROUND(VLOOKUP(C2372,[1]!T_Resins[#Data],3,FALSE)/VLOOKUP(A2372,[1]!T_Printers[#Data],5,FALSE),1)&gt;_xlfn.XLOOKUP(B2372,[1]Printers!L:L,[1]Printers!O:O,1,0,),10)),"")</f>
        <v>13.5</v>
      </c>
      <c r="H2372">
        <f>IFERROR(IF(ROUND(_xlfn.XLOOKUP([1]Parameters!B2372,[1]Printers!L:L,[1]Printers!Q:Q,,0)*G2372/10,0)*10&lt;_xlfn.XLOOKUP([1]Parameters!B2372,[1]Printers!L:L,[1]Printers!P:P,,0),ROUND(_xlfn.XLOOKUP([1]Parameters!B2372,[1]Printers!L:L,[1]Printers!Q:Q,,0)*G2372/10,0)*10,_xlfn.XLOOKUP([1]Parameters!B2372,[1]Printers!L:L,[1]Printers!P:P,,0)),"")</f>
        <v>100</v>
      </c>
      <c r="I2372" s="3" t="str" cm="1">
        <f t="array" ref="I2372">IFERROR(IF(ROW()-1&gt;COUNTA([1]!T_Printers[Printers])*COUNTA([1]!T_Resins[Resins]),"",_xlfn.IFS(ROUND(VLOOKUP(C2372,[1]!T_Resins[#Data],4,FALSE)/VLOOKUP(A2372,[1]!T_Printers[#Data],5,FALSE),1)&lt;=_xlfn.XLOOKUP(B2372,[1]Printers!L:L,[1]Printers!O:O,1,0,),ROUND(VLOOKUP(C2372,[1]!T_Resins[#Data],4,FALSE)/VLOOKUP(A2372,[1]!T_Printers[#Data],5,FALSE),1),ROUND(VLOOKUP(C2372,[1]!T_Resins[#Data],4,FALSE)/VLOOKUP(A2372,[1]!T_Printers[#Data],5,FALSE),1)&gt;_xlfn.XLOOKUP(B2372,[1]Printers!L:L,[1]Printers!O:O,1,0,),"")),"")</f>
        <v/>
      </c>
      <c r="J2372" t="str">
        <f>IFERROR(IF(ROUND(_xlfn.XLOOKUP([1]Parameters!B2372,[1]Printers!L:L,[1]Printers!Q:Q,,0)*I2372/10,0)*10&lt;_xlfn.XLOOKUP([1]Parameters!B2372,[1]Printers!L:L,[1]Printers!P:P,,0),ROUND(_xlfn.XLOOKUP([1]Parameters!B2372,[1]Printers!L:L,[1]Printers!Q:Q,,0)*I2372/10,0)*10,_xlfn.XLOOKUP([1]Parameters!B2372,[1]Printers!L:L,[1]Printers!P:P,,0)),"")</f>
        <v/>
      </c>
      <c r="K2372">
        <f>IF(SUM(E2372:J2372)&lt;&gt;0,VLOOKUP(A2372,[1]!T_Printers[#Data],10,FALSE)+VLOOKUP(C2372,[1]!T_Resins[#Data],10,FALSE),"")</f>
        <v>3</v>
      </c>
      <c r="L2372">
        <f>IF(SUM(E2372:J2372)&lt;&gt;0,VLOOKUP(A2372,[1]!T_Printers[#Data],11,FALSE),"")</f>
        <v>8</v>
      </c>
      <c r="M2372">
        <f>IF(SUM(E2372:J2372)&lt;&gt;0,VLOOKUP(C2372,[1]!T_Resins[#Data],8,FALSE),"")</f>
        <v>120</v>
      </c>
      <c r="N2372">
        <f>IF(_xlfn.XLOOKUP(B2372,[1]Printers!$L:$L,[1]Printers!$R:$R,0,0)&gt;0,[1]Parameters!M2372,IF(SUM(E2372:J2372)&lt;&gt;0,VLOOKUP(C2372,[1]!T_Resins[#Data],9,FALSE),""))</f>
        <v>180</v>
      </c>
      <c r="O2372" t="str">
        <f t="shared" si="37"/>
        <v>KelantOrbeatS400</v>
      </c>
    </row>
    <row r="2373" spans="1:15" x14ac:dyDescent="0.25">
      <c r="A2373" t="str">
        <f t="array" ref="A2373">IF(ROW()-1&gt;COUNTA([1]!T_Printers[Printers])*COUNTA([1]!T_Resins[Resins]),"",INDEX([1]!T_Printers[Printers],INT((ROW()-2)/COUNTA([1]!T_Resins[Resins])+1)))</f>
        <v>Kelant Orbeat S400</v>
      </c>
      <c r="B2373" t="str">
        <f>_xlfn.XLOOKUP(A2373,[1]!T_Printers[Printers],[1]!T_Printers[Icon link],,0)</f>
        <v>KelantOrbeatS400</v>
      </c>
      <c r="C2373" t="str">
        <f t="array" ref="C2373">IF(ROW()-1&gt;COUNTA([1]!T_Printers[Printers])*COUNTA([1]!T_Resins[Resins]),"",INDEX([1]!T_Resins[Resins],MOD(ROW()-2,COUNTA([1]!T_Resins[Resins]))+1))</f>
        <v>Model Resin Clear</v>
      </c>
      <c r="D2373">
        <f>IF(SUM(E2373:J2373)&lt;&gt;0,IF(ROW()-1&gt;COUNTA([1]!T_Printers[Printers])*COUNTA([1]!T_Resins[Resins]),"",2),"")</f>
        <v>2</v>
      </c>
      <c r="E2373" cm="1">
        <f t="array" ref="E2373">IFERROR(IF(ROW()-1&gt;COUNTA([1]!T_Printers[Printers])*COUNTA([1]!T_Resins[Resins]),"",_xlfn.IFS(ROUND(VLOOKUP(C2373,[1]!T_Resins[#Data],2,FALSE)/VLOOKUP(A2373,[1]!T_Printers[#Data],5,FALSE),1)&lt;=_xlfn.XLOOKUP(B2373,[1]Printers!L:L,[1]Printers!O:O,1,0,),ROUND(VLOOKUP(C2373,[1]!T_Resins[#Data],2,FALSE)/VLOOKUP(A2373,[1]!T_Printers[#Data],5,FALSE),1),ROUND(VLOOKUP(C2373,[1]!T_Resins[#Data],2,FALSE)/VLOOKUP(A2373,[1]!T_Printers[#Data],5,FALSE),1)&gt;_xlfn.XLOOKUP(B2373,[1]Printers!L:L,[1]Printers!O:O,1,0,),10)),"Используйте слой 100 мкм")</f>
        <v>9.6</v>
      </c>
      <c r="F2373">
        <f>IFERROR(IF(ROUND(_xlfn.XLOOKUP([1]Parameters!B2373,[1]Printers!L:L,[1]Printers!Q:Q,,0)*E2373/10,0)*10&lt;_xlfn.XLOOKUP([1]Parameters!B2373,[1]Printers!L:L,[1]Printers!P:P,,0),ROUND(_xlfn.XLOOKUP([1]Parameters!B2373,[1]Printers!L:L,[1]Printers!Q:Q,,0)*E2373/10,0)*10,_xlfn.XLOOKUP([1]Parameters!B2373,[1]Printers!L:L,[1]Printers!P:P,,0)),"")</f>
        <v>90</v>
      </c>
      <c r="G2373" cm="1">
        <f t="array" ref="G2373">IFERROR(IF(ROW()-1&gt;COUNTA([1]!T_Printers[Printers])*COUNTA([1]!T_Resins[Resins]),"",_xlfn.IFS(ROUND(VLOOKUP(C2373,[1]!T_Resins[#Data],3,FALSE)/VLOOKUP(A2373,[1]!T_Printers[#Data],5,FALSE),1)&lt;=_xlfn.XLOOKUP(B2373,[1]Printers!L:L,[1]Printers!O:O,1,0,),ROUND(VLOOKUP(C2373,[1]!T_Resins[#Data],3,FALSE)/VLOOKUP(A2373,[1]!T_Printers[#Data],5,FALSE),1),ROUND(VLOOKUP(C2373,[1]!T_Resins[#Data],3,FALSE)/VLOOKUP(A2373,[1]!T_Printers[#Data],5,FALSE),1)&gt;_xlfn.XLOOKUP(B2373,[1]Printers!L:L,[1]Printers!O:O,1,0,),10)),"")</f>
        <v>12.5</v>
      </c>
      <c r="H2373">
        <f>IFERROR(IF(ROUND(_xlfn.XLOOKUP([1]Parameters!B2373,[1]Printers!L:L,[1]Printers!Q:Q,,0)*G2373/10,0)*10&lt;_xlfn.XLOOKUP([1]Parameters!B2373,[1]Printers!L:L,[1]Printers!P:P,,0),ROUND(_xlfn.XLOOKUP([1]Parameters!B2373,[1]Printers!L:L,[1]Printers!Q:Q,,0)*G2373/10,0)*10,_xlfn.XLOOKUP([1]Parameters!B2373,[1]Printers!L:L,[1]Printers!P:P,,0)),"")</f>
        <v>100</v>
      </c>
      <c r="I2373" s="3" t="str" cm="1">
        <f t="array" ref="I2373">IFERROR(IF(ROW()-1&gt;COUNTA([1]!T_Printers[Printers])*COUNTA([1]!T_Resins[Resins]),"",_xlfn.IFS(ROUND(VLOOKUP(C2373,[1]!T_Resins[#Data],4,FALSE)/VLOOKUP(A2373,[1]!T_Printers[#Data],5,FALSE),1)&lt;=_xlfn.XLOOKUP(B2373,[1]Printers!L:L,[1]Printers!O:O,1,0,),ROUND(VLOOKUP(C2373,[1]!T_Resins[#Data],4,FALSE)/VLOOKUP(A2373,[1]!T_Printers[#Data],5,FALSE),1),ROUND(VLOOKUP(C2373,[1]!T_Resins[#Data],4,FALSE)/VLOOKUP(A2373,[1]!T_Printers[#Data],5,FALSE),1)&gt;_xlfn.XLOOKUP(B2373,[1]Printers!L:L,[1]Printers!O:O,1,0,),"")),"")</f>
        <v/>
      </c>
      <c r="J2373" t="str">
        <f>IFERROR(IF(ROUND(_xlfn.XLOOKUP([1]Parameters!B2373,[1]Printers!L:L,[1]Printers!Q:Q,,0)*I2373/10,0)*10&lt;_xlfn.XLOOKUP([1]Parameters!B2373,[1]Printers!L:L,[1]Printers!P:P,,0),ROUND(_xlfn.XLOOKUP([1]Parameters!B2373,[1]Printers!L:L,[1]Printers!Q:Q,,0)*I2373/10,0)*10,_xlfn.XLOOKUP([1]Parameters!B2373,[1]Printers!L:L,[1]Printers!P:P,,0)),"")</f>
        <v/>
      </c>
      <c r="K2373">
        <f>IF(SUM(E2373:J2373)&lt;&gt;0,VLOOKUP(A2373,[1]!T_Printers[#Data],10,FALSE)+VLOOKUP(C2373,[1]!T_Resins[#Data],10,FALSE),"")</f>
        <v>3</v>
      </c>
      <c r="L2373">
        <f>IF(SUM(E2373:J2373)&lt;&gt;0,VLOOKUP(A2373,[1]!T_Printers[#Data],11,FALSE),"")</f>
        <v>8</v>
      </c>
      <c r="M2373">
        <f>IF(SUM(E2373:J2373)&lt;&gt;0,VLOOKUP(C2373,[1]!T_Resins[#Data],8,FALSE),"")</f>
        <v>120</v>
      </c>
      <c r="N2373">
        <f>IF(_xlfn.XLOOKUP(B2373,[1]Printers!$L:$L,[1]Printers!$R:$R,0,0)&gt;0,[1]Parameters!M2373,IF(SUM(E2373:J2373)&lt;&gt;0,VLOOKUP(C2373,[1]!T_Resins[#Data],9,FALSE),""))</f>
        <v>180</v>
      </c>
      <c r="O2373" t="str">
        <f t="shared" si="37"/>
        <v>KelantOrbeatS400</v>
      </c>
    </row>
    <row r="2374" spans="1:15" x14ac:dyDescent="0.25">
      <c r="A2374" t="str">
        <f t="array" ref="A2374">IF(ROW()-1&gt;COUNTA([1]!T_Printers[Printers])*COUNTA([1]!T_Resins[Resins]),"",INDEX([1]!T_Printers[Printers],INT((ROW()-2)/COUNTA([1]!T_Resins[Resins])+1)))</f>
        <v>Kelant Orbeat S400</v>
      </c>
      <c r="B2374" t="str">
        <f>_xlfn.XLOOKUP(A2374,[1]!T_Printers[Printers],[1]!T_Printers[Icon link],,0)</f>
        <v>KelantOrbeatS400</v>
      </c>
      <c r="C2374" t="str">
        <f t="array" ref="C2374">IF(ROW()-1&gt;COUNTA([1]!T_Printers[Printers])*COUNTA([1]!T_Resins[Resins]),"",INDEX([1]!T_Resins[Resins],MOD(ROW()-2,COUNTA([1]!T_Resins[Resins]))+1))</f>
        <v>Model Resin Grey</v>
      </c>
      <c r="D2374">
        <f>IF(SUM(E2374:J2374)&lt;&gt;0,IF(ROW()-1&gt;COUNTA([1]!T_Printers[Printers])*COUNTA([1]!T_Resins[Resins]),"",2),"")</f>
        <v>2</v>
      </c>
      <c r="E2374" cm="1">
        <f t="array" ref="E2374">IFERROR(IF(ROW()-1&gt;COUNTA([1]!T_Printers[Printers])*COUNTA([1]!T_Resins[Resins]),"",_xlfn.IFS(ROUND(VLOOKUP(C2374,[1]!T_Resins[#Data],2,FALSE)/VLOOKUP(A2374,[1]!T_Printers[#Data],5,FALSE),1)&lt;=_xlfn.XLOOKUP(B2374,[1]Printers!L:L,[1]Printers!O:O,1,0,),ROUND(VLOOKUP(C2374,[1]!T_Resins[#Data],2,FALSE)/VLOOKUP(A2374,[1]!T_Printers[#Data],5,FALSE),1),ROUND(VLOOKUP(C2374,[1]!T_Resins[#Data],2,FALSE)/VLOOKUP(A2374,[1]!T_Printers[#Data],5,FALSE),1)&gt;_xlfn.XLOOKUP(B2374,[1]Printers!L:L,[1]Printers!O:O,1,0,),10)),"Используйте слой 100 мкм")</f>
        <v>14.5</v>
      </c>
      <c r="F2374">
        <f>IFERROR(IF(ROUND(_xlfn.XLOOKUP([1]Parameters!B2374,[1]Printers!L:L,[1]Printers!Q:Q,,0)*E2374/10,0)*10&lt;_xlfn.XLOOKUP([1]Parameters!B2374,[1]Printers!L:L,[1]Printers!P:P,,0),ROUND(_xlfn.XLOOKUP([1]Parameters!B2374,[1]Printers!L:L,[1]Printers!Q:Q,,0)*E2374/10,0)*10,_xlfn.XLOOKUP([1]Parameters!B2374,[1]Printers!L:L,[1]Printers!P:P,,0)),"")</f>
        <v>100</v>
      </c>
      <c r="G2374" cm="1">
        <f t="array" ref="G2374">IFERROR(IF(ROW()-1&gt;COUNTA([1]!T_Printers[Printers])*COUNTA([1]!T_Resins[Resins]),"",_xlfn.IFS(ROUND(VLOOKUP(C2374,[1]!T_Resins[#Data],3,FALSE)/VLOOKUP(A2374,[1]!T_Printers[#Data],5,FALSE),1)&lt;=_xlfn.XLOOKUP(B2374,[1]Printers!L:L,[1]Printers!O:O,1,0,),ROUND(VLOOKUP(C2374,[1]!T_Resins[#Data],3,FALSE)/VLOOKUP(A2374,[1]!T_Printers[#Data],5,FALSE),1),ROUND(VLOOKUP(C2374,[1]!T_Resins[#Data],3,FALSE)/VLOOKUP(A2374,[1]!T_Printers[#Data],5,FALSE),1)&gt;_xlfn.XLOOKUP(B2374,[1]Printers!L:L,[1]Printers!O:O,1,0,),10)),"")</f>
        <v>18.8</v>
      </c>
      <c r="H2374">
        <f>IFERROR(IF(ROUND(_xlfn.XLOOKUP([1]Parameters!B2374,[1]Printers!L:L,[1]Printers!Q:Q,,0)*G2374/10,0)*10&lt;_xlfn.XLOOKUP([1]Parameters!B2374,[1]Printers!L:L,[1]Printers!P:P,,0),ROUND(_xlfn.XLOOKUP([1]Parameters!B2374,[1]Printers!L:L,[1]Printers!Q:Q,,0)*G2374/10,0)*10,_xlfn.XLOOKUP([1]Parameters!B2374,[1]Printers!L:L,[1]Printers!P:P,,0)),"")</f>
        <v>100</v>
      </c>
      <c r="I2374" s="3" t="str" cm="1">
        <f t="array" ref="I2374">IFERROR(IF(ROW()-1&gt;COUNTA([1]!T_Printers[Printers])*COUNTA([1]!T_Resins[Resins]),"",_xlfn.IFS(ROUND(VLOOKUP(C2374,[1]!T_Resins[#Data],4,FALSE)/VLOOKUP(A2374,[1]!T_Printers[#Data],5,FALSE),1)&lt;=_xlfn.XLOOKUP(B2374,[1]Printers!L:L,[1]Printers!O:O,1,0,),ROUND(VLOOKUP(C2374,[1]!T_Resins[#Data],4,FALSE)/VLOOKUP(A2374,[1]!T_Printers[#Data],5,FALSE),1),ROUND(VLOOKUP(C2374,[1]!T_Resins[#Data],4,FALSE)/VLOOKUP(A2374,[1]!T_Printers[#Data],5,FALSE),1)&gt;_xlfn.XLOOKUP(B2374,[1]Printers!L:L,[1]Printers!O:O,1,0,),"")),"")</f>
        <v/>
      </c>
      <c r="J2374" t="str">
        <f>IFERROR(IF(ROUND(_xlfn.XLOOKUP([1]Parameters!B2374,[1]Printers!L:L,[1]Printers!Q:Q,,0)*I2374/10,0)*10&lt;_xlfn.XLOOKUP([1]Parameters!B2374,[1]Printers!L:L,[1]Printers!P:P,,0),ROUND(_xlfn.XLOOKUP([1]Parameters!B2374,[1]Printers!L:L,[1]Printers!Q:Q,,0)*I2374/10,0)*10,_xlfn.XLOOKUP([1]Parameters!B2374,[1]Printers!L:L,[1]Printers!P:P,,0)),"")</f>
        <v/>
      </c>
      <c r="K2374">
        <f>IF(SUM(E2374:J2374)&lt;&gt;0,VLOOKUP(A2374,[1]!T_Printers[#Data],10,FALSE)+VLOOKUP(C2374,[1]!T_Resins[#Data],10,FALSE),"")</f>
        <v>3</v>
      </c>
      <c r="L2374">
        <f>IF(SUM(E2374:J2374)&lt;&gt;0,VLOOKUP(A2374,[1]!T_Printers[#Data],11,FALSE),"")</f>
        <v>8</v>
      </c>
      <c r="M2374">
        <f>IF(SUM(E2374:J2374)&lt;&gt;0,VLOOKUP(C2374,[1]!T_Resins[#Data],8,FALSE),"")</f>
        <v>120</v>
      </c>
      <c r="N2374">
        <f>IF(_xlfn.XLOOKUP(B2374,[1]Printers!$L:$L,[1]Printers!$R:$R,0,0)&gt;0,[1]Parameters!M2374,IF(SUM(E2374:J2374)&lt;&gt;0,VLOOKUP(C2374,[1]!T_Resins[#Data],9,FALSE),""))</f>
        <v>180</v>
      </c>
      <c r="O2374" t="str">
        <f t="shared" si="37"/>
        <v>KelantOrbeatS400</v>
      </c>
    </row>
    <row r="2375" spans="1:15" x14ac:dyDescent="0.25">
      <c r="A2375" t="str">
        <f t="array" ref="A2375">IF(ROW()-1&gt;COUNTA([1]!T_Printers[Printers])*COUNTA([1]!T_Resins[Resins]),"",INDEX([1]!T_Printers[Printers],INT((ROW()-2)/COUNTA([1]!T_Resins[Resins])+1)))</f>
        <v>Kelant Orbeat S400</v>
      </c>
      <c r="B2375" t="str">
        <f>_xlfn.XLOOKUP(A2375,[1]!T_Printers[Printers],[1]!T_Printers[Icon link],,0)</f>
        <v>KelantOrbeatS400</v>
      </c>
      <c r="C2375" t="str">
        <f t="array" ref="C2375">IF(ROW()-1&gt;COUNTA([1]!T_Printers[Printers])*COUNTA([1]!T_Resins[Resins]),"",INDEX([1]!T_Resins[Resins],MOD(ROW()-2,COUNTA([1]!T_Resins[Resins]))+1))</f>
        <v>Model Resin White</v>
      </c>
      <c r="D2375">
        <f>IF(SUM(E2375:J2375)&lt;&gt;0,IF(ROW()-1&gt;COUNTA([1]!T_Printers[Printers])*COUNTA([1]!T_Resins[Resins]),"",2),"")</f>
        <v>2</v>
      </c>
      <c r="E2375" cm="1">
        <f t="array" ref="E2375">IFERROR(IF(ROW()-1&gt;COUNTA([1]!T_Printers[Printers])*COUNTA([1]!T_Resins[Resins]),"",_xlfn.IFS(ROUND(VLOOKUP(C2375,[1]!T_Resins[#Data],2,FALSE)/VLOOKUP(A2375,[1]!T_Printers[#Data],5,FALSE),1)&lt;=_xlfn.XLOOKUP(B2375,[1]Printers!L:L,[1]Printers!O:O,1,0,),ROUND(VLOOKUP(C2375,[1]!T_Resins[#Data],2,FALSE)/VLOOKUP(A2375,[1]!T_Printers[#Data],5,FALSE),1),ROUND(VLOOKUP(C2375,[1]!T_Resins[#Data],2,FALSE)/VLOOKUP(A2375,[1]!T_Printers[#Data],5,FALSE),1)&gt;_xlfn.XLOOKUP(B2375,[1]Printers!L:L,[1]Printers!O:O,1,0,),10)),"Используйте слой 100 мкм")</f>
        <v>9.1999999999999993</v>
      </c>
      <c r="F2375">
        <f>IFERROR(IF(ROUND(_xlfn.XLOOKUP([1]Parameters!B2375,[1]Printers!L:L,[1]Printers!Q:Q,,0)*E2375/10,0)*10&lt;_xlfn.XLOOKUP([1]Parameters!B2375,[1]Printers!L:L,[1]Printers!P:P,,0),ROUND(_xlfn.XLOOKUP([1]Parameters!B2375,[1]Printers!L:L,[1]Printers!Q:Q,,0)*E2375/10,0)*10,_xlfn.XLOOKUP([1]Parameters!B2375,[1]Printers!L:L,[1]Printers!P:P,,0)),"")</f>
        <v>80</v>
      </c>
      <c r="G2375" cm="1">
        <f t="array" ref="G2375">IFERROR(IF(ROW()-1&gt;COUNTA([1]!T_Printers[Printers])*COUNTA([1]!T_Resins[Resins]),"",_xlfn.IFS(ROUND(VLOOKUP(C2375,[1]!T_Resins[#Data],3,FALSE)/VLOOKUP(A2375,[1]!T_Printers[#Data],5,FALSE),1)&lt;=_xlfn.XLOOKUP(B2375,[1]Printers!L:L,[1]Printers!O:O,1,0,),ROUND(VLOOKUP(C2375,[1]!T_Resins[#Data],3,FALSE)/VLOOKUP(A2375,[1]!T_Printers[#Data],5,FALSE),1),ROUND(VLOOKUP(C2375,[1]!T_Resins[#Data],3,FALSE)/VLOOKUP(A2375,[1]!T_Printers[#Data],5,FALSE),1)&gt;_xlfn.XLOOKUP(B2375,[1]Printers!L:L,[1]Printers!O:O,1,0,),10)),"")</f>
        <v>11.9</v>
      </c>
      <c r="H2375">
        <f>IFERROR(IF(ROUND(_xlfn.XLOOKUP([1]Parameters!B2375,[1]Printers!L:L,[1]Printers!Q:Q,,0)*G2375/10,0)*10&lt;_xlfn.XLOOKUP([1]Parameters!B2375,[1]Printers!L:L,[1]Printers!P:P,,0),ROUND(_xlfn.XLOOKUP([1]Parameters!B2375,[1]Printers!L:L,[1]Printers!Q:Q,,0)*G2375/10,0)*10,_xlfn.XLOOKUP([1]Parameters!B2375,[1]Printers!L:L,[1]Printers!P:P,,0)),"")</f>
        <v>100</v>
      </c>
      <c r="I2375" s="3" t="str" cm="1">
        <f t="array" ref="I2375">IFERROR(IF(ROW()-1&gt;COUNTA([1]!T_Printers[Printers])*COUNTA([1]!T_Resins[Resins]),"",_xlfn.IFS(ROUND(VLOOKUP(C2375,[1]!T_Resins[#Data],4,FALSE)/VLOOKUP(A2375,[1]!T_Printers[#Data],5,FALSE),1)&lt;=_xlfn.XLOOKUP(B2375,[1]Printers!L:L,[1]Printers!O:O,1,0,),ROUND(VLOOKUP(C2375,[1]!T_Resins[#Data],4,FALSE)/VLOOKUP(A2375,[1]!T_Printers[#Data],5,FALSE),1),ROUND(VLOOKUP(C2375,[1]!T_Resins[#Data],4,FALSE)/VLOOKUP(A2375,[1]!T_Printers[#Data],5,FALSE),1)&gt;_xlfn.XLOOKUP(B2375,[1]Printers!L:L,[1]Printers!O:O,1,0,),"")),"")</f>
        <v/>
      </c>
      <c r="J2375" t="str">
        <f>IFERROR(IF(ROUND(_xlfn.XLOOKUP([1]Parameters!B2375,[1]Printers!L:L,[1]Printers!Q:Q,,0)*I2375/10,0)*10&lt;_xlfn.XLOOKUP([1]Parameters!B2375,[1]Printers!L:L,[1]Printers!P:P,,0),ROUND(_xlfn.XLOOKUP([1]Parameters!B2375,[1]Printers!L:L,[1]Printers!Q:Q,,0)*I2375/10,0)*10,_xlfn.XLOOKUP([1]Parameters!B2375,[1]Printers!L:L,[1]Printers!P:P,,0)),"")</f>
        <v/>
      </c>
      <c r="K2375">
        <f>IF(SUM(E2375:J2375)&lt;&gt;0,VLOOKUP(A2375,[1]!T_Printers[#Data],10,FALSE)+VLOOKUP(C2375,[1]!T_Resins[#Data],10,FALSE),"")</f>
        <v>3</v>
      </c>
      <c r="L2375">
        <f>IF(SUM(E2375:J2375)&lt;&gt;0,VLOOKUP(A2375,[1]!T_Printers[#Data],11,FALSE),"")</f>
        <v>8</v>
      </c>
      <c r="M2375">
        <f>IF(SUM(E2375:J2375)&lt;&gt;0,VLOOKUP(C2375,[1]!T_Resins[#Data],8,FALSE),"")</f>
        <v>120</v>
      </c>
      <c r="N2375">
        <f>IF(_xlfn.XLOOKUP(B2375,[1]Printers!$L:$L,[1]Printers!$R:$R,0,0)&gt;0,[1]Parameters!M2375,IF(SUM(E2375:J2375)&lt;&gt;0,VLOOKUP(C2375,[1]!T_Resins[#Data],9,FALSE),""))</f>
        <v>180</v>
      </c>
      <c r="O2375" t="str">
        <f t="shared" si="37"/>
        <v>KelantOrbeatS400</v>
      </c>
    </row>
    <row r="2376" spans="1:15" x14ac:dyDescent="0.25">
      <c r="A2376" t="str">
        <f t="array" ref="A2376">IF(ROW()-1&gt;COUNTA([1]!T_Printers[Printers])*COUNTA([1]!T_Resins[Resins]),"",INDEX([1]!T_Printers[Printers],INT((ROW()-2)/COUNTA([1]!T_Resins[Resins])+1)))</f>
        <v>Kelant Orbeat S400</v>
      </c>
      <c r="B2376" t="str">
        <f>_xlfn.XLOOKUP(A2376,[1]!T_Printers[Printers],[1]!T_Printers[Icon link],,0)</f>
        <v>KelantOrbeatS400</v>
      </c>
      <c r="C2376" t="str">
        <f t="array" ref="C2376">IF(ROW()-1&gt;COUNTA([1]!T_Printers[Printers])*COUNTA([1]!T_Resins[Resins]),"",INDEX([1]!T_Resins[Resins],MOD(ROW()-2,COUNTA([1]!T_Resins[Resins]))+1))</f>
        <v>Silicone-Compatiable Model Resin (J-Model)</v>
      </c>
      <c r="D2376">
        <f>IF(SUM(E2376:J2376)&lt;&gt;0,IF(ROW()-1&gt;COUNTA([1]!T_Printers[Printers])*COUNTA([1]!T_Resins[Resins]),"",2),"")</f>
        <v>2</v>
      </c>
      <c r="E2376" cm="1">
        <f t="array" ref="E2376">IFERROR(IF(ROW()-1&gt;COUNTA([1]!T_Printers[Printers])*COUNTA([1]!T_Resins[Resins]),"",_xlfn.IFS(ROUND(VLOOKUP(C2376,[1]!T_Resins[#Data],2,FALSE)/VLOOKUP(A2376,[1]!T_Printers[#Data],5,FALSE),1)&lt;=_xlfn.XLOOKUP(B2376,[1]Printers!L:L,[1]Printers!O:O,1,0,),ROUND(VLOOKUP(C2376,[1]!T_Resins[#Data],2,FALSE)/VLOOKUP(A2376,[1]!T_Printers[#Data],5,FALSE),1),ROUND(VLOOKUP(C2376,[1]!T_Resins[#Data],2,FALSE)/VLOOKUP(A2376,[1]!T_Printers[#Data],5,FALSE),1)&gt;_xlfn.XLOOKUP(B2376,[1]Printers!L:L,[1]Printers!O:O,1,0,),10)),"Используйте слой 100 мкм")</f>
        <v>9.1</v>
      </c>
      <c r="F2376">
        <f>IFERROR(IF(ROUND(_xlfn.XLOOKUP([1]Parameters!B2376,[1]Printers!L:L,[1]Printers!Q:Q,,0)*E2376/10,0)*10&lt;_xlfn.XLOOKUP([1]Parameters!B2376,[1]Printers!L:L,[1]Printers!P:P,,0),ROUND(_xlfn.XLOOKUP([1]Parameters!B2376,[1]Printers!L:L,[1]Printers!Q:Q,,0)*E2376/10,0)*10,_xlfn.XLOOKUP([1]Parameters!B2376,[1]Printers!L:L,[1]Printers!P:P,,0)),"")</f>
        <v>80</v>
      </c>
      <c r="G2376" cm="1">
        <f t="array" ref="G2376">IFERROR(IF(ROW()-1&gt;COUNTA([1]!T_Printers[Printers])*COUNTA([1]!T_Resins[Resins]),"",_xlfn.IFS(ROUND(VLOOKUP(C2376,[1]!T_Resins[#Data],3,FALSE)/VLOOKUP(A2376,[1]!T_Printers[#Data],5,FALSE),1)&lt;=_xlfn.XLOOKUP(B2376,[1]Printers!L:L,[1]Printers!O:O,1,0,),ROUND(VLOOKUP(C2376,[1]!T_Resins[#Data],3,FALSE)/VLOOKUP(A2376,[1]!T_Printers[#Data],5,FALSE),1),ROUND(VLOOKUP(C2376,[1]!T_Resins[#Data],3,FALSE)/VLOOKUP(A2376,[1]!T_Printers[#Data],5,FALSE),1)&gt;_xlfn.XLOOKUP(B2376,[1]Printers!L:L,[1]Printers!O:O,1,0,),10)),"")</f>
        <v>11.9</v>
      </c>
      <c r="H2376">
        <f>IFERROR(IF(ROUND(_xlfn.XLOOKUP([1]Parameters!B2376,[1]Printers!L:L,[1]Printers!Q:Q,,0)*G2376/10,0)*10&lt;_xlfn.XLOOKUP([1]Parameters!B2376,[1]Printers!L:L,[1]Printers!P:P,,0),ROUND(_xlfn.XLOOKUP([1]Parameters!B2376,[1]Printers!L:L,[1]Printers!Q:Q,,0)*G2376/10,0)*10,_xlfn.XLOOKUP([1]Parameters!B2376,[1]Printers!L:L,[1]Printers!P:P,,0)),"")</f>
        <v>100</v>
      </c>
      <c r="I2376" s="3" t="str" cm="1">
        <f t="array" ref="I2376">IFERROR(IF(ROW()-1&gt;COUNTA([1]!T_Printers[Printers])*COUNTA([1]!T_Resins[Resins]),"",_xlfn.IFS(ROUND(VLOOKUP(C2376,[1]!T_Resins[#Data],4,FALSE)/VLOOKUP(A2376,[1]!T_Printers[#Data],5,FALSE),1)&lt;=_xlfn.XLOOKUP(B2376,[1]Printers!L:L,[1]Printers!O:O,1,0,),ROUND(VLOOKUP(C2376,[1]!T_Resins[#Data],4,FALSE)/VLOOKUP(A2376,[1]!T_Printers[#Data],5,FALSE),1),ROUND(VLOOKUP(C2376,[1]!T_Resins[#Data],4,FALSE)/VLOOKUP(A2376,[1]!T_Printers[#Data],5,FALSE),1)&gt;_xlfn.XLOOKUP(B2376,[1]Printers!L:L,[1]Printers!O:O,1,0,),"")),"")</f>
        <v/>
      </c>
      <c r="J2376" t="str">
        <f>IFERROR(IF(ROUND(_xlfn.XLOOKUP([1]Parameters!B2376,[1]Printers!L:L,[1]Printers!Q:Q,,0)*I2376/10,0)*10&lt;_xlfn.XLOOKUP([1]Parameters!B2376,[1]Printers!L:L,[1]Printers!P:P,,0),ROUND(_xlfn.XLOOKUP([1]Parameters!B2376,[1]Printers!L:L,[1]Printers!Q:Q,,0)*I2376/10,0)*10,_xlfn.XLOOKUP([1]Parameters!B2376,[1]Printers!L:L,[1]Printers!P:P,,0)),"")</f>
        <v/>
      </c>
      <c r="K2376">
        <f>IF(SUM(E2376:J2376)&lt;&gt;0,VLOOKUP(A2376,[1]!T_Printers[#Data],10,FALSE)+VLOOKUP(C2376,[1]!T_Resins[#Data],10,FALSE),"")</f>
        <v>3</v>
      </c>
      <c r="L2376">
        <f>IF(SUM(E2376:J2376)&lt;&gt;0,VLOOKUP(A2376,[1]!T_Printers[#Data],11,FALSE),"")</f>
        <v>8</v>
      </c>
      <c r="M2376">
        <f>IF(SUM(E2376:J2376)&lt;&gt;0,VLOOKUP(C2376,[1]!T_Resins[#Data],8,FALSE),"")</f>
        <v>60</v>
      </c>
      <c r="N2376">
        <f>IF(_xlfn.XLOOKUP(B2376,[1]Printers!$L:$L,[1]Printers!$R:$R,0,0)&gt;0,[1]Parameters!M2376,IF(SUM(E2376:J2376)&lt;&gt;0,VLOOKUP(C2376,[1]!T_Resins[#Data],9,FALSE),""))</f>
        <v>60</v>
      </c>
      <c r="O2376" t="str">
        <f t="shared" si="37"/>
        <v>KelantOrbeatS400</v>
      </c>
    </row>
    <row r="2377" spans="1:15" x14ac:dyDescent="0.25">
      <c r="A2377" t="str">
        <f t="array" ref="A2377">IF(ROW()-1&gt;COUNTA([1]!T_Printers[Printers])*COUNTA([1]!T_Resins[Resins]),"",INDEX([1]!T_Printers[Printers],INT((ROW()-2)/COUNTA([1]!T_Resins[Resins])+1)))</f>
        <v>Kelant Orbeat S400</v>
      </c>
      <c r="B2377" t="str">
        <f>_xlfn.XLOOKUP(A2377,[1]!T_Printers[Printers],[1]!T_Printers[Icon link],,0)</f>
        <v>KelantOrbeatS400</v>
      </c>
      <c r="C2377" t="str">
        <f t="array" ref="C2377">IF(ROW()-1&gt;COUNTA([1]!T_Printers[Printers])*COUNTA([1]!T_Resins[Resins]),"",INDEX([1]!T_Resins[Resins],MOD(ROW()-2,COUNTA([1]!T_Resins[Resins]))+1))</f>
        <v>Silicone-Like Black</v>
      </c>
      <c r="D2377">
        <f>IF(SUM(E2377:J2377)&lt;&gt;0,IF(ROW()-1&gt;COUNTA([1]!T_Printers[Printers])*COUNTA([1]!T_Resins[Resins]),"",2),"")</f>
        <v>2</v>
      </c>
      <c r="E2377" cm="1">
        <f t="array" ref="E2377">IFERROR(IF(ROW()-1&gt;COUNTA([1]!T_Printers[Printers])*COUNTA([1]!T_Resins[Resins]),"",_xlfn.IFS(ROUND(VLOOKUP(C2377,[1]!T_Resins[#Data],2,FALSE)/VLOOKUP(A2377,[1]!T_Printers[#Data],5,FALSE),1)&lt;=_xlfn.XLOOKUP(B2377,[1]Printers!L:L,[1]Printers!O:O,1,0,),ROUND(VLOOKUP(C2377,[1]!T_Resins[#Data],2,FALSE)/VLOOKUP(A2377,[1]!T_Printers[#Data],5,FALSE),1),ROUND(VLOOKUP(C2377,[1]!T_Resins[#Data],2,FALSE)/VLOOKUP(A2377,[1]!T_Printers[#Data],5,FALSE),1)&gt;_xlfn.XLOOKUP(B2377,[1]Printers!L:L,[1]Printers!O:O,1,0,),10)),"Используйте слой 100 мкм")</f>
        <v>21.8</v>
      </c>
      <c r="F2377">
        <f>IFERROR(IF(ROUND(_xlfn.XLOOKUP([1]Parameters!B2377,[1]Printers!L:L,[1]Printers!Q:Q,,0)*E2377/10,0)*10&lt;_xlfn.XLOOKUP([1]Parameters!B2377,[1]Printers!L:L,[1]Printers!P:P,,0),ROUND(_xlfn.XLOOKUP([1]Parameters!B2377,[1]Printers!L:L,[1]Printers!Q:Q,,0)*E2377/10,0)*10,_xlfn.XLOOKUP([1]Parameters!B2377,[1]Printers!L:L,[1]Printers!P:P,,0)),"")</f>
        <v>100</v>
      </c>
      <c r="G2377" cm="1">
        <f t="array" ref="G2377">IFERROR(IF(ROW()-1&gt;COUNTA([1]!T_Printers[Printers])*COUNTA([1]!T_Resins[Resins]),"",_xlfn.IFS(ROUND(VLOOKUP(C2377,[1]!T_Resins[#Data],3,FALSE)/VLOOKUP(A2377,[1]!T_Printers[#Data],5,FALSE),1)&lt;=_xlfn.XLOOKUP(B2377,[1]Printers!L:L,[1]Printers!O:O,1,0,),ROUND(VLOOKUP(C2377,[1]!T_Resins[#Data],3,FALSE)/VLOOKUP(A2377,[1]!T_Printers[#Data],5,FALSE),1),ROUND(VLOOKUP(C2377,[1]!T_Resins[#Data],3,FALSE)/VLOOKUP(A2377,[1]!T_Printers[#Data],5,FALSE),1)&gt;_xlfn.XLOOKUP(B2377,[1]Printers!L:L,[1]Printers!O:O,1,0,),10)),"")</f>
        <v>28.3</v>
      </c>
      <c r="H2377">
        <f>IFERROR(IF(ROUND(_xlfn.XLOOKUP([1]Parameters!B2377,[1]Printers!L:L,[1]Printers!Q:Q,,0)*G2377/10,0)*10&lt;_xlfn.XLOOKUP([1]Parameters!B2377,[1]Printers!L:L,[1]Printers!P:P,,0),ROUND(_xlfn.XLOOKUP([1]Parameters!B2377,[1]Printers!L:L,[1]Printers!Q:Q,,0)*G2377/10,0)*10,_xlfn.XLOOKUP([1]Parameters!B2377,[1]Printers!L:L,[1]Printers!P:P,,0)),"")</f>
        <v>100</v>
      </c>
      <c r="I2377" s="3" t="str" cm="1">
        <f t="array" ref="I2377">IFERROR(IF(ROW()-1&gt;COUNTA([1]!T_Printers[Printers])*COUNTA([1]!T_Resins[Resins]),"",_xlfn.IFS(ROUND(VLOOKUP(C2377,[1]!T_Resins[#Data],4,FALSE)/VLOOKUP(A2377,[1]!T_Printers[#Data],5,FALSE),1)&lt;=_xlfn.XLOOKUP(B2377,[1]Printers!L:L,[1]Printers!O:O,1,0,),ROUND(VLOOKUP(C2377,[1]!T_Resins[#Data],4,FALSE)/VLOOKUP(A2377,[1]!T_Printers[#Data],5,FALSE),1),ROUND(VLOOKUP(C2377,[1]!T_Resins[#Data],4,FALSE)/VLOOKUP(A2377,[1]!T_Printers[#Data],5,FALSE),1)&gt;_xlfn.XLOOKUP(B2377,[1]Printers!L:L,[1]Printers!O:O,1,0,),"")),"")</f>
        <v/>
      </c>
      <c r="J2377" t="str">
        <f>IFERROR(IF(ROUND(_xlfn.XLOOKUP([1]Parameters!B2377,[1]Printers!L:L,[1]Printers!Q:Q,,0)*I2377/10,0)*10&lt;_xlfn.XLOOKUP([1]Parameters!B2377,[1]Printers!L:L,[1]Printers!P:P,,0),ROUND(_xlfn.XLOOKUP([1]Parameters!B2377,[1]Printers!L:L,[1]Printers!Q:Q,,0)*I2377/10,0)*10,_xlfn.XLOOKUP([1]Parameters!B2377,[1]Printers!L:L,[1]Printers!P:P,,0)),"")</f>
        <v/>
      </c>
      <c r="K2377">
        <f>IF(SUM(E2377:J2377)&lt;&gt;0,VLOOKUP(A2377,[1]!T_Printers[#Data],10,FALSE)+VLOOKUP(C2377,[1]!T_Resins[#Data],10,FALSE),"")</f>
        <v>3</v>
      </c>
      <c r="L2377">
        <f>IF(SUM(E2377:J2377)&lt;&gt;0,VLOOKUP(A2377,[1]!T_Printers[#Data],11,FALSE),"")</f>
        <v>8</v>
      </c>
      <c r="M2377">
        <f>IF(SUM(E2377:J2377)&lt;&gt;0,VLOOKUP(C2377,[1]!T_Resins[#Data],8,FALSE),"")</f>
        <v>60</v>
      </c>
      <c r="N2377">
        <f>IF(_xlfn.XLOOKUP(B2377,[1]Printers!$L:$L,[1]Printers!$R:$R,0,0)&gt;0,[1]Parameters!M2377,IF(SUM(E2377:J2377)&lt;&gt;0,VLOOKUP(C2377,[1]!T_Resins[#Data],9,FALSE),""))</f>
        <v>60</v>
      </c>
      <c r="O2377" t="str">
        <f t="shared" si="37"/>
        <v>KelantOrbeatS400</v>
      </c>
    </row>
    <row r="2378" spans="1:15" x14ac:dyDescent="0.25">
      <c r="A2378" t="str">
        <f t="array" ref="A2378">IF(ROW()-1&gt;COUNTA([1]!T_Printers[Printers])*COUNTA([1]!T_Resins[Resins]),"",INDEX([1]!T_Printers[Printers],INT((ROW()-2)/COUNTA([1]!T_Resins[Resins])+1)))</f>
        <v>Longer Orange 10</v>
      </c>
      <c r="B2378" t="str">
        <f>_xlfn.XLOOKUP(A2378,[1]!T_Printers[Printers],[1]!T_Printers[Icon link],,0)</f>
        <v>LongerOrange10</v>
      </c>
      <c r="C2378" t="str">
        <f t="array" ref="C2378">IF(ROW()-1&gt;COUNTA([1]!T_Printers[Printers])*COUNTA([1]!T_Resins[Resins]),"",INDEX([1]!T_Resins[Resins],MOD(ROW()-2,COUNTA([1]!T_Resins[Resins]))+1))</f>
        <v>Basic Red</v>
      </c>
      <c r="D2378">
        <f>IF(SUM(E2378:J2378)&lt;&gt;0,IF(ROW()-1&gt;COUNTA([1]!T_Printers[Printers])*COUNTA([1]!T_Resins[Resins]),"",2),"")</f>
        <v>2</v>
      </c>
      <c r="E2378" cm="1">
        <f t="array" ref="E2378">IFERROR(IF(ROW()-1&gt;COUNTA([1]!T_Printers[Printers])*COUNTA([1]!T_Resins[Resins]),"",_xlfn.IFS(ROUND(VLOOKUP(C2378,[1]!T_Resins[#Data],2,FALSE)/VLOOKUP(A2378,[1]!T_Printers[#Data],5,FALSE),1)&lt;=_xlfn.XLOOKUP(B2378,[1]Printers!L:L,[1]Printers!O:O,1,0,),ROUND(VLOOKUP(C2378,[1]!T_Resins[#Data],2,FALSE)/VLOOKUP(A2378,[1]!T_Printers[#Data],5,FALSE),1),ROUND(VLOOKUP(C2378,[1]!T_Resins[#Data],2,FALSE)/VLOOKUP(A2378,[1]!T_Printers[#Data],5,FALSE),1)&gt;_xlfn.XLOOKUP(B2378,[1]Printers!L:L,[1]Printers!O:O,1,0,),10)),"Используйте слой 100 мкм")</f>
        <v>14.3</v>
      </c>
      <c r="F2378">
        <f>IFERROR(IF(ROUND(_xlfn.XLOOKUP([1]Parameters!B2378,[1]Printers!L:L,[1]Printers!Q:Q,,0)*E2378/10,0)*10&lt;_xlfn.XLOOKUP([1]Parameters!B2378,[1]Printers!L:L,[1]Printers!P:P,,0),ROUND(_xlfn.XLOOKUP([1]Parameters!B2378,[1]Printers!L:L,[1]Printers!Q:Q,,0)*E2378/10,0)*10,_xlfn.XLOOKUP([1]Parameters!B2378,[1]Printers!L:L,[1]Printers!P:P,,0)),"")</f>
        <v>100</v>
      </c>
      <c r="G2378" cm="1">
        <f t="array" ref="G2378">IFERROR(IF(ROW()-1&gt;COUNTA([1]!T_Printers[Printers])*COUNTA([1]!T_Resins[Resins]),"",_xlfn.IFS(ROUND(VLOOKUP(C2378,[1]!T_Resins[#Data],3,FALSE)/VLOOKUP(A2378,[1]!T_Printers[#Data],5,FALSE),1)&lt;=_xlfn.XLOOKUP(B2378,[1]Printers!L:L,[1]Printers!O:O,1,0,),ROUND(VLOOKUP(C2378,[1]!T_Resins[#Data],3,FALSE)/VLOOKUP(A2378,[1]!T_Printers[#Data],5,FALSE),1),ROUND(VLOOKUP(C2378,[1]!T_Resins[#Data],3,FALSE)/VLOOKUP(A2378,[1]!T_Printers[#Data],5,FALSE),1)&gt;_xlfn.XLOOKUP(B2378,[1]Printers!L:L,[1]Printers!O:O,1,0,),10)),"")</f>
        <v>18.5</v>
      </c>
      <c r="H2378">
        <f>IFERROR(IF(ROUND(_xlfn.XLOOKUP([1]Parameters!B2378,[1]Printers!L:L,[1]Printers!Q:Q,,0)*G2378/10,0)*10&lt;_xlfn.XLOOKUP([1]Parameters!B2378,[1]Printers!L:L,[1]Printers!P:P,,0),ROUND(_xlfn.XLOOKUP([1]Parameters!B2378,[1]Printers!L:L,[1]Printers!Q:Q,,0)*G2378/10,0)*10,_xlfn.XLOOKUP([1]Parameters!B2378,[1]Printers!L:L,[1]Printers!P:P,,0)),"")</f>
        <v>100</v>
      </c>
      <c r="I2378" s="3" t="str" cm="1">
        <f t="array" ref="I2378">IFERROR(IF(ROW()-1&gt;COUNTA([1]!T_Printers[Printers])*COUNTA([1]!T_Resins[Resins]),"",_xlfn.IFS(ROUND(VLOOKUP(C2378,[1]!T_Resins[#Data],4,FALSE)/VLOOKUP(A2378,[1]!T_Printers[#Data],5,FALSE),1)&lt;=_xlfn.XLOOKUP(B2378,[1]Printers!L:L,[1]Printers!O:O,1,0,),ROUND(VLOOKUP(C2378,[1]!T_Resins[#Data],4,FALSE)/VLOOKUP(A2378,[1]!T_Printers[#Data],5,FALSE),1),ROUND(VLOOKUP(C2378,[1]!T_Resins[#Data],4,FALSE)/VLOOKUP(A2378,[1]!T_Printers[#Data],5,FALSE),1)&gt;_xlfn.XLOOKUP(B2378,[1]Printers!L:L,[1]Printers!O:O,1,0,),"")),"")</f>
        <v/>
      </c>
      <c r="J2378" t="str">
        <f>IFERROR(IF(ROUND(_xlfn.XLOOKUP([1]Parameters!B2378,[1]Printers!L:L,[1]Printers!Q:Q,,0)*I2378/10,0)*10&lt;_xlfn.XLOOKUP([1]Parameters!B2378,[1]Printers!L:L,[1]Printers!P:P,,0),ROUND(_xlfn.XLOOKUP([1]Parameters!B2378,[1]Printers!L:L,[1]Printers!Q:Q,,0)*I2378/10,0)*10,_xlfn.XLOOKUP([1]Parameters!B2378,[1]Printers!L:L,[1]Printers!P:P,,0)),"")</f>
        <v/>
      </c>
      <c r="K2378">
        <f>IF(SUM(E2378:J2378)&lt;&gt;0,VLOOKUP(A2378,[1]!T_Printers[#Data],10,FALSE)+VLOOKUP(C2378,[1]!T_Resins[#Data],10,FALSE),"")</f>
        <v>2</v>
      </c>
      <c r="L2378">
        <f>IF(SUM(E2378:J2378)&lt;&gt;0,VLOOKUP(A2378,[1]!T_Printers[#Data],11,FALSE),"")</f>
        <v>4</v>
      </c>
      <c r="M2378">
        <f>IF(SUM(E2378:J2378)&lt;&gt;0,VLOOKUP(C2378,[1]!T_Resins[#Data],8,FALSE),"")</f>
        <v>120</v>
      </c>
      <c r="N2378">
        <f>IF(_xlfn.XLOOKUP(B2378,[1]Printers!$L:$L,[1]Printers!$R:$R,0,0)&gt;0,[1]Parameters!M2378,IF(SUM(E2378:J2378)&lt;&gt;0,VLOOKUP(C2378,[1]!T_Resins[#Data],9,FALSE),""))</f>
        <v>180</v>
      </c>
      <c r="O2378" t="str">
        <f t="shared" si="37"/>
        <v>LongerOrange10</v>
      </c>
    </row>
    <row r="2379" spans="1:15" x14ac:dyDescent="0.25">
      <c r="A2379" t="str">
        <f t="array" ref="A2379">IF(ROW()-1&gt;COUNTA([1]!T_Printers[Printers])*COUNTA([1]!T_Resins[Resins]),"",INDEX([1]!T_Printers[Printers],INT((ROW()-2)/COUNTA([1]!T_Resins[Resins])+1)))</f>
        <v>Longer Orange 10</v>
      </c>
      <c r="B2379" t="str">
        <f>_xlfn.XLOOKUP(A2379,[1]!T_Printers[Printers],[1]!T_Printers[Icon link],,0)</f>
        <v>LongerOrange10</v>
      </c>
      <c r="C2379" t="str">
        <f t="array" ref="C2379">IF(ROW()-1&gt;COUNTA([1]!T_Printers[Printers])*COUNTA([1]!T_Resins[Resins]),"",INDEX([1]!T_Resins[Resins],MOD(ROW()-2,COUNTA([1]!T_Resins[Resins]))+1))</f>
        <v>Demo Bone</v>
      </c>
      <c r="D2379">
        <f>IF(SUM(E2379:J2379)&lt;&gt;0,IF(ROW()-1&gt;COUNTA([1]!T_Printers[Printers])*COUNTA([1]!T_Resins[Resins]),"",2),"")</f>
        <v>2</v>
      </c>
      <c r="E2379" cm="1">
        <f t="array" ref="E2379">IFERROR(IF(ROW()-1&gt;COUNTA([1]!T_Printers[Printers])*COUNTA([1]!T_Resins[Resins]),"",_xlfn.IFS(ROUND(VLOOKUP(C2379,[1]!T_Resins[#Data],2,FALSE)/VLOOKUP(A2379,[1]!T_Printers[#Data],5,FALSE),1)&lt;=_xlfn.XLOOKUP(B2379,[1]Printers!L:L,[1]Printers!O:O,1,0,),ROUND(VLOOKUP(C2379,[1]!T_Resins[#Data],2,FALSE)/VLOOKUP(A2379,[1]!T_Printers[#Data],5,FALSE),1),ROUND(VLOOKUP(C2379,[1]!T_Resins[#Data],2,FALSE)/VLOOKUP(A2379,[1]!T_Printers[#Data],5,FALSE),1)&gt;_xlfn.XLOOKUP(B2379,[1]Printers!L:L,[1]Printers!O:O,1,0,),10)),"Используйте слой 100 мкм")</f>
        <v>13.9</v>
      </c>
      <c r="F2379">
        <f>IFERROR(IF(ROUND(_xlfn.XLOOKUP([1]Parameters!B2379,[1]Printers!L:L,[1]Printers!Q:Q,,0)*E2379/10,0)*10&lt;_xlfn.XLOOKUP([1]Parameters!B2379,[1]Printers!L:L,[1]Printers!P:P,,0),ROUND(_xlfn.XLOOKUP([1]Parameters!B2379,[1]Printers!L:L,[1]Printers!Q:Q,,0)*E2379/10,0)*10,_xlfn.XLOOKUP([1]Parameters!B2379,[1]Printers!L:L,[1]Printers!P:P,,0)),"")</f>
        <v>100</v>
      </c>
      <c r="G2379" cm="1">
        <f t="array" ref="G2379">IFERROR(IF(ROW()-1&gt;COUNTA([1]!T_Printers[Printers])*COUNTA([1]!T_Resins[Resins]),"",_xlfn.IFS(ROUND(VLOOKUP(C2379,[1]!T_Resins[#Data],3,FALSE)/VLOOKUP(A2379,[1]!T_Printers[#Data],5,FALSE),1)&lt;=_xlfn.XLOOKUP(B2379,[1]Printers!L:L,[1]Printers!O:O,1,0,),ROUND(VLOOKUP(C2379,[1]!T_Resins[#Data],3,FALSE)/VLOOKUP(A2379,[1]!T_Printers[#Data],5,FALSE),1),ROUND(VLOOKUP(C2379,[1]!T_Resins[#Data],3,FALSE)/VLOOKUP(A2379,[1]!T_Printers[#Data],5,FALSE),1)&gt;_xlfn.XLOOKUP(B2379,[1]Printers!L:L,[1]Printers!O:O,1,0,),10)),"")</f>
        <v>18.2</v>
      </c>
      <c r="H2379">
        <f>IFERROR(IF(ROUND(_xlfn.XLOOKUP([1]Parameters!B2379,[1]Printers!L:L,[1]Printers!Q:Q,,0)*G2379/10,0)*10&lt;_xlfn.XLOOKUP([1]Parameters!B2379,[1]Printers!L:L,[1]Printers!P:P,,0),ROUND(_xlfn.XLOOKUP([1]Parameters!B2379,[1]Printers!L:L,[1]Printers!Q:Q,,0)*G2379/10,0)*10,_xlfn.XLOOKUP([1]Parameters!B2379,[1]Printers!L:L,[1]Printers!P:P,,0)),"")</f>
        <v>100</v>
      </c>
      <c r="I2379" s="3" t="str" cm="1">
        <f t="array" ref="I2379">IFERROR(IF(ROW()-1&gt;COUNTA([1]!T_Printers[Printers])*COUNTA([1]!T_Resins[Resins]),"",_xlfn.IFS(ROUND(VLOOKUP(C2379,[1]!T_Resins[#Data],4,FALSE)/VLOOKUP(A2379,[1]!T_Printers[#Data],5,FALSE),1)&lt;=_xlfn.XLOOKUP(B2379,[1]Printers!L:L,[1]Printers!O:O,1,0,),ROUND(VLOOKUP(C2379,[1]!T_Resins[#Data],4,FALSE)/VLOOKUP(A2379,[1]!T_Printers[#Data],5,FALSE),1),ROUND(VLOOKUP(C2379,[1]!T_Resins[#Data],4,FALSE)/VLOOKUP(A2379,[1]!T_Printers[#Data],5,FALSE),1)&gt;_xlfn.XLOOKUP(B2379,[1]Printers!L:L,[1]Printers!O:O,1,0,),"")),"")</f>
        <v/>
      </c>
      <c r="J2379" t="str">
        <f>IFERROR(IF(ROUND(_xlfn.XLOOKUP([1]Parameters!B2379,[1]Printers!L:L,[1]Printers!Q:Q,,0)*I2379/10,0)*10&lt;_xlfn.XLOOKUP([1]Parameters!B2379,[1]Printers!L:L,[1]Printers!P:P,,0),ROUND(_xlfn.XLOOKUP([1]Parameters!B2379,[1]Printers!L:L,[1]Printers!Q:Q,,0)*I2379/10,0)*10,_xlfn.XLOOKUP([1]Parameters!B2379,[1]Printers!L:L,[1]Printers!P:P,,0)),"")</f>
        <v/>
      </c>
      <c r="K2379">
        <f>IF(SUM(E2379:J2379)&lt;&gt;0,VLOOKUP(A2379,[1]!T_Printers[#Data],10,FALSE)+VLOOKUP(C2379,[1]!T_Resins[#Data],10,FALSE),"")</f>
        <v>3</v>
      </c>
      <c r="L2379">
        <f>IF(SUM(E2379:J2379)&lt;&gt;0,VLOOKUP(A2379,[1]!T_Printers[#Data],11,FALSE),"")</f>
        <v>4</v>
      </c>
      <c r="M2379">
        <f>IF(SUM(E2379:J2379)&lt;&gt;0,VLOOKUP(C2379,[1]!T_Resins[#Data],8,FALSE),"")</f>
        <v>120</v>
      </c>
      <c r="N2379">
        <f>IF(_xlfn.XLOOKUP(B2379,[1]Printers!$L:$L,[1]Printers!$R:$R,0,0)&gt;0,[1]Parameters!M2379,IF(SUM(E2379:J2379)&lt;&gt;0,VLOOKUP(C2379,[1]!T_Resins[#Data],9,FALSE),""))</f>
        <v>180</v>
      </c>
      <c r="O2379" t="str">
        <f t="shared" si="37"/>
        <v>LongerOrange10</v>
      </c>
    </row>
    <row r="2380" spans="1:15" x14ac:dyDescent="0.25">
      <c r="A2380" t="str">
        <f t="array" ref="A2380">IF(ROW()-1&gt;COUNTA([1]!T_Printers[Printers])*COUNTA([1]!T_Resins[Resins]),"",INDEX([1]!T_Printers[Printers],INT((ROW()-2)/COUNTA([1]!T_Resins[Resins])+1)))</f>
        <v>Longer Orange 10</v>
      </c>
      <c r="B2380" t="str">
        <f>_xlfn.XLOOKUP(A2380,[1]!T_Printers[Printers],[1]!T_Printers[Icon link],,0)</f>
        <v>LongerOrange10</v>
      </c>
      <c r="C2380" t="str">
        <f t="array" ref="C2380">IF(ROW()-1&gt;COUNTA([1]!T_Printers[Printers])*COUNTA([1]!T_Resins[Resins]),"",INDEX([1]!T_Resins[Resins],MOD(ROW()-2,COUNTA([1]!T_Resins[Resins]))+1))</f>
        <v xml:space="preserve">Dental Bleach (Обновленная версия) </v>
      </c>
      <c r="D2380">
        <f>IF(SUM(E2380:J2380)&lt;&gt;0,IF(ROW()-1&gt;COUNTA([1]!T_Printers[Printers])*COUNTA([1]!T_Resins[Resins]),"",2),"")</f>
        <v>2</v>
      </c>
      <c r="E2380" cm="1">
        <f t="array" ref="E2380">IFERROR(IF(ROW()-1&gt;COUNTA([1]!T_Printers[Printers])*COUNTA([1]!T_Resins[Resins]),"",_xlfn.IFS(ROUND(VLOOKUP(C2380,[1]!T_Resins[#Data],2,FALSE)/VLOOKUP(A2380,[1]!T_Printers[#Data],5,FALSE),1)&lt;=_xlfn.XLOOKUP(B2380,[1]Printers!L:L,[1]Printers!O:O,1,0,),ROUND(VLOOKUP(C2380,[1]!T_Resins[#Data],2,FALSE)/VLOOKUP(A2380,[1]!T_Printers[#Data],5,FALSE),1),ROUND(VLOOKUP(C2380,[1]!T_Resins[#Data],2,FALSE)/VLOOKUP(A2380,[1]!T_Printers[#Data],5,FALSE),1)&gt;_xlfn.XLOOKUP(B2380,[1]Printers!L:L,[1]Printers!O:O,1,0,),10)),"Используйте слой 100 мкм")</f>
        <v>32</v>
      </c>
      <c r="F2380">
        <f>IFERROR(IF(ROUND(_xlfn.XLOOKUP([1]Parameters!B2380,[1]Printers!L:L,[1]Printers!Q:Q,,0)*E2380/10,0)*10&lt;_xlfn.XLOOKUP([1]Parameters!B2380,[1]Printers!L:L,[1]Printers!P:P,,0),ROUND(_xlfn.XLOOKUP([1]Parameters!B2380,[1]Printers!L:L,[1]Printers!Q:Q,,0)*E2380/10,0)*10,_xlfn.XLOOKUP([1]Parameters!B2380,[1]Printers!L:L,[1]Printers!P:P,,0)),"")</f>
        <v>100</v>
      </c>
      <c r="G2380" cm="1">
        <f t="array" ref="G2380">IFERROR(IF(ROW()-1&gt;COUNTA([1]!T_Printers[Printers])*COUNTA([1]!T_Resins[Resins]),"",_xlfn.IFS(ROUND(VLOOKUP(C2380,[1]!T_Resins[#Data],3,FALSE)/VLOOKUP(A2380,[1]!T_Printers[#Data],5,FALSE),1)&lt;=_xlfn.XLOOKUP(B2380,[1]Printers!L:L,[1]Printers!O:O,1,0,),ROUND(VLOOKUP(C2380,[1]!T_Resins[#Data],3,FALSE)/VLOOKUP(A2380,[1]!T_Printers[#Data],5,FALSE),1),ROUND(VLOOKUP(C2380,[1]!T_Resins[#Data],3,FALSE)/VLOOKUP(A2380,[1]!T_Printers[#Data],5,FALSE),1)&gt;_xlfn.XLOOKUP(B2380,[1]Printers!L:L,[1]Printers!O:O,1,0,),10)),"")</f>
        <v>41.6</v>
      </c>
      <c r="H2380">
        <f>IFERROR(IF(ROUND(_xlfn.XLOOKUP([1]Parameters!B2380,[1]Printers!L:L,[1]Printers!Q:Q,,0)*G2380/10,0)*10&lt;_xlfn.XLOOKUP([1]Parameters!B2380,[1]Printers!L:L,[1]Printers!P:P,,0),ROUND(_xlfn.XLOOKUP([1]Parameters!B2380,[1]Printers!L:L,[1]Printers!Q:Q,,0)*G2380/10,0)*10,_xlfn.XLOOKUP([1]Parameters!B2380,[1]Printers!L:L,[1]Printers!P:P,,0)),"")</f>
        <v>100</v>
      </c>
      <c r="I2380" s="3" t="str" cm="1">
        <f t="array" ref="I2380">IFERROR(IF(ROW()-1&gt;COUNTA([1]!T_Printers[Printers])*COUNTA([1]!T_Resins[Resins]),"",_xlfn.IFS(ROUND(VLOOKUP(C2380,[1]!T_Resins[#Data],4,FALSE)/VLOOKUP(A2380,[1]!T_Printers[#Data],5,FALSE),1)&lt;=_xlfn.XLOOKUP(B2380,[1]Printers!L:L,[1]Printers!O:O,1,0,),ROUND(VLOOKUP(C2380,[1]!T_Resins[#Data],4,FALSE)/VLOOKUP(A2380,[1]!T_Printers[#Data],5,FALSE),1),ROUND(VLOOKUP(C2380,[1]!T_Resins[#Data],4,FALSE)/VLOOKUP(A2380,[1]!T_Printers[#Data],5,FALSE),1)&gt;_xlfn.XLOOKUP(B2380,[1]Printers!L:L,[1]Printers!O:O,1,0,),"")),"")</f>
        <v/>
      </c>
      <c r="J2380" t="str">
        <f>IFERROR(IF(ROUND(_xlfn.XLOOKUP([1]Parameters!B2380,[1]Printers!L:L,[1]Printers!Q:Q,,0)*I2380/10,0)*10&lt;_xlfn.XLOOKUP([1]Parameters!B2380,[1]Printers!L:L,[1]Printers!P:P,,0),ROUND(_xlfn.XLOOKUP([1]Parameters!B2380,[1]Printers!L:L,[1]Printers!Q:Q,,0)*I2380/10,0)*10,_xlfn.XLOOKUP([1]Parameters!B2380,[1]Printers!L:L,[1]Printers!P:P,,0)),"")</f>
        <v/>
      </c>
      <c r="K2380">
        <f>IF(SUM(E2380:J2380)&lt;&gt;0,VLOOKUP(A2380,[1]!T_Printers[#Data],10,FALSE)+VLOOKUP(C2380,[1]!T_Resins[#Data],10,FALSE),"")</f>
        <v>3</v>
      </c>
      <c r="L2380">
        <f>IF(SUM(E2380:J2380)&lt;&gt;0,VLOOKUP(A2380,[1]!T_Printers[#Data],11,FALSE),"")</f>
        <v>4</v>
      </c>
      <c r="M2380">
        <f>IF(SUM(E2380:J2380)&lt;&gt;0,VLOOKUP(C2380,[1]!T_Resins[#Data],8,FALSE),"")</f>
        <v>120</v>
      </c>
      <c r="N2380">
        <f>IF(_xlfn.XLOOKUP(B2380,[1]Printers!$L:$L,[1]Printers!$R:$R,0,0)&gt;0,[1]Parameters!M2380,IF(SUM(E2380:J2380)&lt;&gt;0,VLOOKUP(C2380,[1]!T_Resins[#Data],9,FALSE),""))</f>
        <v>180</v>
      </c>
      <c r="O2380" t="str">
        <f t="shared" si="37"/>
        <v>LongerOrange10</v>
      </c>
    </row>
    <row r="2381" spans="1:15" x14ac:dyDescent="0.25">
      <c r="A2381" t="str">
        <f t="array" ref="A2381">IF(ROW()-1&gt;COUNTA([1]!T_Printers[Printers])*COUNTA([1]!T_Resins[Resins]),"",INDEX([1]!T_Printers[Printers],INT((ROW()-2)/COUNTA([1]!T_Resins[Resins])+1)))</f>
        <v>Longer Orange 10</v>
      </c>
      <c r="B2381" t="str">
        <f>_xlfn.XLOOKUP(A2381,[1]!T_Printers[Printers],[1]!T_Printers[Icon link],,0)</f>
        <v>LongerOrange10</v>
      </c>
      <c r="C2381" t="str">
        <f t="array" ref="C2381">IF(ROW()-1&gt;COUNTA([1]!T_Printers[Printers])*COUNTA([1]!T_Resins[Resins]),"",INDEX([1]!T_Resins[Resins],MOD(ROW()-2,COUNTA([1]!T_Resins[Resins]))+1))</f>
        <v>Dental Bleach Pro</v>
      </c>
      <c r="D2381">
        <f>IF(SUM(E2381:J2381)&lt;&gt;0,IF(ROW()-1&gt;COUNTA([1]!T_Printers[Printers])*COUNTA([1]!T_Resins[Resins]),"",2),"")</f>
        <v>2</v>
      </c>
      <c r="E2381" cm="1">
        <f t="array" ref="E2381">IFERROR(IF(ROW()-1&gt;COUNTA([1]!T_Printers[Printers])*COUNTA([1]!T_Resins[Resins]),"",_xlfn.IFS(ROUND(VLOOKUP(C2381,[1]!T_Resins[#Data],2,FALSE)/VLOOKUP(A2381,[1]!T_Printers[#Data],5,FALSE),1)&lt;=_xlfn.XLOOKUP(B2381,[1]Printers!L:L,[1]Printers!O:O,1,0,),ROUND(VLOOKUP(C2381,[1]!T_Resins[#Data],2,FALSE)/VLOOKUP(A2381,[1]!T_Printers[#Data],5,FALSE),1),ROUND(VLOOKUP(C2381,[1]!T_Resins[#Data],2,FALSE)/VLOOKUP(A2381,[1]!T_Printers[#Data],5,FALSE),1)&gt;_xlfn.XLOOKUP(B2381,[1]Printers!L:L,[1]Printers!O:O,1,0,),10)),"Используйте слой 100 мкм")</f>
        <v>23.7</v>
      </c>
      <c r="F2381">
        <f>IFERROR(IF(ROUND(_xlfn.XLOOKUP([1]Parameters!B2381,[1]Printers!L:L,[1]Printers!Q:Q,,0)*E2381/10,0)*10&lt;_xlfn.XLOOKUP([1]Parameters!B2381,[1]Printers!L:L,[1]Printers!P:P,,0),ROUND(_xlfn.XLOOKUP([1]Parameters!B2381,[1]Printers!L:L,[1]Printers!Q:Q,,0)*E2381/10,0)*10,_xlfn.XLOOKUP([1]Parameters!B2381,[1]Printers!L:L,[1]Printers!P:P,,0)),"")</f>
        <v>100</v>
      </c>
      <c r="G2381" cm="1">
        <f t="array" ref="G2381">IFERROR(IF(ROW()-1&gt;COUNTA([1]!T_Printers[Printers])*COUNTA([1]!T_Resins[Resins]),"",_xlfn.IFS(ROUND(VLOOKUP(C2381,[1]!T_Resins[#Data],3,FALSE)/VLOOKUP(A2381,[1]!T_Printers[#Data],5,FALSE),1)&lt;=_xlfn.XLOOKUP(B2381,[1]Printers!L:L,[1]Printers!O:O,1,0,),ROUND(VLOOKUP(C2381,[1]!T_Resins[#Data],3,FALSE)/VLOOKUP(A2381,[1]!T_Printers[#Data],5,FALSE),1),ROUND(VLOOKUP(C2381,[1]!T_Resins[#Data],3,FALSE)/VLOOKUP(A2381,[1]!T_Printers[#Data],5,FALSE),1)&gt;_xlfn.XLOOKUP(B2381,[1]Printers!L:L,[1]Printers!O:O,1,0,),10)),"")</f>
        <v>30.8</v>
      </c>
      <c r="H2381">
        <f>IFERROR(IF(ROUND(_xlfn.XLOOKUP([1]Parameters!B2381,[1]Printers!L:L,[1]Printers!Q:Q,,0)*G2381/10,0)*10&lt;_xlfn.XLOOKUP([1]Parameters!B2381,[1]Printers!L:L,[1]Printers!P:P,,0),ROUND(_xlfn.XLOOKUP([1]Parameters!B2381,[1]Printers!L:L,[1]Printers!Q:Q,,0)*G2381/10,0)*10,_xlfn.XLOOKUP([1]Parameters!B2381,[1]Printers!L:L,[1]Printers!P:P,,0)),"")</f>
        <v>100</v>
      </c>
      <c r="I2381" s="3" t="str" cm="1">
        <f t="array" ref="I2381">IFERROR(IF(ROW()-1&gt;COUNTA([1]!T_Printers[Printers])*COUNTA([1]!T_Resins[Resins]),"",_xlfn.IFS(ROUND(VLOOKUP(C2381,[1]!T_Resins[#Data],4,FALSE)/VLOOKUP(A2381,[1]!T_Printers[#Data],5,FALSE),1)&lt;=_xlfn.XLOOKUP(B2381,[1]Printers!L:L,[1]Printers!O:O,1,0,),ROUND(VLOOKUP(C2381,[1]!T_Resins[#Data],4,FALSE)/VLOOKUP(A2381,[1]!T_Printers[#Data],5,FALSE),1),ROUND(VLOOKUP(C2381,[1]!T_Resins[#Data],4,FALSE)/VLOOKUP(A2381,[1]!T_Printers[#Data],5,FALSE),1)&gt;_xlfn.XLOOKUP(B2381,[1]Printers!L:L,[1]Printers!O:O,1,0,),"")),"")</f>
        <v/>
      </c>
      <c r="J2381" t="str">
        <f>IFERROR(IF(ROUND(_xlfn.XLOOKUP([1]Parameters!B2381,[1]Printers!L:L,[1]Printers!Q:Q,,0)*I2381/10,0)*10&lt;_xlfn.XLOOKUP([1]Parameters!B2381,[1]Printers!L:L,[1]Printers!P:P,,0),ROUND(_xlfn.XLOOKUP([1]Parameters!B2381,[1]Printers!L:L,[1]Printers!Q:Q,,0)*I2381/10,0)*10,_xlfn.XLOOKUP([1]Parameters!B2381,[1]Printers!L:L,[1]Printers!P:P,,0)),"")</f>
        <v/>
      </c>
      <c r="K2381">
        <f>IF(SUM(E2381:J2381)&lt;&gt;0,VLOOKUP(A2381,[1]!T_Printers[#Data],10,FALSE)+VLOOKUP(C2381,[1]!T_Resins[#Data],10,FALSE),"")</f>
        <v>2</v>
      </c>
      <c r="L2381">
        <f>IF(SUM(E2381:J2381)&lt;&gt;0,VLOOKUP(A2381,[1]!T_Printers[#Data],11,FALSE),"")</f>
        <v>4</v>
      </c>
      <c r="M2381">
        <f>IF(SUM(E2381:J2381)&lt;&gt;0,VLOOKUP(C2381,[1]!T_Resins[#Data],8,FALSE),"")</f>
        <v>120</v>
      </c>
      <c r="N2381">
        <f>IF(_xlfn.XLOOKUP(B2381,[1]Printers!$L:$L,[1]Printers!$R:$R,0,0)&gt;0,[1]Parameters!M2381,IF(SUM(E2381:J2381)&lt;&gt;0,VLOOKUP(C2381,[1]!T_Resins[#Data],9,FALSE),""))</f>
        <v>180</v>
      </c>
      <c r="O2381" t="str">
        <f t="shared" si="37"/>
        <v>LongerOrange10</v>
      </c>
    </row>
    <row r="2382" spans="1:15" x14ac:dyDescent="0.25">
      <c r="A2382" t="str">
        <f t="array" ref="A2382">IF(ROW()-1&gt;COUNTA([1]!T_Printers[Printers])*COUNTA([1]!T_Resins[Resins]),"",INDEX([1]!T_Printers[Printers],INT((ROW()-2)/COUNTA([1]!T_Resins[Resins])+1)))</f>
        <v>Longer Orange 10</v>
      </c>
      <c r="B2382" t="str">
        <f>_xlfn.XLOOKUP(A2382,[1]!T_Printers[Printers],[1]!T_Printers[Icon link],,0)</f>
        <v>LongerOrange10</v>
      </c>
      <c r="C2382" t="str">
        <f t="array" ref="C2382">IF(ROW()-1&gt;COUNTA([1]!T_Printers[Printers])*COUNTA([1]!T_Resins[Resins]),"",INDEX([1]!T_Resins[Resins],MOD(ROW()-2,COUNTA([1]!T_Resins[Resins]))+1))</f>
        <v>Dental Cast Cherry Pro</v>
      </c>
      <c r="D2382">
        <f>IF(SUM(E2382:J2382)&lt;&gt;0,IF(ROW()-1&gt;COUNTA([1]!T_Printers[Printers])*COUNTA([1]!T_Resins[Resins]),"",2),"")</f>
        <v>2</v>
      </c>
      <c r="E2382" cm="1">
        <f t="array" ref="E2382">IFERROR(IF(ROW()-1&gt;COUNTA([1]!T_Printers[Printers])*COUNTA([1]!T_Resins[Resins]),"",_xlfn.IFS(ROUND(VLOOKUP(C2382,[1]!T_Resins[#Data],2,FALSE)/VLOOKUP(A2382,[1]!T_Printers[#Data],5,FALSE),1)&lt;=_xlfn.XLOOKUP(B2382,[1]Printers!L:L,[1]Printers!O:O,1,0,),ROUND(VLOOKUP(C2382,[1]!T_Resins[#Data],2,FALSE)/VLOOKUP(A2382,[1]!T_Printers[#Data],5,FALSE),1),ROUND(VLOOKUP(C2382,[1]!T_Resins[#Data],2,FALSE)/VLOOKUP(A2382,[1]!T_Printers[#Data],5,FALSE),1)&gt;_xlfn.XLOOKUP(B2382,[1]Printers!L:L,[1]Printers!O:O,1,0,),10)),"Используйте слой 100 мкм")</f>
        <v>32.6</v>
      </c>
      <c r="F2382">
        <f>IFERROR(IF(ROUND(_xlfn.XLOOKUP([1]Parameters!B2382,[1]Printers!L:L,[1]Printers!Q:Q,,0)*E2382/10,0)*10&lt;_xlfn.XLOOKUP([1]Parameters!B2382,[1]Printers!L:L,[1]Printers!P:P,,0),ROUND(_xlfn.XLOOKUP([1]Parameters!B2382,[1]Printers!L:L,[1]Printers!Q:Q,,0)*E2382/10,0)*10,_xlfn.XLOOKUP([1]Parameters!B2382,[1]Printers!L:L,[1]Printers!P:P,,0)),"")</f>
        <v>100</v>
      </c>
      <c r="G2382" t="str" cm="1">
        <f t="array" ref="G2382">IFERROR(IF(ROW()-1&gt;COUNTA([1]!T_Printers[Printers])*COUNTA([1]!T_Resins[Resins]),"",_xlfn.IFS(ROUND(VLOOKUP(C2382,[1]!T_Resins[#Data],3,FALSE)/VLOOKUP(A2382,[1]!T_Printers[#Data],5,FALSE),1)&lt;=_xlfn.XLOOKUP(B2382,[1]Printers!L:L,[1]Printers!O:O,1,0,),ROUND(VLOOKUP(C2382,[1]!T_Resins[#Data],3,FALSE)/VLOOKUP(A2382,[1]!T_Printers[#Data],5,FALSE),1),ROUND(VLOOKUP(C2382,[1]!T_Resins[#Data],3,FALSE)/VLOOKUP(A2382,[1]!T_Printers[#Data],5,FALSE),1)&gt;_xlfn.XLOOKUP(B2382,[1]Printers!L:L,[1]Printers!O:O,1,0,),10)),"")</f>
        <v/>
      </c>
      <c r="H2382" t="str">
        <f>IFERROR(IF(ROUND(_xlfn.XLOOKUP([1]Parameters!B2382,[1]Printers!L:L,[1]Printers!Q:Q,,0)*G2382/10,0)*10&lt;_xlfn.XLOOKUP([1]Parameters!B2382,[1]Printers!L:L,[1]Printers!P:P,,0),ROUND(_xlfn.XLOOKUP([1]Parameters!B2382,[1]Printers!L:L,[1]Printers!Q:Q,,0)*G2382/10,0)*10,_xlfn.XLOOKUP([1]Parameters!B2382,[1]Printers!L:L,[1]Printers!P:P,,0)),"")</f>
        <v/>
      </c>
      <c r="I2382" s="3" t="str" cm="1">
        <f t="array" ref="I2382">IFERROR(IF(ROW()-1&gt;COUNTA([1]!T_Printers[Printers])*COUNTA([1]!T_Resins[Resins]),"",_xlfn.IFS(ROUND(VLOOKUP(C2382,[1]!T_Resins[#Data],4,FALSE)/VLOOKUP(A2382,[1]!T_Printers[#Data],5,FALSE),1)&lt;=_xlfn.XLOOKUP(B2382,[1]Printers!L:L,[1]Printers!O:O,1,0,),ROUND(VLOOKUP(C2382,[1]!T_Resins[#Data],4,FALSE)/VLOOKUP(A2382,[1]!T_Printers[#Data],5,FALSE),1),ROUND(VLOOKUP(C2382,[1]!T_Resins[#Data],4,FALSE)/VLOOKUP(A2382,[1]!T_Printers[#Data],5,FALSE),1)&gt;_xlfn.XLOOKUP(B2382,[1]Printers!L:L,[1]Printers!O:O,1,0,),"")),"")</f>
        <v/>
      </c>
      <c r="J2382" t="str">
        <f>IFERROR(IF(ROUND(_xlfn.XLOOKUP([1]Parameters!B2382,[1]Printers!L:L,[1]Printers!Q:Q,,0)*I2382/10,0)*10&lt;_xlfn.XLOOKUP([1]Parameters!B2382,[1]Printers!L:L,[1]Printers!P:P,,0),ROUND(_xlfn.XLOOKUP([1]Parameters!B2382,[1]Printers!L:L,[1]Printers!Q:Q,,0)*I2382/10,0)*10,_xlfn.XLOOKUP([1]Parameters!B2382,[1]Printers!L:L,[1]Printers!P:P,,0)),"")</f>
        <v/>
      </c>
      <c r="K2382">
        <f>IF(SUM(E2382:J2382)&lt;&gt;0,VLOOKUP(A2382,[1]!T_Printers[#Data],10,FALSE)+VLOOKUP(C2382,[1]!T_Resins[#Data],10,FALSE),"")</f>
        <v>2</v>
      </c>
      <c r="L2382">
        <f>IF(SUM(E2382:J2382)&lt;&gt;0,VLOOKUP(A2382,[1]!T_Printers[#Data],11,FALSE),"")</f>
        <v>4</v>
      </c>
      <c r="M2382">
        <f>IF(SUM(E2382:J2382)&lt;&gt;0,VLOOKUP(C2382,[1]!T_Resins[#Data],8,FALSE),"")</f>
        <v>60</v>
      </c>
      <c r="N2382">
        <f>IF(_xlfn.XLOOKUP(B2382,[1]Printers!$L:$L,[1]Printers!$R:$R,0,0)&gt;0,[1]Parameters!M2382,IF(SUM(E2382:J2382)&lt;&gt;0,VLOOKUP(C2382,[1]!T_Resins[#Data],9,FALSE),""))</f>
        <v>60</v>
      </c>
      <c r="O2382" t="str">
        <f t="shared" si="37"/>
        <v>LongerOrange10</v>
      </c>
    </row>
    <row r="2383" spans="1:15" x14ac:dyDescent="0.25">
      <c r="A2383" t="str">
        <f t="array" ref="A2383">IF(ROW()-1&gt;COUNTA([1]!T_Printers[Printers])*COUNTA([1]!T_Resins[Resins]),"",INDEX([1]!T_Printers[Printers],INT((ROW()-2)/COUNTA([1]!T_Resins[Resins])+1)))</f>
        <v>Longer Orange 10</v>
      </c>
      <c r="B2383" t="str">
        <f>_xlfn.XLOOKUP(A2383,[1]!T_Printers[Printers],[1]!T_Printers[Icon link],,0)</f>
        <v>LongerOrange10</v>
      </c>
      <c r="C2383" t="str">
        <f t="array" ref="C2383">IF(ROW()-1&gt;COUNTA([1]!T_Printers[Printers])*COUNTA([1]!T_Resins[Resins]),"",INDEX([1]!T_Resins[Resins],MOD(ROW()-2,COUNTA([1]!T_Resins[Resins]))+1))</f>
        <v>Dental Cast Cherry</v>
      </c>
      <c r="D2383">
        <f>IF(SUM(E2383:J2383)&lt;&gt;0,IF(ROW()-1&gt;COUNTA([1]!T_Printers[Printers])*COUNTA([1]!T_Resins[Resins]),"",2),"")</f>
        <v>2</v>
      </c>
      <c r="E2383" cm="1">
        <f t="array" ref="E2383">IFERROR(IF(ROW()-1&gt;COUNTA([1]!T_Printers[Printers])*COUNTA([1]!T_Resins[Resins]),"",_xlfn.IFS(ROUND(VLOOKUP(C2383,[1]!T_Resins[#Data],2,FALSE)/VLOOKUP(A2383,[1]!T_Printers[#Data],5,FALSE),1)&lt;=_xlfn.XLOOKUP(B2383,[1]Printers!L:L,[1]Printers!O:O,1,0,),ROUND(VLOOKUP(C2383,[1]!T_Resins[#Data],2,FALSE)/VLOOKUP(A2383,[1]!T_Printers[#Data],5,FALSE),1),ROUND(VLOOKUP(C2383,[1]!T_Resins[#Data],2,FALSE)/VLOOKUP(A2383,[1]!T_Printers[#Data],5,FALSE),1)&gt;_xlfn.XLOOKUP(B2383,[1]Printers!L:L,[1]Printers!O:O,1,0,),10)),"Используйте слой 100 мкм")</f>
        <v>28.5</v>
      </c>
      <c r="F2383">
        <f>IFERROR(IF(ROUND(_xlfn.XLOOKUP([1]Parameters!B2383,[1]Printers!L:L,[1]Printers!Q:Q,,0)*E2383/10,0)*10&lt;_xlfn.XLOOKUP([1]Parameters!B2383,[1]Printers!L:L,[1]Printers!P:P,,0),ROUND(_xlfn.XLOOKUP([1]Parameters!B2383,[1]Printers!L:L,[1]Printers!Q:Q,,0)*E2383/10,0)*10,_xlfn.XLOOKUP([1]Parameters!B2383,[1]Printers!L:L,[1]Printers!P:P,,0)),"")</f>
        <v>100</v>
      </c>
      <c r="G2383" cm="1">
        <f t="array" ref="G2383">IFERROR(IF(ROW()-1&gt;COUNTA([1]!T_Printers[Printers])*COUNTA([1]!T_Resins[Resins]),"",_xlfn.IFS(ROUND(VLOOKUP(C2383,[1]!T_Resins[#Data],3,FALSE)/VLOOKUP(A2383,[1]!T_Printers[#Data],5,FALSE),1)&lt;=_xlfn.XLOOKUP(B2383,[1]Printers!L:L,[1]Printers!O:O,1,0,),ROUND(VLOOKUP(C2383,[1]!T_Resins[#Data],3,FALSE)/VLOOKUP(A2383,[1]!T_Printers[#Data],5,FALSE),1),ROUND(VLOOKUP(C2383,[1]!T_Resins[#Data],3,FALSE)/VLOOKUP(A2383,[1]!T_Printers[#Data],5,FALSE),1)&gt;_xlfn.XLOOKUP(B2383,[1]Printers!L:L,[1]Printers!O:O,1,0,),10)),"")</f>
        <v>37.1</v>
      </c>
      <c r="H2383">
        <f>IFERROR(IF(ROUND(_xlfn.XLOOKUP([1]Parameters!B2383,[1]Printers!L:L,[1]Printers!Q:Q,,0)*G2383/10,0)*10&lt;_xlfn.XLOOKUP([1]Parameters!B2383,[1]Printers!L:L,[1]Printers!P:P,,0),ROUND(_xlfn.XLOOKUP([1]Parameters!B2383,[1]Printers!L:L,[1]Printers!Q:Q,,0)*G2383/10,0)*10,_xlfn.XLOOKUP([1]Parameters!B2383,[1]Printers!L:L,[1]Printers!P:P,,0)),"")</f>
        <v>100</v>
      </c>
      <c r="I2383" s="3" t="str" cm="1">
        <f t="array" ref="I2383">IFERROR(IF(ROW()-1&gt;COUNTA([1]!T_Printers[Printers])*COUNTA([1]!T_Resins[Resins]),"",_xlfn.IFS(ROUND(VLOOKUP(C2383,[1]!T_Resins[#Data],4,FALSE)/VLOOKUP(A2383,[1]!T_Printers[#Data],5,FALSE),1)&lt;=_xlfn.XLOOKUP(B2383,[1]Printers!L:L,[1]Printers!O:O,1,0,),ROUND(VLOOKUP(C2383,[1]!T_Resins[#Data],4,FALSE)/VLOOKUP(A2383,[1]!T_Printers[#Data],5,FALSE),1),ROUND(VLOOKUP(C2383,[1]!T_Resins[#Data],4,FALSE)/VLOOKUP(A2383,[1]!T_Printers[#Data],5,FALSE),1)&gt;_xlfn.XLOOKUP(B2383,[1]Printers!L:L,[1]Printers!O:O,1,0,),"")),"")</f>
        <v/>
      </c>
      <c r="J2383" t="str">
        <f>IFERROR(IF(ROUND(_xlfn.XLOOKUP([1]Parameters!B2383,[1]Printers!L:L,[1]Printers!Q:Q,,0)*I2383/10,0)*10&lt;_xlfn.XLOOKUP([1]Parameters!B2383,[1]Printers!L:L,[1]Printers!P:P,,0),ROUND(_xlfn.XLOOKUP([1]Parameters!B2383,[1]Printers!L:L,[1]Printers!Q:Q,,0)*I2383/10,0)*10,_xlfn.XLOOKUP([1]Parameters!B2383,[1]Printers!L:L,[1]Printers!P:P,,0)),"")</f>
        <v/>
      </c>
      <c r="K2383">
        <f>IF(SUM(E2383:J2383)&lt;&gt;0,VLOOKUP(A2383,[1]!T_Printers[#Data],10,FALSE)+VLOOKUP(C2383,[1]!T_Resins[#Data],10,FALSE),"")</f>
        <v>2</v>
      </c>
      <c r="L2383">
        <f>IF(SUM(E2383:J2383)&lt;&gt;0,VLOOKUP(A2383,[1]!T_Printers[#Data],11,FALSE),"")</f>
        <v>4</v>
      </c>
      <c r="M2383">
        <f>IF(SUM(E2383:J2383)&lt;&gt;0,VLOOKUP(C2383,[1]!T_Resins[#Data],8,FALSE),"")</f>
        <v>60</v>
      </c>
      <c r="N2383">
        <f>IF(_xlfn.XLOOKUP(B2383,[1]Printers!$L:$L,[1]Printers!$R:$R,0,0)&gt;0,[1]Parameters!M2383,IF(SUM(E2383:J2383)&lt;&gt;0,VLOOKUP(C2383,[1]!T_Resins[#Data],9,FALSE),""))</f>
        <v>60</v>
      </c>
      <c r="O2383" t="str">
        <f t="shared" si="37"/>
        <v>LongerOrange10</v>
      </c>
    </row>
    <row r="2384" spans="1:15" x14ac:dyDescent="0.25">
      <c r="A2384" t="str">
        <f t="array" ref="A2384">IF(ROW()-1&gt;COUNTA([1]!T_Printers[Printers])*COUNTA([1]!T_Resins[Resins]),"",INDEX([1]!T_Printers[Printers],INT((ROW()-2)/COUNTA([1]!T_Resins[Resins])+1)))</f>
        <v>Longer Orange 10</v>
      </c>
      <c r="B2384" t="str">
        <f>_xlfn.XLOOKUP(A2384,[1]!T_Printers[Printers],[1]!T_Printers[Icon link],,0)</f>
        <v>LongerOrange10</v>
      </c>
      <c r="C2384" t="str">
        <f t="array" ref="C2384">IF(ROW()-1&gt;COUNTA([1]!T_Printers[Printers])*COUNTA([1]!T_Resins[Resins]),"",INDEX([1]!T_Resins[Resins],MOD(ROW()-2,COUNTA([1]!T_Resins[Resins]))+1))</f>
        <v>Dental Clear</v>
      </c>
      <c r="D2384">
        <f>IF(SUM(E2384:J2384)&lt;&gt;0,IF(ROW()-1&gt;COUNTA([1]!T_Printers[Printers])*COUNTA([1]!T_Resins[Resins]),"",2),"")</f>
        <v>2</v>
      </c>
      <c r="E2384" cm="1">
        <f t="array" ref="E2384">IFERROR(IF(ROW()-1&gt;COUNTA([1]!T_Printers[Printers])*COUNTA([1]!T_Resins[Resins]),"",_xlfn.IFS(ROUND(VLOOKUP(C2384,[1]!T_Resins[#Data],2,FALSE)/VLOOKUP(A2384,[1]!T_Printers[#Data],5,FALSE),1)&lt;=_xlfn.XLOOKUP(B2384,[1]Printers!L:L,[1]Printers!O:O,1,0,),ROUND(VLOOKUP(C2384,[1]!T_Resins[#Data],2,FALSE)/VLOOKUP(A2384,[1]!T_Printers[#Data],5,FALSE),1),ROUND(VLOOKUP(C2384,[1]!T_Resins[#Data],2,FALSE)/VLOOKUP(A2384,[1]!T_Printers[#Data],5,FALSE),1)&gt;_xlfn.XLOOKUP(B2384,[1]Printers!L:L,[1]Printers!O:O,1,0,),10)),"Используйте слой 100 мкм")</f>
        <v>16</v>
      </c>
      <c r="F2384">
        <f>IFERROR(IF(ROUND(_xlfn.XLOOKUP([1]Parameters!B2384,[1]Printers!L:L,[1]Printers!Q:Q,,0)*E2384/10,0)*10&lt;_xlfn.XLOOKUP([1]Parameters!B2384,[1]Printers!L:L,[1]Printers!P:P,,0),ROUND(_xlfn.XLOOKUP([1]Parameters!B2384,[1]Printers!L:L,[1]Printers!Q:Q,,0)*E2384/10,0)*10,_xlfn.XLOOKUP([1]Parameters!B2384,[1]Printers!L:L,[1]Printers!P:P,,0)),"")</f>
        <v>100</v>
      </c>
      <c r="G2384" cm="1">
        <f t="array" ref="G2384">IFERROR(IF(ROW()-1&gt;COUNTA([1]!T_Printers[Printers])*COUNTA([1]!T_Resins[Resins]),"",_xlfn.IFS(ROUND(VLOOKUP(C2384,[1]!T_Resins[#Data],3,FALSE)/VLOOKUP(A2384,[1]!T_Printers[#Data],5,FALSE),1)&lt;=_xlfn.XLOOKUP(B2384,[1]Printers!L:L,[1]Printers!O:O,1,0,),ROUND(VLOOKUP(C2384,[1]!T_Resins[#Data],3,FALSE)/VLOOKUP(A2384,[1]!T_Printers[#Data],5,FALSE),1),ROUND(VLOOKUP(C2384,[1]!T_Resins[#Data],3,FALSE)/VLOOKUP(A2384,[1]!T_Printers[#Data],5,FALSE),1)&gt;_xlfn.XLOOKUP(B2384,[1]Printers!L:L,[1]Printers!O:O,1,0,),10)),"")</f>
        <v>20.9</v>
      </c>
      <c r="H2384">
        <f>IFERROR(IF(ROUND(_xlfn.XLOOKUP([1]Parameters!B2384,[1]Printers!L:L,[1]Printers!Q:Q,,0)*G2384/10,0)*10&lt;_xlfn.XLOOKUP([1]Parameters!B2384,[1]Printers!L:L,[1]Printers!P:P,,0),ROUND(_xlfn.XLOOKUP([1]Parameters!B2384,[1]Printers!L:L,[1]Printers!Q:Q,,0)*G2384/10,0)*10,_xlfn.XLOOKUP([1]Parameters!B2384,[1]Printers!L:L,[1]Printers!P:P,,0)),"")</f>
        <v>100</v>
      </c>
      <c r="I2384" s="3" t="str" cm="1">
        <f t="array" ref="I2384">IFERROR(IF(ROW()-1&gt;COUNTA([1]!T_Printers[Printers])*COUNTA([1]!T_Resins[Resins]),"",_xlfn.IFS(ROUND(VLOOKUP(C2384,[1]!T_Resins[#Data],4,FALSE)/VLOOKUP(A2384,[1]!T_Printers[#Data],5,FALSE),1)&lt;=_xlfn.XLOOKUP(B2384,[1]Printers!L:L,[1]Printers!O:O,1,0,),ROUND(VLOOKUP(C2384,[1]!T_Resins[#Data],4,FALSE)/VLOOKUP(A2384,[1]!T_Printers[#Data],5,FALSE),1),ROUND(VLOOKUP(C2384,[1]!T_Resins[#Data],4,FALSE)/VLOOKUP(A2384,[1]!T_Printers[#Data],5,FALSE),1)&gt;_xlfn.XLOOKUP(B2384,[1]Printers!L:L,[1]Printers!O:O,1,0,),"")),"")</f>
        <v/>
      </c>
      <c r="J2384" t="str">
        <f>IFERROR(IF(ROUND(_xlfn.XLOOKUP([1]Parameters!B2384,[1]Printers!L:L,[1]Printers!Q:Q,,0)*I2384/10,0)*10&lt;_xlfn.XLOOKUP([1]Parameters!B2384,[1]Printers!L:L,[1]Printers!P:P,,0),ROUND(_xlfn.XLOOKUP([1]Parameters!B2384,[1]Printers!L:L,[1]Printers!Q:Q,,0)*I2384/10,0)*10,_xlfn.XLOOKUP([1]Parameters!B2384,[1]Printers!L:L,[1]Printers!P:P,,0)),"")</f>
        <v/>
      </c>
      <c r="K2384">
        <f>IF(SUM(E2384:J2384)&lt;&gt;0,VLOOKUP(A2384,[1]!T_Printers[#Data],10,FALSE)+VLOOKUP(C2384,[1]!T_Resins[#Data],10,FALSE),"")</f>
        <v>2</v>
      </c>
      <c r="L2384">
        <f>IF(SUM(E2384:J2384)&lt;&gt;0,VLOOKUP(A2384,[1]!T_Printers[#Data],11,FALSE),"")</f>
        <v>4</v>
      </c>
      <c r="M2384">
        <f>IF(SUM(E2384:J2384)&lt;&gt;0,VLOOKUP(C2384,[1]!T_Resins[#Data],8,FALSE),"")</f>
        <v>120</v>
      </c>
      <c r="N2384">
        <f>IF(_xlfn.XLOOKUP(B2384,[1]Printers!$L:$L,[1]Printers!$R:$R,0,0)&gt;0,[1]Parameters!M2384,IF(SUM(E2384:J2384)&lt;&gt;0,VLOOKUP(C2384,[1]!T_Resins[#Data],9,FALSE),""))</f>
        <v>180</v>
      </c>
      <c r="O2384" t="str">
        <f t="shared" si="37"/>
        <v>LongerOrange10</v>
      </c>
    </row>
    <row r="2385" spans="1:15" x14ac:dyDescent="0.25">
      <c r="A2385" t="str">
        <f t="array" ref="A2385">IF(ROW()-1&gt;COUNTA([1]!T_Printers[Printers])*COUNTA([1]!T_Resins[Resins]),"",INDEX([1]!T_Printers[Printers],INT((ROW()-2)/COUNTA([1]!T_Resins[Resins])+1)))</f>
        <v>Longer Orange 10</v>
      </c>
      <c r="B2385" t="str">
        <f>_xlfn.XLOOKUP(A2385,[1]!T_Printers[Printers],[1]!T_Printers[Icon link],,0)</f>
        <v>LongerOrange10</v>
      </c>
      <c r="C2385" t="str">
        <f t="array" ref="C2385">IF(ROW()-1&gt;COUNTA([1]!T_Printers[Printers])*COUNTA([1]!T_Resins[Resins]),"",INDEX([1]!T_Resins[Resins],MOD(ROW()-2,COUNTA([1]!T_Resins[Resins]))+1))</f>
        <v>Dental Clear Pro</v>
      </c>
      <c r="D2385">
        <f>IF(SUM(E2385:J2385)&lt;&gt;0,IF(ROW()-1&gt;COUNTA([1]!T_Printers[Printers])*COUNTA([1]!T_Resins[Resins]),"",2),"")</f>
        <v>2</v>
      </c>
      <c r="E2385" t="str" cm="1">
        <f t="array" ref="E2385">IFERROR(IF(ROW()-1&gt;COUNTA([1]!T_Printers[Printers])*COUNTA([1]!T_Resins[Resins]),"",_xlfn.IFS(ROUND(VLOOKUP(C2385,[1]!T_Resins[#Data],2,FALSE)/VLOOKUP(A2385,[1]!T_Printers[#Data],5,FALSE),1)&lt;=_xlfn.XLOOKUP(B2385,[1]Printers!L:L,[1]Printers!O:O,1,0,),ROUND(VLOOKUP(C2385,[1]!T_Resins[#Data],2,FALSE)/VLOOKUP(A2385,[1]!T_Printers[#Data],5,FALSE),1),ROUND(VLOOKUP(C2385,[1]!T_Resins[#Data],2,FALSE)/VLOOKUP(A2385,[1]!T_Printers[#Data],5,FALSE),1)&gt;_xlfn.XLOOKUP(B2385,[1]Printers!L:L,[1]Printers!O:O,1,0,),10)),"Используйте слой 100 мкм")</f>
        <v>Используйте слой 100 мкм</v>
      </c>
      <c r="F2385" t="str">
        <f>IFERROR(IF(ROUND(_xlfn.XLOOKUP([1]Parameters!B2385,[1]Printers!L:L,[1]Printers!Q:Q,,0)*E2385/10,0)*10&lt;_xlfn.XLOOKUP([1]Parameters!B2385,[1]Printers!L:L,[1]Printers!P:P,,0),ROUND(_xlfn.XLOOKUP([1]Parameters!B2385,[1]Printers!L:L,[1]Printers!Q:Q,,0)*E2385/10,0)*10,_xlfn.XLOOKUP([1]Parameters!B2385,[1]Printers!L:L,[1]Printers!P:P,,0)),"")</f>
        <v/>
      </c>
      <c r="G2385" cm="1">
        <f t="array" ref="G2385">IFERROR(IF(ROW()-1&gt;COUNTA([1]!T_Printers[Printers])*COUNTA([1]!T_Resins[Resins]),"",_xlfn.IFS(ROUND(VLOOKUP(C2385,[1]!T_Resins[#Data],3,FALSE)/VLOOKUP(A2385,[1]!T_Printers[#Data],5,FALSE),1)&lt;=_xlfn.XLOOKUP(B2385,[1]Printers!L:L,[1]Printers!O:O,1,0,),ROUND(VLOOKUP(C2385,[1]!T_Resins[#Data],3,FALSE)/VLOOKUP(A2385,[1]!T_Printers[#Data],5,FALSE),1),ROUND(VLOOKUP(C2385,[1]!T_Resins[#Data],3,FALSE)/VLOOKUP(A2385,[1]!T_Printers[#Data],5,FALSE),1)&gt;_xlfn.XLOOKUP(B2385,[1]Printers!L:L,[1]Printers!O:O,1,0,),10)),"")</f>
        <v>33.799999999999997</v>
      </c>
      <c r="H2385">
        <f>IFERROR(IF(ROUND(_xlfn.XLOOKUP([1]Parameters!B2385,[1]Printers!L:L,[1]Printers!Q:Q,,0)*G2385/10,0)*10&lt;_xlfn.XLOOKUP([1]Parameters!B2385,[1]Printers!L:L,[1]Printers!P:P,,0),ROUND(_xlfn.XLOOKUP([1]Parameters!B2385,[1]Printers!L:L,[1]Printers!Q:Q,,0)*G2385/10,0)*10,_xlfn.XLOOKUP([1]Parameters!B2385,[1]Printers!L:L,[1]Printers!P:P,,0)),"")</f>
        <v>100</v>
      </c>
      <c r="I2385" s="3" cm="1">
        <f t="array" ref="I2385">IFERROR(IF(ROW()-1&gt;COUNTA([1]!T_Printers[Printers])*COUNTA([1]!T_Resins[Resins]),"",_xlfn.IFS(ROUND(VLOOKUP(C2385,[1]!T_Resins[#Data],4,FALSE)/VLOOKUP(A2385,[1]!T_Printers[#Data],5,FALSE),1)&lt;=_xlfn.XLOOKUP(B2385,[1]Printers!L:L,[1]Printers!O:O,1,0,),ROUND(VLOOKUP(C2385,[1]!T_Resins[#Data],4,FALSE)/VLOOKUP(A2385,[1]!T_Printers[#Data],5,FALSE),1),ROUND(VLOOKUP(C2385,[1]!T_Resins[#Data],4,FALSE)/VLOOKUP(A2385,[1]!T_Printers[#Data],5,FALSE),1)&gt;_xlfn.XLOOKUP(B2385,[1]Printers!L:L,[1]Printers!O:O,1,0,),"")),"")</f>
        <v>44</v>
      </c>
      <c r="J2385">
        <f>IFERROR(IF(ROUND(_xlfn.XLOOKUP([1]Parameters!B2385,[1]Printers!L:L,[1]Printers!Q:Q,,0)*I2385/10,0)*10&lt;_xlfn.XLOOKUP([1]Parameters!B2385,[1]Printers!L:L,[1]Printers!P:P,,0),ROUND(_xlfn.XLOOKUP([1]Parameters!B2385,[1]Printers!L:L,[1]Printers!Q:Q,,0)*I2385/10,0)*10,_xlfn.XLOOKUP([1]Parameters!B2385,[1]Printers!L:L,[1]Printers!P:P,,0)),"")</f>
        <v>100</v>
      </c>
      <c r="K2385">
        <f>IF(SUM(E2385:J2385)&lt;&gt;0,VLOOKUP(A2385,[1]!T_Printers[#Data],10,FALSE)+VLOOKUP(C2385,[1]!T_Resins[#Data],10,FALSE),"")</f>
        <v>2</v>
      </c>
      <c r="L2385">
        <f>IF(SUM(E2385:J2385)&lt;&gt;0,VLOOKUP(A2385,[1]!T_Printers[#Data],11,FALSE),"")</f>
        <v>4</v>
      </c>
      <c r="M2385">
        <f>IF(SUM(E2385:J2385)&lt;&gt;0,VLOOKUP(C2385,[1]!T_Resins[#Data],8,FALSE),"")</f>
        <v>120</v>
      </c>
      <c r="N2385">
        <f>IF(_xlfn.XLOOKUP(B2385,[1]Printers!$L:$L,[1]Printers!$R:$R,0,0)&gt;0,[1]Parameters!M2385,IF(SUM(E2385:J2385)&lt;&gt;0,VLOOKUP(C2385,[1]!T_Resins[#Data],9,FALSE),""))</f>
        <v>180</v>
      </c>
      <c r="O2385" t="str">
        <f t="shared" si="37"/>
        <v>LongerOrange10</v>
      </c>
    </row>
    <row r="2386" spans="1:15" x14ac:dyDescent="0.25">
      <c r="A2386" t="str">
        <f t="array" ref="A2386">IF(ROW()-1&gt;COUNTA([1]!T_Printers[Printers])*COUNTA([1]!T_Resins[Resins]),"",INDEX([1]!T_Printers[Printers],INT((ROW()-2)/COUNTA([1]!T_Resins[Resins])+1)))</f>
        <v>Longer Orange 10</v>
      </c>
      <c r="B2386" t="str">
        <f>_xlfn.XLOOKUP(A2386,[1]!T_Printers[Printers],[1]!T_Printers[Icon link],,0)</f>
        <v>LongerOrange10</v>
      </c>
      <c r="C2386" t="str">
        <f t="array" ref="C2386">IF(ROW()-1&gt;COUNTA([1]!T_Printers[Printers])*COUNTA([1]!T_Resins[Resins]),"",INDEX([1]!T_Resins[Resins],MOD(ROW()-2,COUNTA([1]!T_Resins[Resins]))+1))</f>
        <v>Dental Denture Base Soft</v>
      </c>
      <c r="D2386">
        <f>IF(SUM(E2386:J2386)&lt;&gt;0,IF(ROW()-1&gt;COUNTA([1]!T_Printers[Printers])*COUNTA([1]!T_Resins[Resins]),"",2),"")</f>
        <v>2</v>
      </c>
      <c r="E2386" cm="1">
        <f t="array" ref="E2386">IFERROR(IF(ROW()-1&gt;COUNTA([1]!T_Printers[Printers])*COUNTA([1]!T_Resins[Resins]),"",_xlfn.IFS(ROUND(VLOOKUP(C2386,[1]!T_Resins[#Data],2,FALSE)/VLOOKUP(A2386,[1]!T_Printers[#Data],5,FALSE),1)&lt;=_xlfn.XLOOKUP(B2386,[1]Printers!L:L,[1]Printers!O:O,1,0,),ROUND(VLOOKUP(C2386,[1]!T_Resins[#Data],2,FALSE)/VLOOKUP(A2386,[1]!T_Printers[#Data],5,FALSE),1),ROUND(VLOOKUP(C2386,[1]!T_Resins[#Data],2,FALSE)/VLOOKUP(A2386,[1]!T_Printers[#Data],5,FALSE),1)&gt;_xlfn.XLOOKUP(B2386,[1]Printers!L:L,[1]Printers!O:O,1,0,),10)),"Используйте слой 100 мкм")</f>
        <v>36.299999999999997</v>
      </c>
      <c r="F2386">
        <f>IFERROR(IF(ROUND(_xlfn.XLOOKUP([1]Parameters!B2386,[1]Printers!L:L,[1]Printers!Q:Q,,0)*E2386/10,0)*10&lt;_xlfn.XLOOKUP([1]Parameters!B2386,[1]Printers!L:L,[1]Printers!P:P,,0),ROUND(_xlfn.XLOOKUP([1]Parameters!B2386,[1]Printers!L:L,[1]Printers!Q:Q,,0)*E2386/10,0)*10,_xlfn.XLOOKUP([1]Parameters!B2386,[1]Printers!L:L,[1]Printers!P:P,,0)),"")</f>
        <v>100</v>
      </c>
      <c r="G2386" cm="1">
        <f t="array" ref="G2386">IFERROR(IF(ROW()-1&gt;COUNTA([1]!T_Printers[Printers])*COUNTA([1]!T_Resins[Resins]),"",_xlfn.IFS(ROUND(VLOOKUP(C2386,[1]!T_Resins[#Data],3,FALSE)/VLOOKUP(A2386,[1]!T_Printers[#Data],5,FALSE),1)&lt;=_xlfn.XLOOKUP(B2386,[1]Printers!L:L,[1]Printers!O:O,1,0,),ROUND(VLOOKUP(C2386,[1]!T_Resins[#Data],3,FALSE)/VLOOKUP(A2386,[1]!T_Printers[#Data],5,FALSE),1),ROUND(VLOOKUP(C2386,[1]!T_Resins[#Data],3,FALSE)/VLOOKUP(A2386,[1]!T_Printers[#Data],5,FALSE),1)&gt;_xlfn.XLOOKUP(B2386,[1]Printers!L:L,[1]Printers!O:O,1,0,),10)),"")</f>
        <v>47.2</v>
      </c>
      <c r="H2386">
        <f>IFERROR(IF(ROUND(_xlfn.XLOOKUP([1]Parameters!B2386,[1]Printers!L:L,[1]Printers!Q:Q,,0)*G2386/10,0)*10&lt;_xlfn.XLOOKUP([1]Parameters!B2386,[1]Printers!L:L,[1]Printers!P:P,,0),ROUND(_xlfn.XLOOKUP([1]Parameters!B2386,[1]Printers!L:L,[1]Printers!Q:Q,,0)*G2386/10,0)*10,_xlfn.XLOOKUP([1]Parameters!B2386,[1]Printers!L:L,[1]Printers!P:P,,0)),"")</f>
        <v>100</v>
      </c>
      <c r="I2386" s="3" t="str" cm="1">
        <f t="array" ref="I2386">IFERROR(IF(ROW()-1&gt;COUNTA([1]!T_Printers[Printers])*COUNTA([1]!T_Resins[Resins]),"",_xlfn.IFS(ROUND(VLOOKUP(C2386,[1]!T_Resins[#Data],4,FALSE)/VLOOKUP(A2386,[1]!T_Printers[#Data],5,FALSE),1)&lt;=_xlfn.XLOOKUP(B2386,[1]Printers!L:L,[1]Printers!O:O,1,0,),ROUND(VLOOKUP(C2386,[1]!T_Resins[#Data],4,FALSE)/VLOOKUP(A2386,[1]!T_Printers[#Data],5,FALSE),1),ROUND(VLOOKUP(C2386,[1]!T_Resins[#Data],4,FALSE)/VLOOKUP(A2386,[1]!T_Printers[#Data],5,FALSE),1)&gt;_xlfn.XLOOKUP(B2386,[1]Printers!L:L,[1]Printers!O:O,1,0,),"")),"")</f>
        <v/>
      </c>
      <c r="J2386" t="str">
        <f>IFERROR(IF(ROUND(_xlfn.XLOOKUP([1]Parameters!B2386,[1]Printers!L:L,[1]Printers!Q:Q,,0)*I2386/10,0)*10&lt;_xlfn.XLOOKUP([1]Parameters!B2386,[1]Printers!L:L,[1]Printers!P:P,,0),ROUND(_xlfn.XLOOKUP([1]Parameters!B2386,[1]Printers!L:L,[1]Printers!Q:Q,,0)*I2386/10,0)*10,_xlfn.XLOOKUP([1]Parameters!B2386,[1]Printers!L:L,[1]Printers!P:P,,0)),"")</f>
        <v/>
      </c>
      <c r="K2386">
        <f>IF(SUM(E2386:J2386)&lt;&gt;0,VLOOKUP(A2386,[1]!T_Printers[#Data],10,FALSE)+VLOOKUP(C2386,[1]!T_Resins[#Data],10,FALSE),"")</f>
        <v>3</v>
      </c>
      <c r="L2386">
        <f>IF(SUM(E2386:J2386)&lt;&gt;0,VLOOKUP(A2386,[1]!T_Printers[#Data],11,FALSE),"")</f>
        <v>4</v>
      </c>
      <c r="M2386">
        <f>IF(SUM(E2386:J2386)&lt;&gt;0,VLOOKUP(C2386,[1]!T_Resins[#Data],8,FALSE),"")</f>
        <v>120</v>
      </c>
      <c r="N2386">
        <f>IF(_xlfn.XLOOKUP(B2386,[1]Printers!$L:$L,[1]Printers!$R:$R,0,0)&gt;0,[1]Parameters!M2386,IF(SUM(E2386:J2386)&lt;&gt;0,VLOOKUP(C2386,[1]!T_Resins[#Data],9,FALSE),""))</f>
        <v>180</v>
      </c>
      <c r="O2386" t="str">
        <f t="shared" si="37"/>
        <v>LongerOrange10</v>
      </c>
    </row>
    <row r="2387" spans="1:15" x14ac:dyDescent="0.25">
      <c r="A2387" t="str">
        <f t="array" ref="A2387">IF(ROW()-1&gt;COUNTA([1]!T_Printers[Printers])*COUNTA([1]!T_Resins[Resins]),"",INDEX([1]!T_Printers[Printers],INT((ROW()-2)/COUNTA([1]!T_Resins[Resins])+1)))</f>
        <v>Longer Orange 10</v>
      </c>
      <c r="B2387" t="str">
        <f>_xlfn.XLOOKUP(A2387,[1]!T_Printers[Printers],[1]!T_Printers[Icon link],,0)</f>
        <v>LongerOrange10</v>
      </c>
      <c r="C2387" t="str">
        <f t="array" ref="C2387">IF(ROW()-1&gt;COUNTA([1]!T_Printers[Printers])*COUNTA([1]!T_Resins[Resins]),"",INDEX([1]!T_Resins[Resins],MOD(ROW()-2,COUNTA([1]!T_Resins[Resins]))+1))</f>
        <v>Dental Denture Base</v>
      </c>
      <c r="D2387">
        <f>IF(SUM(E2387:J2387)&lt;&gt;0,IF(ROW()-1&gt;COUNTA([1]!T_Printers[Printers])*COUNTA([1]!T_Resins[Resins]),"",2),"")</f>
        <v>2</v>
      </c>
      <c r="E2387" cm="1">
        <f t="array" ref="E2387">IFERROR(IF(ROW()-1&gt;COUNTA([1]!T_Printers[Printers])*COUNTA([1]!T_Resins[Resins]),"",_xlfn.IFS(ROUND(VLOOKUP(C2387,[1]!T_Resins[#Data],2,FALSE)/VLOOKUP(A2387,[1]!T_Printers[#Data],5,FALSE),1)&lt;=_xlfn.XLOOKUP(B2387,[1]Printers!L:L,[1]Printers!O:O,1,0,),ROUND(VLOOKUP(C2387,[1]!T_Resins[#Data],2,FALSE)/VLOOKUP(A2387,[1]!T_Printers[#Data],5,FALSE),1),ROUND(VLOOKUP(C2387,[1]!T_Resins[#Data],2,FALSE)/VLOOKUP(A2387,[1]!T_Printers[#Data],5,FALSE),1)&gt;_xlfn.XLOOKUP(B2387,[1]Printers!L:L,[1]Printers!O:O,1,0,),10)),"Используйте слой 100 мкм")</f>
        <v>28.6</v>
      </c>
      <c r="F2387">
        <f>IFERROR(IF(ROUND(_xlfn.XLOOKUP([1]Parameters!B2387,[1]Printers!L:L,[1]Printers!Q:Q,,0)*E2387/10,0)*10&lt;_xlfn.XLOOKUP([1]Parameters!B2387,[1]Printers!L:L,[1]Printers!P:P,,0),ROUND(_xlfn.XLOOKUP([1]Parameters!B2387,[1]Printers!L:L,[1]Printers!Q:Q,,0)*E2387/10,0)*10,_xlfn.XLOOKUP([1]Parameters!B2387,[1]Printers!L:L,[1]Printers!P:P,,0)),"")</f>
        <v>100</v>
      </c>
      <c r="G2387" cm="1">
        <f t="array" ref="G2387">IFERROR(IF(ROW()-1&gt;COUNTA([1]!T_Printers[Printers])*COUNTA([1]!T_Resins[Resins]),"",_xlfn.IFS(ROUND(VLOOKUP(C2387,[1]!T_Resins[#Data],3,FALSE)/VLOOKUP(A2387,[1]!T_Printers[#Data],5,FALSE),1)&lt;=_xlfn.XLOOKUP(B2387,[1]Printers!L:L,[1]Printers!O:O,1,0,),ROUND(VLOOKUP(C2387,[1]!T_Resins[#Data],3,FALSE)/VLOOKUP(A2387,[1]!T_Printers[#Data],5,FALSE),1),ROUND(VLOOKUP(C2387,[1]!T_Resins[#Data],3,FALSE)/VLOOKUP(A2387,[1]!T_Printers[#Data],5,FALSE),1)&gt;_xlfn.XLOOKUP(B2387,[1]Printers!L:L,[1]Printers!O:O,1,0,),10)),"")</f>
        <v>37.200000000000003</v>
      </c>
      <c r="H2387">
        <f>IFERROR(IF(ROUND(_xlfn.XLOOKUP([1]Parameters!B2387,[1]Printers!L:L,[1]Printers!Q:Q,,0)*G2387/10,0)*10&lt;_xlfn.XLOOKUP([1]Parameters!B2387,[1]Printers!L:L,[1]Printers!P:P,,0),ROUND(_xlfn.XLOOKUP([1]Parameters!B2387,[1]Printers!L:L,[1]Printers!Q:Q,,0)*G2387/10,0)*10,_xlfn.XLOOKUP([1]Parameters!B2387,[1]Printers!L:L,[1]Printers!P:P,,0)),"")</f>
        <v>100</v>
      </c>
      <c r="I2387" s="3" t="str" cm="1">
        <f t="array" ref="I2387">IFERROR(IF(ROW()-1&gt;COUNTA([1]!T_Printers[Printers])*COUNTA([1]!T_Resins[Resins]),"",_xlfn.IFS(ROUND(VLOOKUP(C2387,[1]!T_Resins[#Data],4,FALSE)/VLOOKUP(A2387,[1]!T_Printers[#Data],5,FALSE),1)&lt;=_xlfn.XLOOKUP(B2387,[1]Printers!L:L,[1]Printers!O:O,1,0,),ROUND(VLOOKUP(C2387,[1]!T_Resins[#Data],4,FALSE)/VLOOKUP(A2387,[1]!T_Printers[#Data],5,FALSE),1),ROUND(VLOOKUP(C2387,[1]!T_Resins[#Data],4,FALSE)/VLOOKUP(A2387,[1]!T_Printers[#Data],5,FALSE),1)&gt;_xlfn.XLOOKUP(B2387,[1]Printers!L:L,[1]Printers!O:O,1,0,),"")),"")</f>
        <v/>
      </c>
      <c r="J2387" t="str">
        <f>IFERROR(IF(ROUND(_xlfn.XLOOKUP([1]Parameters!B2387,[1]Printers!L:L,[1]Printers!Q:Q,,0)*I2387/10,0)*10&lt;_xlfn.XLOOKUP([1]Parameters!B2387,[1]Printers!L:L,[1]Printers!P:P,,0),ROUND(_xlfn.XLOOKUP([1]Parameters!B2387,[1]Printers!L:L,[1]Printers!Q:Q,,0)*I2387/10,0)*10,_xlfn.XLOOKUP([1]Parameters!B2387,[1]Printers!L:L,[1]Printers!P:P,,0)),"")</f>
        <v/>
      </c>
      <c r="K2387">
        <f>IF(SUM(E2387:J2387)&lt;&gt;0,VLOOKUP(A2387,[1]!T_Printers[#Data],10,FALSE)+VLOOKUP(C2387,[1]!T_Resins[#Data],10,FALSE),"")</f>
        <v>3</v>
      </c>
      <c r="L2387">
        <f>IF(SUM(E2387:J2387)&lt;&gt;0,VLOOKUP(A2387,[1]!T_Printers[#Data],11,FALSE),"")</f>
        <v>4</v>
      </c>
      <c r="M2387">
        <f>IF(SUM(E2387:J2387)&lt;&gt;0,VLOOKUP(C2387,[1]!T_Resins[#Data],8,FALSE),"")</f>
        <v>120</v>
      </c>
      <c r="N2387">
        <f>IF(_xlfn.XLOOKUP(B2387,[1]Printers!$L:$L,[1]Printers!$R:$R,0,0)&gt;0,[1]Parameters!M2387,IF(SUM(E2387:J2387)&lt;&gt;0,VLOOKUP(C2387,[1]!T_Resins[#Data],9,FALSE),""))</f>
        <v>180</v>
      </c>
      <c r="O2387" t="str">
        <f t="shared" si="37"/>
        <v>LongerOrange10</v>
      </c>
    </row>
    <row r="2388" spans="1:15" x14ac:dyDescent="0.25">
      <c r="A2388" t="str">
        <f t="array" ref="A2388">IF(ROW()-1&gt;COUNTA([1]!T_Printers[Printers])*COUNTA([1]!T_Resins[Resins]),"",INDEX([1]!T_Printers[Printers],INT((ROW()-2)/COUNTA([1]!T_Resins[Resins])+1)))</f>
        <v>Longer Orange 10</v>
      </c>
      <c r="B2388" t="str">
        <f>_xlfn.XLOOKUP(A2388,[1]!T_Printers[Printers],[1]!T_Printers[Icon link],,0)</f>
        <v>LongerOrange10</v>
      </c>
      <c r="C2388" t="str">
        <f t="array" ref="C2388">IF(ROW()-1&gt;COUNTA([1]!T_Printers[Printers])*COUNTA([1]!T_Resins[Resins]),"",INDEX([1]!T_Resins[Resins],MOD(ROW()-2,COUNTA([1]!T_Resins[Resins]))+1))</f>
        <v>Dental IBT</v>
      </c>
      <c r="D2388">
        <f>IF(SUM(E2388:J2388)&lt;&gt;0,IF(ROW()-1&gt;COUNTA([1]!T_Printers[Printers])*COUNTA([1]!T_Resins[Resins]),"",2),"")</f>
        <v>2</v>
      </c>
      <c r="E2388" cm="1">
        <f t="array" ref="E2388">IFERROR(IF(ROW()-1&gt;COUNTA([1]!T_Printers[Printers])*COUNTA([1]!T_Resins[Resins]),"",_xlfn.IFS(ROUND(VLOOKUP(C2388,[1]!T_Resins[#Data],2,FALSE)/VLOOKUP(A2388,[1]!T_Printers[#Data],5,FALSE),1)&lt;=_xlfn.XLOOKUP(B2388,[1]Printers!L:L,[1]Printers!O:O,1,0,),ROUND(VLOOKUP(C2388,[1]!T_Resins[#Data],2,FALSE)/VLOOKUP(A2388,[1]!T_Printers[#Data],5,FALSE),1),ROUND(VLOOKUP(C2388,[1]!T_Resins[#Data],2,FALSE)/VLOOKUP(A2388,[1]!T_Printers[#Data],5,FALSE),1)&gt;_xlfn.XLOOKUP(B2388,[1]Printers!L:L,[1]Printers!O:O,1,0,),10)),"Используйте слой 100 мкм")</f>
        <v>17.8</v>
      </c>
      <c r="F2388">
        <f>IFERROR(IF(ROUND(_xlfn.XLOOKUP([1]Parameters!B2388,[1]Printers!L:L,[1]Printers!Q:Q,,0)*E2388/10,0)*10&lt;_xlfn.XLOOKUP([1]Parameters!B2388,[1]Printers!L:L,[1]Printers!P:P,,0),ROUND(_xlfn.XLOOKUP([1]Parameters!B2388,[1]Printers!L:L,[1]Printers!Q:Q,,0)*E2388/10,0)*10,_xlfn.XLOOKUP([1]Parameters!B2388,[1]Printers!L:L,[1]Printers!P:P,,0)),"")</f>
        <v>100</v>
      </c>
      <c r="G2388" cm="1">
        <f t="array" ref="G2388">IFERROR(IF(ROW()-1&gt;COUNTA([1]!T_Printers[Printers])*COUNTA([1]!T_Resins[Resins]),"",_xlfn.IFS(ROUND(VLOOKUP(C2388,[1]!T_Resins[#Data],3,FALSE)/VLOOKUP(A2388,[1]!T_Printers[#Data],5,FALSE),1)&lt;=_xlfn.XLOOKUP(B2388,[1]Printers!L:L,[1]Printers!O:O,1,0,),ROUND(VLOOKUP(C2388,[1]!T_Resins[#Data],3,FALSE)/VLOOKUP(A2388,[1]!T_Printers[#Data],5,FALSE),1),ROUND(VLOOKUP(C2388,[1]!T_Resins[#Data],3,FALSE)/VLOOKUP(A2388,[1]!T_Printers[#Data],5,FALSE),1)&gt;_xlfn.XLOOKUP(B2388,[1]Printers!L:L,[1]Printers!O:O,1,0,),10)),"")</f>
        <v>23.2</v>
      </c>
      <c r="H2388">
        <f>IFERROR(IF(ROUND(_xlfn.XLOOKUP([1]Parameters!B2388,[1]Printers!L:L,[1]Printers!Q:Q,,0)*G2388/10,0)*10&lt;_xlfn.XLOOKUP([1]Parameters!B2388,[1]Printers!L:L,[1]Printers!P:P,,0),ROUND(_xlfn.XLOOKUP([1]Parameters!B2388,[1]Printers!L:L,[1]Printers!Q:Q,,0)*G2388/10,0)*10,_xlfn.XLOOKUP([1]Parameters!B2388,[1]Printers!L:L,[1]Printers!P:P,,0)),"")</f>
        <v>100</v>
      </c>
      <c r="I2388" s="3" t="str" cm="1">
        <f t="array" ref="I2388">IFERROR(IF(ROW()-1&gt;COUNTA([1]!T_Printers[Printers])*COUNTA([1]!T_Resins[Resins]),"",_xlfn.IFS(ROUND(VLOOKUP(C2388,[1]!T_Resins[#Data],4,FALSE)/VLOOKUP(A2388,[1]!T_Printers[#Data],5,FALSE),1)&lt;=_xlfn.XLOOKUP(B2388,[1]Printers!L:L,[1]Printers!O:O,1,0,),ROUND(VLOOKUP(C2388,[1]!T_Resins[#Data],4,FALSE)/VLOOKUP(A2388,[1]!T_Printers[#Data],5,FALSE),1),ROUND(VLOOKUP(C2388,[1]!T_Resins[#Data],4,FALSE)/VLOOKUP(A2388,[1]!T_Printers[#Data],5,FALSE),1)&gt;_xlfn.XLOOKUP(B2388,[1]Printers!L:L,[1]Printers!O:O,1,0,),"")),"")</f>
        <v/>
      </c>
      <c r="J2388" t="str">
        <f>IFERROR(IF(ROUND(_xlfn.XLOOKUP([1]Parameters!B2388,[1]Printers!L:L,[1]Printers!Q:Q,,0)*I2388/10,0)*10&lt;_xlfn.XLOOKUP([1]Parameters!B2388,[1]Printers!L:L,[1]Printers!P:P,,0),ROUND(_xlfn.XLOOKUP([1]Parameters!B2388,[1]Printers!L:L,[1]Printers!Q:Q,,0)*I2388/10,0)*10,_xlfn.XLOOKUP([1]Parameters!B2388,[1]Printers!L:L,[1]Printers!P:P,,0)),"")</f>
        <v/>
      </c>
      <c r="K2388">
        <f>IF(SUM(E2388:J2388)&lt;&gt;0,VLOOKUP(A2388,[1]!T_Printers[#Data],10,FALSE)+VLOOKUP(C2388,[1]!T_Resins[#Data],10,FALSE),"")</f>
        <v>2</v>
      </c>
      <c r="L2388">
        <f>IF(SUM(E2388:J2388)&lt;&gt;0,VLOOKUP(A2388,[1]!T_Printers[#Data],11,FALSE),"")</f>
        <v>4</v>
      </c>
      <c r="M2388">
        <f>IF(SUM(E2388:J2388)&lt;&gt;0,VLOOKUP(C2388,[1]!T_Resins[#Data],8,FALSE),"")</f>
        <v>60</v>
      </c>
      <c r="N2388">
        <f>IF(_xlfn.XLOOKUP(B2388,[1]Printers!$L:$L,[1]Printers!$R:$R,0,0)&gt;0,[1]Parameters!M2388,IF(SUM(E2388:J2388)&lt;&gt;0,VLOOKUP(C2388,[1]!T_Resins[#Data],9,FALSE),""))</f>
        <v>60</v>
      </c>
      <c r="O2388" t="str">
        <f t="shared" si="37"/>
        <v>LongerOrange10</v>
      </c>
    </row>
    <row r="2389" spans="1:15" x14ac:dyDescent="0.25">
      <c r="A2389" t="str">
        <f t="array" ref="A2389">IF(ROW()-1&gt;COUNTA([1]!T_Printers[Printers])*COUNTA([1]!T_Resins[Resins]),"",INDEX([1]!T_Printers[Printers],INT((ROW()-2)/COUNTA([1]!T_Resins[Resins])+1)))</f>
        <v>Longer Orange 10</v>
      </c>
      <c r="B2389" t="str">
        <f>_xlfn.XLOOKUP(A2389,[1]!T_Printers[Printers],[1]!T_Printers[Icon link],,0)</f>
        <v>LongerOrange10</v>
      </c>
      <c r="C2389" t="str">
        <f t="array" ref="C2389">IF(ROW()-1&gt;COUNTA([1]!T_Printers[Printers])*COUNTA([1]!T_Resins[Resins]),"",INDEX([1]!T_Resins[Resins],MOD(ROW()-2,COUNTA([1]!T_Resins[Resins]))+1))</f>
        <v>Dental Model Biege</v>
      </c>
      <c r="D2389">
        <f>IF(SUM(E2389:J2389)&lt;&gt;0,IF(ROW()-1&gt;COUNTA([1]!T_Printers[Printers])*COUNTA([1]!T_Resins[Resins]),"",2),"")</f>
        <v>2</v>
      </c>
      <c r="E2389" cm="1">
        <f t="array" ref="E2389">IFERROR(IF(ROW()-1&gt;COUNTA([1]!T_Printers[Printers])*COUNTA([1]!T_Resins[Resins]),"",_xlfn.IFS(ROUND(VLOOKUP(C2389,[1]!T_Resins[#Data],2,FALSE)/VLOOKUP(A2389,[1]!T_Printers[#Data],5,FALSE),1)&lt;=_xlfn.XLOOKUP(B2389,[1]Printers!L:L,[1]Printers!O:O,1,0,),ROUND(VLOOKUP(C2389,[1]!T_Resins[#Data],2,FALSE)/VLOOKUP(A2389,[1]!T_Printers[#Data],5,FALSE),1),ROUND(VLOOKUP(C2389,[1]!T_Resins[#Data],2,FALSE)/VLOOKUP(A2389,[1]!T_Printers[#Data],5,FALSE),1)&gt;_xlfn.XLOOKUP(B2389,[1]Printers!L:L,[1]Printers!O:O,1,0,),10)),"Используйте слой 100 мкм")</f>
        <v>22.4</v>
      </c>
      <c r="F2389">
        <f>IFERROR(IF(ROUND(_xlfn.XLOOKUP([1]Parameters!B2389,[1]Printers!L:L,[1]Printers!Q:Q,,0)*E2389/10,0)*10&lt;_xlfn.XLOOKUP([1]Parameters!B2389,[1]Printers!L:L,[1]Printers!P:P,,0),ROUND(_xlfn.XLOOKUP([1]Parameters!B2389,[1]Printers!L:L,[1]Printers!Q:Q,,0)*E2389/10,0)*10,_xlfn.XLOOKUP([1]Parameters!B2389,[1]Printers!L:L,[1]Printers!P:P,,0)),"")</f>
        <v>100</v>
      </c>
      <c r="G2389" cm="1">
        <f t="array" ref="G2389">IFERROR(IF(ROW()-1&gt;COUNTA([1]!T_Printers[Printers])*COUNTA([1]!T_Resins[Resins]),"",_xlfn.IFS(ROUND(VLOOKUP(C2389,[1]!T_Resins[#Data],3,FALSE)/VLOOKUP(A2389,[1]!T_Printers[#Data],5,FALSE),1)&lt;=_xlfn.XLOOKUP(B2389,[1]Printers!L:L,[1]Printers!O:O,1,0,),ROUND(VLOOKUP(C2389,[1]!T_Resins[#Data],3,FALSE)/VLOOKUP(A2389,[1]!T_Printers[#Data],5,FALSE),1),ROUND(VLOOKUP(C2389,[1]!T_Resins[#Data],3,FALSE)/VLOOKUP(A2389,[1]!T_Printers[#Data],5,FALSE),1)&gt;_xlfn.XLOOKUP(B2389,[1]Printers!L:L,[1]Printers!O:O,1,0,),10)),"")</f>
        <v>29.2</v>
      </c>
      <c r="H2389">
        <f>IFERROR(IF(ROUND(_xlfn.XLOOKUP([1]Parameters!B2389,[1]Printers!L:L,[1]Printers!Q:Q,,0)*G2389/10,0)*10&lt;_xlfn.XLOOKUP([1]Parameters!B2389,[1]Printers!L:L,[1]Printers!P:P,,0),ROUND(_xlfn.XLOOKUP([1]Parameters!B2389,[1]Printers!L:L,[1]Printers!Q:Q,,0)*G2389/10,0)*10,_xlfn.XLOOKUP([1]Parameters!B2389,[1]Printers!L:L,[1]Printers!P:P,,0)),"")</f>
        <v>100</v>
      </c>
      <c r="I2389" s="3" t="str" cm="1">
        <f t="array" ref="I2389">IFERROR(IF(ROW()-1&gt;COUNTA([1]!T_Printers[Printers])*COUNTA([1]!T_Resins[Resins]),"",_xlfn.IFS(ROUND(VLOOKUP(C2389,[1]!T_Resins[#Data],4,FALSE)/VLOOKUP(A2389,[1]!T_Printers[#Data],5,FALSE),1)&lt;=_xlfn.XLOOKUP(B2389,[1]Printers!L:L,[1]Printers!O:O,1,0,),ROUND(VLOOKUP(C2389,[1]!T_Resins[#Data],4,FALSE)/VLOOKUP(A2389,[1]!T_Printers[#Data],5,FALSE),1),ROUND(VLOOKUP(C2389,[1]!T_Resins[#Data],4,FALSE)/VLOOKUP(A2389,[1]!T_Printers[#Data],5,FALSE),1)&gt;_xlfn.XLOOKUP(B2389,[1]Printers!L:L,[1]Printers!O:O,1,0,),"")),"")</f>
        <v/>
      </c>
      <c r="J2389" t="str">
        <f>IFERROR(IF(ROUND(_xlfn.XLOOKUP([1]Parameters!B2389,[1]Printers!L:L,[1]Printers!Q:Q,,0)*I2389/10,0)*10&lt;_xlfn.XLOOKUP([1]Parameters!B2389,[1]Printers!L:L,[1]Printers!P:P,,0),ROUND(_xlfn.XLOOKUP([1]Parameters!B2389,[1]Printers!L:L,[1]Printers!Q:Q,,0)*I2389/10,0)*10,_xlfn.XLOOKUP([1]Parameters!B2389,[1]Printers!L:L,[1]Printers!P:P,,0)),"")</f>
        <v/>
      </c>
      <c r="K2389">
        <f>IF(SUM(E2389:J2389)&lt;&gt;0,VLOOKUP(A2389,[1]!T_Printers[#Data],10,FALSE)+VLOOKUP(C2389,[1]!T_Resins[#Data],10,FALSE),"")</f>
        <v>3</v>
      </c>
      <c r="L2389">
        <f>IF(SUM(E2389:J2389)&lt;&gt;0,VLOOKUP(A2389,[1]!T_Printers[#Data],11,FALSE),"")</f>
        <v>4</v>
      </c>
      <c r="M2389">
        <f>IF(SUM(E2389:J2389)&lt;&gt;0,VLOOKUP(C2389,[1]!T_Resins[#Data],8,FALSE),"")</f>
        <v>120</v>
      </c>
      <c r="N2389">
        <f>IF(_xlfn.XLOOKUP(B2389,[1]Printers!$L:$L,[1]Printers!$R:$R,0,0)&gt;0,[1]Parameters!M2389,IF(SUM(E2389:J2389)&lt;&gt;0,VLOOKUP(C2389,[1]!T_Resins[#Data],9,FALSE),""))</f>
        <v>180</v>
      </c>
      <c r="O2389" t="str">
        <f t="shared" si="37"/>
        <v>LongerOrange10</v>
      </c>
    </row>
    <row r="2390" spans="1:15" x14ac:dyDescent="0.25">
      <c r="A2390" t="str">
        <f t="array" ref="A2390">IF(ROW()-1&gt;COUNTA([1]!T_Printers[Printers])*COUNTA([1]!T_Resins[Resins]),"",INDEX([1]!T_Printers[Printers],INT((ROW()-2)/COUNTA([1]!T_Resins[Resins])+1)))</f>
        <v>Longer Orange 10</v>
      </c>
      <c r="B2390" t="str">
        <f>_xlfn.XLOOKUP(A2390,[1]!T_Printers[Printers],[1]!T_Printers[Icon link],,0)</f>
        <v>LongerOrange10</v>
      </c>
      <c r="C2390" t="str">
        <f t="array" ref="C2390">IF(ROW()-1&gt;COUNTA([1]!T_Printers[Printers])*COUNTA([1]!T_Resins[Resins]),"",INDEX([1]!T_Resins[Resins],MOD(ROW()-2,COUNTA([1]!T_Resins[Resins]))+1))</f>
        <v>Dental Model Bone</v>
      </c>
      <c r="D2390">
        <f>IF(SUM(E2390:J2390)&lt;&gt;0,IF(ROW()-1&gt;COUNTA([1]!T_Printers[Printers])*COUNTA([1]!T_Resins[Resins]),"",2),"")</f>
        <v>2</v>
      </c>
      <c r="E2390" cm="1">
        <f t="array" ref="E2390">IFERROR(IF(ROW()-1&gt;COUNTA([1]!T_Printers[Printers])*COUNTA([1]!T_Resins[Resins]),"",_xlfn.IFS(ROUND(VLOOKUP(C2390,[1]!T_Resins[#Data],2,FALSE)/VLOOKUP(A2390,[1]!T_Printers[#Data],5,FALSE),1)&lt;=_xlfn.XLOOKUP(B2390,[1]Printers!L:L,[1]Printers!O:O,1,0,),ROUND(VLOOKUP(C2390,[1]!T_Resins[#Data],2,FALSE)/VLOOKUP(A2390,[1]!T_Printers[#Data],5,FALSE),1),ROUND(VLOOKUP(C2390,[1]!T_Resins[#Data],2,FALSE)/VLOOKUP(A2390,[1]!T_Printers[#Data],5,FALSE),1)&gt;_xlfn.XLOOKUP(B2390,[1]Printers!L:L,[1]Printers!O:O,1,0,),10)),"Используйте слой 100 мкм")</f>
        <v>13.9</v>
      </c>
      <c r="F2390">
        <f>IFERROR(IF(ROUND(_xlfn.XLOOKUP([1]Parameters!B2390,[1]Printers!L:L,[1]Printers!Q:Q,,0)*E2390/10,0)*10&lt;_xlfn.XLOOKUP([1]Parameters!B2390,[1]Printers!L:L,[1]Printers!P:P,,0),ROUND(_xlfn.XLOOKUP([1]Parameters!B2390,[1]Printers!L:L,[1]Printers!Q:Q,,0)*E2390/10,0)*10,_xlfn.XLOOKUP([1]Parameters!B2390,[1]Printers!L:L,[1]Printers!P:P,,0)),"")</f>
        <v>100</v>
      </c>
      <c r="G2390" cm="1">
        <f t="array" ref="G2390">IFERROR(IF(ROW()-1&gt;COUNTA([1]!T_Printers[Printers])*COUNTA([1]!T_Resins[Resins]),"",_xlfn.IFS(ROUND(VLOOKUP(C2390,[1]!T_Resins[#Data],3,FALSE)/VLOOKUP(A2390,[1]!T_Printers[#Data],5,FALSE),1)&lt;=_xlfn.XLOOKUP(B2390,[1]Printers!L:L,[1]Printers!O:O,1,0,),ROUND(VLOOKUP(C2390,[1]!T_Resins[#Data],3,FALSE)/VLOOKUP(A2390,[1]!T_Printers[#Data],5,FALSE),1),ROUND(VLOOKUP(C2390,[1]!T_Resins[#Data],3,FALSE)/VLOOKUP(A2390,[1]!T_Printers[#Data],5,FALSE),1)&gt;_xlfn.XLOOKUP(B2390,[1]Printers!L:L,[1]Printers!O:O,1,0,),10)),"")</f>
        <v>18.2</v>
      </c>
      <c r="H2390">
        <f>IFERROR(IF(ROUND(_xlfn.XLOOKUP([1]Parameters!B2390,[1]Printers!L:L,[1]Printers!Q:Q,,0)*G2390/10,0)*10&lt;_xlfn.XLOOKUP([1]Parameters!B2390,[1]Printers!L:L,[1]Printers!P:P,,0),ROUND(_xlfn.XLOOKUP([1]Parameters!B2390,[1]Printers!L:L,[1]Printers!Q:Q,,0)*G2390/10,0)*10,_xlfn.XLOOKUP([1]Parameters!B2390,[1]Printers!L:L,[1]Printers!P:P,,0)),"")</f>
        <v>100</v>
      </c>
      <c r="I2390" s="3" t="str" cm="1">
        <f t="array" ref="I2390">IFERROR(IF(ROW()-1&gt;COUNTA([1]!T_Printers[Printers])*COUNTA([1]!T_Resins[Resins]),"",_xlfn.IFS(ROUND(VLOOKUP(C2390,[1]!T_Resins[#Data],4,FALSE)/VLOOKUP(A2390,[1]!T_Printers[#Data],5,FALSE),1)&lt;=_xlfn.XLOOKUP(B2390,[1]Printers!L:L,[1]Printers!O:O,1,0,),ROUND(VLOOKUP(C2390,[1]!T_Resins[#Data],4,FALSE)/VLOOKUP(A2390,[1]!T_Printers[#Data],5,FALSE),1),ROUND(VLOOKUP(C2390,[1]!T_Resins[#Data],4,FALSE)/VLOOKUP(A2390,[1]!T_Printers[#Data],5,FALSE),1)&gt;_xlfn.XLOOKUP(B2390,[1]Printers!L:L,[1]Printers!O:O,1,0,),"")),"")</f>
        <v/>
      </c>
      <c r="J2390" t="str">
        <f>IFERROR(IF(ROUND(_xlfn.XLOOKUP([1]Parameters!B2390,[1]Printers!L:L,[1]Printers!Q:Q,,0)*I2390/10,0)*10&lt;_xlfn.XLOOKUP([1]Parameters!B2390,[1]Printers!L:L,[1]Printers!P:P,,0),ROUND(_xlfn.XLOOKUP([1]Parameters!B2390,[1]Printers!L:L,[1]Printers!Q:Q,,0)*I2390/10,0)*10,_xlfn.XLOOKUP([1]Parameters!B2390,[1]Printers!L:L,[1]Printers!P:P,,0)),"")</f>
        <v/>
      </c>
      <c r="K2390">
        <f>IF(SUM(E2390:J2390)&lt;&gt;0,VLOOKUP(A2390,[1]!T_Printers[#Data],10,FALSE)+VLOOKUP(C2390,[1]!T_Resins[#Data],10,FALSE),"")</f>
        <v>3</v>
      </c>
      <c r="L2390">
        <f>IF(SUM(E2390:J2390)&lt;&gt;0,VLOOKUP(A2390,[1]!T_Printers[#Data],11,FALSE),"")</f>
        <v>4</v>
      </c>
      <c r="M2390">
        <f>IF(SUM(E2390:J2390)&lt;&gt;0,VLOOKUP(C2390,[1]!T_Resins[#Data],8,FALSE),"")</f>
        <v>120</v>
      </c>
      <c r="N2390">
        <f>IF(_xlfn.XLOOKUP(B2390,[1]Printers!$L:$L,[1]Printers!$R:$R,0,0)&gt;0,[1]Parameters!M2390,IF(SUM(E2390:J2390)&lt;&gt;0,VLOOKUP(C2390,[1]!T_Resins[#Data],9,FALSE),""))</f>
        <v>180</v>
      </c>
      <c r="O2390" t="str">
        <f t="shared" si="37"/>
        <v>LongerOrange10</v>
      </c>
    </row>
    <row r="2391" spans="1:15" x14ac:dyDescent="0.25">
      <c r="A2391" t="str">
        <f t="array" ref="A2391">IF(ROW()-1&gt;COUNTA([1]!T_Printers[Printers])*COUNTA([1]!T_Resins[Resins]),"",INDEX([1]!T_Printers[Printers],INT((ROW()-2)/COUNTA([1]!T_Resins[Resins])+1)))</f>
        <v>Longer Orange 10</v>
      </c>
      <c r="B2391" t="str">
        <f>_xlfn.XLOOKUP(A2391,[1]!T_Printers[Printers],[1]!T_Printers[Icon link],,0)</f>
        <v>LongerOrange10</v>
      </c>
      <c r="C2391" t="str">
        <f t="array" ref="C2391">IF(ROW()-1&gt;COUNTA([1]!T_Printers[Printers])*COUNTA([1]!T_Resins[Resins]),"",INDEX([1]!T_Resins[Resins],MOD(ROW()-2,COUNTA([1]!T_Resins[Resins]))+1))</f>
        <v>Dental Model Light Grey</v>
      </c>
      <c r="D2391">
        <f>IF(SUM(E2391:J2391)&lt;&gt;0,IF(ROW()-1&gt;COUNTA([1]!T_Printers[Printers])*COUNTA([1]!T_Resins[Resins]),"",2),"")</f>
        <v>2</v>
      </c>
      <c r="E2391" cm="1">
        <f t="array" ref="E2391">IFERROR(IF(ROW()-1&gt;COUNTA([1]!T_Printers[Printers])*COUNTA([1]!T_Resins[Resins]),"",_xlfn.IFS(ROUND(VLOOKUP(C2391,[1]!T_Resins[#Data],2,FALSE)/VLOOKUP(A2391,[1]!T_Printers[#Data],5,FALSE),1)&lt;=_xlfn.XLOOKUP(B2391,[1]Printers!L:L,[1]Printers!O:O,1,0,),ROUND(VLOOKUP(C2391,[1]!T_Resins[#Data],2,FALSE)/VLOOKUP(A2391,[1]!T_Printers[#Data],5,FALSE),1),ROUND(VLOOKUP(C2391,[1]!T_Resins[#Data],2,FALSE)/VLOOKUP(A2391,[1]!T_Printers[#Data],5,FALSE),1)&gt;_xlfn.XLOOKUP(B2391,[1]Printers!L:L,[1]Printers!O:O,1,0,),10)),"Используйте слой 100 мкм")</f>
        <v>17.5</v>
      </c>
      <c r="F2391">
        <f>IFERROR(IF(ROUND(_xlfn.XLOOKUP([1]Parameters!B2391,[1]Printers!L:L,[1]Printers!Q:Q,,0)*E2391/10,0)*10&lt;_xlfn.XLOOKUP([1]Parameters!B2391,[1]Printers!L:L,[1]Printers!P:P,,0),ROUND(_xlfn.XLOOKUP([1]Parameters!B2391,[1]Printers!L:L,[1]Printers!Q:Q,,0)*E2391/10,0)*10,_xlfn.XLOOKUP([1]Parameters!B2391,[1]Printers!L:L,[1]Printers!P:P,,0)),"")</f>
        <v>100</v>
      </c>
      <c r="G2391" cm="1">
        <f t="array" ref="G2391">IFERROR(IF(ROW()-1&gt;COUNTA([1]!T_Printers[Printers])*COUNTA([1]!T_Resins[Resins]),"",_xlfn.IFS(ROUND(VLOOKUP(C2391,[1]!T_Resins[#Data],3,FALSE)/VLOOKUP(A2391,[1]!T_Printers[#Data],5,FALSE),1)&lt;=_xlfn.XLOOKUP(B2391,[1]Printers!L:L,[1]Printers!O:O,1,0,),ROUND(VLOOKUP(C2391,[1]!T_Resins[#Data],3,FALSE)/VLOOKUP(A2391,[1]!T_Printers[#Data],5,FALSE),1),ROUND(VLOOKUP(C2391,[1]!T_Resins[#Data],3,FALSE)/VLOOKUP(A2391,[1]!T_Printers[#Data],5,FALSE),1)&gt;_xlfn.XLOOKUP(B2391,[1]Printers!L:L,[1]Printers!O:O,1,0,),10)),"")</f>
        <v>22.8</v>
      </c>
      <c r="H2391">
        <f>IFERROR(IF(ROUND(_xlfn.XLOOKUP([1]Parameters!B2391,[1]Printers!L:L,[1]Printers!Q:Q,,0)*G2391/10,0)*10&lt;_xlfn.XLOOKUP([1]Parameters!B2391,[1]Printers!L:L,[1]Printers!P:P,,0),ROUND(_xlfn.XLOOKUP([1]Parameters!B2391,[1]Printers!L:L,[1]Printers!Q:Q,,0)*G2391/10,0)*10,_xlfn.XLOOKUP([1]Parameters!B2391,[1]Printers!L:L,[1]Printers!P:P,,0)),"")</f>
        <v>100</v>
      </c>
      <c r="I2391" s="3" t="str" cm="1">
        <f t="array" ref="I2391">IFERROR(IF(ROW()-1&gt;COUNTA([1]!T_Printers[Printers])*COUNTA([1]!T_Resins[Resins]),"",_xlfn.IFS(ROUND(VLOOKUP(C2391,[1]!T_Resins[#Data],4,FALSE)/VLOOKUP(A2391,[1]!T_Printers[#Data],5,FALSE),1)&lt;=_xlfn.XLOOKUP(B2391,[1]Printers!L:L,[1]Printers!O:O,1,0,),ROUND(VLOOKUP(C2391,[1]!T_Resins[#Data],4,FALSE)/VLOOKUP(A2391,[1]!T_Printers[#Data],5,FALSE),1),ROUND(VLOOKUP(C2391,[1]!T_Resins[#Data],4,FALSE)/VLOOKUP(A2391,[1]!T_Printers[#Data],5,FALSE),1)&gt;_xlfn.XLOOKUP(B2391,[1]Printers!L:L,[1]Printers!O:O,1,0,),"")),"")</f>
        <v/>
      </c>
      <c r="J2391" t="str">
        <f>IFERROR(IF(ROUND(_xlfn.XLOOKUP([1]Parameters!B2391,[1]Printers!L:L,[1]Printers!Q:Q,,0)*I2391/10,0)*10&lt;_xlfn.XLOOKUP([1]Parameters!B2391,[1]Printers!L:L,[1]Printers!P:P,,0),ROUND(_xlfn.XLOOKUP([1]Parameters!B2391,[1]Printers!L:L,[1]Printers!Q:Q,,0)*I2391/10,0)*10,_xlfn.XLOOKUP([1]Parameters!B2391,[1]Printers!L:L,[1]Printers!P:P,,0)),"")</f>
        <v/>
      </c>
      <c r="K2391">
        <f>IF(SUM(E2391:J2391)&lt;&gt;0,VLOOKUP(A2391,[1]!T_Printers[#Data],10,FALSE)+VLOOKUP(C2391,[1]!T_Resins[#Data],10,FALSE),"")</f>
        <v>3</v>
      </c>
      <c r="L2391">
        <f>IF(SUM(E2391:J2391)&lt;&gt;0,VLOOKUP(A2391,[1]!T_Printers[#Data],11,FALSE),"")</f>
        <v>4</v>
      </c>
      <c r="M2391">
        <f>IF(SUM(E2391:J2391)&lt;&gt;0,VLOOKUP(C2391,[1]!T_Resins[#Data],8,FALSE),"")</f>
        <v>120</v>
      </c>
      <c r="N2391">
        <f>IF(_xlfn.XLOOKUP(B2391,[1]Printers!$L:$L,[1]Printers!$R:$R,0,0)&gt;0,[1]Parameters!M2391,IF(SUM(E2391:J2391)&lt;&gt;0,VLOOKUP(C2391,[1]!T_Resins[#Data],9,FALSE),""))</f>
        <v>180</v>
      </c>
      <c r="O2391" t="str">
        <f t="shared" si="37"/>
        <v>LongerOrange10</v>
      </c>
    </row>
    <row r="2392" spans="1:15" x14ac:dyDescent="0.25">
      <c r="A2392" t="str">
        <f t="array" ref="A2392">IF(ROW()-1&gt;COUNTA([1]!T_Printers[Printers])*COUNTA([1]!T_Resins[Resins]),"",INDEX([1]!T_Printers[Printers],INT((ROW()-2)/COUNTA([1]!T_Resins[Resins])+1)))</f>
        <v>Longer Orange 10</v>
      </c>
      <c r="B2392" t="str">
        <f>_xlfn.XLOOKUP(A2392,[1]!T_Printers[Printers],[1]!T_Printers[Icon link],,0)</f>
        <v>LongerOrange10</v>
      </c>
      <c r="C2392" t="str">
        <f t="array" ref="C2392">IF(ROW()-1&gt;COUNTA([1]!T_Printers[Printers])*COUNTA([1]!T_Resins[Resins]),"",INDEX([1]!T_Resins[Resins],MOD(ROW()-2,COUNTA([1]!T_Resins[Resins]))+1))</f>
        <v>Dental Peach</v>
      </c>
      <c r="D2392">
        <f>IF(SUM(E2392:J2392)&lt;&gt;0,IF(ROW()-1&gt;COUNTA([1]!T_Printers[Printers])*COUNTA([1]!T_Resins[Resins]),"",2),"")</f>
        <v>2</v>
      </c>
      <c r="E2392" cm="1">
        <f t="array" ref="E2392">IFERROR(IF(ROW()-1&gt;COUNTA([1]!T_Printers[Printers])*COUNTA([1]!T_Resins[Resins]),"",_xlfn.IFS(ROUND(VLOOKUP(C2392,[1]!T_Resins[#Data],2,FALSE)/VLOOKUP(A2392,[1]!T_Printers[#Data],5,FALSE),1)&lt;=_xlfn.XLOOKUP(B2392,[1]Printers!L:L,[1]Printers!O:O,1,0,),ROUND(VLOOKUP(C2392,[1]!T_Resins[#Data],2,FALSE)/VLOOKUP(A2392,[1]!T_Printers[#Data],5,FALSE),1),ROUND(VLOOKUP(C2392,[1]!T_Resins[#Data],2,FALSE)/VLOOKUP(A2392,[1]!T_Printers[#Data],5,FALSE),1)&gt;_xlfn.XLOOKUP(B2392,[1]Printers!L:L,[1]Printers!O:O,1,0,),10)),"Используйте слой 100 мкм")</f>
        <v>22.4</v>
      </c>
      <c r="F2392">
        <f>IFERROR(IF(ROUND(_xlfn.XLOOKUP([1]Parameters!B2392,[1]Printers!L:L,[1]Printers!Q:Q,,0)*E2392/10,0)*10&lt;_xlfn.XLOOKUP([1]Parameters!B2392,[1]Printers!L:L,[1]Printers!P:P,,0),ROUND(_xlfn.XLOOKUP([1]Parameters!B2392,[1]Printers!L:L,[1]Printers!Q:Q,,0)*E2392/10,0)*10,_xlfn.XLOOKUP([1]Parameters!B2392,[1]Printers!L:L,[1]Printers!P:P,,0)),"")</f>
        <v>100</v>
      </c>
      <c r="G2392" cm="1">
        <f t="array" ref="G2392">IFERROR(IF(ROW()-1&gt;COUNTA([1]!T_Printers[Printers])*COUNTA([1]!T_Resins[Resins]),"",_xlfn.IFS(ROUND(VLOOKUP(C2392,[1]!T_Resins[#Data],3,FALSE)/VLOOKUP(A2392,[1]!T_Printers[#Data],5,FALSE),1)&lt;=_xlfn.XLOOKUP(B2392,[1]Printers!L:L,[1]Printers!O:O,1,0,),ROUND(VLOOKUP(C2392,[1]!T_Resins[#Data],3,FALSE)/VLOOKUP(A2392,[1]!T_Printers[#Data],5,FALSE),1),ROUND(VLOOKUP(C2392,[1]!T_Resins[#Data],3,FALSE)/VLOOKUP(A2392,[1]!T_Printers[#Data],5,FALSE),1)&gt;_xlfn.XLOOKUP(B2392,[1]Printers!L:L,[1]Printers!O:O,1,0,),10)),"")</f>
        <v>29.2</v>
      </c>
      <c r="H2392">
        <f>IFERROR(IF(ROUND(_xlfn.XLOOKUP([1]Parameters!B2392,[1]Printers!L:L,[1]Printers!Q:Q,,0)*G2392/10,0)*10&lt;_xlfn.XLOOKUP([1]Parameters!B2392,[1]Printers!L:L,[1]Printers!P:P,,0),ROUND(_xlfn.XLOOKUP([1]Parameters!B2392,[1]Printers!L:L,[1]Printers!Q:Q,,0)*G2392/10,0)*10,_xlfn.XLOOKUP([1]Parameters!B2392,[1]Printers!L:L,[1]Printers!P:P,,0)),"")</f>
        <v>100</v>
      </c>
      <c r="I2392" s="3" t="str" cm="1">
        <f t="array" ref="I2392">IFERROR(IF(ROW()-1&gt;COUNTA([1]!T_Printers[Printers])*COUNTA([1]!T_Resins[Resins]),"",_xlfn.IFS(ROUND(VLOOKUP(C2392,[1]!T_Resins[#Data],4,FALSE)/VLOOKUP(A2392,[1]!T_Printers[#Data],5,FALSE),1)&lt;=_xlfn.XLOOKUP(B2392,[1]Printers!L:L,[1]Printers!O:O,1,0,),ROUND(VLOOKUP(C2392,[1]!T_Resins[#Data],4,FALSE)/VLOOKUP(A2392,[1]!T_Printers[#Data],5,FALSE),1),ROUND(VLOOKUP(C2392,[1]!T_Resins[#Data],4,FALSE)/VLOOKUP(A2392,[1]!T_Printers[#Data],5,FALSE),1)&gt;_xlfn.XLOOKUP(B2392,[1]Printers!L:L,[1]Printers!O:O,1,0,),"")),"")</f>
        <v/>
      </c>
      <c r="J2392" t="str">
        <f>IFERROR(IF(ROUND(_xlfn.XLOOKUP([1]Parameters!B2392,[1]Printers!L:L,[1]Printers!Q:Q,,0)*I2392/10,0)*10&lt;_xlfn.XLOOKUP([1]Parameters!B2392,[1]Printers!L:L,[1]Printers!P:P,,0),ROUND(_xlfn.XLOOKUP([1]Parameters!B2392,[1]Printers!L:L,[1]Printers!Q:Q,,0)*I2392/10,0)*10,_xlfn.XLOOKUP([1]Parameters!B2392,[1]Printers!L:L,[1]Printers!P:P,,0)),"")</f>
        <v/>
      </c>
      <c r="K2392">
        <f>IF(SUM(E2392:J2392)&lt;&gt;0,VLOOKUP(A2392,[1]!T_Printers[#Data],10,FALSE)+VLOOKUP(C2392,[1]!T_Resins[#Data],10,FALSE),"")</f>
        <v>3</v>
      </c>
      <c r="L2392">
        <f>IF(SUM(E2392:J2392)&lt;&gt;0,VLOOKUP(A2392,[1]!T_Printers[#Data],11,FALSE),"")</f>
        <v>4</v>
      </c>
      <c r="M2392">
        <f>IF(SUM(E2392:J2392)&lt;&gt;0,VLOOKUP(C2392,[1]!T_Resins[#Data],8,FALSE),"")</f>
        <v>120</v>
      </c>
      <c r="N2392">
        <f>IF(_xlfn.XLOOKUP(B2392,[1]Printers!$L:$L,[1]Printers!$R:$R,0,0)&gt;0,[1]Parameters!M2392,IF(SUM(E2392:J2392)&lt;&gt;0,VLOOKUP(C2392,[1]!T_Resins[#Data],9,FALSE),""))</f>
        <v>180</v>
      </c>
      <c r="O2392" t="str">
        <f t="shared" si="37"/>
        <v>LongerOrange10</v>
      </c>
    </row>
    <row r="2393" spans="1:15" x14ac:dyDescent="0.25">
      <c r="A2393" t="str">
        <f t="array" ref="A2393">IF(ROW()-1&gt;COUNTA([1]!T_Printers[Printers])*COUNTA([1]!T_Resins[Resins]),"",INDEX([1]!T_Printers[Printers],INT((ROW()-2)/COUNTA([1]!T_Resins[Resins])+1)))</f>
        <v>Longer Orange 10</v>
      </c>
      <c r="B2393" t="str">
        <f>_xlfn.XLOOKUP(A2393,[1]!T_Printers[Printers],[1]!T_Printers[Icon link],,0)</f>
        <v>LongerOrange10</v>
      </c>
      <c r="C2393" t="str">
        <f t="array" ref="C2393">IF(ROW()-1&gt;COUNTA([1]!T_Printers[Printers])*COUNTA([1]!T_Resins[Resins]),"",INDEX([1]!T_Resins[Resins],MOD(ROW()-2,COUNTA([1]!T_Resins[Resins]))+1))</f>
        <v>Dental Pink</v>
      </c>
      <c r="D2393">
        <f>IF(SUM(E2393:J2393)&lt;&gt;0,IF(ROW()-1&gt;COUNTA([1]!T_Printers[Printers])*COUNTA([1]!T_Resins[Resins]),"",2),"")</f>
        <v>2</v>
      </c>
      <c r="E2393" cm="1">
        <f t="array" ref="E2393">IFERROR(IF(ROW()-1&gt;COUNTA([1]!T_Printers[Printers])*COUNTA([1]!T_Resins[Resins]),"",_xlfn.IFS(ROUND(VLOOKUP(C2393,[1]!T_Resins[#Data],2,FALSE)/VLOOKUP(A2393,[1]!T_Printers[#Data],5,FALSE),1)&lt;=_xlfn.XLOOKUP(B2393,[1]Printers!L:L,[1]Printers!O:O,1,0,),ROUND(VLOOKUP(C2393,[1]!T_Resins[#Data],2,FALSE)/VLOOKUP(A2393,[1]!T_Printers[#Data],5,FALSE),1),ROUND(VLOOKUP(C2393,[1]!T_Resins[#Data],2,FALSE)/VLOOKUP(A2393,[1]!T_Printers[#Data],5,FALSE),1)&gt;_xlfn.XLOOKUP(B2393,[1]Printers!L:L,[1]Printers!O:O,1,0,),10)),"Используйте слой 100 мкм")</f>
        <v>14.3</v>
      </c>
      <c r="F2393">
        <f>IFERROR(IF(ROUND(_xlfn.XLOOKUP([1]Parameters!B2393,[1]Printers!L:L,[1]Printers!Q:Q,,0)*E2393/10,0)*10&lt;_xlfn.XLOOKUP([1]Parameters!B2393,[1]Printers!L:L,[1]Printers!P:P,,0),ROUND(_xlfn.XLOOKUP([1]Parameters!B2393,[1]Printers!L:L,[1]Printers!Q:Q,,0)*E2393/10,0)*10,_xlfn.XLOOKUP([1]Parameters!B2393,[1]Printers!L:L,[1]Printers!P:P,,0)),"")</f>
        <v>100</v>
      </c>
      <c r="G2393" cm="1">
        <f t="array" ref="G2393">IFERROR(IF(ROW()-1&gt;COUNTA([1]!T_Printers[Printers])*COUNTA([1]!T_Resins[Resins]),"",_xlfn.IFS(ROUND(VLOOKUP(C2393,[1]!T_Resins[#Data],3,FALSE)/VLOOKUP(A2393,[1]!T_Printers[#Data],5,FALSE),1)&lt;=_xlfn.XLOOKUP(B2393,[1]Printers!L:L,[1]Printers!O:O,1,0,),ROUND(VLOOKUP(C2393,[1]!T_Resins[#Data],3,FALSE)/VLOOKUP(A2393,[1]!T_Printers[#Data],5,FALSE),1),ROUND(VLOOKUP(C2393,[1]!T_Resins[#Data],3,FALSE)/VLOOKUP(A2393,[1]!T_Printers[#Data],5,FALSE),1)&gt;_xlfn.XLOOKUP(B2393,[1]Printers!L:L,[1]Printers!O:O,1,0,),10)),"")</f>
        <v>18.5</v>
      </c>
      <c r="H2393">
        <f>IFERROR(IF(ROUND(_xlfn.XLOOKUP([1]Parameters!B2393,[1]Printers!L:L,[1]Printers!Q:Q,,0)*G2393/10,0)*10&lt;_xlfn.XLOOKUP([1]Parameters!B2393,[1]Printers!L:L,[1]Printers!P:P,,0),ROUND(_xlfn.XLOOKUP([1]Parameters!B2393,[1]Printers!L:L,[1]Printers!Q:Q,,0)*G2393/10,0)*10,_xlfn.XLOOKUP([1]Parameters!B2393,[1]Printers!L:L,[1]Printers!P:P,,0)),"")</f>
        <v>100</v>
      </c>
      <c r="I2393" s="3" t="str" cm="1">
        <f t="array" ref="I2393">IFERROR(IF(ROW()-1&gt;COUNTA([1]!T_Printers[Printers])*COUNTA([1]!T_Resins[Resins]),"",_xlfn.IFS(ROUND(VLOOKUP(C2393,[1]!T_Resins[#Data],4,FALSE)/VLOOKUP(A2393,[1]!T_Printers[#Data],5,FALSE),1)&lt;=_xlfn.XLOOKUP(B2393,[1]Printers!L:L,[1]Printers!O:O,1,0,),ROUND(VLOOKUP(C2393,[1]!T_Resins[#Data],4,FALSE)/VLOOKUP(A2393,[1]!T_Printers[#Data],5,FALSE),1),ROUND(VLOOKUP(C2393,[1]!T_Resins[#Data],4,FALSE)/VLOOKUP(A2393,[1]!T_Printers[#Data],5,FALSE),1)&gt;_xlfn.XLOOKUP(B2393,[1]Printers!L:L,[1]Printers!O:O,1,0,),"")),"")</f>
        <v/>
      </c>
      <c r="J2393" t="str">
        <f>IFERROR(IF(ROUND(_xlfn.XLOOKUP([1]Parameters!B2393,[1]Printers!L:L,[1]Printers!Q:Q,,0)*I2393/10,0)*10&lt;_xlfn.XLOOKUP([1]Parameters!B2393,[1]Printers!L:L,[1]Printers!P:P,,0),ROUND(_xlfn.XLOOKUP([1]Parameters!B2393,[1]Printers!L:L,[1]Printers!Q:Q,,0)*I2393/10,0)*10,_xlfn.XLOOKUP([1]Parameters!B2393,[1]Printers!L:L,[1]Printers!P:P,,0)),"")</f>
        <v/>
      </c>
      <c r="K2393">
        <f>IF(SUM(E2393:J2393)&lt;&gt;0,VLOOKUP(A2393,[1]!T_Printers[#Data],10,FALSE)+VLOOKUP(C2393,[1]!T_Resins[#Data],10,FALSE),"")</f>
        <v>2</v>
      </c>
      <c r="L2393">
        <f>IF(SUM(E2393:J2393)&lt;&gt;0,VLOOKUP(A2393,[1]!T_Printers[#Data],11,FALSE),"")</f>
        <v>4</v>
      </c>
      <c r="M2393">
        <f>IF(SUM(E2393:J2393)&lt;&gt;0,VLOOKUP(C2393,[1]!T_Resins[#Data],8,FALSE),"")</f>
        <v>120</v>
      </c>
      <c r="N2393">
        <f>IF(_xlfn.XLOOKUP(B2393,[1]Printers!$L:$L,[1]Printers!$R:$R,0,0)&gt;0,[1]Parameters!M2393,IF(SUM(E2393:J2393)&lt;&gt;0,VLOOKUP(C2393,[1]!T_Resins[#Data],9,FALSE),""))</f>
        <v>180</v>
      </c>
      <c r="O2393" t="str">
        <f t="shared" si="37"/>
        <v>LongerOrange10</v>
      </c>
    </row>
    <row r="2394" spans="1:15" x14ac:dyDescent="0.25">
      <c r="A2394" t="str">
        <f t="array" ref="A2394">IF(ROW()-1&gt;COUNTA([1]!T_Printers[Printers])*COUNTA([1]!T_Resins[Resins]),"",INDEX([1]!T_Printers[Printers],INT((ROW()-2)/COUNTA([1]!T_Resins[Resins])+1)))</f>
        <v>Longer Orange 10</v>
      </c>
      <c r="B2394" t="str">
        <f>_xlfn.XLOOKUP(A2394,[1]!T_Printers[Printers],[1]!T_Printers[Icon link],,0)</f>
        <v>LongerOrange10</v>
      </c>
      <c r="C2394" t="str">
        <f t="array" ref="C2394">IF(ROW()-1&gt;COUNTA([1]!T_Printers[Printers])*COUNTA([1]!T_Resins[Resins]),"",INDEX([1]!T_Resins[Resins],MOD(ROW()-2,COUNTA([1]!T_Resins[Resins]))+1))</f>
        <v>Dental Soft Pink</v>
      </c>
      <c r="D2394">
        <f>IF(SUM(E2394:J2394)&lt;&gt;0,IF(ROW()-1&gt;COUNTA([1]!T_Printers[Printers])*COUNTA([1]!T_Resins[Resins]),"",2),"")</f>
        <v>2</v>
      </c>
      <c r="E2394" cm="1">
        <f t="array" ref="E2394">IFERROR(IF(ROW()-1&gt;COUNTA([1]!T_Printers[Printers])*COUNTA([1]!T_Resins[Resins]),"",_xlfn.IFS(ROUND(VLOOKUP(C2394,[1]!T_Resins[#Data],2,FALSE)/VLOOKUP(A2394,[1]!T_Printers[#Data],5,FALSE),1)&lt;=_xlfn.XLOOKUP(B2394,[1]Printers!L:L,[1]Printers!O:O,1,0,),ROUND(VLOOKUP(C2394,[1]!T_Resins[#Data],2,FALSE)/VLOOKUP(A2394,[1]!T_Printers[#Data],5,FALSE),1),ROUND(VLOOKUP(C2394,[1]!T_Resins[#Data],2,FALSE)/VLOOKUP(A2394,[1]!T_Printers[#Data],5,FALSE),1)&gt;_xlfn.XLOOKUP(B2394,[1]Printers!L:L,[1]Printers!O:O,1,0,),10)),"Используйте слой 100 мкм")</f>
        <v>21.2</v>
      </c>
      <c r="F2394">
        <f>IFERROR(IF(ROUND(_xlfn.XLOOKUP([1]Parameters!B2394,[1]Printers!L:L,[1]Printers!Q:Q,,0)*E2394/10,0)*10&lt;_xlfn.XLOOKUP([1]Parameters!B2394,[1]Printers!L:L,[1]Printers!P:P,,0),ROUND(_xlfn.XLOOKUP([1]Parameters!B2394,[1]Printers!L:L,[1]Printers!Q:Q,,0)*E2394/10,0)*10,_xlfn.XLOOKUP([1]Parameters!B2394,[1]Printers!L:L,[1]Printers!P:P,,0)),"")</f>
        <v>100</v>
      </c>
      <c r="G2394" cm="1">
        <f t="array" ref="G2394">IFERROR(IF(ROW()-1&gt;COUNTA([1]!T_Printers[Printers])*COUNTA([1]!T_Resins[Resins]),"",_xlfn.IFS(ROUND(VLOOKUP(C2394,[1]!T_Resins[#Data],3,FALSE)/VLOOKUP(A2394,[1]!T_Printers[#Data],5,FALSE),1)&lt;=_xlfn.XLOOKUP(B2394,[1]Printers!L:L,[1]Printers!O:O,1,0,),ROUND(VLOOKUP(C2394,[1]!T_Resins[#Data],3,FALSE)/VLOOKUP(A2394,[1]!T_Printers[#Data],5,FALSE),1),ROUND(VLOOKUP(C2394,[1]!T_Resins[#Data],3,FALSE)/VLOOKUP(A2394,[1]!T_Printers[#Data],5,FALSE),1)&gt;_xlfn.XLOOKUP(B2394,[1]Printers!L:L,[1]Printers!O:O,1,0,),10)),"")</f>
        <v>27.3</v>
      </c>
      <c r="H2394">
        <f>IFERROR(IF(ROUND(_xlfn.XLOOKUP([1]Parameters!B2394,[1]Printers!L:L,[1]Printers!Q:Q,,0)*G2394/10,0)*10&lt;_xlfn.XLOOKUP([1]Parameters!B2394,[1]Printers!L:L,[1]Printers!P:P,,0),ROUND(_xlfn.XLOOKUP([1]Parameters!B2394,[1]Printers!L:L,[1]Printers!Q:Q,,0)*G2394/10,0)*10,_xlfn.XLOOKUP([1]Parameters!B2394,[1]Printers!L:L,[1]Printers!P:P,,0)),"")</f>
        <v>100</v>
      </c>
      <c r="I2394" s="3" t="str" cm="1">
        <f t="array" ref="I2394">IFERROR(IF(ROW()-1&gt;COUNTA([1]!T_Printers[Printers])*COUNTA([1]!T_Resins[Resins]),"",_xlfn.IFS(ROUND(VLOOKUP(C2394,[1]!T_Resins[#Data],4,FALSE)/VLOOKUP(A2394,[1]!T_Printers[#Data],5,FALSE),1)&lt;=_xlfn.XLOOKUP(B2394,[1]Printers!L:L,[1]Printers!O:O,1,0,),ROUND(VLOOKUP(C2394,[1]!T_Resins[#Data],4,FALSE)/VLOOKUP(A2394,[1]!T_Printers[#Data],5,FALSE),1),ROUND(VLOOKUP(C2394,[1]!T_Resins[#Data],4,FALSE)/VLOOKUP(A2394,[1]!T_Printers[#Data],5,FALSE),1)&gt;_xlfn.XLOOKUP(B2394,[1]Printers!L:L,[1]Printers!O:O,1,0,),"")),"")</f>
        <v/>
      </c>
      <c r="J2394" t="str">
        <f>IFERROR(IF(ROUND(_xlfn.XLOOKUP([1]Parameters!B2394,[1]Printers!L:L,[1]Printers!Q:Q,,0)*I2394/10,0)*10&lt;_xlfn.XLOOKUP([1]Parameters!B2394,[1]Printers!L:L,[1]Printers!P:P,,0),ROUND(_xlfn.XLOOKUP([1]Parameters!B2394,[1]Printers!L:L,[1]Printers!Q:Q,,0)*I2394/10,0)*10,_xlfn.XLOOKUP([1]Parameters!B2394,[1]Printers!L:L,[1]Printers!P:P,,0)),"")</f>
        <v/>
      </c>
      <c r="K2394">
        <f>IF(SUM(E2394:J2394)&lt;&gt;0,VLOOKUP(A2394,[1]!T_Printers[#Data],10,FALSE)+VLOOKUP(C2394,[1]!T_Resins[#Data],10,FALSE),"")</f>
        <v>2</v>
      </c>
      <c r="L2394">
        <f>IF(SUM(E2394:J2394)&lt;&gt;0,VLOOKUP(A2394,[1]!T_Printers[#Data],11,FALSE),"")</f>
        <v>4</v>
      </c>
      <c r="M2394">
        <f>IF(SUM(E2394:J2394)&lt;&gt;0,VLOOKUP(C2394,[1]!T_Resins[#Data],8,FALSE),"")</f>
        <v>60</v>
      </c>
      <c r="N2394">
        <f>IF(_xlfn.XLOOKUP(B2394,[1]Printers!$L:$L,[1]Printers!$R:$R,0,0)&gt;0,[1]Parameters!M2394,IF(SUM(E2394:J2394)&lt;&gt;0,VLOOKUP(C2394,[1]!T_Resins[#Data],9,FALSE),""))</f>
        <v>60</v>
      </c>
      <c r="O2394" t="str">
        <f t="shared" si="37"/>
        <v>LongerOrange10</v>
      </c>
    </row>
    <row r="2395" spans="1:15" x14ac:dyDescent="0.25">
      <c r="A2395" t="str">
        <f t="array" ref="A2395">IF(ROW()-1&gt;COUNTA([1]!T_Printers[Printers])*COUNTA([1]!T_Resins[Resins]),"",INDEX([1]!T_Printers[Printers],INT((ROW()-2)/COUNTA([1]!T_Resins[Resins])+1)))</f>
        <v>Longer Orange 10</v>
      </c>
      <c r="B2395" t="str">
        <f>_xlfn.XLOOKUP(A2395,[1]!T_Printers[Printers],[1]!T_Printers[Icon link],,0)</f>
        <v>LongerOrange10</v>
      </c>
      <c r="C2395" t="str">
        <f t="array" ref="C2395">IF(ROW()-1&gt;COUNTA([1]!T_Printers[Printers])*COUNTA([1]!T_Resins[Resins]),"",INDEX([1]!T_Resins[Resins],MOD(ROW()-2,COUNTA([1]!T_Resins[Resins]))+1))</f>
        <v>Dental Sand A1-A2</v>
      </c>
      <c r="D2395">
        <f>IF(SUM(E2395:J2395)&lt;&gt;0,IF(ROW()-1&gt;COUNTA([1]!T_Printers[Printers])*COUNTA([1]!T_Resins[Resins]),"",2),"")</f>
        <v>2</v>
      </c>
      <c r="E2395" cm="1">
        <f t="array" ref="E2395">IFERROR(IF(ROW()-1&gt;COUNTA([1]!T_Printers[Printers])*COUNTA([1]!T_Resins[Resins]),"",_xlfn.IFS(ROUND(VLOOKUP(C2395,[1]!T_Resins[#Data],2,FALSE)/VLOOKUP(A2395,[1]!T_Printers[#Data],5,FALSE),1)&lt;=_xlfn.XLOOKUP(B2395,[1]Printers!L:L,[1]Printers!O:O,1,0,),ROUND(VLOOKUP(C2395,[1]!T_Resins[#Data],2,FALSE)/VLOOKUP(A2395,[1]!T_Printers[#Data],5,FALSE),1),ROUND(VLOOKUP(C2395,[1]!T_Resins[#Data],2,FALSE)/VLOOKUP(A2395,[1]!T_Printers[#Data],5,FALSE),1)&gt;_xlfn.XLOOKUP(B2395,[1]Printers!L:L,[1]Printers!O:O,1,0,),10)),"Используйте слой 100 мкм")</f>
        <v>12.1</v>
      </c>
      <c r="F2395">
        <f>IFERROR(IF(ROUND(_xlfn.XLOOKUP([1]Parameters!B2395,[1]Printers!L:L,[1]Printers!Q:Q,,0)*E2395/10,0)*10&lt;_xlfn.XLOOKUP([1]Parameters!B2395,[1]Printers!L:L,[1]Printers!P:P,,0),ROUND(_xlfn.XLOOKUP([1]Parameters!B2395,[1]Printers!L:L,[1]Printers!Q:Q,,0)*E2395/10,0)*10,_xlfn.XLOOKUP([1]Parameters!B2395,[1]Printers!L:L,[1]Printers!P:P,,0)),"")</f>
        <v>100</v>
      </c>
      <c r="G2395" cm="1">
        <f t="array" ref="G2395">IFERROR(IF(ROW()-1&gt;COUNTA([1]!T_Printers[Printers])*COUNTA([1]!T_Resins[Resins]),"",_xlfn.IFS(ROUND(VLOOKUP(C2395,[1]!T_Resins[#Data],3,FALSE)/VLOOKUP(A2395,[1]!T_Printers[#Data],5,FALSE),1)&lt;=_xlfn.XLOOKUP(B2395,[1]Printers!L:L,[1]Printers!O:O,1,0,),ROUND(VLOOKUP(C2395,[1]!T_Resins[#Data],3,FALSE)/VLOOKUP(A2395,[1]!T_Printers[#Data],5,FALSE),1),ROUND(VLOOKUP(C2395,[1]!T_Resins[#Data],3,FALSE)/VLOOKUP(A2395,[1]!T_Printers[#Data],5,FALSE),1)&gt;_xlfn.XLOOKUP(B2395,[1]Printers!L:L,[1]Printers!O:O,1,0,),10)),"")</f>
        <v>15.7</v>
      </c>
      <c r="H2395">
        <f>IFERROR(IF(ROUND(_xlfn.XLOOKUP([1]Parameters!B2395,[1]Printers!L:L,[1]Printers!Q:Q,,0)*G2395/10,0)*10&lt;_xlfn.XLOOKUP([1]Parameters!B2395,[1]Printers!L:L,[1]Printers!P:P,,0),ROUND(_xlfn.XLOOKUP([1]Parameters!B2395,[1]Printers!L:L,[1]Printers!Q:Q,,0)*G2395/10,0)*10,_xlfn.XLOOKUP([1]Parameters!B2395,[1]Printers!L:L,[1]Printers!P:P,,0)),"")</f>
        <v>100</v>
      </c>
      <c r="I2395" s="3" t="str" cm="1">
        <f t="array" ref="I2395">IFERROR(IF(ROW()-1&gt;COUNTA([1]!T_Printers[Printers])*COUNTA([1]!T_Resins[Resins]),"",_xlfn.IFS(ROUND(VLOOKUP(C2395,[1]!T_Resins[#Data],4,FALSE)/VLOOKUP(A2395,[1]!T_Printers[#Data],5,FALSE),1)&lt;=_xlfn.XLOOKUP(B2395,[1]Printers!L:L,[1]Printers!O:O,1,0,),ROUND(VLOOKUP(C2395,[1]!T_Resins[#Data],4,FALSE)/VLOOKUP(A2395,[1]!T_Printers[#Data],5,FALSE),1),ROUND(VLOOKUP(C2395,[1]!T_Resins[#Data],4,FALSE)/VLOOKUP(A2395,[1]!T_Printers[#Data],5,FALSE),1)&gt;_xlfn.XLOOKUP(B2395,[1]Printers!L:L,[1]Printers!O:O,1,0,),"")),"")</f>
        <v/>
      </c>
      <c r="J2395" t="str">
        <f>IFERROR(IF(ROUND(_xlfn.XLOOKUP([1]Parameters!B2395,[1]Printers!L:L,[1]Printers!Q:Q,,0)*I2395/10,0)*10&lt;_xlfn.XLOOKUP([1]Parameters!B2395,[1]Printers!L:L,[1]Printers!P:P,,0),ROUND(_xlfn.XLOOKUP([1]Parameters!B2395,[1]Printers!L:L,[1]Printers!Q:Q,,0)*I2395/10,0)*10,_xlfn.XLOOKUP([1]Parameters!B2395,[1]Printers!L:L,[1]Printers!P:P,,0)),"")</f>
        <v/>
      </c>
      <c r="K2395">
        <f>IF(SUM(E2395:J2395)&lt;&gt;0,VLOOKUP(A2395,[1]!T_Printers[#Data],10,FALSE)+VLOOKUP(C2395,[1]!T_Resins[#Data],10,FALSE),"")</f>
        <v>3</v>
      </c>
      <c r="L2395">
        <f>IF(SUM(E2395:J2395)&lt;&gt;0,VLOOKUP(A2395,[1]!T_Printers[#Data],11,FALSE),"")</f>
        <v>4</v>
      </c>
      <c r="M2395">
        <f>IF(SUM(E2395:J2395)&lt;&gt;0,VLOOKUP(C2395,[1]!T_Resins[#Data],8,FALSE),"")</f>
        <v>120</v>
      </c>
      <c r="N2395">
        <f>IF(_xlfn.XLOOKUP(B2395,[1]Printers!$L:$L,[1]Printers!$R:$R,0,0)&gt;0,[1]Parameters!M2395,IF(SUM(E2395:J2395)&lt;&gt;0,VLOOKUP(C2395,[1]!T_Resins[#Data],9,FALSE),""))</f>
        <v>180</v>
      </c>
      <c r="O2395" t="str">
        <f t="shared" si="37"/>
        <v>LongerOrange10</v>
      </c>
    </row>
    <row r="2396" spans="1:15" x14ac:dyDescent="0.25">
      <c r="A2396" t="str">
        <f t="array" ref="A2396">IF(ROW()-1&gt;COUNTA([1]!T_Printers[Printers])*COUNTA([1]!T_Resins[Resins]),"",INDEX([1]!T_Printers[Printers],INT((ROW()-2)/COUNTA([1]!T_Resins[Resins])+1)))</f>
        <v>Longer Orange 10</v>
      </c>
      <c r="B2396" t="str">
        <f>_xlfn.XLOOKUP(A2396,[1]!T_Printers[Printers],[1]!T_Printers[Icon link],,0)</f>
        <v>LongerOrange10</v>
      </c>
      <c r="C2396" t="str">
        <f t="array" ref="C2396">IF(ROW()-1&gt;COUNTA([1]!T_Printers[Printers])*COUNTA([1]!T_Resins[Resins]),"",INDEX([1]!T_Resins[Resins],MOD(ROW()-2,COUNTA([1]!T_Resins[Resins]))+1))</f>
        <v xml:space="preserve">Dental Sand A1-A2 (Обновленная версия) </v>
      </c>
      <c r="D2396">
        <f>IF(SUM(E2396:J2396)&lt;&gt;0,IF(ROW()-1&gt;COUNTA([1]!T_Printers[Printers])*COUNTA([1]!T_Resins[Resins]),"",2),"")</f>
        <v>2</v>
      </c>
      <c r="E2396" cm="1">
        <f t="array" ref="E2396">IFERROR(IF(ROW()-1&gt;COUNTA([1]!T_Printers[Printers])*COUNTA([1]!T_Resins[Resins]),"",_xlfn.IFS(ROUND(VLOOKUP(C2396,[1]!T_Resins[#Data],2,FALSE)/VLOOKUP(A2396,[1]!T_Printers[#Data],5,FALSE),1)&lt;=_xlfn.XLOOKUP(B2396,[1]Printers!L:L,[1]Printers!O:O,1,0,),ROUND(VLOOKUP(C2396,[1]!T_Resins[#Data],2,FALSE)/VLOOKUP(A2396,[1]!T_Printers[#Data],5,FALSE),1),ROUND(VLOOKUP(C2396,[1]!T_Resins[#Data],2,FALSE)/VLOOKUP(A2396,[1]!T_Printers[#Data],5,FALSE),1)&gt;_xlfn.XLOOKUP(B2396,[1]Printers!L:L,[1]Printers!O:O,1,0,),10)),"Используйте слой 100 мкм")</f>
        <v>32.299999999999997</v>
      </c>
      <c r="F2396">
        <f>IFERROR(IF(ROUND(_xlfn.XLOOKUP([1]Parameters!B2396,[1]Printers!L:L,[1]Printers!Q:Q,,0)*E2396/10,0)*10&lt;_xlfn.XLOOKUP([1]Parameters!B2396,[1]Printers!L:L,[1]Printers!P:P,,0),ROUND(_xlfn.XLOOKUP([1]Parameters!B2396,[1]Printers!L:L,[1]Printers!Q:Q,,0)*E2396/10,0)*10,_xlfn.XLOOKUP([1]Parameters!B2396,[1]Printers!L:L,[1]Printers!P:P,,0)),"")</f>
        <v>100</v>
      </c>
      <c r="G2396" cm="1">
        <f t="array" ref="G2396">IFERROR(IF(ROW()-1&gt;COUNTA([1]!T_Printers[Printers])*COUNTA([1]!T_Resins[Resins]),"",_xlfn.IFS(ROUND(VLOOKUP(C2396,[1]!T_Resins[#Data],3,FALSE)/VLOOKUP(A2396,[1]!T_Printers[#Data],5,FALSE),1)&lt;=_xlfn.XLOOKUP(B2396,[1]Printers!L:L,[1]Printers!O:O,1,0,),ROUND(VLOOKUP(C2396,[1]!T_Resins[#Data],3,FALSE)/VLOOKUP(A2396,[1]!T_Printers[#Data],5,FALSE),1),ROUND(VLOOKUP(C2396,[1]!T_Resins[#Data],3,FALSE)/VLOOKUP(A2396,[1]!T_Printers[#Data],5,FALSE),1)&gt;_xlfn.XLOOKUP(B2396,[1]Printers!L:L,[1]Printers!O:O,1,0,),10)),"")</f>
        <v>33.799999999999997</v>
      </c>
      <c r="H2396">
        <f>IFERROR(IF(ROUND(_xlfn.XLOOKUP([1]Parameters!B2396,[1]Printers!L:L,[1]Printers!Q:Q,,0)*G2396/10,0)*10&lt;_xlfn.XLOOKUP([1]Parameters!B2396,[1]Printers!L:L,[1]Printers!P:P,,0),ROUND(_xlfn.XLOOKUP([1]Parameters!B2396,[1]Printers!L:L,[1]Printers!Q:Q,,0)*G2396/10,0)*10,_xlfn.XLOOKUP([1]Parameters!B2396,[1]Printers!L:L,[1]Printers!P:P,,0)),"")</f>
        <v>100</v>
      </c>
      <c r="I2396" s="3" t="str" cm="1">
        <f t="array" ref="I2396">IFERROR(IF(ROW()-1&gt;COUNTA([1]!T_Printers[Printers])*COUNTA([1]!T_Resins[Resins]),"",_xlfn.IFS(ROUND(VLOOKUP(C2396,[1]!T_Resins[#Data],4,FALSE)/VLOOKUP(A2396,[1]!T_Printers[#Data],5,FALSE),1)&lt;=_xlfn.XLOOKUP(B2396,[1]Printers!L:L,[1]Printers!O:O,1,0,),ROUND(VLOOKUP(C2396,[1]!T_Resins[#Data],4,FALSE)/VLOOKUP(A2396,[1]!T_Printers[#Data],5,FALSE),1),ROUND(VLOOKUP(C2396,[1]!T_Resins[#Data],4,FALSE)/VLOOKUP(A2396,[1]!T_Printers[#Data],5,FALSE),1)&gt;_xlfn.XLOOKUP(B2396,[1]Printers!L:L,[1]Printers!O:O,1,0,),"")),"")</f>
        <v/>
      </c>
      <c r="J2396" t="str">
        <f>IFERROR(IF(ROUND(_xlfn.XLOOKUP([1]Parameters!B2396,[1]Printers!L:L,[1]Printers!Q:Q,,0)*I2396/10,0)*10&lt;_xlfn.XLOOKUP([1]Parameters!B2396,[1]Printers!L:L,[1]Printers!P:P,,0),ROUND(_xlfn.XLOOKUP([1]Parameters!B2396,[1]Printers!L:L,[1]Printers!Q:Q,,0)*I2396/10,0)*10,_xlfn.XLOOKUP([1]Parameters!B2396,[1]Printers!L:L,[1]Printers!P:P,,0)),"")</f>
        <v/>
      </c>
      <c r="K2396">
        <f>IF(SUM(E2396:J2396)&lt;&gt;0,VLOOKUP(A2396,[1]!T_Printers[#Data],10,FALSE)+VLOOKUP(C2396,[1]!T_Resins[#Data],10,FALSE),"")</f>
        <v>3</v>
      </c>
      <c r="L2396">
        <f>IF(SUM(E2396:J2396)&lt;&gt;0,VLOOKUP(A2396,[1]!T_Printers[#Data],11,FALSE),"")</f>
        <v>4</v>
      </c>
      <c r="M2396">
        <f>IF(SUM(E2396:J2396)&lt;&gt;0,VLOOKUP(C2396,[1]!T_Resins[#Data],8,FALSE),"")</f>
        <v>120</v>
      </c>
      <c r="N2396">
        <f>IF(_xlfn.XLOOKUP(B2396,[1]Printers!$L:$L,[1]Printers!$R:$R,0,0)&gt;0,[1]Parameters!M2396,IF(SUM(E2396:J2396)&lt;&gt;0,VLOOKUP(C2396,[1]!T_Resins[#Data],9,FALSE),""))</f>
        <v>180</v>
      </c>
      <c r="O2396" t="str">
        <f t="shared" si="37"/>
        <v>LongerOrange10</v>
      </c>
    </row>
    <row r="2397" spans="1:15" x14ac:dyDescent="0.25">
      <c r="A2397" t="str">
        <f t="array" ref="A2397">IF(ROW()-1&gt;COUNTA([1]!T_Printers[Printers])*COUNTA([1]!T_Resins[Resins]),"",INDEX([1]!T_Printers[Printers],INT((ROW()-2)/COUNTA([1]!T_Resins[Resins])+1)))</f>
        <v>Longer Orange 10</v>
      </c>
      <c r="B2397" t="str">
        <f>_xlfn.XLOOKUP(A2397,[1]!T_Printers[Printers],[1]!T_Printers[Icon link],,0)</f>
        <v>LongerOrange10</v>
      </c>
      <c r="C2397" t="str">
        <f t="array" ref="C2397">IF(ROW()-1&gt;COUNTA([1]!T_Printers[Printers])*COUNTA([1]!T_Resins[Resins]),"",INDEX([1]!T_Resins[Resins],MOD(ROW()-2,COUNTA([1]!T_Resins[Resins]))+1))</f>
        <v>Dental Sand A3</v>
      </c>
      <c r="D2397">
        <f>IF(SUM(E2397:J2397)&lt;&gt;0,IF(ROW()-1&gt;COUNTA([1]!T_Printers[Printers])*COUNTA([1]!T_Resins[Resins]),"",2),"")</f>
        <v>2</v>
      </c>
      <c r="E2397" cm="1">
        <f t="array" ref="E2397">IFERROR(IF(ROW()-1&gt;COUNTA([1]!T_Printers[Printers])*COUNTA([1]!T_Resins[Resins]),"",_xlfn.IFS(ROUND(VLOOKUP(C2397,[1]!T_Resins[#Data],2,FALSE)/VLOOKUP(A2397,[1]!T_Printers[#Data],5,FALSE),1)&lt;=_xlfn.XLOOKUP(B2397,[1]Printers!L:L,[1]Printers!O:O,1,0,),ROUND(VLOOKUP(C2397,[1]!T_Resins[#Data],2,FALSE)/VLOOKUP(A2397,[1]!T_Printers[#Data],5,FALSE),1),ROUND(VLOOKUP(C2397,[1]!T_Resins[#Data],2,FALSE)/VLOOKUP(A2397,[1]!T_Printers[#Data],5,FALSE),1)&gt;_xlfn.XLOOKUP(B2397,[1]Printers!L:L,[1]Printers!O:O,1,0,),10)),"Используйте слой 100 мкм")</f>
        <v>12.1</v>
      </c>
      <c r="F2397">
        <f>IFERROR(IF(ROUND(_xlfn.XLOOKUP([1]Parameters!B2397,[1]Printers!L:L,[1]Printers!Q:Q,,0)*E2397/10,0)*10&lt;_xlfn.XLOOKUP([1]Parameters!B2397,[1]Printers!L:L,[1]Printers!P:P,,0),ROUND(_xlfn.XLOOKUP([1]Parameters!B2397,[1]Printers!L:L,[1]Printers!Q:Q,,0)*E2397/10,0)*10,_xlfn.XLOOKUP([1]Parameters!B2397,[1]Printers!L:L,[1]Printers!P:P,,0)),"")</f>
        <v>100</v>
      </c>
      <c r="G2397" cm="1">
        <f t="array" ref="G2397">IFERROR(IF(ROW()-1&gt;COUNTA([1]!T_Printers[Printers])*COUNTA([1]!T_Resins[Resins]),"",_xlfn.IFS(ROUND(VLOOKUP(C2397,[1]!T_Resins[#Data],3,FALSE)/VLOOKUP(A2397,[1]!T_Printers[#Data],5,FALSE),1)&lt;=_xlfn.XLOOKUP(B2397,[1]Printers!L:L,[1]Printers!O:O,1,0,),ROUND(VLOOKUP(C2397,[1]!T_Resins[#Data],3,FALSE)/VLOOKUP(A2397,[1]!T_Printers[#Data],5,FALSE),1),ROUND(VLOOKUP(C2397,[1]!T_Resins[#Data],3,FALSE)/VLOOKUP(A2397,[1]!T_Printers[#Data],5,FALSE),1)&gt;_xlfn.XLOOKUP(B2397,[1]Printers!L:L,[1]Printers!O:O,1,0,),10)),"")</f>
        <v>15.7</v>
      </c>
      <c r="H2397">
        <f>IFERROR(IF(ROUND(_xlfn.XLOOKUP([1]Parameters!B2397,[1]Printers!L:L,[1]Printers!Q:Q,,0)*G2397/10,0)*10&lt;_xlfn.XLOOKUP([1]Parameters!B2397,[1]Printers!L:L,[1]Printers!P:P,,0),ROUND(_xlfn.XLOOKUP([1]Parameters!B2397,[1]Printers!L:L,[1]Printers!Q:Q,,0)*G2397/10,0)*10,_xlfn.XLOOKUP([1]Parameters!B2397,[1]Printers!L:L,[1]Printers!P:P,,0)),"")</f>
        <v>100</v>
      </c>
      <c r="I2397" s="3" t="str" cm="1">
        <f t="array" ref="I2397">IFERROR(IF(ROW()-1&gt;COUNTA([1]!T_Printers[Printers])*COUNTA([1]!T_Resins[Resins]),"",_xlfn.IFS(ROUND(VLOOKUP(C2397,[1]!T_Resins[#Data],4,FALSE)/VLOOKUP(A2397,[1]!T_Printers[#Data],5,FALSE),1)&lt;=_xlfn.XLOOKUP(B2397,[1]Printers!L:L,[1]Printers!O:O,1,0,),ROUND(VLOOKUP(C2397,[1]!T_Resins[#Data],4,FALSE)/VLOOKUP(A2397,[1]!T_Printers[#Data],5,FALSE),1),ROUND(VLOOKUP(C2397,[1]!T_Resins[#Data],4,FALSE)/VLOOKUP(A2397,[1]!T_Printers[#Data],5,FALSE),1)&gt;_xlfn.XLOOKUP(B2397,[1]Printers!L:L,[1]Printers!O:O,1,0,),"")),"")</f>
        <v/>
      </c>
      <c r="J2397" t="str">
        <f>IFERROR(IF(ROUND(_xlfn.XLOOKUP([1]Parameters!B2397,[1]Printers!L:L,[1]Printers!Q:Q,,0)*I2397/10,0)*10&lt;_xlfn.XLOOKUP([1]Parameters!B2397,[1]Printers!L:L,[1]Printers!P:P,,0),ROUND(_xlfn.XLOOKUP([1]Parameters!B2397,[1]Printers!L:L,[1]Printers!Q:Q,,0)*I2397/10,0)*10,_xlfn.XLOOKUP([1]Parameters!B2397,[1]Printers!L:L,[1]Printers!P:P,,0)),"")</f>
        <v/>
      </c>
      <c r="K2397">
        <f>IF(SUM(E2397:J2397)&lt;&gt;0,VLOOKUP(A2397,[1]!T_Printers[#Data],10,FALSE)+VLOOKUP(C2397,[1]!T_Resins[#Data],10,FALSE),"")</f>
        <v>3</v>
      </c>
      <c r="L2397">
        <f>IF(SUM(E2397:J2397)&lt;&gt;0,VLOOKUP(A2397,[1]!T_Printers[#Data],11,FALSE),"")</f>
        <v>4</v>
      </c>
      <c r="M2397">
        <f>IF(SUM(E2397:J2397)&lt;&gt;0,VLOOKUP(C2397,[1]!T_Resins[#Data],8,FALSE),"")</f>
        <v>120</v>
      </c>
      <c r="N2397">
        <f>IF(_xlfn.XLOOKUP(B2397,[1]Printers!$L:$L,[1]Printers!$R:$R,0,0)&gt;0,[1]Parameters!M2397,IF(SUM(E2397:J2397)&lt;&gt;0,VLOOKUP(C2397,[1]!T_Resins[#Data],9,FALSE),""))</f>
        <v>180</v>
      </c>
      <c r="O2397" t="str">
        <f t="shared" si="37"/>
        <v>LongerOrange10</v>
      </c>
    </row>
    <row r="2398" spans="1:15" x14ac:dyDescent="0.25">
      <c r="A2398" t="str">
        <f t="array" ref="A2398">IF(ROW()-1&gt;COUNTA([1]!T_Printers[Printers])*COUNTA([1]!T_Resins[Resins]),"",INDEX([1]!T_Printers[Printers],INT((ROW()-2)/COUNTA([1]!T_Resins[Resins])+1)))</f>
        <v>Longer Orange 10</v>
      </c>
      <c r="B2398" t="str">
        <f>_xlfn.XLOOKUP(A2398,[1]!T_Printers[Printers],[1]!T_Printers[Icon link],,0)</f>
        <v>LongerOrange10</v>
      </c>
      <c r="C2398" t="str">
        <f t="array" ref="C2398">IF(ROW()-1&gt;COUNTA([1]!T_Printers[Printers])*COUNTA([1]!T_Resins[Resins]),"",INDEX([1]!T_Resins[Resins],MOD(ROW()-2,COUNTA([1]!T_Resins[Resins]))+1))</f>
        <v xml:space="preserve">Dental Sand A3 (Обновленная версия) </v>
      </c>
      <c r="D2398">
        <f>IF(SUM(E2398:J2398)&lt;&gt;0,IF(ROW()-1&gt;COUNTA([1]!T_Printers[Printers])*COUNTA([1]!T_Resins[Resins]),"",2),"")</f>
        <v>2</v>
      </c>
      <c r="E2398" cm="1">
        <f t="array" ref="E2398">IFERROR(IF(ROW()-1&gt;COUNTA([1]!T_Printers[Printers])*COUNTA([1]!T_Resins[Resins]),"",_xlfn.IFS(ROUND(VLOOKUP(C2398,[1]!T_Resins[#Data],2,FALSE)/VLOOKUP(A2398,[1]!T_Printers[#Data],5,FALSE),1)&lt;=_xlfn.XLOOKUP(B2398,[1]Printers!L:L,[1]Printers!O:O,1,0,),ROUND(VLOOKUP(C2398,[1]!T_Resins[#Data],2,FALSE)/VLOOKUP(A2398,[1]!T_Printers[#Data],5,FALSE),1),ROUND(VLOOKUP(C2398,[1]!T_Resins[#Data],2,FALSE)/VLOOKUP(A2398,[1]!T_Printers[#Data],5,FALSE),1)&gt;_xlfn.XLOOKUP(B2398,[1]Printers!L:L,[1]Printers!O:O,1,0,),10)),"Используйте слой 100 мкм")</f>
        <v>32.299999999999997</v>
      </c>
      <c r="F2398">
        <f>IFERROR(IF(ROUND(_xlfn.XLOOKUP([1]Parameters!B2398,[1]Printers!L:L,[1]Printers!Q:Q,,0)*E2398/10,0)*10&lt;_xlfn.XLOOKUP([1]Parameters!B2398,[1]Printers!L:L,[1]Printers!P:P,,0),ROUND(_xlfn.XLOOKUP([1]Parameters!B2398,[1]Printers!L:L,[1]Printers!Q:Q,,0)*E2398/10,0)*10,_xlfn.XLOOKUP([1]Parameters!B2398,[1]Printers!L:L,[1]Printers!P:P,,0)),"")</f>
        <v>100</v>
      </c>
      <c r="G2398" cm="1">
        <f t="array" ref="G2398">IFERROR(IF(ROW()-1&gt;COUNTA([1]!T_Printers[Printers])*COUNTA([1]!T_Resins[Resins]),"",_xlfn.IFS(ROUND(VLOOKUP(C2398,[1]!T_Resins[#Data],3,FALSE)/VLOOKUP(A2398,[1]!T_Printers[#Data],5,FALSE),1)&lt;=_xlfn.XLOOKUP(B2398,[1]Printers!L:L,[1]Printers!O:O,1,0,),ROUND(VLOOKUP(C2398,[1]!T_Resins[#Data],3,FALSE)/VLOOKUP(A2398,[1]!T_Printers[#Data],5,FALSE),1),ROUND(VLOOKUP(C2398,[1]!T_Resins[#Data],3,FALSE)/VLOOKUP(A2398,[1]!T_Printers[#Data],5,FALSE),1)&gt;_xlfn.XLOOKUP(B2398,[1]Printers!L:L,[1]Printers!O:O,1,0,),10)),"")</f>
        <v>33.799999999999997</v>
      </c>
      <c r="H2398">
        <f>IFERROR(IF(ROUND(_xlfn.XLOOKUP([1]Parameters!B2398,[1]Printers!L:L,[1]Printers!Q:Q,,0)*G2398/10,0)*10&lt;_xlfn.XLOOKUP([1]Parameters!B2398,[1]Printers!L:L,[1]Printers!P:P,,0),ROUND(_xlfn.XLOOKUP([1]Parameters!B2398,[1]Printers!L:L,[1]Printers!Q:Q,,0)*G2398/10,0)*10,_xlfn.XLOOKUP([1]Parameters!B2398,[1]Printers!L:L,[1]Printers!P:P,,0)),"")</f>
        <v>100</v>
      </c>
      <c r="I2398" s="3" t="str" cm="1">
        <f t="array" ref="I2398">IFERROR(IF(ROW()-1&gt;COUNTA([1]!T_Printers[Printers])*COUNTA([1]!T_Resins[Resins]),"",_xlfn.IFS(ROUND(VLOOKUP(C2398,[1]!T_Resins[#Data],4,FALSE)/VLOOKUP(A2398,[1]!T_Printers[#Data],5,FALSE),1)&lt;=_xlfn.XLOOKUP(B2398,[1]Printers!L:L,[1]Printers!O:O,1,0,),ROUND(VLOOKUP(C2398,[1]!T_Resins[#Data],4,FALSE)/VLOOKUP(A2398,[1]!T_Printers[#Data],5,FALSE),1),ROUND(VLOOKUP(C2398,[1]!T_Resins[#Data],4,FALSE)/VLOOKUP(A2398,[1]!T_Printers[#Data],5,FALSE),1)&gt;_xlfn.XLOOKUP(B2398,[1]Printers!L:L,[1]Printers!O:O,1,0,),"")),"")</f>
        <v/>
      </c>
      <c r="J2398" t="str">
        <f>IFERROR(IF(ROUND(_xlfn.XLOOKUP([1]Parameters!B2398,[1]Printers!L:L,[1]Printers!Q:Q,,0)*I2398/10,0)*10&lt;_xlfn.XLOOKUP([1]Parameters!B2398,[1]Printers!L:L,[1]Printers!P:P,,0),ROUND(_xlfn.XLOOKUP([1]Parameters!B2398,[1]Printers!L:L,[1]Printers!Q:Q,,0)*I2398/10,0)*10,_xlfn.XLOOKUP([1]Parameters!B2398,[1]Printers!L:L,[1]Printers!P:P,,0)),"")</f>
        <v/>
      </c>
      <c r="K2398">
        <f>IF(SUM(E2398:J2398)&lt;&gt;0,VLOOKUP(A2398,[1]!T_Printers[#Data],10,FALSE)+VLOOKUP(C2398,[1]!T_Resins[#Data],10,FALSE),"")</f>
        <v>3</v>
      </c>
      <c r="L2398">
        <f>IF(SUM(E2398:J2398)&lt;&gt;0,VLOOKUP(A2398,[1]!T_Printers[#Data],11,FALSE),"")</f>
        <v>4</v>
      </c>
      <c r="M2398">
        <f>IF(SUM(E2398:J2398)&lt;&gt;0,VLOOKUP(C2398,[1]!T_Resins[#Data],8,FALSE),"")</f>
        <v>120</v>
      </c>
      <c r="N2398">
        <f>IF(_xlfn.XLOOKUP(B2398,[1]Printers!$L:$L,[1]Printers!$R:$R,0,0)&gt;0,[1]Parameters!M2398,IF(SUM(E2398:J2398)&lt;&gt;0,VLOOKUP(C2398,[1]!T_Resins[#Data],9,FALSE),""))</f>
        <v>180</v>
      </c>
      <c r="O2398" t="str">
        <f t="shared" si="37"/>
        <v>LongerOrange10</v>
      </c>
    </row>
    <row r="2399" spans="1:15" x14ac:dyDescent="0.25">
      <c r="A2399" t="str">
        <f t="array" ref="A2399">IF(ROW()-1&gt;COUNTA([1]!T_Printers[Printers])*COUNTA([1]!T_Resins[Resins]),"",INDEX([1]!T_Printers[Printers],INT((ROW()-2)/COUNTA([1]!T_Resins[Resins])+1)))</f>
        <v>Longer Orange 10</v>
      </c>
      <c r="B2399" t="str">
        <f>_xlfn.XLOOKUP(A2399,[1]!T_Printers[Printers],[1]!T_Printers[Icon link],,0)</f>
        <v>LongerOrange10</v>
      </c>
      <c r="C2399" t="str">
        <f t="array" ref="C2399">IF(ROW()-1&gt;COUNTA([1]!T_Printers[Printers])*COUNTA([1]!T_Resins[Resins]),"",INDEX([1]!T_Resins[Resins],MOD(ROW()-2,COUNTA([1]!T_Resins[Resins]))+1))</f>
        <v>Dental Sand Pro A1-A2 (Crown LT)</v>
      </c>
      <c r="D2399">
        <f>IF(SUM(E2399:J2399)&lt;&gt;0,IF(ROW()-1&gt;COUNTA([1]!T_Printers[Printers])*COUNTA([1]!T_Resins[Resins]),"",2),"")</f>
        <v>2</v>
      </c>
      <c r="E2399" cm="1">
        <f t="array" ref="E2399">IFERROR(IF(ROW()-1&gt;COUNTA([1]!T_Printers[Printers])*COUNTA([1]!T_Resins[Resins]),"",_xlfn.IFS(ROUND(VLOOKUP(C2399,[1]!T_Resins[#Data],2,FALSE)/VLOOKUP(A2399,[1]!T_Printers[#Data],5,FALSE),1)&lt;=_xlfn.XLOOKUP(B2399,[1]Printers!L:L,[1]Printers!O:O,1,0,),ROUND(VLOOKUP(C2399,[1]!T_Resins[#Data],2,FALSE)/VLOOKUP(A2399,[1]!T_Printers[#Data],5,FALSE),1),ROUND(VLOOKUP(C2399,[1]!T_Resins[#Data],2,FALSE)/VLOOKUP(A2399,[1]!T_Printers[#Data],5,FALSE),1)&gt;_xlfn.XLOOKUP(B2399,[1]Printers!L:L,[1]Printers!O:O,1,0,),10)),"Используйте слой 100 мкм")</f>
        <v>53.5</v>
      </c>
      <c r="F2399">
        <f>IFERROR(IF(ROUND(_xlfn.XLOOKUP([1]Parameters!B2399,[1]Printers!L:L,[1]Printers!Q:Q,,0)*E2399/10,0)*10&lt;_xlfn.XLOOKUP([1]Parameters!B2399,[1]Printers!L:L,[1]Printers!P:P,,0),ROUND(_xlfn.XLOOKUP([1]Parameters!B2399,[1]Printers!L:L,[1]Printers!Q:Q,,0)*E2399/10,0)*10,_xlfn.XLOOKUP([1]Parameters!B2399,[1]Printers!L:L,[1]Printers!P:P,,0)),"")</f>
        <v>100</v>
      </c>
      <c r="G2399" cm="1">
        <f t="array" ref="G2399">IFERROR(IF(ROW()-1&gt;COUNTA([1]!T_Printers[Printers])*COUNTA([1]!T_Resins[Resins]),"",_xlfn.IFS(ROUND(VLOOKUP(C2399,[1]!T_Resins[#Data],3,FALSE)/VLOOKUP(A2399,[1]!T_Printers[#Data],5,FALSE),1)&lt;=_xlfn.XLOOKUP(B2399,[1]Printers!L:L,[1]Printers!O:O,1,0,),ROUND(VLOOKUP(C2399,[1]!T_Resins[#Data],3,FALSE)/VLOOKUP(A2399,[1]!T_Printers[#Data],5,FALSE),1),ROUND(VLOOKUP(C2399,[1]!T_Resins[#Data],3,FALSE)/VLOOKUP(A2399,[1]!T_Printers[#Data],5,FALSE),1)&gt;_xlfn.XLOOKUP(B2399,[1]Printers!L:L,[1]Printers!O:O,1,0,),10)),"")</f>
        <v>76.8</v>
      </c>
      <c r="H2399">
        <f>IFERROR(IF(ROUND(_xlfn.XLOOKUP([1]Parameters!B2399,[1]Printers!L:L,[1]Printers!Q:Q,,0)*G2399/10,0)*10&lt;_xlfn.XLOOKUP([1]Parameters!B2399,[1]Printers!L:L,[1]Printers!P:P,,0),ROUND(_xlfn.XLOOKUP([1]Parameters!B2399,[1]Printers!L:L,[1]Printers!Q:Q,,0)*G2399/10,0)*10,_xlfn.XLOOKUP([1]Parameters!B2399,[1]Printers!L:L,[1]Printers!P:P,,0)),"")</f>
        <v>100</v>
      </c>
      <c r="I2399" s="3" t="str" cm="1">
        <f t="array" ref="I2399">IFERROR(IF(ROW()-1&gt;COUNTA([1]!T_Printers[Printers])*COUNTA([1]!T_Resins[Resins]),"",_xlfn.IFS(ROUND(VLOOKUP(C2399,[1]!T_Resins[#Data],4,FALSE)/VLOOKUP(A2399,[1]!T_Printers[#Data],5,FALSE),1)&lt;=_xlfn.XLOOKUP(B2399,[1]Printers!L:L,[1]Printers!O:O,1,0,),ROUND(VLOOKUP(C2399,[1]!T_Resins[#Data],4,FALSE)/VLOOKUP(A2399,[1]!T_Printers[#Data],5,FALSE),1),ROUND(VLOOKUP(C2399,[1]!T_Resins[#Data],4,FALSE)/VLOOKUP(A2399,[1]!T_Printers[#Data],5,FALSE),1)&gt;_xlfn.XLOOKUP(B2399,[1]Printers!L:L,[1]Printers!O:O,1,0,),"")),"")</f>
        <v/>
      </c>
      <c r="J2399" t="str">
        <f>IFERROR(IF(ROUND(_xlfn.XLOOKUP([1]Parameters!B2399,[1]Printers!L:L,[1]Printers!Q:Q,,0)*I2399/10,0)*10&lt;_xlfn.XLOOKUP([1]Parameters!B2399,[1]Printers!L:L,[1]Printers!P:P,,0),ROUND(_xlfn.XLOOKUP([1]Parameters!B2399,[1]Printers!L:L,[1]Printers!Q:Q,,0)*I2399/10,0)*10,_xlfn.XLOOKUP([1]Parameters!B2399,[1]Printers!L:L,[1]Printers!P:P,,0)),"")</f>
        <v/>
      </c>
      <c r="K2399">
        <f>IF(SUM(E2399:J2399)&lt;&gt;0,VLOOKUP(A2399,[1]!T_Printers[#Data],10,FALSE)+VLOOKUP(C2399,[1]!T_Resins[#Data],10,FALSE),"")</f>
        <v>3</v>
      </c>
      <c r="L2399">
        <f>IF(SUM(E2399:J2399)&lt;&gt;0,VLOOKUP(A2399,[1]!T_Printers[#Data],11,FALSE),"")</f>
        <v>4</v>
      </c>
      <c r="M2399">
        <f>IF(SUM(E2399:J2399)&lt;&gt;0,VLOOKUP(C2399,[1]!T_Resins[#Data],8,FALSE),"")</f>
        <v>120</v>
      </c>
      <c r="N2399">
        <f>IF(_xlfn.XLOOKUP(B2399,[1]Printers!$L:$L,[1]Printers!$R:$R,0,0)&gt;0,[1]Parameters!M2399,IF(SUM(E2399:J2399)&lt;&gt;0,VLOOKUP(C2399,[1]!T_Resins[#Data],9,FALSE),""))</f>
        <v>180</v>
      </c>
      <c r="O2399" t="str">
        <f t="shared" si="37"/>
        <v>LongerOrange10</v>
      </c>
    </row>
    <row r="2400" spans="1:15" x14ac:dyDescent="0.25">
      <c r="A2400" t="str">
        <f t="array" ref="A2400">IF(ROW()-1&gt;COUNTA([1]!T_Printers[Printers])*COUNTA([1]!T_Resins[Resins]),"",INDEX([1]!T_Printers[Printers],INT((ROW()-2)/COUNTA([1]!T_Resins[Resins])+1)))</f>
        <v>Longer Orange 10</v>
      </c>
      <c r="B2400" t="str">
        <f>_xlfn.XLOOKUP(A2400,[1]!T_Printers[Printers],[1]!T_Printers[Icon link],,0)</f>
        <v>LongerOrange10</v>
      </c>
      <c r="C2400" t="str">
        <f t="array" ref="C2400">IF(ROW()-1&gt;COUNTA([1]!T_Printers[Printers])*COUNTA([1]!T_Resins[Resins]),"",INDEX([1]!T_Resins[Resins],MOD(ROW()-2,COUNTA([1]!T_Resins[Resins]))+1))</f>
        <v>Dental Sand Pro A3 (Crown LT)</v>
      </c>
      <c r="D2400">
        <f>IF(SUM(E2400:J2400)&lt;&gt;0,IF(ROW()-1&gt;COUNTA([1]!T_Printers[Printers])*COUNTA([1]!T_Resins[Resins]),"",2),"")</f>
        <v>2</v>
      </c>
      <c r="E2400" cm="1">
        <f t="array" ref="E2400">IFERROR(IF(ROW()-1&gt;COUNTA([1]!T_Printers[Printers])*COUNTA([1]!T_Resins[Resins]),"",_xlfn.IFS(ROUND(VLOOKUP(C2400,[1]!T_Resins[#Data],2,FALSE)/VLOOKUP(A2400,[1]!T_Printers[#Data],5,FALSE),1)&lt;=_xlfn.XLOOKUP(B2400,[1]Printers!L:L,[1]Printers!O:O,1,0,),ROUND(VLOOKUP(C2400,[1]!T_Resins[#Data],2,FALSE)/VLOOKUP(A2400,[1]!T_Printers[#Data],5,FALSE),1),ROUND(VLOOKUP(C2400,[1]!T_Resins[#Data],2,FALSE)/VLOOKUP(A2400,[1]!T_Printers[#Data],5,FALSE),1)&gt;_xlfn.XLOOKUP(B2400,[1]Printers!L:L,[1]Printers!O:O,1,0,),10)),"Используйте слой 100 мкм")</f>
        <v>53.5</v>
      </c>
      <c r="F2400">
        <f>IFERROR(IF(ROUND(_xlfn.XLOOKUP([1]Parameters!B2400,[1]Printers!L:L,[1]Printers!Q:Q,,0)*E2400/10,0)*10&lt;_xlfn.XLOOKUP([1]Parameters!B2400,[1]Printers!L:L,[1]Printers!P:P,,0),ROUND(_xlfn.XLOOKUP([1]Parameters!B2400,[1]Printers!L:L,[1]Printers!Q:Q,,0)*E2400/10,0)*10,_xlfn.XLOOKUP([1]Parameters!B2400,[1]Printers!L:L,[1]Printers!P:P,,0)),"")</f>
        <v>100</v>
      </c>
      <c r="G2400" cm="1">
        <f t="array" ref="G2400">IFERROR(IF(ROW()-1&gt;COUNTA([1]!T_Printers[Printers])*COUNTA([1]!T_Resins[Resins]),"",_xlfn.IFS(ROUND(VLOOKUP(C2400,[1]!T_Resins[#Data],3,FALSE)/VLOOKUP(A2400,[1]!T_Printers[#Data],5,FALSE),1)&lt;=_xlfn.XLOOKUP(B2400,[1]Printers!L:L,[1]Printers!O:O,1,0,),ROUND(VLOOKUP(C2400,[1]!T_Resins[#Data],3,FALSE)/VLOOKUP(A2400,[1]!T_Printers[#Data],5,FALSE),1),ROUND(VLOOKUP(C2400,[1]!T_Resins[#Data],3,FALSE)/VLOOKUP(A2400,[1]!T_Printers[#Data],5,FALSE),1)&gt;_xlfn.XLOOKUP(B2400,[1]Printers!L:L,[1]Printers!O:O,1,0,),10)),"")</f>
        <v>76.8</v>
      </c>
      <c r="H2400">
        <f>IFERROR(IF(ROUND(_xlfn.XLOOKUP([1]Parameters!B2400,[1]Printers!L:L,[1]Printers!Q:Q,,0)*G2400/10,0)*10&lt;_xlfn.XLOOKUP([1]Parameters!B2400,[1]Printers!L:L,[1]Printers!P:P,,0),ROUND(_xlfn.XLOOKUP([1]Parameters!B2400,[1]Printers!L:L,[1]Printers!Q:Q,,0)*G2400/10,0)*10,_xlfn.XLOOKUP([1]Parameters!B2400,[1]Printers!L:L,[1]Printers!P:P,,0)),"")</f>
        <v>100</v>
      </c>
      <c r="I2400" s="3" t="str" cm="1">
        <f t="array" ref="I2400">IFERROR(IF(ROW()-1&gt;COUNTA([1]!T_Printers[Printers])*COUNTA([1]!T_Resins[Resins]),"",_xlfn.IFS(ROUND(VLOOKUP(C2400,[1]!T_Resins[#Data],4,FALSE)/VLOOKUP(A2400,[1]!T_Printers[#Data],5,FALSE),1)&lt;=_xlfn.XLOOKUP(B2400,[1]Printers!L:L,[1]Printers!O:O,1,0,),ROUND(VLOOKUP(C2400,[1]!T_Resins[#Data],4,FALSE)/VLOOKUP(A2400,[1]!T_Printers[#Data],5,FALSE),1),ROUND(VLOOKUP(C2400,[1]!T_Resins[#Data],4,FALSE)/VLOOKUP(A2400,[1]!T_Printers[#Data],5,FALSE),1)&gt;_xlfn.XLOOKUP(B2400,[1]Printers!L:L,[1]Printers!O:O,1,0,),"")),"")</f>
        <v/>
      </c>
      <c r="J2400" t="str">
        <f>IFERROR(IF(ROUND(_xlfn.XLOOKUP([1]Parameters!B2400,[1]Printers!L:L,[1]Printers!Q:Q,,0)*I2400/10,0)*10&lt;_xlfn.XLOOKUP([1]Parameters!B2400,[1]Printers!L:L,[1]Printers!P:P,,0),ROUND(_xlfn.XLOOKUP([1]Parameters!B2400,[1]Printers!L:L,[1]Printers!Q:Q,,0)*I2400/10,0)*10,_xlfn.XLOOKUP([1]Parameters!B2400,[1]Printers!L:L,[1]Printers!P:P,,0)),"")</f>
        <v/>
      </c>
      <c r="K2400">
        <f>IF(SUM(E2400:J2400)&lt;&gt;0,VLOOKUP(A2400,[1]!T_Printers[#Data],10,FALSE)+VLOOKUP(C2400,[1]!T_Resins[#Data],10,FALSE),"")</f>
        <v>3</v>
      </c>
      <c r="L2400">
        <f>IF(SUM(E2400:J2400)&lt;&gt;0,VLOOKUP(A2400,[1]!T_Printers[#Data],11,FALSE),"")</f>
        <v>4</v>
      </c>
      <c r="M2400">
        <f>IF(SUM(E2400:J2400)&lt;&gt;0,VLOOKUP(C2400,[1]!T_Resins[#Data],8,FALSE),"")</f>
        <v>120</v>
      </c>
      <c r="N2400">
        <f>IF(_xlfn.XLOOKUP(B2400,[1]Printers!$L:$L,[1]Printers!$R:$R,0,0)&gt;0,[1]Parameters!M2400,IF(SUM(E2400:J2400)&lt;&gt;0,VLOOKUP(C2400,[1]!T_Resins[#Data],9,FALSE),""))</f>
        <v>180</v>
      </c>
      <c r="O2400" t="str">
        <f t="shared" si="37"/>
        <v>LongerOrange10</v>
      </c>
    </row>
    <row r="2401" spans="1:15" x14ac:dyDescent="0.25">
      <c r="A2401" t="str">
        <f t="array" ref="A2401">IF(ROW()-1&gt;COUNTA([1]!T_Printers[Printers])*COUNTA([1]!T_Resins[Resins]),"",INDEX([1]!T_Printers[Printers],INT((ROW()-2)/COUNTA([1]!T_Resins[Resins])+1)))</f>
        <v>Longer Orange 10</v>
      </c>
      <c r="B2401" t="str">
        <f>_xlfn.XLOOKUP(A2401,[1]!T_Printers[Printers],[1]!T_Printers[Icon link],,0)</f>
        <v>LongerOrange10</v>
      </c>
      <c r="C2401" t="str">
        <f t="array" ref="C2401">IF(ROW()-1&gt;COUNTA([1]!T_Printers[Printers])*COUNTA([1]!T_Resins[Resins]),"",INDEX([1]!T_Resins[Resins],MOD(ROW()-2,COUNTA([1]!T_Resins[Resins]))+1))</f>
        <v>Dental Splint Soft</v>
      </c>
      <c r="D2401">
        <f>IF(SUM(E2401:J2401)&lt;&gt;0,IF(ROW()-1&gt;COUNTA([1]!T_Printers[Printers])*COUNTA([1]!T_Resins[Resins]),"",2),"")</f>
        <v>2</v>
      </c>
      <c r="E2401" cm="1">
        <f t="array" ref="E2401">IFERROR(IF(ROW()-1&gt;COUNTA([1]!T_Printers[Printers])*COUNTA([1]!T_Resins[Resins]),"",_xlfn.IFS(ROUND(VLOOKUP(C2401,[1]!T_Resins[#Data],2,FALSE)/VLOOKUP(A2401,[1]!T_Printers[#Data],5,FALSE),1)&lt;=_xlfn.XLOOKUP(B2401,[1]Printers!L:L,[1]Printers!O:O,1,0,),ROUND(VLOOKUP(C2401,[1]!T_Resins[#Data],2,FALSE)/VLOOKUP(A2401,[1]!T_Printers[#Data],5,FALSE),1),ROUND(VLOOKUP(C2401,[1]!T_Resins[#Data],2,FALSE)/VLOOKUP(A2401,[1]!T_Printers[#Data],5,FALSE),1)&gt;_xlfn.XLOOKUP(B2401,[1]Printers!L:L,[1]Printers!O:O,1,0,),10)),"Используйте слой 100 мкм")</f>
        <v>35.700000000000003</v>
      </c>
      <c r="F2401">
        <f>IFERROR(IF(ROUND(_xlfn.XLOOKUP([1]Parameters!B2401,[1]Printers!L:L,[1]Printers!Q:Q,,0)*E2401/10,0)*10&lt;_xlfn.XLOOKUP([1]Parameters!B2401,[1]Printers!L:L,[1]Printers!P:P,,0),ROUND(_xlfn.XLOOKUP([1]Parameters!B2401,[1]Printers!L:L,[1]Printers!Q:Q,,0)*E2401/10,0)*10,_xlfn.XLOOKUP([1]Parameters!B2401,[1]Printers!L:L,[1]Printers!P:P,,0)),"")</f>
        <v>100</v>
      </c>
      <c r="G2401" cm="1">
        <f t="array" ref="G2401">IFERROR(IF(ROW()-1&gt;COUNTA([1]!T_Printers[Printers])*COUNTA([1]!T_Resins[Resins]),"",_xlfn.IFS(ROUND(VLOOKUP(C2401,[1]!T_Resins[#Data],3,FALSE)/VLOOKUP(A2401,[1]!T_Printers[#Data],5,FALSE),1)&lt;=_xlfn.XLOOKUP(B2401,[1]Printers!L:L,[1]Printers!O:O,1,0,),ROUND(VLOOKUP(C2401,[1]!T_Resins[#Data],3,FALSE)/VLOOKUP(A2401,[1]!T_Printers[#Data],5,FALSE),1),ROUND(VLOOKUP(C2401,[1]!T_Resins[#Data],3,FALSE)/VLOOKUP(A2401,[1]!T_Printers[#Data],5,FALSE),1)&gt;_xlfn.XLOOKUP(B2401,[1]Printers!L:L,[1]Printers!O:O,1,0,),10)),"")</f>
        <v>46.4</v>
      </c>
      <c r="H2401">
        <f>IFERROR(IF(ROUND(_xlfn.XLOOKUP([1]Parameters!B2401,[1]Printers!L:L,[1]Printers!Q:Q,,0)*G2401/10,0)*10&lt;_xlfn.XLOOKUP([1]Parameters!B2401,[1]Printers!L:L,[1]Printers!P:P,,0),ROUND(_xlfn.XLOOKUP([1]Parameters!B2401,[1]Printers!L:L,[1]Printers!Q:Q,,0)*G2401/10,0)*10,_xlfn.XLOOKUP([1]Parameters!B2401,[1]Printers!L:L,[1]Printers!P:P,,0)),"")</f>
        <v>100</v>
      </c>
      <c r="I2401" s="3" t="str" cm="1">
        <f t="array" ref="I2401">IFERROR(IF(ROW()-1&gt;COUNTA([1]!T_Printers[Printers])*COUNTA([1]!T_Resins[Resins]),"",_xlfn.IFS(ROUND(VLOOKUP(C2401,[1]!T_Resins[#Data],4,FALSE)/VLOOKUP(A2401,[1]!T_Printers[#Data],5,FALSE),1)&lt;=_xlfn.XLOOKUP(B2401,[1]Printers!L:L,[1]Printers!O:O,1,0,),ROUND(VLOOKUP(C2401,[1]!T_Resins[#Data],4,FALSE)/VLOOKUP(A2401,[1]!T_Printers[#Data],5,FALSE),1),ROUND(VLOOKUP(C2401,[1]!T_Resins[#Data],4,FALSE)/VLOOKUP(A2401,[1]!T_Printers[#Data],5,FALSE),1)&gt;_xlfn.XLOOKUP(B2401,[1]Printers!L:L,[1]Printers!O:O,1,0,),"")),"")</f>
        <v/>
      </c>
      <c r="J2401" t="str">
        <f>IFERROR(IF(ROUND(_xlfn.XLOOKUP([1]Parameters!B2401,[1]Printers!L:L,[1]Printers!Q:Q,,0)*I2401/10,0)*10&lt;_xlfn.XLOOKUP([1]Parameters!B2401,[1]Printers!L:L,[1]Printers!P:P,,0),ROUND(_xlfn.XLOOKUP([1]Parameters!B2401,[1]Printers!L:L,[1]Printers!Q:Q,,0)*I2401/10,0)*10,_xlfn.XLOOKUP([1]Parameters!B2401,[1]Printers!L:L,[1]Printers!P:P,,0)),"")</f>
        <v/>
      </c>
      <c r="K2401">
        <f>IF(SUM(E2401:J2401)&lt;&gt;0,VLOOKUP(A2401,[1]!T_Printers[#Data],10,FALSE)+VLOOKUP(C2401,[1]!T_Resins[#Data],10,FALSE),"")</f>
        <v>2</v>
      </c>
      <c r="L2401">
        <f>IF(SUM(E2401:J2401)&lt;&gt;0,VLOOKUP(A2401,[1]!T_Printers[#Data],11,FALSE),"")</f>
        <v>4</v>
      </c>
      <c r="M2401">
        <f>IF(SUM(E2401:J2401)&lt;&gt;0,VLOOKUP(C2401,[1]!T_Resins[#Data],8,FALSE),"")</f>
        <v>60</v>
      </c>
      <c r="N2401">
        <f>IF(_xlfn.XLOOKUP(B2401,[1]Printers!$L:$L,[1]Printers!$R:$R,0,0)&gt;0,[1]Parameters!M2401,IF(SUM(E2401:J2401)&lt;&gt;0,VLOOKUP(C2401,[1]!T_Resins[#Data],9,FALSE),""))</f>
        <v>60</v>
      </c>
      <c r="O2401" t="str">
        <f t="shared" si="37"/>
        <v>LongerOrange10</v>
      </c>
    </row>
    <row r="2402" spans="1:15" x14ac:dyDescent="0.25">
      <c r="A2402" t="str">
        <f t="array" ref="A2402">IF(ROW()-1&gt;COUNTA([1]!T_Printers[Printers])*COUNTA([1]!T_Resins[Resins]),"",INDEX([1]!T_Printers[Printers],INT((ROW()-2)/COUNTA([1]!T_Resins[Resins])+1)))</f>
        <v>Longer Orange 10</v>
      </c>
      <c r="B2402" t="str">
        <f>_xlfn.XLOOKUP(A2402,[1]!T_Printers[Printers],[1]!T_Printers[Icon link],,0)</f>
        <v>LongerOrange10</v>
      </c>
      <c r="C2402" t="str">
        <f t="array" ref="C2402">IF(ROW()-1&gt;COUNTA([1]!T_Printers[Printers])*COUNTA([1]!T_Resins[Resins]),"",INDEX([1]!T_Resins[Resins],MOD(ROW()-2,COUNTA([1]!T_Resins[Resins]))+1))</f>
        <v>Dental Tray</v>
      </c>
      <c r="D2402">
        <f>IF(SUM(E2402:J2402)&lt;&gt;0,IF(ROW()-1&gt;COUNTA([1]!T_Printers[Printers])*COUNTA([1]!T_Resins[Resins]),"",2),"")</f>
        <v>2</v>
      </c>
      <c r="E2402" t="str" cm="1">
        <f t="array" ref="E2402">IFERROR(IF(ROW()-1&gt;COUNTA([1]!T_Printers[Printers])*COUNTA([1]!T_Resins[Resins]),"",_xlfn.IFS(ROUND(VLOOKUP(C2402,[1]!T_Resins[#Data],2,FALSE)/VLOOKUP(A2402,[1]!T_Printers[#Data],5,FALSE),1)&lt;=_xlfn.XLOOKUP(B2402,[1]Printers!L:L,[1]Printers!O:O,1,0,),ROUND(VLOOKUP(C2402,[1]!T_Resins[#Data],2,FALSE)/VLOOKUP(A2402,[1]!T_Printers[#Data],5,FALSE),1),ROUND(VLOOKUP(C2402,[1]!T_Resins[#Data],2,FALSE)/VLOOKUP(A2402,[1]!T_Printers[#Data],5,FALSE),1)&gt;_xlfn.XLOOKUP(B2402,[1]Printers!L:L,[1]Printers!O:O,1,0,),10)),"Используйте слой 100 мкм")</f>
        <v>Используйте слой 100 мкм</v>
      </c>
      <c r="F2402" t="str">
        <f>IFERROR(IF(ROUND(_xlfn.XLOOKUP([1]Parameters!B2402,[1]Printers!L:L,[1]Printers!Q:Q,,0)*E2402/10,0)*10&lt;_xlfn.XLOOKUP([1]Parameters!B2402,[1]Printers!L:L,[1]Printers!P:P,,0),ROUND(_xlfn.XLOOKUP([1]Parameters!B2402,[1]Printers!L:L,[1]Printers!Q:Q,,0)*E2402/10,0)*10,_xlfn.XLOOKUP([1]Parameters!B2402,[1]Printers!L:L,[1]Printers!P:P,,0)),"")</f>
        <v/>
      </c>
      <c r="G2402" cm="1">
        <f t="array" ref="G2402">IFERROR(IF(ROW()-1&gt;COUNTA([1]!T_Printers[Printers])*COUNTA([1]!T_Resins[Resins]),"",_xlfn.IFS(ROUND(VLOOKUP(C2402,[1]!T_Resins[#Data],3,FALSE)/VLOOKUP(A2402,[1]!T_Printers[#Data],5,FALSE),1)&lt;=_xlfn.XLOOKUP(B2402,[1]Printers!L:L,[1]Printers!O:O,1,0,),ROUND(VLOOKUP(C2402,[1]!T_Resins[#Data],3,FALSE)/VLOOKUP(A2402,[1]!T_Printers[#Data],5,FALSE),1),ROUND(VLOOKUP(C2402,[1]!T_Resins[#Data],3,FALSE)/VLOOKUP(A2402,[1]!T_Printers[#Data],5,FALSE),1)&gt;_xlfn.XLOOKUP(B2402,[1]Printers!L:L,[1]Printers!O:O,1,0,),10)),"")</f>
        <v>28.5</v>
      </c>
      <c r="H2402">
        <f>IFERROR(IF(ROUND(_xlfn.XLOOKUP([1]Parameters!B2402,[1]Printers!L:L,[1]Printers!Q:Q,,0)*G2402/10,0)*10&lt;_xlfn.XLOOKUP([1]Parameters!B2402,[1]Printers!L:L,[1]Printers!P:P,,0),ROUND(_xlfn.XLOOKUP([1]Parameters!B2402,[1]Printers!L:L,[1]Printers!Q:Q,,0)*G2402/10,0)*10,_xlfn.XLOOKUP([1]Parameters!B2402,[1]Printers!L:L,[1]Printers!P:P,,0)),"")</f>
        <v>100</v>
      </c>
      <c r="I2402" s="3" cm="1">
        <f t="array" ref="I2402">IFERROR(IF(ROW()-1&gt;COUNTA([1]!T_Printers[Printers])*COUNTA([1]!T_Resins[Resins]),"",_xlfn.IFS(ROUND(VLOOKUP(C2402,[1]!T_Resins[#Data],4,FALSE)/VLOOKUP(A2402,[1]!T_Printers[#Data],5,FALSE),1)&lt;=_xlfn.XLOOKUP(B2402,[1]Printers!L:L,[1]Printers!O:O,1,0,),ROUND(VLOOKUP(C2402,[1]!T_Resins[#Data],4,FALSE)/VLOOKUP(A2402,[1]!T_Printers[#Data],5,FALSE),1),ROUND(VLOOKUP(C2402,[1]!T_Resins[#Data],4,FALSE)/VLOOKUP(A2402,[1]!T_Printers[#Data],5,FALSE),1)&gt;_xlfn.XLOOKUP(B2402,[1]Printers!L:L,[1]Printers!O:O,1,0,),"")),"")</f>
        <v>35.700000000000003</v>
      </c>
      <c r="J2402">
        <f>IFERROR(IF(ROUND(_xlfn.XLOOKUP([1]Parameters!B2402,[1]Printers!L:L,[1]Printers!Q:Q,,0)*I2402/10,0)*10&lt;_xlfn.XLOOKUP([1]Parameters!B2402,[1]Printers!L:L,[1]Printers!P:P,,0),ROUND(_xlfn.XLOOKUP([1]Parameters!B2402,[1]Printers!L:L,[1]Printers!Q:Q,,0)*I2402/10,0)*10,_xlfn.XLOOKUP([1]Parameters!B2402,[1]Printers!L:L,[1]Printers!P:P,,0)),"")</f>
        <v>100</v>
      </c>
      <c r="K2402">
        <f>IF(SUM(E2402:J2402)&lt;&gt;0,VLOOKUP(A2402,[1]!T_Printers[#Data],10,FALSE)+VLOOKUP(C2402,[1]!T_Resins[#Data],10,FALSE),"")</f>
        <v>2</v>
      </c>
      <c r="L2402">
        <f>IF(SUM(E2402:J2402)&lt;&gt;0,VLOOKUP(A2402,[1]!T_Printers[#Data],11,FALSE),"")</f>
        <v>4</v>
      </c>
      <c r="M2402">
        <f>IF(SUM(E2402:J2402)&lt;&gt;0,VLOOKUP(C2402,[1]!T_Resins[#Data],8,FALSE),"")</f>
        <v>120</v>
      </c>
      <c r="N2402">
        <f>IF(_xlfn.XLOOKUP(B2402,[1]Printers!$L:$L,[1]Printers!$R:$R,0,0)&gt;0,[1]Parameters!M2402,IF(SUM(E2402:J2402)&lt;&gt;0,VLOOKUP(C2402,[1]!T_Resins[#Data],9,FALSE),""))</f>
        <v>180</v>
      </c>
      <c r="O2402" t="str">
        <f t="shared" si="37"/>
        <v>LongerOrange10</v>
      </c>
    </row>
    <row r="2403" spans="1:15" x14ac:dyDescent="0.25">
      <c r="A2403" t="str">
        <f t="array" ref="A2403">IF(ROW()-1&gt;COUNTA([1]!T_Printers[Printers])*COUNTA([1]!T_Resins[Resins]),"",INDEX([1]!T_Printers[Printers],INT((ROW()-2)/COUNTA([1]!T_Resins[Resins])+1)))</f>
        <v>Longer Orange 10</v>
      </c>
      <c r="B2403" t="str">
        <f>_xlfn.XLOOKUP(A2403,[1]!T_Printers[Printers],[1]!T_Printers[Icon link],,0)</f>
        <v>LongerOrange10</v>
      </c>
      <c r="C2403" t="str">
        <f t="array" ref="C2403">IF(ROW()-1&gt;COUNTA([1]!T_Printers[Printers])*COUNTA([1]!T_Resins[Resins]),"",INDEX([1]!T_Resins[Resins],MOD(ROW()-2,COUNTA([1]!T_Resins[Resins]))+1))</f>
        <v>Dental Yellow Clear</v>
      </c>
      <c r="D2403">
        <f>IF(SUM(E2403:J2403)&lt;&gt;0,IF(ROW()-1&gt;COUNTA([1]!T_Printers[Printers])*COUNTA([1]!T_Resins[Resins]),"",2),"")</f>
        <v>2</v>
      </c>
      <c r="E2403" cm="1">
        <f t="array" ref="E2403">IFERROR(IF(ROW()-1&gt;COUNTA([1]!T_Printers[Printers])*COUNTA([1]!T_Resins[Resins]),"",_xlfn.IFS(ROUND(VLOOKUP(C2403,[1]!T_Resins[#Data],2,FALSE)/VLOOKUP(A2403,[1]!T_Printers[#Data],5,FALSE),1)&lt;=_xlfn.XLOOKUP(B2403,[1]Printers!L:L,[1]Printers!O:O,1,0,),ROUND(VLOOKUP(C2403,[1]!T_Resins[#Data],2,FALSE)/VLOOKUP(A2403,[1]!T_Printers[#Data],5,FALSE),1),ROUND(VLOOKUP(C2403,[1]!T_Resins[#Data],2,FALSE)/VLOOKUP(A2403,[1]!T_Printers[#Data],5,FALSE),1)&gt;_xlfn.XLOOKUP(B2403,[1]Printers!L:L,[1]Printers!O:O,1,0,),10)),"Используйте слой 100 мкм")</f>
        <v>12.5</v>
      </c>
      <c r="F2403">
        <f>IFERROR(IF(ROUND(_xlfn.XLOOKUP([1]Parameters!B2403,[1]Printers!L:L,[1]Printers!Q:Q,,0)*E2403/10,0)*10&lt;_xlfn.XLOOKUP([1]Parameters!B2403,[1]Printers!L:L,[1]Printers!P:P,,0),ROUND(_xlfn.XLOOKUP([1]Parameters!B2403,[1]Printers!L:L,[1]Printers!Q:Q,,0)*E2403/10,0)*10,_xlfn.XLOOKUP([1]Parameters!B2403,[1]Printers!L:L,[1]Printers!P:P,,0)),"")</f>
        <v>100</v>
      </c>
      <c r="G2403" cm="1">
        <f t="array" ref="G2403">IFERROR(IF(ROW()-1&gt;COUNTA([1]!T_Printers[Printers])*COUNTA([1]!T_Resins[Resins]),"",_xlfn.IFS(ROUND(VLOOKUP(C2403,[1]!T_Resins[#Data],3,FALSE)/VLOOKUP(A2403,[1]!T_Printers[#Data],5,FALSE),1)&lt;=_xlfn.XLOOKUP(B2403,[1]Printers!L:L,[1]Printers!O:O,1,0,),ROUND(VLOOKUP(C2403,[1]!T_Resins[#Data],3,FALSE)/VLOOKUP(A2403,[1]!T_Printers[#Data],5,FALSE),1),ROUND(VLOOKUP(C2403,[1]!T_Resins[#Data],3,FALSE)/VLOOKUP(A2403,[1]!T_Printers[#Data],5,FALSE),1)&gt;_xlfn.XLOOKUP(B2403,[1]Printers!L:L,[1]Printers!O:O,1,0,),10)),"")</f>
        <v>16.2</v>
      </c>
      <c r="H2403">
        <f>IFERROR(IF(ROUND(_xlfn.XLOOKUP([1]Parameters!B2403,[1]Printers!L:L,[1]Printers!Q:Q,,0)*G2403/10,0)*10&lt;_xlfn.XLOOKUP([1]Parameters!B2403,[1]Printers!L:L,[1]Printers!P:P,,0),ROUND(_xlfn.XLOOKUP([1]Parameters!B2403,[1]Printers!L:L,[1]Printers!Q:Q,,0)*G2403/10,0)*10,_xlfn.XLOOKUP([1]Parameters!B2403,[1]Printers!L:L,[1]Printers!P:P,,0)),"")</f>
        <v>100</v>
      </c>
      <c r="I2403" s="3" t="str" cm="1">
        <f t="array" ref="I2403">IFERROR(IF(ROW()-1&gt;COUNTA([1]!T_Printers[Printers])*COUNTA([1]!T_Resins[Resins]),"",_xlfn.IFS(ROUND(VLOOKUP(C2403,[1]!T_Resins[#Data],4,FALSE)/VLOOKUP(A2403,[1]!T_Printers[#Data],5,FALSE),1)&lt;=_xlfn.XLOOKUP(B2403,[1]Printers!L:L,[1]Printers!O:O,1,0,),ROUND(VLOOKUP(C2403,[1]!T_Resins[#Data],4,FALSE)/VLOOKUP(A2403,[1]!T_Printers[#Data],5,FALSE),1),ROUND(VLOOKUP(C2403,[1]!T_Resins[#Data],4,FALSE)/VLOOKUP(A2403,[1]!T_Printers[#Data],5,FALSE),1)&gt;_xlfn.XLOOKUP(B2403,[1]Printers!L:L,[1]Printers!O:O,1,0,),"")),"")</f>
        <v/>
      </c>
      <c r="J2403" t="str">
        <f>IFERROR(IF(ROUND(_xlfn.XLOOKUP([1]Parameters!B2403,[1]Printers!L:L,[1]Printers!Q:Q,,0)*I2403/10,0)*10&lt;_xlfn.XLOOKUP([1]Parameters!B2403,[1]Printers!L:L,[1]Printers!P:P,,0),ROUND(_xlfn.XLOOKUP([1]Parameters!B2403,[1]Printers!L:L,[1]Printers!Q:Q,,0)*I2403/10,0)*10,_xlfn.XLOOKUP([1]Parameters!B2403,[1]Printers!L:L,[1]Printers!P:P,,0)),"")</f>
        <v/>
      </c>
      <c r="K2403">
        <f>IF(SUM(E2403:J2403)&lt;&gt;0,VLOOKUP(A2403,[1]!T_Printers[#Data],10,FALSE)+VLOOKUP(C2403,[1]!T_Resins[#Data],10,FALSE),"")</f>
        <v>2</v>
      </c>
      <c r="L2403">
        <f>IF(SUM(E2403:J2403)&lt;&gt;0,VLOOKUP(A2403,[1]!T_Printers[#Data],11,FALSE),"")</f>
        <v>4</v>
      </c>
      <c r="M2403">
        <f>IF(SUM(E2403:J2403)&lt;&gt;0,VLOOKUP(C2403,[1]!T_Resins[#Data],8,FALSE),"")</f>
        <v>120</v>
      </c>
      <c r="N2403">
        <f>IF(_xlfn.XLOOKUP(B2403,[1]Printers!$L:$L,[1]Printers!$R:$R,0,0)&gt;0,[1]Parameters!M2403,IF(SUM(E2403:J2403)&lt;&gt;0,VLOOKUP(C2403,[1]!T_Resins[#Data],9,FALSE),""))</f>
        <v>180</v>
      </c>
      <c r="O2403" t="str">
        <f t="shared" si="37"/>
        <v>LongerOrange10</v>
      </c>
    </row>
    <row r="2404" spans="1:15" x14ac:dyDescent="0.25">
      <c r="A2404" t="str">
        <f t="array" ref="A2404">IF(ROW()-1&gt;COUNTA([1]!T_Printers[Printers])*COUNTA([1]!T_Resins[Resins]),"",INDEX([1]!T_Printers[Printers],INT((ROW()-2)/COUNTA([1]!T_Resins[Resins])+1)))</f>
        <v>Longer Orange 10</v>
      </c>
      <c r="B2404" t="str">
        <f>_xlfn.XLOOKUP(A2404,[1]!T_Printers[Printers],[1]!T_Printers[Icon link],,0)</f>
        <v>LongerOrange10</v>
      </c>
      <c r="C2404" t="str">
        <f t="array" ref="C2404">IF(ROW()-1&gt;COUNTA([1]!T_Printers[Printers])*COUNTA([1]!T_Resins[Resins]),"",INDEX([1]!T_Resins[Resins],MOD(ROW()-2,COUNTA([1]!T_Resins[Resins]))+1))</f>
        <v>Dental Yellow Clear PRO</v>
      </c>
      <c r="D2404">
        <f>IF(SUM(E2404:J2404)&lt;&gt;0,IF(ROW()-1&gt;COUNTA([1]!T_Printers[Printers])*COUNTA([1]!T_Resins[Resins]),"",2),"")</f>
        <v>2</v>
      </c>
      <c r="E2404" cm="1">
        <f t="array" ref="E2404">IFERROR(IF(ROW()-1&gt;COUNTA([1]!T_Printers[Printers])*COUNTA([1]!T_Resins[Resins]),"",_xlfn.IFS(ROUND(VLOOKUP(C2404,[1]!T_Resins[#Data],2,FALSE)/VLOOKUP(A2404,[1]!T_Printers[#Data],5,FALSE),1)&lt;=_xlfn.XLOOKUP(B2404,[1]Printers!L:L,[1]Printers!O:O,1,0,),ROUND(VLOOKUP(C2404,[1]!T_Resins[#Data],2,FALSE)/VLOOKUP(A2404,[1]!T_Printers[#Data],5,FALSE),1),ROUND(VLOOKUP(C2404,[1]!T_Resins[#Data],2,FALSE)/VLOOKUP(A2404,[1]!T_Printers[#Data],5,FALSE),1)&gt;_xlfn.XLOOKUP(B2404,[1]Printers!L:L,[1]Printers!O:O,1,0,),10)),"Используйте слой 100 мкм")</f>
        <v>32.299999999999997</v>
      </c>
      <c r="F2404">
        <f>IFERROR(IF(ROUND(_xlfn.XLOOKUP([1]Parameters!B2404,[1]Printers!L:L,[1]Printers!Q:Q,,0)*E2404/10,0)*10&lt;_xlfn.XLOOKUP([1]Parameters!B2404,[1]Printers!L:L,[1]Printers!P:P,,0),ROUND(_xlfn.XLOOKUP([1]Parameters!B2404,[1]Printers!L:L,[1]Printers!Q:Q,,0)*E2404/10,0)*10,_xlfn.XLOOKUP([1]Parameters!B2404,[1]Printers!L:L,[1]Printers!P:P,,0)),"")</f>
        <v>100</v>
      </c>
      <c r="G2404" cm="1">
        <f t="array" ref="G2404">IFERROR(IF(ROW()-1&gt;COUNTA([1]!T_Printers[Printers])*COUNTA([1]!T_Resins[Resins]),"",_xlfn.IFS(ROUND(VLOOKUP(C2404,[1]!T_Resins[#Data],3,FALSE)/VLOOKUP(A2404,[1]!T_Printers[#Data],5,FALSE),1)&lt;=_xlfn.XLOOKUP(B2404,[1]Printers!L:L,[1]Printers!O:O,1,0,),ROUND(VLOOKUP(C2404,[1]!T_Resins[#Data],3,FALSE)/VLOOKUP(A2404,[1]!T_Printers[#Data],5,FALSE),1),ROUND(VLOOKUP(C2404,[1]!T_Resins[#Data],3,FALSE)/VLOOKUP(A2404,[1]!T_Printers[#Data],5,FALSE),1)&gt;_xlfn.XLOOKUP(B2404,[1]Printers!L:L,[1]Printers!O:O,1,0,),10)),"")</f>
        <v>41.6</v>
      </c>
      <c r="H2404">
        <f>IFERROR(IF(ROUND(_xlfn.XLOOKUP([1]Parameters!B2404,[1]Printers!L:L,[1]Printers!Q:Q,,0)*G2404/10,0)*10&lt;_xlfn.XLOOKUP([1]Parameters!B2404,[1]Printers!L:L,[1]Printers!P:P,,0),ROUND(_xlfn.XLOOKUP([1]Parameters!B2404,[1]Printers!L:L,[1]Printers!Q:Q,,0)*G2404/10,0)*10,_xlfn.XLOOKUP([1]Parameters!B2404,[1]Printers!L:L,[1]Printers!P:P,,0)),"")</f>
        <v>100</v>
      </c>
      <c r="I2404" s="3" t="str" cm="1">
        <f t="array" ref="I2404">IFERROR(IF(ROW()-1&gt;COUNTA([1]!T_Printers[Printers])*COUNTA([1]!T_Resins[Resins]),"",_xlfn.IFS(ROUND(VLOOKUP(C2404,[1]!T_Resins[#Data],4,FALSE)/VLOOKUP(A2404,[1]!T_Printers[#Data],5,FALSE),1)&lt;=_xlfn.XLOOKUP(B2404,[1]Printers!L:L,[1]Printers!O:O,1,0,),ROUND(VLOOKUP(C2404,[1]!T_Resins[#Data],4,FALSE)/VLOOKUP(A2404,[1]!T_Printers[#Data],5,FALSE),1),ROUND(VLOOKUP(C2404,[1]!T_Resins[#Data],4,FALSE)/VLOOKUP(A2404,[1]!T_Printers[#Data],5,FALSE),1)&gt;_xlfn.XLOOKUP(B2404,[1]Printers!L:L,[1]Printers!O:O,1,0,),"")),"")</f>
        <v/>
      </c>
      <c r="J2404" t="str">
        <f>IFERROR(IF(ROUND(_xlfn.XLOOKUP([1]Parameters!B2404,[1]Printers!L:L,[1]Printers!Q:Q,,0)*I2404/10,0)*10&lt;_xlfn.XLOOKUP([1]Parameters!B2404,[1]Printers!L:L,[1]Printers!P:P,,0),ROUND(_xlfn.XLOOKUP([1]Parameters!B2404,[1]Printers!L:L,[1]Printers!Q:Q,,0)*I2404/10,0)*10,_xlfn.XLOOKUP([1]Parameters!B2404,[1]Printers!L:L,[1]Printers!P:P,,0)),"")</f>
        <v/>
      </c>
      <c r="K2404">
        <f>IF(SUM(E2404:J2404)&lt;&gt;0,VLOOKUP(A2404,[1]!T_Printers[#Data],10,FALSE)+VLOOKUP(C2404,[1]!T_Resins[#Data],10,FALSE),"")</f>
        <v>2</v>
      </c>
      <c r="L2404">
        <f>IF(SUM(E2404:J2404)&lt;&gt;0,VLOOKUP(A2404,[1]!T_Printers[#Data],11,FALSE),"")</f>
        <v>4</v>
      </c>
      <c r="M2404">
        <f>IF(SUM(E2404:J2404)&lt;&gt;0,VLOOKUP(C2404,[1]!T_Resins[#Data],8,FALSE),"")</f>
        <v>120</v>
      </c>
      <c r="N2404">
        <f>IF(_xlfn.XLOOKUP(B2404,[1]Printers!$L:$L,[1]Printers!$R:$R,0,0)&gt;0,[1]Parameters!M2404,IF(SUM(E2404:J2404)&lt;&gt;0,VLOOKUP(C2404,[1]!T_Resins[#Data],9,FALSE),""))</f>
        <v>180</v>
      </c>
      <c r="O2404" t="str">
        <f t="shared" si="37"/>
        <v>LongerOrange10</v>
      </c>
    </row>
    <row r="2405" spans="1:15" x14ac:dyDescent="0.25">
      <c r="A2405" t="str">
        <f t="array" ref="A2405">IF(ROW()-1&gt;COUNTA([1]!T_Printers[Printers])*COUNTA([1]!T_Resins[Resins]),"",INDEX([1]!T_Printers[Printers],INT((ROW()-2)/COUNTA([1]!T_Resins[Resins])+1)))</f>
        <v>Longer Orange 10</v>
      </c>
      <c r="B2405" t="str">
        <f>_xlfn.XLOOKUP(A2405,[1]!T_Printers[Printers],[1]!T_Printers[Icon link],,0)</f>
        <v>LongerOrange10</v>
      </c>
      <c r="C2405" t="str">
        <f t="array" ref="C2405">IF(ROW()-1&gt;COUNTA([1]!T_Printers[Printers])*COUNTA([1]!T_Resins[Resins]),"",INDEX([1]!T_Resins[Resins],MOD(ROW()-2,COUNTA([1]!T_Resins[Resins]))+1))</f>
        <v>Industrial ABS Black</v>
      </c>
      <c r="D2405">
        <f>IF(SUM(E2405:J2405)&lt;&gt;0,IF(ROW()-1&gt;COUNTA([1]!T_Printers[Printers])*COUNTA([1]!T_Resins[Resins]),"",2),"")</f>
        <v>2</v>
      </c>
      <c r="E2405" cm="1">
        <f t="array" ref="E2405">IFERROR(IF(ROW()-1&gt;COUNTA([1]!T_Printers[Printers])*COUNTA([1]!T_Resins[Resins]),"",_xlfn.IFS(ROUND(VLOOKUP(C2405,[1]!T_Resins[#Data],2,FALSE)/VLOOKUP(A2405,[1]!T_Printers[#Data],5,FALSE),1)&lt;=_xlfn.XLOOKUP(B2405,[1]Printers!L:L,[1]Printers!O:O,1,0,),ROUND(VLOOKUP(C2405,[1]!T_Resins[#Data],2,FALSE)/VLOOKUP(A2405,[1]!T_Printers[#Data],5,FALSE),1),ROUND(VLOOKUP(C2405,[1]!T_Resins[#Data],2,FALSE)/VLOOKUP(A2405,[1]!T_Printers[#Data],5,FALSE),1)&gt;_xlfn.XLOOKUP(B2405,[1]Printers!L:L,[1]Printers!O:O,1,0,),10)),"Используйте слой 100 мкм")</f>
        <v>25.7</v>
      </c>
      <c r="F2405">
        <f>IFERROR(IF(ROUND(_xlfn.XLOOKUP([1]Parameters!B2405,[1]Printers!L:L,[1]Printers!Q:Q,,0)*E2405/10,0)*10&lt;_xlfn.XLOOKUP([1]Parameters!B2405,[1]Printers!L:L,[1]Printers!P:P,,0),ROUND(_xlfn.XLOOKUP([1]Parameters!B2405,[1]Printers!L:L,[1]Printers!Q:Q,,0)*E2405/10,0)*10,_xlfn.XLOOKUP([1]Parameters!B2405,[1]Printers!L:L,[1]Printers!P:P,,0)),"")</f>
        <v>100</v>
      </c>
      <c r="G2405" cm="1">
        <f t="array" ref="G2405">IFERROR(IF(ROW()-1&gt;COUNTA([1]!T_Printers[Printers])*COUNTA([1]!T_Resins[Resins]),"",_xlfn.IFS(ROUND(VLOOKUP(C2405,[1]!T_Resins[#Data],3,FALSE)/VLOOKUP(A2405,[1]!T_Printers[#Data],5,FALSE),1)&lt;=_xlfn.XLOOKUP(B2405,[1]Printers!L:L,[1]Printers!O:O,1,0,),ROUND(VLOOKUP(C2405,[1]!T_Resins[#Data],3,FALSE)/VLOOKUP(A2405,[1]!T_Printers[#Data],5,FALSE),1),ROUND(VLOOKUP(C2405,[1]!T_Resins[#Data],3,FALSE)/VLOOKUP(A2405,[1]!T_Printers[#Data],5,FALSE),1)&gt;_xlfn.XLOOKUP(B2405,[1]Printers!L:L,[1]Printers!O:O,1,0,),10)),"")</f>
        <v>33.200000000000003</v>
      </c>
      <c r="H2405">
        <f>IFERROR(IF(ROUND(_xlfn.XLOOKUP([1]Parameters!B2405,[1]Printers!L:L,[1]Printers!Q:Q,,0)*G2405/10,0)*10&lt;_xlfn.XLOOKUP([1]Parameters!B2405,[1]Printers!L:L,[1]Printers!P:P,,0),ROUND(_xlfn.XLOOKUP([1]Parameters!B2405,[1]Printers!L:L,[1]Printers!Q:Q,,0)*G2405/10,0)*10,_xlfn.XLOOKUP([1]Parameters!B2405,[1]Printers!L:L,[1]Printers!P:P,,0)),"")</f>
        <v>100</v>
      </c>
      <c r="I2405" s="3" t="str" cm="1">
        <f t="array" ref="I2405">IFERROR(IF(ROW()-1&gt;COUNTA([1]!T_Printers[Printers])*COUNTA([1]!T_Resins[Resins]),"",_xlfn.IFS(ROUND(VLOOKUP(C2405,[1]!T_Resins[#Data],4,FALSE)/VLOOKUP(A2405,[1]!T_Printers[#Data],5,FALSE),1)&lt;=_xlfn.XLOOKUP(B2405,[1]Printers!L:L,[1]Printers!O:O,1,0,),ROUND(VLOOKUP(C2405,[1]!T_Resins[#Data],4,FALSE)/VLOOKUP(A2405,[1]!T_Printers[#Data],5,FALSE),1),ROUND(VLOOKUP(C2405,[1]!T_Resins[#Data],4,FALSE)/VLOOKUP(A2405,[1]!T_Printers[#Data],5,FALSE),1)&gt;_xlfn.XLOOKUP(B2405,[1]Printers!L:L,[1]Printers!O:O,1,0,),"")),"")</f>
        <v/>
      </c>
      <c r="J2405" t="str">
        <f>IFERROR(IF(ROUND(_xlfn.XLOOKUP([1]Parameters!B2405,[1]Printers!L:L,[1]Printers!Q:Q,,0)*I2405/10,0)*10&lt;_xlfn.XLOOKUP([1]Parameters!B2405,[1]Printers!L:L,[1]Printers!P:P,,0),ROUND(_xlfn.XLOOKUP([1]Parameters!B2405,[1]Printers!L:L,[1]Printers!Q:Q,,0)*I2405/10,0)*10,_xlfn.XLOOKUP([1]Parameters!B2405,[1]Printers!L:L,[1]Printers!P:P,,0)),"")</f>
        <v/>
      </c>
      <c r="K2405">
        <f>IF(SUM(E2405:J2405)&lt;&gt;0,VLOOKUP(A2405,[1]!T_Printers[#Data],10,FALSE)+VLOOKUP(C2405,[1]!T_Resins[#Data],10,FALSE),"")</f>
        <v>2</v>
      </c>
      <c r="L2405">
        <f>IF(SUM(E2405:J2405)&lt;&gt;0,VLOOKUP(A2405,[1]!T_Printers[#Data],11,FALSE),"")</f>
        <v>4</v>
      </c>
      <c r="M2405">
        <f>IF(SUM(E2405:J2405)&lt;&gt;0,VLOOKUP(C2405,[1]!T_Resins[#Data],8,FALSE),"")</f>
        <v>60</v>
      </c>
      <c r="N2405">
        <f>IF(_xlfn.XLOOKUP(B2405,[1]Printers!$L:$L,[1]Printers!$R:$R,0,0)&gt;0,[1]Parameters!M2405,IF(SUM(E2405:J2405)&lt;&gt;0,VLOOKUP(C2405,[1]!T_Resins[#Data],9,FALSE),""))</f>
        <v>60</v>
      </c>
      <c r="O2405" t="str">
        <f t="shared" si="37"/>
        <v>LongerOrange10</v>
      </c>
    </row>
    <row r="2406" spans="1:15" x14ac:dyDescent="0.25">
      <c r="A2406" t="str">
        <f t="array" ref="A2406">IF(ROW()-1&gt;COUNTA([1]!T_Printers[Printers])*COUNTA([1]!T_Resins[Resins]),"",INDEX([1]!T_Printers[Printers],INT((ROW()-2)/COUNTA([1]!T_Resins[Resins])+1)))</f>
        <v>Longer Orange 10</v>
      </c>
      <c r="B2406" t="str">
        <f>_xlfn.XLOOKUP(A2406,[1]!T_Printers[Printers],[1]!T_Printers[Icon link],,0)</f>
        <v>LongerOrange10</v>
      </c>
      <c r="C2406" t="str">
        <f t="array" ref="C2406">IF(ROW()-1&gt;COUNTA([1]!T_Printers[Printers])*COUNTA([1]!T_Resins[Resins]),"",INDEX([1]!T_Resins[Resins],MOD(ROW()-2,COUNTA([1]!T_Resins[Resins]))+1))</f>
        <v>Industrial ABS-Like Grey</v>
      </c>
      <c r="D2406">
        <f>IF(SUM(E2406:J2406)&lt;&gt;0,IF(ROW()-1&gt;COUNTA([1]!T_Printers[Printers])*COUNTA([1]!T_Resins[Resins]),"",2),"")</f>
        <v>2</v>
      </c>
      <c r="E2406" cm="1">
        <f t="array" ref="E2406">IFERROR(IF(ROW()-1&gt;COUNTA([1]!T_Printers[Printers])*COUNTA([1]!T_Resins[Resins]),"",_xlfn.IFS(ROUND(VLOOKUP(C2406,[1]!T_Resins[#Data],2,FALSE)/VLOOKUP(A2406,[1]!T_Printers[#Data],5,FALSE),1)&lt;=_xlfn.XLOOKUP(B2406,[1]Printers!L:L,[1]Printers!O:O,1,0,),ROUND(VLOOKUP(C2406,[1]!T_Resins[#Data],2,FALSE)/VLOOKUP(A2406,[1]!T_Printers[#Data],5,FALSE),1),ROUND(VLOOKUP(C2406,[1]!T_Resins[#Data],2,FALSE)/VLOOKUP(A2406,[1]!T_Printers[#Data],5,FALSE),1)&gt;_xlfn.XLOOKUP(B2406,[1]Printers!L:L,[1]Printers!O:O,1,0,),10)),"Используйте слой 100 мкм")</f>
        <v>25.4</v>
      </c>
      <c r="F2406">
        <f>IFERROR(IF(ROUND(_xlfn.XLOOKUP([1]Parameters!B2406,[1]Printers!L:L,[1]Printers!Q:Q,,0)*E2406/10,0)*10&lt;_xlfn.XLOOKUP([1]Parameters!B2406,[1]Printers!L:L,[1]Printers!P:P,,0),ROUND(_xlfn.XLOOKUP([1]Parameters!B2406,[1]Printers!L:L,[1]Printers!Q:Q,,0)*E2406/10,0)*10,_xlfn.XLOOKUP([1]Parameters!B2406,[1]Printers!L:L,[1]Printers!P:P,,0)),"")</f>
        <v>100</v>
      </c>
      <c r="G2406" cm="1">
        <f t="array" ref="G2406">IFERROR(IF(ROW()-1&gt;COUNTA([1]!T_Printers[Printers])*COUNTA([1]!T_Resins[Resins]),"",_xlfn.IFS(ROUND(VLOOKUP(C2406,[1]!T_Resins[#Data],3,FALSE)/VLOOKUP(A2406,[1]!T_Printers[#Data],5,FALSE),1)&lt;=_xlfn.XLOOKUP(B2406,[1]Printers!L:L,[1]Printers!O:O,1,0,),ROUND(VLOOKUP(C2406,[1]!T_Resins[#Data],3,FALSE)/VLOOKUP(A2406,[1]!T_Printers[#Data],5,FALSE),1),ROUND(VLOOKUP(C2406,[1]!T_Resins[#Data],3,FALSE)/VLOOKUP(A2406,[1]!T_Printers[#Data],5,FALSE),1)&gt;_xlfn.XLOOKUP(B2406,[1]Printers!L:L,[1]Printers!O:O,1,0,),10)),"")</f>
        <v>33</v>
      </c>
      <c r="H2406">
        <f>IFERROR(IF(ROUND(_xlfn.XLOOKUP([1]Parameters!B2406,[1]Printers!L:L,[1]Printers!Q:Q,,0)*G2406/10,0)*10&lt;_xlfn.XLOOKUP([1]Parameters!B2406,[1]Printers!L:L,[1]Printers!P:P,,0),ROUND(_xlfn.XLOOKUP([1]Parameters!B2406,[1]Printers!L:L,[1]Printers!Q:Q,,0)*G2406/10,0)*10,_xlfn.XLOOKUP([1]Parameters!B2406,[1]Printers!L:L,[1]Printers!P:P,,0)),"")</f>
        <v>100</v>
      </c>
      <c r="I2406" s="3" t="str" cm="1">
        <f t="array" ref="I2406">IFERROR(IF(ROW()-1&gt;COUNTA([1]!T_Printers[Printers])*COUNTA([1]!T_Resins[Resins]),"",_xlfn.IFS(ROUND(VLOOKUP(C2406,[1]!T_Resins[#Data],4,FALSE)/VLOOKUP(A2406,[1]!T_Printers[#Data],5,FALSE),1)&lt;=_xlfn.XLOOKUP(B2406,[1]Printers!L:L,[1]Printers!O:O,1,0,),ROUND(VLOOKUP(C2406,[1]!T_Resins[#Data],4,FALSE)/VLOOKUP(A2406,[1]!T_Printers[#Data],5,FALSE),1),ROUND(VLOOKUP(C2406,[1]!T_Resins[#Data],4,FALSE)/VLOOKUP(A2406,[1]!T_Printers[#Data],5,FALSE),1)&gt;_xlfn.XLOOKUP(B2406,[1]Printers!L:L,[1]Printers!O:O,1,0,),"")),"")</f>
        <v/>
      </c>
      <c r="J2406" t="str">
        <f>IFERROR(IF(ROUND(_xlfn.XLOOKUP([1]Parameters!B2406,[1]Printers!L:L,[1]Printers!Q:Q,,0)*I2406/10,0)*10&lt;_xlfn.XLOOKUP([1]Parameters!B2406,[1]Printers!L:L,[1]Printers!P:P,,0),ROUND(_xlfn.XLOOKUP([1]Parameters!B2406,[1]Printers!L:L,[1]Printers!Q:Q,,0)*I2406/10,0)*10,_xlfn.XLOOKUP([1]Parameters!B2406,[1]Printers!L:L,[1]Printers!P:P,,0)),"")</f>
        <v/>
      </c>
      <c r="K2406">
        <f>IF(SUM(E2406:J2406)&lt;&gt;0,VLOOKUP(A2406,[1]!T_Printers[#Data],10,FALSE)+VLOOKUP(C2406,[1]!T_Resins[#Data],10,FALSE),"")</f>
        <v>2</v>
      </c>
      <c r="L2406">
        <f>IF(SUM(E2406:J2406)&lt;&gt;0,VLOOKUP(A2406,[1]!T_Printers[#Data],11,FALSE),"")</f>
        <v>4</v>
      </c>
      <c r="M2406">
        <f>IF(SUM(E2406:J2406)&lt;&gt;0,VLOOKUP(C2406,[1]!T_Resins[#Data],8,FALSE),"")</f>
        <v>120</v>
      </c>
      <c r="N2406">
        <f>IF(_xlfn.XLOOKUP(B2406,[1]Printers!$L:$L,[1]Printers!$R:$R,0,0)&gt;0,[1]Parameters!M2406,IF(SUM(E2406:J2406)&lt;&gt;0,VLOOKUP(C2406,[1]!T_Resins[#Data],9,FALSE),""))</f>
        <v>180</v>
      </c>
      <c r="O2406" t="str">
        <f t="shared" si="37"/>
        <v>LongerOrange10</v>
      </c>
    </row>
    <row r="2407" spans="1:15" x14ac:dyDescent="0.25">
      <c r="A2407" t="str">
        <f t="array" ref="A2407">IF(ROW()-1&gt;COUNTA([1]!T_Printers[Printers])*COUNTA([1]!T_Resins[Resins]),"",INDEX([1]!T_Printers[Printers],INT((ROW()-2)/COUNTA([1]!T_Resins[Resins])+1)))</f>
        <v>Longer Orange 10</v>
      </c>
      <c r="B2407" t="str">
        <f>_xlfn.XLOOKUP(A2407,[1]!T_Printers[Printers],[1]!T_Printers[Icon link],,0)</f>
        <v>LongerOrange10</v>
      </c>
      <c r="C2407" t="str">
        <f t="array" ref="C2407">IF(ROW()-1&gt;COUNTA([1]!T_Printers[Printers])*COUNTA([1]!T_Resins[Resins]),"",INDEX([1]!T_Resins[Resins],MOD(ROW()-2,COUNTA([1]!T_Resins[Resins]))+1))</f>
        <v>Industrial Flex Natural Clear</v>
      </c>
      <c r="D2407">
        <f>IF(SUM(E2407:J2407)&lt;&gt;0,IF(ROW()-1&gt;COUNTA([1]!T_Printers[Printers])*COUNTA([1]!T_Resins[Resins]),"",2),"")</f>
        <v>2</v>
      </c>
      <c r="E2407" cm="1">
        <f t="array" ref="E2407">IFERROR(IF(ROW()-1&gt;COUNTA([1]!T_Printers[Printers])*COUNTA([1]!T_Resins[Resins]),"",_xlfn.IFS(ROUND(VLOOKUP(C2407,[1]!T_Resins[#Data],2,FALSE)/VLOOKUP(A2407,[1]!T_Printers[#Data],5,FALSE),1)&lt;=_xlfn.XLOOKUP(B2407,[1]Printers!L:L,[1]Printers!O:O,1,0,),ROUND(VLOOKUP(C2407,[1]!T_Resins[#Data],2,FALSE)/VLOOKUP(A2407,[1]!T_Printers[#Data],5,FALSE),1),ROUND(VLOOKUP(C2407,[1]!T_Resins[#Data],2,FALSE)/VLOOKUP(A2407,[1]!T_Printers[#Data],5,FALSE),1)&gt;_xlfn.XLOOKUP(B2407,[1]Printers!L:L,[1]Printers!O:O,1,0,),10)),"Используйте слой 100 мкм")</f>
        <v>9.5</v>
      </c>
      <c r="F2407">
        <f>IFERROR(IF(ROUND(_xlfn.XLOOKUP([1]Parameters!B2407,[1]Printers!L:L,[1]Printers!Q:Q,,0)*E2407/10,0)*10&lt;_xlfn.XLOOKUP([1]Parameters!B2407,[1]Printers!L:L,[1]Printers!P:P,,0),ROUND(_xlfn.XLOOKUP([1]Parameters!B2407,[1]Printers!L:L,[1]Printers!Q:Q,,0)*E2407/10,0)*10,_xlfn.XLOOKUP([1]Parameters!B2407,[1]Printers!L:L,[1]Printers!P:P,,0)),"")</f>
        <v>90</v>
      </c>
      <c r="G2407" cm="1">
        <f t="array" ref="G2407">IFERROR(IF(ROW()-1&gt;COUNTA([1]!T_Printers[Printers])*COUNTA([1]!T_Resins[Resins]),"",_xlfn.IFS(ROUND(VLOOKUP(C2407,[1]!T_Resins[#Data],3,FALSE)/VLOOKUP(A2407,[1]!T_Printers[#Data],5,FALSE),1)&lt;=_xlfn.XLOOKUP(B2407,[1]Printers!L:L,[1]Printers!O:O,1,0,),ROUND(VLOOKUP(C2407,[1]!T_Resins[#Data],3,FALSE)/VLOOKUP(A2407,[1]!T_Printers[#Data],5,FALSE),1),ROUND(VLOOKUP(C2407,[1]!T_Resins[#Data],3,FALSE)/VLOOKUP(A2407,[1]!T_Printers[#Data],5,FALSE),1)&gt;_xlfn.XLOOKUP(B2407,[1]Printers!L:L,[1]Printers!O:O,1,0,),10)),"")</f>
        <v>12.4</v>
      </c>
      <c r="H2407">
        <f>IFERROR(IF(ROUND(_xlfn.XLOOKUP([1]Parameters!B2407,[1]Printers!L:L,[1]Printers!Q:Q,,0)*G2407/10,0)*10&lt;_xlfn.XLOOKUP([1]Parameters!B2407,[1]Printers!L:L,[1]Printers!P:P,,0),ROUND(_xlfn.XLOOKUP([1]Parameters!B2407,[1]Printers!L:L,[1]Printers!Q:Q,,0)*G2407/10,0)*10,_xlfn.XLOOKUP([1]Parameters!B2407,[1]Printers!L:L,[1]Printers!P:P,,0)),"")</f>
        <v>100</v>
      </c>
      <c r="I2407" s="3" t="str" cm="1">
        <f t="array" ref="I2407">IFERROR(IF(ROW()-1&gt;COUNTA([1]!T_Printers[Printers])*COUNTA([1]!T_Resins[Resins]),"",_xlfn.IFS(ROUND(VLOOKUP(C2407,[1]!T_Resins[#Data],4,FALSE)/VLOOKUP(A2407,[1]!T_Printers[#Data],5,FALSE),1)&lt;=_xlfn.XLOOKUP(B2407,[1]Printers!L:L,[1]Printers!O:O,1,0,),ROUND(VLOOKUP(C2407,[1]!T_Resins[#Data],4,FALSE)/VLOOKUP(A2407,[1]!T_Printers[#Data],5,FALSE),1),ROUND(VLOOKUP(C2407,[1]!T_Resins[#Data],4,FALSE)/VLOOKUP(A2407,[1]!T_Printers[#Data],5,FALSE),1)&gt;_xlfn.XLOOKUP(B2407,[1]Printers!L:L,[1]Printers!O:O,1,0,),"")),"")</f>
        <v/>
      </c>
      <c r="J2407" t="str">
        <f>IFERROR(IF(ROUND(_xlfn.XLOOKUP([1]Parameters!B2407,[1]Printers!L:L,[1]Printers!Q:Q,,0)*I2407/10,0)*10&lt;_xlfn.XLOOKUP([1]Parameters!B2407,[1]Printers!L:L,[1]Printers!P:P,,0),ROUND(_xlfn.XLOOKUP([1]Parameters!B2407,[1]Printers!L:L,[1]Printers!Q:Q,,0)*I2407/10,0)*10,_xlfn.XLOOKUP([1]Parameters!B2407,[1]Printers!L:L,[1]Printers!P:P,,0)),"")</f>
        <v/>
      </c>
      <c r="K2407">
        <f>IF(SUM(E2407:J2407)&lt;&gt;0,VLOOKUP(A2407,[1]!T_Printers[#Data],10,FALSE)+VLOOKUP(C2407,[1]!T_Resins[#Data],10,FALSE),"")</f>
        <v>2</v>
      </c>
      <c r="L2407">
        <f>IF(SUM(E2407:J2407)&lt;&gt;0,VLOOKUP(A2407,[1]!T_Printers[#Data],11,FALSE),"")</f>
        <v>4</v>
      </c>
      <c r="M2407">
        <f>IF(SUM(E2407:J2407)&lt;&gt;0,VLOOKUP(C2407,[1]!T_Resins[#Data],8,FALSE),"")</f>
        <v>60</v>
      </c>
      <c r="N2407">
        <f>IF(_xlfn.XLOOKUP(B2407,[1]Printers!$L:$L,[1]Printers!$R:$R,0,0)&gt;0,[1]Parameters!M2407,IF(SUM(E2407:J2407)&lt;&gt;0,VLOOKUP(C2407,[1]!T_Resins[#Data],9,FALSE),""))</f>
        <v>60</v>
      </c>
      <c r="O2407" t="str">
        <f t="shared" si="37"/>
        <v>LongerOrange10</v>
      </c>
    </row>
    <row r="2408" spans="1:15" x14ac:dyDescent="0.25">
      <c r="A2408" t="str">
        <f t="array" ref="A2408">IF(ROW()-1&gt;COUNTA([1]!T_Printers[Printers])*COUNTA([1]!T_Resins[Resins]),"",INDEX([1]!T_Printers[Printers],INT((ROW()-2)/COUNTA([1]!T_Resins[Resins])+1)))</f>
        <v>Longer Orange 10</v>
      </c>
      <c r="B2408" t="str">
        <f>_xlfn.XLOOKUP(A2408,[1]!T_Printers[Printers],[1]!T_Printers[Icon link],,0)</f>
        <v>LongerOrange10</v>
      </c>
      <c r="C2408" t="str">
        <f t="array" ref="C2408">IF(ROW()-1&gt;COUNTA([1]!T_Printers[Printers])*COUNTA([1]!T_Resins[Resins]),"",INDEX([1]!T_Resins[Resins],MOD(ROW()-2,COUNTA([1]!T_Resins[Resins]))+1))</f>
        <v>Industrial Nylon Like</v>
      </c>
      <c r="D2408">
        <f>IF(SUM(E2408:J2408)&lt;&gt;0,IF(ROW()-1&gt;COUNTA([1]!T_Printers[Printers])*COUNTA([1]!T_Resins[Resins]),"",2),"")</f>
        <v>2</v>
      </c>
      <c r="E2408" cm="1">
        <f t="array" ref="E2408">IFERROR(IF(ROW()-1&gt;COUNTA([1]!T_Printers[Printers])*COUNTA([1]!T_Resins[Resins]),"",_xlfn.IFS(ROUND(VLOOKUP(C2408,[1]!T_Resins[#Data],2,FALSE)/VLOOKUP(A2408,[1]!T_Printers[#Data],5,FALSE),1)&lt;=_xlfn.XLOOKUP(B2408,[1]Printers!L:L,[1]Printers!O:O,1,0,),ROUND(VLOOKUP(C2408,[1]!T_Resins[#Data],2,FALSE)/VLOOKUP(A2408,[1]!T_Printers[#Data],5,FALSE),1),ROUND(VLOOKUP(C2408,[1]!T_Resins[#Data],2,FALSE)/VLOOKUP(A2408,[1]!T_Printers[#Data],5,FALSE),1)&gt;_xlfn.XLOOKUP(B2408,[1]Printers!L:L,[1]Printers!O:O,1,0,),10)),"Используйте слой 100 мкм")</f>
        <v>6.9</v>
      </c>
      <c r="F2408">
        <f>IFERROR(IF(ROUND(_xlfn.XLOOKUP([1]Parameters!B2408,[1]Printers!L:L,[1]Printers!Q:Q,,0)*E2408/10,0)*10&lt;_xlfn.XLOOKUP([1]Parameters!B2408,[1]Printers!L:L,[1]Printers!P:P,,0),ROUND(_xlfn.XLOOKUP([1]Parameters!B2408,[1]Printers!L:L,[1]Printers!Q:Q,,0)*E2408/10,0)*10,_xlfn.XLOOKUP([1]Parameters!B2408,[1]Printers!L:L,[1]Printers!P:P,,0)),"")</f>
        <v>60</v>
      </c>
      <c r="G2408" cm="1">
        <f t="array" ref="G2408">IFERROR(IF(ROW()-1&gt;COUNTA([1]!T_Printers[Printers])*COUNTA([1]!T_Resins[Resins]),"",_xlfn.IFS(ROUND(VLOOKUP(C2408,[1]!T_Resins[#Data],3,FALSE)/VLOOKUP(A2408,[1]!T_Printers[#Data],5,FALSE),1)&lt;=_xlfn.XLOOKUP(B2408,[1]Printers!L:L,[1]Printers!O:O,1,0,),ROUND(VLOOKUP(C2408,[1]!T_Resins[#Data],3,FALSE)/VLOOKUP(A2408,[1]!T_Printers[#Data],5,FALSE),1),ROUND(VLOOKUP(C2408,[1]!T_Resins[#Data],3,FALSE)/VLOOKUP(A2408,[1]!T_Printers[#Data],5,FALSE),1)&gt;_xlfn.XLOOKUP(B2408,[1]Printers!L:L,[1]Printers!O:O,1,0,),10)),"")</f>
        <v>9.1999999999999993</v>
      </c>
      <c r="H2408">
        <f>IFERROR(IF(ROUND(_xlfn.XLOOKUP([1]Parameters!B2408,[1]Printers!L:L,[1]Printers!Q:Q,,0)*G2408/10,0)*10&lt;_xlfn.XLOOKUP([1]Parameters!B2408,[1]Printers!L:L,[1]Printers!P:P,,0),ROUND(_xlfn.XLOOKUP([1]Parameters!B2408,[1]Printers!L:L,[1]Printers!Q:Q,,0)*G2408/10,0)*10,_xlfn.XLOOKUP([1]Parameters!B2408,[1]Printers!L:L,[1]Printers!P:P,,0)),"")</f>
        <v>80</v>
      </c>
      <c r="I2408" s="3" t="str" cm="1">
        <f t="array" ref="I2408">IFERROR(IF(ROW()-1&gt;COUNTA([1]!T_Printers[Printers])*COUNTA([1]!T_Resins[Resins]),"",_xlfn.IFS(ROUND(VLOOKUP(C2408,[1]!T_Resins[#Data],4,FALSE)/VLOOKUP(A2408,[1]!T_Printers[#Data],5,FALSE),1)&lt;=_xlfn.XLOOKUP(B2408,[1]Printers!L:L,[1]Printers!O:O,1,0,),ROUND(VLOOKUP(C2408,[1]!T_Resins[#Data],4,FALSE)/VLOOKUP(A2408,[1]!T_Printers[#Data],5,FALSE),1),ROUND(VLOOKUP(C2408,[1]!T_Resins[#Data],4,FALSE)/VLOOKUP(A2408,[1]!T_Printers[#Data],5,FALSE),1)&gt;_xlfn.XLOOKUP(B2408,[1]Printers!L:L,[1]Printers!O:O,1,0,),"")),"")</f>
        <v/>
      </c>
      <c r="J2408" t="str">
        <f>IFERROR(IF(ROUND(_xlfn.XLOOKUP([1]Parameters!B2408,[1]Printers!L:L,[1]Printers!Q:Q,,0)*I2408/10,0)*10&lt;_xlfn.XLOOKUP([1]Parameters!B2408,[1]Printers!L:L,[1]Printers!P:P,,0),ROUND(_xlfn.XLOOKUP([1]Parameters!B2408,[1]Printers!L:L,[1]Printers!Q:Q,,0)*I2408/10,0)*10,_xlfn.XLOOKUP([1]Parameters!B2408,[1]Printers!L:L,[1]Printers!P:P,,0)),"")</f>
        <v/>
      </c>
      <c r="K2408">
        <f>IF(SUM(E2408:J2408)&lt;&gt;0,VLOOKUP(A2408,[1]!T_Printers[#Data],10,FALSE)+VLOOKUP(C2408,[1]!T_Resins[#Data],10,FALSE),"")</f>
        <v>2</v>
      </c>
      <c r="L2408">
        <f>IF(SUM(E2408:J2408)&lt;&gt;0,VLOOKUP(A2408,[1]!T_Printers[#Data],11,FALSE),"")</f>
        <v>4</v>
      </c>
      <c r="M2408">
        <f>IF(SUM(E2408:J2408)&lt;&gt;0,VLOOKUP(C2408,[1]!T_Resins[#Data],8,FALSE),"")</f>
        <v>60</v>
      </c>
      <c r="N2408">
        <f>IF(_xlfn.XLOOKUP(B2408,[1]Printers!$L:$L,[1]Printers!$R:$R,0,0)&gt;0,[1]Parameters!M2408,IF(SUM(E2408:J2408)&lt;&gt;0,VLOOKUP(C2408,[1]!T_Resins[#Data],9,FALSE),""))</f>
        <v>60</v>
      </c>
      <c r="O2408" t="str">
        <f t="shared" si="37"/>
        <v>LongerOrange10</v>
      </c>
    </row>
    <row r="2409" spans="1:15" x14ac:dyDescent="0.25">
      <c r="A2409" t="str">
        <f t="array" ref="A2409">IF(ROW()-1&gt;COUNTA([1]!T_Printers[Printers])*COUNTA([1]!T_Resins[Resins]),"",INDEX([1]!T_Printers[Printers],INT((ROW()-2)/COUNTA([1]!T_Resins[Resins])+1)))</f>
        <v>Longer Orange 10</v>
      </c>
      <c r="B2409" t="str">
        <f>_xlfn.XLOOKUP(A2409,[1]!T_Printers[Printers],[1]!T_Printers[Icon link],,0)</f>
        <v>LongerOrange10</v>
      </c>
      <c r="C2409" t="str">
        <f t="array" ref="C2409">IF(ROW()-1&gt;COUNTA([1]!T_Printers[Printers])*COUNTA([1]!T_Resins[Resins]),"",INDEX([1]!T_Resins[Resins],MOD(ROW()-2,COUNTA([1]!T_Resins[Resins]))+1))</f>
        <v>Industrial PP-Like</v>
      </c>
      <c r="D2409">
        <f>IF(SUM(E2409:J2409)&lt;&gt;0,IF(ROW()-1&gt;COUNTA([1]!T_Printers[Printers])*COUNTA([1]!T_Resins[Resins]),"",2),"")</f>
        <v>2</v>
      </c>
      <c r="E2409" cm="1">
        <f t="array" ref="E2409">IFERROR(IF(ROW()-1&gt;COUNTA([1]!T_Printers[Printers])*COUNTA([1]!T_Resins[Resins]),"",_xlfn.IFS(ROUND(VLOOKUP(C2409,[1]!T_Resins[#Data],2,FALSE)/VLOOKUP(A2409,[1]!T_Printers[#Data],5,FALSE),1)&lt;=_xlfn.XLOOKUP(B2409,[1]Printers!L:L,[1]Printers!O:O,1,0,),ROUND(VLOOKUP(C2409,[1]!T_Resins[#Data],2,FALSE)/VLOOKUP(A2409,[1]!T_Printers[#Data],5,FALSE),1),ROUND(VLOOKUP(C2409,[1]!T_Resins[#Data],2,FALSE)/VLOOKUP(A2409,[1]!T_Printers[#Data],5,FALSE),1)&gt;_xlfn.XLOOKUP(B2409,[1]Printers!L:L,[1]Printers!O:O,1,0,),10)),"Используйте слой 100 мкм")</f>
        <v>28</v>
      </c>
      <c r="F2409">
        <f>IFERROR(IF(ROUND(_xlfn.XLOOKUP([1]Parameters!B2409,[1]Printers!L:L,[1]Printers!Q:Q,,0)*E2409/10,0)*10&lt;_xlfn.XLOOKUP([1]Parameters!B2409,[1]Printers!L:L,[1]Printers!P:P,,0),ROUND(_xlfn.XLOOKUP([1]Parameters!B2409,[1]Printers!L:L,[1]Printers!Q:Q,,0)*E2409/10,0)*10,_xlfn.XLOOKUP([1]Parameters!B2409,[1]Printers!L:L,[1]Printers!P:P,,0)),"")</f>
        <v>100</v>
      </c>
      <c r="G2409" cm="1">
        <f t="array" ref="G2409">IFERROR(IF(ROW()-1&gt;COUNTA([1]!T_Printers[Printers])*COUNTA([1]!T_Resins[Resins]),"",_xlfn.IFS(ROUND(VLOOKUP(C2409,[1]!T_Resins[#Data],3,FALSE)/VLOOKUP(A2409,[1]!T_Printers[#Data],5,FALSE),1)&lt;=_xlfn.XLOOKUP(B2409,[1]Printers!L:L,[1]Printers!O:O,1,0,),ROUND(VLOOKUP(C2409,[1]!T_Resins[#Data],3,FALSE)/VLOOKUP(A2409,[1]!T_Printers[#Data],5,FALSE),1),ROUND(VLOOKUP(C2409,[1]!T_Resins[#Data],3,FALSE)/VLOOKUP(A2409,[1]!T_Printers[#Data],5,FALSE),1)&gt;_xlfn.XLOOKUP(B2409,[1]Printers!L:L,[1]Printers!O:O,1,0,),10)),"")</f>
        <v>35.200000000000003</v>
      </c>
      <c r="H2409">
        <f>IFERROR(IF(ROUND(_xlfn.XLOOKUP([1]Parameters!B2409,[1]Printers!L:L,[1]Printers!Q:Q,,0)*G2409/10,0)*10&lt;_xlfn.XLOOKUP([1]Parameters!B2409,[1]Printers!L:L,[1]Printers!P:P,,0),ROUND(_xlfn.XLOOKUP([1]Parameters!B2409,[1]Printers!L:L,[1]Printers!Q:Q,,0)*G2409/10,0)*10,_xlfn.XLOOKUP([1]Parameters!B2409,[1]Printers!L:L,[1]Printers!P:P,,0)),"")</f>
        <v>100</v>
      </c>
      <c r="I2409" s="3" t="str" cm="1">
        <f t="array" ref="I2409">IFERROR(IF(ROW()-1&gt;COUNTA([1]!T_Printers[Printers])*COUNTA([1]!T_Resins[Resins]),"",_xlfn.IFS(ROUND(VLOOKUP(C2409,[1]!T_Resins[#Data],4,FALSE)/VLOOKUP(A2409,[1]!T_Printers[#Data],5,FALSE),1)&lt;=_xlfn.XLOOKUP(B2409,[1]Printers!L:L,[1]Printers!O:O,1,0,),ROUND(VLOOKUP(C2409,[1]!T_Resins[#Data],4,FALSE)/VLOOKUP(A2409,[1]!T_Printers[#Data],5,FALSE),1),ROUND(VLOOKUP(C2409,[1]!T_Resins[#Data],4,FALSE)/VLOOKUP(A2409,[1]!T_Printers[#Data],5,FALSE),1)&gt;_xlfn.XLOOKUP(B2409,[1]Printers!L:L,[1]Printers!O:O,1,0,),"")),"")</f>
        <v/>
      </c>
      <c r="J2409" t="str">
        <f>IFERROR(IF(ROUND(_xlfn.XLOOKUP([1]Parameters!B2409,[1]Printers!L:L,[1]Printers!Q:Q,,0)*I2409/10,0)*10&lt;_xlfn.XLOOKUP([1]Parameters!B2409,[1]Printers!L:L,[1]Printers!P:P,,0),ROUND(_xlfn.XLOOKUP([1]Parameters!B2409,[1]Printers!L:L,[1]Printers!Q:Q,,0)*I2409/10,0)*10,_xlfn.XLOOKUP([1]Parameters!B2409,[1]Printers!L:L,[1]Printers!P:P,,0)),"")</f>
        <v/>
      </c>
      <c r="K2409">
        <f>IF(SUM(E2409:J2409)&lt;&gt;0,VLOOKUP(A2409,[1]!T_Printers[#Data],10,FALSE)+VLOOKUP(C2409,[1]!T_Resins[#Data],10,FALSE),"")</f>
        <v>2</v>
      </c>
      <c r="L2409">
        <f>IF(SUM(E2409:J2409)&lt;&gt;0,VLOOKUP(A2409,[1]!T_Printers[#Data],11,FALSE),"")</f>
        <v>4</v>
      </c>
      <c r="M2409">
        <f>IF(SUM(E2409:J2409)&lt;&gt;0,VLOOKUP(C2409,[1]!T_Resins[#Data],8,FALSE),"")</f>
        <v>60</v>
      </c>
      <c r="N2409">
        <f>IF(_xlfn.XLOOKUP(B2409,[1]Printers!$L:$L,[1]Printers!$R:$R,0,0)&gt;0,[1]Parameters!M2409,IF(SUM(E2409:J2409)&lt;&gt;0,VLOOKUP(C2409,[1]!T_Resins[#Data],9,FALSE),""))</f>
        <v>60</v>
      </c>
      <c r="O2409" t="str">
        <f t="shared" si="37"/>
        <v>LongerOrange10</v>
      </c>
    </row>
    <row r="2410" spans="1:15" x14ac:dyDescent="0.25">
      <c r="A2410" t="str">
        <f t="array" ref="A2410">IF(ROW()-1&gt;COUNTA([1]!T_Printers[Printers])*COUNTA([1]!T_Resins[Resins]),"",INDEX([1]!T_Printers[Printers],INT((ROW()-2)/COUNTA([1]!T_Resins[Resins])+1)))</f>
        <v>Longer Orange 10</v>
      </c>
      <c r="B2410" t="str">
        <f>_xlfn.XLOOKUP(A2410,[1]!T_Printers[Printers],[1]!T_Printers[Icon link],,0)</f>
        <v>LongerOrange10</v>
      </c>
      <c r="C2410" t="str">
        <f t="array" ref="C2410">IF(ROW()-1&gt;COUNTA([1]!T_Printers[Printers])*COUNTA([1]!T_Resins[Resins]),"",INDEX([1]!T_Resins[Resins],MOD(ROW()-2,COUNTA([1]!T_Resins[Resins]))+1))</f>
        <v>Industrial Rigid Black</v>
      </c>
      <c r="D2410">
        <f>IF(SUM(E2410:J2410)&lt;&gt;0,IF(ROW()-1&gt;COUNTA([1]!T_Printers[Printers])*COUNTA([1]!T_Resins[Resins]),"",2),"")</f>
        <v>2</v>
      </c>
      <c r="E2410" cm="1">
        <f t="array" ref="E2410">IFERROR(IF(ROW()-1&gt;COUNTA([1]!T_Printers[Printers])*COUNTA([1]!T_Resins[Resins]),"",_xlfn.IFS(ROUND(VLOOKUP(C2410,[1]!T_Resins[#Data],2,FALSE)/VLOOKUP(A2410,[1]!T_Printers[#Data],5,FALSE),1)&lt;=_xlfn.XLOOKUP(B2410,[1]Printers!L:L,[1]Printers!O:O,1,0,),ROUND(VLOOKUP(C2410,[1]!T_Resins[#Data],2,FALSE)/VLOOKUP(A2410,[1]!T_Printers[#Data],5,FALSE),1),ROUND(VLOOKUP(C2410,[1]!T_Resins[#Data],2,FALSE)/VLOOKUP(A2410,[1]!T_Printers[#Data],5,FALSE),1)&gt;_xlfn.XLOOKUP(B2410,[1]Printers!L:L,[1]Printers!O:O,1,0,),10)),"Используйте слой 100 мкм")</f>
        <v>25.8</v>
      </c>
      <c r="F2410">
        <f>IFERROR(IF(ROUND(_xlfn.XLOOKUP([1]Parameters!B2410,[1]Printers!L:L,[1]Printers!Q:Q,,0)*E2410/10,0)*10&lt;_xlfn.XLOOKUP([1]Parameters!B2410,[1]Printers!L:L,[1]Printers!P:P,,0),ROUND(_xlfn.XLOOKUP([1]Parameters!B2410,[1]Printers!L:L,[1]Printers!Q:Q,,0)*E2410/10,0)*10,_xlfn.XLOOKUP([1]Parameters!B2410,[1]Printers!L:L,[1]Printers!P:P,,0)),"")</f>
        <v>100</v>
      </c>
      <c r="G2410" cm="1">
        <f t="array" ref="G2410">IFERROR(IF(ROW()-1&gt;COUNTA([1]!T_Printers[Printers])*COUNTA([1]!T_Resins[Resins]),"",_xlfn.IFS(ROUND(VLOOKUP(C2410,[1]!T_Resins[#Data],3,FALSE)/VLOOKUP(A2410,[1]!T_Printers[#Data],5,FALSE),1)&lt;=_xlfn.XLOOKUP(B2410,[1]Printers!L:L,[1]Printers!O:O,1,0,),ROUND(VLOOKUP(C2410,[1]!T_Resins[#Data],3,FALSE)/VLOOKUP(A2410,[1]!T_Printers[#Data],5,FALSE),1),ROUND(VLOOKUP(C2410,[1]!T_Resins[#Data],3,FALSE)/VLOOKUP(A2410,[1]!T_Printers[#Data],5,FALSE),1)&gt;_xlfn.XLOOKUP(B2410,[1]Printers!L:L,[1]Printers!O:O,1,0,),10)),"")</f>
        <v>33.799999999999997</v>
      </c>
      <c r="H2410">
        <f>IFERROR(IF(ROUND(_xlfn.XLOOKUP([1]Parameters!B2410,[1]Printers!L:L,[1]Printers!Q:Q,,0)*G2410/10,0)*10&lt;_xlfn.XLOOKUP([1]Parameters!B2410,[1]Printers!L:L,[1]Printers!P:P,,0),ROUND(_xlfn.XLOOKUP([1]Parameters!B2410,[1]Printers!L:L,[1]Printers!Q:Q,,0)*G2410/10,0)*10,_xlfn.XLOOKUP([1]Parameters!B2410,[1]Printers!L:L,[1]Printers!P:P,,0)),"")</f>
        <v>100</v>
      </c>
      <c r="I2410" s="3" t="str" cm="1">
        <f t="array" ref="I2410">IFERROR(IF(ROW()-1&gt;COUNTA([1]!T_Printers[Printers])*COUNTA([1]!T_Resins[Resins]),"",_xlfn.IFS(ROUND(VLOOKUP(C2410,[1]!T_Resins[#Data],4,FALSE)/VLOOKUP(A2410,[1]!T_Printers[#Data],5,FALSE),1)&lt;=_xlfn.XLOOKUP(B2410,[1]Printers!L:L,[1]Printers!O:O,1,0,),ROUND(VLOOKUP(C2410,[1]!T_Resins[#Data],4,FALSE)/VLOOKUP(A2410,[1]!T_Printers[#Data],5,FALSE),1),ROUND(VLOOKUP(C2410,[1]!T_Resins[#Data],4,FALSE)/VLOOKUP(A2410,[1]!T_Printers[#Data],5,FALSE),1)&gt;_xlfn.XLOOKUP(B2410,[1]Printers!L:L,[1]Printers!O:O,1,0,),"")),"")</f>
        <v/>
      </c>
      <c r="J2410" t="str">
        <f>IFERROR(IF(ROUND(_xlfn.XLOOKUP([1]Parameters!B2410,[1]Printers!L:L,[1]Printers!Q:Q,,0)*I2410/10,0)*10&lt;_xlfn.XLOOKUP([1]Parameters!B2410,[1]Printers!L:L,[1]Printers!P:P,,0),ROUND(_xlfn.XLOOKUP([1]Parameters!B2410,[1]Printers!L:L,[1]Printers!Q:Q,,0)*I2410/10,0)*10,_xlfn.XLOOKUP([1]Parameters!B2410,[1]Printers!L:L,[1]Printers!P:P,,0)),"")</f>
        <v/>
      </c>
      <c r="K2410">
        <f>IF(SUM(E2410:J2410)&lt;&gt;0,VLOOKUP(A2410,[1]!T_Printers[#Data],10,FALSE)+VLOOKUP(C2410,[1]!T_Resins[#Data],10,FALSE),"")</f>
        <v>2</v>
      </c>
      <c r="L2410">
        <f>IF(SUM(E2410:J2410)&lt;&gt;0,VLOOKUP(A2410,[1]!T_Printers[#Data],11,FALSE),"")</f>
        <v>4</v>
      </c>
      <c r="M2410">
        <f>IF(SUM(E2410:J2410)&lt;&gt;0,VLOOKUP(C2410,[1]!T_Resins[#Data],8,FALSE),"")</f>
        <v>120</v>
      </c>
      <c r="N2410">
        <f>IF(_xlfn.XLOOKUP(B2410,[1]Printers!$L:$L,[1]Printers!$R:$R,0,0)&gt;0,[1]Parameters!M2410,IF(SUM(E2410:J2410)&lt;&gt;0,VLOOKUP(C2410,[1]!T_Resins[#Data],9,FALSE),""))</f>
        <v>180</v>
      </c>
      <c r="O2410" t="str">
        <f t="shared" si="37"/>
        <v>LongerOrange10</v>
      </c>
    </row>
    <row r="2411" spans="1:15" x14ac:dyDescent="0.25">
      <c r="A2411" t="str">
        <f t="array" ref="A2411">IF(ROW()-1&gt;COUNTA([1]!T_Printers[Printers])*COUNTA([1]!T_Resins[Resins]),"",INDEX([1]!T_Printers[Printers],INT((ROW()-2)/COUNTA([1]!T_Resins[Resins])+1)))</f>
        <v>Longer Orange 10</v>
      </c>
      <c r="B2411" t="str">
        <f>_xlfn.XLOOKUP(A2411,[1]!T_Printers[Printers],[1]!T_Printers[Icon link],,0)</f>
        <v>LongerOrange10</v>
      </c>
      <c r="C2411" t="str">
        <f t="array" ref="C2411">IF(ROW()-1&gt;COUNTA([1]!T_Printers[Printers])*COUNTA([1]!T_Resins[Resins]),"",INDEX([1]!T_Resins[Resins],MOD(ROW()-2,COUNTA([1]!T_Resins[Resins]))+1))</f>
        <v>Industrial Rigid Clear</v>
      </c>
      <c r="D2411">
        <f>IF(SUM(E2411:J2411)&lt;&gt;0,IF(ROW()-1&gt;COUNTA([1]!T_Printers[Printers])*COUNTA([1]!T_Resins[Resins]),"",2),"")</f>
        <v>2</v>
      </c>
      <c r="E2411" cm="1">
        <f t="array" ref="E2411">IFERROR(IF(ROW()-1&gt;COUNTA([1]!T_Printers[Printers])*COUNTA([1]!T_Resins[Resins]),"",_xlfn.IFS(ROUND(VLOOKUP(C2411,[1]!T_Resins[#Data],2,FALSE)/VLOOKUP(A2411,[1]!T_Printers[#Data],5,FALSE),1)&lt;=_xlfn.XLOOKUP(B2411,[1]Printers!L:L,[1]Printers!O:O,1,0,),ROUND(VLOOKUP(C2411,[1]!T_Resins[#Data],2,FALSE)/VLOOKUP(A2411,[1]!T_Printers[#Data],5,FALSE),1),ROUND(VLOOKUP(C2411,[1]!T_Resins[#Data],2,FALSE)/VLOOKUP(A2411,[1]!T_Printers[#Data],5,FALSE),1)&gt;_xlfn.XLOOKUP(B2411,[1]Printers!L:L,[1]Printers!O:O,1,0,),10)),"Используйте слой 100 мкм")</f>
        <v>28.3</v>
      </c>
      <c r="F2411">
        <f>IFERROR(IF(ROUND(_xlfn.XLOOKUP([1]Parameters!B2411,[1]Printers!L:L,[1]Printers!Q:Q,,0)*E2411/10,0)*10&lt;_xlfn.XLOOKUP([1]Parameters!B2411,[1]Printers!L:L,[1]Printers!P:P,,0),ROUND(_xlfn.XLOOKUP([1]Parameters!B2411,[1]Printers!L:L,[1]Printers!Q:Q,,0)*E2411/10,0)*10,_xlfn.XLOOKUP([1]Parameters!B2411,[1]Printers!L:L,[1]Printers!P:P,,0)),"")</f>
        <v>100</v>
      </c>
      <c r="G2411" cm="1">
        <f t="array" ref="G2411">IFERROR(IF(ROW()-1&gt;COUNTA([1]!T_Printers[Printers])*COUNTA([1]!T_Resins[Resins]),"",_xlfn.IFS(ROUND(VLOOKUP(C2411,[1]!T_Resins[#Data],3,FALSE)/VLOOKUP(A2411,[1]!T_Printers[#Data],5,FALSE),1)&lt;=_xlfn.XLOOKUP(B2411,[1]Printers!L:L,[1]Printers!O:O,1,0,),ROUND(VLOOKUP(C2411,[1]!T_Resins[#Data],3,FALSE)/VLOOKUP(A2411,[1]!T_Printers[#Data],5,FALSE),1),ROUND(VLOOKUP(C2411,[1]!T_Resins[#Data],3,FALSE)/VLOOKUP(A2411,[1]!T_Printers[#Data],5,FALSE),1)&gt;_xlfn.XLOOKUP(B2411,[1]Printers!L:L,[1]Printers!O:O,1,0,),10)),"")</f>
        <v>36.799999999999997</v>
      </c>
      <c r="H2411">
        <f>IFERROR(IF(ROUND(_xlfn.XLOOKUP([1]Parameters!B2411,[1]Printers!L:L,[1]Printers!Q:Q,,0)*G2411/10,0)*10&lt;_xlfn.XLOOKUP([1]Parameters!B2411,[1]Printers!L:L,[1]Printers!P:P,,0),ROUND(_xlfn.XLOOKUP([1]Parameters!B2411,[1]Printers!L:L,[1]Printers!Q:Q,,0)*G2411/10,0)*10,_xlfn.XLOOKUP([1]Parameters!B2411,[1]Printers!L:L,[1]Printers!P:P,,0)),"")</f>
        <v>100</v>
      </c>
      <c r="I2411" s="3" t="str" cm="1">
        <f t="array" ref="I2411">IFERROR(IF(ROW()-1&gt;COUNTA([1]!T_Printers[Printers])*COUNTA([1]!T_Resins[Resins]),"",_xlfn.IFS(ROUND(VLOOKUP(C2411,[1]!T_Resins[#Data],4,FALSE)/VLOOKUP(A2411,[1]!T_Printers[#Data],5,FALSE),1)&lt;=_xlfn.XLOOKUP(B2411,[1]Printers!L:L,[1]Printers!O:O,1,0,),ROUND(VLOOKUP(C2411,[1]!T_Resins[#Data],4,FALSE)/VLOOKUP(A2411,[1]!T_Printers[#Data],5,FALSE),1),ROUND(VLOOKUP(C2411,[1]!T_Resins[#Data],4,FALSE)/VLOOKUP(A2411,[1]!T_Printers[#Data],5,FALSE),1)&gt;_xlfn.XLOOKUP(B2411,[1]Printers!L:L,[1]Printers!O:O,1,0,),"")),"")</f>
        <v/>
      </c>
      <c r="J2411" t="str">
        <f>IFERROR(IF(ROUND(_xlfn.XLOOKUP([1]Parameters!B2411,[1]Printers!L:L,[1]Printers!Q:Q,,0)*I2411/10,0)*10&lt;_xlfn.XLOOKUP([1]Parameters!B2411,[1]Printers!L:L,[1]Printers!P:P,,0),ROUND(_xlfn.XLOOKUP([1]Parameters!B2411,[1]Printers!L:L,[1]Printers!Q:Q,,0)*I2411/10,0)*10,_xlfn.XLOOKUP([1]Parameters!B2411,[1]Printers!L:L,[1]Printers!P:P,,0)),"")</f>
        <v/>
      </c>
      <c r="K2411">
        <f>IF(SUM(E2411:J2411)&lt;&gt;0,VLOOKUP(A2411,[1]!T_Printers[#Data],10,FALSE)+VLOOKUP(C2411,[1]!T_Resins[#Data],10,FALSE),"")</f>
        <v>2</v>
      </c>
      <c r="L2411">
        <f>IF(SUM(E2411:J2411)&lt;&gt;0,VLOOKUP(A2411,[1]!T_Printers[#Data],11,FALSE),"")</f>
        <v>4</v>
      </c>
      <c r="M2411">
        <f>IF(SUM(E2411:J2411)&lt;&gt;0,VLOOKUP(C2411,[1]!T_Resins[#Data],8,FALSE),"")</f>
        <v>120</v>
      </c>
      <c r="N2411">
        <f>IF(_xlfn.XLOOKUP(B2411,[1]Printers!$L:$L,[1]Printers!$R:$R,0,0)&gt;0,[1]Parameters!M2411,IF(SUM(E2411:J2411)&lt;&gt;0,VLOOKUP(C2411,[1]!T_Resins[#Data],9,FALSE),""))</f>
        <v>180</v>
      </c>
      <c r="O2411" t="str">
        <f t="shared" si="37"/>
        <v>LongerOrange10</v>
      </c>
    </row>
    <row r="2412" spans="1:15" x14ac:dyDescent="0.25">
      <c r="A2412" t="str">
        <f t="array" ref="A2412">IF(ROW()-1&gt;COUNTA([1]!T_Printers[Printers])*COUNTA([1]!T_Resins[Resins]),"",INDEX([1]!T_Printers[Printers],INT((ROW()-2)/COUNTA([1]!T_Resins[Resins])+1)))</f>
        <v>Longer Orange 10</v>
      </c>
      <c r="B2412" t="str">
        <f>_xlfn.XLOOKUP(A2412,[1]!T_Printers[Printers],[1]!T_Printers[Icon link],,0)</f>
        <v>LongerOrange10</v>
      </c>
      <c r="C2412" t="str">
        <f t="array" ref="C2412">IF(ROW()-1&gt;COUNTA([1]!T_Printers[Printers])*COUNTA([1]!T_Resins[Resins]),"",INDEX([1]!T_Resins[Resins],MOD(ROW()-2,COUNTA([1]!T_Resins[Resins]))+1))</f>
        <v>Tough Black</v>
      </c>
      <c r="D2412">
        <f>IF(SUM(E2412:J2412)&lt;&gt;0,IF(ROW()-1&gt;COUNTA([1]!T_Printers[Printers])*COUNTA([1]!T_Resins[Resins]),"",2),"")</f>
        <v>2</v>
      </c>
      <c r="E2412" cm="1">
        <f t="array" ref="E2412">IFERROR(IF(ROW()-1&gt;COUNTA([1]!T_Printers[Printers])*COUNTA([1]!T_Resins[Resins]),"",_xlfn.IFS(ROUND(VLOOKUP(C2412,[1]!T_Resins[#Data],2,FALSE)/VLOOKUP(A2412,[1]!T_Printers[#Data],5,FALSE),1)&lt;=_xlfn.XLOOKUP(B2412,[1]Printers!L:L,[1]Printers!O:O,1,0,),ROUND(VLOOKUP(C2412,[1]!T_Resins[#Data],2,FALSE)/VLOOKUP(A2412,[1]!T_Printers[#Data],5,FALSE),1),ROUND(VLOOKUP(C2412,[1]!T_Resins[#Data],2,FALSE)/VLOOKUP(A2412,[1]!T_Printers[#Data],5,FALSE),1)&gt;_xlfn.XLOOKUP(B2412,[1]Printers!L:L,[1]Printers!O:O,1,0,),10)),"Используйте слой 100 мкм")</f>
        <v>13.5</v>
      </c>
      <c r="F2412">
        <f>IFERROR(IF(ROUND(_xlfn.XLOOKUP([1]Parameters!B2412,[1]Printers!L:L,[1]Printers!Q:Q,,0)*E2412/10,0)*10&lt;_xlfn.XLOOKUP([1]Parameters!B2412,[1]Printers!L:L,[1]Printers!P:P,,0),ROUND(_xlfn.XLOOKUP([1]Parameters!B2412,[1]Printers!L:L,[1]Printers!Q:Q,,0)*E2412/10,0)*10,_xlfn.XLOOKUP([1]Parameters!B2412,[1]Printers!L:L,[1]Printers!P:P,,0)),"")</f>
        <v>100</v>
      </c>
      <c r="G2412" cm="1">
        <f t="array" ref="G2412">IFERROR(IF(ROW()-1&gt;COUNTA([1]!T_Printers[Printers])*COUNTA([1]!T_Resins[Resins]),"",_xlfn.IFS(ROUND(VLOOKUP(C2412,[1]!T_Resins[#Data],3,FALSE)/VLOOKUP(A2412,[1]!T_Printers[#Data],5,FALSE),1)&lt;=_xlfn.XLOOKUP(B2412,[1]Printers!L:L,[1]Printers!O:O,1,0,),ROUND(VLOOKUP(C2412,[1]!T_Resins[#Data],3,FALSE)/VLOOKUP(A2412,[1]!T_Printers[#Data],5,FALSE),1),ROUND(VLOOKUP(C2412,[1]!T_Resins[#Data],3,FALSE)/VLOOKUP(A2412,[1]!T_Printers[#Data],5,FALSE),1)&gt;_xlfn.XLOOKUP(B2412,[1]Printers!L:L,[1]Printers!O:O,1,0,),10)),"")</f>
        <v>16</v>
      </c>
      <c r="H2412">
        <f>IFERROR(IF(ROUND(_xlfn.XLOOKUP([1]Parameters!B2412,[1]Printers!L:L,[1]Printers!Q:Q,,0)*G2412/10,0)*10&lt;_xlfn.XLOOKUP([1]Parameters!B2412,[1]Printers!L:L,[1]Printers!P:P,,0),ROUND(_xlfn.XLOOKUP([1]Parameters!B2412,[1]Printers!L:L,[1]Printers!Q:Q,,0)*G2412/10,0)*10,_xlfn.XLOOKUP([1]Parameters!B2412,[1]Printers!L:L,[1]Printers!P:P,,0)),"")</f>
        <v>100</v>
      </c>
      <c r="I2412" s="3" t="str" cm="1">
        <f t="array" ref="I2412">IFERROR(IF(ROW()-1&gt;COUNTA([1]!T_Printers[Printers])*COUNTA([1]!T_Resins[Resins]),"",_xlfn.IFS(ROUND(VLOOKUP(C2412,[1]!T_Resins[#Data],4,FALSE)/VLOOKUP(A2412,[1]!T_Printers[#Data],5,FALSE),1)&lt;=_xlfn.XLOOKUP(B2412,[1]Printers!L:L,[1]Printers!O:O,1,0,),ROUND(VLOOKUP(C2412,[1]!T_Resins[#Data],4,FALSE)/VLOOKUP(A2412,[1]!T_Printers[#Data],5,FALSE),1),ROUND(VLOOKUP(C2412,[1]!T_Resins[#Data],4,FALSE)/VLOOKUP(A2412,[1]!T_Printers[#Data],5,FALSE),1)&gt;_xlfn.XLOOKUP(B2412,[1]Printers!L:L,[1]Printers!O:O,1,0,),"")),"")</f>
        <v/>
      </c>
      <c r="J2412" t="str">
        <f>IFERROR(IF(ROUND(_xlfn.XLOOKUP([1]Parameters!B2412,[1]Printers!L:L,[1]Printers!Q:Q,,0)*I2412/10,0)*10&lt;_xlfn.XLOOKUP([1]Parameters!B2412,[1]Printers!L:L,[1]Printers!P:P,,0),ROUND(_xlfn.XLOOKUP([1]Parameters!B2412,[1]Printers!L:L,[1]Printers!Q:Q,,0)*I2412/10,0)*10,_xlfn.XLOOKUP([1]Parameters!B2412,[1]Printers!L:L,[1]Printers!P:P,,0)),"")</f>
        <v/>
      </c>
      <c r="K2412">
        <f>IF(SUM(E2412:J2412)&lt;&gt;0,VLOOKUP(A2412,[1]!T_Printers[#Data],10,FALSE)+VLOOKUP(C2412,[1]!T_Resins[#Data],10,FALSE),"")</f>
        <v>2</v>
      </c>
      <c r="L2412">
        <f>IF(SUM(E2412:J2412)&lt;&gt;0,VLOOKUP(A2412,[1]!T_Printers[#Data],11,FALSE),"")</f>
        <v>4</v>
      </c>
      <c r="M2412">
        <f>IF(SUM(E2412:J2412)&lt;&gt;0,VLOOKUP(C2412,[1]!T_Resins[#Data],8,FALSE),"")</f>
        <v>120</v>
      </c>
      <c r="N2412">
        <f>IF(_xlfn.XLOOKUP(B2412,[1]Printers!$L:$L,[1]Printers!$R:$R,0,0)&gt;0,[1]Parameters!M2412,IF(SUM(E2412:J2412)&lt;&gt;0,VLOOKUP(C2412,[1]!T_Resins[#Data],9,FALSE),""))</f>
        <v>180</v>
      </c>
      <c r="O2412" t="str">
        <f t="shared" si="37"/>
        <v>LongerOrange10</v>
      </c>
    </row>
    <row r="2413" spans="1:15" x14ac:dyDescent="0.25">
      <c r="A2413" t="str">
        <f t="array" ref="A2413">IF(ROW()-1&gt;COUNTA([1]!T_Printers[Printers])*COUNTA([1]!T_Resins[Resins]),"",INDEX([1]!T_Printers[Printers],INT((ROW()-2)/COUNTA([1]!T_Resins[Resins])+1)))</f>
        <v>Longer Orange 10</v>
      </c>
      <c r="B2413" t="str">
        <f>_xlfn.XLOOKUP(A2413,[1]!T_Printers[Printers],[1]!T_Printers[Icon link],,0)</f>
        <v>LongerOrange10</v>
      </c>
      <c r="C2413" t="str">
        <f t="array" ref="C2413">IF(ROW()-1&gt;COUNTA([1]!T_Printers[Printers])*COUNTA([1]!T_Resins[Resins]),"",INDEX([1]!T_Resins[Resins],MOD(ROW()-2,COUNTA([1]!T_Resins[Resins]))+1))</f>
        <v>Tough Grey</v>
      </c>
      <c r="D2413">
        <f>IF(SUM(E2413:J2413)&lt;&gt;0,IF(ROW()-1&gt;COUNTA([1]!T_Printers[Printers])*COUNTA([1]!T_Resins[Resins]),"",2),"")</f>
        <v>2</v>
      </c>
      <c r="E2413" cm="1">
        <f t="array" ref="E2413">IFERROR(IF(ROW()-1&gt;COUNTA([1]!T_Printers[Printers])*COUNTA([1]!T_Resins[Resins]),"",_xlfn.IFS(ROUND(VLOOKUP(C2413,[1]!T_Resins[#Data],2,FALSE)/VLOOKUP(A2413,[1]!T_Printers[#Data],5,FALSE),1)&lt;=_xlfn.XLOOKUP(B2413,[1]Printers!L:L,[1]Printers!O:O,1,0,),ROUND(VLOOKUP(C2413,[1]!T_Resins[#Data],2,FALSE)/VLOOKUP(A2413,[1]!T_Printers[#Data],5,FALSE),1),ROUND(VLOOKUP(C2413,[1]!T_Resins[#Data],2,FALSE)/VLOOKUP(A2413,[1]!T_Printers[#Data],5,FALSE),1)&gt;_xlfn.XLOOKUP(B2413,[1]Printers!L:L,[1]Printers!O:O,1,0,),10)),"Используйте слой 100 мкм")</f>
        <v>13.5</v>
      </c>
      <c r="F2413">
        <f>IFERROR(IF(ROUND(_xlfn.XLOOKUP([1]Parameters!B2413,[1]Printers!L:L,[1]Printers!Q:Q,,0)*E2413/10,0)*10&lt;_xlfn.XLOOKUP([1]Parameters!B2413,[1]Printers!L:L,[1]Printers!P:P,,0),ROUND(_xlfn.XLOOKUP([1]Parameters!B2413,[1]Printers!L:L,[1]Printers!Q:Q,,0)*E2413/10,0)*10,_xlfn.XLOOKUP([1]Parameters!B2413,[1]Printers!L:L,[1]Printers!P:P,,0)),"")</f>
        <v>100</v>
      </c>
      <c r="G2413" cm="1">
        <f t="array" ref="G2413">IFERROR(IF(ROW()-1&gt;COUNTA([1]!T_Printers[Printers])*COUNTA([1]!T_Resins[Resins]),"",_xlfn.IFS(ROUND(VLOOKUP(C2413,[1]!T_Resins[#Data],3,FALSE)/VLOOKUP(A2413,[1]!T_Printers[#Data],5,FALSE),1)&lt;=_xlfn.XLOOKUP(B2413,[1]Printers!L:L,[1]Printers!O:O,1,0,),ROUND(VLOOKUP(C2413,[1]!T_Resins[#Data],3,FALSE)/VLOOKUP(A2413,[1]!T_Printers[#Data],5,FALSE),1),ROUND(VLOOKUP(C2413,[1]!T_Resins[#Data],3,FALSE)/VLOOKUP(A2413,[1]!T_Printers[#Data],5,FALSE),1)&gt;_xlfn.XLOOKUP(B2413,[1]Printers!L:L,[1]Printers!O:O,1,0,),10)),"")</f>
        <v>16</v>
      </c>
      <c r="H2413">
        <f>IFERROR(IF(ROUND(_xlfn.XLOOKUP([1]Parameters!B2413,[1]Printers!L:L,[1]Printers!Q:Q,,0)*G2413/10,0)*10&lt;_xlfn.XLOOKUP([1]Parameters!B2413,[1]Printers!L:L,[1]Printers!P:P,,0),ROUND(_xlfn.XLOOKUP([1]Parameters!B2413,[1]Printers!L:L,[1]Printers!Q:Q,,0)*G2413/10,0)*10,_xlfn.XLOOKUP([1]Parameters!B2413,[1]Printers!L:L,[1]Printers!P:P,,0)),"")</f>
        <v>100</v>
      </c>
      <c r="I2413" s="3" t="str" cm="1">
        <f t="array" ref="I2413">IFERROR(IF(ROW()-1&gt;COUNTA([1]!T_Printers[Printers])*COUNTA([1]!T_Resins[Resins]),"",_xlfn.IFS(ROUND(VLOOKUP(C2413,[1]!T_Resins[#Data],4,FALSE)/VLOOKUP(A2413,[1]!T_Printers[#Data],5,FALSE),1)&lt;=_xlfn.XLOOKUP(B2413,[1]Printers!L:L,[1]Printers!O:O,1,0,),ROUND(VLOOKUP(C2413,[1]!T_Resins[#Data],4,FALSE)/VLOOKUP(A2413,[1]!T_Printers[#Data],5,FALSE),1),ROUND(VLOOKUP(C2413,[1]!T_Resins[#Data],4,FALSE)/VLOOKUP(A2413,[1]!T_Printers[#Data],5,FALSE),1)&gt;_xlfn.XLOOKUP(B2413,[1]Printers!L:L,[1]Printers!O:O,1,0,),"")),"")</f>
        <v/>
      </c>
      <c r="J2413" t="str">
        <f>IFERROR(IF(ROUND(_xlfn.XLOOKUP([1]Parameters!B2413,[1]Printers!L:L,[1]Printers!Q:Q,,0)*I2413/10,0)*10&lt;_xlfn.XLOOKUP([1]Parameters!B2413,[1]Printers!L:L,[1]Printers!P:P,,0),ROUND(_xlfn.XLOOKUP([1]Parameters!B2413,[1]Printers!L:L,[1]Printers!Q:Q,,0)*I2413/10,0)*10,_xlfn.XLOOKUP([1]Parameters!B2413,[1]Printers!L:L,[1]Printers!P:P,,0)),"")</f>
        <v/>
      </c>
      <c r="K2413">
        <f>IF(SUM(E2413:J2413)&lt;&gt;0,VLOOKUP(A2413,[1]!T_Printers[#Data],10,FALSE)+VLOOKUP(C2413,[1]!T_Resins[#Data],10,FALSE),"")</f>
        <v>2</v>
      </c>
      <c r="L2413">
        <f>IF(SUM(E2413:J2413)&lt;&gt;0,VLOOKUP(A2413,[1]!T_Printers[#Data],11,FALSE),"")</f>
        <v>4</v>
      </c>
      <c r="M2413">
        <f>IF(SUM(E2413:J2413)&lt;&gt;0,VLOOKUP(C2413,[1]!T_Resins[#Data],8,FALSE),"")</f>
        <v>120</v>
      </c>
      <c r="N2413">
        <f>IF(_xlfn.XLOOKUP(B2413,[1]Printers!$L:$L,[1]Printers!$R:$R,0,0)&gt;0,[1]Parameters!M2413,IF(SUM(E2413:J2413)&lt;&gt;0,VLOOKUP(C2413,[1]!T_Resins[#Data],9,FALSE),""))</f>
        <v>180</v>
      </c>
      <c r="O2413" t="str">
        <f t="shared" si="37"/>
        <v>LongerOrange10</v>
      </c>
    </row>
    <row r="2414" spans="1:15" x14ac:dyDescent="0.25">
      <c r="A2414" t="str">
        <f t="array" ref="A2414">IF(ROW()-1&gt;COUNTA([1]!T_Printers[Printers])*COUNTA([1]!T_Resins[Resins]),"",INDEX([1]!T_Printers[Printers],INT((ROW()-2)/COUNTA([1]!T_Resins[Resins])+1)))</f>
        <v>Longer Orange 10</v>
      </c>
      <c r="B2414" t="str">
        <f>_xlfn.XLOOKUP(A2414,[1]!T_Printers[Printers],[1]!T_Printers[Icon link],,0)</f>
        <v>LongerOrange10</v>
      </c>
      <c r="C2414" t="str">
        <f t="array" ref="C2414">IF(ROW()-1&gt;COUNTA([1]!T_Printers[Printers])*COUNTA([1]!T_Resins[Resins]),"",INDEX([1]!T_Resins[Resins],MOD(ROW()-2,COUNTA([1]!T_Resins[Resins]))+1))</f>
        <v>Tough White</v>
      </c>
      <c r="D2414">
        <f>IF(SUM(E2414:J2414)&lt;&gt;0,IF(ROW()-1&gt;COUNTA([1]!T_Printers[Printers])*COUNTA([1]!T_Resins[Resins]),"",2),"")</f>
        <v>2</v>
      </c>
      <c r="E2414" cm="1">
        <f t="array" ref="E2414">IFERROR(IF(ROW()-1&gt;COUNTA([1]!T_Printers[Printers])*COUNTA([1]!T_Resins[Resins]),"",_xlfn.IFS(ROUND(VLOOKUP(C2414,[1]!T_Resins[#Data],2,FALSE)/VLOOKUP(A2414,[1]!T_Printers[#Data],5,FALSE),1)&lt;=_xlfn.XLOOKUP(B2414,[1]Printers!L:L,[1]Printers!O:O,1,0,),ROUND(VLOOKUP(C2414,[1]!T_Resins[#Data],2,FALSE)/VLOOKUP(A2414,[1]!T_Printers[#Data],5,FALSE),1),ROUND(VLOOKUP(C2414,[1]!T_Resins[#Data],2,FALSE)/VLOOKUP(A2414,[1]!T_Printers[#Data],5,FALSE),1)&gt;_xlfn.XLOOKUP(B2414,[1]Printers!L:L,[1]Printers!O:O,1,0,),10)),"Используйте слой 100 мкм")</f>
        <v>13.5</v>
      </c>
      <c r="F2414">
        <f>IFERROR(IF(ROUND(_xlfn.XLOOKUP([1]Parameters!B2414,[1]Printers!L:L,[1]Printers!Q:Q,,0)*E2414/10,0)*10&lt;_xlfn.XLOOKUP([1]Parameters!B2414,[1]Printers!L:L,[1]Printers!P:P,,0),ROUND(_xlfn.XLOOKUP([1]Parameters!B2414,[1]Printers!L:L,[1]Printers!Q:Q,,0)*E2414/10,0)*10,_xlfn.XLOOKUP([1]Parameters!B2414,[1]Printers!L:L,[1]Printers!P:P,,0)),"")</f>
        <v>100</v>
      </c>
      <c r="G2414" cm="1">
        <f t="array" ref="G2414">IFERROR(IF(ROW()-1&gt;COUNTA([1]!T_Printers[Printers])*COUNTA([1]!T_Resins[Resins]),"",_xlfn.IFS(ROUND(VLOOKUP(C2414,[1]!T_Resins[#Data],3,FALSE)/VLOOKUP(A2414,[1]!T_Printers[#Data],5,FALSE),1)&lt;=_xlfn.XLOOKUP(B2414,[1]Printers!L:L,[1]Printers!O:O,1,0,),ROUND(VLOOKUP(C2414,[1]!T_Resins[#Data],3,FALSE)/VLOOKUP(A2414,[1]!T_Printers[#Data],5,FALSE),1),ROUND(VLOOKUP(C2414,[1]!T_Resins[#Data],3,FALSE)/VLOOKUP(A2414,[1]!T_Printers[#Data],5,FALSE),1)&gt;_xlfn.XLOOKUP(B2414,[1]Printers!L:L,[1]Printers!O:O,1,0,),10)),"")</f>
        <v>16</v>
      </c>
      <c r="H2414">
        <f>IFERROR(IF(ROUND(_xlfn.XLOOKUP([1]Parameters!B2414,[1]Printers!L:L,[1]Printers!Q:Q,,0)*G2414/10,0)*10&lt;_xlfn.XLOOKUP([1]Parameters!B2414,[1]Printers!L:L,[1]Printers!P:P,,0),ROUND(_xlfn.XLOOKUP([1]Parameters!B2414,[1]Printers!L:L,[1]Printers!Q:Q,,0)*G2414/10,0)*10,_xlfn.XLOOKUP([1]Parameters!B2414,[1]Printers!L:L,[1]Printers!P:P,,0)),"")</f>
        <v>100</v>
      </c>
      <c r="I2414" s="3" t="str" cm="1">
        <f t="array" ref="I2414">IFERROR(IF(ROW()-1&gt;COUNTA([1]!T_Printers[Printers])*COUNTA([1]!T_Resins[Resins]),"",_xlfn.IFS(ROUND(VLOOKUP(C2414,[1]!T_Resins[#Data],4,FALSE)/VLOOKUP(A2414,[1]!T_Printers[#Data],5,FALSE),1)&lt;=_xlfn.XLOOKUP(B2414,[1]Printers!L:L,[1]Printers!O:O,1,0,),ROUND(VLOOKUP(C2414,[1]!T_Resins[#Data],4,FALSE)/VLOOKUP(A2414,[1]!T_Printers[#Data],5,FALSE),1),ROUND(VLOOKUP(C2414,[1]!T_Resins[#Data],4,FALSE)/VLOOKUP(A2414,[1]!T_Printers[#Data],5,FALSE),1)&gt;_xlfn.XLOOKUP(B2414,[1]Printers!L:L,[1]Printers!O:O,1,0,),"")),"")</f>
        <v/>
      </c>
      <c r="J2414" t="str">
        <f>IFERROR(IF(ROUND(_xlfn.XLOOKUP([1]Parameters!B2414,[1]Printers!L:L,[1]Printers!Q:Q,,0)*I2414/10,0)*10&lt;_xlfn.XLOOKUP([1]Parameters!B2414,[1]Printers!L:L,[1]Printers!P:P,,0),ROUND(_xlfn.XLOOKUP([1]Parameters!B2414,[1]Printers!L:L,[1]Printers!Q:Q,,0)*I2414/10,0)*10,_xlfn.XLOOKUP([1]Parameters!B2414,[1]Printers!L:L,[1]Printers!P:P,,0)),"")</f>
        <v/>
      </c>
      <c r="K2414">
        <f>IF(SUM(E2414:J2414)&lt;&gt;0,VLOOKUP(A2414,[1]!T_Printers[#Data],10,FALSE)+VLOOKUP(C2414,[1]!T_Resins[#Data],10,FALSE),"")</f>
        <v>2</v>
      </c>
      <c r="L2414">
        <f>IF(SUM(E2414:J2414)&lt;&gt;0,VLOOKUP(A2414,[1]!T_Printers[#Data],11,FALSE),"")</f>
        <v>4</v>
      </c>
      <c r="M2414">
        <f>IF(SUM(E2414:J2414)&lt;&gt;0,VLOOKUP(C2414,[1]!T_Resins[#Data],8,FALSE),"")</f>
        <v>120</v>
      </c>
      <c r="N2414">
        <f>IF(_xlfn.XLOOKUP(B2414,[1]Printers!$L:$L,[1]Printers!$R:$R,0,0)&gt;0,[1]Parameters!M2414,IF(SUM(E2414:J2414)&lt;&gt;0,VLOOKUP(C2414,[1]!T_Resins[#Data],9,FALSE),""))</f>
        <v>180</v>
      </c>
      <c r="O2414" t="str">
        <f t="shared" si="37"/>
        <v>LongerOrange10</v>
      </c>
    </row>
    <row r="2415" spans="1:15" x14ac:dyDescent="0.25">
      <c r="A2415" t="str">
        <f t="array" ref="A2415">IF(ROW()-1&gt;COUNTA([1]!T_Printers[Printers])*COUNTA([1]!T_Resins[Resins]),"",INDEX([1]!T_Printers[Printers],INT((ROW()-2)/COUNTA([1]!T_Resins[Resins])+1)))</f>
        <v>Longer Orange 10</v>
      </c>
      <c r="B2415" t="str">
        <f>_xlfn.XLOOKUP(A2415,[1]!T_Printers[Printers],[1]!T_Printers[Icon link],,0)</f>
        <v>LongerOrange10</v>
      </c>
      <c r="C2415" t="str">
        <f t="array" ref="C2415">IF(ROW()-1&gt;COUNTA([1]!T_Printers[Printers])*COUNTA([1]!T_Resins[Resins]),"",INDEX([1]!T_Resins[Resins],MOD(ROW()-2,COUNTA([1]!T_Resins[Resins]))+1))</f>
        <v>Jewelry J-Cast</v>
      </c>
      <c r="D2415">
        <f>IF(SUM(E2415:J2415)&lt;&gt;0,IF(ROW()-1&gt;COUNTA([1]!T_Printers[Printers])*COUNTA([1]!T_Resins[Resins]),"",2),"")</f>
        <v>2</v>
      </c>
      <c r="E2415" cm="1">
        <f t="array" ref="E2415">IFERROR(IF(ROW()-1&gt;COUNTA([1]!T_Printers[Printers])*COUNTA([1]!T_Resins[Resins]),"",_xlfn.IFS(ROUND(VLOOKUP(C2415,[1]!T_Resins[#Data],2,FALSE)/VLOOKUP(A2415,[1]!T_Printers[#Data],5,FALSE),1)&lt;=_xlfn.XLOOKUP(B2415,[1]Printers!L:L,[1]Printers!O:O,1,0,),ROUND(VLOOKUP(C2415,[1]!T_Resins[#Data],2,FALSE)/VLOOKUP(A2415,[1]!T_Printers[#Data],5,FALSE),1),ROUND(VLOOKUP(C2415,[1]!T_Resins[#Data],2,FALSE)/VLOOKUP(A2415,[1]!T_Printers[#Data],5,FALSE),1)&gt;_xlfn.XLOOKUP(B2415,[1]Printers!L:L,[1]Printers!O:O,1,0,),10)),"Используйте слой 100 мкм")</f>
        <v>42.8</v>
      </c>
      <c r="F2415">
        <f>IFERROR(IF(ROUND(_xlfn.XLOOKUP([1]Parameters!B2415,[1]Printers!L:L,[1]Printers!Q:Q,,0)*E2415/10,0)*10&lt;_xlfn.XLOOKUP([1]Parameters!B2415,[1]Printers!L:L,[1]Printers!P:P,,0),ROUND(_xlfn.XLOOKUP([1]Parameters!B2415,[1]Printers!L:L,[1]Printers!Q:Q,,0)*E2415/10,0)*10,_xlfn.XLOOKUP([1]Parameters!B2415,[1]Printers!L:L,[1]Printers!P:P,,0)),"")</f>
        <v>100</v>
      </c>
      <c r="G2415" cm="1">
        <f t="array" ref="G2415">IFERROR(IF(ROW()-1&gt;COUNTA([1]!T_Printers[Printers])*COUNTA([1]!T_Resins[Resins]),"",_xlfn.IFS(ROUND(VLOOKUP(C2415,[1]!T_Resins[#Data],3,FALSE)/VLOOKUP(A2415,[1]!T_Printers[#Data],5,FALSE),1)&lt;=_xlfn.XLOOKUP(B2415,[1]Printers!L:L,[1]Printers!O:O,1,0,),ROUND(VLOOKUP(C2415,[1]!T_Resins[#Data],3,FALSE)/VLOOKUP(A2415,[1]!T_Printers[#Data],5,FALSE),1),ROUND(VLOOKUP(C2415,[1]!T_Resins[#Data],3,FALSE)/VLOOKUP(A2415,[1]!T_Printers[#Data],5,FALSE),1)&gt;_xlfn.XLOOKUP(B2415,[1]Printers!L:L,[1]Printers!O:O,1,0,),10)),"")</f>
        <v>58.8</v>
      </c>
      <c r="H2415">
        <f>IFERROR(IF(ROUND(_xlfn.XLOOKUP([1]Parameters!B2415,[1]Printers!L:L,[1]Printers!Q:Q,,0)*G2415/10,0)*10&lt;_xlfn.XLOOKUP([1]Parameters!B2415,[1]Printers!L:L,[1]Printers!P:P,,0),ROUND(_xlfn.XLOOKUP([1]Parameters!B2415,[1]Printers!L:L,[1]Printers!Q:Q,,0)*G2415/10,0)*10,_xlfn.XLOOKUP([1]Parameters!B2415,[1]Printers!L:L,[1]Printers!P:P,,0)),"")</f>
        <v>100</v>
      </c>
      <c r="I2415" s="3" t="str" cm="1">
        <f t="array" ref="I2415">IFERROR(IF(ROW()-1&gt;COUNTA([1]!T_Printers[Printers])*COUNTA([1]!T_Resins[Resins]),"",_xlfn.IFS(ROUND(VLOOKUP(C2415,[1]!T_Resins[#Data],4,FALSE)/VLOOKUP(A2415,[1]!T_Printers[#Data],5,FALSE),1)&lt;=_xlfn.XLOOKUP(B2415,[1]Printers!L:L,[1]Printers!O:O,1,0,),ROUND(VLOOKUP(C2415,[1]!T_Resins[#Data],4,FALSE)/VLOOKUP(A2415,[1]!T_Printers[#Data],5,FALSE),1),ROUND(VLOOKUP(C2415,[1]!T_Resins[#Data],4,FALSE)/VLOOKUP(A2415,[1]!T_Printers[#Data],5,FALSE),1)&gt;_xlfn.XLOOKUP(B2415,[1]Printers!L:L,[1]Printers!O:O,1,0,),"")),"")</f>
        <v/>
      </c>
      <c r="J2415" t="str">
        <f>IFERROR(IF(ROUND(_xlfn.XLOOKUP([1]Parameters!B2415,[1]Printers!L:L,[1]Printers!Q:Q,,0)*I2415/10,0)*10&lt;_xlfn.XLOOKUP([1]Parameters!B2415,[1]Printers!L:L,[1]Printers!P:P,,0),ROUND(_xlfn.XLOOKUP([1]Parameters!B2415,[1]Printers!L:L,[1]Printers!Q:Q,,0)*I2415/10,0)*10,_xlfn.XLOOKUP([1]Parameters!B2415,[1]Printers!L:L,[1]Printers!P:P,,0)),"")</f>
        <v/>
      </c>
      <c r="K2415">
        <f>IF(SUM(E2415:J2415)&lt;&gt;0,VLOOKUP(A2415,[1]!T_Printers[#Data],10,FALSE)+VLOOKUP(C2415,[1]!T_Resins[#Data],10,FALSE),"")</f>
        <v>2</v>
      </c>
      <c r="L2415">
        <f>IF(SUM(E2415:J2415)&lt;&gt;0,VLOOKUP(A2415,[1]!T_Printers[#Data],11,FALSE),"")</f>
        <v>4</v>
      </c>
      <c r="M2415">
        <f>IF(SUM(E2415:J2415)&lt;&gt;0,VLOOKUP(C2415,[1]!T_Resins[#Data],8,FALSE),"")</f>
        <v>60</v>
      </c>
      <c r="N2415">
        <f>IF(_xlfn.XLOOKUP(B2415,[1]Printers!$L:$L,[1]Printers!$R:$R,0,0)&gt;0,[1]Parameters!M2415,IF(SUM(E2415:J2415)&lt;&gt;0,VLOOKUP(C2415,[1]!T_Resins[#Data],9,FALSE),""))</f>
        <v>60</v>
      </c>
      <c r="O2415" t="str">
        <f t="shared" si="37"/>
        <v>LongerOrange10</v>
      </c>
    </row>
    <row r="2416" spans="1:15" x14ac:dyDescent="0.25">
      <c r="A2416" t="str">
        <f t="array" ref="A2416">IF(ROW()-1&gt;COUNTA([1]!T_Printers[Printers])*COUNTA([1]!T_Resins[Resins]),"",INDEX([1]!T_Printers[Printers],INT((ROW()-2)/COUNTA([1]!T_Resins[Resins])+1)))</f>
        <v>Longer Orange 10</v>
      </c>
      <c r="B2416" t="str">
        <f>_xlfn.XLOOKUP(A2416,[1]!T_Printers[Printers],[1]!T_Printers[Icon link],,0)</f>
        <v>LongerOrange10</v>
      </c>
      <c r="C2416" t="str">
        <f t="array" ref="C2416">IF(ROW()-1&gt;COUNTA([1]!T_Printers[Printers])*COUNTA([1]!T_Resins[Resins]),"",INDEX([1]!T_Resins[Resins],MOD(ROW()-2,COUNTA([1]!T_Resins[Resins]))+1))</f>
        <v>Model Resin Black</v>
      </c>
      <c r="D2416">
        <f>IF(SUM(E2416:J2416)&lt;&gt;0,IF(ROW()-1&gt;COUNTA([1]!T_Printers[Printers])*COUNTA([1]!T_Resins[Resins]),"",2),"")</f>
        <v>2</v>
      </c>
      <c r="E2416" cm="1">
        <f t="array" ref="E2416">IFERROR(IF(ROW()-1&gt;COUNTA([1]!T_Printers[Printers])*COUNTA([1]!T_Resins[Resins]),"",_xlfn.IFS(ROUND(VLOOKUP(C2416,[1]!T_Resins[#Data],2,FALSE)/VLOOKUP(A2416,[1]!T_Printers[#Data],5,FALSE),1)&lt;=_xlfn.XLOOKUP(B2416,[1]Printers!L:L,[1]Printers!O:O,1,0,),ROUND(VLOOKUP(C2416,[1]!T_Resins[#Data],2,FALSE)/VLOOKUP(A2416,[1]!T_Printers[#Data],5,FALSE),1),ROUND(VLOOKUP(C2416,[1]!T_Resins[#Data],2,FALSE)/VLOOKUP(A2416,[1]!T_Printers[#Data],5,FALSE),1)&gt;_xlfn.XLOOKUP(B2416,[1]Printers!L:L,[1]Printers!O:O,1,0,),10)),"Используйте слой 100 мкм")</f>
        <v>16</v>
      </c>
      <c r="F2416">
        <f>IFERROR(IF(ROUND(_xlfn.XLOOKUP([1]Parameters!B2416,[1]Printers!L:L,[1]Printers!Q:Q,,0)*E2416/10,0)*10&lt;_xlfn.XLOOKUP([1]Parameters!B2416,[1]Printers!L:L,[1]Printers!P:P,,0),ROUND(_xlfn.XLOOKUP([1]Parameters!B2416,[1]Printers!L:L,[1]Printers!Q:Q,,0)*E2416/10,0)*10,_xlfn.XLOOKUP([1]Parameters!B2416,[1]Printers!L:L,[1]Printers!P:P,,0)),"")</f>
        <v>100</v>
      </c>
      <c r="G2416" cm="1">
        <f t="array" ref="G2416">IFERROR(IF(ROW()-1&gt;COUNTA([1]!T_Printers[Printers])*COUNTA([1]!T_Resins[Resins]),"",_xlfn.IFS(ROUND(VLOOKUP(C2416,[1]!T_Resins[#Data],3,FALSE)/VLOOKUP(A2416,[1]!T_Printers[#Data],5,FALSE),1)&lt;=_xlfn.XLOOKUP(B2416,[1]Printers!L:L,[1]Printers!O:O,1,0,),ROUND(VLOOKUP(C2416,[1]!T_Resins[#Data],3,FALSE)/VLOOKUP(A2416,[1]!T_Printers[#Data],5,FALSE),1),ROUND(VLOOKUP(C2416,[1]!T_Resins[#Data],3,FALSE)/VLOOKUP(A2416,[1]!T_Printers[#Data],5,FALSE),1)&gt;_xlfn.XLOOKUP(B2416,[1]Printers!L:L,[1]Printers!O:O,1,0,),10)),"")</f>
        <v>20.9</v>
      </c>
      <c r="H2416">
        <f>IFERROR(IF(ROUND(_xlfn.XLOOKUP([1]Parameters!B2416,[1]Printers!L:L,[1]Printers!Q:Q,,0)*G2416/10,0)*10&lt;_xlfn.XLOOKUP([1]Parameters!B2416,[1]Printers!L:L,[1]Printers!P:P,,0),ROUND(_xlfn.XLOOKUP([1]Parameters!B2416,[1]Printers!L:L,[1]Printers!Q:Q,,0)*G2416/10,0)*10,_xlfn.XLOOKUP([1]Parameters!B2416,[1]Printers!L:L,[1]Printers!P:P,,0)),"")</f>
        <v>100</v>
      </c>
      <c r="I2416" s="3" t="str" cm="1">
        <f t="array" ref="I2416">IFERROR(IF(ROW()-1&gt;COUNTA([1]!T_Printers[Printers])*COUNTA([1]!T_Resins[Resins]),"",_xlfn.IFS(ROUND(VLOOKUP(C2416,[1]!T_Resins[#Data],4,FALSE)/VLOOKUP(A2416,[1]!T_Printers[#Data],5,FALSE),1)&lt;=_xlfn.XLOOKUP(B2416,[1]Printers!L:L,[1]Printers!O:O,1,0,),ROUND(VLOOKUP(C2416,[1]!T_Resins[#Data],4,FALSE)/VLOOKUP(A2416,[1]!T_Printers[#Data],5,FALSE),1),ROUND(VLOOKUP(C2416,[1]!T_Resins[#Data],4,FALSE)/VLOOKUP(A2416,[1]!T_Printers[#Data],5,FALSE),1)&gt;_xlfn.XLOOKUP(B2416,[1]Printers!L:L,[1]Printers!O:O,1,0,),"")),"")</f>
        <v/>
      </c>
      <c r="J2416" t="str">
        <f>IFERROR(IF(ROUND(_xlfn.XLOOKUP([1]Parameters!B2416,[1]Printers!L:L,[1]Printers!Q:Q,,0)*I2416/10,0)*10&lt;_xlfn.XLOOKUP([1]Parameters!B2416,[1]Printers!L:L,[1]Printers!P:P,,0),ROUND(_xlfn.XLOOKUP([1]Parameters!B2416,[1]Printers!L:L,[1]Printers!Q:Q,,0)*I2416/10,0)*10,_xlfn.XLOOKUP([1]Parameters!B2416,[1]Printers!L:L,[1]Printers!P:P,,0)),"")</f>
        <v/>
      </c>
      <c r="K2416">
        <f>IF(SUM(E2416:J2416)&lt;&gt;0,VLOOKUP(A2416,[1]!T_Printers[#Data],10,FALSE)+VLOOKUP(C2416,[1]!T_Resins[#Data],10,FALSE),"")</f>
        <v>2</v>
      </c>
      <c r="L2416">
        <f>IF(SUM(E2416:J2416)&lt;&gt;0,VLOOKUP(A2416,[1]!T_Printers[#Data],11,FALSE),"")</f>
        <v>4</v>
      </c>
      <c r="M2416">
        <f>IF(SUM(E2416:J2416)&lt;&gt;0,VLOOKUP(C2416,[1]!T_Resins[#Data],8,FALSE),"")</f>
        <v>120</v>
      </c>
      <c r="N2416">
        <f>IF(_xlfn.XLOOKUP(B2416,[1]Printers!$L:$L,[1]Printers!$R:$R,0,0)&gt;0,[1]Parameters!M2416,IF(SUM(E2416:J2416)&lt;&gt;0,VLOOKUP(C2416,[1]!T_Resins[#Data],9,FALSE),""))</f>
        <v>180</v>
      </c>
      <c r="O2416" t="str">
        <f t="shared" si="37"/>
        <v>LongerOrange10</v>
      </c>
    </row>
    <row r="2417" spans="1:15" x14ac:dyDescent="0.25">
      <c r="A2417" t="str">
        <f t="array" ref="A2417">IF(ROW()-1&gt;COUNTA([1]!T_Printers[Printers])*COUNTA([1]!T_Resins[Resins]),"",INDEX([1]!T_Printers[Printers],INT((ROW()-2)/COUNTA([1]!T_Resins[Resins])+1)))</f>
        <v>Longer Orange 10</v>
      </c>
      <c r="B2417" t="str">
        <f>_xlfn.XLOOKUP(A2417,[1]!T_Printers[Printers],[1]!T_Printers[Icon link],,0)</f>
        <v>LongerOrange10</v>
      </c>
      <c r="C2417" t="str">
        <f t="array" ref="C2417">IF(ROW()-1&gt;COUNTA([1]!T_Printers[Printers])*COUNTA([1]!T_Resins[Resins]),"",INDEX([1]!T_Resins[Resins],MOD(ROW()-2,COUNTA([1]!T_Resins[Resins]))+1))</f>
        <v>Model Resin Clear</v>
      </c>
      <c r="D2417">
        <f>IF(SUM(E2417:J2417)&lt;&gt;0,IF(ROW()-1&gt;COUNTA([1]!T_Printers[Printers])*COUNTA([1]!T_Resins[Resins]),"",2),"")</f>
        <v>2</v>
      </c>
      <c r="E2417" cm="1">
        <f t="array" ref="E2417">IFERROR(IF(ROW()-1&gt;COUNTA([1]!T_Printers[Printers])*COUNTA([1]!T_Resins[Resins]),"",_xlfn.IFS(ROUND(VLOOKUP(C2417,[1]!T_Resins[#Data],2,FALSE)/VLOOKUP(A2417,[1]!T_Printers[#Data],5,FALSE),1)&lt;=_xlfn.XLOOKUP(B2417,[1]Printers!L:L,[1]Printers!O:O,1,0,),ROUND(VLOOKUP(C2417,[1]!T_Resins[#Data],2,FALSE)/VLOOKUP(A2417,[1]!T_Printers[#Data],5,FALSE),1),ROUND(VLOOKUP(C2417,[1]!T_Resins[#Data],2,FALSE)/VLOOKUP(A2417,[1]!T_Printers[#Data],5,FALSE),1)&gt;_xlfn.XLOOKUP(B2417,[1]Printers!L:L,[1]Printers!O:O,1,0,),10)),"Используйте слой 100 мкм")</f>
        <v>15</v>
      </c>
      <c r="F2417">
        <f>IFERROR(IF(ROUND(_xlfn.XLOOKUP([1]Parameters!B2417,[1]Printers!L:L,[1]Printers!Q:Q,,0)*E2417/10,0)*10&lt;_xlfn.XLOOKUP([1]Parameters!B2417,[1]Printers!L:L,[1]Printers!P:P,,0),ROUND(_xlfn.XLOOKUP([1]Parameters!B2417,[1]Printers!L:L,[1]Printers!Q:Q,,0)*E2417/10,0)*10,_xlfn.XLOOKUP([1]Parameters!B2417,[1]Printers!L:L,[1]Printers!P:P,,0)),"")</f>
        <v>100</v>
      </c>
      <c r="G2417" cm="1">
        <f t="array" ref="G2417">IFERROR(IF(ROW()-1&gt;COUNTA([1]!T_Printers[Printers])*COUNTA([1]!T_Resins[Resins]),"",_xlfn.IFS(ROUND(VLOOKUP(C2417,[1]!T_Resins[#Data],3,FALSE)/VLOOKUP(A2417,[1]!T_Printers[#Data],5,FALSE),1)&lt;=_xlfn.XLOOKUP(B2417,[1]Printers!L:L,[1]Printers!O:O,1,0,),ROUND(VLOOKUP(C2417,[1]!T_Resins[#Data],3,FALSE)/VLOOKUP(A2417,[1]!T_Printers[#Data],5,FALSE),1),ROUND(VLOOKUP(C2417,[1]!T_Resins[#Data],3,FALSE)/VLOOKUP(A2417,[1]!T_Printers[#Data],5,FALSE),1)&gt;_xlfn.XLOOKUP(B2417,[1]Printers!L:L,[1]Printers!O:O,1,0,),10)),"")</f>
        <v>19.399999999999999</v>
      </c>
      <c r="H2417">
        <f>IFERROR(IF(ROUND(_xlfn.XLOOKUP([1]Parameters!B2417,[1]Printers!L:L,[1]Printers!Q:Q,,0)*G2417/10,0)*10&lt;_xlfn.XLOOKUP([1]Parameters!B2417,[1]Printers!L:L,[1]Printers!P:P,,0),ROUND(_xlfn.XLOOKUP([1]Parameters!B2417,[1]Printers!L:L,[1]Printers!Q:Q,,0)*G2417/10,0)*10,_xlfn.XLOOKUP([1]Parameters!B2417,[1]Printers!L:L,[1]Printers!P:P,,0)),"")</f>
        <v>100</v>
      </c>
      <c r="I2417" s="3" t="str" cm="1">
        <f t="array" ref="I2417">IFERROR(IF(ROW()-1&gt;COUNTA([1]!T_Printers[Printers])*COUNTA([1]!T_Resins[Resins]),"",_xlfn.IFS(ROUND(VLOOKUP(C2417,[1]!T_Resins[#Data],4,FALSE)/VLOOKUP(A2417,[1]!T_Printers[#Data],5,FALSE),1)&lt;=_xlfn.XLOOKUP(B2417,[1]Printers!L:L,[1]Printers!O:O,1,0,),ROUND(VLOOKUP(C2417,[1]!T_Resins[#Data],4,FALSE)/VLOOKUP(A2417,[1]!T_Printers[#Data],5,FALSE),1),ROUND(VLOOKUP(C2417,[1]!T_Resins[#Data],4,FALSE)/VLOOKUP(A2417,[1]!T_Printers[#Data],5,FALSE),1)&gt;_xlfn.XLOOKUP(B2417,[1]Printers!L:L,[1]Printers!O:O,1,0,),"")),"")</f>
        <v/>
      </c>
      <c r="J2417" t="str">
        <f>IFERROR(IF(ROUND(_xlfn.XLOOKUP([1]Parameters!B2417,[1]Printers!L:L,[1]Printers!Q:Q,,0)*I2417/10,0)*10&lt;_xlfn.XLOOKUP([1]Parameters!B2417,[1]Printers!L:L,[1]Printers!P:P,,0),ROUND(_xlfn.XLOOKUP([1]Parameters!B2417,[1]Printers!L:L,[1]Printers!Q:Q,,0)*I2417/10,0)*10,_xlfn.XLOOKUP([1]Parameters!B2417,[1]Printers!L:L,[1]Printers!P:P,,0)),"")</f>
        <v/>
      </c>
      <c r="K2417">
        <f>IF(SUM(E2417:J2417)&lt;&gt;0,VLOOKUP(A2417,[1]!T_Printers[#Data],10,FALSE)+VLOOKUP(C2417,[1]!T_Resins[#Data],10,FALSE),"")</f>
        <v>2</v>
      </c>
      <c r="L2417">
        <f>IF(SUM(E2417:J2417)&lt;&gt;0,VLOOKUP(A2417,[1]!T_Printers[#Data],11,FALSE),"")</f>
        <v>4</v>
      </c>
      <c r="M2417">
        <f>IF(SUM(E2417:J2417)&lt;&gt;0,VLOOKUP(C2417,[1]!T_Resins[#Data],8,FALSE),"")</f>
        <v>120</v>
      </c>
      <c r="N2417">
        <f>IF(_xlfn.XLOOKUP(B2417,[1]Printers!$L:$L,[1]Printers!$R:$R,0,0)&gt;0,[1]Parameters!M2417,IF(SUM(E2417:J2417)&lt;&gt;0,VLOOKUP(C2417,[1]!T_Resins[#Data],9,FALSE),""))</f>
        <v>180</v>
      </c>
      <c r="O2417" t="str">
        <f t="shared" si="37"/>
        <v>LongerOrange10</v>
      </c>
    </row>
    <row r="2418" spans="1:15" x14ac:dyDescent="0.25">
      <c r="A2418" t="str">
        <f t="array" ref="A2418">IF(ROW()-1&gt;COUNTA([1]!T_Printers[Printers])*COUNTA([1]!T_Resins[Resins]),"",INDEX([1]!T_Printers[Printers],INT((ROW()-2)/COUNTA([1]!T_Resins[Resins])+1)))</f>
        <v>Longer Orange 10</v>
      </c>
      <c r="B2418" t="str">
        <f>_xlfn.XLOOKUP(A2418,[1]!T_Printers[Printers],[1]!T_Printers[Icon link],,0)</f>
        <v>LongerOrange10</v>
      </c>
      <c r="C2418" t="str">
        <f t="array" ref="C2418">IF(ROW()-1&gt;COUNTA([1]!T_Printers[Printers])*COUNTA([1]!T_Resins[Resins]),"",INDEX([1]!T_Resins[Resins],MOD(ROW()-2,COUNTA([1]!T_Resins[Resins]))+1))</f>
        <v>Model Resin Grey</v>
      </c>
      <c r="D2418">
        <f>IF(SUM(E2418:J2418)&lt;&gt;0,IF(ROW()-1&gt;COUNTA([1]!T_Printers[Printers])*COUNTA([1]!T_Resins[Resins]),"",2),"")</f>
        <v>2</v>
      </c>
      <c r="E2418" cm="1">
        <f t="array" ref="E2418">IFERROR(IF(ROW()-1&gt;COUNTA([1]!T_Printers[Printers])*COUNTA([1]!T_Resins[Resins]),"",_xlfn.IFS(ROUND(VLOOKUP(C2418,[1]!T_Resins[#Data],2,FALSE)/VLOOKUP(A2418,[1]!T_Printers[#Data],5,FALSE),1)&lt;=_xlfn.XLOOKUP(B2418,[1]Printers!L:L,[1]Printers!O:O,1,0,),ROUND(VLOOKUP(C2418,[1]!T_Resins[#Data],2,FALSE)/VLOOKUP(A2418,[1]!T_Printers[#Data],5,FALSE),1),ROUND(VLOOKUP(C2418,[1]!T_Resins[#Data],2,FALSE)/VLOOKUP(A2418,[1]!T_Printers[#Data],5,FALSE),1)&gt;_xlfn.XLOOKUP(B2418,[1]Printers!L:L,[1]Printers!O:O,1,0,),10)),"Используйте слой 100 мкм")</f>
        <v>22.4</v>
      </c>
      <c r="F2418">
        <f>IFERROR(IF(ROUND(_xlfn.XLOOKUP([1]Parameters!B2418,[1]Printers!L:L,[1]Printers!Q:Q,,0)*E2418/10,0)*10&lt;_xlfn.XLOOKUP([1]Parameters!B2418,[1]Printers!L:L,[1]Printers!P:P,,0),ROUND(_xlfn.XLOOKUP([1]Parameters!B2418,[1]Printers!L:L,[1]Printers!Q:Q,,0)*E2418/10,0)*10,_xlfn.XLOOKUP([1]Parameters!B2418,[1]Printers!L:L,[1]Printers!P:P,,0)),"")</f>
        <v>100</v>
      </c>
      <c r="G2418" cm="1">
        <f t="array" ref="G2418">IFERROR(IF(ROW()-1&gt;COUNTA([1]!T_Printers[Printers])*COUNTA([1]!T_Resins[Resins]),"",_xlfn.IFS(ROUND(VLOOKUP(C2418,[1]!T_Resins[#Data],3,FALSE)/VLOOKUP(A2418,[1]!T_Printers[#Data],5,FALSE),1)&lt;=_xlfn.XLOOKUP(B2418,[1]Printers!L:L,[1]Printers!O:O,1,0,),ROUND(VLOOKUP(C2418,[1]!T_Resins[#Data],3,FALSE)/VLOOKUP(A2418,[1]!T_Printers[#Data],5,FALSE),1),ROUND(VLOOKUP(C2418,[1]!T_Resins[#Data],3,FALSE)/VLOOKUP(A2418,[1]!T_Printers[#Data],5,FALSE),1)&gt;_xlfn.XLOOKUP(B2418,[1]Printers!L:L,[1]Printers!O:O,1,0,),10)),"")</f>
        <v>29.2</v>
      </c>
      <c r="H2418">
        <f>IFERROR(IF(ROUND(_xlfn.XLOOKUP([1]Parameters!B2418,[1]Printers!L:L,[1]Printers!Q:Q,,0)*G2418/10,0)*10&lt;_xlfn.XLOOKUP([1]Parameters!B2418,[1]Printers!L:L,[1]Printers!P:P,,0),ROUND(_xlfn.XLOOKUP([1]Parameters!B2418,[1]Printers!L:L,[1]Printers!Q:Q,,0)*G2418/10,0)*10,_xlfn.XLOOKUP([1]Parameters!B2418,[1]Printers!L:L,[1]Printers!P:P,,0)),"")</f>
        <v>100</v>
      </c>
      <c r="I2418" s="3" t="str" cm="1">
        <f t="array" ref="I2418">IFERROR(IF(ROW()-1&gt;COUNTA([1]!T_Printers[Printers])*COUNTA([1]!T_Resins[Resins]),"",_xlfn.IFS(ROUND(VLOOKUP(C2418,[1]!T_Resins[#Data],4,FALSE)/VLOOKUP(A2418,[1]!T_Printers[#Data],5,FALSE),1)&lt;=_xlfn.XLOOKUP(B2418,[1]Printers!L:L,[1]Printers!O:O,1,0,),ROUND(VLOOKUP(C2418,[1]!T_Resins[#Data],4,FALSE)/VLOOKUP(A2418,[1]!T_Printers[#Data],5,FALSE),1),ROUND(VLOOKUP(C2418,[1]!T_Resins[#Data],4,FALSE)/VLOOKUP(A2418,[1]!T_Printers[#Data],5,FALSE),1)&gt;_xlfn.XLOOKUP(B2418,[1]Printers!L:L,[1]Printers!O:O,1,0,),"")),"")</f>
        <v/>
      </c>
      <c r="J2418" t="str">
        <f>IFERROR(IF(ROUND(_xlfn.XLOOKUP([1]Parameters!B2418,[1]Printers!L:L,[1]Printers!Q:Q,,0)*I2418/10,0)*10&lt;_xlfn.XLOOKUP([1]Parameters!B2418,[1]Printers!L:L,[1]Printers!P:P,,0),ROUND(_xlfn.XLOOKUP([1]Parameters!B2418,[1]Printers!L:L,[1]Printers!Q:Q,,0)*I2418/10,0)*10,_xlfn.XLOOKUP([1]Parameters!B2418,[1]Printers!L:L,[1]Printers!P:P,,0)),"")</f>
        <v/>
      </c>
      <c r="K2418">
        <f>IF(SUM(E2418:J2418)&lt;&gt;0,VLOOKUP(A2418,[1]!T_Printers[#Data],10,FALSE)+VLOOKUP(C2418,[1]!T_Resins[#Data],10,FALSE),"")</f>
        <v>2</v>
      </c>
      <c r="L2418">
        <f>IF(SUM(E2418:J2418)&lt;&gt;0,VLOOKUP(A2418,[1]!T_Printers[#Data],11,FALSE),"")</f>
        <v>4</v>
      </c>
      <c r="M2418">
        <f>IF(SUM(E2418:J2418)&lt;&gt;0,VLOOKUP(C2418,[1]!T_Resins[#Data],8,FALSE),"")</f>
        <v>120</v>
      </c>
      <c r="N2418">
        <f>IF(_xlfn.XLOOKUP(B2418,[1]Printers!$L:$L,[1]Printers!$R:$R,0,0)&gt;0,[1]Parameters!M2418,IF(SUM(E2418:J2418)&lt;&gt;0,VLOOKUP(C2418,[1]!T_Resins[#Data],9,FALSE),""))</f>
        <v>180</v>
      </c>
      <c r="O2418" t="str">
        <f t="shared" si="37"/>
        <v>LongerOrange10</v>
      </c>
    </row>
    <row r="2419" spans="1:15" x14ac:dyDescent="0.25">
      <c r="A2419" t="str">
        <f t="array" ref="A2419">IF(ROW()-1&gt;COUNTA([1]!T_Printers[Printers])*COUNTA([1]!T_Resins[Resins]),"",INDEX([1]!T_Printers[Printers],INT((ROW()-2)/COUNTA([1]!T_Resins[Resins])+1)))</f>
        <v>Longer Orange 10</v>
      </c>
      <c r="B2419" t="str">
        <f>_xlfn.XLOOKUP(A2419,[1]!T_Printers[Printers],[1]!T_Printers[Icon link],,0)</f>
        <v>LongerOrange10</v>
      </c>
      <c r="C2419" t="str">
        <f t="array" ref="C2419">IF(ROW()-1&gt;COUNTA([1]!T_Printers[Printers])*COUNTA([1]!T_Resins[Resins]),"",INDEX([1]!T_Resins[Resins],MOD(ROW()-2,COUNTA([1]!T_Resins[Resins]))+1))</f>
        <v>Model Resin White</v>
      </c>
      <c r="D2419">
        <f>IF(SUM(E2419:J2419)&lt;&gt;0,IF(ROW()-1&gt;COUNTA([1]!T_Printers[Printers])*COUNTA([1]!T_Resins[Resins]),"",2),"")</f>
        <v>2</v>
      </c>
      <c r="E2419" cm="1">
        <f t="array" ref="E2419">IFERROR(IF(ROW()-1&gt;COUNTA([1]!T_Printers[Printers])*COUNTA([1]!T_Resins[Resins]),"",_xlfn.IFS(ROUND(VLOOKUP(C2419,[1]!T_Resins[#Data],2,FALSE)/VLOOKUP(A2419,[1]!T_Printers[#Data],5,FALSE),1)&lt;=_xlfn.XLOOKUP(B2419,[1]Printers!L:L,[1]Printers!O:O,1,0,),ROUND(VLOOKUP(C2419,[1]!T_Resins[#Data],2,FALSE)/VLOOKUP(A2419,[1]!T_Printers[#Data],5,FALSE),1),ROUND(VLOOKUP(C2419,[1]!T_Resins[#Data],2,FALSE)/VLOOKUP(A2419,[1]!T_Printers[#Data],5,FALSE),1)&gt;_xlfn.XLOOKUP(B2419,[1]Printers!L:L,[1]Printers!O:O,1,0,),10)),"Используйте слой 100 мкм")</f>
        <v>14.3</v>
      </c>
      <c r="F2419">
        <f>IFERROR(IF(ROUND(_xlfn.XLOOKUP([1]Parameters!B2419,[1]Printers!L:L,[1]Printers!Q:Q,,0)*E2419/10,0)*10&lt;_xlfn.XLOOKUP([1]Parameters!B2419,[1]Printers!L:L,[1]Printers!P:P,,0),ROUND(_xlfn.XLOOKUP([1]Parameters!B2419,[1]Printers!L:L,[1]Printers!Q:Q,,0)*E2419/10,0)*10,_xlfn.XLOOKUP([1]Parameters!B2419,[1]Printers!L:L,[1]Printers!P:P,,0)),"")</f>
        <v>100</v>
      </c>
      <c r="G2419" cm="1">
        <f t="array" ref="G2419">IFERROR(IF(ROW()-1&gt;COUNTA([1]!T_Printers[Printers])*COUNTA([1]!T_Resins[Resins]),"",_xlfn.IFS(ROUND(VLOOKUP(C2419,[1]!T_Resins[#Data],3,FALSE)/VLOOKUP(A2419,[1]!T_Printers[#Data],5,FALSE),1)&lt;=_xlfn.XLOOKUP(B2419,[1]Printers!L:L,[1]Printers!O:O,1,0,),ROUND(VLOOKUP(C2419,[1]!T_Resins[#Data],3,FALSE)/VLOOKUP(A2419,[1]!T_Printers[#Data],5,FALSE),1),ROUND(VLOOKUP(C2419,[1]!T_Resins[#Data],3,FALSE)/VLOOKUP(A2419,[1]!T_Printers[#Data],5,FALSE),1)&gt;_xlfn.XLOOKUP(B2419,[1]Printers!L:L,[1]Printers!O:O,1,0,),10)),"")</f>
        <v>18.5</v>
      </c>
      <c r="H2419">
        <f>IFERROR(IF(ROUND(_xlfn.XLOOKUP([1]Parameters!B2419,[1]Printers!L:L,[1]Printers!Q:Q,,0)*G2419/10,0)*10&lt;_xlfn.XLOOKUP([1]Parameters!B2419,[1]Printers!L:L,[1]Printers!P:P,,0),ROUND(_xlfn.XLOOKUP([1]Parameters!B2419,[1]Printers!L:L,[1]Printers!Q:Q,,0)*G2419/10,0)*10,_xlfn.XLOOKUP([1]Parameters!B2419,[1]Printers!L:L,[1]Printers!P:P,,0)),"")</f>
        <v>100</v>
      </c>
      <c r="I2419" s="3" t="str" cm="1">
        <f t="array" ref="I2419">IFERROR(IF(ROW()-1&gt;COUNTA([1]!T_Printers[Printers])*COUNTA([1]!T_Resins[Resins]),"",_xlfn.IFS(ROUND(VLOOKUP(C2419,[1]!T_Resins[#Data],4,FALSE)/VLOOKUP(A2419,[1]!T_Printers[#Data],5,FALSE),1)&lt;=_xlfn.XLOOKUP(B2419,[1]Printers!L:L,[1]Printers!O:O,1,0,),ROUND(VLOOKUP(C2419,[1]!T_Resins[#Data],4,FALSE)/VLOOKUP(A2419,[1]!T_Printers[#Data],5,FALSE),1),ROUND(VLOOKUP(C2419,[1]!T_Resins[#Data],4,FALSE)/VLOOKUP(A2419,[1]!T_Printers[#Data],5,FALSE),1)&gt;_xlfn.XLOOKUP(B2419,[1]Printers!L:L,[1]Printers!O:O,1,0,),"")),"")</f>
        <v/>
      </c>
      <c r="J2419" t="str">
        <f>IFERROR(IF(ROUND(_xlfn.XLOOKUP([1]Parameters!B2419,[1]Printers!L:L,[1]Printers!Q:Q,,0)*I2419/10,0)*10&lt;_xlfn.XLOOKUP([1]Parameters!B2419,[1]Printers!L:L,[1]Printers!P:P,,0),ROUND(_xlfn.XLOOKUP([1]Parameters!B2419,[1]Printers!L:L,[1]Printers!Q:Q,,0)*I2419/10,0)*10,_xlfn.XLOOKUP([1]Parameters!B2419,[1]Printers!L:L,[1]Printers!P:P,,0)),"")</f>
        <v/>
      </c>
      <c r="K2419">
        <f>IF(SUM(E2419:J2419)&lt;&gt;0,VLOOKUP(A2419,[1]!T_Printers[#Data],10,FALSE)+VLOOKUP(C2419,[1]!T_Resins[#Data],10,FALSE),"")</f>
        <v>2</v>
      </c>
      <c r="L2419">
        <f>IF(SUM(E2419:J2419)&lt;&gt;0,VLOOKUP(A2419,[1]!T_Printers[#Data],11,FALSE),"")</f>
        <v>4</v>
      </c>
      <c r="M2419">
        <f>IF(SUM(E2419:J2419)&lt;&gt;0,VLOOKUP(C2419,[1]!T_Resins[#Data],8,FALSE),"")</f>
        <v>120</v>
      </c>
      <c r="N2419">
        <f>IF(_xlfn.XLOOKUP(B2419,[1]Printers!$L:$L,[1]Printers!$R:$R,0,0)&gt;0,[1]Parameters!M2419,IF(SUM(E2419:J2419)&lt;&gt;0,VLOOKUP(C2419,[1]!T_Resins[#Data],9,FALSE),""))</f>
        <v>180</v>
      </c>
      <c r="O2419" t="str">
        <f t="shared" si="37"/>
        <v>LongerOrange10</v>
      </c>
    </row>
    <row r="2420" spans="1:15" x14ac:dyDescent="0.25">
      <c r="A2420" t="str">
        <f t="array" ref="A2420">IF(ROW()-1&gt;COUNTA([1]!T_Printers[Printers])*COUNTA([1]!T_Resins[Resins]),"",INDEX([1]!T_Printers[Printers],INT((ROW()-2)/COUNTA([1]!T_Resins[Resins])+1)))</f>
        <v>Longer Orange 10</v>
      </c>
      <c r="B2420" t="str">
        <f>_xlfn.XLOOKUP(A2420,[1]!T_Printers[Printers],[1]!T_Printers[Icon link],,0)</f>
        <v>LongerOrange10</v>
      </c>
      <c r="C2420" t="str">
        <f t="array" ref="C2420">IF(ROW()-1&gt;COUNTA([1]!T_Printers[Printers])*COUNTA([1]!T_Resins[Resins]),"",INDEX([1]!T_Resins[Resins],MOD(ROW()-2,COUNTA([1]!T_Resins[Resins]))+1))</f>
        <v>Silicone-Compatiable Model Resin (J-Model)</v>
      </c>
      <c r="D2420">
        <f>IF(SUM(E2420:J2420)&lt;&gt;0,IF(ROW()-1&gt;COUNTA([1]!T_Printers[Printers])*COUNTA([1]!T_Resins[Resins]),"",2),"")</f>
        <v>2</v>
      </c>
      <c r="E2420" cm="1">
        <f t="array" ref="E2420">IFERROR(IF(ROW()-1&gt;COUNTA([1]!T_Printers[Printers])*COUNTA([1]!T_Resins[Resins]),"",_xlfn.IFS(ROUND(VLOOKUP(C2420,[1]!T_Resins[#Data],2,FALSE)/VLOOKUP(A2420,[1]!T_Printers[#Data],5,FALSE),1)&lt;=_xlfn.XLOOKUP(B2420,[1]Printers!L:L,[1]Printers!O:O,1,0,),ROUND(VLOOKUP(C2420,[1]!T_Resins[#Data],2,FALSE)/VLOOKUP(A2420,[1]!T_Printers[#Data],5,FALSE),1),ROUND(VLOOKUP(C2420,[1]!T_Resins[#Data],2,FALSE)/VLOOKUP(A2420,[1]!T_Printers[#Data],5,FALSE),1)&gt;_xlfn.XLOOKUP(B2420,[1]Printers!L:L,[1]Printers!O:O,1,0,),10)),"Используйте слой 100 мкм")</f>
        <v>14.1</v>
      </c>
      <c r="F2420">
        <f>IFERROR(IF(ROUND(_xlfn.XLOOKUP([1]Parameters!B2420,[1]Printers!L:L,[1]Printers!Q:Q,,0)*E2420/10,0)*10&lt;_xlfn.XLOOKUP([1]Parameters!B2420,[1]Printers!L:L,[1]Printers!P:P,,0),ROUND(_xlfn.XLOOKUP([1]Parameters!B2420,[1]Printers!L:L,[1]Printers!Q:Q,,0)*E2420/10,0)*10,_xlfn.XLOOKUP([1]Parameters!B2420,[1]Printers!L:L,[1]Printers!P:P,,0)),"")</f>
        <v>100</v>
      </c>
      <c r="G2420" cm="1">
        <f t="array" ref="G2420">IFERROR(IF(ROW()-1&gt;COUNTA([1]!T_Printers[Printers])*COUNTA([1]!T_Resins[Resins]),"",_xlfn.IFS(ROUND(VLOOKUP(C2420,[1]!T_Resins[#Data],3,FALSE)/VLOOKUP(A2420,[1]!T_Printers[#Data],5,FALSE),1)&lt;=_xlfn.XLOOKUP(B2420,[1]Printers!L:L,[1]Printers!O:O,1,0,),ROUND(VLOOKUP(C2420,[1]!T_Resins[#Data],3,FALSE)/VLOOKUP(A2420,[1]!T_Printers[#Data],5,FALSE),1),ROUND(VLOOKUP(C2420,[1]!T_Resins[#Data],3,FALSE)/VLOOKUP(A2420,[1]!T_Printers[#Data],5,FALSE),1)&gt;_xlfn.XLOOKUP(B2420,[1]Printers!L:L,[1]Printers!O:O,1,0,),10)),"")</f>
        <v>18.399999999999999</v>
      </c>
      <c r="H2420">
        <f>IFERROR(IF(ROUND(_xlfn.XLOOKUP([1]Parameters!B2420,[1]Printers!L:L,[1]Printers!Q:Q,,0)*G2420/10,0)*10&lt;_xlfn.XLOOKUP([1]Parameters!B2420,[1]Printers!L:L,[1]Printers!P:P,,0),ROUND(_xlfn.XLOOKUP([1]Parameters!B2420,[1]Printers!L:L,[1]Printers!Q:Q,,0)*G2420/10,0)*10,_xlfn.XLOOKUP([1]Parameters!B2420,[1]Printers!L:L,[1]Printers!P:P,,0)),"")</f>
        <v>100</v>
      </c>
      <c r="I2420" s="3" t="str" cm="1">
        <f t="array" ref="I2420">IFERROR(IF(ROW()-1&gt;COUNTA([1]!T_Printers[Printers])*COUNTA([1]!T_Resins[Resins]),"",_xlfn.IFS(ROUND(VLOOKUP(C2420,[1]!T_Resins[#Data],4,FALSE)/VLOOKUP(A2420,[1]!T_Printers[#Data],5,FALSE),1)&lt;=_xlfn.XLOOKUP(B2420,[1]Printers!L:L,[1]Printers!O:O,1,0,),ROUND(VLOOKUP(C2420,[1]!T_Resins[#Data],4,FALSE)/VLOOKUP(A2420,[1]!T_Printers[#Data],5,FALSE),1),ROUND(VLOOKUP(C2420,[1]!T_Resins[#Data],4,FALSE)/VLOOKUP(A2420,[1]!T_Printers[#Data],5,FALSE),1)&gt;_xlfn.XLOOKUP(B2420,[1]Printers!L:L,[1]Printers!O:O,1,0,),"")),"")</f>
        <v/>
      </c>
      <c r="J2420" t="str">
        <f>IFERROR(IF(ROUND(_xlfn.XLOOKUP([1]Parameters!B2420,[1]Printers!L:L,[1]Printers!Q:Q,,0)*I2420/10,0)*10&lt;_xlfn.XLOOKUP([1]Parameters!B2420,[1]Printers!L:L,[1]Printers!P:P,,0),ROUND(_xlfn.XLOOKUP([1]Parameters!B2420,[1]Printers!L:L,[1]Printers!Q:Q,,0)*I2420/10,0)*10,_xlfn.XLOOKUP([1]Parameters!B2420,[1]Printers!L:L,[1]Printers!P:P,,0)),"")</f>
        <v/>
      </c>
      <c r="K2420">
        <f>IF(SUM(E2420:J2420)&lt;&gt;0,VLOOKUP(A2420,[1]!T_Printers[#Data],10,FALSE)+VLOOKUP(C2420,[1]!T_Resins[#Data],10,FALSE),"")</f>
        <v>2</v>
      </c>
      <c r="L2420">
        <f>IF(SUM(E2420:J2420)&lt;&gt;0,VLOOKUP(A2420,[1]!T_Printers[#Data],11,FALSE),"")</f>
        <v>4</v>
      </c>
      <c r="M2420">
        <f>IF(SUM(E2420:J2420)&lt;&gt;0,VLOOKUP(C2420,[1]!T_Resins[#Data],8,FALSE),"")</f>
        <v>60</v>
      </c>
      <c r="N2420">
        <f>IF(_xlfn.XLOOKUP(B2420,[1]Printers!$L:$L,[1]Printers!$R:$R,0,0)&gt;0,[1]Parameters!M2420,IF(SUM(E2420:J2420)&lt;&gt;0,VLOOKUP(C2420,[1]!T_Resins[#Data],9,FALSE),""))</f>
        <v>60</v>
      </c>
      <c r="O2420" t="str">
        <f t="shared" si="37"/>
        <v>LongerOrange10</v>
      </c>
    </row>
    <row r="2421" spans="1:15" x14ac:dyDescent="0.25">
      <c r="A2421" t="str">
        <f t="array" ref="A2421">IF(ROW()-1&gt;COUNTA([1]!T_Printers[Printers])*COUNTA([1]!T_Resins[Resins]),"",INDEX([1]!T_Printers[Printers],INT((ROW()-2)/COUNTA([1]!T_Resins[Resins])+1)))</f>
        <v>Longer Orange 10</v>
      </c>
      <c r="B2421" t="str">
        <f>_xlfn.XLOOKUP(A2421,[1]!T_Printers[Printers],[1]!T_Printers[Icon link],,0)</f>
        <v>LongerOrange10</v>
      </c>
      <c r="C2421" t="str">
        <f t="array" ref="C2421">IF(ROW()-1&gt;COUNTA([1]!T_Printers[Printers])*COUNTA([1]!T_Resins[Resins]),"",INDEX([1]!T_Resins[Resins],MOD(ROW()-2,COUNTA([1]!T_Resins[Resins]))+1))</f>
        <v>Silicone-Like Black</v>
      </c>
      <c r="D2421">
        <f>IF(SUM(E2421:J2421)&lt;&gt;0,IF(ROW()-1&gt;COUNTA([1]!T_Printers[Printers])*COUNTA([1]!T_Resins[Resins]),"",2),"")</f>
        <v>2</v>
      </c>
      <c r="E2421" cm="1">
        <f t="array" ref="E2421">IFERROR(IF(ROW()-1&gt;COUNTA([1]!T_Printers[Printers])*COUNTA([1]!T_Resins[Resins]),"",_xlfn.IFS(ROUND(VLOOKUP(C2421,[1]!T_Resins[#Data],2,FALSE)/VLOOKUP(A2421,[1]!T_Printers[#Data],5,FALSE),1)&lt;=_xlfn.XLOOKUP(B2421,[1]Printers!L:L,[1]Printers!O:O,1,0,),ROUND(VLOOKUP(C2421,[1]!T_Resins[#Data],2,FALSE)/VLOOKUP(A2421,[1]!T_Printers[#Data],5,FALSE),1),ROUND(VLOOKUP(C2421,[1]!T_Resins[#Data],2,FALSE)/VLOOKUP(A2421,[1]!T_Printers[#Data],5,FALSE),1)&gt;_xlfn.XLOOKUP(B2421,[1]Printers!L:L,[1]Printers!O:O,1,0,),10)),"Используйте слой 100 мкм")</f>
        <v>33.799999999999997</v>
      </c>
      <c r="F2421">
        <f>IFERROR(IF(ROUND(_xlfn.XLOOKUP([1]Parameters!B2421,[1]Printers!L:L,[1]Printers!Q:Q,,0)*E2421/10,0)*10&lt;_xlfn.XLOOKUP([1]Parameters!B2421,[1]Printers!L:L,[1]Printers!P:P,,0),ROUND(_xlfn.XLOOKUP([1]Parameters!B2421,[1]Printers!L:L,[1]Printers!Q:Q,,0)*E2421/10,0)*10,_xlfn.XLOOKUP([1]Parameters!B2421,[1]Printers!L:L,[1]Printers!P:P,,0)),"")</f>
        <v>100</v>
      </c>
      <c r="G2421" cm="1">
        <f t="array" ref="G2421">IFERROR(IF(ROW()-1&gt;COUNTA([1]!T_Printers[Printers])*COUNTA([1]!T_Resins[Resins]),"",_xlfn.IFS(ROUND(VLOOKUP(C2421,[1]!T_Resins[#Data],3,FALSE)/VLOOKUP(A2421,[1]!T_Printers[#Data],5,FALSE),1)&lt;=_xlfn.XLOOKUP(B2421,[1]Printers!L:L,[1]Printers!O:O,1,0,),ROUND(VLOOKUP(C2421,[1]!T_Resins[#Data],3,FALSE)/VLOOKUP(A2421,[1]!T_Printers[#Data],5,FALSE),1),ROUND(VLOOKUP(C2421,[1]!T_Resins[#Data],3,FALSE)/VLOOKUP(A2421,[1]!T_Printers[#Data],5,FALSE),1)&gt;_xlfn.XLOOKUP(B2421,[1]Printers!L:L,[1]Printers!O:O,1,0,),10)),"")</f>
        <v>44</v>
      </c>
      <c r="H2421">
        <f>IFERROR(IF(ROUND(_xlfn.XLOOKUP([1]Parameters!B2421,[1]Printers!L:L,[1]Printers!Q:Q,,0)*G2421/10,0)*10&lt;_xlfn.XLOOKUP([1]Parameters!B2421,[1]Printers!L:L,[1]Printers!P:P,,0),ROUND(_xlfn.XLOOKUP([1]Parameters!B2421,[1]Printers!L:L,[1]Printers!Q:Q,,0)*G2421/10,0)*10,_xlfn.XLOOKUP([1]Parameters!B2421,[1]Printers!L:L,[1]Printers!P:P,,0)),"")</f>
        <v>100</v>
      </c>
      <c r="I2421" s="3" t="str" cm="1">
        <f t="array" ref="I2421">IFERROR(IF(ROW()-1&gt;COUNTA([1]!T_Printers[Printers])*COUNTA([1]!T_Resins[Resins]),"",_xlfn.IFS(ROUND(VLOOKUP(C2421,[1]!T_Resins[#Data],4,FALSE)/VLOOKUP(A2421,[1]!T_Printers[#Data],5,FALSE),1)&lt;=_xlfn.XLOOKUP(B2421,[1]Printers!L:L,[1]Printers!O:O,1,0,),ROUND(VLOOKUP(C2421,[1]!T_Resins[#Data],4,FALSE)/VLOOKUP(A2421,[1]!T_Printers[#Data],5,FALSE),1),ROUND(VLOOKUP(C2421,[1]!T_Resins[#Data],4,FALSE)/VLOOKUP(A2421,[1]!T_Printers[#Data],5,FALSE),1)&gt;_xlfn.XLOOKUP(B2421,[1]Printers!L:L,[1]Printers!O:O,1,0,),"")),"")</f>
        <v/>
      </c>
      <c r="J2421" t="str">
        <f>IFERROR(IF(ROUND(_xlfn.XLOOKUP([1]Parameters!B2421,[1]Printers!L:L,[1]Printers!Q:Q,,0)*I2421/10,0)*10&lt;_xlfn.XLOOKUP([1]Parameters!B2421,[1]Printers!L:L,[1]Printers!P:P,,0),ROUND(_xlfn.XLOOKUP([1]Parameters!B2421,[1]Printers!L:L,[1]Printers!Q:Q,,0)*I2421/10,0)*10,_xlfn.XLOOKUP([1]Parameters!B2421,[1]Printers!L:L,[1]Printers!P:P,,0)),"")</f>
        <v/>
      </c>
      <c r="K2421">
        <f>IF(SUM(E2421:J2421)&lt;&gt;0,VLOOKUP(A2421,[1]!T_Printers[#Data],10,FALSE)+VLOOKUP(C2421,[1]!T_Resins[#Data],10,FALSE),"")</f>
        <v>2</v>
      </c>
      <c r="L2421">
        <f>IF(SUM(E2421:J2421)&lt;&gt;0,VLOOKUP(A2421,[1]!T_Printers[#Data],11,FALSE),"")</f>
        <v>4</v>
      </c>
      <c r="M2421">
        <f>IF(SUM(E2421:J2421)&lt;&gt;0,VLOOKUP(C2421,[1]!T_Resins[#Data],8,FALSE),"")</f>
        <v>60</v>
      </c>
      <c r="N2421">
        <f>IF(_xlfn.XLOOKUP(B2421,[1]Printers!$L:$L,[1]Printers!$R:$R,0,0)&gt;0,[1]Parameters!M2421,IF(SUM(E2421:J2421)&lt;&gt;0,VLOOKUP(C2421,[1]!T_Resins[#Data],9,FALSE),""))</f>
        <v>60</v>
      </c>
      <c r="O2421" t="str">
        <f t="shared" si="37"/>
        <v>LongerOrange10</v>
      </c>
    </row>
    <row r="2422" spans="1:15" x14ac:dyDescent="0.25">
      <c r="A2422" t="str">
        <f t="array" ref="A2422">IF(ROW()-1&gt;COUNTA([1]!T_Printers[Printers])*COUNTA([1]!T_Resins[Resins]),"",INDEX([1]!T_Printers[Printers],INT((ROW()-2)/COUNTA([1]!T_Resins[Resins])+1)))</f>
        <v>Longer Orange 30</v>
      </c>
      <c r="B2422" t="str">
        <f>_xlfn.XLOOKUP(A2422,[1]!T_Printers[Printers],[1]!T_Printers[Icon link],,0)</f>
        <v>LongerOrange30</v>
      </c>
      <c r="C2422" t="str">
        <f t="array" ref="C2422">IF(ROW()-1&gt;COUNTA([1]!T_Printers[Printers])*COUNTA([1]!T_Resins[Resins]),"",INDEX([1]!T_Resins[Resins],MOD(ROW()-2,COUNTA([1]!T_Resins[Resins]))+1))</f>
        <v>Basic Red</v>
      </c>
      <c r="D2422">
        <f>IF(SUM(E2422:J2422)&lt;&gt;0,IF(ROW()-1&gt;COUNTA([1]!T_Printers[Printers])*COUNTA([1]!T_Resins[Resins]),"",2),"")</f>
        <v>2</v>
      </c>
      <c r="E2422" cm="1">
        <f t="array" ref="E2422">IFERROR(IF(ROW()-1&gt;COUNTA([1]!T_Printers[Printers])*COUNTA([1]!T_Resins[Resins]),"",_xlfn.IFS(ROUND(VLOOKUP(C2422,[1]!T_Resins[#Data],2,FALSE)/VLOOKUP(A2422,[1]!T_Printers[#Data],5,FALSE),1)&lt;=_xlfn.XLOOKUP(B2422,[1]Printers!L:L,[1]Printers!O:O,1,0,),ROUND(VLOOKUP(C2422,[1]!T_Resins[#Data],2,FALSE)/VLOOKUP(A2422,[1]!T_Printers[#Data],5,FALSE),1),ROUND(VLOOKUP(C2422,[1]!T_Resins[#Data],2,FALSE)/VLOOKUP(A2422,[1]!T_Printers[#Data],5,FALSE),1)&gt;_xlfn.XLOOKUP(B2422,[1]Printers!L:L,[1]Printers!O:O,1,0,),10)),"Используйте слой 100 мкм")</f>
        <v>14.3</v>
      </c>
      <c r="F2422">
        <f>IFERROR(IF(ROUND(_xlfn.XLOOKUP([1]Parameters!B2422,[1]Printers!L:L,[1]Printers!Q:Q,,0)*E2422/10,0)*10&lt;_xlfn.XLOOKUP([1]Parameters!B2422,[1]Printers!L:L,[1]Printers!P:P,,0),ROUND(_xlfn.XLOOKUP([1]Parameters!B2422,[1]Printers!L:L,[1]Printers!Q:Q,,0)*E2422/10,0)*10,_xlfn.XLOOKUP([1]Parameters!B2422,[1]Printers!L:L,[1]Printers!P:P,,0)),"")</f>
        <v>100</v>
      </c>
      <c r="G2422" cm="1">
        <f t="array" ref="G2422">IFERROR(IF(ROW()-1&gt;COUNTA([1]!T_Printers[Printers])*COUNTA([1]!T_Resins[Resins]),"",_xlfn.IFS(ROUND(VLOOKUP(C2422,[1]!T_Resins[#Data],3,FALSE)/VLOOKUP(A2422,[1]!T_Printers[#Data],5,FALSE),1)&lt;=_xlfn.XLOOKUP(B2422,[1]Printers!L:L,[1]Printers!O:O,1,0,),ROUND(VLOOKUP(C2422,[1]!T_Resins[#Data],3,FALSE)/VLOOKUP(A2422,[1]!T_Printers[#Data],5,FALSE),1),ROUND(VLOOKUP(C2422,[1]!T_Resins[#Data],3,FALSE)/VLOOKUP(A2422,[1]!T_Printers[#Data],5,FALSE),1)&gt;_xlfn.XLOOKUP(B2422,[1]Printers!L:L,[1]Printers!O:O,1,0,),10)),"")</f>
        <v>18.5</v>
      </c>
      <c r="H2422">
        <f>IFERROR(IF(ROUND(_xlfn.XLOOKUP([1]Parameters!B2422,[1]Printers!L:L,[1]Printers!Q:Q,,0)*G2422/10,0)*10&lt;_xlfn.XLOOKUP([1]Parameters!B2422,[1]Printers!L:L,[1]Printers!P:P,,0),ROUND(_xlfn.XLOOKUP([1]Parameters!B2422,[1]Printers!L:L,[1]Printers!Q:Q,,0)*G2422/10,0)*10,_xlfn.XLOOKUP([1]Parameters!B2422,[1]Printers!L:L,[1]Printers!P:P,,0)),"")</f>
        <v>100</v>
      </c>
      <c r="I2422" s="3" t="str" cm="1">
        <f t="array" ref="I2422">IFERROR(IF(ROW()-1&gt;COUNTA([1]!T_Printers[Printers])*COUNTA([1]!T_Resins[Resins]),"",_xlfn.IFS(ROUND(VLOOKUP(C2422,[1]!T_Resins[#Data],4,FALSE)/VLOOKUP(A2422,[1]!T_Printers[#Data],5,FALSE),1)&lt;=_xlfn.XLOOKUP(B2422,[1]Printers!L:L,[1]Printers!O:O,1,0,),ROUND(VLOOKUP(C2422,[1]!T_Resins[#Data],4,FALSE)/VLOOKUP(A2422,[1]!T_Printers[#Data],5,FALSE),1),ROUND(VLOOKUP(C2422,[1]!T_Resins[#Data],4,FALSE)/VLOOKUP(A2422,[1]!T_Printers[#Data],5,FALSE),1)&gt;_xlfn.XLOOKUP(B2422,[1]Printers!L:L,[1]Printers!O:O,1,0,),"")),"")</f>
        <v/>
      </c>
      <c r="J2422" t="str">
        <f>IFERROR(IF(ROUND(_xlfn.XLOOKUP([1]Parameters!B2422,[1]Printers!L:L,[1]Printers!Q:Q,,0)*I2422/10,0)*10&lt;_xlfn.XLOOKUP([1]Parameters!B2422,[1]Printers!L:L,[1]Printers!P:P,,0),ROUND(_xlfn.XLOOKUP([1]Parameters!B2422,[1]Printers!L:L,[1]Printers!Q:Q,,0)*I2422/10,0)*10,_xlfn.XLOOKUP([1]Parameters!B2422,[1]Printers!L:L,[1]Printers!P:P,,0)),"")</f>
        <v/>
      </c>
      <c r="K2422">
        <f>IF(SUM(E2422:J2422)&lt;&gt;0,VLOOKUP(A2422,[1]!T_Printers[#Data],10,FALSE)+VLOOKUP(C2422,[1]!T_Resins[#Data],10,FALSE),"")</f>
        <v>3</v>
      </c>
      <c r="L2422">
        <f>IF(SUM(E2422:J2422)&lt;&gt;0,VLOOKUP(A2422,[1]!T_Printers[#Data],11,FALSE),"")</f>
        <v>5</v>
      </c>
      <c r="M2422">
        <f>IF(SUM(E2422:J2422)&lt;&gt;0,VLOOKUP(C2422,[1]!T_Resins[#Data],8,FALSE),"")</f>
        <v>120</v>
      </c>
      <c r="N2422">
        <f>IF(_xlfn.XLOOKUP(B2422,[1]Printers!$L:$L,[1]Printers!$R:$R,0,0)&gt;0,[1]Parameters!M2422,IF(SUM(E2422:J2422)&lt;&gt;0,VLOOKUP(C2422,[1]!T_Resins[#Data],9,FALSE),""))</f>
        <v>180</v>
      </c>
      <c r="O2422" t="str">
        <f t="shared" si="37"/>
        <v>LongerOrange30</v>
      </c>
    </row>
    <row r="2423" spans="1:15" x14ac:dyDescent="0.25">
      <c r="A2423" t="str">
        <f t="array" ref="A2423">IF(ROW()-1&gt;COUNTA([1]!T_Printers[Printers])*COUNTA([1]!T_Resins[Resins]),"",INDEX([1]!T_Printers[Printers],INT((ROW()-2)/COUNTA([1]!T_Resins[Resins])+1)))</f>
        <v>Longer Orange 30</v>
      </c>
      <c r="B2423" t="str">
        <f>_xlfn.XLOOKUP(A2423,[1]!T_Printers[Printers],[1]!T_Printers[Icon link],,0)</f>
        <v>LongerOrange30</v>
      </c>
      <c r="C2423" t="str">
        <f t="array" ref="C2423">IF(ROW()-1&gt;COUNTA([1]!T_Printers[Printers])*COUNTA([1]!T_Resins[Resins]),"",INDEX([1]!T_Resins[Resins],MOD(ROW()-2,COUNTA([1]!T_Resins[Resins]))+1))</f>
        <v>Demo Bone</v>
      </c>
      <c r="D2423">
        <f>IF(SUM(E2423:J2423)&lt;&gt;0,IF(ROW()-1&gt;COUNTA([1]!T_Printers[Printers])*COUNTA([1]!T_Resins[Resins]),"",2),"")</f>
        <v>2</v>
      </c>
      <c r="E2423" cm="1">
        <f t="array" ref="E2423">IFERROR(IF(ROW()-1&gt;COUNTA([1]!T_Printers[Printers])*COUNTA([1]!T_Resins[Resins]),"",_xlfn.IFS(ROUND(VLOOKUP(C2423,[1]!T_Resins[#Data],2,FALSE)/VLOOKUP(A2423,[1]!T_Printers[#Data],5,FALSE),1)&lt;=_xlfn.XLOOKUP(B2423,[1]Printers!L:L,[1]Printers!O:O,1,0,),ROUND(VLOOKUP(C2423,[1]!T_Resins[#Data],2,FALSE)/VLOOKUP(A2423,[1]!T_Printers[#Data],5,FALSE),1),ROUND(VLOOKUP(C2423,[1]!T_Resins[#Data],2,FALSE)/VLOOKUP(A2423,[1]!T_Printers[#Data],5,FALSE),1)&gt;_xlfn.XLOOKUP(B2423,[1]Printers!L:L,[1]Printers!O:O,1,0,),10)),"Используйте слой 100 мкм")</f>
        <v>13.9</v>
      </c>
      <c r="F2423">
        <f>IFERROR(IF(ROUND(_xlfn.XLOOKUP([1]Parameters!B2423,[1]Printers!L:L,[1]Printers!Q:Q,,0)*E2423/10,0)*10&lt;_xlfn.XLOOKUP([1]Parameters!B2423,[1]Printers!L:L,[1]Printers!P:P,,0),ROUND(_xlfn.XLOOKUP([1]Parameters!B2423,[1]Printers!L:L,[1]Printers!Q:Q,,0)*E2423/10,0)*10,_xlfn.XLOOKUP([1]Parameters!B2423,[1]Printers!L:L,[1]Printers!P:P,,0)),"")</f>
        <v>100</v>
      </c>
      <c r="G2423" cm="1">
        <f t="array" ref="G2423">IFERROR(IF(ROW()-1&gt;COUNTA([1]!T_Printers[Printers])*COUNTA([1]!T_Resins[Resins]),"",_xlfn.IFS(ROUND(VLOOKUP(C2423,[1]!T_Resins[#Data],3,FALSE)/VLOOKUP(A2423,[1]!T_Printers[#Data],5,FALSE),1)&lt;=_xlfn.XLOOKUP(B2423,[1]Printers!L:L,[1]Printers!O:O,1,0,),ROUND(VLOOKUP(C2423,[1]!T_Resins[#Data],3,FALSE)/VLOOKUP(A2423,[1]!T_Printers[#Data],5,FALSE),1),ROUND(VLOOKUP(C2423,[1]!T_Resins[#Data],3,FALSE)/VLOOKUP(A2423,[1]!T_Printers[#Data],5,FALSE),1)&gt;_xlfn.XLOOKUP(B2423,[1]Printers!L:L,[1]Printers!O:O,1,0,),10)),"")</f>
        <v>18.2</v>
      </c>
      <c r="H2423">
        <f>IFERROR(IF(ROUND(_xlfn.XLOOKUP([1]Parameters!B2423,[1]Printers!L:L,[1]Printers!Q:Q,,0)*G2423/10,0)*10&lt;_xlfn.XLOOKUP([1]Parameters!B2423,[1]Printers!L:L,[1]Printers!P:P,,0),ROUND(_xlfn.XLOOKUP([1]Parameters!B2423,[1]Printers!L:L,[1]Printers!Q:Q,,0)*G2423/10,0)*10,_xlfn.XLOOKUP([1]Parameters!B2423,[1]Printers!L:L,[1]Printers!P:P,,0)),"")</f>
        <v>100</v>
      </c>
      <c r="I2423" s="3" t="str" cm="1">
        <f t="array" ref="I2423">IFERROR(IF(ROW()-1&gt;COUNTA([1]!T_Printers[Printers])*COUNTA([1]!T_Resins[Resins]),"",_xlfn.IFS(ROUND(VLOOKUP(C2423,[1]!T_Resins[#Data],4,FALSE)/VLOOKUP(A2423,[1]!T_Printers[#Data],5,FALSE),1)&lt;=_xlfn.XLOOKUP(B2423,[1]Printers!L:L,[1]Printers!O:O,1,0,),ROUND(VLOOKUP(C2423,[1]!T_Resins[#Data],4,FALSE)/VLOOKUP(A2423,[1]!T_Printers[#Data],5,FALSE),1),ROUND(VLOOKUP(C2423,[1]!T_Resins[#Data],4,FALSE)/VLOOKUP(A2423,[1]!T_Printers[#Data],5,FALSE),1)&gt;_xlfn.XLOOKUP(B2423,[1]Printers!L:L,[1]Printers!O:O,1,0,),"")),"")</f>
        <v/>
      </c>
      <c r="J2423" t="str">
        <f>IFERROR(IF(ROUND(_xlfn.XLOOKUP([1]Parameters!B2423,[1]Printers!L:L,[1]Printers!Q:Q,,0)*I2423/10,0)*10&lt;_xlfn.XLOOKUP([1]Parameters!B2423,[1]Printers!L:L,[1]Printers!P:P,,0),ROUND(_xlfn.XLOOKUP([1]Parameters!B2423,[1]Printers!L:L,[1]Printers!Q:Q,,0)*I2423/10,0)*10,_xlfn.XLOOKUP([1]Parameters!B2423,[1]Printers!L:L,[1]Printers!P:P,,0)),"")</f>
        <v/>
      </c>
      <c r="K2423">
        <f>IF(SUM(E2423:J2423)&lt;&gt;0,VLOOKUP(A2423,[1]!T_Printers[#Data],10,FALSE)+VLOOKUP(C2423,[1]!T_Resins[#Data],10,FALSE),"")</f>
        <v>4</v>
      </c>
      <c r="L2423">
        <f>IF(SUM(E2423:J2423)&lt;&gt;0,VLOOKUP(A2423,[1]!T_Printers[#Data],11,FALSE),"")</f>
        <v>5</v>
      </c>
      <c r="M2423">
        <f>IF(SUM(E2423:J2423)&lt;&gt;0,VLOOKUP(C2423,[1]!T_Resins[#Data],8,FALSE),"")</f>
        <v>120</v>
      </c>
      <c r="N2423">
        <f>IF(_xlfn.XLOOKUP(B2423,[1]Printers!$L:$L,[1]Printers!$R:$R,0,0)&gt;0,[1]Parameters!M2423,IF(SUM(E2423:J2423)&lt;&gt;0,VLOOKUP(C2423,[1]!T_Resins[#Data],9,FALSE),""))</f>
        <v>180</v>
      </c>
      <c r="O2423" t="str">
        <f t="shared" si="37"/>
        <v>LongerOrange30</v>
      </c>
    </row>
    <row r="2424" spans="1:15" x14ac:dyDescent="0.25">
      <c r="A2424" t="str">
        <f t="array" ref="A2424">IF(ROW()-1&gt;COUNTA([1]!T_Printers[Printers])*COUNTA([1]!T_Resins[Resins]),"",INDEX([1]!T_Printers[Printers],INT((ROW()-2)/COUNTA([1]!T_Resins[Resins])+1)))</f>
        <v>Longer Orange 30</v>
      </c>
      <c r="B2424" t="str">
        <f>_xlfn.XLOOKUP(A2424,[1]!T_Printers[Printers],[1]!T_Printers[Icon link],,0)</f>
        <v>LongerOrange30</v>
      </c>
      <c r="C2424" t="str">
        <f t="array" ref="C2424">IF(ROW()-1&gt;COUNTA([1]!T_Printers[Printers])*COUNTA([1]!T_Resins[Resins]),"",INDEX([1]!T_Resins[Resins],MOD(ROW()-2,COUNTA([1]!T_Resins[Resins]))+1))</f>
        <v xml:space="preserve">Dental Bleach (Обновленная версия) </v>
      </c>
      <c r="D2424">
        <f>IF(SUM(E2424:J2424)&lt;&gt;0,IF(ROW()-1&gt;COUNTA([1]!T_Printers[Printers])*COUNTA([1]!T_Resins[Resins]),"",2),"")</f>
        <v>2</v>
      </c>
      <c r="E2424" cm="1">
        <f t="array" ref="E2424">IFERROR(IF(ROW()-1&gt;COUNTA([1]!T_Printers[Printers])*COUNTA([1]!T_Resins[Resins]),"",_xlfn.IFS(ROUND(VLOOKUP(C2424,[1]!T_Resins[#Data],2,FALSE)/VLOOKUP(A2424,[1]!T_Printers[#Data],5,FALSE),1)&lt;=_xlfn.XLOOKUP(B2424,[1]Printers!L:L,[1]Printers!O:O,1,0,),ROUND(VLOOKUP(C2424,[1]!T_Resins[#Data],2,FALSE)/VLOOKUP(A2424,[1]!T_Printers[#Data],5,FALSE),1),ROUND(VLOOKUP(C2424,[1]!T_Resins[#Data],2,FALSE)/VLOOKUP(A2424,[1]!T_Printers[#Data],5,FALSE),1)&gt;_xlfn.XLOOKUP(B2424,[1]Printers!L:L,[1]Printers!O:O,1,0,),10)),"Используйте слой 100 мкм")</f>
        <v>32</v>
      </c>
      <c r="F2424">
        <f>IFERROR(IF(ROUND(_xlfn.XLOOKUP([1]Parameters!B2424,[1]Printers!L:L,[1]Printers!Q:Q,,0)*E2424/10,0)*10&lt;_xlfn.XLOOKUP([1]Parameters!B2424,[1]Printers!L:L,[1]Printers!P:P,,0),ROUND(_xlfn.XLOOKUP([1]Parameters!B2424,[1]Printers!L:L,[1]Printers!Q:Q,,0)*E2424/10,0)*10,_xlfn.XLOOKUP([1]Parameters!B2424,[1]Printers!L:L,[1]Printers!P:P,,0)),"")</f>
        <v>100</v>
      </c>
      <c r="G2424" cm="1">
        <f t="array" ref="G2424">IFERROR(IF(ROW()-1&gt;COUNTA([1]!T_Printers[Printers])*COUNTA([1]!T_Resins[Resins]),"",_xlfn.IFS(ROUND(VLOOKUP(C2424,[1]!T_Resins[#Data],3,FALSE)/VLOOKUP(A2424,[1]!T_Printers[#Data],5,FALSE),1)&lt;=_xlfn.XLOOKUP(B2424,[1]Printers!L:L,[1]Printers!O:O,1,0,),ROUND(VLOOKUP(C2424,[1]!T_Resins[#Data],3,FALSE)/VLOOKUP(A2424,[1]!T_Printers[#Data],5,FALSE),1),ROUND(VLOOKUP(C2424,[1]!T_Resins[#Data],3,FALSE)/VLOOKUP(A2424,[1]!T_Printers[#Data],5,FALSE),1)&gt;_xlfn.XLOOKUP(B2424,[1]Printers!L:L,[1]Printers!O:O,1,0,),10)),"")</f>
        <v>41.6</v>
      </c>
      <c r="H2424">
        <f>IFERROR(IF(ROUND(_xlfn.XLOOKUP([1]Parameters!B2424,[1]Printers!L:L,[1]Printers!Q:Q,,0)*G2424/10,0)*10&lt;_xlfn.XLOOKUP([1]Parameters!B2424,[1]Printers!L:L,[1]Printers!P:P,,0),ROUND(_xlfn.XLOOKUP([1]Parameters!B2424,[1]Printers!L:L,[1]Printers!Q:Q,,0)*G2424/10,0)*10,_xlfn.XLOOKUP([1]Parameters!B2424,[1]Printers!L:L,[1]Printers!P:P,,0)),"")</f>
        <v>100</v>
      </c>
      <c r="I2424" s="3" t="str" cm="1">
        <f t="array" ref="I2424">IFERROR(IF(ROW()-1&gt;COUNTA([1]!T_Printers[Printers])*COUNTA([1]!T_Resins[Resins]),"",_xlfn.IFS(ROUND(VLOOKUP(C2424,[1]!T_Resins[#Data],4,FALSE)/VLOOKUP(A2424,[1]!T_Printers[#Data],5,FALSE),1)&lt;=_xlfn.XLOOKUP(B2424,[1]Printers!L:L,[1]Printers!O:O,1,0,),ROUND(VLOOKUP(C2424,[1]!T_Resins[#Data],4,FALSE)/VLOOKUP(A2424,[1]!T_Printers[#Data],5,FALSE),1),ROUND(VLOOKUP(C2424,[1]!T_Resins[#Data],4,FALSE)/VLOOKUP(A2424,[1]!T_Printers[#Data],5,FALSE),1)&gt;_xlfn.XLOOKUP(B2424,[1]Printers!L:L,[1]Printers!O:O,1,0,),"")),"")</f>
        <v/>
      </c>
      <c r="J2424" t="str">
        <f>IFERROR(IF(ROUND(_xlfn.XLOOKUP([1]Parameters!B2424,[1]Printers!L:L,[1]Printers!Q:Q,,0)*I2424/10,0)*10&lt;_xlfn.XLOOKUP([1]Parameters!B2424,[1]Printers!L:L,[1]Printers!P:P,,0),ROUND(_xlfn.XLOOKUP([1]Parameters!B2424,[1]Printers!L:L,[1]Printers!Q:Q,,0)*I2424/10,0)*10,_xlfn.XLOOKUP([1]Parameters!B2424,[1]Printers!L:L,[1]Printers!P:P,,0)),"")</f>
        <v/>
      </c>
      <c r="K2424">
        <f>IF(SUM(E2424:J2424)&lt;&gt;0,VLOOKUP(A2424,[1]!T_Printers[#Data],10,FALSE)+VLOOKUP(C2424,[1]!T_Resins[#Data],10,FALSE),"")</f>
        <v>4</v>
      </c>
      <c r="L2424">
        <f>IF(SUM(E2424:J2424)&lt;&gt;0,VLOOKUP(A2424,[1]!T_Printers[#Data],11,FALSE),"")</f>
        <v>5</v>
      </c>
      <c r="M2424">
        <f>IF(SUM(E2424:J2424)&lt;&gt;0,VLOOKUP(C2424,[1]!T_Resins[#Data],8,FALSE),"")</f>
        <v>120</v>
      </c>
      <c r="N2424">
        <f>IF(_xlfn.XLOOKUP(B2424,[1]Printers!$L:$L,[1]Printers!$R:$R,0,0)&gt;0,[1]Parameters!M2424,IF(SUM(E2424:J2424)&lt;&gt;0,VLOOKUP(C2424,[1]!T_Resins[#Data],9,FALSE),""))</f>
        <v>180</v>
      </c>
      <c r="O2424" t="str">
        <f t="shared" si="37"/>
        <v>LongerOrange30</v>
      </c>
    </row>
    <row r="2425" spans="1:15" x14ac:dyDescent="0.25">
      <c r="A2425" t="str">
        <f t="array" ref="A2425">IF(ROW()-1&gt;COUNTA([1]!T_Printers[Printers])*COUNTA([1]!T_Resins[Resins]),"",INDEX([1]!T_Printers[Printers],INT((ROW()-2)/COUNTA([1]!T_Resins[Resins])+1)))</f>
        <v>Longer Orange 30</v>
      </c>
      <c r="B2425" t="str">
        <f>_xlfn.XLOOKUP(A2425,[1]!T_Printers[Printers],[1]!T_Printers[Icon link],,0)</f>
        <v>LongerOrange30</v>
      </c>
      <c r="C2425" t="str">
        <f t="array" ref="C2425">IF(ROW()-1&gt;COUNTA([1]!T_Printers[Printers])*COUNTA([1]!T_Resins[Resins]),"",INDEX([1]!T_Resins[Resins],MOD(ROW()-2,COUNTA([1]!T_Resins[Resins]))+1))</f>
        <v>Dental Bleach Pro</v>
      </c>
      <c r="D2425">
        <f>IF(SUM(E2425:J2425)&lt;&gt;0,IF(ROW()-1&gt;COUNTA([1]!T_Printers[Printers])*COUNTA([1]!T_Resins[Resins]),"",2),"")</f>
        <v>2</v>
      </c>
      <c r="E2425" cm="1">
        <f t="array" ref="E2425">IFERROR(IF(ROW()-1&gt;COUNTA([1]!T_Printers[Printers])*COUNTA([1]!T_Resins[Resins]),"",_xlfn.IFS(ROUND(VLOOKUP(C2425,[1]!T_Resins[#Data],2,FALSE)/VLOOKUP(A2425,[1]!T_Printers[#Data],5,FALSE),1)&lt;=_xlfn.XLOOKUP(B2425,[1]Printers!L:L,[1]Printers!O:O,1,0,),ROUND(VLOOKUP(C2425,[1]!T_Resins[#Data],2,FALSE)/VLOOKUP(A2425,[1]!T_Printers[#Data],5,FALSE),1),ROUND(VLOOKUP(C2425,[1]!T_Resins[#Data],2,FALSE)/VLOOKUP(A2425,[1]!T_Printers[#Data],5,FALSE),1)&gt;_xlfn.XLOOKUP(B2425,[1]Printers!L:L,[1]Printers!O:O,1,0,),10)),"Используйте слой 100 мкм")</f>
        <v>23.7</v>
      </c>
      <c r="F2425">
        <f>IFERROR(IF(ROUND(_xlfn.XLOOKUP([1]Parameters!B2425,[1]Printers!L:L,[1]Printers!Q:Q,,0)*E2425/10,0)*10&lt;_xlfn.XLOOKUP([1]Parameters!B2425,[1]Printers!L:L,[1]Printers!P:P,,0),ROUND(_xlfn.XLOOKUP([1]Parameters!B2425,[1]Printers!L:L,[1]Printers!Q:Q,,0)*E2425/10,0)*10,_xlfn.XLOOKUP([1]Parameters!B2425,[1]Printers!L:L,[1]Printers!P:P,,0)),"")</f>
        <v>100</v>
      </c>
      <c r="G2425" cm="1">
        <f t="array" ref="G2425">IFERROR(IF(ROW()-1&gt;COUNTA([1]!T_Printers[Printers])*COUNTA([1]!T_Resins[Resins]),"",_xlfn.IFS(ROUND(VLOOKUP(C2425,[1]!T_Resins[#Data],3,FALSE)/VLOOKUP(A2425,[1]!T_Printers[#Data],5,FALSE),1)&lt;=_xlfn.XLOOKUP(B2425,[1]Printers!L:L,[1]Printers!O:O,1,0,),ROUND(VLOOKUP(C2425,[1]!T_Resins[#Data],3,FALSE)/VLOOKUP(A2425,[1]!T_Printers[#Data],5,FALSE),1),ROUND(VLOOKUP(C2425,[1]!T_Resins[#Data],3,FALSE)/VLOOKUP(A2425,[1]!T_Printers[#Data],5,FALSE),1)&gt;_xlfn.XLOOKUP(B2425,[1]Printers!L:L,[1]Printers!O:O,1,0,),10)),"")</f>
        <v>30.8</v>
      </c>
      <c r="H2425">
        <f>IFERROR(IF(ROUND(_xlfn.XLOOKUP([1]Parameters!B2425,[1]Printers!L:L,[1]Printers!Q:Q,,0)*G2425/10,0)*10&lt;_xlfn.XLOOKUP([1]Parameters!B2425,[1]Printers!L:L,[1]Printers!P:P,,0),ROUND(_xlfn.XLOOKUP([1]Parameters!B2425,[1]Printers!L:L,[1]Printers!Q:Q,,0)*G2425/10,0)*10,_xlfn.XLOOKUP([1]Parameters!B2425,[1]Printers!L:L,[1]Printers!P:P,,0)),"")</f>
        <v>100</v>
      </c>
      <c r="I2425" s="3" t="str" cm="1">
        <f t="array" ref="I2425">IFERROR(IF(ROW()-1&gt;COUNTA([1]!T_Printers[Printers])*COUNTA([1]!T_Resins[Resins]),"",_xlfn.IFS(ROUND(VLOOKUP(C2425,[1]!T_Resins[#Data],4,FALSE)/VLOOKUP(A2425,[1]!T_Printers[#Data],5,FALSE),1)&lt;=_xlfn.XLOOKUP(B2425,[1]Printers!L:L,[1]Printers!O:O,1,0,),ROUND(VLOOKUP(C2425,[1]!T_Resins[#Data],4,FALSE)/VLOOKUP(A2425,[1]!T_Printers[#Data],5,FALSE),1),ROUND(VLOOKUP(C2425,[1]!T_Resins[#Data],4,FALSE)/VLOOKUP(A2425,[1]!T_Printers[#Data],5,FALSE),1)&gt;_xlfn.XLOOKUP(B2425,[1]Printers!L:L,[1]Printers!O:O,1,0,),"")),"")</f>
        <v/>
      </c>
      <c r="J2425" t="str">
        <f>IFERROR(IF(ROUND(_xlfn.XLOOKUP([1]Parameters!B2425,[1]Printers!L:L,[1]Printers!Q:Q,,0)*I2425/10,0)*10&lt;_xlfn.XLOOKUP([1]Parameters!B2425,[1]Printers!L:L,[1]Printers!P:P,,0),ROUND(_xlfn.XLOOKUP([1]Parameters!B2425,[1]Printers!L:L,[1]Printers!Q:Q,,0)*I2425/10,0)*10,_xlfn.XLOOKUP([1]Parameters!B2425,[1]Printers!L:L,[1]Printers!P:P,,0)),"")</f>
        <v/>
      </c>
      <c r="K2425">
        <f>IF(SUM(E2425:J2425)&lt;&gt;0,VLOOKUP(A2425,[1]!T_Printers[#Data],10,FALSE)+VLOOKUP(C2425,[1]!T_Resins[#Data],10,FALSE),"")</f>
        <v>3</v>
      </c>
      <c r="L2425">
        <f>IF(SUM(E2425:J2425)&lt;&gt;0,VLOOKUP(A2425,[1]!T_Printers[#Data],11,FALSE),"")</f>
        <v>5</v>
      </c>
      <c r="M2425">
        <f>IF(SUM(E2425:J2425)&lt;&gt;0,VLOOKUP(C2425,[1]!T_Resins[#Data],8,FALSE),"")</f>
        <v>120</v>
      </c>
      <c r="N2425">
        <f>IF(_xlfn.XLOOKUP(B2425,[1]Printers!$L:$L,[1]Printers!$R:$R,0,0)&gt;0,[1]Parameters!M2425,IF(SUM(E2425:J2425)&lt;&gt;0,VLOOKUP(C2425,[1]!T_Resins[#Data],9,FALSE),""))</f>
        <v>180</v>
      </c>
      <c r="O2425" t="str">
        <f t="shared" si="37"/>
        <v>LongerOrange30</v>
      </c>
    </row>
    <row r="2426" spans="1:15" x14ac:dyDescent="0.25">
      <c r="A2426" t="str">
        <f t="array" ref="A2426">IF(ROW()-1&gt;COUNTA([1]!T_Printers[Printers])*COUNTA([1]!T_Resins[Resins]),"",INDEX([1]!T_Printers[Printers],INT((ROW()-2)/COUNTA([1]!T_Resins[Resins])+1)))</f>
        <v>Longer Orange 30</v>
      </c>
      <c r="B2426" t="str">
        <f>_xlfn.XLOOKUP(A2426,[1]!T_Printers[Printers],[1]!T_Printers[Icon link],,0)</f>
        <v>LongerOrange30</v>
      </c>
      <c r="C2426" t="str">
        <f t="array" ref="C2426">IF(ROW()-1&gt;COUNTA([1]!T_Printers[Printers])*COUNTA([1]!T_Resins[Resins]),"",INDEX([1]!T_Resins[Resins],MOD(ROW()-2,COUNTA([1]!T_Resins[Resins]))+1))</f>
        <v>Dental Cast Cherry Pro</v>
      </c>
      <c r="D2426">
        <f>IF(SUM(E2426:J2426)&lt;&gt;0,IF(ROW()-1&gt;COUNTA([1]!T_Printers[Printers])*COUNTA([1]!T_Resins[Resins]),"",2),"")</f>
        <v>2</v>
      </c>
      <c r="E2426" cm="1">
        <f t="array" ref="E2426">IFERROR(IF(ROW()-1&gt;COUNTA([1]!T_Printers[Printers])*COUNTA([1]!T_Resins[Resins]),"",_xlfn.IFS(ROUND(VLOOKUP(C2426,[1]!T_Resins[#Data],2,FALSE)/VLOOKUP(A2426,[1]!T_Printers[#Data],5,FALSE),1)&lt;=_xlfn.XLOOKUP(B2426,[1]Printers!L:L,[1]Printers!O:O,1,0,),ROUND(VLOOKUP(C2426,[1]!T_Resins[#Data],2,FALSE)/VLOOKUP(A2426,[1]!T_Printers[#Data],5,FALSE),1),ROUND(VLOOKUP(C2426,[1]!T_Resins[#Data],2,FALSE)/VLOOKUP(A2426,[1]!T_Printers[#Data],5,FALSE),1)&gt;_xlfn.XLOOKUP(B2426,[1]Printers!L:L,[1]Printers!O:O,1,0,),10)),"Используйте слой 100 мкм")</f>
        <v>32.6</v>
      </c>
      <c r="F2426">
        <f>IFERROR(IF(ROUND(_xlfn.XLOOKUP([1]Parameters!B2426,[1]Printers!L:L,[1]Printers!Q:Q,,0)*E2426/10,0)*10&lt;_xlfn.XLOOKUP([1]Parameters!B2426,[1]Printers!L:L,[1]Printers!P:P,,0),ROUND(_xlfn.XLOOKUP([1]Parameters!B2426,[1]Printers!L:L,[1]Printers!Q:Q,,0)*E2426/10,0)*10,_xlfn.XLOOKUP([1]Parameters!B2426,[1]Printers!L:L,[1]Printers!P:P,,0)),"")</f>
        <v>100</v>
      </c>
      <c r="G2426" t="str" cm="1">
        <f t="array" ref="G2426">IFERROR(IF(ROW()-1&gt;COUNTA([1]!T_Printers[Printers])*COUNTA([1]!T_Resins[Resins]),"",_xlfn.IFS(ROUND(VLOOKUP(C2426,[1]!T_Resins[#Data],3,FALSE)/VLOOKUP(A2426,[1]!T_Printers[#Data],5,FALSE),1)&lt;=_xlfn.XLOOKUP(B2426,[1]Printers!L:L,[1]Printers!O:O,1,0,),ROUND(VLOOKUP(C2426,[1]!T_Resins[#Data],3,FALSE)/VLOOKUP(A2426,[1]!T_Printers[#Data],5,FALSE),1),ROUND(VLOOKUP(C2426,[1]!T_Resins[#Data],3,FALSE)/VLOOKUP(A2426,[1]!T_Printers[#Data],5,FALSE),1)&gt;_xlfn.XLOOKUP(B2426,[1]Printers!L:L,[1]Printers!O:O,1,0,),10)),"")</f>
        <v/>
      </c>
      <c r="H2426" t="str">
        <f>IFERROR(IF(ROUND(_xlfn.XLOOKUP([1]Parameters!B2426,[1]Printers!L:L,[1]Printers!Q:Q,,0)*G2426/10,0)*10&lt;_xlfn.XLOOKUP([1]Parameters!B2426,[1]Printers!L:L,[1]Printers!P:P,,0),ROUND(_xlfn.XLOOKUP([1]Parameters!B2426,[1]Printers!L:L,[1]Printers!Q:Q,,0)*G2426/10,0)*10,_xlfn.XLOOKUP([1]Parameters!B2426,[1]Printers!L:L,[1]Printers!P:P,,0)),"")</f>
        <v/>
      </c>
      <c r="I2426" s="3" t="str" cm="1">
        <f t="array" ref="I2426">IFERROR(IF(ROW()-1&gt;COUNTA([1]!T_Printers[Printers])*COUNTA([1]!T_Resins[Resins]),"",_xlfn.IFS(ROUND(VLOOKUP(C2426,[1]!T_Resins[#Data],4,FALSE)/VLOOKUP(A2426,[1]!T_Printers[#Data],5,FALSE),1)&lt;=_xlfn.XLOOKUP(B2426,[1]Printers!L:L,[1]Printers!O:O,1,0,),ROUND(VLOOKUP(C2426,[1]!T_Resins[#Data],4,FALSE)/VLOOKUP(A2426,[1]!T_Printers[#Data],5,FALSE),1),ROUND(VLOOKUP(C2426,[1]!T_Resins[#Data],4,FALSE)/VLOOKUP(A2426,[1]!T_Printers[#Data],5,FALSE),1)&gt;_xlfn.XLOOKUP(B2426,[1]Printers!L:L,[1]Printers!O:O,1,0,),"")),"")</f>
        <v/>
      </c>
      <c r="J2426" t="str">
        <f>IFERROR(IF(ROUND(_xlfn.XLOOKUP([1]Parameters!B2426,[1]Printers!L:L,[1]Printers!Q:Q,,0)*I2426/10,0)*10&lt;_xlfn.XLOOKUP([1]Parameters!B2426,[1]Printers!L:L,[1]Printers!P:P,,0),ROUND(_xlfn.XLOOKUP([1]Parameters!B2426,[1]Printers!L:L,[1]Printers!Q:Q,,0)*I2426/10,0)*10,_xlfn.XLOOKUP([1]Parameters!B2426,[1]Printers!L:L,[1]Printers!P:P,,0)),"")</f>
        <v/>
      </c>
      <c r="K2426">
        <f>IF(SUM(E2426:J2426)&lt;&gt;0,VLOOKUP(A2426,[1]!T_Printers[#Data],10,FALSE)+VLOOKUP(C2426,[1]!T_Resins[#Data],10,FALSE),"")</f>
        <v>3</v>
      </c>
      <c r="L2426">
        <f>IF(SUM(E2426:J2426)&lt;&gt;0,VLOOKUP(A2426,[1]!T_Printers[#Data],11,FALSE),"")</f>
        <v>5</v>
      </c>
      <c r="M2426">
        <f>IF(SUM(E2426:J2426)&lt;&gt;0,VLOOKUP(C2426,[1]!T_Resins[#Data],8,FALSE),"")</f>
        <v>60</v>
      </c>
      <c r="N2426">
        <f>IF(_xlfn.XLOOKUP(B2426,[1]Printers!$L:$L,[1]Printers!$R:$R,0,0)&gt;0,[1]Parameters!M2426,IF(SUM(E2426:J2426)&lt;&gt;0,VLOOKUP(C2426,[1]!T_Resins[#Data],9,FALSE),""))</f>
        <v>60</v>
      </c>
      <c r="O2426" t="str">
        <f t="shared" si="37"/>
        <v>LongerOrange30</v>
      </c>
    </row>
    <row r="2427" spans="1:15" x14ac:dyDescent="0.25">
      <c r="A2427" t="str">
        <f t="array" ref="A2427">IF(ROW()-1&gt;COUNTA([1]!T_Printers[Printers])*COUNTA([1]!T_Resins[Resins]),"",INDEX([1]!T_Printers[Printers],INT((ROW()-2)/COUNTA([1]!T_Resins[Resins])+1)))</f>
        <v>Longer Orange 30</v>
      </c>
      <c r="B2427" t="str">
        <f>_xlfn.XLOOKUP(A2427,[1]!T_Printers[Printers],[1]!T_Printers[Icon link],,0)</f>
        <v>LongerOrange30</v>
      </c>
      <c r="C2427" t="str">
        <f t="array" ref="C2427">IF(ROW()-1&gt;COUNTA([1]!T_Printers[Printers])*COUNTA([1]!T_Resins[Resins]),"",INDEX([1]!T_Resins[Resins],MOD(ROW()-2,COUNTA([1]!T_Resins[Resins]))+1))</f>
        <v>Dental Cast Cherry</v>
      </c>
      <c r="D2427">
        <f>IF(SUM(E2427:J2427)&lt;&gt;0,IF(ROW()-1&gt;COUNTA([1]!T_Printers[Printers])*COUNTA([1]!T_Resins[Resins]),"",2),"")</f>
        <v>2</v>
      </c>
      <c r="E2427" cm="1">
        <f t="array" ref="E2427">IFERROR(IF(ROW()-1&gt;COUNTA([1]!T_Printers[Printers])*COUNTA([1]!T_Resins[Resins]),"",_xlfn.IFS(ROUND(VLOOKUP(C2427,[1]!T_Resins[#Data],2,FALSE)/VLOOKUP(A2427,[1]!T_Printers[#Data],5,FALSE),1)&lt;=_xlfn.XLOOKUP(B2427,[1]Printers!L:L,[1]Printers!O:O,1,0,),ROUND(VLOOKUP(C2427,[1]!T_Resins[#Data],2,FALSE)/VLOOKUP(A2427,[1]!T_Printers[#Data],5,FALSE),1),ROUND(VLOOKUP(C2427,[1]!T_Resins[#Data],2,FALSE)/VLOOKUP(A2427,[1]!T_Printers[#Data],5,FALSE),1)&gt;_xlfn.XLOOKUP(B2427,[1]Printers!L:L,[1]Printers!O:O,1,0,),10)),"Используйте слой 100 мкм")</f>
        <v>28.5</v>
      </c>
      <c r="F2427">
        <f>IFERROR(IF(ROUND(_xlfn.XLOOKUP([1]Parameters!B2427,[1]Printers!L:L,[1]Printers!Q:Q,,0)*E2427/10,0)*10&lt;_xlfn.XLOOKUP([1]Parameters!B2427,[1]Printers!L:L,[1]Printers!P:P,,0),ROUND(_xlfn.XLOOKUP([1]Parameters!B2427,[1]Printers!L:L,[1]Printers!Q:Q,,0)*E2427/10,0)*10,_xlfn.XLOOKUP([1]Parameters!B2427,[1]Printers!L:L,[1]Printers!P:P,,0)),"")</f>
        <v>100</v>
      </c>
      <c r="G2427" cm="1">
        <f t="array" ref="G2427">IFERROR(IF(ROW()-1&gt;COUNTA([1]!T_Printers[Printers])*COUNTA([1]!T_Resins[Resins]),"",_xlfn.IFS(ROUND(VLOOKUP(C2427,[1]!T_Resins[#Data],3,FALSE)/VLOOKUP(A2427,[1]!T_Printers[#Data],5,FALSE),1)&lt;=_xlfn.XLOOKUP(B2427,[1]Printers!L:L,[1]Printers!O:O,1,0,),ROUND(VLOOKUP(C2427,[1]!T_Resins[#Data],3,FALSE)/VLOOKUP(A2427,[1]!T_Printers[#Data],5,FALSE),1),ROUND(VLOOKUP(C2427,[1]!T_Resins[#Data],3,FALSE)/VLOOKUP(A2427,[1]!T_Printers[#Data],5,FALSE),1)&gt;_xlfn.XLOOKUP(B2427,[1]Printers!L:L,[1]Printers!O:O,1,0,),10)),"")</f>
        <v>37.1</v>
      </c>
      <c r="H2427">
        <f>IFERROR(IF(ROUND(_xlfn.XLOOKUP([1]Parameters!B2427,[1]Printers!L:L,[1]Printers!Q:Q,,0)*G2427/10,0)*10&lt;_xlfn.XLOOKUP([1]Parameters!B2427,[1]Printers!L:L,[1]Printers!P:P,,0),ROUND(_xlfn.XLOOKUP([1]Parameters!B2427,[1]Printers!L:L,[1]Printers!Q:Q,,0)*G2427/10,0)*10,_xlfn.XLOOKUP([1]Parameters!B2427,[1]Printers!L:L,[1]Printers!P:P,,0)),"")</f>
        <v>100</v>
      </c>
      <c r="I2427" s="3" t="str" cm="1">
        <f t="array" ref="I2427">IFERROR(IF(ROW()-1&gt;COUNTA([1]!T_Printers[Printers])*COUNTA([1]!T_Resins[Resins]),"",_xlfn.IFS(ROUND(VLOOKUP(C2427,[1]!T_Resins[#Data],4,FALSE)/VLOOKUP(A2427,[1]!T_Printers[#Data],5,FALSE),1)&lt;=_xlfn.XLOOKUP(B2427,[1]Printers!L:L,[1]Printers!O:O,1,0,),ROUND(VLOOKUP(C2427,[1]!T_Resins[#Data],4,FALSE)/VLOOKUP(A2427,[1]!T_Printers[#Data],5,FALSE),1),ROUND(VLOOKUP(C2427,[1]!T_Resins[#Data],4,FALSE)/VLOOKUP(A2427,[1]!T_Printers[#Data],5,FALSE),1)&gt;_xlfn.XLOOKUP(B2427,[1]Printers!L:L,[1]Printers!O:O,1,0,),"")),"")</f>
        <v/>
      </c>
      <c r="J2427" t="str">
        <f>IFERROR(IF(ROUND(_xlfn.XLOOKUP([1]Parameters!B2427,[1]Printers!L:L,[1]Printers!Q:Q,,0)*I2427/10,0)*10&lt;_xlfn.XLOOKUP([1]Parameters!B2427,[1]Printers!L:L,[1]Printers!P:P,,0),ROUND(_xlfn.XLOOKUP([1]Parameters!B2427,[1]Printers!L:L,[1]Printers!Q:Q,,0)*I2427/10,0)*10,_xlfn.XLOOKUP([1]Parameters!B2427,[1]Printers!L:L,[1]Printers!P:P,,0)),"")</f>
        <v/>
      </c>
      <c r="K2427">
        <f>IF(SUM(E2427:J2427)&lt;&gt;0,VLOOKUP(A2427,[1]!T_Printers[#Data],10,FALSE)+VLOOKUP(C2427,[1]!T_Resins[#Data],10,FALSE),"")</f>
        <v>3</v>
      </c>
      <c r="L2427">
        <f>IF(SUM(E2427:J2427)&lt;&gt;0,VLOOKUP(A2427,[1]!T_Printers[#Data],11,FALSE),"")</f>
        <v>5</v>
      </c>
      <c r="M2427">
        <f>IF(SUM(E2427:J2427)&lt;&gt;0,VLOOKUP(C2427,[1]!T_Resins[#Data],8,FALSE),"")</f>
        <v>60</v>
      </c>
      <c r="N2427">
        <f>IF(_xlfn.XLOOKUP(B2427,[1]Printers!$L:$L,[1]Printers!$R:$R,0,0)&gt;0,[1]Parameters!M2427,IF(SUM(E2427:J2427)&lt;&gt;0,VLOOKUP(C2427,[1]!T_Resins[#Data],9,FALSE),""))</f>
        <v>60</v>
      </c>
      <c r="O2427" t="str">
        <f t="shared" si="37"/>
        <v>LongerOrange30</v>
      </c>
    </row>
    <row r="2428" spans="1:15" x14ac:dyDescent="0.25">
      <c r="A2428" t="str">
        <f t="array" ref="A2428">IF(ROW()-1&gt;COUNTA([1]!T_Printers[Printers])*COUNTA([1]!T_Resins[Resins]),"",INDEX([1]!T_Printers[Printers],INT((ROW()-2)/COUNTA([1]!T_Resins[Resins])+1)))</f>
        <v>Longer Orange 30</v>
      </c>
      <c r="B2428" t="str">
        <f>_xlfn.XLOOKUP(A2428,[1]!T_Printers[Printers],[1]!T_Printers[Icon link],,0)</f>
        <v>LongerOrange30</v>
      </c>
      <c r="C2428" t="str">
        <f t="array" ref="C2428">IF(ROW()-1&gt;COUNTA([1]!T_Printers[Printers])*COUNTA([1]!T_Resins[Resins]),"",INDEX([1]!T_Resins[Resins],MOD(ROW()-2,COUNTA([1]!T_Resins[Resins]))+1))</f>
        <v>Dental Clear</v>
      </c>
      <c r="D2428">
        <f>IF(SUM(E2428:J2428)&lt;&gt;0,IF(ROW()-1&gt;COUNTA([1]!T_Printers[Printers])*COUNTA([1]!T_Resins[Resins]),"",2),"")</f>
        <v>2</v>
      </c>
      <c r="E2428" cm="1">
        <f t="array" ref="E2428">IFERROR(IF(ROW()-1&gt;COUNTA([1]!T_Printers[Printers])*COUNTA([1]!T_Resins[Resins]),"",_xlfn.IFS(ROUND(VLOOKUP(C2428,[1]!T_Resins[#Data],2,FALSE)/VLOOKUP(A2428,[1]!T_Printers[#Data],5,FALSE),1)&lt;=_xlfn.XLOOKUP(B2428,[1]Printers!L:L,[1]Printers!O:O,1,0,),ROUND(VLOOKUP(C2428,[1]!T_Resins[#Data],2,FALSE)/VLOOKUP(A2428,[1]!T_Printers[#Data],5,FALSE),1),ROUND(VLOOKUP(C2428,[1]!T_Resins[#Data],2,FALSE)/VLOOKUP(A2428,[1]!T_Printers[#Data],5,FALSE),1)&gt;_xlfn.XLOOKUP(B2428,[1]Printers!L:L,[1]Printers!O:O,1,0,),10)),"Используйте слой 100 мкм")</f>
        <v>16</v>
      </c>
      <c r="F2428">
        <f>IFERROR(IF(ROUND(_xlfn.XLOOKUP([1]Parameters!B2428,[1]Printers!L:L,[1]Printers!Q:Q,,0)*E2428/10,0)*10&lt;_xlfn.XLOOKUP([1]Parameters!B2428,[1]Printers!L:L,[1]Printers!P:P,,0),ROUND(_xlfn.XLOOKUP([1]Parameters!B2428,[1]Printers!L:L,[1]Printers!Q:Q,,0)*E2428/10,0)*10,_xlfn.XLOOKUP([1]Parameters!B2428,[1]Printers!L:L,[1]Printers!P:P,,0)),"")</f>
        <v>100</v>
      </c>
      <c r="G2428" cm="1">
        <f t="array" ref="G2428">IFERROR(IF(ROW()-1&gt;COUNTA([1]!T_Printers[Printers])*COUNTA([1]!T_Resins[Resins]),"",_xlfn.IFS(ROUND(VLOOKUP(C2428,[1]!T_Resins[#Data],3,FALSE)/VLOOKUP(A2428,[1]!T_Printers[#Data],5,FALSE),1)&lt;=_xlfn.XLOOKUP(B2428,[1]Printers!L:L,[1]Printers!O:O,1,0,),ROUND(VLOOKUP(C2428,[1]!T_Resins[#Data],3,FALSE)/VLOOKUP(A2428,[1]!T_Printers[#Data],5,FALSE),1),ROUND(VLOOKUP(C2428,[1]!T_Resins[#Data],3,FALSE)/VLOOKUP(A2428,[1]!T_Printers[#Data],5,FALSE),1)&gt;_xlfn.XLOOKUP(B2428,[1]Printers!L:L,[1]Printers!O:O,1,0,),10)),"")</f>
        <v>20.9</v>
      </c>
      <c r="H2428">
        <f>IFERROR(IF(ROUND(_xlfn.XLOOKUP([1]Parameters!B2428,[1]Printers!L:L,[1]Printers!Q:Q,,0)*G2428/10,0)*10&lt;_xlfn.XLOOKUP([1]Parameters!B2428,[1]Printers!L:L,[1]Printers!P:P,,0),ROUND(_xlfn.XLOOKUP([1]Parameters!B2428,[1]Printers!L:L,[1]Printers!Q:Q,,0)*G2428/10,0)*10,_xlfn.XLOOKUP([1]Parameters!B2428,[1]Printers!L:L,[1]Printers!P:P,,0)),"")</f>
        <v>100</v>
      </c>
      <c r="I2428" s="3" t="str" cm="1">
        <f t="array" ref="I2428">IFERROR(IF(ROW()-1&gt;COUNTA([1]!T_Printers[Printers])*COUNTA([1]!T_Resins[Resins]),"",_xlfn.IFS(ROUND(VLOOKUP(C2428,[1]!T_Resins[#Data],4,FALSE)/VLOOKUP(A2428,[1]!T_Printers[#Data],5,FALSE),1)&lt;=_xlfn.XLOOKUP(B2428,[1]Printers!L:L,[1]Printers!O:O,1,0,),ROUND(VLOOKUP(C2428,[1]!T_Resins[#Data],4,FALSE)/VLOOKUP(A2428,[1]!T_Printers[#Data],5,FALSE),1),ROUND(VLOOKUP(C2428,[1]!T_Resins[#Data],4,FALSE)/VLOOKUP(A2428,[1]!T_Printers[#Data],5,FALSE),1)&gt;_xlfn.XLOOKUP(B2428,[1]Printers!L:L,[1]Printers!O:O,1,0,),"")),"")</f>
        <v/>
      </c>
      <c r="J2428" t="str">
        <f>IFERROR(IF(ROUND(_xlfn.XLOOKUP([1]Parameters!B2428,[1]Printers!L:L,[1]Printers!Q:Q,,0)*I2428/10,0)*10&lt;_xlfn.XLOOKUP([1]Parameters!B2428,[1]Printers!L:L,[1]Printers!P:P,,0),ROUND(_xlfn.XLOOKUP([1]Parameters!B2428,[1]Printers!L:L,[1]Printers!Q:Q,,0)*I2428/10,0)*10,_xlfn.XLOOKUP([1]Parameters!B2428,[1]Printers!L:L,[1]Printers!P:P,,0)),"")</f>
        <v/>
      </c>
      <c r="K2428">
        <f>IF(SUM(E2428:J2428)&lt;&gt;0,VLOOKUP(A2428,[1]!T_Printers[#Data],10,FALSE)+VLOOKUP(C2428,[1]!T_Resins[#Data],10,FALSE),"")</f>
        <v>3</v>
      </c>
      <c r="L2428">
        <f>IF(SUM(E2428:J2428)&lt;&gt;0,VLOOKUP(A2428,[1]!T_Printers[#Data],11,FALSE),"")</f>
        <v>5</v>
      </c>
      <c r="M2428">
        <f>IF(SUM(E2428:J2428)&lt;&gt;0,VLOOKUP(C2428,[1]!T_Resins[#Data],8,FALSE),"")</f>
        <v>120</v>
      </c>
      <c r="N2428">
        <f>IF(_xlfn.XLOOKUP(B2428,[1]Printers!$L:$L,[1]Printers!$R:$R,0,0)&gt;0,[1]Parameters!M2428,IF(SUM(E2428:J2428)&lt;&gt;0,VLOOKUP(C2428,[1]!T_Resins[#Data],9,FALSE),""))</f>
        <v>180</v>
      </c>
      <c r="O2428" t="str">
        <f t="shared" si="37"/>
        <v>LongerOrange30</v>
      </c>
    </row>
    <row r="2429" spans="1:15" x14ac:dyDescent="0.25">
      <c r="A2429" t="str">
        <f t="array" ref="A2429">IF(ROW()-1&gt;COUNTA([1]!T_Printers[Printers])*COUNTA([1]!T_Resins[Resins]),"",INDEX([1]!T_Printers[Printers],INT((ROW()-2)/COUNTA([1]!T_Resins[Resins])+1)))</f>
        <v>Longer Orange 30</v>
      </c>
      <c r="B2429" t="str">
        <f>_xlfn.XLOOKUP(A2429,[1]!T_Printers[Printers],[1]!T_Printers[Icon link],,0)</f>
        <v>LongerOrange30</v>
      </c>
      <c r="C2429" t="str">
        <f t="array" ref="C2429">IF(ROW()-1&gt;COUNTA([1]!T_Printers[Printers])*COUNTA([1]!T_Resins[Resins]),"",INDEX([1]!T_Resins[Resins],MOD(ROW()-2,COUNTA([1]!T_Resins[Resins]))+1))</f>
        <v>Dental Clear Pro</v>
      </c>
      <c r="D2429">
        <f>IF(SUM(E2429:J2429)&lt;&gt;0,IF(ROW()-1&gt;COUNTA([1]!T_Printers[Printers])*COUNTA([1]!T_Resins[Resins]),"",2),"")</f>
        <v>2</v>
      </c>
      <c r="E2429" t="str" cm="1">
        <f t="array" ref="E2429">IFERROR(IF(ROW()-1&gt;COUNTA([1]!T_Printers[Printers])*COUNTA([1]!T_Resins[Resins]),"",_xlfn.IFS(ROUND(VLOOKUP(C2429,[1]!T_Resins[#Data],2,FALSE)/VLOOKUP(A2429,[1]!T_Printers[#Data],5,FALSE),1)&lt;=_xlfn.XLOOKUP(B2429,[1]Printers!L:L,[1]Printers!O:O,1,0,),ROUND(VLOOKUP(C2429,[1]!T_Resins[#Data],2,FALSE)/VLOOKUP(A2429,[1]!T_Printers[#Data],5,FALSE),1),ROUND(VLOOKUP(C2429,[1]!T_Resins[#Data],2,FALSE)/VLOOKUP(A2429,[1]!T_Printers[#Data],5,FALSE),1)&gt;_xlfn.XLOOKUP(B2429,[1]Printers!L:L,[1]Printers!O:O,1,0,),10)),"Используйте слой 100 мкм")</f>
        <v>Используйте слой 100 мкм</v>
      </c>
      <c r="F2429" t="str">
        <f>IFERROR(IF(ROUND(_xlfn.XLOOKUP([1]Parameters!B2429,[1]Printers!L:L,[1]Printers!Q:Q,,0)*E2429/10,0)*10&lt;_xlfn.XLOOKUP([1]Parameters!B2429,[1]Printers!L:L,[1]Printers!P:P,,0),ROUND(_xlfn.XLOOKUP([1]Parameters!B2429,[1]Printers!L:L,[1]Printers!Q:Q,,0)*E2429/10,0)*10,_xlfn.XLOOKUP([1]Parameters!B2429,[1]Printers!L:L,[1]Printers!P:P,,0)),"")</f>
        <v/>
      </c>
      <c r="G2429" cm="1">
        <f t="array" ref="G2429">IFERROR(IF(ROW()-1&gt;COUNTA([1]!T_Printers[Printers])*COUNTA([1]!T_Resins[Resins]),"",_xlfn.IFS(ROUND(VLOOKUP(C2429,[1]!T_Resins[#Data],3,FALSE)/VLOOKUP(A2429,[1]!T_Printers[#Data],5,FALSE),1)&lt;=_xlfn.XLOOKUP(B2429,[1]Printers!L:L,[1]Printers!O:O,1,0,),ROUND(VLOOKUP(C2429,[1]!T_Resins[#Data],3,FALSE)/VLOOKUP(A2429,[1]!T_Printers[#Data],5,FALSE),1),ROUND(VLOOKUP(C2429,[1]!T_Resins[#Data],3,FALSE)/VLOOKUP(A2429,[1]!T_Printers[#Data],5,FALSE),1)&gt;_xlfn.XLOOKUP(B2429,[1]Printers!L:L,[1]Printers!O:O,1,0,),10)),"")</f>
        <v>33.799999999999997</v>
      </c>
      <c r="H2429">
        <f>IFERROR(IF(ROUND(_xlfn.XLOOKUP([1]Parameters!B2429,[1]Printers!L:L,[1]Printers!Q:Q,,0)*G2429/10,0)*10&lt;_xlfn.XLOOKUP([1]Parameters!B2429,[1]Printers!L:L,[1]Printers!P:P,,0),ROUND(_xlfn.XLOOKUP([1]Parameters!B2429,[1]Printers!L:L,[1]Printers!Q:Q,,0)*G2429/10,0)*10,_xlfn.XLOOKUP([1]Parameters!B2429,[1]Printers!L:L,[1]Printers!P:P,,0)),"")</f>
        <v>100</v>
      </c>
      <c r="I2429" s="3" cm="1">
        <f t="array" ref="I2429">IFERROR(IF(ROW()-1&gt;COUNTA([1]!T_Printers[Printers])*COUNTA([1]!T_Resins[Resins]),"",_xlfn.IFS(ROUND(VLOOKUP(C2429,[1]!T_Resins[#Data],4,FALSE)/VLOOKUP(A2429,[1]!T_Printers[#Data],5,FALSE),1)&lt;=_xlfn.XLOOKUP(B2429,[1]Printers!L:L,[1]Printers!O:O,1,0,),ROUND(VLOOKUP(C2429,[1]!T_Resins[#Data],4,FALSE)/VLOOKUP(A2429,[1]!T_Printers[#Data],5,FALSE),1),ROUND(VLOOKUP(C2429,[1]!T_Resins[#Data],4,FALSE)/VLOOKUP(A2429,[1]!T_Printers[#Data],5,FALSE),1)&gt;_xlfn.XLOOKUP(B2429,[1]Printers!L:L,[1]Printers!O:O,1,0,),"")),"")</f>
        <v>44</v>
      </c>
      <c r="J2429">
        <f>IFERROR(IF(ROUND(_xlfn.XLOOKUP([1]Parameters!B2429,[1]Printers!L:L,[1]Printers!Q:Q,,0)*I2429/10,0)*10&lt;_xlfn.XLOOKUP([1]Parameters!B2429,[1]Printers!L:L,[1]Printers!P:P,,0),ROUND(_xlfn.XLOOKUP([1]Parameters!B2429,[1]Printers!L:L,[1]Printers!Q:Q,,0)*I2429/10,0)*10,_xlfn.XLOOKUP([1]Parameters!B2429,[1]Printers!L:L,[1]Printers!P:P,,0)),"")</f>
        <v>100</v>
      </c>
      <c r="K2429">
        <f>IF(SUM(E2429:J2429)&lt;&gt;0,VLOOKUP(A2429,[1]!T_Printers[#Data],10,FALSE)+VLOOKUP(C2429,[1]!T_Resins[#Data],10,FALSE),"")</f>
        <v>3</v>
      </c>
      <c r="L2429">
        <f>IF(SUM(E2429:J2429)&lt;&gt;0,VLOOKUP(A2429,[1]!T_Printers[#Data],11,FALSE),"")</f>
        <v>5</v>
      </c>
      <c r="M2429">
        <f>IF(SUM(E2429:J2429)&lt;&gt;0,VLOOKUP(C2429,[1]!T_Resins[#Data],8,FALSE),"")</f>
        <v>120</v>
      </c>
      <c r="N2429">
        <f>IF(_xlfn.XLOOKUP(B2429,[1]Printers!$L:$L,[1]Printers!$R:$R,0,0)&gt;0,[1]Parameters!M2429,IF(SUM(E2429:J2429)&lt;&gt;0,VLOOKUP(C2429,[1]!T_Resins[#Data],9,FALSE),""))</f>
        <v>180</v>
      </c>
      <c r="O2429" t="str">
        <f t="shared" si="37"/>
        <v>LongerOrange30</v>
      </c>
    </row>
    <row r="2430" spans="1:15" x14ac:dyDescent="0.25">
      <c r="A2430" t="str">
        <f t="array" ref="A2430">IF(ROW()-1&gt;COUNTA([1]!T_Printers[Printers])*COUNTA([1]!T_Resins[Resins]),"",INDEX([1]!T_Printers[Printers],INT((ROW()-2)/COUNTA([1]!T_Resins[Resins])+1)))</f>
        <v>Longer Orange 30</v>
      </c>
      <c r="B2430" t="str">
        <f>_xlfn.XLOOKUP(A2430,[1]!T_Printers[Printers],[1]!T_Printers[Icon link],,0)</f>
        <v>LongerOrange30</v>
      </c>
      <c r="C2430" t="str">
        <f t="array" ref="C2430">IF(ROW()-1&gt;COUNTA([1]!T_Printers[Printers])*COUNTA([1]!T_Resins[Resins]),"",INDEX([1]!T_Resins[Resins],MOD(ROW()-2,COUNTA([1]!T_Resins[Resins]))+1))</f>
        <v>Dental Denture Base Soft</v>
      </c>
      <c r="D2430">
        <f>IF(SUM(E2430:J2430)&lt;&gt;0,IF(ROW()-1&gt;COUNTA([1]!T_Printers[Printers])*COUNTA([1]!T_Resins[Resins]),"",2),"")</f>
        <v>2</v>
      </c>
      <c r="E2430" cm="1">
        <f t="array" ref="E2430">IFERROR(IF(ROW()-1&gt;COUNTA([1]!T_Printers[Printers])*COUNTA([1]!T_Resins[Resins]),"",_xlfn.IFS(ROUND(VLOOKUP(C2430,[1]!T_Resins[#Data],2,FALSE)/VLOOKUP(A2430,[1]!T_Printers[#Data],5,FALSE),1)&lt;=_xlfn.XLOOKUP(B2430,[1]Printers!L:L,[1]Printers!O:O,1,0,),ROUND(VLOOKUP(C2430,[1]!T_Resins[#Data],2,FALSE)/VLOOKUP(A2430,[1]!T_Printers[#Data],5,FALSE),1),ROUND(VLOOKUP(C2430,[1]!T_Resins[#Data],2,FALSE)/VLOOKUP(A2430,[1]!T_Printers[#Data],5,FALSE),1)&gt;_xlfn.XLOOKUP(B2430,[1]Printers!L:L,[1]Printers!O:O,1,0,),10)),"Используйте слой 100 мкм")</f>
        <v>36.299999999999997</v>
      </c>
      <c r="F2430">
        <f>IFERROR(IF(ROUND(_xlfn.XLOOKUP([1]Parameters!B2430,[1]Printers!L:L,[1]Printers!Q:Q,,0)*E2430/10,0)*10&lt;_xlfn.XLOOKUP([1]Parameters!B2430,[1]Printers!L:L,[1]Printers!P:P,,0),ROUND(_xlfn.XLOOKUP([1]Parameters!B2430,[1]Printers!L:L,[1]Printers!Q:Q,,0)*E2430/10,0)*10,_xlfn.XLOOKUP([1]Parameters!B2430,[1]Printers!L:L,[1]Printers!P:P,,0)),"")</f>
        <v>100</v>
      </c>
      <c r="G2430" cm="1">
        <f t="array" ref="G2430">IFERROR(IF(ROW()-1&gt;COUNTA([1]!T_Printers[Printers])*COUNTA([1]!T_Resins[Resins]),"",_xlfn.IFS(ROUND(VLOOKUP(C2430,[1]!T_Resins[#Data],3,FALSE)/VLOOKUP(A2430,[1]!T_Printers[#Data],5,FALSE),1)&lt;=_xlfn.XLOOKUP(B2430,[1]Printers!L:L,[1]Printers!O:O,1,0,),ROUND(VLOOKUP(C2430,[1]!T_Resins[#Data],3,FALSE)/VLOOKUP(A2430,[1]!T_Printers[#Data],5,FALSE),1),ROUND(VLOOKUP(C2430,[1]!T_Resins[#Data],3,FALSE)/VLOOKUP(A2430,[1]!T_Printers[#Data],5,FALSE),1)&gt;_xlfn.XLOOKUP(B2430,[1]Printers!L:L,[1]Printers!O:O,1,0,),10)),"")</f>
        <v>47.2</v>
      </c>
      <c r="H2430">
        <f>IFERROR(IF(ROUND(_xlfn.XLOOKUP([1]Parameters!B2430,[1]Printers!L:L,[1]Printers!Q:Q,,0)*G2430/10,0)*10&lt;_xlfn.XLOOKUP([1]Parameters!B2430,[1]Printers!L:L,[1]Printers!P:P,,0),ROUND(_xlfn.XLOOKUP([1]Parameters!B2430,[1]Printers!L:L,[1]Printers!Q:Q,,0)*G2430/10,0)*10,_xlfn.XLOOKUP([1]Parameters!B2430,[1]Printers!L:L,[1]Printers!P:P,,0)),"")</f>
        <v>100</v>
      </c>
      <c r="I2430" s="3" t="str" cm="1">
        <f t="array" ref="I2430">IFERROR(IF(ROW()-1&gt;COUNTA([1]!T_Printers[Printers])*COUNTA([1]!T_Resins[Resins]),"",_xlfn.IFS(ROUND(VLOOKUP(C2430,[1]!T_Resins[#Data],4,FALSE)/VLOOKUP(A2430,[1]!T_Printers[#Data],5,FALSE),1)&lt;=_xlfn.XLOOKUP(B2430,[1]Printers!L:L,[1]Printers!O:O,1,0,),ROUND(VLOOKUP(C2430,[1]!T_Resins[#Data],4,FALSE)/VLOOKUP(A2430,[1]!T_Printers[#Data],5,FALSE),1),ROUND(VLOOKUP(C2430,[1]!T_Resins[#Data],4,FALSE)/VLOOKUP(A2430,[1]!T_Printers[#Data],5,FALSE),1)&gt;_xlfn.XLOOKUP(B2430,[1]Printers!L:L,[1]Printers!O:O,1,0,),"")),"")</f>
        <v/>
      </c>
      <c r="J2430" t="str">
        <f>IFERROR(IF(ROUND(_xlfn.XLOOKUP([1]Parameters!B2430,[1]Printers!L:L,[1]Printers!Q:Q,,0)*I2430/10,0)*10&lt;_xlfn.XLOOKUP([1]Parameters!B2430,[1]Printers!L:L,[1]Printers!P:P,,0),ROUND(_xlfn.XLOOKUP([1]Parameters!B2430,[1]Printers!L:L,[1]Printers!Q:Q,,0)*I2430/10,0)*10,_xlfn.XLOOKUP([1]Parameters!B2430,[1]Printers!L:L,[1]Printers!P:P,,0)),"")</f>
        <v/>
      </c>
      <c r="K2430">
        <f>IF(SUM(E2430:J2430)&lt;&gt;0,VLOOKUP(A2430,[1]!T_Printers[#Data],10,FALSE)+VLOOKUP(C2430,[1]!T_Resins[#Data],10,FALSE),"")</f>
        <v>4</v>
      </c>
      <c r="L2430">
        <f>IF(SUM(E2430:J2430)&lt;&gt;0,VLOOKUP(A2430,[1]!T_Printers[#Data],11,FALSE),"")</f>
        <v>5</v>
      </c>
      <c r="M2430">
        <f>IF(SUM(E2430:J2430)&lt;&gt;0,VLOOKUP(C2430,[1]!T_Resins[#Data],8,FALSE),"")</f>
        <v>120</v>
      </c>
      <c r="N2430">
        <f>IF(_xlfn.XLOOKUP(B2430,[1]Printers!$L:$L,[1]Printers!$R:$R,0,0)&gt;0,[1]Parameters!M2430,IF(SUM(E2430:J2430)&lt;&gt;0,VLOOKUP(C2430,[1]!T_Resins[#Data],9,FALSE),""))</f>
        <v>180</v>
      </c>
      <c r="O2430" t="str">
        <f t="shared" si="37"/>
        <v>LongerOrange30</v>
      </c>
    </row>
    <row r="2431" spans="1:15" x14ac:dyDescent="0.25">
      <c r="A2431" t="str">
        <f t="array" ref="A2431">IF(ROW()-1&gt;COUNTA([1]!T_Printers[Printers])*COUNTA([1]!T_Resins[Resins]),"",INDEX([1]!T_Printers[Printers],INT((ROW()-2)/COUNTA([1]!T_Resins[Resins])+1)))</f>
        <v>Longer Orange 30</v>
      </c>
      <c r="B2431" t="str">
        <f>_xlfn.XLOOKUP(A2431,[1]!T_Printers[Printers],[1]!T_Printers[Icon link],,0)</f>
        <v>LongerOrange30</v>
      </c>
      <c r="C2431" t="str">
        <f t="array" ref="C2431">IF(ROW()-1&gt;COUNTA([1]!T_Printers[Printers])*COUNTA([1]!T_Resins[Resins]),"",INDEX([1]!T_Resins[Resins],MOD(ROW()-2,COUNTA([1]!T_Resins[Resins]))+1))</f>
        <v>Dental Denture Base</v>
      </c>
      <c r="D2431">
        <f>IF(SUM(E2431:J2431)&lt;&gt;0,IF(ROW()-1&gt;COUNTA([1]!T_Printers[Printers])*COUNTA([1]!T_Resins[Resins]),"",2),"")</f>
        <v>2</v>
      </c>
      <c r="E2431" cm="1">
        <f t="array" ref="E2431">IFERROR(IF(ROW()-1&gt;COUNTA([1]!T_Printers[Printers])*COUNTA([1]!T_Resins[Resins]),"",_xlfn.IFS(ROUND(VLOOKUP(C2431,[1]!T_Resins[#Data],2,FALSE)/VLOOKUP(A2431,[1]!T_Printers[#Data],5,FALSE),1)&lt;=_xlfn.XLOOKUP(B2431,[1]Printers!L:L,[1]Printers!O:O,1,0,),ROUND(VLOOKUP(C2431,[1]!T_Resins[#Data],2,FALSE)/VLOOKUP(A2431,[1]!T_Printers[#Data],5,FALSE),1),ROUND(VLOOKUP(C2431,[1]!T_Resins[#Data],2,FALSE)/VLOOKUP(A2431,[1]!T_Printers[#Data],5,FALSE),1)&gt;_xlfn.XLOOKUP(B2431,[1]Printers!L:L,[1]Printers!O:O,1,0,),10)),"Используйте слой 100 мкм")</f>
        <v>28.6</v>
      </c>
      <c r="F2431">
        <f>IFERROR(IF(ROUND(_xlfn.XLOOKUP([1]Parameters!B2431,[1]Printers!L:L,[1]Printers!Q:Q,,0)*E2431/10,0)*10&lt;_xlfn.XLOOKUP([1]Parameters!B2431,[1]Printers!L:L,[1]Printers!P:P,,0),ROUND(_xlfn.XLOOKUP([1]Parameters!B2431,[1]Printers!L:L,[1]Printers!Q:Q,,0)*E2431/10,0)*10,_xlfn.XLOOKUP([1]Parameters!B2431,[1]Printers!L:L,[1]Printers!P:P,,0)),"")</f>
        <v>100</v>
      </c>
      <c r="G2431" cm="1">
        <f t="array" ref="G2431">IFERROR(IF(ROW()-1&gt;COUNTA([1]!T_Printers[Printers])*COUNTA([1]!T_Resins[Resins]),"",_xlfn.IFS(ROUND(VLOOKUP(C2431,[1]!T_Resins[#Data],3,FALSE)/VLOOKUP(A2431,[1]!T_Printers[#Data],5,FALSE),1)&lt;=_xlfn.XLOOKUP(B2431,[1]Printers!L:L,[1]Printers!O:O,1,0,),ROUND(VLOOKUP(C2431,[1]!T_Resins[#Data],3,FALSE)/VLOOKUP(A2431,[1]!T_Printers[#Data],5,FALSE),1),ROUND(VLOOKUP(C2431,[1]!T_Resins[#Data],3,FALSE)/VLOOKUP(A2431,[1]!T_Printers[#Data],5,FALSE),1)&gt;_xlfn.XLOOKUP(B2431,[1]Printers!L:L,[1]Printers!O:O,1,0,),10)),"")</f>
        <v>37.200000000000003</v>
      </c>
      <c r="H2431">
        <f>IFERROR(IF(ROUND(_xlfn.XLOOKUP([1]Parameters!B2431,[1]Printers!L:L,[1]Printers!Q:Q,,0)*G2431/10,0)*10&lt;_xlfn.XLOOKUP([1]Parameters!B2431,[1]Printers!L:L,[1]Printers!P:P,,0),ROUND(_xlfn.XLOOKUP([1]Parameters!B2431,[1]Printers!L:L,[1]Printers!Q:Q,,0)*G2431/10,0)*10,_xlfn.XLOOKUP([1]Parameters!B2431,[1]Printers!L:L,[1]Printers!P:P,,0)),"")</f>
        <v>100</v>
      </c>
      <c r="I2431" s="3" t="str" cm="1">
        <f t="array" ref="I2431">IFERROR(IF(ROW()-1&gt;COUNTA([1]!T_Printers[Printers])*COUNTA([1]!T_Resins[Resins]),"",_xlfn.IFS(ROUND(VLOOKUP(C2431,[1]!T_Resins[#Data],4,FALSE)/VLOOKUP(A2431,[1]!T_Printers[#Data],5,FALSE),1)&lt;=_xlfn.XLOOKUP(B2431,[1]Printers!L:L,[1]Printers!O:O,1,0,),ROUND(VLOOKUP(C2431,[1]!T_Resins[#Data],4,FALSE)/VLOOKUP(A2431,[1]!T_Printers[#Data],5,FALSE),1),ROUND(VLOOKUP(C2431,[1]!T_Resins[#Data],4,FALSE)/VLOOKUP(A2431,[1]!T_Printers[#Data],5,FALSE),1)&gt;_xlfn.XLOOKUP(B2431,[1]Printers!L:L,[1]Printers!O:O,1,0,),"")),"")</f>
        <v/>
      </c>
      <c r="J2431" t="str">
        <f>IFERROR(IF(ROUND(_xlfn.XLOOKUP([1]Parameters!B2431,[1]Printers!L:L,[1]Printers!Q:Q,,0)*I2431/10,0)*10&lt;_xlfn.XLOOKUP([1]Parameters!B2431,[1]Printers!L:L,[1]Printers!P:P,,0),ROUND(_xlfn.XLOOKUP([1]Parameters!B2431,[1]Printers!L:L,[1]Printers!Q:Q,,0)*I2431/10,0)*10,_xlfn.XLOOKUP([1]Parameters!B2431,[1]Printers!L:L,[1]Printers!P:P,,0)),"")</f>
        <v/>
      </c>
      <c r="K2431">
        <f>IF(SUM(E2431:J2431)&lt;&gt;0,VLOOKUP(A2431,[1]!T_Printers[#Data],10,FALSE)+VLOOKUP(C2431,[1]!T_Resins[#Data],10,FALSE),"")</f>
        <v>4</v>
      </c>
      <c r="L2431">
        <f>IF(SUM(E2431:J2431)&lt;&gt;0,VLOOKUP(A2431,[1]!T_Printers[#Data],11,FALSE),"")</f>
        <v>5</v>
      </c>
      <c r="M2431">
        <f>IF(SUM(E2431:J2431)&lt;&gt;0,VLOOKUP(C2431,[1]!T_Resins[#Data],8,FALSE),"")</f>
        <v>120</v>
      </c>
      <c r="N2431">
        <f>IF(_xlfn.XLOOKUP(B2431,[1]Printers!$L:$L,[1]Printers!$R:$R,0,0)&gt;0,[1]Parameters!M2431,IF(SUM(E2431:J2431)&lt;&gt;0,VLOOKUP(C2431,[1]!T_Resins[#Data],9,FALSE),""))</f>
        <v>180</v>
      </c>
      <c r="O2431" t="str">
        <f t="shared" si="37"/>
        <v>LongerOrange30</v>
      </c>
    </row>
    <row r="2432" spans="1:15" x14ac:dyDescent="0.25">
      <c r="A2432" t="str">
        <f t="array" ref="A2432">IF(ROW()-1&gt;COUNTA([1]!T_Printers[Printers])*COUNTA([1]!T_Resins[Resins]),"",INDEX([1]!T_Printers[Printers],INT((ROW()-2)/COUNTA([1]!T_Resins[Resins])+1)))</f>
        <v>Longer Orange 30</v>
      </c>
      <c r="B2432" t="str">
        <f>_xlfn.XLOOKUP(A2432,[1]!T_Printers[Printers],[1]!T_Printers[Icon link],,0)</f>
        <v>LongerOrange30</v>
      </c>
      <c r="C2432" t="str">
        <f t="array" ref="C2432">IF(ROW()-1&gt;COUNTA([1]!T_Printers[Printers])*COUNTA([1]!T_Resins[Resins]),"",INDEX([1]!T_Resins[Resins],MOD(ROW()-2,COUNTA([1]!T_Resins[Resins]))+1))</f>
        <v>Dental IBT</v>
      </c>
      <c r="D2432">
        <f>IF(SUM(E2432:J2432)&lt;&gt;0,IF(ROW()-1&gt;COUNTA([1]!T_Printers[Printers])*COUNTA([1]!T_Resins[Resins]),"",2),"")</f>
        <v>2</v>
      </c>
      <c r="E2432" cm="1">
        <f t="array" ref="E2432">IFERROR(IF(ROW()-1&gt;COUNTA([1]!T_Printers[Printers])*COUNTA([1]!T_Resins[Resins]),"",_xlfn.IFS(ROUND(VLOOKUP(C2432,[1]!T_Resins[#Data],2,FALSE)/VLOOKUP(A2432,[1]!T_Printers[#Data],5,FALSE),1)&lt;=_xlfn.XLOOKUP(B2432,[1]Printers!L:L,[1]Printers!O:O,1,0,),ROUND(VLOOKUP(C2432,[1]!T_Resins[#Data],2,FALSE)/VLOOKUP(A2432,[1]!T_Printers[#Data],5,FALSE),1),ROUND(VLOOKUP(C2432,[1]!T_Resins[#Data],2,FALSE)/VLOOKUP(A2432,[1]!T_Printers[#Data],5,FALSE),1)&gt;_xlfn.XLOOKUP(B2432,[1]Printers!L:L,[1]Printers!O:O,1,0,),10)),"Используйте слой 100 мкм")</f>
        <v>17.8</v>
      </c>
      <c r="F2432">
        <f>IFERROR(IF(ROUND(_xlfn.XLOOKUP([1]Parameters!B2432,[1]Printers!L:L,[1]Printers!Q:Q,,0)*E2432/10,0)*10&lt;_xlfn.XLOOKUP([1]Parameters!B2432,[1]Printers!L:L,[1]Printers!P:P,,0),ROUND(_xlfn.XLOOKUP([1]Parameters!B2432,[1]Printers!L:L,[1]Printers!Q:Q,,0)*E2432/10,0)*10,_xlfn.XLOOKUP([1]Parameters!B2432,[1]Printers!L:L,[1]Printers!P:P,,0)),"")</f>
        <v>100</v>
      </c>
      <c r="G2432" cm="1">
        <f t="array" ref="G2432">IFERROR(IF(ROW()-1&gt;COUNTA([1]!T_Printers[Printers])*COUNTA([1]!T_Resins[Resins]),"",_xlfn.IFS(ROUND(VLOOKUP(C2432,[1]!T_Resins[#Data],3,FALSE)/VLOOKUP(A2432,[1]!T_Printers[#Data],5,FALSE),1)&lt;=_xlfn.XLOOKUP(B2432,[1]Printers!L:L,[1]Printers!O:O,1,0,),ROUND(VLOOKUP(C2432,[1]!T_Resins[#Data],3,FALSE)/VLOOKUP(A2432,[1]!T_Printers[#Data],5,FALSE),1),ROUND(VLOOKUP(C2432,[1]!T_Resins[#Data],3,FALSE)/VLOOKUP(A2432,[1]!T_Printers[#Data],5,FALSE),1)&gt;_xlfn.XLOOKUP(B2432,[1]Printers!L:L,[1]Printers!O:O,1,0,),10)),"")</f>
        <v>23.2</v>
      </c>
      <c r="H2432">
        <f>IFERROR(IF(ROUND(_xlfn.XLOOKUP([1]Parameters!B2432,[1]Printers!L:L,[1]Printers!Q:Q,,0)*G2432/10,0)*10&lt;_xlfn.XLOOKUP([1]Parameters!B2432,[1]Printers!L:L,[1]Printers!P:P,,0),ROUND(_xlfn.XLOOKUP([1]Parameters!B2432,[1]Printers!L:L,[1]Printers!Q:Q,,0)*G2432/10,0)*10,_xlfn.XLOOKUP([1]Parameters!B2432,[1]Printers!L:L,[1]Printers!P:P,,0)),"")</f>
        <v>100</v>
      </c>
      <c r="I2432" s="3" t="str" cm="1">
        <f t="array" ref="I2432">IFERROR(IF(ROW()-1&gt;COUNTA([1]!T_Printers[Printers])*COUNTA([1]!T_Resins[Resins]),"",_xlfn.IFS(ROUND(VLOOKUP(C2432,[1]!T_Resins[#Data],4,FALSE)/VLOOKUP(A2432,[1]!T_Printers[#Data],5,FALSE),1)&lt;=_xlfn.XLOOKUP(B2432,[1]Printers!L:L,[1]Printers!O:O,1,0,),ROUND(VLOOKUP(C2432,[1]!T_Resins[#Data],4,FALSE)/VLOOKUP(A2432,[1]!T_Printers[#Data],5,FALSE),1),ROUND(VLOOKUP(C2432,[1]!T_Resins[#Data],4,FALSE)/VLOOKUP(A2432,[1]!T_Printers[#Data],5,FALSE),1)&gt;_xlfn.XLOOKUP(B2432,[1]Printers!L:L,[1]Printers!O:O,1,0,),"")),"")</f>
        <v/>
      </c>
      <c r="J2432" t="str">
        <f>IFERROR(IF(ROUND(_xlfn.XLOOKUP([1]Parameters!B2432,[1]Printers!L:L,[1]Printers!Q:Q,,0)*I2432/10,0)*10&lt;_xlfn.XLOOKUP([1]Parameters!B2432,[1]Printers!L:L,[1]Printers!P:P,,0),ROUND(_xlfn.XLOOKUP([1]Parameters!B2432,[1]Printers!L:L,[1]Printers!Q:Q,,0)*I2432/10,0)*10,_xlfn.XLOOKUP([1]Parameters!B2432,[1]Printers!L:L,[1]Printers!P:P,,0)),"")</f>
        <v/>
      </c>
      <c r="K2432">
        <f>IF(SUM(E2432:J2432)&lt;&gt;0,VLOOKUP(A2432,[1]!T_Printers[#Data],10,FALSE)+VLOOKUP(C2432,[1]!T_Resins[#Data],10,FALSE),"")</f>
        <v>3</v>
      </c>
      <c r="L2432">
        <f>IF(SUM(E2432:J2432)&lt;&gt;0,VLOOKUP(A2432,[1]!T_Printers[#Data],11,FALSE),"")</f>
        <v>5</v>
      </c>
      <c r="M2432">
        <f>IF(SUM(E2432:J2432)&lt;&gt;0,VLOOKUP(C2432,[1]!T_Resins[#Data],8,FALSE),"")</f>
        <v>60</v>
      </c>
      <c r="N2432">
        <f>IF(_xlfn.XLOOKUP(B2432,[1]Printers!$L:$L,[1]Printers!$R:$R,0,0)&gt;0,[1]Parameters!M2432,IF(SUM(E2432:J2432)&lt;&gt;0,VLOOKUP(C2432,[1]!T_Resins[#Data],9,FALSE),""))</f>
        <v>60</v>
      </c>
      <c r="O2432" t="str">
        <f t="shared" si="37"/>
        <v>LongerOrange30</v>
      </c>
    </row>
    <row r="2433" spans="1:15" x14ac:dyDescent="0.25">
      <c r="A2433" t="str">
        <f t="array" ref="A2433">IF(ROW()-1&gt;COUNTA([1]!T_Printers[Printers])*COUNTA([1]!T_Resins[Resins]),"",INDEX([1]!T_Printers[Printers],INT((ROW()-2)/COUNTA([1]!T_Resins[Resins])+1)))</f>
        <v>Longer Orange 30</v>
      </c>
      <c r="B2433" t="str">
        <f>_xlfn.XLOOKUP(A2433,[1]!T_Printers[Printers],[1]!T_Printers[Icon link],,0)</f>
        <v>LongerOrange30</v>
      </c>
      <c r="C2433" t="str">
        <f t="array" ref="C2433">IF(ROW()-1&gt;COUNTA([1]!T_Printers[Printers])*COUNTA([1]!T_Resins[Resins]),"",INDEX([1]!T_Resins[Resins],MOD(ROW()-2,COUNTA([1]!T_Resins[Resins]))+1))</f>
        <v>Dental Model Biege</v>
      </c>
      <c r="D2433">
        <f>IF(SUM(E2433:J2433)&lt;&gt;0,IF(ROW()-1&gt;COUNTA([1]!T_Printers[Printers])*COUNTA([1]!T_Resins[Resins]),"",2),"")</f>
        <v>2</v>
      </c>
      <c r="E2433" cm="1">
        <f t="array" ref="E2433">IFERROR(IF(ROW()-1&gt;COUNTA([1]!T_Printers[Printers])*COUNTA([1]!T_Resins[Resins]),"",_xlfn.IFS(ROUND(VLOOKUP(C2433,[1]!T_Resins[#Data],2,FALSE)/VLOOKUP(A2433,[1]!T_Printers[#Data],5,FALSE),1)&lt;=_xlfn.XLOOKUP(B2433,[1]Printers!L:L,[1]Printers!O:O,1,0,),ROUND(VLOOKUP(C2433,[1]!T_Resins[#Data],2,FALSE)/VLOOKUP(A2433,[1]!T_Printers[#Data],5,FALSE),1),ROUND(VLOOKUP(C2433,[1]!T_Resins[#Data],2,FALSE)/VLOOKUP(A2433,[1]!T_Printers[#Data],5,FALSE),1)&gt;_xlfn.XLOOKUP(B2433,[1]Printers!L:L,[1]Printers!O:O,1,0,),10)),"Используйте слой 100 мкм")</f>
        <v>22.4</v>
      </c>
      <c r="F2433">
        <f>IFERROR(IF(ROUND(_xlfn.XLOOKUP([1]Parameters!B2433,[1]Printers!L:L,[1]Printers!Q:Q,,0)*E2433/10,0)*10&lt;_xlfn.XLOOKUP([1]Parameters!B2433,[1]Printers!L:L,[1]Printers!P:P,,0),ROUND(_xlfn.XLOOKUP([1]Parameters!B2433,[1]Printers!L:L,[1]Printers!Q:Q,,0)*E2433/10,0)*10,_xlfn.XLOOKUP([1]Parameters!B2433,[1]Printers!L:L,[1]Printers!P:P,,0)),"")</f>
        <v>100</v>
      </c>
      <c r="G2433" cm="1">
        <f t="array" ref="G2433">IFERROR(IF(ROW()-1&gt;COUNTA([1]!T_Printers[Printers])*COUNTA([1]!T_Resins[Resins]),"",_xlfn.IFS(ROUND(VLOOKUP(C2433,[1]!T_Resins[#Data],3,FALSE)/VLOOKUP(A2433,[1]!T_Printers[#Data],5,FALSE),1)&lt;=_xlfn.XLOOKUP(B2433,[1]Printers!L:L,[1]Printers!O:O,1,0,),ROUND(VLOOKUP(C2433,[1]!T_Resins[#Data],3,FALSE)/VLOOKUP(A2433,[1]!T_Printers[#Data],5,FALSE),1),ROUND(VLOOKUP(C2433,[1]!T_Resins[#Data],3,FALSE)/VLOOKUP(A2433,[1]!T_Printers[#Data],5,FALSE),1)&gt;_xlfn.XLOOKUP(B2433,[1]Printers!L:L,[1]Printers!O:O,1,0,),10)),"")</f>
        <v>29.2</v>
      </c>
      <c r="H2433">
        <f>IFERROR(IF(ROUND(_xlfn.XLOOKUP([1]Parameters!B2433,[1]Printers!L:L,[1]Printers!Q:Q,,0)*G2433/10,0)*10&lt;_xlfn.XLOOKUP([1]Parameters!B2433,[1]Printers!L:L,[1]Printers!P:P,,0),ROUND(_xlfn.XLOOKUP([1]Parameters!B2433,[1]Printers!L:L,[1]Printers!Q:Q,,0)*G2433/10,0)*10,_xlfn.XLOOKUP([1]Parameters!B2433,[1]Printers!L:L,[1]Printers!P:P,,0)),"")</f>
        <v>100</v>
      </c>
      <c r="I2433" s="3" t="str" cm="1">
        <f t="array" ref="I2433">IFERROR(IF(ROW()-1&gt;COUNTA([1]!T_Printers[Printers])*COUNTA([1]!T_Resins[Resins]),"",_xlfn.IFS(ROUND(VLOOKUP(C2433,[1]!T_Resins[#Data],4,FALSE)/VLOOKUP(A2433,[1]!T_Printers[#Data],5,FALSE),1)&lt;=_xlfn.XLOOKUP(B2433,[1]Printers!L:L,[1]Printers!O:O,1,0,),ROUND(VLOOKUP(C2433,[1]!T_Resins[#Data],4,FALSE)/VLOOKUP(A2433,[1]!T_Printers[#Data],5,FALSE),1),ROUND(VLOOKUP(C2433,[1]!T_Resins[#Data],4,FALSE)/VLOOKUP(A2433,[1]!T_Printers[#Data],5,FALSE),1)&gt;_xlfn.XLOOKUP(B2433,[1]Printers!L:L,[1]Printers!O:O,1,0,),"")),"")</f>
        <v/>
      </c>
      <c r="J2433" t="str">
        <f>IFERROR(IF(ROUND(_xlfn.XLOOKUP([1]Parameters!B2433,[1]Printers!L:L,[1]Printers!Q:Q,,0)*I2433/10,0)*10&lt;_xlfn.XLOOKUP([1]Parameters!B2433,[1]Printers!L:L,[1]Printers!P:P,,0),ROUND(_xlfn.XLOOKUP([1]Parameters!B2433,[1]Printers!L:L,[1]Printers!Q:Q,,0)*I2433/10,0)*10,_xlfn.XLOOKUP([1]Parameters!B2433,[1]Printers!L:L,[1]Printers!P:P,,0)),"")</f>
        <v/>
      </c>
      <c r="K2433">
        <f>IF(SUM(E2433:J2433)&lt;&gt;0,VLOOKUP(A2433,[1]!T_Printers[#Data],10,FALSE)+VLOOKUP(C2433,[1]!T_Resins[#Data],10,FALSE),"")</f>
        <v>4</v>
      </c>
      <c r="L2433">
        <f>IF(SUM(E2433:J2433)&lt;&gt;0,VLOOKUP(A2433,[1]!T_Printers[#Data],11,FALSE),"")</f>
        <v>5</v>
      </c>
      <c r="M2433">
        <f>IF(SUM(E2433:J2433)&lt;&gt;0,VLOOKUP(C2433,[1]!T_Resins[#Data],8,FALSE),"")</f>
        <v>120</v>
      </c>
      <c r="N2433">
        <f>IF(_xlfn.XLOOKUP(B2433,[1]Printers!$L:$L,[1]Printers!$R:$R,0,0)&gt;0,[1]Parameters!M2433,IF(SUM(E2433:J2433)&lt;&gt;0,VLOOKUP(C2433,[1]!T_Resins[#Data],9,FALSE),""))</f>
        <v>180</v>
      </c>
      <c r="O2433" t="str">
        <f t="shared" si="37"/>
        <v>LongerOrange30</v>
      </c>
    </row>
    <row r="2434" spans="1:15" x14ac:dyDescent="0.25">
      <c r="A2434" t="str">
        <f t="array" ref="A2434">IF(ROW()-1&gt;COUNTA([1]!T_Printers[Printers])*COUNTA([1]!T_Resins[Resins]),"",INDEX([1]!T_Printers[Printers],INT((ROW()-2)/COUNTA([1]!T_Resins[Resins])+1)))</f>
        <v>Longer Orange 30</v>
      </c>
      <c r="B2434" t="str">
        <f>_xlfn.XLOOKUP(A2434,[1]!T_Printers[Printers],[1]!T_Printers[Icon link],,0)</f>
        <v>LongerOrange30</v>
      </c>
      <c r="C2434" t="str">
        <f t="array" ref="C2434">IF(ROW()-1&gt;COUNTA([1]!T_Printers[Printers])*COUNTA([1]!T_Resins[Resins]),"",INDEX([1]!T_Resins[Resins],MOD(ROW()-2,COUNTA([1]!T_Resins[Resins]))+1))</f>
        <v>Dental Model Bone</v>
      </c>
      <c r="D2434">
        <f>IF(SUM(E2434:J2434)&lt;&gt;0,IF(ROW()-1&gt;COUNTA([1]!T_Printers[Printers])*COUNTA([1]!T_Resins[Resins]),"",2),"")</f>
        <v>2</v>
      </c>
      <c r="E2434" cm="1">
        <f t="array" ref="E2434">IFERROR(IF(ROW()-1&gt;COUNTA([1]!T_Printers[Printers])*COUNTA([1]!T_Resins[Resins]),"",_xlfn.IFS(ROUND(VLOOKUP(C2434,[1]!T_Resins[#Data],2,FALSE)/VLOOKUP(A2434,[1]!T_Printers[#Data],5,FALSE),1)&lt;=_xlfn.XLOOKUP(B2434,[1]Printers!L:L,[1]Printers!O:O,1,0,),ROUND(VLOOKUP(C2434,[1]!T_Resins[#Data],2,FALSE)/VLOOKUP(A2434,[1]!T_Printers[#Data],5,FALSE),1),ROUND(VLOOKUP(C2434,[1]!T_Resins[#Data],2,FALSE)/VLOOKUP(A2434,[1]!T_Printers[#Data],5,FALSE),1)&gt;_xlfn.XLOOKUP(B2434,[1]Printers!L:L,[1]Printers!O:O,1,0,),10)),"Используйте слой 100 мкм")</f>
        <v>13.9</v>
      </c>
      <c r="F2434">
        <f>IFERROR(IF(ROUND(_xlfn.XLOOKUP([1]Parameters!B2434,[1]Printers!L:L,[1]Printers!Q:Q,,0)*E2434/10,0)*10&lt;_xlfn.XLOOKUP([1]Parameters!B2434,[1]Printers!L:L,[1]Printers!P:P,,0),ROUND(_xlfn.XLOOKUP([1]Parameters!B2434,[1]Printers!L:L,[1]Printers!Q:Q,,0)*E2434/10,0)*10,_xlfn.XLOOKUP([1]Parameters!B2434,[1]Printers!L:L,[1]Printers!P:P,,0)),"")</f>
        <v>100</v>
      </c>
      <c r="G2434" cm="1">
        <f t="array" ref="G2434">IFERROR(IF(ROW()-1&gt;COUNTA([1]!T_Printers[Printers])*COUNTA([1]!T_Resins[Resins]),"",_xlfn.IFS(ROUND(VLOOKUP(C2434,[1]!T_Resins[#Data],3,FALSE)/VLOOKUP(A2434,[1]!T_Printers[#Data],5,FALSE),1)&lt;=_xlfn.XLOOKUP(B2434,[1]Printers!L:L,[1]Printers!O:O,1,0,),ROUND(VLOOKUP(C2434,[1]!T_Resins[#Data],3,FALSE)/VLOOKUP(A2434,[1]!T_Printers[#Data],5,FALSE),1),ROUND(VLOOKUP(C2434,[1]!T_Resins[#Data],3,FALSE)/VLOOKUP(A2434,[1]!T_Printers[#Data],5,FALSE),1)&gt;_xlfn.XLOOKUP(B2434,[1]Printers!L:L,[1]Printers!O:O,1,0,),10)),"")</f>
        <v>18.2</v>
      </c>
      <c r="H2434">
        <f>IFERROR(IF(ROUND(_xlfn.XLOOKUP([1]Parameters!B2434,[1]Printers!L:L,[1]Printers!Q:Q,,0)*G2434/10,0)*10&lt;_xlfn.XLOOKUP([1]Parameters!B2434,[1]Printers!L:L,[1]Printers!P:P,,0),ROUND(_xlfn.XLOOKUP([1]Parameters!B2434,[1]Printers!L:L,[1]Printers!Q:Q,,0)*G2434/10,0)*10,_xlfn.XLOOKUP([1]Parameters!B2434,[1]Printers!L:L,[1]Printers!P:P,,0)),"")</f>
        <v>100</v>
      </c>
      <c r="I2434" s="3" t="str" cm="1">
        <f t="array" ref="I2434">IFERROR(IF(ROW()-1&gt;COUNTA([1]!T_Printers[Printers])*COUNTA([1]!T_Resins[Resins]),"",_xlfn.IFS(ROUND(VLOOKUP(C2434,[1]!T_Resins[#Data],4,FALSE)/VLOOKUP(A2434,[1]!T_Printers[#Data],5,FALSE),1)&lt;=_xlfn.XLOOKUP(B2434,[1]Printers!L:L,[1]Printers!O:O,1,0,),ROUND(VLOOKUP(C2434,[1]!T_Resins[#Data],4,FALSE)/VLOOKUP(A2434,[1]!T_Printers[#Data],5,FALSE),1),ROUND(VLOOKUP(C2434,[1]!T_Resins[#Data],4,FALSE)/VLOOKUP(A2434,[1]!T_Printers[#Data],5,FALSE),1)&gt;_xlfn.XLOOKUP(B2434,[1]Printers!L:L,[1]Printers!O:O,1,0,),"")),"")</f>
        <v/>
      </c>
      <c r="J2434" t="str">
        <f>IFERROR(IF(ROUND(_xlfn.XLOOKUP([1]Parameters!B2434,[1]Printers!L:L,[1]Printers!Q:Q,,0)*I2434/10,0)*10&lt;_xlfn.XLOOKUP([1]Parameters!B2434,[1]Printers!L:L,[1]Printers!P:P,,0),ROUND(_xlfn.XLOOKUP([1]Parameters!B2434,[1]Printers!L:L,[1]Printers!Q:Q,,0)*I2434/10,0)*10,_xlfn.XLOOKUP([1]Parameters!B2434,[1]Printers!L:L,[1]Printers!P:P,,0)),"")</f>
        <v/>
      </c>
      <c r="K2434">
        <f>IF(SUM(E2434:J2434)&lt;&gt;0,VLOOKUP(A2434,[1]!T_Printers[#Data],10,FALSE)+VLOOKUP(C2434,[1]!T_Resins[#Data],10,FALSE),"")</f>
        <v>4</v>
      </c>
      <c r="L2434">
        <f>IF(SUM(E2434:J2434)&lt;&gt;0,VLOOKUP(A2434,[1]!T_Printers[#Data],11,FALSE),"")</f>
        <v>5</v>
      </c>
      <c r="M2434">
        <f>IF(SUM(E2434:J2434)&lt;&gt;0,VLOOKUP(C2434,[1]!T_Resins[#Data],8,FALSE),"")</f>
        <v>120</v>
      </c>
      <c r="N2434">
        <f>IF(_xlfn.XLOOKUP(B2434,[1]Printers!$L:$L,[1]Printers!$R:$R,0,0)&gt;0,[1]Parameters!M2434,IF(SUM(E2434:J2434)&lt;&gt;0,VLOOKUP(C2434,[1]!T_Resins[#Data],9,FALSE),""))</f>
        <v>180</v>
      </c>
      <c r="O2434" t="str">
        <f t="shared" ref="O2434:O2497" si="38">B2434</f>
        <v>LongerOrange30</v>
      </c>
    </row>
    <row r="2435" spans="1:15" x14ac:dyDescent="0.25">
      <c r="A2435" t="str">
        <f t="array" ref="A2435">IF(ROW()-1&gt;COUNTA([1]!T_Printers[Printers])*COUNTA([1]!T_Resins[Resins]),"",INDEX([1]!T_Printers[Printers],INT((ROW()-2)/COUNTA([1]!T_Resins[Resins])+1)))</f>
        <v>Longer Orange 30</v>
      </c>
      <c r="B2435" t="str">
        <f>_xlfn.XLOOKUP(A2435,[1]!T_Printers[Printers],[1]!T_Printers[Icon link],,0)</f>
        <v>LongerOrange30</v>
      </c>
      <c r="C2435" t="str">
        <f t="array" ref="C2435">IF(ROW()-1&gt;COUNTA([1]!T_Printers[Printers])*COUNTA([1]!T_Resins[Resins]),"",INDEX([1]!T_Resins[Resins],MOD(ROW()-2,COUNTA([1]!T_Resins[Resins]))+1))</f>
        <v>Dental Model Light Grey</v>
      </c>
      <c r="D2435">
        <f>IF(SUM(E2435:J2435)&lt;&gt;0,IF(ROW()-1&gt;COUNTA([1]!T_Printers[Printers])*COUNTA([1]!T_Resins[Resins]),"",2),"")</f>
        <v>2</v>
      </c>
      <c r="E2435" cm="1">
        <f t="array" ref="E2435">IFERROR(IF(ROW()-1&gt;COUNTA([1]!T_Printers[Printers])*COUNTA([1]!T_Resins[Resins]),"",_xlfn.IFS(ROUND(VLOOKUP(C2435,[1]!T_Resins[#Data],2,FALSE)/VLOOKUP(A2435,[1]!T_Printers[#Data],5,FALSE),1)&lt;=_xlfn.XLOOKUP(B2435,[1]Printers!L:L,[1]Printers!O:O,1,0,),ROUND(VLOOKUP(C2435,[1]!T_Resins[#Data],2,FALSE)/VLOOKUP(A2435,[1]!T_Printers[#Data],5,FALSE),1),ROUND(VLOOKUP(C2435,[1]!T_Resins[#Data],2,FALSE)/VLOOKUP(A2435,[1]!T_Printers[#Data],5,FALSE),1)&gt;_xlfn.XLOOKUP(B2435,[1]Printers!L:L,[1]Printers!O:O,1,0,),10)),"Используйте слой 100 мкм")</f>
        <v>17.5</v>
      </c>
      <c r="F2435">
        <f>IFERROR(IF(ROUND(_xlfn.XLOOKUP([1]Parameters!B2435,[1]Printers!L:L,[1]Printers!Q:Q,,0)*E2435/10,0)*10&lt;_xlfn.XLOOKUP([1]Parameters!B2435,[1]Printers!L:L,[1]Printers!P:P,,0),ROUND(_xlfn.XLOOKUP([1]Parameters!B2435,[1]Printers!L:L,[1]Printers!Q:Q,,0)*E2435/10,0)*10,_xlfn.XLOOKUP([1]Parameters!B2435,[1]Printers!L:L,[1]Printers!P:P,,0)),"")</f>
        <v>100</v>
      </c>
      <c r="G2435" cm="1">
        <f t="array" ref="G2435">IFERROR(IF(ROW()-1&gt;COUNTA([1]!T_Printers[Printers])*COUNTA([1]!T_Resins[Resins]),"",_xlfn.IFS(ROUND(VLOOKUP(C2435,[1]!T_Resins[#Data],3,FALSE)/VLOOKUP(A2435,[1]!T_Printers[#Data],5,FALSE),1)&lt;=_xlfn.XLOOKUP(B2435,[1]Printers!L:L,[1]Printers!O:O,1,0,),ROUND(VLOOKUP(C2435,[1]!T_Resins[#Data],3,FALSE)/VLOOKUP(A2435,[1]!T_Printers[#Data],5,FALSE),1),ROUND(VLOOKUP(C2435,[1]!T_Resins[#Data],3,FALSE)/VLOOKUP(A2435,[1]!T_Printers[#Data],5,FALSE),1)&gt;_xlfn.XLOOKUP(B2435,[1]Printers!L:L,[1]Printers!O:O,1,0,),10)),"")</f>
        <v>22.8</v>
      </c>
      <c r="H2435">
        <f>IFERROR(IF(ROUND(_xlfn.XLOOKUP([1]Parameters!B2435,[1]Printers!L:L,[1]Printers!Q:Q,,0)*G2435/10,0)*10&lt;_xlfn.XLOOKUP([1]Parameters!B2435,[1]Printers!L:L,[1]Printers!P:P,,0),ROUND(_xlfn.XLOOKUP([1]Parameters!B2435,[1]Printers!L:L,[1]Printers!Q:Q,,0)*G2435/10,0)*10,_xlfn.XLOOKUP([1]Parameters!B2435,[1]Printers!L:L,[1]Printers!P:P,,0)),"")</f>
        <v>100</v>
      </c>
      <c r="I2435" s="3" t="str" cm="1">
        <f t="array" ref="I2435">IFERROR(IF(ROW()-1&gt;COUNTA([1]!T_Printers[Printers])*COUNTA([1]!T_Resins[Resins]),"",_xlfn.IFS(ROUND(VLOOKUP(C2435,[1]!T_Resins[#Data],4,FALSE)/VLOOKUP(A2435,[1]!T_Printers[#Data],5,FALSE),1)&lt;=_xlfn.XLOOKUP(B2435,[1]Printers!L:L,[1]Printers!O:O,1,0,),ROUND(VLOOKUP(C2435,[1]!T_Resins[#Data],4,FALSE)/VLOOKUP(A2435,[1]!T_Printers[#Data],5,FALSE),1),ROUND(VLOOKUP(C2435,[1]!T_Resins[#Data],4,FALSE)/VLOOKUP(A2435,[1]!T_Printers[#Data],5,FALSE),1)&gt;_xlfn.XLOOKUP(B2435,[1]Printers!L:L,[1]Printers!O:O,1,0,),"")),"")</f>
        <v/>
      </c>
      <c r="J2435" t="str">
        <f>IFERROR(IF(ROUND(_xlfn.XLOOKUP([1]Parameters!B2435,[1]Printers!L:L,[1]Printers!Q:Q,,0)*I2435/10,0)*10&lt;_xlfn.XLOOKUP([1]Parameters!B2435,[1]Printers!L:L,[1]Printers!P:P,,0),ROUND(_xlfn.XLOOKUP([1]Parameters!B2435,[1]Printers!L:L,[1]Printers!Q:Q,,0)*I2435/10,0)*10,_xlfn.XLOOKUP([1]Parameters!B2435,[1]Printers!L:L,[1]Printers!P:P,,0)),"")</f>
        <v/>
      </c>
      <c r="K2435">
        <f>IF(SUM(E2435:J2435)&lt;&gt;0,VLOOKUP(A2435,[1]!T_Printers[#Data],10,FALSE)+VLOOKUP(C2435,[1]!T_Resins[#Data],10,FALSE),"")</f>
        <v>4</v>
      </c>
      <c r="L2435">
        <f>IF(SUM(E2435:J2435)&lt;&gt;0,VLOOKUP(A2435,[1]!T_Printers[#Data],11,FALSE),"")</f>
        <v>5</v>
      </c>
      <c r="M2435">
        <f>IF(SUM(E2435:J2435)&lt;&gt;0,VLOOKUP(C2435,[1]!T_Resins[#Data],8,FALSE),"")</f>
        <v>120</v>
      </c>
      <c r="N2435">
        <f>IF(_xlfn.XLOOKUP(B2435,[1]Printers!$L:$L,[1]Printers!$R:$R,0,0)&gt;0,[1]Parameters!M2435,IF(SUM(E2435:J2435)&lt;&gt;0,VLOOKUP(C2435,[1]!T_Resins[#Data],9,FALSE),""))</f>
        <v>180</v>
      </c>
      <c r="O2435" t="str">
        <f t="shared" si="38"/>
        <v>LongerOrange30</v>
      </c>
    </row>
    <row r="2436" spans="1:15" x14ac:dyDescent="0.25">
      <c r="A2436" t="str">
        <f t="array" ref="A2436">IF(ROW()-1&gt;COUNTA([1]!T_Printers[Printers])*COUNTA([1]!T_Resins[Resins]),"",INDEX([1]!T_Printers[Printers],INT((ROW()-2)/COUNTA([1]!T_Resins[Resins])+1)))</f>
        <v>Longer Orange 30</v>
      </c>
      <c r="B2436" t="str">
        <f>_xlfn.XLOOKUP(A2436,[1]!T_Printers[Printers],[1]!T_Printers[Icon link],,0)</f>
        <v>LongerOrange30</v>
      </c>
      <c r="C2436" t="str">
        <f t="array" ref="C2436">IF(ROW()-1&gt;COUNTA([1]!T_Printers[Printers])*COUNTA([1]!T_Resins[Resins]),"",INDEX([1]!T_Resins[Resins],MOD(ROW()-2,COUNTA([1]!T_Resins[Resins]))+1))</f>
        <v>Dental Peach</v>
      </c>
      <c r="D2436">
        <f>IF(SUM(E2436:J2436)&lt;&gt;0,IF(ROW()-1&gt;COUNTA([1]!T_Printers[Printers])*COUNTA([1]!T_Resins[Resins]),"",2),"")</f>
        <v>2</v>
      </c>
      <c r="E2436" cm="1">
        <f t="array" ref="E2436">IFERROR(IF(ROW()-1&gt;COUNTA([1]!T_Printers[Printers])*COUNTA([1]!T_Resins[Resins]),"",_xlfn.IFS(ROUND(VLOOKUP(C2436,[1]!T_Resins[#Data],2,FALSE)/VLOOKUP(A2436,[1]!T_Printers[#Data],5,FALSE),1)&lt;=_xlfn.XLOOKUP(B2436,[1]Printers!L:L,[1]Printers!O:O,1,0,),ROUND(VLOOKUP(C2436,[1]!T_Resins[#Data],2,FALSE)/VLOOKUP(A2436,[1]!T_Printers[#Data],5,FALSE),1),ROUND(VLOOKUP(C2436,[1]!T_Resins[#Data],2,FALSE)/VLOOKUP(A2436,[1]!T_Printers[#Data],5,FALSE),1)&gt;_xlfn.XLOOKUP(B2436,[1]Printers!L:L,[1]Printers!O:O,1,0,),10)),"Используйте слой 100 мкм")</f>
        <v>22.4</v>
      </c>
      <c r="F2436">
        <f>IFERROR(IF(ROUND(_xlfn.XLOOKUP([1]Parameters!B2436,[1]Printers!L:L,[1]Printers!Q:Q,,0)*E2436/10,0)*10&lt;_xlfn.XLOOKUP([1]Parameters!B2436,[1]Printers!L:L,[1]Printers!P:P,,0),ROUND(_xlfn.XLOOKUP([1]Parameters!B2436,[1]Printers!L:L,[1]Printers!Q:Q,,0)*E2436/10,0)*10,_xlfn.XLOOKUP([1]Parameters!B2436,[1]Printers!L:L,[1]Printers!P:P,,0)),"")</f>
        <v>100</v>
      </c>
      <c r="G2436" cm="1">
        <f t="array" ref="G2436">IFERROR(IF(ROW()-1&gt;COUNTA([1]!T_Printers[Printers])*COUNTA([1]!T_Resins[Resins]),"",_xlfn.IFS(ROUND(VLOOKUP(C2436,[1]!T_Resins[#Data],3,FALSE)/VLOOKUP(A2436,[1]!T_Printers[#Data],5,FALSE),1)&lt;=_xlfn.XLOOKUP(B2436,[1]Printers!L:L,[1]Printers!O:O,1,0,),ROUND(VLOOKUP(C2436,[1]!T_Resins[#Data],3,FALSE)/VLOOKUP(A2436,[1]!T_Printers[#Data],5,FALSE),1),ROUND(VLOOKUP(C2436,[1]!T_Resins[#Data],3,FALSE)/VLOOKUP(A2436,[1]!T_Printers[#Data],5,FALSE),1)&gt;_xlfn.XLOOKUP(B2436,[1]Printers!L:L,[1]Printers!O:O,1,0,),10)),"")</f>
        <v>29.2</v>
      </c>
      <c r="H2436">
        <f>IFERROR(IF(ROUND(_xlfn.XLOOKUP([1]Parameters!B2436,[1]Printers!L:L,[1]Printers!Q:Q,,0)*G2436/10,0)*10&lt;_xlfn.XLOOKUP([1]Parameters!B2436,[1]Printers!L:L,[1]Printers!P:P,,0),ROUND(_xlfn.XLOOKUP([1]Parameters!B2436,[1]Printers!L:L,[1]Printers!Q:Q,,0)*G2436/10,0)*10,_xlfn.XLOOKUP([1]Parameters!B2436,[1]Printers!L:L,[1]Printers!P:P,,0)),"")</f>
        <v>100</v>
      </c>
      <c r="I2436" s="3" t="str" cm="1">
        <f t="array" ref="I2436">IFERROR(IF(ROW()-1&gt;COUNTA([1]!T_Printers[Printers])*COUNTA([1]!T_Resins[Resins]),"",_xlfn.IFS(ROUND(VLOOKUP(C2436,[1]!T_Resins[#Data],4,FALSE)/VLOOKUP(A2436,[1]!T_Printers[#Data],5,FALSE),1)&lt;=_xlfn.XLOOKUP(B2436,[1]Printers!L:L,[1]Printers!O:O,1,0,),ROUND(VLOOKUP(C2436,[1]!T_Resins[#Data],4,FALSE)/VLOOKUP(A2436,[1]!T_Printers[#Data],5,FALSE),1),ROUND(VLOOKUP(C2436,[1]!T_Resins[#Data],4,FALSE)/VLOOKUP(A2436,[1]!T_Printers[#Data],5,FALSE),1)&gt;_xlfn.XLOOKUP(B2436,[1]Printers!L:L,[1]Printers!O:O,1,0,),"")),"")</f>
        <v/>
      </c>
      <c r="J2436" t="str">
        <f>IFERROR(IF(ROUND(_xlfn.XLOOKUP([1]Parameters!B2436,[1]Printers!L:L,[1]Printers!Q:Q,,0)*I2436/10,0)*10&lt;_xlfn.XLOOKUP([1]Parameters!B2436,[1]Printers!L:L,[1]Printers!P:P,,0),ROUND(_xlfn.XLOOKUP([1]Parameters!B2436,[1]Printers!L:L,[1]Printers!Q:Q,,0)*I2436/10,0)*10,_xlfn.XLOOKUP([1]Parameters!B2436,[1]Printers!L:L,[1]Printers!P:P,,0)),"")</f>
        <v/>
      </c>
      <c r="K2436">
        <f>IF(SUM(E2436:J2436)&lt;&gt;0,VLOOKUP(A2436,[1]!T_Printers[#Data],10,FALSE)+VLOOKUP(C2436,[1]!T_Resins[#Data],10,FALSE),"")</f>
        <v>4</v>
      </c>
      <c r="L2436">
        <f>IF(SUM(E2436:J2436)&lt;&gt;0,VLOOKUP(A2436,[1]!T_Printers[#Data],11,FALSE),"")</f>
        <v>5</v>
      </c>
      <c r="M2436">
        <f>IF(SUM(E2436:J2436)&lt;&gt;0,VLOOKUP(C2436,[1]!T_Resins[#Data],8,FALSE),"")</f>
        <v>120</v>
      </c>
      <c r="N2436">
        <f>IF(_xlfn.XLOOKUP(B2436,[1]Printers!$L:$L,[1]Printers!$R:$R,0,0)&gt;0,[1]Parameters!M2436,IF(SUM(E2436:J2436)&lt;&gt;0,VLOOKUP(C2436,[1]!T_Resins[#Data],9,FALSE),""))</f>
        <v>180</v>
      </c>
      <c r="O2436" t="str">
        <f t="shared" si="38"/>
        <v>LongerOrange30</v>
      </c>
    </row>
    <row r="2437" spans="1:15" x14ac:dyDescent="0.25">
      <c r="A2437" t="str">
        <f t="array" ref="A2437">IF(ROW()-1&gt;COUNTA([1]!T_Printers[Printers])*COUNTA([1]!T_Resins[Resins]),"",INDEX([1]!T_Printers[Printers],INT((ROW()-2)/COUNTA([1]!T_Resins[Resins])+1)))</f>
        <v>Longer Orange 30</v>
      </c>
      <c r="B2437" t="str">
        <f>_xlfn.XLOOKUP(A2437,[1]!T_Printers[Printers],[1]!T_Printers[Icon link],,0)</f>
        <v>LongerOrange30</v>
      </c>
      <c r="C2437" t="str">
        <f t="array" ref="C2437">IF(ROW()-1&gt;COUNTA([1]!T_Printers[Printers])*COUNTA([1]!T_Resins[Resins]),"",INDEX([1]!T_Resins[Resins],MOD(ROW()-2,COUNTA([1]!T_Resins[Resins]))+1))</f>
        <v>Dental Pink</v>
      </c>
      <c r="D2437">
        <f>IF(SUM(E2437:J2437)&lt;&gt;0,IF(ROW()-1&gt;COUNTA([1]!T_Printers[Printers])*COUNTA([1]!T_Resins[Resins]),"",2),"")</f>
        <v>2</v>
      </c>
      <c r="E2437" cm="1">
        <f t="array" ref="E2437">IFERROR(IF(ROW()-1&gt;COUNTA([1]!T_Printers[Printers])*COUNTA([1]!T_Resins[Resins]),"",_xlfn.IFS(ROUND(VLOOKUP(C2437,[1]!T_Resins[#Data],2,FALSE)/VLOOKUP(A2437,[1]!T_Printers[#Data],5,FALSE),1)&lt;=_xlfn.XLOOKUP(B2437,[1]Printers!L:L,[1]Printers!O:O,1,0,),ROUND(VLOOKUP(C2437,[1]!T_Resins[#Data],2,FALSE)/VLOOKUP(A2437,[1]!T_Printers[#Data],5,FALSE),1),ROUND(VLOOKUP(C2437,[1]!T_Resins[#Data],2,FALSE)/VLOOKUP(A2437,[1]!T_Printers[#Data],5,FALSE),1)&gt;_xlfn.XLOOKUP(B2437,[1]Printers!L:L,[1]Printers!O:O,1,0,),10)),"Используйте слой 100 мкм")</f>
        <v>14.3</v>
      </c>
      <c r="F2437">
        <f>IFERROR(IF(ROUND(_xlfn.XLOOKUP([1]Parameters!B2437,[1]Printers!L:L,[1]Printers!Q:Q,,0)*E2437/10,0)*10&lt;_xlfn.XLOOKUP([1]Parameters!B2437,[1]Printers!L:L,[1]Printers!P:P,,0),ROUND(_xlfn.XLOOKUP([1]Parameters!B2437,[1]Printers!L:L,[1]Printers!Q:Q,,0)*E2437/10,0)*10,_xlfn.XLOOKUP([1]Parameters!B2437,[1]Printers!L:L,[1]Printers!P:P,,0)),"")</f>
        <v>100</v>
      </c>
      <c r="G2437" cm="1">
        <f t="array" ref="G2437">IFERROR(IF(ROW()-1&gt;COUNTA([1]!T_Printers[Printers])*COUNTA([1]!T_Resins[Resins]),"",_xlfn.IFS(ROUND(VLOOKUP(C2437,[1]!T_Resins[#Data],3,FALSE)/VLOOKUP(A2437,[1]!T_Printers[#Data],5,FALSE),1)&lt;=_xlfn.XLOOKUP(B2437,[1]Printers!L:L,[1]Printers!O:O,1,0,),ROUND(VLOOKUP(C2437,[1]!T_Resins[#Data],3,FALSE)/VLOOKUP(A2437,[1]!T_Printers[#Data],5,FALSE),1),ROUND(VLOOKUP(C2437,[1]!T_Resins[#Data],3,FALSE)/VLOOKUP(A2437,[1]!T_Printers[#Data],5,FALSE),1)&gt;_xlfn.XLOOKUP(B2437,[1]Printers!L:L,[1]Printers!O:O,1,0,),10)),"")</f>
        <v>18.5</v>
      </c>
      <c r="H2437">
        <f>IFERROR(IF(ROUND(_xlfn.XLOOKUP([1]Parameters!B2437,[1]Printers!L:L,[1]Printers!Q:Q,,0)*G2437/10,0)*10&lt;_xlfn.XLOOKUP([1]Parameters!B2437,[1]Printers!L:L,[1]Printers!P:P,,0),ROUND(_xlfn.XLOOKUP([1]Parameters!B2437,[1]Printers!L:L,[1]Printers!Q:Q,,0)*G2437/10,0)*10,_xlfn.XLOOKUP([1]Parameters!B2437,[1]Printers!L:L,[1]Printers!P:P,,0)),"")</f>
        <v>100</v>
      </c>
      <c r="I2437" s="3" t="str" cm="1">
        <f t="array" ref="I2437">IFERROR(IF(ROW()-1&gt;COUNTA([1]!T_Printers[Printers])*COUNTA([1]!T_Resins[Resins]),"",_xlfn.IFS(ROUND(VLOOKUP(C2437,[1]!T_Resins[#Data],4,FALSE)/VLOOKUP(A2437,[1]!T_Printers[#Data],5,FALSE),1)&lt;=_xlfn.XLOOKUP(B2437,[1]Printers!L:L,[1]Printers!O:O,1,0,),ROUND(VLOOKUP(C2437,[1]!T_Resins[#Data],4,FALSE)/VLOOKUP(A2437,[1]!T_Printers[#Data],5,FALSE),1),ROUND(VLOOKUP(C2437,[1]!T_Resins[#Data],4,FALSE)/VLOOKUP(A2437,[1]!T_Printers[#Data],5,FALSE),1)&gt;_xlfn.XLOOKUP(B2437,[1]Printers!L:L,[1]Printers!O:O,1,0,),"")),"")</f>
        <v/>
      </c>
      <c r="J2437" t="str">
        <f>IFERROR(IF(ROUND(_xlfn.XLOOKUP([1]Parameters!B2437,[1]Printers!L:L,[1]Printers!Q:Q,,0)*I2437/10,0)*10&lt;_xlfn.XLOOKUP([1]Parameters!B2437,[1]Printers!L:L,[1]Printers!P:P,,0),ROUND(_xlfn.XLOOKUP([1]Parameters!B2437,[1]Printers!L:L,[1]Printers!Q:Q,,0)*I2437/10,0)*10,_xlfn.XLOOKUP([1]Parameters!B2437,[1]Printers!L:L,[1]Printers!P:P,,0)),"")</f>
        <v/>
      </c>
      <c r="K2437">
        <f>IF(SUM(E2437:J2437)&lt;&gt;0,VLOOKUP(A2437,[1]!T_Printers[#Data],10,FALSE)+VLOOKUP(C2437,[1]!T_Resins[#Data],10,FALSE),"")</f>
        <v>3</v>
      </c>
      <c r="L2437">
        <f>IF(SUM(E2437:J2437)&lt;&gt;0,VLOOKUP(A2437,[1]!T_Printers[#Data],11,FALSE),"")</f>
        <v>5</v>
      </c>
      <c r="M2437">
        <f>IF(SUM(E2437:J2437)&lt;&gt;0,VLOOKUP(C2437,[1]!T_Resins[#Data],8,FALSE),"")</f>
        <v>120</v>
      </c>
      <c r="N2437">
        <f>IF(_xlfn.XLOOKUP(B2437,[1]Printers!$L:$L,[1]Printers!$R:$R,0,0)&gt;0,[1]Parameters!M2437,IF(SUM(E2437:J2437)&lt;&gt;0,VLOOKUP(C2437,[1]!T_Resins[#Data],9,FALSE),""))</f>
        <v>180</v>
      </c>
      <c r="O2437" t="str">
        <f t="shared" si="38"/>
        <v>LongerOrange30</v>
      </c>
    </row>
    <row r="2438" spans="1:15" x14ac:dyDescent="0.25">
      <c r="A2438" t="str">
        <f t="array" ref="A2438">IF(ROW()-1&gt;COUNTA([1]!T_Printers[Printers])*COUNTA([1]!T_Resins[Resins]),"",INDEX([1]!T_Printers[Printers],INT((ROW()-2)/COUNTA([1]!T_Resins[Resins])+1)))</f>
        <v>Longer Orange 30</v>
      </c>
      <c r="B2438" t="str">
        <f>_xlfn.XLOOKUP(A2438,[1]!T_Printers[Printers],[1]!T_Printers[Icon link],,0)</f>
        <v>LongerOrange30</v>
      </c>
      <c r="C2438" t="str">
        <f t="array" ref="C2438">IF(ROW()-1&gt;COUNTA([1]!T_Printers[Printers])*COUNTA([1]!T_Resins[Resins]),"",INDEX([1]!T_Resins[Resins],MOD(ROW()-2,COUNTA([1]!T_Resins[Resins]))+1))</f>
        <v>Dental Soft Pink</v>
      </c>
      <c r="D2438">
        <f>IF(SUM(E2438:J2438)&lt;&gt;0,IF(ROW()-1&gt;COUNTA([1]!T_Printers[Printers])*COUNTA([1]!T_Resins[Resins]),"",2),"")</f>
        <v>2</v>
      </c>
      <c r="E2438" cm="1">
        <f t="array" ref="E2438">IFERROR(IF(ROW()-1&gt;COUNTA([1]!T_Printers[Printers])*COUNTA([1]!T_Resins[Resins]),"",_xlfn.IFS(ROUND(VLOOKUP(C2438,[1]!T_Resins[#Data],2,FALSE)/VLOOKUP(A2438,[1]!T_Printers[#Data],5,FALSE),1)&lt;=_xlfn.XLOOKUP(B2438,[1]Printers!L:L,[1]Printers!O:O,1,0,),ROUND(VLOOKUP(C2438,[1]!T_Resins[#Data],2,FALSE)/VLOOKUP(A2438,[1]!T_Printers[#Data],5,FALSE),1),ROUND(VLOOKUP(C2438,[1]!T_Resins[#Data],2,FALSE)/VLOOKUP(A2438,[1]!T_Printers[#Data],5,FALSE),1)&gt;_xlfn.XLOOKUP(B2438,[1]Printers!L:L,[1]Printers!O:O,1,0,),10)),"Используйте слой 100 мкм")</f>
        <v>21.2</v>
      </c>
      <c r="F2438">
        <f>IFERROR(IF(ROUND(_xlfn.XLOOKUP([1]Parameters!B2438,[1]Printers!L:L,[1]Printers!Q:Q,,0)*E2438/10,0)*10&lt;_xlfn.XLOOKUP([1]Parameters!B2438,[1]Printers!L:L,[1]Printers!P:P,,0),ROUND(_xlfn.XLOOKUP([1]Parameters!B2438,[1]Printers!L:L,[1]Printers!Q:Q,,0)*E2438/10,0)*10,_xlfn.XLOOKUP([1]Parameters!B2438,[1]Printers!L:L,[1]Printers!P:P,,0)),"")</f>
        <v>100</v>
      </c>
      <c r="G2438" cm="1">
        <f t="array" ref="G2438">IFERROR(IF(ROW()-1&gt;COUNTA([1]!T_Printers[Printers])*COUNTA([1]!T_Resins[Resins]),"",_xlfn.IFS(ROUND(VLOOKUP(C2438,[1]!T_Resins[#Data],3,FALSE)/VLOOKUP(A2438,[1]!T_Printers[#Data],5,FALSE),1)&lt;=_xlfn.XLOOKUP(B2438,[1]Printers!L:L,[1]Printers!O:O,1,0,),ROUND(VLOOKUP(C2438,[1]!T_Resins[#Data],3,FALSE)/VLOOKUP(A2438,[1]!T_Printers[#Data],5,FALSE),1),ROUND(VLOOKUP(C2438,[1]!T_Resins[#Data],3,FALSE)/VLOOKUP(A2438,[1]!T_Printers[#Data],5,FALSE),1)&gt;_xlfn.XLOOKUP(B2438,[1]Printers!L:L,[1]Printers!O:O,1,0,),10)),"")</f>
        <v>27.3</v>
      </c>
      <c r="H2438">
        <f>IFERROR(IF(ROUND(_xlfn.XLOOKUP([1]Parameters!B2438,[1]Printers!L:L,[1]Printers!Q:Q,,0)*G2438/10,0)*10&lt;_xlfn.XLOOKUP([1]Parameters!B2438,[1]Printers!L:L,[1]Printers!P:P,,0),ROUND(_xlfn.XLOOKUP([1]Parameters!B2438,[1]Printers!L:L,[1]Printers!Q:Q,,0)*G2438/10,0)*10,_xlfn.XLOOKUP([1]Parameters!B2438,[1]Printers!L:L,[1]Printers!P:P,,0)),"")</f>
        <v>100</v>
      </c>
      <c r="I2438" s="3" t="str" cm="1">
        <f t="array" ref="I2438">IFERROR(IF(ROW()-1&gt;COUNTA([1]!T_Printers[Printers])*COUNTA([1]!T_Resins[Resins]),"",_xlfn.IFS(ROUND(VLOOKUP(C2438,[1]!T_Resins[#Data],4,FALSE)/VLOOKUP(A2438,[1]!T_Printers[#Data],5,FALSE),1)&lt;=_xlfn.XLOOKUP(B2438,[1]Printers!L:L,[1]Printers!O:O,1,0,),ROUND(VLOOKUP(C2438,[1]!T_Resins[#Data],4,FALSE)/VLOOKUP(A2438,[1]!T_Printers[#Data],5,FALSE),1),ROUND(VLOOKUP(C2438,[1]!T_Resins[#Data],4,FALSE)/VLOOKUP(A2438,[1]!T_Printers[#Data],5,FALSE),1)&gt;_xlfn.XLOOKUP(B2438,[1]Printers!L:L,[1]Printers!O:O,1,0,),"")),"")</f>
        <v/>
      </c>
      <c r="J2438" t="str">
        <f>IFERROR(IF(ROUND(_xlfn.XLOOKUP([1]Parameters!B2438,[1]Printers!L:L,[1]Printers!Q:Q,,0)*I2438/10,0)*10&lt;_xlfn.XLOOKUP([1]Parameters!B2438,[1]Printers!L:L,[1]Printers!P:P,,0),ROUND(_xlfn.XLOOKUP([1]Parameters!B2438,[1]Printers!L:L,[1]Printers!Q:Q,,0)*I2438/10,0)*10,_xlfn.XLOOKUP([1]Parameters!B2438,[1]Printers!L:L,[1]Printers!P:P,,0)),"")</f>
        <v/>
      </c>
      <c r="K2438">
        <f>IF(SUM(E2438:J2438)&lt;&gt;0,VLOOKUP(A2438,[1]!T_Printers[#Data],10,FALSE)+VLOOKUP(C2438,[1]!T_Resins[#Data],10,FALSE),"")</f>
        <v>3</v>
      </c>
      <c r="L2438">
        <f>IF(SUM(E2438:J2438)&lt;&gt;0,VLOOKUP(A2438,[1]!T_Printers[#Data],11,FALSE),"")</f>
        <v>5</v>
      </c>
      <c r="M2438">
        <f>IF(SUM(E2438:J2438)&lt;&gt;0,VLOOKUP(C2438,[1]!T_Resins[#Data],8,FALSE),"")</f>
        <v>60</v>
      </c>
      <c r="N2438">
        <f>IF(_xlfn.XLOOKUP(B2438,[1]Printers!$L:$L,[1]Printers!$R:$R,0,0)&gt;0,[1]Parameters!M2438,IF(SUM(E2438:J2438)&lt;&gt;0,VLOOKUP(C2438,[1]!T_Resins[#Data],9,FALSE),""))</f>
        <v>60</v>
      </c>
      <c r="O2438" t="str">
        <f t="shared" si="38"/>
        <v>LongerOrange30</v>
      </c>
    </row>
    <row r="2439" spans="1:15" x14ac:dyDescent="0.25">
      <c r="A2439" t="str">
        <f t="array" ref="A2439">IF(ROW()-1&gt;COUNTA([1]!T_Printers[Printers])*COUNTA([1]!T_Resins[Resins]),"",INDEX([1]!T_Printers[Printers],INT((ROW()-2)/COUNTA([1]!T_Resins[Resins])+1)))</f>
        <v>Longer Orange 30</v>
      </c>
      <c r="B2439" t="str">
        <f>_xlfn.XLOOKUP(A2439,[1]!T_Printers[Printers],[1]!T_Printers[Icon link],,0)</f>
        <v>LongerOrange30</v>
      </c>
      <c r="C2439" t="str">
        <f t="array" ref="C2439">IF(ROW()-1&gt;COUNTA([1]!T_Printers[Printers])*COUNTA([1]!T_Resins[Resins]),"",INDEX([1]!T_Resins[Resins],MOD(ROW()-2,COUNTA([1]!T_Resins[Resins]))+1))</f>
        <v>Dental Sand A1-A2</v>
      </c>
      <c r="D2439">
        <f>IF(SUM(E2439:J2439)&lt;&gt;0,IF(ROW()-1&gt;COUNTA([1]!T_Printers[Printers])*COUNTA([1]!T_Resins[Resins]),"",2),"")</f>
        <v>2</v>
      </c>
      <c r="E2439" cm="1">
        <f t="array" ref="E2439">IFERROR(IF(ROW()-1&gt;COUNTA([1]!T_Printers[Printers])*COUNTA([1]!T_Resins[Resins]),"",_xlfn.IFS(ROUND(VLOOKUP(C2439,[1]!T_Resins[#Data],2,FALSE)/VLOOKUP(A2439,[1]!T_Printers[#Data],5,FALSE),1)&lt;=_xlfn.XLOOKUP(B2439,[1]Printers!L:L,[1]Printers!O:O,1,0,),ROUND(VLOOKUP(C2439,[1]!T_Resins[#Data],2,FALSE)/VLOOKUP(A2439,[1]!T_Printers[#Data],5,FALSE),1),ROUND(VLOOKUP(C2439,[1]!T_Resins[#Data],2,FALSE)/VLOOKUP(A2439,[1]!T_Printers[#Data],5,FALSE),1)&gt;_xlfn.XLOOKUP(B2439,[1]Printers!L:L,[1]Printers!O:O,1,0,),10)),"Используйте слой 100 мкм")</f>
        <v>12.1</v>
      </c>
      <c r="F2439">
        <f>IFERROR(IF(ROUND(_xlfn.XLOOKUP([1]Parameters!B2439,[1]Printers!L:L,[1]Printers!Q:Q,,0)*E2439/10,0)*10&lt;_xlfn.XLOOKUP([1]Parameters!B2439,[1]Printers!L:L,[1]Printers!P:P,,0),ROUND(_xlfn.XLOOKUP([1]Parameters!B2439,[1]Printers!L:L,[1]Printers!Q:Q,,0)*E2439/10,0)*10,_xlfn.XLOOKUP([1]Parameters!B2439,[1]Printers!L:L,[1]Printers!P:P,,0)),"")</f>
        <v>100</v>
      </c>
      <c r="G2439" cm="1">
        <f t="array" ref="G2439">IFERROR(IF(ROW()-1&gt;COUNTA([1]!T_Printers[Printers])*COUNTA([1]!T_Resins[Resins]),"",_xlfn.IFS(ROUND(VLOOKUP(C2439,[1]!T_Resins[#Data],3,FALSE)/VLOOKUP(A2439,[1]!T_Printers[#Data],5,FALSE),1)&lt;=_xlfn.XLOOKUP(B2439,[1]Printers!L:L,[1]Printers!O:O,1,0,),ROUND(VLOOKUP(C2439,[1]!T_Resins[#Data],3,FALSE)/VLOOKUP(A2439,[1]!T_Printers[#Data],5,FALSE),1),ROUND(VLOOKUP(C2439,[1]!T_Resins[#Data],3,FALSE)/VLOOKUP(A2439,[1]!T_Printers[#Data],5,FALSE),1)&gt;_xlfn.XLOOKUP(B2439,[1]Printers!L:L,[1]Printers!O:O,1,0,),10)),"")</f>
        <v>15.7</v>
      </c>
      <c r="H2439">
        <f>IFERROR(IF(ROUND(_xlfn.XLOOKUP([1]Parameters!B2439,[1]Printers!L:L,[1]Printers!Q:Q,,0)*G2439/10,0)*10&lt;_xlfn.XLOOKUP([1]Parameters!B2439,[1]Printers!L:L,[1]Printers!P:P,,0),ROUND(_xlfn.XLOOKUP([1]Parameters!B2439,[1]Printers!L:L,[1]Printers!Q:Q,,0)*G2439/10,0)*10,_xlfn.XLOOKUP([1]Parameters!B2439,[1]Printers!L:L,[1]Printers!P:P,,0)),"")</f>
        <v>100</v>
      </c>
      <c r="I2439" s="3" t="str" cm="1">
        <f t="array" ref="I2439">IFERROR(IF(ROW()-1&gt;COUNTA([1]!T_Printers[Printers])*COUNTA([1]!T_Resins[Resins]),"",_xlfn.IFS(ROUND(VLOOKUP(C2439,[1]!T_Resins[#Data],4,FALSE)/VLOOKUP(A2439,[1]!T_Printers[#Data],5,FALSE),1)&lt;=_xlfn.XLOOKUP(B2439,[1]Printers!L:L,[1]Printers!O:O,1,0,),ROUND(VLOOKUP(C2439,[1]!T_Resins[#Data],4,FALSE)/VLOOKUP(A2439,[1]!T_Printers[#Data],5,FALSE),1),ROUND(VLOOKUP(C2439,[1]!T_Resins[#Data],4,FALSE)/VLOOKUP(A2439,[1]!T_Printers[#Data],5,FALSE),1)&gt;_xlfn.XLOOKUP(B2439,[1]Printers!L:L,[1]Printers!O:O,1,0,),"")),"")</f>
        <v/>
      </c>
      <c r="J2439" t="str">
        <f>IFERROR(IF(ROUND(_xlfn.XLOOKUP([1]Parameters!B2439,[1]Printers!L:L,[1]Printers!Q:Q,,0)*I2439/10,0)*10&lt;_xlfn.XLOOKUP([1]Parameters!B2439,[1]Printers!L:L,[1]Printers!P:P,,0),ROUND(_xlfn.XLOOKUP([1]Parameters!B2439,[1]Printers!L:L,[1]Printers!Q:Q,,0)*I2439/10,0)*10,_xlfn.XLOOKUP([1]Parameters!B2439,[1]Printers!L:L,[1]Printers!P:P,,0)),"")</f>
        <v/>
      </c>
      <c r="K2439">
        <f>IF(SUM(E2439:J2439)&lt;&gt;0,VLOOKUP(A2439,[1]!T_Printers[#Data],10,FALSE)+VLOOKUP(C2439,[1]!T_Resins[#Data],10,FALSE),"")</f>
        <v>4</v>
      </c>
      <c r="L2439">
        <f>IF(SUM(E2439:J2439)&lt;&gt;0,VLOOKUP(A2439,[1]!T_Printers[#Data],11,FALSE),"")</f>
        <v>5</v>
      </c>
      <c r="M2439">
        <f>IF(SUM(E2439:J2439)&lt;&gt;0,VLOOKUP(C2439,[1]!T_Resins[#Data],8,FALSE),"")</f>
        <v>120</v>
      </c>
      <c r="N2439">
        <f>IF(_xlfn.XLOOKUP(B2439,[1]Printers!$L:$L,[1]Printers!$R:$R,0,0)&gt;0,[1]Parameters!M2439,IF(SUM(E2439:J2439)&lt;&gt;0,VLOOKUP(C2439,[1]!T_Resins[#Data],9,FALSE),""))</f>
        <v>180</v>
      </c>
      <c r="O2439" t="str">
        <f t="shared" si="38"/>
        <v>LongerOrange30</v>
      </c>
    </row>
    <row r="2440" spans="1:15" x14ac:dyDescent="0.25">
      <c r="A2440" t="str">
        <f t="array" ref="A2440">IF(ROW()-1&gt;COUNTA([1]!T_Printers[Printers])*COUNTA([1]!T_Resins[Resins]),"",INDEX([1]!T_Printers[Printers],INT((ROW()-2)/COUNTA([1]!T_Resins[Resins])+1)))</f>
        <v>Longer Orange 30</v>
      </c>
      <c r="B2440" t="str">
        <f>_xlfn.XLOOKUP(A2440,[1]!T_Printers[Printers],[1]!T_Printers[Icon link],,0)</f>
        <v>LongerOrange30</v>
      </c>
      <c r="C2440" t="str">
        <f t="array" ref="C2440">IF(ROW()-1&gt;COUNTA([1]!T_Printers[Printers])*COUNTA([1]!T_Resins[Resins]),"",INDEX([1]!T_Resins[Resins],MOD(ROW()-2,COUNTA([1]!T_Resins[Resins]))+1))</f>
        <v xml:space="preserve">Dental Sand A1-A2 (Обновленная версия) </v>
      </c>
      <c r="D2440">
        <f>IF(SUM(E2440:J2440)&lt;&gt;0,IF(ROW()-1&gt;COUNTA([1]!T_Printers[Printers])*COUNTA([1]!T_Resins[Resins]),"",2),"")</f>
        <v>2</v>
      </c>
      <c r="E2440" cm="1">
        <f t="array" ref="E2440">IFERROR(IF(ROW()-1&gt;COUNTA([1]!T_Printers[Printers])*COUNTA([1]!T_Resins[Resins]),"",_xlfn.IFS(ROUND(VLOOKUP(C2440,[1]!T_Resins[#Data],2,FALSE)/VLOOKUP(A2440,[1]!T_Printers[#Data],5,FALSE),1)&lt;=_xlfn.XLOOKUP(B2440,[1]Printers!L:L,[1]Printers!O:O,1,0,),ROUND(VLOOKUP(C2440,[1]!T_Resins[#Data],2,FALSE)/VLOOKUP(A2440,[1]!T_Printers[#Data],5,FALSE),1),ROUND(VLOOKUP(C2440,[1]!T_Resins[#Data],2,FALSE)/VLOOKUP(A2440,[1]!T_Printers[#Data],5,FALSE),1)&gt;_xlfn.XLOOKUP(B2440,[1]Printers!L:L,[1]Printers!O:O,1,0,),10)),"Используйте слой 100 мкм")</f>
        <v>32.299999999999997</v>
      </c>
      <c r="F2440">
        <f>IFERROR(IF(ROUND(_xlfn.XLOOKUP([1]Parameters!B2440,[1]Printers!L:L,[1]Printers!Q:Q,,0)*E2440/10,0)*10&lt;_xlfn.XLOOKUP([1]Parameters!B2440,[1]Printers!L:L,[1]Printers!P:P,,0),ROUND(_xlfn.XLOOKUP([1]Parameters!B2440,[1]Printers!L:L,[1]Printers!Q:Q,,0)*E2440/10,0)*10,_xlfn.XLOOKUP([1]Parameters!B2440,[1]Printers!L:L,[1]Printers!P:P,,0)),"")</f>
        <v>100</v>
      </c>
      <c r="G2440" cm="1">
        <f t="array" ref="G2440">IFERROR(IF(ROW()-1&gt;COUNTA([1]!T_Printers[Printers])*COUNTA([1]!T_Resins[Resins]),"",_xlfn.IFS(ROUND(VLOOKUP(C2440,[1]!T_Resins[#Data],3,FALSE)/VLOOKUP(A2440,[1]!T_Printers[#Data],5,FALSE),1)&lt;=_xlfn.XLOOKUP(B2440,[1]Printers!L:L,[1]Printers!O:O,1,0,),ROUND(VLOOKUP(C2440,[1]!T_Resins[#Data],3,FALSE)/VLOOKUP(A2440,[1]!T_Printers[#Data],5,FALSE),1),ROUND(VLOOKUP(C2440,[1]!T_Resins[#Data],3,FALSE)/VLOOKUP(A2440,[1]!T_Printers[#Data],5,FALSE),1)&gt;_xlfn.XLOOKUP(B2440,[1]Printers!L:L,[1]Printers!O:O,1,0,),10)),"")</f>
        <v>33.799999999999997</v>
      </c>
      <c r="H2440">
        <f>IFERROR(IF(ROUND(_xlfn.XLOOKUP([1]Parameters!B2440,[1]Printers!L:L,[1]Printers!Q:Q,,0)*G2440/10,0)*10&lt;_xlfn.XLOOKUP([1]Parameters!B2440,[1]Printers!L:L,[1]Printers!P:P,,0),ROUND(_xlfn.XLOOKUP([1]Parameters!B2440,[1]Printers!L:L,[1]Printers!Q:Q,,0)*G2440/10,0)*10,_xlfn.XLOOKUP([1]Parameters!B2440,[1]Printers!L:L,[1]Printers!P:P,,0)),"")</f>
        <v>100</v>
      </c>
      <c r="I2440" s="3" t="str" cm="1">
        <f t="array" ref="I2440">IFERROR(IF(ROW()-1&gt;COUNTA([1]!T_Printers[Printers])*COUNTA([1]!T_Resins[Resins]),"",_xlfn.IFS(ROUND(VLOOKUP(C2440,[1]!T_Resins[#Data],4,FALSE)/VLOOKUP(A2440,[1]!T_Printers[#Data],5,FALSE),1)&lt;=_xlfn.XLOOKUP(B2440,[1]Printers!L:L,[1]Printers!O:O,1,0,),ROUND(VLOOKUP(C2440,[1]!T_Resins[#Data],4,FALSE)/VLOOKUP(A2440,[1]!T_Printers[#Data],5,FALSE),1),ROUND(VLOOKUP(C2440,[1]!T_Resins[#Data],4,FALSE)/VLOOKUP(A2440,[1]!T_Printers[#Data],5,FALSE),1)&gt;_xlfn.XLOOKUP(B2440,[1]Printers!L:L,[1]Printers!O:O,1,0,),"")),"")</f>
        <v/>
      </c>
      <c r="J2440" t="str">
        <f>IFERROR(IF(ROUND(_xlfn.XLOOKUP([1]Parameters!B2440,[1]Printers!L:L,[1]Printers!Q:Q,,0)*I2440/10,0)*10&lt;_xlfn.XLOOKUP([1]Parameters!B2440,[1]Printers!L:L,[1]Printers!P:P,,0),ROUND(_xlfn.XLOOKUP([1]Parameters!B2440,[1]Printers!L:L,[1]Printers!Q:Q,,0)*I2440/10,0)*10,_xlfn.XLOOKUP([1]Parameters!B2440,[1]Printers!L:L,[1]Printers!P:P,,0)),"")</f>
        <v/>
      </c>
      <c r="K2440">
        <f>IF(SUM(E2440:J2440)&lt;&gt;0,VLOOKUP(A2440,[1]!T_Printers[#Data],10,FALSE)+VLOOKUP(C2440,[1]!T_Resins[#Data],10,FALSE),"")</f>
        <v>4</v>
      </c>
      <c r="L2440">
        <f>IF(SUM(E2440:J2440)&lt;&gt;0,VLOOKUP(A2440,[1]!T_Printers[#Data],11,FALSE),"")</f>
        <v>5</v>
      </c>
      <c r="M2440">
        <f>IF(SUM(E2440:J2440)&lt;&gt;0,VLOOKUP(C2440,[1]!T_Resins[#Data],8,FALSE),"")</f>
        <v>120</v>
      </c>
      <c r="N2440">
        <f>IF(_xlfn.XLOOKUP(B2440,[1]Printers!$L:$L,[1]Printers!$R:$R,0,0)&gt;0,[1]Parameters!M2440,IF(SUM(E2440:J2440)&lt;&gt;0,VLOOKUP(C2440,[1]!T_Resins[#Data],9,FALSE),""))</f>
        <v>180</v>
      </c>
      <c r="O2440" t="str">
        <f t="shared" si="38"/>
        <v>LongerOrange30</v>
      </c>
    </row>
    <row r="2441" spans="1:15" x14ac:dyDescent="0.25">
      <c r="A2441" t="str">
        <f t="array" ref="A2441">IF(ROW()-1&gt;COUNTA([1]!T_Printers[Printers])*COUNTA([1]!T_Resins[Resins]),"",INDEX([1]!T_Printers[Printers],INT((ROW()-2)/COUNTA([1]!T_Resins[Resins])+1)))</f>
        <v>Longer Orange 30</v>
      </c>
      <c r="B2441" t="str">
        <f>_xlfn.XLOOKUP(A2441,[1]!T_Printers[Printers],[1]!T_Printers[Icon link],,0)</f>
        <v>LongerOrange30</v>
      </c>
      <c r="C2441" t="str">
        <f t="array" ref="C2441">IF(ROW()-1&gt;COUNTA([1]!T_Printers[Printers])*COUNTA([1]!T_Resins[Resins]),"",INDEX([1]!T_Resins[Resins],MOD(ROW()-2,COUNTA([1]!T_Resins[Resins]))+1))</f>
        <v>Dental Sand A3</v>
      </c>
      <c r="D2441">
        <f>IF(SUM(E2441:J2441)&lt;&gt;0,IF(ROW()-1&gt;COUNTA([1]!T_Printers[Printers])*COUNTA([1]!T_Resins[Resins]),"",2),"")</f>
        <v>2</v>
      </c>
      <c r="E2441" cm="1">
        <f t="array" ref="E2441">IFERROR(IF(ROW()-1&gt;COUNTA([1]!T_Printers[Printers])*COUNTA([1]!T_Resins[Resins]),"",_xlfn.IFS(ROUND(VLOOKUP(C2441,[1]!T_Resins[#Data],2,FALSE)/VLOOKUP(A2441,[1]!T_Printers[#Data],5,FALSE),1)&lt;=_xlfn.XLOOKUP(B2441,[1]Printers!L:L,[1]Printers!O:O,1,0,),ROUND(VLOOKUP(C2441,[1]!T_Resins[#Data],2,FALSE)/VLOOKUP(A2441,[1]!T_Printers[#Data],5,FALSE),1),ROUND(VLOOKUP(C2441,[1]!T_Resins[#Data],2,FALSE)/VLOOKUP(A2441,[1]!T_Printers[#Data],5,FALSE),1)&gt;_xlfn.XLOOKUP(B2441,[1]Printers!L:L,[1]Printers!O:O,1,0,),10)),"Используйте слой 100 мкм")</f>
        <v>12.1</v>
      </c>
      <c r="F2441">
        <f>IFERROR(IF(ROUND(_xlfn.XLOOKUP([1]Parameters!B2441,[1]Printers!L:L,[1]Printers!Q:Q,,0)*E2441/10,0)*10&lt;_xlfn.XLOOKUP([1]Parameters!B2441,[1]Printers!L:L,[1]Printers!P:P,,0),ROUND(_xlfn.XLOOKUP([1]Parameters!B2441,[1]Printers!L:L,[1]Printers!Q:Q,,0)*E2441/10,0)*10,_xlfn.XLOOKUP([1]Parameters!B2441,[1]Printers!L:L,[1]Printers!P:P,,0)),"")</f>
        <v>100</v>
      </c>
      <c r="G2441" cm="1">
        <f t="array" ref="G2441">IFERROR(IF(ROW()-1&gt;COUNTA([1]!T_Printers[Printers])*COUNTA([1]!T_Resins[Resins]),"",_xlfn.IFS(ROUND(VLOOKUP(C2441,[1]!T_Resins[#Data],3,FALSE)/VLOOKUP(A2441,[1]!T_Printers[#Data],5,FALSE),1)&lt;=_xlfn.XLOOKUP(B2441,[1]Printers!L:L,[1]Printers!O:O,1,0,),ROUND(VLOOKUP(C2441,[1]!T_Resins[#Data],3,FALSE)/VLOOKUP(A2441,[1]!T_Printers[#Data],5,FALSE),1),ROUND(VLOOKUP(C2441,[1]!T_Resins[#Data],3,FALSE)/VLOOKUP(A2441,[1]!T_Printers[#Data],5,FALSE),1)&gt;_xlfn.XLOOKUP(B2441,[1]Printers!L:L,[1]Printers!O:O,1,0,),10)),"")</f>
        <v>15.7</v>
      </c>
      <c r="H2441">
        <f>IFERROR(IF(ROUND(_xlfn.XLOOKUP([1]Parameters!B2441,[1]Printers!L:L,[1]Printers!Q:Q,,0)*G2441/10,0)*10&lt;_xlfn.XLOOKUP([1]Parameters!B2441,[1]Printers!L:L,[1]Printers!P:P,,0),ROUND(_xlfn.XLOOKUP([1]Parameters!B2441,[1]Printers!L:L,[1]Printers!Q:Q,,0)*G2441/10,0)*10,_xlfn.XLOOKUP([1]Parameters!B2441,[1]Printers!L:L,[1]Printers!P:P,,0)),"")</f>
        <v>100</v>
      </c>
      <c r="I2441" s="3" t="str" cm="1">
        <f t="array" ref="I2441">IFERROR(IF(ROW()-1&gt;COUNTA([1]!T_Printers[Printers])*COUNTA([1]!T_Resins[Resins]),"",_xlfn.IFS(ROUND(VLOOKUP(C2441,[1]!T_Resins[#Data],4,FALSE)/VLOOKUP(A2441,[1]!T_Printers[#Data],5,FALSE),1)&lt;=_xlfn.XLOOKUP(B2441,[1]Printers!L:L,[1]Printers!O:O,1,0,),ROUND(VLOOKUP(C2441,[1]!T_Resins[#Data],4,FALSE)/VLOOKUP(A2441,[1]!T_Printers[#Data],5,FALSE),1),ROUND(VLOOKUP(C2441,[1]!T_Resins[#Data],4,FALSE)/VLOOKUP(A2441,[1]!T_Printers[#Data],5,FALSE),1)&gt;_xlfn.XLOOKUP(B2441,[1]Printers!L:L,[1]Printers!O:O,1,0,),"")),"")</f>
        <v/>
      </c>
      <c r="J2441" t="str">
        <f>IFERROR(IF(ROUND(_xlfn.XLOOKUP([1]Parameters!B2441,[1]Printers!L:L,[1]Printers!Q:Q,,0)*I2441/10,0)*10&lt;_xlfn.XLOOKUP([1]Parameters!B2441,[1]Printers!L:L,[1]Printers!P:P,,0),ROUND(_xlfn.XLOOKUP([1]Parameters!B2441,[1]Printers!L:L,[1]Printers!Q:Q,,0)*I2441/10,0)*10,_xlfn.XLOOKUP([1]Parameters!B2441,[1]Printers!L:L,[1]Printers!P:P,,0)),"")</f>
        <v/>
      </c>
      <c r="K2441">
        <f>IF(SUM(E2441:J2441)&lt;&gt;0,VLOOKUP(A2441,[1]!T_Printers[#Data],10,FALSE)+VLOOKUP(C2441,[1]!T_Resins[#Data],10,FALSE),"")</f>
        <v>4</v>
      </c>
      <c r="L2441">
        <f>IF(SUM(E2441:J2441)&lt;&gt;0,VLOOKUP(A2441,[1]!T_Printers[#Data],11,FALSE),"")</f>
        <v>5</v>
      </c>
      <c r="M2441">
        <f>IF(SUM(E2441:J2441)&lt;&gt;0,VLOOKUP(C2441,[1]!T_Resins[#Data],8,FALSE),"")</f>
        <v>120</v>
      </c>
      <c r="N2441">
        <f>IF(_xlfn.XLOOKUP(B2441,[1]Printers!$L:$L,[1]Printers!$R:$R,0,0)&gt;0,[1]Parameters!M2441,IF(SUM(E2441:J2441)&lt;&gt;0,VLOOKUP(C2441,[1]!T_Resins[#Data],9,FALSE),""))</f>
        <v>180</v>
      </c>
      <c r="O2441" t="str">
        <f t="shared" si="38"/>
        <v>LongerOrange30</v>
      </c>
    </row>
    <row r="2442" spans="1:15" x14ac:dyDescent="0.25">
      <c r="A2442" t="str">
        <f t="array" ref="A2442">IF(ROW()-1&gt;COUNTA([1]!T_Printers[Printers])*COUNTA([1]!T_Resins[Resins]),"",INDEX([1]!T_Printers[Printers],INT((ROW()-2)/COUNTA([1]!T_Resins[Resins])+1)))</f>
        <v>Longer Orange 30</v>
      </c>
      <c r="B2442" t="str">
        <f>_xlfn.XLOOKUP(A2442,[1]!T_Printers[Printers],[1]!T_Printers[Icon link],,0)</f>
        <v>LongerOrange30</v>
      </c>
      <c r="C2442" t="str">
        <f t="array" ref="C2442">IF(ROW()-1&gt;COUNTA([1]!T_Printers[Printers])*COUNTA([1]!T_Resins[Resins]),"",INDEX([1]!T_Resins[Resins],MOD(ROW()-2,COUNTA([1]!T_Resins[Resins]))+1))</f>
        <v xml:space="preserve">Dental Sand A3 (Обновленная версия) </v>
      </c>
      <c r="D2442">
        <f>IF(SUM(E2442:J2442)&lt;&gt;0,IF(ROW()-1&gt;COUNTA([1]!T_Printers[Printers])*COUNTA([1]!T_Resins[Resins]),"",2),"")</f>
        <v>2</v>
      </c>
      <c r="E2442" cm="1">
        <f t="array" ref="E2442">IFERROR(IF(ROW()-1&gt;COUNTA([1]!T_Printers[Printers])*COUNTA([1]!T_Resins[Resins]),"",_xlfn.IFS(ROUND(VLOOKUP(C2442,[1]!T_Resins[#Data],2,FALSE)/VLOOKUP(A2442,[1]!T_Printers[#Data],5,FALSE),1)&lt;=_xlfn.XLOOKUP(B2442,[1]Printers!L:L,[1]Printers!O:O,1,0,),ROUND(VLOOKUP(C2442,[1]!T_Resins[#Data],2,FALSE)/VLOOKUP(A2442,[1]!T_Printers[#Data],5,FALSE),1),ROUND(VLOOKUP(C2442,[1]!T_Resins[#Data],2,FALSE)/VLOOKUP(A2442,[1]!T_Printers[#Data],5,FALSE),1)&gt;_xlfn.XLOOKUP(B2442,[1]Printers!L:L,[1]Printers!O:O,1,0,),10)),"Используйте слой 100 мкм")</f>
        <v>32.299999999999997</v>
      </c>
      <c r="F2442">
        <f>IFERROR(IF(ROUND(_xlfn.XLOOKUP([1]Parameters!B2442,[1]Printers!L:L,[1]Printers!Q:Q,,0)*E2442/10,0)*10&lt;_xlfn.XLOOKUP([1]Parameters!B2442,[1]Printers!L:L,[1]Printers!P:P,,0),ROUND(_xlfn.XLOOKUP([1]Parameters!B2442,[1]Printers!L:L,[1]Printers!Q:Q,,0)*E2442/10,0)*10,_xlfn.XLOOKUP([1]Parameters!B2442,[1]Printers!L:L,[1]Printers!P:P,,0)),"")</f>
        <v>100</v>
      </c>
      <c r="G2442" cm="1">
        <f t="array" ref="G2442">IFERROR(IF(ROW()-1&gt;COUNTA([1]!T_Printers[Printers])*COUNTA([1]!T_Resins[Resins]),"",_xlfn.IFS(ROUND(VLOOKUP(C2442,[1]!T_Resins[#Data],3,FALSE)/VLOOKUP(A2442,[1]!T_Printers[#Data],5,FALSE),1)&lt;=_xlfn.XLOOKUP(B2442,[1]Printers!L:L,[1]Printers!O:O,1,0,),ROUND(VLOOKUP(C2442,[1]!T_Resins[#Data],3,FALSE)/VLOOKUP(A2442,[1]!T_Printers[#Data],5,FALSE),1),ROUND(VLOOKUP(C2442,[1]!T_Resins[#Data],3,FALSE)/VLOOKUP(A2442,[1]!T_Printers[#Data],5,FALSE),1)&gt;_xlfn.XLOOKUP(B2442,[1]Printers!L:L,[1]Printers!O:O,1,0,),10)),"")</f>
        <v>33.799999999999997</v>
      </c>
      <c r="H2442">
        <f>IFERROR(IF(ROUND(_xlfn.XLOOKUP([1]Parameters!B2442,[1]Printers!L:L,[1]Printers!Q:Q,,0)*G2442/10,0)*10&lt;_xlfn.XLOOKUP([1]Parameters!B2442,[1]Printers!L:L,[1]Printers!P:P,,0),ROUND(_xlfn.XLOOKUP([1]Parameters!B2442,[1]Printers!L:L,[1]Printers!Q:Q,,0)*G2442/10,0)*10,_xlfn.XLOOKUP([1]Parameters!B2442,[1]Printers!L:L,[1]Printers!P:P,,0)),"")</f>
        <v>100</v>
      </c>
      <c r="I2442" s="3" t="str" cm="1">
        <f t="array" ref="I2442">IFERROR(IF(ROW()-1&gt;COUNTA([1]!T_Printers[Printers])*COUNTA([1]!T_Resins[Resins]),"",_xlfn.IFS(ROUND(VLOOKUP(C2442,[1]!T_Resins[#Data],4,FALSE)/VLOOKUP(A2442,[1]!T_Printers[#Data],5,FALSE),1)&lt;=_xlfn.XLOOKUP(B2442,[1]Printers!L:L,[1]Printers!O:O,1,0,),ROUND(VLOOKUP(C2442,[1]!T_Resins[#Data],4,FALSE)/VLOOKUP(A2442,[1]!T_Printers[#Data],5,FALSE),1),ROUND(VLOOKUP(C2442,[1]!T_Resins[#Data],4,FALSE)/VLOOKUP(A2442,[1]!T_Printers[#Data],5,FALSE),1)&gt;_xlfn.XLOOKUP(B2442,[1]Printers!L:L,[1]Printers!O:O,1,0,),"")),"")</f>
        <v/>
      </c>
      <c r="J2442" t="str">
        <f>IFERROR(IF(ROUND(_xlfn.XLOOKUP([1]Parameters!B2442,[1]Printers!L:L,[1]Printers!Q:Q,,0)*I2442/10,0)*10&lt;_xlfn.XLOOKUP([1]Parameters!B2442,[1]Printers!L:L,[1]Printers!P:P,,0),ROUND(_xlfn.XLOOKUP([1]Parameters!B2442,[1]Printers!L:L,[1]Printers!Q:Q,,0)*I2442/10,0)*10,_xlfn.XLOOKUP([1]Parameters!B2442,[1]Printers!L:L,[1]Printers!P:P,,0)),"")</f>
        <v/>
      </c>
      <c r="K2442">
        <f>IF(SUM(E2442:J2442)&lt;&gt;0,VLOOKUP(A2442,[1]!T_Printers[#Data],10,FALSE)+VLOOKUP(C2442,[1]!T_Resins[#Data],10,FALSE),"")</f>
        <v>4</v>
      </c>
      <c r="L2442">
        <f>IF(SUM(E2442:J2442)&lt;&gt;0,VLOOKUP(A2442,[1]!T_Printers[#Data],11,FALSE),"")</f>
        <v>5</v>
      </c>
      <c r="M2442">
        <f>IF(SUM(E2442:J2442)&lt;&gt;0,VLOOKUP(C2442,[1]!T_Resins[#Data],8,FALSE),"")</f>
        <v>120</v>
      </c>
      <c r="N2442">
        <f>IF(_xlfn.XLOOKUP(B2442,[1]Printers!$L:$L,[1]Printers!$R:$R,0,0)&gt;0,[1]Parameters!M2442,IF(SUM(E2442:J2442)&lt;&gt;0,VLOOKUP(C2442,[1]!T_Resins[#Data],9,FALSE),""))</f>
        <v>180</v>
      </c>
      <c r="O2442" t="str">
        <f t="shared" si="38"/>
        <v>LongerOrange30</v>
      </c>
    </row>
    <row r="2443" spans="1:15" x14ac:dyDescent="0.25">
      <c r="A2443" t="str">
        <f t="array" ref="A2443">IF(ROW()-1&gt;COUNTA([1]!T_Printers[Printers])*COUNTA([1]!T_Resins[Resins]),"",INDEX([1]!T_Printers[Printers],INT((ROW()-2)/COUNTA([1]!T_Resins[Resins])+1)))</f>
        <v>Longer Orange 30</v>
      </c>
      <c r="B2443" t="str">
        <f>_xlfn.XLOOKUP(A2443,[1]!T_Printers[Printers],[1]!T_Printers[Icon link],,0)</f>
        <v>LongerOrange30</v>
      </c>
      <c r="C2443" t="str">
        <f t="array" ref="C2443">IF(ROW()-1&gt;COUNTA([1]!T_Printers[Printers])*COUNTA([1]!T_Resins[Resins]),"",INDEX([1]!T_Resins[Resins],MOD(ROW()-2,COUNTA([1]!T_Resins[Resins]))+1))</f>
        <v>Dental Sand Pro A1-A2 (Crown LT)</v>
      </c>
      <c r="D2443">
        <f>IF(SUM(E2443:J2443)&lt;&gt;0,IF(ROW()-1&gt;COUNTA([1]!T_Printers[Printers])*COUNTA([1]!T_Resins[Resins]),"",2),"")</f>
        <v>2</v>
      </c>
      <c r="E2443" cm="1">
        <f t="array" ref="E2443">IFERROR(IF(ROW()-1&gt;COUNTA([1]!T_Printers[Printers])*COUNTA([1]!T_Resins[Resins]),"",_xlfn.IFS(ROUND(VLOOKUP(C2443,[1]!T_Resins[#Data],2,FALSE)/VLOOKUP(A2443,[1]!T_Printers[#Data],5,FALSE),1)&lt;=_xlfn.XLOOKUP(B2443,[1]Printers!L:L,[1]Printers!O:O,1,0,),ROUND(VLOOKUP(C2443,[1]!T_Resins[#Data],2,FALSE)/VLOOKUP(A2443,[1]!T_Printers[#Data],5,FALSE),1),ROUND(VLOOKUP(C2443,[1]!T_Resins[#Data],2,FALSE)/VLOOKUP(A2443,[1]!T_Printers[#Data],5,FALSE),1)&gt;_xlfn.XLOOKUP(B2443,[1]Printers!L:L,[1]Printers!O:O,1,0,),10)),"Используйте слой 100 мкм")</f>
        <v>53.5</v>
      </c>
      <c r="F2443">
        <f>IFERROR(IF(ROUND(_xlfn.XLOOKUP([1]Parameters!B2443,[1]Printers!L:L,[1]Printers!Q:Q,,0)*E2443/10,0)*10&lt;_xlfn.XLOOKUP([1]Parameters!B2443,[1]Printers!L:L,[1]Printers!P:P,,0),ROUND(_xlfn.XLOOKUP([1]Parameters!B2443,[1]Printers!L:L,[1]Printers!Q:Q,,0)*E2443/10,0)*10,_xlfn.XLOOKUP([1]Parameters!B2443,[1]Printers!L:L,[1]Printers!P:P,,0)),"")</f>
        <v>100</v>
      </c>
      <c r="G2443" cm="1">
        <f t="array" ref="G2443">IFERROR(IF(ROW()-1&gt;COUNTA([1]!T_Printers[Printers])*COUNTA([1]!T_Resins[Resins]),"",_xlfn.IFS(ROUND(VLOOKUP(C2443,[1]!T_Resins[#Data],3,FALSE)/VLOOKUP(A2443,[1]!T_Printers[#Data],5,FALSE),1)&lt;=_xlfn.XLOOKUP(B2443,[1]Printers!L:L,[1]Printers!O:O,1,0,),ROUND(VLOOKUP(C2443,[1]!T_Resins[#Data],3,FALSE)/VLOOKUP(A2443,[1]!T_Printers[#Data],5,FALSE),1),ROUND(VLOOKUP(C2443,[1]!T_Resins[#Data],3,FALSE)/VLOOKUP(A2443,[1]!T_Printers[#Data],5,FALSE),1)&gt;_xlfn.XLOOKUP(B2443,[1]Printers!L:L,[1]Printers!O:O,1,0,),10)),"")</f>
        <v>76.8</v>
      </c>
      <c r="H2443">
        <f>IFERROR(IF(ROUND(_xlfn.XLOOKUP([1]Parameters!B2443,[1]Printers!L:L,[1]Printers!Q:Q,,0)*G2443/10,0)*10&lt;_xlfn.XLOOKUP([1]Parameters!B2443,[1]Printers!L:L,[1]Printers!P:P,,0),ROUND(_xlfn.XLOOKUP([1]Parameters!B2443,[1]Printers!L:L,[1]Printers!Q:Q,,0)*G2443/10,0)*10,_xlfn.XLOOKUP([1]Parameters!B2443,[1]Printers!L:L,[1]Printers!P:P,,0)),"")</f>
        <v>100</v>
      </c>
      <c r="I2443" s="3" t="str" cm="1">
        <f t="array" ref="I2443">IFERROR(IF(ROW()-1&gt;COUNTA([1]!T_Printers[Printers])*COUNTA([1]!T_Resins[Resins]),"",_xlfn.IFS(ROUND(VLOOKUP(C2443,[1]!T_Resins[#Data],4,FALSE)/VLOOKUP(A2443,[1]!T_Printers[#Data],5,FALSE),1)&lt;=_xlfn.XLOOKUP(B2443,[1]Printers!L:L,[1]Printers!O:O,1,0,),ROUND(VLOOKUP(C2443,[1]!T_Resins[#Data],4,FALSE)/VLOOKUP(A2443,[1]!T_Printers[#Data],5,FALSE),1),ROUND(VLOOKUP(C2443,[1]!T_Resins[#Data],4,FALSE)/VLOOKUP(A2443,[1]!T_Printers[#Data],5,FALSE),1)&gt;_xlfn.XLOOKUP(B2443,[1]Printers!L:L,[1]Printers!O:O,1,0,),"")),"")</f>
        <v/>
      </c>
      <c r="J2443" t="str">
        <f>IFERROR(IF(ROUND(_xlfn.XLOOKUP([1]Parameters!B2443,[1]Printers!L:L,[1]Printers!Q:Q,,0)*I2443/10,0)*10&lt;_xlfn.XLOOKUP([1]Parameters!B2443,[1]Printers!L:L,[1]Printers!P:P,,0),ROUND(_xlfn.XLOOKUP([1]Parameters!B2443,[1]Printers!L:L,[1]Printers!Q:Q,,0)*I2443/10,0)*10,_xlfn.XLOOKUP([1]Parameters!B2443,[1]Printers!L:L,[1]Printers!P:P,,0)),"")</f>
        <v/>
      </c>
      <c r="K2443">
        <f>IF(SUM(E2443:J2443)&lt;&gt;0,VLOOKUP(A2443,[1]!T_Printers[#Data],10,FALSE)+VLOOKUP(C2443,[1]!T_Resins[#Data],10,FALSE),"")</f>
        <v>4</v>
      </c>
      <c r="L2443">
        <f>IF(SUM(E2443:J2443)&lt;&gt;0,VLOOKUP(A2443,[1]!T_Printers[#Data],11,FALSE),"")</f>
        <v>5</v>
      </c>
      <c r="M2443">
        <f>IF(SUM(E2443:J2443)&lt;&gt;0,VLOOKUP(C2443,[1]!T_Resins[#Data],8,FALSE),"")</f>
        <v>120</v>
      </c>
      <c r="N2443">
        <f>IF(_xlfn.XLOOKUP(B2443,[1]Printers!$L:$L,[1]Printers!$R:$R,0,0)&gt;0,[1]Parameters!M2443,IF(SUM(E2443:J2443)&lt;&gt;0,VLOOKUP(C2443,[1]!T_Resins[#Data],9,FALSE),""))</f>
        <v>180</v>
      </c>
      <c r="O2443" t="str">
        <f t="shared" si="38"/>
        <v>LongerOrange30</v>
      </c>
    </row>
    <row r="2444" spans="1:15" x14ac:dyDescent="0.25">
      <c r="A2444" t="str">
        <f t="array" ref="A2444">IF(ROW()-1&gt;COUNTA([1]!T_Printers[Printers])*COUNTA([1]!T_Resins[Resins]),"",INDEX([1]!T_Printers[Printers],INT((ROW()-2)/COUNTA([1]!T_Resins[Resins])+1)))</f>
        <v>Longer Orange 30</v>
      </c>
      <c r="B2444" t="str">
        <f>_xlfn.XLOOKUP(A2444,[1]!T_Printers[Printers],[1]!T_Printers[Icon link],,0)</f>
        <v>LongerOrange30</v>
      </c>
      <c r="C2444" t="str">
        <f t="array" ref="C2444">IF(ROW()-1&gt;COUNTA([1]!T_Printers[Printers])*COUNTA([1]!T_Resins[Resins]),"",INDEX([1]!T_Resins[Resins],MOD(ROW()-2,COUNTA([1]!T_Resins[Resins]))+1))</f>
        <v>Dental Sand Pro A3 (Crown LT)</v>
      </c>
      <c r="D2444">
        <f>IF(SUM(E2444:J2444)&lt;&gt;0,IF(ROW()-1&gt;COUNTA([1]!T_Printers[Printers])*COUNTA([1]!T_Resins[Resins]),"",2),"")</f>
        <v>2</v>
      </c>
      <c r="E2444" cm="1">
        <f t="array" ref="E2444">IFERROR(IF(ROW()-1&gt;COUNTA([1]!T_Printers[Printers])*COUNTA([1]!T_Resins[Resins]),"",_xlfn.IFS(ROUND(VLOOKUP(C2444,[1]!T_Resins[#Data],2,FALSE)/VLOOKUP(A2444,[1]!T_Printers[#Data],5,FALSE),1)&lt;=_xlfn.XLOOKUP(B2444,[1]Printers!L:L,[1]Printers!O:O,1,0,),ROUND(VLOOKUP(C2444,[1]!T_Resins[#Data],2,FALSE)/VLOOKUP(A2444,[1]!T_Printers[#Data],5,FALSE),1),ROUND(VLOOKUP(C2444,[1]!T_Resins[#Data],2,FALSE)/VLOOKUP(A2444,[1]!T_Printers[#Data],5,FALSE),1)&gt;_xlfn.XLOOKUP(B2444,[1]Printers!L:L,[1]Printers!O:O,1,0,),10)),"Используйте слой 100 мкм")</f>
        <v>53.5</v>
      </c>
      <c r="F2444">
        <f>IFERROR(IF(ROUND(_xlfn.XLOOKUP([1]Parameters!B2444,[1]Printers!L:L,[1]Printers!Q:Q,,0)*E2444/10,0)*10&lt;_xlfn.XLOOKUP([1]Parameters!B2444,[1]Printers!L:L,[1]Printers!P:P,,0),ROUND(_xlfn.XLOOKUP([1]Parameters!B2444,[1]Printers!L:L,[1]Printers!Q:Q,,0)*E2444/10,0)*10,_xlfn.XLOOKUP([1]Parameters!B2444,[1]Printers!L:L,[1]Printers!P:P,,0)),"")</f>
        <v>100</v>
      </c>
      <c r="G2444" cm="1">
        <f t="array" ref="G2444">IFERROR(IF(ROW()-1&gt;COUNTA([1]!T_Printers[Printers])*COUNTA([1]!T_Resins[Resins]),"",_xlfn.IFS(ROUND(VLOOKUP(C2444,[1]!T_Resins[#Data],3,FALSE)/VLOOKUP(A2444,[1]!T_Printers[#Data],5,FALSE),1)&lt;=_xlfn.XLOOKUP(B2444,[1]Printers!L:L,[1]Printers!O:O,1,0,),ROUND(VLOOKUP(C2444,[1]!T_Resins[#Data],3,FALSE)/VLOOKUP(A2444,[1]!T_Printers[#Data],5,FALSE),1),ROUND(VLOOKUP(C2444,[1]!T_Resins[#Data],3,FALSE)/VLOOKUP(A2444,[1]!T_Printers[#Data],5,FALSE),1)&gt;_xlfn.XLOOKUP(B2444,[1]Printers!L:L,[1]Printers!O:O,1,0,),10)),"")</f>
        <v>76.8</v>
      </c>
      <c r="H2444">
        <f>IFERROR(IF(ROUND(_xlfn.XLOOKUP([1]Parameters!B2444,[1]Printers!L:L,[1]Printers!Q:Q,,0)*G2444/10,0)*10&lt;_xlfn.XLOOKUP([1]Parameters!B2444,[1]Printers!L:L,[1]Printers!P:P,,0),ROUND(_xlfn.XLOOKUP([1]Parameters!B2444,[1]Printers!L:L,[1]Printers!Q:Q,,0)*G2444/10,0)*10,_xlfn.XLOOKUP([1]Parameters!B2444,[1]Printers!L:L,[1]Printers!P:P,,0)),"")</f>
        <v>100</v>
      </c>
      <c r="I2444" s="3" t="str" cm="1">
        <f t="array" ref="I2444">IFERROR(IF(ROW()-1&gt;COUNTA([1]!T_Printers[Printers])*COUNTA([1]!T_Resins[Resins]),"",_xlfn.IFS(ROUND(VLOOKUP(C2444,[1]!T_Resins[#Data],4,FALSE)/VLOOKUP(A2444,[1]!T_Printers[#Data],5,FALSE),1)&lt;=_xlfn.XLOOKUP(B2444,[1]Printers!L:L,[1]Printers!O:O,1,0,),ROUND(VLOOKUP(C2444,[1]!T_Resins[#Data],4,FALSE)/VLOOKUP(A2444,[1]!T_Printers[#Data],5,FALSE),1),ROUND(VLOOKUP(C2444,[1]!T_Resins[#Data],4,FALSE)/VLOOKUP(A2444,[1]!T_Printers[#Data],5,FALSE),1)&gt;_xlfn.XLOOKUP(B2444,[1]Printers!L:L,[1]Printers!O:O,1,0,),"")),"")</f>
        <v/>
      </c>
      <c r="J2444" t="str">
        <f>IFERROR(IF(ROUND(_xlfn.XLOOKUP([1]Parameters!B2444,[1]Printers!L:L,[1]Printers!Q:Q,,0)*I2444/10,0)*10&lt;_xlfn.XLOOKUP([1]Parameters!B2444,[1]Printers!L:L,[1]Printers!P:P,,0),ROUND(_xlfn.XLOOKUP([1]Parameters!B2444,[1]Printers!L:L,[1]Printers!Q:Q,,0)*I2444/10,0)*10,_xlfn.XLOOKUP([1]Parameters!B2444,[1]Printers!L:L,[1]Printers!P:P,,0)),"")</f>
        <v/>
      </c>
      <c r="K2444">
        <f>IF(SUM(E2444:J2444)&lt;&gt;0,VLOOKUP(A2444,[1]!T_Printers[#Data],10,FALSE)+VLOOKUP(C2444,[1]!T_Resins[#Data],10,FALSE),"")</f>
        <v>4</v>
      </c>
      <c r="L2444">
        <f>IF(SUM(E2444:J2444)&lt;&gt;0,VLOOKUP(A2444,[1]!T_Printers[#Data],11,FALSE),"")</f>
        <v>5</v>
      </c>
      <c r="M2444">
        <f>IF(SUM(E2444:J2444)&lt;&gt;0,VLOOKUP(C2444,[1]!T_Resins[#Data],8,FALSE),"")</f>
        <v>120</v>
      </c>
      <c r="N2444">
        <f>IF(_xlfn.XLOOKUP(B2444,[1]Printers!$L:$L,[1]Printers!$R:$R,0,0)&gt;0,[1]Parameters!M2444,IF(SUM(E2444:J2444)&lt;&gt;0,VLOOKUP(C2444,[1]!T_Resins[#Data],9,FALSE),""))</f>
        <v>180</v>
      </c>
      <c r="O2444" t="str">
        <f t="shared" si="38"/>
        <v>LongerOrange30</v>
      </c>
    </row>
    <row r="2445" spans="1:15" x14ac:dyDescent="0.25">
      <c r="A2445" t="str">
        <f t="array" ref="A2445">IF(ROW()-1&gt;COUNTA([1]!T_Printers[Printers])*COUNTA([1]!T_Resins[Resins]),"",INDEX([1]!T_Printers[Printers],INT((ROW()-2)/COUNTA([1]!T_Resins[Resins])+1)))</f>
        <v>Longer Orange 30</v>
      </c>
      <c r="B2445" t="str">
        <f>_xlfn.XLOOKUP(A2445,[1]!T_Printers[Printers],[1]!T_Printers[Icon link],,0)</f>
        <v>LongerOrange30</v>
      </c>
      <c r="C2445" t="str">
        <f t="array" ref="C2445">IF(ROW()-1&gt;COUNTA([1]!T_Printers[Printers])*COUNTA([1]!T_Resins[Resins]),"",INDEX([1]!T_Resins[Resins],MOD(ROW()-2,COUNTA([1]!T_Resins[Resins]))+1))</f>
        <v>Dental Splint Soft</v>
      </c>
      <c r="D2445">
        <f>IF(SUM(E2445:J2445)&lt;&gt;0,IF(ROW()-1&gt;COUNTA([1]!T_Printers[Printers])*COUNTA([1]!T_Resins[Resins]),"",2),"")</f>
        <v>2</v>
      </c>
      <c r="E2445" cm="1">
        <f t="array" ref="E2445">IFERROR(IF(ROW()-1&gt;COUNTA([1]!T_Printers[Printers])*COUNTA([1]!T_Resins[Resins]),"",_xlfn.IFS(ROUND(VLOOKUP(C2445,[1]!T_Resins[#Data],2,FALSE)/VLOOKUP(A2445,[1]!T_Printers[#Data],5,FALSE),1)&lt;=_xlfn.XLOOKUP(B2445,[1]Printers!L:L,[1]Printers!O:O,1,0,),ROUND(VLOOKUP(C2445,[1]!T_Resins[#Data],2,FALSE)/VLOOKUP(A2445,[1]!T_Printers[#Data],5,FALSE),1),ROUND(VLOOKUP(C2445,[1]!T_Resins[#Data],2,FALSE)/VLOOKUP(A2445,[1]!T_Printers[#Data],5,FALSE),1)&gt;_xlfn.XLOOKUP(B2445,[1]Printers!L:L,[1]Printers!O:O,1,0,),10)),"Используйте слой 100 мкм")</f>
        <v>35.700000000000003</v>
      </c>
      <c r="F2445">
        <f>IFERROR(IF(ROUND(_xlfn.XLOOKUP([1]Parameters!B2445,[1]Printers!L:L,[1]Printers!Q:Q,,0)*E2445/10,0)*10&lt;_xlfn.XLOOKUP([1]Parameters!B2445,[1]Printers!L:L,[1]Printers!P:P,,0),ROUND(_xlfn.XLOOKUP([1]Parameters!B2445,[1]Printers!L:L,[1]Printers!Q:Q,,0)*E2445/10,0)*10,_xlfn.XLOOKUP([1]Parameters!B2445,[1]Printers!L:L,[1]Printers!P:P,,0)),"")</f>
        <v>100</v>
      </c>
      <c r="G2445" cm="1">
        <f t="array" ref="G2445">IFERROR(IF(ROW()-1&gt;COUNTA([1]!T_Printers[Printers])*COUNTA([1]!T_Resins[Resins]),"",_xlfn.IFS(ROUND(VLOOKUP(C2445,[1]!T_Resins[#Data],3,FALSE)/VLOOKUP(A2445,[1]!T_Printers[#Data],5,FALSE),1)&lt;=_xlfn.XLOOKUP(B2445,[1]Printers!L:L,[1]Printers!O:O,1,0,),ROUND(VLOOKUP(C2445,[1]!T_Resins[#Data],3,FALSE)/VLOOKUP(A2445,[1]!T_Printers[#Data],5,FALSE),1),ROUND(VLOOKUP(C2445,[1]!T_Resins[#Data],3,FALSE)/VLOOKUP(A2445,[1]!T_Printers[#Data],5,FALSE),1)&gt;_xlfn.XLOOKUP(B2445,[1]Printers!L:L,[1]Printers!O:O,1,0,),10)),"")</f>
        <v>46.4</v>
      </c>
      <c r="H2445">
        <f>IFERROR(IF(ROUND(_xlfn.XLOOKUP([1]Parameters!B2445,[1]Printers!L:L,[1]Printers!Q:Q,,0)*G2445/10,0)*10&lt;_xlfn.XLOOKUP([1]Parameters!B2445,[1]Printers!L:L,[1]Printers!P:P,,0),ROUND(_xlfn.XLOOKUP([1]Parameters!B2445,[1]Printers!L:L,[1]Printers!Q:Q,,0)*G2445/10,0)*10,_xlfn.XLOOKUP([1]Parameters!B2445,[1]Printers!L:L,[1]Printers!P:P,,0)),"")</f>
        <v>100</v>
      </c>
      <c r="I2445" s="3" t="str" cm="1">
        <f t="array" ref="I2445">IFERROR(IF(ROW()-1&gt;COUNTA([1]!T_Printers[Printers])*COUNTA([1]!T_Resins[Resins]),"",_xlfn.IFS(ROUND(VLOOKUP(C2445,[1]!T_Resins[#Data],4,FALSE)/VLOOKUP(A2445,[1]!T_Printers[#Data],5,FALSE),1)&lt;=_xlfn.XLOOKUP(B2445,[1]Printers!L:L,[1]Printers!O:O,1,0,),ROUND(VLOOKUP(C2445,[1]!T_Resins[#Data],4,FALSE)/VLOOKUP(A2445,[1]!T_Printers[#Data],5,FALSE),1),ROUND(VLOOKUP(C2445,[1]!T_Resins[#Data],4,FALSE)/VLOOKUP(A2445,[1]!T_Printers[#Data],5,FALSE),1)&gt;_xlfn.XLOOKUP(B2445,[1]Printers!L:L,[1]Printers!O:O,1,0,),"")),"")</f>
        <v/>
      </c>
      <c r="J2445" t="str">
        <f>IFERROR(IF(ROUND(_xlfn.XLOOKUP([1]Parameters!B2445,[1]Printers!L:L,[1]Printers!Q:Q,,0)*I2445/10,0)*10&lt;_xlfn.XLOOKUP([1]Parameters!B2445,[1]Printers!L:L,[1]Printers!P:P,,0),ROUND(_xlfn.XLOOKUP([1]Parameters!B2445,[1]Printers!L:L,[1]Printers!Q:Q,,0)*I2445/10,0)*10,_xlfn.XLOOKUP([1]Parameters!B2445,[1]Printers!L:L,[1]Printers!P:P,,0)),"")</f>
        <v/>
      </c>
      <c r="K2445">
        <f>IF(SUM(E2445:J2445)&lt;&gt;0,VLOOKUP(A2445,[1]!T_Printers[#Data],10,FALSE)+VLOOKUP(C2445,[1]!T_Resins[#Data],10,FALSE),"")</f>
        <v>3</v>
      </c>
      <c r="L2445">
        <f>IF(SUM(E2445:J2445)&lt;&gt;0,VLOOKUP(A2445,[1]!T_Printers[#Data],11,FALSE),"")</f>
        <v>5</v>
      </c>
      <c r="M2445">
        <f>IF(SUM(E2445:J2445)&lt;&gt;0,VLOOKUP(C2445,[1]!T_Resins[#Data],8,FALSE),"")</f>
        <v>60</v>
      </c>
      <c r="N2445">
        <f>IF(_xlfn.XLOOKUP(B2445,[1]Printers!$L:$L,[1]Printers!$R:$R,0,0)&gt;0,[1]Parameters!M2445,IF(SUM(E2445:J2445)&lt;&gt;0,VLOOKUP(C2445,[1]!T_Resins[#Data],9,FALSE),""))</f>
        <v>60</v>
      </c>
      <c r="O2445" t="str">
        <f t="shared" si="38"/>
        <v>LongerOrange30</v>
      </c>
    </row>
    <row r="2446" spans="1:15" x14ac:dyDescent="0.25">
      <c r="A2446" t="str">
        <f t="array" ref="A2446">IF(ROW()-1&gt;COUNTA([1]!T_Printers[Printers])*COUNTA([1]!T_Resins[Resins]),"",INDEX([1]!T_Printers[Printers],INT((ROW()-2)/COUNTA([1]!T_Resins[Resins])+1)))</f>
        <v>Longer Orange 30</v>
      </c>
      <c r="B2446" t="str">
        <f>_xlfn.XLOOKUP(A2446,[1]!T_Printers[Printers],[1]!T_Printers[Icon link],,0)</f>
        <v>LongerOrange30</v>
      </c>
      <c r="C2446" t="str">
        <f t="array" ref="C2446">IF(ROW()-1&gt;COUNTA([1]!T_Printers[Printers])*COUNTA([1]!T_Resins[Resins]),"",INDEX([1]!T_Resins[Resins],MOD(ROW()-2,COUNTA([1]!T_Resins[Resins]))+1))</f>
        <v>Dental Tray</v>
      </c>
      <c r="D2446">
        <f>IF(SUM(E2446:J2446)&lt;&gt;0,IF(ROW()-1&gt;COUNTA([1]!T_Printers[Printers])*COUNTA([1]!T_Resins[Resins]),"",2),"")</f>
        <v>2</v>
      </c>
      <c r="E2446" t="str" cm="1">
        <f t="array" ref="E2446">IFERROR(IF(ROW()-1&gt;COUNTA([1]!T_Printers[Printers])*COUNTA([1]!T_Resins[Resins]),"",_xlfn.IFS(ROUND(VLOOKUP(C2446,[1]!T_Resins[#Data],2,FALSE)/VLOOKUP(A2446,[1]!T_Printers[#Data],5,FALSE),1)&lt;=_xlfn.XLOOKUP(B2446,[1]Printers!L:L,[1]Printers!O:O,1,0,),ROUND(VLOOKUP(C2446,[1]!T_Resins[#Data],2,FALSE)/VLOOKUP(A2446,[1]!T_Printers[#Data],5,FALSE),1),ROUND(VLOOKUP(C2446,[1]!T_Resins[#Data],2,FALSE)/VLOOKUP(A2446,[1]!T_Printers[#Data],5,FALSE),1)&gt;_xlfn.XLOOKUP(B2446,[1]Printers!L:L,[1]Printers!O:O,1,0,),10)),"Используйте слой 100 мкм")</f>
        <v>Используйте слой 100 мкм</v>
      </c>
      <c r="F2446" t="str">
        <f>IFERROR(IF(ROUND(_xlfn.XLOOKUP([1]Parameters!B2446,[1]Printers!L:L,[1]Printers!Q:Q,,0)*E2446/10,0)*10&lt;_xlfn.XLOOKUP([1]Parameters!B2446,[1]Printers!L:L,[1]Printers!P:P,,0),ROUND(_xlfn.XLOOKUP([1]Parameters!B2446,[1]Printers!L:L,[1]Printers!Q:Q,,0)*E2446/10,0)*10,_xlfn.XLOOKUP([1]Parameters!B2446,[1]Printers!L:L,[1]Printers!P:P,,0)),"")</f>
        <v/>
      </c>
      <c r="G2446" cm="1">
        <f t="array" ref="G2446">IFERROR(IF(ROW()-1&gt;COUNTA([1]!T_Printers[Printers])*COUNTA([1]!T_Resins[Resins]),"",_xlfn.IFS(ROUND(VLOOKUP(C2446,[1]!T_Resins[#Data],3,FALSE)/VLOOKUP(A2446,[1]!T_Printers[#Data],5,FALSE),1)&lt;=_xlfn.XLOOKUP(B2446,[1]Printers!L:L,[1]Printers!O:O,1,0,),ROUND(VLOOKUP(C2446,[1]!T_Resins[#Data],3,FALSE)/VLOOKUP(A2446,[1]!T_Printers[#Data],5,FALSE),1),ROUND(VLOOKUP(C2446,[1]!T_Resins[#Data],3,FALSE)/VLOOKUP(A2446,[1]!T_Printers[#Data],5,FALSE),1)&gt;_xlfn.XLOOKUP(B2446,[1]Printers!L:L,[1]Printers!O:O,1,0,),10)),"")</f>
        <v>28.5</v>
      </c>
      <c r="H2446">
        <f>IFERROR(IF(ROUND(_xlfn.XLOOKUP([1]Parameters!B2446,[1]Printers!L:L,[1]Printers!Q:Q,,0)*G2446/10,0)*10&lt;_xlfn.XLOOKUP([1]Parameters!B2446,[1]Printers!L:L,[1]Printers!P:P,,0),ROUND(_xlfn.XLOOKUP([1]Parameters!B2446,[1]Printers!L:L,[1]Printers!Q:Q,,0)*G2446/10,0)*10,_xlfn.XLOOKUP([1]Parameters!B2446,[1]Printers!L:L,[1]Printers!P:P,,0)),"")</f>
        <v>100</v>
      </c>
      <c r="I2446" s="3" cm="1">
        <f t="array" ref="I2446">IFERROR(IF(ROW()-1&gt;COUNTA([1]!T_Printers[Printers])*COUNTA([1]!T_Resins[Resins]),"",_xlfn.IFS(ROUND(VLOOKUP(C2446,[1]!T_Resins[#Data],4,FALSE)/VLOOKUP(A2446,[1]!T_Printers[#Data],5,FALSE),1)&lt;=_xlfn.XLOOKUP(B2446,[1]Printers!L:L,[1]Printers!O:O,1,0,),ROUND(VLOOKUP(C2446,[1]!T_Resins[#Data],4,FALSE)/VLOOKUP(A2446,[1]!T_Printers[#Data],5,FALSE),1),ROUND(VLOOKUP(C2446,[1]!T_Resins[#Data],4,FALSE)/VLOOKUP(A2446,[1]!T_Printers[#Data],5,FALSE),1)&gt;_xlfn.XLOOKUP(B2446,[1]Printers!L:L,[1]Printers!O:O,1,0,),"")),"")</f>
        <v>35.700000000000003</v>
      </c>
      <c r="J2446">
        <f>IFERROR(IF(ROUND(_xlfn.XLOOKUP([1]Parameters!B2446,[1]Printers!L:L,[1]Printers!Q:Q,,0)*I2446/10,0)*10&lt;_xlfn.XLOOKUP([1]Parameters!B2446,[1]Printers!L:L,[1]Printers!P:P,,0),ROUND(_xlfn.XLOOKUP([1]Parameters!B2446,[1]Printers!L:L,[1]Printers!Q:Q,,0)*I2446/10,0)*10,_xlfn.XLOOKUP([1]Parameters!B2446,[1]Printers!L:L,[1]Printers!P:P,,0)),"")</f>
        <v>100</v>
      </c>
      <c r="K2446">
        <f>IF(SUM(E2446:J2446)&lt;&gt;0,VLOOKUP(A2446,[1]!T_Printers[#Data],10,FALSE)+VLOOKUP(C2446,[1]!T_Resins[#Data],10,FALSE),"")</f>
        <v>3</v>
      </c>
      <c r="L2446">
        <f>IF(SUM(E2446:J2446)&lt;&gt;0,VLOOKUP(A2446,[1]!T_Printers[#Data],11,FALSE),"")</f>
        <v>5</v>
      </c>
      <c r="M2446">
        <f>IF(SUM(E2446:J2446)&lt;&gt;0,VLOOKUP(C2446,[1]!T_Resins[#Data],8,FALSE),"")</f>
        <v>120</v>
      </c>
      <c r="N2446">
        <f>IF(_xlfn.XLOOKUP(B2446,[1]Printers!$L:$L,[1]Printers!$R:$R,0,0)&gt;0,[1]Parameters!M2446,IF(SUM(E2446:J2446)&lt;&gt;0,VLOOKUP(C2446,[1]!T_Resins[#Data],9,FALSE),""))</f>
        <v>180</v>
      </c>
      <c r="O2446" t="str">
        <f t="shared" si="38"/>
        <v>LongerOrange30</v>
      </c>
    </row>
    <row r="2447" spans="1:15" x14ac:dyDescent="0.25">
      <c r="A2447" t="str">
        <f t="array" ref="A2447">IF(ROW()-1&gt;COUNTA([1]!T_Printers[Printers])*COUNTA([1]!T_Resins[Resins]),"",INDEX([1]!T_Printers[Printers],INT((ROW()-2)/COUNTA([1]!T_Resins[Resins])+1)))</f>
        <v>Longer Orange 30</v>
      </c>
      <c r="B2447" t="str">
        <f>_xlfn.XLOOKUP(A2447,[1]!T_Printers[Printers],[1]!T_Printers[Icon link],,0)</f>
        <v>LongerOrange30</v>
      </c>
      <c r="C2447" t="str">
        <f t="array" ref="C2447">IF(ROW()-1&gt;COUNTA([1]!T_Printers[Printers])*COUNTA([1]!T_Resins[Resins]),"",INDEX([1]!T_Resins[Resins],MOD(ROW()-2,COUNTA([1]!T_Resins[Resins]))+1))</f>
        <v>Dental Yellow Clear</v>
      </c>
      <c r="D2447">
        <f>IF(SUM(E2447:J2447)&lt;&gt;0,IF(ROW()-1&gt;COUNTA([1]!T_Printers[Printers])*COUNTA([1]!T_Resins[Resins]),"",2),"")</f>
        <v>2</v>
      </c>
      <c r="E2447" cm="1">
        <f t="array" ref="E2447">IFERROR(IF(ROW()-1&gt;COUNTA([1]!T_Printers[Printers])*COUNTA([1]!T_Resins[Resins]),"",_xlfn.IFS(ROUND(VLOOKUP(C2447,[1]!T_Resins[#Data],2,FALSE)/VLOOKUP(A2447,[1]!T_Printers[#Data],5,FALSE),1)&lt;=_xlfn.XLOOKUP(B2447,[1]Printers!L:L,[1]Printers!O:O,1,0,),ROUND(VLOOKUP(C2447,[1]!T_Resins[#Data],2,FALSE)/VLOOKUP(A2447,[1]!T_Printers[#Data],5,FALSE),1),ROUND(VLOOKUP(C2447,[1]!T_Resins[#Data],2,FALSE)/VLOOKUP(A2447,[1]!T_Printers[#Data],5,FALSE),1)&gt;_xlfn.XLOOKUP(B2447,[1]Printers!L:L,[1]Printers!O:O,1,0,),10)),"Используйте слой 100 мкм")</f>
        <v>12.5</v>
      </c>
      <c r="F2447">
        <f>IFERROR(IF(ROUND(_xlfn.XLOOKUP([1]Parameters!B2447,[1]Printers!L:L,[1]Printers!Q:Q,,0)*E2447/10,0)*10&lt;_xlfn.XLOOKUP([1]Parameters!B2447,[1]Printers!L:L,[1]Printers!P:P,,0),ROUND(_xlfn.XLOOKUP([1]Parameters!B2447,[1]Printers!L:L,[1]Printers!Q:Q,,0)*E2447/10,0)*10,_xlfn.XLOOKUP([1]Parameters!B2447,[1]Printers!L:L,[1]Printers!P:P,,0)),"")</f>
        <v>100</v>
      </c>
      <c r="G2447" cm="1">
        <f t="array" ref="G2447">IFERROR(IF(ROW()-1&gt;COUNTA([1]!T_Printers[Printers])*COUNTA([1]!T_Resins[Resins]),"",_xlfn.IFS(ROUND(VLOOKUP(C2447,[1]!T_Resins[#Data],3,FALSE)/VLOOKUP(A2447,[1]!T_Printers[#Data],5,FALSE),1)&lt;=_xlfn.XLOOKUP(B2447,[1]Printers!L:L,[1]Printers!O:O,1,0,),ROUND(VLOOKUP(C2447,[1]!T_Resins[#Data],3,FALSE)/VLOOKUP(A2447,[1]!T_Printers[#Data],5,FALSE),1),ROUND(VLOOKUP(C2447,[1]!T_Resins[#Data],3,FALSE)/VLOOKUP(A2447,[1]!T_Printers[#Data],5,FALSE),1)&gt;_xlfn.XLOOKUP(B2447,[1]Printers!L:L,[1]Printers!O:O,1,0,),10)),"")</f>
        <v>16.2</v>
      </c>
      <c r="H2447">
        <f>IFERROR(IF(ROUND(_xlfn.XLOOKUP([1]Parameters!B2447,[1]Printers!L:L,[1]Printers!Q:Q,,0)*G2447/10,0)*10&lt;_xlfn.XLOOKUP([1]Parameters!B2447,[1]Printers!L:L,[1]Printers!P:P,,0),ROUND(_xlfn.XLOOKUP([1]Parameters!B2447,[1]Printers!L:L,[1]Printers!Q:Q,,0)*G2447/10,0)*10,_xlfn.XLOOKUP([1]Parameters!B2447,[1]Printers!L:L,[1]Printers!P:P,,0)),"")</f>
        <v>100</v>
      </c>
      <c r="I2447" s="3" t="str" cm="1">
        <f t="array" ref="I2447">IFERROR(IF(ROW()-1&gt;COUNTA([1]!T_Printers[Printers])*COUNTA([1]!T_Resins[Resins]),"",_xlfn.IFS(ROUND(VLOOKUP(C2447,[1]!T_Resins[#Data],4,FALSE)/VLOOKUP(A2447,[1]!T_Printers[#Data],5,FALSE),1)&lt;=_xlfn.XLOOKUP(B2447,[1]Printers!L:L,[1]Printers!O:O,1,0,),ROUND(VLOOKUP(C2447,[1]!T_Resins[#Data],4,FALSE)/VLOOKUP(A2447,[1]!T_Printers[#Data],5,FALSE),1),ROUND(VLOOKUP(C2447,[1]!T_Resins[#Data],4,FALSE)/VLOOKUP(A2447,[1]!T_Printers[#Data],5,FALSE),1)&gt;_xlfn.XLOOKUP(B2447,[1]Printers!L:L,[1]Printers!O:O,1,0,),"")),"")</f>
        <v/>
      </c>
      <c r="J2447" t="str">
        <f>IFERROR(IF(ROUND(_xlfn.XLOOKUP([1]Parameters!B2447,[1]Printers!L:L,[1]Printers!Q:Q,,0)*I2447/10,0)*10&lt;_xlfn.XLOOKUP([1]Parameters!B2447,[1]Printers!L:L,[1]Printers!P:P,,0),ROUND(_xlfn.XLOOKUP([1]Parameters!B2447,[1]Printers!L:L,[1]Printers!Q:Q,,0)*I2447/10,0)*10,_xlfn.XLOOKUP([1]Parameters!B2447,[1]Printers!L:L,[1]Printers!P:P,,0)),"")</f>
        <v/>
      </c>
      <c r="K2447">
        <f>IF(SUM(E2447:J2447)&lt;&gt;0,VLOOKUP(A2447,[1]!T_Printers[#Data],10,FALSE)+VLOOKUP(C2447,[1]!T_Resins[#Data],10,FALSE),"")</f>
        <v>3</v>
      </c>
      <c r="L2447">
        <f>IF(SUM(E2447:J2447)&lt;&gt;0,VLOOKUP(A2447,[1]!T_Printers[#Data],11,FALSE),"")</f>
        <v>5</v>
      </c>
      <c r="M2447">
        <f>IF(SUM(E2447:J2447)&lt;&gt;0,VLOOKUP(C2447,[1]!T_Resins[#Data],8,FALSE),"")</f>
        <v>120</v>
      </c>
      <c r="N2447">
        <f>IF(_xlfn.XLOOKUP(B2447,[1]Printers!$L:$L,[1]Printers!$R:$R,0,0)&gt;0,[1]Parameters!M2447,IF(SUM(E2447:J2447)&lt;&gt;0,VLOOKUP(C2447,[1]!T_Resins[#Data],9,FALSE),""))</f>
        <v>180</v>
      </c>
      <c r="O2447" t="str">
        <f t="shared" si="38"/>
        <v>LongerOrange30</v>
      </c>
    </row>
    <row r="2448" spans="1:15" x14ac:dyDescent="0.25">
      <c r="A2448" t="str">
        <f t="array" ref="A2448">IF(ROW()-1&gt;COUNTA([1]!T_Printers[Printers])*COUNTA([1]!T_Resins[Resins]),"",INDEX([1]!T_Printers[Printers],INT((ROW()-2)/COUNTA([1]!T_Resins[Resins])+1)))</f>
        <v>Longer Orange 30</v>
      </c>
      <c r="B2448" t="str">
        <f>_xlfn.XLOOKUP(A2448,[1]!T_Printers[Printers],[1]!T_Printers[Icon link],,0)</f>
        <v>LongerOrange30</v>
      </c>
      <c r="C2448" t="str">
        <f t="array" ref="C2448">IF(ROW()-1&gt;COUNTA([1]!T_Printers[Printers])*COUNTA([1]!T_Resins[Resins]),"",INDEX([1]!T_Resins[Resins],MOD(ROW()-2,COUNTA([1]!T_Resins[Resins]))+1))</f>
        <v>Dental Yellow Clear PRO</v>
      </c>
      <c r="D2448">
        <f>IF(SUM(E2448:J2448)&lt;&gt;0,IF(ROW()-1&gt;COUNTA([1]!T_Printers[Printers])*COUNTA([1]!T_Resins[Resins]),"",2),"")</f>
        <v>2</v>
      </c>
      <c r="E2448" cm="1">
        <f t="array" ref="E2448">IFERROR(IF(ROW()-1&gt;COUNTA([1]!T_Printers[Printers])*COUNTA([1]!T_Resins[Resins]),"",_xlfn.IFS(ROUND(VLOOKUP(C2448,[1]!T_Resins[#Data],2,FALSE)/VLOOKUP(A2448,[1]!T_Printers[#Data],5,FALSE),1)&lt;=_xlfn.XLOOKUP(B2448,[1]Printers!L:L,[1]Printers!O:O,1,0,),ROUND(VLOOKUP(C2448,[1]!T_Resins[#Data],2,FALSE)/VLOOKUP(A2448,[1]!T_Printers[#Data],5,FALSE),1),ROUND(VLOOKUP(C2448,[1]!T_Resins[#Data],2,FALSE)/VLOOKUP(A2448,[1]!T_Printers[#Data],5,FALSE),1)&gt;_xlfn.XLOOKUP(B2448,[1]Printers!L:L,[1]Printers!O:O,1,0,),10)),"Используйте слой 100 мкм")</f>
        <v>32.299999999999997</v>
      </c>
      <c r="F2448">
        <f>IFERROR(IF(ROUND(_xlfn.XLOOKUP([1]Parameters!B2448,[1]Printers!L:L,[1]Printers!Q:Q,,0)*E2448/10,0)*10&lt;_xlfn.XLOOKUP([1]Parameters!B2448,[1]Printers!L:L,[1]Printers!P:P,,0),ROUND(_xlfn.XLOOKUP([1]Parameters!B2448,[1]Printers!L:L,[1]Printers!Q:Q,,0)*E2448/10,0)*10,_xlfn.XLOOKUP([1]Parameters!B2448,[1]Printers!L:L,[1]Printers!P:P,,0)),"")</f>
        <v>100</v>
      </c>
      <c r="G2448" cm="1">
        <f t="array" ref="G2448">IFERROR(IF(ROW()-1&gt;COUNTA([1]!T_Printers[Printers])*COUNTA([1]!T_Resins[Resins]),"",_xlfn.IFS(ROUND(VLOOKUP(C2448,[1]!T_Resins[#Data],3,FALSE)/VLOOKUP(A2448,[1]!T_Printers[#Data],5,FALSE),1)&lt;=_xlfn.XLOOKUP(B2448,[1]Printers!L:L,[1]Printers!O:O,1,0,),ROUND(VLOOKUP(C2448,[1]!T_Resins[#Data],3,FALSE)/VLOOKUP(A2448,[1]!T_Printers[#Data],5,FALSE),1),ROUND(VLOOKUP(C2448,[1]!T_Resins[#Data],3,FALSE)/VLOOKUP(A2448,[1]!T_Printers[#Data],5,FALSE),1)&gt;_xlfn.XLOOKUP(B2448,[1]Printers!L:L,[1]Printers!O:O,1,0,),10)),"")</f>
        <v>41.6</v>
      </c>
      <c r="H2448">
        <f>IFERROR(IF(ROUND(_xlfn.XLOOKUP([1]Parameters!B2448,[1]Printers!L:L,[1]Printers!Q:Q,,0)*G2448/10,0)*10&lt;_xlfn.XLOOKUP([1]Parameters!B2448,[1]Printers!L:L,[1]Printers!P:P,,0),ROUND(_xlfn.XLOOKUP([1]Parameters!B2448,[1]Printers!L:L,[1]Printers!Q:Q,,0)*G2448/10,0)*10,_xlfn.XLOOKUP([1]Parameters!B2448,[1]Printers!L:L,[1]Printers!P:P,,0)),"")</f>
        <v>100</v>
      </c>
      <c r="I2448" s="3" t="str" cm="1">
        <f t="array" ref="I2448">IFERROR(IF(ROW()-1&gt;COUNTA([1]!T_Printers[Printers])*COUNTA([1]!T_Resins[Resins]),"",_xlfn.IFS(ROUND(VLOOKUP(C2448,[1]!T_Resins[#Data],4,FALSE)/VLOOKUP(A2448,[1]!T_Printers[#Data],5,FALSE),1)&lt;=_xlfn.XLOOKUP(B2448,[1]Printers!L:L,[1]Printers!O:O,1,0,),ROUND(VLOOKUP(C2448,[1]!T_Resins[#Data],4,FALSE)/VLOOKUP(A2448,[1]!T_Printers[#Data],5,FALSE),1),ROUND(VLOOKUP(C2448,[1]!T_Resins[#Data],4,FALSE)/VLOOKUP(A2448,[1]!T_Printers[#Data],5,FALSE),1)&gt;_xlfn.XLOOKUP(B2448,[1]Printers!L:L,[1]Printers!O:O,1,0,),"")),"")</f>
        <v/>
      </c>
      <c r="J2448" t="str">
        <f>IFERROR(IF(ROUND(_xlfn.XLOOKUP([1]Parameters!B2448,[1]Printers!L:L,[1]Printers!Q:Q,,0)*I2448/10,0)*10&lt;_xlfn.XLOOKUP([1]Parameters!B2448,[1]Printers!L:L,[1]Printers!P:P,,0),ROUND(_xlfn.XLOOKUP([1]Parameters!B2448,[1]Printers!L:L,[1]Printers!Q:Q,,0)*I2448/10,0)*10,_xlfn.XLOOKUP([1]Parameters!B2448,[1]Printers!L:L,[1]Printers!P:P,,0)),"")</f>
        <v/>
      </c>
      <c r="K2448">
        <f>IF(SUM(E2448:J2448)&lt;&gt;0,VLOOKUP(A2448,[1]!T_Printers[#Data],10,FALSE)+VLOOKUP(C2448,[1]!T_Resins[#Data],10,FALSE),"")</f>
        <v>3</v>
      </c>
      <c r="L2448">
        <f>IF(SUM(E2448:J2448)&lt;&gt;0,VLOOKUP(A2448,[1]!T_Printers[#Data],11,FALSE),"")</f>
        <v>5</v>
      </c>
      <c r="M2448">
        <f>IF(SUM(E2448:J2448)&lt;&gt;0,VLOOKUP(C2448,[1]!T_Resins[#Data],8,FALSE),"")</f>
        <v>120</v>
      </c>
      <c r="N2448">
        <f>IF(_xlfn.XLOOKUP(B2448,[1]Printers!$L:$L,[1]Printers!$R:$R,0,0)&gt;0,[1]Parameters!M2448,IF(SUM(E2448:J2448)&lt;&gt;0,VLOOKUP(C2448,[1]!T_Resins[#Data],9,FALSE),""))</f>
        <v>180</v>
      </c>
      <c r="O2448" t="str">
        <f t="shared" si="38"/>
        <v>LongerOrange30</v>
      </c>
    </row>
    <row r="2449" spans="1:15" x14ac:dyDescent="0.25">
      <c r="A2449" t="str">
        <f t="array" ref="A2449">IF(ROW()-1&gt;COUNTA([1]!T_Printers[Printers])*COUNTA([1]!T_Resins[Resins]),"",INDEX([1]!T_Printers[Printers],INT((ROW()-2)/COUNTA([1]!T_Resins[Resins])+1)))</f>
        <v>Longer Orange 30</v>
      </c>
      <c r="B2449" t="str">
        <f>_xlfn.XLOOKUP(A2449,[1]!T_Printers[Printers],[1]!T_Printers[Icon link],,0)</f>
        <v>LongerOrange30</v>
      </c>
      <c r="C2449" t="str">
        <f t="array" ref="C2449">IF(ROW()-1&gt;COUNTA([1]!T_Printers[Printers])*COUNTA([1]!T_Resins[Resins]),"",INDEX([1]!T_Resins[Resins],MOD(ROW()-2,COUNTA([1]!T_Resins[Resins]))+1))</f>
        <v>Industrial ABS Black</v>
      </c>
      <c r="D2449">
        <f>IF(SUM(E2449:J2449)&lt;&gt;0,IF(ROW()-1&gt;COUNTA([1]!T_Printers[Printers])*COUNTA([1]!T_Resins[Resins]),"",2),"")</f>
        <v>2</v>
      </c>
      <c r="E2449" cm="1">
        <f t="array" ref="E2449">IFERROR(IF(ROW()-1&gt;COUNTA([1]!T_Printers[Printers])*COUNTA([1]!T_Resins[Resins]),"",_xlfn.IFS(ROUND(VLOOKUP(C2449,[1]!T_Resins[#Data],2,FALSE)/VLOOKUP(A2449,[1]!T_Printers[#Data],5,FALSE),1)&lt;=_xlfn.XLOOKUP(B2449,[1]Printers!L:L,[1]Printers!O:O,1,0,),ROUND(VLOOKUP(C2449,[1]!T_Resins[#Data],2,FALSE)/VLOOKUP(A2449,[1]!T_Printers[#Data],5,FALSE),1),ROUND(VLOOKUP(C2449,[1]!T_Resins[#Data],2,FALSE)/VLOOKUP(A2449,[1]!T_Printers[#Data],5,FALSE),1)&gt;_xlfn.XLOOKUP(B2449,[1]Printers!L:L,[1]Printers!O:O,1,0,),10)),"Используйте слой 100 мкм")</f>
        <v>25.7</v>
      </c>
      <c r="F2449">
        <f>IFERROR(IF(ROUND(_xlfn.XLOOKUP([1]Parameters!B2449,[1]Printers!L:L,[1]Printers!Q:Q,,0)*E2449/10,0)*10&lt;_xlfn.XLOOKUP([1]Parameters!B2449,[1]Printers!L:L,[1]Printers!P:P,,0),ROUND(_xlfn.XLOOKUP([1]Parameters!B2449,[1]Printers!L:L,[1]Printers!Q:Q,,0)*E2449/10,0)*10,_xlfn.XLOOKUP([1]Parameters!B2449,[1]Printers!L:L,[1]Printers!P:P,,0)),"")</f>
        <v>100</v>
      </c>
      <c r="G2449" cm="1">
        <f t="array" ref="G2449">IFERROR(IF(ROW()-1&gt;COUNTA([1]!T_Printers[Printers])*COUNTA([1]!T_Resins[Resins]),"",_xlfn.IFS(ROUND(VLOOKUP(C2449,[1]!T_Resins[#Data],3,FALSE)/VLOOKUP(A2449,[1]!T_Printers[#Data],5,FALSE),1)&lt;=_xlfn.XLOOKUP(B2449,[1]Printers!L:L,[1]Printers!O:O,1,0,),ROUND(VLOOKUP(C2449,[1]!T_Resins[#Data],3,FALSE)/VLOOKUP(A2449,[1]!T_Printers[#Data],5,FALSE),1),ROUND(VLOOKUP(C2449,[1]!T_Resins[#Data],3,FALSE)/VLOOKUP(A2449,[1]!T_Printers[#Data],5,FALSE),1)&gt;_xlfn.XLOOKUP(B2449,[1]Printers!L:L,[1]Printers!O:O,1,0,),10)),"")</f>
        <v>33.200000000000003</v>
      </c>
      <c r="H2449">
        <f>IFERROR(IF(ROUND(_xlfn.XLOOKUP([1]Parameters!B2449,[1]Printers!L:L,[1]Printers!Q:Q,,0)*G2449/10,0)*10&lt;_xlfn.XLOOKUP([1]Parameters!B2449,[1]Printers!L:L,[1]Printers!P:P,,0),ROUND(_xlfn.XLOOKUP([1]Parameters!B2449,[1]Printers!L:L,[1]Printers!Q:Q,,0)*G2449/10,0)*10,_xlfn.XLOOKUP([1]Parameters!B2449,[1]Printers!L:L,[1]Printers!P:P,,0)),"")</f>
        <v>100</v>
      </c>
      <c r="I2449" s="3" t="str" cm="1">
        <f t="array" ref="I2449">IFERROR(IF(ROW()-1&gt;COUNTA([1]!T_Printers[Printers])*COUNTA([1]!T_Resins[Resins]),"",_xlfn.IFS(ROUND(VLOOKUP(C2449,[1]!T_Resins[#Data],4,FALSE)/VLOOKUP(A2449,[1]!T_Printers[#Data],5,FALSE),1)&lt;=_xlfn.XLOOKUP(B2449,[1]Printers!L:L,[1]Printers!O:O,1,0,),ROUND(VLOOKUP(C2449,[1]!T_Resins[#Data],4,FALSE)/VLOOKUP(A2449,[1]!T_Printers[#Data],5,FALSE),1),ROUND(VLOOKUP(C2449,[1]!T_Resins[#Data],4,FALSE)/VLOOKUP(A2449,[1]!T_Printers[#Data],5,FALSE),1)&gt;_xlfn.XLOOKUP(B2449,[1]Printers!L:L,[1]Printers!O:O,1,0,),"")),"")</f>
        <v/>
      </c>
      <c r="J2449" t="str">
        <f>IFERROR(IF(ROUND(_xlfn.XLOOKUP([1]Parameters!B2449,[1]Printers!L:L,[1]Printers!Q:Q,,0)*I2449/10,0)*10&lt;_xlfn.XLOOKUP([1]Parameters!B2449,[1]Printers!L:L,[1]Printers!P:P,,0),ROUND(_xlfn.XLOOKUP([1]Parameters!B2449,[1]Printers!L:L,[1]Printers!Q:Q,,0)*I2449/10,0)*10,_xlfn.XLOOKUP([1]Parameters!B2449,[1]Printers!L:L,[1]Printers!P:P,,0)),"")</f>
        <v/>
      </c>
      <c r="K2449">
        <f>IF(SUM(E2449:J2449)&lt;&gt;0,VLOOKUP(A2449,[1]!T_Printers[#Data],10,FALSE)+VLOOKUP(C2449,[1]!T_Resins[#Data],10,FALSE),"")</f>
        <v>3</v>
      </c>
      <c r="L2449">
        <f>IF(SUM(E2449:J2449)&lt;&gt;0,VLOOKUP(A2449,[1]!T_Printers[#Data],11,FALSE),"")</f>
        <v>5</v>
      </c>
      <c r="M2449">
        <f>IF(SUM(E2449:J2449)&lt;&gt;0,VLOOKUP(C2449,[1]!T_Resins[#Data],8,FALSE),"")</f>
        <v>60</v>
      </c>
      <c r="N2449">
        <f>IF(_xlfn.XLOOKUP(B2449,[1]Printers!$L:$L,[1]Printers!$R:$R,0,0)&gt;0,[1]Parameters!M2449,IF(SUM(E2449:J2449)&lt;&gt;0,VLOOKUP(C2449,[1]!T_Resins[#Data],9,FALSE),""))</f>
        <v>60</v>
      </c>
      <c r="O2449" t="str">
        <f t="shared" si="38"/>
        <v>LongerOrange30</v>
      </c>
    </row>
    <row r="2450" spans="1:15" x14ac:dyDescent="0.25">
      <c r="A2450" t="str">
        <f t="array" ref="A2450">IF(ROW()-1&gt;COUNTA([1]!T_Printers[Printers])*COUNTA([1]!T_Resins[Resins]),"",INDEX([1]!T_Printers[Printers],INT((ROW()-2)/COUNTA([1]!T_Resins[Resins])+1)))</f>
        <v>Longer Orange 30</v>
      </c>
      <c r="B2450" t="str">
        <f>_xlfn.XLOOKUP(A2450,[1]!T_Printers[Printers],[1]!T_Printers[Icon link],,0)</f>
        <v>LongerOrange30</v>
      </c>
      <c r="C2450" t="str">
        <f t="array" ref="C2450">IF(ROW()-1&gt;COUNTA([1]!T_Printers[Printers])*COUNTA([1]!T_Resins[Resins]),"",INDEX([1]!T_Resins[Resins],MOD(ROW()-2,COUNTA([1]!T_Resins[Resins]))+1))</f>
        <v>Industrial ABS-Like Grey</v>
      </c>
      <c r="D2450">
        <f>IF(SUM(E2450:J2450)&lt;&gt;0,IF(ROW()-1&gt;COUNTA([1]!T_Printers[Printers])*COUNTA([1]!T_Resins[Resins]),"",2),"")</f>
        <v>2</v>
      </c>
      <c r="E2450" cm="1">
        <f t="array" ref="E2450">IFERROR(IF(ROW()-1&gt;COUNTA([1]!T_Printers[Printers])*COUNTA([1]!T_Resins[Resins]),"",_xlfn.IFS(ROUND(VLOOKUP(C2450,[1]!T_Resins[#Data],2,FALSE)/VLOOKUP(A2450,[1]!T_Printers[#Data],5,FALSE),1)&lt;=_xlfn.XLOOKUP(B2450,[1]Printers!L:L,[1]Printers!O:O,1,0,),ROUND(VLOOKUP(C2450,[1]!T_Resins[#Data],2,FALSE)/VLOOKUP(A2450,[1]!T_Printers[#Data],5,FALSE),1),ROUND(VLOOKUP(C2450,[1]!T_Resins[#Data],2,FALSE)/VLOOKUP(A2450,[1]!T_Printers[#Data],5,FALSE),1)&gt;_xlfn.XLOOKUP(B2450,[1]Printers!L:L,[1]Printers!O:O,1,0,),10)),"Используйте слой 100 мкм")</f>
        <v>25.4</v>
      </c>
      <c r="F2450">
        <f>IFERROR(IF(ROUND(_xlfn.XLOOKUP([1]Parameters!B2450,[1]Printers!L:L,[1]Printers!Q:Q,,0)*E2450/10,0)*10&lt;_xlfn.XLOOKUP([1]Parameters!B2450,[1]Printers!L:L,[1]Printers!P:P,,0),ROUND(_xlfn.XLOOKUP([1]Parameters!B2450,[1]Printers!L:L,[1]Printers!Q:Q,,0)*E2450/10,0)*10,_xlfn.XLOOKUP([1]Parameters!B2450,[1]Printers!L:L,[1]Printers!P:P,,0)),"")</f>
        <v>100</v>
      </c>
      <c r="G2450" cm="1">
        <f t="array" ref="G2450">IFERROR(IF(ROW()-1&gt;COUNTA([1]!T_Printers[Printers])*COUNTA([1]!T_Resins[Resins]),"",_xlfn.IFS(ROUND(VLOOKUP(C2450,[1]!T_Resins[#Data],3,FALSE)/VLOOKUP(A2450,[1]!T_Printers[#Data],5,FALSE),1)&lt;=_xlfn.XLOOKUP(B2450,[1]Printers!L:L,[1]Printers!O:O,1,0,),ROUND(VLOOKUP(C2450,[1]!T_Resins[#Data],3,FALSE)/VLOOKUP(A2450,[1]!T_Printers[#Data],5,FALSE),1),ROUND(VLOOKUP(C2450,[1]!T_Resins[#Data],3,FALSE)/VLOOKUP(A2450,[1]!T_Printers[#Data],5,FALSE),1)&gt;_xlfn.XLOOKUP(B2450,[1]Printers!L:L,[1]Printers!O:O,1,0,),10)),"")</f>
        <v>33</v>
      </c>
      <c r="H2450">
        <f>IFERROR(IF(ROUND(_xlfn.XLOOKUP([1]Parameters!B2450,[1]Printers!L:L,[1]Printers!Q:Q,,0)*G2450/10,0)*10&lt;_xlfn.XLOOKUP([1]Parameters!B2450,[1]Printers!L:L,[1]Printers!P:P,,0),ROUND(_xlfn.XLOOKUP([1]Parameters!B2450,[1]Printers!L:L,[1]Printers!Q:Q,,0)*G2450/10,0)*10,_xlfn.XLOOKUP([1]Parameters!B2450,[1]Printers!L:L,[1]Printers!P:P,,0)),"")</f>
        <v>100</v>
      </c>
      <c r="I2450" s="3" t="str" cm="1">
        <f t="array" ref="I2450">IFERROR(IF(ROW()-1&gt;COUNTA([1]!T_Printers[Printers])*COUNTA([1]!T_Resins[Resins]),"",_xlfn.IFS(ROUND(VLOOKUP(C2450,[1]!T_Resins[#Data],4,FALSE)/VLOOKUP(A2450,[1]!T_Printers[#Data],5,FALSE),1)&lt;=_xlfn.XLOOKUP(B2450,[1]Printers!L:L,[1]Printers!O:O,1,0,),ROUND(VLOOKUP(C2450,[1]!T_Resins[#Data],4,FALSE)/VLOOKUP(A2450,[1]!T_Printers[#Data],5,FALSE),1),ROUND(VLOOKUP(C2450,[1]!T_Resins[#Data],4,FALSE)/VLOOKUP(A2450,[1]!T_Printers[#Data],5,FALSE),1)&gt;_xlfn.XLOOKUP(B2450,[1]Printers!L:L,[1]Printers!O:O,1,0,),"")),"")</f>
        <v/>
      </c>
      <c r="J2450" t="str">
        <f>IFERROR(IF(ROUND(_xlfn.XLOOKUP([1]Parameters!B2450,[1]Printers!L:L,[1]Printers!Q:Q,,0)*I2450/10,0)*10&lt;_xlfn.XLOOKUP([1]Parameters!B2450,[1]Printers!L:L,[1]Printers!P:P,,0),ROUND(_xlfn.XLOOKUP([1]Parameters!B2450,[1]Printers!L:L,[1]Printers!Q:Q,,0)*I2450/10,0)*10,_xlfn.XLOOKUP([1]Parameters!B2450,[1]Printers!L:L,[1]Printers!P:P,,0)),"")</f>
        <v/>
      </c>
      <c r="K2450">
        <f>IF(SUM(E2450:J2450)&lt;&gt;0,VLOOKUP(A2450,[1]!T_Printers[#Data],10,FALSE)+VLOOKUP(C2450,[1]!T_Resins[#Data],10,FALSE),"")</f>
        <v>3</v>
      </c>
      <c r="L2450">
        <f>IF(SUM(E2450:J2450)&lt;&gt;0,VLOOKUP(A2450,[1]!T_Printers[#Data],11,FALSE),"")</f>
        <v>5</v>
      </c>
      <c r="M2450">
        <f>IF(SUM(E2450:J2450)&lt;&gt;0,VLOOKUP(C2450,[1]!T_Resins[#Data],8,FALSE),"")</f>
        <v>120</v>
      </c>
      <c r="N2450">
        <f>IF(_xlfn.XLOOKUP(B2450,[1]Printers!$L:$L,[1]Printers!$R:$R,0,0)&gt;0,[1]Parameters!M2450,IF(SUM(E2450:J2450)&lt;&gt;0,VLOOKUP(C2450,[1]!T_Resins[#Data],9,FALSE),""))</f>
        <v>180</v>
      </c>
      <c r="O2450" t="str">
        <f t="shared" si="38"/>
        <v>LongerOrange30</v>
      </c>
    </row>
    <row r="2451" spans="1:15" x14ac:dyDescent="0.25">
      <c r="A2451" t="str">
        <f t="array" ref="A2451">IF(ROW()-1&gt;COUNTA([1]!T_Printers[Printers])*COUNTA([1]!T_Resins[Resins]),"",INDEX([1]!T_Printers[Printers],INT((ROW()-2)/COUNTA([1]!T_Resins[Resins])+1)))</f>
        <v>Longer Orange 30</v>
      </c>
      <c r="B2451" t="str">
        <f>_xlfn.XLOOKUP(A2451,[1]!T_Printers[Printers],[1]!T_Printers[Icon link],,0)</f>
        <v>LongerOrange30</v>
      </c>
      <c r="C2451" t="str">
        <f t="array" ref="C2451">IF(ROW()-1&gt;COUNTA([1]!T_Printers[Printers])*COUNTA([1]!T_Resins[Resins]),"",INDEX([1]!T_Resins[Resins],MOD(ROW()-2,COUNTA([1]!T_Resins[Resins]))+1))</f>
        <v>Industrial Flex Natural Clear</v>
      </c>
      <c r="D2451">
        <f>IF(SUM(E2451:J2451)&lt;&gt;0,IF(ROW()-1&gt;COUNTA([1]!T_Printers[Printers])*COUNTA([1]!T_Resins[Resins]),"",2),"")</f>
        <v>2</v>
      </c>
      <c r="E2451" cm="1">
        <f t="array" ref="E2451">IFERROR(IF(ROW()-1&gt;COUNTA([1]!T_Printers[Printers])*COUNTA([1]!T_Resins[Resins]),"",_xlfn.IFS(ROUND(VLOOKUP(C2451,[1]!T_Resins[#Data],2,FALSE)/VLOOKUP(A2451,[1]!T_Printers[#Data],5,FALSE),1)&lt;=_xlfn.XLOOKUP(B2451,[1]Printers!L:L,[1]Printers!O:O,1,0,),ROUND(VLOOKUP(C2451,[1]!T_Resins[#Data],2,FALSE)/VLOOKUP(A2451,[1]!T_Printers[#Data],5,FALSE),1),ROUND(VLOOKUP(C2451,[1]!T_Resins[#Data],2,FALSE)/VLOOKUP(A2451,[1]!T_Printers[#Data],5,FALSE),1)&gt;_xlfn.XLOOKUP(B2451,[1]Printers!L:L,[1]Printers!O:O,1,0,),10)),"Используйте слой 100 мкм")</f>
        <v>9.5</v>
      </c>
      <c r="F2451">
        <f>IFERROR(IF(ROUND(_xlfn.XLOOKUP([1]Parameters!B2451,[1]Printers!L:L,[1]Printers!Q:Q,,0)*E2451/10,0)*10&lt;_xlfn.XLOOKUP([1]Parameters!B2451,[1]Printers!L:L,[1]Printers!P:P,,0),ROUND(_xlfn.XLOOKUP([1]Parameters!B2451,[1]Printers!L:L,[1]Printers!Q:Q,,0)*E2451/10,0)*10,_xlfn.XLOOKUP([1]Parameters!B2451,[1]Printers!L:L,[1]Printers!P:P,,0)),"")</f>
        <v>90</v>
      </c>
      <c r="G2451" cm="1">
        <f t="array" ref="G2451">IFERROR(IF(ROW()-1&gt;COUNTA([1]!T_Printers[Printers])*COUNTA([1]!T_Resins[Resins]),"",_xlfn.IFS(ROUND(VLOOKUP(C2451,[1]!T_Resins[#Data],3,FALSE)/VLOOKUP(A2451,[1]!T_Printers[#Data],5,FALSE),1)&lt;=_xlfn.XLOOKUP(B2451,[1]Printers!L:L,[1]Printers!O:O,1,0,),ROUND(VLOOKUP(C2451,[1]!T_Resins[#Data],3,FALSE)/VLOOKUP(A2451,[1]!T_Printers[#Data],5,FALSE),1),ROUND(VLOOKUP(C2451,[1]!T_Resins[#Data],3,FALSE)/VLOOKUP(A2451,[1]!T_Printers[#Data],5,FALSE),1)&gt;_xlfn.XLOOKUP(B2451,[1]Printers!L:L,[1]Printers!O:O,1,0,),10)),"")</f>
        <v>12.4</v>
      </c>
      <c r="H2451">
        <f>IFERROR(IF(ROUND(_xlfn.XLOOKUP([1]Parameters!B2451,[1]Printers!L:L,[1]Printers!Q:Q,,0)*G2451/10,0)*10&lt;_xlfn.XLOOKUP([1]Parameters!B2451,[1]Printers!L:L,[1]Printers!P:P,,0),ROUND(_xlfn.XLOOKUP([1]Parameters!B2451,[1]Printers!L:L,[1]Printers!Q:Q,,0)*G2451/10,0)*10,_xlfn.XLOOKUP([1]Parameters!B2451,[1]Printers!L:L,[1]Printers!P:P,,0)),"")</f>
        <v>100</v>
      </c>
      <c r="I2451" s="3" t="str" cm="1">
        <f t="array" ref="I2451">IFERROR(IF(ROW()-1&gt;COUNTA([1]!T_Printers[Printers])*COUNTA([1]!T_Resins[Resins]),"",_xlfn.IFS(ROUND(VLOOKUP(C2451,[1]!T_Resins[#Data],4,FALSE)/VLOOKUP(A2451,[1]!T_Printers[#Data],5,FALSE),1)&lt;=_xlfn.XLOOKUP(B2451,[1]Printers!L:L,[1]Printers!O:O,1,0,),ROUND(VLOOKUP(C2451,[1]!T_Resins[#Data],4,FALSE)/VLOOKUP(A2451,[1]!T_Printers[#Data],5,FALSE),1),ROUND(VLOOKUP(C2451,[1]!T_Resins[#Data],4,FALSE)/VLOOKUP(A2451,[1]!T_Printers[#Data],5,FALSE),1)&gt;_xlfn.XLOOKUP(B2451,[1]Printers!L:L,[1]Printers!O:O,1,0,),"")),"")</f>
        <v/>
      </c>
      <c r="J2451" t="str">
        <f>IFERROR(IF(ROUND(_xlfn.XLOOKUP([1]Parameters!B2451,[1]Printers!L:L,[1]Printers!Q:Q,,0)*I2451/10,0)*10&lt;_xlfn.XLOOKUP([1]Parameters!B2451,[1]Printers!L:L,[1]Printers!P:P,,0),ROUND(_xlfn.XLOOKUP([1]Parameters!B2451,[1]Printers!L:L,[1]Printers!Q:Q,,0)*I2451/10,0)*10,_xlfn.XLOOKUP([1]Parameters!B2451,[1]Printers!L:L,[1]Printers!P:P,,0)),"")</f>
        <v/>
      </c>
      <c r="K2451">
        <f>IF(SUM(E2451:J2451)&lt;&gt;0,VLOOKUP(A2451,[1]!T_Printers[#Data],10,FALSE)+VLOOKUP(C2451,[1]!T_Resins[#Data],10,FALSE),"")</f>
        <v>3</v>
      </c>
      <c r="L2451">
        <f>IF(SUM(E2451:J2451)&lt;&gt;0,VLOOKUP(A2451,[1]!T_Printers[#Data],11,FALSE),"")</f>
        <v>5</v>
      </c>
      <c r="M2451">
        <f>IF(SUM(E2451:J2451)&lt;&gt;0,VLOOKUP(C2451,[1]!T_Resins[#Data],8,FALSE),"")</f>
        <v>60</v>
      </c>
      <c r="N2451">
        <f>IF(_xlfn.XLOOKUP(B2451,[1]Printers!$L:$L,[1]Printers!$R:$R,0,0)&gt;0,[1]Parameters!M2451,IF(SUM(E2451:J2451)&lt;&gt;0,VLOOKUP(C2451,[1]!T_Resins[#Data],9,FALSE),""))</f>
        <v>60</v>
      </c>
      <c r="O2451" t="str">
        <f t="shared" si="38"/>
        <v>LongerOrange30</v>
      </c>
    </row>
    <row r="2452" spans="1:15" x14ac:dyDescent="0.25">
      <c r="A2452" t="str">
        <f t="array" ref="A2452">IF(ROW()-1&gt;COUNTA([1]!T_Printers[Printers])*COUNTA([1]!T_Resins[Resins]),"",INDEX([1]!T_Printers[Printers],INT((ROW()-2)/COUNTA([1]!T_Resins[Resins])+1)))</f>
        <v>Longer Orange 30</v>
      </c>
      <c r="B2452" t="str">
        <f>_xlfn.XLOOKUP(A2452,[1]!T_Printers[Printers],[1]!T_Printers[Icon link],,0)</f>
        <v>LongerOrange30</v>
      </c>
      <c r="C2452" t="str">
        <f t="array" ref="C2452">IF(ROW()-1&gt;COUNTA([1]!T_Printers[Printers])*COUNTA([1]!T_Resins[Resins]),"",INDEX([1]!T_Resins[Resins],MOD(ROW()-2,COUNTA([1]!T_Resins[Resins]))+1))</f>
        <v>Industrial Nylon Like</v>
      </c>
      <c r="D2452">
        <f>IF(SUM(E2452:J2452)&lt;&gt;0,IF(ROW()-1&gt;COUNTA([1]!T_Printers[Printers])*COUNTA([1]!T_Resins[Resins]),"",2),"")</f>
        <v>2</v>
      </c>
      <c r="E2452" cm="1">
        <f t="array" ref="E2452">IFERROR(IF(ROW()-1&gt;COUNTA([1]!T_Printers[Printers])*COUNTA([1]!T_Resins[Resins]),"",_xlfn.IFS(ROUND(VLOOKUP(C2452,[1]!T_Resins[#Data],2,FALSE)/VLOOKUP(A2452,[1]!T_Printers[#Data],5,FALSE),1)&lt;=_xlfn.XLOOKUP(B2452,[1]Printers!L:L,[1]Printers!O:O,1,0,),ROUND(VLOOKUP(C2452,[1]!T_Resins[#Data],2,FALSE)/VLOOKUP(A2452,[1]!T_Printers[#Data],5,FALSE),1),ROUND(VLOOKUP(C2452,[1]!T_Resins[#Data],2,FALSE)/VLOOKUP(A2452,[1]!T_Printers[#Data],5,FALSE),1)&gt;_xlfn.XLOOKUP(B2452,[1]Printers!L:L,[1]Printers!O:O,1,0,),10)),"Используйте слой 100 мкм")</f>
        <v>6.9</v>
      </c>
      <c r="F2452">
        <f>IFERROR(IF(ROUND(_xlfn.XLOOKUP([1]Parameters!B2452,[1]Printers!L:L,[1]Printers!Q:Q,,0)*E2452/10,0)*10&lt;_xlfn.XLOOKUP([1]Parameters!B2452,[1]Printers!L:L,[1]Printers!P:P,,0),ROUND(_xlfn.XLOOKUP([1]Parameters!B2452,[1]Printers!L:L,[1]Printers!Q:Q,,0)*E2452/10,0)*10,_xlfn.XLOOKUP([1]Parameters!B2452,[1]Printers!L:L,[1]Printers!P:P,,0)),"")</f>
        <v>60</v>
      </c>
      <c r="G2452" cm="1">
        <f t="array" ref="G2452">IFERROR(IF(ROW()-1&gt;COUNTA([1]!T_Printers[Printers])*COUNTA([1]!T_Resins[Resins]),"",_xlfn.IFS(ROUND(VLOOKUP(C2452,[1]!T_Resins[#Data],3,FALSE)/VLOOKUP(A2452,[1]!T_Printers[#Data],5,FALSE),1)&lt;=_xlfn.XLOOKUP(B2452,[1]Printers!L:L,[1]Printers!O:O,1,0,),ROUND(VLOOKUP(C2452,[1]!T_Resins[#Data],3,FALSE)/VLOOKUP(A2452,[1]!T_Printers[#Data],5,FALSE),1),ROUND(VLOOKUP(C2452,[1]!T_Resins[#Data],3,FALSE)/VLOOKUP(A2452,[1]!T_Printers[#Data],5,FALSE),1)&gt;_xlfn.XLOOKUP(B2452,[1]Printers!L:L,[1]Printers!O:O,1,0,),10)),"")</f>
        <v>9.1999999999999993</v>
      </c>
      <c r="H2452">
        <f>IFERROR(IF(ROUND(_xlfn.XLOOKUP([1]Parameters!B2452,[1]Printers!L:L,[1]Printers!Q:Q,,0)*G2452/10,0)*10&lt;_xlfn.XLOOKUP([1]Parameters!B2452,[1]Printers!L:L,[1]Printers!P:P,,0),ROUND(_xlfn.XLOOKUP([1]Parameters!B2452,[1]Printers!L:L,[1]Printers!Q:Q,,0)*G2452/10,0)*10,_xlfn.XLOOKUP([1]Parameters!B2452,[1]Printers!L:L,[1]Printers!P:P,,0)),"")</f>
        <v>80</v>
      </c>
      <c r="I2452" s="3" t="str" cm="1">
        <f t="array" ref="I2452">IFERROR(IF(ROW()-1&gt;COUNTA([1]!T_Printers[Printers])*COUNTA([1]!T_Resins[Resins]),"",_xlfn.IFS(ROUND(VLOOKUP(C2452,[1]!T_Resins[#Data],4,FALSE)/VLOOKUP(A2452,[1]!T_Printers[#Data],5,FALSE),1)&lt;=_xlfn.XLOOKUP(B2452,[1]Printers!L:L,[1]Printers!O:O,1,0,),ROUND(VLOOKUP(C2452,[1]!T_Resins[#Data],4,FALSE)/VLOOKUP(A2452,[1]!T_Printers[#Data],5,FALSE),1),ROUND(VLOOKUP(C2452,[1]!T_Resins[#Data],4,FALSE)/VLOOKUP(A2452,[1]!T_Printers[#Data],5,FALSE),1)&gt;_xlfn.XLOOKUP(B2452,[1]Printers!L:L,[1]Printers!O:O,1,0,),"")),"")</f>
        <v/>
      </c>
      <c r="J2452" t="str">
        <f>IFERROR(IF(ROUND(_xlfn.XLOOKUP([1]Parameters!B2452,[1]Printers!L:L,[1]Printers!Q:Q,,0)*I2452/10,0)*10&lt;_xlfn.XLOOKUP([1]Parameters!B2452,[1]Printers!L:L,[1]Printers!P:P,,0),ROUND(_xlfn.XLOOKUP([1]Parameters!B2452,[1]Printers!L:L,[1]Printers!Q:Q,,0)*I2452/10,0)*10,_xlfn.XLOOKUP([1]Parameters!B2452,[1]Printers!L:L,[1]Printers!P:P,,0)),"")</f>
        <v/>
      </c>
      <c r="K2452">
        <f>IF(SUM(E2452:J2452)&lt;&gt;0,VLOOKUP(A2452,[1]!T_Printers[#Data],10,FALSE)+VLOOKUP(C2452,[1]!T_Resins[#Data],10,FALSE),"")</f>
        <v>3</v>
      </c>
      <c r="L2452">
        <f>IF(SUM(E2452:J2452)&lt;&gt;0,VLOOKUP(A2452,[1]!T_Printers[#Data],11,FALSE),"")</f>
        <v>5</v>
      </c>
      <c r="M2452">
        <f>IF(SUM(E2452:J2452)&lt;&gt;0,VLOOKUP(C2452,[1]!T_Resins[#Data],8,FALSE),"")</f>
        <v>60</v>
      </c>
      <c r="N2452">
        <f>IF(_xlfn.XLOOKUP(B2452,[1]Printers!$L:$L,[1]Printers!$R:$R,0,0)&gt;0,[1]Parameters!M2452,IF(SUM(E2452:J2452)&lt;&gt;0,VLOOKUP(C2452,[1]!T_Resins[#Data],9,FALSE),""))</f>
        <v>60</v>
      </c>
      <c r="O2452" t="str">
        <f t="shared" si="38"/>
        <v>LongerOrange30</v>
      </c>
    </row>
    <row r="2453" spans="1:15" x14ac:dyDescent="0.25">
      <c r="A2453" t="str">
        <f t="array" ref="A2453">IF(ROW()-1&gt;COUNTA([1]!T_Printers[Printers])*COUNTA([1]!T_Resins[Resins]),"",INDEX([1]!T_Printers[Printers],INT((ROW()-2)/COUNTA([1]!T_Resins[Resins])+1)))</f>
        <v>Longer Orange 30</v>
      </c>
      <c r="B2453" t="str">
        <f>_xlfn.XLOOKUP(A2453,[1]!T_Printers[Printers],[1]!T_Printers[Icon link],,0)</f>
        <v>LongerOrange30</v>
      </c>
      <c r="C2453" t="str">
        <f t="array" ref="C2453">IF(ROW()-1&gt;COUNTA([1]!T_Printers[Printers])*COUNTA([1]!T_Resins[Resins]),"",INDEX([1]!T_Resins[Resins],MOD(ROW()-2,COUNTA([1]!T_Resins[Resins]))+1))</f>
        <v>Industrial PP-Like</v>
      </c>
      <c r="D2453">
        <f>IF(SUM(E2453:J2453)&lt;&gt;0,IF(ROW()-1&gt;COUNTA([1]!T_Printers[Printers])*COUNTA([1]!T_Resins[Resins]),"",2),"")</f>
        <v>2</v>
      </c>
      <c r="E2453" cm="1">
        <f t="array" ref="E2453">IFERROR(IF(ROW()-1&gt;COUNTA([1]!T_Printers[Printers])*COUNTA([1]!T_Resins[Resins]),"",_xlfn.IFS(ROUND(VLOOKUP(C2453,[1]!T_Resins[#Data],2,FALSE)/VLOOKUP(A2453,[1]!T_Printers[#Data],5,FALSE),1)&lt;=_xlfn.XLOOKUP(B2453,[1]Printers!L:L,[1]Printers!O:O,1,0,),ROUND(VLOOKUP(C2453,[1]!T_Resins[#Data],2,FALSE)/VLOOKUP(A2453,[1]!T_Printers[#Data],5,FALSE),1),ROUND(VLOOKUP(C2453,[1]!T_Resins[#Data],2,FALSE)/VLOOKUP(A2453,[1]!T_Printers[#Data],5,FALSE),1)&gt;_xlfn.XLOOKUP(B2453,[1]Printers!L:L,[1]Printers!O:O,1,0,),10)),"Используйте слой 100 мкм")</f>
        <v>28</v>
      </c>
      <c r="F2453">
        <f>IFERROR(IF(ROUND(_xlfn.XLOOKUP([1]Parameters!B2453,[1]Printers!L:L,[1]Printers!Q:Q,,0)*E2453/10,0)*10&lt;_xlfn.XLOOKUP([1]Parameters!B2453,[1]Printers!L:L,[1]Printers!P:P,,0),ROUND(_xlfn.XLOOKUP([1]Parameters!B2453,[1]Printers!L:L,[1]Printers!Q:Q,,0)*E2453/10,0)*10,_xlfn.XLOOKUP([1]Parameters!B2453,[1]Printers!L:L,[1]Printers!P:P,,0)),"")</f>
        <v>100</v>
      </c>
      <c r="G2453" cm="1">
        <f t="array" ref="G2453">IFERROR(IF(ROW()-1&gt;COUNTA([1]!T_Printers[Printers])*COUNTA([1]!T_Resins[Resins]),"",_xlfn.IFS(ROUND(VLOOKUP(C2453,[1]!T_Resins[#Data],3,FALSE)/VLOOKUP(A2453,[1]!T_Printers[#Data],5,FALSE),1)&lt;=_xlfn.XLOOKUP(B2453,[1]Printers!L:L,[1]Printers!O:O,1,0,),ROUND(VLOOKUP(C2453,[1]!T_Resins[#Data],3,FALSE)/VLOOKUP(A2453,[1]!T_Printers[#Data],5,FALSE),1),ROUND(VLOOKUP(C2453,[1]!T_Resins[#Data],3,FALSE)/VLOOKUP(A2453,[1]!T_Printers[#Data],5,FALSE),1)&gt;_xlfn.XLOOKUP(B2453,[1]Printers!L:L,[1]Printers!O:O,1,0,),10)),"")</f>
        <v>35.200000000000003</v>
      </c>
      <c r="H2453">
        <f>IFERROR(IF(ROUND(_xlfn.XLOOKUP([1]Parameters!B2453,[1]Printers!L:L,[1]Printers!Q:Q,,0)*G2453/10,0)*10&lt;_xlfn.XLOOKUP([1]Parameters!B2453,[1]Printers!L:L,[1]Printers!P:P,,0),ROUND(_xlfn.XLOOKUP([1]Parameters!B2453,[1]Printers!L:L,[1]Printers!Q:Q,,0)*G2453/10,0)*10,_xlfn.XLOOKUP([1]Parameters!B2453,[1]Printers!L:L,[1]Printers!P:P,,0)),"")</f>
        <v>100</v>
      </c>
      <c r="I2453" s="3" t="str" cm="1">
        <f t="array" ref="I2453">IFERROR(IF(ROW()-1&gt;COUNTA([1]!T_Printers[Printers])*COUNTA([1]!T_Resins[Resins]),"",_xlfn.IFS(ROUND(VLOOKUP(C2453,[1]!T_Resins[#Data],4,FALSE)/VLOOKUP(A2453,[1]!T_Printers[#Data],5,FALSE),1)&lt;=_xlfn.XLOOKUP(B2453,[1]Printers!L:L,[1]Printers!O:O,1,0,),ROUND(VLOOKUP(C2453,[1]!T_Resins[#Data],4,FALSE)/VLOOKUP(A2453,[1]!T_Printers[#Data],5,FALSE),1),ROUND(VLOOKUP(C2453,[1]!T_Resins[#Data],4,FALSE)/VLOOKUP(A2453,[1]!T_Printers[#Data],5,FALSE),1)&gt;_xlfn.XLOOKUP(B2453,[1]Printers!L:L,[1]Printers!O:O,1,0,),"")),"")</f>
        <v/>
      </c>
      <c r="J2453" t="str">
        <f>IFERROR(IF(ROUND(_xlfn.XLOOKUP([1]Parameters!B2453,[1]Printers!L:L,[1]Printers!Q:Q,,0)*I2453/10,0)*10&lt;_xlfn.XLOOKUP([1]Parameters!B2453,[1]Printers!L:L,[1]Printers!P:P,,0),ROUND(_xlfn.XLOOKUP([1]Parameters!B2453,[1]Printers!L:L,[1]Printers!Q:Q,,0)*I2453/10,0)*10,_xlfn.XLOOKUP([1]Parameters!B2453,[1]Printers!L:L,[1]Printers!P:P,,0)),"")</f>
        <v/>
      </c>
      <c r="K2453">
        <f>IF(SUM(E2453:J2453)&lt;&gt;0,VLOOKUP(A2453,[1]!T_Printers[#Data],10,FALSE)+VLOOKUP(C2453,[1]!T_Resins[#Data],10,FALSE),"")</f>
        <v>3</v>
      </c>
      <c r="L2453">
        <f>IF(SUM(E2453:J2453)&lt;&gt;0,VLOOKUP(A2453,[1]!T_Printers[#Data],11,FALSE),"")</f>
        <v>5</v>
      </c>
      <c r="M2453">
        <f>IF(SUM(E2453:J2453)&lt;&gt;0,VLOOKUP(C2453,[1]!T_Resins[#Data],8,FALSE),"")</f>
        <v>60</v>
      </c>
      <c r="N2453">
        <f>IF(_xlfn.XLOOKUP(B2453,[1]Printers!$L:$L,[1]Printers!$R:$R,0,0)&gt;0,[1]Parameters!M2453,IF(SUM(E2453:J2453)&lt;&gt;0,VLOOKUP(C2453,[1]!T_Resins[#Data],9,FALSE),""))</f>
        <v>60</v>
      </c>
      <c r="O2453" t="str">
        <f t="shared" si="38"/>
        <v>LongerOrange30</v>
      </c>
    </row>
    <row r="2454" spans="1:15" x14ac:dyDescent="0.25">
      <c r="A2454" t="str">
        <f t="array" ref="A2454">IF(ROW()-1&gt;COUNTA([1]!T_Printers[Printers])*COUNTA([1]!T_Resins[Resins]),"",INDEX([1]!T_Printers[Printers],INT((ROW()-2)/COUNTA([1]!T_Resins[Resins])+1)))</f>
        <v>Longer Orange 30</v>
      </c>
      <c r="B2454" t="str">
        <f>_xlfn.XLOOKUP(A2454,[1]!T_Printers[Printers],[1]!T_Printers[Icon link],,0)</f>
        <v>LongerOrange30</v>
      </c>
      <c r="C2454" t="str">
        <f t="array" ref="C2454">IF(ROW()-1&gt;COUNTA([1]!T_Printers[Printers])*COUNTA([1]!T_Resins[Resins]),"",INDEX([1]!T_Resins[Resins],MOD(ROW()-2,COUNTA([1]!T_Resins[Resins]))+1))</f>
        <v>Industrial Rigid Black</v>
      </c>
      <c r="D2454">
        <f>IF(SUM(E2454:J2454)&lt;&gt;0,IF(ROW()-1&gt;COUNTA([1]!T_Printers[Printers])*COUNTA([1]!T_Resins[Resins]),"",2),"")</f>
        <v>2</v>
      </c>
      <c r="E2454" cm="1">
        <f t="array" ref="E2454">IFERROR(IF(ROW()-1&gt;COUNTA([1]!T_Printers[Printers])*COUNTA([1]!T_Resins[Resins]),"",_xlfn.IFS(ROUND(VLOOKUP(C2454,[1]!T_Resins[#Data],2,FALSE)/VLOOKUP(A2454,[1]!T_Printers[#Data],5,FALSE),1)&lt;=_xlfn.XLOOKUP(B2454,[1]Printers!L:L,[1]Printers!O:O,1,0,),ROUND(VLOOKUP(C2454,[1]!T_Resins[#Data],2,FALSE)/VLOOKUP(A2454,[1]!T_Printers[#Data],5,FALSE),1),ROUND(VLOOKUP(C2454,[1]!T_Resins[#Data],2,FALSE)/VLOOKUP(A2454,[1]!T_Printers[#Data],5,FALSE),1)&gt;_xlfn.XLOOKUP(B2454,[1]Printers!L:L,[1]Printers!O:O,1,0,),10)),"Используйте слой 100 мкм")</f>
        <v>25.8</v>
      </c>
      <c r="F2454">
        <f>IFERROR(IF(ROUND(_xlfn.XLOOKUP([1]Parameters!B2454,[1]Printers!L:L,[1]Printers!Q:Q,,0)*E2454/10,0)*10&lt;_xlfn.XLOOKUP([1]Parameters!B2454,[1]Printers!L:L,[1]Printers!P:P,,0),ROUND(_xlfn.XLOOKUP([1]Parameters!B2454,[1]Printers!L:L,[1]Printers!Q:Q,,0)*E2454/10,0)*10,_xlfn.XLOOKUP([1]Parameters!B2454,[1]Printers!L:L,[1]Printers!P:P,,0)),"")</f>
        <v>100</v>
      </c>
      <c r="G2454" cm="1">
        <f t="array" ref="G2454">IFERROR(IF(ROW()-1&gt;COUNTA([1]!T_Printers[Printers])*COUNTA([1]!T_Resins[Resins]),"",_xlfn.IFS(ROUND(VLOOKUP(C2454,[1]!T_Resins[#Data],3,FALSE)/VLOOKUP(A2454,[1]!T_Printers[#Data],5,FALSE),1)&lt;=_xlfn.XLOOKUP(B2454,[1]Printers!L:L,[1]Printers!O:O,1,0,),ROUND(VLOOKUP(C2454,[1]!T_Resins[#Data],3,FALSE)/VLOOKUP(A2454,[1]!T_Printers[#Data],5,FALSE),1),ROUND(VLOOKUP(C2454,[1]!T_Resins[#Data],3,FALSE)/VLOOKUP(A2454,[1]!T_Printers[#Data],5,FALSE),1)&gt;_xlfn.XLOOKUP(B2454,[1]Printers!L:L,[1]Printers!O:O,1,0,),10)),"")</f>
        <v>33.799999999999997</v>
      </c>
      <c r="H2454">
        <f>IFERROR(IF(ROUND(_xlfn.XLOOKUP([1]Parameters!B2454,[1]Printers!L:L,[1]Printers!Q:Q,,0)*G2454/10,0)*10&lt;_xlfn.XLOOKUP([1]Parameters!B2454,[1]Printers!L:L,[1]Printers!P:P,,0),ROUND(_xlfn.XLOOKUP([1]Parameters!B2454,[1]Printers!L:L,[1]Printers!Q:Q,,0)*G2454/10,0)*10,_xlfn.XLOOKUP([1]Parameters!B2454,[1]Printers!L:L,[1]Printers!P:P,,0)),"")</f>
        <v>100</v>
      </c>
      <c r="I2454" s="3" t="str" cm="1">
        <f t="array" ref="I2454">IFERROR(IF(ROW()-1&gt;COUNTA([1]!T_Printers[Printers])*COUNTA([1]!T_Resins[Resins]),"",_xlfn.IFS(ROUND(VLOOKUP(C2454,[1]!T_Resins[#Data],4,FALSE)/VLOOKUP(A2454,[1]!T_Printers[#Data],5,FALSE),1)&lt;=_xlfn.XLOOKUP(B2454,[1]Printers!L:L,[1]Printers!O:O,1,0,),ROUND(VLOOKUP(C2454,[1]!T_Resins[#Data],4,FALSE)/VLOOKUP(A2454,[1]!T_Printers[#Data],5,FALSE),1),ROUND(VLOOKUP(C2454,[1]!T_Resins[#Data],4,FALSE)/VLOOKUP(A2454,[1]!T_Printers[#Data],5,FALSE),1)&gt;_xlfn.XLOOKUP(B2454,[1]Printers!L:L,[1]Printers!O:O,1,0,),"")),"")</f>
        <v/>
      </c>
      <c r="J2454" t="str">
        <f>IFERROR(IF(ROUND(_xlfn.XLOOKUP([1]Parameters!B2454,[1]Printers!L:L,[1]Printers!Q:Q,,0)*I2454/10,0)*10&lt;_xlfn.XLOOKUP([1]Parameters!B2454,[1]Printers!L:L,[1]Printers!P:P,,0),ROUND(_xlfn.XLOOKUP([1]Parameters!B2454,[1]Printers!L:L,[1]Printers!Q:Q,,0)*I2454/10,0)*10,_xlfn.XLOOKUP([1]Parameters!B2454,[1]Printers!L:L,[1]Printers!P:P,,0)),"")</f>
        <v/>
      </c>
      <c r="K2454">
        <f>IF(SUM(E2454:J2454)&lt;&gt;0,VLOOKUP(A2454,[1]!T_Printers[#Data],10,FALSE)+VLOOKUP(C2454,[1]!T_Resins[#Data],10,FALSE),"")</f>
        <v>3</v>
      </c>
      <c r="L2454">
        <f>IF(SUM(E2454:J2454)&lt;&gt;0,VLOOKUP(A2454,[1]!T_Printers[#Data],11,FALSE),"")</f>
        <v>5</v>
      </c>
      <c r="M2454">
        <f>IF(SUM(E2454:J2454)&lt;&gt;0,VLOOKUP(C2454,[1]!T_Resins[#Data],8,FALSE),"")</f>
        <v>120</v>
      </c>
      <c r="N2454">
        <f>IF(_xlfn.XLOOKUP(B2454,[1]Printers!$L:$L,[1]Printers!$R:$R,0,0)&gt;0,[1]Parameters!M2454,IF(SUM(E2454:J2454)&lt;&gt;0,VLOOKUP(C2454,[1]!T_Resins[#Data],9,FALSE),""))</f>
        <v>180</v>
      </c>
      <c r="O2454" t="str">
        <f t="shared" si="38"/>
        <v>LongerOrange30</v>
      </c>
    </row>
    <row r="2455" spans="1:15" x14ac:dyDescent="0.25">
      <c r="A2455" t="str">
        <f t="array" ref="A2455">IF(ROW()-1&gt;COUNTA([1]!T_Printers[Printers])*COUNTA([1]!T_Resins[Resins]),"",INDEX([1]!T_Printers[Printers],INT((ROW()-2)/COUNTA([1]!T_Resins[Resins])+1)))</f>
        <v>Longer Orange 30</v>
      </c>
      <c r="B2455" t="str">
        <f>_xlfn.XLOOKUP(A2455,[1]!T_Printers[Printers],[1]!T_Printers[Icon link],,0)</f>
        <v>LongerOrange30</v>
      </c>
      <c r="C2455" t="str">
        <f t="array" ref="C2455">IF(ROW()-1&gt;COUNTA([1]!T_Printers[Printers])*COUNTA([1]!T_Resins[Resins]),"",INDEX([1]!T_Resins[Resins],MOD(ROW()-2,COUNTA([1]!T_Resins[Resins]))+1))</f>
        <v>Industrial Rigid Clear</v>
      </c>
      <c r="D2455">
        <f>IF(SUM(E2455:J2455)&lt;&gt;0,IF(ROW()-1&gt;COUNTA([1]!T_Printers[Printers])*COUNTA([1]!T_Resins[Resins]),"",2),"")</f>
        <v>2</v>
      </c>
      <c r="E2455" cm="1">
        <f t="array" ref="E2455">IFERROR(IF(ROW()-1&gt;COUNTA([1]!T_Printers[Printers])*COUNTA([1]!T_Resins[Resins]),"",_xlfn.IFS(ROUND(VLOOKUP(C2455,[1]!T_Resins[#Data],2,FALSE)/VLOOKUP(A2455,[1]!T_Printers[#Data],5,FALSE),1)&lt;=_xlfn.XLOOKUP(B2455,[1]Printers!L:L,[1]Printers!O:O,1,0,),ROUND(VLOOKUP(C2455,[1]!T_Resins[#Data],2,FALSE)/VLOOKUP(A2455,[1]!T_Printers[#Data],5,FALSE),1),ROUND(VLOOKUP(C2455,[1]!T_Resins[#Data],2,FALSE)/VLOOKUP(A2455,[1]!T_Printers[#Data],5,FALSE),1)&gt;_xlfn.XLOOKUP(B2455,[1]Printers!L:L,[1]Printers!O:O,1,0,),10)),"Используйте слой 100 мкм")</f>
        <v>28.3</v>
      </c>
      <c r="F2455">
        <f>IFERROR(IF(ROUND(_xlfn.XLOOKUP([1]Parameters!B2455,[1]Printers!L:L,[1]Printers!Q:Q,,0)*E2455/10,0)*10&lt;_xlfn.XLOOKUP([1]Parameters!B2455,[1]Printers!L:L,[1]Printers!P:P,,0),ROUND(_xlfn.XLOOKUP([1]Parameters!B2455,[1]Printers!L:L,[1]Printers!Q:Q,,0)*E2455/10,0)*10,_xlfn.XLOOKUP([1]Parameters!B2455,[1]Printers!L:L,[1]Printers!P:P,,0)),"")</f>
        <v>100</v>
      </c>
      <c r="G2455" cm="1">
        <f t="array" ref="G2455">IFERROR(IF(ROW()-1&gt;COUNTA([1]!T_Printers[Printers])*COUNTA([1]!T_Resins[Resins]),"",_xlfn.IFS(ROUND(VLOOKUP(C2455,[1]!T_Resins[#Data],3,FALSE)/VLOOKUP(A2455,[1]!T_Printers[#Data],5,FALSE),1)&lt;=_xlfn.XLOOKUP(B2455,[1]Printers!L:L,[1]Printers!O:O,1,0,),ROUND(VLOOKUP(C2455,[1]!T_Resins[#Data],3,FALSE)/VLOOKUP(A2455,[1]!T_Printers[#Data],5,FALSE),1),ROUND(VLOOKUP(C2455,[1]!T_Resins[#Data],3,FALSE)/VLOOKUP(A2455,[1]!T_Printers[#Data],5,FALSE),1)&gt;_xlfn.XLOOKUP(B2455,[1]Printers!L:L,[1]Printers!O:O,1,0,),10)),"")</f>
        <v>36.799999999999997</v>
      </c>
      <c r="H2455">
        <f>IFERROR(IF(ROUND(_xlfn.XLOOKUP([1]Parameters!B2455,[1]Printers!L:L,[1]Printers!Q:Q,,0)*G2455/10,0)*10&lt;_xlfn.XLOOKUP([1]Parameters!B2455,[1]Printers!L:L,[1]Printers!P:P,,0),ROUND(_xlfn.XLOOKUP([1]Parameters!B2455,[1]Printers!L:L,[1]Printers!Q:Q,,0)*G2455/10,0)*10,_xlfn.XLOOKUP([1]Parameters!B2455,[1]Printers!L:L,[1]Printers!P:P,,0)),"")</f>
        <v>100</v>
      </c>
      <c r="I2455" s="3" t="str" cm="1">
        <f t="array" ref="I2455">IFERROR(IF(ROW()-1&gt;COUNTA([1]!T_Printers[Printers])*COUNTA([1]!T_Resins[Resins]),"",_xlfn.IFS(ROUND(VLOOKUP(C2455,[1]!T_Resins[#Data],4,FALSE)/VLOOKUP(A2455,[1]!T_Printers[#Data],5,FALSE),1)&lt;=_xlfn.XLOOKUP(B2455,[1]Printers!L:L,[1]Printers!O:O,1,0,),ROUND(VLOOKUP(C2455,[1]!T_Resins[#Data],4,FALSE)/VLOOKUP(A2455,[1]!T_Printers[#Data],5,FALSE),1),ROUND(VLOOKUP(C2455,[1]!T_Resins[#Data],4,FALSE)/VLOOKUP(A2455,[1]!T_Printers[#Data],5,FALSE),1)&gt;_xlfn.XLOOKUP(B2455,[1]Printers!L:L,[1]Printers!O:O,1,0,),"")),"")</f>
        <v/>
      </c>
      <c r="J2455" t="str">
        <f>IFERROR(IF(ROUND(_xlfn.XLOOKUP([1]Parameters!B2455,[1]Printers!L:L,[1]Printers!Q:Q,,0)*I2455/10,0)*10&lt;_xlfn.XLOOKUP([1]Parameters!B2455,[1]Printers!L:L,[1]Printers!P:P,,0),ROUND(_xlfn.XLOOKUP([1]Parameters!B2455,[1]Printers!L:L,[1]Printers!Q:Q,,0)*I2455/10,0)*10,_xlfn.XLOOKUP([1]Parameters!B2455,[1]Printers!L:L,[1]Printers!P:P,,0)),"")</f>
        <v/>
      </c>
      <c r="K2455">
        <f>IF(SUM(E2455:J2455)&lt;&gt;0,VLOOKUP(A2455,[1]!T_Printers[#Data],10,FALSE)+VLOOKUP(C2455,[1]!T_Resins[#Data],10,FALSE),"")</f>
        <v>3</v>
      </c>
      <c r="L2455">
        <f>IF(SUM(E2455:J2455)&lt;&gt;0,VLOOKUP(A2455,[1]!T_Printers[#Data],11,FALSE),"")</f>
        <v>5</v>
      </c>
      <c r="M2455">
        <f>IF(SUM(E2455:J2455)&lt;&gt;0,VLOOKUP(C2455,[1]!T_Resins[#Data],8,FALSE),"")</f>
        <v>120</v>
      </c>
      <c r="N2455">
        <f>IF(_xlfn.XLOOKUP(B2455,[1]Printers!$L:$L,[1]Printers!$R:$R,0,0)&gt;0,[1]Parameters!M2455,IF(SUM(E2455:J2455)&lt;&gt;0,VLOOKUP(C2455,[1]!T_Resins[#Data],9,FALSE),""))</f>
        <v>180</v>
      </c>
      <c r="O2455" t="str">
        <f t="shared" si="38"/>
        <v>LongerOrange30</v>
      </c>
    </row>
    <row r="2456" spans="1:15" x14ac:dyDescent="0.25">
      <c r="A2456" t="str">
        <f t="array" ref="A2456">IF(ROW()-1&gt;COUNTA([1]!T_Printers[Printers])*COUNTA([1]!T_Resins[Resins]),"",INDEX([1]!T_Printers[Printers],INT((ROW()-2)/COUNTA([1]!T_Resins[Resins])+1)))</f>
        <v>Longer Orange 30</v>
      </c>
      <c r="B2456" t="str">
        <f>_xlfn.XLOOKUP(A2456,[1]!T_Printers[Printers],[1]!T_Printers[Icon link],,0)</f>
        <v>LongerOrange30</v>
      </c>
      <c r="C2456" t="str">
        <f t="array" ref="C2456">IF(ROW()-1&gt;COUNTA([1]!T_Printers[Printers])*COUNTA([1]!T_Resins[Resins]),"",INDEX([1]!T_Resins[Resins],MOD(ROW()-2,COUNTA([1]!T_Resins[Resins]))+1))</f>
        <v>Tough Black</v>
      </c>
      <c r="D2456">
        <f>IF(SUM(E2456:J2456)&lt;&gt;0,IF(ROW()-1&gt;COUNTA([1]!T_Printers[Printers])*COUNTA([1]!T_Resins[Resins]),"",2),"")</f>
        <v>2</v>
      </c>
      <c r="E2456" cm="1">
        <f t="array" ref="E2456">IFERROR(IF(ROW()-1&gt;COUNTA([1]!T_Printers[Printers])*COUNTA([1]!T_Resins[Resins]),"",_xlfn.IFS(ROUND(VLOOKUP(C2456,[1]!T_Resins[#Data],2,FALSE)/VLOOKUP(A2456,[1]!T_Printers[#Data],5,FALSE),1)&lt;=_xlfn.XLOOKUP(B2456,[1]Printers!L:L,[1]Printers!O:O,1,0,),ROUND(VLOOKUP(C2456,[1]!T_Resins[#Data],2,FALSE)/VLOOKUP(A2456,[1]!T_Printers[#Data],5,FALSE),1),ROUND(VLOOKUP(C2456,[1]!T_Resins[#Data],2,FALSE)/VLOOKUP(A2456,[1]!T_Printers[#Data],5,FALSE),1)&gt;_xlfn.XLOOKUP(B2456,[1]Printers!L:L,[1]Printers!O:O,1,0,),10)),"Используйте слой 100 мкм")</f>
        <v>13.5</v>
      </c>
      <c r="F2456">
        <f>IFERROR(IF(ROUND(_xlfn.XLOOKUP([1]Parameters!B2456,[1]Printers!L:L,[1]Printers!Q:Q,,0)*E2456/10,0)*10&lt;_xlfn.XLOOKUP([1]Parameters!B2456,[1]Printers!L:L,[1]Printers!P:P,,0),ROUND(_xlfn.XLOOKUP([1]Parameters!B2456,[1]Printers!L:L,[1]Printers!Q:Q,,0)*E2456/10,0)*10,_xlfn.XLOOKUP([1]Parameters!B2456,[1]Printers!L:L,[1]Printers!P:P,,0)),"")</f>
        <v>100</v>
      </c>
      <c r="G2456" cm="1">
        <f t="array" ref="G2456">IFERROR(IF(ROW()-1&gt;COUNTA([1]!T_Printers[Printers])*COUNTA([1]!T_Resins[Resins]),"",_xlfn.IFS(ROUND(VLOOKUP(C2456,[1]!T_Resins[#Data],3,FALSE)/VLOOKUP(A2456,[1]!T_Printers[#Data],5,FALSE),1)&lt;=_xlfn.XLOOKUP(B2456,[1]Printers!L:L,[1]Printers!O:O,1,0,),ROUND(VLOOKUP(C2456,[1]!T_Resins[#Data],3,FALSE)/VLOOKUP(A2456,[1]!T_Printers[#Data],5,FALSE),1),ROUND(VLOOKUP(C2456,[1]!T_Resins[#Data],3,FALSE)/VLOOKUP(A2456,[1]!T_Printers[#Data],5,FALSE),1)&gt;_xlfn.XLOOKUP(B2456,[1]Printers!L:L,[1]Printers!O:O,1,0,),10)),"")</f>
        <v>16</v>
      </c>
      <c r="H2456">
        <f>IFERROR(IF(ROUND(_xlfn.XLOOKUP([1]Parameters!B2456,[1]Printers!L:L,[1]Printers!Q:Q,,0)*G2456/10,0)*10&lt;_xlfn.XLOOKUP([1]Parameters!B2456,[1]Printers!L:L,[1]Printers!P:P,,0),ROUND(_xlfn.XLOOKUP([1]Parameters!B2456,[1]Printers!L:L,[1]Printers!Q:Q,,0)*G2456/10,0)*10,_xlfn.XLOOKUP([1]Parameters!B2456,[1]Printers!L:L,[1]Printers!P:P,,0)),"")</f>
        <v>100</v>
      </c>
      <c r="I2456" s="3" t="str" cm="1">
        <f t="array" ref="I2456">IFERROR(IF(ROW()-1&gt;COUNTA([1]!T_Printers[Printers])*COUNTA([1]!T_Resins[Resins]),"",_xlfn.IFS(ROUND(VLOOKUP(C2456,[1]!T_Resins[#Data],4,FALSE)/VLOOKUP(A2456,[1]!T_Printers[#Data],5,FALSE),1)&lt;=_xlfn.XLOOKUP(B2456,[1]Printers!L:L,[1]Printers!O:O,1,0,),ROUND(VLOOKUP(C2456,[1]!T_Resins[#Data],4,FALSE)/VLOOKUP(A2456,[1]!T_Printers[#Data],5,FALSE),1),ROUND(VLOOKUP(C2456,[1]!T_Resins[#Data],4,FALSE)/VLOOKUP(A2456,[1]!T_Printers[#Data],5,FALSE),1)&gt;_xlfn.XLOOKUP(B2456,[1]Printers!L:L,[1]Printers!O:O,1,0,),"")),"")</f>
        <v/>
      </c>
      <c r="J2456" t="str">
        <f>IFERROR(IF(ROUND(_xlfn.XLOOKUP([1]Parameters!B2456,[1]Printers!L:L,[1]Printers!Q:Q,,0)*I2456/10,0)*10&lt;_xlfn.XLOOKUP([1]Parameters!B2456,[1]Printers!L:L,[1]Printers!P:P,,0),ROUND(_xlfn.XLOOKUP([1]Parameters!B2456,[1]Printers!L:L,[1]Printers!Q:Q,,0)*I2456/10,0)*10,_xlfn.XLOOKUP([1]Parameters!B2456,[1]Printers!L:L,[1]Printers!P:P,,0)),"")</f>
        <v/>
      </c>
      <c r="K2456">
        <f>IF(SUM(E2456:J2456)&lt;&gt;0,VLOOKUP(A2456,[1]!T_Printers[#Data],10,FALSE)+VLOOKUP(C2456,[1]!T_Resins[#Data],10,FALSE),"")</f>
        <v>3</v>
      </c>
      <c r="L2456">
        <f>IF(SUM(E2456:J2456)&lt;&gt;0,VLOOKUP(A2456,[1]!T_Printers[#Data],11,FALSE),"")</f>
        <v>5</v>
      </c>
      <c r="M2456">
        <f>IF(SUM(E2456:J2456)&lt;&gt;0,VLOOKUP(C2456,[1]!T_Resins[#Data],8,FALSE),"")</f>
        <v>120</v>
      </c>
      <c r="N2456">
        <f>IF(_xlfn.XLOOKUP(B2456,[1]Printers!$L:$L,[1]Printers!$R:$R,0,0)&gt;0,[1]Parameters!M2456,IF(SUM(E2456:J2456)&lt;&gt;0,VLOOKUP(C2456,[1]!T_Resins[#Data],9,FALSE),""))</f>
        <v>180</v>
      </c>
      <c r="O2456" t="str">
        <f t="shared" si="38"/>
        <v>LongerOrange30</v>
      </c>
    </row>
    <row r="2457" spans="1:15" x14ac:dyDescent="0.25">
      <c r="A2457" t="str">
        <f t="array" ref="A2457">IF(ROW()-1&gt;COUNTA([1]!T_Printers[Printers])*COUNTA([1]!T_Resins[Resins]),"",INDEX([1]!T_Printers[Printers],INT((ROW()-2)/COUNTA([1]!T_Resins[Resins])+1)))</f>
        <v>Longer Orange 30</v>
      </c>
      <c r="B2457" t="str">
        <f>_xlfn.XLOOKUP(A2457,[1]!T_Printers[Printers],[1]!T_Printers[Icon link],,0)</f>
        <v>LongerOrange30</v>
      </c>
      <c r="C2457" t="str">
        <f t="array" ref="C2457">IF(ROW()-1&gt;COUNTA([1]!T_Printers[Printers])*COUNTA([1]!T_Resins[Resins]),"",INDEX([1]!T_Resins[Resins],MOD(ROW()-2,COUNTA([1]!T_Resins[Resins]))+1))</f>
        <v>Tough Grey</v>
      </c>
      <c r="D2457">
        <f>IF(SUM(E2457:J2457)&lt;&gt;0,IF(ROW()-1&gt;COUNTA([1]!T_Printers[Printers])*COUNTA([1]!T_Resins[Resins]),"",2),"")</f>
        <v>2</v>
      </c>
      <c r="E2457" cm="1">
        <f t="array" ref="E2457">IFERROR(IF(ROW()-1&gt;COUNTA([1]!T_Printers[Printers])*COUNTA([1]!T_Resins[Resins]),"",_xlfn.IFS(ROUND(VLOOKUP(C2457,[1]!T_Resins[#Data],2,FALSE)/VLOOKUP(A2457,[1]!T_Printers[#Data],5,FALSE),1)&lt;=_xlfn.XLOOKUP(B2457,[1]Printers!L:L,[1]Printers!O:O,1,0,),ROUND(VLOOKUP(C2457,[1]!T_Resins[#Data],2,FALSE)/VLOOKUP(A2457,[1]!T_Printers[#Data],5,FALSE),1),ROUND(VLOOKUP(C2457,[1]!T_Resins[#Data],2,FALSE)/VLOOKUP(A2457,[1]!T_Printers[#Data],5,FALSE),1)&gt;_xlfn.XLOOKUP(B2457,[1]Printers!L:L,[1]Printers!O:O,1,0,),10)),"Используйте слой 100 мкм")</f>
        <v>13.5</v>
      </c>
      <c r="F2457">
        <f>IFERROR(IF(ROUND(_xlfn.XLOOKUP([1]Parameters!B2457,[1]Printers!L:L,[1]Printers!Q:Q,,0)*E2457/10,0)*10&lt;_xlfn.XLOOKUP([1]Parameters!B2457,[1]Printers!L:L,[1]Printers!P:P,,0),ROUND(_xlfn.XLOOKUP([1]Parameters!B2457,[1]Printers!L:L,[1]Printers!Q:Q,,0)*E2457/10,0)*10,_xlfn.XLOOKUP([1]Parameters!B2457,[1]Printers!L:L,[1]Printers!P:P,,0)),"")</f>
        <v>100</v>
      </c>
      <c r="G2457" cm="1">
        <f t="array" ref="G2457">IFERROR(IF(ROW()-1&gt;COUNTA([1]!T_Printers[Printers])*COUNTA([1]!T_Resins[Resins]),"",_xlfn.IFS(ROUND(VLOOKUP(C2457,[1]!T_Resins[#Data],3,FALSE)/VLOOKUP(A2457,[1]!T_Printers[#Data],5,FALSE),1)&lt;=_xlfn.XLOOKUP(B2457,[1]Printers!L:L,[1]Printers!O:O,1,0,),ROUND(VLOOKUP(C2457,[1]!T_Resins[#Data],3,FALSE)/VLOOKUP(A2457,[1]!T_Printers[#Data],5,FALSE),1),ROUND(VLOOKUP(C2457,[1]!T_Resins[#Data],3,FALSE)/VLOOKUP(A2457,[1]!T_Printers[#Data],5,FALSE),1)&gt;_xlfn.XLOOKUP(B2457,[1]Printers!L:L,[1]Printers!O:O,1,0,),10)),"")</f>
        <v>16</v>
      </c>
      <c r="H2457">
        <f>IFERROR(IF(ROUND(_xlfn.XLOOKUP([1]Parameters!B2457,[1]Printers!L:L,[1]Printers!Q:Q,,0)*G2457/10,0)*10&lt;_xlfn.XLOOKUP([1]Parameters!B2457,[1]Printers!L:L,[1]Printers!P:P,,0),ROUND(_xlfn.XLOOKUP([1]Parameters!B2457,[1]Printers!L:L,[1]Printers!Q:Q,,0)*G2457/10,0)*10,_xlfn.XLOOKUP([1]Parameters!B2457,[1]Printers!L:L,[1]Printers!P:P,,0)),"")</f>
        <v>100</v>
      </c>
      <c r="I2457" s="3" t="str" cm="1">
        <f t="array" ref="I2457">IFERROR(IF(ROW()-1&gt;COUNTA([1]!T_Printers[Printers])*COUNTA([1]!T_Resins[Resins]),"",_xlfn.IFS(ROUND(VLOOKUP(C2457,[1]!T_Resins[#Data],4,FALSE)/VLOOKUP(A2457,[1]!T_Printers[#Data],5,FALSE),1)&lt;=_xlfn.XLOOKUP(B2457,[1]Printers!L:L,[1]Printers!O:O,1,0,),ROUND(VLOOKUP(C2457,[1]!T_Resins[#Data],4,FALSE)/VLOOKUP(A2457,[1]!T_Printers[#Data],5,FALSE),1),ROUND(VLOOKUP(C2457,[1]!T_Resins[#Data],4,FALSE)/VLOOKUP(A2457,[1]!T_Printers[#Data],5,FALSE),1)&gt;_xlfn.XLOOKUP(B2457,[1]Printers!L:L,[1]Printers!O:O,1,0,),"")),"")</f>
        <v/>
      </c>
      <c r="J2457" t="str">
        <f>IFERROR(IF(ROUND(_xlfn.XLOOKUP([1]Parameters!B2457,[1]Printers!L:L,[1]Printers!Q:Q,,0)*I2457/10,0)*10&lt;_xlfn.XLOOKUP([1]Parameters!B2457,[1]Printers!L:L,[1]Printers!P:P,,0),ROUND(_xlfn.XLOOKUP([1]Parameters!B2457,[1]Printers!L:L,[1]Printers!Q:Q,,0)*I2457/10,0)*10,_xlfn.XLOOKUP([1]Parameters!B2457,[1]Printers!L:L,[1]Printers!P:P,,0)),"")</f>
        <v/>
      </c>
      <c r="K2457">
        <f>IF(SUM(E2457:J2457)&lt;&gt;0,VLOOKUP(A2457,[1]!T_Printers[#Data],10,FALSE)+VLOOKUP(C2457,[1]!T_Resins[#Data],10,FALSE),"")</f>
        <v>3</v>
      </c>
      <c r="L2457">
        <f>IF(SUM(E2457:J2457)&lt;&gt;0,VLOOKUP(A2457,[1]!T_Printers[#Data],11,FALSE),"")</f>
        <v>5</v>
      </c>
      <c r="M2457">
        <f>IF(SUM(E2457:J2457)&lt;&gt;0,VLOOKUP(C2457,[1]!T_Resins[#Data],8,FALSE),"")</f>
        <v>120</v>
      </c>
      <c r="N2457">
        <f>IF(_xlfn.XLOOKUP(B2457,[1]Printers!$L:$L,[1]Printers!$R:$R,0,0)&gt;0,[1]Parameters!M2457,IF(SUM(E2457:J2457)&lt;&gt;0,VLOOKUP(C2457,[1]!T_Resins[#Data],9,FALSE),""))</f>
        <v>180</v>
      </c>
      <c r="O2457" t="str">
        <f t="shared" si="38"/>
        <v>LongerOrange30</v>
      </c>
    </row>
    <row r="2458" spans="1:15" x14ac:dyDescent="0.25">
      <c r="A2458" t="str">
        <f t="array" ref="A2458">IF(ROW()-1&gt;COUNTA([1]!T_Printers[Printers])*COUNTA([1]!T_Resins[Resins]),"",INDEX([1]!T_Printers[Printers],INT((ROW()-2)/COUNTA([1]!T_Resins[Resins])+1)))</f>
        <v>Longer Orange 30</v>
      </c>
      <c r="B2458" t="str">
        <f>_xlfn.XLOOKUP(A2458,[1]!T_Printers[Printers],[1]!T_Printers[Icon link],,0)</f>
        <v>LongerOrange30</v>
      </c>
      <c r="C2458" t="str">
        <f t="array" ref="C2458">IF(ROW()-1&gt;COUNTA([1]!T_Printers[Printers])*COUNTA([1]!T_Resins[Resins]),"",INDEX([1]!T_Resins[Resins],MOD(ROW()-2,COUNTA([1]!T_Resins[Resins]))+1))</f>
        <v>Tough White</v>
      </c>
      <c r="D2458">
        <f>IF(SUM(E2458:J2458)&lt;&gt;0,IF(ROW()-1&gt;COUNTA([1]!T_Printers[Printers])*COUNTA([1]!T_Resins[Resins]),"",2),"")</f>
        <v>2</v>
      </c>
      <c r="E2458" cm="1">
        <f t="array" ref="E2458">IFERROR(IF(ROW()-1&gt;COUNTA([1]!T_Printers[Printers])*COUNTA([1]!T_Resins[Resins]),"",_xlfn.IFS(ROUND(VLOOKUP(C2458,[1]!T_Resins[#Data],2,FALSE)/VLOOKUP(A2458,[1]!T_Printers[#Data],5,FALSE),1)&lt;=_xlfn.XLOOKUP(B2458,[1]Printers!L:L,[1]Printers!O:O,1,0,),ROUND(VLOOKUP(C2458,[1]!T_Resins[#Data],2,FALSE)/VLOOKUP(A2458,[1]!T_Printers[#Data],5,FALSE),1),ROUND(VLOOKUP(C2458,[1]!T_Resins[#Data],2,FALSE)/VLOOKUP(A2458,[1]!T_Printers[#Data],5,FALSE),1)&gt;_xlfn.XLOOKUP(B2458,[1]Printers!L:L,[1]Printers!O:O,1,0,),10)),"Используйте слой 100 мкм")</f>
        <v>13.5</v>
      </c>
      <c r="F2458">
        <f>IFERROR(IF(ROUND(_xlfn.XLOOKUP([1]Parameters!B2458,[1]Printers!L:L,[1]Printers!Q:Q,,0)*E2458/10,0)*10&lt;_xlfn.XLOOKUP([1]Parameters!B2458,[1]Printers!L:L,[1]Printers!P:P,,0),ROUND(_xlfn.XLOOKUP([1]Parameters!B2458,[1]Printers!L:L,[1]Printers!Q:Q,,0)*E2458/10,0)*10,_xlfn.XLOOKUP([1]Parameters!B2458,[1]Printers!L:L,[1]Printers!P:P,,0)),"")</f>
        <v>100</v>
      </c>
      <c r="G2458" cm="1">
        <f t="array" ref="G2458">IFERROR(IF(ROW()-1&gt;COUNTA([1]!T_Printers[Printers])*COUNTA([1]!T_Resins[Resins]),"",_xlfn.IFS(ROUND(VLOOKUP(C2458,[1]!T_Resins[#Data],3,FALSE)/VLOOKUP(A2458,[1]!T_Printers[#Data],5,FALSE),1)&lt;=_xlfn.XLOOKUP(B2458,[1]Printers!L:L,[1]Printers!O:O,1,0,),ROUND(VLOOKUP(C2458,[1]!T_Resins[#Data],3,FALSE)/VLOOKUP(A2458,[1]!T_Printers[#Data],5,FALSE),1),ROUND(VLOOKUP(C2458,[1]!T_Resins[#Data],3,FALSE)/VLOOKUP(A2458,[1]!T_Printers[#Data],5,FALSE),1)&gt;_xlfn.XLOOKUP(B2458,[1]Printers!L:L,[1]Printers!O:O,1,0,),10)),"")</f>
        <v>16</v>
      </c>
      <c r="H2458">
        <f>IFERROR(IF(ROUND(_xlfn.XLOOKUP([1]Parameters!B2458,[1]Printers!L:L,[1]Printers!Q:Q,,0)*G2458/10,0)*10&lt;_xlfn.XLOOKUP([1]Parameters!B2458,[1]Printers!L:L,[1]Printers!P:P,,0),ROUND(_xlfn.XLOOKUP([1]Parameters!B2458,[1]Printers!L:L,[1]Printers!Q:Q,,0)*G2458/10,0)*10,_xlfn.XLOOKUP([1]Parameters!B2458,[1]Printers!L:L,[1]Printers!P:P,,0)),"")</f>
        <v>100</v>
      </c>
      <c r="I2458" s="3" t="str" cm="1">
        <f t="array" ref="I2458">IFERROR(IF(ROW()-1&gt;COUNTA([1]!T_Printers[Printers])*COUNTA([1]!T_Resins[Resins]),"",_xlfn.IFS(ROUND(VLOOKUP(C2458,[1]!T_Resins[#Data],4,FALSE)/VLOOKUP(A2458,[1]!T_Printers[#Data],5,FALSE),1)&lt;=_xlfn.XLOOKUP(B2458,[1]Printers!L:L,[1]Printers!O:O,1,0,),ROUND(VLOOKUP(C2458,[1]!T_Resins[#Data],4,FALSE)/VLOOKUP(A2458,[1]!T_Printers[#Data],5,FALSE),1),ROUND(VLOOKUP(C2458,[1]!T_Resins[#Data],4,FALSE)/VLOOKUP(A2458,[1]!T_Printers[#Data],5,FALSE),1)&gt;_xlfn.XLOOKUP(B2458,[1]Printers!L:L,[1]Printers!O:O,1,0,),"")),"")</f>
        <v/>
      </c>
      <c r="J2458" t="str">
        <f>IFERROR(IF(ROUND(_xlfn.XLOOKUP([1]Parameters!B2458,[1]Printers!L:L,[1]Printers!Q:Q,,0)*I2458/10,0)*10&lt;_xlfn.XLOOKUP([1]Parameters!B2458,[1]Printers!L:L,[1]Printers!P:P,,0),ROUND(_xlfn.XLOOKUP([1]Parameters!B2458,[1]Printers!L:L,[1]Printers!Q:Q,,0)*I2458/10,0)*10,_xlfn.XLOOKUP([1]Parameters!B2458,[1]Printers!L:L,[1]Printers!P:P,,0)),"")</f>
        <v/>
      </c>
      <c r="K2458">
        <f>IF(SUM(E2458:J2458)&lt;&gt;0,VLOOKUP(A2458,[1]!T_Printers[#Data],10,FALSE)+VLOOKUP(C2458,[1]!T_Resins[#Data],10,FALSE),"")</f>
        <v>3</v>
      </c>
      <c r="L2458">
        <f>IF(SUM(E2458:J2458)&lt;&gt;0,VLOOKUP(A2458,[1]!T_Printers[#Data],11,FALSE),"")</f>
        <v>5</v>
      </c>
      <c r="M2458">
        <f>IF(SUM(E2458:J2458)&lt;&gt;0,VLOOKUP(C2458,[1]!T_Resins[#Data],8,FALSE),"")</f>
        <v>120</v>
      </c>
      <c r="N2458">
        <f>IF(_xlfn.XLOOKUP(B2458,[1]Printers!$L:$L,[1]Printers!$R:$R,0,0)&gt;0,[1]Parameters!M2458,IF(SUM(E2458:J2458)&lt;&gt;0,VLOOKUP(C2458,[1]!T_Resins[#Data],9,FALSE),""))</f>
        <v>180</v>
      </c>
      <c r="O2458" t="str">
        <f t="shared" si="38"/>
        <v>LongerOrange30</v>
      </c>
    </row>
    <row r="2459" spans="1:15" x14ac:dyDescent="0.25">
      <c r="A2459" t="str">
        <f t="array" ref="A2459">IF(ROW()-1&gt;COUNTA([1]!T_Printers[Printers])*COUNTA([1]!T_Resins[Resins]),"",INDEX([1]!T_Printers[Printers],INT((ROW()-2)/COUNTA([1]!T_Resins[Resins])+1)))</f>
        <v>Longer Orange 30</v>
      </c>
      <c r="B2459" t="str">
        <f>_xlfn.XLOOKUP(A2459,[1]!T_Printers[Printers],[1]!T_Printers[Icon link],,0)</f>
        <v>LongerOrange30</v>
      </c>
      <c r="C2459" t="str">
        <f t="array" ref="C2459">IF(ROW()-1&gt;COUNTA([1]!T_Printers[Printers])*COUNTA([1]!T_Resins[Resins]),"",INDEX([1]!T_Resins[Resins],MOD(ROW()-2,COUNTA([1]!T_Resins[Resins]))+1))</f>
        <v>Jewelry J-Cast</v>
      </c>
      <c r="D2459">
        <f>IF(SUM(E2459:J2459)&lt;&gt;0,IF(ROW()-1&gt;COUNTA([1]!T_Printers[Printers])*COUNTA([1]!T_Resins[Resins]),"",2),"")</f>
        <v>2</v>
      </c>
      <c r="E2459" cm="1">
        <f t="array" ref="E2459">IFERROR(IF(ROW()-1&gt;COUNTA([1]!T_Printers[Printers])*COUNTA([1]!T_Resins[Resins]),"",_xlfn.IFS(ROUND(VLOOKUP(C2459,[1]!T_Resins[#Data],2,FALSE)/VLOOKUP(A2459,[1]!T_Printers[#Data],5,FALSE),1)&lt;=_xlfn.XLOOKUP(B2459,[1]Printers!L:L,[1]Printers!O:O,1,0,),ROUND(VLOOKUP(C2459,[1]!T_Resins[#Data],2,FALSE)/VLOOKUP(A2459,[1]!T_Printers[#Data],5,FALSE),1),ROUND(VLOOKUP(C2459,[1]!T_Resins[#Data],2,FALSE)/VLOOKUP(A2459,[1]!T_Printers[#Data],5,FALSE),1)&gt;_xlfn.XLOOKUP(B2459,[1]Printers!L:L,[1]Printers!O:O,1,0,),10)),"Используйте слой 100 мкм")</f>
        <v>42.8</v>
      </c>
      <c r="F2459">
        <f>IFERROR(IF(ROUND(_xlfn.XLOOKUP([1]Parameters!B2459,[1]Printers!L:L,[1]Printers!Q:Q,,0)*E2459/10,0)*10&lt;_xlfn.XLOOKUP([1]Parameters!B2459,[1]Printers!L:L,[1]Printers!P:P,,0),ROUND(_xlfn.XLOOKUP([1]Parameters!B2459,[1]Printers!L:L,[1]Printers!Q:Q,,0)*E2459/10,0)*10,_xlfn.XLOOKUP([1]Parameters!B2459,[1]Printers!L:L,[1]Printers!P:P,,0)),"")</f>
        <v>100</v>
      </c>
      <c r="G2459" cm="1">
        <f t="array" ref="G2459">IFERROR(IF(ROW()-1&gt;COUNTA([1]!T_Printers[Printers])*COUNTA([1]!T_Resins[Resins]),"",_xlfn.IFS(ROUND(VLOOKUP(C2459,[1]!T_Resins[#Data],3,FALSE)/VLOOKUP(A2459,[1]!T_Printers[#Data],5,FALSE),1)&lt;=_xlfn.XLOOKUP(B2459,[1]Printers!L:L,[1]Printers!O:O,1,0,),ROUND(VLOOKUP(C2459,[1]!T_Resins[#Data],3,FALSE)/VLOOKUP(A2459,[1]!T_Printers[#Data],5,FALSE),1),ROUND(VLOOKUP(C2459,[1]!T_Resins[#Data],3,FALSE)/VLOOKUP(A2459,[1]!T_Printers[#Data],5,FALSE),1)&gt;_xlfn.XLOOKUP(B2459,[1]Printers!L:L,[1]Printers!O:O,1,0,),10)),"")</f>
        <v>58.8</v>
      </c>
      <c r="H2459">
        <f>IFERROR(IF(ROUND(_xlfn.XLOOKUP([1]Parameters!B2459,[1]Printers!L:L,[1]Printers!Q:Q,,0)*G2459/10,0)*10&lt;_xlfn.XLOOKUP([1]Parameters!B2459,[1]Printers!L:L,[1]Printers!P:P,,0),ROUND(_xlfn.XLOOKUP([1]Parameters!B2459,[1]Printers!L:L,[1]Printers!Q:Q,,0)*G2459/10,0)*10,_xlfn.XLOOKUP([1]Parameters!B2459,[1]Printers!L:L,[1]Printers!P:P,,0)),"")</f>
        <v>100</v>
      </c>
      <c r="I2459" s="3" t="str" cm="1">
        <f t="array" ref="I2459">IFERROR(IF(ROW()-1&gt;COUNTA([1]!T_Printers[Printers])*COUNTA([1]!T_Resins[Resins]),"",_xlfn.IFS(ROUND(VLOOKUP(C2459,[1]!T_Resins[#Data],4,FALSE)/VLOOKUP(A2459,[1]!T_Printers[#Data],5,FALSE),1)&lt;=_xlfn.XLOOKUP(B2459,[1]Printers!L:L,[1]Printers!O:O,1,0,),ROUND(VLOOKUP(C2459,[1]!T_Resins[#Data],4,FALSE)/VLOOKUP(A2459,[1]!T_Printers[#Data],5,FALSE),1),ROUND(VLOOKUP(C2459,[1]!T_Resins[#Data],4,FALSE)/VLOOKUP(A2459,[1]!T_Printers[#Data],5,FALSE),1)&gt;_xlfn.XLOOKUP(B2459,[1]Printers!L:L,[1]Printers!O:O,1,0,),"")),"")</f>
        <v/>
      </c>
      <c r="J2459" t="str">
        <f>IFERROR(IF(ROUND(_xlfn.XLOOKUP([1]Parameters!B2459,[1]Printers!L:L,[1]Printers!Q:Q,,0)*I2459/10,0)*10&lt;_xlfn.XLOOKUP([1]Parameters!B2459,[1]Printers!L:L,[1]Printers!P:P,,0),ROUND(_xlfn.XLOOKUP([1]Parameters!B2459,[1]Printers!L:L,[1]Printers!Q:Q,,0)*I2459/10,0)*10,_xlfn.XLOOKUP([1]Parameters!B2459,[1]Printers!L:L,[1]Printers!P:P,,0)),"")</f>
        <v/>
      </c>
      <c r="K2459">
        <f>IF(SUM(E2459:J2459)&lt;&gt;0,VLOOKUP(A2459,[1]!T_Printers[#Data],10,FALSE)+VLOOKUP(C2459,[1]!T_Resins[#Data],10,FALSE),"")</f>
        <v>3</v>
      </c>
      <c r="L2459">
        <f>IF(SUM(E2459:J2459)&lt;&gt;0,VLOOKUP(A2459,[1]!T_Printers[#Data],11,FALSE),"")</f>
        <v>5</v>
      </c>
      <c r="M2459">
        <f>IF(SUM(E2459:J2459)&lt;&gt;0,VLOOKUP(C2459,[1]!T_Resins[#Data],8,FALSE),"")</f>
        <v>60</v>
      </c>
      <c r="N2459">
        <f>IF(_xlfn.XLOOKUP(B2459,[1]Printers!$L:$L,[1]Printers!$R:$R,0,0)&gt;0,[1]Parameters!M2459,IF(SUM(E2459:J2459)&lt;&gt;0,VLOOKUP(C2459,[1]!T_Resins[#Data],9,FALSE),""))</f>
        <v>60</v>
      </c>
      <c r="O2459" t="str">
        <f t="shared" si="38"/>
        <v>LongerOrange30</v>
      </c>
    </row>
    <row r="2460" spans="1:15" x14ac:dyDescent="0.25">
      <c r="A2460" t="str">
        <f t="array" ref="A2460">IF(ROW()-1&gt;COUNTA([1]!T_Printers[Printers])*COUNTA([1]!T_Resins[Resins]),"",INDEX([1]!T_Printers[Printers],INT((ROW()-2)/COUNTA([1]!T_Resins[Resins])+1)))</f>
        <v>Longer Orange 30</v>
      </c>
      <c r="B2460" t="str">
        <f>_xlfn.XLOOKUP(A2460,[1]!T_Printers[Printers],[1]!T_Printers[Icon link],,0)</f>
        <v>LongerOrange30</v>
      </c>
      <c r="C2460" t="str">
        <f t="array" ref="C2460">IF(ROW()-1&gt;COUNTA([1]!T_Printers[Printers])*COUNTA([1]!T_Resins[Resins]),"",INDEX([1]!T_Resins[Resins],MOD(ROW()-2,COUNTA([1]!T_Resins[Resins]))+1))</f>
        <v>Model Resin Black</v>
      </c>
      <c r="D2460">
        <f>IF(SUM(E2460:J2460)&lt;&gt;0,IF(ROW()-1&gt;COUNTA([1]!T_Printers[Printers])*COUNTA([1]!T_Resins[Resins]),"",2),"")</f>
        <v>2</v>
      </c>
      <c r="E2460" cm="1">
        <f t="array" ref="E2460">IFERROR(IF(ROW()-1&gt;COUNTA([1]!T_Printers[Printers])*COUNTA([1]!T_Resins[Resins]),"",_xlfn.IFS(ROUND(VLOOKUP(C2460,[1]!T_Resins[#Data],2,FALSE)/VLOOKUP(A2460,[1]!T_Printers[#Data],5,FALSE),1)&lt;=_xlfn.XLOOKUP(B2460,[1]Printers!L:L,[1]Printers!O:O,1,0,),ROUND(VLOOKUP(C2460,[1]!T_Resins[#Data],2,FALSE)/VLOOKUP(A2460,[1]!T_Printers[#Data],5,FALSE),1),ROUND(VLOOKUP(C2460,[1]!T_Resins[#Data],2,FALSE)/VLOOKUP(A2460,[1]!T_Printers[#Data],5,FALSE),1)&gt;_xlfn.XLOOKUP(B2460,[1]Printers!L:L,[1]Printers!O:O,1,0,),10)),"Используйте слой 100 мкм")</f>
        <v>16</v>
      </c>
      <c r="F2460">
        <f>IFERROR(IF(ROUND(_xlfn.XLOOKUP([1]Parameters!B2460,[1]Printers!L:L,[1]Printers!Q:Q,,0)*E2460/10,0)*10&lt;_xlfn.XLOOKUP([1]Parameters!B2460,[1]Printers!L:L,[1]Printers!P:P,,0),ROUND(_xlfn.XLOOKUP([1]Parameters!B2460,[1]Printers!L:L,[1]Printers!Q:Q,,0)*E2460/10,0)*10,_xlfn.XLOOKUP([1]Parameters!B2460,[1]Printers!L:L,[1]Printers!P:P,,0)),"")</f>
        <v>100</v>
      </c>
      <c r="G2460" cm="1">
        <f t="array" ref="G2460">IFERROR(IF(ROW()-1&gt;COUNTA([1]!T_Printers[Printers])*COUNTA([1]!T_Resins[Resins]),"",_xlfn.IFS(ROUND(VLOOKUP(C2460,[1]!T_Resins[#Data],3,FALSE)/VLOOKUP(A2460,[1]!T_Printers[#Data],5,FALSE),1)&lt;=_xlfn.XLOOKUP(B2460,[1]Printers!L:L,[1]Printers!O:O,1,0,),ROUND(VLOOKUP(C2460,[1]!T_Resins[#Data],3,FALSE)/VLOOKUP(A2460,[1]!T_Printers[#Data],5,FALSE),1),ROUND(VLOOKUP(C2460,[1]!T_Resins[#Data],3,FALSE)/VLOOKUP(A2460,[1]!T_Printers[#Data],5,FALSE),1)&gt;_xlfn.XLOOKUP(B2460,[1]Printers!L:L,[1]Printers!O:O,1,0,),10)),"")</f>
        <v>20.9</v>
      </c>
      <c r="H2460">
        <f>IFERROR(IF(ROUND(_xlfn.XLOOKUP([1]Parameters!B2460,[1]Printers!L:L,[1]Printers!Q:Q,,0)*G2460/10,0)*10&lt;_xlfn.XLOOKUP([1]Parameters!B2460,[1]Printers!L:L,[1]Printers!P:P,,0),ROUND(_xlfn.XLOOKUP([1]Parameters!B2460,[1]Printers!L:L,[1]Printers!Q:Q,,0)*G2460/10,0)*10,_xlfn.XLOOKUP([1]Parameters!B2460,[1]Printers!L:L,[1]Printers!P:P,,0)),"")</f>
        <v>100</v>
      </c>
      <c r="I2460" s="3" t="str" cm="1">
        <f t="array" ref="I2460">IFERROR(IF(ROW()-1&gt;COUNTA([1]!T_Printers[Printers])*COUNTA([1]!T_Resins[Resins]),"",_xlfn.IFS(ROUND(VLOOKUP(C2460,[1]!T_Resins[#Data],4,FALSE)/VLOOKUP(A2460,[1]!T_Printers[#Data],5,FALSE),1)&lt;=_xlfn.XLOOKUP(B2460,[1]Printers!L:L,[1]Printers!O:O,1,0,),ROUND(VLOOKUP(C2460,[1]!T_Resins[#Data],4,FALSE)/VLOOKUP(A2460,[1]!T_Printers[#Data],5,FALSE),1),ROUND(VLOOKUP(C2460,[1]!T_Resins[#Data],4,FALSE)/VLOOKUP(A2460,[1]!T_Printers[#Data],5,FALSE),1)&gt;_xlfn.XLOOKUP(B2460,[1]Printers!L:L,[1]Printers!O:O,1,0,),"")),"")</f>
        <v/>
      </c>
      <c r="J2460" t="str">
        <f>IFERROR(IF(ROUND(_xlfn.XLOOKUP([1]Parameters!B2460,[1]Printers!L:L,[1]Printers!Q:Q,,0)*I2460/10,0)*10&lt;_xlfn.XLOOKUP([1]Parameters!B2460,[1]Printers!L:L,[1]Printers!P:P,,0),ROUND(_xlfn.XLOOKUP([1]Parameters!B2460,[1]Printers!L:L,[1]Printers!Q:Q,,0)*I2460/10,0)*10,_xlfn.XLOOKUP([1]Parameters!B2460,[1]Printers!L:L,[1]Printers!P:P,,0)),"")</f>
        <v/>
      </c>
      <c r="K2460">
        <f>IF(SUM(E2460:J2460)&lt;&gt;0,VLOOKUP(A2460,[1]!T_Printers[#Data],10,FALSE)+VLOOKUP(C2460,[1]!T_Resins[#Data],10,FALSE),"")</f>
        <v>3</v>
      </c>
      <c r="L2460">
        <f>IF(SUM(E2460:J2460)&lt;&gt;0,VLOOKUP(A2460,[1]!T_Printers[#Data],11,FALSE),"")</f>
        <v>5</v>
      </c>
      <c r="M2460">
        <f>IF(SUM(E2460:J2460)&lt;&gt;0,VLOOKUP(C2460,[1]!T_Resins[#Data],8,FALSE),"")</f>
        <v>120</v>
      </c>
      <c r="N2460">
        <f>IF(_xlfn.XLOOKUP(B2460,[1]Printers!$L:$L,[1]Printers!$R:$R,0,0)&gt;0,[1]Parameters!M2460,IF(SUM(E2460:J2460)&lt;&gt;0,VLOOKUP(C2460,[1]!T_Resins[#Data],9,FALSE),""))</f>
        <v>180</v>
      </c>
      <c r="O2460" t="str">
        <f t="shared" si="38"/>
        <v>LongerOrange30</v>
      </c>
    </row>
    <row r="2461" spans="1:15" x14ac:dyDescent="0.25">
      <c r="A2461" t="str">
        <f t="array" ref="A2461">IF(ROW()-1&gt;COUNTA([1]!T_Printers[Printers])*COUNTA([1]!T_Resins[Resins]),"",INDEX([1]!T_Printers[Printers],INT((ROW()-2)/COUNTA([1]!T_Resins[Resins])+1)))</f>
        <v>Longer Orange 30</v>
      </c>
      <c r="B2461" t="str">
        <f>_xlfn.XLOOKUP(A2461,[1]!T_Printers[Printers],[1]!T_Printers[Icon link],,0)</f>
        <v>LongerOrange30</v>
      </c>
      <c r="C2461" t="str">
        <f t="array" ref="C2461">IF(ROW()-1&gt;COUNTA([1]!T_Printers[Printers])*COUNTA([1]!T_Resins[Resins]),"",INDEX([1]!T_Resins[Resins],MOD(ROW()-2,COUNTA([1]!T_Resins[Resins]))+1))</f>
        <v>Model Resin Clear</v>
      </c>
      <c r="D2461">
        <f>IF(SUM(E2461:J2461)&lt;&gt;0,IF(ROW()-1&gt;COUNTA([1]!T_Printers[Printers])*COUNTA([1]!T_Resins[Resins]),"",2),"")</f>
        <v>2</v>
      </c>
      <c r="E2461" cm="1">
        <f t="array" ref="E2461">IFERROR(IF(ROW()-1&gt;COUNTA([1]!T_Printers[Printers])*COUNTA([1]!T_Resins[Resins]),"",_xlfn.IFS(ROUND(VLOOKUP(C2461,[1]!T_Resins[#Data],2,FALSE)/VLOOKUP(A2461,[1]!T_Printers[#Data],5,FALSE),1)&lt;=_xlfn.XLOOKUP(B2461,[1]Printers!L:L,[1]Printers!O:O,1,0,),ROUND(VLOOKUP(C2461,[1]!T_Resins[#Data],2,FALSE)/VLOOKUP(A2461,[1]!T_Printers[#Data],5,FALSE),1),ROUND(VLOOKUP(C2461,[1]!T_Resins[#Data],2,FALSE)/VLOOKUP(A2461,[1]!T_Printers[#Data],5,FALSE),1)&gt;_xlfn.XLOOKUP(B2461,[1]Printers!L:L,[1]Printers!O:O,1,0,),10)),"Используйте слой 100 мкм")</f>
        <v>15</v>
      </c>
      <c r="F2461">
        <f>IFERROR(IF(ROUND(_xlfn.XLOOKUP([1]Parameters!B2461,[1]Printers!L:L,[1]Printers!Q:Q,,0)*E2461/10,0)*10&lt;_xlfn.XLOOKUP([1]Parameters!B2461,[1]Printers!L:L,[1]Printers!P:P,,0),ROUND(_xlfn.XLOOKUP([1]Parameters!B2461,[1]Printers!L:L,[1]Printers!Q:Q,,0)*E2461/10,0)*10,_xlfn.XLOOKUP([1]Parameters!B2461,[1]Printers!L:L,[1]Printers!P:P,,0)),"")</f>
        <v>100</v>
      </c>
      <c r="G2461" cm="1">
        <f t="array" ref="G2461">IFERROR(IF(ROW()-1&gt;COUNTA([1]!T_Printers[Printers])*COUNTA([1]!T_Resins[Resins]),"",_xlfn.IFS(ROUND(VLOOKUP(C2461,[1]!T_Resins[#Data],3,FALSE)/VLOOKUP(A2461,[1]!T_Printers[#Data],5,FALSE),1)&lt;=_xlfn.XLOOKUP(B2461,[1]Printers!L:L,[1]Printers!O:O,1,0,),ROUND(VLOOKUP(C2461,[1]!T_Resins[#Data],3,FALSE)/VLOOKUP(A2461,[1]!T_Printers[#Data],5,FALSE),1),ROUND(VLOOKUP(C2461,[1]!T_Resins[#Data],3,FALSE)/VLOOKUP(A2461,[1]!T_Printers[#Data],5,FALSE),1)&gt;_xlfn.XLOOKUP(B2461,[1]Printers!L:L,[1]Printers!O:O,1,0,),10)),"")</f>
        <v>19.399999999999999</v>
      </c>
      <c r="H2461">
        <f>IFERROR(IF(ROUND(_xlfn.XLOOKUP([1]Parameters!B2461,[1]Printers!L:L,[1]Printers!Q:Q,,0)*G2461/10,0)*10&lt;_xlfn.XLOOKUP([1]Parameters!B2461,[1]Printers!L:L,[1]Printers!P:P,,0),ROUND(_xlfn.XLOOKUP([1]Parameters!B2461,[1]Printers!L:L,[1]Printers!Q:Q,,0)*G2461/10,0)*10,_xlfn.XLOOKUP([1]Parameters!B2461,[1]Printers!L:L,[1]Printers!P:P,,0)),"")</f>
        <v>100</v>
      </c>
      <c r="I2461" s="3" t="str" cm="1">
        <f t="array" ref="I2461">IFERROR(IF(ROW()-1&gt;COUNTA([1]!T_Printers[Printers])*COUNTA([1]!T_Resins[Resins]),"",_xlfn.IFS(ROUND(VLOOKUP(C2461,[1]!T_Resins[#Data],4,FALSE)/VLOOKUP(A2461,[1]!T_Printers[#Data],5,FALSE),1)&lt;=_xlfn.XLOOKUP(B2461,[1]Printers!L:L,[1]Printers!O:O,1,0,),ROUND(VLOOKUP(C2461,[1]!T_Resins[#Data],4,FALSE)/VLOOKUP(A2461,[1]!T_Printers[#Data],5,FALSE),1),ROUND(VLOOKUP(C2461,[1]!T_Resins[#Data],4,FALSE)/VLOOKUP(A2461,[1]!T_Printers[#Data],5,FALSE),1)&gt;_xlfn.XLOOKUP(B2461,[1]Printers!L:L,[1]Printers!O:O,1,0,),"")),"")</f>
        <v/>
      </c>
      <c r="J2461" t="str">
        <f>IFERROR(IF(ROUND(_xlfn.XLOOKUP([1]Parameters!B2461,[1]Printers!L:L,[1]Printers!Q:Q,,0)*I2461/10,0)*10&lt;_xlfn.XLOOKUP([1]Parameters!B2461,[1]Printers!L:L,[1]Printers!P:P,,0),ROUND(_xlfn.XLOOKUP([1]Parameters!B2461,[1]Printers!L:L,[1]Printers!Q:Q,,0)*I2461/10,0)*10,_xlfn.XLOOKUP([1]Parameters!B2461,[1]Printers!L:L,[1]Printers!P:P,,0)),"")</f>
        <v/>
      </c>
      <c r="K2461">
        <f>IF(SUM(E2461:J2461)&lt;&gt;0,VLOOKUP(A2461,[1]!T_Printers[#Data],10,FALSE)+VLOOKUP(C2461,[1]!T_Resins[#Data],10,FALSE),"")</f>
        <v>3</v>
      </c>
      <c r="L2461">
        <f>IF(SUM(E2461:J2461)&lt;&gt;0,VLOOKUP(A2461,[1]!T_Printers[#Data],11,FALSE),"")</f>
        <v>5</v>
      </c>
      <c r="M2461">
        <f>IF(SUM(E2461:J2461)&lt;&gt;0,VLOOKUP(C2461,[1]!T_Resins[#Data],8,FALSE),"")</f>
        <v>120</v>
      </c>
      <c r="N2461">
        <f>IF(_xlfn.XLOOKUP(B2461,[1]Printers!$L:$L,[1]Printers!$R:$R,0,0)&gt;0,[1]Parameters!M2461,IF(SUM(E2461:J2461)&lt;&gt;0,VLOOKUP(C2461,[1]!T_Resins[#Data],9,FALSE),""))</f>
        <v>180</v>
      </c>
      <c r="O2461" t="str">
        <f t="shared" si="38"/>
        <v>LongerOrange30</v>
      </c>
    </row>
    <row r="2462" spans="1:15" x14ac:dyDescent="0.25">
      <c r="A2462" t="str">
        <f t="array" ref="A2462">IF(ROW()-1&gt;COUNTA([1]!T_Printers[Printers])*COUNTA([1]!T_Resins[Resins]),"",INDEX([1]!T_Printers[Printers],INT((ROW()-2)/COUNTA([1]!T_Resins[Resins])+1)))</f>
        <v>Longer Orange 30</v>
      </c>
      <c r="B2462" t="str">
        <f>_xlfn.XLOOKUP(A2462,[1]!T_Printers[Printers],[1]!T_Printers[Icon link],,0)</f>
        <v>LongerOrange30</v>
      </c>
      <c r="C2462" t="str">
        <f t="array" ref="C2462">IF(ROW()-1&gt;COUNTA([1]!T_Printers[Printers])*COUNTA([1]!T_Resins[Resins]),"",INDEX([1]!T_Resins[Resins],MOD(ROW()-2,COUNTA([1]!T_Resins[Resins]))+1))</f>
        <v>Model Resin Grey</v>
      </c>
      <c r="D2462">
        <f>IF(SUM(E2462:J2462)&lt;&gt;0,IF(ROW()-1&gt;COUNTA([1]!T_Printers[Printers])*COUNTA([1]!T_Resins[Resins]),"",2),"")</f>
        <v>2</v>
      </c>
      <c r="E2462" cm="1">
        <f t="array" ref="E2462">IFERROR(IF(ROW()-1&gt;COUNTA([1]!T_Printers[Printers])*COUNTA([1]!T_Resins[Resins]),"",_xlfn.IFS(ROUND(VLOOKUP(C2462,[1]!T_Resins[#Data],2,FALSE)/VLOOKUP(A2462,[1]!T_Printers[#Data],5,FALSE),1)&lt;=_xlfn.XLOOKUP(B2462,[1]Printers!L:L,[1]Printers!O:O,1,0,),ROUND(VLOOKUP(C2462,[1]!T_Resins[#Data],2,FALSE)/VLOOKUP(A2462,[1]!T_Printers[#Data],5,FALSE),1),ROUND(VLOOKUP(C2462,[1]!T_Resins[#Data],2,FALSE)/VLOOKUP(A2462,[1]!T_Printers[#Data],5,FALSE),1)&gt;_xlfn.XLOOKUP(B2462,[1]Printers!L:L,[1]Printers!O:O,1,0,),10)),"Используйте слой 100 мкм")</f>
        <v>22.4</v>
      </c>
      <c r="F2462">
        <f>IFERROR(IF(ROUND(_xlfn.XLOOKUP([1]Parameters!B2462,[1]Printers!L:L,[1]Printers!Q:Q,,0)*E2462/10,0)*10&lt;_xlfn.XLOOKUP([1]Parameters!B2462,[1]Printers!L:L,[1]Printers!P:P,,0),ROUND(_xlfn.XLOOKUP([1]Parameters!B2462,[1]Printers!L:L,[1]Printers!Q:Q,,0)*E2462/10,0)*10,_xlfn.XLOOKUP([1]Parameters!B2462,[1]Printers!L:L,[1]Printers!P:P,,0)),"")</f>
        <v>100</v>
      </c>
      <c r="G2462" cm="1">
        <f t="array" ref="G2462">IFERROR(IF(ROW()-1&gt;COUNTA([1]!T_Printers[Printers])*COUNTA([1]!T_Resins[Resins]),"",_xlfn.IFS(ROUND(VLOOKUP(C2462,[1]!T_Resins[#Data],3,FALSE)/VLOOKUP(A2462,[1]!T_Printers[#Data],5,FALSE),1)&lt;=_xlfn.XLOOKUP(B2462,[1]Printers!L:L,[1]Printers!O:O,1,0,),ROUND(VLOOKUP(C2462,[1]!T_Resins[#Data],3,FALSE)/VLOOKUP(A2462,[1]!T_Printers[#Data],5,FALSE),1),ROUND(VLOOKUP(C2462,[1]!T_Resins[#Data],3,FALSE)/VLOOKUP(A2462,[1]!T_Printers[#Data],5,FALSE),1)&gt;_xlfn.XLOOKUP(B2462,[1]Printers!L:L,[1]Printers!O:O,1,0,),10)),"")</f>
        <v>29.2</v>
      </c>
      <c r="H2462">
        <f>IFERROR(IF(ROUND(_xlfn.XLOOKUP([1]Parameters!B2462,[1]Printers!L:L,[1]Printers!Q:Q,,0)*G2462/10,0)*10&lt;_xlfn.XLOOKUP([1]Parameters!B2462,[1]Printers!L:L,[1]Printers!P:P,,0),ROUND(_xlfn.XLOOKUP([1]Parameters!B2462,[1]Printers!L:L,[1]Printers!Q:Q,,0)*G2462/10,0)*10,_xlfn.XLOOKUP([1]Parameters!B2462,[1]Printers!L:L,[1]Printers!P:P,,0)),"")</f>
        <v>100</v>
      </c>
      <c r="I2462" s="3" t="str" cm="1">
        <f t="array" ref="I2462">IFERROR(IF(ROW()-1&gt;COUNTA([1]!T_Printers[Printers])*COUNTA([1]!T_Resins[Resins]),"",_xlfn.IFS(ROUND(VLOOKUP(C2462,[1]!T_Resins[#Data],4,FALSE)/VLOOKUP(A2462,[1]!T_Printers[#Data],5,FALSE),1)&lt;=_xlfn.XLOOKUP(B2462,[1]Printers!L:L,[1]Printers!O:O,1,0,),ROUND(VLOOKUP(C2462,[1]!T_Resins[#Data],4,FALSE)/VLOOKUP(A2462,[1]!T_Printers[#Data],5,FALSE),1),ROUND(VLOOKUP(C2462,[1]!T_Resins[#Data],4,FALSE)/VLOOKUP(A2462,[1]!T_Printers[#Data],5,FALSE),1)&gt;_xlfn.XLOOKUP(B2462,[1]Printers!L:L,[1]Printers!O:O,1,0,),"")),"")</f>
        <v/>
      </c>
      <c r="J2462" t="str">
        <f>IFERROR(IF(ROUND(_xlfn.XLOOKUP([1]Parameters!B2462,[1]Printers!L:L,[1]Printers!Q:Q,,0)*I2462/10,0)*10&lt;_xlfn.XLOOKUP([1]Parameters!B2462,[1]Printers!L:L,[1]Printers!P:P,,0),ROUND(_xlfn.XLOOKUP([1]Parameters!B2462,[1]Printers!L:L,[1]Printers!Q:Q,,0)*I2462/10,0)*10,_xlfn.XLOOKUP([1]Parameters!B2462,[1]Printers!L:L,[1]Printers!P:P,,0)),"")</f>
        <v/>
      </c>
      <c r="K2462">
        <f>IF(SUM(E2462:J2462)&lt;&gt;0,VLOOKUP(A2462,[1]!T_Printers[#Data],10,FALSE)+VLOOKUP(C2462,[1]!T_Resins[#Data],10,FALSE),"")</f>
        <v>3</v>
      </c>
      <c r="L2462">
        <f>IF(SUM(E2462:J2462)&lt;&gt;0,VLOOKUP(A2462,[1]!T_Printers[#Data],11,FALSE),"")</f>
        <v>5</v>
      </c>
      <c r="M2462">
        <f>IF(SUM(E2462:J2462)&lt;&gt;0,VLOOKUP(C2462,[1]!T_Resins[#Data],8,FALSE),"")</f>
        <v>120</v>
      </c>
      <c r="N2462">
        <f>IF(_xlfn.XLOOKUP(B2462,[1]Printers!$L:$L,[1]Printers!$R:$R,0,0)&gt;0,[1]Parameters!M2462,IF(SUM(E2462:J2462)&lt;&gt;0,VLOOKUP(C2462,[1]!T_Resins[#Data],9,FALSE),""))</f>
        <v>180</v>
      </c>
      <c r="O2462" t="str">
        <f t="shared" si="38"/>
        <v>LongerOrange30</v>
      </c>
    </row>
    <row r="2463" spans="1:15" x14ac:dyDescent="0.25">
      <c r="A2463" t="str">
        <f t="array" ref="A2463">IF(ROW()-1&gt;COUNTA([1]!T_Printers[Printers])*COUNTA([1]!T_Resins[Resins]),"",INDEX([1]!T_Printers[Printers],INT((ROW()-2)/COUNTA([1]!T_Resins[Resins])+1)))</f>
        <v>Longer Orange 30</v>
      </c>
      <c r="B2463" t="str">
        <f>_xlfn.XLOOKUP(A2463,[1]!T_Printers[Printers],[1]!T_Printers[Icon link],,0)</f>
        <v>LongerOrange30</v>
      </c>
      <c r="C2463" t="str">
        <f t="array" ref="C2463">IF(ROW()-1&gt;COUNTA([1]!T_Printers[Printers])*COUNTA([1]!T_Resins[Resins]),"",INDEX([1]!T_Resins[Resins],MOD(ROW()-2,COUNTA([1]!T_Resins[Resins]))+1))</f>
        <v>Model Resin White</v>
      </c>
      <c r="D2463">
        <f>IF(SUM(E2463:J2463)&lt;&gt;0,IF(ROW()-1&gt;COUNTA([1]!T_Printers[Printers])*COUNTA([1]!T_Resins[Resins]),"",2),"")</f>
        <v>2</v>
      </c>
      <c r="E2463" cm="1">
        <f t="array" ref="E2463">IFERROR(IF(ROW()-1&gt;COUNTA([1]!T_Printers[Printers])*COUNTA([1]!T_Resins[Resins]),"",_xlfn.IFS(ROUND(VLOOKUP(C2463,[1]!T_Resins[#Data],2,FALSE)/VLOOKUP(A2463,[1]!T_Printers[#Data],5,FALSE),1)&lt;=_xlfn.XLOOKUP(B2463,[1]Printers!L:L,[1]Printers!O:O,1,0,),ROUND(VLOOKUP(C2463,[1]!T_Resins[#Data],2,FALSE)/VLOOKUP(A2463,[1]!T_Printers[#Data],5,FALSE),1),ROUND(VLOOKUP(C2463,[1]!T_Resins[#Data],2,FALSE)/VLOOKUP(A2463,[1]!T_Printers[#Data],5,FALSE),1)&gt;_xlfn.XLOOKUP(B2463,[1]Printers!L:L,[1]Printers!O:O,1,0,),10)),"Используйте слой 100 мкм")</f>
        <v>14.3</v>
      </c>
      <c r="F2463">
        <f>IFERROR(IF(ROUND(_xlfn.XLOOKUP([1]Parameters!B2463,[1]Printers!L:L,[1]Printers!Q:Q,,0)*E2463/10,0)*10&lt;_xlfn.XLOOKUP([1]Parameters!B2463,[1]Printers!L:L,[1]Printers!P:P,,0),ROUND(_xlfn.XLOOKUP([1]Parameters!B2463,[1]Printers!L:L,[1]Printers!Q:Q,,0)*E2463/10,0)*10,_xlfn.XLOOKUP([1]Parameters!B2463,[1]Printers!L:L,[1]Printers!P:P,,0)),"")</f>
        <v>100</v>
      </c>
      <c r="G2463" cm="1">
        <f t="array" ref="G2463">IFERROR(IF(ROW()-1&gt;COUNTA([1]!T_Printers[Printers])*COUNTA([1]!T_Resins[Resins]),"",_xlfn.IFS(ROUND(VLOOKUP(C2463,[1]!T_Resins[#Data],3,FALSE)/VLOOKUP(A2463,[1]!T_Printers[#Data],5,FALSE),1)&lt;=_xlfn.XLOOKUP(B2463,[1]Printers!L:L,[1]Printers!O:O,1,0,),ROUND(VLOOKUP(C2463,[1]!T_Resins[#Data],3,FALSE)/VLOOKUP(A2463,[1]!T_Printers[#Data],5,FALSE),1),ROUND(VLOOKUP(C2463,[1]!T_Resins[#Data],3,FALSE)/VLOOKUP(A2463,[1]!T_Printers[#Data],5,FALSE),1)&gt;_xlfn.XLOOKUP(B2463,[1]Printers!L:L,[1]Printers!O:O,1,0,),10)),"")</f>
        <v>18.5</v>
      </c>
      <c r="H2463">
        <f>IFERROR(IF(ROUND(_xlfn.XLOOKUP([1]Parameters!B2463,[1]Printers!L:L,[1]Printers!Q:Q,,0)*G2463/10,0)*10&lt;_xlfn.XLOOKUP([1]Parameters!B2463,[1]Printers!L:L,[1]Printers!P:P,,0),ROUND(_xlfn.XLOOKUP([1]Parameters!B2463,[1]Printers!L:L,[1]Printers!Q:Q,,0)*G2463/10,0)*10,_xlfn.XLOOKUP([1]Parameters!B2463,[1]Printers!L:L,[1]Printers!P:P,,0)),"")</f>
        <v>100</v>
      </c>
      <c r="I2463" s="3" t="str" cm="1">
        <f t="array" ref="I2463">IFERROR(IF(ROW()-1&gt;COUNTA([1]!T_Printers[Printers])*COUNTA([1]!T_Resins[Resins]),"",_xlfn.IFS(ROUND(VLOOKUP(C2463,[1]!T_Resins[#Data],4,FALSE)/VLOOKUP(A2463,[1]!T_Printers[#Data],5,FALSE),1)&lt;=_xlfn.XLOOKUP(B2463,[1]Printers!L:L,[1]Printers!O:O,1,0,),ROUND(VLOOKUP(C2463,[1]!T_Resins[#Data],4,FALSE)/VLOOKUP(A2463,[1]!T_Printers[#Data],5,FALSE),1),ROUND(VLOOKUP(C2463,[1]!T_Resins[#Data],4,FALSE)/VLOOKUP(A2463,[1]!T_Printers[#Data],5,FALSE),1)&gt;_xlfn.XLOOKUP(B2463,[1]Printers!L:L,[1]Printers!O:O,1,0,),"")),"")</f>
        <v/>
      </c>
      <c r="J2463" t="str">
        <f>IFERROR(IF(ROUND(_xlfn.XLOOKUP([1]Parameters!B2463,[1]Printers!L:L,[1]Printers!Q:Q,,0)*I2463/10,0)*10&lt;_xlfn.XLOOKUP([1]Parameters!B2463,[1]Printers!L:L,[1]Printers!P:P,,0),ROUND(_xlfn.XLOOKUP([1]Parameters!B2463,[1]Printers!L:L,[1]Printers!Q:Q,,0)*I2463/10,0)*10,_xlfn.XLOOKUP([1]Parameters!B2463,[1]Printers!L:L,[1]Printers!P:P,,0)),"")</f>
        <v/>
      </c>
      <c r="K2463">
        <f>IF(SUM(E2463:J2463)&lt;&gt;0,VLOOKUP(A2463,[1]!T_Printers[#Data],10,FALSE)+VLOOKUP(C2463,[1]!T_Resins[#Data],10,FALSE),"")</f>
        <v>3</v>
      </c>
      <c r="L2463">
        <f>IF(SUM(E2463:J2463)&lt;&gt;0,VLOOKUP(A2463,[1]!T_Printers[#Data],11,FALSE),"")</f>
        <v>5</v>
      </c>
      <c r="M2463">
        <f>IF(SUM(E2463:J2463)&lt;&gt;0,VLOOKUP(C2463,[1]!T_Resins[#Data],8,FALSE),"")</f>
        <v>120</v>
      </c>
      <c r="N2463">
        <f>IF(_xlfn.XLOOKUP(B2463,[1]Printers!$L:$L,[1]Printers!$R:$R,0,0)&gt;0,[1]Parameters!M2463,IF(SUM(E2463:J2463)&lt;&gt;0,VLOOKUP(C2463,[1]!T_Resins[#Data],9,FALSE),""))</f>
        <v>180</v>
      </c>
      <c r="O2463" t="str">
        <f t="shared" si="38"/>
        <v>LongerOrange30</v>
      </c>
    </row>
    <row r="2464" spans="1:15" x14ac:dyDescent="0.25">
      <c r="A2464" t="str">
        <f t="array" ref="A2464">IF(ROW()-1&gt;COUNTA([1]!T_Printers[Printers])*COUNTA([1]!T_Resins[Resins]),"",INDEX([1]!T_Printers[Printers],INT((ROW()-2)/COUNTA([1]!T_Resins[Resins])+1)))</f>
        <v>Longer Orange 30</v>
      </c>
      <c r="B2464" t="str">
        <f>_xlfn.XLOOKUP(A2464,[1]!T_Printers[Printers],[1]!T_Printers[Icon link],,0)</f>
        <v>LongerOrange30</v>
      </c>
      <c r="C2464" t="str">
        <f t="array" ref="C2464">IF(ROW()-1&gt;COUNTA([1]!T_Printers[Printers])*COUNTA([1]!T_Resins[Resins]),"",INDEX([1]!T_Resins[Resins],MOD(ROW()-2,COUNTA([1]!T_Resins[Resins]))+1))</f>
        <v>Silicone-Compatiable Model Resin (J-Model)</v>
      </c>
      <c r="D2464">
        <f>IF(SUM(E2464:J2464)&lt;&gt;0,IF(ROW()-1&gt;COUNTA([1]!T_Printers[Printers])*COUNTA([1]!T_Resins[Resins]),"",2),"")</f>
        <v>2</v>
      </c>
      <c r="E2464" cm="1">
        <f t="array" ref="E2464">IFERROR(IF(ROW()-1&gt;COUNTA([1]!T_Printers[Printers])*COUNTA([1]!T_Resins[Resins]),"",_xlfn.IFS(ROUND(VLOOKUP(C2464,[1]!T_Resins[#Data],2,FALSE)/VLOOKUP(A2464,[1]!T_Printers[#Data],5,FALSE),1)&lt;=_xlfn.XLOOKUP(B2464,[1]Printers!L:L,[1]Printers!O:O,1,0,),ROUND(VLOOKUP(C2464,[1]!T_Resins[#Data],2,FALSE)/VLOOKUP(A2464,[1]!T_Printers[#Data],5,FALSE),1),ROUND(VLOOKUP(C2464,[1]!T_Resins[#Data],2,FALSE)/VLOOKUP(A2464,[1]!T_Printers[#Data],5,FALSE),1)&gt;_xlfn.XLOOKUP(B2464,[1]Printers!L:L,[1]Printers!O:O,1,0,),10)),"Используйте слой 100 мкм")</f>
        <v>14.1</v>
      </c>
      <c r="F2464">
        <f>IFERROR(IF(ROUND(_xlfn.XLOOKUP([1]Parameters!B2464,[1]Printers!L:L,[1]Printers!Q:Q,,0)*E2464/10,0)*10&lt;_xlfn.XLOOKUP([1]Parameters!B2464,[1]Printers!L:L,[1]Printers!P:P,,0),ROUND(_xlfn.XLOOKUP([1]Parameters!B2464,[1]Printers!L:L,[1]Printers!Q:Q,,0)*E2464/10,0)*10,_xlfn.XLOOKUP([1]Parameters!B2464,[1]Printers!L:L,[1]Printers!P:P,,0)),"")</f>
        <v>100</v>
      </c>
      <c r="G2464" cm="1">
        <f t="array" ref="G2464">IFERROR(IF(ROW()-1&gt;COUNTA([1]!T_Printers[Printers])*COUNTA([1]!T_Resins[Resins]),"",_xlfn.IFS(ROUND(VLOOKUP(C2464,[1]!T_Resins[#Data],3,FALSE)/VLOOKUP(A2464,[1]!T_Printers[#Data],5,FALSE),1)&lt;=_xlfn.XLOOKUP(B2464,[1]Printers!L:L,[1]Printers!O:O,1,0,),ROUND(VLOOKUP(C2464,[1]!T_Resins[#Data],3,FALSE)/VLOOKUP(A2464,[1]!T_Printers[#Data],5,FALSE),1),ROUND(VLOOKUP(C2464,[1]!T_Resins[#Data],3,FALSE)/VLOOKUP(A2464,[1]!T_Printers[#Data],5,FALSE),1)&gt;_xlfn.XLOOKUP(B2464,[1]Printers!L:L,[1]Printers!O:O,1,0,),10)),"")</f>
        <v>18.399999999999999</v>
      </c>
      <c r="H2464">
        <f>IFERROR(IF(ROUND(_xlfn.XLOOKUP([1]Parameters!B2464,[1]Printers!L:L,[1]Printers!Q:Q,,0)*G2464/10,0)*10&lt;_xlfn.XLOOKUP([1]Parameters!B2464,[1]Printers!L:L,[1]Printers!P:P,,0),ROUND(_xlfn.XLOOKUP([1]Parameters!B2464,[1]Printers!L:L,[1]Printers!Q:Q,,0)*G2464/10,0)*10,_xlfn.XLOOKUP([1]Parameters!B2464,[1]Printers!L:L,[1]Printers!P:P,,0)),"")</f>
        <v>100</v>
      </c>
      <c r="I2464" s="3" t="str" cm="1">
        <f t="array" ref="I2464">IFERROR(IF(ROW()-1&gt;COUNTA([1]!T_Printers[Printers])*COUNTA([1]!T_Resins[Resins]),"",_xlfn.IFS(ROUND(VLOOKUP(C2464,[1]!T_Resins[#Data],4,FALSE)/VLOOKUP(A2464,[1]!T_Printers[#Data],5,FALSE),1)&lt;=_xlfn.XLOOKUP(B2464,[1]Printers!L:L,[1]Printers!O:O,1,0,),ROUND(VLOOKUP(C2464,[1]!T_Resins[#Data],4,FALSE)/VLOOKUP(A2464,[1]!T_Printers[#Data],5,FALSE),1),ROUND(VLOOKUP(C2464,[1]!T_Resins[#Data],4,FALSE)/VLOOKUP(A2464,[1]!T_Printers[#Data],5,FALSE),1)&gt;_xlfn.XLOOKUP(B2464,[1]Printers!L:L,[1]Printers!O:O,1,0,),"")),"")</f>
        <v/>
      </c>
      <c r="J2464" t="str">
        <f>IFERROR(IF(ROUND(_xlfn.XLOOKUP([1]Parameters!B2464,[1]Printers!L:L,[1]Printers!Q:Q,,0)*I2464/10,0)*10&lt;_xlfn.XLOOKUP([1]Parameters!B2464,[1]Printers!L:L,[1]Printers!P:P,,0),ROUND(_xlfn.XLOOKUP([1]Parameters!B2464,[1]Printers!L:L,[1]Printers!Q:Q,,0)*I2464/10,0)*10,_xlfn.XLOOKUP([1]Parameters!B2464,[1]Printers!L:L,[1]Printers!P:P,,0)),"")</f>
        <v/>
      </c>
      <c r="K2464">
        <f>IF(SUM(E2464:J2464)&lt;&gt;0,VLOOKUP(A2464,[1]!T_Printers[#Data],10,FALSE)+VLOOKUP(C2464,[1]!T_Resins[#Data],10,FALSE),"")</f>
        <v>3</v>
      </c>
      <c r="L2464">
        <f>IF(SUM(E2464:J2464)&lt;&gt;0,VLOOKUP(A2464,[1]!T_Printers[#Data],11,FALSE),"")</f>
        <v>5</v>
      </c>
      <c r="M2464">
        <f>IF(SUM(E2464:J2464)&lt;&gt;0,VLOOKUP(C2464,[1]!T_Resins[#Data],8,FALSE),"")</f>
        <v>60</v>
      </c>
      <c r="N2464">
        <f>IF(_xlfn.XLOOKUP(B2464,[1]Printers!$L:$L,[1]Printers!$R:$R,0,0)&gt;0,[1]Parameters!M2464,IF(SUM(E2464:J2464)&lt;&gt;0,VLOOKUP(C2464,[1]!T_Resins[#Data],9,FALSE),""))</f>
        <v>60</v>
      </c>
      <c r="O2464" t="str">
        <f t="shared" si="38"/>
        <v>LongerOrange30</v>
      </c>
    </row>
    <row r="2465" spans="1:15" x14ac:dyDescent="0.25">
      <c r="A2465" t="str">
        <f t="array" ref="A2465">IF(ROW()-1&gt;COUNTA([1]!T_Printers[Printers])*COUNTA([1]!T_Resins[Resins]),"",INDEX([1]!T_Printers[Printers],INT((ROW()-2)/COUNTA([1]!T_Resins[Resins])+1)))</f>
        <v>Longer Orange 30</v>
      </c>
      <c r="B2465" t="str">
        <f>_xlfn.XLOOKUP(A2465,[1]!T_Printers[Printers],[1]!T_Printers[Icon link],,0)</f>
        <v>LongerOrange30</v>
      </c>
      <c r="C2465" t="str">
        <f t="array" ref="C2465">IF(ROW()-1&gt;COUNTA([1]!T_Printers[Printers])*COUNTA([1]!T_Resins[Resins]),"",INDEX([1]!T_Resins[Resins],MOD(ROW()-2,COUNTA([1]!T_Resins[Resins]))+1))</f>
        <v>Silicone-Like Black</v>
      </c>
      <c r="D2465">
        <f>IF(SUM(E2465:J2465)&lt;&gt;0,IF(ROW()-1&gt;COUNTA([1]!T_Printers[Printers])*COUNTA([1]!T_Resins[Resins]),"",2),"")</f>
        <v>2</v>
      </c>
      <c r="E2465" cm="1">
        <f t="array" ref="E2465">IFERROR(IF(ROW()-1&gt;COUNTA([1]!T_Printers[Printers])*COUNTA([1]!T_Resins[Resins]),"",_xlfn.IFS(ROUND(VLOOKUP(C2465,[1]!T_Resins[#Data],2,FALSE)/VLOOKUP(A2465,[1]!T_Printers[#Data],5,FALSE),1)&lt;=_xlfn.XLOOKUP(B2465,[1]Printers!L:L,[1]Printers!O:O,1,0,),ROUND(VLOOKUP(C2465,[1]!T_Resins[#Data],2,FALSE)/VLOOKUP(A2465,[1]!T_Printers[#Data],5,FALSE),1),ROUND(VLOOKUP(C2465,[1]!T_Resins[#Data],2,FALSE)/VLOOKUP(A2465,[1]!T_Printers[#Data],5,FALSE),1)&gt;_xlfn.XLOOKUP(B2465,[1]Printers!L:L,[1]Printers!O:O,1,0,),10)),"Используйте слой 100 мкм")</f>
        <v>33.799999999999997</v>
      </c>
      <c r="F2465">
        <f>IFERROR(IF(ROUND(_xlfn.XLOOKUP([1]Parameters!B2465,[1]Printers!L:L,[1]Printers!Q:Q,,0)*E2465/10,0)*10&lt;_xlfn.XLOOKUP([1]Parameters!B2465,[1]Printers!L:L,[1]Printers!P:P,,0),ROUND(_xlfn.XLOOKUP([1]Parameters!B2465,[1]Printers!L:L,[1]Printers!Q:Q,,0)*E2465/10,0)*10,_xlfn.XLOOKUP([1]Parameters!B2465,[1]Printers!L:L,[1]Printers!P:P,,0)),"")</f>
        <v>100</v>
      </c>
      <c r="G2465" cm="1">
        <f t="array" ref="G2465">IFERROR(IF(ROW()-1&gt;COUNTA([1]!T_Printers[Printers])*COUNTA([1]!T_Resins[Resins]),"",_xlfn.IFS(ROUND(VLOOKUP(C2465,[1]!T_Resins[#Data],3,FALSE)/VLOOKUP(A2465,[1]!T_Printers[#Data],5,FALSE),1)&lt;=_xlfn.XLOOKUP(B2465,[1]Printers!L:L,[1]Printers!O:O,1,0,),ROUND(VLOOKUP(C2465,[1]!T_Resins[#Data],3,FALSE)/VLOOKUP(A2465,[1]!T_Printers[#Data],5,FALSE),1),ROUND(VLOOKUP(C2465,[1]!T_Resins[#Data],3,FALSE)/VLOOKUP(A2465,[1]!T_Printers[#Data],5,FALSE),1)&gt;_xlfn.XLOOKUP(B2465,[1]Printers!L:L,[1]Printers!O:O,1,0,),10)),"")</f>
        <v>44</v>
      </c>
      <c r="H2465">
        <f>IFERROR(IF(ROUND(_xlfn.XLOOKUP([1]Parameters!B2465,[1]Printers!L:L,[1]Printers!Q:Q,,0)*G2465/10,0)*10&lt;_xlfn.XLOOKUP([1]Parameters!B2465,[1]Printers!L:L,[1]Printers!P:P,,0),ROUND(_xlfn.XLOOKUP([1]Parameters!B2465,[1]Printers!L:L,[1]Printers!Q:Q,,0)*G2465/10,0)*10,_xlfn.XLOOKUP([1]Parameters!B2465,[1]Printers!L:L,[1]Printers!P:P,,0)),"")</f>
        <v>100</v>
      </c>
      <c r="I2465" s="3" t="str" cm="1">
        <f t="array" ref="I2465">IFERROR(IF(ROW()-1&gt;COUNTA([1]!T_Printers[Printers])*COUNTA([1]!T_Resins[Resins]),"",_xlfn.IFS(ROUND(VLOOKUP(C2465,[1]!T_Resins[#Data],4,FALSE)/VLOOKUP(A2465,[1]!T_Printers[#Data],5,FALSE),1)&lt;=_xlfn.XLOOKUP(B2465,[1]Printers!L:L,[1]Printers!O:O,1,0,),ROUND(VLOOKUP(C2465,[1]!T_Resins[#Data],4,FALSE)/VLOOKUP(A2465,[1]!T_Printers[#Data],5,FALSE),1),ROUND(VLOOKUP(C2465,[1]!T_Resins[#Data],4,FALSE)/VLOOKUP(A2465,[1]!T_Printers[#Data],5,FALSE),1)&gt;_xlfn.XLOOKUP(B2465,[1]Printers!L:L,[1]Printers!O:O,1,0,),"")),"")</f>
        <v/>
      </c>
      <c r="J2465" t="str">
        <f>IFERROR(IF(ROUND(_xlfn.XLOOKUP([1]Parameters!B2465,[1]Printers!L:L,[1]Printers!Q:Q,,0)*I2465/10,0)*10&lt;_xlfn.XLOOKUP([1]Parameters!B2465,[1]Printers!L:L,[1]Printers!P:P,,0),ROUND(_xlfn.XLOOKUP([1]Parameters!B2465,[1]Printers!L:L,[1]Printers!Q:Q,,0)*I2465/10,0)*10,_xlfn.XLOOKUP([1]Parameters!B2465,[1]Printers!L:L,[1]Printers!P:P,,0)),"")</f>
        <v/>
      </c>
      <c r="K2465">
        <f>IF(SUM(E2465:J2465)&lt;&gt;0,VLOOKUP(A2465,[1]!T_Printers[#Data],10,FALSE)+VLOOKUP(C2465,[1]!T_Resins[#Data],10,FALSE),"")</f>
        <v>3</v>
      </c>
      <c r="L2465">
        <f>IF(SUM(E2465:J2465)&lt;&gt;0,VLOOKUP(A2465,[1]!T_Printers[#Data],11,FALSE),"")</f>
        <v>5</v>
      </c>
      <c r="M2465">
        <f>IF(SUM(E2465:J2465)&lt;&gt;0,VLOOKUP(C2465,[1]!T_Resins[#Data],8,FALSE),"")</f>
        <v>60</v>
      </c>
      <c r="N2465">
        <f>IF(_xlfn.XLOOKUP(B2465,[1]Printers!$L:$L,[1]Printers!$R:$R,0,0)&gt;0,[1]Parameters!M2465,IF(SUM(E2465:J2465)&lt;&gt;0,VLOOKUP(C2465,[1]!T_Resins[#Data],9,FALSE),""))</f>
        <v>60</v>
      </c>
      <c r="O2465" t="str">
        <f t="shared" si="38"/>
        <v>LongerOrange30</v>
      </c>
    </row>
    <row r="2466" spans="1:15" x14ac:dyDescent="0.25">
      <c r="A2466" t="str">
        <f t="array" ref="A2466">IF(ROW()-1&gt;COUNTA([1]!T_Printers[Printers])*COUNTA([1]!T_Resins[Resins]),"",INDEX([1]!T_Printers[Printers],INT((ROW()-2)/COUNTA([1]!T_Resins[Resins])+1)))</f>
        <v>Longer Orange 40</v>
      </c>
      <c r="B2466" t="str">
        <f>_xlfn.XLOOKUP(A2466,[1]!T_Printers[Printers],[1]!T_Printers[Icon link],,0)</f>
        <v>LongerOrange40</v>
      </c>
      <c r="C2466" t="str">
        <f t="array" ref="C2466">IF(ROW()-1&gt;COUNTA([1]!T_Printers[Printers])*COUNTA([1]!T_Resins[Resins]),"",INDEX([1]!T_Resins[Resins],MOD(ROW()-2,COUNTA([1]!T_Resins[Resins]))+1))</f>
        <v>Basic Red</v>
      </c>
      <c r="D2466">
        <f>IF(SUM(E2466:J2466)&lt;&gt;0,IF(ROW()-1&gt;COUNTA([1]!T_Printers[Printers])*COUNTA([1]!T_Resins[Resins]),"",2),"")</f>
        <v>2</v>
      </c>
      <c r="E2466" cm="1">
        <f t="array" ref="E2466">IFERROR(IF(ROW()-1&gt;COUNTA([1]!T_Printers[Printers])*COUNTA([1]!T_Resins[Resins]),"",_xlfn.IFS(ROUND(VLOOKUP(C2466,[1]!T_Resins[#Data],2,FALSE)/VLOOKUP(A2466,[1]!T_Printers[#Data],5,FALSE),1)&lt;=_xlfn.XLOOKUP(B2466,[1]Printers!L:L,[1]Printers!O:O,1,0,),ROUND(VLOOKUP(C2466,[1]!T_Resins[#Data],2,FALSE)/VLOOKUP(A2466,[1]!T_Printers[#Data],5,FALSE),1),ROUND(VLOOKUP(C2466,[1]!T_Resins[#Data],2,FALSE)/VLOOKUP(A2466,[1]!T_Printers[#Data],5,FALSE),1)&gt;_xlfn.XLOOKUP(B2466,[1]Printers!L:L,[1]Printers!O:O,1,0,),10)),"Используйте слой 100 мкм")</f>
        <v>14.3</v>
      </c>
      <c r="F2466">
        <f>IFERROR(IF(ROUND(_xlfn.XLOOKUP([1]Parameters!B2466,[1]Printers!L:L,[1]Printers!Q:Q,,0)*E2466/10,0)*10&lt;_xlfn.XLOOKUP([1]Parameters!B2466,[1]Printers!L:L,[1]Printers!P:P,,0),ROUND(_xlfn.XLOOKUP([1]Parameters!B2466,[1]Printers!L:L,[1]Printers!Q:Q,,0)*E2466/10,0)*10,_xlfn.XLOOKUP([1]Parameters!B2466,[1]Printers!L:L,[1]Printers!P:P,,0)),"")</f>
        <v>100</v>
      </c>
      <c r="G2466" cm="1">
        <f t="array" ref="G2466">IFERROR(IF(ROW()-1&gt;COUNTA([1]!T_Printers[Printers])*COUNTA([1]!T_Resins[Resins]),"",_xlfn.IFS(ROUND(VLOOKUP(C2466,[1]!T_Resins[#Data],3,FALSE)/VLOOKUP(A2466,[1]!T_Printers[#Data],5,FALSE),1)&lt;=_xlfn.XLOOKUP(B2466,[1]Printers!L:L,[1]Printers!O:O,1,0,),ROUND(VLOOKUP(C2466,[1]!T_Resins[#Data],3,FALSE)/VLOOKUP(A2466,[1]!T_Printers[#Data],5,FALSE),1),ROUND(VLOOKUP(C2466,[1]!T_Resins[#Data],3,FALSE)/VLOOKUP(A2466,[1]!T_Printers[#Data],5,FALSE),1)&gt;_xlfn.XLOOKUP(B2466,[1]Printers!L:L,[1]Printers!O:O,1,0,),10)),"")</f>
        <v>18.5</v>
      </c>
      <c r="H2466">
        <f>IFERROR(IF(ROUND(_xlfn.XLOOKUP([1]Parameters!B2466,[1]Printers!L:L,[1]Printers!Q:Q,,0)*G2466/10,0)*10&lt;_xlfn.XLOOKUP([1]Parameters!B2466,[1]Printers!L:L,[1]Printers!P:P,,0),ROUND(_xlfn.XLOOKUP([1]Parameters!B2466,[1]Printers!L:L,[1]Printers!Q:Q,,0)*G2466/10,0)*10,_xlfn.XLOOKUP([1]Parameters!B2466,[1]Printers!L:L,[1]Printers!P:P,,0)),"")</f>
        <v>100</v>
      </c>
      <c r="I2466" s="3" t="str" cm="1">
        <f t="array" ref="I2466">IFERROR(IF(ROW()-1&gt;COUNTA([1]!T_Printers[Printers])*COUNTA([1]!T_Resins[Resins]),"",_xlfn.IFS(ROUND(VLOOKUP(C2466,[1]!T_Resins[#Data],4,FALSE)/VLOOKUP(A2466,[1]!T_Printers[#Data],5,FALSE),1)&lt;=_xlfn.XLOOKUP(B2466,[1]Printers!L:L,[1]Printers!O:O,1,0,),ROUND(VLOOKUP(C2466,[1]!T_Resins[#Data],4,FALSE)/VLOOKUP(A2466,[1]!T_Printers[#Data],5,FALSE),1),ROUND(VLOOKUP(C2466,[1]!T_Resins[#Data],4,FALSE)/VLOOKUP(A2466,[1]!T_Printers[#Data],5,FALSE),1)&gt;_xlfn.XLOOKUP(B2466,[1]Printers!L:L,[1]Printers!O:O,1,0,),"")),"")</f>
        <v/>
      </c>
      <c r="J2466" t="str">
        <f>IFERROR(IF(ROUND(_xlfn.XLOOKUP([1]Parameters!B2466,[1]Printers!L:L,[1]Printers!Q:Q,,0)*I2466/10,0)*10&lt;_xlfn.XLOOKUP([1]Parameters!B2466,[1]Printers!L:L,[1]Printers!P:P,,0),ROUND(_xlfn.XLOOKUP([1]Parameters!B2466,[1]Printers!L:L,[1]Printers!Q:Q,,0)*I2466/10,0)*10,_xlfn.XLOOKUP([1]Parameters!B2466,[1]Printers!L:L,[1]Printers!P:P,,0)),"")</f>
        <v/>
      </c>
      <c r="K2466">
        <f>IF(SUM(E2466:J2466)&lt;&gt;0,VLOOKUP(A2466,[1]!T_Printers[#Data],10,FALSE)+VLOOKUP(C2466,[1]!T_Resins[#Data],10,FALSE),"")</f>
        <v>2</v>
      </c>
      <c r="L2466">
        <f>IF(SUM(E2466:J2466)&lt;&gt;0,VLOOKUP(A2466,[1]!T_Printers[#Data],11,FALSE),"")</f>
        <v>5</v>
      </c>
      <c r="M2466">
        <f>IF(SUM(E2466:J2466)&lt;&gt;0,VLOOKUP(C2466,[1]!T_Resins[#Data],8,FALSE),"")</f>
        <v>120</v>
      </c>
      <c r="N2466">
        <f>IF(_xlfn.XLOOKUP(B2466,[1]Printers!$L:$L,[1]Printers!$R:$R,0,0)&gt;0,[1]Parameters!M2466,IF(SUM(E2466:J2466)&lt;&gt;0,VLOOKUP(C2466,[1]!T_Resins[#Data],9,FALSE),""))</f>
        <v>180</v>
      </c>
      <c r="O2466" t="str">
        <f t="shared" si="38"/>
        <v>LongerOrange40</v>
      </c>
    </row>
    <row r="2467" spans="1:15" x14ac:dyDescent="0.25">
      <c r="A2467" t="str">
        <f t="array" ref="A2467">IF(ROW()-1&gt;COUNTA([1]!T_Printers[Printers])*COUNTA([1]!T_Resins[Resins]),"",INDEX([1]!T_Printers[Printers],INT((ROW()-2)/COUNTA([1]!T_Resins[Resins])+1)))</f>
        <v>Longer Orange 40</v>
      </c>
      <c r="B2467" t="str">
        <f>_xlfn.XLOOKUP(A2467,[1]!T_Printers[Printers],[1]!T_Printers[Icon link],,0)</f>
        <v>LongerOrange40</v>
      </c>
      <c r="C2467" t="str">
        <f t="array" ref="C2467">IF(ROW()-1&gt;COUNTA([1]!T_Printers[Printers])*COUNTA([1]!T_Resins[Resins]),"",INDEX([1]!T_Resins[Resins],MOD(ROW()-2,COUNTA([1]!T_Resins[Resins]))+1))</f>
        <v>Demo Bone</v>
      </c>
      <c r="D2467">
        <f>IF(SUM(E2467:J2467)&lt;&gt;0,IF(ROW()-1&gt;COUNTA([1]!T_Printers[Printers])*COUNTA([1]!T_Resins[Resins]),"",2),"")</f>
        <v>2</v>
      </c>
      <c r="E2467" cm="1">
        <f t="array" ref="E2467">IFERROR(IF(ROW()-1&gt;COUNTA([1]!T_Printers[Printers])*COUNTA([1]!T_Resins[Resins]),"",_xlfn.IFS(ROUND(VLOOKUP(C2467,[1]!T_Resins[#Data],2,FALSE)/VLOOKUP(A2467,[1]!T_Printers[#Data],5,FALSE),1)&lt;=_xlfn.XLOOKUP(B2467,[1]Printers!L:L,[1]Printers!O:O,1,0,),ROUND(VLOOKUP(C2467,[1]!T_Resins[#Data],2,FALSE)/VLOOKUP(A2467,[1]!T_Printers[#Data],5,FALSE),1),ROUND(VLOOKUP(C2467,[1]!T_Resins[#Data],2,FALSE)/VLOOKUP(A2467,[1]!T_Printers[#Data],5,FALSE),1)&gt;_xlfn.XLOOKUP(B2467,[1]Printers!L:L,[1]Printers!O:O,1,0,),10)),"Используйте слой 100 мкм")</f>
        <v>13.9</v>
      </c>
      <c r="F2467">
        <f>IFERROR(IF(ROUND(_xlfn.XLOOKUP([1]Parameters!B2467,[1]Printers!L:L,[1]Printers!Q:Q,,0)*E2467/10,0)*10&lt;_xlfn.XLOOKUP([1]Parameters!B2467,[1]Printers!L:L,[1]Printers!P:P,,0),ROUND(_xlfn.XLOOKUP([1]Parameters!B2467,[1]Printers!L:L,[1]Printers!Q:Q,,0)*E2467/10,0)*10,_xlfn.XLOOKUP([1]Parameters!B2467,[1]Printers!L:L,[1]Printers!P:P,,0)),"")</f>
        <v>100</v>
      </c>
      <c r="G2467" cm="1">
        <f t="array" ref="G2467">IFERROR(IF(ROW()-1&gt;COUNTA([1]!T_Printers[Printers])*COUNTA([1]!T_Resins[Resins]),"",_xlfn.IFS(ROUND(VLOOKUP(C2467,[1]!T_Resins[#Data],3,FALSE)/VLOOKUP(A2467,[1]!T_Printers[#Data],5,FALSE),1)&lt;=_xlfn.XLOOKUP(B2467,[1]Printers!L:L,[1]Printers!O:O,1,0,),ROUND(VLOOKUP(C2467,[1]!T_Resins[#Data],3,FALSE)/VLOOKUP(A2467,[1]!T_Printers[#Data],5,FALSE),1),ROUND(VLOOKUP(C2467,[1]!T_Resins[#Data],3,FALSE)/VLOOKUP(A2467,[1]!T_Printers[#Data],5,FALSE),1)&gt;_xlfn.XLOOKUP(B2467,[1]Printers!L:L,[1]Printers!O:O,1,0,),10)),"")</f>
        <v>18.2</v>
      </c>
      <c r="H2467">
        <f>IFERROR(IF(ROUND(_xlfn.XLOOKUP([1]Parameters!B2467,[1]Printers!L:L,[1]Printers!Q:Q,,0)*G2467/10,0)*10&lt;_xlfn.XLOOKUP([1]Parameters!B2467,[1]Printers!L:L,[1]Printers!P:P,,0),ROUND(_xlfn.XLOOKUP([1]Parameters!B2467,[1]Printers!L:L,[1]Printers!Q:Q,,0)*G2467/10,0)*10,_xlfn.XLOOKUP([1]Parameters!B2467,[1]Printers!L:L,[1]Printers!P:P,,0)),"")</f>
        <v>100</v>
      </c>
      <c r="I2467" s="3" t="str" cm="1">
        <f t="array" ref="I2467">IFERROR(IF(ROW()-1&gt;COUNTA([1]!T_Printers[Printers])*COUNTA([1]!T_Resins[Resins]),"",_xlfn.IFS(ROUND(VLOOKUP(C2467,[1]!T_Resins[#Data],4,FALSE)/VLOOKUP(A2467,[1]!T_Printers[#Data],5,FALSE),1)&lt;=_xlfn.XLOOKUP(B2467,[1]Printers!L:L,[1]Printers!O:O,1,0,),ROUND(VLOOKUP(C2467,[1]!T_Resins[#Data],4,FALSE)/VLOOKUP(A2467,[1]!T_Printers[#Data],5,FALSE),1),ROUND(VLOOKUP(C2467,[1]!T_Resins[#Data],4,FALSE)/VLOOKUP(A2467,[1]!T_Printers[#Data],5,FALSE),1)&gt;_xlfn.XLOOKUP(B2467,[1]Printers!L:L,[1]Printers!O:O,1,0,),"")),"")</f>
        <v/>
      </c>
      <c r="J2467" t="str">
        <f>IFERROR(IF(ROUND(_xlfn.XLOOKUP([1]Parameters!B2467,[1]Printers!L:L,[1]Printers!Q:Q,,0)*I2467/10,0)*10&lt;_xlfn.XLOOKUP([1]Parameters!B2467,[1]Printers!L:L,[1]Printers!P:P,,0),ROUND(_xlfn.XLOOKUP([1]Parameters!B2467,[1]Printers!L:L,[1]Printers!Q:Q,,0)*I2467/10,0)*10,_xlfn.XLOOKUP([1]Parameters!B2467,[1]Printers!L:L,[1]Printers!P:P,,0)),"")</f>
        <v/>
      </c>
      <c r="K2467">
        <f>IF(SUM(E2467:J2467)&lt;&gt;0,VLOOKUP(A2467,[1]!T_Printers[#Data],10,FALSE)+VLOOKUP(C2467,[1]!T_Resins[#Data],10,FALSE),"")</f>
        <v>3</v>
      </c>
      <c r="L2467">
        <f>IF(SUM(E2467:J2467)&lt;&gt;0,VLOOKUP(A2467,[1]!T_Printers[#Data],11,FALSE),"")</f>
        <v>5</v>
      </c>
      <c r="M2467">
        <f>IF(SUM(E2467:J2467)&lt;&gt;0,VLOOKUP(C2467,[1]!T_Resins[#Data],8,FALSE),"")</f>
        <v>120</v>
      </c>
      <c r="N2467">
        <f>IF(_xlfn.XLOOKUP(B2467,[1]Printers!$L:$L,[1]Printers!$R:$R,0,0)&gt;0,[1]Parameters!M2467,IF(SUM(E2467:J2467)&lt;&gt;0,VLOOKUP(C2467,[1]!T_Resins[#Data],9,FALSE),""))</f>
        <v>180</v>
      </c>
      <c r="O2467" t="str">
        <f t="shared" si="38"/>
        <v>LongerOrange40</v>
      </c>
    </row>
    <row r="2468" spans="1:15" x14ac:dyDescent="0.25">
      <c r="A2468" t="str">
        <f t="array" ref="A2468">IF(ROW()-1&gt;COUNTA([1]!T_Printers[Printers])*COUNTA([1]!T_Resins[Resins]),"",INDEX([1]!T_Printers[Printers],INT((ROW()-2)/COUNTA([1]!T_Resins[Resins])+1)))</f>
        <v>Longer Orange 40</v>
      </c>
      <c r="B2468" t="str">
        <f>_xlfn.XLOOKUP(A2468,[1]!T_Printers[Printers],[1]!T_Printers[Icon link],,0)</f>
        <v>LongerOrange40</v>
      </c>
      <c r="C2468" t="str">
        <f t="array" ref="C2468">IF(ROW()-1&gt;COUNTA([1]!T_Printers[Printers])*COUNTA([1]!T_Resins[Resins]),"",INDEX([1]!T_Resins[Resins],MOD(ROW()-2,COUNTA([1]!T_Resins[Resins]))+1))</f>
        <v xml:space="preserve">Dental Bleach (Обновленная версия) </v>
      </c>
      <c r="D2468">
        <f>IF(SUM(E2468:J2468)&lt;&gt;0,IF(ROW()-1&gt;COUNTA([1]!T_Printers[Printers])*COUNTA([1]!T_Resins[Resins]),"",2),"")</f>
        <v>2</v>
      </c>
      <c r="E2468" cm="1">
        <f t="array" ref="E2468">IFERROR(IF(ROW()-1&gt;COUNTA([1]!T_Printers[Printers])*COUNTA([1]!T_Resins[Resins]),"",_xlfn.IFS(ROUND(VLOOKUP(C2468,[1]!T_Resins[#Data],2,FALSE)/VLOOKUP(A2468,[1]!T_Printers[#Data],5,FALSE),1)&lt;=_xlfn.XLOOKUP(B2468,[1]Printers!L:L,[1]Printers!O:O,1,0,),ROUND(VLOOKUP(C2468,[1]!T_Resins[#Data],2,FALSE)/VLOOKUP(A2468,[1]!T_Printers[#Data],5,FALSE),1),ROUND(VLOOKUP(C2468,[1]!T_Resins[#Data],2,FALSE)/VLOOKUP(A2468,[1]!T_Printers[#Data],5,FALSE),1)&gt;_xlfn.XLOOKUP(B2468,[1]Printers!L:L,[1]Printers!O:O,1,0,),10)),"Используйте слой 100 мкм")</f>
        <v>32</v>
      </c>
      <c r="F2468">
        <f>IFERROR(IF(ROUND(_xlfn.XLOOKUP([1]Parameters!B2468,[1]Printers!L:L,[1]Printers!Q:Q,,0)*E2468/10,0)*10&lt;_xlfn.XLOOKUP([1]Parameters!B2468,[1]Printers!L:L,[1]Printers!P:P,,0),ROUND(_xlfn.XLOOKUP([1]Parameters!B2468,[1]Printers!L:L,[1]Printers!Q:Q,,0)*E2468/10,0)*10,_xlfn.XLOOKUP([1]Parameters!B2468,[1]Printers!L:L,[1]Printers!P:P,,0)),"")</f>
        <v>100</v>
      </c>
      <c r="G2468" cm="1">
        <f t="array" ref="G2468">IFERROR(IF(ROW()-1&gt;COUNTA([1]!T_Printers[Printers])*COUNTA([1]!T_Resins[Resins]),"",_xlfn.IFS(ROUND(VLOOKUP(C2468,[1]!T_Resins[#Data],3,FALSE)/VLOOKUP(A2468,[1]!T_Printers[#Data],5,FALSE),1)&lt;=_xlfn.XLOOKUP(B2468,[1]Printers!L:L,[1]Printers!O:O,1,0,),ROUND(VLOOKUP(C2468,[1]!T_Resins[#Data],3,FALSE)/VLOOKUP(A2468,[1]!T_Printers[#Data],5,FALSE),1),ROUND(VLOOKUP(C2468,[1]!T_Resins[#Data],3,FALSE)/VLOOKUP(A2468,[1]!T_Printers[#Data],5,FALSE),1)&gt;_xlfn.XLOOKUP(B2468,[1]Printers!L:L,[1]Printers!O:O,1,0,),10)),"")</f>
        <v>41.6</v>
      </c>
      <c r="H2468">
        <f>IFERROR(IF(ROUND(_xlfn.XLOOKUP([1]Parameters!B2468,[1]Printers!L:L,[1]Printers!Q:Q,,0)*G2468/10,0)*10&lt;_xlfn.XLOOKUP([1]Parameters!B2468,[1]Printers!L:L,[1]Printers!P:P,,0),ROUND(_xlfn.XLOOKUP([1]Parameters!B2468,[1]Printers!L:L,[1]Printers!Q:Q,,0)*G2468/10,0)*10,_xlfn.XLOOKUP([1]Parameters!B2468,[1]Printers!L:L,[1]Printers!P:P,,0)),"")</f>
        <v>100</v>
      </c>
      <c r="I2468" s="3" t="str" cm="1">
        <f t="array" ref="I2468">IFERROR(IF(ROW()-1&gt;COUNTA([1]!T_Printers[Printers])*COUNTA([1]!T_Resins[Resins]),"",_xlfn.IFS(ROUND(VLOOKUP(C2468,[1]!T_Resins[#Data],4,FALSE)/VLOOKUP(A2468,[1]!T_Printers[#Data],5,FALSE),1)&lt;=_xlfn.XLOOKUP(B2468,[1]Printers!L:L,[1]Printers!O:O,1,0,),ROUND(VLOOKUP(C2468,[1]!T_Resins[#Data],4,FALSE)/VLOOKUP(A2468,[1]!T_Printers[#Data],5,FALSE),1),ROUND(VLOOKUP(C2468,[1]!T_Resins[#Data],4,FALSE)/VLOOKUP(A2468,[1]!T_Printers[#Data],5,FALSE),1)&gt;_xlfn.XLOOKUP(B2468,[1]Printers!L:L,[1]Printers!O:O,1,0,),"")),"")</f>
        <v/>
      </c>
      <c r="J2468" t="str">
        <f>IFERROR(IF(ROUND(_xlfn.XLOOKUP([1]Parameters!B2468,[1]Printers!L:L,[1]Printers!Q:Q,,0)*I2468/10,0)*10&lt;_xlfn.XLOOKUP([1]Parameters!B2468,[1]Printers!L:L,[1]Printers!P:P,,0),ROUND(_xlfn.XLOOKUP([1]Parameters!B2468,[1]Printers!L:L,[1]Printers!Q:Q,,0)*I2468/10,0)*10,_xlfn.XLOOKUP([1]Parameters!B2468,[1]Printers!L:L,[1]Printers!P:P,,0)),"")</f>
        <v/>
      </c>
      <c r="K2468">
        <f>IF(SUM(E2468:J2468)&lt;&gt;0,VLOOKUP(A2468,[1]!T_Printers[#Data],10,FALSE)+VLOOKUP(C2468,[1]!T_Resins[#Data],10,FALSE),"")</f>
        <v>3</v>
      </c>
      <c r="L2468">
        <f>IF(SUM(E2468:J2468)&lt;&gt;0,VLOOKUP(A2468,[1]!T_Printers[#Data],11,FALSE),"")</f>
        <v>5</v>
      </c>
      <c r="M2468">
        <f>IF(SUM(E2468:J2468)&lt;&gt;0,VLOOKUP(C2468,[1]!T_Resins[#Data],8,FALSE),"")</f>
        <v>120</v>
      </c>
      <c r="N2468">
        <f>IF(_xlfn.XLOOKUP(B2468,[1]Printers!$L:$L,[1]Printers!$R:$R,0,0)&gt;0,[1]Parameters!M2468,IF(SUM(E2468:J2468)&lt;&gt;0,VLOOKUP(C2468,[1]!T_Resins[#Data],9,FALSE),""))</f>
        <v>180</v>
      </c>
      <c r="O2468" t="str">
        <f t="shared" si="38"/>
        <v>LongerOrange40</v>
      </c>
    </row>
    <row r="2469" spans="1:15" x14ac:dyDescent="0.25">
      <c r="A2469" t="str">
        <f t="array" ref="A2469">IF(ROW()-1&gt;COUNTA([1]!T_Printers[Printers])*COUNTA([1]!T_Resins[Resins]),"",INDEX([1]!T_Printers[Printers],INT((ROW()-2)/COUNTA([1]!T_Resins[Resins])+1)))</f>
        <v>Longer Orange 40</v>
      </c>
      <c r="B2469" t="str">
        <f>_xlfn.XLOOKUP(A2469,[1]!T_Printers[Printers],[1]!T_Printers[Icon link],,0)</f>
        <v>LongerOrange40</v>
      </c>
      <c r="C2469" t="str">
        <f t="array" ref="C2469">IF(ROW()-1&gt;COUNTA([1]!T_Printers[Printers])*COUNTA([1]!T_Resins[Resins]),"",INDEX([1]!T_Resins[Resins],MOD(ROW()-2,COUNTA([1]!T_Resins[Resins]))+1))</f>
        <v>Dental Bleach Pro</v>
      </c>
      <c r="D2469">
        <f>IF(SUM(E2469:J2469)&lt;&gt;0,IF(ROW()-1&gt;COUNTA([1]!T_Printers[Printers])*COUNTA([1]!T_Resins[Resins]),"",2),"")</f>
        <v>2</v>
      </c>
      <c r="E2469" cm="1">
        <f t="array" ref="E2469">IFERROR(IF(ROW()-1&gt;COUNTA([1]!T_Printers[Printers])*COUNTA([1]!T_Resins[Resins]),"",_xlfn.IFS(ROUND(VLOOKUP(C2469,[1]!T_Resins[#Data],2,FALSE)/VLOOKUP(A2469,[1]!T_Printers[#Data],5,FALSE),1)&lt;=_xlfn.XLOOKUP(B2469,[1]Printers!L:L,[1]Printers!O:O,1,0,),ROUND(VLOOKUP(C2469,[1]!T_Resins[#Data],2,FALSE)/VLOOKUP(A2469,[1]!T_Printers[#Data],5,FALSE),1),ROUND(VLOOKUP(C2469,[1]!T_Resins[#Data],2,FALSE)/VLOOKUP(A2469,[1]!T_Printers[#Data],5,FALSE),1)&gt;_xlfn.XLOOKUP(B2469,[1]Printers!L:L,[1]Printers!O:O,1,0,),10)),"Используйте слой 100 мкм")</f>
        <v>23.7</v>
      </c>
      <c r="F2469">
        <f>IFERROR(IF(ROUND(_xlfn.XLOOKUP([1]Parameters!B2469,[1]Printers!L:L,[1]Printers!Q:Q,,0)*E2469/10,0)*10&lt;_xlfn.XLOOKUP([1]Parameters!B2469,[1]Printers!L:L,[1]Printers!P:P,,0),ROUND(_xlfn.XLOOKUP([1]Parameters!B2469,[1]Printers!L:L,[1]Printers!Q:Q,,0)*E2469/10,0)*10,_xlfn.XLOOKUP([1]Parameters!B2469,[1]Printers!L:L,[1]Printers!P:P,,0)),"")</f>
        <v>100</v>
      </c>
      <c r="G2469" cm="1">
        <f t="array" ref="G2469">IFERROR(IF(ROW()-1&gt;COUNTA([1]!T_Printers[Printers])*COUNTA([1]!T_Resins[Resins]),"",_xlfn.IFS(ROUND(VLOOKUP(C2469,[1]!T_Resins[#Data],3,FALSE)/VLOOKUP(A2469,[1]!T_Printers[#Data],5,FALSE),1)&lt;=_xlfn.XLOOKUP(B2469,[1]Printers!L:L,[1]Printers!O:O,1,0,),ROUND(VLOOKUP(C2469,[1]!T_Resins[#Data],3,FALSE)/VLOOKUP(A2469,[1]!T_Printers[#Data],5,FALSE),1),ROUND(VLOOKUP(C2469,[1]!T_Resins[#Data],3,FALSE)/VLOOKUP(A2469,[1]!T_Printers[#Data],5,FALSE),1)&gt;_xlfn.XLOOKUP(B2469,[1]Printers!L:L,[1]Printers!O:O,1,0,),10)),"")</f>
        <v>30.8</v>
      </c>
      <c r="H2469">
        <f>IFERROR(IF(ROUND(_xlfn.XLOOKUP([1]Parameters!B2469,[1]Printers!L:L,[1]Printers!Q:Q,,0)*G2469/10,0)*10&lt;_xlfn.XLOOKUP([1]Parameters!B2469,[1]Printers!L:L,[1]Printers!P:P,,0),ROUND(_xlfn.XLOOKUP([1]Parameters!B2469,[1]Printers!L:L,[1]Printers!Q:Q,,0)*G2469/10,0)*10,_xlfn.XLOOKUP([1]Parameters!B2469,[1]Printers!L:L,[1]Printers!P:P,,0)),"")</f>
        <v>100</v>
      </c>
      <c r="I2469" s="3" t="str" cm="1">
        <f t="array" ref="I2469">IFERROR(IF(ROW()-1&gt;COUNTA([1]!T_Printers[Printers])*COUNTA([1]!T_Resins[Resins]),"",_xlfn.IFS(ROUND(VLOOKUP(C2469,[1]!T_Resins[#Data],4,FALSE)/VLOOKUP(A2469,[1]!T_Printers[#Data],5,FALSE),1)&lt;=_xlfn.XLOOKUP(B2469,[1]Printers!L:L,[1]Printers!O:O,1,0,),ROUND(VLOOKUP(C2469,[1]!T_Resins[#Data],4,FALSE)/VLOOKUP(A2469,[1]!T_Printers[#Data],5,FALSE),1),ROUND(VLOOKUP(C2469,[1]!T_Resins[#Data],4,FALSE)/VLOOKUP(A2469,[1]!T_Printers[#Data],5,FALSE),1)&gt;_xlfn.XLOOKUP(B2469,[1]Printers!L:L,[1]Printers!O:O,1,0,),"")),"")</f>
        <v/>
      </c>
      <c r="J2469" t="str">
        <f>IFERROR(IF(ROUND(_xlfn.XLOOKUP([1]Parameters!B2469,[1]Printers!L:L,[1]Printers!Q:Q,,0)*I2469/10,0)*10&lt;_xlfn.XLOOKUP([1]Parameters!B2469,[1]Printers!L:L,[1]Printers!P:P,,0),ROUND(_xlfn.XLOOKUP([1]Parameters!B2469,[1]Printers!L:L,[1]Printers!Q:Q,,0)*I2469/10,0)*10,_xlfn.XLOOKUP([1]Parameters!B2469,[1]Printers!L:L,[1]Printers!P:P,,0)),"")</f>
        <v/>
      </c>
      <c r="K2469">
        <f>IF(SUM(E2469:J2469)&lt;&gt;0,VLOOKUP(A2469,[1]!T_Printers[#Data],10,FALSE)+VLOOKUP(C2469,[1]!T_Resins[#Data],10,FALSE),"")</f>
        <v>2</v>
      </c>
      <c r="L2469">
        <f>IF(SUM(E2469:J2469)&lt;&gt;0,VLOOKUP(A2469,[1]!T_Printers[#Data],11,FALSE),"")</f>
        <v>5</v>
      </c>
      <c r="M2469">
        <f>IF(SUM(E2469:J2469)&lt;&gt;0,VLOOKUP(C2469,[1]!T_Resins[#Data],8,FALSE),"")</f>
        <v>120</v>
      </c>
      <c r="N2469">
        <f>IF(_xlfn.XLOOKUP(B2469,[1]Printers!$L:$L,[1]Printers!$R:$R,0,0)&gt;0,[1]Parameters!M2469,IF(SUM(E2469:J2469)&lt;&gt;0,VLOOKUP(C2469,[1]!T_Resins[#Data],9,FALSE),""))</f>
        <v>180</v>
      </c>
      <c r="O2469" t="str">
        <f t="shared" si="38"/>
        <v>LongerOrange40</v>
      </c>
    </row>
    <row r="2470" spans="1:15" x14ac:dyDescent="0.25">
      <c r="A2470" t="str">
        <f t="array" ref="A2470">IF(ROW()-1&gt;COUNTA([1]!T_Printers[Printers])*COUNTA([1]!T_Resins[Resins]),"",INDEX([1]!T_Printers[Printers],INT((ROW()-2)/COUNTA([1]!T_Resins[Resins])+1)))</f>
        <v>Longer Orange 40</v>
      </c>
      <c r="B2470" t="str">
        <f>_xlfn.XLOOKUP(A2470,[1]!T_Printers[Printers],[1]!T_Printers[Icon link],,0)</f>
        <v>LongerOrange40</v>
      </c>
      <c r="C2470" t="str">
        <f t="array" ref="C2470">IF(ROW()-1&gt;COUNTA([1]!T_Printers[Printers])*COUNTA([1]!T_Resins[Resins]),"",INDEX([1]!T_Resins[Resins],MOD(ROW()-2,COUNTA([1]!T_Resins[Resins]))+1))</f>
        <v>Dental Cast Cherry Pro</v>
      </c>
      <c r="D2470">
        <f>IF(SUM(E2470:J2470)&lt;&gt;0,IF(ROW()-1&gt;COUNTA([1]!T_Printers[Printers])*COUNTA([1]!T_Resins[Resins]),"",2),"")</f>
        <v>2</v>
      </c>
      <c r="E2470" cm="1">
        <f t="array" ref="E2470">IFERROR(IF(ROW()-1&gt;COUNTA([1]!T_Printers[Printers])*COUNTA([1]!T_Resins[Resins]),"",_xlfn.IFS(ROUND(VLOOKUP(C2470,[1]!T_Resins[#Data],2,FALSE)/VLOOKUP(A2470,[1]!T_Printers[#Data],5,FALSE),1)&lt;=_xlfn.XLOOKUP(B2470,[1]Printers!L:L,[1]Printers!O:O,1,0,),ROUND(VLOOKUP(C2470,[1]!T_Resins[#Data],2,FALSE)/VLOOKUP(A2470,[1]!T_Printers[#Data],5,FALSE),1),ROUND(VLOOKUP(C2470,[1]!T_Resins[#Data],2,FALSE)/VLOOKUP(A2470,[1]!T_Printers[#Data],5,FALSE),1)&gt;_xlfn.XLOOKUP(B2470,[1]Printers!L:L,[1]Printers!O:O,1,0,),10)),"Используйте слой 100 мкм")</f>
        <v>32.6</v>
      </c>
      <c r="F2470">
        <f>IFERROR(IF(ROUND(_xlfn.XLOOKUP([1]Parameters!B2470,[1]Printers!L:L,[1]Printers!Q:Q,,0)*E2470/10,0)*10&lt;_xlfn.XLOOKUP([1]Parameters!B2470,[1]Printers!L:L,[1]Printers!P:P,,0),ROUND(_xlfn.XLOOKUP([1]Parameters!B2470,[1]Printers!L:L,[1]Printers!Q:Q,,0)*E2470/10,0)*10,_xlfn.XLOOKUP([1]Parameters!B2470,[1]Printers!L:L,[1]Printers!P:P,,0)),"")</f>
        <v>100</v>
      </c>
      <c r="G2470" t="str" cm="1">
        <f t="array" ref="G2470">IFERROR(IF(ROW()-1&gt;COUNTA([1]!T_Printers[Printers])*COUNTA([1]!T_Resins[Resins]),"",_xlfn.IFS(ROUND(VLOOKUP(C2470,[1]!T_Resins[#Data],3,FALSE)/VLOOKUP(A2470,[1]!T_Printers[#Data],5,FALSE),1)&lt;=_xlfn.XLOOKUP(B2470,[1]Printers!L:L,[1]Printers!O:O,1,0,),ROUND(VLOOKUP(C2470,[1]!T_Resins[#Data],3,FALSE)/VLOOKUP(A2470,[1]!T_Printers[#Data],5,FALSE),1),ROUND(VLOOKUP(C2470,[1]!T_Resins[#Data],3,FALSE)/VLOOKUP(A2470,[1]!T_Printers[#Data],5,FALSE),1)&gt;_xlfn.XLOOKUP(B2470,[1]Printers!L:L,[1]Printers!O:O,1,0,),10)),"")</f>
        <v/>
      </c>
      <c r="H2470" t="str">
        <f>IFERROR(IF(ROUND(_xlfn.XLOOKUP([1]Parameters!B2470,[1]Printers!L:L,[1]Printers!Q:Q,,0)*G2470/10,0)*10&lt;_xlfn.XLOOKUP([1]Parameters!B2470,[1]Printers!L:L,[1]Printers!P:P,,0),ROUND(_xlfn.XLOOKUP([1]Parameters!B2470,[1]Printers!L:L,[1]Printers!Q:Q,,0)*G2470/10,0)*10,_xlfn.XLOOKUP([1]Parameters!B2470,[1]Printers!L:L,[1]Printers!P:P,,0)),"")</f>
        <v/>
      </c>
      <c r="I2470" s="3" t="str" cm="1">
        <f t="array" ref="I2470">IFERROR(IF(ROW()-1&gt;COUNTA([1]!T_Printers[Printers])*COUNTA([1]!T_Resins[Resins]),"",_xlfn.IFS(ROUND(VLOOKUP(C2470,[1]!T_Resins[#Data],4,FALSE)/VLOOKUP(A2470,[1]!T_Printers[#Data],5,FALSE),1)&lt;=_xlfn.XLOOKUP(B2470,[1]Printers!L:L,[1]Printers!O:O,1,0,),ROUND(VLOOKUP(C2470,[1]!T_Resins[#Data],4,FALSE)/VLOOKUP(A2470,[1]!T_Printers[#Data],5,FALSE),1),ROUND(VLOOKUP(C2470,[1]!T_Resins[#Data],4,FALSE)/VLOOKUP(A2470,[1]!T_Printers[#Data],5,FALSE),1)&gt;_xlfn.XLOOKUP(B2470,[1]Printers!L:L,[1]Printers!O:O,1,0,),"")),"")</f>
        <v/>
      </c>
      <c r="J2470" t="str">
        <f>IFERROR(IF(ROUND(_xlfn.XLOOKUP([1]Parameters!B2470,[1]Printers!L:L,[1]Printers!Q:Q,,0)*I2470/10,0)*10&lt;_xlfn.XLOOKUP([1]Parameters!B2470,[1]Printers!L:L,[1]Printers!P:P,,0),ROUND(_xlfn.XLOOKUP([1]Parameters!B2470,[1]Printers!L:L,[1]Printers!Q:Q,,0)*I2470/10,0)*10,_xlfn.XLOOKUP([1]Parameters!B2470,[1]Printers!L:L,[1]Printers!P:P,,0)),"")</f>
        <v/>
      </c>
      <c r="K2470">
        <f>IF(SUM(E2470:J2470)&lt;&gt;0,VLOOKUP(A2470,[1]!T_Printers[#Data],10,FALSE)+VLOOKUP(C2470,[1]!T_Resins[#Data],10,FALSE),"")</f>
        <v>2</v>
      </c>
      <c r="L2470">
        <f>IF(SUM(E2470:J2470)&lt;&gt;0,VLOOKUP(A2470,[1]!T_Printers[#Data],11,FALSE),"")</f>
        <v>5</v>
      </c>
      <c r="M2470">
        <f>IF(SUM(E2470:J2470)&lt;&gt;0,VLOOKUP(C2470,[1]!T_Resins[#Data],8,FALSE),"")</f>
        <v>60</v>
      </c>
      <c r="N2470">
        <f>IF(_xlfn.XLOOKUP(B2470,[1]Printers!$L:$L,[1]Printers!$R:$R,0,0)&gt;0,[1]Parameters!M2470,IF(SUM(E2470:J2470)&lt;&gt;0,VLOOKUP(C2470,[1]!T_Resins[#Data],9,FALSE),""))</f>
        <v>60</v>
      </c>
      <c r="O2470" t="str">
        <f t="shared" si="38"/>
        <v>LongerOrange40</v>
      </c>
    </row>
    <row r="2471" spans="1:15" x14ac:dyDescent="0.25">
      <c r="A2471" t="str">
        <f t="array" ref="A2471">IF(ROW()-1&gt;COUNTA([1]!T_Printers[Printers])*COUNTA([1]!T_Resins[Resins]),"",INDEX([1]!T_Printers[Printers],INT((ROW()-2)/COUNTA([1]!T_Resins[Resins])+1)))</f>
        <v>Longer Orange 40</v>
      </c>
      <c r="B2471" t="str">
        <f>_xlfn.XLOOKUP(A2471,[1]!T_Printers[Printers],[1]!T_Printers[Icon link],,0)</f>
        <v>LongerOrange40</v>
      </c>
      <c r="C2471" t="str">
        <f t="array" ref="C2471">IF(ROW()-1&gt;COUNTA([1]!T_Printers[Printers])*COUNTA([1]!T_Resins[Resins]),"",INDEX([1]!T_Resins[Resins],MOD(ROW()-2,COUNTA([1]!T_Resins[Resins]))+1))</f>
        <v>Dental Cast Cherry</v>
      </c>
      <c r="D2471">
        <f>IF(SUM(E2471:J2471)&lt;&gt;0,IF(ROW()-1&gt;COUNTA([1]!T_Printers[Printers])*COUNTA([1]!T_Resins[Resins]),"",2),"")</f>
        <v>2</v>
      </c>
      <c r="E2471" cm="1">
        <f t="array" ref="E2471">IFERROR(IF(ROW()-1&gt;COUNTA([1]!T_Printers[Printers])*COUNTA([1]!T_Resins[Resins]),"",_xlfn.IFS(ROUND(VLOOKUP(C2471,[1]!T_Resins[#Data],2,FALSE)/VLOOKUP(A2471,[1]!T_Printers[#Data],5,FALSE),1)&lt;=_xlfn.XLOOKUP(B2471,[1]Printers!L:L,[1]Printers!O:O,1,0,),ROUND(VLOOKUP(C2471,[1]!T_Resins[#Data],2,FALSE)/VLOOKUP(A2471,[1]!T_Printers[#Data],5,FALSE),1),ROUND(VLOOKUP(C2471,[1]!T_Resins[#Data],2,FALSE)/VLOOKUP(A2471,[1]!T_Printers[#Data],5,FALSE),1)&gt;_xlfn.XLOOKUP(B2471,[1]Printers!L:L,[1]Printers!O:O,1,0,),10)),"Используйте слой 100 мкм")</f>
        <v>28.5</v>
      </c>
      <c r="F2471">
        <f>IFERROR(IF(ROUND(_xlfn.XLOOKUP([1]Parameters!B2471,[1]Printers!L:L,[1]Printers!Q:Q,,0)*E2471/10,0)*10&lt;_xlfn.XLOOKUP([1]Parameters!B2471,[1]Printers!L:L,[1]Printers!P:P,,0),ROUND(_xlfn.XLOOKUP([1]Parameters!B2471,[1]Printers!L:L,[1]Printers!Q:Q,,0)*E2471/10,0)*10,_xlfn.XLOOKUP([1]Parameters!B2471,[1]Printers!L:L,[1]Printers!P:P,,0)),"")</f>
        <v>100</v>
      </c>
      <c r="G2471" cm="1">
        <f t="array" ref="G2471">IFERROR(IF(ROW()-1&gt;COUNTA([1]!T_Printers[Printers])*COUNTA([1]!T_Resins[Resins]),"",_xlfn.IFS(ROUND(VLOOKUP(C2471,[1]!T_Resins[#Data],3,FALSE)/VLOOKUP(A2471,[1]!T_Printers[#Data],5,FALSE),1)&lt;=_xlfn.XLOOKUP(B2471,[1]Printers!L:L,[1]Printers!O:O,1,0,),ROUND(VLOOKUP(C2471,[1]!T_Resins[#Data],3,FALSE)/VLOOKUP(A2471,[1]!T_Printers[#Data],5,FALSE),1),ROUND(VLOOKUP(C2471,[1]!T_Resins[#Data],3,FALSE)/VLOOKUP(A2471,[1]!T_Printers[#Data],5,FALSE),1)&gt;_xlfn.XLOOKUP(B2471,[1]Printers!L:L,[1]Printers!O:O,1,0,),10)),"")</f>
        <v>37.1</v>
      </c>
      <c r="H2471">
        <f>IFERROR(IF(ROUND(_xlfn.XLOOKUP([1]Parameters!B2471,[1]Printers!L:L,[1]Printers!Q:Q,,0)*G2471/10,0)*10&lt;_xlfn.XLOOKUP([1]Parameters!B2471,[1]Printers!L:L,[1]Printers!P:P,,0),ROUND(_xlfn.XLOOKUP([1]Parameters!B2471,[1]Printers!L:L,[1]Printers!Q:Q,,0)*G2471/10,0)*10,_xlfn.XLOOKUP([1]Parameters!B2471,[1]Printers!L:L,[1]Printers!P:P,,0)),"")</f>
        <v>100</v>
      </c>
      <c r="I2471" s="3" t="str" cm="1">
        <f t="array" ref="I2471">IFERROR(IF(ROW()-1&gt;COUNTA([1]!T_Printers[Printers])*COUNTA([1]!T_Resins[Resins]),"",_xlfn.IFS(ROUND(VLOOKUP(C2471,[1]!T_Resins[#Data],4,FALSE)/VLOOKUP(A2471,[1]!T_Printers[#Data],5,FALSE),1)&lt;=_xlfn.XLOOKUP(B2471,[1]Printers!L:L,[1]Printers!O:O,1,0,),ROUND(VLOOKUP(C2471,[1]!T_Resins[#Data],4,FALSE)/VLOOKUP(A2471,[1]!T_Printers[#Data],5,FALSE),1),ROUND(VLOOKUP(C2471,[1]!T_Resins[#Data],4,FALSE)/VLOOKUP(A2471,[1]!T_Printers[#Data],5,FALSE),1)&gt;_xlfn.XLOOKUP(B2471,[1]Printers!L:L,[1]Printers!O:O,1,0,),"")),"")</f>
        <v/>
      </c>
      <c r="J2471" t="str">
        <f>IFERROR(IF(ROUND(_xlfn.XLOOKUP([1]Parameters!B2471,[1]Printers!L:L,[1]Printers!Q:Q,,0)*I2471/10,0)*10&lt;_xlfn.XLOOKUP([1]Parameters!B2471,[1]Printers!L:L,[1]Printers!P:P,,0),ROUND(_xlfn.XLOOKUP([1]Parameters!B2471,[1]Printers!L:L,[1]Printers!Q:Q,,0)*I2471/10,0)*10,_xlfn.XLOOKUP([1]Parameters!B2471,[1]Printers!L:L,[1]Printers!P:P,,0)),"")</f>
        <v/>
      </c>
      <c r="K2471">
        <f>IF(SUM(E2471:J2471)&lt;&gt;0,VLOOKUP(A2471,[1]!T_Printers[#Data],10,FALSE)+VLOOKUP(C2471,[1]!T_Resins[#Data],10,FALSE),"")</f>
        <v>2</v>
      </c>
      <c r="L2471">
        <f>IF(SUM(E2471:J2471)&lt;&gt;0,VLOOKUP(A2471,[1]!T_Printers[#Data],11,FALSE),"")</f>
        <v>5</v>
      </c>
      <c r="M2471">
        <f>IF(SUM(E2471:J2471)&lt;&gt;0,VLOOKUP(C2471,[1]!T_Resins[#Data],8,FALSE),"")</f>
        <v>60</v>
      </c>
      <c r="N2471">
        <f>IF(_xlfn.XLOOKUP(B2471,[1]Printers!$L:$L,[1]Printers!$R:$R,0,0)&gt;0,[1]Parameters!M2471,IF(SUM(E2471:J2471)&lt;&gt;0,VLOOKUP(C2471,[1]!T_Resins[#Data],9,FALSE),""))</f>
        <v>60</v>
      </c>
      <c r="O2471" t="str">
        <f t="shared" si="38"/>
        <v>LongerOrange40</v>
      </c>
    </row>
    <row r="2472" spans="1:15" x14ac:dyDescent="0.25">
      <c r="A2472" t="str">
        <f t="array" ref="A2472">IF(ROW()-1&gt;COUNTA([1]!T_Printers[Printers])*COUNTA([1]!T_Resins[Resins]),"",INDEX([1]!T_Printers[Printers],INT((ROW()-2)/COUNTA([1]!T_Resins[Resins])+1)))</f>
        <v>Longer Orange 40</v>
      </c>
      <c r="B2472" t="str">
        <f>_xlfn.XLOOKUP(A2472,[1]!T_Printers[Printers],[1]!T_Printers[Icon link],,0)</f>
        <v>LongerOrange40</v>
      </c>
      <c r="C2472" t="str">
        <f t="array" ref="C2472">IF(ROW()-1&gt;COUNTA([1]!T_Printers[Printers])*COUNTA([1]!T_Resins[Resins]),"",INDEX([1]!T_Resins[Resins],MOD(ROW()-2,COUNTA([1]!T_Resins[Resins]))+1))</f>
        <v>Dental Clear</v>
      </c>
      <c r="D2472">
        <f>IF(SUM(E2472:J2472)&lt;&gt;0,IF(ROW()-1&gt;COUNTA([1]!T_Printers[Printers])*COUNTA([1]!T_Resins[Resins]),"",2),"")</f>
        <v>2</v>
      </c>
      <c r="E2472" cm="1">
        <f t="array" ref="E2472">IFERROR(IF(ROW()-1&gt;COUNTA([1]!T_Printers[Printers])*COUNTA([1]!T_Resins[Resins]),"",_xlfn.IFS(ROUND(VLOOKUP(C2472,[1]!T_Resins[#Data],2,FALSE)/VLOOKUP(A2472,[1]!T_Printers[#Data],5,FALSE),1)&lt;=_xlfn.XLOOKUP(B2472,[1]Printers!L:L,[1]Printers!O:O,1,0,),ROUND(VLOOKUP(C2472,[1]!T_Resins[#Data],2,FALSE)/VLOOKUP(A2472,[1]!T_Printers[#Data],5,FALSE),1),ROUND(VLOOKUP(C2472,[1]!T_Resins[#Data],2,FALSE)/VLOOKUP(A2472,[1]!T_Printers[#Data],5,FALSE),1)&gt;_xlfn.XLOOKUP(B2472,[1]Printers!L:L,[1]Printers!O:O,1,0,),10)),"Используйте слой 100 мкм")</f>
        <v>16</v>
      </c>
      <c r="F2472">
        <f>IFERROR(IF(ROUND(_xlfn.XLOOKUP([1]Parameters!B2472,[1]Printers!L:L,[1]Printers!Q:Q,,0)*E2472/10,0)*10&lt;_xlfn.XLOOKUP([1]Parameters!B2472,[1]Printers!L:L,[1]Printers!P:P,,0),ROUND(_xlfn.XLOOKUP([1]Parameters!B2472,[1]Printers!L:L,[1]Printers!Q:Q,,0)*E2472/10,0)*10,_xlfn.XLOOKUP([1]Parameters!B2472,[1]Printers!L:L,[1]Printers!P:P,,0)),"")</f>
        <v>100</v>
      </c>
      <c r="G2472" cm="1">
        <f t="array" ref="G2472">IFERROR(IF(ROW()-1&gt;COUNTA([1]!T_Printers[Printers])*COUNTA([1]!T_Resins[Resins]),"",_xlfn.IFS(ROUND(VLOOKUP(C2472,[1]!T_Resins[#Data],3,FALSE)/VLOOKUP(A2472,[1]!T_Printers[#Data],5,FALSE),1)&lt;=_xlfn.XLOOKUP(B2472,[1]Printers!L:L,[1]Printers!O:O,1,0,),ROUND(VLOOKUP(C2472,[1]!T_Resins[#Data],3,FALSE)/VLOOKUP(A2472,[1]!T_Printers[#Data],5,FALSE),1),ROUND(VLOOKUP(C2472,[1]!T_Resins[#Data],3,FALSE)/VLOOKUP(A2472,[1]!T_Printers[#Data],5,FALSE),1)&gt;_xlfn.XLOOKUP(B2472,[1]Printers!L:L,[1]Printers!O:O,1,0,),10)),"")</f>
        <v>20.9</v>
      </c>
      <c r="H2472">
        <f>IFERROR(IF(ROUND(_xlfn.XLOOKUP([1]Parameters!B2472,[1]Printers!L:L,[1]Printers!Q:Q,,0)*G2472/10,0)*10&lt;_xlfn.XLOOKUP([1]Parameters!B2472,[1]Printers!L:L,[1]Printers!P:P,,0),ROUND(_xlfn.XLOOKUP([1]Parameters!B2472,[1]Printers!L:L,[1]Printers!Q:Q,,0)*G2472/10,0)*10,_xlfn.XLOOKUP([1]Parameters!B2472,[1]Printers!L:L,[1]Printers!P:P,,0)),"")</f>
        <v>100</v>
      </c>
      <c r="I2472" s="3" t="str" cm="1">
        <f t="array" ref="I2472">IFERROR(IF(ROW()-1&gt;COUNTA([1]!T_Printers[Printers])*COUNTA([1]!T_Resins[Resins]),"",_xlfn.IFS(ROUND(VLOOKUP(C2472,[1]!T_Resins[#Data],4,FALSE)/VLOOKUP(A2472,[1]!T_Printers[#Data],5,FALSE),1)&lt;=_xlfn.XLOOKUP(B2472,[1]Printers!L:L,[1]Printers!O:O,1,0,),ROUND(VLOOKUP(C2472,[1]!T_Resins[#Data],4,FALSE)/VLOOKUP(A2472,[1]!T_Printers[#Data],5,FALSE),1),ROUND(VLOOKUP(C2472,[1]!T_Resins[#Data],4,FALSE)/VLOOKUP(A2472,[1]!T_Printers[#Data],5,FALSE),1)&gt;_xlfn.XLOOKUP(B2472,[1]Printers!L:L,[1]Printers!O:O,1,0,),"")),"")</f>
        <v/>
      </c>
      <c r="J2472" t="str">
        <f>IFERROR(IF(ROUND(_xlfn.XLOOKUP([1]Parameters!B2472,[1]Printers!L:L,[1]Printers!Q:Q,,0)*I2472/10,0)*10&lt;_xlfn.XLOOKUP([1]Parameters!B2472,[1]Printers!L:L,[1]Printers!P:P,,0),ROUND(_xlfn.XLOOKUP([1]Parameters!B2472,[1]Printers!L:L,[1]Printers!Q:Q,,0)*I2472/10,0)*10,_xlfn.XLOOKUP([1]Parameters!B2472,[1]Printers!L:L,[1]Printers!P:P,,0)),"")</f>
        <v/>
      </c>
      <c r="K2472">
        <f>IF(SUM(E2472:J2472)&lt;&gt;0,VLOOKUP(A2472,[1]!T_Printers[#Data],10,FALSE)+VLOOKUP(C2472,[1]!T_Resins[#Data],10,FALSE),"")</f>
        <v>2</v>
      </c>
      <c r="L2472">
        <f>IF(SUM(E2472:J2472)&lt;&gt;0,VLOOKUP(A2472,[1]!T_Printers[#Data],11,FALSE),"")</f>
        <v>5</v>
      </c>
      <c r="M2472">
        <f>IF(SUM(E2472:J2472)&lt;&gt;0,VLOOKUP(C2472,[1]!T_Resins[#Data],8,FALSE),"")</f>
        <v>120</v>
      </c>
      <c r="N2472">
        <f>IF(_xlfn.XLOOKUP(B2472,[1]Printers!$L:$L,[1]Printers!$R:$R,0,0)&gt;0,[1]Parameters!M2472,IF(SUM(E2472:J2472)&lt;&gt;0,VLOOKUP(C2472,[1]!T_Resins[#Data],9,FALSE),""))</f>
        <v>180</v>
      </c>
      <c r="O2472" t="str">
        <f t="shared" si="38"/>
        <v>LongerOrange40</v>
      </c>
    </row>
    <row r="2473" spans="1:15" x14ac:dyDescent="0.25">
      <c r="A2473" t="str">
        <f t="array" ref="A2473">IF(ROW()-1&gt;COUNTA([1]!T_Printers[Printers])*COUNTA([1]!T_Resins[Resins]),"",INDEX([1]!T_Printers[Printers],INT((ROW()-2)/COUNTA([1]!T_Resins[Resins])+1)))</f>
        <v>Longer Orange 40</v>
      </c>
      <c r="B2473" t="str">
        <f>_xlfn.XLOOKUP(A2473,[1]!T_Printers[Printers],[1]!T_Printers[Icon link],,0)</f>
        <v>LongerOrange40</v>
      </c>
      <c r="C2473" t="str">
        <f t="array" ref="C2473">IF(ROW()-1&gt;COUNTA([1]!T_Printers[Printers])*COUNTA([1]!T_Resins[Resins]),"",INDEX([1]!T_Resins[Resins],MOD(ROW()-2,COUNTA([1]!T_Resins[Resins]))+1))</f>
        <v>Dental Clear Pro</v>
      </c>
      <c r="D2473">
        <f>IF(SUM(E2473:J2473)&lt;&gt;0,IF(ROW()-1&gt;COUNTA([1]!T_Printers[Printers])*COUNTA([1]!T_Resins[Resins]),"",2),"")</f>
        <v>2</v>
      </c>
      <c r="E2473" t="str" cm="1">
        <f t="array" ref="E2473">IFERROR(IF(ROW()-1&gt;COUNTA([1]!T_Printers[Printers])*COUNTA([1]!T_Resins[Resins]),"",_xlfn.IFS(ROUND(VLOOKUP(C2473,[1]!T_Resins[#Data],2,FALSE)/VLOOKUP(A2473,[1]!T_Printers[#Data],5,FALSE),1)&lt;=_xlfn.XLOOKUP(B2473,[1]Printers!L:L,[1]Printers!O:O,1,0,),ROUND(VLOOKUP(C2473,[1]!T_Resins[#Data],2,FALSE)/VLOOKUP(A2473,[1]!T_Printers[#Data],5,FALSE),1),ROUND(VLOOKUP(C2473,[1]!T_Resins[#Data],2,FALSE)/VLOOKUP(A2473,[1]!T_Printers[#Data],5,FALSE),1)&gt;_xlfn.XLOOKUP(B2473,[1]Printers!L:L,[1]Printers!O:O,1,0,),10)),"Используйте слой 100 мкм")</f>
        <v>Используйте слой 100 мкм</v>
      </c>
      <c r="F2473" t="str">
        <f>IFERROR(IF(ROUND(_xlfn.XLOOKUP([1]Parameters!B2473,[1]Printers!L:L,[1]Printers!Q:Q,,0)*E2473/10,0)*10&lt;_xlfn.XLOOKUP([1]Parameters!B2473,[1]Printers!L:L,[1]Printers!P:P,,0),ROUND(_xlfn.XLOOKUP([1]Parameters!B2473,[1]Printers!L:L,[1]Printers!Q:Q,,0)*E2473/10,0)*10,_xlfn.XLOOKUP([1]Parameters!B2473,[1]Printers!L:L,[1]Printers!P:P,,0)),"")</f>
        <v/>
      </c>
      <c r="G2473" cm="1">
        <f t="array" ref="G2473">IFERROR(IF(ROW()-1&gt;COUNTA([1]!T_Printers[Printers])*COUNTA([1]!T_Resins[Resins]),"",_xlfn.IFS(ROUND(VLOOKUP(C2473,[1]!T_Resins[#Data],3,FALSE)/VLOOKUP(A2473,[1]!T_Printers[#Data],5,FALSE),1)&lt;=_xlfn.XLOOKUP(B2473,[1]Printers!L:L,[1]Printers!O:O,1,0,),ROUND(VLOOKUP(C2473,[1]!T_Resins[#Data],3,FALSE)/VLOOKUP(A2473,[1]!T_Printers[#Data],5,FALSE),1),ROUND(VLOOKUP(C2473,[1]!T_Resins[#Data],3,FALSE)/VLOOKUP(A2473,[1]!T_Printers[#Data],5,FALSE),1)&gt;_xlfn.XLOOKUP(B2473,[1]Printers!L:L,[1]Printers!O:O,1,0,),10)),"")</f>
        <v>33.799999999999997</v>
      </c>
      <c r="H2473">
        <f>IFERROR(IF(ROUND(_xlfn.XLOOKUP([1]Parameters!B2473,[1]Printers!L:L,[1]Printers!Q:Q,,0)*G2473/10,0)*10&lt;_xlfn.XLOOKUP([1]Parameters!B2473,[1]Printers!L:L,[1]Printers!P:P,,0),ROUND(_xlfn.XLOOKUP([1]Parameters!B2473,[1]Printers!L:L,[1]Printers!Q:Q,,0)*G2473/10,0)*10,_xlfn.XLOOKUP([1]Parameters!B2473,[1]Printers!L:L,[1]Printers!P:P,,0)),"")</f>
        <v>100</v>
      </c>
      <c r="I2473" s="3" cm="1">
        <f t="array" ref="I2473">IFERROR(IF(ROW()-1&gt;COUNTA([1]!T_Printers[Printers])*COUNTA([1]!T_Resins[Resins]),"",_xlfn.IFS(ROUND(VLOOKUP(C2473,[1]!T_Resins[#Data],4,FALSE)/VLOOKUP(A2473,[1]!T_Printers[#Data],5,FALSE),1)&lt;=_xlfn.XLOOKUP(B2473,[1]Printers!L:L,[1]Printers!O:O,1,0,),ROUND(VLOOKUP(C2473,[1]!T_Resins[#Data],4,FALSE)/VLOOKUP(A2473,[1]!T_Printers[#Data],5,FALSE),1),ROUND(VLOOKUP(C2473,[1]!T_Resins[#Data],4,FALSE)/VLOOKUP(A2473,[1]!T_Printers[#Data],5,FALSE),1)&gt;_xlfn.XLOOKUP(B2473,[1]Printers!L:L,[1]Printers!O:O,1,0,),"")),"")</f>
        <v>44</v>
      </c>
      <c r="J2473">
        <f>IFERROR(IF(ROUND(_xlfn.XLOOKUP([1]Parameters!B2473,[1]Printers!L:L,[1]Printers!Q:Q,,0)*I2473/10,0)*10&lt;_xlfn.XLOOKUP([1]Parameters!B2473,[1]Printers!L:L,[1]Printers!P:P,,0),ROUND(_xlfn.XLOOKUP([1]Parameters!B2473,[1]Printers!L:L,[1]Printers!Q:Q,,0)*I2473/10,0)*10,_xlfn.XLOOKUP([1]Parameters!B2473,[1]Printers!L:L,[1]Printers!P:P,,0)),"")</f>
        <v>100</v>
      </c>
      <c r="K2473">
        <f>IF(SUM(E2473:J2473)&lt;&gt;0,VLOOKUP(A2473,[1]!T_Printers[#Data],10,FALSE)+VLOOKUP(C2473,[1]!T_Resins[#Data],10,FALSE),"")</f>
        <v>2</v>
      </c>
      <c r="L2473">
        <f>IF(SUM(E2473:J2473)&lt;&gt;0,VLOOKUP(A2473,[1]!T_Printers[#Data],11,FALSE),"")</f>
        <v>5</v>
      </c>
      <c r="M2473">
        <f>IF(SUM(E2473:J2473)&lt;&gt;0,VLOOKUP(C2473,[1]!T_Resins[#Data],8,FALSE),"")</f>
        <v>120</v>
      </c>
      <c r="N2473">
        <f>IF(_xlfn.XLOOKUP(B2473,[1]Printers!$L:$L,[1]Printers!$R:$R,0,0)&gt;0,[1]Parameters!M2473,IF(SUM(E2473:J2473)&lt;&gt;0,VLOOKUP(C2473,[1]!T_Resins[#Data],9,FALSE),""))</f>
        <v>180</v>
      </c>
      <c r="O2473" t="str">
        <f t="shared" si="38"/>
        <v>LongerOrange40</v>
      </c>
    </row>
    <row r="2474" spans="1:15" x14ac:dyDescent="0.25">
      <c r="A2474" t="str">
        <f t="array" ref="A2474">IF(ROW()-1&gt;COUNTA([1]!T_Printers[Printers])*COUNTA([1]!T_Resins[Resins]),"",INDEX([1]!T_Printers[Printers],INT((ROW()-2)/COUNTA([1]!T_Resins[Resins])+1)))</f>
        <v>Longer Orange 40</v>
      </c>
      <c r="B2474" t="str">
        <f>_xlfn.XLOOKUP(A2474,[1]!T_Printers[Printers],[1]!T_Printers[Icon link],,0)</f>
        <v>LongerOrange40</v>
      </c>
      <c r="C2474" t="str">
        <f t="array" ref="C2474">IF(ROW()-1&gt;COUNTA([1]!T_Printers[Printers])*COUNTA([1]!T_Resins[Resins]),"",INDEX([1]!T_Resins[Resins],MOD(ROW()-2,COUNTA([1]!T_Resins[Resins]))+1))</f>
        <v>Dental Denture Base Soft</v>
      </c>
      <c r="D2474">
        <f>IF(SUM(E2474:J2474)&lt;&gt;0,IF(ROW()-1&gt;COUNTA([1]!T_Printers[Printers])*COUNTA([1]!T_Resins[Resins]),"",2),"")</f>
        <v>2</v>
      </c>
      <c r="E2474" cm="1">
        <f t="array" ref="E2474">IFERROR(IF(ROW()-1&gt;COUNTA([1]!T_Printers[Printers])*COUNTA([1]!T_Resins[Resins]),"",_xlfn.IFS(ROUND(VLOOKUP(C2474,[1]!T_Resins[#Data],2,FALSE)/VLOOKUP(A2474,[1]!T_Printers[#Data],5,FALSE),1)&lt;=_xlfn.XLOOKUP(B2474,[1]Printers!L:L,[1]Printers!O:O,1,0,),ROUND(VLOOKUP(C2474,[1]!T_Resins[#Data],2,FALSE)/VLOOKUP(A2474,[1]!T_Printers[#Data],5,FALSE),1),ROUND(VLOOKUP(C2474,[1]!T_Resins[#Data],2,FALSE)/VLOOKUP(A2474,[1]!T_Printers[#Data],5,FALSE),1)&gt;_xlfn.XLOOKUP(B2474,[1]Printers!L:L,[1]Printers!O:O,1,0,),10)),"Используйте слой 100 мкм")</f>
        <v>36.299999999999997</v>
      </c>
      <c r="F2474">
        <f>IFERROR(IF(ROUND(_xlfn.XLOOKUP([1]Parameters!B2474,[1]Printers!L:L,[1]Printers!Q:Q,,0)*E2474/10,0)*10&lt;_xlfn.XLOOKUP([1]Parameters!B2474,[1]Printers!L:L,[1]Printers!P:P,,0),ROUND(_xlfn.XLOOKUP([1]Parameters!B2474,[1]Printers!L:L,[1]Printers!Q:Q,,0)*E2474/10,0)*10,_xlfn.XLOOKUP([1]Parameters!B2474,[1]Printers!L:L,[1]Printers!P:P,,0)),"")</f>
        <v>100</v>
      </c>
      <c r="G2474" cm="1">
        <f t="array" ref="G2474">IFERROR(IF(ROW()-1&gt;COUNTA([1]!T_Printers[Printers])*COUNTA([1]!T_Resins[Resins]),"",_xlfn.IFS(ROUND(VLOOKUP(C2474,[1]!T_Resins[#Data],3,FALSE)/VLOOKUP(A2474,[1]!T_Printers[#Data],5,FALSE),1)&lt;=_xlfn.XLOOKUP(B2474,[1]Printers!L:L,[1]Printers!O:O,1,0,),ROUND(VLOOKUP(C2474,[1]!T_Resins[#Data],3,FALSE)/VLOOKUP(A2474,[1]!T_Printers[#Data],5,FALSE),1),ROUND(VLOOKUP(C2474,[1]!T_Resins[#Data],3,FALSE)/VLOOKUP(A2474,[1]!T_Printers[#Data],5,FALSE),1)&gt;_xlfn.XLOOKUP(B2474,[1]Printers!L:L,[1]Printers!O:O,1,0,),10)),"")</f>
        <v>47.2</v>
      </c>
      <c r="H2474">
        <f>IFERROR(IF(ROUND(_xlfn.XLOOKUP([1]Parameters!B2474,[1]Printers!L:L,[1]Printers!Q:Q,,0)*G2474/10,0)*10&lt;_xlfn.XLOOKUP([1]Parameters!B2474,[1]Printers!L:L,[1]Printers!P:P,,0),ROUND(_xlfn.XLOOKUP([1]Parameters!B2474,[1]Printers!L:L,[1]Printers!Q:Q,,0)*G2474/10,0)*10,_xlfn.XLOOKUP([1]Parameters!B2474,[1]Printers!L:L,[1]Printers!P:P,,0)),"")</f>
        <v>100</v>
      </c>
      <c r="I2474" s="3" t="str" cm="1">
        <f t="array" ref="I2474">IFERROR(IF(ROW()-1&gt;COUNTA([1]!T_Printers[Printers])*COUNTA([1]!T_Resins[Resins]),"",_xlfn.IFS(ROUND(VLOOKUP(C2474,[1]!T_Resins[#Data],4,FALSE)/VLOOKUP(A2474,[1]!T_Printers[#Data],5,FALSE),1)&lt;=_xlfn.XLOOKUP(B2474,[1]Printers!L:L,[1]Printers!O:O,1,0,),ROUND(VLOOKUP(C2474,[1]!T_Resins[#Data],4,FALSE)/VLOOKUP(A2474,[1]!T_Printers[#Data],5,FALSE),1),ROUND(VLOOKUP(C2474,[1]!T_Resins[#Data],4,FALSE)/VLOOKUP(A2474,[1]!T_Printers[#Data],5,FALSE),1)&gt;_xlfn.XLOOKUP(B2474,[1]Printers!L:L,[1]Printers!O:O,1,0,),"")),"")</f>
        <v/>
      </c>
      <c r="J2474" t="str">
        <f>IFERROR(IF(ROUND(_xlfn.XLOOKUP([1]Parameters!B2474,[1]Printers!L:L,[1]Printers!Q:Q,,0)*I2474/10,0)*10&lt;_xlfn.XLOOKUP([1]Parameters!B2474,[1]Printers!L:L,[1]Printers!P:P,,0),ROUND(_xlfn.XLOOKUP([1]Parameters!B2474,[1]Printers!L:L,[1]Printers!Q:Q,,0)*I2474/10,0)*10,_xlfn.XLOOKUP([1]Parameters!B2474,[1]Printers!L:L,[1]Printers!P:P,,0)),"")</f>
        <v/>
      </c>
      <c r="K2474">
        <f>IF(SUM(E2474:J2474)&lt;&gt;0,VLOOKUP(A2474,[1]!T_Printers[#Data],10,FALSE)+VLOOKUP(C2474,[1]!T_Resins[#Data],10,FALSE),"")</f>
        <v>3</v>
      </c>
      <c r="L2474">
        <f>IF(SUM(E2474:J2474)&lt;&gt;0,VLOOKUP(A2474,[1]!T_Printers[#Data],11,FALSE),"")</f>
        <v>5</v>
      </c>
      <c r="M2474">
        <f>IF(SUM(E2474:J2474)&lt;&gt;0,VLOOKUP(C2474,[1]!T_Resins[#Data],8,FALSE),"")</f>
        <v>120</v>
      </c>
      <c r="N2474">
        <f>IF(_xlfn.XLOOKUP(B2474,[1]Printers!$L:$L,[1]Printers!$R:$R,0,0)&gt;0,[1]Parameters!M2474,IF(SUM(E2474:J2474)&lt;&gt;0,VLOOKUP(C2474,[1]!T_Resins[#Data],9,FALSE),""))</f>
        <v>180</v>
      </c>
      <c r="O2474" t="str">
        <f t="shared" si="38"/>
        <v>LongerOrange40</v>
      </c>
    </row>
    <row r="2475" spans="1:15" x14ac:dyDescent="0.25">
      <c r="A2475" t="str">
        <f t="array" ref="A2475">IF(ROW()-1&gt;COUNTA([1]!T_Printers[Printers])*COUNTA([1]!T_Resins[Resins]),"",INDEX([1]!T_Printers[Printers],INT((ROW()-2)/COUNTA([1]!T_Resins[Resins])+1)))</f>
        <v>Longer Orange 40</v>
      </c>
      <c r="B2475" t="str">
        <f>_xlfn.XLOOKUP(A2475,[1]!T_Printers[Printers],[1]!T_Printers[Icon link],,0)</f>
        <v>LongerOrange40</v>
      </c>
      <c r="C2475" t="str">
        <f t="array" ref="C2475">IF(ROW()-1&gt;COUNTA([1]!T_Printers[Printers])*COUNTA([1]!T_Resins[Resins]),"",INDEX([1]!T_Resins[Resins],MOD(ROW()-2,COUNTA([1]!T_Resins[Resins]))+1))</f>
        <v>Dental Denture Base</v>
      </c>
      <c r="D2475">
        <f>IF(SUM(E2475:J2475)&lt;&gt;0,IF(ROW()-1&gt;COUNTA([1]!T_Printers[Printers])*COUNTA([1]!T_Resins[Resins]),"",2),"")</f>
        <v>2</v>
      </c>
      <c r="E2475" cm="1">
        <f t="array" ref="E2475">IFERROR(IF(ROW()-1&gt;COUNTA([1]!T_Printers[Printers])*COUNTA([1]!T_Resins[Resins]),"",_xlfn.IFS(ROUND(VLOOKUP(C2475,[1]!T_Resins[#Data],2,FALSE)/VLOOKUP(A2475,[1]!T_Printers[#Data],5,FALSE),1)&lt;=_xlfn.XLOOKUP(B2475,[1]Printers!L:L,[1]Printers!O:O,1,0,),ROUND(VLOOKUP(C2475,[1]!T_Resins[#Data],2,FALSE)/VLOOKUP(A2475,[1]!T_Printers[#Data],5,FALSE),1),ROUND(VLOOKUP(C2475,[1]!T_Resins[#Data],2,FALSE)/VLOOKUP(A2475,[1]!T_Printers[#Data],5,FALSE),1)&gt;_xlfn.XLOOKUP(B2475,[1]Printers!L:L,[1]Printers!O:O,1,0,),10)),"Используйте слой 100 мкм")</f>
        <v>28.6</v>
      </c>
      <c r="F2475">
        <f>IFERROR(IF(ROUND(_xlfn.XLOOKUP([1]Parameters!B2475,[1]Printers!L:L,[1]Printers!Q:Q,,0)*E2475/10,0)*10&lt;_xlfn.XLOOKUP([1]Parameters!B2475,[1]Printers!L:L,[1]Printers!P:P,,0),ROUND(_xlfn.XLOOKUP([1]Parameters!B2475,[1]Printers!L:L,[1]Printers!Q:Q,,0)*E2475/10,0)*10,_xlfn.XLOOKUP([1]Parameters!B2475,[1]Printers!L:L,[1]Printers!P:P,,0)),"")</f>
        <v>100</v>
      </c>
      <c r="G2475" cm="1">
        <f t="array" ref="G2475">IFERROR(IF(ROW()-1&gt;COUNTA([1]!T_Printers[Printers])*COUNTA([1]!T_Resins[Resins]),"",_xlfn.IFS(ROUND(VLOOKUP(C2475,[1]!T_Resins[#Data],3,FALSE)/VLOOKUP(A2475,[1]!T_Printers[#Data],5,FALSE),1)&lt;=_xlfn.XLOOKUP(B2475,[1]Printers!L:L,[1]Printers!O:O,1,0,),ROUND(VLOOKUP(C2475,[1]!T_Resins[#Data],3,FALSE)/VLOOKUP(A2475,[1]!T_Printers[#Data],5,FALSE),1),ROUND(VLOOKUP(C2475,[1]!T_Resins[#Data],3,FALSE)/VLOOKUP(A2475,[1]!T_Printers[#Data],5,FALSE),1)&gt;_xlfn.XLOOKUP(B2475,[1]Printers!L:L,[1]Printers!O:O,1,0,),10)),"")</f>
        <v>37.200000000000003</v>
      </c>
      <c r="H2475">
        <f>IFERROR(IF(ROUND(_xlfn.XLOOKUP([1]Parameters!B2475,[1]Printers!L:L,[1]Printers!Q:Q,,0)*G2475/10,0)*10&lt;_xlfn.XLOOKUP([1]Parameters!B2475,[1]Printers!L:L,[1]Printers!P:P,,0),ROUND(_xlfn.XLOOKUP([1]Parameters!B2475,[1]Printers!L:L,[1]Printers!Q:Q,,0)*G2475/10,0)*10,_xlfn.XLOOKUP([1]Parameters!B2475,[1]Printers!L:L,[1]Printers!P:P,,0)),"")</f>
        <v>100</v>
      </c>
      <c r="I2475" s="3" t="str" cm="1">
        <f t="array" ref="I2475">IFERROR(IF(ROW()-1&gt;COUNTA([1]!T_Printers[Printers])*COUNTA([1]!T_Resins[Resins]),"",_xlfn.IFS(ROUND(VLOOKUP(C2475,[1]!T_Resins[#Data],4,FALSE)/VLOOKUP(A2475,[1]!T_Printers[#Data],5,FALSE),1)&lt;=_xlfn.XLOOKUP(B2475,[1]Printers!L:L,[1]Printers!O:O,1,0,),ROUND(VLOOKUP(C2475,[1]!T_Resins[#Data],4,FALSE)/VLOOKUP(A2475,[1]!T_Printers[#Data],5,FALSE),1),ROUND(VLOOKUP(C2475,[1]!T_Resins[#Data],4,FALSE)/VLOOKUP(A2475,[1]!T_Printers[#Data],5,FALSE),1)&gt;_xlfn.XLOOKUP(B2475,[1]Printers!L:L,[1]Printers!O:O,1,0,),"")),"")</f>
        <v/>
      </c>
      <c r="J2475" t="str">
        <f>IFERROR(IF(ROUND(_xlfn.XLOOKUP([1]Parameters!B2475,[1]Printers!L:L,[1]Printers!Q:Q,,0)*I2475/10,0)*10&lt;_xlfn.XLOOKUP([1]Parameters!B2475,[1]Printers!L:L,[1]Printers!P:P,,0),ROUND(_xlfn.XLOOKUP([1]Parameters!B2475,[1]Printers!L:L,[1]Printers!Q:Q,,0)*I2475/10,0)*10,_xlfn.XLOOKUP([1]Parameters!B2475,[1]Printers!L:L,[1]Printers!P:P,,0)),"")</f>
        <v/>
      </c>
      <c r="K2475">
        <f>IF(SUM(E2475:J2475)&lt;&gt;0,VLOOKUP(A2475,[1]!T_Printers[#Data],10,FALSE)+VLOOKUP(C2475,[1]!T_Resins[#Data],10,FALSE),"")</f>
        <v>3</v>
      </c>
      <c r="L2475">
        <f>IF(SUM(E2475:J2475)&lt;&gt;0,VLOOKUP(A2475,[1]!T_Printers[#Data],11,FALSE),"")</f>
        <v>5</v>
      </c>
      <c r="M2475">
        <f>IF(SUM(E2475:J2475)&lt;&gt;0,VLOOKUP(C2475,[1]!T_Resins[#Data],8,FALSE),"")</f>
        <v>120</v>
      </c>
      <c r="N2475">
        <f>IF(_xlfn.XLOOKUP(B2475,[1]Printers!$L:$L,[1]Printers!$R:$R,0,0)&gt;0,[1]Parameters!M2475,IF(SUM(E2475:J2475)&lt;&gt;0,VLOOKUP(C2475,[1]!T_Resins[#Data],9,FALSE),""))</f>
        <v>180</v>
      </c>
      <c r="O2475" t="str">
        <f t="shared" si="38"/>
        <v>LongerOrange40</v>
      </c>
    </row>
    <row r="2476" spans="1:15" x14ac:dyDescent="0.25">
      <c r="A2476" t="str">
        <f t="array" ref="A2476">IF(ROW()-1&gt;COUNTA([1]!T_Printers[Printers])*COUNTA([1]!T_Resins[Resins]),"",INDEX([1]!T_Printers[Printers],INT((ROW()-2)/COUNTA([1]!T_Resins[Resins])+1)))</f>
        <v>Longer Orange 40</v>
      </c>
      <c r="B2476" t="str">
        <f>_xlfn.XLOOKUP(A2476,[1]!T_Printers[Printers],[1]!T_Printers[Icon link],,0)</f>
        <v>LongerOrange40</v>
      </c>
      <c r="C2476" t="str">
        <f t="array" ref="C2476">IF(ROW()-1&gt;COUNTA([1]!T_Printers[Printers])*COUNTA([1]!T_Resins[Resins]),"",INDEX([1]!T_Resins[Resins],MOD(ROW()-2,COUNTA([1]!T_Resins[Resins]))+1))</f>
        <v>Dental IBT</v>
      </c>
      <c r="D2476">
        <f>IF(SUM(E2476:J2476)&lt;&gt;0,IF(ROW()-1&gt;COUNTA([1]!T_Printers[Printers])*COUNTA([1]!T_Resins[Resins]),"",2),"")</f>
        <v>2</v>
      </c>
      <c r="E2476" cm="1">
        <f t="array" ref="E2476">IFERROR(IF(ROW()-1&gt;COUNTA([1]!T_Printers[Printers])*COUNTA([1]!T_Resins[Resins]),"",_xlfn.IFS(ROUND(VLOOKUP(C2476,[1]!T_Resins[#Data],2,FALSE)/VLOOKUP(A2476,[1]!T_Printers[#Data],5,FALSE),1)&lt;=_xlfn.XLOOKUP(B2476,[1]Printers!L:L,[1]Printers!O:O,1,0,),ROUND(VLOOKUP(C2476,[1]!T_Resins[#Data],2,FALSE)/VLOOKUP(A2476,[1]!T_Printers[#Data],5,FALSE),1),ROUND(VLOOKUP(C2476,[1]!T_Resins[#Data],2,FALSE)/VLOOKUP(A2476,[1]!T_Printers[#Data],5,FALSE),1)&gt;_xlfn.XLOOKUP(B2476,[1]Printers!L:L,[1]Printers!O:O,1,0,),10)),"Используйте слой 100 мкм")</f>
        <v>17.8</v>
      </c>
      <c r="F2476">
        <f>IFERROR(IF(ROUND(_xlfn.XLOOKUP([1]Parameters!B2476,[1]Printers!L:L,[1]Printers!Q:Q,,0)*E2476/10,0)*10&lt;_xlfn.XLOOKUP([1]Parameters!B2476,[1]Printers!L:L,[1]Printers!P:P,,0),ROUND(_xlfn.XLOOKUP([1]Parameters!B2476,[1]Printers!L:L,[1]Printers!Q:Q,,0)*E2476/10,0)*10,_xlfn.XLOOKUP([1]Parameters!B2476,[1]Printers!L:L,[1]Printers!P:P,,0)),"")</f>
        <v>100</v>
      </c>
      <c r="G2476" cm="1">
        <f t="array" ref="G2476">IFERROR(IF(ROW()-1&gt;COUNTA([1]!T_Printers[Printers])*COUNTA([1]!T_Resins[Resins]),"",_xlfn.IFS(ROUND(VLOOKUP(C2476,[1]!T_Resins[#Data],3,FALSE)/VLOOKUP(A2476,[1]!T_Printers[#Data],5,FALSE),1)&lt;=_xlfn.XLOOKUP(B2476,[1]Printers!L:L,[1]Printers!O:O,1,0,),ROUND(VLOOKUP(C2476,[1]!T_Resins[#Data],3,FALSE)/VLOOKUP(A2476,[1]!T_Printers[#Data],5,FALSE),1),ROUND(VLOOKUP(C2476,[1]!T_Resins[#Data],3,FALSE)/VLOOKUP(A2476,[1]!T_Printers[#Data],5,FALSE),1)&gt;_xlfn.XLOOKUP(B2476,[1]Printers!L:L,[1]Printers!O:O,1,0,),10)),"")</f>
        <v>23.2</v>
      </c>
      <c r="H2476">
        <f>IFERROR(IF(ROUND(_xlfn.XLOOKUP([1]Parameters!B2476,[1]Printers!L:L,[1]Printers!Q:Q,,0)*G2476/10,0)*10&lt;_xlfn.XLOOKUP([1]Parameters!B2476,[1]Printers!L:L,[1]Printers!P:P,,0),ROUND(_xlfn.XLOOKUP([1]Parameters!B2476,[1]Printers!L:L,[1]Printers!Q:Q,,0)*G2476/10,0)*10,_xlfn.XLOOKUP([1]Parameters!B2476,[1]Printers!L:L,[1]Printers!P:P,,0)),"")</f>
        <v>100</v>
      </c>
      <c r="I2476" s="3" t="str" cm="1">
        <f t="array" ref="I2476">IFERROR(IF(ROW()-1&gt;COUNTA([1]!T_Printers[Printers])*COUNTA([1]!T_Resins[Resins]),"",_xlfn.IFS(ROUND(VLOOKUP(C2476,[1]!T_Resins[#Data],4,FALSE)/VLOOKUP(A2476,[1]!T_Printers[#Data],5,FALSE),1)&lt;=_xlfn.XLOOKUP(B2476,[1]Printers!L:L,[1]Printers!O:O,1,0,),ROUND(VLOOKUP(C2476,[1]!T_Resins[#Data],4,FALSE)/VLOOKUP(A2476,[1]!T_Printers[#Data],5,FALSE),1),ROUND(VLOOKUP(C2476,[1]!T_Resins[#Data],4,FALSE)/VLOOKUP(A2476,[1]!T_Printers[#Data],5,FALSE),1)&gt;_xlfn.XLOOKUP(B2476,[1]Printers!L:L,[1]Printers!O:O,1,0,),"")),"")</f>
        <v/>
      </c>
      <c r="J2476" t="str">
        <f>IFERROR(IF(ROUND(_xlfn.XLOOKUP([1]Parameters!B2476,[1]Printers!L:L,[1]Printers!Q:Q,,0)*I2476/10,0)*10&lt;_xlfn.XLOOKUP([1]Parameters!B2476,[1]Printers!L:L,[1]Printers!P:P,,0),ROUND(_xlfn.XLOOKUP([1]Parameters!B2476,[1]Printers!L:L,[1]Printers!Q:Q,,0)*I2476/10,0)*10,_xlfn.XLOOKUP([1]Parameters!B2476,[1]Printers!L:L,[1]Printers!P:P,,0)),"")</f>
        <v/>
      </c>
      <c r="K2476">
        <f>IF(SUM(E2476:J2476)&lt;&gt;0,VLOOKUP(A2476,[1]!T_Printers[#Data],10,FALSE)+VLOOKUP(C2476,[1]!T_Resins[#Data],10,FALSE),"")</f>
        <v>2</v>
      </c>
      <c r="L2476">
        <f>IF(SUM(E2476:J2476)&lt;&gt;0,VLOOKUP(A2476,[1]!T_Printers[#Data],11,FALSE),"")</f>
        <v>5</v>
      </c>
      <c r="M2476">
        <f>IF(SUM(E2476:J2476)&lt;&gt;0,VLOOKUP(C2476,[1]!T_Resins[#Data],8,FALSE),"")</f>
        <v>60</v>
      </c>
      <c r="N2476">
        <f>IF(_xlfn.XLOOKUP(B2476,[1]Printers!$L:$L,[1]Printers!$R:$R,0,0)&gt;0,[1]Parameters!M2476,IF(SUM(E2476:J2476)&lt;&gt;0,VLOOKUP(C2476,[1]!T_Resins[#Data],9,FALSE),""))</f>
        <v>60</v>
      </c>
      <c r="O2476" t="str">
        <f t="shared" si="38"/>
        <v>LongerOrange40</v>
      </c>
    </row>
    <row r="2477" spans="1:15" x14ac:dyDescent="0.25">
      <c r="A2477" t="str">
        <f t="array" ref="A2477">IF(ROW()-1&gt;COUNTA([1]!T_Printers[Printers])*COUNTA([1]!T_Resins[Resins]),"",INDEX([1]!T_Printers[Printers],INT((ROW()-2)/COUNTA([1]!T_Resins[Resins])+1)))</f>
        <v>Longer Orange 40</v>
      </c>
      <c r="B2477" t="str">
        <f>_xlfn.XLOOKUP(A2477,[1]!T_Printers[Printers],[1]!T_Printers[Icon link],,0)</f>
        <v>LongerOrange40</v>
      </c>
      <c r="C2477" t="str">
        <f t="array" ref="C2477">IF(ROW()-1&gt;COUNTA([1]!T_Printers[Printers])*COUNTA([1]!T_Resins[Resins]),"",INDEX([1]!T_Resins[Resins],MOD(ROW()-2,COUNTA([1]!T_Resins[Resins]))+1))</f>
        <v>Dental Model Biege</v>
      </c>
      <c r="D2477">
        <f>IF(SUM(E2477:J2477)&lt;&gt;0,IF(ROW()-1&gt;COUNTA([1]!T_Printers[Printers])*COUNTA([1]!T_Resins[Resins]),"",2),"")</f>
        <v>2</v>
      </c>
      <c r="E2477" cm="1">
        <f t="array" ref="E2477">IFERROR(IF(ROW()-1&gt;COUNTA([1]!T_Printers[Printers])*COUNTA([1]!T_Resins[Resins]),"",_xlfn.IFS(ROUND(VLOOKUP(C2477,[1]!T_Resins[#Data],2,FALSE)/VLOOKUP(A2477,[1]!T_Printers[#Data],5,FALSE),1)&lt;=_xlfn.XLOOKUP(B2477,[1]Printers!L:L,[1]Printers!O:O,1,0,),ROUND(VLOOKUP(C2477,[1]!T_Resins[#Data],2,FALSE)/VLOOKUP(A2477,[1]!T_Printers[#Data],5,FALSE),1),ROUND(VLOOKUP(C2477,[1]!T_Resins[#Data],2,FALSE)/VLOOKUP(A2477,[1]!T_Printers[#Data],5,FALSE),1)&gt;_xlfn.XLOOKUP(B2477,[1]Printers!L:L,[1]Printers!O:O,1,0,),10)),"Используйте слой 100 мкм")</f>
        <v>22.4</v>
      </c>
      <c r="F2477">
        <f>IFERROR(IF(ROUND(_xlfn.XLOOKUP([1]Parameters!B2477,[1]Printers!L:L,[1]Printers!Q:Q,,0)*E2477/10,0)*10&lt;_xlfn.XLOOKUP([1]Parameters!B2477,[1]Printers!L:L,[1]Printers!P:P,,0),ROUND(_xlfn.XLOOKUP([1]Parameters!B2477,[1]Printers!L:L,[1]Printers!Q:Q,,0)*E2477/10,0)*10,_xlfn.XLOOKUP([1]Parameters!B2477,[1]Printers!L:L,[1]Printers!P:P,,0)),"")</f>
        <v>100</v>
      </c>
      <c r="G2477" cm="1">
        <f t="array" ref="G2477">IFERROR(IF(ROW()-1&gt;COUNTA([1]!T_Printers[Printers])*COUNTA([1]!T_Resins[Resins]),"",_xlfn.IFS(ROUND(VLOOKUP(C2477,[1]!T_Resins[#Data],3,FALSE)/VLOOKUP(A2477,[1]!T_Printers[#Data],5,FALSE),1)&lt;=_xlfn.XLOOKUP(B2477,[1]Printers!L:L,[1]Printers!O:O,1,0,),ROUND(VLOOKUP(C2477,[1]!T_Resins[#Data],3,FALSE)/VLOOKUP(A2477,[1]!T_Printers[#Data],5,FALSE),1),ROUND(VLOOKUP(C2477,[1]!T_Resins[#Data],3,FALSE)/VLOOKUP(A2477,[1]!T_Printers[#Data],5,FALSE),1)&gt;_xlfn.XLOOKUP(B2477,[1]Printers!L:L,[1]Printers!O:O,1,0,),10)),"")</f>
        <v>29.2</v>
      </c>
      <c r="H2477">
        <f>IFERROR(IF(ROUND(_xlfn.XLOOKUP([1]Parameters!B2477,[1]Printers!L:L,[1]Printers!Q:Q,,0)*G2477/10,0)*10&lt;_xlfn.XLOOKUP([1]Parameters!B2477,[1]Printers!L:L,[1]Printers!P:P,,0),ROUND(_xlfn.XLOOKUP([1]Parameters!B2477,[1]Printers!L:L,[1]Printers!Q:Q,,0)*G2477/10,0)*10,_xlfn.XLOOKUP([1]Parameters!B2477,[1]Printers!L:L,[1]Printers!P:P,,0)),"")</f>
        <v>100</v>
      </c>
      <c r="I2477" s="3" t="str" cm="1">
        <f t="array" ref="I2477">IFERROR(IF(ROW()-1&gt;COUNTA([1]!T_Printers[Printers])*COUNTA([1]!T_Resins[Resins]),"",_xlfn.IFS(ROUND(VLOOKUP(C2477,[1]!T_Resins[#Data],4,FALSE)/VLOOKUP(A2477,[1]!T_Printers[#Data],5,FALSE),1)&lt;=_xlfn.XLOOKUP(B2477,[1]Printers!L:L,[1]Printers!O:O,1,0,),ROUND(VLOOKUP(C2477,[1]!T_Resins[#Data],4,FALSE)/VLOOKUP(A2477,[1]!T_Printers[#Data],5,FALSE),1),ROUND(VLOOKUP(C2477,[1]!T_Resins[#Data],4,FALSE)/VLOOKUP(A2477,[1]!T_Printers[#Data],5,FALSE),1)&gt;_xlfn.XLOOKUP(B2477,[1]Printers!L:L,[1]Printers!O:O,1,0,),"")),"")</f>
        <v/>
      </c>
      <c r="J2477" t="str">
        <f>IFERROR(IF(ROUND(_xlfn.XLOOKUP([1]Parameters!B2477,[1]Printers!L:L,[1]Printers!Q:Q,,0)*I2477/10,0)*10&lt;_xlfn.XLOOKUP([1]Parameters!B2477,[1]Printers!L:L,[1]Printers!P:P,,0),ROUND(_xlfn.XLOOKUP([1]Parameters!B2477,[1]Printers!L:L,[1]Printers!Q:Q,,0)*I2477/10,0)*10,_xlfn.XLOOKUP([1]Parameters!B2477,[1]Printers!L:L,[1]Printers!P:P,,0)),"")</f>
        <v/>
      </c>
      <c r="K2477">
        <f>IF(SUM(E2477:J2477)&lt;&gt;0,VLOOKUP(A2477,[1]!T_Printers[#Data],10,FALSE)+VLOOKUP(C2477,[1]!T_Resins[#Data],10,FALSE),"")</f>
        <v>3</v>
      </c>
      <c r="L2477">
        <f>IF(SUM(E2477:J2477)&lt;&gt;0,VLOOKUP(A2477,[1]!T_Printers[#Data],11,FALSE),"")</f>
        <v>5</v>
      </c>
      <c r="M2477">
        <f>IF(SUM(E2477:J2477)&lt;&gt;0,VLOOKUP(C2477,[1]!T_Resins[#Data],8,FALSE),"")</f>
        <v>120</v>
      </c>
      <c r="N2477">
        <f>IF(_xlfn.XLOOKUP(B2477,[1]Printers!$L:$L,[1]Printers!$R:$R,0,0)&gt;0,[1]Parameters!M2477,IF(SUM(E2477:J2477)&lt;&gt;0,VLOOKUP(C2477,[1]!T_Resins[#Data],9,FALSE),""))</f>
        <v>180</v>
      </c>
      <c r="O2477" t="str">
        <f t="shared" si="38"/>
        <v>LongerOrange40</v>
      </c>
    </row>
    <row r="2478" spans="1:15" x14ac:dyDescent="0.25">
      <c r="A2478" t="str">
        <f t="array" ref="A2478">IF(ROW()-1&gt;COUNTA([1]!T_Printers[Printers])*COUNTA([1]!T_Resins[Resins]),"",INDEX([1]!T_Printers[Printers],INT((ROW()-2)/COUNTA([1]!T_Resins[Resins])+1)))</f>
        <v>Longer Orange 40</v>
      </c>
      <c r="B2478" t="str">
        <f>_xlfn.XLOOKUP(A2478,[1]!T_Printers[Printers],[1]!T_Printers[Icon link],,0)</f>
        <v>LongerOrange40</v>
      </c>
      <c r="C2478" t="str">
        <f t="array" ref="C2478">IF(ROW()-1&gt;COUNTA([1]!T_Printers[Printers])*COUNTA([1]!T_Resins[Resins]),"",INDEX([1]!T_Resins[Resins],MOD(ROW()-2,COUNTA([1]!T_Resins[Resins]))+1))</f>
        <v>Dental Model Bone</v>
      </c>
      <c r="D2478">
        <f>IF(SUM(E2478:J2478)&lt;&gt;0,IF(ROW()-1&gt;COUNTA([1]!T_Printers[Printers])*COUNTA([1]!T_Resins[Resins]),"",2),"")</f>
        <v>2</v>
      </c>
      <c r="E2478" cm="1">
        <f t="array" ref="E2478">IFERROR(IF(ROW()-1&gt;COUNTA([1]!T_Printers[Printers])*COUNTA([1]!T_Resins[Resins]),"",_xlfn.IFS(ROUND(VLOOKUP(C2478,[1]!T_Resins[#Data],2,FALSE)/VLOOKUP(A2478,[1]!T_Printers[#Data],5,FALSE),1)&lt;=_xlfn.XLOOKUP(B2478,[1]Printers!L:L,[1]Printers!O:O,1,0,),ROUND(VLOOKUP(C2478,[1]!T_Resins[#Data],2,FALSE)/VLOOKUP(A2478,[1]!T_Printers[#Data],5,FALSE),1),ROUND(VLOOKUP(C2478,[1]!T_Resins[#Data],2,FALSE)/VLOOKUP(A2478,[1]!T_Printers[#Data],5,FALSE),1)&gt;_xlfn.XLOOKUP(B2478,[1]Printers!L:L,[1]Printers!O:O,1,0,),10)),"Используйте слой 100 мкм")</f>
        <v>13.9</v>
      </c>
      <c r="F2478">
        <f>IFERROR(IF(ROUND(_xlfn.XLOOKUP([1]Parameters!B2478,[1]Printers!L:L,[1]Printers!Q:Q,,0)*E2478/10,0)*10&lt;_xlfn.XLOOKUP([1]Parameters!B2478,[1]Printers!L:L,[1]Printers!P:P,,0),ROUND(_xlfn.XLOOKUP([1]Parameters!B2478,[1]Printers!L:L,[1]Printers!Q:Q,,0)*E2478/10,0)*10,_xlfn.XLOOKUP([1]Parameters!B2478,[1]Printers!L:L,[1]Printers!P:P,,0)),"")</f>
        <v>100</v>
      </c>
      <c r="G2478" cm="1">
        <f t="array" ref="G2478">IFERROR(IF(ROW()-1&gt;COUNTA([1]!T_Printers[Printers])*COUNTA([1]!T_Resins[Resins]),"",_xlfn.IFS(ROUND(VLOOKUP(C2478,[1]!T_Resins[#Data],3,FALSE)/VLOOKUP(A2478,[1]!T_Printers[#Data],5,FALSE),1)&lt;=_xlfn.XLOOKUP(B2478,[1]Printers!L:L,[1]Printers!O:O,1,0,),ROUND(VLOOKUP(C2478,[1]!T_Resins[#Data],3,FALSE)/VLOOKUP(A2478,[1]!T_Printers[#Data],5,FALSE),1),ROUND(VLOOKUP(C2478,[1]!T_Resins[#Data],3,FALSE)/VLOOKUP(A2478,[1]!T_Printers[#Data],5,FALSE),1)&gt;_xlfn.XLOOKUP(B2478,[1]Printers!L:L,[1]Printers!O:O,1,0,),10)),"")</f>
        <v>18.2</v>
      </c>
      <c r="H2478">
        <f>IFERROR(IF(ROUND(_xlfn.XLOOKUP([1]Parameters!B2478,[1]Printers!L:L,[1]Printers!Q:Q,,0)*G2478/10,0)*10&lt;_xlfn.XLOOKUP([1]Parameters!B2478,[1]Printers!L:L,[1]Printers!P:P,,0),ROUND(_xlfn.XLOOKUP([1]Parameters!B2478,[1]Printers!L:L,[1]Printers!Q:Q,,0)*G2478/10,0)*10,_xlfn.XLOOKUP([1]Parameters!B2478,[1]Printers!L:L,[1]Printers!P:P,,0)),"")</f>
        <v>100</v>
      </c>
      <c r="I2478" s="3" t="str" cm="1">
        <f t="array" ref="I2478">IFERROR(IF(ROW()-1&gt;COUNTA([1]!T_Printers[Printers])*COUNTA([1]!T_Resins[Resins]),"",_xlfn.IFS(ROUND(VLOOKUP(C2478,[1]!T_Resins[#Data],4,FALSE)/VLOOKUP(A2478,[1]!T_Printers[#Data],5,FALSE),1)&lt;=_xlfn.XLOOKUP(B2478,[1]Printers!L:L,[1]Printers!O:O,1,0,),ROUND(VLOOKUP(C2478,[1]!T_Resins[#Data],4,FALSE)/VLOOKUP(A2478,[1]!T_Printers[#Data],5,FALSE),1),ROUND(VLOOKUP(C2478,[1]!T_Resins[#Data],4,FALSE)/VLOOKUP(A2478,[1]!T_Printers[#Data],5,FALSE),1)&gt;_xlfn.XLOOKUP(B2478,[1]Printers!L:L,[1]Printers!O:O,1,0,),"")),"")</f>
        <v/>
      </c>
      <c r="J2478" t="str">
        <f>IFERROR(IF(ROUND(_xlfn.XLOOKUP([1]Parameters!B2478,[1]Printers!L:L,[1]Printers!Q:Q,,0)*I2478/10,0)*10&lt;_xlfn.XLOOKUP([1]Parameters!B2478,[1]Printers!L:L,[1]Printers!P:P,,0),ROUND(_xlfn.XLOOKUP([1]Parameters!B2478,[1]Printers!L:L,[1]Printers!Q:Q,,0)*I2478/10,0)*10,_xlfn.XLOOKUP([1]Parameters!B2478,[1]Printers!L:L,[1]Printers!P:P,,0)),"")</f>
        <v/>
      </c>
      <c r="K2478">
        <f>IF(SUM(E2478:J2478)&lt;&gt;0,VLOOKUP(A2478,[1]!T_Printers[#Data],10,FALSE)+VLOOKUP(C2478,[1]!T_Resins[#Data],10,FALSE),"")</f>
        <v>3</v>
      </c>
      <c r="L2478">
        <f>IF(SUM(E2478:J2478)&lt;&gt;0,VLOOKUP(A2478,[1]!T_Printers[#Data],11,FALSE),"")</f>
        <v>5</v>
      </c>
      <c r="M2478">
        <f>IF(SUM(E2478:J2478)&lt;&gt;0,VLOOKUP(C2478,[1]!T_Resins[#Data],8,FALSE),"")</f>
        <v>120</v>
      </c>
      <c r="N2478">
        <f>IF(_xlfn.XLOOKUP(B2478,[1]Printers!$L:$L,[1]Printers!$R:$R,0,0)&gt;0,[1]Parameters!M2478,IF(SUM(E2478:J2478)&lt;&gt;0,VLOOKUP(C2478,[1]!T_Resins[#Data],9,FALSE),""))</f>
        <v>180</v>
      </c>
      <c r="O2478" t="str">
        <f t="shared" si="38"/>
        <v>LongerOrange40</v>
      </c>
    </row>
    <row r="2479" spans="1:15" x14ac:dyDescent="0.25">
      <c r="A2479" t="str">
        <f t="array" ref="A2479">IF(ROW()-1&gt;COUNTA([1]!T_Printers[Printers])*COUNTA([1]!T_Resins[Resins]),"",INDEX([1]!T_Printers[Printers],INT((ROW()-2)/COUNTA([1]!T_Resins[Resins])+1)))</f>
        <v>Longer Orange 40</v>
      </c>
      <c r="B2479" t="str">
        <f>_xlfn.XLOOKUP(A2479,[1]!T_Printers[Printers],[1]!T_Printers[Icon link],,0)</f>
        <v>LongerOrange40</v>
      </c>
      <c r="C2479" t="str">
        <f t="array" ref="C2479">IF(ROW()-1&gt;COUNTA([1]!T_Printers[Printers])*COUNTA([1]!T_Resins[Resins]),"",INDEX([1]!T_Resins[Resins],MOD(ROW()-2,COUNTA([1]!T_Resins[Resins]))+1))</f>
        <v>Dental Model Light Grey</v>
      </c>
      <c r="D2479">
        <f>IF(SUM(E2479:J2479)&lt;&gt;0,IF(ROW()-1&gt;COUNTA([1]!T_Printers[Printers])*COUNTA([1]!T_Resins[Resins]),"",2),"")</f>
        <v>2</v>
      </c>
      <c r="E2479" cm="1">
        <f t="array" ref="E2479">IFERROR(IF(ROW()-1&gt;COUNTA([1]!T_Printers[Printers])*COUNTA([1]!T_Resins[Resins]),"",_xlfn.IFS(ROUND(VLOOKUP(C2479,[1]!T_Resins[#Data],2,FALSE)/VLOOKUP(A2479,[1]!T_Printers[#Data],5,FALSE),1)&lt;=_xlfn.XLOOKUP(B2479,[1]Printers!L:L,[1]Printers!O:O,1,0,),ROUND(VLOOKUP(C2479,[1]!T_Resins[#Data],2,FALSE)/VLOOKUP(A2479,[1]!T_Printers[#Data],5,FALSE),1),ROUND(VLOOKUP(C2479,[1]!T_Resins[#Data],2,FALSE)/VLOOKUP(A2479,[1]!T_Printers[#Data],5,FALSE),1)&gt;_xlfn.XLOOKUP(B2479,[1]Printers!L:L,[1]Printers!O:O,1,0,),10)),"Используйте слой 100 мкм")</f>
        <v>17.5</v>
      </c>
      <c r="F2479">
        <f>IFERROR(IF(ROUND(_xlfn.XLOOKUP([1]Parameters!B2479,[1]Printers!L:L,[1]Printers!Q:Q,,0)*E2479/10,0)*10&lt;_xlfn.XLOOKUP([1]Parameters!B2479,[1]Printers!L:L,[1]Printers!P:P,,0),ROUND(_xlfn.XLOOKUP([1]Parameters!B2479,[1]Printers!L:L,[1]Printers!Q:Q,,0)*E2479/10,0)*10,_xlfn.XLOOKUP([1]Parameters!B2479,[1]Printers!L:L,[1]Printers!P:P,,0)),"")</f>
        <v>100</v>
      </c>
      <c r="G2479" cm="1">
        <f t="array" ref="G2479">IFERROR(IF(ROW()-1&gt;COUNTA([1]!T_Printers[Printers])*COUNTA([1]!T_Resins[Resins]),"",_xlfn.IFS(ROUND(VLOOKUP(C2479,[1]!T_Resins[#Data],3,FALSE)/VLOOKUP(A2479,[1]!T_Printers[#Data],5,FALSE),1)&lt;=_xlfn.XLOOKUP(B2479,[1]Printers!L:L,[1]Printers!O:O,1,0,),ROUND(VLOOKUP(C2479,[1]!T_Resins[#Data],3,FALSE)/VLOOKUP(A2479,[1]!T_Printers[#Data],5,FALSE),1),ROUND(VLOOKUP(C2479,[1]!T_Resins[#Data],3,FALSE)/VLOOKUP(A2479,[1]!T_Printers[#Data],5,FALSE),1)&gt;_xlfn.XLOOKUP(B2479,[1]Printers!L:L,[1]Printers!O:O,1,0,),10)),"")</f>
        <v>22.8</v>
      </c>
      <c r="H2479">
        <f>IFERROR(IF(ROUND(_xlfn.XLOOKUP([1]Parameters!B2479,[1]Printers!L:L,[1]Printers!Q:Q,,0)*G2479/10,0)*10&lt;_xlfn.XLOOKUP([1]Parameters!B2479,[1]Printers!L:L,[1]Printers!P:P,,0),ROUND(_xlfn.XLOOKUP([1]Parameters!B2479,[1]Printers!L:L,[1]Printers!Q:Q,,0)*G2479/10,0)*10,_xlfn.XLOOKUP([1]Parameters!B2479,[1]Printers!L:L,[1]Printers!P:P,,0)),"")</f>
        <v>100</v>
      </c>
      <c r="I2479" s="3" t="str" cm="1">
        <f t="array" ref="I2479">IFERROR(IF(ROW()-1&gt;COUNTA([1]!T_Printers[Printers])*COUNTA([1]!T_Resins[Resins]),"",_xlfn.IFS(ROUND(VLOOKUP(C2479,[1]!T_Resins[#Data],4,FALSE)/VLOOKUP(A2479,[1]!T_Printers[#Data],5,FALSE),1)&lt;=_xlfn.XLOOKUP(B2479,[1]Printers!L:L,[1]Printers!O:O,1,0,),ROUND(VLOOKUP(C2479,[1]!T_Resins[#Data],4,FALSE)/VLOOKUP(A2479,[1]!T_Printers[#Data],5,FALSE),1),ROUND(VLOOKUP(C2479,[1]!T_Resins[#Data],4,FALSE)/VLOOKUP(A2479,[1]!T_Printers[#Data],5,FALSE),1)&gt;_xlfn.XLOOKUP(B2479,[1]Printers!L:L,[1]Printers!O:O,1,0,),"")),"")</f>
        <v/>
      </c>
      <c r="J2479" t="str">
        <f>IFERROR(IF(ROUND(_xlfn.XLOOKUP([1]Parameters!B2479,[1]Printers!L:L,[1]Printers!Q:Q,,0)*I2479/10,0)*10&lt;_xlfn.XLOOKUP([1]Parameters!B2479,[1]Printers!L:L,[1]Printers!P:P,,0),ROUND(_xlfn.XLOOKUP([1]Parameters!B2479,[1]Printers!L:L,[1]Printers!Q:Q,,0)*I2479/10,0)*10,_xlfn.XLOOKUP([1]Parameters!B2479,[1]Printers!L:L,[1]Printers!P:P,,0)),"")</f>
        <v/>
      </c>
      <c r="K2479">
        <f>IF(SUM(E2479:J2479)&lt;&gt;0,VLOOKUP(A2479,[1]!T_Printers[#Data],10,FALSE)+VLOOKUP(C2479,[1]!T_Resins[#Data],10,FALSE),"")</f>
        <v>3</v>
      </c>
      <c r="L2479">
        <f>IF(SUM(E2479:J2479)&lt;&gt;0,VLOOKUP(A2479,[1]!T_Printers[#Data],11,FALSE),"")</f>
        <v>5</v>
      </c>
      <c r="M2479">
        <f>IF(SUM(E2479:J2479)&lt;&gt;0,VLOOKUP(C2479,[1]!T_Resins[#Data],8,FALSE),"")</f>
        <v>120</v>
      </c>
      <c r="N2479">
        <f>IF(_xlfn.XLOOKUP(B2479,[1]Printers!$L:$L,[1]Printers!$R:$R,0,0)&gt;0,[1]Parameters!M2479,IF(SUM(E2479:J2479)&lt;&gt;0,VLOOKUP(C2479,[1]!T_Resins[#Data],9,FALSE),""))</f>
        <v>180</v>
      </c>
      <c r="O2479" t="str">
        <f t="shared" si="38"/>
        <v>LongerOrange40</v>
      </c>
    </row>
    <row r="2480" spans="1:15" x14ac:dyDescent="0.25">
      <c r="A2480" t="str">
        <f t="array" ref="A2480">IF(ROW()-1&gt;COUNTA([1]!T_Printers[Printers])*COUNTA([1]!T_Resins[Resins]),"",INDEX([1]!T_Printers[Printers],INT((ROW()-2)/COUNTA([1]!T_Resins[Resins])+1)))</f>
        <v>Longer Orange 40</v>
      </c>
      <c r="B2480" t="str">
        <f>_xlfn.XLOOKUP(A2480,[1]!T_Printers[Printers],[1]!T_Printers[Icon link],,0)</f>
        <v>LongerOrange40</v>
      </c>
      <c r="C2480" t="str">
        <f t="array" ref="C2480">IF(ROW()-1&gt;COUNTA([1]!T_Printers[Printers])*COUNTA([1]!T_Resins[Resins]),"",INDEX([1]!T_Resins[Resins],MOD(ROW()-2,COUNTA([1]!T_Resins[Resins]))+1))</f>
        <v>Dental Peach</v>
      </c>
      <c r="D2480">
        <f>IF(SUM(E2480:J2480)&lt;&gt;0,IF(ROW()-1&gt;COUNTA([1]!T_Printers[Printers])*COUNTA([1]!T_Resins[Resins]),"",2),"")</f>
        <v>2</v>
      </c>
      <c r="E2480" cm="1">
        <f t="array" ref="E2480">IFERROR(IF(ROW()-1&gt;COUNTA([1]!T_Printers[Printers])*COUNTA([1]!T_Resins[Resins]),"",_xlfn.IFS(ROUND(VLOOKUP(C2480,[1]!T_Resins[#Data],2,FALSE)/VLOOKUP(A2480,[1]!T_Printers[#Data],5,FALSE),1)&lt;=_xlfn.XLOOKUP(B2480,[1]Printers!L:L,[1]Printers!O:O,1,0,),ROUND(VLOOKUP(C2480,[1]!T_Resins[#Data],2,FALSE)/VLOOKUP(A2480,[1]!T_Printers[#Data],5,FALSE),1),ROUND(VLOOKUP(C2480,[1]!T_Resins[#Data],2,FALSE)/VLOOKUP(A2480,[1]!T_Printers[#Data],5,FALSE),1)&gt;_xlfn.XLOOKUP(B2480,[1]Printers!L:L,[1]Printers!O:O,1,0,),10)),"Используйте слой 100 мкм")</f>
        <v>22.4</v>
      </c>
      <c r="F2480">
        <f>IFERROR(IF(ROUND(_xlfn.XLOOKUP([1]Parameters!B2480,[1]Printers!L:L,[1]Printers!Q:Q,,0)*E2480/10,0)*10&lt;_xlfn.XLOOKUP([1]Parameters!B2480,[1]Printers!L:L,[1]Printers!P:P,,0),ROUND(_xlfn.XLOOKUP([1]Parameters!B2480,[1]Printers!L:L,[1]Printers!Q:Q,,0)*E2480/10,0)*10,_xlfn.XLOOKUP([1]Parameters!B2480,[1]Printers!L:L,[1]Printers!P:P,,0)),"")</f>
        <v>100</v>
      </c>
      <c r="G2480" cm="1">
        <f t="array" ref="G2480">IFERROR(IF(ROW()-1&gt;COUNTA([1]!T_Printers[Printers])*COUNTA([1]!T_Resins[Resins]),"",_xlfn.IFS(ROUND(VLOOKUP(C2480,[1]!T_Resins[#Data],3,FALSE)/VLOOKUP(A2480,[1]!T_Printers[#Data],5,FALSE),1)&lt;=_xlfn.XLOOKUP(B2480,[1]Printers!L:L,[1]Printers!O:O,1,0,),ROUND(VLOOKUP(C2480,[1]!T_Resins[#Data],3,FALSE)/VLOOKUP(A2480,[1]!T_Printers[#Data],5,FALSE),1),ROUND(VLOOKUP(C2480,[1]!T_Resins[#Data],3,FALSE)/VLOOKUP(A2480,[1]!T_Printers[#Data],5,FALSE),1)&gt;_xlfn.XLOOKUP(B2480,[1]Printers!L:L,[1]Printers!O:O,1,0,),10)),"")</f>
        <v>29.2</v>
      </c>
      <c r="H2480">
        <f>IFERROR(IF(ROUND(_xlfn.XLOOKUP([1]Parameters!B2480,[1]Printers!L:L,[1]Printers!Q:Q,,0)*G2480/10,0)*10&lt;_xlfn.XLOOKUP([1]Parameters!B2480,[1]Printers!L:L,[1]Printers!P:P,,0),ROUND(_xlfn.XLOOKUP([1]Parameters!B2480,[1]Printers!L:L,[1]Printers!Q:Q,,0)*G2480/10,0)*10,_xlfn.XLOOKUP([1]Parameters!B2480,[1]Printers!L:L,[1]Printers!P:P,,0)),"")</f>
        <v>100</v>
      </c>
      <c r="I2480" s="3" t="str" cm="1">
        <f t="array" ref="I2480">IFERROR(IF(ROW()-1&gt;COUNTA([1]!T_Printers[Printers])*COUNTA([1]!T_Resins[Resins]),"",_xlfn.IFS(ROUND(VLOOKUP(C2480,[1]!T_Resins[#Data],4,FALSE)/VLOOKUP(A2480,[1]!T_Printers[#Data],5,FALSE),1)&lt;=_xlfn.XLOOKUP(B2480,[1]Printers!L:L,[1]Printers!O:O,1,0,),ROUND(VLOOKUP(C2480,[1]!T_Resins[#Data],4,FALSE)/VLOOKUP(A2480,[1]!T_Printers[#Data],5,FALSE),1),ROUND(VLOOKUP(C2480,[1]!T_Resins[#Data],4,FALSE)/VLOOKUP(A2480,[1]!T_Printers[#Data],5,FALSE),1)&gt;_xlfn.XLOOKUP(B2480,[1]Printers!L:L,[1]Printers!O:O,1,0,),"")),"")</f>
        <v/>
      </c>
      <c r="J2480" t="str">
        <f>IFERROR(IF(ROUND(_xlfn.XLOOKUP([1]Parameters!B2480,[1]Printers!L:L,[1]Printers!Q:Q,,0)*I2480/10,0)*10&lt;_xlfn.XLOOKUP([1]Parameters!B2480,[1]Printers!L:L,[1]Printers!P:P,,0),ROUND(_xlfn.XLOOKUP([1]Parameters!B2480,[1]Printers!L:L,[1]Printers!Q:Q,,0)*I2480/10,0)*10,_xlfn.XLOOKUP([1]Parameters!B2480,[1]Printers!L:L,[1]Printers!P:P,,0)),"")</f>
        <v/>
      </c>
      <c r="K2480">
        <f>IF(SUM(E2480:J2480)&lt;&gt;0,VLOOKUP(A2480,[1]!T_Printers[#Data],10,FALSE)+VLOOKUP(C2480,[1]!T_Resins[#Data],10,FALSE),"")</f>
        <v>3</v>
      </c>
      <c r="L2480">
        <f>IF(SUM(E2480:J2480)&lt;&gt;0,VLOOKUP(A2480,[1]!T_Printers[#Data],11,FALSE),"")</f>
        <v>5</v>
      </c>
      <c r="M2480">
        <f>IF(SUM(E2480:J2480)&lt;&gt;0,VLOOKUP(C2480,[1]!T_Resins[#Data],8,FALSE),"")</f>
        <v>120</v>
      </c>
      <c r="N2480">
        <f>IF(_xlfn.XLOOKUP(B2480,[1]Printers!$L:$L,[1]Printers!$R:$R,0,0)&gt;0,[1]Parameters!M2480,IF(SUM(E2480:J2480)&lt;&gt;0,VLOOKUP(C2480,[1]!T_Resins[#Data],9,FALSE),""))</f>
        <v>180</v>
      </c>
      <c r="O2480" t="str">
        <f t="shared" si="38"/>
        <v>LongerOrange40</v>
      </c>
    </row>
    <row r="2481" spans="1:15" x14ac:dyDescent="0.25">
      <c r="A2481" t="str">
        <f t="array" ref="A2481">IF(ROW()-1&gt;COUNTA([1]!T_Printers[Printers])*COUNTA([1]!T_Resins[Resins]),"",INDEX([1]!T_Printers[Printers],INT((ROW()-2)/COUNTA([1]!T_Resins[Resins])+1)))</f>
        <v>Longer Orange 40</v>
      </c>
      <c r="B2481" t="str">
        <f>_xlfn.XLOOKUP(A2481,[1]!T_Printers[Printers],[1]!T_Printers[Icon link],,0)</f>
        <v>LongerOrange40</v>
      </c>
      <c r="C2481" t="str">
        <f t="array" ref="C2481">IF(ROW()-1&gt;COUNTA([1]!T_Printers[Printers])*COUNTA([1]!T_Resins[Resins]),"",INDEX([1]!T_Resins[Resins],MOD(ROW()-2,COUNTA([1]!T_Resins[Resins]))+1))</f>
        <v>Dental Pink</v>
      </c>
      <c r="D2481">
        <f>IF(SUM(E2481:J2481)&lt;&gt;0,IF(ROW()-1&gt;COUNTA([1]!T_Printers[Printers])*COUNTA([1]!T_Resins[Resins]),"",2),"")</f>
        <v>2</v>
      </c>
      <c r="E2481" cm="1">
        <f t="array" ref="E2481">IFERROR(IF(ROW()-1&gt;COUNTA([1]!T_Printers[Printers])*COUNTA([1]!T_Resins[Resins]),"",_xlfn.IFS(ROUND(VLOOKUP(C2481,[1]!T_Resins[#Data],2,FALSE)/VLOOKUP(A2481,[1]!T_Printers[#Data],5,FALSE),1)&lt;=_xlfn.XLOOKUP(B2481,[1]Printers!L:L,[1]Printers!O:O,1,0,),ROUND(VLOOKUP(C2481,[1]!T_Resins[#Data],2,FALSE)/VLOOKUP(A2481,[1]!T_Printers[#Data],5,FALSE),1),ROUND(VLOOKUP(C2481,[1]!T_Resins[#Data],2,FALSE)/VLOOKUP(A2481,[1]!T_Printers[#Data],5,FALSE),1)&gt;_xlfn.XLOOKUP(B2481,[1]Printers!L:L,[1]Printers!O:O,1,0,),10)),"Используйте слой 100 мкм")</f>
        <v>14.3</v>
      </c>
      <c r="F2481">
        <f>IFERROR(IF(ROUND(_xlfn.XLOOKUP([1]Parameters!B2481,[1]Printers!L:L,[1]Printers!Q:Q,,0)*E2481/10,0)*10&lt;_xlfn.XLOOKUP([1]Parameters!B2481,[1]Printers!L:L,[1]Printers!P:P,,0),ROUND(_xlfn.XLOOKUP([1]Parameters!B2481,[1]Printers!L:L,[1]Printers!Q:Q,,0)*E2481/10,0)*10,_xlfn.XLOOKUP([1]Parameters!B2481,[1]Printers!L:L,[1]Printers!P:P,,0)),"")</f>
        <v>100</v>
      </c>
      <c r="G2481" cm="1">
        <f t="array" ref="G2481">IFERROR(IF(ROW()-1&gt;COUNTA([1]!T_Printers[Printers])*COUNTA([1]!T_Resins[Resins]),"",_xlfn.IFS(ROUND(VLOOKUP(C2481,[1]!T_Resins[#Data],3,FALSE)/VLOOKUP(A2481,[1]!T_Printers[#Data],5,FALSE),1)&lt;=_xlfn.XLOOKUP(B2481,[1]Printers!L:L,[1]Printers!O:O,1,0,),ROUND(VLOOKUP(C2481,[1]!T_Resins[#Data],3,FALSE)/VLOOKUP(A2481,[1]!T_Printers[#Data],5,FALSE),1),ROUND(VLOOKUP(C2481,[1]!T_Resins[#Data],3,FALSE)/VLOOKUP(A2481,[1]!T_Printers[#Data],5,FALSE),1)&gt;_xlfn.XLOOKUP(B2481,[1]Printers!L:L,[1]Printers!O:O,1,0,),10)),"")</f>
        <v>18.5</v>
      </c>
      <c r="H2481">
        <f>IFERROR(IF(ROUND(_xlfn.XLOOKUP([1]Parameters!B2481,[1]Printers!L:L,[1]Printers!Q:Q,,0)*G2481/10,0)*10&lt;_xlfn.XLOOKUP([1]Parameters!B2481,[1]Printers!L:L,[1]Printers!P:P,,0),ROUND(_xlfn.XLOOKUP([1]Parameters!B2481,[1]Printers!L:L,[1]Printers!Q:Q,,0)*G2481/10,0)*10,_xlfn.XLOOKUP([1]Parameters!B2481,[1]Printers!L:L,[1]Printers!P:P,,0)),"")</f>
        <v>100</v>
      </c>
      <c r="I2481" s="3" t="str" cm="1">
        <f t="array" ref="I2481">IFERROR(IF(ROW()-1&gt;COUNTA([1]!T_Printers[Printers])*COUNTA([1]!T_Resins[Resins]),"",_xlfn.IFS(ROUND(VLOOKUP(C2481,[1]!T_Resins[#Data],4,FALSE)/VLOOKUP(A2481,[1]!T_Printers[#Data],5,FALSE),1)&lt;=_xlfn.XLOOKUP(B2481,[1]Printers!L:L,[1]Printers!O:O,1,0,),ROUND(VLOOKUP(C2481,[1]!T_Resins[#Data],4,FALSE)/VLOOKUP(A2481,[1]!T_Printers[#Data],5,FALSE),1),ROUND(VLOOKUP(C2481,[1]!T_Resins[#Data],4,FALSE)/VLOOKUP(A2481,[1]!T_Printers[#Data],5,FALSE),1)&gt;_xlfn.XLOOKUP(B2481,[1]Printers!L:L,[1]Printers!O:O,1,0,),"")),"")</f>
        <v/>
      </c>
      <c r="J2481" t="str">
        <f>IFERROR(IF(ROUND(_xlfn.XLOOKUP([1]Parameters!B2481,[1]Printers!L:L,[1]Printers!Q:Q,,0)*I2481/10,0)*10&lt;_xlfn.XLOOKUP([1]Parameters!B2481,[1]Printers!L:L,[1]Printers!P:P,,0),ROUND(_xlfn.XLOOKUP([1]Parameters!B2481,[1]Printers!L:L,[1]Printers!Q:Q,,0)*I2481/10,0)*10,_xlfn.XLOOKUP([1]Parameters!B2481,[1]Printers!L:L,[1]Printers!P:P,,0)),"")</f>
        <v/>
      </c>
      <c r="K2481">
        <f>IF(SUM(E2481:J2481)&lt;&gt;0,VLOOKUP(A2481,[1]!T_Printers[#Data],10,FALSE)+VLOOKUP(C2481,[1]!T_Resins[#Data],10,FALSE),"")</f>
        <v>2</v>
      </c>
      <c r="L2481">
        <f>IF(SUM(E2481:J2481)&lt;&gt;0,VLOOKUP(A2481,[1]!T_Printers[#Data],11,FALSE),"")</f>
        <v>5</v>
      </c>
      <c r="M2481">
        <f>IF(SUM(E2481:J2481)&lt;&gt;0,VLOOKUP(C2481,[1]!T_Resins[#Data],8,FALSE),"")</f>
        <v>120</v>
      </c>
      <c r="N2481">
        <f>IF(_xlfn.XLOOKUP(B2481,[1]Printers!$L:$L,[1]Printers!$R:$R,0,0)&gt;0,[1]Parameters!M2481,IF(SUM(E2481:J2481)&lt;&gt;0,VLOOKUP(C2481,[1]!T_Resins[#Data],9,FALSE),""))</f>
        <v>180</v>
      </c>
      <c r="O2481" t="str">
        <f t="shared" si="38"/>
        <v>LongerOrange40</v>
      </c>
    </row>
    <row r="2482" spans="1:15" x14ac:dyDescent="0.25">
      <c r="A2482" t="str">
        <f t="array" ref="A2482">IF(ROW()-1&gt;COUNTA([1]!T_Printers[Printers])*COUNTA([1]!T_Resins[Resins]),"",INDEX([1]!T_Printers[Printers],INT((ROW()-2)/COUNTA([1]!T_Resins[Resins])+1)))</f>
        <v>Longer Orange 40</v>
      </c>
      <c r="B2482" t="str">
        <f>_xlfn.XLOOKUP(A2482,[1]!T_Printers[Printers],[1]!T_Printers[Icon link],,0)</f>
        <v>LongerOrange40</v>
      </c>
      <c r="C2482" t="str">
        <f t="array" ref="C2482">IF(ROW()-1&gt;COUNTA([1]!T_Printers[Printers])*COUNTA([1]!T_Resins[Resins]),"",INDEX([1]!T_Resins[Resins],MOD(ROW()-2,COUNTA([1]!T_Resins[Resins]))+1))</f>
        <v>Dental Soft Pink</v>
      </c>
      <c r="D2482">
        <f>IF(SUM(E2482:J2482)&lt;&gt;0,IF(ROW()-1&gt;COUNTA([1]!T_Printers[Printers])*COUNTA([1]!T_Resins[Resins]),"",2),"")</f>
        <v>2</v>
      </c>
      <c r="E2482" cm="1">
        <f t="array" ref="E2482">IFERROR(IF(ROW()-1&gt;COUNTA([1]!T_Printers[Printers])*COUNTA([1]!T_Resins[Resins]),"",_xlfn.IFS(ROUND(VLOOKUP(C2482,[1]!T_Resins[#Data],2,FALSE)/VLOOKUP(A2482,[1]!T_Printers[#Data],5,FALSE),1)&lt;=_xlfn.XLOOKUP(B2482,[1]Printers!L:L,[1]Printers!O:O,1,0,),ROUND(VLOOKUP(C2482,[1]!T_Resins[#Data],2,FALSE)/VLOOKUP(A2482,[1]!T_Printers[#Data],5,FALSE),1),ROUND(VLOOKUP(C2482,[1]!T_Resins[#Data],2,FALSE)/VLOOKUP(A2482,[1]!T_Printers[#Data],5,FALSE),1)&gt;_xlfn.XLOOKUP(B2482,[1]Printers!L:L,[1]Printers!O:O,1,0,),10)),"Используйте слой 100 мкм")</f>
        <v>21.2</v>
      </c>
      <c r="F2482">
        <f>IFERROR(IF(ROUND(_xlfn.XLOOKUP([1]Parameters!B2482,[1]Printers!L:L,[1]Printers!Q:Q,,0)*E2482/10,0)*10&lt;_xlfn.XLOOKUP([1]Parameters!B2482,[1]Printers!L:L,[1]Printers!P:P,,0),ROUND(_xlfn.XLOOKUP([1]Parameters!B2482,[1]Printers!L:L,[1]Printers!Q:Q,,0)*E2482/10,0)*10,_xlfn.XLOOKUP([1]Parameters!B2482,[1]Printers!L:L,[1]Printers!P:P,,0)),"")</f>
        <v>100</v>
      </c>
      <c r="G2482" cm="1">
        <f t="array" ref="G2482">IFERROR(IF(ROW()-1&gt;COUNTA([1]!T_Printers[Printers])*COUNTA([1]!T_Resins[Resins]),"",_xlfn.IFS(ROUND(VLOOKUP(C2482,[1]!T_Resins[#Data],3,FALSE)/VLOOKUP(A2482,[1]!T_Printers[#Data],5,FALSE),1)&lt;=_xlfn.XLOOKUP(B2482,[1]Printers!L:L,[1]Printers!O:O,1,0,),ROUND(VLOOKUP(C2482,[1]!T_Resins[#Data],3,FALSE)/VLOOKUP(A2482,[1]!T_Printers[#Data],5,FALSE),1),ROUND(VLOOKUP(C2482,[1]!T_Resins[#Data],3,FALSE)/VLOOKUP(A2482,[1]!T_Printers[#Data],5,FALSE),1)&gt;_xlfn.XLOOKUP(B2482,[1]Printers!L:L,[1]Printers!O:O,1,0,),10)),"")</f>
        <v>27.3</v>
      </c>
      <c r="H2482">
        <f>IFERROR(IF(ROUND(_xlfn.XLOOKUP([1]Parameters!B2482,[1]Printers!L:L,[1]Printers!Q:Q,,0)*G2482/10,0)*10&lt;_xlfn.XLOOKUP([1]Parameters!B2482,[1]Printers!L:L,[1]Printers!P:P,,0),ROUND(_xlfn.XLOOKUP([1]Parameters!B2482,[1]Printers!L:L,[1]Printers!Q:Q,,0)*G2482/10,0)*10,_xlfn.XLOOKUP([1]Parameters!B2482,[1]Printers!L:L,[1]Printers!P:P,,0)),"")</f>
        <v>100</v>
      </c>
      <c r="I2482" s="3" t="str" cm="1">
        <f t="array" ref="I2482">IFERROR(IF(ROW()-1&gt;COUNTA([1]!T_Printers[Printers])*COUNTA([1]!T_Resins[Resins]),"",_xlfn.IFS(ROUND(VLOOKUP(C2482,[1]!T_Resins[#Data],4,FALSE)/VLOOKUP(A2482,[1]!T_Printers[#Data],5,FALSE),1)&lt;=_xlfn.XLOOKUP(B2482,[1]Printers!L:L,[1]Printers!O:O,1,0,),ROUND(VLOOKUP(C2482,[1]!T_Resins[#Data],4,FALSE)/VLOOKUP(A2482,[1]!T_Printers[#Data],5,FALSE),1),ROUND(VLOOKUP(C2482,[1]!T_Resins[#Data],4,FALSE)/VLOOKUP(A2482,[1]!T_Printers[#Data],5,FALSE),1)&gt;_xlfn.XLOOKUP(B2482,[1]Printers!L:L,[1]Printers!O:O,1,0,),"")),"")</f>
        <v/>
      </c>
      <c r="J2482" t="str">
        <f>IFERROR(IF(ROUND(_xlfn.XLOOKUP([1]Parameters!B2482,[1]Printers!L:L,[1]Printers!Q:Q,,0)*I2482/10,0)*10&lt;_xlfn.XLOOKUP([1]Parameters!B2482,[1]Printers!L:L,[1]Printers!P:P,,0),ROUND(_xlfn.XLOOKUP([1]Parameters!B2482,[1]Printers!L:L,[1]Printers!Q:Q,,0)*I2482/10,0)*10,_xlfn.XLOOKUP([1]Parameters!B2482,[1]Printers!L:L,[1]Printers!P:P,,0)),"")</f>
        <v/>
      </c>
      <c r="K2482">
        <f>IF(SUM(E2482:J2482)&lt;&gt;0,VLOOKUP(A2482,[1]!T_Printers[#Data],10,FALSE)+VLOOKUP(C2482,[1]!T_Resins[#Data],10,FALSE),"")</f>
        <v>2</v>
      </c>
      <c r="L2482">
        <f>IF(SUM(E2482:J2482)&lt;&gt;0,VLOOKUP(A2482,[1]!T_Printers[#Data],11,FALSE),"")</f>
        <v>5</v>
      </c>
      <c r="M2482">
        <f>IF(SUM(E2482:J2482)&lt;&gt;0,VLOOKUP(C2482,[1]!T_Resins[#Data],8,FALSE),"")</f>
        <v>60</v>
      </c>
      <c r="N2482">
        <f>IF(_xlfn.XLOOKUP(B2482,[1]Printers!$L:$L,[1]Printers!$R:$R,0,0)&gt;0,[1]Parameters!M2482,IF(SUM(E2482:J2482)&lt;&gt;0,VLOOKUP(C2482,[1]!T_Resins[#Data],9,FALSE),""))</f>
        <v>60</v>
      </c>
      <c r="O2482" t="str">
        <f t="shared" si="38"/>
        <v>LongerOrange40</v>
      </c>
    </row>
    <row r="2483" spans="1:15" x14ac:dyDescent="0.25">
      <c r="A2483" t="str">
        <f t="array" ref="A2483">IF(ROW()-1&gt;COUNTA([1]!T_Printers[Printers])*COUNTA([1]!T_Resins[Resins]),"",INDEX([1]!T_Printers[Printers],INT((ROW()-2)/COUNTA([1]!T_Resins[Resins])+1)))</f>
        <v>Longer Orange 40</v>
      </c>
      <c r="B2483" t="str">
        <f>_xlfn.XLOOKUP(A2483,[1]!T_Printers[Printers],[1]!T_Printers[Icon link],,0)</f>
        <v>LongerOrange40</v>
      </c>
      <c r="C2483" t="str">
        <f t="array" ref="C2483">IF(ROW()-1&gt;COUNTA([1]!T_Printers[Printers])*COUNTA([1]!T_Resins[Resins]),"",INDEX([1]!T_Resins[Resins],MOD(ROW()-2,COUNTA([1]!T_Resins[Resins]))+1))</f>
        <v>Dental Sand A1-A2</v>
      </c>
      <c r="D2483">
        <f>IF(SUM(E2483:J2483)&lt;&gt;0,IF(ROW()-1&gt;COUNTA([1]!T_Printers[Printers])*COUNTA([1]!T_Resins[Resins]),"",2),"")</f>
        <v>2</v>
      </c>
      <c r="E2483" cm="1">
        <f t="array" ref="E2483">IFERROR(IF(ROW()-1&gt;COUNTA([1]!T_Printers[Printers])*COUNTA([1]!T_Resins[Resins]),"",_xlfn.IFS(ROUND(VLOOKUP(C2483,[1]!T_Resins[#Data],2,FALSE)/VLOOKUP(A2483,[1]!T_Printers[#Data],5,FALSE),1)&lt;=_xlfn.XLOOKUP(B2483,[1]Printers!L:L,[1]Printers!O:O,1,0,),ROUND(VLOOKUP(C2483,[1]!T_Resins[#Data],2,FALSE)/VLOOKUP(A2483,[1]!T_Printers[#Data],5,FALSE),1),ROUND(VLOOKUP(C2483,[1]!T_Resins[#Data],2,FALSE)/VLOOKUP(A2483,[1]!T_Printers[#Data],5,FALSE),1)&gt;_xlfn.XLOOKUP(B2483,[1]Printers!L:L,[1]Printers!O:O,1,0,),10)),"Используйте слой 100 мкм")</f>
        <v>12.1</v>
      </c>
      <c r="F2483">
        <f>IFERROR(IF(ROUND(_xlfn.XLOOKUP([1]Parameters!B2483,[1]Printers!L:L,[1]Printers!Q:Q,,0)*E2483/10,0)*10&lt;_xlfn.XLOOKUP([1]Parameters!B2483,[1]Printers!L:L,[1]Printers!P:P,,0),ROUND(_xlfn.XLOOKUP([1]Parameters!B2483,[1]Printers!L:L,[1]Printers!Q:Q,,0)*E2483/10,0)*10,_xlfn.XLOOKUP([1]Parameters!B2483,[1]Printers!L:L,[1]Printers!P:P,,0)),"")</f>
        <v>100</v>
      </c>
      <c r="G2483" cm="1">
        <f t="array" ref="G2483">IFERROR(IF(ROW()-1&gt;COUNTA([1]!T_Printers[Printers])*COUNTA([1]!T_Resins[Resins]),"",_xlfn.IFS(ROUND(VLOOKUP(C2483,[1]!T_Resins[#Data],3,FALSE)/VLOOKUP(A2483,[1]!T_Printers[#Data],5,FALSE),1)&lt;=_xlfn.XLOOKUP(B2483,[1]Printers!L:L,[1]Printers!O:O,1,0,),ROUND(VLOOKUP(C2483,[1]!T_Resins[#Data],3,FALSE)/VLOOKUP(A2483,[1]!T_Printers[#Data],5,FALSE),1),ROUND(VLOOKUP(C2483,[1]!T_Resins[#Data],3,FALSE)/VLOOKUP(A2483,[1]!T_Printers[#Data],5,FALSE),1)&gt;_xlfn.XLOOKUP(B2483,[1]Printers!L:L,[1]Printers!O:O,1,0,),10)),"")</f>
        <v>15.7</v>
      </c>
      <c r="H2483">
        <f>IFERROR(IF(ROUND(_xlfn.XLOOKUP([1]Parameters!B2483,[1]Printers!L:L,[1]Printers!Q:Q,,0)*G2483/10,0)*10&lt;_xlfn.XLOOKUP([1]Parameters!B2483,[1]Printers!L:L,[1]Printers!P:P,,0),ROUND(_xlfn.XLOOKUP([1]Parameters!B2483,[1]Printers!L:L,[1]Printers!Q:Q,,0)*G2483/10,0)*10,_xlfn.XLOOKUP([1]Parameters!B2483,[1]Printers!L:L,[1]Printers!P:P,,0)),"")</f>
        <v>100</v>
      </c>
      <c r="I2483" s="3" t="str" cm="1">
        <f t="array" ref="I2483">IFERROR(IF(ROW()-1&gt;COUNTA([1]!T_Printers[Printers])*COUNTA([1]!T_Resins[Resins]),"",_xlfn.IFS(ROUND(VLOOKUP(C2483,[1]!T_Resins[#Data],4,FALSE)/VLOOKUP(A2483,[1]!T_Printers[#Data],5,FALSE),1)&lt;=_xlfn.XLOOKUP(B2483,[1]Printers!L:L,[1]Printers!O:O,1,0,),ROUND(VLOOKUP(C2483,[1]!T_Resins[#Data],4,FALSE)/VLOOKUP(A2483,[1]!T_Printers[#Data],5,FALSE),1),ROUND(VLOOKUP(C2483,[1]!T_Resins[#Data],4,FALSE)/VLOOKUP(A2483,[1]!T_Printers[#Data],5,FALSE),1)&gt;_xlfn.XLOOKUP(B2483,[1]Printers!L:L,[1]Printers!O:O,1,0,),"")),"")</f>
        <v/>
      </c>
      <c r="J2483" t="str">
        <f>IFERROR(IF(ROUND(_xlfn.XLOOKUP([1]Parameters!B2483,[1]Printers!L:L,[1]Printers!Q:Q,,0)*I2483/10,0)*10&lt;_xlfn.XLOOKUP([1]Parameters!B2483,[1]Printers!L:L,[1]Printers!P:P,,0),ROUND(_xlfn.XLOOKUP([1]Parameters!B2483,[1]Printers!L:L,[1]Printers!Q:Q,,0)*I2483/10,0)*10,_xlfn.XLOOKUP([1]Parameters!B2483,[1]Printers!L:L,[1]Printers!P:P,,0)),"")</f>
        <v/>
      </c>
      <c r="K2483">
        <f>IF(SUM(E2483:J2483)&lt;&gt;0,VLOOKUP(A2483,[1]!T_Printers[#Data],10,FALSE)+VLOOKUP(C2483,[1]!T_Resins[#Data],10,FALSE),"")</f>
        <v>3</v>
      </c>
      <c r="L2483">
        <f>IF(SUM(E2483:J2483)&lt;&gt;0,VLOOKUP(A2483,[1]!T_Printers[#Data],11,FALSE),"")</f>
        <v>5</v>
      </c>
      <c r="M2483">
        <f>IF(SUM(E2483:J2483)&lt;&gt;0,VLOOKUP(C2483,[1]!T_Resins[#Data],8,FALSE),"")</f>
        <v>120</v>
      </c>
      <c r="N2483">
        <f>IF(_xlfn.XLOOKUP(B2483,[1]Printers!$L:$L,[1]Printers!$R:$R,0,0)&gt;0,[1]Parameters!M2483,IF(SUM(E2483:J2483)&lt;&gt;0,VLOOKUP(C2483,[1]!T_Resins[#Data],9,FALSE),""))</f>
        <v>180</v>
      </c>
      <c r="O2483" t="str">
        <f t="shared" si="38"/>
        <v>LongerOrange40</v>
      </c>
    </row>
    <row r="2484" spans="1:15" x14ac:dyDescent="0.25">
      <c r="A2484" t="str">
        <f t="array" ref="A2484">IF(ROW()-1&gt;COUNTA([1]!T_Printers[Printers])*COUNTA([1]!T_Resins[Resins]),"",INDEX([1]!T_Printers[Printers],INT((ROW()-2)/COUNTA([1]!T_Resins[Resins])+1)))</f>
        <v>Longer Orange 40</v>
      </c>
      <c r="B2484" t="str">
        <f>_xlfn.XLOOKUP(A2484,[1]!T_Printers[Printers],[1]!T_Printers[Icon link],,0)</f>
        <v>LongerOrange40</v>
      </c>
      <c r="C2484" t="str">
        <f t="array" ref="C2484">IF(ROW()-1&gt;COUNTA([1]!T_Printers[Printers])*COUNTA([1]!T_Resins[Resins]),"",INDEX([1]!T_Resins[Resins],MOD(ROW()-2,COUNTA([1]!T_Resins[Resins]))+1))</f>
        <v xml:space="preserve">Dental Sand A1-A2 (Обновленная версия) </v>
      </c>
      <c r="D2484">
        <f>IF(SUM(E2484:J2484)&lt;&gt;0,IF(ROW()-1&gt;COUNTA([1]!T_Printers[Printers])*COUNTA([1]!T_Resins[Resins]),"",2),"")</f>
        <v>2</v>
      </c>
      <c r="E2484" cm="1">
        <f t="array" ref="E2484">IFERROR(IF(ROW()-1&gt;COUNTA([1]!T_Printers[Printers])*COUNTA([1]!T_Resins[Resins]),"",_xlfn.IFS(ROUND(VLOOKUP(C2484,[1]!T_Resins[#Data],2,FALSE)/VLOOKUP(A2484,[1]!T_Printers[#Data],5,FALSE),1)&lt;=_xlfn.XLOOKUP(B2484,[1]Printers!L:L,[1]Printers!O:O,1,0,),ROUND(VLOOKUP(C2484,[1]!T_Resins[#Data],2,FALSE)/VLOOKUP(A2484,[1]!T_Printers[#Data],5,FALSE),1),ROUND(VLOOKUP(C2484,[1]!T_Resins[#Data],2,FALSE)/VLOOKUP(A2484,[1]!T_Printers[#Data],5,FALSE),1)&gt;_xlfn.XLOOKUP(B2484,[1]Printers!L:L,[1]Printers!O:O,1,0,),10)),"Используйте слой 100 мкм")</f>
        <v>32.299999999999997</v>
      </c>
      <c r="F2484">
        <f>IFERROR(IF(ROUND(_xlfn.XLOOKUP([1]Parameters!B2484,[1]Printers!L:L,[1]Printers!Q:Q,,0)*E2484/10,0)*10&lt;_xlfn.XLOOKUP([1]Parameters!B2484,[1]Printers!L:L,[1]Printers!P:P,,0),ROUND(_xlfn.XLOOKUP([1]Parameters!B2484,[1]Printers!L:L,[1]Printers!Q:Q,,0)*E2484/10,0)*10,_xlfn.XLOOKUP([1]Parameters!B2484,[1]Printers!L:L,[1]Printers!P:P,,0)),"")</f>
        <v>100</v>
      </c>
      <c r="G2484" cm="1">
        <f t="array" ref="G2484">IFERROR(IF(ROW()-1&gt;COUNTA([1]!T_Printers[Printers])*COUNTA([1]!T_Resins[Resins]),"",_xlfn.IFS(ROUND(VLOOKUP(C2484,[1]!T_Resins[#Data],3,FALSE)/VLOOKUP(A2484,[1]!T_Printers[#Data],5,FALSE),1)&lt;=_xlfn.XLOOKUP(B2484,[1]Printers!L:L,[1]Printers!O:O,1,0,),ROUND(VLOOKUP(C2484,[1]!T_Resins[#Data],3,FALSE)/VLOOKUP(A2484,[1]!T_Printers[#Data],5,FALSE),1),ROUND(VLOOKUP(C2484,[1]!T_Resins[#Data],3,FALSE)/VLOOKUP(A2484,[1]!T_Printers[#Data],5,FALSE),1)&gt;_xlfn.XLOOKUP(B2484,[1]Printers!L:L,[1]Printers!O:O,1,0,),10)),"")</f>
        <v>33.799999999999997</v>
      </c>
      <c r="H2484">
        <f>IFERROR(IF(ROUND(_xlfn.XLOOKUP([1]Parameters!B2484,[1]Printers!L:L,[1]Printers!Q:Q,,0)*G2484/10,0)*10&lt;_xlfn.XLOOKUP([1]Parameters!B2484,[1]Printers!L:L,[1]Printers!P:P,,0),ROUND(_xlfn.XLOOKUP([1]Parameters!B2484,[1]Printers!L:L,[1]Printers!Q:Q,,0)*G2484/10,0)*10,_xlfn.XLOOKUP([1]Parameters!B2484,[1]Printers!L:L,[1]Printers!P:P,,0)),"")</f>
        <v>100</v>
      </c>
      <c r="I2484" s="3" t="str" cm="1">
        <f t="array" ref="I2484">IFERROR(IF(ROW()-1&gt;COUNTA([1]!T_Printers[Printers])*COUNTA([1]!T_Resins[Resins]),"",_xlfn.IFS(ROUND(VLOOKUP(C2484,[1]!T_Resins[#Data],4,FALSE)/VLOOKUP(A2484,[1]!T_Printers[#Data],5,FALSE),1)&lt;=_xlfn.XLOOKUP(B2484,[1]Printers!L:L,[1]Printers!O:O,1,0,),ROUND(VLOOKUP(C2484,[1]!T_Resins[#Data],4,FALSE)/VLOOKUP(A2484,[1]!T_Printers[#Data],5,FALSE),1),ROUND(VLOOKUP(C2484,[1]!T_Resins[#Data],4,FALSE)/VLOOKUP(A2484,[1]!T_Printers[#Data],5,FALSE),1)&gt;_xlfn.XLOOKUP(B2484,[1]Printers!L:L,[1]Printers!O:O,1,0,),"")),"")</f>
        <v/>
      </c>
      <c r="J2484" t="str">
        <f>IFERROR(IF(ROUND(_xlfn.XLOOKUP([1]Parameters!B2484,[1]Printers!L:L,[1]Printers!Q:Q,,0)*I2484/10,0)*10&lt;_xlfn.XLOOKUP([1]Parameters!B2484,[1]Printers!L:L,[1]Printers!P:P,,0),ROUND(_xlfn.XLOOKUP([1]Parameters!B2484,[1]Printers!L:L,[1]Printers!Q:Q,,0)*I2484/10,0)*10,_xlfn.XLOOKUP([1]Parameters!B2484,[1]Printers!L:L,[1]Printers!P:P,,0)),"")</f>
        <v/>
      </c>
      <c r="K2484">
        <f>IF(SUM(E2484:J2484)&lt;&gt;0,VLOOKUP(A2484,[1]!T_Printers[#Data],10,FALSE)+VLOOKUP(C2484,[1]!T_Resins[#Data],10,FALSE),"")</f>
        <v>3</v>
      </c>
      <c r="L2484">
        <f>IF(SUM(E2484:J2484)&lt;&gt;0,VLOOKUP(A2484,[1]!T_Printers[#Data],11,FALSE),"")</f>
        <v>5</v>
      </c>
      <c r="M2484">
        <f>IF(SUM(E2484:J2484)&lt;&gt;0,VLOOKUP(C2484,[1]!T_Resins[#Data],8,FALSE),"")</f>
        <v>120</v>
      </c>
      <c r="N2484">
        <f>IF(_xlfn.XLOOKUP(B2484,[1]Printers!$L:$L,[1]Printers!$R:$R,0,0)&gt;0,[1]Parameters!M2484,IF(SUM(E2484:J2484)&lt;&gt;0,VLOOKUP(C2484,[1]!T_Resins[#Data],9,FALSE),""))</f>
        <v>180</v>
      </c>
      <c r="O2484" t="str">
        <f t="shared" si="38"/>
        <v>LongerOrange40</v>
      </c>
    </row>
    <row r="2485" spans="1:15" x14ac:dyDescent="0.25">
      <c r="A2485" t="str">
        <f t="array" ref="A2485">IF(ROW()-1&gt;COUNTA([1]!T_Printers[Printers])*COUNTA([1]!T_Resins[Resins]),"",INDEX([1]!T_Printers[Printers],INT((ROW()-2)/COUNTA([1]!T_Resins[Resins])+1)))</f>
        <v>Longer Orange 40</v>
      </c>
      <c r="B2485" t="str">
        <f>_xlfn.XLOOKUP(A2485,[1]!T_Printers[Printers],[1]!T_Printers[Icon link],,0)</f>
        <v>LongerOrange40</v>
      </c>
      <c r="C2485" t="str">
        <f t="array" ref="C2485">IF(ROW()-1&gt;COUNTA([1]!T_Printers[Printers])*COUNTA([1]!T_Resins[Resins]),"",INDEX([1]!T_Resins[Resins],MOD(ROW()-2,COUNTA([1]!T_Resins[Resins]))+1))</f>
        <v>Dental Sand A3</v>
      </c>
      <c r="D2485">
        <f>IF(SUM(E2485:J2485)&lt;&gt;0,IF(ROW()-1&gt;COUNTA([1]!T_Printers[Printers])*COUNTA([1]!T_Resins[Resins]),"",2),"")</f>
        <v>2</v>
      </c>
      <c r="E2485" cm="1">
        <f t="array" ref="E2485">IFERROR(IF(ROW()-1&gt;COUNTA([1]!T_Printers[Printers])*COUNTA([1]!T_Resins[Resins]),"",_xlfn.IFS(ROUND(VLOOKUP(C2485,[1]!T_Resins[#Data],2,FALSE)/VLOOKUP(A2485,[1]!T_Printers[#Data],5,FALSE),1)&lt;=_xlfn.XLOOKUP(B2485,[1]Printers!L:L,[1]Printers!O:O,1,0,),ROUND(VLOOKUP(C2485,[1]!T_Resins[#Data],2,FALSE)/VLOOKUP(A2485,[1]!T_Printers[#Data],5,FALSE),1),ROUND(VLOOKUP(C2485,[1]!T_Resins[#Data],2,FALSE)/VLOOKUP(A2485,[1]!T_Printers[#Data],5,FALSE),1)&gt;_xlfn.XLOOKUP(B2485,[1]Printers!L:L,[1]Printers!O:O,1,0,),10)),"Используйте слой 100 мкм")</f>
        <v>12.1</v>
      </c>
      <c r="F2485">
        <f>IFERROR(IF(ROUND(_xlfn.XLOOKUP([1]Parameters!B2485,[1]Printers!L:L,[1]Printers!Q:Q,,0)*E2485/10,0)*10&lt;_xlfn.XLOOKUP([1]Parameters!B2485,[1]Printers!L:L,[1]Printers!P:P,,0),ROUND(_xlfn.XLOOKUP([1]Parameters!B2485,[1]Printers!L:L,[1]Printers!Q:Q,,0)*E2485/10,0)*10,_xlfn.XLOOKUP([1]Parameters!B2485,[1]Printers!L:L,[1]Printers!P:P,,0)),"")</f>
        <v>100</v>
      </c>
      <c r="G2485" cm="1">
        <f t="array" ref="G2485">IFERROR(IF(ROW()-1&gt;COUNTA([1]!T_Printers[Printers])*COUNTA([1]!T_Resins[Resins]),"",_xlfn.IFS(ROUND(VLOOKUP(C2485,[1]!T_Resins[#Data],3,FALSE)/VLOOKUP(A2485,[1]!T_Printers[#Data],5,FALSE),1)&lt;=_xlfn.XLOOKUP(B2485,[1]Printers!L:L,[1]Printers!O:O,1,0,),ROUND(VLOOKUP(C2485,[1]!T_Resins[#Data],3,FALSE)/VLOOKUP(A2485,[1]!T_Printers[#Data],5,FALSE),1),ROUND(VLOOKUP(C2485,[1]!T_Resins[#Data],3,FALSE)/VLOOKUP(A2485,[1]!T_Printers[#Data],5,FALSE),1)&gt;_xlfn.XLOOKUP(B2485,[1]Printers!L:L,[1]Printers!O:O,1,0,),10)),"")</f>
        <v>15.7</v>
      </c>
      <c r="H2485">
        <f>IFERROR(IF(ROUND(_xlfn.XLOOKUP([1]Parameters!B2485,[1]Printers!L:L,[1]Printers!Q:Q,,0)*G2485/10,0)*10&lt;_xlfn.XLOOKUP([1]Parameters!B2485,[1]Printers!L:L,[1]Printers!P:P,,0),ROUND(_xlfn.XLOOKUP([1]Parameters!B2485,[1]Printers!L:L,[1]Printers!Q:Q,,0)*G2485/10,0)*10,_xlfn.XLOOKUP([1]Parameters!B2485,[1]Printers!L:L,[1]Printers!P:P,,0)),"")</f>
        <v>100</v>
      </c>
      <c r="I2485" s="3" t="str" cm="1">
        <f t="array" ref="I2485">IFERROR(IF(ROW()-1&gt;COUNTA([1]!T_Printers[Printers])*COUNTA([1]!T_Resins[Resins]),"",_xlfn.IFS(ROUND(VLOOKUP(C2485,[1]!T_Resins[#Data],4,FALSE)/VLOOKUP(A2485,[1]!T_Printers[#Data],5,FALSE),1)&lt;=_xlfn.XLOOKUP(B2485,[1]Printers!L:L,[1]Printers!O:O,1,0,),ROUND(VLOOKUP(C2485,[1]!T_Resins[#Data],4,FALSE)/VLOOKUP(A2485,[1]!T_Printers[#Data],5,FALSE),1),ROUND(VLOOKUP(C2485,[1]!T_Resins[#Data],4,FALSE)/VLOOKUP(A2485,[1]!T_Printers[#Data],5,FALSE),1)&gt;_xlfn.XLOOKUP(B2485,[1]Printers!L:L,[1]Printers!O:O,1,0,),"")),"")</f>
        <v/>
      </c>
      <c r="J2485" t="str">
        <f>IFERROR(IF(ROUND(_xlfn.XLOOKUP([1]Parameters!B2485,[1]Printers!L:L,[1]Printers!Q:Q,,0)*I2485/10,0)*10&lt;_xlfn.XLOOKUP([1]Parameters!B2485,[1]Printers!L:L,[1]Printers!P:P,,0),ROUND(_xlfn.XLOOKUP([1]Parameters!B2485,[1]Printers!L:L,[1]Printers!Q:Q,,0)*I2485/10,0)*10,_xlfn.XLOOKUP([1]Parameters!B2485,[1]Printers!L:L,[1]Printers!P:P,,0)),"")</f>
        <v/>
      </c>
      <c r="K2485">
        <f>IF(SUM(E2485:J2485)&lt;&gt;0,VLOOKUP(A2485,[1]!T_Printers[#Data],10,FALSE)+VLOOKUP(C2485,[1]!T_Resins[#Data],10,FALSE),"")</f>
        <v>3</v>
      </c>
      <c r="L2485">
        <f>IF(SUM(E2485:J2485)&lt;&gt;0,VLOOKUP(A2485,[1]!T_Printers[#Data],11,FALSE),"")</f>
        <v>5</v>
      </c>
      <c r="M2485">
        <f>IF(SUM(E2485:J2485)&lt;&gt;0,VLOOKUP(C2485,[1]!T_Resins[#Data],8,FALSE),"")</f>
        <v>120</v>
      </c>
      <c r="N2485">
        <f>IF(_xlfn.XLOOKUP(B2485,[1]Printers!$L:$L,[1]Printers!$R:$R,0,0)&gt;0,[1]Parameters!M2485,IF(SUM(E2485:J2485)&lt;&gt;0,VLOOKUP(C2485,[1]!T_Resins[#Data],9,FALSE),""))</f>
        <v>180</v>
      </c>
      <c r="O2485" t="str">
        <f t="shared" si="38"/>
        <v>LongerOrange40</v>
      </c>
    </row>
    <row r="2486" spans="1:15" x14ac:dyDescent="0.25">
      <c r="A2486" t="str">
        <f t="array" ref="A2486">IF(ROW()-1&gt;COUNTA([1]!T_Printers[Printers])*COUNTA([1]!T_Resins[Resins]),"",INDEX([1]!T_Printers[Printers],INT((ROW()-2)/COUNTA([1]!T_Resins[Resins])+1)))</f>
        <v>Longer Orange 40</v>
      </c>
      <c r="B2486" t="str">
        <f>_xlfn.XLOOKUP(A2486,[1]!T_Printers[Printers],[1]!T_Printers[Icon link],,0)</f>
        <v>LongerOrange40</v>
      </c>
      <c r="C2486" t="str">
        <f t="array" ref="C2486">IF(ROW()-1&gt;COUNTA([1]!T_Printers[Printers])*COUNTA([1]!T_Resins[Resins]),"",INDEX([1]!T_Resins[Resins],MOD(ROW()-2,COUNTA([1]!T_Resins[Resins]))+1))</f>
        <v xml:space="preserve">Dental Sand A3 (Обновленная версия) </v>
      </c>
      <c r="D2486">
        <f>IF(SUM(E2486:J2486)&lt;&gt;0,IF(ROW()-1&gt;COUNTA([1]!T_Printers[Printers])*COUNTA([1]!T_Resins[Resins]),"",2),"")</f>
        <v>2</v>
      </c>
      <c r="E2486" cm="1">
        <f t="array" ref="E2486">IFERROR(IF(ROW()-1&gt;COUNTA([1]!T_Printers[Printers])*COUNTA([1]!T_Resins[Resins]),"",_xlfn.IFS(ROUND(VLOOKUP(C2486,[1]!T_Resins[#Data],2,FALSE)/VLOOKUP(A2486,[1]!T_Printers[#Data],5,FALSE),1)&lt;=_xlfn.XLOOKUP(B2486,[1]Printers!L:L,[1]Printers!O:O,1,0,),ROUND(VLOOKUP(C2486,[1]!T_Resins[#Data],2,FALSE)/VLOOKUP(A2486,[1]!T_Printers[#Data],5,FALSE),1),ROUND(VLOOKUP(C2486,[1]!T_Resins[#Data],2,FALSE)/VLOOKUP(A2486,[1]!T_Printers[#Data],5,FALSE),1)&gt;_xlfn.XLOOKUP(B2486,[1]Printers!L:L,[1]Printers!O:O,1,0,),10)),"Используйте слой 100 мкм")</f>
        <v>32.299999999999997</v>
      </c>
      <c r="F2486">
        <f>IFERROR(IF(ROUND(_xlfn.XLOOKUP([1]Parameters!B2486,[1]Printers!L:L,[1]Printers!Q:Q,,0)*E2486/10,0)*10&lt;_xlfn.XLOOKUP([1]Parameters!B2486,[1]Printers!L:L,[1]Printers!P:P,,0),ROUND(_xlfn.XLOOKUP([1]Parameters!B2486,[1]Printers!L:L,[1]Printers!Q:Q,,0)*E2486/10,0)*10,_xlfn.XLOOKUP([1]Parameters!B2486,[1]Printers!L:L,[1]Printers!P:P,,0)),"")</f>
        <v>100</v>
      </c>
      <c r="G2486" cm="1">
        <f t="array" ref="G2486">IFERROR(IF(ROW()-1&gt;COUNTA([1]!T_Printers[Printers])*COUNTA([1]!T_Resins[Resins]),"",_xlfn.IFS(ROUND(VLOOKUP(C2486,[1]!T_Resins[#Data],3,FALSE)/VLOOKUP(A2486,[1]!T_Printers[#Data],5,FALSE),1)&lt;=_xlfn.XLOOKUP(B2486,[1]Printers!L:L,[1]Printers!O:O,1,0,),ROUND(VLOOKUP(C2486,[1]!T_Resins[#Data],3,FALSE)/VLOOKUP(A2486,[1]!T_Printers[#Data],5,FALSE),1),ROUND(VLOOKUP(C2486,[1]!T_Resins[#Data],3,FALSE)/VLOOKUP(A2486,[1]!T_Printers[#Data],5,FALSE),1)&gt;_xlfn.XLOOKUP(B2486,[1]Printers!L:L,[1]Printers!O:O,1,0,),10)),"")</f>
        <v>33.799999999999997</v>
      </c>
      <c r="H2486">
        <f>IFERROR(IF(ROUND(_xlfn.XLOOKUP([1]Parameters!B2486,[1]Printers!L:L,[1]Printers!Q:Q,,0)*G2486/10,0)*10&lt;_xlfn.XLOOKUP([1]Parameters!B2486,[1]Printers!L:L,[1]Printers!P:P,,0),ROUND(_xlfn.XLOOKUP([1]Parameters!B2486,[1]Printers!L:L,[1]Printers!Q:Q,,0)*G2486/10,0)*10,_xlfn.XLOOKUP([1]Parameters!B2486,[1]Printers!L:L,[1]Printers!P:P,,0)),"")</f>
        <v>100</v>
      </c>
      <c r="I2486" s="3" t="str" cm="1">
        <f t="array" ref="I2486">IFERROR(IF(ROW()-1&gt;COUNTA([1]!T_Printers[Printers])*COUNTA([1]!T_Resins[Resins]),"",_xlfn.IFS(ROUND(VLOOKUP(C2486,[1]!T_Resins[#Data],4,FALSE)/VLOOKUP(A2486,[1]!T_Printers[#Data],5,FALSE),1)&lt;=_xlfn.XLOOKUP(B2486,[1]Printers!L:L,[1]Printers!O:O,1,0,),ROUND(VLOOKUP(C2486,[1]!T_Resins[#Data],4,FALSE)/VLOOKUP(A2486,[1]!T_Printers[#Data],5,FALSE),1),ROUND(VLOOKUP(C2486,[1]!T_Resins[#Data],4,FALSE)/VLOOKUP(A2486,[1]!T_Printers[#Data],5,FALSE),1)&gt;_xlfn.XLOOKUP(B2486,[1]Printers!L:L,[1]Printers!O:O,1,0,),"")),"")</f>
        <v/>
      </c>
      <c r="J2486" t="str">
        <f>IFERROR(IF(ROUND(_xlfn.XLOOKUP([1]Parameters!B2486,[1]Printers!L:L,[1]Printers!Q:Q,,0)*I2486/10,0)*10&lt;_xlfn.XLOOKUP([1]Parameters!B2486,[1]Printers!L:L,[1]Printers!P:P,,0),ROUND(_xlfn.XLOOKUP([1]Parameters!B2486,[1]Printers!L:L,[1]Printers!Q:Q,,0)*I2486/10,0)*10,_xlfn.XLOOKUP([1]Parameters!B2486,[1]Printers!L:L,[1]Printers!P:P,,0)),"")</f>
        <v/>
      </c>
      <c r="K2486">
        <f>IF(SUM(E2486:J2486)&lt;&gt;0,VLOOKUP(A2486,[1]!T_Printers[#Data],10,FALSE)+VLOOKUP(C2486,[1]!T_Resins[#Data],10,FALSE),"")</f>
        <v>3</v>
      </c>
      <c r="L2486">
        <f>IF(SUM(E2486:J2486)&lt;&gt;0,VLOOKUP(A2486,[1]!T_Printers[#Data],11,FALSE),"")</f>
        <v>5</v>
      </c>
      <c r="M2486">
        <f>IF(SUM(E2486:J2486)&lt;&gt;0,VLOOKUP(C2486,[1]!T_Resins[#Data],8,FALSE),"")</f>
        <v>120</v>
      </c>
      <c r="N2486">
        <f>IF(_xlfn.XLOOKUP(B2486,[1]Printers!$L:$L,[1]Printers!$R:$R,0,0)&gt;0,[1]Parameters!M2486,IF(SUM(E2486:J2486)&lt;&gt;0,VLOOKUP(C2486,[1]!T_Resins[#Data],9,FALSE),""))</f>
        <v>180</v>
      </c>
      <c r="O2486" t="str">
        <f t="shared" si="38"/>
        <v>LongerOrange40</v>
      </c>
    </row>
    <row r="2487" spans="1:15" x14ac:dyDescent="0.25">
      <c r="A2487" t="str">
        <f t="array" ref="A2487">IF(ROW()-1&gt;COUNTA([1]!T_Printers[Printers])*COUNTA([1]!T_Resins[Resins]),"",INDEX([1]!T_Printers[Printers],INT((ROW()-2)/COUNTA([1]!T_Resins[Resins])+1)))</f>
        <v>Longer Orange 40</v>
      </c>
      <c r="B2487" t="str">
        <f>_xlfn.XLOOKUP(A2487,[1]!T_Printers[Printers],[1]!T_Printers[Icon link],,0)</f>
        <v>LongerOrange40</v>
      </c>
      <c r="C2487" t="str">
        <f t="array" ref="C2487">IF(ROW()-1&gt;COUNTA([1]!T_Printers[Printers])*COUNTA([1]!T_Resins[Resins]),"",INDEX([1]!T_Resins[Resins],MOD(ROW()-2,COUNTA([1]!T_Resins[Resins]))+1))</f>
        <v>Dental Sand Pro A1-A2 (Crown LT)</v>
      </c>
      <c r="D2487">
        <f>IF(SUM(E2487:J2487)&lt;&gt;0,IF(ROW()-1&gt;COUNTA([1]!T_Printers[Printers])*COUNTA([1]!T_Resins[Resins]),"",2),"")</f>
        <v>2</v>
      </c>
      <c r="E2487" cm="1">
        <f t="array" ref="E2487">IFERROR(IF(ROW()-1&gt;COUNTA([1]!T_Printers[Printers])*COUNTA([1]!T_Resins[Resins]),"",_xlfn.IFS(ROUND(VLOOKUP(C2487,[1]!T_Resins[#Data],2,FALSE)/VLOOKUP(A2487,[1]!T_Printers[#Data],5,FALSE),1)&lt;=_xlfn.XLOOKUP(B2487,[1]Printers!L:L,[1]Printers!O:O,1,0,),ROUND(VLOOKUP(C2487,[1]!T_Resins[#Data],2,FALSE)/VLOOKUP(A2487,[1]!T_Printers[#Data],5,FALSE),1),ROUND(VLOOKUP(C2487,[1]!T_Resins[#Data],2,FALSE)/VLOOKUP(A2487,[1]!T_Printers[#Data],5,FALSE),1)&gt;_xlfn.XLOOKUP(B2487,[1]Printers!L:L,[1]Printers!O:O,1,0,),10)),"Используйте слой 100 мкм")</f>
        <v>53.5</v>
      </c>
      <c r="F2487">
        <f>IFERROR(IF(ROUND(_xlfn.XLOOKUP([1]Parameters!B2487,[1]Printers!L:L,[1]Printers!Q:Q,,0)*E2487/10,0)*10&lt;_xlfn.XLOOKUP([1]Parameters!B2487,[1]Printers!L:L,[1]Printers!P:P,,0),ROUND(_xlfn.XLOOKUP([1]Parameters!B2487,[1]Printers!L:L,[1]Printers!Q:Q,,0)*E2487/10,0)*10,_xlfn.XLOOKUP([1]Parameters!B2487,[1]Printers!L:L,[1]Printers!P:P,,0)),"")</f>
        <v>100</v>
      </c>
      <c r="G2487" cm="1">
        <f t="array" ref="G2487">IFERROR(IF(ROW()-1&gt;COUNTA([1]!T_Printers[Printers])*COUNTA([1]!T_Resins[Resins]),"",_xlfn.IFS(ROUND(VLOOKUP(C2487,[1]!T_Resins[#Data],3,FALSE)/VLOOKUP(A2487,[1]!T_Printers[#Data],5,FALSE),1)&lt;=_xlfn.XLOOKUP(B2487,[1]Printers!L:L,[1]Printers!O:O,1,0,),ROUND(VLOOKUP(C2487,[1]!T_Resins[#Data],3,FALSE)/VLOOKUP(A2487,[1]!T_Printers[#Data],5,FALSE),1),ROUND(VLOOKUP(C2487,[1]!T_Resins[#Data],3,FALSE)/VLOOKUP(A2487,[1]!T_Printers[#Data],5,FALSE),1)&gt;_xlfn.XLOOKUP(B2487,[1]Printers!L:L,[1]Printers!O:O,1,0,),10)),"")</f>
        <v>76.8</v>
      </c>
      <c r="H2487">
        <f>IFERROR(IF(ROUND(_xlfn.XLOOKUP([1]Parameters!B2487,[1]Printers!L:L,[1]Printers!Q:Q,,0)*G2487/10,0)*10&lt;_xlfn.XLOOKUP([1]Parameters!B2487,[1]Printers!L:L,[1]Printers!P:P,,0),ROUND(_xlfn.XLOOKUP([1]Parameters!B2487,[1]Printers!L:L,[1]Printers!Q:Q,,0)*G2487/10,0)*10,_xlfn.XLOOKUP([1]Parameters!B2487,[1]Printers!L:L,[1]Printers!P:P,,0)),"")</f>
        <v>100</v>
      </c>
      <c r="I2487" s="3" t="str" cm="1">
        <f t="array" ref="I2487">IFERROR(IF(ROW()-1&gt;COUNTA([1]!T_Printers[Printers])*COUNTA([1]!T_Resins[Resins]),"",_xlfn.IFS(ROUND(VLOOKUP(C2487,[1]!T_Resins[#Data],4,FALSE)/VLOOKUP(A2487,[1]!T_Printers[#Data],5,FALSE),1)&lt;=_xlfn.XLOOKUP(B2487,[1]Printers!L:L,[1]Printers!O:O,1,0,),ROUND(VLOOKUP(C2487,[1]!T_Resins[#Data],4,FALSE)/VLOOKUP(A2487,[1]!T_Printers[#Data],5,FALSE),1),ROUND(VLOOKUP(C2487,[1]!T_Resins[#Data],4,FALSE)/VLOOKUP(A2487,[1]!T_Printers[#Data],5,FALSE),1)&gt;_xlfn.XLOOKUP(B2487,[1]Printers!L:L,[1]Printers!O:O,1,0,),"")),"")</f>
        <v/>
      </c>
      <c r="J2487" t="str">
        <f>IFERROR(IF(ROUND(_xlfn.XLOOKUP([1]Parameters!B2487,[1]Printers!L:L,[1]Printers!Q:Q,,0)*I2487/10,0)*10&lt;_xlfn.XLOOKUP([1]Parameters!B2487,[1]Printers!L:L,[1]Printers!P:P,,0),ROUND(_xlfn.XLOOKUP([1]Parameters!B2487,[1]Printers!L:L,[1]Printers!Q:Q,,0)*I2487/10,0)*10,_xlfn.XLOOKUP([1]Parameters!B2487,[1]Printers!L:L,[1]Printers!P:P,,0)),"")</f>
        <v/>
      </c>
      <c r="K2487">
        <f>IF(SUM(E2487:J2487)&lt;&gt;0,VLOOKUP(A2487,[1]!T_Printers[#Data],10,FALSE)+VLOOKUP(C2487,[1]!T_Resins[#Data],10,FALSE),"")</f>
        <v>3</v>
      </c>
      <c r="L2487">
        <f>IF(SUM(E2487:J2487)&lt;&gt;0,VLOOKUP(A2487,[1]!T_Printers[#Data],11,FALSE),"")</f>
        <v>5</v>
      </c>
      <c r="M2487">
        <f>IF(SUM(E2487:J2487)&lt;&gt;0,VLOOKUP(C2487,[1]!T_Resins[#Data],8,FALSE),"")</f>
        <v>120</v>
      </c>
      <c r="N2487">
        <f>IF(_xlfn.XLOOKUP(B2487,[1]Printers!$L:$L,[1]Printers!$R:$R,0,0)&gt;0,[1]Parameters!M2487,IF(SUM(E2487:J2487)&lt;&gt;0,VLOOKUP(C2487,[1]!T_Resins[#Data],9,FALSE),""))</f>
        <v>180</v>
      </c>
      <c r="O2487" t="str">
        <f t="shared" si="38"/>
        <v>LongerOrange40</v>
      </c>
    </row>
    <row r="2488" spans="1:15" x14ac:dyDescent="0.25">
      <c r="A2488" t="str">
        <f t="array" ref="A2488">IF(ROW()-1&gt;COUNTA([1]!T_Printers[Printers])*COUNTA([1]!T_Resins[Resins]),"",INDEX([1]!T_Printers[Printers],INT((ROW()-2)/COUNTA([1]!T_Resins[Resins])+1)))</f>
        <v>Longer Orange 40</v>
      </c>
      <c r="B2488" t="str">
        <f>_xlfn.XLOOKUP(A2488,[1]!T_Printers[Printers],[1]!T_Printers[Icon link],,0)</f>
        <v>LongerOrange40</v>
      </c>
      <c r="C2488" t="str">
        <f t="array" ref="C2488">IF(ROW()-1&gt;COUNTA([1]!T_Printers[Printers])*COUNTA([1]!T_Resins[Resins]),"",INDEX([1]!T_Resins[Resins],MOD(ROW()-2,COUNTA([1]!T_Resins[Resins]))+1))</f>
        <v>Dental Sand Pro A3 (Crown LT)</v>
      </c>
      <c r="D2488">
        <f>IF(SUM(E2488:J2488)&lt;&gt;0,IF(ROW()-1&gt;COUNTA([1]!T_Printers[Printers])*COUNTA([1]!T_Resins[Resins]),"",2),"")</f>
        <v>2</v>
      </c>
      <c r="E2488" cm="1">
        <f t="array" ref="E2488">IFERROR(IF(ROW()-1&gt;COUNTA([1]!T_Printers[Printers])*COUNTA([1]!T_Resins[Resins]),"",_xlfn.IFS(ROUND(VLOOKUP(C2488,[1]!T_Resins[#Data],2,FALSE)/VLOOKUP(A2488,[1]!T_Printers[#Data],5,FALSE),1)&lt;=_xlfn.XLOOKUP(B2488,[1]Printers!L:L,[1]Printers!O:O,1,0,),ROUND(VLOOKUP(C2488,[1]!T_Resins[#Data],2,FALSE)/VLOOKUP(A2488,[1]!T_Printers[#Data],5,FALSE),1),ROUND(VLOOKUP(C2488,[1]!T_Resins[#Data],2,FALSE)/VLOOKUP(A2488,[1]!T_Printers[#Data],5,FALSE),1)&gt;_xlfn.XLOOKUP(B2488,[1]Printers!L:L,[1]Printers!O:O,1,0,),10)),"Используйте слой 100 мкм")</f>
        <v>53.5</v>
      </c>
      <c r="F2488">
        <f>IFERROR(IF(ROUND(_xlfn.XLOOKUP([1]Parameters!B2488,[1]Printers!L:L,[1]Printers!Q:Q,,0)*E2488/10,0)*10&lt;_xlfn.XLOOKUP([1]Parameters!B2488,[1]Printers!L:L,[1]Printers!P:P,,0),ROUND(_xlfn.XLOOKUP([1]Parameters!B2488,[1]Printers!L:L,[1]Printers!Q:Q,,0)*E2488/10,0)*10,_xlfn.XLOOKUP([1]Parameters!B2488,[1]Printers!L:L,[1]Printers!P:P,,0)),"")</f>
        <v>100</v>
      </c>
      <c r="G2488" cm="1">
        <f t="array" ref="G2488">IFERROR(IF(ROW()-1&gt;COUNTA([1]!T_Printers[Printers])*COUNTA([1]!T_Resins[Resins]),"",_xlfn.IFS(ROUND(VLOOKUP(C2488,[1]!T_Resins[#Data],3,FALSE)/VLOOKUP(A2488,[1]!T_Printers[#Data],5,FALSE),1)&lt;=_xlfn.XLOOKUP(B2488,[1]Printers!L:L,[1]Printers!O:O,1,0,),ROUND(VLOOKUP(C2488,[1]!T_Resins[#Data],3,FALSE)/VLOOKUP(A2488,[1]!T_Printers[#Data],5,FALSE),1),ROUND(VLOOKUP(C2488,[1]!T_Resins[#Data],3,FALSE)/VLOOKUP(A2488,[1]!T_Printers[#Data],5,FALSE),1)&gt;_xlfn.XLOOKUP(B2488,[1]Printers!L:L,[1]Printers!O:O,1,0,),10)),"")</f>
        <v>76.8</v>
      </c>
      <c r="H2488">
        <f>IFERROR(IF(ROUND(_xlfn.XLOOKUP([1]Parameters!B2488,[1]Printers!L:L,[1]Printers!Q:Q,,0)*G2488/10,0)*10&lt;_xlfn.XLOOKUP([1]Parameters!B2488,[1]Printers!L:L,[1]Printers!P:P,,0),ROUND(_xlfn.XLOOKUP([1]Parameters!B2488,[1]Printers!L:L,[1]Printers!Q:Q,,0)*G2488/10,0)*10,_xlfn.XLOOKUP([1]Parameters!B2488,[1]Printers!L:L,[1]Printers!P:P,,0)),"")</f>
        <v>100</v>
      </c>
      <c r="I2488" s="3" t="str" cm="1">
        <f t="array" ref="I2488">IFERROR(IF(ROW()-1&gt;COUNTA([1]!T_Printers[Printers])*COUNTA([1]!T_Resins[Resins]),"",_xlfn.IFS(ROUND(VLOOKUP(C2488,[1]!T_Resins[#Data],4,FALSE)/VLOOKUP(A2488,[1]!T_Printers[#Data],5,FALSE),1)&lt;=_xlfn.XLOOKUP(B2488,[1]Printers!L:L,[1]Printers!O:O,1,0,),ROUND(VLOOKUP(C2488,[1]!T_Resins[#Data],4,FALSE)/VLOOKUP(A2488,[1]!T_Printers[#Data],5,FALSE),1),ROUND(VLOOKUP(C2488,[1]!T_Resins[#Data],4,FALSE)/VLOOKUP(A2488,[1]!T_Printers[#Data],5,FALSE),1)&gt;_xlfn.XLOOKUP(B2488,[1]Printers!L:L,[1]Printers!O:O,1,0,),"")),"")</f>
        <v/>
      </c>
      <c r="J2488" t="str">
        <f>IFERROR(IF(ROUND(_xlfn.XLOOKUP([1]Parameters!B2488,[1]Printers!L:L,[1]Printers!Q:Q,,0)*I2488/10,0)*10&lt;_xlfn.XLOOKUP([1]Parameters!B2488,[1]Printers!L:L,[1]Printers!P:P,,0),ROUND(_xlfn.XLOOKUP([1]Parameters!B2488,[1]Printers!L:L,[1]Printers!Q:Q,,0)*I2488/10,0)*10,_xlfn.XLOOKUP([1]Parameters!B2488,[1]Printers!L:L,[1]Printers!P:P,,0)),"")</f>
        <v/>
      </c>
      <c r="K2488">
        <f>IF(SUM(E2488:J2488)&lt;&gt;0,VLOOKUP(A2488,[1]!T_Printers[#Data],10,FALSE)+VLOOKUP(C2488,[1]!T_Resins[#Data],10,FALSE),"")</f>
        <v>3</v>
      </c>
      <c r="L2488">
        <f>IF(SUM(E2488:J2488)&lt;&gt;0,VLOOKUP(A2488,[1]!T_Printers[#Data],11,FALSE),"")</f>
        <v>5</v>
      </c>
      <c r="M2488">
        <f>IF(SUM(E2488:J2488)&lt;&gt;0,VLOOKUP(C2488,[1]!T_Resins[#Data],8,FALSE),"")</f>
        <v>120</v>
      </c>
      <c r="N2488">
        <f>IF(_xlfn.XLOOKUP(B2488,[1]Printers!$L:$L,[1]Printers!$R:$R,0,0)&gt;0,[1]Parameters!M2488,IF(SUM(E2488:J2488)&lt;&gt;0,VLOOKUP(C2488,[1]!T_Resins[#Data],9,FALSE),""))</f>
        <v>180</v>
      </c>
      <c r="O2488" t="str">
        <f t="shared" si="38"/>
        <v>LongerOrange40</v>
      </c>
    </row>
    <row r="2489" spans="1:15" x14ac:dyDescent="0.25">
      <c r="A2489" t="str">
        <f t="array" ref="A2489">IF(ROW()-1&gt;COUNTA([1]!T_Printers[Printers])*COUNTA([1]!T_Resins[Resins]),"",INDEX([1]!T_Printers[Printers],INT((ROW()-2)/COUNTA([1]!T_Resins[Resins])+1)))</f>
        <v>Longer Orange 40</v>
      </c>
      <c r="B2489" t="str">
        <f>_xlfn.XLOOKUP(A2489,[1]!T_Printers[Printers],[1]!T_Printers[Icon link],,0)</f>
        <v>LongerOrange40</v>
      </c>
      <c r="C2489" t="str">
        <f t="array" ref="C2489">IF(ROW()-1&gt;COUNTA([1]!T_Printers[Printers])*COUNTA([1]!T_Resins[Resins]),"",INDEX([1]!T_Resins[Resins],MOD(ROW()-2,COUNTA([1]!T_Resins[Resins]))+1))</f>
        <v>Dental Splint Soft</v>
      </c>
      <c r="D2489">
        <f>IF(SUM(E2489:J2489)&lt;&gt;0,IF(ROW()-1&gt;COUNTA([1]!T_Printers[Printers])*COUNTA([1]!T_Resins[Resins]),"",2),"")</f>
        <v>2</v>
      </c>
      <c r="E2489" cm="1">
        <f t="array" ref="E2489">IFERROR(IF(ROW()-1&gt;COUNTA([1]!T_Printers[Printers])*COUNTA([1]!T_Resins[Resins]),"",_xlfn.IFS(ROUND(VLOOKUP(C2489,[1]!T_Resins[#Data],2,FALSE)/VLOOKUP(A2489,[1]!T_Printers[#Data],5,FALSE),1)&lt;=_xlfn.XLOOKUP(B2489,[1]Printers!L:L,[1]Printers!O:O,1,0,),ROUND(VLOOKUP(C2489,[1]!T_Resins[#Data],2,FALSE)/VLOOKUP(A2489,[1]!T_Printers[#Data],5,FALSE),1),ROUND(VLOOKUP(C2489,[1]!T_Resins[#Data],2,FALSE)/VLOOKUP(A2489,[1]!T_Printers[#Data],5,FALSE),1)&gt;_xlfn.XLOOKUP(B2489,[1]Printers!L:L,[1]Printers!O:O,1,0,),10)),"Используйте слой 100 мкм")</f>
        <v>35.700000000000003</v>
      </c>
      <c r="F2489">
        <f>IFERROR(IF(ROUND(_xlfn.XLOOKUP([1]Parameters!B2489,[1]Printers!L:L,[1]Printers!Q:Q,,0)*E2489/10,0)*10&lt;_xlfn.XLOOKUP([1]Parameters!B2489,[1]Printers!L:L,[1]Printers!P:P,,0),ROUND(_xlfn.XLOOKUP([1]Parameters!B2489,[1]Printers!L:L,[1]Printers!Q:Q,,0)*E2489/10,0)*10,_xlfn.XLOOKUP([1]Parameters!B2489,[1]Printers!L:L,[1]Printers!P:P,,0)),"")</f>
        <v>100</v>
      </c>
      <c r="G2489" cm="1">
        <f t="array" ref="G2489">IFERROR(IF(ROW()-1&gt;COUNTA([1]!T_Printers[Printers])*COUNTA([1]!T_Resins[Resins]),"",_xlfn.IFS(ROUND(VLOOKUP(C2489,[1]!T_Resins[#Data],3,FALSE)/VLOOKUP(A2489,[1]!T_Printers[#Data],5,FALSE),1)&lt;=_xlfn.XLOOKUP(B2489,[1]Printers!L:L,[1]Printers!O:O,1,0,),ROUND(VLOOKUP(C2489,[1]!T_Resins[#Data],3,FALSE)/VLOOKUP(A2489,[1]!T_Printers[#Data],5,FALSE),1),ROUND(VLOOKUP(C2489,[1]!T_Resins[#Data],3,FALSE)/VLOOKUP(A2489,[1]!T_Printers[#Data],5,FALSE),1)&gt;_xlfn.XLOOKUP(B2489,[1]Printers!L:L,[1]Printers!O:O,1,0,),10)),"")</f>
        <v>46.4</v>
      </c>
      <c r="H2489">
        <f>IFERROR(IF(ROUND(_xlfn.XLOOKUP([1]Parameters!B2489,[1]Printers!L:L,[1]Printers!Q:Q,,0)*G2489/10,0)*10&lt;_xlfn.XLOOKUP([1]Parameters!B2489,[1]Printers!L:L,[1]Printers!P:P,,0),ROUND(_xlfn.XLOOKUP([1]Parameters!B2489,[1]Printers!L:L,[1]Printers!Q:Q,,0)*G2489/10,0)*10,_xlfn.XLOOKUP([1]Parameters!B2489,[1]Printers!L:L,[1]Printers!P:P,,0)),"")</f>
        <v>100</v>
      </c>
      <c r="I2489" s="3" t="str" cm="1">
        <f t="array" ref="I2489">IFERROR(IF(ROW()-1&gt;COUNTA([1]!T_Printers[Printers])*COUNTA([1]!T_Resins[Resins]),"",_xlfn.IFS(ROUND(VLOOKUP(C2489,[1]!T_Resins[#Data],4,FALSE)/VLOOKUP(A2489,[1]!T_Printers[#Data],5,FALSE),1)&lt;=_xlfn.XLOOKUP(B2489,[1]Printers!L:L,[1]Printers!O:O,1,0,),ROUND(VLOOKUP(C2489,[1]!T_Resins[#Data],4,FALSE)/VLOOKUP(A2489,[1]!T_Printers[#Data],5,FALSE),1),ROUND(VLOOKUP(C2489,[1]!T_Resins[#Data],4,FALSE)/VLOOKUP(A2489,[1]!T_Printers[#Data],5,FALSE),1)&gt;_xlfn.XLOOKUP(B2489,[1]Printers!L:L,[1]Printers!O:O,1,0,),"")),"")</f>
        <v/>
      </c>
      <c r="J2489" t="str">
        <f>IFERROR(IF(ROUND(_xlfn.XLOOKUP([1]Parameters!B2489,[1]Printers!L:L,[1]Printers!Q:Q,,0)*I2489/10,0)*10&lt;_xlfn.XLOOKUP([1]Parameters!B2489,[1]Printers!L:L,[1]Printers!P:P,,0),ROUND(_xlfn.XLOOKUP([1]Parameters!B2489,[1]Printers!L:L,[1]Printers!Q:Q,,0)*I2489/10,0)*10,_xlfn.XLOOKUP([1]Parameters!B2489,[1]Printers!L:L,[1]Printers!P:P,,0)),"")</f>
        <v/>
      </c>
      <c r="K2489">
        <f>IF(SUM(E2489:J2489)&lt;&gt;0,VLOOKUP(A2489,[1]!T_Printers[#Data],10,FALSE)+VLOOKUP(C2489,[1]!T_Resins[#Data],10,FALSE),"")</f>
        <v>2</v>
      </c>
      <c r="L2489">
        <f>IF(SUM(E2489:J2489)&lt;&gt;0,VLOOKUP(A2489,[1]!T_Printers[#Data],11,FALSE),"")</f>
        <v>5</v>
      </c>
      <c r="M2489">
        <f>IF(SUM(E2489:J2489)&lt;&gt;0,VLOOKUP(C2489,[1]!T_Resins[#Data],8,FALSE),"")</f>
        <v>60</v>
      </c>
      <c r="N2489">
        <f>IF(_xlfn.XLOOKUP(B2489,[1]Printers!$L:$L,[1]Printers!$R:$R,0,0)&gt;0,[1]Parameters!M2489,IF(SUM(E2489:J2489)&lt;&gt;0,VLOOKUP(C2489,[1]!T_Resins[#Data],9,FALSE),""))</f>
        <v>60</v>
      </c>
      <c r="O2489" t="str">
        <f t="shared" si="38"/>
        <v>LongerOrange40</v>
      </c>
    </row>
    <row r="2490" spans="1:15" x14ac:dyDescent="0.25">
      <c r="A2490" t="str">
        <f t="array" ref="A2490">IF(ROW()-1&gt;COUNTA([1]!T_Printers[Printers])*COUNTA([1]!T_Resins[Resins]),"",INDEX([1]!T_Printers[Printers],INT((ROW()-2)/COUNTA([1]!T_Resins[Resins])+1)))</f>
        <v>Longer Orange 40</v>
      </c>
      <c r="B2490" t="str">
        <f>_xlfn.XLOOKUP(A2490,[1]!T_Printers[Printers],[1]!T_Printers[Icon link],,0)</f>
        <v>LongerOrange40</v>
      </c>
      <c r="C2490" t="str">
        <f t="array" ref="C2490">IF(ROW()-1&gt;COUNTA([1]!T_Printers[Printers])*COUNTA([1]!T_Resins[Resins]),"",INDEX([1]!T_Resins[Resins],MOD(ROW()-2,COUNTA([1]!T_Resins[Resins]))+1))</f>
        <v>Dental Tray</v>
      </c>
      <c r="D2490">
        <f>IF(SUM(E2490:J2490)&lt;&gt;0,IF(ROW()-1&gt;COUNTA([1]!T_Printers[Printers])*COUNTA([1]!T_Resins[Resins]),"",2),"")</f>
        <v>2</v>
      </c>
      <c r="E2490" t="str" cm="1">
        <f t="array" ref="E2490">IFERROR(IF(ROW()-1&gt;COUNTA([1]!T_Printers[Printers])*COUNTA([1]!T_Resins[Resins]),"",_xlfn.IFS(ROUND(VLOOKUP(C2490,[1]!T_Resins[#Data],2,FALSE)/VLOOKUP(A2490,[1]!T_Printers[#Data],5,FALSE),1)&lt;=_xlfn.XLOOKUP(B2490,[1]Printers!L:L,[1]Printers!O:O,1,0,),ROUND(VLOOKUP(C2490,[1]!T_Resins[#Data],2,FALSE)/VLOOKUP(A2490,[1]!T_Printers[#Data],5,FALSE),1),ROUND(VLOOKUP(C2490,[1]!T_Resins[#Data],2,FALSE)/VLOOKUP(A2490,[1]!T_Printers[#Data],5,FALSE),1)&gt;_xlfn.XLOOKUP(B2490,[1]Printers!L:L,[1]Printers!O:O,1,0,),10)),"Используйте слой 100 мкм")</f>
        <v>Используйте слой 100 мкм</v>
      </c>
      <c r="F2490" t="str">
        <f>IFERROR(IF(ROUND(_xlfn.XLOOKUP([1]Parameters!B2490,[1]Printers!L:L,[1]Printers!Q:Q,,0)*E2490/10,0)*10&lt;_xlfn.XLOOKUP([1]Parameters!B2490,[1]Printers!L:L,[1]Printers!P:P,,0),ROUND(_xlfn.XLOOKUP([1]Parameters!B2490,[1]Printers!L:L,[1]Printers!Q:Q,,0)*E2490/10,0)*10,_xlfn.XLOOKUP([1]Parameters!B2490,[1]Printers!L:L,[1]Printers!P:P,,0)),"")</f>
        <v/>
      </c>
      <c r="G2490" cm="1">
        <f t="array" ref="G2490">IFERROR(IF(ROW()-1&gt;COUNTA([1]!T_Printers[Printers])*COUNTA([1]!T_Resins[Resins]),"",_xlfn.IFS(ROUND(VLOOKUP(C2490,[1]!T_Resins[#Data],3,FALSE)/VLOOKUP(A2490,[1]!T_Printers[#Data],5,FALSE),1)&lt;=_xlfn.XLOOKUP(B2490,[1]Printers!L:L,[1]Printers!O:O,1,0,),ROUND(VLOOKUP(C2490,[1]!T_Resins[#Data],3,FALSE)/VLOOKUP(A2490,[1]!T_Printers[#Data],5,FALSE),1),ROUND(VLOOKUP(C2490,[1]!T_Resins[#Data],3,FALSE)/VLOOKUP(A2490,[1]!T_Printers[#Data],5,FALSE),1)&gt;_xlfn.XLOOKUP(B2490,[1]Printers!L:L,[1]Printers!O:O,1,0,),10)),"")</f>
        <v>28.5</v>
      </c>
      <c r="H2490">
        <f>IFERROR(IF(ROUND(_xlfn.XLOOKUP([1]Parameters!B2490,[1]Printers!L:L,[1]Printers!Q:Q,,0)*G2490/10,0)*10&lt;_xlfn.XLOOKUP([1]Parameters!B2490,[1]Printers!L:L,[1]Printers!P:P,,0),ROUND(_xlfn.XLOOKUP([1]Parameters!B2490,[1]Printers!L:L,[1]Printers!Q:Q,,0)*G2490/10,0)*10,_xlfn.XLOOKUP([1]Parameters!B2490,[1]Printers!L:L,[1]Printers!P:P,,0)),"")</f>
        <v>100</v>
      </c>
      <c r="I2490" s="3" cm="1">
        <f t="array" ref="I2490">IFERROR(IF(ROW()-1&gt;COUNTA([1]!T_Printers[Printers])*COUNTA([1]!T_Resins[Resins]),"",_xlfn.IFS(ROUND(VLOOKUP(C2490,[1]!T_Resins[#Data],4,FALSE)/VLOOKUP(A2490,[1]!T_Printers[#Data],5,FALSE),1)&lt;=_xlfn.XLOOKUP(B2490,[1]Printers!L:L,[1]Printers!O:O,1,0,),ROUND(VLOOKUP(C2490,[1]!T_Resins[#Data],4,FALSE)/VLOOKUP(A2490,[1]!T_Printers[#Data],5,FALSE),1),ROUND(VLOOKUP(C2490,[1]!T_Resins[#Data],4,FALSE)/VLOOKUP(A2490,[1]!T_Printers[#Data],5,FALSE),1)&gt;_xlfn.XLOOKUP(B2490,[1]Printers!L:L,[1]Printers!O:O,1,0,),"")),"")</f>
        <v>35.700000000000003</v>
      </c>
      <c r="J2490">
        <f>IFERROR(IF(ROUND(_xlfn.XLOOKUP([1]Parameters!B2490,[1]Printers!L:L,[1]Printers!Q:Q,,0)*I2490/10,0)*10&lt;_xlfn.XLOOKUP([1]Parameters!B2490,[1]Printers!L:L,[1]Printers!P:P,,0),ROUND(_xlfn.XLOOKUP([1]Parameters!B2490,[1]Printers!L:L,[1]Printers!Q:Q,,0)*I2490/10,0)*10,_xlfn.XLOOKUP([1]Parameters!B2490,[1]Printers!L:L,[1]Printers!P:P,,0)),"")</f>
        <v>100</v>
      </c>
      <c r="K2490">
        <f>IF(SUM(E2490:J2490)&lt;&gt;0,VLOOKUP(A2490,[1]!T_Printers[#Data],10,FALSE)+VLOOKUP(C2490,[1]!T_Resins[#Data],10,FALSE),"")</f>
        <v>2</v>
      </c>
      <c r="L2490">
        <f>IF(SUM(E2490:J2490)&lt;&gt;0,VLOOKUP(A2490,[1]!T_Printers[#Data],11,FALSE),"")</f>
        <v>5</v>
      </c>
      <c r="M2490">
        <f>IF(SUM(E2490:J2490)&lt;&gt;0,VLOOKUP(C2490,[1]!T_Resins[#Data],8,FALSE),"")</f>
        <v>120</v>
      </c>
      <c r="N2490">
        <f>IF(_xlfn.XLOOKUP(B2490,[1]Printers!$L:$L,[1]Printers!$R:$R,0,0)&gt;0,[1]Parameters!M2490,IF(SUM(E2490:J2490)&lt;&gt;0,VLOOKUP(C2490,[1]!T_Resins[#Data],9,FALSE),""))</f>
        <v>180</v>
      </c>
      <c r="O2490" t="str">
        <f t="shared" si="38"/>
        <v>LongerOrange40</v>
      </c>
    </row>
    <row r="2491" spans="1:15" x14ac:dyDescent="0.25">
      <c r="A2491" t="str">
        <f t="array" ref="A2491">IF(ROW()-1&gt;COUNTA([1]!T_Printers[Printers])*COUNTA([1]!T_Resins[Resins]),"",INDEX([1]!T_Printers[Printers],INT((ROW()-2)/COUNTA([1]!T_Resins[Resins])+1)))</f>
        <v>Longer Orange 40</v>
      </c>
      <c r="B2491" t="str">
        <f>_xlfn.XLOOKUP(A2491,[1]!T_Printers[Printers],[1]!T_Printers[Icon link],,0)</f>
        <v>LongerOrange40</v>
      </c>
      <c r="C2491" t="str">
        <f t="array" ref="C2491">IF(ROW()-1&gt;COUNTA([1]!T_Printers[Printers])*COUNTA([1]!T_Resins[Resins]),"",INDEX([1]!T_Resins[Resins],MOD(ROW()-2,COUNTA([1]!T_Resins[Resins]))+1))</f>
        <v>Dental Yellow Clear</v>
      </c>
      <c r="D2491">
        <f>IF(SUM(E2491:J2491)&lt;&gt;0,IF(ROW()-1&gt;COUNTA([1]!T_Printers[Printers])*COUNTA([1]!T_Resins[Resins]),"",2),"")</f>
        <v>2</v>
      </c>
      <c r="E2491" cm="1">
        <f t="array" ref="E2491">IFERROR(IF(ROW()-1&gt;COUNTA([1]!T_Printers[Printers])*COUNTA([1]!T_Resins[Resins]),"",_xlfn.IFS(ROUND(VLOOKUP(C2491,[1]!T_Resins[#Data],2,FALSE)/VLOOKUP(A2491,[1]!T_Printers[#Data],5,FALSE),1)&lt;=_xlfn.XLOOKUP(B2491,[1]Printers!L:L,[1]Printers!O:O,1,0,),ROUND(VLOOKUP(C2491,[1]!T_Resins[#Data],2,FALSE)/VLOOKUP(A2491,[1]!T_Printers[#Data],5,FALSE),1),ROUND(VLOOKUP(C2491,[1]!T_Resins[#Data],2,FALSE)/VLOOKUP(A2491,[1]!T_Printers[#Data],5,FALSE),1)&gt;_xlfn.XLOOKUP(B2491,[1]Printers!L:L,[1]Printers!O:O,1,0,),10)),"Используйте слой 100 мкм")</f>
        <v>12.5</v>
      </c>
      <c r="F2491">
        <f>IFERROR(IF(ROUND(_xlfn.XLOOKUP([1]Parameters!B2491,[1]Printers!L:L,[1]Printers!Q:Q,,0)*E2491/10,0)*10&lt;_xlfn.XLOOKUP([1]Parameters!B2491,[1]Printers!L:L,[1]Printers!P:P,,0),ROUND(_xlfn.XLOOKUP([1]Parameters!B2491,[1]Printers!L:L,[1]Printers!Q:Q,,0)*E2491/10,0)*10,_xlfn.XLOOKUP([1]Parameters!B2491,[1]Printers!L:L,[1]Printers!P:P,,0)),"")</f>
        <v>100</v>
      </c>
      <c r="G2491" cm="1">
        <f t="array" ref="G2491">IFERROR(IF(ROW()-1&gt;COUNTA([1]!T_Printers[Printers])*COUNTA([1]!T_Resins[Resins]),"",_xlfn.IFS(ROUND(VLOOKUP(C2491,[1]!T_Resins[#Data],3,FALSE)/VLOOKUP(A2491,[1]!T_Printers[#Data],5,FALSE),1)&lt;=_xlfn.XLOOKUP(B2491,[1]Printers!L:L,[1]Printers!O:O,1,0,),ROUND(VLOOKUP(C2491,[1]!T_Resins[#Data],3,FALSE)/VLOOKUP(A2491,[1]!T_Printers[#Data],5,FALSE),1),ROUND(VLOOKUP(C2491,[1]!T_Resins[#Data],3,FALSE)/VLOOKUP(A2491,[1]!T_Printers[#Data],5,FALSE),1)&gt;_xlfn.XLOOKUP(B2491,[1]Printers!L:L,[1]Printers!O:O,1,0,),10)),"")</f>
        <v>16.2</v>
      </c>
      <c r="H2491">
        <f>IFERROR(IF(ROUND(_xlfn.XLOOKUP([1]Parameters!B2491,[1]Printers!L:L,[1]Printers!Q:Q,,0)*G2491/10,0)*10&lt;_xlfn.XLOOKUP([1]Parameters!B2491,[1]Printers!L:L,[1]Printers!P:P,,0),ROUND(_xlfn.XLOOKUP([1]Parameters!B2491,[1]Printers!L:L,[1]Printers!Q:Q,,0)*G2491/10,0)*10,_xlfn.XLOOKUP([1]Parameters!B2491,[1]Printers!L:L,[1]Printers!P:P,,0)),"")</f>
        <v>100</v>
      </c>
      <c r="I2491" s="3" t="str" cm="1">
        <f t="array" ref="I2491">IFERROR(IF(ROW()-1&gt;COUNTA([1]!T_Printers[Printers])*COUNTA([1]!T_Resins[Resins]),"",_xlfn.IFS(ROUND(VLOOKUP(C2491,[1]!T_Resins[#Data],4,FALSE)/VLOOKUP(A2491,[1]!T_Printers[#Data],5,FALSE),1)&lt;=_xlfn.XLOOKUP(B2491,[1]Printers!L:L,[1]Printers!O:O,1,0,),ROUND(VLOOKUP(C2491,[1]!T_Resins[#Data],4,FALSE)/VLOOKUP(A2491,[1]!T_Printers[#Data],5,FALSE),1),ROUND(VLOOKUP(C2491,[1]!T_Resins[#Data],4,FALSE)/VLOOKUP(A2491,[1]!T_Printers[#Data],5,FALSE),1)&gt;_xlfn.XLOOKUP(B2491,[1]Printers!L:L,[1]Printers!O:O,1,0,),"")),"")</f>
        <v/>
      </c>
      <c r="J2491" t="str">
        <f>IFERROR(IF(ROUND(_xlfn.XLOOKUP([1]Parameters!B2491,[1]Printers!L:L,[1]Printers!Q:Q,,0)*I2491/10,0)*10&lt;_xlfn.XLOOKUP([1]Parameters!B2491,[1]Printers!L:L,[1]Printers!P:P,,0),ROUND(_xlfn.XLOOKUP([1]Parameters!B2491,[1]Printers!L:L,[1]Printers!Q:Q,,0)*I2491/10,0)*10,_xlfn.XLOOKUP([1]Parameters!B2491,[1]Printers!L:L,[1]Printers!P:P,,0)),"")</f>
        <v/>
      </c>
      <c r="K2491">
        <f>IF(SUM(E2491:J2491)&lt;&gt;0,VLOOKUP(A2491,[1]!T_Printers[#Data],10,FALSE)+VLOOKUP(C2491,[1]!T_Resins[#Data],10,FALSE),"")</f>
        <v>2</v>
      </c>
      <c r="L2491">
        <f>IF(SUM(E2491:J2491)&lt;&gt;0,VLOOKUP(A2491,[1]!T_Printers[#Data],11,FALSE),"")</f>
        <v>5</v>
      </c>
      <c r="M2491">
        <f>IF(SUM(E2491:J2491)&lt;&gt;0,VLOOKUP(C2491,[1]!T_Resins[#Data],8,FALSE),"")</f>
        <v>120</v>
      </c>
      <c r="N2491">
        <f>IF(_xlfn.XLOOKUP(B2491,[1]Printers!$L:$L,[1]Printers!$R:$R,0,0)&gt;0,[1]Parameters!M2491,IF(SUM(E2491:J2491)&lt;&gt;0,VLOOKUP(C2491,[1]!T_Resins[#Data],9,FALSE),""))</f>
        <v>180</v>
      </c>
      <c r="O2491" t="str">
        <f t="shared" si="38"/>
        <v>LongerOrange40</v>
      </c>
    </row>
    <row r="2492" spans="1:15" x14ac:dyDescent="0.25">
      <c r="A2492" t="str">
        <f t="array" ref="A2492">IF(ROW()-1&gt;COUNTA([1]!T_Printers[Printers])*COUNTA([1]!T_Resins[Resins]),"",INDEX([1]!T_Printers[Printers],INT((ROW()-2)/COUNTA([1]!T_Resins[Resins])+1)))</f>
        <v>Longer Orange 40</v>
      </c>
      <c r="B2492" t="str">
        <f>_xlfn.XLOOKUP(A2492,[1]!T_Printers[Printers],[1]!T_Printers[Icon link],,0)</f>
        <v>LongerOrange40</v>
      </c>
      <c r="C2492" t="str">
        <f t="array" ref="C2492">IF(ROW()-1&gt;COUNTA([1]!T_Printers[Printers])*COUNTA([1]!T_Resins[Resins]),"",INDEX([1]!T_Resins[Resins],MOD(ROW()-2,COUNTA([1]!T_Resins[Resins]))+1))</f>
        <v>Dental Yellow Clear PRO</v>
      </c>
      <c r="D2492">
        <f>IF(SUM(E2492:J2492)&lt;&gt;0,IF(ROW()-1&gt;COUNTA([1]!T_Printers[Printers])*COUNTA([1]!T_Resins[Resins]),"",2),"")</f>
        <v>2</v>
      </c>
      <c r="E2492" cm="1">
        <f t="array" ref="E2492">IFERROR(IF(ROW()-1&gt;COUNTA([1]!T_Printers[Printers])*COUNTA([1]!T_Resins[Resins]),"",_xlfn.IFS(ROUND(VLOOKUP(C2492,[1]!T_Resins[#Data],2,FALSE)/VLOOKUP(A2492,[1]!T_Printers[#Data],5,FALSE),1)&lt;=_xlfn.XLOOKUP(B2492,[1]Printers!L:L,[1]Printers!O:O,1,0,),ROUND(VLOOKUP(C2492,[1]!T_Resins[#Data],2,FALSE)/VLOOKUP(A2492,[1]!T_Printers[#Data],5,FALSE),1),ROUND(VLOOKUP(C2492,[1]!T_Resins[#Data],2,FALSE)/VLOOKUP(A2492,[1]!T_Printers[#Data],5,FALSE),1)&gt;_xlfn.XLOOKUP(B2492,[1]Printers!L:L,[1]Printers!O:O,1,0,),10)),"Используйте слой 100 мкм")</f>
        <v>32.299999999999997</v>
      </c>
      <c r="F2492">
        <f>IFERROR(IF(ROUND(_xlfn.XLOOKUP([1]Parameters!B2492,[1]Printers!L:L,[1]Printers!Q:Q,,0)*E2492/10,0)*10&lt;_xlfn.XLOOKUP([1]Parameters!B2492,[1]Printers!L:L,[1]Printers!P:P,,0),ROUND(_xlfn.XLOOKUP([1]Parameters!B2492,[1]Printers!L:L,[1]Printers!Q:Q,,0)*E2492/10,0)*10,_xlfn.XLOOKUP([1]Parameters!B2492,[1]Printers!L:L,[1]Printers!P:P,,0)),"")</f>
        <v>100</v>
      </c>
      <c r="G2492" cm="1">
        <f t="array" ref="G2492">IFERROR(IF(ROW()-1&gt;COUNTA([1]!T_Printers[Printers])*COUNTA([1]!T_Resins[Resins]),"",_xlfn.IFS(ROUND(VLOOKUP(C2492,[1]!T_Resins[#Data],3,FALSE)/VLOOKUP(A2492,[1]!T_Printers[#Data],5,FALSE),1)&lt;=_xlfn.XLOOKUP(B2492,[1]Printers!L:L,[1]Printers!O:O,1,0,),ROUND(VLOOKUP(C2492,[1]!T_Resins[#Data],3,FALSE)/VLOOKUP(A2492,[1]!T_Printers[#Data],5,FALSE),1),ROUND(VLOOKUP(C2492,[1]!T_Resins[#Data],3,FALSE)/VLOOKUP(A2492,[1]!T_Printers[#Data],5,FALSE),1)&gt;_xlfn.XLOOKUP(B2492,[1]Printers!L:L,[1]Printers!O:O,1,0,),10)),"")</f>
        <v>41.6</v>
      </c>
      <c r="H2492">
        <f>IFERROR(IF(ROUND(_xlfn.XLOOKUP([1]Parameters!B2492,[1]Printers!L:L,[1]Printers!Q:Q,,0)*G2492/10,0)*10&lt;_xlfn.XLOOKUP([1]Parameters!B2492,[1]Printers!L:L,[1]Printers!P:P,,0),ROUND(_xlfn.XLOOKUP([1]Parameters!B2492,[1]Printers!L:L,[1]Printers!Q:Q,,0)*G2492/10,0)*10,_xlfn.XLOOKUP([1]Parameters!B2492,[1]Printers!L:L,[1]Printers!P:P,,0)),"")</f>
        <v>100</v>
      </c>
      <c r="I2492" s="3" t="str" cm="1">
        <f t="array" ref="I2492">IFERROR(IF(ROW()-1&gt;COUNTA([1]!T_Printers[Printers])*COUNTA([1]!T_Resins[Resins]),"",_xlfn.IFS(ROUND(VLOOKUP(C2492,[1]!T_Resins[#Data],4,FALSE)/VLOOKUP(A2492,[1]!T_Printers[#Data],5,FALSE),1)&lt;=_xlfn.XLOOKUP(B2492,[1]Printers!L:L,[1]Printers!O:O,1,0,),ROUND(VLOOKUP(C2492,[1]!T_Resins[#Data],4,FALSE)/VLOOKUP(A2492,[1]!T_Printers[#Data],5,FALSE),1),ROUND(VLOOKUP(C2492,[1]!T_Resins[#Data],4,FALSE)/VLOOKUP(A2492,[1]!T_Printers[#Data],5,FALSE),1)&gt;_xlfn.XLOOKUP(B2492,[1]Printers!L:L,[1]Printers!O:O,1,0,),"")),"")</f>
        <v/>
      </c>
      <c r="J2492" t="str">
        <f>IFERROR(IF(ROUND(_xlfn.XLOOKUP([1]Parameters!B2492,[1]Printers!L:L,[1]Printers!Q:Q,,0)*I2492/10,0)*10&lt;_xlfn.XLOOKUP([1]Parameters!B2492,[1]Printers!L:L,[1]Printers!P:P,,0),ROUND(_xlfn.XLOOKUP([1]Parameters!B2492,[1]Printers!L:L,[1]Printers!Q:Q,,0)*I2492/10,0)*10,_xlfn.XLOOKUP([1]Parameters!B2492,[1]Printers!L:L,[1]Printers!P:P,,0)),"")</f>
        <v/>
      </c>
      <c r="K2492">
        <f>IF(SUM(E2492:J2492)&lt;&gt;0,VLOOKUP(A2492,[1]!T_Printers[#Data],10,FALSE)+VLOOKUP(C2492,[1]!T_Resins[#Data],10,FALSE),"")</f>
        <v>2</v>
      </c>
      <c r="L2492">
        <f>IF(SUM(E2492:J2492)&lt;&gt;0,VLOOKUP(A2492,[1]!T_Printers[#Data],11,FALSE),"")</f>
        <v>5</v>
      </c>
      <c r="M2492">
        <f>IF(SUM(E2492:J2492)&lt;&gt;0,VLOOKUP(C2492,[1]!T_Resins[#Data],8,FALSE),"")</f>
        <v>120</v>
      </c>
      <c r="N2492">
        <f>IF(_xlfn.XLOOKUP(B2492,[1]Printers!$L:$L,[1]Printers!$R:$R,0,0)&gt;0,[1]Parameters!M2492,IF(SUM(E2492:J2492)&lt;&gt;0,VLOOKUP(C2492,[1]!T_Resins[#Data],9,FALSE),""))</f>
        <v>180</v>
      </c>
      <c r="O2492" t="str">
        <f t="shared" si="38"/>
        <v>LongerOrange40</v>
      </c>
    </row>
    <row r="2493" spans="1:15" x14ac:dyDescent="0.25">
      <c r="A2493" t="str">
        <f t="array" ref="A2493">IF(ROW()-1&gt;COUNTA([1]!T_Printers[Printers])*COUNTA([1]!T_Resins[Resins]),"",INDEX([1]!T_Printers[Printers],INT((ROW()-2)/COUNTA([1]!T_Resins[Resins])+1)))</f>
        <v>Longer Orange 40</v>
      </c>
      <c r="B2493" t="str">
        <f>_xlfn.XLOOKUP(A2493,[1]!T_Printers[Printers],[1]!T_Printers[Icon link],,0)</f>
        <v>LongerOrange40</v>
      </c>
      <c r="C2493" t="str">
        <f t="array" ref="C2493">IF(ROW()-1&gt;COUNTA([1]!T_Printers[Printers])*COUNTA([1]!T_Resins[Resins]),"",INDEX([1]!T_Resins[Resins],MOD(ROW()-2,COUNTA([1]!T_Resins[Resins]))+1))</f>
        <v>Industrial ABS Black</v>
      </c>
      <c r="D2493">
        <f>IF(SUM(E2493:J2493)&lt;&gt;0,IF(ROW()-1&gt;COUNTA([1]!T_Printers[Printers])*COUNTA([1]!T_Resins[Resins]),"",2),"")</f>
        <v>2</v>
      </c>
      <c r="E2493" cm="1">
        <f t="array" ref="E2493">IFERROR(IF(ROW()-1&gt;COUNTA([1]!T_Printers[Printers])*COUNTA([1]!T_Resins[Resins]),"",_xlfn.IFS(ROUND(VLOOKUP(C2493,[1]!T_Resins[#Data],2,FALSE)/VLOOKUP(A2493,[1]!T_Printers[#Data],5,FALSE),1)&lt;=_xlfn.XLOOKUP(B2493,[1]Printers!L:L,[1]Printers!O:O,1,0,),ROUND(VLOOKUP(C2493,[1]!T_Resins[#Data],2,FALSE)/VLOOKUP(A2493,[1]!T_Printers[#Data],5,FALSE),1),ROUND(VLOOKUP(C2493,[1]!T_Resins[#Data],2,FALSE)/VLOOKUP(A2493,[1]!T_Printers[#Data],5,FALSE),1)&gt;_xlfn.XLOOKUP(B2493,[1]Printers!L:L,[1]Printers!O:O,1,0,),10)),"Используйте слой 100 мкм")</f>
        <v>25.7</v>
      </c>
      <c r="F2493">
        <f>IFERROR(IF(ROUND(_xlfn.XLOOKUP([1]Parameters!B2493,[1]Printers!L:L,[1]Printers!Q:Q,,0)*E2493/10,0)*10&lt;_xlfn.XLOOKUP([1]Parameters!B2493,[1]Printers!L:L,[1]Printers!P:P,,0),ROUND(_xlfn.XLOOKUP([1]Parameters!B2493,[1]Printers!L:L,[1]Printers!Q:Q,,0)*E2493/10,0)*10,_xlfn.XLOOKUP([1]Parameters!B2493,[1]Printers!L:L,[1]Printers!P:P,,0)),"")</f>
        <v>100</v>
      </c>
      <c r="G2493" cm="1">
        <f t="array" ref="G2493">IFERROR(IF(ROW()-1&gt;COUNTA([1]!T_Printers[Printers])*COUNTA([1]!T_Resins[Resins]),"",_xlfn.IFS(ROUND(VLOOKUP(C2493,[1]!T_Resins[#Data],3,FALSE)/VLOOKUP(A2493,[1]!T_Printers[#Data],5,FALSE),1)&lt;=_xlfn.XLOOKUP(B2493,[1]Printers!L:L,[1]Printers!O:O,1,0,),ROUND(VLOOKUP(C2493,[1]!T_Resins[#Data],3,FALSE)/VLOOKUP(A2493,[1]!T_Printers[#Data],5,FALSE),1),ROUND(VLOOKUP(C2493,[1]!T_Resins[#Data],3,FALSE)/VLOOKUP(A2493,[1]!T_Printers[#Data],5,FALSE),1)&gt;_xlfn.XLOOKUP(B2493,[1]Printers!L:L,[1]Printers!O:O,1,0,),10)),"")</f>
        <v>33.200000000000003</v>
      </c>
      <c r="H2493">
        <f>IFERROR(IF(ROUND(_xlfn.XLOOKUP([1]Parameters!B2493,[1]Printers!L:L,[1]Printers!Q:Q,,0)*G2493/10,0)*10&lt;_xlfn.XLOOKUP([1]Parameters!B2493,[1]Printers!L:L,[1]Printers!P:P,,0),ROUND(_xlfn.XLOOKUP([1]Parameters!B2493,[1]Printers!L:L,[1]Printers!Q:Q,,0)*G2493/10,0)*10,_xlfn.XLOOKUP([1]Parameters!B2493,[1]Printers!L:L,[1]Printers!P:P,,0)),"")</f>
        <v>100</v>
      </c>
      <c r="I2493" s="3" t="str" cm="1">
        <f t="array" ref="I2493">IFERROR(IF(ROW()-1&gt;COUNTA([1]!T_Printers[Printers])*COUNTA([1]!T_Resins[Resins]),"",_xlfn.IFS(ROUND(VLOOKUP(C2493,[1]!T_Resins[#Data],4,FALSE)/VLOOKUP(A2493,[1]!T_Printers[#Data],5,FALSE),1)&lt;=_xlfn.XLOOKUP(B2493,[1]Printers!L:L,[1]Printers!O:O,1,0,),ROUND(VLOOKUP(C2493,[1]!T_Resins[#Data],4,FALSE)/VLOOKUP(A2493,[1]!T_Printers[#Data],5,FALSE),1),ROUND(VLOOKUP(C2493,[1]!T_Resins[#Data],4,FALSE)/VLOOKUP(A2493,[1]!T_Printers[#Data],5,FALSE),1)&gt;_xlfn.XLOOKUP(B2493,[1]Printers!L:L,[1]Printers!O:O,1,0,),"")),"")</f>
        <v/>
      </c>
      <c r="J2493" t="str">
        <f>IFERROR(IF(ROUND(_xlfn.XLOOKUP([1]Parameters!B2493,[1]Printers!L:L,[1]Printers!Q:Q,,0)*I2493/10,0)*10&lt;_xlfn.XLOOKUP([1]Parameters!B2493,[1]Printers!L:L,[1]Printers!P:P,,0),ROUND(_xlfn.XLOOKUP([1]Parameters!B2493,[1]Printers!L:L,[1]Printers!Q:Q,,0)*I2493/10,0)*10,_xlfn.XLOOKUP([1]Parameters!B2493,[1]Printers!L:L,[1]Printers!P:P,,0)),"")</f>
        <v/>
      </c>
      <c r="K2493">
        <f>IF(SUM(E2493:J2493)&lt;&gt;0,VLOOKUP(A2493,[1]!T_Printers[#Data],10,FALSE)+VLOOKUP(C2493,[1]!T_Resins[#Data],10,FALSE),"")</f>
        <v>2</v>
      </c>
      <c r="L2493">
        <f>IF(SUM(E2493:J2493)&lt;&gt;0,VLOOKUP(A2493,[1]!T_Printers[#Data],11,FALSE),"")</f>
        <v>5</v>
      </c>
      <c r="M2493">
        <f>IF(SUM(E2493:J2493)&lt;&gt;0,VLOOKUP(C2493,[1]!T_Resins[#Data],8,FALSE),"")</f>
        <v>60</v>
      </c>
      <c r="N2493">
        <f>IF(_xlfn.XLOOKUP(B2493,[1]Printers!$L:$L,[1]Printers!$R:$R,0,0)&gt;0,[1]Parameters!M2493,IF(SUM(E2493:J2493)&lt;&gt;0,VLOOKUP(C2493,[1]!T_Resins[#Data],9,FALSE),""))</f>
        <v>60</v>
      </c>
      <c r="O2493" t="str">
        <f t="shared" si="38"/>
        <v>LongerOrange40</v>
      </c>
    </row>
    <row r="2494" spans="1:15" x14ac:dyDescent="0.25">
      <c r="A2494" t="str">
        <f t="array" ref="A2494">IF(ROW()-1&gt;COUNTA([1]!T_Printers[Printers])*COUNTA([1]!T_Resins[Resins]),"",INDEX([1]!T_Printers[Printers],INT((ROW()-2)/COUNTA([1]!T_Resins[Resins])+1)))</f>
        <v>Longer Orange 40</v>
      </c>
      <c r="B2494" t="str">
        <f>_xlfn.XLOOKUP(A2494,[1]!T_Printers[Printers],[1]!T_Printers[Icon link],,0)</f>
        <v>LongerOrange40</v>
      </c>
      <c r="C2494" t="str">
        <f t="array" ref="C2494">IF(ROW()-1&gt;COUNTA([1]!T_Printers[Printers])*COUNTA([1]!T_Resins[Resins]),"",INDEX([1]!T_Resins[Resins],MOD(ROW()-2,COUNTA([1]!T_Resins[Resins]))+1))</f>
        <v>Industrial ABS-Like Grey</v>
      </c>
      <c r="D2494">
        <f>IF(SUM(E2494:J2494)&lt;&gt;0,IF(ROW()-1&gt;COUNTA([1]!T_Printers[Printers])*COUNTA([1]!T_Resins[Resins]),"",2),"")</f>
        <v>2</v>
      </c>
      <c r="E2494" cm="1">
        <f t="array" ref="E2494">IFERROR(IF(ROW()-1&gt;COUNTA([1]!T_Printers[Printers])*COUNTA([1]!T_Resins[Resins]),"",_xlfn.IFS(ROUND(VLOOKUP(C2494,[1]!T_Resins[#Data],2,FALSE)/VLOOKUP(A2494,[1]!T_Printers[#Data],5,FALSE),1)&lt;=_xlfn.XLOOKUP(B2494,[1]Printers!L:L,[1]Printers!O:O,1,0,),ROUND(VLOOKUP(C2494,[1]!T_Resins[#Data],2,FALSE)/VLOOKUP(A2494,[1]!T_Printers[#Data],5,FALSE),1),ROUND(VLOOKUP(C2494,[1]!T_Resins[#Data],2,FALSE)/VLOOKUP(A2494,[1]!T_Printers[#Data],5,FALSE),1)&gt;_xlfn.XLOOKUP(B2494,[1]Printers!L:L,[1]Printers!O:O,1,0,),10)),"Используйте слой 100 мкм")</f>
        <v>25.4</v>
      </c>
      <c r="F2494">
        <f>IFERROR(IF(ROUND(_xlfn.XLOOKUP([1]Parameters!B2494,[1]Printers!L:L,[1]Printers!Q:Q,,0)*E2494/10,0)*10&lt;_xlfn.XLOOKUP([1]Parameters!B2494,[1]Printers!L:L,[1]Printers!P:P,,0),ROUND(_xlfn.XLOOKUP([1]Parameters!B2494,[1]Printers!L:L,[1]Printers!Q:Q,,0)*E2494/10,0)*10,_xlfn.XLOOKUP([1]Parameters!B2494,[1]Printers!L:L,[1]Printers!P:P,,0)),"")</f>
        <v>100</v>
      </c>
      <c r="G2494" cm="1">
        <f t="array" ref="G2494">IFERROR(IF(ROW()-1&gt;COUNTA([1]!T_Printers[Printers])*COUNTA([1]!T_Resins[Resins]),"",_xlfn.IFS(ROUND(VLOOKUP(C2494,[1]!T_Resins[#Data],3,FALSE)/VLOOKUP(A2494,[1]!T_Printers[#Data],5,FALSE),1)&lt;=_xlfn.XLOOKUP(B2494,[1]Printers!L:L,[1]Printers!O:O,1,0,),ROUND(VLOOKUP(C2494,[1]!T_Resins[#Data],3,FALSE)/VLOOKUP(A2494,[1]!T_Printers[#Data],5,FALSE),1),ROUND(VLOOKUP(C2494,[1]!T_Resins[#Data],3,FALSE)/VLOOKUP(A2494,[1]!T_Printers[#Data],5,FALSE),1)&gt;_xlfn.XLOOKUP(B2494,[1]Printers!L:L,[1]Printers!O:O,1,0,),10)),"")</f>
        <v>33</v>
      </c>
      <c r="H2494">
        <f>IFERROR(IF(ROUND(_xlfn.XLOOKUP([1]Parameters!B2494,[1]Printers!L:L,[1]Printers!Q:Q,,0)*G2494/10,0)*10&lt;_xlfn.XLOOKUP([1]Parameters!B2494,[1]Printers!L:L,[1]Printers!P:P,,0),ROUND(_xlfn.XLOOKUP([1]Parameters!B2494,[1]Printers!L:L,[1]Printers!Q:Q,,0)*G2494/10,0)*10,_xlfn.XLOOKUP([1]Parameters!B2494,[1]Printers!L:L,[1]Printers!P:P,,0)),"")</f>
        <v>100</v>
      </c>
      <c r="I2494" s="3" t="str" cm="1">
        <f t="array" ref="I2494">IFERROR(IF(ROW()-1&gt;COUNTA([1]!T_Printers[Printers])*COUNTA([1]!T_Resins[Resins]),"",_xlfn.IFS(ROUND(VLOOKUP(C2494,[1]!T_Resins[#Data],4,FALSE)/VLOOKUP(A2494,[1]!T_Printers[#Data],5,FALSE),1)&lt;=_xlfn.XLOOKUP(B2494,[1]Printers!L:L,[1]Printers!O:O,1,0,),ROUND(VLOOKUP(C2494,[1]!T_Resins[#Data],4,FALSE)/VLOOKUP(A2494,[1]!T_Printers[#Data],5,FALSE),1),ROUND(VLOOKUP(C2494,[1]!T_Resins[#Data],4,FALSE)/VLOOKUP(A2494,[1]!T_Printers[#Data],5,FALSE),1)&gt;_xlfn.XLOOKUP(B2494,[1]Printers!L:L,[1]Printers!O:O,1,0,),"")),"")</f>
        <v/>
      </c>
      <c r="J2494" t="str">
        <f>IFERROR(IF(ROUND(_xlfn.XLOOKUP([1]Parameters!B2494,[1]Printers!L:L,[1]Printers!Q:Q,,0)*I2494/10,0)*10&lt;_xlfn.XLOOKUP([1]Parameters!B2494,[1]Printers!L:L,[1]Printers!P:P,,0),ROUND(_xlfn.XLOOKUP([1]Parameters!B2494,[1]Printers!L:L,[1]Printers!Q:Q,,0)*I2494/10,0)*10,_xlfn.XLOOKUP([1]Parameters!B2494,[1]Printers!L:L,[1]Printers!P:P,,0)),"")</f>
        <v/>
      </c>
      <c r="K2494">
        <f>IF(SUM(E2494:J2494)&lt;&gt;0,VLOOKUP(A2494,[1]!T_Printers[#Data],10,FALSE)+VLOOKUP(C2494,[1]!T_Resins[#Data],10,FALSE),"")</f>
        <v>2</v>
      </c>
      <c r="L2494">
        <f>IF(SUM(E2494:J2494)&lt;&gt;0,VLOOKUP(A2494,[1]!T_Printers[#Data],11,FALSE),"")</f>
        <v>5</v>
      </c>
      <c r="M2494">
        <f>IF(SUM(E2494:J2494)&lt;&gt;0,VLOOKUP(C2494,[1]!T_Resins[#Data],8,FALSE),"")</f>
        <v>120</v>
      </c>
      <c r="N2494">
        <f>IF(_xlfn.XLOOKUP(B2494,[1]Printers!$L:$L,[1]Printers!$R:$R,0,0)&gt;0,[1]Parameters!M2494,IF(SUM(E2494:J2494)&lt;&gt;0,VLOOKUP(C2494,[1]!T_Resins[#Data],9,FALSE),""))</f>
        <v>180</v>
      </c>
      <c r="O2494" t="str">
        <f t="shared" si="38"/>
        <v>LongerOrange40</v>
      </c>
    </row>
    <row r="2495" spans="1:15" x14ac:dyDescent="0.25">
      <c r="A2495" t="str">
        <f t="array" ref="A2495">IF(ROW()-1&gt;COUNTA([1]!T_Printers[Printers])*COUNTA([1]!T_Resins[Resins]),"",INDEX([1]!T_Printers[Printers],INT((ROW()-2)/COUNTA([1]!T_Resins[Resins])+1)))</f>
        <v>Longer Orange 40</v>
      </c>
      <c r="B2495" t="str">
        <f>_xlfn.XLOOKUP(A2495,[1]!T_Printers[Printers],[1]!T_Printers[Icon link],,0)</f>
        <v>LongerOrange40</v>
      </c>
      <c r="C2495" t="str">
        <f t="array" ref="C2495">IF(ROW()-1&gt;COUNTA([1]!T_Printers[Printers])*COUNTA([1]!T_Resins[Resins]),"",INDEX([1]!T_Resins[Resins],MOD(ROW()-2,COUNTA([1]!T_Resins[Resins]))+1))</f>
        <v>Industrial Flex Natural Clear</v>
      </c>
      <c r="D2495">
        <f>IF(SUM(E2495:J2495)&lt;&gt;0,IF(ROW()-1&gt;COUNTA([1]!T_Printers[Printers])*COUNTA([1]!T_Resins[Resins]),"",2),"")</f>
        <v>2</v>
      </c>
      <c r="E2495" cm="1">
        <f t="array" ref="E2495">IFERROR(IF(ROW()-1&gt;COUNTA([1]!T_Printers[Printers])*COUNTA([1]!T_Resins[Resins]),"",_xlfn.IFS(ROUND(VLOOKUP(C2495,[1]!T_Resins[#Data],2,FALSE)/VLOOKUP(A2495,[1]!T_Printers[#Data],5,FALSE),1)&lt;=_xlfn.XLOOKUP(B2495,[1]Printers!L:L,[1]Printers!O:O,1,0,),ROUND(VLOOKUP(C2495,[1]!T_Resins[#Data],2,FALSE)/VLOOKUP(A2495,[1]!T_Printers[#Data],5,FALSE),1),ROUND(VLOOKUP(C2495,[1]!T_Resins[#Data],2,FALSE)/VLOOKUP(A2495,[1]!T_Printers[#Data],5,FALSE),1)&gt;_xlfn.XLOOKUP(B2495,[1]Printers!L:L,[1]Printers!O:O,1,0,),10)),"Используйте слой 100 мкм")</f>
        <v>9.5</v>
      </c>
      <c r="F2495">
        <f>IFERROR(IF(ROUND(_xlfn.XLOOKUP([1]Parameters!B2495,[1]Printers!L:L,[1]Printers!Q:Q,,0)*E2495/10,0)*10&lt;_xlfn.XLOOKUP([1]Parameters!B2495,[1]Printers!L:L,[1]Printers!P:P,,0),ROUND(_xlfn.XLOOKUP([1]Parameters!B2495,[1]Printers!L:L,[1]Printers!Q:Q,,0)*E2495/10,0)*10,_xlfn.XLOOKUP([1]Parameters!B2495,[1]Printers!L:L,[1]Printers!P:P,,0)),"")</f>
        <v>90</v>
      </c>
      <c r="G2495" cm="1">
        <f t="array" ref="G2495">IFERROR(IF(ROW()-1&gt;COUNTA([1]!T_Printers[Printers])*COUNTA([1]!T_Resins[Resins]),"",_xlfn.IFS(ROUND(VLOOKUP(C2495,[1]!T_Resins[#Data],3,FALSE)/VLOOKUP(A2495,[1]!T_Printers[#Data],5,FALSE),1)&lt;=_xlfn.XLOOKUP(B2495,[1]Printers!L:L,[1]Printers!O:O,1,0,),ROUND(VLOOKUP(C2495,[1]!T_Resins[#Data],3,FALSE)/VLOOKUP(A2495,[1]!T_Printers[#Data],5,FALSE),1),ROUND(VLOOKUP(C2495,[1]!T_Resins[#Data],3,FALSE)/VLOOKUP(A2495,[1]!T_Printers[#Data],5,FALSE),1)&gt;_xlfn.XLOOKUP(B2495,[1]Printers!L:L,[1]Printers!O:O,1,0,),10)),"")</f>
        <v>12.4</v>
      </c>
      <c r="H2495">
        <f>IFERROR(IF(ROUND(_xlfn.XLOOKUP([1]Parameters!B2495,[1]Printers!L:L,[1]Printers!Q:Q,,0)*G2495/10,0)*10&lt;_xlfn.XLOOKUP([1]Parameters!B2495,[1]Printers!L:L,[1]Printers!P:P,,0),ROUND(_xlfn.XLOOKUP([1]Parameters!B2495,[1]Printers!L:L,[1]Printers!Q:Q,,0)*G2495/10,0)*10,_xlfn.XLOOKUP([1]Parameters!B2495,[1]Printers!L:L,[1]Printers!P:P,,0)),"")</f>
        <v>100</v>
      </c>
      <c r="I2495" s="3" t="str" cm="1">
        <f t="array" ref="I2495">IFERROR(IF(ROW()-1&gt;COUNTA([1]!T_Printers[Printers])*COUNTA([1]!T_Resins[Resins]),"",_xlfn.IFS(ROUND(VLOOKUP(C2495,[1]!T_Resins[#Data],4,FALSE)/VLOOKUP(A2495,[1]!T_Printers[#Data],5,FALSE),1)&lt;=_xlfn.XLOOKUP(B2495,[1]Printers!L:L,[1]Printers!O:O,1,0,),ROUND(VLOOKUP(C2495,[1]!T_Resins[#Data],4,FALSE)/VLOOKUP(A2495,[1]!T_Printers[#Data],5,FALSE),1),ROUND(VLOOKUP(C2495,[1]!T_Resins[#Data],4,FALSE)/VLOOKUP(A2495,[1]!T_Printers[#Data],5,FALSE),1)&gt;_xlfn.XLOOKUP(B2495,[1]Printers!L:L,[1]Printers!O:O,1,0,),"")),"")</f>
        <v/>
      </c>
      <c r="J2495" t="str">
        <f>IFERROR(IF(ROUND(_xlfn.XLOOKUP([1]Parameters!B2495,[1]Printers!L:L,[1]Printers!Q:Q,,0)*I2495/10,0)*10&lt;_xlfn.XLOOKUP([1]Parameters!B2495,[1]Printers!L:L,[1]Printers!P:P,,0),ROUND(_xlfn.XLOOKUP([1]Parameters!B2495,[1]Printers!L:L,[1]Printers!Q:Q,,0)*I2495/10,0)*10,_xlfn.XLOOKUP([1]Parameters!B2495,[1]Printers!L:L,[1]Printers!P:P,,0)),"")</f>
        <v/>
      </c>
      <c r="K2495">
        <f>IF(SUM(E2495:J2495)&lt;&gt;0,VLOOKUP(A2495,[1]!T_Printers[#Data],10,FALSE)+VLOOKUP(C2495,[1]!T_Resins[#Data],10,FALSE),"")</f>
        <v>2</v>
      </c>
      <c r="L2495">
        <f>IF(SUM(E2495:J2495)&lt;&gt;0,VLOOKUP(A2495,[1]!T_Printers[#Data],11,FALSE),"")</f>
        <v>5</v>
      </c>
      <c r="M2495">
        <f>IF(SUM(E2495:J2495)&lt;&gt;0,VLOOKUP(C2495,[1]!T_Resins[#Data],8,FALSE),"")</f>
        <v>60</v>
      </c>
      <c r="N2495">
        <f>IF(_xlfn.XLOOKUP(B2495,[1]Printers!$L:$L,[1]Printers!$R:$R,0,0)&gt;0,[1]Parameters!M2495,IF(SUM(E2495:J2495)&lt;&gt;0,VLOOKUP(C2495,[1]!T_Resins[#Data],9,FALSE),""))</f>
        <v>60</v>
      </c>
      <c r="O2495" t="str">
        <f t="shared" si="38"/>
        <v>LongerOrange40</v>
      </c>
    </row>
    <row r="2496" spans="1:15" x14ac:dyDescent="0.25">
      <c r="A2496" t="str">
        <f t="array" ref="A2496">IF(ROW()-1&gt;COUNTA([1]!T_Printers[Printers])*COUNTA([1]!T_Resins[Resins]),"",INDEX([1]!T_Printers[Printers],INT((ROW()-2)/COUNTA([1]!T_Resins[Resins])+1)))</f>
        <v>Longer Orange 40</v>
      </c>
      <c r="B2496" t="str">
        <f>_xlfn.XLOOKUP(A2496,[1]!T_Printers[Printers],[1]!T_Printers[Icon link],,0)</f>
        <v>LongerOrange40</v>
      </c>
      <c r="C2496" t="str">
        <f t="array" ref="C2496">IF(ROW()-1&gt;COUNTA([1]!T_Printers[Printers])*COUNTA([1]!T_Resins[Resins]),"",INDEX([1]!T_Resins[Resins],MOD(ROW()-2,COUNTA([1]!T_Resins[Resins]))+1))</f>
        <v>Industrial Nylon Like</v>
      </c>
      <c r="D2496">
        <f>IF(SUM(E2496:J2496)&lt;&gt;0,IF(ROW()-1&gt;COUNTA([1]!T_Printers[Printers])*COUNTA([1]!T_Resins[Resins]),"",2),"")</f>
        <v>2</v>
      </c>
      <c r="E2496" cm="1">
        <f t="array" ref="E2496">IFERROR(IF(ROW()-1&gt;COUNTA([1]!T_Printers[Printers])*COUNTA([1]!T_Resins[Resins]),"",_xlfn.IFS(ROUND(VLOOKUP(C2496,[1]!T_Resins[#Data],2,FALSE)/VLOOKUP(A2496,[1]!T_Printers[#Data],5,FALSE),1)&lt;=_xlfn.XLOOKUP(B2496,[1]Printers!L:L,[1]Printers!O:O,1,0,),ROUND(VLOOKUP(C2496,[1]!T_Resins[#Data],2,FALSE)/VLOOKUP(A2496,[1]!T_Printers[#Data],5,FALSE),1),ROUND(VLOOKUP(C2496,[1]!T_Resins[#Data],2,FALSE)/VLOOKUP(A2496,[1]!T_Printers[#Data],5,FALSE),1)&gt;_xlfn.XLOOKUP(B2496,[1]Printers!L:L,[1]Printers!O:O,1,0,),10)),"Используйте слой 100 мкм")</f>
        <v>6.9</v>
      </c>
      <c r="F2496">
        <f>IFERROR(IF(ROUND(_xlfn.XLOOKUP([1]Parameters!B2496,[1]Printers!L:L,[1]Printers!Q:Q,,0)*E2496/10,0)*10&lt;_xlfn.XLOOKUP([1]Parameters!B2496,[1]Printers!L:L,[1]Printers!P:P,,0),ROUND(_xlfn.XLOOKUP([1]Parameters!B2496,[1]Printers!L:L,[1]Printers!Q:Q,,0)*E2496/10,0)*10,_xlfn.XLOOKUP([1]Parameters!B2496,[1]Printers!L:L,[1]Printers!P:P,,0)),"")</f>
        <v>60</v>
      </c>
      <c r="G2496" cm="1">
        <f t="array" ref="G2496">IFERROR(IF(ROW()-1&gt;COUNTA([1]!T_Printers[Printers])*COUNTA([1]!T_Resins[Resins]),"",_xlfn.IFS(ROUND(VLOOKUP(C2496,[1]!T_Resins[#Data],3,FALSE)/VLOOKUP(A2496,[1]!T_Printers[#Data],5,FALSE),1)&lt;=_xlfn.XLOOKUP(B2496,[1]Printers!L:L,[1]Printers!O:O,1,0,),ROUND(VLOOKUP(C2496,[1]!T_Resins[#Data],3,FALSE)/VLOOKUP(A2496,[1]!T_Printers[#Data],5,FALSE),1),ROUND(VLOOKUP(C2496,[1]!T_Resins[#Data],3,FALSE)/VLOOKUP(A2496,[1]!T_Printers[#Data],5,FALSE),1)&gt;_xlfn.XLOOKUP(B2496,[1]Printers!L:L,[1]Printers!O:O,1,0,),10)),"")</f>
        <v>9.1999999999999993</v>
      </c>
      <c r="H2496">
        <f>IFERROR(IF(ROUND(_xlfn.XLOOKUP([1]Parameters!B2496,[1]Printers!L:L,[1]Printers!Q:Q,,0)*G2496/10,0)*10&lt;_xlfn.XLOOKUP([1]Parameters!B2496,[1]Printers!L:L,[1]Printers!P:P,,0),ROUND(_xlfn.XLOOKUP([1]Parameters!B2496,[1]Printers!L:L,[1]Printers!Q:Q,,0)*G2496/10,0)*10,_xlfn.XLOOKUP([1]Parameters!B2496,[1]Printers!L:L,[1]Printers!P:P,,0)),"")</f>
        <v>80</v>
      </c>
      <c r="I2496" s="3" t="str" cm="1">
        <f t="array" ref="I2496">IFERROR(IF(ROW()-1&gt;COUNTA([1]!T_Printers[Printers])*COUNTA([1]!T_Resins[Resins]),"",_xlfn.IFS(ROUND(VLOOKUP(C2496,[1]!T_Resins[#Data],4,FALSE)/VLOOKUP(A2496,[1]!T_Printers[#Data],5,FALSE),1)&lt;=_xlfn.XLOOKUP(B2496,[1]Printers!L:L,[1]Printers!O:O,1,0,),ROUND(VLOOKUP(C2496,[1]!T_Resins[#Data],4,FALSE)/VLOOKUP(A2496,[1]!T_Printers[#Data],5,FALSE),1),ROUND(VLOOKUP(C2496,[1]!T_Resins[#Data],4,FALSE)/VLOOKUP(A2496,[1]!T_Printers[#Data],5,FALSE),1)&gt;_xlfn.XLOOKUP(B2496,[1]Printers!L:L,[1]Printers!O:O,1,0,),"")),"")</f>
        <v/>
      </c>
      <c r="J2496" t="str">
        <f>IFERROR(IF(ROUND(_xlfn.XLOOKUP([1]Parameters!B2496,[1]Printers!L:L,[1]Printers!Q:Q,,0)*I2496/10,0)*10&lt;_xlfn.XLOOKUP([1]Parameters!B2496,[1]Printers!L:L,[1]Printers!P:P,,0),ROUND(_xlfn.XLOOKUP([1]Parameters!B2496,[1]Printers!L:L,[1]Printers!Q:Q,,0)*I2496/10,0)*10,_xlfn.XLOOKUP([1]Parameters!B2496,[1]Printers!L:L,[1]Printers!P:P,,0)),"")</f>
        <v/>
      </c>
      <c r="K2496">
        <f>IF(SUM(E2496:J2496)&lt;&gt;0,VLOOKUP(A2496,[1]!T_Printers[#Data],10,FALSE)+VLOOKUP(C2496,[1]!T_Resins[#Data],10,FALSE),"")</f>
        <v>2</v>
      </c>
      <c r="L2496">
        <f>IF(SUM(E2496:J2496)&lt;&gt;0,VLOOKUP(A2496,[1]!T_Printers[#Data],11,FALSE),"")</f>
        <v>5</v>
      </c>
      <c r="M2496">
        <f>IF(SUM(E2496:J2496)&lt;&gt;0,VLOOKUP(C2496,[1]!T_Resins[#Data],8,FALSE),"")</f>
        <v>60</v>
      </c>
      <c r="N2496">
        <f>IF(_xlfn.XLOOKUP(B2496,[1]Printers!$L:$L,[1]Printers!$R:$R,0,0)&gt;0,[1]Parameters!M2496,IF(SUM(E2496:J2496)&lt;&gt;0,VLOOKUP(C2496,[1]!T_Resins[#Data],9,FALSE),""))</f>
        <v>60</v>
      </c>
      <c r="O2496" t="str">
        <f t="shared" si="38"/>
        <v>LongerOrange40</v>
      </c>
    </row>
    <row r="2497" spans="1:15" x14ac:dyDescent="0.25">
      <c r="A2497" t="str">
        <f t="array" ref="A2497">IF(ROW()-1&gt;COUNTA([1]!T_Printers[Printers])*COUNTA([1]!T_Resins[Resins]),"",INDEX([1]!T_Printers[Printers],INT((ROW()-2)/COUNTA([1]!T_Resins[Resins])+1)))</f>
        <v>Longer Orange 40</v>
      </c>
      <c r="B2497" t="str">
        <f>_xlfn.XLOOKUP(A2497,[1]!T_Printers[Printers],[1]!T_Printers[Icon link],,0)</f>
        <v>LongerOrange40</v>
      </c>
      <c r="C2497" t="str">
        <f t="array" ref="C2497">IF(ROW()-1&gt;COUNTA([1]!T_Printers[Printers])*COUNTA([1]!T_Resins[Resins]),"",INDEX([1]!T_Resins[Resins],MOD(ROW()-2,COUNTA([1]!T_Resins[Resins]))+1))</f>
        <v>Industrial PP-Like</v>
      </c>
      <c r="D2497">
        <f>IF(SUM(E2497:J2497)&lt;&gt;0,IF(ROW()-1&gt;COUNTA([1]!T_Printers[Printers])*COUNTA([1]!T_Resins[Resins]),"",2),"")</f>
        <v>2</v>
      </c>
      <c r="E2497" cm="1">
        <f t="array" ref="E2497">IFERROR(IF(ROW()-1&gt;COUNTA([1]!T_Printers[Printers])*COUNTA([1]!T_Resins[Resins]),"",_xlfn.IFS(ROUND(VLOOKUP(C2497,[1]!T_Resins[#Data],2,FALSE)/VLOOKUP(A2497,[1]!T_Printers[#Data],5,FALSE),1)&lt;=_xlfn.XLOOKUP(B2497,[1]Printers!L:L,[1]Printers!O:O,1,0,),ROUND(VLOOKUP(C2497,[1]!T_Resins[#Data],2,FALSE)/VLOOKUP(A2497,[1]!T_Printers[#Data],5,FALSE),1),ROUND(VLOOKUP(C2497,[1]!T_Resins[#Data],2,FALSE)/VLOOKUP(A2497,[1]!T_Printers[#Data],5,FALSE),1)&gt;_xlfn.XLOOKUP(B2497,[1]Printers!L:L,[1]Printers!O:O,1,0,),10)),"Используйте слой 100 мкм")</f>
        <v>28</v>
      </c>
      <c r="F2497">
        <f>IFERROR(IF(ROUND(_xlfn.XLOOKUP([1]Parameters!B2497,[1]Printers!L:L,[1]Printers!Q:Q,,0)*E2497/10,0)*10&lt;_xlfn.XLOOKUP([1]Parameters!B2497,[1]Printers!L:L,[1]Printers!P:P,,0),ROUND(_xlfn.XLOOKUP([1]Parameters!B2497,[1]Printers!L:L,[1]Printers!Q:Q,,0)*E2497/10,0)*10,_xlfn.XLOOKUP([1]Parameters!B2497,[1]Printers!L:L,[1]Printers!P:P,,0)),"")</f>
        <v>100</v>
      </c>
      <c r="G2497" cm="1">
        <f t="array" ref="G2497">IFERROR(IF(ROW()-1&gt;COUNTA([1]!T_Printers[Printers])*COUNTA([1]!T_Resins[Resins]),"",_xlfn.IFS(ROUND(VLOOKUP(C2497,[1]!T_Resins[#Data],3,FALSE)/VLOOKUP(A2497,[1]!T_Printers[#Data],5,FALSE),1)&lt;=_xlfn.XLOOKUP(B2497,[1]Printers!L:L,[1]Printers!O:O,1,0,),ROUND(VLOOKUP(C2497,[1]!T_Resins[#Data],3,FALSE)/VLOOKUP(A2497,[1]!T_Printers[#Data],5,FALSE),1),ROUND(VLOOKUP(C2497,[1]!T_Resins[#Data],3,FALSE)/VLOOKUP(A2497,[1]!T_Printers[#Data],5,FALSE),1)&gt;_xlfn.XLOOKUP(B2497,[1]Printers!L:L,[1]Printers!O:O,1,0,),10)),"")</f>
        <v>35.200000000000003</v>
      </c>
      <c r="H2497">
        <f>IFERROR(IF(ROUND(_xlfn.XLOOKUP([1]Parameters!B2497,[1]Printers!L:L,[1]Printers!Q:Q,,0)*G2497/10,0)*10&lt;_xlfn.XLOOKUP([1]Parameters!B2497,[1]Printers!L:L,[1]Printers!P:P,,0),ROUND(_xlfn.XLOOKUP([1]Parameters!B2497,[1]Printers!L:L,[1]Printers!Q:Q,,0)*G2497/10,0)*10,_xlfn.XLOOKUP([1]Parameters!B2497,[1]Printers!L:L,[1]Printers!P:P,,0)),"")</f>
        <v>100</v>
      </c>
      <c r="I2497" s="3" t="str" cm="1">
        <f t="array" ref="I2497">IFERROR(IF(ROW()-1&gt;COUNTA([1]!T_Printers[Printers])*COUNTA([1]!T_Resins[Resins]),"",_xlfn.IFS(ROUND(VLOOKUP(C2497,[1]!T_Resins[#Data],4,FALSE)/VLOOKUP(A2497,[1]!T_Printers[#Data],5,FALSE),1)&lt;=_xlfn.XLOOKUP(B2497,[1]Printers!L:L,[1]Printers!O:O,1,0,),ROUND(VLOOKUP(C2497,[1]!T_Resins[#Data],4,FALSE)/VLOOKUP(A2497,[1]!T_Printers[#Data],5,FALSE),1),ROUND(VLOOKUP(C2497,[1]!T_Resins[#Data],4,FALSE)/VLOOKUP(A2497,[1]!T_Printers[#Data],5,FALSE),1)&gt;_xlfn.XLOOKUP(B2497,[1]Printers!L:L,[1]Printers!O:O,1,0,),"")),"")</f>
        <v/>
      </c>
      <c r="J2497" t="str">
        <f>IFERROR(IF(ROUND(_xlfn.XLOOKUP([1]Parameters!B2497,[1]Printers!L:L,[1]Printers!Q:Q,,0)*I2497/10,0)*10&lt;_xlfn.XLOOKUP([1]Parameters!B2497,[1]Printers!L:L,[1]Printers!P:P,,0),ROUND(_xlfn.XLOOKUP([1]Parameters!B2497,[1]Printers!L:L,[1]Printers!Q:Q,,0)*I2497/10,0)*10,_xlfn.XLOOKUP([1]Parameters!B2497,[1]Printers!L:L,[1]Printers!P:P,,0)),"")</f>
        <v/>
      </c>
      <c r="K2497">
        <f>IF(SUM(E2497:J2497)&lt;&gt;0,VLOOKUP(A2497,[1]!T_Printers[#Data],10,FALSE)+VLOOKUP(C2497,[1]!T_Resins[#Data],10,FALSE),"")</f>
        <v>2</v>
      </c>
      <c r="L2497">
        <f>IF(SUM(E2497:J2497)&lt;&gt;0,VLOOKUP(A2497,[1]!T_Printers[#Data],11,FALSE),"")</f>
        <v>5</v>
      </c>
      <c r="M2497">
        <f>IF(SUM(E2497:J2497)&lt;&gt;0,VLOOKUP(C2497,[1]!T_Resins[#Data],8,FALSE),"")</f>
        <v>60</v>
      </c>
      <c r="N2497">
        <f>IF(_xlfn.XLOOKUP(B2497,[1]Printers!$L:$L,[1]Printers!$R:$R,0,0)&gt;0,[1]Parameters!M2497,IF(SUM(E2497:J2497)&lt;&gt;0,VLOOKUP(C2497,[1]!T_Resins[#Data],9,FALSE),""))</f>
        <v>60</v>
      </c>
      <c r="O2497" t="str">
        <f t="shared" si="38"/>
        <v>LongerOrange40</v>
      </c>
    </row>
    <row r="2498" spans="1:15" x14ac:dyDescent="0.25">
      <c r="A2498" t="str">
        <f t="array" ref="A2498">IF(ROW()-1&gt;COUNTA([1]!T_Printers[Printers])*COUNTA([1]!T_Resins[Resins]),"",INDEX([1]!T_Printers[Printers],INT((ROW()-2)/COUNTA([1]!T_Resins[Resins])+1)))</f>
        <v>Longer Orange 40</v>
      </c>
      <c r="B2498" t="str">
        <f>_xlfn.XLOOKUP(A2498,[1]!T_Printers[Printers],[1]!T_Printers[Icon link],,0)</f>
        <v>LongerOrange40</v>
      </c>
      <c r="C2498" t="str">
        <f t="array" ref="C2498">IF(ROW()-1&gt;COUNTA([1]!T_Printers[Printers])*COUNTA([1]!T_Resins[Resins]),"",INDEX([1]!T_Resins[Resins],MOD(ROW()-2,COUNTA([1]!T_Resins[Resins]))+1))</f>
        <v>Industrial Rigid Black</v>
      </c>
      <c r="D2498">
        <f>IF(SUM(E2498:J2498)&lt;&gt;0,IF(ROW()-1&gt;COUNTA([1]!T_Printers[Printers])*COUNTA([1]!T_Resins[Resins]),"",2),"")</f>
        <v>2</v>
      </c>
      <c r="E2498" cm="1">
        <f t="array" ref="E2498">IFERROR(IF(ROW()-1&gt;COUNTA([1]!T_Printers[Printers])*COUNTA([1]!T_Resins[Resins]),"",_xlfn.IFS(ROUND(VLOOKUP(C2498,[1]!T_Resins[#Data],2,FALSE)/VLOOKUP(A2498,[1]!T_Printers[#Data],5,FALSE),1)&lt;=_xlfn.XLOOKUP(B2498,[1]Printers!L:L,[1]Printers!O:O,1,0,),ROUND(VLOOKUP(C2498,[1]!T_Resins[#Data],2,FALSE)/VLOOKUP(A2498,[1]!T_Printers[#Data],5,FALSE),1),ROUND(VLOOKUP(C2498,[1]!T_Resins[#Data],2,FALSE)/VLOOKUP(A2498,[1]!T_Printers[#Data],5,FALSE),1)&gt;_xlfn.XLOOKUP(B2498,[1]Printers!L:L,[1]Printers!O:O,1,0,),10)),"Используйте слой 100 мкм")</f>
        <v>25.8</v>
      </c>
      <c r="F2498">
        <f>IFERROR(IF(ROUND(_xlfn.XLOOKUP([1]Parameters!B2498,[1]Printers!L:L,[1]Printers!Q:Q,,0)*E2498/10,0)*10&lt;_xlfn.XLOOKUP([1]Parameters!B2498,[1]Printers!L:L,[1]Printers!P:P,,0),ROUND(_xlfn.XLOOKUP([1]Parameters!B2498,[1]Printers!L:L,[1]Printers!Q:Q,,0)*E2498/10,0)*10,_xlfn.XLOOKUP([1]Parameters!B2498,[1]Printers!L:L,[1]Printers!P:P,,0)),"")</f>
        <v>100</v>
      </c>
      <c r="G2498" cm="1">
        <f t="array" ref="G2498">IFERROR(IF(ROW()-1&gt;COUNTA([1]!T_Printers[Printers])*COUNTA([1]!T_Resins[Resins]),"",_xlfn.IFS(ROUND(VLOOKUP(C2498,[1]!T_Resins[#Data],3,FALSE)/VLOOKUP(A2498,[1]!T_Printers[#Data],5,FALSE),1)&lt;=_xlfn.XLOOKUP(B2498,[1]Printers!L:L,[1]Printers!O:O,1,0,),ROUND(VLOOKUP(C2498,[1]!T_Resins[#Data],3,FALSE)/VLOOKUP(A2498,[1]!T_Printers[#Data],5,FALSE),1),ROUND(VLOOKUP(C2498,[1]!T_Resins[#Data],3,FALSE)/VLOOKUP(A2498,[1]!T_Printers[#Data],5,FALSE),1)&gt;_xlfn.XLOOKUP(B2498,[1]Printers!L:L,[1]Printers!O:O,1,0,),10)),"")</f>
        <v>33.799999999999997</v>
      </c>
      <c r="H2498">
        <f>IFERROR(IF(ROUND(_xlfn.XLOOKUP([1]Parameters!B2498,[1]Printers!L:L,[1]Printers!Q:Q,,0)*G2498/10,0)*10&lt;_xlfn.XLOOKUP([1]Parameters!B2498,[1]Printers!L:L,[1]Printers!P:P,,0),ROUND(_xlfn.XLOOKUP([1]Parameters!B2498,[1]Printers!L:L,[1]Printers!Q:Q,,0)*G2498/10,0)*10,_xlfn.XLOOKUP([1]Parameters!B2498,[1]Printers!L:L,[1]Printers!P:P,,0)),"")</f>
        <v>100</v>
      </c>
      <c r="I2498" s="3" t="str" cm="1">
        <f t="array" ref="I2498">IFERROR(IF(ROW()-1&gt;COUNTA([1]!T_Printers[Printers])*COUNTA([1]!T_Resins[Resins]),"",_xlfn.IFS(ROUND(VLOOKUP(C2498,[1]!T_Resins[#Data],4,FALSE)/VLOOKUP(A2498,[1]!T_Printers[#Data],5,FALSE),1)&lt;=_xlfn.XLOOKUP(B2498,[1]Printers!L:L,[1]Printers!O:O,1,0,),ROUND(VLOOKUP(C2498,[1]!T_Resins[#Data],4,FALSE)/VLOOKUP(A2498,[1]!T_Printers[#Data],5,FALSE),1),ROUND(VLOOKUP(C2498,[1]!T_Resins[#Data],4,FALSE)/VLOOKUP(A2498,[1]!T_Printers[#Data],5,FALSE),1)&gt;_xlfn.XLOOKUP(B2498,[1]Printers!L:L,[1]Printers!O:O,1,0,),"")),"")</f>
        <v/>
      </c>
      <c r="J2498" t="str">
        <f>IFERROR(IF(ROUND(_xlfn.XLOOKUP([1]Parameters!B2498,[1]Printers!L:L,[1]Printers!Q:Q,,0)*I2498/10,0)*10&lt;_xlfn.XLOOKUP([1]Parameters!B2498,[1]Printers!L:L,[1]Printers!P:P,,0),ROUND(_xlfn.XLOOKUP([1]Parameters!B2498,[1]Printers!L:L,[1]Printers!Q:Q,,0)*I2498/10,0)*10,_xlfn.XLOOKUP([1]Parameters!B2498,[1]Printers!L:L,[1]Printers!P:P,,0)),"")</f>
        <v/>
      </c>
      <c r="K2498">
        <f>IF(SUM(E2498:J2498)&lt;&gt;0,VLOOKUP(A2498,[1]!T_Printers[#Data],10,FALSE)+VLOOKUP(C2498,[1]!T_Resins[#Data],10,FALSE),"")</f>
        <v>2</v>
      </c>
      <c r="L2498">
        <f>IF(SUM(E2498:J2498)&lt;&gt;0,VLOOKUP(A2498,[1]!T_Printers[#Data],11,FALSE),"")</f>
        <v>5</v>
      </c>
      <c r="M2498">
        <f>IF(SUM(E2498:J2498)&lt;&gt;0,VLOOKUP(C2498,[1]!T_Resins[#Data],8,FALSE),"")</f>
        <v>120</v>
      </c>
      <c r="N2498">
        <f>IF(_xlfn.XLOOKUP(B2498,[1]Printers!$L:$L,[1]Printers!$R:$R,0,0)&gt;0,[1]Parameters!M2498,IF(SUM(E2498:J2498)&lt;&gt;0,VLOOKUP(C2498,[1]!T_Resins[#Data],9,FALSE),""))</f>
        <v>180</v>
      </c>
      <c r="O2498" t="str">
        <f t="shared" ref="O2498:O2561" si="39">B2498</f>
        <v>LongerOrange40</v>
      </c>
    </row>
    <row r="2499" spans="1:15" x14ac:dyDescent="0.25">
      <c r="A2499" t="str">
        <f t="array" ref="A2499">IF(ROW()-1&gt;COUNTA([1]!T_Printers[Printers])*COUNTA([1]!T_Resins[Resins]),"",INDEX([1]!T_Printers[Printers],INT((ROW()-2)/COUNTA([1]!T_Resins[Resins])+1)))</f>
        <v>Longer Orange 40</v>
      </c>
      <c r="B2499" t="str">
        <f>_xlfn.XLOOKUP(A2499,[1]!T_Printers[Printers],[1]!T_Printers[Icon link],,0)</f>
        <v>LongerOrange40</v>
      </c>
      <c r="C2499" t="str">
        <f t="array" ref="C2499">IF(ROW()-1&gt;COUNTA([1]!T_Printers[Printers])*COUNTA([1]!T_Resins[Resins]),"",INDEX([1]!T_Resins[Resins],MOD(ROW()-2,COUNTA([1]!T_Resins[Resins]))+1))</f>
        <v>Industrial Rigid Clear</v>
      </c>
      <c r="D2499">
        <f>IF(SUM(E2499:J2499)&lt;&gt;0,IF(ROW()-1&gt;COUNTA([1]!T_Printers[Printers])*COUNTA([1]!T_Resins[Resins]),"",2),"")</f>
        <v>2</v>
      </c>
      <c r="E2499" cm="1">
        <f t="array" ref="E2499">IFERROR(IF(ROW()-1&gt;COUNTA([1]!T_Printers[Printers])*COUNTA([1]!T_Resins[Resins]),"",_xlfn.IFS(ROUND(VLOOKUP(C2499,[1]!T_Resins[#Data],2,FALSE)/VLOOKUP(A2499,[1]!T_Printers[#Data],5,FALSE),1)&lt;=_xlfn.XLOOKUP(B2499,[1]Printers!L:L,[1]Printers!O:O,1,0,),ROUND(VLOOKUP(C2499,[1]!T_Resins[#Data],2,FALSE)/VLOOKUP(A2499,[1]!T_Printers[#Data],5,FALSE),1),ROUND(VLOOKUP(C2499,[1]!T_Resins[#Data],2,FALSE)/VLOOKUP(A2499,[1]!T_Printers[#Data],5,FALSE),1)&gt;_xlfn.XLOOKUP(B2499,[1]Printers!L:L,[1]Printers!O:O,1,0,),10)),"Используйте слой 100 мкм")</f>
        <v>28.3</v>
      </c>
      <c r="F2499">
        <f>IFERROR(IF(ROUND(_xlfn.XLOOKUP([1]Parameters!B2499,[1]Printers!L:L,[1]Printers!Q:Q,,0)*E2499/10,0)*10&lt;_xlfn.XLOOKUP([1]Parameters!B2499,[1]Printers!L:L,[1]Printers!P:P,,0),ROUND(_xlfn.XLOOKUP([1]Parameters!B2499,[1]Printers!L:L,[1]Printers!Q:Q,,0)*E2499/10,0)*10,_xlfn.XLOOKUP([1]Parameters!B2499,[1]Printers!L:L,[1]Printers!P:P,,0)),"")</f>
        <v>100</v>
      </c>
      <c r="G2499" cm="1">
        <f t="array" ref="G2499">IFERROR(IF(ROW()-1&gt;COUNTA([1]!T_Printers[Printers])*COUNTA([1]!T_Resins[Resins]),"",_xlfn.IFS(ROUND(VLOOKUP(C2499,[1]!T_Resins[#Data],3,FALSE)/VLOOKUP(A2499,[1]!T_Printers[#Data],5,FALSE),1)&lt;=_xlfn.XLOOKUP(B2499,[1]Printers!L:L,[1]Printers!O:O,1,0,),ROUND(VLOOKUP(C2499,[1]!T_Resins[#Data],3,FALSE)/VLOOKUP(A2499,[1]!T_Printers[#Data],5,FALSE),1),ROUND(VLOOKUP(C2499,[1]!T_Resins[#Data],3,FALSE)/VLOOKUP(A2499,[1]!T_Printers[#Data],5,FALSE),1)&gt;_xlfn.XLOOKUP(B2499,[1]Printers!L:L,[1]Printers!O:O,1,0,),10)),"")</f>
        <v>36.799999999999997</v>
      </c>
      <c r="H2499">
        <f>IFERROR(IF(ROUND(_xlfn.XLOOKUP([1]Parameters!B2499,[1]Printers!L:L,[1]Printers!Q:Q,,0)*G2499/10,0)*10&lt;_xlfn.XLOOKUP([1]Parameters!B2499,[1]Printers!L:L,[1]Printers!P:P,,0),ROUND(_xlfn.XLOOKUP([1]Parameters!B2499,[1]Printers!L:L,[1]Printers!Q:Q,,0)*G2499/10,0)*10,_xlfn.XLOOKUP([1]Parameters!B2499,[1]Printers!L:L,[1]Printers!P:P,,0)),"")</f>
        <v>100</v>
      </c>
      <c r="I2499" s="3" t="str" cm="1">
        <f t="array" ref="I2499">IFERROR(IF(ROW()-1&gt;COUNTA([1]!T_Printers[Printers])*COUNTA([1]!T_Resins[Resins]),"",_xlfn.IFS(ROUND(VLOOKUP(C2499,[1]!T_Resins[#Data],4,FALSE)/VLOOKUP(A2499,[1]!T_Printers[#Data],5,FALSE),1)&lt;=_xlfn.XLOOKUP(B2499,[1]Printers!L:L,[1]Printers!O:O,1,0,),ROUND(VLOOKUP(C2499,[1]!T_Resins[#Data],4,FALSE)/VLOOKUP(A2499,[1]!T_Printers[#Data],5,FALSE),1),ROUND(VLOOKUP(C2499,[1]!T_Resins[#Data],4,FALSE)/VLOOKUP(A2499,[1]!T_Printers[#Data],5,FALSE),1)&gt;_xlfn.XLOOKUP(B2499,[1]Printers!L:L,[1]Printers!O:O,1,0,),"")),"")</f>
        <v/>
      </c>
      <c r="J2499" t="str">
        <f>IFERROR(IF(ROUND(_xlfn.XLOOKUP([1]Parameters!B2499,[1]Printers!L:L,[1]Printers!Q:Q,,0)*I2499/10,0)*10&lt;_xlfn.XLOOKUP([1]Parameters!B2499,[1]Printers!L:L,[1]Printers!P:P,,0),ROUND(_xlfn.XLOOKUP([1]Parameters!B2499,[1]Printers!L:L,[1]Printers!Q:Q,,0)*I2499/10,0)*10,_xlfn.XLOOKUP([1]Parameters!B2499,[1]Printers!L:L,[1]Printers!P:P,,0)),"")</f>
        <v/>
      </c>
      <c r="K2499">
        <f>IF(SUM(E2499:J2499)&lt;&gt;0,VLOOKUP(A2499,[1]!T_Printers[#Data],10,FALSE)+VLOOKUP(C2499,[1]!T_Resins[#Data],10,FALSE),"")</f>
        <v>2</v>
      </c>
      <c r="L2499">
        <f>IF(SUM(E2499:J2499)&lt;&gt;0,VLOOKUP(A2499,[1]!T_Printers[#Data],11,FALSE),"")</f>
        <v>5</v>
      </c>
      <c r="M2499">
        <f>IF(SUM(E2499:J2499)&lt;&gt;0,VLOOKUP(C2499,[1]!T_Resins[#Data],8,FALSE),"")</f>
        <v>120</v>
      </c>
      <c r="N2499">
        <f>IF(_xlfn.XLOOKUP(B2499,[1]Printers!$L:$L,[1]Printers!$R:$R,0,0)&gt;0,[1]Parameters!M2499,IF(SUM(E2499:J2499)&lt;&gt;0,VLOOKUP(C2499,[1]!T_Resins[#Data],9,FALSE),""))</f>
        <v>180</v>
      </c>
      <c r="O2499" t="str">
        <f t="shared" si="39"/>
        <v>LongerOrange40</v>
      </c>
    </row>
    <row r="2500" spans="1:15" x14ac:dyDescent="0.25">
      <c r="A2500" t="str">
        <f t="array" ref="A2500">IF(ROW()-1&gt;COUNTA([1]!T_Printers[Printers])*COUNTA([1]!T_Resins[Resins]),"",INDEX([1]!T_Printers[Printers],INT((ROW()-2)/COUNTA([1]!T_Resins[Resins])+1)))</f>
        <v>Longer Orange 40</v>
      </c>
      <c r="B2500" t="str">
        <f>_xlfn.XLOOKUP(A2500,[1]!T_Printers[Printers],[1]!T_Printers[Icon link],,0)</f>
        <v>LongerOrange40</v>
      </c>
      <c r="C2500" t="str">
        <f t="array" ref="C2500">IF(ROW()-1&gt;COUNTA([1]!T_Printers[Printers])*COUNTA([1]!T_Resins[Resins]),"",INDEX([1]!T_Resins[Resins],MOD(ROW()-2,COUNTA([1]!T_Resins[Resins]))+1))</f>
        <v>Tough Black</v>
      </c>
      <c r="D2500">
        <f>IF(SUM(E2500:J2500)&lt;&gt;0,IF(ROW()-1&gt;COUNTA([1]!T_Printers[Printers])*COUNTA([1]!T_Resins[Resins]),"",2),"")</f>
        <v>2</v>
      </c>
      <c r="E2500" cm="1">
        <f t="array" ref="E2500">IFERROR(IF(ROW()-1&gt;COUNTA([1]!T_Printers[Printers])*COUNTA([1]!T_Resins[Resins]),"",_xlfn.IFS(ROUND(VLOOKUP(C2500,[1]!T_Resins[#Data],2,FALSE)/VLOOKUP(A2500,[1]!T_Printers[#Data],5,FALSE),1)&lt;=_xlfn.XLOOKUP(B2500,[1]Printers!L:L,[1]Printers!O:O,1,0,),ROUND(VLOOKUP(C2500,[1]!T_Resins[#Data],2,FALSE)/VLOOKUP(A2500,[1]!T_Printers[#Data],5,FALSE),1),ROUND(VLOOKUP(C2500,[1]!T_Resins[#Data],2,FALSE)/VLOOKUP(A2500,[1]!T_Printers[#Data],5,FALSE),1)&gt;_xlfn.XLOOKUP(B2500,[1]Printers!L:L,[1]Printers!O:O,1,0,),10)),"Используйте слой 100 мкм")</f>
        <v>13.5</v>
      </c>
      <c r="F2500">
        <f>IFERROR(IF(ROUND(_xlfn.XLOOKUP([1]Parameters!B2500,[1]Printers!L:L,[1]Printers!Q:Q,,0)*E2500/10,0)*10&lt;_xlfn.XLOOKUP([1]Parameters!B2500,[1]Printers!L:L,[1]Printers!P:P,,0),ROUND(_xlfn.XLOOKUP([1]Parameters!B2500,[1]Printers!L:L,[1]Printers!Q:Q,,0)*E2500/10,0)*10,_xlfn.XLOOKUP([1]Parameters!B2500,[1]Printers!L:L,[1]Printers!P:P,,0)),"")</f>
        <v>100</v>
      </c>
      <c r="G2500" cm="1">
        <f t="array" ref="G2500">IFERROR(IF(ROW()-1&gt;COUNTA([1]!T_Printers[Printers])*COUNTA([1]!T_Resins[Resins]),"",_xlfn.IFS(ROUND(VLOOKUP(C2500,[1]!T_Resins[#Data],3,FALSE)/VLOOKUP(A2500,[1]!T_Printers[#Data],5,FALSE),1)&lt;=_xlfn.XLOOKUP(B2500,[1]Printers!L:L,[1]Printers!O:O,1,0,),ROUND(VLOOKUP(C2500,[1]!T_Resins[#Data],3,FALSE)/VLOOKUP(A2500,[1]!T_Printers[#Data],5,FALSE),1),ROUND(VLOOKUP(C2500,[1]!T_Resins[#Data],3,FALSE)/VLOOKUP(A2500,[1]!T_Printers[#Data],5,FALSE),1)&gt;_xlfn.XLOOKUP(B2500,[1]Printers!L:L,[1]Printers!O:O,1,0,),10)),"")</f>
        <v>16</v>
      </c>
      <c r="H2500">
        <f>IFERROR(IF(ROUND(_xlfn.XLOOKUP([1]Parameters!B2500,[1]Printers!L:L,[1]Printers!Q:Q,,0)*G2500/10,0)*10&lt;_xlfn.XLOOKUP([1]Parameters!B2500,[1]Printers!L:L,[1]Printers!P:P,,0),ROUND(_xlfn.XLOOKUP([1]Parameters!B2500,[1]Printers!L:L,[1]Printers!Q:Q,,0)*G2500/10,0)*10,_xlfn.XLOOKUP([1]Parameters!B2500,[1]Printers!L:L,[1]Printers!P:P,,0)),"")</f>
        <v>100</v>
      </c>
      <c r="I2500" s="3" t="str" cm="1">
        <f t="array" ref="I2500">IFERROR(IF(ROW()-1&gt;COUNTA([1]!T_Printers[Printers])*COUNTA([1]!T_Resins[Resins]),"",_xlfn.IFS(ROUND(VLOOKUP(C2500,[1]!T_Resins[#Data],4,FALSE)/VLOOKUP(A2500,[1]!T_Printers[#Data],5,FALSE),1)&lt;=_xlfn.XLOOKUP(B2500,[1]Printers!L:L,[1]Printers!O:O,1,0,),ROUND(VLOOKUP(C2500,[1]!T_Resins[#Data],4,FALSE)/VLOOKUP(A2500,[1]!T_Printers[#Data],5,FALSE),1),ROUND(VLOOKUP(C2500,[1]!T_Resins[#Data],4,FALSE)/VLOOKUP(A2500,[1]!T_Printers[#Data],5,FALSE),1)&gt;_xlfn.XLOOKUP(B2500,[1]Printers!L:L,[1]Printers!O:O,1,0,),"")),"")</f>
        <v/>
      </c>
      <c r="J2500" t="str">
        <f>IFERROR(IF(ROUND(_xlfn.XLOOKUP([1]Parameters!B2500,[1]Printers!L:L,[1]Printers!Q:Q,,0)*I2500/10,0)*10&lt;_xlfn.XLOOKUP([1]Parameters!B2500,[1]Printers!L:L,[1]Printers!P:P,,0),ROUND(_xlfn.XLOOKUP([1]Parameters!B2500,[1]Printers!L:L,[1]Printers!Q:Q,,0)*I2500/10,0)*10,_xlfn.XLOOKUP([1]Parameters!B2500,[1]Printers!L:L,[1]Printers!P:P,,0)),"")</f>
        <v/>
      </c>
      <c r="K2500">
        <f>IF(SUM(E2500:J2500)&lt;&gt;0,VLOOKUP(A2500,[1]!T_Printers[#Data],10,FALSE)+VLOOKUP(C2500,[1]!T_Resins[#Data],10,FALSE),"")</f>
        <v>2</v>
      </c>
      <c r="L2500">
        <f>IF(SUM(E2500:J2500)&lt;&gt;0,VLOOKUP(A2500,[1]!T_Printers[#Data],11,FALSE),"")</f>
        <v>5</v>
      </c>
      <c r="M2500">
        <f>IF(SUM(E2500:J2500)&lt;&gt;0,VLOOKUP(C2500,[1]!T_Resins[#Data],8,FALSE),"")</f>
        <v>120</v>
      </c>
      <c r="N2500">
        <f>IF(_xlfn.XLOOKUP(B2500,[1]Printers!$L:$L,[1]Printers!$R:$R,0,0)&gt;0,[1]Parameters!M2500,IF(SUM(E2500:J2500)&lt;&gt;0,VLOOKUP(C2500,[1]!T_Resins[#Data],9,FALSE),""))</f>
        <v>180</v>
      </c>
      <c r="O2500" t="str">
        <f t="shared" si="39"/>
        <v>LongerOrange40</v>
      </c>
    </row>
    <row r="2501" spans="1:15" x14ac:dyDescent="0.25">
      <c r="A2501" t="str">
        <f t="array" ref="A2501">IF(ROW()-1&gt;COUNTA([1]!T_Printers[Printers])*COUNTA([1]!T_Resins[Resins]),"",INDEX([1]!T_Printers[Printers],INT((ROW()-2)/COUNTA([1]!T_Resins[Resins])+1)))</f>
        <v>Longer Orange 40</v>
      </c>
      <c r="B2501" t="str">
        <f>_xlfn.XLOOKUP(A2501,[1]!T_Printers[Printers],[1]!T_Printers[Icon link],,0)</f>
        <v>LongerOrange40</v>
      </c>
      <c r="C2501" t="str">
        <f t="array" ref="C2501">IF(ROW()-1&gt;COUNTA([1]!T_Printers[Printers])*COUNTA([1]!T_Resins[Resins]),"",INDEX([1]!T_Resins[Resins],MOD(ROW()-2,COUNTA([1]!T_Resins[Resins]))+1))</f>
        <v>Tough Grey</v>
      </c>
      <c r="D2501">
        <f>IF(SUM(E2501:J2501)&lt;&gt;0,IF(ROW()-1&gt;COUNTA([1]!T_Printers[Printers])*COUNTA([1]!T_Resins[Resins]),"",2),"")</f>
        <v>2</v>
      </c>
      <c r="E2501" cm="1">
        <f t="array" ref="E2501">IFERROR(IF(ROW()-1&gt;COUNTA([1]!T_Printers[Printers])*COUNTA([1]!T_Resins[Resins]),"",_xlfn.IFS(ROUND(VLOOKUP(C2501,[1]!T_Resins[#Data],2,FALSE)/VLOOKUP(A2501,[1]!T_Printers[#Data],5,FALSE),1)&lt;=_xlfn.XLOOKUP(B2501,[1]Printers!L:L,[1]Printers!O:O,1,0,),ROUND(VLOOKUP(C2501,[1]!T_Resins[#Data],2,FALSE)/VLOOKUP(A2501,[1]!T_Printers[#Data],5,FALSE),1),ROUND(VLOOKUP(C2501,[1]!T_Resins[#Data],2,FALSE)/VLOOKUP(A2501,[1]!T_Printers[#Data],5,FALSE),1)&gt;_xlfn.XLOOKUP(B2501,[1]Printers!L:L,[1]Printers!O:O,1,0,),10)),"Используйте слой 100 мкм")</f>
        <v>13.5</v>
      </c>
      <c r="F2501">
        <f>IFERROR(IF(ROUND(_xlfn.XLOOKUP([1]Parameters!B2501,[1]Printers!L:L,[1]Printers!Q:Q,,0)*E2501/10,0)*10&lt;_xlfn.XLOOKUP([1]Parameters!B2501,[1]Printers!L:L,[1]Printers!P:P,,0),ROUND(_xlfn.XLOOKUP([1]Parameters!B2501,[1]Printers!L:L,[1]Printers!Q:Q,,0)*E2501/10,0)*10,_xlfn.XLOOKUP([1]Parameters!B2501,[1]Printers!L:L,[1]Printers!P:P,,0)),"")</f>
        <v>100</v>
      </c>
      <c r="G2501" cm="1">
        <f t="array" ref="G2501">IFERROR(IF(ROW()-1&gt;COUNTA([1]!T_Printers[Printers])*COUNTA([1]!T_Resins[Resins]),"",_xlfn.IFS(ROUND(VLOOKUP(C2501,[1]!T_Resins[#Data],3,FALSE)/VLOOKUP(A2501,[1]!T_Printers[#Data],5,FALSE),1)&lt;=_xlfn.XLOOKUP(B2501,[1]Printers!L:L,[1]Printers!O:O,1,0,),ROUND(VLOOKUP(C2501,[1]!T_Resins[#Data],3,FALSE)/VLOOKUP(A2501,[1]!T_Printers[#Data],5,FALSE),1),ROUND(VLOOKUP(C2501,[1]!T_Resins[#Data],3,FALSE)/VLOOKUP(A2501,[1]!T_Printers[#Data],5,FALSE),1)&gt;_xlfn.XLOOKUP(B2501,[1]Printers!L:L,[1]Printers!O:O,1,0,),10)),"")</f>
        <v>16</v>
      </c>
      <c r="H2501">
        <f>IFERROR(IF(ROUND(_xlfn.XLOOKUP([1]Parameters!B2501,[1]Printers!L:L,[1]Printers!Q:Q,,0)*G2501/10,0)*10&lt;_xlfn.XLOOKUP([1]Parameters!B2501,[1]Printers!L:L,[1]Printers!P:P,,0),ROUND(_xlfn.XLOOKUP([1]Parameters!B2501,[1]Printers!L:L,[1]Printers!Q:Q,,0)*G2501/10,0)*10,_xlfn.XLOOKUP([1]Parameters!B2501,[1]Printers!L:L,[1]Printers!P:P,,0)),"")</f>
        <v>100</v>
      </c>
      <c r="I2501" s="3" t="str" cm="1">
        <f t="array" ref="I2501">IFERROR(IF(ROW()-1&gt;COUNTA([1]!T_Printers[Printers])*COUNTA([1]!T_Resins[Resins]),"",_xlfn.IFS(ROUND(VLOOKUP(C2501,[1]!T_Resins[#Data],4,FALSE)/VLOOKUP(A2501,[1]!T_Printers[#Data],5,FALSE),1)&lt;=_xlfn.XLOOKUP(B2501,[1]Printers!L:L,[1]Printers!O:O,1,0,),ROUND(VLOOKUP(C2501,[1]!T_Resins[#Data],4,FALSE)/VLOOKUP(A2501,[1]!T_Printers[#Data],5,FALSE),1),ROUND(VLOOKUP(C2501,[1]!T_Resins[#Data],4,FALSE)/VLOOKUP(A2501,[1]!T_Printers[#Data],5,FALSE),1)&gt;_xlfn.XLOOKUP(B2501,[1]Printers!L:L,[1]Printers!O:O,1,0,),"")),"")</f>
        <v/>
      </c>
      <c r="J2501" t="str">
        <f>IFERROR(IF(ROUND(_xlfn.XLOOKUP([1]Parameters!B2501,[1]Printers!L:L,[1]Printers!Q:Q,,0)*I2501/10,0)*10&lt;_xlfn.XLOOKUP([1]Parameters!B2501,[1]Printers!L:L,[1]Printers!P:P,,0),ROUND(_xlfn.XLOOKUP([1]Parameters!B2501,[1]Printers!L:L,[1]Printers!Q:Q,,0)*I2501/10,0)*10,_xlfn.XLOOKUP([1]Parameters!B2501,[1]Printers!L:L,[1]Printers!P:P,,0)),"")</f>
        <v/>
      </c>
      <c r="K2501">
        <f>IF(SUM(E2501:J2501)&lt;&gt;0,VLOOKUP(A2501,[1]!T_Printers[#Data],10,FALSE)+VLOOKUP(C2501,[1]!T_Resins[#Data],10,FALSE),"")</f>
        <v>2</v>
      </c>
      <c r="L2501">
        <f>IF(SUM(E2501:J2501)&lt;&gt;0,VLOOKUP(A2501,[1]!T_Printers[#Data],11,FALSE),"")</f>
        <v>5</v>
      </c>
      <c r="M2501">
        <f>IF(SUM(E2501:J2501)&lt;&gt;0,VLOOKUP(C2501,[1]!T_Resins[#Data],8,FALSE),"")</f>
        <v>120</v>
      </c>
      <c r="N2501">
        <f>IF(_xlfn.XLOOKUP(B2501,[1]Printers!$L:$L,[1]Printers!$R:$R,0,0)&gt;0,[1]Parameters!M2501,IF(SUM(E2501:J2501)&lt;&gt;0,VLOOKUP(C2501,[1]!T_Resins[#Data],9,FALSE),""))</f>
        <v>180</v>
      </c>
      <c r="O2501" t="str">
        <f t="shared" si="39"/>
        <v>LongerOrange40</v>
      </c>
    </row>
    <row r="2502" spans="1:15" x14ac:dyDescent="0.25">
      <c r="A2502" t="str">
        <f t="array" ref="A2502">IF(ROW()-1&gt;COUNTA([1]!T_Printers[Printers])*COUNTA([1]!T_Resins[Resins]),"",INDEX([1]!T_Printers[Printers],INT((ROW()-2)/COUNTA([1]!T_Resins[Resins])+1)))</f>
        <v>Longer Orange 40</v>
      </c>
      <c r="B2502" t="str">
        <f>_xlfn.XLOOKUP(A2502,[1]!T_Printers[Printers],[1]!T_Printers[Icon link],,0)</f>
        <v>LongerOrange40</v>
      </c>
      <c r="C2502" t="str">
        <f t="array" ref="C2502">IF(ROW()-1&gt;COUNTA([1]!T_Printers[Printers])*COUNTA([1]!T_Resins[Resins]),"",INDEX([1]!T_Resins[Resins],MOD(ROW()-2,COUNTA([1]!T_Resins[Resins]))+1))</f>
        <v>Tough White</v>
      </c>
      <c r="D2502">
        <f>IF(SUM(E2502:J2502)&lt;&gt;0,IF(ROW()-1&gt;COUNTA([1]!T_Printers[Printers])*COUNTA([1]!T_Resins[Resins]),"",2),"")</f>
        <v>2</v>
      </c>
      <c r="E2502" cm="1">
        <f t="array" ref="E2502">IFERROR(IF(ROW()-1&gt;COUNTA([1]!T_Printers[Printers])*COUNTA([1]!T_Resins[Resins]),"",_xlfn.IFS(ROUND(VLOOKUP(C2502,[1]!T_Resins[#Data],2,FALSE)/VLOOKUP(A2502,[1]!T_Printers[#Data],5,FALSE),1)&lt;=_xlfn.XLOOKUP(B2502,[1]Printers!L:L,[1]Printers!O:O,1,0,),ROUND(VLOOKUP(C2502,[1]!T_Resins[#Data],2,FALSE)/VLOOKUP(A2502,[1]!T_Printers[#Data],5,FALSE),1),ROUND(VLOOKUP(C2502,[1]!T_Resins[#Data],2,FALSE)/VLOOKUP(A2502,[1]!T_Printers[#Data],5,FALSE),1)&gt;_xlfn.XLOOKUP(B2502,[1]Printers!L:L,[1]Printers!O:O,1,0,),10)),"Используйте слой 100 мкм")</f>
        <v>13.5</v>
      </c>
      <c r="F2502">
        <f>IFERROR(IF(ROUND(_xlfn.XLOOKUP([1]Parameters!B2502,[1]Printers!L:L,[1]Printers!Q:Q,,0)*E2502/10,0)*10&lt;_xlfn.XLOOKUP([1]Parameters!B2502,[1]Printers!L:L,[1]Printers!P:P,,0),ROUND(_xlfn.XLOOKUP([1]Parameters!B2502,[1]Printers!L:L,[1]Printers!Q:Q,,0)*E2502/10,0)*10,_xlfn.XLOOKUP([1]Parameters!B2502,[1]Printers!L:L,[1]Printers!P:P,,0)),"")</f>
        <v>100</v>
      </c>
      <c r="G2502" cm="1">
        <f t="array" ref="G2502">IFERROR(IF(ROW()-1&gt;COUNTA([1]!T_Printers[Printers])*COUNTA([1]!T_Resins[Resins]),"",_xlfn.IFS(ROUND(VLOOKUP(C2502,[1]!T_Resins[#Data],3,FALSE)/VLOOKUP(A2502,[1]!T_Printers[#Data],5,FALSE),1)&lt;=_xlfn.XLOOKUP(B2502,[1]Printers!L:L,[1]Printers!O:O,1,0,),ROUND(VLOOKUP(C2502,[1]!T_Resins[#Data],3,FALSE)/VLOOKUP(A2502,[1]!T_Printers[#Data],5,FALSE),1),ROUND(VLOOKUP(C2502,[1]!T_Resins[#Data],3,FALSE)/VLOOKUP(A2502,[1]!T_Printers[#Data],5,FALSE),1)&gt;_xlfn.XLOOKUP(B2502,[1]Printers!L:L,[1]Printers!O:O,1,0,),10)),"")</f>
        <v>16</v>
      </c>
      <c r="H2502">
        <f>IFERROR(IF(ROUND(_xlfn.XLOOKUP([1]Parameters!B2502,[1]Printers!L:L,[1]Printers!Q:Q,,0)*G2502/10,0)*10&lt;_xlfn.XLOOKUP([1]Parameters!B2502,[1]Printers!L:L,[1]Printers!P:P,,0),ROUND(_xlfn.XLOOKUP([1]Parameters!B2502,[1]Printers!L:L,[1]Printers!Q:Q,,0)*G2502/10,0)*10,_xlfn.XLOOKUP([1]Parameters!B2502,[1]Printers!L:L,[1]Printers!P:P,,0)),"")</f>
        <v>100</v>
      </c>
      <c r="I2502" s="3" t="str" cm="1">
        <f t="array" ref="I2502">IFERROR(IF(ROW()-1&gt;COUNTA([1]!T_Printers[Printers])*COUNTA([1]!T_Resins[Resins]),"",_xlfn.IFS(ROUND(VLOOKUP(C2502,[1]!T_Resins[#Data],4,FALSE)/VLOOKUP(A2502,[1]!T_Printers[#Data],5,FALSE),1)&lt;=_xlfn.XLOOKUP(B2502,[1]Printers!L:L,[1]Printers!O:O,1,0,),ROUND(VLOOKUP(C2502,[1]!T_Resins[#Data],4,FALSE)/VLOOKUP(A2502,[1]!T_Printers[#Data],5,FALSE),1),ROUND(VLOOKUP(C2502,[1]!T_Resins[#Data],4,FALSE)/VLOOKUP(A2502,[1]!T_Printers[#Data],5,FALSE),1)&gt;_xlfn.XLOOKUP(B2502,[1]Printers!L:L,[1]Printers!O:O,1,0,),"")),"")</f>
        <v/>
      </c>
      <c r="J2502" t="str">
        <f>IFERROR(IF(ROUND(_xlfn.XLOOKUP([1]Parameters!B2502,[1]Printers!L:L,[1]Printers!Q:Q,,0)*I2502/10,0)*10&lt;_xlfn.XLOOKUP([1]Parameters!B2502,[1]Printers!L:L,[1]Printers!P:P,,0),ROUND(_xlfn.XLOOKUP([1]Parameters!B2502,[1]Printers!L:L,[1]Printers!Q:Q,,0)*I2502/10,0)*10,_xlfn.XLOOKUP([1]Parameters!B2502,[1]Printers!L:L,[1]Printers!P:P,,0)),"")</f>
        <v/>
      </c>
      <c r="K2502">
        <f>IF(SUM(E2502:J2502)&lt;&gt;0,VLOOKUP(A2502,[1]!T_Printers[#Data],10,FALSE)+VLOOKUP(C2502,[1]!T_Resins[#Data],10,FALSE),"")</f>
        <v>2</v>
      </c>
      <c r="L2502">
        <f>IF(SUM(E2502:J2502)&lt;&gt;0,VLOOKUP(A2502,[1]!T_Printers[#Data],11,FALSE),"")</f>
        <v>5</v>
      </c>
      <c r="M2502">
        <f>IF(SUM(E2502:J2502)&lt;&gt;0,VLOOKUP(C2502,[1]!T_Resins[#Data],8,FALSE),"")</f>
        <v>120</v>
      </c>
      <c r="N2502">
        <f>IF(_xlfn.XLOOKUP(B2502,[1]Printers!$L:$L,[1]Printers!$R:$R,0,0)&gt;0,[1]Parameters!M2502,IF(SUM(E2502:J2502)&lt;&gt;0,VLOOKUP(C2502,[1]!T_Resins[#Data],9,FALSE),""))</f>
        <v>180</v>
      </c>
      <c r="O2502" t="str">
        <f t="shared" si="39"/>
        <v>LongerOrange40</v>
      </c>
    </row>
    <row r="2503" spans="1:15" x14ac:dyDescent="0.25">
      <c r="A2503" t="str">
        <f t="array" ref="A2503">IF(ROW()-1&gt;COUNTA([1]!T_Printers[Printers])*COUNTA([1]!T_Resins[Resins]),"",INDEX([1]!T_Printers[Printers],INT((ROW()-2)/COUNTA([1]!T_Resins[Resins])+1)))</f>
        <v>Longer Orange 40</v>
      </c>
      <c r="B2503" t="str">
        <f>_xlfn.XLOOKUP(A2503,[1]!T_Printers[Printers],[1]!T_Printers[Icon link],,0)</f>
        <v>LongerOrange40</v>
      </c>
      <c r="C2503" t="str">
        <f t="array" ref="C2503">IF(ROW()-1&gt;COUNTA([1]!T_Printers[Printers])*COUNTA([1]!T_Resins[Resins]),"",INDEX([1]!T_Resins[Resins],MOD(ROW()-2,COUNTA([1]!T_Resins[Resins]))+1))</f>
        <v>Jewelry J-Cast</v>
      </c>
      <c r="D2503">
        <f>IF(SUM(E2503:J2503)&lt;&gt;0,IF(ROW()-1&gt;COUNTA([1]!T_Printers[Printers])*COUNTA([1]!T_Resins[Resins]),"",2),"")</f>
        <v>2</v>
      </c>
      <c r="E2503" cm="1">
        <f t="array" ref="E2503">IFERROR(IF(ROW()-1&gt;COUNTA([1]!T_Printers[Printers])*COUNTA([1]!T_Resins[Resins]),"",_xlfn.IFS(ROUND(VLOOKUP(C2503,[1]!T_Resins[#Data],2,FALSE)/VLOOKUP(A2503,[1]!T_Printers[#Data],5,FALSE),1)&lt;=_xlfn.XLOOKUP(B2503,[1]Printers!L:L,[1]Printers!O:O,1,0,),ROUND(VLOOKUP(C2503,[1]!T_Resins[#Data],2,FALSE)/VLOOKUP(A2503,[1]!T_Printers[#Data],5,FALSE),1),ROUND(VLOOKUP(C2503,[1]!T_Resins[#Data],2,FALSE)/VLOOKUP(A2503,[1]!T_Printers[#Data],5,FALSE),1)&gt;_xlfn.XLOOKUP(B2503,[1]Printers!L:L,[1]Printers!O:O,1,0,),10)),"Используйте слой 100 мкм")</f>
        <v>42.8</v>
      </c>
      <c r="F2503">
        <f>IFERROR(IF(ROUND(_xlfn.XLOOKUP([1]Parameters!B2503,[1]Printers!L:L,[1]Printers!Q:Q,,0)*E2503/10,0)*10&lt;_xlfn.XLOOKUP([1]Parameters!B2503,[1]Printers!L:L,[1]Printers!P:P,,0),ROUND(_xlfn.XLOOKUP([1]Parameters!B2503,[1]Printers!L:L,[1]Printers!Q:Q,,0)*E2503/10,0)*10,_xlfn.XLOOKUP([1]Parameters!B2503,[1]Printers!L:L,[1]Printers!P:P,,0)),"")</f>
        <v>100</v>
      </c>
      <c r="G2503" cm="1">
        <f t="array" ref="G2503">IFERROR(IF(ROW()-1&gt;COUNTA([1]!T_Printers[Printers])*COUNTA([1]!T_Resins[Resins]),"",_xlfn.IFS(ROUND(VLOOKUP(C2503,[1]!T_Resins[#Data],3,FALSE)/VLOOKUP(A2503,[1]!T_Printers[#Data],5,FALSE),1)&lt;=_xlfn.XLOOKUP(B2503,[1]Printers!L:L,[1]Printers!O:O,1,0,),ROUND(VLOOKUP(C2503,[1]!T_Resins[#Data],3,FALSE)/VLOOKUP(A2503,[1]!T_Printers[#Data],5,FALSE),1),ROUND(VLOOKUP(C2503,[1]!T_Resins[#Data],3,FALSE)/VLOOKUP(A2503,[1]!T_Printers[#Data],5,FALSE),1)&gt;_xlfn.XLOOKUP(B2503,[1]Printers!L:L,[1]Printers!O:O,1,0,),10)),"")</f>
        <v>58.8</v>
      </c>
      <c r="H2503">
        <f>IFERROR(IF(ROUND(_xlfn.XLOOKUP([1]Parameters!B2503,[1]Printers!L:L,[1]Printers!Q:Q,,0)*G2503/10,0)*10&lt;_xlfn.XLOOKUP([1]Parameters!B2503,[1]Printers!L:L,[1]Printers!P:P,,0),ROUND(_xlfn.XLOOKUP([1]Parameters!B2503,[1]Printers!L:L,[1]Printers!Q:Q,,0)*G2503/10,0)*10,_xlfn.XLOOKUP([1]Parameters!B2503,[1]Printers!L:L,[1]Printers!P:P,,0)),"")</f>
        <v>100</v>
      </c>
      <c r="I2503" s="3" t="str" cm="1">
        <f t="array" ref="I2503">IFERROR(IF(ROW()-1&gt;COUNTA([1]!T_Printers[Printers])*COUNTA([1]!T_Resins[Resins]),"",_xlfn.IFS(ROUND(VLOOKUP(C2503,[1]!T_Resins[#Data],4,FALSE)/VLOOKUP(A2503,[1]!T_Printers[#Data],5,FALSE),1)&lt;=_xlfn.XLOOKUP(B2503,[1]Printers!L:L,[1]Printers!O:O,1,0,),ROUND(VLOOKUP(C2503,[1]!T_Resins[#Data],4,FALSE)/VLOOKUP(A2503,[1]!T_Printers[#Data],5,FALSE),1),ROUND(VLOOKUP(C2503,[1]!T_Resins[#Data],4,FALSE)/VLOOKUP(A2503,[1]!T_Printers[#Data],5,FALSE),1)&gt;_xlfn.XLOOKUP(B2503,[1]Printers!L:L,[1]Printers!O:O,1,0,),"")),"")</f>
        <v/>
      </c>
      <c r="J2503" t="str">
        <f>IFERROR(IF(ROUND(_xlfn.XLOOKUP([1]Parameters!B2503,[1]Printers!L:L,[1]Printers!Q:Q,,0)*I2503/10,0)*10&lt;_xlfn.XLOOKUP([1]Parameters!B2503,[1]Printers!L:L,[1]Printers!P:P,,0),ROUND(_xlfn.XLOOKUP([1]Parameters!B2503,[1]Printers!L:L,[1]Printers!Q:Q,,0)*I2503/10,0)*10,_xlfn.XLOOKUP([1]Parameters!B2503,[1]Printers!L:L,[1]Printers!P:P,,0)),"")</f>
        <v/>
      </c>
      <c r="K2503">
        <f>IF(SUM(E2503:J2503)&lt;&gt;0,VLOOKUP(A2503,[1]!T_Printers[#Data],10,FALSE)+VLOOKUP(C2503,[1]!T_Resins[#Data],10,FALSE),"")</f>
        <v>2</v>
      </c>
      <c r="L2503">
        <f>IF(SUM(E2503:J2503)&lt;&gt;0,VLOOKUP(A2503,[1]!T_Printers[#Data],11,FALSE),"")</f>
        <v>5</v>
      </c>
      <c r="M2503">
        <f>IF(SUM(E2503:J2503)&lt;&gt;0,VLOOKUP(C2503,[1]!T_Resins[#Data],8,FALSE),"")</f>
        <v>60</v>
      </c>
      <c r="N2503">
        <f>IF(_xlfn.XLOOKUP(B2503,[1]Printers!$L:$L,[1]Printers!$R:$R,0,0)&gt;0,[1]Parameters!M2503,IF(SUM(E2503:J2503)&lt;&gt;0,VLOOKUP(C2503,[1]!T_Resins[#Data],9,FALSE),""))</f>
        <v>60</v>
      </c>
      <c r="O2503" t="str">
        <f t="shared" si="39"/>
        <v>LongerOrange40</v>
      </c>
    </row>
    <row r="2504" spans="1:15" x14ac:dyDescent="0.25">
      <c r="A2504" t="str">
        <f t="array" ref="A2504">IF(ROW()-1&gt;COUNTA([1]!T_Printers[Printers])*COUNTA([1]!T_Resins[Resins]),"",INDEX([1]!T_Printers[Printers],INT((ROW()-2)/COUNTA([1]!T_Resins[Resins])+1)))</f>
        <v>Longer Orange 40</v>
      </c>
      <c r="B2504" t="str">
        <f>_xlfn.XLOOKUP(A2504,[1]!T_Printers[Printers],[1]!T_Printers[Icon link],,0)</f>
        <v>LongerOrange40</v>
      </c>
      <c r="C2504" t="str">
        <f t="array" ref="C2504">IF(ROW()-1&gt;COUNTA([1]!T_Printers[Printers])*COUNTA([1]!T_Resins[Resins]),"",INDEX([1]!T_Resins[Resins],MOD(ROW()-2,COUNTA([1]!T_Resins[Resins]))+1))</f>
        <v>Model Resin Black</v>
      </c>
      <c r="D2504">
        <f>IF(SUM(E2504:J2504)&lt;&gt;0,IF(ROW()-1&gt;COUNTA([1]!T_Printers[Printers])*COUNTA([1]!T_Resins[Resins]),"",2),"")</f>
        <v>2</v>
      </c>
      <c r="E2504" cm="1">
        <f t="array" ref="E2504">IFERROR(IF(ROW()-1&gt;COUNTA([1]!T_Printers[Printers])*COUNTA([1]!T_Resins[Resins]),"",_xlfn.IFS(ROUND(VLOOKUP(C2504,[1]!T_Resins[#Data],2,FALSE)/VLOOKUP(A2504,[1]!T_Printers[#Data],5,FALSE),1)&lt;=_xlfn.XLOOKUP(B2504,[1]Printers!L:L,[1]Printers!O:O,1,0,),ROUND(VLOOKUP(C2504,[1]!T_Resins[#Data],2,FALSE)/VLOOKUP(A2504,[1]!T_Printers[#Data],5,FALSE),1),ROUND(VLOOKUP(C2504,[1]!T_Resins[#Data],2,FALSE)/VLOOKUP(A2504,[1]!T_Printers[#Data],5,FALSE),1)&gt;_xlfn.XLOOKUP(B2504,[1]Printers!L:L,[1]Printers!O:O,1,0,),10)),"Используйте слой 100 мкм")</f>
        <v>16</v>
      </c>
      <c r="F2504">
        <f>IFERROR(IF(ROUND(_xlfn.XLOOKUP([1]Parameters!B2504,[1]Printers!L:L,[1]Printers!Q:Q,,0)*E2504/10,0)*10&lt;_xlfn.XLOOKUP([1]Parameters!B2504,[1]Printers!L:L,[1]Printers!P:P,,0),ROUND(_xlfn.XLOOKUP([1]Parameters!B2504,[1]Printers!L:L,[1]Printers!Q:Q,,0)*E2504/10,0)*10,_xlfn.XLOOKUP([1]Parameters!B2504,[1]Printers!L:L,[1]Printers!P:P,,0)),"")</f>
        <v>100</v>
      </c>
      <c r="G2504" cm="1">
        <f t="array" ref="G2504">IFERROR(IF(ROW()-1&gt;COUNTA([1]!T_Printers[Printers])*COUNTA([1]!T_Resins[Resins]),"",_xlfn.IFS(ROUND(VLOOKUP(C2504,[1]!T_Resins[#Data],3,FALSE)/VLOOKUP(A2504,[1]!T_Printers[#Data],5,FALSE),1)&lt;=_xlfn.XLOOKUP(B2504,[1]Printers!L:L,[1]Printers!O:O,1,0,),ROUND(VLOOKUP(C2504,[1]!T_Resins[#Data],3,FALSE)/VLOOKUP(A2504,[1]!T_Printers[#Data],5,FALSE),1),ROUND(VLOOKUP(C2504,[1]!T_Resins[#Data],3,FALSE)/VLOOKUP(A2504,[1]!T_Printers[#Data],5,FALSE),1)&gt;_xlfn.XLOOKUP(B2504,[1]Printers!L:L,[1]Printers!O:O,1,0,),10)),"")</f>
        <v>20.9</v>
      </c>
      <c r="H2504">
        <f>IFERROR(IF(ROUND(_xlfn.XLOOKUP([1]Parameters!B2504,[1]Printers!L:L,[1]Printers!Q:Q,,0)*G2504/10,0)*10&lt;_xlfn.XLOOKUP([1]Parameters!B2504,[1]Printers!L:L,[1]Printers!P:P,,0),ROUND(_xlfn.XLOOKUP([1]Parameters!B2504,[1]Printers!L:L,[1]Printers!Q:Q,,0)*G2504/10,0)*10,_xlfn.XLOOKUP([1]Parameters!B2504,[1]Printers!L:L,[1]Printers!P:P,,0)),"")</f>
        <v>100</v>
      </c>
      <c r="I2504" s="3" t="str" cm="1">
        <f t="array" ref="I2504">IFERROR(IF(ROW()-1&gt;COUNTA([1]!T_Printers[Printers])*COUNTA([1]!T_Resins[Resins]),"",_xlfn.IFS(ROUND(VLOOKUP(C2504,[1]!T_Resins[#Data],4,FALSE)/VLOOKUP(A2504,[1]!T_Printers[#Data],5,FALSE),1)&lt;=_xlfn.XLOOKUP(B2504,[1]Printers!L:L,[1]Printers!O:O,1,0,),ROUND(VLOOKUP(C2504,[1]!T_Resins[#Data],4,FALSE)/VLOOKUP(A2504,[1]!T_Printers[#Data],5,FALSE),1),ROUND(VLOOKUP(C2504,[1]!T_Resins[#Data],4,FALSE)/VLOOKUP(A2504,[1]!T_Printers[#Data],5,FALSE),1)&gt;_xlfn.XLOOKUP(B2504,[1]Printers!L:L,[1]Printers!O:O,1,0,),"")),"")</f>
        <v/>
      </c>
      <c r="J2504" t="str">
        <f>IFERROR(IF(ROUND(_xlfn.XLOOKUP([1]Parameters!B2504,[1]Printers!L:L,[1]Printers!Q:Q,,0)*I2504/10,0)*10&lt;_xlfn.XLOOKUP([1]Parameters!B2504,[1]Printers!L:L,[1]Printers!P:P,,0),ROUND(_xlfn.XLOOKUP([1]Parameters!B2504,[1]Printers!L:L,[1]Printers!Q:Q,,0)*I2504/10,0)*10,_xlfn.XLOOKUP([1]Parameters!B2504,[1]Printers!L:L,[1]Printers!P:P,,0)),"")</f>
        <v/>
      </c>
      <c r="K2504">
        <f>IF(SUM(E2504:J2504)&lt;&gt;0,VLOOKUP(A2504,[1]!T_Printers[#Data],10,FALSE)+VLOOKUP(C2504,[1]!T_Resins[#Data],10,FALSE),"")</f>
        <v>2</v>
      </c>
      <c r="L2504">
        <f>IF(SUM(E2504:J2504)&lt;&gt;0,VLOOKUP(A2504,[1]!T_Printers[#Data],11,FALSE),"")</f>
        <v>5</v>
      </c>
      <c r="M2504">
        <f>IF(SUM(E2504:J2504)&lt;&gt;0,VLOOKUP(C2504,[1]!T_Resins[#Data],8,FALSE),"")</f>
        <v>120</v>
      </c>
      <c r="N2504">
        <f>IF(_xlfn.XLOOKUP(B2504,[1]Printers!$L:$L,[1]Printers!$R:$R,0,0)&gt;0,[1]Parameters!M2504,IF(SUM(E2504:J2504)&lt;&gt;0,VLOOKUP(C2504,[1]!T_Resins[#Data],9,FALSE),""))</f>
        <v>180</v>
      </c>
      <c r="O2504" t="str">
        <f t="shared" si="39"/>
        <v>LongerOrange40</v>
      </c>
    </row>
    <row r="2505" spans="1:15" x14ac:dyDescent="0.25">
      <c r="A2505" t="str">
        <f t="array" ref="A2505">IF(ROW()-1&gt;COUNTA([1]!T_Printers[Printers])*COUNTA([1]!T_Resins[Resins]),"",INDEX([1]!T_Printers[Printers],INT((ROW()-2)/COUNTA([1]!T_Resins[Resins])+1)))</f>
        <v>Longer Orange 40</v>
      </c>
      <c r="B2505" t="str">
        <f>_xlfn.XLOOKUP(A2505,[1]!T_Printers[Printers],[1]!T_Printers[Icon link],,0)</f>
        <v>LongerOrange40</v>
      </c>
      <c r="C2505" t="str">
        <f t="array" ref="C2505">IF(ROW()-1&gt;COUNTA([1]!T_Printers[Printers])*COUNTA([1]!T_Resins[Resins]),"",INDEX([1]!T_Resins[Resins],MOD(ROW()-2,COUNTA([1]!T_Resins[Resins]))+1))</f>
        <v>Model Resin Clear</v>
      </c>
      <c r="D2505">
        <f>IF(SUM(E2505:J2505)&lt;&gt;0,IF(ROW()-1&gt;COUNTA([1]!T_Printers[Printers])*COUNTA([1]!T_Resins[Resins]),"",2),"")</f>
        <v>2</v>
      </c>
      <c r="E2505" cm="1">
        <f t="array" ref="E2505">IFERROR(IF(ROW()-1&gt;COUNTA([1]!T_Printers[Printers])*COUNTA([1]!T_Resins[Resins]),"",_xlfn.IFS(ROUND(VLOOKUP(C2505,[1]!T_Resins[#Data],2,FALSE)/VLOOKUP(A2505,[1]!T_Printers[#Data],5,FALSE),1)&lt;=_xlfn.XLOOKUP(B2505,[1]Printers!L:L,[1]Printers!O:O,1,0,),ROUND(VLOOKUP(C2505,[1]!T_Resins[#Data],2,FALSE)/VLOOKUP(A2505,[1]!T_Printers[#Data],5,FALSE),1),ROUND(VLOOKUP(C2505,[1]!T_Resins[#Data],2,FALSE)/VLOOKUP(A2505,[1]!T_Printers[#Data],5,FALSE),1)&gt;_xlfn.XLOOKUP(B2505,[1]Printers!L:L,[1]Printers!O:O,1,0,),10)),"Используйте слой 100 мкм")</f>
        <v>15</v>
      </c>
      <c r="F2505">
        <f>IFERROR(IF(ROUND(_xlfn.XLOOKUP([1]Parameters!B2505,[1]Printers!L:L,[1]Printers!Q:Q,,0)*E2505/10,0)*10&lt;_xlfn.XLOOKUP([1]Parameters!B2505,[1]Printers!L:L,[1]Printers!P:P,,0),ROUND(_xlfn.XLOOKUP([1]Parameters!B2505,[1]Printers!L:L,[1]Printers!Q:Q,,0)*E2505/10,0)*10,_xlfn.XLOOKUP([1]Parameters!B2505,[1]Printers!L:L,[1]Printers!P:P,,0)),"")</f>
        <v>100</v>
      </c>
      <c r="G2505" cm="1">
        <f t="array" ref="G2505">IFERROR(IF(ROW()-1&gt;COUNTA([1]!T_Printers[Printers])*COUNTA([1]!T_Resins[Resins]),"",_xlfn.IFS(ROUND(VLOOKUP(C2505,[1]!T_Resins[#Data],3,FALSE)/VLOOKUP(A2505,[1]!T_Printers[#Data],5,FALSE),1)&lt;=_xlfn.XLOOKUP(B2505,[1]Printers!L:L,[1]Printers!O:O,1,0,),ROUND(VLOOKUP(C2505,[1]!T_Resins[#Data],3,FALSE)/VLOOKUP(A2505,[1]!T_Printers[#Data],5,FALSE),1),ROUND(VLOOKUP(C2505,[1]!T_Resins[#Data],3,FALSE)/VLOOKUP(A2505,[1]!T_Printers[#Data],5,FALSE),1)&gt;_xlfn.XLOOKUP(B2505,[1]Printers!L:L,[1]Printers!O:O,1,0,),10)),"")</f>
        <v>19.399999999999999</v>
      </c>
      <c r="H2505">
        <f>IFERROR(IF(ROUND(_xlfn.XLOOKUP([1]Parameters!B2505,[1]Printers!L:L,[1]Printers!Q:Q,,0)*G2505/10,0)*10&lt;_xlfn.XLOOKUP([1]Parameters!B2505,[1]Printers!L:L,[1]Printers!P:P,,0),ROUND(_xlfn.XLOOKUP([1]Parameters!B2505,[1]Printers!L:L,[1]Printers!Q:Q,,0)*G2505/10,0)*10,_xlfn.XLOOKUP([1]Parameters!B2505,[1]Printers!L:L,[1]Printers!P:P,,0)),"")</f>
        <v>100</v>
      </c>
      <c r="I2505" s="3" t="str" cm="1">
        <f t="array" ref="I2505">IFERROR(IF(ROW()-1&gt;COUNTA([1]!T_Printers[Printers])*COUNTA([1]!T_Resins[Resins]),"",_xlfn.IFS(ROUND(VLOOKUP(C2505,[1]!T_Resins[#Data],4,FALSE)/VLOOKUP(A2505,[1]!T_Printers[#Data],5,FALSE),1)&lt;=_xlfn.XLOOKUP(B2505,[1]Printers!L:L,[1]Printers!O:O,1,0,),ROUND(VLOOKUP(C2505,[1]!T_Resins[#Data],4,FALSE)/VLOOKUP(A2505,[1]!T_Printers[#Data],5,FALSE),1),ROUND(VLOOKUP(C2505,[1]!T_Resins[#Data],4,FALSE)/VLOOKUP(A2505,[1]!T_Printers[#Data],5,FALSE),1)&gt;_xlfn.XLOOKUP(B2505,[1]Printers!L:L,[1]Printers!O:O,1,0,),"")),"")</f>
        <v/>
      </c>
      <c r="J2505" t="str">
        <f>IFERROR(IF(ROUND(_xlfn.XLOOKUP([1]Parameters!B2505,[1]Printers!L:L,[1]Printers!Q:Q,,0)*I2505/10,0)*10&lt;_xlfn.XLOOKUP([1]Parameters!B2505,[1]Printers!L:L,[1]Printers!P:P,,0),ROUND(_xlfn.XLOOKUP([1]Parameters!B2505,[1]Printers!L:L,[1]Printers!Q:Q,,0)*I2505/10,0)*10,_xlfn.XLOOKUP([1]Parameters!B2505,[1]Printers!L:L,[1]Printers!P:P,,0)),"")</f>
        <v/>
      </c>
      <c r="K2505">
        <f>IF(SUM(E2505:J2505)&lt;&gt;0,VLOOKUP(A2505,[1]!T_Printers[#Data],10,FALSE)+VLOOKUP(C2505,[1]!T_Resins[#Data],10,FALSE),"")</f>
        <v>2</v>
      </c>
      <c r="L2505">
        <f>IF(SUM(E2505:J2505)&lt;&gt;0,VLOOKUP(A2505,[1]!T_Printers[#Data],11,FALSE),"")</f>
        <v>5</v>
      </c>
      <c r="M2505">
        <f>IF(SUM(E2505:J2505)&lt;&gt;0,VLOOKUP(C2505,[1]!T_Resins[#Data],8,FALSE),"")</f>
        <v>120</v>
      </c>
      <c r="N2505">
        <f>IF(_xlfn.XLOOKUP(B2505,[1]Printers!$L:$L,[1]Printers!$R:$R,0,0)&gt;0,[1]Parameters!M2505,IF(SUM(E2505:J2505)&lt;&gt;0,VLOOKUP(C2505,[1]!T_Resins[#Data],9,FALSE),""))</f>
        <v>180</v>
      </c>
      <c r="O2505" t="str">
        <f t="shared" si="39"/>
        <v>LongerOrange40</v>
      </c>
    </row>
    <row r="2506" spans="1:15" x14ac:dyDescent="0.25">
      <c r="A2506" t="str">
        <f t="array" ref="A2506">IF(ROW()-1&gt;COUNTA([1]!T_Printers[Printers])*COUNTA([1]!T_Resins[Resins]),"",INDEX([1]!T_Printers[Printers],INT((ROW()-2)/COUNTA([1]!T_Resins[Resins])+1)))</f>
        <v>Longer Orange 40</v>
      </c>
      <c r="B2506" t="str">
        <f>_xlfn.XLOOKUP(A2506,[1]!T_Printers[Printers],[1]!T_Printers[Icon link],,0)</f>
        <v>LongerOrange40</v>
      </c>
      <c r="C2506" t="str">
        <f t="array" ref="C2506">IF(ROW()-1&gt;COUNTA([1]!T_Printers[Printers])*COUNTA([1]!T_Resins[Resins]),"",INDEX([1]!T_Resins[Resins],MOD(ROW()-2,COUNTA([1]!T_Resins[Resins]))+1))</f>
        <v>Model Resin Grey</v>
      </c>
      <c r="D2506">
        <f>IF(SUM(E2506:J2506)&lt;&gt;0,IF(ROW()-1&gt;COUNTA([1]!T_Printers[Printers])*COUNTA([1]!T_Resins[Resins]),"",2),"")</f>
        <v>2</v>
      </c>
      <c r="E2506" cm="1">
        <f t="array" ref="E2506">IFERROR(IF(ROW()-1&gt;COUNTA([1]!T_Printers[Printers])*COUNTA([1]!T_Resins[Resins]),"",_xlfn.IFS(ROUND(VLOOKUP(C2506,[1]!T_Resins[#Data],2,FALSE)/VLOOKUP(A2506,[1]!T_Printers[#Data],5,FALSE),1)&lt;=_xlfn.XLOOKUP(B2506,[1]Printers!L:L,[1]Printers!O:O,1,0,),ROUND(VLOOKUP(C2506,[1]!T_Resins[#Data],2,FALSE)/VLOOKUP(A2506,[1]!T_Printers[#Data],5,FALSE),1),ROUND(VLOOKUP(C2506,[1]!T_Resins[#Data],2,FALSE)/VLOOKUP(A2506,[1]!T_Printers[#Data],5,FALSE),1)&gt;_xlfn.XLOOKUP(B2506,[1]Printers!L:L,[1]Printers!O:O,1,0,),10)),"Используйте слой 100 мкм")</f>
        <v>22.4</v>
      </c>
      <c r="F2506">
        <f>IFERROR(IF(ROUND(_xlfn.XLOOKUP([1]Parameters!B2506,[1]Printers!L:L,[1]Printers!Q:Q,,0)*E2506/10,0)*10&lt;_xlfn.XLOOKUP([1]Parameters!B2506,[1]Printers!L:L,[1]Printers!P:P,,0),ROUND(_xlfn.XLOOKUP([1]Parameters!B2506,[1]Printers!L:L,[1]Printers!Q:Q,,0)*E2506/10,0)*10,_xlfn.XLOOKUP([1]Parameters!B2506,[1]Printers!L:L,[1]Printers!P:P,,0)),"")</f>
        <v>100</v>
      </c>
      <c r="G2506" cm="1">
        <f t="array" ref="G2506">IFERROR(IF(ROW()-1&gt;COUNTA([1]!T_Printers[Printers])*COUNTA([1]!T_Resins[Resins]),"",_xlfn.IFS(ROUND(VLOOKUP(C2506,[1]!T_Resins[#Data],3,FALSE)/VLOOKUP(A2506,[1]!T_Printers[#Data],5,FALSE),1)&lt;=_xlfn.XLOOKUP(B2506,[1]Printers!L:L,[1]Printers!O:O,1,0,),ROUND(VLOOKUP(C2506,[1]!T_Resins[#Data],3,FALSE)/VLOOKUP(A2506,[1]!T_Printers[#Data],5,FALSE),1),ROUND(VLOOKUP(C2506,[1]!T_Resins[#Data],3,FALSE)/VLOOKUP(A2506,[1]!T_Printers[#Data],5,FALSE),1)&gt;_xlfn.XLOOKUP(B2506,[1]Printers!L:L,[1]Printers!O:O,1,0,),10)),"")</f>
        <v>29.2</v>
      </c>
      <c r="H2506">
        <f>IFERROR(IF(ROUND(_xlfn.XLOOKUP([1]Parameters!B2506,[1]Printers!L:L,[1]Printers!Q:Q,,0)*G2506/10,0)*10&lt;_xlfn.XLOOKUP([1]Parameters!B2506,[1]Printers!L:L,[1]Printers!P:P,,0),ROUND(_xlfn.XLOOKUP([1]Parameters!B2506,[1]Printers!L:L,[1]Printers!Q:Q,,0)*G2506/10,0)*10,_xlfn.XLOOKUP([1]Parameters!B2506,[1]Printers!L:L,[1]Printers!P:P,,0)),"")</f>
        <v>100</v>
      </c>
      <c r="I2506" s="3" t="str" cm="1">
        <f t="array" ref="I2506">IFERROR(IF(ROW()-1&gt;COUNTA([1]!T_Printers[Printers])*COUNTA([1]!T_Resins[Resins]),"",_xlfn.IFS(ROUND(VLOOKUP(C2506,[1]!T_Resins[#Data],4,FALSE)/VLOOKUP(A2506,[1]!T_Printers[#Data],5,FALSE),1)&lt;=_xlfn.XLOOKUP(B2506,[1]Printers!L:L,[1]Printers!O:O,1,0,),ROUND(VLOOKUP(C2506,[1]!T_Resins[#Data],4,FALSE)/VLOOKUP(A2506,[1]!T_Printers[#Data],5,FALSE),1),ROUND(VLOOKUP(C2506,[1]!T_Resins[#Data],4,FALSE)/VLOOKUP(A2506,[1]!T_Printers[#Data],5,FALSE),1)&gt;_xlfn.XLOOKUP(B2506,[1]Printers!L:L,[1]Printers!O:O,1,0,),"")),"")</f>
        <v/>
      </c>
      <c r="J2506" t="str">
        <f>IFERROR(IF(ROUND(_xlfn.XLOOKUP([1]Parameters!B2506,[1]Printers!L:L,[1]Printers!Q:Q,,0)*I2506/10,0)*10&lt;_xlfn.XLOOKUP([1]Parameters!B2506,[1]Printers!L:L,[1]Printers!P:P,,0),ROUND(_xlfn.XLOOKUP([1]Parameters!B2506,[1]Printers!L:L,[1]Printers!Q:Q,,0)*I2506/10,0)*10,_xlfn.XLOOKUP([1]Parameters!B2506,[1]Printers!L:L,[1]Printers!P:P,,0)),"")</f>
        <v/>
      </c>
      <c r="K2506">
        <f>IF(SUM(E2506:J2506)&lt;&gt;0,VLOOKUP(A2506,[1]!T_Printers[#Data],10,FALSE)+VLOOKUP(C2506,[1]!T_Resins[#Data],10,FALSE),"")</f>
        <v>2</v>
      </c>
      <c r="L2506">
        <f>IF(SUM(E2506:J2506)&lt;&gt;0,VLOOKUP(A2506,[1]!T_Printers[#Data],11,FALSE),"")</f>
        <v>5</v>
      </c>
      <c r="M2506">
        <f>IF(SUM(E2506:J2506)&lt;&gt;0,VLOOKUP(C2506,[1]!T_Resins[#Data],8,FALSE),"")</f>
        <v>120</v>
      </c>
      <c r="N2506">
        <f>IF(_xlfn.XLOOKUP(B2506,[1]Printers!$L:$L,[1]Printers!$R:$R,0,0)&gt;0,[1]Parameters!M2506,IF(SUM(E2506:J2506)&lt;&gt;0,VLOOKUP(C2506,[1]!T_Resins[#Data],9,FALSE),""))</f>
        <v>180</v>
      </c>
      <c r="O2506" t="str">
        <f t="shared" si="39"/>
        <v>LongerOrange40</v>
      </c>
    </row>
    <row r="2507" spans="1:15" x14ac:dyDescent="0.25">
      <c r="A2507" t="str">
        <f t="array" ref="A2507">IF(ROW()-1&gt;COUNTA([1]!T_Printers[Printers])*COUNTA([1]!T_Resins[Resins]),"",INDEX([1]!T_Printers[Printers],INT((ROW()-2)/COUNTA([1]!T_Resins[Resins])+1)))</f>
        <v>Longer Orange 40</v>
      </c>
      <c r="B2507" t="str">
        <f>_xlfn.XLOOKUP(A2507,[1]!T_Printers[Printers],[1]!T_Printers[Icon link],,0)</f>
        <v>LongerOrange40</v>
      </c>
      <c r="C2507" t="str">
        <f t="array" ref="C2507">IF(ROW()-1&gt;COUNTA([1]!T_Printers[Printers])*COUNTA([1]!T_Resins[Resins]),"",INDEX([1]!T_Resins[Resins],MOD(ROW()-2,COUNTA([1]!T_Resins[Resins]))+1))</f>
        <v>Model Resin White</v>
      </c>
      <c r="D2507">
        <f>IF(SUM(E2507:J2507)&lt;&gt;0,IF(ROW()-1&gt;COUNTA([1]!T_Printers[Printers])*COUNTA([1]!T_Resins[Resins]),"",2),"")</f>
        <v>2</v>
      </c>
      <c r="E2507" cm="1">
        <f t="array" ref="E2507">IFERROR(IF(ROW()-1&gt;COUNTA([1]!T_Printers[Printers])*COUNTA([1]!T_Resins[Resins]),"",_xlfn.IFS(ROUND(VLOOKUP(C2507,[1]!T_Resins[#Data],2,FALSE)/VLOOKUP(A2507,[1]!T_Printers[#Data],5,FALSE),1)&lt;=_xlfn.XLOOKUP(B2507,[1]Printers!L:L,[1]Printers!O:O,1,0,),ROUND(VLOOKUP(C2507,[1]!T_Resins[#Data],2,FALSE)/VLOOKUP(A2507,[1]!T_Printers[#Data],5,FALSE),1),ROUND(VLOOKUP(C2507,[1]!T_Resins[#Data],2,FALSE)/VLOOKUP(A2507,[1]!T_Printers[#Data],5,FALSE),1)&gt;_xlfn.XLOOKUP(B2507,[1]Printers!L:L,[1]Printers!O:O,1,0,),10)),"Используйте слой 100 мкм")</f>
        <v>14.3</v>
      </c>
      <c r="F2507">
        <f>IFERROR(IF(ROUND(_xlfn.XLOOKUP([1]Parameters!B2507,[1]Printers!L:L,[1]Printers!Q:Q,,0)*E2507/10,0)*10&lt;_xlfn.XLOOKUP([1]Parameters!B2507,[1]Printers!L:L,[1]Printers!P:P,,0),ROUND(_xlfn.XLOOKUP([1]Parameters!B2507,[1]Printers!L:L,[1]Printers!Q:Q,,0)*E2507/10,0)*10,_xlfn.XLOOKUP([1]Parameters!B2507,[1]Printers!L:L,[1]Printers!P:P,,0)),"")</f>
        <v>100</v>
      </c>
      <c r="G2507" cm="1">
        <f t="array" ref="G2507">IFERROR(IF(ROW()-1&gt;COUNTA([1]!T_Printers[Printers])*COUNTA([1]!T_Resins[Resins]),"",_xlfn.IFS(ROUND(VLOOKUP(C2507,[1]!T_Resins[#Data],3,FALSE)/VLOOKUP(A2507,[1]!T_Printers[#Data],5,FALSE),1)&lt;=_xlfn.XLOOKUP(B2507,[1]Printers!L:L,[1]Printers!O:O,1,0,),ROUND(VLOOKUP(C2507,[1]!T_Resins[#Data],3,FALSE)/VLOOKUP(A2507,[1]!T_Printers[#Data],5,FALSE),1),ROUND(VLOOKUP(C2507,[1]!T_Resins[#Data],3,FALSE)/VLOOKUP(A2507,[1]!T_Printers[#Data],5,FALSE),1)&gt;_xlfn.XLOOKUP(B2507,[1]Printers!L:L,[1]Printers!O:O,1,0,),10)),"")</f>
        <v>18.5</v>
      </c>
      <c r="H2507">
        <f>IFERROR(IF(ROUND(_xlfn.XLOOKUP([1]Parameters!B2507,[1]Printers!L:L,[1]Printers!Q:Q,,0)*G2507/10,0)*10&lt;_xlfn.XLOOKUP([1]Parameters!B2507,[1]Printers!L:L,[1]Printers!P:P,,0),ROUND(_xlfn.XLOOKUP([1]Parameters!B2507,[1]Printers!L:L,[1]Printers!Q:Q,,0)*G2507/10,0)*10,_xlfn.XLOOKUP([1]Parameters!B2507,[1]Printers!L:L,[1]Printers!P:P,,0)),"")</f>
        <v>100</v>
      </c>
      <c r="I2507" s="3" t="str" cm="1">
        <f t="array" ref="I2507">IFERROR(IF(ROW()-1&gt;COUNTA([1]!T_Printers[Printers])*COUNTA([1]!T_Resins[Resins]),"",_xlfn.IFS(ROUND(VLOOKUP(C2507,[1]!T_Resins[#Data],4,FALSE)/VLOOKUP(A2507,[1]!T_Printers[#Data],5,FALSE),1)&lt;=_xlfn.XLOOKUP(B2507,[1]Printers!L:L,[1]Printers!O:O,1,0,),ROUND(VLOOKUP(C2507,[1]!T_Resins[#Data],4,FALSE)/VLOOKUP(A2507,[1]!T_Printers[#Data],5,FALSE),1),ROUND(VLOOKUP(C2507,[1]!T_Resins[#Data],4,FALSE)/VLOOKUP(A2507,[1]!T_Printers[#Data],5,FALSE),1)&gt;_xlfn.XLOOKUP(B2507,[1]Printers!L:L,[1]Printers!O:O,1,0,),"")),"")</f>
        <v/>
      </c>
      <c r="J2507" t="str">
        <f>IFERROR(IF(ROUND(_xlfn.XLOOKUP([1]Parameters!B2507,[1]Printers!L:L,[1]Printers!Q:Q,,0)*I2507/10,0)*10&lt;_xlfn.XLOOKUP([1]Parameters!B2507,[1]Printers!L:L,[1]Printers!P:P,,0),ROUND(_xlfn.XLOOKUP([1]Parameters!B2507,[1]Printers!L:L,[1]Printers!Q:Q,,0)*I2507/10,0)*10,_xlfn.XLOOKUP([1]Parameters!B2507,[1]Printers!L:L,[1]Printers!P:P,,0)),"")</f>
        <v/>
      </c>
      <c r="K2507">
        <f>IF(SUM(E2507:J2507)&lt;&gt;0,VLOOKUP(A2507,[1]!T_Printers[#Data],10,FALSE)+VLOOKUP(C2507,[1]!T_Resins[#Data],10,FALSE),"")</f>
        <v>2</v>
      </c>
      <c r="L2507">
        <f>IF(SUM(E2507:J2507)&lt;&gt;0,VLOOKUP(A2507,[1]!T_Printers[#Data],11,FALSE),"")</f>
        <v>5</v>
      </c>
      <c r="M2507">
        <f>IF(SUM(E2507:J2507)&lt;&gt;0,VLOOKUP(C2507,[1]!T_Resins[#Data],8,FALSE),"")</f>
        <v>120</v>
      </c>
      <c r="N2507">
        <f>IF(_xlfn.XLOOKUP(B2507,[1]Printers!$L:$L,[1]Printers!$R:$R,0,0)&gt;0,[1]Parameters!M2507,IF(SUM(E2507:J2507)&lt;&gt;0,VLOOKUP(C2507,[1]!T_Resins[#Data],9,FALSE),""))</f>
        <v>180</v>
      </c>
      <c r="O2507" t="str">
        <f t="shared" si="39"/>
        <v>LongerOrange40</v>
      </c>
    </row>
    <row r="2508" spans="1:15" x14ac:dyDescent="0.25">
      <c r="A2508" t="str">
        <f t="array" ref="A2508">IF(ROW()-1&gt;COUNTA([1]!T_Printers[Printers])*COUNTA([1]!T_Resins[Resins]),"",INDEX([1]!T_Printers[Printers],INT((ROW()-2)/COUNTA([1]!T_Resins[Resins])+1)))</f>
        <v>Longer Orange 40</v>
      </c>
      <c r="B2508" t="str">
        <f>_xlfn.XLOOKUP(A2508,[1]!T_Printers[Printers],[1]!T_Printers[Icon link],,0)</f>
        <v>LongerOrange40</v>
      </c>
      <c r="C2508" t="str">
        <f t="array" ref="C2508">IF(ROW()-1&gt;COUNTA([1]!T_Printers[Printers])*COUNTA([1]!T_Resins[Resins]),"",INDEX([1]!T_Resins[Resins],MOD(ROW()-2,COUNTA([1]!T_Resins[Resins]))+1))</f>
        <v>Silicone-Compatiable Model Resin (J-Model)</v>
      </c>
      <c r="D2508">
        <f>IF(SUM(E2508:J2508)&lt;&gt;0,IF(ROW()-1&gt;COUNTA([1]!T_Printers[Printers])*COUNTA([1]!T_Resins[Resins]),"",2),"")</f>
        <v>2</v>
      </c>
      <c r="E2508" cm="1">
        <f t="array" ref="E2508">IFERROR(IF(ROW()-1&gt;COUNTA([1]!T_Printers[Printers])*COUNTA([1]!T_Resins[Resins]),"",_xlfn.IFS(ROUND(VLOOKUP(C2508,[1]!T_Resins[#Data],2,FALSE)/VLOOKUP(A2508,[1]!T_Printers[#Data],5,FALSE),1)&lt;=_xlfn.XLOOKUP(B2508,[1]Printers!L:L,[1]Printers!O:O,1,0,),ROUND(VLOOKUP(C2508,[1]!T_Resins[#Data],2,FALSE)/VLOOKUP(A2508,[1]!T_Printers[#Data],5,FALSE),1),ROUND(VLOOKUP(C2508,[1]!T_Resins[#Data],2,FALSE)/VLOOKUP(A2508,[1]!T_Printers[#Data],5,FALSE),1)&gt;_xlfn.XLOOKUP(B2508,[1]Printers!L:L,[1]Printers!O:O,1,0,),10)),"Используйте слой 100 мкм")</f>
        <v>14.1</v>
      </c>
      <c r="F2508">
        <f>IFERROR(IF(ROUND(_xlfn.XLOOKUP([1]Parameters!B2508,[1]Printers!L:L,[1]Printers!Q:Q,,0)*E2508/10,0)*10&lt;_xlfn.XLOOKUP([1]Parameters!B2508,[1]Printers!L:L,[1]Printers!P:P,,0),ROUND(_xlfn.XLOOKUP([1]Parameters!B2508,[1]Printers!L:L,[1]Printers!Q:Q,,0)*E2508/10,0)*10,_xlfn.XLOOKUP([1]Parameters!B2508,[1]Printers!L:L,[1]Printers!P:P,,0)),"")</f>
        <v>100</v>
      </c>
      <c r="G2508" cm="1">
        <f t="array" ref="G2508">IFERROR(IF(ROW()-1&gt;COUNTA([1]!T_Printers[Printers])*COUNTA([1]!T_Resins[Resins]),"",_xlfn.IFS(ROUND(VLOOKUP(C2508,[1]!T_Resins[#Data],3,FALSE)/VLOOKUP(A2508,[1]!T_Printers[#Data],5,FALSE),1)&lt;=_xlfn.XLOOKUP(B2508,[1]Printers!L:L,[1]Printers!O:O,1,0,),ROUND(VLOOKUP(C2508,[1]!T_Resins[#Data],3,FALSE)/VLOOKUP(A2508,[1]!T_Printers[#Data],5,FALSE),1),ROUND(VLOOKUP(C2508,[1]!T_Resins[#Data],3,FALSE)/VLOOKUP(A2508,[1]!T_Printers[#Data],5,FALSE),1)&gt;_xlfn.XLOOKUP(B2508,[1]Printers!L:L,[1]Printers!O:O,1,0,),10)),"")</f>
        <v>18.399999999999999</v>
      </c>
      <c r="H2508">
        <f>IFERROR(IF(ROUND(_xlfn.XLOOKUP([1]Parameters!B2508,[1]Printers!L:L,[1]Printers!Q:Q,,0)*G2508/10,0)*10&lt;_xlfn.XLOOKUP([1]Parameters!B2508,[1]Printers!L:L,[1]Printers!P:P,,0),ROUND(_xlfn.XLOOKUP([1]Parameters!B2508,[1]Printers!L:L,[1]Printers!Q:Q,,0)*G2508/10,0)*10,_xlfn.XLOOKUP([1]Parameters!B2508,[1]Printers!L:L,[1]Printers!P:P,,0)),"")</f>
        <v>100</v>
      </c>
      <c r="I2508" s="3" t="str" cm="1">
        <f t="array" ref="I2508">IFERROR(IF(ROW()-1&gt;COUNTA([1]!T_Printers[Printers])*COUNTA([1]!T_Resins[Resins]),"",_xlfn.IFS(ROUND(VLOOKUP(C2508,[1]!T_Resins[#Data],4,FALSE)/VLOOKUP(A2508,[1]!T_Printers[#Data],5,FALSE),1)&lt;=_xlfn.XLOOKUP(B2508,[1]Printers!L:L,[1]Printers!O:O,1,0,),ROUND(VLOOKUP(C2508,[1]!T_Resins[#Data],4,FALSE)/VLOOKUP(A2508,[1]!T_Printers[#Data],5,FALSE),1),ROUND(VLOOKUP(C2508,[1]!T_Resins[#Data],4,FALSE)/VLOOKUP(A2508,[1]!T_Printers[#Data],5,FALSE),1)&gt;_xlfn.XLOOKUP(B2508,[1]Printers!L:L,[1]Printers!O:O,1,0,),"")),"")</f>
        <v/>
      </c>
      <c r="J2508" t="str">
        <f>IFERROR(IF(ROUND(_xlfn.XLOOKUP([1]Parameters!B2508,[1]Printers!L:L,[1]Printers!Q:Q,,0)*I2508/10,0)*10&lt;_xlfn.XLOOKUP([1]Parameters!B2508,[1]Printers!L:L,[1]Printers!P:P,,0),ROUND(_xlfn.XLOOKUP([1]Parameters!B2508,[1]Printers!L:L,[1]Printers!Q:Q,,0)*I2508/10,0)*10,_xlfn.XLOOKUP([1]Parameters!B2508,[1]Printers!L:L,[1]Printers!P:P,,0)),"")</f>
        <v/>
      </c>
      <c r="K2508">
        <f>IF(SUM(E2508:J2508)&lt;&gt;0,VLOOKUP(A2508,[1]!T_Printers[#Data],10,FALSE)+VLOOKUP(C2508,[1]!T_Resins[#Data],10,FALSE),"")</f>
        <v>2</v>
      </c>
      <c r="L2508">
        <f>IF(SUM(E2508:J2508)&lt;&gt;0,VLOOKUP(A2508,[1]!T_Printers[#Data],11,FALSE),"")</f>
        <v>5</v>
      </c>
      <c r="M2508">
        <f>IF(SUM(E2508:J2508)&lt;&gt;0,VLOOKUP(C2508,[1]!T_Resins[#Data],8,FALSE),"")</f>
        <v>60</v>
      </c>
      <c r="N2508">
        <f>IF(_xlfn.XLOOKUP(B2508,[1]Printers!$L:$L,[1]Printers!$R:$R,0,0)&gt;0,[1]Parameters!M2508,IF(SUM(E2508:J2508)&lt;&gt;0,VLOOKUP(C2508,[1]!T_Resins[#Data],9,FALSE),""))</f>
        <v>60</v>
      </c>
      <c r="O2508" t="str">
        <f t="shared" si="39"/>
        <v>LongerOrange40</v>
      </c>
    </row>
    <row r="2509" spans="1:15" x14ac:dyDescent="0.25">
      <c r="A2509" t="str">
        <f t="array" ref="A2509">IF(ROW()-1&gt;COUNTA([1]!T_Printers[Printers])*COUNTA([1]!T_Resins[Resins]),"",INDEX([1]!T_Printers[Printers],INT((ROW()-2)/COUNTA([1]!T_Resins[Resins])+1)))</f>
        <v>Longer Orange 40</v>
      </c>
      <c r="B2509" t="str">
        <f>_xlfn.XLOOKUP(A2509,[1]!T_Printers[Printers],[1]!T_Printers[Icon link],,0)</f>
        <v>LongerOrange40</v>
      </c>
      <c r="C2509" t="str">
        <f t="array" ref="C2509">IF(ROW()-1&gt;COUNTA([1]!T_Printers[Printers])*COUNTA([1]!T_Resins[Resins]),"",INDEX([1]!T_Resins[Resins],MOD(ROW()-2,COUNTA([1]!T_Resins[Resins]))+1))</f>
        <v>Silicone-Like Black</v>
      </c>
      <c r="D2509">
        <f>IF(SUM(E2509:J2509)&lt;&gt;0,IF(ROW()-1&gt;COUNTA([1]!T_Printers[Printers])*COUNTA([1]!T_Resins[Resins]),"",2),"")</f>
        <v>2</v>
      </c>
      <c r="E2509" cm="1">
        <f t="array" ref="E2509">IFERROR(IF(ROW()-1&gt;COUNTA([1]!T_Printers[Printers])*COUNTA([1]!T_Resins[Resins]),"",_xlfn.IFS(ROUND(VLOOKUP(C2509,[1]!T_Resins[#Data],2,FALSE)/VLOOKUP(A2509,[1]!T_Printers[#Data],5,FALSE),1)&lt;=_xlfn.XLOOKUP(B2509,[1]Printers!L:L,[1]Printers!O:O,1,0,),ROUND(VLOOKUP(C2509,[1]!T_Resins[#Data],2,FALSE)/VLOOKUP(A2509,[1]!T_Printers[#Data],5,FALSE),1),ROUND(VLOOKUP(C2509,[1]!T_Resins[#Data],2,FALSE)/VLOOKUP(A2509,[1]!T_Printers[#Data],5,FALSE),1)&gt;_xlfn.XLOOKUP(B2509,[1]Printers!L:L,[1]Printers!O:O,1,0,),10)),"Используйте слой 100 мкм")</f>
        <v>33.799999999999997</v>
      </c>
      <c r="F2509">
        <f>IFERROR(IF(ROUND(_xlfn.XLOOKUP([1]Parameters!B2509,[1]Printers!L:L,[1]Printers!Q:Q,,0)*E2509/10,0)*10&lt;_xlfn.XLOOKUP([1]Parameters!B2509,[1]Printers!L:L,[1]Printers!P:P,,0),ROUND(_xlfn.XLOOKUP([1]Parameters!B2509,[1]Printers!L:L,[1]Printers!Q:Q,,0)*E2509/10,0)*10,_xlfn.XLOOKUP([1]Parameters!B2509,[1]Printers!L:L,[1]Printers!P:P,,0)),"")</f>
        <v>100</v>
      </c>
      <c r="G2509" cm="1">
        <f t="array" ref="G2509">IFERROR(IF(ROW()-1&gt;COUNTA([1]!T_Printers[Printers])*COUNTA([1]!T_Resins[Resins]),"",_xlfn.IFS(ROUND(VLOOKUP(C2509,[1]!T_Resins[#Data],3,FALSE)/VLOOKUP(A2509,[1]!T_Printers[#Data],5,FALSE),1)&lt;=_xlfn.XLOOKUP(B2509,[1]Printers!L:L,[1]Printers!O:O,1,0,),ROUND(VLOOKUP(C2509,[1]!T_Resins[#Data],3,FALSE)/VLOOKUP(A2509,[1]!T_Printers[#Data],5,FALSE),1),ROUND(VLOOKUP(C2509,[1]!T_Resins[#Data],3,FALSE)/VLOOKUP(A2509,[1]!T_Printers[#Data],5,FALSE),1)&gt;_xlfn.XLOOKUP(B2509,[1]Printers!L:L,[1]Printers!O:O,1,0,),10)),"")</f>
        <v>44</v>
      </c>
      <c r="H2509">
        <f>IFERROR(IF(ROUND(_xlfn.XLOOKUP([1]Parameters!B2509,[1]Printers!L:L,[1]Printers!Q:Q,,0)*G2509/10,0)*10&lt;_xlfn.XLOOKUP([1]Parameters!B2509,[1]Printers!L:L,[1]Printers!P:P,,0),ROUND(_xlfn.XLOOKUP([1]Parameters!B2509,[1]Printers!L:L,[1]Printers!Q:Q,,0)*G2509/10,0)*10,_xlfn.XLOOKUP([1]Parameters!B2509,[1]Printers!L:L,[1]Printers!P:P,,0)),"")</f>
        <v>100</v>
      </c>
      <c r="I2509" s="3" t="str" cm="1">
        <f t="array" ref="I2509">IFERROR(IF(ROW()-1&gt;COUNTA([1]!T_Printers[Printers])*COUNTA([1]!T_Resins[Resins]),"",_xlfn.IFS(ROUND(VLOOKUP(C2509,[1]!T_Resins[#Data],4,FALSE)/VLOOKUP(A2509,[1]!T_Printers[#Data],5,FALSE),1)&lt;=_xlfn.XLOOKUP(B2509,[1]Printers!L:L,[1]Printers!O:O,1,0,),ROUND(VLOOKUP(C2509,[1]!T_Resins[#Data],4,FALSE)/VLOOKUP(A2509,[1]!T_Printers[#Data],5,FALSE),1),ROUND(VLOOKUP(C2509,[1]!T_Resins[#Data],4,FALSE)/VLOOKUP(A2509,[1]!T_Printers[#Data],5,FALSE),1)&gt;_xlfn.XLOOKUP(B2509,[1]Printers!L:L,[1]Printers!O:O,1,0,),"")),"")</f>
        <v/>
      </c>
      <c r="J2509" t="str">
        <f>IFERROR(IF(ROUND(_xlfn.XLOOKUP([1]Parameters!B2509,[1]Printers!L:L,[1]Printers!Q:Q,,0)*I2509/10,0)*10&lt;_xlfn.XLOOKUP([1]Parameters!B2509,[1]Printers!L:L,[1]Printers!P:P,,0),ROUND(_xlfn.XLOOKUP([1]Parameters!B2509,[1]Printers!L:L,[1]Printers!Q:Q,,0)*I2509/10,0)*10,_xlfn.XLOOKUP([1]Parameters!B2509,[1]Printers!L:L,[1]Printers!P:P,,0)),"")</f>
        <v/>
      </c>
      <c r="K2509">
        <f>IF(SUM(E2509:J2509)&lt;&gt;0,VLOOKUP(A2509,[1]!T_Printers[#Data],10,FALSE)+VLOOKUP(C2509,[1]!T_Resins[#Data],10,FALSE),"")</f>
        <v>2</v>
      </c>
      <c r="L2509">
        <f>IF(SUM(E2509:J2509)&lt;&gt;0,VLOOKUP(A2509,[1]!T_Printers[#Data],11,FALSE),"")</f>
        <v>5</v>
      </c>
      <c r="M2509">
        <f>IF(SUM(E2509:J2509)&lt;&gt;0,VLOOKUP(C2509,[1]!T_Resins[#Data],8,FALSE),"")</f>
        <v>60</v>
      </c>
      <c r="N2509">
        <f>IF(_xlfn.XLOOKUP(B2509,[1]Printers!$L:$L,[1]Printers!$R:$R,0,0)&gt;0,[1]Parameters!M2509,IF(SUM(E2509:J2509)&lt;&gt;0,VLOOKUP(C2509,[1]!T_Resins[#Data],9,FALSE),""))</f>
        <v>60</v>
      </c>
      <c r="O2509" t="str">
        <f t="shared" si="39"/>
        <v>LongerOrange40</v>
      </c>
    </row>
    <row r="2510" spans="1:15" x14ac:dyDescent="0.25">
      <c r="A2510" t="str">
        <f t="array" ref="A2510">IF(ROW()-1&gt;COUNTA([1]!T_Printers[Printers])*COUNTA([1]!T_Resins[Resins]),"",INDEX([1]!T_Printers[Printers],INT((ROW()-2)/COUNTA([1]!T_Resins[Resins])+1)))</f>
        <v>Longer Orange 4K</v>
      </c>
      <c r="B2510" t="str">
        <f>_xlfn.XLOOKUP(A2510,[1]!T_Printers[Printers],[1]!T_Printers[Icon link],,0)</f>
        <v>LongerOrange4K</v>
      </c>
      <c r="C2510" t="str">
        <f t="array" ref="C2510">IF(ROW()-1&gt;COUNTA([1]!T_Printers[Printers])*COUNTA([1]!T_Resins[Resins]),"",INDEX([1]!T_Resins[Resins],MOD(ROW()-2,COUNTA([1]!T_Resins[Resins]))+1))</f>
        <v>Basic Red</v>
      </c>
      <c r="D2510">
        <f>IF(SUM(E2510:J2510)&lt;&gt;0,IF(ROW()-1&gt;COUNTA([1]!T_Printers[Printers])*COUNTA([1]!T_Resins[Resins]),"",2),"")</f>
        <v>2</v>
      </c>
      <c r="E2510" cm="1">
        <f t="array" ref="E2510">IFERROR(IF(ROW()-1&gt;COUNTA([1]!T_Printers[Printers])*COUNTA([1]!T_Resins[Resins]),"",_xlfn.IFS(ROUND(VLOOKUP(C2510,[1]!T_Resins[#Data],2,FALSE)/VLOOKUP(A2510,[1]!T_Printers[#Data],5,FALSE),1)&lt;=_xlfn.XLOOKUP(B2510,[1]Printers!L:L,[1]Printers!O:O,1,0,),ROUND(VLOOKUP(C2510,[1]!T_Resins[#Data],2,FALSE)/VLOOKUP(A2510,[1]!T_Printers[#Data],5,FALSE),1),ROUND(VLOOKUP(C2510,[1]!T_Resins[#Data],2,FALSE)/VLOOKUP(A2510,[1]!T_Printers[#Data],5,FALSE),1)&gt;_xlfn.XLOOKUP(B2510,[1]Printers!L:L,[1]Printers!O:O,1,0,),10)),"Используйте слой 100 мкм")</f>
        <v>3.4</v>
      </c>
      <c r="F2510">
        <f>IFERROR(IF(ROUND(_xlfn.XLOOKUP([1]Parameters!B2510,[1]Printers!L:L,[1]Printers!Q:Q,,0)*E2510/10,0)*10&lt;_xlfn.XLOOKUP([1]Parameters!B2510,[1]Printers!L:L,[1]Printers!P:P,,0),ROUND(_xlfn.XLOOKUP([1]Parameters!B2510,[1]Printers!L:L,[1]Printers!Q:Q,,0)*E2510/10,0)*10,_xlfn.XLOOKUP([1]Parameters!B2510,[1]Printers!L:L,[1]Printers!P:P,,0)),"")</f>
        <v>30</v>
      </c>
      <c r="G2510" cm="1">
        <f t="array" ref="G2510">IFERROR(IF(ROW()-1&gt;COUNTA([1]!T_Printers[Printers])*COUNTA([1]!T_Resins[Resins]),"",_xlfn.IFS(ROUND(VLOOKUP(C2510,[1]!T_Resins[#Data],3,FALSE)/VLOOKUP(A2510,[1]!T_Printers[#Data],5,FALSE),1)&lt;=_xlfn.XLOOKUP(B2510,[1]Printers!L:L,[1]Printers!O:O,1,0,),ROUND(VLOOKUP(C2510,[1]!T_Resins[#Data],3,FALSE)/VLOOKUP(A2510,[1]!T_Printers[#Data],5,FALSE),1),ROUND(VLOOKUP(C2510,[1]!T_Resins[#Data],3,FALSE)/VLOOKUP(A2510,[1]!T_Printers[#Data],5,FALSE),1)&gt;_xlfn.XLOOKUP(B2510,[1]Printers!L:L,[1]Printers!O:O,1,0,),10)),"")</f>
        <v>4.4000000000000004</v>
      </c>
      <c r="H2510">
        <f>IFERROR(IF(ROUND(_xlfn.XLOOKUP([1]Parameters!B2510,[1]Printers!L:L,[1]Printers!Q:Q,,0)*G2510/10,0)*10&lt;_xlfn.XLOOKUP([1]Parameters!B2510,[1]Printers!L:L,[1]Printers!P:P,,0),ROUND(_xlfn.XLOOKUP([1]Parameters!B2510,[1]Printers!L:L,[1]Printers!Q:Q,,0)*G2510/10,0)*10,_xlfn.XLOOKUP([1]Parameters!B2510,[1]Printers!L:L,[1]Printers!P:P,,0)),"")</f>
        <v>40</v>
      </c>
      <c r="I2510" s="3" t="str" cm="1">
        <f t="array" ref="I2510">IFERROR(IF(ROW()-1&gt;COUNTA([1]!T_Printers[Printers])*COUNTA([1]!T_Resins[Resins]),"",_xlfn.IFS(ROUND(VLOOKUP(C2510,[1]!T_Resins[#Data],4,FALSE)/VLOOKUP(A2510,[1]!T_Printers[#Data],5,FALSE),1)&lt;=_xlfn.XLOOKUP(B2510,[1]Printers!L:L,[1]Printers!O:O,1,0,),ROUND(VLOOKUP(C2510,[1]!T_Resins[#Data],4,FALSE)/VLOOKUP(A2510,[1]!T_Printers[#Data],5,FALSE),1),ROUND(VLOOKUP(C2510,[1]!T_Resins[#Data],4,FALSE)/VLOOKUP(A2510,[1]!T_Printers[#Data],5,FALSE),1)&gt;_xlfn.XLOOKUP(B2510,[1]Printers!L:L,[1]Printers!O:O,1,0,),"")),"")</f>
        <v/>
      </c>
      <c r="J2510" t="str">
        <f>IFERROR(IF(ROUND(_xlfn.XLOOKUP([1]Parameters!B2510,[1]Printers!L:L,[1]Printers!Q:Q,,0)*I2510/10,0)*10&lt;_xlfn.XLOOKUP([1]Parameters!B2510,[1]Printers!L:L,[1]Printers!P:P,,0),ROUND(_xlfn.XLOOKUP([1]Parameters!B2510,[1]Printers!L:L,[1]Printers!Q:Q,,0)*I2510/10,0)*10,_xlfn.XLOOKUP([1]Parameters!B2510,[1]Printers!L:L,[1]Printers!P:P,,0)),"")</f>
        <v/>
      </c>
      <c r="K2510">
        <f>IF(SUM(E2510:J2510)&lt;&gt;0,VLOOKUP(A2510,[1]!T_Printers[#Data],10,FALSE)+VLOOKUP(C2510,[1]!T_Resins[#Data],10,FALSE),"")</f>
        <v>3</v>
      </c>
      <c r="L2510">
        <f>IF(SUM(E2510:J2510)&lt;&gt;0,VLOOKUP(A2510,[1]!T_Printers[#Data],11,FALSE),"")</f>
        <v>5</v>
      </c>
      <c r="M2510">
        <f>IF(SUM(E2510:J2510)&lt;&gt;0,VLOOKUP(C2510,[1]!T_Resins[#Data],8,FALSE),"")</f>
        <v>120</v>
      </c>
      <c r="N2510">
        <f>IF(_xlfn.XLOOKUP(B2510,[1]Printers!$L:$L,[1]Printers!$R:$R,0,0)&gt;0,[1]Parameters!M2510,IF(SUM(E2510:J2510)&lt;&gt;0,VLOOKUP(C2510,[1]!T_Resins[#Data],9,FALSE),""))</f>
        <v>180</v>
      </c>
      <c r="O2510" t="str">
        <f t="shared" si="39"/>
        <v>LongerOrange4K</v>
      </c>
    </row>
    <row r="2511" spans="1:15" x14ac:dyDescent="0.25">
      <c r="A2511" t="str">
        <f t="array" ref="A2511">IF(ROW()-1&gt;COUNTA([1]!T_Printers[Printers])*COUNTA([1]!T_Resins[Resins]),"",INDEX([1]!T_Printers[Printers],INT((ROW()-2)/COUNTA([1]!T_Resins[Resins])+1)))</f>
        <v>Longer Orange 4K</v>
      </c>
      <c r="B2511" t="str">
        <f>_xlfn.XLOOKUP(A2511,[1]!T_Printers[Printers],[1]!T_Printers[Icon link],,0)</f>
        <v>LongerOrange4K</v>
      </c>
      <c r="C2511" t="str">
        <f t="array" ref="C2511">IF(ROW()-1&gt;COUNTA([1]!T_Printers[Printers])*COUNTA([1]!T_Resins[Resins]),"",INDEX([1]!T_Resins[Resins],MOD(ROW()-2,COUNTA([1]!T_Resins[Resins]))+1))</f>
        <v>Demo Bone</v>
      </c>
      <c r="D2511">
        <f>IF(SUM(E2511:J2511)&lt;&gt;0,IF(ROW()-1&gt;COUNTA([1]!T_Printers[Printers])*COUNTA([1]!T_Resins[Resins]),"",2),"")</f>
        <v>2</v>
      </c>
      <c r="E2511" cm="1">
        <f t="array" ref="E2511">IFERROR(IF(ROW()-1&gt;COUNTA([1]!T_Printers[Printers])*COUNTA([1]!T_Resins[Resins]),"",_xlfn.IFS(ROUND(VLOOKUP(C2511,[1]!T_Resins[#Data],2,FALSE)/VLOOKUP(A2511,[1]!T_Printers[#Data],5,FALSE),1)&lt;=_xlfn.XLOOKUP(B2511,[1]Printers!L:L,[1]Printers!O:O,1,0,),ROUND(VLOOKUP(C2511,[1]!T_Resins[#Data],2,FALSE)/VLOOKUP(A2511,[1]!T_Printers[#Data],5,FALSE),1),ROUND(VLOOKUP(C2511,[1]!T_Resins[#Data],2,FALSE)/VLOOKUP(A2511,[1]!T_Printers[#Data],5,FALSE),1)&gt;_xlfn.XLOOKUP(B2511,[1]Printers!L:L,[1]Printers!O:O,1,0,),10)),"Используйте слой 100 мкм")</f>
        <v>3.3</v>
      </c>
      <c r="F2511">
        <f>IFERROR(IF(ROUND(_xlfn.XLOOKUP([1]Parameters!B2511,[1]Printers!L:L,[1]Printers!Q:Q,,0)*E2511/10,0)*10&lt;_xlfn.XLOOKUP([1]Parameters!B2511,[1]Printers!L:L,[1]Printers!P:P,,0),ROUND(_xlfn.XLOOKUP([1]Parameters!B2511,[1]Printers!L:L,[1]Printers!Q:Q,,0)*E2511/10,0)*10,_xlfn.XLOOKUP([1]Parameters!B2511,[1]Printers!L:L,[1]Printers!P:P,,0)),"")</f>
        <v>30</v>
      </c>
      <c r="G2511" cm="1">
        <f t="array" ref="G2511">IFERROR(IF(ROW()-1&gt;COUNTA([1]!T_Printers[Printers])*COUNTA([1]!T_Resins[Resins]),"",_xlfn.IFS(ROUND(VLOOKUP(C2511,[1]!T_Resins[#Data],3,FALSE)/VLOOKUP(A2511,[1]!T_Printers[#Data],5,FALSE),1)&lt;=_xlfn.XLOOKUP(B2511,[1]Printers!L:L,[1]Printers!O:O,1,0,),ROUND(VLOOKUP(C2511,[1]!T_Resins[#Data],3,FALSE)/VLOOKUP(A2511,[1]!T_Printers[#Data],5,FALSE),1),ROUND(VLOOKUP(C2511,[1]!T_Resins[#Data],3,FALSE)/VLOOKUP(A2511,[1]!T_Printers[#Data],5,FALSE),1)&gt;_xlfn.XLOOKUP(B2511,[1]Printers!L:L,[1]Printers!O:O,1,0,),10)),"")</f>
        <v>4.3</v>
      </c>
      <c r="H2511">
        <f>IFERROR(IF(ROUND(_xlfn.XLOOKUP([1]Parameters!B2511,[1]Printers!L:L,[1]Printers!Q:Q,,0)*G2511/10,0)*10&lt;_xlfn.XLOOKUP([1]Parameters!B2511,[1]Printers!L:L,[1]Printers!P:P,,0),ROUND(_xlfn.XLOOKUP([1]Parameters!B2511,[1]Printers!L:L,[1]Printers!Q:Q,,0)*G2511/10,0)*10,_xlfn.XLOOKUP([1]Parameters!B2511,[1]Printers!L:L,[1]Printers!P:P,,0)),"")</f>
        <v>40</v>
      </c>
      <c r="I2511" s="3" t="str" cm="1">
        <f t="array" ref="I2511">IFERROR(IF(ROW()-1&gt;COUNTA([1]!T_Printers[Printers])*COUNTA([1]!T_Resins[Resins]),"",_xlfn.IFS(ROUND(VLOOKUP(C2511,[1]!T_Resins[#Data],4,FALSE)/VLOOKUP(A2511,[1]!T_Printers[#Data],5,FALSE),1)&lt;=_xlfn.XLOOKUP(B2511,[1]Printers!L:L,[1]Printers!O:O,1,0,),ROUND(VLOOKUP(C2511,[1]!T_Resins[#Data],4,FALSE)/VLOOKUP(A2511,[1]!T_Printers[#Data],5,FALSE),1),ROUND(VLOOKUP(C2511,[1]!T_Resins[#Data],4,FALSE)/VLOOKUP(A2511,[1]!T_Printers[#Data],5,FALSE),1)&gt;_xlfn.XLOOKUP(B2511,[1]Printers!L:L,[1]Printers!O:O,1,0,),"")),"")</f>
        <v/>
      </c>
      <c r="J2511" t="str">
        <f>IFERROR(IF(ROUND(_xlfn.XLOOKUP([1]Parameters!B2511,[1]Printers!L:L,[1]Printers!Q:Q,,0)*I2511/10,0)*10&lt;_xlfn.XLOOKUP([1]Parameters!B2511,[1]Printers!L:L,[1]Printers!P:P,,0),ROUND(_xlfn.XLOOKUP([1]Parameters!B2511,[1]Printers!L:L,[1]Printers!Q:Q,,0)*I2511/10,0)*10,_xlfn.XLOOKUP([1]Parameters!B2511,[1]Printers!L:L,[1]Printers!P:P,,0)),"")</f>
        <v/>
      </c>
      <c r="K2511">
        <f>IF(SUM(E2511:J2511)&lt;&gt;0,VLOOKUP(A2511,[1]!T_Printers[#Data],10,FALSE)+VLOOKUP(C2511,[1]!T_Resins[#Data],10,FALSE),"")</f>
        <v>4</v>
      </c>
      <c r="L2511">
        <f>IF(SUM(E2511:J2511)&lt;&gt;0,VLOOKUP(A2511,[1]!T_Printers[#Data],11,FALSE),"")</f>
        <v>5</v>
      </c>
      <c r="M2511">
        <f>IF(SUM(E2511:J2511)&lt;&gt;0,VLOOKUP(C2511,[1]!T_Resins[#Data],8,FALSE),"")</f>
        <v>120</v>
      </c>
      <c r="N2511">
        <f>IF(_xlfn.XLOOKUP(B2511,[1]Printers!$L:$L,[1]Printers!$R:$R,0,0)&gt;0,[1]Parameters!M2511,IF(SUM(E2511:J2511)&lt;&gt;0,VLOOKUP(C2511,[1]!T_Resins[#Data],9,FALSE),""))</f>
        <v>180</v>
      </c>
      <c r="O2511" t="str">
        <f t="shared" si="39"/>
        <v>LongerOrange4K</v>
      </c>
    </row>
    <row r="2512" spans="1:15" x14ac:dyDescent="0.25">
      <c r="A2512" t="str">
        <f t="array" ref="A2512">IF(ROW()-1&gt;COUNTA([1]!T_Printers[Printers])*COUNTA([1]!T_Resins[Resins]),"",INDEX([1]!T_Printers[Printers],INT((ROW()-2)/COUNTA([1]!T_Resins[Resins])+1)))</f>
        <v>Longer Orange 4K</v>
      </c>
      <c r="B2512" t="str">
        <f>_xlfn.XLOOKUP(A2512,[1]!T_Printers[Printers],[1]!T_Printers[Icon link],,0)</f>
        <v>LongerOrange4K</v>
      </c>
      <c r="C2512" t="str">
        <f t="array" ref="C2512">IF(ROW()-1&gt;COUNTA([1]!T_Printers[Printers])*COUNTA([1]!T_Resins[Resins]),"",INDEX([1]!T_Resins[Resins],MOD(ROW()-2,COUNTA([1]!T_Resins[Resins]))+1))</f>
        <v xml:space="preserve">Dental Bleach (Обновленная версия) </v>
      </c>
      <c r="D2512">
        <f>IF(SUM(E2512:J2512)&lt;&gt;0,IF(ROW()-1&gt;COUNTA([1]!T_Printers[Printers])*COUNTA([1]!T_Resins[Resins]),"",2),"")</f>
        <v>2</v>
      </c>
      <c r="E2512" cm="1">
        <f t="array" ref="E2512">IFERROR(IF(ROW()-1&gt;COUNTA([1]!T_Printers[Printers])*COUNTA([1]!T_Resins[Resins]),"",_xlfn.IFS(ROUND(VLOOKUP(C2512,[1]!T_Resins[#Data],2,FALSE)/VLOOKUP(A2512,[1]!T_Printers[#Data],5,FALSE),1)&lt;=_xlfn.XLOOKUP(B2512,[1]Printers!L:L,[1]Printers!O:O,1,0,),ROUND(VLOOKUP(C2512,[1]!T_Resins[#Data],2,FALSE)/VLOOKUP(A2512,[1]!T_Printers[#Data],5,FALSE),1),ROUND(VLOOKUP(C2512,[1]!T_Resins[#Data],2,FALSE)/VLOOKUP(A2512,[1]!T_Printers[#Data],5,FALSE),1)&gt;_xlfn.XLOOKUP(B2512,[1]Printers!L:L,[1]Printers!O:O,1,0,),10)),"Используйте слой 100 мкм")</f>
        <v>7.6</v>
      </c>
      <c r="F2512">
        <f>IFERROR(IF(ROUND(_xlfn.XLOOKUP([1]Parameters!B2512,[1]Printers!L:L,[1]Printers!Q:Q,,0)*E2512/10,0)*10&lt;_xlfn.XLOOKUP([1]Parameters!B2512,[1]Printers!L:L,[1]Printers!P:P,,0),ROUND(_xlfn.XLOOKUP([1]Parameters!B2512,[1]Printers!L:L,[1]Printers!Q:Q,,0)*E2512/10,0)*10,_xlfn.XLOOKUP([1]Parameters!B2512,[1]Printers!L:L,[1]Printers!P:P,,0)),"")</f>
        <v>70</v>
      </c>
      <c r="G2512" cm="1">
        <f t="array" ref="G2512">IFERROR(IF(ROW()-1&gt;COUNTA([1]!T_Printers[Printers])*COUNTA([1]!T_Resins[Resins]),"",_xlfn.IFS(ROUND(VLOOKUP(C2512,[1]!T_Resins[#Data],3,FALSE)/VLOOKUP(A2512,[1]!T_Printers[#Data],5,FALSE),1)&lt;=_xlfn.XLOOKUP(B2512,[1]Printers!L:L,[1]Printers!O:O,1,0,),ROUND(VLOOKUP(C2512,[1]!T_Resins[#Data],3,FALSE)/VLOOKUP(A2512,[1]!T_Printers[#Data],5,FALSE),1),ROUND(VLOOKUP(C2512,[1]!T_Resins[#Data],3,FALSE)/VLOOKUP(A2512,[1]!T_Printers[#Data],5,FALSE),1)&gt;_xlfn.XLOOKUP(B2512,[1]Printers!L:L,[1]Printers!O:O,1,0,),10)),"")</f>
        <v>9.9</v>
      </c>
      <c r="H2512">
        <f>IFERROR(IF(ROUND(_xlfn.XLOOKUP([1]Parameters!B2512,[1]Printers!L:L,[1]Printers!Q:Q,,0)*G2512/10,0)*10&lt;_xlfn.XLOOKUP([1]Parameters!B2512,[1]Printers!L:L,[1]Printers!P:P,,0),ROUND(_xlfn.XLOOKUP([1]Parameters!B2512,[1]Printers!L:L,[1]Printers!Q:Q,,0)*G2512/10,0)*10,_xlfn.XLOOKUP([1]Parameters!B2512,[1]Printers!L:L,[1]Printers!P:P,,0)),"")</f>
        <v>90</v>
      </c>
      <c r="I2512" s="3" t="str" cm="1">
        <f t="array" ref="I2512">IFERROR(IF(ROW()-1&gt;COUNTA([1]!T_Printers[Printers])*COUNTA([1]!T_Resins[Resins]),"",_xlfn.IFS(ROUND(VLOOKUP(C2512,[1]!T_Resins[#Data],4,FALSE)/VLOOKUP(A2512,[1]!T_Printers[#Data],5,FALSE),1)&lt;=_xlfn.XLOOKUP(B2512,[1]Printers!L:L,[1]Printers!O:O,1,0,),ROUND(VLOOKUP(C2512,[1]!T_Resins[#Data],4,FALSE)/VLOOKUP(A2512,[1]!T_Printers[#Data],5,FALSE),1),ROUND(VLOOKUP(C2512,[1]!T_Resins[#Data],4,FALSE)/VLOOKUP(A2512,[1]!T_Printers[#Data],5,FALSE),1)&gt;_xlfn.XLOOKUP(B2512,[1]Printers!L:L,[1]Printers!O:O,1,0,),"")),"")</f>
        <v/>
      </c>
      <c r="J2512" t="str">
        <f>IFERROR(IF(ROUND(_xlfn.XLOOKUP([1]Parameters!B2512,[1]Printers!L:L,[1]Printers!Q:Q,,0)*I2512/10,0)*10&lt;_xlfn.XLOOKUP([1]Parameters!B2512,[1]Printers!L:L,[1]Printers!P:P,,0),ROUND(_xlfn.XLOOKUP([1]Parameters!B2512,[1]Printers!L:L,[1]Printers!Q:Q,,0)*I2512/10,0)*10,_xlfn.XLOOKUP([1]Parameters!B2512,[1]Printers!L:L,[1]Printers!P:P,,0)),"")</f>
        <v/>
      </c>
      <c r="K2512">
        <f>IF(SUM(E2512:J2512)&lt;&gt;0,VLOOKUP(A2512,[1]!T_Printers[#Data],10,FALSE)+VLOOKUP(C2512,[1]!T_Resins[#Data],10,FALSE),"")</f>
        <v>4</v>
      </c>
      <c r="L2512">
        <f>IF(SUM(E2512:J2512)&lt;&gt;0,VLOOKUP(A2512,[1]!T_Printers[#Data],11,FALSE),"")</f>
        <v>5</v>
      </c>
      <c r="M2512">
        <f>IF(SUM(E2512:J2512)&lt;&gt;0,VLOOKUP(C2512,[1]!T_Resins[#Data],8,FALSE),"")</f>
        <v>120</v>
      </c>
      <c r="N2512">
        <f>IF(_xlfn.XLOOKUP(B2512,[1]Printers!$L:$L,[1]Printers!$R:$R,0,0)&gt;0,[1]Parameters!M2512,IF(SUM(E2512:J2512)&lt;&gt;0,VLOOKUP(C2512,[1]!T_Resins[#Data],9,FALSE),""))</f>
        <v>180</v>
      </c>
      <c r="O2512" t="str">
        <f t="shared" si="39"/>
        <v>LongerOrange4K</v>
      </c>
    </row>
    <row r="2513" spans="1:15" x14ac:dyDescent="0.25">
      <c r="A2513" t="str">
        <f t="array" ref="A2513">IF(ROW()-1&gt;COUNTA([1]!T_Printers[Printers])*COUNTA([1]!T_Resins[Resins]),"",INDEX([1]!T_Printers[Printers],INT((ROW()-2)/COUNTA([1]!T_Resins[Resins])+1)))</f>
        <v>Longer Orange 4K</v>
      </c>
      <c r="B2513" t="str">
        <f>_xlfn.XLOOKUP(A2513,[1]!T_Printers[Printers],[1]!T_Printers[Icon link],,0)</f>
        <v>LongerOrange4K</v>
      </c>
      <c r="C2513" t="str">
        <f t="array" ref="C2513">IF(ROW()-1&gt;COUNTA([1]!T_Printers[Printers])*COUNTA([1]!T_Resins[Resins]),"",INDEX([1]!T_Resins[Resins],MOD(ROW()-2,COUNTA([1]!T_Resins[Resins]))+1))</f>
        <v>Dental Bleach Pro</v>
      </c>
      <c r="D2513">
        <f>IF(SUM(E2513:J2513)&lt;&gt;0,IF(ROW()-1&gt;COUNTA([1]!T_Printers[Printers])*COUNTA([1]!T_Resins[Resins]),"",2),"")</f>
        <v>2</v>
      </c>
      <c r="E2513" cm="1">
        <f t="array" ref="E2513">IFERROR(IF(ROW()-1&gt;COUNTA([1]!T_Printers[Printers])*COUNTA([1]!T_Resins[Resins]),"",_xlfn.IFS(ROUND(VLOOKUP(C2513,[1]!T_Resins[#Data],2,FALSE)/VLOOKUP(A2513,[1]!T_Printers[#Data],5,FALSE),1)&lt;=_xlfn.XLOOKUP(B2513,[1]Printers!L:L,[1]Printers!O:O,1,0,),ROUND(VLOOKUP(C2513,[1]!T_Resins[#Data],2,FALSE)/VLOOKUP(A2513,[1]!T_Printers[#Data],5,FALSE),1),ROUND(VLOOKUP(C2513,[1]!T_Resins[#Data],2,FALSE)/VLOOKUP(A2513,[1]!T_Printers[#Data],5,FALSE),1)&gt;_xlfn.XLOOKUP(B2513,[1]Printers!L:L,[1]Printers!O:O,1,0,),10)),"Используйте слой 100 мкм")</f>
        <v>5.6</v>
      </c>
      <c r="F2513">
        <f>IFERROR(IF(ROUND(_xlfn.XLOOKUP([1]Parameters!B2513,[1]Printers!L:L,[1]Printers!Q:Q,,0)*E2513/10,0)*10&lt;_xlfn.XLOOKUP([1]Parameters!B2513,[1]Printers!L:L,[1]Printers!P:P,,0),ROUND(_xlfn.XLOOKUP([1]Parameters!B2513,[1]Printers!L:L,[1]Printers!Q:Q,,0)*E2513/10,0)*10,_xlfn.XLOOKUP([1]Parameters!B2513,[1]Printers!L:L,[1]Printers!P:P,,0)),"")</f>
        <v>50</v>
      </c>
      <c r="G2513" cm="1">
        <f t="array" ref="G2513">IFERROR(IF(ROW()-1&gt;COUNTA([1]!T_Printers[Printers])*COUNTA([1]!T_Resins[Resins]),"",_xlfn.IFS(ROUND(VLOOKUP(C2513,[1]!T_Resins[#Data],3,FALSE)/VLOOKUP(A2513,[1]!T_Printers[#Data],5,FALSE),1)&lt;=_xlfn.XLOOKUP(B2513,[1]Printers!L:L,[1]Printers!O:O,1,0,),ROUND(VLOOKUP(C2513,[1]!T_Resins[#Data],3,FALSE)/VLOOKUP(A2513,[1]!T_Printers[#Data],5,FALSE),1),ROUND(VLOOKUP(C2513,[1]!T_Resins[#Data],3,FALSE)/VLOOKUP(A2513,[1]!T_Printers[#Data],5,FALSE),1)&gt;_xlfn.XLOOKUP(B2513,[1]Printers!L:L,[1]Printers!O:O,1,0,),10)),"")</f>
        <v>7.3</v>
      </c>
      <c r="H2513">
        <f>IFERROR(IF(ROUND(_xlfn.XLOOKUP([1]Parameters!B2513,[1]Printers!L:L,[1]Printers!Q:Q,,0)*G2513/10,0)*10&lt;_xlfn.XLOOKUP([1]Parameters!B2513,[1]Printers!L:L,[1]Printers!P:P,,0),ROUND(_xlfn.XLOOKUP([1]Parameters!B2513,[1]Printers!L:L,[1]Printers!Q:Q,,0)*G2513/10,0)*10,_xlfn.XLOOKUP([1]Parameters!B2513,[1]Printers!L:L,[1]Printers!P:P,,0)),"")</f>
        <v>70</v>
      </c>
      <c r="I2513" s="3" t="str" cm="1">
        <f t="array" ref="I2513">IFERROR(IF(ROW()-1&gt;COUNTA([1]!T_Printers[Printers])*COUNTA([1]!T_Resins[Resins]),"",_xlfn.IFS(ROUND(VLOOKUP(C2513,[1]!T_Resins[#Data],4,FALSE)/VLOOKUP(A2513,[1]!T_Printers[#Data],5,FALSE),1)&lt;=_xlfn.XLOOKUP(B2513,[1]Printers!L:L,[1]Printers!O:O,1,0,),ROUND(VLOOKUP(C2513,[1]!T_Resins[#Data],4,FALSE)/VLOOKUP(A2513,[1]!T_Printers[#Data],5,FALSE),1),ROUND(VLOOKUP(C2513,[1]!T_Resins[#Data],4,FALSE)/VLOOKUP(A2513,[1]!T_Printers[#Data],5,FALSE),1)&gt;_xlfn.XLOOKUP(B2513,[1]Printers!L:L,[1]Printers!O:O,1,0,),"")),"")</f>
        <v/>
      </c>
      <c r="J2513" t="str">
        <f>IFERROR(IF(ROUND(_xlfn.XLOOKUP([1]Parameters!B2513,[1]Printers!L:L,[1]Printers!Q:Q,,0)*I2513/10,0)*10&lt;_xlfn.XLOOKUP([1]Parameters!B2513,[1]Printers!L:L,[1]Printers!P:P,,0),ROUND(_xlfn.XLOOKUP([1]Parameters!B2513,[1]Printers!L:L,[1]Printers!Q:Q,,0)*I2513/10,0)*10,_xlfn.XLOOKUP([1]Parameters!B2513,[1]Printers!L:L,[1]Printers!P:P,,0)),"")</f>
        <v/>
      </c>
      <c r="K2513">
        <f>IF(SUM(E2513:J2513)&lt;&gt;0,VLOOKUP(A2513,[1]!T_Printers[#Data],10,FALSE)+VLOOKUP(C2513,[1]!T_Resins[#Data],10,FALSE),"")</f>
        <v>3</v>
      </c>
      <c r="L2513">
        <f>IF(SUM(E2513:J2513)&lt;&gt;0,VLOOKUP(A2513,[1]!T_Printers[#Data],11,FALSE),"")</f>
        <v>5</v>
      </c>
      <c r="M2513">
        <f>IF(SUM(E2513:J2513)&lt;&gt;0,VLOOKUP(C2513,[1]!T_Resins[#Data],8,FALSE),"")</f>
        <v>120</v>
      </c>
      <c r="N2513">
        <f>IF(_xlfn.XLOOKUP(B2513,[1]Printers!$L:$L,[1]Printers!$R:$R,0,0)&gt;0,[1]Parameters!M2513,IF(SUM(E2513:J2513)&lt;&gt;0,VLOOKUP(C2513,[1]!T_Resins[#Data],9,FALSE),""))</f>
        <v>180</v>
      </c>
      <c r="O2513" t="str">
        <f t="shared" si="39"/>
        <v>LongerOrange4K</v>
      </c>
    </row>
    <row r="2514" spans="1:15" x14ac:dyDescent="0.25">
      <c r="A2514" t="str">
        <f t="array" ref="A2514">IF(ROW()-1&gt;COUNTA([1]!T_Printers[Printers])*COUNTA([1]!T_Resins[Resins]),"",INDEX([1]!T_Printers[Printers],INT((ROW()-2)/COUNTA([1]!T_Resins[Resins])+1)))</f>
        <v>Longer Orange 4K</v>
      </c>
      <c r="B2514" t="str">
        <f>_xlfn.XLOOKUP(A2514,[1]!T_Printers[Printers],[1]!T_Printers[Icon link],,0)</f>
        <v>LongerOrange4K</v>
      </c>
      <c r="C2514" t="str">
        <f t="array" ref="C2514">IF(ROW()-1&gt;COUNTA([1]!T_Printers[Printers])*COUNTA([1]!T_Resins[Resins]),"",INDEX([1]!T_Resins[Resins],MOD(ROW()-2,COUNTA([1]!T_Resins[Resins]))+1))</f>
        <v>Dental Cast Cherry Pro</v>
      </c>
      <c r="D2514">
        <f>IF(SUM(E2514:J2514)&lt;&gt;0,IF(ROW()-1&gt;COUNTA([1]!T_Printers[Printers])*COUNTA([1]!T_Resins[Resins]),"",2),"")</f>
        <v>2</v>
      </c>
      <c r="E2514" cm="1">
        <f t="array" ref="E2514">IFERROR(IF(ROW()-1&gt;COUNTA([1]!T_Printers[Printers])*COUNTA([1]!T_Resins[Resins]),"",_xlfn.IFS(ROUND(VLOOKUP(C2514,[1]!T_Resins[#Data],2,FALSE)/VLOOKUP(A2514,[1]!T_Printers[#Data],5,FALSE),1)&lt;=_xlfn.XLOOKUP(B2514,[1]Printers!L:L,[1]Printers!O:O,1,0,),ROUND(VLOOKUP(C2514,[1]!T_Resins[#Data],2,FALSE)/VLOOKUP(A2514,[1]!T_Printers[#Data],5,FALSE),1),ROUND(VLOOKUP(C2514,[1]!T_Resins[#Data],2,FALSE)/VLOOKUP(A2514,[1]!T_Printers[#Data],5,FALSE),1)&gt;_xlfn.XLOOKUP(B2514,[1]Printers!L:L,[1]Printers!O:O,1,0,),10)),"Используйте слой 100 мкм")</f>
        <v>7.7</v>
      </c>
      <c r="F2514">
        <f>IFERROR(IF(ROUND(_xlfn.XLOOKUP([1]Parameters!B2514,[1]Printers!L:L,[1]Printers!Q:Q,,0)*E2514/10,0)*10&lt;_xlfn.XLOOKUP([1]Parameters!B2514,[1]Printers!L:L,[1]Printers!P:P,,0),ROUND(_xlfn.XLOOKUP([1]Parameters!B2514,[1]Printers!L:L,[1]Printers!Q:Q,,0)*E2514/10,0)*10,_xlfn.XLOOKUP([1]Parameters!B2514,[1]Printers!L:L,[1]Printers!P:P,,0)),"")</f>
        <v>70</v>
      </c>
      <c r="G2514" t="str" cm="1">
        <f t="array" ref="G2514">IFERROR(IF(ROW()-1&gt;COUNTA([1]!T_Printers[Printers])*COUNTA([1]!T_Resins[Resins]),"",_xlfn.IFS(ROUND(VLOOKUP(C2514,[1]!T_Resins[#Data],3,FALSE)/VLOOKUP(A2514,[1]!T_Printers[#Data],5,FALSE),1)&lt;=_xlfn.XLOOKUP(B2514,[1]Printers!L:L,[1]Printers!O:O,1,0,),ROUND(VLOOKUP(C2514,[1]!T_Resins[#Data],3,FALSE)/VLOOKUP(A2514,[1]!T_Printers[#Data],5,FALSE),1),ROUND(VLOOKUP(C2514,[1]!T_Resins[#Data],3,FALSE)/VLOOKUP(A2514,[1]!T_Printers[#Data],5,FALSE),1)&gt;_xlfn.XLOOKUP(B2514,[1]Printers!L:L,[1]Printers!O:O,1,0,),10)),"")</f>
        <v/>
      </c>
      <c r="H2514" t="str">
        <f>IFERROR(IF(ROUND(_xlfn.XLOOKUP([1]Parameters!B2514,[1]Printers!L:L,[1]Printers!Q:Q,,0)*G2514/10,0)*10&lt;_xlfn.XLOOKUP([1]Parameters!B2514,[1]Printers!L:L,[1]Printers!P:P,,0),ROUND(_xlfn.XLOOKUP([1]Parameters!B2514,[1]Printers!L:L,[1]Printers!Q:Q,,0)*G2514/10,0)*10,_xlfn.XLOOKUP([1]Parameters!B2514,[1]Printers!L:L,[1]Printers!P:P,,0)),"")</f>
        <v/>
      </c>
      <c r="I2514" s="3" t="str" cm="1">
        <f t="array" ref="I2514">IFERROR(IF(ROW()-1&gt;COUNTA([1]!T_Printers[Printers])*COUNTA([1]!T_Resins[Resins]),"",_xlfn.IFS(ROUND(VLOOKUP(C2514,[1]!T_Resins[#Data],4,FALSE)/VLOOKUP(A2514,[1]!T_Printers[#Data],5,FALSE),1)&lt;=_xlfn.XLOOKUP(B2514,[1]Printers!L:L,[1]Printers!O:O,1,0,),ROUND(VLOOKUP(C2514,[1]!T_Resins[#Data],4,FALSE)/VLOOKUP(A2514,[1]!T_Printers[#Data],5,FALSE),1),ROUND(VLOOKUP(C2514,[1]!T_Resins[#Data],4,FALSE)/VLOOKUP(A2514,[1]!T_Printers[#Data],5,FALSE),1)&gt;_xlfn.XLOOKUP(B2514,[1]Printers!L:L,[1]Printers!O:O,1,0,),"")),"")</f>
        <v/>
      </c>
      <c r="J2514" t="str">
        <f>IFERROR(IF(ROUND(_xlfn.XLOOKUP([1]Parameters!B2514,[1]Printers!L:L,[1]Printers!Q:Q,,0)*I2514/10,0)*10&lt;_xlfn.XLOOKUP([1]Parameters!B2514,[1]Printers!L:L,[1]Printers!P:P,,0),ROUND(_xlfn.XLOOKUP([1]Parameters!B2514,[1]Printers!L:L,[1]Printers!Q:Q,,0)*I2514/10,0)*10,_xlfn.XLOOKUP([1]Parameters!B2514,[1]Printers!L:L,[1]Printers!P:P,,0)),"")</f>
        <v/>
      </c>
      <c r="K2514">
        <f>IF(SUM(E2514:J2514)&lt;&gt;0,VLOOKUP(A2514,[1]!T_Printers[#Data],10,FALSE)+VLOOKUP(C2514,[1]!T_Resins[#Data],10,FALSE),"")</f>
        <v>3</v>
      </c>
      <c r="L2514">
        <f>IF(SUM(E2514:J2514)&lt;&gt;0,VLOOKUP(A2514,[1]!T_Printers[#Data],11,FALSE),"")</f>
        <v>5</v>
      </c>
      <c r="M2514">
        <f>IF(SUM(E2514:J2514)&lt;&gt;0,VLOOKUP(C2514,[1]!T_Resins[#Data],8,FALSE),"")</f>
        <v>60</v>
      </c>
      <c r="N2514">
        <f>IF(_xlfn.XLOOKUP(B2514,[1]Printers!$L:$L,[1]Printers!$R:$R,0,0)&gt;0,[1]Parameters!M2514,IF(SUM(E2514:J2514)&lt;&gt;0,VLOOKUP(C2514,[1]!T_Resins[#Data],9,FALSE),""))</f>
        <v>60</v>
      </c>
      <c r="O2514" t="str">
        <f t="shared" si="39"/>
        <v>LongerOrange4K</v>
      </c>
    </row>
    <row r="2515" spans="1:15" x14ac:dyDescent="0.25">
      <c r="A2515" t="str">
        <f t="array" ref="A2515">IF(ROW()-1&gt;COUNTA([1]!T_Printers[Printers])*COUNTA([1]!T_Resins[Resins]),"",INDEX([1]!T_Printers[Printers],INT((ROW()-2)/COUNTA([1]!T_Resins[Resins])+1)))</f>
        <v>Longer Orange 4K</v>
      </c>
      <c r="B2515" t="str">
        <f>_xlfn.XLOOKUP(A2515,[1]!T_Printers[Printers],[1]!T_Printers[Icon link],,0)</f>
        <v>LongerOrange4K</v>
      </c>
      <c r="C2515" t="str">
        <f t="array" ref="C2515">IF(ROW()-1&gt;COUNTA([1]!T_Printers[Printers])*COUNTA([1]!T_Resins[Resins]),"",INDEX([1]!T_Resins[Resins],MOD(ROW()-2,COUNTA([1]!T_Resins[Resins]))+1))</f>
        <v>Dental Cast Cherry</v>
      </c>
      <c r="D2515">
        <f>IF(SUM(E2515:J2515)&lt;&gt;0,IF(ROW()-1&gt;COUNTA([1]!T_Printers[Printers])*COUNTA([1]!T_Resins[Resins]),"",2),"")</f>
        <v>2</v>
      </c>
      <c r="E2515" cm="1">
        <f t="array" ref="E2515">IFERROR(IF(ROW()-1&gt;COUNTA([1]!T_Printers[Printers])*COUNTA([1]!T_Resins[Resins]),"",_xlfn.IFS(ROUND(VLOOKUP(C2515,[1]!T_Resins[#Data],2,FALSE)/VLOOKUP(A2515,[1]!T_Printers[#Data],5,FALSE),1)&lt;=_xlfn.XLOOKUP(B2515,[1]Printers!L:L,[1]Printers!O:O,1,0,),ROUND(VLOOKUP(C2515,[1]!T_Resins[#Data],2,FALSE)/VLOOKUP(A2515,[1]!T_Printers[#Data],5,FALSE),1),ROUND(VLOOKUP(C2515,[1]!T_Resins[#Data],2,FALSE)/VLOOKUP(A2515,[1]!T_Printers[#Data],5,FALSE),1)&gt;_xlfn.XLOOKUP(B2515,[1]Printers!L:L,[1]Printers!O:O,1,0,),10)),"Используйте слой 100 мкм")</f>
        <v>6.8</v>
      </c>
      <c r="F2515">
        <f>IFERROR(IF(ROUND(_xlfn.XLOOKUP([1]Parameters!B2515,[1]Printers!L:L,[1]Printers!Q:Q,,0)*E2515/10,0)*10&lt;_xlfn.XLOOKUP([1]Parameters!B2515,[1]Printers!L:L,[1]Printers!P:P,,0),ROUND(_xlfn.XLOOKUP([1]Parameters!B2515,[1]Printers!L:L,[1]Printers!Q:Q,,0)*E2515/10,0)*10,_xlfn.XLOOKUP([1]Parameters!B2515,[1]Printers!L:L,[1]Printers!P:P,,0)),"")</f>
        <v>60</v>
      </c>
      <c r="G2515" cm="1">
        <f t="array" ref="G2515">IFERROR(IF(ROW()-1&gt;COUNTA([1]!T_Printers[Printers])*COUNTA([1]!T_Resins[Resins]),"",_xlfn.IFS(ROUND(VLOOKUP(C2515,[1]!T_Resins[#Data],3,FALSE)/VLOOKUP(A2515,[1]!T_Printers[#Data],5,FALSE),1)&lt;=_xlfn.XLOOKUP(B2515,[1]Printers!L:L,[1]Printers!O:O,1,0,),ROUND(VLOOKUP(C2515,[1]!T_Resins[#Data],3,FALSE)/VLOOKUP(A2515,[1]!T_Printers[#Data],5,FALSE),1),ROUND(VLOOKUP(C2515,[1]!T_Resins[#Data],3,FALSE)/VLOOKUP(A2515,[1]!T_Printers[#Data],5,FALSE),1)&gt;_xlfn.XLOOKUP(B2515,[1]Printers!L:L,[1]Printers!O:O,1,0,),10)),"")</f>
        <v>8.8000000000000007</v>
      </c>
      <c r="H2515">
        <f>IFERROR(IF(ROUND(_xlfn.XLOOKUP([1]Parameters!B2515,[1]Printers!L:L,[1]Printers!Q:Q,,0)*G2515/10,0)*10&lt;_xlfn.XLOOKUP([1]Parameters!B2515,[1]Printers!L:L,[1]Printers!P:P,,0),ROUND(_xlfn.XLOOKUP([1]Parameters!B2515,[1]Printers!L:L,[1]Printers!Q:Q,,0)*G2515/10,0)*10,_xlfn.XLOOKUP([1]Parameters!B2515,[1]Printers!L:L,[1]Printers!P:P,,0)),"")</f>
        <v>80</v>
      </c>
      <c r="I2515" s="3" t="str" cm="1">
        <f t="array" ref="I2515">IFERROR(IF(ROW()-1&gt;COUNTA([1]!T_Printers[Printers])*COUNTA([1]!T_Resins[Resins]),"",_xlfn.IFS(ROUND(VLOOKUP(C2515,[1]!T_Resins[#Data],4,FALSE)/VLOOKUP(A2515,[1]!T_Printers[#Data],5,FALSE),1)&lt;=_xlfn.XLOOKUP(B2515,[1]Printers!L:L,[1]Printers!O:O,1,0,),ROUND(VLOOKUP(C2515,[1]!T_Resins[#Data],4,FALSE)/VLOOKUP(A2515,[1]!T_Printers[#Data],5,FALSE),1),ROUND(VLOOKUP(C2515,[1]!T_Resins[#Data],4,FALSE)/VLOOKUP(A2515,[1]!T_Printers[#Data],5,FALSE),1)&gt;_xlfn.XLOOKUP(B2515,[1]Printers!L:L,[1]Printers!O:O,1,0,),"")),"")</f>
        <v/>
      </c>
      <c r="J2515" t="str">
        <f>IFERROR(IF(ROUND(_xlfn.XLOOKUP([1]Parameters!B2515,[1]Printers!L:L,[1]Printers!Q:Q,,0)*I2515/10,0)*10&lt;_xlfn.XLOOKUP([1]Parameters!B2515,[1]Printers!L:L,[1]Printers!P:P,,0),ROUND(_xlfn.XLOOKUP([1]Parameters!B2515,[1]Printers!L:L,[1]Printers!Q:Q,,0)*I2515/10,0)*10,_xlfn.XLOOKUP([1]Parameters!B2515,[1]Printers!L:L,[1]Printers!P:P,,0)),"")</f>
        <v/>
      </c>
      <c r="K2515">
        <f>IF(SUM(E2515:J2515)&lt;&gt;0,VLOOKUP(A2515,[1]!T_Printers[#Data],10,FALSE)+VLOOKUP(C2515,[1]!T_Resins[#Data],10,FALSE),"")</f>
        <v>3</v>
      </c>
      <c r="L2515">
        <f>IF(SUM(E2515:J2515)&lt;&gt;0,VLOOKUP(A2515,[1]!T_Printers[#Data],11,FALSE),"")</f>
        <v>5</v>
      </c>
      <c r="M2515">
        <f>IF(SUM(E2515:J2515)&lt;&gt;0,VLOOKUP(C2515,[1]!T_Resins[#Data],8,FALSE),"")</f>
        <v>60</v>
      </c>
      <c r="N2515">
        <f>IF(_xlfn.XLOOKUP(B2515,[1]Printers!$L:$L,[1]Printers!$R:$R,0,0)&gt;0,[1]Parameters!M2515,IF(SUM(E2515:J2515)&lt;&gt;0,VLOOKUP(C2515,[1]!T_Resins[#Data],9,FALSE),""))</f>
        <v>60</v>
      </c>
      <c r="O2515" t="str">
        <f t="shared" si="39"/>
        <v>LongerOrange4K</v>
      </c>
    </row>
    <row r="2516" spans="1:15" x14ac:dyDescent="0.25">
      <c r="A2516" t="str">
        <f t="array" ref="A2516">IF(ROW()-1&gt;COUNTA([1]!T_Printers[Printers])*COUNTA([1]!T_Resins[Resins]),"",INDEX([1]!T_Printers[Printers],INT((ROW()-2)/COUNTA([1]!T_Resins[Resins])+1)))</f>
        <v>Longer Orange 4K</v>
      </c>
      <c r="B2516" t="str">
        <f>_xlfn.XLOOKUP(A2516,[1]!T_Printers[Printers],[1]!T_Printers[Icon link],,0)</f>
        <v>LongerOrange4K</v>
      </c>
      <c r="C2516" t="str">
        <f t="array" ref="C2516">IF(ROW()-1&gt;COUNTA([1]!T_Printers[Printers])*COUNTA([1]!T_Resins[Resins]),"",INDEX([1]!T_Resins[Resins],MOD(ROW()-2,COUNTA([1]!T_Resins[Resins]))+1))</f>
        <v>Dental Clear</v>
      </c>
      <c r="D2516">
        <f>IF(SUM(E2516:J2516)&lt;&gt;0,IF(ROW()-1&gt;COUNTA([1]!T_Printers[Printers])*COUNTA([1]!T_Resins[Resins]),"",2),"")</f>
        <v>2</v>
      </c>
      <c r="E2516" cm="1">
        <f t="array" ref="E2516">IFERROR(IF(ROW()-1&gt;COUNTA([1]!T_Printers[Printers])*COUNTA([1]!T_Resins[Resins]),"",_xlfn.IFS(ROUND(VLOOKUP(C2516,[1]!T_Resins[#Data],2,FALSE)/VLOOKUP(A2516,[1]!T_Printers[#Data],5,FALSE),1)&lt;=_xlfn.XLOOKUP(B2516,[1]Printers!L:L,[1]Printers!O:O,1,0,),ROUND(VLOOKUP(C2516,[1]!T_Resins[#Data],2,FALSE)/VLOOKUP(A2516,[1]!T_Printers[#Data],5,FALSE),1),ROUND(VLOOKUP(C2516,[1]!T_Resins[#Data],2,FALSE)/VLOOKUP(A2516,[1]!T_Printers[#Data],5,FALSE),1)&gt;_xlfn.XLOOKUP(B2516,[1]Printers!L:L,[1]Printers!O:O,1,0,),10)),"Используйте слой 100 мкм")</f>
        <v>3.8</v>
      </c>
      <c r="F2516">
        <f>IFERROR(IF(ROUND(_xlfn.XLOOKUP([1]Parameters!B2516,[1]Printers!L:L,[1]Printers!Q:Q,,0)*E2516/10,0)*10&lt;_xlfn.XLOOKUP([1]Parameters!B2516,[1]Printers!L:L,[1]Printers!P:P,,0),ROUND(_xlfn.XLOOKUP([1]Parameters!B2516,[1]Printers!L:L,[1]Printers!Q:Q,,0)*E2516/10,0)*10,_xlfn.XLOOKUP([1]Parameters!B2516,[1]Printers!L:L,[1]Printers!P:P,,0)),"")</f>
        <v>30</v>
      </c>
      <c r="G2516" cm="1">
        <f t="array" ref="G2516">IFERROR(IF(ROW()-1&gt;COUNTA([1]!T_Printers[Printers])*COUNTA([1]!T_Resins[Resins]),"",_xlfn.IFS(ROUND(VLOOKUP(C2516,[1]!T_Resins[#Data],3,FALSE)/VLOOKUP(A2516,[1]!T_Printers[#Data],5,FALSE),1)&lt;=_xlfn.XLOOKUP(B2516,[1]Printers!L:L,[1]Printers!O:O,1,0,),ROUND(VLOOKUP(C2516,[1]!T_Resins[#Data],3,FALSE)/VLOOKUP(A2516,[1]!T_Printers[#Data],5,FALSE),1),ROUND(VLOOKUP(C2516,[1]!T_Resins[#Data],3,FALSE)/VLOOKUP(A2516,[1]!T_Printers[#Data],5,FALSE),1)&gt;_xlfn.XLOOKUP(B2516,[1]Printers!L:L,[1]Printers!O:O,1,0,),10)),"")</f>
        <v>4.9000000000000004</v>
      </c>
      <c r="H2516">
        <f>IFERROR(IF(ROUND(_xlfn.XLOOKUP([1]Parameters!B2516,[1]Printers!L:L,[1]Printers!Q:Q,,0)*G2516/10,0)*10&lt;_xlfn.XLOOKUP([1]Parameters!B2516,[1]Printers!L:L,[1]Printers!P:P,,0),ROUND(_xlfn.XLOOKUP([1]Parameters!B2516,[1]Printers!L:L,[1]Printers!Q:Q,,0)*G2516/10,0)*10,_xlfn.XLOOKUP([1]Parameters!B2516,[1]Printers!L:L,[1]Printers!P:P,,0)),"")</f>
        <v>40</v>
      </c>
      <c r="I2516" s="3" t="str" cm="1">
        <f t="array" ref="I2516">IFERROR(IF(ROW()-1&gt;COUNTA([1]!T_Printers[Printers])*COUNTA([1]!T_Resins[Resins]),"",_xlfn.IFS(ROUND(VLOOKUP(C2516,[1]!T_Resins[#Data],4,FALSE)/VLOOKUP(A2516,[1]!T_Printers[#Data],5,FALSE),1)&lt;=_xlfn.XLOOKUP(B2516,[1]Printers!L:L,[1]Printers!O:O,1,0,),ROUND(VLOOKUP(C2516,[1]!T_Resins[#Data],4,FALSE)/VLOOKUP(A2516,[1]!T_Printers[#Data],5,FALSE),1),ROUND(VLOOKUP(C2516,[1]!T_Resins[#Data],4,FALSE)/VLOOKUP(A2516,[1]!T_Printers[#Data],5,FALSE),1)&gt;_xlfn.XLOOKUP(B2516,[1]Printers!L:L,[1]Printers!O:O,1,0,),"")),"")</f>
        <v/>
      </c>
      <c r="J2516" t="str">
        <f>IFERROR(IF(ROUND(_xlfn.XLOOKUP([1]Parameters!B2516,[1]Printers!L:L,[1]Printers!Q:Q,,0)*I2516/10,0)*10&lt;_xlfn.XLOOKUP([1]Parameters!B2516,[1]Printers!L:L,[1]Printers!P:P,,0),ROUND(_xlfn.XLOOKUP([1]Parameters!B2516,[1]Printers!L:L,[1]Printers!Q:Q,,0)*I2516/10,0)*10,_xlfn.XLOOKUP([1]Parameters!B2516,[1]Printers!L:L,[1]Printers!P:P,,0)),"")</f>
        <v/>
      </c>
      <c r="K2516">
        <f>IF(SUM(E2516:J2516)&lt;&gt;0,VLOOKUP(A2516,[1]!T_Printers[#Data],10,FALSE)+VLOOKUP(C2516,[1]!T_Resins[#Data],10,FALSE),"")</f>
        <v>3</v>
      </c>
      <c r="L2516">
        <f>IF(SUM(E2516:J2516)&lt;&gt;0,VLOOKUP(A2516,[1]!T_Printers[#Data],11,FALSE),"")</f>
        <v>5</v>
      </c>
      <c r="M2516">
        <f>IF(SUM(E2516:J2516)&lt;&gt;0,VLOOKUP(C2516,[1]!T_Resins[#Data],8,FALSE),"")</f>
        <v>120</v>
      </c>
      <c r="N2516">
        <f>IF(_xlfn.XLOOKUP(B2516,[1]Printers!$L:$L,[1]Printers!$R:$R,0,0)&gt;0,[1]Parameters!M2516,IF(SUM(E2516:J2516)&lt;&gt;0,VLOOKUP(C2516,[1]!T_Resins[#Data],9,FALSE),""))</f>
        <v>180</v>
      </c>
      <c r="O2516" t="str">
        <f t="shared" si="39"/>
        <v>LongerOrange4K</v>
      </c>
    </row>
    <row r="2517" spans="1:15" x14ac:dyDescent="0.25">
      <c r="A2517" t="str">
        <f t="array" ref="A2517">IF(ROW()-1&gt;COUNTA([1]!T_Printers[Printers])*COUNTA([1]!T_Resins[Resins]),"",INDEX([1]!T_Printers[Printers],INT((ROW()-2)/COUNTA([1]!T_Resins[Resins])+1)))</f>
        <v>Longer Orange 4K</v>
      </c>
      <c r="B2517" t="str">
        <f>_xlfn.XLOOKUP(A2517,[1]!T_Printers[Printers],[1]!T_Printers[Icon link],,0)</f>
        <v>LongerOrange4K</v>
      </c>
      <c r="C2517" t="str">
        <f t="array" ref="C2517">IF(ROW()-1&gt;COUNTA([1]!T_Printers[Printers])*COUNTA([1]!T_Resins[Resins]),"",INDEX([1]!T_Resins[Resins],MOD(ROW()-2,COUNTA([1]!T_Resins[Resins]))+1))</f>
        <v>Dental Clear Pro</v>
      </c>
      <c r="D2517">
        <f>IF(SUM(E2517:J2517)&lt;&gt;0,IF(ROW()-1&gt;COUNTA([1]!T_Printers[Printers])*COUNTA([1]!T_Resins[Resins]),"",2),"")</f>
        <v>2</v>
      </c>
      <c r="E2517" t="str" cm="1">
        <f t="array" ref="E2517">IFERROR(IF(ROW()-1&gt;COUNTA([1]!T_Printers[Printers])*COUNTA([1]!T_Resins[Resins]),"",_xlfn.IFS(ROUND(VLOOKUP(C2517,[1]!T_Resins[#Data],2,FALSE)/VLOOKUP(A2517,[1]!T_Printers[#Data],5,FALSE),1)&lt;=_xlfn.XLOOKUP(B2517,[1]Printers!L:L,[1]Printers!O:O,1,0,),ROUND(VLOOKUP(C2517,[1]!T_Resins[#Data],2,FALSE)/VLOOKUP(A2517,[1]!T_Printers[#Data],5,FALSE),1),ROUND(VLOOKUP(C2517,[1]!T_Resins[#Data],2,FALSE)/VLOOKUP(A2517,[1]!T_Printers[#Data],5,FALSE),1)&gt;_xlfn.XLOOKUP(B2517,[1]Printers!L:L,[1]Printers!O:O,1,0,),10)),"Используйте слой 100 мкм")</f>
        <v>Используйте слой 100 мкм</v>
      </c>
      <c r="F2517" t="str">
        <f>IFERROR(IF(ROUND(_xlfn.XLOOKUP([1]Parameters!B2517,[1]Printers!L:L,[1]Printers!Q:Q,,0)*E2517/10,0)*10&lt;_xlfn.XLOOKUP([1]Parameters!B2517,[1]Printers!L:L,[1]Printers!P:P,,0),ROUND(_xlfn.XLOOKUP([1]Parameters!B2517,[1]Printers!L:L,[1]Printers!Q:Q,,0)*E2517/10,0)*10,_xlfn.XLOOKUP([1]Parameters!B2517,[1]Printers!L:L,[1]Printers!P:P,,0)),"")</f>
        <v/>
      </c>
      <c r="G2517" cm="1">
        <f t="array" ref="G2517">IFERROR(IF(ROW()-1&gt;COUNTA([1]!T_Printers[Printers])*COUNTA([1]!T_Resins[Resins]),"",_xlfn.IFS(ROUND(VLOOKUP(C2517,[1]!T_Resins[#Data],3,FALSE)/VLOOKUP(A2517,[1]!T_Printers[#Data],5,FALSE),1)&lt;=_xlfn.XLOOKUP(B2517,[1]Printers!L:L,[1]Printers!O:O,1,0,),ROUND(VLOOKUP(C2517,[1]!T_Resins[#Data],3,FALSE)/VLOOKUP(A2517,[1]!T_Printers[#Data],5,FALSE),1),ROUND(VLOOKUP(C2517,[1]!T_Resins[#Data],3,FALSE)/VLOOKUP(A2517,[1]!T_Printers[#Data],5,FALSE),1)&gt;_xlfn.XLOOKUP(B2517,[1]Printers!L:L,[1]Printers!O:O,1,0,),10)),"")</f>
        <v>8</v>
      </c>
      <c r="H2517">
        <f>IFERROR(IF(ROUND(_xlfn.XLOOKUP([1]Parameters!B2517,[1]Printers!L:L,[1]Printers!Q:Q,,0)*G2517/10,0)*10&lt;_xlfn.XLOOKUP([1]Parameters!B2517,[1]Printers!L:L,[1]Printers!P:P,,0),ROUND(_xlfn.XLOOKUP([1]Parameters!B2517,[1]Printers!L:L,[1]Printers!Q:Q,,0)*G2517/10,0)*10,_xlfn.XLOOKUP([1]Parameters!B2517,[1]Printers!L:L,[1]Printers!P:P,,0)),"")</f>
        <v>70</v>
      </c>
      <c r="I2517" s="3" cm="1">
        <f t="array" ref="I2517">IFERROR(IF(ROW()-1&gt;COUNTA([1]!T_Printers[Printers])*COUNTA([1]!T_Resins[Resins]),"",_xlfn.IFS(ROUND(VLOOKUP(C2517,[1]!T_Resins[#Data],4,FALSE)/VLOOKUP(A2517,[1]!T_Printers[#Data],5,FALSE),1)&lt;=_xlfn.XLOOKUP(B2517,[1]Printers!L:L,[1]Printers!O:O,1,0,),ROUND(VLOOKUP(C2517,[1]!T_Resins[#Data],4,FALSE)/VLOOKUP(A2517,[1]!T_Printers[#Data],5,FALSE),1),ROUND(VLOOKUP(C2517,[1]!T_Resins[#Data],4,FALSE)/VLOOKUP(A2517,[1]!T_Printers[#Data],5,FALSE),1)&gt;_xlfn.XLOOKUP(B2517,[1]Printers!L:L,[1]Printers!O:O,1,0,),"")),"")</f>
        <v>10.4</v>
      </c>
      <c r="J2517">
        <f>IFERROR(IF(ROUND(_xlfn.XLOOKUP([1]Parameters!B2517,[1]Printers!L:L,[1]Printers!Q:Q,,0)*I2517/10,0)*10&lt;_xlfn.XLOOKUP([1]Parameters!B2517,[1]Printers!L:L,[1]Printers!P:P,,0),ROUND(_xlfn.XLOOKUP([1]Parameters!B2517,[1]Printers!L:L,[1]Printers!Q:Q,,0)*I2517/10,0)*10,_xlfn.XLOOKUP([1]Parameters!B2517,[1]Printers!L:L,[1]Printers!P:P,,0)),"")</f>
        <v>90</v>
      </c>
      <c r="K2517">
        <f>IF(SUM(E2517:J2517)&lt;&gt;0,VLOOKUP(A2517,[1]!T_Printers[#Data],10,FALSE)+VLOOKUP(C2517,[1]!T_Resins[#Data],10,FALSE),"")</f>
        <v>3</v>
      </c>
      <c r="L2517">
        <f>IF(SUM(E2517:J2517)&lt;&gt;0,VLOOKUP(A2517,[1]!T_Printers[#Data],11,FALSE),"")</f>
        <v>5</v>
      </c>
      <c r="M2517">
        <f>IF(SUM(E2517:J2517)&lt;&gt;0,VLOOKUP(C2517,[1]!T_Resins[#Data],8,FALSE),"")</f>
        <v>120</v>
      </c>
      <c r="N2517">
        <f>IF(_xlfn.XLOOKUP(B2517,[1]Printers!$L:$L,[1]Printers!$R:$R,0,0)&gt;0,[1]Parameters!M2517,IF(SUM(E2517:J2517)&lt;&gt;0,VLOOKUP(C2517,[1]!T_Resins[#Data],9,FALSE),""))</f>
        <v>180</v>
      </c>
      <c r="O2517" t="str">
        <f t="shared" si="39"/>
        <v>LongerOrange4K</v>
      </c>
    </row>
    <row r="2518" spans="1:15" x14ac:dyDescent="0.25">
      <c r="A2518" t="str">
        <f t="array" ref="A2518">IF(ROW()-1&gt;COUNTA([1]!T_Printers[Printers])*COUNTA([1]!T_Resins[Resins]),"",INDEX([1]!T_Printers[Printers],INT((ROW()-2)/COUNTA([1]!T_Resins[Resins])+1)))</f>
        <v>Longer Orange 4K</v>
      </c>
      <c r="B2518" t="str">
        <f>_xlfn.XLOOKUP(A2518,[1]!T_Printers[Printers],[1]!T_Printers[Icon link],,0)</f>
        <v>LongerOrange4K</v>
      </c>
      <c r="C2518" t="str">
        <f t="array" ref="C2518">IF(ROW()-1&gt;COUNTA([1]!T_Printers[Printers])*COUNTA([1]!T_Resins[Resins]),"",INDEX([1]!T_Resins[Resins],MOD(ROW()-2,COUNTA([1]!T_Resins[Resins]))+1))</f>
        <v>Dental Denture Base Soft</v>
      </c>
      <c r="D2518">
        <f>IF(SUM(E2518:J2518)&lt;&gt;0,IF(ROW()-1&gt;COUNTA([1]!T_Printers[Printers])*COUNTA([1]!T_Resins[Resins]),"",2),"")</f>
        <v>2</v>
      </c>
      <c r="E2518" cm="1">
        <f t="array" ref="E2518">IFERROR(IF(ROW()-1&gt;COUNTA([1]!T_Printers[Printers])*COUNTA([1]!T_Resins[Resins]),"",_xlfn.IFS(ROUND(VLOOKUP(C2518,[1]!T_Resins[#Data],2,FALSE)/VLOOKUP(A2518,[1]!T_Printers[#Data],5,FALSE),1)&lt;=_xlfn.XLOOKUP(B2518,[1]Printers!L:L,[1]Printers!O:O,1,0,),ROUND(VLOOKUP(C2518,[1]!T_Resins[#Data],2,FALSE)/VLOOKUP(A2518,[1]!T_Printers[#Data],5,FALSE),1),ROUND(VLOOKUP(C2518,[1]!T_Resins[#Data],2,FALSE)/VLOOKUP(A2518,[1]!T_Printers[#Data],5,FALSE),1)&gt;_xlfn.XLOOKUP(B2518,[1]Printers!L:L,[1]Printers!O:O,1,0,),10)),"Используйте слой 100 мкм")</f>
        <v>8.6</v>
      </c>
      <c r="F2518">
        <f>IFERROR(IF(ROUND(_xlfn.XLOOKUP([1]Parameters!B2518,[1]Printers!L:L,[1]Printers!Q:Q,,0)*E2518/10,0)*10&lt;_xlfn.XLOOKUP([1]Parameters!B2518,[1]Printers!L:L,[1]Printers!P:P,,0),ROUND(_xlfn.XLOOKUP([1]Parameters!B2518,[1]Printers!L:L,[1]Printers!Q:Q,,0)*E2518/10,0)*10,_xlfn.XLOOKUP([1]Parameters!B2518,[1]Printers!L:L,[1]Printers!P:P,,0)),"")</f>
        <v>80</v>
      </c>
      <c r="G2518" cm="1">
        <f t="array" ref="G2518">IFERROR(IF(ROW()-1&gt;COUNTA([1]!T_Printers[Printers])*COUNTA([1]!T_Resins[Resins]),"",_xlfn.IFS(ROUND(VLOOKUP(C2518,[1]!T_Resins[#Data],3,FALSE)/VLOOKUP(A2518,[1]!T_Printers[#Data],5,FALSE),1)&lt;=_xlfn.XLOOKUP(B2518,[1]Printers!L:L,[1]Printers!O:O,1,0,),ROUND(VLOOKUP(C2518,[1]!T_Resins[#Data],3,FALSE)/VLOOKUP(A2518,[1]!T_Printers[#Data],5,FALSE),1),ROUND(VLOOKUP(C2518,[1]!T_Resins[#Data],3,FALSE)/VLOOKUP(A2518,[1]!T_Printers[#Data],5,FALSE),1)&gt;_xlfn.XLOOKUP(B2518,[1]Printers!L:L,[1]Printers!O:O,1,0,),10)),"")</f>
        <v>11.2</v>
      </c>
      <c r="H2518">
        <f>IFERROR(IF(ROUND(_xlfn.XLOOKUP([1]Parameters!B2518,[1]Printers!L:L,[1]Printers!Q:Q,,0)*G2518/10,0)*10&lt;_xlfn.XLOOKUP([1]Parameters!B2518,[1]Printers!L:L,[1]Printers!P:P,,0),ROUND(_xlfn.XLOOKUP([1]Parameters!B2518,[1]Printers!L:L,[1]Printers!Q:Q,,0)*G2518/10,0)*10,_xlfn.XLOOKUP([1]Parameters!B2518,[1]Printers!L:L,[1]Printers!P:P,,0)),"")</f>
        <v>100</v>
      </c>
      <c r="I2518" s="3" t="str" cm="1">
        <f t="array" ref="I2518">IFERROR(IF(ROW()-1&gt;COUNTA([1]!T_Printers[Printers])*COUNTA([1]!T_Resins[Resins]),"",_xlfn.IFS(ROUND(VLOOKUP(C2518,[1]!T_Resins[#Data],4,FALSE)/VLOOKUP(A2518,[1]!T_Printers[#Data],5,FALSE),1)&lt;=_xlfn.XLOOKUP(B2518,[1]Printers!L:L,[1]Printers!O:O,1,0,),ROUND(VLOOKUP(C2518,[1]!T_Resins[#Data],4,FALSE)/VLOOKUP(A2518,[1]!T_Printers[#Data],5,FALSE),1),ROUND(VLOOKUP(C2518,[1]!T_Resins[#Data],4,FALSE)/VLOOKUP(A2518,[1]!T_Printers[#Data],5,FALSE),1)&gt;_xlfn.XLOOKUP(B2518,[1]Printers!L:L,[1]Printers!O:O,1,0,),"")),"")</f>
        <v/>
      </c>
      <c r="J2518" t="str">
        <f>IFERROR(IF(ROUND(_xlfn.XLOOKUP([1]Parameters!B2518,[1]Printers!L:L,[1]Printers!Q:Q,,0)*I2518/10,0)*10&lt;_xlfn.XLOOKUP([1]Parameters!B2518,[1]Printers!L:L,[1]Printers!P:P,,0),ROUND(_xlfn.XLOOKUP([1]Parameters!B2518,[1]Printers!L:L,[1]Printers!Q:Q,,0)*I2518/10,0)*10,_xlfn.XLOOKUP([1]Parameters!B2518,[1]Printers!L:L,[1]Printers!P:P,,0)),"")</f>
        <v/>
      </c>
      <c r="K2518">
        <f>IF(SUM(E2518:J2518)&lt;&gt;0,VLOOKUP(A2518,[1]!T_Printers[#Data],10,FALSE)+VLOOKUP(C2518,[1]!T_Resins[#Data],10,FALSE),"")</f>
        <v>4</v>
      </c>
      <c r="L2518">
        <f>IF(SUM(E2518:J2518)&lt;&gt;0,VLOOKUP(A2518,[1]!T_Printers[#Data],11,FALSE),"")</f>
        <v>5</v>
      </c>
      <c r="M2518">
        <f>IF(SUM(E2518:J2518)&lt;&gt;0,VLOOKUP(C2518,[1]!T_Resins[#Data],8,FALSE),"")</f>
        <v>120</v>
      </c>
      <c r="N2518">
        <f>IF(_xlfn.XLOOKUP(B2518,[1]Printers!$L:$L,[1]Printers!$R:$R,0,0)&gt;0,[1]Parameters!M2518,IF(SUM(E2518:J2518)&lt;&gt;0,VLOOKUP(C2518,[1]!T_Resins[#Data],9,FALSE),""))</f>
        <v>180</v>
      </c>
      <c r="O2518" t="str">
        <f t="shared" si="39"/>
        <v>LongerOrange4K</v>
      </c>
    </row>
    <row r="2519" spans="1:15" x14ac:dyDescent="0.25">
      <c r="A2519" t="str">
        <f t="array" ref="A2519">IF(ROW()-1&gt;COUNTA([1]!T_Printers[Printers])*COUNTA([1]!T_Resins[Resins]),"",INDEX([1]!T_Printers[Printers],INT((ROW()-2)/COUNTA([1]!T_Resins[Resins])+1)))</f>
        <v>Longer Orange 4K</v>
      </c>
      <c r="B2519" t="str">
        <f>_xlfn.XLOOKUP(A2519,[1]!T_Printers[Printers],[1]!T_Printers[Icon link],,0)</f>
        <v>LongerOrange4K</v>
      </c>
      <c r="C2519" t="str">
        <f t="array" ref="C2519">IF(ROW()-1&gt;COUNTA([1]!T_Printers[Printers])*COUNTA([1]!T_Resins[Resins]),"",INDEX([1]!T_Resins[Resins],MOD(ROW()-2,COUNTA([1]!T_Resins[Resins]))+1))</f>
        <v>Dental Denture Base</v>
      </c>
      <c r="D2519">
        <f>IF(SUM(E2519:J2519)&lt;&gt;0,IF(ROW()-1&gt;COUNTA([1]!T_Printers[Printers])*COUNTA([1]!T_Resins[Resins]),"",2),"")</f>
        <v>2</v>
      </c>
      <c r="E2519" cm="1">
        <f t="array" ref="E2519">IFERROR(IF(ROW()-1&gt;COUNTA([1]!T_Printers[Printers])*COUNTA([1]!T_Resins[Resins]),"",_xlfn.IFS(ROUND(VLOOKUP(C2519,[1]!T_Resins[#Data],2,FALSE)/VLOOKUP(A2519,[1]!T_Printers[#Data],5,FALSE),1)&lt;=_xlfn.XLOOKUP(B2519,[1]Printers!L:L,[1]Printers!O:O,1,0,),ROUND(VLOOKUP(C2519,[1]!T_Resins[#Data],2,FALSE)/VLOOKUP(A2519,[1]!T_Printers[#Data],5,FALSE),1),ROUND(VLOOKUP(C2519,[1]!T_Resins[#Data],2,FALSE)/VLOOKUP(A2519,[1]!T_Printers[#Data],5,FALSE),1)&gt;_xlfn.XLOOKUP(B2519,[1]Printers!L:L,[1]Printers!O:O,1,0,),10)),"Используйте слой 100 мкм")</f>
        <v>6.8</v>
      </c>
      <c r="F2519">
        <f>IFERROR(IF(ROUND(_xlfn.XLOOKUP([1]Parameters!B2519,[1]Printers!L:L,[1]Printers!Q:Q,,0)*E2519/10,0)*10&lt;_xlfn.XLOOKUP([1]Parameters!B2519,[1]Printers!L:L,[1]Printers!P:P,,0),ROUND(_xlfn.XLOOKUP([1]Parameters!B2519,[1]Printers!L:L,[1]Printers!Q:Q,,0)*E2519/10,0)*10,_xlfn.XLOOKUP([1]Parameters!B2519,[1]Printers!L:L,[1]Printers!P:P,,0)),"")</f>
        <v>60</v>
      </c>
      <c r="G2519" cm="1">
        <f t="array" ref="G2519">IFERROR(IF(ROW()-1&gt;COUNTA([1]!T_Printers[Printers])*COUNTA([1]!T_Resins[Resins]),"",_xlfn.IFS(ROUND(VLOOKUP(C2519,[1]!T_Resins[#Data],3,FALSE)/VLOOKUP(A2519,[1]!T_Printers[#Data],5,FALSE),1)&lt;=_xlfn.XLOOKUP(B2519,[1]Printers!L:L,[1]Printers!O:O,1,0,),ROUND(VLOOKUP(C2519,[1]!T_Resins[#Data],3,FALSE)/VLOOKUP(A2519,[1]!T_Printers[#Data],5,FALSE),1),ROUND(VLOOKUP(C2519,[1]!T_Resins[#Data],3,FALSE)/VLOOKUP(A2519,[1]!T_Printers[#Data],5,FALSE),1)&gt;_xlfn.XLOOKUP(B2519,[1]Printers!L:L,[1]Printers!O:O,1,0,),10)),"")</f>
        <v>8.8000000000000007</v>
      </c>
      <c r="H2519">
        <f>IFERROR(IF(ROUND(_xlfn.XLOOKUP([1]Parameters!B2519,[1]Printers!L:L,[1]Printers!Q:Q,,0)*G2519/10,0)*10&lt;_xlfn.XLOOKUP([1]Parameters!B2519,[1]Printers!L:L,[1]Printers!P:P,,0),ROUND(_xlfn.XLOOKUP([1]Parameters!B2519,[1]Printers!L:L,[1]Printers!Q:Q,,0)*G2519/10,0)*10,_xlfn.XLOOKUP([1]Parameters!B2519,[1]Printers!L:L,[1]Printers!P:P,,0)),"")</f>
        <v>80</v>
      </c>
      <c r="I2519" s="3" t="str" cm="1">
        <f t="array" ref="I2519">IFERROR(IF(ROW()-1&gt;COUNTA([1]!T_Printers[Printers])*COUNTA([1]!T_Resins[Resins]),"",_xlfn.IFS(ROUND(VLOOKUP(C2519,[1]!T_Resins[#Data],4,FALSE)/VLOOKUP(A2519,[1]!T_Printers[#Data],5,FALSE),1)&lt;=_xlfn.XLOOKUP(B2519,[1]Printers!L:L,[1]Printers!O:O,1,0,),ROUND(VLOOKUP(C2519,[1]!T_Resins[#Data],4,FALSE)/VLOOKUP(A2519,[1]!T_Printers[#Data],5,FALSE),1),ROUND(VLOOKUP(C2519,[1]!T_Resins[#Data],4,FALSE)/VLOOKUP(A2519,[1]!T_Printers[#Data],5,FALSE),1)&gt;_xlfn.XLOOKUP(B2519,[1]Printers!L:L,[1]Printers!O:O,1,0,),"")),"")</f>
        <v/>
      </c>
      <c r="J2519" t="str">
        <f>IFERROR(IF(ROUND(_xlfn.XLOOKUP([1]Parameters!B2519,[1]Printers!L:L,[1]Printers!Q:Q,,0)*I2519/10,0)*10&lt;_xlfn.XLOOKUP([1]Parameters!B2519,[1]Printers!L:L,[1]Printers!P:P,,0),ROUND(_xlfn.XLOOKUP([1]Parameters!B2519,[1]Printers!L:L,[1]Printers!Q:Q,,0)*I2519/10,0)*10,_xlfn.XLOOKUP([1]Parameters!B2519,[1]Printers!L:L,[1]Printers!P:P,,0)),"")</f>
        <v/>
      </c>
      <c r="K2519">
        <f>IF(SUM(E2519:J2519)&lt;&gt;0,VLOOKUP(A2519,[1]!T_Printers[#Data],10,FALSE)+VLOOKUP(C2519,[1]!T_Resins[#Data],10,FALSE),"")</f>
        <v>4</v>
      </c>
      <c r="L2519">
        <f>IF(SUM(E2519:J2519)&lt;&gt;0,VLOOKUP(A2519,[1]!T_Printers[#Data],11,FALSE),"")</f>
        <v>5</v>
      </c>
      <c r="M2519">
        <f>IF(SUM(E2519:J2519)&lt;&gt;0,VLOOKUP(C2519,[1]!T_Resins[#Data],8,FALSE),"")</f>
        <v>120</v>
      </c>
      <c r="N2519">
        <f>IF(_xlfn.XLOOKUP(B2519,[1]Printers!$L:$L,[1]Printers!$R:$R,0,0)&gt;0,[1]Parameters!M2519,IF(SUM(E2519:J2519)&lt;&gt;0,VLOOKUP(C2519,[1]!T_Resins[#Data],9,FALSE),""))</f>
        <v>180</v>
      </c>
      <c r="O2519" t="str">
        <f t="shared" si="39"/>
        <v>LongerOrange4K</v>
      </c>
    </row>
    <row r="2520" spans="1:15" x14ac:dyDescent="0.25">
      <c r="A2520" t="str">
        <f t="array" ref="A2520">IF(ROW()-1&gt;COUNTA([1]!T_Printers[Printers])*COUNTA([1]!T_Resins[Resins]),"",INDEX([1]!T_Printers[Printers],INT((ROW()-2)/COUNTA([1]!T_Resins[Resins])+1)))</f>
        <v>Longer Orange 4K</v>
      </c>
      <c r="B2520" t="str">
        <f>_xlfn.XLOOKUP(A2520,[1]!T_Printers[Printers],[1]!T_Printers[Icon link],,0)</f>
        <v>LongerOrange4K</v>
      </c>
      <c r="C2520" t="str">
        <f t="array" ref="C2520">IF(ROW()-1&gt;COUNTA([1]!T_Printers[Printers])*COUNTA([1]!T_Resins[Resins]),"",INDEX([1]!T_Resins[Resins],MOD(ROW()-2,COUNTA([1]!T_Resins[Resins]))+1))</f>
        <v>Dental IBT</v>
      </c>
      <c r="D2520">
        <f>IF(SUM(E2520:J2520)&lt;&gt;0,IF(ROW()-1&gt;COUNTA([1]!T_Printers[Printers])*COUNTA([1]!T_Resins[Resins]),"",2),"")</f>
        <v>2</v>
      </c>
      <c r="E2520" cm="1">
        <f t="array" ref="E2520">IFERROR(IF(ROW()-1&gt;COUNTA([1]!T_Printers[Printers])*COUNTA([1]!T_Resins[Resins]),"",_xlfn.IFS(ROUND(VLOOKUP(C2520,[1]!T_Resins[#Data],2,FALSE)/VLOOKUP(A2520,[1]!T_Printers[#Data],5,FALSE),1)&lt;=_xlfn.XLOOKUP(B2520,[1]Printers!L:L,[1]Printers!O:O,1,0,),ROUND(VLOOKUP(C2520,[1]!T_Resins[#Data],2,FALSE)/VLOOKUP(A2520,[1]!T_Printers[#Data],5,FALSE),1),ROUND(VLOOKUP(C2520,[1]!T_Resins[#Data],2,FALSE)/VLOOKUP(A2520,[1]!T_Printers[#Data],5,FALSE),1)&gt;_xlfn.XLOOKUP(B2520,[1]Printers!L:L,[1]Printers!O:O,1,0,),10)),"Используйте слой 100 мкм")</f>
        <v>4.2</v>
      </c>
      <c r="F2520">
        <f>IFERROR(IF(ROUND(_xlfn.XLOOKUP([1]Parameters!B2520,[1]Printers!L:L,[1]Printers!Q:Q,,0)*E2520/10,0)*10&lt;_xlfn.XLOOKUP([1]Parameters!B2520,[1]Printers!L:L,[1]Printers!P:P,,0),ROUND(_xlfn.XLOOKUP([1]Parameters!B2520,[1]Printers!L:L,[1]Printers!Q:Q,,0)*E2520/10,0)*10,_xlfn.XLOOKUP([1]Parameters!B2520,[1]Printers!L:L,[1]Printers!P:P,,0)),"")</f>
        <v>40</v>
      </c>
      <c r="G2520" cm="1">
        <f t="array" ref="G2520">IFERROR(IF(ROW()-1&gt;COUNTA([1]!T_Printers[Printers])*COUNTA([1]!T_Resins[Resins]),"",_xlfn.IFS(ROUND(VLOOKUP(C2520,[1]!T_Resins[#Data],3,FALSE)/VLOOKUP(A2520,[1]!T_Printers[#Data],5,FALSE),1)&lt;=_xlfn.XLOOKUP(B2520,[1]Printers!L:L,[1]Printers!O:O,1,0,),ROUND(VLOOKUP(C2520,[1]!T_Resins[#Data],3,FALSE)/VLOOKUP(A2520,[1]!T_Printers[#Data],5,FALSE),1),ROUND(VLOOKUP(C2520,[1]!T_Resins[#Data],3,FALSE)/VLOOKUP(A2520,[1]!T_Printers[#Data],5,FALSE),1)&gt;_xlfn.XLOOKUP(B2520,[1]Printers!L:L,[1]Printers!O:O,1,0,),10)),"")</f>
        <v>5.5</v>
      </c>
      <c r="H2520">
        <f>IFERROR(IF(ROUND(_xlfn.XLOOKUP([1]Parameters!B2520,[1]Printers!L:L,[1]Printers!Q:Q,,0)*G2520/10,0)*10&lt;_xlfn.XLOOKUP([1]Parameters!B2520,[1]Printers!L:L,[1]Printers!P:P,,0),ROUND(_xlfn.XLOOKUP([1]Parameters!B2520,[1]Printers!L:L,[1]Printers!Q:Q,,0)*G2520/10,0)*10,_xlfn.XLOOKUP([1]Parameters!B2520,[1]Printers!L:L,[1]Printers!P:P,,0)),"")</f>
        <v>50</v>
      </c>
      <c r="I2520" s="3" t="str" cm="1">
        <f t="array" ref="I2520">IFERROR(IF(ROW()-1&gt;COUNTA([1]!T_Printers[Printers])*COUNTA([1]!T_Resins[Resins]),"",_xlfn.IFS(ROUND(VLOOKUP(C2520,[1]!T_Resins[#Data],4,FALSE)/VLOOKUP(A2520,[1]!T_Printers[#Data],5,FALSE),1)&lt;=_xlfn.XLOOKUP(B2520,[1]Printers!L:L,[1]Printers!O:O,1,0,),ROUND(VLOOKUP(C2520,[1]!T_Resins[#Data],4,FALSE)/VLOOKUP(A2520,[1]!T_Printers[#Data],5,FALSE),1),ROUND(VLOOKUP(C2520,[1]!T_Resins[#Data],4,FALSE)/VLOOKUP(A2520,[1]!T_Printers[#Data],5,FALSE),1)&gt;_xlfn.XLOOKUP(B2520,[1]Printers!L:L,[1]Printers!O:O,1,0,),"")),"")</f>
        <v/>
      </c>
      <c r="J2520" t="str">
        <f>IFERROR(IF(ROUND(_xlfn.XLOOKUP([1]Parameters!B2520,[1]Printers!L:L,[1]Printers!Q:Q,,0)*I2520/10,0)*10&lt;_xlfn.XLOOKUP([1]Parameters!B2520,[1]Printers!L:L,[1]Printers!P:P,,0),ROUND(_xlfn.XLOOKUP([1]Parameters!B2520,[1]Printers!L:L,[1]Printers!Q:Q,,0)*I2520/10,0)*10,_xlfn.XLOOKUP([1]Parameters!B2520,[1]Printers!L:L,[1]Printers!P:P,,0)),"")</f>
        <v/>
      </c>
      <c r="K2520">
        <f>IF(SUM(E2520:J2520)&lt;&gt;0,VLOOKUP(A2520,[1]!T_Printers[#Data],10,FALSE)+VLOOKUP(C2520,[1]!T_Resins[#Data],10,FALSE),"")</f>
        <v>3</v>
      </c>
      <c r="L2520">
        <f>IF(SUM(E2520:J2520)&lt;&gt;0,VLOOKUP(A2520,[1]!T_Printers[#Data],11,FALSE),"")</f>
        <v>5</v>
      </c>
      <c r="M2520">
        <f>IF(SUM(E2520:J2520)&lt;&gt;0,VLOOKUP(C2520,[1]!T_Resins[#Data],8,FALSE),"")</f>
        <v>60</v>
      </c>
      <c r="N2520">
        <f>IF(_xlfn.XLOOKUP(B2520,[1]Printers!$L:$L,[1]Printers!$R:$R,0,0)&gt;0,[1]Parameters!M2520,IF(SUM(E2520:J2520)&lt;&gt;0,VLOOKUP(C2520,[1]!T_Resins[#Data],9,FALSE),""))</f>
        <v>60</v>
      </c>
      <c r="O2520" t="str">
        <f t="shared" si="39"/>
        <v>LongerOrange4K</v>
      </c>
    </row>
    <row r="2521" spans="1:15" x14ac:dyDescent="0.25">
      <c r="A2521" t="str">
        <f t="array" ref="A2521">IF(ROW()-1&gt;COUNTA([1]!T_Printers[Printers])*COUNTA([1]!T_Resins[Resins]),"",INDEX([1]!T_Printers[Printers],INT((ROW()-2)/COUNTA([1]!T_Resins[Resins])+1)))</f>
        <v>Longer Orange 4K</v>
      </c>
      <c r="B2521" t="str">
        <f>_xlfn.XLOOKUP(A2521,[1]!T_Printers[Printers],[1]!T_Printers[Icon link],,0)</f>
        <v>LongerOrange4K</v>
      </c>
      <c r="C2521" t="str">
        <f t="array" ref="C2521">IF(ROW()-1&gt;COUNTA([1]!T_Printers[Printers])*COUNTA([1]!T_Resins[Resins]),"",INDEX([1]!T_Resins[Resins],MOD(ROW()-2,COUNTA([1]!T_Resins[Resins]))+1))</f>
        <v>Dental Model Biege</v>
      </c>
      <c r="D2521">
        <f>IF(SUM(E2521:J2521)&lt;&gt;0,IF(ROW()-1&gt;COUNTA([1]!T_Printers[Printers])*COUNTA([1]!T_Resins[Resins]),"",2),"")</f>
        <v>2</v>
      </c>
      <c r="E2521" cm="1">
        <f t="array" ref="E2521">IFERROR(IF(ROW()-1&gt;COUNTA([1]!T_Printers[Printers])*COUNTA([1]!T_Resins[Resins]),"",_xlfn.IFS(ROUND(VLOOKUP(C2521,[1]!T_Resins[#Data],2,FALSE)/VLOOKUP(A2521,[1]!T_Printers[#Data],5,FALSE),1)&lt;=_xlfn.XLOOKUP(B2521,[1]Printers!L:L,[1]Printers!O:O,1,0,),ROUND(VLOOKUP(C2521,[1]!T_Resins[#Data],2,FALSE)/VLOOKUP(A2521,[1]!T_Printers[#Data],5,FALSE),1),ROUND(VLOOKUP(C2521,[1]!T_Resins[#Data],2,FALSE)/VLOOKUP(A2521,[1]!T_Printers[#Data],5,FALSE),1)&gt;_xlfn.XLOOKUP(B2521,[1]Printers!L:L,[1]Printers!O:O,1,0,),10)),"Используйте слой 100 мкм")</f>
        <v>5.3</v>
      </c>
      <c r="F2521">
        <f>IFERROR(IF(ROUND(_xlfn.XLOOKUP([1]Parameters!B2521,[1]Printers!L:L,[1]Printers!Q:Q,,0)*E2521/10,0)*10&lt;_xlfn.XLOOKUP([1]Parameters!B2521,[1]Printers!L:L,[1]Printers!P:P,,0),ROUND(_xlfn.XLOOKUP([1]Parameters!B2521,[1]Printers!L:L,[1]Printers!Q:Q,,0)*E2521/10,0)*10,_xlfn.XLOOKUP([1]Parameters!B2521,[1]Printers!L:L,[1]Printers!P:P,,0)),"")</f>
        <v>50</v>
      </c>
      <c r="G2521" cm="1">
        <f t="array" ref="G2521">IFERROR(IF(ROW()-1&gt;COUNTA([1]!T_Printers[Printers])*COUNTA([1]!T_Resins[Resins]),"",_xlfn.IFS(ROUND(VLOOKUP(C2521,[1]!T_Resins[#Data],3,FALSE)/VLOOKUP(A2521,[1]!T_Printers[#Data],5,FALSE),1)&lt;=_xlfn.XLOOKUP(B2521,[1]Printers!L:L,[1]Printers!O:O,1,0,),ROUND(VLOOKUP(C2521,[1]!T_Resins[#Data],3,FALSE)/VLOOKUP(A2521,[1]!T_Printers[#Data],5,FALSE),1),ROUND(VLOOKUP(C2521,[1]!T_Resins[#Data],3,FALSE)/VLOOKUP(A2521,[1]!T_Printers[#Data],5,FALSE),1)&gt;_xlfn.XLOOKUP(B2521,[1]Printers!L:L,[1]Printers!O:O,1,0,),10)),"")</f>
        <v>6.9</v>
      </c>
      <c r="H2521">
        <f>IFERROR(IF(ROUND(_xlfn.XLOOKUP([1]Parameters!B2521,[1]Printers!L:L,[1]Printers!Q:Q,,0)*G2521/10,0)*10&lt;_xlfn.XLOOKUP([1]Parameters!B2521,[1]Printers!L:L,[1]Printers!P:P,,0),ROUND(_xlfn.XLOOKUP([1]Parameters!B2521,[1]Printers!L:L,[1]Printers!Q:Q,,0)*G2521/10,0)*10,_xlfn.XLOOKUP([1]Parameters!B2521,[1]Printers!L:L,[1]Printers!P:P,,0)),"")</f>
        <v>60</v>
      </c>
      <c r="I2521" s="3" t="str" cm="1">
        <f t="array" ref="I2521">IFERROR(IF(ROW()-1&gt;COUNTA([1]!T_Printers[Printers])*COUNTA([1]!T_Resins[Resins]),"",_xlfn.IFS(ROUND(VLOOKUP(C2521,[1]!T_Resins[#Data],4,FALSE)/VLOOKUP(A2521,[1]!T_Printers[#Data],5,FALSE),1)&lt;=_xlfn.XLOOKUP(B2521,[1]Printers!L:L,[1]Printers!O:O,1,0,),ROUND(VLOOKUP(C2521,[1]!T_Resins[#Data],4,FALSE)/VLOOKUP(A2521,[1]!T_Printers[#Data],5,FALSE),1),ROUND(VLOOKUP(C2521,[1]!T_Resins[#Data],4,FALSE)/VLOOKUP(A2521,[1]!T_Printers[#Data],5,FALSE),1)&gt;_xlfn.XLOOKUP(B2521,[1]Printers!L:L,[1]Printers!O:O,1,0,),"")),"")</f>
        <v/>
      </c>
      <c r="J2521" t="str">
        <f>IFERROR(IF(ROUND(_xlfn.XLOOKUP([1]Parameters!B2521,[1]Printers!L:L,[1]Printers!Q:Q,,0)*I2521/10,0)*10&lt;_xlfn.XLOOKUP([1]Parameters!B2521,[1]Printers!L:L,[1]Printers!P:P,,0),ROUND(_xlfn.XLOOKUP([1]Parameters!B2521,[1]Printers!L:L,[1]Printers!Q:Q,,0)*I2521/10,0)*10,_xlfn.XLOOKUP([1]Parameters!B2521,[1]Printers!L:L,[1]Printers!P:P,,0)),"")</f>
        <v/>
      </c>
      <c r="K2521">
        <f>IF(SUM(E2521:J2521)&lt;&gt;0,VLOOKUP(A2521,[1]!T_Printers[#Data],10,FALSE)+VLOOKUP(C2521,[1]!T_Resins[#Data],10,FALSE),"")</f>
        <v>4</v>
      </c>
      <c r="L2521">
        <f>IF(SUM(E2521:J2521)&lt;&gt;0,VLOOKUP(A2521,[1]!T_Printers[#Data],11,FALSE),"")</f>
        <v>5</v>
      </c>
      <c r="M2521">
        <f>IF(SUM(E2521:J2521)&lt;&gt;0,VLOOKUP(C2521,[1]!T_Resins[#Data],8,FALSE),"")</f>
        <v>120</v>
      </c>
      <c r="N2521">
        <f>IF(_xlfn.XLOOKUP(B2521,[1]Printers!$L:$L,[1]Printers!$R:$R,0,0)&gt;0,[1]Parameters!M2521,IF(SUM(E2521:J2521)&lt;&gt;0,VLOOKUP(C2521,[1]!T_Resins[#Data],9,FALSE),""))</f>
        <v>180</v>
      </c>
      <c r="O2521" t="str">
        <f t="shared" si="39"/>
        <v>LongerOrange4K</v>
      </c>
    </row>
    <row r="2522" spans="1:15" x14ac:dyDescent="0.25">
      <c r="A2522" t="str">
        <f t="array" ref="A2522">IF(ROW()-1&gt;COUNTA([1]!T_Printers[Printers])*COUNTA([1]!T_Resins[Resins]),"",INDEX([1]!T_Printers[Printers],INT((ROW()-2)/COUNTA([1]!T_Resins[Resins])+1)))</f>
        <v>Longer Orange 4K</v>
      </c>
      <c r="B2522" t="str">
        <f>_xlfn.XLOOKUP(A2522,[1]!T_Printers[Printers],[1]!T_Printers[Icon link],,0)</f>
        <v>LongerOrange4K</v>
      </c>
      <c r="C2522" t="str">
        <f t="array" ref="C2522">IF(ROW()-1&gt;COUNTA([1]!T_Printers[Printers])*COUNTA([1]!T_Resins[Resins]),"",INDEX([1]!T_Resins[Resins],MOD(ROW()-2,COUNTA([1]!T_Resins[Resins]))+1))</f>
        <v>Dental Model Bone</v>
      </c>
      <c r="D2522">
        <f>IF(SUM(E2522:J2522)&lt;&gt;0,IF(ROW()-1&gt;COUNTA([1]!T_Printers[Printers])*COUNTA([1]!T_Resins[Resins]),"",2),"")</f>
        <v>2</v>
      </c>
      <c r="E2522" cm="1">
        <f t="array" ref="E2522">IFERROR(IF(ROW()-1&gt;COUNTA([1]!T_Printers[Printers])*COUNTA([1]!T_Resins[Resins]),"",_xlfn.IFS(ROUND(VLOOKUP(C2522,[1]!T_Resins[#Data],2,FALSE)/VLOOKUP(A2522,[1]!T_Printers[#Data],5,FALSE),1)&lt;=_xlfn.XLOOKUP(B2522,[1]Printers!L:L,[1]Printers!O:O,1,0,),ROUND(VLOOKUP(C2522,[1]!T_Resins[#Data],2,FALSE)/VLOOKUP(A2522,[1]!T_Printers[#Data],5,FALSE),1),ROUND(VLOOKUP(C2522,[1]!T_Resins[#Data],2,FALSE)/VLOOKUP(A2522,[1]!T_Printers[#Data],5,FALSE),1)&gt;_xlfn.XLOOKUP(B2522,[1]Printers!L:L,[1]Printers!O:O,1,0,),10)),"Используйте слой 100 мкм")</f>
        <v>3.3</v>
      </c>
      <c r="F2522">
        <f>IFERROR(IF(ROUND(_xlfn.XLOOKUP([1]Parameters!B2522,[1]Printers!L:L,[1]Printers!Q:Q,,0)*E2522/10,0)*10&lt;_xlfn.XLOOKUP([1]Parameters!B2522,[1]Printers!L:L,[1]Printers!P:P,,0),ROUND(_xlfn.XLOOKUP([1]Parameters!B2522,[1]Printers!L:L,[1]Printers!Q:Q,,0)*E2522/10,0)*10,_xlfn.XLOOKUP([1]Parameters!B2522,[1]Printers!L:L,[1]Printers!P:P,,0)),"")</f>
        <v>30</v>
      </c>
      <c r="G2522" cm="1">
        <f t="array" ref="G2522">IFERROR(IF(ROW()-1&gt;COUNTA([1]!T_Printers[Printers])*COUNTA([1]!T_Resins[Resins]),"",_xlfn.IFS(ROUND(VLOOKUP(C2522,[1]!T_Resins[#Data],3,FALSE)/VLOOKUP(A2522,[1]!T_Printers[#Data],5,FALSE),1)&lt;=_xlfn.XLOOKUP(B2522,[1]Printers!L:L,[1]Printers!O:O,1,0,),ROUND(VLOOKUP(C2522,[1]!T_Resins[#Data],3,FALSE)/VLOOKUP(A2522,[1]!T_Printers[#Data],5,FALSE),1),ROUND(VLOOKUP(C2522,[1]!T_Resins[#Data],3,FALSE)/VLOOKUP(A2522,[1]!T_Printers[#Data],5,FALSE),1)&gt;_xlfn.XLOOKUP(B2522,[1]Printers!L:L,[1]Printers!O:O,1,0,),10)),"")</f>
        <v>4.3</v>
      </c>
      <c r="H2522">
        <f>IFERROR(IF(ROUND(_xlfn.XLOOKUP([1]Parameters!B2522,[1]Printers!L:L,[1]Printers!Q:Q,,0)*G2522/10,0)*10&lt;_xlfn.XLOOKUP([1]Parameters!B2522,[1]Printers!L:L,[1]Printers!P:P,,0),ROUND(_xlfn.XLOOKUP([1]Parameters!B2522,[1]Printers!L:L,[1]Printers!Q:Q,,0)*G2522/10,0)*10,_xlfn.XLOOKUP([1]Parameters!B2522,[1]Printers!L:L,[1]Printers!P:P,,0)),"")</f>
        <v>40</v>
      </c>
      <c r="I2522" s="3" t="str" cm="1">
        <f t="array" ref="I2522">IFERROR(IF(ROW()-1&gt;COUNTA([1]!T_Printers[Printers])*COUNTA([1]!T_Resins[Resins]),"",_xlfn.IFS(ROUND(VLOOKUP(C2522,[1]!T_Resins[#Data],4,FALSE)/VLOOKUP(A2522,[1]!T_Printers[#Data],5,FALSE),1)&lt;=_xlfn.XLOOKUP(B2522,[1]Printers!L:L,[1]Printers!O:O,1,0,),ROUND(VLOOKUP(C2522,[1]!T_Resins[#Data],4,FALSE)/VLOOKUP(A2522,[1]!T_Printers[#Data],5,FALSE),1),ROUND(VLOOKUP(C2522,[1]!T_Resins[#Data],4,FALSE)/VLOOKUP(A2522,[1]!T_Printers[#Data],5,FALSE),1)&gt;_xlfn.XLOOKUP(B2522,[1]Printers!L:L,[1]Printers!O:O,1,0,),"")),"")</f>
        <v/>
      </c>
      <c r="J2522" t="str">
        <f>IFERROR(IF(ROUND(_xlfn.XLOOKUP([1]Parameters!B2522,[1]Printers!L:L,[1]Printers!Q:Q,,0)*I2522/10,0)*10&lt;_xlfn.XLOOKUP([1]Parameters!B2522,[1]Printers!L:L,[1]Printers!P:P,,0),ROUND(_xlfn.XLOOKUP([1]Parameters!B2522,[1]Printers!L:L,[1]Printers!Q:Q,,0)*I2522/10,0)*10,_xlfn.XLOOKUP([1]Parameters!B2522,[1]Printers!L:L,[1]Printers!P:P,,0)),"")</f>
        <v/>
      </c>
      <c r="K2522">
        <f>IF(SUM(E2522:J2522)&lt;&gt;0,VLOOKUP(A2522,[1]!T_Printers[#Data],10,FALSE)+VLOOKUP(C2522,[1]!T_Resins[#Data],10,FALSE),"")</f>
        <v>4</v>
      </c>
      <c r="L2522">
        <f>IF(SUM(E2522:J2522)&lt;&gt;0,VLOOKUP(A2522,[1]!T_Printers[#Data],11,FALSE),"")</f>
        <v>5</v>
      </c>
      <c r="M2522">
        <f>IF(SUM(E2522:J2522)&lt;&gt;0,VLOOKUP(C2522,[1]!T_Resins[#Data],8,FALSE),"")</f>
        <v>120</v>
      </c>
      <c r="N2522">
        <f>IF(_xlfn.XLOOKUP(B2522,[1]Printers!$L:$L,[1]Printers!$R:$R,0,0)&gt;0,[1]Parameters!M2522,IF(SUM(E2522:J2522)&lt;&gt;0,VLOOKUP(C2522,[1]!T_Resins[#Data],9,FALSE),""))</f>
        <v>180</v>
      </c>
      <c r="O2522" t="str">
        <f t="shared" si="39"/>
        <v>LongerOrange4K</v>
      </c>
    </row>
    <row r="2523" spans="1:15" x14ac:dyDescent="0.25">
      <c r="A2523" t="str">
        <f t="array" ref="A2523">IF(ROW()-1&gt;COUNTA([1]!T_Printers[Printers])*COUNTA([1]!T_Resins[Resins]),"",INDEX([1]!T_Printers[Printers],INT((ROW()-2)/COUNTA([1]!T_Resins[Resins])+1)))</f>
        <v>Longer Orange 4K</v>
      </c>
      <c r="B2523" t="str">
        <f>_xlfn.XLOOKUP(A2523,[1]!T_Printers[Printers],[1]!T_Printers[Icon link],,0)</f>
        <v>LongerOrange4K</v>
      </c>
      <c r="C2523" t="str">
        <f t="array" ref="C2523">IF(ROW()-1&gt;COUNTA([1]!T_Printers[Printers])*COUNTA([1]!T_Resins[Resins]),"",INDEX([1]!T_Resins[Resins],MOD(ROW()-2,COUNTA([1]!T_Resins[Resins]))+1))</f>
        <v>Dental Model Light Grey</v>
      </c>
      <c r="D2523">
        <f>IF(SUM(E2523:J2523)&lt;&gt;0,IF(ROW()-1&gt;COUNTA([1]!T_Printers[Printers])*COUNTA([1]!T_Resins[Resins]),"",2),"")</f>
        <v>2</v>
      </c>
      <c r="E2523" cm="1">
        <f t="array" ref="E2523">IFERROR(IF(ROW()-1&gt;COUNTA([1]!T_Printers[Printers])*COUNTA([1]!T_Resins[Resins]),"",_xlfn.IFS(ROUND(VLOOKUP(C2523,[1]!T_Resins[#Data],2,FALSE)/VLOOKUP(A2523,[1]!T_Printers[#Data],5,FALSE),1)&lt;=_xlfn.XLOOKUP(B2523,[1]Printers!L:L,[1]Printers!O:O,1,0,),ROUND(VLOOKUP(C2523,[1]!T_Resins[#Data],2,FALSE)/VLOOKUP(A2523,[1]!T_Printers[#Data],5,FALSE),1),ROUND(VLOOKUP(C2523,[1]!T_Resins[#Data],2,FALSE)/VLOOKUP(A2523,[1]!T_Printers[#Data],5,FALSE),1)&gt;_xlfn.XLOOKUP(B2523,[1]Printers!L:L,[1]Printers!O:O,1,0,),10)),"Используйте слой 100 мкм")</f>
        <v>4.2</v>
      </c>
      <c r="F2523">
        <f>IFERROR(IF(ROUND(_xlfn.XLOOKUP([1]Parameters!B2523,[1]Printers!L:L,[1]Printers!Q:Q,,0)*E2523/10,0)*10&lt;_xlfn.XLOOKUP([1]Parameters!B2523,[1]Printers!L:L,[1]Printers!P:P,,0),ROUND(_xlfn.XLOOKUP([1]Parameters!B2523,[1]Printers!L:L,[1]Printers!Q:Q,,0)*E2523/10,0)*10,_xlfn.XLOOKUP([1]Parameters!B2523,[1]Printers!L:L,[1]Printers!P:P,,0)),"")</f>
        <v>40</v>
      </c>
      <c r="G2523" cm="1">
        <f t="array" ref="G2523">IFERROR(IF(ROW()-1&gt;COUNTA([1]!T_Printers[Printers])*COUNTA([1]!T_Resins[Resins]),"",_xlfn.IFS(ROUND(VLOOKUP(C2523,[1]!T_Resins[#Data],3,FALSE)/VLOOKUP(A2523,[1]!T_Printers[#Data],5,FALSE),1)&lt;=_xlfn.XLOOKUP(B2523,[1]Printers!L:L,[1]Printers!O:O,1,0,),ROUND(VLOOKUP(C2523,[1]!T_Resins[#Data],3,FALSE)/VLOOKUP(A2523,[1]!T_Printers[#Data],5,FALSE),1),ROUND(VLOOKUP(C2523,[1]!T_Resins[#Data],3,FALSE)/VLOOKUP(A2523,[1]!T_Printers[#Data],5,FALSE),1)&gt;_xlfn.XLOOKUP(B2523,[1]Printers!L:L,[1]Printers!O:O,1,0,),10)),"")</f>
        <v>5.4</v>
      </c>
      <c r="H2523">
        <f>IFERROR(IF(ROUND(_xlfn.XLOOKUP([1]Parameters!B2523,[1]Printers!L:L,[1]Printers!Q:Q,,0)*G2523/10,0)*10&lt;_xlfn.XLOOKUP([1]Parameters!B2523,[1]Printers!L:L,[1]Printers!P:P,,0),ROUND(_xlfn.XLOOKUP([1]Parameters!B2523,[1]Printers!L:L,[1]Printers!Q:Q,,0)*G2523/10,0)*10,_xlfn.XLOOKUP([1]Parameters!B2523,[1]Printers!L:L,[1]Printers!P:P,,0)),"")</f>
        <v>50</v>
      </c>
      <c r="I2523" s="3" t="str" cm="1">
        <f t="array" ref="I2523">IFERROR(IF(ROW()-1&gt;COUNTA([1]!T_Printers[Printers])*COUNTA([1]!T_Resins[Resins]),"",_xlfn.IFS(ROUND(VLOOKUP(C2523,[1]!T_Resins[#Data],4,FALSE)/VLOOKUP(A2523,[1]!T_Printers[#Data],5,FALSE),1)&lt;=_xlfn.XLOOKUP(B2523,[1]Printers!L:L,[1]Printers!O:O,1,0,),ROUND(VLOOKUP(C2523,[1]!T_Resins[#Data],4,FALSE)/VLOOKUP(A2523,[1]!T_Printers[#Data],5,FALSE),1),ROUND(VLOOKUP(C2523,[1]!T_Resins[#Data],4,FALSE)/VLOOKUP(A2523,[1]!T_Printers[#Data],5,FALSE),1)&gt;_xlfn.XLOOKUP(B2523,[1]Printers!L:L,[1]Printers!O:O,1,0,),"")),"")</f>
        <v/>
      </c>
      <c r="J2523" t="str">
        <f>IFERROR(IF(ROUND(_xlfn.XLOOKUP([1]Parameters!B2523,[1]Printers!L:L,[1]Printers!Q:Q,,0)*I2523/10,0)*10&lt;_xlfn.XLOOKUP([1]Parameters!B2523,[1]Printers!L:L,[1]Printers!P:P,,0),ROUND(_xlfn.XLOOKUP([1]Parameters!B2523,[1]Printers!L:L,[1]Printers!Q:Q,,0)*I2523/10,0)*10,_xlfn.XLOOKUP([1]Parameters!B2523,[1]Printers!L:L,[1]Printers!P:P,,0)),"")</f>
        <v/>
      </c>
      <c r="K2523">
        <f>IF(SUM(E2523:J2523)&lt;&gt;0,VLOOKUP(A2523,[1]!T_Printers[#Data],10,FALSE)+VLOOKUP(C2523,[1]!T_Resins[#Data],10,FALSE),"")</f>
        <v>4</v>
      </c>
      <c r="L2523">
        <f>IF(SUM(E2523:J2523)&lt;&gt;0,VLOOKUP(A2523,[1]!T_Printers[#Data],11,FALSE),"")</f>
        <v>5</v>
      </c>
      <c r="M2523">
        <f>IF(SUM(E2523:J2523)&lt;&gt;0,VLOOKUP(C2523,[1]!T_Resins[#Data],8,FALSE),"")</f>
        <v>120</v>
      </c>
      <c r="N2523">
        <f>IF(_xlfn.XLOOKUP(B2523,[1]Printers!$L:$L,[1]Printers!$R:$R,0,0)&gt;0,[1]Parameters!M2523,IF(SUM(E2523:J2523)&lt;&gt;0,VLOOKUP(C2523,[1]!T_Resins[#Data],9,FALSE),""))</f>
        <v>180</v>
      </c>
      <c r="O2523" t="str">
        <f t="shared" si="39"/>
        <v>LongerOrange4K</v>
      </c>
    </row>
    <row r="2524" spans="1:15" x14ac:dyDescent="0.25">
      <c r="A2524" t="str">
        <f t="array" ref="A2524">IF(ROW()-1&gt;COUNTA([1]!T_Printers[Printers])*COUNTA([1]!T_Resins[Resins]),"",INDEX([1]!T_Printers[Printers],INT((ROW()-2)/COUNTA([1]!T_Resins[Resins])+1)))</f>
        <v>Longer Orange 4K</v>
      </c>
      <c r="B2524" t="str">
        <f>_xlfn.XLOOKUP(A2524,[1]!T_Printers[Printers],[1]!T_Printers[Icon link],,0)</f>
        <v>LongerOrange4K</v>
      </c>
      <c r="C2524" t="str">
        <f t="array" ref="C2524">IF(ROW()-1&gt;COUNTA([1]!T_Printers[Printers])*COUNTA([1]!T_Resins[Resins]),"",INDEX([1]!T_Resins[Resins],MOD(ROW()-2,COUNTA([1]!T_Resins[Resins]))+1))</f>
        <v>Dental Peach</v>
      </c>
      <c r="D2524">
        <f>IF(SUM(E2524:J2524)&lt;&gt;0,IF(ROW()-1&gt;COUNTA([1]!T_Printers[Printers])*COUNTA([1]!T_Resins[Resins]),"",2),"")</f>
        <v>2</v>
      </c>
      <c r="E2524" cm="1">
        <f t="array" ref="E2524">IFERROR(IF(ROW()-1&gt;COUNTA([1]!T_Printers[Printers])*COUNTA([1]!T_Resins[Resins]),"",_xlfn.IFS(ROUND(VLOOKUP(C2524,[1]!T_Resins[#Data],2,FALSE)/VLOOKUP(A2524,[1]!T_Printers[#Data],5,FALSE),1)&lt;=_xlfn.XLOOKUP(B2524,[1]Printers!L:L,[1]Printers!O:O,1,0,),ROUND(VLOOKUP(C2524,[1]!T_Resins[#Data],2,FALSE)/VLOOKUP(A2524,[1]!T_Printers[#Data],5,FALSE),1),ROUND(VLOOKUP(C2524,[1]!T_Resins[#Data],2,FALSE)/VLOOKUP(A2524,[1]!T_Printers[#Data],5,FALSE),1)&gt;_xlfn.XLOOKUP(B2524,[1]Printers!L:L,[1]Printers!O:O,1,0,),10)),"Используйте слой 100 мкм")</f>
        <v>5.3</v>
      </c>
      <c r="F2524">
        <f>IFERROR(IF(ROUND(_xlfn.XLOOKUP([1]Parameters!B2524,[1]Printers!L:L,[1]Printers!Q:Q,,0)*E2524/10,0)*10&lt;_xlfn.XLOOKUP([1]Parameters!B2524,[1]Printers!L:L,[1]Printers!P:P,,0),ROUND(_xlfn.XLOOKUP([1]Parameters!B2524,[1]Printers!L:L,[1]Printers!Q:Q,,0)*E2524/10,0)*10,_xlfn.XLOOKUP([1]Parameters!B2524,[1]Printers!L:L,[1]Printers!P:P,,0)),"")</f>
        <v>50</v>
      </c>
      <c r="G2524" cm="1">
        <f t="array" ref="G2524">IFERROR(IF(ROW()-1&gt;COUNTA([1]!T_Printers[Printers])*COUNTA([1]!T_Resins[Resins]),"",_xlfn.IFS(ROUND(VLOOKUP(C2524,[1]!T_Resins[#Data],3,FALSE)/VLOOKUP(A2524,[1]!T_Printers[#Data],5,FALSE),1)&lt;=_xlfn.XLOOKUP(B2524,[1]Printers!L:L,[1]Printers!O:O,1,0,),ROUND(VLOOKUP(C2524,[1]!T_Resins[#Data],3,FALSE)/VLOOKUP(A2524,[1]!T_Printers[#Data],5,FALSE),1),ROUND(VLOOKUP(C2524,[1]!T_Resins[#Data],3,FALSE)/VLOOKUP(A2524,[1]!T_Printers[#Data],5,FALSE),1)&gt;_xlfn.XLOOKUP(B2524,[1]Printers!L:L,[1]Printers!O:O,1,0,),10)),"")</f>
        <v>6.9</v>
      </c>
      <c r="H2524">
        <f>IFERROR(IF(ROUND(_xlfn.XLOOKUP([1]Parameters!B2524,[1]Printers!L:L,[1]Printers!Q:Q,,0)*G2524/10,0)*10&lt;_xlfn.XLOOKUP([1]Parameters!B2524,[1]Printers!L:L,[1]Printers!P:P,,0),ROUND(_xlfn.XLOOKUP([1]Parameters!B2524,[1]Printers!L:L,[1]Printers!Q:Q,,0)*G2524/10,0)*10,_xlfn.XLOOKUP([1]Parameters!B2524,[1]Printers!L:L,[1]Printers!P:P,,0)),"")</f>
        <v>60</v>
      </c>
      <c r="I2524" s="3" t="str" cm="1">
        <f t="array" ref="I2524">IFERROR(IF(ROW()-1&gt;COUNTA([1]!T_Printers[Printers])*COUNTA([1]!T_Resins[Resins]),"",_xlfn.IFS(ROUND(VLOOKUP(C2524,[1]!T_Resins[#Data],4,FALSE)/VLOOKUP(A2524,[1]!T_Printers[#Data],5,FALSE),1)&lt;=_xlfn.XLOOKUP(B2524,[1]Printers!L:L,[1]Printers!O:O,1,0,),ROUND(VLOOKUP(C2524,[1]!T_Resins[#Data],4,FALSE)/VLOOKUP(A2524,[1]!T_Printers[#Data],5,FALSE),1),ROUND(VLOOKUP(C2524,[1]!T_Resins[#Data],4,FALSE)/VLOOKUP(A2524,[1]!T_Printers[#Data],5,FALSE),1)&gt;_xlfn.XLOOKUP(B2524,[1]Printers!L:L,[1]Printers!O:O,1,0,),"")),"")</f>
        <v/>
      </c>
      <c r="J2524" t="str">
        <f>IFERROR(IF(ROUND(_xlfn.XLOOKUP([1]Parameters!B2524,[1]Printers!L:L,[1]Printers!Q:Q,,0)*I2524/10,0)*10&lt;_xlfn.XLOOKUP([1]Parameters!B2524,[1]Printers!L:L,[1]Printers!P:P,,0),ROUND(_xlfn.XLOOKUP([1]Parameters!B2524,[1]Printers!L:L,[1]Printers!Q:Q,,0)*I2524/10,0)*10,_xlfn.XLOOKUP([1]Parameters!B2524,[1]Printers!L:L,[1]Printers!P:P,,0)),"")</f>
        <v/>
      </c>
      <c r="K2524">
        <f>IF(SUM(E2524:J2524)&lt;&gt;0,VLOOKUP(A2524,[1]!T_Printers[#Data],10,FALSE)+VLOOKUP(C2524,[1]!T_Resins[#Data],10,FALSE),"")</f>
        <v>4</v>
      </c>
      <c r="L2524">
        <f>IF(SUM(E2524:J2524)&lt;&gt;0,VLOOKUP(A2524,[1]!T_Printers[#Data],11,FALSE),"")</f>
        <v>5</v>
      </c>
      <c r="M2524">
        <f>IF(SUM(E2524:J2524)&lt;&gt;0,VLOOKUP(C2524,[1]!T_Resins[#Data],8,FALSE),"")</f>
        <v>120</v>
      </c>
      <c r="N2524">
        <f>IF(_xlfn.XLOOKUP(B2524,[1]Printers!$L:$L,[1]Printers!$R:$R,0,0)&gt;0,[1]Parameters!M2524,IF(SUM(E2524:J2524)&lt;&gt;0,VLOOKUP(C2524,[1]!T_Resins[#Data],9,FALSE),""))</f>
        <v>180</v>
      </c>
      <c r="O2524" t="str">
        <f t="shared" si="39"/>
        <v>LongerOrange4K</v>
      </c>
    </row>
    <row r="2525" spans="1:15" x14ac:dyDescent="0.25">
      <c r="A2525" t="str">
        <f t="array" ref="A2525">IF(ROW()-1&gt;COUNTA([1]!T_Printers[Printers])*COUNTA([1]!T_Resins[Resins]),"",INDEX([1]!T_Printers[Printers],INT((ROW()-2)/COUNTA([1]!T_Resins[Resins])+1)))</f>
        <v>Longer Orange 4K</v>
      </c>
      <c r="B2525" t="str">
        <f>_xlfn.XLOOKUP(A2525,[1]!T_Printers[Printers],[1]!T_Printers[Icon link],,0)</f>
        <v>LongerOrange4K</v>
      </c>
      <c r="C2525" t="str">
        <f t="array" ref="C2525">IF(ROW()-1&gt;COUNTA([1]!T_Printers[Printers])*COUNTA([1]!T_Resins[Resins]),"",INDEX([1]!T_Resins[Resins],MOD(ROW()-2,COUNTA([1]!T_Resins[Resins]))+1))</f>
        <v>Dental Pink</v>
      </c>
      <c r="D2525">
        <f>IF(SUM(E2525:J2525)&lt;&gt;0,IF(ROW()-1&gt;COUNTA([1]!T_Printers[Printers])*COUNTA([1]!T_Resins[Resins]),"",2),"")</f>
        <v>2</v>
      </c>
      <c r="E2525" cm="1">
        <f t="array" ref="E2525">IFERROR(IF(ROW()-1&gt;COUNTA([1]!T_Printers[Printers])*COUNTA([1]!T_Resins[Resins]),"",_xlfn.IFS(ROUND(VLOOKUP(C2525,[1]!T_Resins[#Data],2,FALSE)/VLOOKUP(A2525,[1]!T_Printers[#Data],5,FALSE),1)&lt;=_xlfn.XLOOKUP(B2525,[1]Printers!L:L,[1]Printers!O:O,1,0,),ROUND(VLOOKUP(C2525,[1]!T_Resins[#Data],2,FALSE)/VLOOKUP(A2525,[1]!T_Printers[#Data],5,FALSE),1),ROUND(VLOOKUP(C2525,[1]!T_Resins[#Data],2,FALSE)/VLOOKUP(A2525,[1]!T_Printers[#Data],5,FALSE),1)&gt;_xlfn.XLOOKUP(B2525,[1]Printers!L:L,[1]Printers!O:O,1,0,),10)),"Используйте слой 100 мкм")</f>
        <v>3.4</v>
      </c>
      <c r="F2525">
        <f>IFERROR(IF(ROUND(_xlfn.XLOOKUP([1]Parameters!B2525,[1]Printers!L:L,[1]Printers!Q:Q,,0)*E2525/10,0)*10&lt;_xlfn.XLOOKUP([1]Parameters!B2525,[1]Printers!L:L,[1]Printers!P:P,,0),ROUND(_xlfn.XLOOKUP([1]Parameters!B2525,[1]Printers!L:L,[1]Printers!Q:Q,,0)*E2525/10,0)*10,_xlfn.XLOOKUP([1]Parameters!B2525,[1]Printers!L:L,[1]Printers!P:P,,0)),"")</f>
        <v>30</v>
      </c>
      <c r="G2525" cm="1">
        <f t="array" ref="G2525">IFERROR(IF(ROW()-1&gt;COUNTA([1]!T_Printers[Printers])*COUNTA([1]!T_Resins[Resins]),"",_xlfn.IFS(ROUND(VLOOKUP(C2525,[1]!T_Resins[#Data],3,FALSE)/VLOOKUP(A2525,[1]!T_Printers[#Data],5,FALSE),1)&lt;=_xlfn.XLOOKUP(B2525,[1]Printers!L:L,[1]Printers!O:O,1,0,),ROUND(VLOOKUP(C2525,[1]!T_Resins[#Data],3,FALSE)/VLOOKUP(A2525,[1]!T_Printers[#Data],5,FALSE),1),ROUND(VLOOKUP(C2525,[1]!T_Resins[#Data],3,FALSE)/VLOOKUP(A2525,[1]!T_Printers[#Data],5,FALSE),1)&gt;_xlfn.XLOOKUP(B2525,[1]Printers!L:L,[1]Printers!O:O,1,0,),10)),"")</f>
        <v>4.4000000000000004</v>
      </c>
      <c r="H2525">
        <f>IFERROR(IF(ROUND(_xlfn.XLOOKUP([1]Parameters!B2525,[1]Printers!L:L,[1]Printers!Q:Q,,0)*G2525/10,0)*10&lt;_xlfn.XLOOKUP([1]Parameters!B2525,[1]Printers!L:L,[1]Printers!P:P,,0),ROUND(_xlfn.XLOOKUP([1]Parameters!B2525,[1]Printers!L:L,[1]Printers!Q:Q,,0)*G2525/10,0)*10,_xlfn.XLOOKUP([1]Parameters!B2525,[1]Printers!L:L,[1]Printers!P:P,,0)),"")</f>
        <v>40</v>
      </c>
      <c r="I2525" s="3" t="str" cm="1">
        <f t="array" ref="I2525">IFERROR(IF(ROW()-1&gt;COUNTA([1]!T_Printers[Printers])*COUNTA([1]!T_Resins[Resins]),"",_xlfn.IFS(ROUND(VLOOKUP(C2525,[1]!T_Resins[#Data],4,FALSE)/VLOOKUP(A2525,[1]!T_Printers[#Data],5,FALSE),1)&lt;=_xlfn.XLOOKUP(B2525,[1]Printers!L:L,[1]Printers!O:O,1,0,),ROUND(VLOOKUP(C2525,[1]!T_Resins[#Data],4,FALSE)/VLOOKUP(A2525,[1]!T_Printers[#Data],5,FALSE),1),ROUND(VLOOKUP(C2525,[1]!T_Resins[#Data],4,FALSE)/VLOOKUP(A2525,[1]!T_Printers[#Data],5,FALSE),1)&gt;_xlfn.XLOOKUP(B2525,[1]Printers!L:L,[1]Printers!O:O,1,0,),"")),"")</f>
        <v/>
      </c>
      <c r="J2525" t="str">
        <f>IFERROR(IF(ROUND(_xlfn.XLOOKUP([1]Parameters!B2525,[1]Printers!L:L,[1]Printers!Q:Q,,0)*I2525/10,0)*10&lt;_xlfn.XLOOKUP([1]Parameters!B2525,[1]Printers!L:L,[1]Printers!P:P,,0),ROUND(_xlfn.XLOOKUP([1]Parameters!B2525,[1]Printers!L:L,[1]Printers!Q:Q,,0)*I2525/10,0)*10,_xlfn.XLOOKUP([1]Parameters!B2525,[1]Printers!L:L,[1]Printers!P:P,,0)),"")</f>
        <v/>
      </c>
      <c r="K2525">
        <f>IF(SUM(E2525:J2525)&lt;&gt;0,VLOOKUP(A2525,[1]!T_Printers[#Data],10,FALSE)+VLOOKUP(C2525,[1]!T_Resins[#Data],10,FALSE),"")</f>
        <v>3</v>
      </c>
      <c r="L2525">
        <f>IF(SUM(E2525:J2525)&lt;&gt;0,VLOOKUP(A2525,[1]!T_Printers[#Data],11,FALSE),"")</f>
        <v>5</v>
      </c>
      <c r="M2525">
        <f>IF(SUM(E2525:J2525)&lt;&gt;0,VLOOKUP(C2525,[1]!T_Resins[#Data],8,FALSE),"")</f>
        <v>120</v>
      </c>
      <c r="N2525">
        <f>IF(_xlfn.XLOOKUP(B2525,[1]Printers!$L:$L,[1]Printers!$R:$R,0,0)&gt;0,[1]Parameters!M2525,IF(SUM(E2525:J2525)&lt;&gt;0,VLOOKUP(C2525,[1]!T_Resins[#Data],9,FALSE),""))</f>
        <v>180</v>
      </c>
      <c r="O2525" t="str">
        <f t="shared" si="39"/>
        <v>LongerOrange4K</v>
      </c>
    </row>
    <row r="2526" spans="1:15" x14ac:dyDescent="0.25">
      <c r="A2526" t="str">
        <f t="array" ref="A2526">IF(ROW()-1&gt;COUNTA([1]!T_Printers[Printers])*COUNTA([1]!T_Resins[Resins]),"",INDEX([1]!T_Printers[Printers],INT((ROW()-2)/COUNTA([1]!T_Resins[Resins])+1)))</f>
        <v>Longer Orange 4K</v>
      </c>
      <c r="B2526" t="str">
        <f>_xlfn.XLOOKUP(A2526,[1]!T_Printers[Printers],[1]!T_Printers[Icon link],,0)</f>
        <v>LongerOrange4K</v>
      </c>
      <c r="C2526" t="str">
        <f t="array" ref="C2526">IF(ROW()-1&gt;COUNTA([1]!T_Printers[Printers])*COUNTA([1]!T_Resins[Resins]),"",INDEX([1]!T_Resins[Resins],MOD(ROW()-2,COUNTA([1]!T_Resins[Resins]))+1))</f>
        <v>Dental Soft Pink</v>
      </c>
      <c r="D2526">
        <f>IF(SUM(E2526:J2526)&lt;&gt;0,IF(ROW()-1&gt;COUNTA([1]!T_Printers[Printers])*COUNTA([1]!T_Resins[Resins]),"",2),"")</f>
        <v>2</v>
      </c>
      <c r="E2526" cm="1">
        <f t="array" ref="E2526">IFERROR(IF(ROW()-1&gt;COUNTA([1]!T_Printers[Printers])*COUNTA([1]!T_Resins[Resins]),"",_xlfn.IFS(ROUND(VLOOKUP(C2526,[1]!T_Resins[#Data],2,FALSE)/VLOOKUP(A2526,[1]!T_Printers[#Data],5,FALSE),1)&lt;=_xlfn.XLOOKUP(B2526,[1]Printers!L:L,[1]Printers!O:O,1,0,),ROUND(VLOOKUP(C2526,[1]!T_Resins[#Data],2,FALSE)/VLOOKUP(A2526,[1]!T_Printers[#Data],5,FALSE),1),ROUND(VLOOKUP(C2526,[1]!T_Resins[#Data],2,FALSE)/VLOOKUP(A2526,[1]!T_Printers[#Data],5,FALSE),1)&gt;_xlfn.XLOOKUP(B2526,[1]Printers!L:L,[1]Printers!O:O,1,0,),10)),"Используйте слой 100 мкм")</f>
        <v>5</v>
      </c>
      <c r="F2526">
        <f>IFERROR(IF(ROUND(_xlfn.XLOOKUP([1]Parameters!B2526,[1]Printers!L:L,[1]Printers!Q:Q,,0)*E2526/10,0)*10&lt;_xlfn.XLOOKUP([1]Parameters!B2526,[1]Printers!L:L,[1]Printers!P:P,,0),ROUND(_xlfn.XLOOKUP([1]Parameters!B2526,[1]Printers!L:L,[1]Printers!Q:Q,,0)*E2526/10,0)*10,_xlfn.XLOOKUP([1]Parameters!B2526,[1]Printers!L:L,[1]Printers!P:P,,0)),"")</f>
        <v>50</v>
      </c>
      <c r="G2526" cm="1">
        <f t="array" ref="G2526">IFERROR(IF(ROW()-1&gt;COUNTA([1]!T_Printers[Printers])*COUNTA([1]!T_Resins[Resins]),"",_xlfn.IFS(ROUND(VLOOKUP(C2526,[1]!T_Resins[#Data],3,FALSE)/VLOOKUP(A2526,[1]!T_Printers[#Data],5,FALSE),1)&lt;=_xlfn.XLOOKUP(B2526,[1]Printers!L:L,[1]Printers!O:O,1,0,),ROUND(VLOOKUP(C2526,[1]!T_Resins[#Data],3,FALSE)/VLOOKUP(A2526,[1]!T_Printers[#Data],5,FALSE),1),ROUND(VLOOKUP(C2526,[1]!T_Resins[#Data],3,FALSE)/VLOOKUP(A2526,[1]!T_Printers[#Data],5,FALSE),1)&gt;_xlfn.XLOOKUP(B2526,[1]Printers!L:L,[1]Printers!O:O,1,0,),10)),"")</f>
        <v>6.5</v>
      </c>
      <c r="H2526">
        <f>IFERROR(IF(ROUND(_xlfn.XLOOKUP([1]Parameters!B2526,[1]Printers!L:L,[1]Printers!Q:Q,,0)*G2526/10,0)*10&lt;_xlfn.XLOOKUP([1]Parameters!B2526,[1]Printers!L:L,[1]Printers!P:P,,0),ROUND(_xlfn.XLOOKUP([1]Parameters!B2526,[1]Printers!L:L,[1]Printers!Q:Q,,0)*G2526/10,0)*10,_xlfn.XLOOKUP([1]Parameters!B2526,[1]Printers!L:L,[1]Printers!P:P,,0)),"")</f>
        <v>60</v>
      </c>
      <c r="I2526" s="3" t="str" cm="1">
        <f t="array" ref="I2526">IFERROR(IF(ROW()-1&gt;COUNTA([1]!T_Printers[Printers])*COUNTA([1]!T_Resins[Resins]),"",_xlfn.IFS(ROUND(VLOOKUP(C2526,[1]!T_Resins[#Data],4,FALSE)/VLOOKUP(A2526,[1]!T_Printers[#Data],5,FALSE),1)&lt;=_xlfn.XLOOKUP(B2526,[1]Printers!L:L,[1]Printers!O:O,1,0,),ROUND(VLOOKUP(C2526,[1]!T_Resins[#Data],4,FALSE)/VLOOKUP(A2526,[1]!T_Printers[#Data],5,FALSE),1),ROUND(VLOOKUP(C2526,[1]!T_Resins[#Data],4,FALSE)/VLOOKUP(A2526,[1]!T_Printers[#Data],5,FALSE),1)&gt;_xlfn.XLOOKUP(B2526,[1]Printers!L:L,[1]Printers!O:O,1,0,),"")),"")</f>
        <v/>
      </c>
      <c r="J2526" t="str">
        <f>IFERROR(IF(ROUND(_xlfn.XLOOKUP([1]Parameters!B2526,[1]Printers!L:L,[1]Printers!Q:Q,,0)*I2526/10,0)*10&lt;_xlfn.XLOOKUP([1]Parameters!B2526,[1]Printers!L:L,[1]Printers!P:P,,0),ROUND(_xlfn.XLOOKUP([1]Parameters!B2526,[1]Printers!L:L,[1]Printers!Q:Q,,0)*I2526/10,0)*10,_xlfn.XLOOKUP([1]Parameters!B2526,[1]Printers!L:L,[1]Printers!P:P,,0)),"")</f>
        <v/>
      </c>
      <c r="K2526">
        <f>IF(SUM(E2526:J2526)&lt;&gt;0,VLOOKUP(A2526,[1]!T_Printers[#Data],10,FALSE)+VLOOKUP(C2526,[1]!T_Resins[#Data],10,FALSE),"")</f>
        <v>3</v>
      </c>
      <c r="L2526">
        <f>IF(SUM(E2526:J2526)&lt;&gt;0,VLOOKUP(A2526,[1]!T_Printers[#Data],11,FALSE),"")</f>
        <v>5</v>
      </c>
      <c r="M2526">
        <f>IF(SUM(E2526:J2526)&lt;&gt;0,VLOOKUP(C2526,[1]!T_Resins[#Data],8,FALSE),"")</f>
        <v>60</v>
      </c>
      <c r="N2526">
        <f>IF(_xlfn.XLOOKUP(B2526,[1]Printers!$L:$L,[1]Printers!$R:$R,0,0)&gt;0,[1]Parameters!M2526,IF(SUM(E2526:J2526)&lt;&gt;0,VLOOKUP(C2526,[1]!T_Resins[#Data],9,FALSE),""))</f>
        <v>60</v>
      </c>
      <c r="O2526" t="str">
        <f t="shared" si="39"/>
        <v>LongerOrange4K</v>
      </c>
    </row>
    <row r="2527" spans="1:15" x14ac:dyDescent="0.25">
      <c r="A2527" t="str">
        <f t="array" ref="A2527">IF(ROW()-1&gt;COUNTA([1]!T_Printers[Printers])*COUNTA([1]!T_Resins[Resins]),"",INDEX([1]!T_Printers[Printers],INT((ROW()-2)/COUNTA([1]!T_Resins[Resins])+1)))</f>
        <v>Longer Orange 4K</v>
      </c>
      <c r="B2527" t="str">
        <f>_xlfn.XLOOKUP(A2527,[1]!T_Printers[Printers],[1]!T_Printers[Icon link],,0)</f>
        <v>LongerOrange4K</v>
      </c>
      <c r="C2527" t="str">
        <f t="array" ref="C2527">IF(ROW()-1&gt;COUNTA([1]!T_Printers[Printers])*COUNTA([1]!T_Resins[Resins]),"",INDEX([1]!T_Resins[Resins],MOD(ROW()-2,COUNTA([1]!T_Resins[Resins]))+1))</f>
        <v>Dental Sand A1-A2</v>
      </c>
      <c r="D2527">
        <f>IF(SUM(E2527:J2527)&lt;&gt;0,IF(ROW()-1&gt;COUNTA([1]!T_Printers[Printers])*COUNTA([1]!T_Resins[Resins]),"",2),"")</f>
        <v>2</v>
      </c>
      <c r="E2527" cm="1">
        <f t="array" ref="E2527">IFERROR(IF(ROW()-1&gt;COUNTA([1]!T_Printers[Printers])*COUNTA([1]!T_Resins[Resins]),"",_xlfn.IFS(ROUND(VLOOKUP(C2527,[1]!T_Resins[#Data],2,FALSE)/VLOOKUP(A2527,[1]!T_Printers[#Data],5,FALSE),1)&lt;=_xlfn.XLOOKUP(B2527,[1]Printers!L:L,[1]Printers!O:O,1,0,),ROUND(VLOOKUP(C2527,[1]!T_Resins[#Data],2,FALSE)/VLOOKUP(A2527,[1]!T_Printers[#Data],5,FALSE),1),ROUND(VLOOKUP(C2527,[1]!T_Resins[#Data],2,FALSE)/VLOOKUP(A2527,[1]!T_Printers[#Data],5,FALSE),1)&gt;_xlfn.XLOOKUP(B2527,[1]Printers!L:L,[1]Printers!O:O,1,0,),10)),"Используйте слой 100 мкм")</f>
        <v>2.9</v>
      </c>
      <c r="F2527">
        <f>IFERROR(IF(ROUND(_xlfn.XLOOKUP([1]Parameters!B2527,[1]Printers!L:L,[1]Printers!Q:Q,,0)*E2527/10,0)*10&lt;_xlfn.XLOOKUP([1]Parameters!B2527,[1]Printers!L:L,[1]Printers!P:P,,0),ROUND(_xlfn.XLOOKUP([1]Parameters!B2527,[1]Printers!L:L,[1]Printers!Q:Q,,0)*E2527/10,0)*10,_xlfn.XLOOKUP([1]Parameters!B2527,[1]Printers!L:L,[1]Printers!P:P,,0)),"")</f>
        <v>30</v>
      </c>
      <c r="G2527" cm="1">
        <f t="array" ref="G2527">IFERROR(IF(ROW()-1&gt;COUNTA([1]!T_Printers[Printers])*COUNTA([1]!T_Resins[Resins]),"",_xlfn.IFS(ROUND(VLOOKUP(C2527,[1]!T_Resins[#Data],3,FALSE)/VLOOKUP(A2527,[1]!T_Printers[#Data],5,FALSE),1)&lt;=_xlfn.XLOOKUP(B2527,[1]Printers!L:L,[1]Printers!O:O,1,0,),ROUND(VLOOKUP(C2527,[1]!T_Resins[#Data],3,FALSE)/VLOOKUP(A2527,[1]!T_Printers[#Data],5,FALSE),1),ROUND(VLOOKUP(C2527,[1]!T_Resins[#Data],3,FALSE)/VLOOKUP(A2527,[1]!T_Printers[#Data],5,FALSE),1)&gt;_xlfn.XLOOKUP(B2527,[1]Printers!L:L,[1]Printers!O:O,1,0,),10)),"")</f>
        <v>3.7</v>
      </c>
      <c r="H2527">
        <f>IFERROR(IF(ROUND(_xlfn.XLOOKUP([1]Parameters!B2527,[1]Printers!L:L,[1]Printers!Q:Q,,0)*G2527/10,0)*10&lt;_xlfn.XLOOKUP([1]Parameters!B2527,[1]Printers!L:L,[1]Printers!P:P,,0),ROUND(_xlfn.XLOOKUP([1]Parameters!B2527,[1]Printers!L:L,[1]Printers!Q:Q,,0)*G2527/10,0)*10,_xlfn.XLOOKUP([1]Parameters!B2527,[1]Printers!L:L,[1]Printers!P:P,,0)),"")</f>
        <v>30</v>
      </c>
      <c r="I2527" s="3" t="str" cm="1">
        <f t="array" ref="I2527">IFERROR(IF(ROW()-1&gt;COUNTA([1]!T_Printers[Printers])*COUNTA([1]!T_Resins[Resins]),"",_xlfn.IFS(ROUND(VLOOKUP(C2527,[1]!T_Resins[#Data],4,FALSE)/VLOOKUP(A2527,[1]!T_Printers[#Data],5,FALSE),1)&lt;=_xlfn.XLOOKUP(B2527,[1]Printers!L:L,[1]Printers!O:O,1,0,),ROUND(VLOOKUP(C2527,[1]!T_Resins[#Data],4,FALSE)/VLOOKUP(A2527,[1]!T_Printers[#Data],5,FALSE),1),ROUND(VLOOKUP(C2527,[1]!T_Resins[#Data],4,FALSE)/VLOOKUP(A2527,[1]!T_Printers[#Data],5,FALSE),1)&gt;_xlfn.XLOOKUP(B2527,[1]Printers!L:L,[1]Printers!O:O,1,0,),"")),"")</f>
        <v/>
      </c>
      <c r="J2527" t="str">
        <f>IFERROR(IF(ROUND(_xlfn.XLOOKUP([1]Parameters!B2527,[1]Printers!L:L,[1]Printers!Q:Q,,0)*I2527/10,0)*10&lt;_xlfn.XLOOKUP([1]Parameters!B2527,[1]Printers!L:L,[1]Printers!P:P,,0),ROUND(_xlfn.XLOOKUP([1]Parameters!B2527,[1]Printers!L:L,[1]Printers!Q:Q,,0)*I2527/10,0)*10,_xlfn.XLOOKUP([1]Parameters!B2527,[1]Printers!L:L,[1]Printers!P:P,,0)),"")</f>
        <v/>
      </c>
      <c r="K2527">
        <f>IF(SUM(E2527:J2527)&lt;&gt;0,VLOOKUP(A2527,[1]!T_Printers[#Data],10,FALSE)+VLOOKUP(C2527,[1]!T_Resins[#Data],10,FALSE),"")</f>
        <v>4</v>
      </c>
      <c r="L2527">
        <f>IF(SUM(E2527:J2527)&lt;&gt;0,VLOOKUP(A2527,[1]!T_Printers[#Data],11,FALSE),"")</f>
        <v>5</v>
      </c>
      <c r="M2527">
        <f>IF(SUM(E2527:J2527)&lt;&gt;0,VLOOKUP(C2527,[1]!T_Resins[#Data],8,FALSE),"")</f>
        <v>120</v>
      </c>
      <c r="N2527">
        <f>IF(_xlfn.XLOOKUP(B2527,[1]Printers!$L:$L,[1]Printers!$R:$R,0,0)&gt;0,[1]Parameters!M2527,IF(SUM(E2527:J2527)&lt;&gt;0,VLOOKUP(C2527,[1]!T_Resins[#Data],9,FALSE),""))</f>
        <v>180</v>
      </c>
      <c r="O2527" t="str">
        <f t="shared" si="39"/>
        <v>LongerOrange4K</v>
      </c>
    </row>
    <row r="2528" spans="1:15" x14ac:dyDescent="0.25">
      <c r="A2528" t="str">
        <f t="array" ref="A2528">IF(ROW()-1&gt;COUNTA([1]!T_Printers[Printers])*COUNTA([1]!T_Resins[Resins]),"",INDEX([1]!T_Printers[Printers],INT((ROW()-2)/COUNTA([1]!T_Resins[Resins])+1)))</f>
        <v>Longer Orange 4K</v>
      </c>
      <c r="B2528" t="str">
        <f>_xlfn.XLOOKUP(A2528,[1]!T_Printers[Printers],[1]!T_Printers[Icon link],,0)</f>
        <v>LongerOrange4K</v>
      </c>
      <c r="C2528" t="str">
        <f t="array" ref="C2528">IF(ROW()-1&gt;COUNTA([1]!T_Printers[Printers])*COUNTA([1]!T_Resins[Resins]),"",INDEX([1]!T_Resins[Resins],MOD(ROW()-2,COUNTA([1]!T_Resins[Resins]))+1))</f>
        <v xml:space="preserve">Dental Sand A1-A2 (Обновленная версия) </v>
      </c>
      <c r="D2528">
        <f>IF(SUM(E2528:J2528)&lt;&gt;0,IF(ROW()-1&gt;COUNTA([1]!T_Printers[Printers])*COUNTA([1]!T_Resins[Resins]),"",2),"")</f>
        <v>2</v>
      </c>
      <c r="E2528" cm="1">
        <f t="array" ref="E2528">IFERROR(IF(ROW()-1&gt;COUNTA([1]!T_Printers[Printers])*COUNTA([1]!T_Resins[Resins]),"",_xlfn.IFS(ROUND(VLOOKUP(C2528,[1]!T_Resins[#Data],2,FALSE)/VLOOKUP(A2528,[1]!T_Printers[#Data],5,FALSE),1)&lt;=_xlfn.XLOOKUP(B2528,[1]Printers!L:L,[1]Printers!O:O,1,0,),ROUND(VLOOKUP(C2528,[1]!T_Resins[#Data],2,FALSE)/VLOOKUP(A2528,[1]!T_Printers[#Data],5,FALSE),1),ROUND(VLOOKUP(C2528,[1]!T_Resins[#Data],2,FALSE)/VLOOKUP(A2528,[1]!T_Printers[#Data],5,FALSE),1)&gt;_xlfn.XLOOKUP(B2528,[1]Printers!L:L,[1]Printers!O:O,1,0,),10)),"Используйте слой 100 мкм")</f>
        <v>7.7</v>
      </c>
      <c r="F2528">
        <f>IFERROR(IF(ROUND(_xlfn.XLOOKUP([1]Parameters!B2528,[1]Printers!L:L,[1]Printers!Q:Q,,0)*E2528/10,0)*10&lt;_xlfn.XLOOKUP([1]Parameters!B2528,[1]Printers!L:L,[1]Printers!P:P,,0),ROUND(_xlfn.XLOOKUP([1]Parameters!B2528,[1]Printers!L:L,[1]Printers!Q:Q,,0)*E2528/10,0)*10,_xlfn.XLOOKUP([1]Parameters!B2528,[1]Printers!L:L,[1]Printers!P:P,,0)),"")</f>
        <v>70</v>
      </c>
      <c r="G2528" cm="1">
        <f t="array" ref="G2528">IFERROR(IF(ROW()-1&gt;COUNTA([1]!T_Printers[Printers])*COUNTA([1]!T_Resins[Resins]),"",_xlfn.IFS(ROUND(VLOOKUP(C2528,[1]!T_Resins[#Data],3,FALSE)/VLOOKUP(A2528,[1]!T_Printers[#Data],5,FALSE),1)&lt;=_xlfn.XLOOKUP(B2528,[1]Printers!L:L,[1]Printers!O:O,1,0,),ROUND(VLOOKUP(C2528,[1]!T_Resins[#Data],3,FALSE)/VLOOKUP(A2528,[1]!T_Printers[#Data],5,FALSE),1),ROUND(VLOOKUP(C2528,[1]!T_Resins[#Data],3,FALSE)/VLOOKUP(A2528,[1]!T_Printers[#Data],5,FALSE),1)&gt;_xlfn.XLOOKUP(B2528,[1]Printers!L:L,[1]Printers!O:O,1,0,),10)),"")</f>
        <v>8</v>
      </c>
      <c r="H2528">
        <f>IFERROR(IF(ROUND(_xlfn.XLOOKUP([1]Parameters!B2528,[1]Printers!L:L,[1]Printers!Q:Q,,0)*G2528/10,0)*10&lt;_xlfn.XLOOKUP([1]Parameters!B2528,[1]Printers!L:L,[1]Printers!P:P,,0),ROUND(_xlfn.XLOOKUP([1]Parameters!B2528,[1]Printers!L:L,[1]Printers!Q:Q,,0)*G2528/10,0)*10,_xlfn.XLOOKUP([1]Parameters!B2528,[1]Printers!L:L,[1]Printers!P:P,,0)),"")</f>
        <v>70</v>
      </c>
      <c r="I2528" s="3" t="str" cm="1">
        <f t="array" ref="I2528">IFERROR(IF(ROW()-1&gt;COUNTA([1]!T_Printers[Printers])*COUNTA([1]!T_Resins[Resins]),"",_xlfn.IFS(ROUND(VLOOKUP(C2528,[1]!T_Resins[#Data],4,FALSE)/VLOOKUP(A2528,[1]!T_Printers[#Data],5,FALSE),1)&lt;=_xlfn.XLOOKUP(B2528,[1]Printers!L:L,[1]Printers!O:O,1,0,),ROUND(VLOOKUP(C2528,[1]!T_Resins[#Data],4,FALSE)/VLOOKUP(A2528,[1]!T_Printers[#Data],5,FALSE),1),ROUND(VLOOKUP(C2528,[1]!T_Resins[#Data],4,FALSE)/VLOOKUP(A2528,[1]!T_Printers[#Data],5,FALSE),1)&gt;_xlfn.XLOOKUP(B2528,[1]Printers!L:L,[1]Printers!O:O,1,0,),"")),"")</f>
        <v/>
      </c>
      <c r="J2528" t="str">
        <f>IFERROR(IF(ROUND(_xlfn.XLOOKUP([1]Parameters!B2528,[1]Printers!L:L,[1]Printers!Q:Q,,0)*I2528/10,0)*10&lt;_xlfn.XLOOKUP([1]Parameters!B2528,[1]Printers!L:L,[1]Printers!P:P,,0),ROUND(_xlfn.XLOOKUP([1]Parameters!B2528,[1]Printers!L:L,[1]Printers!Q:Q,,0)*I2528/10,0)*10,_xlfn.XLOOKUP([1]Parameters!B2528,[1]Printers!L:L,[1]Printers!P:P,,0)),"")</f>
        <v/>
      </c>
      <c r="K2528">
        <f>IF(SUM(E2528:J2528)&lt;&gt;0,VLOOKUP(A2528,[1]!T_Printers[#Data],10,FALSE)+VLOOKUP(C2528,[1]!T_Resins[#Data],10,FALSE),"")</f>
        <v>4</v>
      </c>
      <c r="L2528">
        <f>IF(SUM(E2528:J2528)&lt;&gt;0,VLOOKUP(A2528,[1]!T_Printers[#Data],11,FALSE),"")</f>
        <v>5</v>
      </c>
      <c r="M2528">
        <f>IF(SUM(E2528:J2528)&lt;&gt;0,VLOOKUP(C2528,[1]!T_Resins[#Data],8,FALSE),"")</f>
        <v>120</v>
      </c>
      <c r="N2528">
        <f>IF(_xlfn.XLOOKUP(B2528,[1]Printers!$L:$L,[1]Printers!$R:$R,0,0)&gt;0,[1]Parameters!M2528,IF(SUM(E2528:J2528)&lt;&gt;0,VLOOKUP(C2528,[1]!T_Resins[#Data],9,FALSE),""))</f>
        <v>180</v>
      </c>
      <c r="O2528" t="str">
        <f t="shared" si="39"/>
        <v>LongerOrange4K</v>
      </c>
    </row>
    <row r="2529" spans="1:15" x14ac:dyDescent="0.25">
      <c r="A2529" t="str">
        <f t="array" ref="A2529">IF(ROW()-1&gt;COUNTA([1]!T_Printers[Printers])*COUNTA([1]!T_Resins[Resins]),"",INDEX([1]!T_Printers[Printers],INT((ROW()-2)/COUNTA([1]!T_Resins[Resins])+1)))</f>
        <v>Longer Orange 4K</v>
      </c>
      <c r="B2529" t="str">
        <f>_xlfn.XLOOKUP(A2529,[1]!T_Printers[Printers],[1]!T_Printers[Icon link],,0)</f>
        <v>LongerOrange4K</v>
      </c>
      <c r="C2529" t="str">
        <f t="array" ref="C2529">IF(ROW()-1&gt;COUNTA([1]!T_Printers[Printers])*COUNTA([1]!T_Resins[Resins]),"",INDEX([1]!T_Resins[Resins],MOD(ROW()-2,COUNTA([1]!T_Resins[Resins]))+1))</f>
        <v>Dental Sand A3</v>
      </c>
      <c r="D2529">
        <f>IF(SUM(E2529:J2529)&lt;&gt;0,IF(ROW()-1&gt;COUNTA([1]!T_Printers[Printers])*COUNTA([1]!T_Resins[Resins]),"",2),"")</f>
        <v>2</v>
      </c>
      <c r="E2529" cm="1">
        <f t="array" ref="E2529">IFERROR(IF(ROW()-1&gt;COUNTA([1]!T_Printers[Printers])*COUNTA([1]!T_Resins[Resins]),"",_xlfn.IFS(ROUND(VLOOKUP(C2529,[1]!T_Resins[#Data],2,FALSE)/VLOOKUP(A2529,[1]!T_Printers[#Data],5,FALSE),1)&lt;=_xlfn.XLOOKUP(B2529,[1]Printers!L:L,[1]Printers!O:O,1,0,),ROUND(VLOOKUP(C2529,[1]!T_Resins[#Data],2,FALSE)/VLOOKUP(A2529,[1]!T_Printers[#Data],5,FALSE),1),ROUND(VLOOKUP(C2529,[1]!T_Resins[#Data],2,FALSE)/VLOOKUP(A2529,[1]!T_Printers[#Data],5,FALSE),1)&gt;_xlfn.XLOOKUP(B2529,[1]Printers!L:L,[1]Printers!O:O,1,0,),10)),"Используйте слой 100 мкм")</f>
        <v>2.9</v>
      </c>
      <c r="F2529">
        <f>IFERROR(IF(ROUND(_xlfn.XLOOKUP([1]Parameters!B2529,[1]Printers!L:L,[1]Printers!Q:Q,,0)*E2529/10,0)*10&lt;_xlfn.XLOOKUP([1]Parameters!B2529,[1]Printers!L:L,[1]Printers!P:P,,0),ROUND(_xlfn.XLOOKUP([1]Parameters!B2529,[1]Printers!L:L,[1]Printers!Q:Q,,0)*E2529/10,0)*10,_xlfn.XLOOKUP([1]Parameters!B2529,[1]Printers!L:L,[1]Printers!P:P,,0)),"")</f>
        <v>30</v>
      </c>
      <c r="G2529" cm="1">
        <f t="array" ref="G2529">IFERROR(IF(ROW()-1&gt;COUNTA([1]!T_Printers[Printers])*COUNTA([1]!T_Resins[Resins]),"",_xlfn.IFS(ROUND(VLOOKUP(C2529,[1]!T_Resins[#Data],3,FALSE)/VLOOKUP(A2529,[1]!T_Printers[#Data],5,FALSE),1)&lt;=_xlfn.XLOOKUP(B2529,[1]Printers!L:L,[1]Printers!O:O,1,0,),ROUND(VLOOKUP(C2529,[1]!T_Resins[#Data],3,FALSE)/VLOOKUP(A2529,[1]!T_Printers[#Data],5,FALSE),1),ROUND(VLOOKUP(C2529,[1]!T_Resins[#Data],3,FALSE)/VLOOKUP(A2529,[1]!T_Printers[#Data],5,FALSE),1)&gt;_xlfn.XLOOKUP(B2529,[1]Printers!L:L,[1]Printers!O:O,1,0,),10)),"")</f>
        <v>3.7</v>
      </c>
      <c r="H2529">
        <f>IFERROR(IF(ROUND(_xlfn.XLOOKUP([1]Parameters!B2529,[1]Printers!L:L,[1]Printers!Q:Q,,0)*G2529/10,0)*10&lt;_xlfn.XLOOKUP([1]Parameters!B2529,[1]Printers!L:L,[1]Printers!P:P,,0),ROUND(_xlfn.XLOOKUP([1]Parameters!B2529,[1]Printers!L:L,[1]Printers!Q:Q,,0)*G2529/10,0)*10,_xlfn.XLOOKUP([1]Parameters!B2529,[1]Printers!L:L,[1]Printers!P:P,,0)),"")</f>
        <v>30</v>
      </c>
      <c r="I2529" s="3" t="str" cm="1">
        <f t="array" ref="I2529">IFERROR(IF(ROW()-1&gt;COUNTA([1]!T_Printers[Printers])*COUNTA([1]!T_Resins[Resins]),"",_xlfn.IFS(ROUND(VLOOKUP(C2529,[1]!T_Resins[#Data],4,FALSE)/VLOOKUP(A2529,[1]!T_Printers[#Data],5,FALSE),1)&lt;=_xlfn.XLOOKUP(B2529,[1]Printers!L:L,[1]Printers!O:O,1,0,),ROUND(VLOOKUP(C2529,[1]!T_Resins[#Data],4,FALSE)/VLOOKUP(A2529,[1]!T_Printers[#Data],5,FALSE),1),ROUND(VLOOKUP(C2529,[1]!T_Resins[#Data],4,FALSE)/VLOOKUP(A2529,[1]!T_Printers[#Data],5,FALSE),1)&gt;_xlfn.XLOOKUP(B2529,[1]Printers!L:L,[1]Printers!O:O,1,0,),"")),"")</f>
        <v/>
      </c>
      <c r="J2529" t="str">
        <f>IFERROR(IF(ROUND(_xlfn.XLOOKUP([1]Parameters!B2529,[1]Printers!L:L,[1]Printers!Q:Q,,0)*I2529/10,0)*10&lt;_xlfn.XLOOKUP([1]Parameters!B2529,[1]Printers!L:L,[1]Printers!P:P,,0),ROUND(_xlfn.XLOOKUP([1]Parameters!B2529,[1]Printers!L:L,[1]Printers!Q:Q,,0)*I2529/10,0)*10,_xlfn.XLOOKUP([1]Parameters!B2529,[1]Printers!L:L,[1]Printers!P:P,,0)),"")</f>
        <v/>
      </c>
      <c r="K2529">
        <f>IF(SUM(E2529:J2529)&lt;&gt;0,VLOOKUP(A2529,[1]!T_Printers[#Data],10,FALSE)+VLOOKUP(C2529,[1]!T_Resins[#Data],10,FALSE),"")</f>
        <v>4</v>
      </c>
      <c r="L2529">
        <f>IF(SUM(E2529:J2529)&lt;&gt;0,VLOOKUP(A2529,[1]!T_Printers[#Data],11,FALSE),"")</f>
        <v>5</v>
      </c>
      <c r="M2529">
        <f>IF(SUM(E2529:J2529)&lt;&gt;0,VLOOKUP(C2529,[1]!T_Resins[#Data],8,FALSE),"")</f>
        <v>120</v>
      </c>
      <c r="N2529">
        <f>IF(_xlfn.XLOOKUP(B2529,[1]Printers!$L:$L,[1]Printers!$R:$R,0,0)&gt;0,[1]Parameters!M2529,IF(SUM(E2529:J2529)&lt;&gt;0,VLOOKUP(C2529,[1]!T_Resins[#Data],9,FALSE),""))</f>
        <v>180</v>
      </c>
      <c r="O2529" t="str">
        <f t="shared" si="39"/>
        <v>LongerOrange4K</v>
      </c>
    </row>
    <row r="2530" spans="1:15" x14ac:dyDescent="0.25">
      <c r="A2530" t="str">
        <f t="array" ref="A2530">IF(ROW()-1&gt;COUNTA([1]!T_Printers[Printers])*COUNTA([1]!T_Resins[Resins]),"",INDEX([1]!T_Printers[Printers],INT((ROW()-2)/COUNTA([1]!T_Resins[Resins])+1)))</f>
        <v>Longer Orange 4K</v>
      </c>
      <c r="B2530" t="str">
        <f>_xlfn.XLOOKUP(A2530,[1]!T_Printers[Printers],[1]!T_Printers[Icon link],,0)</f>
        <v>LongerOrange4K</v>
      </c>
      <c r="C2530" t="str">
        <f t="array" ref="C2530">IF(ROW()-1&gt;COUNTA([1]!T_Printers[Printers])*COUNTA([1]!T_Resins[Resins]),"",INDEX([1]!T_Resins[Resins],MOD(ROW()-2,COUNTA([1]!T_Resins[Resins]))+1))</f>
        <v xml:space="preserve">Dental Sand A3 (Обновленная версия) </v>
      </c>
      <c r="D2530">
        <f>IF(SUM(E2530:J2530)&lt;&gt;0,IF(ROW()-1&gt;COUNTA([1]!T_Printers[Printers])*COUNTA([1]!T_Resins[Resins]),"",2),"")</f>
        <v>2</v>
      </c>
      <c r="E2530" cm="1">
        <f t="array" ref="E2530">IFERROR(IF(ROW()-1&gt;COUNTA([1]!T_Printers[Printers])*COUNTA([1]!T_Resins[Resins]),"",_xlfn.IFS(ROUND(VLOOKUP(C2530,[1]!T_Resins[#Data],2,FALSE)/VLOOKUP(A2530,[1]!T_Printers[#Data],5,FALSE),1)&lt;=_xlfn.XLOOKUP(B2530,[1]Printers!L:L,[1]Printers!O:O,1,0,),ROUND(VLOOKUP(C2530,[1]!T_Resins[#Data],2,FALSE)/VLOOKUP(A2530,[1]!T_Printers[#Data],5,FALSE),1),ROUND(VLOOKUP(C2530,[1]!T_Resins[#Data],2,FALSE)/VLOOKUP(A2530,[1]!T_Printers[#Data],5,FALSE),1)&gt;_xlfn.XLOOKUP(B2530,[1]Printers!L:L,[1]Printers!O:O,1,0,),10)),"Используйте слой 100 мкм")</f>
        <v>7.7</v>
      </c>
      <c r="F2530">
        <f>IFERROR(IF(ROUND(_xlfn.XLOOKUP([1]Parameters!B2530,[1]Printers!L:L,[1]Printers!Q:Q,,0)*E2530/10,0)*10&lt;_xlfn.XLOOKUP([1]Parameters!B2530,[1]Printers!L:L,[1]Printers!P:P,,0),ROUND(_xlfn.XLOOKUP([1]Parameters!B2530,[1]Printers!L:L,[1]Printers!Q:Q,,0)*E2530/10,0)*10,_xlfn.XLOOKUP([1]Parameters!B2530,[1]Printers!L:L,[1]Printers!P:P,,0)),"")</f>
        <v>70</v>
      </c>
      <c r="G2530" cm="1">
        <f t="array" ref="G2530">IFERROR(IF(ROW()-1&gt;COUNTA([1]!T_Printers[Printers])*COUNTA([1]!T_Resins[Resins]),"",_xlfn.IFS(ROUND(VLOOKUP(C2530,[1]!T_Resins[#Data],3,FALSE)/VLOOKUP(A2530,[1]!T_Printers[#Data],5,FALSE),1)&lt;=_xlfn.XLOOKUP(B2530,[1]Printers!L:L,[1]Printers!O:O,1,0,),ROUND(VLOOKUP(C2530,[1]!T_Resins[#Data],3,FALSE)/VLOOKUP(A2530,[1]!T_Printers[#Data],5,FALSE),1),ROUND(VLOOKUP(C2530,[1]!T_Resins[#Data],3,FALSE)/VLOOKUP(A2530,[1]!T_Printers[#Data],5,FALSE),1)&gt;_xlfn.XLOOKUP(B2530,[1]Printers!L:L,[1]Printers!O:O,1,0,),10)),"")</f>
        <v>8</v>
      </c>
      <c r="H2530">
        <f>IFERROR(IF(ROUND(_xlfn.XLOOKUP([1]Parameters!B2530,[1]Printers!L:L,[1]Printers!Q:Q,,0)*G2530/10,0)*10&lt;_xlfn.XLOOKUP([1]Parameters!B2530,[1]Printers!L:L,[1]Printers!P:P,,0),ROUND(_xlfn.XLOOKUP([1]Parameters!B2530,[1]Printers!L:L,[1]Printers!Q:Q,,0)*G2530/10,0)*10,_xlfn.XLOOKUP([1]Parameters!B2530,[1]Printers!L:L,[1]Printers!P:P,,0)),"")</f>
        <v>70</v>
      </c>
      <c r="I2530" s="3" t="str" cm="1">
        <f t="array" ref="I2530">IFERROR(IF(ROW()-1&gt;COUNTA([1]!T_Printers[Printers])*COUNTA([1]!T_Resins[Resins]),"",_xlfn.IFS(ROUND(VLOOKUP(C2530,[1]!T_Resins[#Data],4,FALSE)/VLOOKUP(A2530,[1]!T_Printers[#Data],5,FALSE),1)&lt;=_xlfn.XLOOKUP(B2530,[1]Printers!L:L,[1]Printers!O:O,1,0,),ROUND(VLOOKUP(C2530,[1]!T_Resins[#Data],4,FALSE)/VLOOKUP(A2530,[1]!T_Printers[#Data],5,FALSE),1),ROUND(VLOOKUP(C2530,[1]!T_Resins[#Data],4,FALSE)/VLOOKUP(A2530,[1]!T_Printers[#Data],5,FALSE),1)&gt;_xlfn.XLOOKUP(B2530,[1]Printers!L:L,[1]Printers!O:O,1,0,),"")),"")</f>
        <v/>
      </c>
      <c r="J2530" t="str">
        <f>IFERROR(IF(ROUND(_xlfn.XLOOKUP([1]Parameters!B2530,[1]Printers!L:L,[1]Printers!Q:Q,,0)*I2530/10,0)*10&lt;_xlfn.XLOOKUP([1]Parameters!B2530,[1]Printers!L:L,[1]Printers!P:P,,0),ROUND(_xlfn.XLOOKUP([1]Parameters!B2530,[1]Printers!L:L,[1]Printers!Q:Q,,0)*I2530/10,0)*10,_xlfn.XLOOKUP([1]Parameters!B2530,[1]Printers!L:L,[1]Printers!P:P,,0)),"")</f>
        <v/>
      </c>
      <c r="K2530">
        <f>IF(SUM(E2530:J2530)&lt;&gt;0,VLOOKUP(A2530,[1]!T_Printers[#Data],10,FALSE)+VLOOKUP(C2530,[1]!T_Resins[#Data],10,FALSE),"")</f>
        <v>4</v>
      </c>
      <c r="L2530">
        <f>IF(SUM(E2530:J2530)&lt;&gt;0,VLOOKUP(A2530,[1]!T_Printers[#Data],11,FALSE),"")</f>
        <v>5</v>
      </c>
      <c r="M2530">
        <f>IF(SUM(E2530:J2530)&lt;&gt;0,VLOOKUP(C2530,[1]!T_Resins[#Data],8,FALSE),"")</f>
        <v>120</v>
      </c>
      <c r="N2530">
        <f>IF(_xlfn.XLOOKUP(B2530,[1]Printers!$L:$L,[1]Printers!$R:$R,0,0)&gt;0,[1]Parameters!M2530,IF(SUM(E2530:J2530)&lt;&gt;0,VLOOKUP(C2530,[1]!T_Resins[#Data],9,FALSE),""))</f>
        <v>180</v>
      </c>
      <c r="O2530" t="str">
        <f t="shared" si="39"/>
        <v>LongerOrange4K</v>
      </c>
    </row>
    <row r="2531" spans="1:15" x14ac:dyDescent="0.25">
      <c r="A2531" t="str">
        <f t="array" ref="A2531">IF(ROW()-1&gt;COUNTA([1]!T_Printers[Printers])*COUNTA([1]!T_Resins[Resins]),"",INDEX([1]!T_Printers[Printers],INT((ROW()-2)/COUNTA([1]!T_Resins[Resins])+1)))</f>
        <v>Longer Orange 4K</v>
      </c>
      <c r="B2531" t="str">
        <f>_xlfn.XLOOKUP(A2531,[1]!T_Printers[Printers],[1]!T_Printers[Icon link],,0)</f>
        <v>LongerOrange4K</v>
      </c>
      <c r="C2531" t="str">
        <f t="array" ref="C2531">IF(ROW()-1&gt;COUNTA([1]!T_Printers[Printers])*COUNTA([1]!T_Resins[Resins]),"",INDEX([1]!T_Resins[Resins],MOD(ROW()-2,COUNTA([1]!T_Resins[Resins]))+1))</f>
        <v>Dental Sand Pro A1-A2 (Crown LT)</v>
      </c>
      <c r="D2531">
        <f>IF(SUM(E2531:J2531)&lt;&gt;0,IF(ROW()-1&gt;COUNTA([1]!T_Printers[Printers])*COUNTA([1]!T_Resins[Resins]),"",2),"")</f>
        <v>2</v>
      </c>
      <c r="E2531" cm="1">
        <f t="array" ref="E2531">IFERROR(IF(ROW()-1&gt;COUNTA([1]!T_Printers[Printers])*COUNTA([1]!T_Resins[Resins]),"",_xlfn.IFS(ROUND(VLOOKUP(C2531,[1]!T_Resins[#Data],2,FALSE)/VLOOKUP(A2531,[1]!T_Printers[#Data],5,FALSE),1)&lt;=_xlfn.XLOOKUP(B2531,[1]Printers!L:L,[1]Printers!O:O,1,0,),ROUND(VLOOKUP(C2531,[1]!T_Resins[#Data],2,FALSE)/VLOOKUP(A2531,[1]!T_Printers[#Data],5,FALSE),1),ROUND(VLOOKUP(C2531,[1]!T_Resins[#Data],2,FALSE)/VLOOKUP(A2531,[1]!T_Printers[#Data],5,FALSE),1)&gt;_xlfn.XLOOKUP(B2531,[1]Printers!L:L,[1]Printers!O:O,1,0,),10)),"Используйте слой 100 мкм")</f>
        <v>12.7</v>
      </c>
      <c r="F2531">
        <f>IFERROR(IF(ROUND(_xlfn.XLOOKUP([1]Parameters!B2531,[1]Printers!L:L,[1]Printers!Q:Q,,0)*E2531/10,0)*10&lt;_xlfn.XLOOKUP([1]Parameters!B2531,[1]Printers!L:L,[1]Printers!P:P,,0),ROUND(_xlfn.XLOOKUP([1]Parameters!B2531,[1]Printers!L:L,[1]Printers!Q:Q,,0)*E2531/10,0)*10,_xlfn.XLOOKUP([1]Parameters!B2531,[1]Printers!L:L,[1]Printers!P:P,,0)),"")</f>
        <v>100</v>
      </c>
      <c r="G2531" cm="1">
        <f t="array" ref="G2531">IFERROR(IF(ROW()-1&gt;COUNTA([1]!T_Printers[Printers])*COUNTA([1]!T_Resins[Resins]),"",_xlfn.IFS(ROUND(VLOOKUP(C2531,[1]!T_Resins[#Data],3,FALSE)/VLOOKUP(A2531,[1]!T_Printers[#Data],5,FALSE),1)&lt;=_xlfn.XLOOKUP(B2531,[1]Printers!L:L,[1]Printers!O:O,1,0,),ROUND(VLOOKUP(C2531,[1]!T_Resins[#Data],3,FALSE)/VLOOKUP(A2531,[1]!T_Printers[#Data],5,FALSE),1),ROUND(VLOOKUP(C2531,[1]!T_Resins[#Data],3,FALSE)/VLOOKUP(A2531,[1]!T_Printers[#Data],5,FALSE),1)&gt;_xlfn.XLOOKUP(B2531,[1]Printers!L:L,[1]Printers!O:O,1,0,),10)),"")</f>
        <v>18.2</v>
      </c>
      <c r="H2531">
        <f>IFERROR(IF(ROUND(_xlfn.XLOOKUP([1]Parameters!B2531,[1]Printers!L:L,[1]Printers!Q:Q,,0)*G2531/10,0)*10&lt;_xlfn.XLOOKUP([1]Parameters!B2531,[1]Printers!L:L,[1]Printers!P:P,,0),ROUND(_xlfn.XLOOKUP([1]Parameters!B2531,[1]Printers!L:L,[1]Printers!Q:Q,,0)*G2531/10,0)*10,_xlfn.XLOOKUP([1]Parameters!B2531,[1]Printers!L:L,[1]Printers!P:P,,0)),"")</f>
        <v>100</v>
      </c>
      <c r="I2531" s="3" t="str" cm="1">
        <f t="array" ref="I2531">IFERROR(IF(ROW()-1&gt;COUNTA([1]!T_Printers[Printers])*COUNTA([1]!T_Resins[Resins]),"",_xlfn.IFS(ROUND(VLOOKUP(C2531,[1]!T_Resins[#Data],4,FALSE)/VLOOKUP(A2531,[1]!T_Printers[#Data],5,FALSE),1)&lt;=_xlfn.XLOOKUP(B2531,[1]Printers!L:L,[1]Printers!O:O,1,0,),ROUND(VLOOKUP(C2531,[1]!T_Resins[#Data],4,FALSE)/VLOOKUP(A2531,[1]!T_Printers[#Data],5,FALSE),1),ROUND(VLOOKUP(C2531,[1]!T_Resins[#Data],4,FALSE)/VLOOKUP(A2531,[1]!T_Printers[#Data],5,FALSE),1)&gt;_xlfn.XLOOKUP(B2531,[1]Printers!L:L,[1]Printers!O:O,1,0,),"")),"")</f>
        <v/>
      </c>
      <c r="J2531" t="str">
        <f>IFERROR(IF(ROUND(_xlfn.XLOOKUP([1]Parameters!B2531,[1]Printers!L:L,[1]Printers!Q:Q,,0)*I2531/10,0)*10&lt;_xlfn.XLOOKUP([1]Parameters!B2531,[1]Printers!L:L,[1]Printers!P:P,,0),ROUND(_xlfn.XLOOKUP([1]Parameters!B2531,[1]Printers!L:L,[1]Printers!Q:Q,,0)*I2531/10,0)*10,_xlfn.XLOOKUP([1]Parameters!B2531,[1]Printers!L:L,[1]Printers!P:P,,0)),"")</f>
        <v/>
      </c>
      <c r="K2531">
        <f>IF(SUM(E2531:J2531)&lt;&gt;0,VLOOKUP(A2531,[1]!T_Printers[#Data],10,FALSE)+VLOOKUP(C2531,[1]!T_Resins[#Data],10,FALSE),"")</f>
        <v>4</v>
      </c>
      <c r="L2531">
        <f>IF(SUM(E2531:J2531)&lt;&gt;0,VLOOKUP(A2531,[1]!T_Printers[#Data],11,FALSE),"")</f>
        <v>5</v>
      </c>
      <c r="M2531">
        <f>IF(SUM(E2531:J2531)&lt;&gt;0,VLOOKUP(C2531,[1]!T_Resins[#Data],8,FALSE),"")</f>
        <v>120</v>
      </c>
      <c r="N2531">
        <f>IF(_xlfn.XLOOKUP(B2531,[1]Printers!$L:$L,[1]Printers!$R:$R,0,0)&gt;0,[1]Parameters!M2531,IF(SUM(E2531:J2531)&lt;&gt;0,VLOOKUP(C2531,[1]!T_Resins[#Data],9,FALSE),""))</f>
        <v>180</v>
      </c>
      <c r="O2531" t="str">
        <f t="shared" si="39"/>
        <v>LongerOrange4K</v>
      </c>
    </row>
    <row r="2532" spans="1:15" x14ac:dyDescent="0.25">
      <c r="A2532" t="str">
        <f t="array" ref="A2532">IF(ROW()-1&gt;COUNTA([1]!T_Printers[Printers])*COUNTA([1]!T_Resins[Resins]),"",INDEX([1]!T_Printers[Printers],INT((ROW()-2)/COUNTA([1]!T_Resins[Resins])+1)))</f>
        <v>Longer Orange 4K</v>
      </c>
      <c r="B2532" t="str">
        <f>_xlfn.XLOOKUP(A2532,[1]!T_Printers[Printers],[1]!T_Printers[Icon link],,0)</f>
        <v>LongerOrange4K</v>
      </c>
      <c r="C2532" t="str">
        <f t="array" ref="C2532">IF(ROW()-1&gt;COUNTA([1]!T_Printers[Printers])*COUNTA([1]!T_Resins[Resins]),"",INDEX([1]!T_Resins[Resins],MOD(ROW()-2,COUNTA([1]!T_Resins[Resins]))+1))</f>
        <v>Dental Sand Pro A3 (Crown LT)</v>
      </c>
      <c r="D2532">
        <f>IF(SUM(E2532:J2532)&lt;&gt;0,IF(ROW()-1&gt;COUNTA([1]!T_Printers[Printers])*COUNTA([1]!T_Resins[Resins]),"",2),"")</f>
        <v>2</v>
      </c>
      <c r="E2532" cm="1">
        <f t="array" ref="E2532">IFERROR(IF(ROW()-1&gt;COUNTA([1]!T_Printers[Printers])*COUNTA([1]!T_Resins[Resins]),"",_xlfn.IFS(ROUND(VLOOKUP(C2532,[1]!T_Resins[#Data],2,FALSE)/VLOOKUP(A2532,[1]!T_Printers[#Data],5,FALSE),1)&lt;=_xlfn.XLOOKUP(B2532,[1]Printers!L:L,[1]Printers!O:O,1,0,),ROUND(VLOOKUP(C2532,[1]!T_Resins[#Data],2,FALSE)/VLOOKUP(A2532,[1]!T_Printers[#Data],5,FALSE),1),ROUND(VLOOKUP(C2532,[1]!T_Resins[#Data],2,FALSE)/VLOOKUP(A2532,[1]!T_Printers[#Data],5,FALSE),1)&gt;_xlfn.XLOOKUP(B2532,[1]Printers!L:L,[1]Printers!O:O,1,0,),10)),"Используйте слой 100 мкм")</f>
        <v>12.7</v>
      </c>
      <c r="F2532">
        <f>IFERROR(IF(ROUND(_xlfn.XLOOKUP([1]Parameters!B2532,[1]Printers!L:L,[1]Printers!Q:Q,,0)*E2532/10,0)*10&lt;_xlfn.XLOOKUP([1]Parameters!B2532,[1]Printers!L:L,[1]Printers!P:P,,0),ROUND(_xlfn.XLOOKUP([1]Parameters!B2532,[1]Printers!L:L,[1]Printers!Q:Q,,0)*E2532/10,0)*10,_xlfn.XLOOKUP([1]Parameters!B2532,[1]Printers!L:L,[1]Printers!P:P,,0)),"")</f>
        <v>100</v>
      </c>
      <c r="G2532" cm="1">
        <f t="array" ref="G2532">IFERROR(IF(ROW()-1&gt;COUNTA([1]!T_Printers[Printers])*COUNTA([1]!T_Resins[Resins]),"",_xlfn.IFS(ROUND(VLOOKUP(C2532,[1]!T_Resins[#Data],3,FALSE)/VLOOKUP(A2532,[1]!T_Printers[#Data],5,FALSE),1)&lt;=_xlfn.XLOOKUP(B2532,[1]Printers!L:L,[1]Printers!O:O,1,0,),ROUND(VLOOKUP(C2532,[1]!T_Resins[#Data],3,FALSE)/VLOOKUP(A2532,[1]!T_Printers[#Data],5,FALSE),1),ROUND(VLOOKUP(C2532,[1]!T_Resins[#Data],3,FALSE)/VLOOKUP(A2532,[1]!T_Printers[#Data],5,FALSE),1)&gt;_xlfn.XLOOKUP(B2532,[1]Printers!L:L,[1]Printers!O:O,1,0,),10)),"")</f>
        <v>18.2</v>
      </c>
      <c r="H2532">
        <f>IFERROR(IF(ROUND(_xlfn.XLOOKUP([1]Parameters!B2532,[1]Printers!L:L,[1]Printers!Q:Q,,0)*G2532/10,0)*10&lt;_xlfn.XLOOKUP([1]Parameters!B2532,[1]Printers!L:L,[1]Printers!P:P,,0),ROUND(_xlfn.XLOOKUP([1]Parameters!B2532,[1]Printers!L:L,[1]Printers!Q:Q,,0)*G2532/10,0)*10,_xlfn.XLOOKUP([1]Parameters!B2532,[1]Printers!L:L,[1]Printers!P:P,,0)),"")</f>
        <v>100</v>
      </c>
      <c r="I2532" s="3" t="str" cm="1">
        <f t="array" ref="I2532">IFERROR(IF(ROW()-1&gt;COUNTA([1]!T_Printers[Printers])*COUNTA([1]!T_Resins[Resins]),"",_xlfn.IFS(ROUND(VLOOKUP(C2532,[1]!T_Resins[#Data],4,FALSE)/VLOOKUP(A2532,[1]!T_Printers[#Data],5,FALSE),1)&lt;=_xlfn.XLOOKUP(B2532,[1]Printers!L:L,[1]Printers!O:O,1,0,),ROUND(VLOOKUP(C2532,[1]!T_Resins[#Data],4,FALSE)/VLOOKUP(A2532,[1]!T_Printers[#Data],5,FALSE),1),ROUND(VLOOKUP(C2532,[1]!T_Resins[#Data],4,FALSE)/VLOOKUP(A2532,[1]!T_Printers[#Data],5,FALSE),1)&gt;_xlfn.XLOOKUP(B2532,[1]Printers!L:L,[1]Printers!O:O,1,0,),"")),"")</f>
        <v/>
      </c>
      <c r="J2532" t="str">
        <f>IFERROR(IF(ROUND(_xlfn.XLOOKUP([1]Parameters!B2532,[1]Printers!L:L,[1]Printers!Q:Q,,0)*I2532/10,0)*10&lt;_xlfn.XLOOKUP([1]Parameters!B2532,[1]Printers!L:L,[1]Printers!P:P,,0),ROUND(_xlfn.XLOOKUP([1]Parameters!B2532,[1]Printers!L:L,[1]Printers!Q:Q,,0)*I2532/10,0)*10,_xlfn.XLOOKUP([1]Parameters!B2532,[1]Printers!L:L,[1]Printers!P:P,,0)),"")</f>
        <v/>
      </c>
      <c r="K2532">
        <f>IF(SUM(E2532:J2532)&lt;&gt;0,VLOOKUP(A2532,[1]!T_Printers[#Data],10,FALSE)+VLOOKUP(C2532,[1]!T_Resins[#Data],10,FALSE),"")</f>
        <v>4</v>
      </c>
      <c r="L2532">
        <f>IF(SUM(E2532:J2532)&lt;&gt;0,VLOOKUP(A2532,[1]!T_Printers[#Data],11,FALSE),"")</f>
        <v>5</v>
      </c>
      <c r="M2532">
        <f>IF(SUM(E2532:J2532)&lt;&gt;0,VLOOKUP(C2532,[1]!T_Resins[#Data],8,FALSE),"")</f>
        <v>120</v>
      </c>
      <c r="N2532">
        <f>IF(_xlfn.XLOOKUP(B2532,[1]Printers!$L:$L,[1]Printers!$R:$R,0,0)&gt;0,[1]Parameters!M2532,IF(SUM(E2532:J2532)&lt;&gt;0,VLOOKUP(C2532,[1]!T_Resins[#Data],9,FALSE),""))</f>
        <v>180</v>
      </c>
      <c r="O2532" t="str">
        <f t="shared" si="39"/>
        <v>LongerOrange4K</v>
      </c>
    </row>
    <row r="2533" spans="1:15" x14ac:dyDescent="0.25">
      <c r="A2533" t="str">
        <f t="array" ref="A2533">IF(ROW()-1&gt;COUNTA([1]!T_Printers[Printers])*COUNTA([1]!T_Resins[Resins]),"",INDEX([1]!T_Printers[Printers],INT((ROW()-2)/COUNTA([1]!T_Resins[Resins])+1)))</f>
        <v>Longer Orange 4K</v>
      </c>
      <c r="B2533" t="str">
        <f>_xlfn.XLOOKUP(A2533,[1]!T_Printers[Printers],[1]!T_Printers[Icon link],,0)</f>
        <v>LongerOrange4K</v>
      </c>
      <c r="C2533" t="str">
        <f t="array" ref="C2533">IF(ROW()-1&gt;COUNTA([1]!T_Printers[Printers])*COUNTA([1]!T_Resins[Resins]),"",INDEX([1]!T_Resins[Resins],MOD(ROW()-2,COUNTA([1]!T_Resins[Resins]))+1))</f>
        <v>Dental Splint Soft</v>
      </c>
      <c r="D2533">
        <f>IF(SUM(E2533:J2533)&lt;&gt;0,IF(ROW()-1&gt;COUNTA([1]!T_Printers[Printers])*COUNTA([1]!T_Resins[Resins]),"",2),"")</f>
        <v>2</v>
      </c>
      <c r="E2533" cm="1">
        <f t="array" ref="E2533">IFERROR(IF(ROW()-1&gt;COUNTA([1]!T_Printers[Printers])*COUNTA([1]!T_Resins[Resins]),"",_xlfn.IFS(ROUND(VLOOKUP(C2533,[1]!T_Resins[#Data],2,FALSE)/VLOOKUP(A2533,[1]!T_Printers[#Data],5,FALSE),1)&lt;=_xlfn.XLOOKUP(B2533,[1]Printers!L:L,[1]Printers!O:O,1,0,),ROUND(VLOOKUP(C2533,[1]!T_Resins[#Data],2,FALSE)/VLOOKUP(A2533,[1]!T_Printers[#Data],5,FALSE),1),ROUND(VLOOKUP(C2533,[1]!T_Resins[#Data],2,FALSE)/VLOOKUP(A2533,[1]!T_Printers[#Data],5,FALSE),1)&gt;_xlfn.XLOOKUP(B2533,[1]Printers!L:L,[1]Printers!O:O,1,0,),10)),"Используйте слой 100 мкм")</f>
        <v>8.5</v>
      </c>
      <c r="F2533">
        <f>IFERROR(IF(ROUND(_xlfn.XLOOKUP([1]Parameters!B2533,[1]Printers!L:L,[1]Printers!Q:Q,,0)*E2533/10,0)*10&lt;_xlfn.XLOOKUP([1]Parameters!B2533,[1]Printers!L:L,[1]Printers!P:P,,0),ROUND(_xlfn.XLOOKUP([1]Parameters!B2533,[1]Printers!L:L,[1]Printers!Q:Q,,0)*E2533/10,0)*10,_xlfn.XLOOKUP([1]Parameters!B2533,[1]Printers!L:L,[1]Printers!P:P,,0)),"")</f>
        <v>80</v>
      </c>
      <c r="G2533" cm="1">
        <f t="array" ref="G2533">IFERROR(IF(ROW()-1&gt;COUNTA([1]!T_Printers[Printers])*COUNTA([1]!T_Resins[Resins]),"",_xlfn.IFS(ROUND(VLOOKUP(C2533,[1]!T_Resins[#Data],3,FALSE)/VLOOKUP(A2533,[1]!T_Printers[#Data],5,FALSE),1)&lt;=_xlfn.XLOOKUP(B2533,[1]Printers!L:L,[1]Printers!O:O,1,0,),ROUND(VLOOKUP(C2533,[1]!T_Resins[#Data],3,FALSE)/VLOOKUP(A2533,[1]!T_Printers[#Data],5,FALSE),1),ROUND(VLOOKUP(C2533,[1]!T_Resins[#Data],3,FALSE)/VLOOKUP(A2533,[1]!T_Printers[#Data],5,FALSE),1)&gt;_xlfn.XLOOKUP(B2533,[1]Printers!L:L,[1]Printers!O:O,1,0,),10)),"")</f>
        <v>11</v>
      </c>
      <c r="H2533">
        <f>IFERROR(IF(ROUND(_xlfn.XLOOKUP([1]Parameters!B2533,[1]Printers!L:L,[1]Printers!Q:Q,,0)*G2533/10,0)*10&lt;_xlfn.XLOOKUP([1]Parameters!B2533,[1]Printers!L:L,[1]Printers!P:P,,0),ROUND(_xlfn.XLOOKUP([1]Parameters!B2533,[1]Printers!L:L,[1]Printers!Q:Q,,0)*G2533/10,0)*10,_xlfn.XLOOKUP([1]Parameters!B2533,[1]Printers!L:L,[1]Printers!P:P,,0)),"")</f>
        <v>100</v>
      </c>
      <c r="I2533" s="3" t="str" cm="1">
        <f t="array" ref="I2533">IFERROR(IF(ROW()-1&gt;COUNTA([1]!T_Printers[Printers])*COUNTA([1]!T_Resins[Resins]),"",_xlfn.IFS(ROUND(VLOOKUP(C2533,[1]!T_Resins[#Data],4,FALSE)/VLOOKUP(A2533,[1]!T_Printers[#Data],5,FALSE),1)&lt;=_xlfn.XLOOKUP(B2533,[1]Printers!L:L,[1]Printers!O:O,1,0,),ROUND(VLOOKUP(C2533,[1]!T_Resins[#Data],4,FALSE)/VLOOKUP(A2533,[1]!T_Printers[#Data],5,FALSE),1),ROUND(VLOOKUP(C2533,[1]!T_Resins[#Data],4,FALSE)/VLOOKUP(A2533,[1]!T_Printers[#Data],5,FALSE),1)&gt;_xlfn.XLOOKUP(B2533,[1]Printers!L:L,[1]Printers!O:O,1,0,),"")),"")</f>
        <v/>
      </c>
      <c r="J2533" t="str">
        <f>IFERROR(IF(ROUND(_xlfn.XLOOKUP([1]Parameters!B2533,[1]Printers!L:L,[1]Printers!Q:Q,,0)*I2533/10,0)*10&lt;_xlfn.XLOOKUP([1]Parameters!B2533,[1]Printers!L:L,[1]Printers!P:P,,0),ROUND(_xlfn.XLOOKUP([1]Parameters!B2533,[1]Printers!L:L,[1]Printers!Q:Q,,0)*I2533/10,0)*10,_xlfn.XLOOKUP([1]Parameters!B2533,[1]Printers!L:L,[1]Printers!P:P,,0)),"")</f>
        <v/>
      </c>
      <c r="K2533">
        <f>IF(SUM(E2533:J2533)&lt;&gt;0,VLOOKUP(A2533,[1]!T_Printers[#Data],10,FALSE)+VLOOKUP(C2533,[1]!T_Resins[#Data],10,FALSE),"")</f>
        <v>3</v>
      </c>
      <c r="L2533">
        <f>IF(SUM(E2533:J2533)&lt;&gt;0,VLOOKUP(A2533,[1]!T_Printers[#Data],11,FALSE),"")</f>
        <v>5</v>
      </c>
      <c r="M2533">
        <f>IF(SUM(E2533:J2533)&lt;&gt;0,VLOOKUP(C2533,[1]!T_Resins[#Data],8,FALSE),"")</f>
        <v>60</v>
      </c>
      <c r="N2533">
        <f>IF(_xlfn.XLOOKUP(B2533,[1]Printers!$L:$L,[1]Printers!$R:$R,0,0)&gt;0,[1]Parameters!M2533,IF(SUM(E2533:J2533)&lt;&gt;0,VLOOKUP(C2533,[1]!T_Resins[#Data],9,FALSE),""))</f>
        <v>60</v>
      </c>
      <c r="O2533" t="str">
        <f t="shared" si="39"/>
        <v>LongerOrange4K</v>
      </c>
    </row>
    <row r="2534" spans="1:15" x14ac:dyDescent="0.25">
      <c r="A2534" t="str">
        <f t="array" ref="A2534">IF(ROW()-1&gt;COUNTA([1]!T_Printers[Printers])*COUNTA([1]!T_Resins[Resins]),"",INDEX([1]!T_Printers[Printers],INT((ROW()-2)/COUNTA([1]!T_Resins[Resins])+1)))</f>
        <v>Longer Orange 4K</v>
      </c>
      <c r="B2534" t="str">
        <f>_xlfn.XLOOKUP(A2534,[1]!T_Printers[Printers],[1]!T_Printers[Icon link],,0)</f>
        <v>LongerOrange4K</v>
      </c>
      <c r="C2534" t="str">
        <f t="array" ref="C2534">IF(ROW()-1&gt;COUNTA([1]!T_Printers[Printers])*COUNTA([1]!T_Resins[Resins]),"",INDEX([1]!T_Resins[Resins],MOD(ROW()-2,COUNTA([1]!T_Resins[Resins]))+1))</f>
        <v>Dental Tray</v>
      </c>
      <c r="D2534">
        <f>IF(SUM(E2534:J2534)&lt;&gt;0,IF(ROW()-1&gt;COUNTA([1]!T_Printers[Printers])*COUNTA([1]!T_Resins[Resins]),"",2),"")</f>
        <v>2</v>
      </c>
      <c r="E2534" t="str" cm="1">
        <f t="array" ref="E2534">IFERROR(IF(ROW()-1&gt;COUNTA([1]!T_Printers[Printers])*COUNTA([1]!T_Resins[Resins]),"",_xlfn.IFS(ROUND(VLOOKUP(C2534,[1]!T_Resins[#Data],2,FALSE)/VLOOKUP(A2534,[1]!T_Printers[#Data],5,FALSE),1)&lt;=_xlfn.XLOOKUP(B2534,[1]Printers!L:L,[1]Printers!O:O,1,0,),ROUND(VLOOKUP(C2534,[1]!T_Resins[#Data],2,FALSE)/VLOOKUP(A2534,[1]!T_Printers[#Data],5,FALSE),1),ROUND(VLOOKUP(C2534,[1]!T_Resins[#Data],2,FALSE)/VLOOKUP(A2534,[1]!T_Printers[#Data],5,FALSE),1)&gt;_xlfn.XLOOKUP(B2534,[1]Printers!L:L,[1]Printers!O:O,1,0,),10)),"Используйте слой 100 мкм")</f>
        <v>Используйте слой 100 мкм</v>
      </c>
      <c r="F2534" t="str">
        <f>IFERROR(IF(ROUND(_xlfn.XLOOKUP([1]Parameters!B2534,[1]Printers!L:L,[1]Printers!Q:Q,,0)*E2534/10,0)*10&lt;_xlfn.XLOOKUP([1]Parameters!B2534,[1]Printers!L:L,[1]Printers!P:P,,0),ROUND(_xlfn.XLOOKUP([1]Parameters!B2534,[1]Printers!L:L,[1]Printers!Q:Q,,0)*E2534/10,0)*10,_xlfn.XLOOKUP([1]Parameters!B2534,[1]Printers!L:L,[1]Printers!P:P,,0)),"")</f>
        <v/>
      </c>
      <c r="G2534" cm="1">
        <f t="array" ref="G2534">IFERROR(IF(ROW()-1&gt;COUNTA([1]!T_Printers[Printers])*COUNTA([1]!T_Resins[Resins]),"",_xlfn.IFS(ROUND(VLOOKUP(C2534,[1]!T_Resins[#Data],3,FALSE)/VLOOKUP(A2534,[1]!T_Printers[#Data],5,FALSE),1)&lt;=_xlfn.XLOOKUP(B2534,[1]Printers!L:L,[1]Printers!O:O,1,0,),ROUND(VLOOKUP(C2534,[1]!T_Resins[#Data],3,FALSE)/VLOOKUP(A2534,[1]!T_Printers[#Data],5,FALSE),1),ROUND(VLOOKUP(C2534,[1]!T_Resins[#Data],3,FALSE)/VLOOKUP(A2534,[1]!T_Printers[#Data],5,FALSE),1)&gt;_xlfn.XLOOKUP(B2534,[1]Printers!L:L,[1]Printers!O:O,1,0,),10)),"")</f>
        <v>6.8</v>
      </c>
      <c r="H2534">
        <f>IFERROR(IF(ROUND(_xlfn.XLOOKUP([1]Parameters!B2534,[1]Printers!L:L,[1]Printers!Q:Q,,0)*G2534/10,0)*10&lt;_xlfn.XLOOKUP([1]Parameters!B2534,[1]Printers!L:L,[1]Printers!P:P,,0),ROUND(_xlfn.XLOOKUP([1]Parameters!B2534,[1]Printers!L:L,[1]Printers!Q:Q,,0)*G2534/10,0)*10,_xlfn.XLOOKUP([1]Parameters!B2534,[1]Printers!L:L,[1]Printers!P:P,,0)),"")</f>
        <v>60</v>
      </c>
      <c r="I2534" s="3" cm="1">
        <f t="array" ref="I2534">IFERROR(IF(ROW()-1&gt;COUNTA([1]!T_Printers[Printers])*COUNTA([1]!T_Resins[Resins]),"",_xlfn.IFS(ROUND(VLOOKUP(C2534,[1]!T_Resins[#Data],4,FALSE)/VLOOKUP(A2534,[1]!T_Printers[#Data],5,FALSE),1)&lt;=_xlfn.XLOOKUP(B2534,[1]Printers!L:L,[1]Printers!O:O,1,0,),ROUND(VLOOKUP(C2534,[1]!T_Resins[#Data],4,FALSE)/VLOOKUP(A2534,[1]!T_Printers[#Data],5,FALSE),1),ROUND(VLOOKUP(C2534,[1]!T_Resins[#Data],4,FALSE)/VLOOKUP(A2534,[1]!T_Printers[#Data],5,FALSE),1)&gt;_xlfn.XLOOKUP(B2534,[1]Printers!L:L,[1]Printers!O:O,1,0,),"")),"")</f>
        <v>8.5</v>
      </c>
      <c r="J2534">
        <f>IFERROR(IF(ROUND(_xlfn.XLOOKUP([1]Parameters!B2534,[1]Printers!L:L,[1]Printers!Q:Q,,0)*I2534/10,0)*10&lt;_xlfn.XLOOKUP([1]Parameters!B2534,[1]Printers!L:L,[1]Printers!P:P,,0),ROUND(_xlfn.XLOOKUP([1]Parameters!B2534,[1]Printers!L:L,[1]Printers!Q:Q,,0)*I2534/10,0)*10,_xlfn.XLOOKUP([1]Parameters!B2534,[1]Printers!L:L,[1]Printers!P:P,,0)),"")</f>
        <v>80</v>
      </c>
      <c r="K2534">
        <f>IF(SUM(E2534:J2534)&lt;&gt;0,VLOOKUP(A2534,[1]!T_Printers[#Data],10,FALSE)+VLOOKUP(C2534,[1]!T_Resins[#Data],10,FALSE),"")</f>
        <v>3</v>
      </c>
      <c r="L2534">
        <f>IF(SUM(E2534:J2534)&lt;&gt;0,VLOOKUP(A2534,[1]!T_Printers[#Data],11,FALSE),"")</f>
        <v>5</v>
      </c>
      <c r="M2534">
        <f>IF(SUM(E2534:J2534)&lt;&gt;0,VLOOKUP(C2534,[1]!T_Resins[#Data],8,FALSE),"")</f>
        <v>120</v>
      </c>
      <c r="N2534">
        <f>IF(_xlfn.XLOOKUP(B2534,[1]Printers!$L:$L,[1]Printers!$R:$R,0,0)&gt;0,[1]Parameters!M2534,IF(SUM(E2534:J2534)&lt;&gt;0,VLOOKUP(C2534,[1]!T_Resins[#Data],9,FALSE),""))</f>
        <v>180</v>
      </c>
      <c r="O2534" t="str">
        <f t="shared" si="39"/>
        <v>LongerOrange4K</v>
      </c>
    </row>
    <row r="2535" spans="1:15" x14ac:dyDescent="0.25">
      <c r="A2535" t="str">
        <f t="array" ref="A2535">IF(ROW()-1&gt;COUNTA([1]!T_Printers[Printers])*COUNTA([1]!T_Resins[Resins]),"",INDEX([1]!T_Printers[Printers],INT((ROW()-2)/COUNTA([1]!T_Resins[Resins])+1)))</f>
        <v>Longer Orange 4K</v>
      </c>
      <c r="B2535" t="str">
        <f>_xlfn.XLOOKUP(A2535,[1]!T_Printers[Printers],[1]!T_Printers[Icon link],,0)</f>
        <v>LongerOrange4K</v>
      </c>
      <c r="C2535" t="str">
        <f t="array" ref="C2535">IF(ROW()-1&gt;COUNTA([1]!T_Printers[Printers])*COUNTA([1]!T_Resins[Resins]),"",INDEX([1]!T_Resins[Resins],MOD(ROW()-2,COUNTA([1]!T_Resins[Resins]))+1))</f>
        <v>Dental Yellow Clear</v>
      </c>
      <c r="D2535">
        <f>IF(SUM(E2535:J2535)&lt;&gt;0,IF(ROW()-1&gt;COUNTA([1]!T_Printers[Printers])*COUNTA([1]!T_Resins[Resins]),"",2),"")</f>
        <v>2</v>
      </c>
      <c r="E2535" cm="1">
        <f t="array" ref="E2535">IFERROR(IF(ROW()-1&gt;COUNTA([1]!T_Printers[Printers])*COUNTA([1]!T_Resins[Resins]),"",_xlfn.IFS(ROUND(VLOOKUP(C2535,[1]!T_Resins[#Data],2,FALSE)/VLOOKUP(A2535,[1]!T_Printers[#Data],5,FALSE),1)&lt;=_xlfn.XLOOKUP(B2535,[1]Printers!L:L,[1]Printers!O:O,1,0,),ROUND(VLOOKUP(C2535,[1]!T_Resins[#Data],2,FALSE)/VLOOKUP(A2535,[1]!T_Printers[#Data],5,FALSE),1),ROUND(VLOOKUP(C2535,[1]!T_Resins[#Data],2,FALSE)/VLOOKUP(A2535,[1]!T_Printers[#Data],5,FALSE),1)&gt;_xlfn.XLOOKUP(B2535,[1]Printers!L:L,[1]Printers!O:O,1,0,),10)),"Используйте слой 100 мкм")</f>
        <v>3</v>
      </c>
      <c r="F2535">
        <f>IFERROR(IF(ROUND(_xlfn.XLOOKUP([1]Parameters!B2535,[1]Printers!L:L,[1]Printers!Q:Q,,0)*E2535/10,0)*10&lt;_xlfn.XLOOKUP([1]Parameters!B2535,[1]Printers!L:L,[1]Printers!P:P,,0),ROUND(_xlfn.XLOOKUP([1]Parameters!B2535,[1]Printers!L:L,[1]Printers!Q:Q,,0)*E2535/10,0)*10,_xlfn.XLOOKUP([1]Parameters!B2535,[1]Printers!L:L,[1]Printers!P:P,,0)),"")</f>
        <v>30</v>
      </c>
      <c r="G2535" cm="1">
        <f t="array" ref="G2535">IFERROR(IF(ROW()-1&gt;COUNTA([1]!T_Printers[Printers])*COUNTA([1]!T_Resins[Resins]),"",_xlfn.IFS(ROUND(VLOOKUP(C2535,[1]!T_Resins[#Data],3,FALSE)/VLOOKUP(A2535,[1]!T_Printers[#Data],5,FALSE),1)&lt;=_xlfn.XLOOKUP(B2535,[1]Printers!L:L,[1]Printers!O:O,1,0,),ROUND(VLOOKUP(C2535,[1]!T_Resins[#Data],3,FALSE)/VLOOKUP(A2535,[1]!T_Printers[#Data],5,FALSE),1),ROUND(VLOOKUP(C2535,[1]!T_Resins[#Data],3,FALSE)/VLOOKUP(A2535,[1]!T_Printers[#Data],5,FALSE),1)&gt;_xlfn.XLOOKUP(B2535,[1]Printers!L:L,[1]Printers!O:O,1,0,),10)),"")</f>
        <v>3.8</v>
      </c>
      <c r="H2535">
        <f>IFERROR(IF(ROUND(_xlfn.XLOOKUP([1]Parameters!B2535,[1]Printers!L:L,[1]Printers!Q:Q,,0)*G2535/10,0)*10&lt;_xlfn.XLOOKUP([1]Parameters!B2535,[1]Printers!L:L,[1]Printers!P:P,,0),ROUND(_xlfn.XLOOKUP([1]Parameters!B2535,[1]Printers!L:L,[1]Printers!Q:Q,,0)*G2535/10,0)*10,_xlfn.XLOOKUP([1]Parameters!B2535,[1]Printers!L:L,[1]Printers!P:P,,0)),"")</f>
        <v>30</v>
      </c>
      <c r="I2535" s="3" t="str" cm="1">
        <f t="array" ref="I2535">IFERROR(IF(ROW()-1&gt;COUNTA([1]!T_Printers[Printers])*COUNTA([1]!T_Resins[Resins]),"",_xlfn.IFS(ROUND(VLOOKUP(C2535,[1]!T_Resins[#Data],4,FALSE)/VLOOKUP(A2535,[1]!T_Printers[#Data],5,FALSE),1)&lt;=_xlfn.XLOOKUP(B2535,[1]Printers!L:L,[1]Printers!O:O,1,0,),ROUND(VLOOKUP(C2535,[1]!T_Resins[#Data],4,FALSE)/VLOOKUP(A2535,[1]!T_Printers[#Data],5,FALSE),1),ROUND(VLOOKUP(C2535,[1]!T_Resins[#Data],4,FALSE)/VLOOKUP(A2535,[1]!T_Printers[#Data],5,FALSE),1)&gt;_xlfn.XLOOKUP(B2535,[1]Printers!L:L,[1]Printers!O:O,1,0,),"")),"")</f>
        <v/>
      </c>
      <c r="J2535" t="str">
        <f>IFERROR(IF(ROUND(_xlfn.XLOOKUP([1]Parameters!B2535,[1]Printers!L:L,[1]Printers!Q:Q,,0)*I2535/10,0)*10&lt;_xlfn.XLOOKUP([1]Parameters!B2535,[1]Printers!L:L,[1]Printers!P:P,,0),ROUND(_xlfn.XLOOKUP([1]Parameters!B2535,[1]Printers!L:L,[1]Printers!Q:Q,,0)*I2535/10,0)*10,_xlfn.XLOOKUP([1]Parameters!B2535,[1]Printers!L:L,[1]Printers!P:P,,0)),"")</f>
        <v/>
      </c>
      <c r="K2535">
        <f>IF(SUM(E2535:J2535)&lt;&gt;0,VLOOKUP(A2535,[1]!T_Printers[#Data],10,FALSE)+VLOOKUP(C2535,[1]!T_Resins[#Data],10,FALSE),"")</f>
        <v>3</v>
      </c>
      <c r="L2535">
        <f>IF(SUM(E2535:J2535)&lt;&gt;0,VLOOKUP(A2535,[1]!T_Printers[#Data],11,FALSE),"")</f>
        <v>5</v>
      </c>
      <c r="M2535">
        <f>IF(SUM(E2535:J2535)&lt;&gt;0,VLOOKUP(C2535,[1]!T_Resins[#Data],8,FALSE),"")</f>
        <v>120</v>
      </c>
      <c r="N2535">
        <f>IF(_xlfn.XLOOKUP(B2535,[1]Printers!$L:$L,[1]Printers!$R:$R,0,0)&gt;0,[1]Parameters!M2535,IF(SUM(E2535:J2535)&lt;&gt;0,VLOOKUP(C2535,[1]!T_Resins[#Data],9,FALSE),""))</f>
        <v>180</v>
      </c>
      <c r="O2535" t="str">
        <f t="shared" si="39"/>
        <v>LongerOrange4K</v>
      </c>
    </row>
    <row r="2536" spans="1:15" x14ac:dyDescent="0.25">
      <c r="A2536" t="str">
        <f t="array" ref="A2536">IF(ROW()-1&gt;COUNTA([1]!T_Printers[Printers])*COUNTA([1]!T_Resins[Resins]),"",INDEX([1]!T_Printers[Printers],INT((ROW()-2)/COUNTA([1]!T_Resins[Resins])+1)))</f>
        <v>Longer Orange 4K</v>
      </c>
      <c r="B2536" t="str">
        <f>_xlfn.XLOOKUP(A2536,[1]!T_Printers[Printers],[1]!T_Printers[Icon link],,0)</f>
        <v>LongerOrange4K</v>
      </c>
      <c r="C2536" t="str">
        <f t="array" ref="C2536">IF(ROW()-1&gt;COUNTA([1]!T_Printers[Printers])*COUNTA([1]!T_Resins[Resins]),"",INDEX([1]!T_Resins[Resins],MOD(ROW()-2,COUNTA([1]!T_Resins[Resins]))+1))</f>
        <v>Dental Yellow Clear PRO</v>
      </c>
      <c r="D2536">
        <f>IF(SUM(E2536:J2536)&lt;&gt;0,IF(ROW()-1&gt;COUNTA([1]!T_Printers[Printers])*COUNTA([1]!T_Resins[Resins]),"",2),"")</f>
        <v>2</v>
      </c>
      <c r="E2536" cm="1">
        <f t="array" ref="E2536">IFERROR(IF(ROW()-1&gt;COUNTA([1]!T_Printers[Printers])*COUNTA([1]!T_Resins[Resins]),"",_xlfn.IFS(ROUND(VLOOKUP(C2536,[1]!T_Resins[#Data],2,FALSE)/VLOOKUP(A2536,[1]!T_Printers[#Data],5,FALSE),1)&lt;=_xlfn.XLOOKUP(B2536,[1]Printers!L:L,[1]Printers!O:O,1,0,),ROUND(VLOOKUP(C2536,[1]!T_Resins[#Data],2,FALSE)/VLOOKUP(A2536,[1]!T_Printers[#Data],5,FALSE),1),ROUND(VLOOKUP(C2536,[1]!T_Resins[#Data],2,FALSE)/VLOOKUP(A2536,[1]!T_Printers[#Data],5,FALSE),1)&gt;_xlfn.XLOOKUP(B2536,[1]Printers!L:L,[1]Printers!O:O,1,0,),10)),"Используйте слой 100 мкм")</f>
        <v>7.7</v>
      </c>
      <c r="F2536">
        <f>IFERROR(IF(ROUND(_xlfn.XLOOKUP([1]Parameters!B2536,[1]Printers!L:L,[1]Printers!Q:Q,,0)*E2536/10,0)*10&lt;_xlfn.XLOOKUP([1]Parameters!B2536,[1]Printers!L:L,[1]Printers!P:P,,0),ROUND(_xlfn.XLOOKUP([1]Parameters!B2536,[1]Printers!L:L,[1]Printers!Q:Q,,0)*E2536/10,0)*10,_xlfn.XLOOKUP([1]Parameters!B2536,[1]Printers!L:L,[1]Printers!P:P,,0)),"")</f>
        <v>70</v>
      </c>
      <c r="G2536" cm="1">
        <f t="array" ref="G2536">IFERROR(IF(ROW()-1&gt;COUNTA([1]!T_Printers[Printers])*COUNTA([1]!T_Resins[Resins]),"",_xlfn.IFS(ROUND(VLOOKUP(C2536,[1]!T_Resins[#Data],3,FALSE)/VLOOKUP(A2536,[1]!T_Printers[#Data],5,FALSE),1)&lt;=_xlfn.XLOOKUP(B2536,[1]Printers!L:L,[1]Printers!O:O,1,0,),ROUND(VLOOKUP(C2536,[1]!T_Resins[#Data],3,FALSE)/VLOOKUP(A2536,[1]!T_Printers[#Data],5,FALSE),1),ROUND(VLOOKUP(C2536,[1]!T_Resins[#Data],3,FALSE)/VLOOKUP(A2536,[1]!T_Printers[#Data],5,FALSE),1)&gt;_xlfn.XLOOKUP(B2536,[1]Printers!L:L,[1]Printers!O:O,1,0,),10)),"")</f>
        <v>9.9</v>
      </c>
      <c r="H2536">
        <f>IFERROR(IF(ROUND(_xlfn.XLOOKUP([1]Parameters!B2536,[1]Printers!L:L,[1]Printers!Q:Q,,0)*G2536/10,0)*10&lt;_xlfn.XLOOKUP([1]Parameters!B2536,[1]Printers!L:L,[1]Printers!P:P,,0),ROUND(_xlfn.XLOOKUP([1]Parameters!B2536,[1]Printers!L:L,[1]Printers!Q:Q,,0)*G2536/10,0)*10,_xlfn.XLOOKUP([1]Parameters!B2536,[1]Printers!L:L,[1]Printers!P:P,,0)),"")</f>
        <v>90</v>
      </c>
      <c r="I2536" s="3" t="str" cm="1">
        <f t="array" ref="I2536">IFERROR(IF(ROW()-1&gt;COUNTA([1]!T_Printers[Printers])*COUNTA([1]!T_Resins[Resins]),"",_xlfn.IFS(ROUND(VLOOKUP(C2536,[1]!T_Resins[#Data],4,FALSE)/VLOOKUP(A2536,[1]!T_Printers[#Data],5,FALSE),1)&lt;=_xlfn.XLOOKUP(B2536,[1]Printers!L:L,[1]Printers!O:O,1,0,),ROUND(VLOOKUP(C2536,[1]!T_Resins[#Data],4,FALSE)/VLOOKUP(A2536,[1]!T_Printers[#Data],5,FALSE),1),ROUND(VLOOKUP(C2536,[1]!T_Resins[#Data],4,FALSE)/VLOOKUP(A2536,[1]!T_Printers[#Data],5,FALSE),1)&gt;_xlfn.XLOOKUP(B2536,[1]Printers!L:L,[1]Printers!O:O,1,0,),"")),"")</f>
        <v/>
      </c>
      <c r="J2536" t="str">
        <f>IFERROR(IF(ROUND(_xlfn.XLOOKUP([1]Parameters!B2536,[1]Printers!L:L,[1]Printers!Q:Q,,0)*I2536/10,0)*10&lt;_xlfn.XLOOKUP([1]Parameters!B2536,[1]Printers!L:L,[1]Printers!P:P,,0),ROUND(_xlfn.XLOOKUP([1]Parameters!B2536,[1]Printers!L:L,[1]Printers!Q:Q,,0)*I2536/10,0)*10,_xlfn.XLOOKUP([1]Parameters!B2536,[1]Printers!L:L,[1]Printers!P:P,,0)),"")</f>
        <v/>
      </c>
      <c r="K2536">
        <f>IF(SUM(E2536:J2536)&lt;&gt;0,VLOOKUP(A2536,[1]!T_Printers[#Data],10,FALSE)+VLOOKUP(C2536,[1]!T_Resins[#Data],10,FALSE),"")</f>
        <v>3</v>
      </c>
      <c r="L2536">
        <f>IF(SUM(E2536:J2536)&lt;&gt;0,VLOOKUP(A2536,[1]!T_Printers[#Data],11,FALSE),"")</f>
        <v>5</v>
      </c>
      <c r="M2536">
        <f>IF(SUM(E2536:J2536)&lt;&gt;0,VLOOKUP(C2536,[1]!T_Resins[#Data],8,FALSE),"")</f>
        <v>120</v>
      </c>
      <c r="N2536">
        <f>IF(_xlfn.XLOOKUP(B2536,[1]Printers!$L:$L,[1]Printers!$R:$R,0,0)&gt;0,[1]Parameters!M2536,IF(SUM(E2536:J2536)&lt;&gt;0,VLOOKUP(C2536,[1]!T_Resins[#Data],9,FALSE),""))</f>
        <v>180</v>
      </c>
      <c r="O2536" t="str">
        <f t="shared" si="39"/>
        <v>LongerOrange4K</v>
      </c>
    </row>
    <row r="2537" spans="1:15" x14ac:dyDescent="0.25">
      <c r="A2537" t="str">
        <f t="array" ref="A2537">IF(ROW()-1&gt;COUNTA([1]!T_Printers[Printers])*COUNTA([1]!T_Resins[Resins]),"",INDEX([1]!T_Printers[Printers],INT((ROW()-2)/COUNTA([1]!T_Resins[Resins])+1)))</f>
        <v>Longer Orange 4K</v>
      </c>
      <c r="B2537" t="str">
        <f>_xlfn.XLOOKUP(A2537,[1]!T_Printers[Printers],[1]!T_Printers[Icon link],,0)</f>
        <v>LongerOrange4K</v>
      </c>
      <c r="C2537" t="str">
        <f t="array" ref="C2537">IF(ROW()-1&gt;COUNTA([1]!T_Printers[Printers])*COUNTA([1]!T_Resins[Resins]),"",INDEX([1]!T_Resins[Resins],MOD(ROW()-2,COUNTA([1]!T_Resins[Resins]))+1))</f>
        <v>Industrial ABS Black</v>
      </c>
      <c r="D2537">
        <f>IF(SUM(E2537:J2537)&lt;&gt;0,IF(ROW()-1&gt;COUNTA([1]!T_Printers[Printers])*COUNTA([1]!T_Resins[Resins]),"",2),"")</f>
        <v>2</v>
      </c>
      <c r="E2537" cm="1">
        <f t="array" ref="E2537">IFERROR(IF(ROW()-1&gt;COUNTA([1]!T_Printers[Printers])*COUNTA([1]!T_Resins[Resins]),"",_xlfn.IFS(ROUND(VLOOKUP(C2537,[1]!T_Resins[#Data],2,FALSE)/VLOOKUP(A2537,[1]!T_Printers[#Data],5,FALSE),1)&lt;=_xlfn.XLOOKUP(B2537,[1]Printers!L:L,[1]Printers!O:O,1,0,),ROUND(VLOOKUP(C2537,[1]!T_Resins[#Data],2,FALSE)/VLOOKUP(A2537,[1]!T_Printers[#Data],5,FALSE),1),ROUND(VLOOKUP(C2537,[1]!T_Resins[#Data],2,FALSE)/VLOOKUP(A2537,[1]!T_Printers[#Data],5,FALSE),1)&gt;_xlfn.XLOOKUP(B2537,[1]Printers!L:L,[1]Printers!O:O,1,0,),10)),"Используйте слой 100 мкм")</f>
        <v>6.1</v>
      </c>
      <c r="F2537">
        <f>IFERROR(IF(ROUND(_xlfn.XLOOKUP([1]Parameters!B2537,[1]Printers!L:L,[1]Printers!Q:Q,,0)*E2537/10,0)*10&lt;_xlfn.XLOOKUP([1]Parameters!B2537,[1]Printers!L:L,[1]Printers!P:P,,0),ROUND(_xlfn.XLOOKUP([1]Parameters!B2537,[1]Printers!L:L,[1]Printers!Q:Q,,0)*E2537/10,0)*10,_xlfn.XLOOKUP([1]Parameters!B2537,[1]Printers!L:L,[1]Printers!P:P,,0)),"")</f>
        <v>50</v>
      </c>
      <c r="G2537" cm="1">
        <f t="array" ref="G2537">IFERROR(IF(ROW()-1&gt;COUNTA([1]!T_Printers[Printers])*COUNTA([1]!T_Resins[Resins]),"",_xlfn.IFS(ROUND(VLOOKUP(C2537,[1]!T_Resins[#Data],3,FALSE)/VLOOKUP(A2537,[1]!T_Printers[#Data],5,FALSE),1)&lt;=_xlfn.XLOOKUP(B2537,[1]Printers!L:L,[1]Printers!O:O,1,0,),ROUND(VLOOKUP(C2537,[1]!T_Resins[#Data],3,FALSE)/VLOOKUP(A2537,[1]!T_Printers[#Data],5,FALSE),1),ROUND(VLOOKUP(C2537,[1]!T_Resins[#Data],3,FALSE)/VLOOKUP(A2537,[1]!T_Printers[#Data],5,FALSE),1)&gt;_xlfn.XLOOKUP(B2537,[1]Printers!L:L,[1]Printers!O:O,1,0,),10)),"")</f>
        <v>7.9</v>
      </c>
      <c r="H2537">
        <f>IFERROR(IF(ROUND(_xlfn.XLOOKUP([1]Parameters!B2537,[1]Printers!L:L,[1]Printers!Q:Q,,0)*G2537/10,0)*10&lt;_xlfn.XLOOKUP([1]Parameters!B2537,[1]Printers!L:L,[1]Printers!P:P,,0),ROUND(_xlfn.XLOOKUP([1]Parameters!B2537,[1]Printers!L:L,[1]Printers!Q:Q,,0)*G2537/10,0)*10,_xlfn.XLOOKUP([1]Parameters!B2537,[1]Printers!L:L,[1]Printers!P:P,,0)),"")</f>
        <v>70</v>
      </c>
      <c r="I2537" s="3" t="str" cm="1">
        <f t="array" ref="I2537">IFERROR(IF(ROW()-1&gt;COUNTA([1]!T_Printers[Printers])*COUNTA([1]!T_Resins[Resins]),"",_xlfn.IFS(ROUND(VLOOKUP(C2537,[1]!T_Resins[#Data],4,FALSE)/VLOOKUP(A2537,[1]!T_Printers[#Data],5,FALSE),1)&lt;=_xlfn.XLOOKUP(B2537,[1]Printers!L:L,[1]Printers!O:O,1,0,),ROUND(VLOOKUP(C2537,[1]!T_Resins[#Data],4,FALSE)/VLOOKUP(A2537,[1]!T_Printers[#Data],5,FALSE),1),ROUND(VLOOKUP(C2537,[1]!T_Resins[#Data],4,FALSE)/VLOOKUP(A2537,[1]!T_Printers[#Data],5,FALSE),1)&gt;_xlfn.XLOOKUP(B2537,[1]Printers!L:L,[1]Printers!O:O,1,0,),"")),"")</f>
        <v/>
      </c>
      <c r="J2537" t="str">
        <f>IFERROR(IF(ROUND(_xlfn.XLOOKUP([1]Parameters!B2537,[1]Printers!L:L,[1]Printers!Q:Q,,0)*I2537/10,0)*10&lt;_xlfn.XLOOKUP([1]Parameters!B2537,[1]Printers!L:L,[1]Printers!P:P,,0),ROUND(_xlfn.XLOOKUP([1]Parameters!B2537,[1]Printers!L:L,[1]Printers!Q:Q,,0)*I2537/10,0)*10,_xlfn.XLOOKUP([1]Parameters!B2537,[1]Printers!L:L,[1]Printers!P:P,,0)),"")</f>
        <v/>
      </c>
      <c r="K2537">
        <f>IF(SUM(E2537:J2537)&lt;&gt;0,VLOOKUP(A2537,[1]!T_Printers[#Data],10,FALSE)+VLOOKUP(C2537,[1]!T_Resins[#Data],10,FALSE),"")</f>
        <v>3</v>
      </c>
      <c r="L2537">
        <f>IF(SUM(E2537:J2537)&lt;&gt;0,VLOOKUP(A2537,[1]!T_Printers[#Data],11,FALSE),"")</f>
        <v>5</v>
      </c>
      <c r="M2537">
        <f>IF(SUM(E2537:J2537)&lt;&gt;0,VLOOKUP(C2537,[1]!T_Resins[#Data],8,FALSE),"")</f>
        <v>60</v>
      </c>
      <c r="N2537">
        <f>IF(_xlfn.XLOOKUP(B2537,[1]Printers!$L:$L,[1]Printers!$R:$R,0,0)&gt;0,[1]Parameters!M2537,IF(SUM(E2537:J2537)&lt;&gt;0,VLOOKUP(C2537,[1]!T_Resins[#Data],9,FALSE),""))</f>
        <v>60</v>
      </c>
      <c r="O2537" t="str">
        <f t="shared" si="39"/>
        <v>LongerOrange4K</v>
      </c>
    </row>
    <row r="2538" spans="1:15" x14ac:dyDescent="0.25">
      <c r="A2538" t="str">
        <f t="array" ref="A2538">IF(ROW()-1&gt;COUNTA([1]!T_Printers[Printers])*COUNTA([1]!T_Resins[Resins]),"",INDEX([1]!T_Printers[Printers],INT((ROW()-2)/COUNTA([1]!T_Resins[Resins])+1)))</f>
        <v>Longer Orange 4K</v>
      </c>
      <c r="B2538" t="str">
        <f>_xlfn.XLOOKUP(A2538,[1]!T_Printers[Printers],[1]!T_Printers[Icon link],,0)</f>
        <v>LongerOrange4K</v>
      </c>
      <c r="C2538" t="str">
        <f t="array" ref="C2538">IF(ROW()-1&gt;COUNTA([1]!T_Printers[Printers])*COUNTA([1]!T_Resins[Resins]),"",INDEX([1]!T_Resins[Resins],MOD(ROW()-2,COUNTA([1]!T_Resins[Resins]))+1))</f>
        <v>Industrial ABS-Like Grey</v>
      </c>
      <c r="D2538">
        <f>IF(SUM(E2538:J2538)&lt;&gt;0,IF(ROW()-1&gt;COUNTA([1]!T_Printers[Printers])*COUNTA([1]!T_Resins[Resins]),"",2),"")</f>
        <v>2</v>
      </c>
      <c r="E2538" cm="1">
        <f t="array" ref="E2538">IFERROR(IF(ROW()-1&gt;COUNTA([1]!T_Printers[Printers])*COUNTA([1]!T_Resins[Resins]),"",_xlfn.IFS(ROUND(VLOOKUP(C2538,[1]!T_Resins[#Data],2,FALSE)/VLOOKUP(A2538,[1]!T_Printers[#Data],5,FALSE),1)&lt;=_xlfn.XLOOKUP(B2538,[1]Printers!L:L,[1]Printers!O:O,1,0,),ROUND(VLOOKUP(C2538,[1]!T_Resins[#Data],2,FALSE)/VLOOKUP(A2538,[1]!T_Printers[#Data],5,FALSE),1),ROUND(VLOOKUP(C2538,[1]!T_Resins[#Data],2,FALSE)/VLOOKUP(A2538,[1]!T_Printers[#Data],5,FALSE),1)&gt;_xlfn.XLOOKUP(B2538,[1]Printers!L:L,[1]Printers!O:O,1,0,),10)),"Используйте слой 100 мкм")</f>
        <v>6</v>
      </c>
      <c r="F2538">
        <f>IFERROR(IF(ROUND(_xlfn.XLOOKUP([1]Parameters!B2538,[1]Printers!L:L,[1]Printers!Q:Q,,0)*E2538/10,0)*10&lt;_xlfn.XLOOKUP([1]Parameters!B2538,[1]Printers!L:L,[1]Printers!P:P,,0),ROUND(_xlfn.XLOOKUP([1]Parameters!B2538,[1]Printers!L:L,[1]Printers!Q:Q,,0)*E2538/10,0)*10,_xlfn.XLOOKUP([1]Parameters!B2538,[1]Printers!L:L,[1]Printers!P:P,,0)),"")</f>
        <v>50</v>
      </c>
      <c r="G2538" cm="1">
        <f t="array" ref="G2538">IFERROR(IF(ROW()-1&gt;COUNTA([1]!T_Printers[Printers])*COUNTA([1]!T_Resins[Resins]),"",_xlfn.IFS(ROUND(VLOOKUP(C2538,[1]!T_Resins[#Data],3,FALSE)/VLOOKUP(A2538,[1]!T_Printers[#Data],5,FALSE),1)&lt;=_xlfn.XLOOKUP(B2538,[1]Printers!L:L,[1]Printers!O:O,1,0,),ROUND(VLOOKUP(C2538,[1]!T_Resins[#Data],3,FALSE)/VLOOKUP(A2538,[1]!T_Printers[#Data],5,FALSE),1),ROUND(VLOOKUP(C2538,[1]!T_Resins[#Data],3,FALSE)/VLOOKUP(A2538,[1]!T_Printers[#Data],5,FALSE),1)&gt;_xlfn.XLOOKUP(B2538,[1]Printers!L:L,[1]Printers!O:O,1,0,),10)),"")</f>
        <v>7.8</v>
      </c>
      <c r="H2538">
        <f>IFERROR(IF(ROUND(_xlfn.XLOOKUP([1]Parameters!B2538,[1]Printers!L:L,[1]Printers!Q:Q,,0)*G2538/10,0)*10&lt;_xlfn.XLOOKUP([1]Parameters!B2538,[1]Printers!L:L,[1]Printers!P:P,,0),ROUND(_xlfn.XLOOKUP([1]Parameters!B2538,[1]Printers!L:L,[1]Printers!Q:Q,,0)*G2538/10,0)*10,_xlfn.XLOOKUP([1]Parameters!B2538,[1]Printers!L:L,[1]Printers!P:P,,0)),"")</f>
        <v>70</v>
      </c>
      <c r="I2538" s="3" t="str" cm="1">
        <f t="array" ref="I2538">IFERROR(IF(ROW()-1&gt;COUNTA([1]!T_Printers[Printers])*COUNTA([1]!T_Resins[Resins]),"",_xlfn.IFS(ROUND(VLOOKUP(C2538,[1]!T_Resins[#Data],4,FALSE)/VLOOKUP(A2538,[1]!T_Printers[#Data],5,FALSE),1)&lt;=_xlfn.XLOOKUP(B2538,[1]Printers!L:L,[1]Printers!O:O,1,0,),ROUND(VLOOKUP(C2538,[1]!T_Resins[#Data],4,FALSE)/VLOOKUP(A2538,[1]!T_Printers[#Data],5,FALSE),1),ROUND(VLOOKUP(C2538,[1]!T_Resins[#Data],4,FALSE)/VLOOKUP(A2538,[1]!T_Printers[#Data],5,FALSE),1)&gt;_xlfn.XLOOKUP(B2538,[1]Printers!L:L,[1]Printers!O:O,1,0,),"")),"")</f>
        <v/>
      </c>
      <c r="J2538" t="str">
        <f>IFERROR(IF(ROUND(_xlfn.XLOOKUP([1]Parameters!B2538,[1]Printers!L:L,[1]Printers!Q:Q,,0)*I2538/10,0)*10&lt;_xlfn.XLOOKUP([1]Parameters!B2538,[1]Printers!L:L,[1]Printers!P:P,,0),ROUND(_xlfn.XLOOKUP([1]Parameters!B2538,[1]Printers!L:L,[1]Printers!Q:Q,,0)*I2538/10,0)*10,_xlfn.XLOOKUP([1]Parameters!B2538,[1]Printers!L:L,[1]Printers!P:P,,0)),"")</f>
        <v/>
      </c>
      <c r="K2538">
        <f>IF(SUM(E2538:J2538)&lt;&gt;0,VLOOKUP(A2538,[1]!T_Printers[#Data],10,FALSE)+VLOOKUP(C2538,[1]!T_Resins[#Data],10,FALSE),"")</f>
        <v>3</v>
      </c>
      <c r="L2538">
        <f>IF(SUM(E2538:J2538)&lt;&gt;0,VLOOKUP(A2538,[1]!T_Printers[#Data],11,FALSE),"")</f>
        <v>5</v>
      </c>
      <c r="M2538">
        <f>IF(SUM(E2538:J2538)&lt;&gt;0,VLOOKUP(C2538,[1]!T_Resins[#Data],8,FALSE),"")</f>
        <v>120</v>
      </c>
      <c r="N2538">
        <f>IF(_xlfn.XLOOKUP(B2538,[1]Printers!$L:$L,[1]Printers!$R:$R,0,0)&gt;0,[1]Parameters!M2538,IF(SUM(E2538:J2538)&lt;&gt;0,VLOOKUP(C2538,[1]!T_Resins[#Data],9,FALSE),""))</f>
        <v>180</v>
      </c>
      <c r="O2538" t="str">
        <f t="shared" si="39"/>
        <v>LongerOrange4K</v>
      </c>
    </row>
    <row r="2539" spans="1:15" x14ac:dyDescent="0.25">
      <c r="A2539" t="str">
        <f t="array" ref="A2539">IF(ROW()-1&gt;COUNTA([1]!T_Printers[Printers])*COUNTA([1]!T_Resins[Resins]),"",INDEX([1]!T_Printers[Printers],INT((ROW()-2)/COUNTA([1]!T_Resins[Resins])+1)))</f>
        <v>Longer Orange 4K</v>
      </c>
      <c r="B2539" t="str">
        <f>_xlfn.XLOOKUP(A2539,[1]!T_Printers[Printers],[1]!T_Printers[Icon link],,0)</f>
        <v>LongerOrange4K</v>
      </c>
      <c r="C2539" t="str">
        <f t="array" ref="C2539">IF(ROW()-1&gt;COUNTA([1]!T_Printers[Printers])*COUNTA([1]!T_Resins[Resins]),"",INDEX([1]!T_Resins[Resins],MOD(ROW()-2,COUNTA([1]!T_Resins[Resins]))+1))</f>
        <v>Industrial Flex Natural Clear</v>
      </c>
      <c r="D2539">
        <f>IF(SUM(E2539:J2539)&lt;&gt;0,IF(ROW()-1&gt;COUNTA([1]!T_Printers[Printers])*COUNTA([1]!T_Resins[Resins]),"",2),"")</f>
        <v>2</v>
      </c>
      <c r="E2539" cm="1">
        <f t="array" ref="E2539">IFERROR(IF(ROW()-1&gt;COUNTA([1]!T_Printers[Printers])*COUNTA([1]!T_Resins[Resins]),"",_xlfn.IFS(ROUND(VLOOKUP(C2539,[1]!T_Resins[#Data],2,FALSE)/VLOOKUP(A2539,[1]!T_Printers[#Data],5,FALSE),1)&lt;=_xlfn.XLOOKUP(B2539,[1]Printers!L:L,[1]Printers!O:O,1,0,),ROUND(VLOOKUP(C2539,[1]!T_Resins[#Data],2,FALSE)/VLOOKUP(A2539,[1]!T_Printers[#Data],5,FALSE),1),ROUND(VLOOKUP(C2539,[1]!T_Resins[#Data],2,FALSE)/VLOOKUP(A2539,[1]!T_Printers[#Data],5,FALSE),1)&gt;_xlfn.XLOOKUP(B2539,[1]Printers!L:L,[1]Printers!O:O,1,0,),10)),"Используйте слой 100 мкм")</f>
        <v>2.2999999999999998</v>
      </c>
      <c r="F2539">
        <f>IFERROR(IF(ROUND(_xlfn.XLOOKUP([1]Parameters!B2539,[1]Printers!L:L,[1]Printers!Q:Q,,0)*E2539/10,0)*10&lt;_xlfn.XLOOKUP([1]Parameters!B2539,[1]Printers!L:L,[1]Printers!P:P,,0),ROUND(_xlfn.XLOOKUP([1]Parameters!B2539,[1]Printers!L:L,[1]Printers!Q:Q,,0)*E2539/10,0)*10,_xlfn.XLOOKUP([1]Parameters!B2539,[1]Printers!L:L,[1]Printers!P:P,,0)),"")</f>
        <v>20</v>
      </c>
      <c r="G2539" cm="1">
        <f t="array" ref="G2539">IFERROR(IF(ROW()-1&gt;COUNTA([1]!T_Printers[Printers])*COUNTA([1]!T_Resins[Resins]),"",_xlfn.IFS(ROUND(VLOOKUP(C2539,[1]!T_Resins[#Data],3,FALSE)/VLOOKUP(A2539,[1]!T_Printers[#Data],5,FALSE),1)&lt;=_xlfn.XLOOKUP(B2539,[1]Printers!L:L,[1]Printers!O:O,1,0,),ROUND(VLOOKUP(C2539,[1]!T_Resins[#Data],3,FALSE)/VLOOKUP(A2539,[1]!T_Printers[#Data],5,FALSE),1),ROUND(VLOOKUP(C2539,[1]!T_Resins[#Data],3,FALSE)/VLOOKUP(A2539,[1]!T_Printers[#Data],5,FALSE),1)&gt;_xlfn.XLOOKUP(B2539,[1]Printers!L:L,[1]Printers!O:O,1,0,),10)),"")</f>
        <v>2.9</v>
      </c>
      <c r="H2539">
        <f>IFERROR(IF(ROUND(_xlfn.XLOOKUP([1]Parameters!B2539,[1]Printers!L:L,[1]Printers!Q:Q,,0)*G2539/10,0)*10&lt;_xlfn.XLOOKUP([1]Parameters!B2539,[1]Printers!L:L,[1]Printers!P:P,,0),ROUND(_xlfn.XLOOKUP([1]Parameters!B2539,[1]Printers!L:L,[1]Printers!Q:Q,,0)*G2539/10,0)*10,_xlfn.XLOOKUP([1]Parameters!B2539,[1]Printers!L:L,[1]Printers!P:P,,0)),"")</f>
        <v>30</v>
      </c>
      <c r="I2539" s="3" t="str" cm="1">
        <f t="array" ref="I2539">IFERROR(IF(ROW()-1&gt;COUNTA([1]!T_Printers[Printers])*COUNTA([1]!T_Resins[Resins]),"",_xlfn.IFS(ROUND(VLOOKUP(C2539,[1]!T_Resins[#Data],4,FALSE)/VLOOKUP(A2539,[1]!T_Printers[#Data],5,FALSE),1)&lt;=_xlfn.XLOOKUP(B2539,[1]Printers!L:L,[1]Printers!O:O,1,0,),ROUND(VLOOKUP(C2539,[1]!T_Resins[#Data],4,FALSE)/VLOOKUP(A2539,[1]!T_Printers[#Data],5,FALSE),1),ROUND(VLOOKUP(C2539,[1]!T_Resins[#Data],4,FALSE)/VLOOKUP(A2539,[1]!T_Printers[#Data],5,FALSE),1)&gt;_xlfn.XLOOKUP(B2539,[1]Printers!L:L,[1]Printers!O:O,1,0,),"")),"")</f>
        <v/>
      </c>
      <c r="J2539" t="str">
        <f>IFERROR(IF(ROUND(_xlfn.XLOOKUP([1]Parameters!B2539,[1]Printers!L:L,[1]Printers!Q:Q,,0)*I2539/10,0)*10&lt;_xlfn.XLOOKUP([1]Parameters!B2539,[1]Printers!L:L,[1]Printers!P:P,,0),ROUND(_xlfn.XLOOKUP([1]Parameters!B2539,[1]Printers!L:L,[1]Printers!Q:Q,,0)*I2539/10,0)*10,_xlfn.XLOOKUP([1]Parameters!B2539,[1]Printers!L:L,[1]Printers!P:P,,0)),"")</f>
        <v/>
      </c>
      <c r="K2539">
        <f>IF(SUM(E2539:J2539)&lt;&gt;0,VLOOKUP(A2539,[1]!T_Printers[#Data],10,FALSE)+VLOOKUP(C2539,[1]!T_Resins[#Data],10,FALSE),"")</f>
        <v>3</v>
      </c>
      <c r="L2539">
        <f>IF(SUM(E2539:J2539)&lt;&gt;0,VLOOKUP(A2539,[1]!T_Printers[#Data],11,FALSE),"")</f>
        <v>5</v>
      </c>
      <c r="M2539">
        <f>IF(SUM(E2539:J2539)&lt;&gt;0,VLOOKUP(C2539,[1]!T_Resins[#Data],8,FALSE),"")</f>
        <v>60</v>
      </c>
      <c r="N2539">
        <f>IF(_xlfn.XLOOKUP(B2539,[1]Printers!$L:$L,[1]Printers!$R:$R,0,0)&gt;0,[1]Parameters!M2539,IF(SUM(E2539:J2539)&lt;&gt;0,VLOOKUP(C2539,[1]!T_Resins[#Data],9,FALSE),""))</f>
        <v>60</v>
      </c>
      <c r="O2539" t="str">
        <f t="shared" si="39"/>
        <v>LongerOrange4K</v>
      </c>
    </row>
    <row r="2540" spans="1:15" x14ac:dyDescent="0.25">
      <c r="A2540" t="str">
        <f t="array" ref="A2540">IF(ROW()-1&gt;COUNTA([1]!T_Printers[Printers])*COUNTA([1]!T_Resins[Resins]),"",INDEX([1]!T_Printers[Printers],INT((ROW()-2)/COUNTA([1]!T_Resins[Resins])+1)))</f>
        <v>Longer Orange 4K</v>
      </c>
      <c r="B2540" t="str">
        <f>_xlfn.XLOOKUP(A2540,[1]!T_Printers[Printers],[1]!T_Printers[Icon link],,0)</f>
        <v>LongerOrange4K</v>
      </c>
      <c r="C2540" t="str">
        <f t="array" ref="C2540">IF(ROW()-1&gt;COUNTA([1]!T_Printers[Printers])*COUNTA([1]!T_Resins[Resins]),"",INDEX([1]!T_Resins[Resins],MOD(ROW()-2,COUNTA([1]!T_Resins[Resins]))+1))</f>
        <v>Industrial Nylon Like</v>
      </c>
      <c r="D2540">
        <f>IF(SUM(E2540:J2540)&lt;&gt;0,IF(ROW()-1&gt;COUNTA([1]!T_Printers[Printers])*COUNTA([1]!T_Resins[Resins]),"",2),"")</f>
        <v>2</v>
      </c>
      <c r="E2540" cm="1">
        <f t="array" ref="E2540">IFERROR(IF(ROW()-1&gt;COUNTA([1]!T_Printers[Printers])*COUNTA([1]!T_Resins[Resins]),"",_xlfn.IFS(ROUND(VLOOKUP(C2540,[1]!T_Resins[#Data],2,FALSE)/VLOOKUP(A2540,[1]!T_Printers[#Data],5,FALSE),1)&lt;=_xlfn.XLOOKUP(B2540,[1]Printers!L:L,[1]Printers!O:O,1,0,),ROUND(VLOOKUP(C2540,[1]!T_Resins[#Data],2,FALSE)/VLOOKUP(A2540,[1]!T_Printers[#Data],5,FALSE),1),ROUND(VLOOKUP(C2540,[1]!T_Resins[#Data],2,FALSE)/VLOOKUP(A2540,[1]!T_Printers[#Data],5,FALSE),1)&gt;_xlfn.XLOOKUP(B2540,[1]Printers!L:L,[1]Printers!O:O,1,0,),10)),"Используйте слой 100 мкм")</f>
        <v>1.6</v>
      </c>
      <c r="F2540">
        <f>IFERROR(IF(ROUND(_xlfn.XLOOKUP([1]Parameters!B2540,[1]Printers!L:L,[1]Printers!Q:Q,,0)*E2540/10,0)*10&lt;_xlfn.XLOOKUP([1]Parameters!B2540,[1]Printers!L:L,[1]Printers!P:P,,0),ROUND(_xlfn.XLOOKUP([1]Parameters!B2540,[1]Printers!L:L,[1]Printers!Q:Q,,0)*E2540/10,0)*10,_xlfn.XLOOKUP([1]Parameters!B2540,[1]Printers!L:L,[1]Printers!P:P,,0)),"")</f>
        <v>10</v>
      </c>
      <c r="G2540" cm="1">
        <f t="array" ref="G2540">IFERROR(IF(ROW()-1&gt;COUNTA([1]!T_Printers[Printers])*COUNTA([1]!T_Resins[Resins]),"",_xlfn.IFS(ROUND(VLOOKUP(C2540,[1]!T_Resins[#Data],3,FALSE)/VLOOKUP(A2540,[1]!T_Printers[#Data],5,FALSE),1)&lt;=_xlfn.XLOOKUP(B2540,[1]Printers!L:L,[1]Printers!O:O,1,0,),ROUND(VLOOKUP(C2540,[1]!T_Resins[#Data],3,FALSE)/VLOOKUP(A2540,[1]!T_Printers[#Data],5,FALSE),1),ROUND(VLOOKUP(C2540,[1]!T_Resins[#Data],3,FALSE)/VLOOKUP(A2540,[1]!T_Printers[#Data],5,FALSE),1)&gt;_xlfn.XLOOKUP(B2540,[1]Printers!L:L,[1]Printers!O:O,1,0,),10)),"")</f>
        <v>2.2000000000000002</v>
      </c>
      <c r="H2540">
        <f>IFERROR(IF(ROUND(_xlfn.XLOOKUP([1]Parameters!B2540,[1]Printers!L:L,[1]Printers!Q:Q,,0)*G2540/10,0)*10&lt;_xlfn.XLOOKUP([1]Parameters!B2540,[1]Printers!L:L,[1]Printers!P:P,,0),ROUND(_xlfn.XLOOKUP([1]Parameters!B2540,[1]Printers!L:L,[1]Printers!Q:Q,,0)*G2540/10,0)*10,_xlfn.XLOOKUP([1]Parameters!B2540,[1]Printers!L:L,[1]Printers!P:P,,0)),"")</f>
        <v>20</v>
      </c>
      <c r="I2540" s="3" t="str" cm="1">
        <f t="array" ref="I2540">IFERROR(IF(ROW()-1&gt;COUNTA([1]!T_Printers[Printers])*COUNTA([1]!T_Resins[Resins]),"",_xlfn.IFS(ROUND(VLOOKUP(C2540,[1]!T_Resins[#Data],4,FALSE)/VLOOKUP(A2540,[1]!T_Printers[#Data],5,FALSE),1)&lt;=_xlfn.XLOOKUP(B2540,[1]Printers!L:L,[1]Printers!O:O,1,0,),ROUND(VLOOKUP(C2540,[1]!T_Resins[#Data],4,FALSE)/VLOOKUP(A2540,[1]!T_Printers[#Data],5,FALSE),1),ROUND(VLOOKUP(C2540,[1]!T_Resins[#Data],4,FALSE)/VLOOKUP(A2540,[1]!T_Printers[#Data],5,FALSE),1)&gt;_xlfn.XLOOKUP(B2540,[1]Printers!L:L,[1]Printers!O:O,1,0,),"")),"")</f>
        <v/>
      </c>
      <c r="J2540" t="str">
        <f>IFERROR(IF(ROUND(_xlfn.XLOOKUP([1]Parameters!B2540,[1]Printers!L:L,[1]Printers!Q:Q,,0)*I2540/10,0)*10&lt;_xlfn.XLOOKUP([1]Parameters!B2540,[1]Printers!L:L,[1]Printers!P:P,,0),ROUND(_xlfn.XLOOKUP([1]Parameters!B2540,[1]Printers!L:L,[1]Printers!Q:Q,,0)*I2540/10,0)*10,_xlfn.XLOOKUP([1]Parameters!B2540,[1]Printers!L:L,[1]Printers!P:P,,0)),"")</f>
        <v/>
      </c>
      <c r="K2540">
        <f>IF(SUM(E2540:J2540)&lt;&gt;0,VLOOKUP(A2540,[1]!T_Printers[#Data],10,FALSE)+VLOOKUP(C2540,[1]!T_Resins[#Data],10,FALSE),"")</f>
        <v>3</v>
      </c>
      <c r="L2540">
        <f>IF(SUM(E2540:J2540)&lt;&gt;0,VLOOKUP(A2540,[1]!T_Printers[#Data],11,FALSE),"")</f>
        <v>5</v>
      </c>
      <c r="M2540">
        <f>IF(SUM(E2540:J2540)&lt;&gt;0,VLOOKUP(C2540,[1]!T_Resins[#Data],8,FALSE),"")</f>
        <v>60</v>
      </c>
      <c r="N2540">
        <f>IF(_xlfn.XLOOKUP(B2540,[1]Printers!$L:$L,[1]Printers!$R:$R,0,0)&gt;0,[1]Parameters!M2540,IF(SUM(E2540:J2540)&lt;&gt;0,VLOOKUP(C2540,[1]!T_Resins[#Data],9,FALSE),""))</f>
        <v>60</v>
      </c>
      <c r="O2540" t="str">
        <f t="shared" si="39"/>
        <v>LongerOrange4K</v>
      </c>
    </row>
    <row r="2541" spans="1:15" x14ac:dyDescent="0.25">
      <c r="A2541" t="str">
        <f t="array" ref="A2541">IF(ROW()-1&gt;COUNTA([1]!T_Printers[Printers])*COUNTA([1]!T_Resins[Resins]),"",INDEX([1]!T_Printers[Printers],INT((ROW()-2)/COUNTA([1]!T_Resins[Resins])+1)))</f>
        <v>Longer Orange 4K</v>
      </c>
      <c r="B2541" t="str">
        <f>_xlfn.XLOOKUP(A2541,[1]!T_Printers[Printers],[1]!T_Printers[Icon link],,0)</f>
        <v>LongerOrange4K</v>
      </c>
      <c r="C2541" t="str">
        <f t="array" ref="C2541">IF(ROW()-1&gt;COUNTA([1]!T_Printers[Printers])*COUNTA([1]!T_Resins[Resins]),"",INDEX([1]!T_Resins[Resins],MOD(ROW()-2,COUNTA([1]!T_Resins[Resins]))+1))</f>
        <v>Industrial PP-Like</v>
      </c>
      <c r="D2541">
        <f>IF(SUM(E2541:J2541)&lt;&gt;0,IF(ROW()-1&gt;COUNTA([1]!T_Printers[Printers])*COUNTA([1]!T_Resins[Resins]),"",2),"")</f>
        <v>2</v>
      </c>
      <c r="E2541" cm="1">
        <f t="array" ref="E2541">IFERROR(IF(ROW()-1&gt;COUNTA([1]!T_Printers[Printers])*COUNTA([1]!T_Resins[Resins]),"",_xlfn.IFS(ROUND(VLOOKUP(C2541,[1]!T_Resins[#Data],2,FALSE)/VLOOKUP(A2541,[1]!T_Printers[#Data],5,FALSE),1)&lt;=_xlfn.XLOOKUP(B2541,[1]Printers!L:L,[1]Printers!O:O,1,0,),ROUND(VLOOKUP(C2541,[1]!T_Resins[#Data],2,FALSE)/VLOOKUP(A2541,[1]!T_Printers[#Data],5,FALSE),1),ROUND(VLOOKUP(C2541,[1]!T_Resins[#Data],2,FALSE)/VLOOKUP(A2541,[1]!T_Printers[#Data],5,FALSE),1)&gt;_xlfn.XLOOKUP(B2541,[1]Printers!L:L,[1]Printers!O:O,1,0,),10)),"Используйте слой 100 мкм")</f>
        <v>6.6</v>
      </c>
      <c r="F2541">
        <f>IFERROR(IF(ROUND(_xlfn.XLOOKUP([1]Parameters!B2541,[1]Printers!L:L,[1]Printers!Q:Q,,0)*E2541/10,0)*10&lt;_xlfn.XLOOKUP([1]Parameters!B2541,[1]Printers!L:L,[1]Printers!P:P,,0),ROUND(_xlfn.XLOOKUP([1]Parameters!B2541,[1]Printers!L:L,[1]Printers!Q:Q,,0)*E2541/10,0)*10,_xlfn.XLOOKUP([1]Parameters!B2541,[1]Printers!L:L,[1]Printers!P:P,,0)),"")</f>
        <v>60</v>
      </c>
      <c r="G2541" cm="1">
        <f t="array" ref="G2541">IFERROR(IF(ROW()-1&gt;COUNTA([1]!T_Printers[Printers])*COUNTA([1]!T_Resins[Resins]),"",_xlfn.IFS(ROUND(VLOOKUP(C2541,[1]!T_Resins[#Data],3,FALSE)/VLOOKUP(A2541,[1]!T_Printers[#Data],5,FALSE),1)&lt;=_xlfn.XLOOKUP(B2541,[1]Printers!L:L,[1]Printers!O:O,1,0,),ROUND(VLOOKUP(C2541,[1]!T_Resins[#Data],3,FALSE)/VLOOKUP(A2541,[1]!T_Printers[#Data],5,FALSE),1),ROUND(VLOOKUP(C2541,[1]!T_Resins[#Data],3,FALSE)/VLOOKUP(A2541,[1]!T_Printers[#Data],5,FALSE),1)&gt;_xlfn.XLOOKUP(B2541,[1]Printers!L:L,[1]Printers!O:O,1,0,),10)),"")</f>
        <v>8.3000000000000007</v>
      </c>
      <c r="H2541">
        <f>IFERROR(IF(ROUND(_xlfn.XLOOKUP([1]Parameters!B2541,[1]Printers!L:L,[1]Printers!Q:Q,,0)*G2541/10,0)*10&lt;_xlfn.XLOOKUP([1]Parameters!B2541,[1]Printers!L:L,[1]Printers!P:P,,0),ROUND(_xlfn.XLOOKUP([1]Parameters!B2541,[1]Printers!L:L,[1]Printers!Q:Q,,0)*G2541/10,0)*10,_xlfn.XLOOKUP([1]Parameters!B2541,[1]Printers!L:L,[1]Printers!P:P,,0)),"")</f>
        <v>70</v>
      </c>
      <c r="I2541" s="3" t="str" cm="1">
        <f t="array" ref="I2541">IFERROR(IF(ROW()-1&gt;COUNTA([1]!T_Printers[Printers])*COUNTA([1]!T_Resins[Resins]),"",_xlfn.IFS(ROUND(VLOOKUP(C2541,[1]!T_Resins[#Data],4,FALSE)/VLOOKUP(A2541,[1]!T_Printers[#Data],5,FALSE),1)&lt;=_xlfn.XLOOKUP(B2541,[1]Printers!L:L,[1]Printers!O:O,1,0,),ROUND(VLOOKUP(C2541,[1]!T_Resins[#Data],4,FALSE)/VLOOKUP(A2541,[1]!T_Printers[#Data],5,FALSE),1),ROUND(VLOOKUP(C2541,[1]!T_Resins[#Data],4,FALSE)/VLOOKUP(A2541,[1]!T_Printers[#Data],5,FALSE),1)&gt;_xlfn.XLOOKUP(B2541,[1]Printers!L:L,[1]Printers!O:O,1,0,),"")),"")</f>
        <v/>
      </c>
      <c r="J2541" t="str">
        <f>IFERROR(IF(ROUND(_xlfn.XLOOKUP([1]Parameters!B2541,[1]Printers!L:L,[1]Printers!Q:Q,,0)*I2541/10,0)*10&lt;_xlfn.XLOOKUP([1]Parameters!B2541,[1]Printers!L:L,[1]Printers!P:P,,0),ROUND(_xlfn.XLOOKUP([1]Parameters!B2541,[1]Printers!L:L,[1]Printers!Q:Q,,0)*I2541/10,0)*10,_xlfn.XLOOKUP([1]Parameters!B2541,[1]Printers!L:L,[1]Printers!P:P,,0)),"")</f>
        <v/>
      </c>
      <c r="K2541">
        <f>IF(SUM(E2541:J2541)&lt;&gt;0,VLOOKUP(A2541,[1]!T_Printers[#Data],10,FALSE)+VLOOKUP(C2541,[1]!T_Resins[#Data],10,FALSE),"")</f>
        <v>3</v>
      </c>
      <c r="L2541">
        <f>IF(SUM(E2541:J2541)&lt;&gt;0,VLOOKUP(A2541,[1]!T_Printers[#Data],11,FALSE),"")</f>
        <v>5</v>
      </c>
      <c r="M2541">
        <f>IF(SUM(E2541:J2541)&lt;&gt;0,VLOOKUP(C2541,[1]!T_Resins[#Data],8,FALSE),"")</f>
        <v>60</v>
      </c>
      <c r="N2541">
        <f>IF(_xlfn.XLOOKUP(B2541,[1]Printers!$L:$L,[1]Printers!$R:$R,0,0)&gt;0,[1]Parameters!M2541,IF(SUM(E2541:J2541)&lt;&gt;0,VLOOKUP(C2541,[1]!T_Resins[#Data],9,FALSE),""))</f>
        <v>60</v>
      </c>
      <c r="O2541" t="str">
        <f t="shared" si="39"/>
        <v>LongerOrange4K</v>
      </c>
    </row>
    <row r="2542" spans="1:15" x14ac:dyDescent="0.25">
      <c r="A2542" t="str">
        <f t="array" ref="A2542">IF(ROW()-1&gt;COUNTA([1]!T_Printers[Printers])*COUNTA([1]!T_Resins[Resins]),"",INDEX([1]!T_Printers[Printers],INT((ROW()-2)/COUNTA([1]!T_Resins[Resins])+1)))</f>
        <v>Longer Orange 4K</v>
      </c>
      <c r="B2542" t="str">
        <f>_xlfn.XLOOKUP(A2542,[1]!T_Printers[Printers],[1]!T_Printers[Icon link],,0)</f>
        <v>LongerOrange4K</v>
      </c>
      <c r="C2542" t="str">
        <f t="array" ref="C2542">IF(ROW()-1&gt;COUNTA([1]!T_Printers[Printers])*COUNTA([1]!T_Resins[Resins]),"",INDEX([1]!T_Resins[Resins],MOD(ROW()-2,COUNTA([1]!T_Resins[Resins]))+1))</f>
        <v>Industrial Rigid Black</v>
      </c>
      <c r="D2542">
        <f>IF(SUM(E2542:J2542)&lt;&gt;0,IF(ROW()-1&gt;COUNTA([1]!T_Printers[Printers])*COUNTA([1]!T_Resins[Resins]),"",2),"")</f>
        <v>2</v>
      </c>
      <c r="E2542" cm="1">
        <f t="array" ref="E2542">IFERROR(IF(ROW()-1&gt;COUNTA([1]!T_Printers[Printers])*COUNTA([1]!T_Resins[Resins]),"",_xlfn.IFS(ROUND(VLOOKUP(C2542,[1]!T_Resins[#Data],2,FALSE)/VLOOKUP(A2542,[1]!T_Printers[#Data],5,FALSE),1)&lt;=_xlfn.XLOOKUP(B2542,[1]Printers!L:L,[1]Printers!O:O,1,0,),ROUND(VLOOKUP(C2542,[1]!T_Resins[#Data],2,FALSE)/VLOOKUP(A2542,[1]!T_Printers[#Data],5,FALSE),1),ROUND(VLOOKUP(C2542,[1]!T_Resins[#Data],2,FALSE)/VLOOKUP(A2542,[1]!T_Printers[#Data],5,FALSE),1)&gt;_xlfn.XLOOKUP(B2542,[1]Printers!L:L,[1]Printers!O:O,1,0,),10)),"Используйте слой 100 мкм")</f>
        <v>6.1</v>
      </c>
      <c r="F2542">
        <f>IFERROR(IF(ROUND(_xlfn.XLOOKUP([1]Parameters!B2542,[1]Printers!L:L,[1]Printers!Q:Q,,0)*E2542/10,0)*10&lt;_xlfn.XLOOKUP([1]Parameters!B2542,[1]Printers!L:L,[1]Printers!P:P,,0),ROUND(_xlfn.XLOOKUP([1]Parameters!B2542,[1]Printers!L:L,[1]Printers!Q:Q,,0)*E2542/10,0)*10,_xlfn.XLOOKUP([1]Parameters!B2542,[1]Printers!L:L,[1]Printers!P:P,,0)),"")</f>
        <v>50</v>
      </c>
      <c r="G2542" cm="1">
        <f t="array" ref="G2542">IFERROR(IF(ROW()-1&gt;COUNTA([1]!T_Printers[Printers])*COUNTA([1]!T_Resins[Resins]),"",_xlfn.IFS(ROUND(VLOOKUP(C2542,[1]!T_Resins[#Data],3,FALSE)/VLOOKUP(A2542,[1]!T_Printers[#Data],5,FALSE),1)&lt;=_xlfn.XLOOKUP(B2542,[1]Printers!L:L,[1]Printers!O:O,1,0,),ROUND(VLOOKUP(C2542,[1]!T_Resins[#Data],3,FALSE)/VLOOKUP(A2542,[1]!T_Printers[#Data],5,FALSE),1),ROUND(VLOOKUP(C2542,[1]!T_Resins[#Data],3,FALSE)/VLOOKUP(A2542,[1]!T_Printers[#Data],5,FALSE),1)&gt;_xlfn.XLOOKUP(B2542,[1]Printers!L:L,[1]Printers!O:O,1,0,),10)),"")</f>
        <v>8</v>
      </c>
      <c r="H2542">
        <f>IFERROR(IF(ROUND(_xlfn.XLOOKUP([1]Parameters!B2542,[1]Printers!L:L,[1]Printers!Q:Q,,0)*G2542/10,0)*10&lt;_xlfn.XLOOKUP([1]Parameters!B2542,[1]Printers!L:L,[1]Printers!P:P,,0),ROUND(_xlfn.XLOOKUP([1]Parameters!B2542,[1]Printers!L:L,[1]Printers!Q:Q,,0)*G2542/10,0)*10,_xlfn.XLOOKUP([1]Parameters!B2542,[1]Printers!L:L,[1]Printers!P:P,,0)),"")</f>
        <v>70</v>
      </c>
      <c r="I2542" s="3" t="str" cm="1">
        <f t="array" ref="I2542">IFERROR(IF(ROW()-1&gt;COUNTA([1]!T_Printers[Printers])*COUNTA([1]!T_Resins[Resins]),"",_xlfn.IFS(ROUND(VLOOKUP(C2542,[1]!T_Resins[#Data],4,FALSE)/VLOOKUP(A2542,[1]!T_Printers[#Data],5,FALSE),1)&lt;=_xlfn.XLOOKUP(B2542,[1]Printers!L:L,[1]Printers!O:O,1,0,),ROUND(VLOOKUP(C2542,[1]!T_Resins[#Data],4,FALSE)/VLOOKUP(A2542,[1]!T_Printers[#Data],5,FALSE),1),ROUND(VLOOKUP(C2542,[1]!T_Resins[#Data],4,FALSE)/VLOOKUP(A2542,[1]!T_Printers[#Data],5,FALSE),1)&gt;_xlfn.XLOOKUP(B2542,[1]Printers!L:L,[1]Printers!O:O,1,0,),"")),"")</f>
        <v/>
      </c>
      <c r="J2542" t="str">
        <f>IFERROR(IF(ROUND(_xlfn.XLOOKUP([1]Parameters!B2542,[1]Printers!L:L,[1]Printers!Q:Q,,0)*I2542/10,0)*10&lt;_xlfn.XLOOKUP([1]Parameters!B2542,[1]Printers!L:L,[1]Printers!P:P,,0),ROUND(_xlfn.XLOOKUP([1]Parameters!B2542,[1]Printers!L:L,[1]Printers!Q:Q,,0)*I2542/10,0)*10,_xlfn.XLOOKUP([1]Parameters!B2542,[1]Printers!L:L,[1]Printers!P:P,,0)),"")</f>
        <v/>
      </c>
      <c r="K2542">
        <f>IF(SUM(E2542:J2542)&lt;&gt;0,VLOOKUP(A2542,[1]!T_Printers[#Data],10,FALSE)+VLOOKUP(C2542,[1]!T_Resins[#Data],10,FALSE),"")</f>
        <v>3</v>
      </c>
      <c r="L2542">
        <f>IF(SUM(E2542:J2542)&lt;&gt;0,VLOOKUP(A2542,[1]!T_Printers[#Data],11,FALSE),"")</f>
        <v>5</v>
      </c>
      <c r="M2542">
        <f>IF(SUM(E2542:J2542)&lt;&gt;0,VLOOKUP(C2542,[1]!T_Resins[#Data],8,FALSE),"")</f>
        <v>120</v>
      </c>
      <c r="N2542">
        <f>IF(_xlfn.XLOOKUP(B2542,[1]Printers!$L:$L,[1]Printers!$R:$R,0,0)&gt;0,[1]Parameters!M2542,IF(SUM(E2542:J2542)&lt;&gt;0,VLOOKUP(C2542,[1]!T_Resins[#Data],9,FALSE),""))</f>
        <v>180</v>
      </c>
      <c r="O2542" t="str">
        <f t="shared" si="39"/>
        <v>LongerOrange4K</v>
      </c>
    </row>
    <row r="2543" spans="1:15" x14ac:dyDescent="0.25">
      <c r="A2543" t="str">
        <f t="array" ref="A2543">IF(ROW()-1&gt;COUNTA([1]!T_Printers[Printers])*COUNTA([1]!T_Resins[Resins]),"",INDEX([1]!T_Printers[Printers],INT((ROW()-2)/COUNTA([1]!T_Resins[Resins])+1)))</f>
        <v>Longer Orange 4K</v>
      </c>
      <c r="B2543" t="str">
        <f>_xlfn.XLOOKUP(A2543,[1]!T_Printers[Printers],[1]!T_Printers[Icon link],,0)</f>
        <v>LongerOrange4K</v>
      </c>
      <c r="C2543" t="str">
        <f t="array" ref="C2543">IF(ROW()-1&gt;COUNTA([1]!T_Printers[Printers])*COUNTA([1]!T_Resins[Resins]),"",INDEX([1]!T_Resins[Resins],MOD(ROW()-2,COUNTA([1]!T_Resins[Resins]))+1))</f>
        <v>Industrial Rigid Clear</v>
      </c>
      <c r="D2543">
        <f>IF(SUM(E2543:J2543)&lt;&gt;0,IF(ROW()-1&gt;COUNTA([1]!T_Printers[Printers])*COUNTA([1]!T_Resins[Resins]),"",2),"")</f>
        <v>2</v>
      </c>
      <c r="E2543" cm="1">
        <f t="array" ref="E2543">IFERROR(IF(ROW()-1&gt;COUNTA([1]!T_Printers[Printers])*COUNTA([1]!T_Resins[Resins]),"",_xlfn.IFS(ROUND(VLOOKUP(C2543,[1]!T_Resins[#Data],2,FALSE)/VLOOKUP(A2543,[1]!T_Printers[#Data],5,FALSE),1)&lt;=_xlfn.XLOOKUP(B2543,[1]Printers!L:L,[1]Printers!O:O,1,0,),ROUND(VLOOKUP(C2543,[1]!T_Resins[#Data],2,FALSE)/VLOOKUP(A2543,[1]!T_Printers[#Data],5,FALSE),1),ROUND(VLOOKUP(C2543,[1]!T_Resins[#Data],2,FALSE)/VLOOKUP(A2543,[1]!T_Printers[#Data],5,FALSE),1)&gt;_xlfn.XLOOKUP(B2543,[1]Printers!L:L,[1]Printers!O:O,1,0,),10)),"Используйте слой 100 мкм")</f>
        <v>6.7</v>
      </c>
      <c r="F2543">
        <f>IFERROR(IF(ROUND(_xlfn.XLOOKUP([1]Parameters!B2543,[1]Printers!L:L,[1]Printers!Q:Q,,0)*E2543/10,0)*10&lt;_xlfn.XLOOKUP([1]Parameters!B2543,[1]Printers!L:L,[1]Printers!P:P,,0),ROUND(_xlfn.XLOOKUP([1]Parameters!B2543,[1]Printers!L:L,[1]Printers!Q:Q,,0)*E2543/10,0)*10,_xlfn.XLOOKUP([1]Parameters!B2543,[1]Printers!L:L,[1]Printers!P:P,,0)),"")</f>
        <v>60</v>
      </c>
      <c r="G2543" cm="1">
        <f t="array" ref="G2543">IFERROR(IF(ROW()-1&gt;COUNTA([1]!T_Printers[Printers])*COUNTA([1]!T_Resins[Resins]),"",_xlfn.IFS(ROUND(VLOOKUP(C2543,[1]!T_Resins[#Data],3,FALSE)/VLOOKUP(A2543,[1]!T_Printers[#Data],5,FALSE),1)&lt;=_xlfn.XLOOKUP(B2543,[1]Printers!L:L,[1]Printers!O:O,1,0,),ROUND(VLOOKUP(C2543,[1]!T_Resins[#Data],3,FALSE)/VLOOKUP(A2543,[1]!T_Printers[#Data],5,FALSE),1),ROUND(VLOOKUP(C2543,[1]!T_Resins[#Data],3,FALSE)/VLOOKUP(A2543,[1]!T_Printers[#Data],5,FALSE),1)&gt;_xlfn.XLOOKUP(B2543,[1]Printers!L:L,[1]Printers!O:O,1,0,),10)),"")</f>
        <v>8.6999999999999993</v>
      </c>
      <c r="H2543">
        <f>IFERROR(IF(ROUND(_xlfn.XLOOKUP([1]Parameters!B2543,[1]Printers!L:L,[1]Printers!Q:Q,,0)*G2543/10,0)*10&lt;_xlfn.XLOOKUP([1]Parameters!B2543,[1]Printers!L:L,[1]Printers!P:P,,0),ROUND(_xlfn.XLOOKUP([1]Parameters!B2543,[1]Printers!L:L,[1]Printers!Q:Q,,0)*G2543/10,0)*10,_xlfn.XLOOKUP([1]Parameters!B2543,[1]Printers!L:L,[1]Printers!P:P,,0)),"")</f>
        <v>80</v>
      </c>
      <c r="I2543" s="3" t="str" cm="1">
        <f t="array" ref="I2543">IFERROR(IF(ROW()-1&gt;COUNTA([1]!T_Printers[Printers])*COUNTA([1]!T_Resins[Resins]),"",_xlfn.IFS(ROUND(VLOOKUP(C2543,[1]!T_Resins[#Data],4,FALSE)/VLOOKUP(A2543,[1]!T_Printers[#Data],5,FALSE),1)&lt;=_xlfn.XLOOKUP(B2543,[1]Printers!L:L,[1]Printers!O:O,1,0,),ROUND(VLOOKUP(C2543,[1]!T_Resins[#Data],4,FALSE)/VLOOKUP(A2543,[1]!T_Printers[#Data],5,FALSE),1),ROUND(VLOOKUP(C2543,[1]!T_Resins[#Data],4,FALSE)/VLOOKUP(A2543,[1]!T_Printers[#Data],5,FALSE),1)&gt;_xlfn.XLOOKUP(B2543,[1]Printers!L:L,[1]Printers!O:O,1,0,),"")),"")</f>
        <v/>
      </c>
      <c r="J2543" t="str">
        <f>IFERROR(IF(ROUND(_xlfn.XLOOKUP([1]Parameters!B2543,[1]Printers!L:L,[1]Printers!Q:Q,,0)*I2543/10,0)*10&lt;_xlfn.XLOOKUP([1]Parameters!B2543,[1]Printers!L:L,[1]Printers!P:P,,0),ROUND(_xlfn.XLOOKUP([1]Parameters!B2543,[1]Printers!L:L,[1]Printers!Q:Q,,0)*I2543/10,0)*10,_xlfn.XLOOKUP([1]Parameters!B2543,[1]Printers!L:L,[1]Printers!P:P,,0)),"")</f>
        <v/>
      </c>
      <c r="K2543">
        <f>IF(SUM(E2543:J2543)&lt;&gt;0,VLOOKUP(A2543,[1]!T_Printers[#Data],10,FALSE)+VLOOKUP(C2543,[1]!T_Resins[#Data],10,FALSE),"")</f>
        <v>3</v>
      </c>
      <c r="L2543">
        <f>IF(SUM(E2543:J2543)&lt;&gt;0,VLOOKUP(A2543,[1]!T_Printers[#Data],11,FALSE),"")</f>
        <v>5</v>
      </c>
      <c r="M2543">
        <f>IF(SUM(E2543:J2543)&lt;&gt;0,VLOOKUP(C2543,[1]!T_Resins[#Data],8,FALSE),"")</f>
        <v>120</v>
      </c>
      <c r="N2543">
        <f>IF(_xlfn.XLOOKUP(B2543,[1]Printers!$L:$L,[1]Printers!$R:$R,0,0)&gt;0,[1]Parameters!M2543,IF(SUM(E2543:J2543)&lt;&gt;0,VLOOKUP(C2543,[1]!T_Resins[#Data],9,FALSE),""))</f>
        <v>180</v>
      </c>
      <c r="O2543" t="str">
        <f t="shared" si="39"/>
        <v>LongerOrange4K</v>
      </c>
    </row>
    <row r="2544" spans="1:15" x14ac:dyDescent="0.25">
      <c r="A2544" t="str">
        <f t="array" ref="A2544">IF(ROW()-1&gt;COUNTA([1]!T_Printers[Printers])*COUNTA([1]!T_Resins[Resins]),"",INDEX([1]!T_Printers[Printers],INT((ROW()-2)/COUNTA([1]!T_Resins[Resins])+1)))</f>
        <v>Longer Orange 4K</v>
      </c>
      <c r="B2544" t="str">
        <f>_xlfn.XLOOKUP(A2544,[1]!T_Printers[Printers],[1]!T_Printers[Icon link],,0)</f>
        <v>LongerOrange4K</v>
      </c>
      <c r="C2544" t="str">
        <f t="array" ref="C2544">IF(ROW()-1&gt;COUNTA([1]!T_Printers[Printers])*COUNTA([1]!T_Resins[Resins]),"",INDEX([1]!T_Resins[Resins],MOD(ROW()-2,COUNTA([1]!T_Resins[Resins]))+1))</f>
        <v>Tough Black</v>
      </c>
      <c r="D2544">
        <f>IF(SUM(E2544:J2544)&lt;&gt;0,IF(ROW()-1&gt;COUNTA([1]!T_Printers[Printers])*COUNTA([1]!T_Resins[Resins]),"",2),"")</f>
        <v>2</v>
      </c>
      <c r="E2544" cm="1">
        <f t="array" ref="E2544">IFERROR(IF(ROW()-1&gt;COUNTA([1]!T_Printers[Printers])*COUNTA([1]!T_Resins[Resins]),"",_xlfn.IFS(ROUND(VLOOKUP(C2544,[1]!T_Resins[#Data],2,FALSE)/VLOOKUP(A2544,[1]!T_Printers[#Data],5,FALSE),1)&lt;=_xlfn.XLOOKUP(B2544,[1]Printers!L:L,[1]Printers!O:O,1,0,),ROUND(VLOOKUP(C2544,[1]!T_Resins[#Data],2,FALSE)/VLOOKUP(A2544,[1]!T_Printers[#Data],5,FALSE),1),ROUND(VLOOKUP(C2544,[1]!T_Resins[#Data],2,FALSE)/VLOOKUP(A2544,[1]!T_Printers[#Data],5,FALSE),1)&gt;_xlfn.XLOOKUP(B2544,[1]Printers!L:L,[1]Printers!O:O,1,0,),10)),"Используйте слой 100 мкм")</f>
        <v>3.2</v>
      </c>
      <c r="F2544">
        <f>IFERROR(IF(ROUND(_xlfn.XLOOKUP([1]Parameters!B2544,[1]Printers!L:L,[1]Printers!Q:Q,,0)*E2544/10,0)*10&lt;_xlfn.XLOOKUP([1]Parameters!B2544,[1]Printers!L:L,[1]Printers!P:P,,0),ROUND(_xlfn.XLOOKUP([1]Parameters!B2544,[1]Printers!L:L,[1]Printers!Q:Q,,0)*E2544/10,0)*10,_xlfn.XLOOKUP([1]Parameters!B2544,[1]Printers!L:L,[1]Printers!P:P,,0)),"")</f>
        <v>30</v>
      </c>
      <c r="G2544" cm="1">
        <f t="array" ref="G2544">IFERROR(IF(ROW()-1&gt;COUNTA([1]!T_Printers[Printers])*COUNTA([1]!T_Resins[Resins]),"",_xlfn.IFS(ROUND(VLOOKUP(C2544,[1]!T_Resins[#Data],3,FALSE)/VLOOKUP(A2544,[1]!T_Printers[#Data],5,FALSE),1)&lt;=_xlfn.XLOOKUP(B2544,[1]Printers!L:L,[1]Printers!O:O,1,0,),ROUND(VLOOKUP(C2544,[1]!T_Resins[#Data],3,FALSE)/VLOOKUP(A2544,[1]!T_Printers[#Data],5,FALSE),1),ROUND(VLOOKUP(C2544,[1]!T_Resins[#Data],3,FALSE)/VLOOKUP(A2544,[1]!T_Printers[#Data],5,FALSE),1)&gt;_xlfn.XLOOKUP(B2544,[1]Printers!L:L,[1]Printers!O:O,1,0,),10)),"")</f>
        <v>3.8</v>
      </c>
      <c r="H2544">
        <f>IFERROR(IF(ROUND(_xlfn.XLOOKUP([1]Parameters!B2544,[1]Printers!L:L,[1]Printers!Q:Q,,0)*G2544/10,0)*10&lt;_xlfn.XLOOKUP([1]Parameters!B2544,[1]Printers!L:L,[1]Printers!P:P,,0),ROUND(_xlfn.XLOOKUP([1]Parameters!B2544,[1]Printers!L:L,[1]Printers!Q:Q,,0)*G2544/10,0)*10,_xlfn.XLOOKUP([1]Parameters!B2544,[1]Printers!L:L,[1]Printers!P:P,,0)),"")</f>
        <v>30</v>
      </c>
      <c r="I2544" s="3" t="str" cm="1">
        <f t="array" ref="I2544">IFERROR(IF(ROW()-1&gt;COUNTA([1]!T_Printers[Printers])*COUNTA([1]!T_Resins[Resins]),"",_xlfn.IFS(ROUND(VLOOKUP(C2544,[1]!T_Resins[#Data],4,FALSE)/VLOOKUP(A2544,[1]!T_Printers[#Data],5,FALSE),1)&lt;=_xlfn.XLOOKUP(B2544,[1]Printers!L:L,[1]Printers!O:O,1,0,),ROUND(VLOOKUP(C2544,[1]!T_Resins[#Data],4,FALSE)/VLOOKUP(A2544,[1]!T_Printers[#Data],5,FALSE),1),ROUND(VLOOKUP(C2544,[1]!T_Resins[#Data],4,FALSE)/VLOOKUP(A2544,[1]!T_Printers[#Data],5,FALSE),1)&gt;_xlfn.XLOOKUP(B2544,[1]Printers!L:L,[1]Printers!O:O,1,0,),"")),"")</f>
        <v/>
      </c>
      <c r="J2544" t="str">
        <f>IFERROR(IF(ROUND(_xlfn.XLOOKUP([1]Parameters!B2544,[1]Printers!L:L,[1]Printers!Q:Q,,0)*I2544/10,0)*10&lt;_xlfn.XLOOKUP([1]Parameters!B2544,[1]Printers!L:L,[1]Printers!P:P,,0),ROUND(_xlfn.XLOOKUP([1]Parameters!B2544,[1]Printers!L:L,[1]Printers!Q:Q,,0)*I2544/10,0)*10,_xlfn.XLOOKUP([1]Parameters!B2544,[1]Printers!L:L,[1]Printers!P:P,,0)),"")</f>
        <v/>
      </c>
      <c r="K2544">
        <f>IF(SUM(E2544:J2544)&lt;&gt;0,VLOOKUP(A2544,[1]!T_Printers[#Data],10,FALSE)+VLOOKUP(C2544,[1]!T_Resins[#Data],10,FALSE),"")</f>
        <v>3</v>
      </c>
      <c r="L2544">
        <f>IF(SUM(E2544:J2544)&lt;&gt;0,VLOOKUP(A2544,[1]!T_Printers[#Data],11,FALSE),"")</f>
        <v>5</v>
      </c>
      <c r="M2544">
        <f>IF(SUM(E2544:J2544)&lt;&gt;0,VLOOKUP(C2544,[1]!T_Resins[#Data],8,FALSE),"")</f>
        <v>120</v>
      </c>
      <c r="N2544">
        <f>IF(_xlfn.XLOOKUP(B2544,[1]Printers!$L:$L,[1]Printers!$R:$R,0,0)&gt;0,[1]Parameters!M2544,IF(SUM(E2544:J2544)&lt;&gt;0,VLOOKUP(C2544,[1]!T_Resins[#Data],9,FALSE),""))</f>
        <v>180</v>
      </c>
      <c r="O2544" t="str">
        <f t="shared" si="39"/>
        <v>LongerOrange4K</v>
      </c>
    </row>
    <row r="2545" spans="1:15" x14ac:dyDescent="0.25">
      <c r="A2545" t="str">
        <f t="array" ref="A2545">IF(ROW()-1&gt;COUNTA([1]!T_Printers[Printers])*COUNTA([1]!T_Resins[Resins]),"",INDEX([1]!T_Printers[Printers],INT((ROW()-2)/COUNTA([1]!T_Resins[Resins])+1)))</f>
        <v>Longer Orange 4K</v>
      </c>
      <c r="B2545" t="str">
        <f>_xlfn.XLOOKUP(A2545,[1]!T_Printers[Printers],[1]!T_Printers[Icon link],,0)</f>
        <v>LongerOrange4K</v>
      </c>
      <c r="C2545" t="str">
        <f t="array" ref="C2545">IF(ROW()-1&gt;COUNTA([1]!T_Printers[Printers])*COUNTA([1]!T_Resins[Resins]),"",INDEX([1]!T_Resins[Resins],MOD(ROW()-2,COUNTA([1]!T_Resins[Resins]))+1))</f>
        <v>Tough Grey</v>
      </c>
      <c r="D2545">
        <f>IF(SUM(E2545:J2545)&lt;&gt;0,IF(ROW()-1&gt;COUNTA([1]!T_Printers[Printers])*COUNTA([1]!T_Resins[Resins]),"",2),"")</f>
        <v>2</v>
      </c>
      <c r="E2545" cm="1">
        <f t="array" ref="E2545">IFERROR(IF(ROW()-1&gt;COUNTA([1]!T_Printers[Printers])*COUNTA([1]!T_Resins[Resins]),"",_xlfn.IFS(ROUND(VLOOKUP(C2545,[1]!T_Resins[#Data],2,FALSE)/VLOOKUP(A2545,[1]!T_Printers[#Data],5,FALSE),1)&lt;=_xlfn.XLOOKUP(B2545,[1]Printers!L:L,[1]Printers!O:O,1,0,),ROUND(VLOOKUP(C2545,[1]!T_Resins[#Data],2,FALSE)/VLOOKUP(A2545,[1]!T_Printers[#Data],5,FALSE),1),ROUND(VLOOKUP(C2545,[1]!T_Resins[#Data],2,FALSE)/VLOOKUP(A2545,[1]!T_Printers[#Data],5,FALSE),1)&gt;_xlfn.XLOOKUP(B2545,[1]Printers!L:L,[1]Printers!O:O,1,0,),10)),"Используйте слой 100 мкм")</f>
        <v>3.2</v>
      </c>
      <c r="F2545">
        <f>IFERROR(IF(ROUND(_xlfn.XLOOKUP([1]Parameters!B2545,[1]Printers!L:L,[1]Printers!Q:Q,,0)*E2545/10,0)*10&lt;_xlfn.XLOOKUP([1]Parameters!B2545,[1]Printers!L:L,[1]Printers!P:P,,0),ROUND(_xlfn.XLOOKUP([1]Parameters!B2545,[1]Printers!L:L,[1]Printers!Q:Q,,0)*E2545/10,0)*10,_xlfn.XLOOKUP([1]Parameters!B2545,[1]Printers!L:L,[1]Printers!P:P,,0)),"")</f>
        <v>30</v>
      </c>
      <c r="G2545" cm="1">
        <f t="array" ref="G2545">IFERROR(IF(ROW()-1&gt;COUNTA([1]!T_Printers[Printers])*COUNTA([1]!T_Resins[Resins]),"",_xlfn.IFS(ROUND(VLOOKUP(C2545,[1]!T_Resins[#Data],3,FALSE)/VLOOKUP(A2545,[1]!T_Printers[#Data],5,FALSE),1)&lt;=_xlfn.XLOOKUP(B2545,[1]Printers!L:L,[1]Printers!O:O,1,0,),ROUND(VLOOKUP(C2545,[1]!T_Resins[#Data],3,FALSE)/VLOOKUP(A2545,[1]!T_Printers[#Data],5,FALSE),1),ROUND(VLOOKUP(C2545,[1]!T_Resins[#Data],3,FALSE)/VLOOKUP(A2545,[1]!T_Printers[#Data],5,FALSE),1)&gt;_xlfn.XLOOKUP(B2545,[1]Printers!L:L,[1]Printers!O:O,1,0,),10)),"")</f>
        <v>3.8</v>
      </c>
      <c r="H2545">
        <f>IFERROR(IF(ROUND(_xlfn.XLOOKUP([1]Parameters!B2545,[1]Printers!L:L,[1]Printers!Q:Q,,0)*G2545/10,0)*10&lt;_xlfn.XLOOKUP([1]Parameters!B2545,[1]Printers!L:L,[1]Printers!P:P,,0),ROUND(_xlfn.XLOOKUP([1]Parameters!B2545,[1]Printers!L:L,[1]Printers!Q:Q,,0)*G2545/10,0)*10,_xlfn.XLOOKUP([1]Parameters!B2545,[1]Printers!L:L,[1]Printers!P:P,,0)),"")</f>
        <v>30</v>
      </c>
      <c r="I2545" s="3" t="str" cm="1">
        <f t="array" ref="I2545">IFERROR(IF(ROW()-1&gt;COUNTA([1]!T_Printers[Printers])*COUNTA([1]!T_Resins[Resins]),"",_xlfn.IFS(ROUND(VLOOKUP(C2545,[1]!T_Resins[#Data],4,FALSE)/VLOOKUP(A2545,[1]!T_Printers[#Data],5,FALSE),1)&lt;=_xlfn.XLOOKUP(B2545,[1]Printers!L:L,[1]Printers!O:O,1,0,),ROUND(VLOOKUP(C2545,[1]!T_Resins[#Data],4,FALSE)/VLOOKUP(A2545,[1]!T_Printers[#Data],5,FALSE),1),ROUND(VLOOKUP(C2545,[1]!T_Resins[#Data],4,FALSE)/VLOOKUP(A2545,[1]!T_Printers[#Data],5,FALSE),1)&gt;_xlfn.XLOOKUP(B2545,[1]Printers!L:L,[1]Printers!O:O,1,0,),"")),"")</f>
        <v/>
      </c>
      <c r="J2545" t="str">
        <f>IFERROR(IF(ROUND(_xlfn.XLOOKUP([1]Parameters!B2545,[1]Printers!L:L,[1]Printers!Q:Q,,0)*I2545/10,0)*10&lt;_xlfn.XLOOKUP([1]Parameters!B2545,[1]Printers!L:L,[1]Printers!P:P,,0),ROUND(_xlfn.XLOOKUP([1]Parameters!B2545,[1]Printers!L:L,[1]Printers!Q:Q,,0)*I2545/10,0)*10,_xlfn.XLOOKUP([1]Parameters!B2545,[1]Printers!L:L,[1]Printers!P:P,,0)),"")</f>
        <v/>
      </c>
      <c r="K2545">
        <f>IF(SUM(E2545:J2545)&lt;&gt;0,VLOOKUP(A2545,[1]!T_Printers[#Data],10,FALSE)+VLOOKUP(C2545,[1]!T_Resins[#Data],10,FALSE),"")</f>
        <v>3</v>
      </c>
      <c r="L2545">
        <f>IF(SUM(E2545:J2545)&lt;&gt;0,VLOOKUP(A2545,[1]!T_Printers[#Data],11,FALSE),"")</f>
        <v>5</v>
      </c>
      <c r="M2545">
        <f>IF(SUM(E2545:J2545)&lt;&gt;0,VLOOKUP(C2545,[1]!T_Resins[#Data],8,FALSE),"")</f>
        <v>120</v>
      </c>
      <c r="N2545">
        <f>IF(_xlfn.XLOOKUP(B2545,[1]Printers!$L:$L,[1]Printers!$R:$R,0,0)&gt;0,[1]Parameters!M2545,IF(SUM(E2545:J2545)&lt;&gt;0,VLOOKUP(C2545,[1]!T_Resins[#Data],9,FALSE),""))</f>
        <v>180</v>
      </c>
      <c r="O2545" t="str">
        <f t="shared" si="39"/>
        <v>LongerOrange4K</v>
      </c>
    </row>
    <row r="2546" spans="1:15" x14ac:dyDescent="0.25">
      <c r="A2546" t="str">
        <f t="array" ref="A2546">IF(ROW()-1&gt;COUNTA([1]!T_Printers[Printers])*COUNTA([1]!T_Resins[Resins]),"",INDEX([1]!T_Printers[Printers],INT((ROW()-2)/COUNTA([1]!T_Resins[Resins])+1)))</f>
        <v>Longer Orange 4K</v>
      </c>
      <c r="B2546" t="str">
        <f>_xlfn.XLOOKUP(A2546,[1]!T_Printers[Printers],[1]!T_Printers[Icon link],,0)</f>
        <v>LongerOrange4K</v>
      </c>
      <c r="C2546" t="str">
        <f t="array" ref="C2546">IF(ROW()-1&gt;COUNTA([1]!T_Printers[Printers])*COUNTA([1]!T_Resins[Resins]),"",INDEX([1]!T_Resins[Resins],MOD(ROW()-2,COUNTA([1]!T_Resins[Resins]))+1))</f>
        <v>Tough White</v>
      </c>
      <c r="D2546">
        <f>IF(SUM(E2546:J2546)&lt;&gt;0,IF(ROW()-1&gt;COUNTA([1]!T_Printers[Printers])*COUNTA([1]!T_Resins[Resins]),"",2),"")</f>
        <v>2</v>
      </c>
      <c r="E2546" cm="1">
        <f t="array" ref="E2546">IFERROR(IF(ROW()-1&gt;COUNTA([1]!T_Printers[Printers])*COUNTA([1]!T_Resins[Resins]),"",_xlfn.IFS(ROUND(VLOOKUP(C2546,[1]!T_Resins[#Data],2,FALSE)/VLOOKUP(A2546,[1]!T_Printers[#Data],5,FALSE),1)&lt;=_xlfn.XLOOKUP(B2546,[1]Printers!L:L,[1]Printers!O:O,1,0,),ROUND(VLOOKUP(C2546,[1]!T_Resins[#Data],2,FALSE)/VLOOKUP(A2546,[1]!T_Printers[#Data],5,FALSE),1),ROUND(VLOOKUP(C2546,[1]!T_Resins[#Data],2,FALSE)/VLOOKUP(A2546,[1]!T_Printers[#Data],5,FALSE),1)&gt;_xlfn.XLOOKUP(B2546,[1]Printers!L:L,[1]Printers!O:O,1,0,),10)),"Используйте слой 100 мкм")</f>
        <v>3.2</v>
      </c>
      <c r="F2546">
        <f>IFERROR(IF(ROUND(_xlfn.XLOOKUP([1]Parameters!B2546,[1]Printers!L:L,[1]Printers!Q:Q,,0)*E2546/10,0)*10&lt;_xlfn.XLOOKUP([1]Parameters!B2546,[1]Printers!L:L,[1]Printers!P:P,,0),ROUND(_xlfn.XLOOKUP([1]Parameters!B2546,[1]Printers!L:L,[1]Printers!Q:Q,,0)*E2546/10,0)*10,_xlfn.XLOOKUP([1]Parameters!B2546,[1]Printers!L:L,[1]Printers!P:P,,0)),"")</f>
        <v>30</v>
      </c>
      <c r="G2546" cm="1">
        <f t="array" ref="G2546">IFERROR(IF(ROW()-1&gt;COUNTA([1]!T_Printers[Printers])*COUNTA([1]!T_Resins[Resins]),"",_xlfn.IFS(ROUND(VLOOKUP(C2546,[1]!T_Resins[#Data],3,FALSE)/VLOOKUP(A2546,[1]!T_Printers[#Data],5,FALSE),1)&lt;=_xlfn.XLOOKUP(B2546,[1]Printers!L:L,[1]Printers!O:O,1,0,),ROUND(VLOOKUP(C2546,[1]!T_Resins[#Data],3,FALSE)/VLOOKUP(A2546,[1]!T_Printers[#Data],5,FALSE),1),ROUND(VLOOKUP(C2546,[1]!T_Resins[#Data],3,FALSE)/VLOOKUP(A2546,[1]!T_Printers[#Data],5,FALSE),1)&gt;_xlfn.XLOOKUP(B2546,[1]Printers!L:L,[1]Printers!O:O,1,0,),10)),"")</f>
        <v>3.8</v>
      </c>
      <c r="H2546">
        <f>IFERROR(IF(ROUND(_xlfn.XLOOKUP([1]Parameters!B2546,[1]Printers!L:L,[1]Printers!Q:Q,,0)*G2546/10,0)*10&lt;_xlfn.XLOOKUP([1]Parameters!B2546,[1]Printers!L:L,[1]Printers!P:P,,0),ROUND(_xlfn.XLOOKUP([1]Parameters!B2546,[1]Printers!L:L,[1]Printers!Q:Q,,0)*G2546/10,0)*10,_xlfn.XLOOKUP([1]Parameters!B2546,[1]Printers!L:L,[1]Printers!P:P,,0)),"")</f>
        <v>30</v>
      </c>
      <c r="I2546" s="3" t="str" cm="1">
        <f t="array" ref="I2546">IFERROR(IF(ROW()-1&gt;COUNTA([1]!T_Printers[Printers])*COUNTA([1]!T_Resins[Resins]),"",_xlfn.IFS(ROUND(VLOOKUP(C2546,[1]!T_Resins[#Data],4,FALSE)/VLOOKUP(A2546,[1]!T_Printers[#Data],5,FALSE),1)&lt;=_xlfn.XLOOKUP(B2546,[1]Printers!L:L,[1]Printers!O:O,1,0,),ROUND(VLOOKUP(C2546,[1]!T_Resins[#Data],4,FALSE)/VLOOKUP(A2546,[1]!T_Printers[#Data],5,FALSE),1),ROUND(VLOOKUP(C2546,[1]!T_Resins[#Data],4,FALSE)/VLOOKUP(A2546,[1]!T_Printers[#Data],5,FALSE),1)&gt;_xlfn.XLOOKUP(B2546,[1]Printers!L:L,[1]Printers!O:O,1,0,),"")),"")</f>
        <v/>
      </c>
      <c r="J2546" t="str">
        <f>IFERROR(IF(ROUND(_xlfn.XLOOKUP([1]Parameters!B2546,[1]Printers!L:L,[1]Printers!Q:Q,,0)*I2546/10,0)*10&lt;_xlfn.XLOOKUP([1]Parameters!B2546,[1]Printers!L:L,[1]Printers!P:P,,0),ROUND(_xlfn.XLOOKUP([1]Parameters!B2546,[1]Printers!L:L,[1]Printers!Q:Q,,0)*I2546/10,0)*10,_xlfn.XLOOKUP([1]Parameters!B2546,[1]Printers!L:L,[1]Printers!P:P,,0)),"")</f>
        <v/>
      </c>
      <c r="K2546">
        <f>IF(SUM(E2546:J2546)&lt;&gt;0,VLOOKUP(A2546,[1]!T_Printers[#Data],10,FALSE)+VLOOKUP(C2546,[1]!T_Resins[#Data],10,FALSE),"")</f>
        <v>3</v>
      </c>
      <c r="L2546">
        <f>IF(SUM(E2546:J2546)&lt;&gt;0,VLOOKUP(A2546,[1]!T_Printers[#Data],11,FALSE),"")</f>
        <v>5</v>
      </c>
      <c r="M2546">
        <f>IF(SUM(E2546:J2546)&lt;&gt;0,VLOOKUP(C2546,[1]!T_Resins[#Data],8,FALSE),"")</f>
        <v>120</v>
      </c>
      <c r="N2546">
        <f>IF(_xlfn.XLOOKUP(B2546,[1]Printers!$L:$L,[1]Printers!$R:$R,0,0)&gt;0,[1]Parameters!M2546,IF(SUM(E2546:J2546)&lt;&gt;0,VLOOKUP(C2546,[1]!T_Resins[#Data],9,FALSE),""))</f>
        <v>180</v>
      </c>
      <c r="O2546" t="str">
        <f t="shared" si="39"/>
        <v>LongerOrange4K</v>
      </c>
    </row>
    <row r="2547" spans="1:15" x14ac:dyDescent="0.25">
      <c r="A2547" t="str">
        <f t="array" ref="A2547">IF(ROW()-1&gt;COUNTA([1]!T_Printers[Printers])*COUNTA([1]!T_Resins[Resins]),"",INDEX([1]!T_Printers[Printers],INT((ROW()-2)/COUNTA([1]!T_Resins[Resins])+1)))</f>
        <v>Longer Orange 4K</v>
      </c>
      <c r="B2547" t="str">
        <f>_xlfn.XLOOKUP(A2547,[1]!T_Printers[Printers],[1]!T_Printers[Icon link],,0)</f>
        <v>LongerOrange4K</v>
      </c>
      <c r="C2547" t="str">
        <f t="array" ref="C2547">IF(ROW()-1&gt;COUNTA([1]!T_Printers[Printers])*COUNTA([1]!T_Resins[Resins]),"",INDEX([1]!T_Resins[Resins],MOD(ROW()-2,COUNTA([1]!T_Resins[Resins]))+1))</f>
        <v>Jewelry J-Cast</v>
      </c>
      <c r="D2547">
        <f>IF(SUM(E2547:J2547)&lt;&gt;0,IF(ROW()-1&gt;COUNTA([1]!T_Printers[Printers])*COUNTA([1]!T_Resins[Resins]),"",2),"")</f>
        <v>2</v>
      </c>
      <c r="E2547" cm="1">
        <f t="array" ref="E2547">IFERROR(IF(ROW()-1&gt;COUNTA([1]!T_Printers[Printers])*COUNTA([1]!T_Resins[Resins]),"",_xlfn.IFS(ROUND(VLOOKUP(C2547,[1]!T_Resins[#Data],2,FALSE)/VLOOKUP(A2547,[1]!T_Printers[#Data],5,FALSE),1)&lt;=_xlfn.XLOOKUP(B2547,[1]Printers!L:L,[1]Printers!O:O,1,0,),ROUND(VLOOKUP(C2547,[1]!T_Resins[#Data],2,FALSE)/VLOOKUP(A2547,[1]!T_Printers[#Data],5,FALSE),1),ROUND(VLOOKUP(C2547,[1]!T_Resins[#Data],2,FALSE)/VLOOKUP(A2547,[1]!T_Printers[#Data],5,FALSE),1)&gt;_xlfn.XLOOKUP(B2547,[1]Printers!L:L,[1]Printers!O:O,1,0,),10)),"Используйте слой 100 мкм")</f>
        <v>10.1</v>
      </c>
      <c r="F2547">
        <f>IFERROR(IF(ROUND(_xlfn.XLOOKUP([1]Parameters!B2547,[1]Printers!L:L,[1]Printers!Q:Q,,0)*E2547/10,0)*10&lt;_xlfn.XLOOKUP([1]Parameters!B2547,[1]Printers!L:L,[1]Printers!P:P,,0),ROUND(_xlfn.XLOOKUP([1]Parameters!B2547,[1]Printers!L:L,[1]Printers!Q:Q,,0)*E2547/10,0)*10,_xlfn.XLOOKUP([1]Parameters!B2547,[1]Printers!L:L,[1]Printers!P:P,,0)),"")</f>
        <v>90</v>
      </c>
      <c r="G2547" cm="1">
        <f t="array" ref="G2547">IFERROR(IF(ROW()-1&gt;COUNTA([1]!T_Printers[Printers])*COUNTA([1]!T_Resins[Resins]),"",_xlfn.IFS(ROUND(VLOOKUP(C2547,[1]!T_Resins[#Data],3,FALSE)/VLOOKUP(A2547,[1]!T_Printers[#Data],5,FALSE),1)&lt;=_xlfn.XLOOKUP(B2547,[1]Printers!L:L,[1]Printers!O:O,1,0,),ROUND(VLOOKUP(C2547,[1]!T_Resins[#Data],3,FALSE)/VLOOKUP(A2547,[1]!T_Printers[#Data],5,FALSE),1),ROUND(VLOOKUP(C2547,[1]!T_Resins[#Data],3,FALSE)/VLOOKUP(A2547,[1]!T_Printers[#Data],5,FALSE),1)&gt;_xlfn.XLOOKUP(B2547,[1]Printers!L:L,[1]Printers!O:O,1,0,),10)),"")</f>
        <v>13.9</v>
      </c>
      <c r="H2547">
        <f>IFERROR(IF(ROUND(_xlfn.XLOOKUP([1]Parameters!B2547,[1]Printers!L:L,[1]Printers!Q:Q,,0)*G2547/10,0)*10&lt;_xlfn.XLOOKUP([1]Parameters!B2547,[1]Printers!L:L,[1]Printers!P:P,,0),ROUND(_xlfn.XLOOKUP([1]Parameters!B2547,[1]Printers!L:L,[1]Printers!Q:Q,,0)*G2547/10,0)*10,_xlfn.XLOOKUP([1]Parameters!B2547,[1]Printers!L:L,[1]Printers!P:P,,0)),"")</f>
        <v>100</v>
      </c>
      <c r="I2547" s="3" t="str" cm="1">
        <f t="array" ref="I2547">IFERROR(IF(ROW()-1&gt;COUNTA([1]!T_Printers[Printers])*COUNTA([1]!T_Resins[Resins]),"",_xlfn.IFS(ROUND(VLOOKUP(C2547,[1]!T_Resins[#Data],4,FALSE)/VLOOKUP(A2547,[1]!T_Printers[#Data],5,FALSE),1)&lt;=_xlfn.XLOOKUP(B2547,[1]Printers!L:L,[1]Printers!O:O,1,0,),ROUND(VLOOKUP(C2547,[1]!T_Resins[#Data],4,FALSE)/VLOOKUP(A2547,[1]!T_Printers[#Data],5,FALSE),1),ROUND(VLOOKUP(C2547,[1]!T_Resins[#Data],4,FALSE)/VLOOKUP(A2547,[1]!T_Printers[#Data],5,FALSE),1)&gt;_xlfn.XLOOKUP(B2547,[1]Printers!L:L,[1]Printers!O:O,1,0,),"")),"")</f>
        <v/>
      </c>
      <c r="J2547" t="str">
        <f>IFERROR(IF(ROUND(_xlfn.XLOOKUP([1]Parameters!B2547,[1]Printers!L:L,[1]Printers!Q:Q,,0)*I2547/10,0)*10&lt;_xlfn.XLOOKUP([1]Parameters!B2547,[1]Printers!L:L,[1]Printers!P:P,,0),ROUND(_xlfn.XLOOKUP([1]Parameters!B2547,[1]Printers!L:L,[1]Printers!Q:Q,,0)*I2547/10,0)*10,_xlfn.XLOOKUP([1]Parameters!B2547,[1]Printers!L:L,[1]Printers!P:P,,0)),"")</f>
        <v/>
      </c>
      <c r="K2547">
        <f>IF(SUM(E2547:J2547)&lt;&gt;0,VLOOKUP(A2547,[1]!T_Printers[#Data],10,FALSE)+VLOOKUP(C2547,[1]!T_Resins[#Data],10,FALSE),"")</f>
        <v>3</v>
      </c>
      <c r="L2547">
        <f>IF(SUM(E2547:J2547)&lt;&gt;0,VLOOKUP(A2547,[1]!T_Printers[#Data],11,FALSE),"")</f>
        <v>5</v>
      </c>
      <c r="M2547">
        <f>IF(SUM(E2547:J2547)&lt;&gt;0,VLOOKUP(C2547,[1]!T_Resins[#Data],8,FALSE),"")</f>
        <v>60</v>
      </c>
      <c r="N2547">
        <f>IF(_xlfn.XLOOKUP(B2547,[1]Printers!$L:$L,[1]Printers!$R:$R,0,0)&gt;0,[1]Parameters!M2547,IF(SUM(E2547:J2547)&lt;&gt;0,VLOOKUP(C2547,[1]!T_Resins[#Data],9,FALSE),""))</f>
        <v>60</v>
      </c>
      <c r="O2547" t="str">
        <f t="shared" si="39"/>
        <v>LongerOrange4K</v>
      </c>
    </row>
    <row r="2548" spans="1:15" x14ac:dyDescent="0.25">
      <c r="A2548" t="str">
        <f t="array" ref="A2548">IF(ROW()-1&gt;COUNTA([1]!T_Printers[Printers])*COUNTA([1]!T_Resins[Resins]),"",INDEX([1]!T_Printers[Printers],INT((ROW()-2)/COUNTA([1]!T_Resins[Resins])+1)))</f>
        <v>Longer Orange 4K</v>
      </c>
      <c r="B2548" t="str">
        <f>_xlfn.XLOOKUP(A2548,[1]!T_Printers[Printers],[1]!T_Printers[Icon link],,0)</f>
        <v>LongerOrange4K</v>
      </c>
      <c r="C2548" t="str">
        <f t="array" ref="C2548">IF(ROW()-1&gt;COUNTA([1]!T_Printers[Printers])*COUNTA([1]!T_Resins[Resins]),"",INDEX([1]!T_Resins[Resins],MOD(ROW()-2,COUNTA([1]!T_Resins[Resins]))+1))</f>
        <v>Model Resin Black</v>
      </c>
      <c r="D2548">
        <f>IF(SUM(E2548:J2548)&lt;&gt;0,IF(ROW()-1&gt;COUNTA([1]!T_Printers[Printers])*COUNTA([1]!T_Resins[Resins]),"",2),"")</f>
        <v>2</v>
      </c>
      <c r="E2548" cm="1">
        <f t="array" ref="E2548">IFERROR(IF(ROW()-1&gt;COUNTA([1]!T_Printers[Printers])*COUNTA([1]!T_Resins[Resins]),"",_xlfn.IFS(ROUND(VLOOKUP(C2548,[1]!T_Resins[#Data],2,FALSE)/VLOOKUP(A2548,[1]!T_Printers[#Data],5,FALSE),1)&lt;=_xlfn.XLOOKUP(B2548,[1]Printers!L:L,[1]Printers!O:O,1,0,),ROUND(VLOOKUP(C2548,[1]!T_Resins[#Data],2,FALSE)/VLOOKUP(A2548,[1]!T_Printers[#Data],5,FALSE),1),ROUND(VLOOKUP(C2548,[1]!T_Resins[#Data],2,FALSE)/VLOOKUP(A2548,[1]!T_Printers[#Data],5,FALSE),1)&gt;_xlfn.XLOOKUP(B2548,[1]Printers!L:L,[1]Printers!O:O,1,0,),10)),"Используйте слой 100 мкм")</f>
        <v>3.8</v>
      </c>
      <c r="F2548">
        <f>IFERROR(IF(ROUND(_xlfn.XLOOKUP([1]Parameters!B2548,[1]Printers!L:L,[1]Printers!Q:Q,,0)*E2548/10,0)*10&lt;_xlfn.XLOOKUP([1]Parameters!B2548,[1]Printers!L:L,[1]Printers!P:P,,0),ROUND(_xlfn.XLOOKUP([1]Parameters!B2548,[1]Printers!L:L,[1]Printers!Q:Q,,0)*E2548/10,0)*10,_xlfn.XLOOKUP([1]Parameters!B2548,[1]Printers!L:L,[1]Printers!P:P,,0)),"")</f>
        <v>30</v>
      </c>
      <c r="G2548" cm="1">
        <f t="array" ref="G2548">IFERROR(IF(ROW()-1&gt;COUNTA([1]!T_Printers[Printers])*COUNTA([1]!T_Resins[Resins]),"",_xlfn.IFS(ROUND(VLOOKUP(C2548,[1]!T_Resins[#Data],3,FALSE)/VLOOKUP(A2548,[1]!T_Printers[#Data],5,FALSE),1)&lt;=_xlfn.XLOOKUP(B2548,[1]Printers!L:L,[1]Printers!O:O,1,0,),ROUND(VLOOKUP(C2548,[1]!T_Resins[#Data],3,FALSE)/VLOOKUP(A2548,[1]!T_Printers[#Data],5,FALSE),1),ROUND(VLOOKUP(C2548,[1]!T_Resins[#Data],3,FALSE)/VLOOKUP(A2548,[1]!T_Printers[#Data],5,FALSE),1)&gt;_xlfn.XLOOKUP(B2548,[1]Printers!L:L,[1]Printers!O:O,1,0,),10)),"")</f>
        <v>4.9000000000000004</v>
      </c>
      <c r="H2548">
        <f>IFERROR(IF(ROUND(_xlfn.XLOOKUP([1]Parameters!B2548,[1]Printers!L:L,[1]Printers!Q:Q,,0)*G2548/10,0)*10&lt;_xlfn.XLOOKUP([1]Parameters!B2548,[1]Printers!L:L,[1]Printers!P:P,,0),ROUND(_xlfn.XLOOKUP([1]Parameters!B2548,[1]Printers!L:L,[1]Printers!Q:Q,,0)*G2548/10,0)*10,_xlfn.XLOOKUP([1]Parameters!B2548,[1]Printers!L:L,[1]Printers!P:P,,0)),"")</f>
        <v>40</v>
      </c>
      <c r="I2548" s="3" t="str" cm="1">
        <f t="array" ref="I2548">IFERROR(IF(ROW()-1&gt;COUNTA([1]!T_Printers[Printers])*COUNTA([1]!T_Resins[Resins]),"",_xlfn.IFS(ROUND(VLOOKUP(C2548,[1]!T_Resins[#Data],4,FALSE)/VLOOKUP(A2548,[1]!T_Printers[#Data],5,FALSE),1)&lt;=_xlfn.XLOOKUP(B2548,[1]Printers!L:L,[1]Printers!O:O,1,0,),ROUND(VLOOKUP(C2548,[1]!T_Resins[#Data],4,FALSE)/VLOOKUP(A2548,[1]!T_Printers[#Data],5,FALSE),1),ROUND(VLOOKUP(C2548,[1]!T_Resins[#Data],4,FALSE)/VLOOKUP(A2548,[1]!T_Printers[#Data],5,FALSE),1)&gt;_xlfn.XLOOKUP(B2548,[1]Printers!L:L,[1]Printers!O:O,1,0,),"")),"")</f>
        <v/>
      </c>
      <c r="J2548" t="str">
        <f>IFERROR(IF(ROUND(_xlfn.XLOOKUP([1]Parameters!B2548,[1]Printers!L:L,[1]Printers!Q:Q,,0)*I2548/10,0)*10&lt;_xlfn.XLOOKUP([1]Parameters!B2548,[1]Printers!L:L,[1]Printers!P:P,,0),ROUND(_xlfn.XLOOKUP([1]Parameters!B2548,[1]Printers!L:L,[1]Printers!Q:Q,,0)*I2548/10,0)*10,_xlfn.XLOOKUP([1]Parameters!B2548,[1]Printers!L:L,[1]Printers!P:P,,0)),"")</f>
        <v/>
      </c>
      <c r="K2548">
        <f>IF(SUM(E2548:J2548)&lt;&gt;0,VLOOKUP(A2548,[1]!T_Printers[#Data],10,FALSE)+VLOOKUP(C2548,[1]!T_Resins[#Data],10,FALSE),"")</f>
        <v>3</v>
      </c>
      <c r="L2548">
        <f>IF(SUM(E2548:J2548)&lt;&gt;0,VLOOKUP(A2548,[1]!T_Printers[#Data],11,FALSE),"")</f>
        <v>5</v>
      </c>
      <c r="M2548">
        <f>IF(SUM(E2548:J2548)&lt;&gt;0,VLOOKUP(C2548,[1]!T_Resins[#Data],8,FALSE),"")</f>
        <v>120</v>
      </c>
      <c r="N2548">
        <f>IF(_xlfn.XLOOKUP(B2548,[1]Printers!$L:$L,[1]Printers!$R:$R,0,0)&gt;0,[1]Parameters!M2548,IF(SUM(E2548:J2548)&lt;&gt;0,VLOOKUP(C2548,[1]!T_Resins[#Data],9,FALSE),""))</f>
        <v>180</v>
      </c>
      <c r="O2548" t="str">
        <f t="shared" si="39"/>
        <v>LongerOrange4K</v>
      </c>
    </row>
    <row r="2549" spans="1:15" x14ac:dyDescent="0.25">
      <c r="A2549" t="str">
        <f t="array" ref="A2549">IF(ROW()-1&gt;COUNTA([1]!T_Printers[Printers])*COUNTA([1]!T_Resins[Resins]),"",INDEX([1]!T_Printers[Printers],INT((ROW()-2)/COUNTA([1]!T_Resins[Resins])+1)))</f>
        <v>Longer Orange 4K</v>
      </c>
      <c r="B2549" t="str">
        <f>_xlfn.XLOOKUP(A2549,[1]!T_Printers[Printers],[1]!T_Printers[Icon link],,0)</f>
        <v>LongerOrange4K</v>
      </c>
      <c r="C2549" t="str">
        <f t="array" ref="C2549">IF(ROW()-1&gt;COUNTA([1]!T_Printers[Printers])*COUNTA([1]!T_Resins[Resins]),"",INDEX([1]!T_Resins[Resins],MOD(ROW()-2,COUNTA([1]!T_Resins[Resins]))+1))</f>
        <v>Model Resin Clear</v>
      </c>
      <c r="D2549">
        <f>IF(SUM(E2549:J2549)&lt;&gt;0,IF(ROW()-1&gt;COUNTA([1]!T_Printers[Printers])*COUNTA([1]!T_Resins[Resins]),"",2),"")</f>
        <v>2</v>
      </c>
      <c r="E2549" cm="1">
        <f t="array" ref="E2549">IFERROR(IF(ROW()-1&gt;COUNTA([1]!T_Printers[Printers])*COUNTA([1]!T_Resins[Resins]),"",_xlfn.IFS(ROUND(VLOOKUP(C2549,[1]!T_Resins[#Data],2,FALSE)/VLOOKUP(A2549,[1]!T_Printers[#Data],5,FALSE),1)&lt;=_xlfn.XLOOKUP(B2549,[1]Printers!L:L,[1]Printers!O:O,1,0,),ROUND(VLOOKUP(C2549,[1]!T_Resins[#Data],2,FALSE)/VLOOKUP(A2549,[1]!T_Printers[#Data],5,FALSE),1),ROUND(VLOOKUP(C2549,[1]!T_Resins[#Data],2,FALSE)/VLOOKUP(A2549,[1]!T_Printers[#Data],5,FALSE),1)&gt;_xlfn.XLOOKUP(B2549,[1]Printers!L:L,[1]Printers!O:O,1,0,),10)),"Используйте слой 100 мкм")</f>
        <v>3.5</v>
      </c>
      <c r="F2549">
        <f>IFERROR(IF(ROUND(_xlfn.XLOOKUP([1]Parameters!B2549,[1]Printers!L:L,[1]Printers!Q:Q,,0)*E2549/10,0)*10&lt;_xlfn.XLOOKUP([1]Parameters!B2549,[1]Printers!L:L,[1]Printers!P:P,,0),ROUND(_xlfn.XLOOKUP([1]Parameters!B2549,[1]Printers!L:L,[1]Printers!Q:Q,,0)*E2549/10,0)*10,_xlfn.XLOOKUP([1]Parameters!B2549,[1]Printers!L:L,[1]Printers!P:P,,0)),"")</f>
        <v>30</v>
      </c>
      <c r="G2549" cm="1">
        <f t="array" ref="G2549">IFERROR(IF(ROW()-1&gt;COUNTA([1]!T_Printers[Printers])*COUNTA([1]!T_Resins[Resins]),"",_xlfn.IFS(ROUND(VLOOKUP(C2549,[1]!T_Resins[#Data],3,FALSE)/VLOOKUP(A2549,[1]!T_Printers[#Data],5,FALSE),1)&lt;=_xlfn.XLOOKUP(B2549,[1]Printers!L:L,[1]Printers!O:O,1,0,),ROUND(VLOOKUP(C2549,[1]!T_Resins[#Data],3,FALSE)/VLOOKUP(A2549,[1]!T_Printers[#Data],5,FALSE),1),ROUND(VLOOKUP(C2549,[1]!T_Resins[#Data],3,FALSE)/VLOOKUP(A2549,[1]!T_Printers[#Data],5,FALSE),1)&gt;_xlfn.XLOOKUP(B2549,[1]Printers!L:L,[1]Printers!O:O,1,0,),10)),"")</f>
        <v>4.5999999999999996</v>
      </c>
      <c r="H2549">
        <f>IFERROR(IF(ROUND(_xlfn.XLOOKUP([1]Parameters!B2549,[1]Printers!L:L,[1]Printers!Q:Q,,0)*G2549/10,0)*10&lt;_xlfn.XLOOKUP([1]Parameters!B2549,[1]Printers!L:L,[1]Printers!P:P,,0),ROUND(_xlfn.XLOOKUP([1]Parameters!B2549,[1]Printers!L:L,[1]Printers!Q:Q,,0)*G2549/10,0)*10,_xlfn.XLOOKUP([1]Parameters!B2549,[1]Printers!L:L,[1]Printers!P:P,,0)),"")</f>
        <v>40</v>
      </c>
      <c r="I2549" s="3" t="str" cm="1">
        <f t="array" ref="I2549">IFERROR(IF(ROW()-1&gt;COUNTA([1]!T_Printers[Printers])*COUNTA([1]!T_Resins[Resins]),"",_xlfn.IFS(ROUND(VLOOKUP(C2549,[1]!T_Resins[#Data],4,FALSE)/VLOOKUP(A2549,[1]!T_Printers[#Data],5,FALSE),1)&lt;=_xlfn.XLOOKUP(B2549,[1]Printers!L:L,[1]Printers!O:O,1,0,),ROUND(VLOOKUP(C2549,[1]!T_Resins[#Data],4,FALSE)/VLOOKUP(A2549,[1]!T_Printers[#Data],5,FALSE),1),ROUND(VLOOKUP(C2549,[1]!T_Resins[#Data],4,FALSE)/VLOOKUP(A2549,[1]!T_Printers[#Data],5,FALSE),1)&gt;_xlfn.XLOOKUP(B2549,[1]Printers!L:L,[1]Printers!O:O,1,0,),"")),"")</f>
        <v/>
      </c>
      <c r="J2549" t="str">
        <f>IFERROR(IF(ROUND(_xlfn.XLOOKUP([1]Parameters!B2549,[1]Printers!L:L,[1]Printers!Q:Q,,0)*I2549/10,0)*10&lt;_xlfn.XLOOKUP([1]Parameters!B2549,[1]Printers!L:L,[1]Printers!P:P,,0),ROUND(_xlfn.XLOOKUP([1]Parameters!B2549,[1]Printers!L:L,[1]Printers!Q:Q,,0)*I2549/10,0)*10,_xlfn.XLOOKUP([1]Parameters!B2549,[1]Printers!L:L,[1]Printers!P:P,,0)),"")</f>
        <v/>
      </c>
      <c r="K2549">
        <f>IF(SUM(E2549:J2549)&lt;&gt;0,VLOOKUP(A2549,[1]!T_Printers[#Data],10,FALSE)+VLOOKUP(C2549,[1]!T_Resins[#Data],10,FALSE),"")</f>
        <v>3</v>
      </c>
      <c r="L2549">
        <f>IF(SUM(E2549:J2549)&lt;&gt;0,VLOOKUP(A2549,[1]!T_Printers[#Data],11,FALSE),"")</f>
        <v>5</v>
      </c>
      <c r="M2549">
        <f>IF(SUM(E2549:J2549)&lt;&gt;0,VLOOKUP(C2549,[1]!T_Resins[#Data],8,FALSE),"")</f>
        <v>120</v>
      </c>
      <c r="N2549">
        <f>IF(_xlfn.XLOOKUP(B2549,[1]Printers!$L:$L,[1]Printers!$R:$R,0,0)&gt;0,[1]Parameters!M2549,IF(SUM(E2549:J2549)&lt;&gt;0,VLOOKUP(C2549,[1]!T_Resins[#Data],9,FALSE),""))</f>
        <v>180</v>
      </c>
      <c r="O2549" t="str">
        <f t="shared" si="39"/>
        <v>LongerOrange4K</v>
      </c>
    </row>
    <row r="2550" spans="1:15" x14ac:dyDescent="0.25">
      <c r="A2550" t="str">
        <f t="array" ref="A2550">IF(ROW()-1&gt;COUNTA([1]!T_Printers[Printers])*COUNTA([1]!T_Resins[Resins]),"",INDEX([1]!T_Printers[Printers],INT((ROW()-2)/COUNTA([1]!T_Resins[Resins])+1)))</f>
        <v>Longer Orange 4K</v>
      </c>
      <c r="B2550" t="str">
        <f>_xlfn.XLOOKUP(A2550,[1]!T_Printers[Printers],[1]!T_Printers[Icon link],,0)</f>
        <v>LongerOrange4K</v>
      </c>
      <c r="C2550" t="str">
        <f t="array" ref="C2550">IF(ROW()-1&gt;COUNTA([1]!T_Printers[Printers])*COUNTA([1]!T_Resins[Resins]),"",INDEX([1]!T_Resins[Resins],MOD(ROW()-2,COUNTA([1]!T_Resins[Resins]))+1))</f>
        <v>Model Resin Grey</v>
      </c>
      <c r="D2550">
        <f>IF(SUM(E2550:J2550)&lt;&gt;0,IF(ROW()-1&gt;COUNTA([1]!T_Printers[Printers])*COUNTA([1]!T_Resins[Resins]),"",2),"")</f>
        <v>2</v>
      </c>
      <c r="E2550" cm="1">
        <f t="array" ref="E2550">IFERROR(IF(ROW()-1&gt;COUNTA([1]!T_Printers[Printers])*COUNTA([1]!T_Resins[Resins]),"",_xlfn.IFS(ROUND(VLOOKUP(C2550,[1]!T_Resins[#Data],2,FALSE)/VLOOKUP(A2550,[1]!T_Printers[#Data],5,FALSE),1)&lt;=_xlfn.XLOOKUP(B2550,[1]Printers!L:L,[1]Printers!O:O,1,0,),ROUND(VLOOKUP(C2550,[1]!T_Resins[#Data],2,FALSE)/VLOOKUP(A2550,[1]!T_Printers[#Data],5,FALSE),1),ROUND(VLOOKUP(C2550,[1]!T_Resins[#Data],2,FALSE)/VLOOKUP(A2550,[1]!T_Printers[#Data],5,FALSE),1)&gt;_xlfn.XLOOKUP(B2550,[1]Printers!L:L,[1]Printers!O:O,1,0,),10)),"Используйте слой 100 мкм")</f>
        <v>5.3</v>
      </c>
      <c r="F2550">
        <f>IFERROR(IF(ROUND(_xlfn.XLOOKUP([1]Parameters!B2550,[1]Printers!L:L,[1]Printers!Q:Q,,0)*E2550/10,0)*10&lt;_xlfn.XLOOKUP([1]Parameters!B2550,[1]Printers!L:L,[1]Printers!P:P,,0),ROUND(_xlfn.XLOOKUP([1]Parameters!B2550,[1]Printers!L:L,[1]Printers!Q:Q,,0)*E2550/10,0)*10,_xlfn.XLOOKUP([1]Parameters!B2550,[1]Printers!L:L,[1]Printers!P:P,,0)),"")</f>
        <v>50</v>
      </c>
      <c r="G2550" cm="1">
        <f t="array" ref="G2550">IFERROR(IF(ROW()-1&gt;COUNTA([1]!T_Printers[Printers])*COUNTA([1]!T_Resins[Resins]),"",_xlfn.IFS(ROUND(VLOOKUP(C2550,[1]!T_Resins[#Data],3,FALSE)/VLOOKUP(A2550,[1]!T_Printers[#Data],5,FALSE),1)&lt;=_xlfn.XLOOKUP(B2550,[1]Printers!L:L,[1]Printers!O:O,1,0,),ROUND(VLOOKUP(C2550,[1]!T_Resins[#Data],3,FALSE)/VLOOKUP(A2550,[1]!T_Printers[#Data],5,FALSE),1),ROUND(VLOOKUP(C2550,[1]!T_Resins[#Data],3,FALSE)/VLOOKUP(A2550,[1]!T_Printers[#Data],5,FALSE),1)&gt;_xlfn.XLOOKUP(B2550,[1]Printers!L:L,[1]Printers!O:O,1,0,),10)),"")</f>
        <v>6.9</v>
      </c>
      <c r="H2550">
        <f>IFERROR(IF(ROUND(_xlfn.XLOOKUP([1]Parameters!B2550,[1]Printers!L:L,[1]Printers!Q:Q,,0)*G2550/10,0)*10&lt;_xlfn.XLOOKUP([1]Parameters!B2550,[1]Printers!L:L,[1]Printers!P:P,,0),ROUND(_xlfn.XLOOKUP([1]Parameters!B2550,[1]Printers!L:L,[1]Printers!Q:Q,,0)*G2550/10,0)*10,_xlfn.XLOOKUP([1]Parameters!B2550,[1]Printers!L:L,[1]Printers!P:P,,0)),"")</f>
        <v>60</v>
      </c>
      <c r="I2550" s="3" t="str" cm="1">
        <f t="array" ref="I2550">IFERROR(IF(ROW()-1&gt;COUNTA([1]!T_Printers[Printers])*COUNTA([1]!T_Resins[Resins]),"",_xlfn.IFS(ROUND(VLOOKUP(C2550,[1]!T_Resins[#Data],4,FALSE)/VLOOKUP(A2550,[1]!T_Printers[#Data],5,FALSE),1)&lt;=_xlfn.XLOOKUP(B2550,[1]Printers!L:L,[1]Printers!O:O,1,0,),ROUND(VLOOKUP(C2550,[1]!T_Resins[#Data],4,FALSE)/VLOOKUP(A2550,[1]!T_Printers[#Data],5,FALSE),1),ROUND(VLOOKUP(C2550,[1]!T_Resins[#Data],4,FALSE)/VLOOKUP(A2550,[1]!T_Printers[#Data],5,FALSE),1)&gt;_xlfn.XLOOKUP(B2550,[1]Printers!L:L,[1]Printers!O:O,1,0,),"")),"")</f>
        <v/>
      </c>
      <c r="J2550" t="str">
        <f>IFERROR(IF(ROUND(_xlfn.XLOOKUP([1]Parameters!B2550,[1]Printers!L:L,[1]Printers!Q:Q,,0)*I2550/10,0)*10&lt;_xlfn.XLOOKUP([1]Parameters!B2550,[1]Printers!L:L,[1]Printers!P:P,,0),ROUND(_xlfn.XLOOKUP([1]Parameters!B2550,[1]Printers!L:L,[1]Printers!Q:Q,,0)*I2550/10,0)*10,_xlfn.XLOOKUP([1]Parameters!B2550,[1]Printers!L:L,[1]Printers!P:P,,0)),"")</f>
        <v/>
      </c>
      <c r="K2550">
        <f>IF(SUM(E2550:J2550)&lt;&gt;0,VLOOKUP(A2550,[1]!T_Printers[#Data],10,FALSE)+VLOOKUP(C2550,[1]!T_Resins[#Data],10,FALSE),"")</f>
        <v>3</v>
      </c>
      <c r="L2550">
        <f>IF(SUM(E2550:J2550)&lt;&gt;0,VLOOKUP(A2550,[1]!T_Printers[#Data],11,FALSE),"")</f>
        <v>5</v>
      </c>
      <c r="M2550">
        <f>IF(SUM(E2550:J2550)&lt;&gt;0,VLOOKUP(C2550,[1]!T_Resins[#Data],8,FALSE),"")</f>
        <v>120</v>
      </c>
      <c r="N2550">
        <f>IF(_xlfn.XLOOKUP(B2550,[1]Printers!$L:$L,[1]Printers!$R:$R,0,0)&gt;0,[1]Parameters!M2550,IF(SUM(E2550:J2550)&lt;&gt;0,VLOOKUP(C2550,[1]!T_Resins[#Data],9,FALSE),""))</f>
        <v>180</v>
      </c>
      <c r="O2550" t="str">
        <f t="shared" si="39"/>
        <v>LongerOrange4K</v>
      </c>
    </row>
    <row r="2551" spans="1:15" x14ac:dyDescent="0.25">
      <c r="A2551" t="str">
        <f t="array" ref="A2551">IF(ROW()-1&gt;COUNTA([1]!T_Printers[Printers])*COUNTA([1]!T_Resins[Resins]),"",INDEX([1]!T_Printers[Printers],INT((ROW()-2)/COUNTA([1]!T_Resins[Resins])+1)))</f>
        <v>Longer Orange 4K</v>
      </c>
      <c r="B2551" t="str">
        <f>_xlfn.XLOOKUP(A2551,[1]!T_Printers[Printers],[1]!T_Printers[Icon link],,0)</f>
        <v>LongerOrange4K</v>
      </c>
      <c r="C2551" t="str">
        <f t="array" ref="C2551">IF(ROW()-1&gt;COUNTA([1]!T_Printers[Printers])*COUNTA([1]!T_Resins[Resins]),"",INDEX([1]!T_Resins[Resins],MOD(ROW()-2,COUNTA([1]!T_Resins[Resins]))+1))</f>
        <v>Model Resin White</v>
      </c>
      <c r="D2551">
        <f>IF(SUM(E2551:J2551)&lt;&gt;0,IF(ROW()-1&gt;COUNTA([1]!T_Printers[Printers])*COUNTA([1]!T_Resins[Resins]),"",2),"")</f>
        <v>2</v>
      </c>
      <c r="E2551" cm="1">
        <f t="array" ref="E2551">IFERROR(IF(ROW()-1&gt;COUNTA([1]!T_Printers[Printers])*COUNTA([1]!T_Resins[Resins]),"",_xlfn.IFS(ROUND(VLOOKUP(C2551,[1]!T_Resins[#Data],2,FALSE)/VLOOKUP(A2551,[1]!T_Printers[#Data],5,FALSE),1)&lt;=_xlfn.XLOOKUP(B2551,[1]Printers!L:L,[1]Printers!O:O,1,0,),ROUND(VLOOKUP(C2551,[1]!T_Resins[#Data],2,FALSE)/VLOOKUP(A2551,[1]!T_Printers[#Data],5,FALSE),1),ROUND(VLOOKUP(C2551,[1]!T_Resins[#Data],2,FALSE)/VLOOKUP(A2551,[1]!T_Printers[#Data],5,FALSE),1)&gt;_xlfn.XLOOKUP(B2551,[1]Printers!L:L,[1]Printers!O:O,1,0,),10)),"Используйте слой 100 мкм")</f>
        <v>3.4</v>
      </c>
      <c r="F2551">
        <f>IFERROR(IF(ROUND(_xlfn.XLOOKUP([1]Parameters!B2551,[1]Printers!L:L,[1]Printers!Q:Q,,0)*E2551/10,0)*10&lt;_xlfn.XLOOKUP([1]Parameters!B2551,[1]Printers!L:L,[1]Printers!P:P,,0),ROUND(_xlfn.XLOOKUP([1]Parameters!B2551,[1]Printers!L:L,[1]Printers!Q:Q,,0)*E2551/10,0)*10,_xlfn.XLOOKUP([1]Parameters!B2551,[1]Printers!L:L,[1]Printers!P:P,,0)),"")</f>
        <v>30</v>
      </c>
      <c r="G2551" cm="1">
        <f t="array" ref="G2551">IFERROR(IF(ROW()-1&gt;COUNTA([1]!T_Printers[Printers])*COUNTA([1]!T_Resins[Resins]),"",_xlfn.IFS(ROUND(VLOOKUP(C2551,[1]!T_Resins[#Data],3,FALSE)/VLOOKUP(A2551,[1]!T_Printers[#Data],5,FALSE),1)&lt;=_xlfn.XLOOKUP(B2551,[1]Printers!L:L,[1]Printers!O:O,1,0,),ROUND(VLOOKUP(C2551,[1]!T_Resins[#Data],3,FALSE)/VLOOKUP(A2551,[1]!T_Printers[#Data],5,FALSE),1),ROUND(VLOOKUP(C2551,[1]!T_Resins[#Data],3,FALSE)/VLOOKUP(A2551,[1]!T_Printers[#Data],5,FALSE),1)&gt;_xlfn.XLOOKUP(B2551,[1]Printers!L:L,[1]Printers!O:O,1,0,),10)),"")</f>
        <v>4.4000000000000004</v>
      </c>
      <c r="H2551">
        <f>IFERROR(IF(ROUND(_xlfn.XLOOKUP([1]Parameters!B2551,[1]Printers!L:L,[1]Printers!Q:Q,,0)*G2551/10,0)*10&lt;_xlfn.XLOOKUP([1]Parameters!B2551,[1]Printers!L:L,[1]Printers!P:P,,0),ROUND(_xlfn.XLOOKUP([1]Parameters!B2551,[1]Printers!L:L,[1]Printers!Q:Q,,0)*G2551/10,0)*10,_xlfn.XLOOKUP([1]Parameters!B2551,[1]Printers!L:L,[1]Printers!P:P,,0)),"")</f>
        <v>40</v>
      </c>
      <c r="I2551" s="3" t="str" cm="1">
        <f t="array" ref="I2551">IFERROR(IF(ROW()-1&gt;COUNTA([1]!T_Printers[Printers])*COUNTA([1]!T_Resins[Resins]),"",_xlfn.IFS(ROUND(VLOOKUP(C2551,[1]!T_Resins[#Data],4,FALSE)/VLOOKUP(A2551,[1]!T_Printers[#Data],5,FALSE),1)&lt;=_xlfn.XLOOKUP(B2551,[1]Printers!L:L,[1]Printers!O:O,1,0,),ROUND(VLOOKUP(C2551,[1]!T_Resins[#Data],4,FALSE)/VLOOKUP(A2551,[1]!T_Printers[#Data],5,FALSE),1),ROUND(VLOOKUP(C2551,[1]!T_Resins[#Data],4,FALSE)/VLOOKUP(A2551,[1]!T_Printers[#Data],5,FALSE),1)&gt;_xlfn.XLOOKUP(B2551,[1]Printers!L:L,[1]Printers!O:O,1,0,),"")),"")</f>
        <v/>
      </c>
      <c r="J2551" t="str">
        <f>IFERROR(IF(ROUND(_xlfn.XLOOKUP([1]Parameters!B2551,[1]Printers!L:L,[1]Printers!Q:Q,,0)*I2551/10,0)*10&lt;_xlfn.XLOOKUP([1]Parameters!B2551,[1]Printers!L:L,[1]Printers!P:P,,0),ROUND(_xlfn.XLOOKUP([1]Parameters!B2551,[1]Printers!L:L,[1]Printers!Q:Q,,0)*I2551/10,0)*10,_xlfn.XLOOKUP([1]Parameters!B2551,[1]Printers!L:L,[1]Printers!P:P,,0)),"")</f>
        <v/>
      </c>
      <c r="K2551">
        <f>IF(SUM(E2551:J2551)&lt;&gt;0,VLOOKUP(A2551,[1]!T_Printers[#Data],10,FALSE)+VLOOKUP(C2551,[1]!T_Resins[#Data],10,FALSE),"")</f>
        <v>3</v>
      </c>
      <c r="L2551">
        <f>IF(SUM(E2551:J2551)&lt;&gt;0,VLOOKUP(A2551,[1]!T_Printers[#Data],11,FALSE),"")</f>
        <v>5</v>
      </c>
      <c r="M2551">
        <f>IF(SUM(E2551:J2551)&lt;&gt;0,VLOOKUP(C2551,[1]!T_Resins[#Data],8,FALSE),"")</f>
        <v>120</v>
      </c>
      <c r="N2551">
        <f>IF(_xlfn.XLOOKUP(B2551,[1]Printers!$L:$L,[1]Printers!$R:$R,0,0)&gt;0,[1]Parameters!M2551,IF(SUM(E2551:J2551)&lt;&gt;0,VLOOKUP(C2551,[1]!T_Resins[#Data],9,FALSE),""))</f>
        <v>180</v>
      </c>
      <c r="O2551" t="str">
        <f t="shared" si="39"/>
        <v>LongerOrange4K</v>
      </c>
    </row>
    <row r="2552" spans="1:15" x14ac:dyDescent="0.25">
      <c r="A2552" t="str">
        <f t="array" ref="A2552">IF(ROW()-1&gt;COUNTA([1]!T_Printers[Printers])*COUNTA([1]!T_Resins[Resins]),"",INDEX([1]!T_Printers[Printers],INT((ROW()-2)/COUNTA([1]!T_Resins[Resins])+1)))</f>
        <v>Longer Orange 4K</v>
      </c>
      <c r="B2552" t="str">
        <f>_xlfn.XLOOKUP(A2552,[1]!T_Printers[Printers],[1]!T_Printers[Icon link],,0)</f>
        <v>LongerOrange4K</v>
      </c>
      <c r="C2552" t="str">
        <f t="array" ref="C2552">IF(ROW()-1&gt;COUNTA([1]!T_Printers[Printers])*COUNTA([1]!T_Resins[Resins]),"",INDEX([1]!T_Resins[Resins],MOD(ROW()-2,COUNTA([1]!T_Resins[Resins]))+1))</f>
        <v>Silicone-Compatiable Model Resin (J-Model)</v>
      </c>
      <c r="D2552">
        <f>IF(SUM(E2552:J2552)&lt;&gt;0,IF(ROW()-1&gt;COUNTA([1]!T_Printers[Printers])*COUNTA([1]!T_Resins[Resins]),"",2),"")</f>
        <v>2</v>
      </c>
      <c r="E2552" cm="1">
        <f t="array" ref="E2552">IFERROR(IF(ROW()-1&gt;COUNTA([1]!T_Printers[Printers])*COUNTA([1]!T_Resins[Resins]),"",_xlfn.IFS(ROUND(VLOOKUP(C2552,[1]!T_Resins[#Data],2,FALSE)/VLOOKUP(A2552,[1]!T_Printers[#Data],5,FALSE),1)&lt;=_xlfn.XLOOKUP(B2552,[1]Printers!L:L,[1]Printers!O:O,1,0,),ROUND(VLOOKUP(C2552,[1]!T_Resins[#Data],2,FALSE)/VLOOKUP(A2552,[1]!T_Printers[#Data],5,FALSE),1),ROUND(VLOOKUP(C2552,[1]!T_Resins[#Data],2,FALSE)/VLOOKUP(A2552,[1]!T_Printers[#Data],5,FALSE),1)&gt;_xlfn.XLOOKUP(B2552,[1]Printers!L:L,[1]Printers!O:O,1,0,),10)),"Используйте слой 100 мкм")</f>
        <v>3.4</v>
      </c>
      <c r="F2552">
        <f>IFERROR(IF(ROUND(_xlfn.XLOOKUP([1]Parameters!B2552,[1]Printers!L:L,[1]Printers!Q:Q,,0)*E2552/10,0)*10&lt;_xlfn.XLOOKUP([1]Parameters!B2552,[1]Printers!L:L,[1]Printers!P:P,,0),ROUND(_xlfn.XLOOKUP([1]Parameters!B2552,[1]Printers!L:L,[1]Printers!Q:Q,,0)*E2552/10,0)*10,_xlfn.XLOOKUP([1]Parameters!B2552,[1]Printers!L:L,[1]Printers!P:P,,0)),"")</f>
        <v>30</v>
      </c>
      <c r="G2552" cm="1">
        <f t="array" ref="G2552">IFERROR(IF(ROW()-1&gt;COUNTA([1]!T_Printers[Printers])*COUNTA([1]!T_Resins[Resins]),"",_xlfn.IFS(ROUND(VLOOKUP(C2552,[1]!T_Resins[#Data],3,FALSE)/VLOOKUP(A2552,[1]!T_Printers[#Data],5,FALSE),1)&lt;=_xlfn.XLOOKUP(B2552,[1]Printers!L:L,[1]Printers!O:O,1,0,),ROUND(VLOOKUP(C2552,[1]!T_Resins[#Data],3,FALSE)/VLOOKUP(A2552,[1]!T_Printers[#Data],5,FALSE),1),ROUND(VLOOKUP(C2552,[1]!T_Resins[#Data],3,FALSE)/VLOOKUP(A2552,[1]!T_Printers[#Data],5,FALSE),1)&gt;_xlfn.XLOOKUP(B2552,[1]Printers!L:L,[1]Printers!O:O,1,0,),10)),"")</f>
        <v>4.4000000000000004</v>
      </c>
      <c r="H2552">
        <f>IFERROR(IF(ROUND(_xlfn.XLOOKUP([1]Parameters!B2552,[1]Printers!L:L,[1]Printers!Q:Q,,0)*G2552/10,0)*10&lt;_xlfn.XLOOKUP([1]Parameters!B2552,[1]Printers!L:L,[1]Printers!P:P,,0),ROUND(_xlfn.XLOOKUP([1]Parameters!B2552,[1]Printers!L:L,[1]Printers!Q:Q,,0)*G2552/10,0)*10,_xlfn.XLOOKUP([1]Parameters!B2552,[1]Printers!L:L,[1]Printers!P:P,,0)),"")</f>
        <v>40</v>
      </c>
      <c r="I2552" s="3" t="str" cm="1">
        <f t="array" ref="I2552">IFERROR(IF(ROW()-1&gt;COUNTA([1]!T_Printers[Printers])*COUNTA([1]!T_Resins[Resins]),"",_xlfn.IFS(ROUND(VLOOKUP(C2552,[1]!T_Resins[#Data],4,FALSE)/VLOOKUP(A2552,[1]!T_Printers[#Data],5,FALSE),1)&lt;=_xlfn.XLOOKUP(B2552,[1]Printers!L:L,[1]Printers!O:O,1,0,),ROUND(VLOOKUP(C2552,[1]!T_Resins[#Data],4,FALSE)/VLOOKUP(A2552,[1]!T_Printers[#Data],5,FALSE),1),ROUND(VLOOKUP(C2552,[1]!T_Resins[#Data],4,FALSE)/VLOOKUP(A2552,[1]!T_Printers[#Data],5,FALSE),1)&gt;_xlfn.XLOOKUP(B2552,[1]Printers!L:L,[1]Printers!O:O,1,0,),"")),"")</f>
        <v/>
      </c>
      <c r="J2552" t="str">
        <f>IFERROR(IF(ROUND(_xlfn.XLOOKUP([1]Parameters!B2552,[1]Printers!L:L,[1]Printers!Q:Q,,0)*I2552/10,0)*10&lt;_xlfn.XLOOKUP([1]Parameters!B2552,[1]Printers!L:L,[1]Printers!P:P,,0),ROUND(_xlfn.XLOOKUP([1]Parameters!B2552,[1]Printers!L:L,[1]Printers!Q:Q,,0)*I2552/10,0)*10,_xlfn.XLOOKUP([1]Parameters!B2552,[1]Printers!L:L,[1]Printers!P:P,,0)),"")</f>
        <v/>
      </c>
      <c r="K2552">
        <f>IF(SUM(E2552:J2552)&lt;&gt;0,VLOOKUP(A2552,[1]!T_Printers[#Data],10,FALSE)+VLOOKUP(C2552,[1]!T_Resins[#Data],10,FALSE),"")</f>
        <v>3</v>
      </c>
      <c r="L2552">
        <f>IF(SUM(E2552:J2552)&lt;&gt;0,VLOOKUP(A2552,[1]!T_Printers[#Data],11,FALSE),"")</f>
        <v>5</v>
      </c>
      <c r="M2552">
        <f>IF(SUM(E2552:J2552)&lt;&gt;0,VLOOKUP(C2552,[1]!T_Resins[#Data],8,FALSE),"")</f>
        <v>60</v>
      </c>
      <c r="N2552">
        <f>IF(_xlfn.XLOOKUP(B2552,[1]Printers!$L:$L,[1]Printers!$R:$R,0,0)&gt;0,[1]Parameters!M2552,IF(SUM(E2552:J2552)&lt;&gt;0,VLOOKUP(C2552,[1]!T_Resins[#Data],9,FALSE),""))</f>
        <v>60</v>
      </c>
      <c r="O2552" t="str">
        <f t="shared" si="39"/>
        <v>LongerOrange4K</v>
      </c>
    </row>
    <row r="2553" spans="1:15" x14ac:dyDescent="0.25">
      <c r="A2553" t="str">
        <f t="array" ref="A2553">IF(ROW()-1&gt;COUNTA([1]!T_Printers[Printers])*COUNTA([1]!T_Resins[Resins]),"",INDEX([1]!T_Printers[Printers],INT((ROW()-2)/COUNTA([1]!T_Resins[Resins])+1)))</f>
        <v>Longer Orange 4K</v>
      </c>
      <c r="B2553" t="str">
        <f>_xlfn.XLOOKUP(A2553,[1]!T_Printers[Printers],[1]!T_Printers[Icon link],,0)</f>
        <v>LongerOrange4K</v>
      </c>
      <c r="C2553" t="str">
        <f t="array" ref="C2553">IF(ROW()-1&gt;COUNTA([1]!T_Printers[Printers])*COUNTA([1]!T_Resins[Resins]),"",INDEX([1]!T_Resins[Resins],MOD(ROW()-2,COUNTA([1]!T_Resins[Resins]))+1))</f>
        <v>Silicone-Like Black</v>
      </c>
      <c r="D2553">
        <f>IF(SUM(E2553:J2553)&lt;&gt;0,IF(ROW()-1&gt;COUNTA([1]!T_Printers[Printers])*COUNTA([1]!T_Resins[Resins]),"",2),"")</f>
        <v>2</v>
      </c>
      <c r="E2553" cm="1">
        <f t="array" ref="E2553">IFERROR(IF(ROW()-1&gt;COUNTA([1]!T_Printers[Printers])*COUNTA([1]!T_Resins[Resins]),"",_xlfn.IFS(ROUND(VLOOKUP(C2553,[1]!T_Resins[#Data],2,FALSE)/VLOOKUP(A2553,[1]!T_Printers[#Data],5,FALSE),1)&lt;=_xlfn.XLOOKUP(B2553,[1]Printers!L:L,[1]Printers!O:O,1,0,),ROUND(VLOOKUP(C2553,[1]!T_Resins[#Data],2,FALSE)/VLOOKUP(A2553,[1]!T_Printers[#Data],5,FALSE),1),ROUND(VLOOKUP(C2553,[1]!T_Resins[#Data],2,FALSE)/VLOOKUP(A2553,[1]!T_Printers[#Data],5,FALSE),1)&gt;_xlfn.XLOOKUP(B2553,[1]Printers!L:L,[1]Printers!O:O,1,0,),10)),"Используйте слой 100 мкм")</f>
        <v>8</v>
      </c>
      <c r="F2553">
        <f>IFERROR(IF(ROUND(_xlfn.XLOOKUP([1]Parameters!B2553,[1]Printers!L:L,[1]Printers!Q:Q,,0)*E2553/10,0)*10&lt;_xlfn.XLOOKUP([1]Parameters!B2553,[1]Printers!L:L,[1]Printers!P:P,,0),ROUND(_xlfn.XLOOKUP([1]Parameters!B2553,[1]Printers!L:L,[1]Printers!Q:Q,,0)*E2553/10,0)*10,_xlfn.XLOOKUP([1]Parameters!B2553,[1]Printers!L:L,[1]Printers!P:P,,0)),"")</f>
        <v>70</v>
      </c>
      <c r="G2553" cm="1">
        <f t="array" ref="G2553">IFERROR(IF(ROW()-1&gt;COUNTA([1]!T_Printers[Printers])*COUNTA([1]!T_Resins[Resins]),"",_xlfn.IFS(ROUND(VLOOKUP(C2553,[1]!T_Resins[#Data],3,FALSE)/VLOOKUP(A2553,[1]!T_Printers[#Data],5,FALSE),1)&lt;=_xlfn.XLOOKUP(B2553,[1]Printers!L:L,[1]Printers!O:O,1,0,),ROUND(VLOOKUP(C2553,[1]!T_Resins[#Data],3,FALSE)/VLOOKUP(A2553,[1]!T_Printers[#Data],5,FALSE),1),ROUND(VLOOKUP(C2553,[1]!T_Resins[#Data],3,FALSE)/VLOOKUP(A2553,[1]!T_Printers[#Data],5,FALSE),1)&gt;_xlfn.XLOOKUP(B2553,[1]Printers!L:L,[1]Printers!O:O,1,0,),10)),"")</f>
        <v>10.4</v>
      </c>
      <c r="H2553">
        <f>IFERROR(IF(ROUND(_xlfn.XLOOKUP([1]Parameters!B2553,[1]Printers!L:L,[1]Printers!Q:Q,,0)*G2553/10,0)*10&lt;_xlfn.XLOOKUP([1]Parameters!B2553,[1]Printers!L:L,[1]Printers!P:P,,0),ROUND(_xlfn.XLOOKUP([1]Parameters!B2553,[1]Printers!L:L,[1]Printers!Q:Q,,0)*G2553/10,0)*10,_xlfn.XLOOKUP([1]Parameters!B2553,[1]Printers!L:L,[1]Printers!P:P,,0)),"")</f>
        <v>90</v>
      </c>
      <c r="I2553" s="3" t="str" cm="1">
        <f t="array" ref="I2553">IFERROR(IF(ROW()-1&gt;COUNTA([1]!T_Printers[Printers])*COUNTA([1]!T_Resins[Resins]),"",_xlfn.IFS(ROUND(VLOOKUP(C2553,[1]!T_Resins[#Data],4,FALSE)/VLOOKUP(A2553,[1]!T_Printers[#Data],5,FALSE),1)&lt;=_xlfn.XLOOKUP(B2553,[1]Printers!L:L,[1]Printers!O:O,1,0,),ROUND(VLOOKUP(C2553,[1]!T_Resins[#Data],4,FALSE)/VLOOKUP(A2553,[1]!T_Printers[#Data],5,FALSE),1),ROUND(VLOOKUP(C2553,[1]!T_Resins[#Data],4,FALSE)/VLOOKUP(A2553,[1]!T_Printers[#Data],5,FALSE),1)&gt;_xlfn.XLOOKUP(B2553,[1]Printers!L:L,[1]Printers!O:O,1,0,),"")),"")</f>
        <v/>
      </c>
      <c r="J2553" t="str">
        <f>IFERROR(IF(ROUND(_xlfn.XLOOKUP([1]Parameters!B2553,[1]Printers!L:L,[1]Printers!Q:Q,,0)*I2553/10,0)*10&lt;_xlfn.XLOOKUP([1]Parameters!B2553,[1]Printers!L:L,[1]Printers!P:P,,0),ROUND(_xlfn.XLOOKUP([1]Parameters!B2553,[1]Printers!L:L,[1]Printers!Q:Q,,0)*I2553/10,0)*10,_xlfn.XLOOKUP([1]Parameters!B2553,[1]Printers!L:L,[1]Printers!P:P,,0)),"")</f>
        <v/>
      </c>
      <c r="K2553">
        <f>IF(SUM(E2553:J2553)&lt;&gt;0,VLOOKUP(A2553,[1]!T_Printers[#Data],10,FALSE)+VLOOKUP(C2553,[1]!T_Resins[#Data],10,FALSE),"")</f>
        <v>3</v>
      </c>
      <c r="L2553">
        <f>IF(SUM(E2553:J2553)&lt;&gt;0,VLOOKUP(A2553,[1]!T_Printers[#Data],11,FALSE),"")</f>
        <v>5</v>
      </c>
      <c r="M2553">
        <f>IF(SUM(E2553:J2553)&lt;&gt;0,VLOOKUP(C2553,[1]!T_Resins[#Data],8,FALSE),"")</f>
        <v>60</v>
      </c>
      <c r="N2553">
        <f>IF(_xlfn.XLOOKUP(B2553,[1]Printers!$L:$L,[1]Printers!$R:$R,0,0)&gt;0,[1]Parameters!M2553,IF(SUM(E2553:J2553)&lt;&gt;0,VLOOKUP(C2553,[1]!T_Resins[#Data],9,FALSE),""))</f>
        <v>60</v>
      </c>
      <c r="O2553" t="str">
        <f t="shared" si="39"/>
        <v>LongerOrange4K</v>
      </c>
    </row>
    <row r="2554" spans="1:15" x14ac:dyDescent="0.25">
      <c r="A2554" t="str">
        <f t="array" ref="A2554">IF(ROW()-1&gt;COUNTA([1]!T_Printers[Printers])*COUNTA([1]!T_Resins[Resins]),"",INDEX([1]!T_Printers[Printers],INT((ROW()-2)/COUNTA([1]!T_Resins[Resins])+1)))</f>
        <v>Monoprice Mini</v>
      </c>
      <c r="B2554" t="str">
        <f>_xlfn.XLOOKUP(A2554,[1]!T_Printers[Printers],[1]!T_Printers[Icon link],,0)</f>
        <v>MonopriceMini</v>
      </c>
      <c r="C2554" t="str">
        <f t="array" ref="C2554">IF(ROW()-1&gt;COUNTA([1]!T_Printers[Printers])*COUNTA([1]!T_Resins[Resins]),"",INDEX([1]!T_Resins[Resins],MOD(ROW()-2,COUNTA([1]!T_Resins[Resins]))+1))</f>
        <v>Basic Red</v>
      </c>
      <c r="D2554">
        <f>IF(SUM(E2554:J2554)&lt;&gt;0,IF(ROW()-1&gt;COUNTA([1]!T_Printers[Printers])*COUNTA([1]!T_Resins[Resins]),"",2),"")</f>
        <v>2</v>
      </c>
      <c r="E2554" cm="1">
        <f t="array" ref="E2554">IFERROR(IF(ROW()-1&gt;COUNTA([1]!T_Printers[Printers])*COUNTA([1]!T_Resins[Resins]),"",_xlfn.IFS(ROUND(VLOOKUP(C2554,[1]!T_Resins[#Data],2,FALSE)/VLOOKUP(A2554,[1]!T_Printers[#Data],5,FALSE),1)&lt;=_xlfn.XLOOKUP(B2554,[1]Printers!L:L,[1]Printers!O:O,1,0,),ROUND(VLOOKUP(C2554,[1]!T_Resins[#Data],2,FALSE)/VLOOKUP(A2554,[1]!T_Printers[#Data],5,FALSE),1),ROUND(VLOOKUP(C2554,[1]!T_Resins[#Data],2,FALSE)/VLOOKUP(A2554,[1]!T_Printers[#Data],5,FALSE),1)&gt;_xlfn.XLOOKUP(B2554,[1]Printers!L:L,[1]Printers!O:O,1,0,),10)),"Используйте слой 100 мкм")</f>
        <v>15.8</v>
      </c>
      <c r="F2554">
        <f>IFERROR(IF(ROUND(_xlfn.XLOOKUP([1]Parameters!B2554,[1]Printers!L:L,[1]Printers!Q:Q,,0)*E2554/10,0)*10&lt;_xlfn.XLOOKUP([1]Parameters!B2554,[1]Printers!L:L,[1]Printers!P:P,,0),ROUND(_xlfn.XLOOKUP([1]Parameters!B2554,[1]Printers!L:L,[1]Printers!Q:Q,,0)*E2554/10,0)*10,_xlfn.XLOOKUP([1]Parameters!B2554,[1]Printers!L:L,[1]Printers!P:P,,0)),"")</f>
        <v>100</v>
      </c>
      <c r="G2554" cm="1">
        <f t="array" ref="G2554">IFERROR(IF(ROW()-1&gt;COUNTA([1]!T_Printers[Printers])*COUNTA([1]!T_Resins[Resins]),"",_xlfn.IFS(ROUND(VLOOKUP(C2554,[1]!T_Resins[#Data],3,FALSE)/VLOOKUP(A2554,[1]!T_Printers[#Data],5,FALSE),1)&lt;=_xlfn.XLOOKUP(B2554,[1]Printers!L:L,[1]Printers!O:O,1,0,),ROUND(VLOOKUP(C2554,[1]!T_Resins[#Data],3,FALSE)/VLOOKUP(A2554,[1]!T_Printers[#Data],5,FALSE),1),ROUND(VLOOKUP(C2554,[1]!T_Resins[#Data],3,FALSE)/VLOOKUP(A2554,[1]!T_Printers[#Data],5,FALSE),1)&gt;_xlfn.XLOOKUP(B2554,[1]Printers!L:L,[1]Printers!O:O,1,0,),10)),"")</f>
        <v>20.6</v>
      </c>
      <c r="H2554">
        <f>IFERROR(IF(ROUND(_xlfn.XLOOKUP([1]Parameters!B2554,[1]Printers!L:L,[1]Printers!Q:Q,,0)*G2554/10,0)*10&lt;_xlfn.XLOOKUP([1]Parameters!B2554,[1]Printers!L:L,[1]Printers!P:P,,0),ROUND(_xlfn.XLOOKUP([1]Parameters!B2554,[1]Printers!L:L,[1]Printers!Q:Q,,0)*G2554/10,0)*10,_xlfn.XLOOKUP([1]Parameters!B2554,[1]Printers!L:L,[1]Printers!P:P,,0)),"")</f>
        <v>100</v>
      </c>
      <c r="I2554" s="3" t="str" cm="1">
        <f t="array" ref="I2554">IFERROR(IF(ROW()-1&gt;COUNTA([1]!T_Printers[Printers])*COUNTA([1]!T_Resins[Resins]),"",_xlfn.IFS(ROUND(VLOOKUP(C2554,[1]!T_Resins[#Data],4,FALSE)/VLOOKUP(A2554,[1]!T_Printers[#Data],5,FALSE),1)&lt;=_xlfn.XLOOKUP(B2554,[1]Printers!L:L,[1]Printers!O:O,1,0,),ROUND(VLOOKUP(C2554,[1]!T_Resins[#Data],4,FALSE)/VLOOKUP(A2554,[1]!T_Printers[#Data],5,FALSE),1),ROUND(VLOOKUP(C2554,[1]!T_Resins[#Data],4,FALSE)/VLOOKUP(A2554,[1]!T_Printers[#Data],5,FALSE),1)&gt;_xlfn.XLOOKUP(B2554,[1]Printers!L:L,[1]Printers!O:O,1,0,),"")),"")</f>
        <v/>
      </c>
      <c r="J2554" t="str">
        <f>IFERROR(IF(ROUND(_xlfn.XLOOKUP([1]Parameters!B2554,[1]Printers!L:L,[1]Printers!Q:Q,,0)*I2554/10,0)*10&lt;_xlfn.XLOOKUP([1]Parameters!B2554,[1]Printers!L:L,[1]Printers!P:P,,0),ROUND(_xlfn.XLOOKUP([1]Parameters!B2554,[1]Printers!L:L,[1]Printers!Q:Q,,0)*I2554/10,0)*10,_xlfn.XLOOKUP([1]Parameters!B2554,[1]Printers!L:L,[1]Printers!P:P,,0)),"")</f>
        <v/>
      </c>
      <c r="K2554">
        <f>IF(SUM(E2554:J2554)&lt;&gt;0,VLOOKUP(A2554,[1]!T_Printers[#Data],10,FALSE)+VLOOKUP(C2554,[1]!T_Resins[#Data],10,FALSE),"")</f>
        <v>3</v>
      </c>
      <c r="L2554">
        <f>IF(SUM(E2554:J2554)&lt;&gt;0,VLOOKUP(A2554,[1]!T_Printers[#Data],11,FALSE),"")</f>
        <v>4</v>
      </c>
      <c r="M2554">
        <f>IF(SUM(E2554:J2554)&lt;&gt;0,VLOOKUP(C2554,[1]!T_Resins[#Data],8,FALSE),"")</f>
        <v>120</v>
      </c>
      <c r="N2554">
        <f>IF(_xlfn.XLOOKUP(B2554,[1]Printers!$L:$L,[1]Printers!$R:$R,0,0)&gt;0,[1]Parameters!M2554,IF(SUM(E2554:J2554)&lt;&gt;0,VLOOKUP(C2554,[1]!T_Resins[#Data],9,FALSE),""))</f>
        <v>180</v>
      </c>
      <c r="O2554" t="str">
        <f t="shared" si="39"/>
        <v>MonopriceMini</v>
      </c>
    </row>
    <row r="2555" spans="1:15" x14ac:dyDescent="0.25">
      <c r="A2555" t="str">
        <f t="array" ref="A2555">IF(ROW()-1&gt;COUNTA([1]!T_Printers[Printers])*COUNTA([1]!T_Resins[Resins]),"",INDEX([1]!T_Printers[Printers],INT((ROW()-2)/COUNTA([1]!T_Resins[Resins])+1)))</f>
        <v>Monoprice Mini</v>
      </c>
      <c r="B2555" t="str">
        <f>_xlfn.XLOOKUP(A2555,[1]!T_Printers[Printers],[1]!T_Printers[Icon link],,0)</f>
        <v>MonopriceMini</v>
      </c>
      <c r="C2555" t="str">
        <f t="array" ref="C2555">IF(ROW()-1&gt;COUNTA([1]!T_Printers[Printers])*COUNTA([1]!T_Resins[Resins]),"",INDEX([1]!T_Resins[Resins],MOD(ROW()-2,COUNTA([1]!T_Resins[Resins]))+1))</f>
        <v>Demo Bone</v>
      </c>
      <c r="D2555">
        <f>IF(SUM(E2555:J2555)&lt;&gt;0,IF(ROW()-1&gt;COUNTA([1]!T_Printers[Printers])*COUNTA([1]!T_Resins[Resins]),"",2),"")</f>
        <v>2</v>
      </c>
      <c r="E2555" cm="1">
        <f t="array" ref="E2555">IFERROR(IF(ROW()-1&gt;COUNTA([1]!T_Printers[Printers])*COUNTA([1]!T_Resins[Resins]),"",_xlfn.IFS(ROUND(VLOOKUP(C2555,[1]!T_Resins[#Data],2,FALSE)/VLOOKUP(A2555,[1]!T_Printers[#Data],5,FALSE),1)&lt;=_xlfn.XLOOKUP(B2555,[1]Printers!L:L,[1]Printers!O:O,1,0,),ROUND(VLOOKUP(C2555,[1]!T_Resins[#Data],2,FALSE)/VLOOKUP(A2555,[1]!T_Printers[#Data],5,FALSE),1),ROUND(VLOOKUP(C2555,[1]!T_Resins[#Data],2,FALSE)/VLOOKUP(A2555,[1]!T_Printers[#Data],5,FALSE),1)&gt;_xlfn.XLOOKUP(B2555,[1]Printers!L:L,[1]Printers!O:O,1,0,),10)),"Используйте слой 100 мкм")</f>
        <v>15.4</v>
      </c>
      <c r="F2555">
        <f>IFERROR(IF(ROUND(_xlfn.XLOOKUP([1]Parameters!B2555,[1]Printers!L:L,[1]Printers!Q:Q,,0)*E2555/10,0)*10&lt;_xlfn.XLOOKUP([1]Parameters!B2555,[1]Printers!L:L,[1]Printers!P:P,,0),ROUND(_xlfn.XLOOKUP([1]Parameters!B2555,[1]Printers!L:L,[1]Printers!Q:Q,,0)*E2555/10,0)*10,_xlfn.XLOOKUP([1]Parameters!B2555,[1]Printers!L:L,[1]Printers!P:P,,0)),"")</f>
        <v>100</v>
      </c>
      <c r="G2555" cm="1">
        <f t="array" ref="G2555">IFERROR(IF(ROW()-1&gt;COUNTA([1]!T_Printers[Printers])*COUNTA([1]!T_Resins[Resins]),"",_xlfn.IFS(ROUND(VLOOKUP(C2555,[1]!T_Resins[#Data],3,FALSE)/VLOOKUP(A2555,[1]!T_Printers[#Data],5,FALSE),1)&lt;=_xlfn.XLOOKUP(B2555,[1]Printers!L:L,[1]Printers!O:O,1,0,),ROUND(VLOOKUP(C2555,[1]!T_Resins[#Data],3,FALSE)/VLOOKUP(A2555,[1]!T_Printers[#Data],5,FALSE),1),ROUND(VLOOKUP(C2555,[1]!T_Resins[#Data],3,FALSE)/VLOOKUP(A2555,[1]!T_Printers[#Data],5,FALSE),1)&gt;_xlfn.XLOOKUP(B2555,[1]Printers!L:L,[1]Printers!O:O,1,0,),10)),"")</f>
        <v>20.2</v>
      </c>
      <c r="H2555">
        <f>IFERROR(IF(ROUND(_xlfn.XLOOKUP([1]Parameters!B2555,[1]Printers!L:L,[1]Printers!Q:Q,,0)*G2555/10,0)*10&lt;_xlfn.XLOOKUP([1]Parameters!B2555,[1]Printers!L:L,[1]Printers!P:P,,0),ROUND(_xlfn.XLOOKUP([1]Parameters!B2555,[1]Printers!L:L,[1]Printers!Q:Q,,0)*G2555/10,0)*10,_xlfn.XLOOKUP([1]Parameters!B2555,[1]Printers!L:L,[1]Printers!P:P,,0)),"")</f>
        <v>100</v>
      </c>
      <c r="I2555" s="3" t="str" cm="1">
        <f t="array" ref="I2555">IFERROR(IF(ROW()-1&gt;COUNTA([1]!T_Printers[Printers])*COUNTA([1]!T_Resins[Resins]),"",_xlfn.IFS(ROUND(VLOOKUP(C2555,[1]!T_Resins[#Data],4,FALSE)/VLOOKUP(A2555,[1]!T_Printers[#Data],5,FALSE),1)&lt;=_xlfn.XLOOKUP(B2555,[1]Printers!L:L,[1]Printers!O:O,1,0,),ROUND(VLOOKUP(C2555,[1]!T_Resins[#Data],4,FALSE)/VLOOKUP(A2555,[1]!T_Printers[#Data],5,FALSE),1),ROUND(VLOOKUP(C2555,[1]!T_Resins[#Data],4,FALSE)/VLOOKUP(A2555,[1]!T_Printers[#Data],5,FALSE),1)&gt;_xlfn.XLOOKUP(B2555,[1]Printers!L:L,[1]Printers!O:O,1,0,),"")),"")</f>
        <v/>
      </c>
      <c r="J2555" t="str">
        <f>IFERROR(IF(ROUND(_xlfn.XLOOKUP([1]Parameters!B2555,[1]Printers!L:L,[1]Printers!Q:Q,,0)*I2555/10,0)*10&lt;_xlfn.XLOOKUP([1]Parameters!B2555,[1]Printers!L:L,[1]Printers!P:P,,0),ROUND(_xlfn.XLOOKUP([1]Parameters!B2555,[1]Printers!L:L,[1]Printers!Q:Q,,0)*I2555/10,0)*10,_xlfn.XLOOKUP([1]Parameters!B2555,[1]Printers!L:L,[1]Printers!P:P,,0)),"")</f>
        <v/>
      </c>
      <c r="K2555">
        <f>IF(SUM(E2555:J2555)&lt;&gt;0,VLOOKUP(A2555,[1]!T_Printers[#Data],10,FALSE)+VLOOKUP(C2555,[1]!T_Resins[#Data],10,FALSE),"")</f>
        <v>4</v>
      </c>
      <c r="L2555">
        <f>IF(SUM(E2555:J2555)&lt;&gt;0,VLOOKUP(A2555,[1]!T_Printers[#Data],11,FALSE),"")</f>
        <v>4</v>
      </c>
      <c r="M2555">
        <f>IF(SUM(E2555:J2555)&lt;&gt;0,VLOOKUP(C2555,[1]!T_Resins[#Data],8,FALSE),"")</f>
        <v>120</v>
      </c>
      <c r="N2555">
        <f>IF(_xlfn.XLOOKUP(B2555,[1]Printers!$L:$L,[1]Printers!$R:$R,0,0)&gt;0,[1]Parameters!M2555,IF(SUM(E2555:J2555)&lt;&gt;0,VLOOKUP(C2555,[1]!T_Resins[#Data],9,FALSE),""))</f>
        <v>180</v>
      </c>
      <c r="O2555" t="str">
        <f t="shared" si="39"/>
        <v>MonopriceMini</v>
      </c>
    </row>
    <row r="2556" spans="1:15" x14ac:dyDescent="0.25">
      <c r="A2556" t="str">
        <f t="array" ref="A2556">IF(ROW()-1&gt;COUNTA([1]!T_Printers[Printers])*COUNTA([1]!T_Resins[Resins]),"",INDEX([1]!T_Printers[Printers],INT((ROW()-2)/COUNTA([1]!T_Resins[Resins])+1)))</f>
        <v>Monoprice Mini</v>
      </c>
      <c r="B2556" t="str">
        <f>_xlfn.XLOOKUP(A2556,[1]!T_Printers[Printers],[1]!T_Printers[Icon link],,0)</f>
        <v>MonopriceMini</v>
      </c>
      <c r="C2556" t="str">
        <f t="array" ref="C2556">IF(ROW()-1&gt;COUNTA([1]!T_Printers[Printers])*COUNTA([1]!T_Resins[Resins]),"",INDEX([1]!T_Resins[Resins],MOD(ROW()-2,COUNTA([1]!T_Resins[Resins]))+1))</f>
        <v xml:space="preserve">Dental Bleach (Обновленная версия) </v>
      </c>
      <c r="D2556">
        <f>IF(SUM(E2556:J2556)&lt;&gt;0,IF(ROW()-1&gt;COUNTA([1]!T_Printers[Printers])*COUNTA([1]!T_Resins[Resins]),"",2),"")</f>
        <v>2</v>
      </c>
      <c r="E2556" cm="1">
        <f t="array" ref="E2556">IFERROR(IF(ROW()-1&gt;COUNTA([1]!T_Printers[Printers])*COUNTA([1]!T_Resins[Resins]),"",_xlfn.IFS(ROUND(VLOOKUP(C2556,[1]!T_Resins[#Data],2,FALSE)/VLOOKUP(A2556,[1]!T_Printers[#Data],5,FALSE),1)&lt;=_xlfn.XLOOKUP(B2556,[1]Printers!L:L,[1]Printers!O:O,1,0,),ROUND(VLOOKUP(C2556,[1]!T_Resins[#Data],2,FALSE)/VLOOKUP(A2556,[1]!T_Printers[#Data],5,FALSE),1),ROUND(VLOOKUP(C2556,[1]!T_Resins[#Data],2,FALSE)/VLOOKUP(A2556,[1]!T_Printers[#Data],5,FALSE),1)&gt;_xlfn.XLOOKUP(B2556,[1]Printers!L:L,[1]Printers!O:O,1,0,),10)),"Используйте слой 100 мкм")</f>
        <v>35.5</v>
      </c>
      <c r="F2556">
        <f>IFERROR(IF(ROUND(_xlfn.XLOOKUP([1]Parameters!B2556,[1]Printers!L:L,[1]Printers!Q:Q,,0)*E2556/10,0)*10&lt;_xlfn.XLOOKUP([1]Parameters!B2556,[1]Printers!L:L,[1]Printers!P:P,,0),ROUND(_xlfn.XLOOKUP([1]Parameters!B2556,[1]Printers!L:L,[1]Printers!Q:Q,,0)*E2556/10,0)*10,_xlfn.XLOOKUP([1]Parameters!B2556,[1]Printers!L:L,[1]Printers!P:P,,0)),"")</f>
        <v>100</v>
      </c>
      <c r="G2556" cm="1">
        <f t="array" ref="G2556">IFERROR(IF(ROW()-1&gt;COUNTA([1]!T_Printers[Printers])*COUNTA([1]!T_Resins[Resins]),"",_xlfn.IFS(ROUND(VLOOKUP(C2556,[1]!T_Resins[#Data],3,FALSE)/VLOOKUP(A2556,[1]!T_Printers[#Data],5,FALSE),1)&lt;=_xlfn.XLOOKUP(B2556,[1]Printers!L:L,[1]Printers!O:O,1,0,),ROUND(VLOOKUP(C2556,[1]!T_Resins[#Data],3,FALSE)/VLOOKUP(A2556,[1]!T_Printers[#Data],5,FALSE),1),ROUND(VLOOKUP(C2556,[1]!T_Resins[#Data],3,FALSE)/VLOOKUP(A2556,[1]!T_Printers[#Data],5,FALSE),1)&gt;_xlfn.XLOOKUP(B2556,[1]Printers!L:L,[1]Printers!O:O,1,0,),10)),"")</f>
        <v>46.2</v>
      </c>
      <c r="H2556">
        <f>IFERROR(IF(ROUND(_xlfn.XLOOKUP([1]Parameters!B2556,[1]Printers!L:L,[1]Printers!Q:Q,,0)*G2556/10,0)*10&lt;_xlfn.XLOOKUP([1]Parameters!B2556,[1]Printers!L:L,[1]Printers!P:P,,0),ROUND(_xlfn.XLOOKUP([1]Parameters!B2556,[1]Printers!L:L,[1]Printers!Q:Q,,0)*G2556/10,0)*10,_xlfn.XLOOKUP([1]Parameters!B2556,[1]Printers!L:L,[1]Printers!P:P,,0)),"")</f>
        <v>100</v>
      </c>
      <c r="I2556" s="3" t="str" cm="1">
        <f t="array" ref="I2556">IFERROR(IF(ROW()-1&gt;COUNTA([1]!T_Printers[Printers])*COUNTA([1]!T_Resins[Resins]),"",_xlfn.IFS(ROUND(VLOOKUP(C2556,[1]!T_Resins[#Data],4,FALSE)/VLOOKUP(A2556,[1]!T_Printers[#Data],5,FALSE),1)&lt;=_xlfn.XLOOKUP(B2556,[1]Printers!L:L,[1]Printers!O:O,1,0,),ROUND(VLOOKUP(C2556,[1]!T_Resins[#Data],4,FALSE)/VLOOKUP(A2556,[1]!T_Printers[#Data],5,FALSE),1),ROUND(VLOOKUP(C2556,[1]!T_Resins[#Data],4,FALSE)/VLOOKUP(A2556,[1]!T_Printers[#Data],5,FALSE),1)&gt;_xlfn.XLOOKUP(B2556,[1]Printers!L:L,[1]Printers!O:O,1,0,),"")),"")</f>
        <v/>
      </c>
      <c r="J2556" t="str">
        <f>IFERROR(IF(ROUND(_xlfn.XLOOKUP([1]Parameters!B2556,[1]Printers!L:L,[1]Printers!Q:Q,,0)*I2556/10,0)*10&lt;_xlfn.XLOOKUP([1]Parameters!B2556,[1]Printers!L:L,[1]Printers!P:P,,0),ROUND(_xlfn.XLOOKUP([1]Parameters!B2556,[1]Printers!L:L,[1]Printers!Q:Q,,0)*I2556/10,0)*10,_xlfn.XLOOKUP([1]Parameters!B2556,[1]Printers!L:L,[1]Printers!P:P,,0)),"")</f>
        <v/>
      </c>
      <c r="K2556">
        <f>IF(SUM(E2556:J2556)&lt;&gt;0,VLOOKUP(A2556,[1]!T_Printers[#Data],10,FALSE)+VLOOKUP(C2556,[1]!T_Resins[#Data],10,FALSE),"")</f>
        <v>4</v>
      </c>
      <c r="L2556">
        <f>IF(SUM(E2556:J2556)&lt;&gt;0,VLOOKUP(A2556,[1]!T_Printers[#Data],11,FALSE),"")</f>
        <v>4</v>
      </c>
      <c r="M2556">
        <f>IF(SUM(E2556:J2556)&lt;&gt;0,VLOOKUP(C2556,[1]!T_Resins[#Data],8,FALSE),"")</f>
        <v>120</v>
      </c>
      <c r="N2556">
        <f>IF(_xlfn.XLOOKUP(B2556,[1]Printers!$L:$L,[1]Printers!$R:$R,0,0)&gt;0,[1]Parameters!M2556,IF(SUM(E2556:J2556)&lt;&gt;0,VLOOKUP(C2556,[1]!T_Resins[#Data],9,FALSE),""))</f>
        <v>180</v>
      </c>
      <c r="O2556" t="str">
        <f t="shared" si="39"/>
        <v>MonopriceMini</v>
      </c>
    </row>
    <row r="2557" spans="1:15" x14ac:dyDescent="0.25">
      <c r="A2557" t="str">
        <f t="array" ref="A2557">IF(ROW()-1&gt;COUNTA([1]!T_Printers[Printers])*COUNTA([1]!T_Resins[Resins]),"",INDEX([1]!T_Printers[Printers],INT((ROW()-2)/COUNTA([1]!T_Resins[Resins])+1)))</f>
        <v>Monoprice Mini</v>
      </c>
      <c r="B2557" t="str">
        <f>_xlfn.XLOOKUP(A2557,[1]!T_Printers[Printers],[1]!T_Printers[Icon link],,0)</f>
        <v>MonopriceMini</v>
      </c>
      <c r="C2557" t="str">
        <f t="array" ref="C2557">IF(ROW()-1&gt;COUNTA([1]!T_Printers[Printers])*COUNTA([1]!T_Resins[Resins]),"",INDEX([1]!T_Resins[Resins],MOD(ROW()-2,COUNTA([1]!T_Resins[Resins]))+1))</f>
        <v>Dental Bleach Pro</v>
      </c>
      <c r="D2557">
        <f>IF(SUM(E2557:J2557)&lt;&gt;0,IF(ROW()-1&gt;COUNTA([1]!T_Printers[Printers])*COUNTA([1]!T_Resins[Resins]),"",2),"")</f>
        <v>2</v>
      </c>
      <c r="E2557" cm="1">
        <f t="array" ref="E2557">IFERROR(IF(ROW()-1&gt;COUNTA([1]!T_Printers[Printers])*COUNTA([1]!T_Resins[Resins]),"",_xlfn.IFS(ROUND(VLOOKUP(C2557,[1]!T_Resins[#Data],2,FALSE)/VLOOKUP(A2557,[1]!T_Printers[#Data],5,FALSE),1)&lt;=_xlfn.XLOOKUP(B2557,[1]Printers!L:L,[1]Printers!O:O,1,0,),ROUND(VLOOKUP(C2557,[1]!T_Resins[#Data],2,FALSE)/VLOOKUP(A2557,[1]!T_Printers[#Data],5,FALSE),1),ROUND(VLOOKUP(C2557,[1]!T_Resins[#Data],2,FALSE)/VLOOKUP(A2557,[1]!T_Printers[#Data],5,FALSE),1)&gt;_xlfn.XLOOKUP(B2557,[1]Printers!L:L,[1]Printers!O:O,1,0,),10)),"Используйте слой 100 мкм")</f>
        <v>26.3</v>
      </c>
      <c r="F2557">
        <f>IFERROR(IF(ROUND(_xlfn.XLOOKUP([1]Parameters!B2557,[1]Printers!L:L,[1]Printers!Q:Q,,0)*E2557/10,0)*10&lt;_xlfn.XLOOKUP([1]Parameters!B2557,[1]Printers!L:L,[1]Printers!P:P,,0),ROUND(_xlfn.XLOOKUP([1]Parameters!B2557,[1]Printers!L:L,[1]Printers!Q:Q,,0)*E2557/10,0)*10,_xlfn.XLOOKUP([1]Parameters!B2557,[1]Printers!L:L,[1]Printers!P:P,,0)),"")</f>
        <v>100</v>
      </c>
      <c r="G2557" cm="1">
        <f t="array" ref="G2557">IFERROR(IF(ROW()-1&gt;COUNTA([1]!T_Printers[Printers])*COUNTA([1]!T_Resins[Resins]),"",_xlfn.IFS(ROUND(VLOOKUP(C2557,[1]!T_Resins[#Data],3,FALSE)/VLOOKUP(A2557,[1]!T_Printers[#Data],5,FALSE),1)&lt;=_xlfn.XLOOKUP(B2557,[1]Printers!L:L,[1]Printers!O:O,1,0,),ROUND(VLOOKUP(C2557,[1]!T_Resins[#Data],3,FALSE)/VLOOKUP(A2557,[1]!T_Printers[#Data],5,FALSE),1),ROUND(VLOOKUP(C2557,[1]!T_Resins[#Data],3,FALSE)/VLOOKUP(A2557,[1]!T_Printers[#Data],5,FALSE),1)&gt;_xlfn.XLOOKUP(B2557,[1]Printers!L:L,[1]Printers!O:O,1,0,),10)),"")</f>
        <v>34.200000000000003</v>
      </c>
      <c r="H2557">
        <f>IFERROR(IF(ROUND(_xlfn.XLOOKUP([1]Parameters!B2557,[1]Printers!L:L,[1]Printers!Q:Q,,0)*G2557/10,0)*10&lt;_xlfn.XLOOKUP([1]Parameters!B2557,[1]Printers!L:L,[1]Printers!P:P,,0),ROUND(_xlfn.XLOOKUP([1]Parameters!B2557,[1]Printers!L:L,[1]Printers!Q:Q,,0)*G2557/10,0)*10,_xlfn.XLOOKUP([1]Parameters!B2557,[1]Printers!L:L,[1]Printers!P:P,,0)),"")</f>
        <v>100</v>
      </c>
      <c r="I2557" s="3" t="str" cm="1">
        <f t="array" ref="I2557">IFERROR(IF(ROW()-1&gt;COUNTA([1]!T_Printers[Printers])*COUNTA([1]!T_Resins[Resins]),"",_xlfn.IFS(ROUND(VLOOKUP(C2557,[1]!T_Resins[#Data],4,FALSE)/VLOOKUP(A2557,[1]!T_Printers[#Data],5,FALSE),1)&lt;=_xlfn.XLOOKUP(B2557,[1]Printers!L:L,[1]Printers!O:O,1,0,),ROUND(VLOOKUP(C2557,[1]!T_Resins[#Data],4,FALSE)/VLOOKUP(A2557,[1]!T_Printers[#Data],5,FALSE),1),ROUND(VLOOKUP(C2557,[1]!T_Resins[#Data],4,FALSE)/VLOOKUP(A2557,[1]!T_Printers[#Data],5,FALSE),1)&gt;_xlfn.XLOOKUP(B2557,[1]Printers!L:L,[1]Printers!O:O,1,0,),"")),"")</f>
        <v/>
      </c>
      <c r="J2557" t="str">
        <f>IFERROR(IF(ROUND(_xlfn.XLOOKUP([1]Parameters!B2557,[1]Printers!L:L,[1]Printers!Q:Q,,0)*I2557/10,0)*10&lt;_xlfn.XLOOKUP([1]Parameters!B2557,[1]Printers!L:L,[1]Printers!P:P,,0),ROUND(_xlfn.XLOOKUP([1]Parameters!B2557,[1]Printers!L:L,[1]Printers!Q:Q,,0)*I2557/10,0)*10,_xlfn.XLOOKUP([1]Parameters!B2557,[1]Printers!L:L,[1]Printers!P:P,,0)),"")</f>
        <v/>
      </c>
      <c r="K2557">
        <f>IF(SUM(E2557:J2557)&lt;&gt;0,VLOOKUP(A2557,[1]!T_Printers[#Data],10,FALSE)+VLOOKUP(C2557,[1]!T_Resins[#Data],10,FALSE),"")</f>
        <v>3</v>
      </c>
      <c r="L2557">
        <f>IF(SUM(E2557:J2557)&lt;&gt;0,VLOOKUP(A2557,[1]!T_Printers[#Data],11,FALSE),"")</f>
        <v>4</v>
      </c>
      <c r="M2557">
        <f>IF(SUM(E2557:J2557)&lt;&gt;0,VLOOKUP(C2557,[1]!T_Resins[#Data],8,FALSE),"")</f>
        <v>120</v>
      </c>
      <c r="N2557">
        <f>IF(_xlfn.XLOOKUP(B2557,[1]Printers!$L:$L,[1]Printers!$R:$R,0,0)&gt;0,[1]Parameters!M2557,IF(SUM(E2557:J2557)&lt;&gt;0,VLOOKUP(C2557,[1]!T_Resins[#Data],9,FALSE),""))</f>
        <v>180</v>
      </c>
      <c r="O2557" t="str">
        <f t="shared" si="39"/>
        <v>MonopriceMini</v>
      </c>
    </row>
    <row r="2558" spans="1:15" x14ac:dyDescent="0.25">
      <c r="A2558" t="str">
        <f t="array" ref="A2558">IF(ROW()-1&gt;COUNTA([1]!T_Printers[Printers])*COUNTA([1]!T_Resins[Resins]),"",INDEX([1]!T_Printers[Printers],INT((ROW()-2)/COUNTA([1]!T_Resins[Resins])+1)))</f>
        <v>Monoprice Mini</v>
      </c>
      <c r="B2558" t="str">
        <f>_xlfn.XLOOKUP(A2558,[1]!T_Printers[Printers],[1]!T_Printers[Icon link],,0)</f>
        <v>MonopriceMini</v>
      </c>
      <c r="C2558" t="str">
        <f t="array" ref="C2558">IF(ROW()-1&gt;COUNTA([1]!T_Printers[Printers])*COUNTA([1]!T_Resins[Resins]),"",INDEX([1]!T_Resins[Resins],MOD(ROW()-2,COUNTA([1]!T_Resins[Resins]))+1))</f>
        <v>Dental Cast Cherry Pro</v>
      </c>
      <c r="D2558">
        <f>IF(SUM(E2558:J2558)&lt;&gt;0,IF(ROW()-1&gt;COUNTA([1]!T_Printers[Printers])*COUNTA([1]!T_Resins[Resins]),"",2),"")</f>
        <v>2</v>
      </c>
      <c r="E2558" cm="1">
        <f t="array" ref="E2558">IFERROR(IF(ROW()-1&gt;COUNTA([1]!T_Printers[Printers])*COUNTA([1]!T_Resins[Resins]),"",_xlfn.IFS(ROUND(VLOOKUP(C2558,[1]!T_Resins[#Data],2,FALSE)/VLOOKUP(A2558,[1]!T_Printers[#Data],5,FALSE),1)&lt;=_xlfn.XLOOKUP(B2558,[1]Printers!L:L,[1]Printers!O:O,1,0,),ROUND(VLOOKUP(C2558,[1]!T_Resins[#Data],2,FALSE)/VLOOKUP(A2558,[1]!T_Printers[#Data],5,FALSE),1),ROUND(VLOOKUP(C2558,[1]!T_Resins[#Data],2,FALSE)/VLOOKUP(A2558,[1]!T_Printers[#Data],5,FALSE),1)&gt;_xlfn.XLOOKUP(B2558,[1]Printers!L:L,[1]Printers!O:O,1,0,),10)),"Используйте слой 100 мкм")</f>
        <v>36.200000000000003</v>
      </c>
      <c r="F2558">
        <f>IFERROR(IF(ROUND(_xlfn.XLOOKUP([1]Parameters!B2558,[1]Printers!L:L,[1]Printers!Q:Q,,0)*E2558/10,0)*10&lt;_xlfn.XLOOKUP([1]Parameters!B2558,[1]Printers!L:L,[1]Printers!P:P,,0),ROUND(_xlfn.XLOOKUP([1]Parameters!B2558,[1]Printers!L:L,[1]Printers!Q:Q,,0)*E2558/10,0)*10,_xlfn.XLOOKUP([1]Parameters!B2558,[1]Printers!L:L,[1]Printers!P:P,,0)),"")</f>
        <v>100</v>
      </c>
      <c r="G2558" t="str" cm="1">
        <f t="array" ref="G2558">IFERROR(IF(ROW()-1&gt;COUNTA([1]!T_Printers[Printers])*COUNTA([1]!T_Resins[Resins]),"",_xlfn.IFS(ROUND(VLOOKUP(C2558,[1]!T_Resins[#Data],3,FALSE)/VLOOKUP(A2558,[1]!T_Printers[#Data],5,FALSE),1)&lt;=_xlfn.XLOOKUP(B2558,[1]Printers!L:L,[1]Printers!O:O,1,0,),ROUND(VLOOKUP(C2558,[1]!T_Resins[#Data],3,FALSE)/VLOOKUP(A2558,[1]!T_Printers[#Data],5,FALSE),1),ROUND(VLOOKUP(C2558,[1]!T_Resins[#Data],3,FALSE)/VLOOKUP(A2558,[1]!T_Printers[#Data],5,FALSE),1)&gt;_xlfn.XLOOKUP(B2558,[1]Printers!L:L,[1]Printers!O:O,1,0,),10)),"")</f>
        <v/>
      </c>
      <c r="H2558" t="str">
        <f>IFERROR(IF(ROUND(_xlfn.XLOOKUP([1]Parameters!B2558,[1]Printers!L:L,[1]Printers!Q:Q,,0)*G2558/10,0)*10&lt;_xlfn.XLOOKUP([1]Parameters!B2558,[1]Printers!L:L,[1]Printers!P:P,,0),ROUND(_xlfn.XLOOKUP([1]Parameters!B2558,[1]Printers!L:L,[1]Printers!Q:Q,,0)*G2558/10,0)*10,_xlfn.XLOOKUP([1]Parameters!B2558,[1]Printers!L:L,[1]Printers!P:P,,0)),"")</f>
        <v/>
      </c>
      <c r="I2558" s="3" t="str" cm="1">
        <f t="array" ref="I2558">IFERROR(IF(ROW()-1&gt;COUNTA([1]!T_Printers[Printers])*COUNTA([1]!T_Resins[Resins]),"",_xlfn.IFS(ROUND(VLOOKUP(C2558,[1]!T_Resins[#Data],4,FALSE)/VLOOKUP(A2558,[1]!T_Printers[#Data],5,FALSE),1)&lt;=_xlfn.XLOOKUP(B2558,[1]Printers!L:L,[1]Printers!O:O,1,0,),ROUND(VLOOKUP(C2558,[1]!T_Resins[#Data],4,FALSE)/VLOOKUP(A2558,[1]!T_Printers[#Data],5,FALSE),1),ROUND(VLOOKUP(C2558,[1]!T_Resins[#Data],4,FALSE)/VLOOKUP(A2558,[1]!T_Printers[#Data],5,FALSE),1)&gt;_xlfn.XLOOKUP(B2558,[1]Printers!L:L,[1]Printers!O:O,1,0,),"")),"")</f>
        <v/>
      </c>
      <c r="J2558" t="str">
        <f>IFERROR(IF(ROUND(_xlfn.XLOOKUP([1]Parameters!B2558,[1]Printers!L:L,[1]Printers!Q:Q,,0)*I2558/10,0)*10&lt;_xlfn.XLOOKUP([1]Parameters!B2558,[1]Printers!L:L,[1]Printers!P:P,,0),ROUND(_xlfn.XLOOKUP([1]Parameters!B2558,[1]Printers!L:L,[1]Printers!Q:Q,,0)*I2558/10,0)*10,_xlfn.XLOOKUP([1]Parameters!B2558,[1]Printers!L:L,[1]Printers!P:P,,0)),"")</f>
        <v/>
      </c>
      <c r="K2558">
        <f>IF(SUM(E2558:J2558)&lt;&gt;0,VLOOKUP(A2558,[1]!T_Printers[#Data],10,FALSE)+VLOOKUP(C2558,[1]!T_Resins[#Data],10,FALSE),"")</f>
        <v>3</v>
      </c>
      <c r="L2558">
        <f>IF(SUM(E2558:J2558)&lt;&gt;0,VLOOKUP(A2558,[1]!T_Printers[#Data],11,FALSE),"")</f>
        <v>4</v>
      </c>
      <c r="M2558">
        <f>IF(SUM(E2558:J2558)&lt;&gt;0,VLOOKUP(C2558,[1]!T_Resins[#Data],8,FALSE),"")</f>
        <v>60</v>
      </c>
      <c r="N2558">
        <f>IF(_xlfn.XLOOKUP(B2558,[1]Printers!$L:$L,[1]Printers!$R:$R,0,0)&gt;0,[1]Parameters!M2558,IF(SUM(E2558:J2558)&lt;&gt;0,VLOOKUP(C2558,[1]!T_Resins[#Data],9,FALSE),""))</f>
        <v>60</v>
      </c>
      <c r="O2558" t="str">
        <f t="shared" si="39"/>
        <v>MonopriceMini</v>
      </c>
    </row>
    <row r="2559" spans="1:15" x14ac:dyDescent="0.25">
      <c r="A2559" t="str">
        <f t="array" ref="A2559">IF(ROW()-1&gt;COUNTA([1]!T_Printers[Printers])*COUNTA([1]!T_Resins[Resins]),"",INDEX([1]!T_Printers[Printers],INT((ROW()-2)/COUNTA([1]!T_Resins[Resins])+1)))</f>
        <v>Monoprice Mini</v>
      </c>
      <c r="B2559" t="str">
        <f>_xlfn.XLOOKUP(A2559,[1]!T_Printers[Printers],[1]!T_Printers[Icon link],,0)</f>
        <v>MonopriceMini</v>
      </c>
      <c r="C2559" t="str">
        <f t="array" ref="C2559">IF(ROW()-1&gt;COUNTA([1]!T_Printers[Printers])*COUNTA([1]!T_Resins[Resins]),"",INDEX([1]!T_Resins[Resins],MOD(ROW()-2,COUNTA([1]!T_Resins[Resins]))+1))</f>
        <v>Dental Cast Cherry</v>
      </c>
      <c r="D2559">
        <f>IF(SUM(E2559:J2559)&lt;&gt;0,IF(ROW()-1&gt;COUNTA([1]!T_Printers[Printers])*COUNTA([1]!T_Resins[Resins]),"",2),"")</f>
        <v>2</v>
      </c>
      <c r="E2559" cm="1">
        <f t="array" ref="E2559">IFERROR(IF(ROW()-1&gt;COUNTA([1]!T_Printers[Printers])*COUNTA([1]!T_Resins[Resins]),"",_xlfn.IFS(ROUND(VLOOKUP(C2559,[1]!T_Resins[#Data],2,FALSE)/VLOOKUP(A2559,[1]!T_Printers[#Data],5,FALSE),1)&lt;=_xlfn.XLOOKUP(B2559,[1]Printers!L:L,[1]Printers!O:O,1,0,),ROUND(VLOOKUP(C2559,[1]!T_Resins[#Data],2,FALSE)/VLOOKUP(A2559,[1]!T_Printers[#Data],5,FALSE),1),ROUND(VLOOKUP(C2559,[1]!T_Resins[#Data],2,FALSE)/VLOOKUP(A2559,[1]!T_Printers[#Data],5,FALSE),1)&gt;_xlfn.XLOOKUP(B2559,[1]Printers!L:L,[1]Printers!O:O,1,0,),10)),"Используйте слой 100 мкм")</f>
        <v>31.7</v>
      </c>
      <c r="F2559">
        <f>IFERROR(IF(ROUND(_xlfn.XLOOKUP([1]Parameters!B2559,[1]Printers!L:L,[1]Printers!Q:Q,,0)*E2559/10,0)*10&lt;_xlfn.XLOOKUP([1]Parameters!B2559,[1]Printers!L:L,[1]Printers!P:P,,0),ROUND(_xlfn.XLOOKUP([1]Parameters!B2559,[1]Printers!L:L,[1]Printers!Q:Q,,0)*E2559/10,0)*10,_xlfn.XLOOKUP([1]Parameters!B2559,[1]Printers!L:L,[1]Printers!P:P,,0)),"")</f>
        <v>100</v>
      </c>
      <c r="G2559" cm="1">
        <f t="array" ref="G2559">IFERROR(IF(ROW()-1&gt;COUNTA([1]!T_Printers[Printers])*COUNTA([1]!T_Resins[Resins]),"",_xlfn.IFS(ROUND(VLOOKUP(C2559,[1]!T_Resins[#Data],3,FALSE)/VLOOKUP(A2559,[1]!T_Printers[#Data],5,FALSE),1)&lt;=_xlfn.XLOOKUP(B2559,[1]Printers!L:L,[1]Printers!O:O,1,0,),ROUND(VLOOKUP(C2559,[1]!T_Resins[#Data],3,FALSE)/VLOOKUP(A2559,[1]!T_Printers[#Data],5,FALSE),1),ROUND(VLOOKUP(C2559,[1]!T_Resins[#Data],3,FALSE)/VLOOKUP(A2559,[1]!T_Printers[#Data],5,FALSE),1)&gt;_xlfn.XLOOKUP(B2559,[1]Printers!L:L,[1]Printers!O:O,1,0,),10)),"")</f>
        <v>41.2</v>
      </c>
      <c r="H2559">
        <f>IFERROR(IF(ROUND(_xlfn.XLOOKUP([1]Parameters!B2559,[1]Printers!L:L,[1]Printers!Q:Q,,0)*G2559/10,0)*10&lt;_xlfn.XLOOKUP([1]Parameters!B2559,[1]Printers!L:L,[1]Printers!P:P,,0),ROUND(_xlfn.XLOOKUP([1]Parameters!B2559,[1]Printers!L:L,[1]Printers!Q:Q,,0)*G2559/10,0)*10,_xlfn.XLOOKUP([1]Parameters!B2559,[1]Printers!L:L,[1]Printers!P:P,,0)),"")</f>
        <v>100</v>
      </c>
      <c r="I2559" s="3" t="str" cm="1">
        <f t="array" ref="I2559">IFERROR(IF(ROW()-1&gt;COUNTA([1]!T_Printers[Printers])*COUNTA([1]!T_Resins[Resins]),"",_xlfn.IFS(ROUND(VLOOKUP(C2559,[1]!T_Resins[#Data],4,FALSE)/VLOOKUP(A2559,[1]!T_Printers[#Data],5,FALSE),1)&lt;=_xlfn.XLOOKUP(B2559,[1]Printers!L:L,[1]Printers!O:O,1,0,),ROUND(VLOOKUP(C2559,[1]!T_Resins[#Data],4,FALSE)/VLOOKUP(A2559,[1]!T_Printers[#Data],5,FALSE),1),ROUND(VLOOKUP(C2559,[1]!T_Resins[#Data],4,FALSE)/VLOOKUP(A2559,[1]!T_Printers[#Data],5,FALSE),1)&gt;_xlfn.XLOOKUP(B2559,[1]Printers!L:L,[1]Printers!O:O,1,0,),"")),"")</f>
        <v/>
      </c>
      <c r="J2559" t="str">
        <f>IFERROR(IF(ROUND(_xlfn.XLOOKUP([1]Parameters!B2559,[1]Printers!L:L,[1]Printers!Q:Q,,0)*I2559/10,0)*10&lt;_xlfn.XLOOKUP([1]Parameters!B2559,[1]Printers!L:L,[1]Printers!P:P,,0),ROUND(_xlfn.XLOOKUP([1]Parameters!B2559,[1]Printers!L:L,[1]Printers!Q:Q,,0)*I2559/10,0)*10,_xlfn.XLOOKUP([1]Parameters!B2559,[1]Printers!L:L,[1]Printers!P:P,,0)),"")</f>
        <v/>
      </c>
      <c r="K2559">
        <f>IF(SUM(E2559:J2559)&lt;&gt;0,VLOOKUP(A2559,[1]!T_Printers[#Data],10,FALSE)+VLOOKUP(C2559,[1]!T_Resins[#Data],10,FALSE),"")</f>
        <v>3</v>
      </c>
      <c r="L2559">
        <f>IF(SUM(E2559:J2559)&lt;&gt;0,VLOOKUP(A2559,[1]!T_Printers[#Data],11,FALSE),"")</f>
        <v>4</v>
      </c>
      <c r="M2559">
        <f>IF(SUM(E2559:J2559)&lt;&gt;0,VLOOKUP(C2559,[1]!T_Resins[#Data],8,FALSE),"")</f>
        <v>60</v>
      </c>
      <c r="N2559">
        <f>IF(_xlfn.XLOOKUP(B2559,[1]Printers!$L:$L,[1]Printers!$R:$R,0,0)&gt;0,[1]Parameters!M2559,IF(SUM(E2559:J2559)&lt;&gt;0,VLOOKUP(C2559,[1]!T_Resins[#Data],9,FALSE),""))</f>
        <v>60</v>
      </c>
      <c r="O2559" t="str">
        <f t="shared" si="39"/>
        <v>MonopriceMini</v>
      </c>
    </row>
    <row r="2560" spans="1:15" x14ac:dyDescent="0.25">
      <c r="A2560" t="str">
        <f t="array" ref="A2560">IF(ROW()-1&gt;COUNTA([1]!T_Printers[Printers])*COUNTA([1]!T_Resins[Resins]),"",INDEX([1]!T_Printers[Printers],INT((ROW()-2)/COUNTA([1]!T_Resins[Resins])+1)))</f>
        <v>Monoprice Mini</v>
      </c>
      <c r="B2560" t="str">
        <f>_xlfn.XLOOKUP(A2560,[1]!T_Printers[Printers],[1]!T_Printers[Icon link],,0)</f>
        <v>MonopriceMini</v>
      </c>
      <c r="C2560" t="str">
        <f t="array" ref="C2560">IF(ROW()-1&gt;COUNTA([1]!T_Printers[Printers])*COUNTA([1]!T_Resins[Resins]),"",INDEX([1]!T_Resins[Resins],MOD(ROW()-2,COUNTA([1]!T_Resins[Resins]))+1))</f>
        <v>Dental Clear</v>
      </c>
      <c r="D2560">
        <f>IF(SUM(E2560:J2560)&lt;&gt;0,IF(ROW()-1&gt;COUNTA([1]!T_Printers[Printers])*COUNTA([1]!T_Resins[Resins]),"",2),"")</f>
        <v>2</v>
      </c>
      <c r="E2560" cm="1">
        <f t="array" ref="E2560">IFERROR(IF(ROW()-1&gt;COUNTA([1]!T_Printers[Printers])*COUNTA([1]!T_Resins[Resins]),"",_xlfn.IFS(ROUND(VLOOKUP(C2560,[1]!T_Resins[#Data],2,FALSE)/VLOOKUP(A2560,[1]!T_Printers[#Data],5,FALSE),1)&lt;=_xlfn.XLOOKUP(B2560,[1]Printers!L:L,[1]Printers!O:O,1,0,),ROUND(VLOOKUP(C2560,[1]!T_Resins[#Data],2,FALSE)/VLOOKUP(A2560,[1]!T_Printers[#Data],5,FALSE),1),ROUND(VLOOKUP(C2560,[1]!T_Resins[#Data],2,FALSE)/VLOOKUP(A2560,[1]!T_Printers[#Data],5,FALSE),1)&gt;_xlfn.XLOOKUP(B2560,[1]Printers!L:L,[1]Printers!O:O,1,0,),10)),"Используйте слой 100 мкм")</f>
        <v>17.8</v>
      </c>
      <c r="F2560">
        <f>IFERROR(IF(ROUND(_xlfn.XLOOKUP([1]Parameters!B2560,[1]Printers!L:L,[1]Printers!Q:Q,,0)*E2560/10,0)*10&lt;_xlfn.XLOOKUP([1]Parameters!B2560,[1]Printers!L:L,[1]Printers!P:P,,0),ROUND(_xlfn.XLOOKUP([1]Parameters!B2560,[1]Printers!L:L,[1]Printers!Q:Q,,0)*E2560/10,0)*10,_xlfn.XLOOKUP([1]Parameters!B2560,[1]Printers!L:L,[1]Printers!P:P,,0)),"")</f>
        <v>100</v>
      </c>
      <c r="G2560" cm="1">
        <f t="array" ref="G2560">IFERROR(IF(ROW()-1&gt;COUNTA([1]!T_Printers[Printers])*COUNTA([1]!T_Resins[Resins]),"",_xlfn.IFS(ROUND(VLOOKUP(C2560,[1]!T_Resins[#Data],3,FALSE)/VLOOKUP(A2560,[1]!T_Printers[#Data],5,FALSE),1)&lt;=_xlfn.XLOOKUP(B2560,[1]Printers!L:L,[1]Printers!O:O,1,0,),ROUND(VLOOKUP(C2560,[1]!T_Resins[#Data],3,FALSE)/VLOOKUP(A2560,[1]!T_Printers[#Data],5,FALSE),1),ROUND(VLOOKUP(C2560,[1]!T_Resins[#Data],3,FALSE)/VLOOKUP(A2560,[1]!T_Printers[#Data],5,FALSE),1)&gt;_xlfn.XLOOKUP(B2560,[1]Printers!L:L,[1]Printers!O:O,1,0,),10)),"")</f>
        <v>23.2</v>
      </c>
      <c r="H2560">
        <f>IFERROR(IF(ROUND(_xlfn.XLOOKUP([1]Parameters!B2560,[1]Printers!L:L,[1]Printers!Q:Q,,0)*G2560/10,0)*10&lt;_xlfn.XLOOKUP([1]Parameters!B2560,[1]Printers!L:L,[1]Printers!P:P,,0),ROUND(_xlfn.XLOOKUP([1]Parameters!B2560,[1]Printers!L:L,[1]Printers!Q:Q,,0)*G2560/10,0)*10,_xlfn.XLOOKUP([1]Parameters!B2560,[1]Printers!L:L,[1]Printers!P:P,,0)),"")</f>
        <v>100</v>
      </c>
      <c r="I2560" s="3" t="str" cm="1">
        <f t="array" ref="I2560">IFERROR(IF(ROW()-1&gt;COUNTA([1]!T_Printers[Printers])*COUNTA([1]!T_Resins[Resins]),"",_xlfn.IFS(ROUND(VLOOKUP(C2560,[1]!T_Resins[#Data],4,FALSE)/VLOOKUP(A2560,[1]!T_Printers[#Data],5,FALSE),1)&lt;=_xlfn.XLOOKUP(B2560,[1]Printers!L:L,[1]Printers!O:O,1,0,),ROUND(VLOOKUP(C2560,[1]!T_Resins[#Data],4,FALSE)/VLOOKUP(A2560,[1]!T_Printers[#Data],5,FALSE),1),ROUND(VLOOKUP(C2560,[1]!T_Resins[#Data],4,FALSE)/VLOOKUP(A2560,[1]!T_Printers[#Data],5,FALSE),1)&gt;_xlfn.XLOOKUP(B2560,[1]Printers!L:L,[1]Printers!O:O,1,0,),"")),"")</f>
        <v/>
      </c>
      <c r="J2560" t="str">
        <f>IFERROR(IF(ROUND(_xlfn.XLOOKUP([1]Parameters!B2560,[1]Printers!L:L,[1]Printers!Q:Q,,0)*I2560/10,0)*10&lt;_xlfn.XLOOKUP([1]Parameters!B2560,[1]Printers!L:L,[1]Printers!P:P,,0),ROUND(_xlfn.XLOOKUP([1]Parameters!B2560,[1]Printers!L:L,[1]Printers!Q:Q,,0)*I2560/10,0)*10,_xlfn.XLOOKUP([1]Parameters!B2560,[1]Printers!L:L,[1]Printers!P:P,,0)),"")</f>
        <v/>
      </c>
      <c r="K2560">
        <f>IF(SUM(E2560:J2560)&lt;&gt;0,VLOOKUP(A2560,[1]!T_Printers[#Data],10,FALSE)+VLOOKUP(C2560,[1]!T_Resins[#Data],10,FALSE),"")</f>
        <v>3</v>
      </c>
      <c r="L2560">
        <f>IF(SUM(E2560:J2560)&lt;&gt;0,VLOOKUP(A2560,[1]!T_Printers[#Data],11,FALSE),"")</f>
        <v>4</v>
      </c>
      <c r="M2560">
        <f>IF(SUM(E2560:J2560)&lt;&gt;0,VLOOKUP(C2560,[1]!T_Resins[#Data],8,FALSE),"")</f>
        <v>120</v>
      </c>
      <c r="N2560">
        <f>IF(_xlfn.XLOOKUP(B2560,[1]Printers!$L:$L,[1]Printers!$R:$R,0,0)&gt;0,[1]Parameters!M2560,IF(SUM(E2560:J2560)&lt;&gt;0,VLOOKUP(C2560,[1]!T_Resins[#Data],9,FALSE),""))</f>
        <v>180</v>
      </c>
      <c r="O2560" t="str">
        <f t="shared" si="39"/>
        <v>MonopriceMini</v>
      </c>
    </row>
    <row r="2561" spans="1:15" x14ac:dyDescent="0.25">
      <c r="A2561" t="str">
        <f t="array" ref="A2561">IF(ROW()-1&gt;COUNTA([1]!T_Printers[Printers])*COUNTA([1]!T_Resins[Resins]),"",INDEX([1]!T_Printers[Printers],INT((ROW()-2)/COUNTA([1]!T_Resins[Resins])+1)))</f>
        <v>Monoprice Mini</v>
      </c>
      <c r="B2561" t="str">
        <f>_xlfn.XLOOKUP(A2561,[1]!T_Printers[Printers],[1]!T_Printers[Icon link],,0)</f>
        <v>MonopriceMini</v>
      </c>
      <c r="C2561" t="str">
        <f t="array" ref="C2561">IF(ROW()-1&gt;COUNTA([1]!T_Printers[Printers])*COUNTA([1]!T_Resins[Resins]),"",INDEX([1]!T_Resins[Resins],MOD(ROW()-2,COUNTA([1]!T_Resins[Resins]))+1))</f>
        <v>Dental Clear Pro</v>
      </c>
      <c r="D2561">
        <f>IF(SUM(E2561:J2561)&lt;&gt;0,IF(ROW()-1&gt;COUNTA([1]!T_Printers[Printers])*COUNTA([1]!T_Resins[Resins]),"",2),"")</f>
        <v>2</v>
      </c>
      <c r="E2561" t="str" cm="1">
        <f t="array" ref="E2561">IFERROR(IF(ROW()-1&gt;COUNTA([1]!T_Printers[Printers])*COUNTA([1]!T_Resins[Resins]),"",_xlfn.IFS(ROUND(VLOOKUP(C2561,[1]!T_Resins[#Data],2,FALSE)/VLOOKUP(A2561,[1]!T_Printers[#Data],5,FALSE),1)&lt;=_xlfn.XLOOKUP(B2561,[1]Printers!L:L,[1]Printers!O:O,1,0,),ROUND(VLOOKUP(C2561,[1]!T_Resins[#Data],2,FALSE)/VLOOKUP(A2561,[1]!T_Printers[#Data],5,FALSE),1),ROUND(VLOOKUP(C2561,[1]!T_Resins[#Data],2,FALSE)/VLOOKUP(A2561,[1]!T_Printers[#Data],5,FALSE),1)&gt;_xlfn.XLOOKUP(B2561,[1]Printers!L:L,[1]Printers!O:O,1,0,),10)),"Используйте слой 100 мкм")</f>
        <v>Используйте слой 100 мкм</v>
      </c>
      <c r="F2561" t="str">
        <f>IFERROR(IF(ROUND(_xlfn.XLOOKUP([1]Parameters!B2561,[1]Printers!L:L,[1]Printers!Q:Q,,0)*E2561/10,0)*10&lt;_xlfn.XLOOKUP([1]Parameters!B2561,[1]Printers!L:L,[1]Printers!P:P,,0),ROUND(_xlfn.XLOOKUP([1]Parameters!B2561,[1]Printers!L:L,[1]Printers!Q:Q,,0)*E2561/10,0)*10,_xlfn.XLOOKUP([1]Parameters!B2561,[1]Printers!L:L,[1]Printers!P:P,,0)),"")</f>
        <v/>
      </c>
      <c r="G2561" cm="1">
        <f t="array" ref="G2561">IFERROR(IF(ROW()-1&gt;COUNTA([1]!T_Printers[Printers])*COUNTA([1]!T_Resins[Resins]),"",_xlfn.IFS(ROUND(VLOOKUP(C2561,[1]!T_Resins[#Data],3,FALSE)/VLOOKUP(A2561,[1]!T_Printers[#Data],5,FALSE),1)&lt;=_xlfn.XLOOKUP(B2561,[1]Printers!L:L,[1]Printers!O:O,1,0,),ROUND(VLOOKUP(C2561,[1]!T_Resins[#Data],3,FALSE)/VLOOKUP(A2561,[1]!T_Printers[#Data],5,FALSE),1),ROUND(VLOOKUP(C2561,[1]!T_Resins[#Data],3,FALSE)/VLOOKUP(A2561,[1]!T_Printers[#Data],5,FALSE),1)&gt;_xlfn.XLOOKUP(B2561,[1]Printers!L:L,[1]Printers!O:O,1,0,),10)),"")</f>
        <v>37.6</v>
      </c>
      <c r="H2561">
        <f>IFERROR(IF(ROUND(_xlfn.XLOOKUP([1]Parameters!B2561,[1]Printers!L:L,[1]Printers!Q:Q,,0)*G2561/10,0)*10&lt;_xlfn.XLOOKUP([1]Parameters!B2561,[1]Printers!L:L,[1]Printers!P:P,,0),ROUND(_xlfn.XLOOKUP([1]Parameters!B2561,[1]Printers!L:L,[1]Printers!Q:Q,,0)*G2561/10,0)*10,_xlfn.XLOOKUP([1]Parameters!B2561,[1]Printers!L:L,[1]Printers!P:P,,0)),"")</f>
        <v>100</v>
      </c>
      <c r="I2561" s="3" cm="1">
        <f t="array" ref="I2561">IFERROR(IF(ROW()-1&gt;COUNTA([1]!T_Printers[Printers])*COUNTA([1]!T_Resins[Resins]),"",_xlfn.IFS(ROUND(VLOOKUP(C2561,[1]!T_Resins[#Data],4,FALSE)/VLOOKUP(A2561,[1]!T_Printers[#Data],5,FALSE),1)&lt;=_xlfn.XLOOKUP(B2561,[1]Printers!L:L,[1]Printers!O:O,1,0,),ROUND(VLOOKUP(C2561,[1]!T_Resins[#Data],4,FALSE)/VLOOKUP(A2561,[1]!T_Printers[#Data],5,FALSE),1),ROUND(VLOOKUP(C2561,[1]!T_Resins[#Data],4,FALSE)/VLOOKUP(A2561,[1]!T_Printers[#Data],5,FALSE),1)&gt;_xlfn.XLOOKUP(B2561,[1]Printers!L:L,[1]Printers!O:O,1,0,),"")),"")</f>
        <v>48.8</v>
      </c>
      <c r="J2561">
        <f>IFERROR(IF(ROUND(_xlfn.XLOOKUP([1]Parameters!B2561,[1]Printers!L:L,[1]Printers!Q:Q,,0)*I2561/10,0)*10&lt;_xlfn.XLOOKUP([1]Parameters!B2561,[1]Printers!L:L,[1]Printers!P:P,,0),ROUND(_xlfn.XLOOKUP([1]Parameters!B2561,[1]Printers!L:L,[1]Printers!Q:Q,,0)*I2561/10,0)*10,_xlfn.XLOOKUP([1]Parameters!B2561,[1]Printers!L:L,[1]Printers!P:P,,0)),"")</f>
        <v>100</v>
      </c>
      <c r="K2561">
        <f>IF(SUM(E2561:J2561)&lt;&gt;0,VLOOKUP(A2561,[1]!T_Printers[#Data],10,FALSE)+VLOOKUP(C2561,[1]!T_Resins[#Data],10,FALSE),"")</f>
        <v>3</v>
      </c>
      <c r="L2561">
        <f>IF(SUM(E2561:J2561)&lt;&gt;0,VLOOKUP(A2561,[1]!T_Printers[#Data],11,FALSE),"")</f>
        <v>4</v>
      </c>
      <c r="M2561">
        <f>IF(SUM(E2561:J2561)&lt;&gt;0,VLOOKUP(C2561,[1]!T_Resins[#Data],8,FALSE),"")</f>
        <v>120</v>
      </c>
      <c r="N2561">
        <f>IF(_xlfn.XLOOKUP(B2561,[1]Printers!$L:$L,[1]Printers!$R:$R,0,0)&gt;0,[1]Parameters!M2561,IF(SUM(E2561:J2561)&lt;&gt;0,VLOOKUP(C2561,[1]!T_Resins[#Data],9,FALSE),""))</f>
        <v>180</v>
      </c>
      <c r="O2561" t="str">
        <f t="shared" si="39"/>
        <v>MonopriceMini</v>
      </c>
    </row>
    <row r="2562" spans="1:15" x14ac:dyDescent="0.25">
      <c r="A2562" t="str">
        <f t="array" ref="A2562">IF(ROW()-1&gt;COUNTA([1]!T_Printers[Printers])*COUNTA([1]!T_Resins[Resins]),"",INDEX([1]!T_Printers[Printers],INT((ROW()-2)/COUNTA([1]!T_Resins[Resins])+1)))</f>
        <v>Monoprice Mini</v>
      </c>
      <c r="B2562" t="str">
        <f>_xlfn.XLOOKUP(A2562,[1]!T_Printers[Printers],[1]!T_Printers[Icon link],,0)</f>
        <v>MonopriceMini</v>
      </c>
      <c r="C2562" t="str">
        <f t="array" ref="C2562">IF(ROW()-1&gt;COUNTA([1]!T_Printers[Printers])*COUNTA([1]!T_Resins[Resins]),"",INDEX([1]!T_Resins[Resins],MOD(ROW()-2,COUNTA([1]!T_Resins[Resins]))+1))</f>
        <v>Dental Denture Base Soft</v>
      </c>
      <c r="D2562">
        <f>IF(SUM(E2562:J2562)&lt;&gt;0,IF(ROW()-1&gt;COUNTA([1]!T_Printers[Printers])*COUNTA([1]!T_Resins[Resins]),"",2),"")</f>
        <v>2</v>
      </c>
      <c r="E2562" cm="1">
        <f t="array" ref="E2562">IFERROR(IF(ROW()-1&gt;COUNTA([1]!T_Printers[Printers])*COUNTA([1]!T_Resins[Resins]),"",_xlfn.IFS(ROUND(VLOOKUP(C2562,[1]!T_Resins[#Data],2,FALSE)/VLOOKUP(A2562,[1]!T_Printers[#Data],5,FALSE),1)&lt;=_xlfn.XLOOKUP(B2562,[1]Printers!L:L,[1]Printers!O:O,1,0,),ROUND(VLOOKUP(C2562,[1]!T_Resins[#Data],2,FALSE)/VLOOKUP(A2562,[1]!T_Printers[#Data],5,FALSE),1),ROUND(VLOOKUP(C2562,[1]!T_Resins[#Data],2,FALSE)/VLOOKUP(A2562,[1]!T_Printers[#Data],5,FALSE),1)&gt;_xlfn.XLOOKUP(B2562,[1]Printers!L:L,[1]Printers!O:O,1,0,),10)),"Используйте слой 100 мкм")</f>
        <v>40.299999999999997</v>
      </c>
      <c r="F2562">
        <f>IFERROR(IF(ROUND(_xlfn.XLOOKUP([1]Parameters!B2562,[1]Printers!L:L,[1]Printers!Q:Q,,0)*E2562/10,0)*10&lt;_xlfn.XLOOKUP([1]Parameters!B2562,[1]Printers!L:L,[1]Printers!P:P,,0),ROUND(_xlfn.XLOOKUP([1]Parameters!B2562,[1]Printers!L:L,[1]Printers!Q:Q,,0)*E2562/10,0)*10,_xlfn.XLOOKUP([1]Parameters!B2562,[1]Printers!L:L,[1]Printers!P:P,,0)),"")</f>
        <v>100</v>
      </c>
      <c r="G2562" cm="1">
        <f t="array" ref="G2562">IFERROR(IF(ROW()-1&gt;COUNTA([1]!T_Printers[Printers])*COUNTA([1]!T_Resins[Resins]),"",_xlfn.IFS(ROUND(VLOOKUP(C2562,[1]!T_Resins[#Data],3,FALSE)/VLOOKUP(A2562,[1]!T_Printers[#Data],5,FALSE),1)&lt;=_xlfn.XLOOKUP(B2562,[1]Printers!L:L,[1]Printers!O:O,1,0,),ROUND(VLOOKUP(C2562,[1]!T_Resins[#Data],3,FALSE)/VLOOKUP(A2562,[1]!T_Printers[#Data],5,FALSE),1),ROUND(VLOOKUP(C2562,[1]!T_Resins[#Data],3,FALSE)/VLOOKUP(A2562,[1]!T_Printers[#Data],5,FALSE),1)&gt;_xlfn.XLOOKUP(B2562,[1]Printers!L:L,[1]Printers!O:O,1,0,),10)),"")</f>
        <v>52.4</v>
      </c>
      <c r="H2562">
        <f>IFERROR(IF(ROUND(_xlfn.XLOOKUP([1]Parameters!B2562,[1]Printers!L:L,[1]Printers!Q:Q,,0)*G2562/10,0)*10&lt;_xlfn.XLOOKUP([1]Parameters!B2562,[1]Printers!L:L,[1]Printers!P:P,,0),ROUND(_xlfn.XLOOKUP([1]Parameters!B2562,[1]Printers!L:L,[1]Printers!Q:Q,,0)*G2562/10,0)*10,_xlfn.XLOOKUP([1]Parameters!B2562,[1]Printers!L:L,[1]Printers!P:P,,0)),"")</f>
        <v>100</v>
      </c>
      <c r="I2562" s="3" t="str" cm="1">
        <f t="array" ref="I2562">IFERROR(IF(ROW()-1&gt;COUNTA([1]!T_Printers[Printers])*COUNTA([1]!T_Resins[Resins]),"",_xlfn.IFS(ROUND(VLOOKUP(C2562,[1]!T_Resins[#Data],4,FALSE)/VLOOKUP(A2562,[1]!T_Printers[#Data],5,FALSE),1)&lt;=_xlfn.XLOOKUP(B2562,[1]Printers!L:L,[1]Printers!O:O,1,0,),ROUND(VLOOKUP(C2562,[1]!T_Resins[#Data],4,FALSE)/VLOOKUP(A2562,[1]!T_Printers[#Data],5,FALSE),1),ROUND(VLOOKUP(C2562,[1]!T_Resins[#Data],4,FALSE)/VLOOKUP(A2562,[1]!T_Printers[#Data],5,FALSE),1)&gt;_xlfn.XLOOKUP(B2562,[1]Printers!L:L,[1]Printers!O:O,1,0,),"")),"")</f>
        <v/>
      </c>
      <c r="J2562" t="str">
        <f>IFERROR(IF(ROUND(_xlfn.XLOOKUP([1]Parameters!B2562,[1]Printers!L:L,[1]Printers!Q:Q,,0)*I2562/10,0)*10&lt;_xlfn.XLOOKUP([1]Parameters!B2562,[1]Printers!L:L,[1]Printers!P:P,,0),ROUND(_xlfn.XLOOKUP([1]Parameters!B2562,[1]Printers!L:L,[1]Printers!Q:Q,,0)*I2562/10,0)*10,_xlfn.XLOOKUP([1]Parameters!B2562,[1]Printers!L:L,[1]Printers!P:P,,0)),"")</f>
        <v/>
      </c>
      <c r="K2562">
        <f>IF(SUM(E2562:J2562)&lt;&gt;0,VLOOKUP(A2562,[1]!T_Printers[#Data],10,FALSE)+VLOOKUP(C2562,[1]!T_Resins[#Data],10,FALSE),"")</f>
        <v>4</v>
      </c>
      <c r="L2562">
        <f>IF(SUM(E2562:J2562)&lt;&gt;0,VLOOKUP(A2562,[1]!T_Printers[#Data],11,FALSE),"")</f>
        <v>4</v>
      </c>
      <c r="M2562">
        <f>IF(SUM(E2562:J2562)&lt;&gt;0,VLOOKUP(C2562,[1]!T_Resins[#Data],8,FALSE),"")</f>
        <v>120</v>
      </c>
      <c r="N2562">
        <f>IF(_xlfn.XLOOKUP(B2562,[1]Printers!$L:$L,[1]Printers!$R:$R,0,0)&gt;0,[1]Parameters!M2562,IF(SUM(E2562:J2562)&lt;&gt;0,VLOOKUP(C2562,[1]!T_Resins[#Data],9,FALSE),""))</f>
        <v>180</v>
      </c>
      <c r="O2562" t="str">
        <f t="shared" ref="O2562:O2625" si="40">B2562</f>
        <v>MonopriceMini</v>
      </c>
    </row>
    <row r="2563" spans="1:15" x14ac:dyDescent="0.25">
      <c r="A2563" t="str">
        <f t="array" ref="A2563">IF(ROW()-1&gt;COUNTA([1]!T_Printers[Printers])*COUNTA([1]!T_Resins[Resins]),"",INDEX([1]!T_Printers[Printers],INT((ROW()-2)/COUNTA([1]!T_Resins[Resins])+1)))</f>
        <v>Monoprice Mini</v>
      </c>
      <c r="B2563" t="str">
        <f>_xlfn.XLOOKUP(A2563,[1]!T_Printers[Printers],[1]!T_Printers[Icon link],,0)</f>
        <v>MonopriceMini</v>
      </c>
      <c r="C2563" t="str">
        <f t="array" ref="C2563">IF(ROW()-1&gt;COUNTA([1]!T_Printers[Printers])*COUNTA([1]!T_Resins[Resins]),"",INDEX([1]!T_Resins[Resins],MOD(ROW()-2,COUNTA([1]!T_Resins[Resins]))+1))</f>
        <v>Dental Denture Base</v>
      </c>
      <c r="D2563">
        <f>IF(SUM(E2563:J2563)&lt;&gt;0,IF(ROW()-1&gt;COUNTA([1]!T_Printers[Printers])*COUNTA([1]!T_Resins[Resins]),"",2),"")</f>
        <v>2</v>
      </c>
      <c r="E2563" cm="1">
        <f t="array" ref="E2563">IFERROR(IF(ROW()-1&gt;COUNTA([1]!T_Printers[Printers])*COUNTA([1]!T_Resins[Resins]),"",_xlfn.IFS(ROUND(VLOOKUP(C2563,[1]!T_Resins[#Data],2,FALSE)/VLOOKUP(A2563,[1]!T_Printers[#Data],5,FALSE),1)&lt;=_xlfn.XLOOKUP(B2563,[1]Printers!L:L,[1]Printers!O:O,1,0,),ROUND(VLOOKUP(C2563,[1]!T_Resins[#Data],2,FALSE)/VLOOKUP(A2563,[1]!T_Printers[#Data],5,FALSE),1),ROUND(VLOOKUP(C2563,[1]!T_Resins[#Data],2,FALSE)/VLOOKUP(A2563,[1]!T_Printers[#Data],5,FALSE),1)&gt;_xlfn.XLOOKUP(B2563,[1]Printers!L:L,[1]Printers!O:O,1,0,),10)),"Используйте слой 100 мкм")</f>
        <v>31.8</v>
      </c>
      <c r="F2563">
        <f>IFERROR(IF(ROUND(_xlfn.XLOOKUP([1]Parameters!B2563,[1]Printers!L:L,[1]Printers!Q:Q,,0)*E2563/10,0)*10&lt;_xlfn.XLOOKUP([1]Parameters!B2563,[1]Printers!L:L,[1]Printers!P:P,,0),ROUND(_xlfn.XLOOKUP([1]Parameters!B2563,[1]Printers!L:L,[1]Printers!Q:Q,,0)*E2563/10,0)*10,_xlfn.XLOOKUP([1]Parameters!B2563,[1]Printers!L:L,[1]Printers!P:P,,0)),"")</f>
        <v>100</v>
      </c>
      <c r="G2563" cm="1">
        <f t="array" ref="G2563">IFERROR(IF(ROW()-1&gt;COUNTA([1]!T_Printers[Printers])*COUNTA([1]!T_Resins[Resins]),"",_xlfn.IFS(ROUND(VLOOKUP(C2563,[1]!T_Resins[#Data],3,FALSE)/VLOOKUP(A2563,[1]!T_Printers[#Data],5,FALSE),1)&lt;=_xlfn.XLOOKUP(B2563,[1]Printers!L:L,[1]Printers!O:O,1,0,),ROUND(VLOOKUP(C2563,[1]!T_Resins[#Data],3,FALSE)/VLOOKUP(A2563,[1]!T_Printers[#Data],5,FALSE),1),ROUND(VLOOKUP(C2563,[1]!T_Resins[#Data],3,FALSE)/VLOOKUP(A2563,[1]!T_Printers[#Data],5,FALSE),1)&gt;_xlfn.XLOOKUP(B2563,[1]Printers!L:L,[1]Printers!O:O,1,0,),10)),"")</f>
        <v>41.3</v>
      </c>
      <c r="H2563">
        <f>IFERROR(IF(ROUND(_xlfn.XLOOKUP([1]Parameters!B2563,[1]Printers!L:L,[1]Printers!Q:Q,,0)*G2563/10,0)*10&lt;_xlfn.XLOOKUP([1]Parameters!B2563,[1]Printers!L:L,[1]Printers!P:P,,0),ROUND(_xlfn.XLOOKUP([1]Parameters!B2563,[1]Printers!L:L,[1]Printers!Q:Q,,0)*G2563/10,0)*10,_xlfn.XLOOKUP([1]Parameters!B2563,[1]Printers!L:L,[1]Printers!P:P,,0)),"")</f>
        <v>100</v>
      </c>
      <c r="I2563" s="3" t="str" cm="1">
        <f t="array" ref="I2563">IFERROR(IF(ROW()-1&gt;COUNTA([1]!T_Printers[Printers])*COUNTA([1]!T_Resins[Resins]),"",_xlfn.IFS(ROUND(VLOOKUP(C2563,[1]!T_Resins[#Data],4,FALSE)/VLOOKUP(A2563,[1]!T_Printers[#Data],5,FALSE),1)&lt;=_xlfn.XLOOKUP(B2563,[1]Printers!L:L,[1]Printers!O:O,1,0,),ROUND(VLOOKUP(C2563,[1]!T_Resins[#Data],4,FALSE)/VLOOKUP(A2563,[1]!T_Printers[#Data],5,FALSE),1),ROUND(VLOOKUP(C2563,[1]!T_Resins[#Data],4,FALSE)/VLOOKUP(A2563,[1]!T_Printers[#Data],5,FALSE),1)&gt;_xlfn.XLOOKUP(B2563,[1]Printers!L:L,[1]Printers!O:O,1,0,),"")),"")</f>
        <v/>
      </c>
      <c r="J2563" t="str">
        <f>IFERROR(IF(ROUND(_xlfn.XLOOKUP([1]Parameters!B2563,[1]Printers!L:L,[1]Printers!Q:Q,,0)*I2563/10,0)*10&lt;_xlfn.XLOOKUP([1]Parameters!B2563,[1]Printers!L:L,[1]Printers!P:P,,0),ROUND(_xlfn.XLOOKUP([1]Parameters!B2563,[1]Printers!L:L,[1]Printers!Q:Q,,0)*I2563/10,0)*10,_xlfn.XLOOKUP([1]Parameters!B2563,[1]Printers!L:L,[1]Printers!P:P,,0)),"")</f>
        <v/>
      </c>
      <c r="K2563">
        <f>IF(SUM(E2563:J2563)&lt;&gt;0,VLOOKUP(A2563,[1]!T_Printers[#Data],10,FALSE)+VLOOKUP(C2563,[1]!T_Resins[#Data],10,FALSE),"")</f>
        <v>4</v>
      </c>
      <c r="L2563">
        <f>IF(SUM(E2563:J2563)&lt;&gt;0,VLOOKUP(A2563,[1]!T_Printers[#Data],11,FALSE),"")</f>
        <v>4</v>
      </c>
      <c r="M2563">
        <f>IF(SUM(E2563:J2563)&lt;&gt;0,VLOOKUP(C2563,[1]!T_Resins[#Data],8,FALSE),"")</f>
        <v>120</v>
      </c>
      <c r="N2563">
        <f>IF(_xlfn.XLOOKUP(B2563,[1]Printers!$L:$L,[1]Printers!$R:$R,0,0)&gt;0,[1]Parameters!M2563,IF(SUM(E2563:J2563)&lt;&gt;0,VLOOKUP(C2563,[1]!T_Resins[#Data],9,FALSE),""))</f>
        <v>180</v>
      </c>
      <c r="O2563" t="str">
        <f t="shared" si="40"/>
        <v>MonopriceMini</v>
      </c>
    </row>
    <row r="2564" spans="1:15" x14ac:dyDescent="0.25">
      <c r="A2564" t="str">
        <f t="array" ref="A2564">IF(ROW()-1&gt;COUNTA([1]!T_Printers[Printers])*COUNTA([1]!T_Resins[Resins]),"",INDEX([1]!T_Printers[Printers],INT((ROW()-2)/COUNTA([1]!T_Resins[Resins])+1)))</f>
        <v>Monoprice Mini</v>
      </c>
      <c r="B2564" t="str">
        <f>_xlfn.XLOOKUP(A2564,[1]!T_Printers[Printers],[1]!T_Printers[Icon link],,0)</f>
        <v>MonopriceMini</v>
      </c>
      <c r="C2564" t="str">
        <f t="array" ref="C2564">IF(ROW()-1&gt;COUNTA([1]!T_Printers[Printers])*COUNTA([1]!T_Resins[Resins]),"",INDEX([1]!T_Resins[Resins],MOD(ROW()-2,COUNTA([1]!T_Resins[Resins]))+1))</f>
        <v>Dental IBT</v>
      </c>
      <c r="D2564">
        <f>IF(SUM(E2564:J2564)&lt;&gt;0,IF(ROW()-1&gt;COUNTA([1]!T_Printers[Printers])*COUNTA([1]!T_Resins[Resins]),"",2),"")</f>
        <v>2</v>
      </c>
      <c r="E2564" cm="1">
        <f t="array" ref="E2564">IFERROR(IF(ROW()-1&gt;COUNTA([1]!T_Printers[Printers])*COUNTA([1]!T_Resins[Resins]),"",_xlfn.IFS(ROUND(VLOOKUP(C2564,[1]!T_Resins[#Data],2,FALSE)/VLOOKUP(A2564,[1]!T_Printers[#Data],5,FALSE),1)&lt;=_xlfn.XLOOKUP(B2564,[1]Printers!L:L,[1]Printers!O:O,1,0,),ROUND(VLOOKUP(C2564,[1]!T_Resins[#Data],2,FALSE)/VLOOKUP(A2564,[1]!T_Printers[#Data],5,FALSE),1),ROUND(VLOOKUP(C2564,[1]!T_Resins[#Data],2,FALSE)/VLOOKUP(A2564,[1]!T_Printers[#Data],5,FALSE),1)&gt;_xlfn.XLOOKUP(B2564,[1]Printers!L:L,[1]Printers!O:O,1,0,),10)),"Используйте слой 100 мкм")</f>
        <v>19.8</v>
      </c>
      <c r="F2564">
        <f>IFERROR(IF(ROUND(_xlfn.XLOOKUP([1]Parameters!B2564,[1]Printers!L:L,[1]Printers!Q:Q,,0)*E2564/10,0)*10&lt;_xlfn.XLOOKUP([1]Parameters!B2564,[1]Printers!L:L,[1]Printers!P:P,,0),ROUND(_xlfn.XLOOKUP([1]Parameters!B2564,[1]Printers!L:L,[1]Printers!Q:Q,,0)*E2564/10,0)*10,_xlfn.XLOOKUP([1]Parameters!B2564,[1]Printers!L:L,[1]Printers!P:P,,0)),"")</f>
        <v>100</v>
      </c>
      <c r="G2564" cm="1">
        <f t="array" ref="G2564">IFERROR(IF(ROW()-1&gt;COUNTA([1]!T_Printers[Printers])*COUNTA([1]!T_Resins[Resins]),"",_xlfn.IFS(ROUND(VLOOKUP(C2564,[1]!T_Resins[#Data],3,FALSE)/VLOOKUP(A2564,[1]!T_Printers[#Data],5,FALSE),1)&lt;=_xlfn.XLOOKUP(B2564,[1]Printers!L:L,[1]Printers!O:O,1,0,),ROUND(VLOOKUP(C2564,[1]!T_Resins[#Data],3,FALSE)/VLOOKUP(A2564,[1]!T_Printers[#Data],5,FALSE),1),ROUND(VLOOKUP(C2564,[1]!T_Resins[#Data],3,FALSE)/VLOOKUP(A2564,[1]!T_Printers[#Data],5,FALSE),1)&gt;_xlfn.XLOOKUP(B2564,[1]Printers!L:L,[1]Printers!O:O,1,0,),10)),"")</f>
        <v>25.8</v>
      </c>
      <c r="H2564">
        <f>IFERROR(IF(ROUND(_xlfn.XLOOKUP([1]Parameters!B2564,[1]Printers!L:L,[1]Printers!Q:Q,,0)*G2564/10,0)*10&lt;_xlfn.XLOOKUP([1]Parameters!B2564,[1]Printers!L:L,[1]Printers!P:P,,0),ROUND(_xlfn.XLOOKUP([1]Parameters!B2564,[1]Printers!L:L,[1]Printers!Q:Q,,0)*G2564/10,0)*10,_xlfn.XLOOKUP([1]Parameters!B2564,[1]Printers!L:L,[1]Printers!P:P,,0)),"")</f>
        <v>100</v>
      </c>
      <c r="I2564" s="3" t="str" cm="1">
        <f t="array" ref="I2564">IFERROR(IF(ROW()-1&gt;COUNTA([1]!T_Printers[Printers])*COUNTA([1]!T_Resins[Resins]),"",_xlfn.IFS(ROUND(VLOOKUP(C2564,[1]!T_Resins[#Data],4,FALSE)/VLOOKUP(A2564,[1]!T_Printers[#Data],5,FALSE),1)&lt;=_xlfn.XLOOKUP(B2564,[1]Printers!L:L,[1]Printers!O:O,1,0,),ROUND(VLOOKUP(C2564,[1]!T_Resins[#Data],4,FALSE)/VLOOKUP(A2564,[1]!T_Printers[#Data],5,FALSE),1),ROUND(VLOOKUP(C2564,[1]!T_Resins[#Data],4,FALSE)/VLOOKUP(A2564,[1]!T_Printers[#Data],5,FALSE),1)&gt;_xlfn.XLOOKUP(B2564,[1]Printers!L:L,[1]Printers!O:O,1,0,),"")),"")</f>
        <v/>
      </c>
      <c r="J2564" t="str">
        <f>IFERROR(IF(ROUND(_xlfn.XLOOKUP([1]Parameters!B2564,[1]Printers!L:L,[1]Printers!Q:Q,,0)*I2564/10,0)*10&lt;_xlfn.XLOOKUP([1]Parameters!B2564,[1]Printers!L:L,[1]Printers!P:P,,0),ROUND(_xlfn.XLOOKUP([1]Parameters!B2564,[1]Printers!L:L,[1]Printers!Q:Q,,0)*I2564/10,0)*10,_xlfn.XLOOKUP([1]Parameters!B2564,[1]Printers!L:L,[1]Printers!P:P,,0)),"")</f>
        <v/>
      </c>
      <c r="K2564">
        <f>IF(SUM(E2564:J2564)&lt;&gt;0,VLOOKUP(A2564,[1]!T_Printers[#Data],10,FALSE)+VLOOKUP(C2564,[1]!T_Resins[#Data],10,FALSE),"")</f>
        <v>3</v>
      </c>
      <c r="L2564">
        <f>IF(SUM(E2564:J2564)&lt;&gt;0,VLOOKUP(A2564,[1]!T_Printers[#Data],11,FALSE),"")</f>
        <v>4</v>
      </c>
      <c r="M2564">
        <f>IF(SUM(E2564:J2564)&lt;&gt;0,VLOOKUP(C2564,[1]!T_Resins[#Data],8,FALSE),"")</f>
        <v>60</v>
      </c>
      <c r="N2564">
        <f>IF(_xlfn.XLOOKUP(B2564,[1]Printers!$L:$L,[1]Printers!$R:$R,0,0)&gt;0,[1]Parameters!M2564,IF(SUM(E2564:J2564)&lt;&gt;0,VLOOKUP(C2564,[1]!T_Resins[#Data],9,FALSE),""))</f>
        <v>60</v>
      </c>
      <c r="O2564" t="str">
        <f t="shared" si="40"/>
        <v>MonopriceMini</v>
      </c>
    </row>
    <row r="2565" spans="1:15" x14ac:dyDescent="0.25">
      <c r="A2565" t="str">
        <f t="array" ref="A2565">IF(ROW()-1&gt;COUNTA([1]!T_Printers[Printers])*COUNTA([1]!T_Resins[Resins]),"",INDEX([1]!T_Printers[Printers],INT((ROW()-2)/COUNTA([1]!T_Resins[Resins])+1)))</f>
        <v>Monoprice Mini</v>
      </c>
      <c r="B2565" t="str">
        <f>_xlfn.XLOOKUP(A2565,[1]!T_Printers[Printers],[1]!T_Printers[Icon link],,0)</f>
        <v>MonopriceMini</v>
      </c>
      <c r="C2565" t="str">
        <f t="array" ref="C2565">IF(ROW()-1&gt;COUNTA([1]!T_Printers[Printers])*COUNTA([1]!T_Resins[Resins]),"",INDEX([1]!T_Resins[Resins],MOD(ROW()-2,COUNTA([1]!T_Resins[Resins]))+1))</f>
        <v>Dental Model Biege</v>
      </c>
      <c r="D2565">
        <f>IF(SUM(E2565:J2565)&lt;&gt;0,IF(ROW()-1&gt;COUNTA([1]!T_Printers[Printers])*COUNTA([1]!T_Resins[Resins]),"",2),"")</f>
        <v>2</v>
      </c>
      <c r="E2565" cm="1">
        <f t="array" ref="E2565">IFERROR(IF(ROW()-1&gt;COUNTA([1]!T_Printers[Printers])*COUNTA([1]!T_Resins[Resins]),"",_xlfn.IFS(ROUND(VLOOKUP(C2565,[1]!T_Resins[#Data],2,FALSE)/VLOOKUP(A2565,[1]!T_Printers[#Data],5,FALSE),1)&lt;=_xlfn.XLOOKUP(B2565,[1]Printers!L:L,[1]Printers!O:O,1,0,),ROUND(VLOOKUP(C2565,[1]!T_Resins[#Data],2,FALSE)/VLOOKUP(A2565,[1]!T_Printers[#Data],5,FALSE),1),ROUND(VLOOKUP(C2565,[1]!T_Resins[#Data],2,FALSE)/VLOOKUP(A2565,[1]!T_Printers[#Data],5,FALSE),1)&gt;_xlfn.XLOOKUP(B2565,[1]Printers!L:L,[1]Printers!O:O,1,0,),10)),"Используйте слой 100 мкм")</f>
        <v>24.9</v>
      </c>
      <c r="F2565">
        <f>IFERROR(IF(ROUND(_xlfn.XLOOKUP([1]Parameters!B2565,[1]Printers!L:L,[1]Printers!Q:Q,,0)*E2565/10,0)*10&lt;_xlfn.XLOOKUP([1]Parameters!B2565,[1]Printers!L:L,[1]Printers!P:P,,0),ROUND(_xlfn.XLOOKUP([1]Parameters!B2565,[1]Printers!L:L,[1]Printers!Q:Q,,0)*E2565/10,0)*10,_xlfn.XLOOKUP([1]Parameters!B2565,[1]Printers!L:L,[1]Printers!P:P,,0)),"")</f>
        <v>100</v>
      </c>
      <c r="G2565" cm="1">
        <f t="array" ref="G2565">IFERROR(IF(ROW()-1&gt;COUNTA([1]!T_Printers[Printers])*COUNTA([1]!T_Resins[Resins]),"",_xlfn.IFS(ROUND(VLOOKUP(C2565,[1]!T_Resins[#Data],3,FALSE)/VLOOKUP(A2565,[1]!T_Printers[#Data],5,FALSE),1)&lt;=_xlfn.XLOOKUP(B2565,[1]Printers!L:L,[1]Printers!O:O,1,0,),ROUND(VLOOKUP(C2565,[1]!T_Resins[#Data],3,FALSE)/VLOOKUP(A2565,[1]!T_Printers[#Data],5,FALSE),1),ROUND(VLOOKUP(C2565,[1]!T_Resins[#Data],3,FALSE)/VLOOKUP(A2565,[1]!T_Printers[#Data],5,FALSE),1)&gt;_xlfn.XLOOKUP(B2565,[1]Printers!L:L,[1]Printers!O:O,1,0,),10)),"")</f>
        <v>32.4</v>
      </c>
      <c r="H2565">
        <f>IFERROR(IF(ROUND(_xlfn.XLOOKUP([1]Parameters!B2565,[1]Printers!L:L,[1]Printers!Q:Q,,0)*G2565/10,0)*10&lt;_xlfn.XLOOKUP([1]Parameters!B2565,[1]Printers!L:L,[1]Printers!P:P,,0),ROUND(_xlfn.XLOOKUP([1]Parameters!B2565,[1]Printers!L:L,[1]Printers!Q:Q,,0)*G2565/10,0)*10,_xlfn.XLOOKUP([1]Parameters!B2565,[1]Printers!L:L,[1]Printers!P:P,,0)),"")</f>
        <v>100</v>
      </c>
      <c r="I2565" s="3" t="str" cm="1">
        <f t="array" ref="I2565">IFERROR(IF(ROW()-1&gt;COUNTA([1]!T_Printers[Printers])*COUNTA([1]!T_Resins[Resins]),"",_xlfn.IFS(ROUND(VLOOKUP(C2565,[1]!T_Resins[#Data],4,FALSE)/VLOOKUP(A2565,[1]!T_Printers[#Data],5,FALSE),1)&lt;=_xlfn.XLOOKUP(B2565,[1]Printers!L:L,[1]Printers!O:O,1,0,),ROUND(VLOOKUP(C2565,[1]!T_Resins[#Data],4,FALSE)/VLOOKUP(A2565,[1]!T_Printers[#Data],5,FALSE),1),ROUND(VLOOKUP(C2565,[1]!T_Resins[#Data],4,FALSE)/VLOOKUP(A2565,[1]!T_Printers[#Data],5,FALSE),1)&gt;_xlfn.XLOOKUP(B2565,[1]Printers!L:L,[1]Printers!O:O,1,0,),"")),"")</f>
        <v/>
      </c>
      <c r="J2565" t="str">
        <f>IFERROR(IF(ROUND(_xlfn.XLOOKUP([1]Parameters!B2565,[1]Printers!L:L,[1]Printers!Q:Q,,0)*I2565/10,0)*10&lt;_xlfn.XLOOKUP([1]Parameters!B2565,[1]Printers!L:L,[1]Printers!P:P,,0),ROUND(_xlfn.XLOOKUP([1]Parameters!B2565,[1]Printers!L:L,[1]Printers!Q:Q,,0)*I2565/10,0)*10,_xlfn.XLOOKUP([1]Parameters!B2565,[1]Printers!L:L,[1]Printers!P:P,,0)),"")</f>
        <v/>
      </c>
      <c r="K2565">
        <f>IF(SUM(E2565:J2565)&lt;&gt;0,VLOOKUP(A2565,[1]!T_Printers[#Data],10,FALSE)+VLOOKUP(C2565,[1]!T_Resins[#Data],10,FALSE),"")</f>
        <v>4</v>
      </c>
      <c r="L2565">
        <f>IF(SUM(E2565:J2565)&lt;&gt;0,VLOOKUP(A2565,[1]!T_Printers[#Data],11,FALSE),"")</f>
        <v>4</v>
      </c>
      <c r="M2565">
        <f>IF(SUM(E2565:J2565)&lt;&gt;0,VLOOKUP(C2565,[1]!T_Resins[#Data],8,FALSE),"")</f>
        <v>120</v>
      </c>
      <c r="N2565">
        <f>IF(_xlfn.XLOOKUP(B2565,[1]Printers!$L:$L,[1]Printers!$R:$R,0,0)&gt;0,[1]Parameters!M2565,IF(SUM(E2565:J2565)&lt;&gt;0,VLOOKUP(C2565,[1]!T_Resins[#Data],9,FALSE),""))</f>
        <v>180</v>
      </c>
      <c r="O2565" t="str">
        <f t="shared" si="40"/>
        <v>MonopriceMini</v>
      </c>
    </row>
    <row r="2566" spans="1:15" x14ac:dyDescent="0.25">
      <c r="A2566" t="str">
        <f t="array" ref="A2566">IF(ROW()-1&gt;COUNTA([1]!T_Printers[Printers])*COUNTA([1]!T_Resins[Resins]),"",INDEX([1]!T_Printers[Printers],INT((ROW()-2)/COUNTA([1]!T_Resins[Resins])+1)))</f>
        <v>Monoprice Mini</v>
      </c>
      <c r="B2566" t="str">
        <f>_xlfn.XLOOKUP(A2566,[1]!T_Printers[Printers],[1]!T_Printers[Icon link],,0)</f>
        <v>MonopriceMini</v>
      </c>
      <c r="C2566" t="str">
        <f t="array" ref="C2566">IF(ROW()-1&gt;COUNTA([1]!T_Printers[Printers])*COUNTA([1]!T_Resins[Resins]),"",INDEX([1]!T_Resins[Resins],MOD(ROW()-2,COUNTA([1]!T_Resins[Resins]))+1))</f>
        <v>Dental Model Bone</v>
      </c>
      <c r="D2566">
        <f>IF(SUM(E2566:J2566)&lt;&gt;0,IF(ROW()-1&gt;COUNTA([1]!T_Printers[Printers])*COUNTA([1]!T_Resins[Resins]),"",2),"")</f>
        <v>2</v>
      </c>
      <c r="E2566" cm="1">
        <f t="array" ref="E2566">IFERROR(IF(ROW()-1&gt;COUNTA([1]!T_Printers[Printers])*COUNTA([1]!T_Resins[Resins]),"",_xlfn.IFS(ROUND(VLOOKUP(C2566,[1]!T_Resins[#Data],2,FALSE)/VLOOKUP(A2566,[1]!T_Printers[#Data],5,FALSE),1)&lt;=_xlfn.XLOOKUP(B2566,[1]Printers!L:L,[1]Printers!O:O,1,0,),ROUND(VLOOKUP(C2566,[1]!T_Resins[#Data],2,FALSE)/VLOOKUP(A2566,[1]!T_Printers[#Data],5,FALSE),1),ROUND(VLOOKUP(C2566,[1]!T_Resins[#Data],2,FALSE)/VLOOKUP(A2566,[1]!T_Printers[#Data],5,FALSE),1)&gt;_xlfn.XLOOKUP(B2566,[1]Printers!L:L,[1]Printers!O:O,1,0,),10)),"Используйте слой 100 мкм")</f>
        <v>15.4</v>
      </c>
      <c r="F2566">
        <f>IFERROR(IF(ROUND(_xlfn.XLOOKUP([1]Parameters!B2566,[1]Printers!L:L,[1]Printers!Q:Q,,0)*E2566/10,0)*10&lt;_xlfn.XLOOKUP([1]Parameters!B2566,[1]Printers!L:L,[1]Printers!P:P,,0),ROUND(_xlfn.XLOOKUP([1]Parameters!B2566,[1]Printers!L:L,[1]Printers!Q:Q,,0)*E2566/10,0)*10,_xlfn.XLOOKUP([1]Parameters!B2566,[1]Printers!L:L,[1]Printers!P:P,,0)),"")</f>
        <v>100</v>
      </c>
      <c r="G2566" cm="1">
        <f t="array" ref="G2566">IFERROR(IF(ROW()-1&gt;COUNTA([1]!T_Printers[Printers])*COUNTA([1]!T_Resins[Resins]),"",_xlfn.IFS(ROUND(VLOOKUP(C2566,[1]!T_Resins[#Data],3,FALSE)/VLOOKUP(A2566,[1]!T_Printers[#Data],5,FALSE),1)&lt;=_xlfn.XLOOKUP(B2566,[1]Printers!L:L,[1]Printers!O:O,1,0,),ROUND(VLOOKUP(C2566,[1]!T_Resins[#Data],3,FALSE)/VLOOKUP(A2566,[1]!T_Printers[#Data],5,FALSE),1),ROUND(VLOOKUP(C2566,[1]!T_Resins[#Data],3,FALSE)/VLOOKUP(A2566,[1]!T_Printers[#Data],5,FALSE),1)&gt;_xlfn.XLOOKUP(B2566,[1]Printers!L:L,[1]Printers!O:O,1,0,),10)),"")</f>
        <v>20.2</v>
      </c>
      <c r="H2566">
        <f>IFERROR(IF(ROUND(_xlfn.XLOOKUP([1]Parameters!B2566,[1]Printers!L:L,[1]Printers!Q:Q,,0)*G2566/10,0)*10&lt;_xlfn.XLOOKUP([1]Parameters!B2566,[1]Printers!L:L,[1]Printers!P:P,,0),ROUND(_xlfn.XLOOKUP([1]Parameters!B2566,[1]Printers!L:L,[1]Printers!Q:Q,,0)*G2566/10,0)*10,_xlfn.XLOOKUP([1]Parameters!B2566,[1]Printers!L:L,[1]Printers!P:P,,0)),"")</f>
        <v>100</v>
      </c>
      <c r="I2566" s="3" t="str" cm="1">
        <f t="array" ref="I2566">IFERROR(IF(ROW()-1&gt;COUNTA([1]!T_Printers[Printers])*COUNTA([1]!T_Resins[Resins]),"",_xlfn.IFS(ROUND(VLOOKUP(C2566,[1]!T_Resins[#Data],4,FALSE)/VLOOKUP(A2566,[1]!T_Printers[#Data],5,FALSE),1)&lt;=_xlfn.XLOOKUP(B2566,[1]Printers!L:L,[1]Printers!O:O,1,0,),ROUND(VLOOKUP(C2566,[1]!T_Resins[#Data],4,FALSE)/VLOOKUP(A2566,[1]!T_Printers[#Data],5,FALSE),1),ROUND(VLOOKUP(C2566,[1]!T_Resins[#Data],4,FALSE)/VLOOKUP(A2566,[1]!T_Printers[#Data],5,FALSE),1)&gt;_xlfn.XLOOKUP(B2566,[1]Printers!L:L,[1]Printers!O:O,1,0,),"")),"")</f>
        <v/>
      </c>
      <c r="J2566" t="str">
        <f>IFERROR(IF(ROUND(_xlfn.XLOOKUP([1]Parameters!B2566,[1]Printers!L:L,[1]Printers!Q:Q,,0)*I2566/10,0)*10&lt;_xlfn.XLOOKUP([1]Parameters!B2566,[1]Printers!L:L,[1]Printers!P:P,,0),ROUND(_xlfn.XLOOKUP([1]Parameters!B2566,[1]Printers!L:L,[1]Printers!Q:Q,,0)*I2566/10,0)*10,_xlfn.XLOOKUP([1]Parameters!B2566,[1]Printers!L:L,[1]Printers!P:P,,0)),"")</f>
        <v/>
      </c>
      <c r="K2566">
        <f>IF(SUM(E2566:J2566)&lt;&gt;0,VLOOKUP(A2566,[1]!T_Printers[#Data],10,FALSE)+VLOOKUP(C2566,[1]!T_Resins[#Data],10,FALSE),"")</f>
        <v>4</v>
      </c>
      <c r="L2566">
        <f>IF(SUM(E2566:J2566)&lt;&gt;0,VLOOKUP(A2566,[1]!T_Printers[#Data],11,FALSE),"")</f>
        <v>4</v>
      </c>
      <c r="M2566">
        <f>IF(SUM(E2566:J2566)&lt;&gt;0,VLOOKUP(C2566,[1]!T_Resins[#Data],8,FALSE),"")</f>
        <v>120</v>
      </c>
      <c r="N2566">
        <f>IF(_xlfn.XLOOKUP(B2566,[1]Printers!$L:$L,[1]Printers!$R:$R,0,0)&gt;0,[1]Parameters!M2566,IF(SUM(E2566:J2566)&lt;&gt;0,VLOOKUP(C2566,[1]!T_Resins[#Data],9,FALSE),""))</f>
        <v>180</v>
      </c>
      <c r="O2566" t="str">
        <f t="shared" si="40"/>
        <v>MonopriceMini</v>
      </c>
    </row>
    <row r="2567" spans="1:15" x14ac:dyDescent="0.25">
      <c r="A2567" t="str">
        <f t="array" ref="A2567">IF(ROW()-1&gt;COUNTA([1]!T_Printers[Printers])*COUNTA([1]!T_Resins[Resins]),"",INDEX([1]!T_Printers[Printers],INT((ROW()-2)/COUNTA([1]!T_Resins[Resins])+1)))</f>
        <v>Monoprice Mini</v>
      </c>
      <c r="B2567" t="str">
        <f>_xlfn.XLOOKUP(A2567,[1]!T_Printers[Printers],[1]!T_Printers[Icon link],,0)</f>
        <v>MonopriceMini</v>
      </c>
      <c r="C2567" t="str">
        <f t="array" ref="C2567">IF(ROW()-1&gt;COUNTA([1]!T_Printers[Printers])*COUNTA([1]!T_Resins[Resins]),"",INDEX([1]!T_Resins[Resins],MOD(ROW()-2,COUNTA([1]!T_Resins[Resins]))+1))</f>
        <v>Dental Model Light Grey</v>
      </c>
      <c r="D2567">
        <f>IF(SUM(E2567:J2567)&lt;&gt;0,IF(ROW()-1&gt;COUNTA([1]!T_Printers[Printers])*COUNTA([1]!T_Resins[Resins]),"",2),"")</f>
        <v>2</v>
      </c>
      <c r="E2567" cm="1">
        <f t="array" ref="E2567">IFERROR(IF(ROW()-1&gt;COUNTA([1]!T_Printers[Printers])*COUNTA([1]!T_Resins[Resins]),"",_xlfn.IFS(ROUND(VLOOKUP(C2567,[1]!T_Resins[#Data],2,FALSE)/VLOOKUP(A2567,[1]!T_Printers[#Data],5,FALSE),1)&lt;=_xlfn.XLOOKUP(B2567,[1]Printers!L:L,[1]Printers!O:O,1,0,),ROUND(VLOOKUP(C2567,[1]!T_Resins[#Data],2,FALSE)/VLOOKUP(A2567,[1]!T_Printers[#Data],5,FALSE),1),ROUND(VLOOKUP(C2567,[1]!T_Resins[#Data],2,FALSE)/VLOOKUP(A2567,[1]!T_Printers[#Data],5,FALSE),1)&gt;_xlfn.XLOOKUP(B2567,[1]Printers!L:L,[1]Printers!O:O,1,0,),10)),"Используйте слой 100 мкм")</f>
        <v>19.5</v>
      </c>
      <c r="F2567">
        <f>IFERROR(IF(ROUND(_xlfn.XLOOKUP([1]Parameters!B2567,[1]Printers!L:L,[1]Printers!Q:Q,,0)*E2567/10,0)*10&lt;_xlfn.XLOOKUP([1]Parameters!B2567,[1]Printers!L:L,[1]Printers!P:P,,0),ROUND(_xlfn.XLOOKUP([1]Parameters!B2567,[1]Printers!L:L,[1]Printers!Q:Q,,0)*E2567/10,0)*10,_xlfn.XLOOKUP([1]Parameters!B2567,[1]Printers!L:L,[1]Printers!P:P,,0)),"")</f>
        <v>100</v>
      </c>
      <c r="G2567" cm="1">
        <f t="array" ref="G2567">IFERROR(IF(ROW()-1&gt;COUNTA([1]!T_Printers[Printers])*COUNTA([1]!T_Resins[Resins]),"",_xlfn.IFS(ROUND(VLOOKUP(C2567,[1]!T_Resins[#Data],3,FALSE)/VLOOKUP(A2567,[1]!T_Printers[#Data],5,FALSE),1)&lt;=_xlfn.XLOOKUP(B2567,[1]Printers!L:L,[1]Printers!O:O,1,0,),ROUND(VLOOKUP(C2567,[1]!T_Resins[#Data],3,FALSE)/VLOOKUP(A2567,[1]!T_Printers[#Data],5,FALSE),1),ROUND(VLOOKUP(C2567,[1]!T_Resins[#Data],3,FALSE)/VLOOKUP(A2567,[1]!T_Printers[#Data],5,FALSE),1)&gt;_xlfn.XLOOKUP(B2567,[1]Printers!L:L,[1]Printers!O:O,1,0,),10)),"")</f>
        <v>25.3</v>
      </c>
      <c r="H2567">
        <f>IFERROR(IF(ROUND(_xlfn.XLOOKUP([1]Parameters!B2567,[1]Printers!L:L,[1]Printers!Q:Q,,0)*G2567/10,0)*10&lt;_xlfn.XLOOKUP([1]Parameters!B2567,[1]Printers!L:L,[1]Printers!P:P,,0),ROUND(_xlfn.XLOOKUP([1]Parameters!B2567,[1]Printers!L:L,[1]Printers!Q:Q,,0)*G2567/10,0)*10,_xlfn.XLOOKUP([1]Parameters!B2567,[1]Printers!L:L,[1]Printers!P:P,,0)),"")</f>
        <v>100</v>
      </c>
      <c r="I2567" s="3" t="str" cm="1">
        <f t="array" ref="I2567">IFERROR(IF(ROW()-1&gt;COUNTA([1]!T_Printers[Printers])*COUNTA([1]!T_Resins[Resins]),"",_xlfn.IFS(ROUND(VLOOKUP(C2567,[1]!T_Resins[#Data],4,FALSE)/VLOOKUP(A2567,[1]!T_Printers[#Data],5,FALSE),1)&lt;=_xlfn.XLOOKUP(B2567,[1]Printers!L:L,[1]Printers!O:O,1,0,),ROUND(VLOOKUP(C2567,[1]!T_Resins[#Data],4,FALSE)/VLOOKUP(A2567,[1]!T_Printers[#Data],5,FALSE),1),ROUND(VLOOKUP(C2567,[1]!T_Resins[#Data],4,FALSE)/VLOOKUP(A2567,[1]!T_Printers[#Data],5,FALSE),1)&gt;_xlfn.XLOOKUP(B2567,[1]Printers!L:L,[1]Printers!O:O,1,0,),"")),"")</f>
        <v/>
      </c>
      <c r="J2567" t="str">
        <f>IFERROR(IF(ROUND(_xlfn.XLOOKUP([1]Parameters!B2567,[1]Printers!L:L,[1]Printers!Q:Q,,0)*I2567/10,0)*10&lt;_xlfn.XLOOKUP([1]Parameters!B2567,[1]Printers!L:L,[1]Printers!P:P,,0),ROUND(_xlfn.XLOOKUP([1]Parameters!B2567,[1]Printers!L:L,[1]Printers!Q:Q,,0)*I2567/10,0)*10,_xlfn.XLOOKUP([1]Parameters!B2567,[1]Printers!L:L,[1]Printers!P:P,,0)),"")</f>
        <v/>
      </c>
      <c r="K2567">
        <f>IF(SUM(E2567:J2567)&lt;&gt;0,VLOOKUP(A2567,[1]!T_Printers[#Data],10,FALSE)+VLOOKUP(C2567,[1]!T_Resins[#Data],10,FALSE),"")</f>
        <v>4</v>
      </c>
      <c r="L2567">
        <f>IF(SUM(E2567:J2567)&lt;&gt;0,VLOOKUP(A2567,[1]!T_Printers[#Data],11,FALSE),"")</f>
        <v>4</v>
      </c>
      <c r="M2567">
        <f>IF(SUM(E2567:J2567)&lt;&gt;0,VLOOKUP(C2567,[1]!T_Resins[#Data],8,FALSE),"")</f>
        <v>120</v>
      </c>
      <c r="N2567">
        <f>IF(_xlfn.XLOOKUP(B2567,[1]Printers!$L:$L,[1]Printers!$R:$R,0,0)&gt;0,[1]Parameters!M2567,IF(SUM(E2567:J2567)&lt;&gt;0,VLOOKUP(C2567,[1]!T_Resins[#Data],9,FALSE),""))</f>
        <v>180</v>
      </c>
      <c r="O2567" t="str">
        <f t="shared" si="40"/>
        <v>MonopriceMini</v>
      </c>
    </row>
    <row r="2568" spans="1:15" x14ac:dyDescent="0.25">
      <c r="A2568" t="str">
        <f t="array" ref="A2568">IF(ROW()-1&gt;COUNTA([1]!T_Printers[Printers])*COUNTA([1]!T_Resins[Resins]),"",INDEX([1]!T_Printers[Printers],INT((ROW()-2)/COUNTA([1]!T_Resins[Resins])+1)))</f>
        <v>Monoprice Mini</v>
      </c>
      <c r="B2568" t="str">
        <f>_xlfn.XLOOKUP(A2568,[1]!T_Printers[Printers],[1]!T_Printers[Icon link],,0)</f>
        <v>MonopriceMini</v>
      </c>
      <c r="C2568" t="str">
        <f t="array" ref="C2568">IF(ROW()-1&gt;COUNTA([1]!T_Printers[Printers])*COUNTA([1]!T_Resins[Resins]),"",INDEX([1]!T_Resins[Resins],MOD(ROW()-2,COUNTA([1]!T_Resins[Resins]))+1))</f>
        <v>Dental Peach</v>
      </c>
      <c r="D2568">
        <f>IF(SUM(E2568:J2568)&lt;&gt;0,IF(ROW()-1&gt;COUNTA([1]!T_Printers[Printers])*COUNTA([1]!T_Resins[Resins]),"",2),"")</f>
        <v>2</v>
      </c>
      <c r="E2568" cm="1">
        <f t="array" ref="E2568">IFERROR(IF(ROW()-1&gt;COUNTA([1]!T_Printers[Printers])*COUNTA([1]!T_Resins[Resins]),"",_xlfn.IFS(ROUND(VLOOKUP(C2568,[1]!T_Resins[#Data],2,FALSE)/VLOOKUP(A2568,[1]!T_Printers[#Data],5,FALSE),1)&lt;=_xlfn.XLOOKUP(B2568,[1]Printers!L:L,[1]Printers!O:O,1,0,),ROUND(VLOOKUP(C2568,[1]!T_Resins[#Data],2,FALSE)/VLOOKUP(A2568,[1]!T_Printers[#Data],5,FALSE),1),ROUND(VLOOKUP(C2568,[1]!T_Resins[#Data],2,FALSE)/VLOOKUP(A2568,[1]!T_Printers[#Data],5,FALSE),1)&gt;_xlfn.XLOOKUP(B2568,[1]Printers!L:L,[1]Printers!O:O,1,0,),10)),"Используйте слой 100 мкм")</f>
        <v>24.9</v>
      </c>
      <c r="F2568">
        <f>IFERROR(IF(ROUND(_xlfn.XLOOKUP([1]Parameters!B2568,[1]Printers!L:L,[1]Printers!Q:Q,,0)*E2568/10,0)*10&lt;_xlfn.XLOOKUP([1]Parameters!B2568,[1]Printers!L:L,[1]Printers!P:P,,0),ROUND(_xlfn.XLOOKUP([1]Parameters!B2568,[1]Printers!L:L,[1]Printers!Q:Q,,0)*E2568/10,0)*10,_xlfn.XLOOKUP([1]Parameters!B2568,[1]Printers!L:L,[1]Printers!P:P,,0)),"")</f>
        <v>100</v>
      </c>
      <c r="G2568" cm="1">
        <f t="array" ref="G2568">IFERROR(IF(ROW()-1&gt;COUNTA([1]!T_Printers[Printers])*COUNTA([1]!T_Resins[Resins]),"",_xlfn.IFS(ROUND(VLOOKUP(C2568,[1]!T_Resins[#Data],3,FALSE)/VLOOKUP(A2568,[1]!T_Printers[#Data],5,FALSE),1)&lt;=_xlfn.XLOOKUP(B2568,[1]Printers!L:L,[1]Printers!O:O,1,0,),ROUND(VLOOKUP(C2568,[1]!T_Resins[#Data],3,FALSE)/VLOOKUP(A2568,[1]!T_Printers[#Data],5,FALSE),1),ROUND(VLOOKUP(C2568,[1]!T_Resins[#Data],3,FALSE)/VLOOKUP(A2568,[1]!T_Printers[#Data],5,FALSE),1)&gt;_xlfn.XLOOKUP(B2568,[1]Printers!L:L,[1]Printers!O:O,1,0,),10)),"")</f>
        <v>32.4</v>
      </c>
      <c r="H2568">
        <f>IFERROR(IF(ROUND(_xlfn.XLOOKUP([1]Parameters!B2568,[1]Printers!L:L,[1]Printers!Q:Q,,0)*G2568/10,0)*10&lt;_xlfn.XLOOKUP([1]Parameters!B2568,[1]Printers!L:L,[1]Printers!P:P,,0),ROUND(_xlfn.XLOOKUP([1]Parameters!B2568,[1]Printers!L:L,[1]Printers!Q:Q,,0)*G2568/10,0)*10,_xlfn.XLOOKUP([1]Parameters!B2568,[1]Printers!L:L,[1]Printers!P:P,,0)),"")</f>
        <v>100</v>
      </c>
      <c r="I2568" s="3" t="str" cm="1">
        <f t="array" ref="I2568">IFERROR(IF(ROW()-1&gt;COUNTA([1]!T_Printers[Printers])*COUNTA([1]!T_Resins[Resins]),"",_xlfn.IFS(ROUND(VLOOKUP(C2568,[1]!T_Resins[#Data],4,FALSE)/VLOOKUP(A2568,[1]!T_Printers[#Data],5,FALSE),1)&lt;=_xlfn.XLOOKUP(B2568,[1]Printers!L:L,[1]Printers!O:O,1,0,),ROUND(VLOOKUP(C2568,[1]!T_Resins[#Data],4,FALSE)/VLOOKUP(A2568,[1]!T_Printers[#Data],5,FALSE),1),ROUND(VLOOKUP(C2568,[1]!T_Resins[#Data],4,FALSE)/VLOOKUP(A2568,[1]!T_Printers[#Data],5,FALSE),1)&gt;_xlfn.XLOOKUP(B2568,[1]Printers!L:L,[1]Printers!O:O,1,0,),"")),"")</f>
        <v/>
      </c>
      <c r="J2568" t="str">
        <f>IFERROR(IF(ROUND(_xlfn.XLOOKUP([1]Parameters!B2568,[1]Printers!L:L,[1]Printers!Q:Q,,0)*I2568/10,0)*10&lt;_xlfn.XLOOKUP([1]Parameters!B2568,[1]Printers!L:L,[1]Printers!P:P,,0),ROUND(_xlfn.XLOOKUP([1]Parameters!B2568,[1]Printers!L:L,[1]Printers!Q:Q,,0)*I2568/10,0)*10,_xlfn.XLOOKUP([1]Parameters!B2568,[1]Printers!L:L,[1]Printers!P:P,,0)),"")</f>
        <v/>
      </c>
      <c r="K2568">
        <f>IF(SUM(E2568:J2568)&lt;&gt;0,VLOOKUP(A2568,[1]!T_Printers[#Data],10,FALSE)+VLOOKUP(C2568,[1]!T_Resins[#Data],10,FALSE),"")</f>
        <v>4</v>
      </c>
      <c r="L2568">
        <f>IF(SUM(E2568:J2568)&lt;&gt;0,VLOOKUP(A2568,[1]!T_Printers[#Data],11,FALSE),"")</f>
        <v>4</v>
      </c>
      <c r="M2568">
        <f>IF(SUM(E2568:J2568)&lt;&gt;0,VLOOKUP(C2568,[1]!T_Resins[#Data],8,FALSE),"")</f>
        <v>120</v>
      </c>
      <c r="N2568">
        <f>IF(_xlfn.XLOOKUP(B2568,[1]Printers!$L:$L,[1]Printers!$R:$R,0,0)&gt;0,[1]Parameters!M2568,IF(SUM(E2568:J2568)&lt;&gt;0,VLOOKUP(C2568,[1]!T_Resins[#Data],9,FALSE),""))</f>
        <v>180</v>
      </c>
      <c r="O2568" t="str">
        <f t="shared" si="40"/>
        <v>MonopriceMini</v>
      </c>
    </row>
    <row r="2569" spans="1:15" x14ac:dyDescent="0.25">
      <c r="A2569" t="str">
        <f t="array" ref="A2569">IF(ROW()-1&gt;COUNTA([1]!T_Printers[Printers])*COUNTA([1]!T_Resins[Resins]),"",INDEX([1]!T_Printers[Printers],INT((ROW()-2)/COUNTA([1]!T_Resins[Resins])+1)))</f>
        <v>Monoprice Mini</v>
      </c>
      <c r="B2569" t="str">
        <f>_xlfn.XLOOKUP(A2569,[1]!T_Printers[Printers],[1]!T_Printers[Icon link],,0)</f>
        <v>MonopriceMini</v>
      </c>
      <c r="C2569" t="str">
        <f t="array" ref="C2569">IF(ROW()-1&gt;COUNTA([1]!T_Printers[Printers])*COUNTA([1]!T_Resins[Resins]),"",INDEX([1]!T_Resins[Resins],MOD(ROW()-2,COUNTA([1]!T_Resins[Resins]))+1))</f>
        <v>Dental Pink</v>
      </c>
      <c r="D2569">
        <f>IF(SUM(E2569:J2569)&lt;&gt;0,IF(ROW()-1&gt;COUNTA([1]!T_Printers[Printers])*COUNTA([1]!T_Resins[Resins]),"",2),"")</f>
        <v>2</v>
      </c>
      <c r="E2569" cm="1">
        <f t="array" ref="E2569">IFERROR(IF(ROW()-1&gt;COUNTA([1]!T_Printers[Printers])*COUNTA([1]!T_Resins[Resins]),"",_xlfn.IFS(ROUND(VLOOKUP(C2569,[1]!T_Resins[#Data],2,FALSE)/VLOOKUP(A2569,[1]!T_Printers[#Data],5,FALSE),1)&lt;=_xlfn.XLOOKUP(B2569,[1]Printers!L:L,[1]Printers!O:O,1,0,),ROUND(VLOOKUP(C2569,[1]!T_Resins[#Data],2,FALSE)/VLOOKUP(A2569,[1]!T_Printers[#Data],5,FALSE),1),ROUND(VLOOKUP(C2569,[1]!T_Resins[#Data],2,FALSE)/VLOOKUP(A2569,[1]!T_Printers[#Data],5,FALSE),1)&gt;_xlfn.XLOOKUP(B2569,[1]Printers!L:L,[1]Printers!O:O,1,0,),10)),"Используйте слой 100 мкм")</f>
        <v>15.8</v>
      </c>
      <c r="F2569">
        <f>IFERROR(IF(ROUND(_xlfn.XLOOKUP([1]Parameters!B2569,[1]Printers!L:L,[1]Printers!Q:Q,,0)*E2569/10,0)*10&lt;_xlfn.XLOOKUP([1]Parameters!B2569,[1]Printers!L:L,[1]Printers!P:P,,0),ROUND(_xlfn.XLOOKUP([1]Parameters!B2569,[1]Printers!L:L,[1]Printers!Q:Q,,0)*E2569/10,0)*10,_xlfn.XLOOKUP([1]Parameters!B2569,[1]Printers!L:L,[1]Printers!P:P,,0)),"")</f>
        <v>100</v>
      </c>
      <c r="G2569" cm="1">
        <f t="array" ref="G2569">IFERROR(IF(ROW()-1&gt;COUNTA([1]!T_Printers[Printers])*COUNTA([1]!T_Resins[Resins]),"",_xlfn.IFS(ROUND(VLOOKUP(C2569,[1]!T_Resins[#Data],3,FALSE)/VLOOKUP(A2569,[1]!T_Printers[#Data],5,FALSE),1)&lt;=_xlfn.XLOOKUP(B2569,[1]Printers!L:L,[1]Printers!O:O,1,0,),ROUND(VLOOKUP(C2569,[1]!T_Resins[#Data],3,FALSE)/VLOOKUP(A2569,[1]!T_Printers[#Data],5,FALSE),1),ROUND(VLOOKUP(C2569,[1]!T_Resins[#Data],3,FALSE)/VLOOKUP(A2569,[1]!T_Printers[#Data],5,FALSE),1)&gt;_xlfn.XLOOKUP(B2569,[1]Printers!L:L,[1]Printers!O:O,1,0,),10)),"")</f>
        <v>20.6</v>
      </c>
      <c r="H2569">
        <f>IFERROR(IF(ROUND(_xlfn.XLOOKUP([1]Parameters!B2569,[1]Printers!L:L,[1]Printers!Q:Q,,0)*G2569/10,0)*10&lt;_xlfn.XLOOKUP([1]Parameters!B2569,[1]Printers!L:L,[1]Printers!P:P,,0),ROUND(_xlfn.XLOOKUP([1]Parameters!B2569,[1]Printers!L:L,[1]Printers!Q:Q,,0)*G2569/10,0)*10,_xlfn.XLOOKUP([1]Parameters!B2569,[1]Printers!L:L,[1]Printers!P:P,,0)),"")</f>
        <v>100</v>
      </c>
      <c r="I2569" s="3" t="str" cm="1">
        <f t="array" ref="I2569">IFERROR(IF(ROW()-1&gt;COUNTA([1]!T_Printers[Printers])*COUNTA([1]!T_Resins[Resins]),"",_xlfn.IFS(ROUND(VLOOKUP(C2569,[1]!T_Resins[#Data],4,FALSE)/VLOOKUP(A2569,[1]!T_Printers[#Data],5,FALSE),1)&lt;=_xlfn.XLOOKUP(B2569,[1]Printers!L:L,[1]Printers!O:O,1,0,),ROUND(VLOOKUP(C2569,[1]!T_Resins[#Data],4,FALSE)/VLOOKUP(A2569,[1]!T_Printers[#Data],5,FALSE),1),ROUND(VLOOKUP(C2569,[1]!T_Resins[#Data],4,FALSE)/VLOOKUP(A2569,[1]!T_Printers[#Data],5,FALSE),1)&gt;_xlfn.XLOOKUP(B2569,[1]Printers!L:L,[1]Printers!O:O,1,0,),"")),"")</f>
        <v/>
      </c>
      <c r="J2569" t="str">
        <f>IFERROR(IF(ROUND(_xlfn.XLOOKUP([1]Parameters!B2569,[1]Printers!L:L,[1]Printers!Q:Q,,0)*I2569/10,0)*10&lt;_xlfn.XLOOKUP([1]Parameters!B2569,[1]Printers!L:L,[1]Printers!P:P,,0),ROUND(_xlfn.XLOOKUP([1]Parameters!B2569,[1]Printers!L:L,[1]Printers!Q:Q,,0)*I2569/10,0)*10,_xlfn.XLOOKUP([1]Parameters!B2569,[1]Printers!L:L,[1]Printers!P:P,,0)),"")</f>
        <v/>
      </c>
      <c r="K2569">
        <f>IF(SUM(E2569:J2569)&lt;&gt;0,VLOOKUP(A2569,[1]!T_Printers[#Data],10,FALSE)+VLOOKUP(C2569,[1]!T_Resins[#Data],10,FALSE),"")</f>
        <v>3</v>
      </c>
      <c r="L2569">
        <f>IF(SUM(E2569:J2569)&lt;&gt;0,VLOOKUP(A2569,[1]!T_Printers[#Data],11,FALSE),"")</f>
        <v>4</v>
      </c>
      <c r="M2569">
        <f>IF(SUM(E2569:J2569)&lt;&gt;0,VLOOKUP(C2569,[1]!T_Resins[#Data],8,FALSE),"")</f>
        <v>120</v>
      </c>
      <c r="N2569">
        <f>IF(_xlfn.XLOOKUP(B2569,[1]Printers!$L:$L,[1]Printers!$R:$R,0,0)&gt;0,[1]Parameters!M2569,IF(SUM(E2569:J2569)&lt;&gt;0,VLOOKUP(C2569,[1]!T_Resins[#Data],9,FALSE),""))</f>
        <v>180</v>
      </c>
      <c r="O2569" t="str">
        <f t="shared" si="40"/>
        <v>MonopriceMini</v>
      </c>
    </row>
    <row r="2570" spans="1:15" x14ac:dyDescent="0.25">
      <c r="A2570" t="str">
        <f t="array" ref="A2570">IF(ROW()-1&gt;COUNTA([1]!T_Printers[Printers])*COUNTA([1]!T_Resins[Resins]),"",INDEX([1]!T_Printers[Printers],INT((ROW()-2)/COUNTA([1]!T_Resins[Resins])+1)))</f>
        <v>Monoprice Mini</v>
      </c>
      <c r="B2570" t="str">
        <f>_xlfn.XLOOKUP(A2570,[1]!T_Printers[Printers],[1]!T_Printers[Icon link],,0)</f>
        <v>MonopriceMini</v>
      </c>
      <c r="C2570" t="str">
        <f t="array" ref="C2570">IF(ROW()-1&gt;COUNTA([1]!T_Printers[Printers])*COUNTA([1]!T_Resins[Resins]),"",INDEX([1]!T_Resins[Resins],MOD(ROW()-2,COUNTA([1]!T_Resins[Resins]))+1))</f>
        <v>Dental Soft Pink</v>
      </c>
      <c r="D2570">
        <f>IF(SUM(E2570:J2570)&lt;&gt;0,IF(ROW()-1&gt;COUNTA([1]!T_Printers[Printers])*COUNTA([1]!T_Resins[Resins]),"",2),"")</f>
        <v>2</v>
      </c>
      <c r="E2570" cm="1">
        <f t="array" ref="E2570">IFERROR(IF(ROW()-1&gt;COUNTA([1]!T_Printers[Printers])*COUNTA([1]!T_Resins[Resins]),"",_xlfn.IFS(ROUND(VLOOKUP(C2570,[1]!T_Resins[#Data],2,FALSE)/VLOOKUP(A2570,[1]!T_Printers[#Data],5,FALSE),1)&lt;=_xlfn.XLOOKUP(B2570,[1]Printers!L:L,[1]Printers!O:O,1,0,),ROUND(VLOOKUP(C2570,[1]!T_Resins[#Data],2,FALSE)/VLOOKUP(A2570,[1]!T_Printers[#Data],5,FALSE),1),ROUND(VLOOKUP(C2570,[1]!T_Resins[#Data],2,FALSE)/VLOOKUP(A2570,[1]!T_Printers[#Data],5,FALSE),1)&gt;_xlfn.XLOOKUP(B2570,[1]Printers!L:L,[1]Printers!O:O,1,0,),10)),"Используйте слой 100 мкм")</f>
        <v>23.6</v>
      </c>
      <c r="F2570">
        <f>IFERROR(IF(ROUND(_xlfn.XLOOKUP([1]Parameters!B2570,[1]Printers!L:L,[1]Printers!Q:Q,,0)*E2570/10,0)*10&lt;_xlfn.XLOOKUP([1]Parameters!B2570,[1]Printers!L:L,[1]Printers!P:P,,0),ROUND(_xlfn.XLOOKUP([1]Parameters!B2570,[1]Printers!L:L,[1]Printers!Q:Q,,0)*E2570/10,0)*10,_xlfn.XLOOKUP([1]Parameters!B2570,[1]Printers!L:L,[1]Printers!P:P,,0)),"")</f>
        <v>100</v>
      </c>
      <c r="G2570" cm="1">
        <f t="array" ref="G2570">IFERROR(IF(ROW()-1&gt;COUNTA([1]!T_Printers[Printers])*COUNTA([1]!T_Resins[Resins]),"",_xlfn.IFS(ROUND(VLOOKUP(C2570,[1]!T_Resins[#Data],3,FALSE)/VLOOKUP(A2570,[1]!T_Printers[#Data],5,FALSE),1)&lt;=_xlfn.XLOOKUP(B2570,[1]Printers!L:L,[1]Printers!O:O,1,0,),ROUND(VLOOKUP(C2570,[1]!T_Resins[#Data],3,FALSE)/VLOOKUP(A2570,[1]!T_Printers[#Data],5,FALSE),1),ROUND(VLOOKUP(C2570,[1]!T_Resins[#Data],3,FALSE)/VLOOKUP(A2570,[1]!T_Printers[#Data],5,FALSE),1)&gt;_xlfn.XLOOKUP(B2570,[1]Printers!L:L,[1]Printers!O:O,1,0,),10)),"")</f>
        <v>30.3</v>
      </c>
      <c r="H2570">
        <f>IFERROR(IF(ROUND(_xlfn.XLOOKUP([1]Parameters!B2570,[1]Printers!L:L,[1]Printers!Q:Q,,0)*G2570/10,0)*10&lt;_xlfn.XLOOKUP([1]Parameters!B2570,[1]Printers!L:L,[1]Printers!P:P,,0),ROUND(_xlfn.XLOOKUP([1]Parameters!B2570,[1]Printers!L:L,[1]Printers!Q:Q,,0)*G2570/10,0)*10,_xlfn.XLOOKUP([1]Parameters!B2570,[1]Printers!L:L,[1]Printers!P:P,,0)),"")</f>
        <v>100</v>
      </c>
      <c r="I2570" s="3" t="str" cm="1">
        <f t="array" ref="I2570">IFERROR(IF(ROW()-1&gt;COUNTA([1]!T_Printers[Printers])*COUNTA([1]!T_Resins[Resins]),"",_xlfn.IFS(ROUND(VLOOKUP(C2570,[1]!T_Resins[#Data],4,FALSE)/VLOOKUP(A2570,[1]!T_Printers[#Data],5,FALSE),1)&lt;=_xlfn.XLOOKUP(B2570,[1]Printers!L:L,[1]Printers!O:O,1,0,),ROUND(VLOOKUP(C2570,[1]!T_Resins[#Data],4,FALSE)/VLOOKUP(A2570,[1]!T_Printers[#Data],5,FALSE),1),ROUND(VLOOKUP(C2570,[1]!T_Resins[#Data],4,FALSE)/VLOOKUP(A2570,[1]!T_Printers[#Data],5,FALSE),1)&gt;_xlfn.XLOOKUP(B2570,[1]Printers!L:L,[1]Printers!O:O,1,0,),"")),"")</f>
        <v/>
      </c>
      <c r="J2570" t="str">
        <f>IFERROR(IF(ROUND(_xlfn.XLOOKUP([1]Parameters!B2570,[1]Printers!L:L,[1]Printers!Q:Q,,0)*I2570/10,0)*10&lt;_xlfn.XLOOKUP([1]Parameters!B2570,[1]Printers!L:L,[1]Printers!P:P,,0),ROUND(_xlfn.XLOOKUP([1]Parameters!B2570,[1]Printers!L:L,[1]Printers!Q:Q,,0)*I2570/10,0)*10,_xlfn.XLOOKUP([1]Parameters!B2570,[1]Printers!L:L,[1]Printers!P:P,,0)),"")</f>
        <v/>
      </c>
      <c r="K2570">
        <f>IF(SUM(E2570:J2570)&lt;&gt;0,VLOOKUP(A2570,[1]!T_Printers[#Data],10,FALSE)+VLOOKUP(C2570,[1]!T_Resins[#Data],10,FALSE),"")</f>
        <v>3</v>
      </c>
      <c r="L2570">
        <f>IF(SUM(E2570:J2570)&lt;&gt;0,VLOOKUP(A2570,[1]!T_Printers[#Data],11,FALSE),"")</f>
        <v>4</v>
      </c>
      <c r="M2570">
        <f>IF(SUM(E2570:J2570)&lt;&gt;0,VLOOKUP(C2570,[1]!T_Resins[#Data],8,FALSE),"")</f>
        <v>60</v>
      </c>
      <c r="N2570">
        <f>IF(_xlfn.XLOOKUP(B2570,[1]Printers!$L:$L,[1]Printers!$R:$R,0,0)&gt;0,[1]Parameters!M2570,IF(SUM(E2570:J2570)&lt;&gt;0,VLOOKUP(C2570,[1]!T_Resins[#Data],9,FALSE),""))</f>
        <v>60</v>
      </c>
      <c r="O2570" t="str">
        <f t="shared" si="40"/>
        <v>MonopriceMini</v>
      </c>
    </row>
    <row r="2571" spans="1:15" x14ac:dyDescent="0.25">
      <c r="A2571" t="str">
        <f t="array" ref="A2571">IF(ROW()-1&gt;COUNTA([1]!T_Printers[Printers])*COUNTA([1]!T_Resins[Resins]),"",INDEX([1]!T_Printers[Printers],INT((ROW()-2)/COUNTA([1]!T_Resins[Resins])+1)))</f>
        <v>Monoprice Mini</v>
      </c>
      <c r="B2571" t="str">
        <f>_xlfn.XLOOKUP(A2571,[1]!T_Printers[Printers],[1]!T_Printers[Icon link],,0)</f>
        <v>MonopriceMini</v>
      </c>
      <c r="C2571" t="str">
        <f t="array" ref="C2571">IF(ROW()-1&gt;COUNTA([1]!T_Printers[Printers])*COUNTA([1]!T_Resins[Resins]),"",INDEX([1]!T_Resins[Resins],MOD(ROW()-2,COUNTA([1]!T_Resins[Resins]))+1))</f>
        <v>Dental Sand A1-A2</v>
      </c>
      <c r="D2571">
        <f>IF(SUM(E2571:J2571)&lt;&gt;0,IF(ROW()-1&gt;COUNTA([1]!T_Printers[Printers])*COUNTA([1]!T_Resins[Resins]),"",2),"")</f>
        <v>2</v>
      </c>
      <c r="E2571" cm="1">
        <f t="array" ref="E2571">IFERROR(IF(ROW()-1&gt;COUNTA([1]!T_Printers[Printers])*COUNTA([1]!T_Resins[Resins]),"",_xlfn.IFS(ROUND(VLOOKUP(C2571,[1]!T_Resins[#Data],2,FALSE)/VLOOKUP(A2571,[1]!T_Printers[#Data],5,FALSE),1)&lt;=_xlfn.XLOOKUP(B2571,[1]Printers!L:L,[1]Printers!O:O,1,0,),ROUND(VLOOKUP(C2571,[1]!T_Resins[#Data],2,FALSE)/VLOOKUP(A2571,[1]!T_Printers[#Data],5,FALSE),1),ROUND(VLOOKUP(C2571,[1]!T_Resins[#Data],2,FALSE)/VLOOKUP(A2571,[1]!T_Printers[#Data],5,FALSE),1)&gt;_xlfn.XLOOKUP(B2571,[1]Printers!L:L,[1]Printers!O:O,1,0,),10)),"Используйте слой 100 мкм")</f>
        <v>13.5</v>
      </c>
      <c r="F2571">
        <f>IFERROR(IF(ROUND(_xlfn.XLOOKUP([1]Parameters!B2571,[1]Printers!L:L,[1]Printers!Q:Q,,0)*E2571/10,0)*10&lt;_xlfn.XLOOKUP([1]Parameters!B2571,[1]Printers!L:L,[1]Printers!P:P,,0),ROUND(_xlfn.XLOOKUP([1]Parameters!B2571,[1]Printers!L:L,[1]Printers!Q:Q,,0)*E2571/10,0)*10,_xlfn.XLOOKUP([1]Parameters!B2571,[1]Printers!L:L,[1]Printers!P:P,,0)),"")</f>
        <v>100</v>
      </c>
      <c r="G2571" cm="1">
        <f t="array" ref="G2571">IFERROR(IF(ROW()-1&gt;COUNTA([1]!T_Printers[Printers])*COUNTA([1]!T_Resins[Resins]),"",_xlfn.IFS(ROUND(VLOOKUP(C2571,[1]!T_Resins[#Data],3,FALSE)/VLOOKUP(A2571,[1]!T_Printers[#Data],5,FALSE),1)&lt;=_xlfn.XLOOKUP(B2571,[1]Printers!L:L,[1]Printers!O:O,1,0,),ROUND(VLOOKUP(C2571,[1]!T_Resins[#Data],3,FALSE)/VLOOKUP(A2571,[1]!T_Printers[#Data],5,FALSE),1),ROUND(VLOOKUP(C2571,[1]!T_Resins[#Data],3,FALSE)/VLOOKUP(A2571,[1]!T_Printers[#Data],5,FALSE),1)&gt;_xlfn.XLOOKUP(B2571,[1]Printers!L:L,[1]Printers!O:O,1,0,),10)),"")</f>
        <v>17.399999999999999</v>
      </c>
      <c r="H2571">
        <f>IFERROR(IF(ROUND(_xlfn.XLOOKUP([1]Parameters!B2571,[1]Printers!L:L,[1]Printers!Q:Q,,0)*G2571/10,0)*10&lt;_xlfn.XLOOKUP([1]Parameters!B2571,[1]Printers!L:L,[1]Printers!P:P,,0),ROUND(_xlfn.XLOOKUP([1]Parameters!B2571,[1]Printers!L:L,[1]Printers!Q:Q,,0)*G2571/10,0)*10,_xlfn.XLOOKUP([1]Parameters!B2571,[1]Printers!L:L,[1]Printers!P:P,,0)),"")</f>
        <v>100</v>
      </c>
      <c r="I2571" s="3" t="str" cm="1">
        <f t="array" ref="I2571">IFERROR(IF(ROW()-1&gt;COUNTA([1]!T_Printers[Printers])*COUNTA([1]!T_Resins[Resins]),"",_xlfn.IFS(ROUND(VLOOKUP(C2571,[1]!T_Resins[#Data],4,FALSE)/VLOOKUP(A2571,[1]!T_Printers[#Data],5,FALSE),1)&lt;=_xlfn.XLOOKUP(B2571,[1]Printers!L:L,[1]Printers!O:O,1,0,),ROUND(VLOOKUP(C2571,[1]!T_Resins[#Data],4,FALSE)/VLOOKUP(A2571,[1]!T_Printers[#Data],5,FALSE),1),ROUND(VLOOKUP(C2571,[1]!T_Resins[#Data],4,FALSE)/VLOOKUP(A2571,[1]!T_Printers[#Data],5,FALSE),1)&gt;_xlfn.XLOOKUP(B2571,[1]Printers!L:L,[1]Printers!O:O,1,0,),"")),"")</f>
        <v/>
      </c>
      <c r="J2571" t="str">
        <f>IFERROR(IF(ROUND(_xlfn.XLOOKUP([1]Parameters!B2571,[1]Printers!L:L,[1]Printers!Q:Q,,0)*I2571/10,0)*10&lt;_xlfn.XLOOKUP([1]Parameters!B2571,[1]Printers!L:L,[1]Printers!P:P,,0),ROUND(_xlfn.XLOOKUP([1]Parameters!B2571,[1]Printers!L:L,[1]Printers!Q:Q,,0)*I2571/10,0)*10,_xlfn.XLOOKUP([1]Parameters!B2571,[1]Printers!L:L,[1]Printers!P:P,,0)),"")</f>
        <v/>
      </c>
      <c r="K2571">
        <f>IF(SUM(E2571:J2571)&lt;&gt;0,VLOOKUP(A2571,[1]!T_Printers[#Data],10,FALSE)+VLOOKUP(C2571,[1]!T_Resins[#Data],10,FALSE),"")</f>
        <v>4</v>
      </c>
      <c r="L2571">
        <f>IF(SUM(E2571:J2571)&lt;&gt;0,VLOOKUP(A2571,[1]!T_Printers[#Data],11,FALSE),"")</f>
        <v>4</v>
      </c>
      <c r="M2571">
        <f>IF(SUM(E2571:J2571)&lt;&gt;0,VLOOKUP(C2571,[1]!T_Resins[#Data],8,FALSE),"")</f>
        <v>120</v>
      </c>
      <c r="N2571">
        <f>IF(_xlfn.XLOOKUP(B2571,[1]Printers!$L:$L,[1]Printers!$R:$R,0,0)&gt;0,[1]Parameters!M2571,IF(SUM(E2571:J2571)&lt;&gt;0,VLOOKUP(C2571,[1]!T_Resins[#Data],9,FALSE),""))</f>
        <v>180</v>
      </c>
      <c r="O2571" t="str">
        <f t="shared" si="40"/>
        <v>MonopriceMini</v>
      </c>
    </row>
    <row r="2572" spans="1:15" x14ac:dyDescent="0.25">
      <c r="A2572" t="str">
        <f t="array" ref="A2572">IF(ROW()-1&gt;COUNTA([1]!T_Printers[Printers])*COUNTA([1]!T_Resins[Resins]),"",INDEX([1]!T_Printers[Printers],INT((ROW()-2)/COUNTA([1]!T_Resins[Resins])+1)))</f>
        <v>Monoprice Mini</v>
      </c>
      <c r="B2572" t="str">
        <f>_xlfn.XLOOKUP(A2572,[1]!T_Printers[Printers],[1]!T_Printers[Icon link],,0)</f>
        <v>MonopriceMini</v>
      </c>
      <c r="C2572" t="str">
        <f t="array" ref="C2572">IF(ROW()-1&gt;COUNTA([1]!T_Printers[Printers])*COUNTA([1]!T_Resins[Resins]),"",INDEX([1]!T_Resins[Resins],MOD(ROW()-2,COUNTA([1]!T_Resins[Resins]))+1))</f>
        <v xml:space="preserve">Dental Sand A1-A2 (Обновленная версия) </v>
      </c>
      <c r="D2572">
        <f>IF(SUM(E2572:J2572)&lt;&gt;0,IF(ROW()-1&gt;COUNTA([1]!T_Printers[Printers])*COUNTA([1]!T_Resins[Resins]),"",2),"")</f>
        <v>2</v>
      </c>
      <c r="E2572" cm="1">
        <f t="array" ref="E2572">IFERROR(IF(ROW()-1&gt;COUNTA([1]!T_Printers[Printers])*COUNTA([1]!T_Resins[Resins]),"",_xlfn.IFS(ROUND(VLOOKUP(C2572,[1]!T_Resins[#Data],2,FALSE)/VLOOKUP(A2572,[1]!T_Printers[#Data],5,FALSE),1)&lt;=_xlfn.XLOOKUP(B2572,[1]Printers!L:L,[1]Printers!O:O,1,0,),ROUND(VLOOKUP(C2572,[1]!T_Resins[#Data],2,FALSE)/VLOOKUP(A2572,[1]!T_Printers[#Data],5,FALSE),1),ROUND(VLOOKUP(C2572,[1]!T_Resins[#Data],2,FALSE)/VLOOKUP(A2572,[1]!T_Printers[#Data],5,FALSE),1)&gt;_xlfn.XLOOKUP(B2572,[1]Printers!L:L,[1]Printers!O:O,1,0,),10)),"Используйте слой 100 мкм")</f>
        <v>35.9</v>
      </c>
      <c r="F2572">
        <f>IFERROR(IF(ROUND(_xlfn.XLOOKUP([1]Parameters!B2572,[1]Printers!L:L,[1]Printers!Q:Q,,0)*E2572/10,0)*10&lt;_xlfn.XLOOKUP([1]Parameters!B2572,[1]Printers!L:L,[1]Printers!P:P,,0),ROUND(_xlfn.XLOOKUP([1]Parameters!B2572,[1]Printers!L:L,[1]Printers!Q:Q,,0)*E2572/10,0)*10,_xlfn.XLOOKUP([1]Parameters!B2572,[1]Printers!L:L,[1]Printers!P:P,,0)),"")</f>
        <v>100</v>
      </c>
      <c r="G2572" cm="1">
        <f t="array" ref="G2572">IFERROR(IF(ROW()-1&gt;COUNTA([1]!T_Printers[Printers])*COUNTA([1]!T_Resins[Resins]),"",_xlfn.IFS(ROUND(VLOOKUP(C2572,[1]!T_Resins[#Data],3,FALSE)/VLOOKUP(A2572,[1]!T_Printers[#Data],5,FALSE),1)&lt;=_xlfn.XLOOKUP(B2572,[1]Printers!L:L,[1]Printers!O:O,1,0,),ROUND(VLOOKUP(C2572,[1]!T_Resins[#Data],3,FALSE)/VLOOKUP(A2572,[1]!T_Printers[#Data],5,FALSE),1),ROUND(VLOOKUP(C2572,[1]!T_Resins[#Data],3,FALSE)/VLOOKUP(A2572,[1]!T_Printers[#Data],5,FALSE),1)&gt;_xlfn.XLOOKUP(B2572,[1]Printers!L:L,[1]Printers!O:O,1,0,),10)),"")</f>
        <v>37.6</v>
      </c>
      <c r="H2572">
        <f>IFERROR(IF(ROUND(_xlfn.XLOOKUP([1]Parameters!B2572,[1]Printers!L:L,[1]Printers!Q:Q,,0)*G2572/10,0)*10&lt;_xlfn.XLOOKUP([1]Parameters!B2572,[1]Printers!L:L,[1]Printers!P:P,,0),ROUND(_xlfn.XLOOKUP([1]Parameters!B2572,[1]Printers!L:L,[1]Printers!Q:Q,,0)*G2572/10,0)*10,_xlfn.XLOOKUP([1]Parameters!B2572,[1]Printers!L:L,[1]Printers!P:P,,0)),"")</f>
        <v>100</v>
      </c>
      <c r="I2572" s="3" t="str" cm="1">
        <f t="array" ref="I2572">IFERROR(IF(ROW()-1&gt;COUNTA([1]!T_Printers[Printers])*COUNTA([1]!T_Resins[Resins]),"",_xlfn.IFS(ROUND(VLOOKUP(C2572,[1]!T_Resins[#Data],4,FALSE)/VLOOKUP(A2572,[1]!T_Printers[#Data],5,FALSE),1)&lt;=_xlfn.XLOOKUP(B2572,[1]Printers!L:L,[1]Printers!O:O,1,0,),ROUND(VLOOKUP(C2572,[1]!T_Resins[#Data],4,FALSE)/VLOOKUP(A2572,[1]!T_Printers[#Data],5,FALSE),1),ROUND(VLOOKUP(C2572,[1]!T_Resins[#Data],4,FALSE)/VLOOKUP(A2572,[1]!T_Printers[#Data],5,FALSE),1)&gt;_xlfn.XLOOKUP(B2572,[1]Printers!L:L,[1]Printers!O:O,1,0,),"")),"")</f>
        <v/>
      </c>
      <c r="J2572" t="str">
        <f>IFERROR(IF(ROUND(_xlfn.XLOOKUP([1]Parameters!B2572,[1]Printers!L:L,[1]Printers!Q:Q,,0)*I2572/10,0)*10&lt;_xlfn.XLOOKUP([1]Parameters!B2572,[1]Printers!L:L,[1]Printers!P:P,,0),ROUND(_xlfn.XLOOKUP([1]Parameters!B2572,[1]Printers!L:L,[1]Printers!Q:Q,,0)*I2572/10,0)*10,_xlfn.XLOOKUP([1]Parameters!B2572,[1]Printers!L:L,[1]Printers!P:P,,0)),"")</f>
        <v/>
      </c>
      <c r="K2572">
        <f>IF(SUM(E2572:J2572)&lt;&gt;0,VLOOKUP(A2572,[1]!T_Printers[#Data],10,FALSE)+VLOOKUP(C2572,[1]!T_Resins[#Data],10,FALSE),"")</f>
        <v>4</v>
      </c>
      <c r="L2572">
        <f>IF(SUM(E2572:J2572)&lt;&gt;0,VLOOKUP(A2572,[1]!T_Printers[#Data],11,FALSE),"")</f>
        <v>4</v>
      </c>
      <c r="M2572">
        <f>IF(SUM(E2572:J2572)&lt;&gt;0,VLOOKUP(C2572,[1]!T_Resins[#Data],8,FALSE),"")</f>
        <v>120</v>
      </c>
      <c r="N2572">
        <f>IF(_xlfn.XLOOKUP(B2572,[1]Printers!$L:$L,[1]Printers!$R:$R,0,0)&gt;0,[1]Parameters!M2572,IF(SUM(E2572:J2572)&lt;&gt;0,VLOOKUP(C2572,[1]!T_Resins[#Data],9,FALSE),""))</f>
        <v>180</v>
      </c>
      <c r="O2572" t="str">
        <f t="shared" si="40"/>
        <v>MonopriceMini</v>
      </c>
    </row>
    <row r="2573" spans="1:15" x14ac:dyDescent="0.25">
      <c r="A2573" t="str">
        <f t="array" ref="A2573">IF(ROW()-1&gt;COUNTA([1]!T_Printers[Printers])*COUNTA([1]!T_Resins[Resins]),"",INDEX([1]!T_Printers[Printers],INT((ROW()-2)/COUNTA([1]!T_Resins[Resins])+1)))</f>
        <v>Monoprice Mini</v>
      </c>
      <c r="B2573" t="str">
        <f>_xlfn.XLOOKUP(A2573,[1]!T_Printers[Printers],[1]!T_Printers[Icon link],,0)</f>
        <v>MonopriceMini</v>
      </c>
      <c r="C2573" t="str">
        <f t="array" ref="C2573">IF(ROW()-1&gt;COUNTA([1]!T_Printers[Printers])*COUNTA([1]!T_Resins[Resins]),"",INDEX([1]!T_Resins[Resins],MOD(ROW()-2,COUNTA([1]!T_Resins[Resins]))+1))</f>
        <v>Dental Sand A3</v>
      </c>
      <c r="D2573">
        <f>IF(SUM(E2573:J2573)&lt;&gt;0,IF(ROW()-1&gt;COUNTA([1]!T_Printers[Printers])*COUNTA([1]!T_Resins[Resins]),"",2),"")</f>
        <v>2</v>
      </c>
      <c r="E2573" cm="1">
        <f t="array" ref="E2573">IFERROR(IF(ROW()-1&gt;COUNTA([1]!T_Printers[Printers])*COUNTA([1]!T_Resins[Resins]),"",_xlfn.IFS(ROUND(VLOOKUP(C2573,[1]!T_Resins[#Data],2,FALSE)/VLOOKUP(A2573,[1]!T_Printers[#Data],5,FALSE),1)&lt;=_xlfn.XLOOKUP(B2573,[1]Printers!L:L,[1]Printers!O:O,1,0,),ROUND(VLOOKUP(C2573,[1]!T_Resins[#Data],2,FALSE)/VLOOKUP(A2573,[1]!T_Printers[#Data],5,FALSE),1),ROUND(VLOOKUP(C2573,[1]!T_Resins[#Data],2,FALSE)/VLOOKUP(A2573,[1]!T_Printers[#Data],5,FALSE),1)&gt;_xlfn.XLOOKUP(B2573,[1]Printers!L:L,[1]Printers!O:O,1,0,),10)),"Используйте слой 100 мкм")</f>
        <v>13.5</v>
      </c>
      <c r="F2573">
        <f>IFERROR(IF(ROUND(_xlfn.XLOOKUP([1]Parameters!B2573,[1]Printers!L:L,[1]Printers!Q:Q,,0)*E2573/10,0)*10&lt;_xlfn.XLOOKUP([1]Parameters!B2573,[1]Printers!L:L,[1]Printers!P:P,,0),ROUND(_xlfn.XLOOKUP([1]Parameters!B2573,[1]Printers!L:L,[1]Printers!Q:Q,,0)*E2573/10,0)*10,_xlfn.XLOOKUP([1]Parameters!B2573,[1]Printers!L:L,[1]Printers!P:P,,0)),"")</f>
        <v>100</v>
      </c>
      <c r="G2573" cm="1">
        <f t="array" ref="G2573">IFERROR(IF(ROW()-1&gt;COUNTA([1]!T_Printers[Printers])*COUNTA([1]!T_Resins[Resins]),"",_xlfn.IFS(ROUND(VLOOKUP(C2573,[1]!T_Resins[#Data],3,FALSE)/VLOOKUP(A2573,[1]!T_Printers[#Data],5,FALSE),1)&lt;=_xlfn.XLOOKUP(B2573,[1]Printers!L:L,[1]Printers!O:O,1,0,),ROUND(VLOOKUP(C2573,[1]!T_Resins[#Data],3,FALSE)/VLOOKUP(A2573,[1]!T_Printers[#Data],5,FALSE),1),ROUND(VLOOKUP(C2573,[1]!T_Resins[#Data],3,FALSE)/VLOOKUP(A2573,[1]!T_Printers[#Data],5,FALSE),1)&gt;_xlfn.XLOOKUP(B2573,[1]Printers!L:L,[1]Printers!O:O,1,0,),10)),"")</f>
        <v>17.399999999999999</v>
      </c>
      <c r="H2573">
        <f>IFERROR(IF(ROUND(_xlfn.XLOOKUP([1]Parameters!B2573,[1]Printers!L:L,[1]Printers!Q:Q,,0)*G2573/10,0)*10&lt;_xlfn.XLOOKUP([1]Parameters!B2573,[1]Printers!L:L,[1]Printers!P:P,,0),ROUND(_xlfn.XLOOKUP([1]Parameters!B2573,[1]Printers!L:L,[1]Printers!Q:Q,,0)*G2573/10,0)*10,_xlfn.XLOOKUP([1]Parameters!B2573,[1]Printers!L:L,[1]Printers!P:P,,0)),"")</f>
        <v>100</v>
      </c>
      <c r="I2573" s="3" t="str" cm="1">
        <f t="array" ref="I2573">IFERROR(IF(ROW()-1&gt;COUNTA([1]!T_Printers[Printers])*COUNTA([1]!T_Resins[Resins]),"",_xlfn.IFS(ROUND(VLOOKUP(C2573,[1]!T_Resins[#Data],4,FALSE)/VLOOKUP(A2573,[1]!T_Printers[#Data],5,FALSE),1)&lt;=_xlfn.XLOOKUP(B2573,[1]Printers!L:L,[1]Printers!O:O,1,0,),ROUND(VLOOKUP(C2573,[1]!T_Resins[#Data],4,FALSE)/VLOOKUP(A2573,[1]!T_Printers[#Data],5,FALSE),1),ROUND(VLOOKUP(C2573,[1]!T_Resins[#Data],4,FALSE)/VLOOKUP(A2573,[1]!T_Printers[#Data],5,FALSE),1)&gt;_xlfn.XLOOKUP(B2573,[1]Printers!L:L,[1]Printers!O:O,1,0,),"")),"")</f>
        <v/>
      </c>
      <c r="J2573" t="str">
        <f>IFERROR(IF(ROUND(_xlfn.XLOOKUP([1]Parameters!B2573,[1]Printers!L:L,[1]Printers!Q:Q,,0)*I2573/10,0)*10&lt;_xlfn.XLOOKUP([1]Parameters!B2573,[1]Printers!L:L,[1]Printers!P:P,,0),ROUND(_xlfn.XLOOKUP([1]Parameters!B2573,[1]Printers!L:L,[1]Printers!Q:Q,,0)*I2573/10,0)*10,_xlfn.XLOOKUP([1]Parameters!B2573,[1]Printers!L:L,[1]Printers!P:P,,0)),"")</f>
        <v/>
      </c>
      <c r="K2573">
        <f>IF(SUM(E2573:J2573)&lt;&gt;0,VLOOKUP(A2573,[1]!T_Printers[#Data],10,FALSE)+VLOOKUP(C2573,[1]!T_Resins[#Data],10,FALSE),"")</f>
        <v>4</v>
      </c>
      <c r="L2573">
        <f>IF(SUM(E2573:J2573)&lt;&gt;0,VLOOKUP(A2573,[1]!T_Printers[#Data],11,FALSE),"")</f>
        <v>4</v>
      </c>
      <c r="M2573">
        <f>IF(SUM(E2573:J2573)&lt;&gt;0,VLOOKUP(C2573,[1]!T_Resins[#Data],8,FALSE),"")</f>
        <v>120</v>
      </c>
      <c r="N2573">
        <f>IF(_xlfn.XLOOKUP(B2573,[1]Printers!$L:$L,[1]Printers!$R:$R,0,0)&gt;0,[1]Parameters!M2573,IF(SUM(E2573:J2573)&lt;&gt;0,VLOOKUP(C2573,[1]!T_Resins[#Data],9,FALSE),""))</f>
        <v>180</v>
      </c>
      <c r="O2573" t="str">
        <f t="shared" si="40"/>
        <v>MonopriceMini</v>
      </c>
    </row>
    <row r="2574" spans="1:15" x14ac:dyDescent="0.25">
      <c r="A2574" t="str">
        <f t="array" ref="A2574">IF(ROW()-1&gt;COUNTA([1]!T_Printers[Printers])*COUNTA([1]!T_Resins[Resins]),"",INDEX([1]!T_Printers[Printers],INT((ROW()-2)/COUNTA([1]!T_Resins[Resins])+1)))</f>
        <v>Monoprice Mini</v>
      </c>
      <c r="B2574" t="str">
        <f>_xlfn.XLOOKUP(A2574,[1]!T_Printers[Printers],[1]!T_Printers[Icon link],,0)</f>
        <v>MonopriceMini</v>
      </c>
      <c r="C2574" t="str">
        <f t="array" ref="C2574">IF(ROW()-1&gt;COUNTA([1]!T_Printers[Printers])*COUNTA([1]!T_Resins[Resins]),"",INDEX([1]!T_Resins[Resins],MOD(ROW()-2,COUNTA([1]!T_Resins[Resins]))+1))</f>
        <v xml:space="preserve">Dental Sand A3 (Обновленная версия) </v>
      </c>
      <c r="D2574">
        <f>IF(SUM(E2574:J2574)&lt;&gt;0,IF(ROW()-1&gt;COUNTA([1]!T_Printers[Printers])*COUNTA([1]!T_Resins[Resins]),"",2),"")</f>
        <v>2</v>
      </c>
      <c r="E2574" cm="1">
        <f t="array" ref="E2574">IFERROR(IF(ROW()-1&gt;COUNTA([1]!T_Printers[Printers])*COUNTA([1]!T_Resins[Resins]),"",_xlfn.IFS(ROUND(VLOOKUP(C2574,[1]!T_Resins[#Data],2,FALSE)/VLOOKUP(A2574,[1]!T_Printers[#Data],5,FALSE),1)&lt;=_xlfn.XLOOKUP(B2574,[1]Printers!L:L,[1]Printers!O:O,1,0,),ROUND(VLOOKUP(C2574,[1]!T_Resins[#Data],2,FALSE)/VLOOKUP(A2574,[1]!T_Printers[#Data],5,FALSE),1),ROUND(VLOOKUP(C2574,[1]!T_Resins[#Data],2,FALSE)/VLOOKUP(A2574,[1]!T_Printers[#Data],5,FALSE),1)&gt;_xlfn.XLOOKUP(B2574,[1]Printers!L:L,[1]Printers!O:O,1,0,),10)),"Используйте слой 100 мкм")</f>
        <v>35.9</v>
      </c>
      <c r="F2574">
        <f>IFERROR(IF(ROUND(_xlfn.XLOOKUP([1]Parameters!B2574,[1]Printers!L:L,[1]Printers!Q:Q,,0)*E2574/10,0)*10&lt;_xlfn.XLOOKUP([1]Parameters!B2574,[1]Printers!L:L,[1]Printers!P:P,,0),ROUND(_xlfn.XLOOKUP([1]Parameters!B2574,[1]Printers!L:L,[1]Printers!Q:Q,,0)*E2574/10,0)*10,_xlfn.XLOOKUP([1]Parameters!B2574,[1]Printers!L:L,[1]Printers!P:P,,0)),"")</f>
        <v>100</v>
      </c>
      <c r="G2574" cm="1">
        <f t="array" ref="G2574">IFERROR(IF(ROW()-1&gt;COUNTA([1]!T_Printers[Printers])*COUNTA([1]!T_Resins[Resins]),"",_xlfn.IFS(ROUND(VLOOKUP(C2574,[1]!T_Resins[#Data],3,FALSE)/VLOOKUP(A2574,[1]!T_Printers[#Data],5,FALSE),1)&lt;=_xlfn.XLOOKUP(B2574,[1]Printers!L:L,[1]Printers!O:O,1,0,),ROUND(VLOOKUP(C2574,[1]!T_Resins[#Data],3,FALSE)/VLOOKUP(A2574,[1]!T_Printers[#Data],5,FALSE),1),ROUND(VLOOKUP(C2574,[1]!T_Resins[#Data],3,FALSE)/VLOOKUP(A2574,[1]!T_Printers[#Data],5,FALSE),1)&gt;_xlfn.XLOOKUP(B2574,[1]Printers!L:L,[1]Printers!O:O,1,0,),10)),"")</f>
        <v>37.6</v>
      </c>
      <c r="H2574">
        <f>IFERROR(IF(ROUND(_xlfn.XLOOKUP([1]Parameters!B2574,[1]Printers!L:L,[1]Printers!Q:Q,,0)*G2574/10,0)*10&lt;_xlfn.XLOOKUP([1]Parameters!B2574,[1]Printers!L:L,[1]Printers!P:P,,0),ROUND(_xlfn.XLOOKUP([1]Parameters!B2574,[1]Printers!L:L,[1]Printers!Q:Q,,0)*G2574/10,0)*10,_xlfn.XLOOKUP([1]Parameters!B2574,[1]Printers!L:L,[1]Printers!P:P,,0)),"")</f>
        <v>100</v>
      </c>
      <c r="I2574" s="3" t="str" cm="1">
        <f t="array" ref="I2574">IFERROR(IF(ROW()-1&gt;COUNTA([1]!T_Printers[Printers])*COUNTA([1]!T_Resins[Resins]),"",_xlfn.IFS(ROUND(VLOOKUP(C2574,[1]!T_Resins[#Data],4,FALSE)/VLOOKUP(A2574,[1]!T_Printers[#Data],5,FALSE),1)&lt;=_xlfn.XLOOKUP(B2574,[1]Printers!L:L,[1]Printers!O:O,1,0,),ROUND(VLOOKUP(C2574,[1]!T_Resins[#Data],4,FALSE)/VLOOKUP(A2574,[1]!T_Printers[#Data],5,FALSE),1),ROUND(VLOOKUP(C2574,[1]!T_Resins[#Data],4,FALSE)/VLOOKUP(A2574,[1]!T_Printers[#Data],5,FALSE),1)&gt;_xlfn.XLOOKUP(B2574,[1]Printers!L:L,[1]Printers!O:O,1,0,),"")),"")</f>
        <v/>
      </c>
      <c r="J2574" t="str">
        <f>IFERROR(IF(ROUND(_xlfn.XLOOKUP([1]Parameters!B2574,[1]Printers!L:L,[1]Printers!Q:Q,,0)*I2574/10,0)*10&lt;_xlfn.XLOOKUP([1]Parameters!B2574,[1]Printers!L:L,[1]Printers!P:P,,0),ROUND(_xlfn.XLOOKUP([1]Parameters!B2574,[1]Printers!L:L,[1]Printers!Q:Q,,0)*I2574/10,0)*10,_xlfn.XLOOKUP([1]Parameters!B2574,[1]Printers!L:L,[1]Printers!P:P,,0)),"")</f>
        <v/>
      </c>
      <c r="K2574">
        <f>IF(SUM(E2574:J2574)&lt;&gt;0,VLOOKUP(A2574,[1]!T_Printers[#Data],10,FALSE)+VLOOKUP(C2574,[1]!T_Resins[#Data],10,FALSE),"")</f>
        <v>4</v>
      </c>
      <c r="L2574">
        <f>IF(SUM(E2574:J2574)&lt;&gt;0,VLOOKUP(A2574,[1]!T_Printers[#Data],11,FALSE),"")</f>
        <v>4</v>
      </c>
      <c r="M2574">
        <f>IF(SUM(E2574:J2574)&lt;&gt;0,VLOOKUP(C2574,[1]!T_Resins[#Data],8,FALSE),"")</f>
        <v>120</v>
      </c>
      <c r="N2574">
        <f>IF(_xlfn.XLOOKUP(B2574,[1]Printers!$L:$L,[1]Printers!$R:$R,0,0)&gt;0,[1]Parameters!M2574,IF(SUM(E2574:J2574)&lt;&gt;0,VLOOKUP(C2574,[1]!T_Resins[#Data],9,FALSE),""))</f>
        <v>180</v>
      </c>
      <c r="O2574" t="str">
        <f t="shared" si="40"/>
        <v>MonopriceMini</v>
      </c>
    </row>
    <row r="2575" spans="1:15" x14ac:dyDescent="0.25">
      <c r="A2575" t="str">
        <f t="array" ref="A2575">IF(ROW()-1&gt;COUNTA([1]!T_Printers[Printers])*COUNTA([1]!T_Resins[Resins]),"",INDEX([1]!T_Printers[Printers],INT((ROW()-2)/COUNTA([1]!T_Resins[Resins])+1)))</f>
        <v>Monoprice Mini</v>
      </c>
      <c r="B2575" t="str">
        <f>_xlfn.XLOOKUP(A2575,[1]!T_Printers[Printers],[1]!T_Printers[Icon link],,0)</f>
        <v>MonopriceMini</v>
      </c>
      <c r="C2575" t="str">
        <f t="array" ref="C2575">IF(ROW()-1&gt;COUNTA([1]!T_Printers[Printers])*COUNTA([1]!T_Resins[Resins]),"",INDEX([1]!T_Resins[Resins],MOD(ROW()-2,COUNTA([1]!T_Resins[Resins]))+1))</f>
        <v>Dental Sand Pro A1-A2 (Crown LT)</v>
      </c>
      <c r="D2575">
        <f>IF(SUM(E2575:J2575)&lt;&gt;0,IF(ROW()-1&gt;COUNTA([1]!T_Printers[Printers])*COUNTA([1]!T_Resins[Resins]),"",2),"")</f>
        <v>2</v>
      </c>
      <c r="E2575" cm="1">
        <f t="array" ref="E2575">IFERROR(IF(ROW()-1&gt;COUNTA([1]!T_Printers[Printers])*COUNTA([1]!T_Resins[Resins]),"",_xlfn.IFS(ROUND(VLOOKUP(C2575,[1]!T_Resins[#Data],2,FALSE)/VLOOKUP(A2575,[1]!T_Printers[#Data],5,FALSE),1)&lt;=_xlfn.XLOOKUP(B2575,[1]Printers!L:L,[1]Printers!O:O,1,0,),ROUND(VLOOKUP(C2575,[1]!T_Resins[#Data],2,FALSE)/VLOOKUP(A2575,[1]!T_Printers[#Data],5,FALSE),1),ROUND(VLOOKUP(C2575,[1]!T_Resins[#Data],2,FALSE)/VLOOKUP(A2575,[1]!T_Printers[#Data],5,FALSE),1)&gt;_xlfn.XLOOKUP(B2575,[1]Printers!L:L,[1]Printers!O:O,1,0,),10)),"Используйте слой 100 мкм")</f>
        <v>59.4</v>
      </c>
      <c r="F2575">
        <f>IFERROR(IF(ROUND(_xlfn.XLOOKUP([1]Parameters!B2575,[1]Printers!L:L,[1]Printers!Q:Q,,0)*E2575/10,0)*10&lt;_xlfn.XLOOKUP([1]Parameters!B2575,[1]Printers!L:L,[1]Printers!P:P,,0),ROUND(_xlfn.XLOOKUP([1]Parameters!B2575,[1]Printers!L:L,[1]Printers!Q:Q,,0)*E2575/10,0)*10,_xlfn.XLOOKUP([1]Parameters!B2575,[1]Printers!L:L,[1]Printers!P:P,,0)),"")</f>
        <v>100</v>
      </c>
      <c r="G2575" cm="1">
        <f t="array" ref="G2575">IFERROR(IF(ROW()-1&gt;COUNTA([1]!T_Printers[Printers])*COUNTA([1]!T_Resins[Resins]),"",_xlfn.IFS(ROUND(VLOOKUP(C2575,[1]!T_Resins[#Data],3,FALSE)/VLOOKUP(A2575,[1]!T_Printers[#Data],5,FALSE),1)&lt;=_xlfn.XLOOKUP(B2575,[1]Printers!L:L,[1]Printers!O:O,1,0,),ROUND(VLOOKUP(C2575,[1]!T_Resins[#Data],3,FALSE)/VLOOKUP(A2575,[1]!T_Printers[#Data],5,FALSE),1),ROUND(VLOOKUP(C2575,[1]!T_Resins[#Data],3,FALSE)/VLOOKUP(A2575,[1]!T_Printers[#Data],5,FALSE),1)&gt;_xlfn.XLOOKUP(B2575,[1]Printers!L:L,[1]Printers!O:O,1,0,),10)),"")</f>
        <v>85.4</v>
      </c>
      <c r="H2575">
        <f>IFERROR(IF(ROUND(_xlfn.XLOOKUP([1]Parameters!B2575,[1]Printers!L:L,[1]Printers!Q:Q,,0)*G2575/10,0)*10&lt;_xlfn.XLOOKUP([1]Parameters!B2575,[1]Printers!L:L,[1]Printers!P:P,,0),ROUND(_xlfn.XLOOKUP([1]Parameters!B2575,[1]Printers!L:L,[1]Printers!Q:Q,,0)*G2575/10,0)*10,_xlfn.XLOOKUP([1]Parameters!B2575,[1]Printers!L:L,[1]Printers!P:P,,0)),"")</f>
        <v>100</v>
      </c>
      <c r="I2575" s="3" t="str" cm="1">
        <f t="array" ref="I2575">IFERROR(IF(ROW()-1&gt;COUNTA([1]!T_Printers[Printers])*COUNTA([1]!T_Resins[Resins]),"",_xlfn.IFS(ROUND(VLOOKUP(C2575,[1]!T_Resins[#Data],4,FALSE)/VLOOKUP(A2575,[1]!T_Printers[#Data],5,FALSE),1)&lt;=_xlfn.XLOOKUP(B2575,[1]Printers!L:L,[1]Printers!O:O,1,0,),ROUND(VLOOKUP(C2575,[1]!T_Resins[#Data],4,FALSE)/VLOOKUP(A2575,[1]!T_Printers[#Data],5,FALSE),1),ROUND(VLOOKUP(C2575,[1]!T_Resins[#Data],4,FALSE)/VLOOKUP(A2575,[1]!T_Printers[#Data],5,FALSE),1)&gt;_xlfn.XLOOKUP(B2575,[1]Printers!L:L,[1]Printers!O:O,1,0,),"")),"")</f>
        <v/>
      </c>
      <c r="J2575" t="str">
        <f>IFERROR(IF(ROUND(_xlfn.XLOOKUP([1]Parameters!B2575,[1]Printers!L:L,[1]Printers!Q:Q,,0)*I2575/10,0)*10&lt;_xlfn.XLOOKUP([1]Parameters!B2575,[1]Printers!L:L,[1]Printers!P:P,,0),ROUND(_xlfn.XLOOKUP([1]Parameters!B2575,[1]Printers!L:L,[1]Printers!Q:Q,,0)*I2575/10,0)*10,_xlfn.XLOOKUP([1]Parameters!B2575,[1]Printers!L:L,[1]Printers!P:P,,0)),"")</f>
        <v/>
      </c>
      <c r="K2575">
        <f>IF(SUM(E2575:J2575)&lt;&gt;0,VLOOKUP(A2575,[1]!T_Printers[#Data],10,FALSE)+VLOOKUP(C2575,[1]!T_Resins[#Data],10,FALSE),"")</f>
        <v>4</v>
      </c>
      <c r="L2575">
        <f>IF(SUM(E2575:J2575)&lt;&gt;0,VLOOKUP(A2575,[1]!T_Printers[#Data],11,FALSE),"")</f>
        <v>4</v>
      </c>
      <c r="M2575">
        <f>IF(SUM(E2575:J2575)&lt;&gt;0,VLOOKUP(C2575,[1]!T_Resins[#Data],8,FALSE),"")</f>
        <v>120</v>
      </c>
      <c r="N2575">
        <f>IF(_xlfn.XLOOKUP(B2575,[1]Printers!$L:$L,[1]Printers!$R:$R,0,0)&gt;0,[1]Parameters!M2575,IF(SUM(E2575:J2575)&lt;&gt;0,VLOOKUP(C2575,[1]!T_Resins[#Data],9,FALSE),""))</f>
        <v>180</v>
      </c>
      <c r="O2575" t="str">
        <f t="shared" si="40"/>
        <v>MonopriceMini</v>
      </c>
    </row>
    <row r="2576" spans="1:15" x14ac:dyDescent="0.25">
      <c r="A2576" t="str">
        <f t="array" ref="A2576">IF(ROW()-1&gt;COUNTA([1]!T_Printers[Printers])*COUNTA([1]!T_Resins[Resins]),"",INDEX([1]!T_Printers[Printers],INT((ROW()-2)/COUNTA([1]!T_Resins[Resins])+1)))</f>
        <v>Monoprice Mini</v>
      </c>
      <c r="B2576" t="str">
        <f>_xlfn.XLOOKUP(A2576,[1]!T_Printers[Printers],[1]!T_Printers[Icon link],,0)</f>
        <v>MonopriceMini</v>
      </c>
      <c r="C2576" t="str">
        <f t="array" ref="C2576">IF(ROW()-1&gt;COUNTA([1]!T_Printers[Printers])*COUNTA([1]!T_Resins[Resins]),"",INDEX([1]!T_Resins[Resins],MOD(ROW()-2,COUNTA([1]!T_Resins[Resins]))+1))</f>
        <v>Dental Sand Pro A3 (Crown LT)</v>
      </c>
      <c r="D2576">
        <f>IF(SUM(E2576:J2576)&lt;&gt;0,IF(ROW()-1&gt;COUNTA([1]!T_Printers[Printers])*COUNTA([1]!T_Resins[Resins]),"",2),"")</f>
        <v>2</v>
      </c>
      <c r="E2576" cm="1">
        <f t="array" ref="E2576">IFERROR(IF(ROW()-1&gt;COUNTA([1]!T_Printers[Printers])*COUNTA([1]!T_Resins[Resins]),"",_xlfn.IFS(ROUND(VLOOKUP(C2576,[1]!T_Resins[#Data],2,FALSE)/VLOOKUP(A2576,[1]!T_Printers[#Data],5,FALSE),1)&lt;=_xlfn.XLOOKUP(B2576,[1]Printers!L:L,[1]Printers!O:O,1,0,),ROUND(VLOOKUP(C2576,[1]!T_Resins[#Data],2,FALSE)/VLOOKUP(A2576,[1]!T_Printers[#Data],5,FALSE),1),ROUND(VLOOKUP(C2576,[1]!T_Resins[#Data],2,FALSE)/VLOOKUP(A2576,[1]!T_Printers[#Data],5,FALSE),1)&gt;_xlfn.XLOOKUP(B2576,[1]Printers!L:L,[1]Printers!O:O,1,0,),10)),"Используйте слой 100 мкм")</f>
        <v>59.4</v>
      </c>
      <c r="F2576">
        <f>IFERROR(IF(ROUND(_xlfn.XLOOKUP([1]Parameters!B2576,[1]Printers!L:L,[1]Printers!Q:Q,,0)*E2576/10,0)*10&lt;_xlfn.XLOOKUP([1]Parameters!B2576,[1]Printers!L:L,[1]Printers!P:P,,0),ROUND(_xlfn.XLOOKUP([1]Parameters!B2576,[1]Printers!L:L,[1]Printers!Q:Q,,0)*E2576/10,0)*10,_xlfn.XLOOKUP([1]Parameters!B2576,[1]Printers!L:L,[1]Printers!P:P,,0)),"")</f>
        <v>100</v>
      </c>
      <c r="G2576" cm="1">
        <f t="array" ref="G2576">IFERROR(IF(ROW()-1&gt;COUNTA([1]!T_Printers[Printers])*COUNTA([1]!T_Resins[Resins]),"",_xlfn.IFS(ROUND(VLOOKUP(C2576,[1]!T_Resins[#Data],3,FALSE)/VLOOKUP(A2576,[1]!T_Printers[#Data],5,FALSE),1)&lt;=_xlfn.XLOOKUP(B2576,[1]Printers!L:L,[1]Printers!O:O,1,0,),ROUND(VLOOKUP(C2576,[1]!T_Resins[#Data],3,FALSE)/VLOOKUP(A2576,[1]!T_Printers[#Data],5,FALSE),1),ROUND(VLOOKUP(C2576,[1]!T_Resins[#Data],3,FALSE)/VLOOKUP(A2576,[1]!T_Printers[#Data],5,FALSE),1)&gt;_xlfn.XLOOKUP(B2576,[1]Printers!L:L,[1]Printers!O:O,1,0,),10)),"")</f>
        <v>85.4</v>
      </c>
      <c r="H2576">
        <f>IFERROR(IF(ROUND(_xlfn.XLOOKUP([1]Parameters!B2576,[1]Printers!L:L,[1]Printers!Q:Q,,0)*G2576/10,0)*10&lt;_xlfn.XLOOKUP([1]Parameters!B2576,[1]Printers!L:L,[1]Printers!P:P,,0),ROUND(_xlfn.XLOOKUP([1]Parameters!B2576,[1]Printers!L:L,[1]Printers!Q:Q,,0)*G2576/10,0)*10,_xlfn.XLOOKUP([1]Parameters!B2576,[1]Printers!L:L,[1]Printers!P:P,,0)),"")</f>
        <v>100</v>
      </c>
      <c r="I2576" s="3" t="str" cm="1">
        <f t="array" ref="I2576">IFERROR(IF(ROW()-1&gt;COUNTA([1]!T_Printers[Printers])*COUNTA([1]!T_Resins[Resins]),"",_xlfn.IFS(ROUND(VLOOKUP(C2576,[1]!T_Resins[#Data],4,FALSE)/VLOOKUP(A2576,[1]!T_Printers[#Data],5,FALSE),1)&lt;=_xlfn.XLOOKUP(B2576,[1]Printers!L:L,[1]Printers!O:O,1,0,),ROUND(VLOOKUP(C2576,[1]!T_Resins[#Data],4,FALSE)/VLOOKUP(A2576,[1]!T_Printers[#Data],5,FALSE),1),ROUND(VLOOKUP(C2576,[1]!T_Resins[#Data],4,FALSE)/VLOOKUP(A2576,[1]!T_Printers[#Data],5,FALSE),1)&gt;_xlfn.XLOOKUP(B2576,[1]Printers!L:L,[1]Printers!O:O,1,0,),"")),"")</f>
        <v/>
      </c>
      <c r="J2576" t="str">
        <f>IFERROR(IF(ROUND(_xlfn.XLOOKUP([1]Parameters!B2576,[1]Printers!L:L,[1]Printers!Q:Q,,0)*I2576/10,0)*10&lt;_xlfn.XLOOKUP([1]Parameters!B2576,[1]Printers!L:L,[1]Printers!P:P,,0),ROUND(_xlfn.XLOOKUP([1]Parameters!B2576,[1]Printers!L:L,[1]Printers!Q:Q,,0)*I2576/10,0)*10,_xlfn.XLOOKUP([1]Parameters!B2576,[1]Printers!L:L,[1]Printers!P:P,,0)),"")</f>
        <v/>
      </c>
      <c r="K2576">
        <f>IF(SUM(E2576:J2576)&lt;&gt;0,VLOOKUP(A2576,[1]!T_Printers[#Data],10,FALSE)+VLOOKUP(C2576,[1]!T_Resins[#Data],10,FALSE),"")</f>
        <v>4</v>
      </c>
      <c r="L2576">
        <f>IF(SUM(E2576:J2576)&lt;&gt;0,VLOOKUP(A2576,[1]!T_Printers[#Data],11,FALSE),"")</f>
        <v>4</v>
      </c>
      <c r="M2576">
        <f>IF(SUM(E2576:J2576)&lt;&gt;0,VLOOKUP(C2576,[1]!T_Resins[#Data],8,FALSE),"")</f>
        <v>120</v>
      </c>
      <c r="N2576">
        <f>IF(_xlfn.XLOOKUP(B2576,[1]Printers!$L:$L,[1]Printers!$R:$R,0,0)&gt;0,[1]Parameters!M2576,IF(SUM(E2576:J2576)&lt;&gt;0,VLOOKUP(C2576,[1]!T_Resins[#Data],9,FALSE),""))</f>
        <v>180</v>
      </c>
      <c r="O2576" t="str">
        <f t="shared" si="40"/>
        <v>MonopriceMini</v>
      </c>
    </row>
    <row r="2577" spans="1:15" x14ac:dyDescent="0.25">
      <c r="A2577" t="str">
        <f t="array" ref="A2577">IF(ROW()-1&gt;COUNTA([1]!T_Printers[Printers])*COUNTA([1]!T_Resins[Resins]),"",INDEX([1]!T_Printers[Printers],INT((ROW()-2)/COUNTA([1]!T_Resins[Resins])+1)))</f>
        <v>Monoprice Mini</v>
      </c>
      <c r="B2577" t="str">
        <f>_xlfn.XLOOKUP(A2577,[1]!T_Printers[Printers],[1]!T_Printers[Icon link],,0)</f>
        <v>MonopriceMini</v>
      </c>
      <c r="C2577" t="str">
        <f t="array" ref="C2577">IF(ROW()-1&gt;COUNTA([1]!T_Printers[Printers])*COUNTA([1]!T_Resins[Resins]),"",INDEX([1]!T_Resins[Resins],MOD(ROW()-2,COUNTA([1]!T_Resins[Resins]))+1))</f>
        <v>Dental Splint Soft</v>
      </c>
      <c r="D2577">
        <f>IF(SUM(E2577:J2577)&lt;&gt;0,IF(ROW()-1&gt;COUNTA([1]!T_Printers[Printers])*COUNTA([1]!T_Resins[Resins]),"",2),"")</f>
        <v>2</v>
      </c>
      <c r="E2577" cm="1">
        <f t="array" ref="E2577">IFERROR(IF(ROW()-1&gt;COUNTA([1]!T_Printers[Printers])*COUNTA([1]!T_Resins[Resins]),"",_xlfn.IFS(ROUND(VLOOKUP(C2577,[1]!T_Resins[#Data],2,FALSE)/VLOOKUP(A2577,[1]!T_Printers[#Data],5,FALSE),1)&lt;=_xlfn.XLOOKUP(B2577,[1]Printers!L:L,[1]Printers!O:O,1,0,),ROUND(VLOOKUP(C2577,[1]!T_Resins[#Data],2,FALSE)/VLOOKUP(A2577,[1]!T_Printers[#Data],5,FALSE),1),ROUND(VLOOKUP(C2577,[1]!T_Resins[#Data],2,FALSE)/VLOOKUP(A2577,[1]!T_Printers[#Data],5,FALSE),1)&gt;_xlfn.XLOOKUP(B2577,[1]Printers!L:L,[1]Printers!O:O,1,0,),10)),"Используйте слой 100 мкм")</f>
        <v>39.6</v>
      </c>
      <c r="F2577">
        <f>IFERROR(IF(ROUND(_xlfn.XLOOKUP([1]Parameters!B2577,[1]Printers!L:L,[1]Printers!Q:Q,,0)*E2577/10,0)*10&lt;_xlfn.XLOOKUP([1]Parameters!B2577,[1]Printers!L:L,[1]Printers!P:P,,0),ROUND(_xlfn.XLOOKUP([1]Parameters!B2577,[1]Printers!L:L,[1]Printers!Q:Q,,0)*E2577/10,0)*10,_xlfn.XLOOKUP([1]Parameters!B2577,[1]Printers!L:L,[1]Printers!P:P,,0)),"")</f>
        <v>100</v>
      </c>
      <c r="G2577" cm="1">
        <f t="array" ref="G2577">IFERROR(IF(ROW()-1&gt;COUNTA([1]!T_Printers[Printers])*COUNTA([1]!T_Resins[Resins]),"",_xlfn.IFS(ROUND(VLOOKUP(C2577,[1]!T_Resins[#Data],3,FALSE)/VLOOKUP(A2577,[1]!T_Printers[#Data],5,FALSE),1)&lt;=_xlfn.XLOOKUP(B2577,[1]Printers!L:L,[1]Printers!O:O,1,0,),ROUND(VLOOKUP(C2577,[1]!T_Resins[#Data],3,FALSE)/VLOOKUP(A2577,[1]!T_Printers[#Data],5,FALSE),1),ROUND(VLOOKUP(C2577,[1]!T_Resins[#Data],3,FALSE)/VLOOKUP(A2577,[1]!T_Printers[#Data],5,FALSE),1)&gt;_xlfn.XLOOKUP(B2577,[1]Printers!L:L,[1]Printers!O:O,1,0,),10)),"")</f>
        <v>51.5</v>
      </c>
      <c r="H2577">
        <f>IFERROR(IF(ROUND(_xlfn.XLOOKUP([1]Parameters!B2577,[1]Printers!L:L,[1]Printers!Q:Q,,0)*G2577/10,0)*10&lt;_xlfn.XLOOKUP([1]Parameters!B2577,[1]Printers!L:L,[1]Printers!P:P,,0),ROUND(_xlfn.XLOOKUP([1]Parameters!B2577,[1]Printers!L:L,[1]Printers!Q:Q,,0)*G2577/10,0)*10,_xlfn.XLOOKUP([1]Parameters!B2577,[1]Printers!L:L,[1]Printers!P:P,,0)),"")</f>
        <v>100</v>
      </c>
      <c r="I2577" s="3" t="str" cm="1">
        <f t="array" ref="I2577">IFERROR(IF(ROW()-1&gt;COUNTA([1]!T_Printers[Printers])*COUNTA([1]!T_Resins[Resins]),"",_xlfn.IFS(ROUND(VLOOKUP(C2577,[1]!T_Resins[#Data],4,FALSE)/VLOOKUP(A2577,[1]!T_Printers[#Data],5,FALSE),1)&lt;=_xlfn.XLOOKUP(B2577,[1]Printers!L:L,[1]Printers!O:O,1,0,),ROUND(VLOOKUP(C2577,[1]!T_Resins[#Data],4,FALSE)/VLOOKUP(A2577,[1]!T_Printers[#Data],5,FALSE),1),ROUND(VLOOKUP(C2577,[1]!T_Resins[#Data],4,FALSE)/VLOOKUP(A2577,[1]!T_Printers[#Data],5,FALSE),1)&gt;_xlfn.XLOOKUP(B2577,[1]Printers!L:L,[1]Printers!O:O,1,0,),"")),"")</f>
        <v/>
      </c>
      <c r="J2577" t="str">
        <f>IFERROR(IF(ROUND(_xlfn.XLOOKUP([1]Parameters!B2577,[1]Printers!L:L,[1]Printers!Q:Q,,0)*I2577/10,0)*10&lt;_xlfn.XLOOKUP([1]Parameters!B2577,[1]Printers!L:L,[1]Printers!P:P,,0),ROUND(_xlfn.XLOOKUP([1]Parameters!B2577,[1]Printers!L:L,[1]Printers!Q:Q,,0)*I2577/10,0)*10,_xlfn.XLOOKUP([1]Parameters!B2577,[1]Printers!L:L,[1]Printers!P:P,,0)),"")</f>
        <v/>
      </c>
      <c r="K2577">
        <f>IF(SUM(E2577:J2577)&lt;&gt;0,VLOOKUP(A2577,[1]!T_Printers[#Data],10,FALSE)+VLOOKUP(C2577,[1]!T_Resins[#Data],10,FALSE),"")</f>
        <v>3</v>
      </c>
      <c r="L2577">
        <f>IF(SUM(E2577:J2577)&lt;&gt;0,VLOOKUP(A2577,[1]!T_Printers[#Data],11,FALSE),"")</f>
        <v>4</v>
      </c>
      <c r="M2577">
        <f>IF(SUM(E2577:J2577)&lt;&gt;0,VLOOKUP(C2577,[1]!T_Resins[#Data],8,FALSE),"")</f>
        <v>60</v>
      </c>
      <c r="N2577">
        <f>IF(_xlfn.XLOOKUP(B2577,[1]Printers!$L:$L,[1]Printers!$R:$R,0,0)&gt;0,[1]Parameters!M2577,IF(SUM(E2577:J2577)&lt;&gt;0,VLOOKUP(C2577,[1]!T_Resins[#Data],9,FALSE),""))</f>
        <v>60</v>
      </c>
      <c r="O2577" t="str">
        <f t="shared" si="40"/>
        <v>MonopriceMini</v>
      </c>
    </row>
    <row r="2578" spans="1:15" x14ac:dyDescent="0.25">
      <c r="A2578" t="str">
        <f t="array" ref="A2578">IF(ROW()-1&gt;COUNTA([1]!T_Printers[Printers])*COUNTA([1]!T_Resins[Resins]),"",INDEX([1]!T_Printers[Printers],INT((ROW()-2)/COUNTA([1]!T_Resins[Resins])+1)))</f>
        <v>Monoprice Mini</v>
      </c>
      <c r="B2578" t="str">
        <f>_xlfn.XLOOKUP(A2578,[1]!T_Printers[Printers],[1]!T_Printers[Icon link],,0)</f>
        <v>MonopriceMini</v>
      </c>
      <c r="C2578" t="str">
        <f t="array" ref="C2578">IF(ROW()-1&gt;COUNTA([1]!T_Printers[Printers])*COUNTA([1]!T_Resins[Resins]),"",INDEX([1]!T_Resins[Resins],MOD(ROW()-2,COUNTA([1]!T_Resins[Resins]))+1))</f>
        <v>Dental Tray</v>
      </c>
      <c r="D2578">
        <f>IF(SUM(E2578:J2578)&lt;&gt;0,IF(ROW()-1&gt;COUNTA([1]!T_Printers[Printers])*COUNTA([1]!T_Resins[Resins]),"",2),"")</f>
        <v>2</v>
      </c>
      <c r="E2578" t="str" cm="1">
        <f t="array" ref="E2578">IFERROR(IF(ROW()-1&gt;COUNTA([1]!T_Printers[Printers])*COUNTA([1]!T_Resins[Resins]),"",_xlfn.IFS(ROUND(VLOOKUP(C2578,[1]!T_Resins[#Data],2,FALSE)/VLOOKUP(A2578,[1]!T_Printers[#Data],5,FALSE),1)&lt;=_xlfn.XLOOKUP(B2578,[1]Printers!L:L,[1]Printers!O:O,1,0,),ROUND(VLOOKUP(C2578,[1]!T_Resins[#Data],2,FALSE)/VLOOKUP(A2578,[1]!T_Printers[#Data],5,FALSE),1),ROUND(VLOOKUP(C2578,[1]!T_Resins[#Data],2,FALSE)/VLOOKUP(A2578,[1]!T_Printers[#Data],5,FALSE),1)&gt;_xlfn.XLOOKUP(B2578,[1]Printers!L:L,[1]Printers!O:O,1,0,),10)),"Используйте слой 100 мкм")</f>
        <v>Используйте слой 100 мкм</v>
      </c>
      <c r="F2578" t="str">
        <f>IFERROR(IF(ROUND(_xlfn.XLOOKUP([1]Parameters!B2578,[1]Printers!L:L,[1]Printers!Q:Q,,0)*E2578/10,0)*10&lt;_xlfn.XLOOKUP([1]Parameters!B2578,[1]Printers!L:L,[1]Printers!P:P,,0),ROUND(_xlfn.XLOOKUP([1]Parameters!B2578,[1]Printers!L:L,[1]Printers!Q:Q,,0)*E2578/10,0)*10,_xlfn.XLOOKUP([1]Parameters!B2578,[1]Printers!L:L,[1]Printers!P:P,,0)),"")</f>
        <v/>
      </c>
      <c r="G2578" cm="1">
        <f t="array" ref="G2578">IFERROR(IF(ROW()-1&gt;COUNTA([1]!T_Printers[Printers])*COUNTA([1]!T_Resins[Resins]),"",_xlfn.IFS(ROUND(VLOOKUP(C2578,[1]!T_Resins[#Data],3,FALSE)/VLOOKUP(A2578,[1]!T_Printers[#Data],5,FALSE),1)&lt;=_xlfn.XLOOKUP(B2578,[1]Printers!L:L,[1]Printers!O:O,1,0,),ROUND(VLOOKUP(C2578,[1]!T_Resins[#Data],3,FALSE)/VLOOKUP(A2578,[1]!T_Printers[#Data],5,FALSE),1),ROUND(VLOOKUP(C2578,[1]!T_Resins[#Data],3,FALSE)/VLOOKUP(A2578,[1]!T_Printers[#Data],5,FALSE),1)&gt;_xlfn.XLOOKUP(B2578,[1]Printers!L:L,[1]Printers!O:O,1,0,),10)),"")</f>
        <v>31.7</v>
      </c>
      <c r="H2578">
        <f>IFERROR(IF(ROUND(_xlfn.XLOOKUP([1]Parameters!B2578,[1]Printers!L:L,[1]Printers!Q:Q,,0)*G2578/10,0)*10&lt;_xlfn.XLOOKUP([1]Parameters!B2578,[1]Printers!L:L,[1]Printers!P:P,,0),ROUND(_xlfn.XLOOKUP([1]Parameters!B2578,[1]Printers!L:L,[1]Printers!Q:Q,,0)*G2578/10,0)*10,_xlfn.XLOOKUP([1]Parameters!B2578,[1]Printers!L:L,[1]Printers!P:P,,0)),"")</f>
        <v>100</v>
      </c>
      <c r="I2578" s="3" cm="1">
        <f t="array" ref="I2578">IFERROR(IF(ROW()-1&gt;COUNTA([1]!T_Printers[Printers])*COUNTA([1]!T_Resins[Resins]),"",_xlfn.IFS(ROUND(VLOOKUP(C2578,[1]!T_Resins[#Data],4,FALSE)/VLOOKUP(A2578,[1]!T_Printers[#Data],5,FALSE),1)&lt;=_xlfn.XLOOKUP(B2578,[1]Printers!L:L,[1]Printers!O:O,1,0,),ROUND(VLOOKUP(C2578,[1]!T_Resins[#Data],4,FALSE)/VLOOKUP(A2578,[1]!T_Printers[#Data],5,FALSE),1),ROUND(VLOOKUP(C2578,[1]!T_Resins[#Data],4,FALSE)/VLOOKUP(A2578,[1]!T_Printers[#Data],5,FALSE),1)&gt;_xlfn.XLOOKUP(B2578,[1]Printers!L:L,[1]Printers!O:O,1,0,),"")),"")</f>
        <v>39.6</v>
      </c>
      <c r="J2578">
        <f>IFERROR(IF(ROUND(_xlfn.XLOOKUP([1]Parameters!B2578,[1]Printers!L:L,[1]Printers!Q:Q,,0)*I2578/10,0)*10&lt;_xlfn.XLOOKUP([1]Parameters!B2578,[1]Printers!L:L,[1]Printers!P:P,,0),ROUND(_xlfn.XLOOKUP([1]Parameters!B2578,[1]Printers!L:L,[1]Printers!Q:Q,,0)*I2578/10,0)*10,_xlfn.XLOOKUP([1]Parameters!B2578,[1]Printers!L:L,[1]Printers!P:P,,0)),"")</f>
        <v>100</v>
      </c>
      <c r="K2578">
        <f>IF(SUM(E2578:J2578)&lt;&gt;0,VLOOKUP(A2578,[1]!T_Printers[#Data],10,FALSE)+VLOOKUP(C2578,[1]!T_Resins[#Data],10,FALSE),"")</f>
        <v>3</v>
      </c>
      <c r="L2578">
        <f>IF(SUM(E2578:J2578)&lt;&gt;0,VLOOKUP(A2578,[1]!T_Printers[#Data],11,FALSE),"")</f>
        <v>4</v>
      </c>
      <c r="M2578">
        <f>IF(SUM(E2578:J2578)&lt;&gt;0,VLOOKUP(C2578,[1]!T_Resins[#Data],8,FALSE),"")</f>
        <v>120</v>
      </c>
      <c r="N2578">
        <f>IF(_xlfn.XLOOKUP(B2578,[1]Printers!$L:$L,[1]Printers!$R:$R,0,0)&gt;0,[1]Parameters!M2578,IF(SUM(E2578:J2578)&lt;&gt;0,VLOOKUP(C2578,[1]!T_Resins[#Data],9,FALSE),""))</f>
        <v>180</v>
      </c>
      <c r="O2578" t="str">
        <f t="shared" si="40"/>
        <v>MonopriceMini</v>
      </c>
    </row>
    <row r="2579" spans="1:15" x14ac:dyDescent="0.25">
      <c r="A2579" t="str">
        <f t="array" ref="A2579">IF(ROW()-1&gt;COUNTA([1]!T_Printers[Printers])*COUNTA([1]!T_Resins[Resins]),"",INDEX([1]!T_Printers[Printers],INT((ROW()-2)/COUNTA([1]!T_Resins[Resins])+1)))</f>
        <v>Monoprice Mini</v>
      </c>
      <c r="B2579" t="str">
        <f>_xlfn.XLOOKUP(A2579,[1]!T_Printers[Printers],[1]!T_Printers[Icon link],,0)</f>
        <v>MonopriceMini</v>
      </c>
      <c r="C2579" t="str">
        <f t="array" ref="C2579">IF(ROW()-1&gt;COUNTA([1]!T_Printers[Printers])*COUNTA([1]!T_Resins[Resins]),"",INDEX([1]!T_Resins[Resins],MOD(ROW()-2,COUNTA([1]!T_Resins[Resins]))+1))</f>
        <v>Dental Yellow Clear</v>
      </c>
      <c r="D2579">
        <f>IF(SUM(E2579:J2579)&lt;&gt;0,IF(ROW()-1&gt;COUNTA([1]!T_Printers[Printers])*COUNTA([1]!T_Resins[Resins]),"",2),"")</f>
        <v>2</v>
      </c>
      <c r="E2579" cm="1">
        <f t="array" ref="E2579">IFERROR(IF(ROW()-1&gt;COUNTA([1]!T_Printers[Printers])*COUNTA([1]!T_Resins[Resins]),"",_xlfn.IFS(ROUND(VLOOKUP(C2579,[1]!T_Resins[#Data],2,FALSE)/VLOOKUP(A2579,[1]!T_Printers[#Data],5,FALSE),1)&lt;=_xlfn.XLOOKUP(B2579,[1]Printers!L:L,[1]Printers!O:O,1,0,),ROUND(VLOOKUP(C2579,[1]!T_Resins[#Data],2,FALSE)/VLOOKUP(A2579,[1]!T_Printers[#Data],5,FALSE),1),ROUND(VLOOKUP(C2579,[1]!T_Resins[#Data],2,FALSE)/VLOOKUP(A2579,[1]!T_Printers[#Data],5,FALSE),1)&gt;_xlfn.XLOOKUP(B2579,[1]Printers!L:L,[1]Printers!O:O,1,0,),10)),"Используйте слой 100 мкм")</f>
        <v>13.9</v>
      </c>
      <c r="F2579">
        <f>IFERROR(IF(ROUND(_xlfn.XLOOKUP([1]Parameters!B2579,[1]Printers!L:L,[1]Printers!Q:Q,,0)*E2579/10,0)*10&lt;_xlfn.XLOOKUP([1]Parameters!B2579,[1]Printers!L:L,[1]Printers!P:P,,0),ROUND(_xlfn.XLOOKUP([1]Parameters!B2579,[1]Printers!L:L,[1]Printers!Q:Q,,0)*E2579/10,0)*10,_xlfn.XLOOKUP([1]Parameters!B2579,[1]Printers!L:L,[1]Printers!P:P,,0)),"")</f>
        <v>100</v>
      </c>
      <c r="G2579" cm="1">
        <f t="array" ref="G2579">IFERROR(IF(ROW()-1&gt;COUNTA([1]!T_Printers[Printers])*COUNTA([1]!T_Resins[Resins]),"",_xlfn.IFS(ROUND(VLOOKUP(C2579,[1]!T_Resins[#Data],3,FALSE)/VLOOKUP(A2579,[1]!T_Printers[#Data],5,FALSE),1)&lt;=_xlfn.XLOOKUP(B2579,[1]Printers!L:L,[1]Printers!O:O,1,0,),ROUND(VLOOKUP(C2579,[1]!T_Resins[#Data],3,FALSE)/VLOOKUP(A2579,[1]!T_Printers[#Data],5,FALSE),1),ROUND(VLOOKUP(C2579,[1]!T_Resins[#Data],3,FALSE)/VLOOKUP(A2579,[1]!T_Printers[#Data],5,FALSE),1)&gt;_xlfn.XLOOKUP(B2579,[1]Printers!L:L,[1]Printers!O:O,1,0,),10)),"")</f>
        <v>18</v>
      </c>
      <c r="H2579">
        <f>IFERROR(IF(ROUND(_xlfn.XLOOKUP([1]Parameters!B2579,[1]Printers!L:L,[1]Printers!Q:Q,,0)*G2579/10,0)*10&lt;_xlfn.XLOOKUP([1]Parameters!B2579,[1]Printers!L:L,[1]Printers!P:P,,0),ROUND(_xlfn.XLOOKUP([1]Parameters!B2579,[1]Printers!L:L,[1]Printers!Q:Q,,0)*G2579/10,0)*10,_xlfn.XLOOKUP([1]Parameters!B2579,[1]Printers!L:L,[1]Printers!P:P,,0)),"")</f>
        <v>100</v>
      </c>
      <c r="I2579" s="3" t="str" cm="1">
        <f t="array" ref="I2579">IFERROR(IF(ROW()-1&gt;COUNTA([1]!T_Printers[Printers])*COUNTA([1]!T_Resins[Resins]),"",_xlfn.IFS(ROUND(VLOOKUP(C2579,[1]!T_Resins[#Data],4,FALSE)/VLOOKUP(A2579,[1]!T_Printers[#Data],5,FALSE),1)&lt;=_xlfn.XLOOKUP(B2579,[1]Printers!L:L,[1]Printers!O:O,1,0,),ROUND(VLOOKUP(C2579,[1]!T_Resins[#Data],4,FALSE)/VLOOKUP(A2579,[1]!T_Printers[#Data],5,FALSE),1),ROUND(VLOOKUP(C2579,[1]!T_Resins[#Data],4,FALSE)/VLOOKUP(A2579,[1]!T_Printers[#Data],5,FALSE),1)&gt;_xlfn.XLOOKUP(B2579,[1]Printers!L:L,[1]Printers!O:O,1,0,),"")),"")</f>
        <v/>
      </c>
      <c r="J2579" t="str">
        <f>IFERROR(IF(ROUND(_xlfn.XLOOKUP([1]Parameters!B2579,[1]Printers!L:L,[1]Printers!Q:Q,,0)*I2579/10,0)*10&lt;_xlfn.XLOOKUP([1]Parameters!B2579,[1]Printers!L:L,[1]Printers!P:P,,0),ROUND(_xlfn.XLOOKUP([1]Parameters!B2579,[1]Printers!L:L,[1]Printers!Q:Q,,0)*I2579/10,0)*10,_xlfn.XLOOKUP([1]Parameters!B2579,[1]Printers!L:L,[1]Printers!P:P,,0)),"")</f>
        <v/>
      </c>
      <c r="K2579">
        <f>IF(SUM(E2579:J2579)&lt;&gt;0,VLOOKUP(A2579,[1]!T_Printers[#Data],10,FALSE)+VLOOKUP(C2579,[1]!T_Resins[#Data],10,FALSE),"")</f>
        <v>3</v>
      </c>
      <c r="L2579">
        <f>IF(SUM(E2579:J2579)&lt;&gt;0,VLOOKUP(A2579,[1]!T_Printers[#Data],11,FALSE),"")</f>
        <v>4</v>
      </c>
      <c r="M2579">
        <f>IF(SUM(E2579:J2579)&lt;&gt;0,VLOOKUP(C2579,[1]!T_Resins[#Data],8,FALSE),"")</f>
        <v>120</v>
      </c>
      <c r="N2579">
        <f>IF(_xlfn.XLOOKUP(B2579,[1]Printers!$L:$L,[1]Printers!$R:$R,0,0)&gt;0,[1]Parameters!M2579,IF(SUM(E2579:J2579)&lt;&gt;0,VLOOKUP(C2579,[1]!T_Resins[#Data],9,FALSE),""))</f>
        <v>180</v>
      </c>
      <c r="O2579" t="str">
        <f t="shared" si="40"/>
        <v>MonopriceMini</v>
      </c>
    </row>
    <row r="2580" spans="1:15" x14ac:dyDescent="0.25">
      <c r="A2580" t="str">
        <f t="array" ref="A2580">IF(ROW()-1&gt;COUNTA([1]!T_Printers[Printers])*COUNTA([1]!T_Resins[Resins]),"",INDEX([1]!T_Printers[Printers],INT((ROW()-2)/COUNTA([1]!T_Resins[Resins])+1)))</f>
        <v>Monoprice Mini</v>
      </c>
      <c r="B2580" t="str">
        <f>_xlfn.XLOOKUP(A2580,[1]!T_Printers[Printers],[1]!T_Printers[Icon link],,0)</f>
        <v>MonopriceMini</v>
      </c>
      <c r="C2580" t="str">
        <f t="array" ref="C2580">IF(ROW()-1&gt;COUNTA([1]!T_Printers[Printers])*COUNTA([1]!T_Resins[Resins]),"",INDEX([1]!T_Resins[Resins],MOD(ROW()-2,COUNTA([1]!T_Resins[Resins]))+1))</f>
        <v>Dental Yellow Clear PRO</v>
      </c>
      <c r="D2580">
        <f>IF(SUM(E2580:J2580)&lt;&gt;0,IF(ROW()-1&gt;COUNTA([1]!T_Printers[Printers])*COUNTA([1]!T_Resins[Resins]),"",2),"")</f>
        <v>2</v>
      </c>
      <c r="E2580" cm="1">
        <f t="array" ref="E2580">IFERROR(IF(ROW()-1&gt;COUNTA([1]!T_Printers[Printers])*COUNTA([1]!T_Resins[Resins]),"",_xlfn.IFS(ROUND(VLOOKUP(C2580,[1]!T_Resins[#Data],2,FALSE)/VLOOKUP(A2580,[1]!T_Printers[#Data],5,FALSE),1)&lt;=_xlfn.XLOOKUP(B2580,[1]Printers!L:L,[1]Printers!O:O,1,0,),ROUND(VLOOKUP(C2580,[1]!T_Resins[#Data],2,FALSE)/VLOOKUP(A2580,[1]!T_Printers[#Data],5,FALSE),1),ROUND(VLOOKUP(C2580,[1]!T_Resins[#Data],2,FALSE)/VLOOKUP(A2580,[1]!T_Printers[#Data],5,FALSE),1)&gt;_xlfn.XLOOKUP(B2580,[1]Printers!L:L,[1]Printers!O:O,1,0,),10)),"Используйте слой 100 мкм")</f>
        <v>35.9</v>
      </c>
      <c r="F2580">
        <f>IFERROR(IF(ROUND(_xlfn.XLOOKUP([1]Parameters!B2580,[1]Printers!L:L,[1]Printers!Q:Q,,0)*E2580/10,0)*10&lt;_xlfn.XLOOKUP([1]Parameters!B2580,[1]Printers!L:L,[1]Printers!P:P,,0),ROUND(_xlfn.XLOOKUP([1]Parameters!B2580,[1]Printers!L:L,[1]Printers!Q:Q,,0)*E2580/10,0)*10,_xlfn.XLOOKUP([1]Parameters!B2580,[1]Printers!L:L,[1]Printers!P:P,,0)),"")</f>
        <v>100</v>
      </c>
      <c r="G2580" cm="1">
        <f t="array" ref="G2580">IFERROR(IF(ROW()-1&gt;COUNTA([1]!T_Printers[Printers])*COUNTA([1]!T_Resins[Resins]),"",_xlfn.IFS(ROUND(VLOOKUP(C2580,[1]!T_Resins[#Data],3,FALSE)/VLOOKUP(A2580,[1]!T_Printers[#Data],5,FALSE),1)&lt;=_xlfn.XLOOKUP(B2580,[1]Printers!L:L,[1]Printers!O:O,1,0,),ROUND(VLOOKUP(C2580,[1]!T_Resins[#Data],3,FALSE)/VLOOKUP(A2580,[1]!T_Printers[#Data],5,FALSE),1),ROUND(VLOOKUP(C2580,[1]!T_Resins[#Data],3,FALSE)/VLOOKUP(A2580,[1]!T_Printers[#Data],5,FALSE),1)&gt;_xlfn.XLOOKUP(B2580,[1]Printers!L:L,[1]Printers!O:O,1,0,),10)),"")</f>
        <v>46.3</v>
      </c>
      <c r="H2580">
        <f>IFERROR(IF(ROUND(_xlfn.XLOOKUP([1]Parameters!B2580,[1]Printers!L:L,[1]Printers!Q:Q,,0)*G2580/10,0)*10&lt;_xlfn.XLOOKUP([1]Parameters!B2580,[1]Printers!L:L,[1]Printers!P:P,,0),ROUND(_xlfn.XLOOKUP([1]Parameters!B2580,[1]Printers!L:L,[1]Printers!Q:Q,,0)*G2580/10,0)*10,_xlfn.XLOOKUP([1]Parameters!B2580,[1]Printers!L:L,[1]Printers!P:P,,0)),"")</f>
        <v>100</v>
      </c>
      <c r="I2580" s="3" t="str" cm="1">
        <f t="array" ref="I2580">IFERROR(IF(ROW()-1&gt;COUNTA([1]!T_Printers[Printers])*COUNTA([1]!T_Resins[Resins]),"",_xlfn.IFS(ROUND(VLOOKUP(C2580,[1]!T_Resins[#Data],4,FALSE)/VLOOKUP(A2580,[1]!T_Printers[#Data],5,FALSE),1)&lt;=_xlfn.XLOOKUP(B2580,[1]Printers!L:L,[1]Printers!O:O,1,0,),ROUND(VLOOKUP(C2580,[1]!T_Resins[#Data],4,FALSE)/VLOOKUP(A2580,[1]!T_Printers[#Data],5,FALSE),1),ROUND(VLOOKUP(C2580,[1]!T_Resins[#Data],4,FALSE)/VLOOKUP(A2580,[1]!T_Printers[#Data],5,FALSE),1)&gt;_xlfn.XLOOKUP(B2580,[1]Printers!L:L,[1]Printers!O:O,1,0,),"")),"")</f>
        <v/>
      </c>
      <c r="J2580" t="str">
        <f>IFERROR(IF(ROUND(_xlfn.XLOOKUP([1]Parameters!B2580,[1]Printers!L:L,[1]Printers!Q:Q,,0)*I2580/10,0)*10&lt;_xlfn.XLOOKUP([1]Parameters!B2580,[1]Printers!L:L,[1]Printers!P:P,,0),ROUND(_xlfn.XLOOKUP([1]Parameters!B2580,[1]Printers!L:L,[1]Printers!Q:Q,,0)*I2580/10,0)*10,_xlfn.XLOOKUP([1]Parameters!B2580,[1]Printers!L:L,[1]Printers!P:P,,0)),"")</f>
        <v/>
      </c>
      <c r="K2580">
        <f>IF(SUM(E2580:J2580)&lt;&gt;0,VLOOKUP(A2580,[1]!T_Printers[#Data],10,FALSE)+VLOOKUP(C2580,[1]!T_Resins[#Data],10,FALSE),"")</f>
        <v>3</v>
      </c>
      <c r="L2580">
        <f>IF(SUM(E2580:J2580)&lt;&gt;0,VLOOKUP(A2580,[1]!T_Printers[#Data],11,FALSE),"")</f>
        <v>4</v>
      </c>
      <c r="M2580">
        <f>IF(SUM(E2580:J2580)&lt;&gt;0,VLOOKUP(C2580,[1]!T_Resins[#Data],8,FALSE),"")</f>
        <v>120</v>
      </c>
      <c r="N2580">
        <f>IF(_xlfn.XLOOKUP(B2580,[1]Printers!$L:$L,[1]Printers!$R:$R,0,0)&gt;0,[1]Parameters!M2580,IF(SUM(E2580:J2580)&lt;&gt;0,VLOOKUP(C2580,[1]!T_Resins[#Data],9,FALSE),""))</f>
        <v>180</v>
      </c>
      <c r="O2580" t="str">
        <f t="shared" si="40"/>
        <v>MonopriceMini</v>
      </c>
    </row>
    <row r="2581" spans="1:15" x14ac:dyDescent="0.25">
      <c r="A2581" t="str">
        <f t="array" ref="A2581">IF(ROW()-1&gt;COUNTA([1]!T_Printers[Printers])*COUNTA([1]!T_Resins[Resins]),"",INDEX([1]!T_Printers[Printers],INT((ROW()-2)/COUNTA([1]!T_Resins[Resins])+1)))</f>
        <v>Monoprice Mini</v>
      </c>
      <c r="B2581" t="str">
        <f>_xlfn.XLOOKUP(A2581,[1]!T_Printers[Printers],[1]!T_Printers[Icon link],,0)</f>
        <v>MonopriceMini</v>
      </c>
      <c r="C2581" t="str">
        <f t="array" ref="C2581">IF(ROW()-1&gt;COUNTA([1]!T_Printers[Printers])*COUNTA([1]!T_Resins[Resins]),"",INDEX([1]!T_Resins[Resins],MOD(ROW()-2,COUNTA([1]!T_Resins[Resins]))+1))</f>
        <v>Industrial ABS Black</v>
      </c>
      <c r="D2581">
        <f>IF(SUM(E2581:J2581)&lt;&gt;0,IF(ROW()-1&gt;COUNTA([1]!T_Printers[Printers])*COUNTA([1]!T_Resins[Resins]),"",2),"")</f>
        <v>2</v>
      </c>
      <c r="E2581" cm="1">
        <f t="array" ref="E2581">IFERROR(IF(ROW()-1&gt;COUNTA([1]!T_Printers[Printers])*COUNTA([1]!T_Resins[Resins]),"",_xlfn.IFS(ROUND(VLOOKUP(C2581,[1]!T_Resins[#Data],2,FALSE)/VLOOKUP(A2581,[1]!T_Printers[#Data],5,FALSE),1)&lt;=_xlfn.XLOOKUP(B2581,[1]Printers!L:L,[1]Printers!O:O,1,0,),ROUND(VLOOKUP(C2581,[1]!T_Resins[#Data],2,FALSE)/VLOOKUP(A2581,[1]!T_Printers[#Data],5,FALSE),1),ROUND(VLOOKUP(C2581,[1]!T_Resins[#Data],2,FALSE)/VLOOKUP(A2581,[1]!T_Printers[#Data],5,FALSE),1)&gt;_xlfn.XLOOKUP(B2581,[1]Printers!L:L,[1]Printers!O:O,1,0,),10)),"Используйте слой 100 мкм")</f>
        <v>28.5</v>
      </c>
      <c r="F2581">
        <f>IFERROR(IF(ROUND(_xlfn.XLOOKUP([1]Parameters!B2581,[1]Printers!L:L,[1]Printers!Q:Q,,0)*E2581/10,0)*10&lt;_xlfn.XLOOKUP([1]Parameters!B2581,[1]Printers!L:L,[1]Printers!P:P,,0),ROUND(_xlfn.XLOOKUP([1]Parameters!B2581,[1]Printers!L:L,[1]Printers!Q:Q,,0)*E2581/10,0)*10,_xlfn.XLOOKUP([1]Parameters!B2581,[1]Printers!L:L,[1]Printers!P:P,,0)),"")</f>
        <v>100</v>
      </c>
      <c r="G2581" cm="1">
        <f t="array" ref="G2581">IFERROR(IF(ROW()-1&gt;COUNTA([1]!T_Printers[Printers])*COUNTA([1]!T_Resins[Resins]),"",_xlfn.IFS(ROUND(VLOOKUP(C2581,[1]!T_Resins[#Data],3,FALSE)/VLOOKUP(A2581,[1]!T_Printers[#Data],5,FALSE),1)&lt;=_xlfn.XLOOKUP(B2581,[1]Printers!L:L,[1]Printers!O:O,1,0,),ROUND(VLOOKUP(C2581,[1]!T_Resins[#Data],3,FALSE)/VLOOKUP(A2581,[1]!T_Printers[#Data],5,FALSE),1),ROUND(VLOOKUP(C2581,[1]!T_Resins[#Data],3,FALSE)/VLOOKUP(A2581,[1]!T_Printers[#Data],5,FALSE),1)&gt;_xlfn.XLOOKUP(B2581,[1]Printers!L:L,[1]Printers!O:O,1,0,),10)),"")</f>
        <v>36.9</v>
      </c>
      <c r="H2581">
        <f>IFERROR(IF(ROUND(_xlfn.XLOOKUP([1]Parameters!B2581,[1]Printers!L:L,[1]Printers!Q:Q,,0)*G2581/10,0)*10&lt;_xlfn.XLOOKUP([1]Parameters!B2581,[1]Printers!L:L,[1]Printers!P:P,,0),ROUND(_xlfn.XLOOKUP([1]Parameters!B2581,[1]Printers!L:L,[1]Printers!Q:Q,,0)*G2581/10,0)*10,_xlfn.XLOOKUP([1]Parameters!B2581,[1]Printers!L:L,[1]Printers!P:P,,0)),"")</f>
        <v>100</v>
      </c>
      <c r="I2581" s="3" t="str" cm="1">
        <f t="array" ref="I2581">IFERROR(IF(ROW()-1&gt;COUNTA([1]!T_Printers[Printers])*COUNTA([1]!T_Resins[Resins]),"",_xlfn.IFS(ROUND(VLOOKUP(C2581,[1]!T_Resins[#Data],4,FALSE)/VLOOKUP(A2581,[1]!T_Printers[#Data],5,FALSE),1)&lt;=_xlfn.XLOOKUP(B2581,[1]Printers!L:L,[1]Printers!O:O,1,0,),ROUND(VLOOKUP(C2581,[1]!T_Resins[#Data],4,FALSE)/VLOOKUP(A2581,[1]!T_Printers[#Data],5,FALSE),1),ROUND(VLOOKUP(C2581,[1]!T_Resins[#Data],4,FALSE)/VLOOKUP(A2581,[1]!T_Printers[#Data],5,FALSE),1)&gt;_xlfn.XLOOKUP(B2581,[1]Printers!L:L,[1]Printers!O:O,1,0,),"")),"")</f>
        <v/>
      </c>
      <c r="J2581" t="str">
        <f>IFERROR(IF(ROUND(_xlfn.XLOOKUP([1]Parameters!B2581,[1]Printers!L:L,[1]Printers!Q:Q,,0)*I2581/10,0)*10&lt;_xlfn.XLOOKUP([1]Parameters!B2581,[1]Printers!L:L,[1]Printers!P:P,,0),ROUND(_xlfn.XLOOKUP([1]Parameters!B2581,[1]Printers!L:L,[1]Printers!Q:Q,,0)*I2581/10,0)*10,_xlfn.XLOOKUP([1]Parameters!B2581,[1]Printers!L:L,[1]Printers!P:P,,0)),"")</f>
        <v/>
      </c>
      <c r="K2581">
        <f>IF(SUM(E2581:J2581)&lt;&gt;0,VLOOKUP(A2581,[1]!T_Printers[#Data],10,FALSE)+VLOOKUP(C2581,[1]!T_Resins[#Data],10,FALSE),"")</f>
        <v>3</v>
      </c>
      <c r="L2581">
        <f>IF(SUM(E2581:J2581)&lt;&gt;0,VLOOKUP(A2581,[1]!T_Printers[#Data],11,FALSE),"")</f>
        <v>4</v>
      </c>
      <c r="M2581">
        <f>IF(SUM(E2581:J2581)&lt;&gt;0,VLOOKUP(C2581,[1]!T_Resins[#Data],8,FALSE),"")</f>
        <v>60</v>
      </c>
      <c r="N2581">
        <f>IF(_xlfn.XLOOKUP(B2581,[1]Printers!$L:$L,[1]Printers!$R:$R,0,0)&gt;0,[1]Parameters!M2581,IF(SUM(E2581:J2581)&lt;&gt;0,VLOOKUP(C2581,[1]!T_Resins[#Data],9,FALSE),""))</f>
        <v>60</v>
      </c>
      <c r="O2581" t="str">
        <f t="shared" si="40"/>
        <v>MonopriceMini</v>
      </c>
    </row>
    <row r="2582" spans="1:15" x14ac:dyDescent="0.25">
      <c r="A2582" t="str">
        <f t="array" ref="A2582">IF(ROW()-1&gt;COUNTA([1]!T_Printers[Printers])*COUNTA([1]!T_Resins[Resins]),"",INDEX([1]!T_Printers[Printers],INT((ROW()-2)/COUNTA([1]!T_Resins[Resins])+1)))</f>
        <v>Monoprice Mini</v>
      </c>
      <c r="B2582" t="str">
        <f>_xlfn.XLOOKUP(A2582,[1]!T_Printers[Printers],[1]!T_Printers[Icon link],,0)</f>
        <v>MonopriceMini</v>
      </c>
      <c r="C2582" t="str">
        <f t="array" ref="C2582">IF(ROW()-1&gt;COUNTA([1]!T_Printers[Printers])*COUNTA([1]!T_Resins[Resins]),"",INDEX([1]!T_Resins[Resins],MOD(ROW()-2,COUNTA([1]!T_Resins[Resins]))+1))</f>
        <v>Industrial ABS-Like Grey</v>
      </c>
      <c r="D2582">
        <f>IF(SUM(E2582:J2582)&lt;&gt;0,IF(ROW()-1&gt;COUNTA([1]!T_Printers[Printers])*COUNTA([1]!T_Resins[Resins]),"",2),"")</f>
        <v>2</v>
      </c>
      <c r="E2582" cm="1">
        <f t="array" ref="E2582">IFERROR(IF(ROW()-1&gt;COUNTA([1]!T_Printers[Printers])*COUNTA([1]!T_Resins[Resins]),"",_xlfn.IFS(ROUND(VLOOKUP(C2582,[1]!T_Resins[#Data],2,FALSE)/VLOOKUP(A2582,[1]!T_Printers[#Data],5,FALSE),1)&lt;=_xlfn.XLOOKUP(B2582,[1]Printers!L:L,[1]Printers!O:O,1,0,),ROUND(VLOOKUP(C2582,[1]!T_Resins[#Data],2,FALSE)/VLOOKUP(A2582,[1]!T_Printers[#Data],5,FALSE),1),ROUND(VLOOKUP(C2582,[1]!T_Resins[#Data],2,FALSE)/VLOOKUP(A2582,[1]!T_Printers[#Data],5,FALSE),1)&gt;_xlfn.XLOOKUP(B2582,[1]Printers!L:L,[1]Printers!O:O,1,0,),10)),"Используйте слой 100 мкм")</f>
        <v>28.2</v>
      </c>
      <c r="F2582">
        <f>IFERROR(IF(ROUND(_xlfn.XLOOKUP([1]Parameters!B2582,[1]Printers!L:L,[1]Printers!Q:Q,,0)*E2582/10,0)*10&lt;_xlfn.XLOOKUP([1]Parameters!B2582,[1]Printers!L:L,[1]Printers!P:P,,0),ROUND(_xlfn.XLOOKUP([1]Parameters!B2582,[1]Printers!L:L,[1]Printers!Q:Q,,0)*E2582/10,0)*10,_xlfn.XLOOKUP([1]Parameters!B2582,[1]Printers!L:L,[1]Printers!P:P,,0)),"")</f>
        <v>100</v>
      </c>
      <c r="G2582" cm="1">
        <f t="array" ref="G2582">IFERROR(IF(ROW()-1&gt;COUNTA([1]!T_Printers[Printers])*COUNTA([1]!T_Resins[Resins]),"",_xlfn.IFS(ROUND(VLOOKUP(C2582,[1]!T_Resins[#Data],3,FALSE)/VLOOKUP(A2582,[1]!T_Printers[#Data],5,FALSE),1)&lt;=_xlfn.XLOOKUP(B2582,[1]Printers!L:L,[1]Printers!O:O,1,0,),ROUND(VLOOKUP(C2582,[1]!T_Resins[#Data],3,FALSE)/VLOOKUP(A2582,[1]!T_Printers[#Data],5,FALSE),1),ROUND(VLOOKUP(C2582,[1]!T_Resins[#Data],3,FALSE)/VLOOKUP(A2582,[1]!T_Printers[#Data],5,FALSE),1)&gt;_xlfn.XLOOKUP(B2582,[1]Printers!L:L,[1]Printers!O:O,1,0,),10)),"")</f>
        <v>36.6</v>
      </c>
      <c r="H2582">
        <f>IFERROR(IF(ROUND(_xlfn.XLOOKUP([1]Parameters!B2582,[1]Printers!L:L,[1]Printers!Q:Q,,0)*G2582/10,0)*10&lt;_xlfn.XLOOKUP([1]Parameters!B2582,[1]Printers!L:L,[1]Printers!P:P,,0),ROUND(_xlfn.XLOOKUP([1]Parameters!B2582,[1]Printers!L:L,[1]Printers!Q:Q,,0)*G2582/10,0)*10,_xlfn.XLOOKUP([1]Parameters!B2582,[1]Printers!L:L,[1]Printers!P:P,,0)),"")</f>
        <v>100</v>
      </c>
      <c r="I2582" s="3" t="str" cm="1">
        <f t="array" ref="I2582">IFERROR(IF(ROW()-1&gt;COUNTA([1]!T_Printers[Printers])*COUNTA([1]!T_Resins[Resins]),"",_xlfn.IFS(ROUND(VLOOKUP(C2582,[1]!T_Resins[#Data],4,FALSE)/VLOOKUP(A2582,[1]!T_Printers[#Data],5,FALSE),1)&lt;=_xlfn.XLOOKUP(B2582,[1]Printers!L:L,[1]Printers!O:O,1,0,),ROUND(VLOOKUP(C2582,[1]!T_Resins[#Data],4,FALSE)/VLOOKUP(A2582,[1]!T_Printers[#Data],5,FALSE),1),ROUND(VLOOKUP(C2582,[1]!T_Resins[#Data],4,FALSE)/VLOOKUP(A2582,[1]!T_Printers[#Data],5,FALSE),1)&gt;_xlfn.XLOOKUP(B2582,[1]Printers!L:L,[1]Printers!O:O,1,0,),"")),"")</f>
        <v/>
      </c>
      <c r="J2582" t="str">
        <f>IFERROR(IF(ROUND(_xlfn.XLOOKUP([1]Parameters!B2582,[1]Printers!L:L,[1]Printers!Q:Q,,0)*I2582/10,0)*10&lt;_xlfn.XLOOKUP([1]Parameters!B2582,[1]Printers!L:L,[1]Printers!P:P,,0),ROUND(_xlfn.XLOOKUP([1]Parameters!B2582,[1]Printers!L:L,[1]Printers!Q:Q,,0)*I2582/10,0)*10,_xlfn.XLOOKUP([1]Parameters!B2582,[1]Printers!L:L,[1]Printers!P:P,,0)),"")</f>
        <v/>
      </c>
      <c r="K2582">
        <f>IF(SUM(E2582:J2582)&lt;&gt;0,VLOOKUP(A2582,[1]!T_Printers[#Data],10,FALSE)+VLOOKUP(C2582,[1]!T_Resins[#Data],10,FALSE),"")</f>
        <v>3</v>
      </c>
      <c r="L2582">
        <f>IF(SUM(E2582:J2582)&lt;&gt;0,VLOOKUP(A2582,[1]!T_Printers[#Data],11,FALSE),"")</f>
        <v>4</v>
      </c>
      <c r="M2582">
        <f>IF(SUM(E2582:J2582)&lt;&gt;0,VLOOKUP(C2582,[1]!T_Resins[#Data],8,FALSE),"")</f>
        <v>120</v>
      </c>
      <c r="N2582">
        <f>IF(_xlfn.XLOOKUP(B2582,[1]Printers!$L:$L,[1]Printers!$R:$R,0,0)&gt;0,[1]Parameters!M2582,IF(SUM(E2582:J2582)&lt;&gt;0,VLOOKUP(C2582,[1]!T_Resins[#Data],9,FALSE),""))</f>
        <v>180</v>
      </c>
      <c r="O2582" t="str">
        <f t="shared" si="40"/>
        <v>MonopriceMini</v>
      </c>
    </row>
    <row r="2583" spans="1:15" x14ac:dyDescent="0.25">
      <c r="A2583" t="str">
        <f t="array" ref="A2583">IF(ROW()-1&gt;COUNTA([1]!T_Printers[Printers])*COUNTA([1]!T_Resins[Resins]),"",INDEX([1]!T_Printers[Printers],INT((ROW()-2)/COUNTA([1]!T_Resins[Resins])+1)))</f>
        <v>Monoprice Mini</v>
      </c>
      <c r="B2583" t="str">
        <f>_xlfn.XLOOKUP(A2583,[1]!T_Printers[Printers],[1]!T_Printers[Icon link],,0)</f>
        <v>MonopriceMini</v>
      </c>
      <c r="C2583" t="str">
        <f t="array" ref="C2583">IF(ROW()-1&gt;COUNTA([1]!T_Printers[Printers])*COUNTA([1]!T_Resins[Resins]),"",INDEX([1]!T_Resins[Resins],MOD(ROW()-2,COUNTA([1]!T_Resins[Resins]))+1))</f>
        <v>Industrial Flex Natural Clear</v>
      </c>
      <c r="D2583">
        <f>IF(SUM(E2583:J2583)&lt;&gt;0,IF(ROW()-1&gt;COUNTA([1]!T_Printers[Printers])*COUNTA([1]!T_Resins[Resins]),"",2),"")</f>
        <v>2</v>
      </c>
      <c r="E2583" cm="1">
        <f t="array" ref="E2583">IFERROR(IF(ROW()-1&gt;COUNTA([1]!T_Printers[Printers])*COUNTA([1]!T_Resins[Resins]),"",_xlfn.IFS(ROUND(VLOOKUP(C2583,[1]!T_Resins[#Data],2,FALSE)/VLOOKUP(A2583,[1]!T_Printers[#Data],5,FALSE),1)&lt;=_xlfn.XLOOKUP(B2583,[1]Printers!L:L,[1]Printers!O:O,1,0,),ROUND(VLOOKUP(C2583,[1]!T_Resins[#Data],2,FALSE)/VLOOKUP(A2583,[1]!T_Printers[#Data],5,FALSE),1),ROUND(VLOOKUP(C2583,[1]!T_Resins[#Data],2,FALSE)/VLOOKUP(A2583,[1]!T_Printers[#Data],5,FALSE),1)&gt;_xlfn.XLOOKUP(B2583,[1]Printers!L:L,[1]Printers!O:O,1,0,),10)),"Используйте слой 100 мкм")</f>
        <v>10.6</v>
      </c>
      <c r="F2583">
        <f>IFERROR(IF(ROUND(_xlfn.XLOOKUP([1]Parameters!B2583,[1]Printers!L:L,[1]Printers!Q:Q,,0)*E2583/10,0)*10&lt;_xlfn.XLOOKUP([1]Parameters!B2583,[1]Printers!L:L,[1]Printers!P:P,,0),ROUND(_xlfn.XLOOKUP([1]Parameters!B2583,[1]Printers!L:L,[1]Printers!Q:Q,,0)*E2583/10,0)*10,_xlfn.XLOOKUP([1]Parameters!B2583,[1]Printers!L:L,[1]Printers!P:P,,0)),"")</f>
        <v>100</v>
      </c>
      <c r="G2583" cm="1">
        <f t="array" ref="G2583">IFERROR(IF(ROW()-1&gt;COUNTA([1]!T_Printers[Printers])*COUNTA([1]!T_Resins[Resins]),"",_xlfn.IFS(ROUND(VLOOKUP(C2583,[1]!T_Resins[#Data],3,FALSE)/VLOOKUP(A2583,[1]!T_Printers[#Data],5,FALSE),1)&lt;=_xlfn.XLOOKUP(B2583,[1]Printers!L:L,[1]Printers!O:O,1,0,),ROUND(VLOOKUP(C2583,[1]!T_Resins[#Data],3,FALSE)/VLOOKUP(A2583,[1]!T_Printers[#Data],5,FALSE),1),ROUND(VLOOKUP(C2583,[1]!T_Resins[#Data],3,FALSE)/VLOOKUP(A2583,[1]!T_Printers[#Data],5,FALSE),1)&gt;_xlfn.XLOOKUP(B2583,[1]Printers!L:L,[1]Printers!O:O,1,0,),10)),"")</f>
        <v>13.8</v>
      </c>
      <c r="H2583">
        <f>IFERROR(IF(ROUND(_xlfn.XLOOKUP([1]Parameters!B2583,[1]Printers!L:L,[1]Printers!Q:Q,,0)*G2583/10,0)*10&lt;_xlfn.XLOOKUP([1]Parameters!B2583,[1]Printers!L:L,[1]Printers!P:P,,0),ROUND(_xlfn.XLOOKUP([1]Parameters!B2583,[1]Printers!L:L,[1]Printers!Q:Q,,0)*G2583/10,0)*10,_xlfn.XLOOKUP([1]Parameters!B2583,[1]Printers!L:L,[1]Printers!P:P,,0)),"")</f>
        <v>100</v>
      </c>
      <c r="I2583" s="3" t="str" cm="1">
        <f t="array" ref="I2583">IFERROR(IF(ROW()-1&gt;COUNTA([1]!T_Printers[Printers])*COUNTA([1]!T_Resins[Resins]),"",_xlfn.IFS(ROUND(VLOOKUP(C2583,[1]!T_Resins[#Data],4,FALSE)/VLOOKUP(A2583,[1]!T_Printers[#Data],5,FALSE),1)&lt;=_xlfn.XLOOKUP(B2583,[1]Printers!L:L,[1]Printers!O:O,1,0,),ROUND(VLOOKUP(C2583,[1]!T_Resins[#Data],4,FALSE)/VLOOKUP(A2583,[1]!T_Printers[#Data],5,FALSE),1),ROUND(VLOOKUP(C2583,[1]!T_Resins[#Data],4,FALSE)/VLOOKUP(A2583,[1]!T_Printers[#Data],5,FALSE),1)&gt;_xlfn.XLOOKUP(B2583,[1]Printers!L:L,[1]Printers!O:O,1,0,),"")),"")</f>
        <v/>
      </c>
      <c r="J2583" t="str">
        <f>IFERROR(IF(ROUND(_xlfn.XLOOKUP([1]Parameters!B2583,[1]Printers!L:L,[1]Printers!Q:Q,,0)*I2583/10,0)*10&lt;_xlfn.XLOOKUP([1]Parameters!B2583,[1]Printers!L:L,[1]Printers!P:P,,0),ROUND(_xlfn.XLOOKUP([1]Parameters!B2583,[1]Printers!L:L,[1]Printers!Q:Q,,0)*I2583/10,0)*10,_xlfn.XLOOKUP([1]Parameters!B2583,[1]Printers!L:L,[1]Printers!P:P,,0)),"")</f>
        <v/>
      </c>
      <c r="K2583">
        <f>IF(SUM(E2583:J2583)&lt;&gt;0,VLOOKUP(A2583,[1]!T_Printers[#Data],10,FALSE)+VLOOKUP(C2583,[1]!T_Resins[#Data],10,FALSE),"")</f>
        <v>3</v>
      </c>
      <c r="L2583">
        <f>IF(SUM(E2583:J2583)&lt;&gt;0,VLOOKUP(A2583,[1]!T_Printers[#Data],11,FALSE),"")</f>
        <v>4</v>
      </c>
      <c r="M2583">
        <f>IF(SUM(E2583:J2583)&lt;&gt;0,VLOOKUP(C2583,[1]!T_Resins[#Data],8,FALSE),"")</f>
        <v>60</v>
      </c>
      <c r="N2583">
        <f>IF(_xlfn.XLOOKUP(B2583,[1]Printers!$L:$L,[1]Printers!$R:$R,0,0)&gt;0,[1]Parameters!M2583,IF(SUM(E2583:J2583)&lt;&gt;0,VLOOKUP(C2583,[1]!T_Resins[#Data],9,FALSE),""))</f>
        <v>60</v>
      </c>
      <c r="O2583" t="str">
        <f t="shared" si="40"/>
        <v>MonopriceMini</v>
      </c>
    </row>
    <row r="2584" spans="1:15" x14ac:dyDescent="0.25">
      <c r="A2584" t="str">
        <f t="array" ref="A2584">IF(ROW()-1&gt;COUNTA([1]!T_Printers[Printers])*COUNTA([1]!T_Resins[Resins]),"",INDEX([1]!T_Printers[Printers],INT((ROW()-2)/COUNTA([1]!T_Resins[Resins])+1)))</f>
        <v>Monoprice Mini</v>
      </c>
      <c r="B2584" t="str">
        <f>_xlfn.XLOOKUP(A2584,[1]!T_Printers[Printers],[1]!T_Printers[Icon link],,0)</f>
        <v>MonopriceMini</v>
      </c>
      <c r="C2584" t="str">
        <f t="array" ref="C2584">IF(ROW()-1&gt;COUNTA([1]!T_Printers[Printers])*COUNTA([1]!T_Resins[Resins]),"",INDEX([1]!T_Resins[Resins],MOD(ROW()-2,COUNTA([1]!T_Resins[Resins]))+1))</f>
        <v>Industrial Nylon Like</v>
      </c>
      <c r="D2584">
        <f>IF(SUM(E2584:J2584)&lt;&gt;0,IF(ROW()-1&gt;COUNTA([1]!T_Printers[Printers])*COUNTA([1]!T_Resins[Resins]),"",2),"")</f>
        <v>2</v>
      </c>
      <c r="E2584" cm="1">
        <f t="array" ref="E2584">IFERROR(IF(ROW()-1&gt;COUNTA([1]!T_Printers[Printers])*COUNTA([1]!T_Resins[Resins]),"",_xlfn.IFS(ROUND(VLOOKUP(C2584,[1]!T_Resins[#Data],2,FALSE)/VLOOKUP(A2584,[1]!T_Printers[#Data],5,FALSE),1)&lt;=_xlfn.XLOOKUP(B2584,[1]Printers!L:L,[1]Printers!O:O,1,0,),ROUND(VLOOKUP(C2584,[1]!T_Resins[#Data],2,FALSE)/VLOOKUP(A2584,[1]!T_Printers[#Data],5,FALSE),1),ROUND(VLOOKUP(C2584,[1]!T_Resins[#Data],2,FALSE)/VLOOKUP(A2584,[1]!T_Printers[#Data],5,FALSE),1)&gt;_xlfn.XLOOKUP(B2584,[1]Printers!L:L,[1]Printers!O:O,1,0,),10)),"Используйте слой 100 мкм")</f>
        <v>7.7</v>
      </c>
      <c r="F2584">
        <f>IFERROR(IF(ROUND(_xlfn.XLOOKUP([1]Parameters!B2584,[1]Printers!L:L,[1]Printers!Q:Q,,0)*E2584/10,0)*10&lt;_xlfn.XLOOKUP([1]Parameters!B2584,[1]Printers!L:L,[1]Printers!P:P,,0),ROUND(_xlfn.XLOOKUP([1]Parameters!B2584,[1]Printers!L:L,[1]Printers!Q:Q,,0)*E2584/10,0)*10,_xlfn.XLOOKUP([1]Parameters!B2584,[1]Printers!L:L,[1]Printers!P:P,,0)),"")</f>
        <v>70</v>
      </c>
      <c r="G2584" cm="1">
        <f t="array" ref="G2584">IFERROR(IF(ROW()-1&gt;COUNTA([1]!T_Printers[Printers])*COUNTA([1]!T_Resins[Resins]),"",_xlfn.IFS(ROUND(VLOOKUP(C2584,[1]!T_Resins[#Data],3,FALSE)/VLOOKUP(A2584,[1]!T_Printers[#Data],5,FALSE),1)&lt;=_xlfn.XLOOKUP(B2584,[1]Printers!L:L,[1]Printers!O:O,1,0,),ROUND(VLOOKUP(C2584,[1]!T_Resins[#Data],3,FALSE)/VLOOKUP(A2584,[1]!T_Printers[#Data],5,FALSE),1),ROUND(VLOOKUP(C2584,[1]!T_Resins[#Data],3,FALSE)/VLOOKUP(A2584,[1]!T_Printers[#Data],5,FALSE),1)&gt;_xlfn.XLOOKUP(B2584,[1]Printers!L:L,[1]Printers!O:O,1,0,),10)),"")</f>
        <v>10.199999999999999</v>
      </c>
      <c r="H2584">
        <f>IFERROR(IF(ROUND(_xlfn.XLOOKUP([1]Parameters!B2584,[1]Printers!L:L,[1]Printers!Q:Q,,0)*G2584/10,0)*10&lt;_xlfn.XLOOKUP([1]Parameters!B2584,[1]Printers!L:L,[1]Printers!P:P,,0),ROUND(_xlfn.XLOOKUP([1]Parameters!B2584,[1]Printers!L:L,[1]Printers!Q:Q,,0)*G2584/10,0)*10,_xlfn.XLOOKUP([1]Parameters!B2584,[1]Printers!L:L,[1]Printers!P:P,,0)),"")</f>
        <v>90</v>
      </c>
      <c r="I2584" s="3" t="str" cm="1">
        <f t="array" ref="I2584">IFERROR(IF(ROW()-1&gt;COUNTA([1]!T_Printers[Printers])*COUNTA([1]!T_Resins[Resins]),"",_xlfn.IFS(ROUND(VLOOKUP(C2584,[1]!T_Resins[#Data],4,FALSE)/VLOOKUP(A2584,[1]!T_Printers[#Data],5,FALSE),1)&lt;=_xlfn.XLOOKUP(B2584,[1]Printers!L:L,[1]Printers!O:O,1,0,),ROUND(VLOOKUP(C2584,[1]!T_Resins[#Data],4,FALSE)/VLOOKUP(A2584,[1]!T_Printers[#Data],5,FALSE),1),ROUND(VLOOKUP(C2584,[1]!T_Resins[#Data],4,FALSE)/VLOOKUP(A2584,[1]!T_Printers[#Data],5,FALSE),1)&gt;_xlfn.XLOOKUP(B2584,[1]Printers!L:L,[1]Printers!O:O,1,0,),"")),"")</f>
        <v/>
      </c>
      <c r="J2584" t="str">
        <f>IFERROR(IF(ROUND(_xlfn.XLOOKUP([1]Parameters!B2584,[1]Printers!L:L,[1]Printers!Q:Q,,0)*I2584/10,0)*10&lt;_xlfn.XLOOKUP([1]Parameters!B2584,[1]Printers!L:L,[1]Printers!P:P,,0),ROUND(_xlfn.XLOOKUP([1]Parameters!B2584,[1]Printers!L:L,[1]Printers!Q:Q,,0)*I2584/10,0)*10,_xlfn.XLOOKUP([1]Parameters!B2584,[1]Printers!L:L,[1]Printers!P:P,,0)),"")</f>
        <v/>
      </c>
      <c r="K2584">
        <f>IF(SUM(E2584:J2584)&lt;&gt;0,VLOOKUP(A2584,[1]!T_Printers[#Data],10,FALSE)+VLOOKUP(C2584,[1]!T_Resins[#Data],10,FALSE),"")</f>
        <v>3</v>
      </c>
      <c r="L2584">
        <f>IF(SUM(E2584:J2584)&lt;&gt;0,VLOOKUP(A2584,[1]!T_Printers[#Data],11,FALSE),"")</f>
        <v>4</v>
      </c>
      <c r="M2584">
        <f>IF(SUM(E2584:J2584)&lt;&gt;0,VLOOKUP(C2584,[1]!T_Resins[#Data],8,FALSE),"")</f>
        <v>60</v>
      </c>
      <c r="N2584">
        <f>IF(_xlfn.XLOOKUP(B2584,[1]Printers!$L:$L,[1]Printers!$R:$R,0,0)&gt;0,[1]Parameters!M2584,IF(SUM(E2584:J2584)&lt;&gt;0,VLOOKUP(C2584,[1]!T_Resins[#Data],9,FALSE),""))</f>
        <v>60</v>
      </c>
      <c r="O2584" t="str">
        <f t="shared" si="40"/>
        <v>MonopriceMini</v>
      </c>
    </row>
    <row r="2585" spans="1:15" x14ac:dyDescent="0.25">
      <c r="A2585" t="str">
        <f t="array" ref="A2585">IF(ROW()-1&gt;COUNTA([1]!T_Printers[Printers])*COUNTA([1]!T_Resins[Resins]),"",INDEX([1]!T_Printers[Printers],INT((ROW()-2)/COUNTA([1]!T_Resins[Resins])+1)))</f>
        <v>Monoprice Mini</v>
      </c>
      <c r="B2585" t="str">
        <f>_xlfn.XLOOKUP(A2585,[1]!T_Printers[Printers],[1]!T_Printers[Icon link],,0)</f>
        <v>MonopriceMini</v>
      </c>
      <c r="C2585" t="str">
        <f t="array" ref="C2585">IF(ROW()-1&gt;COUNTA([1]!T_Printers[Printers])*COUNTA([1]!T_Resins[Resins]),"",INDEX([1]!T_Resins[Resins],MOD(ROW()-2,COUNTA([1]!T_Resins[Resins]))+1))</f>
        <v>Industrial PP-Like</v>
      </c>
      <c r="D2585">
        <f>IF(SUM(E2585:J2585)&lt;&gt;0,IF(ROW()-1&gt;COUNTA([1]!T_Printers[Printers])*COUNTA([1]!T_Resins[Resins]),"",2),"")</f>
        <v>2</v>
      </c>
      <c r="E2585" cm="1">
        <f t="array" ref="E2585">IFERROR(IF(ROW()-1&gt;COUNTA([1]!T_Printers[Printers])*COUNTA([1]!T_Resins[Resins]),"",_xlfn.IFS(ROUND(VLOOKUP(C2585,[1]!T_Resins[#Data],2,FALSE)/VLOOKUP(A2585,[1]!T_Printers[#Data],5,FALSE),1)&lt;=_xlfn.XLOOKUP(B2585,[1]Printers!L:L,[1]Printers!O:O,1,0,),ROUND(VLOOKUP(C2585,[1]!T_Resins[#Data],2,FALSE)/VLOOKUP(A2585,[1]!T_Printers[#Data],5,FALSE),1),ROUND(VLOOKUP(C2585,[1]!T_Resins[#Data],2,FALSE)/VLOOKUP(A2585,[1]!T_Printers[#Data],5,FALSE),1)&gt;_xlfn.XLOOKUP(B2585,[1]Printers!L:L,[1]Printers!O:O,1,0,),10)),"Используйте слой 100 мкм")</f>
        <v>31.1</v>
      </c>
      <c r="F2585">
        <f>IFERROR(IF(ROUND(_xlfn.XLOOKUP([1]Parameters!B2585,[1]Printers!L:L,[1]Printers!Q:Q,,0)*E2585/10,0)*10&lt;_xlfn.XLOOKUP([1]Parameters!B2585,[1]Printers!L:L,[1]Printers!P:P,,0),ROUND(_xlfn.XLOOKUP([1]Parameters!B2585,[1]Printers!L:L,[1]Printers!Q:Q,,0)*E2585/10,0)*10,_xlfn.XLOOKUP([1]Parameters!B2585,[1]Printers!L:L,[1]Printers!P:P,,0)),"")</f>
        <v>100</v>
      </c>
      <c r="G2585" cm="1">
        <f t="array" ref="G2585">IFERROR(IF(ROW()-1&gt;COUNTA([1]!T_Printers[Printers])*COUNTA([1]!T_Resins[Resins]),"",_xlfn.IFS(ROUND(VLOOKUP(C2585,[1]!T_Resins[#Data],3,FALSE)/VLOOKUP(A2585,[1]!T_Printers[#Data],5,FALSE),1)&lt;=_xlfn.XLOOKUP(B2585,[1]Printers!L:L,[1]Printers!O:O,1,0,),ROUND(VLOOKUP(C2585,[1]!T_Resins[#Data],3,FALSE)/VLOOKUP(A2585,[1]!T_Printers[#Data],5,FALSE),1),ROUND(VLOOKUP(C2585,[1]!T_Resins[#Data],3,FALSE)/VLOOKUP(A2585,[1]!T_Printers[#Data],5,FALSE),1)&gt;_xlfn.XLOOKUP(B2585,[1]Printers!L:L,[1]Printers!O:O,1,0,),10)),"")</f>
        <v>39.1</v>
      </c>
      <c r="H2585">
        <f>IFERROR(IF(ROUND(_xlfn.XLOOKUP([1]Parameters!B2585,[1]Printers!L:L,[1]Printers!Q:Q,,0)*G2585/10,0)*10&lt;_xlfn.XLOOKUP([1]Parameters!B2585,[1]Printers!L:L,[1]Printers!P:P,,0),ROUND(_xlfn.XLOOKUP([1]Parameters!B2585,[1]Printers!L:L,[1]Printers!Q:Q,,0)*G2585/10,0)*10,_xlfn.XLOOKUP([1]Parameters!B2585,[1]Printers!L:L,[1]Printers!P:P,,0)),"")</f>
        <v>100</v>
      </c>
      <c r="I2585" s="3" t="str" cm="1">
        <f t="array" ref="I2585">IFERROR(IF(ROW()-1&gt;COUNTA([1]!T_Printers[Printers])*COUNTA([1]!T_Resins[Resins]),"",_xlfn.IFS(ROUND(VLOOKUP(C2585,[1]!T_Resins[#Data],4,FALSE)/VLOOKUP(A2585,[1]!T_Printers[#Data],5,FALSE),1)&lt;=_xlfn.XLOOKUP(B2585,[1]Printers!L:L,[1]Printers!O:O,1,0,),ROUND(VLOOKUP(C2585,[1]!T_Resins[#Data],4,FALSE)/VLOOKUP(A2585,[1]!T_Printers[#Data],5,FALSE),1),ROUND(VLOOKUP(C2585,[1]!T_Resins[#Data],4,FALSE)/VLOOKUP(A2585,[1]!T_Printers[#Data],5,FALSE),1)&gt;_xlfn.XLOOKUP(B2585,[1]Printers!L:L,[1]Printers!O:O,1,0,),"")),"")</f>
        <v/>
      </c>
      <c r="J2585" t="str">
        <f>IFERROR(IF(ROUND(_xlfn.XLOOKUP([1]Parameters!B2585,[1]Printers!L:L,[1]Printers!Q:Q,,0)*I2585/10,0)*10&lt;_xlfn.XLOOKUP([1]Parameters!B2585,[1]Printers!L:L,[1]Printers!P:P,,0),ROUND(_xlfn.XLOOKUP([1]Parameters!B2585,[1]Printers!L:L,[1]Printers!Q:Q,,0)*I2585/10,0)*10,_xlfn.XLOOKUP([1]Parameters!B2585,[1]Printers!L:L,[1]Printers!P:P,,0)),"")</f>
        <v/>
      </c>
      <c r="K2585">
        <f>IF(SUM(E2585:J2585)&lt;&gt;0,VLOOKUP(A2585,[1]!T_Printers[#Data],10,FALSE)+VLOOKUP(C2585,[1]!T_Resins[#Data],10,FALSE),"")</f>
        <v>3</v>
      </c>
      <c r="L2585">
        <f>IF(SUM(E2585:J2585)&lt;&gt;0,VLOOKUP(A2585,[1]!T_Printers[#Data],11,FALSE),"")</f>
        <v>4</v>
      </c>
      <c r="M2585">
        <f>IF(SUM(E2585:J2585)&lt;&gt;0,VLOOKUP(C2585,[1]!T_Resins[#Data],8,FALSE),"")</f>
        <v>60</v>
      </c>
      <c r="N2585">
        <f>IF(_xlfn.XLOOKUP(B2585,[1]Printers!$L:$L,[1]Printers!$R:$R,0,0)&gt;0,[1]Parameters!M2585,IF(SUM(E2585:J2585)&lt;&gt;0,VLOOKUP(C2585,[1]!T_Resins[#Data],9,FALSE),""))</f>
        <v>60</v>
      </c>
      <c r="O2585" t="str">
        <f t="shared" si="40"/>
        <v>MonopriceMini</v>
      </c>
    </row>
    <row r="2586" spans="1:15" x14ac:dyDescent="0.25">
      <c r="A2586" t="str">
        <f t="array" ref="A2586">IF(ROW()-1&gt;COUNTA([1]!T_Printers[Printers])*COUNTA([1]!T_Resins[Resins]),"",INDEX([1]!T_Printers[Printers],INT((ROW()-2)/COUNTA([1]!T_Resins[Resins])+1)))</f>
        <v>Monoprice Mini</v>
      </c>
      <c r="B2586" t="str">
        <f>_xlfn.XLOOKUP(A2586,[1]!T_Printers[Printers],[1]!T_Printers[Icon link],,0)</f>
        <v>MonopriceMini</v>
      </c>
      <c r="C2586" t="str">
        <f t="array" ref="C2586">IF(ROW()-1&gt;COUNTA([1]!T_Printers[Printers])*COUNTA([1]!T_Resins[Resins]),"",INDEX([1]!T_Resins[Resins],MOD(ROW()-2,COUNTA([1]!T_Resins[Resins]))+1))</f>
        <v>Industrial Rigid Black</v>
      </c>
      <c r="D2586">
        <f>IF(SUM(E2586:J2586)&lt;&gt;0,IF(ROW()-1&gt;COUNTA([1]!T_Printers[Printers])*COUNTA([1]!T_Resins[Resins]),"",2),"")</f>
        <v>2</v>
      </c>
      <c r="E2586" cm="1">
        <f t="array" ref="E2586">IFERROR(IF(ROW()-1&gt;COUNTA([1]!T_Printers[Printers])*COUNTA([1]!T_Resins[Resins]),"",_xlfn.IFS(ROUND(VLOOKUP(C2586,[1]!T_Resins[#Data],2,FALSE)/VLOOKUP(A2586,[1]!T_Printers[#Data],5,FALSE),1)&lt;=_xlfn.XLOOKUP(B2586,[1]Printers!L:L,[1]Printers!O:O,1,0,),ROUND(VLOOKUP(C2586,[1]!T_Resins[#Data],2,FALSE)/VLOOKUP(A2586,[1]!T_Printers[#Data],5,FALSE),1),ROUND(VLOOKUP(C2586,[1]!T_Resins[#Data],2,FALSE)/VLOOKUP(A2586,[1]!T_Printers[#Data],5,FALSE),1)&gt;_xlfn.XLOOKUP(B2586,[1]Printers!L:L,[1]Printers!O:O,1,0,),10)),"Используйте слой 100 мкм")</f>
        <v>28.7</v>
      </c>
      <c r="F2586">
        <f>IFERROR(IF(ROUND(_xlfn.XLOOKUP([1]Parameters!B2586,[1]Printers!L:L,[1]Printers!Q:Q,,0)*E2586/10,0)*10&lt;_xlfn.XLOOKUP([1]Parameters!B2586,[1]Printers!L:L,[1]Printers!P:P,,0),ROUND(_xlfn.XLOOKUP([1]Parameters!B2586,[1]Printers!L:L,[1]Printers!Q:Q,,0)*E2586/10,0)*10,_xlfn.XLOOKUP([1]Parameters!B2586,[1]Printers!L:L,[1]Printers!P:P,,0)),"")</f>
        <v>100</v>
      </c>
      <c r="G2586" cm="1">
        <f t="array" ref="G2586">IFERROR(IF(ROW()-1&gt;COUNTA([1]!T_Printers[Printers])*COUNTA([1]!T_Resins[Resins]),"",_xlfn.IFS(ROUND(VLOOKUP(C2586,[1]!T_Resins[#Data],3,FALSE)/VLOOKUP(A2586,[1]!T_Printers[#Data],5,FALSE),1)&lt;=_xlfn.XLOOKUP(B2586,[1]Printers!L:L,[1]Printers!O:O,1,0,),ROUND(VLOOKUP(C2586,[1]!T_Resins[#Data],3,FALSE)/VLOOKUP(A2586,[1]!T_Printers[#Data],5,FALSE),1),ROUND(VLOOKUP(C2586,[1]!T_Resins[#Data],3,FALSE)/VLOOKUP(A2586,[1]!T_Printers[#Data],5,FALSE),1)&gt;_xlfn.XLOOKUP(B2586,[1]Printers!L:L,[1]Printers!O:O,1,0,),10)),"")</f>
        <v>37.6</v>
      </c>
      <c r="H2586">
        <f>IFERROR(IF(ROUND(_xlfn.XLOOKUP([1]Parameters!B2586,[1]Printers!L:L,[1]Printers!Q:Q,,0)*G2586/10,0)*10&lt;_xlfn.XLOOKUP([1]Parameters!B2586,[1]Printers!L:L,[1]Printers!P:P,,0),ROUND(_xlfn.XLOOKUP([1]Parameters!B2586,[1]Printers!L:L,[1]Printers!Q:Q,,0)*G2586/10,0)*10,_xlfn.XLOOKUP([1]Parameters!B2586,[1]Printers!L:L,[1]Printers!P:P,,0)),"")</f>
        <v>100</v>
      </c>
      <c r="I2586" s="3" t="str" cm="1">
        <f t="array" ref="I2586">IFERROR(IF(ROW()-1&gt;COUNTA([1]!T_Printers[Printers])*COUNTA([1]!T_Resins[Resins]),"",_xlfn.IFS(ROUND(VLOOKUP(C2586,[1]!T_Resins[#Data],4,FALSE)/VLOOKUP(A2586,[1]!T_Printers[#Data],5,FALSE),1)&lt;=_xlfn.XLOOKUP(B2586,[1]Printers!L:L,[1]Printers!O:O,1,0,),ROUND(VLOOKUP(C2586,[1]!T_Resins[#Data],4,FALSE)/VLOOKUP(A2586,[1]!T_Printers[#Data],5,FALSE),1),ROUND(VLOOKUP(C2586,[1]!T_Resins[#Data],4,FALSE)/VLOOKUP(A2586,[1]!T_Printers[#Data],5,FALSE),1)&gt;_xlfn.XLOOKUP(B2586,[1]Printers!L:L,[1]Printers!O:O,1,0,),"")),"")</f>
        <v/>
      </c>
      <c r="J2586" t="str">
        <f>IFERROR(IF(ROUND(_xlfn.XLOOKUP([1]Parameters!B2586,[1]Printers!L:L,[1]Printers!Q:Q,,0)*I2586/10,0)*10&lt;_xlfn.XLOOKUP([1]Parameters!B2586,[1]Printers!L:L,[1]Printers!P:P,,0),ROUND(_xlfn.XLOOKUP([1]Parameters!B2586,[1]Printers!L:L,[1]Printers!Q:Q,,0)*I2586/10,0)*10,_xlfn.XLOOKUP([1]Parameters!B2586,[1]Printers!L:L,[1]Printers!P:P,,0)),"")</f>
        <v/>
      </c>
      <c r="K2586">
        <f>IF(SUM(E2586:J2586)&lt;&gt;0,VLOOKUP(A2586,[1]!T_Printers[#Data],10,FALSE)+VLOOKUP(C2586,[1]!T_Resins[#Data],10,FALSE),"")</f>
        <v>3</v>
      </c>
      <c r="L2586">
        <f>IF(SUM(E2586:J2586)&lt;&gt;0,VLOOKUP(A2586,[1]!T_Printers[#Data],11,FALSE),"")</f>
        <v>4</v>
      </c>
      <c r="M2586">
        <f>IF(SUM(E2586:J2586)&lt;&gt;0,VLOOKUP(C2586,[1]!T_Resins[#Data],8,FALSE),"")</f>
        <v>120</v>
      </c>
      <c r="N2586">
        <f>IF(_xlfn.XLOOKUP(B2586,[1]Printers!$L:$L,[1]Printers!$R:$R,0,0)&gt;0,[1]Parameters!M2586,IF(SUM(E2586:J2586)&lt;&gt;0,VLOOKUP(C2586,[1]!T_Resins[#Data],9,FALSE),""))</f>
        <v>180</v>
      </c>
      <c r="O2586" t="str">
        <f t="shared" si="40"/>
        <v>MonopriceMini</v>
      </c>
    </row>
    <row r="2587" spans="1:15" x14ac:dyDescent="0.25">
      <c r="A2587" t="str">
        <f t="array" ref="A2587">IF(ROW()-1&gt;COUNTA([1]!T_Printers[Printers])*COUNTA([1]!T_Resins[Resins]),"",INDEX([1]!T_Printers[Printers],INT((ROW()-2)/COUNTA([1]!T_Resins[Resins])+1)))</f>
        <v>Monoprice Mini</v>
      </c>
      <c r="B2587" t="str">
        <f>_xlfn.XLOOKUP(A2587,[1]!T_Printers[Printers],[1]!T_Printers[Icon link],,0)</f>
        <v>MonopriceMini</v>
      </c>
      <c r="C2587" t="str">
        <f t="array" ref="C2587">IF(ROW()-1&gt;COUNTA([1]!T_Printers[Printers])*COUNTA([1]!T_Resins[Resins]),"",INDEX([1]!T_Resins[Resins],MOD(ROW()-2,COUNTA([1]!T_Resins[Resins]))+1))</f>
        <v>Industrial Rigid Clear</v>
      </c>
      <c r="D2587">
        <f>IF(SUM(E2587:J2587)&lt;&gt;0,IF(ROW()-1&gt;COUNTA([1]!T_Printers[Printers])*COUNTA([1]!T_Resins[Resins]),"",2),"")</f>
        <v>2</v>
      </c>
      <c r="E2587" cm="1">
        <f t="array" ref="E2587">IFERROR(IF(ROW()-1&gt;COUNTA([1]!T_Printers[Printers])*COUNTA([1]!T_Resins[Resins]),"",_xlfn.IFS(ROUND(VLOOKUP(C2587,[1]!T_Resins[#Data],2,FALSE)/VLOOKUP(A2587,[1]!T_Printers[#Data],5,FALSE),1)&lt;=_xlfn.XLOOKUP(B2587,[1]Printers!L:L,[1]Printers!O:O,1,0,),ROUND(VLOOKUP(C2587,[1]!T_Resins[#Data],2,FALSE)/VLOOKUP(A2587,[1]!T_Printers[#Data],5,FALSE),1),ROUND(VLOOKUP(C2587,[1]!T_Resins[#Data],2,FALSE)/VLOOKUP(A2587,[1]!T_Printers[#Data],5,FALSE),1)&gt;_xlfn.XLOOKUP(B2587,[1]Printers!L:L,[1]Printers!O:O,1,0,),10)),"Используйте слой 100 мкм")</f>
        <v>31.4</v>
      </c>
      <c r="F2587">
        <f>IFERROR(IF(ROUND(_xlfn.XLOOKUP([1]Parameters!B2587,[1]Printers!L:L,[1]Printers!Q:Q,,0)*E2587/10,0)*10&lt;_xlfn.XLOOKUP([1]Parameters!B2587,[1]Printers!L:L,[1]Printers!P:P,,0),ROUND(_xlfn.XLOOKUP([1]Parameters!B2587,[1]Printers!L:L,[1]Printers!Q:Q,,0)*E2587/10,0)*10,_xlfn.XLOOKUP([1]Parameters!B2587,[1]Printers!L:L,[1]Printers!P:P,,0)),"")</f>
        <v>100</v>
      </c>
      <c r="G2587" cm="1">
        <f t="array" ref="G2587">IFERROR(IF(ROW()-1&gt;COUNTA([1]!T_Printers[Printers])*COUNTA([1]!T_Resins[Resins]),"",_xlfn.IFS(ROUND(VLOOKUP(C2587,[1]!T_Resins[#Data],3,FALSE)/VLOOKUP(A2587,[1]!T_Printers[#Data],5,FALSE),1)&lt;=_xlfn.XLOOKUP(B2587,[1]Printers!L:L,[1]Printers!O:O,1,0,),ROUND(VLOOKUP(C2587,[1]!T_Resins[#Data],3,FALSE)/VLOOKUP(A2587,[1]!T_Printers[#Data],5,FALSE),1),ROUND(VLOOKUP(C2587,[1]!T_Resins[#Data],3,FALSE)/VLOOKUP(A2587,[1]!T_Printers[#Data],5,FALSE),1)&gt;_xlfn.XLOOKUP(B2587,[1]Printers!L:L,[1]Printers!O:O,1,0,),10)),"")</f>
        <v>40.799999999999997</v>
      </c>
      <c r="H2587">
        <f>IFERROR(IF(ROUND(_xlfn.XLOOKUP([1]Parameters!B2587,[1]Printers!L:L,[1]Printers!Q:Q,,0)*G2587/10,0)*10&lt;_xlfn.XLOOKUP([1]Parameters!B2587,[1]Printers!L:L,[1]Printers!P:P,,0),ROUND(_xlfn.XLOOKUP([1]Parameters!B2587,[1]Printers!L:L,[1]Printers!Q:Q,,0)*G2587/10,0)*10,_xlfn.XLOOKUP([1]Parameters!B2587,[1]Printers!L:L,[1]Printers!P:P,,0)),"")</f>
        <v>100</v>
      </c>
      <c r="I2587" s="3" t="str" cm="1">
        <f t="array" ref="I2587">IFERROR(IF(ROW()-1&gt;COUNTA([1]!T_Printers[Printers])*COUNTA([1]!T_Resins[Resins]),"",_xlfn.IFS(ROUND(VLOOKUP(C2587,[1]!T_Resins[#Data],4,FALSE)/VLOOKUP(A2587,[1]!T_Printers[#Data],5,FALSE),1)&lt;=_xlfn.XLOOKUP(B2587,[1]Printers!L:L,[1]Printers!O:O,1,0,),ROUND(VLOOKUP(C2587,[1]!T_Resins[#Data],4,FALSE)/VLOOKUP(A2587,[1]!T_Printers[#Data],5,FALSE),1),ROUND(VLOOKUP(C2587,[1]!T_Resins[#Data],4,FALSE)/VLOOKUP(A2587,[1]!T_Printers[#Data],5,FALSE),1)&gt;_xlfn.XLOOKUP(B2587,[1]Printers!L:L,[1]Printers!O:O,1,0,),"")),"")</f>
        <v/>
      </c>
      <c r="J2587" t="str">
        <f>IFERROR(IF(ROUND(_xlfn.XLOOKUP([1]Parameters!B2587,[1]Printers!L:L,[1]Printers!Q:Q,,0)*I2587/10,0)*10&lt;_xlfn.XLOOKUP([1]Parameters!B2587,[1]Printers!L:L,[1]Printers!P:P,,0),ROUND(_xlfn.XLOOKUP([1]Parameters!B2587,[1]Printers!L:L,[1]Printers!Q:Q,,0)*I2587/10,0)*10,_xlfn.XLOOKUP([1]Parameters!B2587,[1]Printers!L:L,[1]Printers!P:P,,0)),"")</f>
        <v/>
      </c>
      <c r="K2587">
        <f>IF(SUM(E2587:J2587)&lt;&gt;0,VLOOKUP(A2587,[1]!T_Printers[#Data],10,FALSE)+VLOOKUP(C2587,[1]!T_Resins[#Data],10,FALSE),"")</f>
        <v>3</v>
      </c>
      <c r="L2587">
        <f>IF(SUM(E2587:J2587)&lt;&gt;0,VLOOKUP(A2587,[1]!T_Printers[#Data],11,FALSE),"")</f>
        <v>4</v>
      </c>
      <c r="M2587">
        <f>IF(SUM(E2587:J2587)&lt;&gt;0,VLOOKUP(C2587,[1]!T_Resins[#Data],8,FALSE),"")</f>
        <v>120</v>
      </c>
      <c r="N2587">
        <f>IF(_xlfn.XLOOKUP(B2587,[1]Printers!$L:$L,[1]Printers!$R:$R,0,0)&gt;0,[1]Parameters!M2587,IF(SUM(E2587:J2587)&lt;&gt;0,VLOOKUP(C2587,[1]!T_Resins[#Data],9,FALSE),""))</f>
        <v>180</v>
      </c>
      <c r="O2587" t="str">
        <f t="shared" si="40"/>
        <v>MonopriceMini</v>
      </c>
    </row>
    <row r="2588" spans="1:15" x14ac:dyDescent="0.25">
      <c r="A2588" t="str">
        <f t="array" ref="A2588">IF(ROW()-1&gt;COUNTA([1]!T_Printers[Printers])*COUNTA([1]!T_Resins[Resins]),"",INDEX([1]!T_Printers[Printers],INT((ROW()-2)/COUNTA([1]!T_Resins[Resins])+1)))</f>
        <v>Monoprice Mini</v>
      </c>
      <c r="B2588" t="str">
        <f>_xlfn.XLOOKUP(A2588,[1]!T_Printers[Printers],[1]!T_Printers[Icon link],,0)</f>
        <v>MonopriceMini</v>
      </c>
      <c r="C2588" t="str">
        <f t="array" ref="C2588">IF(ROW()-1&gt;COUNTA([1]!T_Printers[Printers])*COUNTA([1]!T_Resins[Resins]),"",INDEX([1]!T_Resins[Resins],MOD(ROW()-2,COUNTA([1]!T_Resins[Resins]))+1))</f>
        <v>Tough Black</v>
      </c>
      <c r="D2588">
        <f>IF(SUM(E2588:J2588)&lt;&gt;0,IF(ROW()-1&gt;COUNTA([1]!T_Printers[Printers])*COUNTA([1]!T_Resins[Resins]),"",2),"")</f>
        <v>2</v>
      </c>
      <c r="E2588" cm="1">
        <f t="array" ref="E2588">IFERROR(IF(ROW()-1&gt;COUNTA([1]!T_Printers[Printers])*COUNTA([1]!T_Resins[Resins]),"",_xlfn.IFS(ROUND(VLOOKUP(C2588,[1]!T_Resins[#Data],2,FALSE)/VLOOKUP(A2588,[1]!T_Printers[#Data],5,FALSE),1)&lt;=_xlfn.XLOOKUP(B2588,[1]Printers!L:L,[1]Printers!O:O,1,0,),ROUND(VLOOKUP(C2588,[1]!T_Resins[#Data],2,FALSE)/VLOOKUP(A2588,[1]!T_Printers[#Data],5,FALSE),1),ROUND(VLOOKUP(C2588,[1]!T_Resins[#Data],2,FALSE)/VLOOKUP(A2588,[1]!T_Printers[#Data],5,FALSE),1)&gt;_xlfn.XLOOKUP(B2588,[1]Printers!L:L,[1]Printers!O:O,1,0,),10)),"Используйте слой 100 мкм")</f>
        <v>15</v>
      </c>
      <c r="F2588">
        <f>IFERROR(IF(ROUND(_xlfn.XLOOKUP([1]Parameters!B2588,[1]Printers!L:L,[1]Printers!Q:Q,,0)*E2588/10,0)*10&lt;_xlfn.XLOOKUP([1]Parameters!B2588,[1]Printers!L:L,[1]Printers!P:P,,0),ROUND(_xlfn.XLOOKUP([1]Parameters!B2588,[1]Printers!L:L,[1]Printers!Q:Q,,0)*E2588/10,0)*10,_xlfn.XLOOKUP([1]Parameters!B2588,[1]Printers!L:L,[1]Printers!P:P,,0)),"")</f>
        <v>100</v>
      </c>
      <c r="G2588" cm="1">
        <f t="array" ref="G2588">IFERROR(IF(ROW()-1&gt;COUNTA([1]!T_Printers[Printers])*COUNTA([1]!T_Resins[Resins]),"",_xlfn.IFS(ROUND(VLOOKUP(C2588,[1]!T_Resins[#Data],3,FALSE)/VLOOKUP(A2588,[1]!T_Printers[#Data],5,FALSE),1)&lt;=_xlfn.XLOOKUP(B2588,[1]Printers!L:L,[1]Printers!O:O,1,0,),ROUND(VLOOKUP(C2588,[1]!T_Resins[#Data],3,FALSE)/VLOOKUP(A2588,[1]!T_Printers[#Data],5,FALSE),1),ROUND(VLOOKUP(C2588,[1]!T_Resins[#Data],3,FALSE)/VLOOKUP(A2588,[1]!T_Printers[#Data],5,FALSE),1)&gt;_xlfn.XLOOKUP(B2588,[1]Printers!L:L,[1]Printers!O:O,1,0,),10)),"")</f>
        <v>17.8</v>
      </c>
      <c r="H2588">
        <f>IFERROR(IF(ROUND(_xlfn.XLOOKUP([1]Parameters!B2588,[1]Printers!L:L,[1]Printers!Q:Q,,0)*G2588/10,0)*10&lt;_xlfn.XLOOKUP([1]Parameters!B2588,[1]Printers!L:L,[1]Printers!P:P,,0),ROUND(_xlfn.XLOOKUP([1]Parameters!B2588,[1]Printers!L:L,[1]Printers!Q:Q,,0)*G2588/10,0)*10,_xlfn.XLOOKUP([1]Parameters!B2588,[1]Printers!L:L,[1]Printers!P:P,,0)),"")</f>
        <v>100</v>
      </c>
      <c r="I2588" s="3" t="str" cm="1">
        <f t="array" ref="I2588">IFERROR(IF(ROW()-1&gt;COUNTA([1]!T_Printers[Printers])*COUNTA([1]!T_Resins[Resins]),"",_xlfn.IFS(ROUND(VLOOKUP(C2588,[1]!T_Resins[#Data],4,FALSE)/VLOOKUP(A2588,[1]!T_Printers[#Data],5,FALSE),1)&lt;=_xlfn.XLOOKUP(B2588,[1]Printers!L:L,[1]Printers!O:O,1,0,),ROUND(VLOOKUP(C2588,[1]!T_Resins[#Data],4,FALSE)/VLOOKUP(A2588,[1]!T_Printers[#Data],5,FALSE),1),ROUND(VLOOKUP(C2588,[1]!T_Resins[#Data],4,FALSE)/VLOOKUP(A2588,[1]!T_Printers[#Data],5,FALSE),1)&gt;_xlfn.XLOOKUP(B2588,[1]Printers!L:L,[1]Printers!O:O,1,0,),"")),"")</f>
        <v/>
      </c>
      <c r="J2588" t="str">
        <f>IFERROR(IF(ROUND(_xlfn.XLOOKUP([1]Parameters!B2588,[1]Printers!L:L,[1]Printers!Q:Q,,0)*I2588/10,0)*10&lt;_xlfn.XLOOKUP([1]Parameters!B2588,[1]Printers!L:L,[1]Printers!P:P,,0),ROUND(_xlfn.XLOOKUP([1]Parameters!B2588,[1]Printers!L:L,[1]Printers!Q:Q,,0)*I2588/10,0)*10,_xlfn.XLOOKUP([1]Parameters!B2588,[1]Printers!L:L,[1]Printers!P:P,,0)),"")</f>
        <v/>
      </c>
      <c r="K2588">
        <f>IF(SUM(E2588:J2588)&lt;&gt;0,VLOOKUP(A2588,[1]!T_Printers[#Data],10,FALSE)+VLOOKUP(C2588,[1]!T_Resins[#Data],10,FALSE),"")</f>
        <v>3</v>
      </c>
      <c r="L2588">
        <f>IF(SUM(E2588:J2588)&lt;&gt;0,VLOOKUP(A2588,[1]!T_Printers[#Data],11,FALSE),"")</f>
        <v>4</v>
      </c>
      <c r="M2588">
        <f>IF(SUM(E2588:J2588)&lt;&gt;0,VLOOKUP(C2588,[1]!T_Resins[#Data],8,FALSE),"")</f>
        <v>120</v>
      </c>
      <c r="N2588">
        <f>IF(_xlfn.XLOOKUP(B2588,[1]Printers!$L:$L,[1]Printers!$R:$R,0,0)&gt;0,[1]Parameters!M2588,IF(SUM(E2588:J2588)&lt;&gt;0,VLOOKUP(C2588,[1]!T_Resins[#Data],9,FALSE),""))</f>
        <v>180</v>
      </c>
      <c r="O2588" t="str">
        <f t="shared" si="40"/>
        <v>MonopriceMini</v>
      </c>
    </row>
    <row r="2589" spans="1:15" x14ac:dyDescent="0.25">
      <c r="A2589" t="str">
        <f t="array" ref="A2589">IF(ROW()-1&gt;COUNTA([1]!T_Printers[Printers])*COUNTA([1]!T_Resins[Resins]),"",INDEX([1]!T_Printers[Printers],INT((ROW()-2)/COUNTA([1]!T_Resins[Resins])+1)))</f>
        <v>Monoprice Mini</v>
      </c>
      <c r="B2589" t="str">
        <f>_xlfn.XLOOKUP(A2589,[1]!T_Printers[Printers],[1]!T_Printers[Icon link],,0)</f>
        <v>MonopriceMini</v>
      </c>
      <c r="C2589" t="str">
        <f t="array" ref="C2589">IF(ROW()-1&gt;COUNTA([1]!T_Printers[Printers])*COUNTA([1]!T_Resins[Resins]),"",INDEX([1]!T_Resins[Resins],MOD(ROW()-2,COUNTA([1]!T_Resins[Resins]))+1))</f>
        <v>Tough Grey</v>
      </c>
      <c r="D2589">
        <f>IF(SUM(E2589:J2589)&lt;&gt;0,IF(ROW()-1&gt;COUNTA([1]!T_Printers[Printers])*COUNTA([1]!T_Resins[Resins]),"",2),"")</f>
        <v>2</v>
      </c>
      <c r="E2589" cm="1">
        <f t="array" ref="E2589">IFERROR(IF(ROW()-1&gt;COUNTA([1]!T_Printers[Printers])*COUNTA([1]!T_Resins[Resins]),"",_xlfn.IFS(ROUND(VLOOKUP(C2589,[1]!T_Resins[#Data],2,FALSE)/VLOOKUP(A2589,[1]!T_Printers[#Data],5,FALSE),1)&lt;=_xlfn.XLOOKUP(B2589,[1]Printers!L:L,[1]Printers!O:O,1,0,),ROUND(VLOOKUP(C2589,[1]!T_Resins[#Data],2,FALSE)/VLOOKUP(A2589,[1]!T_Printers[#Data],5,FALSE),1),ROUND(VLOOKUP(C2589,[1]!T_Resins[#Data],2,FALSE)/VLOOKUP(A2589,[1]!T_Printers[#Data],5,FALSE),1)&gt;_xlfn.XLOOKUP(B2589,[1]Printers!L:L,[1]Printers!O:O,1,0,),10)),"Используйте слой 100 мкм")</f>
        <v>15</v>
      </c>
      <c r="F2589">
        <f>IFERROR(IF(ROUND(_xlfn.XLOOKUP([1]Parameters!B2589,[1]Printers!L:L,[1]Printers!Q:Q,,0)*E2589/10,0)*10&lt;_xlfn.XLOOKUP([1]Parameters!B2589,[1]Printers!L:L,[1]Printers!P:P,,0),ROUND(_xlfn.XLOOKUP([1]Parameters!B2589,[1]Printers!L:L,[1]Printers!Q:Q,,0)*E2589/10,0)*10,_xlfn.XLOOKUP([1]Parameters!B2589,[1]Printers!L:L,[1]Printers!P:P,,0)),"")</f>
        <v>100</v>
      </c>
      <c r="G2589" cm="1">
        <f t="array" ref="G2589">IFERROR(IF(ROW()-1&gt;COUNTA([1]!T_Printers[Printers])*COUNTA([1]!T_Resins[Resins]),"",_xlfn.IFS(ROUND(VLOOKUP(C2589,[1]!T_Resins[#Data],3,FALSE)/VLOOKUP(A2589,[1]!T_Printers[#Data],5,FALSE),1)&lt;=_xlfn.XLOOKUP(B2589,[1]Printers!L:L,[1]Printers!O:O,1,0,),ROUND(VLOOKUP(C2589,[1]!T_Resins[#Data],3,FALSE)/VLOOKUP(A2589,[1]!T_Printers[#Data],5,FALSE),1),ROUND(VLOOKUP(C2589,[1]!T_Resins[#Data],3,FALSE)/VLOOKUP(A2589,[1]!T_Printers[#Data],5,FALSE),1)&gt;_xlfn.XLOOKUP(B2589,[1]Printers!L:L,[1]Printers!O:O,1,0,),10)),"")</f>
        <v>17.8</v>
      </c>
      <c r="H2589">
        <f>IFERROR(IF(ROUND(_xlfn.XLOOKUP([1]Parameters!B2589,[1]Printers!L:L,[1]Printers!Q:Q,,0)*G2589/10,0)*10&lt;_xlfn.XLOOKUP([1]Parameters!B2589,[1]Printers!L:L,[1]Printers!P:P,,0),ROUND(_xlfn.XLOOKUP([1]Parameters!B2589,[1]Printers!L:L,[1]Printers!Q:Q,,0)*G2589/10,0)*10,_xlfn.XLOOKUP([1]Parameters!B2589,[1]Printers!L:L,[1]Printers!P:P,,0)),"")</f>
        <v>100</v>
      </c>
      <c r="I2589" s="3" t="str" cm="1">
        <f t="array" ref="I2589">IFERROR(IF(ROW()-1&gt;COUNTA([1]!T_Printers[Printers])*COUNTA([1]!T_Resins[Resins]),"",_xlfn.IFS(ROUND(VLOOKUP(C2589,[1]!T_Resins[#Data],4,FALSE)/VLOOKUP(A2589,[1]!T_Printers[#Data],5,FALSE),1)&lt;=_xlfn.XLOOKUP(B2589,[1]Printers!L:L,[1]Printers!O:O,1,0,),ROUND(VLOOKUP(C2589,[1]!T_Resins[#Data],4,FALSE)/VLOOKUP(A2589,[1]!T_Printers[#Data],5,FALSE),1),ROUND(VLOOKUP(C2589,[1]!T_Resins[#Data],4,FALSE)/VLOOKUP(A2589,[1]!T_Printers[#Data],5,FALSE),1)&gt;_xlfn.XLOOKUP(B2589,[1]Printers!L:L,[1]Printers!O:O,1,0,),"")),"")</f>
        <v/>
      </c>
      <c r="J2589" t="str">
        <f>IFERROR(IF(ROUND(_xlfn.XLOOKUP([1]Parameters!B2589,[1]Printers!L:L,[1]Printers!Q:Q,,0)*I2589/10,0)*10&lt;_xlfn.XLOOKUP([1]Parameters!B2589,[1]Printers!L:L,[1]Printers!P:P,,0),ROUND(_xlfn.XLOOKUP([1]Parameters!B2589,[1]Printers!L:L,[1]Printers!Q:Q,,0)*I2589/10,0)*10,_xlfn.XLOOKUP([1]Parameters!B2589,[1]Printers!L:L,[1]Printers!P:P,,0)),"")</f>
        <v/>
      </c>
      <c r="K2589">
        <f>IF(SUM(E2589:J2589)&lt;&gt;0,VLOOKUP(A2589,[1]!T_Printers[#Data],10,FALSE)+VLOOKUP(C2589,[1]!T_Resins[#Data],10,FALSE),"")</f>
        <v>3</v>
      </c>
      <c r="L2589">
        <f>IF(SUM(E2589:J2589)&lt;&gt;0,VLOOKUP(A2589,[1]!T_Printers[#Data],11,FALSE),"")</f>
        <v>4</v>
      </c>
      <c r="M2589">
        <f>IF(SUM(E2589:J2589)&lt;&gt;0,VLOOKUP(C2589,[1]!T_Resins[#Data],8,FALSE),"")</f>
        <v>120</v>
      </c>
      <c r="N2589">
        <f>IF(_xlfn.XLOOKUP(B2589,[1]Printers!$L:$L,[1]Printers!$R:$R,0,0)&gt;0,[1]Parameters!M2589,IF(SUM(E2589:J2589)&lt;&gt;0,VLOOKUP(C2589,[1]!T_Resins[#Data],9,FALSE),""))</f>
        <v>180</v>
      </c>
      <c r="O2589" t="str">
        <f t="shared" si="40"/>
        <v>MonopriceMini</v>
      </c>
    </row>
    <row r="2590" spans="1:15" x14ac:dyDescent="0.25">
      <c r="A2590" t="str">
        <f t="array" ref="A2590">IF(ROW()-1&gt;COUNTA([1]!T_Printers[Printers])*COUNTA([1]!T_Resins[Resins]),"",INDEX([1]!T_Printers[Printers],INT((ROW()-2)/COUNTA([1]!T_Resins[Resins])+1)))</f>
        <v>Monoprice Mini</v>
      </c>
      <c r="B2590" t="str">
        <f>_xlfn.XLOOKUP(A2590,[1]!T_Printers[Printers],[1]!T_Printers[Icon link],,0)</f>
        <v>MonopriceMini</v>
      </c>
      <c r="C2590" t="str">
        <f t="array" ref="C2590">IF(ROW()-1&gt;COUNTA([1]!T_Printers[Printers])*COUNTA([1]!T_Resins[Resins]),"",INDEX([1]!T_Resins[Resins],MOD(ROW()-2,COUNTA([1]!T_Resins[Resins]))+1))</f>
        <v>Tough White</v>
      </c>
      <c r="D2590">
        <f>IF(SUM(E2590:J2590)&lt;&gt;0,IF(ROW()-1&gt;COUNTA([1]!T_Printers[Printers])*COUNTA([1]!T_Resins[Resins]),"",2),"")</f>
        <v>2</v>
      </c>
      <c r="E2590" cm="1">
        <f t="array" ref="E2590">IFERROR(IF(ROW()-1&gt;COUNTA([1]!T_Printers[Printers])*COUNTA([1]!T_Resins[Resins]),"",_xlfn.IFS(ROUND(VLOOKUP(C2590,[1]!T_Resins[#Data],2,FALSE)/VLOOKUP(A2590,[1]!T_Printers[#Data],5,FALSE),1)&lt;=_xlfn.XLOOKUP(B2590,[1]Printers!L:L,[1]Printers!O:O,1,0,),ROUND(VLOOKUP(C2590,[1]!T_Resins[#Data],2,FALSE)/VLOOKUP(A2590,[1]!T_Printers[#Data],5,FALSE),1),ROUND(VLOOKUP(C2590,[1]!T_Resins[#Data],2,FALSE)/VLOOKUP(A2590,[1]!T_Printers[#Data],5,FALSE),1)&gt;_xlfn.XLOOKUP(B2590,[1]Printers!L:L,[1]Printers!O:O,1,0,),10)),"Используйте слой 100 мкм")</f>
        <v>15</v>
      </c>
      <c r="F2590">
        <f>IFERROR(IF(ROUND(_xlfn.XLOOKUP([1]Parameters!B2590,[1]Printers!L:L,[1]Printers!Q:Q,,0)*E2590/10,0)*10&lt;_xlfn.XLOOKUP([1]Parameters!B2590,[1]Printers!L:L,[1]Printers!P:P,,0),ROUND(_xlfn.XLOOKUP([1]Parameters!B2590,[1]Printers!L:L,[1]Printers!Q:Q,,0)*E2590/10,0)*10,_xlfn.XLOOKUP([1]Parameters!B2590,[1]Printers!L:L,[1]Printers!P:P,,0)),"")</f>
        <v>100</v>
      </c>
      <c r="G2590" cm="1">
        <f t="array" ref="G2590">IFERROR(IF(ROW()-1&gt;COUNTA([1]!T_Printers[Printers])*COUNTA([1]!T_Resins[Resins]),"",_xlfn.IFS(ROUND(VLOOKUP(C2590,[1]!T_Resins[#Data],3,FALSE)/VLOOKUP(A2590,[1]!T_Printers[#Data],5,FALSE),1)&lt;=_xlfn.XLOOKUP(B2590,[1]Printers!L:L,[1]Printers!O:O,1,0,),ROUND(VLOOKUP(C2590,[1]!T_Resins[#Data],3,FALSE)/VLOOKUP(A2590,[1]!T_Printers[#Data],5,FALSE),1),ROUND(VLOOKUP(C2590,[1]!T_Resins[#Data],3,FALSE)/VLOOKUP(A2590,[1]!T_Printers[#Data],5,FALSE),1)&gt;_xlfn.XLOOKUP(B2590,[1]Printers!L:L,[1]Printers!O:O,1,0,),10)),"")</f>
        <v>17.8</v>
      </c>
      <c r="H2590">
        <f>IFERROR(IF(ROUND(_xlfn.XLOOKUP([1]Parameters!B2590,[1]Printers!L:L,[1]Printers!Q:Q,,0)*G2590/10,0)*10&lt;_xlfn.XLOOKUP([1]Parameters!B2590,[1]Printers!L:L,[1]Printers!P:P,,0),ROUND(_xlfn.XLOOKUP([1]Parameters!B2590,[1]Printers!L:L,[1]Printers!Q:Q,,0)*G2590/10,0)*10,_xlfn.XLOOKUP([1]Parameters!B2590,[1]Printers!L:L,[1]Printers!P:P,,0)),"")</f>
        <v>100</v>
      </c>
      <c r="I2590" s="3" t="str" cm="1">
        <f t="array" ref="I2590">IFERROR(IF(ROW()-1&gt;COUNTA([1]!T_Printers[Printers])*COUNTA([1]!T_Resins[Resins]),"",_xlfn.IFS(ROUND(VLOOKUP(C2590,[1]!T_Resins[#Data],4,FALSE)/VLOOKUP(A2590,[1]!T_Printers[#Data],5,FALSE),1)&lt;=_xlfn.XLOOKUP(B2590,[1]Printers!L:L,[1]Printers!O:O,1,0,),ROUND(VLOOKUP(C2590,[1]!T_Resins[#Data],4,FALSE)/VLOOKUP(A2590,[1]!T_Printers[#Data],5,FALSE),1),ROUND(VLOOKUP(C2590,[1]!T_Resins[#Data],4,FALSE)/VLOOKUP(A2590,[1]!T_Printers[#Data],5,FALSE),1)&gt;_xlfn.XLOOKUP(B2590,[1]Printers!L:L,[1]Printers!O:O,1,0,),"")),"")</f>
        <v/>
      </c>
      <c r="J2590" t="str">
        <f>IFERROR(IF(ROUND(_xlfn.XLOOKUP([1]Parameters!B2590,[1]Printers!L:L,[1]Printers!Q:Q,,0)*I2590/10,0)*10&lt;_xlfn.XLOOKUP([1]Parameters!B2590,[1]Printers!L:L,[1]Printers!P:P,,0),ROUND(_xlfn.XLOOKUP([1]Parameters!B2590,[1]Printers!L:L,[1]Printers!Q:Q,,0)*I2590/10,0)*10,_xlfn.XLOOKUP([1]Parameters!B2590,[1]Printers!L:L,[1]Printers!P:P,,0)),"")</f>
        <v/>
      </c>
      <c r="K2590">
        <f>IF(SUM(E2590:J2590)&lt;&gt;0,VLOOKUP(A2590,[1]!T_Printers[#Data],10,FALSE)+VLOOKUP(C2590,[1]!T_Resins[#Data],10,FALSE),"")</f>
        <v>3</v>
      </c>
      <c r="L2590">
        <f>IF(SUM(E2590:J2590)&lt;&gt;0,VLOOKUP(A2590,[1]!T_Printers[#Data],11,FALSE),"")</f>
        <v>4</v>
      </c>
      <c r="M2590">
        <f>IF(SUM(E2590:J2590)&lt;&gt;0,VLOOKUP(C2590,[1]!T_Resins[#Data],8,FALSE),"")</f>
        <v>120</v>
      </c>
      <c r="N2590">
        <f>IF(_xlfn.XLOOKUP(B2590,[1]Printers!$L:$L,[1]Printers!$R:$R,0,0)&gt;0,[1]Parameters!M2590,IF(SUM(E2590:J2590)&lt;&gt;0,VLOOKUP(C2590,[1]!T_Resins[#Data],9,FALSE),""))</f>
        <v>180</v>
      </c>
      <c r="O2590" t="str">
        <f t="shared" si="40"/>
        <v>MonopriceMini</v>
      </c>
    </row>
    <row r="2591" spans="1:15" x14ac:dyDescent="0.25">
      <c r="A2591" t="str">
        <f t="array" ref="A2591">IF(ROW()-1&gt;COUNTA([1]!T_Printers[Printers])*COUNTA([1]!T_Resins[Resins]),"",INDEX([1]!T_Printers[Printers],INT((ROW()-2)/COUNTA([1]!T_Resins[Resins])+1)))</f>
        <v>Monoprice Mini</v>
      </c>
      <c r="B2591" t="str">
        <f>_xlfn.XLOOKUP(A2591,[1]!T_Printers[Printers],[1]!T_Printers[Icon link],,0)</f>
        <v>MonopriceMini</v>
      </c>
      <c r="C2591" t="str">
        <f t="array" ref="C2591">IF(ROW()-1&gt;COUNTA([1]!T_Printers[Printers])*COUNTA([1]!T_Resins[Resins]),"",INDEX([1]!T_Resins[Resins],MOD(ROW()-2,COUNTA([1]!T_Resins[Resins]))+1))</f>
        <v>Jewelry J-Cast</v>
      </c>
      <c r="D2591">
        <f>IF(SUM(E2591:J2591)&lt;&gt;0,IF(ROW()-1&gt;COUNTA([1]!T_Printers[Printers])*COUNTA([1]!T_Resins[Resins]),"",2),"")</f>
        <v>2</v>
      </c>
      <c r="E2591" cm="1">
        <f t="array" ref="E2591">IFERROR(IF(ROW()-1&gt;COUNTA([1]!T_Printers[Printers])*COUNTA([1]!T_Resins[Resins]),"",_xlfn.IFS(ROUND(VLOOKUP(C2591,[1]!T_Resins[#Data],2,FALSE)/VLOOKUP(A2591,[1]!T_Printers[#Data],5,FALSE),1)&lt;=_xlfn.XLOOKUP(B2591,[1]Printers!L:L,[1]Printers!O:O,1,0,),ROUND(VLOOKUP(C2591,[1]!T_Resins[#Data],2,FALSE)/VLOOKUP(A2591,[1]!T_Printers[#Data],5,FALSE),1),ROUND(VLOOKUP(C2591,[1]!T_Resins[#Data],2,FALSE)/VLOOKUP(A2591,[1]!T_Printers[#Data],5,FALSE),1)&gt;_xlfn.XLOOKUP(B2591,[1]Printers!L:L,[1]Printers!O:O,1,0,),10)),"Используйте слой 100 мкм")</f>
        <v>47.5</v>
      </c>
      <c r="F2591">
        <f>IFERROR(IF(ROUND(_xlfn.XLOOKUP([1]Parameters!B2591,[1]Printers!L:L,[1]Printers!Q:Q,,0)*E2591/10,0)*10&lt;_xlfn.XLOOKUP([1]Parameters!B2591,[1]Printers!L:L,[1]Printers!P:P,,0),ROUND(_xlfn.XLOOKUP([1]Parameters!B2591,[1]Printers!L:L,[1]Printers!Q:Q,,0)*E2591/10,0)*10,_xlfn.XLOOKUP([1]Parameters!B2591,[1]Printers!L:L,[1]Printers!P:P,,0)),"")</f>
        <v>100</v>
      </c>
      <c r="G2591" cm="1">
        <f t="array" ref="G2591">IFERROR(IF(ROW()-1&gt;COUNTA([1]!T_Printers[Printers])*COUNTA([1]!T_Resins[Resins]),"",_xlfn.IFS(ROUND(VLOOKUP(C2591,[1]!T_Resins[#Data],3,FALSE)/VLOOKUP(A2591,[1]!T_Printers[#Data],5,FALSE),1)&lt;=_xlfn.XLOOKUP(B2591,[1]Printers!L:L,[1]Printers!O:O,1,0,),ROUND(VLOOKUP(C2591,[1]!T_Resins[#Data],3,FALSE)/VLOOKUP(A2591,[1]!T_Printers[#Data],5,FALSE),1),ROUND(VLOOKUP(C2591,[1]!T_Resins[#Data],3,FALSE)/VLOOKUP(A2591,[1]!T_Printers[#Data],5,FALSE),1)&gt;_xlfn.XLOOKUP(B2591,[1]Printers!L:L,[1]Printers!O:O,1,0,),10)),"")</f>
        <v>65.400000000000006</v>
      </c>
      <c r="H2591">
        <f>IFERROR(IF(ROUND(_xlfn.XLOOKUP([1]Parameters!B2591,[1]Printers!L:L,[1]Printers!Q:Q,,0)*G2591/10,0)*10&lt;_xlfn.XLOOKUP([1]Parameters!B2591,[1]Printers!L:L,[1]Printers!P:P,,0),ROUND(_xlfn.XLOOKUP([1]Parameters!B2591,[1]Printers!L:L,[1]Printers!Q:Q,,0)*G2591/10,0)*10,_xlfn.XLOOKUP([1]Parameters!B2591,[1]Printers!L:L,[1]Printers!P:P,,0)),"")</f>
        <v>100</v>
      </c>
      <c r="I2591" s="3" t="str" cm="1">
        <f t="array" ref="I2591">IFERROR(IF(ROW()-1&gt;COUNTA([1]!T_Printers[Printers])*COUNTA([1]!T_Resins[Resins]),"",_xlfn.IFS(ROUND(VLOOKUP(C2591,[1]!T_Resins[#Data],4,FALSE)/VLOOKUP(A2591,[1]!T_Printers[#Data],5,FALSE),1)&lt;=_xlfn.XLOOKUP(B2591,[1]Printers!L:L,[1]Printers!O:O,1,0,),ROUND(VLOOKUP(C2591,[1]!T_Resins[#Data],4,FALSE)/VLOOKUP(A2591,[1]!T_Printers[#Data],5,FALSE),1),ROUND(VLOOKUP(C2591,[1]!T_Resins[#Data],4,FALSE)/VLOOKUP(A2591,[1]!T_Printers[#Data],5,FALSE),1)&gt;_xlfn.XLOOKUP(B2591,[1]Printers!L:L,[1]Printers!O:O,1,0,),"")),"")</f>
        <v/>
      </c>
      <c r="J2591" t="str">
        <f>IFERROR(IF(ROUND(_xlfn.XLOOKUP([1]Parameters!B2591,[1]Printers!L:L,[1]Printers!Q:Q,,0)*I2591/10,0)*10&lt;_xlfn.XLOOKUP([1]Parameters!B2591,[1]Printers!L:L,[1]Printers!P:P,,0),ROUND(_xlfn.XLOOKUP([1]Parameters!B2591,[1]Printers!L:L,[1]Printers!Q:Q,,0)*I2591/10,0)*10,_xlfn.XLOOKUP([1]Parameters!B2591,[1]Printers!L:L,[1]Printers!P:P,,0)),"")</f>
        <v/>
      </c>
      <c r="K2591">
        <f>IF(SUM(E2591:J2591)&lt;&gt;0,VLOOKUP(A2591,[1]!T_Printers[#Data],10,FALSE)+VLOOKUP(C2591,[1]!T_Resins[#Data],10,FALSE),"")</f>
        <v>3</v>
      </c>
      <c r="L2591">
        <f>IF(SUM(E2591:J2591)&lt;&gt;0,VLOOKUP(A2591,[1]!T_Printers[#Data],11,FALSE),"")</f>
        <v>4</v>
      </c>
      <c r="M2591">
        <f>IF(SUM(E2591:J2591)&lt;&gt;0,VLOOKUP(C2591,[1]!T_Resins[#Data],8,FALSE),"")</f>
        <v>60</v>
      </c>
      <c r="N2591">
        <f>IF(_xlfn.XLOOKUP(B2591,[1]Printers!$L:$L,[1]Printers!$R:$R,0,0)&gt;0,[1]Parameters!M2591,IF(SUM(E2591:J2591)&lt;&gt;0,VLOOKUP(C2591,[1]!T_Resins[#Data],9,FALSE),""))</f>
        <v>60</v>
      </c>
      <c r="O2591" t="str">
        <f t="shared" si="40"/>
        <v>MonopriceMini</v>
      </c>
    </row>
    <row r="2592" spans="1:15" x14ac:dyDescent="0.25">
      <c r="A2592" t="str">
        <f t="array" ref="A2592">IF(ROW()-1&gt;COUNTA([1]!T_Printers[Printers])*COUNTA([1]!T_Resins[Resins]),"",INDEX([1]!T_Printers[Printers],INT((ROW()-2)/COUNTA([1]!T_Resins[Resins])+1)))</f>
        <v>Monoprice Mini</v>
      </c>
      <c r="B2592" t="str">
        <f>_xlfn.XLOOKUP(A2592,[1]!T_Printers[Printers],[1]!T_Printers[Icon link],,0)</f>
        <v>MonopriceMini</v>
      </c>
      <c r="C2592" t="str">
        <f t="array" ref="C2592">IF(ROW()-1&gt;COUNTA([1]!T_Printers[Printers])*COUNTA([1]!T_Resins[Resins]),"",INDEX([1]!T_Resins[Resins],MOD(ROW()-2,COUNTA([1]!T_Resins[Resins]))+1))</f>
        <v>Model Resin Black</v>
      </c>
      <c r="D2592">
        <f>IF(SUM(E2592:J2592)&lt;&gt;0,IF(ROW()-1&gt;COUNTA([1]!T_Printers[Printers])*COUNTA([1]!T_Resins[Resins]),"",2),"")</f>
        <v>2</v>
      </c>
      <c r="E2592" cm="1">
        <f t="array" ref="E2592">IFERROR(IF(ROW()-1&gt;COUNTA([1]!T_Printers[Printers])*COUNTA([1]!T_Resins[Resins]),"",_xlfn.IFS(ROUND(VLOOKUP(C2592,[1]!T_Resins[#Data],2,FALSE)/VLOOKUP(A2592,[1]!T_Printers[#Data],5,FALSE),1)&lt;=_xlfn.XLOOKUP(B2592,[1]Printers!L:L,[1]Printers!O:O,1,0,),ROUND(VLOOKUP(C2592,[1]!T_Resins[#Data],2,FALSE)/VLOOKUP(A2592,[1]!T_Printers[#Data],5,FALSE),1),ROUND(VLOOKUP(C2592,[1]!T_Resins[#Data],2,FALSE)/VLOOKUP(A2592,[1]!T_Printers[#Data],5,FALSE),1)&gt;_xlfn.XLOOKUP(B2592,[1]Printers!L:L,[1]Printers!O:O,1,0,),10)),"Используйте слой 100 мкм")</f>
        <v>17.8</v>
      </c>
      <c r="F2592">
        <f>IFERROR(IF(ROUND(_xlfn.XLOOKUP([1]Parameters!B2592,[1]Printers!L:L,[1]Printers!Q:Q,,0)*E2592/10,0)*10&lt;_xlfn.XLOOKUP([1]Parameters!B2592,[1]Printers!L:L,[1]Printers!P:P,,0),ROUND(_xlfn.XLOOKUP([1]Parameters!B2592,[1]Printers!L:L,[1]Printers!Q:Q,,0)*E2592/10,0)*10,_xlfn.XLOOKUP([1]Parameters!B2592,[1]Printers!L:L,[1]Printers!P:P,,0)),"")</f>
        <v>100</v>
      </c>
      <c r="G2592" cm="1">
        <f t="array" ref="G2592">IFERROR(IF(ROW()-1&gt;COUNTA([1]!T_Printers[Printers])*COUNTA([1]!T_Resins[Resins]),"",_xlfn.IFS(ROUND(VLOOKUP(C2592,[1]!T_Resins[#Data],3,FALSE)/VLOOKUP(A2592,[1]!T_Printers[#Data],5,FALSE),1)&lt;=_xlfn.XLOOKUP(B2592,[1]Printers!L:L,[1]Printers!O:O,1,0,),ROUND(VLOOKUP(C2592,[1]!T_Resins[#Data],3,FALSE)/VLOOKUP(A2592,[1]!T_Printers[#Data],5,FALSE),1),ROUND(VLOOKUP(C2592,[1]!T_Resins[#Data],3,FALSE)/VLOOKUP(A2592,[1]!T_Printers[#Data],5,FALSE),1)&gt;_xlfn.XLOOKUP(B2592,[1]Printers!L:L,[1]Printers!O:O,1,0,),10)),"")</f>
        <v>23.2</v>
      </c>
      <c r="H2592">
        <f>IFERROR(IF(ROUND(_xlfn.XLOOKUP([1]Parameters!B2592,[1]Printers!L:L,[1]Printers!Q:Q,,0)*G2592/10,0)*10&lt;_xlfn.XLOOKUP([1]Parameters!B2592,[1]Printers!L:L,[1]Printers!P:P,,0),ROUND(_xlfn.XLOOKUP([1]Parameters!B2592,[1]Printers!L:L,[1]Printers!Q:Q,,0)*G2592/10,0)*10,_xlfn.XLOOKUP([1]Parameters!B2592,[1]Printers!L:L,[1]Printers!P:P,,0)),"")</f>
        <v>100</v>
      </c>
      <c r="I2592" s="3" t="str" cm="1">
        <f t="array" ref="I2592">IFERROR(IF(ROW()-1&gt;COUNTA([1]!T_Printers[Printers])*COUNTA([1]!T_Resins[Resins]),"",_xlfn.IFS(ROUND(VLOOKUP(C2592,[1]!T_Resins[#Data],4,FALSE)/VLOOKUP(A2592,[1]!T_Printers[#Data],5,FALSE),1)&lt;=_xlfn.XLOOKUP(B2592,[1]Printers!L:L,[1]Printers!O:O,1,0,),ROUND(VLOOKUP(C2592,[1]!T_Resins[#Data],4,FALSE)/VLOOKUP(A2592,[1]!T_Printers[#Data],5,FALSE),1),ROUND(VLOOKUP(C2592,[1]!T_Resins[#Data],4,FALSE)/VLOOKUP(A2592,[1]!T_Printers[#Data],5,FALSE),1)&gt;_xlfn.XLOOKUP(B2592,[1]Printers!L:L,[1]Printers!O:O,1,0,),"")),"")</f>
        <v/>
      </c>
      <c r="J2592" t="str">
        <f>IFERROR(IF(ROUND(_xlfn.XLOOKUP([1]Parameters!B2592,[1]Printers!L:L,[1]Printers!Q:Q,,0)*I2592/10,0)*10&lt;_xlfn.XLOOKUP([1]Parameters!B2592,[1]Printers!L:L,[1]Printers!P:P,,0),ROUND(_xlfn.XLOOKUP([1]Parameters!B2592,[1]Printers!L:L,[1]Printers!Q:Q,,0)*I2592/10,0)*10,_xlfn.XLOOKUP([1]Parameters!B2592,[1]Printers!L:L,[1]Printers!P:P,,0)),"")</f>
        <v/>
      </c>
      <c r="K2592">
        <f>IF(SUM(E2592:J2592)&lt;&gt;0,VLOOKUP(A2592,[1]!T_Printers[#Data],10,FALSE)+VLOOKUP(C2592,[1]!T_Resins[#Data],10,FALSE),"")</f>
        <v>3</v>
      </c>
      <c r="L2592">
        <f>IF(SUM(E2592:J2592)&lt;&gt;0,VLOOKUP(A2592,[1]!T_Printers[#Data],11,FALSE),"")</f>
        <v>4</v>
      </c>
      <c r="M2592">
        <f>IF(SUM(E2592:J2592)&lt;&gt;0,VLOOKUP(C2592,[1]!T_Resins[#Data],8,FALSE),"")</f>
        <v>120</v>
      </c>
      <c r="N2592">
        <f>IF(_xlfn.XLOOKUP(B2592,[1]Printers!$L:$L,[1]Printers!$R:$R,0,0)&gt;0,[1]Parameters!M2592,IF(SUM(E2592:J2592)&lt;&gt;0,VLOOKUP(C2592,[1]!T_Resins[#Data],9,FALSE),""))</f>
        <v>180</v>
      </c>
      <c r="O2592" t="str">
        <f t="shared" si="40"/>
        <v>MonopriceMini</v>
      </c>
    </row>
    <row r="2593" spans="1:15" x14ac:dyDescent="0.25">
      <c r="A2593" t="str">
        <f t="array" ref="A2593">IF(ROW()-1&gt;COUNTA([1]!T_Printers[Printers])*COUNTA([1]!T_Resins[Resins]),"",INDEX([1]!T_Printers[Printers],INT((ROW()-2)/COUNTA([1]!T_Resins[Resins])+1)))</f>
        <v>Monoprice Mini</v>
      </c>
      <c r="B2593" t="str">
        <f>_xlfn.XLOOKUP(A2593,[1]!T_Printers[Printers],[1]!T_Printers[Icon link],,0)</f>
        <v>MonopriceMini</v>
      </c>
      <c r="C2593" t="str">
        <f t="array" ref="C2593">IF(ROW()-1&gt;COUNTA([1]!T_Printers[Printers])*COUNTA([1]!T_Resins[Resins]),"",INDEX([1]!T_Resins[Resins],MOD(ROW()-2,COUNTA([1]!T_Resins[Resins]))+1))</f>
        <v>Model Resin Clear</v>
      </c>
      <c r="D2593">
        <f>IF(SUM(E2593:J2593)&lt;&gt;0,IF(ROW()-1&gt;COUNTA([1]!T_Printers[Printers])*COUNTA([1]!T_Resins[Resins]),"",2),"")</f>
        <v>2</v>
      </c>
      <c r="E2593" cm="1">
        <f t="array" ref="E2593">IFERROR(IF(ROW()-1&gt;COUNTA([1]!T_Printers[Printers])*COUNTA([1]!T_Resins[Resins]),"",_xlfn.IFS(ROUND(VLOOKUP(C2593,[1]!T_Resins[#Data],2,FALSE)/VLOOKUP(A2593,[1]!T_Printers[#Data],5,FALSE),1)&lt;=_xlfn.XLOOKUP(B2593,[1]Printers!L:L,[1]Printers!O:O,1,0,),ROUND(VLOOKUP(C2593,[1]!T_Resins[#Data],2,FALSE)/VLOOKUP(A2593,[1]!T_Printers[#Data],5,FALSE),1),ROUND(VLOOKUP(C2593,[1]!T_Resins[#Data],2,FALSE)/VLOOKUP(A2593,[1]!T_Printers[#Data],5,FALSE),1)&gt;_xlfn.XLOOKUP(B2593,[1]Printers!L:L,[1]Printers!O:O,1,0,),10)),"Используйте слой 100 мкм")</f>
        <v>16.600000000000001</v>
      </c>
      <c r="F2593">
        <f>IFERROR(IF(ROUND(_xlfn.XLOOKUP([1]Parameters!B2593,[1]Printers!L:L,[1]Printers!Q:Q,,0)*E2593/10,0)*10&lt;_xlfn.XLOOKUP([1]Parameters!B2593,[1]Printers!L:L,[1]Printers!P:P,,0),ROUND(_xlfn.XLOOKUP([1]Parameters!B2593,[1]Printers!L:L,[1]Printers!Q:Q,,0)*E2593/10,0)*10,_xlfn.XLOOKUP([1]Parameters!B2593,[1]Printers!L:L,[1]Printers!P:P,,0)),"")</f>
        <v>100</v>
      </c>
      <c r="G2593" cm="1">
        <f t="array" ref="G2593">IFERROR(IF(ROW()-1&gt;COUNTA([1]!T_Printers[Printers])*COUNTA([1]!T_Resins[Resins]),"",_xlfn.IFS(ROUND(VLOOKUP(C2593,[1]!T_Resins[#Data],3,FALSE)/VLOOKUP(A2593,[1]!T_Printers[#Data],5,FALSE),1)&lt;=_xlfn.XLOOKUP(B2593,[1]Printers!L:L,[1]Printers!O:O,1,0,),ROUND(VLOOKUP(C2593,[1]!T_Resins[#Data],3,FALSE)/VLOOKUP(A2593,[1]!T_Printers[#Data],5,FALSE),1),ROUND(VLOOKUP(C2593,[1]!T_Resins[#Data],3,FALSE)/VLOOKUP(A2593,[1]!T_Printers[#Data],5,FALSE),1)&gt;_xlfn.XLOOKUP(B2593,[1]Printers!L:L,[1]Printers!O:O,1,0,),10)),"")</f>
        <v>21.6</v>
      </c>
      <c r="H2593">
        <f>IFERROR(IF(ROUND(_xlfn.XLOOKUP([1]Parameters!B2593,[1]Printers!L:L,[1]Printers!Q:Q,,0)*G2593/10,0)*10&lt;_xlfn.XLOOKUP([1]Parameters!B2593,[1]Printers!L:L,[1]Printers!P:P,,0),ROUND(_xlfn.XLOOKUP([1]Parameters!B2593,[1]Printers!L:L,[1]Printers!Q:Q,,0)*G2593/10,0)*10,_xlfn.XLOOKUP([1]Parameters!B2593,[1]Printers!L:L,[1]Printers!P:P,,0)),"")</f>
        <v>100</v>
      </c>
      <c r="I2593" s="3" t="str" cm="1">
        <f t="array" ref="I2593">IFERROR(IF(ROW()-1&gt;COUNTA([1]!T_Printers[Printers])*COUNTA([1]!T_Resins[Resins]),"",_xlfn.IFS(ROUND(VLOOKUP(C2593,[1]!T_Resins[#Data],4,FALSE)/VLOOKUP(A2593,[1]!T_Printers[#Data],5,FALSE),1)&lt;=_xlfn.XLOOKUP(B2593,[1]Printers!L:L,[1]Printers!O:O,1,0,),ROUND(VLOOKUP(C2593,[1]!T_Resins[#Data],4,FALSE)/VLOOKUP(A2593,[1]!T_Printers[#Data],5,FALSE),1),ROUND(VLOOKUP(C2593,[1]!T_Resins[#Data],4,FALSE)/VLOOKUP(A2593,[1]!T_Printers[#Data],5,FALSE),1)&gt;_xlfn.XLOOKUP(B2593,[1]Printers!L:L,[1]Printers!O:O,1,0,),"")),"")</f>
        <v/>
      </c>
      <c r="J2593" t="str">
        <f>IFERROR(IF(ROUND(_xlfn.XLOOKUP([1]Parameters!B2593,[1]Printers!L:L,[1]Printers!Q:Q,,0)*I2593/10,0)*10&lt;_xlfn.XLOOKUP([1]Parameters!B2593,[1]Printers!L:L,[1]Printers!P:P,,0),ROUND(_xlfn.XLOOKUP([1]Parameters!B2593,[1]Printers!L:L,[1]Printers!Q:Q,,0)*I2593/10,0)*10,_xlfn.XLOOKUP([1]Parameters!B2593,[1]Printers!L:L,[1]Printers!P:P,,0)),"")</f>
        <v/>
      </c>
      <c r="K2593">
        <f>IF(SUM(E2593:J2593)&lt;&gt;0,VLOOKUP(A2593,[1]!T_Printers[#Data],10,FALSE)+VLOOKUP(C2593,[1]!T_Resins[#Data],10,FALSE),"")</f>
        <v>3</v>
      </c>
      <c r="L2593">
        <f>IF(SUM(E2593:J2593)&lt;&gt;0,VLOOKUP(A2593,[1]!T_Printers[#Data],11,FALSE),"")</f>
        <v>4</v>
      </c>
      <c r="M2593">
        <f>IF(SUM(E2593:J2593)&lt;&gt;0,VLOOKUP(C2593,[1]!T_Resins[#Data],8,FALSE),"")</f>
        <v>120</v>
      </c>
      <c r="N2593">
        <f>IF(_xlfn.XLOOKUP(B2593,[1]Printers!$L:$L,[1]Printers!$R:$R,0,0)&gt;0,[1]Parameters!M2593,IF(SUM(E2593:J2593)&lt;&gt;0,VLOOKUP(C2593,[1]!T_Resins[#Data],9,FALSE),""))</f>
        <v>180</v>
      </c>
      <c r="O2593" t="str">
        <f t="shared" si="40"/>
        <v>MonopriceMini</v>
      </c>
    </row>
    <row r="2594" spans="1:15" x14ac:dyDescent="0.25">
      <c r="A2594" t="str">
        <f t="array" ref="A2594">IF(ROW()-1&gt;COUNTA([1]!T_Printers[Printers])*COUNTA([1]!T_Resins[Resins]),"",INDEX([1]!T_Printers[Printers],INT((ROW()-2)/COUNTA([1]!T_Resins[Resins])+1)))</f>
        <v>Monoprice Mini</v>
      </c>
      <c r="B2594" t="str">
        <f>_xlfn.XLOOKUP(A2594,[1]!T_Printers[Printers],[1]!T_Printers[Icon link],,0)</f>
        <v>MonopriceMini</v>
      </c>
      <c r="C2594" t="str">
        <f t="array" ref="C2594">IF(ROW()-1&gt;COUNTA([1]!T_Printers[Printers])*COUNTA([1]!T_Resins[Resins]),"",INDEX([1]!T_Resins[Resins],MOD(ROW()-2,COUNTA([1]!T_Resins[Resins]))+1))</f>
        <v>Model Resin Grey</v>
      </c>
      <c r="D2594">
        <f>IF(SUM(E2594:J2594)&lt;&gt;0,IF(ROW()-1&gt;COUNTA([1]!T_Printers[Printers])*COUNTA([1]!T_Resins[Resins]),"",2),"")</f>
        <v>2</v>
      </c>
      <c r="E2594" cm="1">
        <f t="array" ref="E2594">IFERROR(IF(ROW()-1&gt;COUNTA([1]!T_Printers[Printers])*COUNTA([1]!T_Resins[Resins]),"",_xlfn.IFS(ROUND(VLOOKUP(C2594,[1]!T_Resins[#Data],2,FALSE)/VLOOKUP(A2594,[1]!T_Printers[#Data],5,FALSE),1)&lt;=_xlfn.XLOOKUP(B2594,[1]Printers!L:L,[1]Printers!O:O,1,0,),ROUND(VLOOKUP(C2594,[1]!T_Resins[#Data],2,FALSE)/VLOOKUP(A2594,[1]!T_Printers[#Data],5,FALSE),1),ROUND(VLOOKUP(C2594,[1]!T_Resins[#Data],2,FALSE)/VLOOKUP(A2594,[1]!T_Printers[#Data],5,FALSE),1)&gt;_xlfn.XLOOKUP(B2594,[1]Printers!L:L,[1]Printers!O:O,1,0,),10)),"Используйте слой 100 мкм")</f>
        <v>24.9</v>
      </c>
      <c r="F2594">
        <f>IFERROR(IF(ROUND(_xlfn.XLOOKUP([1]Parameters!B2594,[1]Printers!L:L,[1]Printers!Q:Q,,0)*E2594/10,0)*10&lt;_xlfn.XLOOKUP([1]Parameters!B2594,[1]Printers!L:L,[1]Printers!P:P,,0),ROUND(_xlfn.XLOOKUP([1]Parameters!B2594,[1]Printers!L:L,[1]Printers!Q:Q,,0)*E2594/10,0)*10,_xlfn.XLOOKUP([1]Parameters!B2594,[1]Printers!L:L,[1]Printers!P:P,,0)),"")</f>
        <v>100</v>
      </c>
      <c r="G2594" cm="1">
        <f t="array" ref="G2594">IFERROR(IF(ROW()-1&gt;COUNTA([1]!T_Printers[Printers])*COUNTA([1]!T_Resins[Resins]),"",_xlfn.IFS(ROUND(VLOOKUP(C2594,[1]!T_Resins[#Data],3,FALSE)/VLOOKUP(A2594,[1]!T_Printers[#Data],5,FALSE),1)&lt;=_xlfn.XLOOKUP(B2594,[1]Printers!L:L,[1]Printers!O:O,1,0,),ROUND(VLOOKUP(C2594,[1]!T_Resins[#Data],3,FALSE)/VLOOKUP(A2594,[1]!T_Printers[#Data],5,FALSE),1),ROUND(VLOOKUP(C2594,[1]!T_Resins[#Data],3,FALSE)/VLOOKUP(A2594,[1]!T_Printers[#Data],5,FALSE),1)&gt;_xlfn.XLOOKUP(B2594,[1]Printers!L:L,[1]Printers!O:O,1,0,),10)),"")</f>
        <v>32.4</v>
      </c>
      <c r="H2594">
        <f>IFERROR(IF(ROUND(_xlfn.XLOOKUP([1]Parameters!B2594,[1]Printers!L:L,[1]Printers!Q:Q,,0)*G2594/10,0)*10&lt;_xlfn.XLOOKUP([1]Parameters!B2594,[1]Printers!L:L,[1]Printers!P:P,,0),ROUND(_xlfn.XLOOKUP([1]Parameters!B2594,[1]Printers!L:L,[1]Printers!Q:Q,,0)*G2594/10,0)*10,_xlfn.XLOOKUP([1]Parameters!B2594,[1]Printers!L:L,[1]Printers!P:P,,0)),"")</f>
        <v>100</v>
      </c>
      <c r="I2594" s="3" t="str" cm="1">
        <f t="array" ref="I2594">IFERROR(IF(ROW()-1&gt;COUNTA([1]!T_Printers[Printers])*COUNTA([1]!T_Resins[Resins]),"",_xlfn.IFS(ROUND(VLOOKUP(C2594,[1]!T_Resins[#Data],4,FALSE)/VLOOKUP(A2594,[1]!T_Printers[#Data],5,FALSE),1)&lt;=_xlfn.XLOOKUP(B2594,[1]Printers!L:L,[1]Printers!O:O,1,0,),ROUND(VLOOKUP(C2594,[1]!T_Resins[#Data],4,FALSE)/VLOOKUP(A2594,[1]!T_Printers[#Data],5,FALSE),1),ROUND(VLOOKUP(C2594,[1]!T_Resins[#Data],4,FALSE)/VLOOKUP(A2594,[1]!T_Printers[#Data],5,FALSE),1)&gt;_xlfn.XLOOKUP(B2594,[1]Printers!L:L,[1]Printers!O:O,1,0,),"")),"")</f>
        <v/>
      </c>
      <c r="J2594" t="str">
        <f>IFERROR(IF(ROUND(_xlfn.XLOOKUP([1]Parameters!B2594,[1]Printers!L:L,[1]Printers!Q:Q,,0)*I2594/10,0)*10&lt;_xlfn.XLOOKUP([1]Parameters!B2594,[1]Printers!L:L,[1]Printers!P:P,,0),ROUND(_xlfn.XLOOKUP([1]Parameters!B2594,[1]Printers!L:L,[1]Printers!Q:Q,,0)*I2594/10,0)*10,_xlfn.XLOOKUP([1]Parameters!B2594,[1]Printers!L:L,[1]Printers!P:P,,0)),"")</f>
        <v/>
      </c>
      <c r="K2594">
        <f>IF(SUM(E2594:J2594)&lt;&gt;0,VLOOKUP(A2594,[1]!T_Printers[#Data],10,FALSE)+VLOOKUP(C2594,[1]!T_Resins[#Data],10,FALSE),"")</f>
        <v>3</v>
      </c>
      <c r="L2594">
        <f>IF(SUM(E2594:J2594)&lt;&gt;0,VLOOKUP(A2594,[1]!T_Printers[#Data],11,FALSE),"")</f>
        <v>4</v>
      </c>
      <c r="M2594">
        <f>IF(SUM(E2594:J2594)&lt;&gt;0,VLOOKUP(C2594,[1]!T_Resins[#Data],8,FALSE),"")</f>
        <v>120</v>
      </c>
      <c r="N2594">
        <f>IF(_xlfn.XLOOKUP(B2594,[1]Printers!$L:$L,[1]Printers!$R:$R,0,0)&gt;0,[1]Parameters!M2594,IF(SUM(E2594:J2594)&lt;&gt;0,VLOOKUP(C2594,[1]!T_Resins[#Data],9,FALSE),""))</f>
        <v>180</v>
      </c>
      <c r="O2594" t="str">
        <f t="shared" si="40"/>
        <v>MonopriceMini</v>
      </c>
    </row>
    <row r="2595" spans="1:15" x14ac:dyDescent="0.25">
      <c r="A2595" t="str">
        <f t="array" ref="A2595">IF(ROW()-1&gt;COUNTA([1]!T_Printers[Printers])*COUNTA([1]!T_Resins[Resins]),"",INDEX([1]!T_Printers[Printers],INT((ROW()-2)/COUNTA([1]!T_Resins[Resins])+1)))</f>
        <v>Monoprice Mini</v>
      </c>
      <c r="B2595" t="str">
        <f>_xlfn.XLOOKUP(A2595,[1]!T_Printers[Printers],[1]!T_Printers[Icon link],,0)</f>
        <v>MonopriceMini</v>
      </c>
      <c r="C2595" t="str">
        <f t="array" ref="C2595">IF(ROW()-1&gt;COUNTA([1]!T_Printers[Printers])*COUNTA([1]!T_Resins[Resins]),"",INDEX([1]!T_Resins[Resins],MOD(ROW()-2,COUNTA([1]!T_Resins[Resins]))+1))</f>
        <v>Model Resin White</v>
      </c>
      <c r="D2595">
        <f>IF(SUM(E2595:J2595)&lt;&gt;0,IF(ROW()-1&gt;COUNTA([1]!T_Printers[Printers])*COUNTA([1]!T_Resins[Resins]),"",2),"")</f>
        <v>2</v>
      </c>
      <c r="E2595" cm="1">
        <f t="array" ref="E2595">IFERROR(IF(ROW()-1&gt;COUNTA([1]!T_Printers[Printers])*COUNTA([1]!T_Resins[Resins]),"",_xlfn.IFS(ROUND(VLOOKUP(C2595,[1]!T_Resins[#Data],2,FALSE)/VLOOKUP(A2595,[1]!T_Printers[#Data],5,FALSE),1)&lt;=_xlfn.XLOOKUP(B2595,[1]Printers!L:L,[1]Printers!O:O,1,0,),ROUND(VLOOKUP(C2595,[1]!T_Resins[#Data],2,FALSE)/VLOOKUP(A2595,[1]!T_Printers[#Data],5,FALSE),1),ROUND(VLOOKUP(C2595,[1]!T_Resins[#Data],2,FALSE)/VLOOKUP(A2595,[1]!T_Printers[#Data],5,FALSE),1)&gt;_xlfn.XLOOKUP(B2595,[1]Printers!L:L,[1]Printers!O:O,1,0,),10)),"Используйте слой 100 мкм")</f>
        <v>15.8</v>
      </c>
      <c r="F2595">
        <f>IFERROR(IF(ROUND(_xlfn.XLOOKUP([1]Parameters!B2595,[1]Printers!L:L,[1]Printers!Q:Q,,0)*E2595/10,0)*10&lt;_xlfn.XLOOKUP([1]Parameters!B2595,[1]Printers!L:L,[1]Printers!P:P,,0),ROUND(_xlfn.XLOOKUP([1]Parameters!B2595,[1]Printers!L:L,[1]Printers!Q:Q,,0)*E2595/10,0)*10,_xlfn.XLOOKUP([1]Parameters!B2595,[1]Printers!L:L,[1]Printers!P:P,,0)),"")</f>
        <v>100</v>
      </c>
      <c r="G2595" cm="1">
        <f t="array" ref="G2595">IFERROR(IF(ROW()-1&gt;COUNTA([1]!T_Printers[Printers])*COUNTA([1]!T_Resins[Resins]),"",_xlfn.IFS(ROUND(VLOOKUP(C2595,[1]!T_Resins[#Data],3,FALSE)/VLOOKUP(A2595,[1]!T_Printers[#Data],5,FALSE),1)&lt;=_xlfn.XLOOKUP(B2595,[1]Printers!L:L,[1]Printers!O:O,1,0,),ROUND(VLOOKUP(C2595,[1]!T_Resins[#Data],3,FALSE)/VLOOKUP(A2595,[1]!T_Printers[#Data],5,FALSE),1),ROUND(VLOOKUP(C2595,[1]!T_Resins[#Data],3,FALSE)/VLOOKUP(A2595,[1]!T_Printers[#Data],5,FALSE),1)&gt;_xlfn.XLOOKUP(B2595,[1]Printers!L:L,[1]Printers!O:O,1,0,),10)),"")</f>
        <v>20.6</v>
      </c>
      <c r="H2595">
        <f>IFERROR(IF(ROUND(_xlfn.XLOOKUP([1]Parameters!B2595,[1]Printers!L:L,[1]Printers!Q:Q,,0)*G2595/10,0)*10&lt;_xlfn.XLOOKUP([1]Parameters!B2595,[1]Printers!L:L,[1]Printers!P:P,,0),ROUND(_xlfn.XLOOKUP([1]Parameters!B2595,[1]Printers!L:L,[1]Printers!Q:Q,,0)*G2595/10,0)*10,_xlfn.XLOOKUP([1]Parameters!B2595,[1]Printers!L:L,[1]Printers!P:P,,0)),"")</f>
        <v>100</v>
      </c>
      <c r="I2595" s="3" t="str" cm="1">
        <f t="array" ref="I2595">IFERROR(IF(ROW()-1&gt;COUNTA([1]!T_Printers[Printers])*COUNTA([1]!T_Resins[Resins]),"",_xlfn.IFS(ROUND(VLOOKUP(C2595,[1]!T_Resins[#Data],4,FALSE)/VLOOKUP(A2595,[1]!T_Printers[#Data],5,FALSE),1)&lt;=_xlfn.XLOOKUP(B2595,[1]Printers!L:L,[1]Printers!O:O,1,0,),ROUND(VLOOKUP(C2595,[1]!T_Resins[#Data],4,FALSE)/VLOOKUP(A2595,[1]!T_Printers[#Data],5,FALSE),1),ROUND(VLOOKUP(C2595,[1]!T_Resins[#Data],4,FALSE)/VLOOKUP(A2595,[1]!T_Printers[#Data],5,FALSE),1)&gt;_xlfn.XLOOKUP(B2595,[1]Printers!L:L,[1]Printers!O:O,1,0,),"")),"")</f>
        <v/>
      </c>
      <c r="J2595" t="str">
        <f>IFERROR(IF(ROUND(_xlfn.XLOOKUP([1]Parameters!B2595,[1]Printers!L:L,[1]Printers!Q:Q,,0)*I2595/10,0)*10&lt;_xlfn.XLOOKUP([1]Parameters!B2595,[1]Printers!L:L,[1]Printers!P:P,,0),ROUND(_xlfn.XLOOKUP([1]Parameters!B2595,[1]Printers!L:L,[1]Printers!Q:Q,,0)*I2595/10,0)*10,_xlfn.XLOOKUP([1]Parameters!B2595,[1]Printers!L:L,[1]Printers!P:P,,0)),"")</f>
        <v/>
      </c>
      <c r="K2595">
        <f>IF(SUM(E2595:J2595)&lt;&gt;0,VLOOKUP(A2595,[1]!T_Printers[#Data],10,FALSE)+VLOOKUP(C2595,[1]!T_Resins[#Data],10,FALSE),"")</f>
        <v>3</v>
      </c>
      <c r="L2595">
        <f>IF(SUM(E2595:J2595)&lt;&gt;0,VLOOKUP(A2595,[1]!T_Printers[#Data],11,FALSE),"")</f>
        <v>4</v>
      </c>
      <c r="M2595">
        <f>IF(SUM(E2595:J2595)&lt;&gt;0,VLOOKUP(C2595,[1]!T_Resins[#Data],8,FALSE),"")</f>
        <v>120</v>
      </c>
      <c r="N2595">
        <f>IF(_xlfn.XLOOKUP(B2595,[1]Printers!$L:$L,[1]Printers!$R:$R,0,0)&gt;0,[1]Parameters!M2595,IF(SUM(E2595:J2595)&lt;&gt;0,VLOOKUP(C2595,[1]!T_Resins[#Data],9,FALSE),""))</f>
        <v>180</v>
      </c>
      <c r="O2595" t="str">
        <f t="shared" si="40"/>
        <v>MonopriceMini</v>
      </c>
    </row>
    <row r="2596" spans="1:15" x14ac:dyDescent="0.25">
      <c r="A2596" t="str">
        <f t="array" ref="A2596">IF(ROW()-1&gt;COUNTA([1]!T_Printers[Printers])*COUNTA([1]!T_Resins[Resins]),"",INDEX([1]!T_Printers[Printers],INT((ROW()-2)/COUNTA([1]!T_Resins[Resins])+1)))</f>
        <v>Monoprice Mini</v>
      </c>
      <c r="B2596" t="str">
        <f>_xlfn.XLOOKUP(A2596,[1]!T_Printers[Printers],[1]!T_Printers[Icon link],,0)</f>
        <v>MonopriceMini</v>
      </c>
      <c r="C2596" t="str">
        <f t="array" ref="C2596">IF(ROW()-1&gt;COUNTA([1]!T_Printers[Printers])*COUNTA([1]!T_Resins[Resins]),"",INDEX([1]!T_Resins[Resins],MOD(ROW()-2,COUNTA([1]!T_Resins[Resins]))+1))</f>
        <v>Silicone-Compatiable Model Resin (J-Model)</v>
      </c>
      <c r="D2596">
        <f>IF(SUM(E2596:J2596)&lt;&gt;0,IF(ROW()-1&gt;COUNTA([1]!T_Printers[Printers])*COUNTA([1]!T_Resins[Resins]),"",2),"")</f>
        <v>2</v>
      </c>
      <c r="E2596" cm="1">
        <f t="array" ref="E2596">IFERROR(IF(ROW()-1&gt;COUNTA([1]!T_Printers[Printers])*COUNTA([1]!T_Resins[Resins]),"",_xlfn.IFS(ROUND(VLOOKUP(C2596,[1]!T_Resins[#Data],2,FALSE)/VLOOKUP(A2596,[1]!T_Printers[#Data],5,FALSE),1)&lt;=_xlfn.XLOOKUP(B2596,[1]Printers!L:L,[1]Printers!O:O,1,0,),ROUND(VLOOKUP(C2596,[1]!T_Resins[#Data],2,FALSE)/VLOOKUP(A2596,[1]!T_Printers[#Data],5,FALSE),1),ROUND(VLOOKUP(C2596,[1]!T_Resins[#Data],2,FALSE)/VLOOKUP(A2596,[1]!T_Printers[#Data],5,FALSE),1)&gt;_xlfn.XLOOKUP(B2596,[1]Printers!L:L,[1]Printers!O:O,1,0,),10)),"Используйте слой 100 мкм")</f>
        <v>15.7</v>
      </c>
      <c r="F2596">
        <f>IFERROR(IF(ROUND(_xlfn.XLOOKUP([1]Parameters!B2596,[1]Printers!L:L,[1]Printers!Q:Q,,0)*E2596/10,0)*10&lt;_xlfn.XLOOKUP([1]Parameters!B2596,[1]Printers!L:L,[1]Printers!P:P,,0),ROUND(_xlfn.XLOOKUP([1]Parameters!B2596,[1]Printers!L:L,[1]Printers!Q:Q,,0)*E2596/10,0)*10,_xlfn.XLOOKUP([1]Parameters!B2596,[1]Printers!L:L,[1]Printers!P:P,,0)),"")</f>
        <v>100</v>
      </c>
      <c r="G2596" cm="1">
        <f t="array" ref="G2596">IFERROR(IF(ROW()-1&gt;COUNTA([1]!T_Printers[Printers])*COUNTA([1]!T_Resins[Resins]),"",_xlfn.IFS(ROUND(VLOOKUP(C2596,[1]!T_Resins[#Data],3,FALSE)/VLOOKUP(A2596,[1]!T_Printers[#Data],5,FALSE),1)&lt;=_xlfn.XLOOKUP(B2596,[1]Printers!L:L,[1]Printers!O:O,1,0,),ROUND(VLOOKUP(C2596,[1]!T_Resins[#Data],3,FALSE)/VLOOKUP(A2596,[1]!T_Printers[#Data],5,FALSE),1),ROUND(VLOOKUP(C2596,[1]!T_Resins[#Data],3,FALSE)/VLOOKUP(A2596,[1]!T_Printers[#Data],5,FALSE),1)&gt;_xlfn.XLOOKUP(B2596,[1]Printers!L:L,[1]Printers!O:O,1,0,),10)),"")</f>
        <v>20.5</v>
      </c>
      <c r="H2596">
        <f>IFERROR(IF(ROUND(_xlfn.XLOOKUP([1]Parameters!B2596,[1]Printers!L:L,[1]Printers!Q:Q,,0)*G2596/10,0)*10&lt;_xlfn.XLOOKUP([1]Parameters!B2596,[1]Printers!L:L,[1]Printers!P:P,,0),ROUND(_xlfn.XLOOKUP([1]Parameters!B2596,[1]Printers!L:L,[1]Printers!Q:Q,,0)*G2596/10,0)*10,_xlfn.XLOOKUP([1]Parameters!B2596,[1]Printers!L:L,[1]Printers!P:P,,0)),"")</f>
        <v>100</v>
      </c>
      <c r="I2596" s="3" t="str" cm="1">
        <f t="array" ref="I2596">IFERROR(IF(ROW()-1&gt;COUNTA([1]!T_Printers[Printers])*COUNTA([1]!T_Resins[Resins]),"",_xlfn.IFS(ROUND(VLOOKUP(C2596,[1]!T_Resins[#Data],4,FALSE)/VLOOKUP(A2596,[1]!T_Printers[#Data],5,FALSE),1)&lt;=_xlfn.XLOOKUP(B2596,[1]Printers!L:L,[1]Printers!O:O,1,0,),ROUND(VLOOKUP(C2596,[1]!T_Resins[#Data],4,FALSE)/VLOOKUP(A2596,[1]!T_Printers[#Data],5,FALSE),1),ROUND(VLOOKUP(C2596,[1]!T_Resins[#Data],4,FALSE)/VLOOKUP(A2596,[1]!T_Printers[#Data],5,FALSE),1)&gt;_xlfn.XLOOKUP(B2596,[1]Printers!L:L,[1]Printers!O:O,1,0,),"")),"")</f>
        <v/>
      </c>
      <c r="J2596" t="str">
        <f>IFERROR(IF(ROUND(_xlfn.XLOOKUP([1]Parameters!B2596,[1]Printers!L:L,[1]Printers!Q:Q,,0)*I2596/10,0)*10&lt;_xlfn.XLOOKUP([1]Parameters!B2596,[1]Printers!L:L,[1]Printers!P:P,,0),ROUND(_xlfn.XLOOKUP([1]Parameters!B2596,[1]Printers!L:L,[1]Printers!Q:Q,,0)*I2596/10,0)*10,_xlfn.XLOOKUP([1]Parameters!B2596,[1]Printers!L:L,[1]Printers!P:P,,0)),"")</f>
        <v/>
      </c>
      <c r="K2596">
        <f>IF(SUM(E2596:J2596)&lt;&gt;0,VLOOKUP(A2596,[1]!T_Printers[#Data],10,FALSE)+VLOOKUP(C2596,[1]!T_Resins[#Data],10,FALSE),"")</f>
        <v>3</v>
      </c>
      <c r="L2596">
        <f>IF(SUM(E2596:J2596)&lt;&gt;0,VLOOKUP(A2596,[1]!T_Printers[#Data],11,FALSE),"")</f>
        <v>4</v>
      </c>
      <c r="M2596">
        <f>IF(SUM(E2596:J2596)&lt;&gt;0,VLOOKUP(C2596,[1]!T_Resins[#Data],8,FALSE),"")</f>
        <v>60</v>
      </c>
      <c r="N2596">
        <f>IF(_xlfn.XLOOKUP(B2596,[1]Printers!$L:$L,[1]Printers!$R:$R,0,0)&gt;0,[1]Parameters!M2596,IF(SUM(E2596:J2596)&lt;&gt;0,VLOOKUP(C2596,[1]!T_Resins[#Data],9,FALSE),""))</f>
        <v>60</v>
      </c>
      <c r="O2596" t="str">
        <f t="shared" si="40"/>
        <v>MonopriceMini</v>
      </c>
    </row>
    <row r="2597" spans="1:15" x14ac:dyDescent="0.25">
      <c r="A2597" t="str">
        <f t="array" ref="A2597">IF(ROW()-1&gt;COUNTA([1]!T_Printers[Printers])*COUNTA([1]!T_Resins[Resins]),"",INDEX([1]!T_Printers[Printers],INT((ROW()-2)/COUNTA([1]!T_Resins[Resins])+1)))</f>
        <v>Monoprice Mini</v>
      </c>
      <c r="B2597" t="str">
        <f>_xlfn.XLOOKUP(A2597,[1]!T_Printers[Printers],[1]!T_Printers[Icon link],,0)</f>
        <v>MonopriceMini</v>
      </c>
      <c r="C2597" t="str">
        <f t="array" ref="C2597">IF(ROW()-1&gt;COUNTA([1]!T_Printers[Printers])*COUNTA([1]!T_Resins[Resins]),"",INDEX([1]!T_Resins[Resins],MOD(ROW()-2,COUNTA([1]!T_Resins[Resins]))+1))</f>
        <v>Silicone-Like Black</v>
      </c>
      <c r="D2597">
        <f>IF(SUM(E2597:J2597)&lt;&gt;0,IF(ROW()-1&gt;COUNTA([1]!T_Printers[Printers])*COUNTA([1]!T_Resins[Resins]),"",2),"")</f>
        <v>2</v>
      </c>
      <c r="E2597" cm="1">
        <f t="array" ref="E2597">IFERROR(IF(ROW()-1&gt;COUNTA([1]!T_Printers[Printers])*COUNTA([1]!T_Resins[Resins]),"",_xlfn.IFS(ROUND(VLOOKUP(C2597,[1]!T_Resins[#Data],2,FALSE)/VLOOKUP(A2597,[1]!T_Printers[#Data],5,FALSE),1)&lt;=_xlfn.XLOOKUP(B2597,[1]Printers!L:L,[1]Printers!O:O,1,0,),ROUND(VLOOKUP(C2597,[1]!T_Resins[#Data],2,FALSE)/VLOOKUP(A2597,[1]!T_Printers[#Data],5,FALSE),1),ROUND(VLOOKUP(C2597,[1]!T_Resins[#Data],2,FALSE)/VLOOKUP(A2597,[1]!T_Printers[#Data],5,FALSE),1)&gt;_xlfn.XLOOKUP(B2597,[1]Printers!L:L,[1]Printers!O:O,1,0,),10)),"Используйте слой 100 мкм")</f>
        <v>37.6</v>
      </c>
      <c r="F2597">
        <f>IFERROR(IF(ROUND(_xlfn.XLOOKUP([1]Parameters!B2597,[1]Printers!L:L,[1]Printers!Q:Q,,0)*E2597/10,0)*10&lt;_xlfn.XLOOKUP([1]Parameters!B2597,[1]Printers!L:L,[1]Printers!P:P,,0),ROUND(_xlfn.XLOOKUP([1]Parameters!B2597,[1]Printers!L:L,[1]Printers!Q:Q,,0)*E2597/10,0)*10,_xlfn.XLOOKUP([1]Parameters!B2597,[1]Printers!L:L,[1]Printers!P:P,,0)),"")</f>
        <v>100</v>
      </c>
      <c r="G2597" cm="1">
        <f t="array" ref="G2597">IFERROR(IF(ROW()-1&gt;COUNTA([1]!T_Printers[Printers])*COUNTA([1]!T_Resins[Resins]),"",_xlfn.IFS(ROUND(VLOOKUP(C2597,[1]!T_Resins[#Data],3,FALSE)/VLOOKUP(A2597,[1]!T_Printers[#Data],5,FALSE),1)&lt;=_xlfn.XLOOKUP(B2597,[1]Printers!L:L,[1]Printers!O:O,1,0,),ROUND(VLOOKUP(C2597,[1]!T_Resins[#Data],3,FALSE)/VLOOKUP(A2597,[1]!T_Printers[#Data],5,FALSE),1),ROUND(VLOOKUP(C2597,[1]!T_Resins[#Data],3,FALSE)/VLOOKUP(A2597,[1]!T_Printers[#Data],5,FALSE),1)&gt;_xlfn.XLOOKUP(B2597,[1]Printers!L:L,[1]Printers!O:O,1,0,),10)),"")</f>
        <v>48.8</v>
      </c>
      <c r="H2597">
        <f>IFERROR(IF(ROUND(_xlfn.XLOOKUP([1]Parameters!B2597,[1]Printers!L:L,[1]Printers!Q:Q,,0)*G2597/10,0)*10&lt;_xlfn.XLOOKUP([1]Parameters!B2597,[1]Printers!L:L,[1]Printers!P:P,,0),ROUND(_xlfn.XLOOKUP([1]Parameters!B2597,[1]Printers!L:L,[1]Printers!Q:Q,,0)*G2597/10,0)*10,_xlfn.XLOOKUP([1]Parameters!B2597,[1]Printers!L:L,[1]Printers!P:P,,0)),"")</f>
        <v>100</v>
      </c>
      <c r="I2597" s="3" t="str" cm="1">
        <f t="array" ref="I2597">IFERROR(IF(ROW()-1&gt;COUNTA([1]!T_Printers[Printers])*COUNTA([1]!T_Resins[Resins]),"",_xlfn.IFS(ROUND(VLOOKUP(C2597,[1]!T_Resins[#Data],4,FALSE)/VLOOKUP(A2597,[1]!T_Printers[#Data],5,FALSE),1)&lt;=_xlfn.XLOOKUP(B2597,[1]Printers!L:L,[1]Printers!O:O,1,0,),ROUND(VLOOKUP(C2597,[1]!T_Resins[#Data],4,FALSE)/VLOOKUP(A2597,[1]!T_Printers[#Data],5,FALSE),1),ROUND(VLOOKUP(C2597,[1]!T_Resins[#Data],4,FALSE)/VLOOKUP(A2597,[1]!T_Printers[#Data],5,FALSE),1)&gt;_xlfn.XLOOKUP(B2597,[1]Printers!L:L,[1]Printers!O:O,1,0,),"")),"")</f>
        <v/>
      </c>
      <c r="J2597" t="str">
        <f>IFERROR(IF(ROUND(_xlfn.XLOOKUP([1]Parameters!B2597,[1]Printers!L:L,[1]Printers!Q:Q,,0)*I2597/10,0)*10&lt;_xlfn.XLOOKUP([1]Parameters!B2597,[1]Printers!L:L,[1]Printers!P:P,,0),ROUND(_xlfn.XLOOKUP([1]Parameters!B2597,[1]Printers!L:L,[1]Printers!Q:Q,,0)*I2597/10,0)*10,_xlfn.XLOOKUP([1]Parameters!B2597,[1]Printers!L:L,[1]Printers!P:P,,0)),"")</f>
        <v/>
      </c>
      <c r="K2597">
        <f>IF(SUM(E2597:J2597)&lt;&gt;0,VLOOKUP(A2597,[1]!T_Printers[#Data],10,FALSE)+VLOOKUP(C2597,[1]!T_Resins[#Data],10,FALSE),"")</f>
        <v>3</v>
      </c>
      <c r="L2597">
        <f>IF(SUM(E2597:J2597)&lt;&gt;0,VLOOKUP(A2597,[1]!T_Printers[#Data],11,FALSE),"")</f>
        <v>4</v>
      </c>
      <c r="M2597">
        <f>IF(SUM(E2597:J2597)&lt;&gt;0,VLOOKUP(C2597,[1]!T_Resins[#Data],8,FALSE),"")</f>
        <v>60</v>
      </c>
      <c r="N2597">
        <f>IF(_xlfn.XLOOKUP(B2597,[1]Printers!$L:$L,[1]Printers!$R:$R,0,0)&gt;0,[1]Parameters!M2597,IF(SUM(E2597:J2597)&lt;&gt;0,VLOOKUP(C2597,[1]!T_Resins[#Data],9,FALSE),""))</f>
        <v>60</v>
      </c>
      <c r="O2597" t="str">
        <f t="shared" si="40"/>
        <v>MonopriceMini</v>
      </c>
    </row>
    <row r="2598" spans="1:15" x14ac:dyDescent="0.25">
      <c r="A2598" t="str">
        <f t="array" ref="A2598">IF(ROW()-1&gt;COUNTA([1]!T_Printers[Printers])*COUNTA([1]!T_Resins[Resins]),"",INDEX([1]!T_Printers[Printers],INT((ROW()-2)/COUNTA([1]!T_Resins[Resins])+1)))</f>
        <v>Peopoly Phenom</v>
      </c>
      <c r="B2598" t="str">
        <f>_xlfn.XLOOKUP(A2598,[1]!T_Printers[Printers],[1]!T_Printers[Icon link],,0)</f>
        <v>PeopolyPhenom</v>
      </c>
      <c r="C2598" t="str">
        <f t="array" ref="C2598">IF(ROW()-1&gt;COUNTA([1]!T_Printers[Printers])*COUNTA([1]!T_Resins[Resins]),"",INDEX([1]!T_Resins[Resins],MOD(ROW()-2,COUNTA([1]!T_Resins[Resins]))+1))</f>
        <v>Basic Red</v>
      </c>
      <c r="D2598">
        <f>IF(SUM(E2598:J2598)&lt;&gt;0,IF(ROW()-1&gt;COUNTA([1]!T_Printers[Printers])*COUNTA([1]!T_Resins[Resins]),"",2),"")</f>
        <v>2</v>
      </c>
      <c r="E2598" cm="1">
        <f t="array" ref="E2598">IFERROR(IF(ROW()-1&gt;COUNTA([1]!T_Printers[Printers])*COUNTA([1]!T_Resins[Resins]),"",_xlfn.IFS(ROUND(VLOOKUP(C2598,[1]!T_Resins[#Data],2,FALSE)/VLOOKUP(A2598,[1]!T_Printers[#Data],5,FALSE),1)&lt;=_xlfn.XLOOKUP(B2598,[1]Printers!L:L,[1]Printers!O:O,1,0,),ROUND(VLOOKUP(C2598,[1]!T_Resins[#Data],2,FALSE)/VLOOKUP(A2598,[1]!T_Printers[#Data],5,FALSE),1),ROUND(VLOOKUP(C2598,[1]!T_Resins[#Data],2,FALSE)/VLOOKUP(A2598,[1]!T_Printers[#Data],5,FALSE),1)&gt;_xlfn.XLOOKUP(B2598,[1]Printers!L:L,[1]Printers!O:O,1,0,),10)),"Используйте слой 100 мкм")</f>
        <v>19.8</v>
      </c>
      <c r="F2598">
        <f>IFERROR(IF(ROUND(_xlfn.XLOOKUP([1]Parameters!B2598,[1]Printers!L:L,[1]Printers!Q:Q,,0)*E2598/10,0)*10&lt;_xlfn.XLOOKUP([1]Parameters!B2598,[1]Printers!L:L,[1]Printers!P:P,,0),ROUND(_xlfn.XLOOKUP([1]Parameters!B2598,[1]Printers!L:L,[1]Printers!Q:Q,,0)*E2598/10,0)*10,_xlfn.XLOOKUP([1]Parameters!B2598,[1]Printers!L:L,[1]Printers!P:P,,0)),"")</f>
        <v>100</v>
      </c>
      <c r="G2598" cm="1">
        <f t="array" ref="G2598">IFERROR(IF(ROW()-1&gt;COUNTA([1]!T_Printers[Printers])*COUNTA([1]!T_Resins[Resins]),"",_xlfn.IFS(ROUND(VLOOKUP(C2598,[1]!T_Resins[#Data],3,FALSE)/VLOOKUP(A2598,[1]!T_Printers[#Data],5,FALSE),1)&lt;=_xlfn.XLOOKUP(B2598,[1]Printers!L:L,[1]Printers!O:O,1,0,),ROUND(VLOOKUP(C2598,[1]!T_Resins[#Data],3,FALSE)/VLOOKUP(A2598,[1]!T_Printers[#Data],5,FALSE),1),ROUND(VLOOKUP(C2598,[1]!T_Resins[#Data],3,FALSE)/VLOOKUP(A2598,[1]!T_Printers[#Data],5,FALSE),1)&gt;_xlfn.XLOOKUP(B2598,[1]Printers!L:L,[1]Printers!O:O,1,0,),10)),"")</f>
        <v>25.7</v>
      </c>
      <c r="H2598">
        <f>IFERROR(IF(ROUND(_xlfn.XLOOKUP([1]Parameters!B2598,[1]Printers!L:L,[1]Printers!Q:Q,,0)*G2598/10,0)*10&lt;_xlfn.XLOOKUP([1]Parameters!B2598,[1]Printers!L:L,[1]Printers!P:P,,0),ROUND(_xlfn.XLOOKUP([1]Parameters!B2598,[1]Printers!L:L,[1]Printers!Q:Q,,0)*G2598/10,0)*10,_xlfn.XLOOKUP([1]Parameters!B2598,[1]Printers!L:L,[1]Printers!P:P,,0)),"")</f>
        <v>100</v>
      </c>
      <c r="I2598" s="3" t="str" cm="1">
        <f t="array" ref="I2598">IFERROR(IF(ROW()-1&gt;COUNTA([1]!T_Printers[Printers])*COUNTA([1]!T_Resins[Resins]),"",_xlfn.IFS(ROUND(VLOOKUP(C2598,[1]!T_Resins[#Data],4,FALSE)/VLOOKUP(A2598,[1]!T_Printers[#Data],5,FALSE),1)&lt;=_xlfn.XLOOKUP(B2598,[1]Printers!L:L,[1]Printers!O:O,1,0,),ROUND(VLOOKUP(C2598,[1]!T_Resins[#Data],4,FALSE)/VLOOKUP(A2598,[1]!T_Printers[#Data],5,FALSE),1),ROUND(VLOOKUP(C2598,[1]!T_Resins[#Data],4,FALSE)/VLOOKUP(A2598,[1]!T_Printers[#Data],5,FALSE),1)&gt;_xlfn.XLOOKUP(B2598,[1]Printers!L:L,[1]Printers!O:O,1,0,),"")),"")</f>
        <v/>
      </c>
      <c r="J2598" t="str">
        <f>IFERROR(IF(ROUND(_xlfn.XLOOKUP([1]Parameters!B2598,[1]Printers!L:L,[1]Printers!Q:Q,,0)*I2598/10,0)*10&lt;_xlfn.XLOOKUP([1]Parameters!B2598,[1]Printers!L:L,[1]Printers!P:P,,0),ROUND(_xlfn.XLOOKUP([1]Parameters!B2598,[1]Printers!L:L,[1]Printers!Q:Q,,0)*I2598/10,0)*10,_xlfn.XLOOKUP([1]Parameters!B2598,[1]Printers!L:L,[1]Printers!P:P,,0)),"")</f>
        <v/>
      </c>
      <c r="K2598">
        <f>IF(SUM(E2598:J2598)&lt;&gt;0,VLOOKUP(A2598,[1]!T_Printers[#Data],10,FALSE)+VLOOKUP(C2598,[1]!T_Resins[#Data],10,FALSE),"")</f>
        <v>8</v>
      </c>
      <c r="L2598">
        <f>IF(SUM(E2598:J2598)&lt;&gt;0,VLOOKUP(A2598,[1]!T_Printers[#Data],11,FALSE),"")</f>
        <v>9</v>
      </c>
      <c r="M2598">
        <f>IF(SUM(E2598:J2598)&lt;&gt;0,VLOOKUP(C2598,[1]!T_Resins[#Data],8,FALSE),"")</f>
        <v>120</v>
      </c>
      <c r="N2598">
        <f>IF(_xlfn.XLOOKUP(B2598,[1]Printers!$L:$L,[1]Printers!$R:$R,0,0)&gt;0,[1]Parameters!M2598,IF(SUM(E2598:J2598)&lt;&gt;0,VLOOKUP(C2598,[1]!T_Resins[#Data],9,FALSE),""))</f>
        <v>180</v>
      </c>
      <c r="O2598" t="str">
        <f t="shared" si="40"/>
        <v>PeopolyPhenom</v>
      </c>
    </row>
    <row r="2599" spans="1:15" x14ac:dyDescent="0.25">
      <c r="A2599" t="str">
        <f t="array" ref="A2599">IF(ROW()-1&gt;COUNTA([1]!T_Printers[Printers])*COUNTA([1]!T_Resins[Resins]),"",INDEX([1]!T_Printers[Printers],INT((ROW()-2)/COUNTA([1]!T_Resins[Resins])+1)))</f>
        <v>Peopoly Phenom</v>
      </c>
      <c r="B2599" t="str">
        <f>_xlfn.XLOOKUP(A2599,[1]!T_Printers[Printers],[1]!T_Printers[Icon link],,0)</f>
        <v>PeopolyPhenom</v>
      </c>
      <c r="C2599" t="str">
        <f t="array" ref="C2599">IF(ROW()-1&gt;COUNTA([1]!T_Printers[Printers])*COUNTA([1]!T_Resins[Resins]),"",INDEX([1]!T_Resins[Resins],MOD(ROW()-2,COUNTA([1]!T_Resins[Resins]))+1))</f>
        <v>Demo Bone</v>
      </c>
      <c r="D2599">
        <f>IF(SUM(E2599:J2599)&lt;&gt;0,IF(ROW()-1&gt;COUNTA([1]!T_Printers[Printers])*COUNTA([1]!T_Resins[Resins]),"",2),"")</f>
        <v>2</v>
      </c>
      <c r="E2599" cm="1">
        <f t="array" ref="E2599">IFERROR(IF(ROW()-1&gt;COUNTA([1]!T_Printers[Printers])*COUNTA([1]!T_Resins[Resins]),"",_xlfn.IFS(ROUND(VLOOKUP(C2599,[1]!T_Resins[#Data],2,FALSE)/VLOOKUP(A2599,[1]!T_Printers[#Data],5,FALSE),1)&lt;=_xlfn.XLOOKUP(B2599,[1]Printers!L:L,[1]Printers!O:O,1,0,),ROUND(VLOOKUP(C2599,[1]!T_Resins[#Data],2,FALSE)/VLOOKUP(A2599,[1]!T_Printers[#Data],5,FALSE),1),ROUND(VLOOKUP(C2599,[1]!T_Resins[#Data],2,FALSE)/VLOOKUP(A2599,[1]!T_Printers[#Data],5,FALSE),1)&gt;_xlfn.XLOOKUP(B2599,[1]Printers!L:L,[1]Printers!O:O,1,0,),10)),"Используйте слой 100 мкм")</f>
        <v>19.3</v>
      </c>
      <c r="F2599">
        <f>IFERROR(IF(ROUND(_xlfn.XLOOKUP([1]Parameters!B2599,[1]Printers!L:L,[1]Printers!Q:Q,,0)*E2599/10,0)*10&lt;_xlfn.XLOOKUP([1]Parameters!B2599,[1]Printers!L:L,[1]Printers!P:P,,0),ROUND(_xlfn.XLOOKUP([1]Parameters!B2599,[1]Printers!L:L,[1]Printers!Q:Q,,0)*E2599/10,0)*10,_xlfn.XLOOKUP([1]Parameters!B2599,[1]Printers!L:L,[1]Printers!P:P,,0)),"")</f>
        <v>100</v>
      </c>
      <c r="G2599" cm="1">
        <f t="array" ref="G2599">IFERROR(IF(ROW()-1&gt;COUNTA([1]!T_Printers[Printers])*COUNTA([1]!T_Resins[Resins]),"",_xlfn.IFS(ROUND(VLOOKUP(C2599,[1]!T_Resins[#Data],3,FALSE)/VLOOKUP(A2599,[1]!T_Printers[#Data],5,FALSE),1)&lt;=_xlfn.XLOOKUP(B2599,[1]Printers!L:L,[1]Printers!O:O,1,0,),ROUND(VLOOKUP(C2599,[1]!T_Resins[#Data],3,FALSE)/VLOOKUP(A2599,[1]!T_Printers[#Data],5,FALSE),1),ROUND(VLOOKUP(C2599,[1]!T_Resins[#Data],3,FALSE)/VLOOKUP(A2599,[1]!T_Printers[#Data],5,FALSE),1)&gt;_xlfn.XLOOKUP(B2599,[1]Printers!L:L,[1]Printers!O:O,1,0,),10)),"")</f>
        <v>25.3</v>
      </c>
      <c r="H2599">
        <f>IFERROR(IF(ROUND(_xlfn.XLOOKUP([1]Parameters!B2599,[1]Printers!L:L,[1]Printers!Q:Q,,0)*G2599/10,0)*10&lt;_xlfn.XLOOKUP([1]Parameters!B2599,[1]Printers!L:L,[1]Printers!P:P,,0),ROUND(_xlfn.XLOOKUP([1]Parameters!B2599,[1]Printers!L:L,[1]Printers!Q:Q,,0)*G2599/10,0)*10,_xlfn.XLOOKUP([1]Parameters!B2599,[1]Printers!L:L,[1]Printers!P:P,,0)),"")</f>
        <v>100</v>
      </c>
      <c r="I2599" s="3" t="str" cm="1">
        <f t="array" ref="I2599">IFERROR(IF(ROW()-1&gt;COUNTA([1]!T_Printers[Printers])*COUNTA([1]!T_Resins[Resins]),"",_xlfn.IFS(ROUND(VLOOKUP(C2599,[1]!T_Resins[#Data],4,FALSE)/VLOOKUP(A2599,[1]!T_Printers[#Data],5,FALSE),1)&lt;=_xlfn.XLOOKUP(B2599,[1]Printers!L:L,[1]Printers!O:O,1,0,),ROUND(VLOOKUP(C2599,[1]!T_Resins[#Data],4,FALSE)/VLOOKUP(A2599,[1]!T_Printers[#Data],5,FALSE),1),ROUND(VLOOKUP(C2599,[1]!T_Resins[#Data],4,FALSE)/VLOOKUP(A2599,[1]!T_Printers[#Data],5,FALSE),1)&gt;_xlfn.XLOOKUP(B2599,[1]Printers!L:L,[1]Printers!O:O,1,0,),"")),"")</f>
        <v/>
      </c>
      <c r="J2599" t="str">
        <f>IFERROR(IF(ROUND(_xlfn.XLOOKUP([1]Parameters!B2599,[1]Printers!L:L,[1]Printers!Q:Q,,0)*I2599/10,0)*10&lt;_xlfn.XLOOKUP([1]Parameters!B2599,[1]Printers!L:L,[1]Printers!P:P,,0),ROUND(_xlfn.XLOOKUP([1]Parameters!B2599,[1]Printers!L:L,[1]Printers!Q:Q,,0)*I2599/10,0)*10,_xlfn.XLOOKUP([1]Parameters!B2599,[1]Printers!L:L,[1]Printers!P:P,,0)),"")</f>
        <v/>
      </c>
      <c r="K2599">
        <f>IF(SUM(E2599:J2599)&lt;&gt;0,VLOOKUP(A2599,[1]!T_Printers[#Data],10,FALSE)+VLOOKUP(C2599,[1]!T_Resins[#Data],10,FALSE),"")</f>
        <v>9</v>
      </c>
      <c r="L2599">
        <f>IF(SUM(E2599:J2599)&lt;&gt;0,VLOOKUP(A2599,[1]!T_Printers[#Data],11,FALSE),"")</f>
        <v>9</v>
      </c>
      <c r="M2599">
        <f>IF(SUM(E2599:J2599)&lt;&gt;0,VLOOKUP(C2599,[1]!T_Resins[#Data],8,FALSE),"")</f>
        <v>120</v>
      </c>
      <c r="N2599">
        <f>IF(_xlfn.XLOOKUP(B2599,[1]Printers!$L:$L,[1]Printers!$R:$R,0,0)&gt;0,[1]Parameters!M2599,IF(SUM(E2599:J2599)&lt;&gt;0,VLOOKUP(C2599,[1]!T_Resins[#Data],9,FALSE),""))</f>
        <v>180</v>
      </c>
      <c r="O2599" t="str">
        <f t="shared" si="40"/>
        <v>PeopolyPhenom</v>
      </c>
    </row>
    <row r="2600" spans="1:15" x14ac:dyDescent="0.25">
      <c r="A2600" t="str">
        <f t="array" ref="A2600">IF(ROW()-1&gt;COUNTA([1]!T_Printers[Printers])*COUNTA([1]!T_Resins[Resins]),"",INDEX([1]!T_Printers[Printers],INT((ROW()-2)/COUNTA([1]!T_Resins[Resins])+1)))</f>
        <v>Peopoly Phenom</v>
      </c>
      <c r="B2600" t="str">
        <f>_xlfn.XLOOKUP(A2600,[1]!T_Printers[Printers],[1]!T_Printers[Icon link],,0)</f>
        <v>PeopolyPhenom</v>
      </c>
      <c r="C2600" t="str">
        <f t="array" ref="C2600">IF(ROW()-1&gt;COUNTA([1]!T_Printers[Printers])*COUNTA([1]!T_Resins[Resins]),"",INDEX([1]!T_Resins[Resins],MOD(ROW()-2,COUNTA([1]!T_Resins[Resins]))+1))</f>
        <v xml:space="preserve">Dental Bleach (Обновленная версия) </v>
      </c>
      <c r="D2600">
        <f>IF(SUM(E2600:J2600)&lt;&gt;0,IF(ROW()-1&gt;COUNTA([1]!T_Printers[Printers])*COUNTA([1]!T_Resins[Resins]),"",2),"")</f>
        <v>2</v>
      </c>
      <c r="E2600" cm="1">
        <f t="array" ref="E2600">IFERROR(IF(ROW()-1&gt;COUNTA([1]!T_Printers[Printers])*COUNTA([1]!T_Resins[Resins]),"",_xlfn.IFS(ROUND(VLOOKUP(C2600,[1]!T_Resins[#Data],2,FALSE)/VLOOKUP(A2600,[1]!T_Printers[#Data],5,FALSE),1)&lt;=_xlfn.XLOOKUP(B2600,[1]Printers!L:L,[1]Printers!O:O,1,0,),ROUND(VLOOKUP(C2600,[1]!T_Resins[#Data],2,FALSE)/VLOOKUP(A2600,[1]!T_Printers[#Data],5,FALSE),1),ROUND(VLOOKUP(C2600,[1]!T_Resins[#Data],2,FALSE)/VLOOKUP(A2600,[1]!T_Printers[#Data],5,FALSE),1)&gt;_xlfn.XLOOKUP(B2600,[1]Printers!L:L,[1]Printers!O:O,1,0,),10)),"Используйте слой 100 мкм")</f>
        <v>44.4</v>
      </c>
      <c r="F2600">
        <f>IFERROR(IF(ROUND(_xlfn.XLOOKUP([1]Parameters!B2600,[1]Printers!L:L,[1]Printers!Q:Q,,0)*E2600/10,0)*10&lt;_xlfn.XLOOKUP([1]Parameters!B2600,[1]Printers!L:L,[1]Printers!P:P,,0),ROUND(_xlfn.XLOOKUP([1]Parameters!B2600,[1]Printers!L:L,[1]Printers!Q:Q,,0)*E2600/10,0)*10,_xlfn.XLOOKUP([1]Parameters!B2600,[1]Printers!L:L,[1]Printers!P:P,,0)),"")</f>
        <v>100</v>
      </c>
      <c r="G2600" cm="1">
        <f t="array" ref="G2600">IFERROR(IF(ROW()-1&gt;COUNTA([1]!T_Printers[Printers])*COUNTA([1]!T_Resins[Resins]),"",_xlfn.IFS(ROUND(VLOOKUP(C2600,[1]!T_Resins[#Data],3,FALSE)/VLOOKUP(A2600,[1]!T_Printers[#Data],5,FALSE),1)&lt;=_xlfn.XLOOKUP(B2600,[1]Printers!L:L,[1]Printers!O:O,1,0,),ROUND(VLOOKUP(C2600,[1]!T_Resins[#Data],3,FALSE)/VLOOKUP(A2600,[1]!T_Printers[#Data],5,FALSE),1),ROUND(VLOOKUP(C2600,[1]!T_Resins[#Data],3,FALSE)/VLOOKUP(A2600,[1]!T_Printers[#Data],5,FALSE),1)&gt;_xlfn.XLOOKUP(B2600,[1]Printers!L:L,[1]Printers!O:O,1,0,),10)),"")</f>
        <v>57.7</v>
      </c>
      <c r="H2600">
        <f>IFERROR(IF(ROUND(_xlfn.XLOOKUP([1]Parameters!B2600,[1]Printers!L:L,[1]Printers!Q:Q,,0)*G2600/10,0)*10&lt;_xlfn.XLOOKUP([1]Parameters!B2600,[1]Printers!L:L,[1]Printers!P:P,,0),ROUND(_xlfn.XLOOKUP([1]Parameters!B2600,[1]Printers!L:L,[1]Printers!Q:Q,,0)*G2600/10,0)*10,_xlfn.XLOOKUP([1]Parameters!B2600,[1]Printers!L:L,[1]Printers!P:P,,0)),"")</f>
        <v>100</v>
      </c>
      <c r="I2600" s="3" t="str" cm="1">
        <f t="array" ref="I2600">IFERROR(IF(ROW()-1&gt;COUNTA([1]!T_Printers[Printers])*COUNTA([1]!T_Resins[Resins]),"",_xlfn.IFS(ROUND(VLOOKUP(C2600,[1]!T_Resins[#Data],4,FALSE)/VLOOKUP(A2600,[1]!T_Printers[#Data],5,FALSE),1)&lt;=_xlfn.XLOOKUP(B2600,[1]Printers!L:L,[1]Printers!O:O,1,0,),ROUND(VLOOKUP(C2600,[1]!T_Resins[#Data],4,FALSE)/VLOOKUP(A2600,[1]!T_Printers[#Data],5,FALSE),1),ROUND(VLOOKUP(C2600,[1]!T_Resins[#Data],4,FALSE)/VLOOKUP(A2600,[1]!T_Printers[#Data],5,FALSE),1)&gt;_xlfn.XLOOKUP(B2600,[1]Printers!L:L,[1]Printers!O:O,1,0,),"")),"")</f>
        <v/>
      </c>
      <c r="J2600" t="str">
        <f>IFERROR(IF(ROUND(_xlfn.XLOOKUP([1]Parameters!B2600,[1]Printers!L:L,[1]Printers!Q:Q,,0)*I2600/10,0)*10&lt;_xlfn.XLOOKUP([1]Parameters!B2600,[1]Printers!L:L,[1]Printers!P:P,,0),ROUND(_xlfn.XLOOKUP([1]Parameters!B2600,[1]Printers!L:L,[1]Printers!Q:Q,,0)*I2600/10,0)*10,_xlfn.XLOOKUP([1]Parameters!B2600,[1]Printers!L:L,[1]Printers!P:P,,0)),"")</f>
        <v/>
      </c>
      <c r="K2600">
        <f>IF(SUM(E2600:J2600)&lt;&gt;0,VLOOKUP(A2600,[1]!T_Printers[#Data],10,FALSE)+VLOOKUP(C2600,[1]!T_Resins[#Data],10,FALSE),"")</f>
        <v>9</v>
      </c>
      <c r="L2600">
        <f>IF(SUM(E2600:J2600)&lt;&gt;0,VLOOKUP(A2600,[1]!T_Printers[#Data],11,FALSE),"")</f>
        <v>9</v>
      </c>
      <c r="M2600">
        <f>IF(SUM(E2600:J2600)&lt;&gt;0,VLOOKUP(C2600,[1]!T_Resins[#Data],8,FALSE),"")</f>
        <v>120</v>
      </c>
      <c r="N2600">
        <f>IF(_xlfn.XLOOKUP(B2600,[1]Printers!$L:$L,[1]Printers!$R:$R,0,0)&gt;0,[1]Parameters!M2600,IF(SUM(E2600:J2600)&lt;&gt;0,VLOOKUP(C2600,[1]!T_Resins[#Data],9,FALSE),""))</f>
        <v>180</v>
      </c>
      <c r="O2600" t="str">
        <f t="shared" si="40"/>
        <v>PeopolyPhenom</v>
      </c>
    </row>
    <row r="2601" spans="1:15" x14ac:dyDescent="0.25">
      <c r="A2601" t="str">
        <f t="array" ref="A2601">IF(ROW()-1&gt;COUNTA([1]!T_Printers[Printers])*COUNTA([1]!T_Resins[Resins]),"",INDEX([1]!T_Printers[Printers],INT((ROW()-2)/COUNTA([1]!T_Resins[Resins])+1)))</f>
        <v>Peopoly Phenom</v>
      </c>
      <c r="B2601" t="str">
        <f>_xlfn.XLOOKUP(A2601,[1]!T_Printers[Printers],[1]!T_Printers[Icon link],,0)</f>
        <v>PeopolyPhenom</v>
      </c>
      <c r="C2601" t="str">
        <f t="array" ref="C2601">IF(ROW()-1&gt;COUNTA([1]!T_Printers[Printers])*COUNTA([1]!T_Resins[Resins]),"",INDEX([1]!T_Resins[Resins],MOD(ROW()-2,COUNTA([1]!T_Resins[Resins]))+1))</f>
        <v>Dental Bleach Pro</v>
      </c>
      <c r="D2601">
        <f>IF(SUM(E2601:J2601)&lt;&gt;0,IF(ROW()-1&gt;COUNTA([1]!T_Printers[Printers])*COUNTA([1]!T_Resins[Resins]),"",2),"")</f>
        <v>2</v>
      </c>
      <c r="E2601" cm="1">
        <f t="array" ref="E2601">IFERROR(IF(ROW()-1&gt;COUNTA([1]!T_Printers[Printers])*COUNTA([1]!T_Resins[Resins]),"",_xlfn.IFS(ROUND(VLOOKUP(C2601,[1]!T_Resins[#Data],2,FALSE)/VLOOKUP(A2601,[1]!T_Printers[#Data],5,FALSE),1)&lt;=_xlfn.XLOOKUP(B2601,[1]Printers!L:L,[1]Printers!O:O,1,0,),ROUND(VLOOKUP(C2601,[1]!T_Resins[#Data],2,FALSE)/VLOOKUP(A2601,[1]!T_Printers[#Data],5,FALSE),1),ROUND(VLOOKUP(C2601,[1]!T_Resins[#Data],2,FALSE)/VLOOKUP(A2601,[1]!T_Printers[#Data],5,FALSE),1)&gt;_xlfn.XLOOKUP(B2601,[1]Printers!L:L,[1]Printers!O:O,1,0,),10)),"Используйте слой 100 мкм")</f>
        <v>32.9</v>
      </c>
      <c r="F2601">
        <f>IFERROR(IF(ROUND(_xlfn.XLOOKUP([1]Parameters!B2601,[1]Printers!L:L,[1]Printers!Q:Q,,0)*E2601/10,0)*10&lt;_xlfn.XLOOKUP([1]Parameters!B2601,[1]Printers!L:L,[1]Printers!P:P,,0),ROUND(_xlfn.XLOOKUP([1]Parameters!B2601,[1]Printers!L:L,[1]Printers!Q:Q,,0)*E2601/10,0)*10,_xlfn.XLOOKUP([1]Parameters!B2601,[1]Printers!L:L,[1]Printers!P:P,,0)),"")</f>
        <v>100</v>
      </c>
      <c r="G2601" cm="1">
        <f t="array" ref="G2601">IFERROR(IF(ROW()-1&gt;COUNTA([1]!T_Printers[Printers])*COUNTA([1]!T_Resins[Resins]),"",_xlfn.IFS(ROUND(VLOOKUP(C2601,[1]!T_Resins[#Data],3,FALSE)/VLOOKUP(A2601,[1]!T_Printers[#Data],5,FALSE),1)&lt;=_xlfn.XLOOKUP(B2601,[1]Printers!L:L,[1]Printers!O:O,1,0,),ROUND(VLOOKUP(C2601,[1]!T_Resins[#Data],3,FALSE)/VLOOKUP(A2601,[1]!T_Printers[#Data],5,FALSE),1),ROUND(VLOOKUP(C2601,[1]!T_Resins[#Data],3,FALSE)/VLOOKUP(A2601,[1]!T_Printers[#Data],5,FALSE),1)&gt;_xlfn.XLOOKUP(B2601,[1]Printers!L:L,[1]Printers!O:O,1,0,),10)),"")</f>
        <v>42.7</v>
      </c>
      <c r="H2601">
        <f>IFERROR(IF(ROUND(_xlfn.XLOOKUP([1]Parameters!B2601,[1]Printers!L:L,[1]Printers!Q:Q,,0)*G2601/10,0)*10&lt;_xlfn.XLOOKUP([1]Parameters!B2601,[1]Printers!L:L,[1]Printers!P:P,,0),ROUND(_xlfn.XLOOKUP([1]Parameters!B2601,[1]Printers!L:L,[1]Printers!Q:Q,,0)*G2601/10,0)*10,_xlfn.XLOOKUP([1]Parameters!B2601,[1]Printers!L:L,[1]Printers!P:P,,0)),"")</f>
        <v>100</v>
      </c>
      <c r="I2601" s="3" t="str" cm="1">
        <f t="array" ref="I2601">IFERROR(IF(ROW()-1&gt;COUNTA([1]!T_Printers[Printers])*COUNTA([1]!T_Resins[Resins]),"",_xlfn.IFS(ROUND(VLOOKUP(C2601,[1]!T_Resins[#Data],4,FALSE)/VLOOKUP(A2601,[1]!T_Printers[#Data],5,FALSE),1)&lt;=_xlfn.XLOOKUP(B2601,[1]Printers!L:L,[1]Printers!O:O,1,0,),ROUND(VLOOKUP(C2601,[1]!T_Resins[#Data],4,FALSE)/VLOOKUP(A2601,[1]!T_Printers[#Data],5,FALSE),1),ROUND(VLOOKUP(C2601,[1]!T_Resins[#Data],4,FALSE)/VLOOKUP(A2601,[1]!T_Printers[#Data],5,FALSE),1)&gt;_xlfn.XLOOKUP(B2601,[1]Printers!L:L,[1]Printers!O:O,1,0,),"")),"")</f>
        <v/>
      </c>
      <c r="J2601" t="str">
        <f>IFERROR(IF(ROUND(_xlfn.XLOOKUP([1]Parameters!B2601,[1]Printers!L:L,[1]Printers!Q:Q,,0)*I2601/10,0)*10&lt;_xlfn.XLOOKUP([1]Parameters!B2601,[1]Printers!L:L,[1]Printers!P:P,,0),ROUND(_xlfn.XLOOKUP([1]Parameters!B2601,[1]Printers!L:L,[1]Printers!Q:Q,,0)*I2601/10,0)*10,_xlfn.XLOOKUP([1]Parameters!B2601,[1]Printers!L:L,[1]Printers!P:P,,0)),"")</f>
        <v/>
      </c>
      <c r="K2601">
        <f>IF(SUM(E2601:J2601)&lt;&gt;0,VLOOKUP(A2601,[1]!T_Printers[#Data],10,FALSE)+VLOOKUP(C2601,[1]!T_Resins[#Data],10,FALSE),"")</f>
        <v>8</v>
      </c>
      <c r="L2601">
        <f>IF(SUM(E2601:J2601)&lt;&gt;0,VLOOKUP(A2601,[1]!T_Printers[#Data],11,FALSE),"")</f>
        <v>9</v>
      </c>
      <c r="M2601">
        <f>IF(SUM(E2601:J2601)&lt;&gt;0,VLOOKUP(C2601,[1]!T_Resins[#Data],8,FALSE),"")</f>
        <v>120</v>
      </c>
      <c r="N2601">
        <f>IF(_xlfn.XLOOKUP(B2601,[1]Printers!$L:$L,[1]Printers!$R:$R,0,0)&gt;0,[1]Parameters!M2601,IF(SUM(E2601:J2601)&lt;&gt;0,VLOOKUP(C2601,[1]!T_Resins[#Data],9,FALSE),""))</f>
        <v>180</v>
      </c>
      <c r="O2601" t="str">
        <f t="shared" si="40"/>
        <v>PeopolyPhenom</v>
      </c>
    </row>
    <row r="2602" spans="1:15" x14ac:dyDescent="0.25">
      <c r="A2602" t="str">
        <f t="array" ref="A2602">IF(ROW()-1&gt;COUNTA([1]!T_Printers[Printers])*COUNTA([1]!T_Resins[Resins]),"",INDEX([1]!T_Printers[Printers],INT((ROW()-2)/COUNTA([1]!T_Resins[Resins])+1)))</f>
        <v>Peopoly Phenom</v>
      </c>
      <c r="B2602" t="str">
        <f>_xlfn.XLOOKUP(A2602,[1]!T_Printers[Printers],[1]!T_Printers[Icon link],,0)</f>
        <v>PeopolyPhenom</v>
      </c>
      <c r="C2602" t="str">
        <f t="array" ref="C2602">IF(ROW()-1&gt;COUNTA([1]!T_Printers[Printers])*COUNTA([1]!T_Resins[Resins]),"",INDEX([1]!T_Resins[Resins],MOD(ROW()-2,COUNTA([1]!T_Resins[Resins]))+1))</f>
        <v>Dental Cast Cherry Pro</v>
      </c>
      <c r="D2602">
        <f>IF(SUM(E2602:J2602)&lt;&gt;0,IF(ROW()-1&gt;COUNTA([1]!T_Printers[Printers])*COUNTA([1]!T_Resins[Resins]),"",2),"")</f>
        <v>2</v>
      </c>
      <c r="E2602" cm="1">
        <f t="array" ref="E2602">IFERROR(IF(ROW()-1&gt;COUNTA([1]!T_Printers[Printers])*COUNTA([1]!T_Resins[Resins]),"",_xlfn.IFS(ROUND(VLOOKUP(C2602,[1]!T_Resins[#Data],2,FALSE)/VLOOKUP(A2602,[1]!T_Printers[#Data],5,FALSE),1)&lt;=_xlfn.XLOOKUP(B2602,[1]Printers!L:L,[1]Printers!O:O,1,0,),ROUND(VLOOKUP(C2602,[1]!T_Resins[#Data],2,FALSE)/VLOOKUP(A2602,[1]!T_Printers[#Data],5,FALSE),1),ROUND(VLOOKUP(C2602,[1]!T_Resins[#Data],2,FALSE)/VLOOKUP(A2602,[1]!T_Printers[#Data],5,FALSE),1)&gt;_xlfn.XLOOKUP(B2602,[1]Printers!L:L,[1]Printers!O:O,1,0,),10)),"Используйте слой 100 мкм")</f>
        <v>45.3</v>
      </c>
      <c r="F2602">
        <f>IFERROR(IF(ROUND(_xlfn.XLOOKUP([1]Parameters!B2602,[1]Printers!L:L,[1]Printers!Q:Q,,0)*E2602/10,0)*10&lt;_xlfn.XLOOKUP([1]Parameters!B2602,[1]Printers!L:L,[1]Printers!P:P,,0),ROUND(_xlfn.XLOOKUP([1]Parameters!B2602,[1]Printers!L:L,[1]Printers!Q:Q,,0)*E2602/10,0)*10,_xlfn.XLOOKUP([1]Parameters!B2602,[1]Printers!L:L,[1]Printers!P:P,,0)),"")</f>
        <v>100</v>
      </c>
      <c r="G2602" t="str" cm="1">
        <f t="array" ref="G2602">IFERROR(IF(ROW()-1&gt;COUNTA([1]!T_Printers[Printers])*COUNTA([1]!T_Resins[Resins]),"",_xlfn.IFS(ROUND(VLOOKUP(C2602,[1]!T_Resins[#Data],3,FALSE)/VLOOKUP(A2602,[1]!T_Printers[#Data],5,FALSE),1)&lt;=_xlfn.XLOOKUP(B2602,[1]Printers!L:L,[1]Printers!O:O,1,0,),ROUND(VLOOKUP(C2602,[1]!T_Resins[#Data],3,FALSE)/VLOOKUP(A2602,[1]!T_Printers[#Data],5,FALSE),1),ROUND(VLOOKUP(C2602,[1]!T_Resins[#Data],3,FALSE)/VLOOKUP(A2602,[1]!T_Printers[#Data],5,FALSE),1)&gt;_xlfn.XLOOKUP(B2602,[1]Printers!L:L,[1]Printers!O:O,1,0,),10)),"")</f>
        <v/>
      </c>
      <c r="H2602" t="str">
        <f>IFERROR(IF(ROUND(_xlfn.XLOOKUP([1]Parameters!B2602,[1]Printers!L:L,[1]Printers!Q:Q,,0)*G2602/10,0)*10&lt;_xlfn.XLOOKUP([1]Parameters!B2602,[1]Printers!L:L,[1]Printers!P:P,,0),ROUND(_xlfn.XLOOKUP([1]Parameters!B2602,[1]Printers!L:L,[1]Printers!Q:Q,,0)*G2602/10,0)*10,_xlfn.XLOOKUP([1]Parameters!B2602,[1]Printers!L:L,[1]Printers!P:P,,0)),"")</f>
        <v/>
      </c>
      <c r="I2602" s="3" t="str" cm="1">
        <f t="array" ref="I2602">IFERROR(IF(ROW()-1&gt;COUNTA([1]!T_Printers[Printers])*COUNTA([1]!T_Resins[Resins]),"",_xlfn.IFS(ROUND(VLOOKUP(C2602,[1]!T_Resins[#Data],4,FALSE)/VLOOKUP(A2602,[1]!T_Printers[#Data],5,FALSE),1)&lt;=_xlfn.XLOOKUP(B2602,[1]Printers!L:L,[1]Printers!O:O,1,0,),ROUND(VLOOKUP(C2602,[1]!T_Resins[#Data],4,FALSE)/VLOOKUP(A2602,[1]!T_Printers[#Data],5,FALSE),1),ROUND(VLOOKUP(C2602,[1]!T_Resins[#Data],4,FALSE)/VLOOKUP(A2602,[1]!T_Printers[#Data],5,FALSE),1)&gt;_xlfn.XLOOKUP(B2602,[1]Printers!L:L,[1]Printers!O:O,1,0,),"")),"")</f>
        <v/>
      </c>
      <c r="J2602" t="str">
        <f>IFERROR(IF(ROUND(_xlfn.XLOOKUP([1]Parameters!B2602,[1]Printers!L:L,[1]Printers!Q:Q,,0)*I2602/10,0)*10&lt;_xlfn.XLOOKUP([1]Parameters!B2602,[1]Printers!L:L,[1]Printers!P:P,,0),ROUND(_xlfn.XLOOKUP([1]Parameters!B2602,[1]Printers!L:L,[1]Printers!Q:Q,,0)*I2602/10,0)*10,_xlfn.XLOOKUP([1]Parameters!B2602,[1]Printers!L:L,[1]Printers!P:P,,0)),"")</f>
        <v/>
      </c>
      <c r="K2602">
        <f>IF(SUM(E2602:J2602)&lt;&gt;0,VLOOKUP(A2602,[1]!T_Printers[#Data],10,FALSE)+VLOOKUP(C2602,[1]!T_Resins[#Data],10,FALSE),"")</f>
        <v>8</v>
      </c>
      <c r="L2602">
        <f>IF(SUM(E2602:J2602)&lt;&gt;0,VLOOKUP(A2602,[1]!T_Printers[#Data],11,FALSE),"")</f>
        <v>9</v>
      </c>
      <c r="M2602">
        <f>IF(SUM(E2602:J2602)&lt;&gt;0,VLOOKUP(C2602,[1]!T_Resins[#Data],8,FALSE),"")</f>
        <v>60</v>
      </c>
      <c r="N2602">
        <f>IF(_xlfn.XLOOKUP(B2602,[1]Printers!$L:$L,[1]Printers!$R:$R,0,0)&gt;0,[1]Parameters!M2602,IF(SUM(E2602:J2602)&lt;&gt;0,VLOOKUP(C2602,[1]!T_Resins[#Data],9,FALSE),""))</f>
        <v>60</v>
      </c>
      <c r="O2602" t="str">
        <f t="shared" si="40"/>
        <v>PeopolyPhenom</v>
      </c>
    </row>
    <row r="2603" spans="1:15" x14ac:dyDescent="0.25">
      <c r="A2603" t="str">
        <f t="array" ref="A2603">IF(ROW()-1&gt;COUNTA([1]!T_Printers[Printers])*COUNTA([1]!T_Resins[Resins]),"",INDEX([1]!T_Printers[Printers],INT((ROW()-2)/COUNTA([1]!T_Resins[Resins])+1)))</f>
        <v>Peopoly Phenom</v>
      </c>
      <c r="B2603" t="str">
        <f>_xlfn.XLOOKUP(A2603,[1]!T_Printers[Printers],[1]!T_Printers[Icon link],,0)</f>
        <v>PeopolyPhenom</v>
      </c>
      <c r="C2603" t="str">
        <f t="array" ref="C2603">IF(ROW()-1&gt;COUNTA([1]!T_Printers[Printers])*COUNTA([1]!T_Resins[Resins]),"",INDEX([1]!T_Resins[Resins],MOD(ROW()-2,COUNTA([1]!T_Resins[Resins]))+1))</f>
        <v>Dental Cast Cherry</v>
      </c>
      <c r="D2603">
        <f>IF(SUM(E2603:J2603)&lt;&gt;0,IF(ROW()-1&gt;COUNTA([1]!T_Printers[Printers])*COUNTA([1]!T_Resins[Resins]),"",2),"")</f>
        <v>2</v>
      </c>
      <c r="E2603" cm="1">
        <f t="array" ref="E2603">IFERROR(IF(ROW()-1&gt;COUNTA([1]!T_Printers[Printers])*COUNTA([1]!T_Resins[Resins]),"",_xlfn.IFS(ROUND(VLOOKUP(C2603,[1]!T_Resins[#Data],2,FALSE)/VLOOKUP(A2603,[1]!T_Printers[#Data],5,FALSE),1)&lt;=_xlfn.XLOOKUP(B2603,[1]Printers!L:L,[1]Printers!O:O,1,0,),ROUND(VLOOKUP(C2603,[1]!T_Resins[#Data],2,FALSE)/VLOOKUP(A2603,[1]!T_Printers[#Data],5,FALSE),1),ROUND(VLOOKUP(C2603,[1]!T_Resins[#Data],2,FALSE)/VLOOKUP(A2603,[1]!T_Printers[#Data],5,FALSE),1)&gt;_xlfn.XLOOKUP(B2603,[1]Printers!L:L,[1]Printers!O:O,1,0,),10)),"Используйте слой 100 мкм")</f>
        <v>39.6</v>
      </c>
      <c r="F2603">
        <f>IFERROR(IF(ROUND(_xlfn.XLOOKUP([1]Parameters!B2603,[1]Printers!L:L,[1]Printers!Q:Q,,0)*E2603/10,0)*10&lt;_xlfn.XLOOKUP([1]Parameters!B2603,[1]Printers!L:L,[1]Printers!P:P,,0),ROUND(_xlfn.XLOOKUP([1]Parameters!B2603,[1]Printers!L:L,[1]Printers!Q:Q,,0)*E2603/10,0)*10,_xlfn.XLOOKUP([1]Parameters!B2603,[1]Printers!L:L,[1]Printers!P:P,,0)),"")</f>
        <v>100</v>
      </c>
      <c r="G2603" cm="1">
        <f t="array" ref="G2603">IFERROR(IF(ROW()-1&gt;COUNTA([1]!T_Printers[Printers])*COUNTA([1]!T_Resins[Resins]),"",_xlfn.IFS(ROUND(VLOOKUP(C2603,[1]!T_Resins[#Data],3,FALSE)/VLOOKUP(A2603,[1]!T_Printers[#Data],5,FALSE),1)&lt;=_xlfn.XLOOKUP(B2603,[1]Printers!L:L,[1]Printers!O:O,1,0,),ROUND(VLOOKUP(C2603,[1]!T_Resins[#Data],3,FALSE)/VLOOKUP(A2603,[1]!T_Printers[#Data],5,FALSE),1),ROUND(VLOOKUP(C2603,[1]!T_Resins[#Data],3,FALSE)/VLOOKUP(A2603,[1]!T_Printers[#Data],5,FALSE),1)&gt;_xlfn.XLOOKUP(B2603,[1]Printers!L:L,[1]Printers!O:O,1,0,),10)),"")</f>
        <v>51.5</v>
      </c>
      <c r="H2603">
        <f>IFERROR(IF(ROUND(_xlfn.XLOOKUP([1]Parameters!B2603,[1]Printers!L:L,[1]Printers!Q:Q,,0)*G2603/10,0)*10&lt;_xlfn.XLOOKUP([1]Parameters!B2603,[1]Printers!L:L,[1]Printers!P:P,,0),ROUND(_xlfn.XLOOKUP([1]Parameters!B2603,[1]Printers!L:L,[1]Printers!Q:Q,,0)*G2603/10,0)*10,_xlfn.XLOOKUP([1]Parameters!B2603,[1]Printers!L:L,[1]Printers!P:P,,0)),"")</f>
        <v>100</v>
      </c>
      <c r="I2603" s="3" t="str" cm="1">
        <f t="array" ref="I2603">IFERROR(IF(ROW()-1&gt;COUNTA([1]!T_Printers[Printers])*COUNTA([1]!T_Resins[Resins]),"",_xlfn.IFS(ROUND(VLOOKUP(C2603,[1]!T_Resins[#Data],4,FALSE)/VLOOKUP(A2603,[1]!T_Printers[#Data],5,FALSE),1)&lt;=_xlfn.XLOOKUP(B2603,[1]Printers!L:L,[1]Printers!O:O,1,0,),ROUND(VLOOKUP(C2603,[1]!T_Resins[#Data],4,FALSE)/VLOOKUP(A2603,[1]!T_Printers[#Data],5,FALSE),1),ROUND(VLOOKUP(C2603,[1]!T_Resins[#Data],4,FALSE)/VLOOKUP(A2603,[1]!T_Printers[#Data],5,FALSE),1)&gt;_xlfn.XLOOKUP(B2603,[1]Printers!L:L,[1]Printers!O:O,1,0,),"")),"")</f>
        <v/>
      </c>
      <c r="J2603" t="str">
        <f>IFERROR(IF(ROUND(_xlfn.XLOOKUP([1]Parameters!B2603,[1]Printers!L:L,[1]Printers!Q:Q,,0)*I2603/10,0)*10&lt;_xlfn.XLOOKUP([1]Parameters!B2603,[1]Printers!L:L,[1]Printers!P:P,,0),ROUND(_xlfn.XLOOKUP([1]Parameters!B2603,[1]Printers!L:L,[1]Printers!Q:Q,,0)*I2603/10,0)*10,_xlfn.XLOOKUP([1]Parameters!B2603,[1]Printers!L:L,[1]Printers!P:P,,0)),"")</f>
        <v/>
      </c>
      <c r="K2603">
        <f>IF(SUM(E2603:J2603)&lt;&gt;0,VLOOKUP(A2603,[1]!T_Printers[#Data],10,FALSE)+VLOOKUP(C2603,[1]!T_Resins[#Data],10,FALSE),"")</f>
        <v>8</v>
      </c>
      <c r="L2603">
        <f>IF(SUM(E2603:J2603)&lt;&gt;0,VLOOKUP(A2603,[1]!T_Printers[#Data],11,FALSE),"")</f>
        <v>9</v>
      </c>
      <c r="M2603">
        <f>IF(SUM(E2603:J2603)&lt;&gt;0,VLOOKUP(C2603,[1]!T_Resins[#Data],8,FALSE),"")</f>
        <v>60</v>
      </c>
      <c r="N2603">
        <f>IF(_xlfn.XLOOKUP(B2603,[1]Printers!$L:$L,[1]Printers!$R:$R,0,0)&gt;0,[1]Parameters!M2603,IF(SUM(E2603:J2603)&lt;&gt;0,VLOOKUP(C2603,[1]!T_Resins[#Data],9,FALSE),""))</f>
        <v>60</v>
      </c>
      <c r="O2603" t="str">
        <f t="shared" si="40"/>
        <v>PeopolyPhenom</v>
      </c>
    </row>
    <row r="2604" spans="1:15" x14ac:dyDescent="0.25">
      <c r="A2604" t="str">
        <f t="array" ref="A2604">IF(ROW()-1&gt;COUNTA([1]!T_Printers[Printers])*COUNTA([1]!T_Resins[Resins]),"",INDEX([1]!T_Printers[Printers],INT((ROW()-2)/COUNTA([1]!T_Resins[Resins])+1)))</f>
        <v>Peopoly Phenom</v>
      </c>
      <c r="B2604" t="str">
        <f>_xlfn.XLOOKUP(A2604,[1]!T_Printers[Printers],[1]!T_Printers[Icon link],,0)</f>
        <v>PeopolyPhenom</v>
      </c>
      <c r="C2604" t="str">
        <f t="array" ref="C2604">IF(ROW()-1&gt;COUNTA([1]!T_Printers[Printers])*COUNTA([1]!T_Resins[Resins]),"",INDEX([1]!T_Resins[Resins],MOD(ROW()-2,COUNTA([1]!T_Resins[Resins]))+1))</f>
        <v>Dental Clear</v>
      </c>
      <c r="D2604">
        <f>IF(SUM(E2604:J2604)&lt;&gt;0,IF(ROW()-1&gt;COUNTA([1]!T_Printers[Printers])*COUNTA([1]!T_Resins[Resins]),"",2),"")</f>
        <v>2</v>
      </c>
      <c r="E2604" cm="1">
        <f t="array" ref="E2604">IFERROR(IF(ROW()-1&gt;COUNTA([1]!T_Printers[Printers])*COUNTA([1]!T_Resins[Resins]),"",_xlfn.IFS(ROUND(VLOOKUP(C2604,[1]!T_Resins[#Data],2,FALSE)/VLOOKUP(A2604,[1]!T_Printers[#Data],5,FALSE),1)&lt;=_xlfn.XLOOKUP(B2604,[1]Printers!L:L,[1]Printers!O:O,1,0,),ROUND(VLOOKUP(C2604,[1]!T_Resins[#Data],2,FALSE)/VLOOKUP(A2604,[1]!T_Printers[#Data],5,FALSE),1),ROUND(VLOOKUP(C2604,[1]!T_Resins[#Data],2,FALSE)/VLOOKUP(A2604,[1]!T_Printers[#Data],5,FALSE),1)&gt;_xlfn.XLOOKUP(B2604,[1]Printers!L:L,[1]Printers!O:O,1,0,),10)),"Используйте слой 100 мкм")</f>
        <v>22.3</v>
      </c>
      <c r="F2604">
        <f>IFERROR(IF(ROUND(_xlfn.XLOOKUP([1]Parameters!B2604,[1]Printers!L:L,[1]Printers!Q:Q,,0)*E2604/10,0)*10&lt;_xlfn.XLOOKUP([1]Parameters!B2604,[1]Printers!L:L,[1]Printers!P:P,,0),ROUND(_xlfn.XLOOKUP([1]Parameters!B2604,[1]Printers!L:L,[1]Printers!Q:Q,,0)*E2604/10,0)*10,_xlfn.XLOOKUP([1]Parameters!B2604,[1]Printers!L:L,[1]Printers!P:P,,0)),"")</f>
        <v>100</v>
      </c>
      <c r="G2604" cm="1">
        <f t="array" ref="G2604">IFERROR(IF(ROW()-1&gt;COUNTA([1]!T_Printers[Printers])*COUNTA([1]!T_Resins[Resins]),"",_xlfn.IFS(ROUND(VLOOKUP(C2604,[1]!T_Resins[#Data],3,FALSE)/VLOOKUP(A2604,[1]!T_Printers[#Data],5,FALSE),1)&lt;=_xlfn.XLOOKUP(B2604,[1]Printers!L:L,[1]Printers!O:O,1,0,),ROUND(VLOOKUP(C2604,[1]!T_Resins[#Data],3,FALSE)/VLOOKUP(A2604,[1]!T_Printers[#Data],5,FALSE),1),ROUND(VLOOKUP(C2604,[1]!T_Resins[#Data],3,FALSE)/VLOOKUP(A2604,[1]!T_Printers[#Data],5,FALSE),1)&gt;_xlfn.XLOOKUP(B2604,[1]Printers!L:L,[1]Printers!O:O,1,0,),10)),"")</f>
        <v>29</v>
      </c>
      <c r="H2604">
        <f>IFERROR(IF(ROUND(_xlfn.XLOOKUP([1]Parameters!B2604,[1]Printers!L:L,[1]Printers!Q:Q,,0)*G2604/10,0)*10&lt;_xlfn.XLOOKUP([1]Parameters!B2604,[1]Printers!L:L,[1]Printers!P:P,,0),ROUND(_xlfn.XLOOKUP([1]Parameters!B2604,[1]Printers!L:L,[1]Printers!Q:Q,,0)*G2604/10,0)*10,_xlfn.XLOOKUP([1]Parameters!B2604,[1]Printers!L:L,[1]Printers!P:P,,0)),"")</f>
        <v>100</v>
      </c>
      <c r="I2604" s="3" t="str" cm="1">
        <f t="array" ref="I2604">IFERROR(IF(ROW()-1&gt;COUNTA([1]!T_Printers[Printers])*COUNTA([1]!T_Resins[Resins]),"",_xlfn.IFS(ROUND(VLOOKUP(C2604,[1]!T_Resins[#Data],4,FALSE)/VLOOKUP(A2604,[1]!T_Printers[#Data],5,FALSE),1)&lt;=_xlfn.XLOOKUP(B2604,[1]Printers!L:L,[1]Printers!O:O,1,0,),ROUND(VLOOKUP(C2604,[1]!T_Resins[#Data],4,FALSE)/VLOOKUP(A2604,[1]!T_Printers[#Data],5,FALSE),1),ROUND(VLOOKUP(C2604,[1]!T_Resins[#Data],4,FALSE)/VLOOKUP(A2604,[1]!T_Printers[#Data],5,FALSE),1)&gt;_xlfn.XLOOKUP(B2604,[1]Printers!L:L,[1]Printers!O:O,1,0,),"")),"")</f>
        <v/>
      </c>
      <c r="J2604" t="str">
        <f>IFERROR(IF(ROUND(_xlfn.XLOOKUP([1]Parameters!B2604,[1]Printers!L:L,[1]Printers!Q:Q,,0)*I2604/10,0)*10&lt;_xlfn.XLOOKUP([1]Parameters!B2604,[1]Printers!L:L,[1]Printers!P:P,,0),ROUND(_xlfn.XLOOKUP([1]Parameters!B2604,[1]Printers!L:L,[1]Printers!Q:Q,,0)*I2604/10,0)*10,_xlfn.XLOOKUP([1]Parameters!B2604,[1]Printers!L:L,[1]Printers!P:P,,0)),"")</f>
        <v/>
      </c>
      <c r="K2604">
        <f>IF(SUM(E2604:J2604)&lt;&gt;0,VLOOKUP(A2604,[1]!T_Printers[#Data],10,FALSE)+VLOOKUP(C2604,[1]!T_Resins[#Data],10,FALSE),"")</f>
        <v>8</v>
      </c>
      <c r="L2604">
        <f>IF(SUM(E2604:J2604)&lt;&gt;0,VLOOKUP(A2604,[1]!T_Printers[#Data],11,FALSE),"")</f>
        <v>9</v>
      </c>
      <c r="M2604">
        <f>IF(SUM(E2604:J2604)&lt;&gt;0,VLOOKUP(C2604,[1]!T_Resins[#Data],8,FALSE),"")</f>
        <v>120</v>
      </c>
      <c r="N2604">
        <f>IF(_xlfn.XLOOKUP(B2604,[1]Printers!$L:$L,[1]Printers!$R:$R,0,0)&gt;0,[1]Parameters!M2604,IF(SUM(E2604:J2604)&lt;&gt;0,VLOOKUP(C2604,[1]!T_Resins[#Data],9,FALSE),""))</f>
        <v>180</v>
      </c>
      <c r="O2604" t="str">
        <f t="shared" si="40"/>
        <v>PeopolyPhenom</v>
      </c>
    </row>
    <row r="2605" spans="1:15" x14ac:dyDescent="0.25">
      <c r="A2605" t="str">
        <f t="array" ref="A2605">IF(ROW()-1&gt;COUNTA([1]!T_Printers[Printers])*COUNTA([1]!T_Resins[Resins]),"",INDEX([1]!T_Printers[Printers],INT((ROW()-2)/COUNTA([1]!T_Resins[Resins])+1)))</f>
        <v>Peopoly Phenom</v>
      </c>
      <c r="B2605" t="str">
        <f>_xlfn.XLOOKUP(A2605,[1]!T_Printers[Printers],[1]!T_Printers[Icon link],,0)</f>
        <v>PeopolyPhenom</v>
      </c>
      <c r="C2605" t="str">
        <f t="array" ref="C2605">IF(ROW()-1&gt;COUNTA([1]!T_Printers[Printers])*COUNTA([1]!T_Resins[Resins]),"",INDEX([1]!T_Resins[Resins],MOD(ROW()-2,COUNTA([1]!T_Resins[Resins]))+1))</f>
        <v>Dental Clear Pro</v>
      </c>
      <c r="D2605">
        <f>IF(SUM(E2605:J2605)&lt;&gt;0,IF(ROW()-1&gt;COUNTA([1]!T_Printers[Printers])*COUNTA([1]!T_Resins[Resins]),"",2),"")</f>
        <v>2</v>
      </c>
      <c r="E2605" t="str" cm="1">
        <f t="array" ref="E2605">IFERROR(IF(ROW()-1&gt;COUNTA([1]!T_Printers[Printers])*COUNTA([1]!T_Resins[Resins]),"",_xlfn.IFS(ROUND(VLOOKUP(C2605,[1]!T_Resins[#Data],2,FALSE)/VLOOKUP(A2605,[1]!T_Printers[#Data],5,FALSE),1)&lt;=_xlfn.XLOOKUP(B2605,[1]Printers!L:L,[1]Printers!O:O,1,0,),ROUND(VLOOKUP(C2605,[1]!T_Resins[#Data],2,FALSE)/VLOOKUP(A2605,[1]!T_Printers[#Data],5,FALSE),1),ROUND(VLOOKUP(C2605,[1]!T_Resins[#Data],2,FALSE)/VLOOKUP(A2605,[1]!T_Printers[#Data],5,FALSE),1)&gt;_xlfn.XLOOKUP(B2605,[1]Printers!L:L,[1]Printers!O:O,1,0,),10)),"Используйте слой 100 мкм")</f>
        <v>Используйте слой 100 мкм</v>
      </c>
      <c r="F2605" t="str">
        <f>IFERROR(IF(ROUND(_xlfn.XLOOKUP([1]Parameters!B2605,[1]Printers!L:L,[1]Printers!Q:Q,,0)*E2605/10,0)*10&lt;_xlfn.XLOOKUP([1]Parameters!B2605,[1]Printers!L:L,[1]Printers!P:P,,0),ROUND(_xlfn.XLOOKUP([1]Parameters!B2605,[1]Printers!L:L,[1]Printers!Q:Q,,0)*E2605/10,0)*10,_xlfn.XLOOKUP([1]Parameters!B2605,[1]Printers!L:L,[1]Printers!P:P,,0)),"")</f>
        <v/>
      </c>
      <c r="G2605" cm="1">
        <f t="array" ref="G2605">IFERROR(IF(ROW()-1&gt;COUNTA([1]!T_Printers[Printers])*COUNTA([1]!T_Resins[Resins]),"",_xlfn.IFS(ROUND(VLOOKUP(C2605,[1]!T_Resins[#Data],3,FALSE)/VLOOKUP(A2605,[1]!T_Printers[#Data],5,FALSE),1)&lt;=_xlfn.XLOOKUP(B2605,[1]Printers!L:L,[1]Printers!O:O,1,0,),ROUND(VLOOKUP(C2605,[1]!T_Resins[#Data],3,FALSE)/VLOOKUP(A2605,[1]!T_Printers[#Data],5,FALSE),1),ROUND(VLOOKUP(C2605,[1]!T_Resins[#Data],3,FALSE)/VLOOKUP(A2605,[1]!T_Printers[#Data],5,FALSE),1)&gt;_xlfn.XLOOKUP(B2605,[1]Printers!L:L,[1]Printers!O:O,1,0,),10)),"")</f>
        <v>47</v>
      </c>
      <c r="H2605">
        <f>IFERROR(IF(ROUND(_xlfn.XLOOKUP([1]Parameters!B2605,[1]Printers!L:L,[1]Printers!Q:Q,,0)*G2605/10,0)*10&lt;_xlfn.XLOOKUP([1]Parameters!B2605,[1]Printers!L:L,[1]Printers!P:P,,0),ROUND(_xlfn.XLOOKUP([1]Parameters!B2605,[1]Printers!L:L,[1]Printers!Q:Q,,0)*G2605/10,0)*10,_xlfn.XLOOKUP([1]Parameters!B2605,[1]Printers!L:L,[1]Printers!P:P,,0)),"")</f>
        <v>100</v>
      </c>
      <c r="I2605" s="3" cm="1">
        <f t="array" ref="I2605">IFERROR(IF(ROW()-1&gt;COUNTA([1]!T_Printers[Printers])*COUNTA([1]!T_Resins[Resins]),"",_xlfn.IFS(ROUND(VLOOKUP(C2605,[1]!T_Resins[#Data],4,FALSE)/VLOOKUP(A2605,[1]!T_Printers[#Data],5,FALSE),1)&lt;=_xlfn.XLOOKUP(B2605,[1]Printers!L:L,[1]Printers!O:O,1,0,),ROUND(VLOOKUP(C2605,[1]!T_Resins[#Data],4,FALSE)/VLOOKUP(A2605,[1]!T_Printers[#Data],5,FALSE),1),ROUND(VLOOKUP(C2605,[1]!T_Resins[#Data],4,FALSE)/VLOOKUP(A2605,[1]!T_Printers[#Data],5,FALSE),1)&gt;_xlfn.XLOOKUP(B2605,[1]Printers!L:L,[1]Printers!O:O,1,0,),"")),"")</f>
        <v>61</v>
      </c>
      <c r="J2605">
        <f>IFERROR(IF(ROUND(_xlfn.XLOOKUP([1]Parameters!B2605,[1]Printers!L:L,[1]Printers!Q:Q,,0)*I2605/10,0)*10&lt;_xlfn.XLOOKUP([1]Parameters!B2605,[1]Printers!L:L,[1]Printers!P:P,,0),ROUND(_xlfn.XLOOKUP([1]Parameters!B2605,[1]Printers!L:L,[1]Printers!Q:Q,,0)*I2605/10,0)*10,_xlfn.XLOOKUP([1]Parameters!B2605,[1]Printers!L:L,[1]Printers!P:P,,0)),"")</f>
        <v>100</v>
      </c>
      <c r="K2605">
        <f>IF(SUM(E2605:J2605)&lt;&gt;0,VLOOKUP(A2605,[1]!T_Printers[#Data],10,FALSE)+VLOOKUP(C2605,[1]!T_Resins[#Data],10,FALSE),"")</f>
        <v>8</v>
      </c>
      <c r="L2605">
        <f>IF(SUM(E2605:J2605)&lt;&gt;0,VLOOKUP(A2605,[1]!T_Printers[#Data],11,FALSE),"")</f>
        <v>9</v>
      </c>
      <c r="M2605">
        <f>IF(SUM(E2605:J2605)&lt;&gt;0,VLOOKUP(C2605,[1]!T_Resins[#Data],8,FALSE),"")</f>
        <v>120</v>
      </c>
      <c r="N2605">
        <f>IF(_xlfn.XLOOKUP(B2605,[1]Printers!$L:$L,[1]Printers!$R:$R,0,0)&gt;0,[1]Parameters!M2605,IF(SUM(E2605:J2605)&lt;&gt;0,VLOOKUP(C2605,[1]!T_Resins[#Data],9,FALSE),""))</f>
        <v>180</v>
      </c>
      <c r="O2605" t="str">
        <f t="shared" si="40"/>
        <v>PeopolyPhenom</v>
      </c>
    </row>
    <row r="2606" spans="1:15" x14ac:dyDescent="0.25">
      <c r="A2606" t="str">
        <f t="array" ref="A2606">IF(ROW()-1&gt;COUNTA([1]!T_Printers[Printers])*COUNTA([1]!T_Resins[Resins]),"",INDEX([1]!T_Printers[Printers],INT((ROW()-2)/COUNTA([1]!T_Resins[Resins])+1)))</f>
        <v>Peopoly Phenom</v>
      </c>
      <c r="B2606" t="str">
        <f>_xlfn.XLOOKUP(A2606,[1]!T_Printers[Printers],[1]!T_Printers[Icon link],,0)</f>
        <v>PeopolyPhenom</v>
      </c>
      <c r="C2606" t="str">
        <f t="array" ref="C2606">IF(ROW()-1&gt;COUNTA([1]!T_Printers[Printers])*COUNTA([1]!T_Resins[Resins]),"",INDEX([1]!T_Resins[Resins],MOD(ROW()-2,COUNTA([1]!T_Resins[Resins]))+1))</f>
        <v>Dental Denture Base Soft</v>
      </c>
      <c r="D2606">
        <f>IF(SUM(E2606:J2606)&lt;&gt;0,IF(ROW()-1&gt;COUNTA([1]!T_Printers[Printers])*COUNTA([1]!T_Resins[Resins]),"",2),"")</f>
        <v>2</v>
      </c>
      <c r="E2606" cm="1">
        <f t="array" ref="E2606">IFERROR(IF(ROW()-1&gt;COUNTA([1]!T_Printers[Printers])*COUNTA([1]!T_Resins[Resins]),"",_xlfn.IFS(ROUND(VLOOKUP(C2606,[1]!T_Resins[#Data],2,FALSE)/VLOOKUP(A2606,[1]!T_Printers[#Data],5,FALSE),1)&lt;=_xlfn.XLOOKUP(B2606,[1]Printers!L:L,[1]Printers!O:O,1,0,),ROUND(VLOOKUP(C2606,[1]!T_Resins[#Data],2,FALSE)/VLOOKUP(A2606,[1]!T_Printers[#Data],5,FALSE),1),ROUND(VLOOKUP(C2606,[1]!T_Resins[#Data],2,FALSE)/VLOOKUP(A2606,[1]!T_Printers[#Data],5,FALSE),1)&gt;_xlfn.XLOOKUP(B2606,[1]Printers!L:L,[1]Printers!O:O,1,0,),10)),"Используйте слой 100 мкм")</f>
        <v>50.4</v>
      </c>
      <c r="F2606">
        <f>IFERROR(IF(ROUND(_xlfn.XLOOKUP([1]Parameters!B2606,[1]Printers!L:L,[1]Printers!Q:Q,,0)*E2606/10,0)*10&lt;_xlfn.XLOOKUP([1]Parameters!B2606,[1]Printers!L:L,[1]Printers!P:P,,0),ROUND(_xlfn.XLOOKUP([1]Parameters!B2606,[1]Printers!L:L,[1]Printers!Q:Q,,0)*E2606/10,0)*10,_xlfn.XLOOKUP([1]Parameters!B2606,[1]Printers!L:L,[1]Printers!P:P,,0)),"")</f>
        <v>100</v>
      </c>
      <c r="G2606" cm="1">
        <f t="array" ref="G2606">IFERROR(IF(ROW()-1&gt;COUNTA([1]!T_Printers[Printers])*COUNTA([1]!T_Resins[Resins]),"",_xlfn.IFS(ROUND(VLOOKUP(C2606,[1]!T_Resins[#Data],3,FALSE)/VLOOKUP(A2606,[1]!T_Printers[#Data],5,FALSE),1)&lt;=_xlfn.XLOOKUP(B2606,[1]Printers!L:L,[1]Printers!O:O,1,0,),ROUND(VLOOKUP(C2606,[1]!T_Resins[#Data],3,FALSE)/VLOOKUP(A2606,[1]!T_Printers[#Data],5,FALSE),1),ROUND(VLOOKUP(C2606,[1]!T_Resins[#Data],3,FALSE)/VLOOKUP(A2606,[1]!T_Printers[#Data],5,FALSE),1)&gt;_xlfn.XLOOKUP(B2606,[1]Printers!L:L,[1]Printers!O:O,1,0,),10)),"")</f>
        <v>65.5</v>
      </c>
      <c r="H2606">
        <f>IFERROR(IF(ROUND(_xlfn.XLOOKUP([1]Parameters!B2606,[1]Printers!L:L,[1]Printers!Q:Q,,0)*G2606/10,0)*10&lt;_xlfn.XLOOKUP([1]Parameters!B2606,[1]Printers!L:L,[1]Printers!P:P,,0),ROUND(_xlfn.XLOOKUP([1]Parameters!B2606,[1]Printers!L:L,[1]Printers!Q:Q,,0)*G2606/10,0)*10,_xlfn.XLOOKUP([1]Parameters!B2606,[1]Printers!L:L,[1]Printers!P:P,,0)),"")</f>
        <v>100</v>
      </c>
      <c r="I2606" s="3" t="str" cm="1">
        <f t="array" ref="I2606">IFERROR(IF(ROW()-1&gt;COUNTA([1]!T_Printers[Printers])*COUNTA([1]!T_Resins[Resins]),"",_xlfn.IFS(ROUND(VLOOKUP(C2606,[1]!T_Resins[#Data],4,FALSE)/VLOOKUP(A2606,[1]!T_Printers[#Data],5,FALSE),1)&lt;=_xlfn.XLOOKUP(B2606,[1]Printers!L:L,[1]Printers!O:O,1,0,),ROUND(VLOOKUP(C2606,[1]!T_Resins[#Data],4,FALSE)/VLOOKUP(A2606,[1]!T_Printers[#Data],5,FALSE),1),ROUND(VLOOKUP(C2606,[1]!T_Resins[#Data],4,FALSE)/VLOOKUP(A2606,[1]!T_Printers[#Data],5,FALSE),1)&gt;_xlfn.XLOOKUP(B2606,[1]Printers!L:L,[1]Printers!O:O,1,0,),"")),"")</f>
        <v/>
      </c>
      <c r="J2606" t="str">
        <f>IFERROR(IF(ROUND(_xlfn.XLOOKUP([1]Parameters!B2606,[1]Printers!L:L,[1]Printers!Q:Q,,0)*I2606/10,0)*10&lt;_xlfn.XLOOKUP([1]Parameters!B2606,[1]Printers!L:L,[1]Printers!P:P,,0),ROUND(_xlfn.XLOOKUP([1]Parameters!B2606,[1]Printers!L:L,[1]Printers!Q:Q,,0)*I2606/10,0)*10,_xlfn.XLOOKUP([1]Parameters!B2606,[1]Printers!L:L,[1]Printers!P:P,,0)),"")</f>
        <v/>
      </c>
      <c r="K2606">
        <f>IF(SUM(E2606:J2606)&lt;&gt;0,VLOOKUP(A2606,[1]!T_Printers[#Data],10,FALSE)+VLOOKUP(C2606,[1]!T_Resins[#Data],10,FALSE),"")</f>
        <v>9</v>
      </c>
      <c r="L2606">
        <f>IF(SUM(E2606:J2606)&lt;&gt;0,VLOOKUP(A2606,[1]!T_Printers[#Data],11,FALSE),"")</f>
        <v>9</v>
      </c>
      <c r="M2606">
        <f>IF(SUM(E2606:J2606)&lt;&gt;0,VLOOKUP(C2606,[1]!T_Resins[#Data],8,FALSE),"")</f>
        <v>120</v>
      </c>
      <c r="N2606">
        <f>IF(_xlfn.XLOOKUP(B2606,[1]Printers!$L:$L,[1]Printers!$R:$R,0,0)&gt;0,[1]Parameters!M2606,IF(SUM(E2606:J2606)&lt;&gt;0,VLOOKUP(C2606,[1]!T_Resins[#Data],9,FALSE),""))</f>
        <v>180</v>
      </c>
      <c r="O2606" t="str">
        <f t="shared" si="40"/>
        <v>PeopolyPhenom</v>
      </c>
    </row>
    <row r="2607" spans="1:15" x14ac:dyDescent="0.25">
      <c r="A2607" t="str">
        <f t="array" ref="A2607">IF(ROW()-1&gt;COUNTA([1]!T_Printers[Printers])*COUNTA([1]!T_Resins[Resins]),"",INDEX([1]!T_Printers[Printers],INT((ROW()-2)/COUNTA([1]!T_Resins[Resins])+1)))</f>
        <v>Peopoly Phenom</v>
      </c>
      <c r="B2607" t="str">
        <f>_xlfn.XLOOKUP(A2607,[1]!T_Printers[Printers],[1]!T_Printers[Icon link],,0)</f>
        <v>PeopolyPhenom</v>
      </c>
      <c r="C2607" t="str">
        <f t="array" ref="C2607">IF(ROW()-1&gt;COUNTA([1]!T_Printers[Printers])*COUNTA([1]!T_Resins[Resins]),"",INDEX([1]!T_Resins[Resins],MOD(ROW()-2,COUNTA([1]!T_Resins[Resins]))+1))</f>
        <v>Dental Denture Base</v>
      </c>
      <c r="D2607">
        <f>IF(SUM(E2607:J2607)&lt;&gt;0,IF(ROW()-1&gt;COUNTA([1]!T_Printers[Printers])*COUNTA([1]!T_Resins[Resins]),"",2),"")</f>
        <v>2</v>
      </c>
      <c r="E2607" cm="1">
        <f t="array" ref="E2607">IFERROR(IF(ROW()-1&gt;COUNTA([1]!T_Printers[Printers])*COUNTA([1]!T_Resins[Resins]),"",_xlfn.IFS(ROUND(VLOOKUP(C2607,[1]!T_Resins[#Data],2,FALSE)/VLOOKUP(A2607,[1]!T_Printers[#Data],5,FALSE),1)&lt;=_xlfn.XLOOKUP(B2607,[1]Printers!L:L,[1]Printers!O:O,1,0,),ROUND(VLOOKUP(C2607,[1]!T_Resins[#Data],2,FALSE)/VLOOKUP(A2607,[1]!T_Printers[#Data],5,FALSE),1),ROUND(VLOOKUP(C2607,[1]!T_Resins[#Data],2,FALSE)/VLOOKUP(A2607,[1]!T_Printers[#Data],5,FALSE),1)&gt;_xlfn.XLOOKUP(B2607,[1]Printers!L:L,[1]Printers!O:O,1,0,),10)),"Используйте слой 100 мкм")</f>
        <v>39.700000000000003</v>
      </c>
      <c r="F2607">
        <f>IFERROR(IF(ROUND(_xlfn.XLOOKUP([1]Parameters!B2607,[1]Printers!L:L,[1]Printers!Q:Q,,0)*E2607/10,0)*10&lt;_xlfn.XLOOKUP([1]Parameters!B2607,[1]Printers!L:L,[1]Printers!P:P,,0),ROUND(_xlfn.XLOOKUP([1]Parameters!B2607,[1]Printers!L:L,[1]Printers!Q:Q,,0)*E2607/10,0)*10,_xlfn.XLOOKUP([1]Parameters!B2607,[1]Printers!L:L,[1]Printers!P:P,,0)),"")</f>
        <v>100</v>
      </c>
      <c r="G2607" cm="1">
        <f t="array" ref="G2607">IFERROR(IF(ROW()-1&gt;COUNTA([1]!T_Printers[Printers])*COUNTA([1]!T_Resins[Resins]),"",_xlfn.IFS(ROUND(VLOOKUP(C2607,[1]!T_Resins[#Data],3,FALSE)/VLOOKUP(A2607,[1]!T_Printers[#Data],5,FALSE),1)&lt;=_xlfn.XLOOKUP(B2607,[1]Printers!L:L,[1]Printers!O:O,1,0,),ROUND(VLOOKUP(C2607,[1]!T_Resins[#Data],3,FALSE)/VLOOKUP(A2607,[1]!T_Printers[#Data],5,FALSE),1),ROUND(VLOOKUP(C2607,[1]!T_Resins[#Data],3,FALSE)/VLOOKUP(A2607,[1]!T_Printers[#Data],5,FALSE),1)&gt;_xlfn.XLOOKUP(B2607,[1]Printers!L:L,[1]Printers!O:O,1,0,),10)),"")</f>
        <v>51.7</v>
      </c>
      <c r="H2607">
        <f>IFERROR(IF(ROUND(_xlfn.XLOOKUP([1]Parameters!B2607,[1]Printers!L:L,[1]Printers!Q:Q,,0)*G2607/10,0)*10&lt;_xlfn.XLOOKUP([1]Parameters!B2607,[1]Printers!L:L,[1]Printers!P:P,,0),ROUND(_xlfn.XLOOKUP([1]Parameters!B2607,[1]Printers!L:L,[1]Printers!Q:Q,,0)*G2607/10,0)*10,_xlfn.XLOOKUP([1]Parameters!B2607,[1]Printers!L:L,[1]Printers!P:P,,0)),"")</f>
        <v>100</v>
      </c>
      <c r="I2607" s="3" t="str" cm="1">
        <f t="array" ref="I2607">IFERROR(IF(ROW()-1&gt;COUNTA([1]!T_Printers[Printers])*COUNTA([1]!T_Resins[Resins]),"",_xlfn.IFS(ROUND(VLOOKUP(C2607,[1]!T_Resins[#Data],4,FALSE)/VLOOKUP(A2607,[1]!T_Printers[#Data],5,FALSE),1)&lt;=_xlfn.XLOOKUP(B2607,[1]Printers!L:L,[1]Printers!O:O,1,0,),ROUND(VLOOKUP(C2607,[1]!T_Resins[#Data],4,FALSE)/VLOOKUP(A2607,[1]!T_Printers[#Data],5,FALSE),1),ROUND(VLOOKUP(C2607,[1]!T_Resins[#Data],4,FALSE)/VLOOKUP(A2607,[1]!T_Printers[#Data],5,FALSE),1)&gt;_xlfn.XLOOKUP(B2607,[1]Printers!L:L,[1]Printers!O:O,1,0,),"")),"")</f>
        <v/>
      </c>
      <c r="J2607" t="str">
        <f>IFERROR(IF(ROUND(_xlfn.XLOOKUP([1]Parameters!B2607,[1]Printers!L:L,[1]Printers!Q:Q,,0)*I2607/10,0)*10&lt;_xlfn.XLOOKUP([1]Parameters!B2607,[1]Printers!L:L,[1]Printers!P:P,,0),ROUND(_xlfn.XLOOKUP([1]Parameters!B2607,[1]Printers!L:L,[1]Printers!Q:Q,,0)*I2607/10,0)*10,_xlfn.XLOOKUP([1]Parameters!B2607,[1]Printers!L:L,[1]Printers!P:P,,0)),"")</f>
        <v/>
      </c>
      <c r="K2607">
        <f>IF(SUM(E2607:J2607)&lt;&gt;0,VLOOKUP(A2607,[1]!T_Printers[#Data],10,FALSE)+VLOOKUP(C2607,[1]!T_Resins[#Data],10,FALSE),"")</f>
        <v>9</v>
      </c>
      <c r="L2607">
        <f>IF(SUM(E2607:J2607)&lt;&gt;0,VLOOKUP(A2607,[1]!T_Printers[#Data],11,FALSE),"")</f>
        <v>9</v>
      </c>
      <c r="M2607">
        <f>IF(SUM(E2607:J2607)&lt;&gt;0,VLOOKUP(C2607,[1]!T_Resins[#Data],8,FALSE),"")</f>
        <v>120</v>
      </c>
      <c r="N2607">
        <f>IF(_xlfn.XLOOKUP(B2607,[1]Printers!$L:$L,[1]Printers!$R:$R,0,0)&gt;0,[1]Parameters!M2607,IF(SUM(E2607:J2607)&lt;&gt;0,VLOOKUP(C2607,[1]!T_Resins[#Data],9,FALSE),""))</f>
        <v>180</v>
      </c>
      <c r="O2607" t="str">
        <f t="shared" si="40"/>
        <v>PeopolyPhenom</v>
      </c>
    </row>
    <row r="2608" spans="1:15" x14ac:dyDescent="0.25">
      <c r="A2608" t="str">
        <f t="array" ref="A2608">IF(ROW()-1&gt;COUNTA([1]!T_Printers[Printers])*COUNTA([1]!T_Resins[Resins]),"",INDEX([1]!T_Printers[Printers],INT((ROW()-2)/COUNTA([1]!T_Resins[Resins])+1)))</f>
        <v>Peopoly Phenom</v>
      </c>
      <c r="B2608" t="str">
        <f>_xlfn.XLOOKUP(A2608,[1]!T_Printers[Printers],[1]!T_Printers[Icon link],,0)</f>
        <v>PeopolyPhenom</v>
      </c>
      <c r="C2608" t="str">
        <f t="array" ref="C2608">IF(ROW()-1&gt;COUNTA([1]!T_Printers[Printers])*COUNTA([1]!T_Resins[Resins]),"",INDEX([1]!T_Resins[Resins],MOD(ROW()-2,COUNTA([1]!T_Resins[Resins]))+1))</f>
        <v>Dental IBT</v>
      </c>
      <c r="D2608">
        <f>IF(SUM(E2608:J2608)&lt;&gt;0,IF(ROW()-1&gt;COUNTA([1]!T_Printers[Printers])*COUNTA([1]!T_Resins[Resins]),"",2),"")</f>
        <v>2</v>
      </c>
      <c r="E2608" cm="1">
        <f t="array" ref="E2608">IFERROR(IF(ROW()-1&gt;COUNTA([1]!T_Printers[Printers])*COUNTA([1]!T_Resins[Resins]),"",_xlfn.IFS(ROUND(VLOOKUP(C2608,[1]!T_Resins[#Data],2,FALSE)/VLOOKUP(A2608,[1]!T_Printers[#Data],5,FALSE),1)&lt;=_xlfn.XLOOKUP(B2608,[1]Printers!L:L,[1]Printers!O:O,1,0,),ROUND(VLOOKUP(C2608,[1]!T_Resins[#Data],2,FALSE)/VLOOKUP(A2608,[1]!T_Printers[#Data],5,FALSE),1),ROUND(VLOOKUP(C2608,[1]!T_Resins[#Data],2,FALSE)/VLOOKUP(A2608,[1]!T_Printers[#Data],5,FALSE),1)&gt;_xlfn.XLOOKUP(B2608,[1]Printers!L:L,[1]Printers!O:O,1,0,),10)),"Используйте слой 100 мкм")</f>
        <v>24.8</v>
      </c>
      <c r="F2608">
        <f>IFERROR(IF(ROUND(_xlfn.XLOOKUP([1]Parameters!B2608,[1]Printers!L:L,[1]Printers!Q:Q,,0)*E2608/10,0)*10&lt;_xlfn.XLOOKUP([1]Parameters!B2608,[1]Printers!L:L,[1]Printers!P:P,,0),ROUND(_xlfn.XLOOKUP([1]Parameters!B2608,[1]Printers!L:L,[1]Printers!Q:Q,,0)*E2608/10,0)*10,_xlfn.XLOOKUP([1]Parameters!B2608,[1]Printers!L:L,[1]Printers!P:P,,0)),"")</f>
        <v>100</v>
      </c>
      <c r="G2608" cm="1">
        <f t="array" ref="G2608">IFERROR(IF(ROW()-1&gt;COUNTA([1]!T_Printers[Printers])*COUNTA([1]!T_Resins[Resins]),"",_xlfn.IFS(ROUND(VLOOKUP(C2608,[1]!T_Resins[#Data],3,FALSE)/VLOOKUP(A2608,[1]!T_Printers[#Data],5,FALSE),1)&lt;=_xlfn.XLOOKUP(B2608,[1]Printers!L:L,[1]Printers!O:O,1,0,),ROUND(VLOOKUP(C2608,[1]!T_Resins[#Data],3,FALSE)/VLOOKUP(A2608,[1]!T_Printers[#Data],5,FALSE),1),ROUND(VLOOKUP(C2608,[1]!T_Resins[#Data],3,FALSE)/VLOOKUP(A2608,[1]!T_Printers[#Data],5,FALSE),1)&gt;_xlfn.XLOOKUP(B2608,[1]Printers!L:L,[1]Printers!O:O,1,0,),10)),"")</f>
        <v>32.200000000000003</v>
      </c>
      <c r="H2608">
        <f>IFERROR(IF(ROUND(_xlfn.XLOOKUP([1]Parameters!B2608,[1]Printers!L:L,[1]Printers!Q:Q,,0)*G2608/10,0)*10&lt;_xlfn.XLOOKUP([1]Parameters!B2608,[1]Printers!L:L,[1]Printers!P:P,,0),ROUND(_xlfn.XLOOKUP([1]Parameters!B2608,[1]Printers!L:L,[1]Printers!Q:Q,,0)*G2608/10,0)*10,_xlfn.XLOOKUP([1]Parameters!B2608,[1]Printers!L:L,[1]Printers!P:P,,0)),"")</f>
        <v>100</v>
      </c>
      <c r="I2608" s="3" t="str" cm="1">
        <f t="array" ref="I2608">IFERROR(IF(ROW()-1&gt;COUNTA([1]!T_Printers[Printers])*COUNTA([1]!T_Resins[Resins]),"",_xlfn.IFS(ROUND(VLOOKUP(C2608,[1]!T_Resins[#Data],4,FALSE)/VLOOKUP(A2608,[1]!T_Printers[#Data],5,FALSE),1)&lt;=_xlfn.XLOOKUP(B2608,[1]Printers!L:L,[1]Printers!O:O,1,0,),ROUND(VLOOKUP(C2608,[1]!T_Resins[#Data],4,FALSE)/VLOOKUP(A2608,[1]!T_Printers[#Data],5,FALSE),1),ROUND(VLOOKUP(C2608,[1]!T_Resins[#Data],4,FALSE)/VLOOKUP(A2608,[1]!T_Printers[#Data],5,FALSE),1)&gt;_xlfn.XLOOKUP(B2608,[1]Printers!L:L,[1]Printers!O:O,1,0,),"")),"")</f>
        <v/>
      </c>
      <c r="J2608" t="str">
        <f>IFERROR(IF(ROUND(_xlfn.XLOOKUP([1]Parameters!B2608,[1]Printers!L:L,[1]Printers!Q:Q,,0)*I2608/10,0)*10&lt;_xlfn.XLOOKUP([1]Parameters!B2608,[1]Printers!L:L,[1]Printers!P:P,,0),ROUND(_xlfn.XLOOKUP([1]Parameters!B2608,[1]Printers!L:L,[1]Printers!Q:Q,,0)*I2608/10,0)*10,_xlfn.XLOOKUP([1]Parameters!B2608,[1]Printers!L:L,[1]Printers!P:P,,0)),"")</f>
        <v/>
      </c>
      <c r="K2608">
        <f>IF(SUM(E2608:J2608)&lt;&gt;0,VLOOKUP(A2608,[1]!T_Printers[#Data],10,FALSE)+VLOOKUP(C2608,[1]!T_Resins[#Data],10,FALSE),"")</f>
        <v>8</v>
      </c>
      <c r="L2608">
        <f>IF(SUM(E2608:J2608)&lt;&gt;0,VLOOKUP(A2608,[1]!T_Printers[#Data],11,FALSE),"")</f>
        <v>9</v>
      </c>
      <c r="M2608">
        <f>IF(SUM(E2608:J2608)&lt;&gt;0,VLOOKUP(C2608,[1]!T_Resins[#Data],8,FALSE),"")</f>
        <v>60</v>
      </c>
      <c r="N2608">
        <f>IF(_xlfn.XLOOKUP(B2608,[1]Printers!$L:$L,[1]Printers!$R:$R,0,0)&gt;0,[1]Parameters!M2608,IF(SUM(E2608:J2608)&lt;&gt;0,VLOOKUP(C2608,[1]!T_Resins[#Data],9,FALSE),""))</f>
        <v>60</v>
      </c>
      <c r="O2608" t="str">
        <f t="shared" si="40"/>
        <v>PeopolyPhenom</v>
      </c>
    </row>
    <row r="2609" spans="1:15" x14ac:dyDescent="0.25">
      <c r="A2609" t="str">
        <f t="array" ref="A2609">IF(ROW()-1&gt;COUNTA([1]!T_Printers[Printers])*COUNTA([1]!T_Resins[Resins]),"",INDEX([1]!T_Printers[Printers],INT((ROW()-2)/COUNTA([1]!T_Resins[Resins])+1)))</f>
        <v>Peopoly Phenom</v>
      </c>
      <c r="B2609" t="str">
        <f>_xlfn.XLOOKUP(A2609,[1]!T_Printers[Printers],[1]!T_Printers[Icon link],,0)</f>
        <v>PeopolyPhenom</v>
      </c>
      <c r="C2609" t="str">
        <f t="array" ref="C2609">IF(ROW()-1&gt;COUNTA([1]!T_Printers[Printers])*COUNTA([1]!T_Resins[Resins]),"",INDEX([1]!T_Resins[Resins],MOD(ROW()-2,COUNTA([1]!T_Resins[Resins]))+1))</f>
        <v>Dental Model Biege</v>
      </c>
      <c r="D2609">
        <f>IF(SUM(E2609:J2609)&lt;&gt;0,IF(ROW()-1&gt;COUNTA([1]!T_Printers[Printers])*COUNTA([1]!T_Resins[Resins]),"",2),"")</f>
        <v>2</v>
      </c>
      <c r="E2609" cm="1">
        <f t="array" ref="E2609">IFERROR(IF(ROW()-1&gt;COUNTA([1]!T_Printers[Printers])*COUNTA([1]!T_Resins[Resins]),"",_xlfn.IFS(ROUND(VLOOKUP(C2609,[1]!T_Resins[#Data],2,FALSE)/VLOOKUP(A2609,[1]!T_Printers[#Data],5,FALSE),1)&lt;=_xlfn.XLOOKUP(B2609,[1]Printers!L:L,[1]Printers!O:O,1,0,),ROUND(VLOOKUP(C2609,[1]!T_Resins[#Data],2,FALSE)/VLOOKUP(A2609,[1]!T_Printers[#Data],5,FALSE),1),ROUND(VLOOKUP(C2609,[1]!T_Resins[#Data],2,FALSE)/VLOOKUP(A2609,[1]!T_Printers[#Data],5,FALSE),1)&gt;_xlfn.XLOOKUP(B2609,[1]Printers!L:L,[1]Printers!O:O,1,0,),10)),"Используйте слой 100 мкм")</f>
        <v>31.2</v>
      </c>
      <c r="F2609">
        <f>IFERROR(IF(ROUND(_xlfn.XLOOKUP([1]Parameters!B2609,[1]Printers!L:L,[1]Printers!Q:Q,,0)*E2609/10,0)*10&lt;_xlfn.XLOOKUP([1]Parameters!B2609,[1]Printers!L:L,[1]Printers!P:P,,0),ROUND(_xlfn.XLOOKUP([1]Parameters!B2609,[1]Printers!L:L,[1]Printers!Q:Q,,0)*E2609/10,0)*10,_xlfn.XLOOKUP([1]Parameters!B2609,[1]Printers!L:L,[1]Printers!P:P,,0)),"")</f>
        <v>100</v>
      </c>
      <c r="G2609" cm="1">
        <f t="array" ref="G2609">IFERROR(IF(ROW()-1&gt;COUNTA([1]!T_Printers[Printers])*COUNTA([1]!T_Resins[Resins]),"",_xlfn.IFS(ROUND(VLOOKUP(C2609,[1]!T_Resins[#Data],3,FALSE)/VLOOKUP(A2609,[1]!T_Printers[#Data],5,FALSE),1)&lt;=_xlfn.XLOOKUP(B2609,[1]Printers!L:L,[1]Printers!O:O,1,0,),ROUND(VLOOKUP(C2609,[1]!T_Resins[#Data],3,FALSE)/VLOOKUP(A2609,[1]!T_Printers[#Data],5,FALSE),1),ROUND(VLOOKUP(C2609,[1]!T_Resins[#Data],3,FALSE)/VLOOKUP(A2609,[1]!T_Printers[#Data],5,FALSE),1)&gt;_xlfn.XLOOKUP(B2609,[1]Printers!L:L,[1]Printers!O:O,1,0,),10)),"")</f>
        <v>40.6</v>
      </c>
      <c r="H2609">
        <f>IFERROR(IF(ROUND(_xlfn.XLOOKUP([1]Parameters!B2609,[1]Printers!L:L,[1]Printers!Q:Q,,0)*G2609/10,0)*10&lt;_xlfn.XLOOKUP([1]Parameters!B2609,[1]Printers!L:L,[1]Printers!P:P,,0),ROUND(_xlfn.XLOOKUP([1]Parameters!B2609,[1]Printers!L:L,[1]Printers!Q:Q,,0)*G2609/10,0)*10,_xlfn.XLOOKUP([1]Parameters!B2609,[1]Printers!L:L,[1]Printers!P:P,,0)),"")</f>
        <v>100</v>
      </c>
      <c r="I2609" s="3" t="str" cm="1">
        <f t="array" ref="I2609">IFERROR(IF(ROW()-1&gt;COUNTA([1]!T_Printers[Printers])*COUNTA([1]!T_Resins[Resins]),"",_xlfn.IFS(ROUND(VLOOKUP(C2609,[1]!T_Resins[#Data],4,FALSE)/VLOOKUP(A2609,[1]!T_Printers[#Data],5,FALSE),1)&lt;=_xlfn.XLOOKUP(B2609,[1]Printers!L:L,[1]Printers!O:O,1,0,),ROUND(VLOOKUP(C2609,[1]!T_Resins[#Data],4,FALSE)/VLOOKUP(A2609,[1]!T_Printers[#Data],5,FALSE),1),ROUND(VLOOKUP(C2609,[1]!T_Resins[#Data],4,FALSE)/VLOOKUP(A2609,[1]!T_Printers[#Data],5,FALSE),1)&gt;_xlfn.XLOOKUP(B2609,[1]Printers!L:L,[1]Printers!O:O,1,0,),"")),"")</f>
        <v/>
      </c>
      <c r="J2609" t="str">
        <f>IFERROR(IF(ROUND(_xlfn.XLOOKUP([1]Parameters!B2609,[1]Printers!L:L,[1]Printers!Q:Q,,0)*I2609/10,0)*10&lt;_xlfn.XLOOKUP([1]Parameters!B2609,[1]Printers!L:L,[1]Printers!P:P,,0),ROUND(_xlfn.XLOOKUP([1]Parameters!B2609,[1]Printers!L:L,[1]Printers!Q:Q,,0)*I2609/10,0)*10,_xlfn.XLOOKUP([1]Parameters!B2609,[1]Printers!L:L,[1]Printers!P:P,,0)),"")</f>
        <v/>
      </c>
      <c r="K2609">
        <f>IF(SUM(E2609:J2609)&lt;&gt;0,VLOOKUP(A2609,[1]!T_Printers[#Data],10,FALSE)+VLOOKUP(C2609,[1]!T_Resins[#Data],10,FALSE),"")</f>
        <v>9</v>
      </c>
      <c r="L2609">
        <f>IF(SUM(E2609:J2609)&lt;&gt;0,VLOOKUP(A2609,[1]!T_Printers[#Data],11,FALSE),"")</f>
        <v>9</v>
      </c>
      <c r="M2609">
        <f>IF(SUM(E2609:J2609)&lt;&gt;0,VLOOKUP(C2609,[1]!T_Resins[#Data],8,FALSE),"")</f>
        <v>120</v>
      </c>
      <c r="N2609">
        <f>IF(_xlfn.XLOOKUP(B2609,[1]Printers!$L:$L,[1]Printers!$R:$R,0,0)&gt;0,[1]Parameters!M2609,IF(SUM(E2609:J2609)&lt;&gt;0,VLOOKUP(C2609,[1]!T_Resins[#Data],9,FALSE),""))</f>
        <v>180</v>
      </c>
      <c r="O2609" t="str">
        <f t="shared" si="40"/>
        <v>PeopolyPhenom</v>
      </c>
    </row>
    <row r="2610" spans="1:15" x14ac:dyDescent="0.25">
      <c r="A2610" t="str">
        <f t="array" ref="A2610">IF(ROW()-1&gt;COUNTA([1]!T_Printers[Printers])*COUNTA([1]!T_Resins[Resins]),"",INDEX([1]!T_Printers[Printers],INT((ROW()-2)/COUNTA([1]!T_Resins[Resins])+1)))</f>
        <v>Peopoly Phenom</v>
      </c>
      <c r="B2610" t="str">
        <f>_xlfn.XLOOKUP(A2610,[1]!T_Printers[Printers],[1]!T_Printers[Icon link],,0)</f>
        <v>PeopolyPhenom</v>
      </c>
      <c r="C2610" t="str">
        <f t="array" ref="C2610">IF(ROW()-1&gt;COUNTA([1]!T_Printers[Printers])*COUNTA([1]!T_Resins[Resins]),"",INDEX([1]!T_Resins[Resins],MOD(ROW()-2,COUNTA([1]!T_Resins[Resins]))+1))</f>
        <v>Dental Model Bone</v>
      </c>
      <c r="D2610">
        <f>IF(SUM(E2610:J2610)&lt;&gt;0,IF(ROW()-1&gt;COUNTA([1]!T_Printers[Printers])*COUNTA([1]!T_Resins[Resins]),"",2),"")</f>
        <v>2</v>
      </c>
      <c r="E2610" cm="1">
        <f t="array" ref="E2610">IFERROR(IF(ROW()-1&gt;COUNTA([1]!T_Printers[Printers])*COUNTA([1]!T_Resins[Resins]),"",_xlfn.IFS(ROUND(VLOOKUP(C2610,[1]!T_Resins[#Data],2,FALSE)/VLOOKUP(A2610,[1]!T_Printers[#Data],5,FALSE),1)&lt;=_xlfn.XLOOKUP(B2610,[1]Printers!L:L,[1]Printers!O:O,1,0,),ROUND(VLOOKUP(C2610,[1]!T_Resins[#Data],2,FALSE)/VLOOKUP(A2610,[1]!T_Printers[#Data],5,FALSE),1),ROUND(VLOOKUP(C2610,[1]!T_Resins[#Data],2,FALSE)/VLOOKUP(A2610,[1]!T_Printers[#Data],5,FALSE),1)&gt;_xlfn.XLOOKUP(B2610,[1]Printers!L:L,[1]Printers!O:O,1,0,),10)),"Используйте слой 100 мкм")</f>
        <v>19.3</v>
      </c>
      <c r="F2610">
        <f>IFERROR(IF(ROUND(_xlfn.XLOOKUP([1]Parameters!B2610,[1]Printers!L:L,[1]Printers!Q:Q,,0)*E2610/10,0)*10&lt;_xlfn.XLOOKUP([1]Parameters!B2610,[1]Printers!L:L,[1]Printers!P:P,,0),ROUND(_xlfn.XLOOKUP([1]Parameters!B2610,[1]Printers!L:L,[1]Printers!Q:Q,,0)*E2610/10,0)*10,_xlfn.XLOOKUP([1]Parameters!B2610,[1]Printers!L:L,[1]Printers!P:P,,0)),"")</f>
        <v>100</v>
      </c>
      <c r="G2610" cm="1">
        <f t="array" ref="G2610">IFERROR(IF(ROW()-1&gt;COUNTA([1]!T_Printers[Printers])*COUNTA([1]!T_Resins[Resins]),"",_xlfn.IFS(ROUND(VLOOKUP(C2610,[1]!T_Resins[#Data],3,FALSE)/VLOOKUP(A2610,[1]!T_Printers[#Data],5,FALSE),1)&lt;=_xlfn.XLOOKUP(B2610,[1]Printers!L:L,[1]Printers!O:O,1,0,),ROUND(VLOOKUP(C2610,[1]!T_Resins[#Data],3,FALSE)/VLOOKUP(A2610,[1]!T_Printers[#Data],5,FALSE),1),ROUND(VLOOKUP(C2610,[1]!T_Resins[#Data],3,FALSE)/VLOOKUP(A2610,[1]!T_Printers[#Data],5,FALSE),1)&gt;_xlfn.XLOOKUP(B2610,[1]Printers!L:L,[1]Printers!O:O,1,0,),10)),"")</f>
        <v>25.3</v>
      </c>
      <c r="H2610">
        <f>IFERROR(IF(ROUND(_xlfn.XLOOKUP([1]Parameters!B2610,[1]Printers!L:L,[1]Printers!Q:Q,,0)*G2610/10,0)*10&lt;_xlfn.XLOOKUP([1]Parameters!B2610,[1]Printers!L:L,[1]Printers!P:P,,0),ROUND(_xlfn.XLOOKUP([1]Parameters!B2610,[1]Printers!L:L,[1]Printers!Q:Q,,0)*G2610/10,0)*10,_xlfn.XLOOKUP([1]Parameters!B2610,[1]Printers!L:L,[1]Printers!P:P,,0)),"")</f>
        <v>100</v>
      </c>
      <c r="I2610" s="3" t="str" cm="1">
        <f t="array" ref="I2610">IFERROR(IF(ROW()-1&gt;COUNTA([1]!T_Printers[Printers])*COUNTA([1]!T_Resins[Resins]),"",_xlfn.IFS(ROUND(VLOOKUP(C2610,[1]!T_Resins[#Data],4,FALSE)/VLOOKUP(A2610,[1]!T_Printers[#Data],5,FALSE),1)&lt;=_xlfn.XLOOKUP(B2610,[1]Printers!L:L,[1]Printers!O:O,1,0,),ROUND(VLOOKUP(C2610,[1]!T_Resins[#Data],4,FALSE)/VLOOKUP(A2610,[1]!T_Printers[#Data],5,FALSE),1),ROUND(VLOOKUP(C2610,[1]!T_Resins[#Data],4,FALSE)/VLOOKUP(A2610,[1]!T_Printers[#Data],5,FALSE),1)&gt;_xlfn.XLOOKUP(B2610,[1]Printers!L:L,[1]Printers!O:O,1,0,),"")),"")</f>
        <v/>
      </c>
      <c r="J2610" t="str">
        <f>IFERROR(IF(ROUND(_xlfn.XLOOKUP([1]Parameters!B2610,[1]Printers!L:L,[1]Printers!Q:Q,,0)*I2610/10,0)*10&lt;_xlfn.XLOOKUP([1]Parameters!B2610,[1]Printers!L:L,[1]Printers!P:P,,0),ROUND(_xlfn.XLOOKUP([1]Parameters!B2610,[1]Printers!L:L,[1]Printers!Q:Q,,0)*I2610/10,0)*10,_xlfn.XLOOKUP([1]Parameters!B2610,[1]Printers!L:L,[1]Printers!P:P,,0)),"")</f>
        <v/>
      </c>
      <c r="K2610">
        <f>IF(SUM(E2610:J2610)&lt;&gt;0,VLOOKUP(A2610,[1]!T_Printers[#Data],10,FALSE)+VLOOKUP(C2610,[1]!T_Resins[#Data],10,FALSE),"")</f>
        <v>9</v>
      </c>
      <c r="L2610">
        <f>IF(SUM(E2610:J2610)&lt;&gt;0,VLOOKUP(A2610,[1]!T_Printers[#Data],11,FALSE),"")</f>
        <v>9</v>
      </c>
      <c r="M2610">
        <f>IF(SUM(E2610:J2610)&lt;&gt;0,VLOOKUP(C2610,[1]!T_Resins[#Data],8,FALSE),"")</f>
        <v>120</v>
      </c>
      <c r="N2610">
        <f>IF(_xlfn.XLOOKUP(B2610,[1]Printers!$L:$L,[1]Printers!$R:$R,0,0)&gt;0,[1]Parameters!M2610,IF(SUM(E2610:J2610)&lt;&gt;0,VLOOKUP(C2610,[1]!T_Resins[#Data],9,FALSE),""))</f>
        <v>180</v>
      </c>
      <c r="O2610" t="str">
        <f t="shared" si="40"/>
        <v>PeopolyPhenom</v>
      </c>
    </row>
    <row r="2611" spans="1:15" x14ac:dyDescent="0.25">
      <c r="A2611" t="str">
        <f t="array" ref="A2611">IF(ROW()-1&gt;COUNTA([1]!T_Printers[Printers])*COUNTA([1]!T_Resins[Resins]),"",INDEX([1]!T_Printers[Printers],INT((ROW()-2)/COUNTA([1]!T_Resins[Resins])+1)))</f>
        <v>Peopoly Phenom</v>
      </c>
      <c r="B2611" t="str">
        <f>_xlfn.XLOOKUP(A2611,[1]!T_Printers[Printers],[1]!T_Printers[Icon link],,0)</f>
        <v>PeopolyPhenom</v>
      </c>
      <c r="C2611" t="str">
        <f t="array" ref="C2611">IF(ROW()-1&gt;COUNTA([1]!T_Printers[Printers])*COUNTA([1]!T_Resins[Resins]),"",INDEX([1]!T_Resins[Resins],MOD(ROW()-2,COUNTA([1]!T_Resins[Resins]))+1))</f>
        <v>Dental Model Light Grey</v>
      </c>
      <c r="D2611">
        <f>IF(SUM(E2611:J2611)&lt;&gt;0,IF(ROW()-1&gt;COUNTA([1]!T_Printers[Printers])*COUNTA([1]!T_Resins[Resins]),"",2),"")</f>
        <v>2</v>
      </c>
      <c r="E2611" cm="1">
        <f t="array" ref="E2611">IFERROR(IF(ROW()-1&gt;COUNTA([1]!T_Printers[Printers])*COUNTA([1]!T_Resins[Resins]),"",_xlfn.IFS(ROUND(VLOOKUP(C2611,[1]!T_Resins[#Data],2,FALSE)/VLOOKUP(A2611,[1]!T_Printers[#Data],5,FALSE),1)&lt;=_xlfn.XLOOKUP(B2611,[1]Printers!L:L,[1]Printers!O:O,1,0,),ROUND(VLOOKUP(C2611,[1]!T_Resins[#Data],2,FALSE)/VLOOKUP(A2611,[1]!T_Printers[#Data],5,FALSE),1),ROUND(VLOOKUP(C2611,[1]!T_Resins[#Data],2,FALSE)/VLOOKUP(A2611,[1]!T_Printers[#Data],5,FALSE),1)&gt;_xlfn.XLOOKUP(B2611,[1]Printers!L:L,[1]Printers!O:O,1,0,),10)),"Используйте слой 100 мкм")</f>
        <v>24.3</v>
      </c>
      <c r="F2611">
        <f>IFERROR(IF(ROUND(_xlfn.XLOOKUP([1]Parameters!B2611,[1]Printers!L:L,[1]Printers!Q:Q,,0)*E2611/10,0)*10&lt;_xlfn.XLOOKUP([1]Parameters!B2611,[1]Printers!L:L,[1]Printers!P:P,,0),ROUND(_xlfn.XLOOKUP([1]Parameters!B2611,[1]Printers!L:L,[1]Printers!Q:Q,,0)*E2611/10,0)*10,_xlfn.XLOOKUP([1]Parameters!B2611,[1]Printers!L:L,[1]Printers!P:P,,0)),"")</f>
        <v>100</v>
      </c>
      <c r="G2611" cm="1">
        <f t="array" ref="G2611">IFERROR(IF(ROW()-1&gt;COUNTA([1]!T_Printers[Printers])*COUNTA([1]!T_Resins[Resins]),"",_xlfn.IFS(ROUND(VLOOKUP(C2611,[1]!T_Resins[#Data],3,FALSE)/VLOOKUP(A2611,[1]!T_Printers[#Data],5,FALSE),1)&lt;=_xlfn.XLOOKUP(B2611,[1]Printers!L:L,[1]Printers!O:O,1,0,),ROUND(VLOOKUP(C2611,[1]!T_Resins[#Data],3,FALSE)/VLOOKUP(A2611,[1]!T_Printers[#Data],5,FALSE),1),ROUND(VLOOKUP(C2611,[1]!T_Resins[#Data],3,FALSE)/VLOOKUP(A2611,[1]!T_Printers[#Data],5,FALSE),1)&gt;_xlfn.XLOOKUP(B2611,[1]Printers!L:L,[1]Printers!O:O,1,0,),10)),"")</f>
        <v>31.6</v>
      </c>
      <c r="H2611">
        <f>IFERROR(IF(ROUND(_xlfn.XLOOKUP([1]Parameters!B2611,[1]Printers!L:L,[1]Printers!Q:Q,,0)*G2611/10,0)*10&lt;_xlfn.XLOOKUP([1]Parameters!B2611,[1]Printers!L:L,[1]Printers!P:P,,0),ROUND(_xlfn.XLOOKUP([1]Parameters!B2611,[1]Printers!L:L,[1]Printers!Q:Q,,0)*G2611/10,0)*10,_xlfn.XLOOKUP([1]Parameters!B2611,[1]Printers!L:L,[1]Printers!P:P,,0)),"")</f>
        <v>100</v>
      </c>
      <c r="I2611" s="3" t="str" cm="1">
        <f t="array" ref="I2611">IFERROR(IF(ROW()-1&gt;COUNTA([1]!T_Printers[Printers])*COUNTA([1]!T_Resins[Resins]),"",_xlfn.IFS(ROUND(VLOOKUP(C2611,[1]!T_Resins[#Data],4,FALSE)/VLOOKUP(A2611,[1]!T_Printers[#Data],5,FALSE),1)&lt;=_xlfn.XLOOKUP(B2611,[1]Printers!L:L,[1]Printers!O:O,1,0,),ROUND(VLOOKUP(C2611,[1]!T_Resins[#Data],4,FALSE)/VLOOKUP(A2611,[1]!T_Printers[#Data],5,FALSE),1),ROUND(VLOOKUP(C2611,[1]!T_Resins[#Data],4,FALSE)/VLOOKUP(A2611,[1]!T_Printers[#Data],5,FALSE),1)&gt;_xlfn.XLOOKUP(B2611,[1]Printers!L:L,[1]Printers!O:O,1,0,),"")),"")</f>
        <v/>
      </c>
      <c r="J2611" t="str">
        <f>IFERROR(IF(ROUND(_xlfn.XLOOKUP([1]Parameters!B2611,[1]Printers!L:L,[1]Printers!Q:Q,,0)*I2611/10,0)*10&lt;_xlfn.XLOOKUP([1]Parameters!B2611,[1]Printers!L:L,[1]Printers!P:P,,0),ROUND(_xlfn.XLOOKUP([1]Parameters!B2611,[1]Printers!L:L,[1]Printers!Q:Q,,0)*I2611/10,0)*10,_xlfn.XLOOKUP([1]Parameters!B2611,[1]Printers!L:L,[1]Printers!P:P,,0)),"")</f>
        <v/>
      </c>
      <c r="K2611">
        <f>IF(SUM(E2611:J2611)&lt;&gt;0,VLOOKUP(A2611,[1]!T_Printers[#Data],10,FALSE)+VLOOKUP(C2611,[1]!T_Resins[#Data],10,FALSE),"")</f>
        <v>9</v>
      </c>
      <c r="L2611">
        <f>IF(SUM(E2611:J2611)&lt;&gt;0,VLOOKUP(A2611,[1]!T_Printers[#Data],11,FALSE),"")</f>
        <v>9</v>
      </c>
      <c r="M2611">
        <f>IF(SUM(E2611:J2611)&lt;&gt;0,VLOOKUP(C2611,[1]!T_Resins[#Data],8,FALSE),"")</f>
        <v>120</v>
      </c>
      <c r="N2611">
        <f>IF(_xlfn.XLOOKUP(B2611,[1]Printers!$L:$L,[1]Printers!$R:$R,0,0)&gt;0,[1]Parameters!M2611,IF(SUM(E2611:J2611)&lt;&gt;0,VLOOKUP(C2611,[1]!T_Resins[#Data],9,FALSE),""))</f>
        <v>180</v>
      </c>
      <c r="O2611" t="str">
        <f t="shared" si="40"/>
        <v>PeopolyPhenom</v>
      </c>
    </row>
    <row r="2612" spans="1:15" x14ac:dyDescent="0.25">
      <c r="A2612" t="str">
        <f t="array" ref="A2612">IF(ROW()-1&gt;COUNTA([1]!T_Printers[Printers])*COUNTA([1]!T_Resins[Resins]),"",INDEX([1]!T_Printers[Printers],INT((ROW()-2)/COUNTA([1]!T_Resins[Resins])+1)))</f>
        <v>Peopoly Phenom</v>
      </c>
      <c r="B2612" t="str">
        <f>_xlfn.XLOOKUP(A2612,[1]!T_Printers[Printers],[1]!T_Printers[Icon link],,0)</f>
        <v>PeopolyPhenom</v>
      </c>
      <c r="C2612" t="str">
        <f t="array" ref="C2612">IF(ROW()-1&gt;COUNTA([1]!T_Printers[Printers])*COUNTA([1]!T_Resins[Resins]),"",INDEX([1]!T_Resins[Resins],MOD(ROW()-2,COUNTA([1]!T_Resins[Resins]))+1))</f>
        <v>Dental Peach</v>
      </c>
      <c r="D2612">
        <f>IF(SUM(E2612:J2612)&lt;&gt;0,IF(ROW()-1&gt;COUNTA([1]!T_Printers[Printers])*COUNTA([1]!T_Resins[Resins]),"",2),"")</f>
        <v>2</v>
      </c>
      <c r="E2612" cm="1">
        <f t="array" ref="E2612">IFERROR(IF(ROW()-1&gt;COUNTA([1]!T_Printers[Printers])*COUNTA([1]!T_Resins[Resins]),"",_xlfn.IFS(ROUND(VLOOKUP(C2612,[1]!T_Resins[#Data],2,FALSE)/VLOOKUP(A2612,[1]!T_Printers[#Data],5,FALSE),1)&lt;=_xlfn.XLOOKUP(B2612,[1]Printers!L:L,[1]Printers!O:O,1,0,),ROUND(VLOOKUP(C2612,[1]!T_Resins[#Data],2,FALSE)/VLOOKUP(A2612,[1]!T_Printers[#Data],5,FALSE),1),ROUND(VLOOKUP(C2612,[1]!T_Resins[#Data],2,FALSE)/VLOOKUP(A2612,[1]!T_Printers[#Data],5,FALSE),1)&gt;_xlfn.XLOOKUP(B2612,[1]Printers!L:L,[1]Printers!O:O,1,0,),10)),"Используйте слой 100 мкм")</f>
        <v>31.2</v>
      </c>
      <c r="F2612">
        <f>IFERROR(IF(ROUND(_xlfn.XLOOKUP([1]Parameters!B2612,[1]Printers!L:L,[1]Printers!Q:Q,,0)*E2612/10,0)*10&lt;_xlfn.XLOOKUP([1]Parameters!B2612,[1]Printers!L:L,[1]Printers!P:P,,0),ROUND(_xlfn.XLOOKUP([1]Parameters!B2612,[1]Printers!L:L,[1]Printers!Q:Q,,0)*E2612/10,0)*10,_xlfn.XLOOKUP([1]Parameters!B2612,[1]Printers!L:L,[1]Printers!P:P,,0)),"")</f>
        <v>100</v>
      </c>
      <c r="G2612" cm="1">
        <f t="array" ref="G2612">IFERROR(IF(ROW()-1&gt;COUNTA([1]!T_Printers[Printers])*COUNTA([1]!T_Resins[Resins]),"",_xlfn.IFS(ROUND(VLOOKUP(C2612,[1]!T_Resins[#Data],3,FALSE)/VLOOKUP(A2612,[1]!T_Printers[#Data],5,FALSE),1)&lt;=_xlfn.XLOOKUP(B2612,[1]Printers!L:L,[1]Printers!O:O,1,0,),ROUND(VLOOKUP(C2612,[1]!T_Resins[#Data],3,FALSE)/VLOOKUP(A2612,[1]!T_Printers[#Data],5,FALSE),1),ROUND(VLOOKUP(C2612,[1]!T_Resins[#Data],3,FALSE)/VLOOKUP(A2612,[1]!T_Printers[#Data],5,FALSE),1)&gt;_xlfn.XLOOKUP(B2612,[1]Printers!L:L,[1]Printers!O:O,1,0,),10)),"")</f>
        <v>40.6</v>
      </c>
      <c r="H2612">
        <f>IFERROR(IF(ROUND(_xlfn.XLOOKUP([1]Parameters!B2612,[1]Printers!L:L,[1]Printers!Q:Q,,0)*G2612/10,0)*10&lt;_xlfn.XLOOKUP([1]Parameters!B2612,[1]Printers!L:L,[1]Printers!P:P,,0),ROUND(_xlfn.XLOOKUP([1]Parameters!B2612,[1]Printers!L:L,[1]Printers!Q:Q,,0)*G2612/10,0)*10,_xlfn.XLOOKUP([1]Parameters!B2612,[1]Printers!L:L,[1]Printers!P:P,,0)),"")</f>
        <v>100</v>
      </c>
      <c r="I2612" s="3" t="str" cm="1">
        <f t="array" ref="I2612">IFERROR(IF(ROW()-1&gt;COUNTA([1]!T_Printers[Printers])*COUNTA([1]!T_Resins[Resins]),"",_xlfn.IFS(ROUND(VLOOKUP(C2612,[1]!T_Resins[#Data],4,FALSE)/VLOOKUP(A2612,[1]!T_Printers[#Data],5,FALSE),1)&lt;=_xlfn.XLOOKUP(B2612,[1]Printers!L:L,[1]Printers!O:O,1,0,),ROUND(VLOOKUP(C2612,[1]!T_Resins[#Data],4,FALSE)/VLOOKUP(A2612,[1]!T_Printers[#Data],5,FALSE),1),ROUND(VLOOKUP(C2612,[1]!T_Resins[#Data],4,FALSE)/VLOOKUP(A2612,[1]!T_Printers[#Data],5,FALSE),1)&gt;_xlfn.XLOOKUP(B2612,[1]Printers!L:L,[1]Printers!O:O,1,0,),"")),"")</f>
        <v/>
      </c>
      <c r="J2612" t="str">
        <f>IFERROR(IF(ROUND(_xlfn.XLOOKUP([1]Parameters!B2612,[1]Printers!L:L,[1]Printers!Q:Q,,0)*I2612/10,0)*10&lt;_xlfn.XLOOKUP([1]Parameters!B2612,[1]Printers!L:L,[1]Printers!P:P,,0),ROUND(_xlfn.XLOOKUP([1]Parameters!B2612,[1]Printers!L:L,[1]Printers!Q:Q,,0)*I2612/10,0)*10,_xlfn.XLOOKUP([1]Parameters!B2612,[1]Printers!L:L,[1]Printers!P:P,,0)),"")</f>
        <v/>
      </c>
      <c r="K2612">
        <f>IF(SUM(E2612:J2612)&lt;&gt;0,VLOOKUP(A2612,[1]!T_Printers[#Data],10,FALSE)+VLOOKUP(C2612,[1]!T_Resins[#Data],10,FALSE),"")</f>
        <v>9</v>
      </c>
      <c r="L2612">
        <f>IF(SUM(E2612:J2612)&lt;&gt;0,VLOOKUP(A2612,[1]!T_Printers[#Data],11,FALSE),"")</f>
        <v>9</v>
      </c>
      <c r="M2612">
        <f>IF(SUM(E2612:J2612)&lt;&gt;0,VLOOKUP(C2612,[1]!T_Resins[#Data],8,FALSE),"")</f>
        <v>120</v>
      </c>
      <c r="N2612">
        <f>IF(_xlfn.XLOOKUP(B2612,[1]Printers!$L:$L,[1]Printers!$R:$R,0,0)&gt;0,[1]Parameters!M2612,IF(SUM(E2612:J2612)&lt;&gt;0,VLOOKUP(C2612,[1]!T_Resins[#Data],9,FALSE),""))</f>
        <v>180</v>
      </c>
      <c r="O2612" t="str">
        <f t="shared" si="40"/>
        <v>PeopolyPhenom</v>
      </c>
    </row>
    <row r="2613" spans="1:15" x14ac:dyDescent="0.25">
      <c r="A2613" t="str">
        <f t="array" ref="A2613">IF(ROW()-1&gt;COUNTA([1]!T_Printers[Printers])*COUNTA([1]!T_Resins[Resins]),"",INDEX([1]!T_Printers[Printers],INT((ROW()-2)/COUNTA([1]!T_Resins[Resins])+1)))</f>
        <v>Peopoly Phenom</v>
      </c>
      <c r="B2613" t="str">
        <f>_xlfn.XLOOKUP(A2613,[1]!T_Printers[Printers],[1]!T_Printers[Icon link],,0)</f>
        <v>PeopolyPhenom</v>
      </c>
      <c r="C2613" t="str">
        <f t="array" ref="C2613">IF(ROW()-1&gt;COUNTA([1]!T_Printers[Printers])*COUNTA([1]!T_Resins[Resins]),"",INDEX([1]!T_Resins[Resins],MOD(ROW()-2,COUNTA([1]!T_Resins[Resins]))+1))</f>
        <v>Dental Pink</v>
      </c>
      <c r="D2613">
        <f>IF(SUM(E2613:J2613)&lt;&gt;0,IF(ROW()-1&gt;COUNTA([1]!T_Printers[Printers])*COUNTA([1]!T_Resins[Resins]),"",2),"")</f>
        <v>2</v>
      </c>
      <c r="E2613" cm="1">
        <f t="array" ref="E2613">IFERROR(IF(ROW()-1&gt;COUNTA([1]!T_Printers[Printers])*COUNTA([1]!T_Resins[Resins]),"",_xlfn.IFS(ROUND(VLOOKUP(C2613,[1]!T_Resins[#Data],2,FALSE)/VLOOKUP(A2613,[1]!T_Printers[#Data],5,FALSE),1)&lt;=_xlfn.XLOOKUP(B2613,[1]Printers!L:L,[1]Printers!O:O,1,0,),ROUND(VLOOKUP(C2613,[1]!T_Resins[#Data],2,FALSE)/VLOOKUP(A2613,[1]!T_Printers[#Data],5,FALSE),1),ROUND(VLOOKUP(C2613,[1]!T_Resins[#Data],2,FALSE)/VLOOKUP(A2613,[1]!T_Printers[#Data],5,FALSE),1)&gt;_xlfn.XLOOKUP(B2613,[1]Printers!L:L,[1]Printers!O:O,1,0,),10)),"Используйте слой 100 мкм")</f>
        <v>19.8</v>
      </c>
      <c r="F2613">
        <f>IFERROR(IF(ROUND(_xlfn.XLOOKUP([1]Parameters!B2613,[1]Printers!L:L,[1]Printers!Q:Q,,0)*E2613/10,0)*10&lt;_xlfn.XLOOKUP([1]Parameters!B2613,[1]Printers!L:L,[1]Printers!P:P,,0),ROUND(_xlfn.XLOOKUP([1]Parameters!B2613,[1]Printers!L:L,[1]Printers!Q:Q,,0)*E2613/10,0)*10,_xlfn.XLOOKUP([1]Parameters!B2613,[1]Printers!L:L,[1]Printers!P:P,,0)),"")</f>
        <v>100</v>
      </c>
      <c r="G2613" cm="1">
        <f t="array" ref="G2613">IFERROR(IF(ROW()-1&gt;COUNTA([1]!T_Printers[Printers])*COUNTA([1]!T_Resins[Resins]),"",_xlfn.IFS(ROUND(VLOOKUP(C2613,[1]!T_Resins[#Data],3,FALSE)/VLOOKUP(A2613,[1]!T_Printers[#Data],5,FALSE),1)&lt;=_xlfn.XLOOKUP(B2613,[1]Printers!L:L,[1]Printers!O:O,1,0,),ROUND(VLOOKUP(C2613,[1]!T_Resins[#Data],3,FALSE)/VLOOKUP(A2613,[1]!T_Printers[#Data],5,FALSE),1),ROUND(VLOOKUP(C2613,[1]!T_Resins[#Data],3,FALSE)/VLOOKUP(A2613,[1]!T_Printers[#Data],5,FALSE),1)&gt;_xlfn.XLOOKUP(B2613,[1]Printers!L:L,[1]Printers!O:O,1,0,),10)),"")</f>
        <v>25.7</v>
      </c>
      <c r="H2613">
        <f>IFERROR(IF(ROUND(_xlfn.XLOOKUP([1]Parameters!B2613,[1]Printers!L:L,[1]Printers!Q:Q,,0)*G2613/10,0)*10&lt;_xlfn.XLOOKUP([1]Parameters!B2613,[1]Printers!L:L,[1]Printers!P:P,,0),ROUND(_xlfn.XLOOKUP([1]Parameters!B2613,[1]Printers!L:L,[1]Printers!Q:Q,,0)*G2613/10,0)*10,_xlfn.XLOOKUP([1]Parameters!B2613,[1]Printers!L:L,[1]Printers!P:P,,0)),"")</f>
        <v>100</v>
      </c>
      <c r="I2613" s="3" t="str" cm="1">
        <f t="array" ref="I2613">IFERROR(IF(ROW()-1&gt;COUNTA([1]!T_Printers[Printers])*COUNTA([1]!T_Resins[Resins]),"",_xlfn.IFS(ROUND(VLOOKUP(C2613,[1]!T_Resins[#Data],4,FALSE)/VLOOKUP(A2613,[1]!T_Printers[#Data],5,FALSE),1)&lt;=_xlfn.XLOOKUP(B2613,[1]Printers!L:L,[1]Printers!O:O,1,0,),ROUND(VLOOKUP(C2613,[1]!T_Resins[#Data],4,FALSE)/VLOOKUP(A2613,[1]!T_Printers[#Data],5,FALSE),1),ROUND(VLOOKUP(C2613,[1]!T_Resins[#Data],4,FALSE)/VLOOKUP(A2613,[1]!T_Printers[#Data],5,FALSE),1)&gt;_xlfn.XLOOKUP(B2613,[1]Printers!L:L,[1]Printers!O:O,1,0,),"")),"")</f>
        <v/>
      </c>
      <c r="J2613" t="str">
        <f>IFERROR(IF(ROUND(_xlfn.XLOOKUP([1]Parameters!B2613,[1]Printers!L:L,[1]Printers!Q:Q,,0)*I2613/10,0)*10&lt;_xlfn.XLOOKUP([1]Parameters!B2613,[1]Printers!L:L,[1]Printers!P:P,,0),ROUND(_xlfn.XLOOKUP([1]Parameters!B2613,[1]Printers!L:L,[1]Printers!Q:Q,,0)*I2613/10,0)*10,_xlfn.XLOOKUP([1]Parameters!B2613,[1]Printers!L:L,[1]Printers!P:P,,0)),"")</f>
        <v/>
      </c>
      <c r="K2613">
        <f>IF(SUM(E2613:J2613)&lt;&gt;0,VLOOKUP(A2613,[1]!T_Printers[#Data],10,FALSE)+VLOOKUP(C2613,[1]!T_Resins[#Data],10,FALSE),"")</f>
        <v>8</v>
      </c>
      <c r="L2613">
        <f>IF(SUM(E2613:J2613)&lt;&gt;0,VLOOKUP(A2613,[1]!T_Printers[#Data],11,FALSE),"")</f>
        <v>9</v>
      </c>
      <c r="M2613">
        <f>IF(SUM(E2613:J2613)&lt;&gt;0,VLOOKUP(C2613,[1]!T_Resins[#Data],8,FALSE),"")</f>
        <v>120</v>
      </c>
      <c r="N2613">
        <f>IF(_xlfn.XLOOKUP(B2613,[1]Printers!$L:$L,[1]Printers!$R:$R,0,0)&gt;0,[1]Parameters!M2613,IF(SUM(E2613:J2613)&lt;&gt;0,VLOOKUP(C2613,[1]!T_Resins[#Data],9,FALSE),""))</f>
        <v>180</v>
      </c>
      <c r="O2613" t="str">
        <f t="shared" si="40"/>
        <v>PeopolyPhenom</v>
      </c>
    </row>
    <row r="2614" spans="1:15" x14ac:dyDescent="0.25">
      <c r="A2614" t="str">
        <f t="array" ref="A2614">IF(ROW()-1&gt;COUNTA([1]!T_Printers[Printers])*COUNTA([1]!T_Resins[Resins]),"",INDEX([1]!T_Printers[Printers],INT((ROW()-2)/COUNTA([1]!T_Resins[Resins])+1)))</f>
        <v>Peopoly Phenom</v>
      </c>
      <c r="B2614" t="str">
        <f>_xlfn.XLOOKUP(A2614,[1]!T_Printers[Printers],[1]!T_Printers[Icon link],,0)</f>
        <v>PeopolyPhenom</v>
      </c>
      <c r="C2614" t="str">
        <f t="array" ref="C2614">IF(ROW()-1&gt;COUNTA([1]!T_Printers[Printers])*COUNTA([1]!T_Resins[Resins]),"",INDEX([1]!T_Resins[Resins],MOD(ROW()-2,COUNTA([1]!T_Resins[Resins]))+1))</f>
        <v>Dental Soft Pink</v>
      </c>
      <c r="D2614">
        <f>IF(SUM(E2614:J2614)&lt;&gt;0,IF(ROW()-1&gt;COUNTA([1]!T_Printers[Printers])*COUNTA([1]!T_Resins[Resins]),"",2),"")</f>
        <v>2</v>
      </c>
      <c r="E2614" cm="1">
        <f t="array" ref="E2614">IFERROR(IF(ROW()-1&gt;COUNTA([1]!T_Printers[Printers])*COUNTA([1]!T_Resins[Resins]),"",_xlfn.IFS(ROUND(VLOOKUP(C2614,[1]!T_Resins[#Data],2,FALSE)/VLOOKUP(A2614,[1]!T_Printers[#Data],5,FALSE),1)&lt;=_xlfn.XLOOKUP(B2614,[1]Printers!L:L,[1]Printers!O:O,1,0,),ROUND(VLOOKUP(C2614,[1]!T_Resins[#Data],2,FALSE)/VLOOKUP(A2614,[1]!T_Printers[#Data],5,FALSE),1),ROUND(VLOOKUP(C2614,[1]!T_Resins[#Data],2,FALSE)/VLOOKUP(A2614,[1]!T_Printers[#Data],5,FALSE),1)&gt;_xlfn.XLOOKUP(B2614,[1]Printers!L:L,[1]Printers!O:O,1,0,),10)),"Используйте слой 100 мкм")</f>
        <v>29.5</v>
      </c>
      <c r="F2614">
        <f>IFERROR(IF(ROUND(_xlfn.XLOOKUP([1]Parameters!B2614,[1]Printers!L:L,[1]Printers!Q:Q,,0)*E2614/10,0)*10&lt;_xlfn.XLOOKUP([1]Parameters!B2614,[1]Printers!L:L,[1]Printers!P:P,,0),ROUND(_xlfn.XLOOKUP([1]Parameters!B2614,[1]Printers!L:L,[1]Printers!Q:Q,,0)*E2614/10,0)*10,_xlfn.XLOOKUP([1]Parameters!B2614,[1]Printers!L:L,[1]Printers!P:P,,0)),"")</f>
        <v>100</v>
      </c>
      <c r="G2614" cm="1">
        <f t="array" ref="G2614">IFERROR(IF(ROW()-1&gt;COUNTA([1]!T_Printers[Printers])*COUNTA([1]!T_Resins[Resins]),"",_xlfn.IFS(ROUND(VLOOKUP(C2614,[1]!T_Resins[#Data],3,FALSE)/VLOOKUP(A2614,[1]!T_Printers[#Data],5,FALSE),1)&lt;=_xlfn.XLOOKUP(B2614,[1]Printers!L:L,[1]Printers!O:O,1,0,),ROUND(VLOOKUP(C2614,[1]!T_Resins[#Data],3,FALSE)/VLOOKUP(A2614,[1]!T_Printers[#Data],5,FALSE),1),ROUND(VLOOKUP(C2614,[1]!T_Resins[#Data],3,FALSE)/VLOOKUP(A2614,[1]!T_Printers[#Data],5,FALSE),1)&gt;_xlfn.XLOOKUP(B2614,[1]Printers!L:L,[1]Printers!O:O,1,0,),10)),"")</f>
        <v>37.9</v>
      </c>
      <c r="H2614">
        <f>IFERROR(IF(ROUND(_xlfn.XLOOKUP([1]Parameters!B2614,[1]Printers!L:L,[1]Printers!Q:Q,,0)*G2614/10,0)*10&lt;_xlfn.XLOOKUP([1]Parameters!B2614,[1]Printers!L:L,[1]Printers!P:P,,0),ROUND(_xlfn.XLOOKUP([1]Parameters!B2614,[1]Printers!L:L,[1]Printers!Q:Q,,0)*G2614/10,0)*10,_xlfn.XLOOKUP([1]Parameters!B2614,[1]Printers!L:L,[1]Printers!P:P,,0)),"")</f>
        <v>100</v>
      </c>
      <c r="I2614" s="3" t="str" cm="1">
        <f t="array" ref="I2614">IFERROR(IF(ROW()-1&gt;COUNTA([1]!T_Printers[Printers])*COUNTA([1]!T_Resins[Resins]),"",_xlfn.IFS(ROUND(VLOOKUP(C2614,[1]!T_Resins[#Data],4,FALSE)/VLOOKUP(A2614,[1]!T_Printers[#Data],5,FALSE),1)&lt;=_xlfn.XLOOKUP(B2614,[1]Printers!L:L,[1]Printers!O:O,1,0,),ROUND(VLOOKUP(C2614,[1]!T_Resins[#Data],4,FALSE)/VLOOKUP(A2614,[1]!T_Printers[#Data],5,FALSE),1),ROUND(VLOOKUP(C2614,[1]!T_Resins[#Data],4,FALSE)/VLOOKUP(A2614,[1]!T_Printers[#Data],5,FALSE),1)&gt;_xlfn.XLOOKUP(B2614,[1]Printers!L:L,[1]Printers!O:O,1,0,),"")),"")</f>
        <v/>
      </c>
      <c r="J2614" t="str">
        <f>IFERROR(IF(ROUND(_xlfn.XLOOKUP([1]Parameters!B2614,[1]Printers!L:L,[1]Printers!Q:Q,,0)*I2614/10,0)*10&lt;_xlfn.XLOOKUP([1]Parameters!B2614,[1]Printers!L:L,[1]Printers!P:P,,0),ROUND(_xlfn.XLOOKUP([1]Parameters!B2614,[1]Printers!L:L,[1]Printers!Q:Q,,0)*I2614/10,0)*10,_xlfn.XLOOKUP([1]Parameters!B2614,[1]Printers!L:L,[1]Printers!P:P,,0)),"")</f>
        <v/>
      </c>
      <c r="K2614">
        <f>IF(SUM(E2614:J2614)&lt;&gt;0,VLOOKUP(A2614,[1]!T_Printers[#Data],10,FALSE)+VLOOKUP(C2614,[1]!T_Resins[#Data],10,FALSE),"")</f>
        <v>8</v>
      </c>
      <c r="L2614">
        <f>IF(SUM(E2614:J2614)&lt;&gt;0,VLOOKUP(A2614,[1]!T_Printers[#Data],11,FALSE),"")</f>
        <v>9</v>
      </c>
      <c r="M2614">
        <f>IF(SUM(E2614:J2614)&lt;&gt;0,VLOOKUP(C2614,[1]!T_Resins[#Data],8,FALSE),"")</f>
        <v>60</v>
      </c>
      <c r="N2614">
        <f>IF(_xlfn.XLOOKUP(B2614,[1]Printers!$L:$L,[1]Printers!$R:$R,0,0)&gt;0,[1]Parameters!M2614,IF(SUM(E2614:J2614)&lt;&gt;0,VLOOKUP(C2614,[1]!T_Resins[#Data],9,FALSE),""))</f>
        <v>60</v>
      </c>
      <c r="O2614" t="str">
        <f t="shared" si="40"/>
        <v>PeopolyPhenom</v>
      </c>
    </row>
    <row r="2615" spans="1:15" x14ac:dyDescent="0.25">
      <c r="A2615" t="str">
        <f t="array" ref="A2615">IF(ROW()-1&gt;COUNTA([1]!T_Printers[Printers])*COUNTA([1]!T_Resins[Resins]),"",INDEX([1]!T_Printers[Printers],INT((ROW()-2)/COUNTA([1]!T_Resins[Resins])+1)))</f>
        <v>Peopoly Phenom</v>
      </c>
      <c r="B2615" t="str">
        <f>_xlfn.XLOOKUP(A2615,[1]!T_Printers[Printers],[1]!T_Printers[Icon link],,0)</f>
        <v>PeopolyPhenom</v>
      </c>
      <c r="C2615" t="str">
        <f t="array" ref="C2615">IF(ROW()-1&gt;COUNTA([1]!T_Printers[Printers])*COUNTA([1]!T_Resins[Resins]),"",INDEX([1]!T_Resins[Resins],MOD(ROW()-2,COUNTA([1]!T_Resins[Resins]))+1))</f>
        <v>Dental Sand A1-A2</v>
      </c>
      <c r="D2615">
        <f>IF(SUM(E2615:J2615)&lt;&gt;0,IF(ROW()-1&gt;COUNTA([1]!T_Printers[Printers])*COUNTA([1]!T_Resins[Resins]),"",2),"")</f>
        <v>2</v>
      </c>
      <c r="E2615" cm="1">
        <f t="array" ref="E2615">IFERROR(IF(ROW()-1&gt;COUNTA([1]!T_Printers[Printers])*COUNTA([1]!T_Resins[Resins]),"",_xlfn.IFS(ROUND(VLOOKUP(C2615,[1]!T_Resins[#Data],2,FALSE)/VLOOKUP(A2615,[1]!T_Printers[#Data],5,FALSE),1)&lt;=_xlfn.XLOOKUP(B2615,[1]Printers!L:L,[1]Printers!O:O,1,0,),ROUND(VLOOKUP(C2615,[1]!T_Resins[#Data],2,FALSE)/VLOOKUP(A2615,[1]!T_Printers[#Data],5,FALSE),1),ROUND(VLOOKUP(C2615,[1]!T_Resins[#Data],2,FALSE)/VLOOKUP(A2615,[1]!T_Printers[#Data],5,FALSE),1)&gt;_xlfn.XLOOKUP(B2615,[1]Printers!L:L,[1]Printers!O:O,1,0,),10)),"Используйте слой 100 мкм")</f>
        <v>16.8</v>
      </c>
      <c r="F2615">
        <f>IFERROR(IF(ROUND(_xlfn.XLOOKUP([1]Parameters!B2615,[1]Printers!L:L,[1]Printers!Q:Q,,0)*E2615/10,0)*10&lt;_xlfn.XLOOKUP([1]Parameters!B2615,[1]Printers!L:L,[1]Printers!P:P,,0),ROUND(_xlfn.XLOOKUP([1]Parameters!B2615,[1]Printers!L:L,[1]Printers!Q:Q,,0)*E2615/10,0)*10,_xlfn.XLOOKUP([1]Parameters!B2615,[1]Printers!L:L,[1]Printers!P:P,,0)),"")</f>
        <v>100</v>
      </c>
      <c r="G2615" cm="1">
        <f t="array" ref="G2615">IFERROR(IF(ROW()-1&gt;COUNTA([1]!T_Printers[Printers])*COUNTA([1]!T_Resins[Resins]),"",_xlfn.IFS(ROUND(VLOOKUP(C2615,[1]!T_Resins[#Data],3,FALSE)/VLOOKUP(A2615,[1]!T_Printers[#Data],5,FALSE),1)&lt;=_xlfn.XLOOKUP(B2615,[1]Printers!L:L,[1]Printers!O:O,1,0,),ROUND(VLOOKUP(C2615,[1]!T_Resins[#Data],3,FALSE)/VLOOKUP(A2615,[1]!T_Printers[#Data],5,FALSE),1),ROUND(VLOOKUP(C2615,[1]!T_Resins[#Data],3,FALSE)/VLOOKUP(A2615,[1]!T_Printers[#Data],5,FALSE),1)&gt;_xlfn.XLOOKUP(B2615,[1]Printers!L:L,[1]Printers!O:O,1,0,),10)),"")</f>
        <v>21.8</v>
      </c>
      <c r="H2615">
        <f>IFERROR(IF(ROUND(_xlfn.XLOOKUP([1]Parameters!B2615,[1]Printers!L:L,[1]Printers!Q:Q,,0)*G2615/10,0)*10&lt;_xlfn.XLOOKUP([1]Parameters!B2615,[1]Printers!L:L,[1]Printers!P:P,,0),ROUND(_xlfn.XLOOKUP([1]Parameters!B2615,[1]Printers!L:L,[1]Printers!Q:Q,,0)*G2615/10,0)*10,_xlfn.XLOOKUP([1]Parameters!B2615,[1]Printers!L:L,[1]Printers!P:P,,0)),"")</f>
        <v>100</v>
      </c>
      <c r="I2615" s="3" t="str" cm="1">
        <f t="array" ref="I2615">IFERROR(IF(ROW()-1&gt;COUNTA([1]!T_Printers[Printers])*COUNTA([1]!T_Resins[Resins]),"",_xlfn.IFS(ROUND(VLOOKUP(C2615,[1]!T_Resins[#Data],4,FALSE)/VLOOKUP(A2615,[1]!T_Printers[#Data],5,FALSE),1)&lt;=_xlfn.XLOOKUP(B2615,[1]Printers!L:L,[1]Printers!O:O,1,0,),ROUND(VLOOKUP(C2615,[1]!T_Resins[#Data],4,FALSE)/VLOOKUP(A2615,[1]!T_Printers[#Data],5,FALSE),1),ROUND(VLOOKUP(C2615,[1]!T_Resins[#Data],4,FALSE)/VLOOKUP(A2615,[1]!T_Printers[#Data],5,FALSE),1)&gt;_xlfn.XLOOKUP(B2615,[1]Printers!L:L,[1]Printers!O:O,1,0,),"")),"")</f>
        <v/>
      </c>
      <c r="J2615" t="str">
        <f>IFERROR(IF(ROUND(_xlfn.XLOOKUP([1]Parameters!B2615,[1]Printers!L:L,[1]Printers!Q:Q,,0)*I2615/10,0)*10&lt;_xlfn.XLOOKUP([1]Parameters!B2615,[1]Printers!L:L,[1]Printers!P:P,,0),ROUND(_xlfn.XLOOKUP([1]Parameters!B2615,[1]Printers!L:L,[1]Printers!Q:Q,,0)*I2615/10,0)*10,_xlfn.XLOOKUP([1]Parameters!B2615,[1]Printers!L:L,[1]Printers!P:P,,0)),"")</f>
        <v/>
      </c>
      <c r="K2615">
        <f>IF(SUM(E2615:J2615)&lt;&gt;0,VLOOKUP(A2615,[1]!T_Printers[#Data],10,FALSE)+VLOOKUP(C2615,[1]!T_Resins[#Data],10,FALSE),"")</f>
        <v>9</v>
      </c>
      <c r="L2615">
        <f>IF(SUM(E2615:J2615)&lt;&gt;0,VLOOKUP(A2615,[1]!T_Printers[#Data],11,FALSE),"")</f>
        <v>9</v>
      </c>
      <c r="M2615">
        <f>IF(SUM(E2615:J2615)&lt;&gt;0,VLOOKUP(C2615,[1]!T_Resins[#Data],8,FALSE),"")</f>
        <v>120</v>
      </c>
      <c r="N2615">
        <f>IF(_xlfn.XLOOKUP(B2615,[1]Printers!$L:$L,[1]Printers!$R:$R,0,0)&gt;0,[1]Parameters!M2615,IF(SUM(E2615:J2615)&lt;&gt;0,VLOOKUP(C2615,[1]!T_Resins[#Data],9,FALSE),""))</f>
        <v>180</v>
      </c>
      <c r="O2615" t="str">
        <f t="shared" si="40"/>
        <v>PeopolyPhenom</v>
      </c>
    </row>
    <row r="2616" spans="1:15" x14ac:dyDescent="0.25">
      <c r="A2616" t="str">
        <f t="array" ref="A2616">IF(ROW()-1&gt;COUNTA([1]!T_Printers[Printers])*COUNTA([1]!T_Resins[Resins]),"",INDEX([1]!T_Printers[Printers],INT((ROW()-2)/COUNTA([1]!T_Resins[Resins])+1)))</f>
        <v>Peopoly Phenom</v>
      </c>
      <c r="B2616" t="str">
        <f>_xlfn.XLOOKUP(A2616,[1]!T_Printers[Printers],[1]!T_Printers[Icon link],,0)</f>
        <v>PeopolyPhenom</v>
      </c>
      <c r="C2616" t="str">
        <f t="array" ref="C2616">IF(ROW()-1&gt;COUNTA([1]!T_Printers[Printers])*COUNTA([1]!T_Resins[Resins]),"",INDEX([1]!T_Resins[Resins],MOD(ROW()-2,COUNTA([1]!T_Resins[Resins]))+1))</f>
        <v xml:space="preserve">Dental Sand A1-A2 (Обновленная версия) </v>
      </c>
      <c r="D2616">
        <f>IF(SUM(E2616:J2616)&lt;&gt;0,IF(ROW()-1&gt;COUNTA([1]!T_Printers[Printers])*COUNTA([1]!T_Resins[Resins]),"",2),"")</f>
        <v>2</v>
      </c>
      <c r="E2616" cm="1">
        <f t="array" ref="E2616">IFERROR(IF(ROW()-1&gt;COUNTA([1]!T_Printers[Printers])*COUNTA([1]!T_Resins[Resins]),"",_xlfn.IFS(ROUND(VLOOKUP(C2616,[1]!T_Resins[#Data],2,FALSE)/VLOOKUP(A2616,[1]!T_Printers[#Data],5,FALSE),1)&lt;=_xlfn.XLOOKUP(B2616,[1]Printers!L:L,[1]Printers!O:O,1,0,),ROUND(VLOOKUP(C2616,[1]!T_Resins[#Data],2,FALSE)/VLOOKUP(A2616,[1]!T_Printers[#Data],5,FALSE),1),ROUND(VLOOKUP(C2616,[1]!T_Resins[#Data],2,FALSE)/VLOOKUP(A2616,[1]!T_Printers[#Data],5,FALSE),1)&gt;_xlfn.XLOOKUP(B2616,[1]Printers!L:L,[1]Printers!O:O,1,0,),10)),"Используйте слой 100 мкм")</f>
        <v>44.8</v>
      </c>
      <c r="F2616">
        <f>IFERROR(IF(ROUND(_xlfn.XLOOKUP([1]Parameters!B2616,[1]Printers!L:L,[1]Printers!Q:Q,,0)*E2616/10,0)*10&lt;_xlfn.XLOOKUP([1]Parameters!B2616,[1]Printers!L:L,[1]Printers!P:P,,0),ROUND(_xlfn.XLOOKUP([1]Parameters!B2616,[1]Printers!L:L,[1]Printers!Q:Q,,0)*E2616/10,0)*10,_xlfn.XLOOKUP([1]Parameters!B2616,[1]Printers!L:L,[1]Printers!P:P,,0)),"")</f>
        <v>100</v>
      </c>
      <c r="G2616" cm="1">
        <f t="array" ref="G2616">IFERROR(IF(ROW()-1&gt;COUNTA([1]!T_Printers[Printers])*COUNTA([1]!T_Resins[Resins]),"",_xlfn.IFS(ROUND(VLOOKUP(C2616,[1]!T_Resins[#Data],3,FALSE)/VLOOKUP(A2616,[1]!T_Printers[#Data],5,FALSE),1)&lt;=_xlfn.XLOOKUP(B2616,[1]Printers!L:L,[1]Printers!O:O,1,0,),ROUND(VLOOKUP(C2616,[1]!T_Resins[#Data],3,FALSE)/VLOOKUP(A2616,[1]!T_Printers[#Data],5,FALSE),1),ROUND(VLOOKUP(C2616,[1]!T_Resins[#Data],3,FALSE)/VLOOKUP(A2616,[1]!T_Printers[#Data],5,FALSE),1)&gt;_xlfn.XLOOKUP(B2616,[1]Printers!L:L,[1]Printers!O:O,1,0,),10)),"")</f>
        <v>47</v>
      </c>
      <c r="H2616">
        <f>IFERROR(IF(ROUND(_xlfn.XLOOKUP([1]Parameters!B2616,[1]Printers!L:L,[1]Printers!Q:Q,,0)*G2616/10,0)*10&lt;_xlfn.XLOOKUP([1]Parameters!B2616,[1]Printers!L:L,[1]Printers!P:P,,0),ROUND(_xlfn.XLOOKUP([1]Parameters!B2616,[1]Printers!L:L,[1]Printers!Q:Q,,0)*G2616/10,0)*10,_xlfn.XLOOKUP([1]Parameters!B2616,[1]Printers!L:L,[1]Printers!P:P,,0)),"")</f>
        <v>100</v>
      </c>
      <c r="I2616" s="3" t="str" cm="1">
        <f t="array" ref="I2616">IFERROR(IF(ROW()-1&gt;COUNTA([1]!T_Printers[Printers])*COUNTA([1]!T_Resins[Resins]),"",_xlfn.IFS(ROUND(VLOOKUP(C2616,[1]!T_Resins[#Data],4,FALSE)/VLOOKUP(A2616,[1]!T_Printers[#Data],5,FALSE),1)&lt;=_xlfn.XLOOKUP(B2616,[1]Printers!L:L,[1]Printers!O:O,1,0,),ROUND(VLOOKUP(C2616,[1]!T_Resins[#Data],4,FALSE)/VLOOKUP(A2616,[1]!T_Printers[#Data],5,FALSE),1),ROUND(VLOOKUP(C2616,[1]!T_Resins[#Data],4,FALSE)/VLOOKUP(A2616,[1]!T_Printers[#Data],5,FALSE),1)&gt;_xlfn.XLOOKUP(B2616,[1]Printers!L:L,[1]Printers!O:O,1,0,),"")),"")</f>
        <v/>
      </c>
      <c r="J2616" t="str">
        <f>IFERROR(IF(ROUND(_xlfn.XLOOKUP([1]Parameters!B2616,[1]Printers!L:L,[1]Printers!Q:Q,,0)*I2616/10,0)*10&lt;_xlfn.XLOOKUP([1]Parameters!B2616,[1]Printers!L:L,[1]Printers!P:P,,0),ROUND(_xlfn.XLOOKUP([1]Parameters!B2616,[1]Printers!L:L,[1]Printers!Q:Q,,0)*I2616/10,0)*10,_xlfn.XLOOKUP([1]Parameters!B2616,[1]Printers!L:L,[1]Printers!P:P,,0)),"")</f>
        <v/>
      </c>
      <c r="K2616">
        <f>IF(SUM(E2616:J2616)&lt;&gt;0,VLOOKUP(A2616,[1]!T_Printers[#Data],10,FALSE)+VLOOKUP(C2616,[1]!T_Resins[#Data],10,FALSE),"")</f>
        <v>9</v>
      </c>
      <c r="L2616">
        <f>IF(SUM(E2616:J2616)&lt;&gt;0,VLOOKUP(A2616,[1]!T_Printers[#Data],11,FALSE),"")</f>
        <v>9</v>
      </c>
      <c r="M2616">
        <f>IF(SUM(E2616:J2616)&lt;&gt;0,VLOOKUP(C2616,[1]!T_Resins[#Data],8,FALSE),"")</f>
        <v>120</v>
      </c>
      <c r="N2616">
        <f>IF(_xlfn.XLOOKUP(B2616,[1]Printers!$L:$L,[1]Printers!$R:$R,0,0)&gt;0,[1]Parameters!M2616,IF(SUM(E2616:J2616)&lt;&gt;0,VLOOKUP(C2616,[1]!T_Resins[#Data],9,FALSE),""))</f>
        <v>180</v>
      </c>
      <c r="O2616" t="str">
        <f t="shared" si="40"/>
        <v>PeopolyPhenom</v>
      </c>
    </row>
    <row r="2617" spans="1:15" x14ac:dyDescent="0.25">
      <c r="A2617" t="str">
        <f t="array" ref="A2617">IF(ROW()-1&gt;COUNTA([1]!T_Printers[Printers])*COUNTA([1]!T_Resins[Resins]),"",INDEX([1]!T_Printers[Printers],INT((ROW()-2)/COUNTA([1]!T_Resins[Resins])+1)))</f>
        <v>Peopoly Phenom</v>
      </c>
      <c r="B2617" t="str">
        <f>_xlfn.XLOOKUP(A2617,[1]!T_Printers[Printers],[1]!T_Printers[Icon link],,0)</f>
        <v>PeopolyPhenom</v>
      </c>
      <c r="C2617" t="str">
        <f t="array" ref="C2617">IF(ROW()-1&gt;COUNTA([1]!T_Printers[Printers])*COUNTA([1]!T_Resins[Resins]),"",INDEX([1]!T_Resins[Resins],MOD(ROW()-2,COUNTA([1]!T_Resins[Resins]))+1))</f>
        <v>Dental Sand A3</v>
      </c>
      <c r="D2617">
        <f>IF(SUM(E2617:J2617)&lt;&gt;0,IF(ROW()-1&gt;COUNTA([1]!T_Printers[Printers])*COUNTA([1]!T_Resins[Resins]),"",2),"")</f>
        <v>2</v>
      </c>
      <c r="E2617" cm="1">
        <f t="array" ref="E2617">IFERROR(IF(ROW()-1&gt;COUNTA([1]!T_Printers[Printers])*COUNTA([1]!T_Resins[Resins]),"",_xlfn.IFS(ROUND(VLOOKUP(C2617,[1]!T_Resins[#Data],2,FALSE)/VLOOKUP(A2617,[1]!T_Printers[#Data],5,FALSE),1)&lt;=_xlfn.XLOOKUP(B2617,[1]Printers!L:L,[1]Printers!O:O,1,0,),ROUND(VLOOKUP(C2617,[1]!T_Resins[#Data],2,FALSE)/VLOOKUP(A2617,[1]!T_Printers[#Data],5,FALSE),1),ROUND(VLOOKUP(C2617,[1]!T_Resins[#Data],2,FALSE)/VLOOKUP(A2617,[1]!T_Printers[#Data],5,FALSE),1)&gt;_xlfn.XLOOKUP(B2617,[1]Printers!L:L,[1]Printers!O:O,1,0,),10)),"Используйте слой 100 мкм")</f>
        <v>16.8</v>
      </c>
      <c r="F2617">
        <f>IFERROR(IF(ROUND(_xlfn.XLOOKUP([1]Parameters!B2617,[1]Printers!L:L,[1]Printers!Q:Q,,0)*E2617/10,0)*10&lt;_xlfn.XLOOKUP([1]Parameters!B2617,[1]Printers!L:L,[1]Printers!P:P,,0),ROUND(_xlfn.XLOOKUP([1]Parameters!B2617,[1]Printers!L:L,[1]Printers!Q:Q,,0)*E2617/10,0)*10,_xlfn.XLOOKUP([1]Parameters!B2617,[1]Printers!L:L,[1]Printers!P:P,,0)),"")</f>
        <v>100</v>
      </c>
      <c r="G2617" cm="1">
        <f t="array" ref="G2617">IFERROR(IF(ROW()-1&gt;COUNTA([1]!T_Printers[Printers])*COUNTA([1]!T_Resins[Resins]),"",_xlfn.IFS(ROUND(VLOOKUP(C2617,[1]!T_Resins[#Data],3,FALSE)/VLOOKUP(A2617,[1]!T_Printers[#Data],5,FALSE),1)&lt;=_xlfn.XLOOKUP(B2617,[1]Printers!L:L,[1]Printers!O:O,1,0,),ROUND(VLOOKUP(C2617,[1]!T_Resins[#Data],3,FALSE)/VLOOKUP(A2617,[1]!T_Printers[#Data],5,FALSE),1),ROUND(VLOOKUP(C2617,[1]!T_Resins[#Data],3,FALSE)/VLOOKUP(A2617,[1]!T_Printers[#Data],5,FALSE),1)&gt;_xlfn.XLOOKUP(B2617,[1]Printers!L:L,[1]Printers!O:O,1,0,),10)),"")</f>
        <v>21.8</v>
      </c>
      <c r="H2617">
        <f>IFERROR(IF(ROUND(_xlfn.XLOOKUP([1]Parameters!B2617,[1]Printers!L:L,[1]Printers!Q:Q,,0)*G2617/10,0)*10&lt;_xlfn.XLOOKUP([1]Parameters!B2617,[1]Printers!L:L,[1]Printers!P:P,,0),ROUND(_xlfn.XLOOKUP([1]Parameters!B2617,[1]Printers!L:L,[1]Printers!Q:Q,,0)*G2617/10,0)*10,_xlfn.XLOOKUP([1]Parameters!B2617,[1]Printers!L:L,[1]Printers!P:P,,0)),"")</f>
        <v>100</v>
      </c>
      <c r="I2617" s="3" t="str" cm="1">
        <f t="array" ref="I2617">IFERROR(IF(ROW()-1&gt;COUNTA([1]!T_Printers[Printers])*COUNTA([1]!T_Resins[Resins]),"",_xlfn.IFS(ROUND(VLOOKUP(C2617,[1]!T_Resins[#Data],4,FALSE)/VLOOKUP(A2617,[1]!T_Printers[#Data],5,FALSE),1)&lt;=_xlfn.XLOOKUP(B2617,[1]Printers!L:L,[1]Printers!O:O,1,0,),ROUND(VLOOKUP(C2617,[1]!T_Resins[#Data],4,FALSE)/VLOOKUP(A2617,[1]!T_Printers[#Data],5,FALSE),1),ROUND(VLOOKUP(C2617,[1]!T_Resins[#Data],4,FALSE)/VLOOKUP(A2617,[1]!T_Printers[#Data],5,FALSE),1)&gt;_xlfn.XLOOKUP(B2617,[1]Printers!L:L,[1]Printers!O:O,1,0,),"")),"")</f>
        <v/>
      </c>
      <c r="J2617" t="str">
        <f>IFERROR(IF(ROUND(_xlfn.XLOOKUP([1]Parameters!B2617,[1]Printers!L:L,[1]Printers!Q:Q,,0)*I2617/10,0)*10&lt;_xlfn.XLOOKUP([1]Parameters!B2617,[1]Printers!L:L,[1]Printers!P:P,,0),ROUND(_xlfn.XLOOKUP([1]Parameters!B2617,[1]Printers!L:L,[1]Printers!Q:Q,,0)*I2617/10,0)*10,_xlfn.XLOOKUP([1]Parameters!B2617,[1]Printers!L:L,[1]Printers!P:P,,0)),"")</f>
        <v/>
      </c>
      <c r="K2617">
        <f>IF(SUM(E2617:J2617)&lt;&gt;0,VLOOKUP(A2617,[1]!T_Printers[#Data],10,FALSE)+VLOOKUP(C2617,[1]!T_Resins[#Data],10,FALSE),"")</f>
        <v>9</v>
      </c>
      <c r="L2617">
        <f>IF(SUM(E2617:J2617)&lt;&gt;0,VLOOKUP(A2617,[1]!T_Printers[#Data],11,FALSE),"")</f>
        <v>9</v>
      </c>
      <c r="M2617">
        <f>IF(SUM(E2617:J2617)&lt;&gt;0,VLOOKUP(C2617,[1]!T_Resins[#Data],8,FALSE),"")</f>
        <v>120</v>
      </c>
      <c r="N2617">
        <f>IF(_xlfn.XLOOKUP(B2617,[1]Printers!$L:$L,[1]Printers!$R:$R,0,0)&gt;0,[1]Parameters!M2617,IF(SUM(E2617:J2617)&lt;&gt;0,VLOOKUP(C2617,[1]!T_Resins[#Data],9,FALSE),""))</f>
        <v>180</v>
      </c>
      <c r="O2617" t="str">
        <f t="shared" si="40"/>
        <v>PeopolyPhenom</v>
      </c>
    </row>
    <row r="2618" spans="1:15" x14ac:dyDescent="0.25">
      <c r="A2618" t="str">
        <f t="array" ref="A2618">IF(ROW()-1&gt;COUNTA([1]!T_Printers[Printers])*COUNTA([1]!T_Resins[Resins]),"",INDEX([1]!T_Printers[Printers],INT((ROW()-2)/COUNTA([1]!T_Resins[Resins])+1)))</f>
        <v>Peopoly Phenom</v>
      </c>
      <c r="B2618" t="str">
        <f>_xlfn.XLOOKUP(A2618,[1]!T_Printers[Printers],[1]!T_Printers[Icon link],,0)</f>
        <v>PeopolyPhenom</v>
      </c>
      <c r="C2618" t="str">
        <f t="array" ref="C2618">IF(ROW()-1&gt;COUNTA([1]!T_Printers[Printers])*COUNTA([1]!T_Resins[Resins]),"",INDEX([1]!T_Resins[Resins],MOD(ROW()-2,COUNTA([1]!T_Resins[Resins]))+1))</f>
        <v xml:space="preserve">Dental Sand A3 (Обновленная версия) </v>
      </c>
      <c r="D2618">
        <f>IF(SUM(E2618:J2618)&lt;&gt;0,IF(ROW()-1&gt;COUNTA([1]!T_Printers[Printers])*COUNTA([1]!T_Resins[Resins]),"",2),"")</f>
        <v>2</v>
      </c>
      <c r="E2618" cm="1">
        <f t="array" ref="E2618">IFERROR(IF(ROW()-1&gt;COUNTA([1]!T_Printers[Printers])*COUNTA([1]!T_Resins[Resins]),"",_xlfn.IFS(ROUND(VLOOKUP(C2618,[1]!T_Resins[#Data],2,FALSE)/VLOOKUP(A2618,[1]!T_Printers[#Data],5,FALSE),1)&lt;=_xlfn.XLOOKUP(B2618,[1]Printers!L:L,[1]Printers!O:O,1,0,),ROUND(VLOOKUP(C2618,[1]!T_Resins[#Data],2,FALSE)/VLOOKUP(A2618,[1]!T_Printers[#Data],5,FALSE),1),ROUND(VLOOKUP(C2618,[1]!T_Resins[#Data],2,FALSE)/VLOOKUP(A2618,[1]!T_Printers[#Data],5,FALSE),1)&gt;_xlfn.XLOOKUP(B2618,[1]Printers!L:L,[1]Printers!O:O,1,0,),10)),"Используйте слой 100 мкм")</f>
        <v>44.8</v>
      </c>
      <c r="F2618">
        <f>IFERROR(IF(ROUND(_xlfn.XLOOKUP([1]Parameters!B2618,[1]Printers!L:L,[1]Printers!Q:Q,,0)*E2618/10,0)*10&lt;_xlfn.XLOOKUP([1]Parameters!B2618,[1]Printers!L:L,[1]Printers!P:P,,0),ROUND(_xlfn.XLOOKUP([1]Parameters!B2618,[1]Printers!L:L,[1]Printers!Q:Q,,0)*E2618/10,0)*10,_xlfn.XLOOKUP([1]Parameters!B2618,[1]Printers!L:L,[1]Printers!P:P,,0)),"")</f>
        <v>100</v>
      </c>
      <c r="G2618" cm="1">
        <f t="array" ref="G2618">IFERROR(IF(ROW()-1&gt;COUNTA([1]!T_Printers[Printers])*COUNTA([1]!T_Resins[Resins]),"",_xlfn.IFS(ROUND(VLOOKUP(C2618,[1]!T_Resins[#Data],3,FALSE)/VLOOKUP(A2618,[1]!T_Printers[#Data],5,FALSE),1)&lt;=_xlfn.XLOOKUP(B2618,[1]Printers!L:L,[1]Printers!O:O,1,0,),ROUND(VLOOKUP(C2618,[1]!T_Resins[#Data],3,FALSE)/VLOOKUP(A2618,[1]!T_Printers[#Data],5,FALSE),1),ROUND(VLOOKUP(C2618,[1]!T_Resins[#Data],3,FALSE)/VLOOKUP(A2618,[1]!T_Printers[#Data],5,FALSE),1)&gt;_xlfn.XLOOKUP(B2618,[1]Printers!L:L,[1]Printers!O:O,1,0,),10)),"")</f>
        <v>47</v>
      </c>
      <c r="H2618">
        <f>IFERROR(IF(ROUND(_xlfn.XLOOKUP([1]Parameters!B2618,[1]Printers!L:L,[1]Printers!Q:Q,,0)*G2618/10,0)*10&lt;_xlfn.XLOOKUP([1]Parameters!B2618,[1]Printers!L:L,[1]Printers!P:P,,0),ROUND(_xlfn.XLOOKUP([1]Parameters!B2618,[1]Printers!L:L,[1]Printers!Q:Q,,0)*G2618/10,0)*10,_xlfn.XLOOKUP([1]Parameters!B2618,[1]Printers!L:L,[1]Printers!P:P,,0)),"")</f>
        <v>100</v>
      </c>
      <c r="I2618" s="3" t="str" cm="1">
        <f t="array" ref="I2618">IFERROR(IF(ROW()-1&gt;COUNTA([1]!T_Printers[Printers])*COUNTA([1]!T_Resins[Resins]),"",_xlfn.IFS(ROUND(VLOOKUP(C2618,[1]!T_Resins[#Data],4,FALSE)/VLOOKUP(A2618,[1]!T_Printers[#Data],5,FALSE),1)&lt;=_xlfn.XLOOKUP(B2618,[1]Printers!L:L,[1]Printers!O:O,1,0,),ROUND(VLOOKUP(C2618,[1]!T_Resins[#Data],4,FALSE)/VLOOKUP(A2618,[1]!T_Printers[#Data],5,FALSE),1),ROUND(VLOOKUP(C2618,[1]!T_Resins[#Data],4,FALSE)/VLOOKUP(A2618,[1]!T_Printers[#Data],5,FALSE),1)&gt;_xlfn.XLOOKUP(B2618,[1]Printers!L:L,[1]Printers!O:O,1,0,),"")),"")</f>
        <v/>
      </c>
      <c r="J2618" t="str">
        <f>IFERROR(IF(ROUND(_xlfn.XLOOKUP([1]Parameters!B2618,[1]Printers!L:L,[1]Printers!Q:Q,,0)*I2618/10,0)*10&lt;_xlfn.XLOOKUP([1]Parameters!B2618,[1]Printers!L:L,[1]Printers!P:P,,0),ROUND(_xlfn.XLOOKUP([1]Parameters!B2618,[1]Printers!L:L,[1]Printers!Q:Q,,0)*I2618/10,0)*10,_xlfn.XLOOKUP([1]Parameters!B2618,[1]Printers!L:L,[1]Printers!P:P,,0)),"")</f>
        <v/>
      </c>
      <c r="K2618">
        <f>IF(SUM(E2618:J2618)&lt;&gt;0,VLOOKUP(A2618,[1]!T_Printers[#Data],10,FALSE)+VLOOKUP(C2618,[1]!T_Resins[#Data],10,FALSE),"")</f>
        <v>9</v>
      </c>
      <c r="L2618">
        <f>IF(SUM(E2618:J2618)&lt;&gt;0,VLOOKUP(A2618,[1]!T_Printers[#Data],11,FALSE),"")</f>
        <v>9</v>
      </c>
      <c r="M2618">
        <f>IF(SUM(E2618:J2618)&lt;&gt;0,VLOOKUP(C2618,[1]!T_Resins[#Data],8,FALSE),"")</f>
        <v>120</v>
      </c>
      <c r="N2618">
        <f>IF(_xlfn.XLOOKUP(B2618,[1]Printers!$L:$L,[1]Printers!$R:$R,0,0)&gt;0,[1]Parameters!M2618,IF(SUM(E2618:J2618)&lt;&gt;0,VLOOKUP(C2618,[1]!T_Resins[#Data],9,FALSE),""))</f>
        <v>180</v>
      </c>
      <c r="O2618" t="str">
        <f t="shared" si="40"/>
        <v>PeopolyPhenom</v>
      </c>
    </row>
    <row r="2619" spans="1:15" x14ac:dyDescent="0.25">
      <c r="A2619" t="str">
        <f t="array" ref="A2619">IF(ROW()-1&gt;COUNTA([1]!T_Printers[Printers])*COUNTA([1]!T_Resins[Resins]),"",INDEX([1]!T_Printers[Printers],INT((ROW()-2)/COUNTA([1]!T_Resins[Resins])+1)))</f>
        <v>Peopoly Phenom</v>
      </c>
      <c r="B2619" t="str">
        <f>_xlfn.XLOOKUP(A2619,[1]!T_Printers[Printers],[1]!T_Printers[Icon link],,0)</f>
        <v>PeopolyPhenom</v>
      </c>
      <c r="C2619" t="str">
        <f t="array" ref="C2619">IF(ROW()-1&gt;COUNTA([1]!T_Printers[Printers])*COUNTA([1]!T_Resins[Resins]),"",INDEX([1]!T_Resins[Resins],MOD(ROW()-2,COUNTA([1]!T_Resins[Resins]))+1))</f>
        <v>Dental Sand Pro A1-A2 (Crown LT)</v>
      </c>
      <c r="D2619">
        <f>IF(SUM(E2619:J2619)&lt;&gt;0,IF(ROW()-1&gt;COUNTA([1]!T_Printers[Printers])*COUNTA([1]!T_Resins[Resins]),"",2),"")</f>
        <v>2</v>
      </c>
      <c r="E2619" cm="1">
        <f t="array" ref="E2619">IFERROR(IF(ROW()-1&gt;COUNTA([1]!T_Printers[Printers])*COUNTA([1]!T_Resins[Resins]),"",_xlfn.IFS(ROUND(VLOOKUP(C2619,[1]!T_Resins[#Data],2,FALSE)/VLOOKUP(A2619,[1]!T_Printers[#Data],5,FALSE),1)&lt;=_xlfn.XLOOKUP(B2619,[1]Printers!L:L,[1]Printers!O:O,1,0,),ROUND(VLOOKUP(C2619,[1]!T_Resins[#Data],2,FALSE)/VLOOKUP(A2619,[1]!T_Printers[#Data],5,FALSE),1),ROUND(VLOOKUP(C2619,[1]!T_Resins[#Data],2,FALSE)/VLOOKUP(A2619,[1]!T_Printers[#Data],5,FALSE),1)&gt;_xlfn.XLOOKUP(B2619,[1]Printers!L:L,[1]Printers!O:O,1,0,),10)),"Используйте слой 100 мкм")</f>
        <v>74.3</v>
      </c>
      <c r="F2619">
        <f>IFERROR(IF(ROUND(_xlfn.XLOOKUP([1]Parameters!B2619,[1]Printers!L:L,[1]Printers!Q:Q,,0)*E2619/10,0)*10&lt;_xlfn.XLOOKUP([1]Parameters!B2619,[1]Printers!L:L,[1]Printers!P:P,,0),ROUND(_xlfn.XLOOKUP([1]Parameters!B2619,[1]Printers!L:L,[1]Printers!Q:Q,,0)*E2619/10,0)*10,_xlfn.XLOOKUP([1]Parameters!B2619,[1]Printers!L:L,[1]Printers!P:P,,0)),"")</f>
        <v>100</v>
      </c>
      <c r="G2619" cm="1">
        <f t="array" ref="G2619">IFERROR(IF(ROW()-1&gt;COUNTA([1]!T_Printers[Printers])*COUNTA([1]!T_Resins[Resins]),"",_xlfn.IFS(ROUND(VLOOKUP(C2619,[1]!T_Resins[#Data],3,FALSE)/VLOOKUP(A2619,[1]!T_Printers[#Data],5,FALSE),1)&lt;=_xlfn.XLOOKUP(B2619,[1]Printers!L:L,[1]Printers!O:O,1,0,),ROUND(VLOOKUP(C2619,[1]!T_Resins[#Data],3,FALSE)/VLOOKUP(A2619,[1]!T_Printers[#Data],5,FALSE),1),ROUND(VLOOKUP(C2619,[1]!T_Resins[#Data],3,FALSE)/VLOOKUP(A2619,[1]!T_Printers[#Data],5,FALSE),1)&gt;_xlfn.XLOOKUP(B2619,[1]Printers!L:L,[1]Printers!O:O,1,0,),10)),"")</f>
        <v>106.7</v>
      </c>
      <c r="H2619">
        <f>IFERROR(IF(ROUND(_xlfn.XLOOKUP([1]Parameters!B2619,[1]Printers!L:L,[1]Printers!Q:Q,,0)*G2619/10,0)*10&lt;_xlfn.XLOOKUP([1]Parameters!B2619,[1]Printers!L:L,[1]Printers!P:P,,0),ROUND(_xlfn.XLOOKUP([1]Parameters!B2619,[1]Printers!L:L,[1]Printers!Q:Q,,0)*G2619/10,0)*10,_xlfn.XLOOKUP([1]Parameters!B2619,[1]Printers!L:L,[1]Printers!P:P,,0)),"")</f>
        <v>100</v>
      </c>
      <c r="I2619" s="3" t="str" cm="1">
        <f t="array" ref="I2619">IFERROR(IF(ROW()-1&gt;COUNTA([1]!T_Printers[Printers])*COUNTA([1]!T_Resins[Resins]),"",_xlfn.IFS(ROUND(VLOOKUP(C2619,[1]!T_Resins[#Data],4,FALSE)/VLOOKUP(A2619,[1]!T_Printers[#Data],5,FALSE),1)&lt;=_xlfn.XLOOKUP(B2619,[1]Printers!L:L,[1]Printers!O:O,1,0,),ROUND(VLOOKUP(C2619,[1]!T_Resins[#Data],4,FALSE)/VLOOKUP(A2619,[1]!T_Printers[#Data],5,FALSE),1),ROUND(VLOOKUP(C2619,[1]!T_Resins[#Data],4,FALSE)/VLOOKUP(A2619,[1]!T_Printers[#Data],5,FALSE),1)&gt;_xlfn.XLOOKUP(B2619,[1]Printers!L:L,[1]Printers!O:O,1,0,),"")),"")</f>
        <v/>
      </c>
      <c r="J2619" t="str">
        <f>IFERROR(IF(ROUND(_xlfn.XLOOKUP([1]Parameters!B2619,[1]Printers!L:L,[1]Printers!Q:Q,,0)*I2619/10,0)*10&lt;_xlfn.XLOOKUP([1]Parameters!B2619,[1]Printers!L:L,[1]Printers!P:P,,0),ROUND(_xlfn.XLOOKUP([1]Parameters!B2619,[1]Printers!L:L,[1]Printers!Q:Q,,0)*I2619/10,0)*10,_xlfn.XLOOKUP([1]Parameters!B2619,[1]Printers!L:L,[1]Printers!P:P,,0)),"")</f>
        <v/>
      </c>
      <c r="K2619">
        <f>IF(SUM(E2619:J2619)&lt;&gt;0,VLOOKUP(A2619,[1]!T_Printers[#Data],10,FALSE)+VLOOKUP(C2619,[1]!T_Resins[#Data],10,FALSE),"")</f>
        <v>9</v>
      </c>
      <c r="L2619">
        <f>IF(SUM(E2619:J2619)&lt;&gt;0,VLOOKUP(A2619,[1]!T_Printers[#Data],11,FALSE),"")</f>
        <v>9</v>
      </c>
      <c r="M2619">
        <f>IF(SUM(E2619:J2619)&lt;&gt;0,VLOOKUP(C2619,[1]!T_Resins[#Data],8,FALSE),"")</f>
        <v>120</v>
      </c>
      <c r="N2619">
        <f>IF(_xlfn.XLOOKUP(B2619,[1]Printers!$L:$L,[1]Printers!$R:$R,0,0)&gt;0,[1]Parameters!M2619,IF(SUM(E2619:J2619)&lt;&gt;0,VLOOKUP(C2619,[1]!T_Resins[#Data],9,FALSE),""))</f>
        <v>180</v>
      </c>
      <c r="O2619" t="str">
        <f t="shared" si="40"/>
        <v>PeopolyPhenom</v>
      </c>
    </row>
    <row r="2620" spans="1:15" x14ac:dyDescent="0.25">
      <c r="A2620" t="str">
        <f t="array" ref="A2620">IF(ROW()-1&gt;COUNTA([1]!T_Printers[Printers])*COUNTA([1]!T_Resins[Resins]),"",INDEX([1]!T_Printers[Printers],INT((ROW()-2)/COUNTA([1]!T_Resins[Resins])+1)))</f>
        <v>Peopoly Phenom</v>
      </c>
      <c r="B2620" t="str">
        <f>_xlfn.XLOOKUP(A2620,[1]!T_Printers[Printers],[1]!T_Printers[Icon link],,0)</f>
        <v>PeopolyPhenom</v>
      </c>
      <c r="C2620" t="str">
        <f t="array" ref="C2620">IF(ROW()-1&gt;COUNTA([1]!T_Printers[Printers])*COUNTA([1]!T_Resins[Resins]),"",INDEX([1]!T_Resins[Resins],MOD(ROW()-2,COUNTA([1]!T_Resins[Resins]))+1))</f>
        <v>Dental Sand Pro A3 (Crown LT)</v>
      </c>
      <c r="D2620">
        <f>IF(SUM(E2620:J2620)&lt;&gt;0,IF(ROW()-1&gt;COUNTA([1]!T_Printers[Printers])*COUNTA([1]!T_Resins[Resins]),"",2),"")</f>
        <v>2</v>
      </c>
      <c r="E2620" cm="1">
        <f t="array" ref="E2620">IFERROR(IF(ROW()-1&gt;COUNTA([1]!T_Printers[Printers])*COUNTA([1]!T_Resins[Resins]),"",_xlfn.IFS(ROUND(VLOOKUP(C2620,[1]!T_Resins[#Data],2,FALSE)/VLOOKUP(A2620,[1]!T_Printers[#Data],5,FALSE),1)&lt;=_xlfn.XLOOKUP(B2620,[1]Printers!L:L,[1]Printers!O:O,1,0,),ROUND(VLOOKUP(C2620,[1]!T_Resins[#Data],2,FALSE)/VLOOKUP(A2620,[1]!T_Printers[#Data],5,FALSE),1),ROUND(VLOOKUP(C2620,[1]!T_Resins[#Data],2,FALSE)/VLOOKUP(A2620,[1]!T_Printers[#Data],5,FALSE),1)&gt;_xlfn.XLOOKUP(B2620,[1]Printers!L:L,[1]Printers!O:O,1,0,),10)),"Используйте слой 100 мкм")</f>
        <v>74.3</v>
      </c>
      <c r="F2620">
        <f>IFERROR(IF(ROUND(_xlfn.XLOOKUP([1]Parameters!B2620,[1]Printers!L:L,[1]Printers!Q:Q,,0)*E2620/10,0)*10&lt;_xlfn.XLOOKUP([1]Parameters!B2620,[1]Printers!L:L,[1]Printers!P:P,,0),ROUND(_xlfn.XLOOKUP([1]Parameters!B2620,[1]Printers!L:L,[1]Printers!Q:Q,,0)*E2620/10,0)*10,_xlfn.XLOOKUP([1]Parameters!B2620,[1]Printers!L:L,[1]Printers!P:P,,0)),"")</f>
        <v>100</v>
      </c>
      <c r="G2620" cm="1">
        <f t="array" ref="G2620">IFERROR(IF(ROW()-1&gt;COUNTA([1]!T_Printers[Printers])*COUNTA([1]!T_Resins[Resins]),"",_xlfn.IFS(ROUND(VLOOKUP(C2620,[1]!T_Resins[#Data],3,FALSE)/VLOOKUP(A2620,[1]!T_Printers[#Data],5,FALSE),1)&lt;=_xlfn.XLOOKUP(B2620,[1]Printers!L:L,[1]Printers!O:O,1,0,),ROUND(VLOOKUP(C2620,[1]!T_Resins[#Data],3,FALSE)/VLOOKUP(A2620,[1]!T_Printers[#Data],5,FALSE),1),ROUND(VLOOKUP(C2620,[1]!T_Resins[#Data],3,FALSE)/VLOOKUP(A2620,[1]!T_Printers[#Data],5,FALSE),1)&gt;_xlfn.XLOOKUP(B2620,[1]Printers!L:L,[1]Printers!O:O,1,0,),10)),"")</f>
        <v>106.7</v>
      </c>
      <c r="H2620">
        <f>IFERROR(IF(ROUND(_xlfn.XLOOKUP([1]Parameters!B2620,[1]Printers!L:L,[1]Printers!Q:Q,,0)*G2620/10,0)*10&lt;_xlfn.XLOOKUP([1]Parameters!B2620,[1]Printers!L:L,[1]Printers!P:P,,0),ROUND(_xlfn.XLOOKUP([1]Parameters!B2620,[1]Printers!L:L,[1]Printers!Q:Q,,0)*G2620/10,0)*10,_xlfn.XLOOKUP([1]Parameters!B2620,[1]Printers!L:L,[1]Printers!P:P,,0)),"")</f>
        <v>100</v>
      </c>
      <c r="I2620" s="3" t="str" cm="1">
        <f t="array" ref="I2620">IFERROR(IF(ROW()-1&gt;COUNTA([1]!T_Printers[Printers])*COUNTA([1]!T_Resins[Resins]),"",_xlfn.IFS(ROUND(VLOOKUP(C2620,[1]!T_Resins[#Data],4,FALSE)/VLOOKUP(A2620,[1]!T_Printers[#Data],5,FALSE),1)&lt;=_xlfn.XLOOKUP(B2620,[1]Printers!L:L,[1]Printers!O:O,1,0,),ROUND(VLOOKUP(C2620,[1]!T_Resins[#Data],4,FALSE)/VLOOKUP(A2620,[1]!T_Printers[#Data],5,FALSE),1),ROUND(VLOOKUP(C2620,[1]!T_Resins[#Data],4,FALSE)/VLOOKUP(A2620,[1]!T_Printers[#Data],5,FALSE),1)&gt;_xlfn.XLOOKUP(B2620,[1]Printers!L:L,[1]Printers!O:O,1,0,),"")),"")</f>
        <v/>
      </c>
      <c r="J2620" t="str">
        <f>IFERROR(IF(ROUND(_xlfn.XLOOKUP([1]Parameters!B2620,[1]Printers!L:L,[1]Printers!Q:Q,,0)*I2620/10,0)*10&lt;_xlfn.XLOOKUP([1]Parameters!B2620,[1]Printers!L:L,[1]Printers!P:P,,0),ROUND(_xlfn.XLOOKUP([1]Parameters!B2620,[1]Printers!L:L,[1]Printers!Q:Q,,0)*I2620/10,0)*10,_xlfn.XLOOKUP([1]Parameters!B2620,[1]Printers!L:L,[1]Printers!P:P,,0)),"")</f>
        <v/>
      </c>
      <c r="K2620">
        <f>IF(SUM(E2620:J2620)&lt;&gt;0,VLOOKUP(A2620,[1]!T_Printers[#Data],10,FALSE)+VLOOKUP(C2620,[1]!T_Resins[#Data],10,FALSE),"")</f>
        <v>9</v>
      </c>
      <c r="L2620">
        <f>IF(SUM(E2620:J2620)&lt;&gt;0,VLOOKUP(A2620,[1]!T_Printers[#Data],11,FALSE),"")</f>
        <v>9</v>
      </c>
      <c r="M2620">
        <f>IF(SUM(E2620:J2620)&lt;&gt;0,VLOOKUP(C2620,[1]!T_Resins[#Data],8,FALSE),"")</f>
        <v>120</v>
      </c>
      <c r="N2620">
        <f>IF(_xlfn.XLOOKUP(B2620,[1]Printers!$L:$L,[1]Printers!$R:$R,0,0)&gt;0,[1]Parameters!M2620,IF(SUM(E2620:J2620)&lt;&gt;0,VLOOKUP(C2620,[1]!T_Resins[#Data],9,FALSE),""))</f>
        <v>180</v>
      </c>
      <c r="O2620" t="str">
        <f t="shared" si="40"/>
        <v>PeopolyPhenom</v>
      </c>
    </row>
    <row r="2621" spans="1:15" x14ac:dyDescent="0.25">
      <c r="A2621" t="str">
        <f t="array" ref="A2621">IF(ROW()-1&gt;COUNTA([1]!T_Printers[Printers])*COUNTA([1]!T_Resins[Resins]),"",INDEX([1]!T_Printers[Printers],INT((ROW()-2)/COUNTA([1]!T_Resins[Resins])+1)))</f>
        <v>Peopoly Phenom</v>
      </c>
      <c r="B2621" t="str">
        <f>_xlfn.XLOOKUP(A2621,[1]!T_Printers[Printers],[1]!T_Printers[Icon link],,0)</f>
        <v>PeopolyPhenom</v>
      </c>
      <c r="C2621" t="str">
        <f t="array" ref="C2621">IF(ROW()-1&gt;COUNTA([1]!T_Printers[Printers])*COUNTA([1]!T_Resins[Resins]),"",INDEX([1]!T_Resins[Resins],MOD(ROW()-2,COUNTA([1]!T_Resins[Resins]))+1))</f>
        <v>Dental Splint Soft</v>
      </c>
      <c r="D2621">
        <f>IF(SUM(E2621:J2621)&lt;&gt;0,IF(ROW()-1&gt;COUNTA([1]!T_Printers[Printers])*COUNTA([1]!T_Resins[Resins]),"",2),"")</f>
        <v>2</v>
      </c>
      <c r="E2621" cm="1">
        <f t="array" ref="E2621">IFERROR(IF(ROW()-1&gt;COUNTA([1]!T_Printers[Printers])*COUNTA([1]!T_Resins[Resins]),"",_xlfn.IFS(ROUND(VLOOKUP(C2621,[1]!T_Resins[#Data],2,FALSE)/VLOOKUP(A2621,[1]!T_Printers[#Data],5,FALSE),1)&lt;=_xlfn.XLOOKUP(B2621,[1]Printers!L:L,[1]Printers!O:O,1,0,),ROUND(VLOOKUP(C2621,[1]!T_Resins[#Data],2,FALSE)/VLOOKUP(A2621,[1]!T_Printers[#Data],5,FALSE),1),ROUND(VLOOKUP(C2621,[1]!T_Resins[#Data],2,FALSE)/VLOOKUP(A2621,[1]!T_Printers[#Data],5,FALSE),1)&gt;_xlfn.XLOOKUP(B2621,[1]Printers!L:L,[1]Printers!O:O,1,0,),10)),"Используйте слой 100 мкм")</f>
        <v>49.5</v>
      </c>
      <c r="F2621">
        <f>IFERROR(IF(ROUND(_xlfn.XLOOKUP([1]Parameters!B2621,[1]Printers!L:L,[1]Printers!Q:Q,,0)*E2621/10,0)*10&lt;_xlfn.XLOOKUP([1]Parameters!B2621,[1]Printers!L:L,[1]Printers!P:P,,0),ROUND(_xlfn.XLOOKUP([1]Parameters!B2621,[1]Printers!L:L,[1]Printers!Q:Q,,0)*E2621/10,0)*10,_xlfn.XLOOKUP([1]Parameters!B2621,[1]Printers!L:L,[1]Printers!P:P,,0)),"")</f>
        <v>100</v>
      </c>
      <c r="G2621" cm="1">
        <f t="array" ref="G2621">IFERROR(IF(ROW()-1&gt;COUNTA([1]!T_Printers[Printers])*COUNTA([1]!T_Resins[Resins]),"",_xlfn.IFS(ROUND(VLOOKUP(C2621,[1]!T_Resins[#Data],3,FALSE)/VLOOKUP(A2621,[1]!T_Printers[#Data],5,FALSE),1)&lt;=_xlfn.XLOOKUP(B2621,[1]Printers!L:L,[1]Printers!O:O,1,0,),ROUND(VLOOKUP(C2621,[1]!T_Resins[#Data],3,FALSE)/VLOOKUP(A2621,[1]!T_Printers[#Data],5,FALSE),1),ROUND(VLOOKUP(C2621,[1]!T_Resins[#Data],3,FALSE)/VLOOKUP(A2621,[1]!T_Printers[#Data],5,FALSE),1)&gt;_xlfn.XLOOKUP(B2621,[1]Printers!L:L,[1]Printers!O:O,1,0,),10)),"")</f>
        <v>64.400000000000006</v>
      </c>
      <c r="H2621">
        <f>IFERROR(IF(ROUND(_xlfn.XLOOKUP([1]Parameters!B2621,[1]Printers!L:L,[1]Printers!Q:Q,,0)*G2621/10,0)*10&lt;_xlfn.XLOOKUP([1]Parameters!B2621,[1]Printers!L:L,[1]Printers!P:P,,0),ROUND(_xlfn.XLOOKUP([1]Parameters!B2621,[1]Printers!L:L,[1]Printers!Q:Q,,0)*G2621/10,0)*10,_xlfn.XLOOKUP([1]Parameters!B2621,[1]Printers!L:L,[1]Printers!P:P,,0)),"")</f>
        <v>100</v>
      </c>
      <c r="I2621" s="3" t="str" cm="1">
        <f t="array" ref="I2621">IFERROR(IF(ROW()-1&gt;COUNTA([1]!T_Printers[Printers])*COUNTA([1]!T_Resins[Resins]),"",_xlfn.IFS(ROUND(VLOOKUP(C2621,[1]!T_Resins[#Data],4,FALSE)/VLOOKUP(A2621,[1]!T_Printers[#Data],5,FALSE),1)&lt;=_xlfn.XLOOKUP(B2621,[1]Printers!L:L,[1]Printers!O:O,1,0,),ROUND(VLOOKUP(C2621,[1]!T_Resins[#Data],4,FALSE)/VLOOKUP(A2621,[1]!T_Printers[#Data],5,FALSE),1),ROUND(VLOOKUP(C2621,[1]!T_Resins[#Data],4,FALSE)/VLOOKUP(A2621,[1]!T_Printers[#Data],5,FALSE),1)&gt;_xlfn.XLOOKUP(B2621,[1]Printers!L:L,[1]Printers!O:O,1,0,),"")),"")</f>
        <v/>
      </c>
      <c r="J2621" t="str">
        <f>IFERROR(IF(ROUND(_xlfn.XLOOKUP([1]Parameters!B2621,[1]Printers!L:L,[1]Printers!Q:Q,,0)*I2621/10,0)*10&lt;_xlfn.XLOOKUP([1]Parameters!B2621,[1]Printers!L:L,[1]Printers!P:P,,0),ROUND(_xlfn.XLOOKUP([1]Parameters!B2621,[1]Printers!L:L,[1]Printers!Q:Q,,0)*I2621/10,0)*10,_xlfn.XLOOKUP([1]Parameters!B2621,[1]Printers!L:L,[1]Printers!P:P,,0)),"")</f>
        <v/>
      </c>
      <c r="K2621">
        <f>IF(SUM(E2621:J2621)&lt;&gt;0,VLOOKUP(A2621,[1]!T_Printers[#Data],10,FALSE)+VLOOKUP(C2621,[1]!T_Resins[#Data],10,FALSE),"")</f>
        <v>8</v>
      </c>
      <c r="L2621">
        <f>IF(SUM(E2621:J2621)&lt;&gt;0,VLOOKUP(A2621,[1]!T_Printers[#Data],11,FALSE),"")</f>
        <v>9</v>
      </c>
      <c r="M2621">
        <f>IF(SUM(E2621:J2621)&lt;&gt;0,VLOOKUP(C2621,[1]!T_Resins[#Data],8,FALSE),"")</f>
        <v>60</v>
      </c>
      <c r="N2621">
        <f>IF(_xlfn.XLOOKUP(B2621,[1]Printers!$L:$L,[1]Printers!$R:$R,0,0)&gt;0,[1]Parameters!M2621,IF(SUM(E2621:J2621)&lt;&gt;0,VLOOKUP(C2621,[1]!T_Resins[#Data],9,FALSE),""))</f>
        <v>60</v>
      </c>
      <c r="O2621" t="str">
        <f t="shared" si="40"/>
        <v>PeopolyPhenom</v>
      </c>
    </row>
    <row r="2622" spans="1:15" x14ac:dyDescent="0.25">
      <c r="A2622" t="str">
        <f t="array" ref="A2622">IF(ROW()-1&gt;COUNTA([1]!T_Printers[Printers])*COUNTA([1]!T_Resins[Resins]),"",INDEX([1]!T_Printers[Printers],INT((ROW()-2)/COUNTA([1]!T_Resins[Resins])+1)))</f>
        <v>Peopoly Phenom</v>
      </c>
      <c r="B2622" t="str">
        <f>_xlfn.XLOOKUP(A2622,[1]!T_Printers[Printers],[1]!T_Printers[Icon link],,0)</f>
        <v>PeopolyPhenom</v>
      </c>
      <c r="C2622" t="str">
        <f t="array" ref="C2622">IF(ROW()-1&gt;COUNTA([1]!T_Printers[Printers])*COUNTA([1]!T_Resins[Resins]),"",INDEX([1]!T_Resins[Resins],MOD(ROW()-2,COUNTA([1]!T_Resins[Resins]))+1))</f>
        <v>Dental Tray</v>
      </c>
      <c r="D2622">
        <f>IF(SUM(E2622:J2622)&lt;&gt;0,IF(ROW()-1&gt;COUNTA([1]!T_Printers[Printers])*COUNTA([1]!T_Resins[Resins]),"",2),"")</f>
        <v>2</v>
      </c>
      <c r="E2622" t="str" cm="1">
        <f t="array" ref="E2622">IFERROR(IF(ROW()-1&gt;COUNTA([1]!T_Printers[Printers])*COUNTA([1]!T_Resins[Resins]),"",_xlfn.IFS(ROUND(VLOOKUP(C2622,[1]!T_Resins[#Data],2,FALSE)/VLOOKUP(A2622,[1]!T_Printers[#Data],5,FALSE),1)&lt;=_xlfn.XLOOKUP(B2622,[1]Printers!L:L,[1]Printers!O:O,1,0,),ROUND(VLOOKUP(C2622,[1]!T_Resins[#Data],2,FALSE)/VLOOKUP(A2622,[1]!T_Printers[#Data],5,FALSE),1),ROUND(VLOOKUP(C2622,[1]!T_Resins[#Data],2,FALSE)/VLOOKUP(A2622,[1]!T_Printers[#Data],5,FALSE),1)&gt;_xlfn.XLOOKUP(B2622,[1]Printers!L:L,[1]Printers!O:O,1,0,),10)),"Используйте слой 100 мкм")</f>
        <v>Используйте слой 100 мкм</v>
      </c>
      <c r="F2622" t="str">
        <f>IFERROR(IF(ROUND(_xlfn.XLOOKUP([1]Parameters!B2622,[1]Printers!L:L,[1]Printers!Q:Q,,0)*E2622/10,0)*10&lt;_xlfn.XLOOKUP([1]Parameters!B2622,[1]Printers!L:L,[1]Printers!P:P,,0),ROUND(_xlfn.XLOOKUP([1]Parameters!B2622,[1]Printers!L:L,[1]Printers!Q:Q,,0)*E2622/10,0)*10,_xlfn.XLOOKUP([1]Parameters!B2622,[1]Printers!L:L,[1]Printers!P:P,,0)),"")</f>
        <v/>
      </c>
      <c r="G2622" cm="1">
        <f t="array" ref="G2622">IFERROR(IF(ROW()-1&gt;COUNTA([1]!T_Printers[Printers])*COUNTA([1]!T_Resins[Resins]),"",_xlfn.IFS(ROUND(VLOOKUP(C2622,[1]!T_Resins[#Data],3,FALSE)/VLOOKUP(A2622,[1]!T_Printers[#Data],5,FALSE),1)&lt;=_xlfn.XLOOKUP(B2622,[1]Printers!L:L,[1]Printers!O:O,1,0,),ROUND(VLOOKUP(C2622,[1]!T_Resins[#Data],3,FALSE)/VLOOKUP(A2622,[1]!T_Printers[#Data],5,FALSE),1),ROUND(VLOOKUP(C2622,[1]!T_Resins[#Data],3,FALSE)/VLOOKUP(A2622,[1]!T_Printers[#Data],5,FALSE),1)&gt;_xlfn.XLOOKUP(B2622,[1]Printers!L:L,[1]Printers!O:O,1,0,),10)),"")</f>
        <v>39.6</v>
      </c>
      <c r="H2622">
        <f>IFERROR(IF(ROUND(_xlfn.XLOOKUP([1]Parameters!B2622,[1]Printers!L:L,[1]Printers!Q:Q,,0)*G2622/10,0)*10&lt;_xlfn.XLOOKUP([1]Parameters!B2622,[1]Printers!L:L,[1]Printers!P:P,,0),ROUND(_xlfn.XLOOKUP([1]Parameters!B2622,[1]Printers!L:L,[1]Printers!Q:Q,,0)*G2622/10,0)*10,_xlfn.XLOOKUP([1]Parameters!B2622,[1]Printers!L:L,[1]Printers!P:P,,0)),"")</f>
        <v>100</v>
      </c>
      <c r="I2622" s="3" cm="1">
        <f t="array" ref="I2622">IFERROR(IF(ROW()-1&gt;COUNTA([1]!T_Printers[Printers])*COUNTA([1]!T_Resins[Resins]),"",_xlfn.IFS(ROUND(VLOOKUP(C2622,[1]!T_Resins[#Data],4,FALSE)/VLOOKUP(A2622,[1]!T_Printers[#Data],5,FALSE),1)&lt;=_xlfn.XLOOKUP(B2622,[1]Printers!L:L,[1]Printers!O:O,1,0,),ROUND(VLOOKUP(C2622,[1]!T_Resins[#Data],4,FALSE)/VLOOKUP(A2622,[1]!T_Printers[#Data],5,FALSE),1),ROUND(VLOOKUP(C2622,[1]!T_Resins[#Data],4,FALSE)/VLOOKUP(A2622,[1]!T_Printers[#Data],5,FALSE),1)&gt;_xlfn.XLOOKUP(B2622,[1]Printers!L:L,[1]Printers!O:O,1,0,),"")),"")</f>
        <v>49.5</v>
      </c>
      <c r="J2622">
        <f>IFERROR(IF(ROUND(_xlfn.XLOOKUP([1]Parameters!B2622,[1]Printers!L:L,[1]Printers!Q:Q,,0)*I2622/10,0)*10&lt;_xlfn.XLOOKUP([1]Parameters!B2622,[1]Printers!L:L,[1]Printers!P:P,,0),ROUND(_xlfn.XLOOKUP([1]Parameters!B2622,[1]Printers!L:L,[1]Printers!Q:Q,,0)*I2622/10,0)*10,_xlfn.XLOOKUP([1]Parameters!B2622,[1]Printers!L:L,[1]Printers!P:P,,0)),"")</f>
        <v>100</v>
      </c>
      <c r="K2622">
        <f>IF(SUM(E2622:J2622)&lt;&gt;0,VLOOKUP(A2622,[1]!T_Printers[#Data],10,FALSE)+VLOOKUP(C2622,[1]!T_Resins[#Data],10,FALSE),"")</f>
        <v>8</v>
      </c>
      <c r="L2622">
        <f>IF(SUM(E2622:J2622)&lt;&gt;0,VLOOKUP(A2622,[1]!T_Printers[#Data],11,FALSE),"")</f>
        <v>9</v>
      </c>
      <c r="M2622">
        <f>IF(SUM(E2622:J2622)&lt;&gt;0,VLOOKUP(C2622,[1]!T_Resins[#Data],8,FALSE),"")</f>
        <v>120</v>
      </c>
      <c r="N2622">
        <f>IF(_xlfn.XLOOKUP(B2622,[1]Printers!$L:$L,[1]Printers!$R:$R,0,0)&gt;0,[1]Parameters!M2622,IF(SUM(E2622:J2622)&lt;&gt;0,VLOOKUP(C2622,[1]!T_Resins[#Data],9,FALSE),""))</f>
        <v>180</v>
      </c>
      <c r="O2622" t="str">
        <f t="shared" si="40"/>
        <v>PeopolyPhenom</v>
      </c>
    </row>
    <row r="2623" spans="1:15" x14ac:dyDescent="0.25">
      <c r="A2623" t="str">
        <f t="array" ref="A2623">IF(ROW()-1&gt;COUNTA([1]!T_Printers[Printers])*COUNTA([1]!T_Resins[Resins]),"",INDEX([1]!T_Printers[Printers],INT((ROW()-2)/COUNTA([1]!T_Resins[Resins])+1)))</f>
        <v>Peopoly Phenom</v>
      </c>
      <c r="B2623" t="str">
        <f>_xlfn.XLOOKUP(A2623,[1]!T_Printers[Printers],[1]!T_Printers[Icon link],,0)</f>
        <v>PeopolyPhenom</v>
      </c>
      <c r="C2623" t="str">
        <f t="array" ref="C2623">IF(ROW()-1&gt;COUNTA([1]!T_Printers[Printers])*COUNTA([1]!T_Resins[Resins]),"",INDEX([1]!T_Resins[Resins],MOD(ROW()-2,COUNTA([1]!T_Resins[Resins]))+1))</f>
        <v>Dental Yellow Clear</v>
      </c>
      <c r="D2623">
        <f>IF(SUM(E2623:J2623)&lt;&gt;0,IF(ROW()-1&gt;COUNTA([1]!T_Printers[Printers])*COUNTA([1]!T_Resins[Resins]),"",2),"")</f>
        <v>2</v>
      </c>
      <c r="E2623" cm="1">
        <f t="array" ref="E2623">IFERROR(IF(ROW()-1&gt;COUNTA([1]!T_Printers[Printers])*COUNTA([1]!T_Resins[Resins]),"",_xlfn.IFS(ROUND(VLOOKUP(C2623,[1]!T_Resins[#Data],2,FALSE)/VLOOKUP(A2623,[1]!T_Printers[#Data],5,FALSE),1)&lt;=_xlfn.XLOOKUP(B2623,[1]Printers!L:L,[1]Printers!O:O,1,0,),ROUND(VLOOKUP(C2623,[1]!T_Resins[#Data],2,FALSE)/VLOOKUP(A2623,[1]!T_Printers[#Data],5,FALSE),1),ROUND(VLOOKUP(C2623,[1]!T_Resins[#Data],2,FALSE)/VLOOKUP(A2623,[1]!T_Printers[#Data],5,FALSE),1)&gt;_xlfn.XLOOKUP(B2623,[1]Printers!L:L,[1]Printers!O:O,1,0,),10)),"Используйте слой 100 мкм")</f>
        <v>17.3</v>
      </c>
      <c r="F2623">
        <f>IFERROR(IF(ROUND(_xlfn.XLOOKUP([1]Parameters!B2623,[1]Printers!L:L,[1]Printers!Q:Q,,0)*E2623/10,0)*10&lt;_xlfn.XLOOKUP([1]Parameters!B2623,[1]Printers!L:L,[1]Printers!P:P,,0),ROUND(_xlfn.XLOOKUP([1]Parameters!B2623,[1]Printers!L:L,[1]Printers!Q:Q,,0)*E2623/10,0)*10,_xlfn.XLOOKUP([1]Parameters!B2623,[1]Printers!L:L,[1]Printers!P:P,,0)),"")</f>
        <v>100</v>
      </c>
      <c r="G2623" cm="1">
        <f t="array" ref="G2623">IFERROR(IF(ROW()-1&gt;COUNTA([1]!T_Printers[Printers])*COUNTA([1]!T_Resins[Resins]),"",_xlfn.IFS(ROUND(VLOOKUP(C2623,[1]!T_Resins[#Data],3,FALSE)/VLOOKUP(A2623,[1]!T_Printers[#Data],5,FALSE),1)&lt;=_xlfn.XLOOKUP(B2623,[1]Printers!L:L,[1]Printers!O:O,1,0,),ROUND(VLOOKUP(C2623,[1]!T_Resins[#Data],3,FALSE)/VLOOKUP(A2623,[1]!T_Printers[#Data],5,FALSE),1),ROUND(VLOOKUP(C2623,[1]!T_Resins[#Data],3,FALSE)/VLOOKUP(A2623,[1]!T_Printers[#Data],5,FALSE),1)&gt;_xlfn.XLOOKUP(B2623,[1]Printers!L:L,[1]Printers!O:O,1,0,),10)),"")</f>
        <v>22.5</v>
      </c>
      <c r="H2623">
        <f>IFERROR(IF(ROUND(_xlfn.XLOOKUP([1]Parameters!B2623,[1]Printers!L:L,[1]Printers!Q:Q,,0)*G2623/10,0)*10&lt;_xlfn.XLOOKUP([1]Parameters!B2623,[1]Printers!L:L,[1]Printers!P:P,,0),ROUND(_xlfn.XLOOKUP([1]Parameters!B2623,[1]Printers!L:L,[1]Printers!Q:Q,,0)*G2623/10,0)*10,_xlfn.XLOOKUP([1]Parameters!B2623,[1]Printers!L:L,[1]Printers!P:P,,0)),"")</f>
        <v>100</v>
      </c>
      <c r="I2623" s="3" t="str" cm="1">
        <f t="array" ref="I2623">IFERROR(IF(ROW()-1&gt;COUNTA([1]!T_Printers[Printers])*COUNTA([1]!T_Resins[Resins]),"",_xlfn.IFS(ROUND(VLOOKUP(C2623,[1]!T_Resins[#Data],4,FALSE)/VLOOKUP(A2623,[1]!T_Printers[#Data],5,FALSE),1)&lt;=_xlfn.XLOOKUP(B2623,[1]Printers!L:L,[1]Printers!O:O,1,0,),ROUND(VLOOKUP(C2623,[1]!T_Resins[#Data],4,FALSE)/VLOOKUP(A2623,[1]!T_Printers[#Data],5,FALSE),1),ROUND(VLOOKUP(C2623,[1]!T_Resins[#Data],4,FALSE)/VLOOKUP(A2623,[1]!T_Printers[#Data],5,FALSE),1)&gt;_xlfn.XLOOKUP(B2623,[1]Printers!L:L,[1]Printers!O:O,1,0,),"")),"")</f>
        <v/>
      </c>
      <c r="J2623" t="str">
        <f>IFERROR(IF(ROUND(_xlfn.XLOOKUP([1]Parameters!B2623,[1]Printers!L:L,[1]Printers!Q:Q,,0)*I2623/10,0)*10&lt;_xlfn.XLOOKUP([1]Parameters!B2623,[1]Printers!L:L,[1]Printers!P:P,,0),ROUND(_xlfn.XLOOKUP([1]Parameters!B2623,[1]Printers!L:L,[1]Printers!Q:Q,,0)*I2623/10,0)*10,_xlfn.XLOOKUP([1]Parameters!B2623,[1]Printers!L:L,[1]Printers!P:P,,0)),"")</f>
        <v/>
      </c>
      <c r="K2623">
        <f>IF(SUM(E2623:J2623)&lt;&gt;0,VLOOKUP(A2623,[1]!T_Printers[#Data],10,FALSE)+VLOOKUP(C2623,[1]!T_Resins[#Data],10,FALSE),"")</f>
        <v>8</v>
      </c>
      <c r="L2623">
        <f>IF(SUM(E2623:J2623)&lt;&gt;0,VLOOKUP(A2623,[1]!T_Printers[#Data],11,FALSE),"")</f>
        <v>9</v>
      </c>
      <c r="M2623">
        <f>IF(SUM(E2623:J2623)&lt;&gt;0,VLOOKUP(C2623,[1]!T_Resins[#Data],8,FALSE),"")</f>
        <v>120</v>
      </c>
      <c r="N2623">
        <f>IF(_xlfn.XLOOKUP(B2623,[1]Printers!$L:$L,[1]Printers!$R:$R,0,0)&gt;0,[1]Parameters!M2623,IF(SUM(E2623:J2623)&lt;&gt;0,VLOOKUP(C2623,[1]!T_Resins[#Data],9,FALSE),""))</f>
        <v>180</v>
      </c>
      <c r="O2623" t="str">
        <f t="shared" si="40"/>
        <v>PeopolyPhenom</v>
      </c>
    </row>
    <row r="2624" spans="1:15" x14ac:dyDescent="0.25">
      <c r="A2624" t="str">
        <f t="array" ref="A2624">IF(ROW()-1&gt;COUNTA([1]!T_Printers[Printers])*COUNTA([1]!T_Resins[Resins]),"",INDEX([1]!T_Printers[Printers],INT((ROW()-2)/COUNTA([1]!T_Resins[Resins])+1)))</f>
        <v>Peopoly Phenom</v>
      </c>
      <c r="B2624" t="str">
        <f>_xlfn.XLOOKUP(A2624,[1]!T_Printers[Printers],[1]!T_Printers[Icon link],,0)</f>
        <v>PeopolyPhenom</v>
      </c>
      <c r="C2624" t="str">
        <f t="array" ref="C2624">IF(ROW()-1&gt;COUNTA([1]!T_Printers[Printers])*COUNTA([1]!T_Resins[Resins]),"",INDEX([1]!T_Resins[Resins],MOD(ROW()-2,COUNTA([1]!T_Resins[Resins]))+1))</f>
        <v>Dental Yellow Clear PRO</v>
      </c>
      <c r="D2624">
        <f>IF(SUM(E2624:J2624)&lt;&gt;0,IF(ROW()-1&gt;COUNTA([1]!T_Printers[Printers])*COUNTA([1]!T_Resins[Resins]),"",2),"")</f>
        <v>2</v>
      </c>
      <c r="E2624" cm="1">
        <f t="array" ref="E2624">IFERROR(IF(ROW()-1&gt;COUNTA([1]!T_Printers[Printers])*COUNTA([1]!T_Resins[Resins]),"",_xlfn.IFS(ROUND(VLOOKUP(C2624,[1]!T_Resins[#Data],2,FALSE)/VLOOKUP(A2624,[1]!T_Printers[#Data],5,FALSE),1)&lt;=_xlfn.XLOOKUP(B2624,[1]Printers!L:L,[1]Printers!O:O,1,0,),ROUND(VLOOKUP(C2624,[1]!T_Resins[#Data],2,FALSE)/VLOOKUP(A2624,[1]!T_Printers[#Data],5,FALSE),1),ROUND(VLOOKUP(C2624,[1]!T_Resins[#Data],2,FALSE)/VLOOKUP(A2624,[1]!T_Printers[#Data],5,FALSE),1)&gt;_xlfn.XLOOKUP(B2624,[1]Printers!L:L,[1]Printers!O:O,1,0,),10)),"Используйте слой 100 мкм")</f>
        <v>44.8</v>
      </c>
      <c r="F2624">
        <f>IFERROR(IF(ROUND(_xlfn.XLOOKUP([1]Parameters!B2624,[1]Printers!L:L,[1]Printers!Q:Q,,0)*E2624/10,0)*10&lt;_xlfn.XLOOKUP([1]Parameters!B2624,[1]Printers!L:L,[1]Printers!P:P,,0),ROUND(_xlfn.XLOOKUP([1]Parameters!B2624,[1]Printers!L:L,[1]Printers!Q:Q,,0)*E2624/10,0)*10,_xlfn.XLOOKUP([1]Parameters!B2624,[1]Printers!L:L,[1]Printers!P:P,,0)),"")</f>
        <v>100</v>
      </c>
      <c r="G2624" cm="1">
        <f t="array" ref="G2624">IFERROR(IF(ROW()-1&gt;COUNTA([1]!T_Printers[Printers])*COUNTA([1]!T_Resins[Resins]),"",_xlfn.IFS(ROUND(VLOOKUP(C2624,[1]!T_Resins[#Data],3,FALSE)/VLOOKUP(A2624,[1]!T_Printers[#Data],5,FALSE),1)&lt;=_xlfn.XLOOKUP(B2624,[1]Printers!L:L,[1]Printers!O:O,1,0,),ROUND(VLOOKUP(C2624,[1]!T_Resins[#Data],3,FALSE)/VLOOKUP(A2624,[1]!T_Printers[#Data],5,FALSE),1),ROUND(VLOOKUP(C2624,[1]!T_Resins[#Data],3,FALSE)/VLOOKUP(A2624,[1]!T_Printers[#Data],5,FALSE),1)&gt;_xlfn.XLOOKUP(B2624,[1]Printers!L:L,[1]Printers!O:O,1,0,),10)),"")</f>
        <v>57.8</v>
      </c>
      <c r="H2624">
        <f>IFERROR(IF(ROUND(_xlfn.XLOOKUP([1]Parameters!B2624,[1]Printers!L:L,[1]Printers!Q:Q,,0)*G2624/10,0)*10&lt;_xlfn.XLOOKUP([1]Parameters!B2624,[1]Printers!L:L,[1]Printers!P:P,,0),ROUND(_xlfn.XLOOKUP([1]Parameters!B2624,[1]Printers!L:L,[1]Printers!Q:Q,,0)*G2624/10,0)*10,_xlfn.XLOOKUP([1]Parameters!B2624,[1]Printers!L:L,[1]Printers!P:P,,0)),"")</f>
        <v>100</v>
      </c>
      <c r="I2624" s="3" t="str" cm="1">
        <f t="array" ref="I2624">IFERROR(IF(ROW()-1&gt;COUNTA([1]!T_Printers[Printers])*COUNTA([1]!T_Resins[Resins]),"",_xlfn.IFS(ROUND(VLOOKUP(C2624,[1]!T_Resins[#Data],4,FALSE)/VLOOKUP(A2624,[1]!T_Printers[#Data],5,FALSE),1)&lt;=_xlfn.XLOOKUP(B2624,[1]Printers!L:L,[1]Printers!O:O,1,0,),ROUND(VLOOKUP(C2624,[1]!T_Resins[#Data],4,FALSE)/VLOOKUP(A2624,[1]!T_Printers[#Data],5,FALSE),1),ROUND(VLOOKUP(C2624,[1]!T_Resins[#Data],4,FALSE)/VLOOKUP(A2624,[1]!T_Printers[#Data],5,FALSE),1)&gt;_xlfn.XLOOKUP(B2624,[1]Printers!L:L,[1]Printers!O:O,1,0,),"")),"")</f>
        <v/>
      </c>
      <c r="J2624" t="str">
        <f>IFERROR(IF(ROUND(_xlfn.XLOOKUP([1]Parameters!B2624,[1]Printers!L:L,[1]Printers!Q:Q,,0)*I2624/10,0)*10&lt;_xlfn.XLOOKUP([1]Parameters!B2624,[1]Printers!L:L,[1]Printers!P:P,,0),ROUND(_xlfn.XLOOKUP([1]Parameters!B2624,[1]Printers!L:L,[1]Printers!Q:Q,,0)*I2624/10,0)*10,_xlfn.XLOOKUP([1]Parameters!B2624,[1]Printers!L:L,[1]Printers!P:P,,0)),"")</f>
        <v/>
      </c>
      <c r="K2624">
        <f>IF(SUM(E2624:J2624)&lt;&gt;0,VLOOKUP(A2624,[1]!T_Printers[#Data],10,FALSE)+VLOOKUP(C2624,[1]!T_Resins[#Data],10,FALSE),"")</f>
        <v>8</v>
      </c>
      <c r="L2624">
        <f>IF(SUM(E2624:J2624)&lt;&gt;0,VLOOKUP(A2624,[1]!T_Printers[#Data],11,FALSE),"")</f>
        <v>9</v>
      </c>
      <c r="M2624">
        <f>IF(SUM(E2624:J2624)&lt;&gt;0,VLOOKUP(C2624,[1]!T_Resins[#Data],8,FALSE),"")</f>
        <v>120</v>
      </c>
      <c r="N2624">
        <f>IF(_xlfn.XLOOKUP(B2624,[1]Printers!$L:$L,[1]Printers!$R:$R,0,0)&gt;0,[1]Parameters!M2624,IF(SUM(E2624:J2624)&lt;&gt;0,VLOOKUP(C2624,[1]!T_Resins[#Data],9,FALSE),""))</f>
        <v>180</v>
      </c>
      <c r="O2624" t="str">
        <f t="shared" si="40"/>
        <v>PeopolyPhenom</v>
      </c>
    </row>
    <row r="2625" spans="1:15" x14ac:dyDescent="0.25">
      <c r="A2625" t="str">
        <f t="array" ref="A2625">IF(ROW()-1&gt;COUNTA([1]!T_Printers[Printers])*COUNTA([1]!T_Resins[Resins]),"",INDEX([1]!T_Printers[Printers],INT((ROW()-2)/COUNTA([1]!T_Resins[Resins])+1)))</f>
        <v>Peopoly Phenom</v>
      </c>
      <c r="B2625" t="str">
        <f>_xlfn.XLOOKUP(A2625,[1]!T_Printers[Printers],[1]!T_Printers[Icon link],,0)</f>
        <v>PeopolyPhenom</v>
      </c>
      <c r="C2625" t="str">
        <f t="array" ref="C2625">IF(ROW()-1&gt;COUNTA([1]!T_Printers[Printers])*COUNTA([1]!T_Resins[Resins]),"",INDEX([1]!T_Resins[Resins],MOD(ROW()-2,COUNTA([1]!T_Resins[Resins]))+1))</f>
        <v>Industrial ABS Black</v>
      </c>
      <c r="D2625">
        <f>IF(SUM(E2625:J2625)&lt;&gt;0,IF(ROW()-1&gt;COUNTA([1]!T_Printers[Printers])*COUNTA([1]!T_Resins[Resins]),"",2),"")</f>
        <v>2</v>
      </c>
      <c r="E2625" cm="1">
        <f t="array" ref="E2625">IFERROR(IF(ROW()-1&gt;COUNTA([1]!T_Printers[Printers])*COUNTA([1]!T_Resins[Resins]),"",_xlfn.IFS(ROUND(VLOOKUP(C2625,[1]!T_Resins[#Data],2,FALSE)/VLOOKUP(A2625,[1]!T_Printers[#Data],5,FALSE),1)&lt;=_xlfn.XLOOKUP(B2625,[1]Printers!L:L,[1]Printers!O:O,1,0,),ROUND(VLOOKUP(C2625,[1]!T_Resins[#Data],2,FALSE)/VLOOKUP(A2625,[1]!T_Printers[#Data],5,FALSE),1),ROUND(VLOOKUP(C2625,[1]!T_Resins[#Data],2,FALSE)/VLOOKUP(A2625,[1]!T_Printers[#Data],5,FALSE),1)&gt;_xlfn.XLOOKUP(B2625,[1]Printers!L:L,[1]Printers!O:O,1,0,),10)),"Используйте слой 100 мкм")</f>
        <v>35.6</v>
      </c>
      <c r="F2625">
        <f>IFERROR(IF(ROUND(_xlfn.XLOOKUP([1]Parameters!B2625,[1]Printers!L:L,[1]Printers!Q:Q,,0)*E2625/10,0)*10&lt;_xlfn.XLOOKUP([1]Parameters!B2625,[1]Printers!L:L,[1]Printers!P:P,,0),ROUND(_xlfn.XLOOKUP([1]Parameters!B2625,[1]Printers!L:L,[1]Printers!Q:Q,,0)*E2625/10,0)*10,_xlfn.XLOOKUP([1]Parameters!B2625,[1]Printers!L:L,[1]Printers!P:P,,0)),"")</f>
        <v>100</v>
      </c>
      <c r="G2625" cm="1">
        <f t="array" ref="G2625">IFERROR(IF(ROW()-1&gt;COUNTA([1]!T_Printers[Printers])*COUNTA([1]!T_Resins[Resins]),"",_xlfn.IFS(ROUND(VLOOKUP(C2625,[1]!T_Resins[#Data],3,FALSE)/VLOOKUP(A2625,[1]!T_Printers[#Data],5,FALSE),1)&lt;=_xlfn.XLOOKUP(B2625,[1]Printers!L:L,[1]Printers!O:O,1,0,),ROUND(VLOOKUP(C2625,[1]!T_Resins[#Data],3,FALSE)/VLOOKUP(A2625,[1]!T_Printers[#Data],5,FALSE),1),ROUND(VLOOKUP(C2625,[1]!T_Resins[#Data],3,FALSE)/VLOOKUP(A2625,[1]!T_Printers[#Data],5,FALSE),1)&gt;_xlfn.XLOOKUP(B2625,[1]Printers!L:L,[1]Printers!O:O,1,0,),10)),"")</f>
        <v>46.1</v>
      </c>
      <c r="H2625">
        <f>IFERROR(IF(ROUND(_xlfn.XLOOKUP([1]Parameters!B2625,[1]Printers!L:L,[1]Printers!Q:Q,,0)*G2625/10,0)*10&lt;_xlfn.XLOOKUP([1]Parameters!B2625,[1]Printers!L:L,[1]Printers!P:P,,0),ROUND(_xlfn.XLOOKUP([1]Parameters!B2625,[1]Printers!L:L,[1]Printers!Q:Q,,0)*G2625/10,0)*10,_xlfn.XLOOKUP([1]Parameters!B2625,[1]Printers!L:L,[1]Printers!P:P,,0)),"")</f>
        <v>100</v>
      </c>
      <c r="I2625" s="3" t="str" cm="1">
        <f t="array" ref="I2625">IFERROR(IF(ROW()-1&gt;COUNTA([1]!T_Printers[Printers])*COUNTA([1]!T_Resins[Resins]),"",_xlfn.IFS(ROUND(VLOOKUP(C2625,[1]!T_Resins[#Data],4,FALSE)/VLOOKUP(A2625,[1]!T_Printers[#Data],5,FALSE),1)&lt;=_xlfn.XLOOKUP(B2625,[1]Printers!L:L,[1]Printers!O:O,1,0,),ROUND(VLOOKUP(C2625,[1]!T_Resins[#Data],4,FALSE)/VLOOKUP(A2625,[1]!T_Printers[#Data],5,FALSE),1),ROUND(VLOOKUP(C2625,[1]!T_Resins[#Data],4,FALSE)/VLOOKUP(A2625,[1]!T_Printers[#Data],5,FALSE),1)&gt;_xlfn.XLOOKUP(B2625,[1]Printers!L:L,[1]Printers!O:O,1,0,),"")),"")</f>
        <v/>
      </c>
      <c r="J2625" t="str">
        <f>IFERROR(IF(ROUND(_xlfn.XLOOKUP([1]Parameters!B2625,[1]Printers!L:L,[1]Printers!Q:Q,,0)*I2625/10,0)*10&lt;_xlfn.XLOOKUP([1]Parameters!B2625,[1]Printers!L:L,[1]Printers!P:P,,0),ROUND(_xlfn.XLOOKUP([1]Parameters!B2625,[1]Printers!L:L,[1]Printers!Q:Q,,0)*I2625/10,0)*10,_xlfn.XLOOKUP([1]Parameters!B2625,[1]Printers!L:L,[1]Printers!P:P,,0)),"")</f>
        <v/>
      </c>
      <c r="K2625">
        <f>IF(SUM(E2625:J2625)&lt;&gt;0,VLOOKUP(A2625,[1]!T_Printers[#Data],10,FALSE)+VLOOKUP(C2625,[1]!T_Resins[#Data],10,FALSE),"")</f>
        <v>8</v>
      </c>
      <c r="L2625">
        <f>IF(SUM(E2625:J2625)&lt;&gt;0,VLOOKUP(A2625,[1]!T_Printers[#Data],11,FALSE),"")</f>
        <v>9</v>
      </c>
      <c r="M2625">
        <f>IF(SUM(E2625:J2625)&lt;&gt;0,VLOOKUP(C2625,[1]!T_Resins[#Data],8,FALSE),"")</f>
        <v>60</v>
      </c>
      <c r="N2625">
        <f>IF(_xlfn.XLOOKUP(B2625,[1]Printers!$L:$L,[1]Printers!$R:$R,0,0)&gt;0,[1]Parameters!M2625,IF(SUM(E2625:J2625)&lt;&gt;0,VLOOKUP(C2625,[1]!T_Resins[#Data],9,FALSE),""))</f>
        <v>60</v>
      </c>
      <c r="O2625" t="str">
        <f t="shared" si="40"/>
        <v>PeopolyPhenom</v>
      </c>
    </row>
    <row r="2626" spans="1:15" x14ac:dyDescent="0.25">
      <c r="A2626" t="str">
        <f t="array" ref="A2626">IF(ROW()-1&gt;COUNTA([1]!T_Printers[Printers])*COUNTA([1]!T_Resins[Resins]),"",INDEX([1]!T_Printers[Printers],INT((ROW()-2)/COUNTA([1]!T_Resins[Resins])+1)))</f>
        <v>Peopoly Phenom</v>
      </c>
      <c r="B2626" t="str">
        <f>_xlfn.XLOOKUP(A2626,[1]!T_Printers[Printers],[1]!T_Printers[Icon link],,0)</f>
        <v>PeopolyPhenom</v>
      </c>
      <c r="C2626" t="str">
        <f t="array" ref="C2626">IF(ROW()-1&gt;COUNTA([1]!T_Printers[Printers])*COUNTA([1]!T_Resins[Resins]),"",INDEX([1]!T_Resins[Resins],MOD(ROW()-2,COUNTA([1]!T_Resins[Resins]))+1))</f>
        <v>Industrial ABS-Like Grey</v>
      </c>
      <c r="D2626">
        <f>IF(SUM(E2626:J2626)&lt;&gt;0,IF(ROW()-1&gt;COUNTA([1]!T_Printers[Printers])*COUNTA([1]!T_Resins[Resins]),"",2),"")</f>
        <v>2</v>
      </c>
      <c r="E2626" cm="1">
        <f t="array" ref="E2626">IFERROR(IF(ROW()-1&gt;COUNTA([1]!T_Printers[Printers])*COUNTA([1]!T_Resins[Resins]),"",_xlfn.IFS(ROUND(VLOOKUP(C2626,[1]!T_Resins[#Data],2,FALSE)/VLOOKUP(A2626,[1]!T_Printers[#Data],5,FALSE),1)&lt;=_xlfn.XLOOKUP(B2626,[1]Printers!L:L,[1]Printers!O:O,1,0,),ROUND(VLOOKUP(C2626,[1]!T_Resins[#Data],2,FALSE)/VLOOKUP(A2626,[1]!T_Printers[#Data],5,FALSE),1),ROUND(VLOOKUP(C2626,[1]!T_Resins[#Data],2,FALSE)/VLOOKUP(A2626,[1]!T_Printers[#Data],5,FALSE),1)&gt;_xlfn.XLOOKUP(B2626,[1]Printers!L:L,[1]Printers!O:O,1,0,),10)),"Используйте слой 100 мкм")</f>
        <v>35.200000000000003</v>
      </c>
      <c r="F2626">
        <f>IFERROR(IF(ROUND(_xlfn.XLOOKUP([1]Parameters!B2626,[1]Printers!L:L,[1]Printers!Q:Q,,0)*E2626/10,0)*10&lt;_xlfn.XLOOKUP([1]Parameters!B2626,[1]Printers!L:L,[1]Printers!P:P,,0),ROUND(_xlfn.XLOOKUP([1]Parameters!B2626,[1]Printers!L:L,[1]Printers!Q:Q,,0)*E2626/10,0)*10,_xlfn.XLOOKUP([1]Parameters!B2626,[1]Printers!L:L,[1]Printers!P:P,,0)),"")</f>
        <v>100</v>
      </c>
      <c r="G2626" cm="1">
        <f t="array" ref="G2626">IFERROR(IF(ROW()-1&gt;COUNTA([1]!T_Printers[Printers])*COUNTA([1]!T_Resins[Resins]),"",_xlfn.IFS(ROUND(VLOOKUP(C2626,[1]!T_Resins[#Data],3,FALSE)/VLOOKUP(A2626,[1]!T_Printers[#Data],5,FALSE),1)&lt;=_xlfn.XLOOKUP(B2626,[1]Printers!L:L,[1]Printers!O:O,1,0,),ROUND(VLOOKUP(C2626,[1]!T_Resins[#Data],3,FALSE)/VLOOKUP(A2626,[1]!T_Printers[#Data],5,FALSE),1),ROUND(VLOOKUP(C2626,[1]!T_Resins[#Data],3,FALSE)/VLOOKUP(A2626,[1]!T_Printers[#Data],5,FALSE),1)&gt;_xlfn.XLOOKUP(B2626,[1]Printers!L:L,[1]Printers!O:O,1,0,),10)),"")</f>
        <v>45.8</v>
      </c>
      <c r="H2626">
        <f>IFERROR(IF(ROUND(_xlfn.XLOOKUP([1]Parameters!B2626,[1]Printers!L:L,[1]Printers!Q:Q,,0)*G2626/10,0)*10&lt;_xlfn.XLOOKUP([1]Parameters!B2626,[1]Printers!L:L,[1]Printers!P:P,,0),ROUND(_xlfn.XLOOKUP([1]Parameters!B2626,[1]Printers!L:L,[1]Printers!Q:Q,,0)*G2626/10,0)*10,_xlfn.XLOOKUP([1]Parameters!B2626,[1]Printers!L:L,[1]Printers!P:P,,0)),"")</f>
        <v>100</v>
      </c>
      <c r="I2626" s="3" t="str" cm="1">
        <f t="array" ref="I2626">IFERROR(IF(ROW()-1&gt;COUNTA([1]!T_Printers[Printers])*COUNTA([1]!T_Resins[Resins]),"",_xlfn.IFS(ROUND(VLOOKUP(C2626,[1]!T_Resins[#Data],4,FALSE)/VLOOKUP(A2626,[1]!T_Printers[#Data],5,FALSE),1)&lt;=_xlfn.XLOOKUP(B2626,[1]Printers!L:L,[1]Printers!O:O,1,0,),ROUND(VLOOKUP(C2626,[1]!T_Resins[#Data],4,FALSE)/VLOOKUP(A2626,[1]!T_Printers[#Data],5,FALSE),1),ROUND(VLOOKUP(C2626,[1]!T_Resins[#Data],4,FALSE)/VLOOKUP(A2626,[1]!T_Printers[#Data],5,FALSE),1)&gt;_xlfn.XLOOKUP(B2626,[1]Printers!L:L,[1]Printers!O:O,1,0,),"")),"")</f>
        <v/>
      </c>
      <c r="J2626" t="str">
        <f>IFERROR(IF(ROUND(_xlfn.XLOOKUP([1]Parameters!B2626,[1]Printers!L:L,[1]Printers!Q:Q,,0)*I2626/10,0)*10&lt;_xlfn.XLOOKUP([1]Parameters!B2626,[1]Printers!L:L,[1]Printers!P:P,,0),ROUND(_xlfn.XLOOKUP([1]Parameters!B2626,[1]Printers!L:L,[1]Printers!Q:Q,,0)*I2626/10,0)*10,_xlfn.XLOOKUP([1]Parameters!B2626,[1]Printers!L:L,[1]Printers!P:P,,0)),"")</f>
        <v/>
      </c>
      <c r="K2626">
        <f>IF(SUM(E2626:J2626)&lt;&gt;0,VLOOKUP(A2626,[1]!T_Printers[#Data],10,FALSE)+VLOOKUP(C2626,[1]!T_Resins[#Data],10,FALSE),"")</f>
        <v>8</v>
      </c>
      <c r="L2626">
        <f>IF(SUM(E2626:J2626)&lt;&gt;0,VLOOKUP(A2626,[1]!T_Printers[#Data],11,FALSE),"")</f>
        <v>9</v>
      </c>
      <c r="M2626">
        <f>IF(SUM(E2626:J2626)&lt;&gt;0,VLOOKUP(C2626,[1]!T_Resins[#Data],8,FALSE),"")</f>
        <v>120</v>
      </c>
      <c r="N2626">
        <f>IF(_xlfn.XLOOKUP(B2626,[1]Printers!$L:$L,[1]Printers!$R:$R,0,0)&gt;0,[1]Parameters!M2626,IF(SUM(E2626:J2626)&lt;&gt;0,VLOOKUP(C2626,[1]!T_Resins[#Data],9,FALSE),""))</f>
        <v>180</v>
      </c>
      <c r="O2626" t="str">
        <f t="shared" ref="O2626:O2689" si="41">B2626</f>
        <v>PeopolyPhenom</v>
      </c>
    </row>
    <row r="2627" spans="1:15" x14ac:dyDescent="0.25">
      <c r="A2627" t="str">
        <f t="array" ref="A2627">IF(ROW()-1&gt;COUNTA([1]!T_Printers[Printers])*COUNTA([1]!T_Resins[Resins]),"",INDEX([1]!T_Printers[Printers],INT((ROW()-2)/COUNTA([1]!T_Resins[Resins])+1)))</f>
        <v>Peopoly Phenom</v>
      </c>
      <c r="B2627" t="str">
        <f>_xlfn.XLOOKUP(A2627,[1]!T_Printers[Printers],[1]!T_Printers[Icon link],,0)</f>
        <v>PeopolyPhenom</v>
      </c>
      <c r="C2627" t="str">
        <f t="array" ref="C2627">IF(ROW()-1&gt;COUNTA([1]!T_Printers[Printers])*COUNTA([1]!T_Resins[Resins]),"",INDEX([1]!T_Resins[Resins],MOD(ROW()-2,COUNTA([1]!T_Resins[Resins]))+1))</f>
        <v>Industrial Flex Natural Clear</v>
      </c>
      <c r="D2627">
        <f>IF(SUM(E2627:J2627)&lt;&gt;0,IF(ROW()-1&gt;COUNTA([1]!T_Printers[Printers])*COUNTA([1]!T_Resins[Resins]),"",2),"")</f>
        <v>2</v>
      </c>
      <c r="E2627" cm="1">
        <f t="array" ref="E2627">IFERROR(IF(ROW()-1&gt;COUNTA([1]!T_Printers[Printers])*COUNTA([1]!T_Resins[Resins]),"",_xlfn.IFS(ROUND(VLOOKUP(C2627,[1]!T_Resins[#Data],2,FALSE)/VLOOKUP(A2627,[1]!T_Printers[#Data],5,FALSE),1)&lt;=_xlfn.XLOOKUP(B2627,[1]Printers!L:L,[1]Printers!O:O,1,0,),ROUND(VLOOKUP(C2627,[1]!T_Resins[#Data],2,FALSE)/VLOOKUP(A2627,[1]!T_Printers[#Data],5,FALSE),1),ROUND(VLOOKUP(C2627,[1]!T_Resins[#Data],2,FALSE)/VLOOKUP(A2627,[1]!T_Printers[#Data],5,FALSE),1)&gt;_xlfn.XLOOKUP(B2627,[1]Printers!L:L,[1]Printers!O:O,1,0,),10)),"Используйте слой 100 мкм")</f>
        <v>13.2</v>
      </c>
      <c r="F2627">
        <f>IFERROR(IF(ROUND(_xlfn.XLOOKUP([1]Parameters!B2627,[1]Printers!L:L,[1]Printers!Q:Q,,0)*E2627/10,0)*10&lt;_xlfn.XLOOKUP([1]Parameters!B2627,[1]Printers!L:L,[1]Printers!P:P,,0),ROUND(_xlfn.XLOOKUP([1]Parameters!B2627,[1]Printers!L:L,[1]Printers!Q:Q,,0)*E2627/10,0)*10,_xlfn.XLOOKUP([1]Parameters!B2627,[1]Printers!L:L,[1]Printers!P:P,,0)),"")</f>
        <v>100</v>
      </c>
      <c r="G2627" cm="1">
        <f t="array" ref="G2627">IFERROR(IF(ROW()-1&gt;COUNTA([1]!T_Printers[Printers])*COUNTA([1]!T_Resins[Resins]),"",_xlfn.IFS(ROUND(VLOOKUP(C2627,[1]!T_Resins[#Data],3,FALSE)/VLOOKUP(A2627,[1]!T_Printers[#Data],5,FALSE),1)&lt;=_xlfn.XLOOKUP(B2627,[1]Printers!L:L,[1]Printers!O:O,1,0,),ROUND(VLOOKUP(C2627,[1]!T_Resins[#Data],3,FALSE)/VLOOKUP(A2627,[1]!T_Printers[#Data],5,FALSE),1),ROUND(VLOOKUP(C2627,[1]!T_Resins[#Data],3,FALSE)/VLOOKUP(A2627,[1]!T_Printers[#Data],5,FALSE),1)&gt;_xlfn.XLOOKUP(B2627,[1]Printers!L:L,[1]Printers!O:O,1,0,),10)),"")</f>
        <v>17.2</v>
      </c>
      <c r="H2627">
        <f>IFERROR(IF(ROUND(_xlfn.XLOOKUP([1]Parameters!B2627,[1]Printers!L:L,[1]Printers!Q:Q,,0)*G2627/10,0)*10&lt;_xlfn.XLOOKUP([1]Parameters!B2627,[1]Printers!L:L,[1]Printers!P:P,,0),ROUND(_xlfn.XLOOKUP([1]Parameters!B2627,[1]Printers!L:L,[1]Printers!Q:Q,,0)*G2627/10,0)*10,_xlfn.XLOOKUP([1]Parameters!B2627,[1]Printers!L:L,[1]Printers!P:P,,0)),"")</f>
        <v>100</v>
      </c>
      <c r="I2627" s="3" t="str" cm="1">
        <f t="array" ref="I2627">IFERROR(IF(ROW()-1&gt;COUNTA([1]!T_Printers[Printers])*COUNTA([1]!T_Resins[Resins]),"",_xlfn.IFS(ROUND(VLOOKUP(C2627,[1]!T_Resins[#Data],4,FALSE)/VLOOKUP(A2627,[1]!T_Printers[#Data],5,FALSE),1)&lt;=_xlfn.XLOOKUP(B2627,[1]Printers!L:L,[1]Printers!O:O,1,0,),ROUND(VLOOKUP(C2627,[1]!T_Resins[#Data],4,FALSE)/VLOOKUP(A2627,[1]!T_Printers[#Data],5,FALSE),1),ROUND(VLOOKUP(C2627,[1]!T_Resins[#Data],4,FALSE)/VLOOKUP(A2627,[1]!T_Printers[#Data],5,FALSE),1)&gt;_xlfn.XLOOKUP(B2627,[1]Printers!L:L,[1]Printers!O:O,1,0,),"")),"")</f>
        <v/>
      </c>
      <c r="J2627" t="str">
        <f>IFERROR(IF(ROUND(_xlfn.XLOOKUP([1]Parameters!B2627,[1]Printers!L:L,[1]Printers!Q:Q,,0)*I2627/10,0)*10&lt;_xlfn.XLOOKUP([1]Parameters!B2627,[1]Printers!L:L,[1]Printers!P:P,,0),ROUND(_xlfn.XLOOKUP([1]Parameters!B2627,[1]Printers!L:L,[1]Printers!Q:Q,,0)*I2627/10,0)*10,_xlfn.XLOOKUP([1]Parameters!B2627,[1]Printers!L:L,[1]Printers!P:P,,0)),"")</f>
        <v/>
      </c>
      <c r="K2627">
        <f>IF(SUM(E2627:J2627)&lt;&gt;0,VLOOKUP(A2627,[1]!T_Printers[#Data],10,FALSE)+VLOOKUP(C2627,[1]!T_Resins[#Data],10,FALSE),"")</f>
        <v>8</v>
      </c>
      <c r="L2627">
        <f>IF(SUM(E2627:J2627)&lt;&gt;0,VLOOKUP(A2627,[1]!T_Printers[#Data],11,FALSE),"")</f>
        <v>9</v>
      </c>
      <c r="M2627">
        <f>IF(SUM(E2627:J2627)&lt;&gt;0,VLOOKUP(C2627,[1]!T_Resins[#Data],8,FALSE),"")</f>
        <v>60</v>
      </c>
      <c r="N2627">
        <f>IF(_xlfn.XLOOKUP(B2627,[1]Printers!$L:$L,[1]Printers!$R:$R,0,0)&gt;0,[1]Parameters!M2627,IF(SUM(E2627:J2627)&lt;&gt;0,VLOOKUP(C2627,[1]!T_Resins[#Data],9,FALSE),""))</f>
        <v>60</v>
      </c>
      <c r="O2627" t="str">
        <f t="shared" si="41"/>
        <v>PeopolyPhenom</v>
      </c>
    </row>
    <row r="2628" spans="1:15" x14ac:dyDescent="0.25">
      <c r="A2628" t="str">
        <f t="array" ref="A2628">IF(ROW()-1&gt;COUNTA([1]!T_Printers[Printers])*COUNTA([1]!T_Resins[Resins]),"",INDEX([1]!T_Printers[Printers],INT((ROW()-2)/COUNTA([1]!T_Resins[Resins])+1)))</f>
        <v>Peopoly Phenom</v>
      </c>
      <c r="B2628" t="str">
        <f>_xlfn.XLOOKUP(A2628,[1]!T_Printers[Printers],[1]!T_Printers[Icon link],,0)</f>
        <v>PeopolyPhenom</v>
      </c>
      <c r="C2628" t="str">
        <f t="array" ref="C2628">IF(ROW()-1&gt;COUNTA([1]!T_Printers[Printers])*COUNTA([1]!T_Resins[Resins]),"",INDEX([1]!T_Resins[Resins],MOD(ROW()-2,COUNTA([1]!T_Resins[Resins]))+1))</f>
        <v>Industrial Nylon Like</v>
      </c>
      <c r="D2628">
        <f>IF(SUM(E2628:J2628)&lt;&gt;0,IF(ROW()-1&gt;COUNTA([1]!T_Printers[Printers])*COUNTA([1]!T_Resins[Resins]),"",2),"")</f>
        <v>2</v>
      </c>
      <c r="E2628" cm="1">
        <f t="array" ref="E2628">IFERROR(IF(ROW()-1&gt;COUNTA([1]!T_Printers[Printers])*COUNTA([1]!T_Resins[Resins]),"",_xlfn.IFS(ROUND(VLOOKUP(C2628,[1]!T_Resins[#Data],2,FALSE)/VLOOKUP(A2628,[1]!T_Printers[#Data],5,FALSE),1)&lt;=_xlfn.XLOOKUP(B2628,[1]Printers!L:L,[1]Printers!O:O,1,0,),ROUND(VLOOKUP(C2628,[1]!T_Resins[#Data],2,FALSE)/VLOOKUP(A2628,[1]!T_Printers[#Data],5,FALSE),1),ROUND(VLOOKUP(C2628,[1]!T_Resins[#Data],2,FALSE)/VLOOKUP(A2628,[1]!T_Printers[#Data],5,FALSE),1)&gt;_xlfn.XLOOKUP(B2628,[1]Printers!L:L,[1]Printers!O:O,1,0,),10)),"Используйте слой 100 мкм")</f>
        <v>9.6</v>
      </c>
      <c r="F2628">
        <f>IFERROR(IF(ROUND(_xlfn.XLOOKUP([1]Parameters!B2628,[1]Printers!L:L,[1]Printers!Q:Q,,0)*E2628/10,0)*10&lt;_xlfn.XLOOKUP([1]Parameters!B2628,[1]Printers!L:L,[1]Printers!P:P,,0),ROUND(_xlfn.XLOOKUP([1]Parameters!B2628,[1]Printers!L:L,[1]Printers!Q:Q,,0)*E2628/10,0)*10,_xlfn.XLOOKUP([1]Parameters!B2628,[1]Printers!L:L,[1]Printers!P:P,,0)),"")</f>
        <v>90</v>
      </c>
      <c r="G2628" cm="1">
        <f t="array" ref="G2628">IFERROR(IF(ROW()-1&gt;COUNTA([1]!T_Printers[Printers])*COUNTA([1]!T_Resins[Resins]),"",_xlfn.IFS(ROUND(VLOOKUP(C2628,[1]!T_Resins[#Data],3,FALSE)/VLOOKUP(A2628,[1]!T_Printers[#Data],5,FALSE),1)&lt;=_xlfn.XLOOKUP(B2628,[1]Printers!L:L,[1]Printers!O:O,1,0,),ROUND(VLOOKUP(C2628,[1]!T_Resins[#Data],3,FALSE)/VLOOKUP(A2628,[1]!T_Printers[#Data],5,FALSE),1),ROUND(VLOOKUP(C2628,[1]!T_Resins[#Data],3,FALSE)/VLOOKUP(A2628,[1]!T_Printers[#Data],5,FALSE),1)&gt;_xlfn.XLOOKUP(B2628,[1]Printers!L:L,[1]Printers!O:O,1,0,),10)),"")</f>
        <v>12.8</v>
      </c>
      <c r="H2628">
        <f>IFERROR(IF(ROUND(_xlfn.XLOOKUP([1]Parameters!B2628,[1]Printers!L:L,[1]Printers!Q:Q,,0)*G2628/10,0)*10&lt;_xlfn.XLOOKUP([1]Parameters!B2628,[1]Printers!L:L,[1]Printers!P:P,,0),ROUND(_xlfn.XLOOKUP([1]Parameters!B2628,[1]Printers!L:L,[1]Printers!Q:Q,,0)*G2628/10,0)*10,_xlfn.XLOOKUP([1]Parameters!B2628,[1]Printers!L:L,[1]Printers!P:P,,0)),"")</f>
        <v>100</v>
      </c>
      <c r="I2628" s="3" t="str" cm="1">
        <f t="array" ref="I2628">IFERROR(IF(ROW()-1&gt;COUNTA([1]!T_Printers[Printers])*COUNTA([1]!T_Resins[Resins]),"",_xlfn.IFS(ROUND(VLOOKUP(C2628,[1]!T_Resins[#Data],4,FALSE)/VLOOKUP(A2628,[1]!T_Printers[#Data],5,FALSE),1)&lt;=_xlfn.XLOOKUP(B2628,[1]Printers!L:L,[1]Printers!O:O,1,0,),ROUND(VLOOKUP(C2628,[1]!T_Resins[#Data],4,FALSE)/VLOOKUP(A2628,[1]!T_Printers[#Data],5,FALSE),1),ROUND(VLOOKUP(C2628,[1]!T_Resins[#Data],4,FALSE)/VLOOKUP(A2628,[1]!T_Printers[#Data],5,FALSE),1)&gt;_xlfn.XLOOKUP(B2628,[1]Printers!L:L,[1]Printers!O:O,1,0,),"")),"")</f>
        <v/>
      </c>
      <c r="J2628" t="str">
        <f>IFERROR(IF(ROUND(_xlfn.XLOOKUP([1]Parameters!B2628,[1]Printers!L:L,[1]Printers!Q:Q,,0)*I2628/10,0)*10&lt;_xlfn.XLOOKUP([1]Parameters!B2628,[1]Printers!L:L,[1]Printers!P:P,,0),ROUND(_xlfn.XLOOKUP([1]Parameters!B2628,[1]Printers!L:L,[1]Printers!Q:Q,,0)*I2628/10,0)*10,_xlfn.XLOOKUP([1]Parameters!B2628,[1]Printers!L:L,[1]Printers!P:P,,0)),"")</f>
        <v/>
      </c>
      <c r="K2628">
        <f>IF(SUM(E2628:J2628)&lt;&gt;0,VLOOKUP(A2628,[1]!T_Printers[#Data],10,FALSE)+VLOOKUP(C2628,[1]!T_Resins[#Data],10,FALSE),"")</f>
        <v>8</v>
      </c>
      <c r="L2628">
        <f>IF(SUM(E2628:J2628)&lt;&gt;0,VLOOKUP(A2628,[1]!T_Printers[#Data],11,FALSE),"")</f>
        <v>9</v>
      </c>
      <c r="M2628">
        <f>IF(SUM(E2628:J2628)&lt;&gt;0,VLOOKUP(C2628,[1]!T_Resins[#Data],8,FALSE),"")</f>
        <v>60</v>
      </c>
      <c r="N2628">
        <f>IF(_xlfn.XLOOKUP(B2628,[1]Printers!$L:$L,[1]Printers!$R:$R,0,0)&gt;0,[1]Parameters!M2628,IF(SUM(E2628:J2628)&lt;&gt;0,VLOOKUP(C2628,[1]!T_Resins[#Data],9,FALSE),""))</f>
        <v>60</v>
      </c>
      <c r="O2628" t="str">
        <f t="shared" si="41"/>
        <v>PeopolyPhenom</v>
      </c>
    </row>
    <row r="2629" spans="1:15" x14ac:dyDescent="0.25">
      <c r="A2629" t="str">
        <f t="array" ref="A2629">IF(ROW()-1&gt;COUNTA([1]!T_Printers[Printers])*COUNTA([1]!T_Resins[Resins]),"",INDEX([1]!T_Printers[Printers],INT((ROW()-2)/COUNTA([1]!T_Resins[Resins])+1)))</f>
        <v>Peopoly Phenom</v>
      </c>
      <c r="B2629" t="str">
        <f>_xlfn.XLOOKUP(A2629,[1]!T_Printers[Printers],[1]!T_Printers[Icon link],,0)</f>
        <v>PeopolyPhenom</v>
      </c>
      <c r="C2629" t="str">
        <f t="array" ref="C2629">IF(ROW()-1&gt;COUNTA([1]!T_Printers[Printers])*COUNTA([1]!T_Resins[Resins]),"",INDEX([1]!T_Resins[Resins],MOD(ROW()-2,COUNTA([1]!T_Resins[Resins]))+1))</f>
        <v>Industrial PP-Like</v>
      </c>
      <c r="D2629">
        <f>IF(SUM(E2629:J2629)&lt;&gt;0,IF(ROW()-1&gt;COUNTA([1]!T_Printers[Printers])*COUNTA([1]!T_Resins[Resins]),"",2),"")</f>
        <v>2</v>
      </c>
      <c r="E2629" cm="1">
        <f t="array" ref="E2629">IFERROR(IF(ROW()-1&gt;COUNTA([1]!T_Printers[Printers])*COUNTA([1]!T_Resins[Resins]),"",_xlfn.IFS(ROUND(VLOOKUP(C2629,[1]!T_Resins[#Data],2,FALSE)/VLOOKUP(A2629,[1]!T_Printers[#Data],5,FALSE),1)&lt;=_xlfn.XLOOKUP(B2629,[1]Printers!L:L,[1]Printers!O:O,1,0,),ROUND(VLOOKUP(C2629,[1]!T_Resins[#Data],2,FALSE)/VLOOKUP(A2629,[1]!T_Printers[#Data],5,FALSE),1),ROUND(VLOOKUP(C2629,[1]!T_Resins[#Data],2,FALSE)/VLOOKUP(A2629,[1]!T_Printers[#Data],5,FALSE),1)&gt;_xlfn.XLOOKUP(B2629,[1]Printers!L:L,[1]Printers!O:O,1,0,),10)),"Используйте слой 100 мкм")</f>
        <v>38.799999999999997</v>
      </c>
      <c r="F2629">
        <f>IFERROR(IF(ROUND(_xlfn.XLOOKUP([1]Parameters!B2629,[1]Printers!L:L,[1]Printers!Q:Q,,0)*E2629/10,0)*10&lt;_xlfn.XLOOKUP([1]Parameters!B2629,[1]Printers!L:L,[1]Printers!P:P,,0),ROUND(_xlfn.XLOOKUP([1]Parameters!B2629,[1]Printers!L:L,[1]Printers!Q:Q,,0)*E2629/10,0)*10,_xlfn.XLOOKUP([1]Parameters!B2629,[1]Printers!L:L,[1]Printers!P:P,,0)),"")</f>
        <v>100</v>
      </c>
      <c r="G2629" cm="1">
        <f t="array" ref="G2629">IFERROR(IF(ROW()-1&gt;COUNTA([1]!T_Printers[Printers])*COUNTA([1]!T_Resins[Resins]),"",_xlfn.IFS(ROUND(VLOOKUP(C2629,[1]!T_Resins[#Data],3,FALSE)/VLOOKUP(A2629,[1]!T_Printers[#Data],5,FALSE),1)&lt;=_xlfn.XLOOKUP(B2629,[1]Printers!L:L,[1]Printers!O:O,1,0,),ROUND(VLOOKUP(C2629,[1]!T_Resins[#Data],3,FALSE)/VLOOKUP(A2629,[1]!T_Printers[#Data],5,FALSE),1),ROUND(VLOOKUP(C2629,[1]!T_Resins[#Data],3,FALSE)/VLOOKUP(A2629,[1]!T_Printers[#Data],5,FALSE),1)&gt;_xlfn.XLOOKUP(B2629,[1]Printers!L:L,[1]Printers!O:O,1,0,),10)),"")</f>
        <v>48.9</v>
      </c>
      <c r="H2629">
        <f>IFERROR(IF(ROUND(_xlfn.XLOOKUP([1]Parameters!B2629,[1]Printers!L:L,[1]Printers!Q:Q,,0)*G2629/10,0)*10&lt;_xlfn.XLOOKUP([1]Parameters!B2629,[1]Printers!L:L,[1]Printers!P:P,,0),ROUND(_xlfn.XLOOKUP([1]Parameters!B2629,[1]Printers!L:L,[1]Printers!Q:Q,,0)*G2629/10,0)*10,_xlfn.XLOOKUP([1]Parameters!B2629,[1]Printers!L:L,[1]Printers!P:P,,0)),"")</f>
        <v>100</v>
      </c>
      <c r="I2629" s="3" t="str" cm="1">
        <f t="array" ref="I2629">IFERROR(IF(ROW()-1&gt;COUNTA([1]!T_Printers[Printers])*COUNTA([1]!T_Resins[Resins]),"",_xlfn.IFS(ROUND(VLOOKUP(C2629,[1]!T_Resins[#Data],4,FALSE)/VLOOKUP(A2629,[1]!T_Printers[#Data],5,FALSE),1)&lt;=_xlfn.XLOOKUP(B2629,[1]Printers!L:L,[1]Printers!O:O,1,0,),ROUND(VLOOKUP(C2629,[1]!T_Resins[#Data],4,FALSE)/VLOOKUP(A2629,[1]!T_Printers[#Data],5,FALSE),1),ROUND(VLOOKUP(C2629,[1]!T_Resins[#Data],4,FALSE)/VLOOKUP(A2629,[1]!T_Printers[#Data],5,FALSE),1)&gt;_xlfn.XLOOKUP(B2629,[1]Printers!L:L,[1]Printers!O:O,1,0,),"")),"")</f>
        <v/>
      </c>
      <c r="J2629" t="str">
        <f>IFERROR(IF(ROUND(_xlfn.XLOOKUP([1]Parameters!B2629,[1]Printers!L:L,[1]Printers!Q:Q,,0)*I2629/10,0)*10&lt;_xlfn.XLOOKUP([1]Parameters!B2629,[1]Printers!L:L,[1]Printers!P:P,,0),ROUND(_xlfn.XLOOKUP([1]Parameters!B2629,[1]Printers!L:L,[1]Printers!Q:Q,,0)*I2629/10,0)*10,_xlfn.XLOOKUP([1]Parameters!B2629,[1]Printers!L:L,[1]Printers!P:P,,0)),"")</f>
        <v/>
      </c>
      <c r="K2629">
        <f>IF(SUM(E2629:J2629)&lt;&gt;0,VLOOKUP(A2629,[1]!T_Printers[#Data],10,FALSE)+VLOOKUP(C2629,[1]!T_Resins[#Data],10,FALSE),"")</f>
        <v>8</v>
      </c>
      <c r="L2629">
        <f>IF(SUM(E2629:J2629)&lt;&gt;0,VLOOKUP(A2629,[1]!T_Printers[#Data],11,FALSE),"")</f>
        <v>9</v>
      </c>
      <c r="M2629">
        <f>IF(SUM(E2629:J2629)&lt;&gt;0,VLOOKUP(C2629,[1]!T_Resins[#Data],8,FALSE),"")</f>
        <v>60</v>
      </c>
      <c r="N2629">
        <f>IF(_xlfn.XLOOKUP(B2629,[1]Printers!$L:$L,[1]Printers!$R:$R,0,0)&gt;0,[1]Parameters!M2629,IF(SUM(E2629:J2629)&lt;&gt;0,VLOOKUP(C2629,[1]!T_Resins[#Data],9,FALSE),""))</f>
        <v>60</v>
      </c>
      <c r="O2629" t="str">
        <f t="shared" si="41"/>
        <v>PeopolyPhenom</v>
      </c>
    </row>
    <row r="2630" spans="1:15" x14ac:dyDescent="0.25">
      <c r="A2630" t="str">
        <f t="array" ref="A2630">IF(ROW()-1&gt;COUNTA([1]!T_Printers[Printers])*COUNTA([1]!T_Resins[Resins]),"",INDEX([1]!T_Printers[Printers],INT((ROW()-2)/COUNTA([1]!T_Resins[Resins])+1)))</f>
        <v>Peopoly Phenom</v>
      </c>
      <c r="B2630" t="str">
        <f>_xlfn.XLOOKUP(A2630,[1]!T_Printers[Printers],[1]!T_Printers[Icon link],,0)</f>
        <v>PeopolyPhenom</v>
      </c>
      <c r="C2630" t="str">
        <f t="array" ref="C2630">IF(ROW()-1&gt;COUNTA([1]!T_Printers[Printers])*COUNTA([1]!T_Resins[Resins]),"",INDEX([1]!T_Resins[Resins],MOD(ROW()-2,COUNTA([1]!T_Resins[Resins]))+1))</f>
        <v>Industrial Rigid Black</v>
      </c>
      <c r="D2630">
        <f>IF(SUM(E2630:J2630)&lt;&gt;0,IF(ROW()-1&gt;COUNTA([1]!T_Printers[Printers])*COUNTA([1]!T_Resins[Resins]),"",2),"")</f>
        <v>2</v>
      </c>
      <c r="E2630" cm="1">
        <f t="array" ref="E2630">IFERROR(IF(ROW()-1&gt;COUNTA([1]!T_Printers[Printers])*COUNTA([1]!T_Resins[Resins]),"",_xlfn.IFS(ROUND(VLOOKUP(C2630,[1]!T_Resins[#Data],2,FALSE)/VLOOKUP(A2630,[1]!T_Printers[#Data],5,FALSE),1)&lt;=_xlfn.XLOOKUP(B2630,[1]Printers!L:L,[1]Printers!O:O,1,0,),ROUND(VLOOKUP(C2630,[1]!T_Resins[#Data],2,FALSE)/VLOOKUP(A2630,[1]!T_Printers[#Data],5,FALSE),1),ROUND(VLOOKUP(C2630,[1]!T_Resins[#Data],2,FALSE)/VLOOKUP(A2630,[1]!T_Printers[#Data],5,FALSE),1)&gt;_xlfn.XLOOKUP(B2630,[1]Printers!L:L,[1]Printers!O:O,1,0,),10)),"Используйте слой 100 мкм")</f>
        <v>35.9</v>
      </c>
      <c r="F2630">
        <f>IFERROR(IF(ROUND(_xlfn.XLOOKUP([1]Parameters!B2630,[1]Printers!L:L,[1]Printers!Q:Q,,0)*E2630/10,0)*10&lt;_xlfn.XLOOKUP([1]Parameters!B2630,[1]Printers!L:L,[1]Printers!P:P,,0),ROUND(_xlfn.XLOOKUP([1]Parameters!B2630,[1]Printers!L:L,[1]Printers!Q:Q,,0)*E2630/10,0)*10,_xlfn.XLOOKUP([1]Parameters!B2630,[1]Printers!L:L,[1]Printers!P:P,,0)),"")</f>
        <v>100</v>
      </c>
      <c r="G2630" cm="1">
        <f t="array" ref="G2630">IFERROR(IF(ROW()-1&gt;COUNTA([1]!T_Printers[Printers])*COUNTA([1]!T_Resins[Resins]),"",_xlfn.IFS(ROUND(VLOOKUP(C2630,[1]!T_Resins[#Data],3,FALSE)/VLOOKUP(A2630,[1]!T_Printers[#Data],5,FALSE),1)&lt;=_xlfn.XLOOKUP(B2630,[1]Printers!L:L,[1]Printers!O:O,1,0,),ROUND(VLOOKUP(C2630,[1]!T_Resins[#Data],3,FALSE)/VLOOKUP(A2630,[1]!T_Printers[#Data],5,FALSE),1),ROUND(VLOOKUP(C2630,[1]!T_Resins[#Data],3,FALSE)/VLOOKUP(A2630,[1]!T_Printers[#Data],5,FALSE),1)&gt;_xlfn.XLOOKUP(B2630,[1]Printers!L:L,[1]Printers!O:O,1,0,),10)),"")</f>
        <v>47</v>
      </c>
      <c r="H2630">
        <f>IFERROR(IF(ROUND(_xlfn.XLOOKUP([1]Parameters!B2630,[1]Printers!L:L,[1]Printers!Q:Q,,0)*G2630/10,0)*10&lt;_xlfn.XLOOKUP([1]Parameters!B2630,[1]Printers!L:L,[1]Printers!P:P,,0),ROUND(_xlfn.XLOOKUP([1]Parameters!B2630,[1]Printers!L:L,[1]Printers!Q:Q,,0)*G2630/10,0)*10,_xlfn.XLOOKUP([1]Parameters!B2630,[1]Printers!L:L,[1]Printers!P:P,,0)),"")</f>
        <v>100</v>
      </c>
      <c r="I2630" s="3" t="str" cm="1">
        <f t="array" ref="I2630">IFERROR(IF(ROW()-1&gt;COUNTA([1]!T_Printers[Printers])*COUNTA([1]!T_Resins[Resins]),"",_xlfn.IFS(ROUND(VLOOKUP(C2630,[1]!T_Resins[#Data],4,FALSE)/VLOOKUP(A2630,[1]!T_Printers[#Data],5,FALSE),1)&lt;=_xlfn.XLOOKUP(B2630,[1]Printers!L:L,[1]Printers!O:O,1,0,),ROUND(VLOOKUP(C2630,[1]!T_Resins[#Data],4,FALSE)/VLOOKUP(A2630,[1]!T_Printers[#Data],5,FALSE),1),ROUND(VLOOKUP(C2630,[1]!T_Resins[#Data],4,FALSE)/VLOOKUP(A2630,[1]!T_Printers[#Data],5,FALSE),1)&gt;_xlfn.XLOOKUP(B2630,[1]Printers!L:L,[1]Printers!O:O,1,0,),"")),"")</f>
        <v/>
      </c>
      <c r="J2630" t="str">
        <f>IFERROR(IF(ROUND(_xlfn.XLOOKUP([1]Parameters!B2630,[1]Printers!L:L,[1]Printers!Q:Q,,0)*I2630/10,0)*10&lt;_xlfn.XLOOKUP([1]Parameters!B2630,[1]Printers!L:L,[1]Printers!P:P,,0),ROUND(_xlfn.XLOOKUP([1]Parameters!B2630,[1]Printers!L:L,[1]Printers!Q:Q,,0)*I2630/10,0)*10,_xlfn.XLOOKUP([1]Parameters!B2630,[1]Printers!L:L,[1]Printers!P:P,,0)),"")</f>
        <v/>
      </c>
      <c r="K2630">
        <f>IF(SUM(E2630:J2630)&lt;&gt;0,VLOOKUP(A2630,[1]!T_Printers[#Data],10,FALSE)+VLOOKUP(C2630,[1]!T_Resins[#Data],10,FALSE),"")</f>
        <v>8</v>
      </c>
      <c r="L2630">
        <f>IF(SUM(E2630:J2630)&lt;&gt;0,VLOOKUP(A2630,[1]!T_Printers[#Data],11,FALSE),"")</f>
        <v>9</v>
      </c>
      <c r="M2630">
        <f>IF(SUM(E2630:J2630)&lt;&gt;0,VLOOKUP(C2630,[1]!T_Resins[#Data],8,FALSE),"")</f>
        <v>120</v>
      </c>
      <c r="N2630">
        <f>IF(_xlfn.XLOOKUP(B2630,[1]Printers!$L:$L,[1]Printers!$R:$R,0,0)&gt;0,[1]Parameters!M2630,IF(SUM(E2630:J2630)&lt;&gt;0,VLOOKUP(C2630,[1]!T_Resins[#Data],9,FALSE),""))</f>
        <v>180</v>
      </c>
      <c r="O2630" t="str">
        <f t="shared" si="41"/>
        <v>PeopolyPhenom</v>
      </c>
    </row>
    <row r="2631" spans="1:15" x14ac:dyDescent="0.25">
      <c r="A2631" t="str">
        <f t="array" ref="A2631">IF(ROW()-1&gt;COUNTA([1]!T_Printers[Printers])*COUNTA([1]!T_Resins[Resins]),"",INDEX([1]!T_Printers[Printers],INT((ROW()-2)/COUNTA([1]!T_Resins[Resins])+1)))</f>
        <v>Peopoly Phenom</v>
      </c>
      <c r="B2631" t="str">
        <f>_xlfn.XLOOKUP(A2631,[1]!T_Printers[Printers],[1]!T_Printers[Icon link],,0)</f>
        <v>PeopolyPhenom</v>
      </c>
      <c r="C2631" t="str">
        <f t="array" ref="C2631">IF(ROW()-1&gt;COUNTA([1]!T_Printers[Printers])*COUNTA([1]!T_Resins[Resins]),"",INDEX([1]!T_Resins[Resins],MOD(ROW()-2,COUNTA([1]!T_Resins[Resins]))+1))</f>
        <v>Industrial Rigid Clear</v>
      </c>
      <c r="D2631">
        <f>IF(SUM(E2631:J2631)&lt;&gt;0,IF(ROW()-1&gt;COUNTA([1]!T_Printers[Printers])*COUNTA([1]!T_Resins[Resins]),"",2),"")</f>
        <v>2</v>
      </c>
      <c r="E2631" cm="1">
        <f t="array" ref="E2631">IFERROR(IF(ROW()-1&gt;COUNTA([1]!T_Printers[Printers])*COUNTA([1]!T_Resins[Resins]),"",_xlfn.IFS(ROUND(VLOOKUP(C2631,[1]!T_Resins[#Data],2,FALSE)/VLOOKUP(A2631,[1]!T_Printers[#Data],5,FALSE),1)&lt;=_xlfn.XLOOKUP(B2631,[1]Printers!L:L,[1]Printers!O:O,1,0,),ROUND(VLOOKUP(C2631,[1]!T_Resins[#Data],2,FALSE)/VLOOKUP(A2631,[1]!T_Printers[#Data],5,FALSE),1),ROUND(VLOOKUP(C2631,[1]!T_Resins[#Data],2,FALSE)/VLOOKUP(A2631,[1]!T_Printers[#Data],5,FALSE),1)&gt;_xlfn.XLOOKUP(B2631,[1]Printers!L:L,[1]Printers!O:O,1,0,),10)),"Используйте слой 100 мкм")</f>
        <v>39.299999999999997</v>
      </c>
      <c r="F2631">
        <f>IFERROR(IF(ROUND(_xlfn.XLOOKUP([1]Parameters!B2631,[1]Printers!L:L,[1]Printers!Q:Q,,0)*E2631/10,0)*10&lt;_xlfn.XLOOKUP([1]Parameters!B2631,[1]Printers!L:L,[1]Printers!P:P,,0),ROUND(_xlfn.XLOOKUP([1]Parameters!B2631,[1]Printers!L:L,[1]Printers!Q:Q,,0)*E2631/10,0)*10,_xlfn.XLOOKUP([1]Parameters!B2631,[1]Printers!L:L,[1]Printers!P:P,,0)),"")</f>
        <v>100</v>
      </c>
      <c r="G2631" cm="1">
        <f t="array" ref="G2631">IFERROR(IF(ROW()-1&gt;COUNTA([1]!T_Printers[Printers])*COUNTA([1]!T_Resins[Resins]),"",_xlfn.IFS(ROUND(VLOOKUP(C2631,[1]!T_Resins[#Data],3,FALSE)/VLOOKUP(A2631,[1]!T_Printers[#Data],5,FALSE),1)&lt;=_xlfn.XLOOKUP(B2631,[1]Printers!L:L,[1]Printers!O:O,1,0,),ROUND(VLOOKUP(C2631,[1]!T_Resins[#Data],3,FALSE)/VLOOKUP(A2631,[1]!T_Printers[#Data],5,FALSE),1),ROUND(VLOOKUP(C2631,[1]!T_Resins[#Data],3,FALSE)/VLOOKUP(A2631,[1]!T_Printers[#Data],5,FALSE),1)&gt;_xlfn.XLOOKUP(B2631,[1]Printers!L:L,[1]Printers!O:O,1,0,),10)),"")</f>
        <v>51.1</v>
      </c>
      <c r="H2631">
        <f>IFERROR(IF(ROUND(_xlfn.XLOOKUP([1]Parameters!B2631,[1]Printers!L:L,[1]Printers!Q:Q,,0)*G2631/10,0)*10&lt;_xlfn.XLOOKUP([1]Parameters!B2631,[1]Printers!L:L,[1]Printers!P:P,,0),ROUND(_xlfn.XLOOKUP([1]Parameters!B2631,[1]Printers!L:L,[1]Printers!Q:Q,,0)*G2631/10,0)*10,_xlfn.XLOOKUP([1]Parameters!B2631,[1]Printers!L:L,[1]Printers!P:P,,0)),"")</f>
        <v>100</v>
      </c>
      <c r="I2631" s="3" t="str" cm="1">
        <f t="array" ref="I2631">IFERROR(IF(ROW()-1&gt;COUNTA([1]!T_Printers[Printers])*COUNTA([1]!T_Resins[Resins]),"",_xlfn.IFS(ROUND(VLOOKUP(C2631,[1]!T_Resins[#Data],4,FALSE)/VLOOKUP(A2631,[1]!T_Printers[#Data],5,FALSE),1)&lt;=_xlfn.XLOOKUP(B2631,[1]Printers!L:L,[1]Printers!O:O,1,0,),ROUND(VLOOKUP(C2631,[1]!T_Resins[#Data],4,FALSE)/VLOOKUP(A2631,[1]!T_Printers[#Data],5,FALSE),1),ROUND(VLOOKUP(C2631,[1]!T_Resins[#Data],4,FALSE)/VLOOKUP(A2631,[1]!T_Printers[#Data],5,FALSE),1)&gt;_xlfn.XLOOKUP(B2631,[1]Printers!L:L,[1]Printers!O:O,1,0,),"")),"")</f>
        <v/>
      </c>
      <c r="J2631" t="str">
        <f>IFERROR(IF(ROUND(_xlfn.XLOOKUP([1]Parameters!B2631,[1]Printers!L:L,[1]Printers!Q:Q,,0)*I2631/10,0)*10&lt;_xlfn.XLOOKUP([1]Parameters!B2631,[1]Printers!L:L,[1]Printers!P:P,,0),ROUND(_xlfn.XLOOKUP([1]Parameters!B2631,[1]Printers!L:L,[1]Printers!Q:Q,,0)*I2631/10,0)*10,_xlfn.XLOOKUP([1]Parameters!B2631,[1]Printers!L:L,[1]Printers!P:P,,0)),"")</f>
        <v/>
      </c>
      <c r="K2631">
        <f>IF(SUM(E2631:J2631)&lt;&gt;0,VLOOKUP(A2631,[1]!T_Printers[#Data],10,FALSE)+VLOOKUP(C2631,[1]!T_Resins[#Data],10,FALSE),"")</f>
        <v>8</v>
      </c>
      <c r="L2631">
        <f>IF(SUM(E2631:J2631)&lt;&gt;0,VLOOKUP(A2631,[1]!T_Printers[#Data],11,FALSE),"")</f>
        <v>9</v>
      </c>
      <c r="M2631">
        <f>IF(SUM(E2631:J2631)&lt;&gt;0,VLOOKUP(C2631,[1]!T_Resins[#Data],8,FALSE),"")</f>
        <v>120</v>
      </c>
      <c r="N2631">
        <f>IF(_xlfn.XLOOKUP(B2631,[1]Printers!$L:$L,[1]Printers!$R:$R,0,0)&gt;0,[1]Parameters!M2631,IF(SUM(E2631:J2631)&lt;&gt;0,VLOOKUP(C2631,[1]!T_Resins[#Data],9,FALSE),""))</f>
        <v>180</v>
      </c>
      <c r="O2631" t="str">
        <f t="shared" si="41"/>
        <v>PeopolyPhenom</v>
      </c>
    </row>
    <row r="2632" spans="1:15" x14ac:dyDescent="0.25">
      <c r="A2632" t="str">
        <f t="array" ref="A2632">IF(ROW()-1&gt;COUNTA([1]!T_Printers[Printers])*COUNTA([1]!T_Resins[Resins]),"",INDEX([1]!T_Printers[Printers],INT((ROW()-2)/COUNTA([1]!T_Resins[Resins])+1)))</f>
        <v>Peopoly Phenom</v>
      </c>
      <c r="B2632" t="str">
        <f>_xlfn.XLOOKUP(A2632,[1]!T_Printers[Printers],[1]!T_Printers[Icon link],,0)</f>
        <v>PeopolyPhenom</v>
      </c>
      <c r="C2632" t="str">
        <f t="array" ref="C2632">IF(ROW()-1&gt;COUNTA([1]!T_Printers[Printers])*COUNTA([1]!T_Resins[Resins]),"",INDEX([1]!T_Resins[Resins],MOD(ROW()-2,COUNTA([1]!T_Resins[Resins]))+1))</f>
        <v>Tough Black</v>
      </c>
      <c r="D2632">
        <f>IF(SUM(E2632:J2632)&lt;&gt;0,IF(ROW()-1&gt;COUNTA([1]!T_Printers[Printers])*COUNTA([1]!T_Resins[Resins]),"",2),"")</f>
        <v>2</v>
      </c>
      <c r="E2632" cm="1">
        <f t="array" ref="E2632">IFERROR(IF(ROW()-1&gt;COUNTA([1]!T_Printers[Printers])*COUNTA([1]!T_Resins[Resins]),"",_xlfn.IFS(ROUND(VLOOKUP(C2632,[1]!T_Resins[#Data],2,FALSE)/VLOOKUP(A2632,[1]!T_Printers[#Data],5,FALSE),1)&lt;=_xlfn.XLOOKUP(B2632,[1]Printers!L:L,[1]Printers!O:O,1,0,),ROUND(VLOOKUP(C2632,[1]!T_Resins[#Data],2,FALSE)/VLOOKUP(A2632,[1]!T_Printers[#Data],5,FALSE),1),ROUND(VLOOKUP(C2632,[1]!T_Resins[#Data],2,FALSE)/VLOOKUP(A2632,[1]!T_Printers[#Data],5,FALSE),1)&gt;_xlfn.XLOOKUP(B2632,[1]Printers!L:L,[1]Printers!O:O,1,0,),10)),"Используйте слой 100 мкм")</f>
        <v>18.8</v>
      </c>
      <c r="F2632">
        <f>IFERROR(IF(ROUND(_xlfn.XLOOKUP([1]Parameters!B2632,[1]Printers!L:L,[1]Printers!Q:Q,,0)*E2632/10,0)*10&lt;_xlfn.XLOOKUP([1]Parameters!B2632,[1]Printers!L:L,[1]Printers!P:P,,0),ROUND(_xlfn.XLOOKUP([1]Parameters!B2632,[1]Printers!L:L,[1]Printers!Q:Q,,0)*E2632/10,0)*10,_xlfn.XLOOKUP([1]Parameters!B2632,[1]Printers!L:L,[1]Printers!P:P,,0)),"")</f>
        <v>100</v>
      </c>
      <c r="G2632" cm="1">
        <f t="array" ref="G2632">IFERROR(IF(ROW()-1&gt;COUNTA([1]!T_Printers[Printers])*COUNTA([1]!T_Resins[Resins]),"",_xlfn.IFS(ROUND(VLOOKUP(C2632,[1]!T_Resins[#Data],3,FALSE)/VLOOKUP(A2632,[1]!T_Printers[#Data],5,FALSE),1)&lt;=_xlfn.XLOOKUP(B2632,[1]Printers!L:L,[1]Printers!O:O,1,0,),ROUND(VLOOKUP(C2632,[1]!T_Resins[#Data],3,FALSE)/VLOOKUP(A2632,[1]!T_Printers[#Data],5,FALSE),1),ROUND(VLOOKUP(C2632,[1]!T_Resins[#Data],3,FALSE)/VLOOKUP(A2632,[1]!T_Printers[#Data],5,FALSE),1)&gt;_xlfn.XLOOKUP(B2632,[1]Printers!L:L,[1]Printers!O:O,1,0,),10)),"")</f>
        <v>22.2</v>
      </c>
      <c r="H2632">
        <f>IFERROR(IF(ROUND(_xlfn.XLOOKUP([1]Parameters!B2632,[1]Printers!L:L,[1]Printers!Q:Q,,0)*G2632/10,0)*10&lt;_xlfn.XLOOKUP([1]Parameters!B2632,[1]Printers!L:L,[1]Printers!P:P,,0),ROUND(_xlfn.XLOOKUP([1]Parameters!B2632,[1]Printers!L:L,[1]Printers!Q:Q,,0)*G2632/10,0)*10,_xlfn.XLOOKUP([1]Parameters!B2632,[1]Printers!L:L,[1]Printers!P:P,,0)),"")</f>
        <v>100</v>
      </c>
      <c r="I2632" s="3" t="str" cm="1">
        <f t="array" ref="I2632">IFERROR(IF(ROW()-1&gt;COUNTA([1]!T_Printers[Printers])*COUNTA([1]!T_Resins[Resins]),"",_xlfn.IFS(ROUND(VLOOKUP(C2632,[1]!T_Resins[#Data],4,FALSE)/VLOOKUP(A2632,[1]!T_Printers[#Data],5,FALSE),1)&lt;=_xlfn.XLOOKUP(B2632,[1]Printers!L:L,[1]Printers!O:O,1,0,),ROUND(VLOOKUP(C2632,[1]!T_Resins[#Data],4,FALSE)/VLOOKUP(A2632,[1]!T_Printers[#Data],5,FALSE),1),ROUND(VLOOKUP(C2632,[1]!T_Resins[#Data],4,FALSE)/VLOOKUP(A2632,[1]!T_Printers[#Data],5,FALSE),1)&gt;_xlfn.XLOOKUP(B2632,[1]Printers!L:L,[1]Printers!O:O,1,0,),"")),"")</f>
        <v/>
      </c>
      <c r="J2632" t="str">
        <f>IFERROR(IF(ROUND(_xlfn.XLOOKUP([1]Parameters!B2632,[1]Printers!L:L,[1]Printers!Q:Q,,0)*I2632/10,0)*10&lt;_xlfn.XLOOKUP([1]Parameters!B2632,[1]Printers!L:L,[1]Printers!P:P,,0),ROUND(_xlfn.XLOOKUP([1]Parameters!B2632,[1]Printers!L:L,[1]Printers!Q:Q,,0)*I2632/10,0)*10,_xlfn.XLOOKUP([1]Parameters!B2632,[1]Printers!L:L,[1]Printers!P:P,,0)),"")</f>
        <v/>
      </c>
      <c r="K2632">
        <f>IF(SUM(E2632:J2632)&lt;&gt;0,VLOOKUP(A2632,[1]!T_Printers[#Data],10,FALSE)+VLOOKUP(C2632,[1]!T_Resins[#Data],10,FALSE),"")</f>
        <v>8</v>
      </c>
      <c r="L2632">
        <f>IF(SUM(E2632:J2632)&lt;&gt;0,VLOOKUP(A2632,[1]!T_Printers[#Data],11,FALSE),"")</f>
        <v>9</v>
      </c>
      <c r="M2632">
        <f>IF(SUM(E2632:J2632)&lt;&gt;0,VLOOKUP(C2632,[1]!T_Resins[#Data],8,FALSE),"")</f>
        <v>120</v>
      </c>
      <c r="N2632">
        <f>IF(_xlfn.XLOOKUP(B2632,[1]Printers!$L:$L,[1]Printers!$R:$R,0,0)&gt;0,[1]Parameters!M2632,IF(SUM(E2632:J2632)&lt;&gt;0,VLOOKUP(C2632,[1]!T_Resins[#Data],9,FALSE),""))</f>
        <v>180</v>
      </c>
      <c r="O2632" t="str">
        <f t="shared" si="41"/>
        <v>PeopolyPhenom</v>
      </c>
    </row>
    <row r="2633" spans="1:15" x14ac:dyDescent="0.25">
      <c r="A2633" t="str">
        <f t="array" ref="A2633">IF(ROW()-1&gt;COUNTA([1]!T_Printers[Printers])*COUNTA([1]!T_Resins[Resins]),"",INDEX([1]!T_Printers[Printers],INT((ROW()-2)/COUNTA([1]!T_Resins[Resins])+1)))</f>
        <v>Peopoly Phenom</v>
      </c>
      <c r="B2633" t="str">
        <f>_xlfn.XLOOKUP(A2633,[1]!T_Printers[Printers],[1]!T_Printers[Icon link],,0)</f>
        <v>PeopolyPhenom</v>
      </c>
      <c r="C2633" t="str">
        <f t="array" ref="C2633">IF(ROW()-1&gt;COUNTA([1]!T_Printers[Printers])*COUNTA([1]!T_Resins[Resins]),"",INDEX([1]!T_Resins[Resins],MOD(ROW()-2,COUNTA([1]!T_Resins[Resins]))+1))</f>
        <v>Tough Grey</v>
      </c>
      <c r="D2633">
        <f>IF(SUM(E2633:J2633)&lt;&gt;0,IF(ROW()-1&gt;COUNTA([1]!T_Printers[Printers])*COUNTA([1]!T_Resins[Resins]),"",2),"")</f>
        <v>2</v>
      </c>
      <c r="E2633" cm="1">
        <f t="array" ref="E2633">IFERROR(IF(ROW()-1&gt;COUNTA([1]!T_Printers[Printers])*COUNTA([1]!T_Resins[Resins]),"",_xlfn.IFS(ROUND(VLOOKUP(C2633,[1]!T_Resins[#Data],2,FALSE)/VLOOKUP(A2633,[1]!T_Printers[#Data],5,FALSE),1)&lt;=_xlfn.XLOOKUP(B2633,[1]Printers!L:L,[1]Printers!O:O,1,0,),ROUND(VLOOKUP(C2633,[1]!T_Resins[#Data],2,FALSE)/VLOOKUP(A2633,[1]!T_Printers[#Data],5,FALSE),1),ROUND(VLOOKUP(C2633,[1]!T_Resins[#Data],2,FALSE)/VLOOKUP(A2633,[1]!T_Printers[#Data],5,FALSE),1)&gt;_xlfn.XLOOKUP(B2633,[1]Printers!L:L,[1]Printers!O:O,1,0,),10)),"Используйте слой 100 мкм")</f>
        <v>18.8</v>
      </c>
      <c r="F2633">
        <f>IFERROR(IF(ROUND(_xlfn.XLOOKUP([1]Parameters!B2633,[1]Printers!L:L,[1]Printers!Q:Q,,0)*E2633/10,0)*10&lt;_xlfn.XLOOKUP([1]Parameters!B2633,[1]Printers!L:L,[1]Printers!P:P,,0),ROUND(_xlfn.XLOOKUP([1]Parameters!B2633,[1]Printers!L:L,[1]Printers!Q:Q,,0)*E2633/10,0)*10,_xlfn.XLOOKUP([1]Parameters!B2633,[1]Printers!L:L,[1]Printers!P:P,,0)),"")</f>
        <v>100</v>
      </c>
      <c r="G2633" cm="1">
        <f t="array" ref="G2633">IFERROR(IF(ROW()-1&gt;COUNTA([1]!T_Printers[Printers])*COUNTA([1]!T_Resins[Resins]),"",_xlfn.IFS(ROUND(VLOOKUP(C2633,[1]!T_Resins[#Data],3,FALSE)/VLOOKUP(A2633,[1]!T_Printers[#Data],5,FALSE),1)&lt;=_xlfn.XLOOKUP(B2633,[1]Printers!L:L,[1]Printers!O:O,1,0,),ROUND(VLOOKUP(C2633,[1]!T_Resins[#Data],3,FALSE)/VLOOKUP(A2633,[1]!T_Printers[#Data],5,FALSE),1),ROUND(VLOOKUP(C2633,[1]!T_Resins[#Data],3,FALSE)/VLOOKUP(A2633,[1]!T_Printers[#Data],5,FALSE),1)&gt;_xlfn.XLOOKUP(B2633,[1]Printers!L:L,[1]Printers!O:O,1,0,),10)),"")</f>
        <v>22.2</v>
      </c>
      <c r="H2633">
        <f>IFERROR(IF(ROUND(_xlfn.XLOOKUP([1]Parameters!B2633,[1]Printers!L:L,[1]Printers!Q:Q,,0)*G2633/10,0)*10&lt;_xlfn.XLOOKUP([1]Parameters!B2633,[1]Printers!L:L,[1]Printers!P:P,,0),ROUND(_xlfn.XLOOKUP([1]Parameters!B2633,[1]Printers!L:L,[1]Printers!Q:Q,,0)*G2633/10,0)*10,_xlfn.XLOOKUP([1]Parameters!B2633,[1]Printers!L:L,[1]Printers!P:P,,0)),"")</f>
        <v>100</v>
      </c>
      <c r="I2633" s="3" t="str" cm="1">
        <f t="array" ref="I2633">IFERROR(IF(ROW()-1&gt;COUNTA([1]!T_Printers[Printers])*COUNTA([1]!T_Resins[Resins]),"",_xlfn.IFS(ROUND(VLOOKUP(C2633,[1]!T_Resins[#Data],4,FALSE)/VLOOKUP(A2633,[1]!T_Printers[#Data],5,FALSE),1)&lt;=_xlfn.XLOOKUP(B2633,[1]Printers!L:L,[1]Printers!O:O,1,0,),ROUND(VLOOKUP(C2633,[1]!T_Resins[#Data],4,FALSE)/VLOOKUP(A2633,[1]!T_Printers[#Data],5,FALSE),1),ROUND(VLOOKUP(C2633,[1]!T_Resins[#Data],4,FALSE)/VLOOKUP(A2633,[1]!T_Printers[#Data],5,FALSE),1)&gt;_xlfn.XLOOKUP(B2633,[1]Printers!L:L,[1]Printers!O:O,1,0,),"")),"")</f>
        <v/>
      </c>
      <c r="J2633" t="str">
        <f>IFERROR(IF(ROUND(_xlfn.XLOOKUP([1]Parameters!B2633,[1]Printers!L:L,[1]Printers!Q:Q,,0)*I2633/10,0)*10&lt;_xlfn.XLOOKUP([1]Parameters!B2633,[1]Printers!L:L,[1]Printers!P:P,,0),ROUND(_xlfn.XLOOKUP([1]Parameters!B2633,[1]Printers!L:L,[1]Printers!Q:Q,,0)*I2633/10,0)*10,_xlfn.XLOOKUP([1]Parameters!B2633,[1]Printers!L:L,[1]Printers!P:P,,0)),"")</f>
        <v/>
      </c>
      <c r="K2633">
        <f>IF(SUM(E2633:J2633)&lt;&gt;0,VLOOKUP(A2633,[1]!T_Printers[#Data],10,FALSE)+VLOOKUP(C2633,[1]!T_Resins[#Data],10,FALSE),"")</f>
        <v>8</v>
      </c>
      <c r="L2633">
        <f>IF(SUM(E2633:J2633)&lt;&gt;0,VLOOKUP(A2633,[1]!T_Printers[#Data],11,FALSE),"")</f>
        <v>9</v>
      </c>
      <c r="M2633">
        <f>IF(SUM(E2633:J2633)&lt;&gt;0,VLOOKUP(C2633,[1]!T_Resins[#Data],8,FALSE),"")</f>
        <v>120</v>
      </c>
      <c r="N2633">
        <f>IF(_xlfn.XLOOKUP(B2633,[1]Printers!$L:$L,[1]Printers!$R:$R,0,0)&gt;0,[1]Parameters!M2633,IF(SUM(E2633:J2633)&lt;&gt;0,VLOOKUP(C2633,[1]!T_Resins[#Data],9,FALSE),""))</f>
        <v>180</v>
      </c>
      <c r="O2633" t="str">
        <f t="shared" si="41"/>
        <v>PeopolyPhenom</v>
      </c>
    </row>
    <row r="2634" spans="1:15" x14ac:dyDescent="0.25">
      <c r="A2634" t="str">
        <f t="array" ref="A2634">IF(ROW()-1&gt;COUNTA([1]!T_Printers[Printers])*COUNTA([1]!T_Resins[Resins]),"",INDEX([1]!T_Printers[Printers],INT((ROW()-2)/COUNTA([1]!T_Resins[Resins])+1)))</f>
        <v>Peopoly Phenom</v>
      </c>
      <c r="B2634" t="str">
        <f>_xlfn.XLOOKUP(A2634,[1]!T_Printers[Printers],[1]!T_Printers[Icon link],,0)</f>
        <v>PeopolyPhenom</v>
      </c>
      <c r="C2634" t="str">
        <f t="array" ref="C2634">IF(ROW()-1&gt;COUNTA([1]!T_Printers[Printers])*COUNTA([1]!T_Resins[Resins]),"",INDEX([1]!T_Resins[Resins],MOD(ROW()-2,COUNTA([1]!T_Resins[Resins]))+1))</f>
        <v>Tough White</v>
      </c>
      <c r="D2634">
        <f>IF(SUM(E2634:J2634)&lt;&gt;0,IF(ROW()-1&gt;COUNTA([1]!T_Printers[Printers])*COUNTA([1]!T_Resins[Resins]),"",2),"")</f>
        <v>2</v>
      </c>
      <c r="E2634" cm="1">
        <f t="array" ref="E2634">IFERROR(IF(ROW()-1&gt;COUNTA([1]!T_Printers[Printers])*COUNTA([1]!T_Resins[Resins]),"",_xlfn.IFS(ROUND(VLOOKUP(C2634,[1]!T_Resins[#Data],2,FALSE)/VLOOKUP(A2634,[1]!T_Printers[#Data],5,FALSE),1)&lt;=_xlfn.XLOOKUP(B2634,[1]Printers!L:L,[1]Printers!O:O,1,0,),ROUND(VLOOKUP(C2634,[1]!T_Resins[#Data],2,FALSE)/VLOOKUP(A2634,[1]!T_Printers[#Data],5,FALSE),1),ROUND(VLOOKUP(C2634,[1]!T_Resins[#Data],2,FALSE)/VLOOKUP(A2634,[1]!T_Printers[#Data],5,FALSE),1)&gt;_xlfn.XLOOKUP(B2634,[1]Printers!L:L,[1]Printers!O:O,1,0,),10)),"Используйте слой 100 мкм")</f>
        <v>18.8</v>
      </c>
      <c r="F2634">
        <f>IFERROR(IF(ROUND(_xlfn.XLOOKUP([1]Parameters!B2634,[1]Printers!L:L,[1]Printers!Q:Q,,0)*E2634/10,0)*10&lt;_xlfn.XLOOKUP([1]Parameters!B2634,[1]Printers!L:L,[1]Printers!P:P,,0),ROUND(_xlfn.XLOOKUP([1]Parameters!B2634,[1]Printers!L:L,[1]Printers!Q:Q,,0)*E2634/10,0)*10,_xlfn.XLOOKUP([1]Parameters!B2634,[1]Printers!L:L,[1]Printers!P:P,,0)),"")</f>
        <v>100</v>
      </c>
      <c r="G2634" cm="1">
        <f t="array" ref="G2634">IFERROR(IF(ROW()-1&gt;COUNTA([1]!T_Printers[Printers])*COUNTA([1]!T_Resins[Resins]),"",_xlfn.IFS(ROUND(VLOOKUP(C2634,[1]!T_Resins[#Data],3,FALSE)/VLOOKUP(A2634,[1]!T_Printers[#Data],5,FALSE),1)&lt;=_xlfn.XLOOKUP(B2634,[1]Printers!L:L,[1]Printers!O:O,1,0,),ROUND(VLOOKUP(C2634,[1]!T_Resins[#Data],3,FALSE)/VLOOKUP(A2634,[1]!T_Printers[#Data],5,FALSE),1),ROUND(VLOOKUP(C2634,[1]!T_Resins[#Data],3,FALSE)/VLOOKUP(A2634,[1]!T_Printers[#Data],5,FALSE),1)&gt;_xlfn.XLOOKUP(B2634,[1]Printers!L:L,[1]Printers!O:O,1,0,),10)),"")</f>
        <v>22.2</v>
      </c>
      <c r="H2634">
        <f>IFERROR(IF(ROUND(_xlfn.XLOOKUP([1]Parameters!B2634,[1]Printers!L:L,[1]Printers!Q:Q,,0)*G2634/10,0)*10&lt;_xlfn.XLOOKUP([1]Parameters!B2634,[1]Printers!L:L,[1]Printers!P:P,,0),ROUND(_xlfn.XLOOKUP([1]Parameters!B2634,[1]Printers!L:L,[1]Printers!Q:Q,,0)*G2634/10,0)*10,_xlfn.XLOOKUP([1]Parameters!B2634,[1]Printers!L:L,[1]Printers!P:P,,0)),"")</f>
        <v>100</v>
      </c>
      <c r="I2634" s="3" t="str" cm="1">
        <f t="array" ref="I2634">IFERROR(IF(ROW()-1&gt;COUNTA([1]!T_Printers[Printers])*COUNTA([1]!T_Resins[Resins]),"",_xlfn.IFS(ROUND(VLOOKUP(C2634,[1]!T_Resins[#Data],4,FALSE)/VLOOKUP(A2634,[1]!T_Printers[#Data],5,FALSE),1)&lt;=_xlfn.XLOOKUP(B2634,[1]Printers!L:L,[1]Printers!O:O,1,0,),ROUND(VLOOKUP(C2634,[1]!T_Resins[#Data],4,FALSE)/VLOOKUP(A2634,[1]!T_Printers[#Data],5,FALSE),1),ROUND(VLOOKUP(C2634,[1]!T_Resins[#Data],4,FALSE)/VLOOKUP(A2634,[1]!T_Printers[#Data],5,FALSE),1)&gt;_xlfn.XLOOKUP(B2634,[1]Printers!L:L,[1]Printers!O:O,1,0,),"")),"")</f>
        <v/>
      </c>
      <c r="J2634" t="str">
        <f>IFERROR(IF(ROUND(_xlfn.XLOOKUP([1]Parameters!B2634,[1]Printers!L:L,[1]Printers!Q:Q,,0)*I2634/10,0)*10&lt;_xlfn.XLOOKUP([1]Parameters!B2634,[1]Printers!L:L,[1]Printers!P:P,,0),ROUND(_xlfn.XLOOKUP([1]Parameters!B2634,[1]Printers!L:L,[1]Printers!Q:Q,,0)*I2634/10,0)*10,_xlfn.XLOOKUP([1]Parameters!B2634,[1]Printers!L:L,[1]Printers!P:P,,0)),"")</f>
        <v/>
      </c>
      <c r="K2634">
        <f>IF(SUM(E2634:J2634)&lt;&gt;0,VLOOKUP(A2634,[1]!T_Printers[#Data],10,FALSE)+VLOOKUP(C2634,[1]!T_Resins[#Data],10,FALSE),"")</f>
        <v>8</v>
      </c>
      <c r="L2634">
        <f>IF(SUM(E2634:J2634)&lt;&gt;0,VLOOKUP(A2634,[1]!T_Printers[#Data],11,FALSE),"")</f>
        <v>9</v>
      </c>
      <c r="M2634">
        <f>IF(SUM(E2634:J2634)&lt;&gt;0,VLOOKUP(C2634,[1]!T_Resins[#Data],8,FALSE),"")</f>
        <v>120</v>
      </c>
      <c r="N2634">
        <f>IF(_xlfn.XLOOKUP(B2634,[1]Printers!$L:$L,[1]Printers!$R:$R,0,0)&gt;0,[1]Parameters!M2634,IF(SUM(E2634:J2634)&lt;&gt;0,VLOOKUP(C2634,[1]!T_Resins[#Data],9,FALSE),""))</f>
        <v>180</v>
      </c>
      <c r="O2634" t="str">
        <f t="shared" si="41"/>
        <v>PeopolyPhenom</v>
      </c>
    </row>
    <row r="2635" spans="1:15" x14ac:dyDescent="0.25">
      <c r="A2635" t="str">
        <f t="array" ref="A2635">IF(ROW()-1&gt;COUNTA([1]!T_Printers[Printers])*COUNTA([1]!T_Resins[Resins]),"",INDEX([1]!T_Printers[Printers],INT((ROW()-2)/COUNTA([1]!T_Resins[Resins])+1)))</f>
        <v>Peopoly Phenom</v>
      </c>
      <c r="B2635" t="str">
        <f>_xlfn.XLOOKUP(A2635,[1]!T_Printers[Printers],[1]!T_Printers[Icon link],,0)</f>
        <v>PeopolyPhenom</v>
      </c>
      <c r="C2635" t="str">
        <f t="array" ref="C2635">IF(ROW()-1&gt;COUNTA([1]!T_Printers[Printers])*COUNTA([1]!T_Resins[Resins]),"",INDEX([1]!T_Resins[Resins],MOD(ROW()-2,COUNTA([1]!T_Resins[Resins]))+1))</f>
        <v>Jewelry J-Cast</v>
      </c>
      <c r="D2635">
        <f>IF(SUM(E2635:J2635)&lt;&gt;0,IF(ROW()-1&gt;COUNTA([1]!T_Printers[Printers])*COUNTA([1]!T_Resins[Resins]),"",2),"")</f>
        <v>2</v>
      </c>
      <c r="E2635" cm="1">
        <f t="array" ref="E2635">IFERROR(IF(ROW()-1&gt;COUNTA([1]!T_Printers[Printers])*COUNTA([1]!T_Resins[Resins]),"",_xlfn.IFS(ROUND(VLOOKUP(C2635,[1]!T_Resins[#Data],2,FALSE)/VLOOKUP(A2635,[1]!T_Printers[#Data],5,FALSE),1)&lt;=_xlfn.XLOOKUP(B2635,[1]Printers!L:L,[1]Printers!O:O,1,0,),ROUND(VLOOKUP(C2635,[1]!T_Resins[#Data],2,FALSE)/VLOOKUP(A2635,[1]!T_Printers[#Data],5,FALSE),1),ROUND(VLOOKUP(C2635,[1]!T_Resins[#Data],2,FALSE)/VLOOKUP(A2635,[1]!T_Printers[#Data],5,FALSE),1)&gt;_xlfn.XLOOKUP(B2635,[1]Printers!L:L,[1]Printers!O:O,1,0,),10)),"Используйте слой 100 мкм")</f>
        <v>59.4</v>
      </c>
      <c r="F2635">
        <f>IFERROR(IF(ROUND(_xlfn.XLOOKUP([1]Parameters!B2635,[1]Printers!L:L,[1]Printers!Q:Q,,0)*E2635/10,0)*10&lt;_xlfn.XLOOKUP([1]Parameters!B2635,[1]Printers!L:L,[1]Printers!P:P,,0),ROUND(_xlfn.XLOOKUP([1]Parameters!B2635,[1]Printers!L:L,[1]Printers!Q:Q,,0)*E2635/10,0)*10,_xlfn.XLOOKUP([1]Parameters!B2635,[1]Printers!L:L,[1]Printers!P:P,,0)),"")</f>
        <v>100</v>
      </c>
      <c r="G2635" cm="1">
        <f t="array" ref="G2635">IFERROR(IF(ROW()-1&gt;COUNTA([1]!T_Printers[Printers])*COUNTA([1]!T_Resins[Resins]),"",_xlfn.IFS(ROUND(VLOOKUP(C2635,[1]!T_Resins[#Data],3,FALSE)/VLOOKUP(A2635,[1]!T_Printers[#Data],5,FALSE),1)&lt;=_xlfn.XLOOKUP(B2635,[1]Printers!L:L,[1]Printers!O:O,1,0,),ROUND(VLOOKUP(C2635,[1]!T_Resins[#Data],3,FALSE)/VLOOKUP(A2635,[1]!T_Printers[#Data],5,FALSE),1),ROUND(VLOOKUP(C2635,[1]!T_Resins[#Data],3,FALSE)/VLOOKUP(A2635,[1]!T_Printers[#Data],5,FALSE),1)&gt;_xlfn.XLOOKUP(B2635,[1]Printers!L:L,[1]Printers!O:O,1,0,),10)),"")</f>
        <v>81.7</v>
      </c>
      <c r="H2635">
        <f>IFERROR(IF(ROUND(_xlfn.XLOOKUP([1]Parameters!B2635,[1]Printers!L:L,[1]Printers!Q:Q,,0)*G2635/10,0)*10&lt;_xlfn.XLOOKUP([1]Parameters!B2635,[1]Printers!L:L,[1]Printers!P:P,,0),ROUND(_xlfn.XLOOKUP([1]Parameters!B2635,[1]Printers!L:L,[1]Printers!Q:Q,,0)*G2635/10,0)*10,_xlfn.XLOOKUP([1]Parameters!B2635,[1]Printers!L:L,[1]Printers!P:P,,0)),"")</f>
        <v>100</v>
      </c>
      <c r="I2635" s="3" t="str" cm="1">
        <f t="array" ref="I2635">IFERROR(IF(ROW()-1&gt;COUNTA([1]!T_Printers[Printers])*COUNTA([1]!T_Resins[Resins]),"",_xlfn.IFS(ROUND(VLOOKUP(C2635,[1]!T_Resins[#Data],4,FALSE)/VLOOKUP(A2635,[1]!T_Printers[#Data],5,FALSE),1)&lt;=_xlfn.XLOOKUP(B2635,[1]Printers!L:L,[1]Printers!O:O,1,0,),ROUND(VLOOKUP(C2635,[1]!T_Resins[#Data],4,FALSE)/VLOOKUP(A2635,[1]!T_Printers[#Data],5,FALSE),1),ROUND(VLOOKUP(C2635,[1]!T_Resins[#Data],4,FALSE)/VLOOKUP(A2635,[1]!T_Printers[#Data],5,FALSE),1)&gt;_xlfn.XLOOKUP(B2635,[1]Printers!L:L,[1]Printers!O:O,1,0,),"")),"")</f>
        <v/>
      </c>
      <c r="J2635" t="str">
        <f>IFERROR(IF(ROUND(_xlfn.XLOOKUP([1]Parameters!B2635,[1]Printers!L:L,[1]Printers!Q:Q,,0)*I2635/10,0)*10&lt;_xlfn.XLOOKUP([1]Parameters!B2635,[1]Printers!L:L,[1]Printers!P:P,,0),ROUND(_xlfn.XLOOKUP([1]Parameters!B2635,[1]Printers!L:L,[1]Printers!Q:Q,,0)*I2635/10,0)*10,_xlfn.XLOOKUP([1]Parameters!B2635,[1]Printers!L:L,[1]Printers!P:P,,0)),"")</f>
        <v/>
      </c>
      <c r="K2635">
        <f>IF(SUM(E2635:J2635)&lt;&gt;0,VLOOKUP(A2635,[1]!T_Printers[#Data],10,FALSE)+VLOOKUP(C2635,[1]!T_Resins[#Data],10,FALSE),"")</f>
        <v>8</v>
      </c>
      <c r="L2635">
        <f>IF(SUM(E2635:J2635)&lt;&gt;0,VLOOKUP(A2635,[1]!T_Printers[#Data],11,FALSE),"")</f>
        <v>9</v>
      </c>
      <c r="M2635">
        <f>IF(SUM(E2635:J2635)&lt;&gt;0,VLOOKUP(C2635,[1]!T_Resins[#Data],8,FALSE),"")</f>
        <v>60</v>
      </c>
      <c r="N2635">
        <f>IF(_xlfn.XLOOKUP(B2635,[1]Printers!$L:$L,[1]Printers!$R:$R,0,0)&gt;0,[1]Parameters!M2635,IF(SUM(E2635:J2635)&lt;&gt;0,VLOOKUP(C2635,[1]!T_Resins[#Data],9,FALSE),""))</f>
        <v>60</v>
      </c>
      <c r="O2635" t="str">
        <f t="shared" si="41"/>
        <v>PeopolyPhenom</v>
      </c>
    </row>
    <row r="2636" spans="1:15" x14ac:dyDescent="0.25">
      <c r="A2636" t="str">
        <f t="array" ref="A2636">IF(ROW()-1&gt;COUNTA([1]!T_Printers[Printers])*COUNTA([1]!T_Resins[Resins]),"",INDEX([1]!T_Printers[Printers],INT((ROW()-2)/COUNTA([1]!T_Resins[Resins])+1)))</f>
        <v>Peopoly Phenom</v>
      </c>
      <c r="B2636" t="str">
        <f>_xlfn.XLOOKUP(A2636,[1]!T_Printers[Printers],[1]!T_Printers[Icon link],,0)</f>
        <v>PeopolyPhenom</v>
      </c>
      <c r="C2636" t="str">
        <f t="array" ref="C2636">IF(ROW()-1&gt;COUNTA([1]!T_Printers[Printers])*COUNTA([1]!T_Resins[Resins]),"",INDEX([1]!T_Resins[Resins],MOD(ROW()-2,COUNTA([1]!T_Resins[Resins]))+1))</f>
        <v>Model Resin Black</v>
      </c>
      <c r="D2636">
        <f>IF(SUM(E2636:J2636)&lt;&gt;0,IF(ROW()-1&gt;COUNTA([1]!T_Printers[Printers])*COUNTA([1]!T_Resins[Resins]),"",2),"")</f>
        <v>2</v>
      </c>
      <c r="E2636" cm="1">
        <f t="array" ref="E2636">IFERROR(IF(ROW()-1&gt;COUNTA([1]!T_Printers[Printers])*COUNTA([1]!T_Resins[Resins]),"",_xlfn.IFS(ROUND(VLOOKUP(C2636,[1]!T_Resins[#Data],2,FALSE)/VLOOKUP(A2636,[1]!T_Printers[#Data],5,FALSE),1)&lt;=_xlfn.XLOOKUP(B2636,[1]Printers!L:L,[1]Printers!O:O,1,0,),ROUND(VLOOKUP(C2636,[1]!T_Resins[#Data],2,FALSE)/VLOOKUP(A2636,[1]!T_Printers[#Data],5,FALSE),1),ROUND(VLOOKUP(C2636,[1]!T_Resins[#Data],2,FALSE)/VLOOKUP(A2636,[1]!T_Printers[#Data],5,FALSE),1)&gt;_xlfn.XLOOKUP(B2636,[1]Printers!L:L,[1]Printers!O:O,1,0,),10)),"Используйте слой 100 мкм")</f>
        <v>22.3</v>
      </c>
      <c r="F2636">
        <f>IFERROR(IF(ROUND(_xlfn.XLOOKUP([1]Parameters!B2636,[1]Printers!L:L,[1]Printers!Q:Q,,0)*E2636/10,0)*10&lt;_xlfn.XLOOKUP([1]Parameters!B2636,[1]Printers!L:L,[1]Printers!P:P,,0),ROUND(_xlfn.XLOOKUP([1]Parameters!B2636,[1]Printers!L:L,[1]Printers!Q:Q,,0)*E2636/10,0)*10,_xlfn.XLOOKUP([1]Parameters!B2636,[1]Printers!L:L,[1]Printers!P:P,,0)),"")</f>
        <v>100</v>
      </c>
      <c r="G2636" cm="1">
        <f t="array" ref="G2636">IFERROR(IF(ROW()-1&gt;COUNTA([1]!T_Printers[Printers])*COUNTA([1]!T_Resins[Resins]),"",_xlfn.IFS(ROUND(VLOOKUP(C2636,[1]!T_Resins[#Data],3,FALSE)/VLOOKUP(A2636,[1]!T_Printers[#Data],5,FALSE),1)&lt;=_xlfn.XLOOKUP(B2636,[1]Printers!L:L,[1]Printers!O:O,1,0,),ROUND(VLOOKUP(C2636,[1]!T_Resins[#Data],3,FALSE)/VLOOKUP(A2636,[1]!T_Printers[#Data],5,FALSE),1),ROUND(VLOOKUP(C2636,[1]!T_Resins[#Data],3,FALSE)/VLOOKUP(A2636,[1]!T_Printers[#Data],5,FALSE),1)&gt;_xlfn.XLOOKUP(B2636,[1]Printers!L:L,[1]Printers!O:O,1,0,),10)),"")</f>
        <v>29</v>
      </c>
      <c r="H2636">
        <f>IFERROR(IF(ROUND(_xlfn.XLOOKUP([1]Parameters!B2636,[1]Printers!L:L,[1]Printers!Q:Q,,0)*G2636/10,0)*10&lt;_xlfn.XLOOKUP([1]Parameters!B2636,[1]Printers!L:L,[1]Printers!P:P,,0),ROUND(_xlfn.XLOOKUP([1]Parameters!B2636,[1]Printers!L:L,[1]Printers!Q:Q,,0)*G2636/10,0)*10,_xlfn.XLOOKUP([1]Parameters!B2636,[1]Printers!L:L,[1]Printers!P:P,,0)),"")</f>
        <v>100</v>
      </c>
      <c r="I2636" s="3" t="str" cm="1">
        <f t="array" ref="I2636">IFERROR(IF(ROW()-1&gt;COUNTA([1]!T_Printers[Printers])*COUNTA([1]!T_Resins[Resins]),"",_xlfn.IFS(ROUND(VLOOKUP(C2636,[1]!T_Resins[#Data],4,FALSE)/VLOOKUP(A2636,[1]!T_Printers[#Data],5,FALSE),1)&lt;=_xlfn.XLOOKUP(B2636,[1]Printers!L:L,[1]Printers!O:O,1,0,),ROUND(VLOOKUP(C2636,[1]!T_Resins[#Data],4,FALSE)/VLOOKUP(A2636,[1]!T_Printers[#Data],5,FALSE),1),ROUND(VLOOKUP(C2636,[1]!T_Resins[#Data],4,FALSE)/VLOOKUP(A2636,[1]!T_Printers[#Data],5,FALSE),1)&gt;_xlfn.XLOOKUP(B2636,[1]Printers!L:L,[1]Printers!O:O,1,0,),"")),"")</f>
        <v/>
      </c>
      <c r="J2636" t="str">
        <f>IFERROR(IF(ROUND(_xlfn.XLOOKUP([1]Parameters!B2636,[1]Printers!L:L,[1]Printers!Q:Q,,0)*I2636/10,0)*10&lt;_xlfn.XLOOKUP([1]Parameters!B2636,[1]Printers!L:L,[1]Printers!P:P,,0),ROUND(_xlfn.XLOOKUP([1]Parameters!B2636,[1]Printers!L:L,[1]Printers!Q:Q,,0)*I2636/10,0)*10,_xlfn.XLOOKUP([1]Parameters!B2636,[1]Printers!L:L,[1]Printers!P:P,,0)),"")</f>
        <v/>
      </c>
      <c r="K2636">
        <f>IF(SUM(E2636:J2636)&lt;&gt;0,VLOOKUP(A2636,[1]!T_Printers[#Data],10,FALSE)+VLOOKUP(C2636,[1]!T_Resins[#Data],10,FALSE),"")</f>
        <v>8</v>
      </c>
      <c r="L2636">
        <f>IF(SUM(E2636:J2636)&lt;&gt;0,VLOOKUP(A2636,[1]!T_Printers[#Data],11,FALSE),"")</f>
        <v>9</v>
      </c>
      <c r="M2636">
        <f>IF(SUM(E2636:J2636)&lt;&gt;0,VLOOKUP(C2636,[1]!T_Resins[#Data],8,FALSE),"")</f>
        <v>120</v>
      </c>
      <c r="N2636">
        <f>IF(_xlfn.XLOOKUP(B2636,[1]Printers!$L:$L,[1]Printers!$R:$R,0,0)&gt;0,[1]Parameters!M2636,IF(SUM(E2636:J2636)&lt;&gt;0,VLOOKUP(C2636,[1]!T_Resins[#Data],9,FALSE),""))</f>
        <v>180</v>
      </c>
      <c r="O2636" t="str">
        <f t="shared" si="41"/>
        <v>PeopolyPhenom</v>
      </c>
    </row>
    <row r="2637" spans="1:15" x14ac:dyDescent="0.25">
      <c r="A2637" t="str">
        <f t="array" ref="A2637">IF(ROW()-1&gt;COUNTA([1]!T_Printers[Printers])*COUNTA([1]!T_Resins[Resins]),"",INDEX([1]!T_Printers[Printers],INT((ROW()-2)/COUNTA([1]!T_Resins[Resins])+1)))</f>
        <v>Peopoly Phenom</v>
      </c>
      <c r="B2637" t="str">
        <f>_xlfn.XLOOKUP(A2637,[1]!T_Printers[Printers],[1]!T_Printers[Icon link],,0)</f>
        <v>PeopolyPhenom</v>
      </c>
      <c r="C2637" t="str">
        <f t="array" ref="C2637">IF(ROW()-1&gt;COUNTA([1]!T_Printers[Printers])*COUNTA([1]!T_Resins[Resins]),"",INDEX([1]!T_Resins[Resins],MOD(ROW()-2,COUNTA([1]!T_Resins[Resins]))+1))</f>
        <v>Model Resin Clear</v>
      </c>
      <c r="D2637">
        <f>IF(SUM(E2637:J2637)&lt;&gt;0,IF(ROW()-1&gt;COUNTA([1]!T_Printers[Printers])*COUNTA([1]!T_Resins[Resins]),"",2),"")</f>
        <v>2</v>
      </c>
      <c r="E2637" cm="1">
        <f t="array" ref="E2637">IFERROR(IF(ROW()-1&gt;COUNTA([1]!T_Printers[Printers])*COUNTA([1]!T_Resins[Resins]),"",_xlfn.IFS(ROUND(VLOOKUP(C2637,[1]!T_Resins[#Data],2,FALSE)/VLOOKUP(A2637,[1]!T_Printers[#Data],5,FALSE),1)&lt;=_xlfn.XLOOKUP(B2637,[1]Printers!L:L,[1]Printers!O:O,1,0,),ROUND(VLOOKUP(C2637,[1]!T_Resins[#Data],2,FALSE)/VLOOKUP(A2637,[1]!T_Printers[#Data],5,FALSE),1),ROUND(VLOOKUP(C2637,[1]!T_Resins[#Data],2,FALSE)/VLOOKUP(A2637,[1]!T_Printers[#Data],5,FALSE),1)&gt;_xlfn.XLOOKUP(B2637,[1]Printers!L:L,[1]Printers!O:O,1,0,),10)),"Используйте слой 100 мкм")</f>
        <v>20.8</v>
      </c>
      <c r="F2637">
        <f>IFERROR(IF(ROUND(_xlfn.XLOOKUP([1]Parameters!B2637,[1]Printers!L:L,[1]Printers!Q:Q,,0)*E2637/10,0)*10&lt;_xlfn.XLOOKUP([1]Parameters!B2637,[1]Printers!L:L,[1]Printers!P:P,,0),ROUND(_xlfn.XLOOKUP([1]Parameters!B2637,[1]Printers!L:L,[1]Printers!Q:Q,,0)*E2637/10,0)*10,_xlfn.XLOOKUP([1]Parameters!B2637,[1]Printers!L:L,[1]Printers!P:P,,0)),"")</f>
        <v>100</v>
      </c>
      <c r="G2637" cm="1">
        <f t="array" ref="G2637">IFERROR(IF(ROW()-1&gt;COUNTA([1]!T_Printers[Printers])*COUNTA([1]!T_Resins[Resins]),"",_xlfn.IFS(ROUND(VLOOKUP(C2637,[1]!T_Resins[#Data],3,FALSE)/VLOOKUP(A2637,[1]!T_Printers[#Data],5,FALSE),1)&lt;=_xlfn.XLOOKUP(B2637,[1]Printers!L:L,[1]Printers!O:O,1,0,),ROUND(VLOOKUP(C2637,[1]!T_Resins[#Data],3,FALSE)/VLOOKUP(A2637,[1]!T_Printers[#Data],5,FALSE),1),ROUND(VLOOKUP(C2637,[1]!T_Resins[#Data],3,FALSE)/VLOOKUP(A2637,[1]!T_Printers[#Data],5,FALSE),1)&gt;_xlfn.XLOOKUP(B2637,[1]Printers!L:L,[1]Printers!O:O,1,0,),10)),"")</f>
        <v>27</v>
      </c>
      <c r="H2637">
        <f>IFERROR(IF(ROUND(_xlfn.XLOOKUP([1]Parameters!B2637,[1]Printers!L:L,[1]Printers!Q:Q,,0)*G2637/10,0)*10&lt;_xlfn.XLOOKUP([1]Parameters!B2637,[1]Printers!L:L,[1]Printers!P:P,,0),ROUND(_xlfn.XLOOKUP([1]Parameters!B2637,[1]Printers!L:L,[1]Printers!Q:Q,,0)*G2637/10,0)*10,_xlfn.XLOOKUP([1]Parameters!B2637,[1]Printers!L:L,[1]Printers!P:P,,0)),"")</f>
        <v>100</v>
      </c>
      <c r="I2637" s="3" t="str" cm="1">
        <f t="array" ref="I2637">IFERROR(IF(ROW()-1&gt;COUNTA([1]!T_Printers[Printers])*COUNTA([1]!T_Resins[Resins]),"",_xlfn.IFS(ROUND(VLOOKUP(C2637,[1]!T_Resins[#Data],4,FALSE)/VLOOKUP(A2637,[1]!T_Printers[#Data],5,FALSE),1)&lt;=_xlfn.XLOOKUP(B2637,[1]Printers!L:L,[1]Printers!O:O,1,0,),ROUND(VLOOKUP(C2637,[1]!T_Resins[#Data],4,FALSE)/VLOOKUP(A2637,[1]!T_Printers[#Data],5,FALSE),1),ROUND(VLOOKUP(C2637,[1]!T_Resins[#Data],4,FALSE)/VLOOKUP(A2637,[1]!T_Printers[#Data],5,FALSE),1)&gt;_xlfn.XLOOKUP(B2637,[1]Printers!L:L,[1]Printers!O:O,1,0,),"")),"")</f>
        <v/>
      </c>
      <c r="J2637" t="str">
        <f>IFERROR(IF(ROUND(_xlfn.XLOOKUP([1]Parameters!B2637,[1]Printers!L:L,[1]Printers!Q:Q,,0)*I2637/10,0)*10&lt;_xlfn.XLOOKUP([1]Parameters!B2637,[1]Printers!L:L,[1]Printers!P:P,,0),ROUND(_xlfn.XLOOKUP([1]Parameters!B2637,[1]Printers!L:L,[1]Printers!Q:Q,,0)*I2637/10,0)*10,_xlfn.XLOOKUP([1]Parameters!B2637,[1]Printers!L:L,[1]Printers!P:P,,0)),"")</f>
        <v/>
      </c>
      <c r="K2637">
        <f>IF(SUM(E2637:J2637)&lt;&gt;0,VLOOKUP(A2637,[1]!T_Printers[#Data],10,FALSE)+VLOOKUP(C2637,[1]!T_Resins[#Data],10,FALSE),"")</f>
        <v>8</v>
      </c>
      <c r="L2637">
        <f>IF(SUM(E2637:J2637)&lt;&gt;0,VLOOKUP(A2637,[1]!T_Printers[#Data],11,FALSE),"")</f>
        <v>9</v>
      </c>
      <c r="M2637">
        <f>IF(SUM(E2637:J2637)&lt;&gt;0,VLOOKUP(C2637,[1]!T_Resins[#Data],8,FALSE),"")</f>
        <v>120</v>
      </c>
      <c r="N2637">
        <f>IF(_xlfn.XLOOKUP(B2637,[1]Printers!$L:$L,[1]Printers!$R:$R,0,0)&gt;0,[1]Parameters!M2637,IF(SUM(E2637:J2637)&lt;&gt;0,VLOOKUP(C2637,[1]!T_Resins[#Data],9,FALSE),""))</f>
        <v>180</v>
      </c>
      <c r="O2637" t="str">
        <f t="shared" si="41"/>
        <v>PeopolyPhenom</v>
      </c>
    </row>
    <row r="2638" spans="1:15" x14ac:dyDescent="0.25">
      <c r="A2638" t="str">
        <f t="array" ref="A2638">IF(ROW()-1&gt;COUNTA([1]!T_Printers[Printers])*COUNTA([1]!T_Resins[Resins]),"",INDEX([1]!T_Printers[Printers],INT((ROW()-2)/COUNTA([1]!T_Resins[Resins])+1)))</f>
        <v>Peopoly Phenom</v>
      </c>
      <c r="B2638" t="str">
        <f>_xlfn.XLOOKUP(A2638,[1]!T_Printers[Printers],[1]!T_Printers[Icon link],,0)</f>
        <v>PeopolyPhenom</v>
      </c>
      <c r="C2638" t="str">
        <f t="array" ref="C2638">IF(ROW()-1&gt;COUNTA([1]!T_Printers[Printers])*COUNTA([1]!T_Resins[Resins]),"",INDEX([1]!T_Resins[Resins],MOD(ROW()-2,COUNTA([1]!T_Resins[Resins]))+1))</f>
        <v>Model Resin Grey</v>
      </c>
      <c r="D2638">
        <f>IF(SUM(E2638:J2638)&lt;&gt;0,IF(ROW()-1&gt;COUNTA([1]!T_Printers[Printers])*COUNTA([1]!T_Resins[Resins]),"",2),"")</f>
        <v>2</v>
      </c>
      <c r="E2638" cm="1">
        <f t="array" ref="E2638">IFERROR(IF(ROW()-1&gt;COUNTA([1]!T_Printers[Printers])*COUNTA([1]!T_Resins[Resins]),"",_xlfn.IFS(ROUND(VLOOKUP(C2638,[1]!T_Resins[#Data],2,FALSE)/VLOOKUP(A2638,[1]!T_Printers[#Data],5,FALSE),1)&lt;=_xlfn.XLOOKUP(B2638,[1]Printers!L:L,[1]Printers!O:O,1,0,),ROUND(VLOOKUP(C2638,[1]!T_Resins[#Data],2,FALSE)/VLOOKUP(A2638,[1]!T_Printers[#Data],5,FALSE),1),ROUND(VLOOKUP(C2638,[1]!T_Resins[#Data],2,FALSE)/VLOOKUP(A2638,[1]!T_Printers[#Data],5,FALSE),1)&gt;_xlfn.XLOOKUP(B2638,[1]Printers!L:L,[1]Printers!O:O,1,0,),10)),"Используйте слой 100 мкм")</f>
        <v>31.2</v>
      </c>
      <c r="F2638">
        <f>IFERROR(IF(ROUND(_xlfn.XLOOKUP([1]Parameters!B2638,[1]Printers!L:L,[1]Printers!Q:Q,,0)*E2638/10,0)*10&lt;_xlfn.XLOOKUP([1]Parameters!B2638,[1]Printers!L:L,[1]Printers!P:P,,0),ROUND(_xlfn.XLOOKUP([1]Parameters!B2638,[1]Printers!L:L,[1]Printers!Q:Q,,0)*E2638/10,0)*10,_xlfn.XLOOKUP([1]Parameters!B2638,[1]Printers!L:L,[1]Printers!P:P,,0)),"")</f>
        <v>100</v>
      </c>
      <c r="G2638" cm="1">
        <f t="array" ref="G2638">IFERROR(IF(ROW()-1&gt;COUNTA([1]!T_Printers[Printers])*COUNTA([1]!T_Resins[Resins]),"",_xlfn.IFS(ROUND(VLOOKUP(C2638,[1]!T_Resins[#Data],3,FALSE)/VLOOKUP(A2638,[1]!T_Printers[#Data],5,FALSE),1)&lt;=_xlfn.XLOOKUP(B2638,[1]Printers!L:L,[1]Printers!O:O,1,0,),ROUND(VLOOKUP(C2638,[1]!T_Resins[#Data],3,FALSE)/VLOOKUP(A2638,[1]!T_Printers[#Data],5,FALSE),1),ROUND(VLOOKUP(C2638,[1]!T_Resins[#Data],3,FALSE)/VLOOKUP(A2638,[1]!T_Printers[#Data],5,FALSE),1)&gt;_xlfn.XLOOKUP(B2638,[1]Printers!L:L,[1]Printers!O:O,1,0,),10)),"")</f>
        <v>40.6</v>
      </c>
      <c r="H2638">
        <f>IFERROR(IF(ROUND(_xlfn.XLOOKUP([1]Parameters!B2638,[1]Printers!L:L,[1]Printers!Q:Q,,0)*G2638/10,0)*10&lt;_xlfn.XLOOKUP([1]Parameters!B2638,[1]Printers!L:L,[1]Printers!P:P,,0),ROUND(_xlfn.XLOOKUP([1]Parameters!B2638,[1]Printers!L:L,[1]Printers!Q:Q,,0)*G2638/10,0)*10,_xlfn.XLOOKUP([1]Parameters!B2638,[1]Printers!L:L,[1]Printers!P:P,,0)),"")</f>
        <v>100</v>
      </c>
      <c r="I2638" s="3" t="str" cm="1">
        <f t="array" ref="I2638">IFERROR(IF(ROW()-1&gt;COUNTA([1]!T_Printers[Printers])*COUNTA([1]!T_Resins[Resins]),"",_xlfn.IFS(ROUND(VLOOKUP(C2638,[1]!T_Resins[#Data],4,FALSE)/VLOOKUP(A2638,[1]!T_Printers[#Data],5,FALSE),1)&lt;=_xlfn.XLOOKUP(B2638,[1]Printers!L:L,[1]Printers!O:O,1,0,),ROUND(VLOOKUP(C2638,[1]!T_Resins[#Data],4,FALSE)/VLOOKUP(A2638,[1]!T_Printers[#Data],5,FALSE),1),ROUND(VLOOKUP(C2638,[1]!T_Resins[#Data],4,FALSE)/VLOOKUP(A2638,[1]!T_Printers[#Data],5,FALSE),1)&gt;_xlfn.XLOOKUP(B2638,[1]Printers!L:L,[1]Printers!O:O,1,0,),"")),"")</f>
        <v/>
      </c>
      <c r="J2638" t="str">
        <f>IFERROR(IF(ROUND(_xlfn.XLOOKUP([1]Parameters!B2638,[1]Printers!L:L,[1]Printers!Q:Q,,0)*I2638/10,0)*10&lt;_xlfn.XLOOKUP([1]Parameters!B2638,[1]Printers!L:L,[1]Printers!P:P,,0),ROUND(_xlfn.XLOOKUP([1]Parameters!B2638,[1]Printers!L:L,[1]Printers!Q:Q,,0)*I2638/10,0)*10,_xlfn.XLOOKUP([1]Parameters!B2638,[1]Printers!L:L,[1]Printers!P:P,,0)),"")</f>
        <v/>
      </c>
      <c r="K2638">
        <f>IF(SUM(E2638:J2638)&lt;&gt;0,VLOOKUP(A2638,[1]!T_Printers[#Data],10,FALSE)+VLOOKUP(C2638,[1]!T_Resins[#Data],10,FALSE),"")</f>
        <v>8</v>
      </c>
      <c r="L2638">
        <f>IF(SUM(E2638:J2638)&lt;&gt;0,VLOOKUP(A2638,[1]!T_Printers[#Data],11,FALSE),"")</f>
        <v>9</v>
      </c>
      <c r="M2638">
        <f>IF(SUM(E2638:J2638)&lt;&gt;0,VLOOKUP(C2638,[1]!T_Resins[#Data],8,FALSE),"")</f>
        <v>120</v>
      </c>
      <c r="N2638">
        <f>IF(_xlfn.XLOOKUP(B2638,[1]Printers!$L:$L,[1]Printers!$R:$R,0,0)&gt;0,[1]Parameters!M2638,IF(SUM(E2638:J2638)&lt;&gt;0,VLOOKUP(C2638,[1]!T_Resins[#Data],9,FALSE),""))</f>
        <v>180</v>
      </c>
      <c r="O2638" t="str">
        <f t="shared" si="41"/>
        <v>PeopolyPhenom</v>
      </c>
    </row>
    <row r="2639" spans="1:15" x14ac:dyDescent="0.25">
      <c r="A2639" t="str">
        <f t="array" ref="A2639">IF(ROW()-1&gt;COUNTA([1]!T_Printers[Printers])*COUNTA([1]!T_Resins[Resins]),"",INDEX([1]!T_Printers[Printers],INT((ROW()-2)/COUNTA([1]!T_Resins[Resins])+1)))</f>
        <v>Peopoly Phenom</v>
      </c>
      <c r="B2639" t="str">
        <f>_xlfn.XLOOKUP(A2639,[1]!T_Printers[Printers],[1]!T_Printers[Icon link],,0)</f>
        <v>PeopolyPhenom</v>
      </c>
      <c r="C2639" t="str">
        <f t="array" ref="C2639">IF(ROW()-1&gt;COUNTA([1]!T_Printers[Printers])*COUNTA([1]!T_Resins[Resins]),"",INDEX([1]!T_Resins[Resins],MOD(ROW()-2,COUNTA([1]!T_Resins[Resins]))+1))</f>
        <v>Model Resin White</v>
      </c>
      <c r="D2639">
        <f>IF(SUM(E2639:J2639)&lt;&gt;0,IF(ROW()-1&gt;COUNTA([1]!T_Printers[Printers])*COUNTA([1]!T_Resins[Resins]),"",2),"")</f>
        <v>2</v>
      </c>
      <c r="E2639" cm="1">
        <f t="array" ref="E2639">IFERROR(IF(ROW()-1&gt;COUNTA([1]!T_Printers[Printers])*COUNTA([1]!T_Resins[Resins]),"",_xlfn.IFS(ROUND(VLOOKUP(C2639,[1]!T_Resins[#Data],2,FALSE)/VLOOKUP(A2639,[1]!T_Printers[#Data],5,FALSE),1)&lt;=_xlfn.XLOOKUP(B2639,[1]Printers!L:L,[1]Printers!O:O,1,0,),ROUND(VLOOKUP(C2639,[1]!T_Resins[#Data],2,FALSE)/VLOOKUP(A2639,[1]!T_Printers[#Data],5,FALSE),1),ROUND(VLOOKUP(C2639,[1]!T_Resins[#Data],2,FALSE)/VLOOKUP(A2639,[1]!T_Printers[#Data],5,FALSE),1)&gt;_xlfn.XLOOKUP(B2639,[1]Printers!L:L,[1]Printers!O:O,1,0,),10)),"Используйте слой 100 мкм")</f>
        <v>19.8</v>
      </c>
      <c r="F2639">
        <f>IFERROR(IF(ROUND(_xlfn.XLOOKUP([1]Parameters!B2639,[1]Printers!L:L,[1]Printers!Q:Q,,0)*E2639/10,0)*10&lt;_xlfn.XLOOKUP([1]Parameters!B2639,[1]Printers!L:L,[1]Printers!P:P,,0),ROUND(_xlfn.XLOOKUP([1]Parameters!B2639,[1]Printers!L:L,[1]Printers!Q:Q,,0)*E2639/10,0)*10,_xlfn.XLOOKUP([1]Parameters!B2639,[1]Printers!L:L,[1]Printers!P:P,,0)),"")</f>
        <v>100</v>
      </c>
      <c r="G2639" cm="1">
        <f t="array" ref="G2639">IFERROR(IF(ROW()-1&gt;COUNTA([1]!T_Printers[Printers])*COUNTA([1]!T_Resins[Resins]),"",_xlfn.IFS(ROUND(VLOOKUP(C2639,[1]!T_Resins[#Data],3,FALSE)/VLOOKUP(A2639,[1]!T_Printers[#Data],5,FALSE),1)&lt;=_xlfn.XLOOKUP(B2639,[1]Printers!L:L,[1]Printers!O:O,1,0,),ROUND(VLOOKUP(C2639,[1]!T_Resins[#Data],3,FALSE)/VLOOKUP(A2639,[1]!T_Printers[#Data],5,FALSE),1),ROUND(VLOOKUP(C2639,[1]!T_Resins[#Data],3,FALSE)/VLOOKUP(A2639,[1]!T_Printers[#Data],5,FALSE),1)&gt;_xlfn.XLOOKUP(B2639,[1]Printers!L:L,[1]Printers!O:O,1,0,),10)),"")</f>
        <v>25.7</v>
      </c>
      <c r="H2639">
        <f>IFERROR(IF(ROUND(_xlfn.XLOOKUP([1]Parameters!B2639,[1]Printers!L:L,[1]Printers!Q:Q,,0)*G2639/10,0)*10&lt;_xlfn.XLOOKUP([1]Parameters!B2639,[1]Printers!L:L,[1]Printers!P:P,,0),ROUND(_xlfn.XLOOKUP([1]Parameters!B2639,[1]Printers!L:L,[1]Printers!Q:Q,,0)*G2639/10,0)*10,_xlfn.XLOOKUP([1]Parameters!B2639,[1]Printers!L:L,[1]Printers!P:P,,0)),"")</f>
        <v>100</v>
      </c>
      <c r="I2639" s="3" t="str" cm="1">
        <f t="array" ref="I2639">IFERROR(IF(ROW()-1&gt;COUNTA([1]!T_Printers[Printers])*COUNTA([1]!T_Resins[Resins]),"",_xlfn.IFS(ROUND(VLOOKUP(C2639,[1]!T_Resins[#Data],4,FALSE)/VLOOKUP(A2639,[1]!T_Printers[#Data],5,FALSE),1)&lt;=_xlfn.XLOOKUP(B2639,[1]Printers!L:L,[1]Printers!O:O,1,0,),ROUND(VLOOKUP(C2639,[1]!T_Resins[#Data],4,FALSE)/VLOOKUP(A2639,[1]!T_Printers[#Data],5,FALSE),1),ROUND(VLOOKUP(C2639,[1]!T_Resins[#Data],4,FALSE)/VLOOKUP(A2639,[1]!T_Printers[#Data],5,FALSE),1)&gt;_xlfn.XLOOKUP(B2639,[1]Printers!L:L,[1]Printers!O:O,1,0,),"")),"")</f>
        <v/>
      </c>
      <c r="J2639" t="str">
        <f>IFERROR(IF(ROUND(_xlfn.XLOOKUP([1]Parameters!B2639,[1]Printers!L:L,[1]Printers!Q:Q,,0)*I2639/10,0)*10&lt;_xlfn.XLOOKUP([1]Parameters!B2639,[1]Printers!L:L,[1]Printers!P:P,,0),ROUND(_xlfn.XLOOKUP([1]Parameters!B2639,[1]Printers!L:L,[1]Printers!Q:Q,,0)*I2639/10,0)*10,_xlfn.XLOOKUP([1]Parameters!B2639,[1]Printers!L:L,[1]Printers!P:P,,0)),"")</f>
        <v/>
      </c>
      <c r="K2639">
        <f>IF(SUM(E2639:J2639)&lt;&gt;0,VLOOKUP(A2639,[1]!T_Printers[#Data],10,FALSE)+VLOOKUP(C2639,[1]!T_Resins[#Data],10,FALSE),"")</f>
        <v>8</v>
      </c>
      <c r="L2639">
        <f>IF(SUM(E2639:J2639)&lt;&gt;0,VLOOKUP(A2639,[1]!T_Printers[#Data],11,FALSE),"")</f>
        <v>9</v>
      </c>
      <c r="M2639">
        <f>IF(SUM(E2639:J2639)&lt;&gt;0,VLOOKUP(C2639,[1]!T_Resins[#Data],8,FALSE),"")</f>
        <v>120</v>
      </c>
      <c r="N2639">
        <f>IF(_xlfn.XLOOKUP(B2639,[1]Printers!$L:$L,[1]Printers!$R:$R,0,0)&gt;0,[1]Parameters!M2639,IF(SUM(E2639:J2639)&lt;&gt;0,VLOOKUP(C2639,[1]!T_Resins[#Data],9,FALSE),""))</f>
        <v>180</v>
      </c>
      <c r="O2639" t="str">
        <f t="shared" si="41"/>
        <v>PeopolyPhenom</v>
      </c>
    </row>
    <row r="2640" spans="1:15" x14ac:dyDescent="0.25">
      <c r="A2640" t="str">
        <f t="array" ref="A2640">IF(ROW()-1&gt;COUNTA([1]!T_Printers[Printers])*COUNTA([1]!T_Resins[Resins]),"",INDEX([1]!T_Printers[Printers],INT((ROW()-2)/COUNTA([1]!T_Resins[Resins])+1)))</f>
        <v>Peopoly Phenom</v>
      </c>
      <c r="B2640" t="str">
        <f>_xlfn.XLOOKUP(A2640,[1]!T_Printers[Printers],[1]!T_Printers[Icon link],,0)</f>
        <v>PeopolyPhenom</v>
      </c>
      <c r="C2640" t="str">
        <f t="array" ref="C2640">IF(ROW()-1&gt;COUNTA([1]!T_Printers[Printers])*COUNTA([1]!T_Resins[Resins]),"",INDEX([1]!T_Resins[Resins],MOD(ROW()-2,COUNTA([1]!T_Resins[Resins]))+1))</f>
        <v>Silicone-Compatiable Model Resin (J-Model)</v>
      </c>
      <c r="D2640">
        <f>IF(SUM(E2640:J2640)&lt;&gt;0,IF(ROW()-1&gt;COUNTA([1]!T_Printers[Printers])*COUNTA([1]!T_Resins[Resins]),"",2),"")</f>
        <v>2</v>
      </c>
      <c r="E2640" cm="1">
        <f t="array" ref="E2640">IFERROR(IF(ROW()-1&gt;COUNTA([1]!T_Printers[Printers])*COUNTA([1]!T_Resins[Resins]),"",_xlfn.IFS(ROUND(VLOOKUP(C2640,[1]!T_Resins[#Data],2,FALSE)/VLOOKUP(A2640,[1]!T_Printers[#Data],5,FALSE),1)&lt;=_xlfn.XLOOKUP(B2640,[1]Printers!L:L,[1]Printers!O:O,1,0,),ROUND(VLOOKUP(C2640,[1]!T_Resins[#Data],2,FALSE)/VLOOKUP(A2640,[1]!T_Printers[#Data],5,FALSE),1),ROUND(VLOOKUP(C2640,[1]!T_Resins[#Data],2,FALSE)/VLOOKUP(A2640,[1]!T_Printers[#Data],5,FALSE),1)&gt;_xlfn.XLOOKUP(B2640,[1]Printers!L:L,[1]Printers!O:O,1,0,),10)),"Используйте слой 100 мкм")</f>
        <v>19.600000000000001</v>
      </c>
      <c r="F2640">
        <f>IFERROR(IF(ROUND(_xlfn.XLOOKUP([1]Parameters!B2640,[1]Printers!L:L,[1]Printers!Q:Q,,0)*E2640/10,0)*10&lt;_xlfn.XLOOKUP([1]Parameters!B2640,[1]Printers!L:L,[1]Printers!P:P,,0),ROUND(_xlfn.XLOOKUP([1]Parameters!B2640,[1]Printers!L:L,[1]Printers!Q:Q,,0)*E2640/10,0)*10,_xlfn.XLOOKUP([1]Parameters!B2640,[1]Printers!L:L,[1]Printers!P:P,,0)),"")</f>
        <v>100</v>
      </c>
      <c r="G2640" cm="1">
        <f t="array" ref="G2640">IFERROR(IF(ROW()-1&gt;COUNTA([1]!T_Printers[Printers])*COUNTA([1]!T_Resins[Resins]),"",_xlfn.IFS(ROUND(VLOOKUP(C2640,[1]!T_Resins[#Data],3,FALSE)/VLOOKUP(A2640,[1]!T_Printers[#Data],5,FALSE),1)&lt;=_xlfn.XLOOKUP(B2640,[1]Printers!L:L,[1]Printers!O:O,1,0,),ROUND(VLOOKUP(C2640,[1]!T_Resins[#Data],3,FALSE)/VLOOKUP(A2640,[1]!T_Printers[#Data],5,FALSE),1),ROUND(VLOOKUP(C2640,[1]!T_Resins[#Data],3,FALSE)/VLOOKUP(A2640,[1]!T_Printers[#Data],5,FALSE),1)&gt;_xlfn.XLOOKUP(B2640,[1]Printers!L:L,[1]Printers!O:O,1,0,),10)),"")</f>
        <v>25.6</v>
      </c>
      <c r="H2640">
        <f>IFERROR(IF(ROUND(_xlfn.XLOOKUP([1]Parameters!B2640,[1]Printers!L:L,[1]Printers!Q:Q,,0)*G2640/10,0)*10&lt;_xlfn.XLOOKUP([1]Parameters!B2640,[1]Printers!L:L,[1]Printers!P:P,,0),ROUND(_xlfn.XLOOKUP([1]Parameters!B2640,[1]Printers!L:L,[1]Printers!Q:Q,,0)*G2640/10,0)*10,_xlfn.XLOOKUP([1]Parameters!B2640,[1]Printers!L:L,[1]Printers!P:P,,0)),"")</f>
        <v>100</v>
      </c>
      <c r="I2640" s="3" t="str" cm="1">
        <f t="array" ref="I2640">IFERROR(IF(ROW()-1&gt;COUNTA([1]!T_Printers[Printers])*COUNTA([1]!T_Resins[Resins]),"",_xlfn.IFS(ROUND(VLOOKUP(C2640,[1]!T_Resins[#Data],4,FALSE)/VLOOKUP(A2640,[1]!T_Printers[#Data],5,FALSE),1)&lt;=_xlfn.XLOOKUP(B2640,[1]Printers!L:L,[1]Printers!O:O,1,0,),ROUND(VLOOKUP(C2640,[1]!T_Resins[#Data],4,FALSE)/VLOOKUP(A2640,[1]!T_Printers[#Data],5,FALSE),1),ROUND(VLOOKUP(C2640,[1]!T_Resins[#Data],4,FALSE)/VLOOKUP(A2640,[1]!T_Printers[#Data],5,FALSE),1)&gt;_xlfn.XLOOKUP(B2640,[1]Printers!L:L,[1]Printers!O:O,1,0,),"")),"")</f>
        <v/>
      </c>
      <c r="J2640" t="str">
        <f>IFERROR(IF(ROUND(_xlfn.XLOOKUP([1]Parameters!B2640,[1]Printers!L:L,[1]Printers!Q:Q,,0)*I2640/10,0)*10&lt;_xlfn.XLOOKUP([1]Parameters!B2640,[1]Printers!L:L,[1]Printers!P:P,,0),ROUND(_xlfn.XLOOKUP([1]Parameters!B2640,[1]Printers!L:L,[1]Printers!Q:Q,,0)*I2640/10,0)*10,_xlfn.XLOOKUP([1]Parameters!B2640,[1]Printers!L:L,[1]Printers!P:P,,0)),"")</f>
        <v/>
      </c>
      <c r="K2640">
        <f>IF(SUM(E2640:J2640)&lt;&gt;0,VLOOKUP(A2640,[1]!T_Printers[#Data],10,FALSE)+VLOOKUP(C2640,[1]!T_Resins[#Data],10,FALSE),"")</f>
        <v>8</v>
      </c>
      <c r="L2640">
        <f>IF(SUM(E2640:J2640)&lt;&gt;0,VLOOKUP(A2640,[1]!T_Printers[#Data],11,FALSE),"")</f>
        <v>9</v>
      </c>
      <c r="M2640">
        <f>IF(SUM(E2640:J2640)&lt;&gt;0,VLOOKUP(C2640,[1]!T_Resins[#Data],8,FALSE),"")</f>
        <v>60</v>
      </c>
      <c r="N2640">
        <f>IF(_xlfn.XLOOKUP(B2640,[1]Printers!$L:$L,[1]Printers!$R:$R,0,0)&gt;0,[1]Parameters!M2640,IF(SUM(E2640:J2640)&lt;&gt;0,VLOOKUP(C2640,[1]!T_Resins[#Data],9,FALSE),""))</f>
        <v>60</v>
      </c>
      <c r="O2640" t="str">
        <f t="shared" si="41"/>
        <v>PeopolyPhenom</v>
      </c>
    </row>
    <row r="2641" spans="1:15" x14ac:dyDescent="0.25">
      <c r="A2641" t="str">
        <f t="array" ref="A2641">IF(ROW()-1&gt;COUNTA([1]!T_Printers[Printers])*COUNTA([1]!T_Resins[Resins]),"",INDEX([1]!T_Printers[Printers],INT((ROW()-2)/COUNTA([1]!T_Resins[Resins])+1)))</f>
        <v>Peopoly Phenom</v>
      </c>
      <c r="B2641" t="str">
        <f>_xlfn.XLOOKUP(A2641,[1]!T_Printers[Printers],[1]!T_Printers[Icon link],,0)</f>
        <v>PeopolyPhenom</v>
      </c>
      <c r="C2641" t="str">
        <f t="array" ref="C2641">IF(ROW()-1&gt;COUNTA([1]!T_Printers[Printers])*COUNTA([1]!T_Resins[Resins]),"",INDEX([1]!T_Resins[Resins],MOD(ROW()-2,COUNTA([1]!T_Resins[Resins]))+1))</f>
        <v>Silicone-Like Black</v>
      </c>
      <c r="D2641">
        <f>IF(SUM(E2641:J2641)&lt;&gt;0,IF(ROW()-1&gt;COUNTA([1]!T_Printers[Printers])*COUNTA([1]!T_Resins[Resins]),"",2),"")</f>
        <v>2</v>
      </c>
      <c r="E2641" cm="1">
        <f t="array" ref="E2641">IFERROR(IF(ROW()-1&gt;COUNTA([1]!T_Printers[Printers])*COUNTA([1]!T_Resins[Resins]),"",_xlfn.IFS(ROUND(VLOOKUP(C2641,[1]!T_Resins[#Data],2,FALSE)/VLOOKUP(A2641,[1]!T_Printers[#Data],5,FALSE),1)&lt;=_xlfn.XLOOKUP(B2641,[1]Printers!L:L,[1]Printers!O:O,1,0,),ROUND(VLOOKUP(C2641,[1]!T_Resins[#Data],2,FALSE)/VLOOKUP(A2641,[1]!T_Printers[#Data],5,FALSE),1),ROUND(VLOOKUP(C2641,[1]!T_Resins[#Data],2,FALSE)/VLOOKUP(A2641,[1]!T_Printers[#Data],5,FALSE),1)&gt;_xlfn.XLOOKUP(B2641,[1]Printers!L:L,[1]Printers!O:O,1,0,),10)),"Используйте слой 100 мкм")</f>
        <v>47</v>
      </c>
      <c r="F2641">
        <f>IFERROR(IF(ROUND(_xlfn.XLOOKUP([1]Parameters!B2641,[1]Printers!L:L,[1]Printers!Q:Q,,0)*E2641/10,0)*10&lt;_xlfn.XLOOKUP([1]Parameters!B2641,[1]Printers!L:L,[1]Printers!P:P,,0),ROUND(_xlfn.XLOOKUP([1]Parameters!B2641,[1]Printers!L:L,[1]Printers!Q:Q,,0)*E2641/10,0)*10,_xlfn.XLOOKUP([1]Parameters!B2641,[1]Printers!L:L,[1]Printers!P:P,,0)),"")</f>
        <v>100</v>
      </c>
      <c r="G2641" cm="1">
        <f t="array" ref="G2641">IFERROR(IF(ROW()-1&gt;COUNTA([1]!T_Printers[Printers])*COUNTA([1]!T_Resins[Resins]),"",_xlfn.IFS(ROUND(VLOOKUP(C2641,[1]!T_Resins[#Data],3,FALSE)/VLOOKUP(A2641,[1]!T_Printers[#Data],5,FALSE),1)&lt;=_xlfn.XLOOKUP(B2641,[1]Printers!L:L,[1]Printers!O:O,1,0,),ROUND(VLOOKUP(C2641,[1]!T_Resins[#Data],3,FALSE)/VLOOKUP(A2641,[1]!T_Printers[#Data],5,FALSE),1),ROUND(VLOOKUP(C2641,[1]!T_Resins[#Data],3,FALSE)/VLOOKUP(A2641,[1]!T_Printers[#Data],5,FALSE),1)&gt;_xlfn.XLOOKUP(B2641,[1]Printers!L:L,[1]Printers!O:O,1,0,),10)),"")</f>
        <v>61</v>
      </c>
      <c r="H2641">
        <f>IFERROR(IF(ROUND(_xlfn.XLOOKUP([1]Parameters!B2641,[1]Printers!L:L,[1]Printers!Q:Q,,0)*G2641/10,0)*10&lt;_xlfn.XLOOKUP([1]Parameters!B2641,[1]Printers!L:L,[1]Printers!P:P,,0),ROUND(_xlfn.XLOOKUP([1]Parameters!B2641,[1]Printers!L:L,[1]Printers!Q:Q,,0)*G2641/10,0)*10,_xlfn.XLOOKUP([1]Parameters!B2641,[1]Printers!L:L,[1]Printers!P:P,,0)),"")</f>
        <v>100</v>
      </c>
      <c r="I2641" s="3" t="str" cm="1">
        <f t="array" ref="I2641">IFERROR(IF(ROW()-1&gt;COUNTA([1]!T_Printers[Printers])*COUNTA([1]!T_Resins[Resins]),"",_xlfn.IFS(ROUND(VLOOKUP(C2641,[1]!T_Resins[#Data],4,FALSE)/VLOOKUP(A2641,[1]!T_Printers[#Data],5,FALSE),1)&lt;=_xlfn.XLOOKUP(B2641,[1]Printers!L:L,[1]Printers!O:O,1,0,),ROUND(VLOOKUP(C2641,[1]!T_Resins[#Data],4,FALSE)/VLOOKUP(A2641,[1]!T_Printers[#Data],5,FALSE),1),ROUND(VLOOKUP(C2641,[1]!T_Resins[#Data],4,FALSE)/VLOOKUP(A2641,[1]!T_Printers[#Data],5,FALSE),1)&gt;_xlfn.XLOOKUP(B2641,[1]Printers!L:L,[1]Printers!O:O,1,0,),"")),"")</f>
        <v/>
      </c>
      <c r="J2641" t="str">
        <f>IFERROR(IF(ROUND(_xlfn.XLOOKUP([1]Parameters!B2641,[1]Printers!L:L,[1]Printers!Q:Q,,0)*I2641/10,0)*10&lt;_xlfn.XLOOKUP([1]Parameters!B2641,[1]Printers!L:L,[1]Printers!P:P,,0),ROUND(_xlfn.XLOOKUP([1]Parameters!B2641,[1]Printers!L:L,[1]Printers!Q:Q,,0)*I2641/10,0)*10,_xlfn.XLOOKUP([1]Parameters!B2641,[1]Printers!L:L,[1]Printers!P:P,,0)),"")</f>
        <v/>
      </c>
      <c r="K2641">
        <f>IF(SUM(E2641:J2641)&lt;&gt;0,VLOOKUP(A2641,[1]!T_Printers[#Data],10,FALSE)+VLOOKUP(C2641,[1]!T_Resins[#Data],10,FALSE),"")</f>
        <v>8</v>
      </c>
      <c r="L2641">
        <f>IF(SUM(E2641:J2641)&lt;&gt;0,VLOOKUP(A2641,[1]!T_Printers[#Data],11,FALSE),"")</f>
        <v>9</v>
      </c>
      <c r="M2641">
        <f>IF(SUM(E2641:J2641)&lt;&gt;0,VLOOKUP(C2641,[1]!T_Resins[#Data],8,FALSE),"")</f>
        <v>60</v>
      </c>
      <c r="N2641">
        <f>IF(_xlfn.XLOOKUP(B2641,[1]Printers!$L:$L,[1]Printers!$R:$R,0,0)&gt;0,[1]Parameters!M2641,IF(SUM(E2641:J2641)&lt;&gt;0,VLOOKUP(C2641,[1]!T_Resins[#Data],9,FALSE),""))</f>
        <v>60</v>
      </c>
      <c r="O2641" t="str">
        <f t="shared" si="41"/>
        <v>PeopolyPhenom</v>
      </c>
    </row>
    <row r="2642" spans="1:15" x14ac:dyDescent="0.25">
      <c r="A2642" t="str">
        <f t="array" ref="A2642">IF(ROW()-1&gt;COUNTA([1]!T_Printers[Printers])*COUNTA([1]!T_Resins[Resins]),"",INDEX([1]!T_Printers[Printers],INT((ROW()-2)/COUNTA([1]!T_Resins[Resins])+1)))</f>
        <v>Peopoly Phenom L</v>
      </c>
      <c r="B2642" t="str">
        <f>_xlfn.XLOOKUP(A2642,[1]!T_Printers[Printers],[1]!T_Printers[Icon link],,0)</f>
        <v>PeopolyPhenomL</v>
      </c>
      <c r="C2642" t="str">
        <f t="array" ref="C2642">IF(ROW()-1&gt;COUNTA([1]!T_Printers[Printers])*COUNTA([1]!T_Resins[Resins]),"",INDEX([1]!T_Resins[Resins],MOD(ROW()-2,COUNTA([1]!T_Resins[Resins]))+1))</f>
        <v>Basic Red</v>
      </c>
      <c r="D2642">
        <f>IF(SUM(E2642:J2642)&lt;&gt;0,IF(ROW()-1&gt;COUNTA([1]!T_Printers[Printers])*COUNTA([1]!T_Resins[Resins]),"",2),"")</f>
        <v>2</v>
      </c>
      <c r="E2642" cm="1">
        <f t="array" ref="E2642">IFERROR(IF(ROW()-1&gt;COUNTA([1]!T_Printers[Printers])*COUNTA([1]!T_Resins[Resins]),"",_xlfn.IFS(ROUND(VLOOKUP(C2642,[1]!T_Resins[#Data],2,FALSE)/VLOOKUP(A2642,[1]!T_Printers[#Data],5,FALSE),1)&lt;=_xlfn.XLOOKUP(B2642,[1]Printers!L:L,[1]Printers!O:O,1,0,),ROUND(VLOOKUP(C2642,[1]!T_Resins[#Data],2,FALSE)/VLOOKUP(A2642,[1]!T_Printers[#Data],5,FALSE),1),ROUND(VLOOKUP(C2642,[1]!T_Resins[#Data],2,FALSE)/VLOOKUP(A2642,[1]!T_Printers[#Data],5,FALSE),1)&gt;_xlfn.XLOOKUP(B2642,[1]Printers!L:L,[1]Printers!O:O,1,0,),10)),"Используйте слой 100 мкм")</f>
        <v>9.9</v>
      </c>
      <c r="F2642">
        <f>IFERROR(IF(ROUND(_xlfn.XLOOKUP([1]Parameters!B2642,[1]Printers!L:L,[1]Printers!Q:Q,,0)*E2642/10,0)*10&lt;_xlfn.XLOOKUP([1]Parameters!B2642,[1]Printers!L:L,[1]Printers!P:P,,0),ROUND(_xlfn.XLOOKUP([1]Parameters!B2642,[1]Printers!L:L,[1]Printers!Q:Q,,0)*E2642/10,0)*10,_xlfn.XLOOKUP([1]Parameters!B2642,[1]Printers!L:L,[1]Printers!P:P,,0)),"")</f>
        <v>90</v>
      </c>
      <c r="G2642" cm="1">
        <f t="array" ref="G2642">IFERROR(IF(ROW()-1&gt;COUNTA([1]!T_Printers[Printers])*COUNTA([1]!T_Resins[Resins]),"",_xlfn.IFS(ROUND(VLOOKUP(C2642,[1]!T_Resins[#Data],3,FALSE)/VLOOKUP(A2642,[1]!T_Printers[#Data],5,FALSE),1)&lt;=_xlfn.XLOOKUP(B2642,[1]Printers!L:L,[1]Printers!O:O,1,0,),ROUND(VLOOKUP(C2642,[1]!T_Resins[#Data],3,FALSE)/VLOOKUP(A2642,[1]!T_Printers[#Data],5,FALSE),1),ROUND(VLOOKUP(C2642,[1]!T_Resins[#Data],3,FALSE)/VLOOKUP(A2642,[1]!T_Printers[#Data],5,FALSE),1)&gt;_xlfn.XLOOKUP(B2642,[1]Printers!L:L,[1]Printers!O:O,1,0,),10)),"")</f>
        <v>12.9</v>
      </c>
      <c r="H2642">
        <f>IFERROR(IF(ROUND(_xlfn.XLOOKUP([1]Parameters!B2642,[1]Printers!L:L,[1]Printers!Q:Q,,0)*G2642/10,0)*10&lt;_xlfn.XLOOKUP([1]Parameters!B2642,[1]Printers!L:L,[1]Printers!P:P,,0),ROUND(_xlfn.XLOOKUP([1]Parameters!B2642,[1]Printers!L:L,[1]Printers!Q:Q,,0)*G2642/10,0)*10,_xlfn.XLOOKUP([1]Parameters!B2642,[1]Printers!L:L,[1]Printers!P:P,,0)),"")</f>
        <v>100</v>
      </c>
      <c r="I2642" s="3" t="str" cm="1">
        <f t="array" ref="I2642">IFERROR(IF(ROW()-1&gt;COUNTA([1]!T_Printers[Printers])*COUNTA([1]!T_Resins[Resins]),"",_xlfn.IFS(ROUND(VLOOKUP(C2642,[1]!T_Resins[#Data],4,FALSE)/VLOOKUP(A2642,[1]!T_Printers[#Data],5,FALSE),1)&lt;=_xlfn.XLOOKUP(B2642,[1]Printers!L:L,[1]Printers!O:O,1,0,),ROUND(VLOOKUP(C2642,[1]!T_Resins[#Data],4,FALSE)/VLOOKUP(A2642,[1]!T_Printers[#Data],5,FALSE),1),ROUND(VLOOKUP(C2642,[1]!T_Resins[#Data],4,FALSE)/VLOOKUP(A2642,[1]!T_Printers[#Data],5,FALSE),1)&gt;_xlfn.XLOOKUP(B2642,[1]Printers!L:L,[1]Printers!O:O,1,0,),"")),"")</f>
        <v/>
      </c>
      <c r="J2642" t="str">
        <f>IFERROR(IF(ROUND(_xlfn.XLOOKUP([1]Parameters!B2642,[1]Printers!L:L,[1]Printers!Q:Q,,0)*I2642/10,0)*10&lt;_xlfn.XLOOKUP([1]Parameters!B2642,[1]Printers!L:L,[1]Printers!P:P,,0),ROUND(_xlfn.XLOOKUP([1]Parameters!B2642,[1]Printers!L:L,[1]Printers!Q:Q,,0)*I2642/10,0)*10,_xlfn.XLOOKUP([1]Parameters!B2642,[1]Printers!L:L,[1]Printers!P:P,,0)),"")</f>
        <v/>
      </c>
      <c r="K2642">
        <f>IF(SUM(E2642:J2642)&lt;&gt;0,VLOOKUP(A2642,[1]!T_Printers[#Data],10,FALSE)+VLOOKUP(C2642,[1]!T_Resins[#Data],10,FALSE),"")</f>
        <v>8</v>
      </c>
      <c r="L2642">
        <f>IF(SUM(E2642:J2642)&lt;&gt;0,VLOOKUP(A2642,[1]!T_Printers[#Data],11,FALSE),"")</f>
        <v>9</v>
      </c>
      <c r="M2642">
        <f>IF(SUM(E2642:J2642)&lt;&gt;0,VLOOKUP(C2642,[1]!T_Resins[#Data],8,FALSE),"")</f>
        <v>120</v>
      </c>
      <c r="N2642">
        <f>IF(_xlfn.XLOOKUP(B2642,[1]Printers!$L:$L,[1]Printers!$R:$R,0,0)&gt;0,[1]Parameters!M2642,IF(SUM(E2642:J2642)&lt;&gt;0,VLOOKUP(C2642,[1]!T_Resins[#Data],9,FALSE),""))</f>
        <v>180</v>
      </c>
      <c r="O2642" t="str">
        <f t="shared" si="41"/>
        <v>PeopolyPhenomL</v>
      </c>
    </row>
    <row r="2643" spans="1:15" x14ac:dyDescent="0.25">
      <c r="A2643" t="str">
        <f t="array" ref="A2643">IF(ROW()-1&gt;COUNTA([1]!T_Printers[Printers])*COUNTA([1]!T_Resins[Resins]),"",INDEX([1]!T_Printers[Printers],INT((ROW()-2)/COUNTA([1]!T_Resins[Resins])+1)))</f>
        <v>Peopoly Phenom L</v>
      </c>
      <c r="B2643" t="str">
        <f>_xlfn.XLOOKUP(A2643,[1]!T_Printers[Printers],[1]!T_Printers[Icon link],,0)</f>
        <v>PeopolyPhenomL</v>
      </c>
      <c r="C2643" t="str">
        <f t="array" ref="C2643">IF(ROW()-1&gt;COUNTA([1]!T_Printers[Printers])*COUNTA([1]!T_Resins[Resins]),"",INDEX([1]!T_Resins[Resins],MOD(ROW()-2,COUNTA([1]!T_Resins[Resins]))+1))</f>
        <v>Demo Bone</v>
      </c>
      <c r="D2643">
        <f>IF(SUM(E2643:J2643)&lt;&gt;0,IF(ROW()-1&gt;COUNTA([1]!T_Printers[Printers])*COUNTA([1]!T_Resins[Resins]),"",2),"")</f>
        <v>2</v>
      </c>
      <c r="E2643" cm="1">
        <f t="array" ref="E2643">IFERROR(IF(ROW()-1&gt;COUNTA([1]!T_Printers[Printers])*COUNTA([1]!T_Resins[Resins]),"",_xlfn.IFS(ROUND(VLOOKUP(C2643,[1]!T_Resins[#Data],2,FALSE)/VLOOKUP(A2643,[1]!T_Printers[#Data],5,FALSE),1)&lt;=_xlfn.XLOOKUP(B2643,[1]Printers!L:L,[1]Printers!O:O,1,0,),ROUND(VLOOKUP(C2643,[1]!T_Resins[#Data],2,FALSE)/VLOOKUP(A2643,[1]!T_Printers[#Data],5,FALSE),1),ROUND(VLOOKUP(C2643,[1]!T_Resins[#Data],2,FALSE)/VLOOKUP(A2643,[1]!T_Printers[#Data],5,FALSE),1)&gt;_xlfn.XLOOKUP(B2643,[1]Printers!L:L,[1]Printers!O:O,1,0,),10)),"Используйте слой 100 мкм")</f>
        <v>9.6</v>
      </c>
      <c r="F2643">
        <f>IFERROR(IF(ROUND(_xlfn.XLOOKUP([1]Parameters!B2643,[1]Printers!L:L,[1]Printers!Q:Q,,0)*E2643/10,0)*10&lt;_xlfn.XLOOKUP([1]Parameters!B2643,[1]Printers!L:L,[1]Printers!P:P,,0),ROUND(_xlfn.XLOOKUP([1]Parameters!B2643,[1]Printers!L:L,[1]Printers!Q:Q,,0)*E2643/10,0)*10,_xlfn.XLOOKUP([1]Parameters!B2643,[1]Printers!L:L,[1]Printers!P:P,,0)),"")</f>
        <v>90</v>
      </c>
      <c r="G2643" cm="1">
        <f t="array" ref="G2643">IFERROR(IF(ROW()-1&gt;COUNTA([1]!T_Printers[Printers])*COUNTA([1]!T_Resins[Resins]),"",_xlfn.IFS(ROUND(VLOOKUP(C2643,[1]!T_Resins[#Data],3,FALSE)/VLOOKUP(A2643,[1]!T_Printers[#Data],5,FALSE),1)&lt;=_xlfn.XLOOKUP(B2643,[1]Printers!L:L,[1]Printers!O:O,1,0,),ROUND(VLOOKUP(C2643,[1]!T_Resins[#Data],3,FALSE)/VLOOKUP(A2643,[1]!T_Printers[#Data],5,FALSE),1),ROUND(VLOOKUP(C2643,[1]!T_Resins[#Data],3,FALSE)/VLOOKUP(A2643,[1]!T_Printers[#Data],5,FALSE),1)&gt;_xlfn.XLOOKUP(B2643,[1]Printers!L:L,[1]Printers!O:O,1,0,),10)),"")</f>
        <v>12.6</v>
      </c>
      <c r="H2643">
        <f>IFERROR(IF(ROUND(_xlfn.XLOOKUP([1]Parameters!B2643,[1]Printers!L:L,[1]Printers!Q:Q,,0)*G2643/10,0)*10&lt;_xlfn.XLOOKUP([1]Parameters!B2643,[1]Printers!L:L,[1]Printers!P:P,,0),ROUND(_xlfn.XLOOKUP([1]Parameters!B2643,[1]Printers!L:L,[1]Printers!Q:Q,,0)*G2643/10,0)*10,_xlfn.XLOOKUP([1]Parameters!B2643,[1]Printers!L:L,[1]Printers!P:P,,0)),"")</f>
        <v>100</v>
      </c>
      <c r="I2643" s="3" t="str" cm="1">
        <f t="array" ref="I2643">IFERROR(IF(ROW()-1&gt;COUNTA([1]!T_Printers[Printers])*COUNTA([1]!T_Resins[Resins]),"",_xlfn.IFS(ROUND(VLOOKUP(C2643,[1]!T_Resins[#Data],4,FALSE)/VLOOKUP(A2643,[1]!T_Printers[#Data],5,FALSE),1)&lt;=_xlfn.XLOOKUP(B2643,[1]Printers!L:L,[1]Printers!O:O,1,0,),ROUND(VLOOKUP(C2643,[1]!T_Resins[#Data],4,FALSE)/VLOOKUP(A2643,[1]!T_Printers[#Data],5,FALSE),1),ROUND(VLOOKUP(C2643,[1]!T_Resins[#Data],4,FALSE)/VLOOKUP(A2643,[1]!T_Printers[#Data],5,FALSE),1)&gt;_xlfn.XLOOKUP(B2643,[1]Printers!L:L,[1]Printers!O:O,1,0,),"")),"")</f>
        <v/>
      </c>
      <c r="J2643" t="str">
        <f>IFERROR(IF(ROUND(_xlfn.XLOOKUP([1]Parameters!B2643,[1]Printers!L:L,[1]Printers!Q:Q,,0)*I2643/10,0)*10&lt;_xlfn.XLOOKUP([1]Parameters!B2643,[1]Printers!L:L,[1]Printers!P:P,,0),ROUND(_xlfn.XLOOKUP([1]Parameters!B2643,[1]Printers!L:L,[1]Printers!Q:Q,,0)*I2643/10,0)*10,_xlfn.XLOOKUP([1]Parameters!B2643,[1]Printers!L:L,[1]Printers!P:P,,0)),"")</f>
        <v/>
      </c>
      <c r="K2643">
        <f>IF(SUM(E2643:J2643)&lt;&gt;0,VLOOKUP(A2643,[1]!T_Printers[#Data],10,FALSE)+VLOOKUP(C2643,[1]!T_Resins[#Data],10,FALSE),"")</f>
        <v>9</v>
      </c>
      <c r="L2643">
        <f>IF(SUM(E2643:J2643)&lt;&gt;0,VLOOKUP(A2643,[1]!T_Printers[#Data],11,FALSE),"")</f>
        <v>9</v>
      </c>
      <c r="M2643">
        <f>IF(SUM(E2643:J2643)&lt;&gt;0,VLOOKUP(C2643,[1]!T_Resins[#Data],8,FALSE),"")</f>
        <v>120</v>
      </c>
      <c r="N2643">
        <f>IF(_xlfn.XLOOKUP(B2643,[1]Printers!$L:$L,[1]Printers!$R:$R,0,0)&gt;0,[1]Parameters!M2643,IF(SUM(E2643:J2643)&lt;&gt;0,VLOOKUP(C2643,[1]!T_Resins[#Data],9,FALSE),""))</f>
        <v>180</v>
      </c>
      <c r="O2643" t="str">
        <f t="shared" si="41"/>
        <v>PeopolyPhenomL</v>
      </c>
    </row>
    <row r="2644" spans="1:15" x14ac:dyDescent="0.25">
      <c r="A2644" t="str">
        <f t="array" ref="A2644">IF(ROW()-1&gt;COUNTA([1]!T_Printers[Printers])*COUNTA([1]!T_Resins[Resins]),"",INDEX([1]!T_Printers[Printers],INT((ROW()-2)/COUNTA([1]!T_Resins[Resins])+1)))</f>
        <v>Peopoly Phenom L</v>
      </c>
      <c r="B2644" t="str">
        <f>_xlfn.XLOOKUP(A2644,[1]!T_Printers[Printers],[1]!T_Printers[Icon link],,0)</f>
        <v>PeopolyPhenomL</v>
      </c>
      <c r="C2644" t="str">
        <f t="array" ref="C2644">IF(ROW()-1&gt;COUNTA([1]!T_Printers[Printers])*COUNTA([1]!T_Resins[Resins]),"",INDEX([1]!T_Resins[Resins],MOD(ROW()-2,COUNTA([1]!T_Resins[Resins]))+1))</f>
        <v xml:space="preserve">Dental Bleach (Обновленная версия) </v>
      </c>
      <c r="D2644">
        <f>IF(SUM(E2644:J2644)&lt;&gt;0,IF(ROW()-1&gt;COUNTA([1]!T_Printers[Printers])*COUNTA([1]!T_Resins[Resins]),"",2),"")</f>
        <v>2</v>
      </c>
      <c r="E2644" cm="1">
        <f t="array" ref="E2644">IFERROR(IF(ROW()-1&gt;COUNTA([1]!T_Printers[Printers])*COUNTA([1]!T_Resins[Resins]),"",_xlfn.IFS(ROUND(VLOOKUP(C2644,[1]!T_Resins[#Data],2,FALSE)/VLOOKUP(A2644,[1]!T_Printers[#Data],5,FALSE),1)&lt;=_xlfn.XLOOKUP(B2644,[1]Printers!L:L,[1]Printers!O:O,1,0,),ROUND(VLOOKUP(C2644,[1]!T_Resins[#Data],2,FALSE)/VLOOKUP(A2644,[1]!T_Printers[#Data],5,FALSE),1),ROUND(VLOOKUP(C2644,[1]!T_Resins[#Data],2,FALSE)/VLOOKUP(A2644,[1]!T_Printers[#Data],5,FALSE),1)&gt;_xlfn.XLOOKUP(B2644,[1]Printers!L:L,[1]Printers!O:O,1,0,),10)),"Используйте слой 100 мкм")</f>
        <v>22.2</v>
      </c>
      <c r="F2644">
        <f>IFERROR(IF(ROUND(_xlfn.XLOOKUP([1]Parameters!B2644,[1]Printers!L:L,[1]Printers!Q:Q,,0)*E2644/10,0)*10&lt;_xlfn.XLOOKUP([1]Parameters!B2644,[1]Printers!L:L,[1]Printers!P:P,,0),ROUND(_xlfn.XLOOKUP([1]Parameters!B2644,[1]Printers!L:L,[1]Printers!Q:Q,,0)*E2644/10,0)*10,_xlfn.XLOOKUP([1]Parameters!B2644,[1]Printers!L:L,[1]Printers!P:P,,0)),"")</f>
        <v>100</v>
      </c>
      <c r="G2644" cm="1">
        <f t="array" ref="G2644">IFERROR(IF(ROW()-1&gt;COUNTA([1]!T_Printers[Printers])*COUNTA([1]!T_Resins[Resins]),"",_xlfn.IFS(ROUND(VLOOKUP(C2644,[1]!T_Resins[#Data],3,FALSE)/VLOOKUP(A2644,[1]!T_Printers[#Data],5,FALSE),1)&lt;=_xlfn.XLOOKUP(B2644,[1]Printers!L:L,[1]Printers!O:O,1,0,),ROUND(VLOOKUP(C2644,[1]!T_Resins[#Data],3,FALSE)/VLOOKUP(A2644,[1]!T_Printers[#Data],5,FALSE),1),ROUND(VLOOKUP(C2644,[1]!T_Resins[#Data],3,FALSE)/VLOOKUP(A2644,[1]!T_Printers[#Data],5,FALSE),1)&gt;_xlfn.XLOOKUP(B2644,[1]Printers!L:L,[1]Printers!O:O,1,0,),10)),"")</f>
        <v>28.8</v>
      </c>
      <c r="H2644">
        <f>IFERROR(IF(ROUND(_xlfn.XLOOKUP([1]Parameters!B2644,[1]Printers!L:L,[1]Printers!Q:Q,,0)*G2644/10,0)*10&lt;_xlfn.XLOOKUP([1]Parameters!B2644,[1]Printers!L:L,[1]Printers!P:P,,0),ROUND(_xlfn.XLOOKUP([1]Parameters!B2644,[1]Printers!L:L,[1]Printers!Q:Q,,0)*G2644/10,0)*10,_xlfn.XLOOKUP([1]Parameters!B2644,[1]Printers!L:L,[1]Printers!P:P,,0)),"")</f>
        <v>100</v>
      </c>
      <c r="I2644" s="3" t="str" cm="1">
        <f t="array" ref="I2644">IFERROR(IF(ROW()-1&gt;COUNTA([1]!T_Printers[Printers])*COUNTA([1]!T_Resins[Resins]),"",_xlfn.IFS(ROUND(VLOOKUP(C2644,[1]!T_Resins[#Data],4,FALSE)/VLOOKUP(A2644,[1]!T_Printers[#Data],5,FALSE),1)&lt;=_xlfn.XLOOKUP(B2644,[1]Printers!L:L,[1]Printers!O:O,1,0,),ROUND(VLOOKUP(C2644,[1]!T_Resins[#Data],4,FALSE)/VLOOKUP(A2644,[1]!T_Printers[#Data],5,FALSE),1),ROUND(VLOOKUP(C2644,[1]!T_Resins[#Data],4,FALSE)/VLOOKUP(A2644,[1]!T_Printers[#Data],5,FALSE),1)&gt;_xlfn.XLOOKUP(B2644,[1]Printers!L:L,[1]Printers!O:O,1,0,),"")),"")</f>
        <v/>
      </c>
      <c r="J2644" t="str">
        <f>IFERROR(IF(ROUND(_xlfn.XLOOKUP([1]Parameters!B2644,[1]Printers!L:L,[1]Printers!Q:Q,,0)*I2644/10,0)*10&lt;_xlfn.XLOOKUP([1]Parameters!B2644,[1]Printers!L:L,[1]Printers!P:P,,0),ROUND(_xlfn.XLOOKUP([1]Parameters!B2644,[1]Printers!L:L,[1]Printers!Q:Q,,0)*I2644/10,0)*10,_xlfn.XLOOKUP([1]Parameters!B2644,[1]Printers!L:L,[1]Printers!P:P,,0)),"")</f>
        <v/>
      </c>
      <c r="K2644">
        <f>IF(SUM(E2644:J2644)&lt;&gt;0,VLOOKUP(A2644,[1]!T_Printers[#Data],10,FALSE)+VLOOKUP(C2644,[1]!T_Resins[#Data],10,FALSE),"")</f>
        <v>9</v>
      </c>
      <c r="L2644">
        <f>IF(SUM(E2644:J2644)&lt;&gt;0,VLOOKUP(A2644,[1]!T_Printers[#Data],11,FALSE),"")</f>
        <v>9</v>
      </c>
      <c r="M2644">
        <f>IF(SUM(E2644:J2644)&lt;&gt;0,VLOOKUP(C2644,[1]!T_Resins[#Data],8,FALSE),"")</f>
        <v>120</v>
      </c>
      <c r="N2644">
        <f>IF(_xlfn.XLOOKUP(B2644,[1]Printers!$L:$L,[1]Printers!$R:$R,0,0)&gt;0,[1]Parameters!M2644,IF(SUM(E2644:J2644)&lt;&gt;0,VLOOKUP(C2644,[1]!T_Resins[#Data],9,FALSE),""))</f>
        <v>180</v>
      </c>
      <c r="O2644" t="str">
        <f t="shared" si="41"/>
        <v>PeopolyPhenomL</v>
      </c>
    </row>
    <row r="2645" spans="1:15" x14ac:dyDescent="0.25">
      <c r="A2645" t="str">
        <f t="array" ref="A2645">IF(ROW()-1&gt;COUNTA([1]!T_Printers[Printers])*COUNTA([1]!T_Resins[Resins]),"",INDEX([1]!T_Printers[Printers],INT((ROW()-2)/COUNTA([1]!T_Resins[Resins])+1)))</f>
        <v>Peopoly Phenom L</v>
      </c>
      <c r="B2645" t="str">
        <f>_xlfn.XLOOKUP(A2645,[1]!T_Printers[Printers],[1]!T_Printers[Icon link],,0)</f>
        <v>PeopolyPhenomL</v>
      </c>
      <c r="C2645" t="str">
        <f t="array" ref="C2645">IF(ROW()-1&gt;COUNTA([1]!T_Printers[Printers])*COUNTA([1]!T_Resins[Resins]),"",INDEX([1]!T_Resins[Resins],MOD(ROW()-2,COUNTA([1]!T_Resins[Resins]))+1))</f>
        <v>Dental Bleach Pro</v>
      </c>
      <c r="D2645">
        <f>IF(SUM(E2645:J2645)&lt;&gt;0,IF(ROW()-1&gt;COUNTA([1]!T_Printers[Printers])*COUNTA([1]!T_Resins[Resins]),"",2),"")</f>
        <v>2</v>
      </c>
      <c r="E2645" cm="1">
        <f t="array" ref="E2645">IFERROR(IF(ROW()-1&gt;COUNTA([1]!T_Printers[Printers])*COUNTA([1]!T_Resins[Resins]),"",_xlfn.IFS(ROUND(VLOOKUP(C2645,[1]!T_Resins[#Data],2,FALSE)/VLOOKUP(A2645,[1]!T_Printers[#Data],5,FALSE),1)&lt;=_xlfn.XLOOKUP(B2645,[1]Printers!L:L,[1]Printers!O:O,1,0,),ROUND(VLOOKUP(C2645,[1]!T_Resins[#Data],2,FALSE)/VLOOKUP(A2645,[1]!T_Printers[#Data],5,FALSE),1),ROUND(VLOOKUP(C2645,[1]!T_Resins[#Data],2,FALSE)/VLOOKUP(A2645,[1]!T_Printers[#Data],5,FALSE),1)&gt;_xlfn.XLOOKUP(B2645,[1]Printers!L:L,[1]Printers!O:O,1,0,),10)),"Используйте слой 100 мкм")</f>
        <v>16.399999999999999</v>
      </c>
      <c r="F2645">
        <f>IFERROR(IF(ROUND(_xlfn.XLOOKUP([1]Parameters!B2645,[1]Printers!L:L,[1]Printers!Q:Q,,0)*E2645/10,0)*10&lt;_xlfn.XLOOKUP([1]Parameters!B2645,[1]Printers!L:L,[1]Printers!P:P,,0),ROUND(_xlfn.XLOOKUP([1]Parameters!B2645,[1]Printers!L:L,[1]Printers!Q:Q,,0)*E2645/10,0)*10,_xlfn.XLOOKUP([1]Parameters!B2645,[1]Printers!L:L,[1]Printers!P:P,,0)),"")</f>
        <v>100</v>
      </c>
      <c r="G2645" cm="1">
        <f t="array" ref="G2645">IFERROR(IF(ROW()-1&gt;COUNTA([1]!T_Printers[Printers])*COUNTA([1]!T_Resins[Resins]),"",_xlfn.IFS(ROUND(VLOOKUP(C2645,[1]!T_Resins[#Data],3,FALSE)/VLOOKUP(A2645,[1]!T_Printers[#Data],5,FALSE),1)&lt;=_xlfn.XLOOKUP(B2645,[1]Printers!L:L,[1]Printers!O:O,1,0,),ROUND(VLOOKUP(C2645,[1]!T_Resins[#Data],3,FALSE)/VLOOKUP(A2645,[1]!T_Printers[#Data],5,FALSE),1),ROUND(VLOOKUP(C2645,[1]!T_Resins[#Data],3,FALSE)/VLOOKUP(A2645,[1]!T_Printers[#Data],5,FALSE),1)&gt;_xlfn.XLOOKUP(B2645,[1]Printers!L:L,[1]Printers!O:O,1,0,),10)),"")</f>
        <v>21.3</v>
      </c>
      <c r="H2645">
        <f>IFERROR(IF(ROUND(_xlfn.XLOOKUP([1]Parameters!B2645,[1]Printers!L:L,[1]Printers!Q:Q,,0)*G2645/10,0)*10&lt;_xlfn.XLOOKUP([1]Parameters!B2645,[1]Printers!L:L,[1]Printers!P:P,,0),ROUND(_xlfn.XLOOKUP([1]Parameters!B2645,[1]Printers!L:L,[1]Printers!Q:Q,,0)*G2645/10,0)*10,_xlfn.XLOOKUP([1]Parameters!B2645,[1]Printers!L:L,[1]Printers!P:P,,0)),"")</f>
        <v>100</v>
      </c>
      <c r="I2645" s="3" t="str" cm="1">
        <f t="array" ref="I2645">IFERROR(IF(ROW()-1&gt;COUNTA([1]!T_Printers[Printers])*COUNTA([1]!T_Resins[Resins]),"",_xlfn.IFS(ROUND(VLOOKUP(C2645,[1]!T_Resins[#Data],4,FALSE)/VLOOKUP(A2645,[1]!T_Printers[#Data],5,FALSE),1)&lt;=_xlfn.XLOOKUP(B2645,[1]Printers!L:L,[1]Printers!O:O,1,0,),ROUND(VLOOKUP(C2645,[1]!T_Resins[#Data],4,FALSE)/VLOOKUP(A2645,[1]!T_Printers[#Data],5,FALSE),1),ROUND(VLOOKUP(C2645,[1]!T_Resins[#Data],4,FALSE)/VLOOKUP(A2645,[1]!T_Printers[#Data],5,FALSE),1)&gt;_xlfn.XLOOKUP(B2645,[1]Printers!L:L,[1]Printers!O:O,1,0,),"")),"")</f>
        <v/>
      </c>
      <c r="J2645" t="str">
        <f>IFERROR(IF(ROUND(_xlfn.XLOOKUP([1]Parameters!B2645,[1]Printers!L:L,[1]Printers!Q:Q,,0)*I2645/10,0)*10&lt;_xlfn.XLOOKUP([1]Parameters!B2645,[1]Printers!L:L,[1]Printers!P:P,,0),ROUND(_xlfn.XLOOKUP([1]Parameters!B2645,[1]Printers!L:L,[1]Printers!Q:Q,,0)*I2645/10,0)*10,_xlfn.XLOOKUP([1]Parameters!B2645,[1]Printers!L:L,[1]Printers!P:P,,0)),"")</f>
        <v/>
      </c>
      <c r="K2645">
        <f>IF(SUM(E2645:J2645)&lt;&gt;0,VLOOKUP(A2645,[1]!T_Printers[#Data],10,FALSE)+VLOOKUP(C2645,[1]!T_Resins[#Data],10,FALSE),"")</f>
        <v>8</v>
      </c>
      <c r="L2645">
        <f>IF(SUM(E2645:J2645)&lt;&gt;0,VLOOKUP(A2645,[1]!T_Printers[#Data],11,FALSE),"")</f>
        <v>9</v>
      </c>
      <c r="M2645">
        <f>IF(SUM(E2645:J2645)&lt;&gt;0,VLOOKUP(C2645,[1]!T_Resins[#Data],8,FALSE),"")</f>
        <v>120</v>
      </c>
      <c r="N2645">
        <f>IF(_xlfn.XLOOKUP(B2645,[1]Printers!$L:$L,[1]Printers!$R:$R,0,0)&gt;0,[1]Parameters!M2645,IF(SUM(E2645:J2645)&lt;&gt;0,VLOOKUP(C2645,[1]!T_Resins[#Data],9,FALSE),""))</f>
        <v>180</v>
      </c>
      <c r="O2645" t="str">
        <f t="shared" si="41"/>
        <v>PeopolyPhenomL</v>
      </c>
    </row>
    <row r="2646" spans="1:15" x14ac:dyDescent="0.25">
      <c r="A2646" t="str">
        <f t="array" ref="A2646">IF(ROW()-1&gt;COUNTA([1]!T_Printers[Printers])*COUNTA([1]!T_Resins[Resins]),"",INDEX([1]!T_Printers[Printers],INT((ROW()-2)/COUNTA([1]!T_Resins[Resins])+1)))</f>
        <v>Peopoly Phenom L</v>
      </c>
      <c r="B2646" t="str">
        <f>_xlfn.XLOOKUP(A2646,[1]!T_Printers[Printers],[1]!T_Printers[Icon link],,0)</f>
        <v>PeopolyPhenomL</v>
      </c>
      <c r="C2646" t="str">
        <f t="array" ref="C2646">IF(ROW()-1&gt;COUNTA([1]!T_Printers[Printers])*COUNTA([1]!T_Resins[Resins]),"",INDEX([1]!T_Resins[Resins],MOD(ROW()-2,COUNTA([1]!T_Resins[Resins]))+1))</f>
        <v>Dental Cast Cherry Pro</v>
      </c>
      <c r="D2646">
        <f>IF(SUM(E2646:J2646)&lt;&gt;0,IF(ROW()-1&gt;COUNTA([1]!T_Printers[Printers])*COUNTA([1]!T_Resins[Resins]),"",2),"")</f>
        <v>2</v>
      </c>
      <c r="E2646" cm="1">
        <f t="array" ref="E2646">IFERROR(IF(ROW()-1&gt;COUNTA([1]!T_Printers[Printers])*COUNTA([1]!T_Resins[Resins]),"",_xlfn.IFS(ROUND(VLOOKUP(C2646,[1]!T_Resins[#Data],2,FALSE)/VLOOKUP(A2646,[1]!T_Printers[#Data],5,FALSE),1)&lt;=_xlfn.XLOOKUP(B2646,[1]Printers!L:L,[1]Printers!O:O,1,0,),ROUND(VLOOKUP(C2646,[1]!T_Resins[#Data],2,FALSE)/VLOOKUP(A2646,[1]!T_Printers[#Data],5,FALSE),1),ROUND(VLOOKUP(C2646,[1]!T_Resins[#Data],2,FALSE)/VLOOKUP(A2646,[1]!T_Printers[#Data],5,FALSE),1)&gt;_xlfn.XLOOKUP(B2646,[1]Printers!L:L,[1]Printers!O:O,1,0,),10)),"Используйте слой 100 мкм")</f>
        <v>22.6</v>
      </c>
      <c r="F2646">
        <f>IFERROR(IF(ROUND(_xlfn.XLOOKUP([1]Parameters!B2646,[1]Printers!L:L,[1]Printers!Q:Q,,0)*E2646/10,0)*10&lt;_xlfn.XLOOKUP([1]Parameters!B2646,[1]Printers!L:L,[1]Printers!P:P,,0),ROUND(_xlfn.XLOOKUP([1]Parameters!B2646,[1]Printers!L:L,[1]Printers!Q:Q,,0)*E2646/10,0)*10,_xlfn.XLOOKUP([1]Parameters!B2646,[1]Printers!L:L,[1]Printers!P:P,,0)),"")</f>
        <v>100</v>
      </c>
      <c r="G2646" t="str" cm="1">
        <f t="array" ref="G2646">IFERROR(IF(ROW()-1&gt;COUNTA([1]!T_Printers[Printers])*COUNTA([1]!T_Resins[Resins]),"",_xlfn.IFS(ROUND(VLOOKUP(C2646,[1]!T_Resins[#Data],3,FALSE)/VLOOKUP(A2646,[1]!T_Printers[#Data],5,FALSE),1)&lt;=_xlfn.XLOOKUP(B2646,[1]Printers!L:L,[1]Printers!O:O,1,0,),ROUND(VLOOKUP(C2646,[1]!T_Resins[#Data],3,FALSE)/VLOOKUP(A2646,[1]!T_Printers[#Data],5,FALSE),1),ROUND(VLOOKUP(C2646,[1]!T_Resins[#Data],3,FALSE)/VLOOKUP(A2646,[1]!T_Printers[#Data],5,FALSE),1)&gt;_xlfn.XLOOKUP(B2646,[1]Printers!L:L,[1]Printers!O:O,1,0,),10)),"")</f>
        <v/>
      </c>
      <c r="H2646" t="str">
        <f>IFERROR(IF(ROUND(_xlfn.XLOOKUP([1]Parameters!B2646,[1]Printers!L:L,[1]Printers!Q:Q,,0)*G2646/10,0)*10&lt;_xlfn.XLOOKUP([1]Parameters!B2646,[1]Printers!L:L,[1]Printers!P:P,,0),ROUND(_xlfn.XLOOKUP([1]Parameters!B2646,[1]Printers!L:L,[1]Printers!Q:Q,,0)*G2646/10,0)*10,_xlfn.XLOOKUP([1]Parameters!B2646,[1]Printers!L:L,[1]Printers!P:P,,0)),"")</f>
        <v/>
      </c>
      <c r="I2646" s="3" t="str" cm="1">
        <f t="array" ref="I2646">IFERROR(IF(ROW()-1&gt;COUNTA([1]!T_Printers[Printers])*COUNTA([1]!T_Resins[Resins]),"",_xlfn.IFS(ROUND(VLOOKUP(C2646,[1]!T_Resins[#Data],4,FALSE)/VLOOKUP(A2646,[1]!T_Printers[#Data],5,FALSE),1)&lt;=_xlfn.XLOOKUP(B2646,[1]Printers!L:L,[1]Printers!O:O,1,0,),ROUND(VLOOKUP(C2646,[1]!T_Resins[#Data],4,FALSE)/VLOOKUP(A2646,[1]!T_Printers[#Data],5,FALSE),1),ROUND(VLOOKUP(C2646,[1]!T_Resins[#Data],4,FALSE)/VLOOKUP(A2646,[1]!T_Printers[#Data],5,FALSE),1)&gt;_xlfn.XLOOKUP(B2646,[1]Printers!L:L,[1]Printers!O:O,1,0,),"")),"")</f>
        <v/>
      </c>
      <c r="J2646" t="str">
        <f>IFERROR(IF(ROUND(_xlfn.XLOOKUP([1]Parameters!B2646,[1]Printers!L:L,[1]Printers!Q:Q,,0)*I2646/10,0)*10&lt;_xlfn.XLOOKUP([1]Parameters!B2646,[1]Printers!L:L,[1]Printers!P:P,,0),ROUND(_xlfn.XLOOKUP([1]Parameters!B2646,[1]Printers!L:L,[1]Printers!Q:Q,,0)*I2646/10,0)*10,_xlfn.XLOOKUP([1]Parameters!B2646,[1]Printers!L:L,[1]Printers!P:P,,0)),"")</f>
        <v/>
      </c>
      <c r="K2646">
        <f>IF(SUM(E2646:J2646)&lt;&gt;0,VLOOKUP(A2646,[1]!T_Printers[#Data],10,FALSE)+VLOOKUP(C2646,[1]!T_Resins[#Data],10,FALSE),"")</f>
        <v>8</v>
      </c>
      <c r="L2646">
        <f>IF(SUM(E2646:J2646)&lt;&gt;0,VLOOKUP(A2646,[1]!T_Printers[#Data],11,FALSE),"")</f>
        <v>9</v>
      </c>
      <c r="M2646">
        <f>IF(SUM(E2646:J2646)&lt;&gt;0,VLOOKUP(C2646,[1]!T_Resins[#Data],8,FALSE),"")</f>
        <v>60</v>
      </c>
      <c r="N2646">
        <f>IF(_xlfn.XLOOKUP(B2646,[1]Printers!$L:$L,[1]Printers!$R:$R,0,0)&gt;0,[1]Parameters!M2646,IF(SUM(E2646:J2646)&lt;&gt;0,VLOOKUP(C2646,[1]!T_Resins[#Data],9,FALSE),""))</f>
        <v>60</v>
      </c>
      <c r="O2646" t="str">
        <f t="shared" si="41"/>
        <v>PeopolyPhenomL</v>
      </c>
    </row>
    <row r="2647" spans="1:15" x14ac:dyDescent="0.25">
      <c r="A2647" t="str">
        <f t="array" ref="A2647">IF(ROW()-1&gt;COUNTA([1]!T_Printers[Printers])*COUNTA([1]!T_Resins[Resins]),"",INDEX([1]!T_Printers[Printers],INT((ROW()-2)/COUNTA([1]!T_Resins[Resins])+1)))</f>
        <v>Peopoly Phenom L</v>
      </c>
      <c r="B2647" t="str">
        <f>_xlfn.XLOOKUP(A2647,[1]!T_Printers[Printers],[1]!T_Printers[Icon link],,0)</f>
        <v>PeopolyPhenomL</v>
      </c>
      <c r="C2647" t="str">
        <f t="array" ref="C2647">IF(ROW()-1&gt;COUNTA([1]!T_Printers[Printers])*COUNTA([1]!T_Resins[Resins]),"",INDEX([1]!T_Resins[Resins],MOD(ROW()-2,COUNTA([1]!T_Resins[Resins]))+1))</f>
        <v>Dental Cast Cherry</v>
      </c>
      <c r="D2647">
        <f>IF(SUM(E2647:J2647)&lt;&gt;0,IF(ROW()-1&gt;COUNTA([1]!T_Printers[Printers])*COUNTA([1]!T_Resins[Resins]),"",2),"")</f>
        <v>2</v>
      </c>
      <c r="E2647" cm="1">
        <f t="array" ref="E2647">IFERROR(IF(ROW()-1&gt;COUNTA([1]!T_Printers[Printers])*COUNTA([1]!T_Resins[Resins]),"",_xlfn.IFS(ROUND(VLOOKUP(C2647,[1]!T_Resins[#Data],2,FALSE)/VLOOKUP(A2647,[1]!T_Printers[#Data],5,FALSE),1)&lt;=_xlfn.XLOOKUP(B2647,[1]Printers!L:L,[1]Printers!O:O,1,0,),ROUND(VLOOKUP(C2647,[1]!T_Resins[#Data],2,FALSE)/VLOOKUP(A2647,[1]!T_Printers[#Data],5,FALSE),1),ROUND(VLOOKUP(C2647,[1]!T_Resins[#Data],2,FALSE)/VLOOKUP(A2647,[1]!T_Printers[#Data],5,FALSE),1)&gt;_xlfn.XLOOKUP(B2647,[1]Printers!L:L,[1]Printers!O:O,1,0,),10)),"Используйте слой 100 мкм")</f>
        <v>19.8</v>
      </c>
      <c r="F2647">
        <f>IFERROR(IF(ROUND(_xlfn.XLOOKUP([1]Parameters!B2647,[1]Printers!L:L,[1]Printers!Q:Q,,0)*E2647/10,0)*10&lt;_xlfn.XLOOKUP([1]Parameters!B2647,[1]Printers!L:L,[1]Printers!P:P,,0),ROUND(_xlfn.XLOOKUP([1]Parameters!B2647,[1]Printers!L:L,[1]Printers!Q:Q,,0)*E2647/10,0)*10,_xlfn.XLOOKUP([1]Parameters!B2647,[1]Printers!L:L,[1]Printers!P:P,,0)),"")</f>
        <v>100</v>
      </c>
      <c r="G2647" cm="1">
        <f t="array" ref="G2647">IFERROR(IF(ROW()-1&gt;COUNTA([1]!T_Printers[Printers])*COUNTA([1]!T_Resins[Resins]),"",_xlfn.IFS(ROUND(VLOOKUP(C2647,[1]!T_Resins[#Data],3,FALSE)/VLOOKUP(A2647,[1]!T_Printers[#Data],5,FALSE),1)&lt;=_xlfn.XLOOKUP(B2647,[1]Printers!L:L,[1]Printers!O:O,1,0,),ROUND(VLOOKUP(C2647,[1]!T_Resins[#Data],3,FALSE)/VLOOKUP(A2647,[1]!T_Printers[#Data],5,FALSE),1),ROUND(VLOOKUP(C2647,[1]!T_Resins[#Data],3,FALSE)/VLOOKUP(A2647,[1]!T_Printers[#Data],5,FALSE),1)&gt;_xlfn.XLOOKUP(B2647,[1]Printers!L:L,[1]Printers!O:O,1,0,),10)),"")</f>
        <v>25.7</v>
      </c>
      <c r="H2647">
        <f>IFERROR(IF(ROUND(_xlfn.XLOOKUP([1]Parameters!B2647,[1]Printers!L:L,[1]Printers!Q:Q,,0)*G2647/10,0)*10&lt;_xlfn.XLOOKUP([1]Parameters!B2647,[1]Printers!L:L,[1]Printers!P:P,,0),ROUND(_xlfn.XLOOKUP([1]Parameters!B2647,[1]Printers!L:L,[1]Printers!Q:Q,,0)*G2647/10,0)*10,_xlfn.XLOOKUP([1]Parameters!B2647,[1]Printers!L:L,[1]Printers!P:P,,0)),"")</f>
        <v>100</v>
      </c>
      <c r="I2647" s="3" t="str" cm="1">
        <f t="array" ref="I2647">IFERROR(IF(ROW()-1&gt;COUNTA([1]!T_Printers[Printers])*COUNTA([1]!T_Resins[Resins]),"",_xlfn.IFS(ROUND(VLOOKUP(C2647,[1]!T_Resins[#Data],4,FALSE)/VLOOKUP(A2647,[1]!T_Printers[#Data],5,FALSE),1)&lt;=_xlfn.XLOOKUP(B2647,[1]Printers!L:L,[1]Printers!O:O,1,0,),ROUND(VLOOKUP(C2647,[1]!T_Resins[#Data],4,FALSE)/VLOOKUP(A2647,[1]!T_Printers[#Data],5,FALSE),1),ROUND(VLOOKUP(C2647,[1]!T_Resins[#Data],4,FALSE)/VLOOKUP(A2647,[1]!T_Printers[#Data],5,FALSE),1)&gt;_xlfn.XLOOKUP(B2647,[1]Printers!L:L,[1]Printers!O:O,1,0,),"")),"")</f>
        <v/>
      </c>
      <c r="J2647" t="str">
        <f>IFERROR(IF(ROUND(_xlfn.XLOOKUP([1]Parameters!B2647,[1]Printers!L:L,[1]Printers!Q:Q,,0)*I2647/10,0)*10&lt;_xlfn.XLOOKUP([1]Parameters!B2647,[1]Printers!L:L,[1]Printers!P:P,,0),ROUND(_xlfn.XLOOKUP([1]Parameters!B2647,[1]Printers!L:L,[1]Printers!Q:Q,,0)*I2647/10,0)*10,_xlfn.XLOOKUP([1]Parameters!B2647,[1]Printers!L:L,[1]Printers!P:P,,0)),"")</f>
        <v/>
      </c>
      <c r="K2647">
        <f>IF(SUM(E2647:J2647)&lt;&gt;0,VLOOKUP(A2647,[1]!T_Printers[#Data],10,FALSE)+VLOOKUP(C2647,[1]!T_Resins[#Data],10,FALSE),"")</f>
        <v>8</v>
      </c>
      <c r="L2647">
        <f>IF(SUM(E2647:J2647)&lt;&gt;0,VLOOKUP(A2647,[1]!T_Printers[#Data],11,FALSE),"")</f>
        <v>9</v>
      </c>
      <c r="M2647">
        <f>IF(SUM(E2647:J2647)&lt;&gt;0,VLOOKUP(C2647,[1]!T_Resins[#Data],8,FALSE),"")</f>
        <v>60</v>
      </c>
      <c r="N2647">
        <f>IF(_xlfn.XLOOKUP(B2647,[1]Printers!$L:$L,[1]Printers!$R:$R,0,0)&gt;0,[1]Parameters!M2647,IF(SUM(E2647:J2647)&lt;&gt;0,VLOOKUP(C2647,[1]!T_Resins[#Data],9,FALSE),""))</f>
        <v>60</v>
      </c>
      <c r="O2647" t="str">
        <f t="shared" si="41"/>
        <v>PeopolyPhenomL</v>
      </c>
    </row>
    <row r="2648" spans="1:15" x14ac:dyDescent="0.25">
      <c r="A2648" t="str">
        <f t="array" ref="A2648">IF(ROW()-1&gt;COUNTA([1]!T_Printers[Printers])*COUNTA([1]!T_Resins[Resins]),"",INDEX([1]!T_Printers[Printers],INT((ROW()-2)/COUNTA([1]!T_Resins[Resins])+1)))</f>
        <v>Peopoly Phenom L</v>
      </c>
      <c r="B2648" t="str">
        <f>_xlfn.XLOOKUP(A2648,[1]!T_Printers[Printers],[1]!T_Printers[Icon link],,0)</f>
        <v>PeopolyPhenomL</v>
      </c>
      <c r="C2648" t="str">
        <f t="array" ref="C2648">IF(ROW()-1&gt;COUNTA([1]!T_Printers[Printers])*COUNTA([1]!T_Resins[Resins]),"",INDEX([1]!T_Resins[Resins],MOD(ROW()-2,COUNTA([1]!T_Resins[Resins]))+1))</f>
        <v>Dental Clear</v>
      </c>
      <c r="D2648">
        <f>IF(SUM(E2648:J2648)&lt;&gt;0,IF(ROW()-1&gt;COUNTA([1]!T_Printers[Printers])*COUNTA([1]!T_Resins[Resins]),"",2),"")</f>
        <v>2</v>
      </c>
      <c r="E2648" cm="1">
        <f t="array" ref="E2648">IFERROR(IF(ROW()-1&gt;COUNTA([1]!T_Printers[Printers])*COUNTA([1]!T_Resins[Resins]),"",_xlfn.IFS(ROUND(VLOOKUP(C2648,[1]!T_Resins[#Data],2,FALSE)/VLOOKUP(A2648,[1]!T_Printers[#Data],5,FALSE),1)&lt;=_xlfn.XLOOKUP(B2648,[1]Printers!L:L,[1]Printers!O:O,1,0,),ROUND(VLOOKUP(C2648,[1]!T_Resins[#Data],2,FALSE)/VLOOKUP(A2648,[1]!T_Printers[#Data],5,FALSE),1),ROUND(VLOOKUP(C2648,[1]!T_Resins[#Data],2,FALSE)/VLOOKUP(A2648,[1]!T_Printers[#Data],5,FALSE),1)&gt;_xlfn.XLOOKUP(B2648,[1]Printers!L:L,[1]Printers!O:O,1,0,),10)),"Используйте слой 100 мкм")</f>
        <v>11.1</v>
      </c>
      <c r="F2648">
        <f>IFERROR(IF(ROUND(_xlfn.XLOOKUP([1]Parameters!B2648,[1]Printers!L:L,[1]Printers!Q:Q,,0)*E2648/10,0)*10&lt;_xlfn.XLOOKUP([1]Parameters!B2648,[1]Printers!L:L,[1]Printers!P:P,,0),ROUND(_xlfn.XLOOKUP([1]Parameters!B2648,[1]Printers!L:L,[1]Printers!Q:Q,,0)*E2648/10,0)*10,_xlfn.XLOOKUP([1]Parameters!B2648,[1]Printers!L:L,[1]Printers!P:P,,0)),"")</f>
        <v>100</v>
      </c>
      <c r="G2648" cm="1">
        <f t="array" ref="G2648">IFERROR(IF(ROW()-1&gt;COUNTA([1]!T_Printers[Printers])*COUNTA([1]!T_Resins[Resins]),"",_xlfn.IFS(ROUND(VLOOKUP(C2648,[1]!T_Resins[#Data],3,FALSE)/VLOOKUP(A2648,[1]!T_Printers[#Data],5,FALSE),1)&lt;=_xlfn.XLOOKUP(B2648,[1]Printers!L:L,[1]Printers!O:O,1,0,),ROUND(VLOOKUP(C2648,[1]!T_Resins[#Data],3,FALSE)/VLOOKUP(A2648,[1]!T_Printers[#Data],5,FALSE),1),ROUND(VLOOKUP(C2648,[1]!T_Resins[#Data],3,FALSE)/VLOOKUP(A2648,[1]!T_Printers[#Data],5,FALSE),1)&gt;_xlfn.XLOOKUP(B2648,[1]Printers!L:L,[1]Printers!O:O,1,0,),10)),"")</f>
        <v>14.5</v>
      </c>
      <c r="H2648">
        <f>IFERROR(IF(ROUND(_xlfn.XLOOKUP([1]Parameters!B2648,[1]Printers!L:L,[1]Printers!Q:Q,,0)*G2648/10,0)*10&lt;_xlfn.XLOOKUP([1]Parameters!B2648,[1]Printers!L:L,[1]Printers!P:P,,0),ROUND(_xlfn.XLOOKUP([1]Parameters!B2648,[1]Printers!L:L,[1]Printers!Q:Q,,0)*G2648/10,0)*10,_xlfn.XLOOKUP([1]Parameters!B2648,[1]Printers!L:L,[1]Printers!P:P,,0)),"")</f>
        <v>100</v>
      </c>
      <c r="I2648" s="3" t="str" cm="1">
        <f t="array" ref="I2648">IFERROR(IF(ROW()-1&gt;COUNTA([1]!T_Printers[Printers])*COUNTA([1]!T_Resins[Resins]),"",_xlfn.IFS(ROUND(VLOOKUP(C2648,[1]!T_Resins[#Data],4,FALSE)/VLOOKUP(A2648,[1]!T_Printers[#Data],5,FALSE),1)&lt;=_xlfn.XLOOKUP(B2648,[1]Printers!L:L,[1]Printers!O:O,1,0,),ROUND(VLOOKUP(C2648,[1]!T_Resins[#Data],4,FALSE)/VLOOKUP(A2648,[1]!T_Printers[#Data],5,FALSE),1),ROUND(VLOOKUP(C2648,[1]!T_Resins[#Data],4,FALSE)/VLOOKUP(A2648,[1]!T_Printers[#Data],5,FALSE),1)&gt;_xlfn.XLOOKUP(B2648,[1]Printers!L:L,[1]Printers!O:O,1,0,),"")),"")</f>
        <v/>
      </c>
      <c r="J2648" t="str">
        <f>IFERROR(IF(ROUND(_xlfn.XLOOKUP([1]Parameters!B2648,[1]Printers!L:L,[1]Printers!Q:Q,,0)*I2648/10,0)*10&lt;_xlfn.XLOOKUP([1]Parameters!B2648,[1]Printers!L:L,[1]Printers!P:P,,0),ROUND(_xlfn.XLOOKUP([1]Parameters!B2648,[1]Printers!L:L,[1]Printers!Q:Q,,0)*I2648/10,0)*10,_xlfn.XLOOKUP([1]Parameters!B2648,[1]Printers!L:L,[1]Printers!P:P,,0)),"")</f>
        <v/>
      </c>
      <c r="K2648">
        <f>IF(SUM(E2648:J2648)&lt;&gt;0,VLOOKUP(A2648,[1]!T_Printers[#Data],10,FALSE)+VLOOKUP(C2648,[1]!T_Resins[#Data],10,FALSE),"")</f>
        <v>8</v>
      </c>
      <c r="L2648">
        <f>IF(SUM(E2648:J2648)&lt;&gt;0,VLOOKUP(A2648,[1]!T_Printers[#Data],11,FALSE),"")</f>
        <v>9</v>
      </c>
      <c r="M2648">
        <f>IF(SUM(E2648:J2648)&lt;&gt;0,VLOOKUP(C2648,[1]!T_Resins[#Data],8,FALSE),"")</f>
        <v>120</v>
      </c>
      <c r="N2648">
        <f>IF(_xlfn.XLOOKUP(B2648,[1]Printers!$L:$L,[1]Printers!$R:$R,0,0)&gt;0,[1]Parameters!M2648,IF(SUM(E2648:J2648)&lt;&gt;0,VLOOKUP(C2648,[1]!T_Resins[#Data],9,FALSE),""))</f>
        <v>180</v>
      </c>
      <c r="O2648" t="str">
        <f t="shared" si="41"/>
        <v>PeopolyPhenomL</v>
      </c>
    </row>
    <row r="2649" spans="1:15" x14ac:dyDescent="0.25">
      <c r="A2649" t="str">
        <f t="array" ref="A2649">IF(ROW()-1&gt;COUNTA([1]!T_Printers[Printers])*COUNTA([1]!T_Resins[Resins]),"",INDEX([1]!T_Printers[Printers],INT((ROW()-2)/COUNTA([1]!T_Resins[Resins])+1)))</f>
        <v>Peopoly Phenom L</v>
      </c>
      <c r="B2649" t="str">
        <f>_xlfn.XLOOKUP(A2649,[1]!T_Printers[Printers],[1]!T_Printers[Icon link],,0)</f>
        <v>PeopolyPhenomL</v>
      </c>
      <c r="C2649" t="str">
        <f t="array" ref="C2649">IF(ROW()-1&gt;COUNTA([1]!T_Printers[Printers])*COUNTA([1]!T_Resins[Resins]),"",INDEX([1]!T_Resins[Resins],MOD(ROW()-2,COUNTA([1]!T_Resins[Resins]))+1))</f>
        <v>Dental Clear Pro</v>
      </c>
      <c r="D2649">
        <f>IF(SUM(E2649:J2649)&lt;&gt;0,IF(ROW()-1&gt;COUNTA([1]!T_Printers[Printers])*COUNTA([1]!T_Resins[Resins]),"",2),"")</f>
        <v>2</v>
      </c>
      <c r="E2649" t="str" cm="1">
        <f t="array" ref="E2649">IFERROR(IF(ROW()-1&gt;COUNTA([1]!T_Printers[Printers])*COUNTA([1]!T_Resins[Resins]),"",_xlfn.IFS(ROUND(VLOOKUP(C2649,[1]!T_Resins[#Data],2,FALSE)/VLOOKUP(A2649,[1]!T_Printers[#Data],5,FALSE),1)&lt;=_xlfn.XLOOKUP(B2649,[1]Printers!L:L,[1]Printers!O:O,1,0,),ROUND(VLOOKUP(C2649,[1]!T_Resins[#Data],2,FALSE)/VLOOKUP(A2649,[1]!T_Printers[#Data],5,FALSE),1),ROUND(VLOOKUP(C2649,[1]!T_Resins[#Data],2,FALSE)/VLOOKUP(A2649,[1]!T_Printers[#Data],5,FALSE),1)&gt;_xlfn.XLOOKUP(B2649,[1]Printers!L:L,[1]Printers!O:O,1,0,),10)),"Используйте слой 100 мкм")</f>
        <v>Используйте слой 100 мкм</v>
      </c>
      <c r="F2649" t="str">
        <f>IFERROR(IF(ROUND(_xlfn.XLOOKUP([1]Parameters!B2649,[1]Printers!L:L,[1]Printers!Q:Q,,0)*E2649/10,0)*10&lt;_xlfn.XLOOKUP([1]Parameters!B2649,[1]Printers!L:L,[1]Printers!P:P,,0),ROUND(_xlfn.XLOOKUP([1]Parameters!B2649,[1]Printers!L:L,[1]Printers!Q:Q,,0)*E2649/10,0)*10,_xlfn.XLOOKUP([1]Parameters!B2649,[1]Printers!L:L,[1]Printers!P:P,,0)),"")</f>
        <v/>
      </c>
      <c r="G2649" cm="1">
        <f t="array" ref="G2649">IFERROR(IF(ROW()-1&gt;COUNTA([1]!T_Printers[Printers])*COUNTA([1]!T_Resins[Resins]),"",_xlfn.IFS(ROUND(VLOOKUP(C2649,[1]!T_Resins[#Data],3,FALSE)/VLOOKUP(A2649,[1]!T_Printers[#Data],5,FALSE),1)&lt;=_xlfn.XLOOKUP(B2649,[1]Printers!L:L,[1]Printers!O:O,1,0,),ROUND(VLOOKUP(C2649,[1]!T_Resins[#Data],3,FALSE)/VLOOKUP(A2649,[1]!T_Printers[#Data],5,FALSE),1),ROUND(VLOOKUP(C2649,[1]!T_Resins[#Data],3,FALSE)/VLOOKUP(A2649,[1]!T_Printers[#Data],5,FALSE),1)&gt;_xlfn.XLOOKUP(B2649,[1]Printers!L:L,[1]Printers!O:O,1,0,),10)),"")</f>
        <v>23.4</v>
      </c>
      <c r="H2649">
        <f>IFERROR(IF(ROUND(_xlfn.XLOOKUP([1]Parameters!B2649,[1]Printers!L:L,[1]Printers!Q:Q,,0)*G2649/10,0)*10&lt;_xlfn.XLOOKUP([1]Parameters!B2649,[1]Printers!L:L,[1]Printers!P:P,,0),ROUND(_xlfn.XLOOKUP([1]Parameters!B2649,[1]Printers!L:L,[1]Printers!Q:Q,,0)*G2649/10,0)*10,_xlfn.XLOOKUP([1]Parameters!B2649,[1]Printers!L:L,[1]Printers!P:P,,0)),"")</f>
        <v>100</v>
      </c>
      <c r="I2649" s="3" cm="1">
        <f t="array" ref="I2649">IFERROR(IF(ROW()-1&gt;COUNTA([1]!T_Printers[Printers])*COUNTA([1]!T_Resins[Resins]),"",_xlfn.IFS(ROUND(VLOOKUP(C2649,[1]!T_Resins[#Data],4,FALSE)/VLOOKUP(A2649,[1]!T_Printers[#Data],5,FALSE),1)&lt;=_xlfn.XLOOKUP(B2649,[1]Printers!L:L,[1]Printers!O:O,1,0,),ROUND(VLOOKUP(C2649,[1]!T_Resins[#Data],4,FALSE)/VLOOKUP(A2649,[1]!T_Printers[#Data],5,FALSE),1),ROUND(VLOOKUP(C2649,[1]!T_Resins[#Data],4,FALSE)/VLOOKUP(A2649,[1]!T_Printers[#Data],5,FALSE),1)&gt;_xlfn.XLOOKUP(B2649,[1]Printers!L:L,[1]Printers!O:O,1,0,),"")),"")</f>
        <v>30.5</v>
      </c>
      <c r="J2649">
        <f>IFERROR(IF(ROUND(_xlfn.XLOOKUP([1]Parameters!B2649,[1]Printers!L:L,[1]Printers!Q:Q,,0)*I2649/10,0)*10&lt;_xlfn.XLOOKUP([1]Parameters!B2649,[1]Printers!L:L,[1]Printers!P:P,,0),ROUND(_xlfn.XLOOKUP([1]Parameters!B2649,[1]Printers!L:L,[1]Printers!Q:Q,,0)*I2649/10,0)*10,_xlfn.XLOOKUP([1]Parameters!B2649,[1]Printers!L:L,[1]Printers!P:P,,0)),"")</f>
        <v>100</v>
      </c>
      <c r="K2649">
        <f>IF(SUM(E2649:J2649)&lt;&gt;0,VLOOKUP(A2649,[1]!T_Printers[#Data],10,FALSE)+VLOOKUP(C2649,[1]!T_Resins[#Data],10,FALSE),"")</f>
        <v>8</v>
      </c>
      <c r="L2649">
        <f>IF(SUM(E2649:J2649)&lt;&gt;0,VLOOKUP(A2649,[1]!T_Printers[#Data],11,FALSE),"")</f>
        <v>9</v>
      </c>
      <c r="M2649">
        <f>IF(SUM(E2649:J2649)&lt;&gt;0,VLOOKUP(C2649,[1]!T_Resins[#Data],8,FALSE),"")</f>
        <v>120</v>
      </c>
      <c r="N2649">
        <f>IF(_xlfn.XLOOKUP(B2649,[1]Printers!$L:$L,[1]Printers!$R:$R,0,0)&gt;0,[1]Parameters!M2649,IF(SUM(E2649:J2649)&lt;&gt;0,VLOOKUP(C2649,[1]!T_Resins[#Data],9,FALSE),""))</f>
        <v>180</v>
      </c>
      <c r="O2649" t="str">
        <f t="shared" si="41"/>
        <v>PeopolyPhenomL</v>
      </c>
    </row>
    <row r="2650" spans="1:15" x14ac:dyDescent="0.25">
      <c r="A2650" t="str">
        <f t="array" ref="A2650">IF(ROW()-1&gt;COUNTA([1]!T_Printers[Printers])*COUNTA([1]!T_Resins[Resins]),"",INDEX([1]!T_Printers[Printers],INT((ROW()-2)/COUNTA([1]!T_Resins[Resins])+1)))</f>
        <v>Peopoly Phenom L</v>
      </c>
      <c r="B2650" t="str">
        <f>_xlfn.XLOOKUP(A2650,[1]!T_Printers[Printers],[1]!T_Printers[Icon link],,0)</f>
        <v>PeopolyPhenomL</v>
      </c>
      <c r="C2650" t="str">
        <f t="array" ref="C2650">IF(ROW()-1&gt;COUNTA([1]!T_Printers[Printers])*COUNTA([1]!T_Resins[Resins]),"",INDEX([1]!T_Resins[Resins],MOD(ROW()-2,COUNTA([1]!T_Resins[Resins]))+1))</f>
        <v>Dental Denture Base Soft</v>
      </c>
      <c r="D2650">
        <f>IF(SUM(E2650:J2650)&lt;&gt;0,IF(ROW()-1&gt;COUNTA([1]!T_Printers[Printers])*COUNTA([1]!T_Resins[Resins]),"",2),"")</f>
        <v>2</v>
      </c>
      <c r="E2650" cm="1">
        <f t="array" ref="E2650">IFERROR(IF(ROW()-1&gt;COUNTA([1]!T_Printers[Printers])*COUNTA([1]!T_Resins[Resins]),"",_xlfn.IFS(ROUND(VLOOKUP(C2650,[1]!T_Resins[#Data],2,FALSE)/VLOOKUP(A2650,[1]!T_Printers[#Data],5,FALSE),1)&lt;=_xlfn.XLOOKUP(B2650,[1]Printers!L:L,[1]Printers!O:O,1,0,),ROUND(VLOOKUP(C2650,[1]!T_Resins[#Data],2,FALSE)/VLOOKUP(A2650,[1]!T_Printers[#Data],5,FALSE),1),ROUND(VLOOKUP(C2650,[1]!T_Resins[#Data],2,FALSE)/VLOOKUP(A2650,[1]!T_Printers[#Data],5,FALSE),1)&gt;_xlfn.XLOOKUP(B2650,[1]Printers!L:L,[1]Printers!O:O,1,0,),10)),"Используйте слой 100 мкм")</f>
        <v>25.1</v>
      </c>
      <c r="F2650">
        <f>IFERROR(IF(ROUND(_xlfn.XLOOKUP([1]Parameters!B2650,[1]Printers!L:L,[1]Printers!Q:Q,,0)*E2650/10,0)*10&lt;_xlfn.XLOOKUP([1]Parameters!B2650,[1]Printers!L:L,[1]Printers!P:P,,0),ROUND(_xlfn.XLOOKUP([1]Parameters!B2650,[1]Printers!L:L,[1]Printers!Q:Q,,0)*E2650/10,0)*10,_xlfn.XLOOKUP([1]Parameters!B2650,[1]Printers!L:L,[1]Printers!P:P,,0)),"")</f>
        <v>100</v>
      </c>
      <c r="G2650" cm="1">
        <f t="array" ref="G2650">IFERROR(IF(ROW()-1&gt;COUNTA([1]!T_Printers[Printers])*COUNTA([1]!T_Resins[Resins]),"",_xlfn.IFS(ROUND(VLOOKUP(C2650,[1]!T_Resins[#Data],3,FALSE)/VLOOKUP(A2650,[1]!T_Printers[#Data],5,FALSE),1)&lt;=_xlfn.XLOOKUP(B2650,[1]Printers!L:L,[1]Printers!O:O,1,0,),ROUND(VLOOKUP(C2650,[1]!T_Resins[#Data],3,FALSE)/VLOOKUP(A2650,[1]!T_Printers[#Data],5,FALSE),1),ROUND(VLOOKUP(C2650,[1]!T_Resins[#Data],3,FALSE)/VLOOKUP(A2650,[1]!T_Printers[#Data],5,FALSE),1)&gt;_xlfn.XLOOKUP(B2650,[1]Printers!L:L,[1]Printers!O:O,1,0,),10)),"")</f>
        <v>32.700000000000003</v>
      </c>
      <c r="H2650">
        <f>IFERROR(IF(ROUND(_xlfn.XLOOKUP([1]Parameters!B2650,[1]Printers!L:L,[1]Printers!Q:Q,,0)*G2650/10,0)*10&lt;_xlfn.XLOOKUP([1]Parameters!B2650,[1]Printers!L:L,[1]Printers!P:P,,0),ROUND(_xlfn.XLOOKUP([1]Parameters!B2650,[1]Printers!L:L,[1]Printers!Q:Q,,0)*G2650/10,0)*10,_xlfn.XLOOKUP([1]Parameters!B2650,[1]Printers!L:L,[1]Printers!P:P,,0)),"")</f>
        <v>100</v>
      </c>
      <c r="I2650" s="3" t="str" cm="1">
        <f t="array" ref="I2650">IFERROR(IF(ROW()-1&gt;COUNTA([1]!T_Printers[Printers])*COUNTA([1]!T_Resins[Resins]),"",_xlfn.IFS(ROUND(VLOOKUP(C2650,[1]!T_Resins[#Data],4,FALSE)/VLOOKUP(A2650,[1]!T_Printers[#Data],5,FALSE),1)&lt;=_xlfn.XLOOKUP(B2650,[1]Printers!L:L,[1]Printers!O:O,1,0,),ROUND(VLOOKUP(C2650,[1]!T_Resins[#Data],4,FALSE)/VLOOKUP(A2650,[1]!T_Printers[#Data],5,FALSE),1),ROUND(VLOOKUP(C2650,[1]!T_Resins[#Data],4,FALSE)/VLOOKUP(A2650,[1]!T_Printers[#Data],5,FALSE),1)&gt;_xlfn.XLOOKUP(B2650,[1]Printers!L:L,[1]Printers!O:O,1,0,),"")),"")</f>
        <v/>
      </c>
      <c r="J2650" t="str">
        <f>IFERROR(IF(ROUND(_xlfn.XLOOKUP([1]Parameters!B2650,[1]Printers!L:L,[1]Printers!Q:Q,,0)*I2650/10,0)*10&lt;_xlfn.XLOOKUP([1]Parameters!B2650,[1]Printers!L:L,[1]Printers!P:P,,0),ROUND(_xlfn.XLOOKUP([1]Parameters!B2650,[1]Printers!L:L,[1]Printers!Q:Q,,0)*I2650/10,0)*10,_xlfn.XLOOKUP([1]Parameters!B2650,[1]Printers!L:L,[1]Printers!P:P,,0)),"")</f>
        <v/>
      </c>
      <c r="K2650">
        <f>IF(SUM(E2650:J2650)&lt;&gt;0,VLOOKUP(A2650,[1]!T_Printers[#Data],10,FALSE)+VLOOKUP(C2650,[1]!T_Resins[#Data],10,FALSE),"")</f>
        <v>9</v>
      </c>
      <c r="L2650">
        <f>IF(SUM(E2650:J2650)&lt;&gt;0,VLOOKUP(A2650,[1]!T_Printers[#Data],11,FALSE),"")</f>
        <v>9</v>
      </c>
      <c r="M2650">
        <f>IF(SUM(E2650:J2650)&lt;&gt;0,VLOOKUP(C2650,[1]!T_Resins[#Data],8,FALSE),"")</f>
        <v>120</v>
      </c>
      <c r="N2650">
        <f>IF(_xlfn.XLOOKUP(B2650,[1]Printers!$L:$L,[1]Printers!$R:$R,0,0)&gt;0,[1]Parameters!M2650,IF(SUM(E2650:J2650)&lt;&gt;0,VLOOKUP(C2650,[1]!T_Resins[#Data],9,FALSE),""))</f>
        <v>180</v>
      </c>
      <c r="O2650" t="str">
        <f t="shared" si="41"/>
        <v>PeopolyPhenomL</v>
      </c>
    </row>
    <row r="2651" spans="1:15" x14ac:dyDescent="0.25">
      <c r="A2651" t="str">
        <f t="array" ref="A2651">IF(ROW()-1&gt;COUNTA([1]!T_Printers[Printers])*COUNTA([1]!T_Resins[Resins]),"",INDEX([1]!T_Printers[Printers],INT((ROW()-2)/COUNTA([1]!T_Resins[Resins])+1)))</f>
        <v>Peopoly Phenom L</v>
      </c>
      <c r="B2651" t="str">
        <f>_xlfn.XLOOKUP(A2651,[1]!T_Printers[Printers],[1]!T_Printers[Icon link],,0)</f>
        <v>PeopolyPhenomL</v>
      </c>
      <c r="C2651" t="str">
        <f t="array" ref="C2651">IF(ROW()-1&gt;COUNTA([1]!T_Printers[Printers])*COUNTA([1]!T_Resins[Resins]),"",INDEX([1]!T_Resins[Resins],MOD(ROW()-2,COUNTA([1]!T_Resins[Resins]))+1))</f>
        <v>Dental Denture Base</v>
      </c>
      <c r="D2651">
        <f>IF(SUM(E2651:J2651)&lt;&gt;0,IF(ROW()-1&gt;COUNTA([1]!T_Printers[Printers])*COUNTA([1]!T_Resins[Resins]),"",2),"")</f>
        <v>2</v>
      </c>
      <c r="E2651" cm="1">
        <f t="array" ref="E2651">IFERROR(IF(ROW()-1&gt;COUNTA([1]!T_Printers[Printers])*COUNTA([1]!T_Resins[Resins]),"",_xlfn.IFS(ROUND(VLOOKUP(C2651,[1]!T_Resins[#Data],2,FALSE)/VLOOKUP(A2651,[1]!T_Printers[#Data],5,FALSE),1)&lt;=_xlfn.XLOOKUP(B2651,[1]Printers!L:L,[1]Printers!O:O,1,0,),ROUND(VLOOKUP(C2651,[1]!T_Resins[#Data],2,FALSE)/VLOOKUP(A2651,[1]!T_Printers[#Data],5,FALSE),1),ROUND(VLOOKUP(C2651,[1]!T_Resins[#Data],2,FALSE)/VLOOKUP(A2651,[1]!T_Printers[#Data],5,FALSE),1)&gt;_xlfn.XLOOKUP(B2651,[1]Printers!L:L,[1]Printers!O:O,1,0,),10)),"Используйте слой 100 мкм")</f>
        <v>19.8</v>
      </c>
      <c r="F2651">
        <f>IFERROR(IF(ROUND(_xlfn.XLOOKUP([1]Parameters!B2651,[1]Printers!L:L,[1]Printers!Q:Q,,0)*E2651/10,0)*10&lt;_xlfn.XLOOKUP([1]Parameters!B2651,[1]Printers!L:L,[1]Printers!P:P,,0),ROUND(_xlfn.XLOOKUP([1]Parameters!B2651,[1]Printers!L:L,[1]Printers!Q:Q,,0)*E2651/10,0)*10,_xlfn.XLOOKUP([1]Parameters!B2651,[1]Printers!L:L,[1]Printers!P:P,,0)),"")</f>
        <v>100</v>
      </c>
      <c r="G2651" cm="1">
        <f t="array" ref="G2651">IFERROR(IF(ROW()-1&gt;COUNTA([1]!T_Printers[Printers])*COUNTA([1]!T_Resins[Resins]),"",_xlfn.IFS(ROUND(VLOOKUP(C2651,[1]!T_Resins[#Data],3,FALSE)/VLOOKUP(A2651,[1]!T_Printers[#Data],5,FALSE),1)&lt;=_xlfn.XLOOKUP(B2651,[1]Printers!L:L,[1]Printers!O:O,1,0,),ROUND(VLOOKUP(C2651,[1]!T_Resins[#Data],3,FALSE)/VLOOKUP(A2651,[1]!T_Printers[#Data],5,FALSE),1),ROUND(VLOOKUP(C2651,[1]!T_Resins[#Data],3,FALSE)/VLOOKUP(A2651,[1]!T_Printers[#Data],5,FALSE),1)&gt;_xlfn.XLOOKUP(B2651,[1]Printers!L:L,[1]Printers!O:O,1,0,),10)),"")</f>
        <v>25.8</v>
      </c>
      <c r="H2651">
        <f>IFERROR(IF(ROUND(_xlfn.XLOOKUP([1]Parameters!B2651,[1]Printers!L:L,[1]Printers!Q:Q,,0)*G2651/10,0)*10&lt;_xlfn.XLOOKUP([1]Parameters!B2651,[1]Printers!L:L,[1]Printers!P:P,,0),ROUND(_xlfn.XLOOKUP([1]Parameters!B2651,[1]Printers!L:L,[1]Printers!Q:Q,,0)*G2651/10,0)*10,_xlfn.XLOOKUP([1]Parameters!B2651,[1]Printers!L:L,[1]Printers!P:P,,0)),"")</f>
        <v>100</v>
      </c>
      <c r="I2651" s="3" t="str" cm="1">
        <f t="array" ref="I2651">IFERROR(IF(ROW()-1&gt;COUNTA([1]!T_Printers[Printers])*COUNTA([1]!T_Resins[Resins]),"",_xlfn.IFS(ROUND(VLOOKUP(C2651,[1]!T_Resins[#Data],4,FALSE)/VLOOKUP(A2651,[1]!T_Printers[#Data],5,FALSE),1)&lt;=_xlfn.XLOOKUP(B2651,[1]Printers!L:L,[1]Printers!O:O,1,0,),ROUND(VLOOKUP(C2651,[1]!T_Resins[#Data],4,FALSE)/VLOOKUP(A2651,[1]!T_Printers[#Data],5,FALSE),1),ROUND(VLOOKUP(C2651,[1]!T_Resins[#Data],4,FALSE)/VLOOKUP(A2651,[1]!T_Printers[#Data],5,FALSE),1)&gt;_xlfn.XLOOKUP(B2651,[1]Printers!L:L,[1]Printers!O:O,1,0,),"")),"")</f>
        <v/>
      </c>
      <c r="J2651" t="str">
        <f>IFERROR(IF(ROUND(_xlfn.XLOOKUP([1]Parameters!B2651,[1]Printers!L:L,[1]Printers!Q:Q,,0)*I2651/10,0)*10&lt;_xlfn.XLOOKUP([1]Parameters!B2651,[1]Printers!L:L,[1]Printers!P:P,,0),ROUND(_xlfn.XLOOKUP([1]Parameters!B2651,[1]Printers!L:L,[1]Printers!Q:Q,,0)*I2651/10,0)*10,_xlfn.XLOOKUP([1]Parameters!B2651,[1]Printers!L:L,[1]Printers!P:P,,0)),"")</f>
        <v/>
      </c>
      <c r="K2651">
        <f>IF(SUM(E2651:J2651)&lt;&gt;0,VLOOKUP(A2651,[1]!T_Printers[#Data],10,FALSE)+VLOOKUP(C2651,[1]!T_Resins[#Data],10,FALSE),"")</f>
        <v>9</v>
      </c>
      <c r="L2651">
        <f>IF(SUM(E2651:J2651)&lt;&gt;0,VLOOKUP(A2651,[1]!T_Printers[#Data],11,FALSE),"")</f>
        <v>9</v>
      </c>
      <c r="M2651">
        <f>IF(SUM(E2651:J2651)&lt;&gt;0,VLOOKUP(C2651,[1]!T_Resins[#Data],8,FALSE),"")</f>
        <v>120</v>
      </c>
      <c r="N2651">
        <f>IF(_xlfn.XLOOKUP(B2651,[1]Printers!$L:$L,[1]Printers!$R:$R,0,0)&gt;0,[1]Parameters!M2651,IF(SUM(E2651:J2651)&lt;&gt;0,VLOOKUP(C2651,[1]!T_Resins[#Data],9,FALSE),""))</f>
        <v>180</v>
      </c>
      <c r="O2651" t="str">
        <f t="shared" si="41"/>
        <v>PeopolyPhenomL</v>
      </c>
    </row>
    <row r="2652" spans="1:15" x14ac:dyDescent="0.25">
      <c r="A2652" t="str">
        <f t="array" ref="A2652">IF(ROW()-1&gt;COUNTA([1]!T_Printers[Printers])*COUNTA([1]!T_Resins[Resins]),"",INDEX([1]!T_Printers[Printers],INT((ROW()-2)/COUNTA([1]!T_Resins[Resins])+1)))</f>
        <v>Peopoly Phenom L</v>
      </c>
      <c r="B2652" t="str">
        <f>_xlfn.XLOOKUP(A2652,[1]!T_Printers[Printers],[1]!T_Printers[Icon link],,0)</f>
        <v>PeopolyPhenomL</v>
      </c>
      <c r="C2652" t="str">
        <f t="array" ref="C2652">IF(ROW()-1&gt;COUNTA([1]!T_Printers[Printers])*COUNTA([1]!T_Resins[Resins]),"",INDEX([1]!T_Resins[Resins],MOD(ROW()-2,COUNTA([1]!T_Resins[Resins]))+1))</f>
        <v>Dental IBT</v>
      </c>
      <c r="D2652">
        <f>IF(SUM(E2652:J2652)&lt;&gt;0,IF(ROW()-1&gt;COUNTA([1]!T_Printers[Printers])*COUNTA([1]!T_Resins[Resins]),"",2),"")</f>
        <v>2</v>
      </c>
      <c r="E2652" cm="1">
        <f t="array" ref="E2652">IFERROR(IF(ROW()-1&gt;COUNTA([1]!T_Printers[Printers])*COUNTA([1]!T_Resins[Resins]),"",_xlfn.IFS(ROUND(VLOOKUP(C2652,[1]!T_Resins[#Data],2,FALSE)/VLOOKUP(A2652,[1]!T_Printers[#Data],5,FALSE),1)&lt;=_xlfn.XLOOKUP(B2652,[1]Printers!L:L,[1]Printers!O:O,1,0,),ROUND(VLOOKUP(C2652,[1]!T_Resins[#Data],2,FALSE)/VLOOKUP(A2652,[1]!T_Printers[#Data],5,FALSE),1),ROUND(VLOOKUP(C2652,[1]!T_Resins[#Data],2,FALSE)/VLOOKUP(A2652,[1]!T_Printers[#Data],5,FALSE),1)&gt;_xlfn.XLOOKUP(B2652,[1]Printers!L:L,[1]Printers!O:O,1,0,),10)),"Используйте слой 100 мкм")</f>
        <v>12.4</v>
      </c>
      <c r="F2652">
        <f>IFERROR(IF(ROUND(_xlfn.XLOOKUP([1]Parameters!B2652,[1]Printers!L:L,[1]Printers!Q:Q,,0)*E2652/10,0)*10&lt;_xlfn.XLOOKUP([1]Parameters!B2652,[1]Printers!L:L,[1]Printers!P:P,,0),ROUND(_xlfn.XLOOKUP([1]Parameters!B2652,[1]Printers!L:L,[1]Printers!Q:Q,,0)*E2652/10,0)*10,_xlfn.XLOOKUP([1]Parameters!B2652,[1]Printers!L:L,[1]Printers!P:P,,0)),"")</f>
        <v>100</v>
      </c>
      <c r="G2652" cm="1">
        <f t="array" ref="G2652">IFERROR(IF(ROW()-1&gt;COUNTA([1]!T_Printers[Printers])*COUNTA([1]!T_Resins[Resins]),"",_xlfn.IFS(ROUND(VLOOKUP(C2652,[1]!T_Resins[#Data],3,FALSE)/VLOOKUP(A2652,[1]!T_Printers[#Data],5,FALSE),1)&lt;=_xlfn.XLOOKUP(B2652,[1]Printers!L:L,[1]Printers!O:O,1,0,),ROUND(VLOOKUP(C2652,[1]!T_Resins[#Data],3,FALSE)/VLOOKUP(A2652,[1]!T_Printers[#Data],5,FALSE),1),ROUND(VLOOKUP(C2652,[1]!T_Resins[#Data],3,FALSE)/VLOOKUP(A2652,[1]!T_Printers[#Data],5,FALSE),1)&gt;_xlfn.XLOOKUP(B2652,[1]Printers!L:L,[1]Printers!O:O,1,0,),10)),"")</f>
        <v>16.100000000000001</v>
      </c>
      <c r="H2652">
        <f>IFERROR(IF(ROUND(_xlfn.XLOOKUP([1]Parameters!B2652,[1]Printers!L:L,[1]Printers!Q:Q,,0)*G2652/10,0)*10&lt;_xlfn.XLOOKUP([1]Parameters!B2652,[1]Printers!L:L,[1]Printers!P:P,,0),ROUND(_xlfn.XLOOKUP([1]Parameters!B2652,[1]Printers!L:L,[1]Printers!Q:Q,,0)*G2652/10,0)*10,_xlfn.XLOOKUP([1]Parameters!B2652,[1]Printers!L:L,[1]Printers!P:P,,0)),"")</f>
        <v>100</v>
      </c>
      <c r="I2652" s="3" t="str" cm="1">
        <f t="array" ref="I2652">IFERROR(IF(ROW()-1&gt;COUNTA([1]!T_Printers[Printers])*COUNTA([1]!T_Resins[Resins]),"",_xlfn.IFS(ROUND(VLOOKUP(C2652,[1]!T_Resins[#Data],4,FALSE)/VLOOKUP(A2652,[1]!T_Printers[#Data],5,FALSE),1)&lt;=_xlfn.XLOOKUP(B2652,[1]Printers!L:L,[1]Printers!O:O,1,0,),ROUND(VLOOKUP(C2652,[1]!T_Resins[#Data],4,FALSE)/VLOOKUP(A2652,[1]!T_Printers[#Data],5,FALSE),1),ROUND(VLOOKUP(C2652,[1]!T_Resins[#Data],4,FALSE)/VLOOKUP(A2652,[1]!T_Printers[#Data],5,FALSE),1)&gt;_xlfn.XLOOKUP(B2652,[1]Printers!L:L,[1]Printers!O:O,1,0,),"")),"")</f>
        <v/>
      </c>
      <c r="J2652" t="str">
        <f>IFERROR(IF(ROUND(_xlfn.XLOOKUP([1]Parameters!B2652,[1]Printers!L:L,[1]Printers!Q:Q,,0)*I2652/10,0)*10&lt;_xlfn.XLOOKUP([1]Parameters!B2652,[1]Printers!L:L,[1]Printers!P:P,,0),ROUND(_xlfn.XLOOKUP([1]Parameters!B2652,[1]Printers!L:L,[1]Printers!Q:Q,,0)*I2652/10,0)*10,_xlfn.XLOOKUP([1]Parameters!B2652,[1]Printers!L:L,[1]Printers!P:P,,0)),"")</f>
        <v/>
      </c>
      <c r="K2652">
        <f>IF(SUM(E2652:J2652)&lt;&gt;0,VLOOKUP(A2652,[1]!T_Printers[#Data],10,FALSE)+VLOOKUP(C2652,[1]!T_Resins[#Data],10,FALSE),"")</f>
        <v>8</v>
      </c>
      <c r="L2652">
        <f>IF(SUM(E2652:J2652)&lt;&gt;0,VLOOKUP(A2652,[1]!T_Printers[#Data],11,FALSE),"")</f>
        <v>9</v>
      </c>
      <c r="M2652">
        <f>IF(SUM(E2652:J2652)&lt;&gt;0,VLOOKUP(C2652,[1]!T_Resins[#Data],8,FALSE),"")</f>
        <v>60</v>
      </c>
      <c r="N2652">
        <f>IF(_xlfn.XLOOKUP(B2652,[1]Printers!$L:$L,[1]Printers!$R:$R,0,0)&gt;0,[1]Parameters!M2652,IF(SUM(E2652:J2652)&lt;&gt;0,VLOOKUP(C2652,[1]!T_Resins[#Data],9,FALSE),""))</f>
        <v>60</v>
      </c>
      <c r="O2652" t="str">
        <f t="shared" si="41"/>
        <v>PeopolyPhenomL</v>
      </c>
    </row>
    <row r="2653" spans="1:15" x14ac:dyDescent="0.25">
      <c r="A2653" t="str">
        <f t="array" ref="A2653">IF(ROW()-1&gt;COUNTA([1]!T_Printers[Printers])*COUNTA([1]!T_Resins[Resins]),"",INDEX([1]!T_Printers[Printers],INT((ROW()-2)/COUNTA([1]!T_Resins[Resins])+1)))</f>
        <v>Peopoly Phenom L</v>
      </c>
      <c r="B2653" t="str">
        <f>_xlfn.XLOOKUP(A2653,[1]!T_Printers[Printers],[1]!T_Printers[Icon link],,0)</f>
        <v>PeopolyPhenomL</v>
      </c>
      <c r="C2653" t="str">
        <f t="array" ref="C2653">IF(ROW()-1&gt;COUNTA([1]!T_Printers[Printers])*COUNTA([1]!T_Resins[Resins]),"",INDEX([1]!T_Resins[Resins],MOD(ROW()-2,COUNTA([1]!T_Resins[Resins]))+1))</f>
        <v>Dental Model Biege</v>
      </c>
      <c r="D2653">
        <f>IF(SUM(E2653:J2653)&lt;&gt;0,IF(ROW()-1&gt;COUNTA([1]!T_Printers[Printers])*COUNTA([1]!T_Resins[Resins]),"",2),"")</f>
        <v>2</v>
      </c>
      <c r="E2653" cm="1">
        <f t="array" ref="E2653">IFERROR(IF(ROW()-1&gt;COUNTA([1]!T_Printers[Printers])*COUNTA([1]!T_Resins[Resins]),"",_xlfn.IFS(ROUND(VLOOKUP(C2653,[1]!T_Resins[#Data],2,FALSE)/VLOOKUP(A2653,[1]!T_Printers[#Data],5,FALSE),1)&lt;=_xlfn.XLOOKUP(B2653,[1]Printers!L:L,[1]Printers!O:O,1,0,),ROUND(VLOOKUP(C2653,[1]!T_Resins[#Data],2,FALSE)/VLOOKUP(A2653,[1]!T_Printers[#Data],5,FALSE),1),ROUND(VLOOKUP(C2653,[1]!T_Resins[#Data],2,FALSE)/VLOOKUP(A2653,[1]!T_Printers[#Data],5,FALSE),1)&gt;_xlfn.XLOOKUP(B2653,[1]Printers!L:L,[1]Printers!O:O,1,0,),10)),"Используйте слой 100 мкм")</f>
        <v>15.6</v>
      </c>
      <c r="F2653">
        <f>IFERROR(IF(ROUND(_xlfn.XLOOKUP([1]Parameters!B2653,[1]Printers!L:L,[1]Printers!Q:Q,,0)*E2653/10,0)*10&lt;_xlfn.XLOOKUP([1]Parameters!B2653,[1]Printers!L:L,[1]Printers!P:P,,0),ROUND(_xlfn.XLOOKUP([1]Parameters!B2653,[1]Printers!L:L,[1]Printers!Q:Q,,0)*E2653/10,0)*10,_xlfn.XLOOKUP([1]Parameters!B2653,[1]Printers!L:L,[1]Printers!P:P,,0)),"")</f>
        <v>100</v>
      </c>
      <c r="G2653" cm="1">
        <f t="array" ref="G2653">IFERROR(IF(ROW()-1&gt;COUNTA([1]!T_Printers[Printers])*COUNTA([1]!T_Resins[Resins]),"",_xlfn.IFS(ROUND(VLOOKUP(C2653,[1]!T_Resins[#Data],3,FALSE)/VLOOKUP(A2653,[1]!T_Printers[#Data],5,FALSE),1)&lt;=_xlfn.XLOOKUP(B2653,[1]Printers!L:L,[1]Printers!O:O,1,0,),ROUND(VLOOKUP(C2653,[1]!T_Resins[#Data],3,FALSE)/VLOOKUP(A2653,[1]!T_Printers[#Data],5,FALSE),1),ROUND(VLOOKUP(C2653,[1]!T_Resins[#Data],3,FALSE)/VLOOKUP(A2653,[1]!T_Printers[#Data],5,FALSE),1)&gt;_xlfn.XLOOKUP(B2653,[1]Printers!L:L,[1]Printers!O:O,1,0,),10)),"")</f>
        <v>20.2</v>
      </c>
      <c r="H2653">
        <f>IFERROR(IF(ROUND(_xlfn.XLOOKUP([1]Parameters!B2653,[1]Printers!L:L,[1]Printers!Q:Q,,0)*G2653/10,0)*10&lt;_xlfn.XLOOKUP([1]Parameters!B2653,[1]Printers!L:L,[1]Printers!P:P,,0),ROUND(_xlfn.XLOOKUP([1]Parameters!B2653,[1]Printers!L:L,[1]Printers!Q:Q,,0)*G2653/10,0)*10,_xlfn.XLOOKUP([1]Parameters!B2653,[1]Printers!L:L,[1]Printers!P:P,,0)),"")</f>
        <v>100</v>
      </c>
      <c r="I2653" s="3" t="str" cm="1">
        <f t="array" ref="I2653">IFERROR(IF(ROW()-1&gt;COUNTA([1]!T_Printers[Printers])*COUNTA([1]!T_Resins[Resins]),"",_xlfn.IFS(ROUND(VLOOKUP(C2653,[1]!T_Resins[#Data],4,FALSE)/VLOOKUP(A2653,[1]!T_Printers[#Data],5,FALSE),1)&lt;=_xlfn.XLOOKUP(B2653,[1]Printers!L:L,[1]Printers!O:O,1,0,),ROUND(VLOOKUP(C2653,[1]!T_Resins[#Data],4,FALSE)/VLOOKUP(A2653,[1]!T_Printers[#Data],5,FALSE),1),ROUND(VLOOKUP(C2653,[1]!T_Resins[#Data],4,FALSE)/VLOOKUP(A2653,[1]!T_Printers[#Data],5,FALSE),1)&gt;_xlfn.XLOOKUP(B2653,[1]Printers!L:L,[1]Printers!O:O,1,0,),"")),"")</f>
        <v/>
      </c>
      <c r="J2653" t="str">
        <f>IFERROR(IF(ROUND(_xlfn.XLOOKUP([1]Parameters!B2653,[1]Printers!L:L,[1]Printers!Q:Q,,0)*I2653/10,0)*10&lt;_xlfn.XLOOKUP([1]Parameters!B2653,[1]Printers!L:L,[1]Printers!P:P,,0),ROUND(_xlfn.XLOOKUP([1]Parameters!B2653,[1]Printers!L:L,[1]Printers!Q:Q,,0)*I2653/10,0)*10,_xlfn.XLOOKUP([1]Parameters!B2653,[1]Printers!L:L,[1]Printers!P:P,,0)),"")</f>
        <v/>
      </c>
      <c r="K2653">
        <f>IF(SUM(E2653:J2653)&lt;&gt;0,VLOOKUP(A2653,[1]!T_Printers[#Data],10,FALSE)+VLOOKUP(C2653,[1]!T_Resins[#Data],10,FALSE),"")</f>
        <v>9</v>
      </c>
      <c r="L2653">
        <f>IF(SUM(E2653:J2653)&lt;&gt;0,VLOOKUP(A2653,[1]!T_Printers[#Data],11,FALSE),"")</f>
        <v>9</v>
      </c>
      <c r="M2653">
        <f>IF(SUM(E2653:J2653)&lt;&gt;0,VLOOKUP(C2653,[1]!T_Resins[#Data],8,FALSE),"")</f>
        <v>120</v>
      </c>
      <c r="N2653">
        <f>IF(_xlfn.XLOOKUP(B2653,[1]Printers!$L:$L,[1]Printers!$R:$R,0,0)&gt;0,[1]Parameters!M2653,IF(SUM(E2653:J2653)&lt;&gt;0,VLOOKUP(C2653,[1]!T_Resins[#Data],9,FALSE),""))</f>
        <v>180</v>
      </c>
      <c r="O2653" t="str">
        <f t="shared" si="41"/>
        <v>PeopolyPhenomL</v>
      </c>
    </row>
    <row r="2654" spans="1:15" x14ac:dyDescent="0.25">
      <c r="A2654" t="str">
        <f t="array" ref="A2654">IF(ROW()-1&gt;COUNTA([1]!T_Printers[Printers])*COUNTA([1]!T_Resins[Resins]),"",INDEX([1]!T_Printers[Printers],INT((ROW()-2)/COUNTA([1]!T_Resins[Resins])+1)))</f>
        <v>Peopoly Phenom L</v>
      </c>
      <c r="B2654" t="str">
        <f>_xlfn.XLOOKUP(A2654,[1]!T_Printers[Printers],[1]!T_Printers[Icon link],,0)</f>
        <v>PeopolyPhenomL</v>
      </c>
      <c r="C2654" t="str">
        <f t="array" ref="C2654">IF(ROW()-1&gt;COUNTA([1]!T_Printers[Printers])*COUNTA([1]!T_Resins[Resins]),"",INDEX([1]!T_Resins[Resins],MOD(ROW()-2,COUNTA([1]!T_Resins[Resins]))+1))</f>
        <v>Dental Model Bone</v>
      </c>
      <c r="D2654">
        <f>IF(SUM(E2654:J2654)&lt;&gt;0,IF(ROW()-1&gt;COUNTA([1]!T_Printers[Printers])*COUNTA([1]!T_Resins[Resins]),"",2),"")</f>
        <v>2</v>
      </c>
      <c r="E2654" cm="1">
        <f t="array" ref="E2654">IFERROR(IF(ROW()-1&gt;COUNTA([1]!T_Printers[Printers])*COUNTA([1]!T_Resins[Resins]),"",_xlfn.IFS(ROUND(VLOOKUP(C2654,[1]!T_Resins[#Data],2,FALSE)/VLOOKUP(A2654,[1]!T_Printers[#Data],5,FALSE),1)&lt;=_xlfn.XLOOKUP(B2654,[1]Printers!L:L,[1]Printers!O:O,1,0,),ROUND(VLOOKUP(C2654,[1]!T_Resins[#Data],2,FALSE)/VLOOKUP(A2654,[1]!T_Printers[#Data],5,FALSE),1),ROUND(VLOOKUP(C2654,[1]!T_Resins[#Data],2,FALSE)/VLOOKUP(A2654,[1]!T_Printers[#Data],5,FALSE),1)&gt;_xlfn.XLOOKUP(B2654,[1]Printers!L:L,[1]Printers!O:O,1,0,),10)),"Используйте слой 100 мкм")</f>
        <v>9.6</v>
      </c>
      <c r="F2654">
        <f>IFERROR(IF(ROUND(_xlfn.XLOOKUP([1]Parameters!B2654,[1]Printers!L:L,[1]Printers!Q:Q,,0)*E2654/10,0)*10&lt;_xlfn.XLOOKUP([1]Parameters!B2654,[1]Printers!L:L,[1]Printers!P:P,,0),ROUND(_xlfn.XLOOKUP([1]Parameters!B2654,[1]Printers!L:L,[1]Printers!Q:Q,,0)*E2654/10,0)*10,_xlfn.XLOOKUP([1]Parameters!B2654,[1]Printers!L:L,[1]Printers!P:P,,0)),"")</f>
        <v>90</v>
      </c>
      <c r="G2654" cm="1">
        <f t="array" ref="G2654">IFERROR(IF(ROW()-1&gt;COUNTA([1]!T_Printers[Printers])*COUNTA([1]!T_Resins[Resins]),"",_xlfn.IFS(ROUND(VLOOKUP(C2654,[1]!T_Resins[#Data],3,FALSE)/VLOOKUP(A2654,[1]!T_Printers[#Data],5,FALSE),1)&lt;=_xlfn.XLOOKUP(B2654,[1]Printers!L:L,[1]Printers!O:O,1,0,),ROUND(VLOOKUP(C2654,[1]!T_Resins[#Data],3,FALSE)/VLOOKUP(A2654,[1]!T_Printers[#Data],5,FALSE),1),ROUND(VLOOKUP(C2654,[1]!T_Resins[#Data],3,FALSE)/VLOOKUP(A2654,[1]!T_Printers[#Data],5,FALSE),1)&gt;_xlfn.XLOOKUP(B2654,[1]Printers!L:L,[1]Printers!O:O,1,0,),10)),"")</f>
        <v>12.6</v>
      </c>
      <c r="H2654">
        <f>IFERROR(IF(ROUND(_xlfn.XLOOKUP([1]Parameters!B2654,[1]Printers!L:L,[1]Printers!Q:Q,,0)*G2654/10,0)*10&lt;_xlfn.XLOOKUP([1]Parameters!B2654,[1]Printers!L:L,[1]Printers!P:P,,0),ROUND(_xlfn.XLOOKUP([1]Parameters!B2654,[1]Printers!L:L,[1]Printers!Q:Q,,0)*G2654/10,0)*10,_xlfn.XLOOKUP([1]Parameters!B2654,[1]Printers!L:L,[1]Printers!P:P,,0)),"")</f>
        <v>100</v>
      </c>
      <c r="I2654" s="3" t="str" cm="1">
        <f t="array" ref="I2654">IFERROR(IF(ROW()-1&gt;COUNTA([1]!T_Printers[Printers])*COUNTA([1]!T_Resins[Resins]),"",_xlfn.IFS(ROUND(VLOOKUP(C2654,[1]!T_Resins[#Data],4,FALSE)/VLOOKUP(A2654,[1]!T_Printers[#Data],5,FALSE),1)&lt;=_xlfn.XLOOKUP(B2654,[1]Printers!L:L,[1]Printers!O:O,1,0,),ROUND(VLOOKUP(C2654,[1]!T_Resins[#Data],4,FALSE)/VLOOKUP(A2654,[1]!T_Printers[#Data],5,FALSE),1),ROUND(VLOOKUP(C2654,[1]!T_Resins[#Data],4,FALSE)/VLOOKUP(A2654,[1]!T_Printers[#Data],5,FALSE),1)&gt;_xlfn.XLOOKUP(B2654,[1]Printers!L:L,[1]Printers!O:O,1,0,),"")),"")</f>
        <v/>
      </c>
      <c r="J2654" t="str">
        <f>IFERROR(IF(ROUND(_xlfn.XLOOKUP([1]Parameters!B2654,[1]Printers!L:L,[1]Printers!Q:Q,,0)*I2654/10,0)*10&lt;_xlfn.XLOOKUP([1]Parameters!B2654,[1]Printers!L:L,[1]Printers!P:P,,0),ROUND(_xlfn.XLOOKUP([1]Parameters!B2654,[1]Printers!L:L,[1]Printers!Q:Q,,0)*I2654/10,0)*10,_xlfn.XLOOKUP([1]Parameters!B2654,[1]Printers!L:L,[1]Printers!P:P,,0)),"")</f>
        <v/>
      </c>
      <c r="K2654">
        <f>IF(SUM(E2654:J2654)&lt;&gt;0,VLOOKUP(A2654,[1]!T_Printers[#Data],10,FALSE)+VLOOKUP(C2654,[1]!T_Resins[#Data],10,FALSE),"")</f>
        <v>9</v>
      </c>
      <c r="L2654">
        <f>IF(SUM(E2654:J2654)&lt;&gt;0,VLOOKUP(A2654,[1]!T_Printers[#Data],11,FALSE),"")</f>
        <v>9</v>
      </c>
      <c r="M2654">
        <f>IF(SUM(E2654:J2654)&lt;&gt;0,VLOOKUP(C2654,[1]!T_Resins[#Data],8,FALSE),"")</f>
        <v>120</v>
      </c>
      <c r="N2654">
        <f>IF(_xlfn.XLOOKUP(B2654,[1]Printers!$L:$L,[1]Printers!$R:$R,0,0)&gt;0,[1]Parameters!M2654,IF(SUM(E2654:J2654)&lt;&gt;0,VLOOKUP(C2654,[1]!T_Resins[#Data],9,FALSE),""))</f>
        <v>180</v>
      </c>
      <c r="O2654" t="str">
        <f t="shared" si="41"/>
        <v>PeopolyPhenomL</v>
      </c>
    </row>
    <row r="2655" spans="1:15" x14ac:dyDescent="0.25">
      <c r="A2655" t="str">
        <f t="array" ref="A2655">IF(ROW()-1&gt;COUNTA([1]!T_Printers[Printers])*COUNTA([1]!T_Resins[Resins]),"",INDEX([1]!T_Printers[Printers],INT((ROW()-2)/COUNTA([1]!T_Resins[Resins])+1)))</f>
        <v>Peopoly Phenom L</v>
      </c>
      <c r="B2655" t="str">
        <f>_xlfn.XLOOKUP(A2655,[1]!T_Printers[Printers],[1]!T_Printers[Icon link],,0)</f>
        <v>PeopolyPhenomL</v>
      </c>
      <c r="C2655" t="str">
        <f t="array" ref="C2655">IF(ROW()-1&gt;COUNTA([1]!T_Printers[Printers])*COUNTA([1]!T_Resins[Resins]),"",INDEX([1]!T_Resins[Resins],MOD(ROW()-2,COUNTA([1]!T_Resins[Resins]))+1))</f>
        <v>Dental Model Light Grey</v>
      </c>
      <c r="D2655">
        <f>IF(SUM(E2655:J2655)&lt;&gt;0,IF(ROW()-1&gt;COUNTA([1]!T_Printers[Printers])*COUNTA([1]!T_Resins[Resins]),"",2),"")</f>
        <v>2</v>
      </c>
      <c r="E2655" cm="1">
        <f t="array" ref="E2655">IFERROR(IF(ROW()-1&gt;COUNTA([1]!T_Printers[Printers])*COUNTA([1]!T_Resins[Resins]),"",_xlfn.IFS(ROUND(VLOOKUP(C2655,[1]!T_Resins[#Data],2,FALSE)/VLOOKUP(A2655,[1]!T_Printers[#Data],5,FALSE),1)&lt;=_xlfn.XLOOKUP(B2655,[1]Printers!L:L,[1]Printers!O:O,1,0,),ROUND(VLOOKUP(C2655,[1]!T_Resins[#Data],2,FALSE)/VLOOKUP(A2655,[1]!T_Printers[#Data],5,FALSE),1),ROUND(VLOOKUP(C2655,[1]!T_Resins[#Data],2,FALSE)/VLOOKUP(A2655,[1]!T_Printers[#Data],5,FALSE),1)&gt;_xlfn.XLOOKUP(B2655,[1]Printers!L:L,[1]Printers!O:O,1,0,),10)),"Используйте слой 100 мкм")</f>
        <v>12.1</v>
      </c>
      <c r="F2655">
        <f>IFERROR(IF(ROUND(_xlfn.XLOOKUP([1]Parameters!B2655,[1]Printers!L:L,[1]Printers!Q:Q,,0)*E2655/10,0)*10&lt;_xlfn.XLOOKUP([1]Parameters!B2655,[1]Printers!L:L,[1]Printers!P:P,,0),ROUND(_xlfn.XLOOKUP([1]Parameters!B2655,[1]Printers!L:L,[1]Printers!Q:Q,,0)*E2655/10,0)*10,_xlfn.XLOOKUP([1]Parameters!B2655,[1]Printers!L:L,[1]Printers!P:P,,0)),"")</f>
        <v>100</v>
      </c>
      <c r="G2655" cm="1">
        <f t="array" ref="G2655">IFERROR(IF(ROW()-1&gt;COUNTA([1]!T_Printers[Printers])*COUNTA([1]!T_Resins[Resins]),"",_xlfn.IFS(ROUND(VLOOKUP(C2655,[1]!T_Resins[#Data],3,FALSE)/VLOOKUP(A2655,[1]!T_Printers[#Data],5,FALSE),1)&lt;=_xlfn.XLOOKUP(B2655,[1]Printers!L:L,[1]Printers!O:O,1,0,),ROUND(VLOOKUP(C2655,[1]!T_Resins[#Data],3,FALSE)/VLOOKUP(A2655,[1]!T_Printers[#Data],5,FALSE),1),ROUND(VLOOKUP(C2655,[1]!T_Resins[#Data],3,FALSE)/VLOOKUP(A2655,[1]!T_Printers[#Data],5,FALSE),1)&gt;_xlfn.XLOOKUP(B2655,[1]Printers!L:L,[1]Printers!O:O,1,0,),10)),"")</f>
        <v>15.8</v>
      </c>
      <c r="H2655">
        <f>IFERROR(IF(ROUND(_xlfn.XLOOKUP([1]Parameters!B2655,[1]Printers!L:L,[1]Printers!Q:Q,,0)*G2655/10,0)*10&lt;_xlfn.XLOOKUP([1]Parameters!B2655,[1]Printers!L:L,[1]Printers!P:P,,0),ROUND(_xlfn.XLOOKUP([1]Parameters!B2655,[1]Printers!L:L,[1]Printers!Q:Q,,0)*G2655/10,0)*10,_xlfn.XLOOKUP([1]Parameters!B2655,[1]Printers!L:L,[1]Printers!P:P,,0)),"")</f>
        <v>100</v>
      </c>
      <c r="I2655" s="3" t="str" cm="1">
        <f t="array" ref="I2655">IFERROR(IF(ROW()-1&gt;COUNTA([1]!T_Printers[Printers])*COUNTA([1]!T_Resins[Resins]),"",_xlfn.IFS(ROUND(VLOOKUP(C2655,[1]!T_Resins[#Data],4,FALSE)/VLOOKUP(A2655,[1]!T_Printers[#Data],5,FALSE),1)&lt;=_xlfn.XLOOKUP(B2655,[1]Printers!L:L,[1]Printers!O:O,1,0,),ROUND(VLOOKUP(C2655,[1]!T_Resins[#Data],4,FALSE)/VLOOKUP(A2655,[1]!T_Printers[#Data],5,FALSE),1),ROUND(VLOOKUP(C2655,[1]!T_Resins[#Data],4,FALSE)/VLOOKUP(A2655,[1]!T_Printers[#Data],5,FALSE),1)&gt;_xlfn.XLOOKUP(B2655,[1]Printers!L:L,[1]Printers!O:O,1,0,),"")),"")</f>
        <v/>
      </c>
      <c r="J2655" t="str">
        <f>IFERROR(IF(ROUND(_xlfn.XLOOKUP([1]Parameters!B2655,[1]Printers!L:L,[1]Printers!Q:Q,,0)*I2655/10,0)*10&lt;_xlfn.XLOOKUP([1]Parameters!B2655,[1]Printers!L:L,[1]Printers!P:P,,0),ROUND(_xlfn.XLOOKUP([1]Parameters!B2655,[1]Printers!L:L,[1]Printers!Q:Q,,0)*I2655/10,0)*10,_xlfn.XLOOKUP([1]Parameters!B2655,[1]Printers!L:L,[1]Printers!P:P,,0)),"")</f>
        <v/>
      </c>
      <c r="K2655">
        <f>IF(SUM(E2655:J2655)&lt;&gt;0,VLOOKUP(A2655,[1]!T_Printers[#Data],10,FALSE)+VLOOKUP(C2655,[1]!T_Resins[#Data],10,FALSE),"")</f>
        <v>9</v>
      </c>
      <c r="L2655">
        <f>IF(SUM(E2655:J2655)&lt;&gt;0,VLOOKUP(A2655,[1]!T_Printers[#Data],11,FALSE),"")</f>
        <v>9</v>
      </c>
      <c r="M2655">
        <f>IF(SUM(E2655:J2655)&lt;&gt;0,VLOOKUP(C2655,[1]!T_Resins[#Data],8,FALSE),"")</f>
        <v>120</v>
      </c>
      <c r="N2655">
        <f>IF(_xlfn.XLOOKUP(B2655,[1]Printers!$L:$L,[1]Printers!$R:$R,0,0)&gt;0,[1]Parameters!M2655,IF(SUM(E2655:J2655)&lt;&gt;0,VLOOKUP(C2655,[1]!T_Resins[#Data],9,FALSE),""))</f>
        <v>180</v>
      </c>
      <c r="O2655" t="str">
        <f t="shared" si="41"/>
        <v>PeopolyPhenomL</v>
      </c>
    </row>
    <row r="2656" spans="1:15" x14ac:dyDescent="0.25">
      <c r="A2656" t="str">
        <f t="array" ref="A2656">IF(ROW()-1&gt;COUNTA([1]!T_Printers[Printers])*COUNTA([1]!T_Resins[Resins]),"",INDEX([1]!T_Printers[Printers],INT((ROW()-2)/COUNTA([1]!T_Resins[Resins])+1)))</f>
        <v>Peopoly Phenom L</v>
      </c>
      <c r="B2656" t="str">
        <f>_xlfn.XLOOKUP(A2656,[1]!T_Printers[Printers],[1]!T_Printers[Icon link],,0)</f>
        <v>PeopolyPhenomL</v>
      </c>
      <c r="C2656" t="str">
        <f t="array" ref="C2656">IF(ROW()-1&gt;COUNTA([1]!T_Printers[Printers])*COUNTA([1]!T_Resins[Resins]),"",INDEX([1]!T_Resins[Resins],MOD(ROW()-2,COUNTA([1]!T_Resins[Resins]))+1))</f>
        <v>Dental Peach</v>
      </c>
      <c r="D2656">
        <f>IF(SUM(E2656:J2656)&lt;&gt;0,IF(ROW()-1&gt;COUNTA([1]!T_Printers[Printers])*COUNTA([1]!T_Resins[Resins]),"",2),"")</f>
        <v>2</v>
      </c>
      <c r="E2656" cm="1">
        <f t="array" ref="E2656">IFERROR(IF(ROW()-1&gt;COUNTA([1]!T_Printers[Printers])*COUNTA([1]!T_Resins[Resins]),"",_xlfn.IFS(ROUND(VLOOKUP(C2656,[1]!T_Resins[#Data],2,FALSE)/VLOOKUP(A2656,[1]!T_Printers[#Data],5,FALSE),1)&lt;=_xlfn.XLOOKUP(B2656,[1]Printers!L:L,[1]Printers!O:O,1,0,),ROUND(VLOOKUP(C2656,[1]!T_Resins[#Data],2,FALSE)/VLOOKUP(A2656,[1]!T_Printers[#Data],5,FALSE),1),ROUND(VLOOKUP(C2656,[1]!T_Resins[#Data],2,FALSE)/VLOOKUP(A2656,[1]!T_Printers[#Data],5,FALSE),1)&gt;_xlfn.XLOOKUP(B2656,[1]Printers!L:L,[1]Printers!O:O,1,0,),10)),"Используйте слой 100 мкм")</f>
        <v>15.6</v>
      </c>
      <c r="F2656">
        <f>IFERROR(IF(ROUND(_xlfn.XLOOKUP([1]Parameters!B2656,[1]Printers!L:L,[1]Printers!Q:Q,,0)*E2656/10,0)*10&lt;_xlfn.XLOOKUP([1]Parameters!B2656,[1]Printers!L:L,[1]Printers!P:P,,0),ROUND(_xlfn.XLOOKUP([1]Parameters!B2656,[1]Printers!L:L,[1]Printers!Q:Q,,0)*E2656/10,0)*10,_xlfn.XLOOKUP([1]Parameters!B2656,[1]Printers!L:L,[1]Printers!P:P,,0)),"")</f>
        <v>100</v>
      </c>
      <c r="G2656" cm="1">
        <f t="array" ref="G2656">IFERROR(IF(ROW()-1&gt;COUNTA([1]!T_Printers[Printers])*COUNTA([1]!T_Resins[Resins]),"",_xlfn.IFS(ROUND(VLOOKUP(C2656,[1]!T_Resins[#Data],3,FALSE)/VLOOKUP(A2656,[1]!T_Printers[#Data],5,FALSE),1)&lt;=_xlfn.XLOOKUP(B2656,[1]Printers!L:L,[1]Printers!O:O,1,0,),ROUND(VLOOKUP(C2656,[1]!T_Resins[#Data],3,FALSE)/VLOOKUP(A2656,[1]!T_Printers[#Data],5,FALSE),1),ROUND(VLOOKUP(C2656,[1]!T_Resins[#Data],3,FALSE)/VLOOKUP(A2656,[1]!T_Printers[#Data],5,FALSE),1)&gt;_xlfn.XLOOKUP(B2656,[1]Printers!L:L,[1]Printers!O:O,1,0,),10)),"")</f>
        <v>20.2</v>
      </c>
      <c r="H2656">
        <f>IFERROR(IF(ROUND(_xlfn.XLOOKUP([1]Parameters!B2656,[1]Printers!L:L,[1]Printers!Q:Q,,0)*G2656/10,0)*10&lt;_xlfn.XLOOKUP([1]Parameters!B2656,[1]Printers!L:L,[1]Printers!P:P,,0),ROUND(_xlfn.XLOOKUP([1]Parameters!B2656,[1]Printers!L:L,[1]Printers!Q:Q,,0)*G2656/10,0)*10,_xlfn.XLOOKUP([1]Parameters!B2656,[1]Printers!L:L,[1]Printers!P:P,,0)),"")</f>
        <v>100</v>
      </c>
      <c r="I2656" s="3" t="str" cm="1">
        <f t="array" ref="I2656">IFERROR(IF(ROW()-1&gt;COUNTA([1]!T_Printers[Printers])*COUNTA([1]!T_Resins[Resins]),"",_xlfn.IFS(ROUND(VLOOKUP(C2656,[1]!T_Resins[#Data],4,FALSE)/VLOOKUP(A2656,[1]!T_Printers[#Data],5,FALSE),1)&lt;=_xlfn.XLOOKUP(B2656,[1]Printers!L:L,[1]Printers!O:O,1,0,),ROUND(VLOOKUP(C2656,[1]!T_Resins[#Data],4,FALSE)/VLOOKUP(A2656,[1]!T_Printers[#Data],5,FALSE),1),ROUND(VLOOKUP(C2656,[1]!T_Resins[#Data],4,FALSE)/VLOOKUP(A2656,[1]!T_Printers[#Data],5,FALSE),1)&gt;_xlfn.XLOOKUP(B2656,[1]Printers!L:L,[1]Printers!O:O,1,0,),"")),"")</f>
        <v/>
      </c>
      <c r="J2656" t="str">
        <f>IFERROR(IF(ROUND(_xlfn.XLOOKUP([1]Parameters!B2656,[1]Printers!L:L,[1]Printers!Q:Q,,0)*I2656/10,0)*10&lt;_xlfn.XLOOKUP([1]Parameters!B2656,[1]Printers!L:L,[1]Printers!P:P,,0),ROUND(_xlfn.XLOOKUP([1]Parameters!B2656,[1]Printers!L:L,[1]Printers!Q:Q,,0)*I2656/10,0)*10,_xlfn.XLOOKUP([1]Parameters!B2656,[1]Printers!L:L,[1]Printers!P:P,,0)),"")</f>
        <v/>
      </c>
      <c r="K2656">
        <f>IF(SUM(E2656:J2656)&lt;&gt;0,VLOOKUP(A2656,[1]!T_Printers[#Data],10,FALSE)+VLOOKUP(C2656,[1]!T_Resins[#Data],10,FALSE),"")</f>
        <v>9</v>
      </c>
      <c r="L2656">
        <f>IF(SUM(E2656:J2656)&lt;&gt;0,VLOOKUP(A2656,[1]!T_Printers[#Data],11,FALSE),"")</f>
        <v>9</v>
      </c>
      <c r="M2656">
        <f>IF(SUM(E2656:J2656)&lt;&gt;0,VLOOKUP(C2656,[1]!T_Resins[#Data],8,FALSE),"")</f>
        <v>120</v>
      </c>
      <c r="N2656">
        <f>IF(_xlfn.XLOOKUP(B2656,[1]Printers!$L:$L,[1]Printers!$R:$R,0,0)&gt;0,[1]Parameters!M2656,IF(SUM(E2656:J2656)&lt;&gt;0,VLOOKUP(C2656,[1]!T_Resins[#Data],9,FALSE),""))</f>
        <v>180</v>
      </c>
      <c r="O2656" t="str">
        <f t="shared" si="41"/>
        <v>PeopolyPhenomL</v>
      </c>
    </row>
    <row r="2657" spans="1:15" x14ac:dyDescent="0.25">
      <c r="A2657" t="str">
        <f t="array" ref="A2657">IF(ROW()-1&gt;COUNTA([1]!T_Printers[Printers])*COUNTA([1]!T_Resins[Resins]),"",INDEX([1]!T_Printers[Printers],INT((ROW()-2)/COUNTA([1]!T_Resins[Resins])+1)))</f>
        <v>Peopoly Phenom L</v>
      </c>
      <c r="B2657" t="str">
        <f>_xlfn.XLOOKUP(A2657,[1]!T_Printers[Printers],[1]!T_Printers[Icon link],,0)</f>
        <v>PeopolyPhenomL</v>
      </c>
      <c r="C2657" t="str">
        <f t="array" ref="C2657">IF(ROW()-1&gt;COUNTA([1]!T_Printers[Printers])*COUNTA([1]!T_Resins[Resins]),"",INDEX([1]!T_Resins[Resins],MOD(ROW()-2,COUNTA([1]!T_Resins[Resins]))+1))</f>
        <v>Dental Pink</v>
      </c>
      <c r="D2657">
        <f>IF(SUM(E2657:J2657)&lt;&gt;0,IF(ROW()-1&gt;COUNTA([1]!T_Printers[Printers])*COUNTA([1]!T_Resins[Resins]),"",2),"")</f>
        <v>2</v>
      </c>
      <c r="E2657" cm="1">
        <f t="array" ref="E2657">IFERROR(IF(ROW()-1&gt;COUNTA([1]!T_Printers[Printers])*COUNTA([1]!T_Resins[Resins]),"",_xlfn.IFS(ROUND(VLOOKUP(C2657,[1]!T_Resins[#Data],2,FALSE)/VLOOKUP(A2657,[1]!T_Printers[#Data],5,FALSE),1)&lt;=_xlfn.XLOOKUP(B2657,[1]Printers!L:L,[1]Printers!O:O,1,0,),ROUND(VLOOKUP(C2657,[1]!T_Resins[#Data],2,FALSE)/VLOOKUP(A2657,[1]!T_Printers[#Data],5,FALSE),1),ROUND(VLOOKUP(C2657,[1]!T_Resins[#Data],2,FALSE)/VLOOKUP(A2657,[1]!T_Printers[#Data],5,FALSE),1)&gt;_xlfn.XLOOKUP(B2657,[1]Printers!L:L,[1]Printers!O:O,1,0,),10)),"Используйте слой 100 мкм")</f>
        <v>9.9</v>
      </c>
      <c r="F2657">
        <f>IFERROR(IF(ROUND(_xlfn.XLOOKUP([1]Parameters!B2657,[1]Printers!L:L,[1]Printers!Q:Q,,0)*E2657/10,0)*10&lt;_xlfn.XLOOKUP([1]Parameters!B2657,[1]Printers!L:L,[1]Printers!P:P,,0),ROUND(_xlfn.XLOOKUP([1]Parameters!B2657,[1]Printers!L:L,[1]Printers!Q:Q,,0)*E2657/10,0)*10,_xlfn.XLOOKUP([1]Parameters!B2657,[1]Printers!L:L,[1]Printers!P:P,,0)),"")</f>
        <v>90</v>
      </c>
      <c r="G2657" cm="1">
        <f t="array" ref="G2657">IFERROR(IF(ROW()-1&gt;COUNTA([1]!T_Printers[Printers])*COUNTA([1]!T_Resins[Resins]),"",_xlfn.IFS(ROUND(VLOOKUP(C2657,[1]!T_Resins[#Data],3,FALSE)/VLOOKUP(A2657,[1]!T_Printers[#Data],5,FALSE),1)&lt;=_xlfn.XLOOKUP(B2657,[1]Printers!L:L,[1]Printers!O:O,1,0,),ROUND(VLOOKUP(C2657,[1]!T_Resins[#Data],3,FALSE)/VLOOKUP(A2657,[1]!T_Printers[#Data],5,FALSE),1),ROUND(VLOOKUP(C2657,[1]!T_Resins[#Data],3,FALSE)/VLOOKUP(A2657,[1]!T_Printers[#Data],5,FALSE),1)&gt;_xlfn.XLOOKUP(B2657,[1]Printers!L:L,[1]Printers!O:O,1,0,),10)),"")</f>
        <v>12.9</v>
      </c>
      <c r="H2657">
        <f>IFERROR(IF(ROUND(_xlfn.XLOOKUP([1]Parameters!B2657,[1]Printers!L:L,[1]Printers!Q:Q,,0)*G2657/10,0)*10&lt;_xlfn.XLOOKUP([1]Parameters!B2657,[1]Printers!L:L,[1]Printers!P:P,,0),ROUND(_xlfn.XLOOKUP([1]Parameters!B2657,[1]Printers!L:L,[1]Printers!Q:Q,,0)*G2657/10,0)*10,_xlfn.XLOOKUP([1]Parameters!B2657,[1]Printers!L:L,[1]Printers!P:P,,0)),"")</f>
        <v>100</v>
      </c>
      <c r="I2657" s="3" t="str" cm="1">
        <f t="array" ref="I2657">IFERROR(IF(ROW()-1&gt;COUNTA([1]!T_Printers[Printers])*COUNTA([1]!T_Resins[Resins]),"",_xlfn.IFS(ROUND(VLOOKUP(C2657,[1]!T_Resins[#Data],4,FALSE)/VLOOKUP(A2657,[1]!T_Printers[#Data],5,FALSE),1)&lt;=_xlfn.XLOOKUP(B2657,[1]Printers!L:L,[1]Printers!O:O,1,0,),ROUND(VLOOKUP(C2657,[1]!T_Resins[#Data],4,FALSE)/VLOOKUP(A2657,[1]!T_Printers[#Data],5,FALSE),1),ROUND(VLOOKUP(C2657,[1]!T_Resins[#Data],4,FALSE)/VLOOKUP(A2657,[1]!T_Printers[#Data],5,FALSE),1)&gt;_xlfn.XLOOKUP(B2657,[1]Printers!L:L,[1]Printers!O:O,1,0,),"")),"")</f>
        <v/>
      </c>
      <c r="J2657" t="str">
        <f>IFERROR(IF(ROUND(_xlfn.XLOOKUP([1]Parameters!B2657,[1]Printers!L:L,[1]Printers!Q:Q,,0)*I2657/10,0)*10&lt;_xlfn.XLOOKUP([1]Parameters!B2657,[1]Printers!L:L,[1]Printers!P:P,,0),ROUND(_xlfn.XLOOKUP([1]Parameters!B2657,[1]Printers!L:L,[1]Printers!Q:Q,,0)*I2657/10,0)*10,_xlfn.XLOOKUP([1]Parameters!B2657,[1]Printers!L:L,[1]Printers!P:P,,0)),"")</f>
        <v/>
      </c>
      <c r="K2657">
        <f>IF(SUM(E2657:J2657)&lt;&gt;0,VLOOKUP(A2657,[1]!T_Printers[#Data],10,FALSE)+VLOOKUP(C2657,[1]!T_Resins[#Data],10,FALSE),"")</f>
        <v>8</v>
      </c>
      <c r="L2657">
        <f>IF(SUM(E2657:J2657)&lt;&gt;0,VLOOKUP(A2657,[1]!T_Printers[#Data],11,FALSE),"")</f>
        <v>9</v>
      </c>
      <c r="M2657">
        <f>IF(SUM(E2657:J2657)&lt;&gt;0,VLOOKUP(C2657,[1]!T_Resins[#Data],8,FALSE),"")</f>
        <v>120</v>
      </c>
      <c r="N2657">
        <f>IF(_xlfn.XLOOKUP(B2657,[1]Printers!$L:$L,[1]Printers!$R:$R,0,0)&gt;0,[1]Parameters!M2657,IF(SUM(E2657:J2657)&lt;&gt;0,VLOOKUP(C2657,[1]!T_Resins[#Data],9,FALSE),""))</f>
        <v>180</v>
      </c>
      <c r="O2657" t="str">
        <f t="shared" si="41"/>
        <v>PeopolyPhenomL</v>
      </c>
    </row>
    <row r="2658" spans="1:15" x14ac:dyDescent="0.25">
      <c r="A2658" t="str">
        <f t="array" ref="A2658">IF(ROW()-1&gt;COUNTA([1]!T_Printers[Printers])*COUNTA([1]!T_Resins[Resins]),"",INDEX([1]!T_Printers[Printers],INT((ROW()-2)/COUNTA([1]!T_Resins[Resins])+1)))</f>
        <v>Peopoly Phenom L</v>
      </c>
      <c r="B2658" t="str">
        <f>_xlfn.XLOOKUP(A2658,[1]!T_Printers[Printers],[1]!T_Printers[Icon link],,0)</f>
        <v>PeopolyPhenomL</v>
      </c>
      <c r="C2658" t="str">
        <f t="array" ref="C2658">IF(ROW()-1&gt;COUNTA([1]!T_Printers[Printers])*COUNTA([1]!T_Resins[Resins]),"",INDEX([1]!T_Resins[Resins],MOD(ROW()-2,COUNTA([1]!T_Resins[Resins]))+1))</f>
        <v>Dental Soft Pink</v>
      </c>
      <c r="D2658">
        <f>IF(SUM(E2658:J2658)&lt;&gt;0,IF(ROW()-1&gt;COUNTA([1]!T_Printers[Printers])*COUNTA([1]!T_Resins[Resins]),"",2),"")</f>
        <v>2</v>
      </c>
      <c r="E2658" cm="1">
        <f t="array" ref="E2658">IFERROR(IF(ROW()-1&gt;COUNTA([1]!T_Printers[Printers])*COUNTA([1]!T_Resins[Resins]),"",_xlfn.IFS(ROUND(VLOOKUP(C2658,[1]!T_Resins[#Data],2,FALSE)/VLOOKUP(A2658,[1]!T_Printers[#Data],5,FALSE),1)&lt;=_xlfn.XLOOKUP(B2658,[1]Printers!L:L,[1]Printers!O:O,1,0,),ROUND(VLOOKUP(C2658,[1]!T_Resins[#Data],2,FALSE)/VLOOKUP(A2658,[1]!T_Printers[#Data],5,FALSE),1),ROUND(VLOOKUP(C2658,[1]!T_Resins[#Data],2,FALSE)/VLOOKUP(A2658,[1]!T_Printers[#Data],5,FALSE),1)&gt;_xlfn.XLOOKUP(B2658,[1]Printers!L:L,[1]Printers!O:O,1,0,),10)),"Используйте слой 100 мкм")</f>
        <v>14.7</v>
      </c>
      <c r="F2658">
        <f>IFERROR(IF(ROUND(_xlfn.XLOOKUP([1]Parameters!B2658,[1]Printers!L:L,[1]Printers!Q:Q,,0)*E2658/10,0)*10&lt;_xlfn.XLOOKUP([1]Parameters!B2658,[1]Printers!L:L,[1]Printers!P:P,,0),ROUND(_xlfn.XLOOKUP([1]Parameters!B2658,[1]Printers!L:L,[1]Printers!Q:Q,,0)*E2658/10,0)*10,_xlfn.XLOOKUP([1]Parameters!B2658,[1]Printers!L:L,[1]Printers!P:P,,0)),"")</f>
        <v>100</v>
      </c>
      <c r="G2658" cm="1">
        <f t="array" ref="G2658">IFERROR(IF(ROW()-1&gt;COUNTA([1]!T_Printers[Printers])*COUNTA([1]!T_Resins[Resins]),"",_xlfn.IFS(ROUND(VLOOKUP(C2658,[1]!T_Resins[#Data],3,FALSE)/VLOOKUP(A2658,[1]!T_Printers[#Data],5,FALSE),1)&lt;=_xlfn.XLOOKUP(B2658,[1]Printers!L:L,[1]Printers!O:O,1,0,),ROUND(VLOOKUP(C2658,[1]!T_Resins[#Data],3,FALSE)/VLOOKUP(A2658,[1]!T_Printers[#Data],5,FALSE),1),ROUND(VLOOKUP(C2658,[1]!T_Resins[#Data],3,FALSE)/VLOOKUP(A2658,[1]!T_Printers[#Data],5,FALSE),1)&gt;_xlfn.XLOOKUP(B2658,[1]Printers!L:L,[1]Printers!O:O,1,0,),10)),"")</f>
        <v>18.899999999999999</v>
      </c>
      <c r="H2658">
        <f>IFERROR(IF(ROUND(_xlfn.XLOOKUP([1]Parameters!B2658,[1]Printers!L:L,[1]Printers!Q:Q,,0)*G2658/10,0)*10&lt;_xlfn.XLOOKUP([1]Parameters!B2658,[1]Printers!L:L,[1]Printers!P:P,,0),ROUND(_xlfn.XLOOKUP([1]Parameters!B2658,[1]Printers!L:L,[1]Printers!Q:Q,,0)*G2658/10,0)*10,_xlfn.XLOOKUP([1]Parameters!B2658,[1]Printers!L:L,[1]Printers!P:P,,0)),"")</f>
        <v>100</v>
      </c>
      <c r="I2658" s="3" t="str" cm="1">
        <f t="array" ref="I2658">IFERROR(IF(ROW()-1&gt;COUNTA([1]!T_Printers[Printers])*COUNTA([1]!T_Resins[Resins]),"",_xlfn.IFS(ROUND(VLOOKUP(C2658,[1]!T_Resins[#Data],4,FALSE)/VLOOKUP(A2658,[1]!T_Printers[#Data],5,FALSE),1)&lt;=_xlfn.XLOOKUP(B2658,[1]Printers!L:L,[1]Printers!O:O,1,0,),ROUND(VLOOKUP(C2658,[1]!T_Resins[#Data],4,FALSE)/VLOOKUP(A2658,[1]!T_Printers[#Data],5,FALSE),1),ROUND(VLOOKUP(C2658,[1]!T_Resins[#Data],4,FALSE)/VLOOKUP(A2658,[1]!T_Printers[#Data],5,FALSE),1)&gt;_xlfn.XLOOKUP(B2658,[1]Printers!L:L,[1]Printers!O:O,1,0,),"")),"")</f>
        <v/>
      </c>
      <c r="J2658" t="str">
        <f>IFERROR(IF(ROUND(_xlfn.XLOOKUP([1]Parameters!B2658,[1]Printers!L:L,[1]Printers!Q:Q,,0)*I2658/10,0)*10&lt;_xlfn.XLOOKUP([1]Parameters!B2658,[1]Printers!L:L,[1]Printers!P:P,,0),ROUND(_xlfn.XLOOKUP([1]Parameters!B2658,[1]Printers!L:L,[1]Printers!Q:Q,,0)*I2658/10,0)*10,_xlfn.XLOOKUP([1]Parameters!B2658,[1]Printers!L:L,[1]Printers!P:P,,0)),"")</f>
        <v/>
      </c>
      <c r="K2658">
        <f>IF(SUM(E2658:J2658)&lt;&gt;0,VLOOKUP(A2658,[1]!T_Printers[#Data],10,FALSE)+VLOOKUP(C2658,[1]!T_Resins[#Data],10,FALSE),"")</f>
        <v>8</v>
      </c>
      <c r="L2658">
        <f>IF(SUM(E2658:J2658)&lt;&gt;0,VLOOKUP(A2658,[1]!T_Printers[#Data],11,FALSE),"")</f>
        <v>9</v>
      </c>
      <c r="M2658">
        <f>IF(SUM(E2658:J2658)&lt;&gt;0,VLOOKUP(C2658,[1]!T_Resins[#Data],8,FALSE),"")</f>
        <v>60</v>
      </c>
      <c r="N2658">
        <f>IF(_xlfn.XLOOKUP(B2658,[1]Printers!$L:$L,[1]Printers!$R:$R,0,0)&gt;0,[1]Parameters!M2658,IF(SUM(E2658:J2658)&lt;&gt;0,VLOOKUP(C2658,[1]!T_Resins[#Data],9,FALSE),""))</f>
        <v>60</v>
      </c>
      <c r="O2658" t="str">
        <f t="shared" si="41"/>
        <v>PeopolyPhenomL</v>
      </c>
    </row>
    <row r="2659" spans="1:15" x14ac:dyDescent="0.25">
      <c r="A2659" t="str">
        <f t="array" ref="A2659">IF(ROW()-1&gt;COUNTA([1]!T_Printers[Printers])*COUNTA([1]!T_Resins[Resins]),"",INDEX([1]!T_Printers[Printers],INT((ROW()-2)/COUNTA([1]!T_Resins[Resins])+1)))</f>
        <v>Peopoly Phenom L</v>
      </c>
      <c r="B2659" t="str">
        <f>_xlfn.XLOOKUP(A2659,[1]!T_Printers[Printers],[1]!T_Printers[Icon link],,0)</f>
        <v>PeopolyPhenomL</v>
      </c>
      <c r="C2659" t="str">
        <f t="array" ref="C2659">IF(ROW()-1&gt;COUNTA([1]!T_Printers[Printers])*COUNTA([1]!T_Resins[Resins]),"",INDEX([1]!T_Resins[Resins],MOD(ROW()-2,COUNTA([1]!T_Resins[Resins]))+1))</f>
        <v>Dental Sand A1-A2</v>
      </c>
      <c r="D2659">
        <f>IF(SUM(E2659:J2659)&lt;&gt;0,IF(ROW()-1&gt;COUNTA([1]!T_Printers[Printers])*COUNTA([1]!T_Resins[Resins]),"",2),"")</f>
        <v>2</v>
      </c>
      <c r="E2659" cm="1">
        <f t="array" ref="E2659">IFERROR(IF(ROW()-1&gt;COUNTA([1]!T_Printers[Printers])*COUNTA([1]!T_Resins[Resins]),"",_xlfn.IFS(ROUND(VLOOKUP(C2659,[1]!T_Resins[#Data],2,FALSE)/VLOOKUP(A2659,[1]!T_Printers[#Data],5,FALSE),1)&lt;=_xlfn.XLOOKUP(B2659,[1]Printers!L:L,[1]Printers!O:O,1,0,),ROUND(VLOOKUP(C2659,[1]!T_Resins[#Data],2,FALSE)/VLOOKUP(A2659,[1]!T_Printers[#Data],5,FALSE),1),ROUND(VLOOKUP(C2659,[1]!T_Resins[#Data],2,FALSE)/VLOOKUP(A2659,[1]!T_Printers[#Data],5,FALSE),1)&gt;_xlfn.XLOOKUP(B2659,[1]Printers!L:L,[1]Printers!O:O,1,0,),10)),"Используйте слой 100 мкм")</f>
        <v>8.4</v>
      </c>
      <c r="F2659">
        <f>IFERROR(IF(ROUND(_xlfn.XLOOKUP([1]Parameters!B2659,[1]Printers!L:L,[1]Printers!Q:Q,,0)*E2659/10,0)*10&lt;_xlfn.XLOOKUP([1]Parameters!B2659,[1]Printers!L:L,[1]Printers!P:P,,0),ROUND(_xlfn.XLOOKUP([1]Parameters!B2659,[1]Printers!L:L,[1]Printers!Q:Q,,0)*E2659/10,0)*10,_xlfn.XLOOKUP([1]Parameters!B2659,[1]Printers!L:L,[1]Printers!P:P,,0)),"")</f>
        <v>80</v>
      </c>
      <c r="G2659" cm="1">
        <f t="array" ref="G2659">IFERROR(IF(ROW()-1&gt;COUNTA([1]!T_Printers[Printers])*COUNTA([1]!T_Resins[Resins]),"",_xlfn.IFS(ROUND(VLOOKUP(C2659,[1]!T_Resins[#Data],3,FALSE)/VLOOKUP(A2659,[1]!T_Printers[#Data],5,FALSE),1)&lt;=_xlfn.XLOOKUP(B2659,[1]Printers!L:L,[1]Printers!O:O,1,0,),ROUND(VLOOKUP(C2659,[1]!T_Resins[#Data],3,FALSE)/VLOOKUP(A2659,[1]!T_Printers[#Data],5,FALSE),1),ROUND(VLOOKUP(C2659,[1]!T_Resins[#Data],3,FALSE)/VLOOKUP(A2659,[1]!T_Printers[#Data],5,FALSE),1)&gt;_xlfn.XLOOKUP(B2659,[1]Printers!L:L,[1]Printers!O:O,1,0,),10)),"")</f>
        <v>10.9</v>
      </c>
      <c r="H2659">
        <f>IFERROR(IF(ROUND(_xlfn.XLOOKUP([1]Parameters!B2659,[1]Printers!L:L,[1]Printers!Q:Q,,0)*G2659/10,0)*10&lt;_xlfn.XLOOKUP([1]Parameters!B2659,[1]Printers!L:L,[1]Printers!P:P,,0),ROUND(_xlfn.XLOOKUP([1]Parameters!B2659,[1]Printers!L:L,[1]Printers!Q:Q,,0)*G2659/10,0)*10,_xlfn.XLOOKUP([1]Parameters!B2659,[1]Printers!L:L,[1]Printers!P:P,,0)),"")</f>
        <v>100</v>
      </c>
      <c r="I2659" s="3" t="str" cm="1">
        <f t="array" ref="I2659">IFERROR(IF(ROW()-1&gt;COUNTA([1]!T_Printers[Printers])*COUNTA([1]!T_Resins[Resins]),"",_xlfn.IFS(ROUND(VLOOKUP(C2659,[1]!T_Resins[#Data],4,FALSE)/VLOOKUP(A2659,[1]!T_Printers[#Data],5,FALSE),1)&lt;=_xlfn.XLOOKUP(B2659,[1]Printers!L:L,[1]Printers!O:O,1,0,),ROUND(VLOOKUP(C2659,[1]!T_Resins[#Data],4,FALSE)/VLOOKUP(A2659,[1]!T_Printers[#Data],5,FALSE),1),ROUND(VLOOKUP(C2659,[1]!T_Resins[#Data],4,FALSE)/VLOOKUP(A2659,[1]!T_Printers[#Data],5,FALSE),1)&gt;_xlfn.XLOOKUP(B2659,[1]Printers!L:L,[1]Printers!O:O,1,0,),"")),"")</f>
        <v/>
      </c>
      <c r="J2659" t="str">
        <f>IFERROR(IF(ROUND(_xlfn.XLOOKUP([1]Parameters!B2659,[1]Printers!L:L,[1]Printers!Q:Q,,0)*I2659/10,0)*10&lt;_xlfn.XLOOKUP([1]Parameters!B2659,[1]Printers!L:L,[1]Printers!P:P,,0),ROUND(_xlfn.XLOOKUP([1]Parameters!B2659,[1]Printers!L:L,[1]Printers!Q:Q,,0)*I2659/10,0)*10,_xlfn.XLOOKUP([1]Parameters!B2659,[1]Printers!L:L,[1]Printers!P:P,,0)),"")</f>
        <v/>
      </c>
      <c r="K2659">
        <f>IF(SUM(E2659:J2659)&lt;&gt;0,VLOOKUP(A2659,[1]!T_Printers[#Data],10,FALSE)+VLOOKUP(C2659,[1]!T_Resins[#Data],10,FALSE),"")</f>
        <v>9</v>
      </c>
      <c r="L2659">
        <f>IF(SUM(E2659:J2659)&lt;&gt;0,VLOOKUP(A2659,[1]!T_Printers[#Data],11,FALSE),"")</f>
        <v>9</v>
      </c>
      <c r="M2659">
        <f>IF(SUM(E2659:J2659)&lt;&gt;0,VLOOKUP(C2659,[1]!T_Resins[#Data],8,FALSE),"")</f>
        <v>120</v>
      </c>
      <c r="N2659">
        <f>IF(_xlfn.XLOOKUP(B2659,[1]Printers!$L:$L,[1]Printers!$R:$R,0,0)&gt;0,[1]Parameters!M2659,IF(SUM(E2659:J2659)&lt;&gt;0,VLOOKUP(C2659,[1]!T_Resins[#Data],9,FALSE),""))</f>
        <v>180</v>
      </c>
      <c r="O2659" t="str">
        <f t="shared" si="41"/>
        <v>PeopolyPhenomL</v>
      </c>
    </row>
    <row r="2660" spans="1:15" x14ac:dyDescent="0.25">
      <c r="A2660" t="str">
        <f t="array" ref="A2660">IF(ROW()-1&gt;COUNTA([1]!T_Printers[Printers])*COUNTA([1]!T_Resins[Resins]),"",INDEX([1]!T_Printers[Printers],INT((ROW()-2)/COUNTA([1]!T_Resins[Resins])+1)))</f>
        <v>Peopoly Phenom L</v>
      </c>
      <c r="B2660" t="str">
        <f>_xlfn.XLOOKUP(A2660,[1]!T_Printers[Printers],[1]!T_Printers[Icon link],,0)</f>
        <v>PeopolyPhenomL</v>
      </c>
      <c r="C2660" t="str">
        <f t="array" ref="C2660">IF(ROW()-1&gt;COUNTA([1]!T_Printers[Printers])*COUNTA([1]!T_Resins[Resins]),"",INDEX([1]!T_Resins[Resins],MOD(ROW()-2,COUNTA([1]!T_Resins[Resins]))+1))</f>
        <v xml:space="preserve">Dental Sand A1-A2 (Обновленная версия) </v>
      </c>
      <c r="D2660">
        <f>IF(SUM(E2660:J2660)&lt;&gt;0,IF(ROW()-1&gt;COUNTA([1]!T_Printers[Printers])*COUNTA([1]!T_Resins[Resins]),"",2),"")</f>
        <v>2</v>
      </c>
      <c r="E2660" cm="1">
        <f t="array" ref="E2660">IFERROR(IF(ROW()-1&gt;COUNTA([1]!T_Printers[Printers])*COUNTA([1]!T_Resins[Resins]),"",_xlfn.IFS(ROUND(VLOOKUP(C2660,[1]!T_Resins[#Data],2,FALSE)/VLOOKUP(A2660,[1]!T_Printers[#Data],5,FALSE),1)&lt;=_xlfn.XLOOKUP(B2660,[1]Printers!L:L,[1]Printers!O:O,1,0,),ROUND(VLOOKUP(C2660,[1]!T_Resins[#Data],2,FALSE)/VLOOKUP(A2660,[1]!T_Printers[#Data],5,FALSE),1),ROUND(VLOOKUP(C2660,[1]!T_Resins[#Data],2,FALSE)/VLOOKUP(A2660,[1]!T_Printers[#Data],5,FALSE),1)&gt;_xlfn.XLOOKUP(B2660,[1]Printers!L:L,[1]Printers!O:O,1,0,),10)),"Используйте слой 100 мкм")</f>
        <v>22.4</v>
      </c>
      <c r="F2660">
        <f>IFERROR(IF(ROUND(_xlfn.XLOOKUP([1]Parameters!B2660,[1]Printers!L:L,[1]Printers!Q:Q,,0)*E2660/10,0)*10&lt;_xlfn.XLOOKUP([1]Parameters!B2660,[1]Printers!L:L,[1]Printers!P:P,,0),ROUND(_xlfn.XLOOKUP([1]Parameters!B2660,[1]Printers!L:L,[1]Printers!Q:Q,,0)*E2660/10,0)*10,_xlfn.XLOOKUP([1]Parameters!B2660,[1]Printers!L:L,[1]Printers!P:P,,0)),"")</f>
        <v>100</v>
      </c>
      <c r="G2660" cm="1">
        <f t="array" ref="G2660">IFERROR(IF(ROW()-1&gt;COUNTA([1]!T_Printers[Printers])*COUNTA([1]!T_Resins[Resins]),"",_xlfn.IFS(ROUND(VLOOKUP(C2660,[1]!T_Resins[#Data],3,FALSE)/VLOOKUP(A2660,[1]!T_Printers[#Data],5,FALSE),1)&lt;=_xlfn.XLOOKUP(B2660,[1]Printers!L:L,[1]Printers!O:O,1,0,),ROUND(VLOOKUP(C2660,[1]!T_Resins[#Data],3,FALSE)/VLOOKUP(A2660,[1]!T_Printers[#Data],5,FALSE),1),ROUND(VLOOKUP(C2660,[1]!T_Resins[#Data],3,FALSE)/VLOOKUP(A2660,[1]!T_Printers[#Data],5,FALSE),1)&gt;_xlfn.XLOOKUP(B2660,[1]Printers!L:L,[1]Printers!O:O,1,0,),10)),"")</f>
        <v>23.4</v>
      </c>
      <c r="H2660">
        <f>IFERROR(IF(ROUND(_xlfn.XLOOKUP([1]Parameters!B2660,[1]Printers!L:L,[1]Printers!Q:Q,,0)*G2660/10,0)*10&lt;_xlfn.XLOOKUP([1]Parameters!B2660,[1]Printers!L:L,[1]Printers!P:P,,0),ROUND(_xlfn.XLOOKUP([1]Parameters!B2660,[1]Printers!L:L,[1]Printers!Q:Q,,0)*G2660/10,0)*10,_xlfn.XLOOKUP([1]Parameters!B2660,[1]Printers!L:L,[1]Printers!P:P,,0)),"")</f>
        <v>100</v>
      </c>
      <c r="I2660" s="3" t="str" cm="1">
        <f t="array" ref="I2660">IFERROR(IF(ROW()-1&gt;COUNTA([1]!T_Printers[Printers])*COUNTA([1]!T_Resins[Resins]),"",_xlfn.IFS(ROUND(VLOOKUP(C2660,[1]!T_Resins[#Data],4,FALSE)/VLOOKUP(A2660,[1]!T_Printers[#Data],5,FALSE),1)&lt;=_xlfn.XLOOKUP(B2660,[1]Printers!L:L,[1]Printers!O:O,1,0,),ROUND(VLOOKUP(C2660,[1]!T_Resins[#Data],4,FALSE)/VLOOKUP(A2660,[1]!T_Printers[#Data],5,FALSE),1),ROUND(VLOOKUP(C2660,[1]!T_Resins[#Data],4,FALSE)/VLOOKUP(A2660,[1]!T_Printers[#Data],5,FALSE),1)&gt;_xlfn.XLOOKUP(B2660,[1]Printers!L:L,[1]Printers!O:O,1,0,),"")),"")</f>
        <v/>
      </c>
      <c r="J2660" t="str">
        <f>IFERROR(IF(ROUND(_xlfn.XLOOKUP([1]Parameters!B2660,[1]Printers!L:L,[1]Printers!Q:Q,,0)*I2660/10,0)*10&lt;_xlfn.XLOOKUP([1]Parameters!B2660,[1]Printers!L:L,[1]Printers!P:P,,0),ROUND(_xlfn.XLOOKUP([1]Parameters!B2660,[1]Printers!L:L,[1]Printers!Q:Q,,0)*I2660/10,0)*10,_xlfn.XLOOKUP([1]Parameters!B2660,[1]Printers!L:L,[1]Printers!P:P,,0)),"")</f>
        <v/>
      </c>
      <c r="K2660">
        <f>IF(SUM(E2660:J2660)&lt;&gt;0,VLOOKUP(A2660,[1]!T_Printers[#Data],10,FALSE)+VLOOKUP(C2660,[1]!T_Resins[#Data],10,FALSE),"")</f>
        <v>9</v>
      </c>
      <c r="L2660">
        <f>IF(SUM(E2660:J2660)&lt;&gt;0,VLOOKUP(A2660,[1]!T_Printers[#Data],11,FALSE),"")</f>
        <v>9</v>
      </c>
      <c r="M2660">
        <f>IF(SUM(E2660:J2660)&lt;&gt;0,VLOOKUP(C2660,[1]!T_Resins[#Data],8,FALSE),"")</f>
        <v>120</v>
      </c>
      <c r="N2660">
        <f>IF(_xlfn.XLOOKUP(B2660,[1]Printers!$L:$L,[1]Printers!$R:$R,0,0)&gt;0,[1]Parameters!M2660,IF(SUM(E2660:J2660)&lt;&gt;0,VLOOKUP(C2660,[1]!T_Resins[#Data],9,FALSE),""))</f>
        <v>180</v>
      </c>
      <c r="O2660" t="str">
        <f t="shared" si="41"/>
        <v>PeopolyPhenomL</v>
      </c>
    </row>
    <row r="2661" spans="1:15" x14ac:dyDescent="0.25">
      <c r="A2661" t="str">
        <f t="array" ref="A2661">IF(ROW()-1&gt;COUNTA([1]!T_Printers[Printers])*COUNTA([1]!T_Resins[Resins]),"",INDEX([1]!T_Printers[Printers],INT((ROW()-2)/COUNTA([1]!T_Resins[Resins])+1)))</f>
        <v>Peopoly Phenom L</v>
      </c>
      <c r="B2661" t="str">
        <f>_xlfn.XLOOKUP(A2661,[1]!T_Printers[Printers],[1]!T_Printers[Icon link],,0)</f>
        <v>PeopolyPhenomL</v>
      </c>
      <c r="C2661" t="str">
        <f t="array" ref="C2661">IF(ROW()-1&gt;COUNTA([1]!T_Printers[Printers])*COUNTA([1]!T_Resins[Resins]),"",INDEX([1]!T_Resins[Resins],MOD(ROW()-2,COUNTA([1]!T_Resins[Resins]))+1))</f>
        <v>Dental Sand A3</v>
      </c>
      <c r="D2661">
        <f>IF(SUM(E2661:J2661)&lt;&gt;0,IF(ROW()-1&gt;COUNTA([1]!T_Printers[Printers])*COUNTA([1]!T_Resins[Resins]),"",2),"")</f>
        <v>2</v>
      </c>
      <c r="E2661" cm="1">
        <f t="array" ref="E2661">IFERROR(IF(ROW()-1&gt;COUNTA([1]!T_Printers[Printers])*COUNTA([1]!T_Resins[Resins]),"",_xlfn.IFS(ROUND(VLOOKUP(C2661,[1]!T_Resins[#Data],2,FALSE)/VLOOKUP(A2661,[1]!T_Printers[#Data],5,FALSE),1)&lt;=_xlfn.XLOOKUP(B2661,[1]Printers!L:L,[1]Printers!O:O,1,0,),ROUND(VLOOKUP(C2661,[1]!T_Resins[#Data],2,FALSE)/VLOOKUP(A2661,[1]!T_Printers[#Data],5,FALSE),1),ROUND(VLOOKUP(C2661,[1]!T_Resins[#Data],2,FALSE)/VLOOKUP(A2661,[1]!T_Printers[#Data],5,FALSE),1)&gt;_xlfn.XLOOKUP(B2661,[1]Printers!L:L,[1]Printers!O:O,1,0,),10)),"Используйте слой 100 мкм")</f>
        <v>8.4</v>
      </c>
      <c r="F2661">
        <f>IFERROR(IF(ROUND(_xlfn.XLOOKUP([1]Parameters!B2661,[1]Printers!L:L,[1]Printers!Q:Q,,0)*E2661/10,0)*10&lt;_xlfn.XLOOKUP([1]Parameters!B2661,[1]Printers!L:L,[1]Printers!P:P,,0),ROUND(_xlfn.XLOOKUP([1]Parameters!B2661,[1]Printers!L:L,[1]Printers!Q:Q,,0)*E2661/10,0)*10,_xlfn.XLOOKUP([1]Parameters!B2661,[1]Printers!L:L,[1]Printers!P:P,,0)),"")</f>
        <v>80</v>
      </c>
      <c r="G2661" cm="1">
        <f t="array" ref="G2661">IFERROR(IF(ROW()-1&gt;COUNTA([1]!T_Printers[Printers])*COUNTA([1]!T_Resins[Resins]),"",_xlfn.IFS(ROUND(VLOOKUP(C2661,[1]!T_Resins[#Data],3,FALSE)/VLOOKUP(A2661,[1]!T_Printers[#Data],5,FALSE),1)&lt;=_xlfn.XLOOKUP(B2661,[1]Printers!L:L,[1]Printers!O:O,1,0,),ROUND(VLOOKUP(C2661,[1]!T_Resins[#Data],3,FALSE)/VLOOKUP(A2661,[1]!T_Printers[#Data],5,FALSE),1),ROUND(VLOOKUP(C2661,[1]!T_Resins[#Data],3,FALSE)/VLOOKUP(A2661,[1]!T_Printers[#Data],5,FALSE),1)&gt;_xlfn.XLOOKUP(B2661,[1]Printers!L:L,[1]Printers!O:O,1,0,),10)),"")</f>
        <v>10.9</v>
      </c>
      <c r="H2661">
        <f>IFERROR(IF(ROUND(_xlfn.XLOOKUP([1]Parameters!B2661,[1]Printers!L:L,[1]Printers!Q:Q,,0)*G2661/10,0)*10&lt;_xlfn.XLOOKUP([1]Parameters!B2661,[1]Printers!L:L,[1]Printers!P:P,,0),ROUND(_xlfn.XLOOKUP([1]Parameters!B2661,[1]Printers!L:L,[1]Printers!Q:Q,,0)*G2661/10,0)*10,_xlfn.XLOOKUP([1]Parameters!B2661,[1]Printers!L:L,[1]Printers!P:P,,0)),"")</f>
        <v>100</v>
      </c>
      <c r="I2661" s="3" t="str" cm="1">
        <f t="array" ref="I2661">IFERROR(IF(ROW()-1&gt;COUNTA([1]!T_Printers[Printers])*COUNTA([1]!T_Resins[Resins]),"",_xlfn.IFS(ROUND(VLOOKUP(C2661,[1]!T_Resins[#Data],4,FALSE)/VLOOKUP(A2661,[1]!T_Printers[#Data],5,FALSE),1)&lt;=_xlfn.XLOOKUP(B2661,[1]Printers!L:L,[1]Printers!O:O,1,0,),ROUND(VLOOKUP(C2661,[1]!T_Resins[#Data],4,FALSE)/VLOOKUP(A2661,[1]!T_Printers[#Data],5,FALSE),1),ROUND(VLOOKUP(C2661,[1]!T_Resins[#Data],4,FALSE)/VLOOKUP(A2661,[1]!T_Printers[#Data],5,FALSE),1)&gt;_xlfn.XLOOKUP(B2661,[1]Printers!L:L,[1]Printers!O:O,1,0,),"")),"")</f>
        <v/>
      </c>
      <c r="J2661" t="str">
        <f>IFERROR(IF(ROUND(_xlfn.XLOOKUP([1]Parameters!B2661,[1]Printers!L:L,[1]Printers!Q:Q,,0)*I2661/10,0)*10&lt;_xlfn.XLOOKUP([1]Parameters!B2661,[1]Printers!L:L,[1]Printers!P:P,,0),ROUND(_xlfn.XLOOKUP([1]Parameters!B2661,[1]Printers!L:L,[1]Printers!Q:Q,,0)*I2661/10,0)*10,_xlfn.XLOOKUP([1]Parameters!B2661,[1]Printers!L:L,[1]Printers!P:P,,0)),"")</f>
        <v/>
      </c>
      <c r="K2661">
        <f>IF(SUM(E2661:J2661)&lt;&gt;0,VLOOKUP(A2661,[1]!T_Printers[#Data],10,FALSE)+VLOOKUP(C2661,[1]!T_Resins[#Data],10,FALSE),"")</f>
        <v>9</v>
      </c>
      <c r="L2661">
        <f>IF(SUM(E2661:J2661)&lt;&gt;0,VLOOKUP(A2661,[1]!T_Printers[#Data],11,FALSE),"")</f>
        <v>9</v>
      </c>
      <c r="M2661">
        <f>IF(SUM(E2661:J2661)&lt;&gt;0,VLOOKUP(C2661,[1]!T_Resins[#Data],8,FALSE),"")</f>
        <v>120</v>
      </c>
      <c r="N2661">
        <f>IF(_xlfn.XLOOKUP(B2661,[1]Printers!$L:$L,[1]Printers!$R:$R,0,0)&gt;0,[1]Parameters!M2661,IF(SUM(E2661:J2661)&lt;&gt;0,VLOOKUP(C2661,[1]!T_Resins[#Data],9,FALSE),""))</f>
        <v>180</v>
      </c>
      <c r="O2661" t="str">
        <f t="shared" si="41"/>
        <v>PeopolyPhenomL</v>
      </c>
    </row>
    <row r="2662" spans="1:15" x14ac:dyDescent="0.25">
      <c r="A2662" t="str">
        <f t="array" ref="A2662">IF(ROW()-1&gt;COUNTA([1]!T_Printers[Printers])*COUNTA([1]!T_Resins[Resins]),"",INDEX([1]!T_Printers[Printers],INT((ROW()-2)/COUNTA([1]!T_Resins[Resins])+1)))</f>
        <v>Peopoly Phenom L</v>
      </c>
      <c r="B2662" t="str">
        <f>_xlfn.XLOOKUP(A2662,[1]!T_Printers[Printers],[1]!T_Printers[Icon link],,0)</f>
        <v>PeopolyPhenomL</v>
      </c>
      <c r="C2662" t="str">
        <f t="array" ref="C2662">IF(ROW()-1&gt;COUNTA([1]!T_Printers[Printers])*COUNTA([1]!T_Resins[Resins]),"",INDEX([1]!T_Resins[Resins],MOD(ROW()-2,COUNTA([1]!T_Resins[Resins]))+1))</f>
        <v xml:space="preserve">Dental Sand A3 (Обновленная версия) </v>
      </c>
      <c r="D2662">
        <f>IF(SUM(E2662:J2662)&lt;&gt;0,IF(ROW()-1&gt;COUNTA([1]!T_Printers[Printers])*COUNTA([1]!T_Resins[Resins]),"",2),"")</f>
        <v>2</v>
      </c>
      <c r="E2662" cm="1">
        <f t="array" ref="E2662">IFERROR(IF(ROW()-1&gt;COUNTA([1]!T_Printers[Printers])*COUNTA([1]!T_Resins[Resins]),"",_xlfn.IFS(ROUND(VLOOKUP(C2662,[1]!T_Resins[#Data],2,FALSE)/VLOOKUP(A2662,[1]!T_Printers[#Data],5,FALSE),1)&lt;=_xlfn.XLOOKUP(B2662,[1]Printers!L:L,[1]Printers!O:O,1,0,),ROUND(VLOOKUP(C2662,[1]!T_Resins[#Data],2,FALSE)/VLOOKUP(A2662,[1]!T_Printers[#Data],5,FALSE),1),ROUND(VLOOKUP(C2662,[1]!T_Resins[#Data],2,FALSE)/VLOOKUP(A2662,[1]!T_Printers[#Data],5,FALSE),1)&gt;_xlfn.XLOOKUP(B2662,[1]Printers!L:L,[1]Printers!O:O,1,0,),10)),"Используйте слой 100 мкм")</f>
        <v>22.4</v>
      </c>
      <c r="F2662">
        <f>IFERROR(IF(ROUND(_xlfn.XLOOKUP([1]Parameters!B2662,[1]Printers!L:L,[1]Printers!Q:Q,,0)*E2662/10,0)*10&lt;_xlfn.XLOOKUP([1]Parameters!B2662,[1]Printers!L:L,[1]Printers!P:P,,0),ROUND(_xlfn.XLOOKUP([1]Parameters!B2662,[1]Printers!L:L,[1]Printers!Q:Q,,0)*E2662/10,0)*10,_xlfn.XLOOKUP([1]Parameters!B2662,[1]Printers!L:L,[1]Printers!P:P,,0)),"")</f>
        <v>100</v>
      </c>
      <c r="G2662" cm="1">
        <f t="array" ref="G2662">IFERROR(IF(ROW()-1&gt;COUNTA([1]!T_Printers[Printers])*COUNTA([1]!T_Resins[Resins]),"",_xlfn.IFS(ROUND(VLOOKUP(C2662,[1]!T_Resins[#Data],3,FALSE)/VLOOKUP(A2662,[1]!T_Printers[#Data],5,FALSE),1)&lt;=_xlfn.XLOOKUP(B2662,[1]Printers!L:L,[1]Printers!O:O,1,0,),ROUND(VLOOKUP(C2662,[1]!T_Resins[#Data],3,FALSE)/VLOOKUP(A2662,[1]!T_Printers[#Data],5,FALSE),1),ROUND(VLOOKUP(C2662,[1]!T_Resins[#Data],3,FALSE)/VLOOKUP(A2662,[1]!T_Printers[#Data],5,FALSE),1)&gt;_xlfn.XLOOKUP(B2662,[1]Printers!L:L,[1]Printers!O:O,1,0,),10)),"")</f>
        <v>23.4</v>
      </c>
      <c r="H2662">
        <f>IFERROR(IF(ROUND(_xlfn.XLOOKUP([1]Parameters!B2662,[1]Printers!L:L,[1]Printers!Q:Q,,0)*G2662/10,0)*10&lt;_xlfn.XLOOKUP([1]Parameters!B2662,[1]Printers!L:L,[1]Printers!P:P,,0),ROUND(_xlfn.XLOOKUP([1]Parameters!B2662,[1]Printers!L:L,[1]Printers!Q:Q,,0)*G2662/10,0)*10,_xlfn.XLOOKUP([1]Parameters!B2662,[1]Printers!L:L,[1]Printers!P:P,,0)),"")</f>
        <v>100</v>
      </c>
      <c r="I2662" s="3" t="str" cm="1">
        <f t="array" ref="I2662">IFERROR(IF(ROW()-1&gt;COUNTA([1]!T_Printers[Printers])*COUNTA([1]!T_Resins[Resins]),"",_xlfn.IFS(ROUND(VLOOKUP(C2662,[1]!T_Resins[#Data],4,FALSE)/VLOOKUP(A2662,[1]!T_Printers[#Data],5,FALSE),1)&lt;=_xlfn.XLOOKUP(B2662,[1]Printers!L:L,[1]Printers!O:O,1,0,),ROUND(VLOOKUP(C2662,[1]!T_Resins[#Data],4,FALSE)/VLOOKUP(A2662,[1]!T_Printers[#Data],5,FALSE),1),ROUND(VLOOKUP(C2662,[1]!T_Resins[#Data],4,FALSE)/VLOOKUP(A2662,[1]!T_Printers[#Data],5,FALSE),1)&gt;_xlfn.XLOOKUP(B2662,[1]Printers!L:L,[1]Printers!O:O,1,0,),"")),"")</f>
        <v/>
      </c>
      <c r="J2662" t="str">
        <f>IFERROR(IF(ROUND(_xlfn.XLOOKUP([1]Parameters!B2662,[1]Printers!L:L,[1]Printers!Q:Q,,0)*I2662/10,0)*10&lt;_xlfn.XLOOKUP([1]Parameters!B2662,[1]Printers!L:L,[1]Printers!P:P,,0),ROUND(_xlfn.XLOOKUP([1]Parameters!B2662,[1]Printers!L:L,[1]Printers!Q:Q,,0)*I2662/10,0)*10,_xlfn.XLOOKUP([1]Parameters!B2662,[1]Printers!L:L,[1]Printers!P:P,,0)),"")</f>
        <v/>
      </c>
      <c r="K2662">
        <f>IF(SUM(E2662:J2662)&lt;&gt;0,VLOOKUP(A2662,[1]!T_Printers[#Data],10,FALSE)+VLOOKUP(C2662,[1]!T_Resins[#Data],10,FALSE),"")</f>
        <v>9</v>
      </c>
      <c r="L2662">
        <f>IF(SUM(E2662:J2662)&lt;&gt;0,VLOOKUP(A2662,[1]!T_Printers[#Data],11,FALSE),"")</f>
        <v>9</v>
      </c>
      <c r="M2662">
        <f>IF(SUM(E2662:J2662)&lt;&gt;0,VLOOKUP(C2662,[1]!T_Resins[#Data],8,FALSE),"")</f>
        <v>120</v>
      </c>
      <c r="N2662">
        <f>IF(_xlfn.XLOOKUP(B2662,[1]Printers!$L:$L,[1]Printers!$R:$R,0,0)&gt;0,[1]Parameters!M2662,IF(SUM(E2662:J2662)&lt;&gt;0,VLOOKUP(C2662,[1]!T_Resins[#Data],9,FALSE),""))</f>
        <v>180</v>
      </c>
      <c r="O2662" t="str">
        <f t="shared" si="41"/>
        <v>PeopolyPhenomL</v>
      </c>
    </row>
    <row r="2663" spans="1:15" x14ac:dyDescent="0.25">
      <c r="A2663" t="str">
        <f t="array" ref="A2663">IF(ROW()-1&gt;COUNTA([1]!T_Printers[Printers])*COUNTA([1]!T_Resins[Resins]),"",INDEX([1]!T_Printers[Printers],INT((ROW()-2)/COUNTA([1]!T_Resins[Resins])+1)))</f>
        <v>Peopoly Phenom L</v>
      </c>
      <c r="B2663" t="str">
        <f>_xlfn.XLOOKUP(A2663,[1]!T_Printers[Printers],[1]!T_Printers[Icon link],,0)</f>
        <v>PeopolyPhenomL</v>
      </c>
      <c r="C2663" t="str">
        <f t="array" ref="C2663">IF(ROW()-1&gt;COUNTA([1]!T_Printers[Printers])*COUNTA([1]!T_Resins[Resins]),"",INDEX([1]!T_Resins[Resins],MOD(ROW()-2,COUNTA([1]!T_Resins[Resins]))+1))</f>
        <v>Dental Sand Pro A1-A2 (Crown LT)</v>
      </c>
      <c r="D2663">
        <f>IF(SUM(E2663:J2663)&lt;&gt;0,IF(ROW()-1&gt;COUNTA([1]!T_Printers[Printers])*COUNTA([1]!T_Resins[Resins]),"",2),"")</f>
        <v>2</v>
      </c>
      <c r="E2663" cm="1">
        <f t="array" ref="E2663">IFERROR(IF(ROW()-1&gt;COUNTA([1]!T_Printers[Printers])*COUNTA([1]!T_Resins[Resins]),"",_xlfn.IFS(ROUND(VLOOKUP(C2663,[1]!T_Resins[#Data],2,FALSE)/VLOOKUP(A2663,[1]!T_Printers[#Data],5,FALSE),1)&lt;=_xlfn.XLOOKUP(B2663,[1]Printers!L:L,[1]Printers!O:O,1,0,),ROUND(VLOOKUP(C2663,[1]!T_Resins[#Data],2,FALSE)/VLOOKUP(A2663,[1]!T_Printers[#Data],5,FALSE),1),ROUND(VLOOKUP(C2663,[1]!T_Resins[#Data],2,FALSE)/VLOOKUP(A2663,[1]!T_Printers[#Data],5,FALSE),1)&gt;_xlfn.XLOOKUP(B2663,[1]Printers!L:L,[1]Printers!O:O,1,0,),10)),"Используйте слой 100 мкм")</f>
        <v>37.1</v>
      </c>
      <c r="F2663">
        <f>IFERROR(IF(ROUND(_xlfn.XLOOKUP([1]Parameters!B2663,[1]Printers!L:L,[1]Printers!Q:Q,,0)*E2663/10,0)*10&lt;_xlfn.XLOOKUP([1]Parameters!B2663,[1]Printers!L:L,[1]Printers!P:P,,0),ROUND(_xlfn.XLOOKUP([1]Parameters!B2663,[1]Printers!L:L,[1]Printers!Q:Q,,0)*E2663/10,0)*10,_xlfn.XLOOKUP([1]Parameters!B2663,[1]Printers!L:L,[1]Printers!P:P,,0)),"")</f>
        <v>100</v>
      </c>
      <c r="G2663" cm="1">
        <f t="array" ref="G2663">IFERROR(IF(ROW()-1&gt;COUNTA([1]!T_Printers[Printers])*COUNTA([1]!T_Resins[Resins]),"",_xlfn.IFS(ROUND(VLOOKUP(C2663,[1]!T_Resins[#Data],3,FALSE)/VLOOKUP(A2663,[1]!T_Printers[#Data],5,FALSE),1)&lt;=_xlfn.XLOOKUP(B2663,[1]Printers!L:L,[1]Printers!O:O,1,0,),ROUND(VLOOKUP(C2663,[1]!T_Resins[#Data],3,FALSE)/VLOOKUP(A2663,[1]!T_Printers[#Data],5,FALSE),1),ROUND(VLOOKUP(C2663,[1]!T_Resins[#Data],3,FALSE)/VLOOKUP(A2663,[1]!T_Printers[#Data],5,FALSE),1)&gt;_xlfn.XLOOKUP(B2663,[1]Printers!L:L,[1]Printers!O:O,1,0,),10)),"")</f>
        <v>53.3</v>
      </c>
      <c r="H2663">
        <f>IFERROR(IF(ROUND(_xlfn.XLOOKUP([1]Parameters!B2663,[1]Printers!L:L,[1]Printers!Q:Q,,0)*G2663/10,0)*10&lt;_xlfn.XLOOKUP([1]Parameters!B2663,[1]Printers!L:L,[1]Printers!P:P,,0),ROUND(_xlfn.XLOOKUP([1]Parameters!B2663,[1]Printers!L:L,[1]Printers!Q:Q,,0)*G2663/10,0)*10,_xlfn.XLOOKUP([1]Parameters!B2663,[1]Printers!L:L,[1]Printers!P:P,,0)),"")</f>
        <v>100</v>
      </c>
      <c r="I2663" s="3" t="str" cm="1">
        <f t="array" ref="I2663">IFERROR(IF(ROW()-1&gt;COUNTA([1]!T_Printers[Printers])*COUNTA([1]!T_Resins[Resins]),"",_xlfn.IFS(ROUND(VLOOKUP(C2663,[1]!T_Resins[#Data],4,FALSE)/VLOOKUP(A2663,[1]!T_Printers[#Data],5,FALSE),1)&lt;=_xlfn.XLOOKUP(B2663,[1]Printers!L:L,[1]Printers!O:O,1,0,),ROUND(VLOOKUP(C2663,[1]!T_Resins[#Data],4,FALSE)/VLOOKUP(A2663,[1]!T_Printers[#Data],5,FALSE),1),ROUND(VLOOKUP(C2663,[1]!T_Resins[#Data],4,FALSE)/VLOOKUP(A2663,[1]!T_Printers[#Data],5,FALSE),1)&gt;_xlfn.XLOOKUP(B2663,[1]Printers!L:L,[1]Printers!O:O,1,0,),"")),"")</f>
        <v/>
      </c>
      <c r="J2663" t="str">
        <f>IFERROR(IF(ROUND(_xlfn.XLOOKUP([1]Parameters!B2663,[1]Printers!L:L,[1]Printers!Q:Q,,0)*I2663/10,0)*10&lt;_xlfn.XLOOKUP([1]Parameters!B2663,[1]Printers!L:L,[1]Printers!P:P,,0),ROUND(_xlfn.XLOOKUP([1]Parameters!B2663,[1]Printers!L:L,[1]Printers!Q:Q,,0)*I2663/10,0)*10,_xlfn.XLOOKUP([1]Parameters!B2663,[1]Printers!L:L,[1]Printers!P:P,,0)),"")</f>
        <v/>
      </c>
      <c r="K2663">
        <f>IF(SUM(E2663:J2663)&lt;&gt;0,VLOOKUP(A2663,[1]!T_Printers[#Data],10,FALSE)+VLOOKUP(C2663,[1]!T_Resins[#Data],10,FALSE),"")</f>
        <v>9</v>
      </c>
      <c r="L2663">
        <f>IF(SUM(E2663:J2663)&lt;&gt;0,VLOOKUP(A2663,[1]!T_Printers[#Data],11,FALSE),"")</f>
        <v>9</v>
      </c>
      <c r="M2663">
        <f>IF(SUM(E2663:J2663)&lt;&gt;0,VLOOKUP(C2663,[1]!T_Resins[#Data],8,FALSE),"")</f>
        <v>120</v>
      </c>
      <c r="N2663">
        <f>IF(_xlfn.XLOOKUP(B2663,[1]Printers!$L:$L,[1]Printers!$R:$R,0,0)&gt;0,[1]Parameters!M2663,IF(SUM(E2663:J2663)&lt;&gt;0,VLOOKUP(C2663,[1]!T_Resins[#Data],9,FALSE),""))</f>
        <v>180</v>
      </c>
      <c r="O2663" t="str">
        <f t="shared" si="41"/>
        <v>PeopolyPhenomL</v>
      </c>
    </row>
    <row r="2664" spans="1:15" x14ac:dyDescent="0.25">
      <c r="A2664" t="str">
        <f t="array" ref="A2664">IF(ROW()-1&gt;COUNTA([1]!T_Printers[Printers])*COUNTA([1]!T_Resins[Resins]),"",INDEX([1]!T_Printers[Printers],INT((ROW()-2)/COUNTA([1]!T_Resins[Resins])+1)))</f>
        <v>Peopoly Phenom L</v>
      </c>
      <c r="B2664" t="str">
        <f>_xlfn.XLOOKUP(A2664,[1]!T_Printers[Printers],[1]!T_Printers[Icon link],,0)</f>
        <v>PeopolyPhenomL</v>
      </c>
      <c r="C2664" t="str">
        <f t="array" ref="C2664">IF(ROW()-1&gt;COUNTA([1]!T_Printers[Printers])*COUNTA([1]!T_Resins[Resins]),"",INDEX([1]!T_Resins[Resins],MOD(ROW()-2,COUNTA([1]!T_Resins[Resins]))+1))</f>
        <v>Dental Sand Pro A3 (Crown LT)</v>
      </c>
      <c r="D2664">
        <f>IF(SUM(E2664:J2664)&lt;&gt;0,IF(ROW()-1&gt;COUNTA([1]!T_Printers[Printers])*COUNTA([1]!T_Resins[Resins]),"",2),"")</f>
        <v>2</v>
      </c>
      <c r="E2664" cm="1">
        <f t="array" ref="E2664">IFERROR(IF(ROW()-1&gt;COUNTA([1]!T_Printers[Printers])*COUNTA([1]!T_Resins[Resins]),"",_xlfn.IFS(ROUND(VLOOKUP(C2664,[1]!T_Resins[#Data],2,FALSE)/VLOOKUP(A2664,[1]!T_Printers[#Data],5,FALSE),1)&lt;=_xlfn.XLOOKUP(B2664,[1]Printers!L:L,[1]Printers!O:O,1,0,),ROUND(VLOOKUP(C2664,[1]!T_Resins[#Data],2,FALSE)/VLOOKUP(A2664,[1]!T_Printers[#Data],5,FALSE),1),ROUND(VLOOKUP(C2664,[1]!T_Resins[#Data],2,FALSE)/VLOOKUP(A2664,[1]!T_Printers[#Data],5,FALSE),1)&gt;_xlfn.XLOOKUP(B2664,[1]Printers!L:L,[1]Printers!O:O,1,0,),10)),"Используйте слой 100 мкм")</f>
        <v>37.1</v>
      </c>
      <c r="F2664">
        <f>IFERROR(IF(ROUND(_xlfn.XLOOKUP([1]Parameters!B2664,[1]Printers!L:L,[1]Printers!Q:Q,,0)*E2664/10,0)*10&lt;_xlfn.XLOOKUP([1]Parameters!B2664,[1]Printers!L:L,[1]Printers!P:P,,0),ROUND(_xlfn.XLOOKUP([1]Parameters!B2664,[1]Printers!L:L,[1]Printers!Q:Q,,0)*E2664/10,0)*10,_xlfn.XLOOKUP([1]Parameters!B2664,[1]Printers!L:L,[1]Printers!P:P,,0)),"")</f>
        <v>100</v>
      </c>
      <c r="G2664" cm="1">
        <f t="array" ref="G2664">IFERROR(IF(ROW()-1&gt;COUNTA([1]!T_Printers[Printers])*COUNTA([1]!T_Resins[Resins]),"",_xlfn.IFS(ROUND(VLOOKUP(C2664,[1]!T_Resins[#Data],3,FALSE)/VLOOKUP(A2664,[1]!T_Printers[#Data],5,FALSE),1)&lt;=_xlfn.XLOOKUP(B2664,[1]Printers!L:L,[1]Printers!O:O,1,0,),ROUND(VLOOKUP(C2664,[1]!T_Resins[#Data],3,FALSE)/VLOOKUP(A2664,[1]!T_Printers[#Data],5,FALSE),1),ROUND(VLOOKUP(C2664,[1]!T_Resins[#Data],3,FALSE)/VLOOKUP(A2664,[1]!T_Printers[#Data],5,FALSE),1)&gt;_xlfn.XLOOKUP(B2664,[1]Printers!L:L,[1]Printers!O:O,1,0,),10)),"")</f>
        <v>53.3</v>
      </c>
      <c r="H2664">
        <f>IFERROR(IF(ROUND(_xlfn.XLOOKUP([1]Parameters!B2664,[1]Printers!L:L,[1]Printers!Q:Q,,0)*G2664/10,0)*10&lt;_xlfn.XLOOKUP([1]Parameters!B2664,[1]Printers!L:L,[1]Printers!P:P,,0),ROUND(_xlfn.XLOOKUP([1]Parameters!B2664,[1]Printers!L:L,[1]Printers!Q:Q,,0)*G2664/10,0)*10,_xlfn.XLOOKUP([1]Parameters!B2664,[1]Printers!L:L,[1]Printers!P:P,,0)),"")</f>
        <v>100</v>
      </c>
      <c r="I2664" s="3" t="str" cm="1">
        <f t="array" ref="I2664">IFERROR(IF(ROW()-1&gt;COUNTA([1]!T_Printers[Printers])*COUNTA([1]!T_Resins[Resins]),"",_xlfn.IFS(ROUND(VLOOKUP(C2664,[1]!T_Resins[#Data],4,FALSE)/VLOOKUP(A2664,[1]!T_Printers[#Data],5,FALSE),1)&lt;=_xlfn.XLOOKUP(B2664,[1]Printers!L:L,[1]Printers!O:O,1,0,),ROUND(VLOOKUP(C2664,[1]!T_Resins[#Data],4,FALSE)/VLOOKUP(A2664,[1]!T_Printers[#Data],5,FALSE),1),ROUND(VLOOKUP(C2664,[1]!T_Resins[#Data],4,FALSE)/VLOOKUP(A2664,[1]!T_Printers[#Data],5,FALSE),1)&gt;_xlfn.XLOOKUP(B2664,[1]Printers!L:L,[1]Printers!O:O,1,0,),"")),"")</f>
        <v/>
      </c>
      <c r="J2664" t="str">
        <f>IFERROR(IF(ROUND(_xlfn.XLOOKUP([1]Parameters!B2664,[1]Printers!L:L,[1]Printers!Q:Q,,0)*I2664/10,0)*10&lt;_xlfn.XLOOKUP([1]Parameters!B2664,[1]Printers!L:L,[1]Printers!P:P,,0),ROUND(_xlfn.XLOOKUP([1]Parameters!B2664,[1]Printers!L:L,[1]Printers!Q:Q,,0)*I2664/10,0)*10,_xlfn.XLOOKUP([1]Parameters!B2664,[1]Printers!L:L,[1]Printers!P:P,,0)),"")</f>
        <v/>
      </c>
      <c r="K2664">
        <f>IF(SUM(E2664:J2664)&lt;&gt;0,VLOOKUP(A2664,[1]!T_Printers[#Data],10,FALSE)+VLOOKUP(C2664,[1]!T_Resins[#Data],10,FALSE),"")</f>
        <v>9</v>
      </c>
      <c r="L2664">
        <f>IF(SUM(E2664:J2664)&lt;&gt;0,VLOOKUP(A2664,[1]!T_Printers[#Data],11,FALSE),"")</f>
        <v>9</v>
      </c>
      <c r="M2664">
        <f>IF(SUM(E2664:J2664)&lt;&gt;0,VLOOKUP(C2664,[1]!T_Resins[#Data],8,FALSE),"")</f>
        <v>120</v>
      </c>
      <c r="N2664">
        <f>IF(_xlfn.XLOOKUP(B2664,[1]Printers!$L:$L,[1]Printers!$R:$R,0,0)&gt;0,[1]Parameters!M2664,IF(SUM(E2664:J2664)&lt;&gt;0,VLOOKUP(C2664,[1]!T_Resins[#Data],9,FALSE),""))</f>
        <v>180</v>
      </c>
      <c r="O2664" t="str">
        <f t="shared" si="41"/>
        <v>PeopolyPhenomL</v>
      </c>
    </row>
    <row r="2665" spans="1:15" x14ac:dyDescent="0.25">
      <c r="A2665" t="str">
        <f t="array" ref="A2665">IF(ROW()-1&gt;COUNTA([1]!T_Printers[Printers])*COUNTA([1]!T_Resins[Resins]),"",INDEX([1]!T_Printers[Printers],INT((ROW()-2)/COUNTA([1]!T_Resins[Resins])+1)))</f>
        <v>Peopoly Phenom L</v>
      </c>
      <c r="B2665" t="str">
        <f>_xlfn.XLOOKUP(A2665,[1]!T_Printers[Printers],[1]!T_Printers[Icon link],,0)</f>
        <v>PeopolyPhenomL</v>
      </c>
      <c r="C2665" t="str">
        <f t="array" ref="C2665">IF(ROW()-1&gt;COUNTA([1]!T_Printers[Printers])*COUNTA([1]!T_Resins[Resins]),"",INDEX([1]!T_Resins[Resins],MOD(ROW()-2,COUNTA([1]!T_Resins[Resins]))+1))</f>
        <v>Dental Splint Soft</v>
      </c>
      <c r="D2665">
        <f>IF(SUM(E2665:J2665)&lt;&gt;0,IF(ROW()-1&gt;COUNTA([1]!T_Printers[Printers])*COUNTA([1]!T_Resins[Resins]),"",2),"")</f>
        <v>2</v>
      </c>
      <c r="E2665" cm="1">
        <f t="array" ref="E2665">IFERROR(IF(ROW()-1&gt;COUNTA([1]!T_Printers[Printers])*COUNTA([1]!T_Resins[Resins]),"",_xlfn.IFS(ROUND(VLOOKUP(C2665,[1]!T_Resins[#Data],2,FALSE)/VLOOKUP(A2665,[1]!T_Printers[#Data],5,FALSE),1)&lt;=_xlfn.XLOOKUP(B2665,[1]Printers!L:L,[1]Printers!O:O,1,0,),ROUND(VLOOKUP(C2665,[1]!T_Resins[#Data],2,FALSE)/VLOOKUP(A2665,[1]!T_Printers[#Data],5,FALSE),1),ROUND(VLOOKUP(C2665,[1]!T_Resins[#Data],2,FALSE)/VLOOKUP(A2665,[1]!T_Printers[#Data],5,FALSE),1)&gt;_xlfn.XLOOKUP(B2665,[1]Printers!L:L,[1]Printers!O:O,1,0,),10)),"Используйте слой 100 мкм")</f>
        <v>24.7</v>
      </c>
      <c r="F2665">
        <f>IFERROR(IF(ROUND(_xlfn.XLOOKUP([1]Parameters!B2665,[1]Printers!L:L,[1]Printers!Q:Q,,0)*E2665/10,0)*10&lt;_xlfn.XLOOKUP([1]Parameters!B2665,[1]Printers!L:L,[1]Printers!P:P,,0),ROUND(_xlfn.XLOOKUP([1]Parameters!B2665,[1]Printers!L:L,[1]Printers!Q:Q,,0)*E2665/10,0)*10,_xlfn.XLOOKUP([1]Parameters!B2665,[1]Printers!L:L,[1]Printers!P:P,,0)),"")</f>
        <v>100</v>
      </c>
      <c r="G2665" cm="1">
        <f t="array" ref="G2665">IFERROR(IF(ROW()-1&gt;COUNTA([1]!T_Printers[Printers])*COUNTA([1]!T_Resins[Resins]),"",_xlfn.IFS(ROUND(VLOOKUP(C2665,[1]!T_Resins[#Data],3,FALSE)/VLOOKUP(A2665,[1]!T_Printers[#Data],5,FALSE),1)&lt;=_xlfn.XLOOKUP(B2665,[1]Printers!L:L,[1]Printers!O:O,1,0,),ROUND(VLOOKUP(C2665,[1]!T_Resins[#Data],3,FALSE)/VLOOKUP(A2665,[1]!T_Printers[#Data],5,FALSE),1),ROUND(VLOOKUP(C2665,[1]!T_Resins[#Data],3,FALSE)/VLOOKUP(A2665,[1]!T_Printers[#Data],5,FALSE),1)&gt;_xlfn.XLOOKUP(B2665,[1]Printers!L:L,[1]Printers!O:O,1,0,),10)),"")</f>
        <v>32.1</v>
      </c>
      <c r="H2665">
        <f>IFERROR(IF(ROUND(_xlfn.XLOOKUP([1]Parameters!B2665,[1]Printers!L:L,[1]Printers!Q:Q,,0)*G2665/10,0)*10&lt;_xlfn.XLOOKUP([1]Parameters!B2665,[1]Printers!L:L,[1]Printers!P:P,,0),ROUND(_xlfn.XLOOKUP([1]Parameters!B2665,[1]Printers!L:L,[1]Printers!Q:Q,,0)*G2665/10,0)*10,_xlfn.XLOOKUP([1]Parameters!B2665,[1]Printers!L:L,[1]Printers!P:P,,0)),"")</f>
        <v>100</v>
      </c>
      <c r="I2665" s="3" t="str" cm="1">
        <f t="array" ref="I2665">IFERROR(IF(ROW()-1&gt;COUNTA([1]!T_Printers[Printers])*COUNTA([1]!T_Resins[Resins]),"",_xlfn.IFS(ROUND(VLOOKUP(C2665,[1]!T_Resins[#Data],4,FALSE)/VLOOKUP(A2665,[1]!T_Printers[#Data],5,FALSE),1)&lt;=_xlfn.XLOOKUP(B2665,[1]Printers!L:L,[1]Printers!O:O,1,0,),ROUND(VLOOKUP(C2665,[1]!T_Resins[#Data],4,FALSE)/VLOOKUP(A2665,[1]!T_Printers[#Data],5,FALSE),1),ROUND(VLOOKUP(C2665,[1]!T_Resins[#Data],4,FALSE)/VLOOKUP(A2665,[1]!T_Printers[#Data],5,FALSE),1)&gt;_xlfn.XLOOKUP(B2665,[1]Printers!L:L,[1]Printers!O:O,1,0,),"")),"")</f>
        <v/>
      </c>
      <c r="J2665" t="str">
        <f>IFERROR(IF(ROUND(_xlfn.XLOOKUP([1]Parameters!B2665,[1]Printers!L:L,[1]Printers!Q:Q,,0)*I2665/10,0)*10&lt;_xlfn.XLOOKUP([1]Parameters!B2665,[1]Printers!L:L,[1]Printers!P:P,,0),ROUND(_xlfn.XLOOKUP([1]Parameters!B2665,[1]Printers!L:L,[1]Printers!Q:Q,,0)*I2665/10,0)*10,_xlfn.XLOOKUP([1]Parameters!B2665,[1]Printers!L:L,[1]Printers!P:P,,0)),"")</f>
        <v/>
      </c>
      <c r="K2665">
        <f>IF(SUM(E2665:J2665)&lt;&gt;0,VLOOKUP(A2665,[1]!T_Printers[#Data],10,FALSE)+VLOOKUP(C2665,[1]!T_Resins[#Data],10,FALSE),"")</f>
        <v>8</v>
      </c>
      <c r="L2665">
        <f>IF(SUM(E2665:J2665)&lt;&gt;0,VLOOKUP(A2665,[1]!T_Printers[#Data],11,FALSE),"")</f>
        <v>9</v>
      </c>
      <c r="M2665">
        <f>IF(SUM(E2665:J2665)&lt;&gt;0,VLOOKUP(C2665,[1]!T_Resins[#Data],8,FALSE),"")</f>
        <v>60</v>
      </c>
      <c r="N2665">
        <f>IF(_xlfn.XLOOKUP(B2665,[1]Printers!$L:$L,[1]Printers!$R:$R,0,0)&gt;0,[1]Parameters!M2665,IF(SUM(E2665:J2665)&lt;&gt;0,VLOOKUP(C2665,[1]!T_Resins[#Data],9,FALSE),""))</f>
        <v>60</v>
      </c>
      <c r="O2665" t="str">
        <f t="shared" si="41"/>
        <v>PeopolyPhenomL</v>
      </c>
    </row>
    <row r="2666" spans="1:15" x14ac:dyDescent="0.25">
      <c r="A2666" t="str">
        <f t="array" ref="A2666">IF(ROW()-1&gt;COUNTA([1]!T_Printers[Printers])*COUNTA([1]!T_Resins[Resins]),"",INDEX([1]!T_Printers[Printers],INT((ROW()-2)/COUNTA([1]!T_Resins[Resins])+1)))</f>
        <v>Peopoly Phenom L</v>
      </c>
      <c r="B2666" t="str">
        <f>_xlfn.XLOOKUP(A2666,[1]!T_Printers[Printers],[1]!T_Printers[Icon link],,0)</f>
        <v>PeopolyPhenomL</v>
      </c>
      <c r="C2666" t="str">
        <f t="array" ref="C2666">IF(ROW()-1&gt;COUNTA([1]!T_Printers[Printers])*COUNTA([1]!T_Resins[Resins]),"",INDEX([1]!T_Resins[Resins],MOD(ROW()-2,COUNTA([1]!T_Resins[Resins]))+1))</f>
        <v>Dental Tray</v>
      </c>
      <c r="D2666">
        <f>IF(SUM(E2666:J2666)&lt;&gt;0,IF(ROW()-1&gt;COUNTA([1]!T_Printers[Printers])*COUNTA([1]!T_Resins[Resins]),"",2),"")</f>
        <v>2</v>
      </c>
      <c r="E2666" t="str" cm="1">
        <f t="array" ref="E2666">IFERROR(IF(ROW()-1&gt;COUNTA([1]!T_Printers[Printers])*COUNTA([1]!T_Resins[Resins]),"",_xlfn.IFS(ROUND(VLOOKUP(C2666,[1]!T_Resins[#Data],2,FALSE)/VLOOKUP(A2666,[1]!T_Printers[#Data],5,FALSE),1)&lt;=_xlfn.XLOOKUP(B2666,[1]Printers!L:L,[1]Printers!O:O,1,0,),ROUND(VLOOKUP(C2666,[1]!T_Resins[#Data],2,FALSE)/VLOOKUP(A2666,[1]!T_Printers[#Data],5,FALSE),1),ROUND(VLOOKUP(C2666,[1]!T_Resins[#Data],2,FALSE)/VLOOKUP(A2666,[1]!T_Printers[#Data],5,FALSE),1)&gt;_xlfn.XLOOKUP(B2666,[1]Printers!L:L,[1]Printers!O:O,1,0,),10)),"Используйте слой 100 мкм")</f>
        <v>Используйте слой 100 мкм</v>
      </c>
      <c r="F2666" t="str">
        <f>IFERROR(IF(ROUND(_xlfn.XLOOKUP([1]Parameters!B2666,[1]Printers!L:L,[1]Printers!Q:Q,,0)*E2666/10,0)*10&lt;_xlfn.XLOOKUP([1]Parameters!B2666,[1]Printers!L:L,[1]Printers!P:P,,0),ROUND(_xlfn.XLOOKUP([1]Parameters!B2666,[1]Printers!L:L,[1]Printers!Q:Q,,0)*E2666/10,0)*10,_xlfn.XLOOKUP([1]Parameters!B2666,[1]Printers!L:L,[1]Printers!P:P,,0)),"")</f>
        <v/>
      </c>
      <c r="G2666" cm="1">
        <f t="array" ref="G2666">IFERROR(IF(ROW()-1&gt;COUNTA([1]!T_Printers[Printers])*COUNTA([1]!T_Resins[Resins]),"",_xlfn.IFS(ROUND(VLOOKUP(C2666,[1]!T_Resins[#Data],3,FALSE)/VLOOKUP(A2666,[1]!T_Printers[#Data],5,FALSE),1)&lt;=_xlfn.XLOOKUP(B2666,[1]Printers!L:L,[1]Printers!O:O,1,0,),ROUND(VLOOKUP(C2666,[1]!T_Resins[#Data],3,FALSE)/VLOOKUP(A2666,[1]!T_Printers[#Data],5,FALSE),1),ROUND(VLOOKUP(C2666,[1]!T_Resins[#Data],3,FALSE)/VLOOKUP(A2666,[1]!T_Printers[#Data],5,FALSE),1)&gt;_xlfn.XLOOKUP(B2666,[1]Printers!L:L,[1]Printers!O:O,1,0,),10)),"")</f>
        <v>19.8</v>
      </c>
      <c r="H2666">
        <f>IFERROR(IF(ROUND(_xlfn.XLOOKUP([1]Parameters!B2666,[1]Printers!L:L,[1]Printers!Q:Q,,0)*G2666/10,0)*10&lt;_xlfn.XLOOKUP([1]Parameters!B2666,[1]Printers!L:L,[1]Printers!P:P,,0),ROUND(_xlfn.XLOOKUP([1]Parameters!B2666,[1]Printers!L:L,[1]Printers!Q:Q,,0)*G2666/10,0)*10,_xlfn.XLOOKUP([1]Parameters!B2666,[1]Printers!L:L,[1]Printers!P:P,,0)),"")</f>
        <v>100</v>
      </c>
      <c r="I2666" s="3" cm="1">
        <f t="array" ref="I2666">IFERROR(IF(ROW()-1&gt;COUNTA([1]!T_Printers[Printers])*COUNTA([1]!T_Resins[Resins]),"",_xlfn.IFS(ROUND(VLOOKUP(C2666,[1]!T_Resins[#Data],4,FALSE)/VLOOKUP(A2666,[1]!T_Printers[#Data],5,FALSE),1)&lt;=_xlfn.XLOOKUP(B2666,[1]Printers!L:L,[1]Printers!O:O,1,0,),ROUND(VLOOKUP(C2666,[1]!T_Resins[#Data],4,FALSE)/VLOOKUP(A2666,[1]!T_Printers[#Data],5,FALSE),1),ROUND(VLOOKUP(C2666,[1]!T_Resins[#Data],4,FALSE)/VLOOKUP(A2666,[1]!T_Printers[#Data],5,FALSE),1)&gt;_xlfn.XLOOKUP(B2666,[1]Printers!L:L,[1]Printers!O:O,1,0,),"")),"")</f>
        <v>24.7</v>
      </c>
      <c r="J2666">
        <f>IFERROR(IF(ROUND(_xlfn.XLOOKUP([1]Parameters!B2666,[1]Printers!L:L,[1]Printers!Q:Q,,0)*I2666/10,0)*10&lt;_xlfn.XLOOKUP([1]Parameters!B2666,[1]Printers!L:L,[1]Printers!P:P,,0),ROUND(_xlfn.XLOOKUP([1]Parameters!B2666,[1]Printers!L:L,[1]Printers!Q:Q,,0)*I2666/10,0)*10,_xlfn.XLOOKUP([1]Parameters!B2666,[1]Printers!L:L,[1]Printers!P:P,,0)),"")</f>
        <v>100</v>
      </c>
      <c r="K2666">
        <f>IF(SUM(E2666:J2666)&lt;&gt;0,VLOOKUP(A2666,[1]!T_Printers[#Data],10,FALSE)+VLOOKUP(C2666,[1]!T_Resins[#Data],10,FALSE),"")</f>
        <v>8</v>
      </c>
      <c r="L2666">
        <f>IF(SUM(E2666:J2666)&lt;&gt;0,VLOOKUP(A2666,[1]!T_Printers[#Data],11,FALSE),"")</f>
        <v>9</v>
      </c>
      <c r="M2666">
        <f>IF(SUM(E2666:J2666)&lt;&gt;0,VLOOKUP(C2666,[1]!T_Resins[#Data],8,FALSE),"")</f>
        <v>120</v>
      </c>
      <c r="N2666">
        <f>IF(_xlfn.XLOOKUP(B2666,[1]Printers!$L:$L,[1]Printers!$R:$R,0,0)&gt;0,[1]Parameters!M2666,IF(SUM(E2666:J2666)&lt;&gt;0,VLOOKUP(C2666,[1]!T_Resins[#Data],9,FALSE),""))</f>
        <v>180</v>
      </c>
      <c r="O2666" t="str">
        <f t="shared" si="41"/>
        <v>PeopolyPhenomL</v>
      </c>
    </row>
    <row r="2667" spans="1:15" x14ac:dyDescent="0.25">
      <c r="A2667" t="str">
        <f t="array" ref="A2667">IF(ROW()-1&gt;COUNTA([1]!T_Printers[Printers])*COUNTA([1]!T_Resins[Resins]),"",INDEX([1]!T_Printers[Printers],INT((ROW()-2)/COUNTA([1]!T_Resins[Resins])+1)))</f>
        <v>Peopoly Phenom L</v>
      </c>
      <c r="B2667" t="str">
        <f>_xlfn.XLOOKUP(A2667,[1]!T_Printers[Printers],[1]!T_Printers[Icon link],,0)</f>
        <v>PeopolyPhenomL</v>
      </c>
      <c r="C2667" t="str">
        <f t="array" ref="C2667">IF(ROW()-1&gt;COUNTA([1]!T_Printers[Printers])*COUNTA([1]!T_Resins[Resins]),"",INDEX([1]!T_Resins[Resins],MOD(ROW()-2,COUNTA([1]!T_Resins[Resins]))+1))</f>
        <v>Dental Yellow Clear</v>
      </c>
      <c r="D2667">
        <f>IF(SUM(E2667:J2667)&lt;&gt;0,IF(ROW()-1&gt;COUNTA([1]!T_Printers[Printers])*COUNTA([1]!T_Resins[Resins]),"",2),"")</f>
        <v>2</v>
      </c>
      <c r="E2667" cm="1">
        <f t="array" ref="E2667">IFERROR(IF(ROW()-1&gt;COUNTA([1]!T_Printers[Printers])*COUNTA([1]!T_Resins[Resins]),"",_xlfn.IFS(ROUND(VLOOKUP(C2667,[1]!T_Resins[#Data],2,FALSE)/VLOOKUP(A2667,[1]!T_Printers[#Data],5,FALSE),1)&lt;=_xlfn.XLOOKUP(B2667,[1]Printers!L:L,[1]Printers!O:O,1,0,),ROUND(VLOOKUP(C2667,[1]!T_Resins[#Data],2,FALSE)/VLOOKUP(A2667,[1]!T_Printers[#Data],5,FALSE),1),ROUND(VLOOKUP(C2667,[1]!T_Resins[#Data],2,FALSE)/VLOOKUP(A2667,[1]!T_Printers[#Data],5,FALSE),1)&gt;_xlfn.XLOOKUP(B2667,[1]Printers!L:L,[1]Printers!O:O,1,0,),10)),"Используйте слой 100 мкм")</f>
        <v>8.6999999999999993</v>
      </c>
      <c r="F2667">
        <f>IFERROR(IF(ROUND(_xlfn.XLOOKUP([1]Parameters!B2667,[1]Printers!L:L,[1]Printers!Q:Q,,0)*E2667/10,0)*10&lt;_xlfn.XLOOKUP([1]Parameters!B2667,[1]Printers!L:L,[1]Printers!P:P,,0),ROUND(_xlfn.XLOOKUP([1]Parameters!B2667,[1]Printers!L:L,[1]Printers!Q:Q,,0)*E2667/10,0)*10,_xlfn.XLOOKUP([1]Parameters!B2667,[1]Printers!L:L,[1]Printers!P:P,,0)),"")</f>
        <v>80</v>
      </c>
      <c r="G2667" cm="1">
        <f t="array" ref="G2667">IFERROR(IF(ROW()-1&gt;COUNTA([1]!T_Printers[Printers])*COUNTA([1]!T_Resins[Resins]),"",_xlfn.IFS(ROUND(VLOOKUP(C2667,[1]!T_Resins[#Data],3,FALSE)/VLOOKUP(A2667,[1]!T_Printers[#Data],5,FALSE),1)&lt;=_xlfn.XLOOKUP(B2667,[1]Printers!L:L,[1]Printers!O:O,1,0,),ROUND(VLOOKUP(C2667,[1]!T_Resins[#Data],3,FALSE)/VLOOKUP(A2667,[1]!T_Printers[#Data],5,FALSE),1),ROUND(VLOOKUP(C2667,[1]!T_Resins[#Data],3,FALSE)/VLOOKUP(A2667,[1]!T_Printers[#Data],5,FALSE),1)&gt;_xlfn.XLOOKUP(B2667,[1]Printers!L:L,[1]Printers!O:O,1,0,),10)),"")</f>
        <v>11.3</v>
      </c>
      <c r="H2667">
        <f>IFERROR(IF(ROUND(_xlfn.XLOOKUP([1]Parameters!B2667,[1]Printers!L:L,[1]Printers!Q:Q,,0)*G2667/10,0)*10&lt;_xlfn.XLOOKUP([1]Parameters!B2667,[1]Printers!L:L,[1]Printers!P:P,,0),ROUND(_xlfn.XLOOKUP([1]Parameters!B2667,[1]Printers!L:L,[1]Printers!Q:Q,,0)*G2667/10,0)*10,_xlfn.XLOOKUP([1]Parameters!B2667,[1]Printers!L:L,[1]Printers!P:P,,0)),"")</f>
        <v>100</v>
      </c>
      <c r="I2667" s="3" t="str" cm="1">
        <f t="array" ref="I2667">IFERROR(IF(ROW()-1&gt;COUNTA([1]!T_Printers[Printers])*COUNTA([1]!T_Resins[Resins]),"",_xlfn.IFS(ROUND(VLOOKUP(C2667,[1]!T_Resins[#Data],4,FALSE)/VLOOKUP(A2667,[1]!T_Printers[#Data],5,FALSE),1)&lt;=_xlfn.XLOOKUP(B2667,[1]Printers!L:L,[1]Printers!O:O,1,0,),ROUND(VLOOKUP(C2667,[1]!T_Resins[#Data],4,FALSE)/VLOOKUP(A2667,[1]!T_Printers[#Data],5,FALSE),1),ROUND(VLOOKUP(C2667,[1]!T_Resins[#Data],4,FALSE)/VLOOKUP(A2667,[1]!T_Printers[#Data],5,FALSE),1)&gt;_xlfn.XLOOKUP(B2667,[1]Printers!L:L,[1]Printers!O:O,1,0,),"")),"")</f>
        <v/>
      </c>
      <c r="J2667" t="str">
        <f>IFERROR(IF(ROUND(_xlfn.XLOOKUP([1]Parameters!B2667,[1]Printers!L:L,[1]Printers!Q:Q,,0)*I2667/10,0)*10&lt;_xlfn.XLOOKUP([1]Parameters!B2667,[1]Printers!L:L,[1]Printers!P:P,,0),ROUND(_xlfn.XLOOKUP([1]Parameters!B2667,[1]Printers!L:L,[1]Printers!Q:Q,,0)*I2667/10,0)*10,_xlfn.XLOOKUP([1]Parameters!B2667,[1]Printers!L:L,[1]Printers!P:P,,0)),"")</f>
        <v/>
      </c>
      <c r="K2667">
        <f>IF(SUM(E2667:J2667)&lt;&gt;0,VLOOKUP(A2667,[1]!T_Printers[#Data],10,FALSE)+VLOOKUP(C2667,[1]!T_Resins[#Data],10,FALSE),"")</f>
        <v>8</v>
      </c>
      <c r="L2667">
        <f>IF(SUM(E2667:J2667)&lt;&gt;0,VLOOKUP(A2667,[1]!T_Printers[#Data],11,FALSE),"")</f>
        <v>9</v>
      </c>
      <c r="M2667">
        <f>IF(SUM(E2667:J2667)&lt;&gt;0,VLOOKUP(C2667,[1]!T_Resins[#Data],8,FALSE),"")</f>
        <v>120</v>
      </c>
      <c r="N2667">
        <f>IF(_xlfn.XLOOKUP(B2667,[1]Printers!$L:$L,[1]Printers!$R:$R,0,0)&gt;0,[1]Parameters!M2667,IF(SUM(E2667:J2667)&lt;&gt;0,VLOOKUP(C2667,[1]!T_Resins[#Data],9,FALSE),""))</f>
        <v>180</v>
      </c>
      <c r="O2667" t="str">
        <f t="shared" si="41"/>
        <v>PeopolyPhenomL</v>
      </c>
    </row>
    <row r="2668" spans="1:15" x14ac:dyDescent="0.25">
      <c r="A2668" t="str">
        <f t="array" ref="A2668">IF(ROW()-1&gt;COUNTA([1]!T_Printers[Printers])*COUNTA([1]!T_Resins[Resins]),"",INDEX([1]!T_Printers[Printers],INT((ROW()-2)/COUNTA([1]!T_Resins[Resins])+1)))</f>
        <v>Peopoly Phenom L</v>
      </c>
      <c r="B2668" t="str">
        <f>_xlfn.XLOOKUP(A2668,[1]!T_Printers[Printers],[1]!T_Printers[Icon link],,0)</f>
        <v>PeopolyPhenomL</v>
      </c>
      <c r="C2668" t="str">
        <f t="array" ref="C2668">IF(ROW()-1&gt;COUNTA([1]!T_Printers[Printers])*COUNTA([1]!T_Resins[Resins]),"",INDEX([1]!T_Resins[Resins],MOD(ROW()-2,COUNTA([1]!T_Resins[Resins]))+1))</f>
        <v>Dental Yellow Clear PRO</v>
      </c>
      <c r="D2668">
        <f>IF(SUM(E2668:J2668)&lt;&gt;0,IF(ROW()-1&gt;COUNTA([1]!T_Printers[Printers])*COUNTA([1]!T_Resins[Resins]),"",2),"")</f>
        <v>2</v>
      </c>
      <c r="E2668" cm="1">
        <f t="array" ref="E2668">IFERROR(IF(ROW()-1&gt;COUNTA([1]!T_Printers[Printers])*COUNTA([1]!T_Resins[Resins]),"",_xlfn.IFS(ROUND(VLOOKUP(C2668,[1]!T_Resins[#Data],2,FALSE)/VLOOKUP(A2668,[1]!T_Printers[#Data],5,FALSE),1)&lt;=_xlfn.XLOOKUP(B2668,[1]Printers!L:L,[1]Printers!O:O,1,0,),ROUND(VLOOKUP(C2668,[1]!T_Resins[#Data],2,FALSE)/VLOOKUP(A2668,[1]!T_Printers[#Data],5,FALSE),1),ROUND(VLOOKUP(C2668,[1]!T_Resins[#Data],2,FALSE)/VLOOKUP(A2668,[1]!T_Printers[#Data],5,FALSE),1)&gt;_xlfn.XLOOKUP(B2668,[1]Printers!L:L,[1]Printers!O:O,1,0,),10)),"Используйте слой 100 мкм")</f>
        <v>22.4</v>
      </c>
      <c r="F2668">
        <f>IFERROR(IF(ROUND(_xlfn.XLOOKUP([1]Parameters!B2668,[1]Printers!L:L,[1]Printers!Q:Q,,0)*E2668/10,0)*10&lt;_xlfn.XLOOKUP([1]Parameters!B2668,[1]Printers!L:L,[1]Printers!P:P,,0),ROUND(_xlfn.XLOOKUP([1]Parameters!B2668,[1]Printers!L:L,[1]Printers!Q:Q,,0)*E2668/10,0)*10,_xlfn.XLOOKUP([1]Parameters!B2668,[1]Printers!L:L,[1]Printers!P:P,,0)),"")</f>
        <v>100</v>
      </c>
      <c r="G2668" cm="1">
        <f t="array" ref="G2668">IFERROR(IF(ROW()-1&gt;COUNTA([1]!T_Printers[Printers])*COUNTA([1]!T_Resins[Resins]),"",_xlfn.IFS(ROUND(VLOOKUP(C2668,[1]!T_Resins[#Data],3,FALSE)/VLOOKUP(A2668,[1]!T_Printers[#Data],5,FALSE),1)&lt;=_xlfn.XLOOKUP(B2668,[1]Printers!L:L,[1]Printers!O:O,1,0,),ROUND(VLOOKUP(C2668,[1]!T_Resins[#Data],3,FALSE)/VLOOKUP(A2668,[1]!T_Printers[#Data],5,FALSE),1),ROUND(VLOOKUP(C2668,[1]!T_Resins[#Data],3,FALSE)/VLOOKUP(A2668,[1]!T_Printers[#Data],5,FALSE),1)&gt;_xlfn.XLOOKUP(B2668,[1]Printers!L:L,[1]Printers!O:O,1,0,),10)),"")</f>
        <v>28.9</v>
      </c>
      <c r="H2668">
        <f>IFERROR(IF(ROUND(_xlfn.XLOOKUP([1]Parameters!B2668,[1]Printers!L:L,[1]Printers!Q:Q,,0)*G2668/10,0)*10&lt;_xlfn.XLOOKUP([1]Parameters!B2668,[1]Printers!L:L,[1]Printers!P:P,,0),ROUND(_xlfn.XLOOKUP([1]Parameters!B2668,[1]Printers!L:L,[1]Printers!Q:Q,,0)*G2668/10,0)*10,_xlfn.XLOOKUP([1]Parameters!B2668,[1]Printers!L:L,[1]Printers!P:P,,0)),"")</f>
        <v>100</v>
      </c>
      <c r="I2668" s="3" t="str" cm="1">
        <f t="array" ref="I2668">IFERROR(IF(ROW()-1&gt;COUNTA([1]!T_Printers[Printers])*COUNTA([1]!T_Resins[Resins]),"",_xlfn.IFS(ROUND(VLOOKUP(C2668,[1]!T_Resins[#Data],4,FALSE)/VLOOKUP(A2668,[1]!T_Printers[#Data],5,FALSE),1)&lt;=_xlfn.XLOOKUP(B2668,[1]Printers!L:L,[1]Printers!O:O,1,0,),ROUND(VLOOKUP(C2668,[1]!T_Resins[#Data],4,FALSE)/VLOOKUP(A2668,[1]!T_Printers[#Data],5,FALSE),1),ROUND(VLOOKUP(C2668,[1]!T_Resins[#Data],4,FALSE)/VLOOKUP(A2668,[1]!T_Printers[#Data],5,FALSE),1)&gt;_xlfn.XLOOKUP(B2668,[1]Printers!L:L,[1]Printers!O:O,1,0,),"")),"")</f>
        <v/>
      </c>
      <c r="J2668" t="str">
        <f>IFERROR(IF(ROUND(_xlfn.XLOOKUP([1]Parameters!B2668,[1]Printers!L:L,[1]Printers!Q:Q,,0)*I2668/10,0)*10&lt;_xlfn.XLOOKUP([1]Parameters!B2668,[1]Printers!L:L,[1]Printers!P:P,,0),ROUND(_xlfn.XLOOKUP([1]Parameters!B2668,[1]Printers!L:L,[1]Printers!Q:Q,,0)*I2668/10,0)*10,_xlfn.XLOOKUP([1]Parameters!B2668,[1]Printers!L:L,[1]Printers!P:P,,0)),"")</f>
        <v/>
      </c>
      <c r="K2668">
        <f>IF(SUM(E2668:J2668)&lt;&gt;0,VLOOKUP(A2668,[1]!T_Printers[#Data],10,FALSE)+VLOOKUP(C2668,[1]!T_Resins[#Data],10,FALSE),"")</f>
        <v>8</v>
      </c>
      <c r="L2668">
        <f>IF(SUM(E2668:J2668)&lt;&gt;0,VLOOKUP(A2668,[1]!T_Printers[#Data],11,FALSE),"")</f>
        <v>9</v>
      </c>
      <c r="M2668">
        <f>IF(SUM(E2668:J2668)&lt;&gt;0,VLOOKUP(C2668,[1]!T_Resins[#Data],8,FALSE),"")</f>
        <v>120</v>
      </c>
      <c r="N2668">
        <f>IF(_xlfn.XLOOKUP(B2668,[1]Printers!$L:$L,[1]Printers!$R:$R,0,0)&gt;0,[1]Parameters!M2668,IF(SUM(E2668:J2668)&lt;&gt;0,VLOOKUP(C2668,[1]!T_Resins[#Data],9,FALSE),""))</f>
        <v>180</v>
      </c>
      <c r="O2668" t="str">
        <f t="shared" si="41"/>
        <v>PeopolyPhenomL</v>
      </c>
    </row>
    <row r="2669" spans="1:15" x14ac:dyDescent="0.25">
      <c r="A2669" t="str">
        <f t="array" ref="A2669">IF(ROW()-1&gt;COUNTA([1]!T_Printers[Printers])*COUNTA([1]!T_Resins[Resins]),"",INDEX([1]!T_Printers[Printers],INT((ROW()-2)/COUNTA([1]!T_Resins[Resins])+1)))</f>
        <v>Peopoly Phenom L</v>
      </c>
      <c r="B2669" t="str">
        <f>_xlfn.XLOOKUP(A2669,[1]!T_Printers[Printers],[1]!T_Printers[Icon link],,0)</f>
        <v>PeopolyPhenomL</v>
      </c>
      <c r="C2669" t="str">
        <f t="array" ref="C2669">IF(ROW()-1&gt;COUNTA([1]!T_Printers[Printers])*COUNTA([1]!T_Resins[Resins]),"",INDEX([1]!T_Resins[Resins],MOD(ROW()-2,COUNTA([1]!T_Resins[Resins]))+1))</f>
        <v>Industrial ABS Black</v>
      </c>
      <c r="D2669">
        <f>IF(SUM(E2669:J2669)&lt;&gt;0,IF(ROW()-1&gt;COUNTA([1]!T_Printers[Printers])*COUNTA([1]!T_Resins[Resins]),"",2),"")</f>
        <v>2</v>
      </c>
      <c r="E2669" cm="1">
        <f t="array" ref="E2669">IFERROR(IF(ROW()-1&gt;COUNTA([1]!T_Printers[Printers])*COUNTA([1]!T_Resins[Resins]),"",_xlfn.IFS(ROUND(VLOOKUP(C2669,[1]!T_Resins[#Data],2,FALSE)/VLOOKUP(A2669,[1]!T_Printers[#Data],5,FALSE),1)&lt;=_xlfn.XLOOKUP(B2669,[1]Printers!L:L,[1]Printers!O:O,1,0,),ROUND(VLOOKUP(C2669,[1]!T_Resins[#Data],2,FALSE)/VLOOKUP(A2669,[1]!T_Printers[#Data],5,FALSE),1),ROUND(VLOOKUP(C2669,[1]!T_Resins[#Data],2,FALSE)/VLOOKUP(A2669,[1]!T_Printers[#Data],5,FALSE),1)&gt;_xlfn.XLOOKUP(B2669,[1]Printers!L:L,[1]Printers!O:O,1,0,),10)),"Используйте слой 100 мкм")</f>
        <v>17.8</v>
      </c>
      <c r="F2669">
        <f>IFERROR(IF(ROUND(_xlfn.XLOOKUP([1]Parameters!B2669,[1]Printers!L:L,[1]Printers!Q:Q,,0)*E2669/10,0)*10&lt;_xlfn.XLOOKUP([1]Parameters!B2669,[1]Printers!L:L,[1]Printers!P:P,,0),ROUND(_xlfn.XLOOKUP([1]Parameters!B2669,[1]Printers!L:L,[1]Printers!Q:Q,,0)*E2669/10,0)*10,_xlfn.XLOOKUP([1]Parameters!B2669,[1]Printers!L:L,[1]Printers!P:P,,0)),"")</f>
        <v>100</v>
      </c>
      <c r="G2669" cm="1">
        <f t="array" ref="G2669">IFERROR(IF(ROW()-1&gt;COUNTA([1]!T_Printers[Printers])*COUNTA([1]!T_Resins[Resins]),"",_xlfn.IFS(ROUND(VLOOKUP(C2669,[1]!T_Resins[#Data],3,FALSE)/VLOOKUP(A2669,[1]!T_Printers[#Data],5,FALSE),1)&lt;=_xlfn.XLOOKUP(B2669,[1]Printers!L:L,[1]Printers!O:O,1,0,),ROUND(VLOOKUP(C2669,[1]!T_Resins[#Data],3,FALSE)/VLOOKUP(A2669,[1]!T_Printers[#Data],5,FALSE),1),ROUND(VLOOKUP(C2669,[1]!T_Resins[#Data],3,FALSE)/VLOOKUP(A2669,[1]!T_Printers[#Data],5,FALSE),1)&gt;_xlfn.XLOOKUP(B2669,[1]Printers!L:L,[1]Printers!O:O,1,0,),10)),"")</f>
        <v>23</v>
      </c>
      <c r="H2669">
        <f>IFERROR(IF(ROUND(_xlfn.XLOOKUP([1]Parameters!B2669,[1]Printers!L:L,[1]Printers!Q:Q,,0)*G2669/10,0)*10&lt;_xlfn.XLOOKUP([1]Parameters!B2669,[1]Printers!L:L,[1]Printers!P:P,,0),ROUND(_xlfn.XLOOKUP([1]Parameters!B2669,[1]Printers!L:L,[1]Printers!Q:Q,,0)*G2669/10,0)*10,_xlfn.XLOOKUP([1]Parameters!B2669,[1]Printers!L:L,[1]Printers!P:P,,0)),"")</f>
        <v>100</v>
      </c>
      <c r="I2669" s="3" t="str" cm="1">
        <f t="array" ref="I2669">IFERROR(IF(ROW()-1&gt;COUNTA([1]!T_Printers[Printers])*COUNTA([1]!T_Resins[Resins]),"",_xlfn.IFS(ROUND(VLOOKUP(C2669,[1]!T_Resins[#Data],4,FALSE)/VLOOKUP(A2669,[1]!T_Printers[#Data],5,FALSE),1)&lt;=_xlfn.XLOOKUP(B2669,[1]Printers!L:L,[1]Printers!O:O,1,0,),ROUND(VLOOKUP(C2669,[1]!T_Resins[#Data],4,FALSE)/VLOOKUP(A2669,[1]!T_Printers[#Data],5,FALSE),1),ROUND(VLOOKUP(C2669,[1]!T_Resins[#Data],4,FALSE)/VLOOKUP(A2669,[1]!T_Printers[#Data],5,FALSE),1)&gt;_xlfn.XLOOKUP(B2669,[1]Printers!L:L,[1]Printers!O:O,1,0,),"")),"")</f>
        <v/>
      </c>
      <c r="J2669" t="str">
        <f>IFERROR(IF(ROUND(_xlfn.XLOOKUP([1]Parameters!B2669,[1]Printers!L:L,[1]Printers!Q:Q,,0)*I2669/10,0)*10&lt;_xlfn.XLOOKUP([1]Parameters!B2669,[1]Printers!L:L,[1]Printers!P:P,,0),ROUND(_xlfn.XLOOKUP([1]Parameters!B2669,[1]Printers!L:L,[1]Printers!Q:Q,,0)*I2669/10,0)*10,_xlfn.XLOOKUP([1]Parameters!B2669,[1]Printers!L:L,[1]Printers!P:P,,0)),"")</f>
        <v/>
      </c>
      <c r="K2669">
        <f>IF(SUM(E2669:J2669)&lt;&gt;0,VLOOKUP(A2669,[1]!T_Printers[#Data],10,FALSE)+VLOOKUP(C2669,[1]!T_Resins[#Data],10,FALSE),"")</f>
        <v>8</v>
      </c>
      <c r="L2669">
        <f>IF(SUM(E2669:J2669)&lt;&gt;0,VLOOKUP(A2669,[1]!T_Printers[#Data],11,FALSE),"")</f>
        <v>9</v>
      </c>
      <c r="M2669">
        <f>IF(SUM(E2669:J2669)&lt;&gt;0,VLOOKUP(C2669,[1]!T_Resins[#Data],8,FALSE),"")</f>
        <v>60</v>
      </c>
      <c r="N2669">
        <f>IF(_xlfn.XLOOKUP(B2669,[1]Printers!$L:$L,[1]Printers!$R:$R,0,0)&gt;0,[1]Parameters!M2669,IF(SUM(E2669:J2669)&lt;&gt;0,VLOOKUP(C2669,[1]!T_Resins[#Data],9,FALSE),""))</f>
        <v>60</v>
      </c>
      <c r="O2669" t="str">
        <f t="shared" si="41"/>
        <v>PeopolyPhenomL</v>
      </c>
    </row>
    <row r="2670" spans="1:15" x14ac:dyDescent="0.25">
      <c r="A2670" t="str">
        <f t="array" ref="A2670">IF(ROW()-1&gt;COUNTA([1]!T_Printers[Printers])*COUNTA([1]!T_Resins[Resins]),"",INDEX([1]!T_Printers[Printers],INT((ROW()-2)/COUNTA([1]!T_Resins[Resins])+1)))</f>
        <v>Peopoly Phenom L</v>
      </c>
      <c r="B2670" t="str">
        <f>_xlfn.XLOOKUP(A2670,[1]!T_Printers[Printers],[1]!T_Printers[Icon link],,0)</f>
        <v>PeopolyPhenomL</v>
      </c>
      <c r="C2670" t="str">
        <f t="array" ref="C2670">IF(ROW()-1&gt;COUNTA([1]!T_Printers[Printers])*COUNTA([1]!T_Resins[Resins]),"",INDEX([1]!T_Resins[Resins],MOD(ROW()-2,COUNTA([1]!T_Resins[Resins]))+1))</f>
        <v>Industrial ABS-Like Grey</v>
      </c>
      <c r="D2670">
        <f>IF(SUM(E2670:J2670)&lt;&gt;0,IF(ROW()-1&gt;COUNTA([1]!T_Printers[Printers])*COUNTA([1]!T_Resins[Resins]),"",2),"")</f>
        <v>2</v>
      </c>
      <c r="E2670" cm="1">
        <f t="array" ref="E2670">IFERROR(IF(ROW()-1&gt;COUNTA([1]!T_Printers[Printers])*COUNTA([1]!T_Resins[Resins]),"",_xlfn.IFS(ROUND(VLOOKUP(C2670,[1]!T_Resins[#Data],2,FALSE)/VLOOKUP(A2670,[1]!T_Printers[#Data],5,FALSE),1)&lt;=_xlfn.XLOOKUP(B2670,[1]Printers!L:L,[1]Printers!O:O,1,0,),ROUND(VLOOKUP(C2670,[1]!T_Resins[#Data],2,FALSE)/VLOOKUP(A2670,[1]!T_Printers[#Data],5,FALSE),1),ROUND(VLOOKUP(C2670,[1]!T_Resins[#Data],2,FALSE)/VLOOKUP(A2670,[1]!T_Printers[#Data],5,FALSE),1)&gt;_xlfn.XLOOKUP(B2670,[1]Printers!L:L,[1]Printers!O:O,1,0,),10)),"Используйте слой 100 мкм")</f>
        <v>17.600000000000001</v>
      </c>
      <c r="F2670">
        <f>IFERROR(IF(ROUND(_xlfn.XLOOKUP([1]Parameters!B2670,[1]Printers!L:L,[1]Printers!Q:Q,,0)*E2670/10,0)*10&lt;_xlfn.XLOOKUP([1]Parameters!B2670,[1]Printers!L:L,[1]Printers!P:P,,0),ROUND(_xlfn.XLOOKUP([1]Parameters!B2670,[1]Printers!L:L,[1]Printers!Q:Q,,0)*E2670/10,0)*10,_xlfn.XLOOKUP([1]Parameters!B2670,[1]Printers!L:L,[1]Printers!P:P,,0)),"")</f>
        <v>100</v>
      </c>
      <c r="G2670" cm="1">
        <f t="array" ref="G2670">IFERROR(IF(ROW()-1&gt;COUNTA([1]!T_Printers[Printers])*COUNTA([1]!T_Resins[Resins]),"",_xlfn.IFS(ROUND(VLOOKUP(C2670,[1]!T_Resins[#Data],3,FALSE)/VLOOKUP(A2670,[1]!T_Printers[#Data],5,FALSE),1)&lt;=_xlfn.XLOOKUP(B2670,[1]Printers!L:L,[1]Printers!O:O,1,0,),ROUND(VLOOKUP(C2670,[1]!T_Resins[#Data],3,FALSE)/VLOOKUP(A2670,[1]!T_Printers[#Data],5,FALSE),1),ROUND(VLOOKUP(C2670,[1]!T_Resins[#Data],3,FALSE)/VLOOKUP(A2670,[1]!T_Printers[#Data],5,FALSE),1)&gt;_xlfn.XLOOKUP(B2670,[1]Printers!L:L,[1]Printers!O:O,1,0,),10)),"")</f>
        <v>22.9</v>
      </c>
      <c r="H2670">
        <f>IFERROR(IF(ROUND(_xlfn.XLOOKUP([1]Parameters!B2670,[1]Printers!L:L,[1]Printers!Q:Q,,0)*G2670/10,0)*10&lt;_xlfn.XLOOKUP([1]Parameters!B2670,[1]Printers!L:L,[1]Printers!P:P,,0),ROUND(_xlfn.XLOOKUP([1]Parameters!B2670,[1]Printers!L:L,[1]Printers!Q:Q,,0)*G2670/10,0)*10,_xlfn.XLOOKUP([1]Parameters!B2670,[1]Printers!L:L,[1]Printers!P:P,,0)),"")</f>
        <v>100</v>
      </c>
      <c r="I2670" s="3" t="str" cm="1">
        <f t="array" ref="I2670">IFERROR(IF(ROW()-1&gt;COUNTA([1]!T_Printers[Printers])*COUNTA([1]!T_Resins[Resins]),"",_xlfn.IFS(ROUND(VLOOKUP(C2670,[1]!T_Resins[#Data],4,FALSE)/VLOOKUP(A2670,[1]!T_Printers[#Data],5,FALSE),1)&lt;=_xlfn.XLOOKUP(B2670,[1]Printers!L:L,[1]Printers!O:O,1,0,),ROUND(VLOOKUP(C2670,[1]!T_Resins[#Data],4,FALSE)/VLOOKUP(A2670,[1]!T_Printers[#Data],5,FALSE),1),ROUND(VLOOKUP(C2670,[1]!T_Resins[#Data],4,FALSE)/VLOOKUP(A2670,[1]!T_Printers[#Data],5,FALSE),1)&gt;_xlfn.XLOOKUP(B2670,[1]Printers!L:L,[1]Printers!O:O,1,0,),"")),"")</f>
        <v/>
      </c>
      <c r="J2670" t="str">
        <f>IFERROR(IF(ROUND(_xlfn.XLOOKUP([1]Parameters!B2670,[1]Printers!L:L,[1]Printers!Q:Q,,0)*I2670/10,0)*10&lt;_xlfn.XLOOKUP([1]Parameters!B2670,[1]Printers!L:L,[1]Printers!P:P,,0),ROUND(_xlfn.XLOOKUP([1]Parameters!B2670,[1]Printers!L:L,[1]Printers!Q:Q,,0)*I2670/10,0)*10,_xlfn.XLOOKUP([1]Parameters!B2670,[1]Printers!L:L,[1]Printers!P:P,,0)),"")</f>
        <v/>
      </c>
      <c r="K2670">
        <f>IF(SUM(E2670:J2670)&lt;&gt;0,VLOOKUP(A2670,[1]!T_Printers[#Data],10,FALSE)+VLOOKUP(C2670,[1]!T_Resins[#Data],10,FALSE),"")</f>
        <v>8</v>
      </c>
      <c r="L2670">
        <f>IF(SUM(E2670:J2670)&lt;&gt;0,VLOOKUP(A2670,[1]!T_Printers[#Data],11,FALSE),"")</f>
        <v>9</v>
      </c>
      <c r="M2670">
        <f>IF(SUM(E2670:J2670)&lt;&gt;0,VLOOKUP(C2670,[1]!T_Resins[#Data],8,FALSE),"")</f>
        <v>120</v>
      </c>
      <c r="N2670">
        <f>IF(_xlfn.XLOOKUP(B2670,[1]Printers!$L:$L,[1]Printers!$R:$R,0,0)&gt;0,[1]Parameters!M2670,IF(SUM(E2670:J2670)&lt;&gt;0,VLOOKUP(C2670,[1]!T_Resins[#Data],9,FALSE),""))</f>
        <v>180</v>
      </c>
      <c r="O2670" t="str">
        <f t="shared" si="41"/>
        <v>PeopolyPhenomL</v>
      </c>
    </row>
    <row r="2671" spans="1:15" x14ac:dyDescent="0.25">
      <c r="A2671" t="str">
        <f t="array" ref="A2671">IF(ROW()-1&gt;COUNTA([1]!T_Printers[Printers])*COUNTA([1]!T_Resins[Resins]),"",INDEX([1]!T_Printers[Printers],INT((ROW()-2)/COUNTA([1]!T_Resins[Resins])+1)))</f>
        <v>Peopoly Phenom L</v>
      </c>
      <c r="B2671" t="str">
        <f>_xlfn.XLOOKUP(A2671,[1]!T_Printers[Printers],[1]!T_Printers[Icon link],,0)</f>
        <v>PeopolyPhenomL</v>
      </c>
      <c r="C2671" t="str">
        <f t="array" ref="C2671">IF(ROW()-1&gt;COUNTA([1]!T_Printers[Printers])*COUNTA([1]!T_Resins[Resins]),"",INDEX([1]!T_Resins[Resins],MOD(ROW()-2,COUNTA([1]!T_Resins[Resins]))+1))</f>
        <v>Industrial Flex Natural Clear</v>
      </c>
      <c r="D2671">
        <f>IF(SUM(E2671:J2671)&lt;&gt;0,IF(ROW()-1&gt;COUNTA([1]!T_Printers[Printers])*COUNTA([1]!T_Resins[Resins]),"",2),"")</f>
        <v>2</v>
      </c>
      <c r="E2671" cm="1">
        <f t="array" ref="E2671">IFERROR(IF(ROW()-1&gt;COUNTA([1]!T_Printers[Printers])*COUNTA([1]!T_Resins[Resins]),"",_xlfn.IFS(ROUND(VLOOKUP(C2671,[1]!T_Resins[#Data],2,FALSE)/VLOOKUP(A2671,[1]!T_Printers[#Data],5,FALSE),1)&lt;=_xlfn.XLOOKUP(B2671,[1]Printers!L:L,[1]Printers!O:O,1,0,),ROUND(VLOOKUP(C2671,[1]!T_Resins[#Data],2,FALSE)/VLOOKUP(A2671,[1]!T_Printers[#Data],5,FALSE),1),ROUND(VLOOKUP(C2671,[1]!T_Resins[#Data],2,FALSE)/VLOOKUP(A2671,[1]!T_Printers[#Data],5,FALSE),1)&gt;_xlfn.XLOOKUP(B2671,[1]Printers!L:L,[1]Printers!O:O,1,0,),10)),"Используйте слой 100 мкм")</f>
        <v>6.6</v>
      </c>
      <c r="F2671">
        <f>IFERROR(IF(ROUND(_xlfn.XLOOKUP([1]Parameters!B2671,[1]Printers!L:L,[1]Printers!Q:Q,,0)*E2671/10,0)*10&lt;_xlfn.XLOOKUP([1]Parameters!B2671,[1]Printers!L:L,[1]Printers!P:P,,0),ROUND(_xlfn.XLOOKUP([1]Parameters!B2671,[1]Printers!L:L,[1]Printers!Q:Q,,0)*E2671/10,0)*10,_xlfn.XLOOKUP([1]Parameters!B2671,[1]Printers!L:L,[1]Printers!P:P,,0)),"")</f>
        <v>60</v>
      </c>
      <c r="G2671" cm="1">
        <f t="array" ref="G2671">IFERROR(IF(ROW()-1&gt;COUNTA([1]!T_Printers[Printers])*COUNTA([1]!T_Resins[Resins]),"",_xlfn.IFS(ROUND(VLOOKUP(C2671,[1]!T_Resins[#Data],3,FALSE)/VLOOKUP(A2671,[1]!T_Printers[#Data],5,FALSE),1)&lt;=_xlfn.XLOOKUP(B2671,[1]Printers!L:L,[1]Printers!O:O,1,0,),ROUND(VLOOKUP(C2671,[1]!T_Resins[#Data],3,FALSE)/VLOOKUP(A2671,[1]!T_Printers[#Data],5,FALSE),1),ROUND(VLOOKUP(C2671,[1]!T_Resins[#Data],3,FALSE)/VLOOKUP(A2671,[1]!T_Printers[#Data],5,FALSE),1)&gt;_xlfn.XLOOKUP(B2671,[1]Printers!L:L,[1]Printers!O:O,1,0,),10)),"")</f>
        <v>8.6</v>
      </c>
      <c r="H2671">
        <f>IFERROR(IF(ROUND(_xlfn.XLOOKUP([1]Parameters!B2671,[1]Printers!L:L,[1]Printers!Q:Q,,0)*G2671/10,0)*10&lt;_xlfn.XLOOKUP([1]Parameters!B2671,[1]Printers!L:L,[1]Printers!P:P,,0),ROUND(_xlfn.XLOOKUP([1]Parameters!B2671,[1]Printers!L:L,[1]Printers!Q:Q,,0)*G2671/10,0)*10,_xlfn.XLOOKUP([1]Parameters!B2671,[1]Printers!L:L,[1]Printers!P:P,,0)),"")</f>
        <v>80</v>
      </c>
      <c r="I2671" s="3" t="str" cm="1">
        <f t="array" ref="I2671">IFERROR(IF(ROW()-1&gt;COUNTA([1]!T_Printers[Printers])*COUNTA([1]!T_Resins[Resins]),"",_xlfn.IFS(ROUND(VLOOKUP(C2671,[1]!T_Resins[#Data],4,FALSE)/VLOOKUP(A2671,[1]!T_Printers[#Data],5,FALSE),1)&lt;=_xlfn.XLOOKUP(B2671,[1]Printers!L:L,[1]Printers!O:O,1,0,),ROUND(VLOOKUP(C2671,[1]!T_Resins[#Data],4,FALSE)/VLOOKUP(A2671,[1]!T_Printers[#Data],5,FALSE),1),ROUND(VLOOKUP(C2671,[1]!T_Resins[#Data],4,FALSE)/VLOOKUP(A2671,[1]!T_Printers[#Data],5,FALSE),1)&gt;_xlfn.XLOOKUP(B2671,[1]Printers!L:L,[1]Printers!O:O,1,0,),"")),"")</f>
        <v/>
      </c>
      <c r="J2671" t="str">
        <f>IFERROR(IF(ROUND(_xlfn.XLOOKUP([1]Parameters!B2671,[1]Printers!L:L,[1]Printers!Q:Q,,0)*I2671/10,0)*10&lt;_xlfn.XLOOKUP([1]Parameters!B2671,[1]Printers!L:L,[1]Printers!P:P,,0),ROUND(_xlfn.XLOOKUP([1]Parameters!B2671,[1]Printers!L:L,[1]Printers!Q:Q,,0)*I2671/10,0)*10,_xlfn.XLOOKUP([1]Parameters!B2671,[1]Printers!L:L,[1]Printers!P:P,,0)),"")</f>
        <v/>
      </c>
      <c r="K2671">
        <f>IF(SUM(E2671:J2671)&lt;&gt;0,VLOOKUP(A2671,[1]!T_Printers[#Data],10,FALSE)+VLOOKUP(C2671,[1]!T_Resins[#Data],10,FALSE),"")</f>
        <v>8</v>
      </c>
      <c r="L2671">
        <f>IF(SUM(E2671:J2671)&lt;&gt;0,VLOOKUP(A2671,[1]!T_Printers[#Data],11,FALSE),"")</f>
        <v>9</v>
      </c>
      <c r="M2671">
        <f>IF(SUM(E2671:J2671)&lt;&gt;0,VLOOKUP(C2671,[1]!T_Resins[#Data],8,FALSE),"")</f>
        <v>60</v>
      </c>
      <c r="N2671">
        <f>IF(_xlfn.XLOOKUP(B2671,[1]Printers!$L:$L,[1]Printers!$R:$R,0,0)&gt;0,[1]Parameters!M2671,IF(SUM(E2671:J2671)&lt;&gt;0,VLOOKUP(C2671,[1]!T_Resins[#Data],9,FALSE),""))</f>
        <v>60</v>
      </c>
      <c r="O2671" t="str">
        <f t="shared" si="41"/>
        <v>PeopolyPhenomL</v>
      </c>
    </row>
    <row r="2672" spans="1:15" x14ac:dyDescent="0.25">
      <c r="A2672" t="str">
        <f t="array" ref="A2672">IF(ROW()-1&gt;COUNTA([1]!T_Printers[Printers])*COUNTA([1]!T_Resins[Resins]),"",INDEX([1]!T_Printers[Printers],INT((ROW()-2)/COUNTA([1]!T_Resins[Resins])+1)))</f>
        <v>Peopoly Phenom L</v>
      </c>
      <c r="B2672" t="str">
        <f>_xlfn.XLOOKUP(A2672,[1]!T_Printers[Printers],[1]!T_Printers[Icon link],,0)</f>
        <v>PeopolyPhenomL</v>
      </c>
      <c r="C2672" t="str">
        <f t="array" ref="C2672">IF(ROW()-1&gt;COUNTA([1]!T_Printers[Printers])*COUNTA([1]!T_Resins[Resins]),"",INDEX([1]!T_Resins[Resins],MOD(ROW()-2,COUNTA([1]!T_Resins[Resins]))+1))</f>
        <v>Industrial Nylon Like</v>
      </c>
      <c r="D2672">
        <f>IF(SUM(E2672:J2672)&lt;&gt;0,IF(ROW()-1&gt;COUNTA([1]!T_Printers[Printers])*COUNTA([1]!T_Resins[Resins]),"",2),"")</f>
        <v>2</v>
      </c>
      <c r="E2672" cm="1">
        <f t="array" ref="E2672">IFERROR(IF(ROW()-1&gt;COUNTA([1]!T_Printers[Printers])*COUNTA([1]!T_Resins[Resins]),"",_xlfn.IFS(ROUND(VLOOKUP(C2672,[1]!T_Resins[#Data],2,FALSE)/VLOOKUP(A2672,[1]!T_Printers[#Data],5,FALSE),1)&lt;=_xlfn.XLOOKUP(B2672,[1]Printers!L:L,[1]Printers!O:O,1,0,),ROUND(VLOOKUP(C2672,[1]!T_Resins[#Data],2,FALSE)/VLOOKUP(A2672,[1]!T_Printers[#Data],5,FALSE),1),ROUND(VLOOKUP(C2672,[1]!T_Resins[#Data],2,FALSE)/VLOOKUP(A2672,[1]!T_Printers[#Data],5,FALSE),1)&gt;_xlfn.XLOOKUP(B2672,[1]Printers!L:L,[1]Printers!O:O,1,0,),10)),"Используйте слой 100 мкм")</f>
        <v>4.8</v>
      </c>
      <c r="F2672">
        <f>IFERROR(IF(ROUND(_xlfn.XLOOKUP([1]Parameters!B2672,[1]Printers!L:L,[1]Printers!Q:Q,,0)*E2672/10,0)*10&lt;_xlfn.XLOOKUP([1]Parameters!B2672,[1]Printers!L:L,[1]Printers!P:P,,0),ROUND(_xlfn.XLOOKUP([1]Parameters!B2672,[1]Printers!L:L,[1]Printers!Q:Q,,0)*E2672/10,0)*10,_xlfn.XLOOKUP([1]Parameters!B2672,[1]Printers!L:L,[1]Printers!P:P,,0)),"")</f>
        <v>40</v>
      </c>
      <c r="G2672" cm="1">
        <f t="array" ref="G2672">IFERROR(IF(ROW()-1&gt;COUNTA([1]!T_Printers[Printers])*COUNTA([1]!T_Resins[Resins]),"",_xlfn.IFS(ROUND(VLOOKUP(C2672,[1]!T_Resins[#Data],3,FALSE)/VLOOKUP(A2672,[1]!T_Printers[#Data],5,FALSE),1)&lt;=_xlfn.XLOOKUP(B2672,[1]Printers!L:L,[1]Printers!O:O,1,0,),ROUND(VLOOKUP(C2672,[1]!T_Resins[#Data],3,FALSE)/VLOOKUP(A2672,[1]!T_Printers[#Data],5,FALSE),1),ROUND(VLOOKUP(C2672,[1]!T_Resins[#Data],3,FALSE)/VLOOKUP(A2672,[1]!T_Printers[#Data],5,FALSE),1)&gt;_xlfn.XLOOKUP(B2672,[1]Printers!L:L,[1]Printers!O:O,1,0,),10)),"")</f>
        <v>6.4</v>
      </c>
      <c r="H2672">
        <f>IFERROR(IF(ROUND(_xlfn.XLOOKUP([1]Parameters!B2672,[1]Printers!L:L,[1]Printers!Q:Q,,0)*G2672/10,0)*10&lt;_xlfn.XLOOKUP([1]Parameters!B2672,[1]Printers!L:L,[1]Printers!P:P,,0),ROUND(_xlfn.XLOOKUP([1]Parameters!B2672,[1]Printers!L:L,[1]Printers!Q:Q,,0)*G2672/10,0)*10,_xlfn.XLOOKUP([1]Parameters!B2672,[1]Printers!L:L,[1]Printers!P:P,,0)),"")</f>
        <v>60</v>
      </c>
      <c r="I2672" s="3" t="str" cm="1">
        <f t="array" ref="I2672">IFERROR(IF(ROW()-1&gt;COUNTA([1]!T_Printers[Printers])*COUNTA([1]!T_Resins[Resins]),"",_xlfn.IFS(ROUND(VLOOKUP(C2672,[1]!T_Resins[#Data],4,FALSE)/VLOOKUP(A2672,[1]!T_Printers[#Data],5,FALSE),1)&lt;=_xlfn.XLOOKUP(B2672,[1]Printers!L:L,[1]Printers!O:O,1,0,),ROUND(VLOOKUP(C2672,[1]!T_Resins[#Data],4,FALSE)/VLOOKUP(A2672,[1]!T_Printers[#Data],5,FALSE),1),ROUND(VLOOKUP(C2672,[1]!T_Resins[#Data],4,FALSE)/VLOOKUP(A2672,[1]!T_Printers[#Data],5,FALSE),1)&gt;_xlfn.XLOOKUP(B2672,[1]Printers!L:L,[1]Printers!O:O,1,0,),"")),"")</f>
        <v/>
      </c>
      <c r="J2672" t="str">
        <f>IFERROR(IF(ROUND(_xlfn.XLOOKUP([1]Parameters!B2672,[1]Printers!L:L,[1]Printers!Q:Q,,0)*I2672/10,0)*10&lt;_xlfn.XLOOKUP([1]Parameters!B2672,[1]Printers!L:L,[1]Printers!P:P,,0),ROUND(_xlfn.XLOOKUP([1]Parameters!B2672,[1]Printers!L:L,[1]Printers!Q:Q,,0)*I2672/10,0)*10,_xlfn.XLOOKUP([1]Parameters!B2672,[1]Printers!L:L,[1]Printers!P:P,,0)),"")</f>
        <v/>
      </c>
      <c r="K2672">
        <f>IF(SUM(E2672:J2672)&lt;&gt;0,VLOOKUP(A2672,[1]!T_Printers[#Data],10,FALSE)+VLOOKUP(C2672,[1]!T_Resins[#Data],10,FALSE),"")</f>
        <v>8</v>
      </c>
      <c r="L2672">
        <f>IF(SUM(E2672:J2672)&lt;&gt;0,VLOOKUP(A2672,[1]!T_Printers[#Data],11,FALSE),"")</f>
        <v>9</v>
      </c>
      <c r="M2672">
        <f>IF(SUM(E2672:J2672)&lt;&gt;0,VLOOKUP(C2672,[1]!T_Resins[#Data],8,FALSE),"")</f>
        <v>60</v>
      </c>
      <c r="N2672">
        <f>IF(_xlfn.XLOOKUP(B2672,[1]Printers!$L:$L,[1]Printers!$R:$R,0,0)&gt;0,[1]Parameters!M2672,IF(SUM(E2672:J2672)&lt;&gt;0,VLOOKUP(C2672,[1]!T_Resins[#Data],9,FALSE),""))</f>
        <v>60</v>
      </c>
      <c r="O2672" t="str">
        <f t="shared" si="41"/>
        <v>PeopolyPhenomL</v>
      </c>
    </row>
    <row r="2673" spans="1:15" x14ac:dyDescent="0.25">
      <c r="A2673" t="str">
        <f t="array" ref="A2673">IF(ROW()-1&gt;COUNTA([1]!T_Printers[Printers])*COUNTA([1]!T_Resins[Resins]),"",INDEX([1]!T_Printers[Printers],INT((ROW()-2)/COUNTA([1]!T_Resins[Resins])+1)))</f>
        <v>Peopoly Phenom L</v>
      </c>
      <c r="B2673" t="str">
        <f>_xlfn.XLOOKUP(A2673,[1]!T_Printers[Printers],[1]!T_Printers[Icon link],,0)</f>
        <v>PeopolyPhenomL</v>
      </c>
      <c r="C2673" t="str">
        <f t="array" ref="C2673">IF(ROW()-1&gt;COUNTA([1]!T_Printers[Printers])*COUNTA([1]!T_Resins[Resins]),"",INDEX([1]!T_Resins[Resins],MOD(ROW()-2,COUNTA([1]!T_Resins[Resins]))+1))</f>
        <v>Industrial PP-Like</v>
      </c>
      <c r="D2673">
        <f>IF(SUM(E2673:J2673)&lt;&gt;0,IF(ROW()-1&gt;COUNTA([1]!T_Printers[Printers])*COUNTA([1]!T_Resins[Resins]),"",2),"")</f>
        <v>2</v>
      </c>
      <c r="E2673" cm="1">
        <f t="array" ref="E2673">IFERROR(IF(ROW()-1&gt;COUNTA([1]!T_Printers[Printers])*COUNTA([1]!T_Resins[Resins]),"",_xlfn.IFS(ROUND(VLOOKUP(C2673,[1]!T_Resins[#Data],2,FALSE)/VLOOKUP(A2673,[1]!T_Printers[#Data],5,FALSE),1)&lt;=_xlfn.XLOOKUP(B2673,[1]Printers!L:L,[1]Printers!O:O,1,0,),ROUND(VLOOKUP(C2673,[1]!T_Resins[#Data],2,FALSE)/VLOOKUP(A2673,[1]!T_Printers[#Data],5,FALSE),1),ROUND(VLOOKUP(C2673,[1]!T_Resins[#Data],2,FALSE)/VLOOKUP(A2673,[1]!T_Printers[#Data],5,FALSE),1)&gt;_xlfn.XLOOKUP(B2673,[1]Printers!L:L,[1]Printers!O:O,1,0,),10)),"Используйте слой 100 мкм")</f>
        <v>19.399999999999999</v>
      </c>
      <c r="F2673">
        <f>IFERROR(IF(ROUND(_xlfn.XLOOKUP([1]Parameters!B2673,[1]Printers!L:L,[1]Printers!Q:Q,,0)*E2673/10,0)*10&lt;_xlfn.XLOOKUP([1]Parameters!B2673,[1]Printers!L:L,[1]Printers!P:P,,0),ROUND(_xlfn.XLOOKUP([1]Parameters!B2673,[1]Printers!L:L,[1]Printers!Q:Q,,0)*E2673/10,0)*10,_xlfn.XLOOKUP([1]Parameters!B2673,[1]Printers!L:L,[1]Printers!P:P,,0)),"")</f>
        <v>100</v>
      </c>
      <c r="G2673" cm="1">
        <f t="array" ref="G2673">IFERROR(IF(ROW()-1&gt;COUNTA([1]!T_Printers[Printers])*COUNTA([1]!T_Resins[Resins]),"",_xlfn.IFS(ROUND(VLOOKUP(C2673,[1]!T_Resins[#Data],3,FALSE)/VLOOKUP(A2673,[1]!T_Printers[#Data],5,FALSE),1)&lt;=_xlfn.XLOOKUP(B2673,[1]Printers!L:L,[1]Printers!O:O,1,0,),ROUND(VLOOKUP(C2673,[1]!T_Resins[#Data],3,FALSE)/VLOOKUP(A2673,[1]!T_Printers[#Data],5,FALSE),1),ROUND(VLOOKUP(C2673,[1]!T_Resins[#Data],3,FALSE)/VLOOKUP(A2673,[1]!T_Printers[#Data],5,FALSE),1)&gt;_xlfn.XLOOKUP(B2673,[1]Printers!L:L,[1]Printers!O:O,1,0,),10)),"")</f>
        <v>24.4</v>
      </c>
      <c r="H2673">
        <f>IFERROR(IF(ROUND(_xlfn.XLOOKUP([1]Parameters!B2673,[1]Printers!L:L,[1]Printers!Q:Q,,0)*G2673/10,0)*10&lt;_xlfn.XLOOKUP([1]Parameters!B2673,[1]Printers!L:L,[1]Printers!P:P,,0),ROUND(_xlfn.XLOOKUP([1]Parameters!B2673,[1]Printers!L:L,[1]Printers!Q:Q,,0)*G2673/10,0)*10,_xlfn.XLOOKUP([1]Parameters!B2673,[1]Printers!L:L,[1]Printers!P:P,,0)),"")</f>
        <v>100</v>
      </c>
      <c r="I2673" s="3" t="str" cm="1">
        <f t="array" ref="I2673">IFERROR(IF(ROW()-1&gt;COUNTA([1]!T_Printers[Printers])*COUNTA([1]!T_Resins[Resins]),"",_xlfn.IFS(ROUND(VLOOKUP(C2673,[1]!T_Resins[#Data],4,FALSE)/VLOOKUP(A2673,[1]!T_Printers[#Data],5,FALSE),1)&lt;=_xlfn.XLOOKUP(B2673,[1]Printers!L:L,[1]Printers!O:O,1,0,),ROUND(VLOOKUP(C2673,[1]!T_Resins[#Data],4,FALSE)/VLOOKUP(A2673,[1]!T_Printers[#Data],5,FALSE),1),ROUND(VLOOKUP(C2673,[1]!T_Resins[#Data],4,FALSE)/VLOOKUP(A2673,[1]!T_Printers[#Data],5,FALSE),1)&gt;_xlfn.XLOOKUP(B2673,[1]Printers!L:L,[1]Printers!O:O,1,0,),"")),"")</f>
        <v/>
      </c>
      <c r="J2673" t="str">
        <f>IFERROR(IF(ROUND(_xlfn.XLOOKUP([1]Parameters!B2673,[1]Printers!L:L,[1]Printers!Q:Q,,0)*I2673/10,0)*10&lt;_xlfn.XLOOKUP([1]Parameters!B2673,[1]Printers!L:L,[1]Printers!P:P,,0),ROUND(_xlfn.XLOOKUP([1]Parameters!B2673,[1]Printers!L:L,[1]Printers!Q:Q,,0)*I2673/10,0)*10,_xlfn.XLOOKUP([1]Parameters!B2673,[1]Printers!L:L,[1]Printers!P:P,,0)),"")</f>
        <v/>
      </c>
      <c r="K2673">
        <f>IF(SUM(E2673:J2673)&lt;&gt;0,VLOOKUP(A2673,[1]!T_Printers[#Data],10,FALSE)+VLOOKUP(C2673,[1]!T_Resins[#Data],10,FALSE),"")</f>
        <v>8</v>
      </c>
      <c r="L2673">
        <f>IF(SUM(E2673:J2673)&lt;&gt;0,VLOOKUP(A2673,[1]!T_Printers[#Data],11,FALSE),"")</f>
        <v>9</v>
      </c>
      <c r="M2673">
        <f>IF(SUM(E2673:J2673)&lt;&gt;0,VLOOKUP(C2673,[1]!T_Resins[#Data],8,FALSE),"")</f>
        <v>60</v>
      </c>
      <c r="N2673">
        <f>IF(_xlfn.XLOOKUP(B2673,[1]Printers!$L:$L,[1]Printers!$R:$R,0,0)&gt;0,[1]Parameters!M2673,IF(SUM(E2673:J2673)&lt;&gt;0,VLOOKUP(C2673,[1]!T_Resins[#Data],9,FALSE),""))</f>
        <v>60</v>
      </c>
      <c r="O2673" t="str">
        <f t="shared" si="41"/>
        <v>PeopolyPhenomL</v>
      </c>
    </row>
    <row r="2674" spans="1:15" x14ac:dyDescent="0.25">
      <c r="A2674" t="str">
        <f t="array" ref="A2674">IF(ROW()-1&gt;COUNTA([1]!T_Printers[Printers])*COUNTA([1]!T_Resins[Resins]),"",INDEX([1]!T_Printers[Printers],INT((ROW()-2)/COUNTA([1]!T_Resins[Resins])+1)))</f>
        <v>Peopoly Phenom L</v>
      </c>
      <c r="B2674" t="str">
        <f>_xlfn.XLOOKUP(A2674,[1]!T_Printers[Printers],[1]!T_Printers[Icon link],,0)</f>
        <v>PeopolyPhenomL</v>
      </c>
      <c r="C2674" t="str">
        <f t="array" ref="C2674">IF(ROW()-1&gt;COUNTA([1]!T_Printers[Printers])*COUNTA([1]!T_Resins[Resins]),"",INDEX([1]!T_Resins[Resins],MOD(ROW()-2,COUNTA([1]!T_Resins[Resins]))+1))</f>
        <v>Industrial Rigid Black</v>
      </c>
      <c r="D2674">
        <f>IF(SUM(E2674:J2674)&lt;&gt;0,IF(ROW()-1&gt;COUNTA([1]!T_Printers[Printers])*COUNTA([1]!T_Resins[Resins]),"",2),"")</f>
        <v>2</v>
      </c>
      <c r="E2674" cm="1">
        <f t="array" ref="E2674">IFERROR(IF(ROW()-1&gt;COUNTA([1]!T_Printers[Printers])*COUNTA([1]!T_Resins[Resins]),"",_xlfn.IFS(ROUND(VLOOKUP(C2674,[1]!T_Resins[#Data],2,FALSE)/VLOOKUP(A2674,[1]!T_Printers[#Data],5,FALSE),1)&lt;=_xlfn.XLOOKUP(B2674,[1]Printers!L:L,[1]Printers!O:O,1,0,),ROUND(VLOOKUP(C2674,[1]!T_Resins[#Data],2,FALSE)/VLOOKUP(A2674,[1]!T_Printers[#Data],5,FALSE),1),ROUND(VLOOKUP(C2674,[1]!T_Resins[#Data],2,FALSE)/VLOOKUP(A2674,[1]!T_Printers[#Data],5,FALSE),1)&gt;_xlfn.XLOOKUP(B2674,[1]Printers!L:L,[1]Printers!O:O,1,0,),10)),"Используйте слой 100 мкм")</f>
        <v>17.899999999999999</v>
      </c>
      <c r="F2674">
        <f>IFERROR(IF(ROUND(_xlfn.XLOOKUP([1]Parameters!B2674,[1]Printers!L:L,[1]Printers!Q:Q,,0)*E2674/10,0)*10&lt;_xlfn.XLOOKUP([1]Parameters!B2674,[1]Printers!L:L,[1]Printers!P:P,,0),ROUND(_xlfn.XLOOKUP([1]Parameters!B2674,[1]Printers!L:L,[1]Printers!Q:Q,,0)*E2674/10,0)*10,_xlfn.XLOOKUP([1]Parameters!B2674,[1]Printers!L:L,[1]Printers!P:P,,0)),"")</f>
        <v>100</v>
      </c>
      <c r="G2674" cm="1">
        <f t="array" ref="G2674">IFERROR(IF(ROW()-1&gt;COUNTA([1]!T_Printers[Printers])*COUNTA([1]!T_Resins[Resins]),"",_xlfn.IFS(ROUND(VLOOKUP(C2674,[1]!T_Resins[#Data],3,FALSE)/VLOOKUP(A2674,[1]!T_Printers[#Data],5,FALSE),1)&lt;=_xlfn.XLOOKUP(B2674,[1]Printers!L:L,[1]Printers!O:O,1,0,),ROUND(VLOOKUP(C2674,[1]!T_Resins[#Data],3,FALSE)/VLOOKUP(A2674,[1]!T_Printers[#Data],5,FALSE),1),ROUND(VLOOKUP(C2674,[1]!T_Resins[#Data],3,FALSE)/VLOOKUP(A2674,[1]!T_Printers[#Data],5,FALSE),1)&gt;_xlfn.XLOOKUP(B2674,[1]Printers!L:L,[1]Printers!O:O,1,0,),10)),"")</f>
        <v>23.4</v>
      </c>
      <c r="H2674">
        <f>IFERROR(IF(ROUND(_xlfn.XLOOKUP([1]Parameters!B2674,[1]Printers!L:L,[1]Printers!Q:Q,,0)*G2674/10,0)*10&lt;_xlfn.XLOOKUP([1]Parameters!B2674,[1]Printers!L:L,[1]Printers!P:P,,0),ROUND(_xlfn.XLOOKUP([1]Parameters!B2674,[1]Printers!L:L,[1]Printers!Q:Q,,0)*G2674/10,0)*10,_xlfn.XLOOKUP([1]Parameters!B2674,[1]Printers!L:L,[1]Printers!P:P,,0)),"")</f>
        <v>100</v>
      </c>
      <c r="I2674" s="3" t="str" cm="1">
        <f t="array" ref="I2674">IFERROR(IF(ROW()-1&gt;COUNTA([1]!T_Printers[Printers])*COUNTA([1]!T_Resins[Resins]),"",_xlfn.IFS(ROUND(VLOOKUP(C2674,[1]!T_Resins[#Data],4,FALSE)/VLOOKUP(A2674,[1]!T_Printers[#Data],5,FALSE),1)&lt;=_xlfn.XLOOKUP(B2674,[1]Printers!L:L,[1]Printers!O:O,1,0,),ROUND(VLOOKUP(C2674,[1]!T_Resins[#Data],4,FALSE)/VLOOKUP(A2674,[1]!T_Printers[#Data],5,FALSE),1),ROUND(VLOOKUP(C2674,[1]!T_Resins[#Data],4,FALSE)/VLOOKUP(A2674,[1]!T_Printers[#Data],5,FALSE),1)&gt;_xlfn.XLOOKUP(B2674,[1]Printers!L:L,[1]Printers!O:O,1,0,),"")),"")</f>
        <v/>
      </c>
      <c r="J2674" t="str">
        <f>IFERROR(IF(ROUND(_xlfn.XLOOKUP([1]Parameters!B2674,[1]Printers!L:L,[1]Printers!Q:Q,,0)*I2674/10,0)*10&lt;_xlfn.XLOOKUP([1]Parameters!B2674,[1]Printers!L:L,[1]Printers!P:P,,0),ROUND(_xlfn.XLOOKUP([1]Parameters!B2674,[1]Printers!L:L,[1]Printers!Q:Q,,0)*I2674/10,0)*10,_xlfn.XLOOKUP([1]Parameters!B2674,[1]Printers!L:L,[1]Printers!P:P,,0)),"")</f>
        <v/>
      </c>
      <c r="K2674">
        <f>IF(SUM(E2674:J2674)&lt;&gt;0,VLOOKUP(A2674,[1]!T_Printers[#Data],10,FALSE)+VLOOKUP(C2674,[1]!T_Resins[#Data],10,FALSE),"")</f>
        <v>8</v>
      </c>
      <c r="L2674">
        <f>IF(SUM(E2674:J2674)&lt;&gt;0,VLOOKUP(A2674,[1]!T_Printers[#Data],11,FALSE),"")</f>
        <v>9</v>
      </c>
      <c r="M2674">
        <f>IF(SUM(E2674:J2674)&lt;&gt;0,VLOOKUP(C2674,[1]!T_Resins[#Data],8,FALSE),"")</f>
        <v>120</v>
      </c>
      <c r="N2674">
        <f>IF(_xlfn.XLOOKUP(B2674,[1]Printers!$L:$L,[1]Printers!$R:$R,0,0)&gt;0,[1]Parameters!M2674,IF(SUM(E2674:J2674)&lt;&gt;0,VLOOKUP(C2674,[1]!T_Resins[#Data],9,FALSE),""))</f>
        <v>180</v>
      </c>
      <c r="O2674" t="str">
        <f t="shared" si="41"/>
        <v>PeopolyPhenomL</v>
      </c>
    </row>
    <row r="2675" spans="1:15" x14ac:dyDescent="0.25">
      <c r="A2675" t="str">
        <f t="array" ref="A2675">IF(ROW()-1&gt;COUNTA([1]!T_Printers[Printers])*COUNTA([1]!T_Resins[Resins]),"",INDEX([1]!T_Printers[Printers],INT((ROW()-2)/COUNTA([1]!T_Resins[Resins])+1)))</f>
        <v>Peopoly Phenom L</v>
      </c>
      <c r="B2675" t="str">
        <f>_xlfn.XLOOKUP(A2675,[1]!T_Printers[Printers],[1]!T_Printers[Icon link],,0)</f>
        <v>PeopolyPhenomL</v>
      </c>
      <c r="C2675" t="str">
        <f t="array" ref="C2675">IF(ROW()-1&gt;COUNTA([1]!T_Printers[Printers])*COUNTA([1]!T_Resins[Resins]),"",INDEX([1]!T_Resins[Resins],MOD(ROW()-2,COUNTA([1]!T_Resins[Resins]))+1))</f>
        <v>Industrial Rigid Clear</v>
      </c>
      <c r="D2675">
        <f>IF(SUM(E2675:J2675)&lt;&gt;0,IF(ROW()-1&gt;COUNTA([1]!T_Printers[Printers])*COUNTA([1]!T_Resins[Resins]),"",2),"")</f>
        <v>2</v>
      </c>
      <c r="E2675" cm="1">
        <f t="array" ref="E2675">IFERROR(IF(ROW()-1&gt;COUNTA([1]!T_Printers[Printers])*COUNTA([1]!T_Resins[Resins]),"",_xlfn.IFS(ROUND(VLOOKUP(C2675,[1]!T_Resins[#Data],2,FALSE)/VLOOKUP(A2675,[1]!T_Printers[#Data],5,FALSE),1)&lt;=_xlfn.XLOOKUP(B2675,[1]Printers!L:L,[1]Printers!O:O,1,0,),ROUND(VLOOKUP(C2675,[1]!T_Resins[#Data],2,FALSE)/VLOOKUP(A2675,[1]!T_Printers[#Data],5,FALSE),1),ROUND(VLOOKUP(C2675,[1]!T_Resins[#Data],2,FALSE)/VLOOKUP(A2675,[1]!T_Printers[#Data],5,FALSE),1)&gt;_xlfn.XLOOKUP(B2675,[1]Printers!L:L,[1]Printers!O:O,1,0,),10)),"Используйте слой 100 мкм")</f>
        <v>19.600000000000001</v>
      </c>
      <c r="F2675">
        <f>IFERROR(IF(ROUND(_xlfn.XLOOKUP([1]Parameters!B2675,[1]Printers!L:L,[1]Printers!Q:Q,,0)*E2675/10,0)*10&lt;_xlfn.XLOOKUP([1]Parameters!B2675,[1]Printers!L:L,[1]Printers!P:P,,0),ROUND(_xlfn.XLOOKUP([1]Parameters!B2675,[1]Printers!L:L,[1]Printers!Q:Q,,0)*E2675/10,0)*10,_xlfn.XLOOKUP([1]Parameters!B2675,[1]Printers!L:L,[1]Printers!P:P,,0)),"")</f>
        <v>100</v>
      </c>
      <c r="G2675" cm="1">
        <f t="array" ref="G2675">IFERROR(IF(ROW()-1&gt;COUNTA([1]!T_Printers[Printers])*COUNTA([1]!T_Resins[Resins]),"",_xlfn.IFS(ROUND(VLOOKUP(C2675,[1]!T_Resins[#Data],3,FALSE)/VLOOKUP(A2675,[1]!T_Printers[#Data],5,FALSE),1)&lt;=_xlfn.XLOOKUP(B2675,[1]Printers!L:L,[1]Printers!O:O,1,0,),ROUND(VLOOKUP(C2675,[1]!T_Resins[#Data],3,FALSE)/VLOOKUP(A2675,[1]!T_Printers[#Data],5,FALSE),1),ROUND(VLOOKUP(C2675,[1]!T_Resins[#Data],3,FALSE)/VLOOKUP(A2675,[1]!T_Printers[#Data],5,FALSE),1)&gt;_xlfn.XLOOKUP(B2675,[1]Printers!L:L,[1]Printers!O:O,1,0,),10)),"")</f>
        <v>25.5</v>
      </c>
      <c r="H2675">
        <f>IFERROR(IF(ROUND(_xlfn.XLOOKUP([1]Parameters!B2675,[1]Printers!L:L,[1]Printers!Q:Q,,0)*G2675/10,0)*10&lt;_xlfn.XLOOKUP([1]Parameters!B2675,[1]Printers!L:L,[1]Printers!P:P,,0),ROUND(_xlfn.XLOOKUP([1]Parameters!B2675,[1]Printers!L:L,[1]Printers!Q:Q,,0)*G2675/10,0)*10,_xlfn.XLOOKUP([1]Parameters!B2675,[1]Printers!L:L,[1]Printers!P:P,,0)),"")</f>
        <v>100</v>
      </c>
      <c r="I2675" s="3" t="str" cm="1">
        <f t="array" ref="I2675">IFERROR(IF(ROW()-1&gt;COUNTA([1]!T_Printers[Printers])*COUNTA([1]!T_Resins[Resins]),"",_xlfn.IFS(ROUND(VLOOKUP(C2675,[1]!T_Resins[#Data],4,FALSE)/VLOOKUP(A2675,[1]!T_Printers[#Data],5,FALSE),1)&lt;=_xlfn.XLOOKUP(B2675,[1]Printers!L:L,[1]Printers!O:O,1,0,),ROUND(VLOOKUP(C2675,[1]!T_Resins[#Data],4,FALSE)/VLOOKUP(A2675,[1]!T_Printers[#Data],5,FALSE),1),ROUND(VLOOKUP(C2675,[1]!T_Resins[#Data],4,FALSE)/VLOOKUP(A2675,[1]!T_Printers[#Data],5,FALSE),1)&gt;_xlfn.XLOOKUP(B2675,[1]Printers!L:L,[1]Printers!O:O,1,0,),"")),"")</f>
        <v/>
      </c>
      <c r="J2675" t="str">
        <f>IFERROR(IF(ROUND(_xlfn.XLOOKUP([1]Parameters!B2675,[1]Printers!L:L,[1]Printers!Q:Q,,0)*I2675/10,0)*10&lt;_xlfn.XLOOKUP([1]Parameters!B2675,[1]Printers!L:L,[1]Printers!P:P,,0),ROUND(_xlfn.XLOOKUP([1]Parameters!B2675,[1]Printers!L:L,[1]Printers!Q:Q,,0)*I2675/10,0)*10,_xlfn.XLOOKUP([1]Parameters!B2675,[1]Printers!L:L,[1]Printers!P:P,,0)),"")</f>
        <v/>
      </c>
      <c r="K2675">
        <f>IF(SUM(E2675:J2675)&lt;&gt;0,VLOOKUP(A2675,[1]!T_Printers[#Data],10,FALSE)+VLOOKUP(C2675,[1]!T_Resins[#Data],10,FALSE),"")</f>
        <v>8</v>
      </c>
      <c r="L2675">
        <f>IF(SUM(E2675:J2675)&lt;&gt;0,VLOOKUP(A2675,[1]!T_Printers[#Data],11,FALSE),"")</f>
        <v>9</v>
      </c>
      <c r="M2675">
        <f>IF(SUM(E2675:J2675)&lt;&gt;0,VLOOKUP(C2675,[1]!T_Resins[#Data],8,FALSE),"")</f>
        <v>120</v>
      </c>
      <c r="N2675">
        <f>IF(_xlfn.XLOOKUP(B2675,[1]Printers!$L:$L,[1]Printers!$R:$R,0,0)&gt;0,[1]Parameters!M2675,IF(SUM(E2675:J2675)&lt;&gt;0,VLOOKUP(C2675,[1]!T_Resins[#Data],9,FALSE),""))</f>
        <v>180</v>
      </c>
      <c r="O2675" t="str">
        <f t="shared" si="41"/>
        <v>PeopolyPhenomL</v>
      </c>
    </row>
    <row r="2676" spans="1:15" x14ac:dyDescent="0.25">
      <c r="A2676" t="str">
        <f t="array" ref="A2676">IF(ROW()-1&gt;COUNTA([1]!T_Printers[Printers])*COUNTA([1]!T_Resins[Resins]),"",INDEX([1]!T_Printers[Printers],INT((ROW()-2)/COUNTA([1]!T_Resins[Resins])+1)))</f>
        <v>Peopoly Phenom L</v>
      </c>
      <c r="B2676" t="str">
        <f>_xlfn.XLOOKUP(A2676,[1]!T_Printers[Printers],[1]!T_Printers[Icon link],,0)</f>
        <v>PeopolyPhenomL</v>
      </c>
      <c r="C2676" t="str">
        <f t="array" ref="C2676">IF(ROW()-1&gt;COUNTA([1]!T_Printers[Printers])*COUNTA([1]!T_Resins[Resins]),"",INDEX([1]!T_Resins[Resins],MOD(ROW()-2,COUNTA([1]!T_Resins[Resins]))+1))</f>
        <v>Tough Black</v>
      </c>
      <c r="D2676">
        <f>IF(SUM(E2676:J2676)&lt;&gt;0,IF(ROW()-1&gt;COUNTA([1]!T_Printers[Printers])*COUNTA([1]!T_Resins[Resins]),"",2),"")</f>
        <v>2</v>
      </c>
      <c r="E2676" cm="1">
        <f t="array" ref="E2676">IFERROR(IF(ROW()-1&gt;COUNTA([1]!T_Printers[Printers])*COUNTA([1]!T_Resins[Resins]),"",_xlfn.IFS(ROUND(VLOOKUP(C2676,[1]!T_Resins[#Data],2,FALSE)/VLOOKUP(A2676,[1]!T_Printers[#Data],5,FALSE),1)&lt;=_xlfn.XLOOKUP(B2676,[1]Printers!L:L,[1]Printers!O:O,1,0,),ROUND(VLOOKUP(C2676,[1]!T_Resins[#Data],2,FALSE)/VLOOKUP(A2676,[1]!T_Printers[#Data],5,FALSE),1),ROUND(VLOOKUP(C2676,[1]!T_Resins[#Data],2,FALSE)/VLOOKUP(A2676,[1]!T_Printers[#Data],5,FALSE),1)&gt;_xlfn.XLOOKUP(B2676,[1]Printers!L:L,[1]Printers!O:O,1,0,),10)),"Используйте слой 100 мкм")</f>
        <v>9.4</v>
      </c>
      <c r="F2676">
        <f>IFERROR(IF(ROUND(_xlfn.XLOOKUP([1]Parameters!B2676,[1]Printers!L:L,[1]Printers!Q:Q,,0)*E2676/10,0)*10&lt;_xlfn.XLOOKUP([1]Parameters!B2676,[1]Printers!L:L,[1]Printers!P:P,,0),ROUND(_xlfn.XLOOKUP([1]Parameters!B2676,[1]Printers!L:L,[1]Printers!Q:Q,,0)*E2676/10,0)*10,_xlfn.XLOOKUP([1]Parameters!B2676,[1]Printers!L:L,[1]Printers!P:P,,0)),"")</f>
        <v>80</v>
      </c>
      <c r="G2676" cm="1">
        <f t="array" ref="G2676">IFERROR(IF(ROW()-1&gt;COUNTA([1]!T_Printers[Printers])*COUNTA([1]!T_Resins[Resins]),"",_xlfn.IFS(ROUND(VLOOKUP(C2676,[1]!T_Resins[#Data],3,FALSE)/VLOOKUP(A2676,[1]!T_Printers[#Data],5,FALSE),1)&lt;=_xlfn.XLOOKUP(B2676,[1]Printers!L:L,[1]Printers!O:O,1,0,),ROUND(VLOOKUP(C2676,[1]!T_Resins[#Data],3,FALSE)/VLOOKUP(A2676,[1]!T_Printers[#Data],5,FALSE),1),ROUND(VLOOKUP(C2676,[1]!T_Resins[#Data],3,FALSE)/VLOOKUP(A2676,[1]!T_Printers[#Data],5,FALSE),1)&gt;_xlfn.XLOOKUP(B2676,[1]Printers!L:L,[1]Printers!O:O,1,0,),10)),"")</f>
        <v>11.1</v>
      </c>
      <c r="H2676">
        <f>IFERROR(IF(ROUND(_xlfn.XLOOKUP([1]Parameters!B2676,[1]Printers!L:L,[1]Printers!Q:Q,,0)*G2676/10,0)*10&lt;_xlfn.XLOOKUP([1]Parameters!B2676,[1]Printers!L:L,[1]Printers!P:P,,0),ROUND(_xlfn.XLOOKUP([1]Parameters!B2676,[1]Printers!L:L,[1]Printers!Q:Q,,0)*G2676/10,0)*10,_xlfn.XLOOKUP([1]Parameters!B2676,[1]Printers!L:L,[1]Printers!P:P,,0)),"")</f>
        <v>100</v>
      </c>
      <c r="I2676" s="3" t="str" cm="1">
        <f t="array" ref="I2676">IFERROR(IF(ROW()-1&gt;COUNTA([1]!T_Printers[Printers])*COUNTA([1]!T_Resins[Resins]),"",_xlfn.IFS(ROUND(VLOOKUP(C2676,[1]!T_Resins[#Data],4,FALSE)/VLOOKUP(A2676,[1]!T_Printers[#Data],5,FALSE),1)&lt;=_xlfn.XLOOKUP(B2676,[1]Printers!L:L,[1]Printers!O:O,1,0,),ROUND(VLOOKUP(C2676,[1]!T_Resins[#Data],4,FALSE)/VLOOKUP(A2676,[1]!T_Printers[#Data],5,FALSE),1),ROUND(VLOOKUP(C2676,[1]!T_Resins[#Data],4,FALSE)/VLOOKUP(A2676,[1]!T_Printers[#Data],5,FALSE),1)&gt;_xlfn.XLOOKUP(B2676,[1]Printers!L:L,[1]Printers!O:O,1,0,),"")),"")</f>
        <v/>
      </c>
      <c r="J2676" t="str">
        <f>IFERROR(IF(ROUND(_xlfn.XLOOKUP([1]Parameters!B2676,[1]Printers!L:L,[1]Printers!Q:Q,,0)*I2676/10,0)*10&lt;_xlfn.XLOOKUP([1]Parameters!B2676,[1]Printers!L:L,[1]Printers!P:P,,0),ROUND(_xlfn.XLOOKUP([1]Parameters!B2676,[1]Printers!L:L,[1]Printers!Q:Q,,0)*I2676/10,0)*10,_xlfn.XLOOKUP([1]Parameters!B2676,[1]Printers!L:L,[1]Printers!P:P,,0)),"")</f>
        <v/>
      </c>
      <c r="K2676">
        <f>IF(SUM(E2676:J2676)&lt;&gt;0,VLOOKUP(A2676,[1]!T_Printers[#Data],10,FALSE)+VLOOKUP(C2676,[1]!T_Resins[#Data],10,FALSE),"")</f>
        <v>8</v>
      </c>
      <c r="L2676">
        <f>IF(SUM(E2676:J2676)&lt;&gt;0,VLOOKUP(A2676,[1]!T_Printers[#Data],11,FALSE),"")</f>
        <v>9</v>
      </c>
      <c r="M2676">
        <f>IF(SUM(E2676:J2676)&lt;&gt;0,VLOOKUP(C2676,[1]!T_Resins[#Data],8,FALSE),"")</f>
        <v>120</v>
      </c>
      <c r="N2676">
        <f>IF(_xlfn.XLOOKUP(B2676,[1]Printers!$L:$L,[1]Printers!$R:$R,0,0)&gt;0,[1]Parameters!M2676,IF(SUM(E2676:J2676)&lt;&gt;0,VLOOKUP(C2676,[1]!T_Resins[#Data],9,FALSE),""))</f>
        <v>180</v>
      </c>
      <c r="O2676" t="str">
        <f t="shared" si="41"/>
        <v>PeopolyPhenomL</v>
      </c>
    </row>
    <row r="2677" spans="1:15" x14ac:dyDescent="0.25">
      <c r="A2677" t="str">
        <f t="array" ref="A2677">IF(ROW()-1&gt;COUNTA([1]!T_Printers[Printers])*COUNTA([1]!T_Resins[Resins]),"",INDEX([1]!T_Printers[Printers],INT((ROW()-2)/COUNTA([1]!T_Resins[Resins])+1)))</f>
        <v>Peopoly Phenom L</v>
      </c>
      <c r="B2677" t="str">
        <f>_xlfn.XLOOKUP(A2677,[1]!T_Printers[Printers],[1]!T_Printers[Icon link],,0)</f>
        <v>PeopolyPhenomL</v>
      </c>
      <c r="C2677" t="str">
        <f t="array" ref="C2677">IF(ROW()-1&gt;COUNTA([1]!T_Printers[Printers])*COUNTA([1]!T_Resins[Resins]),"",INDEX([1]!T_Resins[Resins],MOD(ROW()-2,COUNTA([1]!T_Resins[Resins]))+1))</f>
        <v>Tough Grey</v>
      </c>
      <c r="D2677">
        <f>IF(SUM(E2677:J2677)&lt;&gt;0,IF(ROW()-1&gt;COUNTA([1]!T_Printers[Printers])*COUNTA([1]!T_Resins[Resins]),"",2),"")</f>
        <v>2</v>
      </c>
      <c r="E2677" cm="1">
        <f t="array" ref="E2677">IFERROR(IF(ROW()-1&gt;COUNTA([1]!T_Printers[Printers])*COUNTA([1]!T_Resins[Resins]),"",_xlfn.IFS(ROUND(VLOOKUP(C2677,[1]!T_Resins[#Data],2,FALSE)/VLOOKUP(A2677,[1]!T_Printers[#Data],5,FALSE),1)&lt;=_xlfn.XLOOKUP(B2677,[1]Printers!L:L,[1]Printers!O:O,1,0,),ROUND(VLOOKUP(C2677,[1]!T_Resins[#Data],2,FALSE)/VLOOKUP(A2677,[1]!T_Printers[#Data],5,FALSE),1),ROUND(VLOOKUP(C2677,[1]!T_Resins[#Data],2,FALSE)/VLOOKUP(A2677,[1]!T_Printers[#Data],5,FALSE),1)&gt;_xlfn.XLOOKUP(B2677,[1]Printers!L:L,[1]Printers!O:O,1,0,),10)),"Используйте слой 100 мкм")</f>
        <v>9.4</v>
      </c>
      <c r="F2677">
        <f>IFERROR(IF(ROUND(_xlfn.XLOOKUP([1]Parameters!B2677,[1]Printers!L:L,[1]Printers!Q:Q,,0)*E2677/10,0)*10&lt;_xlfn.XLOOKUP([1]Parameters!B2677,[1]Printers!L:L,[1]Printers!P:P,,0),ROUND(_xlfn.XLOOKUP([1]Parameters!B2677,[1]Printers!L:L,[1]Printers!Q:Q,,0)*E2677/10,0)*10,_xlfn.XLOOKUP([1]Parameters!B2677,[1]Printers!L:L,[1]Printers!P:P,,0)),"")</f>
        <v>80</v>
      </c>
      <c r="G2677" cm="1">
        <f t="array" ref="G2677">IFERROR(IF(ROW()-1&gt;COUNTA([1]!T_Printers[Printers])*COUNTA([1]!T_Resins[Resins]),"",_xlfn.IFS(ROUND(VLOOKUP(C2677,[1]!T_Resins[#Data],3,FALSE)/VLOOKUP(A2677,[1]!T_Printers[#Data],5,FALSE),1)&lt;=_xlfn.XLOOKUP(B2677,[1]Printers!L:L,[1]Printers!O:O,1,0,),ROUND(VLOOKUP(C2677,[1]!T_Resins[#Data],3,FALSE)/VLOOKUP(A2677,[1]!T_Printers[#Data],5,FALSE),1),ROUND(VLOOKUP(C2677,[1]!T_Resins[#Data],3,FALSE)/VLOOKUP(A2677,[1]!T_Printers[#Data],5,FALSE),1)&gt;_xlfn.XLOOKUP(B2677,[1]Printers!L:L,[1]Printers!O:O,1,0,),10)),"")</f>
        <v>11.1</v>
      </c>
      <c r="H2677">
        <f>IFERROR(IF(ROUND(_xlfn.XLOOKUP([1]Parameters!B2677,[1]Printers!L:L,[1]Printers!Q:Q,,0)*G2677/10,0)*10&lt;_xlfn.XLOOKUP([1]Parameters!B2677,[1]Printers!L:L,[1]Printers!P:P,,0),ROUND(_xlfn.XLOOKUP([1]Parameters!B2677,[1]Printers!L:L,[1]Printers!Q:Q,,0)*G2677/10,0)*10,_xlfn.XLOOKUP([1]Parameters!B2677,[1]Printers!L:L,[1]Printers!P:P,,0)),"")</f>
        <v>100</v>
      </c>
      <c r="I2677" s="3" t="str" cm="1">
        <f t="array" ref="I2677">IFERROR(IF(ROW()-1&gt;COUNTA([1]!T_Printers[Printers])*COUNTA([1]!T_Resins[Resins]),"",_xlfn.IFS(ROUND(VLOOKUP(C2677,[1]!T_Resins[#Data],4,FALSE)/VLOOKUP(A2677,[1]!T_Printers[#Data],5,FALSE),1)&lt;=_xlfn.XLOOKUP(B2677,[1]Printers!L:L,[1]Printers!O:O,1,0,),ROUND(VLOOKUP(C2677,[1]!T_Resins[#Data],4,FALSE)/VLOOKUP(A2677,[1]!T_Printers[#Data],5,FALSE),1),ROUND(VLOOKUP(C2677,[1]!T_Resins[#Data],4,FALSE)/VLOOKUP(A2677,[1]!T_Printers[#Data],5,FALSE),1)&gt;_xlfn.XLOOKUP(B2677,[1]Printers!L:L,[1]Printers!O:O,1,0,),"")),"")</f>
        <v/>
      </c>
      <c r="J2677" t="str">
        <f>IFERROR(IF(ROUND(_xlfn.XLOOKUP([1]Parameters!B2677,[1]Printers!L:L,[1]Printers!Q:Q,,0)*I2677/10,0)*10&lt;_xlfn.XLOOKUP([1]Parameters!B2677,[1]Printers!L:L,[1]Printers!P:P,,0),ROUND(_xlfn.XLOOKUP([1]Parameters!B2677,[1]Printers!L:L,[1]Printers!Q:Q,,0)*I2677/10,0)*10,_xlfn.XLOOKUP([1]Parameters!B2677,[1]Printers!L:L,[1]Printers!P:P,,0)),"")</f>
        <v/>
      </c>
      <c r="K2677">
        <f>IF(SUM(E2677:J2677)&lt;&gt;0,VLOOKUP(A2677,[1]!T_Printers[#Data],10,FALSE)+VLOOKUP(C2677,[1]!T_Resins[#Data],10,FALSE),"")</f>
        <v>8</v>
      </c>
      <c r="L2677">
        <f>IF(SUM(E2677:J2677)&lt;&gt;0,VLOOKUP(A2677,[1]!T_Printers[#Data],11,FALSE),"")</f>
        <v>9</v>
      </c>
      <c r="M2677">
        <f>IF(SUM(E2677:J2677)&lt;&gt;0,VLOOKUP(C2677,[1]!T_Resins[#Data],8,FALSE),"")</f>
        <v>120</v>
      </c>
      <c r="N2677">
        <f>IF(_xlfn.XLOOKUP(B2677,[1]Printers!$L:$L,[1]Printers!$R:$R,0,0)&gt;0,[1]Parameters!M2677,IF(SUM(E2677:J2677)&lt;&gt;0,VLOOKUP(C2677,[1]!T_Resins[#Data],9,FALSE),""))</f>
        <v>180</v>
      </c>
      <c r="O2677" t="str">
        <f t="shared" si="41"/>
        <v>PeopolyPhenomL</v>
      </c>
    </row>
    <row r="2678" spans="1:15" x14ac:dyDescent="0.25">
      <c r="A2678" t="str">
        <f t="array" ref="A2678">IF(ROW()-1&gt;COUNTA([1]!T_Printers[Printers])*COUNTA([1]!T_Resins[Resins]),"",INDEX([1]!T_Printers[Printers],INT((ROW()-2)/COUNTA([1]!T_Resins[Resins])+1)))</f>
        <v>Peopoly Phenom L</v>
      </c>
      <c r="B2678" t="str">
        <f>_xlfn.XLOOKUP(A2678,[1]!T_Printers[Printers],[1]!T_Printers[Icon link],,0)</f>
        <v>PeopolyPhenomL</v>
      </c>
      <c r="C2678" t="str">
        <f t="array" ref="C2678">IF(ROW()-1&gt;COUNTA([1]!T_Printers[Printers])*COUNTA([1]!T_Resins[Resins]),"",INDEX([1]!T_Resins[Resins],MOD(ROW()-2,COUNTA([1]!T_Resins[Resins]))+1))</f>
        <v>Tough White</v>
      </c>
      <c r="D2678">
        <f>IF(SUM(E2678:J2678)&lt;&gt;0,IF(ROW()-1&gt;COUNTA([1]!T_Printers[Printers])*COUNTA([1]!T_Resins[Resins]),"",2),"")</f>
        <v>2</v>
      </c>
      <c r="E2678" cm="1">
        <f t="array" ref="E2678">IFERROR(IF(ROW()-1&gt;COUNTA([1]!T_Printers[Printers])*COUNTA([1]!T_Resins[Resins]),"",_xlfn.IFS(ROUND(VLOOKUP(C2678,[1]!T_Resins[#Data],2,FALSE)/VLOOKUP(A2678,[1]!T_Printers[#Data],5,FALSE),1)&lt;=_xlfn.XLOOKUP(B2678,[1]Printers!L:L,[1]Printers!O:O,1,0,),ROUND(VLOOKUP(C2678,[1]!T_Resins[#Data],2,FALSE)/VLOOKUP(A2678,[1]!T_Printers[#Data],5,FALSE),1),ROUND(VLOOKUP(C2678,[1]!T_Resins[#Data],2,FALSE)/VLOOKUP(A2678,[1]!T_Printers[#Data],5,FALSE),1)&gt;_xlfn.XLOOKUP(B2678,[1]Printers!L:L,[1]Printers!O:O,1,0,),10)),"Используйте слой 100 мкм")</f>
        <v>9.4</v>
      </c>
      <c r="F2678">
        <f>IFERROR(IF(ROUND(_xlfn.XLOOKUP([1]Parameters!B2678,[1]Printers!L:L,[1]Printers!Q:Q,,0)*E2678/10,0)*10&lt;_xlfn.XLOOKUP([1]Parameters!B2678,[1]Printers!L:L,[1]Printers!P:P,,0),ROUND(_xlfn.XLOOKUP([1]Parameters!B2678,[1]Printers!L:L,[1]Printers!Q:Q,,0)*E2678/10,0)*10,_xlfn.XLOOKUP([1]Parameters!B2678,[1]Printers!L:L,[1]Printers!P:P,,0)),"")</f>
        <v>80</v>
      </c>
      <c r="G2678" cm="1">
        <f t="array" ref="G2678">IFERROR(IF(ROW()-1&gt;COUNTA([1]!T_Printers[Printers])*COUNTA([1]!T_Resins[Resins]),"",_xlfn.IFS(ROUND(VLOOKUP(C2678,[1]!T_Resins[#Data],3,FALSE)/VLOOKUP(A2678,[1]!T_Printers[#Data],5,FALSE),1)&lt;=_xlfn.XLOOKUP(B2678,[1]Printers!L:L,[1]Printers!O:O,1,0,),ROUND(VLOOKUP(C2678,[1]!T_Resins[#Data],3,FALSE)/VLOOKUP(A2678,[1]!T_Printers[#Data],5,FALSE),1),ROUND(VLOOKUP(C2678,[1]!T_Resins[#Data],3,FALSE)/VLOOKUP(A2678,[1]!T_Printers[#Data],5,FALSE),1)&gt;_xlfn.XLOOKUP(B2678,[1]Printers!L:L,[1]Printers!O:O,1,0,),10)),"")</f>
        <v>11.1</v>
      </c>
      <c r="H2678">
        <f>IFERROR(IF(ROUND(_xlfn.XLOOKUP([1]Parameters!B2678,[1]Printers!L:L,[1]Printers!Q:Q,,0)*G2678/10,0)*10&lt;_xlfn.XLOOKUP([1]Parameters!B2678,[1]Printers!L:L,[1]Printers!P:P,,0),ROUND(_xlfn.XLOOKUP([1]Parameters!B2678,[1]Printers!L:L,[1]Printers!Q:Q,,0)*G2678/10,0)*10,_xlfn.XLOOKUP([1]Parameters!B2678,[1]Printers!L:L,[1]Printers!P:P,,0)),"")</f>
        <v>100</v>
      </c>
      <c r="I2678" s="3" t="str" cm="1">
        <f t="array" ref="I2678">IFERROR(IF(ROW()-1&gt;COUNTA([1]!T_Printers[Printers])*COUNTA([1]!T_Resins[Resins]),"",_xlfn.IFS(ROUND(VLOOKUP(C2678,[1]!T_Resins[#Data],4,FALSE)/VLOOKUP(A2678,[1]!T_Printers[#Data],5,FALSE),1)&lt;=_xlfn.XLOOKUP(B2678,[1]Printers!L:L,[1]Printers!O:O,1,0,),ROUND(VLOOKUP(C2678,[1]!T_Resins[#Data],4,FALSE)/VLOOKUP(A2678,[1]!T_Printers[#Data],5,FALSE),1),ROUND(VLOOKUP(C2678,[1]!T_Resins[#Data],4,FALSE)/VLOOKUP(A2678,[1]!T_Printers[#Data],5,FALSE),1)&gt;_xlfn.XLOOKUP(B2678,[1]Printers!L:L,[1]Printers!O:O,1,0,),"")),"")</f>
        <v/>
      </c>
      <c r="J2678" t="str">
        <f>IFERROR(IF(ROUND(_xlfn.XLOOKUP([1]Parameters!B2678,[1]Printers!L:L,[1]Printers!Q:Q,,0)*I2678/10,0)*10&lt;_xlfn.XLOOKUP([1]Parameters!B2678,[1]Printers!L:L,[1]Printers!P:P,,0),ROUND(_xlfn.XLOOKUP([1]Parameters!B2678,[1]Printers!L:L,[1]Printers!Q:Q,,0)*I2678/10,0)*10,_xlfn.XLOOKUP([1]Parameters!B2678,[1]Printers!L:L,[1]Printers!P:P,,0)),"")</f>
        <v/>
      </c>
      <c r="K2678">
        <f>IF(SUM(E2678:J2678)&lt;&gt;0,VLOOKUP(A2678,[1]!T_Printers[#Data],10,FALSE)+VLOOKUP(C2678,[1]!T_Resins[#Data],10,FALSE),"")</f>
        <v>8</v>
      </c>
      <c r="L2678">
        <f>IF(SUM(E2678:J2678)&lt;&gt;0,VLOOKUP(A2678,[1]!T_Printers[#Data],11,FALSE),"")</f>
        <v>9</v>
      </c>
      <c r="M2678">
        <f>IF(SUM(E2678:J2678)&lt;&gt;0,VLOOKUP(C2678,[1]!T_Resins[#Data],8,FALSE),"")</f>
        <v>120</v>
      </c>
      <c r="N2678">
        <f>IF(_xlfn.XLOOKUP(B2678,[1]Printers!$L:$L,[1]Printers!$R:$R,0,0)&gt;0,[1]Parameters!M2678,IF(SUM(E2678:J2678)&lt;&gt;0,VLOOKUP(C2678,[1]!T_Resins[#Data],9,FALSE),""))</f>
        <v>180</v>
      </c>
      <c r="O2678" t="str">
        <f t="shared" si="41"/>
        <v>PeopolyPhenomL</v>
      </c>
    </row>
    <row r="2679" spans="1:15" x14ac:dyDescent="0.25">
      <c r="A2679" t="str">
        <f t="array" ref="A2679">IF(ROW()-1&gt;COUNTA([1]!T_Printers[Printers])*COUNTA([1]!T_Resins[Resins]),"",INDEX([1]!T_Printers[Printers],INT((ROW()-2)/COUNTA([1]!T_Resins[Resins])+1)))</f>
        <v>Peopoly Phenom L</v>
      </c>
      <c r="B2679" t="str">
        <f>_xlfn.XLOOKUP(A2679,[1]!T_Printers[Printers],[1]!T_Printers[Icon link],,0)</f>
        <v>PeopolyPhenomL</v>
      </c>
      <c r="C2679" t="str">
        <f t="array" ref="C2679">IF(ROW()-1&gt;COUNTA([1]!T_Printers[Printers])*COUNTA([1]!T_Resins[Resins]),"",INDEX([1]!T_Resins[Resins],MOD(ROW()-2,COUNTA([1]!T_Resins[Resins]))+1))</f>
        <v>Jewelry J-Cast</v>
      </c>
      <c r="D2679">
        <f>IF(SUM(E2679:J2679)&lt;&gt;0,IF(ROW()-1&gt;COUNTA([1]!T_Printers[Printers])*COUNTA([1]!T_Resins[Resins]),"",2),"")</f>
        <v>2</v>
      </c>
      <c r="E2679" cm="1">
        <f t="array" ref="E2679">IFERROR(IF(ROW()-1&gt;COUNTA([1]!T_Printers[Printers])*COUNTA([1]!T_Resins[Resins]),"",_xlfn.IFS(ROUND(VLOOKUP(C2679,[1]!T_Resins[#Data],2,FALSE)/VLOOKUP(A2679,[1]!T_Printers[#Data],5,FALSE),1)&lt;=_xlfn.XLOOKUP(B2679,[1]Printers!L:L,[1]Printers!O:O,1,0,),ROUND(VLOOKUP(C2679,[1]!T_Resins[#Data],2,FALSE)/VLOOKUP(A2679,[1]!T_Printers[#Data],5,FALSE),1),ROUND(VLOOKUP(C2679,[1]!T_Resins[#Data],2,FALSE)/VLOOKUP(A2679,[1]!T_Printers[#Data],5,FALSE),1)&gt;_xlfn.XLOOKUP(B2679,[1]Printers!L:L,[1]Printers!O:O,1,0,),10)),"Используйте слой 100 мкм")</f>
        <v>29.7</v>
      </c>
      <c r="F2679">
        <f>IFERROR(IF(ROUND(_xlfn.XLOOKUP([1]Parameters!B2679,[1]Printers!L:L,[1]Printers!Q:Q,,0)*E2679/10,0)*10&lt;_xlfn.XLOOKUP([1]Parameters!B2679,[1]Printers!L:L,[1]Printers!P:P,,0),ROUND(_xlfn.XLOOKUP([1]Parameters!B2679,[1]Printers!L:L,[1]Printers!Q:Q,,0)*E2679/10,0)*10,_xlfn.XLOOKUP([1]Parameters!B2679,[1]Printers!L:L,[1]Printers!P:P,,0)),"")</f>
        <v>100</v>
      </c>
      <c r="G2679" cm="1">
        <f t="array" ref="G2679">IFERROR(IF(ROW()-1&gt;COUNTA([1]!T_Printers[Printers])*COUNTA([1]!T_Resins[Resins]),"",_xlfn.IFS(ROUND(VLOOKUP(C2679,[1]!T_Resins[#Data],3,FALSE)/VLOOKUP(A2679,[1]!T_Printers[#Data],5,FALSE),1)&lt;=_xlfn.XLOOKUP(B2679,[1]Printers!L:L,[1]Printers!O:O,1,0,),ROUND(VLOOKUP(C2679,[1]!T_Resins[#Data],3,FALSE)/VLOOKUP(A2679,[1]!T_Printers[#Data],5,FALSE),1),ROUND(VLOOKUP(C2679,[1]!T_Resins[#Data],3,FALSE)/VLOOKUP(A2679,[1]!T_Printers[#Data],5,FALSE),1)&gt;_xlfn.XLOOKUP(B2679,[1]Printers!L:L,[1]Printers!O:O,1,0,),10)),"")</f>
        <v>40.799999999999997</v>
      </c>
      <c r="H2679">
        <f>IFERROR(IF(ROUND(_xlfn.XLOOKUP([1]Parameters!B2679,[1]Printers!L:L,[1]Printers!Q:Q,,0)*G2679/10,0)*10&lt;_xlfn.XLOOKUP([1]Parameters!B2679,[1]Printers!L:L,[1]Printers!P:P,,0),ROUND(_xlfn.XLOOKUP([1]Parameters!B2679,[1]Printers!L:L,[1]Printers!Q:Q,,0)*G2679/10,0)*10,_xlfn.XLOOKUP([1]Parameters!B2679,[1]Printers!L:L,[1]Printers!P:P,,0)),"")</f>
        <v>100</v>
      </c>
      <c r="I2679" s="3" t="str" cm="1">
        <f t="array" ref="I2679">IFERROR(IF(ROW()-1&gt;COUNTA([1]!T_Printers[Printers])*COUNTA([1]!T_Resins[Resins]),"",_xlfn.IFS(ROUND(VLOOKUP(C2679,[1]!T_Resins[#Data],4,FALSE)/VLOOKUP(A2679,[1]!T_Printers[#Data],5,FALSE),1)&lt;=_xlfn.XLOOKUP(B2679,[1]Printers!L:L,[1]Printers!O:O,1,0,),ROUND(VLOOKUP(C2679,[1]!T_Resins[#Data],4,FALSE)/VLOOKUP(A2679,[1]!T_Printers[#Data],5,FALSE),1),ROUND(VLOOKUP(C2679,[1]!T_Resins[#Data],4,FALSE)/VLOOKUP(A2679,[1]!T_Printers[#Data],5,FALSE),1)&gt;_xlfn.XLOOKUP(B2679,[1]Printers!L:L,[1]Printers!O:O,1,0,),"")),"")</f>
        <v/>
      </c>
      <c r="J2679" t="str">
        <f>IFERROR(IF(ROUND(_xlfn.XLOOKUP([1]Parameters!B2679,[1]Printers!L:L,[1]Printers!Q:Q,,0)*I2679/10,0)*10&lt;_xlfn.XLOOKUP([1]Parameters!B2679,[1]Printers!L:L,[1]Printers!P:P,,0),ROUND(_xlfn.XLOOKUP([1]Parameters!B2679,[1]Printers!L:L,[1]Printers!Q:Q,,0)*I2679/10,0)*10,_xlfn.XLOOKUP([1]Parameters!B2679,[1]Printers!L:L,[1]Printers!P:P,,0)),"")</f>
        <v/>
      </c>
      <c r="K2679">
        <f>IF(SUM(E2679:J2679)&lt;&gt;0,VLOOKUP(A2679,[1]!T_Printers[#Data],10,FALSE)+VLOOKUP(C2679,[1]!T_Resins[#Data],10,FALSE),"")</f>
        <v>8</v>
      </c>
      <c r="L2679">
        <f>IF(SUM(E2679:J2679)&lt;&gt;0,VLOOKUP(A2679,[1]!T_Printers[#Data],11,FALSE),"")</f>
        <v>9</v>
      </c>
      <c r="M2679">
        <f>IF(SUM(E2679:J2679)&lt;&gt;0,VLOOKUP(C2679,[1]!T_Resins[#Data],8,FALSE),"")</f>
        <v>60</v>
      </c>
      <c r="N2679">
        <f>IF(_xlfn.XLOOKUP(B2679,[1]Printers!$L:$L,[1]Printers!$R:$R,0,0)&gt;0,[1]Parameters!M2679,IF(SUM(E2679:J2679)&lt;&gt;0,VLOOKUP(C2679,[1]!T_Resins[#Data],9,FALSE),""))</f>
        <v>60</v>
      </c>
      <c r="O2679" t="str">
        <f t="shared" si="41"/>
        <v>PeopolyPhenomL</v>
      </c>
    </row>
    <row r="2680" spans="1:15" x14ac:dyDescent="0.25">
      <c r="A2680" t="str">
        <f t="array" ref="A2680">IF(ROW()-1&gt;COUNTA([1]!T_Printers[Printers])*COUNTA([1]!T_Resins[Resins]),"",INDEX([1]!T_Printers[Printers],INT((ROW()-2)/COUNTA([1]!T_Resins[Resins])+1)))</f>
        <v>Peopoly Phenom L</v>
      </c>
      <c r="B2680" t="str">
        <f>_xlfn.XLOOKUP(A2680,[1]!T_Printers[Printers],[1]!T_Printers[Icon link],,0)</f>
        <v>PeopolyPhenomL</v>
      </c>
      <c r="C2680" t="str">
        <f t="array" ref="C2680">IF(ROW()-1&gt;COUNTA([1]!T_Printers[Printers])*COUNTA([1]!T_Resins[Resins]),"",INDEX([1]!T_Resins[Resins],MOD(ROW()-2,COUNTA([1]!T_Resins[Resins]))+1))</f>
        <v>Model Resin Black</v>
      </c>
      <c r="D2680">
        <f>IF(SUM(E2680:J2680)&lt;&gt;0,IF(ROW()-1&gt;COUNTA([1]!T_Printers[Printers])*COUNTA([1]!T_Resins[Resins]),"",2),"")</f>
        <v>2</v>
      </c>
      <c r="E2680" cm="1">
        <f t="array" ref="E2680">IFERROR(IF(ROW()-1&gt;COUNTA([1]!T_Printers[Printers])*COUNTA([1]!T_Resins[Resins]),"",_xlfn.IFS(ROUND(VLOOKUP(C2680,[1]!T_Resins[#Data],2,FALSE)/VLOOKUP(A2680,[1]!T_Printers[#Data],5,FALSE),1)&lt;=_xlfn.XLOOKUP(B2680,[1]Printers!L:L,[1]Printers!O:O,1,0,),ROUND(VLOOKUP(C2680,[1]!T_Resins[#Data],2,FALSE)/VLOOKUP(A2680,[1]!T_Printers[#Data],5,FALSE),1),ROUND(VLOOKUP(C2680,[1]!T_Resins[#Data],2,FALSE)/VLOOKUP(A2680,[1]!T_Printers[#Data],5,FALSE),1)&gt;_xlfn.XLOOKUP(B2680,[1]Printers!L:L,[1]Printers!O:O,1,0,),10)),"Используйте слой 100 мкм")</f>
        <v>11.1</v>
      </c>
      <c r="F2680">
        <f>IFERROR(IF(ROUND(_xlfn.XLOOKUP([1]Parameters!B2680,[1]Printers!L:L,[1]Printers!Q:Q,,0)*E2680/10,0)*10&lt;_xlfn.XLOOKUP([1]Parameters!B2680,[1]Printers!L:L,[1]Printers!P:P,,0),ROUND(_xlfn.XLOOKUP([1]Parameters!B2680,[1]Printers!L:L,[1]Printers!Q:Q,,0)*E2680/10,0)*10,_xlfn.XLOOKUP([1]Parameters!B2680,[1]Printers!L:L,[1]Printers!P:P,,0)),"")</f>
        <v>100</v>
      </c>
      <c r="G2680" cm="1">
        <f t="array" ref="G2680">IFERROR(IF(ROW()-1&gt;COUNTA([1]!T_Printers[Printers])*COUNTA([1]!T_Resins[Resins]),"",_xlfn.IFS(ROUND(VLOOKUP(C2680,[1]!T_Resins[#Data],3,FALSE)/VLOOKUP(A2680,[1]!T_Printers[#Data],5,FALSE),1)&lt;=_xlfn.XLOOKUP(B2680,[1]Printers!L:L,[1]Printers!O:O,1,0,),ROUND(VLOOKUP(C2680,[1]!T_Resins[#Data],3,FALSE)/VLOOKUP(A2680,[1]!T_Printers[#Data],5,FALSE),1),ROUND(VLOOKUP(C2680,[1]!T_Resins[#Data],3,FALSE)/VLOOKUP(A2680,[1]!T_Printers[#Data],5,FALSE),1)&gt;_xlfn.XLOOKUP(B2680,[1]Printers!L:L,[1]Printers!O:O,1,0,),10)),"")</f>
        <v>14.5</v>
      </c>
      <c r="H2680">
        <f>IFERROR(IF(ROUND(_xlfn.XLOOKUP([1]Parameters!B2680,[1]Printers!L:L,[1]Printers!Q:Q,,0)*G2680/10,0)*10&lt;_xlfn.XLOOKUP([1]Parameters!B2680,[1]Printers!L:L,[1]Printers!P:P,,0),ROUND(_xlfn.XLOOKUP([1]Parameters!B2680,[1]Printers!L:L,[1]Printers!Q:Q,,0)*G2680/10,0)*10,_xlfn.XLOOKUP([1]Parameters!B2680,[1]Printers!L:L,[1]Printers!P:P,,0)),"")</f>
        <v>100</v>
      </c>
      <c r="I2680" s="3" t="str" cm="1">
        <f t="array" ref="I2680">IFERROR(IF(ROW()-1&gt;COUNTA([1]!T_Printers[Printers])*COUNTA([1]!T_Resins[Resins]),"",_xlfn.IFS(ROUND(VLOOKUP(C2680,[1]!T_Resins[#Data],4,FALSE)/VLOOKUP(A2680,[1]!T_Printers[#Data],5,FALSE),1)&lt;=_xlfn.XLOOKUP(B2680,[1]Printers!L:L,[1]Printers!O:O,1,0,),ROUND(VLOOKUP(C2680,[1]!T_Resins[#Data],4,FALSE)/VLOOKUP(A2680,[1]!T_Printers[#Data],5,FALSE),1),ROUND(VLOOKUP(C2680,[1]!T_Resins[#Data],4,FALSE)/VLOOKUP(A2680,[1]!T_Printers[#Data],5,FALSE),1)&gt;_xlfn.XLOOKUP(B2680,[1]Printers!L:L,[1]Printers!O:O,1,0,),"")),"")</f>
        <v/>
      </c>
      <c r="J2680" t="str">
        <f>IFERROR(IF(ROUND(_xlfn.XLOOKUP([1]Parameters!B2680,[1]Printers!L:L,[1]Printers!Q:Q,,0)*I2680/10,0)*10&lt;_xlfn.XLOOKUP([1]Parameters!B2680,[1]Printers!L:L,[1]Printers!P:P,,0),ROUND(_xlfn.XLOOKUP([1]Parameters!B2680,[1]Printers!L:L,[1]Printers!Q:Q,,0)*I2680/10,0)*10,_xlfn.XLOOKUP([1]Parameters!B2680,[1]Printers!L:L,[1]Printers!P:P,,0)),"")</f>
        <v/>
      </c>
      <c r="K2680">
        <f>IF(SUM(E2680:J2680)&lt;&gt;0,VLOOKUP(A2680,[1]!T_Printers[#Data],10,FALSE)+VLOOKUP(C2680,[1]!T_Resins[#Data],10,FALSE),"")</f>
        <v>8</v>
      </c>
      <c r="L2680">
        <f>IF(SUM(E2680:J2680)&lt;&gt;0,VLOOKUP(A2680,[1]!T_Printers[#Data],11,FALSE),"")</f>
        <v>9</v>
      </c>
      <c r="M2680">
        <f>IF(SUM(E2680:J2680)&lt;&gt;0,VLOOKUP(C2680,[1]!T_Resins[#Data],8,FALSE),"")</f>
        <v>120</v>
      </c>
      <c r="N2680">
        <f>IF(_xlfn.XLOOKUP(B2680,[1]Printers!$L:$L,[1]Printers!$R:$R,0,0)&gt;0,[1]Parameters!M2680,IF(SUM(E2680:J2680)&lt;&gt;0,VLOOKUP(C2680,[1]!T_Resins[#Data],9,FALSE),""))</f>
        <v>180</v>
      </c>
      <c r="O2680" t="str">
        <f t="shared" si="41"/>
        <v>PeopolyPhenomL</v>
      </c>
    </row>
    <row r="2681" spans="1:15" x14ac:dyDescent="0.25">
      <c r="A2681" t="str">
        <f t="array" ref="A2681">IF(ROW()-1&gt;COUNTA([1]!T_Printers[Printers])*COUNTA([1]!T_Resins[Resins]),"",INDEX([1]!T_Printers[Printers],INT((ROW()-2)/COUNTA([1]!T_Resins[Resins])+1)))</f>
        <v>Peopoly Phenom L</v>
      </c>
      <c r="B2681" t="str">
        <f>_xlfn.XLOOKUP(A2681,[1]!T_Printers[Printers],[1]!T_Printers[Icon link],,0)</f>
        <v>PeopolyPhenomL</v>
      </c>
      <c r="C2681" t="str">
        <f t="array" ref="C2681">IF(ROW()-1&gt;COUNTA([1]!T_Printers[Printers])*COUNTA([1]!T_Resins[Resins]),"",INDEX([1]!T_Resins[Resins],MOD(ROW()-2,COUNTA([1]!T_Resins[Resins]))+1))</f>
        <v>Model Resin Clear</v>
      </c>
      <c r="D2681">
        <f>IF(SUM(E2681:J2681)&lt;&gt;0,IF(ROW()-1&gt;COUNTA([1]!T_Printers[Printers])*COUNTA([1]!T_Resins[Resins]),"",2),"")</f>
        <v>2</v>
      </c>
      <c r="E2681" cm="1">
        <f t="array" ref="E2681">IFERROR(IF(ROW()-1&gt;COUNTA([1]!T_Printers[Printers])*COUNTA([1]!T_Resins[Resins]),"",_xlfn.IFS(ROUND(VLOOKUP(C2681,[1]!T_Resins[#Data],2,FALSE)/VLOOKUP(A2681,[1]!T_Printers[#Data],5,FALSE),1)&lt;=_xlfn.XLOOKUP(B2681,[1]Printers!L:L,[1]Printers!O:O,1,0,),ROUND(VLOOKUP(C2681,[1]!T_Resins[#Data],2,FALSE)/VLOOKUP(A2681,[1]!T_Printers[#Data],5,FALSE),1),ROUND(VLOOKUP(C2681,[1]!T_Resins[#Data],2,FALSE)/VLOOKUP(A2681,[1]!T_Printers[#Data],5,FALSE),1)&gt;_xlfn.XLOOKUP(B2681,[1]Printers!L:L,[1]Printers!O:O,1,0,),10)),"Используйте слой 100 мкм")</f>
        <v>10.4</v>
      </c>
      <c r="F2681">
        <f>IFERROR(IF(ROUND(_xlfn.XLOOKUP([1]Parameters!B2681,[1]Printers!L:L,[1]Printers!Q:Q,,0)*E2681/10,0)*10&lt;_xlfn.XLOOKUP([1]Parameters!B2681,[1]Printers!L:L,[1]Printers!P:P,,0),ROUND(_xlfn.XLOOKUP([1]Parameters!B2681,[1]Printers!L:L,[1]Printers!Q:Q,,0)*E2681/10,0)*10,_xlfn.XLOOKUP([1]Parameters!B2681,[1]Printers!L:L,[1]Printers!P:P,,0)),"")</f>
        <v>90</v>
      </c>
      <c r="G2681" cm="1">
        <f t="array" ref="G2681">IFERROR(IF(ROW()-1&gt;COUNTA([1]!T_Printers[Printers])*COUNTA([1]!T_Resins[Resins]),"",_xlfn.IFS(ROUND(VLOOKUP(C2681,[1]!T_Resins[#Data],3,FALSE)/VLOOKUP(A2681,[1]!T_Printers[#Data],5,FALSE),1)&lt;=_xlfn.XLOOKUP(B2681,[1]Printers!L:L,[1]Printers!O:O,1,0,),ROUND(VLOOKUP(C2681,[1]!T_Resins[#Data],3,FALSE)/VLOOKUP(A2681,[1]!T_Printers[#Data],5,FALSE),1),ROUND(VLOOKUP(C2681,[1]!T_Resins[#Data],3,FALSE)/VLOOKUP(A2681,[1]!T_Printers[#Data],5,FALSE),1)&gt;_xlfn.XLOOKUP(B2681,[1]Printers!L:L,[1]Printers!O:O,1,0,),10)),"")</f>
        <v>13.5</v>
      </c>
      <c r="H2681">
        <f>IFERROR(IF(ROUND(_xlfn.XLOOKUP([1]Parameters!B2681,[1]Printers!L:L,[1]Printers!Q:Q,,0)*G2681/10,0)*10&lt;_xlfn.XLOOKUP([1]Parameters!B2681,[1]Printers!L:L,[1]Printers!P:P,,0),ROUND(_xlfn.XLOOKUP([1]Parameters!B2681,[1]Printers!L:L,[1]Printers!Q:Q,,0)*G2681/10,0)*10,_xlfn.XLOOKUP([1]Parameters!B2681,[1]Printers!L:L,[1]Printers!P:P,,0)),"")</f>
        <v>100</v>
      </c>
      <c r="I2681" s="3" t="str" cm="1">
        <f t="array" ref="I2681">IFERROR(IF(ROW()-1&gt;COUNTA([1]!T_Printers[Printers])*COUNTA([1]!T_Resins[Resins]),"",_xlfn.IFS(ROUND(VLOOKUP(C2681,[1]!T_Resins[#Data],4,FALSE)/VLOOKUP(A2681,[1]!T_Printers[#Data],5,FALSE),1)&lt;=_xlfn.XLOOKUP(B2681,[1]Printers!L:L,[1]Printers!O:O,1,0,),ROUND(VLOOKUP(C2681,[1]!T_Resins[#Data],4,FALSE)/VLOOKUP(A2681,[1]!T_Printers[#Data],5,FALSE),1),ROUND(VLOOKUP(C2681,[1]!T_Resins[#Data],4,FALSE)/VLOOKUP(A2681,[1]!T_Printers[#Data],5,FALSE),1)&gt;_xlfn.XLOOKUP(B2681,[1]Printers!L:L,[1]Printers!O:O,1,0,),"")),"")</f>
        <v/>
      </c>
      <c r="J2681" t="str">
        <f>IFERROR(IF(ROUND(_xlfn.XLOOKUP([1]Parameters!B2681,[1]Printers!L:L,[1]Printers!Q:Q,,0)*I2681/10,0)*10&lt;_xlfn.XLOOKUP([1]Parameters!B2681,[1]Printers!L:L,[1]Printers!P:P,,0),ROUND(_xlfn.XLOOKUP([1]Parameters!B2681,[1]Printers!L:L,[1]Printers!Q:Q,,0)*I2681/10,0)*10,_xlfn.XLOOKUP([1]Parameters!B2681,[1]Printers!L:L,[1]Printers!P:P,,0)),"")</f>
        <v/>
      </c>
      <c r="K2681">
        <f>IF(SUM(E2681:J2681)&lt;&gt;0,VLOOKUP(A2681,[1]!T_Printers[#Data],10,FALSE)+VLOOKUP(C2681,[1]!T_Resins[#Data],10,FALSE),"")</f>
        <v>8</v>
      </c>
      <c r="L2681">
        <f>IF(SUM(E2681:J2681)&lt;&gt;0,VLOOKUP(A2681,[1]!T_Printers[#Data],11,FALSE),"")</f>
        <v>9</v>
      </c>
      <c r="M2681">
        <f>IF(SUM(E2681:J2681)&lt;&gt;0,VLOOKUP(C2681,[1]!T_Resins[#Data],8,FALSE),"")</f>
        <v>120</v>
      </c>
      <c r="N2681">
        <f>IF(_xlfn.XLOOKUP(B2681,[1]Printers!$L:$L,[1]Printers!$R:$R,0,0)&gt;0,[1]Parameters!M2681,IF(SUM(E2681:J2681)&lt;&gt;0,VLOOKUP(C2681,[1]!T_Resins[#Data],9,FALSE),""))</f>
        <v>180</v>
      </c>
      <c r="O2681" t="str">
        <f t="shared" si="41"/>
        <v>PeopolyPhenomL</v>
      </c>
    </row>
    <row r="2682" spans="1:15" x14ac:dyDescent="0.25">
      <c r="A2682" t="str">
        <f t="array" ref="A2682">IF(ROW()-1&gt;COUNTA([1]!T_Printers[Printers])*COUNTA([1]!T_Resins[Resins]),"",INDEX([1]!T_Printers[Printers],INT((ROW()-2)/COUNTA([1]!T_Resins[Resins])+1)))</f>
        <v>Peopoly Phenom L</v>
      </c>
      <c r="B2682" t="str">
        <f>_xlfn.XLOOKUP(A2682,[1]!T_Printers[Printers],[1]!T_Printers[Icon link],,0)</f>
        <v>PeopolyPhenomL</v>
      </c>
      <c r="C2682" t="str">
        <f t="array" ref="C2682">IF(ROW()-1&gt;COUNTA([1]!T_Printers[Printers])*COUNTA([1]!T_Resins[Resins]),"",INDEX([1]!T_Resins[Resins],MOD(ROW()-2,COUNTA([1]!T_Resins[Resins]))+1))</f>
        <v>Model Resin Grey</v>
      </c>
      <c r="D2682">
        <f>IF(SUM(E2682:J2682)&lt;&gt;0,IF(ROW()-1&gt;COUNTA([1]!T_Printers[Printers])*COUNTA([1]!T_Resins[Resins]),"",2),"")</f>
        <v>2</v>
      </c>
      <c r="E2682" cm="1">
        <f t="array" ref="E2682">IFERROR(IF(ROW()-1&gt;COUNTA([1]!T_Printers[Printers])*COUNTA([1]!T_Resins[Resins]),"",_xlfn.IFS(ROUND(VLOOKUP(C2682,[1]!T_Resins[#Data],2,FALSE)/VLOOKUP(A2682,[1]!T_Printers[#Data],5,FALSE),1)&lt;=_xlfn.XLOOKUP(B2682,[1]Printers!L:L,[1]Printers!O:O,1,0,),ROUND(VLOOKUP(C2682,[1]!T_Resins[#Data],2,FALSE)/VLOOKUP(A2682,[1]!T_Printers[#Data],5,FALSE),1),ROUND(VLOOKUP(C2682,[1]!T_Resins[#Data],2,FALSE)/VLOOKUP(A2682,[1]!T_Printers[#Data],5,FALSE),1)&gt;_xlfn.XLOOKUP(B2682,[1]Printers!L:L,[1]Printers!O:O,1,0,),10)),"Используйте слой 100 мкм")</f>
        <v>15.6</v>
      </c>
      <c r="F2682">
        <f>IFERROR(IF(ROUND(_xlfn.XLOOKUP([1]Parameters!B2682,[1]Printers!L:L,[1]Printers!Q:Q,,0)*E2682/10,0)*10&lt;_xlfn.XLOOKUP([1]Parameters!B2682,[1]Printers!L:L,[1]Printers!P:P,,0),ROUND(_xlfn.XLOOKUP([1]Parameters!B2682,[1]Printers!L:L,[1]Printers!Q:Q,,0)*E2682/10,0)*10,_xlfn.XLOOKUP([1]Parameters!B2682,[1]Printers!L:L,[1]Printers!P:P,,0)),"")</f>
        <v>100</v>
      </c>
      <c r="G2682" cm="1">
        <f t="array" ref="G2682">IFERROR(IF(ROW()-1&gt;COUNTA([1]!T_Printers[Printers])*COUNTA([1]!T_Resins[Resins]),"",_xlfn.IFS(ROUND(VLOOKUP(C2682,[1]!T_Resins[#Data],3,FALSE)/VLOOKUP(A2682,[1]!T_Printers[#Data],5,FALSE),1)&lt;=_xlfn.XLOOKUP(B2682,[1]Printers!L:L,[1]Printers!O:O,1,0,),ROUND(VLOOKUP(C2682,[1]!T_Resins[#Data],3,FALSE)/VLOOKUP(A2682,[1]!T_Printers[#Data],5,FALSE),1),ROUND(VLOOKUP(C2682,[1]!T_Resins[#Data],3,FALSE)/VLOOKUP(A2682,[1]!T_Printers[#Data],5,FALSE),1)&gt;_xlfn.XLOOKUP(B2682,[1]Printers!L:L,[1]Printers!O:O,1,0,),10)),"")</f>
        <v>20.2</v>
      </c>
      <c r="H2682">
        <f>IFERROR(IF(ROUND(_xlfn.XLOOKUP([1]Parameters!B2682,[1]Printers!L:L,[1]Printers!Q:Q,,0)*G2682/10,0)*10&lt;_xlfn.XLOOKUP([1]Parameters!B2682,[1]Printers!L:L,[1]Printers!P:P,,0),ROUND(_xlfn.XLOOKUP([1]Parameters!B2682,[1]Printers!L:L,[1]Printers!Q:Q,,0)*G2682/10,0)*10,_xlfn.XLOOKUP([1]Parameters!B2682,[1]Printers!L:L,[1]Printers!P:P,,0)),"")</f>
        <v>100</v>
      </c>
      <c r="I2682" s="3" t="str" cm="1">
        <f t="array" ref="I2682">IFERROR(IF(ROW()-1&gt;COUNTA([1]!T_Printers[Printers])*COUNTA([1]!T_Resins[Resins]),"",_xlfn.IFS(ROUND(VLOOKUP(C2682,[1]!T_Resins[#Data],4,FALSE)/VLOOKUP(A2682,[1]!T_Printers[#Data],5,FALSE),1)&lt;=_xlfn.XLOOKUP(B2682,[1]Printers!L:L,[1]Printers!O:O,1,0,),ROUND(VLOOKUP(C2682,[1]!T_Resins[#Data],4,FALSE)/VLOOKUP(A2682,[1]!T_Printers[#Data],5,FALSE),1),ROUND(VLOOKUP(C2682,[1]!T_Resins[#Data],4,FALSE)/VLOOKUP(A2682,[1]!T_Printers[#Data],5,FALSE),1)&gt;_xlfn.XLOOKUP(B2682,[1]Printers!L:L,[1]Printers!O:O,1,0,),"")),"")</f>
        <v/>
      </c>
      <c r="J2682" t="str">
        <f>IFERROR(IF(ROUND(_xlfn.XLOOKUP([1]Parameters!B2682,[1]Printers!L:L,[1]Printers!Q:Q,,0)*I2682/10,0)*10&lt;_xlfn.XLOOKUP([1]Parameters!B2682,[1]Printers!L:L,[1]Printers!P:P,,0),ROUND(_xlfn.XLOOKUP([1]Parameters!B2682,[1]Printers!L:L,[1]Printers!Q:Q,,0)*I2682/10,0)*10,_xlfn.XLOOKUP([1]Parameters!B2682,[1]Printers!L:L,[1]Printers!P:P,,0)),"")</f>
        <v/>
      </c>
      <c r="K2682">
        <f>IF(SUM(E2682:J2682)&lt;&gt;0,VLOOKUP(A2682,[1]!T_Printers[#Data],10,FALSE)+VLOOKUP(C2682,[1]!T_Resins[#Data],10,FALSE),"")</f>
        <v>8</v>
      </c>
      <c r="L2682">
        <f>IF(SUM(E2682:J2682)&lt;&gt;0,VLOOKUP(A2682,[1]!T_Printers[#Data],11,FALSE),"")</f>
        <v>9</v>
      </c>
      <c r="M2682">
        <f>IF(SUM(E2682:J2682)&lt;&gt;0,VLOOKUP(C2682,[1]!T_Resins[#Data],8,FALSE),"")</f>
        <v>120</v>
      </c>
      <c r="N2682">
        <f>IF(_xlfn.XLOOKUP(B2682,[1]Printers!$L:$L,[1]Printers!$R:$R,0,0)&gt;0,[1]Parameters!M2682,IF(SUM(E2682:J2682)&lt;&gt;0,VLOOKUP(C2682,[1]!T_Resins[#Data],9,FALSE),""))</f>
        <v>180</v>
      </c>
      <c r="O2682" t="str">
        <f t="shared" si="41"/>
        <v>PeopolyPhenomL</v>
      </c>
    </row>
    <row r="2683" spans="1:15" x14ac:dyDescent="0.25">
      <c r="A2683" t="str">
        <f t="array" ref="A2683">IF(ROW()-1&gt;COUNTA([1]!T_Printers[Printers])*COUNTA([1]!T_Resins[Resins]),"",INDEX([1]!T_Printers[Printers],INT((ROW()-2)/COUNTA([1]!T_Resins[Resins])+1)))</f>
        <v>Peopoly Phenom L</v>
      </c>
      <c r="B2683" t="str">
        <f>_xlfn.XLOOKUP(A2683,[1]!T_Printers[Printers],[1]!T_Printers[Icon link],,0)</f>
        <v>PeopolyPhenomL</v>
      </c>
      <c r="C2683" t="str">
        <f t="array" ref="C2683">IF(ROW()-1&gt;COUNTA([1]!T_Printers[Printers])*COUNTA([1]!T_Resins[Resins]),"",INDEX([1]!T_Resins[Resins],MOD(ROW()-2,COUNTA([1]!T_Resins[Resins]))+1))</f>
        <v>Model Resin White</v>
      </c>
      <c r="D2683">
        <f>IF(SUM(E2683:J2683)&lt;&gt;0,IF(ROW()-1&gt;COUNTA([1]!T_Printers[Printers])*COUNTA([1]!T_Resins[Resins]),"",2),"")</f>
        <v>2</v>
      </c>
      <c r="E2683" cm="1">
        <f t="array" ref="E2683">IFERROR(IF(ROW()-1&gt;COUNTA([1]!T_Printers[Printers])*COUNTA([1]!T_Resins[Resins]),"",_xlfn.IFS(ROUND(VLOOKUP(C2683,[1]!T_Resins[#Data],2,FALSE)/VLOOKUP(A2683,[1]!T_Printers[#Data],5,FALSE),1)&lt;=_xlfn.XLOOKUP(B2683,[1]Printers!L:L,[1]Printers!O:O,1,0,),ROUND(VLOOKUP(C2683,[1]!T_Resins[#Data],2,FALSE)/VLOOKUP(A2683,[1]!T_Printers[#Data],5,FALSE),1),ROUND(VLOOKUP(C2683,[1]!T_Resins[#Data],2,FALSE)/VLOOKUP(A2683,[1]!T_Printers[#Data],5,FALSE),1)&gt;_xlfn.XLOOKUP(B2683,[1]Printers!L:L,[1]Printers!O:O,1,0,),10)),"Используйте слой 100 мкм")</f>
        <v>9.9</v>
      </c>
      <c r="F2683">
        <f>IFERROR(IF(ROUND(_xlfn.XLOOKUP([1]Parameters!B2683,[1]Printers!L:L,[1]Printers!Q:Q,,0)*E2683/10,0)*10&lt;_xlfn.XLOOKUP([1]Parameters!B2683,[1]Printers!L:L,[1]Printers!P:P,,0),ROUND(_xlfn.XLOOKUP([1]Parameters!B2683,[1]Printers!L:L,[1]Printers!Q:Q,,0)*E2683/10,0)*10,_xlfn.XLOOKUP([1]Parameters!B2683,[1]Printers!L:L,[1]Printers!P:P,,0)),"")</f>
        <v>90</v>
      </c>
      <c r="G2683" cm="1">
        <f t="array" ref="G2683">IFERROR(IF(ROW()-1&gt;COUNTA([1]!T_Printers[Printers])*COUNTA([1]!T_Resins[Resins]),"",_xlfn.IFS(ROUND(VLOOKUP(C2683,[1]!T_Resins[#Data],3,FALSE)/VLOOKUP(A2683,[1]!T_Printers[#Data],5,FALSE),1)&lt;=_xlfn.XLOOKUP(B2683,[1]Printers!L:L,[1]Printers!O:O,1,0,),ROUND(VLOOKUP(C2683,[1]!T_Resins[#Data],3,FALSE)/VLOOKUP(A2683,[1]!T_Printers[#Data],5,FALSE),1),ROUND(VLOOKUP(C2683,[1]!T_Resins[#Data],3,FALSE)/VLOOKUP(A2683,[1]!T_Printers[#Data],5,FALSE),1)&gt;_xlfn.XLOOKUP(B2683,[1]Printers!L:L,[1]Printers!O:O,1,0,),10)),"")</f>
        <v>12.9</v>
      </c>
      <c r="H2683">
        <f>IFERROR(IF(ROUND(_xlfn.XLOOKUP([1]Parameters!B2683,[1]Printers!L:L,[1]Printers!Q:Q,,0)*G2683/10,0)*10&lt;_xlfn.XLOOKUP([1]Parameters!B2683,[1]Printers!L:L,[1]Printers!P:P,,0),ROUND(_xlfn.XLOOKUP([1]Parameters!B2683,[1]Printers!L:L,[1]Printers!Q:Q,,0)*G2683/10,0)*10,_xlfn.XLOOKUP([1]Parameters!B2683,[1]Printers!L:L,[1]Printers!P:P,,0)),"")</f>
        <v>100</v>
      </c>
      <c r="I2683" s="3" t="str" cm="1">
        <f t="array" ref="I2683">IFERROR(IF(ROW()-1&gt;COUNTA([1]!T_Printers[Printers])*COUNTA([1]!T_Resins[Resins]),"",_xlfn.IFS(ROUND(VLOOKUP(C2683,[1]!T_Resins[#Data],4,FALSE)/VLOOKUP(A2683,[1]!T_Printers[#Data],5,FALSE),1)&lt;=_xlfn.XLOOKUP(B2683,[1]Printers!L:L,[1]Printers!O:O,1,0,),ROUND(VLOOKUP(C2683,[1]!T_Resins[#Data],4,FALSE)/VLOOKUP(A2683,[1]!T_Printers[#Data],5,FALSE),1),ROUND(VLOOKUP(C2683,[1]!T_Resins[#Data],4,FALSE)/VLOOKUP(A2683,[1]!T_Printers[#Data],5,FALSE),1)&gt;_xlfn.XLOOKUP(B2683,[1]Printers!L:L,[1]Printers!O:O,1,0,),"")),"")</f>
        <v/>
      </c>
      <c r="J2683" t="str">
        <f>IFERROR(IF(ROUND(_xlfn.XLOOKUP([1]Parameters!B2683,[1]Printers!L:L,[1]Printers!Q:Q,,0)*I2683/10,0)*10&lt;_xlfn.XLOOKUP([1]Parameters!B2683,[1]Printers!L:L,[1]Printers!P:P,,0),ROUND(_xlfn.XLOOKUP([1]Parameters!B2683,[1]Printers!L:L,[1]Printers!Q:Q,,0)*I2683/10,0)*10,_xlfn.XLOOKUP([1]Parameters!B2683,[1]Printers!L:L,[1]Printers!P:P,,0)),"")</f>
        <v/>
      </c>
      <c r="K2683">
        <f>IF(SUM(E2683:J2683)&lt;&gt;0,VLOOKUP(A2683,[1]!T_Printers[#Data],10,FALSE)+VLOOKUP(C2683,[1]!T_Resins[#Data],10,FALSE),"")</f>
        <v>8</v>
      </c>
      <c r="L2683">
        <f>IF(SUM(E2683:J2683)&lt;&gt;0,VLOOKUP(A2683,[1]!T_Printers[#Data],11,FALSE),"")</f>
        <v>9</v>
      </c>
      <c r="M2683">
        <f>IF(SUM(E2683:J2683)&lt;&gt;0,VLOOKUP(C2683,[1]!T_Resins[#Data],8,FALSE),"")</f>
        <v>120</v>
      </c>
      <c r="N2683">
        <f>IF(_xlfn.XLOOKUP(B2683,[1]Printers!$L:$L,[1]Printers!$R:$R,0,0)&gt;0,[1]Parameters!M2683,IF(SUM(E2683:J2683)&lt;&gt;0,VLOOKUP(C2683,[1]!T_Resins[#Data],9,FALSE),""))</f>
        <v>180</v>
      </c>
      <c r="O2683" t="str">
        <f t="shared" si="41"/>
        <v>PeopolyPhenomL</v>
      </c>
    </row>
    <row r="2684" spans="1:15" x14ac:dyDescent="0.25">
      <c r="A2684" t="str">
        <f t="array" ref="A2684">IF(ROW()-1&gt;COUNTA([1]!T_Printers[Printers])*COUNTA([1]!T_Resins[Resins]),"",INDEX([1]!T_Printers[Printers],INT((ROW()-2)/COUNTA([1]!T_Resins[Resins])+1)))</f>
        <v>Peopoly Phenom L</v>
      </c>
      <c r="B2684" t="str">
        <f>_xlfn.XLOOKUP(A2684,[1]!T_Printers[Printers],[1]!T_Printers[Icon link],,0)</f>
        <v>PeopolyPhenomL</v>
      </c>
      <c r="C2684" t="str">
        <f t="array" ref="C2684">IF(ROW()-1&gt;COUNTA([1]!T_Printers[Printers])*COUNTA([1]!T_Resins[Resins]),"",INDEX([1]!T_Resins[Resins],MOD(ROW()-2,COUNTA([1]!T_Resins[Resins]))+1))</f>
        <v>Silicone-Compatiable Model Resin (J-Model)</v>
      </c>
      <c r="D2684">
        <f>IF(SUM(E2684:J2684)&lt;&gt;0,IF(ROW()-1&gt;COUNTA([1]!T_Printers[Printers])*COUNTA([1]!T_Resins[Resins]),"",2),"")</f>
        <v>2</v>
      </c>
      <c r="E2684" cm="1">
        <f t="array" ref="E2684">IFERROR(IF(ROW()-1&gt;COUNTA([1]!T_Printers[Printers])*COUNTA([1]!T_Resins[Resins]),"",_xlfn.IFS(ROUND(VLOOKUP(C2684,[1]!T_Resins[#Data],2,FALSE)/VLOOKUP(A2684,[1]!T_Printers[#Data],5,FALSE),1)&lt;=_xlfn.XLOOKUP(B2684,[1]Printers!L:L,[1]Printers!O:O,1,0,),ROUND(VLOOKUP(C2684,[1]!T_Resins[#Data],2,FALSE)/VLOOKUP(A2684,[1]!T_Printers[#Data],5,FALSE),1),ROUND(VLOOKUP(C2684,[1]!T_Resins[#Data],2,FALSE)/VLOOKUP(A2684,[1]!T_Printers[#Data],5,FALSE),1)&gt;_xlfn.XLOOKUP(B2684,[1]Printers!L:L,[1]Printers!O:O,1,0,),10)),"Используйте слой 100 мкм")</f>
        <v>9.8000000000000007</v>
      </c>
      <c r="F2684">
        <f>IFERROR(IF(ROUND(_xlfn.XLOOKUP([1]Parameters!B2684,[1]Printers!L:L,[1]Printers!Q:Q,,0)*E2684/10,0)*10&lt;_xlfn.XLOOKUP([1]Parameters!B2684,[1]Printers!L:L,[1]Printers!P:P,,0),ROUND(_xlfn.XLOOKUP([1]Parameters!B2684,[1]Printers!L:L,[1]Printers!Q:Q,,0)*E2684/10,0)*10,_xlfn.XLOOKUP([1]Parameters!B2684,[1]Printers!L:L,[1]Printers!P:P,,0)),"")</f>
        <v>90</v>
      </c>
      <c r="G2684" cm="1">
        <f t="array" ref="G2684">IFERROR(IF(ROW()-1&gt;COUNTA([1]!T_Printers[Printers])*COUNTA([1]!T_Resins[Resins]),"",_xlfn.IFS(ROUND(VLOOKUP(C2684,[1]!T_Resins[#Data],3,FALSE)/VLOOKUP(A2684,[1]!T_Printers[#Data],5,FALSE),1)&lt;=_xlfn.XLOOKUP(B2684,[1]Printers!L:L,[1]Printers!O:O,1,0,),ROUND(VLOOKUP(C2684,[1]!T_Resins[#Data],3,FALSE)/VLOOKUP(A2684,[1]!T_Printers[#Data],5,FALSE),1),ROUND(VLOOKUP(C2684,[1]!T_Resins[#Data],3,FALSE)/VLOOKUP(A2684,[1]!T_Printers[#Data],5,FALSE),1)&gt;_xlfn.XLOOKUP(B2684,[1]Printers!L:L,[1]Printers!O:O,1,0,),10)),"")</f>
        <v>12.8</v>
      </c>
      <c r="H2684">
        <f>IFERROR(IF(ROUND(_xlfn.XLOOKUP([1]Parameters!B2684,[1]Printers!L:L,[1]Printers!Q:Q,,0)*G2684/10,0)*10&lt;_xlfn.XLOOKUP([1]Parameters!B2684,[1]Printers!L:L,[1]Printers!P:P,,0),ROUND(_xlfn.XLOOKUP([1]Parameters!B2684,[1]Printers!L:L,[1]Printers!Q:Q,,0)*G2684/10,0)*10,_xlfn.XLOOKUP([1]Parameters!B2684,[1]Printers!L:L,[1]Printers!P:P,,0)),"")</f>
        <v>100</v>
      </c>
      <c r="I2684" s="3" t="str" cm="1">
        <f t="array" ref="I2684">IFERROR(IF(ROW()-1&gt;COUNTA([1]!T_Printers[Printers])*COUNTA([1]!T_Resins[Resins]),"",_xlfn.IFS(ROUND(VLOOKUP(C2684,[1]!T_Resins[#Data],4,FALSE)/VLOOKUP(A2684,[1]!T_Printers[#Data],5,FALSE),1)&lt;=_xlfn.XLOOKUP(B2684,[1]Printers!L:L,[1]Printers!O:O,1,0,),ROUND(VLOOKUP(C2684,[1]!T_Resins[#Data],4,FALSE)/VLOOKUP(A2684,[1]!T_Printers[#Data],5,FALSE),1),ROUND(VLOOKUP(C2684,[1]!T_Resins[#Data],4,FALSE)/VLOOKUP(A2684,[1]!T_Printers[#Data],5,FALSE),1)&gt;_xlfn.XLOOKUP(B2684,[1]Printers!L:L,[1]Printers!O:O,1,0,),"")),"")</f>
        <v/>
      </c>
      <c r="J2684" t="str">
        <f>IFERROR(IF(ROUND(_xlfn.XLOOKUP([1]Parameters!B2684,[1]Printers!L:L,[1]Printers!Q:Q,,0)*I2684/10,0)*10&lt;_xlfn.XLOOKUP([1]Parameters!B2684,[1]Printers!L:L,[1]Printers!P:P,,0),ROUND(_xlfn.XLOOKUP([1]Parameters!B2684,[1]Printers!L:L,[1]Printers!Q:Q,,0)*I2684/10,0)*10,_xlfn.XLOOKUP([1]Parameters!B2684,[1]Printers!L:L,[1]Printers!P:P,,0)),"")</f>
        <v/>
      </c>
      <c r="K2684">
        <f>IF(SUM(E2684:J2684)&lt;&gt;0,VLOOKUP(A2684,[1]!T_Printers[#Data],10,FALSE)+VLOOKUP(C2684,[1]!T_Resins[#Data],10,FALSE),"")</f>
        <v>8</v>
      </c>
      <c r="L2684">
        <f>IF(SUM(E2684:J2684)&lt;&gt;0,VLOOKUP(A2684,[1]!T_Printers[#Data],11,FALSE),"")</f>
        <v>9</v>
      </c>
      <c r="M2684">
        <f>IF(SUM(E2684:J2684)&lt;&gt;0,VLOOKUP(C2684,[1]!T_Resins[#Data],8,FALSE),"")</f>
        <v>60</v>
      </c>
      <c r="N2684">
        <f>IF(_xlfn.XLOOKUP(B2684,[1]Printers!$L:$L,[1]Printers!$R:$R,0,0)&gt;0,[1]Parameters!M2684,IF(SUM(E2684:J2684)&lt;&gt;0,VLOOKUP(C2684,[1]!T_Resins[#Data],9,FALSE),""))</f>
        <v>60</v>
      </c>
      <c r="O2684" t="str">
        <f t="shared" si="41"/>
        <v>PeopolyPhenomL</v>
      </c>
    </row>
    <row r="2685" spans="1:15" x14ac:dyDescent="0.25">
      <c r="A2685" t="str">
        <f t="array" ref="A2685">IF(ROW()-1&gt;COUNTA([1]!T_Printers[Printers])*COUNTA([1]!T_Resins[Resins]),"",INDEX([1]!T_Printers[Printers],INT((ROW()-2)/COUNTA([1]!T_Resins[Resins])+1)))</f>
        <v>Peopoly Phenom L</v>
      </c>
      <c r="B2685" t="str">
        <f>_xlfn.XLOOKUP(A2685,[1]!T_Printers[Printers],[1]!T_Printers[Icon link],,0)</f>
        <v>PeopolyPhenomL</v>
      </c>
      <c r="C2685" t="str">
        <f t="array" ref="C2685">IF(ROW()-1&gt;COUNTA([1]!T_Printers[Printers])*COUNTA([1]!T_Resins[Resins]),"",INDEX([1]!T_Resins[Resins],MOD(ROW()-2,COUNTA([1]!T_Resins[Resins]))+1))</f>
        <v>Silicone-Like Black</v>
      </c>
      <c r="D2685">
        <f>IF(SUM(E2685:J2685)&lt;&gt;0,IF(ROW()-1&gt;COUNTA([1]!T_Printers[Printers])*COUNTA([1]!T_Resins[Resins]),"",2),"")</f>
        <v>2</v>
      </c>
      <c r="E2685" cm="1">
        <f t="array" ref="E2685">IFERROR(IF(ROW()-1&gt;COUNTA([1]!T_Printers[Printers])*COUNTA([1]!T_Resins[Resins]),"",_xlfn.IFS(ROUND(VLOOKUP(C2685,[1]!T_Resins[#Data],2,FALSE)/VLOOKUP(A2685,[1]!T_Printers[#Data],5,FALSE),1)&lt;=_xlfn.XLOOKUP(B2685,[1]Printers!L:L,[1]Printers!O:O,1,0,),ROUND(VLOOKUP(C2685,[1]!T_Resins[#Data],2,FALSE)/VLOOKUP(A2685,[1]!T_Printers[#Data],5,FALSE),1),ROUND(VLOOKUP(C2685,[1]!T_Resins[#Data],2,FALSE)/VLOOKUP(A2685,[1]!T_Printers[#Data],5,FALSE),1)&gt;_xlfn.XLOOKUP(B2685,[1]Printers!L:L,[1]Printers!O:O,1,0,),10)),"Используйте слой 100 мкм")</f>
        <v>23.4</v>
      </c>
      <c r="F2685">
        <f>IFERROR(IF(ROUND(_xlfn.XLOOKUP([1]Parameters!B2685,[1]Printers!L:L,[1]Printers!Q:Q,,0)*E2685/10,0)*10&lt;_xlfn.XLOOKUP([1]Parameters!B2685,[1]Printers!L:L,[1]Printers!P:P,,0),ROUND(_xlfn.XLOOKUP([1]Parameters!B2685,[1]Printers!L:L,[1]Printers!Q:Q,,0)*E2685/10,0)*10,_xlfn.XLOOKUP([1]Parameters!B2685,[1]Printers!L:L,[1]Printers!P:P,,0)),"")</f>
        <v>100</v>
      </c>
      <c r="G2685" cm="1">
        <f t="array" ref="G2685">IFERROR(IF(ROW()-1&gt;COUNTA([1]!T_Printers[Printers])*COUNTA([1]!T_Resins[Resins]),"",_xlfn.IFS(ROUND(VLOOKUP(C2685,[1]!T_Resins[#Data],3,FALSE)/VLOOKUP(A2685,[1]!T_Printers[#Data],5,FALSE),1)&lt;=_xlfn.XLOOKUP(B2685,[1]Printers!L:L,[1]Printers!O:O,1,0,),ROUND(VLOOKUP(C2685,[1]!T_Resins[#Data],3,FALSE)/VLOOKUP(A2685,[1]!T_Printers[#Data],5,FALSE),1),ROUND(VLOOKUP(C2685,[1]!T_Resins[#Data],3,FALSE)/VLOOKUP(A2685,[1]!T_Printers[#Data],5,FALSE),1)&gt;_xlfn.XLOOKUP(B2685,[1]Printers!L:L,[1]Printers!O:O,1,0,),10)),"")</f>
        <v>30.5</v>
      </c>
      <c r="H2685">
        <f>IFERROR(IF(ROUND(_xlfn.XLOOKUP([1]Parameters!B2685,[1]Printers!L:L,[1]Printers!Q:Q,,0)*G2685/10,0)*10&lt;_xlfn.XLOOKUP([1]Parameters!B2685,[1]Printers!L:L,[1]Printers!P:P,,0),ROUND(_xlfn.XLOOKUP([1]Parameters!B2685,[1]Printers!L:L,[1]Printers!Q:Q,,0)*G2685/10,0)*10,_xlfn.XLOOKUP([1]Parameters!B2685,[1]Printers!L:L,[1]Printers!P:P,,0)),"")</f>
        <v>100</v>
      </c>
      <c r="I2685" s="3" t="str" cm="1">
        <f t="array" ref="I2685">IFERROR(IF(ROW()-1&gt;COUNTA([1]!T_Printers[Printers])*COUNTA([1]!T_Resins[Resins]),"",_xlfn.IFS(ROUND(VLOOKUP(C2685,[1]!T_Resins[#Data],4,FALSE)/VLOOKUP(A2685,[1]!T_Printers[#Data],5,FALSE),1)&lt;=_xlfn.XLOOKUP(B2685,[1]Printers!L:L,[1]Printers!O:O,1,0,),ROUND(VLOOKUP(C2685,[1]!T_Resins[#Data],4,FALSE)/VLOOKUP(A2685,[1]!T_Printers[#Data],5,FALSE),1),ROUND(VLOOKUP(C2685,[1]!T_Resins[#Data],4,FALSE)/VLOOKUP(A2685,[1]!T_Printers[#Data],5,FALSE),1)&gt;_xlfn.XLOOKUP(B2685,[1]Printers!L:L,[1]Printers!O:O,1,0,),"")),"")</f>
        <v/>
      </c>
      <c r="J2685" t="str">
        <f>IFERROR(IF(ROUND(_xlfn.XLOOKUP([1]Parameters!B2685,[1]Printers!L:L,[1]Printers!Q:Q,,0)*I2685/10,0)*10&lt;_xlfn.XLOOKUP([1]Parameters!B2685,[1]Printers!L:L,[1]Printers!P:P,,0),ROUND(_xlfn.XLOOKUP([1]Parameters!B2685,[1]Printers!L:L,[1]Printers!Q:Q,,0)*I2685/10,0)*10,_xlfn.XLOOKUP([1]Parameters!B2685,[1]Printers!L:L,[1]Printers!P:P,,0)),"")</f>
        <v/>
      </c>
      <c r="K2685">
        <f>IF(SUM(E2685:J2685)&lt;&gt;0,VLOOKUP(A2685,[1]!T_Printers[#Data],10,FALSE)+VLOOKUP(C2685,[1]!T_Resins[#Data],10,FALSE),"")</f>
        <v>8</v>
      </c>
      <c r="L2685">
        <f>IF(SUM(E2685:J2685)&lt;&gt;0,VLOOKUP(A2685,[1]!T_Printers[#Data],11,FALSE),"")</f>
        <v>9</v>
      </c>
      <c r="M2685">
        <f>IF(SUM(E2685:J2685)&lt;&gt;0,VLOOKUP(C2685,[1]!T_Resins[#Data],8,FALSE),"")</f>
        <v>60</v>
      </c>
      <c r="N2685">
        <f>IF(_xlfn.XLOOKUP(B2685,[1]Printers!$L:$L,[1]Printers!$R:$R,0,0)&gt;0,[1]Parameters!M2685,IF(SUM(E2685:J2685)&lt;&gt;0,VLOOKUP(C2685,[1]!T_Resins[#Data],9,FALSE),""))</f>
        <v>60</v>
      </c>
      <c r="O2685" t="str">
        <f t="shared" si="41"/>
        <v>PeopolyPhenomL</v>
      </c>
    </row>
    <row r="2686" spans="1:15" x14ac:dyDescent="0.25">
      <c r="A2686" t="str">
        <f t="array" ref="A2686">IF(ROW()-1&gt;COUNTA([1]!T_Printers[Printers])*COUNTA([1]!T_Resins[Resins]),"",INDEX([1]!T_Printers[Printers],INT((ROW()-2)/COUNTA([1]!T_Resins[Resins])+1)))</f>
        <v>Phrozen Shuffle 2018</v>
      </c>
      <c r="B2686" t="str">
        <f>_xlfn.XLOOKUP(A2686,[1]!T_Printers[Printers],[1]!T_Printers[Icon link],,0)</f>
        <v>PhrozenShuffle2018</v>
      </c>
      <c r="C2686" t="str">
        <f t="array" ref="C2686">IF(ROW()-1&gt;COUNTA([1]!T_Printers[Printers])*COUNTA([1]!T_Resins[Resins]),"",INDEX([1]!T_Resins[Resins],MOD(ROW()-2,COUNTA([1]!T_Resins[Resins]))+1))</f>
        <v>Basic Red</v>
      </c>
      <c r="D2686">
        <f>IF(SUM(E2686:J2686)&lt;&gt;0,IF(ROW()-1&gt;COUNTA([1]!T_Printers[Printers])*COUNTA([1]!T_Resins[Resins]),"",2),"")</f>
        <v>2</v>
      </c>
      <c r="E2686" cm="1">
        <f t="array" ref="E2686">IFERROR(IF(ROW()-1&gt;COUNTA([1]!T_Printers[Printers])*COUNTA([1]!T_Resins[Resins]),"",_xlfn.IFS(ROUND(VLOOKUP(C2686,[1]!T_Resins[#Data],2,FALSE)/VLOOKUP(A2686,[1]!T_Printers[#Data],5,FALSE),1)&lt;=_xlfn.XLOOKUP(B2686,[1]Printers!L:L,[1]Printers!O:O,1,0,),ROUND(VLOOKUP(C2686,[1]!T_Resins[#Data],2,FALSE)/VLOOKUP(A2686,[1]!T_Printers[#Data],5,FALSE),1),ROUND(VLOOKUP(C2686,[1]!T_Resins[#Data],2,FALSE)/VLOOKUP(A2686,[1]!T_Printers[#Data],5,FALSE),1)&gt;_xlfn.XLOOKUP(B2686,[1]Printers!L:L,[1]Printers!O:O,1,0,),10)),"Используйте слой 100 мкм")</f>
        <v>6.9</v>
      </c>
      <c r="F2686">
        <f>IFERROR(IF(ROUND(_xlfn.XLOOKUP([1]Parameters!B2686,[1]Printers!L:L,[1]Printers!Q:Q,,0)*E2686/10,0)*10&lt;_xlfn.XLOOKUP([1]Parameters!B2686,[1]Printers!L:L,[1]Printers!P:P,,0),ROUND(_xlfn.XLOOKUP([1]Parameters!B2686,[1]Printers!L:L,[1]Printers!Q:Q,,0)*E2686/10,0)*10,_xlfn.XLOOKUP([1]Parameters!B2686,[1]Printers!L:L,[1]Printers!P:P,,0)),"")</f>
        <v>60</v>
      </c>
      <c r="G2686" cm="1">
        <f t="array" ref="G2686">IFERROR(IF(ROW()-1&gt;COUNTA([1]!T_Printers[Printers])*COUNTA([1]!T_Resins[Resins]),"",_xlfn.IFS(ROUND(VLOOKUP(C2686,[1]!T_Resins[#Data],3,FALSE)/VLOOKUP(A2686,[1]!T_Printers[#Data],5,FALSE),1)&lt;=_xlfn.XLOOKUP(B2686,[1]Printers!L:L,[1]Printers!O:O,1,0,),ROUND(VLOOKUP(C2686,[1]!T_Resins[#Data],3,FALSE)/VLOOKUP(A2686,[1]!T_Printers[#Data],5,FALSE),1),ROUND(VLOOKUP(C2686,[1]!T_Resins[#Data],3,FALSE)/VLOOKUP(A2686,[1]!T_Printers[#Data],5,FALSE),1)&gt;_xlfn.XLOOKUP(B2686,[1]Printers!L:L,[1]Printers!O:O,1,0,),10)),"")</f>
        <v>9</v>
      </c>
      <c r="H2686">
        <f>IFERROR(IF(ROUND(_xlfn.XLOOKUP([1]Parameters!B2686,[1]Printers!L:L,[1]Printers!Q:Q,,0)*G2686/10,0)*10&lt;_xlfn.XLOOKUP([1]Parameters!B2686,[1]Printers!L:L,[1]Printers!P:P,,0),ROUND(_xlfn.XLOOKUP([1]Parameters!B2686,[1]Printers!L:L,[1]Printers!Q:Q,,0)*G2686/10,0)*10,_xlfn.XLOOKUP([1]Parameters!B2686,[1]Printers!L:L,[1]Printers!P:P,,0)),"")</f>
        <v>80</v>
      </c>
      <c r="I2686" s="3" t="str" cm="1">
        <f t="array" ref="I2686">IFERROR(IF(ROW()-1&gt;COUNTA([1]!T_Printers[Printers])*COUNTA([1]!T_Resins[Resins]),"",_xlfn.IFS(ROUND(VLOOKUP(C2686,[1]!T_Resins[#Data],4,FALSE)/VLOOKUP(A2686,[1]!T_Printers[#Data],5,FALSE),1)&lt;=_xlfn.XLOOKUP(B2686,[1]Printers!L:L,[1]Printers!O:O,1,0,),ROUND(VLOOKUP(C2686,[1]!T_Resins[#Data],4,FALSE)/VLOOKUP(A2686,[1]!T_Printers[#Data],5,FALSE),1),ROUND(VLOOKUP(C2686,[1]!T_Resins[#Data],4,FALSE)/VLOOKUP(A2686,[1]!T_Printers[#Data],5,FALSE),1)&gt;_xlfn.XLOOKUP(B2686,[1]Printers!L:L,[1]Printers!O:O,1,0,),"")),"")</f>
        <v/>
      </c>
      <c r="J2686" t="str">
        <f>IFERROR(IF(ROUND(_xlfn.XLOOKUP([1]Parameters!B2686,[1]Printers!L:L,[1]Printers!Q:Q,,0)*I2686/10,0)*10&lt;_xlfn.XLOOKUP([1]Parameters!B2686,[1]Printers!L:L,[1]Printers!P:P,,0),ROUND(_xlfn.XLOOKUP([1]Parameters!B2686,[1]Printers!L:L,[1]Printers!Q:Q,,0)*I2686/10,0)*10,_xlfn.XLOOKUP([1]Parameters!B2686,[1]Printers!L:L,[1]Printers!P:P,,0)),"")</f>
        <v/>
      </c>
      <c r="K2686">
        <f>IF(SUM(E2686:J2686)&lt;&gt;0,VLOOKUP(A2686,[1]!T_Printers[#Data],10,FALSE)+VLOOKUP(C2686,[1]!T_Resins[#Data],10,FALSE),"")</f>
        <v>2</v>
      </c>
      <c r="L2686">
        <f>IF(SUM(E2686:J2686)&lt;&gt;0,VLOOKUP(A2686,[1]!T_Printers[#Data],11,FALSE),"")</f>
        <v>5</v>
      </c>
      <c r="M2686">
        <f>IF(SUM(E2686:J2686)&lt;&gt;0,VLOOKUP(C2686,[1]!T_Resins[#Data],8,FALSE),"")</f>
        <v>120</v>
      </c>
      <c r="N2686">
        <f>IF(_xlfn.XLOOKUP(B2686,[1]Printers!$L:$L,[1]Printers!$R:$R,0,0)&gt;0,[1]Parameters!M2686,IF(SUM(E2686:J2686)&lt;&gt;0,VLOOKUP(C2686,[1]!T_Resins[#Data],9,FALSE),""))</f>
        <v>180</v>
      </c>
      <c r="O2686" t="str">
        <f t="shared" si="41"/>
        <v>PhrozenShuffle2018</v>
      </c>
    </row>
    <row r="2687" spans="1:15" x14ac:dyDescent="0.25">
      <c r="A2687" t="str">
        <f t="array" ref="A2687">IF(ROW()-1&gt;COUNTA([1]!T_Printers[Printers])*COUNTA([1]!T_Resins[Resins]),"",INDEX([1]!T_Printers[Printers],INT((ROW()-2)/COUNTA([1]!T_Resins[Resins])+1)))</f>
        <v>Phrozen Shuffle 2018</v>
      </c>
      <c r="B2687" t="str">
        <f>_xlfn.XLOOKUP(A2687,[1]!T_Printers[Printers],[1]!T_Printers[Icon link],,0)</f>
        <v>PhrozenShuffle2018</v>
      </c>
      <c r="C2687" t="str">
        <f t="array" ref="C2687">IF(ROW()-1&gt;COUNTA([1]!T_Printers[Printers])*COUNTA([1]!T_Resins[Resins]),"",INDEX([1]!T_Resins[Resins],MOD(ROW()-2,COUNTA([1]!T_Resins[Resins]))+1))</f>
        <v>Demo Bone</v>
      </c>
      <c r="D2687">
        <f>IF(SUM(E2687:J2687)&lt;&gt;0,IF(ROW()-1&gt;COUNTA([1]!T_Printers[Printers])*COUNTA([1]!T_Resins[Resins]),"",2),"")</f>
        <v>2</v>
      </c>
      <c r="E2687" cm="1">
        <f t="array" ref="E2687">IFERROR(IF(ROW()-1&gt;COUNTA([1]!T_Printers[Printers])*COUNTA([1]!T_Resins[Resins]),"",_xlfn.IFS(ROUND(VLOOKUP(C2687,[1]!T_Resins[#Data],2,FALSE)/VLOOKUP(A2687,[1]!T_Printers[#Data],5,FALSE),1)&lt;=_xlfn.XLOOKUP(B2687,[1]Printers!L:L,[1]Printers!O:O,1,0,),ROUND(VLOOKUP(C2687,[1]!T_Resins[#Data],2,FALSE)/VLOOKUP(A2687,[1]!T_Printers[#Data],5,FALSE),1),ROUND(VLOOKUP(C2687,[1]!T_Resins[#Data],2,FALSE)/VLOOKUP(A2687,[1]!T_Printers[#Data],5,FALSE),1)&gt;_xlfn.XLOOKUP(B2687,[1]Printers!L:L,[1]Printers!O:O,1,0,),10)),"Используйте слой 100 мкм")</f>
        <v>6.7</v>
      </c>
      <c r="F2687">
        <f>IFERROR(IF(ROUND(_xlfn.XLOOKUP([1]Parameters!B2687,[1]Printers!L:L,[1]Printers!Q:Q,,0)*E2687/10,0)*10&lt;_xlfn.XLOOKUP([1]Parameters!B2687,[1]Printers!L:L,[1]Printers!P:P,,0),ROUND(_xlfn.XLOOKUP([1]Parameters!B2687,[1]Printers!L:L,[1]Printers!Q:Q,,0)*E2687/10,0)*10,_xlfn.XLOOKUP([1]Parameters!B2687,[1]Printers!L:L,[1]Printers!P:P,,0)),"")</f>
        <v>60</v>
      </c>
      <c r="G2687" cm="1">
        <f t="array" ref="G2687">IFERROR(IF(ROW()-1&gt;COUNTA([1]!T_Printers[Printers])*COUNTA([1]!T_Resins[Resins]),"",_xlfn.IFS(ROUND(VLOOKUP(C2687,[1]!T_Resins[#Data],3,FALSE)/VLOOKUP(A2687,[1]!T_Printers[#Data],5,FALSE),1)&lt;=_xlfn.XLOOKUP(B2687,[1]Printers!L:L,[1]Printers!O:O,1,0,),ROUND(VLOOKUP(C2687,[1]!T_Resins[#Data],3,FALSE)/VLOOKUP(A2687,[1]!T_Printers[#Data],5,FALSE),1),ROUND(VLOOKUP(C2687,[1]!T_Resins[#Data],3,FALSE)/VLOOKUP(A2687,[1]!T_Printers[#Data],5,FALSE),1)&gt;_xlfn.XLOOKUP(B2687,[1]Printers!L:L,[1]Printers!O:O,1,0,),10)),"")</f>
        <v>8.8000000000000007</v>
      </c>
      <c r="H2687">
        <f>IFERROR(IF(ROUND(_xlfn.XLOOKUP([1]Parameters!B2687,[1]Printers!L:L,[1]Printers!Q:Q,,0)*G2687/10,0)*10&lt;_xlfn.XLOOKUP([1]Parameters!B2687,[1]Printers!L:L,[1]Printers!P:P,,0),ROUND(_xlfn.XLOOKUP([1]Parameters!B2687,[1]Printers!L:L,[1]Printers!Q:Q,,0)*G2687/10,0)*10,_xlfn.XLOOKUP([1]Parameters!B2687,[1]Printers!L:L,[1]Printers!P:P,,0)),"")</f>
        <v>80</v>
      </c>
      <c r="I2687" s="3" t="str" cm="1">
        <f t="array" ref="I2687">IFERROR(IF(ROW()-1&gt;COUNTA([1]!T_Printers[Printers])*COUNTA([1]!T_Resins[Resins]),"",_xlfn.IFS(ROUND(VLOOKUP(C2687,[1]!T_Resins[#Data],4,FALSE)/VLOOKUP(A2687,[1]!T_Printers[#Data],5,FALSE),1)&lt;=_xlfn.XLOOKUP(B2687,[1]Printers!L:L,[1]Printers!O:O,1,0,),ROUND(VLOOKUP(C2687,[1]!T_Resins[#Data],4,FALSE)/VLOOKUP(A2687,[1]!T_Printers[#Data],5,FALSE),1),ROUND(VLOOKUP(C2687,[1]!T_Resins[#Data],4,FALSE)/VLOOKUP(A2687,[1]!T_Printers[#Data],5,FALSE),1)&gt;_xlfn.XLOOKUP(B2687,[1]Printers!L:L,[1]Printers!O:O,1,0,),"")),"")</f>
        <v/>
      </c>
      <c r="J2687" t="str">
        <f>IFERROR(IF(ROUND(_xlfn.XLOOKUP([1]Parameters!B2687,[1]Printers!L:L,[1]Printers!Q:Q,,0)*I2687/10,0)*10&lt;_xlfn.XLOOKUP([1]Parameters!B2687,[1]Printers!L:L,[1]Printers!P:P,,0),ROUND(_xlfn.XLOOKUP([1]Parameters!B2687,[1]Printers!L:L,[1]Printers!Q:Q,,0)*I2687/10,0)*10,_xlfn.XLOOKUP([1]Parameters!B2687,[1]Printers!L:L,[1]Printers!P:P,,0)),"")</f>
        <v/>
      </c>
      <c r="K2687">
        <f>IF(SUM(E2687:J2687)&lt;&gt;0,VLOOKUP(A2687,[1]!T_Printers[#Data],10,FALSE)+VLOOKUP(C2687,[1]!T_Resins[#Data],10,FALSE),"")</f>
        <v>3</v>
      </c>
      <c r="L2687">
        <f>IF(SUM(E2687:J2687)&lt;&gt;0,VLOOKUP(A2687,[1]!T_Printers[#Data],11,FALSE),"")</f>
        <v>5</v>
      </c>
      <c r="M2687">
        <f>IF(SUM(E2687:J2687)&lt;&gt;0,VLOOKUP(C2687,[1]!T_Resins[#Data],8,FALSE),"")</f>
        <v>120</v>
      </c>
      <c r="N2687">
        <f>IF(_xlfn.XLOOKUP(B2687,[1]Printers!$L:$L,[1]Printers!$R:$R,0,0)&gt;0,[1]Parameters!M2687,IF(SUM(E2687:J2687)&lt;&gt;0,VLOOKUP(C2687,[1]!T_Resins[#Data],9,FALSE),""))</f>
        <v>180</v>
      </c>
      <c r="O2687" t="str">
        <f t="shared" si="41"/>
        <v>PhrozenShuffle2018</v>
      </c>
    </row>
    <row r="2688" spans="1:15" x14ac:dyDescent="0.25">
      <c r="A2688" t="str">
        <f t="array" ref="A2688">IF(ROW()-1&gt;COUNTA([1]!T_Printers[Printers])*COUNTA([1]!T_Resins[Resins]),"",INDEX([1]!T_Printers[Printers],INT((ROW()-2)/COUNTA([1]!T_Resins[Resins])+1)))</f>
        <v>Phrozen Shuffle 2018</v>
      </c>
      <c r="B2688" t="str">
        <f>_xlfn.XLOOKUP(A2688,[1]!T_Printers[Printers],[1]!T_Printers[Icon link],,0)</f>
        <v>PhrozenShuffle2018</v>
      </c>
      <c r="C2688" t="str">
        <f t="array" ref="C2688">IF(ROW()-1&gt;COUNTA([1]!T_Printers[Printers])*COUNTA([1]!T_Resins[Resins]),"",INDEX([1]!T_Resins[Resins],MOD(ROW()-2,COUNTA([1]!T_Resins[Resins]))+1))</f>
        <v xml:space="preserve">Dental Bleach (Обновленная версия) </v>
      </c>
      <c r="D2688">
        <f>IF(SUM(E2688:J2688)&lt;&gt;0,IF(ROW()-1&gt;COUNTA([1]!T_Printers[Printers])*COUNTA([1]!T_Resins[Resins]),"",2),"")</f>
        <v>2</v>
      </c>
      <c r="E2688" cm="1">
        <f t="array" ref="E2688">IFERROR(IF(ROW()-1&gt;COUNTA([1]!T_Printers[Printers])*COUNTA([1]!T_Resins[Resins]),"",_xlfn.IFS(ROUND(VLOOKUP(C2688,[1]!T_Resins[#Data],2,FALSE)/VLOOKUP(A2688,[1]!T_Printers[#Data],5,FALSE),1)&lt;=_xlfn.XLOOKUP(B2688,[1]Printers!L:L,[1]Printers!O:O,1,0,),ROUND(VLOOKUP(C2688,[1]!T_Resins[#Data],2,FALSE)/VLOOKUP(A2688,[1]!T_Printers[#Data],5,FALSE),1),ROUND(VLOOKUP(C2688,[1]!T_Resins[#Data],2,FALSE)/VLOOKUP(A2688,[1]!T_Printers[#Data],5,FALSE),1)&gt;_xlfn.XLOOKUP(B2688,[1]Printers!L:L,[1]Printers!O:O,1,0,),10)),"Используйте слой 100 мкм")</f>
        <v>15.5</v>
      </c>
      <c r="F2688">
        <f>IFERROR(IF(ROUND(_xlfn.XLOOKUP([1]Parameters!B2688,[1]Printers!L:L,[1]Printers!Q:Q,,0)*E2688/10,0)*10&lt;_xlfn.XLOOKUP([1]Parameters!B2688,[1]Printers!L:L,[1]Printers!P:P,,0),ROUND(_xlfn.XLOOKUP([1]Parameters!B2688,[1]Printers!L:L,[1]Printers!Q:Q,,0)*E2688/10,0)*10,_xlfn.XLOOKUP([1]Parameters!B2688,[1]Printers!L:L,[1]Printers!P:P,,0)),"")</f>
        <v>99</v>
      </c>
      <c r="G2688" cm="1">
        <f t="array" ref="G2688">IFERROR(IF(ROW()-1&gt;COUNTA([1]!T_Printers[Printers])*COUNTA([1]!T_Resins[Resins]),"",_xlfn.IFS(ROUND(VLOOKUP(C2688,[1]!T_Resins[#Data],3,FALSE)/VLOOKUP(A2688,[1]!T_Printers[#Data],5,FALSE),1)&lt;=_xlfn.XLOOKUP(B2688,[1]Printers!L:L,[1]Printers!O:O,1,0,),ROUND(VLOOKUP(C2688,[1]!T_Resins[#Data],3,FALSE)/VLOOKUP(A2688,[1]!T_Printers[#Data],5,FALSE),1),ROUND(VLOOKUP(C2688,[1]!T_Resins[#Data],3,FALSE)/VLOOKUP(A2688,[1]!T_Printers[#Data],5,FALSE),1)&gt;_xlfn.XLOOKUP(B2688,[1]Printers!L:L,[1]Printers!O:O,1,0,),10)),"")</f>
        <v>20.2</v>
      </c>
      <c r="H2688">
        <f>IFERROR(IF(ROUND(_xlfn.XLOOKUP([1]Parameters!B2688,[1]Printers!L:L,[1]Printers!Q:Q,,0)*G2688/10,0)*10&lt;_xlfn.XLOOKUP([1]Parameters!B2688,[1]Printers!L:L,[1]Printers!P:P,,0),ROUND(_xlfn.XLOOKUP([1]Parameters!B2688,[1]Printers!L:L,[1]Printers!Q:Q,,0)*G2688/10,0)*10,_xlfn.XLOOKUP([1]Parameters!B2688,[1]Printers!L:L,[1]Printers!P:P,,0)),"")</f>
        <v>99</v>
      </c>
      <c r="I2688" s="3" t="str" cm="1">
        <f t="array" ref="I2688">IFERROR(IF(ROW()-1&gt;COUNTA([1]!T_Printers[Printers])*COUNTA([1]!T_Resins[Resins]),"",_xlfn.IFS(ROUND(VLOOKUP(C2688,[1]!T_Resins[#Data],4,FALSE)/VLOOKUP(A2688,[1]!T_Printers[#Data],5,FALSE),1)&lt;=_xlfn.XLOOKUP(B2688,[1]Printers!L:L,[1]Printers!O:O,1,0,),ROUND(VLOOKUP(C2688,[1]!T_Resins[#Data],4,FALSE)/VLOOKUP(A2688,[1]!T_Printers[#Data],5,FALSE),1),ROUND(VLOOKUP(C2688,[1]!T_Resins[#Data],4,FALSE)/VLOOKUP(A2688,[1]!T_Printers[#Data],5,FALSE),1)&gt;_xlfn.XLOOKUP(B2688,[1]Printers!L:L,[1]Printers!O:O,1,0,),"")),"")</f>
        <v/>
      </c>
      <c r="J2688" t="str">
        <f>IFERROR(IF(ROUND(_xlfn.XLOOKUP([1]Parameters!B2688,[1]Printers!L:L,[1]Printers!Q:Q,,0)*I2688/10,0)*10&lt;_xlfn.XLOOKUP([1]Parameters!B2688,[1]Printers!L:L,[1]Printers!P:P,,0),ROUND(_xlfn.XLOOKUP([1]Parameters!B2688,[1]Printers!L:L,[1]Printers!Q:Q,,0)*I2688/10,0)*10,_xlfn.XLOOKUP([1]Parameters!B2688,[1]Printers!L:L,[1]Printers!P:P,,0)),"")</f>
        <v/>
      </c>
      <c r="K2688">
        <f>IF(SUM(E2688:J2688)&lt;&gt;0,VLOOKUP(A2688,[1]!T_Printers[#Data],10,FALSE)+VLOOKUP(C2688,[1]!T_Resins[#Data],10,FALSE),"")</f>
        <v>3</v>
      </c>
      <c r="L2688">
        <f>IF(SUM(E2688:J2688)&lt;&gt;0,VLOOKUP(A2688,[1]!T_Printers[#Data],11,FALSE),"")</f>
        <v>5</v>
      </c>
      <c r="M2688">
        <f>IF(SUM(E2688:J2688)&lt;&gt;0,VLOOKUP(C2688,[1]!T_Resins[#Data],8,FALSE),"")</f>
        <v>120</v>
      </c>
      <c r="N2688">
        <f>IF(_xlfn.XLOOKUP(B2688,[1]Printers!$L:$L,[1]Printers!$R:$R,0,0)&gt;0,[1]Parameters!M2688,IF(SUM(E2688:J2688)&lt;&gt;0,VLOOKUP(C2688,[1]!T_Resins[#Data],9,FALSE),""))</f>
        <v>180</v>
      </c>
      <c r="O2688" t="str">
        <f t="shared" si="41"/>
        <v>PhrozenShuffle2018</v>
      </c>
    </row>
    <row r="2689" spans="1:15" x14ac:dyDescent="0.25">
      <c r="A2689" t="str">
        <f t="array" ref="A2689">IF(ROW()-1&gt;COUNTA([1]!T_Printers[Printers])*COUNTA([1]!T_Resins[Resins]),"",INDEX([1]!T_Printers[Printers],INT((ROW()-2)/COUNTA([1]!T_Resins[Resins])+1)))</f>
        <v>Phrozen Shuffle 2018</v>
      </c>
      <c r="B2689" t="str">
        <f>_xlfn.XLOOKUP(A2689,[1]!T_Printers[Printers],[1]!T_Printers[Icon link],,0)</f>
        <v>PhrozenShuffle2018</v>
      </c>
      <c r="C2689" t="str">
        <f t="array" ref="C2689">IF(ROW()-1&gt;COUNTA([1]!T_Printers[Printers])*COUNTA([1]!T_Resins[Resins]),"",INDEX([1]!T_Resins[Resins],MOD(ROW()-2,COUNTA([1]!T_Resins[Resins]))+1))</f>
        <v>Dental Bleach Pro</v>
      </c>
      <c r="D2689">
        <f>IF(SUM(E2689:J2689)&lt;&gt;0,IF(ROW()-1&gt;COUNTA([1]!T_Printers[Printers])*COUNTA([1]!T_Resins[Resins]),"",2),"")</f>
        <v>2</v>
      </c>
      <c r="E2689" cm="1">
        <f t="array" ref="E2689">IFERROR(IF(ROW()-1&gt;COUNTA([1]!T_Printers[Printers])*COUNTA([1]!T_Resins[Resins]),"",_xlfn.IFS(ROUND(VLOOKUP(C2689,[1]!T_Resins[#Data],2,FALSE)/VLOOKUP(A2689,[1]!T_Printers[#Data],5,FALSE),1)&lt;=_xlfn.XLOOKUP(B2689,[1]Printers!L:L,[1]Printers!O:O,1,0,),ROUND(VLOOKUP(C2689,[1]!T_Resins[#Data],2,FALSE)/VLOOKUP(A2689,[1]!T_Printers[#Data],5,FALSE),1),ROUND(VLOOKUP(C2689,[1]!T_Resins[#Data],2,FALSE)/VLOOKUP(A2689,[1]!T_Printers[#Data],5,FALSE),1)&gt;_xlfn.XLOOKUP(B2689,[1]Printers!L:L,[1]Printers!O:O,1,0,),10)),"Используйте слой 100 мкм")</f>
        <v>11.5</v>
      </c>
      <c r="F2689">
        <f>IFERROR(IF(ROUND(_xlfn.XLOOKUP([1]Parameters!B2689,[1]Printers!L:L,[1]Printers!Q:Q,,0)*E2689/10,0)*10&lt;_xlfn.XLOOKUP([1]Parameters!B2689,[1]Printers!L:L,[1]Printers!P:P,,0),ROUND(_xlfn.XLOOKUP([1]Parameters!B2689,[1]Printers!L:L,[1]Printers!Q:Q,,0)*E2689/10,0)*10,_xlfn.XLOOKUP([1]Parameters!B2689,[1]Printers!L:L,[1]Printers!P:P,,0)),"")</f>
        <v>99</v>
      </c>
      <c r="G2689" cm="1">
        <f t="array" ref="G2689">IFERROR(IF(ROW()-1&gt;COUNTA([1]!T_Printers[Printers])*COUNTA([1]!T_Resins[Resins]),"",_xlfn.IFS(ROUND(VLOOKUP(C2689,[1]!T_Resins[#Data],3,FALSE)/VLOOKUP(A2689,[1]!T_Printers[#Data],5,FALSE),1)&lt;=_xlfn.XLOOKUP(B2689,[1]Printers!L:L,[1]Printers!O:O,1,0,),ROUND(VLOOKUP(C2689,[1]!T_Resins[#Data],3,FALSE)/VLOOKUP(A2689,[1]!T_Printers[#Data],5,FALSE),1),ROUND(VLOOKUP(C2689,[1]!T_Resins[#Data],3,FALSE)/VLOOKUP(A2689,[1]!T_Printers[#Data],5,FALSE),1)&gt;_xlfn.XLOOKUP(B2689,[1]Printers!L:L,[1]Printers!O:O,1,0,),10)),"")</f>
        <v>14.9</v>
      </c>
      <c r="H2689">
        <f>IFERROR(IF(ROUND(_xlfn.XLOOKUP([1]Parameters!B2689,[1]Printers!L:L,[1]Printers!Q:Q,,0)*G2689/10,0)*10&lt;_xlfn.XLOOKUP([1]Parameters!B2689,[1]Printers!L:L,[1]Printers!P:P,,0),ROUND(_xlfn.XLOOKUP([1]Parameters!B2689,[1]Printers!L:L,[1]Printers!Q:Q,,0)*G2689/10,0)*10,_xlfn.XLOOKUP([1]Parameters!B2689,[1]Printers!L:L,[1]Printers!P:P,,0)),"")</f>
        <v>99</v>
      </c>
      <c r="I2689" s="3" t="str" cm="1">
        <f t="array" ref="I2689">IFERROR(IF(ROW()-1&gt;COUNTA([1]!T_Printers[Printers])*COUNTA([1]!T_Resins[Resins]),"",_xlfn.IFS(ROUND(VLOOKUP(C2689,[1]!T_Resins[#Data],4,FALSE)/VLOOKUP(A2689,[1]!T_Printers[#Data],5,FALSE),1)&lt;=_xlfn.XLOOKUP(B2689,[1]Printers!L:L,[1]Printers!O:O,1,0,),ROUND(VLOOKUP(C2689,[1]!T_Resins[#Data],4,FALSE)/VLOOKUP(A2689,[1]!T_Printers[#Data],5,FALSE),1),ROUND(VLOOKUP(C2689,[1]!T_Resins[#Data],4,FALSE)/VLOOKUP(A2689,[1]!T_Printers[#Data],5,FALSE),1)&gt;_xlfn.XLOOKUP(B2689,[1]Printers!L:L,[1]Printers!O:O,1,0,),"")),"")</f>
        <v/>
      </c>
      <c r="J2689" t="str">
        <f>IFERROR(IF(ROUND(_xlfn.XLOOKUP([1]Parameters!B2689,[1]Printers!L:L,[1]Printers!Q:Q,,0)*I2689/10,0)*10&lt;_xlfn.XLOOKUP([1]Parameters!B2689,[1]Printers!L:L,[1]Printers!P:P,,0),ROUND(_xlfn.XLOOKUP([1]Parameters!B2689,[1]Printers!L:L,[1]Printers!Q:Q,,0)*I2689/10,0)*10,_xlfn.XLOOKUP([1]Parameters!B2689,[1]Printers!L:L,[1]Printers!P:P,,0)),"")</f>
        <v/>
      </c>
      <c r="K2689">
        <f>IF(SUM(E2689:J2689)&lt;&gt;0,VLOOKUP(A2689,[1]!T_Printers[#Data],10,FALSE)+VLOOKUP(C2689,[1]!T_Resins[#Data],10,FALSE),"")</f>
        <v>2</v>
      </c>
      <c r="L2689">
        <f>IF(SUM(E2689:J2689)&lt;&gt;0,VLOOKUP(A2689,[1]!T_Printers[#Data],11,FALSE),"")</f>
        <v>5</v>
      </c>
      <c r="M2689">
        <f>IF(SUM(E2689:J2689)&lt;&gt;0,VLOOKUP(C2689,[1]!T_Resins[#Data],8,FALSE),"")</f>
        <v>120</v>
      </c>
      <c r="N2689">
        <f>IF(_xlfn.XLOOKUP(B2689,[1]Printers!$L:$L,[1]Printers!$R:$R,0,0)&gt;0,[1]Parameters!M2689,IF(SUM(E2689:J2689)&lt;&gt;0,VLOOKUP(C2689,[1]!T_Resins[#Data],9,FALSE),""))</f>
        <v>180</v>
      </c>
      <c r="O2689" t="str">
        <f t="shared" si="41"/>
        <v>PhrozenShuffle2018</v>
      </c>
    </row>
    <row r="2690" spans="1:15" x14ac:dyDescent="0.25">
      <c r="A2690" t="str">
        <f t="array" ref="A2690">IF(ROW()-1&gt;COUNTA([1]!T_Printers[Printers])*COUNTA([1]!T_Resins[Resins]),"",INDEX([1]!T_Printers[Printers],INT((ROW()-2)/COUNTA([1]!T_Resins[Resins])+1)))</f>
        <v>Phrozen Shuffle 2018</v>
      </c>
      <c r="B2690" t="str">
        <f>_xlfn.XLOOKUP(A2690,[1]!T_Printers[Printers],[1]!T_Printers[Icon link],,0)</f>
        <v>PhrozenShuffle2018</v>
      </c>
      <c r="C2690" t="str">
        <f t="array" ref="C2690">IF(ROW()-1&gt;COUNTA([1]!T_Printers[Printers])*COUNTA([1]!T_Resins[Resins]),"",INDEX([1]!T_Resins[Resins],MOD(ROW()-2,COUNTA([1]!T_Resins[Resins]))+1))</f>
        <v>Dental Cast Cherry Pro</v>
      </c>
      <c r="D2690">
        <f>IF(SUM(E2690:J2690)&lt;&gt;0,IF(ROW()-1&gt;COUNTA([1]!T_Printers[Printers])*COUNTA([1]!T_Resins[Resins]),"",2),"")</f>
        <v>2</v>
      </c>
      <c r="E2690" cm="1">
        <f t="array" ref="E2690">IFERROR(IF(ROW()-1&gt;COUNTA([1]!T_Printers[Printers])*COUNTA([1]!T_Resins[Resins]),"",_xlfn.IFS(ROUND(VLOOKUP(C2690,[1]!T_Resins[#Data],2,FALSE)/VLOOKUP(A2690,[1]!T_Printers[#Data],5,FALSE),1)&lt;=_xlfn.XLOOKUP(B2690,[1]Printers!L:L,[1]Printers!O:O,1,0,),ROUND(VLOOKUP(C2690,[1]!T_Resins[#Data],2,FALSE)/VLOOKUP(A2690,[1]!T_Printers[#Data],5,FALSE),1),ROUND(VLOOKUP(C2690,[1]!T_Resins[#Data],2,FALSE)/VLOOKUP(A2690,[1]!T_Printers[#Data],5,FALSE),1)&gt;_xlfn.XLOOKUP(B2690,[1]Printers!L:L,[1]Printers!O:O,1,0,),10)),"Используйте слой 100 мкм")</f>
        <v>15.8</v>
      </c>
      <c r="F2690">
        <f>IFERROR(IF(ROUND(_xlfn.XLOOKUP([1]Parameters!B2690,[1]Printers!L:L,[1]Printers!Q:Q,,0)*E2690/10,0)*10&lt;_xlfn.XLOOKUP([1]Parameters!B2690,[1]Printers!L:L,[1]Printers!P:P,,0),ROUND(_xlfn.XLOOKUP([1]Parameters!B2690,[1]Printers!L:L,[1]Printers!Q:Q,,0)*E2690/10,0)*10,_xlfn.XLOOKUP([1]Parameters!B2690,[1]Printers!L:L,[1]Printers!P:P,,0)),"")</f>
        <v>99</v>
      </c>
      <c r="G2690" t="str" cm="1">
        <f t="array" ref="G2690">IFERROR(IF(ROW()-1&gt;COUNTA([1]!T_Printers[Printers])*COUNTA([1]!T_Resins[Resins]),"",_xlfn.IFS(ROUND(VLOOKUP(C2690,[1]!T_Resins[#Data],3,FALSE)/VLOOKUP(A2690,[1]!T_Printers[#Data],5,FALSE),1)&lt;=_xlfn.XLOOKUP(B2690,[1]Printers!L:L,[1]Printers!O:O,1,0,),ROUND(VLOOKUP(C2690,[1]!T_Resins[#Data],3,FALSE)/VLOOKUP(A2690,[1]!T_Printers[#Data],5,FALSE),1),ROUND(VLOOKUP(C2690,[1]!T_Resins[#Data],3,FALSE)/VLOOKUP(A2690,[1]!T_Printers[#Data],5,FALSE),1)&gt;_xlfn.XLOOKUP(B2690,[1]Printers!L:L,[1]Printers!O:O,1,0,),10)),"")</f>
        <v/>
      </c>
      <c r="H2690" t="str">
        <f>IFERROR(IF(ROUND(_xlfn.XLOOKUP([1]Parameters!B2690,[1]Printers!L:L,[1]Printers!Q:Q,,0)*G2690/10,0)*10&lt;_xlfn.XLOOKUP([1]Parameters!B2690,[1]Printers!L:L,[1]Printers!P:P,,0),ROUND(_xlfn.XLOOKUP([1]Parameters!B2690,[1]Printers!L:L,[1]Printers!Q:Q,,0)*G2690/10,0)*10,_xlfn.XLOOKUP([1]Parameters!B2690,[1]Printers!L:L,[1]Printers!P:P,,0)),"")</f>
        <v/>
      </c>
      <c r="I2690" s="3" t="str" cm="1">
        <f t="array" ref="I2690">IFERROR(IF(ROW()-1&gt;COUNTA([1]!T_Printers[Printers])*COUNTA([1]!T_Resins[Resins]),"",_xlfn.IFS(ROUND(VLOOKUP(C2690,[1]!T_Resins[#Data],4,FALSE)/VLOOKUP(A2690,[1]!T_Printers[#Data],5,FALSE),1)&lt;=_xlfn.XLOOKUP(B2690,[1]Printers!L:L,[1]Printers!O:O,1,0,),ROUND(VLOOKUP(C2690,[1]!T_Resins[#Data],4,FALSE)/VLOOKUP(A2690,[1]!T_Printers[#Data],5,FALSE),1),ROUND(VLOOKUP(C2690,[1]!T_Resins[#Data],4,FALSE)/VLOOKUP(A2690,[1]!T_Printers[#Data],5,FALSE),1)&gt;_xlfn.XLOOKUP(B2690,[1]Printers!L:L,[1]Printers!O:O,1,0,),"")),"")</f>
        <v/>
      </c>
      <c r="J2690" t="str">
        <f>IFERROR(IF(ROUND(_xlfn.XLOOKUP([1]Parameters!B2690,[1]Printers!L:L,[1]Printers!Q:Q,,0)*I2690/10,0)*10&lt;_xlfn.XLOOKUP([1]Parameters!B2690,[1]Printers!L:L,[1]Printers!P:P,,0),ROUND(_xlfn.XLOOKUP([1]Parameters!B2690,[1]Printers!L:L,[1]Printers!Q:Q,,0)*I2690/10,0)*10,_xlfn.XLOOKUP([1]Parameters!B2690,[1]Printers!L:L,[1]Printers!P:P,,0)),"")</f>
        <v/>
      </c>
      <c r="K2690">
        <f>IF(SUM(E2690:J2690)&lt;&gt;0,VLOOKUP(A2690,[1]!T_Printers[#Data],10,FALSE)+VLOOKUP(C2690,[1]!T_Resins[#Data],10,FALSE),"")</f>
        <v>2</v>
      </c>
      <c r="L2690">
        <f>IF(SUM(E2690:J2690)&lt;&gt;0,VLOOKUP(A2690,[1]!T_Printers[#Data],11,FALSE),"")</f>
        <v>5</v>
      </c>
      <c r="M2690">
        <f>IF(SUM(E2690:J2690)&lt;&gt;0,VLOOKUP(C2690,[1]!T_Resins[#Data],8,FALSE),"")</f>
        <v>60</v>
      </c>
      <c r="N2690">
        <f>IF(_xlfn.XLOOKUP(B2690,[1]Printers!$L:$L,[1]Printers!$R:$R,0,0)&gt;0,[1]Parameters!M2690,IF(SUM(E2690:J2690)&lt;&gt;0,VLOOKUP(C2690,[1]!T_Resins[#Data],9,FALSE),""))</f>
        <v>60</v>
      </c>
      <c r="O2690" t="str">
        <f t="shared" ref="O2690:O2753" si="42">B2690</f>
        <v>PhrozenShuffle2018</v>
      </c>
    </row>
    <row r="2691" spans="1:15" x14ac:dyDescent="0.25">
      <c r="A2691" t="str">
        <f t="array" ref="A2691">IF(ROW()-1&gt;COUNTA([1]!T_Printers[Printers])*COUNTA([1]!T_Resins[Resins]),"",INDEX([1]!T_Printers[Printers],INT((ROW()-2)/COUNTA([1]!T_Resins[Resins])+1)))</f>
        <v>Phrozen Shuffle 2018</v>
      </c>
      <c r="B2691" t="str">
        <f>_xlfn.XLOOKUP(A2691,[1]!T_Printers[Printers],[1]!T_Printers[Icon link],,0)</f>
        <v>PhrozenShuffle2018</v>
      </c>
      <c r="C2691" t="str">
        <f t="array" ref="C2691">IF(ROW()-1&gt;COUNTA([1]!T_Printers[Printers])*COUNTA([1]!T_Resins[Resins]),"",INDEX([1]!T_Resins[Resins],MOD(ROW()-2,COUNTA([1]!T_Resins[Resins]))+1))</f>
        <v>Dental Cast Cherry</v>
      </c>
      <c r="D2691">
        <f>IF(SUM(E2691:J2691)&lt;&gt;0,IF(ROW()-1&gt;COUNTA([1]!T_Printers[Printers])*COUNTA([1]!T_Resins[Resins]),"",2),"")</f>
        <v>2</v>
      </c>
      <c r="E2691" cm="1">
        <f t="array" ref="E2691">IFERROR(IF(ROW()-1&gt;COUNTA([1]!T_Printers[Printers])*COUNTA([1]!T_Resins[Resins]),"",_xlfn.IFS(ROUND(VLOOKUP(C2691,[1]!T_Resins[#Data],2,FALSE)/VLOOKUP(A2691,[1]!T_Printers[#Data],5,FALSE),1)&lt;=_xlfn.XLOOKUP(B2691,[1]Printers!L:L,[1]Printers!O:O,1,0,),ROUND(VLOOKUP(C2691,[1]!T_Resins[#Data],2,FALSE)/VLOOKUP(A2691,[1]!T_Printers[#Data],5,FALSE),1),ROUND(VLOOKUP(C2691,[1]!T_Resins[#Data],2,FALSE)/VLOOKUP(A2691,[1]!T_Printers[#Data],5,FALSE),1)&gt;_xlfn.XLOOKUP(B2691,[1]Printers!L:L,[1]Printers!O:O,1,0,),10)),"Используйте слой 100 мкм")</f>
        <v>13.9</v>
      </c>
      <c r="F2691">
        <f>IFERROR(IF(ROUND(_xlfn.XLOOKUP([1]Parameters!B2691,[1]Printers!L:L,[1]Printers!Q:Q,,0)*E2691/10,0)*10&lt;_xlfn.XLOOKUP([1]Parameters!B2691,[1]Printers!L:L,[1]Printers!P:P,,0),ROUND(_xlfn.XLOOKUP([1]Parameters!B2691,[1]Printers!L:L,[1]Printers!Q:Q,,0)*E2691/10,0)*10,_xlfn.XLOOKUP([1]Parameters!B2691,[1]Printers!L:L,[1]Printers!P:P,,0)),"")</f>
        <v>99</v>
      </c>
      <c r="G2691" cm="1">
        <f t="array" ref="G2691">IFERROR(IF(ROW()-1&gt;COUNTA([1]!T_Printers[Printers])*COUNTA([1]!T_Resins[Resins]),"",_xlfn.IFS(ROUND(VLOOKUP(C2691,[1]!T_Resins[#Data],3,FALSE)/VLOOKUP(A2691,[1]!T_Printers[#Data],5,FALSE),1)&lt;=_xlfn.XLOOKUP(B2691,[1]Printers!L:L,[1]Printers!O:O,1,0,),ROUND(VLOOKUP(C2691,[1]!T_Resins[#Data],3,FALSE)/VLOOKUP(A2691,[1]!T_Printers[#Data],5,FALSE),1),ROUND(VLOOKUP(C2691,[1]!T_Resins[#Data],3,FALSE)/VLOOKUP(A2691,[1]!T_Printers[#Data],5,FALSE),1)&gt;_xlfn.XLOOKUP(B2691,[1]Printers!L:L,[1]Printers!O:O,1,0,),10)),"")</f>
        <v>18</v>
      </c>
      <c r="H2691">
        <f>IFERROR(IF(ROUND(_xlfn.XLOOKUP([1]Parameters!B2691,[1]Printers!L:L,[1]Printers!Q:Q,,0)*G2691/10,0)*10&lt;_xlfn.XLOOKUP([1]Parameters!B2691,[1]Printers!L:L,[1]Printers!P:P,,0),ROUND(_xlfn.XLOOKUP([1]Parameters!B2691,[1]Printers!L:L,[1]Printers!Q:Q,,0)*G2691/10,0)*10,_xlfn.XLOOKUP([1]Parameters!B2691,[1]Printers!L:L,[1]Printers!P:P,,0)),"")</f>
        <v>99</v>
      </c>
      <c r="I2691" s="3" t="str" cm="1">
        <f t="array" ref="I2691">IFERROR(IF(ROW()-1&gt;COUNTA([1]!T_Printers[Printers])*COUNTA([1]!T_Resins[Resins]),"",_xlfn.IFS(ROUND(VLOOKUP(C2691,[1]!T_Resins[#Data],4,FALSE)/VLOOKUP(A2691,[1]!T_Printers[#Data],5,FALSE),1)&lt;=_xlfn.XLOOKUP(B2691,[1]Printers!L:L,[1]Printers!O:O,1,0,),ROUND(VLOOKUP(C2691,[1]!T_Resins[#Data],4,FALSE)/VLOOKUP(A2691,[1]!T_Printers[#Data],5,FALSE),1),ROUND(VLOOKUP(C2691,[1]!T_Resins[#Data],4,FALSE)/VLOOKUP(A2691,[1]!T_Printers[#Data],5,FALSE),1)&gt;_xlfn.XLOOKUP(B2691,[1]Printers!L:L,[1]Printers!O:O,1,0,),"")),"")</f>
        <v/>
      </c>
      <c r="J2691" t="str">
        <f>IFERROR(IF(ROUND(_xlfn.XLOOKUP([1]Parameters!B2691,[1]Printers!L:L,[1]Printers!Q:Q,,0)*I2691/10,0)*10&lt;_xlfn.XLOOKUP([1]Parameters!B2691,[1]Printers!L:L,[1]Printers!P:P,,0),ROUND(_xlfn.XLOOKUP([1]Parameters!B2691,[1]Printers!L:L,[1]Printers!Q:Q,,0)*I2691/10,0)*10,_xlfn.XLOOKUP([1]Parameters!B2691,[1]Printers!L:L,[1]Printers!P:P,,0)),"")</f>
        <v/>
      </c>
      <c r="K2691">
        <f>IF(SUM(E2691:J2691)&lt;&gt;0,VLOOKUP(A2691,[1]!T_Printers[#Data],10,FALSE)+VLOOKUP(C2691,[1]!T_Resins[#Data],10,FALSE),"")</f>
        <v>2</v>
      </c>
      <c r="L2691">
        <f>IF(SUM(E2691:J2691)&lt;&gt;0,VLOOKUP(A2691,[1]!T_Printers[#Data],11,FALSE),"")</f>
        <v>5</v>
      </c>
      <c r="M2691">
        <f>IF(SUM(E2691:J2691)&lt;&gt;0,VLOOKUP(C2691,[1]!T_Resins[#Data],8,FALSE),"")</f>
        <v>60</v>
      </c>
      <c r="N2691">
        <f>IF(_xlfn.XLOOKUP(B2691,[1]Printers!$L:$L,[1]Printers!$R:$R,0,0)&gt;0,[1]Parameters!M2691,IF(SUM(E2691:J2691)&lt;&gt;0,VLOOKUP(C2691,[1]!T_Resins[#Data],9,FALSE),""))</f>
        <v>60</v>
      </c>
      <c r="O2691" t="str">
        <f t="shared" si="42"/>
        <v>PhrozenShuffle2018</v>
      </c>
    </row>
    <row r="2692" spans="1:15" x14ac:dyDescent="0.25">
      <c r="A2692" t="str">
        <f t="array" ref="A2692">IF(ROW()-1&gt;COUNTA([1]!T_Printers[Printers])*COUNTA([1]!T_Resins[Resins]),"",INDEX([1]!T_Printers[Printers],INT((ROW()-2)/COUNTA([1]!T_Resins[Resins])+1)))</f>
        <v>Phrozen Shuffle 2018</v>
      </c>
      <c r="B2692" t="str">
        <f>_xlfn.XLOOKUP(A2692,[1]!T_Printers[Printers],[1]!T_Printers[Icon link],,0)</f>
        <v>PhrozenShuffle2018</v>
      </c>
      <c r="C2692" t="str">
        <f t="array" ref="C2692">IF(ROW()-1&gt;COUNTA([1]!T_Printers[Printers])*COUNTA([1]!T_Resins[Resins]),"",INDEX([1]!T_Resins[Resins],MOD(ROW()-2,COUNTA([1]!T_Resins[Resins]))+1))</f>
        <v>Dental Clear</v>
      </c>
      <c r="D2692">
        <f>IF(SUM(E2692:J2692)&lt;&gt;0,IF(ROW()-1&gt;COUNTA([1]!T_Printers[Printers])*COUNTA([1]!T_Resins[Resins]),"",2),"")</f>
        <v>2</v>
      </c>
      <c r="E2692" cm="1">
        <f t="array" ref="E2692">IFERROR(IF(ROW()-1&gt;COUNTA([1]!T_Printers[Printers])*COUNTA([1]!T_Resins[Resins]),"",_xlfn.IFS(ROUND(VLOOKUP(C2692,[1]!T_Resins[#Data],2,FALSE)/VLOOKUP(A2692,[1]!T_Printers[#Data],5,FALSE),1)&lt;=_xlfn.XLOOKUP(B2692,[1]Printers!L:L,[1]Printers!O:O,1,0,),ROUND(VLOOKUP(C2692,[1]!T_Resins[#Data],2,FALSE)/VLOOKUP(A2692,[1]!T_Printers[#Data],5,FALSE),1),ROUND(VLOOKUP(C2692,[1]!T_Resins[#Data],2,FALSE)/VLOOKUP(A2692,[1]!T_Printers[#Data],5,FALSE),1)&gt;_xlfn.XLOOKUP(B2692,[1]Printers!L:L,[1]Printers!O:O,1,0,),10)),"Используйте слой 100 мкм")</f>
        <v>7.8</v>
      </c>
      <c r="F2692">
        <f>IFERROR(IF(ROUND(_xlfn.XLOOKUP([1]Parameters!B2692,[1]Printers!L:L,[1]Printers!Q:Q,,0)*E2692/10,0)*10&lt;_xlfn.XLOOKUP([1]Parameters!B2692,[1]Printers!L:L,[1]Printers!P:P,,0),ROUND(_xlfn.XLOOKUP([1]Parameters!B2692,[1]Printers!L:L,[1]Printers!Q:Q,,0)*E2692/10,0)*10,_xlfn.XLOOKUP([1]Parameters!B2692,[1]Printers!L:L,[1]Printers!P:P,,0)),"")</f>
        <v>70</v>
      </c>
      <c r="G2692" cm="1">
        <f t="array" ref="G2692">IFERROR(IF(ROW()-1&gt;COUNTA([1]!T_Printers[Printers])*COUNTA([1]!T_Resins[Resins]),"",_xlfn.IFS(ROUND(VLOOKUP(C2692,[1]!T_Resins[#Data],3,FALSE)/VLOOKUP(A2692,[1]!T_Printers[#Data],5,FALSE),1)&lt;=_xlfn.XLOOKUP(B2692,[1]Printers!L:L,[1]Printers!O:O,1,0,),ROUND(VLOOKUP(C2692,[1]!T_Resins[#Data],3,FALSE)/VLOOKUP(A2692,[1]!T_Printers[#Data],5,FALSE),1),ROUND(VLOOKUP(C2692,[1]!T_Resins[#Data],3,FALSE)/VLOOKUP(A2692,[1]!T_Printers[#Data],5,FALSE),1)&gt;_xlfn.XLOOKUP(B2692,[1]Printers!L:L,[1]Printers!O:O,1,0,),10)),"")</f>
        <v>10.1</v>
      </c>
      <c r="H2692">
        <f>IFERROR(IF(ROUND(_xlfn.XLOOKUP([1]Parameters!B2692,[1]Printers!L:L,[1]Printers!Q:Q,,0)*G2692/10,0)*10&lt;_xlfn.XLOOKUP([1]Parameters!B2692,[1]Printers!L:L,[1]Printers!P:P,,0),ROUND(_xlfn.XLOOKUP([1]Parameters!B2692,[1]Printers!L:L,[1]Printers!Q:Q,,0)*G2692/10,0)*10,_xlfn.XLOOKUP([1]Parameters!B2692,[1]Printers!L:L,[1]Printers!P:P,,0)),"")</f>
        <v>90</v>
      </c>
      <c r="I2692" s="3" t="str" cm="1">
        <f t="array" ref="I2692">IFERROR(IF(ROW()-1&gt;COUNTA([1]!T_Printers[Printers])*COUNTA([1]!T_Resins[Resins]),"",_xlfn.IFS(ROUND(VLOOKUP(C2692,[1]!T_Resins[#Data],4,FALSE)/VLOOKUP(A2692,[1]!T_Printers[#Data],5,FALSE),1)&lt;=_xlfn.XLOOKUP(B2692,[1]Printers!L:L,[1]Printers!O:O,1,0,),ROUND(VLOOKUP(C2692,[1]!T_Resins[#Data],4,FALSE)/VLOOKUP(A2692,[1]!T_Printers[#Data],5,FALSE),1),ROUND(VLOOKUP(C2692,[1]!T_Resins[#Data],4,FALSE)/VLOOKUP(A2692,[1]!T_Printers[#Data],5,FALSE),1)&gt;_xlfn.XLOOKUP(B2692,[1]Printers!L:L,[1]Printers!O:O,1,0,),"")),"")</f>
        <v/>
      </c>
      <c r="J2692" t="str">
        <f>IFERROR(IF(ROUND(_xlfn.XLOOKUP([1]Parameters!B2692,[1]Printers!L:L,[1]Printers!Q:Q,,0)*I2692/10,0)*10&lt;_xlfn.XLOOKUP([1]Parameters!B2692,[1]Printers!L:L,[1]Printers!P:P,,0),ROUND(_xlfn.XLOOKUP([1]Parameters!B2692,[1]Printers!L:L,[1]Printers!Q:Q,,0)*I2692/10,0)*10,_xlfn.XLOOKUP([1]Parameters!B2692,[1]Printers!L:L,[1]Printers!P:P,,0)),"")</f>
        <v/>
      </c>
      <c r="K2692">
        <f>IF(SUM(E2692:J2692)&lt;&gt;0,VLOOKUP(A2692,[1]!T_Printers[#Data],10,FALSE)+VLOOKUP(C2692,[1]!T_Resins[#Data],10,FALSE),"")</f>
        <v>2</v>
      </c>
      <c r="L2692">
        <f>IF(SUM(E2692:J2692)&lt;&gt;0,VLOOKUP(A2692,[1]!T_Printers[#Data],11,FALSE),"")</f>
        <v>5</v>
      </c>
      <c r="M2692">
        <f>IF(SUM(E2692:J2692)&lt;&gt;0,VLOOKUP(C2692,[1]!T_Resins[#Data],8,FALSE),"")</f>
        <v>120</v>
      </c>
      <c r="N2692">
        <f>IF(_xlfn.XLOOKUP(B2692,[1]Printers!$L:$L,[1]Printers!$R:$R,0,0)&gt;0,[1]Parameters!M2692,IF(SUM(E2692:J2692)&lt;&gt;0,VLOOKUP(C2692,[1]!T_Resins[#Data],9,FALSE),""))</f>
        <v>180</v>
      </c>
      <c r="O2692" t="str">
        <f t="shared" si="42"/>
        <v>PhrozenShuffle2018</v>
      </c>
    </row>
    <row r="2693" spans="1:15" x14ac:dyDescent="0.25">
      <c r="A2693" t="str">
        <f t="array" ref="A2693">IF(ROW()-1&gt;COUNTA([1]!T_Printers[Printers])*COUNTA([1]!T_Resins[Resins]),"",INDEX([1]!T_Printers[Printers],INT((ROW()-2)/COUNTA([1]!T_Resins[Resins])+1)))</f>
        <v>Phrozen Shuffle 2018</v>
      </c>
      <c r="B2693" t="str">
        <f>_xlfn.XLOOKUP(A2693,[1]!T_Printers[Printers],[1]!T_Printers[Icon link],,0)</f>
        <v>PhrozenShuffle2018</v>
      </c>
      <c r="C2693" t="str">
        <f t="array" ref="C2693">IF(ROW()-1&gt;COUNTA([1]!T_Printers[Printers])*COUNTA([1]!T_Resins[Resins]),"",INDEX([1]!T_Resins[Resins],MOD(ROW()-2,COUNTA([1]!T_Resins[Resins]))+1))</f>
        <v>Dental Clear Pro</v>
      </c>
      <c r="D2693">
        <f>IF(SUM(E2693:J2693)&lt;&gt;0,IF(ROW()-1&gt;COUNTA([1]!T_Printers[Printers])*COUNTA([1]!T_Resins[Resins]),"",2),"")</f>
        <v>2</v>
      </c>
      <c r="E2693" t="str" cm="1">
        <f t="array" ref="E2693">IFERROR(IF(ROW()-1&gt;COUNTA([1]!T_Printers[Printers])*COUNTA([1]!T_Resins[Resins]),"",_xlfn.IFS(ROUND(VLOOKUP(C2693,[1]!T_Resins[#Data],2,FALSE)/VLOOKUP(A2693,[1]!T_Printers[#Data],5,FALSE),1)&lt;=_xlfn.XLOOKUP(B2693,[1]Printers!L:L,[1]Printers!O:O,1,0,),ROUND(VLOOKUP(C2693,[1]!T_Resins[#Data],2,FALSE)/VLOOKUP(A2693,[1]!T_Printers[#Data],5,FALSE),1),ROUND(VLOOKUP(C2693,[1]!T_Resins[#Data],2,FALSE)/VLOOKUP(A2693,[1]!T_Printers[#Data],5,FALSE),1)&gt;_xlfn.XLOOKUP(B2693,[1]Printers!L:L,[1]Printers!O:O,1,0,),10)),"Используйте слой 100 мкм")</f>
        <v>Используйте слой 100 мкм</v>
      </c>
      <c r="F2693" t="str">
        <f>IFERROR(IF(ROUND(_xlfn.XLOOKUP([1]Parameters!B2693,[1]Printers!L:L,[1]Printers!Q:Q,,0)*E2693/10,0)*10&lt;_xlfn.XLOOKUP([1]Parameters!B2693,[1]Printers!L:L,[1]Printers!P:P,,0),ROUND(_xlfn.XLOOKUP([1]Parameters!B2693,[1]Printers!L:L,[1]Printers!Q:Q,,0)*E2693/10,0)*10,_xlfn.XLOOKUP([1]Parameters!B2693,[1]Printers!L:L,[1]Printers!P:P,,0)),"")</f>
        <v/>
      </c>
      <c r="G2693" cm="1">
        <f t="array" ref="G2693">IFERROR(IF(ROW()-1&gt;COUNTA([1]!T_Printers[Printers])*COUNTA([1]!T_Resins[Resins]),"",_xlfn.IFS(ROUND(VLOOKUP(C2693,[1]!T_Resins[#Data],3,FALSE)/VLOOKUP(A2693,[1]!T_Printers[#Data],5,FALSE),1)&lt;=_xlfn.XLOOKUP(B2693,[1]Printers!L:L,[1]Printers!O:O,1,0,),ROUND(VLOOKUP(C2693,[1]!T_Resins[#Data],3,FALSE)/VLOOKUP(A2693,[1]!T_Printers[#Data],5,FALSE),1),ROUND(VLOOKUP(C2693,[1]!T_Resins[#Data],3,FALSE)/VLOOKUP(A2693,[1]!T_Printers[#Data],5,FALSE),1)&gt;_xlfn.XLOOKUP(B2693,[1]Printers!L:L,[1]Printers!O:O,1,0,),10)),"")</f>
        <v>16.399999999999999</v>
      </c>
      <c r="H2693">
        <f>IFERROR(IF(ROUND(_xlfn.XLOOKUP([1]Parameters!B2693,[1]Printers!L:L,[1]Printers!Q:Q,,0)*G2693/10,0)*10&lt;_xlfn.XLOOKUP([1]Parameters!B2693,[1]Printers!L:L,[1]Printers!P:P,,0),ROUND(_xlfn.XLOOKUP([1]Parameters!B2693,[1]Printers!L:L,[1]Printers!Q:Q,,0)*G2693/10,0)*10,_xlfn.XLOOKUP([1]Parameters!B2693,[1]Printers!L:L,[1]Printers!P:P,,0)),"")</f>
        <v>99</v>
      </c>
      <c r="I2693" s="3" cm="1">
        <f t="array" ref="I2693">IFERROR(IF(ROW()-1&gt;COUNTA([1]!T_Printers[Printers])*COUNTA([1]!T_Resins[Resins]),"",_xlfn.IFS(ROUND(VLOOKUP(C2693,[1]!T_Resins[#Data],4,FALSE)/VLOOKUP(A2693,[1]!T_Printers[#Data],5,FALSE),1)&lt;=_xlfn.XLOOKUP(B2693,[1]Printers!L:L,[1]Printers!O:O,1,0,),ROUND(VLOOKUP(C2693,[1]!T_Resins[#Data],4,FALSE)/VLOOKUP(A2693,[1]!T_Printers[#Data],5,FALSE),1),ROUND(VLOOKUP(C2693,[1]!T_Resins[#Data],4,FALSE)/VLOOKUP(A2693,[1]!T_Printers[#Data],5,FALSE),1)&gt;_xlfn.XLOOKUP(B2693,[1]Printers!L:L,[1]Printers!O:O,1,0,),"")),"")</f>
        <v>21.3</v>
      </c>
      <c r="J2693">
        <f>IFERROR(IF(ROUND(_xlfn.XLOOKUP([1]Parameters!B2693,[1]Printers!L:L,[1]Printers!Q:Q,,0)*I2693/10,0)*10&lt;_xlfn.XLOOKUP([1]Parameters!B2693,[1]Printers!L:L,[1]Printers!P:P,,0),ROUND(_xlfn.XLOOKUP([1]Parameters!B2693,[1]Printers!L:L,[1]Printers!Q:Q,,0)*I2693/10,0)*10,_xlfn.XLOOKUP([1]Parameters!B2693,[1]Printers!L:L,[1]Printers!P:P,,0)),"")</f>
        <v>99</v>
      </c>
      <c r="K2693">
        <f>IF(SUM(E2693:J2693)&lt;&gt;0,VLOOKUP(A2693,[1]!T_Printers[#Data],10,FALSE)+VLOOKUP(C2693,[1]!T_Resins[#Data],10,FALSE),"")</f>
        <v>2</v>
      </c>
      <c r="L2693">
        <f>IF(SUM(E2693:J2693)&lt;&gt;0,VLOOKUP(A2693,[1]!T_Printers[#Data],11,FALSE),"")</f>
        <v>5</v>
      </c>
      <c r="M2693">
        <f>IF(SUM(E2693:J2693)&lt;&gt;0,VLOOKUP(C2693,[1]!T_Resins[#Data],8,FALSE),"")</f>
        <v>120</v>
      </c>
      <c r="N2693">
        <f>IF(_xlfn.XLOOKUP(B2693,[1]Printers!$L:$L,[1]Printers!$R:$R,0,0)&gt;0,[1]Parameters!M2693,IF(SUM(E2693:J2693)&lt;&gt;0,VLOOKUP(C2693,[1]!T_Resins[#Data],9,FALSE),""))</f>
        <v>180</v>
      </c>
      <c r="O2693" t="str">
        <f t="shared" si="42"/>
        <v>PhrozenShuffle2018</v>
      </c>
    </row>
    <row r="2694" spans="1:15" x14ac:dyDescent="0.25">
      <c r="A2694" t="str">
        <f t="array" ref="A2694">IF(ROW()-1&gt;COUNTA([1]!T_Printers[Printers])*COUNTA([1]!T_Resins[Resins]),"",INDEX([1]!T_Printers[Printers],INT((ROW()-2)/COUNTA([1]!T_Resins[Resins])+1)))</f>
        <v>Phrozen Shuffle 2018</v>
      </c>
      <c r="B2694" t="str">
        <f>_xlfn.XLOOKUP(A2694,[1]!T_Printers[Printers],[1]!T_Printers[Icon link],,0)</f>
        <v>PhrozenShuffle2018</v>
      </c>
      <c r="C2694" t="str">
        <f t="array" ref="C2694">IF(ROW()-1&gt;COUNTA([1]!T_Printers[Printers])*COUNTA([1]!T_Resins[Resins]),"",INDEX([1]!T_Resins[Resins],MOD(ROW()-2,COUNTA([1]!T_Resins[Resins]))+1))</f>
        <v>Dental Denture Base Soft</v>
      </c>
      <c r="D2694">
        <f>IF(SUM(E2694:J2694)&lt;&gt;0,IF(ROW()-1&gt;COUNTA([1]!T_Printers[Printers])*COUNTA([1]!T_Resins[Resins]),"",2),"")</f>
        <v>2</v>
      </c>
      <c r="E2694" cm="1">
        <f t="array" ref="E2694">IFERROR(IF(ROW()-1&gt;COUNTA([1]!T_Printers[Printers])*COUNTA([1]!T_Resins[Resins]),"",_xlfn.IFS(ROUND(VLOOKUP(C2694,[1]!T_Resins[#Data],2,FALSE)/VLOOKUP(A2694,[1]!T_Printers[#Data],5,FALSE),1)&lt;=_xlfn.XLOOKUP(B2694,[1]Printers!L:L,[1]Printers!O:O,1,0,),ROUND(VLOOKUP(C2694,[1]!T_Resins[#Data],2,FALSE)/VLOOKUP(A2694,[1]!T_Printers[#Data],5,FALSE),1),ROUND(VLOOKUP(C2694,[1]!T_Resins[#Data],2,FALSE)/VLOOKUP(A2694,[1]!T_Printers[#Data],5,FALSE),1)&gt;_xlfn.XLOOKUP(B2694,[1]Printers!L:L,[1]Printers!O:O,1,0,),10)),"Используйте слой 100 мкм")</f>
        <v>17.600000000000001</v>
      </c>
      <c r="F2694">
        <f>IFERROR(IF(ROUND(_xlfn.XLOOKUP([1]Parameters!B2694,[1]Printers!L:L,[1]Printers!Q:Q,,0)*E2694/10,0)*10&lt;_xlfn.XLOOKUP([1]Parameters!B2694,[1]Printers!L:L,[1]Printers!P:P,,0),ROUND(_xlfn.XLOOKUP([1]Parameters!B2694,[1]Printers!L:L,[1]Printers!Q:Q,,0)*E2694/10,0)*10,_xlfn.XLOOKUP([1]Parameters!B2694,[1]Printers!L:L,[1]Printers!P:P,,0)),"")</f>
        <v>99</v>
      </c>
      <c r="G2694" cm="1">
        <f t="array" ref="G2694">IFERROR(IF(ROW()-1&gt;COUNTA([1]!T_Printers[Printers])*COUNTA([1]!T_Resins[Resins]),"",_xlfn.IFS(ROUND(VLOOKUP(C2694,[1]!T_Resins[#Data],3,FALSE)/VLOOKUP(A2694,[1]!T_Printers[#Data],5,FALSE),1)&lt;=_xlfn.XLOOKUP(B2694,[1]Printers!L:L,[1]Printers!O:O,1,0,),ROUND(VLOOKUP(C2694,[1]!T_Resins[#Data],3,FALSE)/VLOOKUP(A2694,[1]!T_Printers[#Data],5,FALSE),1),ROUND(VLOOKUP(C2694,[1]!T_Resins[#Data],3,FALSE)/VLOOKUP(A2694,[1]!T_Printers[#Data],5,FALSE),1)&gt;_xlfn.XLOOKUP(B2694,[1]Printers!L:L,[1]Printers!O:O,1,0,),10)),"")</f>
        <v>22.9</v>
      </c>
      <c r="H2694">
        <f>IFERROR(IF(ROUND(_xlfn.XLOOKUP([1]Parameters!B2694,[1]Printers!L:L,[1]Printers!Q:Q,,0)*G2694/10,0)*10&lt;_xlfn.XLOOKUP([1]Parameters!B2694,[1]Printers!L:L,[1]Printers!P:P,,0),ROUND(_xlfn.XLOOKUP([1]Parameters!B2694,[1]Printers!L:L,[1]Printers!Q:Q,,0)*G2694/10,0)*10,_xlfn.XLOOKUP([1]Parameters!B2694,[1]Printers!L:L,[1]Printers!P:P,,0)),"")</f>
        <v>99</v>
      </c>
      <c r="I2694" s="3" t="str" cm="1">
        <f t="array" ref="I2694">IFERROR(IF(ROW()-1&gt;COUNTA([1]!T_Printers[Printers])*COUNTA([1]!T_Resins[Resins]),"",_xlfn.IFS(ROUND(VLOOKUP(C2694,[1]!T_Resins[#Data],4,FALSE)/VLOOKUP(A2694,[1]!T_Printers[#Data],5,FALSE),1)&lt;=_xlfn.XLOOKUP(B2694,[1]Printers!L:L,[1]Printers!O:O,1,0,),ROUND(VLOOKUP(C2694,[1]!T_Resins[#Data],4,FALSE)/VLOOKUP(A2694,[1]!T_Printers[#Data],5,FALSE),1),ROUND(VLOOKUP(C2694,[1]!T_Resins[#Data],4,FALSE)/VLOOKUP(A2694,[1]!T_Printers[#Data],5,FALSE),1)&gt;_xlfn.XLOOKUP(B2694,[1]Printers!L:L,[1]Printers!O:O,1,0,),"")),"")</f>
        <v/>
      </c>
      <c r="J2694" t="str">
        <f>IFERROR(IF(ROUND(_xlfn.XLOOKUP([1]Parameters!B2694,[1]Printers!L:L,[1]Printers!Q:Q,,0)*I2694/10,0)*10&lt;_xlfn.XLOOKUP([1]Parameters!B2694,[1]Printers!L:L,[1]Printers!P:P,,0),ROUND(_xlfn.XLOOKUP([1]Parameters!B2694,[1]Printers!L:L,[1]Printers!Q:Q,,0)*I2694/10,0)*10,_xlfn.XLOOKUP([1]Parameters!B2694,[1]Printers!L:L,[1]Printers!P:P,,0)),"")</f>
        <v/>
      </c>
      <c r="K2694">
        <f>IF(SUM(E2694:J2694)&lt;&gt;0,VLOOKUP(A2694,[1]!T_Printers[#Data],10,FALSE)+VLOOKUP(C2694,[1]!T_Resins[#Data],10,FALSE),"")</f>
        <v>3</v>
      </c>
      <c r="L2694">
        <f>IF(SUM(E2694:J2694)&lt;&gt;0,VLOOKUP(A2694,[1]!T_Printers[#Data],11,FALSE),"")</f>
        <v>5</v>
      </c>
      <c r="M2694">
        <f>IF(SUM(E2694:J2694)&lt;&gt;0,VLOOKUP(C2694,[1]!T_Resins[#Data],8,FALSE),"")</f>
        <v>120</v>
      </c>
      <c r="N2694">
        <f>IF(_xlfn.XLOOKUP(B2694,[1]Printers!$L:$L,[1]Printers!$R:$R,0,0)&gt;0,[1]Parameters!M2694,IF(SUM(E2694:J2694)&lt;&gt;0,VLOOKUP(C2694,[1]!T_Resins[#Data],9,FALSE),""))</f>
        <v>180</v>
      </c>
      <c r="O2694" t="str">
        <f t="shared" si="42"/>
        <v>PhrozenShuffle2018</v>
      </c>
    </row>
    <row r="2695" spans="1:15" x14ac:dyDescent="0.25">
      <c r="A2695" t="str">
        <f t="array" ref="A2695">IF(ROW()-1&gt;COUNTA([1]!T_Printers[Printers])*COUNTA([1]!T_Resins[Resins]),"",INDEX([1]!T_Printers[Printers],INT((ROW()-2)/COUNTA([1]!T_Resins[Resins])+1)))</f>
        <v>Phrozen Shuffle 2018</v>
      </c>
      <c r="B2695" t="str">
        <f>_xlfn.XLOOKUP(A2695,[1]!T_Printers[Printers],[1]!T_Printers[Icon link],,0)</f>
        <v>PhrozenShuffle2018</v>
      </c>
      <c r="C2695" t="str">
        <f t="array" ref="C2695">IF(ROW()-1&gt;COUNTA([1]!T_Printers[Printers])*COUNTA([1]!T_Resins[Resins]),"",INDEX([1]!T_Resins[Resins],MOD(ROW()-2,COUNTA([1]!T_Resins[Resins]))+1))</f>
        <v>Dental Denture Base</v>
      </c>
      <c r="D2695">
        <f>IF(SUM(E2695:J2695)&lt;&gt;0,IF(ROW()-1&gt;COUNTA([1]!T_Printers[Printers])*COUNTA([1]!T_Resins[Resins]),"",2),"")</f>
        <v>2</v>
      </c>
      <c r="E2695" cm="1">
        <f t="array" ref="E2695">IFERROR(IF(ROW()-1&gt;COUNTA([1]!T_Printers[Printers])*COUNTA([1]!T_Resins[Resins]),"",_xlfn.IFS(ROUND(VLOOKUP(C2695,[1]!T_Resins[#Data],2,FALSE)/VLOOKUP(A2695,[1]!T_Printers[#Data],5,FALSE),1)&lt;=_xlfn.XLOOKUP(B2695,[1]Printers!L:L,[1]Printers!O:O,1,0,),ROUND(VLOOKUP(C2695,[1]!T_Resins[#Data],2,FALSE)/VLOOKUP(A2695,[1]!T_Printers[#Data],5,FALSE),1),ROUND(VLOOKUP(C2695,[1]!T_Resins[#Data],2,FALSE)/VLOOKUP(A2695,[1]!T_Printers[#Data],5,FALSE),1)&gt;_xlfn.XLOOKUP(B2695,[1]Printers!L:L,[1]Printers!O:O,1,0,),10)),"Используйте слой 100 мкм")</f>
        <v>13.9</v>
      </c>
      <c r="F2695">
        <f>IFERROR(IF(ROUND(_xlfn.XLOOKUP([1]Parameters!B2695,[1]Printers!L:L,[1]Printers!Q:Q,,0)*E2695/10,0)*10&lt;_xlfn.XLOOKUP([1]Parameters!B2695,[1]Printers!L:L,[1]Printers!P:P,,0),ROUND(_xlfn.XLOOKUP([1]Parameters!B2695,[1]Printers!L:L,[1]Printers!Q:Q,,0)*E2695/10,0)*10,_xlfn.XLOOKUP([1]Parameters!B2695,[1]Printers!L:L,[1]Printers!P:P,,0)),"")</f>
        <v>99</v>
      </c>
      <c r="G2695" cm="1">
        <f t="array" ref="G2695">IFERROR(IF(ROW()-1&gt;COUNTA([1]!T_Printers[Printers])*COUNTA([1]!T_Resins[Resins]),"",_xlfn.IFS(ROUND(VLOOKUP(C2695,[1]!T_Resins[#Data],3,FALSE)/VLOOKUP(A2695,[1]!T_Printers[#Data],5,FALSE),1)&lt;=_xlfn.XLOOKUP(B2695,[1]Printers!L:L,[1]Printers!O:O,1,0,),ROUND(VLOOKUP(C2695,[1]!T_Resins[#Data],3,FALSE)/VLOOKUP(A2695,[1]!T_Printers[#Data],5,FALSE),1),ROUND(VLOOKUP(C2695,[1]!T_Resins[#Data],3,FALSE)/VLOOKUP(A2695,[1]!T_Printers[#Data],5,FALSE),1)&gt;_xlfn.XLOOKUP(B2695,[1]Printers!L:L,[1]Printers!O:O,1,0,),10)),"")</f>
        <v>18.100000000000001</v>
      </c>
      <c r="H2695">
        <f>IFERROR(IF(ROUND(_xlfn.XLOOKUP([1]Parameters!B2695,[1]Printers!L:L,[1]Printers!Q:Q,,0)*G2695/10,0)*10&lt;_xlfn.XLOOKUP([1]Parameters!B2695,[1]Printers!L:L,[1]Printers!P:P,,0),ROUND(_xlfn.XLOOKUP([1]Parameters!B2695,[1]Printers!L:L,[1]Printers!Q:Q,,0)*G2695/10,0)*10,_xlfn.XLOOKUP([1]Parameters!B2695,[1]Printers!L:L,[1]Printers!P:P,,0)),"")</f>
        <v>99</v>
      </c>
      <c r="I2695" s="3" t="str" cm="1">
        <f t="array" ref="I2695">IFERROR(IF(ROW()-1&gt;COUNTA([1]!T_Printers[Printers])*COUNTA([1]!T_Resins[Resins]),"",_xlfn.IFS(ROUND(VLOOKUP(C2695,[1]!T_Resins[#Data],4,FALSE)/VLOOKUP(A2695,[1]!T_Printers[#Data],5,FALSE),1)&lt;=_xlfn.XLOOKUP(B2695,[1]Printers!L:L,[1]Printers!O:O,1,0,),ROUND(VLOOKUP(C2695,[1]!T_Resins[#Data],4,FALSE)/VLOOKUP(A2695,[1]!T_Printers[#Data],5,FALSE),1),ROUND(VLOOKUP(C2695,[1]!T_Resins[#Data],4,FALSE)/VLOOKUP(A2695,[1]!T_Printers[#Data],5,FALSE),1)&gt;_xlfn.XLOOKUP(B2695,[1]Printers!L:L,[1]Printers!O:O,1,0,),"")),"")</f>
        <v/>
      </c>
      <c r="J2695" t="str">
        <f>IFERROR(IF(ROUND(_xlfn.XLOOKUP([1]Parameters!B2695,[1]Printers!L:L,[1]Printers!Q:Q,,0)*I2695/10,0)*10&lt;_xlfn.XLOOKUP([1]Parameters!B2695,[1]Printers!L:L,[1]Printers!P:P,,0),ROUND(_xlfn.XLOOKUP([1]Parameters!B2695,[1]Printers!L:L,[1]Printers!Q:Q,,0)*I2695/10,0)*10,_xlfn.XLOOKUP([1]Parameters!B2695,[1]Printers!L:L,[1]Printers!P:P,,0)),"")</f>
        <v/>
      </c>
      <c r="K2695">
        <f>IF(SUM(E2695:J2695)&lt;&gt;0,VLOOKUP(A2695,[1]!T_Printers[#Data],10,FALSE)+VLOOKUP(C2695,[1]!T_Resins[#Data],10,FALSE),"")</f>
        <v>3</v>
      </c>
      <c r="L2695">
        <f>IF(SUM(E2695:J2695)&lt;&gt;0,VLOOKUP(A2695,[1]!T_Printers[#Data],11,FALSE),"")</f>
        <v>5</v>
      </c>
      <c r="M2695">
        <f>IF(SUM(E2695:J2695)&lt;&gt;0,VLOOKUP(C2695,[1]!T_Resins[#Data],8,FALSE),"")</f>
        <v>120</v>
      </c>
      <c r="N2695">
        <f>IF(_xlfn.XLOOKUP(B2695,[1]Printers!$L:$L,[1]Printers!$R:$R,0,0)&gt;0,[1]Parameters!M2695,IF(SUM(E2695:J2695)&lt;&gt;0,VLOOKUP(C2695,[1]!T_Resins[#Data],9,FALSE),""))</f>
        <v>180</v>
      </c>
      <c r="O2695" t="str">
        <f t="shared" si="42"/>
        <v>PhrozenShuffle2018</v>
      </c>
    </row>
    <row r="2696" spans="1:15" x14ac:dyDescent="0.25">
      <c r="A2696" t="str">
        <f t="array" ref="A2696">IF(ROW()-1&gt;COUNTA([1]!T_Printers[Printers])*COUNTA([1]!T_Resins[Resins]),"",INDEX([1]!T_Printers[Printers],INT((ROW()-2)/COUNTA([1]!T_Resins[Resins])+1)))</f>
        <v>Phrozen Shuffle 2018</v>
      </c>
      <c r="B2696" t="str">
        <f>_xlfn.XLOOKUP(A2696,[1]!T_Printers[Printers],[1]!T_Printers[Icon link],,0)</f>
        <v>PhrozenShuffle2018</v>
      </c>
      <c r="C2696" t="str">
        <f t="array" ref="C2696">IF(ROW()-1&gt;COUNTA([1]!T_Printers[Printers])*COUNTA([1]!T_Resins[Resins]),"",INDEX([1]!T_Resins[Resins],MOD(ROW()-2,COUNTA([1]!T_Resins[Resins]))+1))</f>
        <v>Dental IBT</v>
      </c>
      <c r="D2696">
        <f>IF(SUM(E2696:J2696)&lt;&gt;0,IF(ROW()-1&gt;COUNTA([1]!T_Printers[Printers])*COUNTA([1]!T_Resins[Resins]),"",2),"")</f>
        <v>2</v>
      </c>
      <c r="E2696" cm="1">
        <f t="array" ref="E2696">IFERROR(IF(ROW()-1&gt;COUNTA([1]!T_Printers[Printers])*COUNTA([1]!T_Resins[Resins]),"",_xlfn.IFS(ROUND(VLOOKUP(C2696,[1]!T_Resins[#Data],2,FALSE)/VLOOKUP(A2696,[1]!T_Printers[#Data],5,FALSE),1)&lt;=_xlfn.XLOOKUP(B2696,[1]Printers!L:L,[1]Printers!O:O,1,0,),ROUND(VLOOKUP(C2696,[1]!T_Resins[#Data],2,FALSE)/VLOOKUP(A2696,[1]!T_Printers[#Data],5,FALSE),1),ROUND(VLOOKUP(C2696,[1]!T_Resins[#Data],2,FALSE)/VLOOKUP(A2696,[1]!T_Printers[#Data],5,FALSE),1)&gt;_xlfn.XLOOKUP(B2696,[1]Printers!L:L,[1]Printers!O:O,1,0,),10)),"Используйте слой 100 мкм")</f>
        <v>8.6999999999999993</v>
      </c>
      <c r="F2696">
        <f>IFERROR(IF(ROUND(_xlfn.XLOOKUP([1]Parameters!B2696,[1]Printers!L:L,[1]Printers!Q:Q,,0)*E2696/10,0)*10&lt;_xlfn.XLOOKUP([1]Parameters!B2696,[1]Printers!L:L,[1]Printers!P:P,,0),ROUND(_xlfn.XLOOKUP([1]Parameters!B2696,[1]Printers!L:L,[1]Printers!Q:Q,,0)*E2696/10,0)*10,_xlfn.XLOOKUP([1]Parameters!B2696,[1]Printers!L:L,[1]Printers!P:P,,0)),"")</f>
        <v>80</v>
      </c>
      <c r="G2696" cm="1">
        <f t="array" ref="G2696">IFERROR(IF(ROW()-1&gt;COUNTA([1]!T_Printers[Printers])*COUNTA([1]!T_Resins[Resins]),"",_xlfn.IFS(ROUND(VLOOKUP(C2696,[1]!T_Resins[#Data],3,FALSE)/VLOOKUP(A2696,[1]!T_Printers[#Data],5,FALSE),1)&lt;=_xlfn.XLOOKUP(B2696,[1]Printers!L:L,[1]Printers!O:O,1,0,),ROUND(VLOOKUP(C2696,[1]!T_Resins[#Data],3,FALSE)/VLOOKUP(A2696,[1]!T_Printers[#Data],5,FALSE),1),ROUND(VLOOKUP(C2696,[1]!T_Resins[#Data],3,FALSE)/VLOOKUP(A2696,[1]!T_Printers[#Data],5,FALSE),1)&gt;_xlfn.XLOOKUP(B2696,[1]Printers!L:L,[1]Printers!O:O,1,0,),10)),"")</f>
        <v>11.3</v>
      </c>
      <c r="H2696">
        <f>IFERROR(IF(ROUND(_xlfn.XLOOKUP([1]Parameters!B2696,[1]Printers!L:L,[1]Printers!Q:Q,,0)*G2696/10,0)*10&lt;_xlfn.XLOOKUP([1]Parameters!B2696,[1]Printers!L:L,[1]Printers!P:P,,0),ROUND(_xlfn.XLOOKUP([1]Parameters!B2696,[1]Printers!L:L,[1]Printers!Q:Q,,0)*G2696/10,0)*10,_xlfn.XLOOKUP([1]Parameters!B2696,[1]Printers!L:L,[1]Printers!P:P,,0)),"")</f>
        <v>99</v>
      </c>
      <c r="I2696" s="3" t="str" cm="1">
        <f t="array" ref="I2696">IFERROR(IF(ROW()-1&gt;COUNTA([1]!T_Printers[Printers])*COUNTA([1]!T_Resins[Resins]),"",_xlfn.IFS(ROUND(VLOOKUP(C2696,[1]!T_Resins[#Data],4,FALSE)/VLOOKUP(A2696,[1]!T_Printers[#Data],5,FALSE),1)&lt;=_xlfn.XLOOKUP(B2696,[1]Printers!L:L,[1]Printers!O:O,1,0,),ROUND(VLOOKUP(C2696,[1]!T_Resins[#Data],4,FALSE)/VLOOKUP(A2696,[1]!T_Printers[#Data],5,FALSE),1),ROUND(VLOOKUP(C2696,[1]!T_Resins[#Data],4,FALSE)/VLOOKUP(A2696,[1]!T_Printers[#Data],5,FALSE),1)&gt;_xlfn.XLOOKUP(B2696,[1]Printers!L:L,[1]Printers!O:O,1,0,),"")),"")</f>
        <v/>
      </c>
      <c r="J2696" t="str">
        <f>IFERROR(IF(ROUND(_xlfn.XLOOKUP([1]Parameters!B2696,[1]Printers!L:L,[1]Printers!Q:Q,,0)*I2696/10,0)*10&lt;_xlfn.XLOOKUP([1]Parameters!B2696,[1]Printers!L:L,[1]Printers!P:P,,0),ROUND(_xlfn.XLOOKUP([1]Parameters!B2696,[1]Printers!L:L,[1]Printers!Q:Q,,0)*I2696/10,0)*10,_xlfn.XLOOKUP([1]Parameters!B2696,[1]Printers!L:L,[1]Printers!P:P,,0)),"")</f>
        <v/>
      </c>
      <c r="K2696">
        <f>IF(SUM(E2696:J2696)&lt;&gt;0,VLOOKUP(A2696,[1]!T_Printers[#Data],10,FALSE)+VLOOKUP(C2696,[1]!T_Resins[#Data],10,FALSE),"")</f>
        <v>2</v>
      </c>
      <c r="L2696">
        <f>IF(SUM(E2696:J2696)&lt;&gt;0,VLOOKUP(A2696,[1]!T_Printers[#Data],11,FALSE),"")</f>
        <v>5</v>
      </c>
      <c r="M2696">
        <f>IF(SUM(E2696:J2696)&lt;&gt;0,VLOOKUP(C2696,[1]!T_Resins[#Data],8,FALSE),"")</f>
        <v>60</v>
      </c>
      <c r="N2696">
        <f>IF(_xlfn.XLOOKUP(B2696,[1]Printers!$L:$L,[1]Printers!$R:$R,0,0)&gt;0,[1]Parameters!M2696,IF(SUM(E2696:J2696)&lt;&gt;0,VLOOKUP(C2696,[1]!T_Resins[#Data],9,FALSE),""))</f>
        <v>60</v>
      </c>
      <c r="O2696" t="str">
        <f t="shared" si="42"/>
        <v>PhrozenShuffle2018</v>
      </c>
    </row>
    <row r="2697" spans="1:15" x14ac:dyDescent="0.25">
      <c r="A2697" t="str">
        <f t="array" ref="A2697">IF(ROW()-1&gt;COUNTA([1]!T_Printers[Printers])*COUNTA([1]!T_Resins[Resins]),"",INDEX([1]!T_Printers[Printers],INT((ROW()-2)/COUNTA([1]!T_Resins[Resins])+1)))</f>
        <v>Phrozen Shuffle 2018</v>
      </c>
      <c r="B2697" t="str">
        <f>_xlfn.XLOOKUP(A2697,[1]!T_Printers[Printers],[1]!T_Printers[Icon link],,0)</f>
        <v>PhrozenShuffle2018</v>
      </c>
      <c r="C2697" t="str">
        <f t="array" ref="C2697">IF(ROW()-1&gt;COUNTA([1]!T_Printers[Printers])*COUNTA([1]!T_Resins[Resins]),"",INDEX([1]!T_Resins[Resins],MOD(ROW()-2,COUNTA([1]!T_Resins[Resins]))+1))</f>
        <v>Dental Model Biege</v>
      </c>
      <c r="D2697">
        <f>IF(SUM(E2697:J2697)&lt;&gt;0,IF(ROW()-1&gt;COUNTA([1]!T_Printers[Printers])*COUNTA([1]!T_Resins[Resins]),"",2),"")</f>
        <v>2</v>
      </c>
      <c r="E2697" cm="1">
        <f t="array" ref="E2697">IFERROR(IF(ROW()-1&gt;COUNTA([1]!T_Printers[Printers])*COUNTA([1]!T_Resins[Resins]),"",_xlfn.IFS(ROUND(VLOOKUP(C2697,[1]!T_Resins[#Data],2,FALSE)/VLOOKUP(A2697,[1]!T_Printers[#Data],5,FALSE),1)&lt;=_xlfn.XLOOKUP(B2697,[1]Printers!L:L,[1]Printers!O:O,1,0,),ROUND(VLOOKUP(C2697,[1]!T_Resins[#Data],2,FALSE)/VLOOKUP(A2697,[1]!T_Printers[#Data],5,FALSE),1),ROUND(VLOOKUP(C2697,[1]!T_Resins[#Data],2,FALSE)/VLOOKUP(A2697,[1]!T_Printers[#Data],5,FALSE),1)&gt;_xlfn.XLOOKUP(B2697,[1]Printers!L:L,[1]Printers!O:O,1,0,),10)),"Используйте слой 100 мкм")</f>
        <v>10.9</v>
      </c>
      <c r="F2697">
        <f>IFERROR(IF(ROUND(_xlfn.XLOOKUP([1]Parameters!B2697,[1]Printers!L:L,[1]Printers!Q:Q,,0)*E2697/10,0)*10&lt;_xlfn.XLOOKUP([1]Parameters!B2697,[1]Printers!L:L,[1]Printers!P:P,,0),ROUND(_xlfn.XLOOKUP([1]Parameters!B2697,[1]Printers!L:L,[1]Printers!Q:Q,,0)*E2697/10,0)*10,_xlfn.XLOOKUP([1]Parameters!B2697,[1]Printers!L:L,[1]Printers!P:P,,0)),"")</f>
        <v>99</v>
      </c>
      <c r="G2697" cm="1">
        <f t="array" ref="G2697">IFERROR(IF(ROW()-1&gt;COUNTA([1]!T_Printers[Printers])*COUNTA([1]!T_Resins[Resins]),"",_xlfn.IFS(ROUND(VLOOKUP(C2697,[1]!T_Resins[#Data],3,FALSE)/VLOOKUP(A2697,[1]!T_Printers[#Data],5,FALSE),1)&lt;=_xlfn.XLOOKUP(B2697,[1]Printers!L:L,[1]Printers!O:O,1,0,),ROUND(VLOOKUP(C2697,[1]!T_Resins[#Data],3,FALSE)/VLOOKUP(A2697,[1]!T_Printers[#Data],5,FALSE),1),ROUND(VLOOKUP(C2697,[1]!T_Resins[#Data],3,FALSE)/VLOOKUP(A2697,[1]!T_Printers[#Data],5,FALSE),1)&gt;_xlfn.XLOOKUP(B2697,[1]Printers!L:L,[1]Printers!O:O,1,0,),10)),"")</f>
        <v>14.2</v>
      </c>
      <c r="H2697">
        <f>IFERROR(IF(ROUND(_xlfn.XLOOKUP([1]Parameters!B2697,[1]Printers!L:L,[1]Printers!Q:Q,,0)*G2697/10,0)*10&lt;_xlfn.XLOOKUP([1]Parameters!B2697,[1]Printers!L:L,[1]Printers!P:P,,0),ROUND(_xlfn.XLOOKUP([1]Parameters!B2697,[1]Printers!L:L,[1]Printers!Q:Q,,0)*G2697/10,0)*10,_xlfn.XLOOKUP([1]Parameters!B2697,[1]Printers!L:L,[1]Printers!P:P,,0)),"")</f>
        <v>99</v>
      </c>
      <c r="I2697" s="3" t="str" cm="1">
        <f t="array" ref="I2697">IFERROR(IF(ROW()-1&gt;COUNTA([1]!T_Printers[Printers])*COUNTA([1]!T_Resins[Resins]),"",_xlfn.IFS(ROUND(VLOOKUP(C2697,[1]!T_Resins[#Data],4,FALSE)/VLOOKUP(A2697,[1]!T_Printers[#Data],5,FALSE),1)&lt;=_xlfn.XLOOKUP(B2697,[1]Printers!L:L,[1]Printers!O:O,1,0,),ROUND(VLOOKUP(C2697,[1]!T_Resins[#Data],4,FALSE)/VLOOKUP(A2697,[1]!T_Printers[#Data],5,FALSE),1),ROUND(VLOOKUP(C2697,[1]!T_Resins[#Data],4,FALSE)/VLOOKUP(A2697,[1]!T_Printers[#Data],5,FALSE),1)&gt;_xlfn.XLOOKUP(B2697,[1]Printers!L:L,[1]Printers!O:O,1,0,),"")),"")</f>
        <v/>
      </c>
      <c r="J2697" t="str">
        <f>IFERROR(IF(ROUND(_xlfn.XLOOKUP([1]Parameters!B2697,[1]Printers!L:L,[1]Printers!Q:Q,,0)*I2697/10,0)*10&lt;_xlfn.XLOOKUP([1]Parameters!B2697,[1]Printers!L:L,[1]Printers!P:P,,0),ROUND(_xlfn.XLOOKUP([1]Parameters!B2697,[1]Printers!L:L,[1]Printers!Q:Q,,0)*I2697/10,0)*10,_xlfn.XLOOKUP([1]Parameters!B2697,[1]Printers!L:L,[1]Printers!P:P,,0)),"")</f>
        <v/>
      </c>
      <c r="K2697">
        <f>IF(SUM(E2697:J2697)&lt;&gt;0,VLOOKUP(A2697,[1]!T_Printers[#Data],10,FALSE)+VLOOKUP(C2697,[1]!T_Resins[#Data],10,FALSE),"")</f>
        <v>3</v>
      </c>
      <c r="L2697">
        <f>IF(SUM(E2697:J2697)&lt;&gt;0,VLOOKUP(A2697,[1]!T_Printers[#Data],11,FALSE),"")</f>
        <v>5</v>
      </c>
      <c r="M2697">
        <f>IF(SUM(E2697:J2697)&lt;&gt;0,VLOOKUP(C2697,[1]!T_Resins[#Data],8,FALSE),"")</f>
        <v>120</v>
      </c>
      <c r="N2697">
        <f>IF(_xlfn.XLOOKUP(B2697,[1]Printers!$L:$L,[1]Printers!$R:$R,0,0)&gt;0,[1]Parameters!M2697,IF(SUM(E2697:J2697)&lt;&gt;0,VLOOKUP(C2697,[1]!T_Resins[#Data],9,FALSE),""))</f>
        <v>180</v>
      </c>
      <c r="O2697" t="str">
        <f t="shared" si="42"/>
        <v>PhrozenShuffle2018</v>
      </c>
    </row>
    <row r="2698" spans="1:15" x14ac:dyDescent="0.25">
      <c r="A2698" t="str">
        <f t="array" ref="A2698">IF(ROW()-1&gt;COUNTA([1]!T_Printers[Printers])*COUNTA([1]!T_Resins[Resins]),"",INDEX([1]!T_Printers[Printers],INT((ROW()-2)/COUNTA([1]!T_Resins[Resins])+1)))</f>
        <v>Phrozen Shuffle 2018</v>
      </c>
      <c r="B2698" t="str">
        <f>_xlfn.XLOOKUP(A2698,[1]!T_Printers[Printers],[1]!T_Printers[Icon link],,0)</f>
        <v>PhrozenShuffle2018</v>
      </c>
      <c r="C2698" t="str">
        <f t="array" ref="C2698">IF(ROW()-1&gt;COUNTA([1]!T_Printers[Printers])*COUNTA([1]!T_Resins[Resins]),"",INDEX([1]!T_Resins[Resins],MOD(ROW()-2,COUNTA([1]!T_Resins[Resins]))+1))</f>
        <v>Dental Model Bone</v>
      </c>
      <c r="D2698">
        <f>IF(SUM(E2698:J2698)&lt;&gt;0,IF(ROW()-1&gt;COUNTA([1]!T_Printers[Printers])*COUNTA([1]!T_Resins[Resins]),"",2),"")</f>
        <v>2</v>
      </c>
      <c r="E2698" cm="1">
        <f t="array" ref="E2698">IFERROR(IF(ROW()-1&gt;COUNTA([1]!T_Printers[Printers])*COUNTA([1]!T_Resins[Resins]),"",_xlfn.IFS(ROUND(VLOOKUP(C2698,[1]!T_Resins[#Data],2,FALSE)/VLOOKUP(A2698,[1]!T_Printers[#Data],5,FALSE),1)&lt;=_xlfn.XLOOKUP(B2698,[1]Printers!L:L,[1]Printers!O:O,1,0,),ROUND(VLOOKUP(C2698,[1]!T_Resins[#Data],2,FALSE)/VLOOKUP(A2698,[1]!T_Printers[#Data],5,FALSE),1),ROUND(VLOOKUP(C2698,[1]!T_Resins[#Data],2,FALSE)/VLOOKUP(A2698,[1]!T_Printers[#Data],5,FALSE),1)&gt;_xlfn.XLOOKUP(B2698,[1]Printers!L:L,[1]Printers!O:O,1,0,),10)),"Используйте слой 100 мкм")</f>
        <v>6.7</v>
      </c>
      <c r="F2698">
        <f>IFERROR(IF(ROUND(_xlfn.XLOOKUP([1]Parameters!B2698,[1]Printers!L:L,[1]Printers!Q:Q,,0)*E2698/10,0)*10&lt;_xlfn.XLOOKUP([1]Parameters!B2698,[1]Printers!L:L,[1]Printers!P:P,,0),ROUND(_xlfn.XLOOKUP([1]Parameters!B2698,[1]Printers!L:L,[1]Printers!Q:Q,,0)*E2698/10,0)*10,_xlfn.XLOOKUP([1]Parameters!B2698,[1]Printers!L:L,[1]Printers!P:P,,0)),"")</f>
        <v>60</v>
      </c>
      <c r="G2698" cm="1">
        <f t="array" ref="G2698">IFERROR(IF(ROW()-1&gt;COUNTA([1]!T_Printers[Printers])*COUNTA([1]!T_Resins[Resins]),"",_xlfn.IFS(ROUND(VLOOKUP(C2698,[1]!T_Resins[#Data],3,FALSE)/VLOOKUP(A2698,[1]!T_Printers[#Data],5,FALSE),1)&lt;=_xlfn.XLOOKUP(B2698,[1]Printers!L:L,[1]Printers!O:O,1,0,),ROUND(VLOOKUP(C2698,[1]!T_Resins[#Data],3,FALSE)/VLOOKUP(A2698,[1]!T_Printers[#Data],5,FALSE),1),ROUND(VLOOKUP(C2698,[1]!T_Resins[#Data],3,FALSE)/VLOOKUP(A2698,[1]!T_Printers[#Data],5,FALSE),1)&gt;_xlfn.XLOOKUP(B2698,[1]Printers!L:L,[1]Printers!O:O,1,0,),10)),"")</f>
        <v>8.8000000000000007</v>
      </c>
      <c r="H2698">
        <f>IFERROR(IF(ROUND(_xlfn.XLOOKUP([1]Parameters!B2698,[1]Printers!L:L,[1]Printers!Q:Q,,0)*G2698/10,0)*10&lt;_xlfn.XLOOKUP([1]Parameters!B2698,[1]Printers!L:L,[1]Printers!P:P,,0),ROUND(_xlfn.XLOOKUP([1]Parameters!B2698,[1]Printers!L:L,[1]Printers!Q:Q,,0)*G2698/10,0)*10,_xlfn.XLOOKUP([1]Parameters!B2698,[1]Printers!L:L,[1]Printers!P:P,,0)),"")</f>
        <v>80</v>
      </c>
      <c r="I2698" s="3" t="str" cm="1">
        <f t="array" ref="I2698">IFERROR(IF(ROW()-1&gt;COUNTA([1]!T_Printers[Printers])*COUNTA([1]!T_Resins[Resins]),"",_xlfn.IFS(ROUND(VLOOKUP(C2698,[1]!T_Resins[#Data],4,FALSE)/VLOOKUP(A2698,[1]!T_Printers[#Data],5,FALSE),1)&lt;=_xlfn.XLOOKUP(B2698,[1]Printers!L:L,[1]Printers!O:O,1,0,),ROUND(VLOOKUP(C2698,[1]!T_Resins[#Data],4,FALSE)/VLOOKUP(A2698,[1]!T_Printers[#Data],5,FALSE),1),ROUND(VLOOKUP(C2698,[1]!T_Resins[#Data],4,FALSE)/VLOOKUP(A2698,[1]!T_Printers[#Data],5,FALSE),1)&gt;_xlfn.XLOOKUP(B2698,[1]Printers!L:L,[1]Printers!O:O,1,0,),"")),"")</f>
        <v/>
      </c>
      <c r="J2698" t="str">
        <f>IFERROR(IF(ROUND(_xlfn.XLOOKUP([1]Parameters!B2698,[1]Printers!L:L,[1]Printers!Q:Q,,0)*I2698/10,0)*10&lt;_xlfn.XLOOKUP([1]Parameters!B2698,[1]Printers!L:L,[1]Printers!P:P,,0),ROUND(_xlfn.XLOOKUP([1]Parameters!B2698,[1]Printers!L:L,[1]Printers!Q:Q,,0)*I2698/10,0)*10,_xlfn.XLOOKUP([1]Parameters!B2698,[1]Printers!L:L,[1]Printers!P:P,,0)),"")</f>
        <v/>
      </c>
      <c r="K2698">
        <f>IF(SUM(E2698:J2698)&lt;&gt;0,VLOOKUP(A2698,[1]!T_Printers[#Data],10,FALSE)+VLOOKUP(C2698,[1]!T_Resins[#Data],10,FALSE),"")</f>
        <v>3</v>
      </c>
      <c r="L2698">
        <f>IF(SUM(E2698:J2698)&lt;&gt;0,VLOOKUP(A2698,[1]!T_Printers[#Data],11,FALSE),"")</f>
        <v>5</v>
      </c>
      <c r="M2698">
        <f>IF(SUM(E2698:J2698)&lt;&gt;0,VLOOKUP(C2698,[1]!T_Resins[#Data],8,FALSE),"")</f>
        <v>120</v>
      </c>
      <c r="N2698">
        <f>IF(_xlfn.XLOOKUP(B2698,[1]Printers!$L:$L,[1]Printers!$R:$R,0,0)&gt;0,[1]Parameters!M2698,IF(SUM(E2698:J2698)&lt;&gt;0,VLOOKUP(C2698,[1]!T_Resins[#Data],9,FALSE),""))</f>
        <v>180</v>
      </c>
      <c r="O2698" t="str">
        <f t="shared" si="42"/>
        <v>PhrozenShuffle2018</v>
      </c>
    </row>
    <row r="2699" spans="1:15" x14ac:dyDescent="0.25">
      <c r="A2699" t="str">
        <f t="array" ref="A2699">IF(ROW()-1&gt;COUNTA([1]!T_Printers[Printers])*COUNTA([1]!T_Resins[Resins]),"",INDEX([1]!T_Printers[Printers],INT((ROW()-2)/COUNTA([1]!T_Resins[Resins])+1)))</f>
        <v>Phrozen Shuffle 2018</v>
      </c>
      <c r="B2699" t="str">
        <f>_xlfn.XLOOKUP(A2699,[1]!T_Printers[Printers],[1]!T_Printers[Icon link],,0)</f>
        <v>PhrozenShuffle2018</v>
      </c>
      <c r="C2699" t="str">
        <f t="array" ref="C2699">IF(ROW()-1&gt;COUNTA([1]!T_Printers[Printers])*COUNTA([1]!T_Resins[Resins]),"",INDEX([1]!T_Resins[Resins],MOD(ROW()-2,COUNTA([1]!T_Resins[Resins]))+1))</f>
        <v>Dental Model Light Grey</v>
      </c>
      <c r="D2699">
        <f>IF(SUM(E2699:J2699)&lt;&gt;0,IF(ROW()-1&gt;COUNTA([1]!T_Printers[Printers])*COUNTA([1]!T_Resins[Resins]),"",2),"")</f>
        <v>2</v>
      </c>
      <c r="E2699" cm="1">
        <f t="array" ref="E2699">IFERROR(IF(ROW()-1&gt;COUNTA([1]!T_Printers[Printers])*COUNTA([1]!T_Resins[Resins]),"",_xlfn.IFS(ROUND(VLOOKUP(C2699,[1]!T_Resins[#Data],2,FALSE)/VLOOKUP(A2699,[1]!T_Printers[#Data],5,FALSE),1)&lt;=_xlfn.XLOOKUP(B2699,[1]Printers!L:L,[1]Printers!O:O,1,0,),ROUND(VLOOKUP(C2699,[1]!T_Resins[#Data],2,FALSE)/VLOOKUP(A2699,[1]!T_Printers[#Data],5,FALSE),1),ROUND(VLOOKUP(C2699,[1]!T_Resins[#Data],2,FALSE)/VLOOKUP(A2699,[1]!T_Printers[#Data],5,FALSE),1)&gt;_xlfn.XLOOKUP(B2699,[1]Printers!L:L,[1]Printers!O:O,1,0,),10)),"Используйте слой 100 мкм")</f>
        <v>8.5</v>
      </c>
      <c r="F2699">
        <f>IFERROR(IF(ROUND(_xlfn.XLOOKUP([1]Parameters!B2699,[1]Printers!L:L,[1]Printers!Q:Q,,0)*E2699/10,0)*10&lt;_xlfn.XLOOKUP([1]Parameters!B2699,[1]Printers!L:L,[1]Printers!P:P,,0),ROUND(_xlfn.XLOOKUP([1]Parameters!B2699,[1]Printers!L:L,[1]Printers!Q:Q,,0)*E2699/10,0)*10,_xlfn.XLOOKUP([1]Parameters!B2699,[1]Printers!L:L,[1]Printers!P:P,,0)),"")</f>
        <v>80</v>
      </c>
      <c r="G2699" cm="1">
        <f t="array" ref="G2699">IFERROR(IF(ROW()-1&gt;COUNTA([1]!T_Printers[Printers])*COUNTA([1]!T_Resins[Resins]),"",_xlfn.IFS(ROUND(VLOOKUP(C2699,[1]!T_Resins[#Data],3,FALSE)/VLOOKUP(A2699,[1]!T_Printers[#Data],5,FALSE),1)&lt;=_xlfn.XLOOKUP(B2699,[1]Printers!L:L,[1]Printers!O:O,1,0,),ROUND(VLOOKUP(C2699,[1]!T_Resins[#Data],3,FALSE)/VLOOKUP(A2699,[1]!T_Printers[#Data],5,FALSE),1),ROUND(VLOOKUP(C2699,[1]!T_Resins[#Data],3,FALSE)/VLOOKUP(A2699,[1]!T_Printers[#Data],5,FALSE),1)&gt;_xlfn.XLOOKUP(B2699,[1]Printers!L:L,[1]Printers!O:O,1,0,),10)),"")</f>
        <v>11.1</v>
      </c>
      <c r="H2699">
        <f>IFERROR(IF(ROUND(_xlfn.XLOOKUP([1]Parameters!B2699,[1]Printers!L:L,[1]Printers!Q:Q,,0)*G2699/10,0)*10&lt;_xlfn.XLOOKUP([1]Parameters!B2699,[1]Printers!L:L,[1]Printers!P:P,,0),ROUND(_xlfn.XLOOKUP([1]Parameters!B2699,[1]Printers!L:L,[1]Printers!Q:Q,,0)*G2699/10,0)*10,_xlfn.XLOOKUP([1]Parameters!B2699,[1]Printers!L:L,[1]Printers!P:P,,0)),"")</f>
        <v>99</v>
      </c>
      <c r="I2699" s="3" t="str" cm="1">
        <f t="array" ref="I2699">IFERROR(IF(ROW()-1&gt;COUNTA([1]!T_Printers[Printers])*COUNTA([1]!T_Resins[Resins]),"",_xlfn.IFS(ROUND(VLOOKUP(C2699,[1]!T_Resins[#Data],4,FALSE)/VLOOKUP(A2699,[1]!T_Printers[#Data],5,FALSE),1)&lt;=_xlfn.XLOOKUP(B2699,[1]Printers!L:L,[1]Printers!O:O,1,0,),ROUND(VLOOKUP(C2699,[1]!T_Resins[#Data],4,FALSE)/VLOOKUP(A2699,[1]!T_Printers[#Data],5,FALSE),1),ROUND(VLOOKUP(C2699,[1]!T_Resins[#Data],4,FALSE)/VLOOKUP(A2699,[1]!T_Printers[#Data],5,FALSE),1)&gt;_xlfn.XLOOKUP(B2699,[1]Printers!L:L,[1]Printers!O:O,1,0,),"")),"")</f>
        <v/>
      </c>
      <c r="J2699" t="str">
        <f>IFERROR(IF(ROUND(_xlfn.XLOOKUP([1]Parameters!B2699,[1]Printers!L:L,[1]Printers!Q:Q,,0)*I2699/10,0)*10&lt;_xlfn.XLOOKUP([1]Parameters!B2699,[1]Printers!L:L,[1]Printers!P:P,,0),ROUND(_xlfn.XLOOKUP([1]Parameters!B2699,[1]Printers!L:L,[1]Printers!Q:Q,,0)*I2699/10,0)*10,_xlfn.XLOOKUP([1]Parameters!B2699,[1]Printers!L:L,[1]Printers!P:P,,0)),"")</f>
        <v/>
      </c>
      <c r="K2699">
        <f>IF(SUM(E2699:J2699)&lt;&gt;0,VLOOKUP(A2699,[1]!T_Printers[#Data],10,FALSE)+VLOOKUP(C2699,[1]!T_Resins[#Data],10,FALSE),"")</f>
        <v>3</v>
      </c>
      <c r="L2699">
        <f>IF(SUM(E2699:J2699)&lt;&gt;0,VLOOKUP(A2699,[1]!T_Printers[#Data],11,FALSE),"")</f>
        <v>5</v>
      </c>
      <c r="M2699">
        <f>IF(SUM(E2699:J2699)&lt;&gt;0,VLOOKUP(C2699,[1]!T_Resins[#Data],8,FALSE),"")</f>
        <v>120</v>
      </c>
      <c r="N2699">
        <f>IF(_xlfn.XLOOKUP(B2699,[1]Printers!$L:$L,[1]Printers!$R:$R,0,0)&gt;0,[1]Parameters!M2699,IF(SUM(E2699:J2699)&lt;&gt;0,VLOOKUP(C2699,[1]!T_Resins[#Data],9,FALSE),""))</f>
        <v>180</v>
      </c>
      <c r="O2699" t="str">
        <f t="shared" si="42"/>
        <v>PhrozenShuffle2018</v>
      </c>
    </row>
    <row r="2700" spans="1:15" x14ac:dyDescent="0.25">
      <c r="A2700" t="str">
        <f t="array" ref="A2700">IF(ROW()-1&gt;COUNTA([1]!T_Printers[Printers])*COUNTA([1]!T_Resins[Resins]),"",INDEX([1]!T_Printers[Printers],INT((ROW()-2)/COUNTA([1]!T_Resins[Resins])+1)))</f>
        <v>Phrozen Shuffle 2018</v>
      </c>
      <c r="B2700" t="str">
        <f>_xlfn.XLOOKUP(A2700,[1]!T_Printers[Printers],[1]!T_Printers[Icon link],,0)</f>
        <v>PhrozenShuffle2018</v>
      </c>
      <c r="C2700" t="str">
        <f t="array" ref="C2700">IF(ROW()-1&gt;COUNTA([1]!T_Printers[Printers])*COUNTA([1]!T_Resins[Resins]),"",INDEX([1]!T_Resins[Resins],MOD(ROW()-2,COUNTA([1]!T_Resins[Resins]))+1))</f>
        <v>Dental Peach</v>
      </c>
      <c r="D2700">
        <f>IF(SUM(E2700:J2700)&lt;&gt;0,IF(ROW()-1&gt;COUNTA([1]!T_Printers[Printers])*COUNTA([1]!T_Resins[Resins]),"",2),"")</f>
        <v>2</v>
      </c>
      <c r="E2700" cm="1">
        <f t="array" ref="E2700">IFERROR(IF(ROW()-1&gt;COUNTA([1]!T_Printers[Printers])*COUNTA([1]!T_Resins[Resins]),"",_xlfn.IFS(ROUND(VLOOKUP(C2700,[1]!T_Resins[#Data],2,FALSE)/VLOOKUP(A2700,[1]!T_Printers[#Data],5,FALSE),1)&lt;=_xlfn.XLOOKUP(B2700,[1]Printers!L:L,[1]Printers!O:O,1,0,),ROUND(VLOOKUP(C2700,[1]!T_Resins[#Data],2,FALSE)/VLOOKUP(A2700,[1]!T_Printers[#Data],5,FALSE),1),ROUND(VLOOKUP(C2700,[1]!T_Resins[#Data],2,FALSE)/VLOOKUP(A2700,[1]!T_Printers[#Data],5,FALSE),1)&gt;_xlfn.XLOOKUP(B2700,[1]Printers!L:L,[1]Printers!O:O,1,0,),10)),"Используйте слой 100 мкм")</f>
        <v>10.9</v>
      </c>
      <c r="F2700">
        <f>IFERROR(IF(ROUND(_xlfn.XLOOKUP([1]Parameters!B2700,[1]Printers!L:L,[1]Printers!Q:Q,,0)*E2700/10,0)*10&lt;_xlfn.XLOOKUP([1]Parameters!B2700,[1]Printers!L:L,[1]Printers!P:P,,0),ROUND(_xlfn.XLOOKUP([1]Parameters!B2700,[1]Printers!L:L,[1]Printers!Q:Q,,0)*E2700/10,0)*10,_xlfn.XLOOKUP([1]Parameters!B2700,[1]Printers!L:L,[1]Printers!P:P,,0)),"")</f>
        <v>99</v>
      </c>
      <c r="G2700" cm="1">
        <f t="array" ref="G2700">IFERROR(IF(ROW()-1&gt;COUNTA([1]!T_Printers[Printers])*COUNTA([1]!T_Resins[Resins]),"",_xlfn.IFS(ROUND(VLOOKUP(C2700,[1]!T_Resins[#Data],3,FALSE)/VLOOKUP(A2700,[1]!T_Printers[#Data],5,FALSE),1)&lt;=_xlfn.XLOOKUP(B2700,[1]Printers!L:L,[1]Printers!O:O,1,0,),ROUND(VLOOKUP(C2700,[1]!T_Resins[#Data],3,FALSE)/VLOOKUP(A2700,[1]!T_Printers[#Data],5,FALSE),1),ROUND(VLOOKUP(C2700,[1]!T_Resins[#Data],3,FALSE)/VLOOKUP(A2700,[1]!T_Printers[#Data],5,FALSE),1)&gt;_xlfn.XLOOKUP(B2700,[1]Printers!L:L,[1]Printers!O:O,1,0,),10)),"")</f>
        <v>14.2</v>
      </c>
      <c r="H2700">
        <f>IFERROR(IF(ROUND(_xlfn.XLOOKUP([1]Parameters!B2700,[1]Printers!L:L,[1]Printers!Q:Q,,0)*G2700/10,0)*10&lt;_xlfn.XLOOKUP([1]Parameters!B2700,[1]Printers!L:L,[1]Printers!P:P,,0),ROUND(_xlfn.XLOOKUP([1]Parameters!B2700,[1]Printers!L:L,[1]Printers!Q:Q,,0)*G2700/10,0)*10,_xlfn.XLOOKUP([1]Parameters!B2700,[1]Printers!L:L,[1]Printers!P:P,,0)),"")</f>
        <v>99</v>
      </c>
      <c r="I2700" s="3" t="str" cm="1">
        <f t="array" ref="I2700">IFERROR(IF(ROW()-1&gt;COUNTA([1]!T_Printers[Printers])*COUNTA([1]!T_Resins[Resins]),"",_xlfn.IFS(ROUND(VLOOKUP(C2700,[1]!T_Resins[#Data],4,FALSE)/VLOOKUP(A2700,[1]!T_Printers[#Data],5,FALSE),1)&lt;=_xlfn.XLOOKUP(B2700,[1]Printers!L:L,[1]Printers!O:O,1,0,),ROUND(VLOOKUP(C2700,[1]!T_Resins[#Data],4,FALSE)/VLOOKUP(A2700,[1]!T_Printers[#Data],5,FALSE),1),ROUND(VLOOKUP(C2700,[1]!T_Resins[#Data],4,FALSE)/VLOOKUP(A2700,[1]!T_Printers[#Data],5,FALSE),1)&gt;_xlfn.XLOOKUP(B2700,[1]Printers!L:L,[1]Printers!O:O,1,0,),"")),"")</f>
        <v/>
      </c>
      <c r="J2700" t="str">
        <f>IFERROR(IF(ROUND(_xlfn.XLOOKUP([1]Parameters!B2700,[1]Printers!L:L,[1]Printers!Q:Q,,0)*I2700/10,0)*10&lt;_xlfn.XLOOKUP([1]Parameters!B2700,[1]Printers!L:L,[1]Printers!P:P,,0),ROUND(_xlfn.XLOOKUP([1]Parameters!B2700,[1]Printers!L:L,[1]Printers!Q:Q,,0)*I2700/10,0)*10,_xlfn.XLOOKUP([1]Parameters!B2700,[1]Printers!L:L,[1]Printers!P:P,,0)),"")</f>
        <v/>
      </c>
      <c r="K2700">
        <f>IF(SUM(E2700:J2700)&lt;&gt;0,VLOOKUP(A2700,[1]!T_Printers[#Data],10,FALSE)+VLOOKUP(C2700,[1]!T_Resins[#Data],10,FALSE),"")</f>
        <v>3</v>
      </c>
      <c r="L2700">
        <f>IF(SUM(E2700:J2700)&lt;&gt;0,VLOOKUP(A2700,[1]!T_Printers[#Data],11,FALSE),"")</f>
        <v>5</v>
      </c>
      <c r="M2700">
        <f>IF(SUM(E2700:J2700)&lt;&gt;0,VLOOKUP(C2700,[1]!T_Resins[#Data],8,FALSE),"")</f>
        <v>120</v>
      </c>
      <c r="N2700">
        <f>IF(_xlfn.XLOOKUP(B2700,[1]Printers!$L:$L,[1]Printers!$R:$R,0,0)&gt;0,[1]Parameters!M2700,IF(SUM(E2700:J2700)&lt;&gt;0,VLOOKUP(C2700,[1]!T_Resins[#Data],9,FALSE),""))</f>
        <v>180</v>
      </c>
      <c r="O2700" t="str">
        <f t="shared" si="42"/>
        <v>PhrozenShuffle2018</v>
      </c>
    </row>
    <row r="2701" spans="1:15" x14ac:dyDescent="0.25">
      <c r="A2701" t="str">
        <f t="array" ref="A2701">IF(ROW()-1&gt;COUNTA([1]!T_Printers[Printers])*COUNTA([1]!T_Resins[Resins]),"",INDEX([1]!T_Printers[Printers],INT((ROW()-2)/COUNTA([1]!T_Resins[Resins])+1)))</f>
        <v>Phrozen Shuffle 2018</v>
      </c>
      <c r="B2701" t="str">
        <f>_xlfn.XLOOKUP(A2701,[1]!T_Printers[Printers],[1]!T_Printers[Icon link],,0)</f>
        <v>PhrozenShuffle2018</v>
      </c>
      <c r="C2701" t="str">
        <f t="array" ref="C2701">IF(ROW()-1&gt;COUNTA([1]!T_Printers[Printers])*COUNTA([1]!T_Resins[Resins]),"",INDEX([1]!T_Resins[Resins],MOD(ROW()-2,COUNTA([1]!T_Resins[Resins]))+1))</f>
        <v>Dental Pink</v>
      </c>
      <c r="D2701">
        <f>IF(SUM(E2701:J2701)&lt;&gt;0,IF(ROW()-1&gt;COUNTA([1]!T_Printers[Printers])*COUNTA([1]!T_Resins[Resins]),"",2),"")</f>
        <v>2</v>
      </c>
      <c r="E2701" cm="1">
        <f t="array" ref="E2701">IFERROR(IF(ROW()-1&gt;COUNTA([1]!T_Printers[Printers])*COUNTA([1]!T_Resins[Resins]),"",_xlfn.IFS(ROUND(VLOOKUP(C2701,[1]!T_Resins[#Data],2,FALSE)/VLOOKUP(A2701,[1]!T_Printers[#Data],5,FALSE),1)&lt;=_xlfn.XLOOKUP(B2701,[1]Printers!L:L,[1]Printers!O:O,1,0,),ROUND(VLOOKUP(C2701,[1]!T_Resins[#Data],2,FALSE)/VLOOKUP(A2701,[1]!T_Printers[#Data],5,FALSE),1),ROUND(VLOOKUP(C2701,[1]!T_Resins[#Data],2,FALSE)/VLOOKUP(A2701,[1]!T_Printers[#Data],5,FALSE),1)&gt;_xlfn.XLOOKUP(B2701,[1]Printers!L:L,[1]Printers!O:O,1,0,),10)),"Используйте слой 100 мкм")</f>
        <v>6.9</v>
      </c>
      <c r="F2701">
        <f>IFERROR(IF(ROUND(_xlfn.XLOOKUP([1]Parameters!B2701,[1]Printers!L:L,[1]Printers!Q:Q,,0)*E2701/10,0)*10&lt;_xlfn.XLOOKUP([1]Parameters!B2701,[1]Printers!L:L,[1]Printers!P:P,,0),ROUND(_xlfn.XLOOKUP([1]Parameters!B2701,[1]Printers!L:L,[1]Printers!Q:Q,,0)*E2701/10,0)*10,_xlfn.XLOOKUP([1]Parameters!B2701,[1]Printers!L:L,[1]Printers!P:P,,0)),"")</f>
        <v>60</v>
      </c>
      <c r="G2701" cm="1">
        <f t="array" ref="G2701">IFERROR(IF(ROW()-1&gt;COUNTA([1]!T_Printers[Printers])*COUNTA([1]!T_Resins[Resins]),"",_xlfn.IFS(ROUND(VLOOKUP(C2701,[1]!T_Resins[#Data],3,FALSE)/VLOOKUP(A2701,[1]!T_Printers[#Data],5,FALSE),1)&lt;=_xlfn.XLOOKUP(B2701,[1]Printers!L:L,[1]Printers!O:O,1,0,),ROUND(VLOOKUP(C2701,[1]!T_Resins[#Data],3,FALSE)/VLOOKUP(A2701,[1]!T_Printers[#Data],5,FALSE),1),ROUND(VLOOKUP(C2701,[1]!T_Resins[#Data],3,FALSE)/VLOOKUP(A2701,[1]!T_Printers[#Data],5,FALSE),1)&gt;_xlfn.XLOOKUP(B2701,[1]Printers!L:L,[1]Printers!O:O,1,0,),10)),"")</f>
        <v>9</v>
      </c>
      <c r="H2701">
        <f>IFERROR(IF(ROUND(_xlfn.XLOOKUP([1]Parameters!B2701,[1]Printers!L:L,[1]Printers!Q:Q,,0)*G2701/10,0)*10&lt;_xlfn.XLOOKUP([1]Parameters!B2701,[1]Printers!L:L,[1]Printers!P:P,,0),ROUND(_xlfn.XLOOKUP([1]Parameters!B2701,[1]Printers!L:L,[1]Printers!Q:Q,,0)*G2701/10,0)*10,_xlfn.XLOOKUP([1]Parameters!B2701,[1]Printers!L:L,[1]Printers!P:P,,0)),"")</f>
        <v>80</v>
      </c>
      <c r="I2701" s="3" t="str" cm="1">
        <f t="array" ref="I2701">IFERROR(IF(ROW()-1&gt;COUNTA([1]!T_Printers[Printers])*COUNTA([1]!T_Resins[Resins]),"",_xlfn.IFS(ROUND(VLOOKUP(C2701,[1]!T_Resins[#Data],4,FALSE)/VLOOKUP(A2701,[1]!T_Printers[#Data],5,FALSE),1)&lt;=_xlfn.XLOOKUP(B2701,[1]Printers!L:L,[1]Printers!O:O,1,0,),ROUND(VLOOKUP(C2701,[1]!T_Resins[#Data],4,FALSE)/VLOOKUP(A2701,[1]!T_Printers[#Data],5,FALSE),1),ROUND(VLOOKUP(C2701,[1]!T_Resins[#Data],4,FALSE)/VLOOKUP(A2701,[1]!T_Printers[#Data],5,FALSE),1)&gt;_xlfn.XLOOKUP(B2701,[1]Printers!L:L,[1]Printers!O:O,1,0,),"")),"")</f>
        <v/>
      </c>
      <c r="J2701" t="str">
        <f>IFERROR(IF(ROUND(_xlfn.XLOOKUP([1]Parameters!B2701,[1]Printers!L:L,[1]Printers!Q:Q,,0)*I2701/10,0)*10&lt;_xlfn.XLOOKUP([1]Parameters!B2701,[1]Printers!L:L,[1]Printers!P:P,,0),ROUND(_xlfn.XLOOKUP([1]Parameters!B2701,[1]Printers!L:L,[1]Printers!Q:Q,,0)*I2701/10,0)*10,_xlfn.XLOOKUP([1]Parameters!B2701,[1]Printers!L:L,[1]Printers!P:P,,0)),"")</f>
        <v/>
      </c>
      <c r="K2701">
        <f>IF(SUM(E2701:J2701)&lt;&gt;0,VLOOKUP(A2701,[1]!T_Printers[#Data],10,FALSE)+VLOOKUP(C2701,[1]!T_Resins[#Data],10,FALSE),"")</f>
        <v>2</v>
      </c>
      <c r="L2701">
        <f>IF(SUM(E2701:J2701)&lt;&gt;0,VLOOKUP(A2701,[1]!T_Printers[#Data],11,FALSE),"")</f>
        <v>5</v>
      </c>
      <c r="M2701">
        <f>IF(SUM(E2701:J2701)&lt;&gt;0,VLOOKUP(C2701,[1]!T_Resins[#Data],8,FALSE),"")</f>
        <v>120</v>
      </c>
      <c r="N2701">
        <f>IF(_xlfn.XLOOKUP(B2701,[1]Printers!$L:$L,[1]Printers!$R:$R,0,0)&gt;0,[1]Parameters!M2701,IF(SUM(E2701:J2701)&lt;&gt;0,VLOOKUP(C2701,[1]!T_Resins[#Data],9,FALSE),""))</f>
        <v>180</v>
      </c>
      <c r="O2701" t="str">
        <f t="shared" si="42"/>
        <v>PhrozenShuffle2018</v>
      </c>
    </row>
    <row r="2702" spans="1:15" x14ac:dyDescent="0.25">
      <c r="A2702" t="str">
        <f t="array" ref="A2702">IF(ROW()-1&gt;COUNTA([1]!T_Printers[Printers])*COUNTA([1]!T_Resins[Resins]),"",INDEX([1]!T_Printers[Printers],INT((ROW()-2)/COUNTA([1]!T_Resins[Resins])+1)))</f>
        <v>Phrozen Shuffle 2018</v>
      </c>
      <c r="B2702" t="str">
        <f>_xlfn.XLOOKUP(A2702,[1]!T_Printers[Printers],[1]!T_Printers[Icon link],,0)</f>
        <v>PhrozenShuffle2018</v>
      </c>
      <c r="C2702" t="str">
        <f t="array" ref="C2702">IF(ROW()-1&gt;COUNTA([1]!T_Printers[Printers])*COUNTA([1]!T_Resins[Resins]),"",INDEX([1]!T_Resins[Resins],MOD(ROW()-2,COUNTA([1]!T_Resins[Resins]))+1))</f>
        <v>Dental Soft Pink</v>
      </c>
      <c r="D2702">
        <f>IF(SUM(E2702:J2702)&lt;&gt;0,IF(ROW()-1&gt;COUNTA([1]!T_Printers[Printers])*COUNTA([1]!T_Resins[Resins]),"",2),"")</f>
        <v>2</v>
      </c>
      <c r="E2702" cm="1">
        <f t="array" ref="E2702">IFERROR(IF(ROW()-1&gt;COUNTA([1]!T_Printers[Printers])*COUNTA([1]!T_Resins[Resins]),"",_xlfn.IFS(ROUND(VLOOKUP(C2702,[1]!T_Resins[#Data],2,FALSE)/VLOOKUP(A2702,[1]!T_Printers[#Data],5,FALSE),1)&lt;=_xlfn.XLOOKUP(B2702,[1]Printers!L:L,[1]Printers!O:O,1,0,),ROUND(VLOOKUP(C2702,[1]!T_Resins[#Data],2,FALSE)/VLOOKUP(A2702,[1]!T_Printers[#Data],5,FALSE),1),ROUND(VLOOKUP(C2702,[1]!T_Resins[#Data],2,FALSE)/VLOOKUP(A2702,[1]!T_Printers[#Data],5,FALSE),1)&gt;_xlfn.XLOOKUP(B2702,[1]Printers!L:L,[1]Printers!O:O,1,0,),10)),"Используйте слой 100 мкм")</f>
        <v>10.3</v>
      </c>
      <c r="F2702">
        <f>IFERROR(IF(ROUND(_xlfn.XLOOKUP([1]Parameters!B2702,[1]Printers!L:L,[1]Printers!Q:Q,,0)*E2702/10,0)*10&lt;_xlfn.XLOOKUP([1]Parameters!B2702,[1]Printers!L:L,[1]Printers!P:P,,0),ROUND(_xlfn.XLOOKUP([1]Parameters!B2702,[1]Printers!L:L,[1]Printers!Q:Q,,0)*E2702/10,0)*10,_xlfn.XLOOKUP([1]Parameters!B2702,[1]Printers!L:L,[1]Printers!P:P,,0)),"")</f>
        <v>90</v>
      </c>
      <c r="G2702" cm="1">
        <f t="array" ref="G2702">IFERROR(IF(ROW()-1&gt;COUNTA([1]!T_Printers[Printers])*COUNTA([1]!T_Resins[Resins]),"",_xlfn.IFS(ROUND(VLOOKUP(C2702,[1]!T_Resins[#Data],3,FALSE)/VLOOKUP(A2702,[1]!T_Printers[#Data],5,FALSE),1)&lt;=_xlfn.XLOOKUP(B2702,[1]Printers!L:L,[1]Printers!O:O,1,0,),ROUND(VLOOKUP(C2702,[1]!T_Resins[#Data],3,FALSE)/VLOOKUP(A2702,[1]!T_Printers[#Data],5,FALSE),1),ROUND(VLOOKUP(C2702,[1]!T_Resins[#Data],3,FALSE)/VLOOKUP(A2702,[1]!T_Printers[#Data],5,FALSE),1)&gt;_xlfn.XLOOKUP(B2702,[1]Printers!L:L,[1]Printers!O:O,1,0,),10)),"")</f>
        <v>13.2</v>
      </c>
      <c r="H2702">
        <f>IFERROR(IF(ROUND(_xlfn.XLOOKUP([1]Parameters!B2702,[1]Printers!L:L,[1]Printers!Q:Q,,0)*G2702/10,0)*10&lt;_xlfn.XLOOKUP([1]Parameters!B2702,[1]Printers!L:L,[1]Printers!P:P,,0),ROUND(_xlfn.XLOOKUP([1]Parameters!B2702,[1]Printers!L:L,[1]Printers!Q:Q,,0)*G2702/10,0)*10,_xlfn.XLOOKUP([1]Parameters!B2702,[1]Printers!L:L,[1]Printers!P:P,,0)),"")</f>
        <v>99</v>
      </c>
      <c r="I2702" s="3" t="str" cm="1">
        <f t="array" ref="I2702">IFERROR(IF(ROW()-1&gt;COUNTA([1]!T_Printers[Printers])*COUNTA([1]!T_Resins[Resins]),"",_xlfn.IFS(ROUND(VLOOKUP(C2702,[1]!T_Resins[#Data],4,FALSE)/VLOOKUP(A2702,[1]!T_Printers[#Data],5,FALSE),1)&lt;=_xlfn.XLOOKUP(B2702,[1]Printers!L:L,[1]Printers!O:O,1,0,),ROUND(VLOOKUP(C2702,[1]!T_Resins[#Data],4,FALSE)/VLOOKUP(A2702,[1]!T_Printers[#Data],5,FALSE),1),ROUND(VLOOKUP(C2702,[1]!T_Resins[#Data],4,FALSE)/VLOOKUP(A2702,[1]!T_Printers[#Data],5,FALSE),1)&gt;_xlfn.XLOOKUP(B2702,[1]Printers!L:L,[1]Printers!O:O,1,0,),"")),"")</f>
        <v/>
      </c>
      <c r="J2702" t="str">
        <f>IFERROR(IF(ROUND(_xlfn.XLOOKUP([1]Parameters!B2702,[1]Printers!L:L,[1]Printers!Q:Q,,0)*I2702/10,0)*10&lt;_xlfn.XLOOKUP([1]Parameters!B2702,[1]Printers!L:L,[1]Printers!P:P,,0),ROUND(_xlfn.XLOOKUP([1]Parameters!B2702,[1]Printers!L:L,[1]Printers!Q:Q,,0)*I2702/10,0)*10,_xlfn.XLOOKUP([1]Parameters!B2702,[1]Printers!L:L,[1]Printers!P:P,,0)),"")</f>
        <v/>
      </c>
      <c r="K2702">
        <f>IF(SUM(E2702:J2702)&lt;&gt;0,VLOOKUP(A2702,[1]!T_Printers[#Data],10,FALSE)+VLOOKUP(C2702,[1]!T_Resins[#Data],10,FALSE),"")</f>
        <v>2</v>
      </c>
      <c r="L2702">
        <f>IF(SUM(E2702:J2702)&lt;&gt;0,VLOOKUP(A2702,[1]!T_Printers[#Data],11,FALSE),"")</f>
        <v>5</v>
      </c>
      <c r="M2702">
        <f>IF(SUM(E2702:J2702)&lt;&gt;0,VLOOKUP(C2702,[1]!T_Resins[#Data],8,FALSE),"")</f>
        <v>60</v>
      </c>
      <c r="N2702">
        <f>IF(_xlfn.XLOOKUP(B2702,[1]Printers!$L:$L,[1]Printers!$R:$R,0,0)&gt;0,[1]Parameters!M2702,IF(SUM(E2702:J2702)&lt;&gt;0,VLOOKUP(C2702,[1]!T_Resins[#Data],9,FALSE),""))</f>
        <v>60</v>
      </c>
      <c r="O2702" t="str">
        <f t="shared" si="42"/>
        <v>PhrozenShuffle2018</v>
      </c>
    </row>
    <row r="2703" spans="1:15" x14ac:dyDescent="0.25">
      <c r="A2703" t="str">
        <f t="array" ref="A2703">IF(ROW()-1&gt;COUNTA([1]!T_Printers[Printers])*COUNTA([1]!T_Resins[Resins]),"",INDEX([1]!T_Printers[Printers],INT((ROW()-2)/COUNTA([1]!T_Resins[Resins])+1)))</f>
        <v>Phrozen Shuffle 2018</v>
      </c>
      <c r="B2703" t="str">
        <f>_xlfn.XLOOKUP(A2703,[1]!T_Printers[Printers],[1]!T_Printers[Icon link],,0)</f>
        <v>PhrozenShuffle2018</v>
      </c>
      <c r="C2703" t="str">
        <f t="array" ref="C2703">IF(ROW()-1&gt;COUNTA([1]!T_Printers[Printers])*COUNTA([1]!T_Resins[Resins]),"",INDEX([1]!T_Resins[Resins],MOD(ROW()-2,COUNTA([1]!T_Resins[Resins]))+1))</f>
        <v>Dental Sand A1-A2</v>
      </c>
      <c r="D2703">
        <f>IF(SUM(E2703:J2703)&lt;&gt;0,IF(ROW()-1&gt;COUNTA([1]!T_Printers[Printers])*COUNTA([1]!T_Resins[Resins]),"",2),"")</f>
        <v>2</v>
      </c>
      <c r="E2703" cm="1">
        <f t="array" ref="E2703">IFERROR(IF(ROW()-1&gt;COUNTA([1]!T_Printers[Printers])*COUNTA([1]!T_Resins[Resins]),"",_xlfn.IFS(ROUND(VLOOKUP(C2703,[1]!T_Resins[#Data],2,FALSE)/VLOOKUP(A2703,[1]!T_Printers[#Data],5,FALSE),1)&lt;=_xlfn.XLOOKUP(B2703,[1]Printers!L:L,[1]Printers!O:O,1,0,),ROUND(VLOOKUP(C2703,[1]!T_Resins[#Data],2,FALSE)/VLOOKUP(A2703,[1]!T_Printers[#Data],5,FALSE),1),ROUND(VLOOKUP(C2703,[1]!T_Resins[#Data],2,FALSE)/VLOOKUP(A2703,[1]!T_Printers[#Data],5,FALSE),1)&gt;_xlfn.XLOOKUP(B2703,[1]Printers!L:L,[1]Printers!O:O,1,0,),10)),"Используйте слой 100 мкм")</f>
        <v>5.9</v>
      </c>
      <c r="F2703">
        <f>IFERROR(IF(ROUND(_xlfn.XLOOKUP([1]Parameters!B2703,[1]Printers!L:L,[1]Printers!Q:Q,,0)*E2703/10,0)*10&lt;_xlfn.XLOOKUP([1]Parameters!B2703,[1]Printers!L:L,[1]Printers!P:P,,0),ROUND(_xlfn.XLOOKUP([1]Parameters!B2703,[1]Printers!L:L,[1]Printers!Q:Q,,0)*E2703/10,0)*10,_xlfn.XLOOKUP([1]Parameters!B2703,[1]Printers!L:L,[1]Printers!P:P,,0)),"")</f>
        <v>50</v>
      </c>
      <c r="G2703" cm="1">
        <f t="array" ref="G2703">IFERROR(IF(ROW()-1&gt;COUNTA([1]!T_Printers[Printers])*COUNTA([1]!T_Resins[Resins]),"",_xlfn.IFS(ROUND(VLOOKUP(C2703,[1]!T_Resins[#Data],3,FALSE)/VLOOKUP(A2703,[1]!T_Printers[#Data],5,FALSE),1)&lt;=_xlfn.XLOOKUP(B2703,[1]Printers!L:L,[1]Printers!O:O,1,0,),ROUND(VLOOKUP(C2703,[1]!T_Resins[#Data],3,FALSE)/VLOOKUP(A2703,[1]!T_Printers[#Data],5,FALSE),1),ROUND(VLOOKUP(C2703,[1]!T_Resins[#Data],3,FALSE)/VLOOKUP(A2703,[1]!T_Printers[#Data],5,FALSE),1)&gt;_xlfn.XLOOKUP(B2703,[1]Printers!L:L,[1]Printers!O:O,1,0,),10)),"")</f>
        <v>7.6</v>
      </c>
      <c r="H2703">
        <f>IFERROR(IF(ROUND(_xlfn.XLOOKUP([1]Parameters!B2703,[1]Printers!L:L,[1]Printers!Q:Q,,0)*G2703/10,0)*10&lt;_xlfn.XLOOKUP([1]Parameters!B2703,[1]Printers!L:L,[1]Printers!P:P,,0),ROUND(_xlfn.XLOOKUP([1]Parameters!B2703,[1]Printers!L:L,[1]Printers!Q:Q,,0)*G2703/10,0)*10,_xlfn.XLOOKUP([1]Parameters!B2703,[1]Printers!L:L,[1]Printers!P:P,,0)),"")</f>
        <v>70</v>
      </c>
      <c r="I2703" s="3" t="str" cm="1">
        <f t="array" ref="I2703">IFERROR(IF(ROW()-1&gt;COUNTA([1]!T_Printers[Printers])*COUNTA([1]!T_Resins[Resins]),"",_xlfn.IFS(ROUND(VLOOKUP(C2703,[1]!T_Resins[#Data],4,FALSE)/VLOOKUP(A2703,[1]!T_Printers[#Data],5,FALSE),1)&lt;=_xlfn.XLOOKUP(B2703,[1]Printers!L:L,[1]Printers!O:O,1,0,),ROUND(VLOOKUP(C2703,[1]!T_Resins[#Data],4,FALSE)/VLOOKUP(A2703,[1]!T_Printers[#Data],5,FALSE),1),ROUND(VLOOKUP(C2703,[1]!T_Resins[#Data],4,FALSE)/VLOOKUP(A2703,[1]!T_Printers[#Data],5,FALSE),1)&gt;_xlfn.XLOOKUP(B2703,[1]Printers!L:L,[1]Printers!O:O,1,0,),"")),"")</f>
        <v/>
      </c>
      <c r="J2703" t="str">
        <f>IFERROR(IF(ROUND(_xlfn.XLOOKUP([1]Parameters!B2703,[1]Printers!L:L,[1]Printers!Q:Q,,0)*I2703/10,0)*10&lt;_xlfn.XLOOKUP([1]Parameters!B2703,[1]Printers!L:L,[1]Printers!P:P,,0),ROUND(_xlfn.XLOOKUP([1]Parameters!B2703,[1]Printers!L:L,[1]Printers!Q:Q,,0)*I2703/10,0)*10,_xlfn.XLOOKUP([1]Parameters!B2703,[1]Printers!L:L,[1]Printers!P:P,,0)),"")</f>
        <v/>
      </c>
      <c r="K2703">
        <f>IF(SUM(E2703:J2703)&lt;&gt;0,VLOOKUP(A2703,[1]!T_Printers[#Data],10,FALSE)+VLOOKUP(C2703,[1]!T_Resins[#Data],10,FALSE),"")</f>
        <v>3</v>
      </c>
      <c r="L2703">
        <f>IF(SUM(E2703:J2703)&lt;&gt;0,VLOOKUP(A2703,[1]!T_Printers[#Data],11,FALSE),"")</f>
        <v>5</v>
      </c>
      <c r="M2703">
        <f>IF(SUM(E2703:J2703)&lt;&gt;0,VLOOKUP(C2703,[1]!T_Resins[#Data],8,FALSE),"")</f>
        <v>120</v>
      </c>
      <c r="N2703">
        <f>IF(_xlfn.XLOOKUP(B2703,[1]Printers!$L:$L,[1]Printers!$R:$R,0,0)&gt;0,[1]Parameters!M2703,IF(SUM(E2703:J2703)&lt;&gt;0,VLOOKUP(C2703,[1]!T_Resins[#Data],9,FALSE),""))</f>
        <v>180</v>
      </c>
      <c r="O2703" t="str">
        <f t="shared" si="42"/>
        <v>PhrozenShuffle2018</v>
      </c>
    </row>
    <row r="2704" spans="1:15" x14ac:dyDescent="0.25">
      <c r="A2704" t="str">
        <f t="array" ref="A2704">IF(ROW()-1&gt;COUNTA([1]!T_Printers[Printers])*COUNTA([1]!T_Resins[Resins]),"",INDEX([1]!T_Printers[Printers],INT((ROW()-2)/COUNTA([1]!T_Resins[Resins])+1)))</f>
        <v>Phrozen Shuffle 2018</v>
      </c>
      <c r="B2704" t="str">
        <f>_xlfn.XLOOKUP(A2704,[1]!T_Printers[Printers],[1]!T_Printers[Icon link],,0)</f>
        <v>PhrozenShuffle2018</v>
      </c>
      <c r="C2704" t="str">
        <f t="array" ref="C2704">IF(ROW()-1&gt;COUNTA([1]!T_Printers[Printers])*COUNTA([1]!T_Resins[Resins]),"",INDEX([1]!T_Resins[Resins],MOD(ROW()-2,COUNTA([1]!T_Resins[Resins]))+1))</f>
        <v xml:space="preserve">Dental Sand A1-A2 (Обновленная версия) </v>
      </c>
      <c r="D2704">
        <f>IF(SUM(E2704:J2704)&lt;&gt;0,IF(ROW()-1&gt;COUNTA([1]!T_Printers[Printers])*COUNTA([1]!T_Resins[Resins]),"",2),"")</f>
        <v>2</v>
      </c>
      <c r="E2704" cm="1">
        <f t="array" ref="E2704">IFERROR(IF(ROW()-1&gt;COUNTA([1]!T_Printers[Printers])*COUNTA([1]!T_Resins[Resins]),"",_xlfn.IFS(ROUND(VLOOKUP(C2704,[1]!T_Resins[#Data],2,FALSE)/VLOOKUP(A2704,[1]!T_Printers[#Data],5,FALSE),1)&lt;=_xlfn.XLOOKUP(B2704,[1]Printers!L:L,[1]Printers!O:O,1,0,),ROUND(VLOOKUP(C2704,[1]!T_Resins[#Data],2,FALSE)/VLOOKUP(A2704,[1]!T_Printers[#Data],5,FALSE),1),ROUND(VLOOKUP(C2704,[1]!T_Resins[#Data],2,FALSE)/VLOOKUP(A2704,[1]!T_Printers[#Data],5,FALSE),1)&gt;_xlfn.XLOOKUP(B2704,[1]Printers!L:L,[1]Printers!O:O,1,0,),10)),"Используйте слой 100 мкм")</f>
        <v>15.7</v>
      </c>
      <c r="F2704">
        <f>IFERROR(IF(ROUND(_xlfn.XLOOKUP([1]Parameters!B2704,[1]Printers!L:L,[1]Printers!Q:Q,,0)*E2704/10,0)*10&lt;_xlfn.XLOOKUP([1]Parameters!B2704,[1]Printers!L:L,[1]Printers!P:P,,0),ROUND(_xlfn.XLOOKUP([1]Parameters!B2704,[1]Printers!L:L,[1]Printers!Q:Q,,0)*E2704/10,0)*10,_xlfn.XLOOKUP([1]Parameters!B2704,[1]Printers!L:L,[1]Printers!P:P,,0)),"")</f>
        <v>99</v>
      </c>
      <c r="G2704" cm="1">
        <f t="array" ref="G2704">IFERROR(IF(ROW()-1&gt;COUNTA([1]!T_Printers[Printers])*COUNTA([1]!T_Resins[Resins]),"",_xlfn.IFS(ROUND(VLOOKUP(C2704,[1]!T_Resins[#Data],3,FALSE)/VLOOKUP(A2704,[1]!T_Printers[#Data],5,FALSE),1)&lt;=_xlfn.XLOOKUP(B2704,[1]Printers!L:L,[1]Printers!O:O,1,0,),ROUND(VLOOKUP(C2704,[1]!T_Resins[#Data],3,FALSE)/VLOOKUP(A2704,[1]!T_Printers[#Data],5,FALSE),1),ROUND(VLOOKUP(C2704,[1]!T_Resins[#Data],3,FALSE)/VLOOKUP(A2704,[1]!T_Printers[#Data],5,FALSE),1)&gt;_xlfn.XLOOKUP(B2704,[1]Printers!L:L,[1]Printers!O:O,1,0,),10)),"")</f>
        <v>16.399999999999999</v>
      </c>
      <c r="H2704">
        <f>IFERROR(IF(ROUND(_xlfn.XLOOKUP([1]Parameters!B2704,[1]Printers!L:L,[1]Printers!Q:Q,,0)*G2704/10,0)*10&lt;_xlfn.XLOOKUP([1]Parameters!B2704,[1]Printers!L:L,[1]Printers!P:P,,0),ROUND(_xlfn.XLOOKUP([1]Parameters!B2704,[1]Printers!L:L,[1]Printers!Q:Q,,0)*G2704/10,0)*10,_xlfn.XLOOKUP([1]Parameters!B2704,[1]Printers!L:L,[1]Printers!P:P,,0)),"")</f>
        <v>99</v>
      </c>
      <c r="I2704" s="3" t="str" cm="1">
        <f t="array" ref="I2704">IFERROR(IF(ROW()-1&gt;COUNTA([1]!T_Printers[Printers])*COUNTA([1]!T_Resins[Resins]),"",_xlfn.IFS(ROUND(VLOOKUP(C2704,[1]!T_Resins[#Data],4,FALSE)/VLOOKUP(A2704,[1]!T_Printers[#Data],5,FALSE),1)&lt;=_xlfn.XLOOKUP(B2704,[1]Printers!L:L,[1]Printers!O:O,1,0,),ROUND(VLOOKUP(C2704,[1]!T_Resins[#Data],4,FALSE)/VLOOKUP(A2704,[1]!T_Printers[#Data],5,FALSE),1),ROUND(VLOOKUP(C2704,[1]!T_Resins[#Data],4,FALSE)/VLOOKUP(A2704,[1]!T_Printers[#Data],5,FALSE),1)&gt;_xlfn.XLOOKUP(B2704,[1]Printers!L:L,[1]Printers!O:O,1,0,),"")),"")</f>
        <v/>
      </c>
      <c r="J2704" t="str">
        <f>IFERROR(IF(ROUND(_xlfn.XLOOKUP([1]Parameters!B2704,[1]Printers!L:L,[1]Printers!Q:Q,,0)*I2704/10,0)*10&lt;_xlfn.XLOOKUP([1]Parameters!B2704,[1]Printers!L:L,[1]Printers!P:P,,0),ROUND(_xlfn.XLOOKUP([1]Parameters!B2704,[1]Printers!L:L,[1]Printers!Q:Q,,0)*I2704/10,0)*10,_xlfn.XLOOKUP([1]Parameters!B2704,[1]Printers!L:L,[1]Printers!P:P,,0)),"")</f>
        <v/>
      </c>
      <c r="K2704">
        <f>IF(SUM(E2704:J2704)&lt;&gt;0,VLOOKUP(A2704,[1]!T_Printers[#Data],10,FALSE)+VLOOKUP(C2704,[1]!T_Resins[#Data],10,FALSE),"")</f>
        <v>3</v>
      </c>
      <c r="L2704">
        <f>IF(SUM(E2704:J2704)&lt;&gt;0,VLOOKUP(A2704,[1]!T_Printers[#Data],11,FALSE),"")</f>
        <v>5</v>
      </c>
      <c r="M2704">
        <f>IF(SUM(E2704:J2704)&lt;&gt;0,VLOOKUP(C2704,[1]!T_Resins[#Data],8,FALSE),"")</f>
        <v>120</v>
      </c>
      <c r="N2704">
        <f>IF(_xlfn.XLOOKUP(B2704,[1]Printers!$L:$L,[1]Printers!$R:$R,0,0)&gt;0,[1]Parameters!M2704,IF(SUM(E2704:J2704)&lt;&gt;0,VLOOKUP(C2704,[1]!T_Resins[#Data],9,FALSE),""))</f>
        <v>180</v>
      </c>
      <c r="O2704" t="str">
        <f t="shared" si="42"/>
        <v>PhrozenShuffle2018</v>
      </c>
    </row>
    <row r="2705" spans="1:15" x14ac:dyDescent="0.25">
      <c r="A2705" t="str">
        <f t="array" ref="A2705">IF(ROW()-1&gt;COUNTA([1]!T_Printers[Printers])*COUNTA([1]!T_Resins[Resins]),"",INDEX([1]!T_Printers[Printers],INT((ROW()-2)/COUNTA([1]!T_Resins[Resins])+1)))</f>
        <v>Phrozen Shuffle 2018</v>
      </c>
      <c r="B2705" t="str">
        <f>_xlfn.XLOOKUP(A2705,[1]!T_Printers[Printers],[1]!T_Printers[Icon link],,0)</f>
        <v>PhrozenShuffle2018</v>
      </c>
      <c r="C2705" t="str">
        <f t="array" ref="C2705">IF(ROW()-1&gt;COUNTA([1]!T_Printers[Printers])*COUNTA([1]!T_Resins[Resins]),"",INDEX([1]!T_Resins[Resins],MOD(ROW()-2,COUNTA([1]!T_Resins[Resins]))+1))</f>
        <v>Dental Sand A3</v>
      </c>
      <c r="D2705">
        <f>IF(SUM(E2705:J2705)&lt;&gt;0,IF(ROW()-1&gt;COUNTA([1]!T_Printers[Printers])*COUNTA([1]!T_Resins[Resins]),"",2),"")</f>
        <v>2</v>
      </c>
      <c r="E2705" cm="1">
        <f t="array" ref="E2705">IFERROR(IF(ROW()-1&gt;COUNTA([1]!T_Printers[Printers])*COUNTA([1]!T_Resins[Resins]),"",_xlfn.IFS(ROUND(VLOOKUP(C2705,[1]!T_Resins[#Data],2,FALSE)/VLOOKUP(A2705,[1]!T_Printers[#Data],5,FALSE),1)&lt;=_xlfn.XLOOKUP(B2705,[1]Printers!L:L,[1]Printers!O:O,1,0,),ROUND(VLOOKUP(C2705,[1]!T_Resins[#Data],2,FALSE)/VLOOKUP(A2705,[1]!T_Printers[#Data],5,FALSE),1),ROUND(VLOOKUP(C2705,[1]!T_Resins[#Data],2,FALSE)/VLOOKUP(A2705,[1]!T_Printers[#Data],5,FALSE),1)&gt;_xlfn.XLOOKUP(B2705,[1]Printers!L:L,[1]Printers!O:O,1,0,),10)),"Используйте слой 100 мкм")</f>
        <v>5.9</v>
      </c>
      <c r="F2705">
        <f>IFERROR(IF(ROUND(_xlfn.XLOOKUP([1]Parameters!B2705,[1]Printers!L:L,[1]Printers!Q:Q,,0)*E2705/10,0)*10&lt;_xlfn.XLOOKUP([1]Parameters!B2705,[1]Printers!L:L,[1]Printers!P:P,,0),ROUND(_xlfn.XLOOKUP([1]Parameters!B2705,[1]Printers!L:L,[1]Printers!Q:Q,,0)*E2705/10,0)*10,_xlfn.XLOOKUP([1]Parameters!B2705,[1]Printers!L:L,[1]Printers!P:P,,0)),"")</f>
        <v>50</v>
      </c>
      <c r="G2705" cm="1">
        <f t="array" ref="G2705">IFERROR(IF(ROW()-1&gt;COUNTA([1]!T_Printers[Printers])*COUNTA([1]!T_Resins[Resins]),"",_xlfn.IFS(ROUND(VLOOKUP(C2705,[1]!T_Resins[#Data],3,FALSE)/VLOOKUP(A2705,[1]!T_Printers[#Data],5,FALSE),1)&lt;=_xlfn.XLOOKUP(B2705,[1]Printers!L:L,[1]Printers!O:O,1,0,),ROUND(VLOOKUP(C2705,[1]!T_Resins[#Data],3,FALSE)/VLOOKUP(A2705,[1]!T_Printers[#Data],5,FALSE),1),ROUND(VLOOKUP(C2705,[1]!T_Resins[#Data],3,FALSE)/VLOOKUP(A2705,[1]!T_Printers[#Data],5,FALSE),1)&gt;_xlfn.XLOOKUP(B2705,[1]Printers!L:L,[1]Printers!O:O,1,0,),10)),"")</f>
        <v>7.6</v>
      </c>
      <c r="H2705">
        <f>IFERROR(IF(ROUND(_xlfn.XLOOKUP([1]Parameters!B2705,[1]Printers!L:L,[1]Printers!Q:Q,,0)*G2705/10,0)*10&lt;_xlfn.XLOOKUP([1]Parameters!B2705,[1]Printers!L:L,[1]Printers!P:P,,0),ROUND(_xlfn.XLOOKUP([1]Parameters!B2705,[1]Printers!L:L,[1]Printers!Q:Q,,0)*G2705/10,0)*10,_xlfn.XLOOKUP([1]Parameters!B2705,[1]Printers!L:L,[1]Printers!P:P,,0)),"")</f>
        <v>70</v>
      </c>
      <c r="I2705" s="3" t="str" cm="1">
        <f t="array" ref="I2705">IFERROR(IF(ROW()-1&gt;COUNTA([1]!T_Printers[Printers])*COUNTA([1]!T_Resins[Resins]),"",_xlfn.IFS(ROUND(VLOOKUP(C2705,[1]!T_Resins[#Data],4,FALSE)/VLOOKUP(A2705,[1]!T_Printers[#Data],5,FALSE),1)&lt;=_xlfn.XLOOKUP(B2705,[1]Printers!L:L,[1]Printers!O:O,1,0,),ROUND(VLOOKUP(C2705,[1]!T_Resins[#Data],4,FALSE)/VLOOKUP(A2705,[1]!T_Printers[#Data],5,FALSE),1),ROUND(VLOOKUP(C2705,[1]!T_Resins[#Data],4,FALSE)/VLOOKUP(A2705,[1]!T_Printers[#Data],5,FALSE),1)&gt;_xlfn.XLOOKUP(B2705,[1]Printers!L:L,[1]Printers!O:O,1,0,),"")),"")</f>
        <v/>
      </c>
      <c r="J2705" t="str">
        <f>IFERROR(IF(ROUND(_xlfn.XLOOKUP([1]Parameters!B2705,[1]Printers!L:L,[1]Printers!Q:Q,,0)*I2705/10,0)*10&lt;_xlfn.XLOOKUP([1]Parameters!B2705,[1]Printers!L:L,[1]Printers!P:P,,0),ROUND(_xlfn.XLOOKUP([1]Parameters!B2705,[1]Printers!L:L,[1]Printers!Q:Q,,0)*I2705/10,0)*10,_xlfn.XLOOKUP([1]Parameters!B2705,[1]Printers!L:L,[1]Printers!P:P,,0)),"")</f>
        <v/>
      </c>
      <c r="K2705">
        <f>IF(SUM(E2705:J2705)&lt;&gt;0,VLOOKUP(A2705,[1]!T_Printers[#Data],10,FALSE)+VLOOKUP(C2705,[1]!T_Resins[#Data],10,FALSE),"")</f>
        <v>3</v>
      </c>
      <c r="L2705">
        <f>IF(SUM(E2705:J2705)&lt;&gt;0,VLOOKUP(A2705,[1]!T_Printers[#Data],11,FALSE),"")</f>
        <v>5</v>
      </c>
      <c r="M2705">
        <f>IF(SUM(E2705:J2705)&lt;&gt;0,VLOOKUP(C2705,[1]!T_Resins[#Data],8,FALSE),"")</f>
        <v>120</v>
      </c>
      <c r="N2705">
        <f>IF(_xlfn.XLOOKUP(B2705,[1]Printers!$L:$L,[1]Printers!$R:$R,0,0)&gt;0,[1]Parameters!M2705,IF(SUM(E2705:J2705)&lt;&gt;0,VLOOKUP(C2705,[1]!T_Resins[#Data],9,FALSE),""))</f>
        <v>180</v>
      </c>
      <c r="O2705" t="str">
        <f t="shared" si="42"/>
        <v>PhrozenShuffle2018</v>
      </c>
    </row>
    <row r="2706" spans="1:15" x14ac:dyDescent="0.25">
      <c r="A2706" t="str">
        <f t="array" ref="A2706">IF(ROW()-1&gt;COUNTA([1]!T_Printers[Printers])*COUNTA([1]!T_Resins[Resins]),"",INDEX([1]!T_Printers[Printers],INT((ROW()-2)/COUNTA([1]!T_Resins[Resins])+1)))</f>
        <v>Phrozen Shuffle 2018</v>
      </c>
      <c r="B2706" t="str">
        <f>_xlfn.XLOOKUP(A2706,[1]!T_Printers[Printers],[1]!T_Printers[Icon link],,0)</f>
        <v>PhrozenShuffle2018</v>
      </c>
      <c r="C2706" t="str">
        <f t="array" ref="C2706">IF(ROW()-1&gt;COUNTA([1]!T_Printers[Printers])*COUNTA([1]!T_Resins[Resins]),"",INDEX([1]!T_Resins[Resins],MOD(ROW()-2,COUNTA([1]!T_Resins[Resins]))+1))</f>
        <v xml:space="preserve">Dental Sand A3 (Обновленная версия) </v>
      </c>
      <c r="D2706">
        <f>IF(SUM(E2706:J2706)&lt;&gt;0,IF(ROW()-1&gt;COUNTA([1]!T_Printers[Printers])*COUNTA([1]!T_Resins[Resins]),"",2),"")</f>
        <v>2</v>
      </c>
      <c r="E2706" cm="1">
        <f t="array" ref="E2706">IFERROR(IF(ROW()-1&gt;COUNTA([1]!T_Printers[Printers])*COUNTA([1]!T_Resins[Resins]),"",_xlfn.IFS(ROUND(VLOOKUP(C2706,[1]!T_Resins[#Data],2,FALSE)/VLOOKUP(A2706,[1]!T_Printers[#Data],5,FALSE),1)&lt;=_xlfn.XLOOKUP(B2706,[1]Printers!L:L,[1]Printers!O:O,1,0,),ROUND(VLOOKUP(C2706,[1]!T_Resins[#Data],2,FALSE)/VLOOKUP(A2706,[1]!T_Printers[#Data],5,FALSE),1),ROUND(VLOOKUP(C2706,[1]!T_Resins[#Data],2,FALSE)/VLOOKUP(A2706,[1]!T_Printers[#Data],5,FALSE),1)&gt;_xlfn.XLOOKUP(B2706,[1]Printers!L:L,[1]Printers!O:O,1,0,),10)),"Используйте слой 100 мкм")</f>
        <v>15.7</v>
      </c>
      <c r="F2706">
        <f>IFERROR(IF(ROUND(_xlfn.XLOOKUP([1]Parameters!B2706,[1]Printers!L:L,[1]Printers!Q:Q,,0)*E2706/10,0)*10&lt;_xlfn.XLOOKUP([1]Parameters!B2706,[1]Printers!L:L,[1]Printers!P:P,,0),ROUND(_xlfn.XLOOKUP([1]Parameters!B2706,[1]Printers!L:L,[1]Printers!Q:Q,,0)*E2706/10,0)*10,_xlfn.XLOOKUP([1]Parameters!B2706,[1]Printers!L:L,[1]Printers!P:P,,0)),"")</f>
        <v>99</v>
      </c>
      <c r="G2706" cm="1">
        <f t="array" ref="G2706">IFERROR(IF(ROW()-1&gt;COUNTA([1]!T_Printers[Printers])*COUNTA([1]!T_Resins[Resins]),"",_xlfn.IFS(ROUND(VLOOKUP(C2706,[1]!T_Resins[#Data],3,FALSE)/VLOOKUP(A2706,[1]!T_Printers[#Data],5,FALSE),1)&lt;=_xlfn.XLOOKUP(B2706,[1]Printers!L:L,[1]Printers!O:O,1,0,),ROUND(VLOOKUP(C2706,[1]!T_Resins[#Data],3,FALSE)/VLOOKUP(A2706,[1]!T_Printers[#Data],5,FALSE),1),ROUND(VLOOKUP(C2706,[1]!T_Resins[#Data],3,FALSE)/VLOOKUP(A2706,[1]!T_Printers[#Data],5,FALSE),1)&gt;_xlfn.XLOOKUP(B2706,[1]Printers!L:L,[1]Printers!O:O,1,0,),10)),"")</f>
        <v>16.399999999999999</v>
      </c>
      <c r="H2706">
        <f>IFERROR(IF(ROUND(_xlfn.XLOOKUP([1]Parameters!B2706,[1]Printers!L:L,[1]Printers!Q:Q,,0)*G2706/10,0)*10&lt;_xlfn.XLOOKUP([1]Parameters!B2706,[1]Printers!L:L,[1]Printers!P:P,,0),ROUND(_xlfn.XLOOKUP([1]Parameters!B2706,[1]Printers!L:L,[1]Printers!Q:Q,,0)*G2706/10,0)*10,_xlfn.XLOOKUP([1]Parameters!B2706,[1]Printers!L:L,[1]Printers!P:P,,0)),"")</f>
        <v>99</v>
      </c>
      <c r="I2706" s="3" t="str" cm="1">
        <f t="array" ref="I2706">IFERROR(IF(ROW()-1&gt;COUNTA([1]!T_Printers[Printers])*COUNTA([1]!T_Resins[Resins]),"",_xlfn.IFS(ROUND(VLOOKUP(C2706,[1]!T_Resins[#Data],4,FALSE)/VLOOKUP(A2706,[1]!T_Printers[#Data],5,FALSE),1)&lt;=_xlfn.XLOOKUP(B2706,[1]Printers!L:L,[1]Printers!O:O,1,0,),ROUND(VLOOKUP(C2706,[1]!T_Resins[#Data],4,FALSE)/VLOOKUP(A2706,[1]!T_Printers[#Data],5,FALSE),1),ROUND(VLOOKUP(C2706,[1]!T_Resins[#Data],4,FALSE)/VLOOKUP(A2706,[1]!T_Printers[#Data],5,FALSE),1)&gt;_xlfn.XLOOKUP(B2706,[1]Printers!L:L,[1]Printers!O:O,1,0,),"")),"")</f>
        <v/>
      </c>
      <c r="J2706" t="str">
        <f>IFERROR(IF(ROUND(_xlfn.XLOOKUP([1]Parameters!B2706,[1]Printers!L:L,[1]Printers!Q:Q,,0)*I2706/10,0)*10&lt;_xlfn.XLOOKUP([1]Parameters!B2706,[1]Printers!L:L,[1]Printers!P:P,,0),ROUND(_xlfn.XLOOKUP([1]Parameters!B2706,[1]Printers!L:L,[1]Printers!Q:Q,,0)*I2706/10,0)*10,_xlfn.XLOOKUP([1]Parameters!B2706,[1]Printers!L:L,[1]Printers!P:P,,0)),"")</f>
        <v/>
      </c>
      <c r="K2706">
        <f>IF(SUM(E2706:J2706)&lt;&gt;0,VLOOKUP(A2706,[1]!T_Printers[#Data],10,FALSE)+VLOOKUP(C2706,[1]!T_Resins[#Data],10,FALSE),"")</f>
        <v>3</v>
      </c>
      <c r="L2706">
        <f>IF(SUM(E2706:J2706)&lt;&gt;0,VLOOKUP(A2706,[1]!T_Printers[#Data],11,FALSE),"")</f>
        <v>5</v>
      </c>
      <c r="M2706">
        <f>IF(SUM(E2706:J2706)&lt;&gt;0,VLOOKUP(C2706,[1]!T_Resins[#Data],8,FALSE),"")</f>
        <v>120</v>
      </c>
      <c r="N2706">
        <f>IF(_xlfn.XLOOKUP(B2706,[1]Printers!$L:$L,[1]Printers!$R:$R,0,0)&gt;0,[1]Parameters!M2706,IF(SUM(E2706:J2706)&lt;&gt;0,VLOOKUP(C2706,[1]!T_Resins[#Data],9,FALSE),""))</f>
        <v>180</v>
      </c>
      <c r="O2706" t="str">
        <f t="shared" si="42"/>
        <v>PhrozenShuffle2018</v>
      </c>
    </row>
    <row r="2707" spans="1:15" x14ac:dyDescent="0.25">
      <c r="A2707" t="str">
        <f t="array" ref="A2707">IF(ROW()-1&gt;COUNTA([1]!T_Printers[Printers])*COUNTA([1]!T_Resins[Resins]),"",INDEX([1]!T_Printers[Printers],INT((ROW()-2)/COUNTA([1]!T_Resins[Resins])+1)))</f>
        <v>Phrozen Shuffle 2018</v>
      </c>
      <c r="B2707" t="str">
        <f>_xlfn.XLOOKUP(A2707,[1]!T_Printers[Printers],[1]!T_Printers[Icon link],,0)</f>
        <v>PhrozenShuffle2018</v>
      </c>
      <c r="C2707" t="str">
        <f t="array" ref="C2707">IF(ROW()-1&gt;COUNTA([1]!T_Printers[Printers])*COUNTA([1]!T_Resins[Resins]),"",INDEX([1]!T_Resins[Resins],MOD(ROW()-2,COUNTA([1]!T_Resins[Resins]))+1))</f>
        <v>Dental Sand Pro A1-A2 (Crown LT)</v>
      </c>
      <c r="D2707">
        <f>IF(SUM(E2707:J2707)&lt;&gt;0,IF(ROW()-1&gt;COUNTA([1]!T_Printers[Printers])*COUNTA([1]!T_Resins[Resins]),"",2),"")</f>
        <v>2</v>
      </c>
      <c r="E2707" cm="1">
        <f t="array" ref="E2707">IFERROR(IF(ROW()-1&gt;COUNTA([1]!T_Printers[Printers])*COUNTA([1]!T_Resins[Resins]),"",_xlfn.IFS(ROUND(VLOOKUP(C2707,[1]!T_Resins[#Data],2,FALSE)/VLOOKUP(A2707,[1]!T_Printers[#Data],5,FALSE),1)&lt;=_xlfn.XLOOKUP(B2707,[1]Printers!L:L,[1]Printers!O:O,1,0,),ROUND(VLOOKUP(C2707,[1]!T_Resins[#Data],2,FALSE)/VLOOKUP(A2707,[1]!T_Printers[#Data],5,FALSE),1),ROUND(VLOOKUP(C2707,[1]!T_Resins[#Data],2,FALSE)/VLOOKUP(A2707,[1]!T_Printers[#Data],5,FALSE),1)&gt;_xlfn.XLOOKUP(B2707,[1]Printers!L:L,[1]Printers!O:O,1,0,),10)),"Используйте слой 100 мкм")</f>
        <v>26</v>
      </c>
      <c r="F2707">
        <f>IFERROR(IF(ROUND(_xlfn.XLOOKUP([1]Parameters!B2707,[1]Printers!L:L,[1]Printers!Q:Q,,0)*E2707/10,0)*10&lt;_xlfn.XLOOKUP([1]Parameters!B2707,[1]Printers!L:L,[1]Printers!P:P,,0),ROUND(_xlfn.XLOOKUP([1]Parameters!B2707,[1]Printers!L:L,[1]Printers!Q:Q,,0)*E2707/10,0)*10,_xlfn.XLOOKUP([1]Parameters!B2707,[1]Printers!L:L,[1]Printers!P:P,,0)),"")</f>
        <v>99</v>
      </c>
      <c r="G2707" cm="1">
        <f t="array" ref="G2707">IFERROR(IF(ROW()-1&gt;COUNTA([1]!T_Printers[Printers])*COUNTA([1]!T_Resins[Resins]),"",_xlfn.IFS(ROUND(VLOOKUP(C2707,[1]!T_Resins[#Data],3,FALSE)/VLOOKUP(A2707,[1]!T_Printers[#Data],5,FALSE),1)&lt;=_xlfn.XLOOKUP(B2707,[1]Printers!L:L,[1]Printers!O:O,1,0,),ROUND(VLOOKUP(C2707,[1]!T_Resins[#Data],3,FALSE)/VLOOKUP(A2707,[1]!T_Printers[#Data],5,FALSE),1),ROUND(VLOOKUP(C2707,[1]!T_Resins[#Data],3,FALSE)/VLOOKUP(A2707,[1]!T_Printers[#Data],5,FALSE),1)&gt;_xlfn.XLOOKUP(B2707,[1]Printers!L:L,[1]Printers!O:O,1,0,),10)),"")</f>
        <v>37.299999999999997</v>
      </c>
      <c r="H2707">
        <f>IFERROR(IF(ROUND(_xlfn.XLOOKUP([1]Parameters!B2707,[1]Printers!L:L,[1]Printers!Q:Q,,0)*G2707/10,0)*10&lt;_xlfn.XLOOKUP([1]Parameters!B2707,[1]Printers!L:L,[1]Printers!P:P,,0),ROUND(_xlfn.XLOOKUP([1]Parameters!B2707,[1]Printers!L:L,[1]Printers!Q:Q,,0)*G2707/10,0)*10,_xlfn.XLOOKUP([1]Parameters!B2707,[1]Printers!L:L,[1]Printers!P:P,,0)),"")</f>
        <v>99</v>
      </c>
      <c r="I2707" s="3" t="str" cm="1">
        <f t="array" ref="I2707">IFERROR(IF(ROW()-1&gt;COUNTA([1]!T_Printers[Printers])*COUNTA([1]!T_Resins[Resins]),"",_xlfn.IFS(ROUND(VLOOKUP(C2707,[1]!T_Resins[#Data],4,FALSE)/VLOOKUP(A2707,[1]!T_Printers[#Data],5,FALSE),1)&lt;=_xlfn.XLOOKUP(B2707,[1]Printers!L:L,[1]Printers!O:O,1,0,),ROUND(VLOOKUP(C2707,[1]!T_Resins[#Data],4,FALSE)/VLOOKUP(A2707,[1]!T_Printers[#Data],5,FALSE),1),ROUND(VLOOKUP(C2707,[1]!T_Resins[#Data],4,FALSE)/VLOOKUP(A2707,[1]!T_Printers[#Data],5,FALSE),1)&gt;_xlfn.XLOOKUP(B2707,[1]Printers!L:L,[1]Printers!O:O,1,0,),"")),"")</f>
        <v/>
      </c>
      <c r="J2707" t="str">
        <f>IFERROR(IF(ROUND(_xlfn.XLOOKUP([1]Parameters!B2707,[1]Printers!L:L,[1]Printers!Q:Q,,0)*I2707/10,0)*10&lt;_xlfn.XLOOKUP([1]Parameters!B2707,[1]Printers!L:L,[1]Printers!P:P,,0),ROUND(_xlfn.XLOOKUP([1]Parameters!B2707,[1]Printers!L:L,[1]Printers!Q:Q,,0)*I2707/10,0)*10,_xlfn.XLOOKUP([1]Parameters!B2707,[1]Printers!L:L,[1]Printers!P:P,,0)),"")</f>
        <v/>
      </c>
      <c r="K2707">
        <f>IF(SUM(E2707:J2707)&lt;&gt;0,VLOOKUP(A2707,[1]!T_Printers[#Data],10,FALSE)+VLOOKUP(C2707,[1]!T_Resins[#Data],10,FALSE),"")</f>
        <v>3</v>
      </c>
      <c r="L2707">
        <f>IF(SUM(E2707:J2707)&lt;&gt;0,VLOOKUP(A2707,[1]!T_Printers[#Data],11,FALSE),"")</f>
        <v>5</v>
      </c>
      <c r="M2707">
        <f>IF(SUM(E2707:J2707)&lt;&gt;0,VLOOKUP(C2707,[1]!T_Resins[#Data],8,FALSE),"")</f>
        <v>120</v>
      </c>
      <c r="N2707">
        <f>IF(_xlfn.XLOOKUP(B2707,[1]Printers!$L:$L,[1]Printers!$R:$R,0,0)&gt;0,[1]Parameters!M2707,IF(SUM(E2707:J2707)&lt;&gt;0,VLOOKUP(C2707,[1]!T_Resins[#Data],9,FALSE),""))</f>
        <v>180</v>
      </c>
      <c r="O2707" t="str">
        <f t="shared" si="42"/>
        <v>PhrozenShuffle2018</v>
      </c>
    </row>
    <row r="2708" spans="1:15" x14ac:dyDescent="0.25">
      <c r="A2708" t="str">
        <f t="array" ref="A2708">IF(ROW()-1&gt;COUNTA([1]!T_Printers[Printers])*COUNTA([1]!T_Resins[Resins]),"",INDEX([1]!T_Printers[Printers],INT((ROW()-2)/COUNTA([1]!T_Resins[Resins])+1)))</f>
        <v>Phrozen Shuffle 2018</v>
      </c>
      <c r="B2708" t="str">
        <f>_xlfn.XLOOKUP(A2708,[1]!T_Printers[Printers],[1]!T_Printers[Icon link],,0)</f>
        <v>PhrozenShuffle2018</v>
      </c>
      <c r="C2708" t="str">
        <f t="array" ref="C2708">IF(ROW()-1&gt;COUNTA([1]!T_Printers[Printers])*COUNTA([1]!T_Resins[Resins]),"",INDEX([1]!T_Resins[Resins],MOD(ROW()-2,COUNTA([1]!T_Resins[Resins]))+1))</f>
        <v>Dental Sand Pro A3 (Crown LT)</v>
      </c>
      <c r="D2708">
        <f>IF(SUM(E2708:J2708)&lt;&gt;0,IF(ROW()-1&gt;COUNTA([1]!T_Printers[Printers])*COUNTA([1]!T_Resins[Resins]),"",2),"")</f>
        <v>2</v>
      </c>
      <c r="E2708" cm="1">
        <f t="array" ref="E2708">IFERROR(IF(ROW()-1&gt;COUNTA([1]!T_Printers[Printers])*COUNTA([1]!T_Resins[Resins]),"",_xlfn.IFS(ROUND(VLOOKUP(C2708,[1]!T_Resins[#Data],2,FALSE)/VLOOKUP(A2708,[1]!T_Printers[#Data],5,FALSE),1)&lt;=_xlfn.XLOOKUP(B2708,[1]Printers!L:L,[1]Printers!O:O,1,0,),ROUND(VLOOKUP(C2708,[1]!T_Resins[#Data],2,FALSE)/VLOOKUP(A2708,[1]!T_Printers[#Data],5,FALSE),1),ROUND(VLOOKUP(C2708,[1]!T_Resins[#Data],2,FALSE)/VLOOKUP(A2708,[1]!T_Printers[#Data],5,FALSE),1)&gt;_xlfn.XLOOKUP(B2708,[1]Printers!L:L,[1]Printers!O:O,1,0,),10)),"Используйте слой 100 мкм")</f>
        <v>26</v>
      </c>
      <c r="F2708">
        <f>IFERROR(IF(ROUND(_xlfn.XLOOKUP([1]Parameters!B2708,[1]Printers!L:L,[1]Printers!Q:Q,,0)*E2708/10,0)*10&lt;_xlfn.XLOOKUP([1]Parameters!B2708,[1]Printers!L:L,[1]Printers!P:P,,0),ROUND(_xlfn.XLOOKUP([1]Parameters!B2708,[1]Printers!L:L,[1]Printers!Q:Q,,0)*E2708/10,0)*10,_xlfn.XLOOKUP([1]Parameters!B2708,[1]Printers!L:L,[1]Printers!P:P,,0)),"")</f>
        <v>99</v>
      </c>
      <c r="G2708" cm="1">
        <f t="array" ref="G2708">IFERROR(IF(ROW()-1&gt;COUNTA([1]!T_Printers[Printers])*COUNTA([1]!T_Resins[Resins]),"",_xlfn.IFS(ROUND(VLOOKUP(C2708,[1]!T_Resins[#Data],3,FALSE)/VLOOKUP(A2708,[1]!T_Printers[#Data],5,FALSE),1)&lt;=_xlfn.XLOOKUP(B2708,[1]Printers!L:L,[1]Printers!O:O,1,0,),ROUND(VLOOKUP(C2708,[1]!T_Resins[#Data],3,FALSE)/VLOOKUP(A2708,[1]!T_Printers[#Data],5,FALSE),1),ROUND(VLOOKUP(C2708,[1]!T_Resins[#Data],3,FALSE)/VLOOKUP(A2708,[1]!T_Printers[#Data],5,FALSE),1)&gt;_xlfn.XLOOKUP(B2708,[1]Printers!L:L,[1]Printers!O:O,1,0,),10)),"")</f>
        <v>37.299999999999997</v>
      </c>
      <c r="H2708">
        <f>IFERROR(IF(ROUND(_xlfn.XLOOKUP([1]Parameters!B2708,[1]Printers!L:L,[1]Printers!Q:Q,,0)*G2708/10,0)*10&lt;_xlfn.XLOOKUP([1]Parameters!B2708,[1]Printers!L:L,[1]Printers!P:P,,0),ROUND(_xlfn.XLOOKUP([1]Parameters!B2708,[1]Printers!L:L,[1]Printers!Q:Q,,0)*G2708/10,0)*10,_xlfn.XLOOKUP([1]Parameters!B2708,[1]Printers!L:L,[1]Printers!P:P,,0)),"")</f>
        <v>99</v>
      </c>
      <c r="I2708" s="3" t="str" cm="1">
        <f t="array" ref="I2708">IFERROR(IF(ROW()-1&gt;COUNTA([1]!T_Printers[Printers])*COUNTA([1]!T_Resins[Resins]),"",_xlfn.IFS(ROUND(VLOOKUP(C2708,[1]!T_Resins[#Data],4,FALSE)/VLOOKUP(A2708,[1]!T_Printers[#Data],5,FALSE),1)&lt;=_xlfn.XLOOKUP(B2708,[1]Printers!L:L,[1]Printers!O:O,1,0,),ROUND(VLOOKUP(C2708,[1]!T_Resins[#Data],4,FALSE)/VLOOKUP(A2708,[1]!T_Printers[#Data],5,FALSE),1),ROUND(VLOOKUP(C2708,[1]!T_Resins[#Data],4,FALSE)/VLOOKUP(A2708,[1]!T_Printers[#Data],5,FALSE),1)&gt;_xlfn.XLOOKUP(B2708,[1]Printers!L:L,[1]Printers!O:O,1,0,),"")),"")</f>
        <v/>
      </c>
      <c r="J2708" t="str">
        <f>IFERROR(IF(ROUND(_xlfn.XLOOKUP([1]Parameters!B2708,[1]Printers!L:L,[1]Printers!Q:Q,,0)*I2708/10,0)*10&lt;_xlfn.XLOOKUP([1]Parameters!B2708,[1]Printers!L:L,[1]Printers!P:P,,0),ROUND(_xlfn.XLOOKUP([1]Parameters!B2708,[1]Printers!L:L,[1]Printers!Q:Q,,0)*I2708/10,0)*10,_xlfn.XLOOKUP([1]Parameters!B2708,[1]Printers!L:L,[1]Printers!P:P,,0)),"")</f>
        <v/>
      </c>
      <c r="K2708">
        <f>IF(SUM(E2708:J2708)&lt;&gt;0,VLOOKUP(A2708,[1]!T_Printers[#Data],10,FALSE)+VLOOKUP(C2708,[1]!T_Resins[#Data],10,FALSE),"")</f>
        <v>3</v>
      </c>
      <c r="L2708">
        <f>IF(SUM(E2708:J2708)&lt;&gt;0,VLOOKUP(A2708,[1]!T_Printers[#Data],11,FALSE),"")</f>
        <v>5</v>
      </c>
      <c r="M2708">
        <f>IF(SUM(E2708:J2708)&lt;&gt;0,VLOOKUP(C2708,[1]!T_Resins[#Data],8,FALSE),"")</f>
        <v>120</v>
      </c>
      <c r="N2708">
        <f>IF(_xlfn.XLOOKUP(B2708,[1]Printers!$L:$L,[1]Printers!$R:$R,0,0)&gt;0,[1]Parameters!M2708,IF(SUM(E2708:J2708)&lt;&gt;0,VLOOKUP(C2708,[1]!T_Resins[#Data],9,FALSE),""))</f>
        <v>180</v>
      </c>
      <c r="O2708" t="str">
        <f t="shared" si="42"/>
        <v>PhrozenShuffle2018</v>
      </c>
    </row>
    <row r="2709" spans="1:15" x14ac:dyDescent="0.25">
      <c r="A2709" t="str">
        <f t="array" ref="A2709">IF(ROW()-1&gt;COUNTA([1]!T_Printers[Printers])*COUNTA([1]!T_Resins[Resins]),"",INDEX([1]!T_Printers[Printers],INT((ROW()-2)/COUNTA([1]!T_Resins[Resins])+1)))</f>
        <v>Phrozen Shuffle 2018</v>
      </c>
      <c r="B2709" t="str">
        <f>_xlfn.XLOOKUP(A2709,[1]!T_Printers[Printers],[1]!T_Printers[Icon link],,0)</f>
        <v>PhrozenShuffle2018</v>
      </c>
      <c r="C2709" t="str">
        <f t="array" ref="C2709">IF(ROW()-1&gt;COUNTA([1]!T_Printers[Printers])*COUNTA([1]!T_Resins[Resins]),"",INDEX([1]!T_Resins[Resins],MOD(ROW()-2,COUNTA([1]!T_Resins[Resins]))+1))</f>
        <v>Dental Splint Soft</v>
      </c>
      <c r="D2709">
        <f>IF(SUM(E2709:J2709)&lt;&gt;0,IF(ROW()-1&gt;COUNTA([1]!T_Printers[Printers])*COUNTA([1]!T_Resins[Resins]),"",2),"")</f>
        <v>2</v>
      </c>
      <c r="E2709" cm="1">
        <f t="array" ref="E2709">IFERROR(IF(ROW()-1&gt;COUNTA([1]!T_Printers[Printers])*COUNTA([1]!T_Resins[Resins]),"",_xlfn.IFS(ROUND(VLOOKUP(C2709,[1]!T_Resins[#Data],2,FALSE)/VLOOKUP(A2709,[1]!T_Printers[#Data],5,FALSE),1)&lt;=_xlfn.XLOOKUP(B2709,[1]Printers!L:L,[1]Printers!O:O,1,0,),ROUND(VLOOKUP(C2709,[1]!T_Resins[#Data],2,FALSE)/VLOOKUP(A2709,[1]!T_Printers[#Data],5,FALSE),1),ROUND(VLOOKUP(C2709,[1]!T_Resins[#Data],2,FALSE)/VLOOKUP(A2709,[1]!T_Printers[#Data],5,FALSE),1)&gt;_xlfn.XLOOKUP(B2709,[1]Printers!L:L,[1]Printers!O:O,1,0,),10)),"Используйте слой 100 мкм")</f>
        <v>17.3</v>
      </c>
      <c r="F2709">
        <f>IFERROR(IF(ROUND(_xlfn.XLOOKUP([1]Parameters!B2709,[1]Printers!L:L,[1]Printers!Q:Q,,0)*E2709/10,0)*10&lt;_xlfn.XLOOKUP([1]Parameters!B2709,[1]Printers!L:L,[1]Printers!P:P,,0),ROUND(_xlfn.XLOOKUP([1]Parameters!B2709,[1]Printers!L:L,[1]Printers!Q:Q,,0)*E2709/10,0)*10,_xlfn.XLOOKUP([1]Parameters!B2709,[1]Printers!L:L,[1]Printers!P:P,,0)),"")</f>
        <v>99</v>
      </c>
      <c r="G2709" cm="1">
        <f t="array" ref="G2709">IFERROR(IF(ROW()-1&gt;COUNTA([1]!T_Printers[Printers])*COUNTA([1]!T_Resins[Resins]),"",_xlfn.IFS(ROUND(VLOOKUP(C2709,[1]!T_Resins[#Data],3,FALSE)/VLOOKUP(A2709,[1]!T_Printers[#Data],5,FALSE),1)&lt;=_xlfn.XLOOKUP(B2709,[1]Printers!L:L,[1]Printers!O:O,1,0,),ROUND(VLOOKUP(C2709,[1]!T_Resins[#Data],3,FALSE)/VLOOKUP(A2709,[1]!T_Printers[#Data],5,FALSE),1),ROUND(VLOOKUP(C2709,[1]!T_Resins[#Data],3,FALSE)/VLOOKUP(A2709,[1]!T_Printers[#Data],5,FALSE),1)&gt;_xlfn.XLOOKUP(B2709,[1]Printers!L:L,[1]Printers!O:O,1,0,),10)),"")</f>
        <v>22.5</v>
      </c>
      <c r="H2709">
        <f>IFERROR(IF(ROUND(_xlfn.XLOOKUP([1]Parameters!B2709,[1]Printers!L:L,[1]Printers!Q:Q,,0)*G2709/10,0)*10&lt;_xlfn.XLOOKUP([1]Parameters!B2709,[1]Printers!L:L,[1]Printers!P:P,,0),ROUND(_xlfn.XLOOKUP([1]Parameters!B2709,[1]Printers!L:L,[1]Printers!Q:Q,,0)*G2709/10,0)*10,_xlfn.XLOOKUP([1]Parameters!B2709,[1]Printers!L:L,[1]Printers!P:P,,0)),"")</f>
        <v>99</v>
      </c>
      <c r="I2709" s="3" t="str" cm="1">
        <f t="array" ref="I2709">IFERROR(IF(ROW()-1&gt;COUNTA([1]!T_Printers[Printers])*COUNTA([1]!T_Resins[Resins]),"",_xlfn.IFS(ROUND(VLOOKUP(C2709,[1]!T_Resins[#Data],4,FALSE)/VLOOKUP(A2709,[1]!T_Printers[#Data],5,FALSE),1)&lt;=_xlfn.XLOOKUP(B2709,[1]Printers!L:L,[1]Printers!O:O,1,0,),ROUND(VLOOKUP(C2709,[1]!T_Resins[#Data],4,FALSE)/VLOOKUP(A2709,[1]!T_Printers[#Data],5,FALSE),1),ROUND(VLOOKUP(C2709,[1]!T_Resins[#Data],4,FALSE)/VLOOKUP(A2709,[1]!T_Printers[#Data],5,FALSE),1)&gt;_xlfn.XLOOKUP(B2709,[1]Printers!L:L,[1]Printers!O:O,1,0,),"")),"")</f>
        <v/>
      </c>
      <c r="J2709" t="str">
        <f>IFERROR(IF(ROUND(_xlfn.XLOOKUP([1]Parameters!B2709,[1]Printers!L:L,[1]Printers!Q:Q,,0)*I2709/10,0)*10&lt;_xlfn.XLOOKUP([1]Parameters!B2709,[1]Printers!L:L,[1]Printers!P:P,,0),ROUND(_xlfn.XLOOKUP([1]Parameters!B2709,[1]Printers!L:L,[1]Printers!Q:Q,,0)*I2709/10,0)*10,_xlfn.XLOOKUP([1]Parameters!B2709,[1]Printers!L:L,[1]Printers!P:P,,0)),"")</f>
        <v/>
      </c>
      <c r="K2709">
        <f>IF(SUM(E2709:J2709)&lt;&gt;0,VLOOKUP(A2709,[1]!T_Printers[#Data],10,FALSE)+VLOOKUP(C2709,[1]!T_Resins[#Data],10,FALSE),"")</f>
        <v>2</v>
      </c>
      <c r="L2709">
        <f>IF(SUM(E2709:J2709)&lt;&gt;0,VLOOKUP(A2709,[1]!T_Printers[#Data],11,FALSE),"")</f>
        <v>5</v>
      </c>
      <c r="M2709">
        <f>IF(SUM(E2709:J2709)&lt;&gt;0,VLOOKUP(C2709,[1]!T_Resins[#Data],8,FALSE),"")</f>
        <v>60</v>
      </c>
      <c r="N2709">
        <f>IF(_xlfn.XLOOKUP(B2709,[1]Printers!$L:$L,[1]Printers!$R:$R,0,0)&gt;0,[1]Parameters!M2709,IF(SUM(E2709:J2709)&lt;&gt;0,VLOOKUP(C2709,[1]!T_Resins[#Data],9,FALSE),""))</f>
        <v>60</v>
      </c>
      <c r="O2709" t="str">
        <f t="shared" si="42"/>
        <v>PhrozenShuffle2018</v>
      </c>
    </row>
    <row r="2710" spans="1:15" x14ac:dyDescent="0.25">
      <c r="A2710" t="str">
        <f t="array" ref="A2710">IF(ROW()-1&gt;COUNTA([1]!T_Printers[Printers])*COUNTA([1]!T_Resins[Resins]),"",INDEX([1]!T_Printers[Printers],INT((ROW()-2)/COUNTA([1]!T_Resins[Resins])+1)))</f>
        <v>Phrozen Shuffle 2018</v>
      </c>
      <c r="B2710" t="str">
        <f>_xlfn.XLOOKUP(A2710,[1]!T_Printers[Printers],[1]!T_Printers[Icon link],,0)</f>
        <v>PhrozenShuffle2018</v>
      </c>
      <c r="C2710" t="str">
        <f t="array" ref="C2710">IF(ROW()-1&gt;COUNTA([1]!T_Printers[Printers])*COUNTA([1]!T_Resins[Resins]),"",INDEX([1]!T_Resins[Resins],MOD(ROW()-2,COUNTA([1]!T_Resins[Resins]))+1))</f>
        <v>Dental Tray</v>
      </c>
      <c r="D2710">
        <f>IF(SUM(E2710:J2710)&lt;&gt;0,IF(ROW()-1&gt;COUNTA([1]!T_Printers[Printers])*COUNTA([1]!T_Resins[Resins]),"",2),"")</f>
        <v>2</v>
      </c>
      <c r="E2710" t="str" cm="1">
        <f t="array" ref="E2710">IFERROR(IF(ROW()-1&gt;COUNTA([1]!T_Printers[Printers])*COUNTA([1]!T_Resins[Resins]),"",_xlfn.IFS(ROUND(VLOOKUP(C2710,[1]!T_Resins[#Data],2,FALSE)/VLOOKUP(A2710,[1]!T_Printers[#Data],5,FALSE),1)&lt;=_xlfn.XLOOKUP(B2710,[1]Printers!L:L,[1]Printers!O:O,1,0,),ROUND(VLOOKUP(C2710,[1]!T_Resins[#Data],2,FALSE)/VLOOKUP(A2710,[1]!T_Printers[#Data],5,FALSE),1),ROUND(VLOOKUP(C2710,[1]!T_Resins[#Data],2,FALSE)/VLOOKUP(A2710,[1]!T_Printers[#Data],5,FALSE),1)&gt;_xlfn.XLOOKUP(B2710,[1]Printers!L:L,[1]Printers!O:O,1,0,),10)),"Используйте слой 100 мкм")</f>
        <v>Используйте слой 100 мкм</v>
      </c>
      <c r="F2710" t="str">
        <f>IFERROR(IF(ROUND(_xlfn.XLOOKUP([1]Parameters!B2710,[1]Printers!L:L,[1]Printers!Q:Q,,0)*E2710/10,0)*10&lt;_xlfn.XLOOKUP([1]Parameters!B2710,[1]Printers!L:L,[1]Printers!P:P,,0),ROUND(_xlfn.XLOOKUP([1]Parameters!B2710,[1]Printers!L:L,[1]Printers!Q:Q,,0)*E2710/10,0)*10,_xlfn.XLOOKUP([1]Parameters!B2710,[1]Printers!L:L,[1]Printers!P:P,,0)),"")</f>
        <v/>
      </c>
      <c r="G2710" cm="1">
        <f t="array" ref="G2710">IFERROR(IF(ROW()-1&gt;COUNTA([1]!T_Printers[Printers])*COUNTA([1]!T_Resins[Resins]),"",_xlfn.IFS(ROUND(VLOOKUP(C2710,[1]!T_Resins[#Data],3,FALSE)/VLOOKUP(A2710,[1]!T_Printers[#Data],5,FALSE),1)&lt;=_xlfn.XLOOKUP(B2710,[1]Printers!L:L,[1]Printers!O:O,1,0,),ROUND(VLOOKUP(C2710,[1]!T_Resins[#Data],3,FALSE)/VLOOKUP(A2710,[1]!T_Printers[#Data],5,FALSE),1),ROUND(VLOOKUP(C2710,[1]!T_Resins[#Data],3,FALSE)/VLOOKUP(A2710,[1]!T_Printers[#Data],5,FALSE),1)&gt;_xlfn.XLOOKUP(B2710,[1]Printers!L:L,[1]Printers!O:O,1,0,),10)),"")</f>
        <v>13.9</v>
      </c>
      <c r="H2710">
        <f>IFERROR(IF(ROUND(_xlfn.XLOOKUP([1]Parameters!B2710,[1]Printers!L:L,[1]Printers!Q:Q,,0)*G2710/10,0)*10&lt;_xlfn.XLOOKUP([1]Parameters!B2710,[1]Printers!L:L,[1]Printers!P:P,,0),ROUND(_xlfn.XLOOKUP([1]Parameters!B2710,[1]Printers!L:L,[1]Printers!Q:Q,,0)*G2710/10,0)*10,_xlfn.XLOOKUP([1]Parameters!B2710,[1]Printers!L:L,[1]Printers!P:P,,0)),"")</f>
        <v>99</v>
      </c>
      <c r="I2710" s="3" cm="1">
        <f t="array" ref="I2710">IFERROR(IF(ROW()-1&gt;COUNTA([1]!T_Printers[Printers])*COUNTA([1]!T_Resins[Resins]),"",_xlfn.IFS(ROUND(VLOOKUP(C2710,[1]!T_Resins[#Data],4,FALSE)/VLOOKUP(A2710,[1]!T_Printers[#Data],5,FALSE),1)&lt;=_xlfn.XLOOKUP(B2710,[1]Printers!L:L,[1]Printers!O:O,1,0,),ROUND(VLOOKUP(C2710,[1]!T_Resins[#Data],4,FALSE)/VLOOKUP(A2710,[1]!T_Printers[#Data],5,FALSE),1),ROUND(VLOOKUP(C2710,[1]!T_Resins[#Data],4,FALSE)/VLOOKUP(A2710,[1]!T_Printers[#Data],5,FALSE),1)&gt;_xlfn.XLOOKUP(B2710,[1]Printers!L:L,[1]Printers!O:O,1,0,),"")),"")</f>
        <v>17.3</v>
      </c>
      <c r="J2710">
        <f>IFERROR(IF(ROUND(_xlfn.XLOOKUP([1]Parameters!B2710,[1]Printers!L:L,[1]Printers!Q:Q,,0)*I2710/10,0)*10&lt;_xlfn.XLOOKUP([1]Parameters!B2710,[1]Printers!L:L,[1]Printers!P:P,,0),ROUND(_xlfn.XLOOKUP([1]Parameters!B2710,[1]Printers!L:L,[1]Printers!Q:Q,,0)*I2710/10,0)*10,_xlfn.XLOOKUP([1]Parameters!B2710,[1]Printers!L:L,[1]Printers!P:P,,0)),"")</f>
        <v>99</v>
      </c>
      <c r="K2710">
        <f>IF(SUM(E2710:J2710)&lt;&gt;0,VLOOKUP(A2710,[1]!T_Printers[#Data],10,FALSE)+VLOOKUP(C2710,[1]!T_Resins[#Data],10,FALSE),"")</f>
        <v>2</v>
      </c>
      <c r="L2710">
        <f>IF(SUM(E2710:J2710)&lt;&gt;0,VLOOKUP(A2710,[1]!T_Printers[#Data],11,FALSE),"")</f>
        <v>5</v>
      </c>
      <c r="M2710">
        <f>IF(SUM(E2710:J2710)&lt;&gt;0,VLOOKUP(C2710,[1]!T_Resins[#Data],8,FALSE),"")</f>
        <v>120</v>
      </c>
      <c r="N2710">
        <f>IF(_xlfn.XLOOKUP(B2710,[1]Printers!$L:$L,[1]Printers!$R:$R,0,0)&gt;0,[1]Parameters!M2710,IF(SUM(E2710:J2710)&lt;&gt;0,VLOOKUP(C2710,[1]!T_Resins[#Data],9,FALSE),""))</f>
        <v>180</v>
      </c>
      <c r="O2710" t="str">
        <f t="shared" si="42"/>
        <v>PhrozenShuffle2018</v>
      </c>
    </row>
    <row r="2711" spans="1:15" x14ac:dyDescent="0.25">
      <c r="A2711" t="str">
        <f t="array" ref="A2711">IF(ROW()-1&gt;COUNTA([1]!T_Printers[Printers])*COUNTA([1]!T_Resins[Resins]),"",INDEX([1]!T_Printers[Printers],INT((ROW()-2)/COUNTA([1]!T_Resins[Resins])+1)))</f>
        <v>Phrozen Shuffle 2018</v>
      </c>
      <c r="B2711" t="str">
        <f>_xlfn.XLOOKUP(A2711,[1]!T_Printers[Printers],[1]!T_Printers[Icon link],,0)</f>
        <v>PhrozenShuffle2018</v>
      </c>
      <c r="C2711" t="str">
        <f t="array" ref="C2711">IF(ROW()-1&gt;COUNTA([1]!T_Printers[Printers])*COUNTA([1]!T_Resins[Resins]),"",INDEX([1]!T_Resins[Resins],MOD(ROW()-2,COUNTA([1]!T_Resins[Resins]))+1))</f>
        <v>Dental Yellow Clear</v>
      </c>
      <c r="D2711">
        <f>IF(SUM(E2711:J2711)&lt;&gt;0,IF(ROW()-1&gt;COUNTA([1]!T_Printers[Printers])*COUNTA([1]!T_Resins[Resins]),"",2),"")</f>
        <v>2</v>
      </c>
      <c r="E2711" cm="1">
        <f t="array" ref="E2711">IFERROR(IF(ROW()-1&gt;COUNTA([1]!T_Printers[Printers])*COUNTA([1]!T_Resins[Resins]),"",_xlfn.IFS(ROUND(VLOOKUP(C2711,[1]!T_Resins[#Data],2,FALSE)/VLOOKUP(A2711,[1]!T_Printers[#Data],5,FALSE),1)&lt;=_xlfn.XLOOKUP(B2711,[1]Printers!L:L,[1]Printers!O:O,1,0,),ROUND(VLOOKUP(C2711,[1]!T_Resins[#Data],2,FALSE)/VLOOKUP(A2711,[1]!T_Printers[#Data],5,FALSE),1),ROUND(VLOOKUP(C2711,[1]!T_Resins[#Data],2,FALSE)/VLOOKUP(A2711,[1]!T_Printers[#Data],5,FALSE),1)&gt;_xlfn.XLOOKUP(B2711,[1]Printers!L:L,[1]Printers!O:O,1,0,),10)),"Используйте слой 100 мкм")</f>
        <v>6.1</v>
      </c>
      <c r="F2711">
        <f>IFERROR(IF(ROUND(_xlfn.XLOOKUP([1]Parameters!B2711,[1]Printers!L:L,[1]Printers!Q:Q,,0)*E2711/10,0)*10&lt;_xlfn.XLOOKUP([1]Parameters!B2711,[1]Printers!L:L,[1]Printers!P:P,,0),ROUND(_xlfn.XLOOKUP([1]Parameters!B2711,[1]Printers!L:L,[1]Printers!Q:Q,,0)*E2711/10,0)*10,_xlfn.XLOOKUP([1]Parameters!B2711,[1]Printers!L:L,[1]Printers!P:P,,0)),"")</f>
        <v>50</v>
      </c>
      <c r="G2711" cm="1">
        <f t="array" ref="G2711">IFERROR(IF(ROW()-1&gt;COUNTA([1]!T_Printers[Printers])*COUNTA([1]!T_Resins[Resins]),"",_xlfn.IFS(ROUND(VLOOKUP(C2711,[1]!T_Resins[#Data],3,FALSE)/VLOOKUP(A2711,[1]!T_Printers[#Data],5,FALSE),1)&lt;=_xlfn.XLOOKUP(B2711,[1]Printers!L:L,[1]Printers!O:O,1,0,),ROUND(VLOOKUP(C2711,[1]!T_Resins[#Data],3,FALSE)/VLOOKUP(A2711,[1]!T_Printers[#Data],5,FALSE),1),ROUND(VLOOKUP(C2711,[1]!T_Resins[#Data],3,FALSE)/VLOOKUP(A2711,[1]!T_Printers[#Data],5,FALSE),1)&gt;_xlfn.XLOOKUP(B2711,[1]Printers!L:L,[1]Printers!O:O,1,0,),10)),"")</f>
        <v>7.9</v>
      </c>
      <c r="H2711">
        <f>IFERROR(IF(ROUND(_xlfn.XLOOKUP([1]Parameters!B2711,[1]Printers!L:L,[1]Printers!Q:Q,,0)*G2711/10,0)*10&lt;_xlfn.XLOOKUP([1]Parameters!B2711,[1]Printers!L:L,[1]Printers!P:P,,0),ROUND(_xlfn.XLOOKUP([1]Parameters!B2711,[1]Printers!L:L,[1]Printers!Q:Q,,0)*G2711/10,0)*10,_xlfn.XLOOKUP([1]Parameters!B2711,[1]Printers!L:L,[1]Printers!P:P,,0)),"")</f>
        <v>70</v>
      </c>
      <c r="I2711" s="3" t="str" cm="1">
        <f t="array" ref="I2711">IFERROR(IF(ROW()-1&gt;COUNTA([1]!T_Printers[Printers])*COUNTA([1]!T_Resins[Resins]),"",_xlfn.IFS(ROUND(VLOOKUP(C2711,[1]!T_Resins[#Data],4,FALSE)/VLOOKUP(A2711,[1]!T_Printers[#Data],5,FALSE),1)&lt;=_xlfn.XLOOKUP(B2711,[1]Printers!L:L,[1]Printers!O:O,1,0,),ROUND(VLOOKUP(C2711,[1]!T_Resins[#Data],4,FALSE)/VLOOKUP(A2711,[1]!T_Printers[#Data],5,FALSE),1),ROUND(VLOOKUP(C2711,[1]!T_Resins[#Data],4,FALSE)/VLOOKUP(A2711,[1]!T_Printers[#Data],5,FALSE),1)&gt;_xlfn.XLOOKUP(B2711,[1]Printers!L:L,[1]Printers!O:O,1,0,),"")),"")</f>
        <v/>
      </c>
      <c r="J2711" t="str">
        <f>IFERROR(IF(ROUND(_xlfn.XLOOKUP([1]Parameters!B2711,[1]Printers!L:L,[1]Printers!Q:Q,,0)*I2711/10,0)*10&lt;_xlfn.XLOOKUP([1]Parameters!B2711,[1]Printers!L:L,[1]Printers!P:P,,0),ROUND(_xlfn.XLOOKUP([1]Parameters!B2711,[1]Printers!L:L,[1]Printers!Q:Q,,0)*I2711/10,0)*10,_xlfn.XLOOKUP([1]Parameters!B2711,[1]Printers!L:L,[1]Printers!P:P,,0)),"")</f>
        <v/>
      </c>
      <c r="K2711">
        <f>IF(SUM(E2711:J2711)&lt;&gt;0,VLOOKUP(A2711,[1]!T_Printers[#Data],10,FALSE)+VLOOKUP(C2711,[1]!T_Resins[#Data],10,FALSE),"")</f>
        <v>2</v>
      </c>
      <c r="L2711">
        <f>IF(SUM(E2711:J2711)&lt;&gt;0,VLOOKUP(A2711,[1]!T_Printers[#Data],11,FALSE),"")</f>
        <v>5</v>
      </c>
      <c r="M2711">
        <f>IF(SUM(E2711:J2711)&lt;&gt;0,VLOOKUP(C2711,[1]!T_Resins[#Data],8,FALSE),"")</f>
        <v>120</v>
      </c>
      <c r="N2711">
        <f>IF(_xlfn.XLOOKUP(B2711,[1]Printers!$L:$L,[1]Printers!$R:$R,0,0)&gt;0,[1]Parameters!M2711,IF(SUM(E2711:J2711)&lt;&gt;0,VLOOKUP(C2711,[1]!T_Resins[#Data],9,FALSE),""))</f>
        <v>180</v>
      </c>
      <c r="O2711" t="str">
        <f t="shared" si="42"/>
        <v>PhrozenShuffle2018</v>
      </c>
    </row>
    <row r="2712" spans="1:15" x14ac:dyDescent="0.25">
      <c r="A2712" t="str">
        <f t="array" ref="A2712">IF(ROW()-1&gt;COUNTA([1]!T_Printers[Printers])*COUNTA([1]!T_Resins[Resins]),"",INDEX([1]!T_Printers[Printers],INT((ROW()-2)/COUNTA([1]!T_Resins[Resins])+1)))</f>
        <v>Phrozen Shuffle 2018</v>
      </c>
      <c r="B2712" t="str">
        <f>_xlfn.XLOOKUP(A2712,[1]!T_Printers[Printers],[1]!T_Printers[Icon link],,0)</f>
        <v>PhrozenShuffle2018</v>
      </c>
      <c r="C2712" t="str">
        <f t="array" ref="C2712">IF(ROW()-1&gt;COUNTA([1]!T_Printers[Printers])*COUNTA([1]!T_Resins[Resins]),"",INDEX([1]!T_Resins[Resins],MOD(ROW()-2,COUNTA([1]!T_Resins[Resins]))+1))</f>
        <v>Dental Yellow Clear PRO</v>
      </c>
      <c r="D2712">
        <f>IF(SUM(E2712:J2712)&lt;&gt;0,IF(ROW()-1&gt;COUNTA([1]!T_Printers[Printers])*COUNTA([1]!T_Resins[Resins]),"",2),"")</f>
        <v>2</v>
      </c>
      <c r="E2712" cm="1">
        <f t="array" ref="E2712">IFERROR(IF(ROW()-1&gt;COUNTA([1]!T_Printers[Printers])*COUNTA([1]!T_Resins[Resins]),"",_xlfn.IFS(ROUND(VLOOKUP(C2712,[1]!T_Resins[#Data],2,FALSE)/VLOOKUP(A2712,[1]!T_Printers[#Data],5,FALSE),1)&lt;=_xlfn.XLOOKUP(B2712,[1]Printers!L:L,[1]Printers!O:O,1,0,),ROUND(VLOOKUP(C2712,[1]!T_Resins[#Data],2,FALSE)/VLOOKUP(A2712,[1]!T_Printers[#Data],5,FALSE),1),ROUND(VLOOKUP(C2712,[1]!T_Resins[#Data],2,FALSE)/VLOOKUP(A2712,[1]!T_Printers[#Data],5,FALSE),1)&gt;_xlfn.XLOOKUP(B2712,[1]Printers!L:L,[1]Printers!O:O,1,0,),10)),"Используйте слой 100 мкм")</f>
        <v>15.7</v>
      </c>
      <c r="F2712">
        <f>IFERROR(IF(ROUND(_xlfn.XLOOKUP([1]Parameters!B2712,[1]Printers!L:L,[1]Printers!Q:Q,,0)*E2712/10,0)*10&lt;_xlfn.XLOOKUP([1]Parameters!B2712,[1]Printers!L:L,[1]Printers!P:P,,0),ROUND(_xlfn.XLOOKUP([1]Parameters!B2712,[1]Printers!L:L,[1]Printers!Q:Q,,0)*E2712/10,0)*10,_xlfn.XLOOKUP([1]Parameters!B2712,[1]Printers!L:L,[1]Printers!P:P,,0)),"")</f>
        <v>99</v>
      </c>
      <c r="G2712" cm="1">
        <f t="array" ref="G2712">IFERROR(IF(ROW()-1&gt;COUNTA([1]!T_Printers[Printers])*COUNTA([1]!T_Resins[Resins]),"",_xlfn.IFS(ROUND(VLOOKUP(C2712,[1]!T_Resins[#Data],3,FALSE)/VLOOKUP(A2712,[1]!T_Printers[#Data],5,FALSE),1)&lt;=_xlfn.XLOOKUP(B2712,[1]Printers!L:L,[1]Printers!O:O,1,0,),ROUND(VLOOKUP(C2712,[1]!T_Resins[#Data],3,FALSE)/VLOOKUP(A2712,[1]!T_Printers[#Data],5,FALSE),1),ROUND(VLOOKUP(C2712,[1]!T_Resins[#Data],3,FALSE)/VLOOKUP(A2712,[1]!T_Printers[#Data],5,FALSE),1)&gt;_xlfn.XLOOKUP(B2712,[1]Printers!L:L,[1]Printers!O:O,1,0,),10)),"")</f>
        <v>20.2</v>
      </c>
      <c r="H2712">
        <f>IFERROR(IF(ROUND(_xlfn.XLOOKUP([1]Parameters!B2712,[1]Printers!L:L,[1]Printers!Q:Q,,0)*G2712/10,0)*10&lt;_xlfn.XLOOKUP([1]Parameters!B2712,[1]Printers!L:L,[1]Printers!P:P,,0),ROUND(_xlfn.XLOOKUP([1]Parameters!B2712,[1]Printers!L:L,[1]Printers!Q:Q,,0)*G2712/10,0)*10,_xlfn.XLOOKUP([1]Parameters!B2712,[1]Printers!L:L,[1]Printers!P:P,,0)),"")</f>
        <v>99</v>
      </c>
      <c r="I2712" s="3" t="str" cm="1">
        <f t="array" ref="I2712">IFERROR(IF(ROW()-1&gt;COUNTA([1]!T_Printers[Printers])*COUNTA([1]!T_Resins[Resins]),"",_xlfn.IFS(ROUND(VLOOKUP(C2712,[1]!T_Resins[#Data],4,FALSE)/VLOOKUP(A2712,[1]!T_Printers[#Data],5,FALSE),1)&lt;=_xlfn.XLOOKUP(B2712,[1]Printers!L:L,[1]Printers!O:O,1,0,),ROUND(VLOOKUP(C2712,[1]!T_Resins[#Data],4,FALSE)/VLOOKUP(A2712,[1]!T_Printers[#Data],5,FALSE),1),ROUND(VLOOKUP(C2712,[1]!T_Resins[#Data],4,FALSE)/VLOOKUP(A2712,[1]!T_Printers[#Data],5,FALSE),1)&gt;_xlfn.XLOOKUP(B2712,[1]Printers!L:L,[1]Printers!O:O,1,0,),"")),"")</f>
        <v/>
      </c>
      <c r="J2712" t="str">
        <f>IFERROR(IF(ROUND(_xlfn.XLOOKUP([1]Parameters!B2712,[1]Printers!L:L,[1]Printers!Q:Q,,0)*I2712/10,0)*10&lt;_xlfn.XLOOKUP([1]Parameters!B2712,[1]Printers!L:L,[1]Printers!P:P,,0),ROUND(_xlfn.XLOOKUP([1]Parameters!B2712,[1]Printers!L:L,[1]Printers!Q:Q,,0)*I2712/10,0)*10,_xlfn.XLOOKUP([1]Parameters!B2712,[1]Printers!L:L,[1]Printers!P:P,,0)),"")</f>
        <v/>
      </c>
      <c r="K2712">
        <f>IF(SUM(E2712:J2712)&lt;&gt;0,VLOOKUP(A2712,[1]!T_Printers[#Data],10,FALSE)+VLOOKUP(C2712,[1]!T_Resins[#Data],10,FALSE),"")</f>
        <v>2</v>
      </c>
      <c r="L2712">
        <f>IF(SUM(E2712:J2712)&lt;&gt;0,VLOOKUP(A2712,[1]!T_Printers[#Data],11,FALSE),"")</f>
        <v>5</v>
      </c>
      <c r="M2712">
        <f>IF(SUM(E2712:J2712)&lt;&gt;0,VLOOKUP(C2712,[1]!T_Resins[#Data],8,FALSE),"")</f>
        <v>120</v>
      </c>
      <c r="N2712">
        <f>IF(_xlfn.XLOOKUP(B2712,[1]Printers!$L:$L,[1]Printers!$R:$R,0,0)&gt;0,[1]Parameters!M2712,IF(SUM(E2712:J2712)&lt;&gt;0,VLOOKUP(C2712,[1]!T_Resins[#Data],9,FALSE),""))</f>
        <v>180</v>
      </c>
      <c r="O2712" t="str">
        <f t="shared" si="42"/>
        <v>PhrozenShuffle2018</v>
      </c>
    </row>
    <row r="2713" spans="1:15" x14ac:dyDescent="0.25">
      <c r="A2713" t="str">
        <f t="array" ref="A2713">IF(ROW()-1&gt;COUNTA([1]!T_Printers[Printers])*COUNTA([1]!T_Resins[Resins]),"",INDEX([1]!T_Printers[Printers],INT((ROW()-2)/COUNTA([1]!T_Resins[Resins])+1)))</f>
        <v>Phrozen Shuffle 2018</v>
      </c>
      <c r="B2713" t="str">
        <f>_xlfn.XLOOKUP(A2713,[1]!T_Printers[Printers],[1]!T_Printers[Icon link],,0)</f>
        <v>PhrozenShuffle2018</v>
      </c>
      <c r="C2713" t="str">
        <f t="array" ref="C2713">IF(ROW()-1&gt;COUNTA([1]!T_Printers[Printers])*COUNTA([1]!T_Resins[Resins]),"",INDEX([1]!T_Resins[Resins],MOD(ROW()-2,COUNTA([1]!T_Resins[Resins]))+1))</f>
        <v>Industrial ABS Black</v>
      </c>
      <c r="D2713">
        <f>IF(SUM(E2713:J2713)&lt;&gt;0,IF(ROW()-1&gt;COUNTA([1]!T_Printers[Printers])*COUNTA([1]!T_Resins[Resins]),"",2),"")</f>
        <v>2</v>
      </c>
      <c r="E2713" cm="1">
        <f t="array" ref="E2713">IFERROR(IF(ROW()-1&gt;COUNTA([1]!T_Printers[Printers])*COUNTA([1]!T_Resins[Resins]),"",_xlfn.IFS(ROUND(VLOOKUP(C2713,[1]!T_Resins[#Data],2,FALSE)/VLOOKUP(A2713,[1]!T_Printers[#Data],5,FALSE),1)&lt;=_xlfn.XLOOKUP(B2713,[1]Printers!L:L,[1]Printers!O:O,1,0,),ROUND(VLOOKUP(C2713,[1]!T_Resins[#Data],2,FALSE)/VLOOKUP(A2713,[1]!T_Printers[#Data],5,FALSE),1),ROUND(VLOOKUP(C2713,[1]!T_Resins[#Data],2,FALSE)/VLOOKUP(A2713,[1]!T_Printers[#Data],5,FALSE),1)&gt;_xlfn.XLOOKUP(B2713,[1]Printers!L:L,[1]Printers!O:O,1,0,),10)),"Используйте слой 100 мкм")</f>
        <v>12.5</v>
      </c>
      <c r="F2713">
        <f>IFERROR(IF(ROUND(_xlfn.XLOOKUP([1]Parameters!B2713,[1]Printers!L:L,[1]Printers!Q:Q,,0)*E2713/10,0)*10&lt;_xlfn.XLOOKUP([1]Parameters!B2713,[1]Printers!L:L,[1]Printers!P:P,,0),ROUND(_xlfn.XLOOKUP([1]Parameters!B2713,[1]Printers!L:L,[1]Printers!Q:Q,,0)*E2713/10,0)*10,_xlfn.XLOOKUP([1]Parameters!B2713,[1]Printers!L:L,[1]Printers!P:P,,0)),"")</f>
        <v>99</v>
      </c>
      <c r="G2713" cm="1">
        <f t="array" ref="G2713">IFERROR(IF(ROW()-1&gt;COUNTA([1]!T_Printers[Printers])*COUNTA([1]!T_Resins[Resins]),"",_xlfn.IFS(ROUND(VLOOKUP(C2713,[1]!T_Resins[#Data],3,FALSE)/VLOOKUP(A2713,[1]!T_Printers[#Data],5,FALSE),1)&lt;=_xlfn.XLOOKUP(B2713,[1]Printers!L:L,[1]Printers!O:O,1,0,),ROUND(VLOOKUP(C2713,[1]!T_Resins[#Data],3,FALSE)/VLOOKUP(A2713,[1]!T_Printers[#Data],5,FALSE),1),ROUND(VLOOKUP(C2713,[1]!T_Resins[#Data],3,FALSE)/VLOOKUP(A2713,[1]!T_Printers[#Data],5,FALSE),1)&gt;_xlfn.XLOOKUP(B2713,[1]Printers!L:L,[1]Printers!O:O,1,0,),10)),"")</f>
        <v>16.100000000000001</v>
      </c>
      <c r="H2713">
        <f>IFERROR(IF(ROUND(_xlfn.XLOOKUP([1]Parameters!B2713,[1]Printers!L:L,[1]Printers!Q:Q,,0)*G2713/10,0)*10&lt;_xlfn.XLOOKUP([1]Parameters!B2713,[1]Printers!L:L,[1]Printers!P:P,,0),ROUND(_xlfn.XLOOKUP([1]Parameters!B2713,[1]Printers!L:L,[1]Printers!Q:Q,,0)*G2713/10,0)*10,_xlfn.XLOOKUP([1]Parameters!B2713,[1]Printers!L:L,[1]Printers!P:P,,0)),"")</f>
        <v>99</v>
      </c>
      <c r="I2713" s="3" t="str" cm="1">
        <f t="array" ref="I2713">IFERROR(IF(ROW()-1&gt;COUNTA([1]!T_Printers[Printers])*COUNTA([1]!T_Resins[Resins]),"",_xlfn.IFS(ROUND(VLOOKUP(C2713,[1]!T_Resins[#Data],4,FALSE)/VLOOKUP(A2713,[1]!T_Printers[#Data],5,FALSE),1)&lt;=_xlfn.XLOOKUP(B2713,[1]Printers!L:L,[1]Printers!O:O,1,0,),ROUND(VLOOKUP(C2713,[1]!T_Resins[#Data],4,FALSE)/VLOOKUP(A2713,[1]!T_Printers[#Data],5,FALSE),1),ROUND(VLOOKUP(C2713,[1]!T_Resins[#Data],4,FALSE)/VLOOKUP(A2713,[1]!T_Printers[#Data],5,FALSE),1)&gt;_xlfn.XLOOKUP(B2713,[1]Printers!L:L,[1]Printers!O:O,1,0,),"")),"")</f>
        <v/>
      </c>
      <c r="J2713" t="str">
        <f>IFERROR(IF(ROUND(_xlfn.XLOOKUP([1]Parameters!B2713,[1]Printers!L:L,[1]Printers!Q:Q,,0)*I2713/10,0)*10&lt;_xlfn.XLOOKUP([1]Parameters!B2713,[1]Printers!L:L,[1]Printers!P:P,,0),ROUND(_xlfn.XLOOKUP([1]Parameters!B2713,[1]Printers!L:L,[1]Printers!Q:Q,,0)*I2713/10,0)*10,_xlfn.XLOOKUP([1]Parameters!B2713,[1]Printers!L:L,[1]Printers!P:P,,0)),"")</f>
        <v/>
      </c>
      <c r="K2713">
        <f>IF(SUM(E2713:J2713)&lt;&gt;0,VLOOKUP(A2713,[1]!T_Printers[#Data],10,FALSE)+VLOOKUP(C2713,[1]!T_Resins[#Data],10,FALSE),"")</f>
        <v>2</v>
      </c>
      <c r="L2713">
        <f>IF(SUM(E2713:J2713)&lt;&gt;0,VLOOKUP(A2713,[1]!T_Printers[#Data],11,FALSE),"")</f>
        <v>5</v>
      </c>
      <c r="M2713">
        <f>IF(SUM(E2713:J2713)&lt;&gt;0,VLOOKUP(C2713,[1]!T_Resins[#Data],8,FALSE),"")</f>
        <v>60</v>
      </c>
      <c r="N2713">
        <f>IF(_xlfn.XLOOKUP(B2713,[1]Printers!$L:$L,[1]Printers!$R:$R,0,0)&gt;0,[1]Parameters!M2713,IF(SUM(E2713:J2713)&lt;&gt;0,VLOOKUP(C2713,[1]!T_Resins[#Data],9,FALSE),""))</f>
        <v>60</v>
      </c>
      <c r="O2713" t="str">
        <f t="shared" si="42"/>
        <v>PhrozenShuffle2018</v>
      </c>
    </row>
    <row r="2714" spans="1:15" x14ac:dyDescent="0.25">
      <c r="A2714" t="str">
        <f t="array" ref="A2714">IF(ROW()-1&gt;COUNTA([1]!T_Printers[Printers])*COUNTA([1]!T_Resins[Resins]),"",INDEX([1]!T_Printers[Printers],INT((ROW()-2)/COUNTA([1]!T_Resins[Resins])+1)))</f>
        <v>Phrozen Shuffle 2018</v>
      </c>
      <c r="B2714" t="str">
        <f>_xlfn.XLOOKUP(A2714,[1]!T_Printers[Printers],[1]!T_Printers[Icon link],,0)</f>
        <v>PhrozenShuffle2018</v>
      </c>
      <c r="C2714" t="str">
        <f t="array" ref="C2714">IF(ROW()-1&gt;COUNTA([1]!T_Printers[Printers])*COUNTA([1]!T_Resins[Resins]),"",INDEX([1]!T_Resins[Resins],MOD(ROW()-2,COUNTA([1]!T_Resins[Resins]))+1))</f>
        <v>Industrial ABS-Like Grey</v>
      </c>
      <c r="D2714">
        <f>IF(SUM(E2714:J2714)&lt;&gt;0,IF(ROW()-1&gt;COUNTA([1]!T_Printers[Printers])*COUNTA([1]!T_Resins[Resins]),"",2),"")</f>
        <v>2</v>
      </c>
      <c r="E2714" cm="1">
        <f t="array" ref="E2714">IFERROR(IF(ROW()-1&gt;COUNTA([1]!T_Printers[Printers])*COUNTA([1]!T_Resins[Resins]),"",_xlfn.IFS(ROUND(VLOOKUP(C2714,[1]!T_Resins[#Data],2,FALSE)/VLOOKUP(A2714,[1]!T_Printers[#Data],5,FALSE),1)&lt;=_xlfn.XLOOKUP(B2714,[1]Printers!L:L,[1]Printers!O:O,1,0,),ROUND(VLOOKUP(C2714,[1]!T_Resins[#Data],2,FALSE)/VLOOKUP(A2714,[1]!T_Printers[#Data],5,FALSE),1),ROUND(VLOOKUP(C2714,[1]!T_Resins[#Data],2,FALSE)/VLOOKUP(A2714,[1]!T_Printers[#Data],5,FALSE),1)&gt;_xlfn.XLOOKUP(B2714,[1]Printers!L:L,[1]Printers!O:O,1,0,),10)),"Используйте слой 100 мкм")</f>
        <v>12.3</v>
      </c>
      <c r="F2714">
        <f>IFERROR(IF(ROUND(_xlfn.XLOOKUP([1]Parameters!B2714,[1]Printers!L:L,[1]Printers!Q:Q,,0)*E2714/10,0)*10&lt;_xlfn.XLOOKUP([1]Parameters!B2714,[1]Printers!L:L,[1]Printers!P:P,,0),ROUND(_xlfn.XLOOKUP([1]Parameters!B2714,[1]Printers!L:L,[1]Printers!Q:Q,,0)*E2714/10,0)*10,_xlfn.XLOOKUP([1]Parameters!B2714,[1]Printers!L:L,[1]Printers!P:P,,0)),"")</f>
        <v>99</v>
      </c>
      <c r="G2714" cm="1">
        <f t="array" ref="G2714">IFERROR(IF(ROW()-1&gt;COUNTA([1]!T_Printers[Printers])*COUNTA([1]!T_Resins[Resins]),"",_xlfn.IFS(ROUND(VLOOKUP(C2714,[1]!T_Resins[#Data],3,FALSE)/VLOOKUP(A2714,[1]!T_Printers[#Data],5,FALSE),1)&lt;=_xlfn.XLOOKUP(B2714,[1]Printers!L:L,[1]Printers!O:O,1,0,),ROUND(VLOOKUP(C2714,[1]!T_Resins[#Data],3,FALSE)/VLOOKUP(A2714,[1]!T_Printers[#Data],5,FALSE),1),ROUND(VLOOKUP(C2714,[1]!T_Resins[#Data],3,FALSE)/VLOOKUP(A2714,[1]!T_Printers[#Data],5,FALSE),1)&gt;_xlfn.XLOOKUP(B2714,[1]Printers!L:L,[1]Printers!O:O,1,0,),10)),"")</f>
        <v>16</v>
      </c>
      <c r="H2714">
        <f>IFERROR(IF(ROUND(_xlfn.XLOOKUP([1]Parameters!B2714,[1]Printers!L:L,[1]Printers!Q:Q,,0)*G2714/10,0)*10&lt;_xlfn.XLOOKUP([1]Parameters!B2714,[1]Printers!L:L,[1]Printers!P:P,,0),ROUND(_xlfn.XLOOKUP([1]Parameters!B2714,[1]Printers!L:L,[1]Printers!Q:Q,,0)*G2714/10,0)*10,_xlfn.XLOOKUP([1]Parameters!B2714,[1]Printers!L:L,[1]Printers!P:P,,0)),"")</f>
        <v>99</v>
      </c>
      <c r="I2714" s="3" t="str" cm="1">
        <f t="array" ref="I2714">IFERROR(IF(ROW()-1&gt;COUNTA([1]!T_Printers[Printers])*COUNTA([1]!T_Resins[Resins]),"",_xlfn.IFS(ROUND(VLOOKUP(C2714,[1]!T_Resins[#Data],4,FALSE)/VLOOKUP(A2714,[1]!T_Printers[#Data],5,FALSE),1)&lt;=_xlfn.XLOOKUP(B2714,[1]Printers!L:L,[1]Printers!O:O,1,0,),ROUND(VLOOKUP(C2714,[1]!T_Resins[#Data],4,FALSE)/VLOOKUP(A2714,[1]!T_Printers[#Data],5,FALSE),1),ROUND(VLOOKUP(C2714,[1]!T_Resins[#Data],4,FALSE)/VLOOKUP(A2714,[1]!T_Printers[#Data],5,FALSE),1)&gt;_xlfn.XLOOKUP(B2714,[1]Printers!L:L,[1]Printers!O:O,1,0,),"")),"")</f>
        <v/>
      </c>
      <c r="J2714" t="str">
        <f>IFERROR(IF(ROUND(_xlfn.XLOOKUP([1]Parameters!B2714,[1]Printers!L:L,[1]Printers!Q:Q,,0)*I2714/10,0)*10&lt;_xlfn.XLOOKUP([1]Parameters!B2714,[1]Printers!L:L,[1]Printers!P:P,,0),ROUND(_xlfn.XLOOKUP([1]Parameters!B2714,[1]Printers!L:L,[1]Printers!Q:Q,,0)*I2714/10,0)*10,_xlfn.XLOOKUP([1]Parameters!B2714,[1]Printers!L:L,[1]Printers!P:P,,0)),"")</f>
        <v/>
      </c>
      <c r="K2714">
        <f>IF(SUM(E2714:J2714)&lt;&gt;0,VLOOKUP(A2714,[1]!T_Printers[#Data],10,FALSE)+VLOOKUP(C2714,[1]!T_Resins[#Data],10,FALSE),"")</f>
        <v>2</v>
      </c>
      <c r="L2714">
        <f>IF(SUM(E2714:J2714)&lt;&gt;0,VLOOKUP(A2714,[1]!T_Printers[#Data],11,FALSE),"")</f>
        <v>5</v>
      </c>
      <c r="M2714">
        <f>IF(SUM(E2714:J2714)&lt;&gt;0,VLOOKUP(C2714,[1]!T_Resins[#Data],8,FALSE),"")</f>
        <v>120</v>
      </c>
      <c r="N2714">
        <f>IF(_xlfn.XLOOKUP(B2714,[1]Printers!$L:$L,[1]Printers!$R:$R,0,0)&gt;0,[1]Parameters!M2714,IF(SUM(E2714:J2714)&lt;&gt;0,VLOOKUP(C2714,[1]!T_Resins[#Data],9,FALSE),""))</f>
        <v>180</v>
      </c>
      <c r="O2714" t="str">
        <f t="shared" si="42"/>
        <v>PhrozenShuffle2018</v>
      </c>
    </row>
    <row r="2715" spans="1:15" x14ac:dyDescent="0.25">
      <c r="A2715" t="str">
        <f t="array" ref="A2715">IF(ROW()-1&gt;COUNTA([1]!T_Printers[Printers])*COUNTA([1]!T_Resins[Resins]),"",INDEX([1]!T_Printers[Printers],INT((ROW()-2)/COUNTA([1]!T_Resins[Resins])+1)))</f>
        <v>Phrozen Shuffle 2018</v>
      </c>
      <c r="B2715" t="str">
        <f>_xlfn.XLOOKUP(A2715,[1]!T_Printers[Printers],[1]!T_Printers[Icon link],,0)</f>
        <v>PhrozenShuffle2018</v>
      </c>
      <c r="C2715" t="str">
        <f t="array" ref="C2715">IF(ROW()-1&gt;COUNTA([1]!T_Printers[Printers])*COUNTA([1]!T_Resins[Resins]),"",INDEX([1]!T_Resins[Resins],MOD(ROW()-2,COUNTA([1]!T_Resins[Resins]))+1))</f>
        <v>Industrial Flex Natural Clear</v>
      </c>
      <c r="D2715">
        <f>IF(SUM(E2715:J2715)&lt;&gt;0,IF(ROW()-1&gt;COUNTA([1]!T_Printers[Printers])*COUNTA([1]!T_Resins[Resins]),"",2),"")</f>
        <v>2</v>
      </c>
      <c r="E2715" cm="1">
        <f t="array" ref="E2715">IFERROR(IF(ROW()-1&gt;COUNTA([1]!T_Printers[Printers])*COUNTA([1]!T_Resins[Resins]),"",_xlfn.IFS(ROUND(VLOOKUP(C2715,[1]!T_Resins[#Data],2,FALSE)/VLOOKUP(A2715,[1]!T_Printers[#Data],5,FALSE),1)&lt;=_xlfn.XLOOKUP(B2715,[1]Printers!L:L,[1]Printers!O:O,1,0,),ROUND(VLOOKUP(C2715,[1]!T_Resins[#Data],2,FALSE)/VLOOKUP(A2715,[1]!T_Printers[#Data],5,FALSE),1),ROUND(VLOOKUP(C2715,[1]!T_Resins[#Data],2,FALSE)/VLOOKUP(A2715,[1]!T_Printers[#Data],5,FALSE),1)&gt;_xlfn.XLOOKUP(B2715,[1]Printers!L:L,[1]Printers!O:O,1,0,),10)),"Используйте слой 100 мкм")</f>
        <v>4.5999999999999996</v>
      </c>
      <c r="F2715">
        <f>IFERROR(IF(ROUND(_xlfn.XLOOKUP([1]Parameters!B2715,[1]Printers!L:L,[1]Printers!Q:Q,,0)*E2715/10,0)*10&lt;_xlfn.XLOOKUP([1]Parameters!B2715,[1]Printers!L:L,[1]Printers!P:P,,0),ROUND(_xlfn.XLOOKUP([1]Parameters!B2715,[1]Printers!L:L,[1]Printers!Q:Q,,0)*E2715/10,0)*10,_xlfn.XLOOKUP([1]Parameters!B2715,[1]Printers!L:L,[1]Printers!P:P,,0)),"")</f>
        <v>40</v>
      </c>
      <c r="G2715" cm="1">
        <f t="array" ref="G2715">IFERROR(IF(ROW()-1&gt;COUNTA([1]!T_Printers[Printers])*COUNTA([1]!T_Resins[Resins]),"",_xlfn.IFS(ROUND(VLOOKUP(C2715,[1]!T_Resins[#Data],3,FALSE)/VLOOKUP(A2715,[1]!T_Printers[#Data],5,FALSE),1)&lt;=_xlfn.XLOOKUP(B2715,[1]Printers!L:L,[1]Printers!O:O,1,0,),ROUND(VLOOKUP(C2715,[1]!T_Resins[#Data],3,FALSE)/VLOOKUP(A2715,[1]!T_Printers[#Data],5,FALSE),1),ROUND(VLOOKUP(C2715,[1]!T_Resins[#Data],3,FALSE)/VLOOKUP(A2715,[1]!T_Printers[#Data],5,FALSE),1)&gt;_xlfn.XLOOKUP(B2715,[1]Printers!L:L,[1]Printers!O:O,1,0,),10)),"")</f>
        <v>6</v>
      </c>
      <c r="H2715">
        <f>IFERROR(IF(ROUND(_xlfn.XLOOKUP([1]Parameters!B2715,[1]Printers!L:L,[1]Printers!Q:Q,,0)*G2715/10,0)*10&lt;_xlfn.XLOOKUP([1]Parameters!B2715,[1]Printers!L:L,[1]Printers!P:P,,0),ROUND(_xlfn.XLOOKUP([1]Parameters!B2715,[1]Printers!L:L,[1]Printers!Q:Q,,0)*G2715/10,0)*10,_xlfn.XLOOKUP([1]Parameters!B2715,[1]Printers!L:L,[1]Printers!P:P,,0)),"")</f>
        <v>50</v>
      </c>
      <c r="I2715" s="3" t="str" cm="1">
        <f t="array" ref="I2715">IFERROR(IF(ROW()-1&gt;COUNTA([1]!T_Printers[Printers])*COUNTA([1]!T_Resins[Resins]),"",_xlfn.IFS(ROUND(VLOOKUP(C2715,[1]!T_Resins[#Data],4,FALSE)/VLOOKUP(A2715,[1]!T_Printers[#Data],5,FALSE),1)&lt;=_xlfn.XLOOKUP(B2715,[1]Printers!L:L,[1]Printers!O:O,1,0,),ROUND(VLOOKUP(C2715,[1]!T_Resins[#Data],4,FALSE)/VLOOKUP(A2715,[1]!T_Printers[#Data],5,FALSE),1),ROUND(VLOOKUP(C2715,[1]!T_Resins[#Data],4,FALSE)/VLOOKUP(A2715,[1]!T_Printers[#Data],5,FALSE),1)&gt;_xlfn.XLOOKUP(B2715,[1]Printers!L:L,[1]Printers!O:O,1,0,),"")),"")</f>
        <v/>
      </c>
      <c r="J2715" t="str">
        <f>IFERROR(IF(ROUND(_xlfn.XLOOKUP([1]Parameters!B2715,[1]Printers!L:L,[1]Printers!Q:Q,,0)*I2715/10,0)*10&lt;_xlfn.XLOOKUP([1]Parameters!B2715,[1]Printers!L:L,[1]Printers!P:P,,0),ROUND(_xlfn.XLOOKUP([1]Parameters!B2715,[1]Printers!L:L,[1]Printers!Q:Q,,0)*I2715/10,0)*10,_xlfn.XLOOKUP([1]Parameters!B2715,[1]Printers!L:L,[1]Printers!P:P,,0)),"")</f>
        <v/>
      </c>
      <c r="K2715">
        <f>IF(SUM(E2715:J2715)&lt;&gt;0,VLOOKUP(A2715,[1]!T_Printers[#Data],10,FALSE)+VLOOKUP(C2715,[1]!T_Resins[#Data],10,FALSE),"")</f>
        <v>2</v>
      </c>
      <c r="L2715">
        <f>IF(SUM(E2715:J2715)&lt;&gt;0,VLOOKUP(A2715,[1]!T_Printers[#Data],11,FALSE),"")</f>
        <v>5</v>
      </c>
      <c r="M2715">
        <f>IF(SUM(E2715:J2715)&lt;&gt;0,VLOOKUP(C2715,[1]!T_Resins[#Data],8,FALSE),"")</f>
        <v>60</v>
      </c>
      <c r="N2715">
        <f>IF(_xlfn.XLOOKUP(B2715,[1]Printers!$L:$L,[1]Printers!$R:$R,0,0)&gt;0,[1]Parameters!M2715,IF(SUM(E2715:J2715)&lt;&gt;0,VLOOKUP(C2715,[1]!T_Resins[#Data],9,FALSE),""))</f>
        <v>60</v>
      </c>
      <c r="O2715" t="str">
        <f t="shared" si="42"/>
        <v>PhrozenShuffle2018</v>
      </c>
    </row>
    <row r="2716" spans="1:15" x14ac:dyDescent="0.25">
      <c r="A2716" t="str">
        <f t="array" ref="A2716">IF(ROW()-1&gt;COUNTA([1]!T_Printers[Printers])*COUNTA([1]!T_Resins[Resins]),"",INDEX([1]!T_Printers[Printers],INT((ROW()-2)/COUNTA([1]!T_Resins[Resins])+1)))</f>
        <v>Phrozen Shuffle 2018</v>
      </c>
      <c r="B2716" t="str">
        <f>_xlfn.XLOOKUP(A2716,[1]!T_Printers[Printers],[1]!T_Printers[Icon link],,0)</f>
        <v>PhrozenShuffle2018</v>
      </c>
      <c r="C2716" t="str">
        <f t="array" ref="C2716">IF(ROW()-1&gt;COUNTA([1]!T_Printers[Printers])*COUNTA([1]!T_Resins[Resins]),"",INDEX([1]!T_Resins[Resins],MOD(ROW()-2,COUNTA([1]!T_Resins[Resins]))+1))</f>
        <v>Industrial Nylon Like</v>
      </c>
      <c r="D2716">
        <f>IF(SUM(E2716:J2716)&lt;&gt;0,IF(ROW()-1&gt;COUNTA([1]!T_Printers[Printers])*COUNTA([1]!T_Resins[Resins]),"",2),"")</f>
        <v>2</v>
      </c>
      <c r="E2716" cm="1">
        <f t="array" ref="E2716">IFERROR(IF(ROW()-1&gt;COUNTA([1]!T_Printers[Printers])*COUNTA([1]!T_Resins[Resins]),"",_xlfn.IFS(ROUND(VLOOKUP(C2716,[1]!T_Resins[#Data],2,FALSE)/VLOOKUP(A2716,[1]!T_Printers[#Data],5,FALSE),1)&lt;=_xlfn.XLOOKUP(B2716,[1]Printers!L:L,[1]Printers!O:O,1,0,),ROUND(VLOOKUP(C2716,[1]!T_Resins[#Data],2,FALSE)/VLOOKUP(A2716,[1]!T_Printers[#Data],5,FALSE),1),ROUND(VLOOKUP(C2716,[1]!T_Resins[#Data],2,FALSE)/VLOOKUP(A2716,[1]!T_Printers[#Data],5,FALSE),1)&gt;_xlfn.XLOOKUP(B2716,[1]Printers!L:L,[1]Printers!O:O,1,0,),10)),"Используйте слой 100 мкм")</f>
        <v>3.4</v>
      </c>
      <c r="F2716">
        <f>IFERROR(IF(ROUND(_xlfn.XLOOKUP([1]Parameters!B2716,[1]Printers!L:L,[1]Printers!Q:Q,,0)*E2716/10,0)*10&lt;_xlfn.XLOOKUP([1]Parameters!B2716,[1]Printers!L:L,[1]Printers!P:P,,0),ROUND(_xlfn.XLOOKUP([1]Parameters!B2716,[1]Printers!L:L,[1]Printers!Q:Q,,0)*E2716/10,0)*10,_xlfn.XLOOKUP([1]Parameters!B2716,[1]Printers!L:L,[1]Printers!P:P,,0)),"")</f>
        <v>30</v>
      </c>
      <c r="G2716" cm="1">
        <f t="array" ref="G2716">IFERROR(IF(ROW()-1&gt;COUNTA([1]!T_Printers[Printers])*COUNTA([1]!T_Resins[Resins]),"",_xlfn.IFS(ROUND(VLOOKUP(C2716,[1]!T_Resins[#Data],3,FALSE)/VLOOKUP(A2716,[1]!T_Printers[#Data],5,FALSE),1)&lt;=_xlfn.XLOOKUP(B2716,[1]Printers!L:L,[1]Printers!O:O,1,0,),ROUND(VLOOKUP(C2716,[1]!T_Resins[#Data],3,FALSE)/VLOOKUP(A2716,[1]!T_Printers[#Data],5,FALSE),1),ROUND(VLOOKUP(C2716,[1]!T_Resins[#Data],3,FALSE)/VLOOKUP(A2716,[1]!T_Printers[#Data],5,FALSE),1)&gt;_xlfn.XLOOKUP(B2716,[1]Printers!L:L,[1]Printers!O:O,1,0,),10)),"")</f>
        <v>4.5</v>
      </c>
      <c r="H2716">
        <f>IFERROR(IF(ROUND(_xlfn.XLOOKUP([1]Parameters!B2716,[1]Printers!L:L,[1]Printers!Q:Q,,0)*G2716/10,0)*10&lt;_xlfn.XLOOKUP([1]Parameters!B2716,[1]Printers!L:L,[1]Printers!P:P,,0),ROUND(_xlfn.XLOOKUP([1]Parameters!B2716,[1]Printers!L:L,[1]Printers!Q:Q,,0)*G2716/10,0)*10,_xlfn.XLOOKUP([1]Parameters!B2716,[1]Printers!L:L,[1]Printers!P:P,,0)),"")</f>
        <v>40</v>
      </c>
      <c r="I2716" s="3" t="str" cm="1">
        <f t="array" ref="I2716">IFERROR(IF(ROW()-1&gt;COUNTA([1]!T_Printers[Printers])*COUNTA([1]!T_Resins[Resins]),"",_xlfn.IFS(ROUND(VLOOKUP(C2716,[1]!T_Resins[#Data],4,FALSE)/VLOOKUP(A2716,[1]!T_Printers[#Data],5,FALSE),1)&lt;=_xlfn.XLOOKUP(B2716,[1]Printers!L:L,[1]Printers!O:O,1,0,),ROUND(VLOOKUP(C2716,[1]!T_Resins[#Data],4,FALSE)/VLOOKUP(A2716,[1]!T_Printers[#Data],5,FALSE),1),ROUND(VLOOKUP(C2716,[1]!T_Resins[#Data],4,FALSE)/VLOOKUP(A2716,[1]!T_Printers[#Data],5,FALSE),1)&gt;_xlfn.XLOOKUP(B2716,[1]Printers!L:L,[1]Printers!O:O,1,0,),"")),"")</f>
        <v/>
      </c>
      <c r="J2716" t="str">
        <f>IFERROR(IF(ROUND(_xlfn.XLOOKUP([1]Parameters!B2716,[1]Printers!L:L,[1]Printers!Q:Q,,0)*I2716/10,0)*10&lt;_xlfn.XLOOKUP([1]Parameters!B2716,[1]Printers!L:L,[1]Printers!P:P,,0),ROUND(_xlfn.XLOOKUP([1]Parameters!B2716,[1]Printers!L:L,[1]Printers!Q:Q,,0)*I2716/10,0)*10,_xlfn.XLOOKUP([1]Parameters!B2716,[1]Printers!L:L,[1]Printers!P:P,,0)),"")</f>
        <v/>
      </c>
      <c r="K2716">
        <f>IF(SUM(E2716:J2716)&lt;&gt;0,VLOOKUP(A2716,[1]!T_Printers[#Data],10,FALSE)+VLOOKUP(C2716,[1]!T_Resins[#Data],10,FALSE),"")</f>
        <v>2</v>
      </c>
      <c r="L2716">
        <f>IF(SUM(E2716:J2716)&lt;&gt;0,VLOOKUP(A2716,[1]!T_Printers[#Data],11,FALSE),"")</f>
        <v>5</v>
      </c>
      <c r="M2716">
        <f>IF(SUM(E2716:J2716)&lt;&gt;0,VLOOKUP(C2716,[1]!T_Resins[#Data],8,FALSE),"")</f>
        <v>60</v>
      </c>
      <c r="N2716">
        <f>IF(_xlfn.XLOOKUP(B2716,[1]Printers!$L:$L,[1]Printers!$R:$R,0,0)&gt;0,[1]Parameters!M2716,IF(SUM(E2716:J2716)&lt;&gt;0,VLOOKUP(C2716,[1]!T_Resins[#Data],9,FALSE),""))</f>
        <v>60</v>
      </c>
      <c r="O2716" t="str">
        <f t="shared" si="42"/>
        <v>PhrozenShuffle2018</v>
      </c>
    </row>
    <row r="2717" spans="1:15" x14ac:dyDescent="0.25">
      <c r="A2717" t="str">
        <f t="array" ref="A2717">IF(ROW()-1&gt;COUNTA([1]!T_Printers[Printers])*COUNTA([1]!T_Resins[Resins]),"",INDEX([1]!T_Printers[Printers],INT((ROW()-2)/COUNTA([1]!T_Resins[Resins])+1)))</f>
        <v>Phrozen Shuffle 2018</v>
      </c>
      <c r="B2717" t="str">
        <f>_xlfn.XLOOKUP(A2717,[1]!T_Printers[Printers],[1]!T_Printers[Icon link],,0)</f>
        <v>PhrozenShuffle2018</v>
      </c>
      <c r="C2717" t="str">
        <f t="array" ref="C2717">IF(ROW()-1&gt;COUNTA([1]!T_Printers[Printers])*COUNTA([1]!T_Resins[Resins]),"",INDEX([1]!T_Resins[Resins],MOD(ROW()-2,COUNTA([1]!T_Resins[Resins]))+1))</f>
        <v>Industrial PP-Like</v>
      </c>
      <c r="D2717">
        <f>IF(SUM(E2717:J2717)&lt;&gt;0,IF(ROW()-1&gt;COUNTA([1]!T_Printers[Printers])*COUNTA([1]!T_Resins[Resins]),"",2),"")</f>
        <v>2</v>
      </c>
      <c r="E2717" cm="1">
        <f t="array" ref="E2717">IFERROR(IF(ROW()-1&gt;COUNTA([1]!T_Printers[Printers])*COUNTA([1]!T_Resins[Resins]),"",_xlfn.IFS(ROUND(VLOOKUP(C2717,[1]!T_Resins[#Data],2,FALSE)/VLOOKUP(A2717,[1]!T_Printers[#Data],5,FALSE),1)&lt;=_xlfn.XLOOKUP(B2717,[1]Printers!L:L,[1]Printers!O:O,1,0,),ROUND(VLOOKUP(C2717,[1]!T_Resins[#Data],2,FALSE)/VLOOKUP(A2717,[1]!T_Printers[#Data],5,FALSE),1),ROUND(VLOOKUP(C2717,[1]!T_Resins[#Data],2,FALSE)/VLOOKUP(A2717,[1]!T_Printers[#Data],5,FALSE),1)&gt;_xlfn.XLOOKUP(B2717,[1]Printers!L:L,[1]Printers!O:O,1,0,),10)),"Используйте слой 100 мкм")</f>
        <v>13.6</v>
      </c>
      <c r="F2717">
        <f>IFERROR(IF(ROUND(_xlfn.XLOOKUP([1]Parameters!B2717,[1]Printers!L:L,[1]Printers!Q:Q,,0)*E2717/10,0)*10&lt;_xlfn.XLOOKUP([1]Parameters!B2717,[1]Printers!L:L,[1]Printers!P:P,,0),ROUND(_xlfn.XLOOKUP([1]Parameters!B2717,[1]Printers!L:L,[1]Printers!Q:Q,,0)*E2717/10,0)*10,_xlfn.XLOOKUP([1]Parameters!B2717,[1]Printers!L:L,[1]Printers!P:P,,0)),"")</f>
        <v>99</v>
      </c>
      <c r="G2717" cm="1">
        <f t="array" ref="G2717">IFERROR(IF(ROW()-1&gt;COUNTA([1]!T_Printers[Printers])*COUNTA([1]!T_Resins[Resins]),"",_xlfn.IFS(ROUND(VLOOKUP(C2717,[1]!T_Resins[#Data],3,FALSE)/VLOOKUP(A2717,[1]!T_Printers[#Data],5,FALSE),1)&lt;=_xlfn.XLOOKUP(B2717,[1]Printers!L:L,[1]Printers!O:O,1,0,),ROUND(VLOOKUP(C2717,[1]!T_Resins[#Data],3,FALSE)/VLOOKUP(A2717,[1]!T_Printers[#Data],5,FALSE),1),ROUND(VLOOKUP(C2717,[1]!T_Resins[#Data],3,FALSE)/VLOOKUP(A2717,[1]!T_Printers[#Data],5,FALSE),1)&gt;_xlfn.XLOOKUP(B2717,[1]Printers!L:L,[1]Printers!O:O,1,0,),10)),"")</f>
        <v>17.100000000000001</v>
      </c>
      <c r="H2717">
        <f>IFERROR(IF(ROUND(_xlfn.XLOOKUP([1]Parameters!B2717,[1]Printers!L:L,[1]Printers!Q:Q,,0)*G2717/10,0)*10&lt;_xlfn.XLOOKUP([1]Parameters!B2717,[1]Printers!L:L,[1]Printers!P:P,,0),ROUND(_xlfn.XLOOKUP([1]Parameters!B2717,[1]Printers!L:L,[1]Printers!Q:Q,,0)*G2717/10,0)*10,_xlfn.XLOOKUP([1]Parameters!B2717,[1]Printers!L:L,[1]Printers!P:P,,0)),"")</f>
        <v>99</v>
      </c>
      <c r="I2717" s="3" t="str" cm="1">
        <f t="array" ref="I2717">IFERROR(IF(ROW()-1&gt;COUNTA([1]!T_Printers[Printers])*COUNTA([1]!T_Resins[Resins]),"",_xlfn.IFS(ROUND(VLOOKUP(C2717,[1]!T_Resins[#Data],4,FALSE)/VLOOKUP(A2717,[1]!T_Printers[#Data],5,FALSE),1)&lt;=_xlfn.XLOOKUP(B2717,[1]Printers!L:L,[1]Printers!O:O,1,0,),ROUND(VLOOKUP(C2717,[1]!T_Resins[#Data],4,FALSE)/VLOOKUP(A2717,[1]!T_Printers[#Data],5,FALSE),1),ROUND(VLOOKUP(C2717,[1]!T_Resins[#Data],4,FALSE)/VLOOKUP(A2717,[1]!T_Printers[#Data],5,FALSE),1)&gt;_xlfn.XLOOKUP(B2717,[1]Printers!L:L,[1]Printers!O:O,1,0,),"")),"")</f>
        <v/>
      </c>
      <c r="J2717" t="str">
        <f>IFERROR(IF(ROUND(_xlfn.XLOOKUP([1]Parameters!B2717,[1]Printers!L:L,[1]Printers!Q:Q,,0)*I2717/10,0)*10&lt;_xlfn.XLOOKUP([1]Parameters!B2717,[1]Printers!L:L,[1]Printers!P:P,,0),ROUND(_xlfn.XLOOKUP([1]Parameters!B2717,[1]Printers!L:L,[1]Printers!Q:Q,,0)*I2717/10,0)*10,_xlfn.XLOOKUP([1]Parameters!B2717,[1]Printers!L:L,[1]Printers!P:P,,0)),"")</f>
        <v/>
      </c>
      <c r="K2717">
        <f>IF(SUM(E2717:J2717)&lt;&gt;0,VLOOKUP(A2717,[1]!T_Printers[#Data],10,FALSE)+VLOOKUP(C2717,[1]!T_Resins[#Data],10,FALSE),"")</f>
        <v>2</v>
      </c>
      <c r="L2717">
        <f>IF(SUM(E2717:J2717)&lt;&gt;0,VLOOKUP(A2717,[1]!T_Printers[#Data],11,FALSE),"")</f>
        <v>5</v>
      </c>
      <c r="M2717">
        <f>IF(SUM(E2717:J2717)&lt;&gt;0,VLOOKUP(C2717,[1]!T_Resins[#Data],8,FALSE),"")</f>
        <v>60</v>
      </c>
      <c r="N2717">
        <f>IF(_xlfn.XLOOKUP(B2717,[1]Printers!$L:$L,[1]Printers!$R:$R,0,0)&gt;0,[1]Parameters!M2717,IF(SUM(E2717:J2717)&lt;&gt;0,VLOOKUP(C2717,[1]!T_Resins[#Data],9,FALSE),""))</f>
        <v>60</v>
      </c>
      <c r="O2717" t="str">
        <f t="shared" si="42"/>
        <v>PhrozenShuffle2018</v>
      </c>
    </row>
    <row r="2718" spans="1:15" x14ac:dyDescent="0.25">
      <c r="A2718" t="str">
        <f t="array" ref="A2718">IF(ROW()-1&gt;COUNTA([1]!T_Printers[Printers])*COUNTA([1]!T_Resins[Resins]),"",INDEX([1]!T_Printers[Printers],INT((ROW()-2)/COUNTA([1]!T_Resins[Resins])+1)))</f>
        <v>Phrozen Shuffle 2018</v>
      </c>
      <c r="B2718" t="str">
        <f>_xlfn.XLOOKUP(A2718,[1]!T_Printers[Printers],[1]!T_Printers[Icon link],,0)</f>
        <v>PhrozenShuffle2018</v>
      </c>
      <c r="C2718" t="str">
        <f t="array" ref="C2718">IF(ROW()-1&gt;COUNTA([1]!T_Printers[Printers])*COUNTA([1]!T_Resins[Resins]),"",INDEX([1]!T_Resins[Resins],MOD(ROW()-2,COUNTA([1]!T_Resins[Resins]))+1))</f>
        <v>Industrial Rigid Black</v>
      </c>
      <c r="D2718">
        <f>IF(SUM(E2718:J2718)&lt;&gt;0,IF(ROW()-1&gt;COUNTA([1]!T_Printers[Printers])*COUNTA([1]!T_Resins[Resins]),"",2),"")</f>
        <v>2</v>
      </c>
      <c r="E2718" cm="1">
        <f t="array" ref="E2718">IFERROR(IF(ROW()-1&gt;COUNTA([1]!T_Printers[Printers])*COUNTA([1]!T_Resins[Resins]),"",_xlfn.IFS(ROUND(VLOOKUP(C2718,[1]!T_Resins[#Data],2,FALSE)/VLOOKUP(A2718,[1]!T_Printers[#Data],5,FALSE),1)&lt;=_xlfn.XLOOKUP(B2718,[1]Printers!L:L,[1]Printers!O:O,1,0,),ROUND(VLOOKUP(C2718,[1]!T_Resins[#Data],2,FALSE)/VLOOKUP(A2718,[1]!T_Printers[#Data],5,FALSE),1),ROUND(VLOOKUP(C2718,[1]!T_Resins[#Data],2,FALSE)/VLOOKUP(A2718,[1]!T_Printers[#Data],5,FALSE),1)&gt;_xlfn.XLOOKUP(B2718,[1]Printers!L:L,[1]Printers!O:O,1,0,),10)),"Используйте слой 100 мкм")</f>
        <v>12.5</v>
      </c>
      <c r="F2718">
        <f>IFERROR(IF(ROUND(_xlfn.XLOOKUP([1]Parameters!B2718,[1]Printers!L:L,[1]Printers!Q:Q,,0)*E2718/10,0)*10&lt;_xlfn.XLOOKUP([1]Parameters!B2718,[1]Printers!L:L,[1]Printers!P:P,,0),ROUND(_xlfn.XLOOKUP([1]Parameters!B2718,[1]Printers!L:L,[1]Printers!Q:Q,,0)*E2718/10,0)*10,_xlfn.XLOOKUP([1]Parameters!B2718,[1]Printers!L:L,[1]Printers!P:P,,0)),"")</f>
        <v>99</v>
      </c>
      <c r="G2718" cm="1">
        <f t="array" ref="G2718">IFERROR(IF(ROW()-1&gt;COUNTA([1]!T_Printers[Printers])*COUNTA([1]!T_Resins[Resins]),"",_xlfn.IFS(ROUND(VLOOKUP(C2718,[1]!T_Resins[#Data],3,FALSE)/VLOOKUP(A2718,[1]!T_Printers[#Data],5,FALSE),1)&lt;=_xlfn.XLOOKUP(B2718,[1]Printers!L:L,[1]Printers!O:O,1,0,),ROUND(VLOOKUP(C2718,[1]!T_Resins[#Data],3,FALSE)/VLOOKUP(A2718,[1]!T_Printers[#Data],5,FALSE),1),ROUND(VLOOKUP(C2718,[1]!T_Resins[#Data],3,FALSE)/VLOOKUP(A2718,[1]!T_Printers[#Data],5,FALSE),1)&gt;_xlfn.XLOOKUP(B2718,[1]Printers!L:L,[1]Printers!O:O,1,0,),10)),"")</f>
        <v>16.399999999999999</v>
      </c>
      <c r="H2718">
        <f>IFERROR(IF(ROUND(_xlfn.XLOOKUP([1]Parameters!B2718,[1]Printers!L:L,[1]Printers!Q:Q,,0)*G2718/10,0)*10&lt;_xlfn.XLOOKUP([1]Parameters!B2718,[1]Printers!L:L,[1]Printers!P:P,,0),ROUND(_xlfn.XLOOKUP([1]Parameters!B2718,[1]Printers!L:L,[1]Printers!Q:Q,,0)*G2718/10,0)*10,_xlfn.XLOOKUP([1]Parameters!B2718,[1]Printers!L:L,[1]Printers!P:P,,0)),"")</f>
        <v>99</v>
      </c>
      <c r="I2718" s="3" t="str" cm="1">
        <f t="array" ref="I2718">IFERROR(IF(ROW()-1&gt;COUNTA([1]!T_Printers[Printers])*COUNTA([1]!T_Resins[Resins]),"",_xlfn.IFS(ROUND(VLOOKUP(C2718,[1]!T_Resins[#Data],4,FALSE)/VLOOKUP(A2718,[1]!T_Printers[#Data],5,FALSE),1)&lt;=_xlfn.XLOOKUP(B2718,[1]Printers!L:L,[1]Printers!O:O,1,0,),ROUND(VLOOKUP(C2718,[1]!T_Resins[#Data],4,FALSE)/VLOOKUP(A2718,[1]!T_Printers[#Data],5,FALSE),1),ROUND(VLOOKUP(C2718,[1]!T_Resins[#Data],4,FALSE)/VLOOKUP(A2718,[1]!T_Printers[#Data],5,FALSE),1)&gt;_xlfn.XLOOKUP(B2718,[1]Printers!L:L,[1]Printers!O:O,1,0,),"")),"")</f>
        <v/>
      </c>
      <c r="J2718" t="str">
        <f>IFERROR(IF(ROUND(_xlfn.XLOOKUP([1]Parameters!B2718,[1]Printers!L:L,[1]Printers!Q:Q,,0)*I2718/10,0)*10&lt;_xlfn.XLOOKUP([1]Parameters!B2718,[1]Printers!L:L,[1]Printers!P:P,,0),ROUND(_xlfn.XLOOKUP([1]Parameters!B2718,[1]Printers!L:L,[1]Printers!Q:Q,,0)*I2718/10,0)*10,_xlfn.XLOOKUP([1]Parameters!B2718,[1]Printers!L:L,[1]Printers!P:P,,0)),"")</f>
        <v/>
      </c>
      <c r="K2718">
        <f>IF(SUM(E2718:J2718)&lt;&gt;0,VLOOKUP(A2718,[1]!T_Printers[#Data],10,FALSE)+VLOOKUP(C2718,[1]!T_Resins[#Data],10,FALSE),"")</f>
        <v>2</v>
      </c>
      <c r="L2718">
        <f>IF(SUM(E2718:J2718)&lt;&gt;0,VLOOKUP(A2718,[1]!T_Printers[#Data],11,FALSE),"")</f>
        <v>5</v>
      </c>
      <c r="M2718">
        <f>IF(SUM(E2718:J2718)&lt;&gt;0,VLOOKUP(C2718,[1]!T_Resins[#Data],8,FALSE),"")</f>
        <v>120</v>
      </c>
      <c r="N2718">
        <f>IF(_xlfn.XLOOKUP(B2718,[1]Printers!$L:$L,[1]Printers!$R:$R,0,0)&gt;0,[1]Parameters!M2718,IF(SUM(E2718:J2718)&lt;&gt;0,VLOOKUP(C2718,[1]!T_Resins[#Data],9,FALSE),""))</f>
        <v>180</v>
      </c>
      <c r="O2718" t="str">
        <f t="shared" si="42"/>
        <v>PhrozenShuffle2018</v>
      </c>
    </row>
    <row r="2719" spans="1:15" x14ac:dyDescent="0.25">
      <c r="A2719" t="str">
        <f t="array" ref="A2719">IF(ROW()-1&gt;COUNTA([1]!T_Printers[Printers])*COUNTA([1]!T_Resins[Resins]),"",INDEX([1]!T_Printers[Printers],INT((ROW()-2)/COUNTA([1]!T_Resins[Resins])+1)))</f>
        <v>Phrozen Shuffle 2018</v>
      </c>
      <c r="B2719" t="str">
        <f>_xlfn.XLOOKUP(A2719,[1]!T_Printers[Printers],[1]!T_Printers[Icon link],,0)</f>
        <v>PhrozenShuffle2018</v>
      </c>
      <c r="C2719" t="str">
        <f t="array" ref="C2719">IF(ROW()-1&gt;COUNTA([1]!T_Printers[Printers])*COUNTA([1]!T_Resins[Resins]),"",INDEX([1]!T_Resins[Resins],MOD(ROW()-2,COUNTA([1]!T_Resins[Resins]))+1))</f>
        <v>Industrial Rigid Clear</v>
      </c>
      <c r="D2719">
        <f>IF(SUM(E2719:J2719)&lt;&gt;0,IF(ROW()-1&gt;COUNTA([1]!T_Printers[Printers])*COUNTA([1]!T_Resins[Resins]),"",2),"")</f>
        <v>2</v>
      </c>
      <c r="E2719" cm="1">
        <f t="array" ref="E2719">IFERROR(IF(ROW()-1&gt;COUNTA([1]!T_Printers[Printers])*COUNTA([1]!T_Resins[Resins]),"",_xlfn.IFS(ROUND(VLOOKUP(C2719,[1]!T_Resins[#Data],2,FALSE)/VLOOKUP(A2719,[1]!T_Printers[#Data],5,FALSE),1)&lt;=_xlfn.XLOOKUP(B2719,[1]Printers!L:L,[1]Printers!O:O,1,0,),ROUND(VLOOKUP(C2719,[1]!T_Resins[#Data],2,FALSE)/VLOOKUP(A2719,[1]!T_Printers[#Data],5,FALSE),1),ROUND(VLOOKUP(C2719,[1]!T_Resins[#Data],2,FALSE)/VLOOKUP(A2719,[1]!T_Printers[#Data],5,FALSE),1)&gt;_xlfn.XLOOKUP(B2719,[1]Printers!L:L,[1]Printers!O:O,1,0,),10)),"Используйте слой 100 мкм")</f>
        <v>13.7</v>
      </c>
      <c r="F2719">
        <f>IFERROR(IF(ROUND(_xlfn.XLOOKUP([1]Parameters!B2719,[1]Printers!L:L,[1]Printers!Q:Q,,0)*E2719/10,0)*10&lt;_xlfn.XLOOKUP([1]Parameters!B2719,[1]Printers!L:L,[1]Printers!P:P,,0),ROUND(_xlfn.XLOOKUP([1]Parameters!B2719,[1]Printers!L:L,[1]Printers!Q:Q,,0)*E2719/10,0)*10,_xlfn.XLOOKUP([1]Parameters!B2719,[1]Printers!L:L,[1]Printers!P:P,,0)),"")</f>
        <v>99</v>
      </c>
      <c r="G2719" cm="1">
        <f t="array" ref="G2719">IFERROR(IF(ROW()-1&gt;COUNTA([1]!T_Printers[Printers])*COUNTA([1]!T_Resins[Resins]),"",_xlfn.IFS(ROUND(VLOOKUP(C2719,[1]!T_Resins[#Data],3,FALSE)/VLOOKUP(A2719,[1]!T_Printers[#Data],5,FALSE),1)&lt;=_xlfn.XLOOKUP(B2719,[1]Printers!L:L,[1]Printers!O:O,1,0,),ROUND(VLOOKUP(C2719,[1]!T_Resins[#Data],3,FALSE)/VLOOKUP(A2719,[1]!T_Printers[#Data],5,FALSE),1),ROUND(VLOOKUP(C2719,[1]!T_Resins[#Data],3,FALSE)/VLOOKUP(A2719,[1]!T_Printers[#Data],5,FALSE),1)&gt;_xlfn.XLOOKUP(B2719,[1]Printers!L:L,[1]Printers!O:O,1,0,),10)),"")</f>
        <v>17.899999999999999</v>
      </c>
      <c r="H2719">
        <f>IFERROR(IF(ROUND(_xlfn.XLOOKUP([1]Parameters!B2719,[1]Printers!L:L,[1]Printers!Q:Q,,0)*G2719/10,0)*10&lt;_xlfn.XLOOKUP([1]Parameters!B2719,[1]Printers!L:L,[1]Printers!P:P,,0),ROUND(_xlfn.XLOOKUP([1]Parameters!B2719,[1]Printers!L:L,[1]Printers!Q:Q,,0)*G2719/10,0)*10,_xlfn.XLOOKUP([1]Parameters!B2719,[1]Printers!L:L,[1]Printers!P:P,,0)),"")</f>
        <v>99</v>
      </c>
      <c r="I2719" s="3" t="str" cm="1">
        <f t="array" ref="I2719">IFERROR(IF(ROW()-1&gt;COUNTA([1]!T_Printers[Printers])*COUNTA([1]!T_Resins[Resins]),"",_xlfn.IFS(ROUND(VLOOKUP(C2719,[1]!T_Resins[#Data],4,FALSE)/VLOOKUP(A2719,[1]!T_Printers[#Data],5,FALSE),1)&lt;=_xlfn.XLOOKUP(B2719,[1]Printers!L:L,[1]Printers!O:O,1,0,),ROUND(VLOOKUP(C2719,[1]!T_Resins[#Data],4,FALSE)/VLOOKUP(A2719,[1]!T_Printers[#Data],5,FALSE),1),ROUND(VLOOKUP(C2719,[1]!T_Resins[#Data],4,FALSE)/VLOOKUP(A2719,[1]!T_Printers[#Data],5,FALSE),1)&gt;_xlfn.XLOOKUP(B2719,[1]Printers!L:L,[1]Printers!O:O,1,0,),"")),"")</f>
        <v/>
      </c>
      <c r="J2719" t="str">
        <f>IFERROR(IF(ROUND(_xlfn.XLOOKUP([1]Parameters!B2719,[1]Printers!L:L,[1]Printers!Q:Q,,0)*I2719/10,0)*10&lt;_xlfn.XLOOKUP([1]Parameters!B2719,[1]Printers!L:L,[1]Printers!P:P,,0),ROUND(_xlfn.XLOOKUP([1]Parameters!B2719,[1]Printers!L:L,[1]Printers!Q:Q,,0)*I2719/10,0)*10,_xlfn.XLOOKUP([1]Parameters!B2719,[1]Printers!L:L,[1]Printers!P:P,,0)),"")</f>
        <v/>
      </c>
      <c r="K2719">
        <f>IF(SUM(E2719:J2719)&lt;&gt;0,VLOOKUP(A2719,[1]!T_Printers[#Data],10,FALSE)+VLOOKUP(C2719,[1]!T_Resins[#Data],10,FALSE),"")</f>
        <v>2</v>
      </c>
      <c r="L2719">
        <f>IF(SUM(E2719:J2719)&lt;&gt;0,VLOOKUP(A2719,[1]!T_Printers[#Data],11,FALSE),"")</f>
        <v>5</v>
      </c>
      <c r="M2719">
        <f>IF(SUM(E2719:J2719)&lt;&gt;0,VLOOKUP(C2719,[1]!T_Resins[#Data],8,FALSE),"")</f>
        <v>120</v>
      </c>
      <c r="N2719">
        <f>IF(_xlfn.XLOOKUP(B2719,[1]Printers!$L:$L,[1]Printers!$R:$R,0,0)&gt;0,[1]Parameters!M2719,IF(SUM(E2719:J2719)&lt;&gt;0,VLOOKUP(C2719,[1]!T_Resins[#Data],9,FALSE),""))</f>
        <v>180</v>
      </c>
      <c r="O2719" t="str">
        <f t="shared" si="42"/>
        <v>PhrozenShuffle2018</v>
      </c>
    </row>
    <row r="2720" spans="1:15" x14ac:dyDescent="0.25">
      <c r="A2720" t="str">
        <f t="array" ref="A2720">IF(ROW()-1&gt;COUNTA([1]!T_Printers[Printers])*COUNTA([1]!T_Resins[Resins]),"",INDEX([1]!T_Printers[Printers],INT((ROW()-2)/COUNTA([1]!T_Resins[Resins])+1)))</f>
        <v>Phrozen Shuffle 2018</v>
      </c>
      <c r="B2720" t="str">
        <f>_xlfn.XLOOKUP(A2720,[1]!T_Printers[Printers],[1]!T_Printers[Icon link],,0)</f>
        <v>PhrozenShuffle2018</v>
      </c>
      <c r="C2720" t="str">
        <f t="array" ref="C2720">IF(ROW()-1&gt;COUNTA([1]!T_Printers[Printers])*COUNTA([1]!T_Resins[Resins]),"",INDEX([1]!T_Resins[Resins],MOD(ROW()-2,COUNTA([1]!T_Resins[Resins]))+1))</f>
        <v>Tough Black</v>
      </c>
      <c r="D2720">
        <f>IF(SUM(E2720:J2720)&lt;&gt;0,IF(ROW()-1&gt;COUNTA([1]!T_Printers[Printers])*COUNTA([1]!T_Resins[Resins]),"",2),"")</f>
        <v>2</v>
      </c>
      <c r="E2720" cm="1">
        <f t="array" ref="E2720">IFERROR(IF(ROW()-1&gt;COUNTA([1]!T_Printers[Printers])*COUNTA([1]!T_Resins[Resins]),"",_xlfn.IFS(ROUND(VLOOKUP(C2720,[1]!T_Resins[#Data],2,FALSE)/VLOOKUP(A2720,[1]!T_Printers[#Data],5,FALSE),1)&lt;=_xlfn.XLOOKUP(B2720,[1]Printers!L:L,[1]Printers!O:O,1,0,),ROUND(VLOOKUP(C2720,[1]!T_Resins[#Data],2,FALSE)/VLOOKUP(A2720,[1]!T_Printers[#Data],5,FALSE),1),ROUND(VLOOKUP(C2720,[1]!T_Resins[#Data],2,FALSE)/VLOOKUP(A2720,[1]!T_Printers[#Data],5,FALSE),1)&gt;_xlfn.XLOOKUP(B2720,[1]Printers!L:L,[1]Printers!O:O,1,0,),10)),"Используйте слой 100 мкм")</f>
        <v>6.6</v>
      </c>
      <c r="F2720">
        <f>IFERROR(IF(ROUND(_xlfn.XLOOKUP([1]Parameters!B2720,[1]Printers!L:L,[1]Printers!Q:Q,,0)*E2720/10,0)*10&lt;_xlfn.XLOOKUP([1]Parameters!B2720,[1]Printers!L:L,[1]Printers!P:P,,0),ROUND(_xlfn.XLOOKUP([1]Parameters!B2720,[1]Printers!L:L,[1]Printers!Q:Q,,0)*E2720/10,0)*10,_xlfn.XLOOKUP([1]Parameters!B2720,[1]Printers!L:L,[1]Printers!P:P,,0)),"")</f>
        <v>60</v>
      </c>
      <c r="G2720" cm="1">
        <f t="array" ref="G2720">IFERROR(IF(ROW()-1&gt;COUNTA([1]!T_Printers[Printers])*COUNTA([1]!T_Resins[Resins]),"",_xlfn.IFS(ROUND(VLOOKUP(C2720,[1]!T_Resins[#Data],3,FALSE)/VLOOKUP(A2720,[1]!T_Printers[#Data],5,FALSE),1)&lt;=_xlfn.XLOOKUP(B2720,[1]Printers!L:L,[1]Printers!O:O,1,0,),ROUND(VLOOKUP(C2720,[1]!T_Resins[#Data],3,FALSE)/VLOOKUP(A2720,[1]!T_Printers[#Data],5,FALSE),1),ROUND(VLOOKUP(C2720,[1]!T_Resins[#Data],3,FALSE)/VLOOKUP(A2720,[1]!T_Printers[#Data],5,FALSE),1)&gt;_xlfn.XLOOKUP(B2720,[1]Printers!L:L,[1]Printers!O:O,1,0,),10)),"")</f>
        <v>7.8</v>
      </c>
      <c r="H2720">
        <f>IFERROR(IF(ROUND(_xlfn.XLOOKUP([1]Parameters!B2720,[1]Printers!L:L,[1]Printers!Q:Q,,0)*G2720/10,0)*10&lt;_xlfn.XLOOKUP([1]Parameters!B2720,[1]Printers!L:L,[1]Printers!P:P,,0),ROUND(_xlfn.XLOOKUP([1]Parameters!B2720,[1]Printers!L:L,[1]Printers!Q:Q,,0)*G2720/10,0)*10,_xlfn.XLOOKUP([1]Parameters!B2720,[1]Printers!L:L,[1]Printers!P:P,,0)),"")</f>
        <v>70</v>
      </c>
      <c r="I2720" s="3" t="str" cm="1">
        <f t="array" ref="I2720">IFERROR(IF(ROW()-1&gt;COUNTA([1]!T_Printers[Printers])*COUNTA([1]!T_Resins[Resins]),"",_xlfn.IFS(ROUND(VLOOKUP(C2720,[1]!T_Resins[#Data],4,FALSE)/VLOOKUP(A2720,[1]!T_Printers[#Data],5,FALSE),1)&lt;=_xlfn.XLOOKUP(B2720,[1]Printers!L:L,[1]Printers!O:O,1,0,),ROUND(VLOOKUP(C2720,[1]!T_Resins[#Data],4,FALSE)/VLOOKUP(A2720,[1]!T_Printers[#Data],5,FALSE),1),ROUND(VLOOKUP(C2720,[1]!T_Resins[#Data],4,FALSE)/VLOOKUP(A2720,[1]!T_Printers[#Data],5,FALSE),1)&gt;_xlfn.XLOOKUP(B2720,[1]Printers!L:L,[1]Printers!O:O,1,0,),"")),"")</f>
        <v/>
      </c>
      <c r="J2720" t="str">
        <f>IFERROR(IF(ROUND(_xlfn.XLOOKUP([1]Parameters!B2720,[1]Printers!L:L,[1]Printers!Q:Q,,0)*I2720/10,0)*10&lt;_xlfn.XLOOKUP([1]Parameters!B2720,[1]Printers!L:L,[1]Printers!P:P,,0),ROUND(_xlfn.XLOOKUP([1]Parameters!B2720,[1]Printers!L:L,[1]Printers!Q:Q,,0)*I2720/10,0)*10,_xlfn.XLOOKUP([1]Parameters!B2720,[1]Printers!L:L,[1]Printers!P:P,,0)),"")</f>
        <v/>
      </c>
      <c r="K2720">
        <f>IF(SUM(E2720:J2720)&lt;&gt;0,VLOOKUP(A2720,[1]!T_Printers[#Data],10,FALSE)+VLOOKUP(C2720,[1]!T_Resins[#Data],10,FALSE),"")</f>
        <v>2</v>
      </c>
      <c r="L2720">
        <f>IF(SUM(E2720:J2720)&lt;&gt;0,VLOOKUP(A2720,[1]!T_Printers[#Data],11,FALSE),"")</f>
        <v>5</v>
      </c>
      <c r="M2720">
        <f>IF(SUM(E2720:J2720)&lt;&gt;0,VLOOKUP(C2720,[1]!T_Resins[#Data],8,FALSE),"")</f>
        <v>120</v>
      </c>
      <c r="N2720">
        <f>IF(_xlfn.XLOOKUP(B2720,[1]Printers!$L:$L,[1]Printers!$R:$R,0,0)&gt;0,[1]Parameters!M2720,IF(SUM(E2720:J2720)&lt;&gt;0,VLOOKUP(C2720,[1]!T_Resins[#Data],9,FALSE),""))</f>
        <v>180</v>
      </c>
      <c r="O2720" t="str">
        <f t="shared" si="42"/>
        <v>PhrozenShuffle2018</v>
      </c>
    </row>
    <row r="2721" spans="1:15" x14ac:dyDescent="0.25">
      <c r="A2721" t="str">
        <f t="array" ref="A2721">IF(ROW()-1&gt;COUNTA([1]!T_Printers[Printers])*COUNTA([1]!T_Resins[Resins]),"",INDEX([1]!T_Printers[Printers],INT((ROW()-2)/COUNTA([1]!T_Resins[Resins])+1)))</f>
        <v>Phrozen Shuffle 2018</v>
      </c>
      <c r="B2721" t="str">
        <f>_xlfn.XLOOKUP(A2721,[1]!T_Printers[Printers],[1]!T_Printers[Icon link],,0)</f>
        <v>PhrozenShuffle2018</v>
      </c>
      <c r="C2721" t="str">
        <f t="array" ref="C2721">IF(ROW()-1&gt;COUNTA([1]!T_Printers[Printers])*COUNTA([1]!T_Resins[Resins]),"",INDEX([1]!T_Resins[Resins],MOD(ROW()-2,COUNTA([1]!T_Resins[Resins]))+1))</f>
        <v>Tough Grey</v>
      </c>
      <c r="D2721">
        <f>IF(SUM(E2721:J2721)&lt;&gt;0,IF(ROW()-1&gt;COUNTA([1]!T_Printers[Printers])*COUNTA([1]!T_Resins[Resins]),"",2),"")</f>
        <v>2</v>
      </c>
      <c r="E2721" cm="1">
        <f t="array" ref="E2721">IFERROR(IF(ROW()-1&gt;COUNTA([1]!T_Printers[Printers])*COUNTA([1]!T_Resins[Resins]),"",_xlfn.IFS(ROUND(VLOOKUP(C2721,[1]!T_Resins[#Data],2,FALSE)/VLOOKUP(A2721,[1]!T_Printers[#Data],5,FALSE),1)&lt;=_xlfn.XLOOKUP(B2721,[1]Printers!L:L,[1]Printers!O:O,1,0,),ROUND(VLOOKUP(C2721,[1]!T_Resins[#Data],2,FALSE)/VLOOKUP(A2721,[1]!T_Printers[#Data],5,FALSE),1),ROUND(VLOOKUP(C2721,[1]!T_Resins[#Data],2,FALSE)/VLOOKUP(A2721,[1]!T_Printers[#Data],5,FALSE),1)&gt;_xlfn.XLOOKUP(B2721,[1]Printers!L:L,[1]Printers!O:O,1,0,),10)),"Используйте слой 100 мкм")</f>
        <v>6.6</v>
      </c>
      <c r="F2721">
        <f>IFERROR(IF(ROUND(_xlfn.XLOOKUP([1]Parameters!B2721,[1]Printers!L:L,[1]Printers!Q:Q,,0)*E2721/10,0)*10&lt;_xlfn.XLOOKUP([1]Parameters!B2721,[1]Printers!L:L,[1]Printers!P:P,,0),ROUND(_xlfn.XLOOKUP([1]Parameters!B2721,[1]Printers!L:L,[1]Printers!Q:Q,,0)*E2721/10,0)*10,_xlfn.XLOOKUP([1]Parameters!B2721,[1]Printers!L:L,[1]Printers!P:P,,0)),"")</f>
        <v>60</v>
      </c>
      <c r="G2721" cm="1">
        <f t="array" ref="G2721">IFERROR(IF(ROW()-1&gt;COUNTA([1]!T_Printers[Printers])*COUNTA([1]!T_Resins[Resins]),"",_xlfn.IFS(ROUND(VLOOKUP(C2721,[1]!T_Resins[#Data],3,FALSE)/VLOOKUP(A2721,[1]!T_Printers[#Data],5,FALSE),1)&lt;=_xlfn.XLOOKUP(B2721,[1]Printers!L:L,[1]Printers!O:O,1,0,),ROUND(VLOOKUP(C2721,[1]!T_Resins[#Data],3,FALSE)/VLOOKUP(A2721,[1]!T_Printers[#Data],5,FALSE),1),ROUND(VLOOKUP(C2721,[1]!T_Resins[#Data],3,FALSE)/VLOOKUP(A2721,[1]!T_Printers[#Data],5,FALSE),1)&gt;_xlfn.XLOOKUP(B2721,[1]Printers!L:L,[1]Printers!O:O,1,0,),10)),"")</f>
        <v>7.8</v>
      </c>
      <c r="H2721">
        <f>IFERROR(IF(ROUND(_xlfn.XLOOKUP([1]Parameters!B2721,[1]Printers!L:L,[1]Printers!Q:Q,,0)*G2721/10,0)*10&lt;_xlfn.XLOOKUP([1]Parameters!B2721,[1]Printers!L:L,[1]Printers!P:P,,0),ROUND(_xlfn.XLOOKUP([1]Parameters!B2721,[1]Printers!L:L,[1]Printers!Q:Q,,0)*G2721/10,0)*10,_xlfn.XLOOKUP([1]Parameters!B2721,[1]Printers!L:L,[1]Printers!P:P,,0)),"")</f>
        <v>70</v>
      </c>
      <c r="I2721" s="3" t="str" cm="1">
        <f t="array" ref="I2721">IFERROR(IF(ROW()-1&gt;COUNTA([1]!T_Printers[Printers])*COUNTA([1]!T_Resins[Resins]),"",_xlfn.IFS(ROUND(VLOOKUP(C2721,[1]!T_Resins[#Data],4,FALSE)/VLOOKUP(A2721,[1]!T_Printers[#Data],5,FALSE),1)&lt;=_xlfn.XLOOKUP(B2721,[1]Printers!L:L,[1]Printers!O:O,1,0,),ROUND(VLOOKUP(C2721,[1]!T_Resins[#Data],4,FALSE)/VLOOKUP(A2721,[1]!T_Printers[#Data],5,FALSE),1),ROUND(VLOOKUP(C2721,[1]!T_Resins[#Data],4,FALSE)/VLOOKUP(A2721,[1]!T_Printers[#Data],5,FALSE),1)&gt;_xlfn.XLOOKUP(B2721,[1]Printers!L:L,[1]Printers!O:O,1,0,),"")),"")</f>
        <v/>
      </c>
      <c r="J2721" t="str">
        <f>IFERROR(IF(ROUND(_xlfn.XLOOKUP([1]Parameters!B2721,[1]Printers!L:L,[1]Printers!Q:Q,,0)*I2721/10,0)*10&lt;_xlfn.XLOOKUP([1]Parameters!B2721,[1]Printers!L:L,[1]Printers!P:P,,0),ROUND(_xlfn.XLOOKUP([1]Parameters!B2721,[1]Printers!L:L,[1]Printers!Q:Q,,0)*I2721/10,0)*10,_xlfn.XLOOKUP([1]Parameters!B2721,[1]Printers!L:L,[1]Printers!P:P,,0)),"")</f>
        <v/>
      </c>
      <c r="K2721">
        <f>IF(SUM(E2721:J2721)&lt;&gt;0,VLOOKUP(A2721,[1]!T_Printers[#Data],10,FALSE)+VLOOKUP(C2721,[1]!T_Resins[#Data],10,FALSE),"")</f>
        <v>2</v>
      </c>
      <c r="L2721">
        <f>IF(SUM(E2721:J2721)&lt;&gt;0,VLOOKUP(A2721,[1]!T_Printers[#Data],11,FALSE),"")</f>
        <v>5</v>
      </c>
      <c r="M2721">
        <f>IF(SUM(E2721:J2721)&lt;&gt;0,VLOOKUP(C2721,[1]!T_Resins[#Data],8,FALSE),"")</f>
        <v>120</v>
      </c>
      <c r="N2721">
        <f>IF(_xlfn.XLOOKUP(B2721,[1]Printers!$L:$L,[1]Printers!$R:$R,0,0)&gt;0,[1]Parameters!M2721,IF(SUM(E2721:J2721)&lt;&gt;0,VLOOKUP(C2721,[1]!T_Resins[#Data],9,FALSE),""))</f>
        <v>180</v>
      </c>
      <c r="O2721" t="str">
        <f t="shared" si="42"/>
        <v>PhrozenShuffle2018</v>
      </c>
    </row>
    <row r="2722" spans="1:15" x14ac:dyDescent="0.25">
      <c r="A2722" t="str">
        <f t="array" ref="A2722">IF(ROW()-1&gt;COUNTA([1]!T_Printers[Printers])*COUNTA([1]!T_Resins[Resins]),"",INDEX([1]!T_Printers[Printers],INT((ROW()-2)/COUNTA([1]!T_Resins[Resins])+1)))</f>
        <v>Phrozen Shuffle 2018</v>
      </c>
      <c r="B2722" t="str">
        <f>_xlfn.XLOOKUP(A2722,[1]!T_Printers[Printers],[1]!T_Printers[Icon link],,0)</f>
        <v>PhrozenShuffle2018</v>
      </c>
      <c r="C2722" t="str">
        <f t="array" ref="C2722">IF(ROW()-1&gt;COUNTA([1]!T_Printers[Printers])*COUNTA([1]!T_Resins[Resins]),"",INDEX([1]!T_Resins[Resins],MOD(ROW()-2,COUNTA([1]!T_Resins[Resins]))+1))</f>
        <v>Tough White</v>
      </c>
      <c r="D2722">
        <f>IF(SUM(E2722:J2722)&lt;&gt;0,IF(ROW()-1&gt;COUNTA([1]!T_Printers[Printers])*COUNTA([1]!T_Resins[Resins]),"",2),"")</f>
        <v>2</v>
      </c>
      <c r="E2722" cm="1">
        <f t="array" ref="E2722">IFERROR(IF(ROW()-1&gt;COUNTA([1]!T_Printers[Printers])*COUNTA([1]!T_Resins[Resins]),"",_xlfn.IFS(ROUND(VLOOKUP(C2722,[1]!T_Resins[#Data],2,FALSE)/VLOOKUP(A2722,[1]!T_Printers[#Data],5,FALSE),1)&lt;=_xlfn.XLOOKUP(B2722,[1]Printers!L:L,[1]Printers!O:O,1,0,),ROUND(VLOOKUP(C2722,[1]!T_Resins[#Data],2,FALSE)/VLOOKUP(A2722,[1]!T_Printers[#Data],5,FALSE),1),ROUND(VLOOKUP(C2722,[1]!T_Resins[#Data],2,FALSE)/VLOOKUP(A2722,[1]!T_Printers[#Data],5,FALSE),1)&gt;_xlfn.XLOOKUP(B2722,[1]Printers!L:L,[1]Printers!O:O,1,0,),10)),"Используйте слой 100 мкм")</f>
        <v>6.6</v>
      </c>
      <c r="F2722">
        <f>IFERROR(IF(ROUND(_xlfn.XLOOKUP([1]Parameters!B2722,[1]Printers!L:L,[1]Printers!Q:Q,,0)*E2722/10,0)*10&lt;_xlfn.XLOOKUP([1]Parameters!B2722,[1]Printers!L:L,[1]Printers!P:P,,0),ROUND(_xlfn.XLOOKUP([1]Parameters!B2722,[1]Printers!L:L,[1]Printers!Q:Q,,0)*E2722/10,0)*10,_xlfn.XLOOKUP([1]Parameters!B2722,[1]Printers!L:L,[1]Printers!P:P,,0)),"")</f>
        <v>60</v>
      </c>
      <c r="G2722" cm="1">
        <f t="array" ref="G2722">IFERROR(IF(ROW()-1&gt;COUNTA([1]!T_Printers[Printers])*COUNTA([1]!T_Resins[Resins]),"",_xlfn.IFS(ROUND(VLOOKUP(C2722,[1]!T_Resins[#Data],3,FALSE)/VLOOKUP(A2722,[1]!T_Printers[#Data],5,FALSE),1)&lt;=_xlfn.XLOOKUP(B2722,[1]Printers!L:L,[1]Printers!O:O,1,0,),ROUND(VLOOKUP(C2722,[1]!T_Resins[#Data],3,FALSE)/VLOOKUP(A2722,[1]!T_Printers[#Data],5,FALSE),1),ROUND(VLOOKUP(C2722,[1]!T_Resins[#Data],3,FALSE)/VLOOKUP(A2722,[1]!T_Printers[#Data],5,FALSE),1)&gt;_xlfn.XLOOKUP(B2722,[1]Printers!L:L,[1]Printers!O:O,1,0,),10)),"")</f>
        <v>7.8</v>
      </c>
      <c r="H2722">
        <f>IFERROR(IF(ROUND(_xlfn.XLOOKUP([1]Parameters!B2722,[1]Printers!L:L,[1]Printers!Q:Q,,0)*G2722/10,0)*10&lt;_xlfn.XLOOKUP([1]Parameters!B2722,[1]Printers!L:L,[1]Printers!P:P,,0),ROUND(_xlfn.XLOOKUP([1]Parameters!B2722,[1]Printers!L:L,[1]Printers!Q:Q,,0)*G2722/10,0)*10,_xlfn.XLOOKUP([1]Parameters!B2722,[1]Printers!L:L,[1]Printers!P:P,,0)),"")</f>
        <v>70</v>
      </c>
      <c r="I2722" s="3" t="str" cm="1">
        <f t="array" ref="I2722">IFERROR(IF(ROW()-1&gt;COUNTA([1]!T_Printers[Printers])*COUNTA([1]!T_Resins[Resins]),"",_xlfn.IFS(ROUND(VLOOKUP(C2722,[1]!T_Resins[#Data],4,FALSE)/VLOOKUP(A2722,[1]!T_Printers[#Data],5,FALSE),1)&lt;=_xlfn.XLOOKUP(B2722,[1]Printers!L:L,[1]Printers!O:O,1,0,),ROUND(VLOOKUP(C2722,[1]!T_Resins[#Data],4,FALSE)/VLOOKUP(A2722,[1]!T_Printers[#Data],5,FALSE),1),ROUND(VLOOKUP(C2722,[1]!T_Resins[#Data],4,FALSE)/VLOOKUP(A2722,[1]!T_Printers[#Data],5,FALSE),1)&gt;_xlfn.XLOOKUP(B2722,[1]Printers!L:L,[1]Printers!O:O,1,0,),"")),"")</f>
        <v/>
      </c>
      <c r="J2722" t="str">
        <f>IFERROR(IF(ROUND(_xlfn.XLOOKUP([1]Parameters!B2722,[1]Printers!L:L,[1]Printers!Q:Q,,0)*I2722/10,0)*10&lt;_xlfn.XLOOKUP([1]Parameters!B2722,[1]Printers!L:L,[1]Printers!P:P,,0),ROUND(_xlfn.XLOOKUP([1]Parameters!B2722,[1]Printers!L:L,[1]Printers!Q:Q,,0)*I2722/10,0)*10,_xlfn.XLOOKUP([1]Parameters!B2722,[1]Printers!L:L,[1]Printers!P:P,,0)),"")</f>
        <v/>
      </c>
      <c r="K2722">
        <f>IF(SUM(E2722:J2722)&lt;&gt;0,VLOOKUP(A2722,[1]!T_Printers[#Data],10,FALSE)+VLOOKUP(C2722,[1]!T_Resins[#Data],10,FALSE),"")</f>
        <v>2</v>
      </c>
      <c r="L2722">
        <f>IF(SUM(E2722:J2722)&lt;&gt;0,VLOOKUP(A2722,[1]!T_Printers[#Data],11,FALSE),"")</f>
        <v>5</v>
      </c>
      <c r="M2722">
        <f>IF(SUM(E2722:J2722)&lt;&gt;0,VLOOKUP(C2722,[1]!T_Resins[#Data],8,FALSE),"")</f>
        <v>120</v>
      </c>
      <c r="N2722">
        <f>IF(_xlfn.XLOOKUP(B2722,[1]Printers!$L:$L,[1]Printers!$R:$R,0,0)&gt;0,[1]Parameters!M2722,IF(SUM(E2722:J2722)&lt;&gt;0,VLOOKUP(C2722,[1]!T_Resins[#Data],9,FALSE),""))</f>
        <v>180</v>
      </c>
      <c r="O2722" t="str">
        <f t="shared" si="42"/>
        <v>PhrozenShuffle2018</v>
      </c>
    </row>
    <row r="2723" spans="1:15" x14ac:dyDescent="0.25">
      <c r="A2723" t="str">
        <f t="array" ref="A2723">IF(ROW()-1&gt;COUNTA([1]!T_Printers[Printers])*COUNTA([1]!T_Resins[Resins]),"",INDEX([1]!T_Printers[Printers],INT((ROW()-2)/COUNTA([1]!T_Resins[Resins])+1)))</f>
        <v>Phrozen Shuffle 2018</v>
      </c>
      <c r="B2723" t="str">
        <f>_xlfn.XLOOKUP(A2723,[1]!T_Printers[Printers],[1]!T_Printers[Icon link],,0)</f>
        <v>PhrozenShuffle2018</v>
      </c>
      <c r="C2723" t="str">
        <f t="array" ref="C2723">IF(ROW()-1&gt;COUNTA([1]!T_Printers[Printers])*COUNTA([1]!T_Resins[Resins]),"",INDEX([1]!T_Resins[Resins],MOD(ROW()-2,COUNTA([1]!T_Resins[Resins]))+1))</f>
        <v>Jewelry J-Cast</v>
      </c>
      <c r="D2723">
        <f>IF(SUM(E2723:J2723)&lt;&gt;0,IF(ROW()-1&gt;COUNTA([1]!T_Printers[Printers])*COUNTA([1]!T_Resins[Resins]),"",2),"")</f>
        <v>2</v>
      </c>
      <c r="E2723" cm="1">
        <f t="array" ref="E2723">IFERROR(IF(ROW()-1&gt;COUNTA([1]!T_Printers[Printers])*COUNTA([1]!T_Resins[Resins]),"",_xlfn.IFS(ROUND(VLOOKUP(C2723,[1]!T_Resins[#Data],2,FALSE)/VLOOKUP(A2723,[1]!T_Printers[#Data],5,FALSE),1)&lt;=_xlfn.XLOOKUP(B2723,[1]Printers!L:L,[1]Printers!O:O,1,0,),ROUND(VLOOKUP(C2723,[1]!T_Resins[#Data],2,FALSE)/VLOOKUP(A2723,[1]!T_Printers[#Data],5,FALSE),1),ROUND(VLOOKUP(C2723,[1]!T_Resins[#Data],2,FALSE)/VLOOKUP(A2723,[1]!T_Printers[#Data],5,FALSE),1)&gt;_xlfn.XLOOKUP(B2723,[1]Printers!L:L,[1]Printers!O:O,1,0,),10)),"Используйте слой 100 мкм")</f>
        <v>20.8</v>
      </c>
      <c r="F2723">
        <f>IFERROR(IF(ROUND(_xlfn.XLOOKUP([1]Parameters!B2723,[1]Printers!L:L,[1]Printers!Q:Q,,0)*E2723/10,0)*10&lt;_xlfn.XLOOKUP([1]Parameters!B2723,[1]Printers!L:L,[1]Printers!P:P,,0),ROUND(_xlfn.XLOOKUP([1]Parameters!B2723,[1]Printers!L:L,[1]Printers!Q:Q,,0)*E2723/10,0)*10,_xlfn.XLOOKUP([1]Parameters!B2723,[1]Printers!L:L,[1]Printers!P:P,,0)),"")</f>
        <v>99</v>
      </c>
      <c r="G2723" cm="1">
        <f t="array" ref="G2723">IFERROR(IF(ROW()-1&gt;COUNTA([1]!T_Printers[Printers])*COUNTA([1]!T_Resins[Resins]),"",_xlfn.IFS(ROUND(VLOOKUP(C2723,[1]!T_Resins[#Data],3,FALSE)/VLOOKUP(A2723,[1]!T_Printers[#Data],5,FALSE),1)&lt;=_xlfn.XLOOKUP(B2723,[1]Printers!L:L,[1]Printers!O:O,1,0,),ROUND(VLOOKUP(C2723,[1]!T_Resins[#Data],3,FALSE)/VLOOKUP(A2723,[1]!T_Printers[#Data],5,FALSE),1),ROUND(VLOOKUP(C2723,[1]!T_Resins[#Data],3,FALSE)/VLOOKUP(A2723,[1]!T_Printers[#Data],5,FALSE),1)&gt;_xlfn.XLOOKUP(B2723,[1]Printers!L:L,[1]Printers!O:O,1,0,),10)),"")</f>
        <v>28.6</v>
      </c>
      <c r="H2723">
        <f>IFERROR(IF(ROUND(_xlfn.XLOOKUP([1]Parameters!B2723,[1]Printers!L:L,[1]Printers!Q:Q,,0)*G2723/10,0)*10&lt;_xlfn.XLOOKUP([1]Parameters!B2723,[1]Printers!L:L,[1]Printers!P:P,,0),ROUND(_xlfn.XLOOKUP([1]Parameters!B2723,[1]Printers!L:L,[1]Printers!Q:Q,,0)*G2723/10,0)*10,_xlfn.XLOOKUP([1]Parameters!B2723,[1]Printers!L:L,[1]Printers!P:P,,0)),"")</f>
        <v>99</v>
      </c>
      <c r="I2723" s="3" t="str" cm="1">
        <f t="array" ref="I2723">IFERROR(IF(ROW()-1&gt;COUNTA([1]!T_Printers[Printers])*COUNTA([1]!T_Resins[Resins]),"",_xlfn.IFS(ROUND(VLOOKUP(C2723,[1]!T_Resins[#Data],4,FALSE)/VLOOKUP(A2723,[1]!T_Printers[#Data],5,FALSE),1)&lt;=_xlfn.XLOOKUP(B2723,[1]Printers!L:L,[1]Printers!O:O,1,0,),ROUND(VLOOKUP(C2723,[1]!T_Resins[#Data],4,FALSE)/VLOOKUP(A2723,[1]!T_Printers[#Data],5,FALSE),1),ROUND(VLOOKUP(C2723,[1]!T_Resins[#Data],4,FALSE)/VLOOKUP(A2723,[1]!T_Printers[#Data],5,FALSE),1)&gt;_xlfn.XLOOKUP(B2723,[1]Printers!L:L,[1]Printers!O:O,1,0,),"")),"")</f>
        <v/>
      </c>
      <c r="J2723" t="str">
        <f>IFERROR(IF(ROUND(_xlfn.XLOOKUP([1]Parameters!B2723,[1]Printers!L:L,[1]Printers!Q:Q,,0)*I2723/10,0)*10&lt;_xlfn.XLOOKUP([1]Parameters!B2723,[1]Printers!L:L,[1]Printers!P:P,,0),ROUND(_xlfn.XLOOKUP([1]Parameters!B2723,[1]Printers!L:L,[1]Printers!Q:Q,,0)*I2723/10,0)*10,_xlfn.XLOOKUP([1]Parameters!B2723,[1]Printers!L:L,[1]Printers!P:P,,0)),"")</f>
        <v/>
      </c>
      <c r="K2723">
        <f>IF(SUM(E2723:J2723)&lt;&gt;0,VLOOKUP(A2723,[1]!T_Printers[#Data],10,FALSE)+VLOOKUP(C2723,[1]!T_Resins[#Data],10,FALSE),"")</f>
        <v>2</v>
      </c>
      <c r="L2723">
        <f>IF(SUM(E2723:J2723)&lt;&gt;0,VLOOKUP(A2723,[1]!T_Printers[#Data],11,FALSE),"")</f>
        <v>5</v>
      </c>
      <c r="M2723">
        <f>IF(SUM(E2723:J2723)&lt;&gt;0,VLOOKUP(C2723,[1]!T_Resins[#Data],8,FALSE),"")</f>
        <v>60</v>
      </c>
      <c r="N2723">
        <f>IF(_xlfn.XLOOKUP(B2723,[1]Printers!$L:$L,[1]Printers!$R:$R,0,0)&gt;0,[1]Parameters!M2723,IF(SUM(E2723:J2723)&lt;&gt;0,VLOOKUP(C2723,[1]!T_Resins[#Data],9,FALSE),""))</f>
        <v>60</v>
      </c>
      <c r="O2723" t="str">
        <f t="shared" si="42"/>
        <v>PhrozenShuffle2018</v>
      </c>
    </row>
    <row r="2724" spans="1:15" x14ac:dyDescent="0.25">
      <c r="A2724" t="str">
        <f t="array" ref="A2724">IF(ROW()-1&gt;COUNTA([1]!T_Printers[Printers])*COUNTA([1]!T_Resins[Resins]),"",INDEX([1]!T_Printers[Printers],INT((ROW()-2)/COUNTA([1]!T_Resins[Resins])+1)))</f>
        <v>Phrozen Shuffle 2018</v>
      </c>
      <c r="B2724" t="str">
        <f>_xlfn.XLOOKUP(A2724,[1]!T_Printers[Printers],[1]!T_Printers[Icon link],,0)</f>
        <v>PhrozenShuffle2018</v>
      </c>
      <c r="C2724" t="str">
        <f t="array" ref="C2724">IF(ROW()-1&gt;COUNTA([1]!T_Printers[Printers])*COUNTA([1]!T_Resins[Resins]),"",INDEX([1]!T_Resins[Resins],MOD(ROW()-2,COUNTA([1]!T_Resins[Resins]))+1))</f>
        <v>Model Resin Black</v>
      </c>
      <c r="D2724">
        <f>IF(SUM(E2724:J2724)&lt;&gt;0,IF(ROW()-1&gt;COUNTA([1]!T_Printers[Printers])*COUNTA([1]!T_Resins[Resins]),"",2),"")</f>
        <v>2</v>
      </c>
      <c r="E2724" cm="1">
        <f t="array" ref="E2724">IFERROR(IF(ROW()-1&gt;COUNTA([1]!T_Printers[Printers])*COUNTA([1]!T_Resins[Resins]),"",_xlfn.IFS(ROUND(VLOOKUP(C2724,[1]!T_Resins[#Data],2,FALSE)/VLOOKUP(A2724,[1]!T_Printers[#Data],5,FALSE),1)&lt;=_xlfn.XLOOKUP(B2724,[1]Printers!L:L,[1]Printers!O:O,1,0,),ROUND(VLOOKUP(C2724,[1]!T_Resins[#Data],2,FALSE)/VLOOKUP(A2724,[1]!T_Printers[#Data],5,FALSE),1),ROUND(VLOOKUP(C2724,[1]!T_Resins[#Data],2,FALSE)/VLOOKUP(A2724,[1]!T_Printers[#Data],5,FALSE),1)&gt;_xlfn.XLOOKUP(B2724,[1]Printers!L:L,[1]Printers!O:O,1,0,),10)),"Используйте слой 100 мкм")</f>
        <v>7.8</v>
      </c>
      <c r="F2724">
        <f>IFERROR(IF(ROUND(_xlfn.XLOOKUP([1]Parameters!B2724,[1]Printers!L:L,[1]Printers!Q:Q,,0)*E2724/10,0)*10&lt;_xlfn.XLOOKUP([1]Parameters!B2724,[1]Printers!L:L,[1]Printers!P:P,,0),ROUND(_xlfn.XLOOKUP([1]Parameters!B2724,[1]Printers!L:L,[1]Printers!Q:Q,,0)*E2724/10,0)*10,_xlfn.XLOOKUP([1]Parameters!B2724,[1]Printers!L:L,[1]Printers!P:P,,0)),"")</f>
        <v>70</v>
      </c>
      <c r="G2724" cm="1">
        <f t="array" ref="G2724">IFERROR(IF(ROW()-1&gt;COUNTA([1]!T_Printers[Printers])*COUNTA([1]!T_Resins[Resins]),"",_xlfn.IFS(ROUND(VLOOKUP(C2724,[1]!T_Resins[#Data],3,FALSE)/VLOOKUP(A2724,[1]!T_Printers[#Data],5,FALSE),1)&lt;=_xlfn.XLOOKUP(B2724,[1]Printers!L:L,[1]Printers!O:O,1,0,),ROUND(VLOOKUP(C2724,[1]!T_Resins[#Data],3,FALSE)/VLOOKUP(A2724,[1]!T_Printers[#Data],5,FALSE),1),ROUND(VLOOKUP(C2724,[1]!T_Resins[#Data],3,FALSE)/VLOOKUP(A2724,[1]!T_Printers[#Data],5,FALSE),1)&gt;_xlfn.XLOOKUP(B2724,[1]Printers!L:L,[1]Printers!O:O,1,0,),10)),"")</f>
        <v>10.1</v>
      </c>
      <c r="H2724">
        <f>IFERROR(IF(ROUND(_xlfn.XLOOKUP([1]Parameters!B2724,[1]Printers!L:L,[1]Printers!Q:Q,,0)*G2724/10,0)*10&lt;_xlfn.XLOOKUP([1]Parameters!B2724,[1]Printers!L:L,[1]Printers!P:P,,0),ROUND(_xlfn.XLOOKUP([1]Parameters!B2724,[1]Printers!L:L,[1]Printers!Q:Q,,0)*G2724/10,0)*10,_xlfn.XLOOKUP([1]Parameters!B2724,[1]Printers!L:L,[1]Printers!P:P,,0)),"")</f>
        <v>90</v>
      </c>
      <c r="I2724" s="3" t="str" cm="1">
        <f t="array" ref="I2724">IFERROR(IF(ROW()-1&gt;COUNTA([1]!T_Printers[Printers])*COUNTA([1]!T_Resins[Resins]),"",_xlfn.IFS(ROUND(VLOOKUP(C2724,[1]!T_Resins[#Data],4,FALSE)/VLOOKUP(A2724,[1]!T_Printers[#Data],5,FALSE),1)&lt;=_xlfn.XLOOKUP(B2724,[1]Printers!L:L,[1]Printers!O:O,1,0,),ROUND(VLOOKUP(C2724,[1]!T_Resins[#Data],4,FALSE)/VLOOKUP(A2724,[1]!T_Printers[#Data],5,FALSE),1),ROUND(VLOOKUP(C2724,[1]!T_Resins[#Data],4,FALSE)/VLOOKUP(A2724,[1]!T_Printers[#Data],5,FALSE),1)&gt;_xlfn.XLOOKUP(B2724,[1]Printers!L:L,[1]Printers!O:O,1,0,),"")),"")</f>
        <v/>
      </c>
      <c r="J2724" t="str">
        <f>IFERROR(IF(ROUND(_xlfn.XLOOKUP([1]Parameters!B2724,[1]Printers!L:L,[1]Printers!Q:Q,,0)*I2724/10,0)*10&lt;_xlfn.XLOOKUP([1]Parameters!B2724,[1]Printers!L:L,[1]Printers!P:P,,0),ROUND(_xlfn.XLOOKUP([1]Parameters!B2724,[1]Printers!L:L,[1]Printers!Q:Q,,0)*I2724/10,0)*10,_xlfn.XLOOKUP([1]Parameters!B2724,[1]Printers!L:L,[1]Printers!P:P,,0)),"")</f>
        <v/>
      </c>
      <c r="K2724">
        <f>IF(SUM(E2724:J2724)&lt;&gt;0,VLOOKUP(A2724,[1]!T_Printers[#Data],10,FALSE)+VLOOKUP(C2724,[1]!T_Resins[#Data],10,FALSE),"")</f>
        <v>2</v>
      </c>
      <c r="L2724">
        <f>IF(SUM(E2724:J2724)&lt;&gt;0,VLOOKUP(A2724,[1]!T_Printers[#Data],11,FALSE),"")</f>
        <v>5</v>
      </c>
      <c r="M2724">
        <f>IF(SUM(E2724:J2724)&lt;&gt;0,VLOOKUP(C2724,[1]!T_Resins[#Data],8,FALSE),"")</f>
        <v>120</v>
      </c>
      <c r="N2724">
        <f>IF(_xlfn.XLOOKUP(B2724,[1]Printers!$L:$L,[1]Printers!$R:$R,0,0)&gt;0,[1]Parameters!M2724,IF(SUM(E2724:J2724)&lt;&gt;0,VLOOKUP(C2724,[1]!T_Resins[#Data],9,FALSE),""))</f>
        <v>180</v>
      </c>
      <c r="O2724" t="str">
        <f t="shared" si="42"/>
        <v>PhrozenShuffle2018</v>
      </c>
    </row>
    <row r="2725" spans="1:15" x14ac:dyDescent="0.25">
      <c r="A2725" t="str">
        <f t="array" ref="A2725">IF(ROW()-1&gt;COUNTA([1]!T_Printers[Printers])*COUNTA([1]!T_Resins[Resins]),"",INDEX([1]!T_Printers[Printers],INT((ROW()-2)/COUNTA([1]!T_Resins[Resins])+1)))</f>
        <v>Phrozen Shuffle 2018</v>
      </c>
      <c r="B2725" t="str">
        <f>_xlfn.XLOOKUP(A2725,[1]!T_Printers[Printers],[1]!T_Printers[Icon link],,0)</f>
        <v>PhrozenShuffle2018</v>
      </c>
      <c r="C2725" t="str">
        <f t="array" ref="C2725">IF(ROW()-1&gt;COUNTA([1]!T_Printers[Printers])*COUNTA([1]!T_Resins[Resins]),"",INDEX([1]!T_Resins[Resins],MOD(ROW()-2,COUNTA([1]!T_Resins[Resins]))+1))</f>
        <v>Model Resin Clear</v>
      </c>
      <c r="D2725">
        <f>IF(SUM(E2725:J2725)&lt;&gt;0,IF(ROW()-1&gt;COUNTA([1]!T_Printers[Printers])*COUNTA([1]!T_Resins[Resins]),"",2),"")</f>
        <v>2</v>
      </c>
      <c r="E2725" cm="1">
        <f t="array" ref="E2725">IFERROR(IF(ROW()-1&gt;COUNTA([1]!T_Printers[Printers])*COUNTA([1]!T_Resins[Resins]),"",_xlfn.IFS(ROUND(VLOOKUP(C2725,[1]!T_Resins[#Data],2,FALSE)/VLOOKUP(A2725,[1]!T_Printers[#Data],5,FALSE),1)&lt;=_xlfn.XLOOKUP(B2725,[1]Printers!L:L,[1]Printers!O:O,1,0,),ROUND(VLOOKUP(C2725,[1]!T_Resins[#Data],2,FALSE)/VLOOKUP(A2725,[1]!T_Printers[#Data],5,FALSE),1),ROUND(VLOOKUP(C2725,[1]!T_Resins[#Data],2,FALSE)/VLOOKUP(A2725,[1]!T_Printers[#Data],5,FALSE),1)&gt;_xlfn.XLOOKUP(B2725,[1]Printers!L:L,[1]Printers!O:O,1,0,),10)),"Используйте слой 100 мкм")</f>
        <v>7.3</v>
      </c>
      <c r="F2725">
        <f>IFERROR(IF(ROUND(_xlfn.XLOOKUP([1]Parameters!B2725,[1]Printers!L:L,[1]Printers!Q:Q,,0)*E2725/10,0)*10&lt;_xlfn.XLOOKUP([1]Parameters!B2725,[1]Printers!L:L,[1]Printers!P:P,,0),ROUND(_xlfn.XLOOKUP([1]Parameters!B2725,[1]Printers!L:L,[1]Printers!Q:Q,,0)*E2725/10,0)*10,_xlfn.XLOOKUP([1]Parameters!B2725,[1]Printers!L:L,[1]Printers!P:P,,0)),"")</f>
        <v>70</v>
      </c>
      <c r="G2725" cm="1">
        <f t="array" ref="G2725">IFERROR(IF(ROW()-1&gt;COUNTA([1]!T_Printers[Printers])*COUNTA([1]!T_Resins[Resins]),"",_xlfn.IFS(ROUND(VLOOKUP(C2725,[1]!T_Resins[#Data],3,FALSE)/VLOOKUP(A2725,[1]!T_Printers[#Data],5,FALSE),1)&lt;=_xlfn.XLOOKUP(B2725,[1]Printers!L:L,[1]Printers!O:O,1,0,),ROUND(VLOOKUP(C2725,[1]!T_Resins[#Data],3,FALSE)/VLOOKUP(A2725,[1]!T_Printers[#Data],5,FALSE),1),ROUND(VLOOKUP(C2725,[1]!T_Resins[#Data],3,FALSE)/VLOOKUP(A2725,[1]!T_Printers[#Data],5,FALSE),1)&gt;_xlfn.XLOOKUP(B2725,[1]Printers!L:L,[1]Printers!O:O,1,0,),10)),"")</f>
        <v>9.4</v>
      </c>
      <c r="H2725">
        <f>IFERROR(IF(ROUND(_xlfn.XLOOKUP([1]Parameters!B2725,[1]Printers!L:L,[1]Printers!Q:Q,,0)*G2725/10,0)*10&lt;_xlfn.XLOOKUP([1]Parameters!B2725,[1]Printers!L:L,[1]Printers!P:P,,0),ROUND(_xlfn.XLOOKUP([1]Parameters!B2725,[1]Printers!L:L,[1]Printers!Q:Q,,0)*G2725/10,0)*10,_xlfn.XLOOKUP([1]Parameters!B2725,[1]Printers!L:L,[1]Printers!P:P,,0)),"")</f>
        <v>80</v>
      </c>
      <c r="I2725" s="3" t="str" cm="1">
        <f t="array" ref="I2725">IFERROR(IF(ROW()-1&gt;COUNTA([1]!T_Printers[Printers])*COUNTA([1]!T_Resins[Resins]),"",_xlfn.IFS(ROUND(VLOOKUP(C2725,[1]!T_Resins[#Data],4,FALSE)/VLOOKUP(A2725,[1]!T_Printers[#Data],5,FALSE),1)&lt;=_xlfn.XLOOKUP(B2725,[1]Printers!L:L,[1]Printers!O:O,1,0,),ROUND(VLOOKUP(C2725,[1]!T_Resins[#Data],4,FALSE)/VLOOKUP(A2725,[1]!T_Printers[#Data],5,FALSE),1),ROUND(VLOOKUP(C2725,[1]!T_Resins[#Data],4,FALSE)/VLOOKUP(A2725,[1]!T_Printers[#Data],5,FALSE),1)&gt;_xlfn.XLOOKUP(B2725,[1]Printers!L:L,[1]Printers!O:O,1,0,),"")),"")</f>
        <v/>
      </c>
      <c r="J2725" t="str">
        <f>IFERROR(IF(ROUND(_xlfn.XLOOKUP([1]Parameters!B2725,[1]Printers!L:L,[1]Printers!Q:Q,,0)*I2725/10,0)*10&lt;_xlfn.XLOOKUP([1]Parameters!B2725,[1]Printers!L:L,[1]Printers!P:P,,0),ROUND(_xlfn.XLOOKUP([1]Parameters!B2725,[1]Printers!L:L,[1]Printers!Q:Q,,0)*I2725/10,0)*10,_xlfn.XLOOKUP([1]Parameters!B2725,[1]Printers!L:L,[1]Printers!P:P,,0)),"")</f>
        <v/>
      </c>
      <c r="K2725">
        <f>IF(SUM(E2725:J2725)&lt;&gt;0,VLOOKUP(A2725,[1]!T_Printers[#Data],10,FALSE)+VLOOKUP(C2725,[1]!T_Resins[#Data],10,FALSE),"")</f>
        <v>2</v>
      </c>
      <c r="L2725">
        <f>IF(SUM(E2725:J2725)&lt;&gt;0,VLOOKUP(A2725,[1]!T_Printers[#Data],11,FALSE),"")</f>
        <v>5</v>
      </c>
      <c r="M2725">
        <f>IF(SUM(E2725:J2725)&lt;&gt;0,VLOOKUP(C2725,[1]!T_Resins[#Data],8,FALSE),"")</f>
        <v>120</v>
      </c>
      <c r="N2725">
        <f>IF(_xlfn.XLOOKUP(B2725,[1]Printers!$L:$L,[1]Printers!$R:$R,0,0)&gt;0,[1]Parameters!M2725,IF(SUM(E2725:J2725)&lt;&gt;0,VLOOKUP(C2725,[1]!T_Resins[#Data],9,FALSE),""))</f>
        <v>180</v>
      </c>
      <c r="O2725" t="str">
        <f t="shared" si="42"/>
        <v>PhrozenShuffle2018</v>
      </c>
    </row>
    <row r="2726" spans="1:15" x14ac:dyDescent="0.25">
      <c r="A2726" t="str">
        <f t="array" ref="A2726">IF(ROW()-1&gt;COUNTA([1]!T_Printers[Printers])*COUNTA([1]!T_Resins[Resins]),"",INDEX([1]!T_Printers[Printers],INT((ROW()-2)/COUNTA([1]!T_Resins[Resins])+1)))</f>
        <v>Phrozen Shuffle 2018</v>
      </c>
      <c r="B2726" t="str">
        <f>_xlfn.XLOOKUP(A2726,[1]!T_Printers[Printers],[1]!T_Printers[Icon link],,0)</f>
        <v>PhrozenShuffle2018</v>
      </c>
      <c r="C2726" t="str">
        <f t="array" ref="C2726">IF(ROW()-1&gt;COUNTA([1]!T_Printers[Printers])*COUNTA([1]!T_Resins[Resins]),"",INDEX([1]!T_Resins[Resins],MOD(ROW()-2,COUNTA([1]!T_Resins[Resins]))+1))</f>
        <v>Model Resin Grey</v>
      </c>
      <c r="D2726">
        <f>IF(SUM(E2726:J2726)&lt;&gt;0,IF(ROW()-1&gt;COUNTA([1]!T_Printers[Printers])*COUNTA([1]!T_Resins[Resins]),"",2),"")</f>
        <v>2</v>
      </c>
      <c r="E2726" cm="1">
        <f t="array" ref="E2726">IFERROR(IF(ROW()-1&gt;COUNTA([1]!T_Printers[Printers])*COUNTA([1]!T_Resins[Resins]),"",_xlfn.IFS(ROUND(VLOOKUP(C2726,[1]!T_Resins[#Data],2,FALSE)/VLOOKUP(A2726,[1]!T_Printers[#Data],5,FALSE),1)&lt;=_xlfn.XLOOKUP(B2726,[1]Printers!L:L,[1]Printers!O:O,1,0,),ROUND(VLOOKUP(C2726,[1]!T_Resins[#Data],2,FALSE)/VLOOKUP(A2726,[1]!T_Printers[#Data],5,FALSE),1),ROUND(VLOOKUP(C2726,[1]!T_Resins[#Data],2,FALSE)/VLOOKUP(A2726,[1]!T_Printers[#Data],5,FALSE),1)&gt;_xlfn.XLOOKUP(B2726,[1]Printers!L:L,[1]Printers!O:O,1,0,),10)),"Используйте слой 100 мкм")</f>
        <v>10.9</v>
      </c>
      <c r="F2726">
        <f>IFERROR(IF(ROUND(_xlfn.XLOOKUP([1]Parameters!B2726,[1]Printers!L:L,[1]Printers!Q:Q,,0)*E2726/10,0)*10&lt;_xlfn.XLOOKUP([1]Parameters!B2726,[1]Printers!L:L,[1]Printers!P:P,,0),ROUND(_xlfn.XLOOKUP([1]Parameters!B2726,[1]Printers!L:L,[1]Printers!Q:Q,,0)*E2726/10,0)*10,_xlfn.XLOOKUP([1]Parameters!B2726,[1]Printers!L:L,[1]Printers!P:P,,0)),"")</f>
        <v>99</v>
      </c>
      <c r="G2726" cm="1">
        <f t="array" ref="G2726">IFERROR(IF(ROW()-1&gt;COUNTA([1]!T_Printers[Printers])*COUNTA([1]!T_Resins[Resins]),"",_xlfn.IFS(ROUND(VLOOKUP(C2726,[1]!T_Resins[#Data],3,FALSE)/VLOOKUP(A2726,[1]!T_Printers[#Data],5,FALSE),1)&lt;=_xlfn.XLOOKUP(B2726,[1]Printers!L:L,[1]Printers!O:O,1,0,),ROUND(VLOOKUP(C2726,[1]!T_Resins[#Data],3,FALSE)/VLOOKUP(A2726,[1]!T_Printers[#Data],5,FALSE),1),ROUND(VLOOKUP(C2726,[1]!T_Resins[#Data],3,FALSE)/VLOOKUP(A2726,[1]!T_Printers[#Data],5,FALSE),1)&gt;_xlfn.XLOOKUP(B2726,[1]Printers!L:L,[1]Printers!O:O,1,0,),10)),"")</f>
        <v>14.2</v>
      </c>
      <c r="H2726">
        <f>IFERROR(IF(ROUND(_xlfn.XLOOKUP([1]Parameters!B2726,[1]Printers!L:L,[1]Printers!Q:Q,,0)*G2726/10,0)*10&lt;_xlfn.XLOOKUP([1]Parameters!B2726,[1]Printers!L:L,[1]Printers!P:P,,0),ROUND(_xlfn.XLOOKUP([1]Parameters!B2726,[1]Printers!L:L,[1]Printers!Q:Q,,0)*G2726/10,0)*10,_xlfn.XLOOKUP([1]Parameters!B2726,[1]Printers!L:L,[1]Printers!P:P,,0)),"")</f>
        <v>99</v>
      </c>
      <c r="I2726" s="3" t="str" cm="1">
        <f t="array" ref="I2726">IFERROR(IF(ROW()-1&gt;COUNTA([1]!T_Printers[Printers])*COUNTA([1]!T_Resins[Resins]),"",_xlfn.IFS(ROUND(VLOOKUP(C2726,[1]!T_Resins[#Data],4,FALSE)/VLOOKUP(A2726,[1]!T_Printers[#Data],5,FALSE),1)&lt;=_xlfn.XLOOKUP(B2726,[1]Printers!L:L,[1]Printers!O:O,1,0,),ROUND(VLOOKUP(C2726,[1]!T_Resins[#Data],4,FALSE)/VLOOKUP(A2726,[1]!T_Printers[#Data],5,FALSE),1),ROUND(VLOOKUP(C2726,[1]!T_Resins[#Data],4,FALSE)/VLOOKUP(A2726,[1]!T_Printers[#Data],5,FALSE),1)&gt;_xlfn.XLOOKUP(B2726,[1]Printers!L:L,[1]Printers!O:O,1,0,),"")),"")</f>
        <v/>
      </c>
      <c r="J2726" t="str">
        <f>IFERROR(IF(ROUND(_xlfn.XLOOKUP([1]Parameters!B2726,[1]Printers!L:L,[1]Printers!Q:Q,,0)*I2726/10,0)*10&lt;_xlfn.XLOOKUP([1]Parameters!B2726,[1]Printers!L:L,[1]Printers!P:P,,0),ROUND(_xlfn.XLOOKUP([1]Parameters!B2726,[1]Printers!L:L,[1]Printers!Q:Q,,0)*I2726/10,0)*10,_xlfn.XLOOKUP([1]Parameters!B2726,[1]Printers!L:L,[1]Printers!P:P,,0)),"")</f>
        <v/>
      </c>
      <c r="K2726">
        <f>IF(SUM(E2726:J2726)&lt;&gt;0,VLOOKUP(A2726,[1]!T_Printers[#Data],10,FALSE)+VLOOKUP(C2726,[1]!T_Resins[#Data],10,FALSE),"")</f>
        <v>2</v>
      </c>
      <c r="L2726">
        <f>IF(SUM(E2726:J2726)&lt;&gt;0,VLOOKUP(A2726,[1]!T_Printers[#Data],11,FALSE),"")</f>
        <v>5</v>
      </c>
      <c r="M2726">
        <f>IF(SUM(E2726:J2726)&lt;&gt;0,VLOOKUP(C2726,[1]!T_Resins[#Data],8,FALSE),"")</f>
        <v>120</v>
      </c>
      <c r="N2726">
        <f>IF(_xlfn.XLOOKUP(B2726,[1]Printers!$L:$L,[1]Printers!$R:$R,0,0)&gt;0,[1]Parameters!M2726,IF(SUM(E2726:J2726)&lt;&gt;0,VLOOKUP(C2726,[1]!T_Resins[#Data],9,FALSE),""))</f>
        <v>180</v>
      </c>
      <c r="O2726" t="str">
        <f t="shared" si="42"/>
        <v>PhrozenShuffle2018</v>
      </c>
    </row>
    <row r="2727" spans="1:15" x14ac:dyDescent="0.25">
      <c r="A2727" t="str">
        <f t="array" ref="A2727">IF(ROW()-1&gt;COUNTA([1]!T_Printers[Printers])*COUNTA([1]!T_Resins[Resins]),"",INDEX([1]!T_Printers[Printers],INT((ROW()-2)/COUNTA([1]!T_Resins[Resins])+1)))</f>
        <v>Phrozen Shuffle 2018</v>
      </c>
      <c r="B2727" t="str">
        <f>_xlfn.XLOOKUP(A2727,[1]!T_Printers[Printers],[1]!T_Printers[Icon link],,0)</f>
        <v>PhrozenShuffle2018</v>
      </c>
      <c r="C2727" t="str">
        <f t="array" ref="C2727">IF(ROW()-1&gt;COUNTA([1]!T_Printers[Printers])*COUNTA([1]!T_Resins[Resins]),"",INDEX([1]!T_Resins[Resins],MOD(ROW()-2,COUNTA([1]!T_Resins[Resins]))+1))</f>
        <v>Model Resin White</v>
      </c>
      <c r="D2727">
        <f>IF(SUM(E2727:J2727)&lt;&gt;0,IF(ROW()-1&gt;COUNTA([1]!T_Printers[Printers])*COUNTA([1]!T_Resins[Resins]),"",2),"")</f>
        <v>2</v>
      </c>
      <c r="E2727" cm="1">
        <f t="array" ref="E2727">IFERROR(IF(ROW()-1&gt;COUNTA([1]!T_Printers[Printers])*COUNTA([1]!T_Resins[Resins]),"",_xlfn.IFS(ROUND(VLOOKUP(C2727,[1]!T_Resins[#Data],2,FALSE)/VLOOKUP(A2727,[1]!T_Printers[#Data],5,FALSE),1)&lt;=_xlfn.XLOOKUP(B2727,[1]Printers!L:L,[1]Printers!O:O,1,0,),ROUND(VLOOKUP(C2727,[1]!T_Resins[#Data],2,FALSE)/VLOOKUP(A2727,[1]!T_Printers[#Data],5,FALSE),1),ROUND(VLOOKUP(C2727,[1]!T_Resins[#Data],2,FALSE)/VLOOKUP(A2727,[1]!T_Printers[#Data],5,FALSE),1)&gt;_xlfn.XLOOKUP(B2727,[1]Printers!L:L,[1]Printers!O:O,1,0,),10)),"Используйте слой 100 мкм")</f>
        <v>6.9</v>
      </c>
      <c r="F2727">
        <f>IFERROR(IF(ROUND(_xlfn.XLOOKUP([1]Parameters!B2727,[1]Printers!L:L,[1]Printers!Q:Q,,0)*E2727/10,0)*10&lt;_xlfn.XLOOKUP([1]Parameters!B2727,[1]Printers!L:L,[1]Printers!P:P,,0),ROUND(_xlfn.XLOOKUP([1]Parameters!B2727,[1]Printers!L:L,[1]Printers!Q:Q,,0)*E2727/10,0)*10,_xlfn.XLOOKUP([1]Parameters!B2727,[1]Printers!L:L,[1]Printers!P:P,,0)),"")</f>
        <v>60</v>
      </c>
      <c r="G2727" cm="1">
        <f t="array" ref="G2727">IFERROR(IF(ROW()-1&gt;COUNTA([1]!T_Printers[Printers])*COUNTA([1]!T_Resins[Resins]),"",_xlfn.IFS(ROUND(VLOOKUP(C2727,[1]!T_Resins[#Data],3,FALSE)/VLOOKUP(A2727,[1]!T_Printers[#Data],5,FALSE),1)&lt;=_xlfn.XLOOKUP(B2727,[1]Printers!L:L,[1]Printers!O:O,1,0,),ROUND(VLOOKUP(C2727,[1]!T_Resins[#Data],3,FALSE)/VLOOKUP(A2727,[1]!T_Printers[#Data],5,FALSE),1),ROUND(VLOOKUP(C2727,[1]!T_Resins[#Data],3,FALSE)/VLOOKUP(A2727,[1]!T_Printers[#Data],5,FALSE),1)&gt;_xlfn.XLOOKUP(B2727,[1]Printers!L:L,[1]Printers!O:O,1,0,),10)),"")</f>
        <v>9</v>
      </c>
      <c r="H2727">
        <f>IFERROR(IF(ROUND(_xlfn.XLOOKUP([1]Parameters!B2727,[1]Printers!L:L,[1]Printers!Q:Q,,0)*G2727/10,0)*10&lt;_xlfn.XLOOKUP([1]Parameters!B2727,[1]Printers!L:L,[1]Printers!P:P,,0),ROUND(_xlfn.XLOOKUP([1]Parameters!B2727,[1]Printers!L:L,[1]Printers!Q:Q,,0)*G2727/10,0)*10,_xlfn.XLOOKUP([1]Parameters!B2727,[1]Printers!L:L,[1]Printers!P:P,,0)),"")</f>
        <v>80</v>
      </c>
      <c r="I2727" s="3" t="str" cm="1">
        <f t="array" ref="I2727">IFERROR(IF(ROW()-1&gt;COUNTA([1]!T_Printers[Printers])*COUNTA([1]!T_Resins[Resins]),"",_xlfn.IFS(ROUND(VLOOKUP(C2727,[1]!T_Resins[#Data],4,FALSE)/VLOOKUP(A2727,[1]!T_Printers[#Data],5,FALSE),1)&lt;=_xlfn.XLOOKUP(B2727,[1]Printers!L:L,[1]Printers!O:O,1,0,),ROUND(VLOOKUP(C2727,[1]!T_Resins[#Data],4,FALSE)/VLOOKUP(A2727,[1]!T_Printers[#Data],5,FALSE),1),ROUND(VLOOKUP(C2727,[1]!T_Resins[#Data],4,FALSE)/VLOOKUP(A2727,[1]!T_Printers[#Data],5,FALSE),1)&gt;_xlfn.XLOOKUP(B2727,[1]Printers!L:L,[1]Printers!O:O,1,0,),"")),"")</f>
        <v/>
      </c>
      <c r="J2727" t="str">
        <f>IFERROR(IF(ROUND(_xlfn.XLOOKUP([1]Parameters!B2727,[1]Printers!L:L,[1]Printers!Q:Q,,0)*I2727/10,0)*10&lt;_xlfn.XLOOKUP([1]Parameters!B2727,[1]Printers!L:L,[1]Printers!P:P,,0),ROUND(_xlfn.XLOOKUP([1]Parameters!B2727,[1]Printers!L:L,[1]Printers!Q:Q,,0)*I2727/10,0)*10,_xlfn.XLOOKUP([1]Parameters!B2727,[1]Printers!L:L,[1]Printers!P:P,,0)),"")</f>
        <v/>
      </c>
      <c r="K2727">
        <f>IF(SUM(E2727:J2727)&lt;&gt;0,VLOOKUP(A2727,[1]!T_Printers[#Data],10,FALSE)+VLOOKUP(C2727,[1]!T_Resins[#Data],10,FALSE),"")</f>
        <v>2</v>
      </c>
      <c r="L2727">
        <f>IF(SUM(E2727:J2727)&lt;&gt;0,VLOOKUP(A2727,[1]!T_Printers[#Data],11,FALSE),"")</f>
        <v>5</v>
      </c>
      <c r="M2727">
        <f>IF(SUM(E2727:J2727)&lt;&gt;0,VLOOKUP(C2727,[1]!T_Resins[#Data],8,FALSE),"")</f>
        <v>120</v>
      </c>
      <c r="N2727">
        <f>IF(_xlfn.XLOOKUP(B2727,[1]Printers!$L:$L,[1]Printers!$R:$R,0,0)&gt;0,[1]Parameters!M2727,IF(SUM(E2727:J2727)&lt;&gt;0,VLOOKUP(C2727,[1]!T_Resins[#Data],9,FALSE),""))</f>
        <v>180</v>
      </c>
      <c r="O2727" t="str">
        <f t="shared" si="42"/>
        <v>PhrozenShuffle2018</v>
      </c>
    </row>
    <row r="2728" spans="1:15" x14ac:dyDescent="0.25">
      <c r="A2728" t="str">
        <f t="array" ref="A2728">IF(ROW()-1&gt;COUNTA([1]!T_Printers[Printers])*COUNTA([1]!T_Resins[Resins]),"",INDEX([1]!T_Printers[Printers],INT((ROW()-2)/COUNTA([1]!T_Resins[Resins])+1)))</f>
        <v>Phrozen Shuffle 2018</v>
      </c>
      <c r="B2728" t="str">
        <f>_xlfn.XLOOKUP(A2728,[1]!T_Printers[Printers],[1]!T_Printers[Icon link],,0)</f>
        <v>PhrozenShuffle2018</v>
      </c>
      <c r="C2728" t="str">
        <f t="array" ref="C2728">IF(ROW()-1&gt;COUNTA([1]!T_Printers[Printers])*COUNTA([1]!T_Resins[Resins]),"",INDEX([1]!T_Resins[Resins],MOD(ROW()-2,COUNTA([1]!T_Resins[Resins]))+1))</f>
        <v>Silicone-Compatiable Model Resin (J-Model)</v>
      </c>
      <c r="D2728">
        <f>IF(SUM(E2728:J2728)&lt;&gt;0,IF(ROW()-1&gt;COUNTA([1]!T_Printers[Printers])*COUNTA([1]!T_Resins[Resins]),"",2),"")</f>
        <v>2</v>
      </c>
      <c r="E2728" cm="1">
        <f t="array" ref="E2728">IFERROR(IF(ROW()-1&gt;COUNTA([1]!T_Printers[Printers])*COUNTA([1]!T_Resins[Resins]),"",_xlfn.IFS(ROUND(VLOOKUP(C2728,[1]!T_Resins[#Data],2,FALSE)/VLOOKUP(A2728,[1]!T_Printers[#Data],5,FALSE),1)&lt;=_xlfn.XLOOKUP(B2728,[1]Printers!L:L,[1]Printers!O:O,1,0,),ROUND(VLOOKUP(C2728,[1]!T_Resins[#Data],2,FALSE)/VLOOKUP(A2728,[1]!T_Printers[#Data],5,FALSE),1),ROUND(VLOOKUP(C2728,[1]!T_Resins[#Data],2,FALSE)/VLOOKUP(A2728,[1]!T_Printers[#Data],5,FALSE),1)&gt;_xlfn.XLOOKUP(B2728,[1]Printers!L:L,[1]Printers!O:O,1,0,),10)),"Используйте слой 100 мкм")</f>
        <v>6.9</v>
      </c>
      <c r="F2728">
        <f>IFERROR(IF(ROUND(_xlfn.XLOOKUP([1]Parameters!B2728,[1]Printers!L:L,[1]Printers!Q:Q,,0)*E2728/10,0)*10&lt;_xlfn.XLOOKUP([1]Parameters!B2728,[1]Printers!L:L,[1]Printers!P:P,,0),ROUND(_xlfn.XLOOKUP([1]Parameters!B2728,[1]Printers!L:L,[1]Printers!Q:Q,,0)*E2728/10,0)*10,_xlfn.XLOOKUP([1]Parameters!B2728,[1]Printers!L:L,[1]Printers!P:P,,0)),"")</f>
        <v>60</v>
      </c>
      <c r="G2728" cm="1">
        <f t="array" ref="G2728">IFERROR(IF(ROW()-1&gt;COUNTA([1]!T_Printers[Printers])*COUNTA([1]!T_Resins[Resins]),"",_xlfn.IFS(ROUND(VLOOKUP(C2728,[1]!T_Resins[#Data],3,FALSE)/VLOOKUP(A2728,[1]!T_Printers[#Data],5,FALSE),1)&lt;=_xlfn.XLOOKUP(B2728,[1]Printers!L:L,[1]Printers!O:O,1,0,),ROUND(VLOOKUP(C2728,[1]!T_Resins[#Data],3,FALSE)/VLOOKUP(A2728,[1]!T_Printers[#Data],5,FALSE),1),ROUND(VLOOKUP(C2728,[1]!T_Resins[#Data],3,FALSE)/VLOOKUP(A2728,[1]!T_Printers[#Data],5,FALSE),1)&gt;_xlfn.XLOOKUP(B2728,[1]Printers!L:L,[1]Printers!O:O,1,0,),10)),"")</f>
        <v>9</v>
      </c>
      <c r="H2728">
        <f>IFERROR(IF(ROUND(_xlfn.XLOOKUP([1]Parameters!B2728,[1]Printers!L:L,[1]Printers!Q:Q,,0)*G2728/10,0)*10&lt;_xlfn.XLOOKUP([1]Parameters!B2728,[1]Printers!L:L,[1]Printers!P:P,,0),ROUND(_xlfn.XLOOKUP([1]Parameters!B2728,[1]Printers!L:L,[1]Printers!Q:Q,,0)*G2728/10,0)*10,_xlfn.XLOOKUP([1]Parameters!B2728,[1]Printers!L:L,[1]Printers!P:P,,0)),"")</f>
        <v>80</v>
      </c>
      <c r="I2728" s="3" t="str" cm="1">
        <f t="array" ref="I2728">IFERROR(IF(ROW()-1&gt;COUNTA([1]!T_Printers[Printers])*COUNTA([1]!T_Resins[Resins]),"",_xlfn.IFS(ROUND(VLOOKUP(C2728,[1]!T_Resins[#Data],4,FALSE)/VLOOKUP(A2728,[1]!T_Printers[#Data],5,FALSE),1)&lt;=_xlfn.XLOOKUP(B2728,[1]Printers!L:L,[1]Printers!O:O,1,0,),ROUND(VLOOKUP(C2728,[1]!T_Resins[#Data],4,FALSE)/VLOOKUP(A2728,[1]!T_Printers[#Data],5,FALSE),1),ROUND(VLOOKUP(C2728,[1]!T_Resins[#Data],4,FALSE)/VLOOKUP(A2728,[1]!T_Printers[#Data],5,FALSE),1)&gt;_xlfn.XLOOKUP(B2728,[1]Printers!L:L,[1]Printers!O:O,1,0,),"")),"")</f>
        <v/>
      </c>
      <c r="J2728" t="str">
        <f>IFERROR(IF(ROUND(_xlfn.XLOOKUP([1]Parameters!B2728,[1]Printers!L:L,[1]Printers!Q:Q,,0)*I2728/10,0)*10&lt;_xlfn.XLOOKUP([1]Parameters!B2728,[1]Printers!L:L,[1]Printers!P:P,,0),ROUND(_xlfn.XLOOKUP([1]Parameters!B2728,[1]Printers!L:L,[1]Printers!Q:Q,,0)*I2728/10,0)*10,_xlfn.XLOOKUP([1]Parameters!B2728,[1]Printers!L:L,[1]Printers!P:P,,0)),"")</f>
        <v/>
      </c>
      <c r="K2728">
        <f>IF(SUM(E2728:J2728)&lt;&gt;0,VLOOKUP(A2728,[1]!T_Printers[#Data],10,FALSE)+VLOOKUP(C2728,[1]!T_Resins[#Data],10,FALSE),"")</f>
        <v>2</v>
      </c>
      <c r="L2728">
        <f>IF(SUM(E2728:J2728)&lt;&gt;0,VLOOKUP(A2728,[1]!T_Printers[#Data],11,FALSE),"")</f>
        <v>5</v>
      </c>
      <c r="M2728">
        <f>IF(SUM(E2728:J2728)&lt;&gt;0,VLOOKUP(C2728,[1]!T_Resins[#Data],8,FALSE),"")</f>
        <v>60</v>
      </c>
      <c r="N2728">
        <f>IF(_xlfn.XLOOKUP(B2728,[1]Printers!$L:$L,[1]Printers!$R:$R,0,0)&gt;0,[1]Parameters!M2728,IF(SUM(E2728:J2728)&lt;&gt;0,VLOOKUP(C2728,[1]!T_Resins[#Data],9,FALSE),""))</f>
        <v>60</v>
      </c>
      <c r="O2728" t="str">
        <f t="shared" si="42"/>
        <v>PhrozenShuffle2018</v>
      </c>
    </row>
    <row r="2729" spans="1:15" x14ac:dyDescent="0.25">
      <c r="A2729" t="str">
        <f t="array" ref="A2729">IF(ROW()-1&gt;COUNTA([1]!T_Printers[Printers])*COUNTA([1]!T_Resins[Resins]),"",INDEX([1]!T_Printers[Printers],INT((ROW()-2)/COUNTA([1]!T_Resins[Resins])+1)))</f>
        <v>Phrozen Shuffle 2018</v>
      </c>
      <c r="B2729" t="str">
        <f>_xlfn.XLOOKUP(A2729,[1]!T_Printers[Printers],[1]!T_Printers[Icon link],,0)</f>
        <v>PhrozenShuffle2018</v>
      </c>
      <c r="C2729" t="str">
        <f t="array" ref="C2729">IF(ROW()-1&gt;COUNTA([1]!T_Printers[Printers])*COUNTA([1]!T_Resins[Resins]),"",INDEX([1]!T_Resins[Resins],MOD(ROW()-2,COUNTA([1]!T_Resins[Resins]))+1))</f>
        <v>Silicone-Like Black</v>
      </c>
      <c r="D2729">
        <f>IF(SUM(E2729:J2729)&lt;&gt;0,IF(ROW()-1&gt;COUNTA([1]!T_Printers[Printers])*COUNTA([1]!T_Resins[Resins]),"",2),"")</f>
        <v>2</v>
      </c>
      <c r="E2729" cm="1">
        <f t="array" ref="E2729">IFERROR(IF(ROW()-1&gt;COUNTA([1]!T_Printers[Printers])*COUNTA([1]!T_Resins[Resins]),"",_xlfn.IFS(ROUND(VLOOKUP(C2729,[1]!T_Resins[#Data],2,FALSE)/VLOOKUP(A2729,[1]!T_Printers[#Data],5,FALSE),1)&lt;=_xlfn.XLOOKUP(B2729,[1]Printers!L:L,[1]Printers!O:O,1,0,),ROUND(VLOOKUP(C2729,[1]!T_Resins[#Data],2,FALSE)/VLOOKUP(A2729,[1]!T_Printers[#Data],5,FALSE),1),ROUND(VLOOKUP(C2729,[1]!T_Resins[#Data],2,FALSE)/VLOOKUP(A2729,[1]!T_Printers[#Data],5,FALSE),1)&gt;_xlfn.XLOOKUP(B2729,[1]Printers!L:L,[1]Printers!O:O,1,0,),10)),"Используйте слой 100 мкм")</f>
        <v>16.399999999999999</v>
      </c>
      <c r="F2729">
        <f>IFERROR(IF(ROUND(_xlfn.XLOOKUP([1]Parameters!B2729,[1]Printers!L:L,[1]Printers!Q:Q,,0)*E2729/10,0)*10&lt;_xlfn.XLOOKUP([1]Parameters!B2729,[1]Printers!L:L,[1]Printers!P:P,,0),ROUND(_xlfn.XLOOKUP([1]Parameters!B2729,[1]Printers!L:L,[1]Printers!Q:Q,,0)*E2729/10,0)*10,_xlfn.XLOOKUP([1]Parameters!B2729,[1]Printers!L:L,[1]Printers!P:P,,0)),"")</f>
        <v>99</v>
      </c>
      <c r="G2729" cm="1">
        <f t="array" ref="G2729">IFERROR(IF(ROW()-1&gt;COUNTA([1]!T_Printers[Printers])*COUNTA([1]!T_Resins[Resins]),"",_xlfn.IFS(ROUND(VLOOKUP(C2729,[1]!T_Resins[#Data],3,FALSE)/VLOOKUP(A2729,[1]!T_Printers[#Data],5,FALSE),1)&lt;=_xlfn.XLOOKUP(B2729,[1]Printers!L:L,[1]Printers!O:O,1,0,),ROUND(VLOOKUP(C2729,[1]!T_Resins[#Data],3,FALSE)/VLOOKUP(A2729,[1]!T_Printers[#Data],5,FALSE),1),ROUND(VLOOKUP(C2729,[1]!T_Resins[#Data],3,FALSE)/VLOOKUP(A2729,[1]!T_Printers[#Data],5,FALSE),1)&gt;_xlfn.XLOOKUP(B2729,[1]Printers!L:L,[1]Printers!O:O,1,0,),10)),"")</f>
        <v>21.3</v>
      </c>
      <c r="H2729">
        <f>IFERROR(IF(ROUND(_xlfn.XLOOKUP([1]Parameters!B2729,[1]Printers!L:L,[1]Printers!Q:Q,,0)*G2729/10,0)*10&lt;_xlfn.XLOOKUP([1]Parameters!B2729,[1]Printers!L:L,[1]Printers!P:P,,0),ROUND(_xlfn.XLOOKUP([1]Parameters!B2729,[1]Printers!L:L,[1]Printers!Q:Q,,0)*G2729/10,0)*10,_xlfn.XLOOKUP([1]Parameters!B2729,[1]Printers!L:L,[1]Printers!P:P,,0)),"")</f>
        <v>99</v>
      </c>
      <c r="I2729" s="3" t="str" cm="1">
        <f t="array" ref="I2729">IFERROR(IF(ROW()-1&gt;COUNTA([1]!T_Printers[Printers])*COUNTA([1]!T_Resins[Resins]),"",_xlfn.IFS(ROUND(VLOOKUP(C2729,[1]!T_Resins[#Data],4,FALSE)/VLOOKUP(A2729,[1]!T_Printers[#Data],5,FALSE),1)&lt;=_xlfn.XLOOKUP(B2729,[1]Printers!L:L,[1]Printers!O:O,1,0,),ROUND(VLOOKUP(C2729,[1]!T_Resins[#Data],4,FALSE)/VLOOKUP(A2729,[1]!T_Printers[#Data],5,FALSE),1),ROUND(VLOOKUP(C2729,[1]!T_Resins[#Data],4,FALSE)/VLOOKUP(A2729,[1]!T_Printers[#Data],5,FALSE),1)&gt;_xlfn.XLOOKUP(B2729,[1]Printers!L:L,[1]Printers!O:O,1,0,),"")),"")</f>
        <v/>
      </c>
      <c r="J2729" t="str">
        <f>IFERROR(IF(ROUND(_xlfn.XLOOKUP([1]Parameters!B2729,[1]Printers!L:L,[1]Printers!Q:Q,,0)*I2729/10,0)*10&lt;_xlfn.XLOOKUP([1]Parameters!B2729,[1]Printers!L:L,[1]Printers!P:P,,0),ROUND(_xlfn.XLOOKUP([1]Parameters!B2729,[1]Printers!L:L,[1]Printers!Q:Q,,0)*I2729/10,0)*10,_xlfn.XLOOKUP([1]Parameters!B2729,[1]Printers!L:L,[1]Printers!P:P,,0)),"")</f>
        <v/>
      </c>
      <c r="K2729">
        <f>IF(SUM(E2729:J2729)&lt;&gt;0,VLOOKUP(A2729,[1]!T_Printers[#Data],10,FALSE)+VLOOKUP(C2729,[1]!T_Resins[#Data],10,FALSE),"")</f>
        <v>2</v>
      </c>
      <c r="L2729">
        <f>IF(SUM(E2729:J2729)&lt;&gt;0,VLOOKUP(A2729,[1]!T_Printers[#Data],11,FALSE),"")</f>
        <v>5</v>
      </c>
      <c r="M2729">
        <f>IF(SUM(E2729:J2729)&lt;&gt;0,VLOOKUP(C2729,[1]!T_Resins[#Data],8,FALSE),"")</f>
        <v>60</v>
      </c>
      <c r="N2729">
        <f>IF(_xlfn.XLOOKUP(B2729,[1]Printers!$L:$L,[1]Printers!$R:$R,0,0)&gt;0,[1]Parameters!M2729,IF(SUM(E2729:J2729)&lt;&gt;0,VLOOKUP(C2729,[1]!T_Resins[#Data],9,FALSE),""))</f>
        <v>60</v>
      </c>
      <c r="O2729" t="str">
        <f t="shared" si="42"/>
        <v>PhrozenShuffle2018</v>
      </c>
    </row>
    <row r="2730" spans="1:15" x14ac:dyDescent="0.25">
      <c r="A2730" t="str">
        <f t="array" ref="A2730">IF(ROW()-1&gt;COUNTA([1]!T_Printers[Printers])*COUNTA([1]!T_Resins[Resins]),"",INDEX([1]!T_Printers[Printers],INT((ROW()-2)/COUNTA([1]!T_Resins[Resins])+1)))</f>
        <v>Phrozen Shuffle 2019</v>
      </c>
      <c r="B2730" t="str">
        <f>_xlfn.XLOOKUP(A2730,[1]!T_Printers[Printers],[1]!T_Printers[Icon link],,0)</f>
        <v>PhrozenShuffle2019</v>
      </c>
      <c r="C2730" t="str">
        <f t="array" ref="C2730">IF(ROW()-1&gt;COUNTA([1]!T_Printers[Printers])*COUNTA([1]!T_Resins[Resins]),"",INDEX([1]!T_Resins[Resins],MOD(ROW()-2,COUNTA([1]!T_Resins[Resins]))+1))</f>
        <v>Basic Red</v>
      </c>
      <c r="D2730">
        <f>IF(SUM(E2730:J2730)&lt;&gt;0,IF(ROW()-1&gt;COUNTA([1]!T_Printers[Printers])*COUNTA([1]!T_Resins[Resins]),"",2),"")</f>
        <v>2</v>
      </c>
      <c r="E2730" cm="1">
        <f t="array" ref="E2730">IFERROR(IF(ROW()-1&gt;COUNTA([1]!T_Printers[Printers])*COUNTA([1]!T_Resins[Resins]),"",_xlfn.IFS(ROUND(VLOOKUP(C2730,[1]!T_Resins[#Data],2,FALSE)/VLOOKUP(A2730,[1]!T_Printers[#Data],5,FALSE),1)&lt;=_xlfn.XLOOKUP(B2730,[1]Printers!L:L,[1]Printers!O:O,1,0,),ROUND(VLOOKUP(C2730,[1]!T_Resins[#Data],2,FALSE)/VLOOKUP(A2730,[1]!T_Printers[#Data],5,FALSE),1),ROUND(VLOOKUP(C2730,[1]!T_Resins[#Data],2,FALSE)/VLOOKUP(A2730,[1]!T_Printers[#Data],5,FALSE),1)&gt;_xlfn.XLOOKUP(B2730,[1]Printers!L:L,[1]Printers!O:O,1,0,),10)),"Используйте слой 100 мкм")</f>
        <v>7.6</v>
      </c>
      <c r="F2730">
        <f>IFERROR(IF(ROUND(_xlfn.XLOOKUP([1]Parameters!B2730,[1]Printers!L:L,[1]Printers!Q:Q,,0)*E2730/10,0)*10&lt;_xlfn.XLOOKUP([1]Parameters!B2730,[1]Printers!L:L,[1]Printers!P:P,,0),ROUND(_xlfn.XLOOKUP([1]Parameters!B2730,[1]Printers!L:L,[1]Printers!Q:Q,,0)*E2730/10,0)*10,_xlfn.XLOOKUP([1]Parameters!B2730,[1]Printers!L:L,[1]Printers!P:P,,0)),"")</f>
        <v>70</v>
      </c>
      <c r="G2730" cm="1">
        <f t="array" ref="G2730">IFERROR(IF(ROW()-1&gt;COUNTA([1]!T_Printers[Printers])*COUNTA([1]!T_Resins[Resins]),"",_xlfn.IFS(ROUND(VLOOKUP(C2730,[1]!T_Resins[#Data],3,FALSE)/VLOOKUP(A2730,[1]!T_Printers[#Data],5,FALSE),1)&lt;=_xlfn.XLOOKUP(B2730,[1]Printers!L:L,[1]Printers!O:O,1,0,),ROUND(VLOOKUP(C2730,[1]!T_Resins[#Data],3,FALSE)/VLOOKUP(A2730,[1]!T_Printers[#Data],5,FALSE),1),ROUND(VLOOKUP(C2730,[1]!T_Resins[#Data],3,FALSE)/VLOOKUP(A2730,[1]!T_Printers[#Data],5,FALSE),1)&gt;_xlfn.XLOOKUP(B2730,[1]Printers!L:L,[1]Printers!O:O,1,0,),10)),"")</f>
        <v>9.9</v>
      </c>
      <c r="H2730">
        <f>IFERROR(IF(ROUND(_xlfn.XLOOKUP([1]Parameters!B2730,[1]Printers!L:L,[1]Printers!Q:Q,,0)*G2730/10,0)*10&lt;_xlfn.XLOOKUP([1]Parameters!B2730,[1]Printers!L:L,[1]Printers!P:P,,0),ROUND(_xlfn.XLOOKUP([1]Parameters!B2730,[1]Printers!L:L,[1]Printers!Q:Q,,0)*G2730/10,0)*10,_xlfn.XLOOKUP([1]Parameters!B2730,[1]Printers!L:L,[1]Printers!P:P,,0)),"")</f>
        <v>90</v>
      </c>
      <c r="I2730" s="3" t="str" cm="1">
        <f t="array" ref="I2730">IFERROR(IF(ROW()-1&gt;COUNTA([1]!T_Printers[Printers])*COUNTA([1]!T_Resins[Resins]),"",_xlfn.IFS(ROUND(VLOOKUP(C2730,[1]!T_Resins[#Data],4,FALSE)/VLOOKUP(A2730,[1]!T_Printers[#Data],5,FALSE),1)&lt;=_xlfn.XLOOKUP(B2730,[1]Printers!L:L,[1]Printers!O:O,1,0,),ROUND(VLOOKUP(C2730,[1]!T_Resins[#Data],4,FALSE)/VLOOKUP(A2730,[1]!T_Printers[#Data],5,FALSE),1),ROUND(VLOOKUP(C2730,[1]!T_Resins[#Data],4,FALSE)/VLOOKUP(A2730,[1]!T_Printers[#Data],5,FALSE),1)&gt;_xlfn.XLOOKUP(B2730,[1]Printers!L:L,[1]Printers!O:O,1,0,),"")),"")</f>
        <v/>
      </c>
      <c r="J2730" t="str">
        <f>IFERROR(IF(ROUND(_xlfn.XLOOKUP([1]Parameters!B2730,[1]Printers!L:L,[1]Printers!Q:Q,,0)*I2730/10,0)*10&lt;_xlfn.XLOOKUP([1]Parameters!B2730,[1]Printers!L:L,[1]Printers!P:P,,0),ROUND(_xlfn.XLOOKUP([1]Parameters!B2730,[1]Printers!L:L,[1]Printers!Q:Q,,0)*I2730/10,0)*10,_xlfn.XLOOKUP([1]Parameters!B2730,[1]Printers!L:L,[1]Printers!P:P,,0)),"")</f>
        <v/>
      </c>
      <c r="K2730">
        <f>IF(SUM(E2730:J2730)&lt;&gt;0,VLOOKUP(A2730,[1]!T_Printers[#Data],10,FALSE)+VLOOKUP(C2730,[1]!T_Resins[#Data],10,FALSE),"")</f>
        <v>2</v>
      </c>
      <c r="L2730">
        <f>IF(SUM(E2730:J2730)&lt;&gt;0,VLOOKUP(A2730,[1]!T_Printers[#Data],11,FALSE),"")</f>
        <v>5</v>
      </c>
      <c r="M2730">
        <f>IF(SUM(E2730:J2730)&lt;&gt;0,VLOOKUP(C2730,[1]!T_Resins[#Data],8,FALSE),"")</f>
        <v>120</v>
      </c>
      <c r="N2730">
        <f>IF(_xlfn.XLOOKUP(B2730,[1]Printers!$L:$L,[1]Printers!$R:$R,0,0)&gt;0,[1]Parameters!M2730,IF(SUM(E2730:J2730)&lt;&gt;0,VLOOKUP(C2730,[1]!T_Resins[#Data],9,FALSE),""))</f>
        <v>180</v>
      </c>
      <c r="O2730" t="str">
        <f t="shared" si="42"/>
        <v>PhrozenShuffle2019</v>
      </c>
    </row>
    <row r="2731" spans="1:15" x14ac:dyDescent="0.25">
      <c r="A2731" t="str">
        <f t="array" ref="A2731">IF(ROW()-1&gt;COUNTA([1]!T_Printers[Printers])*COUNTA([1]!T_Resins[Resins]),"",INDEX([1]!T_Printers[Printers],INT((ROW()-2)/COUNTA([1]!T_Resins[Resins])+1)))</f>
        <v>Phrozen Shuffle 2019</v>
      </c>
      <c r="B2731" t="str">
        <f>_xlfn.XLOOKUP(A2731,[1]!T_Printers[Printers],[1]!T_Printers[Icon link],,0)</f>
        <v>PhrozenShuffle2019</v>
      </c>
      <c r="C2731" t="str">
        <f t="array" ref="C2731">IF(ROW()-1&gt;COUNTA([1]!T_Printers[Printers])*COUNTA([1]!T_Resins[Resins]),"",INDEX([1]!T_Resins[Resins],MOD(ROW()-2,COUNTA([1]!T_Resins[Resins]))+1))</f>
        <v>Demo Bone</v>
      </c>
      <c r="D2731">
        <f>IF(SUM(E2731:J2731)&lt;&gt;0,IF(ROW()-1&gt;COUNTA([1]!T_Printers[Printers])*COUNTA([1]!T_Resins[Resins]),"",2),"")</f>
        <v>2</v>
      </c>
      <c r="E2731" cm="1">
        <f t="array" ref="E2731">IFERROR(IF(ROW()-1&gt;COUNTA([1]!T_Printers[Printers])*COUNTA([1]!T_Resins[Resins]),"",_xlfn.IFS(ROUND(VLOOKUP(C2731,[1]!T_Resins[#Data],2,FALSE)/VLOOKUP(A2731,[1]!T_Printers[#Data],5,FALSE),1)&lt;=_xlfn.XLOOKUP(B2731,[1]Printers!L:L,[1]Printers!O:O,1,0,),ROUND(VLOOKUP(C2731,[1]!T_Resins[#Data],2,FALSE)/VLOOKUP(A2731,[1]!T_Printers[#Data],5,FALSE),1),ROUND(VLOOKUP(C2731,[1]!T_Resins[#Data],2,FALSE)/VLOOKUP(A2731,[1]!T_Printers[#Data],5,FALSE),1)&gt;_xlfn.XLOOKUP(B2731,[1]Printers!L:L,[1]Printers!O:O,1,0,),10)),"Используйте слой 100 мкм")</f>
        <v>7.4</v>
      </c>
      <c r="F2731">
        <f>IFERROR(IF(ROUND(_xlfn.XLOOKUP([1]Parameters!B2731,[1]Printers!L:L,[1]Printers!Q:Q,,0)*E2731/10,0)*10&lt;_xlfn.XLOOKUP([1]Parameters!B2731,[1]Printers!L:L,[1]Printers!P:P,,0),ROUND(_xlfn.XLOOKUP([1]Parameters!B2731,[1]Printers!L:L,[1]Printers!Q:Q,,0)*E2731/10,0)*10,_xlfn.XLOOKUP([1]Parameters!B2731,[1]Printers!L:L,[1]Printers!P:P,,0)),"")</f>
        <v>70</v>
      </c>
      <c r="G2731" cm="1">
        <f t="array" ref="G2731">IFERROR(IF(ROW()-1&gt;COUNTA([1]!T_Printers[Printers])*COUNTA([1]!T_Resins[Resins]),"",_xlfn.IFS(ROUND(VLOOKUP(C2731,[1]!T_Resins[#Data],3,FALSE)/VLOOKUP(A2731,[1]!T_Printers[#Data],5,FALSE),1)&lt;=_xlfn.XLOOKUP(B2731,[1]Printers!L:L,[1]Printers!O:O,1,0,),ROUND(VLOOKUP(C2731,[1]!T_Resins[#Data],3,FALSE)/VLOOKUP(A2731,[1]!T_Printers[#Data],5,FALSE),1),ROUND(VLOOKUP(C2731,[1]!T_Resins[#Data],3,FALSE)/VLOOKUP(A2731,[1]!T_Printers[#Data],5,FALSE),1)&gt;_xlfn.XLOOKUP(B2731,[1]Printers!L:L,[1]Printers!O:O,1,0,),10)),"")</f>
        <v>9.6999999999999993</v>
      </c>
      <c r="H2731">
        <f>IFERROR(IF(ROUND(_xlfn.XLOOKUP([1]Parameters!B2731,[1]Printers!L:L,[1]Printers!Q:Q,,0)*G2731/10,0)*10&lt;_xlfn.XLOOKUP([1]Parameters!B2731,[1]Printers!L:L,[1]Printers!P:P,,0),ROUND(_xlfn.XLOOKUP([1]Parameters!B2731,[1]Printers!L:L,[1]Printers!Q:Q,,0)*G2731/10,0)*10,_xlfn.XLOOKUP([1]Parameters!B2731,[1]Printers!L:L,[1]Printers!P:P,,0)),"")</f>
        <v>90</v>
      </c>
      <c r="I2731" s="3" t="str" cm="1">
        <f t="array" ref="I2731">IFERROR(IF(ROW()-1&gt;COUNTA([1]!T_Printers[Printers])*COUNTA([1]!T_Resins[Resins]),"",_xlfn.IFS(ROUND(VLOOKUP(C2731,[1]!T_Resins[#Data],4,FALSE)/VLOOKUP(A2731,[1]!T_Printers[#Data],5,FALSE),1)&lt;=_xlfn.XLOOKUP(B2731,[1]Printers!L:L,[1]Printers!O:O,1,0,),ROUND(VLOOKUP(C2731,[1]!T_Resins[#Data],4,FALSE)/VLOOKUP(A2731,[1]!T_Printers[#Data],5,FALSE),1),ROUND(VLOOKUP(C2731,[1]!T_Resins[#Data],4,FALSE)/VLOOKUP(A2731,[1]!T_Printers[#Data],5,FALSE),1)&gt;_xlfn.XLOOKUP(B2731,[1]Printers!L:L,[1]Printers!O:O,1,0,),"")),"")</f>
        <v/>
      </c>
      <c r="J2731" t="str">
        <f>IFERROR(IF(ROUND(_xlfn.XLOOKUP([1]Parameters!B2731,[1]Printers!L:L,[1]Printers!Q:Q,,0)*I2731/10,0)*10&lt;_xlfn.XLOOKUP([1]Parameters!B2731,[1]Printers!L:L,[1]Printers!P:P,,0),ROUND(_xlfn.XLOOKUP([1]Parameters!B2731,[1]Printers!L:L,[1]Printers!Q:Q,,0)*I2731/10,0)*10,_xlfn.XLOOKUP([1]Parameters!B2731,[1]Printers!L:L,[1]Printers!P:P,,0)),"")</f>
        <v/>
      </c>
      <c r="K2731">
        <f>IF(SUM(E2731:J2731)&lt;&gt;0,VLOOKUP(A2731,[1]!T_Printers[#Data],10,FALSE)+VLOOKUP(C2731,[1]!T_Resins[#Data],10,FALSE),"")</f>
        <v>3</v>
      </c>
      <c r="L2731">
        <f>IF(SUM(E2731:J2731)&lt;&gt;0,VLOOKUP(A2731,[1]!T_Printers[#Data],11,FALSE),"")</f>
        <v>5</v>
      </c>
      <c r="M2731">
        <f>IF(SUM(E2731:J2731)&lt;&gt;0,VLOOKUP(C2731,[1]!T_Resins[#Data],8,FALSE),"")</f>
        <v>120</v>
      </c>
      <c r="N2731">
        <f>IF(_xlfn.XLOOKUP(B2731,[1]Printers!$L:$L,[1]Printers!$R:$R,0,0)&gt;0,[1]Parameters!M2731,IF(SUM(E2731:J2731)&lt;&gt;0,VLOOKUP(C2731,[1]!T_Resins[#Data],9,FALSE),""))</f>
        <v>180</v>
      </c>
      <c r="O2731" t="str">
        <f t="shared" si="42"/>
        <v>PhrozenShuffle2019</v>
      </c>
    </row>
    <row r="2732" spans="1:15" x14ac:dyDescent="0.25">
      <c r="A2732" t="str">
        <f t="array" ref="A2732">IF(ROW()-1&gt;COUNTA([1]!T_Printers[Printers])*COUNTA([1]!T_Resins[Resins]),"",INDEX([1]!T_Printers[Printers],INT((ROW()-2)/COUNTA([1]!T_Resins[Resins])+1)))</f>
        <v>Phrozen Shuffle 2019</v>
      </c>
      <c r="B2732" t="str">
        <f>_xlfn.XLOOKUP(A2732,[1]!T_Printers[Printers],[1]!T_Printers[Icon link],,0)</f>
        <v>PhrozenShuffle2019</v>
      </c>
      <c r="C2732" t="str">
        <f t="array" ref="C2732">IF(ROW()-1&gt;COUNTA([1]!T_Printers[Printers])*COUNTA([1]!T_Resins[Resins]),"",INDEX([1]!T_Resins[Resins],MOD(ROW()-2,COUNTA([1]!T_Resins[Resins]))+1))</f>
        <v xml:space="preserve">Dental Bleach (Обновленная версия) </v>
      </c>
      <c r="D2732">
        <f>IF(SUM(E2732:J2732)&lt;&gt;0,IF(ROW()-1&gt;COUNTA([1]!T_Printers[Printers])*COUNTA([1]!T_Resins[Resins]),"",2),"")</f>
        <v>2</v>
      </c>
      <c r="E2732" cm="1">
        <f t="array" ref="E2732">IFERROR(IF(ROW()-1&gt;COUNTA([1]!T_Printers[Printers])*COUNTA([1]!T_Resins[Resins]),"",_xlfn.IFS(ROUND(VLOOKUP(C2732,[1]!T_Resins[#Data],2,FALSE)/VLOOKUP(A2732,[1]!T_Printers[#Data],5,FALSE),1)&lt;=_xlfn.XLOOKUP(B2732,[1]Printers!L:L,[1]Printers!O:O,1,0,),ROUND(VLOOKUP(C2732,[1]!T_Resins[#Data],2,FALSE)/VLOOKUP(A2732,[1]!T_Printers[#Data],5,FALSE),1),ROUND(VLOOKUP(C2732,[1]!T_Resins[#Data],2,FALSE)/VLOOKUP(A2732,[1]!T_Printers[#Data],5,FALSE),1)&gt;_xlfn.XLOOKUP(B2732,[1]Printers!L:L,[1]Printers!O:O,1,0,),10)),"Используйте слой 100 мкм")</f>
        <v>17</v>
      </c>
      <c r="F2732">
        <f>IFERROR(IF(ROUND(_xlfn.XLOOKUP([1]Parameters!B2732,[1]Printers!L:L,[1]Printers!Q:Q,,0)*E2732/10,0)*10&lt;_xlfn.XLOOKUP([1]Parameters!B2732,[1]Printers!L:L,[1]Printers!P:P,,0),ROUND(_xlfn.XLOOKUP([1]Parameters!B2732,[1]Printers!L:L,[1]Printers!Q:Q,,0)*E2732/10,0)*10,_xlfn.XLOOKUP([1]Parameters!B2732,[1]Printers!L:L,[1]Printers!P:P,,0)),"")</f>
        <v>99</v>
      </c>
      <c r="G2732" cm="1">
        <f t="array" ref="G2732">IFERROR(IF(ROW()-1&gt;COUNTA([1]!T_Printers[Printers])*COUNTA([1]!T_Resins[Resins]),"",_xlfn.IFS(ROUND(VLOOKUP(C2732,[1]!T_Resins[#Data],3,FALSE)/VLOOKUP(A2732,[1]!T_Printers[#Data],5,FALSE),1)&lt;=_xlfn.XLOOKUP(B2732,[1]Printers!L:L,[1]Printers!O:O,1,0,),ROUND(VLOOKUP(C2732,[1]!T_Resins[#Data],3,FALSE)/VLOOKUP(A2732,[1]!T_Printers[#Data],5,FALSE),1),ROUND(VLOOKUP(C2732,[1]!T_Resins[#Data],3,FALSE)/VLOOKUP(A2732,[1]!T_Printers[#Data],5,FALSE),1)&gt;_xlfn.XLOOKUP(B2732,[1]Printers!L:L,[1]Printers!O:O,1,0,),10)),"")</f>
        <v>22.2</v>
      </c>
      <c r="H2732">
        <f>IFERROR(IF(ROUND(_xlfn.XLOOKUP([1]Parameters!B2732,[1]Printers!L:L,[1]Printers!Q:Q,,0)*G2732/10,0)*10&lt;_xlfn.XLOOKUP([1]Parameters!B2732,[1]Printers!L:L,[1]Printers!P:P,,0),ROUND(_xlfn.XLOOKUP([1]Parameters!B2732,[1]Printers!L:L,[1]Printers!Q:Q,,0)*G2732/10,0)*10,_xlfn.XLOOKUP([1]Parameters!B2732,[1]Printers!L:L,[1]Printers!P:P,,0)),"")</f>
        <v>99</v>
      </c>
      <c r="I2732" s="3" t="str" cm="1">
        <f t="array" ref="I2732">IFERROR(IF(ROW()-1&gt;COUNTA([1]!T_Printers[Printers])*COUNTA([1]!T_Resins[Resins]),"",_xlfn.IFS(ROUND(VLOOKUP(C2732,[1]!T_Resins[#Data],4,FALSE)/VLOOKUP(A2732,[1]!T_Printers[#Data],5,FALSE),1)&lt;=_xlfn.XLOOKUP(B2732,[1]Printers!L:L,[1]Printers!O:O,1,0,),ROUND(VLOOKUP(C2732,[1]!T_Resins[#Data],4,FALSE)/VLOOKUP(A2732,[1]!T_Printers[#Data],5,FALSE),1),ROUND(VLOOKUP(C2732,[1]!T_Resins[#Data],4,FALSE)/VLOOKUP(A2732,[1]!T_Printers[#Data],5,FALSE),1)&gt;_xlfn.XLOOKUP(B2732,[1]Printers!L:L,[1]Printers!O:O,1,0,),"")),"")</f>
        <v/>
      </c>
      <c r="J2732" t="str">
        <f>IFERROR(IF(ROUND(_xlfn.XLOOKUP([1]Parameters!B2732,[1]Printers!L:L,[1]Printers!Q:Q,,0)*I2732/10,0)*10&lt;_xlfn.XLOOKUP([1]Parameters!B2732,[1]Printers!L:L,[1]Printers!P:P,,0),ROUND(_xlfn.XLOOKUP([1]Parameters!B2732,[1]Printers!L:L,[1]Printers!Q:Q,,0)*I2732/10,0)*10,_xlfn.XLOOKUP([1]Parameters!B2732,[1]Printers!L:L,[1]Printers!P:P,,0)),"")</f>
        <v/>
      </c>
      <c r="K2732">
        <f>IF(SUM(E2732:J2732)&lt;&gt;0,VLOOKUP(A2732,[1]!T_Printers[#Data],10,FALSE)+VLOOKUP(C2732,[1]!T_Resins[#Data],10,FALSE),"")</f>
        <v>3</v>
      </c>
      <c r="L2732">
        <f>IF(SUM(E2732:J2732)&lt;&gt;0,VLOOKUP(A2732,[1]!T_Printers[#Data],11,FALSE),"")</f>
        <v>5</v>
      </c>
      <c r="M2732">
        <f>IF(SUM(E2732:J2732)&lt;&gt;0,VLOOKUP(C2732,[1]!T_Resins[#Data],8,FALSE),"")</f>
        <v>120</v>
      </c>
      <c r="N2732">
        <f>IF(_xlfn.XLOOKUP(B2732,[1]Printers!$L:$L,[1]Printers!$R:$R,0,0)&gt;0,[1]Parameters!M2732,IF(SUM(E2732:J2732)&lt;&gt;0,VLOOKUP(C2732,[1]!T_Resins[#Data],9,FALSE),""))</f>
        <v>180</v>
      </c>
      <c r="O2732" t="str">
        <f t="shared" si="42"/>
        <v>PhrozenShuffle2019</v>
      </c>
    </row>
    <row r="2733" spans="1:15" x14ac:dyDescent="0.25">
      <c r="A2733" t="str">
        <f t="array" ref="A2733">IF(ROW()-1&gt;COUNTA([1]!T_Printers[Printers])*COUNTA([1]!T_Resins[Resins]),"",INDEX([1]!T_Printers[Printers],INT((ROW()-2)/COUNTA([1]!T_Resins[Resins])+1)))</f>
        <v>Phrozen Shuffle 2019</v>
      </c>
      <c r="B2733" t="str">
        <f>_xlfn.XLOOKUP(A2733,[1]!T_Printers[Printers],[1]!T_Printers[Icon link],,0)</f>
        <v>PhrozenShuffle2019</v>
      </c>
      <c r="C2733" t="str">
        <f t="array" ref="C2733">IF(ROW()-1&gt;COUNTA([1]!T_Printers[Printers])*COUNTA([1]!T_Resins[Resins]),"",INDEX([1]!T_Resins[Resins],MOD(ROW()-2,COUNTA([1]!T_Resins[Resins]))+1))</f>
        <v>Dental Bleach Pro</v>
      </c>
      <c r="D2733">
        <f>IF(SUM(E2733:J2733)&lt;&gt;0,IF(ROW()-1&gt;COUNTA([1]!T_Printers[Printers])*COUNTA([1]!T_Resins[Resins]),"",2),"")</f>
        <v>2</v>
      </c>
      <c r="E2733" cm="1">
        <f t="array" ref="E2733">IFERROR(IF(ROW()-1&gt;COUNTA([1]!T_Printers[Printers])*COUNTA([1]!T_Resins[Resins]),"",_xlfn.IFS(ROUND(VLOOKUP(C2733,[1]!T_Resins[#Data],2,FALSE)/VLOOKUP(A2733,[1]!T_Printers[#Data],5,FALSE),1)&lt;=_xlfn.XLOOKUP(B2733,[1]Printers!L:L,[1]Printers!O:O,1,0,),ROUND(VLOOKUP(C2733,[1]!T_Resins[#Data],2,FALSE)/VLOOKUP(A2733,[1]!T_Printers[#Data],5,FALSE),1),ROUND(VLOOKUP(C2733,[1]!T_Resins[#Data],2,FALSE)/VLOOKUP(A2733,[1]!T_Printers[#Data],5,FALSE),1)&gt;_xlfn.XLOOKUP(B2733,[1]Printers!L:L,[1]Printers!O:O,1,0,),10)),"Используйте слой 100 мкм")</f>
        <v>12.6</v>
      </c>
      <c r="F2733">
        <f>IFERROR(IF(ROUND(_xlfn.XLOOKUP([1]Parameters!B2733,[1]Printers!L:L,[1]Printers!Q:Q,,0)*E2733/10,0)*10&lt;_xlfn.XLOOKUP([1]Parameters!B2733,[1]Printers!L:L,[1]Printers!P:P,,0),ROUND(_xlfn.XLOOKUP([1]Parameters!B2733,[1]Printers!L:L,[1]Printers!Q:Q,,0)*E2733/10,0)*10,_xlfn.XLOOKUP([1]Parameters!B2733,[1]Printers!L:L,[1]Printers!P:P,,0)),"")</f>
        <v>99</v>
      </c>
      <c r="G2733" cm="1">
        <f t="array" ref="G2733">IFERROR(IF(ROW()-1&gt;COUNTA([1]!T_Printers[Printers])*COUNTA([1]!T_Resins[Resins]),"",_xlfn.IFS(ROUND(VLOOKUP(C2733,[1]!T_Resins[#Data],3,FALSE)/VLOOKUP(A2733,[1]!T_Printers[#Data],5,FALSE),1)&lt;=_xlfn.XLOOKUP(B2733,[1]Printers!L:L,[1]Printers!O:O,1,0,),ROUND(VLOOKUP(C2733,[1]!T_Resins[#Data],3,FALSE)/VLOOKUP(A2733,[1]!T_Printers[#Data],5,FALSE),1),ROUND(VLOOKUP(C2733,[1]!T_Resins[#Data],3,FALSE)/VLOOKUP(A2733,[1]!T_Printers[#Data],5,FALSE),1)&gt;_xlfn.XLOOKUP(B2733,[1]Printers!L:L,[1]Printers!O:O,1,0,),10)),"")</f>
        <v>16.399999999999999</v>
      </c>
      <c r="H2733">
        <f>IFERROR(IF(ROUND(_xlfn.XLOOKUP([1]Parameters!B2733,[1]Printers!L:L,[1]Printers!Q:Q,,0)*G2733/10,0)*10&lt;_xlfn.XLOOKUP([1]Parameters!B2733,[1]Printers!L:L,[1]Printers!P:P,,0),ROUND(_xlfn.XLOOKUP([1]Parameters!B2733,[1]Printers!L:L,[1]Printers!Q:Q,,0)*G2733/10,0)*10,_xlfn.XLOOKUP([1]Parameters!B2733,[1]Printers!L:L,[1]Printers!P:P,,0)),"")</f>
        <v>99</v>
      </c>
      <c r="I2733" s="3" t="str" cm="1">
        <f t="array" ref="I2733">IFERROR(IF(ROW()-1&gt;COUNTA([1]!T_Printers[Printers])*COUNTA([1]!T_Resins[Resins]),"",_xlfn.IFS(ROUND(VLOOKUP(C2733,[1]!T_Resins[#Data],4,FALSE)/VLOOKUP(A2733,[1]!T_Printers[#Data],5,FALSE),1)&lt;=_xlfn.XLOOKUP(B2733,[1]Printers!L:L,[1]Printers!O:O,1,0,),ROUND(VLOOKUP(C2733,[1]!T_Resins[#Data],4,FALSE)/VLOOKUP(A2733,[1]!T_Printers[#Data],5,FALSE),1),ROUND(VLOOKUP(C2733,[1]!T_Resins[#Data],4,FALSE)/VLOOKUP(A2733,[1]!T_Printers[#Data],5,FALSE),1)&gt;_xlfn.XLOOKUP(B2733,[1]Printers!L:L,[1]Printers!O:O,1,0,),"")),"")</f>
        <v/>
      </c>
      <c r="J2733" t="str">
        <f>IFERROR(IF(ROUND(_xlfn.XLOOKUP([1]Parameters!B2733,[1]Printers!L:L,[1]Printers!Q:Q,,0)*I2733/10,0)*10&lt;_xlfn.XLOOKUP([1]Parameters!B2733,[1]Printers!L:L,[1]Printers!P:P,,0),ROUND(_xlfn.XLOOKUP([1]Parameters!B2733,[1]Printers!L:L,[1]Printers!Q:Q,,0)*I2733/10,0)*10,_xlfn.XLOOKUP([1]Parameters!B2733,[1]Printers!L:L,[1]Printers!P:P,,0)),"")</f>
        <v/>
      </c>
      <c r="K2733">
        <f>IF(SUM(E2733:J2733)&lt;&gt;0,VLOOKUP(A2733,[1]!T_Printers[#Data],10,FALSE)+VLOOKUP(C2733,[1]!T_Resins[#Data],10,FALSE),"")</f>
        <v>2</v>
      </c>
      <c r="L2733">
        <f>IF(SUM(E2733:J2733)&lt;&gt;0,VLOOKUP(A2733,[1]!T_Printers[#Data],11,FALSE),"")</f>
        <v>5</v>
      </c>
      <c r="M2733">
        <f>IF(SUM(E2733:J2733)&lt;&gt;0,VLOOKUP(C2733,[1]!T_Resins[#Data],8,FALSE),"")</f>
        <v>120</v>
      </c>
      <c r="N2733">
        <f>IF(_xlfn.XLOOKUP(B2733,[1]Printers!$L:$L,[1]Printers!$R:$R,0,0)&gt;0,[1]Parameters!M2733,IF(SUM(E2733:J2733)&lt;&gt;0,VLOOKUP(C2733,[1]!T_Resins[#Data],9,FALSE),""))</f>
        <v>180</v>
      </c>
      <c r="O2733" t="str">
        <f t="shared" si="42"/>
        <v>PhrozenShuffle2019</v>
      </c>
    </row>
    <row r="2734" spans="1:15" x14ac:dyDescent="0.25">
      <c r="A2734" t="str">
        <f t="array" ref="A2734">IF(ROW()-1&gt;COUNTA([1]!T_Printers[Printers])*COUNTA([1]!T_Resins[Resins]),"",INDEX([1]!T_Printers[Printers],INT((ROW()-2)/COUNTA([1]!T_Resins[Resins])+1)))</f>
        <v>Phrozen Shuffle 2019</v>
      </c>
      <c r="B2734" t="str">
        <f>_xlfn.XLOOKUP(A2734,[1]!T_Printers[Printers],[1]!T_Printers[Icon link],,0)</f>
        <v>PhrozenShuffle2019</v>
      </c>
      <c r="C2734" t="str">
        <f t="array" ref="C2734">IF(ROW()-1&gt;COUNTA([1]!T_Printers[Printers])*COUNTA([1]!T_Resins[Resins]),"",INDEX([1]!T_Resins[Resins],MOD(ROW()-2,COUNTA([1]!T_Resins[Resins]))+1))</f>
        <v>Dental Cast Cherry Pro</v>
      </c>
      <c r="D2734">
        <f>IF(SUM(E2734:J2734)&lt;&gt;0,IF(ROW()-1&gt;COUNTA([1]!T_Printers[Printers])*COUNTA([1]!T_Resins[Resins]),"",2),"")</f>
        <v>2</v>
      </c>
      <c r="E2734" cm="1">
        <f t="array" ref="E2734">IFERROR(IF(ROW()-1&gt;COUNTA([1]!T_Printers[Printers])*COUNTA([1]!T_Resins[Resins]),"",_xlfn.IFS(ROUND(VLOOKUP(C2734,[1]!T_Resins[#Data],2,FALSE)/VLOOKUP(A2734,[1]!T_Printers[#Data],5,FALSE),1)&lt;=_xlfn.XLOOKUP(B2734,[1]Printers!L:L,[1]Printers!O:O,1,0,),ROUND(VLOOKUP(C2734,[1]!T_Resins[#Data],2,FALSE)/VLOOKUP(A2734,[1]!T_Printers[#Data],5,FALSE),1),ROUND(VLOOKUP(C2734,[1]!T_Resins[#Data],2,FALSE)/VLOOKUP(A2734,[1]!T_Printers[#Data],5,FALSE),1)&gt;_xlfn.XLOOKUP(B2734,[1]Printers!L:L,[1]Printers!O:O,1,0,),10)),"Используйте слой 100 мкм")</f>
        <v>17.399999999999999</v>
      </c>
      <c r="F2734">
        <f>IFERROR(IF(ROUND(_xlfn.XLOOKUP([1]Parameters!B2734,[1]Printers!L:L,[1]Printers!Q:Q,,0)*E2734/10,0)*10&lt;_xlfn.XLOOKUP([1]Parameters!B2734,[1]Printers!L:L,[1]Printers!P:P,,0),ROUND(_xlfn.XLOOKUP([1]Parameters!B2734,[1]Printers!L:L,[1]Printers!Q:Q,,0)*E2734/10,0)*10,_xlfn.XLOOKUP([1]Parameters!B2734,[1]Printers!L:L,[1]Printers!P:P,,0)),"")</f>
        <v>99</v>
      </c>
      <c r="G2734" t="str" cm="1">
        <f t="array" ref="G2734">IFERROR(IF(ROW()-1&gt;COUNTA([1]!T_Printers[Printers])*COUNTA([1]!T_Resins[Resins]),"",_xlfn.IFS(ROUND(VLOOKUP(C2734,[1]!T_Resins[#Data],3,FALSE)/VLOOKUP(A2734,[1]!T_Printers[#Data],5,FALSE),1)&lt;=_xlfn.XLOOKUP(B2734,[1]Printers!L:L,[1]Printers!O:O,1,0,),ROUND(VLOOKUP(C2734,[1]!T_Resins[#Data],3,FALSE)/VLOOKUP(A2734,[1]!T_Printers[#Data],5,FALSE),1),ROUND(VLOOKUP(C2734,[1]!T_Resins[#Data],3,FALSE)/VLOOKUP(A2734,[1]!T_Printers[#Data],5,FALSE),1)&gt;_xlfn.XLOOKUP(B2734,[1]Printers!L:L,[1]Printers!O:O,1,0,),10)),"")</f>
        <v/>
      </c>
      <c r="H2734" t="str">
        <f>IFERROR(IF(ROUND(_xlfn.XLOOKUP([1]Parameters!B2734,[1]Printers!L:L,[1]Printers!Q:Q,,0)*G2734/10,0)*10&lt;_xlfn.XLOOKUP([1]Parameters!B2734,[1]Printers!L:L,[1]Printers!P:P,,0),ROUND(_xlfn.XLOOKUP([1]Parameters!B2734,[1]Printers!L:L,[1]Printers!Q:Q,,0)*G2734/10,0)*10,_xlfn.XLOOKUP([1]Parameters!B2734,[1]Printers!L:L,[1]Printers!P:P,,0)),"")</f>
        <v/>
      </c>
      <c r="I2734" s="3" t="str" cm="1">
        <f t="array" ref="I2734">IFERROR(IF(ROW()-1&gt;COUNTA([1]!T_Printers[Printers])*COUNTA([1]!T_Resins[Resins]),"",_xlfn.IFS(ROUND(VLOOKUP(C2734,[1]!T_Resins[#Data],4,FALSE)/VLOOKUP(A2734,[1]!T_Printers[#Data],5,FALSE),1)&lt;=_xlfn.XLOOKUP(B2734,[1]Printers!L:L,[1]Printers!O:O,1,0,),ROUND(VLOOKUP(C2734,[1]!T_Resins[#Data],4,FALSE)/VLOOKUP(A2734,[1]!T_Printers[#Data],5,FALSE),1),ROUND(VLOOKUP(C2734,[1]!T_Resins[#Data],4,FALSE)/VLOOKUP(A2734,[1]!T_Printers[#Data],5,FALSE),1)&gt;_xlfn.XLOOKUP(B2734,[1]Printers!L:L,[1]Printers!O:O,1,0,),"")),"")</f>
        <v/>
      </c>
      <c r="J2734" t="str">
        <f>IFERROR(IF(ROUND(_xlfn.XLOOKUP([1]Parameters!B2734,[1]Printers!L:L,[1]Printers!Q:Q,,0)*I2734/10,0)*10&lt;_xlfn.XLOOKUP([1]Parameters!B2734,[1]Printers!L:L,[1]Printers!P:P,,0),ROUND(_xlfn.XLOOKUP([1]Parameters!B2734,[1]Printers!L:L,[1]Printers!Q:Q,,0)*I2734/10,0)*10,_xlfn.XLOOKUP([1]Parameters!B2734,[1]Printers!L:L,[1]Printers!P:P,,0)),"")</f>
        <v/>
      </c>
      <c r="K2734">
        <f>IF(SUM(E2734:J2734)&lt;&gt;0,VLOOKUP(A2734,[1]!T_Printers[#Data],10,FALSE)+VLOOKUP(C2734,[1]!T_Resins[#Data],10,FALSE),"")</f>
        <v>2</v>
      </c>
      <c r="L2734">
        <f>IF(SUM(E2734:J2734)&lt;&gt;0,VLOOKUP(A2734,[1]!T_Printers[#Data],11,FALSE),"")</f>
        <v>5</v>
      </c>
      <c r="M2734">
        <f>IF(SUM(E2734:J2734)&lt;&gt;0,VLOOKUP(C2734,[1]!T_Resins[#Data],8,FALSE),"")</f>
        <v>60</v>
      </c>
      <c r="N2734">
        <f>IF(_xlfn.XLOOKUP(B2734,[1]Printers!$L:$L,[1]Printers!$R:$R,0,0)&gt;0,[1]Parameters!M2734,IF(SUM(E2734:J2734)&lt;&gt;0,VLOOKUP(C2734,[1]!T_Resins[#Data],9,FALSE),""))</f>
        <v>60</v>
      </c>
      <c r="O2734" t="str">
        <f t="shared" si="42"/>
        <v>PhrozenShuffle2019</v>
      </c>
    </row>
    <row r="2735" spans="1:15" x14ac:dyDescent="0.25">
      <c r="A2735" t="str">
        <f t="array" ref="A2735">IF(ROW()-1&gt;COUNTA([1]!T_Printers[Printers])*COUNTA([1]!T_Resins[Resins]),"",INDEX([1]!T_Printers[Printers],INT((ROW()-2)/COUNTA([1]!T_Resins[Resins])+1)))</f>
        <v>Phrozen Shuffle 2019</v>
      </c>
      <c r="B2735" t="str">
        <f>_xlfn.XLOOKUP(A2735,[1]!T_Printers[Printers],[1]!T_Printers[Icon link],,0)</f>
        <v>PhrozenShuffle2019</v>
      </c>
      <c r="C2735" t="str">
        <f t="array" ref="C2735">IF(ROW()-1&gt;COUNTA([1]!T_Printers[Printers])*COUNTA([1]!T_Resins[Resins]),"",INDEX([1]!T_Resins[Resins],MOD(ROW()-2,COUNTA([1]!T_Resins[Resins]))+1))</f>
        <v>Dental Cast Cherry</v>
      </c>
      <c r="D2735">
        <f>IF(SUM(E2735:J2735)&lt;&gt;0,IF(ROW()-1&gt;COUNTA([1]!T_Printers[Printers])*COUNTA([1]!T_Resins[Resins]),"",2),"")</f>
        <v>2</v>
      </c>
      <c r="E2735" cm="1">
        <f t="array" ref="E2735">IFERROR(IF(ROW()-1&gt;COUNTA([1]!T_Printers[Printers])*COUNTA([1]!T_Resins[Resins]),"",_xlfn.IFS(ROUND(VLOOKUP(C2735,[1]!T_Resins[#Data],2,FALSE)/VLOOKUP(A2735,[1]!T_Printers[#Data],5,FALSE),1)&lt;=_xlfn.XLOOKUP(B2735,[1]Printers!L:L,[1]Printers!O:O,1,0,),ROUND(VLOOKUP(C2735,[1]!T_Resins[#Data],2,FALSE)/VLOOKUP(A2735,[1]!T_Printers[#Data],5,FALSE),1),ROUND(VLOOKUP(C2735,[1]!T_Resins[#Data],2,FALSE)/VLOOKUP(A2735,[1]!T_Printers[#Data],5,FALSE),1)&gt;_xlfn.XLOOKUP(B2735,[1]Printers!L:L,[1]Printers!O:O,1,0,),10)),"Используйте слой 100 мкм")</f>
        <v>15.2</v>
      </c>
      <c r="F2735">
        <f>IFERROR(IF(ROUND(_xlfn.XLOOKUP([1]Parameters!B2735,[1]Printers!L:L,[1]Printers!Q:Q,,0)*E2735/10,0)*10&lt;_xlfn.XLOOKUP([1]Parameters!B2735,[1]Printers!L:L,[1]Printers!P:P,,0),ROUND(_xlfn.XLOOKUP([1]Parameters!B2735,[1]Printers!L:L,[1]Printers!Q:Q,,0)*E2735/10,0)*10,_xlfn.XLOOKUP([1]Parameters!B2735,[1]Printers!L:L,[1]Printers!P:P,,0)),"")</f>
        <v>99</v>
      </c>
      <c r="G2735" cm="1">
        <f t="array" ref="G2735">IFERROR(IF(ROW()-1&gt;COUNTA([1]!T_Printers[Printers])*COUNTA([1]!T_Resins[Resins]),"",_xlfn.IFS(ROUND(VLOOKUP(C2735,[1]!T_Resins[#Data],3,FALSE)/VLOOKUP(A2735,[1]!T_Printers[#Data],5,FALSE),1)&lt;=_xlfn.XLOOKUP(B2735,[1]Printers!L:L,[1]Printers!O:O,1,0,),ROUND(VLOOKUP(C2735,[1]!T_Resins[#Data],3,FALSE)/VLOOKUP(A2735,[1]!T_Printers[#Data],5,FALSE),1),ROUND(VLOOKUP(C2735,[1]!T_Resins[#Data],3,FALSE)/VLOOKUP(A2735,[1]!T_Printers[#Data],5,FALSE),1)&gt;_xlfn.XLOOKUP(B2735,[1]Printers!L:L,[1]Printers!O:O,1,0,),10)),"")</f>
        <v>19.8</v>
      </c>
      <c r="H2735">
        <f>IFERROR(IF(ROUND(_xlfn.XLOOKUP([1]Parameters!B2735,[1]Printers!L:L,[1]Printers!Q:Q,,0)*G2735/10,0)*10&lt;_xlfn.XLOOKUP([1]Parameters!B2735,[1]Printers!L:L,[1]Printers!P:P,,0),ROUND(_xlfn.XLOOKUP([1]Parameters!B2735,[1]Printers!L:L,[1]Printers!Q:Q,,0)*G2735/10,0)*10,_xlfn.XLOOKUP([1]Parameters!B2735,[1]Printers!L:L,[1]Printers!P:P,,0)),"")</f>
        <v>99</v>
      </c>
      <c r="I2735" s="3" t="str" cm="1">
        <f t="array" ref="I2735">IFERROR(IF(ROW()-1&gt;COUNTA([1]!T_Printers[Printers])*COUNTA([1]!T_Resins[Resins]),"",_xlfn.IFS(ROUND(VLOOKUP(C2735,[1]!T_Resins[#Data],4,FALSE)/VLOOKUP(A2735,[1]!T_Printers[#Data],5,FALSE),1)&lt;=_xlfn.XLOOKUP(B2735,[1]Printers!L:L,[1]Printers!O:O,1,0,),ROUND(VLOOKUP(C2735,[1]!T_Resins[#Data],4,FALSE)/VLOOKUP(A2735,[1]!T_Printers[#Data],5,FALSE),1),ROUND(VLOOKUP(C2735,[1]!T_Resins[#Data],4,FALSE)/VLOOKUP(A2735,[1]!T_Printers[#Data],5,FALSE),1)&gt;_xlfn.XLOOKUP(B2735,[1]Printers!L:L,[1]Printers!O:O,1,0,),"")),"")</f>
        <v/>
      </c>
      <c r="J2735" t="str">
        <f>IFERROR(IF(ROUND(_xlfn.XLOOKUP([1]Parameters!B2735,[1]Printers!L:L,[1]Printers!Q:Q,,0)*I2735/10,0)*10&lt;_xlfn.XLOOKUP([1]Parameters!B2735,[1]Printers!L:L,[1]Printers!P:P,,0),ROUND(_xlfn.XLOOKUP([1]Parameters!B2735,[1]Printers!L:L,[1]Printers!Q:Q,,0)*I2735/10,0)*10,_xlfn.XLOOKUP([1]Parameters!B2735,[1]Printers!L:L,[1]Printers!P:P,,0)),"")</f>
        <v/>
      </c>
      <c r="K2735">
        <f>IF(SUM(E2735:J2735)&lt;&gt;0,VLOOKUP(A2735,[1]!T_Printers[#Data],10,FALSE)+VLOOKUP(C2735,[1]!T_Resins[#Data],10,FALSE),"")</f>
        <v>2</v>
      </c>
      <c r="L2735">
        <f>IF(SUM(E2735:J2735)&lt;&gt;0,VLOOKUP(A2735,[1]!T_Printers[#Data],11,FALSE),"")</f>
        <v>5</v>
      </c>
      <c r="M2735">
        <f>IF(SUM(E2735:J2735)&lt;&gt;0,VLOOKUP(C2735,[1]!T_Resins[#Data],8,FALSE),"")</f>
        <v>60</v>
      </c>
      <c r="N2735">
        <f>IF(_xlfn.XLOOKUP(B2735,[1]Printers!$L:$L,[1]Printers!$R:$R,0,0)&gt;0,[1]Parameters!M2735,IF(SUM(E2735:J2735)&lt;&gt;0,VLOOKUP(C2735,[1]!T_Resins[#Data],9,FALSE),""))</f>
        <v>60</v>
      </c>
      <c r="O2735" t="str">
        <f t="shared" si="42"/>
        <v>PhrozenShuffle2019</v>
      </c>
    </row>
    <row r="2736" spans="1:15" x14ac:dyDescent="0.25">
      <c r="A2736" t="str">
        <f t="array" ref="A2736">IF(ROW()-1&gt;COUNTA([1]!T_Printers[Printers])*COUNTA([1]!T_Resins[Resins]),"",INDEX([1]!T_Printers[Printers],INT((ROW()-2)/COUNTA([1]!T_Resins[Resins])+1)))</f>
        <v>Phrozen Shuffle 2019</v>
      </c>
      <c r="B2736" t="str">
        <f>_xlfn.XLOOKUP(A2736,[1]!T_Printers[Printers],[1]!T_Printers[Icon link],,0)</f>
        <v>PhrozenShuffle2019</v>
      </c>
      <c r="C2736" t="str">
        <f t="array" ref="C2736">IF(ROW()-1&gt;COUNTA([1]!T_Printers[Printers])*COUNTA([1]!T_Resins[Resins]),"",INDEX([1]!T_Resins[Resins],MOD(ROW()-2,COUNTA([1]!T_Resins[Resins]))+1))</f>
        <v>Dental Clear</v>
      </c>
      <c r="D2736">
        <f>IF(SUM(E2736:J2736)&lt;&gt;0,IF(ROW()-1&gt;COUNTA([1]!T_Printers[Printers])*COUNTA([1]!T_Resins[Resins]),"",2),"")</f>
        <v>2</v>
      </c>
      <c r="E2736" cm="1">
        <f t="array" ref="E2736">IFERROR(IF(ROW()-1&gt;COUNTA([1]!T_Printers[Printers])*COUNTA([1]!T_Resins[Resins]),"",_xlfn.IFS(ROUND(VLOOKUP(C2736,[1]!T_Resins[#Data],2,FALSE)/VLOOKUP(A2736,[1]!T_Printers[#Data],5,FALSE),1)&lt;=_xlfn.XLOOKUP(B2736,[1]Printers!L:L,[1]Printers!O:O,1,0,),ROUND(VLOOKUP(C2736,[1]!T_Resins[#Data],2,FALSE)/VLOOKUP(A2736,[1]!T_Printers[#Data],5,FALSE),1),ROUND(VLOOKUP(C2736,[1]!T_Resins[#Data],2,FALSE)/VLOOKUP(A2736,[1]!T_Printers[#Data],5,FALSE),1)&gt;_xlfn.XLOOKUP(B2736,[1]Printers!L:L,[1]Printers!O:O,1,0,),10)),"Используйте слой 100 мкм")</f>
        <v>8.6</v>
      </c>
      <c r="F2736">
        <f>IFERROR(IF(ROUND(_xlfn.XLOOKUP([1]Parameters!B2736,[1]Printers!L:L,[1]Printers!Q:Q,,0)*E2736/10,0)*10&lt;_xlfn.XLOOKUP([1]Parameters!B2736,[1]Printers!L:L,[1]Printers!P:P,,0),ROUND(_xlfn.XLOOKUP([1]Parameters!B2736,[1]Printers!L:L,[1]Printers!Q:Q,,0)*E2736/10,0)*10,_xlfn.XLOOKUP([1]Parameters!B2736,[1]Printers!L:L,[1]Printers!P:P,,0)),"")</f>
        <v>80</v>
      </c>
      <c r="G2736" cm="1">
        <f t="array" ref="G2736">IFERROR(IF(ROW()-1&gt;COUNTA([1]!T_Printers[Printers])*COUNTA([1]!T_Resins[Resins]),"",_xlfn.IFS(ROUND(VLOOKUP(C2736,[1]!T_Resins[#Data],3,FALSE)/VLOOKUP(A2736,[1]!T_Printers[#Data],5,FALSE),1)&lt;=_xlfn.XLOOKUP(B2736,[1]Printers!L:L,[1]Printers!O:O,1,0,),ROUND(VLOOKUP(C2736,[1]!T_Resins[#Data],3,FALSE)/VLOOKUP(A2736,[1]!T_Printers[#Data],5,FALSE),1),ROUND(VLOOKUP(C2736,[1]!T_Resins[#Data],3,FALSE)/VLOOKUP(A2736,[1]!T_Printers[#Data],5,FALSE),1)&gt;_xlfn.XLOOKUP(B2736,[1]Printers!L:L,[1]Printers!O:O,1,0,),10)),"")</f>
        <v>11.1</v>
      </c>
      <c r="H2736">
        <f>IFERROR(IF(ROUND(_xlfn.XLOOKUP([1]Parameters!B2736,[1]Printers!L:L,[1]Printers!Q:Q,,0)*G2736/10,0)*10&lt;_xlfn.XLOOKUP([1]Parameters!B2736,[1]Printers!L:L,[1]Printers!P:P,,0),ROUND(_xlfn.XLOOKUP([1]Parameters!B2736,[1]Printers!L:L,[1]Printers!Q:Q,,0)*G2736/10,0)*10,_xlfn.XLOOKUP([1]Parameters!B2736,[1]Printers!L:L,[1]Printers!P:P,,0)),"")</f>
        <v>99</v>
      </c>
      <c r="I2736" s="3" t="str" cm="1">
        <f t="array" ref="I2736">IFERROR(IF(ROW()-1&gt;COUNTA([1]!T_Printers[Printers])*COUNTA([1]!T_Resins[Resins]),"",_xlfn.IFS(ROUND(VLOOKUP(C2736,[1]!T_Resins[#Data],4,FALSE)/VLOOKUP(A2736,[1]!T_Printers[#Data],5,FALSE),1)&lt;=_xlfn.XLOOKUP(B2736,[1]Printers!L:L,[1]Printers!O:O,1,0,),ROUND(VLOOKUP(C2736,[1]!T_Resins[#Data],4,FALSE)/VLOOKUP(A2736,[1]!T_Printers[#Data],5,FALSE),1),ROUND(VLOOKUP(C2736,[1]!T_Resins[#Data],4,FALSE)/VLOOKUP(A2736,[1]!T_Printers[#Data],5,FALSE),1)&gt;_xlfn.XLOOKUP(B2736,[1]Printers!L:L,[1]Printers!O:O,1,0,),"")),"")</f>
        <v/>
      </c>
      <c r="J2736" t="str">
        <f>IFERROR(IF(ROUND(_xlfn.XLOOKUP([1]Parameters!B2736,[1]Printers!L:L,[1]Printers!Q:Q,,0)*I2736/10,0)*10&lt;_xlfn.XLOOKUP([1]Parameters!B2736,[1]Printers!L:L,[1]Printers!P:P,,0),ROUND(_xlfn.XLOOKUP([1]Parameters!B2736,[1]Printers!L:L,[1]Printers!Q:Q,,0)*I2736/10,0)*10,_xlfn.XLOOKUP([1]Parameters!B2736,[1]Printers!L:L,[1]Printers!P:P,,0)),"")</f>
        <v/>
      </c>
      <c r="K2736">
        <f>IF(SUM(E2736:J2736)&lt;&gt;0,VLOOKUP(A2736,[1]!T_Printers[#Data],10,FALSE)+VLOOKUP(C2736,[1]!T_Resins[#Data],10,FALSE),"")</f>
        <v>2</v>
      </c>
      <c r="L2736">
        <f>IF(SUM(E2736:J2736)&lt;&gt;0,VLOOKUP(A2736,[1]!T_Printers[#Data],11,FALSE),"")</f>
        <v>5</v>
      </c>
      <c r="M2736">
        <f>IF(SUM(E2736:J2736)&lt;&gt;0,VLOOKUP(C2736,[1]!T_Resins[#Data],8,FALSE),"")</f>
        <v>120</v>
      </c>
      <c r="N2736">
        <f>IF(_xlfn.XLOOKUP(B2736,[1]Printers!$L:$L,[1]Printers!$R:$R,0,0)&gt;0,[1]Parameters!M2736,IF(SUM(E2736:J2736)&lt;&gt;0,VLOOKUP(C2736,[1]!T_Resins[#Data],9,FALSE),""))</f>
        <v>180</v>
      </c>
      <c r="O2736" t="str">
        <f t="shared" si="42"/>
        <v>PhrozenShuffle2019</v>
      </c>
    </row>
    <row r="2737" spans="1:15" x14ac:dyDescent="0.25">
      <c r="A2737" t="str">
        <f t="array" ref="A2737">IF(ROW()-1&gt;COUNTA([1]!T_Printers[Printers])*COUNTA([1]!T_Resins[Resins]),"",INDEX([1]!T_Printers[Printers],INT((ROW()-2)/COUNTA([1]!T_Resins[Resins])+1)))</f>
        <v>Phrozen Shuffle 2019</v>
      </c>
      <c r="B2737" t="str">
        <f>_xlfn.XLOOKUP(A2737,[1]!T_Printers[Printers],[1]!T_Printers[Icon link],,0)</f>
        <v>PhrozenShuffle2019</v>
      </c>
      <c r="C2737" t="str">
        <f t="array" ref="C2737">IF(ROW()-1&gt;COUNTA([1]!T_Printers[Printers])*COUNTA([1]!T_Resins[Resins]),"",INDEX([1]!T_Resins[Resins],MOD(ROW()-2,COUNTA([1]!T_Resins[Resins]))+1))</f>
        <v>Dental Clear Pro</v>
      </c>
      <c r="D2737">
        <f>IF(SUM(E2737:J2737)&lt;&gt;0,IF(ROW()-1&gt;COUNTA([1]!T_Printers[Printers])*COUNTA([1]!T_Resins[Resins]),"",2),"")</f>
        <v>2</v>
      </c>
      <c r="E2737" t="str" cm="1">
        <f t="array" ref="E2737">IFERROR(IF(ROW()-1&gt;COUNTA([1]!T_Printers[Printers])*COUNTA([1]!T_Resins[Resins]),"",_xlfn.IFS(ROUND(VLOOKUP(C2737,[1]!T_Resins[#Data],2,FALSE)/VLOOKUP(A2737,[1]!T_Printers[#Data],5,FALSE),1)&lt;=_xlfn.XLOOKUP(B2737,[1]Printers!L:L,[1]Printers!O:O,1,0,),ROUND(VLOOKUP(C2737,[1]!T_Resins[#Data],2,FALSE)/VLOOKUP(A2737,[1]!T_Printers[#Data],5,FALSE),1),ROUND(VLOOKUP(C2737,[1]!T_Resins[#Data],2,FALSE)/VLOOKUP(A2737,[1]!T_Printers[#Data],5,FALSE),1)&gt;_xlfn.XLOOKUP(B2737,[1]Printers!L:L,[1]Printers!O:O,1,0,),10)),"Используйте слой 100 мкм")</f>
        <v>Используйте слой 100 мкм</v>
      </c>
      <c r="F2737" t="str">
        <f>IFERROR(IF(ROUND(_xlfn.XLOOKUP([1]Parameters!B2737,[1]Printers!L:L,[1]Printers!Q:Q,,0)*E2737/10,0)*10&lt;_xlfn.XLOOKUP([1]Parameters!B2737,[1]Printers!L:L,[1]Printers!P:P,,0),ROUND(_xlfn.XLOOKUP([1]Parameters!B2737,[1]Printers!L:L,[1]Printers!Q:Q,,0)*E2737/10,0)*10,_xlfn.XLOOKUP([1]Parameters!B2737,[1]Printers!L:L,[1]Printers!P:P,,0)),"")</f>
        <v/>
      </c>
      <c r="G2737" cm="1">
        <f t="array" ref="G2737">IFERROR(IF(ROW()-1&gt;COUNTA([1]!T_Printers[Printers])*COUNTA([1]!T_Resins[Resins]),"",_xlfn.IFS(ROUND(VLOOKUP(C2737,[1]!T_Resins[#Data],3,FALSE)/VLOOKUP(A2737,[1]!T_Printers[#Data],5,FALSE),1)&lt;=_xlfn.XLOOKUP(B2737,[1]Printers!L:L,[1]Printers!O:O,1,0,),ROUND(VLOOKUP(C2737,[1]!T_Resins[#Data],3,FALSE)/VLOOKUP(A2737,[1]!T_Printers[#Data],5,FALSE),1),ROUND(VLOOKUP(C2737,[1]!T_Resins[#Data],3,FALSE)/VLOOKUP(A2737,[1]!T_Printers[#Data],5,FALSE),1)&gt;_xlfn.XLOOKUP(B2737,[1]Printers!L:L,[1]Printers!O:O,1,0,),10)),"")</f>
        <v>18</v>
      </c>
      <c r="H2737">
        <f>IFERROR(IF(ROUND(_xlfn.XLOOKUP([1]Parameters!B2737,[1]Printers!L:L,[1]Printers!Q:Q,,0)*G2737/10,0)*10&lt;_xlfn.XLOOKUP([1]Parameters!B2737,[1]Printers!L:L,[1]Printers!P:P,,0),ROUND(_xlfn.XLOOKUP([1]Parameters!B2737,[1]Printers!L:L,[1]Printers!Q:Q,,0)*G2737/10,0)*10,_xlfn.XLOOKUP([1]Parameters!B2737,[1]Printers!L:L,[1]Printers!P:P,,0)),"")</f>
        <v>99</v>
      </c>
      <c r="I2737" s="3" cm="1">
        <f t="array" ref="I2737">IFERROR(IF(ROW()-1&gt;COUNTA([1]!T_Printers[Printers])*COUNTA([1]!T_Resins[Resins]),"",_xlfn.IFS(ROUND(VLOOKUP(C2737,[1]!T_Resins[#Data],4,FALSE)/VLOOKUP(A2737,[1]!T_Printers[#Data],5,FALSE),1)&lt;=_xlfn.XLOOKUP(B2737,[1]Printers!L:L,[1]Printers!O:O,1,0,),ROUND(VLOOKUP(C2737,[1]!T_Resins[#Data],4,FALSE)/VLOOKUP(A2737,[1]!T_Printers[#Data],5,FALSE),1),ROUND(VLOOKUP(C2737,[1]!T_Resins[#Data],4,FALSE)/VLOOKUP(A2737,[1]!T_Printers[#Data],5,FALSE),1)&gt;_xlfn.XLOOKUP(B2737,[1]Printers!L:L,[1]Printers!O:O,1,0,),"")),"")</f>
        <v>23.4</v>
      </c>
      <c r="J2737">
        <f>IFERROR(IF(ROUND(_xlfn.XLOOKUP([1]Parameters!B2737,[1]Printers!L:L,[1]Printers!Q:Q,,0)*I2737/10,0)*10&lt;_xlfn.XLOOKUP([1]Parameters!B2737,[1]Printers!L:L,[1]Printers!P:P,,0),ROUND(_xlfn.XLOOKUP([1]Parameters!B2737,[1]Printers!L:L,[1]Printers!Q:Q,,0)*I2737/10,0)*10,_xlfn.XLOOKUP([1]Parameters!B2737,[1]Printers!L:L,[1]Printers!P:P,,0)),"")</f>
        <v>99</v>
      </c>
      <c r="K2737">
        <f>IF(SUM(E2737:J2737)&lt;&gt;0,VLOOKUP(A2737,[1]!T_Printers[#Data],10,FALSE)+VLOOKUP(C2737,[1]!T_Resins[#Data],10,FALSE),"")</f>
        <v>2</v>
      </c>
      <c r="L2737">
        <f>IF(SUM(E2737:J2737)&lt;&gt;0,VLOOKUP(A2737,[1]!T_Printers[#Data],11,FALSE),"")</f>
        <v>5</v>
      </c>
      <c r="M2737">
        <f>IF(SUM(E2737:J2737)&lt;&gt;0,VLOOKUP(C2737,[1]!T_Resins[#Data],8,FALSE),"")</f>
        <v>120</v>
      </c>
      <c r="N2737">
        <f>IF(_xlfn.XLOOKUP(B2737,[1]Printers!$L:$L,[1]Printers!$R:$R,0,0)&gt;0,[1]Parameters!M2737,IF(SUM(E2737:J2737)&lt;&gt;0,VLOOKUP(C2737,[1]!T_Resins[#Data],9,FALSE),""))</f>
        <v>180</v>
      </c>
      <c r="O2737" t="str">
        <f t="shared" si="42"/>
        <v>PhrozenShuffle2019</v>
      </c>
    </row>
    <row r="2738" spans="1:15" x14ac:dyDescent="0.25">
      <c r="A2738" t="str">
        <f t="array" ref="A2738">IF(ROW()-1&gt;COUNTA([1]!T_Printers[Printers])*COUNTA([1]!T_Resins[Resins]),"",INDEX([1]!T_Printers[Printers],INT((ROW()-2)/COUNTA([1]!T_Resins[Resins])+1)))</f>
        <v>Phrozen Shuffle 2019</v>
      </c>
      <c r="B2738" t="str">
        <f>_xlfn.XLOOKUP(A2738,[1]!T_Printers[Printers],[1]!T_Printers[Icon link],,0)</f>
        <v>PhrozenShuffle2019</v>
      </c>
      <c r="C2738" t="str">
        <f t="array" ref="C2738">IF(ROW()-1&gt;COUNTA([1]!T_Printers[Printers])*COUNTA([1]!T_Resins[Resins]),"",INDEX([1]!T_Resins[Resins],MOD(ROW()-2,COUNTA([1]!T_Resins[Resins]))+1))</f>
        <v>Dental Denture Base Soft</v>
      </c>
      <c r="D2738">
        <f>IF(SUM(E2738:J2738)&lt;&gt;0,IF(ROW()-1&gt;COUNTA([1]!T_Printers[Printers])*COUNTA([1]!T_Resins[Resins]),"",2),"")</f>
        <v>2</v>
      </c>
      <c r="E2738" cm="1">
        <f t="array" ref="E2738">IFERROR(IF(ROW()-1&gt;COUNTA([1]!T_Printers[Printers])*COUNTA([1]!T_Resins[Resins]),"",_xlfn.IFS(ROUND(VLOOKUP(C2738,[1]!T_Resins[#Data],2,FALSE)/VLOOKUP(A2738,[1]!T_Printers[#Data],5,FALSE),1)&lt;=_xlfn.XLOOKUP(B2738,[1]Printers!L:L,[1]Printers!O:O,1,0,),ROUND(VLOOKUP(C2738,[1]!T_Resins[#Data],2,FALSE)/VLOOKUP(A2738,[1]!T_Printers[#Data],5,FALSE),1),ROUND(VLOOKUP(C2738,[1]!T_Resins[#Data],2,FALSE)/VLOOKUP(A2738,[1]!T_Printers[#Data],5,FALSE),1)&gt;_xlfn.XLOOKUP(B2738,[1]Printers!L:L,[1]Printers!O:O,1,0,),10)),"Используйте слой 100 мкм")</f>
        <v>19.3</v>
      </c>
      <c r="F2738">
        <f>IFERROR(IF(ROUND(_xlfn.XLOOKUP([1]Parameters!B2738,[1]Printers!L:L,[1]Printers!Q:Q,,0)*E2738/10,0)*10&lt;_xlfn.XLOOKUP([1]Parameters!B2738,[1]Printers!L:L,[1]Printers!P:P,,0),ROUND(_xlfn.XLOOKUP([1]Parameters!B2738,[1]Printers!L:L,[1]Printers!Q:Q,,0)*E2738/10,0)*10,_xlfn.XLOOKUP([1]Parameters!B2738,[1]Printers!L:L,[1]Printers!P:P,,0)),"")</f>
        <v>99</v>
      </c>
      <c r="G2738" cm="1">
        <f t="array" ref="G2738">IFERROR(IF(ROW()-1&gt;COUNTA([1]!T_Printers[Printers])*COUNTA([1]!T_Resins[Resins]),"",_xlfn.IFS(ROUND(VLOOKUP(C2738,[1]!T_Resins[#Data],3,FALSE)/VLOOKUP(A2738,[1]!T_Printers[#Data],5,FALSE),1)&lt;=_xlfn.XLOOKUP(B2738,[1]Printers!L:L,[1]Printers!O:O,1,0,),ROUND(VLOOKUP(C2738,[1]!T_Resins[#Data],3,FALSE)/VLOOKUP(A2738,[1]!T_Printers[#Data],5,FALSE),1),ROUND(VLOOKUP(C2738,[1]!T_Resins[#Data],3,FALSE)/VLOOKUP(A2738,[1]!T_Printers[#Data],5,FALSE),1)&gt;_xlfn.XLOOKUP(B2738,[1]Printers!L:L,[1]Printers!O:O,1,0,),10)),"")</f>
        <v>25.1</v>
      </c>
      <c r="H2738">
        <f>IFERROR(IF(ROUND(_xlfn.XLOOKUP([1]Parameters!B2738,[1]Printers!L:L,[1]Printers!Q:Q,,0)*G2738/10,0)*10&lt;_xlfn.XLOOKUP([1]Parameters!B2738,[1]Printers!L:L,[1]Printers!P:P,,0),ROUND(_xlfn.XLOOKUP([1]Parameters!B2738,[1]Printers!L:L,[1]Printers!Q:Q,,0)*G2738/10,0)*10,_xlfn.XLOOKUP([1]Parameters!B2738,[1]Printers!L:L,[1]Printers!P:P,,0)),"")</f>
        <v>99</v>
      </c>
      <c r="I2738" s="3" t="str" cm="1">
        <f t="array" ref="I2738">IFERROR(IF(ROW()-1&gt;COUNTA([1]!T_Printers[Printers])*COUNTA([1]!T_Resins[Resins]),"",_xlfn.IFS(ROUND(VLOOKUP(C2738,[1]!T_Resins[#Data],4,FALSE)/VLOOKUP(A2738,[1]!T_Printers[#Data],5,FALSE),1)&lt;=_xlfn.XLOOKUP(B2738,[1]Printers!L:L,[1]Printers!O:O,1,0,),ROUND(VLOOKUP(C2738,[1]!T_Resins[#Data],4,FALSE)/VLOOKUP(A2738,[1]!T_Printers[#Data],5,FALSE),1),ROUND(VLOOKUP(C2738,[1]!T_Resins[#Data],4,FALSE)/VLOOKUP(A2738,[1]!T_Printers[#Data],5,FALSE),1)&gt;_xlfn.XLOOKUP(B2738,[1]Printers!L:L,[1]Printers!O:O,1,0,),"")),"")</f>
        <v/>
      </c>
      <c r="J2738" t="str">
        <f>IFERROR(IF(ROUND(_xlfn.XLOOKUP([1]Parameters!B2738,[1]Printers!L:L,[1]Printers!Q:Q,,0)*I2738/10,0)*10&lt;_xlfn.XLOOKUP([1]Parameters!B2738,[1]Printers!L:L,[1]Printers!P:P,,0),ROUND(_xlfn.XLOOKUP([1]Parameters!B2738,[1]Printers!L:L,[1]Printers!Q:Q,,0)*I2738/10,0)*10,_xlfn.XLOOKUP([1]Parameters!B2738,[1]Printers!L:L,[1]Printers!P:P,,0)),"")</f>
        <v/>
      </c>
      <c r="K2738">
        <f>IF(SUM(E2738:J2738)&lt;&gt;0,VLOOKUP(A2738,[1]!T_Printers[#Data],10,FALSE)+VLOOKUP(C2738,[1]!T_Resins[#Data],10,FALSE),"")</f>
        <v>3</v>
      </c>
      <c r="L2738">
        <f>IF(SUM(E2738:J2738)&lt;&gt;0,VLOOKUP(A2738,[1]!T_Printers[#Data],11,FALSE),"")</f>
        <v>5</v>
      </c>
      <c r="M2738">
        <f>IF(SUM(E2738:J2738)&lt;&gt;0,VLOOKUP(C2738,[1]!T_Resins[#Data],8,FALSE),"")</f>
        <v>120</v>
      </c>
      <c r="N2738">
        <f>IF(_xlfn.XLOOKUP(B2738,[1]Printers!$L:$L,[1]Printers!$R:$R,0,0)&gt;0,[1]Parameters!M2738,IF(SUM(E2738:J2738)&lt;&gt;0,VLOOKUP(C2738,[1]!T_Resins[#Data],9,FALSE),""))</f>
        <v>180</v>
      </c>
      <c r="O2738" t="str">
        <f t="shared" si="42"/>
        <v>PhrozenShuffle2019</v>
      </c>
    </row>
    <row r="2739" spans="1:15" x14ac:dyDescent="0.25">
      <c r="A2739" t="str">
        <f t="array" ref="A2739">IF(ROW()-1&gt;COUNTA([1]!T_Printers[Printers])*COUNTA([1]!T_Resins[Resins]),"",INDEX([1]!T_Printers[Printers],INT((ROW()-2)/COUNTA([1]!T_Resins[Resins])+1)))</f>
        <v>Phrozen Shuffle 2019</v>
      </c>
      <c r="B2739" t="str">
        <f>_xlfn.XLOOKUP(A2739,[1]!T_Printers[Printers],[1]!T_Printers[Icon link],,0)</f>
        <v>PhrozenShuffle2019</v>
      </c>
      <c r="C2739" t="str">
        <f t="array" ref="C2739">IF(ROW()-1&gt;COUNTA([1]!T_Printers[Printers])*COUNTA([1]!T_Resins[Resins]),"",INDEX([1]!T_Resins[Resins],MOD(ROW()-2,COUNTA([1]!T_Resins[Resins]))+1))</f>
        <v>Dental Denture Base</v>
      </c>
      <c r="D2739">
        <f>IF(SUM(E2739:J2739)&lt;&gt;0,IF(ROW()-1&gt;COUNTA([1]!T_Printers[Printers])*COUNTA([1]!T_Resins[Resins]),"",2),"")</f>
        <v>2</v>
      </c>
      <c r="E2739" cm="1">
        <f t="array" ref="E2739">IFERROR(IF(ROW()-1&gt;COUNTA([1]!T_Printers[Printers])*COUNTA([1]!T_Resins[Resins]),"",_xlfn.IFS(ROUND(VLOOKUP(C2739,[1]!T_Resins[#Data],2,FALSE)/VLOOKUP(A2739,[1]!T_Printers[#Data],5,FALSE),1)&lt;=_xlfn.XLOOKUP(B2739,[1]Printers!L:L,[1]Printers!O:O,1,0,),ROUND(VLOOKUP(C2739,[1]!T_Resins[#Data],2,FALSE)/VLOOKUP(A2739,[1]!T_Printers[#Data],5,FALSE),1),ROUND(VLOOKUP(C2739,[1]!T_Resins[#Data],2,FALSE)/VLOOKUP(A2739,[1]!T_Printers[#Data],5,FALSE),1)&gt;_xlfn.XLOOKUP(B2739,[1]Printers!L:L,[1]Printers!O:O,1,0,),10)),"Используйте слой 100 мкм")</f>
        <v>15.2</v>
      </c>
      <c r="F2739">
        <f>IFERROR(IF(ROUND(_xlfn.XLOOKUP([1]Parameters!B2739,[1]Printers!L:L,[1]Printers!Q:Q,,0)*E2739/10,0)*10&lt;_xlfn.XLOOKUP([1]Parameters!B2739,[1]Printers!L:L,[1]Printers!P:P,,0),ROUND(_xlfn.XLOOKUP([1]Parameters!B2739,[1]Printers!L:L,[1]Printers!Q:Q,,0)*E2739/10,0)*10,_xlfn.XLOOKUP([1]Parameters!B2739,[1]Printers!L:L,[1]Printers!P:P,,0)),"")</f>
        <v>99</v>
      </c>
      <c r="G2739" cm="1">
        <f t="array" ref="G2739">IFERROR(IF(ROW()-1&gt;COUNTA([1]!T_Printers[Printers])*COUNTA([1]!T_Resins[Resins]),"",_xlfn.IFS(ROUND(VLOOKUP(C2739,[1]!T_Resins[#Data],3,FALSE)/VLOOKUP(A2739,[1]!T_Printers[#Data],5,FALSE),1)&lt;=_xlfn.XLOOKUP(B2739,[1]Printers!L:L,[1]Printers!O:O,1,0,),ROUND(VLOOKUP(C2739,[1]!T_Resins[#Data],3,FALSE)/VLOOKUP(A2739,[1]!T_Printers[#Data],5,FALSE),1),ROUND(VLOOKUP(C2739,[1]!T_Resins[#Data],3,FALSE)/VLOOKUP(A2739,[1]!T_Printers[#Data],5,FALSE),1)&gt;_xlfn.XLOOKUP(B2739,[1]Printers!L:L,[1]Printers!O:O,1,0,),10)),"")</f>
        <v>19.8</v>
      </c>
      <c r="H2739">
        <f>IFERROR(IF(ROUND(_xlfn.XLOOKUP([1]Parameters!B2739,[1]Printers!L:L,[1]Printers!Q:Q,,0)*G2739/10,0)*10&lt;_xlfn.XLOOKUP([1]Parameters!B2739,[1]Printers!L:L,[1]Printers!P:P,,0),ROUND(_xlfn.XLOOKUP([1]Parameters!B2739,[1]Printers!L:L,[1]Printers!Q:Q,,0)*G2739/10,0)*10,_xlfn.XLOOKUP([1]Parameters!B2739,[1]Printers!L:L,[1]Printers!P:P,,0)),"")</f>
        <v>99</v>
      </c>
      <c r="I2739" s="3" t="str" cm="1">
        <f t="array" ref="I2739">IFERROR(IF(ROW()-1&gt;COUNTA([1]!T_Printers[Printers])*COUNTA([1]!T_Resins[Resins]),"",_xlfn.IFS(ROUND(VLOOKUP(C2739,[1]!T_Resins[#Data],4,FALSE)/VLOOKUP(A2739,[1]!T_Printers[#Data],5,FALSE),1)&lt;=_xlfn.XLOOKUP(B2739,[1]Printers!L:L,[1]Printers!O:O,1,0,),ROUND(VLOOKUP(C2739,[1]!T_Resins[#Data],4,FALSE)/VLOOKUP(A2739,[1]!T_Printers[#Data],5,FALSE),1),ROUND(VLOOKUP(C2739,[1]!T_Resins[#Data],4,FALSE)/VLOOKUP(A2739,[1]!T_Printers[#Data],5,FALSE),1)&gt;_xlfn.XLOOKUP(B2739,[1]Printers!L:L,[1]Printers!O:O,1,0,),"")),"")</f>
        <v/>
      </c>
      <c r="J2739" t="str">
        <f>IFERROR(IF(ROUND(_xlfn.XLOOKUP([1]Parameters!B2739,[1]Printers!L:L,[1]Printers!Q:Q,,0)*I2739/10,0)*10&lt;_xlfn.XLOOKUP([1]Parameters!B2739,[1]Printers!L:L,[1]Printers!P:P,,0),ROUND(_xlfn.XLOOKUP([1]Parameters!B2739,[1]Printers!L:L,[1]Printers!Q:Q,,0)*I2739/10,0)*10,_xlfn.XLOOKUP([1]Parameters!B2739,[1]Printers!L:L,[1]Printers!P:P,,0)),"")</f>
        <v/>
      </c>
      <c r="K2739">
        <f>IF(SUM(E2739:J2739)&lt;&gt;0,VLOOKUP(A2739,[1]!T_Printers[#Data],10,FALSE)+VLOOKUP(C2739,[1]!T_Resins[#Data],10,FALSE),"")</f>
        <v>3</v>
      </c>
      <c r="L2739">
        <f>IF(SUM(E2739:J2739)&lt;&gt;0,VLOOKUP(A2739,[1]!T_Printers[#Data],11,FALSE),"")</f>
        <v>5</v>
      </c>
      <c r="M2739">
        <f>IF(SUM(E2739:J2739)&lt;&gt;0,VLOOKUP(C2739,[1]!T_Resins[#Data],8,FALSE),"")</f>
        <v>120</v>
      </c>
      <c r="N2739">
        <f>IF(_xlfn.XLOOKUP(B2739,[1]Printers!$L:$L,[1]Printers!$R:$R,0,0)&gt;0,[1]Parameters!M2739,IF(SUM(E2739:J2739)&lt;&gt;0,VLOOKUP(C2739,[1]!T_Resins[#Data],9,FALSE),""))</f>
        <v>180</v>
      </c>
      <c r="O2739" t="str">
        <f t="shared" si="42"/>
        <v>PhrozenShuffle2019</v>
      </c>
    </row>
    <row r="2740" spans="1:15" x14ac:dyDescent="0.25">
      <c r="A2740" t="str">
        <f t="array" ref="A2740">IF(ROW()-1&gt;COUNTA([1]!T_Printers[Printers])*COUNTA([1]!T_Resins[Resins]),"",INDEX([1]!T_Printers[Printers],INT((ROW()-2)/COUNTA([1]!T_Resins[Resins])+1)))</f>
        <v>Phrozen Shuffle 2019</v>
      </c>
      <c r="B2740" t="str">
        <f>_xlfn.XLOOKUP(A2740,[1]!T_Printers[Printers],[1]!T_Printers[Icon link],,0)</f>
        <v>PhrozenShuffle2019</v>
      </c>
      <c r="C2740" t="str">
        <f t="array" ref="C2740">IF(ROW()-1&gt;COUNTA([1]!T_Printers[Printers])*COUNTA([1]!T_Resins[Resins]),"",INDEX([1]!T_Resins[Resins],MOD(ROW()-2,COUNTA([1]!T_Resins[Resins]))+1))</f>
        <v>Dental IBT</v>
      </c>
      <c r="D2740">
        <f>IF(SUM(E2740:J2740)&lt;&gt;0,IF(ROW()-1&gt;COUNTA([1]!T_Printers[Printers])*COUNTA([1]!T_Resins[Resins]),"",2),"")</f>
        <v>2</v>
      </c>
      <c r="E2740" cm="1">
        <f t="array" ref="E2740">IFERROR(IF(ROW()-1&gt;COUNTA([1]!T_Printers[Printers])*COUNTA([1]!T_Resins[Resins]),"",_xlfn.IFS(ROUND(VLOOKUP(C2740,[1]!T_Resins[#Data],2,FALSE)/VLOOKUP(A2740,[1]!T_Printers[#Data],5,FALSE),1)&lt;=_xlfn.XLOOKUP(B2740,[1]Printers!L:L,[1]Printers!O:O,1,0,),ROUND(VLOOKUP(C2740,[1]!T_Resins[#Data],2,FALSE)/VLOOKUP(A2740,[1]!T_Printers[#Data],5,FALSE),1),ROUND(VLOOKUP(C2740,[1]!T_Resins[#Data],2,FALSE)/VLOOKUP(A2740,[1]!T_Printers[#Data],5,FALSE),1)&gt;_xlfn.XLOOKUP(B2740,[1]Printers!L:L,[1]Printers!O:O,1,0,),10)),"Используйте слой 100 мкм")</f>
        <v>9.5</v>
      </c>
      <c r="F2740">
        <f>IFERROR(IF(ROUND(_xlfn.XLOOKUP([1]Parameters!B2740,[1]Printers!L:L,[1]Printers!Q:Q,,0)*E2740/10,0)*10&lt;_xlfn.XLOOKUP([1]Parameters!B2740,[1]Printers!L:L,[1]Printers!P:P,,0),ROUND(_xlfn.XLOOKUP([1]Parameters!B2740,[1]Printers!L:L,[1]Printers!Q:Q,,0)*E2740/10,0)*10,_xlfn.XLOOKUP([1]Parameters!B2740,[1]Printers!L:L,[1]Printers!P:P,,0)),"")</f>
        <v>90</v>
      </c>
      <c r="G2740" cm="1">
        <f t="array" ref="G2740">IFERROR(IF(ROW()-1&gt;COUNTA([1]!T_Printers[Printers])*COUNTA([1]!T_Resins[Resins]),"",_xlfn.IFS(ROUND(VLOOKUP(C2740,[1]!T_Resins[#Data],3,FALSE)/VLOOKUP(A2740,[1]!T_Printers[#Data],5,FALSE),1)&lt;=_xlfn.XLOOKUP(B2740,[1]Printers!L:L,[1]Printers!O:O,1,0,),ROUND(VLOOKUP(C2740,[1]!T_Resins[#Data],3,FALSE)/VLOOKUP(A2740,[1]!T_Printers[#Data],5,FALSE),1),ROUND(VLOOKUP(C2740,[1]!T_Resins[#Data],3,FALSE)/VLOOKUP(A2740,[1]!T_Printers[#Data],5,FALSE),1)&gt;_xlfn.XLOOKUP(B2740,[1]Printers!L:L,[1]Printers!O:O,1,0,),10)),"")</f>
        <v>12.4</v>
      </c>
      <c r="H2740">
        <f>IFERROR(IF(ROUND(_xlfn.XLOOKUP([1]Parameters!B2740,[1]Printers!L:L,[1]Printers!Q:Q,,0)*G2740/10,0)*10&lt;_xlfn.XLOOKUP([1]Parameters!B2740,[1]Printers!L:L,[1]Printers!P:P,,0),ROUND(_xlfn.XLOOKUP([1]Parameters!B2740,[1]Printers!L:L,[1]Printers!Q:Q,,0)*G2740/10,0)*10,_xlfn.XLOOKUP([1]Parameters!B2740,[1]Printers!L:L,[1]Printers!P:P,,0)),"")</f>
        <v>99</v>
      </c>
      <c r="I2740" s="3" t="str" cm="1">
        <f t="array" ref="I2740">IFERROR(IF(ROW()-1&gt;COUNTA([1]!T_Printers[Printers])*COUNTA([1]!T_Resins[Resins]),"",_xlfn.IFS(ROUND(VLOOKUP(C2740,[1]!T_Resins[#Data],4,FALSE)/VLOOKUP(A2740,[1]!T_Printers[#Data],5,FALSE),1)&lt;=_xlfn.XLOOKUP(B2740,[1]Printers!L:L,[1]Printers!O:O,1,0,),ROUND(VLOOKUP(C2740,[1]!T_Resins[#Data],4,FALSE)/VLOOKUP(A2740,[1]!T_Printers[#Data],5,FALSE),1),ROUND(VLOOKUP(C2740,[1]!T_Resins[#Data],4,FALSE)/VLOOKUP(A2740,[1]!T_Printers[#Data],5,FALSE),1)&gt;_xlfn.XLOOKUP(B2740,[1]Printers!L:L,[1]Printers!O:O,1,0,),"")),"")</f>
        <v/>
      </c>
      <c r="J2740" t="str">
        <f>IFERROR(IF(ROUND(_xlfn.XLOOKUP([1]Parameters!B2740,[1]Printers!L:L,[1]Printers!Q:Q,,0)*I2740/10,0)*10&lt;_xlfn.XLOOKUP([1]Parameters!B2740,[1]Printers!L:L,[1]Printers!P:P,,0),ROUND(_xlfn.XLOOKUP([1]Parameters!B2740,[1]Printers!L:L,[1]Printers!Q:Q,,0)*I2740/10,0)*10,_xlfn.XLOOKUP([1]Parameters!B2740,[1]Printers!L:L,[1]Printers!P:P,,0)),"")</f>
        <v/>
      </c>
      <c r="K2740">
        <f>IF(SUM(E2740:J2740)&lt;&gt;0,VLOOKUP(A2740,[1]!T_Printers[#Data],10,FALSE)+VLOOKUP(C2740,[1]!T_Resins[#Data],10,FALSE),"")</f>
        <v>2</v>
      </c>
      <c r="L2740">
        <f>IF(SUM(E2740:J2740)&lt;&gt;0,VLOOKUP(A2740,[1]!T_Printers[#Data],11,FALSE),"")</f>
        <v>5</v>
      </c>
      <c r="M2740">
        <f>IF(SUM(E2740:J2740)&lt;&gt;0,VLOOKUP(C2740,[1]!T_Resins[#Data],8,FALSE),"")</f>
        <v>60</v>
      </c>
      <c r="N2740">
        <f>IF(_xlfn.XLOOKUP(B2740,[1]Printers!$L:$L,[1]Printers!$R:$R,0,0)&gt;0,[1]Parameters!M2740,IF(SUM(E2740:J2740)&lt;&gt;0,VLOOKUP(C2740,[1]!T_Resins[#Data],9,FALSE),""))</f>
        <v>60</v>
      </c>
      <c r="O2740" t="str">
        <f t="shared" si="42"/>
        <v>PhrozenShuffle2019</v>
      </c>
    </row>
    <row r="2741" spans="1:15" x14ac:dyDescent="0.25">
      <c r="A2741" t="str">
        <f t="array" ref="A2741">IF(ROW()-1&gt;COUNTA([1]!T_Printers[Printers])*COUNTA([1]!T_Resins[Resins]),"",INDEX([1]!T_Printers[Printers],INT((ROW()-2)/COUNTA([1]!T_Resins[Resins])+1)))</f>
        <v>Phrozen Shuffle 2019</v>
      </c>
      <c r="B2741" t="str">
        <f>_xlfn.XLOOKUP(A2741,[1]!T_Printers[Printers],[1]!T_Printers[Icon link],,0)</f>
        <v>PhrozenShuffle2019</v>
      </c>
      <c r="C2741" t="str">
        <f t="array" ref="C2741">IF(ROW()-1&gt;COUNTA([1]!T_Printers[Printers])*COUNTA([1]!T_Resins[Resins]),"",INDEX([1]!T_Resins[Resins],MOD(ROW()-2,COUNTA([1]!T_Resins[Resins]))+1))</f>
        <v>Dental Model Biege</v>
      </c>
      <c r="D2741">
        <f>IF(SUM(E2741:J2741)&lt;&gt;0,IF(ROW()-1&gt;COUNTA([1]!T_Printers[Printers])*COUNTA([1]!T_Resins[Resins]),"",2),"")</f>
        <v>2</v>
      </c>
      <c r="E2741" cm="1">
        <f t="array" ref="E2741">IFERROR(IF(ROW()-1&gt;COUNTA([1]!T_Printers[Printers])*COUNTA([1]!T_Resins[Resins]),"",_xlfn.IFS(ROUND(VLOOKUP(C2741,[1]!T_Resins[#Data],2,FALSE)/VLOOKUP(A2741,[1]!T_Printers[#Data],5,FALSE),1)&lt;=_xlfn.XLOOKUP(B2741,[1]Printers!L:L,[1]Printers!O:O,1,0,),ROUND(VLOOKUP(C2741,[1]!T_Resins[#Data],2,FALSE)/VLOOKUP(A2741,[1]!T_Printers[#Data],5,FALSE),1),ROUND(VLOOKUP(C2741,[1]!T_Resins[#Data],2,FALSE)/VLOOKUP(A2741,[1]!T_Printers[#Data],5,FALSE),1)&gt;_xlfn.XLOOKUP(B2741,[1]Printers!L:L,[1]Printers!O:O,1,0,),10)),"Используйте слой 100 мкм")</f>
        <v>12</v>
      </c>
      <c r="F2741">
        <f>IFERROR(IF(ROUND(_xlfn.XLOOKUP([1]Parameters!B2741,[1]Printers!L:L,[1]Printers!Q:Q,,0)*E2741/10,0)*10&lt;_xlfn.XLOOKUP([1]Parameters!B2741,[1]Printers!L:L,[1]Printers!P:P,,0),ROUND(_xlfn.XLOOKUP([1]Parameters!B2741,[1]Printers!L:L,[1]Printers!Q:Q,,0)*E2741/10,0)*10,_xlfn.XLOOKUP([1]Parameters!B2741,[1]Printers!L:L,[1]Printers!P:P,,0)),"")</f>
        <v>99</v>
      </c>
      <c r="G2741" cm="1">
        <f t="array" ref="G2741">IFERROR(IF(ROW()-1&gt;COUNTA([1]!T_Printers[Printers])*COUNTA([1]!T_Resins[Resins]),"",_xlfn.IFS(ROUND(VLOOKUP(C2741,[1]!T_Resins[#Data],3,FALSE)/VLOOKUP(A2741,[1]!T_Printers[#Data],5,FALSE),1)&lt;=_xlfn.XLOOKUP(B2741,[1]Printers!L:L,[1]Printers!O:O,1,0,),ROUND(VLOOKUP(C2741,[1]!T_Resins[#Data],3,FALSE)/VLOOKUP(A2741,[1]!T_Printers[#Data],5,FALSE),1),ROUND(VLOOKUP(C2741,[1]!T_Resins[#Data],3,FALSE)/VLOOKUP(A2741,[1]!T_Printers[#Data],5,FALSE),1)&gt;_xlfn.XLOOKUP(B2741,[1]Printers!L:L,[1]Printers!O:O,1,0,),10)),"")</f>
        <v>15.6</v>
      </c>
      <c r="H2741">
        <f>IFERROR(IF(ROUND(_xlfn.XLOOKUP([1]Parameters!B2741,[1]Printers!L:L,[1]Printers!Q:Q,,0)*G2741/10,0)*10&lt;_xlfn.XLOOKUP([1]Parameters!B2741,[1]Printers!L:L,[1]Printers!P:P,,0),ROUND(_xlfn.XLOOKUP([1]Parameters!B2741,[1]Printers!L:L,[1]Printers!Q:Q,,0)*G2741/10,0)*10,_xlfn.XLOOKUP([1]Parameters!B2741,[1]Printers!L:L,[1]Printers!P:P,,0)),"")</f>
        <v>99</v>
      </c>
      <c r="I2741" s="3" t="str" cm="1">
        <f t="array" ref="I2741">IFERROR(IF(ROW()-1&gt;COUNTA([1]!T_Printers[Printers])*COUNTA([1]!T_Resins[Resins]),"",_xlfn.IFS(ROUND(VLOOKUP(C2741,[1]!T_Resins[#Data],4,FALSE)/VLOOKUP(A2741,[1]!T_Printers[#Data],5,FALSE),1)&lt;=_xlfn.XLOOKUP(B2741,[1]Printers!L:L,[1]Printers!O:O,1,0,),ROUND(VLOOKUP(C2741,[1]!T_Resins[#Data],4,FALSE)/VLOOKUP(A2741,[1]!T_Printers[#Data],5,FALSE),1),ROUND(VLOOKUP(C2741,[1]!T_Resins[#Data],4,FALSE)/VLOOKUP(A2741,[1]!T_Printers[#Data],5,FALSE),1)&gt;_xlfn.XLOOKUP(B2741,[1]Printers!L:L,[1]Printers!O:O,1,0,),"")),"")</f>
        <v/>
      </c>
      <c r="J2741" t="str">
        <f>IFERROR(IF(ROUND(_xlfn.XLOOKUP([1]Parameters!B2741,[1]Printers!L:L,[1]Printers!Q:Q,,0)*I2741/10,0)*10&lt;_xlfn.XLOOKUP([1]Parameters!B2741,[1]Printers!L:L,[1]Printers!P:P,,0),ROUND(_xlfn.XLOOKUP([1]Parameters!B2741,[1]Printers!L:L,[1]Printers!Q:Q,,0)*I2741/10,0)*10,_xlfn.XLOOKUP([1]Parameters!B2741,[1]Printers!L:L,[1]Printers!P:P,,0)),"")</f>
        <v/>
      </c>
      <c r="K2741">
        <f>IF(SUM(E2741:J2741)&lt;&gt;0,VLOOKUP(A2741,[1]!T_Printers[#Data],10,FALSE)+VLOOKUP(C2741,[1]!T_Resins[#Data],10,FALSE),"")</f>
        <v>3</v>
      </c>
      <c r="L2741">
        <f>IF(SUM(E2741:J2741)&lt;&gt;0,VLOOKUP(A2741,[1]!T_Printers[#Data],11,FALSE),"")</f>
        <v>5</v>
      </c>
      <c r="M2741">
        <f>IF(SUM(E2741:J2741)&lt;&gt;0,VLOOKUP(C2741,[1]!T_Resins[#Data],8,FALSE),"")</f>
        <v>120</v>
      </c>
      <c r="N2741">
        <f>IF(_xlfn.XLOOKUP(B2741,[1]Printers!$L:$L,[1]Printers!$R:$R,0,0)&gt;0,[1]Parameters!M2741,IF(SUM(E2741:J2741)&lt;&gt;0,VLOOKUP(C2741,[1]!T_Resins[#Data],9,FALSE),""))</f>
        <v>180</v>
      </c>
      <c r="O2741" t="str">
        <f t="shared" si="42"/>
        <v>PhrozenShuffle2019</v>
      </c>
    </row>
    <row r="2742" spans="1:15" x14ac:dyDescent="0.25">
      <c r="A2742" t="str">
        <f t="array" ref="A2742">IF(ROW()-1&gt;COUNTA([1]!T_Printers[Printers])*COUNTA([1]!T_Resins[Resins]),"",INDEX([1]!T_Printers[Printers],INT((ROW()-2)/COUNTA([1]!T_Resins[Resins])+1)))</f>
        <v>Phrozen Shuffle 2019</v>
      </c>
      <c r="B2742" t="str">
        <f>_xlfn.XLOOKUP(A2742,[1]!T_Printers[Printers],[1]!T_Printers[Icon link],,0)</f>
        <v>PhrozenShuffle2019</v>
      </c>
      <c r="C2742" t="str">
        <f t="array" ref="C2742">IF(ROW()-1&gt;COUNTA([1]!T_Printers[Printers])*COUNTA([1]!T_Resins[Resins]),"",INDEX([1]!T_Resins[Resins],MOD(ROW()-2,COUNTA([1]!T_Resins[Resins]))+1))</f>
        <v>Dental Model Bone</v>
      </c>
      <c r="D2742">
        <f>IF(SUM(E2742:J2742)&lt;&gt;0,IF(ROW()-1&gt;COUNTA([1]!T_Printers[Printers])*COUNTA([1]!T_Resins[Resins]),"",2),"")</f>
        <v>2</v>
      </c>
      <c r="E2742" cm="1">
        <f t="array" ref="E2742">IFERROR(IF(ROW()-1&gt;COUNTA([1]!T_Printers[Printers])*COUNTA([1]!T_Resins[Resins]),"",_xlfn.IFS(ROUND(VLOOKUP(C2742,[1]!T_Resins[#Data],2,FALSE)/VLOOKUP(A2742,[1]!T_Printers[#Data],5,FALSE),1)&lt;=_xlfn.XLOOKUP(B2742,[1]Printers!L:L,[1]Printers!O:O,1,0,),ROUND(VLOOKUP(C2742,[1]!T_Resins[#Data],2,FALSE)/VLOOKUP(A2742,[1]!T_Printers[#Data],5,FALSE),1),ROUND(VLOOKUP(C2742,[1]!T_Resins[#Data],2,FALSE)/VLOOKUP(A2742,[1]!T_Printers[#Data],5,FALSE),1)&gt;_xlfn.XLOOKUP(B2742,[1]Printers!L:L,[1]Printers!O:O,1,0,),10)),"Используйте слой 100 мкм")</f>
        <v>7.4</v>
      </c>
      <c r="F2742">
        <f>IFERROR(IF(ROUND(_xlfn.XLOOKUP([1]Parameters!B2742,[1]Printers!L:L,[1]Printers!Q:Q,,0)*E2742/10,0)*10&lt;_xlfn.XLOOKUP([1]Parameters!B2742,[1]Printers!L:L,[1]Printers!P:P,,0),ROUND(_xlfn.XLOOKUP([1]Parameters!B2742,[1]Printers!L:L,[1]Printers!Q:Q,,0)*E2742/10,0)*10,_xlfn.XLOOKUP([1]Parameters!B2742,[1]Printers!L:L,[1]Printers!P:P,,0)),"")</f>
        <v>70</v>
      </c>
      <c r="G2742" cm="1">
        <f t="array" ref="G2742">IFERROR(IF(ROW()-1&gt;COUNTA([1]!T_Printers[Printers])*COUNTA([1]!T_Resins[Resins]),"",_xlfn.IFS(ROUND(VLOOKUP(C2742,[1]!T_Resins[#Data],3,FALSE)/VLOOKUP(A2742,[1]!T_Printers[#Data],5,FALSE),1)&lt;=_xlfn.XLOOKUP(B2742,[1]Printers!L:L,[1]Printers!O:O,1,0,),ROUND(VLOOKUP(C2742,[1]!T_Resins[#Data],3,FALSE)/VLOOKUP(A2742,[1]!T_Printers[#Data],5,FALSE),1),ROUND(VLOOKUP(C2742,[1]!T_Resins[#Data],3,FALSE)/VLOOKUP(A2742,[1]!T_Printers[#Data],5,FALSE),1)&gt;_xlfn.XLOOKUP(B2742,[1]Printers!L:L,[1]Printers!O:O,1,0,),10)),"")</f>
        <v>9.6999999999999993</v>
      </c>
      <c r="H2742">
        <f>IFERROR(IF(ROUND(_xlfn.XLOOKUP([1]Parameters!B2742,[1]Printers!L:L,[1]Printers!Q:Q,,0)*G2742/10,0)*10&lt;_xlfn.XLOOKUP([1]Parameters!B2742,[1]Printers!L:L,[1]Printers!P:P,,0),ROUND(_xlfn.XLOOKUP([1]Parameters!B2742,[1]Printers!L:L,[1]Printers!Q:Q,,0)*G2742/10,0)*10,_xlfn.XLOOKUP([1]Parameters!B2742,[1]Printers!L:L,[1]Printers!P:P,,0)),"")</f>
        <v>90</v>
      </c>
      <c r="I2742" s="3" t="str" cm="1">
        <f t="array" ref="I2742">IFERROR(IF(ROW()-1&gt;COUNTA([1]!T_Printers[Printers])*COUNTA([1]!T_Resins[Resins]),"",_xlfn.IFS(ROUND(VLOOKUP(C2742,[1]!T_Resins[#Data],4,FALSE)/VLOOKUP(A2742,[1]!T_Printers[#Data],5,FALSE),1)&lt;=_xlfn.XLOOKUP(B2742,[1]Printers!L:L,[1]Printers!O:O,1,0,),ROUND(VLOOKUP(C2742,[1]!T_Resins[#Data],4,FALSE)/VLOOKUP(A2742,[1]!T_Printers[#Data],5,FALSE),1),ROUND(VLOOKUP(C2742,[1]!T_Resins[#Data],4,FALSE)/VLOOKUP(A2742,[1]!T_Printers[#Data],5,FALSE),1)&gt;_xlfn.XLOOKUP(B2742,[1]Printers!L:L,[1]Printers!O:O,1,0,),"")),"")</f>
        <v/>
      </c>
      <c r="J2742" t="str">
        <f>IFERROR(IF(ROUND(_xlfn.XLOOKUP([1]Parameters!B2742,[1]Printers!L:L,[1]Printers!Q:Q,,0)*I2742/10,0)*10&lt;_xlfn.XLOOKUP([1]Parameters!B2742,[1]Printers!L:L,[1]Printers!P:P,,0),ROUND(_xlfn.XLOOKUP([1]Parameters!B2742,[1]Printers!L:L,[1]Printers!Q:Q,,0)*I2742/10,0)*10,_xlfn.XLOOKUP([1]Parameters!B2742,[1]Printers!L:L,[1]Printers!P:P,,0)),"")</f>
        <v/>
      </c>
      <c r="K2742">
        <f>IF(SUM(E2742:J2742)&lt;&gt;0,VLOOKUP(A2742,[1]!T_Printers[#Data],10,FALSE)+VLOOKUP(C2742,[1]!T_Resins[#Data],10,FALSE),"")</f>
        <v>3</v>
      </c>
      <c r="L2742">
        <f>IF(SUM(E2742:J2742)&lt;&gt;0,VLOOKUP(A2742,[1]!T_Printers[#Data],11,FALSE),"")</f>
        <v>5</v>
      </c>
      <c r="M2742">
        <f>IF(SUM(E2742:J2742)&lt;&gt;0,VLOOKUP(C2742,[1]!T_Resins[#Data],8,FALSE),"")</f>
        <v>120</v>
      </c>
      <c r="N2742">
        <f>IF(_xlfn.XLOOKUP(B2742,[1]Printers!$L:$L,[1]Printers!$R:$R,0,0)&gt;0,[1]Parameters!M2742,IF(SUM(E2742:J2742)&lt;&gt;0,VLOOKUP(C2742,[1]!T_Resins[#Data],9,FALSE),""))</f>
        <v>180</v>
      </c>
      <c r="O2742" t="str">
        <f t="shared" si="42"/>
        <v>PhrozenShuffle2019</v>
      </c>
    </row>
    <row r="2743" spans="1:15" x14ac:dyDescent="0.25">
      <c r="A2743" t="str">
        <f t="array" ref="A2743">IF(ROW()-1&gt;COUNTA([1]!T_Printers[Printers])*COUNTA([1]!T_Resins[Resins]),"",INDEX([1]!T_Printers[Printers],INT((ROW()-2)/COUNTA([1]!T_Resins[Resins])+1)))</f>
        <v>Phrozen Shuffle 2019</v>
      </c>
      <c r="B2743" t="str">
        <f>_xlfn.XLOOKUP(A2743,[1]!T_Printers[Printers],[1]!T_Printers[Icon link],,0)</f>
        <v>PhrozenShuffle2019</v>
      </c>
      <c r="C2743" t="str">
        <f t="array" ref="C2743">IF(ROW()-1&gt;COUNTA([1]!T_Printers[Printers])*COUNTA([1]!T_Resins[Resins]),"",INDEX([1]!T_Resins[Resins],MOD(ROW()-2,COUNTA([1]!T_Resins[Resins]))+1))</f>
        <v>Dental Model Light Grey</v>
      </c>
      <c r="D2743">
        <f>IF(SUM(E2743:J2743)&lt;&gt;0,IF(ROW()-1&gt;COUNTA([1]!T_Printers[Printers])*COUNTA([1]!T_Resins[Resins]),"",2),"")</f>
        <v>2</v>
      </c>
      <c r="E2743" cm="1">
        <f t="array" ref="E2743">IFERROR(IF(ROW()-1&gt;COUNTA([1]!T_Printers[Printers])*COUNTA([1]!T_Resins[Resins]),"",_xlfn.IFS(ROUND(VLOOKUP(C2743,[1]!T_Resins[#Data],2,FALSE)/VLOOKUP(A2743,[1]!T_Printers[#Data],5,FALSE),1)&lt;=_xlfn.XLOOKUP(B2743,[1]Printers!L:L,[1]Printers!O:O,1,0,),ROUND(VLOOKUP(C2743,[1]!T_Resins[#Data],2,FALSE)/VLOOKUP(A2743,[1]!T_Printers[#Data],5,FALSE),1),ROUND(VLOOKUP(C2743,[1]!T_Resins[#Data],2,FALSE)/VLOOKUP(A2743,[1]!T_Printers[#Data],5,FALSE),1)&gt;_xlfn.XLOOKUP(B2743,[1]Printers!L:L,[1]Printers!O:O,1,0,),10)),"Используйте слой 100 мкм")</f>
        <v>9.3000000000000007</v>
      </c>
      <c r="F2743">
        <f>IFERROR(IF(ROUND(_xlfn.XLOOKUP([1]Parameters!B2743,[1]Printers!L:L,[1]Printers!Q:Q,,0)*E2743/10,0)*10&lt;_xlfn.XLOOKUP([1]Parameters!B2743,[1]Printers!L:L,[1]Printers!P:P,,0),ROUND(_xlfn.XLOOKUP([1]Parameters!B2743,[1]Printers!L:L,[1]Printers!Q:Q,,0)*E2743/10,0)*10,_xlfn.XLOOKUP([1]Parameters!B2743,[1]Printers!L:L,[1]Printers!P:P,,0)),"")</f>
        <v>80</v>
      </c>
      <c r="G2743" cm="1">
        <f t="array" ref="G2743">IFERROR(IF(ROW()-1&gt;COUNTA([1]!T_Printers[Printers])*COUNTA([1]!T_Resins[Resins]),"",_xlfn.IFS(ROUND(VLOOKUP(C2743,[1]!T_Resins[#Data],3,FALSE)/VLOOKUP(A2743,[1]!T_Printers[#Data],5,FALSE),1)&lt;=_xlfn.XLOOKUP(B2743,[1]Printers!L:L,[1]Printers!O:O,1,0,),ROUND(VLOOKUP(C2743,[1]!T_Resins[#Data],3,FALSE)/VLOOKUP(A2743,[1]!T_Printers[#Data],5,FALSE),1),ROUND(VLOOKUP(C2743,[1]!T_Resins[#Data],3,FALSE)/VLOOKUP(A2743,[1]!T_Printers[#Data],5,FALSE),1)&gt;_xlfn.XLOOKUP(B2743,[1]Printers!L:L,[1]Printers!O:O,1,0,),10)),"")</f>
        <v>12.1</v>
      </c>
      <c r="H2743">
        <f>IFERROR(IF(ROUND(_xlfn.XLOOKUP([1]Parameters!B2743,[1]Printers!L:L,[1]Printers!Q:Q,,0)*G2743/10,0)*10&lt;_xlfn.XLOOKUP([1]Parameters!B2743,[1]Printers!L:L,[1]Printers!P:P,,0),ROUND(_xlfn.XLOOKUP([1]Parameters!B2743,[1]Printers!L:L,[1]Printers!Q:Q,,0)*G2743/10,0)*10,_xlfn.XLOOKUP([1]Parameters!B2743,[1]Printers!L:L,[1]Printers!P:P,,0)),"")</f>
        <v>99</v>
      </c>
      <c r="I2743" s="3" t="str" cm="1">
        <f t="array" ref="I2743">IFERROR(IF(ROW()-1&gt;COUNTA([1]!T_Printers[Printers])*COUNTA([1]!T_Resins[Resins]),"",_xlfn.IFS(ROUND(VLOOKUP(C2743,[1]!T_Resins[#Data],4,FALSE)/VLOOKUP(A2743,[1]!T_Printers[#Data],5,FALSE),1)&lt;=_xlfn.XLOOKUP(B2743,[1]Printers!L:L,[1]Printers!O:O,1,0,),ROUND(VLOOKUP(C2743,[1]!T_Resins[#Data],4,FALSE)/VLOOKUP(A2743,[1]!T_Printers[#Data],5,FALSE),1),ROUND(VLOOKUP(C2743,[1]!T_Resins[#Data],4,FALSE)/VLOOKUP(A2743,[1]!T_Printers[#Data],5,FALSE),1)&gt;_xlfn.XLOOKUP(B2743,[1]Printers!L:L,[1]Printers!O:O,1,0,),"")),"")</f>
        <v/>
      </c>
      <c r="J2743" t="str">
        <f>IFERROR(IF(ROUND(_xlfn.XLOOKUP([1]Parameters!B2743,[1]Printers!L:L,[1]Printers!Q:Q,,0)*I2743/10,0)*10&lt;_xlfn.XLOOKUP([1]Parameters!B2743,[1]Printers!L:L,[1]Printers!P:P,,0),ROUND(_xlfn.XLOOKUP([1]Parameters!B2743,[1]Printers!L:L,[1]Printers!Q:Q,,0)*I2743/10,0)*10,_xlfn.XLOOKUP([1]Parameters!B2743,[1]Printers!L:L,[1]Printers!P:P,,0)),"")</f>
        <v/>
      </c>
      <c r="K2743">
        <f>IF(SUM(E2743:J2743)&lt;&gt;0,VLOOKUP(A2743,[1]!T_Printers[#Data],10,FALSE)+VLOOKUP(C2743,[1]!T_Resins[#Data],10,FALSE),"")</f>
        <v>3</v>
      </c>
      <c r="L2743">
        <f>IF(SUM(E2743:J2743)&lt;&gt;0,VLOOKUP(A2743,[1]!T_Printers[#Data],11,FALSE),"")</f>
        <v>5</v>
      </c>
      <c r="M2743">
        <f>IF(SUM(E2743:J2743)&lt;&gt;0,VLOOKUP(C2743,[1]!T_Resins[#Data],8,FALSE),"")</f>
        <v>120</v>
      </c>
      <c r="N2743">
        <f>IF(_xlfn.XLOOKUP(B2743,[1]Printers!$L:$L,[1]Printers!$R:$R,0,0)&gt;0,[1]Parameters!M2743,IF(SUM(E2743:J2743)&lt;&gt;0,VLOOKUP(C2743,[1]!T_Resins[#Data],9,FALSE),""))</f>
        <v>180</v>
      </c>
      <c r="O2743" t="str">
        <f t="shared" si="42"/>
        <v>PhrozenShuffle2019</v>
      </c>
    </row>
    <row r="2744" spans="1:15" x14ac:dyDescent="0.25">
      <c r="A2744" t="str">
        <f t="array" ref="A2744">IF(ROW()-1&gt;COUNTA([1]!T_Printers[Printers])*COUNTA([1]!T_Resins[Resins]),"",INDEX([1]!T_Printers[Printers],INT((ROW()-2)/COUNTA([1]!T_Resins[Resins])+1)))</f>
        <v>Phrozen Shuffle 2019</v>
      </c>
      <c r="B2744" t="str">
        <f>_xlfn.XLOOKUP(A2744,[1]!T_Printers[Printers],[1]!T_Printers[Icon link],,0)</f>
        <v>PhrozenShuffle2019</v>
      </c>
      <c r="C2744" t="str">
        <f t="array" ref="C2744">IF(ROW()-1&gt;COUNTA([1]!T_Printers[Printers])*COUNTA([1]!T_Resins[Resins]),"",INDEX([1]!T_Resins[Resins],MOD(ROW()-2,COUNTA([1]!T_Resins[Resins]))+1))</f>
        <v>Dental Peach</v>
      </c>
      <c r="D2744">
        <f>IF(SUM(E2744:J2744)&lt;&gt;0,IF(ROW()-1&gt;COUNTA([1]!T_Printers[Printers])*COUNTA([1]!T_Resins[Resins]),"",2),"")</f>
        <v>2</v>
      </c>
      <c r="E2744" cm="1">
        <f t="array" ref="E2744">IFERROR(IF(ROW()-1&gt;COUNTA([1]!T_Printers[Printers])*COUNTA([1]!T_Resins[Resins]),"",_xlfn.IFS(ROUND(VLOOKUP(C2744,[1]!T_Resins[#Data],2,FALSE)/VLOOKUP(A2744,[1]!T_Printers[#Data],5,FALSE),1)&lt;=_xlfn.XLOOKUP(B2744,[1]Printers!L:L,[1]Printers!O:O,1,0,),ROUND(VLOOKUP(C2744,[1]!T_Resins[#Data],2,FALSE)/VLOOKUP(A2744,[1]!T_Printers[#Data],5,FALSE),1),ROUND(VLOOKUP(C2744,[1]!T_Resins[#Data],2,FALSE)/VLOOKUP(A2744,[1]!T_Printers[#Data],5,FALSE),1)&gt;_xlfn.XLOOKUP(B2744,[1]Printers!L:L,[1]Printers!O:O,1,0,),10)),"Используйте слой 100 мкм")</f>
        <v>12</v>
      </c>
      <c r="F2744">
        <f>IFERROR(IF(ROUND(_xlfn.XLOOKUP([1]Parameters!B2744,[1]Printers!L:L,[1]Printers!Q:Q,,0)*E2744/10,0)*10&lt;_xlfn.XLOOKUP([1]Parameters!B2744,[1]Printers!L:L,[1]Printers!P:P,,0),ROUND(_xlfn.XLOOKUP([1]Parameters!B2744,[1]Printers!L:L,[1]Printers!Q:Q,,0)*E2744/10,0)*10,_xlfn.XLOOKUP([1]Parameters!B2744,[1]Printers!L:L,[1]Printers!P:P,,0)),"")</f>
        <v>99</v>
      </c>
      <c r="G2744" cm="1">
        <f t="array" ref="G2744">IFERROR(IF(ROW()-1&gt;COUNTA([1]!T_Printers[Printers])*COUNTA([1]!T_Resins[Resins]),"",_xlfn.IFS(ROUND(VLOOKUP(C2744,[1]!T_Resins[#Data],3,FALSE)/VLOOKUP(A2744,[1]!T_Printers[#Data],5,FALSE),1)&lt;=_xlfn.XLOOKUP(B2744,[1]Printers!L:L,[1]Printers!O:O,1,0,),ROUND(VLOOKUP(C2744,[1]!T_Resins[#Data],3,FALSE)/VLOOKUP(A2744,[1]!T_Printers[#Data],5,FALSE),1),ROUND(VLOOKUP(C2744,[1]!T_Resins[#Data],3,FALSE)/VLOOKUP(A2744,[1]!T_Printers[#Data],5,FALSE),1)&gt;_xlfn.XLOOKUP(B2744,[1]Printers!L:L,[1]Printers!O:O,1,0,),10)),"")</f>
        <v>15.6</v>
      </c>
      <c r="H2744">
        <f>IFERROR(IF(ROUND(_xlfn.XLOOKUP([1]Parameters!B2744,[1]Printers!L:L,[1]Printers!Q:Q,,0)*G2744/10,0)*10&lt;_xlfn.XLOOKUP([1]Parameters!B2744,[1]Printers!L:L,[1]Printers!P:P,,0),ROUND(_xlfn.XLOOKUP([1]Parameters!B2744,[1]Printers!L:L,[1]Printers!Q:Q,,0)*G2744/10,0)*10,_xlfn.XLOOKUP([1]Parameters!B2744,[1]Printers!L:L,[1]Printers!P:P,,0)),"")</f>
        <v>99</v>
      </c>
      <c r="I2744" s="3" t="str" cm="1">
        <f t="array" ref="I2744">IFERROR(IF(ROW()-1&gt;COUNTA([1]!T_Printers[Printers])*COUNTA([1]!T_Resins[Resins]),"",_xlfn.IFS(ROUND(VLOOKUP(C2744,[1]!T_Resins[#Data],4,FALSE)/VLOOKUP(A2744,[1]!T_Printers[#Data],5,FALSE),1)&lt;=_xlfn.XLOOKUP(B2744,[1]Printers!L:L,[1]Printers!O:O,1,0,),ROUND(VLOOKUP(C2744,[1]!T_Resins[#Data],4,FALSE)/VLOOKUP(A2744,[1]!T_Printers[#Data],5,FALSE),1),ROUND(VLOOKUP(C2744,[1]!T_Resins[#Data],4,FALSE)/VLOOKUP(A2744,[1]!T_Printers[#Data],5,FALSE),1)&gt;_xlfn.XLOOKUP(B2744,[1]Printers!L:L,[1]Printers!O:O,1,0,),"")),"")</f>
        <v/>
      </c>
      <c r="J2744" t="str">
        <f>IFERROR(IF(ROUND(_xlfn.XLOOKUP([1]Parameters!B2744,[1]Printers!L:L,[1]Printers!Q:Q,,0)*I2744/10,0)*10&lt;_xlfn.XLOOKUP([1]Parameters!B2744,[1]Printers!L:L,[1]Printers!P:P,,0),ROUND(_xlfn.XLOOKUP([1]Parameters!B2744,[1]Printers!L:L,[1]Printers!Q:Q,,0)*I2744/10,0)*10,_xlfn.XLOOKUP([1]Parameters!B2744,[1]Printers!L:L,[1]Printers!P:P,,0)),"")</f>
        <v/>
      </c>
      <c r="K2744">
        <f>IF(SUM(E2744:J2744)&lt;&gt;0,VLOOKUP(A2744,[1]!T_Printers[#Data],10,FALSE)+VLOOKUP(C2744,[1]!T_Resins[#Data],10,FALSE),"")</f>
        <v>3</v>
      </c>
      <c r="L2744">
        <f>IF(SUM(E2744:J2744)&lt;&gt;0,VLOOKUP(A2744,[1]!T_Printers[#Data],11,FALSE),"")</f>
        <v>5</v>
      </c>
      <c r="M2744">
        <f>IF(SUM(E2744:J2744)&lt;&gt;0,VLOOKUP(C2744,[1]!T_Resins[#Data],8,FALSE),"")</f>
        <v>120</v>
      </c>
      <c r="N2744">
        <f>IF(_xlfn.XLOOKUP(B2744,[1]Printers!$L:$L,[1]Printers!$R:$R,0,0)&gt;0,[1]Parameters!M2744,IF(SUM(E2744:J2744)&lt;&gt;0,VLOOKUP(C2744,[1]!T_Resins[#Data],9,FALSE),""))</f>
        <v>180</v>
      </c>
      <c r="O2744" t="str">
        <f t="shared" si="42"/>
        <v>PhrozenShuffle2019</v>
      </c>
    </row>
    <row r="2745" spans="1:15" x14ac:dyDescent="0.25">
      <c r="A2745" t="str">
        <f t="array" ref="A2745">IF(ROW()-1&gt;COUNTA([1]!T_Printers[Printers])*COUNTA([1]!T_Resins[Resins]),"",INDEX([1]!T_Printers[Printers],INT((ROW()-2)/COUNTA([1]!T_Resins[Resins])+1)))</f>
        <v>Phrozen Shuffle 2019</v>
      </c>
      <c r="B2745" t="str">
        <f>_xlfn.XLOOKUP(A2745,[1]!T_Printers[Printers],[1]!T_Printers[Icon link],,0)</f>
        <v>PhrozenShuffle2019</v>
      </c>
      <c r="C2745" t="str">
        <f t="array" ref="C2745">IF(ROW()-1&gt;COUNTA([1]!T_Printers[Printers])*COUNTA([1]!T_Resins[Resins]),"",INDEX([1]!T_Resins[Resins],MOD(ROW()-2,COUNTA([1]!T_Resins[Resins]))+1))</f>
        <v>Dental Pink</v>
      </c>
      <c r="D2745">
        <f>IF(SUM(E2745:J2745)&lt;&gt;0,IF(ROW()-1&gt;COUNTA([1]!T_Printers[Printers])*COUNTA([1]!T_Resins[Resins]),"",2),"")</f>
        <v>2</v>
      </c>
      <c r="E2745" cm="1">
        <f t="array" ref="E2745">IFERROR(IF(ROW()-1&gt;COUNTA([1]!T_Printers[Printers])*COUNTA([1]!T_Resins[Resins]),"",_xlfn.IFS(ROUND(VLOOKUP(C2745,[1]!T_Resins[#Data],2,FALSE)/VLOOKUP(A2745,[1]!T_Printers[#Data],5,FALSE),1)&lt;=_xlfn.XLOOKUP(B2745,[1]Printers!L:L,[1]Printers!O:O,1,0,),ROUND(VLOOKUP(C2745,[1]!T_Resins[#Data],2,FALSE)/VLOOKUP(A2745,[1]!T_Printers[#Data],5,FALSE),1),ROUND(VLOOKUP(C2745,[1]!T_Resins[#Data],2,FALSE)/VLOOKUP(A2745,[1]!T_Printers[#Data],5,FALSE),1)&gt;_xlfn.XLOOKUP(B2745,[1]Printers!L:L,[1]Printers!O:O,1,0,),10)),"Используйте слой 100 мкм")</f>
        <v>7.6</v>
      </c>
      <c r="F2745">
        <f>IFERROR(IF(ROUND(_xlfn.XLOOKUP([1]Parameters!B2745,[1]Printers!L:L,[1]Printers!Q:Q,,0)*E2745/10,0)*10&lt;_xlfn.XLOOKUP([1]Parameters!B2745,[1]Printers!L:L,[1]Printers!P:P,,0),ROUND(_xlfn.XLOOKUP([1]Parameters!B2745,[1]Printers!L:L,[1]Printers!Q:Q,,0)*E2745/10,0)*10,_xlfn.XLOOKUP([1]Parameters!B2745,[1]Printers!L:L,[1]Printers!P:P,,0)),"")</f>
        <v>70</v>
      </c>
      <c r="G2745" cm="1">
        <f t="array" ref="G2745">IFERROR(IF(ROW()-1&gt;COUNTA([1]!T_Printers[Printers])*COUNTA([1]!T_Resins[Resins]),"",_xlfn.IFS(ROUND(VLOOKUP(C2745,[1]!T_Resins[#Data],3,FALSE)/VLOOKUP(A2745,[1]!T_Printers[#Data],5,FALSE),1)&lt;=_xlfn.XLOOKUP(B2745,[1]Printers!L:L,[1]Printers!O:O,1,0,),ROUND(VLOOKUP(C2745,[1]!T_Resins[#Data],3,FALSE)/VLOOKUP(A2745,[1]!T_Printers[#Data],5,FALSE),1),ROUND(VLOOKUP(C2745,[1]!T_Resins[#Data],3,FALSE)/VLOOKUP(A2745,[1]!T_Printers[#Data],5,FALSE),1)&gt;_xlfn.XLOOKUP(B2745,[1]Printers!L:L,[1]Printers!O:O,1,0,),10)),"")</f>
        <v>9.9</v>
      </c>
      <c r="H2745">
        <f>IFERROR(IF(ROUND(_xlfn.XLOOKUP([1]Parameters!B2745,[1]Printers!L:L,[1]Printers!Q:Q,,0)*G2745/10,0)*10&lt;_xlfn.XLOOKUP([1]Parameters!B2745,[1]Printers!L:L,[1]Printers!P:P,,0),ROUND(_xlfn.XLOOKUP([1]Parameters!B2745,[1]Printers!L:L,[1]Printers!Q:Q,,0)*G2745/10,0)*10,_xlfn.XLOOKUP([1]Parameters!B2745,[1]Printers!L:L,[1]Printers!P:P,,0)),"")</f>
        <v>90</v>
      </c>
      <c r="I2745" s="3" t="str" cm="1">
        <f t="array" ref="I2745">IFERROR(IF(ROW()-1&gt;COUNTA([1]!T_Printers[Printers])*COUNTA([1]!T_Resins[Resins]),"",_xlfn.IFS(ROUND(VLOOKUP(C2745,[1]!T_Resins[#Data],4,FALSE)/VLOOKUP(A2745,[1]!T_Printers[#Data],5,FALSE),1)&lt;=_xlfn.XLOOKUP(B2745,[1]Printers!L:L,[1]Printers!O:O,1,0,),ROUND(VLOOKUP(C2745,[1]!T_Resins[#Data],4,FALSE)/VLOOKUP(A2745,[1]!T_Printers[#Data],5,FALSE),1),ROUND(VLOOKUP(C2745,[1]!T_Resins[#Data],4,FALSE)/VLOOKUP(A2745,[1]!T_Printers[#Data],5,FALSE),1)&gt;_xlfn.XLOOKUP(B2745,[1]Printers!L:L,[1]Printers!O:O,1,0,),"")),"")</f>
        <v/>
      </c>
      <c r="J2745" t="str">
        <f>IFERROR(IF(ROUND(_xlfn.XLOOKUP([1]Parameters!B2745,[1]Printers!L:L,[1]Printers!Q:Q,,0)*I2745/10,0)*10&lt;_xlfn.XLOOKUP([1]Parameters!B2745,[1]Printers!L:L,[1]Printers!P:P,,0),ROUND(_xlfn.XLOOKUP([1]Parameters!B2745,[1]Printers!L:L,[1]Printers!Q:Q,,0)*I2745/10,0)*10,_xlfn.XLOOKUP([1]Parameters!B2745,[1]Printers!L:L,[1]Printers!P:P,,0)),"")</f>
        <v/>
      </c>
      <c r="K2745">
        <f>IF(SUM(E2745:J2745)&lt;&gt;0,VLOOKUP(A2745,[1]!T_Printers[#Data],10,FALSE)+VLOOKUP(C2745,[1]!T_Resins[#Data],10,FALSE),"")</f>
        <v>2</v>
      </c>
      <c r="L2745">
        <f>IF(SUM(E2745:J2745)&lt;&gt;0,VLOOKUP(A2745,[1]!T_Printers[#Data],11,FALSE),"")</f>
        <v>5</v>
      </c>
      <c r="M2745">
        <f>IF(SUM(E2745:J2745)&lt;&gt;0,VLOOKUP(C2745,[1]!T_Resins[#Data],8,FALSE),"")</f>
        <v>120</v>
      </c>
      <c r="N2745">
        <f>IF(_xlfn.XLOOKUP(B2745,[1]Printers!$L:$L,[1]Printers!$R:$R,0,0)&gt;0,[1]Parameters!M2745,IF(SUM(E2745:J2745)&lt;&gt;0,VLOOKUP(C2745,[1]!T_Resins[#Data],9,FALSE),""))</f>
        <v>180</v>
      </c>
      <c r="O2745" t="str">
        <f t="shared" si="42"/>
        <v>PhrozenShuffle2019</v>
      </c>
    </row>
    <row r="2746" spans="1:15" x14ac:dyDescent="0.25">
      <c r="A2746" t="str">
        <f t="array" ref="A2746">IF(ROW()-1&gt;COUNTA([1]!T_Printers[Printers])*COUNTA([1]!T_Resins[Resins]),"",INDEX([1]!T_Printers[Printers],INT((ROW()-2)/COUNTA([1]!T_Resins[Resins])+1)))</f>
        <v>Phrozen Shuffle 2019</v>
      </c>
      <c r="B2746" t="str">
        <f>_xlfn.XLOOKUP(A2746,[1]!T_Printers[Printers],[1]!T_Printers[Icon link],,0)</f>
        <v>PhrozenShuffle2019</v>
      </c>
      <c r="C2746" t="str">
        <f t="array" ref="C2746">IF(ROW()-1&gt;COUNTA([1]!T_Printers[Printers])*COUNTA([1]!T_Resins[Resins]),"",INDEX([1]!T_Resins[Resins],MOD(ROW()-2,COUNTA([1]!T_Resins[Resins]))+1))</f>
        <v>Dental Soft Pink</v>
      </c>
      <c r="D2746">
        <f>IF(SUM(E2746:J2746)&lt;&gt;0,IF(ROW()-1&gt;COUNTA([1]!T_Printers[Printers])*COUNTA([1]!T_Resins[Resins]),"",2),"")</f>
        <v>2</v>
      </c>
      <c r="E2746" cm="1">
        <f t="array" ref="E2746">IFERROR(IF(ROW()-1&gt;COUNTA([1]!T_Printers[Printers])*COUNTA([1]!T_Resins[Resins]),"",_xlfn.IFS(ROUND(VLOOKUP(C2746,[1]!T_Resins[#Data],2,FALSE)/VLOOKUP(A2746,[1]!T_Printers[#Data],5,FALSE),1)&lt;=_xlfn.XLOOKUP(B2746,[1]Printers!L:L,[1]Printers!O:O,1,0,),ROUND(VLOOKUP(C2746,[1]!T_Resins[#Data],2,FALSE)/VLOOKUP(A2746,[1]!T_Printers[#Data],5,FALSE),1),ROUND(VLOOKUP(C2746,[1]!T_Resins[#Data],2,FALSE)/VLOOKUP(A2746,[1]!T_Printers[#Data],5,FALSE),1)&gt;_xlfn.XLOOKUP(B2746,[1]Printers!L:L,[1]Printers!O:O,1,0,),10)),"Используйте слой 100 мкм")</f>
        <v>11.3</v>
      </c>
      <c r="F2746">
        <f>IFERROR(IF(ROUND(_xlfn.XLOOKUP([1]Parameters!B2746,[1]Printers!L:L,[1]Printers!Q:Q,,0)*E2746/10,0)*10&lt;_xlfn.XLOOKUP([1]Parameters!B2746,[1]Printers!L:L,[1]Printers!P:P,,0),ROUND(_xlfn.XLOOKUP([1]Parameters!B2746,[1]Printers!L:L,[1]Printers!Q:Q,,0)*E2746/10,0)*10,_xlfn.XLOOKUP([1]Parameters!B2746,[1]Printers!L:L,[1]Printers!P:P,,0)),"")</f>
        <v>99</v>
      </c>
      <c r="G2746" cm="1">
        <f t="array" ref="G2746">IFERROR(IF(ROW()-1&gt;COUNTA([1]!T_Printers[Printers])*COUNTA([1]!T_Resins[Resins]),"",_xlfn.IFS(ROUND(VLOOKUP(C2746,[1]!T_Resins[#Data],3,FALSE)/VLOOKUP(A2746,[1]!T_Printers[#Data],5,FALSE),1)&lt;=_xlfn.XLOOKUP(B2746,[1]Printers!L:L,[1]Printers!O:O,1,0,),ROUND(VLOOKUP(C2746,[1]!T_Resins[#Data],3,FALSE)/VLOOKUP(A2746,[1]!T_Printers[#Data],5,FALSE),1),ROUND(VLOOKUP(C2746,[1]!T_Resins[#Data],3,FALSE)/VLOOKUP(A2746,[1]!T_Printers[#Data],5,FALSE),1)&gt;_xlfn.XLOOKUP(B2746,[1]Printers!L:L,[1]Printers!O:O,1,0,),10)),"")</f>
        <v>14.5</v>
      </c>
      <c r="H2746">
        <f>IFERROR(IF(ROUND(_xlfn.XLOOKUP([1]Parameters!B2746,[1]Printers!L:L,[1]Printers!Q:Q,,0)*G2746/10,0)*10&lt;_xlfn.XLOOKUP([1]Parameters!B2746,[1]Printers!L:L,[1]Printers!P:P,,0),ROUND(_xlfn.XLOOKUP([1]Parameters!B2746,[1]Printers!L:L,[1]Printers!Q:Q,,0)*G2746/10,0)*10,_xlfn.XLOOKUP([1]Parameters!B2746,[1]Printers!L:L,[1]Printers!P:P,,0)),"")</f>
        <v>99</v>
      </c>
      <c r="I2746" s="3" t="str" cm="1">
        <f t="array" ref="I2746">IFERROR(IF(ROW()-1&gt;COUNTA([1]!T_Printers[Printers])*COUNTA([1]!T_Resins[Resins]),"",_xlfn.IFS(ROUND(VLOOKUP(C2746,[1]!T_Resins[#Data],4,FALSE)/VLOOKUP(A2746,[1]!T_Printers[#Data],5,FALSE),1)&lt;=_xlfn.XLOOKUP(B2746,[1]Printers!L:L,[1]Printers!O:O,1,0,),ROUND(VLOOKUP(C2746,[1]!T_Resins[#Data],4,FALSE)/VLOOKUP(A2746,[1]!T_Printers[#Data],5,FALSE),1),ROUND(VLOOKUP(C2746,[1]!T_Resins[#Data],4,FALSE)/VLOOKUP(A2746,[1]!T_Printers[#Data],5,FALSE),1)&gt;_xlfn.XLOOKUP(B2746,[1]Printers!L:L,[1]Printers!O:O,1,0,),"")),"")</f>
        <v/>
      </c>
      <c r="J2746" t="str">
        <f>IFERROR(IF(ROUND(_xlfn.XLOOKUP([1]Parameters!B2746,[1]Printers!L:L,[1]Printers!Q:Q,,0)*I2746/10,0)*10&lt;_xlfn.XLOOKUP([1]Parameters!B2746,[1]Printers!L:L,[1]Printers!P:P,,0),ROUND(_xlfn.XLOOKUP([1]Parameters!B2746,[1]Printers!L:L,[1]Printers!Q:Q,,0)*I2746/10,0)*10,_xlfn.XLOOKUP([1]Parameters!B2746,[1]Printers!L:L,[1]Printers!P:P,,0)),"")</f>
        <v/>
      </c>
      <c r="K2746">
        <f>IF(SUM(E2746:J2746)&lt;&gt;0,VLOOKUP(A2746,[1]!T_Printers[#Data],10,FALSE)+VLOOKUP(C2746,[1]!T_Resins[#Data],10,FALSE),"")</f>
        <v>2</v>
      </c>
      <c r="L2746">
        <f>IF(SUM(E2746:J2746)&lt;&gt;0,VLOOKUP(A2746,[1]!T_Printers[#Data],11,FALSE),"")</f>
        <v>5</v>
      </c>
      <c r="M2746">
        <f>IF(SUM(E2746:J2746)&lt;&gt;0,VLOOKUP(C2746,[1]!T_Resins[#Data],8,FALSE),"")</f>
        <v>60</v>
      </c>
      <c r="N2746">
        <f>IF(_xlfn.XLOOKUP(B2746,[1]Printers!$L:$L,[1]Printers!$R:$R,0,0)&gt;0,[1]Parameters!M2746,IF(SUM(E2746:J2746)&lt;&gt;0,VLOOKUP(C2746,[1]!T_Resins[#Data],9,FALSE),""))</f>
        <v>60</v>
      </c>
      <c r="O2746" t="str">
        <f t="shared" si="42"/>
        <v>PhrozenShuffle2019</v>
      </c>
    </row>
    <row r="2747" spans="1:15" x14ac:dyDescent="0.25">
      <c r="A2747" t="str">
        <f t="array" ref="A2747">IF(ROW()-1&gt;COUNTA([1]!T_Printers[Printers])*COUNTA([1]!T_Resins[Resins]),"",INDEX([1]!T_Printers[Printers],INT((ROW()-2)/COUNTA([1]!T_Resins[Resins])+1)))</f>
        <v>Phrozen Shuffle 2019</v>
      </c>
      <c r="B2747" t="str">
        <f>_xlfn.XLOOKUP(A2747,[1]!T_Printers[Printers],[1]!T_Printers[Icon link],,0)</f>
        <v>PhrozenShuffle2019</v>
      </c>
      <c r="C2747" t="str">
        <f t="array" ref="C2747">IF(ROW()-1&gt;COUNTA([1]!T_Printers[Printers])*COUNTA([1]!T_Resins[Resins]),"",INDEX([1]!T_Resins[Resins],MOD(ROW()-2,COUNTA([1]!T_Resins[Resins]))+1))</f>
        <v>Dental Sand A1-A2</v>
      </c>
      <c r="D2747">
        <f>IF(SUM(E2747:J2747)&lt;&gt;0,IF(ROW()-1&gt;COUNTA([1]!T_Printers[Printers])*COUNTA([1]!T_Resins[Resins]),"",2),"")</f>
        <v>2</v>
      </c>
      <c r="E2747" cm="1">
        <f t="array" ref="E2747">IFERROR(IF(ROW()-1&gt;COUNTA([1]!T_Printers[Printers])*COUNTA([1]!T_Resins[Resins]),"",_xlfn.IFS(ROUND(VLOOKUP(C2747,[1]!T_Resins[#Data],2,FALSE)/VLOOKUP(A2747,[1]!T_Printers[#Data],5,FALSE),1)&lt;=_xlfn.XLOOKUP(B2747,[1]Printers!L:L,[1]Printers!O:O,1,0,),ROUND(VLOOKUP(C2747,[1]!T_Resins[#Data],2,FALSE)/VLOOKUP(A2747,[1]!T_Printers[#Data],5,FALSE),1),ROUND(VLOOKUP(C2747,[1]!T_Resins[#Data],2,FALSE)/VLOOKUP(A2747,[1]!T_Printers[#Data],5,FALSE),1)&gt;_xlfn.XLOOKUP(B2747,[1]Printers!L:L,[1]Printers!O:O,1,0,),10)),"Используйте слой 100 мкм")</f>
        <v>6.5</v>
      </c>
      <c r="F2747">
        <f>IFERROR(IF(ROUND(_xlfn.XLOOKUP([1]Parameters!B2747,[1]Printers!L:L,[1]Printers!Q:Q,,0)*E2747/10,0)*10&lt;_xlfn.XLOOKUP([1]Parameters!B2747,[1]Printers!L:L,[1]Printers!P:P,,0),ROUND(_xlfn.XLOOKUP([1]Parameters!B2747,[1]Printers!L:L,[1]Printers!Q:Q,,0)*E2747/10,0)*10,_xlfn.XLOOKUP([1]Parameters!B2747,[1]Printers!L:L,[1]Printers!P:P,,0)),"")</f>
        <v>60</v>
      </c>
      <c r="G2747" cm="1">
        <f t="array" ref="G2747">IFERROR(IF(ROW()-1&gt;COUNTA([1]!T_Printers[Printers])*COUNTA([1]!T_Resins[Resins]),"",_xlfn.IFS(ROUND(VLOOKUP(C2747,[1]!T_Resins[#Data],3,FALSE)/VLOOKUP(A2747,[1]!T_Printers[#Data],5,FALSE),1)&lt;=_xlfn.XLOOKUP(B2747,[1]Printers!L:L,[1]Printers!O:O,1,0,),ROUND(VLOOKUP(C2747,[1]!T_Resins[#Data],3,FALSE)/VLOOKUP(A2747,[1]!T_Printers[#Data],5,FALSE),1),ROUND(VLOOKUP(C2747,[1]!T_Resins[#Data],3,FALSE)/VLOOKUP(A2747,[1]!T_Printers[#Data],5,FALSE),1)&gt;_xlfn.XLOOKUP(B2747,[1]Printers!L:L,[1]Printers!O:O,1,0,),10)),"")</f>
        <v>8.4</v>
      </c>
      <c r="H2747">
        <f>IFERROR(IF(ROUND(_xlfn.XLOOKUP([1]Parameters!B2747,[1]Printers!L:L,[1]Printers!Q:Q,,0)*G2747/10,0)*10&lt;_xlfn.XLOOKUP([1]Parameters!B2747,[1]Printers!L:L,[1]Printers!P:P,,0),ROUND(_xlfn.XLOOKUP([1]Parameters!B2747,[1]Printers!L:L,[1]Printers!Q:Q,,0)*G2747/10,0)*10,_xlfn.XLOOKUP([1]Parameters!B2747,[1]Printers!L:L,[1]Printers!P:P,,0)),"")</f>
        <v>80</v>
      </c>
      <c r="I2747" s="3" t="str" cm="1">
        <f t="array" ref="I2747">IFERROR(IF(ROW()-1&gt;COUNTA([1]!T_Printers[Printers])*COUNTA([1]!T_Resins[Resins]),"",_xlfn.IFS(ROUND(VLOOKUP(C2747,[1]!T_Resins[#Data],4,FALSE)/VLOOKUP(A2747,[1]!T_Printers[#Data],5,FALSE),1)&lt;=_xlfn.XLOOKUP(B2747,[1]Printers!L:L,[1]Printers!O:O,1,0,),ROUND(VLOOKUP(C2747,[1]!T_Resins[#Data],4,FALSE)/VLOOKUP(A2747,[1]!T_Printers[#Data],5,FALSE),1),ROUND(VLOOKUP(C2747,[1]!T_Resins[#Data],4,FALSE)/VLOOKUP(A2747,[1]!T_Printers[#Data],5,FALSE),1)&gt;_xlfn.XLOOKUP(B2747,[1]Printers!L:L,[1]Printers!O:O,1,0,),"")),"")</f>
        <v/>
      </c>
      <c r="J2747" t="str">
        <f>IFERROR(IF(ROUND(_xlfn.XLOOKUP([1]Parameters!B2747,[1]Printers!L:L,[1]Printers!Q:Q,,0)*I2747/10,0)*10&lt;_xlfn.XLOOKUP([1]Parameters!B2747,[1]Printers!L:L,[1]Printers!P:P,,0),ROUND(_xlfn.XLOOKUP([1]Parameters!B2747,[1]Printers!L:L,[1]Printers!Q:Q,,0)*I2747/10,0)*10,_xlfn.XLOOKUP([1]Parameters!B2747,[1]Printers!L:L,[1]Printers!P:P,,0)),"")</f>
        <v/>
      </c>
      <c r="K2747">
        <f>IF(SUM(E2747:J2747)&lt;&gt;0,VLOOKUP(A2747,[1]!T_Printers[#Data],10,FALSE)+VLOOKUP(C2747,[1]!T_Resins[#Data],10,FALSE),"")</f>
        <v>3</v>
      </c>
      <c r="L2747">
        <f>IF(SUM(E2747:J2747)&lt;&gt;0,VLOOKUP(A2747,[1]!T_Printers[#Data],11,FALSE),"")</f>
        <v>5</v>
      </c>
      <c r="M2747">
        <f>IF(SUM(E2747:J2747)&lt;&gt;0,VLOOKUP(C2747,[1]!T_Resins[#Data],8,FALSE),"")</f>
        <v>120</v>
      </c>
      <c r="N2747">
        <f>IF(_xlfn.XLOOKUP(B2747,[1]Printers!$L:$L,[1]Printers!$R:$R,0,0)&gt;0,[1]Parameters!M2747,IF(SUM(E2747:J2747)&lt;&gt;0,VLOOKUP(C2747,[1]!T_Resins[#Data],9,FALSE),""))</f>
        <v>180</v>
      </c>
      <c r="O2747" t="str">
        <f t="shared" si="42"/>
        <v>PhrozenShuffle2019</v>
      </c>
    </row>
    <row r="2748" spans="1:15" x14ac:dyDescent="0.25">
      <c r="A2748" t="str">
        <f t="array" ref="A2748">IF(ROW()-1&gt;COUNTA([1]!T_Printers[Printers])*COUNTA([1]!T_Resins[Resins]),"",INDEX([1]!T_Printers[Printers],INT((ROW()-2)/COUNTA([1]!T_Resins[Resins])+1)))</f>
        <v>Phrozen Shuffle 2019</v>
      </c>
      <c r="B2748" t="str">
        <f>_xlfn.XLOOKUP(A2748,[1]!T_Printers[Printers],[1]!T_Printers[Icon link],,0)</f>
        <v>PhrozenShuffle2019</v>
      </c>
      <c r="C2748" t="str">
        <f t="array" ref="C2748">IF(ROW()-1&gt;COUNTA([1]!T_Printers[Printers])*COUNTA([1]!T_Resins[Resins]),"",INDEX([1]!T_Resins[Resins],MOD(ROW()-2,COUNTA([1]!T_Resins[Resins]))+1))</f>
        <v xml:space="preserve">Dental Sand A1-A2 (Обновленная версия) </v>
      </c>
      <c r="D2748">
        <f>IF(SUM(E2748:J2748)&lt;&gt;0,IF(ROW()-1&gt;COUNTA([1]!T_Printers[Printers])*COUNTA([1]!T_Resins[Resins]),"",2),"")</f>
        <v>2</v>
      </c>
      <c r="E2748" cm="1">
        <f t="array" ref="E2748">IFERROR(IF(ROW()-1&gt;COUNTA([1]!T_Printers[Printers])*COUNTA([1]!T_Resins[Resins]),"",_xlfn.IFS(ROUND(VLOOKUP(C2748,[1]!T_Resins[#Data],2,FALSE)/VLOOKUP(A2748,[1]!T_Printers[#Data],5,FALSE),1)&lt;=_xlfn.XLOOKUP(B2748,[1]Printers!L:L,[1]Printers!O:O,1,0,),ROUND(VLOOKUP(C2748,[1]!T_Resins[#Data],2,FALSE)/VLOOKUP(A2748,[1]!T_Printers[#Data],5,FALSE),1),ROUND(VLOOKUP(C2748,[1]!T_Resins[#Data],2,FALSE)/VLOOKUP(A2748,[1]!T_Printers[#Data],5,FALSE),1)&gt;_xlfn.XLOOKUP(B2748,[1]Printers!L:L,[1]Printers!O:O,1,0,),10)),"Используйте слой 100 мкм")</f>
        <v>17.2</v>
      </c>
      <c r="F2748">
        <f>IFERROR(IF(ROUND(_xlfn.XLOOKUP([1]Parameters!B2748,[1]Printers!L:L,[1]Printers!Q:Q,,0)*E2748/10,0)*10&lt;_xlfn.XLOOKUP([1]Parameters!B2748,[1]Printers!L:L,[1]Printers!P:P,,0),ROUND(_xlfn.XLOOKUP([1]Parameters!B2748,[1]Printers!L:L,[1]Printers!Q:Q,,0)*E2748/10,0)*10,_xlfn.XLOOKUP([1]Parameters!B2748,[1]Printers!L:L,[1]Printers!P:P,,0)),"")</f>
        <v>99</v>
      </c>
      <c r="G2748" cm="1">
        <f t="array" ref="G2748">IFERROR(IF(ROW()-1&gt;COUNTA([1]!T_Printers[Printers])*COUNTA([1]!T_Resins[Resins]),"",_xlfn.IFS(ROUND(VLOOKUP(C2748,[1]!T_Resins[#Data],3,FALSE)/VLOOKUP(A2748,[1]!T_Printers[#Data],5,FALSE),1)&lt;=_xlfn.XLOOKUP(B2748,[1]Printers!L:L,[1]Printers!O:O,1,0,),ROUND(VLOOKUP(C2748,[1]!T_Resins[#Data],3,FALSE)/VLOOKUP(A2748,[1]!T_Printers[#Data],5,FALSE),1),ROUND(VLOOKUP(C2748,[1]!T_Resins[#Data],3,FALSE)/VLOOKUP(A2748,[1]!T_Printers[#Data],5,FALSE),1)&gt;_xlfn.XLOOKUP(B2748,[1]Printers!L:L,[1]Printers!O:O,1,0,),10)),"")</f>
        <v>18</v>
      </c>
      <c r="H2748">
        <f>IFERROR(IF(ROUND(_xlfn.XLOOKUP([1]Parameters!B2748,[1]Printers!L:L,[1]Printers!Q:Q,,0)*G2748/10,0)*10&lt;_xlfn.XLOOKUP([1]Parameters!B2748,[1]Printers!L:L,[1]Printers!P:P,,0),ROUND(_xlfn.XLOOKUP([1]Parameters!B2748,[1]Printers!L:L,[1]Printers!Q:Q,,0)*G2748/10,0)*10,_xlfn.XLOOKUP([1]Parameters!B2748,[1]Printers!L:L,[1]Printers!P:P,,0)),"")</f>
        <v>99</v>
      </c>
      <c r="I2748" s="3" t="str" cm="1">
        <f t="array" ref="I2748">IFERROR(IF(ROW()-1&gt;COUNTA([1]!T_Printers[Printers])*COUNTA([1]!T_Resins[Resins]),"",_xlfn.IFS(ROUND(VLOOKUP(C2748,[1]!T_Resins[#Data],4,FALSE)/VLOOKUP(A2748,[1]!T_Printers[#Data],5,FALSE),1)&lt;=_xlfn.XLOOKUP(B2748,[1]Printers!L:L,[1]Printers!O:O,1,0,),ROUND(VLOOKUP(C2748,[1]!T_Resins[#Data],4,FALSE)/VLOOKUP(A2748,[1]!T_Printers[#Data],5,FALSE),1),ROUND(VLOOKUP(C2748,[1]!T_Resins[#Data],4,FALSE)/VLOOKUP(A2748,[1]!T_Printers[#Data],5,FALSE),1)&gt;_xlfn.XLOOKUP(B2748,[1]Printers!L:L,[1]Printers!O:O,1,0,),"")),"")</f>
        <v/>
      </c>
      <c r="J2748" t="str">
        <f>IFERROR(IF(ROUND(_xlfn.XLOOKUP([1]Parameters!B2748,[1]Printers!L:L,[1]Printers!Q:Q,,0)*I2748/10,0)*10&lt;_xlfn.XLOOKUP([1]Parameters!B2748,[1]Printers!L:L,[1]Printers!P:P,,0),ROUND(_xlfn.XLOOKUP([1]Parameters!B2748,[1]Printers!L:L,[1]Printers!Q:Q,,0)*I2748/10,0)*10,_xlfn.XLOOKUP([1]Parameters!B2748,[1]Printers!L:L,[1]Printers!P:P,,0)),"")</f>
        <v/>
      </c>
      <c r="K2748">
        <f>IF(SUM(E2748:J2748)&lt;&gt;0,VLOOKUP(A2748,[1]!T_Printers[#Data],10,FALSE)+VLOOKUP(C2748,[1]!T_Resins[#Data],10,FALSE),"")</f>
        <v>3</v>
      </c>
      <c r="L2748">
        <f>IF(SUM(E2748:J2748)&lt;&gt;0,VLOOKUP(A2748,[1]!T_Printers[#Data],11,FALSE),"")</f>
        <v>5</v>
      </c>
      <c r="M2748">
        <f>IF(SUM(E2748:J2748)&lt;&gt;0,VLOOKUP(C2748,[1]!T_Resins[#Data],8,FALSE),"")</f>
        <v>120</v>
      </c>
      <c r="N2748">
        <f>IF(_xlfn.XLOOKUP(B2748,[1]Printers!$L:$L,[1]Printers!$R:$R,0,0)&gt;0,[1]Parameters!M2748,IF(SUM(E2748:J2748)&lt;&gt;0,VLOOKUP(C2748,[1]!T_Resins[#Data],9,FALSE),""))</f>
        <v>180</v>
      </c>
      <c r="O2748" t="str">
        <f t="shared" si="42"/>
        <v>PhrozenShuffle2019</v>
      </c>
    </row>
    <row r="2749" spans="1:15" x14ac:dyDescent="0.25">
      <c r="A2749" t="str">
        <f t="array" ref="A2749">IF(ROW()-1&gt;COUNTA([1]!T_Printers[Printers])*COUNTA([1]!T_Resins[Resins]),"",INDEX([1]!T_Printers[Printers],INT((ROW()-2)/COUNTA([1]!T_Resins[Resins])+1)))</f>
        <v>Phrozen Shuffle 2019</v>
      </c>
      <c r="B2749" t="str">
        <f>_xlfn.XLOOKUP(A2749,[1]!T_Printers[Printers],[1]!T_Printers[Icon link],,0)</f>
        <v>PhrozenShuffle2019</v>
      </c>
      <c r="C2749" t="str">
        <f t="array" ref="C2749">IF(ROW()-1&gt;COUNTA([1]!T_Printers[Printers])*COUNTA([1]!T_Resins[Resins]),"",INDEX([1]!T_Resins[Resins],MOD(ROW()-2,COUNTA([1]!T_Resins[Resins]))+1))</f>
        <v>Dental Sand A3</v>
      </c>
      <c r="D2749">
        <f>IF(SUM(E2749:J2749)&lt;&gt;0,IF(ROW()-1&gt;COUNTA([1]!T_Printers[Printers])*COUNTA([1]!T_Resins[Resins]),"",2),"")</f>
        <v>2</v>
      </c>
      <c r="E2749" cm="1">
        <f t="array" ref="E2749">IFERROR(IF(ROW()-1&gt;COUNTA([1]!T_Printers[Printers])*COUNTA([1]!T_Resins[Resins]),"",_xlfn.IFS(ROUND(VLOOKUP(C2749,[1]!T_Resins[#Data],2,FALSE)/VLOOKUP(A2749,[1]!T_Printers[#Data],5,FALSE),1)&lt;=_xlfn.XLOOKUP(B2749,[1]Printers!L:L,[1]Printers!O:O,1,0,),ROUND(VLOOKUP(C2749,[1]!T_Resins[#Data],2,FALSE)/VLOOKUP(A2749,[1]!T_Printers[#Data],5,FALSE),1),ROUND(VLOOKUP(C2749,[1]!T_Resins[#Data],2,FALSE)/VLOOKUP(A2749,[1]!T_Printers[#Data],5,FALSE),1)&gt;_xlfn.XLOOKUP(B2749,[1]Printers!L:L,[1]Printers!O:O,1,0,),10)),"Используйте слой 100 мкм")</f>
        <v>6.5</v>
      </c>
      <c r="F2749">
        <f>IFERROR(IF(ROUND(_xlfn.XLOOKUP([1]Parameters!B2749,[1]Printers!L:L,[1]Printers!Q:Q,,0)*E2749/10,0)*10&lt;_xlfn.XLOOKUP([1]Parameters!B2749,[1]Printers!L:L,[1]Printers!P:P,,0),ROUND(_xlfn.XLOOKUP([1]Parameters!B2749,[1]Printers!L:L,[1]Printers!Q:Q,,0)*E2749/10,0)*10,_xlfn.XLOOKUP([1]Parameters!B2749,[1]Printers!L:L,[1]Printers!P:P,,0)),"")</f>
        <v>60</v>
      </c>
      <c r="G2749" cm="1">
        <f t="array" ref="G2749">IFERROR(IF(ROW()-1&gt;COUNTA([1]!T_Printers[Printers])*COUNTA([1]!T_Resins[Resins]),"",_xlfn.IFS(ROUND(VLOOKUP(C2749,[1]!T_Resins[#Data],3,FALSE)/VLOOKUP(A2749,[1]!T_Printers[#Data],5,FALSE),1)&lt;=_xlfn.XLOOKUP(B2749,[1]Printers!L:L,[1]Printers!O:O,1,0,),ROUND(VLOOKUP(C2749,[1]!T_Resins[#Data],3,FALSE)/VLOOKUP(A2749,[1]!T_Printers[#Data],5,FALSE),1),ROUND(VLOOKUP(C2749,[1]!T_Resins[#Data],3,FALSE)/VLOOKUP(A2749,[1]!T_Printers[#Data],5,FALSE),1)&gt;_xlfn.XLOOKUP(B2749,[1]Printers!L:L,[1]Printers!O:O,1,0,),10)),"")</f>
        <v>8.4</v>
      </c>
      <c r="H2749">
        <f>IFERROR(IF(ROUND(_xlfn.XLOOKUP([1]Parameters!B2749,[1]Printers!L:L,[1]Printers!Q:Q,,0)*G2749/10,0)*10&lt;_xlfn.XLOOKUP([1]Parameters!B2749,[1]Printers!L:L,[1]Printers!P:P,,0),ROUND(_xlfn.XLOOKUP([1]Parameters!B2749,[1]Printers!L:L,[1]Printers!Q:Q,,0)*G2749/10,0)*10,_xlfn.XLOOKUP([1]Parameters!B2749,[1]Printers!L:L,[1]Printers!P:P,,0)),"")</f>
        <v>80</v>
      </c>
      <c r="I2749" s="3" t="str" cm="1">
        <f t="array" ref="I2749">IFERROR(IF(ROW()-1&gt;COUNTA([1]!T_Printers[Printers])*COUNTA([1]!T_Resins[Resins]),"",_xlfn.IFS(ROUND(VLOOKUP(C2749,[1]!T_Resins[#Data],4,FALSE)/VLOOKUP(A2749,[1]!T_Printers[#Data],5,FALSE),1)&lt;=_xlfn.XLOOKUP(B2749,[1]Printers!L:L,[1]Printers!O:O,1,0,),ROUND(VLOOKUP(C2749,[1]!T_Resins[#Data],4,FALSE)/VLOOKUP(A2749,[1]!T_Printers[#Data],5,FALSE),1),ROUND(VLOOKUP(C2749,[1]!T_Resins[#Data],4,FALSE)/VLOOKUP(A2749,[1]!T_Printers[#Data],5,FALSE),1)&gt;_xlfn.XLOOKUP(B2749,[1]Printers!L:L,[1]Printers!O:O,1,0,),"")),"")</f>
        <v/>
      </c>
      <c r="J2749" t="str">
        <f>IFERROR(IF(ROUND(_xlfn.XLOOKUP([1]Parameters!B2749,[1]Printers!L:L,[1]Printers!Q:Q,,0)*I2749/10,0)*10&lt;_xlfn.XLOOKUP([1]Parameters!B2749,[1]Printers!L:L,[1]Printers!P:P,,0),ROUND(_xlfn.XLOOKUP([1]Parameters!B2749,[1]Printers!L:L,[1]Printers!Q:Q,,0)*I2749/10,0)*10,_xlfn.XLOOKUP([1]Parameters!B2749,[1]Printers!L:L,[1]Printers!P:P,,0)),"")</f>
        <v/>
      </c>
      <c r="K2749">
        <f>IF(SUM(E2749:J2749)&lt;&gt;0,VLOOKUP(A2749,[1]!T_Printers[#Data],10,FALSE)+VLOOKUP(C2749,[1]!T_Resins[#Data],10,FALSE),"")</f>
        <v>3</v>
      </c>
      <c r="L2749">
        <f>IF(SUM(E2749:J2749)&lt;&gt;0,VLOOKUP(A2749,[1]!T_Printers[#Data],11,FALSE),"")</f>
        <v>5</v>
      </c>
      <c r="M2749">
        <f>IF(SUM(E2749:J2749)&lt;&gt;0,VLOOKUP(C2749,[1]!T_Resins[#Data],8,FALSE),"")</f>
        <v>120</v>
      </c>
      <c r="N2749">
        <f>IF(_xlfn.XLOOKUP(B2749,[1]Printers!$L:$L,[1]Printers!$R:$R,0,0)&gt;0,[1]Parameters!M2749,IF(SUM(E2749:J2749)&lt;&gt;0,VLOOKUP(C2749,[1]!T_Resins[#Data],9,FALSE),""))</f>
        <v>180</v>
      </c>
      <c r="O2749" t="str">
        <f t="shared" si="42"/>
        <v>PhrozenShuffle2019</v>
      </c>
    </row>
    <row r="2750" spans="1:15" x14ac:dyDescent="0.25">
      <c r="A2750" t="str">
        <f t="array" ref="A2750">IF(ROW()-1&gt;COUNTA([1]!T_Printers[Printers])*COUNTA([1]!T_Resins[Resins]),"",INDEX([1]!T_Printers[Printers],INT((ROW()-2)/COUNTA([1]!T_Resins[Resins])+1)))</f>
        <v>Phrozen Shuffle 2019</v>
      </c>
      <c r="B2750" t="str">
        <f>_xlfn.XLOOKUP(A2750,[1]!T_Printers[Printers],[1]!T_Printers[Icon link],,0)</f>
        <v>PhrozenShuffle2019</v>
      </c>
      <c r="C2750" t="str">
        <f t="array" ref="C2750">IF(ROW()-1&gt;COUNTA([1]!T_Printers[Printers])*COUNTA([1]!T_Resins[Resins]),"",INDEX([1]!T_Resins[Resins],MOD(ROW()-2,COUNTA([1]!T_Resins[Resins]))+1))</f>
        <v xml:space="preserve">Dental Sand A3 (Обновленная версия) </v>
      </c>
      <c r="D2750">
        <f>IF(SUM(E2750:J2750)&lt;&gt;0,IF(ROW()-1&gt;COUNTA([1]!T_Printers[Printers])*COUNTA([1]!T_Resins[Resins]),"",2),"")</f>
        <v>2</v>
      </c>
      <c r="E2750" cm="1">
        <f t="array" ref="E2750">IFERROR(IF(ROW()-1&gt;COUNTA([1]!T_Printers[Printers])*COUNTA([1]!T_Resins[Resins]),"",_xlfn.IFS(ROUND(VLOOKUP(C2750,[1]!T_Resins[#Data],2,FALSE)/VLOOKUP(A2750,[1]!T_Printers[#Data],5,FALSE),1)&lt;=_xlfn.XLOOKUP(B2750,[1]Printers!L:L,[1]Printers!O:O,1,0,),ROUND(VLOOKUP(C2750,[1]!T_Resins[#Data],2,FALSE)/VLOOKUP(A2750,[1]!T_Printers[#Data],5,FALSE),1),ROUND(VLOOKUP(C2750,[1]!T_Resins[#Data],2,FALSE)/VLOOKUP(A2750,[1]!T_Printers[#Data],5,FALSE),1)&gt;_xlfn.XLOOKUP(B2750,[1]Printers!L:L,[1]Printers!O:O,1,0,),10)),"Используйте слой 100 мкм")</f>
        <v>17.2</v>
      </c>
      <c r="F2750">
        <f>IFERROR(IF(ROUND(_xlfn.XLOOKUP([1]Parameters!B2750,[1]Printers!L:L,[1]Printers!Q:Q,,0)*E2750/10,0)*10&lt;_xlfn.XLOOKUP([1]Parameters!B2750,[1]Printers!L:L,[1]Printers!P:P,,0),ROUND(_xlfn.XLOOKUP([1]Parameters!B2750,[1]Printers!L:L,[1]Printers!Q:Q,,0)*E2750/10,0)*10,_xlfn.XLOOKUP([1]Parameters!B2750,[1]Printers!L:L,[1]Printers!P:P,,0)),"")</f>
        <v>99</v>
      </c>
      <c r="G2750" cm="1">
        <f t="array" ref="G2750">IFERROR(IF(ROW()-1&gt;COUNTA([1]!T_Printers[Printers])*COUNTA([1]!T_Resins[Resins]),"",_xlfn.IFS(ROUND(VLOOKUP(C2750,[1]!T_Resins[#Data],3,FALSE)/VLOOKUP(A2750,[1]!T_Printers[#Data],5,FALSE),1)&lt;=_xlfn.XLOOKUP(B2750,[1]Printers!L:L,[1]Printers!O:O,1,0,),ROUND(VLOOKUP(C2750,[1]!T_Resins[#Data],3,FALSE)/VLOOKUP(A2750,[1]!T_Printers[#Data],5,FALSE),1),ROUND(VLOOKUP(C2750,[1]!T_Resins[#Data],3,FALSE)/VLOOKUP(A2750,[1]!T_Printers[#Data],5,FALSE),1)&gt;_xlfn.XLOOKUP(B2750,[1]Printers!L:L,[1]Printers!O:O,1,0,),10)),"")</f>
        <v>18</v>
      </c>
      <c r="H2750">
        <f>IFERROR(IF(ROUND(_xlfn.XLOOKUP([1]Parameters!B2750,[1]Printers!L:L,[1]Printers!Q:Q,,0)*G2750/10,0)*10&lt;_xlfn.XLOOKUP([1]Parameters!B2750,[1]Printers!L:L,[1]Printers!P:P,,0),ROUND(_xlfn.XLOOKUP([1]Parameters!B2750,[1]Printers!L:L,[1]Printers!Q:Q,,0)*G2750/10,0)*10,_xlfn.XLOOKUP([1]Parameters!B2750,[1]Printers!L:L,[1]Printers!P:P,,0)),"")</f>
        <v>99</v>
      </c>
      <c r="I2750" s="3" t="str" cm="1">
        <f t="array" ref="I2750">IFERROR(IF(ROW()-1&gt;COUNTA([1]!T_Printers[Printers])*COUNTA([1]!T_Resins[Resins]),"",_xlfn.IFS(ROUND(VLOOKUP(C2750,[1]!T_Resins[#Data],4,FALSE)/VLOOKUP(A2750,[1]!T_Printers[#Data],5,FALSE),1)&lt;=_xlfn.XLOOKUP(B2750,[1]Printers!L:L,[1]Printers!O:O,1,0,),ROUND(VLOOKUP(C2750,[1]!T_Resins[#Data],4,FALSE)/VLOOKUP(A2750,[1]!T_Printers[#Data],5,FALSE),1),ROUND(VLOOKUP(C2750,[1]!T_Resins[#Data],4,FALSE)/VLOOKUP(A2750,[1]!T_Printers[#Data],5,FALSE),1)&gt;_xlfn.XLOOKUP(B2750,[1]Printers!L:L,[1]Printers!O:O,1,0,),"")),"")</f>
        <v/>
      </c>
      <c r="J2750" t="str">
        <f>IFERROR(IF(ROUND(_xlfn.XLOOKUP([1]Parameters!B2750,[1]Printers!L:L,[1]Printers!Q:Q,,0)*I2750/10,0)*10&lt;_xlfn.XLOOKUP([1]Parameters!B2750,[1]Printers!L:L,[1]Printers!P:P,,0),ROUND(_xlfn.XLOOKUP([1]Parameters!B2750,[1]Printers!L:L,[1]Printers!Q:Q,,0)*I2750/10,0)*10,_xlfn.XLOOKUP([1]Parameters!B2750,[1]Printers!L:L,[1]Printers!P:P,,0)),"")</f>
        <v/>
      </c>
      <c r="K2750">
        <f>IF(SUM(E2750:J2750)&lt;&gt;0,VLOOKUP(A2750,[1]!T_Printers[#Data],10,FALSE)+VLOOKUP(C2750,[1]!T_Resins[#Data],10,FALSE),"")</f>
        <v>3</v>
      </c>
      <c r="L2750">
        <f>IF(SUM(E2750:J2750)&lt;&gt;0,VLOOKUP(A2750,[1]!T_Printers[#Data],11,FALSE),"")</f>
        <v>5</v>
      </c>
      <c r="M2750">
        <f>IF(SUM(E2750:J2750)&lt;&gt;0,VLOOKUP(C2750,[1]!T_Resins[#Data],8,FALSE),"")</f>
        <v>120</v>
      </c>
      <c r="N2750">
        <f>IF(_xlfn.XLOOKUP(B2750,[1]Printers!$L:$L,[1]Printers!$R:$R,0,0)&gt;0,[1]Parameters!M2750,IF(SUM(E2750:J2750)&lt;&gt;0,VLOOKUP(C2750,[1]!T_Resins[#Data],9,FALSE),""))</f>
        <v>180</v>
      </c>
      <c r="O2750" t="str">
        <f t="shared" si="42"/>
        <v>PhrozenShuffle2019</v>
      </c>
    </row>
    <row r="2751" spans="1:15" x14ac:dyDescent="0.25">
      <c r="A2751" t="str">
        <f t="array" ref="A2751">IF(ROW()-1&gt;COUNTA([1]!T_Printers[Printers])*COUNTA([1]!T_Resins[Resins]),"",INDEX([1]!T_Printers[Printers],INT((ROW()-2)/COUNTA([1]!T_Resins[Resins])+1)))</f>
        <v>Phrozen Shuffle 2019</v>
      </c>
      <c r="B2751" t="str">
        <f>_xlfn.XLOOKUP(A2751,[1]!T_Printers[Printers],[1]!T_Printers[Icon link],,0)</f>
        <v>PhrozenShuffle2019</v>
      </c>
      <c r="C2751" t="str">
        <f t="array" ref="C2751">IF(ROW()-1&gt;COUNTA([1]!T_Printers[Printers])*COUNTA([1]!T_Resins[Resins]),"",INDEX([1]!T_Resins[Resins],MOD(ROW()-2,COUNTA([1]!T_Resins[Resins]))+1))</f>
        <v>Dental Sand Pro A1-A2 (Crown LT)</v>
      </c>
      <c r="D2751">
        <f>IF(SUM(E2751:J2751)&lt;&gt;0,IF(ROW()-1&gt;COUNTA([1]!T_Printers[Printers])*COUNTA([1]!T_Resins[Resins]),"",2),"")</f>
        <v>2</v>
      </c>
      <c r="E2751" cm="1">
        <f t="array" ref="E2751">IFERROR(IF(ROW()-1&gt;COUNTA([1]!T_Printers[Printers])*COUNTA([1]!T_Resins[Resins]),"",_xlfn.IFS(ROUND(VLOOKUP(C2751,[1]!T_Resins[#Data],2,FALSE)/VLOOKUP(A2751,[1]!T_Printers[#Data],5,FALSE),1)&lt;=_xlfn.XLOOKUP(B2751,[1]Printers!L:L,[1]Printers!O:O,1,0,),ROUND(VLOOKUP(C2751,[1]!T_Resins[#Data],2,FALSE)/VLOOKUP(A2751,[1]!T_Printers[#Data],5,FALSE),1),ROUND(VLOOKUP(C2751,[1]!T_Resins[#Data],2,FALSE)/VLOOKUP(A2751,[1]!T_Printers[#Data],5,FALSE),1)&gt;_xlfn.XLOOKUP(B2751,[1]Printers!L:L,[1]Printers!O:O,1,0,),10)),"Используйте слой 100 мкм")</f>
        <v>28.5</v>
      </c>
      <c r="F2751">
        <f>IFERROR(IF(ROUND(_xlfn.XLOOKUP([1]Parameters!B2751,[1]Printers!L:L,[1]Printers!Q:Q,,0)*E2751/10,0)*10&lt;_xlfn.XLOOKUP([1]Parameters!B2751,[1]Printers!L:L,[1]Printers!P:P,,0),ROUND(_xlfn.XLOOKUP([1]Parameters!B2751,[1]Printers!L:L,[1]Printers!Q:Q,,0)*E2751/10,0)*10,_xlfn.XLOOKUP([1]Parameters!B2751,[1]Printers!L:L,[1]Printers!P:P,,0)),"")</f>
        <v>99</v>
      </c>
      <c r="G2751" cm="1">
        <f t="array" ref="G2751">IFERROR(IF(ROW()-1&gt;COUNTA([1]!T_Printers[Printers])*COUNTA([1]!T_Resins[Resins]),"",_xlfn.IFS(ROUND(VLOOKUP(C2751,[1]!T_Resins[#Data],3,FALSE)/VLOOKUP(A2751,[1]!T_Printers[#Data],5,FALSE),1)&lt;=_xlfn.XLOOKUP(B2751,[1]Printers!L:L,[1]Printers!O:O,1,0,),ROUND(VLOOKUP(C2751,[1]!T_Resins[#Data],3,FALSE)/VLOOKUP(A2751,[1]!T_Printers[#Data],5,FALSE),1),ROUND(VLOOKUP(C2751,[1]!T_Resins[#Data],3,FALSE)/VLOOKUP(A2751,[1]!T_Printers[#Data],5,FALSE),1)&gt;_xlfn.XLOOKUP(B2751,[1]Printers!L:L,[1]Printers!O:O,1,0,),10)),"")</f>
        <v>41</v>
      </c>
      <c r="H2751">
        <f>IFERROR(IF(ROUND(_xlfn.XLOOKUP([1]Parameters!B2751,[1]Printers!L:L,[1]Printers!Q:Q,,0)*G2751/10,0)*10&lt;_xlfn.XLOOKUP([1]Parameters!B2751,[1]Printers!L:L,[1]Printers!P:P,,0),ROUND(_xlfn.XLOOKUP([1]Parameters!B2751,[1]Printers!L:L,[1]Printers!Q:Q,,0)*G2751/10,0)*10,_xlfn.XLOOKUP([1]Parameters!B2751,[1]Printers!L:L,[1]Printers!P:P,,0)),"")</f>
        <v>99</v>
      </c>
      <c r="I2751" s="3" t="str" cm="1">
        <f t="array" ref="I2751">IFERROR(IF(ROW()-1&gt;COUNTA([1]!T_Printers[Printers])*COUNTA([1]!T_Resins[Resins]),"",_xlfn.IFS(ROUND(VLOOKUP(C2751,[1]!T_Resins[#Data],4,FALSE)/VLOOKUP(A2751,[1]!T_Printers[#Data],5,FALSE),1)&lt;=_xlfn.XLOOKUP(B2751,[1]Printers!L:L,[1]Printers!O:O,1,0,),ROUND(VLOOKUP(C2751,[1]!T_Resins[#Data],4,FALSE)/VLOOKUP(A2751,[1]!T_Printers[#Data],5,FALSE),1),ROUND(VLOOKUP(C2751,[1]!T_Resins[#Data],4,FALSE)/VLOOKUP(A2751,[1]!T_Printers[#Data],5,FALSE),1)&gt;_xlfn.XLOOKUP(B2751,[1]Printers!L:L,[1]Printers!O:O,1,0,),"")),"")</f>
        <v/>
      </c>
      <c r="J2751" t="str">
        <f>IFERROR(IF(ROUND(_xlfn.XLOOKUP([1]Parameters!B2751,[1]Printers!L:L,[1]Printers!Q:Q,,0)*I2751/10,0)*10&lt;_xlfn.XLOOKUP([1]Parameters!B2751,[1]Printers!L:L,[1]Printers!P:P,,0),ROUND(_xlfn.XLOOKUP([1]Parameters!B2751,[1]Printers!L:L,[1]Printers!Q:Q,,0)*I2751/10,0)*10,_xlfn.XLOOKUP([1]Parameters!B2751,[1]Printers!L:L,[1]Printers!P:P,,0)),"")</f>
        <v/>
      </c>
      <c r="K2751">
        <f>IF(SUM(E2751:J2751)&lt;&gt;0,VLOOKUP(A2751,[1]!T_Printers[#Data],10,FALSE)+VLOOKUP(C2751,[1]!T_Resins[#Data],10,FALSE),"")</f>
        <v>3</v>
      </c>
      <c r="L2751">
        <f>IF(SUM(E2751:J2751)&lt;&gt;0,VLOOKUP(A2751,[1]!T_Printers[#Data],11,FALSE),"")</f>
        <v>5</v>
      </c>
      <c r="M2751">
        <f>IF(SUM(E2751:J2751)&lt;&gt;0,VLOOKUP(C2751,[1]!T_Resins[#Data],8,FALSE),"")</f>
        <v>120</v>
      </c>
      <c r="N2751">
        <f>IF(_xlfn.XLOOKUP(B2751,[1]Printers!$L:$L,[1]Printers!$R:$R,0,0)&gt;0,[1]Parameters!M2751,IF(SUM(E2751:J2751)&lt;&gt;0,VLOOKUP(C2751,[1]!T_Resins[#Data],9,FALSE),""))</f>
        <v>180</v>
      </c>
      <c r="O2751" t="str">
        <f t="shared" si="42"/>
        <v>PhrozenShuffle2019</v>
      </c>
    </row>
    <row r="2752" spans="1:15" x14ac:dyDescent="0.25">
      <c r="A2752" t="str">
        <f t="array" ref="A2752">IF(ROW()-1&gt;COUNTA([1]!T_Printers[Printers])*COUNTA([1]!T_Resins[Resins]),"",INDEX([1]!T_Printers[Printers],INT((ROW()-2)/COUNTA([1]!T_Resins[Resins])+1)))</f>
        <v>Phrozen Shuffle 2019</v>
      </c>
      <c r="B2752" t="str">
        <f>_xlfn.XLOOKUP(A2752,[1]!T_Printers[Printers],[1]!T_Printers[Icon link],,0)</f>
        <v>PhrozenShuffle2019</v>
      </c>
      <c r="C2752" t="str">
        <f t="array" ref="C2752">IF(ROW()-1&gt;COUNTA([1]!T_Printers[Printers])*COUNTA([1]!T_Resins[Resins]),"",INDEX([1]!T_Resins[Resins],MOD(ROW()-2,COUNTA([1]!T_Resins[Resins]))+1))</f>
        <v>Dental Sand Pro A3 (Crown LT)</v>
      </c>
      <c r="D2752">
        <f>IF(SUM(E2752:J2752)&lt;&gt;0,IF(ROW()-1&gt;COUNTA([1]!T_Printers[Printers])*COUNTA([1]!T_Resins[Resins]),"",2),"")</f>
        <v>2</v>
      </c>
      <c r="E2752" cm="1">
        <f t="array" ref="E2752">IFERROR(IF(ROW()-1&gt;COUNTA([1]!T_Printers[Printers])*COUNTA([1]!T_Resins[Resins]),"",_xlfn.IFS(ROUND(VLOOKUP(C2752,[1]!T_Resins[#Data],2,FALSE)/VLOOKUP(A2752,[1]!T_Printers[#Data],5,FALSE),1)&lt;=_xlfn.XLOOKUP(B2752,[1]Printers!L:L,[1]Printers!O:O,1,0,),ROUND(VLOOKUP(C2752,[1]!T_Resins[#Data],2,FALSE)/VLOOKUP(A2752,[1]!T_Printers[#Data],5,FALSE),1),ROUND(VLOOKUP(C2752,[1]!T_Resins[#Data],2,FALSE)/VLOOKUP(A2752,[1]!T_Printers[#Data],5,FALSE),1)&gt;_xlfn.XLOOKUP(B2752,[1]Printers!L:L,[1]Printers!O:O,1,0,),10)),"Используйте слой 100 мкм")</f>
        <v>28.5</v>
      </c>
      <c r="F2752">
        <f>IFERROR(IF(ROUND(_xlfn.XLOOKUP([1]Parameters!B2752,[1]Printers!L:L,[1]Printers!Q:Q,,0)*E2752/10,0)*10&lt;_xlfn.XLOOKUP([1]Parameters!B2752,[1]Printers!L:L,[1]Printers!P:P,,0),ROUND(_xlfn.XLOOKUP([1]Parameters!B2752,[1]Printers!L:L,[1]Printers!Q:Q,,0)*E2752/10,0)*10,_xlfn.XLOOKUP([1]Parameters!B2752,[1]Printers!L:L,[1]Printers!P:P,,0)),"")</f>
        <v>99</v>
      </c>
      <c r="G2752" cm="1">
        <f t="array" ref="G2752">IFERROR(IF(ROW()-1&gt;COUNTA([1]!T_Printers[Printers])*COUNTA([1]!T_Resins[Resins]),"",_xlfn.IFS(ROUND(VLOOKUP(C2752,[1]!T_Resins[#Data],3,FALSE)/VLOOKUP(A2752,[1]!T_Printers[#Data],5,FALSE),1)&lt;=_xlfn.XLOOKUP(B2752,[1]Printers!L:L,[1]Printers!O:O,1,0,),ROUND(VLOOKUP(C2752,[1]!T_Resins[#Data],3,FALSE)/VLOOKUP(A2752,[1]!T_Printers[#Data],5,FALSE),1),ROUND(VLOOKUP(C2752,[1]!T_Resins[#Data],3,FALSE)/VLOOKUP(A2752,[1]!T_Printers[#Data],5,FALSE),1)&gt;_xlfn.XLOOKUP(B2752,[1]Printers!L:L,[1]Printers!O:O,1,0,),10)),"")</f>
        <v>41</v>
      </c>
      <c r="H2752">
        <f>IFERROR(IF(ROUND(_xlfn.XLOOKUP([1]Parameters!B2752,[1]Printers!L:L,[1]Printers!Q:Q,,0)*G2752/10,0)*10&lt;_xlfn.XLOOKUP([1]Parameters!B2752,[1]Printers!L:L,[1]Printers!P:P,,0),ROUND(_xlfn.XLOOKUP([1]Parameters!B2752,[1]Printers!L:L,[1]Printers!Q:Q,,0)*G2752/10,0)*10,_xlfn.XLOOKUP([1]Parameters!B2752,[1]Printers!L:L,[1]Printers!P:P,,0)),"")</f>
        <v>99</v>
      </c>
      <c r="I2752" s="3" t="str" cm="1">
        <f t="array" ref="I2752">IFERROR(IF(ROW()-1&gt;COUNTA([1]!T_Printers[Printers])*COUNTA([1]!T_Resins[Resins]),"",_xlfn.IFS(ROUND(VLOOKUP(C2752,[1]!T_Resins[#Data],4,FALSE)/VLOOKUP(A2752,[1]!T_Printers[#Data],5,FALSE),1)&lt;=_xlfn.XLOOKUP(B2752,[1]Printers!L:L,[1]Printers!O:O,1,0,),ROUND(VLOOKUP(C2752,[1]!T_Resins[#Data],4,FALSE)/VLOOKUP(A2752,[1]!T_Printers[#Data],5,FALSE),1),ROUND(VLOOKUP(C2752,[1]!T_Resins[#Data],4,FALSE)/VLOOKUP(A2752,[1]!T_Printers[#Data],5,FALSE),1)&gt;_xlfn.XLOOKUP(B2752,[1]Printers!L:L,[1]Printers!O:O,1,0,),"")),"")</f>
        <v/>
      </c>
      <c r="J2752" t="str">
        <f>IFERROR(IF(ROUND(_xlfn.XLOOKUP([1]Parameters!B2752,[1]Printers!L:L,[1]Printers!Q:Q,,0)*I2752/10,0)*10&lt;_xlfn.XLOOKUP([1]Parameters!B2752,[1]Printers!L:L,[1]Printers!P:P,,0),ROUND(_xlfn.XLOOKUP([1]Parameters!B2752,[1]Printers!L:L,[1]Printers!Q:Q,,0)*I2752/10,0)*10,_xlfn.XLOOKUP([1]Parameters!B2752,[1]Printers!L:L,[1]Printers!P:P,,0)),"")</f>
        <v/>
      </c>
      <c r="K2752">
        <f>IF(SUM(E2752:J2752)&lt;&gt;0,VLOOKUP(A2752,[1]!T_Printers[#Data],10,FALSE)+VLOOKUP(C2752,[1]!T_Resins[#Data],10,FALSE),"")</f>
        <v>3</v>
      </c>
      <c r="L2752">
        <f>IF(SUM(E2752:J2752)&lt;&gt;0,VLOOKUP(A2752,[1]!T_Printers[#Data],11,FALSE),"")</f>
        <v>5</v>
      </c>
      <c r="M2752">
        <f>IF(SUM(E2752:J2752)&lt;&gt;0,VLOOKUP(C2752,[1]!T_Resins[#Data],8,FALSE),"")</f>
        <v>120</v>
      </c>
      <c r="N2752">
        <f>IF(_xlfn.XLOOKUP(B2752,[1]Printers!$L:$L,[1]Printers!$R:$R,0,0)&gt;0,[1]Parameters!M2752,IF(SUM(E2752:J2752)&lt;&gt;0,VLOOKUP(C2752,[1]!T_Resins[#Data],9,FALSE),""))</f>
        <v>180</v>
      </c>
      <c r="O2752" t="str">
        <f t="shared" si="42"/>
        <v>PhrozenShuffle2019</v>
      </c>
    </row>
    <row r="2753" spans="1:15" x14ac:dyDescent="0.25">
      <c r="A2753" t="str">
        <f t="array" ref="A2753">IF(ROW()-1&gt;COUNTA([1]!T_Printers[Printers])*COUNTA([1]!T_Resins[Resins]),"",INDEX([1]!T_Printers[Printers],INT((ROW()-2)/COUNTA([1]!T_Resins[Resins])+1)))</f>
        <v>Phrozen Shuffle 2019</v>
      </c>
      <c r="B2753" t="str">
        <f>_xlfn.XLOOKUP(A2753,[1]!T_Printers[Printers],[1]!T_Printers[Icon link],,0)</f>
        <v>PhrozenShuffle2019</v>
      </c>
      <c r="C2753" t="str">
        <f t="array" ref="C2753">IF(ROW()-1&gt;COUNTA([1]!T_Printers[Printers])*COUNTA([1]!T_Resins[Resins]),"",INDEX([1]!T_Resins[Resins],MOD(ROW()-2,COUNTA([1]!T_Resins[Resins]))+1))</f>
        <v>Dental Splint Soft</v>
      </c>
      <c r="D2753">
        <f>IF(SUM(E2753:J2753)&lt;&gt;0,IF(ROW()-1&gt;COUNTA([1]!T_Printers[Printers])*COUNTA([1]!T_Resins[Resins]),"",2),"")</f>
        <v>2</v>
      </c>
      <c r="E2753" cm="1">
        <f t="array" ref="E2753">IFERROR(IF(ROW()-1&gt;COUNTA([1]!T_Printers[Printers])*COUNTA([1]!T_Resins[Resins]),"",_xlfn.IFS(ROUND(VLOOKUP(C2753,[1]!T_Resins[#Data],2,FALSE)/VLOOKUP(A2753,[1]!T_Printers[#Data],5,FALSE),1)&lt;=_xlfn.XLOOKUP(B2753,[1]Printers!L:L,[1]Printers!O:O,1,0,),ROUND(VLOOKUP(C2753,[1]!T_Resins[#Data],2,FALSE)/VLOOKUP(A2753,[1]!T_Printers[#Data],5,FALSE),1),ROUND(VLOOKUP(C2753,[1]!T_Resins[#Data],2,FALSE)/VLOOKUP(A2753,[1]!T_Printers[#Data],5,FALSE),1)&gt;_xlfn.XLOOKUP(B2753,[1]Printers!L:L,[1]Printers!O:O,1,0,),10)),"Используйте слой 100 мкм")</f>
        <v>19</v>
      </c>
      <c r="F2753">
        <f>IFERROR(IF(ROUND(_xlfn.XLOOKUP([1]Parameters!B2753,[1]Printers!L:L,[1]Printers!Q:Q,,0)*E2753/10,0)*10&lt;_xlfn.XLOOKUP([1]Parameters!B2753,[1]Printers!L:L,[1]Printers!P:P,,0),ROUND(_xlfn.XLOOKUP([1]Parameters!B2753,[1]Printers!L:L,[1]Printers!Q:Q,,0)*E2753/10,0)*10,_xlfn.XLOOKUP([1]Parameters!B2753,[1]Printers!L:L,[1]Printers!P:P,,0)),"")</f>
        <v>99</v>
      </c>
      <c r="G2753" cm="1">
        <f t="array" ref="G2753">IFERROR(IF(ROW()-1&gt;COUNTA([1]!T_Printers[Printers])*COUNTA([1]!T_Resins[Resins]),"",_xlfn.IFS(ROUND(VLOOKUP(C2753,[1]!T_Resins[#Data],3,FALSE)/VLOOKUP(A2753,[1]!T_Printers[#Data],5,FALSE),1)&lt;=_xlfn.XLOOKUP(B2753,[1]Printers!L:L,[1]Printers!O:O,1,0,),ROUND(VLOOKUP(C2753,[1]!T_Resins[#Data],3,FALSE)/VLOOKUP(A2753,[1]!T_Printers[#Data],5,FALSE),1),ROUND(VLOOKUP(C2753,[1]!T_Resins[#Data],3,FALSE)/VLOOKUP(A2753,[1]!T_Printers[#Data],5,FALSE),1)&gt;_xlfn.XLOOKUP(B2753,[1]Printers!L:L,[1]Printers!O:O,1,0,),10)),"")</f>
        <v>24.7</v>
      </c>
      <c r="H2753">
        <f>IFERROR(IF(ROUND(_xlfn.XLOOKUP([1]Parameters!B2753,[1]Printers!L:L,[1]Printers!Q:Q,,0)*G2753/10,0)*10&lt;_xlfn.XLOOKUP([1]Parameters!B2753,[1]Printers!L:L,[1]Printers!P:P,,0),ROUND(_xlfn.XLOOKUP([1]Parameters!B2753,[1]Printers!L:L,[1]Printers!Q:Q,,0)*G2753/10,0)*10,_xlfn.XLOOKUP([1]Parameters!B2753,[1]Printers!L:L,[1]Printers!P:P,,0)),"")</f>
        <v>99</v>
      </c>
      <c r="I2753" s="3" t="str" cm="1">
        <f t="array" ref="I2753">IFERROR(IF(ROW()-1&gt;COUNTA([1]!T_Printers[Printers])*COUNTA([1]!T_Resins[Resins]),"",_xlfn.IFS(ROUND(VLOOKUP(C2753,[1]!T_Resins[#Data],4,FALSE)/VLOOKUP(A2753,[1]!T_Printers[#Data],5,FALSE),1)&lt;=_xlfn.XLOOKUP(B2753,[1]Printers!L:L,[1]Printers!O:O,1,0,),ROUND(VLOOKUP(C2753,[1]!T_Resins[#Data],4,FALSE)/VLOOKUP(A2753,[1]!T_Printers[#Data],5,FALSE),1),ROUND(VLOOKUP(C2753,[1]!T_Resins[#Data],4,FALSE)/VLOOKUP(A2753,[1]!T_Printers[#Data],5,FALSE),1)&gt;_xlfn.XLOOKUP(B2753,[1]Printers!L:L,[1]Printers!O:O,1,0,),"")),"")</f>
        <v/>
      </c>
      <c r="J2753" t="str">
        <f>IFERROR(IF(ROUND(_xlfn.XLOOKUP([1]Parameters!B2753,[1]Printers!L:L,[1]Printers!Q:Q,,0)*I2753/10,0)*10&lt;_xlfn.XLOOKUP([1]Parameters!B2753,[1]Printers!L:L,[1]Printers!P:P,,0),ROUND(_xlfn.XLOOKUP([1]Parameters!B2753,[1]Printers!L:L,[1]Printers!Q:Q,,0)*I2753/10,0)*10,_xlfn.XLOOKUP([1]Parameters!B2753,[1]Printers!L:L,[1]Printers!P:P,,0)),"")</f>
        <v/>
      </c>
      <c r="K2753">
        <f>IF(SUM(E2753:J2753)&lt;&gt;0,VLOOKUP(A2753,[1]!T_Printers[#Data],10,FALSE)+VLOOKUP(C2753,[1]!T_Resins[#Data],10,FALSE),"")</f>
        <v>2</v>
      </c>
      <c r="L2753">
        <f>IF(SUM(E2753:J2753)&lt;&gt;0,VLOOKUP(A2753,[1]!T_Printers[#Data],11,FALSE),"")</f>
        <v>5</v>
      </c>
      <c r="M2753">
        <f>IF(SUM(E2753:J2753)&lt;&gt;0,VLOOKUP(C2753,[1]!T_Resins[#Data],8,FALSE),"")</f>
        <v>60</v>
      </c>
      <c r="N2753">
        <f>IF(_xlfn.XLOOKUP(B2753,[1]Printers!$L:$L,[1]Printers!$R:$R,0,0)&gt;0,[1]Parameters!M2753,IF(SUM(E2753:J2753)&lt;&gt;0,VLOOKUP(C2753,[1]!T_Resins[#Data],9,FALSE),""))</f>
        <v>60</v>
      </c>
      <c r="O2753" t="str">
        <f t="shared" si="42"/>
        <v>PhrozenShuffle2019</v>
      </c>
    </row>
    <row r="2754" spans="1:15" x14ac:dyDescent="0.25">
      <c r="A2754" t="str">
        <f t="array" ref="A2754">IF(ROW()-1&gt;COUNTA([1]!T_Printers[Printers])*COUNTA([1]!T_Resins[Resins]),"",INDEX([1]!T_Printers[Printers],INT((ROW()-2)/COUNTA([1]!T_Resins[Resins])+1)))</f>
        <v>Phrozen Shuffle 2019</v>
      </c>
      <c r="B2754" t="str">
        <f>_xlfn.XLOOKUP(A2754,[1]!T_Printers[Printers],[1]!T_Printers[Icon link],,0)</f>
        <v>PhrozenShuffle2019</v>
      </c>
      <c r="C2754" t="str">
        <f t="array" ref="C2754">IF(ROW()-1&gt;COUNTA([1]!T_Printers[Printers])*COUNTA([1]!T_Resins[Resins]),"",INDEX([1]!T_Resins[Resins],MOD(ROW()-2,COUNTA([1]!T_Resins[Resins]))+1))</f>
        <v>Dental Tray</v>
      </c>
      <c r="D2754">
        <f>IF(SUM(E2754:J2754)&lt;&gt;0,IF(ROW()-1&gt;COUNTA([1]!T_Printers[Printers])*COUNTA([1]!T_Resins[Resins]),"",2),"")</f>
        <v>2</v>
      </c>
      <c r="E2754" t="str" cm="1">
        <f t="array" ref="E2754">IFERROR(IF(ROW()-1&gt;COUNTA([1]!T_Printers[Printers])*COUNTA([1]!T_Resins[Resins]),"",_xlfn.IFS(ROUND(VLOOKUP(C2754,[1]!T_Resins[#Data],2,FALSE)/VLOOKUP(A2754,[1]!T_Printers[#Data],5,FALSE),1)&lt;=_xlfn.XLOOKUP(B2754,[1]Printers!L:L,[1]Printers!O:O,1,0,),ROUND(VLOOKUP(C2754,[1]!T_Resins[#Data],2,FALSE)/VLOOKUP(A2754,[1]!T_Printers[#Data],5,FALSE),1),ROUND(VLOOKUP(C2754,[1]!T_Resins[#Data],2,FALSE)/VLOOKUP(A2754,[1]!T_Printers[#Data],5,FALSE),1)&gt;_xlfn.XLOOKUP(B2754,[1]Printers!L:L,[1]Printers!O:O,1,0,),10)),"Используйте слой 100 мкм")</f>
        <v>Используйте слой 100 мкм</v>
      </c>
      <c r="F2754" t="str">
        <f>IFERROR(IF(ROUND(_xlfn.XLOOKUP([1]Parameters!B2754,[1]Printers!L:L,[1]Printers!Q:Q,,0)*E2754/10,0)*10&lt;_xlfn.XLOOKUP([1]Parameters!B2754,[1]Printers!L:L,[1]Printers!P:P,,0),ROUND(_xlfn.XLOOKUP([1]Parameters!B2754,[1]Printers!L:L,[1]Printers!Q:Q,,0)*E2754/10,0)*10,_xlfn.XLOOKUP([1]Parameters!B2754,[1]Printers!L:L,[1]Printers!P:P,,0)),"")</f>
        <v/>
      </c>
      <c r="G2754" cm="1">
        <f t="array" ref="G2754">IFERROR(IF(ROW()-1&gt;COUNTA([1]!T_Printers[Printers])*COUNTA([1]!T_Resins[Resins]),"",_xlfn.IFS(ROUND(VLOOKUP(C2754,[1]!T_Resins[#Data],3,FALSE)/VLOOKUP(A2754,[1]!T_Printers[#Data],5,FALSE),1)&lt;=_xlfn.XLOOKUP(B2754,[1]Printers!L:L,[1]Printers!O:O,1,0,),ROUND(VLOOKUP(C2754,[1]!T_Resins[#Data],3,FALSE)/VLOOKUP(A2754,[1]!T_Printers[#Data],5,FALSE),1),ROUND(VLOOKUP(C2754,[1]!T_Resins[#Data],3,FALSE)/VLOOKUP(A2754,[1]!T_Printers[#Data],5,FALSE),1)&gt;_xlfn.XLOOKUP(B2754,[1]Printers!L:L,[1]Printers!O:O,1,0,),10)),"")</f>
        <v>15.2</v>
      </c>
      <c r="H2754">
        <f>IFERROR(IF(ROUND(_xlfn.XLOOKUP([1]Parameters!B2754,[1]Printers!L:L,[1]Printers!Q:Q,,0)*G2754/10,0)*10&lt;_xlfn.XLOOKUP([1]Parameters!B2754,[1]Printers!L:L,[1]Printers!P:P,,0),ROUND(_xlfn.XLOOKUP([1]Parameters!B2754,[1]Printers!L:L,[1]Printers!Q:Q,,0)*G2754/10,0)*10,_xlfn.XLOOKUP([1]Parameters!B2754,[1]Printers!L:L,[1]Printers!P:P,,0)),"")</f>
        <v>99</v>
      </c>
      <c r="I2754" s="3" cm="1">
        <f t="array" ref="I2754">IFERROR(IF(ROW()-1&gt;COUNTA([1]!T_Printers[Printers])*COUNTA([1]!T_Resins[Resins]),"",_xlfn.IFS(ROUND(VLOOKUP(C2754,[1]!T_Resins[#Data],4,FALSE)/VLOOKUP(A2754,[1]!T_Printers[#Data],5,FALSE),1)&lt;=_xlfn.XLOOKUP(B2754,[1]Printers!L:L,[1]Printers!O:O,1,0,),ROUND(VLOOKUP(C2754,[1]!T_Resins[#Data],4,FALSE)/VLOOKUP(A2754,[1]!T_Printers[#Data],5,FALSE),1),ROUND(VLOOKUP(C2754,[1]!T_Resins[#Data],4,FALSE)/VLOOKUP(A2754,[1]!T_Printers[#Data],5,FALSE),1)&gt;_xlfn.XLOOKUP(B2754,[1]Printers!L:L,[1]Printers!O:O,1,0,),"")),"")</f>
        <v>19</v>
      </c>
      <c r="J2754">
        <f>IFERROR(IF(ROUND(_xlfn.XLOOKUP([1]Parameters!B2754,[1]Printers!L:L,[1]Printers!Q:Q,,0)*I2754/10,0)*10&lt;_xlfn.XLOOKUP([1]Parameters!B2754,[1]Printers!L:L,[1]Printers!P:P,,0),ROUND(_xlfn.XLOOKUP([1]Parameters!B2754,[1]Printers!L:L,[1]Printers!Q:Q,,0)*I2754/10,0)*10,_xlfn.XLOOKUP([1]Parameters!B2754,[1]Printers!L:L,[1]Printers!P:P,,0)),"")</f>
        <v>99</v>
      </c>
      <c r="K2754">
        <f>IF(SUM(E2754:J2754)&lt;&gt;0,VLOOKUP(A2754,[1]!T_Printers[#Data],10,FALSE)+VLOOKUP(C2754,[1]!T_Resins[#Data],10,FALSE),"")</f>
        <v>2</v>
      </c>
      <c r="L2754">
        <f>IF(SUM(E2754:J2754)&lt;&gt;0,VLOOKUP(A2754,[1]!T_Printers[#Data],11,FALSE),"")</f>
        <v>5</v>
      </c>
      <c r="M2754">
        <f>IF(SUM(E2754:J2754)&lt;&gt;0,VLOOKUP(C2754,[1]!T_Resins[#Data],8,FALSE),"")</f>
        <v>120</v>
      </c>
      <c r="N2754">
        <f>IF(_xlfn.XLOOKUP(B2754,[1]Printers!$L:$L,[1]Printers!$R:$R,0,0)&gt;0,[1]Parameters!M2754,IF(SUM(E2754:J2754)&lt;&gt;0,VLOOKUP(C2754,[1]!T_Resins[#Data],9,FALSE),""))</f>
        <v>180</v>
      </c>
      <c r="O2754" t="str">
        <f t="shared" ref="O2754:O2817" si="43">B2754</f>
        <v>PhrozenShuffle2019</v>
      </c>
    </row>
    <row r="2755" spans="1:15" x14ac:dyDescent="0.25">
      <c r="A2755" t="str">
        <f t="array" ref="A2755">IF(ROW()-1&gt;COUNTA([1]!T_Printers[Printers])*COUNTA([1]!T_Resins[Resins]),"",INDEX([1]!T_Printers[Printers],INT((ROW()-2)/COUNTA([1]!T_Resins[Resins])+1)))</f>
        <v>Phrozen Shuffle 2019</v>
      </c>
      <c r="B2755" t="str">
        <f>_xlfn.XLOOKUP(A2755,[1]!T_Printers[Printers],[1]!T_Printers[Icon link],,0)</f>
        <v>PhrozenShuffle2019</v>
      </c>
      <c r="C2755" t="str">
        <f t="array" ref="C2755">IF(ROW()-1&gt;COUNTA([1]!T_Printers[Printers])*COUNTA([1]!T_Resins[Resins]),"",INDEX([1]!T_Resins[Resins],MOD(ROW()-2,COUNTA([1]!T_Resins[Resins]))+1))</f>
        <v>Dental Yellow Clear</v>
      </c>
      <c r="D2755">
        <f>IF(SUM(E2755:J2755)&lt;&gt;0,IF(ROW()-1&gt;COUNTA([1]!T_Printers[Printers])*COUNTA([1]!T_Resins[Resins]),"",2),"")</f>
        <v>2</v>
      </c>
      <c r="E2755" cm="1">
        <f t="array" ref="E2755">IFERROR(IF(ROW()-1&gt;COUNTA([1]!T_Printers[Printers])*COUNTA([1]!T_Resins[Resins]),"",_xlfn.IFS(ROUND(VLOOKUP(C2755,[1]!T_Resins[#Data],2,FALSE)/VLOOKUP(A2755,[1]!T_Printers[#Data],5,FALSE),1)&lt;=_xlfn.XLOOKUP(B2755,[1]Printers!L:L,[1]Printers!O:O,1,0,),ROUND(VLOOKUP(C2755,[1]!T_Resins[#Data],2,FALSE)/VLOOKUP(A2755,[1]!T_Printers[#Data],5,FALSE),1),ROUND(VLOOKUP(C2755,[1]!T_Resins[#Data],2,FALSE)/VLOOKUP(A2755,[1]!T_Printers[#Data],5,FALSE),1)&gt;_xlfn.XLOOKUP(B2755,[1]Printers!L:L,[1]Printers!O:O,1,0,),10)),"Используйте слой 100 мкм")</f>
        <v>6.7</v>
      </c>
      <c r="F2755">
        <f>IFERROR(IF(ROUND(_xlfn.XLOOKUP([1]Parameters!B2755,[1]Printers!L:L,[1]Printers!Q:Q,,0)*E2755/10,0)*10&lt;_xlfn.XLOOKUP([1]Parameters!B2755,[1]Printers!L:L,[1]Printers!P:P,,0),ROUND(_xlfn.XLOOKUP([1]Parameters!B2755,[1]Printers!L:L,[1]Printers!Q:Q,,0)*E2755/10,0)*10,_xlfn.XLOOKUP([1]Parameters!B2755,[1]Printers!L:L,[1]Printers!P:P,,0)),"")</f>
        <v>60</v>
      </c>
      <c r="G2755" cm="1">
        <f t="array" ref="G2755">IFERROR(IF(ROW()-1&gt;COUNTA([1]!T_Printers[Printers])*COUNTA([1]!T_Resins[Resins]),"",_xlfn.IFS(ROUND(VLOOKUP(C2755,[1]!T_Resins[#Data],3,FALSE)/VLOOKUP(A2755,[1]!T_Printers[#Data],5,FALSE),1)&lt;=_xlfn.XLOOKUP(B2755,[1]Printers!L:L,[1]Printers!O:O,1,0,),ROUND(VLOOKUP(C2755,[1]!T_Resins[#Data],3,FALSE)/VLOOKUP(A2755,[1]!T_Printers[#Data],5,FALSE),1),ROUND(VLOOKUP(C2755,[1]!T_Resins[#Data],3,FALSE)/VLOOKUP(A2755,[1]!T_Printers[#Data],5,FALSE),1)&gt;_xlfn.XLOOKUP(B2755,[1]Printers!L:L,[1]Printers!O:O,1,0,),10)),"")</f>
        <v>8.6999999999999993</v>
      </c>
      <c r="H2755">
        <f>IFERROR(IF(ROUND(_xlfn.XLOOKUP([1]Parameters!B2755,[1]Printers!L:L,[1]Printers!Q:Q,,0)*G2755/10,0)*10&lt;_xlfn.XLOOKUP([1]Parameters!B2755,[1]Printers!L:L,[1]Printers!P:P,,0),ROUND(_xlfn.XLOOKUP([1]Parameters!B2755,[1]Printers!L:L,[1]Printers!Q:Q,,0)*G2755/10,0)*10,_xlfn.XLOOKUP([1]Parameters!B2755,[1]Printers!L:L,[1]Printers!P:P,,0)),"")</f>
        <v>80</v>
      </c>
      <c r="I2755" s="3" t="str" cm="1">
        <f t="array" ref="I2755">IFERROR(IF(ROW()-1&gt;COUNTA([1]!T_Printers[Printers])*COUNTA([1]!T_Resins[Resins]),"",_xlfn.IFS(ROUND(VLOOKUP(C2755,[1]!T_Resins[#Data],4,FALSE)/VLOOKUP(A2755,[1]!T_Printers[#Data],5,FALSE),1)&lt;=_xlfn.XLOOKUP(B2755,[1]Printers!L:L,[1]Printers!O:O,1,0,),ROUND(VLOOKUP(C2755,[1]!T_Resins[#Data],4,FALSE)/VLOOKUP(A2755,[1]!T_Printers[#Data],5,FALSE),1),ROUND(VLOOKUP(C2755,[1]!T_Resins[#Data],4,FALSE)/VLOOKUP(A2755,[1]!T_Printers[#Data],5,FALSE),1)&gt;_xlfn.XLOOKUP(B2755,[1]Printers!L:L,[1]Printers!O:O,1,0,),"")),"")</f>
        <v/>
      </c>
      <c r="J2755" t="str">
        <f>IFERROR(IF(ROUND(_xlfn.XLOOKUP([1]Parameters!B2755,[1]Printers!L:L,[1]Printers!Q:Q,,0)*I2755/10,0)*10&lt;_xlfn.XLOOKUP([1]Parameters!B2755,[1]Printers!L:L,[1]Printers!P:P,,0),ROUND(_xlfn.XLOOKUP([1]Parameters!B2755,[1]Printers!L:L,[1]Printers!Q:Q,,0)*I2755/10,0)*10,_xlfn.XLOOKUP([1]Parameters!B2755,[1]Printers!L:L,[1]Printers!P:P,,0)),"")</f>
        <v/>
      </c>
      <c r="K2755">
        <f>IF(SUM(E2755:J2755)&lt;&gt;0,VLOOKUP(A2755,[1]!T_Printers[#Data],10,FALSE)+VLOOKUP(C2755,[1]!T_Resins[#Data],10,FALSE),"")</f>
        <v>2</v>
      </c>
      <c r="L2755">
        <f>IF(SUM(E2755:J2755)&lt;&gt;0,VLOOKUP(A2755,[1]!T_Printers[#Data],11,FALSE),"")</f>
        <v>5</v>
      </c>
      <c r="M2755">
        <f>IF(SUM(E2755:J2755)&lt;&gt;0,VLOOKUP(C2755,[1]!T_Resins[#Data],8,FALSE),"")</f>
        <v>120</v>
      </c>
      <c r="N2755">
        <f>IF(_xlfn.XLOOKUP(B2755,[1]Printers!$L:$L,[1]Printers!$R:$R,0,0)&gt;0,[1]Parameters!M2755,IF(SUM(E2755:J2755)&lt;&gt;0,VLOOKUP(C2755,[1]!T_Resins[#Data],9,FALSE),""))</f>
        <v>180</v>
      </c>
      <c r="O2755" t="str">
        <f t="shared" si="43"/>
        <v>PhrozenShuffle2019</v>
      </c>
    </row>
    <row r="2756" spans="1:15" x14ac:dyDescent="0.25">
      <c r="A2756" t="str">
        <f t="array" ref="A2756">IF(ROW()-1&gt;COUNTA([1]!T_Printers[Printers])*COUNTA([1]!T_Resins[Resins]),"",INDEX([1]!T_Printers[Printers],INT((ROW()-2)/COUNTA([1]!T_Resins[Resins])+1)))</f>
        <v>Phrozen Shuffle 2019</v>
      </c>
      <c r="B2756" t="str">
        <f>_xlfn.XLOOKUP(A2756,[1]!T_Printers[Printers],[1]!T_Printers[Icon link],,0)</f>
        <v>PhrozenShuffle2019</v>
      </c>
      <c r="C2756" t="str">
        <f t="array" ref="C2756">IF(ROW()-1&gt;COUNTA([1]!T_Printers[Printers])*COUNTA([1]!T_Resins[Resins]),"",INDEX([1]!T_Resins[Resins],MOD(ROW()-2,COUNTA([1]!T_Resins[Resins]))+1))</f>
        <v>Dental Yellow Clear PRO</v>
      </c>
      <c r="D2756">
        <f>IF(SUM(E2756:J2756)&lt;&gt;0,IF(ROW()-1&gt;COUNTA([1]!T_Printers[Printers])*COUNTA([1]!T_Resins[Resins]),"",2),"")</f>
        <v>2</v>
      </c>
      <c r="E2756" cm="1">
        <f t="array" ref="E2756">IFERROR(IF(ROW()-1&gt;COUNTA([1]!T_Printers[Printers])*COUNTA([1]!T_Resins[Resins]),"",_xlfn.IFS(ROUND(VLOOKUP(C2756,[1]!T_Resins[#Data],2,FALSE)/VLOOKUP(A2756,[1]!T_Printers[#Data],5,FALSE),1)&lt;=_xlfn.XLOOKUP(B2756,[1]Printers!L:L,[1]Printers!O:O,1,0,),ROUND(VLOOKUP(C2756,[1]!T_Resins[#Data],2,FALSE)/VLOOKUP(A2756,[1]!T_Printers[#Data],5,FALSE),1),ROUND(VLOOKUP(C2756,[1]!T_Resins[#Data],2,FALSE)/VLOOKUP(A2756,[1]!T_Printers[#Data],5,FALSE),1)&gt;_xlfn.XLOOKUP(B2756,[1]Printers!L:L,[1]Printers!O:O,1,0,),10)),"Используйте слой 100 мкм")</f>
        <v>17.2</v>
      </c>
      <c r="F2756">
        <f>IFERROR(IF(ROUND(_xlfn.XLOOKUP([1]Parameters!B2756,[1]Printers!L:L,[1]Printers!Q:Q,,0)*E2756/10,0)*10&lt;_xlfn.XLOOKUP([1]Parameters!B2756,[1]Printers!L:L,[1]Printers!P:P,,0),ROUND(_xlfn.XLOOKUP([1]Parameters!B2756,[1]Printers!L:L,[1]Printers!Q:Q,,0)*E2756/10,0)*10,_xlfn.XLOOKUP([1]Parameters!B2756,[1]Printers!L:L,[1]Printers!P:P,,0)),"")</f>
        <v>99</v>
      </c>
      <c r="G2756" cm="1">
        <f t="array" ref="G2756">IFERROR(IF(ROW()-1&gt;COUNTA([1]!T_Printers[Printers])*COUNTA([1]!T_Resins[Resins]),"",_xlfn.IFS(ROUND(VLOOKUP(C2756,[1]!T_Resins[#Data],3,FALSE)/VLOOKUP(A2756,[1]!T_Printers[#Data],5,FALSE),1)&lt;=_xlfn.XLOOKUP(B2756,[1]Printers!L:L,[1]Printers!O:O,1,0,),ROUND(VLOOKUP(C2756,[1]!T_Resins[#Data],3,FALSE)/VLOOKUP(A2756,[1]!T_Printers[#Data],5,FALSE),1),ROUND(VLOOKUP(C2756,[1]!T_Resins[#Data],3,FALSE)/VLOOKUP(A2756,[1]!T_Printers[#Data],5,FALSE),1)&gt;_xlfn.XLOOKUP(B2756,[1]Printers!L:L,[1]Printers!O:O,1,0,),10)),"")</f>
        <v>22.2</v>
      </c>
      <c r="H2756">
        <f>IFERROR(IF(ROUND(_xlfn.XLOOKUP([1]Parameters!B2756,[1]Printers!L:L,[1]Printers!Q:Q,,0)*G2756/10,0)*10&lt;_xlfn.XLOOKUP([1]Parameters!B2756,[1]Printers!L:L,[1]Printers!P:P,,0),ROUND(_xlfn.XLOOKUP([1]Parameters!B2756,[1]Printers!L:L,[1]Printers!Q:Q,,0)*G2756/10,0)*10,_xlfn.XLOOKUP([1]Parameters!B2756,[1]Printers!L:L,[1]Printers!P:P,,0)),"")</f>
        <v>99</v>
      </c>
      <c r="I2756" s="3" t="str" cm="1">
        <f t="array" ref="I2756">IFERROR(IF(ROW()-1&gt;COUNTA([1]!T_Printers[Printers])*COUNTA([1]!T_Resins[Resins]),"",_xlfn.IFS(ROUND(VLOOKUP(C2756,[1]!T_Resins[#Data],4,FALSE)/VLOOKUP(A2756,[1]!T_Printers[#Data],5,FALSE),1)&lt;=_xlfn.XLOOKUP(B2756,[1]Printers!L:L,[1]Printers!O:O,1,0,),ROUND(VLOOKUP(C2756,[1]!T_Resins[#Data],4,FALSE)/VLOOKUP(A2756,[1]!T_Printers[#Data],5,FALSE),1),ROUND(VLOOKUP(C2756,[1]!T_Resins[#Data],4,FALSE)/VLOOKUP(A2756,[1]!T_Printers[#Data],5,FALSE),1)&gt;_xlfn.XLOOKUP(B2756,[1]Printers!L:L,[1]Printers!O:O,1,0,),"")),"")</f>
        <v/>
      </c>
      <c r="J2756" t="str">
        <f>IFERROR(IF(ROUND(_xlfn.XLOOKUP([1]Parameters!B2756,[1]Printers!L:L,[1]Printers!Q:Q,,0)*I2756/10,0)*10&lt;_xlfn.XLOOKUP([1]Parameters!B2756,[1]Printers!L:L,[1]Printers!P:P,,0),ROUND(_xlfn.XLOOKUP([1]Parameters!B2756,[1]Printers!L:L,[1]Printers!Q:Q,,0)*I2756/10,0)*10,_xlfn.XLOOKUP([1]Parameters!B2756,[1]Printers!L:L,[1]Printers!P:P,,0)),"")</f>
        <v/>
      </c>
      <c r="K2756">
        <f>IF(SUM(E2756:J2756)&lt;&gt;0,VLOOKUP(A2756,[1]!T_Printers[#Data],10,FALSE)+VLOOKUP(C2756,[1]!T_Resins[#Data],10,FALSE),"")</f>
        <v>2</v>
      </c>
      <c r="L2756">
        <f>IF(SUM(E2756:J2756)&lt;&gt;0,VLOOKUP(A2756,[1]!T_Printers[#Data],11,FALSE),"")</f>
        <v>5</v>
      </c>
      <c r="M2756">
        <f>IF(SUM(E2756:J2756)&lt;&gt;0,VLOOKUP(C2756,[1]!T_Resins[#Data],8,FALSE),"")</f>
        <v>120</v>
      </c>
      <c r="N2756">
        <f>IF(_xlfn.XLOOKUP(B2756,[1]Printers!$L:$L,[1]Printers!$R:$R,0,0)&gt;0,[1]Parameters!M2756,IF(SUM(E2756:J2756)&lt;&gt;0,VLOOKUP(C2756,[1]!T_Resins[#Data],9,FALSE),""))</f>
        <v>180</v>
      </c>
      <c r="O2756" t="str">
        <f t="shared" si="43"/>
        <v>PhrozenShuffle2019</v>
      </c>
    </row>
    <row r="2757" spans="1:15" x14ac:dyDescent="0.25">
      <c r="A2757" t="str">
        <f t="array" ref="A2757">IF(ROW()-1&gt;COUNTA([1]!T_Printers[Printers])*COUNTA([1]!T_Resins[Resins]),"",INDEX([1]!T_Printers[Printers],INT((ROW()-2)/COUNTA([1]!T_Resins[Resins])+1)))</f>
        <v>Phrozen Shuffle 2019</v>
      </c>
      <c r="B2757" t="str">
        <f>_xlfn.XLOOKUP(A2757,[1]!T_Printers[Printers],[1]!T_Printers[Icon link],,0)</f>
        <v>PhrozenShuffle2019</v>
      </c>
      <c r="C2757" t="str">
        <f t="array" ref="C2757">IF(ROW()-1&gt;COUNTA([1]!T_Printers[Printers])*COUNTA([1]!T_Resins[Resins]),"",INDEX([1]!T_Resins[Resins],MOD(ROW()-2,COUNTA([1]!T_Resins[Resins]))+1))</f>
        <v>Industrial ABS Black</v>
      </c>
      <c r="D2757">
        <f>IF(SUM(E2757:J2757)&lt;&gt;0,IF(ROW()-1&gt;COUNTA([1]!T_Printers[Printers])*COUNTA([1]!T_Resins[Resins]),"",2),"")</f>
        <v>2</v>
      </c>
      <c r="E2757" cm="1">
        <f t="array" ref="E2757">IFERROR(IF(ROW()-1&gt;COUNTA([1]!T_Printers[Printers])*COUNTA([1]!T_Resins[Resins]),"",_xlfn.IFS(ROUND(VLOOKUP(C2757,[1]!T_Resins[#Data],2,FALSE)/VLOOKUP(A2757,[1]!T_Printers[#Data],5,FALSE),1)&lt;=_xlfn.XLOOKUP(B2757,[1]Printers!L:L,[1]Printers!O:O,1,0,),ROUND(VLOOKUP(C2757,[1]!T_Resins[#Data],2,FALSE)/VLOOKUP(A2757,[1]!T_Printers[#Data],5,FALSE),1),ROUND(VLOOKUP(C2757,[1]!T_Resins[#Data],2,FALSE)/VLOOKUP(A2757,[1]!T_Printers[#Data],5,FALSE),1)&gt;_xlfn.XLOOKUP(B2757,[1]Printers!L:L,[1]Printers!O:O,1,0,),10)),"Используйте слой 100 мкм")</f>
        <v>13.7</v>
      </c>
      <c r="F2757">
        <f>IFERROR(IF(ROUND(_xlfn.XLOOKUP([1]Parameters!B2757,[1]Printers!L:L,[1]Printers!Q:Q,,0)*E2757/10,0)*10&lt;_xlfn.XLOOKUP([1]Parameters!B2757,[1]Printers!L:L,[1]Printers!P:P,,0),ROUND(_xlfn.XLOOKUP([1]Parameters!B2757,[1]Printers!L:L,[1]Printers!Q:Q,,0)*E2757/10,0)*10,_xlfn.XLOOKUP([1]Parameters!B2757,[1]Printers!L:L,[1]Printers!P:P,,0)),"")</f>
        <v>99</v>
      </c>
      <c r="G2757" cm="1">
        <f t="array" ref="G2757">IFERROR(IF(ROW()-1&gt;COUNTA([1]!T_Printers[Printers])*COUNTA([1]!T_Resins[Resins]),"",_xlfn.IFS(ROUND(VLOOKUP(C2757,[1]!T_Resins[#Data],3,FALSE)/VLOOKUP(A2757,[1]!T_Printers[#Data],5,FALSE),1)&lt;=_xlfn.XLOOKUP(B2757,[1]Printers!L:L,[1]Printers!O:O,1,0,),ROUND(VLOOKUP(C2757,[1]!T_Resins[#Data],3,FALSE)/VLOOKUP(A2757,[1]!T_Printers[#Data],5,FALSE),1),ROUND(VLOOKUP(C2757,[1]!T_Resins[#Data],3,FALSE)/VLOOKUP(A2757,[1]!T_Printers[#Data],5,FALSE),1)&gt;_xlfn.XLOOKUP(B2757,[1]Printers!L:L,[1]Printers!O:O,1,0,),10)),"")</f>
        <v>17.7</v>
      </c>
      <c r="H2757">
        <f>IFERROR(IF(ROUND(_xlfn.XLOOKUP([1]Parameters!B2757,[1]Printers!L:L,[1]Printers!Q:Q,,0)*G2757/10,0)*10&lt;_xlfn.XLOOKUP([1]Parameters!B2757,[1]Printers!L:L,[1]Printers!P:P,,0),ROUND(_xlfn.XLOOKUP([1]Parameters!B2757,[1]Printers!L:L,[1]Printers!Q:Q,,0)*G2757/10,0)*10,_xlfn.XLOOKUP([1]Parameters!B2757,[1]Printers!L:L,[1]Printers!P:P,,0)),"")</f>
        <v>99</v>
      </c>
      <c r="I2757" s="3" t="str" cm="1">
        <f t="array" ref="I2757">IFERROR(IF(ROW()-1&gt;COUNTA([1]!T_Printers[Printers])*COUNTA([1]!T_Resins[Resins]),"",_xlfn.IFS(ROUND(VLOOKUP(C2757,[1]!T_Resins[#Data],4,FALSE)/VLOOKUP(A2757,[1]!T_Printers[#Data],5,FALSE),1)&lt;=_xlfn.XLOOKUP(B2757,[1]Printers!L:L,[1]Printers!O:O,1,0,),ROUND(VLOOKUP(C2757,[1]!T_Resins[#Data],4,FALSE)/VLOOKUP(A2757,[1]!T_Printers[#Data],5,FALSE),1),ROUND(VLOOKUP(C2757,[1]!T_Resins[#Data],4,FALSE)/VLOOKUP(A2757,[1]!T_Printers[#Data],5,FALSE),1)&gt;_xlfn.XLOOKUP(B2757,[1]Printers!L:L,[1]Printers!O:O,1,0,),"")),"")</f>
        <v/>
      </c>
      <c r="J2757" t="str">
        <f>IFERROR(IF(ROUND(_xlfn.XLOOKUP([1]Parameters!B2757,[1]Printers!L:L,[1]Printers!Q:Q,,0)*I2757/10,0)*10&lt;_xlfn.XLOOKUP([1]Parameters!B2757,[1]Printers!L:L,[1]Printers!P:P,,0),ROUND(_xlfn.XLOOKUP([1]Parameters!B2757,[1]Printers!L:L,[1]Printers!Q:Q,,0)*I2757/10,0)*10,_xlfn.XLOOKUP([1]Parameters!B2757,[1]Printers!L:L,[1]Printers!P:P,,0)),"")</f>
        <v/>
      </c>
      <c r="K2757">
        <f>IF(SUM(E2757:J2757)&lt;&gt;0,VLOOKUP(A2757,[1]!T_Printers[#Data],10,FALSE)+VLOOKUP(C2757,[1]!T_Resins[#Data],10,FALSE),"")</f>
        <v>2</v>
      </c>
      <c r="L2757">
        <f>IF(SUM(E2757:J2757)&lt;&gt;0,VLOOKUP(A2757,[1]!T_Printers[#Data],11,FALSE),"")</f>
        <v>5</v>
      </c>
      <c r="M2757">
        <f>IF(SUM(E2757:J2757)&lt;&gt;0,VLOOKUP(C2757,[1]!T_Resins[#Data],8,FALSE),"")</f>
        <v>60</v>
      </c>
      <c r="N2757">
        <f>IF(_xlfn.XLOOKUP(B2757,[1]Printers!$L:$L,[1]Printers!$R:$R,0,0)&gt;0,[1]Parameters!M2757,IF(SUM(E2757:J2757)&lt;&gt;0,VLOOKUP(C2757,[1]!T_Resins[#Data],9,FALSE),""))</f>
        <v>60</v>
      </c>
      <c r="O2757" t="str">
        <f t="shared" si="43"/>
        <v>PhrozenShuffle2019</v>
      </c>
    </row>
    <row r="2758" spans="1:15" x14ac:dyDescent="0.25">
      <c r="A2758" t="str">
        <f t="array" ref="A2758">IF(ROW()-1&gt;COUNTA([1]!T_Printers[Printers])*COUNTA([1]!T_Resins[Resins]),"",INDEX([1]!T_Printers[Printers],INT((ROW()-2)/COUNTA([1]!T_Resins[Resins])+1)))</f>
        <v>Phrozen Shuffle 2019</v>
      </c>
      <c r="B2758" t="str">
        <f>_xlfn.XLOOKUP(A2758,[1]!T_Printers[Printers],[1]!T_Printers[Icon link],,0)</f>
        <v>PhrozenShuffle2019</v>
      </c>
      <c r="C2758" t="str">
        <f t="array" ref="C2758">IF(ROW()-1&gt;COUNTA([1]!T_Printers[Printers])*COUNTA([1]!T_Resins[Resins]),"",INDEX([1]!T_Resins[Resins],MOD(ROW()-2,COUNTA([1]!T_Resins[Resins]))+1))</f>
        <v>Industrial ABS-Like Grey</v>
      </c>
      <c r="D2758">
        <f>IF(SUM(E2758:J2758)&lt;&gt;0,IF(ROW()-1&gt;COUNTA([1]!T_Printers[Printers])*COUNTA([1]!T_Resins[Resins]),"",2),"")</f>
        <v>2</v>
      </c>
      <c r="E2758" cm="1">
        <f t="array" ref="E2758">IFERROR(IF(ROW()-1&gt;COUNTA([1]!T_Printers[Printers])*COUNTA([1]!T_Resins[Resins]),"",_xlfn.IFS(ROUND(VLOOKUP(C2758,[1]!T_Resins[#Data],2,FALSE)/VLOOKUP(A2758,[1]!T_Printers[#Data],5,FALSE),1)&lt;=_xlfn.XLOOKUP(B2758,[1]Printers!L:L,[1]Printers!O:O,1,0,),ROUND(VLOOKUP(C2758,[1]!T_Resins[#Data],2,FALSE)/VLOOKUP(A2758,[1]!T_Printers[#Data],5,FALSE),1),ROUND(VLOOKUP(C2758,[1]!T_Resins[#Data],2,FALSE)/VLOOKUP(A2758,[1]!T_Printers[#Data],5,FALSE),1)&gt;_xlfn.XLOOKUP(B2758,[1]Printers!L:L,[1]Printers!O:O,1,0,),10)),"Используйте слой 100 мкм")</f>
        <v>13.5</v>
      </c>
      <c r="F2758">
        <f>IFERROR(IF(ROUND(_xlfn.XLOOKUP([1]Parameters!B2758,[1]Printers!L:L,[1]Printers!Q:Q,,0)*E2758/10,0)*10&lt;_xlfn.XLOOKUP([1]Parameters!B2758,[1]Printers!L:L,[1]Printers!P:P,,0),ROUND(_xlfn.XLOOKUP([1]Parameters!B2758,[1]Printers!L:L,[1]Printers!Q:Q,,0)*E2758/10,0)*10,_xlfn.XLOOKUP([1]Parameters!B2758,[1]Printers!L:L,[1]Printers!P:P,,0)),"")</f>
        <v>99</v>
      </c>
      <c r="G2758" cm="1">
        <f t="array" ref="G2758">IFERROR(IF(ROW()-1&gt;COUNTA([1]!T_Printers[Printers])*COUNTA([1]!T_Resins[Resins]),"",_xlfn.IFS(ROUND(VLOOKUP(C2758,[1]!T_Resins[#Data],3,FALSE)/VLOOKUP(A2758,[1]!T_Printers[#Data],5,FALSE),1)&lt;=_xlfn.XLOOKUP(B2758,[1]Printers!L:L,[1]Printers!O:O,1,0,),ROUND(VLOOKUP(C2758,[1]!T_Resins[#Data],3,FALSE)/VLOOKUP(A2758,[1]!T_Printers[#Data],5,FALSE),1),ROUND(VLOOKUP(C2758,[1]!T_Resins[#Data],3,FALSE)/VLOOKUP(A2758,[1]!T_Printers[#Data],5,FALSE),1)&gt;_xlfn.XLOOKUP(B2758,[1]Printers!L:L,[1]Printers!O:O,1,0,),10)),"")</f>
        <v>17.600000000000001</v>
      </c>
      <c r="H2758">
        <f>IFERROR(IF(ROUND(_xlfn.XLOOKUP([1]Parameters!B2758,[1]Printers!L:L,[1]Printers!Q:Q,,0)*G2758/10,0)*10&lt;_xlfn.XLOOKUP([1]Parameters!B2758,[1]Printers!L:L,[1]Printers!P:P,,0),ROUND(_xlfn.XLOOKUP([1]Parameters!B2758,[1]Printers!L:L,[1]Printers!Q:Q,,0)*G2758/10,0)*10,_xlfn.XLOOKUP([1]Parameters!B2758,[1]Printers!L:L,[1]Printers!P:P,,0)),"")</f>
        <v>99</v>
      </c>
      <c r="I2758" s="3" t="str" cm="1">
        <f t="array" ref="I2758">IFERROR(IF(ROW()-1&gt;COUNTA([1]!T_Printers[Printers])*COUNTA([1]!T_Resins[Resins]),"",_xlfn.IFS(ROUND(VLOOKUP(C2758,[1]!T_Resins[#Data],4,FALSE)/VLOOKUP(A2758,[1]!T_Printers[#Data],5,FALSE),1)&lt;=_xlfn.XLOOKUP(B2758,[1]Printers!L:L,[1]Printers!O:O,1,0,),ROUND(VLOOKUP(C2758,[1]!T_Resins[#Data],4,FALSE)/VLOOKUP(A2758,[1]!T_Printers[#Data],5,FALSE),1),ROUND(VLOOKUP(C2758,[1]!T_Resins[#Data],4,FALSE)/VLOOKUP(A2758,[1]!T_Printers[#Data],5,FALSE),1)&gt;_xlfn.XLOOKUP(B2758,[1]Printers!L:L,[1]Printers!O:O,1,0,),"")),"")</f>
        <v/>
      </c>
      <c r="J2758" t="str">
        <f>IFERROR(IF(ROUND(_xlfn.XLOOKUP([1]Parameters!B2758,[1]Printers!L:L,[1]Printers!Q:Q,,0)*I2758/10,0)*10&lt;_xlfn.XLOOKUP([1]Parameters!B2758,[1]Printers!L:L,[1]Printers!P:P,,0),ROUND(_xlfn.XLOOKUP([1]Parameters!B2758,[1]Printers!L:L,[1]Printers!Q:Q,,0)*I2758/10,0)*10,_xlfn.XLOOKUP([1]Parameters!B2758,[1]Printers!L:L,[1]Printers!P:P,,0)),"")</f>
        <v/>
      </c>
      <c r="K2758">
        <f>IF(SUM(E2758:J2758)&lt;&gt;0,VLOOKUP(A2758,[1]!T_Printers[#Data],10,FALSE)+VLOOKUP(C2758,[1]!T_Resins[#Data],10,FALSE),"")</f>
        <v>2</v>
      </c>
      <c r="L2758">
        <f>IF(SUM(E2758:J2758)&lt;&gt;0,VLOOKUP(A2758,[1]!T_Printers[#Data],11,FALSE),"")</f>
        <v>5</v>
      </c>
      <c r="M2758">
        <f>IF(SUM(E2758:J2758)&lt;&gt;0,VLOOKUP(C2758,[1]!T_Resins[#Data],8,FALSE),"")</f>
        <v>120</v>
      </c>
      <c r="N2758">
        <f>IF(_xlfn.XLOOKUP(B2758,[1]Printers!$L:$L,[1]Printers!$R:$R,0,0)&gt;0,[1]Parameters!M2758,IF(SUM(E2758:J2758)&lt;&gt;0,VLOOKUP(C2758,[1]!T_Resins[#Data],9,FALSE),""))</f>
        <v>180</v>
      </c>
      <c r="O2758" t="str">
        <f t="shared" si="43"/>
        <v>PhrozenShuffle2019</v>
      </c>
    </row>
    <row r="2759" spans="1:15" x14ac:dyDescent="0.25">
      <c r="A2759" t="str">
        <f t="array" ref="A2759">IF(ROW()-1&gt;COUNTA([1]!T_Printers[Printers])*COUNTA([1]!T_Resins[Resins]),"",INDEX([1]!T_Printers[Printers],INT((ROW()-2)/COUNTA([1]!T_Resins[Resins])+1)))</f>
        <v>Phrozen Shuffle 2019</v>
      </c>
      <c r="B2759" t="str">
        <f>_xlfn.XLOOKUP(A2759,[1]!T_Printers[Printers],[1]!T_Printers[Icon link],,0)</f>
        <v>PhrozenShuffle2019</v>
      </c>
      <c r="C2759" t="str">
        <f t="array" ref="C2759">IF(ROW()-1&gt;COUNTA([1]!T_Printers[Printers])*COUNTA([1]!T_Resins[Resins]),"",INDEX([1]!T_Resins[Resins],MOD(ROW()-2,COUNTA([1]!T_Resins[Resins]))+1))</f>
        <v>Industrial Flex Natural Clear</v>
      </c>
      <c r="D2759">
        <f>IF(SUM(E2759:J2759)&lt;&gt;0,IF(ROW()-1&gt;COUNTA([1]!T_Printers[Printers])*COUNTA([1]!T_Resins[Resins]),"",2),"")</f>
        <v>2</v>
      </c>
      <c r="E2759" cm="1">
        <f t="array" ref="E2759">IFERROR(IF(ROW()-1&gt;COUNTA([1]!T_Printers[Printers])*COUNTA([1]!T_Resins[Resins]),"",_xlfn.IFS(ROUND(VLOOKUP(C2759,[1]!T_Resins[#Data],2,FALSE)/VLOOKUP(A2759,[1]!T_Printers[#Data],5,FALSE),1)&lt;=_xlfn.XLOOKUP(B2759,[1]Printers!L:L,[1]Printers!O:O,1,0,),ROUND(VLOOKUP(C2759,[1]!T_Resins[#Data],2,FALSE)/VLOOKUP(A2759,[1]!T_Printers[#Data],5,FALSE),1),ROUND(VLOOKUP(C2759,[1]!T_Resins[#Data],2,FALSE)/VLOOKUP(A2759,[1]!T_Printers[#Data],5,FALSE),1)&gt;_xlfn.XLOOKUP(B2759,[1]Printers!L:L,[1]Printers!O:O,1,0,),10)),"Используйте слой 100 мкм")</f>
        <v>5.0999999999999996</v>
      </c>
      <c r="F2759">
        <f>IFERROR(IF(ROUND(_xlfn.XLOOKUP([1]Parameters!B2759,[1]Printers!L:L,[1]Printers!Q:Q,,0)*E2759/10,0)*10&lt;_xlfn.XLOOKUP([1]Parameters!B2759,[1]Printers!L:L,[1]Printers!P:P,,0),ROUND(_xlfn.XLOOKUP([1]Parameters!B2759,[1]Printers!L:L,[1]Printers!Q:Q,,0)*E2759/10,0)*10,_xlfn.XLOOKUP([1]Parameters!B2759,[1]Printers!L:L,[1]Printers!P:P,,0)),"")</f>
        <v>50</v>
      </c>
      <c r="G2759" cm="1">
        <f t="array" ref="G2759">IFERROR(IF(ROW()-1&gt;COUNTA([1]!T_Printers[Printers])*COUNTA([1]!T_Resins[Resins]),"",_xlfn.IFS(ROUND(VLOOKUP(C2759,[1]!T_Resins[#Data],3,FALSE)/VLOOKUP(A2759,[1]!T_Printers[#Data],5,FALSE),1)&lt;=_xlfn.XLOOKUP(B2759,[1]Printers!L:L,[1]Printers!O:O,1,0,),ROUND(VLOOKUP(C2759,[1]!T_Resins[#Data],3,FALSE)/VLOOKUP(A2759,[1]!T_Printers[#Data],5,FALSE),1),ROUND(VLOOKUP(C2759,[1]!T_Resins[#Data],3,FALSE)/VLOOKUP(A2759,[1]!T_Printers[#Data],5,FALSE),1)&gt;_xlfn.XLOOKUP(B2759,[1]Printers!L:L,[1]Printers!O:O,1,0,),10)),"")</f>
        <v>6.6</v>
      </c>
      <c r="H2759">
        <f>IFERROR(IF(ROUND(_xlfn.XLOOKUP([1]Parameters!B2759,[1]Printers!L:L,[1]Printers!Q:Q,,0)*G2759/10,0)*10&lt;_xlfn.XLOOKUP([1]Parameters!B2759,[1]Printers!L:L,[1]Printers!P:P,,0),ROUND(_xlfn.XLOOKUP([1]Parameters!B2759,[1]Printers!L:L,[1]Printers!Q:Q,,0)*G2759/10,0)*10,_xlfn.XLOOKUP([1]Parameters!B2759,[1]Printers!L:L,[1]Printers!P:P,,0)),"")</f>
        <v>60</v>
      </c>
      <c r="I2759" s="3" t="str" cm="1">
        <f t="array" ref="I2759">IFERROR(IF(ROW()-1&gt;COUNTA([1]!T_Printers[Printers])*COUNTA([1]!T_Resins[Resins]),"",_xlfn.IFS(ROUND(VLOOKUP(C2759,[1]!T_Resins[#Data],4,FALSE)/VLOOKUP(A2759,[1]!T_Printers[#Data],5,FALSE),1)&lt;=_xlfn.XLOOKUP(B2759,[1]Printers!L:L,[1]Printers!O:O,1,0,),ROUND(VLOOKUP(C2759,[1]!T_Resins[#Data],4,FALSE)/VLOOKUP(A2759,[1]!T_Printers[#Data],5,FALSE),1),ROUND(VLOOKUP(C2759,[1]!T_Resins[#Data],4,FALSE)/VLOOKUP(A2759,[1]!T_Printers[#Data],5,FALSE),1)&gt;_xlfn.XLOOKUP(B2759,[1]Printers!L:L,[1]Printers!O:O,1,0,),"")),"")</f>
        <v/>
      </c>
      <c r="J2759" t="str">
        <f>IFERROR(IF(ROUND(_xlfn.XLOOKUP([1]Parameters!B2759,[1]Printers!L:L,[1]Printers!Q:Q,,0)*I2759/10,0)*10&lt;_xlfn.XLOOKUP([1]Parameters!B2759,[1]Printers!L:L,[1]Printers!P:P,,0),ROUND(_xlfn.XLOOKUP([1]Parameters!B2759,[1]Printers!L:L,[1]Printers!Q:Q,,0)*I2759/10,0)*10,_xlfn.XLOOKUP([1]Parameters!B2759,[1]Printers!L:L,[1]Printers!P:P,,0)),"")</f>
        <v/>
      </c>
      <c r="K2759">
        <f>IF(SUM(E2759:J2759)&lt;&gt;0,VLOOKUP(A2759,[1]!T_Printers[#Data],10,FALSE)+VLOOKUP(C2759,[1]!T_Resins[#Data],10,FALSE),"")</f>
        <v>2</v>
      </c>
      <c r="L2759">
        <f>IF(SUM(E2759:J2759)&lt;&gt;0,VLOOKUP(A2759,[1]!T_Printers[#Data],11,FALSE),"")</f>
        <v>5</v>
      </c>
      <c r="M2759">
        <f>IF(SUM(E2759:J2759)&lt;&gt;0,VLOOKUP(C2759,[1]!T_Resins[#Data],8,FALSE),"")</f>
        <v>60</v>
      </c>
      <c r="N2759">
        <f>IF(_xlfn.XLOOKUP(B2759,[1]Printers!$L:$L,[1]Printers!$R:$R,0,0)&gt;0,[1]Parameters!M2759,IF(SUM(E2759:J2759)&lt;&gt;0,VLOOKUP(C2759,[1]!T_Resins[#Data],9,FALSE),""))</f>
        <v>60</v>
      </c>
      <c r="O2759" t="str">
        <f t="shared" si="43"/>
        <v>PhrozenShuffle2019</v>
      </c>
    </row>
    <row r="2760" spans="1:15" x14ac:dyDescent="0.25">
      <c r="A2760" t="str">
        <f t="array" ref="A2760">IF(ROW()-1&gt;COUNTA([1]!T_Printers[Printers])*COUNTA([1]!T_Resins[Resins]),"",INDEX([1]!T_Printers[Printers],INT((ROW()-2)/COUNTA([1]!T_Resins[Resins])+1)))</f>
        <v>Phrozen Shuffle 2019</v>
      </c>
      <c r="B2760" t="str">
        <f>_xlfn.XLOOKUP(A2760,[1]!T_Printers[Printers],[1]!T_Printers[Icon link],,0)</f>
        <v>PhrozenShuffle2019</v>
      </c>
      <c r="C2760" t="str">
        <f t="array" ref="C2760">IF(ROW()-1&gt;COUNTA([1]!T_Printers[Printers])*COUNTA([1]!T_Resins[Resins]),"",INDEX([1]!T_Resins[Resins],MOD(ROW()-2,COUNTA([1]!T_Resins[Resins]))+1))</f>
        <v>Industrial Nylon Like</v>
      </c>
      <c r="D2760">
        <f>IF(SUM(E2760:J2760)&lt;&gt;0,IF(ROW()-1&gt;COUNTA([1]!T_Printers[Printers])*COUNTA([1]!T_Resins[Resins]),"",2),"")</f>
        <v>2</v>
      </c>
      <c r="E2760" cm="1">
        <f t="array" ref="E2760">IFERROR(IF(ROW()-1&gt;COUNTA([1]!T_Printers[Printers])*COUNTA([1]!T_Resins[Resins]),"",_xlfn.IFS(ROUND(VLOOKUP(C2760,[1]!T_Resins[#Data],2,FALSE)/VLOOKUP(A2760,[1]!T_Printers[#Data],5,FALSE),1)&lt;=_xlfn.XLOOKUP(B2760,[1]Printers!L:L,[1]Printers!O:O,1,0,),ROUND(VLOOKUP(C2760,[1]!T_Resins[#Data],2,FALSE)/VLOOKUP(A2760,[1]!T_Printers[#Data],5,FALSE),1),ROUND(VLOOKUP(C2760,[1]!T_Resins[#Data],2,FALSE)/VLOOKUP(A2760,[1]!T_Printers[#Data],5,FALSE),1)&gt;_xlfn.XLOOKUP(B2760,[1]Printers!L:L,[1]Printers!O:O,1,0,),10)),"Используйте слой 100 мкм")</f>
        <v>3.7</v>
      </c>
      <c r="F2760">
        <f>IFERROR(IF(ROUND(_xlfn.XLOOKUP([1]Parameters!B2760,[1]Printers!L:L,[1]Printers!Q:Q,,0)*E2760/10,0)*10&lt;_xlfn.XLOOKUP([1]Parameters!B2760,[1]Printers!L:L,[1]Printers!P:P,,0),ROUND(_xlfn.XLOOKUP([1]Parameters!B2760,[1]Printers!L:L,[1]Printers!Q:Q,,0)*E2760/10,0)*10,_xlfn.XLOOKUP([1]Parameters!B2760,[1]Printers!L:L,[1]Printers!P:P,,0)),"")</f>
        <v>30</v>
      </c>
      <c r="G2760" cm="1">
        <f t="array" ref="G2760">IFERROR(IF(ROW()-1&gt;COUNTA([1]!T_Printers[Printers])*COUNTA([1]!T_Resins[Resins]),"",_xlfn.IFS(ROUND(VLOOKUP(C2760,[1]!T_Resins[#Data],3,FALSE)/VLOOKUP(A2760,[1]!T_Printers[#Data],5,FALSE),1)&lt;=_xlfn.XLOOKUP(B2760,[1]Printers!L:L,[1]Printers!O:O,1,0,),ROUND(VLOOKUP(C2760,[1]!T_Resins[#Data],3,FALSE)/VLOOKUP(A2760,[1]!T_Printers[#Data],5,FALSE),1),ROUND(VLOOKUP(C2760,[1]!T_Resins[#Data],3,FALSE)/VLOOKUP(A2760,[1]!T_Printers[#Data],5,FALSE),1)&gt;_xlfn.XLOOKUP(B2760,[1]Printers!L:L,[1]Printers!O:O,1,0,),10)),"")</f>
        <v>4.9000000000000004</v>
      </c>
      <c r="H2760">
        <f>IFERROR(IF(ROUND(_xlfn.XLOOKUP([1]Parameters!B2760,[1]Printers!L:L,[1]Printers!Q:Q,,0)*G2760/10,0)*10&lt;_xlfn.XLOOKUP([1]Parameters!B2760,[1]Printers!L:L,[1]Printers!P:P,,0),ROUND(_xlfn.XLOOKUP([1]Parameters!B2760,[1]Printers!L:L,[1]Printers!Q:Q,,0)*G2760/10,0)*10,_xlfn.XLOOKUP([1]Parameters!B2760,[1]Printers!L:L,[1]Printers!P:P,,0)),"")</f>
        <v>40</v>
      </c>
      <c r="I2760" s="3" t="str" cm="1">
        <f t="array" ref="I2760">IFERROR(IF(ROW()-1&gt;COUNTA([1]!T_Printers[Printers])*COUNTA([1]!T_Resins[Resins]),"",_xlfn.IFS(ROUND(VLOOKUP(C2760,[1]!T_Resins[#Data],4,FALSE)/VLOOKUP(A2760,[1]!T_Printers[#Data],5,FALSE),1)&lt;=_xlfn.XLOOKUP(B2760,[1]Printers!L:L,[1]Printers!O:O,1,0,),ROUND(VLOOKUP(C2760,[1]!T_Resins[#Data],4,FALSE)/VLOOKUP(A2760,[1]!T_Printers[#Data],5,FALSE),1),ROUND(VLOOKUP(C2760,[1]!T_Resins[#Data],4,FALSE)/VLOOKUP(A2760,[1]!T_Printers[#Data],5,FALSE),1)&gt;_xlfn.XLOOKUP(B2760,[1]Printers!L:L,[1]Printers!O:O,1,0,),"")),"")</f>
        <v/>
      </c>
      <c r="J2760" t="str">
        <f>IFERROR(IF(ROUND(_xlfn.XLOOKUP([1]Parameters!B2760,[1]Printers!L:L,[1]Printers!Q:Q,,0)*I2760/10,0)*10&lt;_xlfn.XLOOKUP([1]Parameters!B2760,[1]Printers!L:L,[1]Printers!P:P,,0),ROUND(_xlfn.XLOOKUP([1]Parameters!B2760,[1]Printers!L:L,[1]Printers!Q:Q,,0)*I2760/10,0)*10,_xlfn.XLOOKUP([1]Parameters!B2760,[1]Printers!L:L,[1]Printers!P:P,,0)),"")</f>
        <v/>
      </c>
      <c r="K2760">
        <f>IF(SUM(E2760:J2760)&lt;&gt;0,VLOOKUP(A2760,[1]!T_Printers[#Data],10,FALSE)+VLOOKUP(C2760,[1]!T_Resins[#Data],10,FALSE),"")</f>
        <v>2</v>
      </c>
      <c r="L2760">
        <f>IF(SUM(E2760:J2760)&lt;&gt;0,VLOOKUP(A2760,[1]!T_Printers[#Data],11,FALSE),"")</f>
        <v>5</v>
      </c>
      <c r="M2760">
        <f>IF(SUM(E2760:J2760)&lt;&gt;0,VLOOKUP(C2760,[1]!T_Resins[#Data],8,FALSE),"")</f>
        <v>60</v>
      </c>
      <c r="N2760">
        <f>IF(_xlfn.XLOOKUP(B2760,[1]Printers!$L:$L,[1]Printers!$R:$R,0,0)&gt;0,[1]Parameters!M2760,IF(SUM(E2760:J2760)&lt;&gt;0,VLOOKUP(C2760,[1]!T_Resins[#Data],9,FALSE),""))</f>
        <v>60</v>
      </c>
      <c r="O2760" t="str">
        <f t="shared" si="43"/>
        <v>PhrozenShuffle2019</v>
      </c>
    </row>
    <row r="2761" spans="1:15" x14ac:dyDescent="0.25">
      <c r="A2761" t="str">
        <f t="array" ref="A2761">IF(ROW()-1&gt;COUNTA([1]!T_Printers[Printers])*COUNTA([1]!T_Resins[Resins]),"",INDEX([1]!T_Printers[Printers],INT((ROW()-2)/COUNTA([1]!T_Resins[Resins])+1)))</f>
        <v>Phrozen Shuffle 2019</v>
      </c>
      <c r="B2761" t="str">
        <f>_xlfn.XLOOKUP(A2761,[1]!T_Printers[Printers],[1]!T_Printers[Icon link],,0)</f>
        <v>PhrozenShuffle2019</v>
      </c>
      <c r="C2761" t="str">
        <f t="array" ref="C2761">IF(ROW()-1&gt;COUNTA([1]!T_Printers[Printers])*COUNTA([1]!T_Resins[Resins]),"",INDEX([1]!T_Resins[Resins],MOD(ROW()-2,COUNTA([1]!T_Resins[Resins]))+1))</f>
        <v>Industrial PP-Like</v>
      </c>
      <c r="D2761">
        <f>IF(SUM(E2761:J2761)&lt;&gt;0,IF(ROW()-1&gt;COUNTA([1]!T_Printers[Printers])*COUNTA([1]!T_Resins[Resins]),"",2),"")</f>
        <v>2</v>
      </c>
      <c r="E2761" cm="1">
        <f t="array" ref="E2761">IFERROR(IF(ROW()-1&gt;COUNTA([1]!T_Printers[Printers])*COUNTA([1]!T_Resins[Resins]),"",_xlfn.IFS(ROUND(VLOOKUP(C2761,[1]!T_Resins[#Data],2,FALSE)/VLOOKUP(A2761,[1]!T_Printers[#Data],5,FALSE),1)&lt;=_xlfn.XLOOKUP(B2761,[1]Printers!L:L,[1]Printers!O:O,1,0,),ROUND(VLOOKUP(C2761,[1]!T_Resins[#Data],2,FALSE)/VLOOKUP(A2761,[1]!T_Printers[#Data],5,FALSE),1),ROUND(VLOOKUP(C2761,[1]!T_Resins[#Data],2,FALSE)/VLOOKUP(A2761,[1]!T_Printers[#Data],5,FALSE),1)&gt;_xlfn.XLOOKUP(B2761,[1]Printers!L:L,[1]Printers!O:O,1,0,),10)),"Используйте слой 100 мкм")</f>
        <v>14.9</v>
      </c>
      <c r="F2761">
        <f>IFERROR(IF(ROUND(_xlfn.XLOOKUP([1]Parameters!B2761,[1]Printers!L:L,[1]Printers!Q:Q,,0)*E2761/10,0)*10&lt;_xlfn.XLOOKUP([1]Parameters!B2761,[1]Printers!L:L,[1]Printers!P:P,,0),ROUND(_xlfn.XLOOKUP([1]Parameters!B2761,[1]Printers!L:L,[1]Printers!Q:Q,,0)*E2761/10,0)*10,_xlfn.XLOOKUP([1]Parameters!B2761,[1]Printers!L:L,[1]Printers!P:P,,0)),"")</f>
        <v>99</v>
      </c>
      <c r="G2761" cm="1">
        <f t="array" ref="G2761">IFERROR(IF(ROW()-1&gt;COUNTA([1]!T_Printers[Printers])*COUNTA([1]!T_Resins[Resins]),"",_xlfn.IFS(ROUND(VLOOKUP(C2761,[1]!T_Resins[#Data],3,FALSE)/VLOOKUP(A2761,[1]!T_Printers[#Data],5,FALSE),1)&lt;=_xlfn.XLOOKUP(B2761,[1]Printers!L:L,[1]Printers!O:O,1,0,),ROUND(VLOOKUP(C2761,[1]!T_Resins[#Data],3,FALSE)/VLOOKUP(A2761,[1]!T_Printers[#Data],5,FALSE),1),ROUND(VLOOKUP(C2761,[1]!T_Resins[#Data],3,FALSE)/VLOOKUP(A2761,[1]!T_Printers[#Data],5,FALSE),1)&gt;_xlfn.XLOOKUP(B2761,[1]Printers!L:L,[1]Printers!O:O,1,0,),10)),"")</f>
        <v>18.8</v>
      </c>
      <c r="H2761">
        <f>IFERROR(IF(ROUND(_xlfn.XLOOKUP([1]Parameters!B2761,[1]Printers!L:L,[1]Printers!Q:Q,,0)*G2761/10,0)*10&lt;_xlfn.XLOOKUP([1]Parameters!B2761,[1]Printers!L:L,[1]Printers!P:P,,0),ROUND(_xlfn.XLOOKUP([1]Parameters!B2761,[1]Printers!L:L,[1]Printers!Q:Q,,0)*G2761/10,0)*10,_xlfn.XLOOKUP([1]Parameters!B2761,[1]Printers!L:L,[1]Printers!P:P,,0)),"")</f>
        <v>99</v>
      </c>
      <c r="I2761" s="3" t="str" cm="1">
        <f t="array" ref="I2761">IFERROR(IF(ROW()-1&gt;COUNTA([1]!T_Printers[Printers])*COUNTA([1]!T_Resins[Resins]),"",_xlfn.IFS(ROUND(VLOOKUP(C2761,[1]!T_Resins[#Data],4,FALSE)/VLOOKUP(A2761,[1]!T_Printers[#Data],5,FALSE),1)&lt;=_xlfn.XLOOKUP(B2761,[1]Printers!L:L,[1]Printers!O:O,1,0,),ROUND(VLOOKUP(C2761,[1]!T_Resins[#Data],4,FALSE)/VLOOKUP(A2761,[1]!T_Printers[#Data],5,FALSE),1),ROUND(VLOOKUP(C2761,[1]!T_Resins[#Data],4,FALSE)/VLOOKUP(A2761,[1]!T_Printers[#Data],5,FALSE),1)&gt;_xlfn.XLOOKUP(B2761,[1]Printers!L:L,[1]Printers!O:O,1,0,),"")),"")</f>
        <v/>
      </c>
      <c r="J2761" t="str">
        <f>IFERROR(IF(ROUND(_xlfn.XLOOKUP([1]Parameters!B2761,[1]Printers!L:L,[1]Printers!Q:Q,,0)*I2761/10,0)*10&lt;_xlfn.XLOOKUP([1]Parameters!B2761,[1]Printers!L:L,[1]Printers!P:P,,0),ROUND(_xlfn.XLOOKUP([1]Parameters!B2761,[1]Printers!L:L,[1]Printers!Q:Q,,0)*I2761/10,0)*10,_xlfn.XLOOKUP([1]Parameters!B2761,[1]Printers!L:L,[1]Printers!P:P,,0)),"")</f>
        <v/>
      </c>
      <c r="K2761">
        <f>IF(SUM(E2761:J2761)&lt;&gt;0,VLOOKUP(A2761,[1]!T_Printers[#Data],10,FALSE)+VLOOKUP(C2761,[1]!T_Resins[#Data],10,FALSE),"")</f>
        <v>2</v>
      </c>
      <c r="L2761">
        <f>IF(SUM(E2761:J2761)&lt;&gt;0,VLOOKUP(A2761,[1]!T_Printers[#Data],11,FALSE),"")</f>
        <v>5</v>
      </c>
      <c r="M2761">
        <f>IF(SUM(E2761:J2761)&lt;&gt;0,VLOOKUP(C2761,[1]!T_Resins[#Data],8,FALSE),"")</f>
        <v>60</v>
      </c>
      <c r="N2761">
        <f>IF(_xlfn.XLOOKUP(B2761,[1]Printers!$L:$L,[1]Printers!$R:$R,0,0)&gt;0,[1]Parameters!M2761,IF(SUM(E2761:J2761)&lt;&gt;0,VLOOKUP(C2761,[1]!T_Resins[#Data],9,FALSE),""))</f>
        <v>60</v>
      </c>
      <c r="O2761" t="str">
        <f t="shared" si="43"/>
        <v>PhrozenShuffle2019</v>
      </c>
    </row>
    <row r="2762" spans="1:15" x14ac:dyDescent="0.25">
      <c r="A2762" t="str">
        <f t="array" ref="A2762">IF(ROW()-1&gt;COUNTA([1]!T_Printers[Printers])*COUNTA([1]!T_Resins[Resins]),"",INDEX([1]!T_Printers[Printers],INT((ROW()-2)/COUNTA([1]!T_Resins[Resins])+1)))</f>
        <v>Phrozen Shuffle 2019</v>
      </c>
      <c r="B2762" t="str">
        <f>_xlfn.XLOOKUP(A2762,[1]!T_Printers[Printers],[1]!T_Printers[Icon link],,0)</f>
        <v>PhrozenShuffle2019</v>
      </c>
      <c r="C2762" t="str">
        <f t="array" ref="C2762">IF(ROW()-1&gt;COUNTA([1]!T_Printers[Printers])*COUNTA([1]!T_Resins[Resins]),"",INDEX([1]!T_Resins[Resins],MOD(ROW()-2,COUNTA([1]!T_Resins[Resins]))+1))</f>
        <v>Industrial Rigid Black</v>
      </c>
      <c r="D2762">
        <f>IF(SUM(E2762:J2762)&lt;&gt;0,IF(ROW()-1&gt;COUNTA([1]!T_Printers[Printers])*COUNTA([1]!T_Resins[Resins]),"",2),"")</f>
        <v>2</v>
      </c>
      <c r="E2762" cm="1">
        <f t="array" ref="E2762">IFERROR(IF(ROW()-1&gt;COUNTA([1]!T_Printers[Printers])*COUNTA([1]!T_Resins[Resins]),"",_xlfn.IFS(ROUND(VLOOKUP(C2762,[1]!T_Resins[#Data],2,FALSE)/VLOOKUP(A2762,[1]!T_Printers[#Data],5,FALSE),1)&lt;=_xlfn.XLOOKUP(B2762,[1]Printers!L:L,[1]Printers!O:O,1,0,),ROUND(VLOOKUP(C2762,[1]!T_Resins[#Data],2,FALSE)/VLOOKUP(A2762,[1]!T_Printers[#Data],5,FALSE),1),ROUND(VLOOKUP(C2762,[1]!T_Resins[#Data],2,FALSE)/VLOOKUP(A2762,[1]!T_Printers[#Data],5,FALSE),1)&gt;_xlfn.XLOOKUP(B2762,[1]Printers!L:L,[1]Printers!O:O,1,0,),10)),"Используйте слой 100 мкм")</f>
        <v>13.8</v>
      </c>
      <c r="F2762">
        <f>IFERROR(IF(ROUND(_xlfn.XLOOKUP([1]Parameters!B2762,[1]Printers!L:L,[1]Printers!Q:Q,,0)*E2762/10,0)*10&lt;_xlfn.XLOOKUP([1]Parameters!B2762,[1]Printers!L:L,[1]Printers!P:P,,0),ROUND(_xlfn.XLOOKUP([1]Parameters!B2762,[1]Printers!L:L,[1]Printers!Q:Q,,0)*E2762/10,0)*10,_xlfn.XLOOKUP([1]Parameters!B2762,[1]Printers!L:L,[1]Printers!P:P,,0)),"")</f>
        <v>99</v>
      </c>
      <c r="G2762" cm="1">
        <f t="array" ref="G2762">IFERROR(IF(ROW()-1&gt;COUNTA([1]!T_Printers[Printers])*COUNTA([1]!T_Resins[Resins]),"",_xlfn.IFS(ROUND(VLOOKUP(C2762,[1]!T_Resins[#Data],3,FALSE)/VLOOKUP(A2762,[1]!T_Printers[#Data],5,FALSE),1)&lt;=_xlfn.XLOOKUP(B2762,[1]Printers!L:L,[1]Printers!O:O,1,0,),ROUND(VLOOKUP(C2762,[1]!T_Resins[#Data],3,FALSE)/VLOOKUP(A2762,[1]!T_Printers[#Data],5,FALSE),1),ROUND(VLOOKUP(C2762,[1]!T_Resins[#Data],3,FALSE)/VLOOKUP(A2762,[1]!T_Printers[#Data],5,FALSE),1)&gt;_xlfn.XLOOKUP(B2762,[1]Printers!L:L,[1]Printers!O:O,1,0,),10)),"")</f>
        <v>18</v>
      </c>
      <c r="H2762">
        <f>IFERROR(IF(ROUND(_xlfn.XLOOKUP([1]Parameters!B2762,[1]Printers!L:L,[1]Printers!Q:Q,,0)*G2762/10,0)*10&lt;_xlfn.XLOOKUP([1]Parameters!B2762,[1]Printers!L:L,[1]Printers!P:P,,0),ROUND(_xlfn.XLOOKUP([1]Parameters!B2762,[1]Printers!L:L,[1]Printers!Q:Q,,0)*G2762/10,0)*10,_xlfn.XLOOKUP([1]Parameters!B2762,[1]Printers!L:L,[1]Printers!P:P,,0)),"")</f>
        <v>99</v>
      </c>
      <c r="I2762" s="3" t="str" cm="1">
        <f t="array" ref="I2762">IFERROR(IF(ROW()-1&gt;COUNTA([1]!T_Printers[Printers])*COUNTA([1]!T_Resins[Resins]),"",_xlfn.IFS(ROUND(VLOOKUP(C2762,[1]!T_Resins[#Data],4,FALSE)/VLOOKUP(A2762,[1]!T_Printers[#Data],5,FALSE),1)&lt;=_xlfn.XLOOKUP(B2762,[1]Printers!L:L,[1]Printers!O:O,1,0,),ROUND(VLOOKUP(C2762,[1]!T_Resins[#Data],4,FALSE)/VLOOKUP(A2762,[1]!T_Printers[#Data],5,FALSE),1),ROUND(VLOOKUP(C2762,[1]!T_Resins[#Data],4,FALSE)/VLOOKUP(A2762,[1]!T_Printers[#Data],5,FALSE),1)&gt;_xlfn.XLOOKUP(B2762,[1]Printers!L:L,[1]Printers!O:O,1,0,),"")),"")</f>
        <v/>
      </c>
      <c r="J2762" t="str">
        <f>IFERROR(IF(ROUND(_xlfn.XLOOKUP([1]Parameters!B2762,[1]Printers!L:L,[1]Printers!Q:Q,,0)*I2762/10,0)*10&lt;_xlfn.XLOOKUP([1]Parameters!B2762,[1]Printers!L:L,[1]Printers!P:P,,0),ROUND(_xlfn.XLOOKUP([1]Parameters!B2762,[1]Printers!L:L,[1]Printers!Q:Q,,0)*I2762/10,0)*10,_xlfn.XLOOKUP([1]Parameters!B2762,[1]Printers!L:L,[1]Printers!P:P,,0)),"")</f>
        <v/>
      </c>
      <c r="K2762">
        <f>IF(SUM(E2762:J2762)&lt;&gt;0,VLOOKUP(A2762,[1]!T_Printers[#Data],10,FALSE)+VLOOKUP(C2762,[1]!T_Resins[#Data],10,FALSE),"")</f>
        <v>2</v>
      </c>
      <c r="L2762">
        <f>IF(SUM(E2762:J2762)&lt;&gt;0,VLOOKUP(A2762,[1]!T_Printers[#Data],11,FALSE),"")</f>
        <v>5</v>
      </c>
      <c r="M2762">
        <f>IF(SUM(E2762:J2762)&lt;&gt;0,VLOOKUP(C2762,[1]!T_Resins[#Data],8,FALSE),"")</f>
        <v>120</v>
      </c>
      <c r="N2762">
        <f>IF(_xlfn.XLOOKUP(B2762,[1]Printers!$L:$L,[1]Printers!$R:$R,0,0)&gt;0,[1]Parameters!M2762,IF(SUM(E2762:J2762)&lt;&gt;0,VLOOKUP(C2762,[1]!T_Resins[#Data],9,FALSE),""))</f>
        <v>180</v>
      </c>
      <c r="O2762" t="str">
        <f t="shared" si="43"/>
        <v>PhrozenShuffle2019</v>
      </c>
    </row>
    <row r="2763" spans="1:15" x14ac:dyDescent="0.25">
      <c r="A2763" t="str">
        <f t="array" ref="A2763">IF(ROW()-1&gt;COUNTA([1]!T_Printers[Printers])*COUNTA([1]!T_Resins[Resins]),"",INDEX([1]!T_Printers[Printers],INT((ROW()-2)/COUNTA([1]!T_Resins[Resins])+1)))</f>
        <v>Phrozen Shuffle 2019</v>
      </c>
      <c r="B2763" t="str">
        <f>_xlfn.XLOOKUP(A2763,[1]!T_Printers[Printers],[1]!T_Printers[Icon link],,0)</f>
        <v>PhrozenShuffle2019</v>
      </c>
      <c r="C2763" t="str">
        <f t="array" ref="C2763">IF(ROW()-1&gt;COUNTA([1]!T_Printers[Printers])*COUNTA([1]!T_Resins[Resins]),"",INDEX([1]!T_Resins[Resins],MOD(ROW()-2,COUNTA([1]!T_Resins[Resins]))+1))</f>
        <v>Industrial Rigid Clear</v>
      </c>
      <c r="D2763">
        <f>IF(SUM(E2763:J2763)&lt;&gt;0,IF(ROW()-1&gt;COUNTA([1]!T_Printers[Printers])*COUNTA([1]!T_Resins[Resins]),"",2),"")</f>
        <v>2</v>
      </c>
      <c r="E2763" cm="1">
        <f t="array" ref="E2763">IFERROR(IF(ROW()-1&gt;COUNTA([1]!T_Printers[Printers])*COUNTA([1]!T_Resins[Resins]),"",_xlfn.IFS(ROUND(VLOOKUP(C2763,[1]!T_Resins[#Data],2,FALSE)/VLOOKUP(A2763,[1]!T_Printers[#Data],5,FALSE),1)&lt;=_xlfn.XLOOKUP(B2763,[1]Printers!L:L,[1]Printers!O:O,1,0,),ROUND(VLOOKUP(C2763,[1]!T_Resins[#Data],2,FALSE)/VLOOKUP(A2763,[1]!T_Printers[#Data],5,FALSE),1),ROUND(VLOOKUP(C2763,[1]!T_Resins[#Data],2,FALSE)/VLOOKUP(A2763,[1]!T_Printers[#Data],5,FALSE),1)&gt;_xlfn.XLOOKUP(B2763,[1]Printers!L:L,[1]Printers!O:O,1,0,),10)),"Используйте слой 100 мкм")</f>
        <v>15.1</v>
      </c>
      <c r="F2763">
        <f>IFERROR(IF(ROUND(_xlfn.XLOOKUP([1]Parameters!B2763,[1]Printers!L:L,[1]Printers!Q:Q,,0)*E2763/10,0)*10&lt;_xlfn.XLOOKUP([1]Parameters!B2763,[1]Printers!L:L,[1]Printers!P:P,,0),ROUND(_xlfn.XLOOKUP([1]Parameters!B2763,[1]Printers!L:L,[1]Printers!Q:Q,,0)*E2763/10,0)*10,_xlfn.XLOOKUP([1]Parameters!B2763,[1]Printers!L:L,[1]Printers!P:P,,0)),"")</f>
        <v>99</v>
      </c>
      <c r="G2763" cm="1">
        <f t="array" ref="G2763">IFERROR(IF(ROW()-1&gt;COUNTA([1]!T_Printers[Printers])*COUNTA([1]!T_Resins[Resins]),"",_xlfn.IFS(ROUND(VLOOKUP(C2763,[1]!T_Resins[#Data],3,FALSE)/VLOOKUP(A2763,[1]!T_Printers[#Data],5,FALSE),1)&lt;=_xlfn.XLOOKUP(B2763,[1]Printers!L:L,[1]Printers!O:O,1,0,),ROUND(VLOOKUP(C2763,[1]!T_Resins[#Data],3,FALSE)/VLOOKUP(A2763,[1]!T_Printers[#Data],5,FALSE),1),ROUND(VLOOKUP(C2763,[1]!T_Resins[#Data],3,FALSE)/VLOOKUP(A2763,[1]!T_Printers[#Data],5,FALSE),1)&gt;_xlfn.XLOOKUP(B2763,[1]Printers!L:L,[1]Printers!O:O,1,0,),10)),"")</f>
        <v>19.600000000000001</v>
      </c>
      <c r="H2763">
        <f>IFERROR(IF(ROUND(_xlfn.XLOOKUP([1]Parameters!B2763,[1]Printers!L:L,[1]Printers!Q:Q,,0)*G2763/10,0)*10&lt;_xlfn.XLOOKUP([1]Parameters!B2763,[1]Printers!L:L,[1]Printers!P:P,,0),ROUND(_xlfn.XLOOKUP([1]Parameters!B2763,[1]Printers!L:L,[1]Printers!Q:Q,,0)*G2763/10,0)*10,_xlfn.XLOOKUP([1]Parameters!B2763,[1]Printers!L:L,[1]Printers!P:P,,0)),"")</f>
        <v>99</v>
      </c>
      <c r="I2763" s="3" t="str" cm="1">
        <f t="array" ref="I2763">IFERROR(IF(ROW()-1&gt;COUNTA([1]!T_Printers[Printers])*COUNTA([1]!T_Resins[Resins]),"",_xlfn.IFS(ROUND(VLOOKUP(C2763,[1]!T_Resins[#Data],4,FALSE)/VLOOKUP(A2763,[1]!T_Printers[#Data],5,FALSE),1)&lt;=_xlfn.XLOOKUP(B2763,[1]Printers!L:L,[1]Printers!O:O,1,0,),ROUND(VLOOKUP(C2763,[1]!T_Resins[#Data],4,FALSE)/VLOOKUP(A2763,[1]!T_Printers[#Data],5,FALSE),1),ROUND(VLOOKUP(C2763,[1]!T_Resins[#Data],4,FALSE)/VLOOKUP(A2763,[1]!T_Printers[#Data],5,FALSE),1)&gt;_xlfn.XLOOKUP(B2763,[1]Printers!L:L,[1]Printers!O:O,1,0,),"")),"")</f>
        <v/>
      </c>
      <c r="J2763" t="str">
        <f>IFERROR(IF(ROUND(_xlfn.XLOOKUP([1]Parameters!B2763,[1]Printers!L:L,[1]Printers!Q:Q,,0)*I2763/10,0)*10&lt;_xlfn.XLOOKUP([1]Parameters!B2763,[1]Printers!L:L,[1]Printers!P:P,,0),ROUND(_xlfn.XLOOKUP([1]Parameters!B2763,[1]Printers!L:L,[1]Printers!Q:Q,,0)*I2763/10,0)*10,_xlfn.XLOOKUP([1]Parameters!B2763,[1]Printers!L:L,[1]Printers!P:P,,0)),"")</f>
        <v/>
      </c>
      <c r="K2763">
        <f>IF(SUM(E2763:J2763)&lt;&gt;0,VLOOKUP(A2763,[1]!T_Printers[#Data],10,FALSE)+VLOOKUP(C2763,[1]!T_Resins[#Data],10,FALSE),"")</f>
        <v>2</v>
      </c>
      <c r="L2763">
        <f>IF(SUM(E2763:J2763)&lt;&gt;0,VLOOKUP(A2763,[1]!T_Printers[#Data],11,FALSE),"")</f>
        <v>5</v>
      </c>
      <c r="M2763">
        <f>IF(SUM(E2763:J2763)&lt;&gt;0,VLOOKUP(C2763,[1]!T_Resins[#Data],8,FALSE),"")</f>
        <v>120</v>
      </c>
      <c r="N2763">
        <f>IF(_xlfn.XLOOKUP(B2763,[1]Printers!$L:$L,[1]Printers!$R:$R,0,0)&gt;0,[1]Parameters!M2763,IF(SUM(E2763:J2763)&lt;&gt;0,VLOOKUP(C2763,[1]!T_Resins[#Data],9,FALSE),""))</f>
        <v>180</v>
      </c>
      <c r="O2763" t="str">
        <f t="shared" si="43"/>
        <v>PhrozenShuffle2019</v>
      </c>
    </row>
    <row r="2764" spans="1:15" x14ac:dyDescent="0.25">
      <c r="A2764" t="str">
        <f t="array" ref="A2764">IF(ROW()-1&gt;COUNTA([1]!T_Printers[Printers])*COUNTA([1]!T_Resins[Resins]),"",INDEX([1]!T_Printers[Printers],INT((ROW()-2)/COUNTA([1]!T_Resins[Resins])+1)))</f>
        <v>Phrozen Shuffle 2019</v>
      </c>
      <c r="B2764" t="str">
        <f>_xlfn.XLOOKUP(A2764,[1]!T_Printers[Printers],[1]!T_Printers[Icon link],,0)</f>
        <v>PhrozenShuffle2019</v>
      </c>
      <c r="C2764" t="str">
        <f t="array" ref="C2764">IF(ROW()-1&gt;COUNTA([1]!T_Printers[Printers])*COUNTA([1]!T_Resins[Resins]),"",INDEX([1]!T_Resins[Resins],MOD(ROW()-2,COUNTA([1]!T_Resins[Resins]))+1))</f>
        <v>Tough Black</v>
      </c>
      <c r="D2764">
        <f>IF(SUM(E2764:J2764)&lt;&gt;0,IF(ROW()-1&gt;COUNTA([1]!T_Printers[Printers])*COUNTA([1]!T_Resins[Resins]),"",2),"")</f>
        <v>2</v>
      </c>
      <c r="E2764" cm="1">
        <f t="array" ref="E2764">IFERROR(IF(ROW()-1&gt;COUNTA([1]!T_Printers[Printers])*COUNTA([1]!T_Resins[Resins]),"",_xlfn.IFS(ROUND(VLOOKUP(C2764,[1]!T_Resins[#Data],2,FALSE)/VLOOKUP(A2764,[1]!T_Printers[#Data],5,FALSE),1)&lt;=_xlfn.XLOOKUP(B2764,[1]Printers!L:L,[1]Printers!O:O,1,0,),ROUND(VLOOKUP(C2764,[1]!T_Resins[#Data],2,FALSE)/VLOOKUP(A2764,[1]!T_Printers[#Data],5,FALSE),1),ROUND(VLOOKUP(C2764,[1]!T_Resins[#Data],2,FALSE)/VLOOKUP(A2764,[1]!T_Printers[#Data],5,FALSE),1)&gt;_xlfn.XLOOKUP(B2764,[1]Printers!L:L,[1]Printers!O:O,1,0,),10)),"Используйте слой 100 мкм")</f>
        <v>7.2</v>
      </c>
      <c r="F2764">
        <f>IFERROR(IF(ROUND(_xlfn.XLOOKUP([1]Parameters!B2764,[1]Printers!L:L,[1]Printers!Q:Q,,0)*E2764/10,0)*10&lt;_xlfn.XLOOKUP([1]Parameters!B2764,[1]Printers!L:L,[1]Printers!P:P,,0),ROUND(_xlfn.XLOOKUP([1]Parameters!B2764,[1]Printers!L:L,[1]Printers!Q:Q,,0)*E2764/10,0)*10,_xlfn.XLOOKUP([1]Parameters!B2764,[1]Printers!L:L,[1]Printers!P:P,,0)),"")</f>
        <v>60</v>
      </c>
      <c r="G2764" cm="1">
        <f t="array" ref="G2764">IFERROR(IF(ROW()-1&gt;COUNTA([1]!T_Printers[Printers])*COUNTA([1]!T_Resins[Resins]),"",_xlfn.IFS(ROUND(VLOOKUP(C2764,[1]!T_Resins[#Data],3,FALSE)/VLOOKUP(A2764,[1]!T_Printers[#Data],5,FALSE),1)&lt;=_xlfn.XLOOKUP(B2764,[1]Printers!L:L,[1]Printers!O:O,1,0,),ROUND(VLOOKUP(C2764,[1]!T_Resins[#Data],3,FALSE)/VLOOKUP(A2764,[1]!T_Printers[#Data],5,FALSE),1),ROUND(VLOOKUP(C2764,[1]!T_Resins[#Data],3,FALSE)/VLOOKUP(A2764,[1]!T_Printers[#Data],5,FALSE),1)&gt;_xlfn.XLOOKUP(B2764,[1]Printers!L:L,[1]Printers!O:O,1,0,),10)),"")</f>
        <v>8.5</v>
      </c>
      <c r="H2764">
        <f>IFERROR(IF(ROUND(_xlfn.XLOOKUP([1]Parameters!B2764,[1]Printers!L:L,[1]Printers!Q:Q,,0)*G2764/10,0)*10&lt;_xlfn.XLOOKUP([1]Parameters!B2764,[1]Printers!L:L,[1]Printers!P:P,,0),ROUND(_xlfn.XLOOKUP([1]Parameters!B2764,[1]Printers!L:L,[1]Printers!Q:Q,,0)*G2764/10,0)*10,_xlfn.XLOOKUP([1]Parameters!B2764,[1]Printers!L:L,[1]Printers!P:P,,0)),"")</f>
        <v>80</v>
      </c>
      <c r="I2764" s="3" t="str" cm="1">
        <f t="array" ref="I2764">IFERROR(IF(ROW()-1&gt;COUNTA([1]!T_Printers[Printers])*COUNTA([1]!T_Resins[Resins]),"",_xlfn.IFS(ROUND(VLOOKUP(C2764,[1]!T_Resins[#Data],4,FALSE)/VLOOKUP(A2764,[1]!T_Printers[#Data],5,FALSE),1)&lt;=_xlfn.XLOOKUP(B2764,[1]Printers!L:L,[1]Printers!O:O,1,0,),ROUND(VLOOKUP(C2764,[1]!T_Resins[#Data],4,FALSE)/VLOOKUP(A2764,[1]!T_Printers[#Data],5,FALSE),1),ROUND(VLOOKUP(C2764,[1]!T_Resins[#Data],4,FALSE)/VLOOKUP(A2764,[1]!T_Printers[#Data],5,FALSE),1)&gt;_xlfn.XLOOKUP(B2764,[1]Printers!L:L,[1]Printers!O:O,1,0,),"")),"")</f>
        <v/>
      </c>
      <c r="J2764" t="str">
        <f>IFERROR(IF(ROUND(_xlfn.XLOOKUP([1]Parameters!B2764,[1]Printers!L:L,[1]Printers!Q:Q,,0)*I2764/10,0)*10&lt;_xlfn.XLOOKUP([1]Parameters!B2764,[1]Printers!L:L,[1]Printers!P:P,,0),ROUND(_xlfn.XLOOKUP([1]Parameters!B2764,[1]Printers!L:L,[1]Printers!Q:Q,,0)*I2764/10,0)*10,_xlfn.XLOOKUP([1]Parameters!B2764,[1]Printers!L:L,[1]Printers!P:P,,0)),"")</f>
        <v/>
      </c>
      <c r="K2764">
        <f>IF(SUM(E2764:J2764)&lt;&gt;0,VLOOKUP(A2764,[1]!T_Printers[#Data],10,FALSE)+VLOOKUP(C2764,[1]!T_Resins[#Data],10,FALSE),"")</f>
        <v>2</v>
      </c>
      <c r="L2764">
        <f>IF(SUM(E2764:J2764)&lt;&gt;0,VLOOKUP(A2764,[1]!T_Printers[#Data],11,FALSE),"")</f>
        <v>5</v>
      </c>
      <c r="M2764">
        <f>IF(SUM(E2764:J2764)&lt;&gt;0,VLOOKUP(C2764,[1]!T_Resins[#Data],8,FALSE),"")</f>
        <v>120</v>
      </c>
      <c r="N2764">
        <f>IF(_xlfn.XLOOKUP(B2764,[1]Printers!$L:$L,[1]Printers!$R:$R,0,0)&gt;0,[1]Parameters!M2764,IF(SUM(E2764:J2764)&lt;&gt;0,VLOOKUP(C2764,[1]!T_Resins[#Data],9,FALSE),""))</f>
        <v>180</v>
      </c>
      <c r="O2764" t="str">
        <f t="shared" si="43"/>
        <v>PhrozenShuffle2019</v>
      </c>
    </row>
    <row r="2765" spans="1:15" x14ac:dyDescent="0.25">
      <c r="A2765" t="str">
        <f t="array" ref="A2765">IF(ROW()-1&gt;COUNTA([1]!T_Printers[Printers])*COUNTA([1]!T_Resins[Resins]),"",INDEX([1]!T_Printers[Printers],INT((ROW()-2)/COUNTA([1]!T_Resins[Resins])+1)))</f>
        <v>Phrozen Shuffle 2019</v>
      </c>
      <c r="B2765" t="str">
        <f>_xlfn.XLOOKUP(A2765,[1]!T_Printers[Printers],[1]!T_Printers[Icon link],,0)</f>
        <v>PhrozenShuffle2019</v>
      </c>
      <c r="C2765" t="str">
        <f t="array" ref="C2765">IF(ROW()-1&gt;COUNTA([1]!T_Printers[Printers])*COUNTA([1]!T_Resins[Resins]),"",INDEX([1]!T_Resins[Resins],MOD(ROW()-2,COUNTA([1]!T_Resins[Resins]))+1))</f>
        <v>Tough Grey</v>
      </c>
      <c r="D2765">
        <f>IF(SUM(E2765:J2765)&lt;&gt;0,IF(ROW()-1&gt;COUNTA([1]!T_Printers[Printers])*COUNTA([1]!T_Resins[Resins]),"",2),"")</f>
        <v>2</v>
      </c>
      <c r="E2765" cm="1">
        <f t="array" ref="E2765">IFERROR(IF(ROW()-1&gt;COUNTA([1]!T_Printers[Printers])*COUNTA([1]!T_Resins[Resins]),"",_xlfn.IFS(ROUND(VLOOKUP(C2765,[1]!T_Resins[#Data],2,FALSE)/VLOOKUP(A2765,[1]!T_Printers[#Data],5,FALSE),1)&lt;=_xlfn.XLOOKUP(B2765,[1]Printers!L:L,[1]Printers!O:O,1,0,),ROUND(VLOOKUP(C2765,[1]!T_Resins[#Data],2,FALSE)/VLOOKUP(A2765,[1]!T_Printers[#Data],5,FALSE),1),ROUND(VLOOKUP(C2765,[1]!T_Resins[#Data],2,FALSE)/VLOOKUP(A2765,[1]!T_Printers[#Data],5,FALSE),1)&gt;_xlfn.XLOOKUP(B2765,[1]Printers!L:L,[1]Printers!O:O,1,0,),10)),"Используйте слой 100 мкм")</f>
        <v>7.2</v>
      </c>
      <c r="F2765">
        <f>IFERROR(IF(ROUND(_xlfn.XLOOKUP([1]Parameters!B2765,[1]Printers!L:L,[1]Printers!Q:Q,,0)*E2765/10,0)*10&lt;_xlfn.XLOOKUP([1]Parameters!B2765,[1]Printers!L:L,[1]Printers!P:P,,0),ROUND(_xlfn.XLOOKUP([1]Parameters!B2765,[1]Printers!L:L,[1]Printers!Q:Q,,0)*E2765/10,0)*10,_xlfn.XLOOKUP([1]Parameters!B2765,[1]Printers!L:L,[1]Printers!P:P,,0)),"")</f>
        <v>60</v>
      </c>
      <c r="G2765" cm="1">
        <f t="array" ref="G2765">IFERROR(IF(ROW()-1&gt;COUNTA([1]!T_Printers[Printers])*COUNTA([1]!T_Resins[Resins]),"",_xlfn.IFS(ROUND(VLOOKUP(C2765,[1]!T_Resins[#Data],3,FALSE)/VLOOKUP(A2765,[1]!T_Printers[#Data],5,FALSE),1)&lt;=_xlfn.XLOOKUP(B2765,[1]Printers!L:L,[1]Printers!O:O,1,0,),ROUND(VLOOKUP(C2765,[1]!T_Resins[#Data],3,FALSE)/VLOOKUP(A2765,[1]!T_Printers[#Data],5,FALSE),1),ROUND(VLOOKUP(C2765,[1]!T_Resins[#Data],3,FALSE)/VLOOKUP(A2765,[1]!T_Printers[#Data],5,FALSE),1)&gt;_xlfn.XLOOKUP(B2765,[1]Printers!L:L,[1]Printers!O:O,1,0,),10)),"")</f>
        <v>8.5</v>
      </c>
      <c r="H2765">
        <f>IFERROR(IF(ROUND(_xlfn.XLOOKUP([1]Parameters!B2765,[1]Printers!L:L,[1]Printers!Q:Q,,0)*G2765/10,0)*10&lt;_xlfn.XLOOKUP([1]Parameters!B2765,[1]Printers!L:L,[1]Printers!P:P,,0),ROUND(_xlfn.XLOOKUP([1]Parameters!B2765,[1]Printers!L:L,[1]Printers!Q:Q,,0)*G2765/10,0)*10,_xlfn.XLOOKUP([1]Parameters!B2765,[1]Printers!L:L,[1]Printers!P:P,,0)),"")</f>
        <v>80</v>
      </c>
      <c r="I2765" s="3" t="str" cm="1">
        <f t="array" ref="I2765">IFERROR(IF(ROW()-1&gt;COUNTA([1]!T_Printers[Printers])*COUNTA([1]!T_Resins[Resins]),"",_xlfn.IFS(ROUND(VLOOKUP(C2765,[1]!T_Resins[#Data],4,FALSE)/VLOOKUP(A2765,[1]!T_Printers[#Data],5,FALSE),1)&lt;=_xlfn.XLOOKUP(B2765,[1]Printers!L:L,[1]Printers!O:O,1,0,),ROUND(VLOOKUP(C2765,[1]!T_Resins[#Data],4,FALSE)/VLOOKUP(A2765,[1]!T_Printers[#Data],5,FALSE),1),ROUND(VLOOKUP(C2765,[1]!T_Resins[#Data],4,FALSE)/VLOOKUP(A2765,[1]!T_Printers[#Data],5,FALSE),1)&gt;_xlfn.XLOOKUP(B2765,[1]Printers!L:L,[1]Printers!O:O,1,0,),"")),"")</f>
        <v/>
      </c>
      <c r="J2765" t="str">
        <f>IFERROR(IF(ROUND(_xlfn.XLOOKUP([1]Parameters!B2765,[1]Printers!L:L,[1]Printers!Q:Q,,0)*I2765/10,0)*10&lt;_xlfn.XLOOKUP([1]Parameters!B2765,[1]Printers!L:L,[1]Printers!P:P,,0),ROUND(_xlfn.XLOOKUP([1]Parameters!B2765,[1]Printers!L:L,[1]Printers!Q:Q,,0)*I2765/10,0)*10,_xlfn.XLOOKUP([1]Parameters!B2765,[1]Printers!L:L,[1]Printers!P:P,,0)),"")</f>
        <v/>
      </c>
      <c r="K2765">
        <f>IF(SUM(E2765:J2765)&lt;&gt;0,VLOOKUP(A2765,[1]!T_Printers[#Data],10,FALSE)+VLOOKUP(C2765,[1]!T_Resins[#Data],10,FALSE),"")</f>
        <v>2</v>
      </c>
      <c r="L2765">
        <f>IF(SUM(E2765:J2765)&lt;&gt;0,VLOOKUP(A2765,[1]!T_Printers[#Data],11,FALSE),"")</f>
        <v>5</v>
      </c>
      <c r="M2765">
        <f>IF(SUM(E2765:J2765)&lt;&gt;0,VLOOKUP(C2765,[1]!T_Resins[#Data],8,FALSE),"")</f>
        <v>120</v>
      </c>
      <c r="N2765">
        <f>IF(_xlfn.XLOOKUP(B2765,[1]Printers!$L:$L,[1]Printers!$R:$R,0,0)&gt;0,[1]Parameters!M2765,IF(SUM(E2765:J2765)&lt;&gt;0,VLOOKUP(C2765,[1]!T_Resins[#Data],9,FALSE),""))</f>
        <v>180</v>
      </c>
      <c r="O2765" t="str">
        <f t="shared" si="43"/>
        <v>PhrozenShuffle2019</v>
      </c>
    </row>
    <row r="2766" spans="1:15" x14ac:dyDescent="0.25">
      <c r="A2766" t="str">
        <f t="array" ref="A2766">IF(ROW()-1&gt;COUNTA([1]!T_Printers[Printers])*COUNTA([1]!T_Resins[Resins]),"",INDEX([1]!T_Printers[Printers],INT((ROW()-2)/COUNTA([1]!T_Resins[Resins])+1)))</f>
        <v>Phrozen Shuffle 2019</v>
      </c>
      <c r="B2766" t="str">
        <f>_xlfn.XLOOKUP(A2766,[1]!T_Printers[Printers],[1]!T_Printers[Icon link],,0)</f>
        <v>PhrozenShuffle2019</v>
      </c>
      <c r="C2766" t="str">
        <f t="array" ref="C2766">IF(ROW()-1&gt;COUNTA([1]!T_Printers[Printers])*COUNTA([1]!T_Resins[Resins]),"",INDEX([1]!T_Resins[Resins],MOD(ROW()-2,COUNTA([1]!T_Resins[Resins]))+1))</f>
        <v>Tough White</v>
      </c>
      <c r="D2766">
        <f>IF(SUM(E2766:J2766)&lt;&gt;0,IF(ROW()-1&gt;COUNTA([1]!T_Printers[Printers])*COUNTA([1]!T_Resins[Resins]),"",2),"")</f>
        <v>2</v>
      </c>
      <c r="E2766" cm="1">
        <f t="array" ref="E2766">IFERROR(IF(ROW()-1&gt;COUNTA([1]!T_Printers[Printers])*COUNTA([1]!T_Resins[Resins]),"",_xlfn.IFS(ROUND(VLOOKUP(C2766,[1]!T_Resins[#Data],2,FALSE)/VLOOKUP(A2766,[1]!T_Printers[#Data],5,FALSE),1)&lt;=_xlfn.XLOOKUP(B2766,[1]Printers!L:L,[1]Printers!O:O,1,0,),ROUND(VLOOKUP(C2766,[1]!T_Resins[#Data],2,FALSE)/VLOOKUP(A2766,[1]!T_Printers[#Data],5,FALSE),1),ROUND(VLOOKUP(C2766,[1]!T_Resins[#Data],2,FALSE)/VLOOKUP(A2766,[1]!T_Printers[#Data],5,FALSE),1)&gt;_xlfn.XLOOKUP(B2766,[1]Printers!L:L,[1]Printers!O:O,1,0,),10)),"Используйте слой 100 мкм")</f>
        <v>7.2</v>
      </c>
      <c r="F2766">
        <f>IFERROR(IF(ROUND(_xlfn.XLOOKUP([1]Parameters!B2766,[1]Printers!L:L,[1]Printers!Q:Q,,0)*E2766/10,0)*10&lt;_xlfn.XLOOKUP([1]Parameters!B2766,[1]Printers!L:L,[1]Printers!P:P,,0),ROUND(_xlfn.XLOOKUP([1]Parameters!B2766,[1]Printers!L:L,[1]Printers!Q:Q,,0)*E2766/10,0)*10,_xlfn.XLOOKUP([1]Parameters!B2766,[1]Printers!L:L,[1]Printers!P:P,,0)),"")</f>
        <v>60</v>
      </c>
      <c r="G2766" cm="1">
        <f t="array" ref="G2766">IFERROR(IF(ROW()-1&gt;COUNTA([1]!T_Printers[Printers])*COUNTA([1]!T_Resins[Resins]),"",_xlfn.IFS(ROUND(VLOOKUP(C2766,[1]!T_Resins[#Data],3,FALSE)/VLOOKUP(A2766,[1]!T_Printers[#Data],5,FALSE),1)&lt;=_xlfn.XLOOKUP(B2766,[1]Printers!L:L,[1]Printers!O:O,1,0,),ROUND(VLOOKUP(C2766,[1]!T_Resins[#Data],3,FALSE)/VLOOKUP(A2766,[1]!T_Printers[#Data],5,FALSE),1),ROUND(VLOOKUP(C2766,[1]!T_Resins[#Data],3,FALSE)/VLOOKUP(A2766,[1]!T_Printers[#Data],5,FALSE),1)&gt;_xlfn.XLOOKUP(B2766,[1]Printers!L:L,[1]Printers!O:O,1,0,),10)),"")</f>
        <v>8.5</v>
      </c>
      <c r="H2766">
        <f>IFERROR(IF(ROUND(_xlfn.XLOOKUP([1]Parameters!B2766,[1]Printers!L:L,[1]Printers!Q:Q,,0)*G2766/10,0)*10&lt;_xlfn.XLOOKUP([1]Parameters!B2766,[1]Printers!L:L,[1]Printers!P:P,,0),ROUND(_xlfn.XLOOKUP([1]Parameters!B2766,[1]Printers!L:L,[1]Printers!Q:Q,,0)*G2766/10,0)*10,_xlfn.XLOOKUP([1]Parameters!B2766,[1]Printers!L:L,[1]Printers!P:P,,0)),"")</f>
        <v>80</v>
      </c>
      <c r="I2766" s="3" t="str" cm="1">
        <f t="array" ref="I2766">IFERROR(IF(ROW()-1&gt;COUNTA([1]!T_Printers[Printers])*COUNTA([1]!T_Resins[Resins]),"",_xlfn.IFS(ROUND(VLOOKUP(C2766,[1]!T_Resins[#Data],4,FALSE)/VLOOKUP(A2766,[1]!T_Printers[#Data],5,FALSE),1)&lt;=_xlfn.XLOOKUP(B2766,[1]Printers!L:L,[1]Printers!O:O,1,0,),ROUND(VLOOKUP(C2766,[1]!T_Resins[#Data],4,FALSE)/VLOOKUP(A2766,[1]!T_Printers[#Data],5,FALSE),1),ROUND(VLOOKUP(C2766,[1]!T_Resins[#Data],4,FALSE)/VLOOKUP(A2766,[1]!T_Printers[#Data],5,FALSE),1)&gt;_xlfn.XLOOKUP(B2766,[1]Printers!L:L,[1]Printers!O:O,1,0,),"")),"")</f>
        <v/>
      </c>
      <c r="J2766" t="str">
        <f>IFERROR(IF(ROUND(_xlfn.XLOOKUP([1]Parameters!B2766,[1]Printers!L:L,[1]Printers!Q:Q,,0)*I2766/10,0)*10&lt;_xlfn.XLOOKUP([1]Parameters!B2766,[1]Printers!L:L,[1]Printers!P:P,,0),ROUND(_xlfn.XLOOKUP([1]Parameters!B2766,[1]Printers!L:L,[1]Printers!Q:Q,,0)*I2766/10,0)*10,_xlfn.XLOOKUP([1]Parameters!B2766,[1]Printers!L:L,[1]Printers!P:P,,0)),"")</f>
        <v/>
      </c>
      <c r="K2766">
        <f>IF(SUM(E2766:J2766)&lt;&gt;0,VLOOKUP(A2766,[1]!T_Printers[#Data],10,FALSE)+VLOOKUP(C2766,[1]!T_Resins[#Data],10,FALSE),"")</f>
        <v>2</v>
      </c>
      <c r="L2766">
        <f>IF(SUM(E2766:J2766)&lt;&gt;0,VLOOKUP(A2766,[1]!T_Printers[#Data],11,FALSE),"")</f>
        <v>5</v>
      </c>
      <c r="M2766">
        <f>IF(SUM(E2766:J2766)&lt;&gt;0,VLOOKUP(C2766,[1]!T_Resins[#Data],8,FALSE),"")</f>
        <v>120</v>
      </c>
      <c r="N2766">
        <f>IF(_xlfn.XLOOKUP(B2766,[1]Printers!$L:$L,[1]Printers!$R:$R,0,0)&gt;0,[1]Parameters!M2766,IF(SUM(E2766:J2766)&lt;&gt;0,VLOOKUP(C2766,[1]!T_Resins[#Data],9,FALSE),""))</f>
        <v>180</v>
      </c>
      <c r="O2766" t="str">
        <f t="shared" si="43"/>
        <v>PhrozenShuffle2019</v>
      </c>
    </row>
    <row r="2767" spans="1:15" x14ac:dyDescent="0.25">
      <c r="A2767" t="str">
        <f t="array" ref="A2767">IF(ROW()-1&gt;COUNTA([1]!T_Printers[Printers])*COUNTA([1]!T_Resins[Resins]),"",INDEX([1]!T_Printers[Printers],INT((ROW()-2)/COUNTA([1]!T_Resins[Resins])+1)))</f>
        <v>Phrozen Shuffle 2019</v>
      </c>
      <c r="B2767" t="str">
        <f>_xlfn.XLOOKUP(A2767,[1]!T_Printers[Printers],[1]!T_Printers[Icon link],,0)</f>
        <v>PhrozenShuffle2019</v>
      </c>
      <c r="C2767" t="str">
        <f t="array" ref="C2767">IF(ROW()-1&gt;COUNTA([1]!T_Printers[Printers])*COUNTA([1]!T_Resins[Resins]),"",INDEX([1]!T_Resins[Resins],MOD(ROW()-2,COUNTA([1]!T_Resins[Resins]))+1))</f>
        <v>Jewelry J-Cast</v>
      </c>
      <c r="D2767">
        <f>IF(SUM(E2767:J2767)&lt;&gt;0,IF(ROW()-1&gt;COUNTA([1]!T_Printers[Printers])*COUNTA([1]!T_Resins[Resins]),"",2),"")</f>
        <v>2</v>
      </c>
      <c r="E2767" cm="1">
        <f t="array" ref="E2767">IFERROR(IF(ROW()-1&gt;COUNTA([1]!T_Printers[Printers])*COUNTA([1]!T_Resins[Resins]),"",_xlfn.IFS(ROUND(VLOOKUP(C2767,[1]!T_Resins[#Data],2,FALSE)/VLOOKUP(A2767,[1]!T_Printers[#Data],5,FALSE),1)&lt;=_xlfn.XLOOKUP(B2767,[1]Printers!L:L,[1]Printers!O:O,1,0,),ROUND(VLOOKUP(C2767,[1]!T_Resins[#Data],2,FALSE)/VLOOKUP(A2767,[1]!T_Printers[#Data],5,FALSE),1),ROUND(VLOOKUP(C2767,[1]!T_Resins[#Data],2,FALSE)/VLOOKUP(A2767,[1]!T_Printers[#Data],5,FALSE),1)&gt;_xlfn.XLOOKUP(B2767,[1]Printers!L:L,[1]Printers!O:O,1,0,),10)),"Используйте слой 100 мкм")</f>
        <v>22.8</v>
      </c>
      <c r="F2767">
        <f>IFERROR(IF(ROUND(_xlfn.XLOOKUP([1]Parameters!B2767,[1]Printers!L:L,[1]Printers!Q:Q,,0)*E2767/10,0)*10&lt;_xlfn.XLOOKUP([1]Parameters!B2767,[1]Printers!L:L,[1]Printers!P:P,,0),ROUND(_xlfn.XLOOKUP([1]Parameters!B2767,[1]Printers!L:L,[1]Printers!Q:Q,,0)*E2767/10,0)*10,_xlfn.XLOOKUP([1]Parameters!B2767,[1]Printers!L:L,[1]Printers!P:P,,0)),"")</f>
        <v>99</v>
      </c>
      <c r="G2767" cm="1">
        <f t="array" ref="G2767">IFERROR(IF(ROW()-1&gt;COUNTA([1]!T_Printers[Printers])*COUNTA([1]!T_Resins[Resins]),"",_xlfn.IFS(ROUND(VLOOKUP(C2767,[1]!T_Resins[#Data],3,FALSE)/VLOOKUP(A2767,[1]!T_Printers[#Data],5,FALSE),1)&lt;=_xlfn.XLOOKUP(B2767,[1]Printers!L:L,[1]Printers!O:O,1,0,),ROUND(VLOOKUP(C2767,[1]!T_Resins[#Data],3,FALSE)/VLOOKUP(A2767,[1]!T_Printers[#Data],5,FALSE),1),ROUND(VLOOKUP(C2767,[1]!T_Resins[#Data],3,FALSE)/VLOOKUP(A2767,[1]!T_Printers[#Data],5,FALSE),1)&gt;_xlfn.XLOOKUP(B2767,[1]Printers!L:L,[1]Printers!O:O,1,0,),10)),"")</f>
        <v>31.4</v>
      </c>
      <c r="H2767">
        <f>IFERROR(IF(ROUND(_xlfn.XLOOKUP([1]Parameters!B2767,[1]Printers!L:L,[1]Printers!Q:Q,,0)*G2767/10,0)*10&lt;_xlfn.XLOOKUP([1]Parameters!B2767,[1]Printers!L:L,[1]Printers!P:P,,0),ROUND(_xlfn.XLOOKUP([1]Parameters!B2767,[1]Printers!L:L,[1]Printers!Q:Q,,0)*G2767/10,0)*10,_xlfn.XLOOKUP([1]Parameters!B2767,[1]Printers!L:L,[1]Printers!P:P,,0)),"")</f>
        <v>99</v>
      </c>
      <c r="I2767" s="3" t="str" cm="1">
        <f t="array" ref="I2767">IFERROR(IF(ROW()-1&gt;COUNTA([1]!T_Printers[Printers])*COUNTA([1]!T_Resins[Resins]),"",_xlfn.IFS(ROUND(VLOOKUP(C2767,[1]!T_Resins[#Data],4,FALSE)/VLOOKUP(A2767,[1]!T_Printers[#Data],5,FALSE),1)&lt;=_xlfn.XLOOKUP(B2767,[1]Printers!L:L,[1]Printers!O:O,1,0,),ROUND(VLOOKUP(C2767,[1]!T_Resins[#Data],4,FALSE)/VLOOKUP(A2767,[1]!T_Printers[#Data],5,FALSE),1),ROUND(VLOOKUP(C2767,[1]!T_Resins[#Data],4,FALSE)/VLOOKUP(A2767,[1]!T_Printers[#Data],5,FALSE),1)&gt;_xlfn.XLOOKUP(B2767,[1]Printers!L:L,[1]Printers!O:O,1,0,),"")),"")</f>
        <v/>
      </c>
      <c r="J2767" t="str">
        <f>IFERROR(IF(ROUND(_xlfn.XLOOKUP([1]Parameters!B2767,[1]Printers!L:L,[1]Printers!Q:Q,,0)*I2767/10,0)*10&lt;_xlfn.XLOOKUP([1]Parameters!B2767,[1]Printers!L:L,[1]Printers!P:P,,0),ROUND(_xlfn.XLOOKUP([1]Parameters!B2767,[1]Printers!L:L,[1]Printers!Q:Q,,0)*I2767/10,0)*10,_xlfn.XLOOKUP([1]Parameters!B2767,[1]Printers!L:L,[1]Printers!P:P,,0)),"")</f>
        <v/>
      </c>
      <c r="K2767">
        <f>IF(SUM(E2767:J2767)&lt;&gt;0,VLOOKUP(A2767,[1]!T_Printers[#Data],10,FALSE)+VLOOKUP(C2767,[1]!T_Resins[#Data],10,FALSE),"")</f>
        <v>2</v>
      </c>
      <c r="L2767">
        <f>IF(SUM(E2767:J2767)&lt;&gt;0,VLOOKUP(A2767,[1]!T_Printers[#Data],11,FALSE),"")</f>
        <v>5</v>
      </c>
      <c r="M2767">
        <f>IF(SUM(E2767:J2767)&lt;&gt;0,VLOOKUP(C2767,[1]!T_Resins[#Data],8,FALSE),"")</f>
        <v>60</v>
      </c>
      <c r="N2767">
        <f>IF(_xlfn.XLOOKUP(B2767,[1]Printers!$L:$L,[1]Printers!$R:$R,0,0)&gt;0,[1]Parameters!M2767,IF(SUM(E2767:J2767)&lt;&gt;0,VLOOKUP(C2767,[1]!T_Resins[#Data],9,FALSE),""))</f>
        <v>60</v>
      </c>
      <c r="O2767" t="str">
        <f t="shared" si="43"/>
        <v>PhrozenShuffle2019</v>
      </c>
    </row>
    <row r="2768" spans="1:15" x14ac:dyDescent="0.25">
      <c r="A2768" t="str">
        <f t="array" ref="A2768">IF(ROW()-1&gt;COUNTA([1]!T_Printers[Printers])*COUNTA([1]!T_Resins[Resins]),"",INDEX([1]!T_Printers[Printers],INT((ROW()-2)/COUNTA([1]!T_Resins[Resins])+1)))</f>
        <v>Phrozen Shuffle 2019</v>
      </c>
      <c r="B2768" t="str">
        <f>_xlfn.XLOOKUP(A2768,[1]!T_Printers[Printers],[1]!T_Printers[Icon link],,0)</f>
        <v>PhrozenShuffle2019</v>
      </c>
      <c r="C2768" t="str">
        <f t="array" ref="C2768">IF(ROW()-1&gt;COUNTA([1]!T_Printers[Printers])*COUNTA([1]!T_Resins[Resins]),"",INDEX([1]!T_Resins[Resins],MOD(ROW()-2,COUNTA([1]!T_Resins[Resins]))+1))</f>
        <v>Model Resin Black</v>
      </c>
      <c r="D2768">
        <f>IF(SUM(E2768:J2768)&lt;&gt;0,IF(ROW()-1&gt;COUNTA([1]!T_Printers[Printers])*COUNTA([1]!T_Resins[Resins]),"",2),"")</f>
        <v>2</v>
      </c>
      <c r="E2768" cm="1">
        <f t="array" ref="E2768">IFERROR(IF(ROW()-1&gt;COUNTA([1]!T_Printers[Printers])*COUNTA([1]!T_Resins[Resins]),"",_xlfn.IFS(ROUND(VLOOKUP(C2768,[1]!T_Resins[#Data],2,FALSE)/VLOOKUP(A2768,[1]!T_Printers[#Data],5,FALSE),1)&lt;=_xlfn.XLOOKUP(B2768,[1]Printers!L:L,[1]Printers!O:O,1,0,),ROUND(VLOOKUP(C2768,[1]!T_Resins[#Data],2,FALSE)/VLOOKUP(A2768,[1]!T_Printers[#Data],5,FALSE),1),ROUND(VLOOKUP(C2768,[1]!T_Resins[#Data],2,FALSE)/VLOOKUP(A2768,[1]!T_Printers[#Data],5,FALSE),1)&gt;_xlfn.XLOOKUP(B2768,[1]Printers!L:L,[1]Printers!O:O,1,0,),10)),"Используйте слой 100 мкм")</f>
        <v>8.6</v>
      </c>
      <c r="F2768">
        <f>IFERROR(IF(ROUND(_xlfn.XLOOKUP([1]Parameters!B2768,[1]Printers!L:L,[1]Printers!Q:Q,,0)*E2768/10,0)*10&lt;_xlfn.XLOOKUP([1]Parameters!B2768,[1]Printers!L:L,[1]Printers!P:P,,0),ROUND(_xlfn.XLOOKUP([1]Parameters!B2768,[1]Printers!L:L,[1]Printers!Q:Q,,0)*E2768/10,0)*10,_xlfn.XLOOKUP([1]Parameters!B2768,[1]Printers!L:L,[1]Printers!P:P,,0)),"")</f>
        <v>80</v>
      </c>
      <c r="G2768" cm="1">
        <f t="array" ref="G2768">IFERROR(IF(ROW()-1&gt;COUNTA([1]!T_Printers[Printers])*COUNTA([1]!T_Resins[Resins]),"",_xlfn.IFS(ROUND(VLOOKUP(C2768,[1]!T_Resins[#Data],3,FALSE)/VLOOKUP(A2768,[1]!T_Printers[#Data],5,FALSE),1)&lt;=_xlfn.XLOOKUP(B2768,[1]Printers!L:L,[1]Printers!O:O,1,0,),ROUND(VLOOKUP(C2768,[1]!T_Resins[#Data],3,FALSE)/VLOOKUP(A2768,[1]!T_Printers[#Data],5,FALSE),1),ROUND(VLOOKUP(C2768,[1]!T_Resins[#Data],3,FALSE)/VLOOKUP(A2768,[1]!T_Printers[#Data],5,FALSE),1)&gt;_xlfn.XLOOKUP(B2768,[1]Printers!L:L,[1]Printers!O:O,1,0,),10)),"")</f>
        <v>11.1</v>
      </c>
      <c r="H2768">
        <f>IFERROR(IF(ROUND(_xlfn.XLOOKUP([1]Parameters!B2768,[1]Printers!L:L,[1]Printers!Q:Q,,0)*G2768/10,0)*10&lt;_xlfn.XLOOKUP([1]Parameters!B2768,[1]Printers!L:L,[1]Printers!P:P,,0),ROUND(_xlfn.XLOOKUP([1]Parameters!B2768,[1]Printers!L:L,[1]Printers!Q:Q,,0)*G2768/10,0)*10,_xlfn.XLOOKUP([1]Parameters!B2768,[1]Printers!L:L,[1]Printers!P:P,,0)),"")</f>
        <v>99</v>
      </c>
      <c r="I2768" s="3" t="str" cm="1">
        <f t="array" ref="I2768">IFERROR(IF(ROW()-1&gt;COUNTA([1]!T_Printers[Printers])*COUNTA([1]!T_Resins[Resins]),"",_xlfn.IFS(ROUND(VLOOKUP(C2768,[1]!T_Resins[#Data],4,FALSE)/VLOOKUP(A2768,[1]!T_Printers[#Data],5,FALSE),1)&lt;=_xlfn.XLOOKUP(B2768,[1]Printers!L:L,[1]Printers!O:O,1,0,),ROUND(VLOOKUP(C2768,[1]!T_Resins[#Data],4,FALSE)/VLOOKUP(A2768,[1]!T_Printers[#Data],5,FALSE),1),ROUND(VLOOKUP(C2768,[1]!T_Resins[#Data],4,FALSE)/VLOOKUP(A2768,[1]!T_Printers[#Data],5,FALSE),1)&gt;_xlfn.XLOOKUP(B2768,[1]Printers!L:L,[1]Printers!O:O,1,0,),"")),"")</f>
        <v/>
      </c>
      <c r="J2768" t="str">
        <f>IFERROR(IF(ROUND(_xlfn.XLOOKUP([1]Parameters!B2768,[1]Printers!L:L,[1]Printers!Q:Q,,0)*I2768/10,0)*10&lt;_xlfn.XLOOKUP([1]Parameters!B2768,[1]Printers!L:L,[1]Printers!P:P,,0),ROUND(_xlfn.XLOOKUP([1]Parameters!B2768,[1]Printers!L:L,[1]Printers!Q:Q,,0)*I2768/10,0)*10,_xlfn.XLOOKUP([1]Parameters!B2768,[1]Printers!L:L,[1]Printers!P:P,,0)),"")</f>
        <v/>
      </c>
      <c r="K2768">
        <f>IF(SUM(E2768:J2768)&lt;&gt;0,VLOOKUP(A2768,[1]!T_Printers[#Data],10,FALSE)+VLOOKUP(C2768,[1]!T_Resins[#Data],10,FALSE),"")</f>
        <v>2</v>
      </c>
      <c r="L2768">
        <f>IF(SUM(E2768:J2768)&lt;&gt;0,VLOOKUP(A2768,[1]!T_Printers[#Data],11,FALSE),"")</f>
        <v>5</v>
      </c>
      <c r="M2768">
        <f>IF(SUM(E2768:J2768)&lt;&gt;0,VLOOKUP(C2768,[1]!T_Resins[#Data],8,FALSE),"")</f>
        <v>120</v>
      </c>
      <c r="N2768">
        <f>IF(_xlfn.XLOOKUP(B2768,[1]Printers!$L:$L,[1]Printers!$R:$R,0,0)&gt;0,[1]Parameters!M2768,IF(SUM(E2768:J2768)&lt;&gt;0,VLOOKUP(C2768,[1]!T_Resins[#Data],9,FALSE),""))</f>
        <v>180</v>
      </c>
      <c r="O2768" t="str">
        <f t="shared" si="43"/>
        <v>PhrozenShuffle2019</v>
      </c>
    </row>
    <row r="2769" spans="1:15" x14ac:dyDescent="0.25">
      <c r="A2769" t="str">
        <f t="array" ref="A2769">IF(ROW()-1&gt;COUNTA([1]!T_Printers[Printers])*COUNTA([1]!T_Resins[Resins]),"",INDEX([1]!T_Printers[Printers],INT((ROW()-2)/COUNTA([1]!T_Resins[Resins])+1)))</f>
        <v>Phrozen Shuffle 2019</v>
      </c>
      <c r="B2769" t="str">
        <f>_xlfn.XLOOKUP(A2769,[1]!T_Printers[Printers],[1]!T_Printers[Icon link],,0)</f>
        <v>PhrozenShuffle2019</v>
      </c>
      <c r="C2769" t="str">
        <f t="array" ref="C2769">IF(ROW()-1&gt;COUNTA([1]!T_Printers[Printers])*COUNTA([1]!T_Resins[Resins]),"",INDEX([1]!T_Resins[Resins],MOD(ROW()-2,COUNTA([1]!T_Resins[Resins]))+1))</f>
        <v>Model Resin Clear</v>
      </c>
      <c r="D2769">
        <f>IF(SUM(E2769:J2769)&lt;&gt;0,IF(ROW()-1&gt;COUNTA([1]!T_Printers[Printers])*COUNTA([1]!T_Resins[Resins]),"",2),"")</f>
        <v>2</v>
      </c>
      <c r="E2769" cm="1">
        <f t="array" ref="E2769">IFERROR(IF(ROW()-1&gt;COUNTA([1]!T_Printers[Printers])*COUNTA([1]!T_Resins[Resins]),"",_xlfn.IFS(ROUND(VLOOKUP(C2769,[1]!T_Resins[#Data],2,FALSE)/VLOOKUP(A2769,[1]!T_Printers[#Data],5,FALSE),1)&lt;=_xlfn.XLOOKUP(B2769,[1]Printers!L:L,[1]Printers!O:O,1,0,),ROUND(VLOOKUP(C2769,[1]!T_Resins[#Data],2,FALSE)/VLOOKUP(A2769,[1]!T_Printers[#Data],5,FALSE),1),ROUND(VLOOKUP(C2769,[1]!T_Resins[#Data],2,FALSE)/VLOOKUP(A2769,[1]!T_Printers[#Data],5,FALSE),1)&gt;_xlfn.XLOOKUP(B2769,[1]Printers!L:L,[1]Printers!O:O,1,0,),10)),"Используйте слой 100 мкм")</f>
        <v>8</v>
      </c>
      <c r="F2769">
        <f>IFERROR(IF(ROUND(_xlfn.XLOOKUP([1]Parameters!B2769,[1]Printers!L:L,[1]Printers!Q:Q,,0)*E2769/10,0)*10&lt;_xlfn.XLOOKUP([1]Parameters!B2769,[1]Printers!L:L,[1]Printers!P:P,,0),ROUND(_xlfn.XLOOKUP([1]Parameters!B2769,[1]Printers!L:L,[1]Printers!Q:Q,,0)*E2769/10,0)*10,_xlfn.XLOOKUP([1]Parameters!B2769,[1]Printers!L:L,[1]Printers!P:P,,0)),"")</f>
        <v>70</v>
      </c>
      <c r="G2769" cm="1">
        <f t="array" ref="G2769">IFERROR(IF(ROW()-1&gt;COUNTA([1]!T_Printers[Printers])*COUNTA([1]!T_Resins[Resins]),"",_xlfn.IFS(ROUND(VLOOKUP(C2769,[1]!T_Resins[#Data],3,FALSE)/VLOOKUP(A2769,[1]!T_Printers[#Data],5,FALSE),1)&lt;=_xlfn.XLOOKUP(B2769,[1]Printers!L:L,[1]Printers!O:O,1,0,),ROUND(VLOOKUP(C2769,[1]!T_Resins[#Data],3,FALSE)/VLOOKUP(A2769,[1]!T_Printers[#Data],5,FALSE),1),ROUND(VLOOKUP(C2769,[1]!T_Resins[#Data],3,FALSE)/VLOOKUP(A2769,[1]!T_Printers[#Data],5,FALSE),1)&gt;_xlfn.XLOOKUP(B2769,[1]Printers!L:L,[1]Printers!O:O,1,0,),10)),"")</f>
        <v>10.4</v>
      </c>
      <c r="H2769">
        <f>IFERROR(IF(ROUND(_xlfn.XLOOKUP([1]Parameters!B2769,[1]Printers!L:L,[1]Printers!Q:Q,,0)*G2769/10,0)*10&lt;_xlfn.XLOOKUP([1]Parameters!B2769,[1]Printers!L:L,[1]Printers!P:P,,0),ROUND(_xlfn.XLOOKUP([1]Parameters!B2769,[1]Printers!L:L,[1]Printers!Q:Q,,0)*G2769/10,0)*10,_xlfn.XLOOKUP([1]Parameters!B2769,[1]Printers!L:L,[1]Printers!P:P,,0)),"")</f>
        <v>90</v>
      </c>
      <c r="I2769" s="3" t="str" cm="1">
        <f t="array" ref="I2769">IFERROR(IF(ROW()-1&gt;COUNTA([1]!T_Printers[Printers])*COUNTA([1]!T_Resins[Resins]),"",_xlfn.IFS(ROUND(VLOOKUP(C2769,[1]!T_Resins[#Data],4,FALSE)/VLOOKUP(A2769,[1]!T_Printers[#Data],5,FALSE),1)&lt;=_xlfn.XLOOKUP(B2769,[1]Printers!L:L,[1]Printers!O:O,1,0,),ROUND(VLOOKUP(C2769,[1]!T_Resins[#Data],4,FALSE)/VLOOKUP(A2769,[1]!T_Printers[#Data],5,FALSE),1),ROUND(VLOOKUP(C2769,[1]!T_Resins[#Data],4,FALSE)/VLOOKUP(A2769,[1]!T_Printers[#Data],5,FALSE),1)&gt;_xlfn.XLOOKUP(B2769,[1]Printers!L:L,[1]Printers!O:O,1,0,),"")),"")</f>
        <v/>
      </c>
      <c r="J2769" t="str">
        <f>IFERROR(IF(ROUND(_xlfn.XLOOKUP([1]Parameters!B2769,[1]Printers!L:L,[1]Printers!Q:Q,,0)*I2769/10,0)*10&lt;_xlfn.XLOOKUP([1]Parameters!B2769,[1]Printers!L:L,[1]Printers!P:P,,0),ROUND(_xlfn.XLOOKUP([1]Parameters!B2769,[1]Printers!L:L,[1]Printers!Q:Q,,0)*I2769/10,0)*10,_xlfn.XLOOKUP([1]Parameters!B2769,[1]Printers!L:L,[1]Printers!P:P,,0)),"")</f>
        <v/>
      </c>
      <c r="K2769">
        <f>IF(SUM(E2769:J2769)&lt;&gt;0,VLOOKUP(A2769,[1]!T_Printers[#Data],10,FALSE)+VLOOKUP(C2769,[1]!T_Resins[#Data],10,FALSE),"")</f>
        <v>2</v>
      </c>
      <c r="L2769">
        <f>IF(SUM(E2769:J2769)&lt;&gt;0,VLOOKUP(A2769,[1]!T_Printers[#Data],11,FALSE),"")</f>
        <v>5</v>
      </c>
      <c r="M2769">
        <f>IF(SUM(E2769:J2769)&lt;&gt;0,VLOOKUP(C2769,[1]!T_Resins[#Data],8,FALSE),"")</f>
        <v>120</v>
      </c>
      <c r="N2769">
        <f>IF(_xlfn.XLOOKUP(B2769,[1]Printers!$L:$L,[1]Printers!$R:$R,0,0)&gt;0,[1]Parameters!M2769,IF(SUM(E2769:J2769)&lt;&gt;0,VLOOKUP(C2769,[1]!T_Resins[#Data],9,FALSE),""))</f>
        <v>180</v>
      </c>
      <c r="O2769" t="str">
        <f t="shared" si="43"/>
        <v>PhrozenShuffle2019</v>
      </c>
    </row>
    <row r="2770" spans="1:15" x14ac:dyDescent="0.25">
      <c r="A2770" t="str">
        <f t="array" ref="A2770">IF(ROW()-1&gt;COUNTA([1]!T_Printers[Printers])*COUNTA([1]!T_Resins[Resins]),"",INDEX([1]!T_Printers[Printers],INT((ROW()-2)/COUNTA([1]!T_Resins[Resins])+1)))</f>
        <v>Phrozen Shuffle 2019</v>
      </c>
      <c r="B2770" t="str">
        <f>_xlfn.XLOOKUP(A2770,[1]!T_Printers[Printers],[1]!T_Printers[Icon link],,0)</f>
        <v>PhrozenShuffle2019</v>
      </c>
      <c r="C2770" t="str">
        <f t="array" ref="C2770">IF(ROW()-1&gt;COUNTA([1]!T_Printers[Printers])*COUNTA([1]!T_Resins[Resins]),"",INDEX([1]!T_Resins[Resins],MOD(ROW()-2,COUNTA([1]!T_Resins[Resins]))+1))</f>
        <v>Model Resin Grey</v>
      </c>
      <c r="D2770">
        <f>IF(SUM(E2770:J2770)&lt;&gt;0,IF(ROW()-1&gt;COUNTA([1]!T_Printers[Printers])*COUNTA([1]!T_Resins[Resins]),"",2),"")</f>
        <v>2</v>
      </c>
      <c r="E2770" cm="1">
        <f t="array" ref="E2770">IFERROR(IF(ROW()-1&gt;COUNTA([1]!T_Printers[Printers])*COUNTA([1]!T_Resins[Resins]),"",_xlfn.IFS(ROUND(VLOOKUP(C2770,[1]!T_Resins[#Data],2,FALSE)/VLOOKUP(A2770,[1]!T_Printers[#Data],5,FALSE),1)&lt;=_xlfn.XLOOKUP(B2770,[1]Printers!L:L,[1]Printers!O:O,1,0,),ROUND(VLOOKUP(C2770,[1]!T_Resins[#Data],2,FALSE)/VLOOKUP(A2770,[1]!T_Printers[#Data],5,FALSE),1),ROUND(VLOOKUP(C2770,[1]!T_Resins[#Data],2,FALSE)/VLOOKUP(A2770,[1]!T_Printers[#Data],5,FALSE),1)&gt;_xlfn.XLOOKUP(B2770,[1]Printers!L:L,[1]Printers!O:O,1,0,),10)),"Используйте слой 100 мкм")</f>
        <v>12</v>
      </c>
      <c r="F2770">
        <f>IFERROR(IF(ROUND(_xlfn.XLOOKUP([1]Parameters!B2770,[1]Printers!L:L,[1]Printers!Q:Q,,0)*E2770/10,0)*10&lt;_xlfn.XLOOKUP([1]Parameters!B2770,[1]Printers!L:L,[1]Printers!P:P,,0),ROUND(_xlfn.XLOOKUP([1]Parameters!B2770,[1]Printers!L:L,[1]Printers!Q:Q,,0)*E2770/10,0)*10,_xlfn.XLOOKUP([1]Parameters!B2770,[1]Printers!L:L,[1]Printers!P:P,,0)),"")</f>
        <v>99</v>
      </c>
      <c r="G2770" cm="1">
        <f t="array" ref="G2770">IFERROR(IF(ROW()-1&gt;COUNTA([1]!T_Printers[Printers])*COUNTA([1]!T_Resins[Resins]),"",_xlfn.IFS(ROUND(VLOOKUP(C2770,[1]!T_Resins[#Data],3,FALSE)/VLOOKUP(A2770,[1]!T_Printers[#Data],5,FALSE),1)&lt;=_xlfn.XLOOKUP(B2770,[1]Printers!L:L,[1]Printers!O:O,1,0,),ROUND(VLOOKUP(C2770,[1]!T_Resins[#Data],3,FALSE)/VLOOKUP(A2770,[1]!T_Printers[#Data],5,FALSE),1),ROUND(VLOOKUP(C2770,[1]!T_Resins[#Data],3,FALSE)/VLOOKUP(A2770,[1]!T_Printers[#Data],5,FALSE),1)&gt;_xlfn.XLOOKUP(B2770,[1]Printers!L:L,[1]Printers!O:O,1,0,),10)),"")</f>
        <v>15.6</v>
      </c>
      <c r="H2770">
        <f>IFERROR(IF(ROUND(_xlfn.XLOOKUP([1]Parameters!B2770,[1]Printers!L:L,[1]Printers!Q:Q,,0)*G2770/10,0)*10&lt;_xlfn.XLOOKUP([1]Parameters!B2770,[1]Printers!L:L,[1]Printers!P:P,,0),ROUND(_xlfn.XLOOKUP([1]Parameters!B2770,[1]Printers!L:L,[1]Printers!Q:Q,,0)*G2770/10,0)*10,_xlfn.XLOOKUP([1]Parameters!B2770,[1]Printers!L:L,[1]Printers!P:P,,0)),"")</f>
        <v>99</v>
      </c>
      <c r="I2770" s="3" t="str" cm="1">
        <f t="array" ref="I2770">IFERROR(IF(ROW()-1&gt;COUNTA([1]!T_Printers[Printers])*COUNTA([1]!T_Resins[Resins]),"",_xlfn.IFS(ROUND(VLOOKUP(C2770,[1]!T_Resins[#Data],4,FALSE)/VLOOKUP(A2770,[1]!T_Printers[#Data],5,FALSE),1)&lt;=_xlfn.XLOOKUP(B2770,[1]Printers!L:L,[1]Printers!O:O,1,0,),ROUND(VLOOKUP(C2770,[1]!T_Resins[#Data],4,FALSE)/VLOOKUP(A2770,[1]!T_Printers[#Data],5,FALSE),1),ROUND(VLOOKUP(C2770,[1]!T_Resins[#Data],4,FALSE)/VLOOKUP(A2770,[1]!T_Printers[#Data],5,FALSE),1)&gt;_xlfn.XLOOKUP(B2770,[1]Printers!L:L,[1]Printers!O:O,1,0,),"")),"")</f>
        <v/>
      </c>
      <c r="J2770" t="str">
        <f>IFERROR(IF(ROUND(_xlfn.XLOOKUP([1]Parameters!B2770,[1]Printers!L:L,[1]Printers!Q:Q,,0)*I2770/10,0)*10&lt;_xlfn.XLOOKUP([1]Parameters!B2770,[1]Printers!L:L,[1]Printers!P:P,,0),ROUND(_xlfn.XLOOKUP([1]Parameters!B2770,[1]Printers!L:L,[1]Printers!Q:Q,,0)*I2770/10,0)*10,_xlfn.XLOOKUP([1]Parameters!B2770,[1]Printers!L:L,[1]Printers!P:P,,0)),"")</f>
        <v/>
      </c>
      <c r="K2770">
        <f>IF(SUM(E2770:J2770)&lt;&gt;0,VLOOKUP(A2770,[1]!T_Printers[#Data],10,FALSE)+VLOOKUP(C2770,[1]!T_Resins[#Data],10,FALSE),"")</f>
        <v>2</v>
      </c>
      <c r="L2770">
        <f>IF(SUM(E2770:J2770)&lt;&gt;0,VLOOKUP(A2770,[1]!T_Printers[#Data],11,FALSE),"")</f>
        <v>5</v>
      </c>
      <c r="M2770">
        <f>IF(SUM(E2770:J2770)&lt;&gt;0,VLOOKUP(C2770,[1]!T_Resins[#Data],8,FALSE),"")</f>
        <v>120</v>
      </c>
      <c r="N2770">
        <f>IF(_xlfn.XLOOKUP(B2770,[1]Printers!$L:$L,[1]Printers!$R:$R,0,0)&gt;0,[1]Parameters!M2770,IF(SUM(E2770:J2770)&lt;&gt;0,VLOOKUP(C2770,[1]!T_Resins[#Data],9,FALSE),""))</f>
        <v>180</v>
      </c>
      <c r="O2770" t="str">
        <f t="shared" si="43"/>
        <v>PhrozenShuffle2019</v>
      </c>
    </row>
    <row r="2771" spans="1:15" x14ac:dyDescent="0.25">
      <c r="A2771" t="str">
        <f t="array" ref="A2771">IF(ROW()-1&gt;COUNTA([1]!T_Printers[Printers])*COUNTA([1]!T_Resins[Resins]),"",INDEX([1]!T_Printers[Printers],INT((ROW()-2)/COUNTA([1]!T_Resins[Resins])+1)))</f>
        <v>Phrozen Shuffle 2019</v>
      </c>
      <c r="B2771" t="str">
        <f>_xlfn.XLOOKUP(A2771,[1]!T_Printers[Printers],[1]!T_Printers[Icon link],,0)</f>
        <v>PhrozenShuffle2019</v>
      </c>
      <c r="C2771" t="str">
        <f t="array" ref="C2771">IF(ROW()-1&gt;COUNTA([1]!T_Printers[Printers])*COUNTA([1]!T_Resins[Resins]),"",INDEX([1]!T_Resins[Resins],MOD(ROW()-2,COUNTA([1]!T_Resins[Resins]))+1))</f>
        <v>Model Resin White</v>
      </c>
      <c r="D2771">
        <f>IF(SUM(E2771:J2771)&lt;&gt;0,IF(ROW()-1&gt;COUNTA([1]!T_Printers[Printers])*COUNTA([1]!T_Resins[Resins]),"",2),"")</f>
        <v>2</v>
      </c>
      <c r="E2771" cm="1">
        <f t="array" ref="E2771">IFERROR(IF(ROW()-1&gt;COUNTA([1]!T_Printers[Printers])*COUNTA([1]!T_Resins[Resins]),"",_xlfn.IFS(ROUND(VLOOKUP(C2771,[1]!T_Resins[#Data],2,FALSE)/VLOOKUP(A2771,[1]!T_Printers[#Data],5,FALSE),1)&lt;=_xlfn.XLOOKUP(B2771,[1]Printers!L:L,[1]Printers!O:O,1,0,),ROUND(VLOOKUP(C2771,[1]!T_Resins[#Data],2,FALSE)/VLOOKUP(A2771,[1]!T_Printers[#Data],5,FALSE),1),ROUND(VLOOKUP(C2771,[1]!T_Resins[#Data],2,FALSE)/VLOOKUP(A2771,[1]!T_Printers[#Data],5,FALSE),1)&gt;_xlfn.XLOOKUP(B2771,[1]Printers!L:L,[1]Printers!O:O,1,0,),10)),"Используйте слой 100 мкм")</f>
        <v>7.6</v>
      </c>
      <c r="F2771">
        <f>IFERROR(IF(ROUND(_xlfn.XLOOKUP([1]Parameters!B2771,[1]Printers!L:L,[1]Printers!Q:Q,,0)*E2771/10,0)*10&lt;_xlfn.XLOOKUP([1]Parameters!B2771,[1]Printers!L:L,[1]Printers!P:P,,0),ROUND(_xlfn.XLOOKUP([1]Parameters!B2771,[1]Printers!L:L,[1]Printers!Q:Q,,0)*E2771/10,0)*10,_xlfn.XLOOKUP([1]Parameters!B2771,[1]Printers!L:L,[1]Printers!P:P,,0)),"")</f>
        <v>70</v>
      </c>
      <c r="G2771" cm="1">
        <f t="array" ref="G2771">IFERROR(IF(ROW()-1&gt;COUNTA([1]!T_Printers[Printers])*COUNTA([1]!T_Resins[Resins]),"",_xlfn.IFS(ROUND(VLOOKUP(C2771,[1]!T_Resins[#Data],3,FALSE)/VLOOKUP(A2771,[1]!T_Printers[#Data],5,FALSE),1)&lt;=_xlfn.XLOOKUP(B2771,[1]Printers!L:L,[1]Printers!O:O,1,0,),ROUND(VLOOKUP(C2771,[1]!T_Resins[#Data],3,FALSE)/VLOOKUP(A2771,[1]!T_Printers[#Data],5,FALSE),1),ROUND(VLOOKUP(C2771,[1]!T_Resins[#Data],3,FALSE)/VLOOKUP(A2771,[1]!T_Printers[#Data],5,FALSE),1)&gt;_xlfn.XLOOKUP(B2771,[1]Printers!L:L,[1]Printers!O:O,1,0,),10)),"")</f>
        <v>9.9</v>
      </c>
      <c r="H2771">
        <f>IFERROR(IF(ROUND(_xlfn.XLOOKUP([1]Parameters!B2771,[1]Printers!L:L,[1]Printers!Q:Q,,0)*G2771/10,0)*10&lt;_xlfn.XLOOKUP([1]Parameters!B2771,[1]Printers!L:L,[1]Printers!P:P,,0),ROUND(_xlfn.XLOOKUP([1]Parameters!B2771,[1]Printers!L:L,[1]Printers!Q:Q,,0)*G2771/10,0)*10,_xlfn.XLOOKUP([1]Parameters!B2771,[1]Printers!L:L,[1]Printers!P:P,,0)),"")</f>
        <v>90</v>
      </c>
      <c r="I2771" s="3" t="str" cm="1">
        <f t="array" ref="I2771">IFERROR(IF(ROW()-1&gt;COUNTA([1]!T_Printers[Printers])*COUNTA([1]!T_Resins[Resins]),"",_xlfn.IFS(ROUND(VLOOKUP(C2771,[1]!T_Resins[#Data],4,FALSE)/VLOOKUP(A2771,[1]!T_Printers[#Data],5,FALSE),1)&lt;=_xlfn.XLOOKUP(B2771,[1]Printers!L:L,[1]Printers!O:O,1,0,),ROUND(VLOOKUP(C2771,[1]!T_Resins[#Data],4,FALSE)/VLOOKUP(A2771,[1]!T_Printers[#Data],5,FALSE),1),ROUND(VLOOKUP(C2771,[1]!T_Resins[#Data],4,FALSE)/VLOOKUP(A2771,[1]!T_Printers[#Data],5,FALSE),1)&gt;_xlfn.XLOOKUP(B2771,[1]Printers!L:L,[1]Printers!O:O,1,0,),"")),"")</f>
        <v/>
      </c>
      <c r="J2771" t="str">
        <f>IFERROR(IF(ROUND(_xlfn.XLOOKUP([1]Parameters!B2771,[1]Printers!L:L,[1]Printers!Q:Q,,0)*I2771/10,0)*10&lt;_xlfn.XLOOKUP([1]Parameters!B2771,[1]Printers!L:L,[1]Printers!P:P,,0),ROUND(_xlfn.XLOOKUP([1]Parameters!B2771,[1]Printers!L:L,[1]Printers!Q:Q,,0)*I2771/10,0)*10,_xlfn.XLOOKUP([1]Parameters!B2771,[1]Printers!L:L,[1]Printers!P:P,,0)),"")</f>
        <v/>
      </c>
      <c r="K2771">
        <f>IF(SUM(E2771:J2771)&lt;&gt;0,VLOOKUP(A2771,[1]!T_Printers[#Data],10,FALSE)+VLOOKUP(C2771,[1]!T_Resins[#Data],10,FALSE),"")</f>
        <v>2</v>
      </c>
      <c r="L2771">
        <f>IF(SUM(E2771:J2771)&lt;&gt;0,VLOOKUP(A2771,[1]!T_Printers[#Data],11,FALSE),"")</f>
        <v>5</v>
      </c>
      <c r="M2771">
        <f>IF(SUM(E2771:J2771)&lt;&gt;0,VLOOKUP(C2771,[1]!T_Resins[#Data],8,FALSE),"")</f>
        <v>120</v>
      </c>
      <c r="N2771">
        <f>IF(_xlfn.XLOOKUP(B2771,[1]Printers!$L:$L,[1]Printers!$R:$R,0,0)&gt;0,[1]Parameters!M2771,IF(SUM(E2771:J2771)&lt;&gt;0,VLOOKUP(C2771,[1]!T_Resins[#Data],9,FALSE),""))</f>
        <v>180</v>
      </c>
      <c r="O2771" t="str">
        <f t="shared" si="43"/>
        <v>PhrozenShuffle2019</v>
      </c>
    </row>
    <row r="2772" spans="1:15" x14ac:dyDescent="0.25">
      <c r="A2772" t="str">
        <f t="array" ref="A2772">IF(ROW()-1&gt;COUNTA([1]!T_Printers[Printers])*COUNTA([1]!T_Resins[Resins]),"",INDEX([1]!T_Printers[Printers],INT((ROW()-2)/COUNTA([1]!T_Resins[Resins])+1)))</f>
        <v>Phrozen Shuffle 2019</v>
      </c>
      <c r="B2772" t="str">
        <f>_xlfn.XLOOKUP(A2772,[1]!T_Printers[Printers],[1]!T_Printers[Icon link],,0)</f>
        <v>PhrozenShuffle2019</v>
      </c>
      <c r="C2772" t="str">
        <f t="array" ref="C2772">IF(ROW()-1&gt;COUNTA([1]!T_Printers[Printers])*COUNTA([1]!T_Resins[Resins]),"",INDEX([1]!T_Resins[Resins],MOD(ROW()-2,COUNTA([1]!T_Resins[Resins]))+1))</f>
        <v>Silicone-Compatiable Model Resin (J-Model)</v>
      </c>
      <c r="D2772">
        <f>IF(SUM(E2772:J2772)&lt;&gt;0,IF(ROW()-1&gt;COUNTA([1]!T_Printers[Printers])*COUNTA([1]!T_Resins[Resins]),"",2),"")</f>
        <v>2</v>
      </c>
      <c r="E2772" cm="1">
        <f t="array" ref="E2772">IFERROR(IF(ROW()-1&gt;COUNTA([1]!T_Printers[Printers])*COUNTA([1]!T_Resins[Resins]),"",_xlfn.IFS(ROUND(VLOOKUP(C2772,[1]!T_Resins[#Data],2,FALSE)/VLOOKUP(A2772,[1]!T_Printers[#Data],5,FALSE),1)&lt;=_xlfn.XLOOKUP(B2772,[1]Printers!L:L,[1]Printers!O:O,1,0,),ROUND(VLOOKUP(C2772,[1]!T_Resins[#Data],2,FALSE)/VLOOKUP(A2772,[1]!T_Printers[#Data],5,FALSE),1),ROUND(VLOOKUP(C2772,[1]!T_Resins[#Data],2,FALSE)/VLOOKUP(A2772,[1]!T_Printers[#Data],5,FALSE),1)&gt;_xlfn.XLOOKUP(B2772,[1]Printers!L:L,[1]Printers!O:O,1,0,),10)),"Используйте слой 100 мкм")</f>
        <v>7.5</v>
      </c>
      <c r="F2772">
        <f>IFERROR(IF(ROUND(_xlfn.XLOOKUP([1]Parameters!B2772,[1]Printers!L:L,[1]Printers!Q:Q,,0)*E2772/10,0)*10&lt;_xlfn.XLOOKUP([1]Parameters!B2772,[1]Printers!L:L,[1]Printers!P:P,,0),ROUND(_xlfn.XLOOKUP([1]Parameters!B2772,[1]Printers!L:L,[1]Printers!Q:Q,,0)*E2772/10,0)*10,_xlfn.XLOOKUP([1]Parameters!B2772,[1]Printers!L:L,[1]Printers!P:P,,0)),"")</f>
        <v>70</v>
      </c>
      <c r="G2772" cm="1">
        <f t="array" ref="G2772">IFERROR(IF(ROW()-1&gt;COUNTA([1]!T_Printers[Printers])*COUNTA([1]!T_Resins[Resins]),"",_xlfn.IFS(ROUND(VLOOKUP(C2772,[1]!T_Resins[#Data],3,FALSE)/VLOOKUP(A2772,[1]!T_Printers[#Data],5,FALSE),1)&lt;=_xlfn.XLOOKUP(B2772,[1]Printers!L:L,[1]Printers!O:O,1,0,),ROUND(VLOOKUP(C2772,[1]!T_Resins[#Data],3,FALSE)/VLOOKUP(A2772,[1]!T_Printers[#Data],5,FALSE),1),ROUND(VLOOKUP(C2772,[1]!T_Resins[#Data],3,FALSE)/VLOOKUP(A2772,[1]!T_Printers[#Data],5,FALSE),1)&gt;_xlfn.XLOOKUP(B2772,[1]Printers!L:L,[1]Printers!O:O,1,0,),10)),"")</f>
        <v>9.8000000000000007</v>
      </c>
      <c r="H2772">
        <f>IFERROR(IF(ROUND(_xlfn.XLOOKUP([1]Parameters!B2772,[1]Printers!L:L,[1]Printers!Q:Q,,0)*G2772/10,0)*10&lt;_xlfn.XLOOKUP([1]Parameters!B2772,[1]Printers!L:L,[1]Printers!P:P,,0),ROUND(_xlfn.XLOOKUP([1]Parameters!B2772,[1]Printers!L:L,[1]Printers!Q:Q,,0)*G2772/10,0)*10,_xlfn.XLOOKUP([1]Parameters!B2772,[1]Printers!L:L,[1]Printers!P:P,,0)),"")</f>
        <v>90</v>
      </c>
      <c r="I2772" s="3" t="str" cm="1">
        <f t="array" ref="I2772">IFERROR(IF(ROW()-1&gt;COUNTA([1]!T_Printers[Printers])*COUNTA([1]!T_Resins[Resins]),"",_xlfn.IFS(ROUND(VLOOKUP(C2772,[1]!T_Resins[#Data],4,FALSE)/VLOOKUP(A2772,[1]!T_Printers[#Data],5,FALSE),1)&lt;=_xlfn.XLOOKUP(B2772,[1]Printers!L:L,[1]Printers!O:O,1,0,),ROUND(VLOOKUP(C2772,[1]!T_Resins[#Data],4,FALSE)/VLOOKUP(A2772,[1]!T_Printers[#Data],5,FALSE),1),ROUND(VLOOKUP(C2772,[1]!T_Resins[#Data],4,FALSE)/VLOOKUP(A2772,[1]!T_Printers[#Data],5,FALSE),1)&gt;_xlfn.XLOOKUP(B2772,[1]Printers!L:L,[1]Printers!O:O,1,0,),"")),"")</f>
        <v/>
      </c>
      <c r="J2772" t="str">
        <f>IFERROR(IF(ROUND(_xlfn.XLOOKUP([1]Parameters!B2772,[1]Printers!L:L,[1]Printers!Q:Q,,0)*I2772/10,0)*10&lt;_xlfn.XLOOKUP([1]Parameters!B2772,[1]Printers!L:L,[1]Printers!P:P,,0),ROUND(_xlfn.XLOOKUP([1]Parameters!B2772,[1]Printers!L:L,[1]Printers!Q:Q,,0)*I2772/10,0)*10,_xlfn.XLOOKUP([1]Parameters!B2772,[1]Printers!L:L,[1]Printers!P:P,,0)),"")</f>
        <v/>
      </c>
      <c r="K2772">
        <f>IF(SUM(E2772:J2772)&lt;&gt;0,VLOOKUP(A2772,[1]!T_Printers[#Data],10,FALSE)+VLOOKUP(C2772,[1]!T_Resins[#Data],10,FALSE),"")</f>
        <v>2</v>
      </c>
      <c r="L2772">
        <f>IF(SUM(E2772:J2772)&lt;&gt;0,VLOOKUP(A2772,[1]!T_Printers[#Data],11,FALSE),"")</f>
        <v>5</v>
      </c>
      <c r="M2772">
        <f>IF(SUM(E2772:J2772)&lt;&gt;0,VLOOKUP(C2772,[1]!T_Resins[#Data],8,FALSE),"")</f>
        <v>60</v>
      </c>
      <c r="N2772">
        <f>IF(_xlfn.XLOOKUP(B2772,[1]Printers!$L:$L,[1]Printers!$R:$R,0,0)&gt;0,[1]Parameters!M2772,IF(SUM(E2772:J2772)&lt;&gt;0,VLOOKUP(C2772,[1]!T_Resins[#Data],9,FALSE),""))</f>
        <v>60</v>
      </c>
      <c r="O2772" t="str">
        <f t="shared" si="43"/>
        <v>PhrozenShuffle2019</v>
      </c>
    </row>
    <row r="2773" spans="1:15" x14ac:dyDescent="0.25">
      <c r="A2773" t="str">
        <f t="array" ref="A2773">IF(ROW()-1&gt;COUNTA([1]!T_Printers[Printers])*COUNTA([1]!T_Resins[Resins]),"",INDEX([1]!T_Printers[Printers],INT((ROW()-2)/COUNTA([1]!T_Resins[Resins])+1)))</f>
        <v>Phrozen Shuffle 2019</v>
      </c>
      <c r="B2773" t="str">
        <f>_xlfn.XLOOKUP(A2773,[1]!T_Printers[Printers],[1]!T_Printers[Icon link],,0)</f>
        <v>PhrozenShuffle2019</v>
      </c>
      <c r="C2773" t="str">
        <f t="array" ref="C2773">IF(ROW()-1&gt;COUNTA([1]!T_Printers[Printers])*COUNTA([1]!T_Resins[Resins]),"",INDEX([1]!T_Resins[Resins],MOD(ROW()-2,COUNTA([1]!T_Resins[Resins]))+1))</f>
        <v>Silicone-Like Black</v>
      </c>
      <c r="D2773">
        <f>IF(SUM(E2773:J2773)&lt;&gt;0,IF(ROW()-1&gt;COUNTA([1]!T_Printers[Printers])*COUNTA([1]!T_Resins[Resins]),"",2),"")</f>
        <v>2</v>
      </c>
      <c r="E2773" cm="1">
        <f t="array" ref="E2773">IFERROR(IF(ROW()-1&gt;COUNTA([1]!T_Printers[Printers])*COUNTA([1]!T_Resins[Resins]),"",_xlfn.IFS(ROUND(VLOOKUP(C2773,[1]!T_Resins[#Data],2,FALSE)/VLOOKUP(A2773,[1]!T_Printers[#Data],5,FALSE),1)&lt;=_xlfn.XLOOKUP(B2773,[1]Printers!L:L,[1]Printers!O:O,1,0,),ROUND(VLOOKUP(C2773,[1]!T_Resins[#Data],2,FALSE)/VLOOKUP(A2773,[1]!T_Printers[#Data],5,FALSE),1),ROUND(VLOOKUP(C2773,[1]!T_Resins[#Data],2,FALSE)/VLOOKUP(A2773,[1]!T_Printers[#Data],5,FALSE),1)&gt;_xlfn.XLOOKUP(B2773,[1]Printers!L:L,[1]Printers!O:O,1,0,),10)),"Используйте слой 100 мкм")</f>
        <v>18</v>
      </c>
      <c r="F2773">
        <f>IFERROR(IF(ROUND(_xlfn.XLOOKUP([1]Parameters!B2773,[1]Printers!L:L,[1]Printers!Q:Q,,0)*E2773/10,0)*10&lt;_xlfn.XLOOKUP([1]Parameters!B2773,[1]Printers!L:L,[1]Printers!P:P,,0),ROUND(_xlfn.XLOOKUP([1]Parameters!B2773,[1]Printers!L:L,[1]Printers!Q:Q,,0)*E2773/10,0)*10,_xlfn.XLOOKUP([1]Parameters!B2773,[1]Printers!L:L,[1]Printers!P:P,,0)),"")</f>
        <v>99</v>
      </c>
      <c r="G2773" cm="1">
        <f t="array" ref="G2773">IFERROR(IF(ROW()-1&gt;COUNTA([1]!T_Printers[Printers])*COUNTA([1]!T_Resins[Resins]),"",_xlfn.IFS(ROUND(VLOOKUP(C2773,[1]!T_Resins[#Data],3,FALSE)/VLOOKUP(A2773,[1]!T_Printers[#Data],5,FALSE),1)&lt;=_xlfn.XLOOKUP(B2773,[1]Printers!L:L,[1]Printers!O:O,1,0,),ROUND(VLOOKUP(C2773,[1]!T_Resins[#Data],3,FALSE)/VLOOKUP(A2773,[1]!T_Printers[#Data],5,FALSE),1),ROUND(VLOOKUP(C2773,[1]!T_Resins[#Data],3,FALSE)/VLOOKUP(A2773,[1]!T_Printers[#Data],5,FALSE),1)&gt;_xlfn.XLOOKUP(B2773,[1]Printers!L:L,[1]Printers!O:O,1,0,),10)),"")</f>
        <v>23.4</v>
      </c>
      <c r="H2773">
        <f>IFERROR(IF(ROUND(_xlfn.XLOOKUP([1]Parameters!B2773,[1]Printers!L:L,[1]Printers!Q:Q,,0)*G2773/10,0)*10&lt;_xlfn.XLOOKUP([1]Parameters!B2773,[1]Printers!L:L,[1]Printers!P:P,,0),ROUND(_xlfn.XLOOKUP([1]Parameters!B2773,[1]Printers!L:L,[1]Printers!Q:Q,,0)*G2773/10,0)*10,_xlfn.XLOOKUP([1]Parameters!B2773,[1]Printers!L:L,[1]Printers!P:P,,0)),"")</f>
        <v>99</v>
      </c>
      <c r="I2773" s="3" t="str" cm="1">
        <f t="array" ref="I2773">IFERROR(IF(ROW()-1&gt;COUNTA([1]!T_Printers[Printers])*COUNTA([1]!T_Resins[Resins]),"",_xlfn.IFS(ROUND(VLOOKUP(C2773,[1]!T_Resins[#Data],4,FALSE)/VLOOKUP(A2773,[1]!T_Printers[#Data],5,FALSE),1)&lt;=_xlfn.XLOOKUP(B2773,[1]Printers!L:L,[1]Printers!O:O,1,0,),ROUND(VLOOKUP(C2773,[1]!T_Resins[#Data],4,FALSE)/VLOOKUP(A2773,[1]!T_Printers[#Data],5,FALSE),1),ROUND(VLOOKUP(C2773,[1]!T_Resins[#Data],4,FALSE)/VLOOKUP(A2773,[1]!T_Printers[#Data],5,FALSE),1)&gt;_xlfn.XLOOKUP(B2773,[1]Printers!L:L,[1]Printers!O:O,1,0,),"")),"")</f>
        <v/>
      </c>
      <c r="J2773" t="str">
        <f>IFERROR(IF(ROUND(_xlfn.XLOOKUP([1]Parameters!B2773,[1]Printers!L:L,[1]Printers!Q:Q,,0)*I2773/10,0)*10&lt;_xlfn.XLOOKUP([1]Parameters!B2773,[1]Printers!L:L,[1]Printers!P:P,,0),ROUND(_xlfn.XLOOKUP([1]Parameters!B2773,[1]Printers!L:L,[1]Printers!Q:Q,,0)*I2773/10,0)*10,_xlfn.XLOOKUP([1]Parameters!B2773,[1]Printers!L:L,[1]Printers!P:P,,0)),"")</f>
        <v/>
      </c>
      <c r="K2773">
        <f>IF(SUM(E2773:J2773)&lt;&gt;0,VLOOKUP(A2773,[1]!T_Printers[#Data],10,FALSE)+VLOOKUP(C2773,[1]!T_Resins[#Data],10,FALSE),"")</f>
        <v>2</v>
      </c>
      <c r="L2773">
        <f>IF(SUM(E2773:J2773)&lt;&gt;0,VLOOKUP(A2773,[1]!T_Printers[#Data],11,FALSE),"")</f>
        <v>5</v>
      </c>
      <c r="M2773">
        <f>IF(SUM(E2773:J2773)&lt;&gt;0,VLOOKUP(C2773,[1]!T_Resins[#Data],8,FALSE),"")</f>
        <v>60</v>
      </c>
      <c r="N2773">
        <f>IF(_xlfn.XLOOKUP(B2773,[1]Printers!$L:$L,[1]Printers!$R:$R,0,0)&gt;0,[1]Parameters!M2773,IF(SUM(E2773:J2773)&lt;&gt;0,VLOOKUP(C2773,[1]!T_Resins[#Data],9,FALSE),""))</f>
        <v>60</v>
      </c>
      <c r="O2773" t="str">
        <f t="shared" si="43"/>
        <v>PhrozenShuffle2019</v>
      </c>
    </row>
    <row r="2774" spans="1:15" x14ac:dyDescent="0.25">
      <c r="A2774" t="str">
        <f t="array" ref="A2774">IF(ROW()-1&gt;COUNTA([1]!T_Printers[Printers])*COUNTA([1]!T_Resins[Resins]),"",INDEX([1]!T_Printers[Printers],INT((ROW()-2)/COUNTA([1]!T_Resins[Resins])+1)))</f>
        <v>Phrozen Shuffle 4k</v>
      </c>
      <c r="B2774" t="str">
        <f>_xlfn.XLOOKUP(A2774,[1]!T_Printers[Printers],[1]!T_Printers[Icon link],,0)</f>
        <v>PhrozenShuffle4k</v>
      </c>
      <c r="C2774" t="str">
        <f t="array" ref="C2774">IF(ROW()-1&gt;COUNTA([1]!T_Printers[Printers])*COUNTA([1]!T_Resins[Resins]),"",INDEX([1]!T_Resins[Resins],MOD(ROW()-2,COUNTA([1]!T_Resins[Resins]))+1))</f>
        <v>Basic Red</v>
      </c>
      <c r="D2774">
        <f>IF(SUM(E2774:J2774)&lt;&gt;0,IF(ROW()-1&gt;COUNTA([1]!T_Printers[Printers])*COUNTA([1]!T_Resins[Resins]),"",2),"")</f>
        <v>2</v>
      </c>
      <c r="E2774" cm="1">
        <f t="array" ref="E2774">IFERROR(IF(ROW()-1&gt;COUNTA([1]!T_Printers[Printers])*COUNTA([1]!T_Resins[Resins]),"",_xlfn.IFS(ROUND(VLOOKUP(C2774,[1]!T_Resins[#Data],2,FALSE)/VLOOKUP(A2774,[1]!T_Printers[#Data],5,FALSE),1)&lt;=_xlfn.XLOOKUP(B2774,[1]Printers!L:L,[1]Printers!O:O,1,0,),ROUND(VLOOKUP(C2774,[1]!T_Resins[#Data],2,FALSE)/VLOOKUP(A2774,[1]!T_Printers[#Data],5,FALSE),1),ROUND(VLOOKUP(C2774,[1]!T_Resins[#Data],2,FALSE)/VLOOKUP(A2774,[1]!T_Printers[#Data],5,FALSE),1)&gt;_xlfn.XLOOKUP(B2774,[1]Printers!L:L,[1]Printers!O:O,1,0,),10)),"Используйте слой 100 мкм")</f>
        <v>9.5</v>
      </c>
      <c r="F2774">
        <f>IFERROR(IF(ROUND(_xlfn.XLOOKUP([1]Parameters!B2774,[1]Printers!L:L,[1]Printers!Q:Q,,0)*E2774/10,0)*10&lt;_xlfn.XLOOKUP([1]Parameters!B2774,[1]Printers!L:L,[1]Printers!P:P,,0),ROUND(_xlfn.XLOOKUP([1]Parameters!B2774,[1]Printers!L:L,[1]Printers!Q:Q,,0)*E2774/10,0)*10,_xlfn.XLOOKUP([1]Parameters!B2774,[1]Printers!L:L,[1]Printers!P:P,,0)),"")</f>
        <v>90</v>
      </c>
      <c r="G2774" cm="1">
        <f t="array" ref="G2774">IFERROR(IF(ROW()-1&gt;COUNTA([1]!T_Printers[Printers])*COUNTA([1]!T_Resins[Resins]),"",_xlfn.IFS(ROUND(VLOOKUP(C2774,[1]!T_Resins[#Data],3,FALSE)/VLOOKUP(A2774,[1]!T_Printers[#Data],5,FALSE),1)&lt;=_xlfn.XLOOKUP(B2774,[1]Printers!L:L,[1]Printers!O:O,1,0,),ROUND(VLOOKUP(C2774,[1]!T_Resins[#Data],3,FALSE)/VLOOKUP(A2774,[1]!T_Printers[#Data],5,FALSE),1),ROUND(VLOOKUP(C2774,[1]!T_Resins[#Data],3,FALSE)/VLOOKUP(A2774,[1]!T_Printers[#Data],5,FALSE),1)&gt;_xlfn.XLOOKUP(B2774,[1]Printers!L:L,[1]Printers!O:O,1,0,),10)),"")</f>
        <v>12.4</v>
      </c>
      <c r="H2774">
        <f>IFERROR(IF(ROUND(_xlfn.XLOOKUP([1]Parameters!B2774,[1]Printers!L:L,[1]Printers!Q:Q,,0)*G2774/10,0)*10&lt;_xlfn.XLOOKUP([1]Parameters!B2774,[1]Printers!L:L,[1]Printers!P:P,,0),ROUND(_xlfn.XLOOKUP([1]Parameters!B2774,[1]Printers!L:L,[1]Printers!Q:Q,,0)*G2774/10,0)*10,_xlfn.XLOOKUP([1]Parameters!B2774,[1]Printers!L:L,[1]Printers!P:P,,0)),"")</f>
        <v>99</v>
      </c>
      <c r="I2774" s="3" t="str" cm="1">
        <f t="array" ref="I2774">IFERROR(IF(ROW()-1&gt;COUNTA([1]!T_Printers[Printers])*COUNTA([1]!T_Resins[Resins]),"",_xlfn.IFS(ROUND(VLOOKUP(C2774,[1]!T_Resins[#Data],4,FALSE)/VLOOKUP(A2774,[1]!T_Printers[#Data],5,FALSE),1)&lt;=_xlfn.XLOOKUP(B2774,[1]Printers!L:L,[1]Printers!O:O,1,0,),ROUND(VLOOKUP(C2774,[1]!T_Resins[#Data],4,FALSE)/VLOOKUP(A2774,[1]!T_Printers[#Data],5,FALSE),1),ROUND(VLOOKUP(C2774,[1]!T_Resins[#Data],4,FALSE)/VLOOKUP(A2774,[1]!T_Printers[#Data],5,FALSE),1)&gt;_xlfn.XLOOKUP(B2774,[1]Printers!L:L,[1]Printers!O:O,1,0,),"")),"")</f>
        <v/>
      </c>
      <c r="J2774" t="str">
        <f>IFERROR(IF(ROUND(_xlfn.XLOOKUP([1]Parameters!B2774,[1]Printers!L:L,[1]Printers!Q:Q,,0)*I2774/10,0)*10&lt;_xlfn.XLOOKUP([1]Parameters!B2774,[1]Printers!L:L,[1]Printers!P:P,,0),ROUND(_xlfn.XLOOKUP([1]Parameters!B2774,[1]Printers!L:L,[1]Printers!Q:Q,,0)*I2774/10,0)*10,_xlfn.XLOOKUP([1]Parameters!B2774,[1]Printers!L:L,[1]Printers!P:P,,0)),"")</f>
        <v/>
      </c>
      <c r="K2774">
        <f>IF(SUM(E2774:J2774)&lt;&gt;0,VLOOKUP(A2774,[1]!T_Printers[#Data],10,FALSE)+VLOOKUP(C2774,[1]!T_Resins[#Data],10,FALSE),"")</f>
        <v>2</v>
      </c>
      <c r="L2774">
        <f>IF(SUM(E2774:J2774)&lt;&gt;0,VLOOKUP(A2774,[1]!T_Printers[#Data],11,FALSE),"")</f>
        <v>5</v>
      </c>
      <c r="M2774">
        <f>IF(SUM(E2774:J2774)&lt;&gt;0,VLOOKUP(C2774,[1]!T_Resins[#Data],8,FALSE),"")</f>
        <v>120</v>
      </c>
      <c r="N2774">
        <f>IF(_xlfn.XLOOKUP(B2774,[1]Printers!$L:$L,[1]Printers!$R:$R,0,0)&gt;0,[1]Parameters!M2774,IF(SUM(E2774:J2774)&lt;&gt;0,VLOOKUP(C2774,[1]!T_Resins[#Data],9,FALSE),""))</f>
        <v>180</v>
      </c>
      <c r="O2774" t="str">
        <f t="shared" si="43"/>
        <v>PhrozenShuffle4k</v>
      </c>
    </row>
    <row r="2775" spans="1:15" x14ac:dyDescent="0.25">
      <c r="A2775" t="str">
        <f t="array" ref="A2775">IF(ROW()-1&gt;COUNTA([1]!T_Printers[Printers])*COUNTA([1]!T_Resins[Resins]),"",INDEX([1]!T_Printers[Printers],INT((ROW()-2)/COUNTA([1]!T_Resins[Resins])+1)))</f>
        <v>Phrozen Shuffle 4k</v>
      </c>
      <c r="B2775" t="str">
        <f>_xlfn.XLOOKUP(A2775,[1]!T_Printers[Printers],[1]!T_Printers[Icon link],,0)</f>
        <v>PhrozenShuffle4k</v>
      </c>
      <c r="C2775" t="str">
        <f t="array" ref="C2775">IF(ROW()-1&gt;COUNTA([1]!T_Printers[Printers])*COUNTA([1]!T_Resins[Resins]),"",INDEX([1]!T_Resins[Resins],MOD(ROW()-2,COUNTA([1]!T_Resins[Resins]))+1))</f>
        <v>Demo Bone</v>
      </c>
      <c r="D2775">
        <f>IF(SUM(E2775:J2775)&lt;&gt;0,IF(ROW()-1&gt;COUNTA([1]!T_Printers[Printers])*COUNTA([1]!T_Resins[Resins]),"",2),"")</f>
        <v>2</v>
      </c>
      <c r="E2775" cm="1">
        <f t="array" ref="E2775">IFERROR(IF(ROW()-1&gt;COUNTA([1]!T_Printers[Printers])*COUNTA([1]!T_Resins[Resins]),"",_xlfn.IFS(ROUND(VLOOKUP(C2775,[1]!T_Resins[#Data],2,FALSE)/VLOOKUP(A2775,[1]!T_Printers[#Data],5,FALSE),1)&lt;=_xlfn.XLOOKUP(B2775,[1]Printers!L:L,[1]Printers!O:O,1,0,),ROUND(VLOOKUP(C2775,[1]!T_Resins[#Data],2,FALSE)/VLOOKUP(A2775,[1]!T_Printers[#Data],5,FALSE),1),ROUND(VLOOKUP(C2775,[1]!T_Resins[#Data],2,FALSE)/VLOOKUP(A2775,[1]!T_Printers[#Data],5,FALSE),1)&gt;_xlfn.XLOOKUP(B2775,[1]Printers!L:L,[1]Printers!O:O,1,0,),10)),"Используйте слой 100 мкм")</f>
        <v>9.3000000000000007</v>
      </c>
      <c r="F2775">
        <f>IFERROR(IF(ROUND(_xlfn.XLOOKUP([1]Parameters!B2775,[1]Printers!L:L,[1]Printers!Q:Q,,0)*E2775/10,0)*10&lt;_xlfn.XLOOKUP([1]Parameters!B2775,[1]Printers!L:L,[1]Printers!P:P,,0),ROUND(_xlfn.XLOOKUP([1]Parameters!B2775,[1]Printers!L:L,[1]Printers!Q:Q,,0)*E2775/10,0)*10,_xlfn.XLOOKUP([1]Parameters!B2775,[1]Printers!L:L,[1]Printers!P:P,,0)),"")</f>
        <v>80</v>
      </c>
      <c r="G2775" cm="1">
        <f t="array" ref="G2775">IFERROR(IF(ROW()-1&gt;COUNTA([1]!T_Printers[Printers])*COUNTA([1]!T_Resins[Resins]),"",_xlfn.IFS(ROUND(VLOOKUP(C2775,[1]!T_Resins[#Data],3,FALSE)/VLOOKUP(A2775,[1]!T_Printers[#Data],5,FALSE),1)&lt;=_xlfn.XLOOKUP(B2775,[1]Printers!L:L,[1]Printers!O:O,1,0,),ROUND(VLOOKUP(C2775,[1]!T_Resins[#Data],3,FALSE)/VLOOKUP(A2775,[1]!T_Printers[#Data],5,FALSE),1),ROUND(VLOOKUP(C2775,[1]!T_Resins[#Data],3,FALSE)/VLOOKUP(A2775,[1]!T_Printers[#Data],5,FALSE),1)&gt;_xlfn.XLOOKUP(B2775,[1]Printers!L:L,[1]Printers!O:O,1,0,),10)),"")</f>
        <v>12.1</v>
      </c>
      <c r="H2775">
        <f>IFERROR(IF(ROUND(_xlfn.XLOOKUP([1]Parameters!B2775,[1]Printers!L:L,[1]Printers!Q:Q,,0)*G2775/10,0)*10&lt;_xlfn.XLOOKUP([1]Parameters!B2775,[1]Printers!L:L,[1]Printers!P:P,,0),ROUND(_xlfn.XLOOKUP([1]Parameters!B2775,[1]Printers!L:L,[1]Printers!Q:Q,,0)*G2775/10,0)*10,_xlfn.XLOOKUP([1]Parameters!B2775,[1]Printers!L:L,[1]Printers!P:P,,0)),"")</f>
        <v>99</v>
      </c>
      <c r="I2775" s="3" t="str" cm="1">
        <f t="array" ref="I2775">IFERROR(IF(ROW()-1&gt;COUNTA([1]!T_Printers[Printers])*COUNTA([1]!T_Resins[Resins]),"",_xlfn.IFS(ROUND(VLOOKUP(C2775,[1]!T_Resins[#Data],4,FALSE)/VLOOKUP(A2775,[1]!T_Printers[#Data],5,FALSE),1)&lt;=_xlfn.XLOOKUP(B2775,[1]Printers!L:L,[1]Printers!O:O,1,0,),ROUND(VLOOKUP(C2775,[1]!T_Resins[#Data],4,FALSE)/VLOOKUP(A2775,[1]!T_Printers[#Data],5,FALSE),1),ROUND(VLOOKUP(C2775,[1]!T_Resins[#Data],4,FALSE)/VLOOKUP(A2775,[1]!T_Printers[#Data],5,FALSE),1)&gt;_xlfn.XLOOKUP(B2775,[1]Printers!L:L,[1]Printers!O:O,1,0,),"")),"")</f>
        <v/>
      </c>
      <c r="J2775" t="str">
        <f>IFERROR(IF(ROUND(_xlfn.XLOOKUP([1]Parameters!B2775,[1]Printers!L:L,[1]Printers!Q:Q,,0)*I2775/10,0)*10&lt;_xlfn.XLOOKUP([1]Parameters!B2775,[1]Printers!L:L,[1]Printers!P:P,,0),ROUND(_xlfn.XLOOKUP([1]Parameters!B2775,[1]Printers!L:L,[1]Printers!Q:Q,,0)*I2775/10,0)*10,_xlfn.XLOOKUP([1]Parameters!B2775,[1]Printers!L:L,[1]Printers!P:P,,0)),"")</f>
        <v/>
      </c>
      <c r="K2775">
        <f>IF(SUM(E2775:J2775)&lt;&gt;0,VLOOKUP(A2775,[1]!T_Printers[#Data],10,FALSE)+VLOOKUP(C2775,[1]!T_Resins[#Data],10,FALSE),"")</f>
        <v>3</v>
      </c>
      <c r="L2775">
        <f>IF(SUM(E2775:J2775)&lt;&gt;0,VLOOKUP(A2775,[1]!T_Printers[#Data],11,FALSE),"")</f>
        <v>5</v>
      </c>
      <c r="M2775">
        <f>IF(SUM(E2775:J2775)&lt;&gt;0,VLOOKUP(C2775,[1]!T_Resins[#Data],8,FALSE),"")</f>
        <v>120</v>
      </c>
      <c r="N2775">
        <f>IF(_xlfn.XLOOKUP(B2775,[1]Printers!$L:$L,[1]Printers!$R:$R,0,0)&gt;0,[1]Parameters!M2775,IF(SUM(E2775:J2775)&lt;&gt;0,VLOOKUP(C2775,[1]!T_Resins[#Data],9,FALSE),""))</f>
        <v>180</v>
      </c>
      <c r="O2775" t="str">
        <f t="shared" si="43"/>
        <v>PhrozenShuffle4k</v>
      </c>
    </row>
    <row r="2776" spans="1:15" x14ac:dyDescent="0.25">
      <c r="A2776" t="str">
        <f t="array" ref="A2776">IF(ROW()-1&gt;COUNTA([1]!T_Printers[Printers])*COUNTA([1]!T_Resins[Resins]),"",INDEX([1]!T_Printers[Printers],INT((ROW()-2)/COUNTA([1]!T_Resins[Resins])+1)))</f>
        <v>Phrozen Shuffle 4k</v>
      </c>
      <c r="B2776" t="str">
        <f>_xlfn.XLOOKUP(A2776,[1]!T_Printers[Printers],[1]!T_Printers[Icon link],,0)</f>
        <v>PhrozenShuffle4k</v>
      </c>
      <c r="C2776" t="str">
        <f t="array" ref="C2776">IF(ROW()-1&gt;COUNTA([1]!T_Printers[Printers])*COUNTA([1]!T_Resins[Resins]),"",INDEX([1]!T_Resins[Resins],MOD(ROW()-2,COUNTA([1]!T_Resins[Resins]))+1))</f>
        <v xml:space="preserve">Dental Bleach (Обновленная версия) </v>
      </c>
      <c r="D2776">
        <f>IF(SUM(E2776:J2776)&lt;&gt;0,IF(ROW()-1&gt;COUNTA([1]!T_Printers[Printers])*COUNTA([1]!T_Resins[Resins]),"",2),"")</f>
        <v>2</v>
      </c>
      <c r="E2776" cm="1">
        <f t="array" ref="E2776">IFERROR(IF(ROW()-1&gt;COUNTA([1]!T_Printers[Printers])*COUNTA([1]!T_Resins[Resins]),"",_xlfn.IFS(ROUND(VLOOKUP(C2776,[1]!T_Resins[#Data],2,FALSE)/VLOOKUP(A2776,[1]!T_Printers[#Data],5,FALSE),1)&lt;=_xlfn.XLOOKUP(B2776,[1]Printers!L:L,[1]Printers!O:O,1,0,),ROUND(VLOOKUP(C2776,[1]!T_Resins[#Data],2,FALSE)/VLOOKUP(A2776,[1]!T_Printers[#Data],5,FALSE),1),ROUND(VLOOKUP(C2776,[1]!T_Resins[#Data],2,FALSE)/VLOOKUP(A2776,[1]!T_Printers[#Data],5,FALSE),1)&gt;_xlfn.XLOOKUP(B2776,[1]Printers!L:L,[1]Printers!O:O,1,0,),10)),"Используйте слой 100 мкм")</f>
        <v>21.3</v>
      </c>
      <c r="F2776">
        <f>IFERROR(IF(ROUND(_xlfn.XLOOKUP([1]Parameters!B2776,[1]Printers!L:L,[1]Printers!Q:Q,,0)*E2776/10,0)*10&lt;_xlfn.XLOOKUP([1]Parameters!B2776,[1]Printers!L:L,[1]Printers!P:P,,0),ROUND(_xlfn.XLOOKUP([1]Parameters!B2776,[1]Printers!L:L,[1]Printers!Q:Q,,0)*E2776/10,0)*10,_xlfn.XLOOKUP([1]Parameters!B2776,[1]Printers!L:L,[1]Printers!P:P,,0)),"")</f>
        <v>99</v>
      </c>
      <c r="G2776" cm="1">
        <f t="array" ref="G2776">IFERROR(IF(ROW()-1&gt;COUNTA([1]!T_Printers[Printers])*COUNTA([1]!T_Resins[Resins]),"",_xlfn.IFS(ROUND(VLOOKUP(C2776,[1]!T_Resins[#Data],3,FALSE)/VLOOKUP(A2776,[1]!T_Printers[#Data],5,FALSE),1)&lt;=_xlfn.XLOOKUP(B2776,[1]Printers!L:L,[1]Printers!O:O,1,0,),ROUND(VLOOKUP(C2776,[1]!T_Resins[#Data],3,FALSE)/VLOOKUP(A2776,[1]!T_Printers[#Data],5,FALSE),1),ROUND(VLOOKUP(C2776,[1]!T_Resins[#Data],3,FALSE)/VLOOKUP(A2776,[1]!T_Printers[#Data],5,FALSE),1)&gt;_xlfn.XLOOKUP(B2776,[1]Printers!L:L,[1]Printers!O:O,1,0,),10)),"")</f>
        <v>27.7</v>
      </c>
      <c r="H2776">
        <f>IFERROR(IF(ROUND(_xlfn.XLOOKUP([1]Parameters!B2776,[1]Printers!L:L,[1]Printers!Q:Q,,0)*G2776/10,0)*10&lt;_xlfn.XLOOKUP([1]Parameters!B2776,[1]Printers!L:L,[1]Printers!P:P,,0),ROUND(_xlfn.XLOOKUP([1]Parameters!B2776,[1]Printers!L:L,[1]Printers!Q:Q,,0)*G2776/10,0)*10,_xlfn.XLOOKUP([1]Parameters!B2776,[1]Printers!L:L,[1]Printers!P:P,,0)),"")</f>
        <v>99</v>
      </c>
      <c r="I2776" s="3" t="str" cm="1">
        <f t="array" ref="I2776">IFERROR(IF(ROW()-1&gt;COUNTA([1]!T_Printers[Printers])*COUNTA([1]!T_Resins[Resins]),"",_xlfn.IFS(ROUND(VLOOKUP(C2776,[1]!T_Resins[#Data],4,FALSE)/VLOOKUP(A2776,[1]!T_Printers[#Data],5,FALSE),1)&lt;=_xlfn.XLOOKUP(B2776,[1]Printers!L:L,[1]Printers!O:O,1,0,),ROUND(VLOOKUP(C2776,[1]!T_Resins[#Data],4,FALSE)/VLOOKUP(A2776,[1]!T_Printers[#Data],5,FALSE),1),ROUND(VLOOKUP(C2776,[1]!T_Resins[#Data],4,FALSE)/VLOOKUP(A2776,[1]!T_Printers[#Data],5,FALSE),1)&gt;_xlfn.XLOOKUP(B2776,[1]Printers!L:L,[1]Printers!O:O,1,0,),"")),"")</f>
        <v/>
      </c>
      <c r="J2776" t="str">
        <f>IFERROR(IF(ROUND(_xlfn.XLOOKUP([1]Parameters!B2776,[1]Printers!L:L,[1]Printers!Q:Q,,0)*I2776/10,0)*10&lt;_xlfn.XLOOKUP([1]Parameters!B2776,[1]Printers!L:L,[1]Printers!P:P,,0),ROUND(_xlfn.XLOOKUP([1]Parameters!B2776,[1]Printers!L:L,[1]Printers!Q:Q,,0)*I2776/10,0)*10,_xlfn.XLOOKUP([1]Parameters!B2776,[1]Printers!L:L,[1]Printers!P:P,,0)),"")</f>
        <v/>
      </c>
      <c r="K2776">
        <f>IF(SUM(E2776:J2776)&lt;&gt;0,VLOOKUP(A2776,[1]!T_Printers[#Data],10,FALSE)+VLOOKUP(C2776,[1]!T_Resins[#Data],10,FALSE),"")</f>
        <v>3</v>
      </c>
      <c r="L2776">
        <f>IF(SUM(E2776:J2776)&lt;&gt;0,VLOOKUP(A2776,[1]!T_Printers[#Data],11,FALSE),"")</f>
        <v>5</v>
      </c>
      <c r="M2776">
        <f>IF(SUM(E2776:J2776)&lt;&gt;0,VLOOKUP(C2776,[1]!T_Resins[#Data],8,FALSE),"")</f>
        <v>120</v>
      </c>
      <c r="N2776">
        <f>IF(_xlfn.XLOOKUP(B2776,[1]Printers!$L:$L,[1]Printers!$R:$R,0,0)&gt;0,[1]Parameters!M2776,IF(SUM(E2776:J2776)&lt;&gt;0,VLOOKUP(C2776,[1]!T_Resins[#Data],9,FALSE),""))</f>
        <v>180</v>
      </c>
      <c r="O2776" t="str">
        <f t="shared" si="43"/>
        <v>PhrozenShuffle4k</v>
      </c>
    </row>
    <row r="2777" spans="1:15" x14ac:dyDescent="0.25">
      <c r="A2777" t="str">
        <f t="array" ref="A2777">IF(ROW()-1&gt;COUNTA([1]!T_Printers[Printers])*COUNTA([1]!T_Resins[Resins]),"",INDEX([1]!T_Printers[Printers],INT((ROW()-2)/COUNTA([1]!T_Resins[Resins])+1)))</f>
        <v>Phrozen Shuffle 4k</v>
      </c>
      <c r="B2777" t="str">
        <f>_xlfn.XLOOKUP(A2777,[1]!T_Printers[Printers],[1]!T_Printers[Icon link],,0)</f>
        <v>PhrozenShuffle4k</v>
      </c>
      <c r="C2777" t="str">
        <f t="array" ref="C2777">IF(ROW()-1&gt;COUNTA([1]!T_Printers[Printers])*COUNTA([1]!T_Resins[Resins]),"",INDEX([1]!T_Resins[Resins],MOD(ROW()-2,COUNTA([1]!T_Resins[Resins]))+1))</f>
        <v>Dental Bleach Pro</v>
      </c>
      <c r="D2777">
        <f>IF(SUM(E2777:J2777)&lt;&gt;0,IF(ROW()-1&gt;COUNTA([1]!T_Printers[Printers])*COUNTA([1]!T_Resins[Resins]),"",2),"")</f>
        <v>2</v>
      </c>
      <c r="E2777" cm="1">
        <f t="array" ref="E2777">IFERROR(IF(ROW()-1&gt;COUNTA([1]!T_Printers[Printers])*COUNTA([1]!T_Resins[Resins]),"",_xlfn.IFS(ROUND(VLOOKUP(C2777,[1]!T_Resins[#Data],2,FALSE)/VLOOKUP(A2777,[1]!T_Printers[#Data],5,FALSE),1)&lt;=_xlfn.XLOOKUP(B2777,[1]Printers!L:L,[1]Printers!O:O,1,0,),ROUND(VLOOKUP(C2777,[1]!T_Resins[#Data],2,FALSE)/VLOOKUP(A2777,[1]!T_Printers[#Data],5,FALSE),1),ROUND(VLOOKUP(C2777,[1]!T_Resins[#Data],2,FALSE)/VLOOKUP(A2777,[1]!T_Printers[#Data],5,FALSE),1)&gt;_xlfn.XLOOKUP(B2777,[1]Printers!L:L,[1]Printers!O:O,1,0,),10)),"Используйте слой 100 мкм")</f>
        <v>15.8</v>
      </c>
      <c r="F2777">
        <f>IFERROR(IF(ROUND(_xlfn.XLOOKUP([1]Parameters!B2777,[1]Printers!L:L,[1]Printers!Q:Q,,0)*E2777/10,0)*10&lt;_xlfn.XLOOKUP([1]Parameters!B2777,[1]Printers!L:L,[1]Printers!P:P,,0),ROUND(_xlfn.XLOOKUP([1]Parameters!B2777,[1]Printers!L:L,[1]Printers!Q:Q,,0)*E2777/10,0)*10,_xlfn.XLOOKUP([1]Parameters!B2777,[1]Printers!L:L,[1]Printers!P:P,,0)),"")</f>
        <v>99</v>
      </c>
      <c r="G2777" cm="1">
        <f t="array" ref="G2777">IFERROR(IF(ROW()-1&gt;COUNTA([1]!T_Printers[Printers])*COUNTA([1]!T_Resins[Resins]),"",_xlfn.IFS(ROUND(VLOOKUP(C2777,[1]!T_Resins[#Data],3,FALSE)/VLOOKUP(A2777,[1]!T_Printers[#Data],5,FALSE),1)&lt;=_xlfn.XLOOKUP(B2777,[1]Printers!L:L,[1]Printers!O:O,1,0,),ROUND(VLOOKUP(C2777,[1]!T_Resins[#Data],3,FALSE)/VLOOKUP(A2777,[1]!T_Printers[#Data],5,FALSE),1),ROUND(VLOOKUP(C2777,[1]!T_Resins[#Data],3,FALSE)/VLOOKUP(A2777,[1]!T_Printers[#Data],5,FALSE),1)&gt;_xlfn.XLOOKUP(B2777,[1]Printers!L:L,[1]Printers!O:O,1,0,),10)),"")</f>
        <v>20.5</v>
      </c>
      <c r="H2777">
        <f>IFERROR(IF(ROUND(_xlfn.XLOOKUP([1]Parameters!B2777,[1]Printers!L:L,[1]Printers!Q:Q,,0)*G2777/10,0)*10&lt;_xlfn.XLOOKUP([1]Parameters!B2777,[1]Printers!L:L,[1]Printers!P:P,,0),ROUND(_xlfn.XLOOKUP([1]Parameters!B2777,[1]Printers!L:L,[1]Printers!Q:Q,,0)*G2777/10,0)*10,_xlfn.XLOOKUP([1]Parameters!B2777,[1]Printers!L:L,[1]Printers!P:P,,0)),"")</f>
        <v>99</v>
      </c>
      <c r="I2777" s="3" t="str" cm="1">
        <f t="array" ref="I2777">IFERROR(IF(ROW()-1&gt;COUNTA([1]!T_Printers[Printers])*COUNTA([1]!T_Resins[Resins]),"",_xlfn.IFS(ROUND(VLOOKUP(C2777,[1]!T_Resins[#Data],4,FALSE)/VLOOKUP(A2777,[1]!T_Printers[#Data],5,FALSE),1)&lt;=_xlfn.XLOOKUP(B2777,[1]Printers!L:L,[1]Printers!O:O,1,0,),ROUND(VLOOKUP(C2777,[1]!T_Resins[#Data],4,FALSE)/VLOOKUP(A2777,[1]!T_Printers[#Data],5,FALSE),1),ROUND(VLOOKUP(C2777,[1]!T_Resins[#Data],4,FALSE)/VLOOKUP(A2777,[1]!T_Printers[#Data],5,FALSE),1)&gt;_xlfn.XLOOKUP(B2777,[1]Printers!L:L,[1]Printers!O:O,1,0,),"")),"")</f>
        <v/>
      </c>
      <c r="J2777" t="str">
        <f>IFERROR(IF(ROUND(_xlfn.XLOOKUP([1]Parameters!B2777,[1]Printers!L:L,[1]Printers!Q:Q,,0)*I2777/10,0)*10&lt;_xlfn.XLOOKUP([1]Parameters!B2777,[1]Printers!L:L,[1]Printers!P:P,,0),ROUND(_xlfn.XLOOKUP([1]Parameters!B2777,[1]Printers!L:L,[1]Printers!Q:Q,,0)*I2777/10,0)*10,_xlfn.XLOOKUP([1]Parameters!B2777,[1]Printers!L:L,[1]Printers!P:P,,0)),"")</f>
        <v/>
      </c>
      <c r="K2777">
        <f>IF(SUM(E2777:J2777)&lt;&gt;0,VLOOKUP(A2777,[1]!T_Printers[#Data],10,FALSE)+VLOOKUP(C2777,[1]!T_Resins[#Data],10,FALSE),"")</f>
        <v>2</v>
      </c>
      <c r="L2777">
        <f>IF(SUM(E2777:J2777)&lt;&gt;0,VLOOKUP(A2777,[1]!T_Printers[#Data],11,FALSE),"")</f>
        <v>5</v>
      </c>
      <c r="M2777">
        <f>IF(SUM(E2777:J2777)&lt;&gt;0,VLOOKUP(C2777,[1]!T_Resins[#Data],8,FALSE),"")</f>
        <v>120</v>
      </c>
      <c r="N2777">
        <f>IF(_xlfn.XLOOKUP(B2777,[1]Printers!$L:$L,[1]Printers!$R:$R,0,0)&gt;0,[1]Parameters!M2777,IF(SUM(E2777:J2777)&lt;&gt;0,VLOOKUP(C2777,[1]!T_Resins[#Data],9,FALSE),""))</f>
        <v>180</v>
      </c>
      <c r="O2777" t="str">
        <f t="shared" si="43"/>
        <v>PhrozenShuffle4k</v>
      </c>
    </row>
    <row r="2778" spans="1:15" x14ac:dyDescent="0.25">
      <c r="A2778" t="str">
        <f t="array" ref="A2778">IF(ROW()-1&gt;COUNTA([1]!T_Printers[Printers])*COUNTA([1]!T_Resins[Resins]),"",INDEX([1]!T_Printers[Printers],INT((ROW()-2)/COUNTA([1]!T_Resins[Resins])+1)))</f>
        <v>Phrozen Shuffle 4k</v>
      </c>
      <c r="B2778" t="str">
        <f>_xlfn.XLOOKUP(A2778,[1]!T_Printers[Printers],[1]!T_Printers[Icon link],,0)</f>
        <v>PhrozenShuffle4k</v>
      </c>
      <c r="C2778" t="str">
        <f t="array" ref="C2778">IF(ROW()-1&gt;COUNTA([1]!T_Printers[Printers])*COUNTA([1]!T_Resins[Resins]),"",INDEX([1]!T_Resins[Resins],MOD(ROW()-2,COUNTA([1]!T_Resins[Resins]))+1))</f>
        <v>Dental Cast Cherry Pro</v>
      </c>
      <c r="D2778">
        <f>IF(SUM(E2778:J2778)&lt;&gt;0,IF(ROW()-1&gt;COUNTA([1]!T_Printers[Printers])*COUNTA([1]!T_Resins[Resins]),"",2),"")</f>
        <v>2</v>
      </c>
      <c r="E2778" cm="1">
        <f t="array" ref="E2778">IFERROR(IF(ROW()-1&gt;COUNTA([1]!T_Printers[Printers])*COUNTA([1]!T_Resins[Resins]),"",_xlfn.IFS(ROUND(VLOOKUP(C2778,[1]!T_Resins[#Data],2,FALSE)/VLOOKUP(A2778,[1]!T_Printers[#Data],5,FALSE),1)&lt;=_xlfn.XLOOKUP(B2778,[1]Printers!L:L,[1]Printers!O:O,1,0,),ROUND(VLOOKUP(C2778,[1]!T_Resins[#Data],2,FALSE)/VLOOKUP(A2778,[1]!T_Printers[#Data],5,FALSE),1),ROUND(VLOOKUP(C2778,[1]!T_Resins[#Data],2,FALSE)/VLOOKUP(A2778,[1]!T_Printers[#Data],5,FALSE),1)&gt;_xlfn.XLOOKUP(B2778,[1]Printers!L:L,[1]Printers!O:O,1,0,),10)),"Используйте слой 100 мкм")</f>
        <v>21.7</v>
      </c>
      <c r="F2778">
        <f>IFERROR(IF(ROUND(_xlfn.XLOOKUP([1]Parameters!B2778,[1]Printers!L:L,[1]Printers!Q:Q,,0)*E2778/10,0)*10&lt;_xlfn.XLOOKUP([1]Parameters!B2778,[1]Printers!L:L,[1]Printers!P:P,,0),ROUND(_xlfn.XLOOKUP([1]Parameters!B2778,[1]Printers!L:L,[1]Printers!Q:Q,,0)*E2778/10,0)*10,_xlfn.XLOOKUP([1]Parameters!B2778,[1]Printers!L:L,[1]Printers!P:P,,0)),"")</f>
        <v>99</v>
      </c>
      <c r="G2778" t="str" cm="1">
        <f t="array" ref="G2778">IFERROR(IF(ROW()-1&gt;COUNTA([1]!T_Printers[Printers])*COUNTA([1]!T_Resins[Resins]),"",_xlfn.IFS(ROUND(VLOOKUP(C2778,[1]!T_Resins[#Data],3,FALSE)/VLOOKUP(A2778,[1]!T_Printers[#Data],5,FALSE),1)&lt;=_xlfn.XLOOKUP(B2778,[1]Printers!L:L,[1]Printers!O:O,1,0,),ROUND(VLOOKUP(C2778,[1]!T_Resins[#Data],3,FALSE)/VLOOKUP(A2778,[1]!T_Printers[#Data],5,FALSE),1),ROUND(VLOOKUP(C2778,[1]!T_Resins[#Data],3,FALSE)/VLOOKUP(A2778,[1]!T_Printers[#Data],5,FALSE),1)&gt;_xlfn.XLOOKUP(B2778,[1]Printers!L:L,[1]Printers!O:O,1,0,),10)),"")</f>
        <v/>
      </c>
      <c r="H2778" t="str">
        <f>IFERROR(IF(ROUND(_xlfn.XLOOKUP([1]Parameters!B2778,[1]Printers!L:L,[1]Printers!Q:Q,,0)*G2778/10,0)*10&lt;_xlfn.XLOOKUP([1]Parameters!B2778,[1]Printers!L:L,[1]Printers!P:P,,0),ROUND(_xlfn.XLOOKUP([1]Parameters!B2778,[1]Printers!L:L,[1]Printers!Q:Q,,0)*G2778/10,0)*10,_xlfn.XLOOKUP([1]Parameters!B2778,[1]Printers!L:L,[1]Printers!P:P,,0)),"")</f>
        <v/>
      </c>
      <c r="I2778" s="3" t="str" cm="1">
        <f t="array" ref="I2778">IFERROR(IF(ROW()-1&gt;COUNTA([1]!T_Printers[Printers])*COUNTA([1]!T_Resins[Resins]),"",_xlfn.IFS(ROUND(VLOOKUP(C2778,[1]!T_Resins[#Data],4,FALSE)/VLOOKUP(A2778,[1]!T_Printers[#Data],5,FALSE),1)&lt;=_xlfn.XLOOKUP(B2778,[1]Printers!L:L,[1]Printers!O:O,1,0,),ROUND(VLOOKUP(C2778,[1]!T_Resins[#Data],4,FALSE)/VLOOKUP(A2778,[1]!T_Printers[#Data],5,FALSE),1),ROUND(VLOOKUP(C2778,[1]!T_Resins[#Data],4,FALSE)/VLOOKUP(A2778,[1]!T_Printers[#Data],5,FALSE),1)&gt;_xlfn.XLOOKUP(B2778,[1]Printers!L:L,[1]Printers!O:O,1,0,),"")),"")</f>
        <v/>
      </c>
      <c r="J2778" t="str">
        <f>IFERROR(IF(ROUND(_xlfn.XLOOKUP([1]Parameters!B2778,[1]Printers!L:L,[1]Printers!Q:Q,,0)*I2778/10,0)*10&lt;_xlfn.XLOOKUP([1]Parameters!B2778,[1]Printers!L:L,[1]Printers!P:P,,0),ROUND(_xlfn.XLOOKUP([1]Parameters!B2778,[1]Printers!L:L,[1]Printers!Q:Q,,0)*I2778/10,0)*10,_xlfn.XLOOKUP([1]Parameters!B2778,[1]Printers!L:L,[1]Printers!P:P,,0)),"")</f>
        <v/>
      </c>
      <c r="K2778">
        <f>IF(SUM(E2778:J2778)&lt;&gt;0,VLOOKUP(A2778,[1]!T_Printers[#Data],10,FALSE)+VLOOKUP(C2778,[1]!T_Resins[#Data],10,FALSE),"")</f>
        <v>2</v>
      </c>
      <c r="L2778">
        <f>IF(SUM(E2778:J2778)&lt;&gt;0,VLOOKUP(A2778,[1]!T_Printers[#Data],11,FALSE),"")</f>
        <v>5</v>
      </c>
      <c r="M2778">
        <f>IF(SUM(E2778:J2778)&lt;&gt;0,VLOOKUP(C2778,[1]!T_Resins[#Data],8,FALSE),"")</f>
        <v>60</v>
      </c>
      <c r="N2778">
        <f>IF(_xlfn.XLOOKUP(B2778,[1]Printers!$L:$L,[1]Printers!$R:$R,0,0)&gt;0,[1]Parameters!M2778,IF(SUM(E2778:J2778)&lt;&gt;0,VLOOKUP(C2778,[1]!T_Resins[#Data],9,FALSE),""))</f>
        <v>60</v>
      </c>
      <c r="O2778" t="str">
        <f t="shared" si="43"/>
        <v>PhrozenShuffle4k</v>
      </c>
    </row>
    <row r="2779" spans="1:15" x14ac:dyDescent="0.25">
      <c r="A2779" t="str">
        <f t="array" ref="A2779">IF(ROW()-1&gt;COUNTA([1]!T_Printers[Printers])*COUNTA([1]!T_Resins[Resins]),"",INDEX([1]!T_Printers[Printers],INT((ROW()-2)/COUNTA([1]!T_Resins[Resins])+1)))</f>
        <v>Phrozen Shuffle 4k</v>
      </c>
      <c r="B2779" t="str">
        <f>_xlfn.XLOOKUP(A2779,[1]!T_Printers[Printers],[1]!T_Printers[Icon link],,0)</f>
        <v>PhrozenShuffle4k</v>
      </c>
      <c r="C2779" t="str">
        <f t="array" ref="C2779">IF(ROW()-1&gt;COUNTA([1]!T_Printers[Printers])*COUNTA([1]!T_Resins[Resins]),"",INDEX([1]!T_Resins[Resins],MOD(ROW()-2,COUNTA([1]!T_Resins[Resins]))+1))</f>
        <v>Dental Cast Cherry</v>
      </c>
      <c r="D2779">
        <f>IF(SUM(E2779:J2779)&lt;&gt;0,IF(ROW()-1&gt;COUNTA([1]!T_Printers[Printers])*COUNTA([1]!T_Resins[Resins]),"",2),"")</f>
        <v>2</v>
      </c>
      <c r="E2779" cm="1">
        <f t="array" ref="E2779">IFERROR(IF(ROW()-1&gt;COUNTA([1]!T_Printers[Printers])*COUNTA([1]!T_Resins[Resins]),"",_xlfn.IFS(ROUND(VLOOKUP(C2779,[1]!T_Resins[#Data],2,FALSE)/VLOOKUP(A2779,[1]!T_Printers[#Data],5,FALSE),1)&lt;=_xlfn.XLOOKUP(B2779,[1]Printers!L:L,[1]Printers!O:O,1,0,),ROUND(VLOOKUP(C2779,[1]!T_Resins[#Data],2,FALSE)/VLOOKUP(A2779,[1]!T_Printers[#Data],5,FALSE),1),ROUND(VLOOKUP(C2779,[1]!T_Resins[#Data],2,FALSE)/VLOOKUP(A2779,[1]!T_Printers[#Data],5,FALSE),1)&gt;_xlfn.XLOOKUP(B2779,[1]Printers!L:L,[1]Printers!O:O,1,0,),10)),"Используйте слой 100 мкм")</f>
        <v>19</v>
      </c>
      <c r="F2779">
        <f>IFERROR(IF(ROUND(_xlfn.XLOOKUP([1]Parameters!B2779,[1]Printers!L:L,[1]Printers!Q:Q,,0)*E2779/10,0)*10&lt;_xlfn.XLOOKUP([1]Parameters!B2779,[1]Printers!L:L,[1]Printers!P:P,,0),ROUND(_xlfn.XLOOKUP([1]Parameters!B2779,[1]Printers!L:L,[1]Printers!Q:Q,,0)*E2779/10,0)*10,_xlfn.XLOOKUP([1]Parameters!B2779,[1]Printers!L:L,[1]Printers!P:P,,0)),"")</f>
        <v>99</v>
      </c>
      <c r="G2779" cm="1">
        <f t="array" ref="G2779">IFERROR(IF(ROW()-1&gt;COUNTA([1]!T_Printers[Printers])*COUNTA([1]!T_Resins[Resins]),"",_xlfn.IFS(ROUND(VLOOKUP(C2779,[1]!T_Resins[#Data],3,FALSE)/VLOOKUP(A2779,[1]!T_Printers[#Data],5,FALSE),1)&lt;=_xlfn.XLOOKUP(B2779,[1]Printers!L:L,[1]Printers!O:O,1,0,),ROUND(VLOOKUP(C2779,[1]!T_Resins[#Data],3,FALSE)/VLOOKUP(A2779,[1]!T_Printers[#Data],5,FALSE),1),ROUND(VLOOKUP(C2779,[1]!T_Resins[#Data],3,FALSE)/VLOOKUP(A2779,[1]!T_Printers[#Data],5,FALSE),1)&gt;_xlfn.XLOOKUP(B2779,[1]Printers!L:L,[1]Printers!O:O,1,0,),10)),"")</f>
        <v>24.7</v>
      </c>
      <c r="H2779">
        <f>IFERROR(IF(ROUND(_xlfn.XLOOKUP([1]Parameters!B2779,[1]Printers!L:L,[1]Printers!Q:Q,,0)*G2779/10,0)*10&lt;_xlfn.XLOOKUP([1]Parameters!B2779,[1]Printers!L:L,[1]Printers!P:P,,0),ROUND(_xlfn.XLOOKUP([1]Parameters!B2779,[1]Printers!L:L,[1]Printers!Q:Q,,0)*G2779/10,0)*10,_xlfn.XLOOKUP([1]Parameters!B2779,[1]Printers!L:L,[1]Printers!P:P,,0)),"")</f>
        <v>99</v>
      </c>
      <c r="I2779" s="3" t="str" cm="1">
        <f t="array" ref="I2779">IFERROR(IF(ROW()-1&gt;COUNTA([1]!T_Printers[Printers])*COUNTA([1]!T_Resins[Resins]),"",_xlfn.IFS(ROUND(VLOOKUP(C2779,[1]!T_Resins[#Data],4,FALSE)/VLOOKUP(A2779,[1]!T_Printers[#Data],5,FALSE),1)&lt;=_xlfn.XLOOKUP(B2779,[1]Printers!L:L,[1]Printers!O:O,1,0,),ROUND(VLOOKUP(C2779,[1]!T_Resins[#Data],4,FALSE)/VLOOKUP(A2779,[1]!T_Printers[#Data],5,FALSE),1),ROUND(VLOOKUP(C2779,[1]!T_Resins[#Data],4,FALSE)/VLOOKUP(A2779,[1]!T_Printers[#Data],5,FALSE),1)&gt;_xlfn.XLOOKUP(B2779,[1]Printers!L:L,[1]Printers!O:O,1,0,),"")),"")</f>
        <v/>
      </c>
      <c r="J2779" t="str">
        <f>IFERROR(IF(ROUND(_xlfn.XLOOKUP([1]Parameters!B2779,[1]Printers!L:L,[1]Printers!Q:Q,,0)*I2779/10,0)*10&lt;_xlfn.XLOOKUP([1]Parameters!B2779,[1]Printers!L:L,[1]Printers!P:P,,0),ROUND(_xlfn.XLOOKUP([1]Parameters!B2779,[1]Printers!L:L,[1]Printers!Q:Q,,0)*I2779/10,0)*10,_xlfn.XLOOKUP([1]Parameters!B2779,[1]Printers!L:L,[1]Printers!P:P,,0)),"")</f>
        <v/>
      </c>
      <c r="K2779">
        <f>IF(SUM(E2779:J2779)&lt;&gt;0,VLOOKUP(A2779,[1]!T_Printers[#Data],10,FALSE)+VLOOKUP(C2779,[1]!T_Resins[#Data],10,FALSE),"")</f>
        <v>2</v>
      </c>
      <c r="L2779">
        <f>IF(SUM(E2779:J2779)&lt;&gt;0,VLOOKUP(A2779,[1]!T_Printers[#Data],11,FALSE),"")</f>
        <v>5</v>
      </c>
      <c r="M2779">
        <f>IF(SUM(E2779:J2779)&lt;&gt;0,VLOOKUP(C2779,[1]!T_Resins[#Data],8,FALSE),"")</f>
        <v>60</v>
      </c>
      <c r="N2779">
        <f>IF(_xlfn.XLOOKUP(B2779,[1]Printers!$L:$L,[1]Printers!$R:$R,0,0)&gt;0,[1]Parameters!M2779,IF(SUM(E2779:J2779)&lt;&gt;0,VLOOKUP(C2779,[1]!T_Resins[#Data],9,FALSE),""))</f>
        <v>60</v>
      </c>
      <c r="O2779" t="str">
        <f t="shared" si="43"/>
        <v>PhrozenShuffle4k</v>
      </c>
    </row>
    <row r="2780" spans="1:15" x14ac:dyDescent="0.25">
      <c r="A2780" t="str">
        <f t="array" ref="A2780">IF(ROW()-1&gt;COUNTA([1]!T_Printers[Printers])*COUNTA([1]!T_Resins[Resins]),"",INDEX([1]!T_Printers[Printers],INT((ROW()-2)/COUNTA([1]!T_Resins[Resins])+1)))</f>
        <v>Phrozen Shuffle 4k</v>
      </c>
      <c r="B2780" t="str">
        <f>_xlfn.XLOOKUP(A2780,[1]!T_Printers[Printers],[1]!T_Printers[Icon link],,0)</f>
        <v>PhrozenShuffle4k</v>
      </c>
      <c r="C2780" t="str">
        <f t="array" ref="C2780">IF(ROW()-1&gt;COUNTA([1]!T_Printers[Printers])*COUNTA([1]!T_Resins[Resins]),"",INDEX([1]!T_Resins[Resins],MOD(ROW()-2,COUNTA([1]!T_Resins[Resins]))+1))</f>
        <v>Dental Clear</v>
      </c>
      <c r="D2780">
        <f>IF(SUM(E2780:J2780)&lt;&gt;0,IF(ROW()-1&gt;COUNTA([1]!T_Printers[Printers])*COUNTA([1]!T_Resins[Resins]),"",2),"")</f>
        <v>2</v>
      </c>
      <c r="E2780" cm="1">
        <f t="array" ref="E2780">IFERROR(IF(ROW()-1&gt;COUNTA([1]!T_Printers[Printers])*COUNTA([1]!T_Resins[Resins]),"",_xlfn.IFS(ROUND(VLOOKUP(C2780,[1]!T_Resins[#Data],2,FALSE)/VLOOKUP(A2780,[1]!T_Printers[#Data],5,FALSE),1)&lt;=_xlfn.XLOOKUP(B2780,[1]Printers!L:L,[1]Printers!O:O,1,0,),ROUND(VLOOKUP(C2780,[1]!T_Resins[#Data],2,FALSE)/VLOOKUP(A2780,[1]!T_Printers[#Data],5,FALSE),1),ROUND(VLOOKUP(C2780,[1]!T_Resins[#Data],2,FALSE)/VLOOKUP(A2780,[1]!T_Printers[#Data],5,FALSE),1)&gt;_xlfn.XLOOKUP(B2780,[1]Printers!L:L,[1]Printers!O:O,1,0,),10)),"Используйте слой 100 мкм")</f>
        <v>10.7</v>
      </c>
      <c r="F2780">
        <f>IFERROR(IF(ROUND(_xlfn.XLOOKUP([1]Parameters!B2780,[1]Printers!L:L,[1]Printers!Q:Q,,0)*E2780/10,0)*10&lt;_xlfn.XLOOKUP([1]Parameters!B2780,[1]Printers!L:L,[1]Printers!P:P,,0),ROUND(_xlfn.XLOOKUP([1]Parameters!B2780,[1]Printers!L:L,[1]Printers!Q:Q,,0)*E2780/10,0)*10,_xlfn.XLOOKUP([1]Parameters!B2780,[1]Printers!L:L,[1]Printers!P:P,,0)),"")</f>
        <v>99</v>
      </c>
      <c r="G2780" cm="1">
        <f t="array" ref="G2780">IFERROR(IF(ROW()-1&gt;COUNTA([1]!T_Printers[Printers])*COUNTA([1]!T_Resins[Resins]),"",_xlfn.IFS(ROUND(VLOOKUP(C2780,[1]!T_Resins[#Data],3,FALSE)/VLOOKUP(A2780,[1]!T_Printers[#Data],5,FALSE),1)&lt;=_xlfn.XLOOKUP(B2780,[1]Printers!L:L,[1]Printers!O:O,1,0,),ROUND(VLOOKUP(C2780,[1]!T_Resins[#Data],3,FALSE)/VLOOKUP(A2780,[1]!T_Printers[#Data],5,FALSE),1),ROUND(VLOOKUP(C2780,[1]!T_Resins[#Data],3,FALSE)/VLOOKUP(A2780,[1]!T_Printers[#Data],5,FALSE),1)&gt;_xlfn.XLOOKUP(B2780,[1]Printers!L:L,[1]Printers!O:O,1,0,),10)),"")</f>
        <v>13.9</v>
      </c>
      <c r="H2780">
        <f>IFERROR(IF(ROUND(_xlfn.XLOOKUP([1]Parameters!B2780,[1]Printers!L:L,[1]Printers!Q:Q,,0)*G2780/10,0)*10&lt;_xlfn.XLOOKUP([1]Parameters!B2780,[1]Printers!L:L,[1]Printers!P:P,,0),ROUND(_xlfn.XLOOKUP([1]Parameters!B2780,[1]Printers!L:L,[1]Printers!Q:Q,,0)*G2780/10,0)*10,_xlfn.XLOOKUP([1]Parameters!B2780,[1]Printers!L:L,[1]Printers!P:P,,0)),"")</f>
        <v>99</v>
      </c>
      <c r="I2780" s="3" t="str" cm="1">
        <f t="array" ref="I2780">IFERROR(IF(ROW()-1&gt;COUNTA([1]!T_Printers[Printers])*COUNTA([1]!T_Resins[Resins]),"",_xlfn.IFS(ROUND(VLOOKUP(C2780,[1]!T_Resins[#Data],4,FALSE)/VLOOKUP(A2780,[1]!T_Printers[#Data],5,FALSE),1)&lt;=_xlfn.XLOOKUP(B2780,[1]Printers!L:L,[1]Printers!O:O,1,0,),ROUND(VLOOKUP(C2780,[1]!T_Resins[#Data],4,FALSE)/VLOOKUP(A2780,[1]!T_Printers[#Data],5,FALSE),1),ROUND(VLOOKUP(C2780,[1]!T_Resins[#Data],4,FALSE)/VLOOKUP(A2780,[1]!T_Printers[#Data],5,FALSE),1)&gt;_xlfn.XLOOKUP(B2780,[1]Printers!L:L,[1]Printers!O:O,1,0,),"")),"")</f>
        <v/>
      </c>
      <c r="J2780" t="str">
        <f>IFERROR(IF(ROUND(_xlfn.XLOOKUP([1]Parameters!B2780,[1]Printers!L:L,[1]Printers!Q:Q,,0)*I2780/10,0)*10&lt;_xlfn.XLOOKUP([1]Parameters!B2780,[1]Printers!L:L,[1]Printers!P:P,,0),ROUND(_xlfn.XLOOKUP([1]Parameters!B2780,[1]Printers!L:L,[1]Printers!Q:Q,,0)*I2780/10,0)*10,_xlfn.XLOOKUP([1]Parameters!B2780,[1]Printers!L:L,[1]Printers!P:P,,0)),"")</f>
        <v/>
      </c>
      <c r="K2780">
        <f>IF(SUM(E2780:J2780)&lt;&gt;0,VLOOKUP(A2780,[1]!T_Printers[#Data],10,FALSE)+VLOOKUP(C2780,[1]!T_Resins[#Data],10,FALSE),"")</f>
        <v>2</v>
      </c>
      <c r="L2780">
        <f>IF(SUM(E2780:J2780)&lt;&gt;0,VLOOKUP(A2780,[1]!T_Printers[#Data],11,FALSE),"")</f>
        <v>5</v>
      </c>
      <c r="M2780">
        <f>IF(SUM(E2780:J2780)&lt;&gt;0,VLOOKUP(C2780,[1]!T_Resins[#Data],8,FALSE),"")</f>
        <v>120</v>
      </c>
      <c r="N2780">
        <f>IF(_xlfn.XLOOKUP(B2780,[1]Printers!$L:$L,[1]Printers!$R:$R,0,0)&gt;0,[1]Parameters!M2780,IF(SUM(E2780:J2780)&lt;&gt;0,VLOOKUP(C2780,[1]!T_Resins[#Data],9,FALSE),""))</f>
        <v>180</v>
      </c>
      <c r="O2780" t="str">
        <f t="shared" si="43"/>
        <v>PhrozenShuffle4k</v>
      </c>
    </row>
    <row r="2781" spans="1:15" x14ac:dyDescent="0.25">
      <c r="A2781" t="str">
        <f t="array" ref="A2781">IF(ROW()-1&gt;COUNTA([1]!T_Printers[Printers])*COUNTA([1]!T_Resins[Resins]),"",INDEX([1]!T_Printers[Printers],INT((ROW()-2)/COUNTA([1]!T_Resins[Resins])+1)))</f>
        <v>Phrozen Shuffle 4k</v>
      </c>
      <c r="B2781" t="str">
        <f>_xlfn.XLOOKUP(A2781,[1]!T_Printers[Printers],[1]!T_Printers[Icon link],,0)</f>
        <v>PhrozenShuffle4k</v>
      </c>
      <c r="C2781" t="str">
        <f t="array" ref="C2781">IF(ROW()-1&gt;COUNTA([1]!T_Printers[Printers])*COUNTA([1]!T_Resins[Resins]),"",INDEX([1]!T_Resins[Resins],MOD(ROW()-2,COUNTA([1]!T_Resins[Resins]))+1))</f>
        <v>Dental Clear Pro</v>
      </c>
      <c r="D2781">
        <f>IF(SUM(E2781:J2781)&lt;&gt;0,IF(ROW()-1&gt;COUNTA([1]!T_Printers[Printers])*COUNTA([1]!T_Resins[Resins]),"",2),"")</f>
        <v>2</v>
      </c>
      <c r="E2781" t="str" cm="1">
        <f t="array" ref="E2781">IFERROR(IF(ROW()-1&gt;COUNTA([1]!T_Printers[Printers])*COUNTA([1]!T_Resins[Resins]),"",_xlfn.IFS(ROUND(VLOOKUP(C2781,[1]!T_Resins[#Data],2,FALSE)/VLOOKUP(A2781,[1]!T_Printers[#Data],5,FALSE),1)&lt;=_xlfn.XLOOKUP(B2781,[1]Printers!L:L,[1]Printers!O:O,1,0,),ROUND(VLOOKUP(C2781,[1]!T_Resins[#Data],2,FALSE)/VLOOKUP(A2781,[1]!T_Printers[#Data],5,FALSE),1),ROUND(VLOOKUP(C2781,[1]!T_Resins[#Data],2,FALSE)/VLOOKUP(A2781,[1]!T_Printers[#Data],5,FALSE),1)&gt;_xlfn.XLOOKUP(B2781,[1]Printers!L:L,[1]Printers!O:O,1,0,),10)),"Используйте слой 100 мкм")</f>
        <v>Используйте слой 100 мкм</v>
      </c>
      <c r="F2781" t="str">
        <f>IFERROR(IF(ROUND(_xlfn.XLOOKUP([1]Parameters!B2781,[1]Printers!L:L,[1]Printers!Q:Q,,0)*E2781/10,0)*10&lt;_xlfn.XLOOKUP([1]Parameters!B2781,[1]Printers!L:L,[1]Printers!P:P,,0),ROUND(_xlfn.XLOOKUP([1]Parameters!B2781,[1]Printers!L:L,[1]Printers!Q:Q,,0)*E2781/10,0)*10,_xlfn.XLOOKUP([1]Parameters!B2781,[1]Printers!L:L,[1]Printers!P:P,,0)),"")</f>
        <v/>
      </c>
      <c r="G2781" cm="1">
        <f t="array" ref="G2781">IFERROR(IF(ROW()-1&gt;COUNTA([1]!T_Printers[Printers])*COUNTA([1]!T_Resins[Resins]),"",_xlfn.IFS(ROUND(VLOOKUP(C2781,[1]!T_Resins[#Data],3,FALSE)/VLOOKUP(A2781,[1]!T_Printers[#Data],5,FALSE),1)&lt;=_xlfn.XLOOKUP(B2781,[1]Printers!L:L,[1]Printers!O:O,1,0,),ROUND(VLOOKUP(C2781,[1]!T_Resins[#Data],3,FALSE)/VLOOKUP(A2781,[1]!T_Printers[#Data],5,FALSE),1),ROUND(VLOOKUP(C2781,[1]!T_Resins[#Data],3,FALSE)/VLOOKUP(A2781,[1]!T_Printers[#Data],5,FALSE),1)&gt;_xlfn.XLOOKUP(B2781,[1]Printers!L:L,[1]Printers!O:O,1,0,),10)),"")</f>
        <v>22.5</v>
      </c>
      <c r="H2781">
        <f>IFERROR(IF(ROUND(_xlfn.XLOOKUP([1]Parameters!B2781,[1]Printers!L:L,[1]Printers!Q:Q,,0)*G2781/10,0)*10&lt;_xlfn.XLOOKUP([1]Parameters!B2781,[1]Printers!L:L,[1]Printers!P:P,,0),ROUND(_xlfn.XLOOKUP([1]Parameters!B2781,[1]Printers!L:L,[1]Printers!Q:Q,,0)*G2781/10,0)*10,_xlfn.XLOOKUP([1]Parameters!B2781,[1]Printers!L:L,[1]Printers!P:P,,0)),"")</f>
        <v>99</v>
      </c>
      <c r="I2781" s="3" cm="1">
        <f t="array" ref="I2781">IFERROR(IF(ROW()-1&gt;COUNTA([1]!T_Printers[Printers])*COUNTA([1]!T_Resins[Resins]),"",_xlfn.IFS(ROUND(VLOOKUP(C2781,[1]!T_Resins[#Data],4,FALSE)/VLOOKUP(A2781,[1]!T_Printers[#Data],5,FALSE),1)&lt;=_xlfn.XLOOKUP(B2781,[1]Printers!L:L,[1]Printers!O:O,1,0,),ROUND(VLOOKUP(C2781,[1]!T_Resins[#Data],4,FALSE)/VLOOKUP(A2781,[1]!T_Printers[#Data],5,FALSE),1),ROUND(VLOOKUP(C2781,[1]!T_Resins[#Data],4,FALSE)/VLOOKUP(A2781,[1]!T_Printers[#Data],5,FALSE),1)&gt;_xlfn.XLOOKUP(B2781,[1]Printers!L:L,[1]Printers!O:O,1,0,),"")),"")</f>
        <v>29.3</v>
      </c>
      <c r="J2781">
        <f>IFERROR(IF(ROUND(_xlfn.XLOOKUP([1]Parameters!B2781,[1]Printers!L:L,[1]Printers!Q:Q,,0)*I2781/10,0)*10&lt;_xlfn.XLOOKUP([1]Parameters!B2781,[1]Printers!L:L,[1]Printers!P:P,,0),ROUND(_xlfn.XLOOKUP([1]Parameters!B2781,[1]Printers!L:L,[1]Printers!Q:Q,,0)*I2781/10,0)*10,_xlfn.XLOOKUP([1]Parameters!B2781,[1]Printers!L:L,[1]Printers!P:P,,0)),"")</f>
        <v>99</v>
      </c>
      <c r="K2781">
        <f>IF(SUM(E2781:J2781)&lt;&gt;0,VLOOKUP(A2781,[1]!T_Printers[#Data],10,FALSE)+VLOOKUP(C2781,[1]!T_Resins[#Data],10,FALSE),"")</f>
        <v>2</v>
      </c>
      <c r="L2781">
        <f>IF(SUM(E2781:J2781)&lt;&gt;0,VLOOKUP(A2781,[1]!T_Printers[#Data],11,FALSE),"")</f>
        <v>5</v>
      </c>
      <c r="M2781">
        <f>IF(SUM(E2781:J2781)&lt;&gt;0,VLOOKUP(C2781,[1]!T_Resins[#Data],8,FALSE),"")</f>
        <v>120</v>
      </c>
      <c r="N2781">
        <f>IF(_xlfn.XLOOKUP(B2781,[1]Printers!$L:$L,[1]Printers!$R:$R,0,0)&gt;0,[1]Parameters!M2781,IF(SUM(E2781:J2781)&lt;&gt;0,VLOOKUP(C2781,[1]!T_Resins[#Data],9,FALSE),""))</f>
        <v>180</v>
      </c>
      <c r="O2781" t="str">
        <f t="shared" si="43"/>
        <v>PhrozenShuffle4k</v>
      </c>
    </row>
    <row r="2782" spans="1:15" x14ac:dyDescent="0.25">
      <c r="A2782" t="str">
        <f t="array" ref="A2782">IF(ROW()-1&gt;COUNTA([1]!T_Printers[Printers])*COUNTA([1]!T_Resins[Resins]),"",INDEX([1]!T_Printers[Printers],INT((ROW()-2)/COUNTA([1]!T_Resins[Resins])+1)))</f>
        <v>Phrozen Shuffle 4k</v>
      </c>
      <c r="B2782" t="str">
        <f>_xlfn.XLOOKUP(A2782,[1]!T_Printers[Printers],[1]!T_Printers[Icon link],,0)</f>
        <v>PhrozenShuffle4k</v>
      </c>
      <c r="C2782" t="str">
        <f t="array" ref="C2782">IF(ROW()-1&gt;COUNTA([1]!T_Printers[Printers])*COUNTA([1]!T_Resins[Resins]),"",INDEX([1]!T_Resins[Resins],MOD(ROW()-2,COUNTA([1]!T_Resins[Resins]))+1))</f>
        <v>Dental Denture Base Soft</v>
      </c>
      <c r="D2782">
        <f>IF(SUM(E2782:J2782)&lt;&gt;0,IF(ROW()-1&gt;COUNTA([1]!T_Printers[Printers])*COUNTA([1]!T_Resins[Resins]),"",2),"")</f>
        <v>2</v>
      </c>
      <c r="E2782" cm="1">
        <f t="array" ref="E2782">IFERROR(IF(ROW()-1&gt;COUNTA([1]!T_Printers[Printers])*COUNTA([1]!T_Resins[Resins]),"",_xlfn.IFS(ROUND(VLOOKUP(C2782,[1]!T_Resins[#Data],2,FALSE)/VLOOKUP(A2782,[1]!T_Printers[#Data],5,FALSE),1)&lt;=_xlfn.XLOOKUP(B2782,[1]Printers!L:L,[1]Printers!O:O,1,0,),ROUND(VLOOKUP(C2782,[1]!T_Resins[#Data],2,FALSE)/VLOOKUP(A2782,[1]!T_Printers[#Data],5,FALSE),1),ROUND(VLOOKUP(C2782,[1]!T_Resins[#Data],2,FALSE)/VLOOKUP(A2782,[1]!T_Printers[#Data],5,FALSE),1)&gt;_xlfn.XLOOKUP(B2782,[1]Printers!L:L,[1]Printers!O:O,1,0,),10)),"Используйте слой 100 мкм")</f>
        <v>24.2</v>
      </c>
      <c r="F2782">
        <f>IFERROR(IF(ROUND(_xlfn.XLOOKUP([1]Parameters!B2782,[1]Printers!L:L,[1]Printers!Q:Q,,0)*E2782/10,0)*10&lt;_xlfn.XLOOKUP([1]Parameters!B2782,[1]Printers!L:L,[1]Printers!P:P,,0),ROUND(_xlfn.XLOOKUP([1]Parameters!B2782,[1]Printers!L:L,[1]Printers!Q:Q,,0)*E2782/10,0)*10,_xlfn.XLOOKUP([1]Parameters!B2782,[1]Printers!L:L,[1]Printers!P:P,,0)),"")</f>
        <v>99</v>
      </c>
      <c r="G2782" cm="1">
        <f t="array" ref="G2782">IFERROR(IF(ROW()-1&gt;COUNTA([1]!T_Printers[Printers])*COUNTA([1]!T_Resins[Resins]),"",_xlfn.IFS(ROUND(VLOOKUP(C2782,[1]!T_Resins[#Data],3,FALSE)/VLOOKUP(A2782,[1]!T_Printers[#Data],5,FALSE),1)&lt;=_xlfn.XLOOKUP(B2782,[1]Printers!L:L,[1]Printers!O:O,1,0,),ROUND(VLOOKUP(C2782,[1]!T_Resins[#Data],3,FALSE)/VLOOKUP(A2782,[1]!T_Printers[#Data],5,FALSE),1),ROUND(VLOOKUP(C2782,[1]!T_Resins[#Data],3,FALSE)/VLOOKUP(A2782,[1]!T_Printers[#Data],5,FALSE),1)&gt;_xlfn.XLOOKUP(B2782,[1]Printers!L:L,[1]Printers!O:O,1,0,),10)),"")</f>
        <v>31.4</v>
      </c>
      <c r="H2782">
        <f>IFERROR(IF(ROUND(_xlfn.XLOOKUP([1]Parameters!B2782,[1]Printers!L:L,[1]Printers!Q:Q,,0)*G2782/10,0)*10&lt;_xlfn.XLOOKUP([1]Parameters!B2782,[1]Printers!L:L,[1]Printers!P:P,,0),ROUND(_xlfn.XLOOKUP([1]Parameters!B2782,[1]Printers!L:L,[1]Printers!Q:Q,,0)*G2782/10,0)*10,_xlfn.XLOOKUP([1]Parameters!B2782,[1]Printers!L:L,[1]Printers!P:P,,0)),"")</f>
        <v>99</v>
      </c>
      <c r="I2782" s="3" t="str" cm="1">
        <f t="array" ref="I2782">IFERROR(IF(ROW()-1&gt;COUNTA([1]!T_Printers[Printers])*COUNTA([1]!T_Resins[Resins]),"",_xlfn.IFS(ROUND(VLOOKUP(C2782,[1]!T_Resins[#Data],4,FALSE)/VLOOKUP(A2782,[1]!T_Printers[#Data],5,FALSE),1)&lt;=_xlfn.XLOOKUP(B2782,[1]Printers!L:L,[1]Printers!O:O,1,0,),ROUND(VLOOKUP(C2782,[1]!T_Resins[#Data],4,FALSE)/VLOOKUP(A2782,[1]!T_Printers[#Data],5,FALSE),1),ROUND(VLOOKUP(C2782,[1]!T_Resins[#Data],4,FALSE)/VLOOKUP(A2782,[1]!T_Printers[#Data],5,FALSE),1)&gt;_xlfn.XLOOKUP(B2782,[1]Printers!L:L,[1]Printers!O:O,1,0,),"")),"")</f>
        <v/>
      </c>
      <c r="J2782" t="str">
        <f>IFERROR(IF(ROUND(_xlfn.XLOOKUP([1]Parameters!B2782,[1]Printers!L:L,[1]Printers!Q:Q,,0)*I2782/10,0)*10&lt;_xlfn.XLOOKUP([1]Parameters!B2782,[1]Printers!L:L,[1]Printers!P:P,,0),ROUND(_xlfn.XLOOKUP([1]Parameters!B2782,[1]Printers!L:L,[1]Printers!Q:Q,,0)*I2782/10,0)*10,_xlfn.XLOOKUP([1]Parameters!B2782,[1]Printers!L:L,[1]Printers!P:P,,0)),"")</f>
        <v/>
      </c>
      <c r="K2782">
        <f>IF(SUM(E2782:J2782)&lt;&gt;0,VLOOKUP(A2782,[1]!T_Printers[#Data],10,FALSE)+VLOOKUP(C2782,[1]!T_Resins[#Data],10,FALSE),"")</f>
        <v>3</v>
      </c>
      <c r="L2782">
        <f>IF(SUM(E2782:J2782)&lt;&gt;0,VLOOKUP(A2782,[1]!T_Printers[#Data],11,FALSE),"")</f>
        <v>5</v>
      </c>
      <c r="M2782">
        <f>IF(SUM(E2782:J2782)&lt;&gt;0,VLOOKUP(C2782,[1]!T_Resins[#Data],8,FALSE),"")</f>
        <v>120</v>
      </c>
      <c r="N2782">
        <f>IF(_xlfn.XLOOKUP(B2782,[1]Printers!$L:$L,[1]Printers!$R:$R,0,0)&gt;0,[1]Parameters!M2782,IF(SUM(E2782:J2782)&lt;&gt;0,VLOOKUP(C2782,[1]!T_Resins[#Data],9,FALSE),""))</f>
        <v>180</v>
      </c>
      <c r="O2782" t="str">
        <f t="shared" si="43"/>
        <v>PhrozenShuffle4k</v>
      </c>
    </row>
    <row r="2783" spans="1:15" x14ac:dyDescent="0.25">
      <c r="A2783" t="str">
        <f t="array" ref="A2783">IF(ROW()-1&gt;COUNTA([1]!T_Printers[Printers])*COUNTA([1]!T_Resins[Resins]),"",INDEX([1]!T_Printers[Printers],INT((ROW()-2)/COUNTA([1]!T_Resins[Resins])+1)))</f>
        <v>Phrozen Shuffle 4k</v>
      </c>
      <c r="B2783" t="str">
        <f>_xlfn.XLOOKUP(A2783,[1]!T_Printers[Printers],[1]!T_Printers[Icon link],,0)</f>
        <v>PhrozenShuffle4k</v>
      </c>
      <c r="C2783" t="str">
        <f t="array" ref="C2783">IF(ROW()-1&gt;COUNTA([1]!T_Printers[Printers])*COUNTA([1]!T_Resins[Resins]),"",INDEX([1]!T_Resins[Resins],MOD(ROW()-2,COUNTA([1]!T_Resins[Resins]))+1))</f>
        <v>Dental Denture Base</v>
      </c>
      <c r="D2783">
        <f>IF(SUM(E2783:J2783)&lt;&gt;0,IF(ROW()-1&gt;COUNTA([1]!T_Printers[Printers])*COUNTA([1]!T_Resins[Resins]),"",2),"")</f>
        <v>2</v>
      </c>
      <c r="E2783" cm="1">
        <f t="array" ref="E2783">IFERROR(IF(ROW()-1&gt;COUNTA([1]!T_Printers[Printers])*COUNTA([1]!T_Resins[Resins]),"",_xlfn.IFS(ROUND(VLOOKUP(C2783,[1]!T_Resins[#Data],2,FALSE)/VLOOKUP(A2783,[1]!T_Printers[#Data],5,FALSE),1)&lt;=_xlfn.XLOOKUP(B2783,[1]Printers!L:L,[1]Printers!O:O,1,0,),ROUND(VLOOKUP(C2783,[1]!T_Resins[#Data],2,FALSE)/VLOOKUP(A2783,[1]!T_Printers[#Data],5,FALSE),1),ROUND(VLOOKUP(C2783,[1]!T_Resins[#Data],2,FALSE)/VLOOKUP(A2783,[1]!T_Printers[#Data],5,FALSE),1)&gt;_xlfn.XLOOKUP(B2783,[1]Printers!L:L,[1]Printers!O:O,1,0,),10)),"Используйте слой 100 мкм")</f>
        <v>19.100000000000001</v>
      </c>
      <c r="F2783">
        <f>IFERROR(IF(ROUND(_xlfn.XLOOKUP([1]Parameters!B2783,[1]Printers!L:L,[1]Printers!Q:Q,,0)*E2783/10,0)*10&lt;_xlfn.XLOOKUP([1]Parameters!B2783,[1]Printers!L:L,[1]Printers!P:P,,0),ROUND(_xlfn.XLOOKUP([1]Parameters!B2783,[1]Printers!L:L,[1]Printers!Q:Q,,0)*E2783/10,0)*10,_xlfn.XLOOKUP([1]Parameters!B2783,[1]Printers!L:L,[1]Printers!P:P,,0)),"")</f>
        <v>99</v>
      </c>
      <c r="G2783" cm="1">
        <f t="array" ref="G2783">IFERROR(IF(ROW()-1&gt;COUNTA([1]!T_Printers[Printers])*COUNTA([1]!T_Resins[Resins]),"",_xlfn.IFS(ROUND(VLOOKUP(C2783,[1]!T_Resins[#Data],3,FALSE)/VLOOKUP(A2783,[1]!T_Printers[#Data],5,FALSE),1)&lt;=_xlfn.XLOOKUP(B2783,[1]Printers!L:L,[1]Printers!O:O,1,0,),ROUND(VLOOKUP(C2783,[1]!T_Resins[#Data],3,FALSE)/VLOOKUP(A2783,[1]!T_Printers[#Data],5,FALSE),1),ROUND(VLOOKUP(C2783,[1]!T_Resins[#Data],3,FALSE)/VLOOKUP(A2783,[1]!T_Printers[#Data],5,FALSE),1)&gt;_xlfn.XLOOKUP(B2783,[1]Printers!L:L,[1]Printers!O:O,1,0,),10)),"")</f>
        <v>24.8</v>
      </c>
      <c r="H2783">
        <f>IFERROR(IF(ROUND(_xlfn.XLOOKUP([1]Parameters!B2783,[1]Printers!L:L,[1]Printers!Q:Q,,0)*G2783/10,0)*10&lt;_xlfn.XLOOKUP([1]Parameters!B2783,[1]Printers!L:L,[1]Printers!P:P,,0),ROUND(_xlfn.XLOOKUP([1]Parameters!B2783,[1]Printers!L:L,[1]Printers!Q:Q,,0)*G2783/10,0)*10,_xlfn.XLOOKUP([1]Parameters!B2783,[1]Printers!L:L,[1]Printers!P:P,,0)),"")</f>
        <v>99</v>
      </c>
      <c r="I2783" s="3" t="str" cm="1">
        <f t="array" ref="I2783">IFERROR(IF(ROW()-1&gt;COUNTA([1]!T_Printers[Printers])*COUNTA([1]!T_Resins[Resins]),"",_xlfn.IFS(ROUND(VLOOKUP(C2783,[1]!T_Resins[#Data],4,FALSE)/VLOOKUP(A2783,[1]!T_Printers[#Data],5,FALSE),1)&lt;=_xlfn.XLOOKUP(B2783,[1]Printers!L:L,[1]Printers!O:O,1,0,),ROUND(VLOOKUP(C2783,[1]!T_Resins[#Data],4,FALSE)/VLOOKUP(A2783,[1]!T_Printers[#Data],5,FALSE),1),ROUND(VLOOKUP(C2783,[1]!T_Resins[#Data],4,FALSE)/VLOOKUP(A2783,[1]!T_Printers[#Data],5,FALSE),1)&gt;_xlfn.XLOOKUP(B2783,[1]Printers!L:L,[1]Printers!O:O,1,0,),"")),"")</f>
        <v/>
      </c>
      <c r="J2783" t="str">
        <f>IFERROR(IF(ROUND(_xlfn.XLOOKUP([1]Parameters!B2783,[1]Printers!L:L,[1]Printers!Q:Q,,0)*I2783/10,0)*10&lt;_xlfn.XLOOKUP([1]Parameters!B2783,[1]Printers!L:L,[1]Printers!P:P,,0),ROUND(_xlfn.XLOOKUP([1]Parameters!B2783,[1]Printers!L:L,[1]Printers!Q:Q,,0)*I2783/10,0)*10,_xlfn.XLOOKUP([1]Parameters!B2783,[1]Printers!L:L,[1]Printers!P:P,,0)),"")</f>
        <v/>
      </c>
      <c r="K2783">
        <f>IF(SUM(E2783:J2783)&lt;&gt;0,VLOOKUP(A2783,[1]!T_Printers[#Data],10,FALSE)+VLOOKUP(C2783,[1]!T_Resins[#Data],10,FALSE),"")</f>
        <v>3</v>
      </c>
      <c r="L2783">
        <f>IF(SUM(E2783:J2783)&lt;&gt;0,VLOOKUP(A2783,[1]!T_Printers[#Data],11,FALSE),"")</f>
        <v>5</v>
      </c>
      <c r="M2783">
        <f>IF(SUM(E2783:J2783)&lt;&gt;0,VLOOKUP(C2783,[1]!T_Resins[#Data],8,FALSE),"")</f>
        <v>120</v>
      </c>
      <c r="N2783">
        <f>IF(_xlfn.XLOOKUP(B2783,[1]Printers!$L:$L,[1]Printers!$R:$R,0,0)&gt;0,[1]Parameters!M2783,IF(SUM(E2783:J2783)&lt;&gt;0,VLOOKUP(C2783,[1]!T_Resins[#Data],9,FALSE),""))</f>
        <v>180</v>
      </c>
      <c r="O2783" t="str">
        <f t="shared" si="43"/>
        <v>PhrozenShuffle4k</v>
      </c>
    </row>
    <row r="2784" spans="1:15" x14ac:dyDescent="0.25">
      <c r="A2784" t="str">
        <f t="array" ref="A2784">IF(ROW()-1&gt;COUNTA([1]!T_Printers[Printers])*COUNTA([1]!T_Resins[Resins]),"",INDEX([1]!T_Printers[Printers],INT((ROW()-2)/COUNTA([1]!T_Resins[Resins])+1)))</f>
        <v>Phrozen Shuffle 4k</v>
      </c>
      <c r="B2784" t="str">
        <f>_xlfn.XLOOKUP(A2784,[1]!T_Printers[Printers],[1]!T_Printers[Icon link],,0)</f>
        <v>PhrozenShuffle4k</v>
      </c>
      <c r="C2784" t="str">
        <f t="array" ref="C2784">IF(ROW()-1&gt;COUNTA([1]!T_Printers[Printers])*COUNTA([1]!T_Resins[Resins]),"",INDEX([1]!T_Resins[Resins],MOD(ROW()-2,COUNTA([1]!T_Resins[Resins]))+1))</f>
        <v>Dental IBT</v>
      </c>
      <c r="D2784">
        <f>IF(SUM(E2784:J2784)&lt;&gt;0,IF(ROW()-1&gt;COUNTA([1]!T_Printers[Printers])*COUNTA([1]!T_Resins[Resins]),"",2),"")</f>
        <v>2</v>
      </c>
      <c r="E2784" cm="1">
        <f t="array" ref="E2784">IFERROR(IF(ROW()-1&gt;COUNTA([1]!T_Printers[Printers])*COUNTA([1]!T_Resins[Resins]),"",_xlfn.IFS(ROUND(VLOOKUP(C2784,[1]!T_Resins[#Data],2,FALSE)/VLOOKUP(A2784,[1]!T_Printers[#Data],5,FALSE),1)&lt;=_xlfn.XLOOKUP(B2784,[1]Printers!L:L,[1]Printers!O:O,1,0,),ROUND(VLOOKUP(C2784,[1]!T_Resins[#Data],2,FALSE)/VLOOKUP(A2784,[1]!T_Printers[#Data],5,FALSE),1),ROUND(VLOOKUP(C2784,[1]!T_Resins[#Data],2,FALSE)/VLOOKUP(A2784,[1]!T_Printers[#Data],5,FALSE),1)&gt;_xlfn.XLOOKUP(B2784,[1]Printers!L:L,[1]Printers!O:O,1,0,),10)),"Используйте слой 100 мкм")</f>
        <v>11.9</v>
      </c>
      <c r="F2784">
        <f>IFERROR(IF(ROUND(_xlfn.XLOOKUP([1]Parameters!B2784,[1]Printers!L:L,[1]Printers!Q:Q,,0)*E2784/10,0)*10&lt;_xlfn.XLOOKUP([1]Parameters!B2784,[1]Printers!L:L,[1]Printers!P:P,,0),ROUND(_xlfn.XLOOKUP([1]Parameters!B2784,[1]Printers!L:L,[1]Printers!Q:Q,,0)*E2784/10,0)*10,_xlfn.XLOOKUP([1]Parameters!B2784,[1]Printers!L:L,[1]Printers!P:P,,0)),"")</f>
        <v>99</v>
      </c>
      <c r="G2784" cm="1">
        <f t="array" ref="G2784">IFERROR(IF(ROW()-1&gt;COUNTA([1]!T_Printers[Printers])*COUNTA([1]!T_Resins[Resins]),"",_xlfn.IFS(ROUND(VLOOKUP(C2784,[1]!T_Resins[#Data],3,FALSE)/VLOOKUP(A2784,[1]!T_Printers[#Data],5,FALSE),1)&lt;=_xlfn.XLOOKUP(B2784,[1]Printers!L:L,[1]Printers!O:O,1,0,),ROUND(VLOOKUP(C2784,[1]!T_Resins[#Data],3,FALSE)/VLOOKUP(A2784,[1]!T_Printers[#Data],5,FALSE),1),ROUND(VLOOKUP(C2784,[1]!T_Resins[#Data],3,FALSE)/VLOOKUP(A2784,[1]!T_Printers[#Data],5,FALSE),1)&gt;_xlfn.XLOOKUP(B2784,[1]Printers!L:L,[1]Printers!O:O,1,0,),10)),"")</f>
        <v>15.5</v>
      </c>
      <c r="H2784">
        <f>IFERROR(IF(ROUND(_xlfn.XLOOKUP([1]Parameters!B2784,[1]Printers!L:L,[1]Printers!Q:Q,,0)*G2784/10,0)*10&lt;_xlfn.XLOOKUP([1]Parameters!B2784,[1]Printers!L:L,[1]Printers!P:P,,0),ROUND(_xlfn.XLOOKUP([1]Parameters!B2784,[1]Printers!L:L,[1]Printers!Q:Q,,0)*G2784/10,0)*10,_xlfn.XLOOKUP([1]Parameters!B2784,[1]Printers!L:L,[1]Printers!P:P,,0)),"")</f>
        <v>99</v>
      </c>
      <c r="I2784" s="3" t="str" cm="1">
        <f t="array" ref="I2784">IFERROR(IF(ROW()-1&gt;COUNTA([1]!T_Printers[Printers])*COUNTA([1]!T_Resins[Resins]),"",_xlfn.IFS(ROUND(VLOOKUP(C2784,[1]!T_Resins[#Data],4,FALSE)/VLOOKUP(A2784,[1]!T_Printers[#Data],5,FALSE),1)&lt;=_xlfn.XLOOKUP(B2784,[1]Printers!L:L,[1]Printers!O:O,1,0,),ROUND(VLOOKUP(C2784,[1]!T_Resins[#Data],4,FALSE)/VLOOKUP(A2784,[1]!T_Printers[#Data],5,FALSE),1),ROUND(VLOOKUP(C2784,[1]!T_Resins[#Data],4,FALSE)/VLOOKUP(A2784,[1]!T_Printers[#Data],5,FALSE),1)&gt;_xlfn.XLOOKUP(B2784,[1]Printers!L:L,[1]Printers!O:O,1,0,),"")),"")</f>
        <v/>
      </c>
      <c r="J2784" t="str">
        <f>IFERROR(IF(ROUND(_xlfn.XLOOKUP([1]Parameters!B2784,[1]Printers!L:L,[1]Printers!Q:Q,,0)*I2784/10,0)*10&lt;_xlfn.XLOOKUP([1]Parameters!B2784,[1]Printers!L:L,[1]Printers!P:P,,0),ROUND(_xlfn.XLOOKUP([1]Parameters!B2784,[1]Printers!L:L,[1]Printers!Q:Q,,0)*I2784/10,0)*10,_xlfn.XLOOKUP([1]Parameters!B2784,[1]Printers!L:L,[1]Printers!P:P,,0)),"")</f>
        <v/>
      </c>
      <c r="K2784">
        <f>IF(SUM(E2784:J2784)&lt;&gt;0,VLOOKUP(A2784,[1]!T_Printers[#Data],10,FALSE)+VLOOKUP(C2784,[1]!T_Resins[#Data],10,FALSE),"")</f>
        <v>2</v>
      </c>
      <c r="L2784">
        <f>IF(SUM(E2784:J2784)&lt;&gt;0,VLOOKUP(A2784,[1]!T_Printers[#Data],11,FALSE),"")</f>
        <v>5</v>
      </c>
      <c r="M2784">
        <f>IF(SUM(E2784:J2784)&lt;&gt;0,VLOOKUP(C2784,[1]!T_Resins[#Data],8,FALSE),"")</f>
        <v>60</v>
      </c>
      <c r="N2784">
        <f>IF(_xlfn.XLOOKUP(B2784,[1]Printers!$L:$L,[1]Printers!$R:$R,0,0)&gt;0,[1]Parameters!M2784,IF(SUM(E2784:J2784)&lt;&gt;0,VLOOKUP(C2784,[1]!T_Resins[#Data],9,FALSE),""))</f>
        <v>60</v>
      </c>
      <c r="O2784" t="str">
        <f t="shared" si="43"/>
        <v>PhrozenShuffle4k</v>
      </c>
    </row>
    <row r="2785" spans="1:15" x14ac:dyDescent="0.25">
      <c r="A2785" t="str">
        <f t="array" ref="A2785">IF(ROW()-1&gt;COUNTA([1]!T_Printers[Printers])*COUNTA([1]!T_Resins[Resins]),"",INDEX([1]!T_Printers[Printers],INT((ROW()-2)/COUNTA([1]!T_Resins[Resins])+1)))</f>
        <v>Phrozen Shuffle 4k</v>
      </c>
      <c r="B2785" t="str">
        <f>_xlfn.XLOOKUP(A2785,[1]!T_Printers[Printers],[1]!T_Printers[Icon link],,0)</f>
        <v>PhrozenShuffle4k</v>
      </c>
      <c r="C2785" t="str">
        <f t="array" ref="C2785">IF(ROW()-1&gt;COUNTA([1]!T_Printers[Printers])*COUNTA([1]!T_Resins[Resins]),"",INDEX([1]!T_Resins[Resins],MOD(ROW()-2,COUNTA([1]!T_Resins[Resins]))+1))</f>
        <v>Dental Model Biege</v>
      </c>
      <c r="D2785">
        <f>IF(SUM(E2785:J2785)&lt;&gt;0,IF(ROW()-1&gt;COUNTA([1]!T_Printers[Printers])*COUNTA([1]!T_Resins[Resins]),"",2),"")</f>
        <v>2</v>
      </c>
      <c r="E2785" cm="1">
        <f t="array" ref="E2785">IFERROR(IF(ROW()-1&gt;COUNTA([1]!T_Printers[Printers])*COUNTA([1]!T_Resins[Resins]),"",_xlfn.IFS(ROUND(VLOOKUP(C2785,[1]!T_Resins[#Data],2,FALSE)/VLOOKUP(A2785,[1]!T_Printers[#Data],5,FALSE),1)&lt;=_xlfn.XLOOKUP(B2785,[1]Printers!L:L,[1]Printers!O:O,1,0,),ROUND(VLOOKUP(C2785,[1]!T_Resins[#Data],2,FALSE)/VLOOKUP(A2785,[1]!T_Printers[#Data],5,FALSE),1),ROUND(VLOOKUP(C2785,[1]!T_Resins[#Data],2,FALSE)/VLOOKUP(A2785,[1]!T_Printers[#Data],5,FALSE),1)&gt;_xlfn.XLOOKUP(B2785,[1]Printers!L:L,[1]Printers!O:O,1,0,),10)),"Используйте слой 100 мкм")</f>
        <v>15</v>
      </c>
      <c r="F2785">
        <f>IFERROR(IF(ROUND(_xlfn.XLOOKUP([1]Parameters!B2785,[1]Printers!L:L,[1]Printers!Q:Q,,0)*E2785/10,0)*10&lt;_xlfn.XLOOKUP([1]Parameters!B2785,[1]Printers!L:L,[1]Printers!P:P,,0),ROUND(_xlfn.XLOOKUP([1]Parameters!B2785,[1]Printers!L:L,[1]Printers!Q:Q,,0)*E2785/10,0)*10,_xlfn.XLOOKUP([1]Parameters!B2785,[1]Printers!L:L,[1]Printers!P:P,,0)),"")</f>
        <v>99</v>
      </c>
      <c r="G2785" cm="1">
        <f t="array" ref="G2785">IFERROR(IF(ROW()-1&gt;COUNTA([1]!T_Printers[Printers])*COUNTA([1]!T_Resins[Resins]),"",_xlfn.IFS(ROUND(VLOOKUP(C2785,[1]!T_Resins[#Data],3,FALSE)/VLOOKUP(A2785,[1]!T_Printers[#Data],5,FALSE),1)&lt;=_xlfn.XLOOKUP(B2785,[1]Printers!L:L,[1]Printers!O:O,1,0,),ROUND(VLOOKUP(C2785,[1]!T_Resins[#Data],3,FALSE)/VLOOKUP(A2785,[1]!T_Printers[#Data],5,FALSE),1),ROUND(VLOOKUP(C2785,[1]!T_Resins[#Data],3,FALSE)/VLOOKUP(A2785,[1]!T_Printers[#Data],5,FALSE),1)&gt;_xlfn.XLOOKUP(B2785,[1]Printers!L:L,[1]Printers!O:O,1,0,),10)),"")</f>
        <v>19.5</v>
      </c>
      <c r="H2785">
        <f>IFERROR(IF(ROUND(_xlfn.XLOOKUP([1]Parameters!B2785,[1]Printers!L:L,[1]Printers!Q:Q,,0)*G2785/10,0)*10&lt;_xlfn.XLOOKUP([1]Parameters!B2785,[1]Printers!L:L,[1]Printers!P:P,,0),ROUND(_xlfn.XLOOKUP([1]Parameters!B2785,[1]Printers!L:L,[1]Printers!Q:Q,,0)*G2785/10,0)*10,_xlfn.XLOOKUP([1]Parameters!B2785,[1]Printers!L:L,[1]Printers!P:P,,0)),"")</f>
        <v>99</v>
      </c>
      <c r="I2785" s="3" t="str" cm="1">
        <f t="array" ref="I2785">IFERROR(IF(ROW()-1&gt;COUNTA([1]!T_Printers[Printers])*COUNTA([1]!T_Resins[Resins]),"",_xlfn.IFS(ROUND(VLOOKUP(C2785,[1]!T_Resins[#Data],4,FALSE)/VLOOKUP(A2785,[1]!T_Printers[#Data],5,FALSE),1)&lt;=_xlfn.XLOOKUP(B2785,[1]Printers!L:L,[1]Printers!O:O,1,0,),ROUND(VLOOKUP(C2785,[1]!T_Resins[#Data],4,FALSE)/VLOOKUP(A2785,[1]!T_Printers[#Data],5,FALSE),1),ROUND(VLOOKUP(C2785,[1]!T_Resins[#Data],4,FALSE)/VLOOKUP(A2785,[1]!T_Printers[#Data],5,FALSE),1)&gt;_xlfn.XLOOKUP(B2785,[1]Printers!L:L,[1]Printers!O:O,1,0,),"")),"")</f>
        <v/>
      </c>
      <c r="J2785" t="str">
        <f>IFERROR(IF(ROUND(_xlfn.XLOOKUP([1]Parameters!B2785,[1]Printers!L:L,[1]Printers!Q:Q,,0)*I2785/10,0)*10&lt;_xlfn.XLOOKUP([1]Parameters!B2785,[1]Printers!L:L,[1]Printers!P:P,,0),ROUND(_xlfn.XLOOKUP([1]Parameters!B2785,[1]Printers!L:L,[1]Printers!Q:Q,,0)*I2785/10,0)*10,_xlfn.XLOOKUP([1]Parameters!B2785,[1]Printers!L:L,[1]Printers!P:P,,0)),"")</f>
        <v/>
      </c>
      <c r="K2785">
        <f>IF(SUM(E2785:J2785)&lt;&gt;0,VLOOKUP(A2785,[1]!T_Printers[#Data],10,FALSE)+VLOOKUP(C2785,[1]!T_Resins[#Data],10,FALSE),"")</f>
        <v>3</v>
      </c>
      <c r="L2785">
        <f>IF(SUM(E2785:J2785)&lt;&gt;0,VLOOKUP(A2785,[1]!T_Printers[#Data],11,FALSE),"")</f>
        <v>5</v>
      </c>
      <c r="M2785">
        <f>IF(SUM(E2785:J2785)&lt;&gt;0,VLOOKUP(C2785,[1]!T_Resins[#Data],8,FALSE),"")</f>
        <v>120</v>
      </c>
      <c r="N2785">
        <f>IF(_xlfn.XLOOKUP(B2785,[1]Printers!$L:$L,[1]Printers!$R:$R,0,0)&gt;0,[1]Parameters!M2785,IF(SUM(E2785:J2785)&lt;&gt;0,VLOOKUP(C2785,[1]!T_Resins[#Data],9,FALSE),""))</f>
        <v>180</v>
      </c>
      <c r="O2785" t="str">
        <f t="shared" si="43"/>
        <v>PhrozenShuffle4k</v>
      </c>
    </row>
    <row r="2786" spans="1:15" x14ac:dyDescent="0.25">
      <c r="A2786" t="str">
        <f t="array" ref="A2786">IF(ROW()-1&gt;COUNTA([1]!T_Printers[Printers])*COUNTA([1]!T_Resins[Resins]),"",INDEX([1]!T_Printers[Printers],INT((ROW()-2)/COUNTA([1]!T_Resins[Resins])+1)))</f>
        <v>Phrozen Shuffle 4k</v>
      </c>
      <c r="B2786" t="str">
        <f>_xlfn.XLOOKUP(A2786,[1]!T_Printers[Printers],[1]!T_Printers[Icon link],,0)</f>
        <v>PhrozenShuffle4k</v>
      </c>
      <c r="C2786" t="str">
        <f t="array" ref="C2786">IF(ROW()-1&gt;COUNTA([1]!T_Printers[Printers])*COUNTA([1]!T_Resins[Resins]),"",INDEX([1]!T_Resins[Resins],MOD(ROW()-2,COUNTA([1]!T_Resins[Resins]))+1))</f>
        <v>Dental Model Bone</v>
      </c>
      <c r="D2786">
        <f>IF(SUM(E2786:J2786)&lt;&gt;0,IF(ROW()-1&gt;COUNTA([1]!T_Printers[Printers])*COUNTA([1]!T_Resins[Resins]),"",2),"")</f>
        <v>2</v>
      </c>
      <c r="E2786" cm="1">
        <f t="array" ref="E2786">IFERROR(IF(ROW()-1&gt;COUNTA([1]!T_Printers[Printers])*COUNTA([1]!T_Resins[Resins]),"",_xlfn.IFS(ROUND(VLOOKUP(C2786,[1]!T_Resins[#Data],2,FALSE)/VLOOKUP(A2786,[1]!T_Printers[#Data],5,FALSE),1)&lt;=_xlfn.XLOOKUP(B2786,[1]Printers!L:L,[1]Printers!O:O,1,0,),ROUND(VLOOKUP(C2786,[1]!T_Resins[#Data],2,FALSE)/VLOOKUP(A2786,[1]!T_Printers[#Data],5,FALSE),1),ROUND(VLOOKUP(C2786,[1]!T_Resins[#Data],2,FALSE)/VLOOKUP(A2786,[1]!T_Printers[#Data],5,FALSE),1)&gt;_xlfn.XLOOKUP(B2786,[1]Printers!L:L,[1]Printers!O:O,1,0,),10)),"Используйте слой 100 мкм")</f>
        <v>9.3000000000000007</v>
      </c>
      <c r="F2786">
        <f>IFERROR(IF(ROUND(_xlfn.XLOOKUP([1]Parameters!B2786,[1]Printers!L:L,[1]Printers!Q:Q,,0)*E2786/10,0)*10&lt;_xlfn.XLOOKUP([1]Parameters!B2786,[1]Printers!L:L,[1]Printers!P:P,,0),ROUND(_xlfn.XLOOKUP([1]Parameters!B2786,[1]Printers!L:L,[1]Printers!Q:Q,,0)*E2786/10,0)*10,_xlfn.XLOOKUP([1]Parameters!B2786,[1]Printers!L:L,[1]Printers!P:P,,0)),"")</f>
        <v>80</v>
      </c>
      <c r="G2786" cm="1">
        <f t="array" ref="G2786">IFERROR(IF(ROW()-1&gt;COUNTA([1]!T_Printers[Printers])*COUNTA([1]!T_Resins[Resins]),"",_xlfn.IFS(ROUND(VLOOKUP(C2786,[1]!T_Resins[#Data],3,FALSE)/VLOOKUP(A2786,[1]!T_Printers[#Data],5,FALSE),1)&lt;=_xlfn.XLOOKUP(B2786,[1]Printers!L:L,[1]Printers!O:O,1,0,),ROUND(VLOOKUP(C2786,[1]!T_Resins[#Data],3,FALSE)/VLOOKUP(A2786,[1]!T_Printers[#Data],5,FALSE),1),ROUND(VLOOKUP(C2786,[1]!T_Resins[#Data],3,FALSE)/VLOOKUP(A2786,[1]!T_Printers[#Data],5,FALSE),1)&gt;_xlfn.XLOOKUP(B2786,[1]Printers!L:L,[1]Printers!O:O,1,0,),10)),"")</f>
        <v>12.1</v>
      </c>
      <c r="H2786">
        <f>IFERROR(IF(ROUND(_xlfn.XLOOKUP([1]Parameters!B2786,[1]Printers!L:L,[1]Printers!Q:Q,,0)*G2786/10,0)*10&lt;_xlfn.XLOOKUP([1]Parameters!B2786,[1]Printers!L:L,[1]Printers!P:P,,0),ROUND(_xlfn.XLOOKUP([1]Parameters!B2786,[1]Printers!L:L,[1]Printers!Q:Q,,0)*G2786/10,0)*10,_xlfn.XLOOKUP([1]Parameters!B2786,[1]Printers!L:L,[1]Printers!P:P,,0)),"")</f>
        <v>99</v>
      </c>
      <c r="I2786" s="3" t="str" cm="1">
        <f t="array" ref="I2786">IFERROR(IF(ROW()-1&gt;COUNTA([1]!T_Printers[Printers])*COUNTA([1]!T_Resins[Resins]),"",_xlfn.IFS(ROUND(VLOOKUP(C2786,[1]!T_Resins[#Data],4,FALSE)/VLOOKUP(A2786,[1]!T_Printers[#Data],5,FALSE),1)&lt;=_xlfn.XLOOKUP(B2786,[1]Printers!L:L,[1]Printers!O:O,1,0,),ROUND(VLOOKUP(C2786,[1]!T_Resins[#Data],4,FALSE)/VLOOKUP(A2786,[1]!T_Printers[#Data],5,FALSE),1),ROUND(VLOOKUP(C2786,[1]!T_Resins[#Data],4,FALSE)/VLOOKUP(A2786,[1]!T_Printers[#Data],5,FALSE),1)&gt;_xlfn.XLOOKUP(B2786,[1]Printers!L:L,[1]Printers!O:O,1,0,),"")),"")</f>
        <v/>
      </c>
      <c r="J2786" t="str">
        <f>IFERROR(IF(ROUND(_xlfn.XLOOKUP([1]Parameters!B2786,[1]Printers!L:L,[1]Printers!Q:Q,,0)*I2786/10,0)*10&lt;_xlfn.XLOOKUP([1]Parameters!B2786,[1]Printers!L:L,[1]Printers!P:P,,0),ROUND(_xlfn.XLOOKUP([1]Parameters!B2786,[1]Printers!L:L,[1]Printers!Q:Q,,0)*I2786/10,0)*10,_xlfn.XLOOKUP([1]Parameters!B2786,[1]Printers!L:L,[1]Printers!P:P,,0)),"")</f>
        <v/>
      </c>
      <c r="K2786">
        <f>IF(SUM(E2786:J2786)&lt;&gt;0,VLOOKUP(A2786,[1]!T_Printers[#Data],10,FALSE)+VLOOKUP(C2786,[1]!T_Resins[#Data],10,FALSE),"")</f>
        <v>3</v>
      </c>
      <c r="L2786">
        <f>IF(SUM(E2786:J2786)&lt;&gt;0,VLOOKUP(A2786,[1]!T_Printers[#Data],11,FALSE),"")</f>
        <v>5</v>
      </c>
      <c r="M2786">
        <f>IF(SUM(E2786:J2786)&lt;&gt;0,VLOOKUP(C2786,[1]!T_Resins[#Data],8,FALSE),"")</f>
        <v>120</v>
      </c>
      <c r="N2786">
        <f>IF(_xlfn.XLOOKUP(B2786,[1]Printers!$L:$L,[1]Printers!$R:$R,0,0)&gt;0,[1]Parameters!M2786,IF(SUM(E2786:J2786)&lt;&gt;0,VLOOKUP(C2786,[1]!T_Resins[#Data],9,FALSE),""))</f>
        <v>180</v>
      </c>
      <c r="O2786" t="str">
        <f t="shared" si="43"/>
        <v>PhrozenShuffle4k</v>
      </c>
    </row>
    <row r="2787" spans="1:15" x14ac:dyDescent="0.25">
      <c r="A2787" t="str">
        <f t="array" ref="A2787">IF(ROW()-1&gt;COUNTA([1]!T_Printers[Printers])*COUNTA([1]!T_Resins[Resins]),"",INDEX([1]!T_Printers[Printers],INT((ROW()-2)/COUNTA([1]!T_Resins[Resins])+1)))</f>
        <v>Phrozen Shuffle 4k</v>
      </c>
      <c r="B2787" t="str">
        <f>_xlfn.XLOOKUP(A2787,[1]!T_Printers[Printers],[1]!T_Printers[Icon link],,0)</f>
        <v>PhrozenShuffle4k</v>
      </c>
      <c r="C2787" t="str">
        <f t="array" ref="C2787">IF(ROW()-1&gt;COUNTA([1]!T_Printers[Printers])*COUNTA([1]!T_Resins[Resins]),"",INDEX([1]!T_Resins[Resins],MOD(ROW()-2,COUNTA([1]!T_Resins[Resins]))+1))</f>
        <v>Dental Model Light Grey</v>
      </c>
      <c r="D2787">
        <f>IF(SUM(E2787:J2787)&lt;&gt;0,IF(ROW()-1&gt;COUNTA([1]!T_Printers[Printers])*COUNTA([1]!T_Resins[Resins]),"",2),"")</f>
        <v>2</v>
      </c>
      <c r="E2787" cm="1">
        <f t="array" ref="E2787">IFERROR(IF(ROW()-1&gt;COUNTA([1]!T_Printers[Printers])*COUNTA([1]!T_Resins[Resins]),"",_xlfn.IFS(ROUND(VLOOKUP(C2787,[1]!T_Resins[#Data],2,FALSE)/VLOOKUP(A2787,[1]!T_Printers[#Data],5,FALSE),1)&lt;=_xlfn.XLOOKUP(B2787,[1]Printers!L:L,[1]Printers!O:O,1,0,),ROUND(VLOOKUP(C2787,[1]!T_Resins[#Data],2,FALSE)/VLOOKUP(A2787,[1]!T_Printers[#Data],5,FALSE),1),ROUND(VLOOKUP(C2787,[1]!T_Resins[#Data],2,FALSE)/VLOOKUP(A2787,[1]!T_Printers[#Data],5,FALSE),1)&gt;_xlfn.XLOOKUP(B2787,[1]Printers!L:L,[1]Printers!O:O,1,0,),10)),"Используйте слой 100 мкм")</f>
        <v>11.7</v>
      </c>
      <c r="F2787">
        <f>IFERROR(IF(ROUND(_xlfn.XLOOKUP([1]Parameters!B2787,[1]Printers!L:L,[1]Printers!Q:Q,,0)*E2787/10,0)*10&lt;_xlfn.XLOOKUP([1]Parameters!B2787,[1]Printers!L:L,[1]Printers!P:P,,0),ROUND(_xlfn.XLOOKUP([1]Parameters!B2787,[1]Printers!L:L,[1]Printers!Q:Q,,0)*E2787/10,0)*10,_xlfn.XLOOKUP([1]Parameters!B2787,[1]Printers!L:L,[1]Printers!P:P,,0)),"")</f>
        <v>99</v>
      </c>
      <c r="G2787" cm="1">
        <f t="array" ref="G2787">IFERROR(IF(ROW()-1&gt;COUNTA([1]!T_Printers[Printers])*COUNTA([1]!T_Resins[Resins]),"",_xlfn.IFS(ROUND(VLOOKUP(C2787,[1]!T_Resins[#Data],3,FALSE)/VLOOKUP(A2787,[1]!T_Printers[#Data],5,FALSE),1)&lt;=_xlfn.XLOOKUP(B2787,[1]Printers!L:L,[1]Printers!O:O,1,0,),ROUND(VLOOKUP(C2787,[1]!T_Resins[#Data],3,FALSE)/VLOOKUP(A2787,[1]!T_Printers[#Data],5,FALSE),1),ROUND(VLOOKUP(C2787,[1]!T_Resins[#Data],3,FALSE)/VLOOKUP(A2787,[1]!T_Printers[#Data],5,FALSE),1)&gt;_xlfn.XLOOKUP(B2787,[1]Printers!L:L,[1]Printers!O:O,1,0,),10)),"")</f>
        <v>15.2</v>
      </c>
      <c r="H2787">
        <f>IFERROR(IF(ROUND(_xlfn.XLOOKUP([1]Parameters!B2787,[1]Printers!L:L,[1]Printers!Q:Q,,0)*G2787/10,0)*10&lt;_xlfn.XLOOKUP([1]Parameters!B2787,[1]Printers!L:L,[1]Printers!P:P,,0),ROUND(_xlfn.XLOOKUP([1]Parameters!B2787,[1]Printers!L:L,[1]Printers!Q:Q,,0)*G2787/10,0)*10,_xlfn.XLOOKUP([1]Parameters!B2787,[1]Printers!L:L,[1]Printers!P:P,,0)),"")</f>
        <v>99</v>
      </c>
      <c r="I2787" s="3" t="str" cm="1">
        <f t="array" ref="I2787">IFERROR(IF(ROW()-1&gt;COUNTA([1]!T_Printers[Printers])*COUNTA([1]!T_Resins[Resins]),"",_xlfn.IFS(ROUND(VLOOKUP(C2787,[1]!T_Resins[#Data],4,FALSE)/VLOOKUP(A2787,[1]!T_Printers[#Data],5,FALSE),1)&lt;=_xlfn.XLOOKUP(B2787,[1]Printers!L:L,[1]Printers!O:O,1,0,),ROUND(VLOOKUP(C2787,[1]!T_Resins[#Data],4,FALSE)/VLOOKUP(A2787,[1]!T_Printers[#Data],5,FALSE),1),ROUND(VLOOKUP(C2787,[1]!T_Resins[#Data],4,FALSE)/VLOOKUP(A2787,[1]!T_Printers[#Data],5,FALSE),1)&gt;_xlfn.XLOOKUP(B2787,[1]Printers!L:L,[1]Printers!O:O,1,0,),"")),"")</f>
        <v/>
      </c>
      <c r="J2787" t="str">
        <f>IFERROR(IF(ROUND(_xlfn.XLOOKUP([1]Parameters!B2787,[1]Printers!L:L,[1]Printers!Q:Q,,0)*I2787/10,0)*10&lt;_xlfn.XLOOKUP([1]Parameters!B2787,[1]Printers!L:L,[1]Printers!P:P,,0),ROUND(_xlfn.XLOOKUP([1]Parameters!B2787,[1]Printers!L:L,[1]Printers!Q:Q,,0)*I2787/10,0)*10,_xlfn.XLOOKUP([1]Parameters!B2787,[1]Printers!L:L,[1]Printers!P:P,,0)),"")</f>
        <v/>
      </c>
      <c r="K2787">
        <f>IF(SUM(E2787:J2787)&lt;&gt;0,VLOOKUP(A2787,[1]!T_Printers[#Data],10,FALSE)+VLOOKUP(C2787,[1]!T_Resins[#Data],10,FALSE),"")</f>
        <v>3</v>
      </c>
      <c r="L2787">
        <f>IF(SUM(E2787:J2787)&lt;&gt;0,VLOOKUP(A2787,[1]!T_Printers[#Data],11,FALSE),"")</f>
        <v>5</v>
      </c>
      <c r="M2787">
        <f>IF(SUM(E2787:J2787)&lt;&gt;0,VLOOKUP(C2787,[1]!T_Resins[#Data],8,FALSE),"")</f>
        <v>120</v>
      </c>
      <c r="N2787">
        <f>IF(_xlfn.XLOOKUP(B2787,[1]Printers!$L:$L,[1]Printers!$R:$R,0,0)&gt;0,[1]Parameters!M2787,IF(SUM(E2787:J2787)&lt;&gt;0,VLOOKUP(C2787,[1]!T_Resins[#Data],9,FALSE),""))</f>
        <v>180</v>
      </c>
      <c r="O2787" t="str">
        <f t="shared" si="43"/>
        <v>PhrozenShuffle4k</v>
      </c>
    </row>
    <row r="2788" spans="1:15" x14ac:dyDescent="0.25">
      <c r="A2788" t="str">
        <f t="array" ref="A2788">IF(ROW()-1&gt;COUNTA([1]!T_Printers[Printers])*COUNTA([1]!T_Resins[Resins]),"",INDEX([1]!T_Printers[Printers],INT((ROW()-2)/COUNTA([1]!T_Resins[Resins])+1)))</f>
        <v>Phrozen Shuffle 4k</v>
      </c>
      <c r="B2788" t="str">
        <f>_xlfn.XLOOKUP(A2788,[1]!T_Printers[Printers],[1]!T_Printers[Icon link],,0)</f>
        <v>PhrozenShuffle4k</v>
      </c>
      <c r="C2788" t="str">
        <f t="array" ref="C2788">IF(ROW()-1&gt;COUNTA([1]!T_Printers[Printers])*COUNTA([1]!T_Resins[Resins]),"",INDEX([1]!T_Resins[Resins],MOD(ROW()-2,COUNTA([1]!T_Resins[Resins]))+1))</f>
        <v>Dental Peach</v>
      </c>
      <c r="D2788">
        <f>IF(SUM(E2788:J2788)&lt;&gt;0,IF(ROW()-1&gt;COUNTA([1]!T_Printers[Printers])*COUNTA([1]!T_Resins[Resins]),"",2),"")</f>
        <v>2</v>
      </c>
      <c r="E2788" cm="1">
        <f t="array" ref="E2788">IFERROR(IF(ROW()-1&gt;COUNTA([1]!T_Printers[Printers])*COUNTA([1]!T_Resins[Resins]),"",_xlfn.IFS(ROUND(VLOOKUP(C2788,[1]!T_Resins[#Data],2,FALSE)/VLOOKUP(A2788,[1]!T_Printers[#Data],5,FALSE),1)&lt;=_xlfn.XLOOKUP(B2788,[1]Printers!L:L,[1]Printers!O:O,1,0,),ROUND(VLOOKUP(C2788,[1]!T_Resins[#Data],2,FALSE)/VLOOKUP(A2788,[1]!T_Printers[#Data],5,FALSE),1),ROUND(VLOOKUP(C2788,[1]!T_Resins[#Data],2,FALSE)/VLOOKUP(A2788,[1]!T_Printers[#Data],5,FALSE),1)&gt;_xlfn.XLOOKUP(B2788,[1]Printers!L:L,[1]Printers!O:O,1,0,),10)),"Используйте слой 100 мкм")</f>
        <v>15</v>
      </c>
      <c r="F2788">
        <f>IFERROR(IF(ROUND(_xlfn.XLOOKUP([1]Parameters!B2788,[1]Printers!L:L,[1]Printers!Q:Q,,0)*E2788/10,0)*10&lt;_xlfn.XLOOKUP([1]Parameters!B2788,[1]Printers!L:L,[1]Printers!P:P,,0),ROUND(_xlfn.XLOOKUP([1]Parameters!B2788,[1]Printers!L:L,[1]Printers!Q:Q,,0)*E2788/10,0)*10,_xlfn.XLOOKUP([1]Parameters!B2788,[1]Printers!L:L,[1]Printers!P:P,,0)),"")</f>
        <v>99</v>
      </c>
      <c r="G2788" cm="1">
        <f t="array" ref="G2788">IFERROR(IF(ROW()-1&gt;COUNTA([1]!T_Printers[Printers])*COUNTA([1]!T_Resins[Resins]),"",_xlfn.IFS(ROUND(VLOOKUP(C2788,[1]!T_Resins[#Data],3,FALSE)/VLOOKUP(A2788,[1]!T_Printers[#Data],5,FALSE),1)&lt;=_xlfn.XLOOKUP(B2788,[1]Printers!L:L,[1]Printers!O:O,1,0,),ROUND(VLOOKUP(C2788,[1]!T_Resins[#Data],3,FALSE)/VLOOKUP(A2788,[1]!T_Printers[#Data],5,FALSE),1),ROUND(VLOOKUP(C2788,[1]!T_Resins[#Data],3,FALSE)/VLOOKUP(A2788,[1]!T_Printers[#Data],5,FALSE),1)&gt;_xlfn.XLOOKUP(B2788,[1]Printers!L:L,[1]Printers!O:O,1,0,),10)),"")</f>
        <v>19.5</v>
      </c>
      <c r="H2788">
        <f>IFERROR(IF(ROUND(_xlfn.XLOOKUP([1]Parameters!B2788,[1]Printers!L:L,[1]Printers!Q:Q,,0)*G2788/10,0)*10&lt;_xlfn.XLOOKUP([1]Parameters!B2788,[1]Printers!L:L,[1]Printers!P:P,,0),ROUND(_xlfn.XLOOKUP([1]Parameters!B2788,[1]Printers!L:L,[1]Printers!Q:Q,,0)*G2788/10,0)*10,_xlfn.XLOOKUP([1]Parameters!B2788,[1]Printers!L:L,[1]Printers!P:P,,0)),"")</f>
        <v>99</v>
      </c>
      <c r="I2788" s="3" t="str" cm="1">
        <f t="array" ref="I2788">IFERROR(IF(ROW()-1&gt;COUNTA([1]!T_Printers[Printers])*COUNTA([1]!T_Resins[Resins]),"",_xlfn.IFS(ROUND(VLOOKUP(C2788,[1]!T_Resins[#Data],4,FALSE)/VLOOKUP(A2788,[1]!T_Printers[#Data],5,FALSE),1)&lt;=_xlfn.XLOOKUP(B2788,[1]Printers!L:L,[1]Printers!O:O,1,0,),ROUND(VLOOKUP(C2788,[1]!T_Resins[#Data],4,FALSE)/VLOOKUP(A2788,[1]!T_Printers[#Data],5,FALSE),1),ROUND(VLOOKUP(C2788,[1]!T_Resins[#Data],4,FALSE)/VLOOKUP(A2788,[1]!T_Printers[#Data],5,FALSE),1)&gt;_xlfn.XLOOKUP(B2788,[1]Printers!L:L,[1]Printers!O:O,1,0,),"")),"")</f>
        <v/>
      </c>
      <c r="J2788" t="str">
        <f>IFERROR(IF(ROUND(_xlfn.XLOOKUP([1]Parameters!B2788,[1]Printers!L:L,[1]Printers!Q:Q,,0)*I2788/10,0)*10&lt;_xlfn.XLOOKUP([1]Parameters!B2788,[1]Printers!L:L,[1]Printers!P:P,,0),ROUND(_xlfn.XLOOKUP([1]Parameters!B2788,[1]Printers!L:L,[1]Printers!Q:Q,,0)*I2788/10,0)*10,_xlfn.XLOOKUP([1]Parameters!B2788,[1]Printers!L:L,[1]Printers!P:P,,0)),"")</f>
        <v/>
      </c>
      <c r="K2788">
        <f>IF(SUM(E2788:J2788)&lt;&gt;0,VLOOKUP(A2788,[1]!T_Printers[#Data],10,FALSE)+VLOOKUP(C2788,[1]!T_Resins[#Data],10,FALSE),"")</f>
        <v>3</v>
      </c>
      <c r="L2788">
        <f>IF(SUM(E2788:J2788)&lt;&gt;0,VLOOKUP(A2788,[1]!T_Printers[#Data],11,FALSE),"")</f>
        <v>5</v>
      </c>
      <c r="M2788">
        <f>IF(SUM(E2788:J2788)&lt;&gt;0,VLOOKUP(C2788,[1]!T_Resins[#Data],8,FALSE),"")</f>
        <v>120</v>
      </c>
      <c r="N2788">
        <f>IF(_xlfn.XLOOKUP(B2788,[1]Printers!$L:$L,[1]Printers!$R:$R,0,0)&gt;0,[1]Parameters!M2788,IF(SUM(E2788:J2788)&lt;&gt;0,VLOOKUP(C2788,[1]!T_Resins[#Data],9,FALSE),""))</f>
        <v>180</v>
      </c>
      <c r="O2788" t="str">
        <f t="shared" si="43"/>
        <v>PhrozenShuffle4k</v>
      </c>
    </row>
    <row r="2789" spans="1:15" x14ac:dyDescent="0.25">
      <c r="A2789" t="str">
        <f t="array" ref="A2789">IF(ROW()-1&gt;COUNTA([1]!T_Printers[Printers])*COUNTA([1]!T_Resins[Resins]),"",INDEX([1]!T_Printers[Printers],INT((ROW()-2)/COUNTA([1]!T_Resins[Resins])+1)))</f>
        <v>Phrozen Shuffle 4k</v>
      </c>
      <c r="B2789" t="str">
        <f>_xlfn.XLOOKUP(A2789,[1]!T_Printers[Printers],[1]!T_Printers[Icon link],,0)</f>
        <v>PhrozenShuffle4k</v>
      </c>
      <c r="C2789" t="str">
        <f t="array" ref="C2789">IF(ROW()-1&gt;COUNTA([1]!T_Printers[Printers])*COUNTA([1]!T_Resins[Resins]),"",INDEX([1]!T_Resins[Resins],MOD(ROW()-2,COUNTA([1]!T_Resins[Resins]))+1))</f>
        <v>Dental Pink</v>
      </c>
      <c r="D2789">
        <f>IF(SUM(E2789:J2789)&lt;&gt;0,IF(ROW()-1&gt;COUNTA([1]!T_Printers[Printers])*COUNTA([1]!T_Resins[Resins]),"",2),"")</f>
        <v>2</v>
      </c>
      <c r="E2789" cm="1">
        <f t="array" ref="E2789">IFERROR(IF(ROW()-1&gt;COUNTA([1]!T_Printers[Printers])*COUNTA([1]!T_Resins[Resins]),"",_xlfn.IFS(ROUND(VLOOKUP(C2789,[1]!T_Resins[#Data],2,FALSE)/VLOOKUP(A2789,[1]!T_Printers[#Data],5,FALSE),1)&lt;=_xlfn.XLOOKUP(B2789,[1]Printers!L:L,[1]Printers!O:O,1,0,),ROUND(VLOOKUP(C2789,[1]!T_Resins[#Data],2,FALSE)/VLOOKUP(A2789,[1]!T_Printers[#Data],5,FALSE),1),ROUND(VLOOKUP(C2789,[1]!T_Resins[#Data],2,FALSE)/VLOOKUP(A2789,[1]!T_Printers[#Data],5,FALSE),1)&gt;_xlfn.XLOOKUP(B2789,[1]Printers!L:L,[1]Printers!O:O,1,0,),10)),"Используйте слой 100 мкм")</f>
        <v>9.5</v>
      </c>
      <c r="F2789">
        <f>IFERROR(IF(ROUND(_xlfn.XLOOKUP([1]Parameters!B2789,[1]Printers!L:L,[1]Printers!Q:Q,,0)*E2789/10,0)*10&lt;_xlfn.XLOOKUP([1]Parameters!B2789,[1]Printers!L:L,[1]Printers!P:P,,0),ROUND(_xlfn.XLOOKUP([1]Parameters!B2789,[1]Printers!L:L,[1]Printers!Q:Q,,0)*E2789/10,0)*10,_xlfn.XLOOKUP([1]Parameters!B2789,[1]Printers!L:L,[1]Printers!P:P,,0)),"")</f>
        <v>90</v>
      </c>
      <c r="G2789" cm="1">
        <f t="array" ref="G2789">IFERROR(IF(ROW()-1&gt;COUNTA([1]!T_Printers[Printers])*COUNTA([1]!T_Resins[Resins]),"",_xlfn.IFS(ROUND(VLOOKUP(C2789,[1]!T_Resins[#Data],3,FALSE)/VLOOKUP(A2789,[1]!T_Printers[#Data],5,FALSE),1)&lt;=_xlfn.XLOOKUP(B2789,[1]Printers!L:L,[1]Printers!O:O,1,0,),ROUND(VLOOKUP(C2789,[1]!T_Resins[#Data],3,FALSE)/VLOOKUP(A2789,[1]!T_Printers[#Data],5,FALSE),1),ROUND(VLOOKUP(C2789,[1]!T_Resins[#Data],3,FALSE)/VLOOKUP(A2789,[1]!T_Printers[#Data],5,FALSE),1)&gt;_xlfn.XLOOKUP(B2789,[1]Printers!L:L,[1]Printers!O:O,1,0,),10)),"")</f>
        <v>12.4</v>
      </c>
      <c r="H2789">
        <f>IFERROR(IF(ROUND(_xlfn.XLOOKUP([1]Parameters!B2789,[1]Printers!L:L,[1]Printers!Q:Q,,0)*G2789/10,0)*10&lt;_xlfn.XLOOKUP([1]Parameters!B2789,[1]Printers!L:L,[1]Printers!P:P,,0),ROUND(_xlfn.XLOOKUP([1]Parameters!B2789,[1]Printers!L:L,[1]Printers!Q:Q,,0)*G2789/10,0)*10,_xlfn.XLOOKUP([1]Parameters!B2789,[1]Printers!L:L,[1]Printers!P:P,,0)),"")</f>
        <v>99</v>
      </c>
      <c r="I2789" s="3" t="str" cm="1">
        <f t="array" ref="I2789">IFERROR(IF(ROW()-1&gt;COUNTA([1]!T_Printers[Printers])*COUNTA([1]!T_Resins[Resins]),"",_xlfn.IFS(ROUND(VLOOKUP(C2789,[1]!T_Resins[#Data],4,FALSE)/VLOOKUP(A2789,[1]!T_Printers[#Data],5,FALSE),1)&lt;=_xlfn.XLOOKUP(B2789,[1]Printers!L:L,[1]Printers!O:O,1,0,),ROUND(VLOOKUP(C2789,[1]!T_Resins[#Data],4,FALSE)/VLOOKUP(A2789,[1]!T_Printers[#Data],5,FALSE),1),ROUND(VLOOKUP(C2789,[1]!T_Resins[#Data],4,FALSE)/VLOOKUP(A2789,[1]!T_Printers[#Data],5,FALSE),1)&gt;_xlfn.XLOOKUP(B2789,[1]Printers!L:L,[1]Printers!O:O,1,0,),"")),"")</f>
        <v/>
      </c>
      <c r="J2789" t="str">
        <f>IFERROR(IF(ROUND(_xlfn.XLOOKUP([1]Parameters!B2789,[1]Printers!L:L,[1]Printers!Q:Q,,0)*I2789/10,0)*10&lt;_xlfn.XLOOKUP([1]Parameters!B2789,[1]Printers!L:L,[1]Printers!P:P,,0),ROUND(_xlfn.XLOOKUP([1]Parameters!B2789,[1]Printers!L:L,[1]Printers!Q:Q,,0)*I2789/10,0)*10,_xlfn.XLOOKUP([1]Parameters!B2789,[1]Printers!L:L,[1]Printers!P:P,,0)),"")</f>
        <v/>
      </c>
      <c r="K2789">
        <f>IF(SUM(E2789:J2789)&lt;&gt;0,VLOOKUP(A2789,[1]!T_Printers[#Data],10,FALSE)+VLOOKUP(C2789,[1]!T_Resins[#Data],10,FALSE),"")</f>
        <v>2</v>
      </c>
      <c r="L2789">
        <f>IF(SUM(E2789:J2789)&lt;&gt;0,VLOOKUP(A2789,[1]!T_Printers[#Data],11,FALSE),"")</f>
        <v>5</v>
      </c>
      <c r="M2789">
        <f>IF(SUM(E2789:J2789)&lt;&gt;0,VLOOKUP(C2789,[1]!T_Resins[#Data],8,FALSE),"")</f>
        <v>120</v>
      </c>
      <c r="N2789">
        <f>IF(_xlfn.XLOOKUP(B2789,[1]Printers!$L:$L,[1]Printers!$R:$R,0,0)&gt;0,[1]Parameters!M2789,IF(SUM(E2789:J2789)&lt;&gt;0,VLOOKUP(C2789,[1]!T_Resins[#Data],9,FALSE),""))</f>
        <v>180</v>
      </c>
      <c r="O2789" t="str">
        <f t="shared" si="43"/>
        <v>PhrozenShuffle4k</v>
      </c>
    </row>
    <row r="2790" spans="1:15" x14ac:dyDescent="0.25">
      <c r="A2790" t="str">
        <f t="array" ref="A2790">IF(ROW()-1&gt;COUNTA([1]!T_Printers[Printers])*COUNTA([1]!T_Resins[Resins]),"",INDEX([1]!T_Printers[Printers],INT((ROW()-2)/COUNTA([1]!T_Resins[Resins])+1)))</f>
        <v>Phrozen Shuffle 4k</v>
      </c>
      <c r="B2790" t="str">
        <f>_xlfn.XLOOKUP(A2790,[1]!T_Printers[Printers],[1]!T_Printers[Icon link],,0)</f>
        <v>PhrozenShuffle4k</v>
      </c>
      <c r="C2790" t="str">
        <f t="array" ref="C2790">IF(ROW()-1&gt;COUNTA([1]!T_Printers[Printers])*COUNTA([1]!T_Resins[Resins]),"",INDEX([1]!T_Resins[Resins],MOD(ROW()-2,COUNTA([1]!T_Resins[Resins]))+1))</f>
        <v>Dental Soft Pink</v>
      </c>
      <c r="D2790">
        <f>IF(SUM(E2790:J2790)&lt;&gt;0,IF(ROW()-1&gt;COUNTA([1]!T_Printers[Printers])*COUNTA([1]!T_Resins[Resins]),"",2),"")</f>
        <v>2</v>
      </c>
      <c r="E2790" cm="1">
        <f t="array" ref="E2790">IFERROR(IF(ROW()-1&gt;COUNTA([1]!T_Printers[Printers])*COUNTA([1]!T_Resins[Resins]),"",_xlfn.IFS(ROUND(VLOOKUP(C2790,[1]!T_Resins[#Data],2,FALSE)/VLOOKUP(A2790,[1]!T_Printers[#Data],5,FALSE),1)&lt;=_xlfn.XLOOKUP(B2790,[1]Printers!L:L,[1]Printers!O:O,1,0,),ROUND(VLOOKUP(C2790,[1]!T_Resins[#Data],2,FALSE)/VLOOKUP(A2790,[1]!T_Printers[#Data],5,FALSE),1),ROUND(VLOOKUP(C2790,[1]!T_Resins[#Data],2,FALSE)/VLOOKUP(A2790,[1]!T_Printers[#Data],5,FALSE),1)&gt;_xlfn.XLOOKUP(B2790,[1]Printers!L:L,[1]Printers!O:O,1,0,),10)),"Используйте слой 100 мкм")</f>
        <v>14.1</v>
      </c>
      <c r="F2790">
        <f>IFERROR(IF(ROUND(_xlfn.XLOOKUP([1]Parameters!B2790,[1]Printers!L:L,[1]Printers!Q:Q,,0)*E2790/10,0)*10&lt;_xlfn.XLOOKUP([1]Parameters!B2790,[1]Printers!L:L,[1]Printers!P:P,,0),ROUND(_xlfn.XLOOKUP([1]Parameters!B2790,[1]Printers!L:L,[1]Printers!Q:Q,,0)*E2790/10,0)*10,_xlfn.XLOOKUP([1]Parameters!B2790,[1]Printers!L:L,[1]Printers!P:P,,0)),"")</f>
        <v>99</v>
      </c>
      <c r="G2790" cm="1">
        <f t="array" ref="G2790">IFERROR(IF(ROW()-1&gt;COUNTA([1]!T_Printers[Printers])*COUNTA([1]!T_Resins[Resins]),"",_xlfn.IFS(ROUND(VLOOKUP(C2790,[1]!T_Resins[#Data],3,FALSE)/VLOOKUP(A2790,[1]!T_Printers[#Data],5,FALSE),1)&lt;=_xlfn.XLOOKUP(B2790,[1]Printers!L:L,[1]Printers!O:O,1,0,),ROUND(VLOOKUP(C2790,[1]!T_Resins[#Data],3,FALSE)/VLOOKUP(A2790,[1]!T_Printers[#Data],5,FALSE),1),ROUND(VLOOKUP(C2790,[1]!T_Resins[#Data],3,FALSE)/VLOOKUP(A2790,[1]!T_Printers[#Data],5,FALSE),1)&gt;_xlfn.XLOOKUP(B2790,[1]Printers!L:L,[1]Printers!O:O,1,0,),10)),"")</f>
        <v>18.2</v>
      </c>
      <c r="H2790">
        <f>IFERROR(IF(ROUND(_xlfn.XLOOKUP([1]Parameters!B2790,[1]Printers!L:L,[1]Printers!Q:Q,,0)*G2790/10,0)*10&lt;_xlfn.XLOOKUP([1]Parameters!B2790,[1]Printers!L:L,[1]Printers!P:P,,0),ROUND(_xlfn.XLOOKUP([1]Parameters!B2790,[1]Printers!L:L,[1]Printers!Q:Q,,0)*G2790/10,0)*10,_xlfn.XLOOKUP([1]Parameters!B2790,[1]Printers!L:L,[1]Printers!P:P,,0)),"")</f>
        <v>99</v>
      </c>
      <c r="I2790" s="3" t="str" cm="1">
        <f t="array" ref="I2790">IFERROR(IF(ROW()-1&gt;COUNTA([1]!T_Printers[Printers])*COUNTA([1]!T_Resins[Resins]),"",_xlfn.IFS(ROUND(VLOOKUP(C2790,[1]!T_Resins[#Data],4,FALSE)/VLOOKUP(A2790,[1]!T_Printers[#Data],5,FALSE),1)&lt;=_xlfn.XLOOKUP(B2790,[1]Printers!L:L,[1]Printers!O:O,1,0,),ROUND(VLOOKUP(C2790,[1]!T_Resins[#Data],4,FALSE)/VLOOKUP(A2790,[1]!T_Printers[#Data],5,FALSE),1),ROUND(VLOOKUP(C2790,[1]!T_Resins[#Data],4,FALSE)/VLOOKUP(A2790,[1]!T_Printers[#Data],5,FALSE),1)&gt;_xlfn.XLOOKUP(B2790,[1]Printers!L:L,[1]Printers!O:O,1,0,),"")),"")</f>
        <v/>
      </c>
      <c r="J2790" t="str">
        <f>IFERROR(IF(ROUND(_xlfn.XLOOKUP([1]Parameters!B2790,[1]Printers!L:L,[1]Printers!Q:Q,,0)*I2790/10,0)*10&lt;_xlfn.XLOOKUP([1]Parameters!B2790,[1]Printers!L:L,[1]Printers!P:P,,0),ROUND(_xlfn.XLOOKUP([1]Parameters!B2790,[1]Printers!L:L,[1]Printers!Q:Q,,0)*I2790/10,0)*10,_xlfn.XLOOKUP([1]Parameters!B2790,[1]Printers!L:L,[1]Printers!P:P,,0)),"")</f>
        <v/>
      </c>
      <c r="K2790">
        <f>IF(SUM(E2790:J2790)&lt;&gt;0,VLOOKUP(A2790,[1]!T_Printers[#Data],10,FALSE)+VLOOKUP(C2790,[1]!T_Resins[#Data],10,FALSE),"")</f>
        <v>2</v>
      </c>
      <c r="L2790">
        <f>IF(SUM(E2790:J2790)&lt;&gt;0,VLOOKUP(A2790,[1]!T_Printers[#Data],11,FALSE),"")</f>
        <v>5</v>
      </c>
      <c r="M2790">
        <f>IF(SUM(E2790:J2790)&lt;&gt;0,VLOOKUP(C2790,[1]!T_Resins[#Data],8,FALSE),"")</f>
        <v>60</v>
      </c>
      <c r="N2790">
        <f>IF(_xlfn.XLOOKUP(B2790,[1]Printers!$L:$L,[1]Printers!$R:$R,0,0)&gt;0,[1]Parameters!M2790,IF(SUM(E2790:J2790)&lt;&gt;0,VLOOKUP(C2790,[1]!T_Resins[#Data],9,FALSE),""))</f>
        <v>60</v>
      </c>
      <c r="O2790" t="str">
        <f t="shared" si="43"/>
        <v>PhrozenShuffle4k</v>
      </c>
    </row>
    <row r="2791" spans="1:15" x14ac:dyDescent="0.25">
      <c r="A2791" t="str">
        <f t="array" ref="A2791">IF(ROW()-1&gt;COUNTA([1]!T_Printers[Printers])*COUNTA([1]!T_Resins[Resins]),"",INDEX([1]!T_Printers[Printers],INT((ROW()-2)/COUNTA([1]!T_Resins[Resins])+1)))</f>
        <v>Phrozen Shuffle 4k</v>
      </c>
      <c r="B2791" t="str">
        <f>_xlfn.XLOOKUP(A2791,[1]!T_Printers[Printers],[1]!T_Printers[Icon link],,0)</f>
        <v>PhrozenShuffle4k</v>
      </c>
      <c r="C2791" t="str">
        <f t="array" ref="C2791">IF(ROW()-1&gt;COUNTA([1]!T_Printers[Printers])*COUNTA([1]!T_Resins[Resins]),"",INDEX([1]!T_Resins[Resins],MOD(ROW()-2,COUNTA([1]!T_Resins[Resins]))+1))</f>
        <v>Dental Sand A1-A2</v>
      </c>
      <c r="D2791">
        <f>IF(SUM(E2791:J2791)&lt;&gt;0,IF(ROW()-1&gt;COUNTA([1]!T_Printers[Printers])*COUNTA([1]!T_Resins[Resins]),"",2),"")</f>
        <v>2</v>
      </c>
      <c r="E2791" cm="1">
        <f t="array" ref="E2791">IFERROR(IF(ROW()-1&gt;COUNTA([1]!T_Printers[Printers])*COUNTA([1]!T_Resins[Resins]),"",_xlfn.IFS(ROUND(VLOOKUP(C2791,[1]!T_Resins[#Data],2,FALSE)/VLOOKUP(A2791,[1]!T_Printers[#Data],5,FALSE),1)&lt;=_xlfn.XLOOKUP(B2791,[1]Printers!L:L,[1]Printers!O:O,1,0,),ROUND(VLOOKUP(C2791,[1]!T_Resins[#Data],2,FALSE)/VLOOKUP(A2791,[1]!T_Printers[#Data],5,FALSE),1),ROUND(VLOOKUP(C2791,[1]!T_Resins[#Data],2,FALSE)/VLOOKUP(A2791,[1]!T_Printers[#Data],5,FALSE),1)&gt;_xlfn.XLOOKUP(B2791,[1]Printers!L:L,[1]Printers!O:O,1,0,),10)),"Используйте слой 100 мкм")</f>
        <v>8.1</v>
      </c>
      <c r="F2791">
        <f>IFERROR(IF(ROUND(_xlfn.XLOOKUP([1]Parameters!B2791,[1]Printers!L:L,[1]Printers!Q:Q,,0)*E2791/10,0)*10&lt;_xlfn.XLOOKUP([1]Parameters!B2791,[1]Printers!L:L,[1]Printers!P:P,,0),ROUND(_xlfn.XLOOKUP([1]Parameters!B2791,[1]Printers!L:L,[1]Printers!Q:Q,,0)*E2791/10,0)*10,_xlfn.XLOOKUP([1]Parameters!B2791,[1]Printers!L:L,[1]Printers!P:P,,0)),"")</f>
        <v>70</v>
      </c>
      <c r="G2791" cm="1">
        <f t="array" ref="G2791">IFERROR(IF(ROW()-1&gt;COUNTA([1]!T_Printers[Printers])*COUNTA([1]!T_Resins[Resins]),"",_xlfn.IFS(ROUND(VLOOKUP(C2791,[1]!T_Resins[#Data],3,FALSE)/VLOOKUP(A2791,[1]!T_Printers[#Data],5,FALSE),1)&lt;=_xlfn.XLOOKUP(B2791,[1]Printers!L:L,[1]Printers!O:O,1,0,),ROUND(VLOOKUP(C2791,[1]!T_Resins[#Data],3,FALSE)/VLOOKUP(A2791,[1]!T_Printers[#Data],5,FALSE),1),ROUND(VLOOKUP(C2791,[1]!T_Resins[#Data],3,FALSE)/VLOOKUP(A2791,[1]!T_Printers[#Data],5,FALSE),1)&gt;_xlfn.XLOOKUP(B2791,[1]Printers!L:L,[1]Printers!O:O,1,0,),10)),"")</f>
        <v>10.5</v>
      </c>
      <c r="H2791">
        <f>IFERROR(IF(ROUND(_xlfn.XLOOKUP([1]Parameters!B2791,[1]Printers!L:L,[1]Printers!Q:Q,,0)*G2791/10,0)*10&lt;_xlfn.XLOOKUP([1]Parameters!B2791,[1]Printers!L:L,[1]Printers!P:P,,0),ROUND(_xlfn.XLOOKUP([1]Parameters!B2791,[1]Printers!L:L,[1]Printers!Q:Q,,0)*G2791/10,0)*10,_xlfn.XLOOKUP([1]Parameters!B2791,[1]Printers!L:L,[1]Printers!P:P,,0)),"")</f>
        <v>90</v>
      </c>
      <c r="I2791" s="3" t="str" cm="1">
        <f t="array" ref="I2791">IFERROR(IF(ROW()-1&gt;COUNTA([1]!T_Printers[Printers])*COUNTA([1]!T_Resins[Resins]),"",_xlfn.IFS(ROUND(VLOOKUP(C2791,[1]!T_Resins[#Data],4,FALSE)/VLOOKUP(A2791,[1]!T_Printers[#Data],5,FALSE),1)&lt;=_xlfn.XLOOKUP(B2791,[1]Printers!L:L,[1]Printers!O:O,1,0,),ROUND(VLOOKUP(C2791,[1]!T_Resins[#Data],4,FALSE)/VLOOKUP(A2791,[1]!T_Printers[#Data],5,FALSE),1),ROUND(VLOOKUP(C2791,[1]!T_Resins[#Data],4,FALSE)/VLOOKUP(A2791,[1]!T_Printers[#Data],5,FALSE),1)&gt;_xlfn.XLOOKUP(B2791,[1]Printers!L:L,[1]Printers!O:O,1,0,),"")),"")</f>
        <v/>
      </c>
      <c r="J2791" t="str">
        <f>IFERROR(IF(ROUND(_xlfn.XLOOKUP([1]Parameters!B2791,[1]Printers!L:L,[1]Printers!Q:Q,,0)*I2791/10,0)*10&lt;_xlfn.XLOOKUP([1]Parameters!B2791,[1]Printers!L:L,[1]Printers!P:P,,0),ROUND(_xlfn.XLOOKUP([1]Parameters!B2791,[1]Printers!L:L,[1]Printers!Q:Q,,0)*I2791/10,0)*10,_xlfn.XLOOKUP([1]Parameters!B2791,[1]Printers!L:L,[1]Printers!P:P,,0)),"")</f>
        <v/>
      </c>
      <c r="K2791">
        <f>IF(SUM(E2791:J2791)&lt;&gt;0,VLOOKUP(A2791,[1]!T_Printers[#Data],10,FALSE)+VLOOKUP(C2791,[1]!T_Resins[#Data],10,FALSE),"")</f>
        <v>3</v>
      </c>
      <c r="L2791">
        <f>IF(SUM(E2791:J2791)&lt;&gt;0,VLOOKUP(A2791,[1]!T_Printers[#Data],11,FALSE),"")</f>
        <v>5</v>
      </c>
      <c r="M2791">
        <f>IF(SUM(E2791:J2791)&lt;&gt;0,VLOOKUP(C2791,[1]!T_Resins[#Data],8,FALSE),"")</f>
        <v>120</v>
      </c>
      <c r="N2791">
        <f>IF(_xlfn.XLOOKUP(B2791,[1]Printers!$L:$L,[1]Printers!$R:$R,0,0)&gt;0,[1]Parameters!M2791,IF(SUM(E2791:J2791)&lt;&gt;0,VLOOKUP(C2791,[1]!T_Resins[#Data],9,FALSE),""))</f>
        <v>180</v>
      </c>
      <c r="O2791" t="str">
        <f t="shared" si="43"/>
        <v>PhrozenShuffle4k</v>
      </c>
    </row>
    <row r="2792" spans="1:15" x14ac:dyDescent="0.25">
      <c r="A2792" t="str">
        <f t="array" ref="A2792">IF(ROW()-1&gt;COUNTA([1]!T_Printers[Printers])*COUNTA([1]!T_Resins[Resins]),"",INDEX([1]!T_Printers[Printers],INT((ROW()-2)/COUNTA([1]!T_Resins[Resins])+1)))</f>
        <v>Phrozen Shuffle 4k</v>
      </c>
      <c r="B2792" t="str">
        <f>_xlfn.XLOOKUP(A2792,[1]!T_Printers[Printers],[1]!T_Printers[Icon link],,0)</f>
        <v>PhrozenShuffle4k</v>
      </c>
      <c r="C2792" t="str">
        <f t="array" ref="C2792">IF(ROW()-1&gt;COUNTA([1]!T_Printers[Printers])*COUNTA([1]!T_Resins[Resins]),"",INDEX([1]!T_Resins[Resins],MOD(ROW()-2,COUNTA([1]!T_Resins[Resins]))+1))</f>
        <v xml:space="preserve">Dental Sand A1-A2 (Обновленная версия) </v>
      </c>
      <c r="D2792">
        <f>IF(SUM(E2792:J2792)&lt;&gt;0,IF(ROW()-1&gt;COUNTA([1]!T_Printers[Printers])*COUNTA([1]!T_Resins[Resins]),"",2),"")</f>
        <v>2</v>
      </c>
      <c r="E2792" cm="1">
        <f t="array" ref="E2792">IFERROR(IF(ROW()-1&gt;COUNTA([1]!T_Printers[Printers])*COUNTA([1]!T_Resins[Resins]),"",_xlfn.IFS(ROUND(VLOOKUP(C2792,[1]!T_Resins[#Data],2,FALSE)/VLOOKUP(A2792,[1]!T_Printers[#Data],5,FALSE),1)&lt;=_xlfn.XLOOKUP(B2792,[1]Printers!L:L,[1]Printers!O:O,1,0,),ROUND(VLOOKUP(C2792,[1]!T_Resins[#Data],2,FALSE)/VLOOKUP(A2792,[1]!T_Printers[#Data],5,FALSE),1),ROUND(VLOOKUP(C2792,[1]!T_Resins[#Data],2,FALSE)/VLOOKUP(A2792,[1]!T_Printers[#Data],5,FALSE),1)&gt;_xlfn.XLOOKUP(B2792,[1]Printers!L:L,[1]Printers!O:O,1,0,),10)),"Используйте слой 100 мкм")</f>
        <v>21.5</v>
      </c>
      <c r="F2792">
        <f>IFERROR(IF(ROUND(_xlfn.XLOOKUP([1]Parameters!B2792,[1]Printers!L:L,[1]Printers!Q:Q,,0)*E2792/10,0)*10&lt;_xlfn.XLOOKUP([1]Parameters!B2792,[1]Printers!L:L,[1]Printers!P:P,,0),ROUND(_xlfn.XLOOKUP([1]Parameters!B2792,[1]Printers!L:L,[1]Printers!Q:Q,,0)*E2792/10,0)*10,_xlfn.XLOOKUP([1]Parameters!B2792,[1]Printers!L:L,[1]Printers!P:P,,0)),"")</f>
        <v>99</v>
      </c>
      <c r="G2792" cm="1">
        <f t="array" ref="G2792">IFERROR(IF(ROW()-1&gt;COUNTA([1]!T_Printers[Printers])*COUNTA([1]!T_Resins[Resins]),"",_xlfn.IFS(ROUND(VLOOKUP(C2792,[1]!T_Resins[#Data],3,FALSE)/VLOOKUP(A2792,[1]!T_Printers[#Data],5,FALSE),1)&lt;=_xlfn.XLOOKUP(B2792,[1]Printers!L:L,[1]Printers!O:O,1,0,),ROUND(VLOOKUP(C2792,[1]!T_Resins[#Data],3,FALSE)/VLOOKUP(A2792,[1]!T_Printers[#Data],5,FALSE),1),ROUND(VLOOKUP(C2792,[1]!T_Resins[#Data],3,FALSE)/VLOOKUP(A2792,[1]!T_Printers[#Data],5,FALSE),1)&gt;_xlfn.XLOOKUP(B2792,[1]Printers!L:L,[1]Printers!O:O,1,0,),10)),"")</f>
        <v>22.5</v>
      </c>
      <c r="H2792">
        <f>IFERROR(IF(ROUND(_xlfn.XLOOKUP([1]Parameters!B2792,[1]Printers!L:L,[1]Printers!Q:Q,,0)*G2792/10,0)*10&lt;_xlfn.XLOOKUP([1]Parameters!B2792,[1]Printers!L:L,[1]Printers!P:P,,0),ROUND(_xlfn.XLOOKUP([1]Parameters!B2792,[1]Printers!L:L,[1]Printers!Q:Q,,0)*G2792/10,0)*10,_xlfn.XLOOKUP([1]Parameters!B2792,[1]Printers!L:L,[1]Printers!P:P,,0)),"")</f>
        <v>99</v>
      </c>
      <c r="I2792" s="3" t="str" cm="1">
        <f t="array" ref="I2792">IFERROR(IF(ROW()-1&gt;COUNTA([1]!T_Printers[Printers])*COUNTA([1]!T_Resins[Resins]),"",_xlfn.IFS(ROUND(VLOOKUP(C2792,[1]!T_Resins[#Data],4,FALSE)/VLOOKUP(A2792,[1]!T_Printers[#Data],5,FALSE),1)&lt;=_xlfn.XLOOKUP(B2792,[1]Printers!L:L,[1]Printers!O:O,1,0,),ROUND(VLOOKUP(C2792,[1]!T_Resins[#Data],4,FALSE)/VLOOKUP(A2792,[1]!T_Printers[#Data],5,FALSE),1),ROUND(VLOOKUP(C2792,[1]!T_Resins[#Data],4,FALSE)/VLOOKUP(A2792,[1]!T_Printers[#Data],5,FALSE),1)&gt;_xlfn.XLOOKUP(B2792,[1]Printers!L:L,[1]Printers!O:O,1,0,),"")),"")</f>
        <v/>
      </c>
      <c r="J2792" t="str">
        <f>IFERROR(IF(ROUND(_xlfn.XLOOKUP([1]Parameters!B2792,[1]Printers!L:L,[1]Printers!Q:Q,,0)*I2792/10,0)*10&lt;_xlfn.XLOOKUP([1]Parameters!B2792,[1]Printers!L:L,[1]Printers!P:P,,0),ROUND(_xlfn.XLOOKUP([1]Parameters!B2792,[1]Printers!L:L,[1]Printers!Q:Q,,0)*I2792/10,0)*10,_xlfn.XLOOKUP([1]Parameters!B2792,[1]Printers!L:L,[1]Printers!P:P,,0)),"")</f>
        <v/>
      </c>
      <c r="K2792">
        <f>IF(SUM(E2792:J2792)&lt;&gt;0,VLOOKUP(A2792,[1]!T_Printers[#Data],10,FALSE)+VLOOKUP(C2792,[1]!T_Resins[#Data],10,FALSE),"")</f>
        <v>3</v>
      </c>
      <c r="L2792">
        <f>IF(SUM(E2792:J2792)&lt;&gt;0,VLOOKUP(A2792,[1]!T_Printers[#Data],11,FALSE),"")</f>
        <v>5</v>
      </c>
      <c r="M2792">
        <f>IF(SUM(E2792:J2792)&lt;&gt;0,VLOOKUP(C2792,[1]!T_Resins[#Data],8,FALSE),"")</f>
        <v>120</v>
      </c>
      <c r="N2792">
        <f>IF(_xlfn.XLOOKUP(B2792,[1]Printers!$L:$L,[1]Printers!$R:$R,0,0)&gt;0,[1]Parameters!M2792,IF(SUM(E2792:J2792)&lt;&gt;0,VLOOKUP(C2792,[1]!T_Resins[#Data],9,FALSE),""))</f>
        <v>180</v>
      </c>
      <c r="O2792" t="str">
        <f t="shared" si="43"/>
        <v>PhrozenShuffle4k</v>
      </c>
    </row>
    <row r="2793" spans="1:15" x14ac:dyDescent="0.25">
      <c r="A2793" t="str">
        <f t="array" ref="A2793">IF(ROW()-1&gt;COUNTA([1]!T_Printers[Printers])*COUNTA([1]!T_Resins[Resins]),"",INDEX([1]!T_Printers[Printers],INT((ROW()-2)/COUNTA([1]!T_Resins[Resins])+1)))</f>
        <v>Phrozen Shuffle 4k</v>
      </c>
      <c r="B2793" t="str">
        <f>_xlfn.XLOOKUP(A2793,[1]!T_Printers[Printers],[1]!T_Printers[Icon link],,0)</f>
        <v>PhrozenShuffle4k</v>
      </c>
      <c r="C2793" t="str">
        <f t="array" ref="C2793">IF(ROW()-1&gt;COUNTA([1]!T_Printers[Printers])*COUNTA([1]!T_Resins[Resins]),"",INDEX([1]!T_Resins[Resins],MOD(ROW()-2,COUNTA([1]!T_Resins[Resins]))+1))</f>
        <v>Dental Sand A3</v>
      </c>
      <c r="D2793">
        <f>IF(SUM(E2793:J2793)&lt;&gt;0,IF(ROW()-1&gt;COUNTA([1]!T_Printers[Printers])*COUNTA([1]!T_Resins[Resins]),"",2),"")</f>
        <v>2</v>
      </c>
      <c r="E2793" cm="1">
        <f t="array" ref="E2793">IFERROR(IF(ROW()-1&gt;COUNTA([1]!T_Printers[Printers])*COUNTA([1]!T_Resins[Resins]),"",_xlfn.IFS(ROUND(VLOOKUP(C2793,[1]!T_Resins[#Data],2,FALSE)/VLOOKUP(A2793,[1]!T_Printers[#Data],5,FALSE),1)&lt;=_xlfn.XLOOKUP(B2793,[1]Printers!L:L,[1]Printers!O:O,1,0,),ROUND(VLOOKUP(C2793,[1]!T_Resins[#Data],2,FALSE)/VLOOKUP(A2793,[1]!T_Printers[#Data],5,FALSE),1),ROUND(VLOOKUP(C2793,[1]!T_Resins[#Data],2,FALSE)/VLOOKUP(A2793,[1]!T_Printers[#Data],5,FALSE),1)&gt;_xlfn.XLOOKUP(B2793,[1]Printers!L:L,[1]Printers!O:O,1,0,),10)),"Используйте слой 100 мкм")</f>
        <v>8.1</v>
      </c>
      <c r="F2793">
        <f>IFERROR(IF(ROUND(_xlfn.XLOOKUP([1]Parameters!B2793,[1]Printers!L:L,[1]Printers!Q:Q,,0)*E2793/10,0)*10&lt;_xlfn.XLOOKUP([1]Parameters!B2793,[1]Printers!L:L,[1]Printers!P:P,,0),ROUND(_xlfn.XLOOKUP([1]Parameters!B2793,[1]Printers!L:L,[1]Printers!Q:Q,,0)*E2793/10,0)*10,_xlfn.XLOOKUP([1]Parameters!B2793,[1]Printers!L:L,[1]Printers!P:P,,0)),"")</f>
        <v>70</v>
      </c>
      <c r="G2793" cm="1">
        <f t="array" ref="G2793">IFERROR(IF(ROW()-1&gt;COUNTA([1]!T_Printers[Printers])*COUNTA([1]!T_Resins[Resins]),"",_xlfn.IFS(ROUND(VLOOKUP(C2793,[1]!T_Resins[#Data],3,FALSE)/VLOOKUP(A2793,[1]!T_Printers[#Data],5,FALSE),1)&lt;=_xlfn.XLOOKUP(B2793,[1]Printers!L:L,[1]Printers!O:O,1,0,),ROUND(VLOOKUP(C2793,[1]!T_Resins[#Data],3,FALSE)/VLOOKUP(A2793,[1]!T_Printers[#Data],5,FALSE),1),ROUND(VLOOKUP(C2793,[1]!T_Resins[#Data],3,FALSE)/VLOOKUP(A2793,[1]!T_Printers[#Data],5,FALSE),1)&gt;_xlfn.XLOOKUP(B2793,[1]Printers!L:L,[1]Printers!O:O,1,0,),10)),"")</f>
        <v>10.5</v>
      </c>
      <c r="H2793">
        <f>IFERROR(IF(ROUND(_xlfn.XLOOKUP([1]Parameters!B2793,[1]Printers!L:L,[1]Printers!Q:Q,,0)*G2793/10,0)*10&lt;_xlfn.XLOOKUP([1]Parameters!B2793,[1]Printers!L:L,[1]Printers!P:P,,0),ROUND(_xlfn.XLOOKUP([1]Parameters!B2793,[1]Printers!L:L,[1]Printers!Q:Q,,0)*G2793/10,0)*10,_xlfn.XLOOKUP([1]Parameters!B2793,[1]Printers!L:L,[1]Printers!P:P,,0)),"")</f>
        <v>90</v>
      </c>
      <c r="I2793" s="3" t="str" cm="1">
        <f t="array" ref="I2793">IFERROR(IF(ROW()-1&gt;COUNTA([1]!T_Printers[Printers])*COUNTA([1]!T_Resins[Resins]),"",_xlfn.IFS(ROUND(VLOOKUP(C2793,[1]!T_Resins[#Data],4,FALSE)/VLOOKUP(A2793,[1]!T_Printers[#Data],5,FALSE),1)&lt;=_xlfn.XLOOKUP(B2793,[1]Printers!L:L,[1]Printers!O:O,1,0,),ROUND(VLOOKUP(C2793,[1]!T_Resins[#Data],4,FALSE)/VLOOKUP(A2793,[1]!T_Printers[#Data],5,FALSE),1),ROUND(VLOOKUP(C2793,[1]!T_Resins[#Data],4,FALSE)/VLOOKUP(A2793,[1]!T_Printers[#Data],5,FALSE),1)&gt;_xlfn.XLOOKUP(B2793,[1]Printers!L:L,[1]Printers!O:O,1,0,),"")),"")</f>
        <v/>
      </c>
      <c r="J2793" t="str">
        <f>IFERROR(IF(ROUND(_xlfn.XLOOKUP([1]Parameters!B2793,[1]Printers!L:L,[1]Printers!Q:Q,,0)*I2793/10,0)*10&lt;_xlfn.XLOOKUP([1]Parameters!B2793,[1]Printers!L:L,[1]Printers!P:P,,0),ROUND(_xlfn.XLOOKUP([1]Parameters!B2793,[1]Printers!L:L,[1]Printers!Q:Q,,0)*I2793/10,0)*10,_xlfn.XLOOKUP([1]Parameters!B2793,[1]Printers!L:L,[1]Printers!P:P,,0)),"")</f>
        <v/>
      </c>
      <c r="K2793">
        <f>IF(SUM(E2793:J2793)&lt;&gt;0,VLOOKUP(A2793,[1]!T_Printers[#Data],10,FALSE)+VLOOKUP(C2793,[1]!T_Resins[#Data],10,FALSE),"")</f>
        <v>3</v>
      </c>
      <c r="L2793">
        <f>IF(SUM(E2793:J2793)&lt;&gt;0,VLOOKUP(A2793,[1]!T_Printers[#Data],11,FALSE),"")</f>
        <v>5</v>
      </c>
      <c r="M2793">
        <f>IF(SUM(E2793:J2793)&lt;&gt;0,VLOOKUP(C2793,[1]!T_Resins[#Data],8,FALSE),"")</f>
        <v>120</v>
      </c>
      <c r="N2793">
        <f>IF(_xlfn.XLOOKUP(B2793,[1]Printers!$L:$L,[1]Printers!$R:$R,0,0)&gt;0,[1]Parameters!M2793,IF(SUM(E2793:J2793)&lt;&gt;0,VLOOKUP(C2793,[1]!T_Resins[#Data],9,FALSE),""))</f>
        <v>180</v>
      </c>
      <c r="O2793" t="str">
        <f t="shared" si="43"/>
        <v>PhrozenShuffle4k</v>
      </c>
    </row>
    <row r="2794" spans="1:15" x14ac:dyDescent="0.25">
      <c r="A2794" t="str">
        <f t="array" ref="A2794">IF(ROW()-1&gt;COUNTA([1]!T_Printers[Printers])*COUNTA([1]!T_Resins[Resins]),"",INDEX([1]!T_Printers[Printers],INT((ROW()-2)/COUNTA([1]!T_Resins[Resins])+1)))</f>
        <v>Phrozen Shuffle 4k</v>
      </c>
      <c r="B2794" t="str">
        <f>_xlfn.XLOOKUP(A2794,[1]!T_Printers[Printers],[1]!T_Printers[Icon link],,0)</f>
        <v>PhrozenShuffle4k</v>
      </c>
      <c r="C2794" t="str">
        <f t="array" ref="C2794">IF(ROW()-1&gt;COUNTA([1]!T_Printers[Printers])*COUNTA([1]!T_Resins[Resins]),"",INDEX([1]!T_Resins[Resins],MOD(ROW()-2,COUNTA([1]!T_Resins[Resins]))+1))</f>
        <v xml:space="preserve">Dental Sand A3 (Обновленная версия) </v>
      </c>
      <c r="D2794">
        <f>IF(SUM(E2794:J2794)&lt;&gt;0,IF(ROW()-1&gt;COUNTA([1]!T_Printers[Printers])*COUNTA([1]!T_Resins[Resins]),"",2),"")</f>
        <v>2</v>
      </c>
      <c r="E2794" cm="1">
        <f t="array" ref="E2794">IFERROR(IF(ROW()-1&gt;COUNTA([1]!T_Printers[Printers])*COUNTA([1]!T_Resins[Resins]),"",_xlfn.IFS(ROUND(VLOOKUP(C2794,[1]!T_Resins[#Data],2,FALSE)/VLOOKUP(A2794,[1]!T_Printers[#Data],5,FALSE),1)&lt;=_xlfn.XLOOKUP(B2794,[1]Printers!L:L,[1]Printers!O:O,1,0,),ROUND(VLOOKUP(C2794,[1]!T_Resins[#Data],2,FALSE)/VLOOKUP(A2794,[1]!T_Printers[#Data],5,FALSE),1),ROUND(VLOOKUP(C2794,[1]!T_Resins[#Data],2,FALSE)/VLOOKUP(A2794,[1]!T_Printers[#Data],5,FALSE),1)&gt;_xlfn.XLOOKUP(B2794,[1]Printers!L:L,[1]Printers!O:O,1,0,),10)),"Используйте слой 100 мкм")</f>
        <v>21.5</v>
      </c>
      <c r="F2794">
        <f>IFERROR(IF(ROUND(_xlfn.XLOOKUP([1]Parameters!B2794,[1]Printers!L:L,[1]Printers!Q:Q,,0)*E2794/10,0)*10&lt;_xlfn.XLOOKUP([1]Parameters!B2794,[1]Printers!L:L,[1]Printers!P:P,,0),ROUND(_xlfn.XLOOKUP([1]Parameters!B2794,[1]Printers!L:L,[1]Printers!Q:Q,,0)*E2794/10,0)*10,_xlfn.XLOOKUP([1]Parameters!B2794,[1]Printers!L:L,[1]Printers!P:P,,0)),"")</f>
        <v>99</v>
      </c>
      <c r="G2794" cm="1">
        <f t="array" ref="G2794">IFERROR(IF(ROW()-1&gt;COUNTA([1]!T_Printers[Printers])*COUNTA([1]!T_Resins[Resins]),"",_xlfn.IFS(ROUND(VLOOKUP(C2794,[1]!T_Resins[#Data],3,FALSE)/VLOOKUP(A2794,[1]!T_Printers[#Data],5,FALSE),1)&lt;=_xlfn.XLOOKUP(B2794,[1]Printers!L:L,[1]Printers!O:O,1,0,),ROUND(VLOOKUP(C2794,[1]!T_Resins[#Data],3,FALSE)/VLOOKUP(A2794,[1]!T_Printers[#Data],5,FALSE),1),ROUND(VLOOKUP(C2794,[1]!T_Resins[#Data],3,FALSE)/VLOOKUP(A2794,[1]!T_Printers[#Data],5,FALSE),1)&gt;_xlfn.XLOOKUP(B2794,[1]Printers!L:L,[1]Printers!O:O,1,0,),10)),"")</f>
        <v>22.5</v>
      </c>
      <c r="H2794">
        <f>IFERROR(IF(ROUND(_xlfn.XLOOKUP([1]Parameters!B2794,[1]Printers!L:L,[1]Printers!Q:Q,,0)*G2794/10,0)*10&lt;_xlfn.XLOOKUP([1]Parameters!B2794,[1]Printers!L:L,[1]Printers!P:P,,0),ROUND(_xlfn.XLOOKUP([1]Parameters!B2794,[1]Printers!L:L,[1]Printers!Q:Q,,0)*G2794/10,0)*10,_xlfn.XLOOKUP([1]Parameters!B2794,[1]Printers!L:L,[1]Printers!P:P,,0)),"")</f>
        <v>99</v>
      </c>
      <c r="I2794" s="3" t="str" cm="1">
        <f t="array" ref="I2794">IFERROR(IF(ROW()-1&gt;COUNTA([1]!T_Printers[Printers])*COUNTA([1]!T_Resins[Resins]),"",_xlfn.IFS(ROUND(VLOOKUP(C2794,[1]!T_Resins[#Data],4,FALSE)/VLOOKUP(A2794,[1]!T_Printers[#Data],5,FALSE),1)&lt;=_xlfn.XLOOKUP(B2794,[1]Printers!L:L,[1]Printers!O:O,1,0,),ROUND(VLOOKUP(C2794,[1]!T_Resins[#Data],4,FALSE)/VLOOKUP(A2794,[1]!T_Printers[#Data],5,FALSE),1),ROUND(VLOOKUP(C2794,[1]!T_Resins[#Data],4,FALSE)/VLOOKUP(A2794,[1]!T_Printers[#Data],5,FALSE),1)&gt;_xlfn.XLOOKUP(B2794,[1]Printers!L:L,[1]Printers!O:O,1,0,),"")),"")</f>
        <v/>
      </c>
      <c r="J2794" t="str">
        <f>IFERROR(IF(ROUND(_xlfn.XLOOKUP([1]Parameters!B2794,[1]Printers!L:L,[1]Printers!Q:Q,,0)*I2794/10,0)*10&lt;_xlfn.XLOOKUP([1]Parameters!B2794,[1]Printers!L:L,[1]Printers!P:P,,0),ROUND(_xlfn.XLOOKUP([1]Parameters!B2794,[1]Printers!L:L,[1]Printers!Q:Q,,0)*I2794/10,0)*10,_xlfn.XLOOKUP([1]Parameters!B2794,[1]Printers!L:L,[1]Printers!P:P,,0)),"")</f>
        <v/>
      </c>
      <c r="K2794">
        <f>IF(SUM(E2794:J2794)&lt;&gt;0,VLOOKUP(A2794,[1]!T_Printers[#Data],10,FALSE)+VLOOKUP(C2794,[1]!T_Resins[#Data],10,FALSE),"")</f>
        <v>3</v>
      </c>
      <c r="L2794">
        <f>IF(SUM(E2794:J2794)&lt;&gt;0,VLOOKUP(A2794,[1]!T_Printers[#Data],11,FALSE),"")</f>
        <v>5</v>
      </c>
      <c r="M2794">
        <f>IF(SUM(E2794:J2794)&lt;&gt;0,VLOOKUP(C2794,[1]!T_Resins[#Data],8,FALSE),"")</f>
        <v>120</v>
      </c>
      <c r="N2794">
        <f>IF(_xlfn.XLOOKUP(B2794,[1]Printers!$L:$L,[1]Printers!$R:$R,0,0)&gt;0,[1]Parameters!M2794,IF(SUM(E2794:J2794)&lt;&gt;0,VLOOKUP(C2794,[1]!T_Resins[#Data],9,FALSE),""))</f>
        <v>180</v>
      </c>
      <c r="O2794" t="str">
        <f t="shared" si="43"/>
        <v>PhrozenShuffle4k</v>
      </c>
    </row>
    <row r="2795" spans="1:15" x14ac:dyDescent="0.25">
      <c r="A2795" t="str">
        <f t="array" ref="A2795">IF(ROW()-1&gt;COUNTA([1]!T_Printers[Printers])*COUNTA([1]!T_Resins[Resins]),"",INDEX([1]!T_Printers[Printers],INT((ROW()-2)/COUNTA([1]!T_Resins[Resins])+1)))</f>
        <v>Phrozen Shuffle 4k</v>
      </c>
      <c r="B2795" t="str">
        <f>_xlfn.XLOOKUP(A2795,[1]!T_Printers[Printers],[1]!T_Printers[Icon link],,0)</f>
        <v>PhrozenShuffle4k</v>
      </c>
      <c r="C2795" t="str">
        <f t="array" ref="C2795">IF(ROW()-1&gt;COUNTA([1]!T_Printers[Printers])*COUNTA([1]!T_Resins[Resins]),"",INDEX([1]!T_Resins[Resins],MOD(ROW()-2,COUNTA([1]!T_Resins[Resins]))+1))</f>
        <v>Dental Sand Pro A1-A2 (Crown LT)</v>
      </c>
      <c r="D2795">
        <f>IF(SUM(E2795:J2795)&lt;&gt;0,IF(ROW()-1&gt;COUNTA([1]!T_Printers[Printers])*COUNTA([1]!T_Resins[Resins]),"",2),"")</f>
        <v>2</v>
      </c>
      <c r="E2795" cm="1">
        <f t="array" ref="E2795">IFERROR(IF(ROW()-1&gt;COUNTA([1]!T_Printers[Printers])*COUNTA([1]!T_Resins[Resins]),"",_xlfn.IFS(ROUND(VLOOKUP(C2795,[1]!T_Resins[#Data],2,FALSE)/VLOOKUP(A2795,[1]!T_Printers[#Data],5,FALSE),1)&lt;=_xlfn.XLOOKUP(B2795,[1]Printers!L:L,[1]Printers!O:O,1,0,),ROUND(VLOOKUP(C2795,[1]!T_Resins[#Data],2,FALSE)/VLOOKUP(A2795,[1]!T_Printers[#Data],5,FALSE),1),ROUND(VLOOKUP(C2795,[1]!T_Resins[#Data],2,FALSE)/VLOOKUP(A2795,[1]!T_Printers[#Data],5,FALSE),1)&gt;_xlfn.XLOOKUP(B2795,[1]Printers!L:L,[1]Printers!O:O,1,0,),10)),"Используйте слой 100 мкм")</f>
        <v>35.700000000000003</v>
      </c>
      <c r="F2795">
        <f>IFERROR(IF(ROUND(_xlfn.XLOOKUP([1]Parameters!B2795,[1]Printers!L:L,[1]Printers!Q:Q,,0)*E2795/10,0)*10&lt;_xlfn.XLOOKUP([1]Parameters!B2795,[1]Printers!L:L,[1]Printers!P:P,,0),ROUND(_xlfn.XLOOKUP([1]Parameters!B2795,[1]Printers!L:L,[1]Printers!Q:Q,,0)*E2795/10,0)*10,_xlfn.XLOOKUP([1]Parameters!B2795,[1]Printers!L:L,[1]Printers!P:P,,0)),"")</f>
        <v>99</v>
      </c>
      <c r="G2795" cm="1">
        <f t="array" ref="G2795">IFERROR(IF(ROW()-1&gt;COUNTA([1]!T_Printers[Printers])*COUNTA([1]!T_Resins[Resins]),"",_xlfn.IFS(ROUND(VLOOKUP(C2795,[1]!T_Resins[#Data],3,FALSE)/VLOOKUP(A2795,[1]!T_Printers[#Data],5,FALSE),1)&lt;=_xlfn.XLOOKUP(B2795,[1]Printers!L:L,[1]Printers!O:O,1,0,),ROUND(VLOOKUP(C2795,[1]!T_Resins[#Data],3,FALSE)/VLOOKUP(A2795,[1]!T_Printers[#Data],5,FALSE),1),ROUND(VLOOKUP(C2795,[1]!T_Resins[#Data],3,FALSE)/VLOOKUP(A2795,[1]!T_Printers[#Data],5,FALSE),1)&gt;_xlfn.XLOOKUP(B2795,[1]Printers!L:L,[1]Printers!O:O,1,0,),10)),"")</f>
        <v>51.2</v>
      </c>
      <c r="H2795">
        <f>IFERROR(IF(ROUND(_xlfn.XLOOKUP([1]Parameters!B2795,[1]Printers!L:L,[1]Printers!Q:Q,,0)*G2795/10,0)*10&lt;_xlfn.XLOOKUP([1]Parameters!B2795,[1]Printers!L:L,[1]Printers!P:P,,0),ROUND(_xlfn.XLOOKUP([1]Parameters!B2795,[1]Printers!L:L,[1]Printers!Q:Q,,0)*G2795/10,0)*10,_xlfn.XLOOKUP([1]Parameters!B2795,[1]Printers!L:L,[1]Printers!P:P,,0)),"")</f>
        <v>99</v>
      </c>
      <c r="I2795" s="3" t="str" cm="1">
        <f t="array" ref="I2795">IFERROR(IF(ROW()-1&gt;COUNTA([1]!T_Printers[Printers])*COUNTA([1]!T_Resins[Resins]),"",_xlfn.IFS(ROUND(VLOOKUP(C2795,[1]!T_Resins[#Data],4,FALSE)/VLOOKUP(A2795,[1]!T_Printers[#Data],5,FALSE),1)&lt;=_xlfn.XLOOKUP(B2795,[1]Printers!L:L,[1]Printers!O:O,1,0,),ROUND(VLOOKUP(C2795,[1]!T_Resins[#Data],4,FALSE)/VLOOKUP(A2795,[1]!T_Printers[#Data],5,FALSE),1),ROUND(VLOOKUP(C2795,[1]!T_Resins[#Data],4,FALSE)/VLOOKUP(A2795,[1]!T_Printers[#Data],5,FALSE),1)&gt;_xlfn.XLOOKUP(B2795,[1]Printers!L:L,[1]Printers!O:O,1,0,),"")),"")</f>
        <v/>
      </c>
      <c r="J2795" t="str">
        <f>IFERROR(IF(ROUND(_xlfn.XLOOKUP([1]Parameters!B2795,[1]Printers!L:L,[1]Printers!Q:Q,,0)*I2795/10,0)*10&lt;_xlfn.XLOOKUP([1]Parameters!B2795,[1]Printers!L:L,[1]Printers!P:P,,0),ROUND(_xlfn.XLOOKUP([1]Parameters!B2795,[1]Printers!L:L,[1]Printers!Q:Q,,0)*I2795/10,0)*10,_xlfn.XLOOKUP([1]Parameters!B2795,[1]Printers!L:L,[1]Printers!P:P,,0)),"")</f>
        <v/>
      </c>
      <c r="K2795">
        <f>IF(SUM(E2795:J2795)&lt;&gt;0,VLOOKUP(A2795,[1]!T_Printers[#Data],10,FALSE)+VLOOKUP(C2795,[1]!T_Resins[#Data],10,FALSE),"")</f>
        <v>3</v>
      </c>
      <c r="L2795">
        <f>IF(SUM(E2795:J2795)&lt;&gt;0,VLOOKUP(A2795,[1]!T_Printers[#Data],11,FALSE),"")</f>
        <v>5</v>
      </c>
      <c r="M2795">
        <f>IF(SUM(E2795:J2795)&lt;&gt;0,VLOOKUP(C2795,[1]!T_Resins[#Data],8,FALSE),"")</f>
        <v>120</v>
      </c>
      <c r="N2795">
        <f>IF(_xlfn.XLOOKUP(B2795,[1]Printers!$L:$L,[1]Printers!$R:$R,0,0)&gt;0,[1]Parameters!M2795,IF(SUM(E2795:J2795)&lt;&gt;0,VLOOKUP(C2795,[1]!T_Resins[#Data],9,FALSE),""))</f>
        <v>180</v>
      </c>
      <c r="O2795" t="str">
        <f t="shared" si="43"/>
        <v>PhrozenShuffle4k</v>
      </c>
    </row>
    <row r="2796" spans="1:15" x14ac:dyDescent="0.25">
      <c r="A2796" t="str">
        <f t="array" ref="A2796">IF(ROW()-1&gt;COUNTA([1]!T_Printers[Printers])*COUNTA([1]!T_Resins[Resins]),"",INDEX([1]!T_Printers[Printers],INT((ROW()-2)/COUNTA([1]!T_Resins[Resins])+1)))</f>
        <v>Phrozen Shuffle 4k</v>
      </c>
      <c r="B2796" t="str">
        <f>_xlfn.XLOOKUP(A2796,[1]!T_Printers[Printers],[1]!T_Printers[Icon link],,0)</f>
        <v>PhrozenShuffle4k</v>
      </c>
      <c r="C2796" t="str">
        <f t="array" ref="C2796">IF(ROW()-1&gt;COUNTA([1]!T_Printers[Printers])*COUNTA([1]!T_Resins[Resins]),"",INDEX([1]!T_Resins[Resins],MOD(ROW()-2,COUNTA([1]!T_Resins[Resins]))+1))</f>
        <v>Dental Sand Pro A3 (Crown LT)</v>
      </c>
      <c r="D2796">
        <f>IF(SUM(E2796:J2796)&lt;&gt;0,IF(ROW()-1&gt;COUNTA([1]!T_Printers[Printers])*COUNTA([1]!T_Resins[Resins]),"",2),"")</f>
        <v>2</v>
      </c>
      <c r="E2796" cm="1">
        <f t="array" ref="E2796">IFERROR(IF(ROW()-1&gt;COUNTA([1]!T_Printers[Printers])*COUNTA([1]!T_Resins[Resins]),"",_xlfn.IFS(ROUND(VLOOKUP(C2796,[1]!T_Resins[#Data],2,FALSE)/VLOOKUP(A2796,[1]!T_Printers[#Data],5,FALSE),1)&lt;=_xlfn.XLOOKUP(B2796,[1]Printers!L:L,[1]Printers!O:O,1,0,),ROUND(VLOOKUP(C2796,[1]!T_Resins[#Data],2,FALSE)/VLOOKUP(A2796,[1]!T_Printers[#Data],5,FALSE),1),ROUND(VLOOKUP(C2796,[1]!T_Resins[#Data],2,FALSE)/VLOOKUP(A2796,[1]!T_Printers[#Data],5,FALSE),1)&gt;_xlfn.XLOOKUP(B2796,[1]Printers!L:L,[1]Printers!O:O,1,0,),10)),"Используйте слой 100 мкм")</f>
        <v>35.700000000000003</v>
      </c>
      <c r="F2796">
        <f>IFERROR(IF(ROUND(_xlfn.XLOOKUP([1]Parameters!B2796,[1]Printers!L:L,[1]Printers!Q:Q,,0)*E2796/10,0)*10&lt;_xlfn.XLOOKUP([1]Parameters!B2796,[1]Printers!L:L,[1]Printers!P:P,,0),ROUND(_xlfn.XLOOKUP([1]Parameters!B2796,[1]Printers!L:L,[1]Printers!Q:Q,,0)*E2796/10,0)*10,_xlfn.XLOOKUP([1]Parameters!B2796,[1]Printers!L:L,[1]Printers!P:P,,0)),"")</f>
        <v>99</v>
      </c>
      <c r="G2796" cm="1">
        <f t="array" ref="G2796">IFERROR(IF(ROW()-1&gt;COUNTA([1]!T_Printers[Printers])*COUNTA([1]!T_Resins[Resins]),"",_xlfn.IFS(ROUND(VLOOKUP(C2796,[1]!T_Resins[#Data],3,FALSE)/VLOOKUP(A2796,[1]!T_Printers[#Data],5,FALSE),1)&lt;=_xlfn.XLOOKUP(B2796,[1]Printers!L:L,[1]Printers!O:O,1,0,),ROUND(VLOOKUP(C2796,[1]!T_Resins[#Data],3,FALSE)/VLOOKUP(A2796,[1]!T_Printers[#Data],5,FALSE),1),ROUND(VLOOKUP(C2796,[1]!T_Resins[#Data],3,FALSE)/VLOOKUP(A2796,[1]!T_Printers[#Data],5,FALSE),1)&gt;_xlfn.XLOOKUP(B2796,[1]Printers!L:L,[1]Printers!O:O,1,0,),10)),"")</f>
        <v>51.2</v>
      </c>
      <c r="H2796">
        <f>IFERROR(IF(ROUND(_xlfn.XLOOKUP([1]Parameters!B2796,[1]Printers!L:L,[1]Printers!Q:Q,,0)*G2796/10,0)*10&lt;_xlfn.XLOOKUP([1]Parameters!B2796,[1]Printers!L:L,[1]Printers!P:P,,0),ROUND(_xlfn.XLOOKUP([1]Parameters!B2796,[1]Printers!L:L,[1]Printers!Q:Q,,0)*G2796/10,0)*10,_xlfn.XLOOKUP([1]Parameters!B2796,[1]Printers!L:L,[1]Printers!P:P,,0)),"")</f>
        <v>99</v>
      </c>
      <c r="I2796" s="3" t="str" cm="1">
        <f t="array" ref="I2796">IFERROR(IF(ROW()-1&gt;COUNTA([1]!T_Printers[Printers])*COUNTA([1]!T_Resins[Resins]),"",_xlfn.IFS(ROUND(VLOOKUP(C2796,[1]!T_Resins[#Data],4,FALSE)/VLOOKUP(A2796,[1]!T_Printers[#Data],5,FALSE),1)&lt;=_xlfn.XLOOKUP(B2796,[1]Printers!L:L,[1]Printers!O:O,1,0,),ROUND(VLOOKUP(C2796,[1]!T_Resins[#Data],4,FALSE)/VLOOKUP(A2796,[1]!T_Printers[#Data],5,FALSE),1),ROUND(VLOOKUP(C2796,[1]!T_Resins[#Data],4,FALSE)/VLOOKUP(A2796,[1]!T_Printers[#Data],5,FALSE),1)&gt;_xlfn.XLOOKUP(B2796,[1]Printers!L:L,[1]Printers!O:O,1,0,),"")),"")</f>
        <v/>
      </c>
      <c r="J2796" t="str">
        <f>IFERROR(IF(ROUND(_xlfn.XLOOKUP([1]Parameters!B2796,[1]Printers!L:L,[1]Printers!Q:Q,,0)*I2796/10,0)*10&lt;_xlfn.XLOOKUP([1]Parameters!B2796,[1]Printers!L:L,[1]Printers!P:P,,0),ROUND(_xlfn.XLOOKUP([1]Parameters!B2796,[1]Printers!L:L,[1]Printers!Q:Q,,0)*I2796/10,0)*10,_xlfn.XLOOKUP([1]Parameters!B2796,[1]Printers!L:L,[1]Printers!P:P,,0)),"")</f>
        <v/>
      </c>
      <c r="K2796">
        <f>IF(SUM(E2796:J2796)&lt;&gt;0,VLOOKUP(A2796,[1]!T_Printers[#Data],10,FALSE)+VLOOKUP(C2796,[1]!T_Resins[#Data],10,FALSE),"")</f>
        <v>3</v>
      </c>
      <c r="L2796">
        <f>IF(SUM(E2796:J2796)&lt;&gt;0,VLOOKUP(A2796,[1]!T_Printers[#Data],11,FALSE),"")</f>
        <v>5</v>
      </c>
      <c r="M2796">
        <f>IF(SUM(E2796:J2796)&lt;&gt;0,VLOOKUP(C2796,[1]!T_Resins[#Data],8,FALSE),"")</f>
        <v>120</v>
      </c>
      <c r="N2796">
        <f>IF(_xlfn.XLOOKUP(B2796,[1]Printers!$L:$L,[1]Printers!$R:$R,0,0)&gt;0,[1]Parameters!M2796,IF(SUM(E2796:J2796)&lt;&gt;0,VLOOKUP(C2796,[1]!T_Resins[#Data],9,FALSE),""))</f>
        <v>180</v>
      </c>
      <c r="O2796" t="str">
        <f t="shared" si="43"/>
        <v>PhrozenShuffle4k</v>
      </c>
    </row>
    <row r="2797" spans="1:15" x14ac:dyDescent="0.25">
      <c r="A2797" t="str">
        <f t="array" ref="A2797">IF(ROW()-1&gt;COUNTA([1]!T_Printers[Printers])*COUNTA([1]!T_Resins[Resins]),"",INDEX([1]!T_Printers[Printers],INT((ROW()-2)/COUNTA([1]!T_Resins[Resins])+1)))</f>
        <v>Phrozen Shuffle 4k</v>
      </c>
      <c r="B2797" t="str">
        <f>_xlfn.XLOOKUP(A2797,[1]!T_Printers[Printers],[1]!T_Printers[Icon link],,0)</f>
        <v>PhrozenShuffle4k</v>
      </c>
      <c r="C2797" t="str">
        <f t="array" ref="C2797">IF(ROW()-1&gt;COUNTA([1]!T_Printers[Printers])*COUNTA([1]!T_Resins[Resins]),"",INDEX([1]!T_Resins[Resins],MOD(ROW()-2,COUNTA([1]!T_Resins[Resins]))+1))</f>
        <v>Dental Splint Soft</v>
      </c>
      <c r="D2797">
        <f>IF(SUM(E2797:J2797)&lt;&gt;0,IF(ROW()-1&gt;COUNTA([1]!T_Printers[Printers])*COUNTA([1]!T_Resins[Resins]),"",2),"")</f>
        <v>2</v>
      </c>
      <c r="E2797" cm="1">
        <f t="array" ref="E2797">IFERROR(IF(ROW()-1&gt;COUNTA([1]!T_Printers[Printers])*COUNTA([1]!T_Resins[Resins]),"",_xlfn.IFS(ROUND(VLOOKUP(C2797,[1]!T_Resins[#Data],2,FALSE)/VLOOKUP(A2797,[1]!T_Printers[#Data],5,FALSE),1)&lt;=_xlfn.XLOOKUP(B2797,[1]Printers!L:L,[1]Printers!O:O,1,0,),ROUND(VLOOKUP(C2797,[1]!T_Resins[#Data],2,FALSE)/VLOOKUP(A2797,[1]!T_Printers[#Data],5,FALSE),1),ROUND(VLOOKUP(C2797,[1]!T_Resins[#Data],2,FALSE)/VLOOKUP(A2797,[1]!T_Printers[#Data],5,FALSE),1)&gt;_xlfn.XLOOKUP(B2797,[1]Printers!L:L,[1]Printers!O:O,1,0,),10)),"Используйте слой 100 мкм")</f>
        <v>23.8</v>
      </c>
      <c r="F2797">
        <f>IFERROR(IF(ROUND(_xlfn.XLOOKUP([1]Parameters!B2797,[1]Printers!L:L,[1]Printers!Q:Q,,0)*E2797/10,0)*10&lt;_xlfn.XLOOKUP([1]Parameters!B2797,[1]Printers!L:L,[1]Printers!P:P,,0),ROUND(_xlfn.XLOOKUP([1]Parameters!B2797,[1]Printers!L:L,[1]Printers!Q:Q,,0)*E2797/10,0)*10,_xlfn.XLOOKUP([1]Parameters!B2797,[1]Printers!L:L,[1]Printers!P:P,,0)),"")</f>
        <v>99</v>
      </c>
      <c r="G2797" cm="1">
        <f t="array" ref="G2797">IFERROR(IF(ROW()-1&gt;COUNTA([1]!T_Printers[Printers])*COUNTA([1]!T_Resins[Resins]),"",_xlfn.IFS(ROUND(VLOOKUP(C2797,[1]!T_Resins[#Data],3,FALSE)/VLOOKUP(A2797,[1]!T_Printers[#Data],5,FALSE),1)&lt;=_xlfn.XLOOKUP(B2797,[1]Printers!L:L,[1]Printers!O:O,1,0,),ROUND(VLOOKUP(C2797,[1]!T_Resins[#Data],3,FALSE)/VLOOKUP(A2797,[1]!T_Printers[#Data],5,FALSE),1),ROUND(VLOOKUP(C2797,[1]!T_Resins[#Data],3,FALSE)/VLOOKUP(A2797,[1]!T_Printers[#Data],5,FALSE),1)&gt;_xlfn.XLOOKUP(B2797,[1]Printers!L:L,[1]Printers!O:O,1,0,),10)),"")</f>
        <v>30.9</v>
      </c>
      <c r="H2797">
        <f>IFERROR(IF(ROUND(_xlfn.XLOOKUP([1]Parameters!B2797,[1]Printers!L:L,[1]Printers!Q:Q,,0)*G2797/10,0)*10&lt;_xlfn.XLOOKUP([1]Parameters!B2797,[1]Printers!L:L,[1]Printers!P:P,,0),ROUND(_xlfn.XLOOKUP([1]Parameters!B2797,[1]Printers!L:L,[1]Printers!Q:Q,,0)*G2797/10,0)*10,_xlfn.XLOOKUP([1]Parameters!B2797,[1]Printers!L:L,[1]Printers!P:P,,0)),"")</f>
        <v>99</v>
      </c>
      <c r="I2797" s="3" t="str" cm="1">
        <f t="array" ref="I2797">IFERROR(IF(ROW()-1&gt;COUNTA([1]!T_Printers[Printers])*COUNTA([1]!T_Resins[Resins]),"",_xlfn.IFS(ROUND(VLOOKUP(C2797,[1]!T_Resins[#Data],4,FALSE)/VLOOKUP(A2797,[1]!T_Printers[#Data],5,FALSE),1)&lt;=_xlfn.XLOOKUP(B2797,[1]Printers!L:L,[1]Printers!O:O,1,0,),ROUND(VLOOKUP(C2797,[1]!T_Resins[#Data],4,FALSE)/VLOOKUP(A2797,[1]!T_Printers[#Data],5,FALSE),1),ROUND(VLOOKUP(C2797,[1]!T_Resins[#Data],4,FALSE)/VLOOKUP(A2797,[1]!T_Printers[#Data],5,FALSE),1)&gt;_xlfn.XLOOKUP(B2797,[1]Printers!L:L,[1]Printers!O:O,1,0,),"")),"")</f>
        <v/>
      </c>
      <c r="J2797" t="str">
        <f>IFERROR(IF(ROUND(_xlfn.XLOOKUP([1]Parameters!B2797,[1]Printers!L:L,[1]Printers!Q:Q,,0)*I2797/10,0)*10&lt;_xlfn.XLOOKUP([1]Parameters!B2797,[1]Printers!L:L,[1]Printers!P:P,,0),ROUND(_xlfn.XLOOKUP([1]Parameters!B2797,[1]Printers!L:L,[1]Printers!Q:Q,,0)*I2797/10,0)*10,_xlfn.XLOOKUP([1]Parameters!B2797,[1]Printers!L:L,[1]Printers!P:P,,0)),"")</f>
        <v/>
      </c>
      <c r="K2797">
        <f>IF(SUM(E2797:J2797)&lt;&gt;0,VLOOKUP(A2797,[1]!T_Printers[#Data],10,FALSE)+VLOOKUP(C2797,[1]!T_Resins[#Data],10,FALSE),"")</f>
        <v>2</v>
      </c>
      <c r="L2797">
        <f>IF(SUM(E2797:J2797)&lt;&gt;0,VLOOKUP(A2797,[1]!T_Printers[#Data],11,FALSE),"")</f>
        <v>5</v>
      </c>
      <c r="M2797">
        <f>IF(SUM(E2797:J2797)&lt;&gt;0,VLOOKUP(C2797,[1]!T_Resins[#Data],8,FALSE),"")</f>
        <v>60</v>
      </c>
      <c r="N2797">
        <f>IF(_xlfn.XLOOKUP(B2797,[1]Printers!$L:$L,[1]Printers!$R:$R,0,0)&gt;0,[1]Parameters!M2797,IF(SUM(E2797:J2797)&lt;&gt;0,VLOOKUP(C2797,[1]!T_Resins[#Data],9,FALSE),""))</f>
        <v>60</v>
      </c>
      <c r="O2797" t="str">
        <f t="shared" si="43"/>
        <v>PhrozenShuffle4k</v>
      </c>
    </row>
    <row r="2798" spans="1:15" x14ac:dyDescent="0.25">
      <c r="A2798" t="str">
        <f t="array" ref="A2798">IF(ROW()-1&gt;COUNTA([1]!T_Printers[Printers])*COUNTA([1]!T_Resins[Resins]),"",INDEX([1]!T_Printers[Printers],INT((ROW()-2)/COUNTA([1]!T_Resins[Resins])+1)))</f>
        <v>Phrozen Shuffle 4k</v>
      </c>
      <c r="B2798" t="str">
        <f>_xlfn.XLOOKUP(A2798,[1]!T_Printers[Printers],[1]!T_Printers[Icon link],,0)</f>
        <v>PhrozenShuffle4k</v>
      </c>
      <c r="C2798" t="str">
        <f t="array" ref="C2798">IF(ROW()-1&gt;COUNTA([1]!T_Printers[Printers])*COUNTA([1]!T_Resins[Resins]),"",INDEX([1]!T_Resins[Resins],MOD(ROW()-2,COUNTA([1]!T_Resins[Resins]))+1))</f>
        <v>Dental Tray</v>
      </c>
      <c r="D2798">
        <f>IF(SUM(E2798:J2798)&lt;&gt;0,IF(ROW()-1&gt;COUNTA([1]!T_Printers[Printers])*COUNTA([1]!T_Resins[Resins]),"",2),"")</f>
        <v>2</v>
      </c>
      <c r="E2798" t="str" cm="1">
        <f t="array" ref="E2798">IFERROR(IF(ROW()-1&gt;COUNTA([1]!T_Printers[Printers])*COUNTA([1]!T_Resins[Resins]),"",_xlfn.IFS(ROUND(VLOOKUP(C2798,[1]!T_Resins[#Data],2,FALSE)/VLOOKUP(A2798,[1]!T_Printers[#Data],5,FALSE),1)&lt;=_xlfn.XLOOKUP(B2798,[1]Printers!L:L,[1]Printers!O:O,1,0,),ROUND(VLOOKUP(C2798,[1]!T_Resins[#Data],2,FALSE)/VLOOKUP(A2798,[1]!T_Printers[#Data],5,FALSE),1),ROUND(VLOOKUP(C2798,[1]!T_Resins[#Data],2,FALSE)/VLOOKUP(A2798,[1]!T_Printers[#Data],5,FALSE),1)&gt;_xlfn.XLOOKUP(B2798,[1]Printers!L:L,[1]Printers!O:O,1,0,),10)),"Используйте слой 100 мкм")</f>
        <v>Используйте слой 100 мкм</v>
      </c>
      <c r="F2798" t="str">
        <f>IFERROR(IF(ROUND(_xlfn.XLOOKUP([1]Parameters!B2798,[1]Printers!L:L,[1]Printers!Q:Q,,0)*E2798/10,0)*10&lt;_xlfn.XLOOKUP([1]Parameters!B2798,[1]Printers!L:L,[1]Printers!P:P,,0),ROUND(_xlfn.XLOOKUP([1]Parameters!B2798,[1]Printers!L:L,[1]Printers!Q:Q,,0)*E2798/10,0)*10,_xlfn.XLOOKUP([1]Parameters!B2798,[1]Printers!L:L,[1]Printers!P:P,,0)),"")</f>
        <v/>
      </c>
      <c r="G2798" cm="1">
        <f t="array" ref="G2798">IFERROR(IF(ROW()-1&gt;COUNTA([1]!T_Printers[Printers])*COUNTA([1]!T_Resins[Resins]),"",_xlfn.IFS(ROUND(VLOOKUP(C2798,[1]!T_Resins[#Data],3,FALSE)/VLOOKUP(A2798,[1]!T_Printers[#Data],5,FALSE),1)&lt;=_xlfn.XLOOKUP(B2798,[1]Printers!L:L,[1]Printers!O:O,1,0,),ROUND(VLOOKUP(C2798,[1]!T_Resins[#Data],3,FALSE)/VLOOKUP(A2798,[1]!T_Printers[#Data],5,FALSE),1),ROUND(VLOOKUP(C2798,[1]!T_Resins[#Data],3,FALSE)/VLOOKUP(A2798,[1]!T_Printers[#Data],5,FALSE),1)&gt;_xlfn.XLOOKUP(B2798,[1]Printers!L:L,[1]Printers!O:O,1,0,),10)),"")</f>
        <v>19</v>
      </c>
      <c r="H2798">
        <f>IFERROR(IF(ROUND(_xlfn.XLOOKUP([1]Parameters!B2798,[1]Printers!L:L,[1]Printers!Q:Q,,0)*G2798/10,0)*10&lt;_xlfn.XLOOKUP([1]Parameters!B2798,[1]Printers!L:L,[1]Printers!P:P,,0),ROUND(_xlfn.XLOOKUP([1]Parameters!B2798,[1]Printers!L:L,[1]Printers!Q:Q,,0)*G2798/10,0)*10,_xlfn.XLOOKUP([1]Parameters!B2798,[1]Printers!L:L,[1]Printers!P:P,,0)),"")</f>
        <v>99</v>
      </c>
      <c r="I2798" s="3" cm="1">
        <f t="array" ref="I2798">IFERROR(IF(ROW()-1&gt;COUNTA([1]!T_Printers[Printers])*COUNTA([1]!T_Resins[Resins]),"",_xlfn.IFS(ROUND(VLOOKUP(C2798,[1]!T_Resins[#Data],4,FALSE)/VLOOKUP(A2798,[1]!T_Printers[#Data],5,FALSE),1)&lt;=_xlfn.XLOOKUP(B2798,[1]Printers!L:L,[1]Printers!O:O,1,0,),ROUND(VLOOKUP(C2798,[1]!T_Resins[#Data],4,FALSE)/VLOOKUP(A2798,[1]!T_Printers[#Data],5,FALSE),1),ROUND(VLOOKUP(C2798,[1]!T_Resins[#Data],4,FALSE)/VLOOKUP(A2798,[1]!T_Printers[#Data],5,FALSE),1)&gt;_xlfn.XLOOKUP(B2798,[1]Printers!L:L,[1]Printers!O:O,1,0,),"")),"")</f>
        <v>23.8</v>
      </c>
      <c r="J2798">
        <f>IFERROR(IF(ROUND(_xlfn.XLOOKUP([1]Parameters!B2798,[1]Printers!L:L,[1]Printers!Q:Q,,0)*I2798/10,0)*10&lt;_xlfn.XLOOKUP([1]Parameters!B2798,[1]Printers!L:L,[1]Printers!P:P,,0),ROUND(_xlfn.XLOOKUP([1]Parameters!B2798,[1]Printers!L:L,[1]Printers!Q:Q,,0)*I2798/10,0)*10,_xlfn.XLOOKUP([1]Parameters!B2798,[1]Printers!L:L,[1]Printers!P:P,,0)),"")</f>
        <v>99</v>
      </c>
      <c r="K2798">
        <f>IF(SUM(E2798:J2798)&lt;&gt;0,VLOOKUP(A2798,[1]!T_Printers[#Data],10,FALSE)+VLOOKUP(C2798,[1]!T_Resins[#Data],10,FALSE),"")</f>
        <v>2</v>
      </c>
      <c r="L2798">
        <f>IF(SUM(E2798:J2798)&lt;&gt;0,VLOOKUP(A2798,[1]!T_Printers[#Data],11,FALSE),"")</f>
        <v>5</v>
      </c>
      <c r="M2798">
        <f>IF(SUM(E2798:J2798)&lt;&gt;0,VLOOKUP(C2798,[1]!T_Resins[#Data],8,FALSE),"")</f>
        <v>120</v>
      </c>
      <c r="N2798">
        <f>IF(_xlfn.XLOOKUP(B2798,[1]Printers!$L:$L,[1]Printers!$R:$R,0,0)&gt;0,[1]Parameters!M2798,IF(SUM(E2798:J2798)&lt;&gt;0,VLOOKUP(C2798,[1]!T_Resins[#Data],9,FALSE),""))</f>
        <v>180</v>
      </c>
      <c r="O2798" t="str">
        <f t="shared" si="43"/>
        <v>PhrozenShuffle4k</v>
      </c>
    </row>
    <row r="2799" spans="1:15" x14ac:dyDescent="0.25">
      <c r="A2799" t="str">
        <f t="array" ref="A2799">IF(ROW()-1&gt;COUNTA([1]!T_Printers[Printers])*COUNTA([1]!T_Resins[Resins]),"",INDEX([1]!T_Printers[Printers],INT((ROW()-2)/COUNTA([1]!T_Resins[Resins])+1)))</f>
        <v>Phrozen Shuffle 4k</v>
      </c>
      <c r="B2799" t="str">
        <f>_xlfn.XLOOKUP(A2799,[1]!T_Printers[Printers],[1]!T_Printers[Icon link],,0)</f>
        <v>PhrozenShuffle4k</v>
      </c>
      <c r="C2799" t="str">
        <f t="array" ref="C2799">IF(ROW()-1&gt;COUNTA([1]!T_Printers[Printers])*COUNTA([1]!T_Resins[Resins]),"",INDEX([1]!T_Resins[Resins],MOD(ROW()-2,COUNTA([1]!T_Resins[Resins]))+1))</f>
        <v>Dental Yellow Clear</v>
      </c>
      <c r="D2799">
        <f>IF(SUM(E2799:J2799)&lt;&gt;0,IF(ROW()-1&gt;COUNTA([1]!T_Printers[Printers])*COUNTA([1]!T_Resins[Resins]),"",2),"")</f>
        <v>2</v>
      </c>
      <c r="E2799" cm="1">
        <f t="array" ref="E2799">IFERROR(IF(ROW()-1&gt;COUNTA([1]!T_Printers[Printers])*COUNTA([1]!T_Resins[Resins]),"",_xlfn.IFS(ROUND(VLOOKUP(C2799,[1]!T_Resins[#Data],2,FALSE)/VLOOKUP(A2799,[1]!T_Printers[#Data],5,FALSE),1)&lt;=_xlfn.XLOOKUP(B2799,[1]Printers!L:L,[1]Printers!O:O,1,0,),ROUND(VLOOKUP(C2799,[1]!T_Resins[#Data],2,FALSE)/VLOOKUP(A2799,[1]!T_Printers[#Data],5,FALSE),1),ROUND(VLOOKUP(C2799,[1]!T_Resins[#Data],2,FALSE)/VLOOKUP(A2799,[1]!T_Printers[#Data],5,FALSE),1)&gt;_xlfn.XLOOKUP(B2799,[1]Printers!L:L,[1]Printers!O:O,1,0,),10)),"Используйте слой 100 мкм")</f>
        <v>8.3000000000000007</v>
      </c>
      <c r="F2799">
        <f>IFERROR(IF(ROUND(_xlfn.XLOOKUP([1]Parameters!B2799,[1]Printers!L:L,[1]Printers!Q:Q,,0)*E2799/10,0)*10&lt;_xlfn.XLOOKUP([1]Parameters!B2799,[1]Printers!L:L,[1]Printers!P:P,,0),ROUND(_xlfn.XLOOKUP([1]Parameters!B2799,[1]Printers!L:L,[1]Printers!Q:Q,,0)*E2799/10,0)*10,_xlfn.XLOOKUP([1]Parameters!B2799,[1]Printers!L:L,[1]Printers!P:P,,0)),"")</f>
        <v>70</v>
      </c>
      <c r="G2799" cm="1">
        <f t="array" ref="G2799">IFERROR(IF(ROW()-1&gt;COUNTA([1]!T_Printers[Printers])*COUNTA([1]!T_Resins[Resins]),"",_xlfn.IFS(ROUND(VLOOKUP(C2799,[1]!T_Resins[#Data],3,FALSE)/VLOOKUP(A2799,[1]!T_Printers[#Data],5,FALSE),1)&lt;=_xlfn.XLOOKUP(B2799,[1]Printers!L:L,[1]Printers!O:O,1,0,),ROUND(VLOOKUP(C2799,[1]!T_Resins[#Data],3,FALSE)/VLOOKUP(A2799,[1]!T_Printers[#Data],5,FALSE),1),ROUND(VLOOKUP(C2799,[1]!T_Resins[#Data],3,FALSE)/VLOOKUP(A2799,[1]!T_Printers[#Data],5,FALSE),1)&gt;_xlfn.XLOOKUP(B2799,[1]Printers!L:L,[1]Printers!O:O,1,0,),10)),"")</f>
        <v>10.8</v>
      </c>
      <c r="H2799">
        <f>IFERROR(IF(ROUND(_xlfn.XLOOKUP([1]Parameters!B2799,[1]Printers!L:L,[1]Printers!Q:Q,,0)*G2799/10,0)*10&lt;_xlfn.XLOOKUP([1]Parameters!B2799,[1]Printers!L:L,[1]Printers!P:P,,0),ROUND(_xlfn.XLOOKUP([1]Parameters!B2799,[1]Printers!L:L,[1]Printers!Q:Q,,0)*G2799/10,0)*10,_xlfn.XLOOKUP([1]Parameters!B2799,[1]Printers!L:L,[1]Printers!P:P,,0)),"")</f>
        <v>99</v>
      </c>
      <c r="I2799" s="3" t="str" cm="1">
        <f t="array" ref="I2799">IFERROR(IF(ROW()-1&gt;COUNTA([1]!T_Printers[Printers])*COUNTA([1]!T_Resins[Resins]),"",_xlfn.IFS(ROUND(VLOOKUP(C2799,[1]!T_Resins[#Data],4,FALSE)/VLOOKUP(A2799,[1]!T_Printers[#Data],5,FALSE),1)&lt;=_xlfn.XLOOKUP(B2799,[1]Printers!L:L,[1]Printers!O:O,1,0,),ROUND(VLOOKUP(C2799,[1]!T_Resins[#Data],4,FALSE)/VLOOKUP(A2799,[1]!T_Printers[#Data],5,FALSE),1),ROUND(VLOOKUP(C2799,[1]!T_Resins[#Data],4,FALSE)/VLOOKUP(A2799,[1]!T_Printers[#Data],5,FALSE),1)&gt;_xlfn.XLOOKUP(B2799,[1]Printers!L:L,[1]Printers!O:O,1,0,),"")),"")</f>
        <v/>
      </c>
      <c r="J2799" t="str">
        <f>IFERROR(IF(ROUND(_xlfn.XLOOKUP([1]Parameters!B2799,[1]Printers!L:L,[1]Printers!Q:Q,,0)*I2799/10,0)*10&lt;_xlfn.XLOOKUP([1]Parameters!B2799,[1]Printers!L:L,[1]Printers!P:P,,0),ROUND(_xlfn.XLOOKUP([1]Parameters!B2799,[1]Printers!L:L,[1]Printers!Q:Q,,0)*I2799/10,0)*10,_xlfn.XLOOKUP([1]Parameters!B2799,[1]Printers!L:L,[1]Printers!P:P,,0)),"")</f>
        <v/>
      </c>
      <c r="K2799">
        <f>IF(SUM(E2799:J2799)&lt;&gt;0,VLOOKUP(A2799,[1]!T_Printers[#Data],10,FALSE)+VLOOKUP(C2799,[1]!T_Resins[#Data],10,FALSE),"")</f>
        <v>2</v>
      </c>
      <c r="L2799">
        <f>IF(SUM(E2799:J2799)&lt;&gt;0,VLOOKUP(A2799,[1]!T_Printers[#Data],11,FALSE),"")</f>
        <v>5</v>
      </c>
      <c r="M2799">
        <f>IF(SUM(E2799:J2799)&lt;&gt;0,VLOOKUP(C2799,[1]!T_Resins[#Data],8,FALSE),"")</f>
        <v>120</v>
      </c>
      <c r="N2799">
        <f>IF(_xlfn.XLOOKUP(B2799,[1]Printers!$L:$L,[1]Printers!$R:$R,0,0)&gt;0,[1]Parameters!M2799,IF(SUM(E2799:J2799)&lt;&gt;0,VLOOKUP(C2799,[1]!T_Resins[#Data],9,FALSE),""))</f>
        <v>180</v>
      </c>
      <c r="O2799" t="str">
        <f t="shared" si="43"/>
        <v>PhrozenShuffle4k</v>
      </c>
    </row>
    <row r="2800" spans="1:15" x14ac:dyDescent="0.25">
      <c r="A2800" t="str">
        <f t="array" ref="A2800">IF(ROW()-1&gt;COUNTA([1]!T_Printers[Printers])*COUNTA([1]!T_Resins[Resins]),"",INDEX([1]!T_Printers[Printers],INT((ROW()-2)/COUNTA([1]!T_Resins[Resins])+1)))</f>
        <v>Phrozen Shuffle 4k</v>
      </c>
      <c r="B2800" t="str">
        <f>_xlfn.XLOOKUP(A2800,[1]!T_Printers[Printers],[1]!T_Printers[Icon link],,0)</f>
        <v>PhrozenShuffle4k</v>
      </c>
      <c r="C2800" t="str">
        <f t="array" ref="C2800">IF(ROW()-1&gt;COUNTA([1]!T_Printers[Printers])*COUNTA([1]!T_Resins[Resins]),"",INDEX([1]!T_Resins[Resins],MOD(ROW()-2,COUNTA([1]!T_Resins[Resins]))+1))</f>
        <v>Dental Yellow Clear PRO</v>
      </c>
      <c r="D2800">
        <f>IF(SUM(E2800:J2800)&lt;&gt;0,IF(ROW()-1&gt;COUNTA([1]!T_Printers[Printers])*COUNTA([1]!T_Resins[Resins]),"",2),"")</f>
        <v>2</v>
      </c>
      <c r="E2800" cm="1">
        <f t="array" ref="E2800">IFERROR(IF(ROW()-1&gt;COUNTA([1]!T_Printers[Printers])*COUNTA([1]!T_Resins[Resins]),"",_xlfn.IFS(ROUND(VLOOKUP(C2800,[1]!T_Resins[#Data],2,FALSE)/VLOOKUP(A2800,[1]!T_Printers[#Data],5,FALSE),1)&lt;=_xlfn.XLOOKUP(B2800,[1]Printers!L:L,[1]Printers!O:O,1,0,),ROUND(VLOOKUP(C2800,[1]!T_Resins[#Data],2,FALSE)/VLOOKUP(A2800,[1]!T_Printers[#Data],5,FALSE),1),ROUND(VLOOKUP(C2800,[1]!T_Resins[#Data],2,FALSE)/VLOOKUP(A2800,[1]!T_Printers[#Data],5,FALSE),1)&gt;_xlfn.XLOOKUP(B2800,[1]Printers!L:L,[1]Printers!O:O,1,0,),10)),"Используйте слой 100 мкм")</f>
        <v>21.5</v>
      </c>
      <c r="F2800">
        <f>IFERROR(IF(ROUND(_xlfn.XLOOKUP([1]Parameters!B2800,[1]Printers!L:L,[1]Printers!Q:Q,,0)*E2800/10,0)*10&lt;_xlfn.XLOOKUP([1]Parameters!B2800,[1]Printers!L:L,[1]Printers!P:P,,0),ROUND(_xlfn.XLOOKUP([1]Parameters!B2800,[1]Printers!L:L,[1]Printers!Q:Q,,0)*E2800/10,0)*10,_xlfn.XLOOKUP([1]Parameters!B2800,[1]Printers!L:L,[1]Printers!P:P,,0)),"")</f>
        <v>99</v>
      </c>
      <c r="G2800" cm="1">
        <f t="array" ref="G2800">IFERROR(IF(ROW()-1&gt;COUNTA([1]!T_Printers[Printers])*COUNTA([1]!T_Resins[Resins]),"",_xlfn.IFS(ROUND(VLOOKUP(C2800,[1]!T_Resins[#Data],3,FALSE)/VLOOKUP(A2800,[1]!T_Printers[#Data],5,FALSE),1)&lt;=_xlfn.XLOOKUP(B2800,[1]Printers!L:L,[1]Printers!O:O,1,0,),ROUND(VLOOKUP(C2800,[1]!T_Resins[#Data],3,FALSE)/VLOOKUP(A2800,[1]!T_Printers[#Data],5,FALSE),1),ROUND(VLOOKUP(C2800,[1]!T_Resins[#Data],3,FALSE)/VLOOKUP(A2800,[1]!T_Printers[#Data],5,FALSE),1)&gt;_xlfn.XLOOKUP(B2800,[1]Printers!L:L,[1]Printers!O:O,1,0,),10)),"")</f>
        <v>27.8</v>
      </c>
      <c r="H2800">
        <f>IFERROR(IF(ROUND(_xlfn.XLOOKUP([1]Parameters!B2800,[1]Printers!L:L,[1]Printers!Q:Q,,0)*G2800/10,0)*10&lt;_xlfn.XLOOKUP([1]Parameters!B2800,[1]Printers!L:L,[1]Printers!P:P,,0),ROUND(_xlfn.XLOOKUP([1]Parameters!B2800,[1]Printers!L:L,[1]Printers!Q:Q,,0)*G2800/10,0)*10,_xlfn.XLOOKUP([1]Parameters!B2800,[1]Printers!L:L,[1]Printers!P:P,,0)),"")</f>
        <v>99</v>
      </c>
      <c r="I2800" s="3" t="str" cm="1">
        <f t="array" ref="I2800">IFERROR(IF(ROW()-1&gt;COUNTA([1]!T_Printers[Printers])*COUNTA([1]!T_Resins[Resins]),"",_xlfn.IFS(ROUND(VLOOKUP(C2800,[1]!T_Resins[#Data],4,FALSE)/VLOOKUP(A2800,[1]!T_Printers[#Data],5,FALSE),1)&lt;=_xlfn.XLOOKUP(B2800,[1]Printers!L:L,[1]Printers!O:O,1,0,),ROUND(VLOOKUP(C2800,[1]!T_Resins[#Data],4,FALSE)/VLOOKUP(A2800,[1]!T_Printers[#Data],5,FALSE),1),ROUND(VLOOKUP(C2800,[1]!T_Resins[#Data],4,FALSE)/VLOOKUP(A2800,[1]!T_Printers[#Data],5,FALSE),1)&gt;_xlfn.XLOOKUP(B2800,[1]Printers!L:L,[1]Printers!O:O,1,0,),"")),"")</f>
        <v/>
      </c>
      <c r="J2800" t="str">
        <f>IFERROR(IF(ROUND(_xlfn.XLOOKUP([1]Parameters!B2800,[1]Printers!L:L,[1]Printers!Q:Q,,0)*I2800/10,0)*10&lt;_xlfn.XLOOKUP([1]Parameters!B2800,[1]Printers!L:L,[1]Printers!P:P,,0),ROUND(_xlfn.XLOOKUP([1]Parameters!B2800,[1]Printers!L:L,[1]Printers!Q:Q,,0)*I2800/10,0)*10,_xlfn.XLOOKUP([1]Parameters!B2800,[1]Printers!L:L,[1]Printers!P:P,,0)),"")</f>
        <v/>
      </c>
      <c r="K2800">
        <f>IF(SUM(E2800:J2800)&lt;&gt;0,VLOOKUP(A2800,[1]!T_Printers[#Data],10,FALSE)+VLOOKUP(C2800,[1]!T_Resins[#Data],10,FALSE),"")</f>
        <v>2</v>
      </c>
      <c r="L2800">
        <f>IF(SUM(E2800:J2800)&lt;&gt;0,VLOOKUP(A2800,[1]!T_Printers[#Data],11,FALSE),"")</f>
        <v>5</v>
      </c>
      <c r="M2800">
        <f>IF(SUM(E2800:J2800)&lt;&gt;0,VLOOKUP(C2800,[1]!T_Resins[#Data],8,FALSE),"")</f>
        <v>120</v>
      </c>
      <c r="N2800">
        <f>IF(_xlfn.XLOOKUP(B2800,[1]Printers!$L:$L,[1]Printers!$R:$R,0,0)&gt;0,[1]Parameters!M2800,IF(SUM(E2800:J2800)&lt;&gt;0,VLOOKUP(C2800,[1]!T_Resins[#Data],9,FALSE),""))</f>
        <v>180</v>
      </c>
      <c r="O2800" t="str">
        <f t="shared" si="43"/>
        <v>PhrozenShuffle4k</v>
      </c>
    </row>
    <row r="2801" spans="1:15" x14ac:dyDescent="0.25">
      <c r="A2801" t="str">
        <f t="array" ref="A2801">IF(ROW()-1&gt;COUNTA([1]!T_Printers[Printers])*COUNTA([1]!T_Resins[Resins]),"",INDEX([1]!T_Printers[Printers],INT((ROW()-2)/COUNTA([1]!T_Resins[Resins])+1)))</f>
        <v>Phrozen Shuffle 4k</v>
      </c>
      <c r="B2801" t="str">
        <f>_xlfn.XLOOKUP(A2801,[1]!T_Printers[Printers],[1]!T_Printers[Icon link],,0)</f>
        <v>PhrozenShuffle4k</v>
      </c>
      <c r="C2801" t="str">
        <f t="array" ref="C2801">IF(ROW()-1&gt;COUNTA([1]!T_Printers[Printers])*COUNTA([1]!T_Resins[Resins]),"",INDEX([1]!T_Resins[Resins],MOD(ROW()-2,COUNTA([1]!T_Resins[Resins]))+1))</f>
        <v>Industrial ABS Black</v>
      </c>
      <c r="D2801">
        <f>IF(SUM(E2801:J2801)&lt;&gt;0,IF(ROW()-1&gt;COUNTA([1]!T_Printers[Printers])*COUNTA([1]!T_Resins[Resins]),"",2),"")</f>
        <v>2</v>
      </c>
      <c r="E2801" cm="1">
        <f t="array" ref="E2801">IFERROR(IF(ROW()-1&gt;COUNTA([1]!T_Printers[Printers])*COUNTA([1]!T_Resins[Resins]),"",_xlfn.IFS(ROUND(VLOOKUP(C2801,[1]!T_Resins[#Data],2,FALSE)/VLOOKUP(A2801,[1]!T_Printers[#Data],5,FALSE),1)&lt;=_xlfn.XLOOKUP(B2801,[1]Printers!L:L,[1]Printers!O:O,1,0,),ROUND(VLOOKUP(C2801,[1]!T_Resins[#Data],2,FALSE)/VLOOKUP(A2801,[1]!T_Printers[#Data],5,FALSE),1),ROUND(VLOOKUP(C2801,[1]!T_Resins[#Data],2,FALSE)/VLOOKUP(A2801,[1]!T_Printers[#Data],5,FALSE),1)&gt;_xlfn.XLOOKUP(B2801,[1]Printers!L:L,[1]Printers!O:O,1,0,),10)),"Используйте слой 100 мкм")</f>
        <v>17.100000000000001</v>
      </c>
      <c r="F2801">
        <f>IFERROR(IF(ROUND(_xlfn.XLOOKUP([1]Parameters!B2801,[1]Printers!L:L,[1]Printers!Q:Q,,0)*E2801/10,0)*10&lt;_xlfn.XLOOKUP([1]Parameters!B2801,[1]Printers!L:L,[1]Printers!P:P,,0),ROUND(_xlfn.XLOOKUP([1]Parameters!B2801,[1]Printers!L:L,[1]Printers!Q:Q,,0)*E2801/10,0)*10,_xlfn.XLOOKUP([1]Parameters!B2801,[1]Printers!L:L,[1]Printers!P:P,,0)),"")</f>
        <v>99</v>
      </c>
      <c r="G2801" cm="1">
        <f t="array" ref="G2801">IFERROR(IF(ROW()-1&gt;COUNTA([1]!T_Printers[Printers])*COUNTA([1]!T_Resins[Resins]),"",_xlfn.IFS(ROUND(VLOOKUP(C2801,[1]!T_Resins[#Data],3,FALSE)/VLOOKUP(A2801,[1]!T_Printers[#Data],5,FALSE),1)&lt;=_xlfn.XLOOKUP(B2801,[1]Printers!L:L,[1]Printers!O:O,1,0,),ROUND(VLOOKUP(C2801,[1]!T_Resins[#Data],3,FALSE)/VLOOKUP(A2801,[1]!T_Printers[#Data],5,FALSE),1),ROUND(VLOOKUP(C2801,[1]!T_Resins[#Data],3,FALSE)/VLOOKUP(A2801,[1]!T_Printers[#Data],5,FALSE),1)&gt;_xlfn.XLOOKUP(B2801,[1]Printers!L:L,[1]Printers!O:O,1,0,),10)),"")</f>
        <v>22.1</v>
      </c>
      <c r="H2801">
        <f>IFERROR(IF(ROUND(_xlfn.XLOOKUP([1]Parameters!B2801,[1]Printers!L:L,[1]Printers!Q:Q,,0)*G2801/10,0)*10&lt;_xlfn.XLOOKUP([1]Parameters!B2801,[1]Printers!L:L,[1]Printers!P:P,,0),ROUND(_xlfn.XLOOKUP([1]Parameters!B2801,[1]Printers!L:L,[1]Printers!Q:Q,,0)*G2801/10,0)*10,_xlfn.XLOOKUP([1]Parameters!B2801,[1]Printers!L:L,[1]Printers!P:P,,0)),"")</f>
        <v>99</v>
      </c>
      <c r="I2801" s="3" t="str" cm="1">
        <f t="array" ref="I2801">IFERROR(IF(ROW()-1&gt;COUNTA([1]!T_Printers[Printers])*COUNTA([1]!T_Resins[Resins]),"",_xlfn.IFS(ROUND(VLOOKUP(C2801,[1]!T_Resins[#Data],4,FALSE)/VLOOKUP(A2801,[1]!T_Printers[#Data],5,FALSE),1)&lt;=_xlfn.XLOOKUP(B2801,[1]Printers!L:L,[1]Printers!O:O,1,0,),ROUND(VLOOKUP(C2801,[1]!T_Resins[#Data],4,FALSE)/VLOOKUP(A2801,[1]!T_Printers[#Data],5,FALSE),1),ROUND(VLOOKUP(C2801,[1]!T_Resins[#Data],4,FALSE)/VLOOKUP(A2801,[1]!T_Printers[#Data],5,FALSE),1)&gt;_xlfn.XLOOKUP(B2801,[1]Printers!L:L,[1]Printers!O:O,1,0,),"")),"")</f>
        <v/>
      </c>
      <c r="J2801" t="str">
        <f>IFERROR(IF(ROUND(_xlfn.XLOOKUP([1]Parameters!B2801,[1]Printers!L:L,[1]Printers!Q:Q,,0)*I2801/10,0)*10&lt;_xlfn.XLOOKUP([1]Parameters!B2801,[1]Printers!L:L,[1]Printers!P:P,,0),ROUND(_xlfn.XLOOKUP([1]Parameters!B2801,[1]Printers!L:L,[1]Printers!Q:Q,,0)*I2801/10,0)*10,_xlfn.XLOOKUP([1]Parameters!B2801,[1]Printers!L:L,[1]Printers!P:P,,0)),"")</f>
        <v/>
      </c>
      <c r="K2801">
        <f>IF(SUM(E2801:J2801)&lt;&gt;0,VLOOKUP(A2801,[1]!T_Printers[#Data],10,FALSE)+VLOOKUP(C2801,[1]!T_Resins[#Data],10,FALSE),"")</f>
        <v>2</v>
      </c>
      <c r="L2801">
        <f>IF(SUM(E2801:J2801)&lt;&gt;0,VLOOKUP(A2801,[1]!T_Printers[#Data],11,FALSE),"")</f>
        <v>5</v>
      </c>
      <c r="M2801">
        <f>IF(SUM(E2801:J2801)&lt;&gt;0,VLOOKUP(C2801,[1]!T_Resins[#Data],8,FALSE),"")</f>
        <v>60</v>
      </c>
      <c r="N2801">
        <f>IF(_xlfn.XLOOKUP(B2801,[1]Printers!$L:$L,[1]Printers!$R:$R,0,0)&gt;0,[1]Parameters!M2801,IF(SUM(E2801:J2801)&lt;&gt;0,VLOOKUP(C2801,[1]!T_Resins[#Data],9,FALSE),""))</f>
        <v>60</v>
      </c>
      <c r="O2801" t="str">
        <f t="shared" si="43"/>
        <v>PhrozenShuffle4k</v>
      </c>
    </row>
    <row r="2802" spans="1:15" x14ac:dyDescent="0.25">
      <c r="A2802" t="str">
        <f t="array" ref="A2802">IF(ROW()-1&gt;COUNTA([1]!T_Printers[Printers])*COUNTA([1]!T_Resins[Resins]),"",INDEX([1]!T_Printers[Printers],INT((ROW()-2)/COUNTA([1]!T_Resins[Resins])+1)))</f>
        <v>Phrozen Shuffle 4k</v>
      </c>
      <c r="B2802" t="str">
        <f>_xlfn.XLOOKUP(A2802,[1]!T_Printers[Printers],[1]!T_Printers[Icon link],,0)</f>
        <v>PhrozenShuffle4k</v>
      </c>
      <c r="C2802" t="str">
        <f t="array" ref="C2802">IF(ROW()-1&gt;COUNTA([1]!T_Printers[Printers])*COUNTA([1]!T_Resins[Resins]),"",INDEX([1]!T_Resins[Resins],MOD(ROW()-2,COUNTA([1]!T_Resins[Resins]))+1))</f>
        <v>Industrial ABS-Like Grey</v>
      </c>
      <c r="D2802">
        <f>IF(SUM(E2802:J2802)&lt;&gt;0,IF(ROW()-1&gt;COUNTA([1]!T_Printers[Printers])*COUNTA([1]!T_Resins[Resins]),"",2),"")</f>
        <v>2</v>
      </c>
      <c r="E2802" cm="1">
        <f t="array" ref="E2802">IFERROR(IF(ROW()-1&gt;COUNTA([1]!T_Printers[Printers])*COUNTA([1]!T_Resins[Resins]),"",_xlfn.IFS(ROUND(VLOOKUP(C2802,[1]!T_Resins[#Data],2,FALSE)/VLOOKUP(A2802,[1]!T_Printers[#Data],5,FALSE),1)&lt;=_xlfn.XLOOKUP(B2802,[1]Printers!L:L,[1]Printers!O:O,1,0,),ROUND(VLOOKUP(C2802,[1]!T_Resins[#Data],2,FALSE)/VLOOKUP(A2802,[1]!T_Printers[#Data],5,FALSE),1),ROUND(VLOOKUP(C2802,[1]!T_Resins[#Data],2,FALSE)/VLOOKUP(A2802,[1]!T_Printers[#Data],5,FALSE),1)&gt;_xlfn.XLOOKUP(B2802,[1]Printers!L:L,[1]Printers!O:O,1,0,),10)),"Используйте слой 100 мкм")</f>
        <v>16.899999999999999</v>
      </c>
      <c r="F2802">
        <f>IFERROR(IF(ROUND(_xlfn.XLOOKUP([1]Parameters!B2802,[1]Printers!L:L,[1]Printers!Q:Q,,0)*E2802/10,0)*10&lt;_xlfn.XLOOKUP([1]Parameters!B2802,[1]Printers!L:L,[1]Printers!P:P,,0),ROUND(_xlfn.XLOOKUP([1]Parameters!B2802,[1]Printers!L:L,[1]Printers!Q:Q,,0)*E2802/10,0)*10,_xlfn.XLOOKUP([1]Parameters!B2802,[1]Printers!L:L,[1]Printers!P:P,,0)),"")</f>
        <v>99</v>
      </c>
      <c r="G2802" cm="1">
        <f t="array" ref="G2802">IFERROR(IF(ROW()-1&gt;COUNTA([1]!T_Printers[Printers])*COUNTA([1]!T_Resins[Resins]),"",_xlfn.IFS(ROUND(VLOOKUP(C2802,[1]!T_Resins[#Data],3,FALSE)/VLOOKUP(A2802,[1]!T_Printers[#Data],5,FALSE),1)&lt;=_xlfn.XLOOKUP(B2802,[1]Printers!L:L,[1]Printers!O:O,1,0,),ROUND(VLOOKUP(C2802,[1]!T_Resins[#Data],3,FALSE)/VLOOKUP(A2802,[1]!T_Printers[#Data],5,FALSE),1),ROUND(VLOOKUP(C2802,[1]!T_Resins[#Data],3,FALSE)/VLOOKUP(A2802,[1]!T_Printers[#Data],5,FALSE),1)&gt;_xlfn.XLOOKUP(B2802,[1]Printers!L:L,[1]Printers!O:O,1,0,),10)),"")</f>
        <v>22</v>
      </c>
      <c r="H2802">
        <f>IFERROR(IF(ROUND(_xlfn.XLOOKUP([1]Parameters!B2802,[1]Printers!L:L,[1]Printers!Q:Q,,0)*G2802/10,0)*10&lt;_xlfn.XLOOKUP([1]Parameters!B2802,[1]Printers!L:L,[1]Printers!P:P,,0),ROUND(_xlfn.XLOOKUP([1]Parameters!B2802,[1]Printers!L:L,[1]Printers!Q:Q,,0)*G2802/10,0)*10,_xlfn.XLOOKUP([1]Parameters!B2802,[1]Printers!L:L,[1]Printers!P:P,,0)),"")</f>
        <v>99</v>
      </c>
      <c r="I2802" s="3" t="str" cm="1">
        <f t="array" ref="I2802">IFERROR(IF(ROW()-1&gt;COUNTA([1]!T_Printers[Printers])*COUNTA([1]!T_Resins[Resins]),"",_xlfn.IFS(ROUND(VLOOKUP(C2802,[1]!T_Resins[#Data],4,FALSE)/VLOOKUP(A2802,[1]!T_Printers[#Data],5,FALSE),1)&lt;=_xlfn.XLOOKUP(B2802,[1]Printers!L:L,[1]Printers!O:O,1,0,),ROUND(VLOOKUP(C2802,[1]!T_Resins[#Data],4,FALSE)/VLOOKUP(A2802,[1]!T_Printers[#Data],5,FALSE),1),ROUND(VLOOKUP(C2802,[1]!T_Resins[#Data],4,FALSE)/VLOOKUP(A2802,[1]!T_Printers[#Data],5,FALSE),1)&gt;_xlfn.XLOOKUP(B2802,[1]Printers!L:L,[1]Printers!O:O,1,0,),"")),"")</f>
        <v/>
      </c>
      <c r="J2802" t="str">
        <f>IFERROR(IF(ROUND(_xlfn.XLOOKUP([1]Parameters!B2802,[1]Printers!L:L,[1]Printers!Q:Q,,0)*I2802/10,0)*10&lt;_xlfn.XLOOKUP([1]Parameters!B2802,[1]Printers!L:L,[1]Printers!P:P,,0),ROUND(_xlfn.XLOOKUP([1]Parameters!B2802,[1]Printers!L:L,[1]Printers!Q:Q,,0)*I2802/10,0)*10,_xlfn.XLOOKUP([1]Parameters!B2802,[1]Printers!L:L,[1]Printers!P:P,,0)),"")</f>
        <v/>
      </c>
      <c r="K2802">
        <f>IF(SUM(E2802:J2802)&lt;&gt;0,VLOOKUP(A2802,[1]!T_Printers[#Data],10,FALSE)+VLOOKUP(C2802,[1]!T_Resins[#Data],10,FALSE),"")</f>
        <v>2</v>
      </c>
      <c r="L2802">
        <f>IF(SUM(E2802:J2802)&lt;&gt;0,VLOOKUP(A2802,[1]!T_Printers[#Data],11,FALSE),"")</f>
        <v>5</v>
      </c>
      <c r="M2802">
        <f>IF(SUM(E2802:J2802)&lt;&gt;0,VLOOKUP(C2802,[1]!T_Resins[#Data],8,FALSE),"")</f>
        <v>120</v>
      </c>
      <c r="N2802">
        <f>IF(_xlfn.XLOOKUP(B2802,[1]Printers!$L:$L,[1]Printers!$R:$R,0,0)&gt;0,[1]Parameters!M2802,IF(SUM(E2802:J2802)&lt;&gt;0,VLOOKUP(C2802,[1]!T_Resins[#Data],9,FALSE),""))</f>
        <v>180</v>
      </c>
      <c r="O2802" t="str">
        <f t="shared" si="43"/>
        <v>PhrozenShuffle4k</v>
      </c>
    </row>
    <row r="2803" spans="1:15" x14ac:dyDescent="0.25">
      <c r="A2803" t="str">
        <f t="array" ref="A2803">IF(ROW()-1&gt;COUNTA([1]!T_Printers[Printers])*COUNTA([1]!T_Resins[Resins]),"",INDEX([1]!T_Printers[Printers],INT((ROW()-2)/COUNTA([1]!T_Resins[Resins])+1)))</f>
        <v>Phrozen Shuffle 4k</v>
      </c>
      <c r="B2803" t="str">
        <f>_xlfn.XLOOKUP(A2803,[1]!T_Printers[Printers],[1]!T_Printers[Icon link],,0)</f>
        <v>PhrozenShuffle4k</v>
      </c>
      <c r="C2803" t="str">
        <f t="array" ref="C2803">IF(ROW()-1&gt;COUNTA([1]!T_Printers[Printers])*COUNTA([1]!T_Resins[Resins]),"",INDEX([1]!T_Resins[Resins],MOD(ROW()-2,COUNTA([1]!T_Resins[Resins]))+1))</f>
        <v>Industrial Flex Natural Clear</v>
      </c>
      <c r="D2803">
        <f>IF(SUM(E2803:J2803)&lt;&gt;0,IF(ROW()-1&gt;COUNTA([1]!T_Printers[Printers])*COUNTA([1]!T_Resins[Resins]),"",2),"")</f>
        <v>2</v>
      </c>
      <c r="E2803" cm="1">
        <f t="array" ref="E2803">IFERROR(IF(ROW()-1&gt;COUNTA([1]!T_Printers[Printers])*COUNTA([1]!T_Resins[Resins]),"",_xlfn.IFS(ROUND(VLOOKUP(C2803,[1]!T_Resins[#Data],2,FALSE)/VLOOKUP(A2803,[1]!T_Printers[#Data],5,FALSE),1)&lt;=_xlfn.XLOOKUP(B2803,[1]Printers!L:L,[1]Printers!O:O,1,0,),ROUND(VLOOKUP(C2803,[1]!T_Resins[#Data],2,FALSE)/VLOOKUP(A2803,[1]!T_Printers[#Data],5,FALSE),1),ROUND(VLOOKUP(C2803,[1]!T_Resins[#Data],2,FALSE)/VLOOKUP(A2803,[1]!T_Printers[#Data],5,FALSE),1)&gt;_xlfn.XLOOKUP(B2803,[1]Printers!L:L,[1]Printers!O:O,1,0,),10)),"Используйте слой 100 мкм")</f>
        <v>6.4</v>
      </c>
      <c r="F2803">
        <f>IFERROR(IF(ROUND(_xlfn.XLOOKUP([1]Parameters!B2803,[1]Printers!L:L,[1]Printers!Q:Q,,0)*E2803/10,0)*10&lt;_xlfn.XLOOKUP([1]Parameters!B2803,[1]Printers!L:L,[1]Printers!P:P,,0),ROUND(_xlfn.XLOOKUP([1]Parameters!B2803,[1]Printers!L:L,[1]Printers!Q:Q,,0)*E2803/10,0)*10,_xlfn.XLOOKUP([1]Parameters!B2803,[1]Printers!L:L,[1]Printers!P:P,,0)),"")</f>
        <v>60</v>
      </c>
      <c r="G2803" cm="1">
        <f t="array" ref="G2803">IFERROR(IF(ROW()-1&gt;COUNTA([1]!T_Printers[Printers])*COUNTA([1]!T_Resins[Resins]),"",_xlfn.IFS(ROUND(VLOOKUP(C2803,[1]!T_Resins[#Data],3,FALSE)/VLOOKUP(A2803,[1]!T_Printers[#Data],5,FALSE),1)&lt;=_xlfn.XLOOKUP(B2803,[1]Printers!L:L,[1]Printers!O:O,1,0,),ROUND(VLOOKUP(C2803,[1]!T_Resins[#Data],3,FALSE)/VLOOKUP(A2803,[1]!T_Printers[#Data],5,FALSE),1),ROUND(VLOOKUP(C2803,[1]!T_Resins[#Data],3,FALSE)/VLOOKUP(A2803,[1]!T_Printers[#Data],5,FALSE),1)&gt;_xlfn.XLOOKUP(B2803,[1]Printers!L:L,[1]Printers!O:O,1,0,),10)),"")</f>
        <v>8.3000000000000007</v>
      </c>
      <c r="H2803">
        <f>IFERROR(IF(ROUND(_xlfn.XLOOKUP([1]Parameters!B2803,[1]Printers!L:L,[1]Printers!Q:Q,,0)*G2803/10,0)*10&lt;_xlfn.XLOOKUP([1]Parameters!B2803,[1]Printers!L:L,[1]Printers!P:P,,0),ROUND(_xlfn.XLOOKUP([1]Parameters!B2803,[1]Printers!L:L,[1]Printers!Q:Q,,0)*G2803/10,0)*10,_xlfn.XLOOKUP([1]Parameters!B2803,[1]Printers!L:L,[1]Printers!P:P,,0)),"")</f>
        <v>70</v>
      </c>
      <c r="I2803" s="3" t="str" cm="1">
        <f t="array" ref="I2803">IFERROR(IF(ROW()-1&gt;COUNTA([1]!T_Printers[Printers])*COUNTA([1]!T_Resins[Resins]),"",_xlfn.IFS(ROUND(VLOOKUP(C2803,[1]!T_Resins[#Data],4,FALSE)/VLOOKUP(A2803,[1]!T_Printers[#Data],5,FALSE),1)&lt;=_xlfn.XLOOKUP(B2803,[1]Printers!L:L,[1]Printers!O:O,1,0,),ROUND(VLOOKUP(C2803,[1]!T_Resins[#Data],4,FALSE)/VLOOKUP(A2803,[1]!T_Printers[#Data],5,FALSE),1),ROUND(VLOOKUP(C2803,[1]!T_Resins[#Data],4,FALSE)/VLOOKUP(A2803,[1]!T_Printers[#Data],5,FALSE),1)&gt;_xlfn.XLOOKUP(B2803,[1]Printers!L:L,[1]Printers!O:O,1,0,),"")),"")</f>
        <v/>
      </c>
      <c r="J2803" t="str">
        <f>IFERROR(IF(ROUND(_xlfn.XLOOKUP([1]Parameters!B2803,[1]Printers!L:L,[1]Printers!Q:Q,,0)*I2803/10,0)*10&lt;_xlfn.XLOOKUP([1]Parameters!B2803,[1]Printers!L:L,[1]Printers!P:P,,0),ROUND(_xlfn.XLOOKUP([1]Parameters!B2803,[1]Printers!L:L,[1]Printers!Q:Q,,0)*I2803/10,0)*10,_xlfn.XLOOKUP([1]Parameters!B2803,[1]Printers!L:L,[1]Printers!P:P,,0)),"")</f>
        <v/>
      </c>
      <c r="K2803">
        <f>IF(SUM(E2803:J2803)&lt;&gt;0,VLOOKUP(A2803,[1]!T_Printers[#Data],10,FALSE)+VLOOKUP(C2803,[1]!T_Resins[#Data],10,FALSE),"")</f>
        <v>2</v>
      </c>
      <c r="L2803">
        <f>IF(SUM(E2803:J2803)&lt;&gt;0,VLOOKUP(A2803,[1]!T_Printers[#Data],11,FALSE),"")</f>
        <v>5</v>
      </c>
      <c r="M2803">
        <f>IF(SUM(E2803:J2803)&lt;&gt;0,VLOOKUP(C2803,[1]!T_Resins[#Data],8,FALSE),"")</f>
        <v>60</v>
      </c>
      <c r="N2803">
        <f>IF(_xlfn.XLOOKUP(B2803,[1]Printers!$L:$L,[1]Printers!$R:$R,0,0)&gt;0,[1]Parameters!M2803,IF(SUM(E2803:J2803)&lt;&gt;0,VLOOKUP(C2803,[1]!T_Resins[#Data],9,FALSE),""))</f>
        <v>60</v>
      </c>
      <c r="O2803" t="str">
        <f t="shared" si="43"/>
        <v>PhrozenShuffle4k</v>
      </c>
    </row>
    <row r="2804" spans="1:15" x14ac:dyDescent="0.25">
      <c r="A2804" t="str">
        <f t="array" ref="A2804">IF(ROW()-1&gt;COUNTA([1]!T_Printers[Printers])*COUNTA([1]!T_Resins[Resins]),"",INDEX([1]!T_Printers[Printers],INT((ROW()-2)/COUNTA([1]!T_Resins[Resins])+1)))</f>
        <v>Phrozen Shuffle 4k</v>
      </c>
      <c r="B2804" t="str">
        <f>_xlfn.XLOOKUP(A2804,[1]!T_Printers[Printers],[1]!T_Printers[Icon link],,0)</f>
        <v>PhrozenShuffle4k</v>
      </c>
      <c r="C2804" t="str">
        <f t="array" ref="C2804">IF(ROW()-1&gt;COUNTA([1]!T_Printers[Printers])*COUNTA([1]!T_Resins[Resins]),"",INDEX([1]!T_Resins[Resins],MOD(ROW()-2,COUNTA([1]!T_Resins[Resins]))+1))</f>
        <v>Industrial Nylon Like</v>
      </c>
      <c r="D2804">
        <f>IF(SUM(E2804:J2804)&lt;&gt;0,IF(ROW()-1&gt;COUNTA([1]!T_Printers[Printers])*COUNTA([1]!T_Resins[Resins]),"",2),"")</f>
        <v>2</v>
      </c>
      <c r="E2804" cm="1">
        <f t="array" ref="E2804">IFERROR(IF(ROW()-1&gt;COUNTA([1]!T_Printers[Printers])*COUNTA([1]!T_Resins[Resins]),"",_xlfn.IFS(ROUND(VLOOKUP(C2804,[1]!T_Resins[#Data],2,FALSE)/VLOOKUP(A2804,[1]!T_Printers[#Data],5,FALSE),1)&lt;=_xlfn.XLOOKUP(B2804,[1]Printers!L:L,[1]Printers!O:O,1,0,),ROUND(VLOOKUP(C2804,[1]!T_Resins[#Data],2,FALSE)/VLOOKUP(A2804,[1]!T_Printers[#Data],5,FALSE),1),ROUND(VLOOKUP(C2804,[1]!T_Resins[#Data],2,FALSE)/VLOOKUP(A2804,[1]!T_Printers[#Data],5,FALSE),1)&gt;_xlfn.XLOOKUP(B2804,[1]Printers!L:L,[1]Printers!O:O,1,0,),10)),"Используйте слой 100 мкм")</f>
        <v>4.5999999999999996</v>
      </c>
      <c r="F2804">
        <f>IFERROR(IF(ROUND(_xlfn.XLOOKUP([1]Parameters!B2804,[1]Printers!L:L,[1]Printers!Q:Q,,0)*E2804/10,0)*10&lt;_xlfn.XLOOKUP([1]Parameters!B2804,[1]Printers!L:L,[1]Printers!P:P,,0),ROUND(_xlfn.XLOOKUP([1]Parameters!B2804,[1]Printers!L:L,[1]Printers!Q:Q,,0)*E2804/10,0)*10,_xlfn.XLOOKUP([1]Parameters!B2804,[1]Printers!L:L,[1]Printers!P:P,,0)),"")</f>
        <v>40</v>
      </c>
      <c r="G2804" cm="1">
        <f t="array" ref="G2804">IFERROR(IF(ROW()-1&gt;COUNTA([1]!T_Printers[Printers])*COUNTA([1]!T_Resins[Resins]),"",_xlfn.IFS(ROUND(VLOOKUP(C2804,[1]!T_Resins[#Data],3,FALSE)/VLOOKUP(A2804,[1]!T_Printers[#Data],5,FALSE),1)&lt;=_xlfn.XLOOKUP(B2804,[1]Printers!L:L,[1]Printers!O:O,1,0,),ROUND(VLOOKUP(C2804,[1]!T_Resins[#Data],3,FALSE)/VLOOKUP(A2804,[1]!T_Printers[#Data],5,FALSE),1),ROUND(VLOOKUP(C2804,[1]!T_Resins[#Data],3,FALSE)/VLOOKUP(A2804,[1]!T_Printers[#Data],5,FALSE),1)&gt;_xlfn.XLOOKUP(B2804,[1]Printers!L:L,[1]Printers!O:O,1,0,),10)),"")</f>
        <v>6.1</v>
      </c>
      <c r="H2804">
        <f>IFERROR(IF(ROUND(_xlfn.XLOOKUP([1]Parameters!B2804,[1]Printers!L:L,[1]Printers!Q:Q,,0)*G2804/10,0)*10&lt;_xlfn.XLOOKUP([1]Parameters!B2804,[1]Printers!L:L,[1]Printers!P:P,,0),ROUND(_xlfn.XLOOKUP([1]Parameters!B2804,[1]Printers!L:L,[1]Printers!Q:Q,,0)*G2804/10,0)*10,_xlfn.XLOOKUP([1]Parameters!B2804,[1]Printers!L:L,[1]Printers!P:P,,0)),"")</f>
        <v>50</v>
      </c>
      <c r="I2804" s="3" t="str" cm="1">
        <f t="array" ref="I2804">IFERROR(IF(ROW()-1&gt;COUNTA([1]!T_Printers[Printers])*COUNTA([1]!T_Resins[Resins]),"",_xlfn.IFS(ROUND(VLOOKUP(C2804,[1]!T_Resins[#Data],4,FALSE)/VLOOKUP(A2804,[1]!T_Printers[#Data],5,FALSE),1)&lt;=_xlfn.XLOOKUP(B2804,[1]Printers!L:L,[1]Printers!O:O,1,0,),ROUND(VLOOKUP(C2804,[1]!T_Resins[#Data],4,FALSE)/VLOOKUP(A2804,[1]!T_Printers[#Data],5,FALSE),1),ROUND(VLOOKUP(C2804,[1]!T_Resins[#Data],4,FALSE)/VLOOKUP(A2804,[1]!T_Printers[#Data],5,FALSE),1)&gt;_xlfn.XLOOKUP(B2804,[1]Printers!L:L,[1]Printers!O:O,1,0,),"")),"")</f>
        <v/>
      </c>
      <c r="J2804" t="str">
        <f>IFERROR(IF(ROUND(_xlfn.XLOOKUP([1]Parameters!B2804,[1]Printers!L:L,[1]Printers!Q:Q,,0)*I2804/10,0)*10&lt;_xlfn.XLOOKUP([1]Parameters!B2804,[1]Printers!L:L,[1]Printers!P:P,,0),ROUND(_xlfn.XLOOKUP([1]Parameters!B2804,[1]Printers!L:L,[1]Printers!Q:Q,,0)*I2804/10,0)*10,_xlfn.XLOOKUP([1]Parameters!B2804,[1]Printers!L:L,[1]Printers!P:P,,0)),"")</f>
        <v/>
      </c>
      <c r="K2804">
        <f>IF(SUM(E2804:J2804)&lt;&gt;0,VLOOKUP(A2804,[1]!T_Printers[#Data],10,FALSE)+VLOOKUP(C2804,[1]!T_Resins[#Data],10,FALSE),"")</f>
        <v>2</v>
      </c>
      <c r="L2804">
        <f>IF(SUM(E2804:J2804)&lt;&gt;0,VLOOKUP(A2804,[1]!T_Printers[#Data],11,FALSE),"")</f>
        <v>5</v>
      </c>
      <c r="M2804">
        <f>IF(SUM(E2804:J2804)&lt;&gt;0,VLOOKUP(C2804,[1]!T_Resins[#Data],8,FALSE),"")</f>
        <v>60</v>
      </c>
      <c r="N2804">
        <f>IF(_xlfn.XLOOKUP(B2804,[1]Printers!$L:$L,[1]Printers!$R:$R,0,0)&gt;0,[1]Parameters!M2804,IF(SUM(E2804:J2804)&lt;&gt;0,VLOOKUP(C2804,[1]!T_Resins[#Data],9,FALSE),""))</f>
        <v>60</v>
      </c>
      <c r="O2804" t="str">
        <f t="shared" si="43"/>
        <v>PhrozenShuffle4k</v>
      </c>
    </row>
    <row r="2805" spans="1:15" x14ac:dyDescent="0.25">
      <c r="A2805" t="str">
        <f t="array" ref="A2805">IF(ROW()-1&gt;COUNTA([1]!T_Printers[Printers])*COUNTA([1]!T_Resins[Resins]),"",INDEX([1]!T_Printers[Printers],INT((ROW()-2)/COUNTA([1]!T_Resins[Resins])+1)))</f>
        <v>Phrozen Shuffle 4k</v>
      </c>
      <c r="B2805" t="str">
        <f>_xlfn.XLOOKUP(A2805,[1]!T_Printers[Printers],[1]!T_Printers[Icon link],,0)</f>
        <v>PhrozenShuffle4k</v>
      </c>
      <c r="C2805" t="str">
        <f t="array" ref="C2805">IF(ROW()-1&gt;COUNTA([1]!T_Printers[Printers])*COUNTA([1]!T_Resins[Resins]),"",INDEX([1]!T_Resins[Resins],MOD(ROW()-2,COUNTA([1]!T_Resins[Resins]))+1))</f>
        <v>Industrial PP-Like</v>
      </c>
      <c r="D2805">
        <f>IF(SUM(E2805:J2805)&lt;&gt;0,IF(ROW()-1&gt;COUNTA([1]!T_Printers[Printers])*COUNTA([1]!T_Resins[Resins]),"",2),"")</f>
        <v>2</v>
      </c>
      <c r="E2805" cm="1">
        <f t="array" ref="E2805">IFERROR(IF(ROW()-1&gt;COUNTA([1]!T_Printers[Printers])*COUNTA([1]!T_Resins[Resins]),"",_xlfn.IFS(ROUND(VLOOKUP(C2805,[1]!T_Resins[#Data],2,FALSE)/VLOOKUP(A2805,[1]!T_Printers[#Data],5,FALSE),1)&lt;=_xlfn.XLOOKUP(B2805,[1]Printers!L:L,[1]Printers!O:O,1,0,),ROUND(VLOOKUP(C2805,[1]!T_Resins[#Data],2,FALSE)/VLOOKUP(A2805,[1]!T_Printers[#Data],5,FALSE),1),ROUND(VLOOKUP(C2805,[1]!T_Resins[#Data],2,FALSE)/VLOOKUP(A2805,[1]!T_Printers[#Data],5,FALSE),1)&gt;_xlfn.XLOOKUP(B2805,[1]Printers!L:L,[1]Printers!O:O,1,0,),10)),"Используйте слой 100 мкм")</f>
        <v>18.600000000000001</v>
      </c>
      <c r="F2805">
        <f>IFERROR(IF(ROUND(_xlfn.XLOOKUP([1]Parameters!B2805,[1]Printers!L:L,[1]Printers!Q:Q,,0)*E2805/10,0)*10&lt;_xlfn.XLOOKUP([1]Parameters!B2805,[1]Printers!L:L,[1]Printers!P:P,,0),ROUND(_xlfn.XLOOKUP([1]Parameters!B2805,[1]Printers!L:L,[1]Printers!Q:Q,,0)*E2805/10,0)*10,_xlfn.XLOOKUP([1]Parameters!B2805,[1]Printers!L:L,[1]Printers!P:P,,0)),"")</f>
        <v>99</v>
      </c>
      <c r="G2805" cm="1">
        <f t="array" ref="G2805">IFERROR(IF(ROW()-1&gt;COUNTA([1]!T_Printers[Printers])*COUNTA([1]!T_Resins[Resins]),"",_xlfn.IFS(ROUND(VLOOKUP(C2805,[1]!T_Resins[#Data],3,FALSE)/VLOOKUP(A2805,[1]!T_Printers[#Data],5,FALSE),1)&lt;=_xlfn.XLOOKUP(B2805,[1]Printers!L:L,[1]Printers!O:O,1,0,),ROUND(VLOOKUP(C2805,[1]!T_Resins[#Data],3,FALSE)/VLOOKUP(A2805,[1]!T_Printers[#Data],5,FALSE),1),ROUND(VLOOKUP(C2805,[1]!T_Resins[#Data],3,FALSE)/VLOOKUP(A2805,[1]!T_Printers[#Data],5,FALSE),1)&gt;_xlfn.XLOOKUP(B2805,[1]Printers!L:L,[1]Printers!O:O,1,0,),10)),"")</f>
        <v>23.5</v>
      </c>
      <c r="H2805">
        <f>IFERROR(IF(ROUND(_xlfn.XLOOKUP([1]Parameters!B2805,[1]Printers!L:L,[1]Printers!Q:Q,,0)*G2805/10,0)*10&lt;_xlfn.XLOOKUP([1]Parameters!B2805,[1]Printers!L:L,[1]Printers!P:P,,0),ROUND(_xlfn.XLOOKUP([1]Parameters!B2805,[1]Printers!L:L,[1]Printers!Q:Q,,0)*G2805/10,0)*10,_xlfn.XLOOKUP([1]Parameters!B2805,[1]Printers!L:L,[1]Printers!P:P,,0)),"")</f>
        <v>99</v>
      </c>
      <c r="I2805" s="3" t="str" cm="1">
        <f t="array" ref="I2805">IFERROR(IF(ROW()-1&gt;COUNTA([1]!T_Printers[Printers])*COUNTA([1]!T_Resins[Resins]),"",_xlfn.IFS(ROUND(VLOOKUP(C2805,[1]!T_Resins[#Data],4,FALSE)/VLOOKUP(A2805,[1]!T_Printers[#Data],5,FALSE),1)&lt;=_xlfn.XLOOKUP(B2805,[1]Printers!L:L,[1]Printers!O:O,1,0,),ROUND(VLOOKUP(C2805,[1]!T_Resins[#Data],4,FALSE)/VLOOKUP(A2805,[1]!T_Printers[#Data],5,FALSE),1),ROUND(VLOOKUP(C2805,[1]!T_Resins[#Data],4,FALSE)/VLOOKUP(A2805,[1]!T_Printers[#Data],5,FALSE),1)&gt;_xlfn.XLOOKUP(B2805,[1]Printers!L:L,[1]Printers!O:O,1,0,),"")),"")</f>
        <v/>
      </c>
      <c r="J2805" t="str">
        <f>IFERROR(IF(ROUND(_xlfn.XLOOKUP([1]Parameters!B2805,[1]Printers!L:L,[1]Printers!Q:Q,,0)*I2805/10,0)*10&lt;_xlfn.XLOOKUP([1]Parameters!B2805,[1]Printers!L:L,[1]Printers!P:P,,0),ROUND(_xlfn.XLOOKUP([1]Parameters!B2805,[1]Printers!L:L,[1]Printers!Q:Q,,0)*I2805/10,0)*10,_xlfn.XLOOKUP([1]Parameters!B2805,[1]Printers!L:L,[1]Printers!P:P,,0)),"")</f>
        <v/>
      </c>
      <c r="K2805">
        <f>IF(SUM(E2805:J2805)&lt;&gt;0,VLOOKUP(A2805,[1]!T_Printers[#Data],10,FALSE)+VLOOKUP(C2805,[1]!T_Resins[#Data],10,FALSE),"")</f>
        <v>2</v>
      </c>
      <c r="L2805">
        <f>IF(SUM(E2805:J2805)&lt;&gt;0,VLOOKUP(A2805,[1]!T_Printers[#Data],11,FALSE),"")</f>
        <v>5</v>
      </c>
      <c r="M2805">
        <f>IF(SUM(E2805:J2805)&lt;&gt;0,VLOOKUP(C2805,[1]!T_Resins[#Data],8,FALSE),"")</f>
        <v>60</v>
      </c>
      <c r="N2805">
        <f>IF(_xlfn.XLOOKUP(B2805,[1]Printers!$L:$L,[1]Printers!$R:$R,0,0)&gt;0,[1]Parameters!M2805,IF(SUM(E2805:J2805)&lt;&gt;0,VLOOKUP(C2805,[1]!T_Resins[#Data],9,FALSE),""))</f>
        <v>60</v>
      </c>
      <c r="O2805" t="str">
        <f t="shared" si="43"/>
        <v>PhrozenShuffle4k</v>
      </c>
    </row>
    <row r="2806" spans="1:15" x14ac:dyDescent="0.25">
      <c r="A2806" t="str">
        <f t="array" ref="A2806">IF(ROW()-1&gt;COUNTA([1]!T_Printers[Printers])*COUNTA([1]!T_Resins[Resins]),"",INDEX([1]!T_Printers[Printers],INT((ROW()-2)/COUNTA([1]!T_Resins[Resins])+1)))</f>
        <v>Phrozen Shuffle 4k</v>
      </c>
      <c r="B2806" t="str">
        <f>_xlfn.XLOOKUP(A2806,[1]!T_Printers[Printers],[1]!T_Printers[Icon link],,0)</f>
        <v>PhrozenShuffle4k</v>
      </c>
      <c r="C2806" t="str">
        <f t="array" ref="C2806">IF(ROW()-1&gt;COUNTA([1]!T_Printers[Printers])*COUNTA([1]!T_Resins[Resins]),"",INDEX([1]!T_Resins[Resins],MOD(ROW()-2,COUNTA([1]!T_Resins[Resins]))+1))</f>
        <v>Industrial Rigid Black</v>
      </c>
      <c r="D2806">
        <f>IF(SUM(E2806:J2806)&lt;&gt;0,IF(ROW()-1&gt;COUNTA([1]!T_Printers[Printers])*COUNTA([1]!T_Resins[Resins]),"",2),"")</f>
        <v>2</v>
      </c>
      <c r="E2806" cm="1">
        <f t="array" ref="E2806">IFERROR(IF(ROW()-1&gt;COUNTA([1]!T_Printers[Printers])*COUNTA([1]!T_Resins[Resins]),"",_xlfn.IFS(ROUND(VLOOKUP(C2806,[1]!T_Resins[#Data],2,FALSE)/VLOOKUP(A2806,[1]!T_Printers[#Data],5,FALSE),1)&lt;=_xlfn.XLOOKUP(B2806,[1]Printers!L:L,[1]Printers!O:O,1,0,),ROUND(VLOOKUP(C2806,[1]!T_Resins[#Data],2,FALSE)/VLOOKUP(A2806,[1]!T_Printers[#Data],5,FALSE),1),ROUND(VLOOKUP(C2806,[1]!T_Resins[#Data],2,FALSE)/VLOOKUP(A2806,[1]!T_Printers[#Data],5,FALSE),1)&gt;_xlfn.XLOOKUP(B2806,[1]Printers!L:L,[1]Printers!O:O,1,0,),10)),"Используйте слой 100 мкм")</f>
        <v>17.2</v>
      </c>
      <c r="F2806">
        <f>IFERROR(IF(ROUND(_xlfn.XLOOKUP([1]Parameters!B2806,[1]Printers!L:L,[1]Printers!Q:Q,,0)*E2806/10,0)*10&lt;_xlfn.XLOOKUP([1]Parameters!B2806,[1]Printers!L:L,[1]Printers!P:P,,0),ROUND(_xlfn.XLOOKUP([1]Parameters!B2806,[1]Printers!L:L,[1]Printers!Q:Q,,0)*E2806/10,0)*10,_xlfn.XLOOKUP([1]Parameters!B2806,[1]Printers!L:L,[1]Printers!P:P,,0)),"")</f>
        <v>99</v>
      </c>
      <c r="G2806" cm="1">
        <f t="array" ref="G2806">IFERROR(IF(ROW()-1&gt;COUNTA([1]!T_Printers[Printers])*COUNTA([1]!T_Resins[Resins]),"",_xlfn.IFS(ROUND(VLOOKUP(C2806,[1]!T_Resins[#Data],3,FALSE)/VLOOKUP(A2806,[1]!T_Printers[#Data],5,FALSE),1)&lt;=_xlfn.XLOOKUP(B2806,[1]Printers!L:L,[1]Printers!O:O,1,0,),ROUND(VLOOKUP(C2806,[1]!T_Resins[#Data],3,FALSE)/VLOOKUP(A2806,[1]!T_Printers[#Data],5,FALSE),1),ROUND(VLOOKUP(C2806,[1]!T_Resins[#Data],3,FALSE)/VLOOKUP(A2806,[1]!T_Printers[#Data],5,FALSE),1)&gt;_xlfn.XLOOKUP(B2806,[1]Printers!L:L,[1]Printers!O:O,1,0,),10)),"")</f>
        <v>22.5</v>
      </c>
      <c r="H2806">
        <f>IFERROR(IF(ROUND(_xlfn.XLOOKUP([1]Parameters!B2806,[1]Printers!L:L,[1]Printers!Q:Q,,0)*G2806/10,0)*10&lt;_xlfn.XLOOKUP([1]Parameters!B2806,[1]Printers!L:L,[1]Printers!P:P,,0),ROUND(_xlfn.XLOOKUP([1]Parameters!B2806,[1]Printers!L:L,[1]Printers!Q:Q,,0)*G2806/10,0)*10,_xlfn.XLOOKUP([1]Parameters!B2806,[1]Printers!L:L,[1]Printers!P:P,,0)),"")</f>
        <v>99</v>
      </c>
      <c r="I2806" s="3" t="str" cm="1">
        <f t="array" ref="I2806">IFERROR(IF(ROW()-1&gt;COUNTA([1]!T_Printers[Printers])*COUNTA([1]!T_Resins[Resins]),"",_xlfn.IFS(ROUND(VLOOKUP(C2806,[1]!T_Resins[#Data],4,FALSE)/VLOOKUP(A2806,[1]!T_Printers[#Data],5,FALSE),1)&lt;=_xlfn.XLOOKUP(B2806,[1]Printers!L:L,[1]Printers!O:O,1,0,),ROUND(VLOOKUP(C2806,[1]!T_Resins[#Data],4,FALSE)/VLOOKUP(A2806,[1]!T_Printers[#Data],5,FALSE),1),ROUND(VLOOKUP(C2806,[1]!T_Resins[#Data],4,FALSE)/VLOOKUP(A2806,[1]!T_Printers[#Data],5,FALSE),1)&gt;_xlfn.XLOOKUP(B2806,[1]Printers!L:L,[1]Printers!O:O,1,0,),"")),"")</f>
        <v/>
      </c>
      <c r="J2806" t="str">
        <f>IFERROR(IF(ROUND(_xlfn.XLOOKUP([1]Parameters!B2806,[1]Printers!L:L,[1]Printers!Q:Q,,0)*I2806/10,0)*10&lt;_xlfn.XLOOKUP([1]Parameters!B2806,[1]Printers!L:L,[1]Printers!P:P,,0),ROUND(_xlfn.XLOOKUP([1]Parameters!B2806,[1]Printers!L:L,[1]Printers!Q:Q,,0)*I2806/10,0)*10,_xlfn.XLOOKUP([1]Parameters!B2806,[1]Printers!L:L,[1]Printers!P:P,,0)),"")</f>
        <v/>
      </c>
      <c r="K2806">
        <f>IF(SUM(E2806:J2806)&lt;&gt;0,VLOOKUP(A2806,[1]!T_Printers[#Data],10,FALSE)+VLOOKUP(C2806,[1]!T_Resins[#Data],10,FALSE),"")</f>
        <v>2</v>
      </c>
      <c r="L2806">
        <f>IF(SUM(E2806:J2806)&lt;&gt;0,VLOOKUP(A2806,[1]!T_Printers[#Data],11,FALSE),"")</f>
        <v>5</v>
      </c>
      <c r="M2806">
        <f>IF(SUM(E2806:J2806)&lt;&gt;0,VLOOKUP(C2806,[1]!T_Resins[#Data],8,FALSE),"")</f>
        <v>120</v>
      </c>
      <c r="N2806">
        <f>IF(_xlfn.XLOOKUP(B2806,[1]Printers!$L:$L,[1]Printers!$R:$R,0,0)&gt;0,[1]Parameters!M2806,IF(SUM(E2806:J2806)&lt;&gt;0,VLOOKUP(C2806,[1]!T_Resins[#Data],9,FALSE),""))</f>
        <v>180</v>
      </c>
      <c r="O2806" t="str">
        <f t="shared" si="43"/>
        <v>PhrozenShuffle4k</v>
      </c>
    </row>
    <row r="2807" spans="1:15" x14ac:dyDescent="0.25">
      <c r="A2807" t="str">
        <f t="array" ref="A2807">IF(ROW()-1&gt;COUNTA([1]!T_Printers[Printers])*COUNTA([1]!T_Resins[Resins]),"",INDEX([1]!T_Printers[Printers],INT((ROW()-2)/COUNTA([1]!T_Resins[Resins])+1)))</f>
        <v>Phrozen Shuffle 4k</v>
      </c>
      <c r="B2807" t="str">
        <f>_xlfn.XLOOKUP(A2807,[1]!T_Printers[Printers],[1]!T_Printers[Icon link],,0)</f>
        <v>PhrozenShuffle4k</v>
      </c>
      <c r="C2807" t="str">
        <f t="array" ref="C2807">IF(ROW()-1&gt;COUNTA([1]!T_Printers[Printers])*COUNTA([1]!T_Resins[Resins]),"",INDEX([1]!T_Resins[Resins],MOD(ROW()-2,COUNTA([1]!T_Resins[Resins]))+1))</f>
        <v>Industrial Rigid Clear</v>
      </c>
      <c r="D2807">
        <f>IF(SUM(E2807:J2807)&lt;&gt;0,IF(ROW()-1&gt;COUNTA([1]!T_Printers[Printers])*COUNTA([1]!T_Resins[Resins]),"",2),"")</f>
        <v>2</v>
      </c>
      <c r="E2807" cm="1">
        <f t="array" ref="E2807">IFERROR(IF(ROW()-1&gt;COUNTA([1]!T_Printers[Printers])*COUNTA([1]!T_Resins[Resins]),"",_xlfn.IFS(ROUND(VLOOKUP(C2807,[1]!T_Resins[#Data],2,FALSE)/VLOOKUP(A2807,[1]!T_Printers[#Data],5,FALSE),1)&lt;=_xlfn.XLOOKUP(B2807,[1]Printers!L:L,[1]Printers!O:O,1,0,),ROUND(VLOOKUP(C2807,[1]!T_Resins[#Data],2,FALSE)/VLOOKUP(A2807,[1]!T_Printers[#Data],5,FALSE),1),ROUND(VLOOKUP(C2807,[1]!T_Resins[#Data],2,FALSE)/VLOOKUP(A2807,[1]!T_Printers[#Data],5,FALSE),1)&gt;_xlfn.XLOOKUP(B2807,[1]Printers!L:L,[1]Printers!O:O,1,0,),10)),"Используйте слой 100 мкм")</f>
        <v>18.899999999999999</v>
      </c>
      <c r="F2807">
        <f>IFERROR(IF(ROUND(_xlfn.XLOOKUP([1]Parameters!B2807,[1]Printers!L:L,[1]Printers!Q:Q,,0)*E2807/10,0)*10&lt;_xlfn.XLOOKUP([1]Parameters!B2807,[1]Printers!L:L,[1]Printers!P:P,,0),ROUND(_xlfn.XLOOKUP([1]Parameters!B2807,[1]Printers!L:L,[1]Printers!Q:Q,,0)*E2807/10,0)*10,_xlfn.XLOOKUP([1]Parameters!B2807,[1]Printers!L:L,[1]Printers!P:P,,0)),"")</f>
        <v>99</v>
      </c>
      <c r="G2807" cm="1">
        <f t="array" ref="G2807">IFERROR(IF(ROW()-1&gt;COUNTA([1]!T_Printers[Printers])*COUNTA([1]!T_Resins[Resins]),"",_xlfn.IFS(ROUND(VLOOKUP(C2807,[1]!T_Resins[#Data],3,FALSE)/VLOOKUP(A2807,[1]!T_Printers[#Data],5,FALSE),1)&lt;=_xlfn.XLOOKUP(B2807,[1]Printers!L:L,[1]Printers!O:O,1,0,),ROUND(VLOOKUP(C2807,[1]!T_Resins[#Data],3,FALSE)/VLOOKUP(A2807,[1]!T_Printers[#Data],5,FALSE),1),ROUND(VLOOKUP(C2807,[1]!T_Resins[#Data],3,FALSE)/VLOOKUP(A2807,[1]!T_Printers[#Data],5,FALSE),1)&gt;_xlfn.XLOOKUP(B2807,[1]Printers!L:L,[1]Printers!O:O,1,0,),10)),"")</f>
        <v>24.5</v>
      </c>
      <c r="H2807">
        <f>IFERROR(IF(ROUND(_xlfn.XLOOKUP([1]Parameters!B2807,[1]Printers!L:L,[1]Printers!Q:Q,,0)*G2807/10,0)*10&lt;_xlfn.XLOOKUP([1]Parameters!B2807,[1]Printers!L:L,[1]Printers!P:P,,0),ROUND(_xlfn.XLOOKUP([1]Parameters!B2807,[1]Printers!L:L,[1]Printers!Q:Q,,0)*G2807/10,0)*10,_xlfn.XLOOKUP([1]Parameters!B2807,[1]Printers!L:L,[1]Printers!P:P,,0)),"")</f>
        <v>99</v>
      </c>
      <c r="I2807" s="3" t="str" cm="1">
        <f t="array" ref="I2807">IFERROR(IF(ROW()-1&gt;COUNTA([1]!T_Printers[Printers])*COUNTA([1]!T_Resins[Resins]),"",_xlfn.IFS(ROUND(VLOOKUP(C2807,[1]!T_Resins[#Data],4,FALSE)/VLOOKUP(A2807,[1]!T_Printers[#Data],5,FALSE),1)&lt;=_xlfn.XLOOKUP(B2807,[1]Printers!L:L,[1]Printers!O:O,1,0,),ROUND(VLOOKUP(C2807,[1]!T_Resins[#Data],4,FALSE)/VLOOKUP(A2807,[1]!T_Printers[#Data],5,FALSE),1),ROUND(VLOOKUP(C2807,[1]!T_Resins[#Data],4,FALSE)/VLOOKUP(A2807,[1]!T_Printers[#Data],5,FALSE),1)&gt;_xlfn.XLOOKUP(B2807,[1]Printers!L:L,[1]Printers!O:O,1,0,),"")),"")</f>
        <v/>
      </c>
      <c r="J2807" t="str">
        <f>IFERROR(IF(ROUND(_xlfn.XLOOKUP([1]Parameters!B2807,[1]Printers!L:L,[1]Printers!Q:Q,,0)*I2807/10,0)*10&lt;_xlfn.XLOOKUP([1]Parameters!B2807,[1]Printers!L:L,[1]Printers!P:P,,0),ROUND(_xlfn.XLOOKUP([1]Parameters!B2807,[1]Printers!L:L,[1]Printers!Q:Q,,0)*I2807/10,0)*10,_xlfn.XLOOKUP([1]Parameters!B2807,[1]Printers!L:L,[1]Printers!P:P,,0)),"")</f>
        <v/>
      </c>
      <c r="K2807">
        <f>IF(SUM(E2807:J2807)&lt;&gt;0,VLOOKUP(A2807,[1]!T_Printers[#Data],10,FALSE)+VLOOKUP(C2807,[1]!T_Resins[#Data],10,FALSE),"")</f>
        <v>2</v>
      </c>
      <c r="L2807">
        <f>IF(SUM(E2807:J2807)&lt;&gt;0,VLOOKUP(A2807,[1]!T_Printers[#Data],11,FALSE),"")</f>
        <v>5</v>
      </c>
      <c r="M2807">
        <f>IF(SUM(E2807:J2807)&lt;&gt;0,VLOOKUP(C2807,[1]!T_Resins[#Data],8,FALSE),"")</f>
        <v>120</v>
      </c>
      <c r="N2807">
        <f>IF(_xlfn.XLOOKUP(B2807,[1]Printers!$L:$L,[1]Printers!$R:$R,0,0)&gt;0,[1]Parameters!M2807,IF(SUM(E2807:J2807)&lt;&gt;0,VLOOKUP(C2807,[1]!T_Resins[#Data],9,FALSE),""))</f>
        <v>180</v>
      </c>
      <c r="O2807" t="str">
        <f t="shared" si="43"/>
        <v>PhrozenShuffle4k</v>
      </c>
    </row>
    <row r="2808" spans="1:15" x14ac:dyDescent="0.25">
      <c r="A2808" t="str">
        <f t="array" ref="A2808">IF(ROW()-1&gt;COUNTA([1]!T_Printers[Printers])*COUNTA([1]!T_Resins[Resins]),"",INDEX([1]!T_Printers[Printers],INT((ROW()-2)/COUNTA([1]!T_Resins[Resins])+1)))</f>
        <v>Phrozen Shuffle 4k</v>
      </c>
      <c r="B2808" t="str">
        <f>_xlfn.XLOOKUP(A2808,[1]!T_Printers[Printers],[1]!T_Printers[Icon link],,0)</f>
        <v>PhrozenShuffle4k</v>
      </c>
      <c r="C2808" t="str">
        <f t="array" ref="C2808">IF(ROW()-1&gt;COUNTA([1]!T_Printers[Printers])*COUNTA([1]!T_Resins[Resins]),"",INDEX([1]!T_Resins[Resins],MOD(ROW()-2,COUNTA([1]!T_Resins[Resins]))+1))</f>
        <v>Tough Black</v>
      </c>
      <c r="D2808">
        <f>IF(SUM(E2808:J2808)&lt;&gt;0,IF(ROW()-1&gt;COUNTA([1]!T_Printers[Printers])*COUNTA([1]!T_Resins[Resins]),"",2),"")</f>
        <v>2</v>
      </c>
      <c r="E2808" cm="1">
        <f t="array" ref="E2808">IFERROR(IF(ROW()-1&gt;COUNTA([1]!T_Printers[Printers])*COUNTA([1]!T_Resins[Resins]),"",_xlfn.IFS(ROUND(VLOOKUP(C2808,[1]!T_Resins[#Data],2,FALSE)/VLOOKUP(A2808,[1]!T_Printers[#Data],5,FALSE),1)&lt;=_xlfn.XLOOKUP(B2808,[1]Printers!L:L,[1]Printers!O:O,1,0,),ROUND(VLOOKUP(C2808,[1]!T_Resins[#Data],2,FALSE)/VLOOKUP(A2808,[1]!T_Printers[#Data],5,FALSE),1),ROUND(VLOOKUP(C2808,[1]!T_Resins[#Data],2,FALSE)/VLOOKUP(A2808,[1]!T_Printers[#Data],5,FALSE),1)&gt;_xlfn.XLOOKUP(B2808,[1]Printers!L:L,[1]Printers!O:O,1,0,),10)),"Используйте слой 100 мкм")</f>
        <v>9</v>
      </c>
      <c r="F2808">
        <f>IFERROR(IF(ROUND(_xlfn.XLOOKUP([1]Parameters!B2808,[1]Printers!L:L,[1]Printers!Q:Q,,0)*E2808/10,0)*10&lt;_xlfn.XLOOKUP([1]Parameters!B2808,[1]Printers!L:L,[1]Printers!P:P,,0),ROUND(_xlfn.XLOOKUP([1]Parameters!B2808,[1]Printers!L:L,[1]Printers!Q:Q,,0)*E2808/10,0)*10,_xlfn.XLOOKUP([1]Parameters!B2808,[1]Printers!L:L,[1]Printers!P:P,,0)),"")</f>
        <v>80</v>
      </c>
      <c r="G2808" cm="1">
        <f t="array" ref="G2808">IFERROR(IF(ROW()-1&gt;COUNTA([1]!T_Printers[Printers])*COUNTA([1]!T_Resins[Resins]),"",_xlfn.IFS(ROUND(VLOOKUP(C2808,[1]!T_Resins[#Data],3,FALSE)/VLOOKUP(A2808,[1]!T_Printers[#Data],5,FALSE),1)&lt;=_xlfn.XLOOKUP(B2808,[1]Printers!L:L,[1]Printers!O:O,1,0,),ROUND(VLOOKUP(C2808,[1]!T_Resins[#Data],3,FALSE)/VLOOKUP(A2808,[1]!T_Printers[#Data],5,FALSE),1),ROUND(VLOOKUP(C2808,[1]!T_Resins[#Data],3,FALSE)/VLOOKUP(A2808,[1]!T_Printers[#Data],5,FALSE),1)&gt;_xlfn.XLOOKUP(B2808,[1]Printers!L:L,[1]Printers!O:O,1,0,),10)),"")</f>
        <v>10.7</v>
      </c>
      <c r="H2808">
        <f>IFERROR(IF(ROUND(_xlfn.XLOOKUP([1]Parameters!B2808,[1]Printers!L:L,[1]Printers!Q:Q,,0)*G2808/10,0)*10&lt;_xlfn.XLOOKUP([1]Parameters!B2808,[1]Printers!L:L,[1]Printers!P:P,,0),ROUND(_xlfn.XLOOKUP([1]Parameters!B2808,[1]Printers!L:L,[1]Printers!Q:Q,,0)*G2808/10,0)*10,_xlfn.XLOOKUP([1]Parameters!B2808,[1]Printers!L:L,[1]Printers!P:P,,0)),"")</f>
        <v>99</v>
      </c>
      <c r="I2808" s="3" t="str" cm="1">
        <f t="array" ref="I2808">IFERROR(IF(ROW()-1&gt;COUNTA([1]!T_Printers[Printers])*COUNTA([1]!T_Resins[Resins]),"",_xlfn.IFS(ROUND(VLOOKUP(C2808,[1]!T_Resins[#Data],4,FALSE)/VLOOKUP(A2808,[1]!T_Printers[#Data],5,FALSE),1)&lt;=_xlfn.XLOOKUP(B2808,[1]Printers!L:L,[1]Printers!O:O,1,0,),ROUND(VLOOKUP(C2808,[1]!T_Resins[#Data],4,FALSE)/VLOOKUP(A2808,[1]!T_Printers[#Data],5,FALSE),1),ROUND(VLOOKUP(C2808,[1]!T_Resins[#Data],4,FALSE)/VLOOKUP(A2808,[1]!T_Printers[#Data],5,FALSE),1)&gt;_xlfn.XLOOKUP(B2808,[1]Printers!L:L,[1]Printers!O:O,1,0,),"")),"")</f>
        <v/>
      </c>
      <c r="J2808" t="str">
        <f>IFERROR(IF(ROUND(_xlfn.XLOOKUP([1]Parameters!B2808,[1]Printers!L:L,[1]Printers!Q:Q,,0)*I2808/10,0)*10&lt;_xlfn.XLOOKUP([1]Parameters!B2808,[1]Printers!L:L,[1]Printers!P:P,,0),ROUND(_xlfn.XLOOKUP([1]Parameters!B2808,[1]Printers!L:L,[1]Printers!Q:Q,,0)*I2808/10,0)*10,_xlfn.XLOOKUP([1]Parameters!B2808,[1]Printers!L:L,[1]Printers!P:P,,0)),"")</f>
        <v/>
      </c>
      <c r="K2808">
        <f>IF(SUM(E2808:J2808)&lt;&gt;0,VLOOKUP(A2808,[1]!T_Printers[#Data],10,FALSE)+VLOOKUP(C2808,[1]!T_Resins[#Data],10,FALSE),"")</f>
        <v>2</v>
      </c>
      <c r="L2808">
        <f>IF(SUM(E2808:J2808)&lt;&gt;0,VLOOKUP(A2808,[1]!T_Printers[#Data],11,FALSE),"")</f>
        <v>5</v>
      </c>
      <c r="M2808">
        <f>IF(SUM(E2808:J2808)&lt;&gt;0,VLOOKUP(C2808,[1]!T_Resins[#Data],8,FALSE),"")</f>
        <v>120</v>
      </c>
      <c r="N2808">
        <f>IF(_xlfn.XLOOKUP(B2808,[1]Printers!$L:$L,[1]Printers!$R:$R,0,0)&gt;0,[1]Parameters!M2808,IF(SUM(E2808:J2808)&lt;&gt;0,VLOOKUP(C2808,[1]!T_Resins[#Data],9,FALSE),""))</f>
        <v>180</v>
      </c>
      <c r="O2808" t="str">
        <f t="shared" si="43"/>
        <v>PhrozenShuffle4k</v>
      </c>
    </row>
    <row r="2809" spans="1:15" x14ac:dyDescent="0.25">
      <c r="A2809" t="str">
        <f t="array" ref="A2809">IF(ROW()-1&gt;COUNTA([1]!T_Printers[Printers])*COUNTA([1]!T_Resins[Resins]),"",INDEX([1]!T_Printers[Printers],INT((ROW()-2)/COUNTA([1]!T_Resins[Resins])+1)))</f>
        <v>Phrozen Shuffle 4k</v>
      </c>
      <c r="B2809" t="str">
        <f>_xlfn.XLOOKUP(A2809,[1]!T_Printers[Printers],[1]!T_Printers[Icon link],,0)</f>
        <v>PhrozenShuffle4k</v>
      </c>
      <c r="C2809" t="str">
        <f t="array" ref="C2809">IF(ROW()-1&gt;COUNTA([1]!T_Printers[Printers])*COUNTA([1]!T_Resins[Resins]),"",INDEX([1]!T_Resins[Resins],MOD(ROW()-2,COUNTA([1]!T_Resins[Resins]))+1))</f>
        <v>Tough Grey</v>
      </c>
      <c r="D2809">
        <f>IF(SUM(E2809:J2809)&lt;&gt;0,IF(ROW()-1&gt;COUNTA([1]!T_Printers[Printers])*COUNTA([1]!T_Resins[Resins]),"",2),"")</f>
        <v>2</v>
      </c>
      <c r="E2809" cm="1">
        <f t="array" ref="E2809">IFERROR(IF(ROW()-1&gt;COUNTA([1]!T_Printers[Printers])*COUNTA([1]!T_Resins[Resins]),"",_xlfn.IFS(ROUND(VLOOKUP(C2809,[1]!T_Resins[#Data],2,FALSE)/VLOOKUP(A2809,[1]!T_Printers[#Data],5,FALSE),1)&lt;=_xlfn.XLOOKUP(B2809,[1]Printers!L:L,[1]Printers!O:O,1,0,),ROUND(VLOOKUP(C2809,[1]!T_Resins[#Data],2,FALSE)/VLOOKUP(A2809,[1]!T_Printers[#Data],5,FALSE),1),ROUND(VLOOKUP(C2809,[1]!T_Resins[#Data],2,FALSE)/VLOOKUP(A2809,[1]!T_Printers[#Data],5,FALSE),1)&gt;_xlfn.XLOOKUP(B2809,[1]Printers!L:L,[1]Printers!O:O,1,0,),10)),"Используйте слой 100 мкм")</f>
        <v>9</v>
      </c>
      <c r="F2809">
        <f>IFERROR(IF(ROUND(_xlfn.XLOOKUP([1]Parameters!B2809,[1]Printers!L:L,[1]Printers!Q:Q,,0)*E2809/10,0)*10&lt;_xlfn.XLOOKUP([1]Parameters!B2809,[1]Printers!L:L,[1]Printers!P:P,,0),ROUND(_xlfn.XLOOKUP([1]Parameters!B2809,[1]Printers!L:L,[1]Printers!Q:Q,,0)*E2809/10,0)*10,_xlfn.XLOOKUP([1]Parameters!B2809,[1]Printers!L:L,[1]Printers!P:P,,0)),"")</f>
        <v>80</v>
      </c>
      <c r="G2809" cm="1">
        <f t="array" ref="G2809">IFERROR(IF(ROW()-1&gt;COUNTA([1]!T_Printers[Printers])*COUNTA([1]!T_Resins[Resins]),"",_xlfn.IFS(ROUND(VLOOKUP(C2809,[1]!T_Resins[#Data],3,FALSE)/VLOOKUP(A2809,[1]!T_Printers[#Data],5,FALSE),1)&lt;=_xlfn.XLOOKUP(B2809,[1]Printers!L:L,[1]Printers!O:O,1,0,),ROUND(VLOOKUP(C2809,[1]!T_Resins[#Data],3,FALSE)/VLOOKUP(A2809,[1]!T_Printers[#Data],5,FALSE),1),ROUND(VLOOKUP(C2809,[1]!T_Resins[#Data],3,FALSE)/VLOOKUP(A2809,[1]!T_Printers[#Data],5,FALSE),1)&gt;_xlfn.XLOOKUP(B2809,[1]Printers!L:L,[1]Printers!O:O,1,0,),10)),"")</f>
        <v>10.7</v>
      </c>
      <c r="H2809">
        <f>IFERROR(IF(ROUND(_xlfn.XLOOKUP([1]Parameters!B2809,[1]Printers!L:L,[1]Printers!Q:Q,,0)*G2809/10,0)*10&lt;_xlfn.XLOOKUP([1]Parameters!B2809,[1]Printers!L:L,[1]Printers!P:P,,0),ROUND(_xlfn.XLOOKUP([1]Parameters!B2809,[1]Printers!L:L,[1]Printers!Q:Q,,0)*G2809/10,0)*10,_xlfn.XLOOKUP([1]Parameters!B2809,[1]Printers!L:L,[1]Printers!P:P,,0)),"")</f>
        <v>99</v>
      </c>
      <c r="I2809" s="3" t="str" cm="1">
        <f t="array" ref="I2809">IFERROR(IF(ROW()-1&gt;COUNTA([1]!T_Printers[Printers])*COUNTA([1]!T_Resins[Resins]),"",_xlfn.IFS(ROUND(VLOOKUP(C2809,[1]!T_Resins[#Data],4,FALSE)/VLOOKUP(A2809,[1]!T_Printers[#Data],5,FALSE),1)&lt;=_xlfn.XLOOKUP(B2809,[1]Printers!L:L,[1]Printers!O:O,1,0,),ROUND(VLOOKUP(C2809,[1]!T_Resins[#Data],4,FALSE)/VLOOKUP(A2809,[1]!T_Printers[#Data],5,FALSE),1),ROUND(VLOOKUP(C2809,[1]!T_Resins[#Data],4,FALSE)/VLOOKUP(A2809,[1]!T_Printers[#Data],5,FALSE),1)&gt;_xlfn.XLOOKUP(B2809,[1]Printers!L:L,[1]Printers!O:O,1,0,),"")),"")</f>
        <v/>
      </c>
      <c r="J2809" t="str">
        <f>IFERROR(IF(ROUND(_xlfn.XLOOKUP([1]Parameters!B2809,[1]Printers!L:L,[1]Printers!Q:Q,,0)*I2809/10,0)*10&lt;_xlfn.XLOOKUP([1]Parameters!B2809,[1]Printers!L:L,[1]Printers!P:P,,0),ROUND(_xlfn.XLOOKUP([1]Parameters!B2809,[1]Printers!L:L,[1]Printers!Q:Q,,0)*I2809/10,0)*10,_xlfn.XLOOKUP([1]Parameters!B2809,[1]Printers!L:L,[1]Printers!P:P,,0)),"")</f>
        <v/>
      </c>
      <c r="K2809">
        <f>IF(SUM(E2809:J2809)&lt;&gt;0,VLOOKUP(A2809,[1]!T_Printers[#Data],10,FALSE)+VLOOKUP(C2809,[1]!T_Resins[#Data],10,FALSE),"")</f>
        <v>2</v>
      </c>
      <c r="L2809">
        <f>IF(SUM(E2809:J2809)&lt;&gt;0,VLOOKUP(A2809,[1]!T_Printers[#Data],11,FALSE),"")</f>
        <v>5</v>
      </c>
      <c r="M2809">
        <f>IF(SUM(E2809:J2809)&lt;&gt;0,VLOOKUP(C2809,[1]!T_Resins[#Data],8,FALSE),"")</f>
        <v>120</v>
      </c>
      <c r="N2809">
        <f>IF(_xlfn.XLOOKUP(B2809,[1]Printers!$L:$L,[1]Printers!$R:$R,0,0)&gt;0,[1]Parameters!M2809,IF(SUM(E2809:J2809)&lt;&gt;0,VLOOKUP(C2809,[1]!T_Resins[#Data],9,FALSE),""))</f>
        <v>180</v>
      </c>
      <c r="O2809" t="str">
        <f t="shared" si="43"/>
        <v>PhrozenShuffle4k</v>
      </c>
    </row>
    <row r="2810" spans="1:15" x14ac:dyDescent="0.25">
      <c r="A2810" t="str">
        <f t="array" ref="A2810">IF(ROW()-1&gt;COUNTA([1]!T_Printers[Printers])*COUNTA([1]!T_Resins[Resins]),"",INDEX([1]!T_Printers[Printers],INT((ROW()-2)/COUNTA([1]!T_Resins[Resins])+1)))</f>
        <v>Phrozen Shuffle 4k</v>
      </c>
      <c r="B2810" t="str">
        <f>_xlfn.XLOOKUP(A2810,[1]!T_Printers[Printers],[1]!T_Printers[Icon link],,0)</f>
        <v>PhrozenShuffle4k</v>
      </c>
      <c r="C2810" t="str">
        <f t="array" ref="C2810">IF(ROW()-1&gt;COUNTA([1]!T_Printers[Printers])*COUNTA([1]!T_Resins[Resins]),"",INDEX([1]!T_Resins[Resins],MOD(ROW()-2,COUNTA([1]!T_Resins[Resins]))+1))</f>
        <v>Tough White</v>
      </c>
      <c r="D2810">
        <f>IF(SUM(E2810:J2810)&lt;&gt;0,IF(ROW()-1&gt;COUNTA([1]!T_Printers[Printers])*COUNTA([1]!T_Resins[Resins]),"",2),"")</f>
        <v>2</v>
      </c>
      <c r="E2810" cm="1">
        <f t="array" ref="E2810">IFERROR(IF(ROW()-1&gt;COUNTA([1]!T_Printers[Printers])*COUNTA([1]!T_Resins[Resins]),"",_xlfn.IFS(ROUND(VLOOKUP(C2810,[1]!T_Resins[#Data],2,FALSE)/VLOOKUP(A2810,[1]!T_Printers[#Data],5,FALSE),1)&lt;=_xlfn.XLOOKUP(B2810,[1]Printers!L:L,[1]Printers!O:O,1,0,),ROUND(VLOOKUP(C2810,[1]!T_Resins[#Data],2,FALSE)/VLOOKUP(A2810,[1]!T_Printers[#Data],5,FALSE),1),ROUND(VLOOKUP(C2810,[1]!T_Resins[#Data],2,FALSE)/VLOOKUP(A2810,[1]!T_Printers[#Data],5,FALSE),1)&gt;_xlfn.XLOOKUP(B2810,[1]Printers!L:L,[1]Printers!O:O,1,0,),10)),"Используйте слой 100 мкм")</f>
        <v>9</v>
      </c>
      <c r="F2810">
        <f>IFERROR(IF(ROUND(_xlfn.XLOOKUP([1]Parameters!B2810,[1]Printers!L:L,[1]Printers!Q:Q,,0)*E2810/10,0)*10&lt;_xlfn.XLOOKUP([1]Parameters!B2810,[1]Printers!L:L,[1]Printers!P:P,,0),ROUND(_xlfn.XLOOKUP([1]Parameters!B2810,[1]Printers!L:L,[1]Printers!Q:Q,,0)*E2810/10,0)*10,_xlfn.XLOOKUP([1]Parameters!B2810,[1]Printers!L:L,[1]Printers!P:P,,0)),"")</f>
        <v>80</v>
      </c>
      <c r="G2810" cm="1">
        <f t="array" ref="G2810">IFERROR(IF(ROW()-1&gt;COUNTA([1]!T_Printers[Printers])*COUNTA([1]!T_Resins[Resins]),"",_xlfn.IFS(ROUND(VLOOKUP(C2810,[1]!T_Resins[#Data],3,FALSE)/VLOOKUP(A2810,[1]!T_Printers[#Data],5,FALSE),1)&lt;=_xlfn.XLOOKUP(B2810,[1]Printers!L:L,[1]Printers!O:O,1,0,),ROUND(VLOOKUP(C2810,[1]!T_Resins[#Data],3,FALSE)/VLOOKUP(A2810,[1]!T_Printers[#Data],5,FALSE),1),ROUND(VLOOKUP(C2810,[1]!T_Resins[#Data],3,FALSE)/VLOOKUP(A2810,[1]!T_Printers[#Data],5,FALSE),1)&gt;_xlfn.XLOOKUP(B2810,[1]Printers!L:L,[1]Printers!O:O,1,0,),10)),"")</f>
        <v>10.7</v>
      </c>
      <c r="H2810">
        <f>IFERROR(IF(ROUND(_xlfn.XLOOKUP([1]Parameters!B2810,[1]Printers!L:L,[1]Printers!Q:Q,,0)*G2810/10,0)*10&lt;_xlfn.XLOOKUP([1]Parameters!B2810,[1]Printers!L:L,[1]Printers!P:P,,0),ROUND(_xlfn.XLOOKUP([1]Parameters!B2810,[1]Printers!L:L,[1]Printers!Q:Q,,0)*G2810/10,0)*10,_xlfn.XLOOKUP([1]Parameters!B2810,[1]Printers!L:L,[1]Printers!P:P,,0)),"")</f>
        <v>99</v>
      </c>
      <c r="I2810" s="3" t="str" cm="1">
        <f t="array" ref="I2810">IFERROR(IF(ROW()-1&gt;COUNTA([1]!T_Printers[Printers])*COUNTA([1]!T_Resins[Resins]),"",_xlfn.IFS(ROUND(VLOOKUP(C2810,[1]!T_Resins[#Data],4,FALSE)/VLOOKUP(A2810,[1]!T_Printers[#Data],5,FALSE),1)&lt;=_xlfn.XLOOKUP(B2810,[1]Printers!L:L,[1]Printers!O:O,1,0,),ROUND(VLOOKUP(C2810,[1]!T_Resins[#Data],4,FALSE)/VLOOKUP(A2810,[1]!T_Printers[#Data],5,FALSE),1),ROUND(VLOOKUP(C2810,[1]!T_Resins[#Data],4,FALSE)/VLOOKUP(A2810,[1]!T_Printers[#Data],5,FALSE),1)&gt;_xlfn.XLOOKUP(B2810,[1]Printers!L:L,[1]Printers!O:O,1,0,),"")),"")</f>
        <v/>
      </c>
      <c r="J2810" t="str">
        <f>IFERROR(IF(ROUND(_xlfn.XLOOKUP([1]Parameters!B2810,[1]Printers!L:L,[1]Printers!Q:Q,,0)*I2810/10,0)*10&lt;_xlfn.XLOOKUP([1]Parameters!B2810,[1]Printers!L:L,[1]Printers!P:P,,0),ROUND(_xlfn.XLOOKUP([1]Parameters!B2810,[1]Printers!L:L,[1]Printers!Q:Q,,0)*I2810/10,0)*10,_xlfn.XLOOKUP([1]Parameters!B2810,[1]Printers!L:L,[1]Printers!P:P,,0)),"")</f>
        <v/>
      </c>
      <c r="K2810">
        <f>IF(SUM(E2810:J2810)&lt;&gt;0,VLOOKUP(A2810,[1]!T_Printers[#Data],10,FALSE)+VLOOKUP(C2810,[1]!T_Resins[#Data],10,FALSE),"")</f>
        <v>2</v>
      </c>
      <c r="L2810">
        <f>IF(SUM(E2810:J2810)&lt;&gt;0,VLOOKUP(A2810,[1]!T_Printers[#Data],11,FALSE),"")</f>
        <v>5</v>
      </c>
      <c r="M2810">
        <f>IF(SUM(E2810:J2810)&lt;&gt;0,VLOOKUP(C2810,[1]!T_Resins[#Data],8,FALSE),"")</f>
        <v>120</v>
      </c>
      <c r="N2810">
        <f>IF(_xlfn.XLOOKUP(B2810,[1]Printers!$L:$L,[1]Printers!$R:$R,0,0)&gt;0,[1]Parameters!M2810,IF(SUM(E2810:J2810)&lt;&gt;0,VLOOKUP(C2810,[1]!T_Resins[#Data],9,FALSE),""))</f>
        <v>180</v>
      </c>
      <c r="O2810" t="str">
        <f t="shared" si="43"/>
        <v>PhrozenShuffle4k</v>
      </c>
    </row>
    <row r="2811" spans="1:15" x14ac:dyDescent="0.25">
      <c r="A2811" t="str">
        <f t="array" ref="A2811">IF(ROW()-1&gt;COUNTA([1]!T_Printers[Printers])*COUNTA([1]!T_Resins[Resins]),"",INDEX([1]!T_Printers[Printers],INT((ROW()-2)/COUNTA([1]!T_Resins[Resins])+1)))</f>
        <v>Phrozen Shuffle 4k</v>
      </c>
      <c r="B2811" t="str">
        <f>_xlfn.XLOOKUP(A2811,[1]!T_Printers[Printers],[1]!T_Printers[Icon link],,0)</f>
        <v>PhrozenShuffle4k</v>
      </c>
      <c r="C2811" t="str">
        <f t="array" ref="C2811">IF(ROW()-1&gt;COUNTA([1]!T_Printers[Printers])*COUNTA([1]!T_Resins[Resins]),"",INDEX([1]!T_Resins[Resins],MOD(ROW()-2,COUNTA([1]!T_Resins[Resins]))+1))</f>
        <v>Jewelry J-Cast</v>
      </c>
      <c r="D2811">
        <f>IF(SUM(E2811:J2811)&lt;&gt;0,IF(ROW()-1&gt;COUNTA([1]!T_Printers[Printers])*COUNTA([1]!T_Resins[Resins]),"",2),"")</f>
        <v>2</v>
      </c>
      <c r="E2811" cm="1">
        <f t="array" ref="E2811">IFERROR(IF(ROW()-1&gt;COUNTA([1]!T_Printers[Printers])*COUNTA([1]!T_Resins[Resins]),"",_xlfn.IFS(ROUND(VLOOKUP(C2811,[1]!T_Resins[#Data],2,FALSE)/VLOOKUP(A2811,[1]!T_Printers[#Data],5,FALSE),1)&lt;=_xlfn.XLOOKUP(B2811,[1]Printers!L:L,[1]Printers!O:O,1,0,),ROUND(VLOOKUP(C2811,[1]!T_Resins[#Data],2,FALSE)/VLOOKUP(A2811,[1]!T_Printers[#Data],5,FALSE),1),ROUND(VLOOKUP(C2811,[1]!T_Resins[#Data],2,FALSE)/VLOOKUP(A2811,[1]!T_Printers[#Data],5,FALSE),1)&gt;_xlfn.XLOOKUP(B2811,[1]Printers!L:L,[1]Printers!O:O,1,0,),10)),"Используйте слой 100 мкм")</f>
        <v>28.5</v>
      </c>
      <c r="F2811">
        <f>IFERROR(IF(ROUND(_xlfn.XLOOKUP([1]Parameters!B2811,[1]Printers!L:L,[1]Printers!Q:Q,,0)*E2811/10,0)*10&lt;_xlfn.XLOOKUP([1]Parameters!B2811,[1]Printers!L:L,[1]Printers!P:P,,0),ROUND(_xlfn.XLOOKUP([1]Parameters!B2811,[1]Printers!L:L,[1]Printers!Q:Q,,0)*E2811/10,0)*10,_xlfn.XLOOKUP([1]Parameters!B2811,[1]Printers!L:L,[1]Printers!P:P,,0)),"")</f>
        <v>99</v>
      </c>
      <c r="G2811" cm="1">
        <f t="array" ref="G2811">IFERROR(IF(ROW()-1&gt;COUNTA([1]!T_Printers[Printers])*COUNTA([1]!T_Resins[Resins]),"",_xlfn.IFS(ROUND(VLOOKUP(C2811,[1]!T_Resins[#Data],3,FALSE)/VLOOKUP(A2811,[1]!T_Printers[#Data],5,FALSE),1)&lt;=_xlfn.XLOOKUP(B2811,[1]Printers!L:L,[1]Printers!O:O,1,0,),ROUND(VLOOKUP(C2811,[1]!T_Resins[#Data],3,FALSE)/VLOOKUP(A2811,[1]!T_Printers[#Data],5,FALSE),1),ROUND(VLOOKUP(C2811,[1]!T_Resins[#Data],3,FALSE)/VLOOKUP(A2811,[1]!T_Printers[#Data],5,FALSE),1)&gt;_xlfn.XLOOKUP(B2811,[1]Printers!L:L,[1]Printers!O:O,1,0,),10)),"")</f>
        <v>39.200000000000003</v>
      </c>
      <c r="H2811">
        <f>IFERROR(IF(ROUND(_xlfn.XLOOKUP([1]Parameters!B2811,[1]Printers!L:L,[1]Printers!Q:Q,,0)*G2811/10,0)*10&lt;_xlfn.XLOOKUP([1]Parameters!B2811,[1]Printers!L:L,[1]Printers!P:P,,0),ROUND(_xlfn.XLOOKUP([1]Parameters!B2811,[1]Printers!L:L,[1]Printers!Q:Q,,0)*G2811/10,0)*10,_xlfn.XLOOKUP([1]Parameters!B2811,[1]Printers!L:L,[1]Printers!P:P,,0)),"")</f>
        <v>99</v>
      </c>
      <c r="I2811" s="3" t="str" cm="1">
        <f t="array" ref="I2811">IFERROR(IF(ROW()-1&gt;COUNTA([1]!T_Printers[Printers])*COUNTA([1]!T_Resins[Resins]),"",_xlfn.IFS(ROUND(VLOOKUP(C2811,[1]!T_Resins[#Data],4,FALSE)/VLOOKUP(A2811,[1]!T_Printers[#Data],5,FALSE),1)&lt;=_xlfn.XLOOKUP(B2811,[1]Printers!L:L,[1]Printers!O:O,1,0,),ROUND(VLOOKUP(C2811,[1]!T_Resins[#Data],4,FALSE)/VLOOKUP(A2811,[1]!T_Printers[#Data],5,FALSE),1),ROUND(VLOOKUP(C2811,[1]!T_Resins[#Data],4,FALSE)/VLOOKUP(A2811,[1]!T_Printers[#Data],5,FALSE),1)&gt;_xlfn.XLOOKUP(B2811,[1]Printers!L:L,[1]Printers!O:O,1,0,),"")),"")</f>
        <v/>
      </c>
      <c r="J2811" t="str">
        <f>IFERROR(IF(ROUND(_xlfn.XLOOKUP([1]Parameters!B2811,[1]Printers!L:L,[1]Printers!Q:Q,,0)*I2811/10,0)*10&lt;_xlfn.XLOOKUP([1]Parameters!B2811,[1]Printers!L:L,[1]Printers!P:P,,0),ROUND(_xlfn.XLOOKUP([1]Parameters!B2811,[1]Printers!L:L,[1]Printers!Q:Q,,0)*I2811/10,0)*10,_xlfn.XLOOKUP([1]Parameters!B2811,[1]Printers!L:L,[1]Printers!P:P,,0)),"")</f>
        <v/>
      </c>
      <c r="K2811">
        <f>IF(SUM(E2811:J2811)&lt;&gt;0,VLOOKUP(A2811,[1]!T_Printers[#Data],10,FALSE)+VLOOKUP(C2811,[1]!T_Resins[#Data],10,FALSE),"")</f>
        <v>2</v>
      </c>
      <c r="L2811">
        <f>IF(SUM(E2811:J2811)&lt;&gt;0,VLOOKUP(A2811,[1]!T_Printers[#Data],11,FALSE),"")</f>
        <v>5</v>
      </c>
      <c r="M2811">
        <f>IF(SUM(E2811:J2811)&lt;&gt;0,VLOOKUP(C2811,[1]!T_Resins[#Data],8,FALSE),"")</f>
        <v>60</v>
      </c>
      <c r="N2811">
        <f>IF(_xlfn.XLOOKUP(B2811,[1]Printers!$L:$L,[1]Printers!$R:$R,0,0)&gt;0,[1]Parameters!M2811,IF(SUM(E2811:J2811)&lt;&gt;0,VLOOKUP(C2811,[1]!T_Resins[#Data],9,FALSE),""))</f>
        <v>60</v>
      </c>
      <c r="O2811" t="str">
        <f t="shared" si="43"/>
        <v>PhrozenShuffle4k</v>
      </c>
    </row>
    <row r="2812" spans="1:15" x14ac:dyDescent="0.25">
      <c r="A2812" t="str">
        <f t="array" ref="A2812">IF(ROW()-1&gt;COUNTA([1]!T_Printers[Printers])*COUNTA([1]!T_Resins[Resins]),"",INDEX([1]!T_Printers[Printers],INT((ROW()-2)/COUNTA([1]!T_Resins[Resins])+1)))</f>
        <v>Phrozen Shuffle 4k</v>
      </c>
      <c r="B2812" t="str">
        <f>_xlfn.XLOOKUP(A2812,[1]!T_Printers[Printers],[1]!T_Printers[Icon link],,0)</f>
        <v>PhrozenShuffle4k</v>
      </c>
      <c r="C2812" t="str">
        <f t="array" ref="C2812">IF(ROW()-1&gt;COUNTA([1]!T_Printers[Printers])*COUNTA([1]!T_Resins[Resins]),"",INDEX([1]!T_Resins[Resins],MOD(ROW()-2,COUNTA([1]!T_Resins[Resins]))+1))</f>
        <v>Model Resin Black</v>
      </c>
      <c r="D2812">
        <f>IF(SUM(E2812:J2812)&lt;&gt;0,IF(ROW()-1&gt;COUNTA([1]!T_Printers[Printers])*COUNTA([1]!T_Resins[Resins]),"",2),"")</f>
        <v>2</v>
      </c>
      <c r="E2812" cm="1">
        <f t="array" ref="E2812">IFERROR(IF(ROW()-1&gt;COUNTA([1]!T_Printers[Printers])*COUNTA([1]!T_Resins[Resins]),"",_xlfn.IFS(ROUND(VLOOKUP(C2812,[1]!T_Resins[#Data],2,FALSE)/VLOOKUP(A2812,[1]!T_Printers[#Data],5,FALSE),1)&lt;=_xlfn.XLOOKUP(B2812,[1]Printers!L:L,[1]Printers!O:O,1,0,),ROUND(VLOOKUP(C2812,[1]!T_Resins[#Data],2,FALSE)/VLOOKUP(A2812,[1]!T_Printers[#Data],5,FALSE),1),ROUND(VLOOKUP(C2812,[1]!T_Resins[#Data],2,FALSE)/VLOOKUP(A2812,[1]!T_Printers[#Data],5,FALSE),1)&gt;_xlfn.XLOOKUP(B2812,[1]Printers!L:L,[1]Printers!O:O,1,0,),10)),"Используйте слой 100 мкм")</f>
        <v>10.7</v>
      </c>
      <c r="F2812">
        <f>IFERROR(IF(ROUND(_xlfn.XLOOKUP([1]Parameters!B2812,[1]Printers!L:L,[1]Printers!Q:Q,,0)*E2812/10,0)*10&lt;_xlfn.XLOOKUP([1]Parameters!B2812,[1]Printers!L:L,[1]Printers!P:P,,0),ROUND(_xlfn.XLOOKUP([1]Parameters!B2812,[1]Printers!L:L,[1]Printers!Q:Q,,0)*E2812/10,0)*10,_xlfn.XLOOKUP([1]Parameters!B2812,[1]Printers!L:L,[1]Printers!P:P,,0)),"")</f>
        <v>99</v>
      </c>
      <c r="G2812" cm="1">
        <f t="array" ref="G2812">IFERROR(IF(ROW()-1&gt;COUNTA([1]!T_Printers[Printers])*COUNTA([1]!T_Resins[Resins]),"",_xlfn.IFS(ROUND(VLOOKUP(C2812,[1]!T_Resins[#Data],3,FALSE)/VLOOKUP(A2812,[1]!T_Printers[#Data],5,FALSE),1)&lt;=_xlfn.XLOOKUP(B2812,[1]Printers!L:L,[1]Printers!O:O,1,0,),ROUND(VLOOKUP(C2812,[1]!T_Resins[#Data],3,FALSE)/VLOOKUP(A2812,[1]!T_Printers[#Data],5,FALSE),1),ROUND(VLOOKUP(C2812,[1]!T_Resins[#Data],3,FALSE)/VLOOKUP(A2812,[1]!T_Printers[#Data],5,FALSE),1)&gt;_xlfn.XLOOKUP(B2812,[1]Printers!L:L,[1]Printers!O:O,1,0,),10)),"")</f>
        <v>13.9</v>
      </c>
      <c r="H2812">
        <f>IFERROR(IF(ROUND(_xlfn.XLOOKUP([1]Parameters!B2812,[1]Printers!L:L,[1]Printers!Q:Q,,0)*G2812/10,0)*10&lt;_xlfn.XLOOKUP([1]Parameters!B2812,[1]Printers!L:L,[1]Printers!P:P,,0),ROUND(_xlfn.XLOOKUP([1]Parameters!B2812,[1]Printers!L:L,[1]Printers!Q:Q,,0)*G2812/10,0)*10,_xlfn.XLOOKUP([1]Parameters!B2812,[1]Printers!L:L,[1]Printers!P:P,,0)),"")</f>
        <v>99</v>
      </c>
      <c r="I2812" s="3" t="str" cm="1">
        <f t="array" ref="I2812">IFERROR(IF(ROW()-1&gt;COUNTA([1]!T_Printers[Printers])*COUNTA([1]!T_Resins[Resins]),"",_xlfn.IFS(ROUND(VLOOKUP(C2812,[1]!T_Resins[#Data],4,FALSE)/VLOOKUP(A2812,[1]!T_Printers[#Data],5,FALSE),1)&lt;=_xlfn.XLOOKUP(B2812,[1]Printers!L:L,[1]Printers!O:O,1,0,),ROUND(VLOOKUP(C2812,[1]!T_Resins[#Data],4,FALSE)/VLOOKUP(A2812,[1]!T_Printers[#Data],5,FALSE),1),ROUND(VLOOKUP(C2812,[1]!T_Resins[#Data],4,FALSE)/VLOOKUP(A2812,[1]!T_Printers[#Data],5,FALSE),1)&gt;_xlfn.XLOOKUP(B2812,[1]Printers!L:L,[1]Printers!O:O,1,0,),"")),"")</f>
        <v/>
      </c>
      <c r="J2812" t="str">
        <f>IFERROR(IF(ROUND(_xlfn.XLOOKUP([1]Parameters!B2812,[1]Printers!L:L,[1]Printers!Q:Q,,0)*I2812/10,0)*10&lt;_xlfn.XLOOKUP([1]Parameters!B2812,[1]Printers!L:L,[1]Printers!P:P,,0),ROUND(_xlfn.XLOOKUP([1]Parameters!B2812,[1]Printers!L:L,[1]Printers!Q:Q,,0)*I2812/10,0)*10,_xlfn.XLOOKUP([1]Parameters!B2812,[1]Printers!L:L,[1]Printers!P:P,,0)),"")</f>
        <v/>
      </c>
      <c r="K2812">
        <f>IF(SUM(E2812:J2812)&lt;&gt;0,VLOOKUP(A2812,[1]!T_Printers[#Data],10,FALSE)+VLOOKUP(C2812,[1]!T_Resins[#Data],10,FALSE),"")</f>
        <v>2</v>
      </c>
      <c r="L2812">
        <f>IF(SUM(E2812:J2812)&lt;&gt;0,VLOOKUP(A2812,[1]!T_Printers[#Data],11,FALSE),"")</f>
        <v>5</v>
      </c>
      <c r="M2812">
        <f>IF(SUM(E2812:J2812)&lt;&gt;0,VLOOKUP(C2812,[1]!T_Resins[#Data],8,FALSE),"")</f>
        <v>120</v>
      </c>
      <c r="N2812">
        <f>IF(_xlfn.XLOOKUP(B2812,[1]Printers!$L:$L,[1]Printers!$R:$R,0,0)&gt;0,[1]Parameters!M2812,IF(SUM(E2812:J2812)&lt;&gt;0,VLOOKUP(C2812,[1]!T_Resins[#Data],9,FALSE),""))</f>
        <v>180</v>
      </c>
      <c r="O2812" t="str">
        <f t="shared" si="43"/>
        <v>PhrozenShuffle4k</v>
      </c>
    </row>
    <row r="2813" spans="1:15" x14ac:dyDescent="0.25">
      <c r="A2813" t="str">
        <f t="array" ref="A2813">IF(ROW()-1&gt;COUNTA([1]!T_Printers[Printers])*COUNTA([1]!T_Resins[Resins]),"",INDEX([1]!T_Printers[Printers],INT((ROW()-2)/COUNTA([1]!T_Resins[Resins])+1)))</f>
        <v>Phrozen Shuffle 4k</v>
      </c>
      <c r="B2813" t="str">
        <f>_xlfn.XLOOKUP(A2813,[1]!T_Printers[Printers],[1]!T_Printers[Icon link],,0)</f>
        <v>PhrozenShuffle4k</v>
      </c>
      <c r="C2813" t="str">
        <f t="array" ref="C2813">IF(ROW()-1&gt;COUNTA([1]!T_Printers[Printers])*COUNTA([1]!T_Resins[Resins]),"",INDEX([1]!T_Resins[Resins],MOD(ROW()-2,COUNTA([1]!T_Resins[Resins]))+1))</f>
        <v>Model Resin Clear</v>
      </c>
      <c r="D2813">
        <f>IF(SUM(E2813:J2813)&lt;&gt;0,IF(ROW()-1&gt;COUNTA([1]!T_Printers[Printers])*COUNTA([1]!T_Resins[Resins]),"",2),"")</f>
        <v>2</v>
      </c>
      <c r="E2813" cm="1">
        <f t="array" ref="E2813">IFERROR(IF(ROW()-1&gt;COUNTA([1]!T_Printers[Printers])*COUNTA([1]!T_Resins[Resins]),"",_xlfn.IFS(ROUND(VLOOKUP(C2813,[1]!T_Resins[#Data],2,FALSE)/VLOOKUP(A2813,[1]!T_Printers[#Data],5,FALSE),1)&lt;=_xlfn.XLOOKUP(B2813,[1]Printers!L:L,[1]Printers!O:O,1,0,),ROUND(VLOOKUP(C2813,[1]!T_Resins[#Data],2,FALSE)/VLOOKUP(A2813,[1]!T_Printers[#Data],5,FALSE),1),ROUND(VLOOKUP(C2813,[1]!T_Resins[#Data],2,FALSE)/VLOOKUP(A2813,[1]!T_Printers[#Data],5,FALSE),1)&gt;_xlfn.XLOOKUP(B2813,[1]Printers!L:L,[1]Printers!O:O,1,0,),10)),"Используйте слой 100 мкм")</f>
        <v>10</v>
      </c>
      <c r="F2813">
        <f>IFERROR(IF(ROUND(_xlfn.XLOOKUP([1]Parameters!B2813,[1]Printers!L:L,[1]Printers!Q:Q,,0)*E2813/10,0)*10&lt;_xlfn.XLOOKUP([1]Parameters!B2813,[1]Printers!L:L,[1]Printers!P:P,,0),ROUND(_xlfn.XLOOKUP([1]Parameters!B2813,[1]Printers!L:L,[1]Printers!Q:Q,,0)*E2813/10,0)*10,_xlfn.XLOOKUP([1]Parameters!B2813,[1]Printers!L:L,[1]Printers!P:P,,0)),"")</f>
        <v>90</v>
      </c>
      <c r="G2813" cm="1">
        <f t="array" ref="G2813">IFERROR(IF(ROW()-1&gt;COUNTA([1]!T_Printers[Printers])*COUNTA([1]!T_Resins[Resins]),"",_xlfn.IFS(ROUND(VLOOKUP(C2813,[1]!T_Resins[#Data],3,FALSE)/VLOOKUP(A2813,[1]!T_Printers[#Data],5,FALSE),1)&lt;=_xlfn.XLOOKUP(B2813,[1]Printers!L:L,[1]Printers!O:O,1,0,),ROUND(VLOOKUP(C2813,[1]!T_Resins[#Data],3,FALSE)/VLOOKUP(A2813,[1]!T_Printers[#Data],5,FALSE),1),ROUND(VLOOKUP(C2813,[1]!T_Resins[#Data],3,FALSE)/VLOOKUP(A2813,[1]!T_Printers[#Data],5,FALSE),1)&gt;_xlfn.XLOOKUP(B2813,[1]Printers!L:L,[1]Printers!O:O,1,0,),10)),"")</f>
        <v>13</v>
      </c>
      <c r="H2813">
        <f>IFERROR(IF(ROUND(_xlfn.XLOOKUP([1]Parameters!B2813,[1]Printers!L:L,[1]Printers!Q:Q,,0)*G2813/10,0)*10&lt;_xlfn.XLOOKUP([1]Parameters!B2813,[1]Printers!L:L,[1]Printers!P:P,,0),ROUND(_xlfn.XLOOKUP([1]Parameters!B2813,[1]Printers!L:L,[1]Printers!Q:Q,,0)*G2813/10,0)*10,_xlfn.XLOOKUP([1]Parameters!B2813,[1]Printers!L:L,[1]Printers!P:P,,0)),"")</f>
        <v>99</v>
      </c>
      <c r="I2813" s="3" t="str" cm="1">
        <f t="array" ref="I2813">IFERROR(IF(ROW()-1&gt;COUNTA([1]!T_Printers[Printers])*COUNTA([1]!T_Resins[Resins]),"",_xlfn.IFS(ROUND(VLOOKUP(C2813,[1]!T_Resins[#Data],4,FALSE)/VLOOKUP(A2813,[1]!T_Printers[#Data],5,FALSE),1)&lt;=_xlfn.XLOOKUP(B2813,[1]Printers!L:L,[1]Printers!O:O,1,0,),ROUND(VLOOKUP(C2813,[1]!T_Resins[#Data],4,FALSE)/VLOOKUP(A2813,[1]!T_Printers[#Data],5,FALSE),1),ROUND(VLOOKUP(C2813,[1]!T_Resins[#Data],4,FALSE)/VLOOKUP(A2813,[1]!T_Printers[#Data],5,FALSE),1)&gt;_xlfn.XLOOKUP(B2813,[1]Printers!L:L,[1]Printers!O:O,1,0,),"")),"")</f>
        <v/>
      </c>
      <c r="J2813" t="str">
        <f>IFERROR(IF(ROUND(_xlfn.XLOOKUP([1]Parameters!B2813,[1]Printers!L:L,[1]Printers!Q:Q,,0)*I2813/10,0)*10&lt;_xlfn.XLOOKUP([1]Parameters!B2813,[1]Printers!L:L,[1]Printers!P:P,,0),ROUND(_xlfn.XLOOKUP([1]Parameters!B2813,[1]Printers!L:L,[1]Printers!Q:Q,,0)*I2813/10,0)*10,_xlfn.XLOOKUP([1]Parameters!B2813,[1]Printers!L:L,[1]Printers!P:P,,0)),"")</f>
        <v/>
      </c>
      <c r="K2813">
        <f>IF(SUM(E2813:J2813)&lt;&gt;0,VLOOKUP(A2813,[1]!T_Printers[#Data],10,FALSE)+VLOOKUP(C2813,[1]!T_Resins[#Data],10,FALSE),"")</f>
        <v>2</v>
      </c>
      <c r="L2813">
        <f>IF(SUM(E2813:J2813)&lt;&gt;0,VLOOKUP(A2813,[1]!T_Printers[#Data],11,FALSE),"")</f>
        <v>5</v>
      </c>
      <c r="M2813">
        <f>IF(SUM(E2813:J2813)&lt;&gt;0,VLOOKUP(C2813,[1]!T_Resins[#Data],8,FALSE),"")</f>
        <v>120</v>
      </c>
      <c r="N2813">
        <f>IF(_xlfn.XLOOKUP(B2813,[1]Printers!$L:$L,[1]Printers!$R:$R,0,0)&gt;0,[1]Parameters!M2813,IF(SUM(E2813:J2813)&lt;&gt;0,VLOOKUP(C2813,[1]!T_Resins[#Data],9,FALSE),""))</f>
        <v>180</v>
      </c>
      <c r="O2813" t="str">
        <f t="shared" si="43"/>
        <v>PhrozenShuffle4k</v>
      </c>
    </row>
    <row r="2814" spans="1:15" x14ac:dyDescent="0.25">
      <c r="A2814" t="str">
        <f t="array" ref="A2814">IF(ROW()-1&gt;COUNTA([1]!T_Printers[Printers])*COUNTA([1]!T_Resins[Resins]),"",INDEX([1]!T_Printers[Printers],INT((ROW()-2)/COUNTA([1]!T_Resins[Resins])+1)))</f>
        <v>Phrozen Shuffle 4k</v>
      </c>
      <c r="B2814" t="str">
        <f>_xlfn.XLOOKUP(A2814,[1]!T_Printers[Printers],[1]!T_Printers[Icon link],,0)</f>
        <v>PhrozenShuffle4k</v>
      </c>
      <c r="C2814" t="str">
        <f t="array" ref="C2814">IF(ROW()-1&gt;COUNTA([1]!T_Printers[Printers])*COUNTA([1]!T_Resins[Resins]),"",INDEX([1]!T_Resins[Resins],MOD(ROW()-2,COUNTA([1]!T_Resins[Resins]))+1))</f>
        <v>Model Resin Grey</v>
      </c>
      <c r="D2814">
        <f>IF(SUM(E2814:J2814)&lt;&gt;0,IF(ROW()-1&gt;COUNTA([1]!T_Printers[Printers])*COUNTA([1]!T_Resins[Resins]),"",2),"")</f>
        <v>2</v>
      </c>
      <c r="E2814" cm="1">
        <f t="array" ref="E2814">IFERROR(IF(ROW()-1&gt;COUNTA([1]!T_Printers[Printers])*COUNTA([1]!T_Resins[Resins]),"",_xlfn.IFS(ROUND(VLOOKUP(C2814,[1]!T_Resins[#Data],2,FALSE)/VLOOKUP(A2814,[1]!T_Printers[#Data],5,FALSE),1)&lt;=_xlfn.XLOOKUP(B2814,[1]Printers!L:L,[1]Printers!O:O,1,0,),ROUND(VLOOKUP(C2814,[1]!T_Resins[#Data],2,FALSE)/VLOOKUP(A2814,[1]!T_Printers[#Data],5,FALSE),1),ROUND(VLOOKUP(C2814,[1]!T_Resins[#Data],2,FALSE)/VLOOKUP(A2814,[1]!T_Printers[#Data],5,FALSE),1)&gt;_xlfn.XLOOKUP(B2814,[1]Printers!L:L,[1]Printers!O:O,1,0,),10)),"Используйте слой 100 мкм")</f>
        <v>15</v>
      </c>
      <c r="F2814">
        <f>IFERROR(IF(ROUND(_xlfn.XLOOKUP([1]Parameters!B2814,[1]Printers!L:L,[1]Printers!Q:Q,,0)*E2814/10,0)*10&lt;_xlfn.XLOOKUP([1]Parameters!B2814,[1]Printers!L:L,[1]Printers!P:P,,0),ROUND(_xlfn.XLOOKUP([1]Parameters!B2814,[1]Printers!L:L,[1]Printers!Q:Q,,0)*E2814/10,0)*10,_xlfn.XLOOKUP([1]Parameters!B2814,[1]Printers!L:L,[1]Printers!P:P,,0)),"")</f>
        <v>99</v>
      </c>
      <c r="G2814" cm="1">
        <f t="array" ref="G2814">IFERROR(IF(ROW()-1&gt;COUNTA([1]!T_Printers[Printers])*COUNTA([1]!T_Resins[Resins]),"",_xlfn.IFS(ROUND(VLOOKUP(C2814,[1]!T_Resins[#Data],3,FALSE)/VLOOKUP(A2814,[1]!T_Printers[#Data],5,FALSE),1)&lt;=_xlfn.XLOOKUP(B2814,[1]Printers!L:L,[1]Printers!O:O,1,0,),ROUND(VLOOKUP(C2814,[1]!T_Resins[#Data],3,FALSE)/VLOOKUP(A2814,[1]!T_Printers[#Data],5,FALSE),1),ROUND(VLOOKUP(C2814,[1]!T_Resins[#Data],3,FALSE)/VLOOKUP(A2814,[1]!T_Printers[#Data],5,FALSE),1)&gt;_xlfn.XLOOKUP(B2814,[1]Printers!L:L,[1]Printers!O:O,1,0,),10)),"")</f>
        <v>19.5</v>
      </c>
      <c r="H2814">
        <f>IFERROR(IF(ROUND(_xlfn.XLOOKUP([1]Parameters!B2814,[1]Printers!L:L,[1]Printers!Q:Q,,0)*G2814/10,0)*10&lt;_xlfn.XLOOKUP([1]Parameters!B2814,[1]Printers!L:L,[1]Printers!P:P,,0),ROUND(_xlfn.XLOOKUP([1]Parameters!B2814,[1]Printers!L:L,[1]Printers!Q:Q,,0)*G2814/10,0)*10,_xlfn.XLOOKUP([1]Parameters!B2814,[1]Printers!L:L,[1]Printers!P:P,,0)),"")</f>
        <v>99</v>
      </c>
      <c r="I2814" s="3" t="str" cm="1">
        <f t="array" ref="I2814">IFERROR(IF(ROW()-1&gt;COUNTA([1]!T_Printers[Printers])*COUNTA([1]!T_Resins[Resins]),"",_xlfn.IFS(ROUND(VLOOKUP(C2814,[1]!T_Resins[#Data],4,FALSE)/VLOOKUP(A2814,[1]!T_Printers[#Data],5,FALSE),1)&lt;=_xlfn.XLOOKUP(B2814,[1]Printers!L:L,[1]Printers!O:O,1,0,),ROUND(VLOOKUP(C2814,[1]!T_Resins[#Data],4,FALSE)/VLOOKUP(A2814,[1]!T_Printers[#Data],5,FALSE),1),ROUND(VLOOKUP(C2814,[1]!T_Resins[#Data],4,FALSE)/VLOOKUP(A2814,[1]!T_Printers[#Data],5,FALSE),1)&gt;_xlfn.XLOOKUP(B2814,[1]Printers!L:L,[1]Printers!O:O,1,0,),"")),"")</f>
        <v/>
      </c>
      <c r="J2814" t="str">
        <f>IFERROR(IF(ROUND(_xlfn.XLOOKUP([1]Parameters!B2814,[1]Printers!L:L,[1]Printers!Q:Q,,0)*I2814/10,0)*10&lt;_xlfn.XLOOKUP([1]Parameters!B2814,[1]Printers!L:L,[1]Printers!P:P,,0),ROUND(_xlfn.XLOOKUP([1]Parameters!B2814,[1]Printers!L:L,[1]Printers!Q:Q,,0)*I2814/10,0)*10,_xlfn.XLOOKUP([1]Parameters!B2814,[1]Printers!L:L,[1]Printers!P:P,,0)),"")</f>
        <v/>
      </c>
      <c r="K2814">
        <f>IF(SUM(E2814:J2814)&lt;&gt;0,VLOOKUP(A2814,[1]!T_Printers[#Data],10,FALSE)+VLOOKUP(C2814,[1]!T_Resins[#Data],10,FALSE),"")</f>
        <v>2</v>
      </c>
      <c r="L2814">
        <f>IF(SUM(E2814:J2814)&lt;&gt;0,VLOOKUP(A2814,[1]!T_Printers[#Data],11,FALSE),"")</f>
        <v>5</v>
      </c>
      <c r="M2814">
        <f>IF(SUM(E2814:J2814)&lt;&gt;0,VLOOKUP(C2814,[1]!T_Resins[#Data],8,FALSE),"")</f>
        <v>120</v>
      </c>
      <c r="N2814">
        <f>IF(_xlfn.XLOOKUP(B2814,[1]Printers!$L:$L,[1]Printers!$R:$R,0,0)&gt;0,[1]Parameters!M2814,IF(SUM(E2814:J2814)&lt;&gt;0,VLOOKUP(C2814,[1]!T_Resins[#Data],9,FALSE),""))</f>
        <v>180</v>
      </c>
      <c r="O2814" t="str">
        <f t="shared" si="43"/>
        <v>PhrozenShuffle4k</v>
      </c>
    </row>
    <row r="2815" spans="1:15" x14ac:dyDescent="0.25">
      <c r="A2815" t="str">
        <f t="array" ref="A2815">IF(ROW()-1&gt;COUNTA([1]!T_Printers[Printers])*COUNTA([1]!T_Resins[Resins]),"",INDEX([1]!T_Printers[Printers],INT((ROW()-2)/COUNTA([1]!T_Resins[Resins])+1)))</f>
        <v>Phrozen Shuffle 4k</v>
      </c>
      <c r="B2815" t="str">
        <f>_xlfn.XLOOKUP(A2815,[1]!T_Printers[Printers],[1]!T_Printers[Icon link],,0)</f>
        <v>PhrozenShuffle4k</v>
      </c>
      <c r="C2815" t="str">
        <f t="array" ref="C2815">IF(ROW()-1&gt;COUNTA([1]!T_Printers[Printers])*COUNTA([1]!T_Resins[Resins]),"",INDEX([1]!T_Resins[Resins],MOD(ROW()-2,COUNTA([1]!T_Resins[Resins]))+1))</f>
        <v>Model Resin White</v>
      </c>
      <c r="D2815">
        <f>IF(SUM(E2815:J2815)&lt;&gt;0,IF(ROW()-1&gt;COUNTA([1]!T_Printers[Printers])*COUNTA([1]!T_Resins[Resins]),"",2),"")</f>
        <v>2</v>
      </c>
      <c r="E2815" cm="1">
        <f t="array" ref="E2815">IFERROR(IF(ROW()-1&gt;COUNTA([1]!T_Printers[Printers])*COUNTA([1]!T_Resins[Resins]),"",_xlfn.IFS(ROUND(VLOOKUP(C2815,[1]!T_Resins[#Data],2,FALSE)/VLOOKUP(A2815,[1]!T_Printers[#Data],5,FALSE),1)&lt;=_xlfn.XLOOKUP(B2815,[1]Printers!L:L,[1]Printers!O:O,1,0,),ROUND(VLOOKUP(C2815,[1]!T_Resins[#Data],2,FALSE)/VLOOKUP(A2815,[1]!T_Printers[#Data],5,FALSE),1),ROUND(VLOOKUP(C2815,[1]!T_Resins[#Data],2,FALSE)/VLOOKUP(A2815,[1]!T_Printers[#Data],5,FALSE),1)&gt;_xlfn.XLOOKUP(B2815,[1]Printers!L:L,[1]Printers!O:O,1,0,),10)),"Используйте слой 100 мкм")</f>
        <v>9.5</v>
      </c>
      <c r="F2815">
        <f>IFERROR(IF(ROUND(_xlfn.XLOOKUP([1]Parameters!B2815,[1]Printers!L:L,[1]Printers!Q:Q,,0)*E2815/10,0)*10&lt;_xlfn.XLOOKUP([1]Parameters!B2815,[1]Printers!L:L,[1]Printers!P:P,,0),ROUND(_xlfn.XLOOKUP([1]Parameters!B2815,[1]Printers!L:L,[1]Printers!Q:Q,,0)*E2815/10,0)*10,_xlfn.XLOOKUP([1]Parameters!B2815,[1]Printers!L:L,[1]Printers!P:P,,0)),"")</f>
        <v>90</v>
      </c>
      <c r="G2815" cm="1">
        <f t="array" ref="G2815">IFERROR(IF(ROW()-1&gt;COUNTA([1]!T_Printers[Printers])*COUNTA([1]!T_Resins[Resins]),"",_xlfn.IFS(ROUND(VLOOKUP(C2815,[1]!T_Resins[#Data],3,FALSE)/VLOOKUP(A2815,[1]!T_Printers[#Data],5,FALSE),1)&lt;=_xlfn.XLOOKUP(B2815,[1]Printers!L:L,[1]Printers!O:O,1,0,),ROUND(VLOOKUP(C2815,[1]!T_Resins[#Data],3,FALSE)/VLOOKUP(A2815,[1]!T_Printers[#Data],5,FALSE),1),ROUND(VLOOKUP(C2815,[1]!T_Resins[#Data],3,FALSE)/VLOOKUP(A2815,[1]!T_Printers[#Data],5,FALSE),1)&gt;_xlfn.XLOOKUP(B2815,[1]Printers!L:L,[1]Printers!O:O,1,0,),10)),"")</f>
        <v>12.4</v>
      </c>
      <c r="H2815">
        <f>IFERROR(IF(ROUND(_xlfn.XLOOKUP([1]Parameters!B2815,[1]Printers!L:L,[1]Printers!Q:Q,,0)*G2815/10,0)*10&lt;_xlfn.XLOOKUP([1]Parameters!B2815,[1]Printers!L:L,[1]Printers!P:P,,0),ROUND(_xlfn.XLOOKUP([1]Parameters!B2815,[1]Printers!L:L,[1]Printers!Q:Q,,0)*G2815/10,0)*10,_xlfn.XLOOKUP([1]Parameters!B2815,[1]Printers!L:L,[1]Printers!P:P,,0)),"")</f>
        <v>99</v>
      </c>
      <c r="I2815" s="3" t="str" cm="1">
        <f t="array" ref="I2815">IFERROR(IF(ROW()-1&gt;COUNTA([1]!T_Printers[Printers])*COUNTA([1]!T_Resins[Resins]),"",_xlfn.IFS(ROUND(VLOOKUP(C2815,[1]!T_Resins[#Data],4,FALSE)/VLOOKUP(A2815,[1]!T_Printers[#Data],5,FALSE),1)&lt;=_xlfn.XLOOKUP(B2815,[1]Printers!L:L,[1]Printers!O:O,1,0,),ROUND(VLOOKUP(C2815,[1]!T_Resins[#Data],4,FALSE)/VLOOKUP(A2815,[1]!T_Printers[#Data],5,FALSE),1),ROUND(VLOOKUP(C2815,[1]!T_Resins[#Data],4,FALSE)/VLOOKUP(A2815,[1]!T_Printers[#Data],5,FALSE),1)&gt;_xlfn.XLOOKUP(B2815,[1]Printers!L:L,[1]Printers!O:O,1,0,),"")),"")</f>
        <v/>
      </c>
      <c r="J2815" t="str">
        <f>IFERROR(IF(ROUND(_xlfn.XLOOKUP([1]Parameters!B2815,[1]Printers!L:L,[1]Printers!Q:Q,,0)*I2815/10,0)*10&lt;_xlfn.XLOOKUP([1]Parameters!B2815,[1]Printers!L:L,[1]Printers!P:P,,0),ROUND(_xlfn.XLOOKUP([1]Parameters!B2815,[1]Printers!L:L,[1]Printers!Q:Q,,0)*I2815/10,0)*10,_xlfn.XLOOKUP([1]Parameters!B2815,[1]Printers!L:L,[1]Printers!P:P,,0)),"")</f>
        <v/>
      </c>
      <c r="K2815">
        <f>IF(SUM(E2815:J2815)&lt;&gt;0,VLOOKUP(A2815,[1]!T_Printers[#Data],10,FALSE)+VLOOKUP(C2815,[1]!T_Resins[#Data],10,FALSE),"")</f>
        <v>2</v>
      </c>
      <c r="L2815">
        <f>IF(SUM(E2815:J2815)&lt;&gt;0,VLOOKUP(A2815,[1]!T_Printers[#Data],11,FALSE),"")</f>
        <v>5</v>
      </c>
      <c r="M2815">
        <f>IF(SUM(E2815:J2815)&lt;&gt;0,VLOOKUP(C2815,[1]!T_Resins[#Data],8,FALSE),"")</f>
        <v>120</v>
      </c>
      <c r="N2815">
        <f>IF(_xlfn.XLOOKUP(B2815,[1]Printers!$L:$L,[1]Printers!$R:$R,0,0)&gt;0,[1]Parameters!M2815,IF(SUM(E2815:J2815)&lt;&gt;0,VLOOKUP(C2815,[1]!T_Resins[#Data],9,FALSE),""))</f>
        <v>180</v>
      </c>
      <c r="O2815" t="str">
        <f t="shared" si="43"/>
        <v>PhrozenShuffle4k</v>
      </c>
    </row>
    <row r="2816" spans="1:15" x14ac:dyDescent="0.25">
      <c r="A2816" t="str">
        <f t="array" ref="A2816">IF(ROW()-1&gt;COUNTA([1]!T_Printers[Printers])*COUNTA([1]!T_Resins[Resins]),"",INDEX([1]!T_Printers[Printers],INT((ROW()-2)/COUNTA([1]!T_Resins[Resins])+1)))</f>
        <v>Phrozen Shuffle 4k</v>
      </c>
      <c r="B2816" t="str">
        <f>_xlfn.XLOOKUP(A2816,[1]!T_Printers[Printers],[1]!T_Printers[Icon link],,0)</f>
        <v>PhrozenShuffle4k</v>
      </c>
      <c r="C2816" t="str">
        <f t="array" ref="C2816">IF(ROW()-1&gt;COUNTA([1]!T_Printers[Printers])*COUNTA([1]!T_Resins[Resins]),"",INDEX([1]!T_Resins[Resins],MOD(ROW()-2,COUNTA([1]!T_Resins[Resins]))+1))</f>
        <v>Silicone-Compatiable Model Resin (J-Model)</v>
      </c>
      <c r="D2816">
        <f>IF(SUM(E2816:J2816)&lt;&gt;0,IF(ROW()-1&gt;COUNTA([1]!T_Printers[Printers])*COUNTA([1]!T_Resins[Resins]),"",2),"")</f>
        <v>2</v>
      </c>
      <c r="E2816" cm="1">
        <f t="array" ref="E2816">IFERROR(IF(ROW()-1&gt;COUNTA([1]!T_Printers[Printers])*COUNTA([1]!T_Resins[Resins]),"",_xlfn.IFS(ROUND(VLOOKUP(C2816,[1]!T_Resins[#Data],2,FALSE)/VLOOKUP(A2816,[1]!T_Printers[#Data],5,FALSE),1)&lt;=_xlfn.XLOOKUP(B2816,[1]Printers!L:L,[1]Printers!O:O,1,0,),ROUND(VLOOKUP(C2816,[1]!T_Resins[#Data],2,FALSE)/VLOOKUP(A2816,[1]!T_Printers[#Data],5,FALSE),1),ROUND(VLOOKUP(C2816,[1]!T_Resins[#Data],2,FALSE)/VLOOKUP(A2816,[1]!T_Printers[#Data],5,FALSE),1)&gt;_xlfn.XLOOKUP(B2816,[1]Printers!L:L,[1]Printers!O:O,1,0,),10)),"Используйте слой 100 мкм")</f>
        <v>9.4</v>
      </c>
      <c r="F2816">
        <f>IFERROR(IF(ROUND(_xlfn.XLOOKUP([1]Parameters!B2816,[1]Printers!L:L,[1]Printers!Q:Q,,0)*E2816/10,0)*10&lt;_xlfn.XLOOKUP([1]Parameters!B2816,[1]Printers!L:L,[1]Printers!P:P,,0),ROUND(_xlfn.XLOOKUP([1]Parameters!B2816,[1]Printers!L:L,[1]Printers!Q:Q,,0)*E2816/10,0)*10,_xlfn.XLOOKUP([1]Parameters!B2816,[1]Printers!L:L,[1]Printers!P:P,,0)),"")</f>
        <v>80</v>
      </c>
      <c r="G2816" cm="1">
        <f t="array" ref="G2816">IFERROR(IF(ROW()-1&gt;COUNTA([1]!T_Printers[Printers])*COUNTA([1]!T_Resins[Resins]),"",_xlfn.IFS(ROUND(VLOOKUP(C2816,[1]!T_Resins[#Data],3,FALSE)/VLOOKUP(A2816,[1]!T_Printers[#Data],5,FALSE),1)&lt;=_xlfn.XLOOKUP(B2816,[1]Printers!L:L,[1]Printers!O:O,1,0,),ROUND(VLOOKUP(C2816,[1]!T_Resins[#Data],3,FALSE)/VLOOKUP(A2816,[1]!T_Printers[#Data],5,FALSE),1),ROUND(VLOOKUP(C2816,[1]!T_Resins[#Data],3,FALSE)/VLOOKUP(A2816,[1]!T_Printers[#Data],5,FALSE),1)&gt;_xlfn.XLOOKUP(B2816,[1]Printers!L:L,[1]Printers!O:O,1,0,),10)),"")</f>
        <v>12.3</v>
      </c>
      <c r="H2816">
        <f>IFERROR(IF(ROUND(_xlfn.XLOOKUP([1]Parameters!B2816,[1]Printers!L:L,[1]Printers!Q:Q,,0)*G2816/10,0)*10&lt;_xlfn.XLOOKUP([1]Parameters!B2816,[1]Printers!L:L,[1]Printers!P:P,,0),ROUND(_xlfn.XLOOKUP([1]Parameters!B2816,[1]Printers!L:L,[1]Printers!Q:Q,,0)*G2816/10,0)*10,_xlfn.XLOOKUP([1]Parameters!B2816,[1]Printers!L:L,[1]Printers!P:P,,0)),"")</f>
        <v>99</v>
      </c>
      <c r="I2816" s="3" t="str" cm="1">
        <f t="array" ref="I2816">IFERROR(IF(ROW()-1&gt;COUNTA([1]!T_Printers[Printers])*COUNTA([1]!T_Resins[Resins]),"",_xlfn.IFS(ROUND(VLOOKUP(C2816,[1]!T_Resins[#Data],4,FALSE)/VLOOKUP(A2816,[1]!T_Printers[#Data],5,FALSE),1)&lt;=_xlfn.XLOOKUP(B2816,[1]Printers!L:L,[1]Printers!O:O,1,0,),ROUND(VLOOKUP(C2816,[1]!T_Resins[#Data],4,FALSE)/VLOOKUP(A2816,[1]!T_Printers[#Data],5,FALSE),1),ROUND(VLOOKUP(C2816,[1]!T_Resins[#Data],4,FALSE)/VLOOKUP(A2816,[1]!T_Printers[#Data],5,FALSE),1)&gt;_xlfn.XLOOKUP(B2816,[1]Printers!L:L,[1]Printers!O:O,1,0,),"")),"")</f>
        <v/>
      </c>
      <c r="J2816" t="str">
        <f>IFERROR(IF(ROUND(_xlfn.XLOOKUP([1]Parameters!B2816,[1]Printers!L:L,[1]Printers!Q:Q,,0)*I2816/10,0)*10&lt;_xlfn.XLOOKUP([1]Parameters!B2816,[1]Printers!L:L,[1]Printers!P:P,,0),ROUND(_xlfn.XLOOKUP([1]Parameters!B2816,[1]Printers!L:L,[1]Printers!Q:Q,,0)*I2816/10,0)*10,_xlfn.XLOOKUP([1]Parameters!B2816,[1]Printers!L:L,[1]Printers!P:P,,0)),"")</f>
        <v/>
      </c>
      <c r="K2816">
        <f>IF(SUM(E2816:J2816)&lt;&gt;0,VLOOKUP(A2816,[1]!T_Printers[#Data],10,FALSE)+VLOOKUP(C2816,[1]!T_Resins[#Data],10,FALSE),"")</f>
        <v>2</v>
      </c>
      <c r="L2816">
        <f>IF(SUM(E2816:J2816)&lt;&gt;0,VLOOKUP(A2816,[1]!T_Printers[#Data],11,FALSE),"")</f>
        <v>5</v>
      </c>
      <c r="M2816">
        <f>IF(SUM(E2816:J2816)&lt;&gt;0,VLOOKUP(C2816,[1]!T_Resins[#Data],8,FALSE),"")</f>
        <v>60</v>
      </c>
      <c r="N2816">
        <f>IF(_xlfn.XLOOKUP(B2816,[1]Printers!$L:$L,[1]Printers!$R:$R,0,0)&gt;0,[1]Parameters!M2816,IF(SUM(E2816:J2816)&lt;&gt;0,VLOOKUP(C2816,[1]!T_Resins[#Data],9,FALSE),""))</f>
        <v>60</v>
      </c>
      <c r="O2816" t="str">
        <f t="shared" si="43"/>
        <v>PhrozenShuffle4k</v>
      </c>
    </row>
    <row r="2817" spans="1:15" x14ac:dyDescent="0.25">
      <c r="A2817" t="str">
        <f t="array" ref="A2817">IF(ROW()-1&gt;COUNTA([1]!T_Printers[Printers])*COUNTA([1]!T_Resins[Resins]),"",INDEX([1]!T_Printers[Printers],INT((ROW()-2)/COUNTA([1]!T_Resins[Resins])+1)))</f>
        <v>Phrozen Shuffle 4k</v>
      </c>
      <c r="B2817" t="str">
        <f>_xlfn.XLOOKUP(A2817,[1]!T_Printers[Printers],[1]!T_Printers[Icon link],,0)</f>
        <v>PhrozenShuffle4k</v>
      </c>
      <c r="C2817" t="str">
        <f t="array" ref="C2817">IF(ROW()-1&gt;COUNTA([1]!T_Printers[Printers])*COUNTA([1]!T_Resins[Resins]),"",INDEX([1]!T_Resins[Resins],MOD(ROW()-2,COUNTA([1]!T_Resins[Resins]))+1))</f>
        <v>Silicone-Like Black</v>
      </c>
      <c r="D2817">
        <f>IF(SUM(E2817:J2817)&lt;&gt;0,IF(ROW()-1&gt;COUNTA([1]!T_Printers[Printers])*COUNTA([1]!T_Resins[Resins]),"",2),"")</f>
        <v>2</v>
      </c>
      <c r="E2817" cm="1">
        <f t="array" ref="E2817">IFERROR(IF(ROW()-1&gt;COUNTA([1]!T_Printers[Printers])*COUNTA([1]!T_Resins[Resins]),"",_xlfn.IFS(ROUND(VLOOKUP(C2817,[1]!T_Resins[#Data],2,FALSE)/VLOOKUP(A2817,[1]!T_Printers[#Data],5,FALSE),1)&lt;=_xlfn.XLOOKUP(B2817,[1]Printers!L:L,[1]Printers!O:O,1,0,),ROUND(VLOOKUP(C2817,[1]!T_Resins[#Data],2,FALSE)/VLOOKUP(A2817,[1]!T_Printers[#Data],5,FALSE),1),ROUND(VLOOKUP(C2817,[1]!T_Resins[#Data],2,FALSE)/VLOOKUP(A2817,[1]!T_Printers[#Data],5,FALSE),1)&gt;_xlfn.XLOOKUP(B2817,[1]Printers!L:L,[1]Printers!O:O,1,0,),10)),"Используйте слой 100 мкм")</f>
        <v>22.5</v>
      </c>
      <c r="F2817">
        <f>IFERROR(IF(ROUND(_xlfn.XLOOKUP([1]Parameters!B2817,[1]Printers!L:L,[1]Printers!Q:Q,,0)*E2817/10,0)*10&lt;_xlfn.XLOOKUP([1]Parameters!B2817,[1]Printers!L:L,[1]Printers!P:P,,0),ROUND(_xlfn.XLOOKUP([1]Parameters!B2817,[1]Printers!L:L,[1]Printers!Q:Q,,0)*E2817/10,0)*10,_xlfn.XLOOKUP([1]Parameters!B2817,[1]Printers!L:L,[1]Printers!P:P,,0)),"")</f>
        <v>99</v>
      </c>
      <c r="G2817" cm="1">
        <f t="array" ref="G2817">IFERROR(IF(ROW()-1&gt;COUNTA([1]!T_Printers[Printers])*COUNTA([1]!T_Resins[Resins]),"",_xlfn.IFS(ROUND(VLOOKUP(C2817,[1]!T_Resins[#Data],3,FALSE)/VLOOKUP(A2817,[1]!T_Printers[#Data],5,FALSE),1)&lt;=_xlfn.XLOOKUP(B2817,[1]Printers!L:L,[1]Printers!O:O,1,0,),ROUND(VLOOKUP(C2817,[1]!T_Resins[#Data],3,FALSE)/VLOOKUP(A2817,[1]!T_Printers[#Data],5,FALSE),1),ROUND(VLOOKUP(C2817,[1]!T_Resins[#Data],3,FALSE)/VLOOKUP(A2817,[1]!T_Printers[#Data],5,FALSE),1)&gt;_xlfn.XLOOKUP(B2817,[1]Printers!L:L,[1]Printers!O:O,1,0,),10)),"")</f>
        <v>29.3</v>
      </c>
      <c r="H2817">
        <f>IFERROR(IF(ROUND(_xlfn.XLOOKUP([1]Parameters!B2817,[1]Printers!L:L,[1]Printers!Q:Q,,0)*G2817/10,0)*10&lt;_xlfn.XLOOKUP([1]Parameters!B2817,[1]Printers!L:L,[1]Printers!P:P,,0),ROUND(_xlfn.XLOOKUP([1]Parameters!B2817,[1]Printers!L:L,[1]Printers!Q:Q,,0)*G2817/10,0)*10,_xlfn.XLOOKUP([1]Parameters!B2817,[1]Printers!L:L,[1]Printers!P:P,,0)),"")</f>
        <v>99</v>
      </c>
      <c r="I2817" s="3" t="str" cm="1">
        <f t="array" ref="I2817">IFERROR(IF(ROW()-1&gt;COUNTA([1]!T_Printers[Printers])*COUNTA([1]!T_Resins[Resins]),"",_xlfn.IFS(ROUND(VLOOKUP(C2817,[1]!T_Resins[#Data],4,FALSE)/VLOOKUP(A2817,[1]!T_Printers[#Data],5,FALSE),1)&lt;=_xlfn.XLOOKUP(B2817,[1]Printers!L:L,[1]Printers!O:O,1,0,),ROUND(VLOOKUP(C2817,[1]!T_Resins[#Data],4,FALSE)/VLOOKUP(A2817,[1]!T_Printers[#Data],5,FALSE),1),ROUND(VLOOKUP(C2817,[1]!T_Resins[#Data],4,FALSE)/VLOOKUP(A2817,[1]!T_Printers[#Data],5,FALSE),1)&gt;_xlfn.XLOOKUP(B2817,[1]Printers!L:L,[1]Printers!O:O,1,0,),"")),"")</f>
        <v/>
      </c>
      <c r="J2817" t="str">
        <f>IFERROR(IF(ROUND(_xlfn.XLOOKUP([1]Parameters!B2817,[1]Printers!L:L,[1]Printers!Q:Q,,0)*I2817/10,0)*10&lt;_xlfn.XLOOKUP([1]Parameters!B2817,[1]Printers!L:L,[1]Printers!P:P,,0),ROUND(_xlfn.XLOOKUP([1]Parameters!B2817,[1]Printers!L:L,[1]Printers!Q:Q,,0)*I2817/10,0)*10,_xlfn.XLOOKUP([1]Parameters!B2817,[1]Printers!L:L,[1]Printers!P:P,,0)),"")</f>
        <v/>
      </c>
      <c r="K2817">
        <f>IF(SUM(E2817:J2817)&lt;&gt;0,VLOOKUP(A2817,[1]!T_Printers[#Data],10,FALSE)+VLOOKUP(C2817,[1]!T_Resins[#Data],10,FALSE),"")</f>
        <v>2</v>
      </c>
      <c r="L2817">
        <f>IF(SUM(E2817:J2817)&lt;&gt;0,VLOOKUP(A2817,[1]!T_Printers[#Data],11,FALSE),"")</f>
        <v>5</v>
      </c>
      <c r="M2817">
        <f>IF(SUM(E2817:J2817)&lt;&gt;0,VLOOKUP(C2817,[1]!T_Resins[#Data],8,FALSE),"")</f>
        <v>60</v>
      </c>
      <c r="N2817">
        <f>IF(_xlfn.XLOOKUP(B2817,[1]Printers!$L:$L,[1]Printers!$R:$R,0,0)&gt;0,[1]Parameters!M2817,IF(SUM(E2817:J2817)&lt;&gt;0,VLOOKUP(C2817,[1]!T_Resins[#Data],9,FALSE),""))</f>
        <v>60</v>
      </c>
      <c r="O2817" t="str">
        <f t="shared" si="43"/>
        <v>PhrozenShuffle4k</v>
      </c>
    </row>
    <row r="2818" spans="1:15" x14ac:dyDescent="0.25">
      <c r="A2818" t="str">
        <f t="array" ref="A2818">IF(ROW()-1&gt;COUNTA([1]!T_Printers[Printers])*COUNTA([1]!T_Resins[Resins]),"",INDEX([1]!T_Printers[Printers],INT((ROW()-2)/COUNTA([1]!T_Resins[Resins])+1)))</f>
        <v>Phrozen Shuffle Lite</v>
      </c>
      <c r="B2818" t="str">
        <f>_xlfn.XLOOKUP(A2818,[1]!T_Printers[Printers],[1]!T_Printers[Icon link],,0)</f>
        <v>PhrozenShuffleLite</v>
      </c>
      <c r="C2818" t="str">
        <f t="array" ref="C2818">IF(ROW()-1&gt;COUNTA([1]!T_Printers[Printers])*COUNTA([1]!T_Resins[Resins]),"",INDEX([1]!T_Resins[Resins],MOD(ROW()-2,COUNTA([1]!T_Resins[Resins]))+1))</f>
        <v>Basic Red</v>
      </c>
      <c r="D2818">
        <f>IF(SUM(E2818:J2818)&lt;&gt;0,IF(ROW()-1&gt;COUNTA([1]!T_Printers[Printers])*COUNTA([1]!T_Resins[Resins]),"",2),"")</f>
        <v>2</v>
      </c>
      <c r="E2818" cm="1">
        <f t="array" ref="E2818">IFERROR(IF(ROW()-1&gt;COUNTA([1]!T_Printers[Printers])*COUNTA([1]!T_Resins[Resins]),"",_xlfn.IFS(ROUND(VLOOKUP(C2818,[1]!T_Resins[#Data],2,FALSE)/VLOOKUP(A2818,[1]!T_Printers[#Data],5,FALSE),1)&lt;=_xlfn.XLOOKUP(B2818,[1]Printers!L:L,[1]Printers!O:O,1,0,),ROUND(VLOOKUP(C2818,[1]!T_Resins[#Data],2,FALSE)/VLOOKUP(A2818,[1]!T_Printers[#Data],5,FALSE),1),ROUND(VLOOKUP(C2818,[1]!T_Resins[#Data],2,FALSE)/VLOOKUP(A2818,[1]!T_Printers[#Data],5,FALSE),1)&gt;_xlfn.XLOOKUP(B2818,[1]Printers!L:L,[1]Printers!O:O,1,0,),10)),"Используйте слой 100 мкм")</f>
        <v>7.6</v>
      </c>
      <c r="F2818">
        <f>IFERROR(IF(ROUND(_xlfn.XLOOKUP([1]Parameters!B2818,[1]Printers!L:L,[1]Printers!Q:Q,,0)*E2818/10,0)*10&lt;_xlfn.XLOOKUP([1]Parameters!B2818,[1]Printers!L:L,[1]Printers!P:P,,0),ROUND(_xlfn.XLOOKUP([1]Parameters!B2818,[1]Printers!L:L,[1]Printers!Q:Q,,0)*E2818/10,0)*10,_xlfn.XLOOKUP([1]Parameters!B2818,[1]Printers!L:L,[1]Printers!P:P,,0)),"")</f>
        <v>70</v>
      </c>
      <c r="G2818" cm="1">
        <f t="array" ref="G2818">IFERROR(IF(ROW()-1&gt;COUNTA([1]!T_Printers[Printers])*COUNTA([1]!T_Resins[Resins]),"",_xlfn.IFS(ROUND(VLOOKUP(C2818,[1]!T_Resins[#Data],3,FALSE)/VLOOKUP(A2818,[1]!T_Printers[#Data],5,FALSE),1)&lt;=_xlfn.XLOOKUP(B2818,[1]Printers!L:L,[1]Printers!O:O,1,0,),ROUND(VLOOKUP(C2818,[1]!T_Resins[#Data],3,FALSE)/VLOOKUP(A2818,[1]!T_Printers[#Data],5,FALSE),1),ROUND(VLOOKUP(C2818,[1]!T_Resins[#Data],3,FALSE)/VLOOKUP(A2818,[1]!T_Printers[#Data],5,FALSE),1)&gt;_xlfn.XLOOKUP(B2818,[1]Printers!L:L,[1]Printers!O:O,1,0,),10)),"")</f>
        <v>9.9</v>
      </c>
      <c r="H2818">
        <f>IFERROR(IF(ROUND(_xlfn.XLOOKUP([1]Parameters!B2818,[1]Printers!L:L,[1]Printers!Q:Q,,0)*G2818/10,0)*10&lt;_xlfn.XLOOKUP([1]Parameters!B2818,[1]Printers!L:L,[1]Printers!P:P,,0),ROUND(_xlfn.XLOOKUP([1]Parameters!B2818,[1]Printers!L:L,[1]Printers!Q:Q,,0)*G2818/10,0)*10,_xlfn.XLOOKUP([1]Parameters!B2818,[1]Printers!L:L,[1]Printers!P:P,,0)),"")</f>
        <v>90</v>
      </c>
      <c r="I2818" s="3" t="str" cm="1">
        <f t="array" ref="I2818">IFERROR(IF(ROW()-1&gt;COUNTA([1]!T_Printers[Printers])*COUNTA([1]!T_Resins[Resins]),"",_xlfn.IFS(ROUND(VLOOKUP(C2818,[1]!T_Resins[#Data],4,FALSE)/VLOOKUP(A2818,[1]!T_Printers[#Data],5,FALSE),1)&lt;=_xlfn.XLOOKUP(B2818,[1]Printers!L:L,[1]Printers!O:O,1,0,),ROUND(VLOOKUP(C2818,[1]!T_Resins[#Data],4,FALSE)/VLOOKUP(A2818,[1]!T_Printers[#Data],5,FALSE),1),ROUND(VLOOKUP(C2818,[1]!T_Resins[#Data],4,FALSE)/VLOOKUP(A2818,[1]!T_Printers[#Data],5,FALSE),1)&gt;_xlfn.XLOOKUP(B2818,[1]Printers!L:L,[1]Printers!O:O,1,0,),"")),"")</f>
        <v/>
      </c>
      <c r="J2818" t="str">
        <f>IFERROR(IF(ROUND(_xlfn.XLOOKUP([1]Parameters!B2818,[1]Printers!L:L,[1]Printers!Q:Q,,0)*I2818/10,0)*10&lt;_xlfn.XLOOKUP([1]Parameters!B2818,[1]Printers!L:L,[1]Printers!P:P,,0),ROUND(_xlfn.XLOOKUP([1]Parameters!B2818,[1]Printers!L:L,[1]Printers!Q:Q,,0)*I2818/10,0)*10,_xlfn.XLOOKUP([1]Parameters!B2818,[1]Printers!L:L,[1]Printers!P:P,,0)),"")</f>
        <v/>
      </c>
      <c r="K2818">
        <f>IF(SUM(E2818:J2818)&lt;&gt;0,VLOOKUP(A2818,[1]!T_Printers[#Data],10,FALSE)+VLOOKUP(C2818,[1]!T_Resins[#Data],10,FALSE),"")</f>
        <v>2</v>
      </c>
      <c r="L2818">
        <f>IF(SUM(E2818:J2818)&lt;&gt;0,VLOOKUP(A2818,[1]!T_Printers[#Data],11,FALSE),"")</f>
        <v>5</v>
      </c>
      <c r="M2818">
        <f>IF(SUM(E2818:J2818)&lt;&gt;0,VLOOKUP(C2818,[1]!T_Resins[#Data],8,FALSE),"")</f>
        <v>120</v>
      </c>
      <c r="N2818">
        <f>IF(_xlfn.XLOOKUP(B2818,[1]Printers!$L:$L,[1]Printers!$R:$R,0,0)&gt;0,[1]Parameters!M2818,IF(SUM(E2818:J2818)&lt;&gt;0,VLOOKUP(C2818,[1]!T_Resins[#Data],9,FALSE),""))</f>
        <v>180</v>
      </c>
      <c r="O2818" t="str">
        <f t="shared" ref="O2818:O2881" si="44">B2818</f>
        <v>PhrozenShuffleLite</v>
      </c>
    </row>
    <row r="2819" spans="1:15" x14ac:dyDescent="0.25">
      <c r="A2819" t="str">
        <f t="array" ref="A2819">IF(ROW()-1&gt;COUNTA([1]!T_Printers[Printers])*COUNTA([1]!T_Resins[Resins]),"",INDEX([1]!T_Printers[Printers],INT((ROW()-2)/COUNTA([1]!T_Resins[Resins])+1)))</f>
        <v>Phrozen Shuffle Lite</v>
      </c>
      <c r="B2819" t="str">
        <f>_xlfn.XLOOKUP(A2819,[1]!T_Printers[Printers],[1]!T_Printers[Icon link],,0)</f>
        <v>PhrozenShuffleLite</v>
      </c>
      <c r="C2819" t="str">
        <f t="array" ref="C2819">IF(ROW()-1&gt;COUNTA([1]!T_Printers[Printers])*COUNTA([1]!T_Resins[Resins]),"",INDEX([1]!T_Resins[Resins],MOD(ROW()-2,COUNTA([1]!T_Resins[Resins]))+1))</f>
        <v>Demo Bone</v>
      </c>
      <c r="D2819">
        <f>IF(SUM(E2819:J2819)&lt;&gt;0,IF(ROW()-1&gt;COUNTA([1]!T_Printers[Printers])*COUNTA([1]!T_Resins[Resins]),"",2),"")</f>
        <v>2</v>
      </c>
      <c r="E2819" cm="1">
        <f t="array" ref="E2819">IFERROR(IF(ROW()-1&gt;COUNTA([1]!T_Printers[Printers])*COUNTA([1]!T_Resins[Resins]),"",_xlfn.IFS(ROUND(VLOOKUP(C2819,[1]!T_Resins[#Data],2,FALSE)/VLOOKUP(A2819,[1]!T_Printers[#Data],5,FALSE),1)&lt;=_xlfn.XLOOKUP(B2819,[1]Printers!L:L,[1]Printers!O:O,1,0,),ROUND(VLOOKUP(C2819,[1]!T_Resins[#Data],2,FALSE)/VLOOKUP(A2819,[1]!T_Printers[#Data],5,FALSE),1),ROUND(VLOOKUP(C2819,[1]!T_Resins[#Data],2,FALSE)/VLOOKUP(A2819,[1]!T_Printers[#Data],5,FALSE),1)&gt;_xlfn.XLOOKUP(B2819,[1]Printers!L:L,[1]Printers!O:O,1,0,),10)),"Используйте слой 100 мкм")</f>
        <v>7.4</v>
      </c>
      <c r="F2819">
        <f>IFERROR(IF(ROUND(_xlfn.XLOOKUP([1]Parameters!B2819,[1]Printers!L:L,[1]Printers!Q:Q,,0)*E2819/10,0)*10&lt;_xlfn.XLOOKUP([1]Parameters!B2819,[1]Printers!L:L,[1]Printers!P:P,,0),ROUND(_xlfn.XLOOKUP([1]Parameters!B2819,[1]Printers!L:L,[1]Printers!Q:Q,,0)*E2819/10,0)*10,_xlfn.XLOOKUP([1]Parameters!B2819,[1]Printers!L:L,[1]Printers!P:P,,0)),"")</f>
        <v>70</v>
      </c>
      <c r="G2819" cm="1">
        <f t="array" ref="G2819">IFERROR(IF(ROW()-1&gt;COUNTA([1]!T_Printers[Printers])*COUNTA([1]!T_Resins[Resins]),"",_xlfn.IFS(ROUND(VLOOKUP(C2819,[1]!T_Resins[#Data],3,FALSE)/VLOOKUP(A2819,[1]!T_Printers[#Data],5,FALSE),1)&lt;=_xlfn.XLOOKUP(B2819,[1]Printers!L:L,[1]Printers!O:O,1,0,),ROUND(VLOOKUP(C2819,[1]!T_Resins[#Data],3,FALSE)/VLOOKUP(A2819,[1]!T_Printers[#Data],5,FALSE),1),ROUND(VLOOKUP(C2819,[1]!T_Resins[#Data],3,FALSE)/VLOOKUP(A2819,[1]!T_Printers[#Data],5,FALSE),1)&gt;_xlfn.XLOOKUP(B2819,[1]Printers!L:L,[1]Printers!O:O,1,0,),10)),"")</f>
        <v>9.6999999999999993</v>
      </c>
      <c r="H2819">
        <f>IFERROR(IF(ROUND(_xlfn.XLOOKUP([1]Parameters!B2819,[1]Printers!L:L,[1]Printers!Q:Q,,0)*G2819/10,0)*10&lt;_xlfn.XLOOKUP([1]Parameters!B2819,[1]Printers!L:L,[1]Printers!P:P,,0),ROUND(_xlfn.XLOOKUP([1]Parameters!B2819,[1]Printers!L:L,[1]Printers!Q:Q,,0)*G2819/10,0)*10,_xlfn.XLOOKUP([1]Parameters!B2819,[1]Printers!L:L,[1]Printers!P:P,,0)),"")</f>
        <v>90</v>
      </c>
      <c r="I2819" s="3" t="str" cm="1">
        <f t="array" ref="I2819">IFERROR(IF(ROW()-1&gt;COUNTA([1]!T_Printers[Printers])*COUNTA([1]!T_Resins[Resins]),"",_xlfn.IFS(ROUND(VLOOKUP(C2819,[1]!T_Resins[#Data],4,FALSE)/VLOOKUP(A2819,[1]!T_Printers[#Data],5,FALSE),1)&lt;=_xlfn.XLOOKUP(B2819,[1]Printers!L:L,[1]Printers!O:O,1,0,),ROUND(VLOOKUP(C2819,[1]!T_Resins[#Data],4,FALSE)/VLOOKUP(A2819,[1]!T_Printers[#Data],5,FALSE),1),ROUND(VLOOKUP(C2819,[1]!T_Resins[#Data],4,FALSE)/VLOOKUP(A2819,[1]!T_Printers[#Data],5,FALSE),1)&gt;_xlfn.XLOOKUP(B2819,[1]Printers!L:L,[1]Printers!O:O,1,0,),"")),"")</f>
        <v/>
      </c>
      <c r="J2819" t="str">
        <f>IFERROR(IF(ROUND(_xlfn.XLOOKUP([1]Parameters!B2819,[1]Printers!L:L,[1]Printers!Q:Q,,0)*I2819/10,0)*10&lt;_xlfn.XLOOKUP([1]Parameters!B2819,[1]Printers!L:L,[1]Printers!P:P,,0),ROUND(_xlfn.XLOOKUP([1]Parameters!B2819,[1]Printers!L:L,[1]Printers!Q:Q,,0)*I2819/10,0)*10,_xlfn.XLOOKUP([1]Parameters!B2819,[1]Printers!L:L,[1]Printers!P:P,,0)),"")</f>
        <v/>
      </c>
      <c r="K2819">
        <f>IF(SUM(E2819:J2819)&lt;&gt;0,VLOOKUP(A2819,[1]!T_Printers[#Data],10,FALSE)+VLOOKUP(C2819,[1]!T_Resins[#Data],10,FALSE),"")</f>
        <v>3</v>
      </c>
      <c r="L2819">
        <f>IF(SUM(E2819:J2819)&lt;&gt;0,VLOOKUP(A2819,[1]!T_Printers[#Data],11,FALSE),"")</f>
        <v>5</v>
      </c>
      <c r="M2819">
        <f>IF(SUM(E2819:J2819)&lt;&gt;0,VLOOKUP(C2819,[1]!T_Resins[#Data],8,FALSE),"")</f>
        <v>120</v>
      </c>
      <c r="N2819">
        <f>IF(_xlfn.XLOOKUP(B2819,[1]Printers!$L:$L,[1]Printers!$R:$R,0,0)&gt;0,[1]Parameters!M2819,IF(SUM(E2819:J2819)&lt;&gt;0,VLOOKUP(C2819,[1]!T_Resins[#Data],9,FALSE),""))</f>
        <v>180</v>
      </c>
      <c r="O2819" t="str">
        <f t="shared" si="44"/>
        <v>PhrozenShuffleLite</v>
      </c>
    </row>
    <row r="2820" spans="1:15" x14ac:dyDescent="0.25">
      <c r="A2820" t="str">
        <f t="array" ref="A2820">IF(ROW()-1&gt;COUNTA([1]!T_Printers[Printers])*COUNTA([1]!T_Resins[Resins]),"",INDEX([1]!T_Printers[Printers],INT((ROW()-2)/COUNTA([1]!T_Resins[Resins])+1)))</f>
        <v>Phrozen Shuffle Lite</v>
      </c>
      <c r="B2820" t="str">
        <f>_xlfn.XLOOKUP(A2820,[1]!T_Printers[Printers],[1]!T_Printers[Icon link],,0)</f>
        <v>PhrozenShuffleLite</v>
      </c>
      <c r="C2820" t="str">
        <f t="array" ref="C2820">IF(ROW()-1&gt;COUNTA([1]!T_Printers[Printers])*COUNTA([1]!T_Resins[Resins]),"",INDEX([1]!T_Resins[Resins],MOD(ROW()-2,COUNTA([1]!T_Resins[Resins]))+1))</f>
        <v xml:space="preserve">Dental Bleach (Обновленная версия) </v>
      </c>
      <c r="D2820">
        <f>IF(SUM(E2820:J2820)&lt;&gt;0,IF(ROW()-1&gt;COUNTA([1]!T_Printers[Printers])*COUNTA([1]!T_Resins[Resins]),"",2),"")</f>
        <v>2</v>
      </c>
      <c r="E2820" cm="1">
        <f t="array" ref="E2820">IFERROR(IF(ROW()-1&gt;COUNTA([1]!T_Printers[Printers])*COUNTA([1]!T_Resins[Resins]),"",_xlfn.IFS(ROUND(VLOOKUP(C2820,[1]!T_Resins[#Data],2,FALSE)/VLOOKUP(A2820,[1]!T_Printers[#Data],5,FALSE),1)&lt;=_xlfn.XLOOKUP(B2820,[1]Printers!L:L,[1]Printers!O:O,1,0,),ROUND(VLOOKUP(C2820,[1]!T_Resins[#Data],2,FALSE)/VLOOKUP(A2820,[1]!T_Printers[#Data],5,FALSE),1),ROUND(VLOOKUP(C2820,[1]!T_Resins[#Data],2,FALSE)/VLOOKUP(A2820,[1]!T_Printers[#Data],5,FALSE),1)&gt;_xlfn.XLOOKUP(B2820,[1]Printers!L:L,[1]Printers!O:O,1,0,),10)),"Используйте слой 100 мкм")</f>
        <v>17</v>
      </c>
      <c r="F2820">
        <f>IFERROR(IF(ROUND(_xlfn.XLOOKUP([1]Parameters!B2820,[1]Printers!L:L,[1]Printers!Q:Q,,0)*E2820/10,0)*10&lt;_xlfn.XLOOKUP([1]Parameters!B2820,[1]Printers!L:L,[1]Printers!P:P,,0),ROUND(_xlfn.XLOOKUP([1]Parameters!B2820,[1]Printers!L:L,[1]Printers!Q:Q,,0)*E2820/10,0)*10,_xlfn.XLOOKUP([1]Parameters!B2820,[1]Printers!L:L,[1]Printers!P:P,,0)),"")</f>
        <v>99</v>
      </c>
      <c r="G2820" cm="1">
        <f t="array" ref="G2820">IFERROR(IF(ROW()-1&gt;COUNTA([1]!T_Printers[Printers])*COUNTA([1]!T_Resins[Resins]),"",_xlfn.IFS(ROUND(VLOOKUP(C2820,[1]!T_Resins[#Data],3,FALSE)/VLOOKUP(A2820,[1]!T_Printers[#Data],5,FALSE),1)&lt;=_xlfn.XLOOKUP(B2820,[1]Printers!L:L,[1]Printers!O:O,1,0,),ROUND(VLOOKUP(C2820,[1]!T_Resins[#Data],3,FALSE)/VLOOKUP(A2820,[1]!T_Printers[#Data],5,FALSE),1),ROUND(VLOOKUP(C2820,[1]!T_Resins[#Data],3,FALSE)/VLOOKUP(A2820,[1]!T_Printers[#Data],5,FALSE),1)&gt;_xlfn.XLOOKUP(B2820,[1]Printers!L:L,[1]Printers!O:O,1,0,),10)),"")</f>
        <v>22.2</v>
      </c>
      <c r="H2820">
        <f>IFERROR(IF(ROUND(_xlfn.XLOOKUP([1]Parameters!B2820,[1]Printers!L:L,[1]Printers!Q:Q,,0)*G2820/10,0)*10&lt;_xlfn.XLOOKUP([1]Parameters!B2820,[1]Printers!L:L,[1]Printers!P:P,,0),ROUND(_xlfn.XLOOKUP([1]Parameters!B2820,[1]Printers!L:L,[1]Printers!Q:Q,,0)*G2820/10,0)*10,_xlfn.XLOOKUP([1]Parameters!B2820,[1]Printers!L:L,[1]Printers!P:P,,0)),"")</f>
        <v>99</v>
      </c>
      <c r="I2820" s="3" t="str" cm="1">
        <f t="array" ref="I2820">IFERROR(IF(ROW()-1&gt;COUNTA([1]!T_Printers[Printers])*COUNTA([1]!T_Resins[Resins]),"",_xlfn.IFS(ROUND(VLOOKUP(C2820,[1]!T_Resins[#Data],4,FALSE)/VLOOKUP(A2820,[1]!T_Printers[#Data],5,FALSE),1)&lt;=_xlfn.XLOOKUP(B2820,[1]Printers!L:L,[1]Printers!O:O,1,0,),ROUND(VLOOKUP(C2820,[1]!T_Resins[#Data],4,FALSE)/VLOOKUP(A2820,[1]!T_Printers[#Data],5,FALSE),1),ROUND(VLOOKUP(C2820,[1]!T_Resins[#Data],4,FALSE)/VLOOKUP(A2820,[1]!T_Printers[#Data],5,FALSE),1)&gt;_xlfn.XLOOKUP(B2820,[1]Printers!L:L,[1]Printers!O:O,1,0,),"")),"")</f>
        <v/>
      </c>
      <c r="J2820" t="str">
        <f>IFERROR(IF(ROUND(_xlfn.XLOOKUP([1]Parameters!B2820,[1]Printers!L:L,[1]Printers!Q:Q,,0)*I2820/10,0)*10&lt;_xlfn.XLOOKUP([1]Parameters!B2820,[1]Printers!L:L,[1]Printers!P:P,,0),ROUND(_xlfn.XLOOKUP([1]Parameters!B2820,[1]Printers!L:L,[1]Printers!Q:Q,,0)*I2820/10,0)*10,_xlfn.XLOOKUP([1]Parameters!B2820,[1]Printers!L:L,[1]Printers!P:P,,0)),"")</f>
        <v/>
      </c>
      <c r="K2820">
        <f>IF(SUM(E2820:J2820)&lt;&gt;0,VLOOKUP(A2820,[1]!T_Printers[#Data],10,FALSE)+VLOOKUP(C2820,[1]!T_Resins[#Data],10,FALSE),"")</f>
        <v>3</v>
      </c>
      <c r="L2820">
        <f>IF(SUM(E2820:J2820)&lt;&gt;0,VLOOKUP(A2820,[1]!T_Printers[#Data],11,FALSE),"")</f>
        <v>5</v>
      </c>
      <c r="M2820">
        <f>IF(SUM(E2820:J2820)&lt;&gt;0,VLOOKUP(C2820,[1]!T_Resins[#Data],8,FALSE),"")</f>
        <v>120</v>
      </c>
      <c r="N2820">
        <f>IF(_xlfn.XLOOKUP(B2820,[1]Printers!$L:$L,[1]Printers!$R:$R,0,0)&gt;0,[1]Parameters!M2820,IF(SUM(E2820:J2820)&lt;&gt;0,VLOOKUP(C2820,[1]!T_Resins[#Data],9,FALSE),""))</f>
        <v>180</v>
      </c>
      <c r="O2820" t="str">
        <f t="shared" si="44"/>
        <v>PhrozenShuffleLite</v>
      </c>
    </row>
    <row r="2821" spans="1:15" x14ac:dyDescent="0.25">
      <c r="A2821" t="str">
        <f t="array" ref="A2821">IF(ROW()-1&gt;COUNTA([1]!T_Printers[Printers])*COUNTA([1]!T_Resins[Resins]),"",INDEX([1]!T_Printers[Printers],INT((ROW()-2)/COUNTA([1]!T_Resins[Resins])+1)))</f>
        <v>Phrozen Shuffle Lite</v>
      </c>
      <c r="B2821" t="str">
        <f>_xlfn.XLOOKUP(A2821,[1]!T_Printers[Printers],[1]!T_Printers[Icon link],,0)</f>
        <v>PhrozenShuffleLite</v>
      </c>
      <c r="C2821" t="str">
        <f t="array" ref="C2821">IF(ROW()-1&gt;COUNTA([1]!T_Printers[Printers])*COUNTA([1]!T_Resins[Resins]),"",INDEX([1]!T_Resins[Resins],MOD(ROW()-2,COUNTA([1]!T_Resins[Resins]))+1))</f>
        <v>Dental Bleach Pro</v>
      </c>
      <c r="D2821">
        <f>IF(SUM(E2821:J2821)&lt;&gt;0,IF(ROW()-1&gt;COUNTA([1]!T_Printers[Printers])*COUNTA([1]!T_Resins[Resins]),"",2),"")</f>
        <v>2</v>
      </c>
      <c r="E2821" cm="1">
        <f t="array" ref="E2821">IFERROR(IF(ROW()-1&gt;COUNTA([1]!T_Printers[Printers])*COUNTA([1]!T_Resins[Resins]),"",_xlfn.IFS(ROUND(VLOOKUP(C2821,[1]!T_Resins[#Data],2,FALSE)/VLOOKUP(A2821,[1]!T_Printers[#Data],5,FALSE),1)&lt;=_xlfn.XLOOKUP(B2821,[1]Printers!L:L,[1]Printers!O:O,1,0,),ROUND(VLOOKUP(C2821,[1]!T_Resins[#Data],2,FALSE)/VLOOKUP(A2821,[1]!T_Printers[#Data],5,FALSE),1),ROUND(VLOOKUP(C2821,[1]!T_Resins[#Data],2,FALSE)/VLOOKUP(A2821,[1]!T_Printers[#Data],5,FALSE),1)&gt;_xlfn.XLOOKUP(B2821,[1]Printers!L:L,[1]Printers!O:O,1,0,),10)),"Используйте слой 100 мкм")</f>
        <v>12.6</v>
      </c>
      <c r="F2821">
        <f>IFERROR(IF(ROUND(_xlfn.XLOOKUP([1]Parameters!B2821,[1]Printers!L:L,[1]Printers!Q:Q,,0)*E2821/10,0)*10&lt;_xlfn.XLOOKUP([1]Parameters!B2821,[1]Printers!L:L,[1]Printers!P:P,,0),ROUND(_xlfn.XLOOKUP([1]Parameters!B2821,[1]Printers!L:L,[1]Printers!Q:Q,,0)*E2821/10,0)*10,_xlfn.XLOOKUP([1]Parameters!B2821,[1]Printers!L:L,[1]Printers!P:P,,0)),"")</f>
        <v>99</v>
      </c>
      <c r="G2821" cm="1">
        <f t="array" ref="G2821">IFERROR(IF(ROW()-1&gt;COUNTA([1]!T_Printers[Printers])*COUNTA([1]!T_Resins[Resins]),"",_xlfn.IFS(ROUND(VLOOKUP(C2821,[1]!T_Resins[#Data],3,FALSE)/VLOOKUP(A2821,[1]!T_Printers[#Data],5,FALSE),1)&lt;=_xlfn.XLOOKUP(B2821,[1]Printers!L:L,[1]Printers!O:O,1,0,),ROUND(VLOOKUP(C2821,[1]!T_Resins[#Data],3,FALSE)/VLOOKUP(A2821,[1]!T_Printers[#Data],5,FALSE),1),ROUND(VLOOKUP(C2821,[1]!T_Resins[#Data],3,FALSE)/VLOOKUP(A2821,[1]!T_Printers[#Data],5,FALSE),1)&gt;_xlfn.XLOOKUP(B2821,[1]Printers!L:L,[1]Printers!O:O,1,0,),10)),"")</f>
        <v>16.399999999999999</v>
      </c>
      <c r="H2821">
        <f>IFERROR(IF(ROUND(_xlfn.XLOOKUP([1]Parameters!B2821,[1]Printers!L:L,[1]Printers!Q:Q,,0)*G2821/10,0)*10&lt;_xlfn.XLOOKUP([1]Parameters!B2821,[1]Printers!L:L,[1]Printers!P:P,,0),ROUND(_xlfn.XLOOKUP([1]Parameters!B2821,[1]Printers!L:L,[1]Printers!Q:Q,,0)*G2821/10,0)*10,_xlfn.XLOOKUP([1]Parameters!B2821,[1]Printers!L:L,[1]Printers!P:P,,0)),"")</f>
        <v>99</v>
      </c>
      <c r="I2821" s="3" t="str" cm="1">
        <f t="array" ref="I2821">IFERROR(IF(ROW()-1&gt;COUNTA([1]!T_Printers[Printers])*COUNTA([1]!T_Resins[Resins]),"",_xlfn.IFS(ROUND(VLOOKUP(C2821,[1]!T_Resins[#Data],4,FALSE)/VLOOKUP(A2821,[1]!T_Printers[#Data],5,FALSE),1)&lt;=_xlfn.XLOOKUP(B2821,[1]Printers!L:L,[1]Printers!O:O,1,0,),ROUND(VLOOKUP(C2821,[1]!T_Resins[#Data],4,FALSE)/VLOOKUP(A2821,[1]!T_Printers[#Data],5,FALSE),1),ROUND(VLOOKUP(C2821,[1]!T_Resins[#Data],4,FALSE)/VLOOKUP(A2821,[1]!T_Printers[#Data],5,FALSE),1)&gt;_xlfn.XLOOKUP(B2821,[1]Printers!L:L,[1]Printers!O:O,1,0,),"")),"")</f>
        <v/>
      </c>
      <c r="J2821" t="str">
        <f>IFERROR(IF(ROUND(_xlfn.XLOOKUP([1]Parameters!B2821,[1]Printers!L:L,[1]Printers!Q:Q,,0)*I2821/10,0)*10&lt;_xlfn.XLOOKUP([1]Parameters!B2821,[1]Printers!L:L,[1]Printers!P:P,,0),ROUND(_xlfn.XLOOKUP([1]Parameters!B2821,[1]Printers!L:L,[1]Printers!Q:Q,,0)*I2821/10,0)*10,_xlfn.XLOOKUP([1]Parameters!B2821,[1]Printers!L:L,[1]Printers!P:P,,0)),"")</f>
        <v/>
      </c>
      <c r="K2821">
        <f>IF(SUM(E2821:J2821)&lt;&gt;0,VLOOKUP(A2821,[1]!T_Printers[#Data],10,FALSE)+VLOOKUP(C2821,[1]!T_Resins[#Data],10,FALSE),"")</f>
        <v>2</v>
      </c>
      <c r="L2821">
        <f>IF(SUM(E2821:J2821)&lt;&gt;0,VLOOKUP(A2821,[1]!T_Printers[#Data],11,FALSE),"")</f>
        <v>5</v>
      </c>
      <c r="M2821">
        <f>IF(SUM(E2821:J2821)&lt;&gt;0,VLOOKUP(C2821,[1]!T_Resins[#Data],8,FALSE),"")</f>
        <v>120</v>
      </c>
      <c r="N2821">
        <f>IF(_xlfn.XLOOKUP(B2821,[1]Printers!$L:$L,[1]Printers!$R:$R,0,0)&gt;0,[1]Parameters!M2821,IF(SUM(E2821:J2821)&lt;&gt;0,VLOOKUP(C2821,[1]!T_Resins[#Data],9,FALSE),""))</f>
        <v>180</v>
      </c>
      <c r="O2821" t="str">
        <f t="shared" si="44"/>
        <v>PhrozenShuffleLite</v>
      </c>
    </row>
    <row r="2822" spans="1:15" x14ac:dyDescent="0.25">
      <c r="A2822" t="str">
        <f t="array" ref="A2822">IF(ROW()-1&gt;COUNTA([1]!T_Printers[Printers])*COUNTA([1]!T_Resins[Resins]),"",INDEX([1]!T_Printers[Printers],INT((ROW()-2)/COUNTA([1]!T_Resins[Resins])+1)))</f>
        <v>Phrozen Shuffle Lite</v>
      </c>
      <c r="B2822" t="str">
        <f>_xlfn.XLOOKUP(A2822,[1]!T_Printers[Printers],[1]!T_Printers[Icon link],,0)</f>
        <v>PhrozenShuffleLite</v>
      </c>
      <c r="C2822" t="str">
        <f t="array" ref="C2822">IF(ROW()-1&gt;COUNTA([1]!T_Printers[Printers])*COUNTA([1]!T_Resins[Resins]),"",INDEX([1]!T_Resins[Resins],MOD(ROW()-2,COUNTA([1]!T_Resins[Resins]))+1))</f>
        <v>Dental Cast Cherry Pro</v>
      </c>
      <c r="D2822">
        <f>IF(SUM(E2822:J2822)&lt;&gt;0,IF(ROW()-1&gt;COUNTA([1]!T_Printers[Printers])*COUNTA([1]!T_Resins[Resins]),"",2),"")</f>
        <v>2</v>
      </c>
      <c r="E2822" cm="1">
        <f t="array" ref="E2822">IFERROR(IF(ROW()-1&gt;COUNTA([1]!T_Printers[Printers])*COUNTA([1]!T_Resins[Resins]),"",_xlfn.IFS(ROUND(VLOOKUP(C2822,[1]!T_Resins[#Data],2,FALSE)/VLOOKUP(A2822,[1]!T_Printers[#Data],5,FALSE),1)&lt;=_xlfn.XLOOKUP(B2822,[1]Printers!L:L,[1]Printers!O:O,1,0,),ROUND(VLOOKUP(C2822,[1]!T_Resins[#Data],2,FALSE)/VLOOKUP(A2822,[1]!T_Printers[#Data],5,FALSE),1),ROUND(VLOOKUP(C2822,[1]!T_Resins[#Data],2,FALSE)/VLOOKUP(A2822,[1]!T_Printers[#Data],5,FALSE),1)&gt;_xlfn.XLOOKUP(B2822,[1]Printers!L:L,[1]Printers!O:O,1,0,),10)),"Используйте слой 100 мкм")</f>
        <v>17.399999999999999</v>
      </c>
      <c r="F2822">
        <f>IFERROR(IF(ROUND(_xlfn.XLOOKUP([1]Parameters!B2822,[1]Printers!L:L,[1]Printers!Q:Q,,0)*E2822/10,0)*10&lt;_xlfn.XLOOKUP([1]Parameters!B2822,[1]Printers!L:L,[1]Printers!P:P,,0),ROUND(_xlfn.XLOOKUP([1]Parameters!B2822,[1]Printers!L:L,[1]Printers!Q:Q,,0)*E2822/10,0)*10,_xlfn.XLOOKUP([1]Parameters!B2822,[1]Printers!L:L,[1]Printers!P:P,,0)),"")</f>
        <v>99</v>
      </c>
      <c r="G2822" t="str" cm="1">
        <f t="array" ref="G2822">IFERROR(IF(ROW()-1&gt;COUNTA([1]!T_Printers[Printers])*COUNTA([1]!T_Resins[Resins]),"",_xlfn.IFS(ROUND(VLOOKUP(C2822,[1]!T_Resins[#Data],3,FALSE)/VLOOKUP(A2822,[1]!T_Printers[#Data],5,FALSE),1)&lt;=_xlfn.XLOOKUP(B2822,[1]Printers!L:L,[1]Printers!O:O,1,0,),ROUND(VLOOKUP(C2822,[1]!T_Resins[#Data],3,FALSE)/VLOOKUP(A2822,[1]!T_Printers[#Data],5,FALSE),1),ROUND(VLOOKUP(C2822,[1]!T_Resins[#Data],3,FALSE)/VLOOKUP(A2822,[1]!T_Printers[#Data],5,FALSE),1)&gt;_xlfn.XLOOKUP(B2822,[1]Printers!L:L,[1]Printers!O:O,1,0,),10)),"")</f>
        <v/>
      </c>
      <c r="H2822" t="str">
        <f>IFERROR(IF(ROUND(_xlfn.XLOOKUP([1]Parameters!B2822,[1]Printers!L:L,[1]Printers!Q:Q,,0)*G2822/10,0)*10&lt;_xlfn.XLOOKUP([1]Parameters!B2822,[1]Printers!L:L,[1]Printers!P:P,,0),ROUND(_xlfn.XLOOKUP([1]Parameters!B2822,[1]Printers!L:L,[1]Printers!Q:Q,,0)*G2822/10,0)*10,_xlfn.XLOOKUP([1]Parameters!B2822,[1]Printers!L:L,[1]Printers!P:P,,0)),"")</f>
        <v/>
      </c>
      <c r="I2822" s="3" t="str" cm="1">
        <f t="array" ref="I2822">IFERROR(IF(ROW()-1&gt;COUNTA([1]!T_Printers[Printers])*COUNTA([1]!T_Resins[Resins]),"",_xlfn.IFS(ROUND(VLOOKUP(C2822,[1]!T_Resins[#Data],4,FALSE)/VLOOKUP(A2822,[1]!T_Printers[#Data],5,FALSE),1)&lt;=_xlfn.XLOOKUP(B2822,[1]Printers!L:L,[1]Printers!O:O,1,0,),ROUND(VLOOKUP(C2822,[1]!T_Resins[#Data],4,FALSE)/VLOOKUP(A2822,[1]!T_Printers[#Data],5,FALSE),1),ROUND(VLOOKUP(C2822,[1]!T_Resins[#Data],4,FALSE)/VLOOKUP(A2822,[1]!T_Printers[#Data],5,FALSE),1)&gt;_xlfn.XLOOKUP(B2822,[1]Printers!L:L,[1]Printers!O:O,1,0,),"")),"")</f>
        <v/>
      </c>
      <c r="J2822" t="str">
        <f>IFERROR(IF(ROUND(_xlfn.XLOOKUP([1]Parameters!B2822,[1]Printers!L:L,[1]Printers!Q:Q,,0)*I2822/10,0)*10&lt;_xlfn.XLOOKUP([1]Parameters!B2822,[1]Printers!L:L,[1]Printers!P:P,,0),ROUND(_xlfn.XLOOKUP([1]Parameters!B2822,[1]Printers!L:L,[1]Printers!Q:Q,,0)*I2822/10,0)*10,_xlfn.XLOOKUP([1]Parameters!B2822,[1]Printers!L:L,[1]Printers!P:P,,0)),"")</f>
        <v/>
      </c>
      <c r="K2822">
        <f>IF(SUM(E2822:J2822)&lt;&gt;0,VLOOKUP(A2822,[1]!T_Printers[#Data],10,FALSE)+VLOOKUP(C2822,[1]!T_Resins[#Data],10,FALSE),"")</f>
        <v>2</v>
      </c>
      <c r="L2822">
        <f>IF(SUM(E2822:J2822)&lt;&gt;0,VLOOKUP(A2822,[1]!T_Printers[#Data],11,FALSE),"")</f>
        <v>5</v>
      </c>
      <c r="M2822">
        <f>IF(SUM(E2822:J2822)&lt;&gt;0,VLOOKUP(C2822,[1]!T_Resins[#Data],8,FALSE),"")</f>
        <v>60</v>
      </c>
      <c r="N2822">
        <f>IF(_xlfn.XLOOKUP(B2822,[1]Printers!$L:$L,[1]Printers!$R:$R,0,0)&gt;0,[1]Parameters!M2822,IF(SUM(E2822:J2822)&lt;&gt;0,VLOOKUP(C2822,[1]!T_Resins[#Data],9,FALSE),""))</f>
        <v>60</v>
      </c>
      <c r="O2822" t="str">
        <f t="shared" si="44"/>
        <v>PhrozenShuffleLite</v>
      </c>
    </row>
    <row r="2823" spans="1:15" x14ac:dyDescent="0.25">
      <c r="A2823" t="str">
        <f t="array" ref="A2823">IF(ROW()-1&gt;COUNTA([1]!T_Printers[Printers])*COUNTA([1]!T_Resins[Resins]),"",INDEX([1]!T_Printers[Printers],INT((ROW()-2)/COUNTA([1]!T_Resins[Resins])+1)))</f>
        <v>Phrozen Shuffle Lite</v>
      </c>
      <c r="B2823" t="str">
        <f>_xlfn.XLOOKUP(A2823,[1]!T_Printers[Printers],[1]!T_Printers[Icon link],,0)</f>
        <v>PhrozenShuffleLite</v>
      </c>
      <c r="C2823" t="str">
        <f t="array" ref="C2823">IF(ROW()-1&gt;COUNTA([1]!T_Printers[Printers])*COUNTA([1]!T_Resins[Resins]),"",INDEX([1]!T_Resins[Resins],MOD(ROW()-2,COUNTA([1]!T_Resins[Resins]))+1))</f>
        <v>Dental Cast Cherry</v>
      </c>
      <c r="D2823">
        <f>IF(SUM(E2823:J2823)&lt;&gt;0,IF(ROW()-1&gt;COUNTA([1]!T_Printers[Printers])*COUNTA([1]!T_Resins[Resins]),"",2),"")</f>
        <v>2</v>
      </c>
      <c r="E2823" cm="1">
        <f t="array" ref="E2823">IFERROR(IF(ROW()-1&gt;COUNTA([1]!T_Printers[Printers])*COUNTA([1]!T_Resins[Resins]),"",_xlfn.IFS(ROUND(VLOOKUP(C2823,[1]!T_Resins[#Data],2,FALSE)/VLOOKUP(A2823,[1]!T_Printers[#Data],5,FALSE),1)&lt;=_xlfn.XLOOKUP(B2823,[1]Printers!L:L,[1]Printers!O:O,1,0,),ROUND(VLOOKUP(C2823,[1]!T_Resins[#Data],2,FALSE)/VLOOKUP(A2823,[1]!T_Printers[#Data],5,FALSE),1),ROUND(VLOOKUP(C2823,[1]!T_Resins[#Data],2,FALSE)/VLOOKUP(A2823,[1]!T_Printers[#Data],5,FALSE),1)&gt;_xlfn.XLOOKUP(B2823,[1]Printers!L:L,[1]Printers!O:O,1,0,),10)),"Используйте слой 100 мкм")</f>
        <v>15.2</v>
      </c>
      <c r="F2823">
        <f>IFERROR(IF(ROUND(_xlfn.XLOOKUP([1]Parameters!B2823,[1]Printers!L:L,[1]Printers!Q:Q,,0)*E2823/10,0)*10&lt;_xlfn.XLOOKUP([1]Parameters!B2823,[1]Printers!L:L,[1]Printers!P:P,,0),ROUND(_xlfn.XLOOKUP([1]Parameters!B2823,[1]Printers!L:L,[1]Printers!Q:Q,,0)*E2823/10,0)*10,_xlfn.XLOOKUP([1]Parameters!B2823,[1]Printers!L:L,[1]Printers!P:P,,0)),"")</f>
        <v>99</v>
      </c>
      <c r="G2823" cm="1">
        <f t="array" ref="G2823">IFERROR(IF(ROW()-1&gt;COUNTA([1]!T_Printers[Printers])*COUNTA([1]!T_Resins[Resins]),"",_xlfn.IFS(ROUND(VLOOKUP(C2823,[1]!T_Resins[#Data],3,FALSE)/VLOOKUP(A2823,[1]!T_Printers[#Data],5,FALSE),1)&lt;=_xlfn.XLOOKUP(B2823,[1]Printers!L:L,[1]Printers!O:O,1,0,),ROUND(VLOOKUP(C2823,[1]!T_Resins[#Data],3,FALSE)/VLOOKUP(A2823,[1]!T_Printers[#Data],5,FALSE),1),ROUND(VLOOKUP(C2823,[1]!T_Resins[#Data],3,FALSE)/VLOOKUP(A2823,[1]!T_Printers[#Data],5,FALSE),1)&gt;_xlfn.XLOOKUP(B2823,[1]Printers!L:L,[1]Printers!O:O,1,0,),10)),"")</f>
        <v>19.8</v>
      </c>
      <c r="H2823">
        <f>IFERROR(IF(ROUND(_xlfn.XLOOKUP([1]Parameters!B2823,[1]Printers!L:L,[1]Printers!Q:Q,,0)*G2823/10,0)*10&lt;_xlfn.XLOOKUP([1]Parameters!B2823,[1]Printers!L:L,[1]Printers!P:P,,0),ROUND(_xlfn.XLOOKUP([1]Parameters!B2823,[1]Printers!L:L,[1]Printers!Q:Q,,0)*G2823/10,0)*10,_xlfn.XLOOKUP([1]Parameters!B2823,[1]Printers!L:L,[1]Printers!P:P,,0)),"")</f>
        <v>99</v>
      </c>
      <c r="I2823" s="3" t="str" cm="1">
        <f t="array" ref="I2823">IFERROR(IF(ROW()-1&gt;COUNTA([1]!T_Printers[Printers])*COUNTA([1]!T_Resins[Resins]),"",_xlfn.IFS(ROUND(VLOOKUP(C2823,[1]!T_Resins[#Data],4,FALSE)/VLOOKUP(A2823,[1]!T_Printers[#Data],5,FALSE),1)&lt;=_xlfn.XLOOKUP(B2823,[1]Printers!L:L,[1]Printers!O:O,1,0,),ROUND(VLOOKUP(C2823,[1]!T_Resins[#Data],4,FALSE)/VLOOKUP(A2823,[1]!T_Printers[#Data],5,FALSE),1),ROUND(VLOOKUP(C2823,[1]!T_Resins[#Data],4,FALSE)/VLOOKUP(A2823,[1]!T_Printers[#Data],5,FALSE),1)&gt;_xlfn.XLOOKUP(B2823,[1]Printers!L:L,[1]Printers!O:O,1,0,),"")),"")</f>
        <v/>
      </c>
      <c r="J2823" t="str">
        <f>IFERROR(IF(ROUND(_xlfn.XLOOKUP([1]Parameters!B2823,[1]Printers!L:L,[1]Printers!Q:Q,,0)*I2823/10,0)*10&lt;_xlfn.XLOOKUP([1]Parameters!B2823,[1]Printers!L:L,[1]Printers!P:P,,0),ROUND(_xlfn.XLOOKUP([1]Parameters!B2823,[1]Printers!L:L,[1]Printers!Q:Q,,0)*I2823/10,0)*10,_xlfn.XLOOKUP([1]Parameters!B2823,[1]Printers!L:L,[1]Printers!P:P,,0)),"")</f>
        <v/>
      </c>
      <c r="K2823">
        <f>IF(SUM(E2823:J2823)&lt;&gt;0,VLOOKUP(A2823,[1]!T_Printers[#Data],10,FALSE)+VLOOKUP(C2823,[1]!T_Resins[#Data],10,FALSE),"")</f>
        <v>2</v>
      </c>
      <c r="L2823">
        <f>IF(SUM(E2823:J2823)&lt;&gt;0,VLOOKUP(A2823,[1]!T_Printers[#Data],11,FALSE),"")</f>
        <v>5</v>
      </c>
      <c r="M2823">
        <f>IF(SUM(E2823:J2823)&lt;&gt;0,VLOOKUP(C2823,[1]!T_Resins[#Data],8,FALSE),"")</f>
        <v>60</v>
      </c>
      <c r="N2823">
        <f>IF(_xlfn.XLOOKUP(B2823,[1]Printers!$L:$L,[1]Printers!$R:$R,0,0)&gt;0,[1]Parameters!M2823,IF(SUM(E2823:J2823)&lt;&gt;0,VLOOKUP(C2823,[1]!T_Resins[#Data],9,FALSE),""))</f>
        <v>60</v>
      </c>
      <c r="O2823" t="str">
        <f t="shared" si="44"/>
        <v>PhrozenShuffleLite</v>
      </c>
    </row>
    <row r="2824" spans="1:15" x14ac:dyDescent="0.25">
      <c r="A2824" t="str">
        <f t="array" ref="A2824">IF(ROW()-1&gt;COUNTA([1]!T_Printers[Printers])*COUNTA([1]!T_Resins[Resins]),"",INDEX([1]!T_Printers[Printers],INT((ROW()-2)/COUNTA([1]!T_Resins[Resins])+1)))</f>
        <v>Phrozen Shuffle Lite</v>
      </c>
      <c r="B2824" t="str">
        <f>_xlfn.XLOOKUP(A2824,[1]!T_Printers[Printers],[1]!T_Printers[Icon link],,0)</f>
        <v>PhrozenShuffleLite</v>
      </c>
      <c r="C2824" t="str">
        <f t="array" ref="C2824">IF(ROW()-1&gt;COUNTA([1]!T_Printers[Printers])*COUNTA([1]!T_Resins[Resins]),"",INDEX([1]!T_Resins[Resins],MOD(ROW()-2,COUNTA([1]!T_Resins[Resins]))+1))</f>
        <v>Dental Clear</v>
      </c>
      <c r="D2824">
        <f>IF(SUM(E2824:J2824)&lt;&gt;0,IF(ROW()-1&gt;COUNTA([1]!T_Printers[Printers])*COUNTA([1]!T_Resins[Resins]),"",2),"")</f>
        <v>2</v>
      </c>
      <c r="E2824" cm="1">
        <f t="array" ref="E2824">IFERROR(IF(ROW()-1&gt;COUNTA([1]!T_Printers[Printers])*COUNTA([1]!T_Resins[Resins]),"",_xlfn.IFS(ROUND(VLOOKUP(C2824,[1]!T_Resins[#Data],2,FALSE)/VLOOKUP(A2824,[1]!T_Printers[#Data],5,FALSE),1)&lt;=_xlfn.XLOOKUP(B2824,[1]Printers!L:L,[1]Printers!O:O,1,0,),ROUND(VLOOKUP(C2824,[1]!T_Resins[#Data],2,FALSE)/VLOOKUP(A2824,[1]!T_Printers[#Data],5,FALSE),1),ROUND(VLOOKUP(C2824,[1]!T_Resins[#Data],2,FALSE)/VLOOKUP(A2824,[1]!T_Printers[#Data],5,FALSE),1)&gt;_xlfn.XLOOKUP(B2824,[1]Printers!L:L,[1]Printers!O:O,1,0,),10)),"Используйте слой 100 мкм")</f>
        <v>8.6</v>
      </c>
      <c r="F2824">
        <f>IFERROR(IF(ROUND(_xlfn.XLOOKUP([1]Parameters!B2824,[1]Printers!L:L,[1]Printers!Q:Q,,0)*E2824/10,0)*10&lt;_xlfn.XLOOKUP([1]Parameters!B2824,[1]Printers!L:L,[1]Printers!P:P,,0),ROUND(_xlfn.XLOOKUP([1]Parameters!B2824,[1]Printers!L:L,[1]Printers!Q:Q,,0)*E2824/10,0)*10,_xlfn.XLOOKUP([1]Parameters!B2824,[1]Printers!L:L,[1]Printers!P:P,,0)),"")</f>
        <v>80</v>
      </c>
      <c r="G2824" cm="1">
        <f t="array" ref="G2824">IFERROR(IF(ROW()-1&gt;COUNTA([1]!T_Printers[Printers])*COUNTA([1]!T_Resins[Resins]),"",_xlfn.IFS(ROUND(VLOOKUP(C2824,[1]!T_Resins[#Data],3,FALSE)/VLOOKUP(A2824,[1]!T_Printers[#Data],5,FALSE),1)&lt;=_xlfn.XLOOKUP(B2824,[1]Printers!L:L,[1]Printers!O:O,1,0,),ROUND(VLOOKUP(C2824,[1]!T_Resins[#Data],3,FALSE)/VLOOKUP(A2824,[1]!T_Printers[#Data],5,FALSE),1),ROUND(VLOOKUP(C2824,[1]!T_Resins[#Data],3,FALSE)/VLOOKUP(A2824,[1]!T_Printers[#Data],5,FALSE),1)&gt;_xlfn.XLOOKUP(B2824,[1]Printers!L:L,[1]Printers!O:O,1,0,),10)),"")</f>
        <v>11.1</v>
      </c>
      <c r="H2824">
        <f>IFERROR(IF(ROUND(_xlfn.XLOOKUP([1]Parameters!B2824,[1]Printers!L:L,[1]Printers!Q:Q,,0)*G2824/10,0)*10&lt;_xlfn.XLOOKUP([1]Parameters!B2824,[1]Printers!L:L,[1]Printers!P:P,,0),ROUND(_xlfn.XLOOKUP([1]Parameters!B2824,[1]Printers!L:L,[1]Printers!Q:Q,,0)*G2824/10,0)*10,_xlfn.XLOOKUP([1]Parameters!B2824,[1]Printers!L:L,[1]Printers!P:P,,0)),"")</f>
        <v>99</v>
      </c>
      <c r="I2824" s="3" t="str" cm="1">
        <f t="array" ref="I2824">IFERROR(IF(ROW()-1&gt;COUNTA([1]!T_Printers[Printers])*COUNTA([1]!T_Resins[Resins]),"",_xlfn.IFS(ROUND(VLOOKUP(C2824,[1]!T_Resins[#Data],4,FALSE)/VLOOKUP(A2824,[1]!T_Printers[#Data],5,FALSE),1)&lt;=_xlfn.XLOOKUP(B2824,[1]Printers!L:L,[1]Printers!O:O,1,0,),ROUND(VLOOKUP(C2824,[1]!T_Resins[#Data],4,FALSE)/VLOOKUP(A2824,[1]!T_Printers[#Data],5,FALSE),1),ROUND(VLOOKUP(C2824,[1]!T_Resins[#Data],4,FALSE)/VLOOKUP(A2824,[1]!T_Printers[#Data],5,FALSE),1)&gt;_xlfn.XLOOKUP(B2824,[1]Printers!L:L,[1]Printers!O:O,1,0,),"")),"")</f>
        <v/>
      </c>
      <c r="J2824" t="str">
        <f>IFERROR(IF(ROUND(_xlfn.XLOOKUP([1]Parameters!B2824,[1]Printers!L:L,[1]Printers!Q:Q,,0)*I2824/10,0)*10&lt;_xlfn.XLOOKUP([1]Parameters!B2824,[1]Printers!L:L,[1]Printers!P:P,,0),ROUND(_xlfn.XLOOKUP([1]Parameters!B2824,[1]Printers!L:L,[1]Printers!Q:Q,,0)*I2824/10,0)*10,_xlfn.XLOOKUP([1]Parameters!B2824,[1]Printers!L:L,[1]Printers!P:P,,0)),"")</f>
        <v/>
      </c>
      <c r="K2824">
        <f>IF(SUM(E2824:J2824)&lt;&gt;0,VLOOKUP(A2824,[1]!T_Printers[#Data],10,FALSE)+VLOOKUP(C2824,[1]!T_Resins[#Data],10,FALSE),"")</f>
        <v>2</v>
      </c>
      <c r="L2824">
        <f>IF(SUM(E2824:J2824)&lt;&gt;0,VLOOKUP(A2824,[1]!T_Printers[#Data],11,FALSE),"")</f>
        <v>5</v>
      </c>
      <c r="M2824">
        <f>IF(SUM(E2824:J2824)&lt;&gt;0,VLOOKUP(C2824,[1]!T_Resins[#Data],8,FALSE),"")</f>
        <v>120</v>
      </c>
      <c r="N2824">
        <f>IF(_xlfn.XLOOKUP(B2824,[1]Printers!$L:$L,[1]Printers!$R:$R,0,0)&gt;0,[1]Parameters!M2824,IF(SUM(E2824:J2824)&lt;&gt;0,VLOOKUP(C2824,[1]!T_Resins[#Data],9,FALSE),""))</f>
        <v>180</v>
      </c>
      <c r="O2824" t="str">
        <f t="shared" si="44"/>
        <v>PhrozenShuffleLite</v>
      </c>
    </row>
    <row r="2825" spans="1:15" x14ac:dyDescent="0.25">
      <c r="A2825" t="str">
        <f t="array" ref="A2825">IF(ROW()-1&gt;COUNTA([1]!T_Printers[Printers])*COUNTA([1]!T_Resins[Resins]),"",INDEX([1]!T_Printers[Printers],INT((ROW()-2)/COUNTA([1]!T_Resins[Resins])+1)))</f>
        <v>Phrozen Shuffle Lite</v>
      </c>
      <c r="B2825" t="str">
        <f>_xlfn.XLOOKUP(A2825,[1]!T_Printers[Printers],[1]!T_Printers[Icon link],,0)</f>
        <v>PhrozenShuffleLite</v>
      </c>
      <c r="C2825" t="str">
        <f t="array" ref="C2825">IF(ROW()-1&gt;COUNTA([1]!T_Printers[Printers])*COUNTA([1]!T_Resins[Resins]),"",INDEX([1]!T_Resins[Resins],MOD(ROW()-2,COUNTA([1]!T_Resins[Resins]))+1))</f>
        <v>Dental Clear Pro</v>
      </c>
      <c r="D2825">
        <f>IF(SUM(E2825:J2825)&lt;&gt;0,IF(ROW()-1&gt;COUNTA([1]!T_Printers[Printers])*COUNTA([1]!T_Resins[Resins]),"",2),"")</f>
        <v>2</v>
      </c>
      <c r="E2825" t="str" cm="1">
        <f t="array" ref="E2825">IFERROR(IF(ROW()-1&gt;COUNTA([1]!T_Printers[Printers])*COUNTA([1]!T_Resins[Resins]),"",_xlfn.IFS(ROUND(VLOOKUP(C2825,[1]!T_Resins[#Data],2,FALSE)/VLOOKUP(A2825,[1]!T_Printers[#Data],5,FALSE),1)&lt;=_xlfn.XLOOKUP(B2825,[1]Printers!L:L,[1]Printers!O:O,1,0,),ROUND(VLOOKUP(C2825,[1]!T_Resins[#Data],2,FALSE)/VLOOKUP(A2825,[1]!T_Printers[#Data],5,FALSE),1),ROUND(VLOOKUP(C2825,[1]!T_Resins[#Data],2,FALSE)/VLOOKUP(A2825,[1]!T_Printers[#Data],5,FALSE),1)&gt;_xlfn.XLOOKUP(B2825,[1]Printers!L:L,[1]Printers!O:O,1,0,),10)),"Используйте слой 100 мкм")</f>
        <v>Используйте слой 100 мкм</v>
      </c>
      <c r="F2825" t="str">
        <f>IFERROR(IF(ROUND(_xlfn.XLOOKUP([1]Parameters!B2825,[1]Printers!L:L,[1]Printers!Q:Q,,0)*E2825/10,0)*10&lt;_xlfn.XLOOKUP([1]Parameters!B2825,[1]Printers!L:L,[1]Printers!P:P,,0),ROUND(_xlfn.XLOOKUP([1]Parameters!B2825,[1]Printers!L:L,[1]Printers!Q:Q,,0)*E2825/10,0)*10,_xlfn.XLOOKUP([1]Parameters!B2825,[1]Printers!L:L,[1]Printers!P:P,,0)),"")</f>
        <v/>
      </c>
      <c r="G2825" cm="1">
        <f t="array" ref="G2825">IFERROR(IF(ROW()-1&gt;COUNTA([1]!T_Printers[Printers])*COUNTA([1]!T_Resins[Resins]),"",_xlfn.IFS(ROUND(VLOOKUP(C2825,[1]!T_Resins[#Data],3,FALSE)/VLOOKUP(A2825,[1]!T_Printers[#Data],5,FALSE),1)&lt;=_xlfn.XLOOKUP(B2825,[1]Printers!L:L,[1]Printers!O:O,1,0,),ROUND(VLOOKUP(C2825,[1]!T_Resins[#Data],3,FALSE)/VLOOKUP(A2825,[1]!T_Printers[#Data],5,FALSE),1),ROUND(VLOOKUP(C2825,[1]!T_Resins[#Data],3,FALSE)/VLOOKUP(A2825,[1]!T_Printers[#Data],5,FALSE),1)&gt;_xlfn.XLOOKUP(B2825,[1]Printers!L:L,[1]Printers!O:O,1,0,),10)),"")</f>
        <v>18</v>
      </c>
      <c r="H2825">
        <f>IFERROR(IF(ROUND(_xlfn.XLOOKUP([1]Parameters!B2825,[1]Printers!L:L,[1]Printers!Q:Q,,0)*G2825/10,0)*10&lt;_xlfn.XLOOKUP([1]Parameters!B2825,[1]Printers!L:L,[1]Printers!P:P,,0),ROUND(_xlfn.XLOOKUP([1]Parameters!B2825,[1]Printers!L:L,[1]Printers!Q:Q,,0)*G2825/10,0)*10,_xlfn.XLOOKUP([1]Parameters!B2825,[1]Printers!L:L,[1]Printers!P:P,,0)),"")</f>
        <v>99</v>
      </c>
      <c r="I2825" s="3" cm="1">
        <f t="array" ref="I2825">IFERROR(IF(ROW()-1&gt;COUNTA([1]!T_Printers[Printers])*COUNTA([1]!T_Resins[Resins]),"",_xlfn.IFS(ROUND(VLOOKUP(C2825,[1]!T_Resins[#Data],4,FALSE)/VLOOKUP(A2825,[1]!T_Printers[#Data],5,FALSE),1)&lt;=_xlfn.XLOOKUP(B2825,[1]Printers!L:L,[1]Printers!O:O,1,0,),ROUND(VLOOKUP(C2825,[1]!T_Resins[#Data],4,FALSE)/VLOOKUP(A2825,[1]!T_Printers[#Data],5,FALSE),1),ROUND(VLOOKUP(C2825,[1]!T_Resins[#Data],4,FALSE)/VLOOKUP(A2825,[1]!T_Printers[#Data],5,FALSE),1)&gt;_xlfn.XLOOKUP(B2825,[1]Printers!L:L,[1]Printers!O:O,1,0,),"")),"")</f>
        <v>23.4</v>
      </c>
      <c r="J2825">
        <f>IFERROR(IF(ROUND(_xlfn.XLOOKUP([1]Parameters!B2825,[1]Printers!L:L,[1]Printers!Q:Q,,0)*I2825/10,0)*10&lt;_xlfn.XLOOKUP([1]Parameters!B2825,[1]Printers!L:L,[1]Printers!P:P,,0),ROUND(_xlfn.XLOOKUP([1]Parameters!B2825,[1]Printers!L:L,[1]Printers!Q:Q,,0)*I2825/10,0)*10,_xlfn.XLOOKUP([1]Parameters!B2825,[1]Printers!L:L,[1]Printers!P:P,,0)),"")</f>
        <v>99</v>
      </c>
      <c r="K2825">
        <f>IF(SUM(E2825:J2825)&lt;&gt;0,VLOOKUP(A2825,[1]!T_Printers[#Data],10,FALSE)+VLOOKUP(C2825,[1]!T_Resins[#Data],10,FALSE),"")</f>
        <v>2</v>
      </c>
      <c r="L2825">
        <f>IF(SUM(E2825:J2825)&lt;&gt;0,VLOOKUP(A2825,[1]!T_Printers[#Data],11,FALSE),"")</f>
        <v>5</v>
      </c>
      <c r="M2825">
        <f>IF(SUM(E2825:J2825)&lt;&gt;0,VLOOKUP(C2825,[1]!T_Resins[#Data],8,FALSE),"")</f>
        <v>120</v>
      </c>
      <c r="N2825">
        <f>IF(_xlfn.XLOOKUP(B2825,[1]Printers!$L:$L,[1]Printers!$R:$R,0,0)&gt;0,[1]Parameters!M2825,IF(SUM(E2825:J2825)&lt;&gt;0,VLOOKUP(C2825,[1]!T_Resins[#Data],9,FALSE),""))</f>
        <v>180</v>
      </c>
      <c r="O2825" t="str">
        <f t="shared" si="44"/>
        <v>PhrozenShuffleLite</v>
      </c>
    </row>
    <row r="2826" spans="1:15" x14ac:dyDescent="0.25">
      <c r="A2826" t="str">
        <f t="array" ref="A2826">IF(ROW()-1&gt;COUNTA([1]!T_Printers[Printers])*COUNTA([1]!T_Resins[Resins]),"",INDEX([1]!T_Printers[Printers],INT((ROW()-2)/COUNTA([1]!T_Resins[Resins])+1)))</f>
        <v>Phrozen Shuffle Lite</v>
      </c>
      <c r="B2826" t="str">
        <f>_xlfn.XLOOKUP(A2826,[1]!T_Printers[Printers],[1]!T_Printers[Icon link],,0)</f>
        <v>PhrozenShuffleLite</v>
      </c>
      <c r="C2826" t="str">
        <f t="array" ref="C2826">IF(ROW()-1&gt;COUNTA([1]!T_Printers[Printers])*COUNTA([1]!T_Resins[Resins]),"",INDEX([1]!T_Resins[Resins],MOD(ROW()-2,COUNTA([1]!T_Resins[Resins]))+1))</f>
        <v>Dental Denture Base Soft</v>
      </c>
      <c r="D2826">
        <f>IF(SUM(E2826:J2826)&lt;&gt;0,IF(ROW()-1&gt;COUNTA([1]!T_Printers[Printers])*COUNTA([1]!T_Resins[Resins]),"",2),"")</f>
        <v>2</v>
      </c>
      <c r="E2826" cm="1">
        <f t="array" ref="E2826">IFERROR(IF(ROW()-1&gt;COUNTA([1]!T_Printers[Printers])*COUNTA([1]!T_Resins[Resins]),"",_xlfn.IFS(ROUND(VLOOKUP(C2826,[1]!T_Resins[#Data],2,FALSE)/VLOOKUP(A2826,[1]!T_Printers[#Data],5,FALSE),1)&lt;=_xlfn.XLOOKUP(B2826,[1]Printers!L:L,[1]Printers!O:O,1,0,),ROUND(VLOOKUP(C2826,[1]!T_Resins[#Data],2,FALSE)/VLOOKUP(A2826,[1]!T_Printers[#Data],5,FALSE),1),ROUND(VLOOKUP(C2826,[1]!T_Resins[#Data],2,FALSE)/VLOOKUP(A2826,[1]!T_Printers[#Data],5,FALSE),1)&gt;_xlfn.XLOOKUP(B2826,[1]Printers!L:L,[1]Printers!O:O,1,0,),10)),"Используйте слой 100 мкм")</f>
        <v>19.3</v>
      </c>
      <c r="F2826">
        <f>IFERROR(IF(ROUND(_xlfn.XLOOKUP([1]Parameters!B2826,[1]Printers!L:L,[1]Printers!Q:Q,,0)*E2826/10,0)*10&lt;_xlfn.XLOOKUP([1]Parameters!B2826,[1]Printers!L:L,[1]Printers!P:P,,0),ROUND(_xlfn.XLOOKUP([1]Parameters!B2826,[1]Printers!L:L,[1]Printers!Q:Q,,0)*E2826/10,0)*10,_xlfn.XLOOKUP([1]Parameters!B2826,[1]Printers!L:L,[1]Printers!P:P,,0)),"")</f>
        <v>99</v>
      </c>
      <c r="G2826" cm="1">
        <f t="array" ref="G2826">IFERROR(IF(ROW()-1&gt;COUNTA([1]!T_Printers[Printers])*COUNTA([1]!T_Resins[Resins]),"",_xlfn.IFS(ROUND(VLOOKUP(C2826,[1]!T_Resins[#Data],3,FALSE)/VLOOKUP(A2826,[1]!T_Printers[#Data],5,FALSE),1)&lt;=_xlfn.XLOOKUP(B2826,[1]Printers!L:L,[1]Printers!O:O,1,0,),ROUND(VLOOKUP(C2826,[1]!T_Resins[#Data],3,FALSE)/VLOOKUP(A2826,[1]!T_Printers[#Data],5,FALSE),1),ROUND(VLOOKUP(C2826,[1]!T_Resins[#Data],3,FALSE)/VLOOKUP(A2826,[1]!T_Printers[#Data],5,FALSE),1)&gt;_xlfn.XLOOKUP(B2826,[1]Printers!L:L,[1]Printers!O:O,1,0,),10)),"")</f>
        <v>25.1</v>
      </c>
      <c r="H2826">
        <f>IFERROR(IF(ROUND(_xlfn.XLOOKUP([1]Parameters!B2826,[1]Printers!L:L,[1]Printers!Q:Q,,0)*G2826/10,0)*10&lt;_xlfn.XLOOKUP([1]Parameters!B2826,[1]Printers!L:L,[1]Printers!P:P,,0),ROUND(_xlfn.XLOOKUP([1]Parameters!B2826,[1]Printers!L:L,[1]Printers!Q:Q,,0)*G2826/10,0)*10,_xlfn.XLOOKUP([1]Parameters!B2826,[1]Printers!L:L,[1]Printers!P:P,,0)),"")</f>
        <v>99</v>
      </c>
      <c r="I2826" s="3" t="str" cm="1">
        <f t="array" ref="I2826">IFERROR(IF(ROW()-1&gt;COUNTA([1]!T_Printers[Printers])*COUNTA([1]!T_Resins[Resins]),"",_xlfn.IFS(ROUND(VLOOKUP(C2826,[1]!T_Resins[#Data],4,FALSE)/VLOOKUP(A2826,[1]!T_Printers[#Data],5,FALSE),1)&lt;=_xlfn.XLOOKUP(B2826,[1]Printers!L:L,[1]Printers!O:O,1,0,),ROUND(VLOOKUP(C2826,[1]!T_Resins[#Data],4,FALSE)/VLOOKUP(A2826,[1]!T_Printers[#Data],5,FALSE),1),ROUND(VLOOKUP(C2826,[1]!T_Resins[#Data],4,FALSE)/VLOOKUP(A2826,[1]!T_Printers[#Data],5,FALSE),1)&gt;_xlfn.XLOOKUP(B2826,[1]Printers!L:L,[1]Printers!O:O,1,0,),"")),"")</f>
        <v/>
      </c>
      <c r="J2826" t="str">
        <f>IFERROR(IF(ROUND(_xlfn.XLOOKUP([1]Parameters!B2826,[1]Printers!L:L,[1]Printers!Q:Q,,0)*I2826/10,0)*10&lt;_xlfn.XLOOKUP([1]Parameters!B2826,[1]Printers!L:L,[1]Printers!P:P,,0),ROUND(_xlfn.XLOOKUP([1]Parameters!B2826,[1]Printers!L:L,[1]Printers!Q:Q,,0)*I2826/10,0)*10,_xlfn.XLOOKUP([1]Parameters!B2826,[1]Printers!L:L,[1]Printers!P:P,,0)),"")</f>
        <v/>
      </c>
      <c r="K2826">
        <f>IF(SUM(E2826:J2826)&lt;&gt;0,VLOOKUP(A2826,[1]!T_Printers[#Data],10,FALSE)+VLOOKUP(C2826,[1]!T_Resins[#Data],10,FALSE),"")</f>
        <v>3</v>
      </c>
      <c r="L2826">
        <f>IF(SUM(E2826:J2826)&lt;&gt;0,VLOOKUP(A2826,[1]!T_Printers[#Data],11,FALSE),"")</f>
        <v>5</v>
      </c>
      <c r="M2826">
        <f>IF(SUM(E2826:J2826)&lt;&gt;0,VLOOKUP(C2826,[1]!T_Resins[#Data],8,FALSE),"")</f>
        <v>120</v>
      </c>
      <c r="N2826">
        <f>IF(_xlfn.XLOOKUP(B2826,[1]Printers!$L:$L,[1]Printers!$R:$R,0,0)&gt;0,[1]Parameters!M2826,IF(SUM(E2826:J2826)&lt;&gt;0,VLOOKUP(C2826,[1]!T_Resins[#Data],9,FALSE),""))</f>
        <v>180</v>
      </c>
      <c r="O2826" t="str">
        <f t="shared" si="44"/>
        <v>PhrozenShuffleLite</v>
      </c>
    </row>
    <row r="2827" spans="1:15" x14ac:dyDescent="0.25">
      <c r="A2827" t="str">
        <f t="array" ref="A2827">IF(ROW()-1&gt;COUNTA([1]!T_Printers[Printers])*COUNTA([1]!T_Resins[Resins]),"",INDEX([1]!T_Printers[Printers],INT((ROW()-2)/COUNTA([1]!T_Resins[Resins])+1)))</f>
        <v>Phrozen Shuffle Lite</v>
      </c>
      <c r="B2827" t="str">
        <f>_xlfn.XLOOKUP(A2827,[1]!T_Printers[Printers],[1]!T_Printers[Icon link],,0)</f>
        <v>PhrozenShuffleLite</v>
      </c>
      <c r="C2827" t="str">
        <f t="array" ref="C2827">IF(ROW()-1&gt;COUNTA([1]!T_Printers[Printers])*COUNTA([1]!T_Resins[Resins]),"",INDEX([1]!T_Resins[Resins],MOD(ROW()-2,COUNTA([1]!T_Resins[Resins]))+1))</f>
        <v>Dental Denture Base</v>
      </c>
      <c r="D2827">
        <f>IF(SUM(E2827:J2827)&lt;&gt;0,IF(ROW()-1&gt;COUNTA([1]!T_Printers[Printers])*COUNTA([1]!T_Resins[Resins]),"",2),"")</f>
        <v>2</v>
      </c>
      <c r="E2827" cm="1">
        <f t="array" ref="E2827">IFERROR(IF(ROW()-1&gt;COUNTA([1]!T_Printers[Printers])*COUNTA([1]!T_Resins[Resins]),"",_xlfn.IFS(ROUND(VLOOKUP(C2827,[1]!T_Resins[#Data],2,FALSE)/VLOOKUP(A2827,[1]!T_Printers[#Data],5,FALSE),1)&lt;=_xlfn.XLOOKUP(B2827,[1]Printers!L:L,[1]Printers!O:O,1,0,),ROUND(VLOOKUP(C2827,[1]!T_Resins[#Data],2,FALSE)/VLOOKUP(A2827,[1]!T_Printers[#Data],5,FALSE),1),ROUND(VLOOKUP(C2827,[1]!T_Resins[#Data],2,FALSE)/VLOOKUP(A2827,[1]!T_Printers[#Data],5,FALSE),1)&gt;_xlfn.XLOOKUP(B2827,[1]Printers!L:L,[1]Printers!O:O,1,0,),10)),"Используйте слой 100 мкм")</f>
        <v>15.2</v>
      </c>
      <c r="F2827">
        <f>IFERROR(IF(ROUND(_xlfn.XLOOKUP([1]Parameters!B2827,[1]Printers!L:L,[1]Printers!Q:Q,,0)*E2827/10,0)*10&lt;_xlfn.XLOOKUP([1]Parameters!B2827,[1]Printers!L:L,[1]Printers!P:P,,0),ROUND(_xlfn.XLOOKUP([1]Parameters!B2827,[1]Printers!L:L,[1]Printers!Q:Q,,0)*E2827/10,0)*10,_xlfn.XLOOKUP([1]Parameters!B2827,[1]Printers!L:L,[1]Printers!P:P,,0)),"")</f>
        <v>99</v>
      </c>
      <c r="G2827" cm="1">
        <f t="array" ref="G2827">IFERROR(IF(ROW()-1&gt;COUNTA([1]!T_Printers[Printers])*COUNTA([1]!T_Resins[Resins]),"",_xlfn.IFS(ROUND(VLOOKUP(C2827,[1]!T_Resins[#Data],3,FALSE)/VLOOKUP(A2827,[1]!T_Printers[#Data],5,FALSE),1)&lt;=_xlfn.XLOOKUP(B2827,[1]Printers!L:L,[1]Printers!O:O,1,0,),ROUND(VLOOKUP(C2827,[1]!T_Resins[#Data],3,FALSE)/VLOOKUP(A2827,[1]!T_Printers[#Data],5,FALSE),1),ROUND(VLOOKUP(C2827,[1]!T_Resins[#Data],3,FALSE)/VLOOKUP(A2827,[1]!T_Printers[#Data],5,FALSE),1)&gt;_xlfn.XLOOKUP(B2827,[1]Printers!L:L,[1]Printers!O:O,1,0,),10)),"")</f>
        <v>19.8</v>
      </c>
      <c r="H2827">
        <f>IFERROR(IF(ROUND(_xlfn.XLOOKUP([1]Parameters!B2827,[1]Printers!L:L,[1]Printers!Q:Q,,0)*G2827/10,0)*10&lt;_xlfn.XLOOKUP([1]Parameters!B2827,[1]Printers!L:L,[1]Printers!P:P,,0),ROUND(_xlfn.XLOOKUP([1]Parameters!B2827,[1]Printers!L:L,[1]Printers!Q:Q,,0)*G2827/10,0)*10,_xlfn.XLOOKUP([1]Parameters!B2827,[1]Printers!L:L,[1]Printers!P:P,,0)),"")</f>
        <v>99</v>
      </c>
      <c r="I2827" s="3" t="str" cm="1">
        <f t="array" ref="I2827">IFERROR(IF(ROW()-1&gt;COUNTA([1]!T_Printers[Printers])*COUNTA([1]!T_Resins[Resins]),"",_xlfn.IFS(ROUND(VLOOKUP(C2827,[1]!T_Resins[#Data],4,FALSE)/VLOOKUP(A2827,[1]!T_Printers[#Data],5,FALSE),1)&lt;=_xlfn.XLOOKUP(B2827,[1]Printers!L:L,[1]Printers!O:O,1,0,),ROUND(VLOOKUP(C2827,[1]!T_Resins[#Data],4,FALSE)/VLOOKUP(A2827,[1]!T_Printers[#Data],5,FALSE),1),ROUND(VLOOKUP(C2827,[1]!T_Resins[#Data],4,FALSE)/VLOOKUP(A2827,[1]!T_Printers[#Data],5,FALSE),1)&gt;_xlfn.XLOOKUP(B2827,[1]Printers!L:L,[1]Printers!O:O,1,0,),"")),"")</f>
        <v/>
      </c>
      <c r="J2827" t="str">
        <f>IFERROR(IF(ROUND(_xlfn.XLOOKUP([1]Parameters!B2827,[1]Printers!L:L,[1]Printers!Q:Q,,0)*I2827/10,0)*10&lt;_xlfn.XLOOKUP([1]Parameters!B2827,[1]Printers!L:L,[1]Printers!P:P,,0),ROUND(_xlfn.XLOOKUP([1]Parameters!B2827,[1]Printers!L:L,[1]Printers!Q:Q,,0)*I2827/10,0)*10,_xlfn.XLOOKUP([1]Parameters!B2827,[1]Printers!L:L,[1]Printers!P:P,,0)),"")</f>
        <v/>
      </c>
      <c r="K2827">
        <f>IF(SUM(E2827:J2827)&lt;&gt;0,VLOOKUP(A2827,[1]!T_Printers[#Data],10,FALSE)+VLOOKUP(C2827,[1]!T_Resins[#Data],10,FALSE),"")</f>
        <v>3</v>
      </c>
      <c r="L2827">
        <f>IF(SUM(E2827:J2827)&lt;&gt;0,VLOOKUP(A2827,[1]!T_Printers[#Data],11,FALSE),"")</f>
        <v>5</v>
      </c>
      <c r="M2827">
        <f>IF(SUM(E2827:J2827)&lt;&gt;0,VLOOKUP(C2827,[1]!T_Resins[#Data],8,FALSE),"")</f>
        <v>120</v>
      </c>
      <c r="N2827">
        <f>IF(_xlfn.XLOOKUP(B2827,[1]Printers!$L:$L,[1]Printers!$R:$R,0,0)&gt;0,[1]Parameters!M2827,IF(SUM(E2827:J2827)&lt;&gt;0,VLOOKUP(C2827,[1]!T_Resins[#Data],9,FALSE),""))</f>
        <v>180</v>
      </c>
      <c r="O2827" t="str">
        <f t="shared" si="44"/>
        <v>PhrozenShuffleLite</v>
      </c>
    </row>
    <row r="2828" spans="1:15" x14ac:dyDescent="0.25">
      <c r="A2828" t="str">
        <f t="array" ref="A2828">IF(ROW()-1&gt;COUNTA([1]!T_Printers[Printers])*COUNTA([1]!T_Resins[Resins]),"",INDEX([1]!T_Printers[Printers],INT((ROW()-2)/COUNTA([1]!T_Resins[Resins])+1)))</f>
        <v>Phrozen Shuffle Lite</v>
      </c>
      <c r="B2828" t="str">
        <f>_xlfn.XLOOKUP(A2828,[1]!T_Printers[Printers],[1]!T_Printers[Icon link],,0)</f>
        <v>PhrozenShuffleLite</v>
      </c>
      <c r="C2828" t="str">
        <f t="array" ref="C2828">IF(ROW()-1&gt;COUNTA([1]!T_Printers[Printers])*COUNTA([1]!T_Resins[Resins]),"",INDEX([1]!T_Resins[Resins],MOD(ROW()-2,COUNTA([1]!T_Resins[Resins]))+1))</f>
        <v>Dental IBT</v>
      </c>
      <c r="D2828">
        <f>IF(SUM(E2828:J2828)&lt;&gt;0,IF(ROW()-1&gt;COUNTA([1]!T_Printers[Printers])*COUNTA([1]!T_Resins[Resins]),"",2),"")</f>
        <v>2</v>
      </c>
      <c r="E2828" cm="1">
        <f t="array" ref="E2828">IFERROR(IF(ROW()-1&gt;COUNTA([1]!T_Printers[Printers])*COUNTA([1]!T_Resins[Resins]),"",_xlfn.IFS(ROUND(VLOOKUP(C2828,[1]!T_Resins[#Data],2,FALSE)/VLOOKUP(A2828,[1]!T_Printers[#Data],5,FALSE),1)&lt;=_xlfn.XLOOKUP(B2828,[1]Printers!L:L,[1]Printers!O:O,1,0,),ROUND(VLOOKUP(C2828,[1]!T_Resins[#Data],2,FALSE)/VLOOKUP(A2828,[1]!T_Printers[#Data],5,FALSE),1),ROUND(VLOOKUP(C2828,[1]!T_Resins[#Data],2,FALSE)/VLOOKUP(A2828,[1]!T_Printers[#Data],5,FALSE),1)&gt;_xlfn.XLOOKUP(B2828,[1]Printers!L:L,[1]Printers!O:O,1,0,),10)),"Используйте слой 100 мкм")</f>
        <v>9.5</v>
      </c>
      <c r="F2828">
        <f>IFERROR(IF(ROUND(_xlfn.XLOOKUP([1]Parameters!B2828,[1]Printers!L:L,[1]Printers!Q:Q,,0)*E2828/10,0)*10&lt;_xlfn.XLOOKUP([1]Parameters!B2828,[1]Printers!L:L,[1]Printers!P:P,,0),ROUND(_xlfn.XLOOKUP([1]Parameters!B2828,[1]Printers!L:L,[1]Printers!Q:Q,,0)*E2828/10,0)*10,_xlfn.XLOOKUP([1]Parameters!B2828,[1]Printers!L:L,[1]Printers!P:P,,0)),"")</f>
        <v>90</v>
      </c>
      <c r="G2828" cm="1">
        <f t="array" ref="G2828">IFERROR(IF(ROW()-1&gt;COUNTA([1]!T_Printers[Printers])*COUNTA([1]!T_Resins[Resins]),"",_xlfn.IFS(ROUND(VLOOKUP(C2828,[1]!T_Resins[#Data],3,FALSE)/VLOOKUP(A2828,[1]!T_Printers[#Data],5,FALSE),1)&lt;=_xlfn.XLOOKUP(B2828,[1]Printers!L:L,[1]Printers!O:O,1,0,),ROUND(VLOOKUP(C2828,[1]!T_Resins[#Data],3,FALSE)/VLOOKUP(A2828,[1]!T_Printers[#Data],5,FALSE),1),ROUND(VLOOKUP(C2828,[1]!T_Resins[#Data],3,FALSE)/VLOOKUP(A2828,[1]!T_Printers[#Data],5,FALSE),1)&gt;_xlfn.XLOOKUP(B2828,[1]Printers!L:L,[1]Printers!O:O,1,0,),10)),"")</f>
        <v>12.4</v>
      </c>
      <c r="H2828">
        <f>IFERROR(IF(ROUND(_xlfn.XLOOKUP([1]Parameters!B2828,[1]Printers!L:L,[1]Printers!Q:Q,,0)*G2828/10,0)*10&lt;_xlfn.XLOOKUP([1]Parameters!B2828,[1]Printers!L:L,[1]Printers!P:P,,0),ROUND(_xlfn.XLOOKUP([1]Parameters!B2828,[1]Printers!L:L,[1]Printers!Q:Q,,0)*G2828/10,0)*10,_xlfn.XLOOKUP([1]Parameters!B2828,[1]Printers!L:L,[1]Printers!P:P,,0)),"")</f>
        <v>99</v>
      </c>
      <c r="I2828" s="3" t="str" cm="1">
        <f t="array" ref="I2828">IFERROR(IF(ROW()-1&gt;COUNTA([1]!T_Printers[Printers])*COUNTA([1]!T_Resins[Resins]),"",_xlfn.IFS(ROUND(VLOOKUP(C2828,[1]!T_Resins[#Data],4,FALSE)/VLOOKUP(A2828,[1]!T_Printers[#Data],5,FALSE),1)&lt;=_xlfn.XLOOKUP(B2828,[1]Printers!L:L,[1]Printers!O:O,1,0,),ROUND(VLOOKUP(C2828,[1]!T_Resins[#Data],4,FALSE)/VLOOKUP(A2828,[1]!T_Printers[#Data],5,FALSE),1),ROUND(VLOOKUP(C2828,[1]!T_Resins[#Data],4,FALSE)/VLOOKUP(A2828,[1]!T_Printers[#Data],5,FALSE),1)&gt;_xlfn.XLOOKUP(B2828,[1]Printers!L:L,[1]Printers!O:O,1,0,),"")),"")</f>
        <v/>
      </c>
      <c r="J2828" t="str">
        <f>IFERROR(IF(ROUND(_xlfn.XLOOKUP([1]Parameters!B2828,[1]Printers!L:L,[1]Printers!Q:Q,,0)*I2828/10,0)*10&lt;_xlfn.XLOOKUP([1]Parameters!B2828,[1]Printers!L:L,[1]Printers!P:P,,0),ROUND(_xlfn.XLOOKUP([1]Parameters!B2828,[1]Printers!L:L,[1]Printers!Q:Q,,0)*I2828/10,0)*10,_xlfn.XLOOKUP([1]Parameters!B2828,[1]Printers!L:L,[1]Printers!P:P,,0)),"")</f>
        <v/>
      </c>
      <c r="K2828">
        <f>IF(SUM(E2828:J2828)&lt;&gt;0,VLOOKUP(A2828,[1]!T_Printers[#Data],10,FALSE)+VLOOKUP(C2828,[1]!T_Resins[#Data],10,FALSE),"")</f>
        <v>2</v>
      </c>
      <c r="L2828">
        <f>IF(SUM(E2828:J2828)&lt;&gt;0,VLOOKUP(A2828,[1]!T_Printers[#Data],11,FALSE),"")</f>
        <v>5</v>
      </c>
      <c r="M2828">
        <f>IF(SUM(E2828:J2828)&lt;&gt;0,VLOOKUP(C2828,[1]!T_Resins[#Data],8,FALSE),"")</f>
        <v>60</v>
      </c>
      <c r="N2828">
        <f>IF(_xlfn.XLOOKUP(B2828,[1]Printers!$L:$L,[1]Printers!$R:$R,0,0)&gt;0,[1]Parameters!M2828,IF(SUM(E2828:J2828)&lt;&gt;0,VLOOKUP(C2828,[1]!T_Resins[#Data],9,FALSE),""))</f>
        <v>60</v>
      </c>
      <c r="O2828" t="str">
        <f t="shared" si="44"/>
        <v>PhrozenShuffleLite</v>
      </c>
    </row>
    <row r="2829" spans="1:15" x14ac:dyDescent="0.25">
      <c r="A2829" t="str">
        <f t="array" ref="A2829">IF(ROW()-1&gt;COUNTA([1]!T_Printers[Printers])*COUNTA([1]!T_Resins[Resins]),"",INDEX([1]!T_Printers[Printers],INT((ROW()-2)/COUNTA([1]!T_Resins[Resins])+1)))</f>
        <v>Phrozen Shuffle Lite</v>
      </c>
      <c r="B2829" t="str">
        <f>_xlfn.XLOOKUP(A2829,[1]!T_Printers[Printers],[1]!T_Printers[Icon link],,0)</f>
        <v>PhrozenShuffleLite</v>
      </c>
      <c r="C2829" t="str">
        <f t="array" ref="C2829">IF(ROW()-1&gt;COUNTA([1]!T_Printers[Printers])*COUNTA([1]!T_Resins[Resins]),"",INDEX([1]!T_Resins[Resins],MOD(ROW()-2,COUNTA([1]!T_Resins[Resins]))+1))</f>
        <v>Dental Model Biege</v>
      </c>
      <c r="D2829">
        <f>IF(SUM(E2829:J2829)&lt;&gt;0,IF(ROW()-1&gt;COUNTA([1]!T_Printers[Printers])*COUNTA([1]!T_Resins[Resins]),"",2),"")</f>
        <v>2</v>
      </c>
      <c r="E2829" cm="1">
        <f t="array" ref="E2829">IFERROR(IF(ROW()-1&gt;COUNTA([1]!T_Printers[Printers])*COUNTA([1]!T_Resins[Resins]),"",_xlfn.IFS(ROUND(VLOOKUP(C2829,[1]!T_Resins[#Data],2,FALSE)/VLOOKUP(A2829,[1]!T_Printers[#Data],5,FALSE),1)&lt;=_xlfn.XLOOKUP(B2829,[1]Printers!L:L,[1]Printers!O:O,1,0,),ROUND(VLOOKUP(C2829,[1]!T_Resins[#Data],2,FALSE)/VLOOKUP(A2829,[1]!T_Printers[#Data],5,FALSE),1),ROUND(VLOOKUP(C2829,[1]!T_Resins[#Data],2,FALSE)/VLOOKUP(A2829,[1]!T_Printers[#Data],5,FALSE),1)&gt;_xlfn.XLOOKUP(B2829,[1]Printers!L:L,[1]Printers!O:O,1,0,),10)),"Используйте слой 100 мкм")</f>
        <v>12</v>
      </c>
      <c r="F2829">
        <f>IFERROR(IF(ROUND(_xlfn.XLOOKUP([1]Parameters!B2829,[1]Printers!L:L,[1]Printers!Q:Q,,0)*E2829/10,0)*10&lt;_xlfn.XLOOKUP([1]Parameters!B2829,[1]Printers!L:L,[1]Printers!P:P,,0),ROUND(_xlfn.XLOOKUP([1]Parameters!B2829,[1]Printers!L:L,[1]Printers!Q:Q,,0)*E2829/10,0)*10,_xlfn.XLOOKUP([1]Parameters!B2829,[1]Printers!L:L,[1]Printers!P:P,,0)),"")</f>
        <v>99</v>
      </c>
      <c r="G2829" cm="1">
        <f t="array" ref="G2829">IFERROR(IF(ROW()-1&gt;COUNTA([1]!T_Printers[Printers])*COUNTA([1]!T_Resins[Resins]),"",_xlfn.IFS(ROUND(VLOOKUP(C2829,[1]!T_Resins[#Data],3,FALSE)/VLOOKUP(A2829,[1]!T_Printers[#Data],5,FALSE),1)&lt;=_xlfn.XLOOKUP(B2829,[1]Printers!L:L,[1]Printers!O:O,1,0,),ROUND(VLOOKUP(C2829,[1]!T_Resins[#Data],3,FALSE)/VLOOKUP(A2829,[1]!T_Printers[#Data],5,FALSE),1),ROUND(VLOOKUP(C2829,[1]!T_Resins[#Data],3,FALSE)/VLOOKUP(A2829,[1]!T_Printers[#Data],5,FALSE),1)&gt;_xlfn.XLOOKUP(B2829,[1]Printers!L:L,[1]Printers!O:O,1,0,),10)),"")</f>
        <v>15.6</v>
      </c>
      <c r="H2829">
        <f>IFERROR(IF(ROUND(_xlfn.XLOOKUP([1]Parameters!B2829,[1]Printers!L:L,[1]Printers!Q:Q,,0)*G2829/10,0)*10&lt;_xlfn.XLOOKUP([1]Parameters!B2829,[1]Printers!L:L,[1]Printers!P:P,,0),ROUND(_xlfn.XLOOKUP([1]Parameters!B2829,[1]Printers!L:L,[1]Printers!Q:Q,,0)*G2829/10,0)*10,_xlfn.XLOOKUP([1]Parameters!B2829,[1]Printers!L:L,[1]Printers!P:P,,0)),"")</f>
        <v>99</v>
      </c>
      <c r="I2829" s="3" t="str" cm="1">
        <f t="array" ref="I2829">IFERROR(IF(ROW()-1&gt;COUNTA([1]!T_Printers[Printers])*COUNTA([1]!T_Resins[Resins]),"",_xlfn.IFS(ROUND(VLOOKUP(C2829,[1]!T_Resins[#Data],4,FALSE)/VLOOKUP(A2829,[1]!T_Printers[#Data],5,FALSE),1)&lt;=_xlfn.XLOOKUP(B2829,[1]Printers!L:L,[1]Printers!O:O,1,0,),ROUND(VLOOKUP(C2829,[1]!T_Resins[#Data],4,FALSE)/VLOOKUP(A2829,[1]!T_Printers[#Data],5,FALSE),1),ROUND(VLOOKUP(C2829,[1]!T_Resins[#Data],4,FALSE)/VLOOKUP(A2829,[1]!T_Printers[#Data],5,FALSE),1)&gt;_xlfn.XLOOKUP(B2829,[1]Printers!L:L,[1]Printers!O:O,1,0,),"")),"")</f>
        <v/>
      </c>
      <c r="J2829" t="str">
        <f>IFERROR(IF(ROUND(_xlfn.XLOOKUP([1]Parameters!B2829,[1]Printers!L:L,[1]Printers!Q:Q,,0)*I2829/10,0)*10&lt;_xlfn.XLOOKUP([1]Parameters!B2829,[1]Printers!L:L,[1]Printers!P:P,,0),ROUND(_xlfn.XLOOKUP([1]Parameters!B2829,[1]Printers!L:L,[1]Printers!Q:Q,,0)*I2829/10,0)*10,_xlfn.XLOOKUP([1]Parameters!B2829,[1]Printers!L:L,[1]Printers!P:P,,0)),"")</f>
        <v/>
      </c>
      <c r="K2829">
        <f>IF(SUM(E2829:J2829)&lt;&gt;0,VLOOKUP(A2829,[1]!T_Printers[#Data],10,FALSE)+VLOOKUP(C2829,[1]!T_Resins[#Data],10,FALSE),"")</f>
        <v>3</v>
      </c>
      <c r="L2829">
        <f>IF(SUM(E2829:J2829)&lt;&gt;0,VLOOKUP(A2829,[1]!T_Printers[#Data],11,FALSE),"")</f>
        <v>5</v>
      </c>
      <c r="M2829">
        <f>IF(SUM(E2829:J2829)&lt;&gt;0,VLOOKUP(C2829,[1]!T_Resins[#Data],8,FALSE),"")</f>
        <v>120</v>
      </c>
      <c r="N2829">
        <f>IF(_xlfn.XLOOKUP(B2829,[1]Printers!$L:$L,[1]Printers!$R:$R,0,0)&gt;0,[1]Parameters!M2829,IF(SUM(E2829:J2829)&lt;&gt;0,VLOOKUP(C2829,[1]!T_Resins[#Data],9,FALSE),""))</f>
        <v>180</v>
      </c>
      <c r="O2829" t="str">
        <f t="shared" si="44"/>
        <v>PhrozenShuffleLite</v>
      </c>
    </row>
    <row r="2830" spans="1:15" x14ac:dyDescent="0.25">
      <c r="A2830" t="str">
        <f t="array" ref="A2830">IF(ROW()-1&gt;COUNTA([1]!T_Printers[Printers])*COUNTA([1]!T_Resins[Resins]),"",INDEX([1]!T_Printers[Printers],INT((ROW()-2)/COUNTA([1]!T_Resins[Resins])+1)))</f>
        <v>Phrozen Shuffle Lite</v>
      </c>
      <c r="B2830" t="str">
        <f>_xlfn.XLOOKUP(A2830,[1]!T_Printers[Printers],[1]!T_Printers[Icon link],,0)</f>
        <v>PhrozenShuffleLite</v>
      </c>
      <c r="C2830" t="str">
        <f t="array" ref="C2830">IF(ROW()-1&gt;COUNTA([1]!T_Printers[Printers])*COUNTA([1]!T_Resins[Resins]),"",INDEX([1]!T_Resins[Resins],MOD(ROW()-2,COUNTA([1]!T_Resins[Resins]))+1))</f>
        <v>Dental Model Bone</v>
      </c>
      <c r="D2830">
        <f>IF(SUM(E2830:J2830)&lt;&gt;0,IF(ROW()-1&gt;COUNTA([1]!T_Printers[Printers])*COUNTA([1]!T_Resins[Resins]),"",2),"")</f>
        <v>2</v>
      </c>
      <c r="E2830" cm="1">
        <f t="array" ref="E2830">IFERROR(IF(ROW()-1&gt;COUNTA([1]!T_Printers[Printers])*COUNTA([1]!T_Resins[Resins]),"",_xlfn.IFS(ROUND(VLOOKUP(C2830,[1]!T_Resins[#Data],2,FALSE)/VLOOKUP(A2830,[1]!T_Printers[#Data],5,FALSE),1)&lt;=_xlfn.XLOOKUP(B2830,[1]Printers!L:L,[1]Printers!O:O,1,0,),ROUND(VLOOKUP(C2830,[1]!T_Resins[#Data],2,FALSE)/VLOOKUP(A2830,[1]!T_Printers[#Data],5,FALSE),1),ROUND(VLOOKUP(C2830,[1]!T_Resins[#Data],2,FALSE)/VLOOKUP(A2830,[1]!T_Printers[#Data],5,FALSE),1)&gt;_xlfn.XLOOKUP(B2830,[1]Printers!L:L,[1]Printers!O:O,1,0,),10)),"Используйте слой 100 мкм")</f>
        <v>7.4</v>
      </c>
      <c r="F2830">
        <f>IFERROR(IF(ROUND(_xlfn.XLOOKUP([1]Parameters!B2830,[1]Printers!L:L,[1]Printers!Q:Q,,0)*E2830/10,0)*10&lt;_xlfn.XLOOKUP([1]Parameters!B2830,[1]Printers!L:L,[1]Printers!P:P,,0),ROUND(_xlfn.XLOOKUP([1]Parameters!B2830,[1]Printers!L:L,[1]Printers!Q:Q,,0)*E2830/10,0)*10,_xlfn.XLOOKUP([1]Parameters!B2830,[1]Printers!L:L,[1]Printers!P:P,,0)),"")</f>
        <v>70</v>
      </c>
      <c r="G2830" cm="1">
        <f t="array" ref="G2830">IFERROR(IF(ROW()-1&gt;COUNTA([1]!T_Printers[Printers])*COUNTA([1]!T_Resins[Resins]),"",_xlfn.IFS(ROUND(VLOOKUP(C2830,[1]!T_Resins[#Data],3,FALSE)/VLOOKUP(A2830,[1]!T_Printers[#Data],5,FALSE),1)&lt;=_xlfn.XLOOKUP(B2830,[1]Printers!L:L,[1]Printers!O:O,1,0,),ROUND(VLOOKUP(C2830,[1]!T_Resins[#Data],3,FALSE)/VLOOKUP(A2830,[1]!T_Printers[#Data],5,FALSE),1),ROUND(VLOOKUP(C2830,[1]!T_Resins[#Data],3,FALSE)/VLOOKUP(A2830,[1]!T_Printers[#Data],5,FALSE),1)&gt;_xlfn.XLOOKUP(B2830,[1]Printers!L:L,[1]Printers!O:O,1,0,),10)),"")</f>
        <v>9.6999999999999993</v>
      </c>
      <c r="H2830">
        <f>IFERROR(IF(ROUND(_xlfn.XLOOKUP([1]Parameters!B2830,[1]Printers!L:L,[1]Printers!Q:Q,,0)*G2830/10,0)*10&lt;_xlfn.XLOOKUP([1]Parameters!B2830,[1]Printers!L:L,[1]Printers!P:P,,0),ROUND(_xlfn.XLOOKUP([1]Parameters!B2830,[1]Printers!L:L,[1]Printers!Q:Q,,0)*G2830/10,0)*10,_xlfn.XLOOKUP([1]Parameters!B2830,[1]Printers!L:L,[1]Printers!P:P,,0)),"")</f>
        <v>90</v>
      </c>
      <c r="I2830" s="3" t="str" cm="1">
        <f t="array" ref="I2830">IFERROR(IF(ROW()-1&gt;COUNTA([1]!T_Printers[Printers])*COUNTA([1]!T_Resins[Resins]),"",_xlfn.IFS(ROUND(VLOOKUP(C2830,[1]!T_Resins[#Data],4,FALSE)/VLOOKUP(A2830,[1]!T_Printers[#Data],5,FALSE),1)&lt;=_xlfn.XLOOKUP(B2830,[1]Printers!L:L,[1]Printers!O:O,1,0,),ROUND(VLOOKUP(C2830,[1]!T_Resins[#Data],4,FALSE)/VLOOKUP(A2830,[1]!T_Printers[#Data],5,FALSE),1),ROUND(VLOOKUP(C2830,[1]!T_Resins[#Data],4,FALSE)/VLOOKUP(A2830,[1]!T_Printers[#Data],5,FALSE),1)&gt;_xlfn.XLOOKUP(B2830,[1]Printers!L:L,[1]Printers!O:O,1,0,),"")),"")</f>
        <v/>
      </c>
      <c r="J2830" t="str">
        <f>IFERROR(IF(ROUND(_xlfn.XLOOKUP([1]Parameters!B2830,[1]Printers!L:L,[1]Printers!Q:Q,,0)*I2830/10,0)*10&lt;_xlfn.XLOOKUP([1]Parameters!B2830,[1]Printers!L:L,[1]Printers!P:P,,0),ROUND(_xlfn.XLOOKUP([1]Parameters!B2830,[1]Printers!L:L,[1]Printers!Q:Q,,0)*I2830/10,0)*10,_xlfn.XLOOKUP([1]Parameters!B2830,[1]Printers!L:L,[1]Printers!P:P,,0)),"")</f>
        <v/>
      </c>
      <c r="K2830">
        <f>IF(SUM(E2830:J2830)&lt;&gt;0,VLOOKUP(A2830,[1]!T_Printers[#Data],10,FALSE)+VLOOKUP(C2830,[1]!T_Resins[#Data],10,FALSE),"")</f>
        <v>3</v>
      </c>
      <c r="L2830">
        <f>IF(SUM(E2830:J2830)&lt;&gt;0,VLOOKUP(A2830,[1]!T_Printers[#Data],11,FALSE),"")</f>
        <v>5</v>
      </c>
      <c r="M2830">
        <f>IF(SUM(E2830:J2830)&lt;&gt;0,VLOOKUP(C2830,[1]!T_Resins[#Data],8,FALSE),"")</f>
        <v>120</v>
      </c>
      <c r="N2830">
        <f>IF(_xlfn.XLOOKUP(B2830,[1]Printers!$L:$L,[1]Printers!$R:$R,0,0)&gt;0,[1]Parameters!M2830,IF(SUM(E2830:J2830)&lt;&gt;0,VLOOKUP(C2830,[1]!T_Resins[#Data],9,FALSE),""))</f>
        <v>180</v>
      </c>
      <c r="O2830" t="str">
        <f t="shared" si="44"/>
        <v>PhrozenShuffleLite</v>
      </c>
    </row>
    <row r="2831" spans="1:15" x14ac:dyDescent="0.25">
      <c r="A2831" t="str">
        <f t="array" ref="A2831">IF(ROW()-1&gt;COUNTA([1]!T_Printers[Printers])*COUNTA([1]!T_Resins[Resins]),"",INDEX([1]!T_Printers[Printers],INT((ROW()-2)/COUNTA([1]!T_Resins[Resins])+1)))</f>
        <v>Phrozen Shuffle Lite</v>
      </c>
      <c r="B2831" t="str">
        <f>_xlfn.XLOOKUP(A2831,[1]!T_Printers[Printers],[1]!T_Printers[Icon link],,0)</f>
        <v>PhrozenShuffleLite</v>
      </c>
      <c r="C2831" t="str">
        <f t="array" ref="C2831">IF(ROW()-1&gt;COUNTA([1]!T_Printers[Printers])*COUNTA([1]!T_Resins[Resins]),"",INDEX([1]!T_Resins[Resins],MOD(ROW()-2,COUNTA([1]!T_Resins[Resins]))+1))</f>
        <v>Dental Model Light Grey</v>
      </c>
      <c r="D2831">
        <f>IF(SUM(E2831:J2831)&lt;&gt;0,IF(ROW()-1&gt;COUNTA([1]!T_Printers[Printers])*COUNTA([1]!T_Resins[Resins]),"",2),"")</f>
        <v>2</v>
      </c>
      <c r="E2831" cm="1">
        <f t="array" ref="E2831">IFERROR(IF(ROW()-1&gt;COUNTA([1]!T_Printers[Printers])*COUNTA([1]!T_Resins[Resins]),"",_xlfn.IFS(ROUND(VLOOKUP(C2831,[1]!T_Resins[#Data],2,FALSE)/VLOOKUP(A2831,[1]!T_Printers[#Data],5,FALSE),1)&lt;=_xlfn.XLOOKUP(B2831,[1]Printers!L:L,[1]Printers!O:O,1,0,),ROUND(VLOOKUP(C2831,[1]!T_Resins[#Data],2,FALSE)/VLOOKUP(A2831,[1]!T_Printers[#Data],5,FALSE),1),ROUND(VLOOKUP(C2831,[1]!T_Resins[#Data],2,FALSE)/VLOOKUP(A2831,[1]!T_Printers[#Data],5,FALSE),1)&gt;_xlfn.XLOOKUP(B2831,[1]Printers!L:L,[1]Printers!O:O,1,0,),10)),"Используйте слой 100 мкм")</f>
        <v>9.3000000000000007</v>
      </c>
      <c r="F2831">
        <f>IFERROR(IF(ROUND(_xlfn.XLOOKUP([1]Parameters!B2831,[1]Printers!L:L,[1]Printers!Q:Q,,0)*E2831/10,0)*10&lt;_xlfn.XLOOKUP([1]Parameters!B2831,[1]Printers!L:L,[1]Printers!P:P,,0),ROUND(_xlfn.XLOOKUP([1]Parameters!B2831,[1]Printers!L:L,[1]Printers!Q:Q,,0)*E2831/10,0)*10,_xlfn.XLOOKUP([1]Parameters!B2831,[1]Printers!L:L,[1]Printers!P:P,,0)),"")</f>
        <v>80</v>
      </c>
      <c r="G2831" cm="1">
        <f t="array" ref="G2831">IFERROR(IF(ROW()-1&gt;COUNTA([1]!T_Printers[Printers])*COUNTA([1]!T_Resins[Resins]),"",_xlfn.IFS(ROUND(VLOOKUP(C2831,[1]!T_Resins[#Data],3,FALSE)/VLOOKUP(A2831,[1]!T_Printers[#Data],5,FALSE),1)&lt;=_xlfn.XLOOKUP(B2831,[1]Printers!L:L,[1]Printers!O:O,1,0,),ROUND(VLOOKUP(C2831,[1]!T_Resins[#Data],3,FALSE)/VLOOKUP(A2831,[1]!T_Printers[#Data],5,FALSE),1),ROUND(VLOOKUP(C2831,[1]!T_Resins[#Data],3,FALSE)/VLOOKUP(A2831,[1]!T_Printers[#Data],5,FALSE),1)&gt;_xlfn.XLOOKUP(B2831,[1]Printers!L:L,[1]Printers!O:O,1,0,),10)),"")</f>
        <v>12.1</v>
      </c>
      <c r="H2831">
        <f>IFERROR(IF(ROUND(_xlfn.XLOOKUP([1]Parameters!B2831,[1]Printers!L:L,[1]Printers!Q:Q,,0)*G2831/10,0)*10&lt;_xlfn.XLOOKUP([1]Parameters!B2831,[1]Printers!L:L,[1]Printers!P:P,,0),ROUND(_xlfn.XLOOKUP([1]Parameters!B2831,[1]Printers!L:L,[1]Printers!Q:Q,,0)*G2831/10,0)*10,_xlfn.XLOOKUP([1]Parameters!B2831,[1]Printers!L:L,[1]Printers!P:P,,0)),"")</f>
        <v>99</v>
      </c>
      <c r="I2831" s="3" t="str" cm="1">
        <f t="array" ref="I2831">IFERROR(IF(ROW()-1&gt;COUNTA([1]!T_Printers[Printers])*COUNTA([1]!T_Resins[Resins]),"",_xlfn.IFS(ROUND(VLOOKUP(C2831,[1]!T_Resins[#Data],4,FALSE)/VLOOKUP(A2831,[1]!T_Printers[#Data],5,FALSE),1)&lt;=_xlfn.XLOOKUP(B2831,[1]Printers!L:L,[1]Printers!O:O,1,0,),ROUND(VLOOKUP(C2831,[1]!T_Resins[#Data],4,FALSE)/VLOOKUP(A2831,[1]!T_Printers[#Data],5,FALSE),1),ROUND(VLOOKUP(C2831,[1]!T_Resins[#Data],4,FALSE)/VLOOKUP(A2831,[1]!T_Printers[#Data],5,FALSE),1)&gt;_xlfn.XLOOKUP(B2831,[1]Printers!L:L,[1]Printers!O:O,1,0,),"")),"")</f>
        <v/>
      </c>
      <c r="J2831" t="str">
        <f>IFERROR(IF(ROUND(_xlfn.XLOOKUP([1]Parameters!B2831,[1]Printers!L:L,[1]Printers!Q:Q,,0)*I2831/10,0)*10&lt;_xlfn.XLOOKUP([1]Parameters!B2831,[1]Printers!L:L,[1]Printers!P:P,,0),ROUND(_xlfn.XLOOKUP([1]Parameters!B2831,[1]Printers!L:L,[1]Printers!Q:Q,,0)*I2831/10,0)*10,_xlfn.XLOOKUP([1]Parameters!B2831,[1]Printers!L:L,[1]Printers!P:P,,0)),"")</f>
        <v/>
      </c>
      <c r="K2831">
        <f>IF(SUM(E2831:J2831)&lt;&gt;0,VLOOKUP(A2831,[1]!T_Printers[#Data],10,FALSE)+VLOOKUP(C2831,[1]!T_Resins[#Data],10,FALSE),"")</f>
        <v>3</v>
      </c>
      <c r="L2831">
        <f>IF(SUM(E2831:J2831)&lt;&gt;0,VLOOKUP(A2831,[1]!T_Printers[#Data],11,FALSE),"")</f>
        <v>5</v>
      </c>
      <c r="M2831">
        <f>IF(SUM(E2831:J2831)&lt;&gt;0,VLOOKUP(C2831,[1]!T_Resins[#Data],8,FALSE),"")</f>
        <v>120</v>
      </c>
      <c r="N2831">
        <f>IF(_xlfn.XLOOKUP(B2831,[1]Printers!$L:$L,[1]Printers!$R:$R,0,0)&gt;0,[1]Parameters!M2831,IF(SUM(E2831:J2831)&lt;&gt;0,VLOOKUP(C2831,[1]!T_Resins[#Data],9,FALSE),""))</f>
        <v>180</v>
      </c>
      <c r="O2831" t="str">
        <f t="shared" si="44"/>
        <v>PhrozenShuffleLite</v>
      </c>
    </row>
    <row r="2832" spans="1:15" x14ac:dyDescent="0.25">
      <c r="A2832" t="str">
        <f t="array" ref="A2832">IF(ROW()-1&gt;COUNTA([1]!T_Printers[Printers])*COUNTA([1]!T_Resins[Resins]),"",INDEX([1]!T_Printers[Printers],INT((ROW()-2)/COUNTA([1]!T_Resins[Resins])+1)))</f>
        <v>Phrozen Shuffle Lite</v>
      </c>
      <c r="B2832" t="str">
        <f>_xlfn.XLOOKUP(A2832,[1]!T_Printers[Printers],[1]!T_Printers[Icon link],,0)</f>
        <v>PhrozenShuffleLite</v>
      </c>
      <c r="C2832" t="str">
        <f t="array" ref="C2832">IF(ROW()-1&gt;COUNTA([1]!T_Printers[Printers])*COUNTA([1]!T_Resins[Resins]),"",INDEX([1]!T_Resins[Resins],MOD(ROW()-2,COUNTA([1]!T_Resins[Resins]))+1))</f>
        <v>Dental Peach</v>
      </c>
      <c r="D2832">
        <f>IF(SUM(E2832:J2832)&lt;&gt;0,IF(ROW()-1&gt;COUNTA([1]!T_Printers[Printers])*COUNTA([1]!T_Resins[Resins]),"",2),"")</f>
        <v>2</v>
      </c>
      <c r="E2832" cm="1">
        <f t="array" ref="E2832">IFERROR(IF(ROW()-1&gt;COUNTA([1]!T_Printers[Printers])*COUNTA([1]!T_Resins[Resins]),"",_xlfn.IFS(ROUND(VLOOKUP(C2832,[1]!T_Resins[#Data],2,FALSE)/VLOOKUP(A2832,[1]!T_Printers[#Data],5,FALSE),1)&lt;=_xlfn.XLOOKUP(B2832,[1]Printers!L:L,[1]Printers!O:O,1,0,),ROUND(VLOOKUP(C2832,[1]!T_Resins[#Data],2,FALSE)/VLOOKUP(A2832,[1]!T_Printers[#Data],5,FALSE),1),ROUND(VLOOKUP(C2832,[1]!T_Resins[#Data],2,FALSE)/VLOOKUP(A2832,[1]!T_Printers[#Data],5,FALSE),1)&gt;_xlfn.XLOOKUP(B2832,[1]Printers!L:L,[1]Printers!O:O,1,0,),10)),"Используйте слой 100 мкм")</f>
        <v>12</v>
      </c>
      <c r="F2832">
        <f>IFERROR(IF(ROUND(_xlfn.XLOOKUP([1]Parameters!B2832,[1]Printers!L:L,[1]Printers!Q:Q,,0)*E2832/10,0)*10&lt;_xlfn.XLOOKUP([1]Parameters!B2832,[1]Printers!L:L,[1]Printers!P:P,,0),ROUND(_xlfn.XLOOKUP([1]Parameters!B2832,[1]Printers!L:L,[1]Printers!Q:Q,,0)*E2832/10,0)*10,_xlfn.XLOOKUP([1]Parameters!B2832,[1]Printers!L:L,[1]Printers!P:P,,0)),"")</f>
        <v>99</v>
      </c>
      <c r="G2832" cm="1">
        <f t="array" ref="G2832">IFERROR(IF(ROW()-1&gt;COUNTA([1]!T_Printers[Printers])*COUNTA([1]!T_Resins[Resins]),"",_xlfn.IFS(ROUND(VLOOKUP(C2832,[1]!T_Resins[#Data],3,FALSE)/VLOOKUP(A2832,[1]!T_Printers[#Data],5,FALSE),1)&lt;=_xlfn.XLOOKUP(B2832,[1]Printers!L:L,[1]Printers!O:O,1,0,),ROUND(VLOOKUP(C2832,[1]!T_Resins[#Data],3,FALSE)/VLOOKUP(A2832,[1]!T_Printers[#Data],5,FALSE),1),ROUND(VLOOKUP(C2832,[1]!T_Resins[#Data],3,FALSE)/VLOOKUP(A2832,[1]!T_Printers[#Data],5,FALSE),1)&gt;_xlfn.XLOOKUP(B2832,[1]Printers!L:L,[1]Printers!O:O,1,0,),10)),"")</f>
        <v>15.6</v>
      </c>
      <c r="H2832">
        <f>IFERROR(IF(ROUND(_xlfn.XLOOKUP([1]Parameters!B2832,[1]Printers!L:L,[1]Printers!Q:Q,,0)*G2832/10,0)*10&lt;_xlfn.XLOOKUP([1]Parameters!B2832,[1]Printers!L:L,[1]Printers!P:P,,0),ROUND(_xlfn.XLOOKUP([1]Parameters!B2832,[1]Printers!L:L,[1]Printers!Q:Q,,0)*G2832/10,0)*10,_xlfn.XLOOKUP([1]Parameters!B2832,[1]Printers!L:L,[1]Printers!P:P,,0)),"")</f>
        <v>99</v>
      </c>
      <c r="I2832" s="3" t="str" cm="1">
        <f t="array" ref="I2832">IFERROR(IF(ROW()-1&gt;COUNTA([1]!T_Printers[Printers])*COUNTA([1]!T_Resins[Resins]),"",_xlfn.IFS(ROUND(VLOOKUP(C2832,[1]!T_Resins[#Data],4,FALSE)/VLOOKUP(A2832,[1]!T_Printers[#Data],5,FALSE),1)&lt;=_xlfn.XLOOKUP(B2832,[1]Printers!L:L,[1]Printers!O:O,1,0,),ROUND(VLOOKUP(C2832,[1]!T_Resins[#Data],4,FALSE)/VLOOKUP(A2832,[1]!T_Printers[#Data],5,FALSE),1),ROUND(VLOOKUP(C2832,[1]!T_Resins[#Data],4,FALSE)/VLOOKUP(A2832,[1]!T_Printers[#Data],5,FALSE),1)&gt;_xlfn.XLOOKUP(B2832,[1]Printers!L:L,[1]Printers!O:O,1,0,),"")),"")</f>
        <v/>
      </c>
      <c r="J2832" t="str">
        <f>IFERROR(IF(ROUND(_xlfn.XLOOKUP([1]Parameters!B2832,[1]Printers!L:L,[1]Printers!Q:Q,,0)*I2832/10,0)*10&lt;_xlfn.XLOOKUP([1]Parameters!B2832,[1]Printers!L:L,[1]Printers!P:P,,0),ROUND(_xlfn.XLOOKUP([1]Parameters!B2832,[1]Printers!L:L,[1]Printers!Q:Q,,0)*I2832/10,0)*10,_xlfn.XLOOKUP([1]Parameters!B2832,[1]Printers!L:L,[1]Printers!P:P,,0)),"")</f>
        <v/>
      </c>
      <c r="K2832">
        <f>IF(SUM(E2832:J2832)&lt;&gt;0,VLOOKUP(A2832,[1]!T_Printers[#Data],10,FALSE)+VLOOKUP(C2832,[1]!T_Resins[#Data],10,FALSE),"")</f>
        <v>3</v>
      </c>
      <c r="L2832">
        <f>IF(SUM(E2832:J2832)&lt;&gt;0,VLOOKUP(A2832,[1]!T_Printers[#Data],11,FALSE),"")</f>
        <v>5</v>
      </c>
      <c r="M2832">
        <f>IF(SUM(E2832:J2832)&lt;&gt;0,VLOOKUP(C2832,[1]!T_Resins[#Data],8,FALSE),"")</f>
        <v>120</v>
      </c>
      <c r="N2832">
        <f>IF(_xlfn.XLOOKUP(B2832,[1]Printers!$L:$L,[1]Printers!$R:$R,0,0)&gt;0,[1]Parameters!M2832,IF(SUM(E2832:J2832)&lt;&gt;0,VLOOKUP(C2832,[1]!T_Resins[#Data],9,FALSE),""))</f>
        <v>180</v>
      </c>
      <c r="O2832" t="str">
        <f t="shared" si="44"/>
        <v>PhrozenShuffleLite</v>
      </c>
    </row>
    <row r="2833" spans="1:15" x14ac:dyDescent="0.25">
      <c r="A2833" t="str">
        <f t="array" ref="A2833">IF(ROW()-1&gt;COUNTA([1]!T_Printers[Printers])*COUNTA([1]!T_Resins[Resins]),"",INDEX([1]!T_Printers[Printers],INT((ROW()-2)/COUNTA([1]!T_Resins[Resins])+1)))</f>
        <v>Phrozen Shuffle Lite</v>
      </c>
      <c r="B2833" t="str">
        <f>_xlfn.XLOOKUP(A2833,[1]!T_Printers[Printers],[1]!T_Printers[Icon link],,0)</f>
        <v>PhrozenShuffleLite</v>
      </c>
      <c r="C2833" t="str">
        <f t="array" ref="C2833">IF(ROW()-1&gt;COUNTA([1]!T_Printers[Printers])*COUNTA([1]!T_Resins[Resins]),"",INDEX([1]!T_Resins[Resins],MOD(ROW()-2,COUNTA([1]!T_Resins[Resins]))+1))</f>
        <v>Dental Pink</v>
      </c>
      <c r="D2833">
        <f>IF(SUM(E2833:J2833)&lt;&gt;0,IF(ROW()-1&gt;COUNTA([1]!T_Printers[Printers])*COUNTA([1]!T_Resins[Resins]),"",2),"")</f>
        <v>2</v>
      </c>
      <c r="E2833" cm="1">
        <f t="array" ref="E2833">IFERROR(IF(ROW()-1&gt;COUNTA([1]!T_Printers[Printers])*COUNTA([1]!T_Resins[Resins]),"",_xlfn.IFS(ROUND(VLOOKUP(C2833,[1]!T_Resins[#Data],2,FALSE)/VLOOKUP(A2833,[1]!T_Printers[#Data],5,FALSE),1)&lt;=_xlfn.XLOOKUP(B2833,[1]Printers!L:L,[1]Printers!O:O,1,0,),ROUND(VLOOKUP(C2833,[1]!T_Resins[#Data],2,FALSE)/VLOOKUP(A2833,[1]!T_Printers[#Data],5,FALSE),1),ROUND(VLOOKUP(C2833,[1]!T_Resins[#Data],2,FALSE)/VLOOKUP(A2833,[1]!T_Printers[#Data],5,FALSE),1)&gt;_xlfn.XLOOKUP(B2833,[1]Printers!L:L,[1]Printers!O:O,1,0,),10)),"Используйте слой 100 мкм")</f>
        <v>7.6</v>
      </c>
      <c r="F2833">
        <f>IFERROR(IF(ROUND(_xlfn.XLOOKUP([1]Parameters!B2833,[1]Printers!L:L,[1]Printers!Q:Q,,0)*E2833/10,0)*10&lt;_xlfn.XLOOKUP([1]Parameters!B2833,[1]Printers!L:L,[1]Printers!P:P,,0),ROUND(_xlfn.XLOOKUP([1]Parameters!B2833,[1]Printers!L:L,[1]Printers!Q:Q,,0)*E2833/10,0)*10,_xlfn.XLOOKUP([1]Parameters!B2833,[1]Printers!L:L,[1]Printers!P:P,,0)),"")</f>
        <v>70</v>
      </c>
      <c r="G2833" cm="1">
        <f t="array" ref="G2833">IFERROR(IF(ROW()-1&gt;COUNTA([1]!T_Printers[Printers])*COUNTA([1]!T_Resins[Resins]),"",_xlfn.IFS(ROUND(VLOOKUP(C2833,[1]!T_Resins[#Data],3,FALSE)/VLOOKUP(A2833,[1]!T_Printers[#Data],5,FALSE),1)&lt;=_xlfn.XLOOKUP(B2833,[1]Printers!L:L,[1]Printers!O:O,1,0,),ROUND(VLOOKUP(C2833,[1]!T_Resins[#Data],3,FALSE)/VLOOKUP(A2833,[1]!T_Printers[#Data],5,FALSE),1),ROUND(VLOOKUP(C2833,[1]!T_Resins[#Data],3,FALSE)/VLOOKUP(A2833,[1]!T_Printers[#Data],5,FALSE),1)&gt;_xlfn.XLOOKUP(B2833,[1]Printers!L:L,[1]Printers!O:O,1,0,),10)),"")</f>
        <v>9.9</v>
      </c>
      <c r="H2833">
        <f>IFERROR(IF(ROUND(_xlfn.XLOOKUP([1]Parameters!B2833,[1]Printers!L:L,[1]Printers!Q:Q,,0)*G2833/10,0)*10&lt;_xlfn.XLOOKUP([1]Parameters!B2833,[1]Printers!L:L,[1]Printers!P:P,,0),ROUND(_xlfn.XLOOKUP([1]Parameters!B2833,[1]Printers!L:L,[1]Printers!Q:Q,,0)*G2833/10,0)*10,_xlfn.XLOOKUP([1]Parameters!B2833,[1]Printers!L:L,[1]Printers!P:P,,0)),"")</f>
        <v>90</v>
      </c>
      <c r="I2833" s="3" t="str" cm="1">
        <f t="array" ref="I2833">IFERROR(IF(ROW()-1&gt;COUNTA([1]!T_Printers[Printers])*COUNTA([1]!T_Resins[Resins]),"",_xlfn.IFS(ROUND(VLOOKUP(C2833,[1]!T_Resins[#Data],4,FALSE)/VLOOKUP(A2833,[1]!T_Printers[#Data],5,FALSE),1)&lt;=_xlfn.XLOOKUP(B2833,[1]Printers!L:L,[1]Printers!O:O,1,0,),ROUND(VLOOKUP(C2833,[1]!T_Resins[#Data],4,FALSE)/VLOOKUP(A2833,[1]!T_Printers[#Data],5,FALSE),1),ROUND(VLOOKUP(C2833,[1]!T_Resins[#Data],4,FALSE)/VLOOKUP(A2833,[1]!T_Printers[#Data],5,FALSE),1)&gt;_xlfn.XLOOKUP(B2833,[1]Printers!L:L,[1]Printers!O:O,1,0,),"")),"")</f>
        <v/>
      </c>
      <c r="J2833" t="str">
        <f>IFERROR(IF(ROUND(_xlfn.XLOOKUP([1]Parameters!B2833,[1]Printers!L:L,[1]Printers!Q:Q,,0)*I2833/10,0)*10&lt;_xlfn.XLOOKUP([1]Parameters!B2833,[1]Printers!L:L,[1]Printers!P:P,,0),ROUND(_xlfn.XLOOKUP([1]Parameters!B2833,[1]Printers!L:L,[1]Printers!Q:Q,,0)*I2833/10,0)*10,_xlfn.XLOOKUP([1]Parameters!B2833,[1]Printers!L:L,[1]Printers!P:P,,0)),"")</f>
        <v/>
      </c>
      <c r="K2833">
        <f>IF(SUM(E2833:J2833)&lt;&gt;0,VLOOKUP(A2833,[1]!T_Printers[#Data],10,FALSE)+VLOOKUP(C2833,[1]!T_Resins[#Data],10,FALSE),"")</f>
        <v>2</v>
      </c>
      <c r="L2833">
        <f>IF(SUM(E2833:J2833)&lt;&gt;0,VLOOKUP(A2833,[1]!T_Printers[#Data],11,FALSE),"")</f>
        <v>5</v>
      </c>
      <c r="M2833">
        <f>IF(SUM(E2833:J2833)&lt;&gt;0,VLOOKUP(C2833,[1]!T_Resins[#Data],8,FALSE),"")</f>
        <v>120</v>
      </c>
      <c r="N2833">
        <f>IF(_xlfn.XLOOKUP(B2833,[1]Printers!$L:$L,[1]Printers!$R:$R,0,0)&gt;0,[1]Parameters!M2833,IF(SUM(E2833:J2833)&lt;&gt;0,VLOOKUP(C2833,[1]!T_Resins[#Data],9,FALSE),""))</f>
        <v>180</v>
      </c>
      <c r="O2833" t="str">
        <f t="shared" si="44"/>
        <v>PhrozenShuffleLite</v>
      </c>
    </row>
    <row r="2834" spans="1:15" x14ac:dyDescent="0.25">
      <c r="A2834" t="str">
        <f t="array" ref="A2834">IF(ROW()-1&gt;COUNTA([1]!T_Printers[Printers])*COUNTA([1]!T_Resins[Resins]),"",INDEX([1]!T_Printers[Printers],INT((ROW()-2)/COUNTA([1]!T_Resins[Resins])+1)))</f>
        <v>Phrozen Shuffle Lite</v>
      </c>
      <c r="B2834" t="str">
        <f>_xlfn.XLOOKUP(A2834,[1]!T_Printers[Printers],[1]!T_Printers[Icon link],,0)</f>
        <v>PhrozenShuffleLite</v>
      </c>
      <c r="C2834" t="str">
        <f t="array" ref="C2834">IF(ROW()-1&gt;COUNTA([1]!T_Printers[Printers])*COUNTA([1]!T_Resins[Resins]),"",INDEX([1]!T_Resins[Resins],MOD(ROW()-2,COUNTA([1]!T_Resins[Resins]))+1))</f>
        <v>Dental Soft Pink</v>
      </c>
      <c r="D2834">
        <f>IF(SUM(E2834:J2834)&lt;&gt;0,IF(ROW()-1&gt;COUNTA([1]!T_Printers[Printers])*COUNTA([1]!T_Resins[Resins]),"",2),"")</f>
        <v>2</v>
      </c>
      <c r="E2834" cm="1">
        <f t="array" ref="E2834">IFERROR(IF(ROW()-1&gt;COUNTA([1]!T_Printers[Printers])*COUNTA([1]!T_Resins[Resins]),"",_xlfn.IFS(ROUND(VLOOKUP(C2834,[1]!T_Resins[#Data],2,FALSE)/VLOOKUP(A2834,[1]!T_Printers[#Data],5,FALSE),1)&lt;=_xlfn.XLOOKUP(B2834,[1]Printers!L:L,[1]Printers!O:O,1,0,),ROUND(VLOOKUP(C2834,[1]!T_Resins[#Data],2,FALSE)/VLOOKUP(A2834,[1]!T_Printers[#Data],5,FALSE),1),ROUND(VLOOKUP(C2834,[1]!T_Resins[#Data],2,FALSE)/VLOOKUP(A2834,[1]!T_Printers[#Data],5,FALSE),1)&gt;_xlfn.XLOOKUP(B2834,[1]Printers!L:L,[1]Printers!O:O,1,0,),10)),"Используйте слой 100 мкм")</f>
        <v>11.3</v>
      </c>
      <c r="F2834">
        <f>IFERROR(IF(ROUND(_xlfn.XLOOKUP([1]Parameters!B2834,[1]Printers!L:L,[1]Printers!Q:Q,,0)*E2834/10,0)*10&lt;_xlfn.XLOOKUP([1]Parameters!B2834,[1]Printers!L:L,[1]Printers!P:P,,0),ROUND(_xlfn.XLOOKUP([1]Parameters!B2834,[1]Printers!L:L,[1]Printers!Q:Q,,0)*E2834/10,0)*10,_xlfn.XLOOKUP([1]Parameters!B2834,[1]Printers!L:L,[1]Printers!P:P,,0)),"")</f>
        <v>99</v>
      </c>
      <c r="G2834" cm="1">
        <f t="array" ref="G2834">IFERROR(IF(ROW()-1&gt;COUNTA([1]!T_Printers[Printers])*COUNTA([1]!T_Resins[Resins]),"",_xlfn.IFS(ROUND(VLOOKUP(C2834,[1]!T_Resins[#Data],3,FALSE)/VLOOKUP(A2834,[1]!T_Printers[#Data],5,FALSE),1)&lt;=_xlfn.XLOOKUP(B2834,[1]Printers!L:L,[1]Printers!O:O,1,0,),ROUND(VLOOKUP(C2834,[1]!T_Resins[#Data],3,FALSE)/VLOOKUP(A2834,[1]!T_Printers[#Data],5,FALSE),1),ROUND(VLOOKUP(C2834,[1]!T_Resins[#Data],3,FALSE)/VLOOKUP(A2834,[1]!T_Printers[#Data],5,FALSE),1)&gt;_xlfn.XLOOKUP(B2834,[1]Printers!L:L,[1]Printers!O:O,1,0,),10)),"")</f>
        <v>14.5</v>
      </c>
      <c r="H2834">
        <f>IFERROR(IF(ROUND(_xlfn.XLOOKUP([1]Parameters!B2834,[1]Printers!L:L,[1]Printers!Q:Q,,0)*G2834/10,0)*10&lt;_xlfn.XLOOKUP([1]Parameters!B2834,[1]Printers!L:L,[1]Printers!P:P,,0),ROUND(_xlfn.XLOOKUP([1]Parameters!B2834,[1]Printers!L:L,[1]Printers!Q:Q,,0)*G2834/10,0)*10,_xlfn.XLOOKUP([1]Parameters!B2834,[1]Printers!L:L,[1]Printers!P:P,,0)),"")</f>
        <v>99</v>
      </c>
      <c r="I2834" s="3" t="str" cm="1">
        <f t="array" ref="I2834">IFERROR(IF(ROW()-1&gt;COUNTA([1]!T_Printers[Printers])*COUNTA([1]!T_Resins[Resins]),"",_xlfn.IFS(ROUND(VLOOKUP(C2834,[1]!T_Resins[#Data],4,FALSE)/VLOOKUP(A2834,[1]!T_Printers[#Data],5,FALSE),1)&lt;=_xlfn.XLOOKUP(B2834,[1]Printers!L:L,[1]Printers!O:O,1,0,),ROUND(VLOOKUP(C2834,[1]!T_Resins[#Data],4,FALSE)/VLOOKUP(A2834,[1]!T_Printers[#Data],5,FALSE),1),ROUND(VLOOKUP(C2834,[1]!T_Resins[#Data],4,FALSE)/VLOOKUP(A2834,[1]!T_Printers[#Data],5,FALSE),1)&gt;_xlfn.XLOOKUP(B2834,[1]Printers!L:L,[1]Printers!O:O,1,0,),"")),"")</f>
        <v/>
      </c>
      <c r="J2834" t="str">
        <f>IFERROR(IF(ROUND(_xlfn.XLOOKUP([1]Parameters!B2834,[1]Printers!L:L,[1]Printers!Q:Q,,0)*I2834/10,0)*10&lt;_xlfn.XLOOKUP([1]Parameters!B2834,[1]Printers!L:L,[1]Printers!P:P,,0),ROUND(_xlfn.XLOOKUP([1]Parameters!B2834,[1]Printers!L:L,[1]Printers!Q:Q,,0)*I2834/10,0)*10,_xlfn.XLOOKUP([1]Parameters!B2834,[1]Printers!L:L,[1]Printers!P:P,,0)),"")</f>
        <v/>
      </c>
      <c r="K2834">
        <f>IF(SUM(E2834:J2834)&lt;&gt;0,VLOOKUP(A2834,[1]!T_Printers[#Data],10,FALSE)+VLOOKUP(C2834,[1]!T_Resins[#Data],10,FALSE),"")</f>
        <v>2</v>
      </c>
      <c r="L2834">
        <f>IF(SUM(E2834:J2834)&lt;&gt;0,VLOOKUP(A2834,[1]!T_Printers[#Data],11,FALSE),"")</f>
        <v>5</v>
      </c>
      <c r="M2834">
        <f>IF(SUM(E2834:J2834)&lt;&gt;0,VLOOKUP(C2834,[1]!T_Resins[#Data],8,FALSE),"")</f>
        <v>60</v>
      </c>
      <c r="N2834">
        <f>IF(_xlfn.XLOOKUP(B2834,[1]Printers!$L:$L,[1]Printers!$R:$R,0,0)&gt;0,[1]Parameters!M2834,IF(SUM(E2834:J2834)&lt;&gt;0,VLOOKUP(C2834,[1]!T_Resins[#Data],9,FALSE),""))</f>
        <v>60</v>
      </c>
      <c r="O2834" t="str">
        <f t="shared" si="44"/>
        <v>PhrozenShuffleLite</v>
      </c>
    </row>
    <row r="2835" spans="1:15" x14ac:dyDescent="0.25">
      <c r="A2835" t="str">
        <f t="array" ref="A2835">IF(ROW()-1&gt;COUNTA([1]!T_Printers[Printers])*COUNTA([1]!T_Resins[Resins]),"",INDEX([1]!T_Printers[Printers],INT((ROW()-2)/COUNTA([1]!T_Resins[Resins])+1)))</f>
        <v>Phrozen Shuffle Lite</v>
      </c>
      <c r="B2835" t="str">
        <f>_xlfn.XLOOKUP(A2835,[1]!T_Printers[Printers],[1]!T_Printers[Icon link],,0)</f>
        <v>PhrozenShuffleLite</v>
      </c>
      <c r="C2835" t="str">
        <f t="array" ref="C2835">IF(ROW()-1&gt;COUNTA([1]!T_Printers[Printers])*COUNTA([1]!T_Resins[Resins]),"",INDEX([1]!T_Resins[Resins],MOD(ROW()-2,COUNTA([1]!T_Resins[Resins]))+1))</f>
        <v>Dental Sand A1-A2</v>
      </c>
      <c r="D2835">
        <f>IF(SUM(E2835:J2835)&lt;&gt;0,IF(ROW()-1&gt;COUNTA([1]!T_Printers[Printers])*COUNTA([1]!T_Resins[Resins]),"",2),"")</f>
        <v>2</v>
      </c>
      <c r="E2835" cm="1">
        <f t="array" ref="E2835">IFERROR(IF(ROW()-1&gt;COUNTA([1]!T_Printers[Printers])*COUNTA([1]!T_Resins[Resins]),"",_xlfn.IFS(ROUND(VLOOKUP(C2835,[1]!T_Resins[#Data],2,FALSE)/VLOOKUP(A2835,[1]!T_Printers[#Data],5,FALSE),1)&lt;=_xlfn.XLOOKUP(B2835,[1]Printers!L:L,[1]Printers!O:O,1,0,),ROUND(VLOOKUP(C2835,[1]!T_Resins[#Data],2,FALSE)/VLOOKUP(A2835,[1]!T_Printers[#Data],5,FALSE),1),ROUND(VLOOKUP(C2835,[1]!T_Resins[#Data],2,FALSE)/VLOOKUP(A2835,[1]!T_Printers[#Data],5,FALSE),1)&gt;_xlfn.XLOOKUP(B2835,[1]Printers!L:L,[1]Printers!O:O,1,0,),10)),"Используйте слой 100 мкм")</f>
        <v>6.5</v>
      </c>
      <c r="F2835">
        <f>IFERROR(IF(ROUND(_xlfn.XLOOKUP([1]Parameters!B2835,[1]Printers!L:L,[1]Printers!Q:Q,,0)*E2835/10,0)*10&lt;_xlfn.XLOOKUP([1]Parameters!B2835,[1]Printers!L:L,[1]Printers!P:P,,0),ROUND(_xlfn.XLOOKUP([1]Parameters!B2835,[1]Printers!L:L,[1]Printers!Q:Q,,0)*E2835/10,0)*10,_xlfn.XLOOKUP([1]Parameters!B2835,[1]Printers!L:L,[1]Printers!P:P,,0)),"")</f>
        <v>60</v>
      </c>
      <c r="G2835" cm="1">
        <f t="array" ref="G2835">IFERROR(IF(ROW()-1&gt;COUNTA([1]!T_Printers[Printers])*COUNTA([1]!T_Resins[Resins]),"",_xlfn.IFS(ROUND(VLOOKUP(C2835,[1]!T_Resins[#Data],3,FALSE)/VLOOKUP(A2835,[1]!T_Printers[#Data],5,FALSE),1)&lt;=_xlfn.XLOOKUP(B2835,[1]Printers!L:L,[1]Printers!O:O,1,0,),ROUND(VLOOKUP(C2835,[1]!T_Resins[#Data],3,FALSE)/VLOOKUP(A2835,[1]!T_Printers[#Data],5,FALSE),1),ROUND(VLOOKUP(C2835,[1]!T_Resins[#Data],3,FALSE)/VLOOKUP(A2835,[1]!T_Printers[#Data],5,FALSE),1)&gt;_xlfn.XLOOKUP(B2835,[1]Printers!L:L,[1]Printers!O:O,1,0,),10)),"")</f>
        <v>8.4</v>
      </c>
      <c r="H2835">
        <f>IFERROR(IF(ROUND(_xlfn.XLOOKUP([1]Parameters!B2835,[1]Printers!L:L,[1]Printers!Q:Q,,0)*G2835/10,0)*10&lt;_xlfn.XLOOKUP([1]Parameters!B2835,[1]Printers!L:L,[1]Printers!P:P,,0),ROUND(_xlfn.XLOOKUP([1]Parameters!B2835,[1]Printers!L:L,[1]Printers!Q:Q,,0)*G2835/10,0)*10,_xlfn.XLOOKUP([1]Parameters!B2835,[1]Printers!L:L,[1]Printers!P:P,,0)),"")</f>
        <v>80</v>
      </c>
      <c r="I2835" s="3" t="str" cm="1">
        <f t="array" ref="I2835">IFERROR(IF(ROW()-1&gt;COUNTA([1]!T_Printers[Printers])*COUNTA([1]!T_Resins[Resins]),"",_xlfn.IFS(ROUND(VLOOKUP(C2835,[1]!T_Resins[#Data],4,FALSE)/VLOOKUP(A2835,[1]!T_Printers[#Data],5,FALSE),1)&lt;=_xlfn.XLOOKUP(B2835,[1]Printers!L:L,[1]Printers!O:O,1,0,),ROUND(VLOOKUP(C2835,[1]!T_Resins[#Data],4,FALSE)/VLOOKUP(A2835,[1]!T_Printers[#Data],5,FALSE),1),ROUND(VLOOKUP(C2835,[1]!T_Resins[#Data],4,FALSE)/VLOOKUP(A2835,[1]!T_Printers[#Data],5,FALSE),1)&gt;_xlfn.XLOOKUP(B2835,[1]Printers!L:L,[1]Printers!O:O,1,0,),"")),"")</f>
        <v/>
      </c>
      <c r="J2835" t="str">
        <f>IFERROR(IF(ROUND(_xlfn.XLOOKUP([1]Parameters!B2835,[1]Printers!L:L,[1]Printers!Q:Q,,0)*I2835/10,0)*10&lt;_xlfn.XLOOKUP([1]Parameters!B2835,[1]Printers!L:L,[1]Printers!P:P,,0),ROUND(_xlfn.XLOOKUP([1]Parameters!B2835,[1]Printers!L:L,[1]Printers!Q:Q,,0)*I2835/10,0)*10,_xlfn.XLOOKUP([1]Parameters!B2835,[1]Printers!L:L,[1]Printers!P:P,,0)),"")</f>
        <v/>
      </c>
      <c r="K2835">
        <f>IF(SUM(E2835:J2835)&lt;&gt;0,VLOOKUP(A2835,[1]!T_Printers[#Data],10,FALSE)+VLOOKUP(C2835,[1]!T_Resins[#Data],10,FALSE),"")</f>
        <v>3</v>
      </c>
      <c r="L2835">
        <f>IF(SUM(E2835:J2835)&lt;&gt;0,VLOOKUP(A2835,[1]!T_Printers[#Data],11,FALSE),"")</f>
        <v>5</v>
      </c>
      <c r="M2835">
        <f>IF(SUM(E2835:J2835)&lt;&gt;0,VLOOKUP(C2835,[1]!T_Resins[#Data],8,FALSE),"")</f>
        <v>120</v>
      </c>
      <c r="N2835">
        <f>IF(_xlfn.XLOOKUP(B2835,[1]Printers!$L:$L,[1]Printers!$R:$R,0,0)&gt;0,[1]Parameters!M2835,IF(SUM(E2835:J2835)&lt;&gt;0,VLOOKUP(C2835,[1]!T_Resins[#Data],9,FALSE),""))</f>
        <v>180</v>
      </c>
      <c r="O2835" t="str">
        <f t="shared" si="44"/>
        <v>PhrozenShuffleLite</v>
      </c>
    </row>
    <row r="2836" spans="1:15" x14ac:dyDescent="0.25">
      <c r="A2836" t="str">
        <f t="array" ref="A2836">IF(ROW()-1&gt;COUNTA([1]!T_Printers[Printers])*COUNTA([1]!T_Resins[Resins]),"",INDEX([1]!T_Printers[Printers],INT((ROW()-2)/COUNTA([1]!T_Resins[Resins])+1)))</f>
        <v>Phrozen Shuffle Lite</v>
      </c>
      <c r="B2836" t="str">
        <f>_xlfn.XLOOKUP(A2836,[1]!T_Printers[Printers],[1]!T_Printers[Icon link],,0)</f>
        <v>PhrozenShuffleLite</v>
      </c>
      <c r="C2836" t="str">
        <f t="array" ref="C2836">IF(ROW()-1&gt;COUNTA([1]!T_Printers[Printers])*COUNTA([1]!T_Resins[Resins]),"",INDEX([1]!T_Resins[Resins],MOD(ROW()-2,COUNTA([1]!T_Resins[Resins]))+1))</f>
        <v xml:space="preserve">Dental Sand A1-A2 (Обновленная версия) </v>
      </c>
      <c r="D2836">
        <f>IF(SUM(E2836:J2836)&lt;&gt;0,IF(ROW()-1&gt;COUNTA([1]!T_Printers[Printers])*COUNTA([1]!T_Resins[Resins]),"",2),"")</f>
        <v>2</v>
      </c>
      <c r="E2836" cm="1">
        <f t="array" ref="E2836">IFERROR(IF(ROW()-1&gt;COUNTA([1]!T_Printers[Printers])*COUNTA([1]!T_Resins[Resins]),"",_xlfn.IFS(ROUND(VLOOKUP(C2836,[1]!T_Resins[#Data],2,FALSE)/VLOOKUP(A2836,[1]!T_Printers[#Data],5,FALSE),1)&lt;=_xlfn.XLOOKUP(B2836,[1]Printers!L:L,[1]Printers!O:O,1,0,),ROUND(VLOOKUP(C2836,[1]!T_Resins[#Data],2,FALSE)/VLOOKUP(A2836,[1]!T_Printers[#Data],5,FALSE),1),ROUND(VLOOKUP(C2836,[1]!T_Resins[#Data],2,FALSE)/VLOOKUP(A2836,[1]!T_Printers[#Data],5,FALSE),1)&gt;_xlfn.XLOOKUP(B2836,[1]Printers!L:L,[1]Printers!O:O,1,0,),10)),"Используйте слой 100 мкм")</f>
        <v>17.2</v>
      </c>
      <c r="F2836">
        <f>IFERROR(IF(ROUND(_xlfn.XLOOKUP([1]Parameters!B2836,[1]Printers!L:L,[1]Printers!Q:Q,,0)*E2836/10,0)*10&lt;_xlfn.XLOOKUP([1]Parameters!B2836,[1]Printers!L:L,[1]Printers!P:P,,0),ROUND(_xlfn.XLOOKUP([1]Parameters!B2836,[1]Printers!L:L,[1]Printers!Q:Q,,0)*E2836/10,0)*10,_xlfn.XLOOKUP([1]Parameters!B2836,[1]Printers!L:L,[1]Printers!P:P,,0)),"")</f>
        <v>99</v>
      </c>
      <c r="G2836" cm="1">
        <f t="array" ref="G2836">IFERROR(IF(ROW()-1&gt;COUNTA([1]!T_Printers[Printers])*COUNTA([1]!T_Resins[Resins]),"",_xlfn.IFS(ROUND(VLOOKUP(C2836,[1]!T_Resins[#Data],3,FALSE)/VLOOKUP(A2836,[1]!T_Printers[#Data],5,FALSE),1)&lt;=_xlfn.XLOOKUP(B2836,[1]Printers!L:L,[1]Printers!O:O,1,0,),ROUND(VLOOKUP(C2836,[1]!T_Resins[#Data],3,FALSE)/VLOOKUP(A2836,[1]!T_Printers[#Data],5,FALSE),1),ROUND(VLOOKUP(C2836,[1]!T_Resins[#Data],3,FALSE)/VLOOKUP(A2836,[1]!T_Printers[#Data],5,FALSE),1)&gt;_xlfn.XLOOKUP(B2836,[1]Printers!L:L,[1]Printers!O:O,1,0,),10)),"")</f>
        <v>18</v>
      </c>
      <c r="H2836">
        <f>IFERROR(IF(ROUND(_xlfn.XLOOKUP([1]Parameters!B2836,[1]Printers!L:L,[1]Printers!Q:Q,,0)*G2836/10,0)*10&lt;_xlfn.XLOOKUP([1]Parameters!B2836,[1]Printers!L:L,[1]Printers!P:P,,0),ROUND(_xlfn.XLOOKUP([1]Parameters!B2836,[1]Printers!L:L,[1]Printers!Q:Q,,0)*G2836/10,0)*10,_xlfn.XLOOKUP([1]Parameters!B2836,[1]Printers!L:L,[1]Printers!P:P,,0)),"")</f>
        <v>99</v>
      </c>
      <c r="I2836" s="3" t="str" cm="1">
        <f t="array" ref="I2836">IFERROR(IF(ROW()-1&gt;COUNTA([1]!T_Printers[Printers])*COUNTA([1]!T_Resins[Resins]),"",_xlfn.IFS(ROUND(VLOOKUP(C2836,[1]!T_Resins[#Data],4,FALSE)/VLOOKUP(A2836,[1]!T_Printers[#Data],5,FALSE),1)&lt;=_xlfn.XLOOKUP(B2836,[1]Printers!L:L,[1]Printers!O:O,1,0,),ROUND(VLOOKUP(C2836,[1]!T_Resins[#Data],4,FALSE)/VLOOKUP(A2836,[1]!T_Printers[#Data],5,FALSE),1),ROUND(VLOOKUP(C2836,[1]!T_Resins[#Data],4,FALSE)/VLOOKUP(A2836,[1]!T_Printers[#Data],5,FALSE),1)&gt;_xlfn.XLOOKUP(B2836,[1]Printers!L:L,[1]Printers!O:O,1,0,),"")),"")</f>
        <v/>
      </c>
      <c r="J2836" t="str">
        <f>IFERROR(IF(ROUND(_xlfn.XLOOKUP([1]Parameters!B2836,[1]Printers!L:L,[1]Printers!Q:Q,,0)*I2836/10,0)*10&lt;_xlfn.XLOOKUP([1]Parameters!B2836,[1]Printers!L:L,[1]Printers!P:P,,0),ROUND(_xlfn.XLOOKUP([1]Parameters!B2836,[1]Printers!L:L,[1]Printers!Q:Q,,0)*I2836/10,0)*10,_xlfn.XLOOKUP([1]Parameters!B2836,[1]Printers!L:L,[1]Printers!P:P,,0)),"")</f>
        <v/>
      </c>
      <c r="K2836">
        <f>IF(SUM(E2836:J2836)&lt;&gt;0,VLOOKUP(A2836,[1]!T_Printers[#Data],10,FALSE)+VLOOKUP(C2836,[1]!T_Resins[#Data],10,FALSE),"")</f>
        <v>3</v>
      </c>
      <c r="L2836">
        <f>IF(SUM(E2836:J2836)&lt;&gt;0,VLOOKUP(A2836,[1]!T_Printers[#Data],11,FALSE),"")</f>
        <v>5</v>
      </c>
      <c r="M2836">
        <f>IF(SUM(E2836:J2836)&lt;&gt;0,VLOOKUP(C2836,[1]!T_Resins[#Data],8,FALSE),"")</f>
        <v>120</v>
      </c>
      <c r="N2836">
        <f>IF(_xlfn.XLOOKUP(B2836,[1]Printers!$L:$L,[1]Printers!$R:$R,0,0)&gt;0,[1]Parameters!M2836,IF(SUM(E2836:J2836)&lt;&gt;0,VLOOKUP(C2836,[1]!T_Resins[#Data],9,FALSE),""))</f>
        <v>180</v>
      </c>
      <c r="O2836" t="str">
        <f t="shared" si="44"/>
        <v>PhrozenShuffleLite</v>
      </c>
    </row>
    <row r="2837" spans="1:15" x14ac:dyDescent="0.25">
      <c r="A2837" t="str">
        <f t="array" ref="A2837">IF(ROW()-1&gt;COUNTA([1]!T_Printers[Printers])*COUNTA([1]!T_Resins[Resins]),"",INDEX([1]!T_Printers[Printers],INT((ROW()-2)/COUNTA([1]!T_Resins[Resins])+1)))</f>
        <v>Phrozen Shuffle Lite</v>
      </c>
      <c r="B2837" t="str">
        <f>_xlfn.XLOOKUP(A2837,[1]!T_Printers[Printers],[1]!T_Printers[Icon link],,0)</f>
        <v>PhrozenShuffleLite</v>
      </c>
      <c r="C2837" t="str">
        <f t="array" ref="C2837">IF(ROW()-1&gt;COUNTA([1]!T_Printers[Printers])*COUNTA([1]!T_Resins[Resins]),"",INDEX([1]!T_Resins[Resins],MOD(ROW()-2,COUNTA([1]!T_Resins[Resins]))+1))</f>
        <v>Dental Sand A3</v>
      </c>
      <c r="D2837">
        <f>IF(SUM(E2837:J2837)&lt;&gt;0,IF(ROW()-1&gt;COUNTA([1]!T_Printers[Printers])*COUNTA([1]!T_Resins[Resins]),"",2),"")</f>
        <v>2</v>
      </c>
      <c r="E2837" cm="1">
        <f t="array" ref="E2837">IFERROR(IF(ROW()-1&gt;COUNTA([1]!T_Printers[Printers])*COUNTA([1]!T_Resins[Resins]),"",_xlfn.IFS(ROUND(VLOOKUP(C2837,[1]!T_Resins[#Data],2,FALSE)/VLOOKUP(A2837,[1]!T_Printers[#Data],5,FALSE),1)&lt;=_xlfn.XLOOKUP(B2837,[1]Printers!L:L,[1]Printers!O:O,1,0,),ROUND(VLOOKUP(C2837,[1]!T_Resins[#Data],2,FALSE)/VLOOKUP(A2837,[1]!T_Printers[#Data],5,FALSE),1),ROUND(VLOOKUP(C2837,[1]!T_Resins[#Data],2,FALSE)/VLOOKUP(A2837,[1]!T_Printers[#Data],5,FALSE),1)&gt;_xlfn.XLOOKUP(B2837,[1]Printers!L:L,[1]Printers!O:O,1,0,),10)),"Используйте слой 100 мкм")</f>
        <v>6.5</v>
      </c>
      <c r="F2837">
        <f>IFERROR(IF(ROUND(_xlfn.XLOOKUP([1]Parameters!B2837,[1]Printers!L:L,[1]Printers!Q:Q,,0)*E2837/10,0)*10&lt;_xlfn.XLOOKUP([1]Parameters!B2837,[1]Printers!L:L,[1]Printers!P:P,,0),ROUND(_xlfn.XLOOKUP([1]Parameters!B2837,[1]Printers!L:L,[1]Printers!Q:Q,,0)*E2837/10,0)*10,_xlfn.XLOOKUP([1]Parameters!B2837,[1]Printers!L:L,[1]Printers!P:P,,0)),"")</f>
        <v>60</v>
      </c>
      <c r="G2837" cm="1">
        <f t="array" ref="G2837">IFERROR(IF(ROW()-1&gt;COUNTA([1]!T_Printers[Printers])*COUNTA([1]!T_Resins[Resins]),"",_xlfn.IFS(ROUND(VLOOKUP(C2837,[1]!T_Resins[#Data],3,FALSE)/VLOOKUP(A2837,[1]!T_Printers[#Data],5,FALSE),1)&lt;=_xlfn.XLOOKUP(B2837,[1]Printers!L:L,[1]Printers!O:O,1,0,),ROUND(VLOOKUP(C2837,[1]!T_Resins[#Data],3,FALSE)/VLOOKUP(A2837,[1]!T_Printers[#Data],5,FALSE),1),ROUND(VLOOKUP(C2837,[1]!T_Resins[#Data],3,FALSE)/VLOOKUP(A2837,[1]!T_Printers[#Data],5,FALSE),1)&gt;_xlfn.XLOOKUP(B2837,[1]Printers!L:L,[1]Printers!O:O,1,0,),10)),"")</f>
        <v>8.4</v>
      </c>
      <c r="H2837">
        <f>IFERROR(IF(ROUND(_xlfn.XLOOKUP([1]Parameters!B2837,[1]Printers!L:L,[1]Printers!Q:Q,,0)*G2837/10,0)*10&lt;_xlfn.XLOOKUP([1]Parameters!B2837,[1]Printers!L:L,[1]Printers!P:P,,0),ROUND(_xlfn.XLOOKUP([1]Parameters!B2837,[1]Printers!L:L,[1]Printers!Q:Q,,0)*G2837/10,0)*10,_xlfn.XLOOKUP([1]Parameters!B2837,[1]Printers!L:L,[1]Printers!P:P,,0)),"")</f>
        <v>80</v>
      </c>
      <c r="I2837" s="3" t="str" cm="1">
        <f t="array" ref="I2837">IFERROR(IF(ROW()-1&gt;COUNTA([1]!T_Printers[Printers])*COUNTA([1]!T_Resins[Resins]),"",_xlfn.IFS(ROUND(VLOOKUP(C2837,[1]!T_Resins[#Data],4,FALSE)/VLOOKUP(A2837,[1]!T_Printers[#Data],5,FALSE),1)&lt;=_xlfn.XLOOKUP(B2837,[1]Printers!L:L,[1]Printers!O:O,1,0,),ROUND(VLOOKUP(C2837,[1]!T_Resins[#Data],4,FALSE)/VLOOKUP(A2837,[1]!T_Printers[#Data],5,FALSE),1),ROUND(VLOOKUP(C2837,[1]!T_Resins[#Data],4,FALSE)/VLOOKUP(A2837,[1]!T_Printers[#Data],5,FALSE),1)&gt;_xlfn.XLOOKUP(B2837,[1]Printers!L:L,[1]Printers!O:O,1,0,),"")),"")</f>
        <v/>
      </c>
      <c r="J2837" t="str">
        <f>IFERROR(IF(ROUND(_xlfn.XLOOKUP([1]Parameters!B2837,[1]Printers!L:L,[1]Printers!Q:Q,,0)*I2837/10,0)*10&lt;_xlfn.XLOOKUP([1]Parameters!B2837,[1]Printers!L:L,[1]Printers!P:P,,0),ROUND(_xlfn.XLOOKUP([1]Parameters!B2837,[1]Printers!L:L,[1]Printers!Q:Q,,0)*I2837/10,0)*10,_xlfn.XLOOKUP([1]Parameters!B2837,[1]Printers!L:L,[1]Printers!P:P,,0)),"")</f>
        <v/>
      </c>
      <c r="K2837">
        <f>IF(SUM(E2837:J2837)&lt;&gt;0,VLOOKUP(A2837,[1]!T_Printers[#Data],10,FALSE)+VLOOKUP(C2837,[1]!T_Resins[#Data],10,FALSE),"")</f>
        <v>3</v>
      </c>
      <c r="L2837">
        <f>IF(SUM(E2837:J2837)&lt;&gt;0,VLOOKUP(A2837,[1]!T_Printers[#Data],11,FALSE),"")</f>
        <v>5</v>
      </c>
      <c r="M2837">
        <f>IF(SUM(E2837:J2837)&lt;&gt;0,VLOOKUP(C2837,[1]!T_Resins[#Data],8,FALSE),"")</f>
        <v>120</v>
      </c>
      <c r="N2837">
        <f>IF(_xlfn.XLOOKUP(B2837,[1]Printers!$L:$L,[1]Printers!$R:$R,0,0)&gt;0,[1]Parameters!M2837,IF(SUM(E2837:J2837)&lt;&gt;0,VLOOKUP(C2837,[1]!T_Resins[#Data],9,FALSE),""))</f>
        <v>180</v>
      </c>
      <c r="O2837" t="str">
        <f t="shared" si="44"/>
        <v>PhrozenShuffleLite</v>
      </c>
    </row>
    <row r="2838" spans="1:15" x14ac:dyDescent="0.25">
      <c r="A2838" t="str">
        <f t="array" ref="A2838">IF(ROW()-1&gt;COUNTA([1]!T_Printers[Printers])*COUNTA([1]!T_Resins[Resins]),"",INDEX([1]!T_Printers[Printers],INT((ROW()-2)/COUNTA([1]!T_Resins[Resins])+1)))</f>
        <v>Phrozen Shuffle Lite</v>
      </c>
      <c r="B2838" t="str">
        <f>_xlfn.XLOOKUP(A2838,[1]!T_Printers[Printers],[1]!T_Printers[Icon link],,0)</f>
        <v>PhrozenShuffleLite</v>
      </c>
      <c r="C2838" t="str">
        <f t="array" ref="C2838">IF(ROW()-1&gt;COUNTA([1]!T_Printers[Printers])*COUNTA([1]!T_Resins[Resins]),"",INDEX([1]!T_Resins[Resins],MOD(ROW()-2,COUNTA([1]!T_Resins[Resins]))+1))</f>
        <v xml:space="preserve">Dental Sand A3 (Обновленная версия) </v>
      </c>
      <c r="D2838">
        <f>IF(SUM(E2838:J2838)&lt;&gt;0,IF(ROW()-1&gt;COUNTA([1]!T_Printers[Printers])*COUNTA([1]!T_Resins[Resins]),"",2),"")</f>
        <v>2</v>
      </c>
      <c r="E2838" cm="1">
        <f t="array" ref="E2838">IFERROR(IF(ROW()-1&gt;COUNTA([1]!T_Printers[Printers])*COUNTA([1]!T_Resins[Resins]),"",_xlfn.IFS(ROUND(VLOOKUP(C2838,[1]!T_Resins[#Data],2,FALSE)/VLOOKUP(A2838,[1]!T_Printers[#Data],5,FALSE),1)&lt;=_xlfn.XLOOKUP(B2838,[1]Printers!L:L,[1]Printers!O:O,1,0,),ROUND(VLOOKUP(C2838,[1]!T_Resins[#Data],2,FALSE)/VLOOKUP(A2838,[1]!T_Printers[#Data],5,FALSE),1),ROUND(VLOOKUP(C2838,[1]!T_Resins[#Data],2,FALSE)/VLOOKUP(A2838,[1]!T_Printers[#Data],5,FALSE),1)&gt;_xlfn.XLOOKUP(B2838,[1]Printers!L:L,[1]Printers!O:O,1,0,),10)),"Используйте слой 100 мкм")</f>
        <v>17.2</v>
      </c>
      <c r="F2838">
        <f>IFERROR(IF(ROUND(_xlfn.XLOOKUP([1]Parameters!B2838,[1]Printers!L:L,[1]Printers!Q:Q,,0)*E2838/10,0)*10&lt;_xlfn.XLOOKUP([1]Parameters!B2838,[1]Printers!L:L,[1]Printers!P:P,,0),ROUND(_xlfn.XLOOKUP([1]Parameters!B2838,[1]Printers!L:L,[1]Printers!Q:Q,,0)*E2838/10,0)*10,_xlfn.XLOOKUP([1]Parameters!B2838,[1]Printers!L:L,[1]Printers!P:P,,0)),"")</f>
        <v>99</v>
      </c>
      <c r="G2838" cm="1">
        <f t="array" ref="G2838">IFERROR(IF(ROW()-1&gt;COUNTA([1]!T_Printers[Printers])*COUNTA([1]!T_Resins[Resins]),"",_xlfn.IFS(ROUND(VLOOKUP(C2838,[1]!T_Resins[#Data],3,FALSE)/VLOOKUP(A2838,[1]!T_Printers[#Data],5,FALSE),1)&lt;=_xlfn.XLOOKUP(B2838,[1]Printers!L:L,[1]Printers!O:O,1,0,),ROUND(VLOOKUP(C2838,[1]!T_Resins[#Data],3,FALSE)/VLOOKUP(A2838,[1]!T_Printers[#Data],5,FALSE),1),ROUND(VLOOKUP(C2838,[1]!T_Resins[#Data],3,FALSE)/VLOOKUP(A2838,[1]!T_Printers[#Data],5,FALSE),1)&gt;_xlfn.XLOOKUP(B2838,[1]Printers!L:L,[1]Printers!O:O,1,0,),10)),"")</f>
        <v>18</v>
      </c>
      <c r="H2838">
        <f>IFERROR(IF(ROUND(_xlfn.XLOOKUP([1]Parameters!B2838,[1]Printers!L:L,[1]Printers!Q:Q,,0)*G2838/10,0)*10&lt;_xlfn.XLOOKUP([1]Parameters!B2838,[1]Printers!L:L,[1]Printers!P:P,,0),ROUND(_xlfn.XLOOKUP([1]Parameters!B2838,[1]Printers!L:L,[1]Printers!Q:Q,,0)*G2838/10,0)*10,_xlfn.XLOOKUP([1]Parameters!B2838,[1]Printers!L:L,[1]Printers!P:P,,0)),"")</f>
        <v>99</v>
      </c>
      <c r="I2838" s="3" t="str" cm="1">
        <f t="array" ref="I2838">IFERROR(IF(ROW()-1&gt;COUNTA([1]!T_Printers[Printers])*COUNTA([1]!T_Resins[Resins]),"",_xlfn.IFS(ROUND(VLOOKUP(C2838,[1]!T_Resins[#Data],4,FALSE)/VLOOKUP(A2838,[1]!T_Printers[#Data],5,FALSE),1)&lt;=_xlfn.XLOOKUP(B2838,[1]Printers!L:L,[1]Printers!O:O,1,0,),ROUND(VLOOKUP(C2838,[1]!T_Resins[#Data],4,FALSE)/VLOOKUP(A2838,[1]!T_Printers[#Data],5,FALSE),1),ROUND(VLOOKUP(C2838,[1]!T_Resins[#Data],4,FALSE)/VLOOKUP(A2838,[1]!T_Printers[#Data],5,FALSE),1)&gt;_xlfn.XLOOKUP(B2838,[1]Printers!L:L,[1]Printers!O:O,1,0,),"")),"")</f>
        <v/>
      </c>
      <c r="J2838" t="str">
        <f>IFERROR(IF(ROUND(_xlfn.XLOOKUP([1]Parameters!B2838,[1]Printers!L:L,[1]Printers!Q:Q,,0)*I2838/10,0)*10&lt;_xlfn.XLOOKUP([1]Parameters!B2838,[1]Printers!L:L,[1]Printers!P:P,,0),ROUND(_xlfn.XLOOKUP([1]Parameters!B2838,[1]Printers!L:L,[1]Printers!Q:Q,,0)*I2838/10,0)*10,_xlfn.XLOOKUP([1]Parameters!B2838,[1]Printers!L:L,[1]Printers!P:P,,0)),"")</f>
        <v/>
      </c>
      <c r="K2838">
        <f>IF(SUM(E2838:J2838)&lt;&gt;0,VLOOKUP(A2838,[1]!T_Printers[#Data],10,FALSE)+VLOOKUP(C2838,[1]!T_Resins[#Data],10,FALSE),"")</f>
        <v>3</v>
      </c>
      <c r="L2838">
        <f>IF(SUM(E2838:J2838)&lt;&gt;0,VLOOKUP(A2838,[1]!T_Printers[#Data],11,FALSE),"")</f>
        <v>5</v>
      </c>
      <c r="M2838">
        <f>IF(SUM(E2838:J2838)&lt;&gt;0,VLOOKUP(C2838,[1]!T_Resins[#Data],8,FALSE),"")</f>
        <v>120</v>
      </c>
      <c r="N2838">
        <f>IF(_xlfn.XLOOKUP(B2838,[1]Printers!$L:$L,[1]Printers!$R:$R,0,0)&gt;0,[1]Parameters!M2838,IF(SUM(E2838:J2838)&lt;&gt;0,VLOOKUP(C2838,[1]!T_Resins[#Data],9,FALSE),""))</f>
        <v>180</v>
      </c>
      <c r="O2838" t="str">
        <f t="shared" si="44"/>
        <v>PhrozenShuffleLite</v>
      </c>
    </row>
    <row r="2839" spans="1:15" x14ac:dyDescent="0.25">
      <c r="A2839" t="str">
        <f t="array" ref="A2839">IF(ROW()-1&gt;COUNTA([1]!T_Printers[Printers])*COUNTA([1]!T_Resins[Resins]),"",INDEX([1]!T_Printers[Printers],INT((ROW()-2)/COUNTA([1]!T_Resins[Resins])+1)))</f>
        <v>Phrozen Shuffle Lite</v>
      </c>
      <c r="B2839" t="str">
        <f>_xlfn.XLOOKUP(A2839,[1]!T_Printers[Printers],[1]!T_Printers[Icon link],,0)</f>
        <v>PhrozenShuffleLite</v>
      </c>
      <c r="C2839" t="str">
        <f t="array" ref="C2839">IF(ROW()-1&gt;COUNTA([1]!T_Printers[Printers])*COUNTA([1]!T_Resins[Resins]),"",INDEX([1]!T_Resins[Resins],MOD(ROW()-2,COUNTA([1]!T_Resins[Resins]))+1))</f>
        <v>Dental Sand Pro A1-A2 (Crown LT)</v>
      </c>
      <c r="D2839">
        <f>IF(SUM(E2839:J2839)&lt;&gt;0,IF(ROW()-1&gt;COUNTA([1]!T_Printers[Printers])*COUNTA([1]!T_Resins[Resins]),"",2),"")</f>
        <v>2</v>
      </c>
      <c r="E2839" cm="1">
        <f t="array" ref="E2839">IFERROR(IF(ROW()-1&gt;COUNTA([1]!T_Printers[Printers])*COUNTA([1]!T_Resins[Resins]),"",_xlfn.IFS(ROUND(VLOOKUP(C2839,[1]!T_Resins[#Data],2,FALSE)/VLOOKUP(A2839,[1]!T_Printers[#Data],5,FALSE),1)&lt;=_xlfn.XLOOKUP(B2839,[1]Printers!L:L,[1]Printers!O:O,1,0,),ROUND(VLOOKUP(C2839,[1]!T_Resins[#Data],2,FALSE)/VLOOKUP(A2839,[1]!T_Printers[#Data],5,FALSE),1),ROUND(VLOOKUP(C2839,[1]!T_Resins[#Data],2,FALSE)/VLOOKUP(A2839,[1]!T_Printers[#Data],5,FALSE),1)&gt;_xlfn.XLOOKUP(B2839,[1]Printers!L:L,[1]Printers!O:O,1,0,),10)),"Используйте слой 100 мкм")</f>
        <v>28.5</v>
      </c>
      <c r="F2839">
        <f>IFERROR(IF(ROUND(_xlfn.XLOOKUP([1]Parameters!B2839,[1]Printers!L:L,[1]Printers!Q:Q,,0)*E2839/10,0)*10&lt;_xlfn.XLOOKUP([1]Parameters!B2839,[1]Printers!L:L,[1]Printers!P:P,,0),ROUND(_xlfn.XLOOKUP([1]Parameters!B2839,[1]Printers!L:L,[1]Printers!Q:Q,,0)*E2839/10,0)*10,_xlfn.XLOOKUP([1]Parameters!B2839,[1]Printers!L:L,[1]Printers!P:P,,0)),"")</f>
        <v>99</v>
      </c>
      <c r="G2839" cm="1">
        <f t="array" ref="G2839">IFERROR(IF(ROW()-1&gt;COUNTA([1]!T_Printers[Printers])*COUNTA([1]!T_Resins[Resins]),"",_xlfn.IFS(ROUND(VLOOKUP(C2839,[1]!T_Resins[#Data],3,FALSE)/VLOOKUP(A2839,[1]!T_Printers[#Data],5,FALSE),1)&lt;=_xlfn.XLOOKUP(B2839,[1]Printers!L:L,[1]Printers!O:O,1,0,),ROUND(VLOOKUP(C2839,[1]!T_Resins[#Data],3,FALSE)/VLOOKUP(A2839,[1]!T_Printers[#Data],5,FALSE),1),ROUND(VLOOKUP(C2839,[1]!T_Resins[#Data],3,FALSE)/VLOOKUP(A2839,[1]!T_Printers[#Data],5,FALSE),1)&gt;_xlfn.XLOOKUP(B2839,[1]Printers!L:L,[1]Printers!O:O,1,0,),10)),"")</f>
        <v>41</v>
      </c>
      <c r="H2839">
        <f>IFERROR(IF(ROUND(_xlfn.XLOOKUP([1]Parameters!B2839,[1]Printers!L:L,[1]Printers!Q:Q,,0)*G2839/10,0)*10&lt;_xlfn.XLOOKUP([1]Parameters!B2839,[1]Printers!L:L,[1]Printers!P:P,,0),ROUND(_xlfn.XLOOKUP([1]Parameters!B2839,[1]Printers!L:L,[1]Printers!Q:Q,,0)*G2839/10,0)*10,_xlfn.XLOOKUP([1]Parameters!B2839,[1]Printers!L:L,[1]Printers!P:P,,0)),"")</f>
        <v>99</v>
      </c>
      <c r="I2839" s="3" t="str" cm="1">
        <f t="array" ref="I2839">IFERROR(IF(ROW()-1&gt;COUNTA([1]!T_Printers[Printers])*COUNTA([1]!T_Resins[Resins]),"",_xlfn.IFS(ROUND(VLOOKUP(C2839,[1]!T_Resins[#Data],4,FALSE)/VLOOKUP(A2839,[1]!T_Printers[#Data],5,FALSE),1)&lt;=_xlfn.XLOOKUP(B2839,[1]Printers!L:L,[1]Printers!O:O,1,0,),ROUND(VLOOKUP(C2839,[1]!T_Resins[#Data],4,FALSE)/VLOOKUP(A2839,[1]!T_Printers[#Data],5,FALSE),1),ROUND(VLOOKUP(C2839,[1]!T_Resins[#Data],4,FALSE)/VLOOKUP(A2839,[1]!T_Printers[#Data],5,FALSE),1)&gt;_xlfn.XLOOKUP(B2839,[1]Printers!L:L,[1]Printers!O:O,1,0,),"")),"")</f>
        <v/>
      </c>
      <c r="J2839" t="str">
        <f>IFERROR(IF(ROUND(_xlfn.XLOOKUP([1]Parameters!B2839,[1]Printers!L:L,[1]Printers!Q:Q,,0)*I2839/10,0)*10&lt;_xlfn.XLOOKUP([1]Parameters!B2839,[1]Printers!L:L,[1]Printers!P:P,,0),ROUND(_xlfn.XLOOKUP([1]Parameters!B2839,[1]Printers!L:L,[1]Printers!Q:Q,,0)*I2839/10,0)*10,_xlfn.XLOOKUP([1]Parameters!B2839,[1]Printers!L:L,[1]Printers!P:P,,0)),"")</f>
        <v/>
      </c>
      <c r="K2839">
        <f>IF(SUM(E2839:J2839)&lt;&gt;0,VLOOKUP(A2839,[1]!T_Printers[#Data],10,FALSE)+VLOOKUP(C2839,[1]!T_Resins[#Data],10,FALSE),"")</f>
        <v>3</v>
      </c>
      <c r="L2839">
        <f>IF(SUM(E2839:J2839)&lt;&gt;0,VLOOKUP(A2839,[1]!T_Printers[#Data],11,FALSE),"")</f>
        <v>5</v>
      </c>
      <c r="M2839">
        <f>IF(SUM(E2839:J2839)&lt;&gt;0,VLOOKUP(C2839,[1]!T_Resins[#Data],8,FALSE),"")</f>
        <v>120</v>
      </c>
      <c r="N2839">
        <f>IF(_xlfn.XLOOKUP(B2839,[1]Printers!$L:$L,[1]Printers!$R:$R,0,0)&gt;0,[1]Parameters!M2839,IF(SUM(E2839:J2839)&lt;&gt;0,VLOOKUP(C2839,[1]!T_Resins[#Data],9,FALSE),""))</f>
        <v>180</v>
      </c>
      <c r="O2839" t="str">
        <f t="shared" si="44"/>
        <v>PhrozenShuffleLite</v>
      </c>
    </row>
    <row r="2840" spans="1:15" x14ac:dyDescent="0.25">
      <c r="A2840" t="str">
        <f t="array" ref="A2840">IF(ROW()-1&gt;COUNTA([1]!T_Printers[Printers])*COUNTA([1]!T_Resins[Resins]),"",INDEX([1]!T_Printers[Printers],INT((ROW()-2)/COUNTA([1]!T_Resins[Resins])+1)))</f>
        <v>Phrozen Shuffle Lite</v>
      </c>
      <c r="B2840" t="str">
        <f>_xlfn.XLOOKUP(A2840,[1]!T_Printers[Printers],[1]!T_Printers[Icon link],,0)</f>
        <v>PhrozenShuffleLite</v>
      </c>
      <c r="C2840" t="str">
        <f t="array" ref="C2840">IF(ROW()-1&gt;COUNTA([1]!T_Printers[Printers])*COUNTA([1]!T_Resins[Resins]),"",INDEX([1]!T_Resins[Resins],MOD(ROW()-2,COUNTA([1]!T_Resins[Resins]))+1))</f>
        <v>Dental Sand Pro A3 (Crown LT)</v>
      </c>
      <c r="D2840">
        <f>IF(SUM(E2840:J2840)&lt;&gt;0,IF(ROW()-1&gt;COUNTA([1]!T_Printers[Printers])*COUNTA([1]!T_Resins[Resins]),"",2),"")</f>
        <v>2</v>
      </c>
      <c r="E2840" cm="1">
        <f t="array" ref="E2840">IFERROR(IF(ROW()-1&gt;COUNTA([1]!T_Printers[Printers])*COUNTA([1]!T_Resins[Resins]),"",_xlfn.IFS(ROUND(VLOOKUP(C2840,[1]!T_Resins[#Data],2,FALSE)/VLOOKUP(A2840,[1]!T_Printers[#Data],5,FALSE),1)&lt;=_xlfn.XLOOKUP(B2840,[1]Printers!L:L,[1]Printers!O:O,1,0,),ROUND(VLOOKUP(C2840,[1]!T_Resins[#Data],2,FALSE)/VLOOKUP(A2840,[1]!T_Printers[#Data],5,FALSE),1),ROUND(VLOOKUP(C2840,[1]!T_Resins[#Data],2,FALSE)/VLOOKUP(A2840,[1]!T_Printers[#Data],5,FALSE),1)&gt;_xlfn.XLOOKUP(B2840,[1]Printers!L:L,[1]Printers!O:O,1,0,),10)),"Используйте слой 100 мкм")</f>
        <v>28.5</v>
      </c>
      <c r="F2840">
        <f>IFERROR(IF(ROUND(_xlfn.XLOOKUP([1]Parameters!B2840,[1]Printers!L:L,[1]Printers!Q:Q,,0)*E2840/10,0)*10&lt;_xlfn.XLOOKUP([1]Parameters!B2840,[1]Printers!L:L,[1]Printers!P:P,,0),ROUND(_xlfn.XLOOKUP([1]Parameters!B2840,[1]Printers!L:L,[1]Printers!Q:Q,,0)*E2840/10,0)*10,_xlfn.XLOOKUP([1]Parameters!B2840,[1]Printers!L:L,[1]Printers!P:P,,0)),"")</f>
        <v>99</v>
      </c>
      <c r="G2840" cm="1">
        <f t="array" ref="G2840">IFERROR(IF(ROW()-1&gt;COUNTA([1]!T_Printers[Printers])*COUNTA([1]!T_Resins[Resins]),"",_xlfn.IFS(ROUND(VLOOKUP(C2840,[1]!T_Resins[#Data],3,FALSE)/VLOOKUP(A2840,[1]!T_Printers[#Data],5,FALSE),1)&lt;=_xlfn.XLOOKUP(B2840,[1]Printers!L:L,[1]Printers!O:O,1,0,),ROUND(VLOOKUP(C2840,[1]!T_Resins[#Data],3,FALSE)/VLOOKUP(A2840,[1]!T_Printers[#Data],5,FALSE),1),ROUND(VLOOKUP(C2840,[1]!T_Resins[#Data],3,FALSE)/VLOOKUP(A2840,[1]!T_Printers[#Data],5,FALSE),1)&gt;_xlfn.XLOOKUP(B2840,[1]Printers!L:L,[1]Printers!O:O,1,0,),10)),"")</f>
        <v>41</v>
      </c>
      <c r="H2840">
        <f>IFERROR(IF(ROUND(_xlfn.XLOOKUP([1]Parameters!B2840,[1]Printers!L:L,[1]Printers!Q:Q,,0)*G2840/10,0)*10&lt;_xlfn.XLOOKUP([1]Parameters!B2840,[1]Printers!L:L,[1]Printers!P:P,,0),ROUND(_xlfn.XLOOKUP([1]Parameters!B2840,[1]Printers!L:L,[1]Printers!Q:Q,,0)*G2840/10,0)*10,_xlfn.XLOOKUP([1]Parameters!B2840,[1]Printers!L:L,[1]Printers!P:P,,0)),"")</f>
        <v>99</v>
      </c>
      <c r="I2840" s="3" t="str" cm="1">
        <f t="array" ref="I2840">IFERROR(IF(ROW()-1&gt;COUNTA([1]!T_Printers[Printers])*COUNTA([1]!T_Resins[Resins]),"",_xlfn.IFS(ROUND(VLOOKUP(C2840,[1]!T_Resins[#Data],4,FALSE)/VLOOKUP(A2840,[1]!T_Printers[#Data],5,FALSE),1)&lt;=_xlfn.XLOOKUP(B2840,[1]Printers!L:L,[1]Printers!O:O,1,0,),ROUND(VLOOKUP(C2840,[1]!T_Resins[#Data],4,FALSE)/VLOOKUP(A2840,[1]!T_Printers[#Data],5,FALSE),1),ROUND(VLOOKUP(C2840,[1]!T_Resins[#Data],4,FALSE)/VLOOKUP(A2840,[1]!T_Printers[#Data],5,FALSE),1)&gt;_xlfn.XLOOKUP(B2840,[1]Printers!L:L,[1]Printers!O:O,1,0,),"")),"")</f>
        <v/>
      </c>
      <c r="J2840" t="str">
        <f>IFERROR(IF(ROUND(_xlfn.XLOOKUP([1]Parameters!B2840,[1]Printers!L:L,[1]Printers!Q:Q,,0)*I2840/10,0)*10&lt;_xlfn.XLOOKUP([1]Parameters!B2840,[1]Printers!L:L,[1]Printers!P:P,,0),ROUND(_xlfn.XLOOKUP([1]Parameters!B2840,[1]Printers!L:L,[1]Printers!Q:Q,,0)*I2840/10,0)*10,_xlfn.XLOOKUP([1]Parameters!B2840,[1]Printers!L:L,[1]Printers!P:P,,0)),"")</f>
        <v/>
      </c>
      <c r="K2840">
        <f>IF(SUM(E2840:J2840)&lt;&gt;0,VLOOKUP(A2840,[1]!T_Printers[#Data],10,FALSE)+VLOOKUP(C2840,[1]!T_Resins[#Data],10,FALSE),"")</f>
        <v>3</v>
      </c>
      <c r="L2840">
        <f>IF(SUM(E2840:J2840)&lt;&gt;0,VLOOKUP(A2840,[1]!T_Printers[#Data],11,FALSE),"")</f>
        <v>5</v>
      </c>
      <c r="M2840">
        <f>IF(SUM(E2840:J2840)&lt;&gt;0,VLOOKUP(C2840,[1]!T_Resins[#Data],8,FALSE),"")</f>
        <v>120</v>
      </c>
      <c r="N2840">
        <f>IF(_xlfn.XLOOKUP(B2840,[1]Printers!$L:$L,[1]Printers!$R:$R,0,0)&gt;0,[1]Parameters!M2840,IF(SUM(E2840:J2840)&lt;&gt;0,VLOOKUP(C2840,[1]!T_Resins[#Data],9,FALSE),""))</f>
        <v>180</v>
      </c>
      <c r="O2840" t="str">
        <f t="shared" si="44"/>
        <v>PhrozenShuffleLite</v>
      </c>
    </row>
    <row r="2841" spans="1:15" x14ac:dyDescent="0.25">
      <c r="A2841" t="str">
        <f t="array" ref="A2841">IF(ROW()-1&gt;COUNTA([1]!T_Printers[Printers])*COUNTA([1]!T_Resins[Resins]),"",INDEX([1]!T_Printers[Printers],INT((ROW()-2)/COUNTA([1]!T_Resins[Resins])+1)))</f>
        <v>Phrozen Shuffle Lite</v>
      </c>
      <c r="B2841" t="str">
        <f>_xlfn.XLOOKUP(A2841,[1]!T_Printers[Printers],[1]!T_Printers[Icon link],,0)</f>
        <v>PhrozenShuffleLite</v>
      </c>
      <c r="C2841" t="str">
        <f t="array" ref="C2841">IF(ROW()-1&gt;COUNTA([1]!T_Printers[Printers])*COUNTA([1]!T_Resins[Resins]),"",INDEX([1]!T_Resins[Resins],MOD(ROW()-2,COUNTA([1]!T_Resins[Resins]))+1))</f>
        <v>Dental Splint Soft</v>
      </c>
      <c r="D2841">
        <f>IF(SUM(E2841:J2841)&lt;&gt;0,IF(ROW()-1&gt;COUNTA([1]!T_Printers[Printers])*COUNTA([1]!T_Resins[Resins]),"",2),"")</f>
        <v>2</v>
      </c>
      <c r="E2841" cm="1">
        <f t="array" ref="E2841">IFERROR(IF(ROW()-1&gt;COUNTA([1]!T_Printers[Printers])*COUNTA([1]!T_Resins[Resins]),"",_xlfn.IFS(ROUND(VLOOKUP(C2841,[1]!T_Resins[#Data],2,FALSE)/VLOOKUP(A2841,[1]!T_Printers[#Data],5,FALSE),1)&lt;=_xlfn.XLOOKUP(B2841,[1]Printers!L:L,[1]Printers!O:O,1,0,),ROUND(VLOOKUP(C2841,[1]!T_Resins[#Data],2,FALSE)/VLOOKUP(A2841,[1]!T_Printers[#Data],5,FALSE),1),ROUND(VLOOKUP(C2841,[1]!T_Resins[#Data],2,FALSE)/VLOOKUP(A2841,[1]!T_Printers[#Data],5,FALSE),1)&gt;_xlfn.XLOOKUP(B2841,[1]Printers!L:L,[1]Printers!O:O,1,0,),10)),"Используйте слой 100 мкм")</f>
        <v>19</v>
      </c>
      <c r="F2841">
        <f>IFERROR(IF(ROUND(_xlfn.XLOOKUP([1]Parameters!B2841,[1]Printers!L:L,[1]Printers!Q:Q,,0)*E2841/10,0)*10&lt;_xlfn.XLOOKUP([1]Parameters!B2841,[1]Printers!L:L,[1]Printers!P:P,,0),ROUND(_xlfn.XLOOKUP([1]Parameters!B2841,[1]Printers!L:L,[1]Printers!Q:Q,,0)*E2841/10,0)*10,_xlfn.XLOOKUP([1]Parameters!B2841,[1]Printers!L:L,[1]Printers!P:P,,0)),"")</f>
        <v>99</v>
      </c>
      <c r="G2841" cm="1">
        <f t="array" ref="G2841">IFERROR(IF(ROW()-1&gt;COUNTA([1]!T_Printers[Printers])*COUNTA([1]!T_Resins[Resins]),"",_xlfn.IFS(ROUND(VLOOKUP(C2841,[1]!T_Resins[#Data],3,FALSE)/VLOOKUP(A2841,[1]!T_Printers[#Data],5,FALSE),1)&lt;=_xlfn.XLOOKUP(B2841,[1]Printers!L:L,[1]Printers!O:O,1,0,),ROUND(VLOOKUP(C2841,[1]!T_Resins[#Data],3,FALSE)/VLOOKUP(A2841,[1]!T_Printers[#Data],5,FALSE),1),ROUND(VLOOKUP(C2841,[1]!T_Resins[#Data],3,FALSE)/VLOOKUP(A2841,[1]!T_Printers[#Data],5,FALSE),1)&gt;_xlfn.XLOOKUP(B2841,[1]Printers!L:L,[1]Printers!O:O,1,0,),10)),"")</f>
        <v>24.7</v>
      </c>
      <c r="H2841">
        <f>IFERROR(IF(ROUND(_xlfn.XLOOKUP([1]Parameters!B2841,[1]Printers!L:L,[1]Printers!Q:Q,,0)*G2841/10,0)*10&lt;_xlfn.XLOOKUP([1]Parameters!B2841,[1]Printers!L:L,[1]Printers!P:P,,0),ROUND(_xlfn.XLOOKUP([1]Parameters!B2841,[1]Printers!L:L,[1]Printers!Q:Q,,0)*G2841/10,0)*10,_xlfn.XLOOKUP([1]Parameters!B2841,[1]Printers!L:L,[1]Printers!P:P,,0)),"")</f>
        <v>99</v>
      </c>
      <c r="I2841" s="3" t="str" cm="1">
        <f t="array" ref="I2841">IFERROR(IF(ROW()-1&gt;COUNTA([1]!T_Printers[Printers])*COUNTA([1]!T_Resins[Resins]),"",_xlfn.IFS(ROUND(VLOOKUP(C2841,[1]!T_Resins[#Data],4,FALSE)/VLOOKUP(A2841,[1]!T_Printers[#Data],5,FALSE),1)&lt;=_xlfn.XLOOKUP(B2841,[1]Printers!L:L,[1]Printers!O:O,1,0,),ROUND(VLOOKUP(C2841,[1]!T_Resins[#Data],4,FALSE)/VLOOKUP(A2841,[1]!T_Printers[#Data],5,FALSE),1),ROUND(VLOOKUP(C2841,[1]!T_Resins[#Data],4,FALSE)/VLOOKUP(A2841,[1]!T_Printers[#Data],5,FALSE),1)&gt;_xlfn.XLOOKUP(B2841,[1]Printers!L:L,[1]Printers!O:O,1,0,),"")),"")</f>
        <v/>
      </c>
      <c r="J2841" t="str">
        <f>IFERROR(IF(ROUND(_xlfn.XLOOKUP([1]Parameters!B2841,[1]Printers!L:L,[1]Printers!Q:Q,,0)*I2841/10,0)*10&lt;_xlfn.XLOOKUP([1]Parameters!B2841,[1]Printers!L:L,[1]Printers!P:P,,0),ROUND(_xlfn.XLOOKUP([1]Parameters!B2841,[1]Printers!L:L,[1]Printers!Q:Q,,0)*I2841/10,0)*10,_xlfn.XLOOKUP([1]Parameters!B2841,[1]Printers!L:L,[1]Printers!P:P,,0)),"")</f>
        <v/>
      </c>
      <c r="K2841">
        <f>IF(SUM(E2841:J2841)&lt;&gt;0,VLOOKUP(A2841,[1]!T_Printers[#Data],10,FALSE)+VLOOKUP(C2841,[1]!T_Resins[#Data],10,FALSE),"")</f>
        <v>2</v>
      </c>
      <c r="L2841">
        <f>IF(SUM(E2841:J2841)&lt;&gt;0,VLOOKUP(A2841,[1]!T_Printers[#Data],11,FALSE),"")</f>
        <v>5</v>
      </c>
      <c r="M2841">
        <f>IF(SUM(E2841:J2841)&lt;&gt;0,VLOOKUP(C2841,[1]!T_Resins[#Data],8,FALSE),"")</f>
        <v>60</v>
      </c>
      <c r="N2841">
        <f>IF(_xlfn.XLOOKUP(B2841,[1]Printers!$L:$L,[1]Printers!$R:$R,0,0)&gt;0,[1]Parameters!M2841,IF(SUM(E2841:J2841)&lt;&gt;0,VLOOKUP(C2841,[1]!T_Resins[#Data],9,FALSE),""))</f>
        <v>60</v>
      </c>
      <c r="O2841" t="str">
        <f t="shared" si="44"/>
        <v>PhrozenShuffleLite</v>
      </c>
    </row>
    <row r="2842" spans="1:15" x14ac:dyDescent="0.25">
      <c r="A2842" t="str">
        <f t="array" ref="A2842">IF(ROW()-1&gt;COUNTA([1]!T_Printers[Printers])*COUNTA([1]!T_Resins[Resins]),"",INDEX([1]!T_Printers[Printers],INT((ROW()-2)/COUNTA([1]!T_Resins[Resins])+1)))</f>
        <v>Phrozen Shuffle Lite</v>
      </c>
      <c r="B2842" t="str">
        <f>_xlfn.XLOOKUP(A2842,[1]!T_Printers[Printers],[1]!T_Printers[Icon link],,0)</f>
        <v>PhrozenShuffleLite</v>
      </c>
      <c r="C2842" t="str">
        <f t="array" ref="C2842">IF(ROW()-1&gt;COUNTA([1]!T_Printers[Printers])*COUNTA([1]!T_Resins[Resins]),"",INDEX([1]!T_Resins[Resins],MOD(ROW()-2,COUNTA([1]!T_Resins[Resins]))+1))</f>
        <v>Dental Tray</v>
      </c>
      <c r="D2842">
        <f>IF(SUM(E2842:J2842)&lt;&gt;0,IF(ROW()-1&gt;COUNTA([1]!T_Printers[Printers])*COUNTA([1]!T_Resins[Resins]),"",2),"")</f>
        <v>2</v>
      </c>
      <c r="E2842" t="str" cm="1">
        <f t="array" ref="E2842">IFERROR(IF(ROW()-1&gt;COUNTA([1]!T_Printers[Printers])*COUNTA([1]!T_Resins[Resins]),"",_xlfn.IFS(ROUND(VLOOKUP(C2842,[1]!T_Resins[#Data],2,FALSE)/VLOOKUP(A2842,[1]!T_Printers[#Data],5,FALSE),1)&lt;=_xlfn.XLOOKUP(B2842,[1]Printers!L:L,[1]Printers!O:O,1,0,),ROUND(VLOOKUP(C2842,[1]!T_Resins[#Data],2,FALSE)/VLOOKUP(A2842,[1]!T_Printers[#Data],5,FALSE),1),ROUND(VLOOKUP(C2842,[1]!T_Resins[#Data],2,FALSE)/VLOOKUP(A2842,[1]!T_Printers[#Data],5,FALSE),1)&gt;_xlfn.XLOOKUP(B2842,[1]Printers!L:L,[1]Printers!O:O,1,0,),10)),"Используйте слой 100 мкм")</f>
        <v>Используйте слой 100 мкм</v>
      </c>
      <c r="F2842" t="str">
        <f>IFERROR(IF(ROUND(_xlfn.XLOOKUP([1]Parameters!B2842,[1]Printers!L:L,[1]Printers!Q:Q,,0)*E2842/10,0)*10&lt;_xlfn.XLOOKUP([1]Parameters!B2842,[1]Printers!L:L,[1]Printers!P:P,,0),ROUND(_xlfn.XLOOKUP([1]Parameters!B2842,[1]Printers!L:L,[1]Printers!Q:Q,,0)*E2842/10,0)*10,_xlfn.XLOOKUP([1]Parameters!B2842,[1]Printers!L:L,[1]Printers!P:P,,0)),"")</f>
        <v/>
      </c>
      <c r="G2842" cm="1">
        <f t="array" ref="G2842">IFERROR(IF(ROW()-1&gt;COUNTA([1]!T_Printers[Printers])*COUNTA([1]!T_Resins[Resins]),"",_xlfn.IFS(ROUND(VLOOKUP(C2842,[1]!T_Resins[#Data],3,FALSE)/VLOOKUP(A2842,[1]!T_Printers[#Data],5,FALSE),1)&lt;=_xlfn.XLOOKUP(B2842,[1]Printers!L:L,[1]Printers!O:O,1,0,),ROUND(VLOOKUP(C2842,[1]!T_Resins[#Data],3,FALSE)/VLOOKUP(A2842,[1]!T_Printers[#Data],5,FALSE),1),ROUND(VLOOKUP(C2842,[1]!T_Resins[#Data],3,FALSE)/VLOOKUP(A2842,[1]!T_Printers[#Data],5,FALSE),1)&gt;_xlfn.XLOOKUP(B2842,[1]Printers!L:L,[1]Printers!O:O,1,0,),10)),"")</f>
        <v>15.2</v>
      </c>
      <c r="H2842">
        <f>IFERROR(IF(ROUND(_xlfn.XLOOKUP([1]Parameters!B2842,[1]Printers!L:L,[1]Printers!Q:Q,,0)*G2842/10,0)*10&lt;_xlfn.XLOOKUP([1]Parameters!B2842,[1]Printers!L:L,[1]Printers!P:P,,0),ROUND(_xlfn.XLOOKUP([1]Parameters!B2842,[1]Printers!L:L,[1]Printers!Q:Q,,0)*G2842/10,0)*10,_xlfn.XLOOKUP([1]Parameters!B2842,[1]Printers!L:L,[1]Printers!P:P,,0)),"")</f>
        <v>99</v>
      </c>
      <c r="I2842" s="3" cm="1">
        <f t="array" ref="I2842">IFERROR(IF(ROW()-1&gt;COUNTA([1]!T_Printers[Printers])*COUNTA([1]!T_Resins[Resins]),"",_xlfn.IFS(ROUND(VLOOKUP(C2842,[1]!T_Resins[#Data],4,FALSE)/VLOOKUP(A2842,[1]!T_Printers[#Data],5,FALSE),1)&lt;=_xlfn.XLOOKUP(B2842,[1]Printers!L:L,[1]Printers!O:O,1,0,),ROUND(VLOOKUP(C2842,[1]!T_Resins[#Data],4,FALSE)/VLOOKUP(A2842,[1]!T_Printers[#Data],5,FALSE),1),ROUND(VLOOKUP(C2842,[1]!T_Resins[#Data],4,FALSE)/VLOOKUP(A2842,[1]!T_Printers[#Data],5,FALSE),1)&gt;_xlfn.XLOOKUP(B2842,[1]Printers!L:L,[1]Printers!O:O,1,0,),"")),"")</f>
        <v>19</v>
      </c>
      <c r="J2842">
        <f>IFERROR(IF(ROUND(_xlfn.XLOOKUP([1]Parameters!B2842,[1]Printers!L:L,[1]Printers!Q:Q,,0)*I2842/10,0)*10&lt;_xlfn.XLOOKUP([1]Parameters!B2842,[1]Printers!L:L,[1]Printers!P:P,,0),ROUND(_xlfn.XLOOKUP([1]Parameters!B2842,[1]Printers!L:L,[1]Printers!Q:Q,,0)*I2842/10,0)*10,_xlfn.XLOOKUP([1]Parameters!B2842,[1]Printers!L:L,[1]Printers!P:P,,0)),"")</f>
        <v>99</v>
      </c>
      <c r="K2842">
        <f>IF(SUM(E2842:J2842)&lt;&gt;0,VLOOKUP(A2842,[1]!T_Printers[#Data],10,FALSE)+VLOOKUP(C2842,[1]!T_Resins[#Data],10,FALSE),"")</f>
        <v>2</v>
      </c>
      <c r="L2842">
        <f>IF(SUM(E2842:J2842)&lt;&gt;0,VLOOKUP(A2842,[1]!T_Printers[#Data],11,FALSE),"")</f>
        <v>5</v>
      </c>
      <c r="M2842">
        <f>IF(SUM(E2842:J2842)&lt;&gt;0,VLOOKUP(C2842,[1]!T_Resins[#Data],8,FALSE),"")</f>
        <v>120</v>
      </c>
      <c r="N2842">
        <f>IF(_xlfn.XLOOKUP(B2842,[1]Printers!$L:$L,[1]Printers!$R:$R,0,0)&gt;0,[1]Parameters!M2842,IF(SUM(E2842:J2842)&lt;&gt;0,VLOOKUP(C2842,[1]!T_Resins[#Data],9,FALSE),""))</f>
        <v>180</v>
      </c>
      <c r="O2842" t="str">
        <f t="shared" si="44"/>
        <v>PhrozenShuffleLite</v>
      </c>
    </row>
    <row r="2843" spans="1:15" x14ac:dyDescent="0.25">
      <c r="A2843" t="str">
        <f t="array" ref="A2843">IF(ROW()-1&gt;COUNTA([1]!T_Printers[Printers])*COUNTA([1]!T_Resins[Resins]),"",INDEX([1]!T_Printers[Printers],INT((ROW()-2)/COUNTA([1]!T_Resins[Resins])+1)))</f>
        <v>Phrozen Shuffle Lite</v>
      </c>
      <c r="B2843" t="str">
        <f>_xlfn.XLOOKUP(A2843,[1]!T_Printers[Printers],[1]!T_Printers[Icon link],,0)</f>
        <v>PhrozenShuffleLite</v>
      </c>
      <c r="C2843" t="str">
        <f t="array" ref="C2843">IF(ROW()-1&gt;COUNTA([1]!T_Printers[Printers])*COUNTA([1]!T_Resins[Resins]),"",INDEX([1]!T_Resins[Resins],MOD(ROW()-2,COUNTA([1]!T_Resins[Resins]))+1))</f>
        <v>Dental Yellow Clear</v>
      </c>
      <c r="D2843">
        <f>IF(SUM(E2843:J2843)&lt;&gt;0,IF(ROW()-1&gt;COUNTA([1]!T_Printers[Printers])*COUNTA([1]!T_Resins[Resins]),"",2),"")</f>
        <v>2</v>
      </c>
      <c r="E2843" cm="1">
        <f t="array" ref="E2843">IFERROR(IF(ROW()-1&gt;COUNTA([1]!T_Printers[Printers])*COUNTA([1]!T_Resins[Resins]),"",_xlfn.IFS(ROUND(VLOOKUP(C2843,[1]!T_Resins[#Data],2,FALSE)/VLOOKUP(A2843,[1]!T_Printers[#Data],5,FALSE),1)&lt;=_xlfn.XLOOKUP(B2843,[1]Printers!L:L,[1]Printers!O:O,1,0,),ROUND(VLOOKUP(C2843,[1]!T_Resins[#Data],2,FALSE)/VLOOKUP(A2843,[1]!T_Printers[#Data],5,FALSE),1),ROUND(VLOOKUP(C2843,[1]!T_Resins[#Data],2,FALSE)/VLOOKUP(A2843,[1]!T_Printers[#Data],5,FALSE),1)&gt;_xlfn.XLOOKUP(B2843,[1]Printers!L:L,[1]Printers!O:O,1,0,),10)),"Используйте слой 100 мкм")</f>
        <v>6.7</v>
      </c>
      <c r="F2843">
        <f>IFERROR(IF(ROUND(_xlfn.XLOOKUP([1]Parameters!B2843,[1]Printers!L:L,[1]Printers!Q:Q,,0)*E2843/10,0)*10&lt;_xlfn.XLOOKUP([1]Parameters!B2843,[1]Printers!L:L,[1]Printers!P:P,,0),ROUND(_xlfn.XLOOKUP([1]Parameters!B2843,[1]Printers!L:L,[1]Printers!Q:Q,,0)*E2843/10,0)*10,_xlfn.XLOOKUP([1]Parameters!B2843,[1]Printers!L:L,[1]Printers!P:P,,0)),"")</f>
        <v>60</v>
      </c>
      <c r="G2843" cm="1">
        <f t="array" ref="G2843">IFERROR(IF(ROW()-1&gt;COUNTA([1]!T_Printers[Printers])*COUNTA([1]!T_Resins[Resins]),"",_xlfn.IFS(ROUND(VLOOKUP(C2843,[1]!T_Resins[#Data],3,FALSE)/VLOOKUP(A2843,[1]!T_Printers[#Data],5,FALSE),1)&lt;=_xlfn.XLOOKUP(B2843,[1]Printers!L:L,[1]Printers!O:O,1,0,),ROUND(VLOOKUP(C2843,[1]!T_Resins[#Data],3,FALSE)/VLOOKUP(A2843,[1]!T_Printers[#Data],5,FALSE),1),ROUND(VLOOKUP(C2843,[1]!T_Resins[#Data],3,FALSE)/VLOOKUP(A2843,[1]!T_Printers[#Data],5,FALSE),1)&gt;_xlfn.XLOOKUP(B2843,[1]Printers!L:L,[1]Printers!O:O,1,0,),10)),"")</f>
        <v>8.6999999999999993</v>
      </c>
      <c r="H2843">
        <f>IFERROR(IF(ROUND(_xlfn.XLOOKUP([1]Parameters!B2843,[1]Printers!L:L,[1]Printers!Q:Q,,0)*G2843/10,0)*10&lt;_xlfn.XLOOKUP([1]Parameters!B2843,[1]Printers!L:L,[1]Printers!P:P,,0),ROUND(_xlfn.XLOOKUP([1]Parameters!B2843,[1]Printers!L:L,[1]Printers!Q:Q,,0)*G2843/10,0)*10,_xlfn.XLOOKUP([1]Parameters!B2843,[1]Printers!L:L,[1]Printers!P:P,,0)),"")</f>
        <v>80</v>
      </c>
      <c r="I2843" s="3" t="str" cm="1">
        <f t="array" ref="I2843">IFERROR(IF(ROW()-1&gt;COUNTA([1]!T_Printers[Printers])*COUNTA([1]!T_Resins[Resins]),"",_xlfn.IFS(ROUND(VLOOKUP(C2843,[1]!T_Resins[#Data],4,FALSE)/VLOOKUP(A2843,[1]!T_Printers[#Data],5,FALSE),1)&lt;=_xlfn.XLOOKUP(B2843,[1]Printers!L:L,[1]Printers!O:O,1,0,),ROUND(VLOOKUP(C2843,[1]!T_Resins[#Data],4,FALSE)/VLOOKUP(A2843,[1]!T_Printers[#Data],5,FALSE),1),ROUND(VLOOKUP(C2843,[1]!T_Resins[#Data],4,FALSE)/VLOOKUP(A2843,[1]!T_Printers[#Data],5,FALSE),1)&gt;_xlfn.XLOOKUP(B2843,[1]Printers!L:L,[1]Printers!O:O,1,0,),"")),"")</f>
        <v/>
      </c>
      <c r="J2843" t="str">
        <f>IFERROR(IF(ROUND(_xlfn.XLOOKUP([1]Parameters!B2843,[1]Printers!L:L,[1]Printers!Q:Q,,0)*I2843/10,0)*10&lt;_xlfn.XLOOKUP([1]Parameters!B2843,[1]Printers!L:L,[1]Printers!P:P,,0),ROUND(_xlfn.XLOOKUP([1]Parameters!B2843,[1]Printers!L:L,[1]Printers!Q:Q,,0)*I2843/10,0)*10,_xlfn.XLOOKUP([1]Parameters!B2843,[1]Printers!L:L,[1]Printers!P:P,,0)),"")</f>
        <v/>
      </c>
      <c r="K2843">
        <f>IF(SUM(E2843:J2843)&lt;&gt;0,VLOOKUP(A2843,[1]!T_Printers[#Data],10,FALSE)+VLOOKUP(C2843,[1]!T_Resins[#Data],10,FALSE),"")</f>
        <v>2</v>
      </c>
      <c r="L2843">
        <f>IF(SUM(E2843:J2843)&lt;&gt;0,VLOOKUP(A2843,[1]!T_Printers[#Data],11,FALSE),"")</f>
        <v>5</v>
      </c>
      <c r="M2843">
        <f>IF(SUM(E2843:J2843)&lt;&gt;0,VLOOKUP(C2843,[1]!T_Resins[#Data],8,FALSE),"")</f>
        <v>120</v>
      </c>
      <c r="N2843">
        <f>IF(_xlfn.XLOOKUP(B2843,[1]Printers!$L:$L,[1]Printers!$R:$R,0,0)&gt;0,[1]Parameters!M2843,IF(SUM(E2843:J2843)&lt;&gt;0,VLOOKUP(C2843,[1]!T_Resins[#Data],9,FALSE),""))</f>
        <v>180</v>
      </c>
      <c r="O2843" t="str">
        <f t="shared" si="44"/>
        <v>PhrozenShuffleLite</v>
      </c>
    </row>
    <row r="2844" spans="1:15" x14ac:dyDescent="0.25">
      <c r="A2844" t="str">
        <f t="array" ref="A2844">IF(ROW()-1&gt;COUNTA([1]!T_Printers[Printers])*COUNTA([1]!T_Resins[Resins]),"",INDEX([1]!T_Printers[Printers],INT((ROW()-2)/COUNTA([1]!T_Resins[Resins])+1)))</f>
        <v>Phrozen Shuffle Lite</v>
      </c>
      <c r="B2844" t="str">
        <f>_xlfn.XLOOKUP(A2844,[1]!T_Printers[Printers],[1]!T_Printers[Icon link],,0)</f>
        <v>PhrozenShuffleLite</v>
      </c>
      <c r="C2844" t="str">
        <f t="array" ref="C2844">IF(ROW()-1&gt;COUNTA([1]!T_Printers[Printers])*COUNTA([1]!T_Resins[Resins]),"",INDEX([1]!T_Resins[Resins],MOD(ROW()-2,COUNTA([1]!T_Resins[Resins]))+1))</f>
        <v>Dental Yellow Clear PRO</v>
      </c>
      <c r="D2844">
        <f>IF(SUM(E2844:J2844)&lt;&gt;0,IF(ROW()-1&gt;COUNTA([1]!T_Printers[Printers])*COUNTA([1]!T_Resins[Resins]),"",2),"")</f>
        <v>2</v>
      </c>
      <c r="E2844" cm="1">
        <f t="array" ref="E2844">IFERROR(IF(ROW()-1&gt;COUNTA([1]!T_Printers[Printers])*COUNTA([1]!T_Resins[Resins]),"",_xlfn.IFS(ROUND(VLOOKUP(C2844,[1]!T_Resins[#Data],2,FALSE)/VLOOKUP(A2844,[1]!T_Printers[#Data],5,FALSE),1)&lt;=_xlfn.XLOOKUP(B2844,[1]Printers!L:L,[1]Printers!O:O,1,0,),ROUND(VLOOKUP(C2844,[1]!T_Resins[#Data],2,FALSE)/VLOOKUP(A2844,[1]!T_Printers[#Data],5,FALSE),1),ROUND(VLOOKUP(C2844,[1]!T_Resins[#Data],2,FALSE)/VLOOKUP(A2844,[1]!T_Printers[#Data],5,FALSE),1)&gt;_xlfn.XLOOKUP(B2844,[1]Printers!L:L,[1]Printers!O:O,1,0,),10)),"Используйте слой 100 мкм")</f>
        <v>17.2</v>
      </c>
      <c r="F2844">
        <f>IFERROR(IF(ROUND(_xlfn.XLOOKUP([1]Parameters!B2844,[1]Printers!L:L,[1]Printers!Q:Q,,0)*E2844/10,0)*10&lt;_xlfn.XLOOKUP([1]Parameters!B2844,[1]Printers!L:L,[1]Printers!P:P,,0),ROUND(_xlfn.XLOOKUP([1]Parameters!B2844,[1]Printers!L:L,[1]Printers!Q:Q,,0)*E2844/10,0)*10,_xlfn.XLOOKUP([1]Parameters!B2844,[1]Printers!L:L,[1]Printers!P:P,,0)),"")</f>
        <v>99</v>
      </c>
      <c r="G2844" cm="1">
        <f t="array" ref="G2844">IFERROR(IF(ROW()-1&gt;COUNTA([1]!T_Printers[Printers])*COUNTA([1]!T_Resins[Resins]),"",_xlfn.IFS(ROUND(VLOOKUP(C2844,[1]!T_Resins[#Data],3,FALSE)/VLOOKUP(A2844,[1]!T_Printers[#Data],5,FALSE),1)&lt;=_xlfn.XLOOKUP(B2844,[1]Printers!L:L,[1]Printers!O:O,1,0,),ROUND(VLOOKUP(C2844,[1]!T_Resins[#Data],3,FALSE)/VLOOKUP(A2844,[1]!T_Printers[#Data],5,FALSE),1),ROUND(VLOOKUP(C2844,[1]!T_Resins[#Data],3,FALSE)/VLOOKUP(A2844,[1]!T_Printers[#Data],5,FALSE),1)&gt;_xlfn.XLOOKUP(B2844,[1]Printers!L:L,[1]Printers!O:O,1,0,),10)),"")</f>
        <v>22.2</v>
      </c>
      <c r="H2844">
        <f>IFERROR(IF(ROUND(_xlfn.XLOOKUP([1]Parameters!B2844,[1]Printers!L:L,[1]Printers!Q:Q,,0)*G2844/10,0)*10&lt;_xlfn.XLOOKUP([1]Parameters!B2844,[1]Printers!L:L,[1]Printers!P:P,,0),ROUND(_xlfn.XLOOKUP([1]Parameters!B2844,[1]Printers!L:L,[1]Printers!Q:Q,,0)*G2844/10,0)*10,_xlfn.XLOOKUP([1]Parameters!B2844,[1]Printers!L:L,[1]Printers!P:P,,0)),"")</f>
        <v>99</v>
      </c>
      <c r="I2844" s="3" t="str" cm="1">
        <f t="array" ref="I2844">IFERROR(IF(ROW()-1&gt;COUNTA([1]!T_Printers[Printers])*COUNTA([1]!T_Resins[Resins]),"",_xlfn.IFS(ROUND(VLOOKUP(C2844,[1]!T_Resins[#Data],4,FALSE)/VLOOKUP(A2844,[1]!T_Printers[#Data],5,FALSE),1)&lt;=_xlfn.XLOOKUP(B2844,[1]Printers!L:L,[1]Printers!O:O,1,0,),ROUND(VLOOKUP(C2844,[1]!T_Resins[#Data],4,FALSE)/VLOOKUP(A2844,[1]!T_Printers[#Data],5,FALSE),1),ROUND(VLOOKUP(C2844,[1]!T_Resins[#Data],4,FALSE)/VLOOKUP(A2844,[1]!T_Printers[#Data],5,FALSE),1)&gt;_xlfn.XLOOKUP(B2844,[1]Printers!L:L,[1]Printers!O:O,1,0,),"")),"")</f>
        <v/>
      </c>
      <c r="J2844" t="str">
        <f>IFERROR(IF(ROUND(_xlfn.XLOOKUP([1]Parameters!B2844,[1]Printers!L:L,[1]Printers!Q:Q,,0)*I2844/10,0)*10&lt;_xlfn.XLOOKUP([1]Parameters!B2844,[1]Printers!L:L,[1]Printers!P:P,,0),ROUND(_xlfn.XLOOKUP([1]Parameters!B2844,[1]Printers!L:L,[1]Printers!Q:Q,,0)*I2844/10,0)*10,_xlfn.XLOOKUP([1]Parameters!B2844,[1]Printers!L:L,[1]Printers!P:P,,0)),"")</f>
        <v/>
      </c>
      <c r="K2844">
        <f>IF(SUM(E2844:J2844)&lt;&gt;0,VLOOKUP(A2844,[1]!T_Printers[#Data],10,FALSE)+VLOOKUP(C2844,[1]!T_Resins[#Data],10,FALSE),"")</f>
        <v>2</v>
      </c>
      <c r="L2844">
        <f>IF(SUM(E2844:J2844)&lt;&gt;0,VLOOKUP(A2844,[1]!T_Printers[#Data],11,FALSE),"")</f>
        <v>5</v>
      </c>
      <c r="M2844">
        <f>IF(SUM(E2844:J2844)&lt;&gt;0,VLOOKUP(C2844,[1]!T_Resins[#Data],8,FALSE),"")</f>
        <v>120</v>
      </c>
      <c r="N2844">
        <f>IF(_xlfn.XLOOKUP(B2844,[1]Printers!$L:$L,[1]Printers!$R:$R,0,0)&gt;0,[1]Parameters!M2844,IF(SUM(E2844:J2844)&lt;&gt;0,VLOOKUP(C2844,[1]!T_Resins[#Data],9,FALSE),""))</f>
        <v>180</v>
      </c>
      <c r="O2844" t="str">
        <f t="shared" si="44"/>
        <v>PhrozenShuffleLite</v>
      </c>
    </row>
    <row r="2845" spans="1:15" x14ac:dyDescent="0.25">
      <c r="A2845" t="str">
        <f t="array" ref="A2845">IF(ROW()-1&gt;COUNTA([1]!T_Printers[Printers])*COUNTA([1]!T_Resins[Resins]),"",INDEX([1]!T_Printers[Printers],INT((ROW()-2)/COUNTA([1]!T_Resins[Resins])+1)))</f>
        <v>Phrozen Shuffle Lite</v>
      </c>
      <c r="B2845" t="str">
        <f>_xlfn.XLOOKUP(A2845,[1]!T_Printers[Printers],[1]!T_Printers[Icon link],,0)</f>
        <v>PhrozenShuffleLite</v>
      </c>
      <c r="C2845" t="str">
        <f t="array" ref="C2845">IF(ROW()-1&gt;COUNTA([1]!T_Printers[Printers])*COUNTA([1]!T_Resins[Resins]),"",INDEX([1]!T_Resins[Resins],MOD(ROW()-2,COUNTA([1]!T_Resins[Resins]))+1))</f>
        <v>Industrial ABS Black</v>
      </c>
      <c r="D2845">
        <f>IF(SUM(E2845:J2845)&lt;&gt;0,IF(ROW()-1&gt;COUNTA([1]!T_Printers[Printers])*COUNTA([1]!T_Resins[Resins]),"",2),"")</f>
        <v>2</v>
      </c>
      <c r="E2845" cm="1">
        <f t="array" ref="E2845">IFERROR(IF(ROW()-1&gt;COUNTA([1]!T_Printers[Printers])*COUNTA([1]!T_Resins[Resins]),"",_xlfn.IFS(ROUND(VLOOKUP(C2845,[1]!T_Resins[#Data],2,FALSE)/VLOOKUP(A2845,[1]!T_Printers[#Data],5,FALSE),1)&lt;=_xlfn.XLOOKUP(B2845,[1]Printers!L:L,[1]Printers!O:O,1,0,),ROUND(VLOOKUP(C2845,[1]!T_Resins[#Data],2,FALSE)/VLOOKUP(A2845,[1]!T_Printers[#Data],5,FALSE),1),ROUND(VLOOKUP(C2845,[1]!T_Resins[#Data],2,FALSE)/VLOOKUP(A2845,[1]!T_Printers[#Data],5,FALSE),1)&gt;_xlfn.XLOOKUP(B2845,[1]Printers!L:L,[1]Printers!O:O,1,0,),10)),"Используйте слой 100 мкм")</f>
        <v>13.7</v>
      </c>
      <c r="F2845">
        <f>IFERROR(IF(ROUND(_xlfn.XLOOKUP([1]Parameters!B2845,[1]Printers!L:L,[1]Printers!Q:Q,,0)*E2845/10,0)*10&lt;_xlfn.XLOOKUP([1]Parameters!B2845,[1]Printers!L:L,[1]Printers!P:P,,0),ROUND(_xlfn.XLOOKUP([1]Parameters!B2845,[1]Printers!L:L,[1]Printers!Q:Q,,0)*E2845/10,0)*10,_xlfn.XLOOKUP([1]Parameters!B2845,[1]Printers!L:L,[1]Printers!P:P,,0)),"")</f>
        <v>99</v>
      </c>
      <c r="G2845" cm="1">
        <f t="array" ref="G2845">IFERROR(IF(ROW()-1&gt;COUNTA([1]!T_Printers[Printers])*COUNTA([1]!T_Resins[Resins]),"",_xlfn.IFS(ROUND(VLOOKUP(C2845,[1]!T_Resins[#Data],3,FALSE)/VLOOKUP(A2845,[1]!T_Printers[#Data],5,FALSE),1)&lt;=_xlfn.XLOOKUP(B2845,[1]Printers!L:L,[1]Printers!O:O,1,0,),ROUND(VLOOKUP(C2845,[1]!T_Resins[#Data],3,FALSE)/VLOOKUP(A2845,[1]!T_Printers[#Data],5,FALSE),1),ROUND(VLOOKUP(C2845,[1]!T_Resins[#Data],3,FALSE)/VLOOKUP(A2845,[1]!T_Printers[#Data],5,FALSE),1)&gt;_xlfn.XLOOKUP(B2845,[1]Printers!L:L,[1]Printers!O:O,1,0,),10)),"")</f>
        <v>17.7</v>
      </c>
      <c r="H2845">
        <f>IFERROR(IF(ROUND(_xlfn.XLOOKUP([1]Parameters!B2845,[1]Printers!L:L,[1]Printers!Q:Q,,0)*G2845/10,0)*10&lt;_xlfn.XLOOKUP([1]Parameters!B2845,[1]Printers!L:L,[1]Printers!P:P,,0),ROUND(_xlfn.XLOOKUP([1]Parameters!B2845,[1]Printers!L:L,[1]Printers!Q:Q,,0)*G2845/10,0)*10,_xlfn.XLOOKUP([1]Parameters!B2845,[1]Printers!L:L,[1]Printers!P:P,,0)),"")</f>
        <v>99</v>
      </c>
      <c r="I2845" s="3" t="str" cm="1">
        <f t="array" ref="I2845">IFERROR(IF(ROW()-1&gt;COUNTA([1]!T_Printers[Printers])*COUNTA([1]!T_Resins[Resins]),"",_xlfn.IFS(ROUND(VLOOKUP(C2845,[1]!T_Resins[#Data],4,FALSE)/VLOOKUP(A2845,[1]!T_Printers[#Data],5,FALSE),1)&lt;=_xlfn.XLOOKUP(B2845,[1]Printers!L:L,[1]Printers!O:O,1,0,),ROUND(VLOOKUP(C2845,[1]!T_Resins[#Data],4,FALSE)/VLOOKUP(A2845,[1]!T_Printers[#Data],5,FALSE),1),ROUND(VLOOKUP(C2845,[1]!T_Resins[#Data],4,FALSE)/VLOOKUP(A2845,[1]!T_Printers[#Data],5,FALSE),1)&gt;_xlfn.XLOOKUP(B2845,[1]Printers!L:L,[1]Printers!O:O,1,0,),"")),"")</f>
        <v/>
      </c>
      <c r="J2845" t="str">
        <f>IFERROR(IF(ROUND(_xlfn.XLOOKUP([1]Parameters!B2845,[1]Printers!L:L,[1]Printers!Q:Q,,0)*I2845/10,0)*10&lt;_xlfn.XLOOKUP([1]Parameters!B2845,[1]Printers!L:L,[1]Printers!P:P,,0),ROUND(_xlfn.XLOOKUP([1]Parameters!B2845,[1]Printers!L:L,[1]Printers!Q:Q,,0)*I2845/10,0)*10,_xlfn.XLOOKUP([1]Parameters!B2845,[1]Printers!L:L,[1]Printers!P:P,,0)),"")</f>
        <v/>
      </c>
      <c r="K2845">
        <f>IF(SUM(E2845:J2845)&lt;&gt;0,VLOOKUP(A2845,[1]!T_Printers[#Data],10,FALSE)+VLOOKUP(C2845,[1]!T_Resins[#Data],10,FALSE),"")</f>
        <v>2</v>
      </c>
      <c r="L2845">
        <f>IF(SUM(E2845:J2845)&lt;&gt;0,VLOOKUP(A2845,[1]!T_Printers[#Data],11,FALSE),"")</f>
        <v>5</v>
      </c>
      <c r="M2845">
        <f>IF(SUM(E2845:J2845)&lt;&gt;0,VLOOKUP(C2845,[1]!T_Resins[#Data],8,FALSE),"")</f>
        <v>60</v>
      </c>
      <c r="N2845">
        <f>IF(_xlfn.XLOOKUP(B2845,[1]Printers!$L:$L,[1]Printers!$R:$R,0,0)&gt;0,[1]Parameters!M2845,IF(SUM(E2845:J2845)&lt;&gt;0,VLOOKUP(C2845,[1]!T_Resins[#Data],9,FALSE),""))</f>
        <v>60</v>
      </c>
      <c r="O2845" t="str">
        <f t="shared" si="44"/>
        <v>PhrozenShuffleLite</v>
      </c>
    </row>
    <row r="2846" spans="1:15" x14ac:dyDescent="0.25">
      <c r="A2846" t="str">
        <f t="array" ref="A2846">IF(ROW()-1&gt;COUNTA([1]!T_Printers[Printers])*COUNTA([1]!T_Resins[Resins]),"",INDEX([1]!T_Printers[Printers],INT((ROW()-2)/COUNTA([1]!T_Resins[Resins])+1)))</f>
        <v>Phrozen Shuffle Lite</v>
      </c>
      <c r="B2846" t="str">
        <f>_xlfn.XLOOKUP(A2846,[1]!T_Printers[Printers],[1]!T_Printers[Icon link],,0)</f>
        <v>PhrozenShuffleLite</v>
      </c>
      <c r="C2846" t="str">
        <f t="array" ref="C2846">IF(ROW()-1&gt;COUNTA([1]!T_Printers[Printers])*COUNTA([1]!T_Resins[Resins]),"",INDEX([1]!T_Resins[Resins],MOD(ROW()-2,COUNTA([1]!T_Resins[Resins]))+1))</f>
        <v>Industrial ABS-Like Grey</v>
      </c>
      <c r="D2846">
        <f>IF(SUM(E2846:J2846)&lt;&gt;0,IF(ROW()-1&gt;COUNTA([1]!T_Printers[Printers])*COUNTA([1]!T_Resins[Resins]),"",2),"")</f>
        <v>2</v>
      </c>
      <c r="E2846" cm="1">
        <f t="array" ref="E2846">IFERROR(IF(ROW()-1&gt;COUNTA([1]!T_Printers[Printers])*COUNTA([1]!T_Resins[Resins]),"",_xlfn.IFS(ROUND(VLOOKUP(C2846,[1]!T_Resins[#Data],2,FALSE)/VLOOKUP(A2846,[1]!T_Printers[#Data],5,FALSE),1)&lt;=_xlfn.XLOOKUP(B2846,[1]Printers!L:L,[1]Printers!O:O,1,0,),ROUND(VLOOKUP(C2846,[1]!T_Resins[#Data],2,FALSE)/VLOOKUP(A2846,[1]!T_Printers[#Data],5,FALSE),1),ROUND(VLOOKUP(C2846,[1]!T_Resins[#Data],2,FALSE)/VLOOKUP(A2846,[1]!T_Printers[#Data],5,FALSE),1)&gt;_xlfn.XLOOKUP(B2846,[1]Printers!L:L,[1]Printers!O:O,1,0,),10)),"Используйте слой 100 мкм")</f>
        <v>13.5</v>
      </c>
      <c r="F2846">
        <f>IFERROR(IF(ROUND(_xlfn.XLOOKUP([1]Parameters!B2846,[1]Printers!L:L,[1]Printers!Q:Q,,0)*E2846/10,0)*10&lt;_xlfn.XLOOKUP([1]Parameters!B2846,[1]Printers!L:L,[1]Printers!P:P,,0),ROUND(_xlfn.XLOOKUP([1]Parameters!B2846,[1]Printers!L:L,[1]Printers!Q:Q,,0)*E2846/10,0)*10,_xlfn.XLOOKUP([1]Parameters!B2846,[1]Printers!L:L,[1]Printers!P:P,,0)),"")</f>
        <v>99</v>
      </c>
      <c r="G2846" cm="1">
        <f t="array" ref="G2846">IFERROR(IF(ROW()-1&gt;COUNTA([1]!T_Printers[Printers])*COUNTA([1]!T_Resins[Resins]),"",_xlfn.IFS(ROUND(VLOOKUP(C2846,[1]!T_Resins[#Data],3,FALSE)/VLOOKUP(A2846,[1]!T_Printers[#Data],5,FALSE),1)&lt;=_xlfn.XLOOKUP(B2846,[1]Printers!L:L,[1]Printers!O:O,1,0,),ROUND(VLOOKUP(C2846,[1]!T_Resins[#Data],3,FALSE)/VLOOKUP(A2846,[1]!T_Printers[#Data],5,FALSE),1),ROUND(VLOOKUP(C2846,[1]!T_Resins[#Data],3,FALSE)/VLOOKUP(A2846,[1]!T_Printers[#Data],5,FALSE),1)&gt;_xlfn.XLOOKUP(B2846,[1]Printers!L:L,[1]Printers!O:O,1,0,),10)),"")</f>
        <v>17.600000000000001</v>
      </c>
      <c r="H2846">
        <f>IFERROR(IF(ROUND(_xlfn.XLOOKUP([1]Parameters!B2846,[1]Printers!L:L,[1]Printers!Q:Q,,0)*G2846/10,0)*10&lt;_xlfn.XLOOKUP([1]Parameters!B2846,[1]Printers!L:L,[1]Printers!P:P,,0),ROUND(_xlfn.XLOOKUP([1]Parameters!B2846,[1]Printers!L:L,[1]Printers!Q:Q,,0)*G2846/10,0)*10,_xlfn.XLOOKUP([1]Parameters!B2846,[1]Printers!L:L,[1]Printers!P:P,,0)),"")</f>
        <v>99</v>
      </c>
      <c r="I2846" s="3" t="str" cm="1">
        <f t="array" ref="I2846">IFERROR(IF(ROW()-1&gt;COUNTA([1]!T_Printers[Printers])*COUNTA([1]!T_Resins[Resins]),"",_xlfn.IFS(ROUND(VLOOKUP(C2846,[1]!T_Resins[#Data],4,FALSE)/VLOOKUP(A2846,[1]!T_Printers[#Data],5,FALSE),1)&lt;=_xlfn.XLOOKUP(B2846,[1]Printers!L:L,[1]Printers!O:O,1,0,),ROUND(VLOOKUP(C2846,[1]!T_Resins[#Data],4,FALSE)/VLOOKUP(A2846,[1]!T_Printers[#Data],5,FALSE),1),ROUND(VLOOKUP(C2846,[1]!T_Resins[#Data],4,FALSE)/VLOOKUP(A2846,[1]!T_Printers[#Data],5,FALSE),1)&gt;_xlfn.XLOOKUP(B2846,[1]Printers!L:L,[1]Printers!O:O,1,0,),"")),"")</f>
        <v/>
      </c>
      <c r="J2846" t="str">
        <f>IFERROR(IF(ROUND(_xlfn.XLOOKUP([1]Parameters!B2846,[1]Printers!L:L,[1]Printers!Q:Q,,0)*I2846/10,0)*10&lt;_xlfn.XLOOKUP([1]Parameters!B2846,[1]Printers!L:L,[1]Printers!P:P,,0),ROUND(_xlfn.XLOOKUP([1]Parameters!B2846,[1]Printers!L:L,[1]Printers!Q:Q,,0)*I2846/10,0)*10,_xlfn.XLOOKUP([1]Parameters!B2846,[1]Printers!L:L,[1]Printers!P:P,,0)),"")</f>
        <v/>
      </c>
      <c r="K2846">
        <f>IF(SUM(E2846:J2846)&lt;&gt;0,VLOOKUP(A2846,[1]!T_Printers[#Data],10,FALSE)+VLOOKUP(C2846,[1]!T_Resins[#Data],10,FALSE),"")</f>
        <v>2</v>
      </c>
      <c r="L2846">
        <f>IF(SUM(E2846:J2846)&lt;&gt;0,VLOOKUP(A2846,[1]!T_Printers[#Data],11,FALSE),"")</f>
        <v>5</v>
      </c>
      <c r="M2846">
        <f>IF(SUM(E2846:J2846)&lt;&gt;0,VLOOKUP(C2846,[1]!T_Resins[#Data],8,FALSE),"")</f>
        <v>120</v>
      </c>
      <c r="N2846">
        <f>IF(_xlfn.XLOOKUP(B2846,[1]Printers!$L:$L,[1]Printers!$R:$R,0,0)&gt;0,[1]Parameters!M2846,IF(SUM(E2846:J2846)&lt;&gt;0,VLOOKUP(C2846,[1]!T_Resins[#Data],9,FALSE),""))</f>
        <v>180</v>
      </c>
      <c r="O2846" t="str">
        <f t="shared" si="44"/>
        <v>PhrozenShuffleLite</v>
      </c>
    </row>
    <row r="2847" spans="1:15" x14ac:dyDescent="0.25">
      <c r="A2847" t="str">
        <f t="array" ref="A2847">IF(ROW()-1&gt;COUNTA([1]!T_Printers[Printers])*COUNTA([1]!T_Resins[Resins]),"",INDEX([1]!T_Printers[Printers],INT((ROW()-2)/COUNTA([1]!T_Resins[Resins])+1)))</f>
        <v>Phrozen Shuffle Lite</v>
      </c>
      <c r="B2847" t="str">
        <f>_xlfn.XLOOKUP(A2847,[1]!T_Printers[Printers],[1]!T_Printers[Icon link],,0)</f>
        <v>PhrozenShuffleLite</v>
      </c>
      <c r="C2847" t="str">
        <f t="array" ref="C2847">IF(ROW()-1&gt;COUNTA([1]!T_Printers[Printers])*COUNTA([1]!T_Resins[Resins]),"",INDEX([1]!T_Resins[Resins],MOD(ROW()-2,COUNTA([1]!T_Resins[Resins]))+1))</f>
        <v>Industrial Flex Natural Clear</v>
      </c>
      <c r="D2847">
        <f>IF(SUM(E2847:J2847)&lt;&gt;0,IF(ROW()-1&gt;COUNTA([1]!T_Printers[Printers])*COUNTA([1]!T_Resins[Resins]),"",2),"")</f>
        <v>2</v>
      </c>
      <c r="E2847" cm="1">
        <f t="array" ref="E2847">IFERROR(IF(ROW()-1&gt;COUNTA([1]!T_Printers[Printers])*COUNTA([1]!T_Resins[Resins]),"",_xlfn.IFS(ROUND(VLOOKUP(C2847,[1]!T_Resins[#Data],2,FALSE)/VLOOKUP(A2847,[1]!T_Printers[#Data],5,FALSE),1)&lt;=_xlfn.XLOOKUP(B2847,[1]Printers!L:L,[1]Printers!O:O,1,0,),ROUND(VLOOKUP(C2847,[1]!T_Resins[#Data],2,FALSE)/VLOOKUP(A2847,[1]!T_Printers[#Data],5,FALSE),1),ROUND(VLOOKUP(C2847,[1]!T_Resins[#Data],2,FALSE)/VLOOKUP(A2847,[1]!T_Printers[#Data],5,FALSE),1)&gt;_xlfn.XLOOKUP(B2847,[1]Printers!L:L,[1]Printers!O:O,1,0,),10)),"Используйте слой 100 мкм")</f>
        <v>5.0999999999999996</v>
      </c>
      <c r="F2847">
        <f>IFERROR(IF(ROUND(_xlfn.XLOOKUP([1]Parameters!B2847,[1]Printers!L:L,[1]Printers!Q:Q,,0)*E2847/10,0)*10&lt;_xlfn.XLOOKUP([1]Parameters!B2847,[1]Printers!L:L,[1]Printers!P:P,,0),ROUND(_xlfn.XLOOKUP([1]Parameters!B2847,[1]Printers!L:L,[1]Printers!Q:Q,,0)*E2847/10,0)*10,_xlfn.XLOOKUP([1]Parameters!B2847,[1]Printers!L:L,[1]Printers!P:P,,0)),"")</f>
        <v>50</v>
      </c>
      <c r="G2847" cm="1">
        <f t="array" ref="G2847">IFERROR(IF(ROW()-1&gt;COUNTA([1]!T_Printers[Printers])*COUNTA([1]!T_Resins[Resins]),"",_xlfn.IFS(ROUND(VLOOKUP(C2847,[1]!T_Resins[#Data],3,FALSE)/VLOOKUP(A2847,[1]!T_Printers[#Data],5,FALSE),1)&lt;=_xlfn.XLOOKUP(B2847,[1]Printers!L:L,[1]Printers!O:O,1,0,),ROUND(VLOOKUP(C2847,[1]!T_Resins[#Data],3,FALSE)/VLOOKUP(A2847,[1]!T_Printers[#Data],5,FALSE),1),ROUND(VLOOKUP(C2847,[1]!T_Resins[#Data],3,FALSE)/VLOOKUP(A2847,[1]!T_Printers[#Data],5,FALSE),1)&gt;_xlfn.XLOOKUP(B2847,[1]Printers!L:L,[1]Printers!O:O,1,0,),10)),"")</f>
        <v>6.6</v>
      </c>
      <c r="H2847">
        <f>IFERROR(IF(ROUND(_xlfn.XLOOKUP([1]Parameters!B2847,[1]Printers!L:L,[1]Printers!Q:Q,,0)*G2847/10,0)*10&lt;_xlfn.XLOOKUP([1]Parameters!B2847,[1]Printers!L:L,[1]Printers!P:P,,0),ROUND(_xlfn.XLOOKUP([1]Parameters!B2847,[1]Printers!L:L,[1]Printers!Q:Q,,0)*G2847/10,0)*10,_xlfn.XLOOKUP([1]Parameters!B2847,[1]Printers!L:L,[1]Printers!P:P,,0)),"")</f>
        <v>60</v>
      </c>
      <c r="I2847" s="3" t="str" cm="1">
        <f t="array" ref="I2847">IFERROR(IF(ROW()-1&gt;COUNTA([1]!T_Printers[Printers])*COUNTA([1]!T_Resins[Resins]),"",_xlfn.IFS(ROUND(VLOOKUP(C2847,[1]!T_Resins[#Data],4,FALSE)/VLOOKUP(A2847,[1]!T_Printers[#Data],5,FALSE),1)&lt;=_xlfn.XLOOKUP(B2847,[1]Printers!L:L,[1]Printers!O:O,1,0,),ROUND(VLOOKUP(C2847,[1]!T_Resins[#Data],4,FALSE)/VLOOKUP(A2847,[1]!T_Printers[#Data],5,FALSE),1),ROUND(VLOOKUP(C2847,[1]!T_Resins[#Data],4,FALSE)/VLOOKUP(A2847,[1]!T_Printers[#Data],5,FALSE),1)&gt;_xlfn.XLOOKUP(B2847,[1]Printers!L:L,[1]Printers!O:O,1,0,),"")),"")</f>
        <v/>
      </c>
      <c r="J2847" t="str">
        <f>IFERROR(IF(ROUND(_xlfn.XLOOKUP([1]Parameters!B2847,[1]Printers!L:L,[1]Printers!Q:Q,,0)*I2847/10,0)*10&lt;_xlfn.XLOOKUP([1]Parameters!B2847,[1]Printers!L:L,[1]Printers!P:P,,0),ROUND(_xlfn.XLOOKUP([1]Parameters!B2847,[1]Printers!L:L,[1]Printers!Q:Q,,0)*I2847/10,0)*10,_xlfn.XLOOKUP([1]Parameters!B2847,[1]Printers!L:L,[1]Printers!P:P,,0)),"")</f>
        <v/>
      </c>
      <c r="K2847">
        <f>IF(SUM(E2847:J2847)&lt;&gt;0,VLOOKUP(A2847,[1]!T_Printers[#Data],10,FALSE)+VLOOKUP(C2847,[1]!T_Resins[#Data],10,FALSE),"")</f>
        <v>2</v>
      </c>
      <c r="L2847">
        <f>IF(SUM(E2847:J2847)&lt;&gt;0,VLOOKUP(A2847,[1]!T_Printers[#Data],11,FALSE),"")</f>
        <v>5</v>
      </c>
      <c r="M2847">
        <f>IF(SUM(E2847:J2847)&lt;&gt;0,VLOOKUP(C2847,[1]!T_Resins[#Data],8,FALSE),"")</f>
        <v>60</v>
      </c>
      <c r="N2847">
        <f>IF(_xlfn.XLOOKUP(B2847,[1]Printers!$L:$L,[1]Printers!$R:$R,0,0)&gt;0,[1]Parameters!M2847,IF(SUM(E2847:J2847)&lt;&gt;0,VLOOKUP(C2847,[1]!T_Resins[#Data],9,FALSE),""))</f>
        <v>60</v>
      </c>
      <c r="O2847" t="str">
        <f t="shared" si="44"/>
        <v>PhrozenShuffleLite</v>
      </c>
    </row>
    <row r="2848" spans="1:15" x14ac:dyDescent="0.25">
      <c r="A2848" t="str">
        <f t="array" ref="A2848">IF(ROW()-1&gt;COUNTA([1]!T_Printers[Printers])*COUNTA([1]!T_Resins[Resins]),"",INDEX([1]!T_Printers[Printers],INT((ROW()-2)/COUNTA([1]!T_Resins[Resins])+1)))</f>
        <v>Phrozen Shuffle Lite</v>
      </c>
      <c r="B2848" t="str">
        <f>_xlfn.XLOOKUP(A2848,[1]!T_Printers[Printers],[1]!T_Printers[Icon link],,0)</f>
        <v>PhrozenShuffleLite</v>
      </c>
      <c r="C2848" t="str">
        <f t="array" ref="C2848">IF(ROW()-1&gt;COUNTA([1]!T_Printers[Printers])*COUNTA([1]!T_Resins[Resins]),"",INDEX([1]!T_Resins[Resins],MOD(ROW()-2,COUNTA([1]!T_Resins[Resins]))+1))</f>
        <v>Industrial Nylon Like</v>
      </c>
      <c r="D2848">
        <f>IF(SUM(E2848:J2848)&lt;&gt;0,IF(ROW()-1&gt;COUNTA([1]!T_Printers[Printers])*COUNTA([1]!T_Resins[Resins]),"",2),"")</f>
        <v>2</v>
      </c>
      <c r="E2848" cm="1">
        <f t="array" ref="E2848">IFERROR(IF(ROW()-1&gt;COUNTA([1]!T_Printers[Printers])*COUNTA([1]!T_Resins[Resins]),"",_xlfn.IFS(ROUND(VLOOKUP(C2848,[1]!T_Resins[#Data],2,FALSE)/VLOOKUP(A2848,[1]!T_Printers[#Data],5,FALSE),1)&lt;=_xlfn.XLOOKUP(B2848,[1]Printers!L:L,[1]Printers!O:O,1,0,),ROUND(VLOOKUP(C2848,[1]!T_Resins[#Data],2,FALSE)/VLOOKUP(A2848,[1]!T_Printers[#Data],5,FALSE),1),ROUND(VLOOKUP(C2848,[1]!T_Resins[#Data],2,FALSE)/VLOOKUP(A2848,[1]!T_Printers[#Data],5,FALSE),1)&gt;_xlfn.XLOOKUP(B2848,[1]Printers!L:L,[1]Printers!O:O,1,0,),10)),"Используйте слой 100 мкм")</f>
        <v>3.7</v>
      </c>
      <c r="F2848">
        <f>IFERROR(IF(ROUND(_xlfn.XLOOKUP([1]Parameters!B2848,[1]Printers!L:L,[1]Printers!Q:Q,,0)*E2848/10,0)*10&lt;_xlfn.XLOOKUP([1]Parameters!B2848,[1]Printers!L:L,[1]Printers!P:P,,0),ROUND(_xlfn.XLOOKUP([1]Parameters!B2848,[1]Printers!L:L,[1]Printers!Q:Q,,0)*E2848/10,0)*10,_xlfn.XLOOKUP([1]Parameters!B2848,[1]Printers!L:L,[1]Printers!P:P,,0)),"")</f>
        <v>30</v>
      </c>
      <c r="G2848" cm="1">
        <f t="array" ref="G2848">IFERROR(IF(ROW()-1&gt;COUNTA([1]!T_Printers[Printers])*COUNTA([1]!T_Resins[Resins]),"",_xlfn.IFS(ROUND(VLOOKUP(C2848,[1]!T_Resins[#Data],3,FALSE)/VLOOKUP(A2848,[1]!T_Printers[#Data],5,FALSE),1)&lt;=_xlfn.XLOOKUP(B2848,[1]Printers!L:L,[1]Printers!O:O,1,0,),ROUND(VLOOKUP(C2848,[1]!T_Resins[#Data],3,FALSE)/VLOOKUP(A2848,[1]!T_Printers[#Data],5,FALSE),1),ROUND(VLOOKUP(C2848,[1]!T_Resins[#Data],3,FALSE)/VLOOKUP(A2848,[1]!T_Printers[#Data],5,FALSE),1)&gt;_xlfn.XLOOKUP(B2848,[1]Printers!L:L,[1]Printers!O:O,1,0,),10)),"")</f>
        <v>4.9000000000000004</v>
      </c>
      <c r="H2848">
        <f>IFERROR(IF(ROUND(_xlfn.XLOOKUP([1]Parameters!B2848,[1]Printers!L:L,[1]Printers!Q:Q,,0)*G2848/10,0)*10&lt;_xlfn.XLOOKUP([1]Parameters!B2848,[1]Printers!L:L,[1]Printers!P:P,,0),ROUND(_xlfn.XLOOKUP([1]Parameters!B2848,[1]Printers!L:L,[1]Printers!Q:Q,,0)*G2848/10,0)*10,_xlfn.XLOOKUP([1]Parameters!B2848,[1]Printers!L:L,[1]Printers!P:P,,0)),"")</f>
        <v>40</v>
      </c>
      <c r="I2848" s="3" t="str" cm="1">
        <f t="array" ref="I2848">IFERROR(IF(ROW()-1&gt;COUNTA([1]!T_Printers[Printers])*COUNTA([1]!T_Resins[Resins]),"",_xlfn.IFS(ROUND(VLOOKUP(C2848,[1]!T_Resins[#Data],4,FALSE)/VLOOKUP(A2848,[1]!T_Printers[#Data],5,FALSE),1)&lt;=_xlfn.XLOOKUP(B2848,[1]Printers!L:L,[1]Printers!O:O,1,0,),ROUND(VLOOKUP(C2848,[1]!T_Resins[#Data],4,FALSE)/VLOOKUP(A2848,[1]!T_Printers[#Data],5,FALSE),1),ROUND(VLOOKUP(C2848,[1]!T_Resins[#Data],4,FALSE)/VLOOKUP(A2848,[1]!T_Printers[#Data],5,FALSE),1)&gt;_xlfn.XLOOKUP(B2848,[1]Printers!L:L,[1]Printers!O:O,1,0,),"")),"")</f>
        <v/>
      </c>
      <c r="J2848" t="str">
        <f>IFERROR(IF(ROUND(_xlfn.XLOOKUP([1]Parameters!B2848,[1]Printers!L:L,[1]Printers!Q:Q,,0)*I2848/10,0)*10&lt;_xlfn.XLOOKUP([1]Parameters!B2848,[1]Printers!L:L,[1]Printers!P:P,,0),ROUND(_xlfn.XLOOKUP([1]Parameters!B2848,[1]Printers!L:L,[1]Printers!Q:Q,,0)*I2848/10,0)*10,_xlfn.XLOOKUP([1]Parameters!B2848,[1]Printers!L:L,[1]Printers!P:P,,0)),"")</f>
        <v/>
      </c>
      <c r="K2848">
        <f>IF(SUM(E2848:J2848)&lt;&gt;0,VLOOKUP(A2848,[1]!T_Printers[#Data],10,FALSE)+VLOOKUP(C2848,[1]!T_Resins[#Data],10,FALSE),"")</f>
        <v>2</v>
      </c>
      <c r="L2848">
        <f>IF(SUM(E2848:J2848)&lt;&gt;0,VLOOKUP(A2848,[1]!T_Printers[#Data],11,FALSE),"")</f>
        <v>5</v>
      </c>
      <c r="M2848">
        <f>IF(SUM(E2848:J2848)&lt;&gt;0,VLOOKUP(C2848,[1]!T_Resins[#Data],8,FALSE),"")</f>
        <v>60</v>
      </c>
      <c r="N2848">
        <f>IF(_xlfn.XLOOKUP(B2848,[1]Printers!$L:$L,[1]Printers!$R:$R,0,0)&gt;0,[1]Parameters!M2848,IF(SUM(E2848:J2848)&lt;&gt;0,VLOOKUP(C2848,[1]!T_Resins[#Data],9,FALSE),""))</f>
        <v>60</v>
      </c>
      <c r="O2848" t="str">
        <f t="shared" si="44"/>
        <v>PhrozenShuffleLite</v>
      </c>
    </row>
    <row r="2849" spans="1:15" x14ac:dyDescent="0.25">
      <c r="A2849" t="str">
        <f t="array" ref="A2849">IF(ROW()-1&gt;COUNTA([1]!T_Printers[Printers])*COUNTA([1]!T_Resins[Resins]),"",INDEX([1]!T_Printers[Printers],INT((ROW()-2)/COUNTA([1]!T_Resins[Resins])+1)))</f>
        <v>Phrozen Shuffle Lite</v>
      </c>
      <c r="B2849" t="str">
        <f>_xlfn.XLOOKUP(A2849,[1]!T_Printers[Printers],[1]!T_Printers[Icon link],,0)</f>
        <v>PhrozenShuffleLite</v>
      </c>
      <c r="C2849" t="str">
        <f t="array" ref="C2849">IF(ROW()-1&gt;COUNTA([1]!T_Printers[Printers])*COUNTA([1]!T_Resins[Resins]),"",INDEX([1]!T_Resins[Resins],MOD(ROW()-2,COUNTA([1]!T_Resins[Resins]))+1))</f>
        <v>Industrial PP-Like</v>
      </c>
      <c r="D2849">
        <f>IF(SUM(E2849:J2849)&lt;&gt;0,IF(ROW()-1&gt;COUNTA([1]!T_Printers[Printers])*COUNTA([1]!T_Resins[Resins]),"",2),"")</f>
        <v>2</v>
      </c>
      <c r="E2849" cm="1">
        <f t="array" ref="E2849">IFERROR(IF(ROW()-1&gt;COUNTA([1]!T_Printers[Printers])*COUNTA([1]!T_Resins[Resins]),"",_xlfn.IFS(ROUND(VLOOKUP(C2849,[1]!T_Resins[#Data],2,FALSE)/VLOOKUP(A2849,[1]!T_Printers[#Data],5,FALSE),1)&lt;=_xlfn.XLOOKUP(B2849,[1]Printers!L:L,[1]Printers!O:O,1,0,),ROUND(VLOOKUP(C2849,[1]!T_Resins[#Data],2,FALSE)/VLOOKUP(A2849,[1]!T_Printers[#Data],5,FALSE),1),ROUND(VLOOKUP(C2849,[1]!T_Resins[#Data],2,FALSE)/VLOOKUP(A2849,[1]!T_Printers[#Data],5,FALSE),1)&gt;_xlfn.XLOOKUP(B2849,[1]Printers!L:L,[1]Printers!O:O,1,0,),10)),"Используйте слой 100 мкм")</f>
        <v>14.9</v>
      </c>
      <c r="F2849">
        <f>IFERROR(IF(ROUND(_xlfn.XLOOKUP([1]Parameters!B2849,[1]Printers!L:L,[1]Printers!Q:Q,,0)*E2849/10,0)*10&lt;_xlfn.XLOOKUP([1]Parameters!B2849,[1]Printers!L:L,[1]Printers!P:P,,0),ROUND(_xlfn.XLOOKUP([1]Parameters!B2849,[1]Printers!L:L,[1]Printers!Q:Q,,0)*E2849/10,0)*10,_xlfn.XLOOKUP([1]Parameters!B2849,[1]Printers!L:L,[1]Printers!P:P,,0)),"")</f>
        <v>99</v>
      </c>
      <c r="G2849" cm="1">
        <f t="array" ref="G2849">IFERROR(IF(ROW()-1&gt;COUNTA([1]!T_Printers[Printers])*COUNTA([1]!T_Resins[Resins]),"",_xlfn.IFS(ROUND(VLOOKUP(C2849,[1]!T_Resins[#Data],3,FALSE)/VLOOKUP(A2849,[1]!T_Printers[#Data],5,FALSE),1)&lt;=_xlfn.XLOOKUP(B2849,[1]Printers!L:L,[1]Printers!O:O,1,0,),ROUND(VLOOKUP(C2849,[1]!T_Resins[#Data],3,FALSE)/VLOOKUP(A2849,[1]!T_Printers[#Data],5,FALSE),1),ROUND(VLOOKUP(C2849,[1]!T_Resins[#Data],3,FALSE)/VLOOKUP(A2849,[1]!T_Printers[#Data],5,FALSE),1)&gt;_xlfn.XLOOKUP(B2849,[1]Printers!L:L,[1]Printers!O:O,1,0,),10)),"")</f>
        <v>18.8</v>
      </c>
      <c r="H2849">
        <f>IFERROR(IF(ROUND(_xlfn.XLOOKUP([1]Parameters!B2849,[1]Printers!L:L,[1]Printers!Q:Q,,0)*G2849/10,0)*10&lt;_xlfn.XLOOKUP([1]Parameters!B2849,[1]Printers!L:L,[1]Printers!P:P,,0),ROUND(_xlfn.XLOOKUP([1]Parameters!B2849,[1]Printers!L:L,[1]Printers!Q:Q,,0)*G2849/10,0)*10,_xlfn.XLOOKUP([1]Parameters!B2849,[1]Printers!L:L,[1]Printers!P:P,,0)),"")</f>
        <v>99</v>
      </c>
      <c r="I2849" s="3" t="str" cm="1">
        <f t="array" ref="I2849">IFERROR(IF(ROW()-1&gt;COUNTA([1]!T_Printers[Printers])*COUNTA([1]!T_Resins[Resins]),"",_xlfn.IFS(ROUND(VLOOKUP(C2849,[1]!T_Resins[#Data],4,FALSE)/VLOOKUP(A2849,[1]!T_Printers[#Data],5,FALSE),1)&lt;=_xlfn.XLOOKUP(B2849,[1]Printers!L:L,[1]Printers!O:O,1,0,),ROUND(VLOOKUP(C2849,[1]!T_Resins[#Data],4,FALSE)/VLOOKUP(A2849,[1]!T_Printers[#Data],5,FALSE),1),ROUND(VLOOKUP(C2849,[1]!T_Resins[#Data],4,FALSE)/VLOOKUP(A2849,[1]!T_Printers[#Data],5,FALSE),1)&gt;_xlfn.XLOOKUP(B2849,[1]Printers!L:L,[1]Printers!O:O,1,0,),"")),"")</f>
        <v/>
      </c>
      <c r="J2849" t="str">
        <f>IFERROR(IF(ROUND(_xlfn.XLOOKUP([1]Parameters!B2849,[1]Printers!L:L,[1]Printers!Q:Q,,0)*I2849/10,0)*10&lt;_xlfn.XLOOKUP([1]Parameters!B2849,[1]Printers!L:L,[1]Printers!P:P,,0),ROUND(_xlfn.XLOOKUP([1]Parameters!B2849,[1]Printers!L:L,[1]Printers!Q:Q,,0)*I2849/10,0)*10,_xlfn.XLOOKUP([1]Parameters!B2849,[1]Printers!L:L,[1]Printers!P:P,,0)),"")</f>
        <v/>
      </c>
      <c r="K2849">
        <f>IF(SUM(E2849:J2849)&lt;&gt;0,VLOOKUP(A2849,[1]!T_Printers[#Data],10,FALSE)+VLOOKUP(C2849,[1]!T_Resins[#Data],10,FALSE),"")</f>
        <v>2</v>
      </c>
      <c r="L2849">
        <f>IF(SUM(E2849:J2849)&lt;&gt;0,VLOOKUP(A2849,[1]!T_Printers[#Data],11,FALSE),"")</f>
        <v>5</v>
      </c>
      <c r="M2849">
        <f>IF(SUM(E2849:J2849)&lt;&gt;0,VLOOKUP(C2849,[1]!T_Resins[#Data],8,FALSE),"")</f>
        <v>60</v>
      </c>
      <c r="N2849">
        <f>IF(_xlfn.XLOOKUP(B2849,[1]Printers!$L:$L,[1]Printers!$R:$R,0,0)&gt;0,[1]Parameters!M2849,IF(SUM(E2849:J2849)&lt;&gt;0,VLOOKUP(C2849,[1]!T_Resins[#Data],9,FALSE),""))</f>
        <v>60</v>
      </c>
      <c r="O2849" t="str">
        <f t="shared" si="44"/>
        <v>PhrozenShuffleLite</v>
      </c>
    </row>
    <row r="2850" spans="1:15" x14ac:dyDescent="0.25">
      <c r="A2850" t="str">
        <f t="array" ref="A2850">IF(ROW()-1&gt;COUNTA([1]!T_Printers[Printers])*COUNTA([1]!T_Resins[Resins]),"",INDEX([1]!T_Printers[Printers],INT((ROW()-2)/COUNTA([1]!T_Resins[Resins])+1)))</f>
        <v>Phrozen Shuffle Lite</v>
      </c>
      <c r="B2850" t="str">
        <f>_xlfn.XLOOKUP(A2850,[1]!T_Printers[Printers],[1]!T_Printers[Icon link],,0)</f>
        <v>PhrozenShuffleLite</v>
      </c>
      <c r="C2850" t="str">
        <f t="array" ref="C2850">IF(ROW()-1&gt;COUNTA([1]!T_Printers[Printers])*COUNTA([1]!T_Resins[Resins]),"",INDEX([1]!T_Resins[Resins],MOD(ROW()-2,COUNTA([1]!T_Resins[Resins]))+1))</f>
        <v>Industrial Rigid Black</v>
      </c>
      <c r="D2850">
        <f>IF(SUM(E2850:J2850)&lt;&gt;0,IF(ROW()-1&gt;COUNTA([1]!T_Printers[Printers])*COUNTA([1]!T_Resins[Resins]),"",2),"")</f>
        <v>2</v>
      </c>
      <c r="E2850" cm="1">
        <f t="array" ref="E2850">IFERROR(IF(ROW()-1&gt;COUNTA([1]!T_Printers[Printers])*COUNTA([1]!T_Resins[Resins]),"",_xlfn.IFS(ROUND(VLOOKUP(C2850,[1]!T_Resins[#Data],2,FALSE)/VLOOKUP(A2850,[1]!T_Printers[#Data],5,FALSE),1)&lt;=_xlfn.XLOOKUP(B2850,[1]Printers!L:L,[1]Printers!O:O,1,0,),ROUND(VLOOKUP(C2850,[1]!T_Resins[#Data],2,FALSE)/VLOOKUP(A2850,[1]!T_Printers[#Data],5,FALSE),1),ROUND(VLOOKUP(C2850,[1]!T_Resins[#Data],2,FALSE)/VLOOKUP(A2850,[1]!T_Printers[#Data],5,FALSE),1)&gt;_xlfn.XLOOKUP(B2850,[1]Printers!L:L,[1]Printers!O:O,1,0,),10)),"Используйте слой 100 мкм")</f>
        <v>13.8</v>
      </c>
      <c r="F2850">
        <f>IFERROR(IF(ROUND(_xlfn.XLOOKUP([1]Parameters!B2850,[1]Printers!L:L,[1]Printers!Q:Q,,0)*E2850/10,0)*10&lt;_xlfn.XLOOKUP([1]Parameters!B2850,[1]Printers!L:L,[1]Printers!P:P,,0),ROUND(_xlfn.XLOOKUP([1]Parameters!B2850,[1]Printers!L:L,[1]Printers!Q:Q,,0)*E2850/10,0)*10,_xlfn.XLOOKUP([1]Parameters!B2850,[1]Printers!L:L,[1]Printers!P:P,,0)),"")</f>
        <v>99</v>
      </c>
      <c r="G2850" cm="1">
        <f t="array" ref="G2850">IFERROR(IF(ROW()-1&gt;COUNTA([1]!T_Printers[Printers])*COUNTA([1]!T_Resins[Resins]),"",_xlfn.IFS(ROUND(VLOOKUP(C2850,[1]!T_Resins[#Data],3,FALSE)/VLOOKUP(A2850,[1]!T_Printers[#Data],5,FALSE),1)&lt;=_xlfn.XLOOKUP(B2850,[1]Printers!L:L,[1]Printers!O:O,1,0,),ROUND(VLOOKUP(C2850,[1]!T_Resins[#Data],3,FALSE)/VLOOKUP(A2850,[1]!T_Printers[#Data],5,FALSE),1),ROUND(VLOOKUP(C2850,[1]!T_Resins[#Data],3,FALSE)/VLOOKUP(A2850,[1]!T_Printers[#Data],5,FALSE),1)&gt;_xlfn.XLOOKUP(B2850,[1]Printers!L:L,[1]Printers!O:O,1,0,),10)),"")</f>
        <v>18</v>
      </c>
      <c r="H2850">
        <f>IFERROR(IF(ROUND(_xlfn.XLOOKUP([1]Parameters!B2850,[1]Printers!L:L,[1]Printers!Q:Q,,0)*G2850/10,0)*10&lt;_xlfn.XLOOKUP([1]Parameters!B2850,[1]Printers!L:L,[1]Printers!P:P,,0),ROUND(_xlfn.XLOOKUP([1]Parameters!B2850,[1]Printers!L:L,[1]Printers!Q:Q,,0)*G2850/10,0)*10,_xlfn.XLOOKUP([1]Parameters!B2850,[1]Printers!L:L,[1]Printers!P:P,,0)),"")</f>
        <v>99</v>
      </c>
      <c r="I2850" s="3" t="str" cm="1">
        <f t="array" ref="I2850">IFERROR(IF(ROW()-1&gt;COUNTA([1]!T_Printers[Printers])*COUNTA([1]!T_Resins[Resins]),"",_xlfn.IFS(ROUND(VLOOKUP(C2850,[1]!T_Resins[#Data],4,FALSE)/VLOOKUP(A2850,[1]!T_Printers[#Data],5,FALSE),1)&lt;=_xlfn.XLOOKUP(B2850,[1]Printers!L:L,[1]Printers!O:O,1,0,),ROUND(VLOOKUP(C2850,[1]!T_Resins[#Data],4,FALSE)/VLOOKUP(A2850,[1]!T_Printers[#Data],5,FALSE),1),ROUND(VLOOKUP(C2850,[1]!T_Resins[#Data],4,FALSE)/VLOOKUP(A2850,[1]!T_Printers[#Data],5,FALSE),1)&gt;_xlfn.XLOOKUP(B2850,[1]Printers!L:L,[1]Printers!O:O,1,0,),"")),"")</f>
        <v/>
      </c>
      <c r="J2850" t="str">
        <f>IFERROR(IF(ROUND(_xlfn.XLOOKUP([1]Parameters!B2850,[1]Printers!L:L,[1]Printers!Q:Q,,0)*I2850/10,0)*10&lt;_xlfn.XLOOKUP([1]Parameters!B2850,[1]Printers!L:L,[1]Printers!P:P,,0),ROUND(_xlfn.XLOOKUP([1]Parameters!B2850,[1]Printers!L:L,[1]Printers!Q:Q,,0)*I2850/10,0)*10,_xlfn.XLOOKUP([1]Parameters!B2850,[1]Printers!L:L,[1]Printers!P:P,,0)),"")</f>
        <v/>
      </c>
      <c r="K2850">
        <f>IF(SUM(E2850:J2850)&lt;&gt;0,VLOOKUP(A2850,[1]!T_Printers[#Data],10,FALSE)+VLOOKUP(C2850,[1]!T_Resins[#Data],10,FALSE),"")</f>
        <v>2</v>
      </c>
      <c r="L2850">
        <f>IF(SUM(E2850:J2850)&lt;&gt;0,VLOOKUP(A2850,[1]!T_Printers[#Data],11,FALSE),"")</f>
        <v>5</v>
      </c>
      <c r="M2850">
        <f>IF(SUM(E2850:J2850)&lt;&gt;0,VLOOKUP(C2850,[1]!T_Resins[#Data],8,FALSE),"")</f>
        <v>120</v>
      </c>
      <c r="N2850">
        <f>IF(_xlfn.XLOOKUP(B2850,[1]Printers!$L:$L,[1]Printers!$R:$R,0,0)&gt;0,[1]Parameters!M2850,IF(SUM(E2850:J2850)&lt;&gt;0,VLOOKUP(C2850,[1]!T_Resins[#Data],9,FALSE),""))</f>
        <v>180</v>
      </c>
      <c r="O2850" t="str">
        <f t="shared" si="44"/>
        <v>PhrozenShuffleLite</v>
      </c>
    </row>
    <row r="2851" spans="1:15" x14ac:dyDescent="0.25">
      <c r="A2851" t="str">
        <f t="array" ref="A2851">IF(ROW()-1&gt;COUNTA([1]!T_Printers[Printers])*COUNTA([1]!T_Resins[Resins]),"",INDEX([1]!T_Printers[Printers],INT((ROW()-2)/COUNTA([1]!T_Resins[Resins])+1)))</f>
        <v>Phrozen Shuffle Lite</v>
      </c>
      <c r="B2851" t="str">
        <f>_xlfn.XLOOKUP(A2851,[1]!T_Printers[Printers],[1]!T_Printers[Icon link],,0)</f>
        <v>PhrozenShuffleLite</v>
      </c>
      <c r="C2851" t="str">
        <f t="array" ref="C2851">IF(ROW()-1&gt;COUNTA([1]!T_Printers[Printers])*COUNTA([1]!T_Resins[Resins]),"",INDEX([1]!T_Resins[Resins],MOD(ROW()-2,COUNTA([1]!T_Resins[Resins]))+1))</f>
        <v>Industrial Rigid Clear</v>
      </c>
      <c r="D2851">
        <f>IF(SUM(E2851:J2851)&lt;&gt;0,IF(ROW()-1&gt;COUNTA([1]!T_Printers[Printers])*COUNTA([1]!T_Resins[Resins]),"",2),"")</f>
        <v>2</v>
      </c>
      <c r="E2851" cm="1">
        <f t="array" ref="E2851">IFERROR(IF(ROW()-1&gt;COUNTA([1]!T_Printers[Printers])*COUNTA([1]!T_Resins[Resins]),"",_xlfn.IFS(ROUND(VLOOKUP(C2851,[1]!T_Resins[#Data],2,FALSE)/VLOOKUP(A2851,[1]!T_Printers[#Data],5,FALSE),1)&lt;=_xlfn.XLOOKUP(B2851,[1]Printers!L:L,[1]Printers!O:O,1,0,),ROUND(VLOOKUP(C2851,[1]!T_Resins[#Data],2,FALSE)/VLOOKUP(A2851,[1]!T_Printers[#Data],5,FALSE),1),ROUND(VLOOKUP(C2851,[1]!T_Resins[#Data],2,FALSE)/VLOOKUP(A2851,[1]!T_Printers[#Data],5,FALSE),1)&gt;_xlfn.XLOOKUP(B2851,[1]Printers!L:L,[1]Printers!O:O,1,0,),10)),"Используйте слой 100 мкм")</f>
        <v>15.1</v>
      </c>
      <c r="F2851">
        <f>IFERROR(IF(ROUND(_xlfn.XLOOKUP([1]Parameters!B2851,[1]Printers!L:L,[1]Printers!Q:Q,,0)*E2851/10,0)*10&lt;_xlfn.XLOOKUP([1]Parameters!B2851,[1]Printers!L:L,[1]Printers!P:P,,0),ROUND(_xlfn.XLOOKUP([1]Parameters!B2851,[1]Printers!L:L,[1]Printers!Q:Q,,0)*E2851/10,0)*10,_xlfn.XLOOKUP([1]Parameters!B2851,[1]Printers!L:L,[1]Printers!P:P,,0)),"")</f>
        <v>99</v>
      </c>
      <c r="G2851" cm="1">
        <f t="array" ref="G2851">IFERROR(IF(ROW()-1&gt;COUNTA([1]!T_Printers[Printers])*COUNTA([1]!T_Resins[Resins]),"",_xlfn.IFS(ROUND(VLOOKUP(C2851,[1]!T_Resins[#Data],3,FALSE)/VLOOKUP(A2851,[1]!T_Printers[#Data],5,FALSE),1)&lt;=_xlfn.XLOOKUP(B2851,[1]Printers!L:L,[1]Printers!O:O,1,0,),ROUND(VLOOKUP(C2851,[1]!T_Resins[#Data],3,FALSE)/VLOOKUP(A2851,[1]!T_Printers[#Data],5,FALSE),1),ROUND(VLOOKUP(C2851,[1]!T_Resins[#Data],3,FALSE)/VLOOKUP(A2851,[1]!T_Printers[#Data],5,FALSE),1)&gt;_xlfn.XLOOKUP(B2851,[1]Printers!L:L,[1]Printers!O:O,1,0,),10)),"")</f>
        <v>19.600000000000001</v>
      </c>
      <c r="H2851">
        <f>IFERROR(IF(ROUND(_xlfn.XLOOKUP([1]Parameters!B2851,[1]Printers!L:L,[1]Printers!Q:Q,,0)*G2851/10,0)*10&lt;_xlfn.XLOOKUP([1]Parameters!B2851,[1]Printers!L:L,[1]Printers!P:P,,0),ROUND(_xlfn.XLOOKUP([1]Parameters!B2851,[1]Printers!L:L,[1]Printers!Q:Q,,0)*G2851/10,0)*10,_xlfn.XLOOKUP([1]Parameters!B2851,[1]Printers!L:L,[1]Printers!P:P,,0)),"")</f>
        <v>99</v>
      </c>
      <c r="I2851" s="3" t="str" cm="1">
        <f t="array" ref="I2851">IFERROR(IF(ROW()-1&gt;COUNTA([1]!T_Printers[Printers])*COUNTA([1]!T_Resins[Resins]),"",_xlfn.IFS(ROUND(VLOOKUP(C2851,[1]!T_Resins[#Data],4,FALSE)/VLOOKUP(A2851,[1]!T_Printers[#Data],5,FALSE),1)&lt;=_xlfn.XLOOKUP(B2851,[1]Printers!L:L,[1]Printers!O:O,1,0,),ROUND(VLOOKUP(C2851,[1]!T_Resins[#Data],4,FALSE)/VLOOKUP(A2851,[1]!T_Printers[#Data],5,FALSE),1),ROUND(VLOOKUP(C2851,[1]!T_Resins[#Data],4,FALSE)/VLOOKUP(A2851,[1]!T_Printers[#Data],5,FALSE),1)&gt;_xlfn.XLOOKUP(B2851,[1]Printers!L:L,[1]Printers!O:O,1,0,),"")),"")</f>
        <v/>
      </c>
      <c r="J2851" t="str">
        <f>IFERROR(IF(ROUND(_xlfn.XLOOKUP([1]Parameters!B2851,[1]Printers!L:L,[1]Printers!Q:Q,,0)*I2851/10,0)*10&lt;_xlfn.XLOOKUP([1]Parameters!B2851,[1]Printers!L:L,[1]Printers!P:P,,0),ROUND(_xlfn.XLOOKUP([1]Parameters!B2851,[1]Printers!L:L,[1]Printers!Q:Q,,0)*I2851/10,0)*10,_xlfn.XLOOKUP([1]Parameters!B2851,[1]Printers!L:L,[1]Printers!P:P,,0)),"")</f>
        <v/>
      </c>
      <c r="K2851">
        <f>IF(SUM(E2851:J2851)&lt;&gt;0,VLOOKUP(A2851,[1]!T_Printers[#Data],10,FALSE)+VLOOKUP(C2851,[1]!T_Resins[#Data],10,FALSE),"")</f>
        <v>2</v>
      </c>
      <c r="L2851">
        <f>IF(SUM(E2851:J2851)&lt;&gt;0,VLOOKUP(A2851,[1]!T_Printers[#Data],11,FALSE),"")</f>
        <v>5</v>
      </c>
      <c r="M2851">
        <f>IF(SUM(E2851:J2851)&lt;&gt;0,VLOOKUP(C2851,[1]!T_Resins[#Data],8,FALSE),"")</f>
        <v>120</v>
      </c>
      <c r="N2851">
        <f>IF(_xlfn.XLOOKUP(B2851,[1]Printers!$L:$L,[1]Printers!$R:$R,0,0)&gt;0,[1]Parameters!M2851,IF(SUM(E2851:J2851)&lt;&gt;0,VLOOKUP(C2851,[1]!T_Resins[#Data],9,FALSE),""))</f>
        <v>180</v>
      </c>
      <c r="O2851" t="str">
        <f t="shared" si="44"/>
        <v>PhrozenShuffleLite</v>
      </c>
    </row>
    <row r="2852" spans="1:15" x14ac:dyDescent="0.25">
      <c r="A2852" t="str">
        <f t="array" ref="A2852">IF(ROW()-1&gt;COUNTA([1]!T_Printers[Printers])*COUNTA([1]!T_Resins[Resins]),"",INDEX([1]!T_Printers[Printers],INT((ROW()-2)/COUNTA([1]!T_Resins[Resins])+1)))</f>
        <v>Phrozen Shuffle Lite</v>
      </c>
      <c r="B2852" t="str">
        <f>_xlfn.XLOOKUP(A2852,[1]!T_Printers[Printers],[1]!T_Printers[Icon link],,0)</f>
        <v>PhrozenShuffleLite</v>
      </c>
      <c r="C2852" t="str">
        <f t="array" ref="C2852">IF(ROW()-1&gt;COUNTA([1]!T_Printers[Printers])*COUNTA([1]!T_Resins[Resins]),"",INDEX([1]!T_Resins[Resins],MOD(ROW()-2,COUNTA([1]!T_Resins[Resins]))+1))</f>
        <v>Tough Black</v>
      </c>
      <c r="D2852">
        <f>IF(SUM(E2852:J2852)&lt;&gt;0,IF(ROW()-1&gt;COUNTA([1]!T_Printers[Printers])*COUNTA([1]!T_Resins[Resins]),"",2),"")</f>
        <v>2</v>
      </c>
      <c r="E2852" cm="1">
        <f t="array" ref="E2852">IFERROR(IF(ROW()-1&gt;COUNTA([1]!T_Printers[Printers])*COUNTA([1]!T_Resins[Resins]),"",_xlfn.IFS(ROUND(VLOOKUP(C2852,[1]!T_Resins[#Data],2,FALSE)/VLOOKUP(A2852,[1]!T_Printers[#Data],5,FALSE),1)&lt;=_xlfn.XLOOKUP(B2852,[1]Printers!L:L,[1]Printers!O:O,1,0,),ROUND(VLOOKUP(C2852,[1]!T_Resins[#Data],2,FALSE)/VLOOKUP(A2852,[1]!T_Printers[#Data],5,FALSE),1),ROUND(VLOOKUP(C2852,[1]!T_Resins[#Data],2,FALSE)/VLOOKUP(A2852,[1]!T_Printers[#Data],5,FALSE),1)&gt;_xlfn.XLOOKUP(B2852,[1]Printers!L:L,[1]Printers!O:O,1,0,),10)),"Используйте слой 100 мкм")</f>
        <v>7.2</v>
      </c>
      <c r="F2852">
        <f>IFERROR(IF(ROUND(_xlfn.XLOOKUP([1]Parameters!B2852,[1]Printers!L:L,[1]Printers!Q:Q,,0)*E2852/10,0)*10&lt;_xlfn.XLOOKUP([1]Parameters!B2852,[1]Printers!L:L,[1]Printers!P:P,,0),ROUND(_xlfn.XLOOKUP([1]Parameters!B2852,[1]Printers!L:L,[1]Printers!Q:Q,,0)*E2852/10,0)*10,_xlfn.XLOOKUP([1]Parameters!B2852,[1]Printers!L:L,[1]Printers!P:P,,0)),"")</f>
        <v>60</v>
      </c>
      <c r="G2852" cm="1">
        <f t="array" ref="G2852">IFERROR(IF(ROW()-1&gt;COUNTA([1]!T_Printers[Printers])*COUNTA([1]!T_Resins[Resins]),"",_xlfn.IFS(ROUND(VLOOKUP(C2852,[1]!T_Resins[#Data],3,FALSE)/VLOOKUP(A2852,[1]!T_Printers[#Data],5,FALSE),1)&lt;=_xlfn.XLOOKUP(B2852,[1]Printers!L:L,[1]Printers!O:O,1,0,),ROUND(VLOOKUP(C2852,[1]!T_Resins[#Data],3,FALSE)/VLOOKUP(A2852,[1]!T_Printers[#Data],5,FALSE),1),ROUND(VLOOKUP(C2852,[1]!T_Resins[#Data],3,FALSE)/VLOOKUP(A2852,[1]!T_Printers[#Data],5,FALSE),1)&gt;_xlfn.XLOOKUP(B2852,[1]Printers!L:L,[1]Printers!O:O,1,0,),10)),"")</f>
        <v>8.5</v>
      </c>
      <c r="H2852">
        <f>IFERROR(IF(ROUND(_xlfn.XLOOKUP([1]Parameters!B2852,[1]Printers!L:L,[1]Printers!Q:Q,,0)*G2852/10,0)*10&lt;_xlfn.XLOOKUP([1]Parameters!B2852,[1]Printers!L:L,[1]Printers!P:P,,0),ROUND(_xlfn.XLOOKUP([1]Parameters!B2852,[1]Printers!L:L,[1]Printers!Q:Q,,0)*G2852/10,0)*10,_xlfn.XLOOKUP([1]Parameters!B2852,[1]Printers!L:L,[1]Printers!P:P,,0)),"")</f>
        <v>80</v>
      </c>
      <c r="I2852" s="3" t="str" cm="1">
        <f t="array" ref="I2852">IFERROR(IF(ROW()-1&gt;COUNTA([1]!T_Printers[Printers])*COUNTA([1]!T_Resins[Resins]),"",_xlfn.IFS(ROUND(VLOOKUP(C2852,[1]!T_Resins[#Data],4,FALSE)/VLOOKUP(A2852,[1]!T_Printers[#Data],5,FALSE),1)&lt;=_xlfn.XLOOKUP(B2852,[1]Printers!L:L,[1]Printers!O:O,1,0,),ROUND(VLOOKUP(C2852,[1]!T_Resins[#Data],4,FALSE)/VLOOKUP(A2852,[1]!T_Printers[#Data],5,FALSE),1),ROUND(VLOOKUP(C2852,[1]!T_Resins[#Data],4,FALSE)/VLOOKUP(A2852,[1]!T_Printers[#Data],5,FALSE),1)&gt;_xlfn.XLOOKUP(B2852,[1]Printers!L:L,[1]Printers!O:O,1,0,),"")),"")</f>
        <v/>
      </c>
      <c r="J2852" t="str">
        <f>IFERROR(IF(ROUND(_xlfn.XLOOKUP([1]Parameters!B2852,[1]Printers!L:L,[1]Printers!Q:Q,,0)*I2852/10,0)*10&lt;_xlfn.XLOOKUP([1]Parameters!B2852,[1]Printers!L:L,[1]Printers!P:P,,0),ROUND(_xlfn.XLOOKUP([1]Parameters!B2852,[1]Printers!L:L,[1]Printers!Q:Q,,0)*I2852/10,0)*10,_xlfn.XLOOKUP([1]Parameters!B2852,[1]Printers!L:L,[1]Printers!P:P,,0)),"")</f>
        <v/>
      </c>
      <c r="K2852">
        <f>IF(SUM(E2852:J2852)&lt;&gt;0,VLOOKUP(A2852,[1]!T_Printers[#Data],10,FALSE)+VLOOKUP(C2852,[1]!T_Resins[#Data],10,FALSE),"")</f>
        <v>2</v>
      </c>
      <c r="L2852">
        <f>IF(SUM(E2852:J2852)&lt;&gt;0,VLOOKUP(A2852,[1]!T_Printers[#Data],11,FALSE),"")</f>
        <v>5</v>
      </c>
      <c r="M2852">
        <f>IF(SUM(E2852:J2852)&lt;&gt;0,VLOOKUP(C2852,[1]!T_Resins[#Data],8,FALSE),"")</f>
        <v>120</v>
      </c>
      <c r="N2852">
        <f>IF(_xlfn.XLOOKUP(B2852,[1]Printers!$L:$L,[1]Printers!$R:$R,0,0)&gt;0,[1]Parameters!M2852,IF(SUM(E2852:J2852)&lt;&gt;0,VLOOKUP(C2852,[1]!T_Resins[#Data],9,FALSE),""))</f>
        <v>180</v>
      </c>
      <c r="O2852" t="str">
        <f t="shared" si="44"/>
        <v>PhrozenShuffleLite</v>
      </c>
    </row>
    <row r="2853" spans="1:15" x14ac:dyDescent="0.25">
      <c r="A2853" t="str">
        <f t="array" ref="A2853">IF(ROW()-1&gt;COUNTA([1]!T_Printers[Printers])*COUNTA([1]!T_Resins[Resins]),"",INDEX([1]!T_Printers[Printers],INT((ROW()-2)/COUNTA([1]!T_Resins[Resins])+1)))</f>
        <v>Phrozen Shuffle Lite</v>
      </c>
      <c r="B2853" t="str">
        <f>_xlfn.XLOOKUP(A2853,[1]!T_Printers[Printers],[1]!T_Printers[Icon link],,0)</f>
        <v>PhrozenShuffleLite</v>
      </c>
      <c r="C2853" t="str">
        <f t="array" ref="C2853">IF(ROW()-1&gt;COUNTA([1]!T_Printers[Printers])*COUNTA([1]!T_Resins[Resins]),"",INDEX([1]!T_Resins[Resins],MOD(ROW()-2,COUNTA([1]!T_Resins[Resins]))+1))</f>
        <v>Tough Grey</v>
      </c>
      <c r="D2853">
        <f>IF(SUM(E2853:J2853)&lt;&gt;0,IF(ROW()-1&gt;COUNTA([1]!T_Printers[Printers])*COUNTA([1]!T_Resins[Resins]),"",2),"")</f>
        <v>2</v>
      </c>
      <c r="E2853" cm="1">
        <f t="array" ref="E2853">IFERROR(IF(ROW()-1&gt;COUNTA([1]!T_Printers[Printers])*COUNTA([1]!T_Resins[Resins]),"",_xlfn.IFS(ROUND(VLOOKUP(C2853,[1]!T_Resins[#Data],2,FALSE)/VLOOKUP(A2853,[1]!T_Printers[#Data],5,FALSE),1)&lt;=_xlfn.XLOOKUP(B2853,[1]Printers!L:L,[1]Printers!O:O,1,0,),ROUND(VLOOKUP(C2853,[1]!T_Resins[#Data],2,FALSE)/VLOOKUP(A2853,[1]!T_Printers[#Data],5,FALSE),1),ROUND(VLOOKUP(C2853,[1]!T_Resins[#Data],2,FALSE)/VLOOKUP(A2853,[1]!T_Printers[#Data],5,FALSE),1)&gt;_xlfn.XLOOKUP(B2853,[1]Printers!L:L,[1]Printers!O:O,1,0,),10)),"Используйте слой 100 мкм")</f>
        <v>7.2</v>
      </c>
      <c r="F2853">
        <f>IFERROR(IF(ROUND(_xlfn.XLOOKUP([1]Parameters!B2853,[1]Printers!L:L,[1]Printers!Q:Q,,0)*E2853/10,0)*10&lt;_xlfn.XLOOKUP([1]Parameters!B2853,[1]Printers!L:L,[1]Printers!P:P,,0),ROUND(_xlfn.XLOOKUP([1]Parameters!B2853,[1]Printers!L:L,[1]Printers!Q:Q,,0)*E2853/10,0)*10,_xlfn.XLOOKUP([1]Parameters!B2853,[1]Printers!L:L,[1]Printers!P:P,,0)),"")</f>
        <v>60</v>
      </c>
      <c r="G2853" cm="1">
        <f t="array" ref="G2853">IFERROR(IF(ROW()-1&gt;COUNTA([1]!T_Printers[Printers])*COUNTA([1]!T_Resins[Resins]),"",_xlfn.IFS(ROUND(VLOOKUP(C2853,[1]!T_Resins[#Data],3,FALSE)/VLOOKUP(A2853,[1]!T_Printers[#Data],5,FALSE),1)&lt;=_xlfn.XLOOKUP(B2853,[1]Printers!L:L,[1]Printers!O:O,1,0,),ROUND(VLOOKUP(C2853,[1]!T_Resins[#Data],3,FALSE)/VLOOKUP(A2853,[1]!T_Printers[#Data],5,FALSE),1),ROUND(VLOOKUP(C2853,[1]!T_Resins[#Data],3,FALSE)/VLOOKUP(A2853,[1]!T_Printers[#Data],5,FALSE),1)&gt;_xlfn.XLOOKUP(B2853,[1]Printers!L:L,[1]Printers!O:O,1,0,),10)),"")</f>
        <v>8.5</v>
      </c>
      <c r="H2853">
        <f>IFERROR(IF(ROUND(_xlfn.XLOOKUP([1]Parameters!B2853,[1]Printers!L:L,[1]Printers!Q:Q,,0)*G2853/10,0)*10&lt;_xlfn.XLOOKUP([1]Parameters!B2853,[1]Printers!L:L,[1]Printers!P:P,,0),ROUND(_xlfn.XLOOKUP([1]Parameters!B2853,[1]Printers!L:L,[1]Printers!Q:Q,,0)*G2853/10,0)*10,_xlfn.XLOOKUP([1]Parameters!B2853,[1]Printers!L:L,[1]Printers!P:P,,0)),"")</f>
        <v>80</v>
      </c>
      <c r="I2853" s="3" t="str" cm="1">
        <f t="array" ref="I2853">IFERROR(IF(ROW()-1&gt;COUNTA([1]!T_Printers[Printers])*COUNTA([1]!T_Resins[Resins]),"",_xlfn.IFS(ROUND(VLOOKUP(C2853,[1]!T_Resins[#Data],4,FALSE)/VLOOKUP(A2853,[1]!T_Printers[#Data],5,FALSE),1)&lt;=_xlfn.XLOOKUP(B2853,[1]Printers!L:L,[1]Printers!O:O,1,0,),ROUND(VLOOKUP(C2853,[1]!T_Resins[#Data],4,FALSE)/VLOOKUP(A2853,[1]!T_Printers[#Data],5,FALSE),1),ROUND(VLOOKUP(C2853,[1]!T_Resins[#Data],4,FALSE)/VLOOKUP(A2853,[1]!T_Printers[#Data],5,FALSE),1)&gt;_xlfn.XLOOKUP(B2853,[1]Printers!L:L,[1]Printers!O:O,1,0,),"")),"")</f>
        <v/>
      </c>
      <c r="J2853" t="str">
        <f>IFERROR(IF(ROUND(_xlfn.XLOOKUP([1]Parameters!B2853,[1]Printers!L:L,[1]Printers!Q:Q,,0)*I2853/10,0)*10&lt;_xlfn.XLOOKUP([1]Parameters!B2853,[1]Printers!L:L,[1]Printers!P:P,,0),ROUND(_xlfn.XLOOKUP([1]Parameters!B2853,[1]Printers!L:L,[1]Printers!Q:Q,,0)*I2853/10,0)*10,_xlfn.XLOOKUP([1]Parameters!B2853,[1]Printers!L:L,[1]Printers!P:P,,0)),"")</f>
        <v/>
      </c>
      <c r="K2853">
        <f>IF(SUM(E2853:J2853)&lt;&gt;0,VLOOKUP(A2853,[1]!T_Printers[#Data],10,FALSE)+VLOOKUP(C2853,[1]!T_Resins[#Data],10,FALSE),"")</f>
        <v>2</v>
      </c>
      <c r="L2853">
        <f>IF(SUM(E2853:J2853)&lt;&gt;0,VLOOKUP(A2853,[1]!T_Printers[#Data],11,FALSE),"")</f>
        <v>5</v>
      </c>
      <c r="M2853">
        <f>IF(SUM(E2853:J2853)&lt;&gt;0,VLOOKUP(C2853,[1]!T_Resins[#Data],8,FALSE),"")</f>
        <v>120</v>
      </c>
      <c r="N2853">
        <f>IF(_xlfn.XLOOKUP(B2853,[1]Printers!$L:$L,[1]Printers!$R:$R,0,0)&gt;0,[1]Parameters!M2853,IF(SUM(E2853:J2853)&lt;&gt;0,VLOOKUP(C2853,[1]!T_Resins[#Data],9,FALSE),""))</f>
        <v>180</v>
      </c>
      <c r="O2853" t="str">
        <f t="shared" si="44"/>
        <v>PhrozenShuffleLite</v>
      </c>
    </row>
    <row r="2854" spans="1:15" x14ac:dyDescent="0.25">
      <c r="A2854" t="str">
        <f t="array" ref="A2854">IF(ROW()-1&gt;COUNTA([1]!T_Printers[Printers])*COUNTA([1]!T_Resins[Resins]),"",INDEX([1]!T_Printers[Printers],INT((ROW()-2)/COUNTA([1]!T_Resins[Resins])+1)))</f>
        <v>Phrozen Shuffle Lite</v>
      </c>
      <c r="B2854" t="str">
        <f>_xlfn.XLOOKUP(A2854,[1]!T_Printers[Printers],[1]!T_Printers[Icon link],,0)</f>
        <v>PhrozenShuffleLite</v>
      </c>
      <c r="C2854" t="str">
        <f t="array" ref="C2854">IF(ROW()-1&gt;COUNTA([1]!T_Printers[Printers])*COUNTA([1]!T_Resins[Resins]),"",INDEX([1]!T_Resins[Resins],MOD(ROW()-2,COUNTA([1]!T_Resins[Resins]))+1))</f>
        <v>Tough White</v>
      </c>
      <c r="D2854">
        <f>IF(SUM(E2854:J2854)&lt;&gt;0,IF(ROW()-1&gt;COUNTA([1]!T_Printers[Printers])*COUNTA([1]!T_Resins[Resins]),"",2),"")</f>
        <v>2</v>
      </c>
      <c r="E2854" cm="1">
        <f t="array" ref="E2854">IFERROR(IF(ROW()-1&gt;COUNTA([1]!T_Printers[Printers])*COUNTA([1]!T_Resins[Resins]),"",_xlfn.IFS(ROUND(VLOOKUP(C2854,[1]!T_Resins[#Data],2,FALSE)/VLOOKUP(A2854,[1]!T_Printers[#Data],5,FALSE),1)&lt;=_xlfn.XLOOKUP(B2854,[1]Printers!L:L,[1]Printers!O:O,1,0,),ROUND(VLOOKUP(C2854,[1]!T_Resins[#Data],2,FALSE)/VLOOKUP(A2854,[1]!T_Printers[#Data],5,FALSE),1),ROUND(VLOOKUP(C2854,[1]!T_Resins[#Data],2,FALSE)/VLOOKUP(A2854,[1]!T_Printers[#Data],5,FALSE),1)&gt;_xlfn.XLOOKUP(B2854,[1]Printers!L:L,[1]Printers!O:O,1,0,),10)),"Используйте слой 100 мкм")</f>
        <v>7.2</v>
      </c>
      <c r="F2854">
        <f>IFERROR(IF(ROUND(_xlfn.XLOOKUP([1]Parameters!B2854,[1]Printers!L:L,[1]Printers!Q:Q,,0)*E2854/10,0)*10&lt;_xlfn.XLOOKUP([1]Parameters!B2854,[1]Printers!L:L,[1]Printers!P:P,,0),ROUND(_xlfn.XLOOKUP([1]Parameters!B2854,[1]Printers!L:L,[1]Printers!Q:Q,,0)*E2854/10,0)*10,_xlfn.XLOOKUP([1]Parameters!B2854,[1]Printers!L:L,[1]Printers!P:P,,0)),"")</f>
        <v>60</v>
      </c>
      <c r="G2854" cm="1">
        <f t="array" ref="G2854">IFERROR(IF(ROW()-1&gt;COUNTA([1]!T_Printers[Printers])*COUNTA([1]!T_Resins[Resins]),"",_xlfn.IFS(ROUND(VLOOKUP(C2854,[1]!T_Resins[#Data],3,FALSE)/VLOOKUP(A2854,[1]!T_Printers[#Data],5,FALSE),1)&lt;=_xlfn.XLOOKUP(B2854,[1]Printers!L:L,[1]Printers!O:O,1,0,),ROUND(VLOOKUP(C2854,[1]!T_Resins[#Data],3,FALSE)/VLOOKUP(A2854,[1]!T_Printers[#Data],5,FALSE),1),ROUND(VLOOKUP(C2854,[1]!T_Resins[#Data],3,FALSE)/VLOOKUP(A2854,[1]!T_Printers[#Data],5,FALSE),1)&gt;_xlfn.XLOOKUP(B2854,[1]Printers!L:L,[1]Printers!O:O,1,0,),10)),"")</f>
        <v>8.5</v>
      </c>
      <c r="H2854">
        <f>IFERROR(IF(ROUND(_xlfn.XLOOKUP([1]Parameters!B2854,[1]Printers!L:L,[1]Printers!Q:Q,,0)*G2854/10,0)*10&lt;_xlfn.XLOOKUP([1]Parameters!B2854,[1]Printers!L:L,[1]Printers!P:P,,0),ROUND(_xlfn.XLOOKUP([1]Parameters!B2854,[1]Printers!L:L,[1]Printers!Q:Q,,0)*G2854/10,0)*10,_xlfn.XLOOKUP([1]Parameters!B2854,[1]Printers!L:L,[1]Printers!P:P,,0)),"")</f>
        <v>80</v>
      </c>
      <c r="I2854" s="3" t="str" cm="1">
        <f t="array" ref="I2854">IFERROR(IF(ROW()-1&gt;COUNTA([1]!T_Printers[Printers])*COUNTA([1]!T_Resins[Resins]),"",_xlfn.IFS(ROUND(VLOOKUP(C2854,[1]!T_Resins[#Data],4,FALSE)/VLOOKUP(A2854,[1]!T_Printers[#Data],5,FALSE),1)&lt;=_xlfn.XLOOKUP(B2854,[1]Printers!L:L,[1]Printers!O:O,1,0,),ROUND(VLOOKUP(C2854,[1]!T_Resins[#Data],4,FALSE)/VLOOKUP(A2854,[1]!T_Printers[#Data],5,FALSE),1),ROUND(VLOOKUP(C2854,[1]!T_Resins[#Data],4,FALSE)/VLOOKUP(A2854,[1]!T_Printers[#Data],5,FALSE),1)&gt;_xlfn.XLOOKUP(B2854,[1]Printers!L:L,[1]Printers!O:O,1,0,),"")),"")</f>
        <v/>
      </c>
      <c r="J2854" t="str">
        <f>IFERROR(IF(ROUND(_xlfn.XLOOKUP([1]Parameters!B2854,[1]Printers!L:L,[1]Printers!Q:Q,,0)*I2854/10,0)*10&lt;_xlfn.XLOOKUP([1]Parameters!B2854,[1]Printers!L:L,[1]Printers!P:P,,0),ROUND(_xlfn.XLOOKUP([1]Parameters!B2854,[1]Printers!L:L,[1]Printers!Q:Q,,0)*I2854/10,0)*10,_xlfn.XLOOKUP([1]Parameters!B2854,[1]Printers!L:L,[1]Printers!P:P,,0)),"")</f>
        <v/>
      </c>
      <c r="K2854">
        <f>IF(SUM(E2854:J2854)&lt;&gt;0,VLOOKUP(A2854,[1]!T_Printers[#Data],10,FALSE)+VLOOKUP(C2854,[1]!T_Resins[#Data],10,FALSE),"")</f>
        <v>2</v>
      </c>
      <c r="L2854">
        <f>IF(SUM(E2854:J2854)&lt;&gt;0,VLOOKUP(A2854,[1]!T_Printers[#Data],11,FALSE),"")</f>
        <v>5</v>
      </c>
      <c r="M2854">
        <f>IF(SUM(E2854:J2854)&lt;&gt;0,VLOOKUP(C2854,[1]!T_Resins[#Data],8,FALSE),"")</f>
        <v>120</v>
      </c>
      <c r="N2854">
        <f>IF(_xlfn.XLOOKUP(B2854,[1]Printers!$L:$L,[1]Printers!$R:$R,0,0)&gt;0,[1]Parameters!M2854,IF(SUM(E2854:J2854)&lt;&gt;0,VLOOKUP(C2854,[1]!T_Resins[#Data],9,FALSE),""))</f>
        <v>180</v>
      </c>
      <c r="O2854" t="str">
        <f t="shared" si="44"/>
        <v>PhrozenShuffleLite</v>
      </c>
    </row>
    <row r="2855" spans="1:15" x14ac:dyDescent="0.25">
      <c r="A2855" t="str">
        <f t="array" ref="A2855">IF(ROW()-1&gt;COUNTA([1]!T_Printers[Printers])*COUNTA([1]!T_Resins[Resins]),"",INDEX([1]!T_Printers[Printers],INT((ROW()-2)/COUNTA([1]!T_Resins[Resins])+1)))</f>
        <v>Phrozen Shuffle Lite</v>
      </c>
      <c r="B2855" t="str">
        <f>_xlfn.XLOOKUP(A2855,[1]!T_Printers[Printers],[1]!T_Printers[Icon link],,0)</f>
        <v>PhrozenShuffleLite</v>
      </c>
      <c r="C2855" t="str">
        <f t="array" ref="C2855">IF(ROW()-1&gt;COUNTA([1]!T_Printers[Printers])*COUNTA([1]!T_Resins[Resins]),"",INDEX([1]!T_Resins[Resins],MOD(ROW()-2,COUNTA([1]!T_Resins[Resins]))+1))</f>
        <v>Jewelry J-Cast</v>
      </c>
      <c r="D2855">
        <f>IF(SUM(E2855:J2855)&lt;&gt;0,IF(ROW()-1&gt;COUNTA([1]!T_Printers[Printers])*COUNTA([1]!T_Resins[Resins]),"",2),"")</f>
        <v>2</v>
      </c>
      <c r="E2855" cm="1">
        <f t="array" ref="E2855">IFERROR(IF(ROW()-1&gt;COUNTA([1]!T_Printers[Printers])*COUNTA([1]!T_Resins[Resins]),"",_xlfn.IFS(ROUND(VLOOKUP(C2855,[1]!T_Resins[#Data],2,FALSE)/VLOOKUP(A2855,[1]!T_Printers[#Data],5,FALSE),1)&lt;=_xlfn.XLOOKUP(B2855,[1]Printers!L:L,[1]Printers!O:O,1,0,),ROUND(VLOOKUP(C2855,[1]!T_Resins[#Data],2,FALSE)/VLOOKUP(A2855,[1]!T_Printers[#Data],5,FALSE),1),ROUND(VLOOKUP(C2855,[1]!T_Resins[#Data],2,FALSE)/VLOOKUP(A2855,[1]!T_Printers[#Data],5,FALSE),1)&gt;_xlfn.XLOOKUP(B2855,[1]Printers!L:L,[1]Printers!O:O,1,0,),10)),"Используйте слой 100 мкм")</f>
        <v>22.8</v>
      </c>
      <c r="F2855">
        <f>IFERROR(IF(ROUND(_xlfn.XLOOKUP([1]Parameters!B2855,[1]Printers!L:L,[1]Printers!Q:Q,,0)*E2855/10,0)*10&lt;_xlfn.XLOOKUP([1]Parameters!B2855,[1]Printers!L:L,[1]Printers!P:P,,0),ROUND(_xlfn.XLOOKUP([1]Parameters!B2855,[1]Printers!L:L,[1]Printers!Q:Q,,0)*E2855/10,0)*10,_xlfn.XLOOKUP([1]Parameters!B2855,[1]Printers!L:L,[1]Printers!P:P,,0)),"")</f>
        <v>99</v>
      </c>
      <c r="G2855" cm="1">
        <f t="array" ref="G2855">IFERROR(IF(ROW()-1&gt;COUNTA([1]!T_Printers[Printers])*COUNTA([1]!T_Resins[Resins]),"",_xlfn.IFS(ROUND(VLOOKUP(C2855,[1]!T_Resins[#Data],3,FALSE)/VLOOKUP(A2855,[1]!T_Printers[#Data],5,FALSE),1)&lt;=_xlfn.XLOOKUP(B2855,[1]Printers!L:L,[1]Printers!O:O,1,0,),ROUND(VLOOKUP(C2855,[1]!T_Resins[#Data],3,FALSE)/VLOOKUP(A2855,[1]!T_Printers[#Data],5,FALSE),1),ROUND(VLOOKUP(C2855,[1]!T_Resins[#Data],3,FALSE)/VLOOKUP(A2855,[1]!T_Printers[#Data],5,FALSE),1)&gt;_xlfn.XLOOKUP(B2855,[1]Printers!L:L,[1]Printers!O:O,1,0,),10)),"")</f>
        <v>31.4</v>
      </c>
      <c r="H2855">
        <f>IFERROR(IF(ROUND(_xlfn.XLOOKUP([1]Parameters!B2855,[1]Printers!L:L,[1]Printers!Q:Q,,0)*G2855/10,0)*10&lt;_xlfn.XLOOKUP([1]Parameters!B2855,[1]Printers!L:L,[1]Printers!P:P,,0),ROUND(_xlfn.XLOOKUP([1]Parameters!B2855,[1]Printers!L:L,[1]Printers!Q:Q,,0)*G2855/10,0)*10,_xlfn.XLOOKUP([1]Parameters!B2855,[1]Printers!L:L,[1]Printers!P:P,,0)),"")</f>
        <v>99</v>
      </c>
      <c r="I2855" s="3" t="str" cm="1">
        <f t="array" ref="I2855">IFERROR(IF(ROW()-1&gt;COUNTA([1]!T_Printers[Printers])*COUNTA([1]!T_Resins[Resins]),"",_xlfn.IFS(ROUND(VLOOKUP(C2855,[1]!T_Resins[#Data],4,FALSE)/VLOOKUP(A2855,[1]!T_Printers[#Data],5,FALSE),1)&lt;=_xlfn.XLOOKUP(B2855,[1]Printers!L:L,[1]Printers!O:O,1,0,),ROUND(VLOOKUP(C2855,[1]!T_Resins[#Data],4,FALSE)/VLOOKUP(A2855,[1]!T_Printers[#Data],5,FALSE),1),ROUND(VLOOKUP(C2855,[1]!T_Resins[#Data],4,FALSE)/VLOOKUP(A2855,[1]!T_Printers[#Data],5,FALSE),1)&gt;_xlfn.XLOOKUP(B2855,[1]Printers!L:L,[1]Printers!O:O,1,0,),"")),"")</f>
        <v/>
      </c>
      <c r="J2855" t="str">
        <f>IFERROR(IF(ROUND(_xlfn.XLOOKUP([1]Parameters!B2855,[1]Printers!L:L,[1]Printers!Q:Q,,0)*I2855/10,0)*10&lt;_xlfn.XLOOKUP([1]Parameters!B2855,[1]Printers!L:L,[1]Printers!P:P,,0),ROUND(_xlfn.XLOOKUP([1]Parameters!B2855,[1]Printers!L:L,[1]Printers!Q:Q,,0)*I2855/10,0)*10,_xlfn.XLOOKUP([1]Parameters!B2855,[1]Printers!L:L,[1]Printers!P:P,,0)),"")</f>
        <v/>
      </c>
      <c r="K2855">
        <f>IF(SUM(E2855:J2855)&lt;&gt;0,VLOOKUP(A2855,[1]!T_Printers[#Data],10,FALSE)+VLOOKUP(C2855,[1]!T_Resins[#Data],10,FALSE),"")</f>
        <v>2</v>
      </c>
      <c r="L2855">
        <f>IF(SUM(E2855:J2855)&lt;&gt;0,VLOOKUP(A2855,[1]!T_Printers[#Data],11,FALSE),"")</f>
        <v>5</v>
      </c>
      <c r="M2855">
        <f>IF(SUM(E2855:J2855)&lt;&gt;0,VLOOKUP(C2855,[1]!T_Resins[#Data],8,FALSE),"")</f>
        <v>60</v>
      </c>
      <c r="N2855">
        <f>IF(_xlfn.XLOOKUP(B2855,[1]Printers!$L:$L,[1]Printers!$R:$R,0,0)&gt;0,[1]Parameters!M2855,IF(SUM(E2855:J2855)&lt;&gt;0,VLOOKUP(C2855,[1]!T_Resins[#Data],9,FALSE),""))</f>
        <v>60</v>
      </c>
      <c r="O2855" t="str">
        <f t="shared" si="44"/>
        <v>PhrozenShuffleLite</v>
      </c>
    </row>
    <row r="2856" spans="1:15" x14ac:dyDescent="0.25">
      <c r="A2856" t="str">
        <f t="array" ref="A2856">IF(ROW()-1&gt;COUNTA([1]!T_Printers[Printers])*COUNTA([1]!T_Resins[Resins]),"",INDEX([1]!T_Printers[Printers],INT((ROW()-2)/COUNTA([1]!T_Resins[Resins])+1)))</f>
        <v>Phrozen Shuffle Lite</v>
      </c>
      <c r="B2856" t="str">
        <f>_xlfn.XLOOKUP(A2856,[1]!T_Printers[Printers],[1]!T_Printers[Icon link],,0)</f>
        <v>PhrozenShuffleLite</v>
      </c>
      <c r="C2856" t="str">
        <f t="array" ref="C2856">IF(ROW()-1&gt;COUNTA([1]!T_Printers[Printers])*COUNTA([1]!T_Resins[Resins]),"",INDEX([1]!T_Resins[Resins],MOD(ROW()-2,COUNTA([1]!T_Resins[Resins]))+1))</f>
        <v>Model Resin Black</v>
      </c>
      <c r="D2856">
        <f>IF(SUM(E2856:J2856)&lt;&gt;0,IF(ROW()-1&gt;COUNTA([1]!T_Printers[Printers])*COUNTA([1]!T_Resins[Resins]),"",2),"")</f>
        <v>2</v>
      </c>
      <c r="E2856" cm="1">
        <f t="array" ref="E2856">IFERROR(IF(ROW()-1&gt;COUNTA([1]!T_Printers[Printers])*COUNTA([1]!T_Resins[Resins]),"",_xlfn.IFS(ROUND(VLOOKUP(C2856,[1]!T_Resins[#Data],2,FALSE)/VLOOKUP(A2856,[1]!T_Printers[#Data],5,FALSE),1)&lt;=_xlfn.XLOOKUP(B2856,[1]Printers!L:L,[1]Printers!O:O,1,0,),ROUND(VLOOKUP(C2856,[1]!T_Resins[#Data],2,FALSE)/VLOOKUP(A2856,[1]!T_Printers[#Data],5,FALSE),1),ROUND(VLOOKUP(C2856,[1]!T_Resins[#Data],2,FALSE)/VLOOKUP(A2856,[1]!T_Printers[#Data],5,FALSE),1)&gt;_xlfn.XLOOKUP(B2856,[1]Printers!L:L,[1]Printers!O:O,1,0,),10)),"Используйте слой 100 мкм")</f>
        <v>8.6</v>
      </c>
      <c r="F2856">
        <f>IFERROR(IF(ROUND(_xlfn.XLOOKUP([1]Parameters!B2856,[1]Printers!L:L,[1]Printers!Q:Q,,0)*E2856/10,0)*10&lt;_xlfn.XLOOKUP([1]Parameters!B2856,[1]Printers!L:L,[1]Printers!P:P,,0),ROUND(_xlfn.XLOOKUP([1]Parameters!B2856,[1]Printers!L:L,[1]Printers!Q:Q,,0)*E2856/10,0)*10,_xlfn.XLOOKUP([1]Parameters!B2856,[1]Printers!L:L,[1]Printers!P:P,,0)),"")</f>
        <v>80</v>
      </c>
      <c r="G2856" cm="1">
        <f t="array" ref="G2856">IFERROR(IF(ROW()-1&gt;COUNTA([1]!T_Printers[Printers])*COUNTA([1]!T_Resins[Resins]),"",_xlfn.IFS(ROUND(VLOOKUP(C2856,[1]!T_Resins[#Data],3,FALSE)/VLOOKUP(A2856,[1]!T_Printers[#Data],5,FALSE),1)&lt;=_xlfn.XLOOKUP(B2856,[1]Printers!L:L,[1]Printers!O:O,1,0,),ROUND(VLOOKUP(C2856,[1]!T_Resins[#Data],3,FALSE)/VLOOKUP(A2856,[1]!T_Printers[#Data],5,FALSE),1),ROUND(VLOOKUP(C2856,[1]!T_Resins[#Data],3,FALSE)/VLOOKUP(A2856,[1]!T_Printers[#Data],5,FALSE),1)&gt;_xlfn.XLOOKUP(B2856,[1]Printers!L:L,[1]Printers!O:O,1,0,),10)),"")</f>
        <v>11.1</v>
      </c>
      <c r="H2856">
        <f>IFERROR(IF(ROUND(_xlfn.XLOOKUP([1]Parameters!B2856,[1]Printers!L:L,[1]Printers!Q:Q,,0)*G2856/10,0)*10&lt;_xlfn.XLOOKUP([1]Parameters!B2856,[1]Printers!L:L,[1]Printers!P:P,,0),ROUND(_xlfn.XLOOKUP([1]Parameters!B2856,[1]Printers!L:L,[1]Printers!Q:Q,,0)*G2856/10,0)*10,_xlfn.XLOOKUP([1]Parameters!B2856,[1]Printers!L:L,[1]Printers!P:P,,0)),"")</f>
        <v>99</v>
      </c>
      <c r="I2856" s="3" t="str" cm="1">
        <f t="array" ref="I2856">IFERROR(IF(ROW()-1&gt;COUNTA([1]!T_Printers[Printers])*COUNTA([1]!T_Resins[Resins]),"",_xlfn.IFS(ROUND(VLOOKUP(C2856,[1]!T_Resins[#Data],4,FALSE)/VLOOKUP(A2856,[1]!T_Printers[#Data],5,FALSE),1)&lt;=_xlfn.XLOOKUP(B2856,[1]Printers!L:L,[1]Printers!O:O,1,0,),ROUND(VLOOKUP(C2856,[1]!T_Resins[#Data],4,FALSE)/VLOOKUP(A2856,[1]!T_Printers[#Data],5,FALSE),1),ROUND(VLOOKUP(C2856,[1]!T_Resins[#Data],4,FALSE)/VLOOKUP(A2856,[1]!T_Printers[#Data],5,FALSE),1)&gt;_xlfn.XLOOKUP(B2856,[1]Printers!L:L,[1]Printers!O:O,1,0,),"")),"")</f>
        <v/>
      </c>
      <c r="J2856" t="str">
        <f>IFERROR(IF(ROUND(_xlfn.XLOOKUP([1]Parameters!B2856,[1]Printers!L:L,[1]Printers!Q:Q,,0)*I2856/10,0)*10&lt;_xlfn.XLOOKUP([1]Parameters!B2856,[1]Printers!L:L,[1]Printers!P:P,,0),ROUND(_xlfn.XLOOKUP([1]Parameters!B2856,[1]Printers!L:L,[1]Printers!Q:Q,,0)*I2856/10,0)*10,_xlfn.XLOOKUP([1]Parameters!B2856,[1]Printers!L:L,[1]Printers!P:P,,0)),"")</f>
        <v/>
      </c>
      <c r="K2856">
        <f>IF(SUM(E2856:J2856)&lt;&gt;0,VLOOKUP(A2856,[1]!T_Printers[#Data],10,FALSE)+VLOOKUP(C2856,[1]!T_Resins[#Data],10,FALSE),"")</f>
        <v>2</v>
      </c>
      <c r="L2856">
        <f>IF(SUM(E2856:J2856)&lt;&gt;0,VLOOKUP(A2856,[1]!T_Printers[#Data],11,FALSE),"")</f>
        <v>5</v>
      </c>
      <c r="M2856">
        <f>IF(SUM(E2856:J2856)&lt;&gt;0,VLOOKUP(C2856,[1]!T_Resins[#Data],8,FALSE),"")</f>
        <v>120</v>
      </c>
      <c r="N2856">
        <f>IF(_xlfn.XLOOKUP(B2856,[1]Printers!$L:$L,[1]Printers!$R:$R,0,0)&gt;0,[1]Parameters!M2856,IF(SUM(E2856:J2856)&lt;&gt;0,VLOOKUP(C2856,[1]!T_Resins[#Data],9,FALSE),""))</f>
        <v>180</v>
      </c>
      <c r="O2856" t="str">
        <f t="shared" si="44"/>
        <v>PhrozenShuffleLite</v>
      </c>
    </row>
    <row r="2857" spans="1:15" x14ac:dyDescent="0.25">
      <c r="A2857" t="str">
        <f t="array" ref="A2857">IF(ROW()-1&gt;COUNTA([1]!T_Printers[Printers])*COUNTA([1]!T_Resins[Resins]),"",INDEX([1]!T_Printers[Printers],INT((ROW()-2)/COUNTA([1]!T_Resins[Resins])+1)))</f>
        <v>Phrozen Shuffle Lite</v>
      </c>
      <c r="B2857" t="str">
        <f>_xlfn.XLOOKUP(A2857,[1]!T_Printers[Printers],[1]!T_Printers[Icon link],,0)</f>
        <v>PhrozenShuffleLite</v>
      </c>
      <c r="C2857" t="str">
        <f t="array" ref="C2857">IF(ROW()-1&gt;COUNTA([1]!T_Printers[Printers])*COUNTA([1]!T_Resins[Resins]),"",INDEX([1]!T_Resins[Resins],MOD(ROW()-2,COUNTA([1]!T_Resins[Resins]))+1))</f>
        <v>Model Resin Clear</v>
      </c>
      <c r="D2857">
        <f>IF(SUM(E2857:J2857)&lt;&gt;0,IF(ROW()-1&gt;COUNTA([1]!T_Printers[Printers])*COUNTA([1]!T_Resins[Resins]),"",2),"")</f>
        <v>2</v>
      </c>
      <c r="E2857" cm="1">
        <f t="array" ref="E2857">IFERROR(IF(ROW()-1&gt;COUNTA([1]!T_Printers[Printers])*COUNTA([1]!T_Resins[Resins]),"",_xlfn.IFS(ROUND(VLOOKUP(C2857,[1]!T_Resins[#Data],2,FALSE)/VLOOKUP(A2857,[1]!T_Printers[#Data],5,FALSE),1)&lt;=_xlfn.XLOOKUP(B2857,[1]Printers!L:L,[1]Printers!O:O,1,0,),ROUND(VLOOKUP(C2857,[1]!T_Resins[#Data],2,FALSE)/VLOOKUP(A2857,[1]!T_Printers[#Data],5,FALSE),1),ROUND(VLOOKUP(C2857,[1]!T_Resins[#Data],2,FALSE)/VLOOKUP(A2857,[1]!T_Printers[#Data],5,FALSE),1)&gt;_xlfn.XLOOKUP(B2857,[1]Printers!L:L,[1]Printers!O:O,1,0,),10)),"Используйте слой 100 мкм")</f>
        <v>8</v>
      </c>
      <c r="F2857">
        <f>IFERROR(IF(ROUND(_xlfn.XLOOKUP([1]Parameters!B2857,[1]Printers!L:L,[1]Printers!Q:Q,,0)*E2857/10,0)*10&lt;_xlfn.XLOOKUP([1]Parameters!B2857,[1]Printers!L:L,[1]Printers!P:P,,0),ROUND(_xlfn.XLOOKUP([1]Parameters!B2857,[1]Printers!L:L,[1]Printers!Q:Q,,0)*E2857/10,0)*10,_xlfn.XLOOKUP([1]Parameters!B2857,[1]Printers!L:L,[1]Printers!P:P,,0)),"")</f>
        <v>70</v>
      </c>
      <c r="G2857" cm="1">
        <f t="array" ref="G2857">IFERROR(IF(ROW()-1&gt;COUNTA([1]!T_Printers[Printers])*COUNTA([1]!T_Resins[Resins]),"",_xlfn.IFS(ROUND(VLOOKUP(C2857,[1]!T_Resins[#Data],3,FALSE)/VLOOKUP(A2857,[1]!T_Printers[#Data],5,FALSE),1)&lt;=_xlfn.XLOOKUP(B2857,[1]Printers!L:L,[1]Printers!O:O,1,0,),ROUND(VLOOKUP(C2857,[1]!T_Resins[#Data],3,FALSE)/VLOOKUP(A2857,[1]!T_Printers[#Data],5,FALSE),1),ROUND(VLOOKUP(C2857,[1]!T_Resins[#Data],3,FALSE)/VLOOKUP(A2857,[1]!T_Printers[#Data],5,FALSE),1)&gt;_xlfn.XLOOKUP(B2857,[1]Printers!L:L,[1]Printers!O:O,1,0,),10)),"")</f>
        <v>10.4</v>
      </c>
      <c r="H2857">
        <f>IFERROR(IF(ROUND(_xlfn.XLOOKUP([1]Parameters!B2857,[1]Printers!L:L,[1]Printers!Q:Q,,0)*G2857/10,0)*10&lt;_xlfn.XLOOKUP([1]Parameters!B2857,[1]Printers!L:L,[1]Printers!P:P,,0),ROUND(_xlfn.XLOOKUP([1]Parameters!B2857,[1]Printers!L:L,[1]Printers!Q:Q,,0)*G2857/10,0)*10,_xlfn.XLOOKUP([1]Parameters!B2857,[1]Printers!L:L,[1]Printers!P:P,,0)),"")</f>
        <v>90</v>
      </c>
      <c r="I2857" s="3" t="str" cm="1">
        <f t="array" ref="I2857">IFERROR(IF(ROW()-1&gt;COUNTA([1]!T_Printers[Printers])*COUNTA([1]!T_Resins[Resins]),"",_xlfn.IFS(ROUND(VLOOKUP(C2857,[1]!T_Resins[#Data],4,FALSE)/VLOOKUP(A2857,[1]!T_Printers[#Data],5,FALSE),1)&lt;=_xlfn.XLOOKUP(B2857,[1]Printers!L:L,[1]Printers!O:O,1,0,),ROUND(VLOOKUP(C2857,[1]!T_Resins[#Data],4,FALSE)/VLOOKUP(A2857,[1]!T_Printers[#Data],5,FALSE),1),ROUND(VLOOKUP(C2857,[1]!T_Resins[#Data],4,FALSE)/VLOOKUP(A2857,[1]!T_Printers[#Data],5,FALSE),1)&gt;_xlfn.XLOOKUP(B2857,[1]Printers!L:L,[1]Printers!O:O,1,0,),"")),"")</f>
        <v/>
      </c>
      <c r="J2857" t="str">
        <f>IFERROR(IF(ROUND(_xlfn.XLOOKUP([1]Parameters!B2857,[1]Printers!L:L,[1]Printers!Q:Q,,0)*I2857/10,0)*10&lt;_xlfn.XLOOKUP([1]Parameters!B2857,[1]Printers!L:L,[1]Printers!P:P,,0),ROUND(_xlfn.XLOOKUP([1]Parameters!B2857,[1]Printers!L:L,[1]Printers!Q:Q,,0)*I2857/10,0)*10,_xlfn.XLOOKUP([1]Parameters!B2857,[1]Printers!L:L,[1]Printers!P:P,,0)),"")</f>
        <v/>
      </c>
      <c r="K2857">
        <f>IF(SUM(E2857:J2857)&lt;&gt;0,VLOOKUP(A2857,[1]!T_Printers[#Data],10,FALSE)+VLOOKUP(C2857,[1]!T_Resins[#Data],10,FALSE),"")</f>
        <v>2</v>
      </c>
      <c r="L2857">
        <f>IF(SUM(E2857:J2857)&lt;&gt;0,VLOOKUP(A2857,[1]!T_Printers[#Data],11,FALSE),"")</f>
        <v>5</v>
      </c>
      <c r="M2857">
        <f>IF(SUM(E2857:J2857)&lt;&gt;0,VLOOKUP(C2857,[1]!T_Resins[#Data],8,FALSE),"")</f>
        <v>120</v>
      </c>
      <c r="N2857">
        <f>IF(_xlfn.XLOOKUP(B2857,[1]Printers!$L:$L,[1]Printers!$R:$R,0,0)&gt;0,[1]Parameters!M2857,IF(SUM(E2857:J2857)&lt;&gt;0,VLOOKUP(C2857,[1]!T_Resins[#Data],9,FALSE),""))</f>
        <v>180</v>
      </c>
      <c r="O2857" t="str">
        <f t="shared" si="44"/>
        <v>PhrozenShuffleLite</v>
      </c>
    </row>
    <row r="2858" spans="1:15" x14ac:dyDescent="0.25">
      <c r="A2858" t="str">
        <f t="array" ref="A2858">IF(ROW()-1&gt;COUNTA([1]!T_Printers[Printers])*COUNTA([1]!T_Resins[Resins]),"",INDEX([1]!T_Printers[Printers],INT((ROW()-2)/COUNTA([1]!T_Resins[Resins])+1)))</f>
        <v>Phrozen Shuffle Lite</v>
      </c>
      <c r="B2858" t="str">
        <f>_xlfn.XLOOKUP(A2858,[1]!T_Printers[Printers],[1]!T_Printers[Icon link],,0)</f>
        <v>PhrozenShuffleLite</v>
      </c>
      <c r="C2858" t="str">
        <f t="array" ref="C2858">IF(ROW()-1&gt;COUNTA([1]!T_Printers[Printers])*COUNTA([1]!T_Resins[Resins]),"",INDEX([1]!T_Resins[Resins],MOD(ROW()-2,COUNTA([1]!T_Resins[Resins]))+1))</f>
        <v>Model Resin Grey</v>
      </c>
      <c r="D2858">
        <f>IF(SUM(E2858:J2858)&lt;&gt;0,IF(ROW()-1&gt;COUNTA([1]!T_Printers[Printers])*COUNTA([1]!T_Resins[Resins]),"",2),"")</f>
        <v>2</v>
      </c>
      <c r="E2858" cm="1">
        <f t="array" ref="E2858">IFERROR(IF(ROW()-1&gt;COUNTA([1]!T_Printers[Printers])*COUNTA([1]!T_Resins[Resins]),"",_xlfn.IFS(ROUND(VLOOKUP(C2858,[1]!T_Resins[#Data],2,FALSE)/VLOOKUP(A2858,[1]!T_Printers[#Data],5,FALSE),1)&lt;=_xlfn.XLOOKUP(B2858,[1]Printers!L:L,[1]Printers!O:O,1,0,),ROUND(VLOOKUP(C2858,[1]!T_Resins[#Data],2,FALSE)/VLOOKUP(A2858,[1]!T_Printers[#Data],5,FALSE),1),ROUND(VLOOKUP(C2858,[1]!T_Resins[#Data],2,FALSE)/VLOOKUP(A2858,[1]!T_Printers[#Data],5,FALSE),1)&gt;_xlfn.XLOOKUP(B2858,[1]Printers!L:L,[1]Printers!O:O,1,0,),10)),"Используйте слой 100 мкм")</f>
        <v>12</v>
      </c>
      <c r="F2858">
        <f>IFERROR(IF(ROUND(_xlfn.XLOOKUP([1]Parameters!B2858,[1]Printers!L:L,[1]Printers!Q:Q,,0)*E2858/10,0)*10&lt;_xlfn.XLOOKUP([1]Parameters!B2858,[1]Printers!L:L,[1]Printers!P:P,,0),ROUND(_xlfn.XLOOKUP([1]Parameters!B2858,[1]Printers!L:L,[1]Printers!Q:Q,,0)*E2858/10,0)*10,_xlfn.XLOOKUP([1]Parameters!B2858,[1]Printers!L:L,[1]Printers!P:P,,0)),"")</f>
        <v>99</v>
      </c>
      <c r="G2858" cm="1">
        <f t="array" ref="G2858">IFERROR(IF(ROW()-1&gt;COUNTA([1]!T_Printers[Printers])*COUNTA([1]!T_Resins[Resins]),"",_xlfn.IFS(ROUND(VLOOKUP(C2858,[1]!T_Resins[#Data],3,FALSE)/VLOOKUP(A2858,[1]!T_Printers[#Data],5,FALSE),1)&lt;=_xlfn.XLOOKUP(B2858,[1]Printers!L:L,[1]Printers!O:O,1,0,),ROUND(VLOOKUP(C2858,[1]!T_Resins[#Data],3,FALSE)/VLOOKUP(A2858,[1]!T_Printers[#Data],5,FALSE),1),ROUND(VLOOKUP(C2858,[1]!T_Resins[#Data],3,FALSE)/VLOOKUP(A2858,[1]!T_Printers[#Data],5,FALSE),1)&gt;_xlfn.XLOOKUP(B2858,[1]Printers!L:L,[1]Printers!O:O,1,0,),10)),"")</f>
        <v>15.6</v>
      </c>
      <c r="H2858">
        <f>IFERROR(IF(ROUND(_xlfn.XLOOKUP([1]Parameters!B2858,[1]Printers!L:L,[1]Printers!Q:Q,,0)*G2858/10,0)*10&lt;_xlfn.XLOOKUP([1]Parameters!B2858,[1]Printers!L:L,[1]Printers!P:P,,0),ROUND(_xlfn.XLOOKUP([1]Parameters!B2858,[1]Printers!L:L,[1]Printers!Q:Q,,0)*G2858/10,0)*10,_xlfn.XLOOKUP([1]Parameters!B2858,[1]Printers!L:L,[1]Printers!P:P,,0)),"")</f>
        <v>99</v>
      </c>
      <c r="I2858" s="3" t="str" cm="1">
        <f t="array" ref="I2858">IFERROR(IF(ROW()-1&gt;COUNTA([1]!T_Printers[Printers])*COUNTA([1]!T_Resins[Resins]),"",_xlfn.IFS(ROUND(VLOOKUP(C2858,[1]!T_Resins[#Data],4,FALSE)/VLOOKUP(A2858,[1]!T_Printers[#Data],5,FALSE),1)&lt;=_xlfn.XLOOKUP(B2858,[1]Printers!L:L,[1]Printers!O:O,1,0,),ROUND(VLOOKUP(C2858,[1]!T_Resins[#Data],4,FALSE)/VLOOKUP(A2858,[1]!T_Printers[#Data],5,FALSE),1),ROUND(VLOOKUP(C2858,[1]!T_Resins[#Data],4,FALSE)/VLOOKUP(A2858,[1]!T_Printers[#Data],5,FALSE),1)&gt;_xlfn.XLOOKUP(B2858,[1]Printers!L:L,[1]Printers!O:O,1,0,),"")),"")</f>
        <v/>
      </c>
      <c r="J2858" t="str">
        <f>IFERROR(IF(ROUND(_xlfn.XLOOKUP([1]Parameters!B2858,[1]Printers!L:L,[1]Printers!Q:Q,,0)*I2858/10,0)*10&lt;_xlfn.XLOOKUP([1]Parameters!B2858,[1]Printers!L:L,[1]Printers!P:P,,0),ROUND(_xlfn.XLOOKUP([1]Parameters!B2858,[1]Printers!L:L,[1]Printers!Q:Q,,0)*I2858/10,0)*10,_xlfn.XLOOKUP([1]Parameters!B2858,[1]Printers!L:L,[1]Printers!P:P,,0)),"")</f>
        <v/>
      </c>
      <c r="K2858">
        <f>IF(SUM(E2858:J2858)&lt;&gt;0,VLOOKUP(A2858,[1]!T_Printers[#Data],10,FALSE)+VLOOKUP(C2858,[1]!T_Resins[#Data],10,FALSE),"")</f>
        <v>2</v>
      </c>
      <c r="L2858">
        <f>IF(SUM(E2858:J2858)&lt;&gt;0,VLOOKUP(A2858,[1]!T_Printers[#Data],11,FALSE),"")</f>
        <v>5</v>
      </c>
      <c r="M2858">
        <f>IF(SUM(E2858:J2858)&lt;&gt;0,VLOOKUP(C2858,[1]!T_Resins[#Data],8,FALSE),"")</f>
        <v>120</v>
      </c>
      <c r="N2858">
        <f>IF(_xlfn.XLOOKUP(B2858,[1]Printers!$L:$L,[1]Printers!$R:$R,0,0)&gt;0,[1]Parameters!M2858,IF(SUM(E2858:J2858)&lt;&gt;0,VLOOKUP(C2858,[1]!T_Resins[#Data],9,FALSE),""))</f>
        <v>180</v>
      </c>
      <c r="O2858" t="str">
        <f t="shared" si="44"/>
        <v>PhrozenShuffleLite</v>
      </c>
    </row>
    <row r="2859" spans="1:15" x14ac:dyDescent="0.25">
      <c r="A2859" t="str">
        <f t="array" ref="A2859">IF(ROW()-1&gt;COUNTA([1]!T_Printers[Printers])*COUNTA([1]!T_Resins[Resins]),"",INDEX([1]!T_Printers[Printers],INT((ROW()-2)/COUNTA([1]!T_Resins[Resins])+1)))</f>
        <v>Phrozen Shuffle Lite</v>
      </c>
      <c r="B2859" t="str">
        <f>_xlfn.XLOOKUP(A2859,[1]!T_Printers[Printers],[1]!T_Printers[Icon link],,0)</f>
        <v>PhrozenShuffleLite</v>
      </c>
      <c r="C2859" t="str">
        <f t="array" ref="C2859">IF(ROW()-1&gt;COUNTA([1]!T_Printers[Printers])*COUNTA([1]!T_Resins[Resins]),"",INDEX([1]!T_Resins[Resins],MOD(ROW()-2,COUNTA([1]!T_Resins[Resins]))+1))</f>
        <v>Model Resin White</v>
      </c>
      <c r="D2859">
        <f>IF(SUM(E2859:J2859)&lt;&gt;0,IF(ROW()-1&gt;COUNTA([1]!T_Printers[Printers])*COUNTA([1]!T_Resins[Resins]),"",2),"")</f>
        <v>2</v>
      </c>
      <c r="E2859" cm="1">
        <f t="array" ref="E2859">IFERROR(IF(ROW()-1&gt;COUNTA([1]!T_Printers[Printers])*COUNTA([1]!T_Resins[Resins]),"",_xlfn.IFS(ROUND(VLOOKUP(C2859,[1]!T_Resins[#Data],2,FALSE)/VLOOKUP(A2859,[1]!T_Printers[#Data],5,FALSE),1)&lt;=_xlfn.XLOOKUP(B2859,[1]Printers!L:L,[1]Printers!O:O,1,0,),ROUND(VLOOKUP(C2859,[1]!T_Resins[#Data],2,FALSE)/VLOOKUP(A2859,[1]!T_Printers[#Data],5,FALSE),1),ROUND(VLOOKUP(C2859,[1]!T_Resins[#Data],2,FALSE)/VLOOKUP(A2859,[1]!T_Printers[#Data],5,FALSE),1)&gt;_xlfn.XLOOKUP(B2859,[1]Printers!L:L,[1]Printers!O:O,1,0,),10)),"Используйте слой 100 мкм")</f>
        <v>7.6</v>
      </c>
      <c r="F2859">
        <f>IFERROR(IF(ROUND(_xlfn.XLOOKUP([1]Parameters!B2859,[1]Printers!L:L,[1]Printers!Q:Q,,0)*E2859/10,0)*10&lt;_xlfn.XLOOKUP([1]Parameters!B2859,[1]Printers!L:L,[1]Printers!P:P,,0),ROUND(_xlfn.XLOOKUP([1]Parameters!B2859,[1]Printers!L:L,[1]Printers!Q:Q,,0)*E2859/10,0)*10,_xlfn.XLOOKUP([1]Parameters!B2859,[1]Printers!L:L,[1]Printers!P:P,,0)),"")</f>
        <v>70</v>
      </c>
      <c r="G2859" cm="1">
        <f t="array" ref="G2859">IFERROR(IF(ROW()-1&gt;COUNTA([1]!T_Printers[Printers])*COUNTA([1]!T_Resins[Resins]),"",_xlfn.IFS(ROUND(VLOOKUP(C2859,[1]!T_Resins[#Data],3,FALSE)/VLOOKUP(A2859,[1]!T_Printers[#Data],5,FALSE),1)&lt;=_xlfn.XLOOKUP(B2859,[1]Printers!L:L,[1]Printers!O:O,1,0,),ROUND(VLOOKUP(C2859,[1]!T_Resins[#Data],3,FALSE)/VLOOKUP(A2859,[1]!T_Printers[#Data],5,FALSE),1),ROUND(VLOOKUP(C2859,[1]!T_Resins[#Data],3,FALSE)/VLOOKUP(A2859,[1]!T_Printers[#Data],5,FALSE),1)&gt;_xlfn.XLOOKUP(B2859,[1]Printers!L:L,[1]Printers!O:O,1,0,),10)),"")</f>
        <v>9.9</v>
      </c>
      <c r="H2859">
        <f>IFERROR(IF(ROUND(_xlfn.XLOOKUP([1]Parameters!B2859,[1]Printers!L:L,[1]Printers!Q:Q,,0)*G2859/10,0)*10&lt;_xlfn.XLOOKUP([1]Parameters!B2859,[1]Printers!L:L,[1]Printers!P:P,,0),ROUND(_xlfn.XLOOKUP([1]Parameters!B2859,[1]Printers!L:L,[1]Printers!Q:Q,,0)*G2859/10,0)*10,_xlfn.XLOOKUP([1]Parameters!B2859,[1]Printers!L:L,[1]Printers!P:P,,0)),"")</f>
        <v>90</v>
      </c>
      <c r="I2859" s="3" t="str" cm="1">
        <f t="array" ref="I2859">IFERROR(IF(ROW()-1&gt;COUNTA([1]!T_Printers[Printers])*COUNTA([1]!T_Resins[Resins]),"",_xlfn.IFS(ROUND(VLOOKUP(C2859,[1]!T_Resins[#Data],4,FALSE)/VLOOKUP(A2859,[1]!T_Printers[#Data],5,FALSE),1)&lt;=_xlfn.XLOOKUP(B2859,[1]Printers!L:L,[1]Printers!O:O,1,0,),ROUND(VLOOKUP(C2859,[1]!T_Resins[#Data],4,FALSE)/VLOOKUP(A2859,[1]!T_Printers[#Data],5,FALSE),1),ROUND(VLOOKUP(C2859,[1]!T_Resins[#Data],4,FALSE)/VLOOKUP(A2859,[1]!T_Printers[#Data],5,FALSE),1)&gt;_xlfn.XLOOKUP(B2859,[1]Printers!L:L,[1]Printers!O:O,1,0,),"")),"")</f>
        <v/>
      </c>
      <c r="J2859" t="str">
        <f>IFERROR(IF(ROUND(_xlfn.XLOOKUP([1]Parameters!B2859,[1]Printers!L:L,[1]Printers!Q:Q,,0)*I2859/10,0)*10&lt;_xlfn.XLOOKUP([1]Parameters!B2859,[1]Printers!L:L,[1]Printers!P:P,,0),ROUND(_xlfn.XLOOKUP([1]Parameters!B2859,[1]Printers!L:L,[1]Printers!Q:Q,,0)*I2859/10,0)*10,_xlfn.XLOOKUP([1]Parameters!B2859,[1]Printers!L:L,[1]Printers!P:P,,0)),"")</f>
        <v/>
      </c>
      <c r="K2859">
        <f>IF(SUM(E2859:J2859)&lt;&gt;0,VLOOKUP(A2859,[1]!T_Printers[#Data],10,FALSE)+VLOOKUP(C2859,[1]!T_Resins[#Data],10,FALSE),"")</f>
        <v>2</v>
      </c>
      <c r="L2859">
        <f>IF(SUM(E2859:J2859)&lt;&gt;0,VLOOKUP(A2859,[1]!T_Printers[#Data],11,FALSE),"")</f>
        <v>5</v>
      </c>
      <c r="M2859">
        <f>IF(SUM(E2859:J2859)&lt;&gt;0,VLOOKUP(C2859,[1]!T_Resins[#Data],8,FALSE),"")</f>
        <v>120</v>
      </c>
      <c r="N2859">
        <f>IF(_xlfn.XLOOKUP(B2859,[1]Printers!$L:$L,[1]Printers!$R:$R,0,0)&gt;0,[1]Parameters!M2859,IF(SUM(E2859:J2859)&lt;&gt;0,VLOOKUP(C2859,[1]!T_Resins[#Data],9,FALSE),""))</f>
        <v>180</v>
      </c>
      <c r="O2859" t="str">
        <f t="shared" si="44"/>
        <v>PhrozenShuffleLite</v>
      </c>
    </row>
    <row r="2860" spans="1:15" x14ac:dyDescent="0.25">
      <c r="A2860" t="str">
        <f t="array" ref="A2860">IF(ROW()-1&gt;COUNTA([1]!T_Printers[Printers])*COUNTA([1]!T_Resins[Resins]),"",INDEX([1]!T_Printers[Printers],INT((ROW()-2)/COUNTA([1]!T_Resins[Resins])+1)))</f>
        <v>Phrozen Shuffle Lite</v>
      </c>
      <c r="B2860" t="str">
        <f>_xlfn.XLOOKUP(A2860,[1]!T_Printers[Printers],[1]!T_Printers[Icon link],,0)</f>
        <v>PhrozenShuffleLite</v>
      </c>
      <c r="C2860" t="str">
        <f t="array" ref="C2860">IF(ROW()-1&gt;COUNTA([1]!T_Printers[Printers])*COUNTA([1]!T_Resins[Resins]),"",INDEX([1]!T_Resins[Resins],MOD(ROW()-2,COUNTA([1]!T_Resins[Resins]))+1))</f>
        <v>Silicone-Compatiable Model Resin (J-Model)</v>
      </c>
      <c r="D2860">
        <f>IF(SUM(E2860:J2860)&lt;&gt;0,IF(ROW()-1&gt;COUNTA([1]!T_Printers[Printers])*COUNTA([1]!T_Resins[Resins]),"",2),"")</f>
        <v>2</v>
      </c>
      <c r="E2860" cm="1">
        <f t="array" ref="E2860">IFERROR(IF(ROW()-1&gt;COUNTA([1]!T_Printers[Printers])*COUNTA([1]!T_Resins[Resins]),"",_xlfn.IFS(ROUND(VLOOKUP(C2860,[1]!T_Resins[#Data],2,FALSE)/VLOOKUP(A2860,[1]!T_Printers[#Data],5,FALSE),1)&lt;=_xlfn.XLOOKUP(B2860,[1]Printers!L:L,[1]Printers!O:O,1,0,),ROUND(VLOOKUP(C2860,[1]!T_Resins[#Data],2,FALSE)/VLOOKUP(A2860,[1]!T_Printers[#Data],5,FALSE),1),ROUND(VLOOKUP(C2860,[1]!T_Resins[#Data],2,FALSE)/VLOOKUP(A2860,[1]!T_Printers[#Data],5,FALSE),1)&gt;_xlfn.XLOOKUP(B2860,[1]Printers!L:L,[1]Printers!O:O,1,0,),10)),"Используйте слой 100 мкм")</f>
        <v>7.5</v>
      </c>
      <c r="F2860">
        <f>IFERROR(IF(ROUND(_xlfn.XLOOKUP([1]Parameters!B2860,[1]Printers!L:L,[1]Printers!Q:Q,,0)*E2860/10,0)*10&lt;_xlfn.XLOOKUP([1]Parameters!B2860,[1]Printers!L:L,[1]Printers!P:P,,0),ROUND(_xlfn.XLOOKUP([1]Parameters!B2860,[1]Printers!L:L,[1]Printers!Q:Q,,0)*E2860/10,0)*10,_xlfn.XLOOKUP([1]Parameters!B2860,[1]Printers!L:L,[1]Printers!P:P,,0)),"")</f>
        <v>70</v>
      </c>
      <c r="G2860" cm="1">
        <f t="array" ref="G2860">IFERROR(IF(ROW()-1&gt;COUNTA([1]!T_Printers[Printers])*COUNTA([1]!T_Resins[Resins]),"",_xlfn.IFS(ROUND(VLOOKUP(C2860,[1]!T_Resins[#Data],3,FALSE)/VLOOKUP(A2860,[1]!T_Printers[#Data],5,FALSE),1)&lt;=_xlfn.XLOOKUP(B2860,[1]Printers!L:L,[1]Printers!O:O,1,0,),ROUND(VLOOKUP(C2860,[1]!T_Resins[#Data],3,FALSE)/VLOOKUP(A2860,[1]!T_Printers[#Data],5,FALSE),1),ROUND(VLOOKUP(C2860,[1]!T_Resins[#Data],3,FALSE)/VLOOKUP(A2860,[1]!T_Printers[#Data],5,FALSE),1)&gt;_xlfn.XLOOKUP(B2860,[1]Printers!L:L,[1]Printers!O:O,1,0,),10)),"")</f>
        <v>9.8000000000000007</v>
      </c>
      <c r="H2860">
        <f>IFERROR(IF(ROUND(_xlfn.XLOOKUP([1]Parameters!B2860,[1]Printers!L:L,[1]Printers!Q:Q,,0)*G2860/10,0)*10&lt;_xlfn.XLOOKUP([1]Parameters!B2860,[1]Printers!L:L,[1]Printers!P:P,,0),ROUND(_xlfn.XLOOKUP([1]Parameters!B2860,[1]Printers!L:L,[1]Printers!Q:Q,,0)*G2860/10,0)*10,_xlfn.XLOOKUP([1]Parameters!B2860,[1]Printers!L:L,[1]Printers!P:P,,0)),"")</f>
        <v>90</v>
      </c>
      <c r="I2860" s="3" t="str" cm="1">
        <f t="array" ref="I2860">IFERROR(IF(ROW()-1&gt;COUNTA([1]!T_Printers[Printers])*COUNTA([1]!T_Resins[Resins]),"",_xlfn.IFS(ROUND(VLOOKUP(C2860,[1]!T_Resins[#Data],4,FALSE)/VLOOKUP(A2860,[1]!T_Printers[#Data],5,FALSE),1)&lt;=_xlfn.XLOOKUP(B2860,[1]Printers!L:L,[1]Printers!O:O,1,0,),ROUND(VLOOKUP(C2860,[1]!T_Resins[#Data],4,FALSE)/VLOOKUP(A2860,[1]!T_Printers[#Data],5,FALSE),1),ROUND(VLOOKUP(C2860,[1]!T_Resins[#Data],4,FALSE)/VLOOKUP(A2860,[1]!T_Printers[#Data],5,FALSE),1)&gt;_xlfn.XLOOKUP(B2860,[1]Printers!L:L,[1]Printers!O:O,1,0,),"")),"")</f>
        <v/>
      </c>
      <c r="J2860" t="str">
        <f>IFERROR(IF(ROUND(_xlfn.XLOOKUP([1]Parameters!B2860,[1]Printers!L:L,[1]Printers!Q:Q,,0)*I2860/10,0)*10&lt;_xlfn.XLOOKUP([1]Parameters!B2860,[1]Printers!L:L,[1]Printers!P:P,,0),ROUND(_xlfn.XLOOKUP([1]Parameters!B2860,[1]Printers!L:L,[1]Printers!Q:Q,,0)*I2860/10,0)*10,_xlfn.XLOOKUP([1]Parameters!B2860,[1]Printers!L:L,[1]Printers!P:P,,0)),"")</f>
        <v/>
      </c>
      <c r="K2860">
        <f>IF(SUM(E2860:J2860)&lt;&gt;0,VLOOKUP(A2860,[1]!T_Printers[#Data],10,FALSE)+VLOOKUP(C2860,[1]!T_Resins[#Data],10,FALSE),"")</f>
        <v>2</v>
      </c>
      <c r="L2860">
        <f>IF(SUM(E2860:J2860)&lt;&gt;0,VLOOKUP(A2860,[1]!T_Printers[#Data],11,FALSE),"")</f>
        <v>5</v>
      </c>
      <c r="M2860">
        <f>IF(SUM(E2860:J2860)&lt;&gt;0,VLOOKUP(C2860,[1]!T_Resins[#Data],8,FALSE),"")</f>
        <v>60</v>
      </c>
      <c r="N2860">
        <f>IF(_xlfn.XLOOKUP(B2860,[1]Printers!$L:$L,[1]Printers!$R:$R,0,0)&gt;0,[1]Parameters!M2860,IF(SUM(E2860:J2860)&lt;&gt;0,VLOOKUP(C2860,[1]!T_Resins[#Data],9,FALSE),""))</f>
        <v>60</v>
      </c>
      <c r="O2860" t="str">
        <f t="shared" si="44"/>
        <v>PhrozenShuffleLite</v>
      </c>
    </row>
    <row r="2861" spans="1:15" x14ac:dyDescent="0.25">
      <c r="A2861" t="str">
        <f t="array" ref="A2861">IF(ROW()-1&gt;COUNTA([1]!T_Printers[Printers])*COUNTA([1]!T_Resins[Resins]),"",INDEX([1]!T_Printers[Printers],INT((ROW()-2)/COUNTA([1]!T_Resins[Resins])+1)))</f>
        <v>Phrozen Shuffle Lite</v>
      </c>
      <c r="B2861" t="str">
        <f>_xlfn.XLOOKUP(A2861,[1]!T_Printers[Printers],[1]!T_Printers[Icon link],,0)</f>
        <v>PhrozenShuffleLite</v>
      </c>
      <c r="C2861" t="str">
        <f t="array" ref="C2861">IF(ROW()-1&gt;COUNTA([1]!T_Printers[Printers])*COUNTA([1]!T_Resins[Resins]),"",INDEX([1]!T_Resins[Resins],MOD(ROW()-2,COUNTA([1]!T_Resins[Resins]))+1))</f>
        <v>Silicone-Like Black</v>
      </c>
      <c r="D2861">
        <f>IF(SUM(E2861:J2861)&lt;&gt;0,IF(ROW()-1&gt;COUNTA([1]!T_Printers[Printers])*COUNTA([1]!T_Resins[Resins]),"",2),"")</f>
        <v>2</v>
      </c>
      <c r="E2861" cm="1">
        <f t="array" ref="E2861">IFERROR(IF(ROW()-1&gt;COUNTA([1]!T_Printers[Printers])*COUNTA([1]!T_Resins[Resins]),"",_xlfn.IFS(ROUND(VLOOKUP(C2861,[1]!T_Resins[#Data],2,FALSE)/VLOOKUP(A2861,[1]!T_Printers[#Data],5,FALSE),1)&lt;=_xlfn.XLOOKUP(B2861,[1]Printers!L:L,[1]Printers!O:O,1,0,),ROUND(VLOOKUP(C2861,[1]!T_Resins[#Data],2,FALSE)/VLOOKUP(A2861,[1]!T_Printers[#Data],5,FALSE),1),ROUND(VLOOKUP(C2861,[1]!T_Resins[#Data],2,FALSE)/VLOOKUP(A2861,[1]!T_Printers[#Data],5,FALSE),1)&gt;_xlfn.XLOOKUP(B2861,[1]Printers!L:L,[1]Printers!O:O,1,0,),10)),"Используйте слой 100 мкм")</f>
        <v>18</v>
      </c>
      <c r="F2861">
        <f>IFERROR(IF(ROUND(_xlfn.XLOOKUP([1]Parameters!B2861,[1]Printers!L:L,[1]Printers!Q:Q,,0)*E2861/10,0)*10&lt;_xlfn.XLOOKUP([1]Parameters!B2861,[1]Printers!L:L,[1]Printers!P:P,,0),ROUND(_xlfn.XLOOKUP([1]Parameters!B2861,[1]Printers!L:L,[1]Printers!Q:Q,,0)*E2861/10,0)*10,_xlfn.XLOOKUP([1]Parameters!B2861,[1]Printers!L:L,[1]Printers!P:P,,0)),"")</f>
        <v>99</v>
      </c>
      <c r="G2861" cm="1">
        <f t="array" ref="G2861">IFERROR(IF(ROW()-1&gt;COUNTA([1]!T_Printers[Printers])*COUNTA([1]!T_Resins[Resins]),"",_xlfn.IFS(ROUND(VLOOKUP(C2861,[1]!T_Resins[#Data],3,FALSE)/VLOOKUP(A2861,[1]!T_Printers[#Data],5,FALSE),1)&lt;=_xlfn.XLOOKUP(B2861,[1]Printers!L:L,[1]Printers!O:O,1,0,),ROUND(VLOOKUP(C2861,[1]!T_Resins[#Data],3,FALSE)/VLOOKUP(A2861,[1]!T_Printers[#Data],5,FALSE),1),ROUND(VLOOKUP(C2861,[1]!T_Resins[#Data],3,FALSE)/VLOOKUP(A2861,[1]!T_Printers[#Data],5,FALSE),1)&gt;_xlfn.XLOOKUP(B2861,[1]Printers!L:L,[1]Printers!O:O,1,0,),10)),"")</f>
        <v>23.4</v>
      </c>
      <c r="H2861">
        <f>IFERROR(IF(ROUND(_xlfn.XLOOKUP([1]Parameters!B2861,[1]Printers!L:L,[1]Printers!Q:Q,,0)*G2861/10,0)*10&lt;_xlfn.XLOOKUP([1]Parameters!B2861,[1]Printers!L:L,[1]Printers!P:P,,0),ROUND(_xlfn.XLOOKUP([1]Parameters!B2861,[1]Printers!L:L,[1]Printers!Q:Q,,0)*G2861/10,0)*10,_xlfn.XLOOKUP([1]Parameters!B2861,[1]Printers!L:L,[1]Printers!P:P,,0)),"")</f>
        <v>99</v>
      </c>
      <c r="I2861" s="3" t="str" cm="1">
        <f t="array" ref="I2861">IFERROR(IF(ROW()-1&gt;COUNTA([1]!T_Printers[Printers])*COUNTA([1]!T_Resins[Resins]),"",_xlfn.IFS(ROUND(VLOOKUP(C2861,[1]!T_Resins[#Data],4,FALSE)/VLOOKUP(A2861,[1]!T_Printers[#Data],5,FALSE),1)&lt;=_xlfn.XLOOKUP(B2861,[1]Printers!L:L,[1]Printers!O:O,1,0,),ROUND(VLOOKUP(C2861,[1]!T_Resins[#Data],4,FALSE)/VLOOKUP(A2861,[1]!T_Printers[#Data],5,FALSE),1),ROUND(VLOOKUP(C2861,[1]!T_Resins[#Data],4,FALSE)/VLOOKUP(A2861,[1]!T_Printers[#Data],5,FALSE),1)&gt;_xlfn.XLOOKUP(B2861,[1]Printers!L:L,[1]Printers!O:O,1,0,),"")),"")</f>
        <v/>
      </c>
      <c r="J2861" t="str">
        <f>IFERROR(IF(ROUND(_xlfn.XLOOKUP([1]Parameters!B2861,[1]Printers!L:L,[1]Printers!Q:Q,,0)*I2861/10,0)*10&lt;_xlfn.XLOOKUP([1]Parameters!B2861,[1]Printers!L:L,[1]Printers!P:P,,0),ROUND(_xlfn.XLOOKUP([1]Parameters!B2861,[1]Printers!L:L,[1]Printers!Q:Q,,0)*I2861/10,0)*10,_xlfn.XLOOKUP([1]Parameters!B2861,[1]Printers!L:L,[1]Printers!P:P,,0)),"")</f>
        <v/>
      </c>
      <c r="K2861">
        <f>IF(SUM(E2861:J2861)&lt;&gt;0,VLOOKUP(A2861,[1]!T_Printers[#Data],10,FALSE)+VLOOKUP(C2861,[1]!T_Resins[#Data],10,FALSE),"")</f>
        <v>2</v>
      </c>
      <c r="L2861">
        <f>IF(SUM(E2861:J2861)&lt;&gt;0,VLOOKUP(A2861,[1]!T_Printers[#Data],11,FALSE),"")</f>
        <v>5</v>
      </c>
      <c r="M2861">
        <f>IF(SUM(E2861:J2861)&lt;&gt;0,VLOOKUP(C2861,[1]!T_Resins[#Data],8,FALSE),"")</f>
        <v>60</v>
      </c>
      <c r="N2861">
        <f>IF(_xlfn.XLOOKUP(B2861,[1]Printers!$L:$L,[1]Printers!$R:$R,0,0)&gt;0,[1]Parameters!M2861,IF(SUM(E2861:J2861)&lt;&gt;0,VLOOKUP(C2861,[1]!T_Resins[#Data],9,FALSE),""))</f>
        <v>60</v>
      </c>
      <c r="O2861" t="str">
        <f t="shared" si="44"/>
        <v>PhrozenShuffleLite</v>
      </c>
    </row>
    <row r="2862" spans="1:15" x14ac:dyDescent="0.25">
      <c r="A2862" t="str">
        <f t="array" ref="A2862">IF(ROW()-1&gt;COUNTA([1]!T_Printers[Printers])*COUNTA([1]!T_Resins[Resins]),"",INDEX([1]!T_Printers[Printers],INT((ROW()-2)/COUNTA([1]!T_Resins[Resins])+1)))</f>
        <v>Phrozen Shuffle XL 2018</v>
      </c>
      <c r="B2862" t="str">
        <f>_xlfn.XLOOKUP(A2862,[1]!T_Printers[Printers],[1]!T_Printers[Icon link],,0)</f>
        <v>PhrozenShuffleXL2018</v>
      </c>
      <c r="C2862" t="str">
        <f t="array" ref="C2862">IF(ROW()-1&gt;COUNTA([1]!T_Printers[Printers])*COUNTA([1]!T_Resins[Resins]),"",INDEX([1]!T_Resins[Resins],MOD(ROW()-2,COUNTA([1]!T_Resins[Resins]))+1))</f>
        <v>Basic Red</v>
      </c>
      <c r="D2862">
        <f>IF(SUM(E2862:J2862)&lt;&gt;0,IF(ROW()-1&gt;COUNTA([1]!T_Printers[Printers])*COUNTA([1]!T_Resins[Resins]),"",2),"")</f>
        <v>2</v>
      </c>
      <c r="E2862" cm="1">
        <f t="array" ref="E2862">IFERROR(IF(ROW()-1&gt;COUNTA([1]!T_Printers[Printers])*COUNTA([1]!T_Resins[Resins]),"",_xlfn.IFS(ROUND(VLOOKUP(C2862,[1]!T_Resins[#Data],2,FALSE)/VLOOKUP(A2862,[1]!T_Printers[#Data],5,FALSE),1)&lt;=_xlfn.XLOOKUP(B2862,[1]Printers!L:L,[1]Printers!O:O,1,0,),ROUND(VLOOKUP(C2862,[1]!T_Resins[#Data],2,FALSE)/VLOOKUP(A2862,[1]!T_Printers[#Data],5,FALSE),1),ROUND(VLOOKUP(C2862,[1]!T_Resins[#Data],2,FALSE)/VLOOKUP(A2862,[1]!T_Printers[#Data],5,FALSE),1)&gt;_xlfn.XLOOKUP(B2862,[1]Printers!L:L,[1]Printers!O:O,1,0,),10)),"Используйте слой 100 мкм")</f>
        <v>9.5</v>
      </c>
      <c r="F2862">
        <f>IFERROR(IF(ROUND(_xlfn.XLOOKUP([1]Parameters!B2862,[1]Printers!L:L,[1]Printers!Q:Q,,0)*E2862/10,0)*10&lt;_xlfn.XLOOKUP([1]Parameters!B2862,[1]Printers!L:L,[1]Printers!P:P,,0),ROUND(_xlfn.XLOOKUP([1]Parameters!B2862,[1]Printers!L:L,[1]Printers!Q:Q,,0)*E2862/10,0)*10,_xlfn.XLOOKUP([1]Parameters!B2862,[1]Printers!L:L,[1]Printers!P:P,,0)),"")</f>
        <v>90</v>
      </c>
      <c r="G2862" cm="1">
        <f t="array" ref="G2862">IFERROR(IF(ROW()-1&gt;COUNTA([1]!T_Printers[Printers])*COUNTA([1]!T_Resins[Resins]),"",_xlfn.IFS(ROUND(VLOOKUP(C2862,[1]!T_Resins[#Data],3,FALSE)/VLOOKUP(A2862,[1]!T_Printers[#Data],5,FALSE),1)&lt;=_xlfn.XLOOKUP(B2862,[1]Printers!L:L,[1]Printers!O:O,1,0,),ROUND(VLOOKUP(C2862,[1]!T_Resins[#Data],3,FALSE)/VLOOKUP(A2862,[1]!T_Printers[#Data],5,FALSE),1),ROUND(VLOOKUP(C2862,[1]!T_Resins[#Data],3,FALSE)/VLOOKUP(A2862,[1]!T_Printers[#Data],5,FALSE),1)&gt;_xlfn.XLOOKUP(B2862,[1]Printers!L:L,[1]Printers!O:O,1,0,),10)),"")</f>
        <v>12.4</v>
      </c>
      <c r="H2862">
        <f>IFERROR(IF(ROUND(_xlfn.XLOOKUP([1]Parameters!B2862,[1]Printers!L:L,[1]Printers!Q:Q,,0)*G2862/10,0)*10&lt;_xlfn.XLOOKUP([1]Parameters!B2862,[1]Printers!L:L,[1]Printers!P:P,,0),ROUND(_xlfn.XLOOKUP([1]Parameters!B2862,[1]Printers!L:L,[1]Printers!Q:Q,,0)*G2862/10,0)*10,_xlfn.XLOOKUP([1]Parameters!B2862,[1]Printers!L:L,[1]Printers!P:P,,0)),"")</f>
        <v>99</v>
      </c>
      <c r="I2862" s="3" t="str" cm="1">
        <f t="array" ref="I2862">IFERROR(IF(ROW()-1&gt;COUNTA([1]!T_Printers[Printers])*COUNTA([1]!T_Resins[Resins]),"",_xlfn.IFS(ROUND(VLOOKUP(C2862,[1]!T_Resins[#Data],4,FALSE)/VLOOKUP(A2862,[1]!T_Printers[#Data],5,FALSE),1)&lt;=_xlfn.XLOOKUP(B2862,[1]Printers!L:L,[1]Printers!O:O,1,0,),ROUND(VLOOKUP(C2862,[1]!T_Resins[#Data],4,FALSE)/VLOOKUP(A2862,[1]!T_Printers[#Data],5,FALSE),1),ROUND(VLOOKUP(C2862,[1]!T_Resins[#Data],4,FALSE)/VLOOKUP(A2862,[1]!T_Printers[#Data],5,FALSE),1)&gt;_xlfn.XLOOKUP(B2862,[1]Printers!L:L,[1]Printers!O:O,1,0,),"")),"")</f>
        <v/>
      </c>
      <c r="J2862" t="str">
        <f>IFERROR(IF(ROUND(_xlfn.XLOOKUP([1]Parameters!B2862,[1]Printers!L:L,[1]Printers!Q:Q,,0)*I2862/10,0)*10&lt;_xlfn.XLOOKUP([1]Parameters!B2862,[1]Printers!L:L,[1]Printers!P:P,,0),ROUND(_xlfn.XLOOKUP([1]Parameters!B2862,[1]Printers!L:L,[1]Printers!Q:Q,,0)*I2862/10,0)*10,_xlfn.XLOOKUP([1]Parameters!B2862,[1]Printers!L:L,[1]Printers!P:P,,0)),"")</f>
        <v/>
      </c>
      <c r="K2862">
        <f>IF(SUM(E2862:J2862)&lt;&gt;0,VLOOKUP(A2862,[1]!T_Printers[#Data],10,FALSE)+VLOOKUP(C2862,[1]!T_Resins[#Data],10,FALSE),"")</f>
        <v>3</v>
      </c>
      <c r="L2862">
        <f>IF(SUM(E2862:J2862)&lt;&gt;0,VLOOKUP(A2862,[1]!T_Printers[#Data],11,FALSE),"")</f>
        <v>8</v>
      </c>
      <c r="M2862">
        <f>IF(SUM(E2862:J2862)&lt;&gt;0,VLOOKUP(C2862,[1]!T_Resins[#Data],8,FALSE),"")</f>
        <v>120</v>
      </c>
      <c r="N2862">
        <f>IF(_xlfn.XLOOKUP(B2862,[1]Printers!$L:$L,[1]Printers!$R:$R,0,0)&gt;0,[1]Parameters!M2862,IF(SUM(E2862:J2862)&lt;&gt;0,VLOOKUP(C2862,[1]!T_Resins[#Data],9,FALSE),""))</f>
        <v>180</v>
      </c>
      <c r="O2862" t="str">
        <f t="shared" si="44"/>
        <v>PhrozenShuffleXL2018</v>
      </c>
    </row>
    <row r="2863" spans="1:15" x14ac:dyDescent="0.25">
      <c r="A2863" t="str">
        <f t="array" ref="A2863">IF(ROW()-1&gt;COUNTA([1]!T_Printers[Printers])*COUNTA([1]!T_Resins[Resins]),"",INDEX([1]!T_Printers[Printers],INT((ROW()-2)/COUNTA([1]!T_Resins[Resins])+1)))</f>
        <v>Phrozen Shuffle XL 2018</v>
      </c>
      <c r="B2863" t="str">
        <f>_xlfn.XLOOKUP(A2863,[1]!T_Printers[Printers],[1]!T_Printers[Icon link],,0)</f>
        <v>PhrozenShuffleXL2018</v>
      </c>
      <c r="C2863" t="str">
        <f t="array" ref="C2863">IF(ROW()-1&gt;COUNTA([1]!T_Printers[Printers])*COUNTA([1]!T_Resins[Resins]),"",INDEX([1]!T_Resins[Resins],MOD(ROW()-2,COUNTA([1]!T_Resins[Resins]))+1))</f>
        <v>Demo Bone</v>
      </c>
      <c r="D2863">
        <f>IF(SUM(E2863:J2863)&lt;&gt;0,IF(ROW()-1&gt;COUNTA([1]!T_Printers[Printers])*COUNTA([1]!T_Resins[Resins]),"",2),"")</f>
        <v>2</v>
      </c>
      <c r="E2863" cm="1">
        <f t="array" ref="E2863">IFERROR(IF(ROW()-1&gt;COUNTA([1]!T_Printers[Printers])*COUNTA([1]!T_Resins[Resins]),"",_xlfn.IFS(ROUND(VLOOKUP(C2863,[1]!T_Resins[#Data],2,FALSE)/VLOOKUP(A2863,[1]!T_Printers[#Data],5,FALSE),1)&lt;=_xlfn.XLOOKUP(B2863,[1]Printers!L:L,[1]Printers!O:O,1,0,),ROUND(VLOOKUP(C2863,[1]!T_Resins[#Data],2,FALSE)/VLOOKUP(A2863,[1]!T_Printers[#Data],5,FALSE),1),ROUND(VLOOKUP(C2863,[1]!T_Resins[#Data],2,FALSE)/VLOOKUP(A2863,[1]!T_Printers[#Data],5,FALSE),1)&gt;_xlfn.XLOOKUP(B2863,[1]Printers!L:L,[1]Printers!O:O,1,0,),10)),"Используйте слой 100 мкм")</f>
        <v>9.3000000000000007</v>
      </c>
      <c r="F2863">
        <f>IFERROR(IF(ROUND(_xlfn.XLOOKUP([1]Parameters!B2863,[1]Printers!L:L,[1]Printers!Q:Q,,0)*E2863/10,0)*10&lt;_xlfn.XLOOKUP([1]Parameters!B2863,[1]Printers!L:L,[1]Printers!P:P,,0),ROUND(_xlfn.XLOOKUP([1]Parameters!B2863,[1]Printers!L:L,[1]Printers!Q:Q,,0)*E2863/10,0)*10,_xlfn.XLOOKUP([1]Parameters!B2863,[1]Printers!L:L,[1]Printers!P:P,,0)),"")</f>
        <v>80</v>
      </c>
      <c r="G2863" cm="1">
        <f t="array" ref="G2863">IFERROR(IF(ROW()-1&gt;COUNTA([1]!T_Printers[Printers])*COUNTA([1]!T_Resins[Resins]),"",_xlfn.IFS(ROUND(VLOOKUP(C2863,[1]!T_Resins[#Data],3,FALSE)/VLOOKUP(A2863,[1]!T_Printers[#Data],5,FALSE),1)&lt;=_xlfn.XLOOKUP(B2863,[1]Printers!L:L,[1]Printers!O:O,1,0,),ROUND(VLOOKUP(C2863,[1]!T_Resins[#Data],3,FALSE)/VLOOKUP(A2863,[1]!T_Printers[#Data],5,FALSE),1),ROUND(VLOOKUP(C2863,[1]!T_Resins[#Data],3,FALSE)/VLOOKUP(A2863,[1]!T_Printers[#Data],5,FALSE),1)&gt;_xlfn.XLOOKUP(B2863,[1]Printers!L:L,[1]Printers!O:O,1,0,),10)),"")</f>
        <v>12.1</v>
      </c>
      <c r="H2863">
        <f>IFERROR(IF(ROUND(_xlfn.XLOOKUP([1]Parameters!B2863,[1]Printers!L:L,[1]Printers!Q:Q,,0)*G2863/10,0)*10&lt;_xlfn.XLOOKUP([1]Parameters!B2863,[1]Printers!L:L,[1]Printers!P:P,,0),ROUND(_xlfn.XLOOKUP([1]Parameters!B2863,[1]Printers!L:L,[1]Printers!Q:Q,,0)*G2863/10,0)*10,_xlfn.XLOOKUP([1]Parameters!B2863,[1]Printers!L:L,[1]Printers!P:P,,0)),"")</f>
        <v>99</v>
      </c>
      <c r="I2863" s="3" t="str" cm="1">
        <f t="array" ref="I2863">IFERROR(IF(ROW()-1&gt;COUNTA([1]!T_Printers[Printers])*COUNTA([1]!T_Resins[Resins]),"",_xlfn.IFS(ROUND(VLOOKUP(C2863,[1]!T_Resins[#Data],4,FALSE)/VLOOKUP(A2863,[1]!T_Printers[#Data],5,FALSE),1)&lt;=_xlfn.XLOOKUP(B2863,[1]Printers!L:L,[1]Printers!O:O,1,0,),ROUND(VLOOKUP(C2863,[1]!T_Resins[#Data],4,FALSE)/VLOOKUP(A2863,[1]!T_Printers[#Data],5,FALSE),1),ROUND(VLOOKUP(C2863,[1]!T_Resins[#Data],4,FALSE)/VLOOKUP(A2863,[1]!T_Printers[#Data],5,FALSE),1)&gt;_xlfn.XLOOKUP(B2863,[1]Printers!L:L,[1]Printers!O:O,1,0,),"")),"")</f>
        <v/>
      </c>
      <c r="J2863" t="str">
        <f>IFERROR(IF(ROUND(_xlfn.XLOOKUP([1]Parameters!B2863,[1]Printers!L:L,[1]Printers!Q:Q,,0)*I2863/10,0)*10&lt;_xlfn.XLOOKUP([1]Parameters!B2863,[1]Printers!L:L,[1]Printers!P:P,,0),ROUND(_xlfn.XLOOKUP([1]Parameters!B2863,[1]Printers!L:L,[1]Printers!Q:Q,,0)*I2863/10,0)*10,_xlfn.XLOOKUP([1]Parameters!B2863,[1]Printers!L:L,[1]Printers!P:P,,0)),"")</f>
        <v/>
      </c>
      <c r="K2863">
        <f>IF(SUM(E2863:J2863)&lt;&gt;0,VLOOKUP(A2863,[1]!T_Printers[#Data],10,FALSE)+VLOOKUP(C2863,[1]!T_Resins[#Data],10,FALSE),"")</f>
        <v>4</v>
      </c>
      <c r="L2863">
        <f>IF(SUM(E2863:J2863)&lt;&gt;0,VLOOKUP(A2863,[1]!T_Printers[#Data],11,FALSE),"")</f>
        <v>8</v>
      </c>
      <c r="M2863">
        <f>IF(SUM(E2863:J2863)&lt;&gt;0,VLOOKUP(C2863,[1]!T_Resins[#Data],8,FALSE),"")</f>
        <v>120</v>
      </c>
      <c r="N2863">
        <f>IF(_xlfn.XLOOKUP(B2863,[1]Printers!$L:$L,[1]Printers!$R:$R,0,0)&gt;0,[1]Parameters!M2863,IF(SUM(E2863:J2863)&lt;&gt;0,VLOOKUP(C2863,[1]!T_Resins[#Data],9,FALSE),""))</f>
        <v>180</v>
      </c>
      <c r="O2863" t="str">
        <f t="shared" si="44"/>
        <v>PhrozenShuffleXL2018</v>
      </c>
    </row>
    <row r="2864" spans="1:15" x14ac:dyDescent="0.25">
      <c r="A2864" t="str">
        <f t="array" ref="A2864">IF(ROW()-1&gt;COUNTA([1]!T_Printers[Printers])*COUNTA([1]!T_Resins[Resins]),"",INDEX([1]!T_Printers[Printers],INT((ROW()-2)/COUNTA([1]!T_Resins[Resins])+1)))</f>
        <v>Phrozen Shuffle XL 2018</v>
      </c>
      <c r="B2864" t="str">
        <f>_xlfn.XLOOKUP(A2864,[1]!T_Printers[Printers],[1]!T_Printers[Icon link],,0)</f>
        <v>PhrozenShuffleXL2018</v>
      </c>
      <c r="C2864" t="str">
        <f t="array" ref="C2864">IF(ROW()-1&gt;COUNTA([1]!T_Printers[Printers])*COUNTA([1]!T_Resins[Resins]),"",INDEX([1]!T_Resins[Resins],MOD(ROW()-2,COUNTA([1]!T_Resins[Resins]))+1))</f>
        <v xml:space="preserve">Dental Bleach (Обновленная версия) </v>
      </c>
      <c r="D2864">
        <f>IF(SUM(E2864:J2864)&lt;&gt;0,IF(ROW()-1&gt;COUNTA([1]!T_Printers[Printers])*COUNTA([1]!T_Resins[Resins]),"",2),"")</f>
        <v>2</v>
      </c>
      <c r="E2864" cm="1">
        <f t="array" ref="E2864">IFERROR(IF(ROW()-1&gt;COUNTA([1]!T_Printers[Printers])*COUNTA([1]!T_Resins[Resins]),"",_xlfn.IFS(ROUND(VLOOKUP(C2864,[1]!T_Resins[#Data],2,FALSE)/VLOOKUP(A2864,[1]!T_Printers[#Data],5,FALSE),1)&lt;=_xlfn.XLOOKUP(B2864,[1]Printers!L:L,[1]Printers!O:O,1,0,),ROUND(VLOOKUP(C2864,[1]!T_Resins[#Data],2,FALSE)/VLOOKUP(A2864,[1]!T_Printers[#Data],5,FALSE),1),ROUND(VLOOKUP(C2864,[1]!T_Resins[#Data],2,FALSE)/VLOOKUP(A2864,[1]!T_Printers[#Data],5,FALSE),1)&gt;_xlfn.XLOOKUP(B2864,[1]Printers!L:L,[1]Printers!O:O,1,0,),10)),"Используйте слой 100 мкм")</f>
        <v>21.3</v>
      </c>
      <c r="F2864">
        <f>IFERROR(IF(ROUND(_xlfn.XLOOKUP([1]Parameters!B2864,[1]Printers!L:L,[1]Printers!Q:Q,,0)*E2864/10,0)*10&lt;_xlfn.XLOOKUP([1]Parameters!B2864,[1]Printers!L:L,[1]Printers!P:P,,0),ROUND(_xlfn.XLOOKUP([1]Parameters!B2864,[1]Printers!L:L,[1]Printers!Q:Q,,0)*E2864/10,0)*10,_xlfn.XLOOKUP([1]Parameters!B2864,[1]Printers!L:L,[1]Printers!P:P,,0)),"")</f>
        <v>99</v>
      </c>
      <c r="G2864" cm="1">
        <f t="array" ref="G2864">IFERROR(IF(ROW()-1&gt;COUNTA([1]!T_Printers[Printers])*COUNTA([1]!T_Resins[Resins]),"",_xlfn.IFS(ROUND(VLOOKUP(C2864,[1]!T_Resins[#Data],3,FALSE)/VLOOKUP(A2864,[1]!T_Printers[#Data],5,FALSE),1)&lt;=_xlfn.XLOOKUP(B2864,[1]Printers!L:L,[1]Printers!O:O,1,0,),ROUND(VLOOKUP(C2864,[1]!T_Resins[#Data],3,FALSE)/VLOOKUP(A2864,[1]!T_Printers[#Data],5,FALSE),1),ROUND(VLOOKUP(C2864,[1]!T_Resins[#Data],3,FALSE)/VLOOKUP(A2864,[1]!T_Printers[#Data],5,FALSE),1)&gt;_xlfn.XLOOKUP(B2864,[1]Printers!L:L,[1]Printers!O:O,1,0,),10)),"")</f>
        <v>27.7</v>
      </c>
      <c r="H2864">
        <f>IFERROR(IF(ROUND(_xlfn.XLOOKUP([1]Parameters!B2864,[1]Printers!L:L,[1]Printers!Q:Q,,0)*G2864/10,0)*10&lt;_xlfn.XLOOKUP([1]Parameters!B2864,[1]Printers!L:L,[1]Printers!P:P,,0),ROUND(_xlfn.XLOOKUP([1]Parameters!B2864,[1]Printers!L:L,[1]Printers!Q:Q,,0)*G2864/10,0)*10,_xlfn.XLOOKUP([1]Parameters!B2864,[1]Printers!L:L,[1]Printers!P:P,,0)),"")</f>
        <v>99</v>
      </c>
      <c r="I2864" s="3" t="str" cm="1">
        <f t="array" ref="I2864">IFERROR(IF(ROW()-1&gt;COUNTA([1]!T_Printers[Printers])*COUNTA([1]!T_Resins[Resins]),"",_xlfn.IFS(ROUND(VLOOKUP(C2864,[1]!T_Resins[#Data],4,FALSE)/VLOOKUP(A2864,[1]!T_Printers[#Data],5,FALSE),1)&lt;=_xlfn.XLOOKUP(B2864,[1]Printers!L:L,[1]Printers!O:O,1,0,),ROUND(VLOOKUP(C2864,[1]!T_Resins[#Data],4,FALSE)/VLOOKUP(A2864,[1]!T_Printers[#Data],5,FALSE),1),ROUND(VLOOKUP(C2864,[1]!T_Resins[#Data],4,FALSE)/VLOOKUP(A2864,[1]!T_Printers[#Data],5,FALSE),1)&gt;_xlfn.XLOOKUP(B2864,[1]Printers!L:L,[1]Printers!O:O,1,0,),"")),"")</f>
        <v/>
      </c>
      <c r="J2864" t="str">
        <f>IFERROR(IF(ROUND(_xlfn.XLOOKUP([1]Parameters!B2864,[1]Printers!L:L,[1]Printers!Q:Q,,0)*I2864/10,0)*10&lt;_xlfn.XLOOKUP([1]Parameters!B2864,[1]Printers!L:L,[1]Printers!P:P,,0),ROUND(_xlfn.XLOOKUP([1]Parameters!B2864,[1]Printers!L:L,[1]Printers!Q:Q,,0)*I2864/10,0)*10,_xlfn.XLOOKUP([1]Parameters!B2864,[1]Printers!L:L,[1]Printers!P:P,,0)),"")</f>
        <v/>
      </c>
      <c r="K2864">
        <f>IF(SUM(E2864:J2864)&lt;&gt;0,VLOOKUP(A2864,[1]!T_Printers[#Data],10,FALSE)+VLOOKUP(C2864,[1]!T_Resins[#Data],10,FALSE),"")</f>
        <v>4</v>
      </c>
      <c r="L2864">
        <f>IF(SUM(E2864:J2864)&lt;&gt;0,VLOOKUP(A2864,[1]!T_Printers[#Data],11,FALSE),"")</f>
        <v>8</v>
      </c>
      <c r="M2864">
        <f>IF(SUM(E2864:J2864)&lt;&gt;0,VLOOKUP(C2864,[1]!T_Resins[#Data],8,FALSE),"")</f>
        <v>120</v>
      </c>
      <c r="N2864">
        <f>IF(_xlfn.XLOOKUP(B2864,[1]Printers!$L:$L,[1]Printers!$R:$R,0,0)&gt;0,[1]Parameters!M2864,IF(SUM(E2864:J2864)&lt;&gt;0,VLOOKUP(C2864,[1]!T_Resins[#Data],9,FALSE),""))</f>
        <v>180</v>
      </c>
      <c r="O2864" t="str">
        <f t="shared" si="44"/>
        <v>PhrozenShuffleXL2018</v>
      </c>
    </row>
    <row r="2865" spans="1:15" x14ac:dyDescent="0.25">
      <c r="A2865" t="str">
        <f t="array" ref="A2865">IF(ROW()-1&gt;COUNTA([1]!T_Printers[Printers])*COUNTA([1]!T_Resins[Resins]),"",INDEX([1]!T_Printers[Printers],INT((ROW()-2)/COUNTA([1]!T_Resins[Resins])+1)))</f>
        <v>Phrozen Shuffle XL 2018</v>
      </c>
      <c r="B2865" t="str">
        <f>_xlfn.XLOOKUP(A2865,[1]!T_Printers[Printers],[1]!T_Printers[Icon link],,0)</f>
        <v>PhrozenShuffleXL2018</v>
      </c>
      <c r="C2865" t="str">
        <f t="array" ref="C2865">IF(ROW()-1&gt;COUNTA([1]!T_Printers[Printers])*COUNTA([1]!T_Resins[Resins]),"",INDEX([1]!T_Resins[Resins],MOD(ROW()-2,COUNTA([1]!T_Resins[Resins]))+1))</f>
        <v>Dental Bleach Pro</v>
      </c>
      <c r="D2865">
        <f>IF(SUM(E2865:J2865)&lt;&gt;0,IF(ROW()-1&gt;COUNTA([1]!T_Printers[Printers])*COUNTA([1]!T_Resins[Resins]),"",2),"")</f>
        <v>2</v>
      </c>
      <c r="E2865" cm="1">
        <f t="array" ref="E2865">IFERROR(IF(ROW()-1&gt;COUNTA([1]!T_Printers[Printers])*COUNTA([1]!T_Resins[Resins]),"",_xlfn.IFS(ROUND(VLOOKUP(C2865,[1]!T_Resins[#Data],2,FALSE)/VLOOKUP(A2865,[1]!T_Printers[#Data],5,FALSE),1)&lt;=_xlfn.XLOOKUP(B2865,[1]Printers!L:L,[1]Printers!O:O,1,0,),ROUND(VLOOKUP(C2865,[1]!T_Resins[#Data],2,FALSE)/VLOOKUP(A2865,[1]!T_Printers[#Data],5,FALSE),1),ROUND(VLOOKUP(C2865,[1]!T_Resins[#Data],2,FALSE)/VLOOKUP(A2865,[1]!T_Printers[#Data],5,FALSE),1)&gt;_xlfn.XLOOKUP(B2865,[1]Printers!L:L,[1]Printers!O:O,1,0,),10)),"Используйте слой 100 мкм")</f>
        <v>15.8</v>
      </c>
      <c r="F2865">
        <f>IFERROR(IF(ROUND(_xlfn.XLOOKUP([1]Parameters!B2865,[1]Printers!L:L,[1]Printers!Q:Q,,0)*E2865/10,0)*10&lt;_xlfn.XLOOKUP([1]Parameters!B2865,[1]Printers!L:L,[1]Printers!P:P,,0),ROUND(_xlfn.XLOOKUP([1]Parameters!B2865,[1]Printers!L:L,[1]Printers!Q:Q,,0)*E2865/10,0)*10,_xlfn.XLOOKUP([1]Parameters!B2865,[1]Printers!L:L,[1]Printers!P:P,,0)),"")</f>
        <v>99</v>
      </c>
      <c r="G2865" cm="1">
        <f t="array" ref="G2865">IFERROR(IF(ROW()-1&gt;COUNTA([1]!T_Printers[Printers])*COUNTA([1]!T_Resins[Resins]),"",_xlfn.IFS(ROUND(VLOOKUP(C2865,[1]!T_Resins[#Data],3,FALSE)/VLOOKUP(A2865,[1]!T_Printers[#Data],5,FALSE),1)&lt;=_xlfn.XLOOKUP(B2865,[1]Printers!L:L,[1]Printers!O:O,1,0,),ROUND(VLOOKUP(C2865,[1]!T_Resins[#Data],3,FALSE)/VLOOKUP(A2865,[1]!T_Printers[#Data],5,FALSE),1),ROUND(VLOOKUP(C2865,[1]!T_Resins[#Data],3,FALSE)/VLOOKUP(A2865,[1]!T_Printers[#Data],5,FALSE),1)&gt;_xlfn.XLOOKUP(B2865,[1]Printers!L:L,[1]Printers!O:O,1,0,),10)),"")</f>
        <v>20.5</v>
      </c>
      <c r="H2865">
        <f>IFERROR(IF(ROUND(_xlfn.XLOOKUP([1]Parameters!B2865,[1]Printers!L:L,[1]Printers!Q:Q,,0)*G2865/10,0)*10&lt;_xlfn.XLOOKUP([1]Parameters!B2865,[1]Printers!L:L,[1]Printers!P:P,,0),ROUND(_xlfn.XLOOKUP([1]Parameters!B2865,[1]Printers!L:L,[1]Printers!Q:Q,,0)*G2865/10,0)*10,_xlfn.XLOOKUP([1]Parameters!B2865,[1]Printers!L:L,[1]Printers!P:P,,0)),"")</f>
        <v>99</v>
      </c>
      <c r="I2865" s="3" t="str" cm="1">
        <f t="array" ref="I2865">IFERROR(IF(ROW()-1&gt;COUNTA([1]!T_Printers[Printers])*COUNTA([1]!T_Resins[Resins]),"",_xlfn.IFS(ROUND(VLOOKUP(C2865,[1]!T_Resins[#Data],4,FALSE)/VLOOKUP(A2865,[1]!T_Printers[#Data],5,FALSE),1)&lt;=_xlfn.XLOOKUP(B2865,[1]Printers!L:L,[1]Printers!O:O,1,0,),ROUND(VLOOKUP(C2865,[1]!T_Resins[#Data],4,FALSE)/VLOOKUP(A2865,[1]!T_Printers[#Data],5,FALSE),1),ROUND(VLOOKUP(C2865,[1]!T_Resins[#Data],4,FALSE)/VLOOKUP(A2865,[1]!T_Printers[#Data],5,FALSE),1)&gt;_xlfn.XLOOKUP(B2865,[1]Printers!L:L,[1]Printers!O:O,1,0,),"")),"")</f>
        <v/>
      </c>
      <c r="J2865" t="str">
        <f>IFERROR(IF(ROUND(_xlfn.XLOOKUP([1]Parameters!B2865,[1]Printers!L:L,[1]Printers!Q:Q,,0)*I2865/10,0)*10&lt;_xlfn.XLOOKUP([1]Parameters!B2865,[1]Printers!L:L,[1]Printers!P:P,,0),ROUND(_xlfn.XLOOKUP([1]Parameters!B2865,[1]Printers!L:L,[1]Printers!Q:Q,,0)*I2865/10,0)*10,_xlfn.XLOOKUP([1]Parameters!B2865,[1]Printers!L:L,[1]Printers!P:P,,0)),"")</f>
        <v/>
      </c>
      <c r="K2865">
        <f>IF(SUM(E2865:J2865)&lt;&gt;0,VLOOKUP(A2865,[1]!T_Printers[#Data],10,FALSE)+VLOOKUP(C2865,[1]!T_Resins[#Data],10,FALSE),"")</f>
        <v>3</v>
      </c>
      <c r="L2865">
        <f>IF(SUM(E2865:J2865)&lt;&gt;0,VLOOKUP(A2865,[1]!T_Printers[#Data],11,FALSE),"")</f>
        <v>8</v>
      </c>
      <c r="M2865">
        <f>IF(SUM(E2865:J2865)&lt;&gt;0,VLOOKUP(C2865,[1]!T_Resins[#Data],8,FALSE),"")</f>
        <v>120</v>
      </c>
      <c r="N2865">
        <f>IF(_xlfn.XLOOKUP(B2865,[1]Printers!$L:$L,[1]Printers!$R:$R,0,0)&gt;0,[1]Parameters!M2865,IF(SUM(E2865:J2865)&lt;&gt;0,VLOOKUP(C2865,[1]!T_Resins[#Data],9,FALSE),""))</f>
        <v>180</v>
      </c>
      <c r="O2865" t="str">
        <f t="shared" si="44"/>
        <v>PhrozenShuffleXL2018</v>
      </c>
    </row>
    <row r="2866" spans="1:15" x14ac:dyDescent="0.25">
      <c r="A2866" t="str">
        <f t="array" ref="A2866">IF(ROW()-1&gt;COUNTA([1]!T_Printers[Printers])*COUNTA([1]!T_Resins[Resins]),"",INDEX([1]!T_Printers[Printers],INT((ROW()-2)/COUNTA([1]!T_Resins[Resins])+1)))</f>
        <v>Phrozen Shuffle XL 2018</v>
      </c>
      <c r="B2866" t="str">
        <f>_xlfn.XLOOKUP(A2866,[1]!T_Printers[Printers],[1]!T_Printers[Icon link],,0)</f>
        <v>PhrozenShuffleXL2018</v>
      </c>
      <c r="C2866" t="str">
        <f t="array" ref="C2866">IF(ROW()-1&gt;COUNTA([1]!T_Printers[Printers])*COUNTA([1]!T_Resins[Resins]),"",INDEX([1]!T_Resins[Resins],MOD(ROW()-2,COUNTA([1]!T_Resins[Resins]))+1))</f>
        <v>Dental Cast Cherry Pro</v>
      </c>
      <c r="D2866">
        <f>IF(SUM(E2866:J2866)&lt;&gt;0,IF(ROW()-1&gt;COUNTA([1]!T_Printers[Printers])*COUNTA([1]!T_Resins[Resins]),"",2),"")</f>
        <v>2</v>
      </c>
      <c r="E2866" cm="1">
        <f t="array" ref="E2866">IFERROR(IF(ROW()-1&gt;COUNTA([1]!T_Printers[Printers])*COUNTA([1]!T_Resins[Resins]),"",_xlfn.IFS(ROUND(VLOOKUP(C2866,[1]!T_Resins[#Data],2,FALSE)/VLOOKUP(A2866,[1]!T_Printers[#Data],5,FALSE),1)&lt;=_xlfn.XLOOKUP(B2866,[1]Printers!L:L,[1]Printers!O:O,1,0,),ROUND(VLOOKUP(C2866,[1]!T_Resins[#Data],2,FALSE)/VLOOKUP(A2866,[1]!T_Printers[#Data],5,FALSE),1),ROUND(VLOOKUP(C2866,[1]!T_Resins[#Data],2,FALSE)/VLOOKUP(A2866,[1]!T_Printers[#Data],5,FALSE),1)&gt;_xlfn.XLOOKUP(B2866,[1]Printers!L:L,[1]Printers!O:O,1,0,),10)),"Используйте слой 100 мкм")</f>
        <v>21.7</v>
      </c>
      <c r="F2866">
        <f>IFERROR(IF(ROUND(_xlfn.XLOOKUP([1]Parameters!B2866,[1]Printers!L:L,[1]Printers!Q:Q,,0)*E2866/10,0)*10&lt;_xlfn.XLOOKUP([1]Parameters!B2866,[1]Printers!L:L,[1]Printers!P:P,,0),ROUND(_xlfn.XLOOKUP([1]Parameters!B2866,[1]Printers!L:L,[1]Printers!Q:Q,,0)*E2866/10,0)*10,_xlfn.XLOOKUP([1]Parameters!B2866,[1]Printers!L:L,[1]Printers!P:P,,0)),"")</f>
        <v>99</v>
      </c>
      <c r="G2866" t="str" cm="1">
        <f t="array" ref="G2866">IFERROR(IF(ROW()-1&gt;COUNTA([1]!T_Printers[Printers])*COUNTA([1]!T_Resins[Resins]),"",_xlfn.IFS(ROUND(VLOOKUP(C2866,[1]!T_Resins[#Data],3,FALSE)/VLOOKUP(A2866,[1]!T_Printers[#Data],5,FALSE),1)&lt;=_xlfn.XLOOKUP(B2866,[1]Printers!L:L,[1]Printers!O:O,1,0,),ROUND(VLOOKUP(C2866,[1]!T_Resins[#Data],3,FALSE)/VLOOKUP(A2866,[1]!T_Printers[#Data],5,FALSE),1),ROUND(VLOOKUP(C2866,[1]!T_Resins[#Data],3,FALSE)/VLOOKUP(A2866,[1]!T_Printers[#Data],5,FALSE),1)&gt;_xlfn.XLOOKUP(B2866,[1]Printers!L:L,[1]Printers!O:O,1,0,),10)),"")</f>
        <v/>
      </c>
      <c r="H2866" t="str">
        <f>IFERROR(IF(ROUND(_xlfn.XLOOKUP([1]Parameters!B2866,[1]Printers!L:L,[1]Printers!Q:Q,,0)*G2866/10,0)*10&lt;_xlfn.XLOOKUP([1]Parameters!B2866,[1]Printers!L:L,[1]Printers!P:P,,0),ROUND(_xlfn.XLOOKUP([1]Parameters!B2866,[1]Printers!L:L,[1]Printers!Q:Q,,0)*G2866/10,0)*10,_xlfn.XLOOKUP([1]Parameters!B2866,[1]Printers!L:L,[1]Printers!P:P,,0)),"")</f>
        <v/>
      </c>
      <c r="I2866" s="3" t="str" cm="1">
        <f t="array" ref="I2866">IFERROR(IF(ROW()-1&gt;COUNTA([1]!T_Printers[Printers])*COUNTA([1]!T_Resins[Resins]),"",_xlfn.IFS(ROUND(VLOOKUP(C2866,[1]!T_Resins[#Data],4,FALSE)/VLOOKUP(A2866,[1]!T_Printers[#Data],5,FALSE),1)&lt;=_xlfn.XLOOKUP(B2866,[1]Printers!L:L,[1]Printers!O:O,1,0,),ROUND(VLOOKUP(C2866,[1]!T_Resins[#Data],4,FALSE)/VLOOKUP(A2866,[1]!T_Printers[#Data],5,FALSE),1),ROUND(VLOOKUP(C2866,[1]!T_Resins[#Data],4,FALSE)/VLOOKUP(A2866,[1]!T_Printers[#Data],5,FALSE),1)&gt;_xlfn.XLOOKUP(B2866,[1]Printers!L:L,[1]Printers!O:O,1,0,),"")),"")</f>
        <v/>
      </c>
      <c r="J2866" t="str">
        <f>IFERROR(IF(ROUND(_xlfn.XLOOKUP([1]Parameters!B2866,[1]Printers!L:L,[1]Printers!Q:Q,,0)*I2866/10,0)*10&lt;_xlfn.XLOOKUP([1]Parameters!B2866,[1]Printers!L:L,[1]Printers!P:P,,0),ROUND(_xlfn.XLOOKUP([1]Parameters!B2866,[1]Printers!L:L,[1]Printers!Q:Q,,0)*I2866/10,0)*10,_xlfn.XLOOKUP([1]Parameters!B2866,[1]Printers!L:L,[1]Printers!P:P,,0)),"")</f>
        <v/>
      </c>
      <c r="K2866">
        <f>IF(SUM(E2866:J2866)&lt;&gt;0,VLOOKUP(A2866,[1]!T_Printers[#Data],10,FALSE)+VLOOKUP(C2866,[1]!T_Resins[#Data],10,FALSE),"")</f>
        <v>3</v>
      </c>
      <c r="L2866">
        <f>IF(SUM(E2866:J2866)&lt;&gt;0,VLOOKUP(A2866,[1]!T_Printers[#Data],11,FALSE),"")</f>
        <v>8</v>
      </c>
      <c r="M2866">
        <f>IF(SUM(E2866:J2866)&lt;&gt;0,VLOOKUP(C2866,[1]!T_Resins[#Data],8,FALSE),"")</f>
        <v>60</v>
      </c>
      <c r="N2866">
        <f>IF(_xlfn.XLOOKUP(B2866,[1]Printers!$L:$L,[1]Printers!$R:$R,0,0)&gt;0,[1]Parameters!M2866,IF(SUM(E2866:J2866)&lt;&gt;0,VLOOKUP(C2866,[1]!T_Resins[#Data],9,FALSE),""))</f>
        <v>60</v>
      </c>
      <c r="O2866" t="str">
        <f t="shared" si="44"/>
        <v>PhrozenShuffleXL2018</v>
      </c>
    </row>
    <row r="2867" spans="1:15" x14ac:dyDescent="0.25">
      <c r="A2867" t="str">
        <f t="array" ref="A2867">IF(ROW()-1&gt;COUNTA([1]!T_Printers[Printers])*COUNTA([1]!T_Resins[Resins]),"",INDEX([1]!T_Printers[Printers],INT((ROW()-2)/COUNTA([1]!T_Resins[Resins])+1)))</f>
        <v>Phrozen Shuffle XL 2018</v>
      </c>
      <c r="B2867" t="str">
        <f>_xlfn.XLOOKUP(A2867,[1]!T_Printers[Printers],[1]!T_Printers[Icon link],,0)</f>
        <v>PhrozenShuffleXL2018</v>
      </c>
      <c r="C2867" t="str">
        <f t="array" ref="C2867">IF(ROW()-1&gt;COUNTA([1]!T_Printers[Printers])*COUNTA([1]!T_Resins[Resins]),"",INDEX([1]!T_Resins[Resins],MOD(ROW()-2,COUNTA([1]!T_Resins[Resins]))+1))</f>
        <v>Dental Cast Cherry</v>
      </c>
      <c r="D2867">
        <f>IF(SUM(E2867:J2867)&lt;&gt;0,IF(ROW()-1&gt;COUNTA([1]!T_Printers[Printers])*COUNTA([1]!T_Resins[Resins]),"",2),"")</f>
        <v>2</v>
      </c>
      <c r="E2867" cm="1">
        <f t="array" ref="E2867">IFERROR(IF(ROW()-1&gt;COUNTA([1]!T_Printers[Printers])*COUNTA([1]!T_Resins[Resins]),"",_xlfn.IFS(ROUND(VLOOKUP(C2867,[1]!T_Resins[#Data],2,FALSE)/VLOOKUP(A2867,[1]!T_Printers[#Data],5,FALSE),1)&lt;=_xlfn.XLOOKUP(B2867,[1]Printers!L:L,[1]Printers!O:O,1,0,),ROUND(VLOOKUP(C2867,[1]!T_Resins[#Data],2,FALSE)/VLOOKUP(A2867,[1]!T_Printers[#Data],5,FALSE),1),ROUND(VLOOKUP(C2867,[1]!T_Resins[#Data],2,FALSE)/VLOOKUP(A2867,[1]!T_Printers[#Data],5,FALSE),1)&gt;_xlfn.XLOOKUP(B2867,[1]Printers!L:L,[1]Printers!O:O,1,0,),10)),"Используйте слой 100 мкм")</f>
        <v>19</v>
      </c>
      <c r="F2867">
        <f>IFERROR(IF(ROUND(_xlfn.XLOOKUP([1]Parameters!B2867,[1]Printers!L:L,[1]Printers!Q:Q,,0)*E2867/10,0)*10&lt;_xlfn.XLOOKUP([1]Parameters!B2867,[1]Printers!L:L,[1]Printers!P:P,,0),ROUND(_xlfn.XLOOKUP([1]Parameters!B2867,[1]Printers!L:L,[1]Printers!Q:Q,,0)*E2867/10,0)*10,_xlfn.XLOOKUP([1]Parameters!B2867,[1]Printers!L:L,[1]Printers!P:P,,0)),"")</f>
        <v>99</v>
      </c>
      <c r="G2867" cm="1">
        <f t="array" ref="G2867">IFERROR(IF(ROW()-1&gt;COUNTA([1]!T_Printers[Printers])*COUNTA([1]!T_Resins[Resins]),"",_xlfn.IFS(ROUND(VLOOKUP(C2867,[1]!T_Resins[#Data],3,FALSE)/VLOOKUP(A2867,[1]!T_Printers[#Data],5,FALSE),1)&lt;=_xlfn.XLOOKUP(B2867,[1]Printers!L:L,[1]Printers!O:O,1,0,),ROUND(VLOOKUP(C2867,[1]!T_Resins[#Data],3,FALSE)/VLOOKUP(A2867,[1]!T_Printers[#Data],5,FALSE),1),ROUND(VLOOKUP(C2867,[1]!T_Resins[#Data],3,FALSE)/VLOOKUP(A2867,[1]!T_Printers[#Data],5,FALSE),1)&gt;_xlfn.XLOOKUP(B2867,[1]Printers!L:L,[1]Printers!O:O,1,0,),10)),"")</f>
        <v>24.7</v>
      </c>
      <c r="H2867">
        <f>IFERROR(IF(ROUND(_xlfn.XLOOKUP([1]Parameters!B2867,[1]Printers!L:L,[1]Printers!Q:Q,,0)*G2867/10,0)*10&lt;_xlfn.XLOOKUP([1]Parameters!B2867,[1]Printers!L:L,[1]Printers!P:P,,0),ROUND(_xlfn.XLOOKUP([1]Parameters!B2867,[1]Printers!L:L,[1]Printers!Q:Q,,0)*G2867/10,0)*10,_xlfn.XLOOKUP([1]Parameters!B2867,[1]Printers!L:L,[1]Printers!P:P,,0)),"")</f>
        <v>99</v>
      </c>
      <c r="I2867" s="3" t="str" cm="1">
        <f t="array" ref="I2867">IFERROR(IF(ROW()-1&gt;COUNTA([1]!T_Printers[Printers])*COUNTA([1]!T_Resins[Resins]),"",_xlfn.IFS(ROUND(VLOOKUP(C2867,[1]!T_Resins[#Data],4,FALSE)/VLOOKUP(A2867,[1]!T_Printers[#Data],5,FALSE),1)&lt;=_xlfn.XLOOKUP(B2867,[1]Printers!L:L,[1]Printers!O:O,1,0,),ROUND(VLOOKUP(C2867,[1]!T_Resins[#Data],4,FALSE)/VLOOKUP(A2867,[1]!T_Printers[#Data],5,FALSE),1),ROUND(VLOOKUP(C2867,[1]!T_Resins[#Data],4,FALSE)/VLOOKUP(A2867,[1]!T_Printers[#Data],5,FALSE),1)&gt;_xlfn.XLOOKUP(B2867,[1]Printers!L:L,[1]Printers!O:O,1,0,),"")),"")</f>
        <v/>
      </c>
      <c r="J2867" t="str">
        <f>IFERROR(IF(ROUND(_xlfn.XLOOKUP([1]Parameters!B2867,[1]Printers!L:L,[1]Printers!Q:Q,,0)*I2867/10,0)*10&lt;_xlfn.XLOOKUP([1]Parameters!B2867,[1]Printers!L:L,[1]Printers!P:P,,0),ROUND(_xlfn.XLOOKUP([1]Parameters!B2867,[1]Printers!L:L,[1]Printers!Q:Q,,0)*I2867/10,0)*10,_xlfn.XLOOKUP([1]Parameters!B2867,[1]Printers!L:L,[1]Printers!P:P,,0)),"")</f>
        <v/>
      </c>
      <c r="K2867">
        <f>IF(SUM(E2867:J2867)&lt;&gt;0,VLOOKUP(A2867,[1]!T_Printers[#Data],10,FALSE)+VLOOKUP(C2867,[1]!T_Resins[#Data],10,FALSE),"")</f>
        <v>3</v>
      </c>
      <c r="L2867">
        <f>IF(SUM(E2867:J2867)&lt;&gt;0,VLOOKUP(A2867,[1]!T_Printers[#Data],11,FALSE),"")</f>
        <v>8</v>
      </c>
      <c r="M2867">
        <f>IF(SUM(E2867:J2867)&lt;&gt;0,VLOOKUP(C2867,[1]!T_Resins[#Data],8,FALSE),"")</f>
        <v>60</v>
      </c>
      <c r="N2867">
        <f>IF(_xlfn.XLOOKUP(B2867,[1]Printers!$L:$L,[1]Printers!$R:$R,0,0)&gt;0,[1]Parameters!M2867,IF(SUM(E2867:J2867)&lt;&gt;0,VLOOKUP(C2867,[1]!T_Resins[#Data],9,FALSE),""))</f>
        <v>60</v>
      </c>
      <c r="O2867" t="str">
        <f t="shared" si="44"/>
        <v>PhrozenShuffleXL2018</v>
      </c>
    </row>
    <row r="2868" spans="1:15" x14ac:dyDescent="0.25">
      <c r="A2868" t="str">
        <f t="array" ref="A2868">IF(ROW()-1&gt;COUNTA([1]!T_Printers[Printers])*COUNTA([1]!T_Resins[Resins]),"",INDEX([1]!T_Printers[Printers],INT((ROW()-2)/COUNTA([1]!T_Resins[Resins])+1)))</f>
        <v>Phrozen Shuffle XL 2018</v>
      </c>
      <c r="B2868" t="str">
        <f>_xlfn.XLOOKUP(A2868,[1]!T_Printers[Printers],[1]!T_Printers[Icon link],,0)</f>
        <v>PhrozenShuffleXL2018</v>
      </c>
      <c r="C2868" t="str">
        <f t="array" ref="C2868">IF(ROW()-1&gt;COUNTA([1]!T_Printers[Printers])*COUNTA([1]!T_Resins[Resins]),"",INDEX([1]!T_Resins[Resins],MOD(ROW()-2,COUNTA([1]!T_Resins[Resins]))+1))</f>
        <v>Dental Clear</v>
      </c>
      <c r="D2868">
        <f>IF(SUM(E2868:J2868)&lt;&gt;0,IF(ROW()-1&gt;COUNTA([1]!T_Printers[Printers])*COUNTA([1]!T_Resins[Resins]),"",2),"")</f>
        <v>2</v>
      </c>
      <c r="E2868" cm="1">
        <f t="array" ref="E2868">IFERROR(IF(ROW()-1&gt;COUNTA([1]!T_Printers[Printers])*COUNTA([1]!T_Resins[Resins]),"",_xlfn.IFS(ROUND(VLOOKUP(C2868,[1]!T_Resins[#Data],2,FALSE)/VLOOKUP(A2868,[1]!T_Printers[#Data],5,FALSE),1)&lt;=_xlfn.XLOOKUP(B2868,[1]Printers!L:L,[1]Printers!O:O,1,0,),ROUND(VLOOKUP(C2868,[1]!T_Resins[#Data],2,FALSE)/VLOOKUP(A2868,[1]!T_Printers[#Data],5,FALSE),1),ROUND(VLOOKUP(C2868,[1]!T_Resins[#Data],2,FALSE)/VLOOKUP(A2868,[1]!T_Printers[#Data],5,FALSE),1)&gt;_xlfn.XLOOKUP(B2868,[1]Printers!L:L,[1]Printers!O:O,1,0,),10)),"Используйте слой 100 мкм")</f>
        <v>10.7</v>
      </c>
      <c r="F2868">
        <f>IFERROR(IF(ROUND(_xlfn.XLOOKUP([1]Parameters!B2868,[1]Printers!L:L,[1]Printers!Q:Q,,0)*E2868/10,0)*10&lt;_xlfn.XLOOKUP([1]Parameters!B2868,[1]Printers!L:L,[1]Printers!P:P,,0),ROUND(_xlfn.XLOOKUP([1]Parameters!B2868,[1]Printers!L:L,[1]Printers!Q:Q,,0)*E2868/10,0)*10,_xlfn.XLOOKUP([1]Parameters!B2868,[1]Printers!L:L,[1]Printers!P:P,,0)),"")</f>
        <v>99</v>
      </c>
      <c r="G2868" cm="1">
        <f t="array" ref="G2868">IFERROR(IF(ROW()-1&gt;COUNTA([1]!T_Printers[Printers])*COUNTA([1]!T_Resins[Resins]),"",_xlfn.IFS(ROUND(VLOOKUP(C2868,[1]!T_Resins[#Data],3,FALSE)/VLOOKUP(A2868,[1]!T_Printers[#Data],5,FALSE),1)&lt;=_xlfn.XLOOKUP(B2868,[1]Printers!L:L,[1]Printers!O:O,1,0,),ROUND(VLOOKUP(C2868,[1]!T_Resins[#Data],3,FALSE)/VLOOKUP(A2868,[1]!T_Printers[#Data],5,FALSE),1),ROUND(VLOOKUP(C2868,[1]!T_Resins[#Data],3,FALSE)/VLOOKUP(A2868,[1]!T_Printers[#Data],5,FALSE),1)&gt;_xlfn.XLOOKUP(B2868,[1]Printers!L:L,[1]Printers!O:O,1,0,),10)),"")</f>
        <v>13.9</v>
      </c>
      <c r="H2868">
        <f>IFERROR(IF(ROUND(_xlfn.XLOOKUP([1]Parameters!B2868,[1]Printers!L:L,[1]Printers!Q:Q,,0)*G2868/10,0)*10&lt;_xlfn.XLOOKUP([1]Parameters!B2868,[1]Printers!L:L,[1]Printers!P:P,,0),ROUND(_xlfn.XLOOKUP([1]Parameters!B2868,[1]Printers!L:L,[1]Printers!Q:Q,,0)*G2868/10,0)*10,_xlfn.XLOOKUP([1]Parameters!B2868,[1]Printers!L:L,[1]Printers!P:P,,0)),"")</f>
        <v>99</v>
      </c>
      <c r="I2868" s="3" t="str" cm="1">
        <f t="array" ref="I2868">IFERROR(IF(ROW()-1&gt;COUNTA([1]!T_Printers[Printers])*COUNTA([1]!T_Resins[Resins]),"",_xlfn.IFS(ROUND(VLOOKUP(C2868,[1]!T_Resins[#Data],4,FALSE)/VLOOKUP(A2868,[1]!T_Printers[#Data],5,FALSE),1)&lt;=_xlfn.XLOOKUP(B2868,[1]Printers!L:L,[1]Printers!O:O,1,0,),ROUND(VLOOKUP(C2868,[1]!T_Resins[#Data],4,FALSE)/VLOOKUP(A2868,[1]!T_Printers[#Data],5,FALSE),1),ROUND(VLOOKUP(C2868,[1]!T_Resins[#Data],4,FALSE)/VLOOKUP(A2868,[1]!T_Printers[#Data],5,FALSE),1)&gt;_xlfn.XLOOKUP(B2868,[1]Printers!L:L,[1]Printers!O:O,1,0,),"")),"")</f>
        <v/>
      </c>
      <c r="J2868" t="str">
        <f>IFERROR(IF(ROUND(_xlfn.XLOOKUP([1]Parameters!B2868,[1]Printers!L:L,[1]Printers!Q:Q,,0)*I2868/10,0)*10&lt;_xlfn.XLOOKUP([1]Parameters!B2868,[1]Printers!L:L,[1]Printers!P:P,,0),ROUND(_xlfn.XLOOKUP([1]Parameters!B2868,[1]Printers!L:L,[1]Printers!Q:Q,,0)*I2868/10,0)*10,_xlfn.XLOOKUP([1]Parameters!B2868,[1]Printers!L:L,[1]Printers!P:P,,0)),"")</f>
        <v/>
      </c>
      <c r="K2868">
        <f>IF(SUM(E2868:J2868)&lt;&gt;0,VLOOKUP(A2868,[1]!T_Printers[#Data],10,FALSE)+VLOOKUP(C2868,[1]!T_Resins[#Data],10,FALSE),"")</f>
        <v>3</v>
      </c>
      <c r="L2868">
        <f>IF(SUM(E2868:J2868)&lt;&gt;0,VLOOKUP(A2868,[1]!T_Printers[#Data],11,FALSE),"")</f>
        <v>8</v>
      </c>
      <c r="M2868">
        <f>IF(SUM(E2868:J2868)&lt;&gt;0,VLOOKUP(C2868,[1]!T_Resins[#Data],8,FALSE),"")</f>
        <v>120</v>
      </c>
      <c r="N2868">
        <f>IF(_xlfn.XLOOKUP(B2868,[1]Printers!$L:$L,[1]Printers!$R:$R,0,0)&gt;0,[1]Parameters!M2868,IF(SUM(E2868:J2868)&lt;&gt;0,VLOOKUP(C2868,[1]!T_Resins[#Data],9,FALSE),""))</f>
        <v>180</v>
      </c>
      <c r="O2868" t="str">
        <f t="shared" si="44"/>
        <v>PhrozenShuffleXL2018</v>
      </c>
    </row>
    <row r="2869" spans="1:15" x14ac:dyDescent="0.25">
      <c r="A2869" t="str">
        <f t="array" ref="A2869">IF(ROW()-1&gt;COUNTA([1]!T_Printers[Printers])*COUNTA([1]!T_Resins[Resins]),"",INDEX([1]!T_Printers[Printers],INT((ROW()-2)/COUNTA([1]!T_Resins[Resins])+1)))</f>
        <v>Phrozen Shuffle XL 2018</v>
      </c>
      <c r="B2869" t="str">
        <f>_xlfn.XLOOKUP(A2869,[1]!T_Printers[Printers],[1]!T_Printers[Icon link],,0)</f>
        <v>PhrozenShuffleXL2018</v>
      </c>
      <c r="C2869" t="str">
        <f t="array" ref="C2869">IF(ROW()-1&gt;COUNTA([1]!T_Printers[Printers])*COUNTA([1]!T_Resins[Resins]),"",INDEX([1]!T_Resins[Resins],MOD(ROW()-2,COUNTA([1]!T_Resins[Resins]))+1))</f>
        <v>Dental Clear Pro</v>
      </c>
      <c r="D2869">
        <f>IF(SUM(E2869:J2869)&lt;&gt;0,IF(ROW()-1&gt;COUNTA([1]!T_Printers[Printers])*COUNTA([1]!T_Resins[Resins]),"",2),"")</f>
        <v>2</v>
      </c>
      <c r="E2869" t="str" cm="1">
        <f t="array" ref="E2869">IFERROR(IF(ROW()-1&gt;COUNTA([1]!T_Printers[Printers])*COUNTA([1]!T_Resins[Resins]),"",_xlfn.IFS(ROUND(VLOOKUP(C2869,[1]!T_Resins[#Data],2,FALSE)/VLOOKUP(A2869,[1]!T_Printers[#Data],5,FALSE),1)&lt;=_xlfn.XLOOKUP(B2869,[1]Printers!L:L,[1]Printers!O:O,1,0,),ROUND(VLOOKUP(C2869,[1]!T_Resins[#Data],2,FALSE)/VLOOKUP(A2869,[1]!T_Printers[#Data],5,FALSE),1),ROUND(VLOOKUP(C2869,[1]!T_Resins[#Data],2,FALSE)/VLOOKUP(A2869,[1]!T_Printers[#Data],5,FALSE),1)&gt;_xlfn.XLOOKUP(B2869,[1]Printers!L:L,[1]Printers!O:O,1,0,),10)),"Используйте слой 100 мкм")</f>
        <v>Используйте слой 100 мкм</v>
      </c>
      <c r="F2869" t="str">
        <f>IFERROR(IF(ROUND(_xlfn.XLOOKUP([1]Parameters!B2869,[1]Printers!L:L,[1]Printers!Q:Q,,0)*E2869/10,0)*10&lt;_xlfn.XLOOKUP([1]Parameters!B2869,[1]Printers!L:L,[1]Printers!P:P,,0),ROUND(_xlfn.XLOOKUP([1]Parameters!B2869,[1]Printers!L:L,[1]Printers!Q:Q,,0)*E2869/10,0)*10,_xlfn.XLOOKUP([1]Parameters!B2869,[1]Printers!L:L,[1]Printers!P:P,,0)),"")</f>
        <v/>
      </c>
      <c r="G2869" cm="1">
        <f t="array" ref="G2869">IFERROR(IF(ROW()-1&gt;COUNTA([1]!T_Printers[Printers])*COUNTA([1]!T_Resins[Resins]),"",_xlfn.IFS(ROUND(VLOOKUP(C2869,[1]!T_Resins[#Data],3,FALSE)/VLOOKUP(A2869,[1]!T_Printers[#Data],5,FALSE),1)&lt;=_xlfn.XLOOKUP(B2869,[1]Printers!L:L,[1]Printers!O:O,1,0,),ROUND(VLOOKUP(C2869,[1]!T_Resins[#Data],3,FALSE)/VLOOKUP(A2869,[1]!T_Printers[#Data],5,FALSE),1),ROUND(VLOOKUP(C2869,[1]!T_Resins[#Data],3,FALSE)/VLOOKUP(A2869,[1]!T_Printers[#Data],5,FALSE),1)&gt;_xlfn.XLOOKUP(B2869,[1]Printers!L:L,[1]Printers!O:O,1,0,),10)),"")</f>
        <v>22.5</v>
      </c>
      <c r="H2869">
        <f>IFERROR(IF(ROUND(_xlfn.XLOOKUP([1]Parameters!B2869,[1]Printers!L:L,[1]Printers!Q:Q,,0)*G2869/10,0)*10&lt;_xlfn.XLOOKUP([1]Parameters!B2869,[1]Printers!L:L,[1]Printers!P:P,,0),ROUND(_xlfn.XLOOKUP([1]Parameters!B2869,[1]Printers!L:L,[1]Printers!Q:Q,,0)*G2869/10,0)*10,_xlfn.XLOOKUP([1]Parameters!B2869,[1]Printers!L:L,[1]Printers!P:P,,0)),"")</f>
        <v>99</v>
      </c>
      <c r="I2869" s="3" cm="1">
        <f t="array" ref="I2869">IFERROR(IF(ROW()-1&gt;COUNTA([1]!T_Printers[Printers])*COUNTA([1]!T_Resins[Resins]),"",_xlfn.IFS(ROUND(VLOOKUP(C2869,[1]!T_Resins[#Data],4,FALSE)/VLOOKUP(A2869,[1]!T_Printers[#Data],5,FALSE),1)&lt;=_xlfn.XLOOKUP(B2869,[1]Printers!L:L,[1]Printers!O:O,1,0,),ROUND(VLOOKUP(C2869,[1]!T_Resins[#Data],4,FALSE)/VLOOKUP(A2869,[1]!T_Printers[#Data],5,FALSE),1),ROUND(VLOOKUP(C2869,[1]!T_Resins[#Data],4,FALSE)/VLOOKUP(A2869,[1]!T_Printers[#Data],5,FALSE),1)&gt;_xlfn.XLOOKUP(B2869,[1]Printers!L:L,[1]Printers!O:O,1,0,),"")),"")</f>
        <v>29.3</v>
      </c>
      <c r="J2869">
        <f>IFERROR(IF(ROUND(_xlfn.XLOOKUP([1]Parameters!B2869,[1]Printers!L:L,[1]Printers!Q:Q,,0)*I2869/10,0)*10&lt;_xlfn.XLOOKUP([1]Parameters!B2869,[1]Printers!L:L,[1]Printers!P:P,,0),ROUND(_xlfn.XLOOKUP([1]Parameters!B2869,[1]Printers!L:L,[1]Printers!Q:Q,,0)*I2869/10,0)*10,_xlfn.XLOOKUP([1]Parameters!B2869,[1]Printers!L:L,[1]Printers!P:P,,0)),"")</f>
        <v>99</v>
      </c>
      <c r="K2869">
        <f>IF(SUM(E2869:J2869)&lt;&gt;0,VLOOKUP(A2869,[1]!T_Printers[#Data],10,FALSE)+VLOOKUP(C2869,[1]!T_Resins[#Data],10,FALSE),"")</f>
        <v>3</v>
      </c>
      <c r="L2869">
        <f>IF(SUM(E2869:J2869)&lt;&gt;0,VLOOKUP(A2869,[1]!T_Printers[#Data],11,FALSE),"")</f>
        <v>8</v>
      </c>
      <c r="M2869">
        <f>IF(SUM(E2869:J2869)&lt;&gt;0,VLOOKUP(C2869,[1]!T_Resins[#Data],8,FALSE),"")</f>
        <v>120</v>
      </c>
      <c r="N2869">
        <f>IF(_xlfn.XLOOKUP(B2869,[1]Printers!$L:$L,[1]Printers!$R:$R,0,0)&gt;0,[1]Parameters!M2869,IF(SUM(E2869:J2869)&lt;&gt;0,VLOOKUP(C2869,[1]!T_Resins[#Data],9,FALSE),""))</f>
        <v>180</v>
      </c>
      <c r="O2869" t="str">
        <f t="shared" si="44"/>
        <v>PhrozenShuffleXL2018</v>
      </c>
    </row>
    <row r="2870" spans="1:15" x14ac:dyDescent="0.25">
      <c r="A2870" t="str">
        <f t="array" ref="A2870">IF(ROW()-1&gt;COUNTA([1]!T_Printers[Printers])*COUNTA([1]!T_Resins[Resins]),"",INDEX([1]!T_Printers[Printers],INT((ROW()-2)/COUNTA([1]!T_Resins[Resins])+1)))</f>
        <v>Phrozen Shuffle XL 2018</v>
      </c>
      <c r="B2870" t="str">
        <f>_xlfn.XLOOKUP(A2870,[1]!T_Printers[Printers],[1]!T_Printers[Icon link],,0)</f>
        <v>PhrozenShuffleXL2018</v>
      </c>
      <c r="C2870" t="str">
        <f t="array" ref="C2870">IF(ROW()-1&gt;COUNTA([1]!T_Printers[Printers])*COUNTA([1]!T_Resins[Resins]),"",INDEX([1]!T_Resins[Resins],MOD(ROW()-2,COUNTA([1]!T_Resins[Resins]))+1))</f>
        <v>Dental Denture Base Soft</v>
      </c>
      <c r="D2870">
        <f>IF(SUM(E2870:J2870)&lt;&gt;0,IF(ROW()-1&gt;COUNTA([1]!T_Printers[Printers])*COUNTA([1]!T_Resins[Resins]),"",2),"")</f>
        <v>2</v>
      </c>
      <c r="E2870" cm="1">
        <f t="array" ref="E2870">IFERROR(IF(ROW()-1&gt;COUNTA([1]!T_Printers[Printers])*COUNTA([1]!T_Resins[Resins]),"",_xlfn.IFS(ROUND(VLOOKUP(C2870,[1]!T_Resins[#Data],2,FALSE)/VLOOKUP(A2870,[1]!T_Printers[#Data],5,FALSE),1)&lt;=_xlfn.XLOOKUP(B2870,[1]Printers!L:L,[1]Printers!O:O,1,0,),ROUND(VLOOKUP(C2870,[1]!T_Resins[#Data],2,FALSE)/VLOOKUP(A2870,[1]!T_Printers[#Data],5,FALSE),1),ROUND(VLOOKUP(C2870,[1]!T_Resins[#Data],2,FALSE)/VLOOKUP(A2870,[1]!T_Printers[#Data],5,FALSE),1)&gt;_xlfn.XLOOKUP(B2870,[1]Printers!L:L,[1]Printers!O:O,1,0,),10)),"Используйте слой 100 мкм")</f>
        <v>24.2</v>
      </c>
      <c r="F2870">
        <f>IFERROR(IF(ROUND(_xlfn.XLOOKUP([1]Parameters!B2870,[1]Printers!L:L,[1]Printers!Q:Q,,0)*E2870/10,0)*10&lt;_xlfn.XLOOKUP([1]Parameters!B2870,[1]Printers!L:L,[1]Printers!P:P,,0),ROUND(_xlfn.XLOOKUP([1]Parameters!B2870,[1]Printers!L:L,[1]Printers!Q:Q,,0)*E2870/10,0)*10,_xlfn.XLOOKUP([1]Parameters!B2870,[1]Printers!L:L,[1]Printers!P:P,,0)),"")</f>
        <v>99</v>
      </c>
      <c r="G2870" cm="1">
        <f t="array" ref="G2870">IFERROR(IF(ROW()-1&gt;COUNTA([1]!T_Printers[Printers])*COUNTA([1]!T_Resins[Resins]),"",_xlfn.IFS(ROUND(VLOOKUP(C2870,[1]!T_Resins[#Data],3,FALSE)/VLOOKUP(A2870,[1]!T_Printers[#Data],5,FALSE),1)&lt;=_xlfn.XLOOKUP(B2870,[1]Printers!L:L,[1]Printers!O:O,1,0,),ROUND(VLOOKUP(C2870,[1]!T_Resins[#Data],3,FALSE)/VLOOKUP(A2870,[1]!T_Printers[#Data],5,FALSE),1),ROUND(VLOOKUP(C2870,[1]!T_Resins[#Data],3,FALSE)/VLOOKUP(A2870,[1]!T_Printers[#Data],5,FALSE),1)&gt;_xlfn.XLOOKUP(B2870,[1]Printers!L:L,[1]Printers!O:O,1,0,),10)),"")</f>
        <v>31.4</v>
      </c>
      <c r="H2870">
        <f>IFERROR(IF(ROUND(_xlfn.XLOOKUP([1]Parameters!B2870,[1]Printers!L:L,[1]Printers!Q:Q,,0)*G2870/10,0)*10&lt;_xlfn.XLOOKUP([1]Parameters!B2870,[1]Printers!L:L,[1]Printers!P:P,,0),ROUND(_xlfn.XLOOKUP([1]Parameters!B2870,[1]Printers!L:L,[1]Printers!Q:Q,,0)*G2870/10,0)*10,_xlfn.XLOOKUP([1]Parameters!B2870,[1]Printers!L:L,[1]Printers!P:P,,0)),"")</f>
        <v>99</v>
      </c>
      <c r="I2870" s="3" t="str" cm="1">
        <f t="array" ref="I2870">IFERROR(IF(ROW()-1&gt;COUNTA([1]!T_Printers[Printers])*COUNTA([1]!T_Resins[Resins]),"",_xlfn.IFS(ROUND(VLOOKUP(C2870,[1]!T_Resins[#Data],4,FALSE)/VLOOKUP(A2870,[1]!T_Printers[#Data],5,FALSE),1)&lt;=_xlfn.XLOOKUP(B2870,[1]Printers!L:L,[1]Printers!O:O,1,0,),ROUND(VLOOKUP(C2870,[1]!T_Resins[#Data],4,FALSE)/VLOOKUP(A2870,[1]!T_Printers[#Data],5,FALSE),1),ROUND(VLOOKUP(C2870,[1]!T_Resins[#Data],4,FALSE)/VLOOKUP(A2870,[1]!T_Printers[#Data],5,FALSE),1)&gt;_xlfn.XLOOKUP(B2870,[1]Printers!L:L,[1]Printers!O:O,1,0,),"")),"")</f>
        <v/>
      </c>
      <c r="J2870" t="str">
        <f>IFERROR(IF(ROUND(_xlfn.XLOOKUP([1]Parameters!B2870,[1]Printers!L:L,[1]Printers!Q:Q,,0)*I2870/10,0)*10&lt;_xlfn.XLOOKUP([1]Parameters!B2870,[1]Printers!L:L,[1]Printers!P:P,,0),ROUND(_xlfn.XLOOKUP([1]Parameters!B2870,[1]Printers!L:L,[1]Printers!Q:Q,,0)*I2870/10,0)*10,_xlfn.XLOOKUP([1]Parameters!B2870,[1]Printers!L:L,[1]Printers!P:P,,0)),"")</f>
        <v/>
      </c>
      <c r="K2870">
        <f>IF(SUM(E2870:J2870)&lt;&gt;0,VLOOKUP(A2870,[1]!T_Printers[#Data],10,FALSE)+VLOOKUP(C2870,[1]!T_Resins[#Data],10,FALSE),"")</f>
        <v>4</v>
      </c>
      <c r="L2870">
        <f>IF(SUM(E2870:J2870)&lt;&gt;0,VLOOKUP(A2870,[1]!T_Printers[#Data],11,FALSE),"")</f>
        <v>8</v>
      </c>
      <c r="M2870">
        <f>IF(SUM(E2870:J2870)&lt;&gt;0,VLOOKUP(C2870,[1]!T_Resins[#Data],8,FALSE),"")</f>
        <v>120</v>
      </c>
      <c r="N2870">
        <f>IF(_xlfn.XLOOKUP(B2870,[1]Printers!$L:$L,[1]Printers!$R:$R,0,0)&gt;0,[1]Parameters!M2870,IF(SUM(E2870:J2870)&lt;&gt;0,VLOOKUP(C2870,[1]!T_Resins[#Data],9,FALSE),""))</f>
        <v>180</v>
      </c>
      <c r="O2870" t="str">
        <f t="shared" si="44"/>
        <v>PhrozenShuffleXL2018</v>
      </c>
    </row>
    <row r="2871" spans="1:15" x14ac:dyDescent="0.25">
      <c r="A2871" t="str">
        <f t="array" ref="A2871">IF(ROW()-1&gt;COUNTA([1]!T_Printers[Printers])*COUNTA([1]!T_Resins[Resins]),"",INDEX([1]!T_Printers[Printers],INT((ROW()-2)/COUNTA([1]!T_Resins[Resins])+1)))</f>
        <v>Phrozen Shuffle XL 2018</v>
      </c>
      <c r="B2871" t="str">
        <f>_xlfn.XLOOKUP(A2871,[1]!T_Printers[Printers],[1]!T_Printers[Icon link],,0)</f>
        <v>PhrozenShuffleXL2018</v>
      </c>
      <c r="C2871" t="str">
        <f t="array" ref="C2871">IF(ROW()-1&gt;COUNTA([1]!T_Printers[Printers])*COUNTA([1]!T_Resins[Resins]),"",INDEX([1]!T_Resins[Resins],MOD(ROW()-2,COUNTA([1]!T_Resins[Resins]))+1))</f>
        <v>Dental Denture Base</v>
      </c>
      <c r="D2871">
        <f>IF(SUM(E2871:J2871)&lt;&gt;0,IF(ROW()-1&gt;COUNTA([1]!T_Printers[Printers])*COUNTA([1]!T_Resins[Resins]),"",2),"")</f>
        <v>2</v>
      </c>
      <c r="E2871" cm="1">
        <f t="array" ref="E2871">IFERROR(IF(ROW()-1&gt;COUNTA([1]!T_Printers[Printers])*COUNTA([1]!T_Resins[Resins]),"",_xlfn.IFS(ROUND(VLOOKUP(C2871,[1]!T_Resins[#Data],2,FALSE)/VLOOKUP(A2871,[1]!T_Printers[#Data],5,FALSE),1)&lt;=_xlfn.XLOOKUP(B2871,[1]Printers!L:L,[1]Printers!O:O,1,0,),ROUND(VLOOKUP(C2871,[1]!T_Resins[#Data],2,FALSE)/VLOOKUP(A2871,[1]!T_Printers[#Data],5,FALSE),1),ROUND(VLOOKUP(C2871,[1]!T_Resins[#Data],2,FALSE)/VLOOKUP(A2871,[1]!T_Printers[#Data],5,FALSE),1)&gt;_xlfn.XLOOKUP(B2871,[1]Printers!L:L,[1]Printers!O:O,1,0,),10)),"Используйте слой 100 мкм")</f>
        <v>19.100000000000001</v>
      </c>
      <c r="F2871">
        <f>IFERROR(IF(ROUND(_xlfn.XLOOKUP([1]Parameters!B2871,[1]Printers!L:L,[1]Printers!Q:Q,,0)*E2871/10,0)*10&lt;_xlfn.XLOOKUP([1]Parameters!B2871,[1]Printers!L:L,[1]Printers!P:P,,0),ROUND(_xlfn.XLOOKUP([1]Parameters!B2871,[1]Printers!L:L,[1]Printers!Q:Q,,0)*E2871/10,0)*10,_xlfn.XLOOKUP([1]Parameters!B2871,[1]Printers!L:L,[1]Printers!P:P,,0)),"")</f>
        <v>99</v>
      </c>
      <c r="G2871" cm="1">
        <f t="array" ref="G2871">IFERROR(IF(ROW()-1&gt;COUNTA([1]!T_Printers[Printers])*COUNTA([1]!T_Resins[Resins]),"",_xlfn.IFS(ROUND(VLOOKUP(C2871,[1]!T_Resins[#Data],3,FALSE)/VLOOKUP(A2871,[1]!T_Printers[#Data],5,FALSE),1)&lt;=_xlfn.XLOOKUP(B2871,[1]Printers!L:L,[1]Printers!O:O,1,0,),ROUND(VLOOKUP(C2871,[1]!T_Resins[#Data],3,FALSE)/VLOOKUP(A2871,[1]!T_Printers[#Data],5,FALSE),1),ROUND(VLOOKUP(C2871,[1]!T_Resins[#Data],3,FALSE)/VLOOKUP(A2871,[1]!T_Printers[#Data],5,FALSE),1)&gt;_xlfn.XLOOKUP(B2871,[1]Printers!L:L,[1]Printers!O:O,1,0,),10)),"")</f>
        <v>24.8</v>
      </c>
      <c r="H2871">
        <f>IFERROR(IF(ROUND(_xlfn.XLOOKUP([1]Parameters!B2871,[1]Printers!L:L,[1]Printers!Q:Q,,0)*G2871/10,0)*10&lt;_xlfn.XLOOKUP([1]Parameters!B2871,[1]Printers!L:L,[1]Printers!P:P,,0),ROUND(_xlfn.XLOOKUP([1]Parameters!B2871,[1]Printers!L:L,[1]Printers!Q:Q,,0)*G2871/10,0)*10,_xlfn.XLOOKUP([1]Parameters!B2871,[1]Printers!L:L,[1]Printers!P:P,,0)),"")</f>
        <v>99</v>
      </c>
      <c r="I2871" s="3" t="str" cm="1">
        <f t="array" ref="I2871">IFERROR(IF(ROW()-1&gt;COUNTA([1]!T_Printers[Printers])*COUNTA([1]!T_Resins[Resins]),"",_xlfn.IFS(ROUND(VLOOKUP(C2871,[1]!T_Resins[#Data],4,FALSE)/VLOOKUP(A2871,[1]!T_Printers[#Data],5,FALSE),1)&lt;=_xlfn.XLOOKUP(B2871,[1]Printers!L:L,[1]Printers!O:O,1,0,),ROUND(VLOOKUP(C2871,[1]!T_Resins[#Data],4,FALSE)/VLOOKUP(A2871,[1]!T_Printers[#Data],5,FALSE),1),ROUND(VLOOKUP(C2871,[1]!T_Resins[#Data],4,FALSE)/VLOOKUP(A2871,[1]!T_Printers[#Data],5,FALSE),1)&gt;_xlfn.XLOOKUP(B2871,[1]Printers!L:L,[1]Printers!O:O,1,0,),"")),"")</f>
        <v/>
      </c>
      <c r="J2871" t="str">
        <f>IFERROR(IF(ROUND(_xlfn.XLOOKUP([1]Parameters!B2871,[1]Printers!L:L,[1]Printers!Q:Q,,0)*I2871/10,0)*10&lt;_xlfn.XLOOKUP([1]Parameters!B2871,[1]Printers!L:L,[1]Printers!P:P,,0),ROUND(_xlfn.XLOOKUP([1]Parameters!B2871,[1]Printers!L:L,[1]Printers!Q:Q,,0)*I2871/10,0)*10,_xlfn.XLOOKUP([1]Parameters!B2871,[1]Printers!L:L,[1]Printers!P:P,,0)),"")</f>
        <v/>
      </c>
      <c r="K2871">
        <f>IF(SUM(E2871:J2871)&lt;&gt;0,VLOOKUP(A2871,[1]!T_Printers[#Data],10,FALSE)+VLOOKUP(C2871,[1]!T_Resins[#Data],10,FALSE),"")</f>
        <v>4</v>
      </c>
      <c r="L2871">
        <f>IF(SUM(E2871:J2871)&lt;&gt;0,VLOOKUP(A2871,[1]!T_Printers[#Data],11,FALSE),"")</f>
        <v>8</v>
      </c>
      <c r="M2871">
        <f>IF(SUM(E2871:J2871)&lt;&gt;0,VLOOKUP(C2871,[1]!T_Resins[#Data],8,FALSE),"")</f>
        <v>120</v>
      </c>
      <c r="N2871">
        <f>IF(_xlfn.XLOOKUP(B2871,[1]Printers!$L:$L,[1]Printers!$R:$R,0,0)&gt;0,[1]Parameters!M2871,IF(SUM(E2871:J2871)&lt;&gt;0,VLOOKUP(C2871,[1]!T_Resins[#Data],9,FALSE),""))</f>
        <v>180</v>
      </c>
      <c r="O2871" t="str">
        <f t="shared" si="44"/>
        <v>PhrozenShuffleXL2018</v>
      </c>
    </row>
    <row r="2872" spans="1:15" x14ac:dyDescent="0.25">
      <c r="A2872" t="str">
        <f t="array" ref="A2872">IF(ROW()-1&gt;COUNTA([1]!T_Printers[Printers])*COUNTA([1]!T_Resins[Resins]),"",INDEX([1]!T_Printers[Printers],INT((ROW()-2)/COUNTA([1]!T_Resins[Resins])+1)))</f>
        <v>Phrozen Shuffle XL 2018</v>
      </c>
      <c r="B2872" t="str">
        <f>_xlfn.XLOOKUP(A2872,[1]!T_Printers[Printers],[1]!T_Printers[Icon link],,0)</f>
        <v>PhrozenShuffleXL2018</v>
      </c>
      <c r="C2872" t="str">
        <f t="array" ref="C2872">IF(ROW()-1&gt;COUNTA([1]!T_Printers[Printers])*COUNTA([1]!T_Resins[Resins]),"",INDEX([1]!T_Resins[Resins],MOD(ROW()-2,COUNTA([1]!T_Resins[Resins]))+1))</f>
        <v>Dental IBT</v>
      </c>
      <c r="D2872">
        <f>IF(SUM(E2872:J2872)&lt;&gt;0,IF(ROW()-1&gt;COUNTA([1]!T_Printers[Printers])*COUNTA([1]!T_Resins[Resins]),"",2),"")</f>
        <v>2</v>
      </c>
      <c r="E2872" cm="1">
        <f t="array" ref="E2872">IFERROR(IF(ROW()-1&gt;COUNTA([1]!T_Printers[Printers])*COUNTA([1]!T_Resins[Resins]),"",_xlfn.IFS(ROUND(VLOOKUP(C2872,[1]!T_Resins[#Data],2,FALSE)/VLOOKUP(A2872,[1]!T_Printers[#Data],5,FALSE),1)&lt;=_xlfn.XLOOKUP(B2872,[1]Printers!L:L,[1]Printers!O:O,1,0,),ROUND(VLOOKUP(C2872,[1]!T_Resins[#Data],2,FALSE)/VLOOKUP(A2872,[1]!T_Printers[#Data],5,FALSE),1),ROUND(VLOOKUP(C2872,[1]!T_Resins[#Data],2,FALSE)/VLOOKUP(A2872,[1]!T_Printers[#Data],5,FALSE),1)&gt;_xlfn.XLOOKUP(B2872,[1]Printers!L:L,[1]Printers!O:O,1,0,),10)),"Используйте слой 100 мкм")</f>
        <v>11.9</v>
      </c>
      <c r="F2872">
        <f>IFERROR(IF(ROUND(_xlfn.XLOOKUP([1]Parameters!B2872,[1]Printers!L:L,[1]Printers!Q:Q,,0)*E2872/10,0)*10&lt;_xlfn.XLOOKUP([1]Parameters!B2872,[1]Printers!L:L,[1]Printers!P:P,,0),ROUND(_xlfn.XLOOKUP([1]Parameters!B2872,[1]Printers!L:L,[1]Printers!Q:Q,,0)*E2872/10,0)*10,_xlfn.XLOOKUP([1]Parameters!B2872,[1]Printers!L:L,[1]Printers!P:P,,0)),"")</f>
        <v>99</v>
      </c>
      <c r="G2872" cm="1">
        <f t="array" ref="G2872">IFERROR(IF(ROW()-1&gt;COUNTA([1]!T_Printers[Printers])*COUNTA([1]!T_Resins[Resins]),"",_xlfn.IFS(ROUND(VLOOKUP(C2872,[1]!T_Resins[#Data],3,FALSE)/VLOOKUP(A2872,[1]!T_Printers[#Data],5,FALSE),1)&lt;=_xlfn.XLOOKUP(B2872,[1]Printers!L:L,[1]Printers!O:O,1,0,),ROUND(VLOOKUP(C2872,[1]!T_Resins[#Data],3,FALSE)/VLOOKUP(A2872,[1]!T_Printers[#Data],5,FALSE),1),ROUND(VLOOKUP(C2872,[1]!T_Resins[#Data],3,FALSE)/VLOOKUP(A2872,[1]!T_Printers[#Data],5,FALSE),1)&gt;_xlfn.XLOOKUP(B2872,[1]Printers!L:L,[1]Printers!O:O,1,0,),10)),"")</f>
        <v>15.5</v>
      </c>
      <c r="H2872">
        <f>IFERROR(IF(ROUND(_xlfn.XLOOKUP([1]Parameters!B2872,[1]Printers!L:L,[1]Printers!Q:Q,,0)*G2872/10,0)*10&lt;_xlfn.XLOOKUP([1]Parameters!B2872,[1]Printers!L:L,[1]Printers!P:P,,0),ROUND(_xlfn.XLOOKUP([1]Parameters!B2872,[1]Printers!L:L,[1]Printers!Q:Q,,0)*G2872/10,0)*10,_xlfn.XLOOKUP([1]Parameters!B2872,[1]Printers!L:L,[1]Printers!P:P,,0)),"")</f>
        <v>99</v>
      </c>
      <c r="I2872" s="3" t="str" cm="1">
        <f t="array" ref="I2872">IFERROR(IF(ROW()-1&gt;COUNTA([1]!T_Printers[Printers])*COUNTA([1]!T_Resins[Resins]),"",_xlfn.IFS(ROUND(VLOOKUP(C2872,[1]!T_Resins[#Data],4,FALSE)/VLOOKUP(A2872,[1]!T_Printers[#Data],5,FALSE),1)&lt;=_xlfn.XLOOKUP(B2872,[1]Printers!L:L,[1]Printers!O:O,1,0,),ROUND(VLOOKUP(C2872,[1]!T_Resins[#Data],4,FALSE)/VLOOKUP(A2872,[1]!T_Printers[#Data],5,FALSE),1),ROUND(VLOOKUP(C2872,[1]!T_Resins[#Data],4,FALSE)/VLOOKUP(A2872,[1]!T_Printers[#Data],5,FALSE),1)&gt;_xlfn.XLOOKUP(B2872,[1]Printers!L:L,[1]Printers!O:O,1,0,),"")),"")</f>
        <v/>
      </c>
      <c r="J2872" t="str">
        <f>IFERROR(IF(ROUND(_xlfn.XLOOKUP([1]Parameters!B2872,[1]Printers!L:L,[1]Printers!Q:Q,,0)*I2872/10,0)*10&lt;_xlfn.XLOOKUP([1]Parameters!B2872,[1]Printers!L:L,[1]Printers!P:P,,0),ROUND(_xlfn.XLOOKUP([1]Parameters!B2872,[1]Printers!L:L,[1]Printers!Q:Q,,0)*I2872/10,0)*10,_xlfn.XLOOKUP([1]Parameters!B2872,[1]Printers!L:L,[1]Printers!P:P,,0)),"")</f>
        <v/>
      </c>
      <c r="K2872">
        <f>IF(SUM(E2872:J2872)&lt;&gt;0,VLOOKUP(A2872,[1]!T_Printers[#Data],10,FALSE)+VLOOKUP(C2872,[1]!T_Resins[#Data],10,FALSE),"")</f>
        <v>3</v>
      </c>
      <c r="L2872">
        <f>IF(SUM(E2872:J2872)&lt;&gt;0,VLOOKUP(A2872,[1]!T_Printers[#Data],11,FALSE),"")</f>
        <v>8</v>
      </c>
      <c r="M2872">
        <f>IF(SUM(E2872:J2872)&lt;&gt;0,VLOOKUP(C2872,[1]!T_Resins[#Data],8,FALSE),"")</f>
        <v>60</v>
      </c>
      <c r="N2872">
        <f>IF(_xlfn.XLOOKUP(B2872,[1]Printers!$L:$L,[1]Printers!$R:$R,0,0)&gt;0,[1]Parameters!M2872,IF(SUM(E2872:J2872)&lt;&gt;0,VLOOKUP(C2872,[1]!T_Resins[#Data],9,FALSE),""))</f>
        <v>60</v>
      </c>
      <c r="O2872" t="str">
        <f t="shared" si="44"/>
        <v>PhrozenShuffleXL2018</v>
      </c>
    </row>
    <row r="2873" spans="1:15" x14ac:dyDescent="0.25">
      <c r="A2873" t="str">
        <f t="array" ref="A2873">IF(ROW()-1&gt;COUNTA([1]!T_Printers[Printers])*COUNTA([1]!T_Resins[Resins]),"",INDEX([1]!T_Printers[Printers],INT((ROW()-2)/COUNTA([1]!T_Resins[Resins])+1)))</f>
        <v>Phrozen Shuffle XL 2018</v>
      </c>
      <c r="B2873" t="str">
        <f>_xlfn.XLOOKUP(A2873,[1]!T_Printers[Printers],[1]!T_Printers[Icon link],,0)</f>
        <v>PhrozenShuffleXL2018</v>
      </c>
      <c r="C2873" t="str">
        <f t="array" ref="C2873">IF(ROW()-1&gt;COUNTA([1]!T_Printers[Printers])*COUNTA([1]!T_Resins[Resins]),"",INDEX([1]!T_Resins[Resins],MOD(ROW()-2,COUNTA([1]!T_Resins[Resins]))+1))</f>
        <v>Dental Model Biege</v>
      </c>
      <c r="D2873">
        <f>IF(SUM(E2873:J2873)&lt;&gt;0,IF(ROW()-1&gt;COUNTA([1]!T_Printers[Printers])*COUNTA([1]!T_Resins[Resins]),"",2),"")</f>
        <v>2</v>
      </c>
      <c r="E2873" cm="1">
        <f t="array" ref="E2873">IFERROR(IF(ROW()-1&gt;COUNTA([1]!T_Printers[Printers])*COUNTA([1]!T_Resins[Resins]),"",_xlfn.IFS(ROUND(VLOOKUP(C2873,[1]!T_Resins[#Data],2,FALSE)/VLOOKUP(A2873,[1]!T_Printers[#Data],5,FALSE),1)&lt;=_xlfn.XLOOKUP(B2873,[1]Printers!L:L,[1]Printers!O:O,1,0,),ROUND(VLOOKUP(C2873,[1]!T_Resins[#Data],2,FALSE)/VLOOKUP(A2873,[1]!T_Printers[#Data],5,FALSE),1),ROUND(VLOOKUP(C2873,[1]!T_Resins[#Data],2,FALSE)/VLOOKUP(A2873,[1]!T_Printers[#Data],5,FALSE),1)&gt;_xlfn.XLOOKUP(B2873,[1]Printers!L:L,[1]Printers!O:O,1,0,),10)),"Используйте слой 100 мкм")</f>
        <v>15</v>
      </c>
      <c r="F2873">
        <f>IFERROR(IF(ROUND(_xlfn.XLOOKUP([1]Parameters!B2873,[1]Printers!L:L,[1]Printers!Q:Q,,0)*E2873/10,0)*10&lt;_xlfn.XLOOKUP([1]Parameters!B2873,[1]Printers!L:L,[1]Printers!P:P,,0),ROUND(_xlfn.XLOOKUP([1]Parameters!B2873,[1]Printers!L:L,[1]Printers!Q:Q,,0)*E2873/10,0)*10,_xlfn.XLOOKUP([1]Parameters!B2873,[1]Printers!L:L,[1]Printers!P:P,,0)),"")</f>
        <v>99</v>
      </c>
      <c r="G2873" cm="1">
        <f t="array" ref="G2873">IFERROR(IF(ROW()-1&gt;COUNTA([1]!T_Printers[Printers])*COUNTA([1]!T_Resins[Resins]),"",_xlfn.IFS(ROUND(VLOOKUP(C2873,[1]!T_Resins[#Data],3,FALSE)/VLOOKUP(A2873,[1]!T_Printers[#Data],5,FALSE),1)&lt;=_xlfn.XLOOKUP(B2873,[1]Printers!L:L,[1]Printers!O:O,1,0,),ROUND(VLOOKUP(C2873,[1]!T_Resins[#Data],3,FALSE)/VLOOKUP(A2873,[1]!T_Printers[#Data],5,FALSE),1),ROUND(VLOOKUP(C2873,[1]!T_Resins[#Data],3,FALSE)/VLOOKUP(A2873,[1]!T_Printers[#Data],5,FALSE),1)&gt;_xlfn.XLOOKUP(B2873,[1]Printers!L:L,[1]Printers!O:O,1,0,),10)),"")</f>
        <v>19.5</v>
      </c>
      <c r="H2873">
        <f>IFERROR(IF(ROUND(_xlfn.XLOOKUP([1]Parameters!B2873,[1]Printers!L:L,[1]Printers!Q:Q,,0)*G2873/10,0)*10&lt;_xlfn.XLOOKUP([1]Parameters!B2873,[1]Printers!L:L,[1]Printers!P:P,,0),ROUND(_xlfn.XLOOKUP([1]Parameters!B2873,[1]Printers!L:L,[1]Printers!Q:Q,,0)*G2873/10,0)*10,_xlfn.XLOOKUP([1]Parameters!B2873,[1]Printers!L:L,[1]Printers!P:P,,0)),"")</f>
        <v>99</v>
      </c>
      <c r="I2873" s="3" t="str" cm="1">
        <f t="array" ref="I2873">IFERROR(IF(ROW()-1&gt;COUNTA([1]!T_Printers[Printers])*COUNTA([1]!T_Resins[Resins]),"",_xlfn.IFS(ROUND(VLOOKUP(C2873,[1]!T_Resins[#Data],4,FALSE)/VLOOKUP(A2873,[1]!T_Printers[#Data],5,FALSE),1)&lt;=_xlfn.XLOOKUP(B2873,[1]Printers!L:L,[1]Printers!O:O,1,0,),ROUND(VLOOKUP(C2873,[1]!T_Resins[#Data],4,FALSE)/VLOOKUP(A2873,[1]!T_Printers[#Data],5,FALSE),1),ROUND(VLOOKUP(C2873,[1]!T_Resins[#Data],4,FALSE)/VLOOKUP(A2873,[1]!T_Printers[#Data],5,FALSE),1)&gt;_xlfn.XLOOKUP(B2873,[1]Printers!L:L,[1]Printers!O:O,1,0,),"")),"")</f>
        <v/>
      </c>
      <c r="J2873" t="str">
        <f>IFERROR(IF(ROUND(_xlfn.XLOOKUP([1]Parameters!B2873,[1]Printers!L:L,[1]Printers!Q:Q,,0)*I2873/10,0)*10&lt;_xlfn.XLOOKUP([1]Parameters!B2873,[1]Printers!L:L,[1]Printers!P:P,,0),ROUND(_xlfn.XLOOKUP([1]Parameters!B2873,[1]Printers!L:L,[1]Printers!Q:Q,,0)*I2873/10,0)*10,_xlfn.XLOOKUP([1]Parameters!B2873,[1]Printers!L:L,[1]Printers!P:P,,0)),"")</f>
        <v/>
      </c>
      <c r="K2873">
        <f>IF(SUM(E2873:J2873)&lt;&gt;0,VLOOKUP(A2873,[1]!T_Printers[#Data],10,FALSE)+VLOOKUP(C2873,[1]!T_Resins[#Data],10,FALSE),"")</f>
        <v>4</v>
      </c>
      <c r="L2873">
        <f>IF(SUM(E2873:J2873)&lt;&gt;0,VLOOKUP(A2873,[1]!T_Printers[#Data],11,FALSE),"")</f>
        <v>8</v>
      </c>
      <c r="M2873">
        <f>IF(SUM(E2873:J2873)&lt;&gt;0,VLOOKUP(C2873,[1]!T_Resins[#Data],8,FALSE),"")</f>
        <v>120</v>
      </c>
      <c r="N2873">
        <f>IF(_xlfn.XLOOKUP(B2873,[1]Printers!$L:$L,[1]Printers!$R:$R,0,0)&gt;0,[1]Parameters!M2873,IF(SUM(E2873:J2873)&lt;&gt;0,VLOOKUP(C2873,[1]!T_Resins[#Data],9,FALSE),""))</f>
        <v>180</v>
      </c>
      <c r="O2873" t="str">
        <f t="shared" si="44"/>
        <v>PhrozenShuffleXL2018</v>
      </c>
    </row>
    <row r="2874" spans="1:15" x14ac:dyDescent="0.25">
      <c r="A2874" t="str">
        <f t="array" ref="A2874">IF(ROW()-1&gt;COUNTA([1]!T_Printers[Printers])*COUNTA([1]!T_Resins[Resins]),"",INDEX([1]!T_Printers[Printers],INT((ROW()-2)/COUNTA([1]!T_Resins[Resins])+1)))</f>
        <v>Phrozen Shuffle XL 2018</v>
      </c>
      <c r="B2874" t="str">
        <f>_xlfn.XLOOKUP(A2874,[1]!T_Printers[Printers],[1]!T_Printers[Icon link],,0)</f>
        <v>PhrozenShuffleXL2018</v>
      </c>
      <c r="C2874" t="str">
        <f t="array" ref="C2874">IF(ROW()-1&gt;COUNTA([1]!T_Printers[Printers])*COUNTA([1]!T_Resins[Resins]),"",INDEX([1]!T_Resins[Resins],MOD(ROW()-2,COUNTA([1]!T_Resins[Resins]))+1))</f>
        <v>Dental Model Bone</v>
      </c>
      <c r="D2874">
        <f>IF(SUM(E2874:J2874)&lt;&gt;0,IF(ROW()-1&gt;COUNTA([1]!T_Printers[Printers])*COUNTA([1]!T_Resins[Resins]),"",2),"")</f>
        <v>2</v>
      </c>
      <c r="E2874" cm="1">
        <f t="array" ref="E2874">IFERROR(IF(ROW()-1&gt;COUNTA([1]!T_Printers[Printers])*COUNTA([1]!T_Resins[Resins]),"",_xlfn.IFS(ROUND(VLOOKUP(C2874,[1]!T_Resins[#Data],2,FALSE)/VLOOKUP(A2874,[1]!T_Printers[#Data],5,FALSE),1)&lt;=_xlfn.XLOOKUP(B2874,[1]Printers!L:L,[1]Printers!O:O,1,0,),ROUND(VLOOKUP(C2874,[1]!T_Resins[#Data],2,FALSE)/VLOOKUP(A2874,[1]!T_Printers[#Data],5,FALSE),1),ROUND(VLOOKUP(C2874,[1]!T_Resins[#Data],2,FALSE)/VLOOKUP(A2874,[1]!T_Printers[#Data],5,FALSE),1)&gt;_xlfn.XLOOKUP(B2874,[1]Printers!L:L,[1]Printers!O:O,1,0,),10)),"Используйте слой 100 мкм")</f>
        <v>9.3000000000000007</v>
      </c>
      <c r="F2874">
        <f>IFERROR(IF(ROUND(_xlfn.XLOOKUP([1]Parameters!B2874,[1]Printers!L:L,[1]Printers!Q:Q,,0)*E2874/10,0)*10&lt;_xlfn.XLOOKUP([1]Parameters!B2874,[1]Printers!L:L,[1]Printers!P:P,,0),ROUND(_xlfn.XLOOKUP([1]Parameters!B2874,[1]Printers!L:L,[1]Printers!Q:Q,,0)*E2874/10,0)*10,_xlfn.XLOOKUP([1]Parameters!B2874,[1]Printers!L:L,[1]Printers!P:P,,0)),"")</f>
        <v>80</v>
      </c>
      <c r="G2874" cm="1">
        <f t="array" ref="G2874">IFERROR(IF(ROW()-1&gt;COUNTA([1]!T_Printers[Printers])*COUNTA([1]!T_Resins[Resins]),"",_xlfn.IFS(ROUND(VLOOKUP(C2874,[1]!T_Resins[#Data],3,FALSE)/VLOOKUP(A2874,[1]!T_Printers[#Data],5,FALSE),1)&lt;=_xlfn.XLOOKUP(B2874,[1]Printers!L:L,[1]Printers!O:O,1,0,),ROUND(VLOOKUP(C2874,[1]!T_Resins[#Data],3,FALSE)/VLOOKUP(A2874,[1]!T_Printers[#Data],5,FALSE),1),ROUND(VLOOKUP(C2874,[1]!T_Resins[#Data],3,FALSE)/VLOOKUP(A2874,[1]!T_Printers[#Data],5,FALSE),1)&gt;_xlfn.XLOOKUP(B2874,[1]Printers!L:L,[1]Printers!O:O,1,0,),10)),"")</f>
        <v>12.1</v>
      </c>
      <c r="H2874">
        <f>IFERROR(IF(ROUND(_xlfn.XLOOKUP([1]Parameters!B2874,[1]Printers!L:L,[1]Printers!Q:Q,,0)*G2874/10,0)*10&lt;_xlfn.XLOOKUP([1]Parameters!B2874,[1]Printers!L:L,[1]Printers!P:P,,0),ROUND(_xlfn.XLOOKUP([1]Parameters!B2874,[1]Printers!L:L,[1]Printers!Q:Q,,0)*G2874/10,0)*10,_xlfn.XLOOKUP([1]Parameters!B2874,[1]Printers!L:L,[1]Printers!P:P,,0)),"")</f>
        <v>99</v>
      </c>
      <c r="I2874" s="3" t="str" cm="1">
        <f t="array" ref="I2874">IFERROR(IF(ROW()-1&gt;COUNTA([1]!T_Printers[Printers])*COUNTA([1]!T_Resins[Resins]),"",_xlfn.IFS(ROUND(VLOOKUP(C2874,[1]!T_Resins[#Data],4,FALSE)/VLOOKUP(A2874,[1]!T_Printers[#Data],5,FALSE),1)&lt;=_xlfn.XLOOKUP(B2874,[1]Printers!L:L,[1]Printers!O:O,1,0,),ROUND(VLOOKUP(C2874,[1]!T_Resins[#Data],4,FALSE)/VLOOKUP(A2874,[1]!T_Printers[#Data],5,FALSE),1),ROUND(VLOOKUP(C2874,[1]!T_Resins[#Data],4,FALSE)/VLOOKUP(A2874,[1]!T_Printers[#Data],5,FALSE),1)&gt;_xlfn.XLOOKUP(B2874,[1]Printers!L:L,[1]Printers!O:O,1,0,),"")),"")</f>
        <v/>
      </c>
      <c r="J2874" t="str">
        <f>IFERROR(IF(ROUND(_xlfn.XLOOKUP([1]Parameters!B2874,[1]Printers!L:L,[1]Printers!Q:Q,,0)*I2874/10,0)*10&lt;_xlfn.XLOOKUP([1]Parameters!B2874,[1]Printers!L:L,[1]Printers!P:P,,0),ROUND(_xlfn.XLOOKUP([1]Parameters!B2874,[1]Printers!L:L,[1]Printers!Q:Q,,0)*I2874/10,0)*10,_xlfn.XLOOKUP([1]Parameters!B2874,[1]Printers!L:L,[1]Printers!P:P,,0)),"")</f>
        <v/>
      </c>
      <c r="K2874">
        <f>IF(SUM(E2874:J2874)&lt;&gt;0,VLOOKUP(A2874,[1]!T_Printers[#Data],10,FALSE)+VLOOKUP(C2874,[1]!T_Resins[#Data],10,FALSE),"")</f>
        <v>4</v>
      </c>
      <c r="L2874">
        <f>IF(SUM(E2874:J2874)&lt;&gt;0,VLOOKUP(A2874,[1]!T_Printers[#Data],11,FALSE),"")</f>
        <v>8</v>
      </c>
      <c r="M2874">
        <f>IF(SUM(E2874:J2874)&lt;&gt;0,VLOOKUP(C2874,[1]!T_Resins[#Data],8,FALSE),"")</f>
        <v>120</v>
      </c>
      <c r="N2874">
        <f>IF(_xlfn.XLOOKUP(B2874,[1]Printers!$L:$L,[1]Printers!$R:$R,0,0)&gt;0,[1]Parameters!M2874,IF(SUM(E2874:J2874)&lt;&gt;0,VLOOKUP(C2874,[1]!T_Resins[#Data],9,FALSE),""))</f>
        <v>180</v>
      </c>
      <c r="O2874" t="str">
        <f t="shared" si="44"/>
        <v>PhrozenShuffleXL2018</v>
      </c>
    </row>
    <row r="2875" spans="1:15" x14ac:dyDescent="0.25">
      <c r="A2875" t="str">
        <f t="array" ref="A2875">IF(ROW()-1&gt;COUNTA([1]!T_Printers[Printers])*COUNTA([1]!T_Resins[Resins]),"",INDEX([1]!T_Printers[Printers],INT((ROW()-2)/COUNTA([1]!T_Resins[Resins])+1)))</f>
        <v>Phrozen Shuffle XL 2018</v>
      </c>
      <c r="B2875" t="str">
        <f>_xlfn.XLOOKUP(A2875,[1]!T_Printers[Printers],[1]!T_Printers[Icon link],,0)</f>
        <v>PhrozenShuffleXL2018</v>
      </c>
      <c r="C2875" t="str">
        <f t="array" ref="C2875">IF(ROW()-1&gt;COUNTA([1]!T_Printers[Printers])*COUNTA([1]!T_Resins[Resins]),"",INDEX([1]!T_Resins[Resins],MOD(ROW()-2,COUNTA([1]!T_Resins[Resins]))+1))</f>
        <v>Dental Model Light Grey</v>
      </c>
      <c r="D2875">
        <f>IF(SUM(E2875:J2875)&lt;&gt;0,IF(ROW()-1&gt;COUNTA([1]!T_Printers[Printers])*COUNTA([1]!T_Resins[Resins]),"",2),"")</f>
        <v>2</v>
      </c>
      <c r="E2875" cm="1">
        <f t="array" ref="E2875">IFERROR(IF(ROW()-1&gt;COUNTA([1]!T_Printers[Printers])*COUNTA([1]!T_Resins[Resins]),"",_xlfn.IFS(ROUND(VLOOKUP(C2875,[1]!T_Resins[#Data],2,FALSE)/VLOOKUP(A2875,[1]!T_Printers[#Data],5,FALSE),1)&lt;=_xlfn.XLOOKUP(B2875,[1]Printers!L:L,[1]Printers!O:O,1,0,),ROUND(VLOOKUP(C2875,[1]!T_Resins[#Data],2,FALSE)/VLOOKUP(A2875,[1]!T_Printers[#Data],5,FALSE),1),ROUND(VLOOKUP(C2875,[1]!T_Resins[#Data],2,FALSE)/VLOOKUP(A2875,[1]!T_Printers[#Data],5,FALSE),1)&gt;_xlfn.XLOOKUP(B2875,[1]Printers!L:L,[1]Printers!O:O,1,0,),10)),"Используйте слой 100 мкм")</f>
        <v>11.7</v>
      </c>
      <c r="F2875">
        <f>IFERROR(IF(ROUND(_xlfn.XLOOKUP([1]Parameters!B2875,[1]Printers!L:L,[1]Printers!Q:Q,,0)*E2875/10,0)*10&lt;_xlfn.XLOOKUP([1]Parameters!B2875,[1]Printers!L:L,[1]Printers!P:P,,0),ROUND(_xlfn.XLOOKUP([1]Parameters!B2875,[1]Printers!L:L,[1]Printers!Q:Q,,0)*E2875/10,0)*10,_xlfn.XLOOKUP([1]Parameters!B2875,[1]Printers!L:L,[1]Printers!P:P,,0)),"")</f>
        <v>99</v>
      </c>
      <c r="G2875" cm="1">
        <f t="array" ref="G2875">IFERROR(IF(ROW()-1&gt;COUNTA([1]!T_Printers[Printers])*COUNTA([1]!T_Resins[Resins]),"",_xlfn.IFS(ROUND(VLOOKUP(C2875,[1]!T_Resins[#Data],3,FALSE)/VLOOKUP(A2875,[1]!T_Printers[#Data],5,FALSE),1)&lt;=_xlfn.XLOOKUP(B2875,[1]Printers!L:L,[1]Printers!O:O,1,0,),ROUND(VLOOKUP(C2875,[1]!T_Resins[#Data],3,FALSE)/VLOOKUP(A2875,[1]!T_Printers[#Data],5,FALSE),1),ROUND(VLOOKUP(C2875,[1]!T_Resins[#Data],3,FALSE)/VLOOKUP(A2875,[1]!T_Printers[#Data],5,FALSE),1)&gt;_xlfn.XLOOKUP(B2875,[1]Printers!L:L,[1]Printers!O:O,1,0,),10)),"")</f>
        <v>15.2</v>
      </c>
      <c r="H2875">
        <f>IFERROR(IF(ROUND(_xlfn.XLOOKUP([1]Parameters!B2875,[1]Printers!L:L,[1]Printers!Q:Q,,0)*G2875/10,0)*10&lt;_xlfn.XLOOKUP([1]Parameters!B2875,[1]Printers!L:L,[1]Printers!P:P,,0),ROUND(_xlfn.XLOOKUP([1]Parameters!B2875,[1]Printers!L:L,[1]Printers!Q:Q,,0)*G2875/10,0)*10,_xlfn.XLOOKUP([1]Parameters!B2875,[1]Printers!L:L,[1]Printers!P:P,,0)),"")</f>
        <v>99</v>
      </c>
      <c r="I2875" s="3" t="str" cm="1">
        <f t="array" ref="I2875">IFERROR(IF(ROW()-1&gt;COUNTA([1]!T_Printers[Printers])*COUNTA([1]!T_Resins[Resins]),"",_xlfn.IFS(ROUND(VLOOKUP(C2875,[1]!T_Resins[#Data],4,FALSE)/VLOOKUP(A2875,[1]!T_Printers[#Data],5,FALSE),1)&lt;=_xlfn.XLOOKUP(B2875,[1]Printers!L:L,[1]Printers!O:O,1,0,),ROUND(VLOOKUP(C2875,[1]!T_Resins[#Data],4,FALSE)/VLOOKUP(A2875,[1]!T_Printers[#Data],5,FALSE),1),ROUND(VLOOKUP(C2875,[1]!T_Resins[#Data],4,FALSE)/VLOOKUP(A2875,[1]!T_Printers[#Data],5,FALSE),1)&gt;_xlfn.XLOOKUP(B2875,[1]Printers!L:L,[1]Printers!O:O,1,0,),"")),"")</f>
        <v/>
      </c>
      <c r="J2875" t="str">
        <f>IFERROR(IF(ROUND(_xlfn.XLOOKUP([1]Parameters!B2875,[1]Printers!L:L,[1]Printers!Q:Q,,0)*I2875/10,0)*10&lt;_xlfn.XLOOKUP([1]Parameters!B2875,[1]Printers!L:L,[1]Printers!P:P,,0),ROUND(_xlfn.XLOOKUP([1]Parameters!B2875,[1]Printers!L:L,[1]Printers!Q:Q,,0)*I2875/10,0)*10,_xlfn.XLOOKUP([1]Parameters!B2875,[1]Printers!L:L,[1]Printers!P:P,,0)),"")</f>
        <v/>
      </c>
      <c r="K2875">
        <f>IF(SUM(E2875:J2875)&lt;&gt;0,VLOOKUP(A2875,[1]!T_Printers[#Data],10,FALSE)+VLOOKUP(C2875,[1]!T_Resins[#Data],10,FALSE),"")</f>
        <v>4</v>
      </c>
      <c r="L2875">
        <f>IF(SUM(E2875:J2875)&lt;&gt;0,VLOOKUP(A2875,[1]!T_Printers[#Data],11,FALSE),"")</f>
        <v>8</v>
      </c>
      <c r="M2875">
        <f>IF(SUM(E2875:J2875)&lt;&gt;0,VLOOKUP(C2875,[1]!T_Resins[#Data],8,FALSE),"")</f>
        <v>120</v>
      </c>
      <c r="N2875">
        <f>IF(_xlfn.XLOOKUP(B2875,[1]Printers!$L:$L,[1]Printers!$R:$R,0,0)&gt;0,[1]Parameters!M2875,IF(SUM(E2875:J2875)&lt;&gt;0,VLOOKUP(C2875,[1]!T_Resins[#Data],9,FALSE),""))</f>
        <v>180</v>
      </c>
      <c r="O2875" t="str">
        <f t="shared" si="44"/>
        <v>PhrozenShuffleXL2018</v>
      </c>
    </row>
    <row r="2876" spans="1:15" x14ac:dyDescent="0.25">
      <c r="A2876" t="str">
        <f t="array" ref="A2876">IF(ROW()-1&gt;COUNTA([1]!T_Printers[Printers])*COUNTA([1]!T_Resins[Resins]),"",INDEX([1]!T_Printers[Printers],INT((ROW()-2)/COUNTA([1]!T_Resins[Resins])+1)))</f>
        <v>Phrozen Shuffle XL 2018</v>
      </c>
      <c r="B2876" t="str">
        <f>_xlfn.XLOOKUP(A2876,[1]!T_Printers[Printers],[1]!T_Printers[Icon link],,0)</f>
        <v>PhrozenShuffleXL2018</v>
      </c>
      <c r="C2876" t="str">
        <f t="array" ref="C2876">IF(ROW()-1&gt;COUNTA([1]!T_Printers[Printers])*COUNTA([1]!T_Resins[Resins]),"",INDEX([1]!T_Resins[Resins],MOD(ROW()-2,COUNTA([1]!T_Resins[Resins]))+1))</f>
        <v>Dental Peach</v>
      </c>
      <c r="D2876">
        <f>IF(SUM(E2876:J2876)&lt;&gt;0,IF(ROW()-1&gt;COUNTA([1]!T_Printers[Printers])*COUNTA([1]!T_Resins[Resins]),"",2),"")</f>
        <v>2</v>
      </c>
      <c r="E2876" cm="1">
        <f t="array" ref="E2876">IFERROR(IF(ROW()-1&gt;COUNTA([1]!T_Printers[Printers])*COUNTA([1]!T_Resins[Resins]),"",_xlfn.IFS(ROUND(VLOOKUP(C2876,[1]!T_Resins[#Data],2,FALSE)/VLOOKUP(A2876,[1]!T_Printers[#Data],5,FALSE),1)&lt;=_xlfn.XLOOKUP(B2876,[1]Printers!L:L,[1]Printers!O:O,1,0,),ROUND(VLOOKUP(C2876,[1]!T_Resins[#Data],2,FALSE)/VLOOKUP(A2876,[1]!T_Printers[#Data],5,FALSE),1),ROUND(VLOOKUP(C2876,[1]!T_Resins[#Data],2,FALSE)/VLOOKUP(A2876,[1]!T_Printers[#Data],5,FALSE),1)&gt;_xlfn.XLOOKUP(B2876,[1]Printers!L:L,[1]Printers!O:O,1,0,),10)),"Используйте слой 100 мкм")</f>
        <v>15</v>
      </c>
      <c r="F2876">
        <f>IFERROR(IF(ROUND(_xlfn.XLOOKUP([1]Parameters!B2876,[1]Printers!L:L,[1]Printers!Q:Q,,0)*E2876/10,0)*10&lt;_xlfn.XLOOKUP([1]Parameters!B2876,[1]Printers!L:L,[1]Printers!P:P,,0),ROUND(_xlfn.XLOOKUP([1]Parameters!B2876,[1]Printers!L:L,[1]Printers!Q:Q,,0)*E2876/10,0)*10,_xlfn.XLOOKUP([1]Parameters!B2876,[1]Printers!L:L,[1]Printers!P:P,,0)),"")</f>
        <v>99</v>
      </c>
      <c r="G2876" cm="1">
        <f t="array" ref="G2876">IFERROR(IF(ROW()-1&gt;COUNTA([1]!T_Printers[Printers])*COUNTA([1]!T_Resins[Resins]),"",_xlfn.IFS(ROUND(VLOOKUP(C2876,[1]!T_Resins[#Data],3,FALSE)/VLOOKUP(A2876,[1]!T_Printers[#Data],5,FALSE),1)&lt;=_xlfn.XLOOKUP(B2876,[1]Printers!L:L,[1]Printers!O:O,1,0,),ROUND(VLOOKUP(C2876,[1]!T_Resins[#Data],3,FALSE)/VLOOKUP(A2876,[1]!T_Printers[#Data],5,FALSE),1),ROUND(VLOOKUP(C2876,[1]!T_Resins[#Data],3,FALSE)/VLOOKUP(A2876,[1]!T_Printers[#Data],5,FALSE),1)&gt;_xlfn.XLOOKUP(B2876,[1]Printers!L:L,[1]Printers!O:O,1,0,),10)),"")</f>
        <v>19.5</v>
      </c>
      <c r="H2876">
        <f>IFERROR(IF(ROUND(_xlfn.XLOOKUP([1]Parameters!B2876,[1]Printers!L:L,[1]Printers!Q:Q,,0)*G2876/10,0)*10&lt;_xlfn.XLOOKUP([1]Parameters!B2876,[1]Printers!L:L,[1]Printers!P:P,,0),ROUND(_xlfn.XLOOKUP([1]Parameters!B2876,[1]Printers!L:L,[1]Printers!Q:Q,,0)*G2876/10,0)*10,_xlfn.XLOOKUP([1]Parameters!B2876,[1]Printers!L:L,[1]Printers!P:P,,0)),"")</f>
        <v>99</v>
      </c>
      <c r="I2876" s="3" t="str" cm="1">
        <f t="array" ref="I2876">IFERROR(IF(ROW()-1&gt;COUNTA([1]!T_Printers[Printers])*COUNTA([1]!T_Resins[Resins]),"",_xlfn.IFS(ROUND(VLOOKUP(C2876,[1]!T_Resins[#Data],4,FALSE)/VLOOKUP(A2876,[1]!T_Printers[#Data],5,FALSE),1)&lt;=_xlfn.XLOOKUP(B2876,[1]Printers!L:L,[1]Printers!O:O,1,0,),ROUND(VLOOKUP(C2876,[1]!T_Resins[#Data],4,FALSE)/VLOOKUP(A2876,[1]!T_Printers[#Data],5,FALSE),1),ROUND(VLOOKUP(C2876,[1]!T_Resins[#Data],4,FALSE)/VLOOKUP(A2876,[1]!T_Printers[#Data],5,FALSE),1)&gt;_xlfn.XLOOKUP(B2876,[1]Printers!L:L,[1]Printers!O:O,1,0,),"")),"")</f>
        <v/>
      </c>
      <c r="J2876" t="str">
        <f>IFERROR(IF(ROUND(_xlfn.XLOOKUP([1]Parameters!B2876,[1]Printers!L:L,[1]Printers!Q:Q,,0)*I2876/10,0)*10&lt;_xlfn.XLOOKUP([1]Parameters!B2876,[1]Printers!L:L,[1]Printers!P:P,,0),ROUND(_xlfn.XLOOKUP([1]Parameters!B2876,[1]Printers!L:L,[1]Printers!Q:Q,,0)*I2876/10,0)*10,_xlfn.XLOOKUP([1]Parameters!B2876,[1]Printers!L:L,[1]Printers!P:P,,0)),"")</f>
        <v/>
      </c>
      <c r="K2876">
        <f>IF(SUM(E2876:J2876)&lt;&gt;0,VLOOKUP(A2876,[1]!T_Printers[#Data],10,FALSE)+VLOOKUP(C2876,[1]!T_Resins[#Data],10,FALSE),"")</f>
        <v>4</v>
      </c>
      <c r="L2876">
        <f>IF(SUM(E2876:J2876)&lt;&gt;0,VLOOKUP(A2876,[1]!T_Printers[#Data],11,FALSE),"")</f>
        <v>8</v>
      </c>
      <c r="M2876">
        <f>IF(SUM(E2876:J2876)&lt;&gt;0,VLOOKUP(C2876,[1]!T_Resins[#Data],8,FALSE),"")</f>
        <v>120</v>
      </c>
      <c r="N2876">
        <f>IF(_xlfn.XLOOKUP(B2876,[1]Printers!$L:$L,[1]Printers!$R:$R,0,0)&gt;0,[1]Parameters!M2876,IF(SUM(E2876:J2876)&lt;&gt;0,VLOOKUP(C2876,[1]!T_Resins[#Data],9,FALSE),""))</f>
        <v>180</v>
      </c>
      <c r="O2876" t="str">
        <f t="shared" si="44"/>
        <v>PhrozenShuffleXL2018</v>
      </c>
    </row>
    <row r="2877" spans="1:15" x14ac:dyDescent="0.25">
      <c r="A2877" t="str">
        <f t="array" ref="A2877">IF(ROW()-1&gt;COUNTA([1]!T_Printers[Printers])*COUNTA([1]!T_Resins[Resins]),"",INDEX([1]!T_Printers[Printers],INT((ROW()-2)/COUNTA([1]!T_Resins[Resins])+1)))</f>
        <v>Phrozen Shuffle XL 2018</v>
      </c>
      <c r="B2877" t="str">
        <f>_xlfn.XLOOKUP(A2877,[1]!T_Printers[Printers],[1]!T_Printers[Icon link],,0)</f>
        <v>PhrozenShuffleXL2018</v>
      </c>
      <c r="C2877" t="str">
        <f t="array" ref="C2877">IF(ROW()-1&gt;COUNTA([1]!T_Printers[Printers])*COUNTA([1]!T_Resins[Resins]),"",INDEX([1]!T_Resins[Resins],MOD(ROW()-2,COUNTA([1]!T_Resins[Resins]))+1))</f>
        <v>Dental Pink</v>
      </c>
      <c r="D2877">
        <f>IF(SUM(E2877:J2877)&lt;&gt;0,IF(ROW()-1&gt;COUNTA([1]!T_Printers[Printers])*COUNTA([1]!T_Resins[Resins]),"",2),"")</f>
        <v>2</v>
      </c>
      <c r="E2877" cm="1">
        <f t="array" ref="E2877">IFERROR(IF(ROW()-1&gt;COUNTA([1]!T_Printers[Printers])*COUNTA([1]!T_Resins[Resins]),"",_xlfn.IFS(ROUND(VLOOKUP(C2877,[1]!T_Resins[#Data],2,FALSE)/VLOOKUP(A2877,[1]!T_Printers[#Data],5,FALSE),1)&lt;=_xlfn.XLOOKUP(B2877,[1]Printers!L:L,[1]Printers!O:O,1,0,),ROUND(VLOOKUP(C2877,[1]!T_Resins[#Data],2,FALSE)/VLOOKUP(A2877,[1]!T_Printers[#Data],5,FALSE),1),ROUND(VLOOKUP(C2877,[1]!T_Resins[#Data],2,FALSE)/VLOOKUP(A2877,[1]!T_Printers[#Data],5,FALSE),1)&gt;_xlfn.XLOOKUP(B2877,[1]Printers!L:L,[1]Printers!O:O,1,0,),10)),"Используйте слой 100 мкм")</f>
        <v>9.5</v>
      </c>
      <c r="F2877">
        <f>IFERROR(IF(ROUND(_xlfn.XLOOKUP([1]Parameters!B2877,[1]Printers!L:L,[1]Printers!Q:Q,,0)*E2877/10,0)*10&lt;_xlfn.XLOOKUP([1]Parameters!B2877,[1]Printers!L:L,[1]Printers!P:P,,0),ROUND(_xlfn.XLOOKUP([1]Parameters!B2877,[1]Printers!L:L,[1]Printers!Q:Q,,0)*E2877/10,0)*10,_xlfn.XLOOKUP([1]Parameters!B2877,[1]Printers!L:L,[1]Printers!P:P,,0)),"")</f>
        <v>90</v>
      </c>
      <c r="G2877" cm="1">
        <f t="array" ref="G2877">IFERROR(IF(ROW()-1&gt;COUNTA([1]!T_Printers[Printers])*COUNTA([1]!T_Resins[Resins]),"",_xlfn.IFS(ROUND(VLOOKUP(C2877,[1]!T_Resins[#Data],3,FALSE)/VLOOKUP(A2877,[1]!T_Printers[#Data],5,FALSE),1)&lt;=_xlfn.XLOOKUP(B2877,[1]Printers!L:L,[1]Printers!O:O,1,0,),ROUND(VLOOKUP(C2877,[1]!T_Resins[#Data],3,FALSE)/VLOOKUP(A2877,[1]!T_Printers[#Data],5,FALSE),1),ROUND(VLOOKUP(C2877,[1]!T_Resins[#Data],3,FALSE)/VLOOKUP(A2877,[1]!T_Printers[#Data],5,FALSE),1)&gt;_xlfn.XLOOKUP(B2877,[1]Printers!L:L,[1]Printers!O:O,1,0,),10)),"")</f>
        <v>12.4</v>
      </c>
      <c r="H2877">
        <f>IFERROR(IF(ROUND(_xlfn.XLOOKUP([1]Parameters!B2877,[1]Printers!L:L,[1]Printers!Q:Q,,0)*G2877/10,0)*10&lt;_xlfn.XLOOKUP([1]Parameters!B2877,[1]Printers!L:L,[1]Printers!P:P,,0),ROUND(_xlfn.XLOOKUP([1]Parameters!B2877,[1]Printers!L:L,[1]Printers!Q:Q,,0)*G2877/10,0)*10,_xlfn.XLOOKUP([1]Parameters!B2877,[1]Printers!L:L,[1]Printers!P:P,,0)),"")</f>
        <v>99</v>
      </c>
      <c r="I2877" s="3" t="str" cm="1">
        <f t="array" ref="I2877">IFERROR(IF(ROW()-1&gt;COUNTA([1]!T_Printers[Printers])*COUNTA([1]!T_Resins[Resins]),"",_xlfn.IFS(ROUND(VLOOKUP(C2877,[1]!T_Resins[#Data],4,FALSE)/VLOOKUP(A2877,[1]!T_Printers[#Data],5,FALSE),1)&lt;=_xlfn.XLOOKUP(B2877,[1]Printers!L:L,[1]Printers!O:O,1,0,),ROUND(VLOOKUP(C2877,[1]!T_Resins[#Data],4,FALSE)/VLOOKUP(A2877,[1]!T_Printers[#Data],5,FALSE),1),ROUND(VLOOKUP(C2877,[1]!T_Resins[#Data],4,FALSE)/VLOOKUP(A2877,[1]!T_Printers[#Data],5,FALSE),1)&gt;_xlfn.XLOOKUP(B2877,[1]Printers!L:L,[1]Printers!O:O,1,0,),"")),"")</f>
        <v/>
      </c>
      <c r="J2877" t="str">
        <f>IFERROR(IF(ROUND(_xlfn.XLOOKUP([1]Parameters!B2877,[1]Printers!L:L,[1]Printers!Q:Q,,0)*I2877/10,0)*10&lt;_xlfn.XLOOKUP([1]Parameters!B2877,[1]Printers!L:L,[1]Printers!P:P,,0),ROUND(_xlfn.XLOOKUP([1]Parameters!B2877,[1]Printers!L:L,[1]Printers!Q:Q,,0)*I2877/10,0)*10,_xlfn.XLOOKUP([1]Parameters!B2877,[1]Printers!L:L,[1]Printers!P:P,,0)),"")</f>
        <v/>
      </c>
      <c r="K2877">
        <f>IF(SUM(E2877:J2877)&lt;&gt;0,VLOOKUP(A2877,[1]!T_Printers[#Data],10,FALSE)+VLOOKUP(C2877,[1]!T_Resins[#Data],10,FALSE),"")</f>
        <v>3</v>
      </c>
      <c r="L2877">
        <f>IF(SUM(E2877:J2877)&lt;&gt;0,VLOOKUP(A2877,[1]!T_Printers[#Data],11,FALSE),"")</f>
        <v>8</v>
      </c>
      <c r="M2877">
        <f>IF(SUM(E2877:J2877)&lt;&gt;0,VLOOKUP(C2877,[1]!T_Resins[#Data],8,FALSE),"")</f>
        <v>120</v>
      </c>
      <c r="N2877">
        <f>IF(_xlfn.XLOOKUP(B2877,[1]Printers!$L:$L,[1]Printers!$R:$R,0,0)&gt;0,[1]Parameters!M2877,IF(SUM(E2877:J2877)&lt;&gt;0,VLOOKUP(C2877,[1]!T_Resins[#Data],9,FALSE),""))</f>
        <v>180</v>
      </c>
      <c r="O2877" t="str">
        <f t="shared" si="44"/>
        <v>PhrozenShuffleXL2018</v>
      </c>
    </row>
    <row r="2878" spans="1:15" x14ac:dyDescent="0.25">
      <c r="A2878" t="str">
        <f t="array" ref="A2878">IF(ROW()-1&gt;COUNTA([1]!T_Printers[Printers])*COUNTA([1]!T_Resins[Resins]),"",INDEX([1]!T_Printers[Printers],INT((ROW()-2)/COUNTA([1]!T_Resins[Resins])+1)))</f>
        <v>Phrozen Shuffle XL 2018</v>
      </c>
      <c r="B2878" t="str">
        <f>_xlfn.XLOOKUP(A2878,[1]!T_Printers[Printers],[1]!T_Printers[Icon link],,0)</f>
        <v>PhrozenShuffleXL2018</v>
      </c>
      <c r="C2878" t="str">
        <f t="array" ref="C2878">IF(ROW()-1&gt;COUNTA([1]!T_Printers[Printers])*COUNTA([1]!T_Resins[Resins]),"",INDEX([1]!T_Resins[Resins],MOD(ROW()-2,COUNTA([1]!T_Resins[Resins]))+1))</f>
        <v>Dental Soft Pink</v>
      </c>
      <c r="D2878">
        <f>IF(SUM(E2878:J2878)&lt;&gt;0,IF(ROW()-1&gt;COUNTA([1]!T_Printers[Printers])*COUNTA([1]!T_Resins[Resins]),"",2),"")</f>
        <v>2</v>
      </c>
      <c r="E2878" cm="1">
        <f t="array" ref="E2878">IFERROR(IF(ROW()-1&gt;COUNTA([1]!T_Printers[Printers])*COUNTA([1]!T_Resins[Resins]),"",_xlfn.IFS(ROUND(VLOOKUP(C2878,[1]!T_Resins[#Data],2,FALSE)/VLOOKUP(A2878,[1]!T_Printers[#Data],5,FALSE),1)&lt;=_xlfn.XLOOKUP(B2878,[1]Printers!L:L,[1]Printers!O:O,1,0,),ROUND(VLOOKUP(C2878,[1]!T_Resins[#Data],2,FALSE)/VLOOKUP(A2878,[1]!T_Printers[#Data],5,FALSE),1),ROUND(VLOOKUP(C2878,[1]!T_Resins[#Data],2,FALSE)/VLOOKUP(A2878,[1]!T_Printers[#Data],5,FALSE),1)&gt;_xlfn.XLOOKUP(B2878,[1]Printers!L:L,[1]Printers!O:O,1,0,),10)),"Используйте слой 100 мкм")</f>
        <v>14.1</v>
      </c>
      <c r="F2878">
        <f>IFERROR(IF(ROUND(_xlfn.XLOOKUP([1]Parameters!B2878,[1]Printers!L:L,[1]Printers!Q:Q,,0)*E2878/10,0)*10&lt;_xlfn.XLOOKUP([1]Parameters!B2878,[1]Printers!L:L,[1]Printers!P:P,,0),ROUND(_xlfn.XLOOKUP([1]Parameters!B2878,[1]Printers!L:L,[1]Printers!Q:Q,,0)*E2878/10,0)*10,_xlfn.XLOOKUP([1]Parameters!B2878,[1]Printers!L:L,[1]Printers!P:P,,0)),"")</f>
        <v>99</v>
      </c>
      <c r="G2878" cm="1">
        <f t="array" ref="G2878">IFERROR(IF(ROW()-1&gt;COUNTA([1]!T_Printers[Printers])*COUNTA([1]!T_Resins[Resins]),"",_xlfn.IFS(ROUND(VLOOKUP(C2878,[1]!T_Resins[#Data],3,FALSE)/VLOOKUP(A2878,[1]!T_Printers[#Data],5,FALSE),1)&lt;=_xlfn.XLOOKUP(B2878,[1]Printers!L:L,[1]Printers!O:O,1,0,),ROUND(VLOOKUP(C2878,[1]!T_Resins[#Data],3,FALSE)/VLOOKUP(A2878,[1]!T_Printers[#Data],5,FALSE),1),ROUND(VLOOKUP(C2878,[1]!T_Resins[#Data],3,FALSE)/VLOOKUP(A2878,[1]!T_Printers[#Data],5,FALSE),1)&gt;_xlfn.XLOOKUP(B2878,[1]Printers!L:L,[1]Printers!O:O,1,0,),10)),"")</f>
        <v>18.2</v>
      </c>
      <c r="H2878">
        <f>IFERROR(IF(ROUND(_xlfn.XLOOKUP([1]Parameters!B2878,[1]Printers!L:L,[1]Printers!Q:Q,,0)*G2878/10,0)*10&lt;_xlfn.XLOOKUP([1]Parameters!B2878,[1]Printers!L:L,[1]Printers!P:P,,0),ROUND(_xlfn.XLOOKUP([1]Parameters!B2878,[1]Printers!L:L,[1]Printers!Q:Q,,0)*G2878/10,0)*10,_xlfn.XLOOKUP([1]Parameters!B2878,[1]Printers!L:L,[1]Printers!P:P,,0)),"")</f>
        <v>99</v>
      </c>
      <c r="I2878" s="3" t="str" cm="1">
        <f t="array" ref="I2878">IFERROR(IF(ROW()-1&gt;COUNTA([1]!T_Printers[Printers])*COUNTA([1]!T_Resins[Resins]),"",_xlfn.IFS(ROUND(VLOOKUP(C2878,[1]!T_Resins[#Data],4,FALSE)/VLOOKUP(A2878,[1]!T_Printers[#Data],5,FALSE),1)&lt;=_xlfn.XLOOKUP(B2878,[1]Printers!L:L,[1]Printers!O:O,1,0,),ROUND(VLOOKUP(C2878,[1]!T_Resins[#Data],4,FALSE)/VLOOKUP(A2878,[1]!T_Printers[#Data],5,FALSE),1),ROUND(VLOOKUP(C2878,[1]!T_Resins[#Data],4,FALSE)/VLOOKUP(A2878,[1]!T_Printers[#Data],5,FALSE),1)&gt;_xlfn.XLOOKUP(B2878,[1]Printers!L:L,[1]Printers!O:O,1,0,),"")),"")</f>
        <v/>
      </c>
      <c r="J2878" t="str">
        <f>IFERROR(IF(ROUND(_xlfn.XLOOKUP([1]Parameters!B2878,[1]Printers!L:L,[1]Printers!Q:Q,,0)*I2878/10,0)*10&lt;_xlfn.XLOOKUP([1]Parameters!B2878,[1]Printers!L:L,[1]Printers!P:P,,0),ROUND(_xlfn.XLOOKUP([1]Parameters!B2878,[1]Printers!L:L,[1]Printers!Q:Q,,0)*I2878/10,0)*10,_xlfn.XLOOKUP([1]Parameters!B2878,[1]Printers!L:L,[1]Printers!P:P,,0)),"")</f>
        <v/>
      </c>
      <c r="K2878">
        <f>IF(SUM(E2878:J2878)&lt;&gt;0,VLOOKUP(A2878,[1]!T_Printers[#Data],10,FALSE)+VLOOKUP(C2878,[1]!T_Resins[#Data],10,FALSE),"")</f>
        <v>3</v>
      </c>
      <c r="L2878">
        <f>IF(SUM(E2878:J2878)&lt;&gt;0,VLOOKUP(A2878,[1]!T_Printers[#Data],11,FALSE),"")</f>
        <v>8</v>
      </c>
      <c r="M2878">
        <f>IF(SUM(E2878:J2878)&lt;&gt;0,VLOOKUP(C2878,[1]!T_Resins[#Data],8,FALSE),"")</f>
        <v>60</v>
      </c>
      <c r="N2878">
        <f>IF(_xlfn.XLOOKUP(B2878,[1]Printers!$L:$L,[1]Printers!$R:$R,0,0)&gt;0,[1]Parameters!M2878,IF(SUM(E2878:J2878)&lt;&gt;0,VLOOKUP(C2878,[1]!T_Resins[#Data],9,FALSE),""))</f>
        <v>60</v>
      </c>
      <c r="O2878" t="str">
        <f t="shared" si="44"/>
        <v>PhrozenShuffleXL2018</v>
      </c>
    </row>
    <row r="2879" spans="1:15" x14ac:dyDescent="0.25">
      <c r="A2879" t="str">
        <f t="array" ref="A2879">IF(ROW()-1&gt;COUNTA([1]!T_Printers[Printers])*COUNTA([1]!T_Resins[Resins]),"",INDEX([1]!T_Printers[Printers],INT((ROW()-2)/COUNTA([1]!T_Resins[Resins])+1)))</f>
        <v>Phrozen Shuffle XL 2018</v>
      </c>
      <c r="B2879" t="str">
        <f>_xlfn.XLOOKUP(A2879,[1]!T_Printers[Printers],[1]!T_Printers[Icon link],,0)</f>
        <v>PhrozenShuffleXL2018</v>
      </c>
      <c r="C2879" t="str">
        <f t="array" ref="C2879">IF(ROW()-1&gt;COUNTA([1]!T_Printers[Printers])*COUNTA([1]!T_Resins[Resins]),"",INDEX([1]!T_Resins[Resins],MOD(ROW()-2,COUNTA([1]!T_Resins[Resins]))+1))</f>
        <v>Dental Sand A1-A2</v>
      </c>
      <c r="D2879">
        <f>IF(SUM(E2879:J2879)&lt;&gt;0,IF(ROW()-1&gt;COUNTA([1]!T_Printers[Printers])*COUNTA([1]!T_Resins[Resins]),"",2),"")</f>
        <v>2</v>
      </c>
      <c r="E2879" cm="1">
        <f t="array" ref="E2879">IFERROR(IF(ROW()-1&gt;COUNTA([1]!T_Printers[Printers])*COUNTA([1]!T_Resins[Resins]),"",_xlfn.IFS(ROUND(VLOOKUP(C2879,[1]!T_Resins[#Data],2,FALSE)/VLOOKUP(A2879,[1]!T_Printers[#Data],5,FALSE),1)&lt;=_xlfn.XLOOKUP(B2879,[1]Printers!L:L,[1]Printers!O:O,1,0,),ROUND(VLOOKUP(C2879,[1]!T_Resins[#Data],2,FALSE)/VLOOKUP(A2879,[1]!T_Printers[#Data],5,FALSE),1),ROUND(VLOOKUP(C2879,[1]!T_Resins[#Data],2,FALSE)/VLOOKUP(A2879,[1]!T_Printers[#Data],5,FALSE),1)&gt;_xlfn.XLOOKUP(B2879,[1]Printers!L:L,[1]Printers!O:O,1,0,),10)),"Используйте слой 100 мкм")</f>
        <v>8.1</v>
      </c>
      <c r="F2879">
        <f>IFERROR(IF(ROUND(_xlfn.XLOOKUP([1]Parameters!B2879,[1]Printers!L:L,[1]Printers!Q:Q,,0)*E2879/10,0)*10&lt;_xlfn.XLOOKUP([1]Parameters!B2879,[1]Printers!L:L,[1]Printers!P:P,,0),ROUND(_xlfn.XLOOKUP([1]Parameters!B2879,[1]Printers!L:L,[1]Printers!Q:Q,,0)*E2879/10,0)*10,_xlfn.XLOOKUP([1]Parameters!B2879,[1]Printers!L:L,[1]Printers!P:P,,0)),"")</f>
        <v>70</v>
      </c>
      <c r="G2879" cm="1">
        <f t="array" ref="G2879">IFERROR(IF(ROW()-1&gt;COUNTA([1]!T_Printers[Printers])*COUNTA([1]!T_Resins[Resins]),"",_xlfn.IFS(ROUND(VLOOKUP(C2879,[1]!T_Resins[#Data],3,FALSE)/VLOOKUP(A2879,[1]!T_Printers[#Data],5,FALSE),1)&lt;=_xlfn.XLOOKUP(B2879,[1]Printers!L:L,[1]Printers!O:O,1,0,),ROUND(VLOOKUP(C2879,[1]!T_Resins[#Data],3,FALSE)/VLOOKUP(A2879,[1]!T_Printers[#Data],5,FALSE),1),ROUND(VLOOKUP(C2879,[1]!T_Resins[#Data],3,FALSE)/VLOOKUP(A2879,[1]!T_Printers[#Data],5,FALSE),1)&gt;_xlfn.XLOOKUP(B2879,[1]Printers!L:L,[1]Printers!O:O,1,0,),10)),"")</f>
        <v>10.5</v>
      </c>
      <c r="H2879">
        <f>IFERROR(IF(ROUND(_xlfn.XLOOKUP([1]Parameters!B2879,[1]Printers!L:L,[1]Printers!Q:Q,,0)*G2879/10,0)*10&lt;_xlfn.XLOOKUP([1]Parameters!B2879,[1]Printers!L:L,[1]Printers!P:P,,0),ROUND(_xlfn.XLOOKUP([1]Parameters!B2879,[1]Printers!L:L,[1]Printers!Q:Q,,0)*G2879/10,0)*10,_xlfn.XLOOKUP([1]Parameters!B2879,[1]Printers!L:L,[1]Printers!P:P,,0)),"")</f>
        <v>90</v>
      </c>
      <c r="I2879" s="3" t="str" cm="1">
        <f t="array" ref="I2879">IFERROR(IF(ROW()-1&gt;COUNTA([1]!T_Printers[Printers])*COUNTA([1]!T_Resins[Resins]),"",_xlfn.IFS(ROUND(VLOOKUP(C2879,[1]!T_Resins[#Data],4,FALSE)/VLOOKUP(A2879,[1]!T_Printers[#Data],5,FALSE),1)&lt;=_xlfn.XLOOKUP(B2879,[1]Printers!L:L,[1]Printers!O:O,1,0,),ROUND(VLOOKUP(C2879,[1]!T_Resins[#Data],4,FALSE)/VLOOKUP(A2879,[1]!T_Printers[#Data],5,FALSE),1),ROUND(VLOOKUP(C2879,[1]!T_Resins[#Data],4,FALSE)/VLOOKUP(A2879,[1]!T_Printers[#Data],5,FALSE),1)&gt;_xlfn.XLOOKUP(B2879,[1]Printers!L:L,[1]Printers!O:O,1,0,),"")),"")</f>
        <v/>
      </c>
      <c r="J2879" t="str">
        <f>IFERROR(IF(ROUND(_xlfn.XLOOKUP([1]Parameters!B2879,[1]Printers!L:L,[1]Printers!Q:Q,,0)*I2879/10,0)*10&lt;_xlfn.XLOOKUP([1]Parameters!B2879,[1]Printers!L:L,[1]Printers!P:P,,0),ROUND(_xlfn.XLOOKUP([1]Parameters!B2879,[1]Printers!L:L,[1]Printers!Q:Q,,0)*I2879/10,0)*10,_xlfn.XLOOKUP([1]Parameters!B2879,[1]Printers!L:L,[1]Printers!P:P,,0)),"")</f>
        <v/>
      </c>
      <c r="K2879">
        <f>IF(SUM(E2879:J2879)&lt;&gt;0,VLOOKUP(A2879,[1]!T_Printers[#Data],10,FALSE)+VLOOKUP(C2879,[1]!T_Resins[#Data],10,FALSE),"")</f>
        <v>4</v>
      </c>
      <c r="L2879">
        <f>IF(SUM(E2879:J2879)&lt;&gt;0,VLOOKUP(A2879,[1]!T_Printers[#Data],11,FALSE),"")</f>
        <v>8</v>
      </c>
      <c r="M2879">
        <f>IF(SUM(E2879:J2879)&lt;&gt;0,VLOOKUP(C2879,[1]!T_Resins[#Data],8,FALSE),"")</f>
        <v>120</v>
      </c>
      <c r="N2879">
        <f>IF(_xlfn.XLOOKUP(B2879,[1]Printers!$L:$L,[1]Printers!$R:$R,0,0)&gt;0,[1]Parameters!M2879,IF(SUM(E2879:J2879)&lt;&gt;0,VLOOKUP(C2879,[1]!T_Resins[#Data],9,FALSE),""))</f>
        <v>180</v>
      </c>
      <c r="O2879" t="str">
        <f t="shared" si="44"/>
        <v>PhrozenShuffleXL2018</v>
      </c>
    </row>
    <row r="2880" spans="1:15" x14ac:dyDescent="0.25">
      <c r="A2880" t="str">
        <f t="array" ref="A2880">IF(ROW()-1&gt;COUNTA([1]!T_Printers[Printers])*COUNTA([1]!T_Resins[Resins]),"",INDEX([1]!T_Printers[Printers],INT((ROW()-2)/COUNTA([1]!T_Resins[Resins])+1)))</f>
        <v>Phrozen Shuffle XL 2018</v>
      </c>
      <c r="B2880" t="str">
        <f>_xlfn.XLOOKUP(A2880,[1]!T_Printers[Printers],[1]!T_Printers[Icon link],,0)</f>
        <v>PhrozenShuffleXL2018</v>
      </c>
      <c r="C2880" t="str">
        <f t="array" ref="C2880">IF(ROW()-1&gt;COUNTA([1]!T_Printers[Printers])*COUNTA([1]!T_Resins[Resins]),"",INDEX([1]!T_Resins[Resins],MOD(ROW()-2,COUNTA([1]!T_Resins[Resins]))+1))</f>
        <v xml:space="preserve">Dental Sand A1-A2 (Обновленная версия) </v>
      </c>
      <c r="D2880">
        <f>IF(SUM(E2880:J2880)&lt;&gt;0,IF(ROW()-1&gt;COUNTA([1]!T_Printers[Printers])*COUNTA([1]!T_Resins[Resins]),"",2),"")</f>
        <v>2</v>
      </c>
      <c r="E2880" cm="1">
        <f t="array" ref="E2880">IFERROR(IF(ROW()-1&gt;COUNTA([1]!T_Printers[Printers])*COUNTA([1]!T_Resins[Resins]),"",_xlfn.IFS(ROUND(VLOOKUP(C2880,[1]!T_Resins[#Data],2,FALSE)/VLOOKUP(A2880,[1]!T_Printers[#Data],5,FALSE),1)&lt;=_xlfn.XLOOKUP(B2880,[1]Printers!L:L,[1]Printers!O:O,1,0,),ROUND(VLOOKUP(C2880,[1]!T_Resins[#Data],2,FALSE)/VLOOKUP(A2880,[1]!T_Printers[#Data],5,FALSE),1),ROUND(VLOOKUP(C2880,[1]!T_Resins[#Data],2,FALSE)/VLOOKUP(A2880,[1]!T_Printers[#Data],5,FALSE),1)&gt;_xlfn.XLOOKUP(B2880,[1]Printers!L:L,[1]Printers!O:O,1,0,),10)),"Используйте слой 100 мкм")</f>
        <v>21.5</v>
      </c>
      <c r="F2880">
        <f>IFERROR(IF(ROUND(_xlfn.XLOOKUP([1]Parameters!B2880,[1]Printers!L:L,[1]Printers!Q:Q,,0)*E2880/10,0)*10&lt;_xlfn.XLOOKUP([1]Parameters!B2880,[1]Printers!L:L,[1]Printers!P:P,,0),ROUND(_xlfn.XLOOKUP([1]Parameters!B2880,[1]Printers!L:L,[1]Printers!Q:Q,,0)*E2880/10,0)*10,_xlfn.XLOOKUP([1]Parameters!B2880,[1]Printers!L:L,[1]Printers!P:P,,0)),"")</f>
        <v>99</v>
      </c>
      <c r="G2880" cm="1">
        <f t="array" ref="G2880">IFERROR(IF(ROW()-1&gt;COUNTA([1]!T_Printers[Printers])*COUNTA([1]!T_Resins[Resins]),"",_xlfn.IFS(ROUND(VLOOKUP(C2880,[1]!T_Resins[#Data],3,FALSE)/VLOOKUP(A2880,[1]!T_Printers[#Data],5,FALSE),1)&lt;=_xlfn.XLOOKUP(B2880,[1]Printers!L:L,[1]Printers!O:O,1,0,),ROUND(VLOOKUP(C2880,[1]!T_Resins[#Data],3,FALSE)/VLOOKUP(A2880,[1]!T_Printers[#Data],5,FALSE),1),ROUND(VLOOKUP(C2880,[1]!T_Resins[#Data],3,FALSE)/VLOOKUP(A2880,[1]!T_Printers[#Data],5,FALSE),1)&gt;_xlfn.XLOOKUP(B2880,[1]Printers!L:L,[1]Printers!O:O,1,0,),10)),"")</f>
        <v>22.5</v>
      </c>
      <c r="H2880">
        <f>IFERROR(IF(ROUND(_xlfn.XLOOKUP([1]Parameters!B2880,[1]Printers!L:L,[1]Printers!Q:Q,,0)*G2880/10,0)*10&lt;_xlfn.XLOOKUP([1]Parameters!B2880,[1]Printers!L:L,[1]Printers!P:P,,0),ROUND(_xlfn.XLOOKUP([1]Parameters!B2880,[1]Printers!L:L,[1]Printers!Q:Q,,0)*G2880/10,0)*10,_xlfn.XLOOKUP([1]Parameters!B2880,[1]Printers!L:L,[1]Printers!P:P,,0)),"")</f>
        <v>99</v>
      </c>
      <c r="I2880" s="3" t="str" cm="1">
        <f t="array" ref="I2880">IFERROR(IF(ROW()-1&gt;COUNTA([1]!T_Printers[Printers])*COUNTA([1]!T_Resins[Resins]),"",_xlfn.IFS(ROUND(VLOOKUP(C2880,[1]!T_Resins[#Data],4,FALSE)/VLOOKUP(A2880,[1]!T_Printers[#Data],5,FALSE),1)&lt;=_xlfn.XLOOKUP(B2880,[1]Printers!L:L,[1]Printers!O:O,1,0,),ROUND(VLOOKUP(C2880,[1]!T_Resins[#Data],4,FALSE)/VLOOKUP(A2880,[1]!T_Printers[#Data],5,FALSE),1),ROUND(VLOOKUP(C2880,[1]!T_Resins[#Data],4,FALSE)/VLOOKUP(A2880,[1]!T_Printers[#Data],5,FALSE),1)&gt;_xlfn.XLOOKUP(B2880,[1]Printers!L:L,[1]Printers!O:O,1,0,),"")),"")</f>
        <v/>
      </c>
      <c r="J2880" t="str">
        <f>IFERROR(IF(ROUND(_xlfn.XLOOKUP([1]Parameters!B2880,[1]Printers!L:L,[1]Printers!Q:Q,,0)*I2880/10,0)*10&lt;_xlfn.XLOOKUP([1]Parameters!B2880,[1]Printers!L:L,[1]Printers!P:P,,0),ROUND(_xlfn.XLOOKUP([1]Parameters!B2880,[1]Printers!L:L,[1]Printers!Q:Q,,0)*I2880/10,0)*10,_xlfn.XLOOKUP([1]Parameters!B2880,[1]Printers!L:L,[1]Printers!P:P,,0)),"")</f>
        <v/>
      </c>
      <c r="K2880">
        <f>IF(SUM(E2880:J2880)&lt;&gt;0,VLOOKUP(A2880,[1]!T_Printers[#Data],10,FALSE)+VLOOKUP(C2880,[1]!T_Resins[#Data],10,FALSE),"")</f>
        <v>4</v>
      </c>
      <c r="L2880">
        <f>IF(SUM(E2880:J2880)&lt;&gt;0,VLOOKUP(A2880,[1]!T_Printers[#Data],11,FALSE),"")</f>
        <v>8</v>
      </c>
      <c r="M2880">
        <f>IF(SUM(E2880:J2880)&lt;&gt;0,VLOOKUP(C2880,[1]!T_Resins[#Data],8,FALSE),"")</f>
        <v>120</v>
      </c>
      <c r="N2880">
        <f>IF(_xlfn.XLOOKUP(B2880,[1]Printers!$L:$L,[1]Printers!$R:$R,0,0)&gt;0,[1]Parameters!M2880,IF(SUM(E2880:J2880)&lt;&gt;0,VLOOKUP(C2880,[1]!T_Resins[#Data],9,FALSE),""))</f>
        <v>180</v>
      </c>
      <c r="O2880" t="str">
        <f t="shared" si="44"/>
        <v>PhrozenShuffleXL2018</v>
      </c>
    </row>
    <row r="2881" spans="1:15" x14ac:dyDescent="0.25">
      <c r="A2881" t="str">
        <f t="array" ref="A2881">IF(ROW()-1&gt;COUNTA([1]!T_Printers[Printers])*COUNTA([1]!T_Resins[Resins]),"",INDEX([1]!T_Printers[Printers],INT((ROW()-2)/COUNTA([1]!T_Resins[Resins])+1)))</f>
        <v>Phrozen Shuffle XL 2018</v>
      </c>
      <c r="B2881" t="str">
        <f>_xlfn.XLOOKUP(A2881,[1]!T_Printers[Printers],[1]!T_Printers[Icon link],,0)</f>
        <v>PhrozenShuffleXL2018</v>
      </c>
      <c r="C2881" t="str">
        <f t="array" ref="C2881">IF(ROW()-1&gt;COUNTA([1]!T_Printers[Printers])*COUNTA([1]!T_Resins[Resins]),"",INDEX([1]!T_Resins[Resins],MOD(ROW()-2,COUNTA([1]!T_Resins[Resins]))+1))</f>
        <v>Dental Sand A3</v>
      </c>
      <c r="D2881">
        <f>IF(SUM(E2881:J2881)&lt;&gt;0,IF(ROW()-1&gt;COUNTA([1]!T_Printers[Printers])*COUNTA([1]!T_Resins[Resins]),"",2),"")</f>
        <v>2</v>
      </c>
      <c r="E2881" cm="1">
        <f t="array" ref="E2881">IFERROR(IF(ROW()-1&gt;COUNTA([1]!T_Printers[Printers])*COUNTA([1]!T_Resins[Resins]),"",_xlfn.IFS(ROUND(VLOOKUP(C2881,[1]!T_Resins[#Data],2,FALSE)/VLOOKUP(A2881,[1]!T_Printers[#Data],5,FALSE),1)&lt;=_xlfn.XLOOKUP(B2881,[1]Printers!L:L,[1]Printers!O:O,1,0,),ROUND(VLOOKUP(C2881,[1]!T_Resins[#Data],2,FALSE)/VLOOKUP(A2881,[1]!T_Printers[#Data],5,FALSE),1),ROUND(VLOOKUP(C2881,[1]!T_Resins[#Data],2,FALSE)/VLOOKUP(A2881,[1]!T_Printers[#Data],5,FALSE),1)&gt;_xlfn.XLOOKUP(B2881,[1]Printers!L:L,[1]Printers!O:O,1,0,),10)),"Используйте слой 100 мкм")</f>
        <v>8.1</v>
      </c>
      <c r="F2881">
        <f>IFERROR(IF(ROUND(_xlfn.XLOOKUP([1]Parameters!B2881,[1]Printers!L:L,[1]Printers!Q:Q,,0)*E2881/10,0)*10&lt;_xlfn.XLOOKUP([1]Parameters!B2881,[1]Printers!L:L,[1]Printers!P:P,,0),ROUND(_xlfn.XLOOKUP([1]Parameters!B2881,[1]Printers!L:L,[1]Printers!Q:Q,,0)*E2881/10,0)*10,_xlfn.XLOOKUP([1]Parameters!B2881,[1]Printers!L:L,[1]Printers!P:P,,0)),"")</f>
        <v>70</v>
      </c>
      <c r="G2881" cm="1">
        <f t="array" ref="G2881">IFERROR(IF(ROW()-1&gt;COUNTA([1]!T_Printers[Printers])*COUNTA([1]!T_Resins[Resins]),"",_xlfn.IFS(ROUND(VLOOKUP(C2881,[1]!T_Resins[#Data],3,FALSE)/VLOOKUP(A2881,[1]!T_Printers[#Data],5,FALSE),1)&lt;=_xlfn.XLOOKUP(B2881,[1]Printers!L:L,[1]Printers!O:O,1,0,),ROUND(VLOOKUP(C2881,[1]!T_Resins[#Data],3,FALSE)/VLOOKUP(A2881,[1]!T_Printers[#Data],5,FALSE),1),ROUND(VLOOKUP(C2881,[1]!T_Resins[#Data],3,FALSE)/VLOOKUP(A2881,[1]!T_Printers[#Data],5,FALSE),1)&gt;_xlfn.XLOOKUP(B2881,[1]Printers!L:L,[1]Printers!O:O,1,0,),10)),"")</f>
        <v>10.5</v>
      </c>
      <c r="H2881">
        <f>IFERROR(IF(ROUND(_xlfn.XLOOKUP([1]Parameters!B2881,[1]Printers!L:L,[1]Printers!Q:Q,,0)*G2881/10,0)*10&lt;_xlfn.XLOOKUP([1]Parameters!B2881,[1]Printers!L:L,[1]Printers!P:P,,0),ROUND(_xlfn.XLOOKUP([1]Parameters!B2881,[1]Printers!L:L,[1]Printers!Q:Q,,0)*G2881/10,0)*10,_xlfn.XLOOKUP([1]Parameters!B2881,[1]Printers!L:L,[1]Printers!P:P,,0)),"")</f>
        <v>90</v>
      </c>
      <c r="I2881" s="3" t="str" cm="1">
        <f t="array" ref="I2881">IFERROR(IF(ROW()-1&gt;COUNTA([1]!T_Printers[Printers])*COUNTA([1]!T_Resins[Resins]),"",_xlfn.IFS(ROUND(VLOOKUP(C2881,[1]!T_Resins[#Data],4,FALSE)/VLOOKUP(A2881,[1]!T_Printers[#Data],5,FALSE),1)&lt;=_xlfn.XLOOKUP(B2881,[1]Printers!L:L,[1]Printers!O:O,1,0,),ROUND(VLOOKUP(C2881,[1]!T_Resins[#Data],4,FALSE)/VLOOKUP(A2881,[1]!T_Printers[#Data],5,FALSE),1),ROUND(VLOOKUP(C2881,[1]!T_Resins[#Data],4,FALSE)/VLOOKUP(A2881,[1]!T_Printers[#Data],5,FALSE),1)&gt;_xlfn.XLOOKUP(B2881,[1]Printers!L:L,[1]Printers!O:O,1,0,),"")),"")</f>
        <v/>
      </c>
      <c r="J2881" t="str">
        <f>IFERROR(IF(ROUND(_xlfn.XLOOKUP([1]Parameters!B2881,[1]Printers!L:L,[1]Printers!Q:Q,,0)*I2881/10,0)*10&lt;_xlfn.XLOOKUP([1]Parameters!B2881,[1]Printers!L:L,[1]Printers!P:P,,0),ROUND(_xlfn.XLOOKUP([1]Parameters!B2881,[1]Printers!L:L,[1]Printers!Q:Q,,0)*I2881/10,0)*10,_xlfn.XLOOKUP([1]Parameters!B2881,[1]Printers!L:L,[1]Printers!P:P,,0)),"")</f>
        <v/>
      </c>
      <c r="K2881">
        <f>IF(SUM(E2881:J2881)&lt;&gt;0,VLOOKUP(A2881,[1]!T_Printers[#Data],10,FALSE)+VLOOKUP(C2881,[1]!T_Resins[#Data],10,FALSE),"")</f>
        <v>4</v>
      </c>
      <c r="L2881">
        <f>IF(SUM(E2881:J2881)&lt;&gt;0,VLOOKUP(A2881,[1]!T_Printers[#Data],11,FALSE),"")</f>
        <v>8</v>
      </c>
      <c r="M2881">
        <f>IF(SUM(E2881:J2881)&lt;&gt;0,VLOOKUP(C2881,[1]!T_Resins[#Data],8,FALSE),"")</f>
        <v>120</v>
      </c>
      <c r="N2881">
        <f>IF(_xlfn.XLOOKUP(B2881,[1]Printers!$L:$L,[1]Printers!$R:$R,0,0)&gt;0,[1]Parameters!M2881,IF(SUM(E2881:J2881)&lt;&gt;0,VLOOKUP(C2881,[1]!T_Resins[#Data],9,FALSE),""))</f>
        <v>180</v>
      </c>
      <c r="O2881" t="str">
        <f t="shared" si="44"/>
        <v>PhrozenShuffleXL2018</v>
      </c>
    </row>
    <row r="2882" spans="1:15" x14ac:dyDescent="0.25">
      <c r="A2882" t="str">
        <f t="array" ref="A2882">IF(ROW()-1&gt;COUNTA([1]!T_Printers[Printers])*COUNTA([1]!T_Resins[Resins]),"",INDEX([1]!T_Printers[Printers],INT((ROW()-2)/COUNTA([1]!T_Resins[Resins])+1)))</f>
        <v>Phrozen Shuffle XL 2018</v>
      </c>
      <c r="B2882" t="str">
        <f>_xlfn.XLOOKUP(A2882,[1]!T_Printers[Printers],[1]!T_Printers[Icon link],,0)</f>
        <v>PhrozenShuffleXL2018</v>
      </c>
      <c r="C2882" t="str">
        <f t="array" ref="C2882">IF(ROW()-1&gt;COUNTA([1]!T_Printers[Printers])*COUNTA([1]!T_Resins[Resins]),"",INDEX([1]!T_Resins[Resins],MOD(ROW()-2,COUNTA([1]!T_Resins[Resins]))+1))</f>
        <v xml:space="preserve">Dental Sand A3 (Обновленная версия) </v>
      </c>
      <c r="D2882">
        <f>IF(SUM(E2882:J2882)&lt;&gt;0,IF(ROW()-1&gt;COUNTA([1]!T_Printers[Printers])*COUNTA([1]!T_Resins[Resins]),"",2),"")</f>
        <v>2</v>
      </c>
      <c r="E2882" cm="1">
        <f t="array" ref="E2882">IFERROR(IF(ROW()-1&gt;COUNTA([1]!T_Printers[Printers])*COUNTA([1]!T_Resins[Resins]),"",_xlfn.IFS(ROUND(VLOOKUP(C2882,[1]!T_Resins[#Data],2,FALSE)/VLOOKUP(A2882,[1]!T_Printers[#Data],5,FALSE),1)&lt;=_xlfn.XLOOKUP(B2882,[1]Printers!L:L,[1]Printers!O:O,1,0,),ROUND(VLOOKUP(C2882,[1]!T_Resins[#Data],2,FALSE)/VLOOKUP(A2882,[1]!T_Printers[#Data],5,FALSE),1),ROUND(VLOOKUP(C2882,[1]!T_Resins[#Data],2,FALSE)/VLOOKUP(A2882,[1]!T_Printers[#Data],5,FALSE),1)&gt;_xlfn.XLOOKUP(B2882,[1]Printers!L:L,[1]Printers!O:O,1,0,),10)),"Используйте слой 100 мкм")</f>
        <v>21.5</v>
      </c>
      <c r="F2882">
        <f>IFERROR(IF(ROUND(_xlfn.XLOOKUP([1]Parameters!B2882,[1]Printers!L:L,[1]Printers!Q:Q,,0)*E2882/10,0)*10&lt;_xlfn.XLOOKUP([1]Parameters!B2882,[1]Printers!L:L,[1]Printers!P:P,,0),ROUND(_xlfn.XLOOKUP([1]Parameters!B2882,[1]Printers!L:L,[1]Printers!Q:Q,,0)*E2882/10,0)*10,_xlfn.XLOOKUP([1]Parameters!B2882,[1]Printers!L:L,[1]Printers!P:P,,0)),"")</f>
        <v>99</v>
      </c>
      <c r="G2882" cm="1">
        <f t="array" ref="G2882">IFERROR(IF(ROW()-1&gt;COUNTA([1]!T_Printers[Printers])*COUNTA([1]!T_Resins[Resins]),"",_xlfn.IFS(ROUND(VLOOKUP(C2882,[1]!T_Resins[#Data],3,FALSE)/VLOOKUP(A2882,[1]!T_Printers[#Data],5,FALSE),1)&lt;=_xlfn.XLOOKUP(B2882,[1]Printers!L:L,[1]Printers!O:O,1,0,),ROUND(VLOOKUP(C2882,[1]!T_Resins[#Data],3,FALSE)/VLOOKUP(A2882,[1]!T_Printers[#Data],5,FALSE),1),ROUND(VLOOKUP(C2882,[1]!T_Resins[#Data],3,FALSE)/VLOOKUP(A2882,[1]!T_Printers[#Data],5,FALSE),1)&gt;_xlfn.XLOOKUP(B2882,[1]Printers!L:L,[1]Printers!O:O,1,0,),10)),"")</f>
        <v>22.5</v>
      </c>
      <c r="H2882">
        <f>IFERROR(IF(ROUND(_xlfn.XLOOKUP([1]Parameters!B2882,[1]Printers!L:L,[1]Printers!Q:Q,,0)*G2882/10,0)*10&lt;_xlfn.XLOOKUP([1]Parameters!B2882,[1]Printers!L:L,[1]Printers!P:P,,0),ROUND(_xlfn.XLOOKUP([1]Parameters!B2882,[1]Printers!L:L,[1]Printers!Q:Q,,0)*G2882/10,0)*10,_xlfn.XLOOKUP([1]Parameters!B2882,[1]Printers!L:L,[1]Printers!P:P,,0)),"")</f>
        <v>99</v>
      </c>
      <c r="I2882" s="3" t="str" cm="1">
        <f t="array" ref="I2882">IFERROR(IF(ROW()-1&gt;COUNTA([1]!T_Printers[Printers])*COUNTA([1]!T_Resins[Resins]),"",_xlfn.IFS(ROUND(VLOOKUP(C2882,[1]!T_Resins[#Data],4,FALSE)/VLOOKUP(A2882,[1]!T_Printers[#Data],5,FALSE),1)&lt;=_xlfn.XLOOKUP(B2882,[1]Printers!L:L,[1]Printers!O:O,1,0,),ROUND(VLOOKUP(C2882,[1]!T_Resins[#Data],4,FALSE)/VLOOKUP(A2882,[1]!T_Printers[#Data],5,FALSE),1),ROUND(VLOOKUP(C2882,[1]!T_Resins[#Data],4,FALSE)/VLOOKUP(A2882,[1]!T_Printers[#Data],5,FALSE),1)&gt;_xlfn.XLOOKUP(B2882,[1]Printers!L:L,[1]Printers!O:O,1,0,),"")),"")</f>
        <v/>
      </c>
      <c r="J2882" t="str">
        <f>IFERROR(IF(ROUND(_xlfn.XLOOKUP([1]Parameters!B2882,[1]Printers!L:L,[1]Printers!Q:Q,,0)*I2882/10,0)*10&lt;_xlfn.XLOOKUP([1]Parameters!B2882,[1]Printers!L:L,[1]Printers!P:P,,0),ROUND(_xlfn.XLOOKUP([1]Parameters!B2882,[1]Printers!L:L,[1]Printers!Q:Q,,0)*I2882/10,0)*10,_xlfn.XLOOKUP([1]Parameters!B2882,[1]Printers!L:L,[1]Printers!P:P,,0)),"")</f>
        <v/>
      </c>
      <c r="K2882">
        <f>IF(SUM(E2882:J2882)&lt;&gt;0,VLOOKUP(A2882,[1]!T_Printers[#Data],10,FALSE)+VLOOKUP(C2882,[1]!T_Resins[#Data],10,FALSE),"")</f>
        <v>4</v>
      </c>
      <c r="L2882">
        <f>IF(SUM(E2882:J2882)&lt;&gt;0,VLOOKUP(A2882,[1]!T_Printers[#Data],11,FALSE),"")</f>
        <v>8</v>
      </c>
      <c r="M2882">
        <f>IF(SUM(E2882:J2882)&lt;&gt;0,VLOOKUP(C2882,[1]!T_Resins[#Data],8,FALSE),"")</f>
        <v>120</v>
      </c>
      <c r="N2882">
        <f>IF(_xlfn.XLOOKUP(B2882,[1]Printers!$L:$L,[1]Printers!$R:$R,0,0)&gt;0,[1]Parameters!M2882,IF(SUM(E2882:J2882)&lt;&gt;0,VLOOKUP(C2882,[1]!T_Resins[#Data],9,FALSE),""))</f>
        <v>180</v>
      </c>
      <c r="O2882" t="str">
        <f t="shared" ref="O2882:O2945" si="45">B2882</f>
        <v>PhrozenShuffleXL2018</v>
      </c>
    </row>
    <row r="2883" spans="1:15" x14ac:dyDescent="0.25">
      <c r="A2883" t="str">
        <f t="array" ref="A2883">IF(ROW()-1&gt;COUNTA([1]!T_Printers[Printers])*COUNTA([1]!T_Resins[Resins]),"",INDEX([1]!T_Printers[Printers],INT((ROW()-2)/COUNTA([1]!T_Resins[Resins])+1)))</f>
        <v>Phrozen Shuffle XL 2018</v>
      </c>
      <c r="B2883" t="str">
        <f>_xlfn.XLOOKUP(A2883,[1]!T_Printers[Printers],[1]!T_Printers[Icon link],,0)</f>
        <v>PhrozenShuffleXL2018</v>
      </c>
      <c r="C2883" t="str">
        <f t="array" ref="C2883">IF(ROW()-1&gt;COUNTA([1]!T_Printers[Printers])*COUNTA([1]!T_Resins[Resins]),"",INDEX([1]!T_Resins[Resins],MOD(ROW()-2,COUNTA([1]!T_Resins[Resins]))+1))</f>
        <v>Dental Sand Pro A1-A2 (Crown LT)</v>
      </c>
      <c r="D2883">
        <f>IF(SUM(E2883:J2883)&lt;&gt;0,IF(ROW()-1&gt;COUNTA([1]!T_Printers[Printers])*COUNTA([1]!T_Resins[Resins]),"",2),"")</f>
        <v>2</v>
      </c>
      <c r="E2883" cm="1">
        <f t="array" ref="E2883">IFERROR(IF(ROW()-1&gt;COUNTA([1]!T_Printers[Printers])*COUNTA([1]!T_Resins[Resins]),"",_xlfn.IFS(ROUND(VLOOKUP(C2883,[1]!T_Resins[#Data],2,FALSE)/VLOOKUP(A2883,[1]!T_Printers[#Data],5,FALSE),1)&lt;=_xlfn.XLOOKUP(B2883,[1]Printers!L:L,[1]Printers!O:O,1,0,),ROUND(VLOOKUP(C2883,[1]!T_Resins[#Data],2,FALSE)/VLOOKUP(A2883,[1]!T_Printers[#Data],5,FALSE),1),ROUND(VLOOKUP(C2883,[1]!T_Resins[#Data],2,FALSE)/VLOOKUP(A2883,[1]!T_Printers[#Data],5,FALSE),1)&gt;_xlfn.XLOOKUP(B2883,[1]Printers!L:L,[1]Printers!O:O,1,0,),10)),"Используйте слой 100 мкм")</f>
        <v>35.700000000000003</v>
      </c>
      <c r="F2883">
        <f>IFERROR(IF(ROUND(_xlfn.XLOOKUP([1]Parameters!B2883,[1]Printers!L:L,[1]Printers!Q:Q,,0)*E2883/10,0)*10&lt;_xlfn.XLOOKUP([1]Parameters!B2883,[1]Printers!L:L,[1]Printers!P:P,,0),ROUND(_xlfn.XLOOKUP([1]Parameters!B2883,[1]Printers!L:L,[1]Printers!Q:Q,,0)*E2883/10,0)*10,_xlfn.XLOOKUP([1]Parameters!B2883,[1]Printers!L:L,[1]Printers!P:P,,0)),"")</f>
        <v>99</v>
      </c>
      <c r="G2883" cm="1">
        <f t="array" ref="G2883">IFERROR(IF(ROW()-1&gt;COUNTA([1]!T_Printers[Printers])*COUNTA([1]!T_Resins[Resins]),"",_xlfn.IFS(ROUND(VLOOKUP(C2883,[1]!T_Resins[#Data],3,FALSE)/VLOOKUP(A2883,[1]!T_Printers[#Data],5,FALSE),1)&lt;=_xlfn.XLOOKUP(B2883,[1]Printers!L:L,[1]Printers!O:O,1,0,),ROUND(VLOOKUP(C2883,[1]!T_Resins[#Data],3,FALSE)/VLOOKUP(A2883,[1]!T_Printers[#Data],5,FALSE),1),ROUND(VLOOKUP(C2883,[1]!T_Resins[#Data],3,FALSE)/VLOOKUP(A2883,[1]!T_Printers[#Data],5,FALSE),1)&gt;_xlfn.XLOOKUP(B2883,[1]Printers!L:L,[1]Printers!O:O,1,0,),10)),"")</f>
        <v>51.2</v>
      </c>
      <c r="H2883">
        <f>IFERROR(IF(ROUND(_xlfn.XLOOKUP([1]Parameters!B2883,[1]Printers!L:L,[1]Printers!Q:Q,,0)*G2883/10,0)*10&lt;_xlfn.XLOOKUP([1]Parameters!B2883,[1]Printers!L:L,[1]Printers!P:P,,0),ROUND(_xlfn.XLOOKUP([1]Parameters!B2883,[1]Printers!L:L,[1]Printers!Q:Q,,0)*G2883/10,0)*10,_xlfn.XLOOKUP([1]Parameters!B2883,[1]Printers!L:L,[1]Printers!P:P,,0)),"")</f>
        <v>99</v>
      </c>
      <c r="I2883" s="3" t="str" cm="1">
        <f t="array" ref="I2883">IFERROR(IF(ROW()-1&gt;COUNTA([1]!T_Printers[Printers])*COUNTA([1]!T_Resins[Resins]),"",_xlfn.IFS(ROUND(VLOOKUP(C2883,[1]!T_Resins[#Data],4,FALSE)/VLOOKUP(A2883,[1]!T_Printers[#Data],5,FALSE),1)&lt;=_xlfn.XLOOKUP(B2883,[1]Printers!L:L,[1]Printers!O:O,1,0,),ROUND(VLOOKUP(C2883,[1]!T_Resins[#Data],4,FALSE)/VLOOKUP(A2883,[1]!T_Printers[#Data],5,FALSE),1),ROUND(VLOOKUP(C2883,[1]!T_Resins[#Data],4,FALSE)/VLOOKUP(A2883,[1]!T_Printers[#Data],5,FALSE),1)&gt;_xlfn.XLOOKUP(B2883,[1]Printers!L:L,[1]Printers!O:O,1,0,),"")),"")</f>
        <v/>
      </c>
      <c r="J2883" t="str">
        <f>IFERROR(IF(ROUND(_xlfn.XLOOKUP([1]Parameters!B2883,[1]Printers!L:L,[1]Printers!Q:Q,,0)*I2883/10,0)*10&lt;_xlfn.XLOOKUP([1]Parameters!B2883,[1]Printers!L:L,[1]Printers!P:P,,0),ROUND(_xlfn.XLOOKUP([1]Parameters!B2883,[1]Printers!L:L,[1]Printers!Q:Q,,0)*I2883/10,0)*10,_xlfn.XLOOKUP([1]Parameters!B2883,[1]Printers!L:L,[1]Printers!P:P,,0)),"")</f>
        <v/>
      </c>
      <c r="K2883">
        <f>IF(SUM(E2883:J2883)&lt;&gt;0,VLOOKUP(A2883,[1]!T_Printers[#Data],10,FALSE)+VLOOKUP(C2883,[1]!T_Resins[#Data],10,FALSE),"")</f>
        <v>4</v>
      </c>
      <c r="L2883">
        <f>IF(SUM(E2883:J2883)&lt;&gt;0,VLOOKUP(A2883,[1]!T_Printers[#Data],11,FALSE),"")</f>
        <v>8</v>
      </c>
      <c r="M2883">
        <f>IF(SUM(E2883:J2883)&lt;&gt;0,VLOOKUP(C2883,[1]!T_Resins[#Data],8,FALSE),"")</f>
        <v>120</v>
      </c>
      <c r="N2883">
        <f>IF(_xlfn.XLOOKUP(B2883,[1]Printers!$L:$L,[1]Printers!$R:$R,0,0)&gt;0,[1]Parameters!M2883,IF(SUM(E2883:J2883)&lt;&gt;0,VLOOKUP(C2883,[1]!T_Resins[#Data],9,FALSE),""))</f>
        <v>180</v>
      </c>
      <c r="O2883" t="str">
        <f t="shared" si="45"/>
        <v>PhrozenShuffleXL2018</v>
      </c>
    </row>
    <row r="2884" spans="1:15" x14ac:dyDescent="0.25">
      <c r="A2884" t="str">
        <f t="array" ref="A2884">IF(ROW()-1&gt;COUNTA([1]!T_Printers[Printers])*COUNTA([1]!T_Resins[Resins]),"",INDEX([1]!T_Printers[Printers],INT((ROW()-2)/COUNTA([1]!T_Resins[Resins])+1)))</f>
        <v>Phrozen Shuffle XL 2018</v>
      </c>
      <c r="B2884" t="str">
        <f>_xlfn.XLOOKUP(A2884,[1]!T_Printers[Printers],[1]!T_Printers[Icon link],,0)</f>
        <v>PhrozenShuffleXL2018</v>
      </c>
      <c r="C2884" t="str">
        <f t="array" ref="C2884">IF(ROW()-1&gt;COUNTA([1]!T_Printers[Printers])*COUNTA([1]!T_Resins[Resins]),"",INDEX([1]!T_Resins[Resins],MOD(ROW()-2,COUNTA([1]!T_Resins[Resins]))+1))</f>
        <v>Dental Sand Pro A3 (Crown LT)</v>
      </c>
      <c r="D2884">
        <f>IF(SUM(E2884:J2884)&lt;&gt;0,IF(ROW()-1&gt;COUNTA([1]!T_Printers[Printers])*COUNTA([1]!T_Resins[Resins]),"",2),"")</f>
        <v>2</v>
      </c>
      <c r="E2884" cm="1">
        <f t="array" ref="E2884">IFERROR(IF(ROW()-1&gt;COUNTA([1]!T_Printers[Printers])*COUNTA([1]!T_Resins[Resins]),"",_xlfn.IFS(ROUND(VLOOKUP(C2884,[1]!T_Resins[#Data],2,FALSE)/VLOOKUP(A2884,[1]!T_Printers[#Data],5,FALSE),1)&lt;=_xlfn.XLOOKUP(B2884,[1]Printers!L:L,[1]Printers!O:O,1,0,),ROUND(VLOOKUP(C2884,[1]!T_Resins[#Data],2,FALSE)/VLOOKUP(A2884,[1]!T_Printers[#Data],5,FALSE),1),ROUND(VLOOKUP(C2884,[1]!T_Resins[#Data],2,FALSE)/VLOOKUP(A2884,[1]!T_Printers[#Data],5,FALSE),1)&gt;_xlfn.XLOOKUP(B2884,[1]Printers!L:L,[1]Printers!O:O,1,0,),10)),"Используйте слой 100 мкм")</f>
        <v>35.700000000000003</v>
      </c>
      <c r="F2884">
        <f>IFERROR(IF(ROUND(_xlfn.XLOOKUP([1]Parameters!B2884,[1]Printers!L:L,[1]Printers!Q:Q,,0)*E2884/10,0)*10&lt;_xlfn.XLOOKUP([1]Parameters!B2884,[1]Printers!L:L,[1]Printers!P:P,,0),ROUND(_xlfn.XLOOKUP([1]Parameters!B2884,[1]Printers!L:L,[1]Printers!Q:Q,,0)*E2884/10,0)*10,_xlfn.XLOOKUP([1]Parameters!B2884,[1]Printers!L:L,[1]Printers!P:P,,0)),"")</f>
        <v>99</v>
      </c>
      <c r="G2884" cm="1">
        <f t="array" ref="G2884">IFERROR(IF(ROW()-1&gt;COUNTA([1]!T_Printers[Printers])*COUNTA([1]!T_Resins[Resins]),"",_xlfn.IFS(ROUND(VLOOKUP(C2884,[1]!T_Resins[#Data],3,FALSE)/VLOOKUP(A2884,[1]!T_Printers[#Data],5,FALSE),1)&lt;=_xlfn.XLOOKUP(B2884,[1]Printers!L:L,[1]Printers!O:O,1,0,),ROUND(VLOOKUP(C2884,[1]!T_Resins[#Data],3,FALSE)/VLOOKUP(A2884,[1]!T_Printers[#Data],5,FALSE),1),ROUND(VLOOKUP(C2884,[1]!T_Resins[#Data],3,FALSE)/VLOOKUP(A2884,[1]!T_Printers[#Data],5,FALSE),1)&gt;_xlfn.XLOOKUP(B2884,[1]Printers!L:L,[1]Printers!O:O,1,0,),10)),"")</f>
        <v>51.2</v>
      </c>
      <c r="H2884">
        <f>IFERROR(IF(ROUND(_xlfn.XLOOKUP([1]Parameters!B2884,[1]Printers!L:L,[1]Printers!Q:Q,,0)*G2884/10,0)*10&lt;_xlfn.XLOOKUP([1]Parameters!B2884,[1]Printers!L:L,[1]Printers!P:P,,0),ROUND(_xlfn.XLOOKUP([1]Parameters!B2884,[1]Printers!L:L,[1]Printers!Q:Q,,0)*G2884/10,0)*10,_xlfn.XLOOKUP([1]Parameters!B2884,[1]Printers!L:L,[1]Printers!P:P,,0)),"")</f>
        <v>99</v>
      </c>
      <c r="I2884" s="3" t="str" cm="1">
        <f t="array" ref="I2884">IFERROR(IF(ROW()-1&gt;COUNTA([1]!T_Printers[Printers])*COUNTA([1]!T_Resins[Resins]),"",_xlfn.IFS(ROUND(VLOOKUP(C2884,[1]!T_Resins[#Data],4,FALSE)/VLOOKUP(A2884,[1]!T_Printers[#Data],5,FALSE),1)&lt;=_xlfn.XLOOKUP(B2884,[1]Printers!L:L,[1]Printers!O:O,1,0,),ROUND(VLOOKUP(C2884,[1]!T_Resins[#Data],4,FALSE)/VLOOKUP(A2884,[1]!T_Printers[#Data],5,FALSE),1),ROUND(VLOOKUP(C2884,[1]!T_Resins[#Data],4,FALSE)/VLOOKUP(A2884,[1]!T_Printers[#Data],5,FALSE),1)&gt;_xlfn.XLOOKUP(B2884,[1]Printers!L:L,[1]Printers!O:O,1,0,),"")),"")</f>
        <v/>
      </c>
      <c r="J2884" t="str">
        <f>IFERROR(IF(ROUND(_xlfn.XLOOKUP([1]Parameters!B2884,[1]Printers!L:L,[1]Printers!Q:Q,,0)*I2884/10,0)*10&lt;_xlfn.XLOOKUP([1]Parameters!B2884,[1]Printers!L:L,[1]Printers!P:P,,0),ROUND(_xlfn.XLOOKUP([1]Parameters!B2884,[1]Printers!L:L,[1]Printers!Q:Q,,0)*I2884/10,0)*10,_xlfn.XLOOKUP([1]Parameters!B2884,[1]Printers!L:L,[1]Printers!P:P,,0)),"")</f>
        <v/>
      </c>
      <c r="K2884">
        <f>IF(SUM(E2884:J2884)&lt;&gt;0,VLOOKUP(A2884,[1]!T_Printers[#Data],10,FALSE)+VLOOKUP(C2884,[1]!T_Resins[#Data],10,FALSE),"")</f>
        <v>4</v>
      </c>
      <c r="L2884">
        <f>IF(SUM(E2884:J2884)&lt;&gt;0,VLOOKUP(A2884,[1]!T_Printers[#Data],11,FALSE),"")</f>
        <v>8</v>
      </c>
      <c r="M2884">
        <f>IF(SUM(E2884:J2884)&lt;&gt;0,VLOOKUP(C2884,[1]!T_Resins[#Data],8,FALSE),"")</f>
        <v>120</v>
      </c>
      <c r="N2884">
        <f>IF(_xlfn.XLOOKUP(B2884,[1]Printers!$L:$L,[1]Printers!$R:$R,0,0)&gt;0,[1]Parameters!M2884,IF(SUM(E2884:J2884)&lt;&gt;0,VLOOKUP(C2884,[1]!T_Resins[#Data],9,FALSE),""))</f>
        <v>180</v>
      </c>
      <c r="O2884" t="str">
        <f t="shared" si="45"/>
        <v>PhrozenShuffleXL2018</v>
      </c>
    </row>
    <row r="2885" spans="1:15" x14ac:dyDescent="0.25">
      <c r="A2885" t="str">
        <f t="array" ref="A2885">IF(ROW()-1&gt;COUNTA([1]!T_Printers[Printers])*COUNTA([1]!T_Resins[Resins]),"",INDEX([1]!T_Printers[Printers],INT((ROW()-2)/COUNTA([1]!T_Resins[Resins])+1)))</f>
        <v>Phrozen Shuffle XL 2018</v>
      </c>
      <c r="B2885" t="str">
        <f>_xlfn.XLOOKUP(A2885,[1]!T_Printers[Printers],[1]!T_Printers[Icon link],,0)</f>
        <v>PhrozenShuffleXL2018</v>
      </c>
      <c r="C2885" t="str">
        <f t="array" ref="C2885">IF(ROW()-1&gt;COUNTA([1]!T_Printers[Printers])*COUNTA([1]!T_Resins[Resins]),"",INDEX([1]!T_Resins[Resins],MOD(ROW()-2,COUNTA([1]!T_Resins[Resins]))+1))</f>
        <v>Dental Splint Soft</v>
      </c>
      <c r="D2885">
        <f>IF(SUM(E2885:J2885)&lt;&gt;0,IF(ROW()-1&gt;COUNTA([1]!T_Printers[Printers])*COUNTA([1]!T_Resins[Resins]),"",2),"")</f>
        <v>2</v>
      </c>
      <c r="E2885" cm="1">
        <f t="array" ref="E2885">IFERROR(IF(ROW()-1&gt;COUNTA([1]!T_Printers[Printers])*COUNTA([1]!T_Resins[Resins]),"",_xlfn.IFS(ROUND(VLOOKUP(C2885,[1]!T_Resins[#Data],2,FALSE)/VLOOKUP(A2885,[1]!T_Printers[#Data],5,FALSE),1)&lt;=_xlfn.XLOOKUP(B2885,[1]Printers!L:L,[1]Printers!O:O,1,0,),ROUND(VLOOKUP(C2885,[1]!T_Resins[#Data],2,FALSE)/VLOOKUP(A2885,[1]!T_Printers[#Data],5,FALSE),1),ROUND(VLOOKUP(C2885,[1]!T_Resins[#Data],2,FALSE)/VLOOKUP(A2885,[1]!T_Printers[#Data],5,FALSE),1)&gt;_xlfn.XLOOKUP(B2885,[1]Printers!L:L,[1]Printers!O:O,1,0,),10)),"Используйте слой 100 мкм")</f>
        <v>23.8</v>
      </c>
      <c r="F2885">
        <f>IFERROR(IF(ROUND(_xlfn.XLOOKUP([1]Parameters!B2885,[1]Printers!L:L,[1]Printers!Q:Q,,0)*E2885/10,0)*10&lt;_xlfn.XLOOKUP([1]Parameters!B2885,[1]Printers!L:L,[1]Printers!P:P,,0),ROUND(_xlfn.XLOOKUP([1]Parameters!B2885,[1]Printers!L:L,[1]Printers!Q:Q,,0)*E2885/10,0)*10,_xlfn.XLOOKUP([1]Parameters!B2885,[1]Printers!L:L,[1]Printers!P:P,,0)),"")</f>
        <v>99</v>
      </c>
      <c r="G2885" cm="1">
        <f t="array" ref="G2885">IFERROR(IF(ROW()-1&gt;COUNTA([1]!T_Printers[Printers])*COUNTA([1]!T_Resins[Resins]),"",_xlfn.IFS(ROUND(VLOOKUP(C2885,[1]!T_Resins[#Data],3,FALSE)/VLOOKUP(A2885,[1]!T_Printers[#Data],5,FALSE),1)&lt;=_xlfn.XLOOKUP(B2885,[1]Printers!L:L,[1]Printers!O:O,1,0,),ROUND(VLOOKUP(C2885,[1]!T_Resins[#Data],3,FALSE)/VLOOKUP(A2885,[1]!T_Printers[#Data],5,FALSE),1),ROUND(VLOOKUP(C2885,[1]!T_Resins[#Data],3,FALSE)/VLOOKUP(A2885,[1]!T_Printers[#Data],5,FALSE),1)&gt;_xlfn.XLOOKUP(B2885,[1]Printers!L:L,[1]Printers!O:O,1,0,),10)),"")</f>
        <v>30.9</v>
      </c>
      <c r="H2885">
        <f>IFERROR(IF(ROUND(_xlfn.XLOOKUP([1]Parameters!B2885,[1]Printers!L:L,[1]Printers!Q:Q,,0)*G2885/10,0)*10&lt;_xlfn.XLOOKUP([1]Parameters!B2885,[1]Printers!L:L,[1]Printers!P:P,,0),ROUND(_xlfn.XLOOKUP([1]Parameters!B2885,[1]Printers!L:L,[1]Printers!Q:Q,,0)*G2885/10,0)*10,_xlfn.XLOOKUP([1]Parameters!B2885,[1]Printers!L:L,[1]Printers!P:P,,0)),"")</f>
        <v>99</v>
      </c>
      <c r="I2885" s="3" t="str" cm="1">
        <f t="array" ref="I2885">IFERROR(IF(ROW()-1&gt;COUNTA([1]!T_Printers[Printers])*COUNTA([1]!T_Resins[Resins]),"",_xlfn.IFS(ROUND(VLOOKUP(C2885,[1]!T_Resins[#Data],4,FALSE)/VLOOKUP(A2885,[1]!T_Printers[#Data],5,FALSE),1)&lt;=_xlfn.XLOOKUP(B2885,[1]Printers!L:L,[1]Printers!O:O,1,0,),ROUND(VLOOKUP(C2885,[1]!T_Resins[#Data],4,FALSE)/VLOOKUP(A2885,[1]!T_Printers[#Data],5,FALSE),1),ROUND(VLOOKUP(C2885,[1]!T_Resins[#Data],4,FALSE)/VLOOKUP(A2885,[1]!T_Printers[#Data],5,FALSE),1)&gt;_xlfn.XLOOKUP(B2885,[1]Printers!L:L,[1]Printers!O:O,1,0,),"")),"")</f>
        <v/>
      </c>
      <c r="J2885" t="str">
        <f>IFERROR(IF(ROUND(_xlfn.XLOOKUP([1]Parameters!B2885,[1]Printers!L:L,[1]Printers!Q:Q,,0)*I2885/10,0)*10&lt;_xlfn.XLOOKUP([1]Parameters!B2885,[1]Printers!L:L,[1]Printers!P:P,,0),ROUND(_xlfn.XLOOKUP([1]Parameters!B2885,[1]Printers!L:L,[1]Printers!Q:Q,,0)*I2885/10,0)*10,_xlfn.XLOOKUP([1]Parameters!B2885,[1]Printers!L:L,[1]Printers!P:P,,0)),"")</f>
        <v/>
      </c>
      <c r="K2885">
        <f>IF(SUM(E2885:J2885)&lt;&gt;0,VLOOKUP(A2885,[1]!T_Printers[#Data],10,FALSE)+VLOOKUP(C2885,[1]!T_Resins[#Data],10,FALSE),"")</f>
        <v>3</v>
      </c>
      <c r="L2885">
        <f>IF(SUM(E2885:J2885)&lt;&gt;0,VLOOKUP(A2885,[1]!T_Printers[#Data],11,FALSE),"")</f>
        <v>8</v>
      </c>
      <c r="M2885">
        <f>IF(SUM(E2885:J2885)&lt;&gt;0,VLOOKUP(C2885,[1]!T_Resins[#Data],8,FALSE),"")</f>
        <v>60</v>
      </c>
      <c r="N2885">
        <f>IF(_xlfn.XLOOKUP(B2885,[1]Printers!$L:$L,[1]Printers!$R:$R,0,0)&gt;0,[1]Parameters!M2885,IF(SUM(E2885:J2885)&lt;&gt;0,VLOOKUP(C2885,[1]!T_Resins[#Data],9,FALSE),""))</f>
        <v>60</v>
      </c>
      <c r="O2885" t="str">
        <f t="shared" si="45"/>
        <v>PhrozenShuffleXL2018</v>
      </c>
    </row>
    <row r="2886" spans="1:15" x14ac:dyDescent="0.25">
      <c r="A2886" t="str">
        <f t="array" ref="A2886">IF(ROW()-1&gt;COUNTA([1]!T_Printers[Printers])*COUNTA([1]!T_Resins[Resins]),"",INDEX([1]!T_Printers[Printers],INT((ROW()-2)/COUNTA([1]!T_Resins[Resins])+1)))</f>
        <v>Phrozen Shuffle XL 2018</v>
      </c>
      <c r="B2886" t="str">
        <f>_xlfn.XLOOKUP(A2886,[1]!T_Printers[Printers],[1]!T_Printers[Icon link],,0)</f>
        <v>PhrozenShuffleXL2018</v>
      </c>
      <c r="C2886" t="str">
        <f t="array" ref="C2886">IF(ROW()-1&gt;COUNTA([1]!T_Printers[Printers])*COUNTA([1]!T_Resins[Resins]),"",INDEX([1]!T_Resins[Resins],MOD(ROW()-2,COUNTA([1]!T_Resins[Resins]))+1))</f>
        <v>Dental Tray</v>
      </c>
      <c r="D2886">
        <f>IF(SUM(E2886:J2886)&lt;&gt;0,IF(ROW()-1&gt;COUNTA([1]!T_Printers[Printers])*COUNTA([1]!T_Resins[Resins]),"",2),"")</f>
        <v>2</v>
      </c>
      <c r="E2886" t="str" cm="1">
        <f t="array" ref="E2886">IFERROR(IF(ROW()-1&gt;COUNTA([1]!T_Printers[Printers])*COUNTA([1]!T_Resins[Resins]),"",_xlfn.IFS(ROUND(VLOOKUP(C2886,[1]!T_Resins[#Data],2,FALSE)/VLOOKUP(A2886,[1]!T_Printers[#Data],5,FALSE),1)&lt;=_xlfn.XLOOKUP(B2886,[1]Printers!L:L,[1]Printers!O:O,1,0,),ROUND(VLOOKUP(C2886,[1]!T_Resins[#Data],2,FALSE)/VLOOKUP(A2886,[1]!T_Printers[#Data],5,FALSE),1),ROUND(VLOOKUP(C2886,[1]!T_Resins[#Data],2,FALSE)/VLOOKUP(A2886,[1]!T_Printers[#Data],5,FALSE),1)&gt;_xlfn.XLOOKUP(B2886,[1]Printers!L:L,[1]Printers!O:O,1,0,),10)),"Используйте слой 100 мкм")</f>
        <v>Используйте слой 100 мкм</v>
      </c>
      <c r="F2886" t="str">
        <f>IFERROR(IF(ROUND(_xlfn.XLOOKUP([1]Parameters!B2886,[1]Printers!L:L,[1]Printers!Q:Q,,0)*E2886/10,0)*10&lt;_xlfn.XLOOKUP([1]Parameters!B2886,[1]Printers!L:L,[1]Printers!P:P,,0),ROUND(_xlfn.XLOOKUP([1]Parameters!B2886,[1]Printers!L:L,[1]Printers!Q:Q,,0)*E2886/10,0)*10,_xlfn.XLOOKUP([1]Parameters!B2886,[1]Printers!L:L,[1]Printers!P:P,,0)),"")</f>
        <v/>
      </c>
      <c r="G2886" cm="1">
        <f t="array" ref="G2886">IFERROR(IF(ROW()-1&gt;COUNTA([1]!T_Printers[Printers])*COUNTA([1]!T_Resins[Resins]),"",_xlfn.IFS(ROUND(VLOOKUP(C2886,[1]!T_Resins[#Data],3,FALSE)/VLOOKUP(A2886,[1]!T_Printers[#Data],5,FALSE),1)&lt;=_xlfn.XLOOKUP(B2886,[1]Printers!L:L,[1]Printers!O:O,1,0,),ROUND(VLOOKUP(C2886,[1]!T_Resins[#Data],3,FALSE)/VLOOKUP(A2886,[1]!T_Printers[#Data],5,FALSE),1),ROUND(VLOOKUP(C2886,[1]!T_Resins[#Data],3,FALSE)/VLOOKUP(A2886,[1]!T_Printers[#Data],5,FALSE),1)&gt;_xlfn.XLOOKUP(B2886,[1]Printers!L:L,[1]Printers!O:O,1,0,),10)),"")</f>
        <v>19</v>
      </c>
      <c r="H2886">
        <f>IFERROR(IF(ROUND(_xlfn.XLOOKUP([1]Parameters!B2886,[1]Printers!L:L,[1]Printers!Q:Q,,0)*G2886/10,0)*10&lt;_xlfn.XLOOKUP([1]Parameters!B2886,[1]Printers!L:L,[1]Printers!P:P,,0),ROUND(_xlfn.XLOOKUP([1]Parameters!B2886,[1]Printers!L:L,[1]Printers!Q:Q,,0)*G2886/10,0)*10,_xlfn.XLOOKUP([1]Parameters!B2886,[1]Printers!L:L,[1]Printers!P:P,,0)),"")</f>
        <v>99</v>
      </c>
      <c r="I2886" s="3" cm="1">
        <f t="array" ref="I2886">IFERROR(IF(ROW()-1&gt;COUNTA([1]!T_Printers[Printers])*COUNTA([1]!T_Resins[Resins]),"",_xlfn.IFS(ROUND(VLOOKUP(C2886,[1]!T_Resins[#Data],4,FALSE)/VLOOKUP(A2886,[1]!T_Printers[#Data],5,FALSE),1)&lt;=_xlfn.XLOOKUP(B2886,[1]Printers!L:L,[1]Printers!O:O,1,0,),ROUND(VLOOKUP(C2886,[1]!T_Resins[#Data],4,FALSE)/VLOOKUP(A2886,[1]!T_Printers[#Data],5,FALSE),1),ROUND(VLOOKUP(C2886,[1]!T_Resins[#Data],4,FALSE)/VLOOKUP(A2886,[1]!T_Printers[#Data],5,FALSE),1)&gt;_xlfn.XLOOKUP(B2886,[1]Printers!L:L,[1]Printers!O:O,1,0,),"")),"")</f>
        <v>23.8</v>
      </c>
      <c r="J2886">
        <f>IFERROR(IF(ROUND(_xlfn.XLOOKUP([1]Parameters!B2886,[1]Printers!L:L,[1]Printers!Q:Q,,0)*I2886/10,0)*10&lt;_xlfn.XLOOKUP([1]Parameters!B2886,[1]Printers!L:L,[1]Printers!P:P,,0),ROUND(_xlfn.XLOOKUP([1]Parameters!B2886,[1]Printers!L:L,[1]Printers!Q:Q,,0)*I2886/10,0)*10,_xlfn.XLOOKUP([1]Parameters!B2886,[1]Printers!L:L,[1]Printers!P:P,,0)),"")</f>
        <v>99</v>
      </c>
      <c r="K2886">
        <f>IF(SUM(E2886:J2886)&lt;&gt;0,VLOOKUP(A2886,[1]!T_Printers[#Data],10,FALSE)+VLOOKUP(C2886,[1]!T_Resins[#Data],10,FALSE),"")</f>
        <v>3</v>
      </c>
      <c r="L2886">
        <f>IF(SUM(E2886:J2886)&lt;&gt;0,VLOOKUP(A2886,[1]!T_Printers[#Data],11,FALSE),"")</f>
        <v>8</v>
      </c>
      <c r="M2886">
        <f>IF(SUM(E2886:J2886)&lt;&gt;0,VLOOKUP(C2886,[1]!T_Resins[#Data],8,FALSE),"")</f>
        <v>120</v>
      </c>
      <c r="N2886">
        <f>IF(_xlfn.XLOOKUP(B2886,[1]Printers!$L:$L,[1]Printers!$R:$R,0,0)&gt;0,[1]Parameters!M2886,IF(SUM(E2886:J2886)&lt;&gt;0,VLOOKUP(C2886,[1]!T_Resins[#Data],9,FALSE),""))</f>
        <v>180</v>
      </c>
      <c r="O2886" t="str">
        <f t="shared" si="45"/>
        <v>PhrozenShuffleXL2018</v>
      </c>
    </row>
    <row r="2887" spans="1:15" x14ac:dyDescent="0.25">
      <c r="A2887" t="str">
        <f t="array" ref="A2887">IF(ROW()-1&gt;COUNTA([1]!T_Printers[Printers])*COUNTA([1]!T_Resins[Resins]),"",INDEX([1]!T_Printers[Printers],INT((ROW()-2)/COUNTA([1]!T_Resins[Resins])+1)))</f>
        <v>Phrozen Shuffle XL 2018</v>
      </c>
      <c r="B2887" t="str">
        <f>_xlfn.XLOOKUP(A2887,[1]!T_Printers[Printers],[1]!T_Printers[Icon link],,0)</f>
        <v>PhrozenShuffleXL2018</v>
      </c>
      <c r="C2887" t="str">
        <f t="array" ref="C2887">IF(ROW()-1&gt;COUNTA([1]!T_Printers[Printers])*COUNTA([1]!T_Resins[Resins]),"",INDEX([1]!T_Resins[Resins],MOD(ROW()-2,COUNTA([1]!T_Resins[Resins]))+1))</f>
        <v>Dental Yellow Clear</v>
      </c>
      <c r="D2887">
        <f>IF(SUM(E2887:J2887)&lt;&gt;0,IF(ROW()-1&gt;COUNTA([1]!T_Printers[Printers])*COUNTA([1]!T_Resins[Resins]),"",2),"")</f>
        <v>2</v>
      </c>
      <c r="E2887" cm="1">
        <f t="array" ref="E2887">IFERROR(IF(ROW()-1&gt;COUNTA([1]!T_Printers[Printers])*COUNTA([1]!T_Resins[Resins]),"",_xlfn.IFS(ROUND(VLOOKUP(C2887,[1]!T_Resins[#Data],2,FALSE)/VLOOKUP(A2887,[1]!T_Printers[#Data],5,FALSE),1)&lt;=_xlfn.XLOOKUP(B2887,[1]Printers!L:L,[1]Printers!O:O,1,0,),ROUND(VLOOKUP(C2887,[1]!T_Resins[#Data],2,FALSE)/VLOOKUP(A2887,[1]!T_Printers[#Data],5,FALSE),1),ROUND(VLOOKUP(C2887,[1]!T_Resins[#Data],2,FALSE)/VLOOKUP(A2887,[1]!T_Printers[#Data],5,FALSE),1)&gt;_xlfn.XLOOKUP(B2887,[1]Printers!L:L,[1]Printers!O:O,1,0,),10)),"Используйте слой 100 мкм")</f>
        <v>8.3000000000000007</v>
      </c>
      <c r="F2887">
        <f>IFERROR(IF(ROUND(_xlfn.XLOOKUP([1]Parameters!B2887,[1]Printers!L:L,[1]Printers!Q:Q,,0)*E2887/10,0)*10&lt;_xlfn.XLOOKUP([1]Parameters!B2887,[1]Printers!L:L,[1]Printers!P:P,,0),ROUND(_xlfn.XLOOKUP([1]Parameters!B2887,[1]Printers!L:L,[1]Printers!Q:Q,,0)*E2887/10,0)*10,_xlfn.XLOOKUP([1]Parameters!B2887,[1]Printers!L:L,[1]Printers!P:P,,0)),"")</f>
        <v>70</v>
      </c>
      <c r="G2887" cm="1">
        <f t="array" ref="G2887">IFERROR(IF(ROW()-1&gt;COUNTA([1]!T_Printers[Printers])*COUNTA([1]!T_Resins[Resins]),"",_xlfn.IFS(ROUND(VLOOKUP(C2887,[1]!T_Resins[#Data],3,FALSE)/VLOOKUP(A2887,[1]!T_Printers[#Data],5,FALSE),1)&lt;=_xlfn.XLOOKUP(B2887,[1]Printers!L:L,[1]Printers!O:O,1,0,),ROUND(VLOOKUP(C2887,[1]!T_Resins[#Data],3,FALSE)/VLOOKUP(A2887,[1]!T_Printers[#Data],5,FALSE),1),ROUND(VLOOKUP(C2887,[1]!T_Resins[#Data],3,FALSE)/VLOOKUP(A2887,[1]!T_Printers[#Data],5,FALSE),1)&gt;_xlfn.XLOOKUP(B2887,[1]Printers!L:L,[1]Printers!O:O,1,0,),10)),"")</f>
        <v>10.8</v>
      </c>
      <c r="H2887">
        <f>IFERROR(IF(ROUND(_xlfn.XLOOKUP([1]Parameters!B2887,[1]Printers!L:L,[1]Printers!Q:Q,,0)*G2887/10,0)*10&lt;_xlfn.XLOOKUP([1]Parameters!B2887,[1]Printers!L:L,[1]Printers!P:P,,0),ROUND(_xlfn.XLOOKUP([1]Parameters!B2887,[1]Printers!L:L,[1]Printers!Q:Q,,0)*G2887/10,0)*10,_xlfn.XLOOKUP([1]Parameters!B2887,[1]Printers!L:L,[1]Printers!P:P,,0)),"")</f>
        <v>99</v>
      </c>
      <c r="I2887" s="3" t="str" cm="1">
        <f t="array" ref="I2887">IFERROR(IF(ROW()-1&gt;COUNTA([1]!T_Printers[Printers])*COUNTA([1]!T_Resins[Resins]),"",_xlfn.IFS(ROUND(VLOOKUP(C2887,[1]!T_Resins[#Data],4,FALSE)/VLOOKUP(A2887,[1]!T_Printers[#Data],5,FALSE),1)&lt;=_xlfn.XLOOKUP(B2887,[1]Printers!L:L,[1]Printers!O:O,1,0,),ROUND(VLOOKUP(C2887,[1]!T_Resins[#Data],4,FALSE)/VLOOKUP(A2887,[1]!T_Printers[#Data],5,FALSE),1),ROUND(VLOOKUP(C2887,[1]!T_Resins[#Data],4,FALSE)/VLOOKUP(A2887,[1]!T_Printers[#Data],5,FALSE),1)&gt;_xlfn.XLOOKUP(B2887,[1]Printers!L:L,[1]Printers!O:O,1,0,),"")),"")</f>
        <v/>
      </c>
      <c r="J2887" t="str">
        <f>IFERROR(IF(ROUND(_xlfn.XLOOKUP([1]Parameters!B2887,[1]Printers!L:L,[1]Printers!Q:Q,,0)*I2887/10,0)*10&lt;_xlfn.XLOOKUP([1]Parameters!B2887,[1]Printers!L:L,[1]Printers!P:P,,0),ROUND(_xlfn.XLOOKUP([1]Parameters!B2887,[1]Printers!L:L,[1]Printers!Q:Q,,0)*I2887/10,0)*10,_xlfn.XLOOKUP([1]Parameters!B2887,[1]Printers!L:L,[1]Printers!P:P,,0)),"")</f>
        <v/>
      </c>
      <c r="K2887">
        <f>IF(SUM(E2887:J2887)&lt;&gt;0,VLOOKUP(A2887,[1]!T_Printers[#Data],10,FALSE)+VLOOKUP(C2887,[1]!T_Resins[#Data],10,FALSE),"")</f>
        <v>3</v>
      </c>
      <c r="L2887">
        <f>IF(SUM(E2887:J2887)&lt;&gt;0,VLOOKUP(A2887,[1]!T_Printers[#Data],11,FALSE),"")</f>
        <v>8</v>
      </c>
      <c r="M2887">
        <f>IF(SUM(E2887:J2887)&lt;&gt;0,VLOOKUP(C2887,[1]!T_Resins[#Data],8,FALSE),"")</f>
        <v>120</v>
      </c>
      <c r="N2887">
        <f>IF(_xlfn.XLOOKUP(B2887,[1]Printers!$L:$L,[1]Printers!$R:$R,0,0)&gt;0,[1]Parameters!M2887,IF(SUM(E2887:J2887)&lt;&gt;0,VLOOKUP(C2887,[1]!T_Resins[#Data],9,FALSE),""))</f>
        <v>180</v>
      </c>
      <c r="O2887" t="str">
        <f t="shared" si="45"/>
        <v>PhrozenShuffleXL2018</v>
      </c>
    </row>
    <row r="2888" spans="1:15" x14ac:dyDescent="0.25">
      <c r="A2888" t="str">
        <f t="array" ref="A2888">IF(ROW()-1&gt;COUNTA([1]!T_Printers[Printers])*COUNTA([1]!T_Resins[Resins]),"",INDEX([1]!T_Printers[Printers],INT((ROW()-2)/COUNTA([1]!T_Resins[Resins])+1)))</f>
        <v>Phrozen Shuffle XL 2018</v>
      </c>
      <c r="B2888" t="str">
        <f>_xlfn.XLOOKUP(A2888,[1]!T_Printers[Printers],[1]!T_Printers[Icon link],,0)</f>
        <v>PhrozenShuffleXL2018</v>
      </c>
      <c r="C2888" t="str">
        <f t="array" ref="C2888">IF(ROW()-1&gt;COUNTA([1]!T_Printers[Printers])*COUNTA([1]!T_Resins[Resins]),"",INDEX([1]!T_Resins[Resins],MOD(ROW()-2,COUNTA([1]!T_Resins[Resins]))+1))</f>
        <v>Dental Yellow Clear PRO</v>
      </c>
      <c r="D2888">
        <f>IF(SUM(E2888:J2888)&lt;&gt;0,IF(ROW()-1&gt;COUNTA([1]!T_Printers[Printers])*COUNTA([1]!T_Resins[Resins]),"",2),"")</f>
        <v>2</v>
      </c>
      <c r="E2888" cm="1">
        <f t="array" ref="E2888">IFERROR(IF(ROW()-1&gt;COUNTA([1]!T_Printers[Printers])*COUNTA([1]!T_Resins[Resins]),"",_xlfn.IFS(ROUND(VLOOKUP(C2888,[1]!T_Resins[#Data],2,FALSE)/VLOOKUP(A2888,[1]!T_Printers[#Data],5,FALSE),1)&lt;=_xlfn.XLOOKUP(B2888,[1]Printers!L:L,[1]Printers!O:O,1,0,),ROUND(VLOOKUP(C2888,[1]!T_Resins[#Data],2,FALSE)/VLOOKUP(A2888,[1]!T_Printers[#Data],5,FALSE),1),ROUND(VLOOKUP(C2888,[1]!T_Resins[#Data],2,FALSE)/VLOOKUP(A2888,[1]!T_Printers[#Data],5,FALSE),1)&gt;_xlfn.XLOOKUP(B2888,[1]Printers!L:L,[1]Printers!O:O,1,0,),10)),"Используйте слой 100 мкм")</f>
        <v>21.5</v>
      </c>
      <c r="F2888">
        <f>IFERROR(IF(ROUND(_xlfn.XLOOKUP([1]Parameters!B2888,[1]Printers!L:L,[1]Printers!Q:Q,,0)*E2888/10,0)*10&lt;_xlfn.XLOOKUP([1]Parameters!B2888,[1]Printers!L:L,[1]Printers!P:P,,0),ROUND(_xlfn.XLOOKUP([1]Parameters!B2888,[1]Printers!L:L,[1]Printers!Q:Q,,0)*E2888/10,0)*10,_xlfn.XLOOKUP([1]Parameters!B2888,[1]Printers!L:L,[1]Printers!P:P,,0)),"")</f>
        <v>99</v>
      </c>
      <c r="G2888" cm="1">
        <f t="array" ref="G2888">IFERROR(IF(ROW()-1&gt;COUNTA([1]!T_Printers[Printers])*COUNTA([1]!T_Resins[Resins]),"",_xlfn.IFS(ROUND(VLOOKUP(C2888,[1]!T_Resins[#Data],3,FALSE)/VLOOKUP(A2888,[1]!T_Printers[#Data],5,FALSE),1)&lt;=_xlfn.XLOOKUP(B2888,[1]Printers!L:L,[1]Printers!O:O,1,0,),ROUND(VLOOKUP(C2888,[1]!T_Resins[#Data],3,FALSE)/VLOOKUP(A2888,[1]!T_Printers[#Data],5,FALSE),1),ROUND(VLOOKUP(C2888,[1]!T_Resins[#Data],3,FALSE)/VLOOKUP(A2888,[1]!T_Printers[#Data],5,FALSE),1)&gt;_xlfn.XLOOKUP(B2888,[1]Printers!L:L,[1]Printers!O:O,1,0,),10)),"")</f>
        <v>27.8</v>
      </c>
      <c r="H2888">
        <f>IFERROR(IF(ROUND(_xlfn.XLOOKUP([1]Parameters!B2888,[1]Printers!L:L,[1]Printers!Q:Q,,0)*G2888/10,0)*10&lt;_xlfn.XLOOKUP([1]Parameters!B2888,[1]Printers!L:L,[1]Printers!P:P,,0),ROUND(_xlfn.XLOOKUP([1]Parameters!B2888,[1]Printers!L:L,[1]Printers!Q:Q,,0)*G2888/10,0)*10,_xlfn.XLOOKUP([1]Parameters!B2888,[1]Printers!L:L,[1]Printers!P:P,,0)),"")</f>
        <v>99</v>
      </c>
      <c r="I2888" s="3" t="str" cm="1">
        <f t="array" ref="I2888">IFERROR(IF(ROW()-1&gt;COUNTA([1]!T_Printers[Printers])*COUNTA([1]!T_Resins[Resins]),"",_xlfn.IFS(ROUND(VLOOKUP(C2888,[1]!T_Resins[#Data],4,FALSE)/VLOOKUP(A2888,[1]!T_Printers[#Data],5,FALSE),1)&lt;=_xlfn.XLOOKUP(B2888,[1]Printers!L:L,[1]Printers!O:O,1,0,),ROUND(VLOOKUP(C2888,[1]!T_Resins[#Data],4,FALSE)/VLOOKUP(A2888,[1]!T_Printers[#Data],5,FALSE),1),ROUND(VLOOKUP(C2888,[1]!T_Resins[#Data],4,FALSE)/VLOOKUP(A2888,[1]!T_Printers[#Data],5,FALSE),1)&gt;_xlfn.XLOOKUP(B2888,[1]Printers!L:L,[1]Printers!O:O,1,0,),"")),"")</f>
        <v/>
      </c>
      <c r="J2888" t="str">
        <f>IFERROR(IF(ROUND(_xlfn.XLOOKUP([1]Parameters!B2888,[1]Printers!L:L,[1]Printers!Q:Q,,0)*I2888/10,0)*10&lt;_xlfn.XLOOKUP([1]Parameters!B2888,[1]Printers!L:L,[1]Printers!P:P,,0),ROUND(_xlfn.XLOOKUP([1]Parameters!B2888,[1]Printers!L:L,[1]Printers!Q:Q,,0)*I2888/10,0)*10,_xlfn.XLOOKUP([1]Parameters!B2888,[1]Printers!L:L,[1]Printers!P:P,,0)),"")</f>
        <v/>
      </c>
      <c r="K2888">
        <f>IF(SUM(E2888:J2888)&lt;&gt;0,VLOOKUP(A2888,[1]!T_Printers[#Data],10,FALSE)+VLOOKUP(C2888,[1]!T_Resins[#Data],10,FALSE),"")</f>
        <v>3</v>
      </c>
      <c r="L2888">
        <f>IF(SUM(E2888:J2888)&lt;&gt;0,VLOOKUP(A2888,[1]!T_Printers[#Data],11,FALSE),"")</f>
        <v>8</v>
      </c>
      <c r="M2888">
        <f>IF(SUM(E2888:J2888)&lt;&gt;0,VLOOKUP(C2888,[1]!T_Resins[#Data],8,FALSE),"")</f>
        <v>120</v>
      </c>
      <c r="N2888">
        <f>IF(_xlfn.XLOOKUP(B2888,[1]Printers!$L:$L,[1]Printers!$R:$R,0,0)&gt;0,[1]Parameters!M2888,IF(SUM(E2888:J2888)&lt;&gt;0,VLOOKUP(C2888,[1]!T_Resins[#Data],9,FALSE),""))</f>
        <v>180</v>
      </c>
      <c r="O2888" t="str">
        <f t="shared" si="45"/>
        <v>PhrozenShuffleXL2018</v>
      </c>
    </row>
    <row r="2889" spans="1:15" x14ac:dyDescent="0.25">
      <c r="A2889" t="str">
        <f t="array" ref="A2889">IF(ROW()-1&gt;COUNTA([1]!T_Printers[Printers])*COUNTA([1]!T_Resins[Resins]),"",INDEX([1]!T_Printers[Printers],INT((ROW()-2)/COUNTA([1]!T_Resins[Resins])+1)))</f>
        <v>Phrozen Shuffle XL 2018</v>
      </c>
      <c r="B2889" t="str">
        <f>_xlfn.XLOOKUP(A2889,[1]!T_Printers[Printers],[1]!T_Printers[Icon link],,0)</f>
        <v>PhrozenShuffleXL2018</v>
      </c>
      <c r="C2889" t="str">
        <f t="array" ref="C2889">IF(ROW()-1&gt;COUNTA([1]!T_Printers[Printers])*COUNTA([1]!T_Resins[Resins]),"",INDEX([1]!T_Resins[Resins],MOD(ROW()-2,COUNTA([1]!T_Resins[Resins]))+1))</f>
        <v>Industrial ABS Black</v>
      </c>
      <c r="D2889">
        <f>IF(SUM(E2889:J2889)&lt;&gt;0,IF(ROW()-1&gt;COUNTA([1]!T_Printers[Printers])*COUNTA([1]!T_Resins[Resins]),"",2),"")</f>
        <v>2</v>
      </c>
      <c r="E2889" cm="1">
        <f t="array" ref="E2889">IFERROR(IF(ROW()-1&gt;COUNTA([1]!T_Printers[Printers])*COUNTA([1]!T_Resins[Resins]),"",_xlfn.IFS(ROUND(VLOOKUP(C2889,[1]!T_Resins[#Data],2,FALSE)/VLOOKUP(A2889,[1]!T_Printers[#Data],5,FALSE),1)&lt;=_xlfn.XLOOKUP(B2889,[1]Printers!L:L,[1]Printers!O:O,1,0,),ROUND(VLOOKUP(C2889,[1]!T_Resins[#Data],2,FALSE)/VLOOKUP(A2889,[1]!T_Printers[#Data],5,FALSE),1),ROUND(VLOOKUP(C2889,[1]!T_Resins[#Data],2,FALSE)/VLOOKUP(A2889,[1]!T_Printers[#Data],5,FALSE),1)&gt;_xlfn.XLOOKUP(B2889,[1]Printers!L:L,[1]Printers!O:O,1,0,),10)),"Используйте слой 100 мкм")</f>
        <v>17.100000000000001</v>
      </c>
      <c r="F2889">
        <f>IFERROR(IF(ROUND(_xlfn.XLOOKUP([1]Parameters!B2889,[1]Printers!L:L,[1]Printers!Q:Q,,0)*E2889/10,0)*10&lt;_xlfn.XLOOKUP([1]Parameters!B2889,[1]Printers!L:L,[1]Printers!P:P,,0),ROUND(_xlfn.XLOOKUP([1]Parameters!B2889,[1]Printers!L:L,[1]Printers!Q:Q,,0)*E2889/10,0)*10,_xlfn.XLOOKUP([1]Parameters!B2889,[1]Printers!L:L,[1]Printers!P:P,,0)),"")</f>
        <v>99</v>
      </c>
      <c r="G2889" cm="1">
        <f t="array" ref="G2889">IFERROR(IF(ROW()-1&gt;COUNTA([1]!T_Printers[Printers])*COUNTA([1]!T_Resins[Resins]),"",_xlfn.IFS(ROUND(VLOOKUP(C2889,[1]!T_Resins[#Data],3,FALSE)/VLOOKUP(A2889,[1]!T_Printers[#Data],5,FALSE),1)&lt;=_xlfn.XLOOKUP(B2889,[1]Printers!L:L,[1]Printers!O:O,1,0,),ROUND(VLOOKUP(C2889,[1]!T_Resins[#Data],3,FALSE)/VLOOKUP(A2889,[1]!T_Printers[#Data],5,FALSE),1),ROUND(VLOOKUP(C2889,[1]!T_Resins[#Data],3,FALSE)/VLOOKUP(A2889,[1]!T_Printers[#Data],5,FALSE),1)&gt;_xlfn.XLOOKUP(B2889,[1]Printers!L:L,[1]Printers!O:O,1,0,),10)),"")</f>
        <v>22.1</v>
      </c>
      <c r="H2889">
        <f>IFERROR(IF(ROUND(_xlfn.XLOOKUP([1]Parameters!B2889,[1]Printers!L:L,[1]Printers!Q:Q,,0)*G2889/10,0)*10&lt;_xlfn.XLOOKUP([1]Parameters!B2889,[1]Printers!L:L,[1]Printers!P:P,,0),ROUND(_xlfn.XLOOKUP([1]Parameters!B2889,[1]Printers!L:L,[1]Printers!Q:Q,,0)*G2889/10,0)*10,_xlfn.XLOOKUP([1]Parameters!B2889,[1]Printers!L:L,[1]Printers!P:P,,0)),"")</f>
        <v>99</v>
      </c>
      <c r="I2889" s="3" t="str" cm="1">
        <f t="array" ref="I2889">IFERROR(IF(ROW()-1&gt;COUNTA([1]!T_Printers[Printers])*COUNTA([1]!T_Resins[Resins]),"",_xlfn.IFS(ROUND(VLOOKUP(C2889,[1]!T_Resins[#Data],4,FALSE)/VLOOKUP(A2889,[1]!T_Printers[#Data],5,FALSE),1)&lt;=_xlfn.XLOOKUP(B2889,[1]Printers!L:L,[1]Printers!O:O,1,0,),ROUND(VLOOKUP(C2889,[1]!T_Resins[#Data],4,FALSE)/VLOOKUP(A2889,[1]!T_Printers[#Data],5,FALSE),1),ROUND(VLOOKUP(C2889,[1]!T_Resins[#Data],4,FALSE)/VLOOKUP(A2889,[1]!T_Printers[#Data],5,FALSE),1)&gt;_xlfn.XLOOKUP(B2889,[1]Printers!L:L,[1]Printers!O:O,1,0,),"")),"")</f>
        <v/>
      </c>
      <c r="J2889" t="str">
        <f>IFERROR(IF(ROUND(_xlfn.XLOOKUP([1]Parameters!B2889,[1]Printers!L:L,[1]Printers!Q:Q,,0)*I2889/10,0)*10&lt;_xlfn.XLOOKUP([1]Parameters!B2889,[1]Printers!L:L,[1]Printers!P:P,,0),ROUND(_xlfn.XLOOKUP([1]Parameters!B2889,[1]Printers!L:L,[1]Printers!Q:Q,,0)*I2889/10,0)*10,_xlfn.XLOOKUP([1]Parameters!B2889,[1]Printers!L:L,[1]Printers!P:P,,0)),"")</f>
        <v/>
      </c>
      <c r="K2889">
        <f>IF(SUM(E2889:J2889)&lt;&gt;0,VLOOKUP(A2889,[1]!T_Printers[#Data],10,FALSE)+VLOOKUP(C2889,[1]!T_Resins[#Data],10,FALSE),"")</f>
        <v>3</v>
      </c>
      <c r="L2889">
        <f>IF(SUM(E2889:J2889)&lt;&gt;0,VLOOKUP(A2889,[1]!T_Printers[#Data],11,FALSE),"")</f>
        <v>8</v>
      </c>
      <c r="M2889">
        <f>IF(SUM(E2889:J2889)&lt;&gt;0,VLOOKUP(C2889,[1]!T_Resins[#Data],8,FALSE),"")</f>
        <v>60</v>
      </c>
      <c r="N2889">
        <f>IF(_xlfn.XLOOKUP(B2889,[1]Printers!$L:$L,[1]Printers!$R:$R,0,0)&gt;0,[1]Parameters!M2889,IF(SUM(E2889:J2889)&lt;&gt;0,VLOOKUP(C2889,[1]!T_Resins[#Data],9,FALSE),""))</f>
        <v>60</v>
      </c>
      <c r="O2889" t="str">
        <f t="shared" si="45"/>
        <v>PhrozenShuffleXL2018</v>
      </c>
    </row>
    <row r="2890" spans="1:15" x14ac:dyDescent="0.25">
      <c r="A2890" t="str">
        <f t="array" ref="A2890">IF(ROW()-1&gt;COUNTA([1]!T_Printers[Printers])*COUNTA([1]!T_Resins[Resins]),"",INDEX([1]!T_Printers[Printers],INT((ROW()-2)/COUNTA([1]!T_Resins[Resins])+1)))</f>
        <v>Phrozen Shuffle XL 2018</v>
      </c>
      <c r="B2890" t="str">
        <f>_xlfn.XLOOKUP(A2890,[1]!T_Printers[Printers],[1]!T_Printers[Icon link],,0)</f>
        <v>PhrozenShuffleXL2018</v>
      </c>
      <c r="C2890" t="str">
        <f t="array" ref="C2890">IF(ROW()-1&gt;COUNTA([1]!T_Printers[Printers])*COUNTA([1]!T_Resins[Resins]),"",INDEX([1]!T_Resins[Resins],MOD(ROW()-2,COUNTA([1]!T_Resins[Resins]))+1))</f>
        <v>Industrial ABS-Like Grey</v>
      </c>
      <c r="D2890">
        <f>IF(SUM(E2890:J2890)&lt;&gt;0,IF(ROW()-1&gt;COUNTA([1]!T_Printers[Printers])*COUNTA([1]!T_Resins[Resins]),"",2),"")</f>
        <v>2</v>
      </c>
      <c r="E2890" cm="1">
        <f t="array" ref="E2890">IFERROR(IF(ROW()-1&gt;COUNTA([1]!T_Printers[Printers])*COUNTA([1]!T_Resins[Resins]),"",_xlfn.IFS(ROUND(VLOOKUP(C2890,[1]!T_Resins[#Data],2,FALSE)/VLOOKUP(A2890,[1]!T_Printers[#Data],5,FALSE),1)&lt;=_xlfn.XLOOKUP(B2890,[1]Printers!L:L,[1]Printers!O:O,1,0,),ROUND(VLOOKUP(C2890,[1]!T_Resins[#Data],2,FALSE)/VLOOKUP(A2890,[1]!T_Printers[#Data],5,FALSE),1),ROUND(VLOOKUP(C2890,[1]!T_Resins[#Data],2,FALSE)/VLOOKUP(A2890,[1]!T_Printers[#Data],5,FALSE),1)&gt;_xlfn.XLOOKUP(B2890,[1]Printers!L:L,[1]Printers!O:O,1,0,),10)),"Используйте слой 100 мкм")</f>
        <v>16.899999999999999</v>
      </c>
      <c r="F2890">
        <f>IFERROR(IF(ROUND(_xlfn.XLOOKUP([1]Parameters!B2890,[1]Printers!L:L,[1]Printers!Q:Q,,0)*E2890/10,0)*10&lt;_xlfn.XLOOKUP([1]Parameters!B2890,[1]Printers!L:L,[1]Printers!P:P,,0),ROUND(_xlfn.XLOOKUP([1]Parameters!B2890,[1]Printers!L:L,[1]Printers!Q:Q,,0)*E2890/10,0)*10,_xlfn.XLOOKUP([1]Parameters!B2890,[1]Printers!L:L,[1]Printers!P:P,,0)),"")</f>
        <v>99</v>
      </c>
      <c r="G2890" cm="1">
        <f t="array" ref="G2890">IFERROR(IF(ROW()-1&gt;COUNTA([1]!T_Printers[Printers])*COUNTA([1]!T_Resins[Resins]),"",_xlfn.IFS(ROUND(VLOOKUP(C2890,[1]!T_Resins[#Data],3,FALSE)/VLOOKUP(A2890,[1]!T_Printers[#Data],5,FALSE),1)&lt;=_xlfn.XLOOKUP(B2890,[1]Printers!L:L,[1]Printers!O:O,1,0,),ROUND(VLOOKUP(C2890,[1]!T_Resins[#Data],3,FALSE)/VLOOKUP(A2890,[1]!T_Printers[#Data],5,FALSE),1),ROUND(VLOOKUP(C2890,[1]!T_Resins[#Data],3,FALSE)/VLOOKUP(A2890,[1]!T_Printers[#Data],5,FALSE),1)&gt;_xlfn.XLOOKUP(B2890,[1]Printers!L:L,[1]Printers!O:O,1,0,),10)),"")</f>
        <v>22</v>
      </c>
      <c r="H2890">
        <f>IFERROR(IF(ROUND(_xlfn.XLOOKUP([1]Parameters!B2890,[1]Printers!L:L,[1]Printers!Q:Q,,0)*G2890/10,0)*10&lt;_xlfn.XLOOKUP([1]Parameters!B2890,[1]Printers!L:L,[1]Printers!P:P,,0),ROUND(_xlfn.XLOOKUP([1]Parameters!B2890,[1]Printers!L:L,[1]Printers!Q:Q,,0)*G2890/10,0)*10,_xlfn.XLOOKUP([1]Parameters!B2890,[1]Printers!L:L,[1]Printers!P:P,,0)),"")</f>
        <v>99</v>
      </c>
      <c r="I2890" s="3" t="str" cm="1">
        <f t="array" ref="I2890">IFERROR(IF(ROW()-1&gt;COUNTA([1]!T_Printers[Printers])*COUNTA([1]!T_Resins[Resins]),"",_xlfn.IFS(ROUND(VLOOKUP(C2890,[1]!T_Resins[#Data],4,FALSE)/VLOOKUP(A2890,[1]!T_Printers[#Data],5,FALSE),1)&lt;=_xlfn.XLOOKUP(B2890,[1]Printers!L:L,[1]Printers!O:O,1,0,),ROUND(VLOOKUP(C2890,[1]!T_Resins[#Data],4,FALSE)/VLOOKUP(A2890,[1]!T_Printers[#Data],5,FALSE),1),ROUND(VLOOKUP(C2890,[1]!T_Resins[#Data],4,FALSE)/VLOOKUP(A2890,[1]!T_Printers[#Data],5,FALSE),1)&gt;_xlfn.XLOOKUP(B2890,[1]Printers!L:L,[1]Printers!O:O,1,0,),"")),"")</f>
        <v/>
      </c>
      <c r="J2890" t="str">
        <f>IFERROR(IF(ROUND(_xlfn.XLOOKUP([1]Parameters!B2890,[1]Printers!L:L,[1]Printers!Q:Q,,0)*I2890/10,0)*10&lt;_xlfn.XLOOKUP([1]Parameters!B2890,[1]Printers!L:L,[1]Printers!P:P,,0),ROUND(_xlfn.XLOOKUP([1]Parameters!B2890,[1]Printers!L:L,[1]Printers!Q:Q,,0)*I2890/10,0)*10,_xlfn.XLOOKUP([1]Parameters!B2890,[1]Printers!L:L,[1]Printers!P:P,,0)),"")</f>
        <v/>
      </c>
      <c r="K2890">
        <f>IF(SUM(E2890:J2890)&lt;&gt;0,VLOOKUP(A2890,[1]!T_Printers[#Data],10,FALSE)+VLOOKUP(C2890,[1]!T_Resins[#Data],10,FALSE),"")</f>
        <v>3</v>
      </c>
      <c r="L2890">
        <f>IF(SUM(E2890:J2890)&lt;&gt;0,VLOOKUP(A2890,[1]!T_Printers[#Data],11,FALSE),"")</f>
        <v>8</v>
      </c>
      <c r="M2890">
        <f>IF(SUM(E2890:J2890)&lt;&gt;0,VLOOKUP(C2890,[1]!T_Resins[#Data],8,FALSE),"")</f>
        <v>120</v>
      </c>
      <c r="N2890">
        <f>IF(_xlfn.XLOOKUP(B2890,[1]Printers!$L:$L,[1]Printers!$R:$R,0,0)&gt;0,[1]Parameters!M2890,IF(SUM(E2890:J2890)&lt;&gt;0,VLOOKUP(C2890,[1]!T_Resins[#Data],9,FALSE),""))</f>
        <v>180</v>
      </c>
      <c r="O2890" t="str">
        <f t="shared" si="45"/>
        <v>PhrozenShuffleXL2018</v>
      </c>
    </row>
    <row r="2891" spans="1:15" x14ac:dyDescent="0.25">
      <c r="A2891" t="str">
        <f t="array" ref="A2891">IF(ROW()-1&gt;COUNTA([1]!T_Printers[Printers])*COUNTA([1]!T_Resins[Resins]),"",INDEX([1]!T_Printers[Printers],INT((ROW()-2)/COUNTA([1]!T_Resins[Resins])+1)))</f>
        <v>Phrozen Shuffle XL 2018</v>
      </c>
      <c r="B2891" t="str">
        <f>_xlfn.XLOOKUP(A2891,[1]!T_Printers[Printers],[1]!T_Printers[Icon link],,0)</f>
        <v>PhrozenShuffleXL2018</v>
      </c>
      <c r="C2891" t="str">
        <f t="array" ref="C2891">IF(ROW()-1&gt;COUNTA([1]!T_Printers[Printers])*COUNTA([1]!T_Resins[Resins]),"",INDEX([1]!T_Resins[Resins],MOD(ROW()-2,COUNTA([1]!T_Resins[Resins]))+1))</f>
        <v>Industrial Flex Natural Clear</v>
      </c>
      <c r="D2891">
        <f>IF(SUM(E2891:J2891)&lt;&gt;0,IF(ROW()-1&gt;COUNTA([1]!T_Printers[Printers])*COUNTA([1]!T_Resins[Resins]),"",2),"")</f>
        <v>2</v>
      </c>
      <c r="E2891" cm="1">
        <f t="array" ref="E2891">IFERROR(IF(ROW()-1&gt;COUNTA([1]!T_Printers[Printers])*COUNTA([1]!T_Resins[Resins]),"",_xlfn.IFS(ROUND(VLOOKUP(C2891,[1]!T_Resins[#Data],2,FALSE)/VLOOKUP(A2891,[1]!T_Printers[#Data],5,FALSE),1)&lt;=_xlfn.XLOOKUP(B2891,[1]Printers!L:L,[1]Printers!O:O,1,0,),ROUND(VLOOKUP(C2891,[1]!T_Resins[#Data],2,FALSE)/VLOOKUP(A2891,[1]!T_Printers[#Data],5,FALSE),1),ROUND(VLOOKUP(C2891,[1]!T_Resins[#Data],2,FALSE)/VLOOKUP(A2891,[1]!T_Printers[#Data],5,FALSE),1)&gt;_xlfn.XLOOKUP(B2891,[1]Printers!L:L,[1]Printers!O:O,1,0,),10)),"Используйте слой 100 мкм")</f>
        <v>6.4</v>
      </c>
      <c r="F2891">
        <f>IFERROR(IF(ROUND(_xlfn.XLOOKUP([1]Parameters!B2891,[1]Printers!L:L,[1]Printers!Q:Q,,0)*E2891/10,0)*10&lt;_xlfn.XLOOKUP([1]Parameters!B2891,[1]Printers!L:L,[1]Printers!P:P,,0),ROUND(_xlfn.XLOOKUP([1]Parameters!B2891,[1]Printers!L:L,[1]Printers!Q:Q,,0)*E2891/10,0)*10,_xlfn.XLOOKUP([1]Parameters!B2891,[1]Printers!L:L,[1]Printers!P:P,,0)),"")</f>
        <v>60</v>
      </c>
      <c r="G2891" cm="1">
        <f t="array" ref="G2891">IFERROR(IF(ROW()-1&gt;COUNTA([1]!T_Printers[Printers])*COUNTA([1]!T_Resins[Resins]),"",_xlfn.IFS(ROUND(VLOOKUP(C2891,[1]!T_Resins[#Data],3,FALSE)/VLOOKUP(A2891,[1]!T_Printers[#Data],5,FALSE),1)&lt;=_xlfn.XLOOKUP(B2891,[1]Printers!L:L,[1]Printers!O:O,1,0,),ROUND(VLOOKUP(C2891,[1]!T_Resins[#Data],3,FALSE)/VLOOKUP(A2891,[1]!T_Printers[#Data],5,FALSE),1),ROUND(VLOOKUP(C2891,[1]!T_Resins[#Data],3,FALSE)/VLOOKUP(A2891,[1]!T_Printers[#Data],5,FALSE),1)&gt;_xlfn.XLOOKUP(B2891,[1]Printers!L:L,[1]Printers!O:O,1,0,),10)),"")</f>
        <v>8.3000000000000007</v>
      </c>
      <c r="H2891">
        <f>IFERROR(IF(ROUND(_xlfn.XLOOKUP([1]Parameters!B2891,[1]Printers!L:L,[1]Printers!Q:Q,,0)*G2891/10,0)*10&lt;_xlfn.XLOOKUP([1]Parameters!B2891,[1]Printers!L:L,[1]Printers!P:P,,0),ROUND(_xlfn.XLOOKUP([1]Parameters!B2891,[1]Printers!L:L,[1]Printers!Q:Q,,0)*G2891/10,0)*10,_xlfn.XLOOKUP([1]Parameters!B2891,[1]Printers!L:L,[1]Printers!P:P,,0)),"")</f>
        <v>70</v>
      </c>
      <c r="I2891" s="3" t="str" cm="1">
        <f t="array" ref="I2891">IFERROR(IF(ROW()-1&gt;COUNTA([1]!T_Printers[Printers])*COUNTA([1]!T_Resins[Resins]),"",_xlfn.IFS(ROUND(VLOOKUP(C2891,[1]!T_Resins[#Data],4,FALSE)/VLOOKUP(A2891,[1]!T_Printers[#Data],5,FALSE),1)&lt;=_xlfn.XLOOKUP(B2891,[1]Printers!L:L,[1]Printers!O:O,1,0,),ROUND(VLOOKUP(C2891,[1]!T_Resins[#Data],4,FALSE)/VLOOKUP(A2891,[1]!T_Printers[#Data],5,FALSE),1),ROUND(VLOOKUP(C2891,[1]!T_Resins[#Data],4,FALSE)/VLOOKUP(A2891,[1]!T_Printers[#Data],5,FALSE),1)&gt;_xlfn.XLOOKUP(B2891,[1]Printers!L:L,[1]Printers!O:O,1,0,),"")),"")</f>
        <v/>
      </c>
      <c r="J2891" t="str">
        <f>IFERROR(IF(ROUND(_xlfn.XLOOKUP([1]Parameters!B2891,[1]Printers!L:L,[1]Printers!Q:Q,,0)*I2891/10,0)*10&lt;_xlfn.XLOOKUP([1]Parameters!B2891,[1]Printers!L:L,[1]Printers!P:P,,0),ROUND(_xlfn.XLOOKUP([1]Parameters!B2891,[1]Printers!L:L,[1]Printers!Q:Q,,0)*I2891/10,0)*10,_xlfn.XLOOKUP([1]Parameters!B2891,[1]Printers!L:L,[1]Printers!P:P,,0)),"")</f>
        <v/>
      </c>
      <c r="K2891">
        <f>IF(SUM(E2891:J2891)&lt;&gt;0,VLOOKUP(A2891,[1]!T_Printers[#Data],10,FALSE)+VLOOKUP(C2891,[1]!T_Resins[#Data],10,FALSE),"")</f>
        <v>3</v>
      </c>
      <c r="L2891">
        <f>IF(SUM(E2891:J2891)&lt;&gt;0,VLOOKUP(A2891,[1]!T_Printers[#Data],11,FALSE),"")</f>
        <v>8</v>
      </c>
      <c r="M2891">
        <f>IF(SUM(E2891:J2891)&lt;&gt;0,VLOOKUP(C2891,[1]!T_Resins[#Data],8,FALSE),"")</f>
        <v>60</v>
      </c>
      <c r="N2891">
        <f>IF(_xlfn.XLOOKUP(B2891,[1]Printers!$L:$L,[1]Printers!$R:$R,0,0)&gt;0,[1]Parameters!M2891,IF(SUM(E2891:J2891)&lt;&gt;0,VLOOKUP(C2891,[1]!T_Resins[#Data],9,FALSE),""))</f>
        <v>60</v>
      </c>
      <c r="O2891" t="str">
        <f t="shared" si="45"/>
        <v>PhrozenShuffleXL2018</v>
      </c>
    </row>
    <row r="2892" spans="1:15" x14ac:dyDescent="0.25">
      <c r="A2892" t="str">
        <f t="array" ref="A2892">IF(ROW()-1&gt;COUNTA([1]!T_Printers[Printers])*COUNTA([1]!T_Resins[Resins]),"",INDEX([1]!T_Printers[Printers],INT((ROW()-2)/COUNTA([1]!T_Resins[Resins])+1)))</f>
        <v>Phrozen Shuffle XL 2018</v>
      </c>
      <c r="B2892" t="str">
        <f>_xlfn.XLOOKUP(A2892,[1]!T_Printers[Printers],[1]!T_Printers[Icon link],,0)</f>
        <v>PhrozenShuffleXL2018</v>
      </c>
      <c r="C2892" t="str">
        <f t="array" ref="C2892">IF(ROW()-1&gt;COUNTA([1]!T_Printers[Printers])*COUNTA([1]!T_Resins[Resins]),"",INDEX([1]!T_Resins[Resins],MOD(ROW()-2,COUNTA([1]!T_Resins[Resins]))+1))</f>
        <v>Industrial Nylon Like</v>
      </c>
      <c r="D2892">
        <f>IF(SUM(E2892:J2892)&lt;&gt;0,IF(ROW()-1&gt;COUNTA([1]!T_Printers[Printers])*COUNTA([1]!T_Resins[Resins]),"",2),"")</f>
        <v>2</v>
      </c>
      <c r="E2892" cm="1">
        <f t="array" ref="E2892">IFERROR(IF(ROW()-1&gt;COUNTA([1]!T_Printers[Printers])*COUNTA([1]!T_Resins[Resins]),"",_xlfn.IFS(ROUND(VLOOKUP(C2892,[1]!T_Resins[#Data],2,FALSE)/VLOOKUP(A2892,[1]!T_Printers[#Data],5,FALSE),1)&lt;=_xlfn.XLOOKUP(B2892,[1]Printers!L:L,[1]Printers!O:O,1,0,),ROUND(VLOOKUP(C2892,[1]!T_Resins[#Data],2,FALSE)/VLOOKUP(A2892,[1]!T_Printers[#Data],5,FALSE),1),ROUND(VLOOKUP(C2892,[1]!T_Resins[#Data],2,FALSE)/VLOOKUP(A2892,[1]!T_Printers[#Data],5,FALSE),1)&gt;_xlfn.XLOOKUP(B2892,[1]Printers!L:L,[1]Printers!O:O,1,0,),10)),"Используйте слой 100 мкм")</f>
        <v>4.5999999999999996</v>
      </c>
      <c r="F2892">
        <f>IFERROR(IF(ROUND(_xlfn.XLOOKUP([1]Parameters!B2892,[1]Printers!L:L,[1]Printers!Q:Q,,0)*E2892/10,0)*10&lt;_xlfn.XLOOKUP([1]Parameters!B2892,[1]Printers!L:L,[1]Printers!P:P,,0),ROUND(_xlfn.XLOOKUP([1]Parameters!B2892,[1]Printers!L:L,[1]Printers!Q:Q,,0)*E2892/10,0)*10,_xlfn.XLOOKUP([1]Parameters!B2892,[1]Printers!L:L,[1]Printers!P:P,,0)),"")</f>
        <v>40</v>
      </c>
      <c r="G2892" cm="1">
        <f t="array" ref="G2892">IFERROR(IF(ROW()-1&gt;COUNTA([1]!T_Printers[Printers])*COUNTA([1]!T_Resins[Resins]),"",_xlfn.IFS(ROUND(VLOOKUP(C2892,[1]!T_Resins[#Data],3,FALSE)/VLOOKUP(A2892,[1]!T_Printers[#Data],5,FALSE),1)&lt;=_xlfn.XLOOKUP(B2892,[1]Printers!L:L,[1]Printers!O:O,1,0,),ROUND(VLOOKUP(C2892,[1]!T_Resins[#Data],3,FALSE)/VLOOKUP(A2892,[1]!T_Printers[#Data],5,FALSE),1),ROUND(VLOOKUP(C2892,[1]!T_Resins[#Data],3,FALSE)/VLOOKUP(A2892,[1]!T_Printers[#Data],5,FALSE),1)&gt;_xlfn.XLOOKUP(B2892,[1]Printers!L:L,[1]Printers!O:O,1,0,),10)),"")</f>
        <v>6.1</v>
      </c>
      <c r="H2892">
        <f>IFERROR(IF(ROUND(_xlfn.XLOOKUP([1]Parameters!B2892,[1]Printers!L:L,[1]Printers!Q:Q,,0)*G2892/10,0)*10&lt;_xlfn.XLOOKUP([1]Parameters!B2892,[1]Printers!L:L,[1]Printers!P:P,,0),ROUND(_xlfn.XLOOKUP([1]Parameters!B2892,[1]Printers!L:L,[1]Printers!Q:Q,,0)*G2892/10,0)*10,_xlfn.XLOOKUP([1]Parameters!B2892,[1]Printers!L:L,[1]Printers!P:P,,0)),"")</f>
        <v>50</v>
      </c>
      <c r="I2892" s="3" t="str" cm="1">
        <f t="array" ref="I2892">IFERROR(IF(ROW()-1&gt;COUNTA([1]!T_Printers[Printers])*COUNTA([1]!T_Resins[Resins]),"",_xlfn.IFS(ROUND(VLOOKUP(C2892,[1]!T_Resins[#Data],4,FALSE)/VLOOKUP(A2892,[1]!T_Printers[#Data],5,FALSE),1)&lt;=_xlfn.XLOOKUP(B2892,[1]Printers!L:L,[1]Printers!O:O,1,0,),ROUND(VLOOKUP(C2892,[1]!T_Resins[#Data],4,FALSE)/VLOOKUP(A2892,[1]!T_Printers[#Data],5,FALSE),1),ROUND(VLOOKUP(C2892,[1]!T_Resins[#Data],4,FALSE)/VLOOKUP(A2892,[1]!T_Printers[#Data],5,FALSE),1)&gt;_xlfn.XLOOKUP(B2892,[1]Printers!L:L,[1]Printers!O:O,1,0,),"")),"")</f>
        <v/>
      </c>
      <c r="J2892" t="str">
        <f>IFERROR(IF(ROUND(_xlfn.XLOOKUP([1]Parameters!B2892,[1]Printers!L:L,[1]Printers!Q:Q,,0)*I2892/10,0)*10&lt;_xlfn.XLOOKUP([1]Parameters!B2892,[1]Printers!L:L,[1]Printers!P:P,,0),ROUND(_xlfn.XLOOKUP([1]Parameters!B2892,[1]Printers!L:L,[1]Printers!Q:Q,,0)*I2892/10,0)*10,_xlfn.XLOOKUP([1]Parameters!B2892,[1]Printers!L:L,[1]Printers!P:P,,0)),"")</f>
        <v/>
      </c>
      <c r="K2892">
        <f>IF(SUM(E2892:J2892)&lt;&gt;0,VLOOKUP(A2892,[1]!T_Printers[#Data],10,FALSE)+VLOOKUP(C2892,[1]!T_Resins[#Data],10,FALSE),"")</f>
        <v>3</v>
      </c>
      <c r="L2892">
        <f>IF(SUM(E2892:J2892)&lt;&gt;0,VLOOKUP(A2892,[1]!T_Printers[#Data],11,FALSE),"")</f>
        <v>8</v>
      </c>
      <c r="M2892">
        <f>IF(SUM(E2892:J2892)&lt;&gt;0,VLOOKUP(C2892,[1]!T_Resins[#Data],8,FALSE),"")</f>
        <v>60</v>
      </c>
      <c r="N2892">
        <f>IF(_xlfn.XLOOKUP(B2892,[1]Printers!$L:$L,[1]Printers!$R:$R,0,0)&gt;0,[1]Parameters!M2892,IF(SUM(E2892:J2892)&lt;&gt;0,VLOOKUP(C2892,[1]!T_Resins[#Data],9,FALSE),""))</f>
        <v>60</v>
      </c>
      <c r="O2892" t="str">
        <f t="shared" si="45"/>
        <v>PhrozenShuffleXL2018</v>
      </c>
    </row>
    <row r="2893" spans="1:15" x14ac:dyDescent="0.25">
      <c r="A2893" t="str">
        <f t="array" ref="A2893">IF(ROW()-1&gt;COUNTA([1]!T_Printers[Printers])*COUNTA([1]!T_Resins[Resins]),"",INDEX([1]!T_Printers[Printers],INT((ROW()-2)/COUNTA([1]!T_Resins[Resins])+1)))</f>
        <v>Phrozen Shuffle XL 2018</v>
      </c>
      <c r="B2893" t="str">
        <f>_xlfn.XLOOKUP(A2893,[1]!T_Printers[Printers],[1]!T_Printers[Icon link],,0)</f>
        <v>PhrozenShuffleXL2018</v>
      </c>
      <c r="C2893" t="str">
        <f t="array" ref="C2893">IF(ROW()-1&gt;COUNTA([1]!T_Printers[Printers])*COUNTA([1]!T_Resins[Resins]),"",INDEX([1]!T_Resins[Resins],MOD(ROW()-2,COUNTA([1]!T_Resins[Resins]))+1))</f>
        <v>Industrial PP-Like</v>
      </c>
      <c r="D2893">
        <f>IF(SUM(E2893:J2893)&lt;&gt;0,IF(ROW()-1&gt;COUNTA([1]!T_Printers[Printers])*COUNTA([1]!T_Resins[Resins]),"",2),"")</f>
        <v>2</v>
      </c>
      <c r="E2893" cm="1">
        <f t="array" ref="E2893">IFERROR(IF(ROW()-1&gt;COUNTA([1]!T_Printers[Printers])*COUNTA([1]!T_Resins[Resins]),"",_xlfn.IFS(ROUND(VLOOKUP(C2893,[1]!T_Resins[#Data],2,FALSE)/VLOOKUP(A2893,[1]!T_Printers[#Data],5,FALSE),1)&lt;=_xlfn.XLOOKUP(B2893,[1]Printers!L:L,[1]Printers!O:O,1,0,),ROUND(VLOOKUP(C2893,[1]!T_Resins[#Data],2,FALSE)/VLOOKUP(A2893,[1]!T_Printers[#Data],5,FALSE),1),ROUND(VLOOKUP(C2893,[1]!T_Resins[#Data],2,FALSE)/VLOOKUP(A2893,[1]!T_Printers[#Data],5,FALSE),1)&gt;_xlfn.XLOOKUP(B2893,[1]Printers!L:L,[1]Printers!O:O,1,0,),10)),"Используйте слой 100 мкм")</f>
        <v>18.600000000000001</v>
      </c>
      <c r="F2893">
        <f>IFERROR(IF(ROUND(_xlfn.XLOOKUP([1]Parameters!B2893,[1]Printers!L:L,[1]Printers!Q:Q,,0)*E2893/10,0)*10&lt;_xlfn.XLOOKUP([1]Parameters!B2893,[1]Printers!L:L,[1]Printers!P:P,,0),ROUND(_xlfn.XLOOKUP([1]Parameters!B2893,[1]Printers!L:L,[1]Printers!Q:Q,,0)*E2893/10,0)*10,_xlfn.XLOOKUP([1]Parameters!B2893,[1]Printers!L:L,[1]Printers!P:P,,0)),"")</f>
        <v>99</v>
      </c>
      <c r="G2893" cm="1">
        <f t="array" ref="G2893">IFERROR(IF(ROW()-1&gt;COUNTA([1]!T_Printers[Printers])*COUNTA([1]!T_Resins[Resins]),"",_xlfn.IFS(ROUND(VLOOKUP(C2893,[1]!T_Resins[#Data],3,FALSE)/VLOOKUP(A2893,[1]!T_Printers[#Data],5,FALSE),1)&lt;=_xlfn.XLOOKUP(B2893,[1]Printers!L:L,[1]Printers!O:O,1,0,),ROUND(VLOOKUP(C2893,[1]!T_Resins[#Data],3,FALSE)/VLOOKUP(A2893,[1]!T_Printers[#Data],5,FALSE),1),ROUND(VLOOKUP(C2893,[1]!T_Resins[#Data],3,FALSE)/VLOOKUP(A2893,[1]!T_Printers[#Data],5,FALSE),1)&gt;_xlfn.XLOOKUP(B2893,[1]Printers!L:L,[1]Printers!O:O,1,0,),10)),"")</f>
        <v>23.5</v>
      </c>
      <c r="H2893">
        <f>IFERROR(IF(ROUND(_xlfn.XLOOKUP([1]Parameters!B2893,[1]Printers!L:L,[1]Printers!Q:Q,,0)*G2893/10,0)*10&lt;_xlfn.XLOOKUP([1]Parameters!B2893,[1]Printers!L:L,[1]Printers!P:P,,0),ROUND(_xlfn.XLOOKUP([1]Parameters!B2893,[1]Printers!L:L,[1]Printers!Q:Q,,0)*G2893/10,0)*10,_xlfn.XLOOKUP([1]Parameters!B2893,[1]Printers!L:L,[1]Printers!P:P,,0)),"")</f>
        <v>99</v>
      </c>
      <c r="I2893" s="3" t="str" cm="1">
        <f t="array" ref="I2893">IFERROR(IF(ROW()-1&gt;COUNTA([1]!T_Printers[Printers])*COUNTA([1]!T_Resins[Resins]),"",_xlfn.IFS(ROUND(VLOOKUP(C2893,[1]!T_Resins[#Data],4,FALSE)/VLOOKUP(A2893,[1]!T_Printers[#Data],5,FALSE),1)&lt;=_xlfn.XLOOKUP(B2893,[1]Printers!L:L,[1]Printers!O:O,1,0,),ROUND(VLOOKUP(C2893,[1]!T_Resins[#Data],4,FALSE)/VLOOKUP(A2893,[1]!T_Printers[#Data],5,FALSE),1),ROUND(VLOOKUP(C2893,[1]!T_Resins[#Data],4,FALSE)/VLOOKUP(A2893,[1]!T_Printers[#Data],5,FALSE),1)&gt;_xlfn.XLOOKUP(B2893,[1]Printers!L:L,[1]Printers!O:O,1,0,),"")),"")</f>
        <v/>
      </c>
      <c r="J2893" t="str">
        <f>IFERROR(IF(ROUND(_xlfn.XLOOKUP([1]Parameters!B2893,[1]Printers!L:L,[1]Printers!Q:Q,,0)*I2893/10,0)*10&lt;_xlfn.XLOOKUP([1]Parameters!B2893,[1]Printers!L:L,[1]Printers!P:P,,0),ROUND(_xlfn.XLOOKUP([1]Parameters!B2893,[1]Printers!L:L,[1]Printers!Q:Q,,0)*I2893/10,0)*10,_xlfn.XLOOKUP([1]Parameters!B2893,[1]Printers!L:L,[1]Printers!P:P,,0)),"")</f>
        <v/>
      </c>
      <c r="K2893">
        <f>IF(SUM(E2893:J2893)&lt;&gt;0,VLOOKUP(A2893,[1]!T_Printers[#Data],10,FALSE)+VLOOKUP(C2893,[1]!T_Resins[#Data],10,FALSE),"")</f>
        <v>3</v>
      </c>
      <c r="L2893">
        <f>IF(SUM(E2893:J2893)&lt;&gt;0,VLOOKUP(A2893,[1]!T_Printers[#Data],11,FALSE),"")</f>
        <v>8</v>
      </c>
      <c r="M2893">
        <f>IF(SUM(E2893:J2893)&lt;&gt;0,VLOOKUP(C2893,[1]!T_Resins[#Data],8,FALSE),"")</f>
        <v>60</v>
      </c>
      <c r="N2893">
        <f>IF(_xlfn.XLOOKUP(B2893,[1]Printers!$L:$L,[1]Printers!$R:$R,0,0)&gt;0,[1]Parameters!M2893,IF(SUM(E2893:J2893)&lt;&gt;0,VLOOKUP(C2893,[1]!T_Resins[#Data],9,FALSE),""))</f>
        <v>60</v>
      </c>
      <c r="O2893" t="str">
        <f t="shared" si="45"/>
        <v>PhrozenShuffleXL2018</v>
      </c>
    </row>
    <row r="2894" spans="1:15" x14ac:dyDescent="0.25">
      <c r="A2894" t="str">
        <f t="array" ref="A2894">IF(ROW()-1&gt;COUNTA([1]!T_Printers[Printers])*COUNTA([1]!T_Resins[Resins]),"",INDEX([1]!T_Printers[Printers],INT((ROW()-2)/COUNTA([1]!T_Resins[Resins])+1)))</f>
        <v>Phrozen Shuffle XL 2018</v>
      </c>
      <c r="B2894" t="str">
        <f>_xlfn.XLOOKUP(A2894,[1]!T_Printers[Printers],[1]!T_Printers[Icon link],,0)</f>
        <v>PhrozenShuffleXL2018</v>
      </c>
      <c r="C2894" t="str">
        <f t="array" ref="C2894">IF(ROW()-1&gt;COUNTA([1]!T_Printers[Printers])*COUNTA([1]!T_Resins[Resins]),"",INDEX([1]!T_Resins[Resins],MOD(ROW()-2,COUNTA([1]!T_Resins[Resins]))+1))</f>
        <v>Industrial Rigid Black</v>
      </c>
      <c r="D2894">
        <f>IF(SUM(E2894:J2894)&lt;&gt;0,IF(ROW()-1&gt;COUNTA([1]!T_Printers[Printers])*COUNTA([1]!T_Resins[Resins]),"",2),"")</f>
        <v>2</v>
      </c>
      <c r="E2894" cm="1">
        <f t="array" ref="E2894">IFERROR(IF(ROW()-1&gt;COUNTA([1]!T_Printers[Printers])*COUNTA([1]!T_Resins[Resins]),"",_xlfn.IFS(ROUND(VLOOKUP(C2894,[1]!T_Resins[#Data],2,FALSE)/VLOOKUP(A2894,[1]!T_Printers[#Data],5,FALSE),1)&lt;=_xlfn.XLOOKUP(B2894,[1]Printers!L:L,[1]Printers!O:O,1,0,),ROUND(VLOOKUP(C2894,[1]!T_Resins[#Data],2,FALSE)/VLOOKUP(A2894,[1]!T_Printers[#Data],5,FALSE),1),ROUND(VLOOKUP(C2894,[1]!T_Resins[#Data],2,FALSE)/VLOOKUP(A2894,[1]!T_Printers[#Data],5,FALSE),1)&gt;_xlfn.XLOOKUP(B2894,[1]Printers!L:L,[1]Printers!O:O,1,0,),10)),"Используйте слой 100 мкм")</f>
        <v>17.2</v>
      </c>
      <c r="F2894">
        <f>IFERROR(IF(ROUND(_xlfn.XLOOKUP([1]Parameters!B2894,[1]Printers!L:L,[1]Printers!Q:Q,,0)*E2894/10,0)*10&lt;_xlfn.XLOOKUP([1]Parameters!B2894,[1]Printers!L:L,[1]Printers!P:P,,0),ROUND(_xlfn.XLOOKUP([1]Parameters!B2894,[1]Printers!L:L,[1]Printers!Q:Q,,0)*E2894/10,0)*10,_xlfn.XLOOKUP([1]Parameters!B2894,[1]Printers!L:L,[1]Printers!P:P,,0)),"")</f>
        <v>99</v>
      </c>
      <c r="G2894" cm="1">
        <f t="array" ref="G2894">IFERROR(IF(ROW()-1&gt;COUNTA([1]!T_Printers[Printers])*COUNTA([1]!T_Resins[Resins]),"",_xlfn.IFS(ROUND(VLOOKUP(C2894,[1]!T_Resins[#Data],3,FALSE)/VLOOKUP(A2894,[1]!T_Printers[#Data],5,FALSE),1)&lt;=_xlfn.XLOOKUP(B2894,[1]Printers!L:L,[1]Printers!O:O,1,0,),ROUND(VLOOKUP(C2894,[1]!T_Resins[#Data],3,FALSE)/VLOOKUP(A2894,[1]!T_Printers[#Data],5,FALSE),1),ROUND(VLOOKUP(C2894,[1]!T_Resins[#Data],3,FALSE)/VLOOKUP(A2894,[1]!T_Printers[#Data],5,FALSE),1)&gt;_xlfn.XLOOKUP(B2894,[1]Printers!L:L,[1]Printers!O:O,1,0,),10)),"")</f>
        <v>22.5</v>
      </c>
      <c r="H2894">
        <f>IFERROR(IF(ROUND(_xlfn.XLOOKUP([1]Parameters!B2894,[1]Printers!L:L,[1]Printers!Q:Q,,0)*G2894/10,0)*10&lt;_xlfn.XLOOKUP([1]Parameters!B2894,[1]Printers!L:L,[1]Printers!P:P,,0),ROUND(_xlfn.XLOOKUP([1]Parameters!B2894,[1]Printers!L:L,[1]Printers!Q:Q,,0)*G2894/10,0)*10,_xlfn.XLOOKUP([1]Parameters!B2894,[1]Printers!L:L,[1]Printers!P:P,,0)),"")</f>
        <v>99</v>
      </c>
      <c r="I2894" s="3" t="str" cm="1">
        <f t="array" ref="I2894">IFERROR(IF(ROW()-1&gt;COUNTA([1]!T_Printers[Printers])*COUNTA([1]!T_Resins[Resins]),"",_xlfn.IFS(ROUND(VLOOKUP(C2894,[1]!T_Resins[#Data],4,FALSE)/VLOOKUP(A2894,[1]!T_Printers[#Data],5,FALSE),1)&lt;=_xlfn.XLOOKUP(B2894,[1]Printers!L:L,[1]Printers!O:O,1,0,),ROUND(VLOOKUP(C2894,[1]!T_Resins[#Data],4,FALSE)/VLOOKUP(A2894,[1]!T_Printers[#Data],5,FALSE),1),ROUND(VLOOKUP(C2894,[1]!T_Resins[#Data],4,FALSE)/VLOOKUP(A2894,[1]!T_Printers[#Data],5,FALSE),1)&gt;_xlfn.XLOOKUP(B2894,[1]Printers!L:L,[1]Printers!O:O,1,0,),"")),"")</f>
        <v/>
      </c>
      <c r="J2894" t="str">
        <f>IFERROR(IF(ROUND(_xlfn.XLOOKUP([1]Parameters!B2894,[1]Printers!L:L,[1]Printers!Q:Q,,0)*I2894/10,0)*10&lt;_xlfn.XLOOKUP([1]Parameters!B2894,[1]Printers!L:L,[1]Printers!P:P,,0),ROUND(_xlfn.XLOOKUP([1]Parameters!B2894,[1]Printers!L:L,[1]Printers!Q:Q,,0)*I2894/10,0)*10,_xlfn.XLOOKUP([1]Parameters!B2894,[1]Printers!L:L,[1]Printers!P:P,,0)),"")</f>
        <v/>
      </c>
      <c r="K2894">
        <f>IF(SUM(E2894:J2894)&lt;&gt;0,VLOOKUP(A2894,[1]!T_Printers[#Data],10,FALSE)+VLOOKUP(C2894,[1]!T_Resins[#Data],10,FALSE),"")</f>
        <v>3</v>
      </c>
      <c r="L2894">
        <f>IF(SUM(E2894:J2894)&lt;&gt;0,VLOOKUP(A2894,[1]!T_Printers[#Data],11,FALSE),"")</f>
        <v>8</v>
      </c>
      <c r="M2894">
        <f>IF(SUM(E2894:J2894)&lt;&gt;0,VLOOKUP(C2894,[1]!T_Resins[#Data],8,FALSE),"")</f>
        <v>120</v>
      </c>
      <c r="N2894">
        <f>IF(_xlfn.XLOOKUP(B2894,[1]Printers!$L:$L,[1]Printers!$R:$R,0,0)&gt;0,[1]Parameters!M2894,IF(SUM(E2894:J2894)&lt;&gt;0,VLOOKUP(C2894,[1]!T_Resins[#Data],9,FALSE),""))</f>
        <v>180</v>
      </c>
      <c r="O2894" t="str">
        <f t="shared" si="45"/>
        <v>PhrozenShuffleXL2018</v>
      </c>
    </row>
    <row r="2895" spans="1:15" x14ac:dyDescent="0.25">
      <c r="A2895" t="str">
        <f t="array" ref="A2895">IF(ROW()-1&gt;COUNTA([1]!T_Printers[Printers])*COUNTA([1]!T_Resins[Resins]),"",INDEX([1]!T_Printers[Printers],INT((ROW()-2)/COUNTA([1]!T_Resins[Resins])+1)))</f>
        <v>Phrozen Shuffle XL 2018</v>
      </c>
      <c r="B2895" t="str">
        <f>_xlfn.XLOOKUP(A2895,[1]!T_Printers[Printers],[1]!T_Printers[Icon link],,0)</f>
        <v>PhrozenShuffleXL2018</v>
      </c>
      <c r="C2895" t="str">
        <f t="array" ref="C2895">IF(ROW()-1&gt;COUNTA([1]!T_Printers[Printers])*COUNTA([1]!T_Resins[Resins]),"",INDEX([1]!T_Resins[Resins],MOD(ROW()-2,COUNTA([1]!T_Resins[Resins]))+1))</f>
        <v>Industrial Rigid Clear</v>
      </c>
      <c r="D2895">
        <f>IF(SUM(E2895:J2895)&lt;&gt;0,IF(ROW()-1&gt;COUNTA([1]!T_Printers[Printers])*COUNTA([1]!T_Resins[Resins]),"",2),"")</f>
        <v>2</v>
      </c>
      <c r="E2895" cm="1">
        <f t="array" ref="E2895">IFERROR(IF(ROW()-1&gt;COUNTA([1]!T_Printers[Printers])*COUNTA([1]!T_Resins[Resins]),"",_xlfn.IFS(ROUND(VLOOKUP(C2895,[1]!T_Resins[#Data],2,FALSE)/VLOOKUP(A2895,[1]!T_Printers[#Data],5,FALSE),1)&lt;=_xlfn.XLOOKUP(B2895,[1]Printers!L:L,[1]Printers!O:O,1,0,),ROUND(VLOOKUP(C2895,[1]!T_Resins[#Data],2,FALSE)/VLOOKUP(A2895,[1]!T_Printers[#Data],5,FALSE),1),ROUND(VLOOKUP(C2895,[1]!T_Resins[#Data],2,FALSE)/VLOOKUP(A2895,[1]!T_Printers[#Data],5,FALSE),1)&gt;_xlfn.XLOOKUP(B2895,[1]Printers!L:L,[1]Printers!O:O,1,0,),10)),"Используйте слой 100 мкм")</f>
        <v>18.899999999999999</v>
      </c>
      <c r="F2895">
        <f>IFERROR(IF(ROUND(_xlfn.XLOOKUP([1]Parameters!B2895,[1]Printers!L:L,[1]Printers!Q:Q,,0)*E2895/10,0)*10&lt;_xlfn.XLOOKUP([1]Parameters!B2895,[1]Printers!L:L,[1]Printers!P:P,,0),ROUND(_xlfn.XLOOKUP([1]Parameters!B2895,[1]Printers!L:L,[1]Printers!Q:Q,,0)*E2895/10,0)*10,_xlfn.XLOOKUP([1]Parameters!B2895,[1]Printers!L:L,[1]Printers!P:P,,0)),"")</f>
        <v>99</v>
      </c>
      <c r="G2895" cm="1">
        <f t="array" ref="G2895">IFERROR(IF(ROW()-1&gt;COUNTA([1]!T_Printers[Printers])*COUNTA([1]!T_Resins[Resins]),"",_xlfn.IFS(ROUND(VLOOKUP(C2895,[1]!T_Resins[#Data],3,FALSE)/VLOOKUP(A2895,[1]!T_Printers[#Data],5,FALSE),1)&lt;=_xlfn.XLOOKUP(B2895,[1]Printers!L:L,[1]Printers!O:O,1,0,),ROUND(VLOOKUP(C2895,[1]!T_Resins[#Data],3,FALSE)/VLOOKUP(A2895,[1]!T_Printers[#Data],5,FALSE),1),ROUND(VLOOKUP(C2895,[1]!T_Resins[#Data],3,FALSE)/VLOOKUP(A2895,[1]!T_Printers[#Data],5,FALSE),1)&gt;_xlfn.XLOOKUP(B2895,[1]Printers!L:L,[1]Printers!O:O,1,0,),10)),"")</f>
        <v>24.5</v>
      </c>
      <c r="H2895">
        <f>IFERROR(IF(ROUND(_xlfn.XLOOKUP([1]Parameters!B2895,[1]Printers!L:L,[1]Printers!Q:Q,,0)*G2895/10,0)*10&lt;_xlfn.XLOOKUP([1]Parameters!B2895,[1]Printers!L:L,[1]Printers!P:P,,0),ROUND(_xlfn.XLOOKUP([1]Parameters!B2895,[1]Printers!L:L,[1]Printers!Q:Q,,0)*G2895/10,0)*10,_xlfn.XLOOKUP([1]Parameters!B2895,[1]Printers!L:L,[1]Printers!P:P,,0)),"")</f>
        <v>99</v>
      </c>
      <c r="I2895" s="3" t="str" cm="1">
        <f t="array" ref="I2895">IFERROR(IF(ROW()-1&gt;COUNTA([1]!T_Printers[Printers])*COUNTA([1]!T_Resins[Resins]),"",_xlfn.IFS(ROUND(VLOOKUP(C2895,[1]!T_Resins[#Data],4,FALSE)/VLOOKUP(A2895,[1]!T_Printers[#Data],5,FALSE),1)&lt;=_xlfn.XLOOKUP(B2895,[1]Printers!L:L,[1]Printers!O:O,1,0,),ROUND(VLOOKUP(C2895,[1]!T_Resins[#Data],4,FALSE)/VLOOKUP(A2895,[1]!T_Printers[#Data],5,FALSE),1),ROUND(VLOOKUP(C2895,[1]!T_Resins[#Data],4,FALSE)/VLOOKUP(A2895,[1]!T_Printers[#Data],5,FALSE),1)&gt;_xlfn.XLOOKUP(B2895,[1]Printers!L:L,[1]Printers!O:O,1,0,),"")),"")</f>
        <v/>
      </c>
      <c r="J2895" t="str">
        <f>IFERROR(IF(ROUND(_xlfn.XLOOKUP([1]Parameters!B2895,[1]Printers!L:L,[1]Printers!Q:Q,,0)*I2895/10,0)*10&lt;_xlfn.XLOOKUP([1]Parameters!B2895,[1]Printers!L:L,[1]Printers!P:P,,0),ROUND(_xlfn.XLOOKUP([1]Parameters!B2895,[1]Printers!L:L,[1]Printers!Q:Q,,0)*I2895/10,0)*10,_xlfn.XLOOKUP([1]Parameters!B2895,[1]Printers!L:L,[1]Printers!P:P,,0)),"")</f>
        <v/>
      </c>
      <c r="K2895">
        <f>IF(SUM(E2895:J2895)&lt;&gt;0,VLOOKUP(A2895,[1]!T_Printers[#Data],10,FALSE)+VLOOKUP(C2895,[1]!T_Resins[#Data],10,FALSE),"")</f>
        <v>3</v>
      </c>
      <c r="L2895">
        <f>IF(SUM(E2895:J2895)&lt;&gt;0,VLOOKUP(A2895,[1]!T_Printers[#Data],11,FALSE),"")</f>
        <v>8</v>
      </c>
      <c r="M2895">
        <f>IF(SUM(E2895:J2895)&lt;&gt;0,VLOOKUP(C2895,[1]!T_Resins[#Data],8,FALSE),"")</f>
        <v>120</v>
      </c>
      <c r="N2895">
        <f>IF(_xlfn.XLOOKUP(B2895,[1]Printers!$L:$L,[1]Printers!$R:$R,0,0)&gt;0,[1]Parameters!M2895,IF(SUM(E2895:J2895)&lt;&gt;0,VLOOKUP(C2895,[1]!T_Resins[#Data],9,FALSE),""))</f>
        <v>180</v>
      </c>
      <c r="O2895" t="str">
        <f t="shared" si="45"/>
        <v>PhrozenShuffleXL2018</v>
      </c>
    </row>
    <row r="2896" spans="1:15" x14ac:dyDescent="0.25">
      <c r="A2896" t="str">
        <f t="array" ref="A2896">IF(ROW()-1&gt;COUNTA([1]!T_Printers[Printers])*COUNTA([1]!T_Resins[Resins]),"",INDEX([1]!T_Printers[Printers],INT((ROW()-2)/COUNTA([1]!T_Resins[Resins])+1)))</f>
        <v>Phrozen Shuffle XL 2018</v>
      </c>
      <c r="B2896" t="str">
        <f>_xlfn.XLOOKUP(A2896,[1]!T_Printers[Printers],[1]!T_Printers[Icon link],,0)</f>
        <v>PhrozenShuffleXL2018</v>
      </c>
      <c r="C2896" t="str">
        <f t="array" ref="C2896">IF(ROW()-1&gt;COUNTA([1]!T_Printers[Printers])*COUNTA([1]!T_Resins[Resins]),"",INDEX([1]!T_Resins[Resins],MOD(ROW()-2,COUNTA([1]!T_Resins[Resins]))+1))</f>
        <v>Tough Black</v>
      </c>
      <c r="D2896">
        <f>IF(SUM(E2896:J2896)&lt;&gt;0,IF(ROW()-1&gt;COUNTA([1]!T_Printers[Printers])*COUNTA([1]!T_Resins[Resins]),"",2),"")</f>
        <v>2</v>
      </c>
      <c r="E2896" cm="1">
        <f t="array" ref="E2896">IFERROR(IF(ROW()-1&gt;COUNTA([1]!T_Printers[Printers])*COUNTA([1]!T_Resins[Resins]),"",_xlfn.IFS(ROUND(VLOOKUP(C2896,[1]!T_Resins[#Data],2,FALSE)/VLOOKUP(A2896,[1]!T_Printers[#Data],5,FALSE),1)&lt;=_xlfn.XLOOKUP(B2896,[1]Printers!L:L,[1]Printers!O:O,1,0,),ROUND(VLOOKUP(C2896,[1]!T_Resins[#Data],2,FALSE)/VLOOKUP(A2896,[1]!T_Printers[#Data],5,FALSE),1),ROUND(VLOOKUP(C2896,[1]!T_Resins[#Data],2,FALSE)/VLOOKUP(A2896,[1]!T_Printers[#Data],5,FALSE),1)&gt;_xlfn.XLOOKUP(B2896,[1]Printers!L:L,[1]Printers!O:O,1,0,),10)),"Используйте слой 100 мкм")</f>
        <v>9</v>
      </c>
      <c r="F2896">
        <f>IFERROR(IF(ROUND(_xlfn.XLOOKUP([1]Parameters!B2896,[1]Printers!L:L,[1]Printers!Q:Q,,0)*E2896/10,0)*10&lt;_xlfn.XLOOKUP([1]Parameters!B2896,[1]Printers!L:L,[1]Printers!P:P,,0),ROUND(_xlfn.XLOOKUP([1]Parameters!B2896,[1]Printers!L:L,[1]Printers!Q:Q,,0)*E2896/10,0)*10,_xlfn.XLOOKUP([1]Parameters!B2896,[1]Printers!L:L,[1]Printers!P:P,,0)),"")</f>
        <v>80</v>
      </c>
      <c r="G2896" cm="1">
        <f t="array" ref="G2896">IFERROR(IF(ROW()-1&gt;COUNTA([1]!T_Printers[Printers])*COUNTA([1]!T_Resins[Resins]),"",_xlfn.IFS(ROUND(VLOOKUP(C2896,[1]!T_Resins[#Data],3,FALSE)/VLOOKUP(A2896,[1]!T_Printers[#Data],5,FALSE),1)&lt;=_xlfn.XLOOKUP(B2896,[1]Printers!L:L,[1]Printers!O:O,1,0,),ROUND(VLOOKUP(C2896,[1]!T_Resins[#Data],3,FALSE)/VLOOKUP(A2896,[1]!T_Printers[#Data],5,FALSE),1),ROUND(VLOOKUP(C2896,[1]!T_Resins[#Data],3,FALSE)/VLOOKUP(A2896,[1]!T_Printers[#Data],5,FALSE),1)&gt;_xlfn.XLOOKUP(B2896,[1]Printers!L:L,[1]Printers!O:O,1,0,),10)),"")</f>
        <v>10.7</v>
      </c>
      <c r="H2896">
        <f>IFERROR(IF(ROUND(_xlfn.XLOOKUP([1]Parameters!B2896,[1]Printers!L:L,[1]Printers!Q:Q,,0)*G2896/10,0)*10&lt;_xlfn.XLOOKUP([1]Parameters!B2896,[1]Printers!L:L,[1]Printers!P:P,,0),ROUND(_xlfn.XLOOKUP([1]Parameters!B2896,[1]Printers!L:L,[1]Printers!Q:Q,,0)*G2896/10,0)*10,_xlfn.XLOOKUP([1]Parameters!B2896,[1]Printers!L:L,[1]Printers!P:P,,0)),"")</f>
        <v>99</v>
      </c>
      <c r="I2896" s="3" t="str" cm="1">
        <f t="array" ref="I2896">IFERROR(IF(ROW()-1&gt;COUNTA([1]!T_Printers[Printers])*COUNTA([1]!T_Resins[Resins]),"",_xlfn.IFS(ROUND(VLOOKUP(C2896,[1]!T_Resins[#Data],4,FALSE)/VLOOKUP(A2896,[1]!T_Printers[#Data],5,FALSE),1)&lt;=_xlfn.XLOOKUP(B2896,[1]Printers!L:L,[1]Printers!O:O,1,0,),ROUND(VLOOKUP(C2896,[1]!T_Resins[#Data],4,FALSE)/VLOOKUP(A2896,[1]!T_Printers[#Data],5,FALSE),1),ROUND(VLOOKUP(C2896,[1]!T_Resins[#Data],4,FALSE)/VLOOKUP(A2896,[1]!T_Printers[#Data],5,FALSE),1)&gt;_xlfn.XLOOKUP(B2896,[1]Printers!L:L,[1]Printers!O:O,1,0,),"")),"")</f>
        <v/>
      </c>
      <c r="J2896" t="str">
        <f>IFERROR(IF(ROUND(_xlfn.XLOOKUP([1]Parameters!B2896,[1]Printers!L:L,[1]Printers!Q:Q,,0)*I2896/10,0)*10&lt;_xlfn.XLOOKUP([1]Parameters!B2896,[1]Printers!L:L,[1]Printers!P:P,,0),ROUND(_xlfn.XLOOKUP([1]Parameters!B2896,[1]Printers!L:L,[1]Printers!Q:Q,,0)*I2896/10,0)*10,_xlfn.XLOOKUP([1]Parameters!B2896,[1]Printers!L:L,[1]Printers!P:P,,0)),"")</f>
        <v/>
      </c>
      <c r="K2896">
        <f>IF(SUM(E2896:J2896)&lt;&gt;0,VLOOKUP(A2896,[1]!T_Printers[#Data],10,FALSE)+VLOOKUP(C2896,[1]!T_Resins[#Data],10,FALSE),"")</f>
        <v>3</v>
      </c>
      <c r="L2896">
        <f>IF(SUM(E2896:J2896)&lt;&gt;0,VLOOKUP(A2896,[1]!T_Printers[#Data],11,FALSE),"")</f>
        <v>8</v>
      </c>
      <c r="M2896">
        <f>IF(SUM(E2896:J2896)&lt;&gt;0,VLOOKUP(C2896,[1]!T_Resins[#Data],8,FALSE),"")</f>
        <v>120</v>
      </c>
      <c r="N2896">
        <f>IF(_xlfn.XLOOKUP(B2896,[1]Printers!$L:$L,[1]Printers!$R:$R,0,0)&gt;0,[1]Parameters!M2896,IF(SUM(E2896:J2896)&lt;&gt;0,VLOOKUP(C2896,[1]!T_Resins[#Data],9,FALSE),""))</f>
        <v>180</v>
      </c>
      <c r="O2896" t="str">
        <f t="shared" si="45"/>
        <v>PhrozenShuffleXL2018</v>
      </c>
    </row>
    <row r="2897" spans="1:15" x14ac:dyDescent="0.25">
      <c r="A2897" t="str">
        <f t="array" ref="A2897">IF(ROW()-1&gt;COUNTA([1]!T_Printers[Printers])*COUNTA([1]!T_Resins[Resins]),"",INDEX([1]!T_Printers[Printers],INT((ROW()-2)/COUNTA([1]!T_Resins[Resins])+1)))</f>
        <v>Phrozen Shuffle XL 2018</v>
      </c>
      <c r="B2897" t="str">
        <f>_xlfn.XLOOKUP(A2897,[1]!T_Printers[Printers],[1]!T_Printers[Icon link],,0)</f>
        <v>PhrozenShuffleXL2018</v>
      </c>
      <c r="C2897" t="str">
        <f t="array" ref="C2897">IF(ROW()-1&gt;COUNTA([1]!T_Printers[Printers])*COUNTA([1]!T_Resins[Resins]),"",INDEX([1]!T_Resins[Resins],MOD(ROW()-2,COUNTA([1]!T_Resins[Resins]))+1))</f>
        <v>Tough Grey</v>
      </c>
      <c r="D2897">
        <f>IF(SUM(E2897:J2897)&lt;&gt;0,IF(ROW()-1&gt;COUNTA([1]!T_Printers[Printers])*COUNTA([1]!T_Resins[Resins]),"",2),"")</f>
        <v>2</v>
      </c>
      <c r="E2897" cm="1">
        <f t="array" ref="E2897">IFERROR(IF(ROW()-1&gt;COUNTA([1]!T_Printers[Printers])*COUNTA([1]!T_Resins[Resins]),"",_xlfn.IFS(ROUND(VLOOKUP(C2897,[1]!T_Resins[#Data],2,FALSE)/VLOOKUP(A2897,[1]!T_Printers[#Data],5,FALSE),1)&lt;=_xlfn.XLOOKUP(B2897,[1]Printers!L:L,[1]Printers!O:O,1,0,),ROUND(VLOOKUP(C2897,[1]!T_Resins[#Data],2,FALSE)/VLOOKUP(A2897,[1]!T_Printers[#Data],5,FALSE),1),ROUND(VLOOKUP(C2897,[1]!T_Resins[#Data],2,FALSE)/VLOOKUP(A2897,[1]!T_Printers[#Data],5,FALSE),1)&gt;_xlfn.XLOOKUP(B2897,[1]Printers!L:L,[1]Printers!O:O,1,0,),10)),"Используйте слой 100 мкм")</f>
        <v>9</v>
      </c>
      <c r="F2897">
        <f>IFERROR(IF(ROUND(_xlfn.XLOOKUP([1]Parameters!B2897,[1]Printers!L:L,[1]Printers!Q:Q,,0)*E2897/10,0)*10&lt;_xlfn.XLOOKUP([1]Parameters!B2897,[1]Printers!L:L,[1]Printers!P:P,,0),ROUND(_xlfn.XLOOKUP([1]Parameters!B2897,[1]Printers!L:L,[1]Printers!Q:Q,,0)*E2897/10,0)*10,_xlfn.XLOOKUP([1]Parameters!B2897,[1]Printers!L:L,[1]Printers!P:P,,0)),"")</f>
        <v>80</v>
      </c>
      <c r="G2897" cm="1">
        <f t="array" ref="G2897">IFERROR(IF(ROW()-1&gt;COUNTA([1]!T_Printers[Printers])*COUNTA([1]!T_Resins[Resins]),"",_xlfn.IFS(ROUND(VLOOKUP(C2897,[1]!T_Resins[#Data],3,FALSE)/VLOOKUP(A2897,[1]!T_Printers[#Data],5,FALSE),1)&lt;=_xlfn.XLOOKUP(B2897,[1]Printers!L:L,[1]Printers!O:O,1,0,),ROUND(VLOOKUP(C2897,[1]!T_Resins[#Data],3,FALSE)/VLOOKUP(A2897,[1]!T_Printers[#Data],5,FALSE),1),ROUND(VLOOKUP(C2897,[1]!T_Resins[#Data],3,FALSE)/VLOOKUP(A2897,[1]!T_Printers[#Data],5,FALSE),1)&gt;_xlfn.XLOOKUP(B2897,[1]Printers!L:L,[1]Printers!O:O,1,0,),10)),"")</f>
        <v>10.7</v>
      </c>
      <c r="H2897">
        <f>IFERROR(IF(ROUND(_xlfn.XLOOKUP([1]Parameters!B2897,[1]Printers!L:L,[1]Printers!Q:Q,,0)*G2897/10,0)*10&lt;_xlfn.XLOOKUP([1]Parameters!B2897,[1]Printers!L:L,[1]Printers!P:P,,0),ROUND(_xlfn.XLOOKUP([1]Parameters!B2897,[1]Printers!L:L,[1]Printers!Q:Q,,0)*G2897/10,0)*10,_xlfn.XLOOKUP([1]Parameters!B2897,[1]Printers!L:L,[1]Printers!P:P,,0)),"")</f>
        <v>99</v>
      </c>
      <c r="I2897" s="3" t="str" cm="1">
        <f t="array" ref="I2897">IFERROR(IF(ROW()-1&gt;COUNTA([1]!T_Printers[Printers])*COUNTA([1]!T_Resins[Resins]),"",_xlfn.IFS(ROUND(VLOOKUP(C2897,[1]!T_Resins[#Data],4,FALSE)/VLOOKUP(A2897,[1]!T_Printers[#Data],5,FALSE),1)&lt;=_xlfn.XLOOKUP(B2897,[1]Printers!L:L,[1]Printers!O:O,1,0,),ROUND(VLOOKUP(C2897,[1]!T_Resins[#Data],4,FALSE)/VLOOKUP(A2897,[1]!T_Printers[#Data],5,FALSE),1),ROUND(VLOOKUP(C2897,[1]!T_Resins[#Data],4,FALSE)/VLOOKUP(A2897,[1]!T_Printers[#Data],5,FALSE),1)&gt;_xlfn.XLOOKUP(B2897,[1]Printers!L:L,[1]Printers!O:O,1,0,),"")),"")</f>
        <v/>
      </c>
      <c r="J2897" t="str">
        <f>IFERROR(IF(ROUND(_xlfn.XLOOKUP([1]Parameters!B2897,[1]Printers!L:L,[1]Printers!Q:Q,,0)*I2897/10,0)*10&lt;_xlfn.XLOOKUP([1]Parameters!B2897,[1]Printers!L:L,[1]Printers!P:P,,0),ROUND(_xlfn.XLOOKUP([1]Parameters!B2897,[1]Printers!L:L,[1]Printers!Q:Q,,0)*I2897/10,0)*10,_xlfn.XLOOKUP([1]Parameters!B2897,[1]Printers!L:L,[1]Printers!P:P,,0)),"")</f>
        <v/>
      </c>
      <c r="K2897">
        <f>IF(SUM(E2897:J2897)&lt;&gt;0,VLOOKUP(A2897,[1]!T_Printers[#Data],10,FALSE)+VLOOKUP(C2897,[1]!T_Resins[#Data],10,FALSE),"")</f>
        <v>3</v>
      </c>
      <c r="L2897">
        <f>IF(SUM(E2897:J2897)&lt;&gt;0,VLOOKUP(A2897,[1]!T_Printers[#Data],11,FALSE),"")</f>
        <v>8</v>
      </c>
      <c r="M2897">
        <f>IF(SUM(E2897:J2897)&lt;&gt;0,VLOOKUP(C2897,[1]!T_Resins[#Data],8,FALSE),"")</f>
        <v>120</v>
      </c>
      <c r="N2897">
        <f>IF(_xlfn.XLOOKUP(B2897,[1]Printers!$L:$L,[1]Printers!$R:$R,0,0)&gt;0,[1]Parameters!M2897,IF(SUM(E2897:J2897)&lt;&gt;0,VLOOKUP(C2897,[1]!T_Resins[#Data],9,FALSE),""))</f>
        <v>180</v>
      </c>
      <c r="O2897" t="str">
        <f t="shared" si="45"/>
        <v>PhrozenShuffleXL2018</v>
      </c>
    </row>
    <row r="2898" spans="1:15" x14ac:dyDescent="0.25">
      <c r="A2898" t="str">
        <f t="array" ref="A2898">IF(ROW()-1&gt;COUNTA([1]!T_Printers[Printers])*COUNTA([1]!T_Resins[Resins]),"",INDEX([1]!T_Printers[Printers],INT((ROW()-2)/COUNTA([1]!T_Resins[Resins])+1)))</f>
        <v>Phrozen Shuffle XL 2018</v>
      </c>
      <c r="B2898" t="str">
        <f>_xlfn.XLOOKUP(A2898,[1]!T_Printers[Printers],[1]!T_Printers[Icon link],,0)</f>
        <v>PhrozenShuffleXL2018</v>
      </c>
      <c r="C2898" t="str">
        <f t="array" ref="C2898">IF(ROW()-1&gt;COUNTA([1]!T_Printers[Printers])*COUNTA([1]!T_Resins[Resins]),"",INDEX([1]!T_Resins[Resins],MOD(ROW()-2,COUNTA([1]!T_Resins[Resins]))+1))</f>
        <v>Tough White</v>
      </c>
      <c r="D2898">
        <f>IF(SUM(E2898:J2898)&lt;&gt;0,IF(ROW()-1&gt;COUNTA([1]!T_Printers[Printers])*COUNTA([1]!T_Resins[Resins]),"",2),"")</f>
        <v>2</v>
      </c>
      <c r="E2898" cm="1">
        <f t="array" ref="E2898">IFERROR(IF(ROW()-1&gt;COUNTA([1]!T_Printers[Printers])*COUNTA([1]!T_Resins[Resins]),"",_xlfn.IFS(ROUND(VLOOKUP(C2898,[1]!T_Resins[#Data],2,FALSE)/VLOOKUP(A2898,[1]!T_Printers[#Data],5,FALSE),1)&lt;=_xlfn.XLOOKUP(B2898,[1]Printers!L:L,[1]Printers!O:O,1,0,),ROUND(VLOOKUP(C2898,[1]!T_Resins[#Data],2,FALSE)/VLOOKUP(A2898,[1]!T_Printers[#Data],5,FALSE),1),ROUND(VLOOKUP(C2898,[1]!T_Resins[#Data],2,FALSE)/VLOOKUP(A2898,[1]!T_Printers[#Data],5,FALSE),1)&gt;_xlfn.XLOOKUP(B2898,[1]Printers!L:L,[1]Printers!O:O,1,0,),10)),"Используйте слой 100 мкм")</f>
        <v>9</v>
      </c>
      <c r="F2898">
        <f>IFERROR(IF(ROUND(_xlfn.XLOOKUP([1]Parameters!B2898,[1]Printers!L:L,[1]Printers!Q:Q,,0)*E2898/10,0)*10&lt;_xlfn.XLOOKUP([1]Parameters!B2898,[1]Printers!L:L,[1]Printers!P:P,,0),ROUND(_xlfn.XLOOKUP([1]Parameters!B2898,[1]Printers!L:L,[1]Printers!Q:Q,,0)*E2898/10,0)*10,_xlfn.XLOOKUP([1]Parameters!B2898,[1]Printers!L:L,[1]Printers!P:P,,0)),"")</f>
        <v>80</v>
      </c>
      <c r="G2898" cm="1">
        <f t="array" ref="G2898">IFERROR(IF(ROW()-1&gt;COUNTA([1]!T_Printers[Printers])*COUNTA([1]!T_Resins[Resins]),"",_xlfn.IFS(ROUND(VLOOKUP(C2898,[1]!T_Resins[#Data],3,FALSE)/VLOOKUP(A2898,[1]!T_Printers[#Data],5,FALSE),1)&lt;=_xlfn.XLOOKUP(B2898,[1]Printers!L:L,[1]Printers!O:O,1,0,),ROUND(VLOOKUP(C2898,[1]!T_Resins[#Data],3,FALSE)/VLOOKUP(A2898,[1]!T_Printers[#Data],5,FALSE),1),ROUND(VLOOKUP(C2898,[1]!T_Resins[#Data],3,FALSE)/VLOOKUP(A2898,[1]!T_Printers[#Data],5,FALSE),1)&gt;_xlfn.XLOOKUP(B2898,[1]Printers!L:L,[1]Printers!O:O,1,0,),10)),"")</f>
        <v>10.7</v>
      </c>
      <c r="H2898">
        <f>IFERROR(IF(ROUND(_xlfn.XLOOKUP([1]Parameters!B2898,[1]Printers!L:L,[1]Printers!Q:Q,,0)*G2898/10,0)*10&lt;_xlfn.XLOOKUP([1]Parameters!B2898,[1]Printers!L:L,[1]Printers!P:P,,0),ROUND(_xlfn.XLOOKUP([1]Parameters!B2898,[1]Printers!L:L,[1]Printers!Q:Q,,0)*G2898/10,0)*10,_xlfn.XLOOKUP([1]Parameters!B2898,[1]Printers!L:L,[1]Printers!P:P,,0)),"")</f>
        <v>99</v>
      </c>
      <c r="I2898" s="3" t="str" cm="1">
        <f t="array" ref="I2898">IFERROR(IF(ROW()-1&gt;COUNTA([1]!T_Printers[Printers])*COUNTA([1]!T_Resins[Resins]),"",_xlfn.IFS(ROUND(VLOOKUP(C2898,[1]!T_Resins[#Data],4,FALSE)/VLOOKUP(A2898,[1]!T_Printers[#Data],5,FALSE),1)&lt;=_xlfn.XLOOKUP(B2898,[1]Printers!L:L,[1]Printers!O:O,1,0,),ROUND(VLOOKUP(C2898,[1]!T_Resins[#Data],4,FALSE)/VLOOKUP(A2898,[1]!T_Printers[#Data],5,FALSE),1),ROUND(VLOOKUP(C2898,[1]!T_Resins[#Data],4,FALSE)/VLOOKUP(A2898,[1]!T_Printers[#Data],5,FALSE),1)&gt;_xlfn.XLOOKUP(B2898,[1]Printers!L:L,[1]Printers!O:O,1,0,),"")),"")</f>
        <v/>
      </c>
      <c r="J2898" t="str">
        <f>IFERROR(IF(ROUND(_xlfn.XLOOKUP([1]Parameters!B2898,[1]Printers!L:L,[1]Printers!Q:Q,,0)*I2898/10,0)*10&lt;_xlfn.XLOOKUP([1]Parameters!B2898,[1]Printers!L:L,[1]Printers!P:P,,0),ROUND(_xlfn.XLOOKUP([1]Parameters!B2898,[1]Printers!L:L,[1]Printers!Q:Q,,0)*I2898/10,0)*10,_xlfn.XLOOKUP([1]Parameters!B2898,[1]Printers!L:L,[1]Printers!P:P,,0)),"")</f>
        <v/>
      </c>
      <c r="K2898">
        <f>IF(SUM(E2898:J2898)&lt;&gt;0,VLOOKUP(A2898,[1]!T_Printers[#Data],10,FALSE)+VLOOKUP(C2898,[1]!T_Resins[#Data],10,FALSE),"")</f>
        <v>3</v>
      </c>
      <c r="L2898">
        <f>IF(SUM(E2898:J2898)&lt;&gt;0,VLOOKUP(A2898,[1]!T_Printers[#Data],11,FALSE),"")</f>
        <v>8</v>
      </c>
      <c r="M2898">
        <f>IF(SUM(E2898:J2898)&lt;&gt;0,VLOOKUP(C2898,[1]!T_Resins[#Data],8,FALSE),"")</f>
        <v>120</v>
      </c>
      <c r="N2898">
        <f>IF(_xlfn.XLOOKUP(B2898,[1]Printers!$L:$L,[1]Printers!$R:$R,0,0)&gt;0,[1]Parameters!M2898,IF(SUM(E2898:J2898)&lt;&gt;0,VLOOKUP(C2898,[1]!T_Resins[#Data],9,FALSE),""))</f>
        <v>180</v>
      </c>
      <c r="O2898" t="str">
        <f t="shared" si="45"/>
        <v>PhrozenShuffleXL2018</v>
      </c>
    </row>
    <row r="2899" spans="1:15" x14ac:dyDescent="0.25">
      <c r="A2899" t="str">
        <f t="array" ref="A2899">IF(ROW()-1&gt;COUNTA([1]!T_Printers[Printers])*COUNTA([1]!T_Resins[Resins]),"",INDEX([1]!T_Printers[Printers],INT((ROW()-2)/COUNTA([1]!T_Resins[Resins])+1)))</f>
        <v>Phrozen Shuffle XL 2018</v>
      </c>
      <c r="B2899" t="str">
        <f>_xlfn.XLOOKUP(A2899,[1]!T_Printers[Printers],[1]!T_Printers[Icon link],,0)</f>
        <v>PhrozenShuffleXL2018</v>
      </c>
      <c r="C2899" t="str">
        <f t="array" ref="C2899">IF(ROW()-1&gt;COUNTA([1]!T_Printers[Printers])*COUNTA([1]!T_Resins[Resins]),"",INDEX([1]!T_Resins[Resins],MOD(ROW()-2,COUNTA([1]!T_Resins[Resins]))+1))</f>
        <v>Jewelry J-Cast</v>
      </c>
      <c r="D2899">
        <f>IF(SUM(E2899:J2899)&lt;&gt;0,IF(ROW()-1&gt;COUNTA([1]!T_Printers[Printers])*COUNTA([1]!T_Resins[Resins]),"",2),"")</f>
        <v>2</v>
      </c>
      <c r="E2899" cm="1">
        <f t="array" ref="E2899">IFERROR(IF(ROW()-1&gt;COUNTA([1]!T_Printers[Printers])*COUNTA([1]!T_Resins[Resins]),"",_xlfn.IFS(ROUND(VLOOKUP(C2899,[1]!T_Resins[#Data],2,FALSE)/VLOOKUP(A2899,[1]!T_Printers[#Data],5,FALSE),1)&lt;=_xlfn.XLOOKUP(B2899,[1]Printers!L:L,[1]Printers!O:O,1,0,),ROUND(VLOOKUP(C2899,[1]!T_Resins[#Data],2,FALSE)/VLOOKUP(A2899,[1]!T_Printers[#Data],5,FALSE),1),ROUND(VLOOKUP(C2899,[1]!T_Resins[#Data],2,FALSE)/VLOOKUP(A2899,[1]!T_Printers[#Data],5,FALSE),1)&gt;_xlfn.XLOOKUP(B2899,[1]Printers!L:L,[1]Printers!O:O,1,0,),10)),"Используйте слой 100 мкм")</f>
        <v>28.5</v>
      </c>
      <c r="F2899">
        <f>IFERROR(IF(ROUND(_xlfn.XLOOKUP([1]Parameters!B2899,[1]Printers!L:L,[1]Printers!Q:Q,,0)*E2899/10,0)*10&lt;_xlfn.XLOOKUP([1]Parameters!B2899,[1]Printers!L:L,[1]Printers!P:P,,0),ROUND(_xlfn.XLOOKUP([1]Parameters!B2899,[1]Printers!L:L,[1]Printers!Q:Q,,0)*E2899/10,0)*10,_xlfn.XLOOKUP([1]Parameters!B2899,[1]Printers!L:L,[1]Printers!P:P,,0)),"")</f>
        <v>99</v>
      </c>
      <c r="G2899" cm="1">
        <f t="array" ref="G2899">IFERROR(IF(ROW()-1&gt;COUNTA([1]!T_Printers[Printers])*COUNTA([1]!T_Resins[Resins]),"",_xlfn.IFS(ROUND(VLOOKUP(C2899,[1]!T_Resins[#Data],3,FALSE)/VLOOKUP(A2899,[1]!T_Printers[#Data],5,FALSE),1)&lt;=_xlfn.XLOOKUP(B2899,[1]Printers!L:L,[1]Printers!O:O,1,0,),ROUND(VLOOKUP(C2899,[1]!T_Resins[#Data],3,FALSE)/VLOOKUP(A2899,[1]!T_Printers[#Data],5,FALSE),1),ROUND(VLOOKUP(C2899,[1]!T_Resins[#Data],3,FALSE)/VLOOKUP(A2899,[1]!T_Printers[#Data],5,FALSE),1)&gt;_xlfn.XLOOKUP(B2899,[1]Printers!L:L,[1]Printers!O:O,1,0,),10)),"")</f>
        <v>39.200000000000003</v>
      </c>
      <c r="H2899">
        <f>IFERROR(IF(ROUND(_xlfn.XLOOKUP([1]Parameters!B2899,[1]Printers!L:L,[1]Printers!Q:Q,,0)*G2899/10,0)*10&lt;_xlfn.XLOOKUP([1]Parameters!B2899,[1]Printers!L:L,[1]Printers!P:P,,0),ROUND(_xlfn.XLOOKUP([1]Parameters!B2899,[1]Printers!L:L,[1]Printers!Q:Q,,0)*G2899/10,0)*10,_xlfn.XLOOKUP([1]Parameters!B2899,[1]Printers!L:L,[1]Printers!P:P,,0)),"")</f>
        <v>99</v>
      </c>
      <c r="I2899" s="3" t="str" cm="1">
        <f t="array" ref="I2899">IFERROR(IF(ROW()-1&gt;COUNTA([1]!T_Printers[Printers])*COUNTA([1]!T_Resins[Resins]),"",_xlfn.IFS(ROUND(VLOOKUP(C2899,[1]!T_Resins[#Data],4,FALSE)/VLOOKUP(A2899,[1]!T_Printers[#Data],5,FALSE),1)&lt;=_xlfn.XLOOKUP(B2899,[1]Printers!L:L,[1]Printers!O:O,1,0,),ROUND(VLOOKUP(C2899,[1]!T_Resins[#Data],4,FALSE)/VLOOKUP(A2899,[1]!T_Printers[#Data],5,FALSE),1),ROUND(VLOOKUP(C2899,[1]!T_Resins[#Data],4,FALSE)/VLOOKUP(A2899,[1]!T_Printers[#Data],5,FALSE),1)&gt;_xlfn.XLOOKUP(B2899,[1]Printers!L:L,[1]Printers!O:O,1,0,),"")),"")</f>
        <v/>
      </c>
      <c r="J2899" t="str">
        <f>IFERROR(IF(ROUND(_xlfn.XLOOKUP([1]Parameters!B2899,[1]Printers!L:L,[1]Printers!Q:Q,,0)*I2899/10,0)*10&lt;_xlfn.XLOOKUP([1]Parameters!B2899,[1]Printers!L:L,[1]Printers!P:P,,0),ROUND(_xlfn.XLOOKUP([1]Parameters!B2899,[1]Printers!L:L,[1]Printers!Q:Q,,0)*I2899/10,0)*10,_xlfn.XLOOKUP([1]Parameters!B2899,[1]Printers!L:L,[1]Printers!P:P,,0)),"")</f>
        <v/>
      </c>
      <c r="K2899">
        <f>IF(SUM(E2899:J2899)&lt;&gt;0,VLOOKUP(A2899,[1]!T_Printers[#Data],10,FALSE)+VLOOKUP(C2899,[1]!T_Resins[#Data],10,FALSE),"")</f>
        <v>3</v>
      </c>
      <c r="L2899">
        <f>IF(SUM(E2899:J2899)&lt;&gt;0,VLOOKUP(A2899,[1]!T_Printers[#Data],11,FALSE),"")</f>
        <v>8</v>
      </c>
      <c r="M2899">
        <f>IF(SUM(E2899:J2899)&lt;&gt;0,VLOOKUP(C2899,[1]!T_Resins[#Data],8,FALSE),"")</f>
        <v>60</v>
      </c>
      <c r="N2899">
        <f>IF(_xlfn.XLOOKUP(B2899,[1]Printers!$L:$L,[1]Printers!$R:$R,0,0)&gt;0,[1]Parameters!M2899,IF(SUM(E2899:J2899)&lt;&gt;0,VLOOKUP(C2899,[1]!T_Resins[#Data],9,FALSE),""))</f>
        <v>60</v>
      </c>
      <c r="O2899" t="str">
        <f t="shared" si="45"/>
        <v>PhrozenShuffleXL2018</v>
      </c>
    </row>
    <row r="2900" spans="1:15" x14ac:dyDescent="0.25">
      <c r="A2900" t="str">
        <f t="array" ref="A2900">IF(ROW()-1&gt;COUNTA([1]!T_Printers[Printers])*COUNTA([1]!T_Resins[Resins]),"",INDEX([1]!T_Printers[Printers],INT((ROW()-2)/COUNTA([1]!T_Resins[Resins])+1)))</f>
        <v>Phrozen Shuffle XL 2018</v>
      </c>
      <c r="B2900" t="str">
        <f>_xlfn.XLOOKUP(A2900,[1]!T_Printers[Printers],[1]!T_Printers[Icon link],,0)</f>
        <v>PhrozenShuffleXL2018</v>
      </c>
      <c r="C2900" t="str">
        <f t="array" ref="C2900">IF(ROW()-1&gt;COUNTA([1]!T_Printers[Printers])*COUNTA([1]!T_Resins[Resins]),"",INDEX([1]!T_Resins[Resins],MOD(ROW()-2,COUNTA([1]!T_Resins[Resins]))+1))</f>
        <v>Model Resin Black</v>
      </c>
      <c r="D2900">
        <f>IF(SUM(E2900:J2900)&lt;&gt;0,IF(ROW()-1&gt;COUNTA([1]!T_Printers[Printers])*COUNTA([1]!T_Resins[Resins]),"",2),"")</f>
        <v>2</v>
      </c>
      <c r="E2900" cm="1">
        <f t="array" ref="E2900">IFERROR(IF(ROW()-1&gt;COUNTA([1]!T_Printers[Printers])*COUNTA([1]!T_Resins[Resins]),"",_xlfn.IFS(ROUND(VLOOKUP(C2900,[1]!T_Resins[#Data],2,FALSE)/VLOOKUP(A2900,[1]!T_Printers[#Data],5,FALSE),1)&lt;=_xlfn.XLOOKUP(B2900,[1]Printers!L:L,[1]Printers!O:O,1,0,),ROUND(VLOOKUP(C2900,[1]!T_Resins[#Data],2,FALSE)/VLOOKUP(A2900,[1]!T_Printers[#Data],5,FALSE),1),ROUND(VLOOKUP(C2900,[1]!T_Resins[#Data],2,FALSE)/VLOOKUP(A2900,[1]!T_Printers[#Data],5,FALSE),1)&gt;_xlfn.XLOOKUP(B2900,[1]Printers!L:L,[1]Printers!O:O,1,0,),10)),"Используйте слой 100 мкм")</f>
        <v>10.7</v>
      </c>
      <c r="F2900">
        <f>IFERROR(IF(ROUND(_xlfn.XLOOKUP([1]Parameters!B2900,[1]Printers!L:L,[1]Printers!Q:Q,,0)*E2900/10,0)*10&lt;_xlfn.XLOOKUP([1]Parameters!B2900,[1]Printers!L:L,[1]Printers!P:P,,0),ROUND(_xlfn.XLOOKUP([1]Parameters!B2900,[1]Printers!L:L,[1]Printers!Q:Q,,0)*E2900/10,0)*10,_xlfn.XLOOKUP([1]Parameters!B2900,[1]Printers!L:L,[1]Printers!P:P,,0)),"")</f>
        <v>99</v>
      </c>
      <c r="G2900" cm="1">
        <f t="array" ref="G2900">IFERROR(IF(ROW()-1&gt;COUNTA([1]!T_Printers[Printers])*COUNTA([1]!T_Resins[Resins]),"",_xlfn.IFS(ROUND(VLOOKUP(C2900,[1]!T_Resins[#Data],3,FALSE)/VLOOKUP(A2900,[1]!T_Printers[#Data],5,FALSE),1)&lt;=_xlfn.XLOOKUP(B2900,[1]Printers!L:L,[1]Printers!O:O,1,0,),ROUND(VLOOKUP(C2900,[1]!T_Resins[#Data],3,FALSE)/VLOOKUP(A2900,[1]!T_Printers[#Data],5,FALSE),1),ROUND(VLOOKUP(C2900,[1]!T_Resins[#Data],3,FALSE)/VLOOKUP(A2900,[1]!T_Printers[#Data],5,FALSE),1)&gt;_xlfn.XLOOKUP(B2900,[1]Printers!L:L,[1]Printers!O:O,1,0,),10)),"")</f>
        <v>13.9</v>
      </c>
      <c r="H2900">
        <f>IFERROR(IF(ROUND(_xlfn.XLOOKUP([1]Parameters!B2900,[1]Printers!L:L,[1]Printers!Q:Q,,0)*G2900/10,0)*10&lt;_xlfn.XLOOKUP([1]Parameters!B2900,[1]Printers!L:L,[1]Printers!P:P,,0),ROUND(_xlfn.XLOOKUP([1]Parameters!B2900,[1]Printers!L:L,[1]Printers!Q:Q,,0)*G2900/10,0)*10,_xlfn.XLOOKUP([1]Parameters!B2900,[1]Printers!L:L,[1]Printers!P:P,,0)),"")</f>
        <v>99</v>
      </c>
      <c r="I2900" s="3" t="str" cm="1">
        <f t="array" ref="I2900">IFERROR(IF(ROW()-1&gt;COUNTA([1]!T_Printers[Printers])*COUNTA([1]!T_Resins[Resins]),"",_xlfn.IFS(ROUND(VLOOKUP(C2900,[1]!T_Resins[#Data],4,FALSE)/VLOOKUP(A2900,[1]!T_Printers[#Data],5,FALSE),1)&lt;=_xlfn.XLOOKUP(B2900,[1]Printers!L:L,[1]Printers!O:O,1,0,),ROUND(VLOOKUP(C2900,[1]!T_Resins[#Data],4,FALSE)/VLOOKUP(A2900,[1]!T_Printers[#Data],5,FALSE),1),ROUND(VLOOKUP(C2900,[1]!T_Resins[#Data],4,FALSE)/VLOOKUP(A2900,[1]!T_Printers[#Data],5,FALSE),1)&gt;_xlfn.XLOOKUP(B2900,[1]Printers!L:L,[1]Printers!O:O,1,0,),"")),"")</f>
        <v/>
      </c>
      <c r="J2900" t="str">
        <f>IFERROR(IF(ROUND(_xlfn.XLOOKUP([1]Parameters!B2900,[1]Printers!L:L,[1]Printers!Q:Q,,0)*I2900/10,0)*10&lt;_xlfn.XLOOKUP([1]Parameters!B2900,[1]Printers!L:L,[1]Printers!P:P,,0),ROUND(_xlfn.XLOOKUP([1]Parameters!B2900,[1]Printers!L:L,[1]Printers!Q:Q,,0)*I2900/10,0)*10,_xlfn.XLOOKUP([1]Parameters!B2900,[1]Printers!L:L,[1]Printers!P:P,,0)),"")</f>
        <v/>
      </c>
      <c r="K2900">
        <f>IF(SUM(E2900:J2900)&lt;&gt;0,VLOOKUP(A2900,[1]!T_Printers[#Data],10,FALSE)+VLOOKUP(C2900,[1]!T_Resins[#Data],10,FALSE),"")</f>
        <v>3</v>
      </c>
      <c r="L2900">
        <f>IF(SUM(E2900:J2900)&lt;&gt;0,VLOOKUP(A2900,[1]!T_Printers[#Data],11,FALSE),"")</f>
        <v>8</v>
      </c>
      <c r="M2900">
        <f>IF(SUM(E2900:J2900)&lt;&gt;0,VLOOKUP(C2900,[1]!T_Resins[#Data],8,FALSE),"")</f>
        <v>120</v>
      </c>
      <c r="N2900">
        <f>IF(_xlfn.XLOOKUP(B2900,[1]Printers!$L:$L,[1]Printers!$R:$R,0,0)&gt;0,[1]Parameters!M2900,IF(SUM(E2900:J2900)&lt;&gt;0,VLOOKUP(C2900,[1]!T_Resins[#Data],9,FALSE),""))</f>
        <v>180</v>
      </c>
      <c r="O2900" t="str">
        <f t="shared" si="45"/>
        <v>PhrozenShuffleXL2018</v>
      </c>
    </row>
    <row r="2901" spans="1:15" x14ac:dyDescent="0.25">
      <c r="A2901" t="str">
        <f t="array" ref="A2901">IF(ROW()-1&gt;COUNTA([1]!T_Printers[Printers])*COUNTA([1]!T_Resins[Resins]),"",INDEX([1]!T_Printers[Printers],INT((ROW()-2)/COUNTA([1]!T_Resins[Resins])+1)))</f>
        <v>Phrozen Shuffle XL 2018</v>
      </c>
      <c r="B2901" t="str">
        <f>_xlfn.XLOOKUP(A2901,[1]!T_Printers[Printers],[1]!T_Printers[Icon link],,0)</f>
        <v>PhrozenShuffleXL2018</v>
      </c>
      <c r="C2901" t="str">
        <f t="array" ref="C2901">IF(ROW()-1&gt;COUNTA([1]!T_Printers[Printers])*COUNTA([1]!T_Resins[Resins]),"",INDEX([1]!T_Resins[Resins],MOD(ROW()-2,COUNTA([1]!T_Resins[Resins]))+1))</f>
        <v>Model Resin Clear</v>
      </c>
      <c r="D2901">
        <f>IF(SUM(E2901:J2901)&lt;&gt;0,IF(ROW()-1&gt;COUNTA([1]!T_Printers[Printers])*COUNTA([1]!T_Resins[Resins]),"",2),"")</f>
        <v>2</v>
      </c>
      <c r="E2901" cm="1">
        <f t="array" ref="E2901">IFERROR(IF(ROW()-1&gt;COUNTA([1]!T_Printers[Printers])*COUNTA([1]!T_Resins[Resins]),"",_xlfn.IFS(ROUND(VLOOKUP(C2901,[1]!T_Resins[#Data],2,FALSE)/VLOOKUP(A2901,[1]!T_Printers[#Data],5,FALSE),1)&lt;=_xlfn.XLOOKUP(B2901,[1]Printers!L:L,[1]Printers!O:O,1,0,),ROUND(VLOOKUP(C2901,[1]!T_Resins[#Data],2,FALSE)/VLOOKUP(A2901,[1]!T_Printers[#Data],5,FALSE),1),ROUND(VLOOKUP(C2901,[1]!T_Resins[#Data],2,FALSE)/VLOOKUP(A2901,[1]!T_Printers[#Data],5,FALSE),1)&gt;_xlfn.XLOOKUP(B2901,[1]Printers!L:L,[1]Printers!O:O,1,0,),10)),"Используйте слой 100 мкм")</f>
        <v>10</v>
      </c>
      <c r="F2901">
        <f>IFERROR(IF(ROUND(_xlfn.XLOOKUP([1]Parameters!B2901,[1]Printers!L:L,[1]Printers!Q:Q,,0)*E2901/10,0)*10&lt;_xlfn.XLOOKUP([1]Parameters!B2901,[1]Printers!L:L,[1]Printers!P:P,,0),ROUND(_xlfn.XLOOKUP([1]Parameters!B2901,[1]Printers!L:L,[1]Printers!Q:Q,,0)*E2901/10,0)*10,_xlfn.XLOOKUP([1]Parameters!B2901,[1]Printers!L:L,[1]Printers!P:P,,0)),"")</f>
        <v>90</v>
      </c>
      <c r="G2901" cm="1">
        <f t="array" ref="G2901">IFERROR(IF(ROW()-1&gt;COUNTA([1]!T_Printers[Printers])*COUNTA([1]!T_Resins[Resins]),"",_xlfn.IFS(ROUND(VLOOKUP(C2901,[1]!T_Resins[#Data],3,FALSE)/VLOOKUP(A2901,[1]!T_Printers[#Data],5,FALSE),1)&lt;=_xlfn.XLOOKUP(B2901,[1]Printers!L:L,[1]Printers!O:O,1,0,),ROUND(VLOOKUP(C2901,[1]!T_Resins[#Data],3,FALSE)/VLOOKUP(A2901,[1]!T_Printers[#Data],5,FALSE),1),ROUND(VLOOKUP(C2901,[1]!T_Resins[#Data],3,FALSE)/VLOOKUP(A2901,[1]!T_Printers[#Data],5,FALSE),1)&gt;_xlfn.XLOOKUP(B2901,[1]Printers!L:L,[1]Printers!O:O,1,0,),10)),"")</f>
        <v>13</v>
      </c>
      <c r="H2901">
        <f>IFERROR(IF(ROUND(_xlfn.XLOOKUP([1]Parameters!B2901,[1]Printers!L:L,[1]Printers!Q:Q,,0)*G2901/10,0)*10&lt;_xlfn.XLOOKUP([1]Parameters!B2901,[1]Printers!L:L,[1]Printers!P:P,,0),ROUND(_xlfn.XLOOKUP([1]Parameters!B2901,[1]Printers!L:L,[1]Printers!Q:Q,,0)*G2901/10,0)*10,_xlfn.XLOOKUP([1]Parameters!B2901,[1]Printers!L:L,[1]Printers!P:P,,0)),"")</f>
        <v>99</v>
      </c>
      <c r="I2901" s="3" t="str" cm="1">
        <f t="array" ref="I2901">IFERROR(IF(ROW()-1&gt;COUNTA([1]!T_Printers[Printers])*COUNTA([1]!T_Resins[Resins]),"",_xlfn.IFS(ROUND(VLOOKUP(C2901,[1]!T_Resins[#Data],4,FALSE)/VLOOKUP(A2901,[1]!T_Printers[#Data],5,FALSE),1)&lt;=_xlfn.XLOOKUP(B2901,[1]Printers!L:L,[1]Printers!O:O,1,0,),ROUND(VLOOKUP(C2901,[1]!T_Resins[#Data],4,FALSE)/VLOOKUP(A2901,[1]!T_Printers[#Data],5,FALSE),1),ROUND(VLOOKUP(C2901,[1]!T_Resins[#Data],4,FALSE)/VLOOKUP(A2901,[1]!T_Printers[#Data],5,FALSE),1)&gt;_xlfn.XLOOKUP(B2901,[1]Printers!L:L,[1]Printers!O:O,1,0,),"")),"")</f>
        <v/>
      </c>
      <c r="J2901" t="str">
        <f>IFERROR(IF(ROUND(_xlfn.XLOOKUP([1]Parameters!B2901,[1]Printers!L:L,[1]Printers!Q:Q,,0)*I2901/10,0)*10&lt;_xlfn.XLOOKUP([1]Parameters!B2901,[1]Printers!L:L,[1]Printers!P:P,,0),ROUND(_xlfn.XLOOKUP([1]Parameters!B2901,[1]Printers!L:L,[1]Printers!Q:Q,,0)*I2901/10,0)*10,_xlfn.XLOOKUP([1]Parameters!B2901,[1]Printers!L:L,[1]Printers!P:P,,0)),"")</f>
        <v/>
      </c>
      <c r="K2901">
        <f>IF(SUM(E2901:J2901)&lt;&gt;0,VLOOKUP(A2901,[1]!T_Printers[#Data],10,FALSE)+VLOOKUP(C2901,[1]!T_Resins[#Data],10,FALSE),"")</f>
        <v>3</v>
      </c>
      <c r="L2901">
        <f>IF(SUM(E2901:J2901)&lt;&gt;0,VLOOKUP(A2901,[1]!T_Printers[#Data],11,FALSE),"")</f>
        <v>8</v>
      </c>
      <c r="M2901">
        <f>IF(SUM(E2901:J2901)&lt;&gt;0,VLOOKUP(C2901,[1]!T_Resins[#Data],8,FALSE),"")</f>
        <v>120</v>
      </c>
      <c r="N2901">
        <f>IF(_xlfn.XLOOKUP(B2901,[1]Printers!$L:$L,[1]Printers!$R:$R,0,0)&gt;0,[1]Parameters!M2901,IF(SUM(E2901:J2901)&lt;&gt;0,VLOOKUP(C2901,[1]!T_Resins[#Data],9,FALSE),""))</f>
        <v>180</v>
      </c>
      <c r="O2901" t="str">
        <f t="shared" si="45"/>
        <v>PhrozenShuffleXL2018</v>
      </c>
    </row>
    <row r="2902" spans="1:15" x14ac:dyDescent="0.25">
      <c r="A2902" t="str">
        <f t="array" ref="A2902">IF(ROW()-1&gt;COUNTA([1]!T_Printers[Printers])*COUNTA([1]!T_Resins[Resins]),"",INDEX([1]!T_Printers[Printers],INT((ROW()-2)/COUNTA([1]!T_Resins[Resins])+1)))</f>
        <v>Phrozen Shuffle XL 2018</v>
      </c>
      <c r="B2902" t="str">
        <f>_xlfn.XLOOKUP(A2902,[1]!T_Printers[Printers],[1]!T_Printers[Icon link],,0)</f>
        <v>PhrozenShuffleXL2018</v>
      </c>
      <c r="C2902" t="str">
        <f t="array" ref="C2902">IF(ROW()-1&gt;COUNTA([1]!T_Printers[Printers])*COUNTA([1]!T_Resins[Resins]),"",INDEX([1]!T_Resins[Resins],MOD(ROW()-2,COUNTA([1]!T_Resins[Resins]))+1))</f>
        <v>Model Resin Grey</v>
      </c>
      <c r="D2902">
        <f>IF(SUM(E2902:J2902)&lt;&gt;0,IF(ROW()-1&gt;COUNTA([1]!T_Printers[Printers])*COUNTA([1]!T_Resins[Resins]),"",2),"")</f>
        <v>2</v>
      </c>
      <c r="E2902" cm="1">
        <f t="array" ref="E2902">IFERROR(IF(ROW()-1&gt;COUNTA([1]!T_Printers[Printers])*COUNTA([1]!T_Resins[Resins]),"",_xlfn.IFS(ROUND(VLOOKUP(C2902,[1]!T_Resins[#Data],2,FALSE)/VLOOKUP(A2902,[1]!T_Printers[#Data],5,FALSE),1)&lt;=_xlfn.XLOOKUP(B2902,[1]Printers!L:L,[1]Printers!O:O,1,0,),ROUND(VLOOKUP(C2902,[1]!T_Resins[#Data],2,FALSE)/VLOOKUP(A2902,[1]!T_Printers[#Data],5,FALSE),1),ROUND(VLOOKUP(C2902,[1]!T_Resins[#Data],2,FALSE)/VLOOKUP(A2902,[1]!T_Printers[#Data],5,FALSE),1)&gt;_xlfn.XLOOKUP(B2902,[1]Printers!L:L,[1]Printers!O:O,1,0,),10)),"Используйте слой 100 мкм")</f>
        <v>15</v>
      </c>
      <c r="F2902">
        <f>IFERROR(IF(ROUND(_xlfn.XLOOKUP([1]Parameters!B2902,[1]Printers!L:L,[1]Printers!Q:Q,,0)*E2902/10,0)*10&lt;_xlfn.XLOOKUP([1]Parameters!B2902,[1]Printers!L:L,[1]Printers!P:P,,0),ROUND(_xlfn.XLOOKUP([1]Parameters!B2902,[1]Printers!L:L,[1]Printers!Q:Q,,0)*E2902/10,0)*10,_xlfn.XLOOKUP([1]Parameters!B2902,[1]Printers!L:L,[1]Printers!P:P,,0)),"")</f>
        <v>99</v>
      </c>
      <c r="G2902" cm="1">
        <f t="array" ref="G2902">IFERROR(IF(ROW()-1&gt;COUNTA([1]!T_Printers[Printers])*COUNTA([1]!T_Resins[Resins]),"",_xlfn.IFS(ROUND(VLOOKUP(C2902,[1]!T_Resins[#Data],3,FALSE)/VLOOKUP(A2902,[1]!T_Printers[#Data],5,FALSE),1)&lt;=_xlfn.XLOOKUP(B2902,[1]Printers!L:L,[1]Printers!O:O,1,0,),ROUND(VLOOKUP(C2902,[1]!T_Resins[#Data],3,FALSE)/VLOOKUP(A2902,[1]!T_Printers[#Data],5,FALSE),1),ROUND(VLOOKUP(C2902,[1]!T_Resins[#Data],3,FALSE)/VLOOKUP(A2902,[1]!T_Printers[#Data],5,FALSE),1)&gt;_xlfn.XLOOKUP(B2902,[1]Printers!L:L,[1]Printers!O:O,1,0,),10)),"")</f>
        <v>19.5</v>
      </c>
      <c r="H2902">
        <f>IFERROR(IF(ROUND(_xlfn.XLOOKUP([1]Parameters!B2902,[1]Printers!L:L,[1]Printers!Q:Q,,0)*G2902/10,0)*10&lt;_xlfn.XLOOKUP([1]Parameters!B2902,[1]Printers!L:L,[1]Printers!P:P,,0),ROUND(_xlfn.XLOOKUP([1]Parameters!B2902,[1]Printers!L:L,[1]Printers!Q:Q,,0)*G2902/10,0)*10,_xlfn.XLOOKUP([1]Parameters!B2902,[1]Printers!L:L,[1]Printers!P:P,,0)),"")</f>
        <v>99</v>
      </c>
      <c r="I2902" s="3" t="str" cm="1">
        <f t="array" ref="I2902">IFERROR(IF(ROW()-1&gt;COUNTA([1]!T_Printers[Printers])*COUNTA([1]!T_Resins[Resins]),"",_xlfn.IFS(ROUND(VLOOKUP(C2902,[1]!T_Resins[#Data],4,FALSE)/VLOOKUP(A2902,[1]!T_Printers[#Data],5,FALSE),1)&lt;=_xlfn.XLOOKUP(B2902,[1]Printers!L:L,[1]Printers!O:O,1,0,),ROUND(VLOOKUP(C2902,[1]!T_Resins[#Data],4,FALSE)/VLOOKUP(A2902,[1]!T_Printers[#Data],5,FALSE),1),ROUND(VLOOKUP(C2902,[1]!T_Resins[#Data],4,FALSE)/VLOOKUP(A2902,[1]!T_Printers[#Data],5,FALSE),1)&gt;_xlfn.XLOOKUP(B2902,[1]Printers!L:L,[1]Printers!O:O,1,0,),"")),"")</f>
        <v/>
      </c>
      <c r="J2902" t="str">
        <f>IFERROR(IF(ROUND(_xlfn.XLOOKUP([1]Parameters!B2902,[1]Printers!L:L,[1]Printers!Q:Q,,0)*I2902/10,0)*10&lt;_xlfn.XLOOKUP([1]Parameters!B2902,[1]Printers!L:L,[1]Printers!P:P,,0),ROUND(_xlfn.XLOOKUP([1]Parameters!B2902,[1]Printers!L:L,[1]Printers!Q:Q,,0)*I2902/10,0)*10,_xlfn.XLOOKUP([1]Parameters!B2902,[1]Printers!L:L,[1]Printers!P:P,,0)),"")</f>
        <v/>
      </c>
      <c r="K2902">
        <f>IF(SUM(E2902:J2902)&lt;&gt;0,VLOOKUP(A2902,[1]!T_Printers[#Data],10,FALSE)+VLOOKUP(C2902,[1]!T_Resins[#Data],10,FALSE),"")</f>
        <v>3</v>
      </c>
      <c r="L2902">
        <f>IF(SUM(E2902:J2902)&lt;&gt;0,VLOOKUP(A2902,[1]!T_Printers[#Data],11,FALSE),"")</f>
        <v>8</v>
      </c>
      <c r="M2902">
        <f>IF(SUM(E2902:J2902)&lt;&gt;0,VLOOKUP(C2902,[1]!T_Resins[#Data],8,FALSE),"")</f>
        <v>120</v>
      </c>
      <c r="N2902">
        <f>IF(_xlfn.XLOOKUP(B2902,[1]Printers!$L:$L,[1]Printers!$R:$R,0,0)&gt;0,[1]Parameters!M2902,IF(SUM(E2902:J2902)&lt;&gt;0,VLOOKUP(C2902,[1]!T_Resins[#Data],9,FALSE),""))</f>
        <v>180</v>
      </c>
      <c r="O2902" t="str">
        <f t="shared" si="45"/>
        <v>PhrozenShuffleXL2018</v>
      </c>
    </row>
    <row r="2903" spans="1:15" x14ac:dyDescent="0.25">
      <c r="A2903" t="str">
        <f t="array" ref="A2903">IF(ROW()-1&gt;COUNTA([1]!T_Printers[Printers])*COUNTA([1]!T_Resins[Resins]),"",INDEX([1]!T_Printers[Printers],INT((ROW()-2)/COUNTA([1]!T_Resins[Resins])+1)))</f>
        <v>Phrozen Shuffle XL 2018</v>
      </c>
      <c r="B2903" t="str">
        <f>_xlfn.XLOOKUP(A2903,[1]!T_Printers[Printers],[1]!T_Printers[Icon link],,0)</f>
        <v>PhrozenShuffleXL2018</v>
      </c>
      <c r="C2903" t="str">
        <f t="array" ref="C2903">IF(ROW()-1&gt;COUNTA([1]!T_Printers[Printers])*COUNTA([1]!T_Resins[Resins]),"",INDEX([1]!T_Resins[Resins],MOD(ROW()-2,COUNTA([1]!T_Resins[Resins]))+1))</f>
        <v>Model Resin White</v>
      </c>
      <c r="D2903">
        <f>IF(SUM(E2903:J2903)&lt;&gt;0,IF(ROW()-1&gt;COUNTA([1]!T_Printers[Printers])*COUNTA([1]!T_Resins[Resins]),"",2),"")</f>
        <v>2</v>
      </c>
      <c r="E2903" cm="1">
        <f t="array" ref="E2903">IFERROR(IF(ROW()-1&gt;COUNTA([1]!T_Printers[Printers])*COUNTA([1]!T_Resins[Resins]),"",_xlfn.IFS(ROUND(VLOOKUP(C2903,[1]!T_Resins[#Data],2,FALSE)/VLOOKUP(A2903,[1]!T_Printers[#Data],5,FALSE),1)&lt;=_xlfn.XLOOKUP(B2903,[1]Printers!L:L,[1]Printers!O:O,1,0,),ROUND(VLOOKUP(C2903,[1]!T_Resins[#Data],2,FALSE)/VLOOKUP(A2903,[1]!T_Printers[#Data],5,FALSE),1),ROUND(VLOOKUP(C2903,[1]!T_Resins[#Data],2,FALSE)/VLOOKUP(A2903,[1]!T_Printers[#Data],5,FALSE),1)&gt;_xlfn.XLOOKUP(B2903,[1]Printers!L:L,[1]Printers!O:O,1,0,),10)),"Используйте слой 100 мкм")</f>
        <v>9.5</v>
      </c>
      <c r="F2903">
        <f>IFERROR(IF(ROUND(_xlfn.XLOOKUP([1]Parameters!B2903,[1]Printers!L:L,[1]Printers!Q:Q,,0)*E2903/10,0)*10&lt;_xlfn.XLOOKUP([1]Parameters!B2903,[1]Printers!L:L,[1]Printers!P:P,,0),ROUND(_xlfn.XLOOKUP([1]Parameters!B2903,[1]Printers!L:L,[1]Printers!Q:Q,,0)*E2903/10,0)*10,_xlfn.XLOOKUP([1]Parameters!B2903,[1]Printers!L:L,[1]Printers!P:P,,0)),"")</f>
        <v>90</v>
      </c>
      <c r="G2903" cm="1">
        <f t="array" ref="G2903">IFERROR(IF(ROW()-1&gt;COUNTA([1]!T_Printers[Printers])*COUNTA([1]!T_Resins[Resins]),"",_xlfn.IFS(ROUND(VLOOKUP(C2903,[1]!T_Resins[#Data],3,FALSE)/VLOOKUP(A2903,[1]!T_Printers[#Data],5,FALSE),1)&lt;=_xlfn.XLOOKUP(B2903,[1]Printers!L:L,[1]Printers!O:O,1,0,),ROUND(VLOOKUP(C2903,[1]!T_Resins[#Data],3,FALSE)/VLOOKUP(A2903,[1]!T_Printers[#Data],5,FALSE),1),ROUND(VLOOKUP(C2903,[1]!T_Resins[#Data],3,FALSE)/VLOOKUP(A2903,[1]!T_Printers[#Data],5,FALSE),1)&gt;_xlfn.XLOOKUP(B2903,[1]Printers!L:L,[1]Printers!O:O,1,0,),10)),"")</f>
        <v>12.4</v>
      </c>
      <c r="H2903">
        <f>IFERROR(IF(ROUND(_xlfn.XLOOKUP([1]Parameters!B2903,[1]Printers!L:L,[1]Printers!Q:Q,,0)*G2903/10,0)*10&lt;_xlfn.XLOOKUP([1]Parameters!B2903,[1]Printers!L:L,[1]Printers!P:P,,0),ROUND(_xlfn.XLOOKUP([1]Parameters!B2903,[1]Printers!L:L,[1]Printers!Q:Q,,0)*G2903/10,0)*10,_xlfn.XLOOKUP([1]Parameters!B2903,[1]Printers!L:L,[1]Printers!P:P,,0)),"")</f>
        <v>99</v>
      </c>
      <c r="I2903" s="3" t="str" cm="1">
        <f t="array" ref="I2903">IFERROR(IF(ROW()-1&gt;COUNTA([1]!T_Printers[Printers])*COUNTA([1]!T_Resins[Resins]),"",_xlfn.IFS(ROUND(VLOOKUP(C2903,[1]!T_Resins[#Data],4,FALSE)/VLOOKUP(A2903,[1]!T_Printers[#Data],5,FALSE),1)&lt;=_xlfn.XLOOKUP(B2903,[1]Printers!L:L,[1]Printers!O:O,1,0,),ROUND(VLOOKUP(C2903,[1]!T_Resins[#Data],4,FALSE)/VLOOKUP(A2903,[1]!T_Printers[#Data],5,FALSE),1),ROUND(VLOOKUP(C2903,[1]!T_Resins[#Data],4,FALSE)/VLOOKUP(A2903,[1]!T_Printers[#Data],5,FALSE),1)&gt;_xlfn.XLOOKUP(B2903,[1]Printers!L:L,[1]Printers!O:O,1,0,),"")),"")</f>
        <v/>
      </c>
      <c r="J2903" t="str">
        <f>IFERROR(IF(ROUND(_xlfn.XLOOKUP([1]Parameters!B2903,[1]Printers!L:L,[1]Printers!Q:Q,,0)*I2903/10,0)*10&lt;_xlfn.XLOOKUP([1]Parameters!B2903,[1]Printers!L:L,[1]Printers!P:P,,0),ROUND(_xlfn.XLOOKUP([1]Parameters!B2903,[1]Printers!L:L,[1]Printers!Q:Q,,0)*I2903/10,0)*10,_xlfn.XLOOKUP([1]Parameters!B2903,[1]Printers!L:L,[1]Printers!P:P,,0)),"")</f>
        <v/>
      </c>
      <c r="K2903">
        <f>IF(SUM(E2903:J2903)&lt;&gt;0,VLOOKUP(A2903,[1]!T_Printers[#Data],10,FALSE)+VLOOKUP(C2903,[1]!T_Resins[#Data],10,FALSE),"")</f>
        <v>3</v>
      </c>
      <c r="L2903">
        <f>IF(SUM(E2903:J2903)&lt;&gt;0,VLOOKUP(A2903,[1]!T_Printers[#Data],11,FALSE),"")</f>
        <v>8</v>
      </c>
      <c r="M2903">
        <f>IF(SUM(E2903:J2903)&lt;&gt;0,VLOOKUP(C2903,[1]!T_Resins[#Data],8,FALSE),"")</f>
        <v>120</v>
      </c>
      <c r="N2903">
        <f>IF(_xlfn.XLOOKUP(B2903,[1]Printers!$L:$L,[1]Printers!$R:$R,0,0)&gt;0,[1]Parameters!M2903,IF(SUM(E2903:J2903)&lt;&gt;0,VLOOKUP(C2903,[1]!T_Resins[#Data],9,FALSE),""))</f>
        <v>180</v>
      </c>
      <c r="O2903" t="str">
        <f t="shared" si="45"/>
        <v>PhrozenShuffleXL2018</v>
      </c>
    </row>
    <row r="2904" spans="1:15" x14ac:dyDescent="0.25">
      <c r="A2904" t="str">
        <f t="array" ref="A2904">IF(ROW()-1&gt;COUNTA([1]!T_Printers[Printers])*COUNTA([1]!T_Resins[Resins]),"",INDEX([1]!T_Printers[Printers],INT((ROW()-2)/COUNTA([1]!T_Resins[Resins])+1)))</f>
        <v>Phrozen Shuffle XL 2018</v>
      </c>
      <c r="B2904" t="str">
        <f>_xlfn.XLOOKUP(A2904,[1]!T_Printers[Printers],[1]!T_Printers[Icon link],,0)</f>
        <v>PhrozenShuffleXL2018</v>
      </c>
      <c r="C2904" t="str">
        <f t="array" ref="C2904">IF(ROW()-1&gt;COUNTA([1]!T_Printers[Printers])*COUNTA([1]!T_Resins[Resins]),"",INDEX([1]!T_Resins[Resins],MOD(ROW()-2,COUNTA([1]!T_Resins[Resins]))+1))</f>
        <v>Silicone-Compatiable Model Resin (J-Model)</v>
      </c>
      <c r="D2904">
        <f>IF(SUM(E2904:J2904)&lt;&gt;0,IF(ROW()-1&gt;COUNTA([1]!T_Printers[Printers])*COUNTA([1]!T_Resins[Resins]),"",2),"")</f>
        <v>2</v>
      </c>
      <c r="E2904" cm="1">
        <f t="array" ref="E2904">IFERROR(IF(ROW()-1&gt;COUNTA([1]!T_Printers[Printers])*COUNTA([1]!T_Resins[Resins]),"",_xlfn.IFS(ROUND(VLOOKUP(C2904,[1]!T_Resins[#Data],2,FALSE)/VLOOKUP(A2904,[1]!T_Printers[#Data],5,FALSE),1)&lt;=_xlfn.XLOOKUP(B2904,[1]Printers!L:L,[1]Printers!O:O,1,0,),ROUND(VLOOKUP(C2904,[1]!T_Resins[#Data],2,FALSE)/VLOOKUP(A2904,[1]!T_Printers[#Data],5,FALSE),1),ROUND(VLOOKUP(C2904,[1]!T_Resins[#Data],2,FALSE)/VLOOKUP(A2904,[1]!T_Printers[#Data],5,FALSE),1)&gt;_xlfn.XLOOKUP(B2904,[1]Printers!L:L,[1]Printers!O:O,1,0,),10)),"Используйте слой 100 мкм")</f>
        <v>9.4</v>
      </c>
      <c r="F2904">
        <f>IFERROR(IF(ROUND(_xlfn.XLOOKUP([1]Parameters!B2904,[1]Printers!L:L,[1]Printers!Q:Q,,0)*E2904/10,0)*10&lt;_xlfn.XLOOKUP([1]Parameters!B2904,[1]Printers!L:L,[1]Printers!P:P,,0),ROUND(_xlfn.XLOOKUP([1]Parameters!B2904,[1]Printers!L:L,[1]Printers!Q:Q,,0)*E2904/10,0)*10,_xlfn.XLOOKUP([1]Parameters!B2904,[1]Printers!L:L,[1]Printers!P:P,,0)),"")</f>
        <v>80</v>
      </c>
      <c r="G2904" cm="1">
        <f t="array" ref="G2904">IFERROR(IF(ROW()-1&gt;COUNTA([1]!T_Printers[Printers])*COUNTA([1]!T_Resins[Resins]),"",_xlfn.IFS(ROUND(VLOOKUP(C2904,[1]!T_Resins[#Data],3,FALSE)/VLOOKUP(A2904,[1]!T_Printers[#Data],5,FALSE),1)&lt;=_xlfn.XLOOKUP(B2904,[1]Printers!L:L,[1]Printers!O:O,1,0,),ROUND(VLOOKUP(C2904,[1]!T_Resins[#Data],3,FALSE)/VLOOKUP(A2904,[1]!T_Printers[#Data],5,FALSE),1),ROUND(VLOOKUP(C2904,[1]!T_Resins[#Data],3,FALSE)/VLOOKUP(A2904,[1]!T_Printers[#Data],5,FALSE),1)&gt;_xlfn.XLOOKUP(B2904,[1]Printers!L:L,[1]Printers!O:O,1,0,),10)),"")</f>
        <v>12.3</v>
      </c>
      <c r="H2904">
        <f>IFERROR(IF(ROUND(_xlfn.XLOOKUP([1]Parameters!B2904,[1]Printers!L:L,[1]Printers!Q:Q,,0)*G2904/10,0)*10&lt;_xlfn.XLOOKUP([1]Parameters!B2904,[1]Printers!L:L,[1]Printers!P:P,,0),ROUND(_xlfn.XLOOKUP([1]Parameters!B2904,[1]Printers!L:L,[1]Printers!Q:Q,,0)*G2904/10,0)*10,_xlfn.XLOOKUP([1]Parameters!B2904,[1]Printers!L:L,[1]Printers!P:P,,0)),"")</f>
        <v>99</v>
      </c>
      <c r="I2904" s="3" t="str" cm="1">
        <f t="array" ref="I2904">IFERROR(IF(ROW()-1&gt;COUNTA([1]!T_Printers[Printers])*COUNTA([1]!T_Resins[Resins]),"",_xlfn.IFS(ROUND(VLOOKUP(C2904,[1]!T_Resins[#Data],4,FALSE)/VLOOKUP(A2904,[1]!T_Printers[#Data],5,FALSE),1)&lt;=_xlfn.XLOOKUP(B2904,[1]Printers!L:L,[1]Printers!O:O,1,0,),ROUND(VLOOKUP(C2904,[1]!T_Resins[#Data],4,FALSE)/VLOOKUP(A2904,[1]!T_Printers[#Data],5,FALSE),1),ROUND(VLOOKUP(C2904,[1]!T_Resins[#Data],4,FALSE)/VLOOKUP(A2904,[1]!T_Printers[#Data],5,FALSE),1)&gt;_xlfn.XLOOKUP(B2904,[1]Printers!L:L,[1]Printers!O:O,1,0,),"")),"")</f>
        <v/>
      </c>
      <c r="J2904" t="str">
        <f>IFERROR(IF(ROUND(_xlfn.XLOOKUP([1]Parameters!B2904,[1]Printers!L:L,[1]Printers!Q:Q,,0)*I2904/10,0)*10&lt;_xlfn.XLOOKUP([1]Parameters!B2904,[1]Printers!L:L,[1]Printers!P:P,,0),ROUND(_xlfn.XLOOKUP([1]Parameters!B2904,[1]Printers!L:L,[1]Printers!Q:Q,,0)*I2904/10,0)*10,_xlfn.XLOOKUP([1]Parameters!B2904,[1]Printers!L:L,[1]Printers!P:P,,0)),"")</f>
        <v/>
      </c>
      <c r="K2904">
        <f>IF(SUM(E2904:J2904)&lt;&gt;0,VLOOKUP(A2904,[1]!T_Printers[#Data],10,FALSE)+VLOOKUP(C2904,[1]!T_Resins[#Data],10,FALSE),"")</f>
        <v>3</v>
      </c>
      <c r="L2904">
        <f>IF(SUM(E2904:J2904)&lt;&gt;0,VLOOKUP(A2904,[1]!T_Printers[#Data],11,FALSE),"")</f>
        <v>8</v>
      </c>
      <c r="M2904">
        <f>IF(SUM(E2904:J2904)&lt;&gt;0,VLOOKUP(C2904,[1]!T_Resins[#Data],8,FALSE),"")</f>
        <v>60</v>
      </c>
      <c r="N2904">
        <f>IF(_xlfn.XLOOKUP(B2904,[1]Printers!$L:$L,[1]Printers!$R:$R,0,0)&gt;0,[1]Parameters!M2904,IF(SUM(E2904:J2904)&lt;&gt;0,VLOOKUP(C2904,[1]!T_Resins[#Data],9,FALSE),""))</f>
        <v>60</v>
      </c>
      <c r="O2904" t="str">
        <f t="shared" si="45"/>
        <v>PhrozenShuffleXL2018</v>
      </c>
    </row>
    <row r="2905" spans="1:15" x14ac:dyDescent="0.25">
      <c r="A2905" t="str">
        <f t="array" ref="A2905">IF(ROW()-1&gt;COUNTA([1]!T_Printers[Printers])*COUNTA([1]!T_Resins[Resins]),"",INDEX([1]!T_Printers[Printers],INT((ROW()-2)/COUNTA([1]!T_Resins[Resins])+1)))</f>
        <v>Phrozen Shuffle XL 2018</v>
      </c>
      <c r="B2905" t="str">
        <f>_xlfn.XLOOKUP(A2905,[1]!T_Printers[Printers],[1]!T_Printers[Icon link],,0)</f>
        <v>PhrozenShuffleXL2018</v>
      </c>
      <c r="C2905" t="str">
        <f t="array" ref="C2905">IF(ROW()-1&gt;COUNTA([1]!T_Printers[Printers])*COUNTA([1]!T_Resins[Resins]),"",INDEX([1]!T_Resins[Resins],MOD(ROW()-2,COUNTA([1]!T_Resins[Resins]))+1))</f>
        <v>Silicone-Like Black</v>
      </c>
      <c r="D2905">
        <f>IF(SUM(E2905:J2905)&lt;&gt;0,IF(ROW()-1&gt;COUNTA([1]!T_Printers[Printers])*COUNTA([1]!T_Resins[Resins]),"",2),"")</f>
        <v>2</v>
      </c>
      <c r="E2905" cm="1">
        <f t="array" ref="E2905">IFERROR(IF(ROW()-1&gt;COUNTA([1]!T_Printers[Printers])*COUNTA([1]!T_Resins[Resins]),"",_xlfn.IFS(ROUND(VLOOKUP(C2905,[1]!T_Resins[#Data],2,FALSE)/VLOOKUP(A2905,[1]!T_Printers[#Data],5,FALSE),1)&lt;=_xlfn.XLOOKUP(B2905,[1]Printers!L:L,[1]Printers!O:O,1,0,),ROUND(VLOOKUP(C2905,[1]!T_Resins[#Data],2,FALSE)/VLOOKUP(A2905,[1]!T_Printers[#Data],5,FALSE),1),ROUND(VLOOKUP(C2905,[1]!T_Resins[#Data],2,FALSE)/VLOOKUP(A2905,[1]!T_Printers[#Data],5,FALSE),1)&gt;_xlfn.XLOOKUP(B2905,[1]Printers!L:L,[1]Printers!O:O,1,0,),10)),"Используйте слой 100 мкм")</f>
        <v>22.5</v>
      </c>
      <c r="F2905">
        <f>IFERROR(IF(ROUND(_xlfn.XLOOKUP([1]Parameters!B2905,[1]Printers!L:L,[1]Printers!Q:Q,,0)*E2905/10,0)*10&lt;_xlfn.XLOOKUP([1]Parameters!B2905,[1]Printers!L:L,[1]Printers!P:P,,0),ROUND(_xlfn.XLOOKUP([1]Parameters!B2905,[1]Printers!L:L,[1]Printers!Q:Q,,0)*E2905/10,0)*10,_xlfn.XLOOKUP([1]Parameters!B2905,[1]Printers!L:L,[1]Printers!P:P,,0)),"")</f>
        <v>99</v>
      </c>
      <c r="G2905" cm="1">
        <f t="array" ref="G2905">IFERROR(IF(ROW()-1&gt;COUNTA([1]!T_Printers[Printers])*COUNTA([1]!T_Resins[Resins]),"",_xlfn.IFS(ROUND(VLOOKUP(C2905,[1]!T_Resins[#Data],3,FALSE)/VLOOKUP(A2905,[1]!T_Printers[#Data],5,FALSE),1)&lt;=_xlfn.XLOOKUP(B2905,[1]Printers!L:L,[1]Printers!O:O,1,0,),ROUND(VLOOKUP(C2905,[1]!T_Resins[#Data],3,FALSE)/VLOOKUP(A2905,[1]!T_Printers[#Data],5,FALSE),1),ROUND(VLOOKUP(C2905,[1]!T_Resins[#Data],3,FALSE)/VLOOKUP(A2905,[1]!T_Printers[#Data],5,FALSE),1)&gt;_xlfn.XLOOKUP(B2905,[1]Printers!L:L,[1]Printers!O:O,1,0,),10)),"")</f>
        <v>29.3</v>
      </c>
      <c r="H2905">
        <f>IFERROR(IF(ROUND(_xlfn.XLOOKUP([1]Parameters!B2905,[1]Printers!L:L,[1]Printers!Q:Q,,0)*G2905/10,0)*10&lt;_xlfn.XLOOKUP([1]Parameters!B2905,[1]Printers!L:L,[1]Printers!P:P,,0),ROUND(_xlfn.XLOOKUP([1]Parameters!B2905,[1]Printers!L:L,[1]Printers!Q:Q,,0)*G2905/10,0)*10,_xlfn.XLOOKUP([1]Parameters!B2905,[1]Printers!L:L,[1]Printers!P:P,,0)),"")</f>
        <v>99</v>
      </c>
      <c r="I2905" s="3" t="str" cm="1">
        <f t="array" ref="I2905">IFERROR(IF(ROW()-1&gt;COUNTA([1]!T_Printers[Printers])*COUNTA([1]!T_Resins[Resins]),"",_xlfn.IFS(ROUND(VLOOKUP(C2905,[1]!T_Resins[#Data],4,FALSE)/VLOOKUP(A2905,[1]!T_Printers[#Data],5,FALSE),1)&lt;=_xlfn.XLOOKUP(B2905,[1]Printers!L:L,[1]Printers!O:O,1,0,),ROUND(VLOOKUP(C2905,[1]!T_Resins[#Data],4,FALSE)/VLOOKUP(A2905,[1]!T_Printers[#Data],5,FALSE),1),ROUND(VLOOKUP(C2905,[1]!T_Resins[#Data],4,FALSE)/VLOOKUP(A2905,[1]!T_Printers[#Data],5,FALSE),1)&gt;_xlfn.XLOOKUP(B2905,[1]Printers!L:L,[1]Printers!O:O,1,0,),"")),"")</f>
        <v/>
      </c>
      <c r="J2905" t="str">
        <f>IFERROR(IF(ROUND(_xlfn.XLOOKUP([1]Parameters!B2905,[1]Printers!L:L,[1]Printers!Q:Q,,0)*I2905/10,0)*10&lt;_xlfn.XLOOKUP([1]Parameters!B2905,[1]Printers!L:L,[1]Printers!P:P,,0),ROUND(_xlfn.XLOOKUP([1]Parameters!B2905,[1]Printers!L:L,[1]Printers!Q:Q,,0)*I2905/10,0)*10,_xlfn.XLOOKUP([1]Parameters!B2905,[1]Printers!L:L,[1]Printers!P:P,,0)),"")</f>
        <v/>
      </c>
      <c r="K2905">
        <f>IF(SUM(E2905:J2905)&lt;&gt;0,VLOOKUP(A2905,[1]!T_Printers[#Data],10,FALSE)+VLOOKUP(C2905,[1]!T_Resins[#Data],10,FALSE),"")</f>
        <v>3</v>
      </c>
      <c r="L2905">
        <f>IF(SUM(E2905:J2905)&lt;&gt;0,VLOOKUP(A2905,[1]!T_Printers[#Data],11,FALSE),"")</f>
        <v>8</v>
      </c>
      <c r="M2905">
        <f>IF(SUM(E2905:J2905)&lt;&gt;0,VLOOKUP(C2905,[1]!T_Resins[#Data],8,FALSE),"")</f>
        <v>60</v>
      </c>
      <c r="N2905">
        <f>IF(_xlfn.XLOOKUP(B2905,[1]Printers!$L:$L,[1]Printers!$R:$R,0,0)&gt;0,[1]Parameters!M2905,IF(SUM(E2905:J2905)&lt;&gt;0,VLOOKUP(C2905,[1]!T_Resins[#Data],9,FALSE),""))</f>
        <v>60</v>
      </c>
      <c r="O2905" t="str">
        <f t="shared" si="45"/>
        <v>PhrozenShuffleXL2018</v>
      </c>
    </row>
    <row r="2906" spans="1:15" x14ac:dyDescent="0.25">
      <c r="A2906" t="str">
        <f t="array" ref="A2906">IF(ROW()-1&gt;COUNTA([1]!T_Printers[Printers])*COUNTA([1]!T_Resins[Resins]),"",INDEX([1]!T_Printers[Printers],INT((ROW()-2)/COUNTA([1]!T_Resins[Resins])+1)))</f>
        <v>Phrozen Shuffle XL 2019</v>
      </c>
      <c r="B2906" t="str">
        <f>_xlfn.XLOOKUP(A2906,[1]!T_Printers[Printers],[1]!T_Printers[Icon link],,0)</f>
        <v>PhrozenShuffleXL2019</v>
      </c>
      <c r="C2906" t="str">
        <f t="array" ref="C2906">IF(ROW()-1&gt;COUNTA([1]!T_Printers[Printers])*COUNTA([1]!T_Resins[Resins]),"",INDEX([1]!T_Resins[Resins],MOD(ROW()-2,COUNTA([1]!T_Resins[Resins]))+1))</f>
        <v>Basic Red</v>
      </c>
      <c r="D2906">
        <f>IF(SUM(E2906:J2906)&lt;&gt;0,IF(ROW()-1&gt;COUNTA([1]!T_Printers[Printers])*COUNTA([1]!T_Resins[Resins]),"",2),"")</f>
        <v>2</v>
      </c>
      <c r="E2906" cm="1">
        <f t="array" ref="E2906">IFERROR(IF(ROW()-1&gt;COUNTA([1]!T_Printers[Printers])*COUNTA([1]!T_Resins[Resins]),"",_xlfn.IFS(ROUND(VLOOKUP(C2906,[1]!T_Resins[#Data],2,FALSE)/VLOOKUP(A2906,[1]!T_Printers[#Data],5,FALSE),1)&lt;=_xlfn.XLOOKUP(B2906,[1]Printers!L:L,[1]Printers!O:O,1,0,),ROUND(VLOOKUP(C2906,[1]!T_Resins[#Data],2,FALSE)/VLOOKUP(A2906,[1]!T_Printers[#Data],5,FALSE),1),ROUND(VLOOKUP(C2906,[1]!T_Resins[#Data],2,FALSE)/VLOOKUP(A2906,[1]!T_Printers[#Data],5,FALSE),1)&gt;_xlfn.XLOOKUP(B2906,[1]Printers!L:L,[1]Printers!O:O,1,0,),10)),"Используйте слой 100 мкм")</f>
        <v>8.5</v>
      </c>
      <c r="F2906">
        <f>IFERROR(IF(ROUND(_xlfn.XLOOKUP([1]Parameters!B2906,[1]Printers!L:L,[1]Printers!Q:Q,,0)*E2906/10,0)*10&lt;_xlfn.XLOOKUP([1]Parameters!B2906,[1]Printers!L:L,[1]Printers!P:P,,0),ROUND(_xlfn.XLOOKUP([1]Parameters!B2906,[1]Printers!L:L,[1]Printers!Q:Q,,0)*E2906/10,0)*10,_xlfn.XLOOKUP([1]Parameters!B2906,[1]Printers!L:L,[1]Printers!P:P,,0)),"")</f>
        <v>80</v>
      </c>
      <c r="G2906" cm="1">
        <f t="array" ref="G2906">IFERROR(IF(ROW()-1&gt;COUNTA([1]!T_Printers[Printers])*COUNTA([1]!T_Resins[Resins]),"",_xlfn.IFS(ROUND(VLOOKUP(C2906,[1]!T_Resins[#Data],3,FALSE)/VLOOKUP(A2906,[1]!T_Printers[#Data],5,FALSE),1)&lt;=_xlfn.XLOOKUP(B2906,[1]Printers!L:L,[1]Printers!O:O,1,0,),ROUND(VLOOKUP(C2906,[1]!T_Resins[#Data],3,FALSE)/VLOOKUP(A2906,[1]!T_Printers[#Data],5,FALSE),1),ROUND(VLOOKUP(C2906,[1]!T_Resins[#Data],3,FALSE)/VLOOKUP(A2906,[1]!T_Printers[#Data],5,FALSE),1)&gt;_xlfn.XLOOKUP(B2906,[1]Printers!L:L,[1]Printers!O:O,1,0,),10)),"")</f>
        <v>11</v>
      </c>
      <c r="H2906">
        <f>IFERROR(IF(ROUND(_xlfn.XLOOKUP([1]Parameters!B2906,[1]Printers!L:L,[1]Printers!Q:Q,,0)*G2906/10,0)*10&lt;_xlfn.XLOOKUP([1]Parameters!B2906,[1]Printers!L:L,[1]Printers!P:P,,0),ROUND(_xlfn.XLOOKUP([1]Parameters!B2906,[1]Printers!L:L,[1]Printers!Q:Q,,0)*G2906/10,0)*10,_xlfn.XLOOKUP([1]Parameters!B2906,[1]Printers!L:L,[1]Printers!P:P,,0)),"")</f>
        <v>99</v>
      </c>
      <c r="I2906" s="3" t="str" cm="1">
        <f t="array" ref="I2906">IFERROR(IF(ROW()-1&gt;COUNTA([1]!T_Printers[Printers])*COUNTA([1]!T_Resins[Resins]),"",_xlfn.IFS(ROUND(VLOOKUP(C2906,[1]!T_Resins[#Data],4,FALSE)/VLOOKUP(A2906,[1]!T_Printers[#Data],5,FALSE),1)&lt;=_xlfn.XLOOKUP(B2906,[1]Printers!L:L,[1]Printers!O:O,1,0,),ROUND(VLOOKUP(C2906,[1]!T_Resins[#Data],4,FALSE)/VLOOKUP(A2906,[1]!T_Printers[#Data],5,FALSE),1),ROUND(VLOOKUP(C2906,[1]!T_Resins[#Data],4,FALSE)/VLOOKUP(A2906,[1]!T_Printers[#Data],5,FALSE),1)&gt;_xlfn.XLOOKUP(B2906,[1]Printers!L:L,[1]Printers!O:O,1,0,),"")),"")</f>
        <v/>
      </c>
      <c r="J2906" t="str">
        <f>IFERROR(IF(ROUND(_xlfn.XLOOKUP([1]Parameters!B2906,[1]Printers!L:L,[1]Printers!Q:Q,,0)*I2906/10,0)*10&lt;_xlfn.XLOOKUP([1]Parameters!B2906,[1]Printers!L:L,[1]Printers!P:P,,0),ROUND(_xlfn.XLOOKUP([1]Parameters!B2906,[1]Printers!L:L,[1]Printers!Q:Q,,0)*I2906/10,0)*10,_xlfn.XLOOKUP([1]Parameters!B2906,[1]Printers!L:L,[1]Printers!P:P,,0)),"")</f>
        <v/>
      </c>
      <c r="K2906">
        <f>IF(SUM(E2906:J2906)&lt;&gt;0,VLOOKUP(A2906,[1]!T_Printers[#Data],10,FALSE)+VLOOKUP(C2906,[1]!T_Resins[#Data],10,FALSE),"")</f>
        <v>3</v>
      </c>
      <c r="L2906">
        <f>IF(SUM(E2906:J2906)&lt;&gt;0,VLOOKUP(A2906,[1]!T_Printers[#Data],11,FALSE),"")</f>
        <v>8</v>
      </c>
      <c r="M2906">
        <f>IF(SUM(E2906:J2906)&lt;&gt;0,VLOOKUP(C2906,[1]!T_Resins[#Data],8,FALSE),"")</f>
        <v>120</v>
      </c>
      <c r="N2906">
        <f>IF(_xlfn.XLOOKUP(B2906,[1]Printers!$L:$L,[1]Printers!$R:$R,0,0)&gt;0,[1]Parameters!M2906,IF(SUM(E2906:J2906)&lt;&gt;0,VLOOKUP(C2906,[1]!T_Resins[#Data],9,FALSE),""))</f>
        <v>180</v>
      </c>
      <c r="O2906" t="str">
        <f t="shared" si="45"/>
        <v>PhrozenShuffleXL2019</v>
      </c>
    </row>
    <row r="2907" spans="1:15" x14ac:dyDescent="0.25">
      <c r="A2907" t="str">
        <f t="array" ref="A2907">IF(ROW()-1&gt;COUNTA([1]!T_Printers[Printers])*COUNTA([1]!T_Resins[Resins]),"",INDEX([1]!T_Printers[Printers],INT((ROW()-2)/COUNTA([1]!T_Resins[Resins])+1)))</f>
        <v>Phrozen Shuffle XL 2019</v>
      </c>
      <c r="B2907" t="str">
        <f>_xlfn.XLOOKUP(A2907,[1]!T_Printers[Printers],[1]!T_Printers[Icon link],,0)</f>
        <v>PhrozenShuffleXL2019</v>
      </c>
      <c r="C2907" t="str">
        <f t="array" ref="C2907">IF(ROW()-1&gt;COUNTA([1]!T_Printers[Printers])*COUNTA([1]!T_Resins[Resins]),"",INDEX([1]!T_Resins[Resins],MOD(ROW()-2,COUNTA([1]!T_Resins[Resins]))+1))</f>
        <v>Demo Bone</v>
      </c>
      <c r="D2907">
        <f>IF(SUM(E2907:J2907)&lt;&gt;0,IF(ROW()-1&gt;COUNTA([1]!T_Printers[Printers])*COUNTA([1]!T_Resins[Resins]),"",2),"")</f>
        <v>2</v>
      </c>
      <c r="E2907" cm="1">
        <f t="array" ref="E2907">IFERROR(IF(ROW()-1&gt;COUNTA([1]!T_Printers[Printers])*COUNTA([1]!T_Resins[Resins]),"",_xlfn.IFS(ROUND(VLOOKUP(C2907,[1]!T_Resins[#Data],2,FALSE)/VLOOKUP(A2907,[1]!T_Printers[#Data],5,FALSE),1)&lt;=_xlfn.XLOOKUP(B2907,[1]Printers!L:L,[1]Printers!O:O,1,0,),ROUND(VLOOKUP(C2907,[1]!T_Resins[#Data],2,FALSE)/VLOOKUP(A2907,[1]!T_Printers[#Data],5,FALSE),1),ROUND(VLOOKUP(C2907,[1]!T_Resins[#Data],2,FALSE)/VLOOKUP(A2907,[1]!T_Printers[#Data],5,FALSE),1)&gt;_xlfn.XLOOKUP(B2907,[1]Printers!L:L,[1]Printers!O:O,1,0,),10)),"Используйте слой 100 мкм")</f>
        <v>8.1999999999999993</v>
      </c>
      <c r="F2907">
        <f>IFERROR(IF(ROUND(_xlfn.XLOOKUP([1]Parameters!B2907,[1]Printers!L:L,[1]Printers!Q:Q,,0)*E2907/10,0)*10&lt;_xlfn.XLOOKUP([1]Parameters!B2907,[1]Printers!L:L,[1]Printers!P:P,,0),ROUND(_xlfn.XLOOKUP([1]Parameters!B2907,[1]Printers!L:L,[1]Printers!Q:Q,,0)*E2907/10,0)*10,_xlfn.XLOOKUP([1]Parameters!B2907,[1]Printers!L:L,[1]Printers!P:P,,0)),"")</f>
        <v>70</v>
      </c>
      <c r="G2907" cm="1">
        <f t="array" ref="G2907">IFERROR(IF(ROW()-1&gt;COUNTA([1]!T_Printers[Printers])*COUNTA([1]!T_Resins[Resins]),"",_xlfn.IFS(ROUND(VLOOKUP(C2907,[1]!T_Resins[#Data],3,FALSE)/VLOOKUP(A2907,[1]!T_Printers[#Data],5,FALSE),1)&lt;=_xlfn.XLOOKUP(B2907,[1]Printers!L:L,[1]Printers!O:O,1,0,),ROUND(VLOOKUP(C2907,[1]!T_Resins[#Data],3,FALSE)/VLOOKUP(A2907,[1]!T_Printers[#Data],5,FALSE),1),ROUND(VLOOKUP(C2907,[1]!T_Resins[#Data],3,FALSE)/VLOOKUP(A2907,[1]!T_Printers[#Data],5,FALSE),1)&gt;_xlfn.XLOOKUP(B2907,[1]Printers!L:L,[1]Printers!O:O,1,0,),10)),"")</f>
        <v>10.8</v>
      </c>
      <c r="H2907">
        <f>IFERROR(IF(ROUND(_xlfn.XLOOKUP([1]Parameters!B2907,[1]Printers!L:L,[1]Printers!Q:Q,,0)*G2907/10,0)*10&lt;_xlfn.XLOOKUP([1]Parameters!B2907,[1]Printers!L:L,[1]Printers!P:P,,0),ROUND(_xlfn.XLOOKUP([1]Parameters!B2907,[1]Printers!L:L,[1]Printers!Q:Q,,0)*G2907/10,0)*10,_xlfn.XLOOKUP([1]Parameters!B2907,[1]Printers!L:L,[1]Printers!P:P,,0)),"")</f>
        <v>99</v>
      </c>
      <c r="I2907" s="3" t="str" cm="1">
        <f t="array" ref="I2907">IFERROR(IF(ROW()-1&gt;COUNTA([1]!T_Printers[Printers])*COUNTA([1]!T_Resins[Resins]),"",_xlfn.IFS(ROUND(VLOOKUP(C2907,[1]!T_Resins[#Data],4,FALSE)/VLOOKUP(A2907,[1]!T_Printers[#Data],5,FALSE),1)&lt;=_xlfn.XLOOKUP(B2907,[1]Printers!L:L,[1]Printers!O:O,1,0,),ROUND(VLOOKUP(C2907,[1]!T_Resins[#Data],4,FALSE)/VLOOKUP(A2907,[1]!T_Printers[#Data],5,FALSE),1),ROUND(VLOOKUP(C2907,[1]!T_Resins[#Data],4,FALSE)/VLOOKUP(A2907,[1]!T_Printers[#Data],5,FALSE),1)&gt;_xlfn.XLOOKUP(B2907,[1]Printers!L:L,[1]Printers!O:O,1,0,),"")),"")</f>
        <v/>
      </c>
      <c r="J2907" t="str">
        <f>IFERROR(IF(ROUND(_xlfn.XLOOKUP([1]Parameters!B2907,[1]Printers!L:L,[1]Printers!Q:Q,,0)*I2907/10,0)*10&lt;_xlfn.XLOOKUP([1]Parameters!B2907,[1]Printers!L:L,[1]Printers!P:P,,0),ROUND(_xlfn.XLOOKUP([1]Parameters!B2907,[1]Printers!L:L,[1]Printers!Q:Q,,0)*I2907/10,0)*10,_xlfn.XLOOKUP([1]Parameters!B2907,[1]Printers!L:L,[1]Printers!P:P,,0)),"")</f>
        <v/>
      </c>
      <c r="K2907">
        <f>IF(SUM(E2907:J2907)&lt;&gt;0,VLOOKUP(A2907,[1]!T_Printers[#Data],10,FALSE)+VLOOKUP(C2907,[1]!T_Resins[#Data],10,FALSE),"")</f>
        <v>4</v>
      </c>
      <c r="L2907">
        <f>IF(SUM(E2907:J2907)&lt;&gt;0,VLOOKUP(A2907,[1]!T_Printers[#Data],11,FALSE),"")</f>
        <v>8</v>
      </c>
      <c r="M2907">
        <f>IF(SUM(E2907:J2907)&lt;&gt;0,VLOOKUP(C2907,[1]!T_Resins[#Data],8,FALSE),"")</f>
        <v>120</v>
      </c>
      <c r="N2907">
        <f>IF(_xlfn.XLOOKUP(B2907,[1]Printers!$L:$L,[1]Printers!$R:$R,0,0)&gt;0,[1]Parameters!M2907,IF(SUM(E2907:J2907)&lt;&gt;0,VLOOKUP(C2907,[1]!T_Resins[#Data],9,FALSE),""))</f>
        <v>180</v>
      </c>
      <c r="O2907" t="str">
        <f t="shared" si="45"/>
        <v>PhrozenShuffleXL2019</v>
      </c>
    </row>
    <row r="2908" spans="1:15" x14ac:dyDescent="0.25">
      <c r="A2908" t="str">
        <f t="array" ref="A2908">IF(ROW()-1&gt;COUNTA([1]!T_Printers[Printers])*COUNTA([1]!T_Resins[Resins]),"",INDEX([1]!T_Printers[Printers],INT((ROW()-2)/COUNTA([1]!T_Resins[Resins])+1)))</f>
        <v>Phrozen Shuffle XL 2019</v>
      </c>
      <c r="B2908" t="str">
        <f>_xlfn.XLOOKUP(A2908,[1]!T_Printers[Printers],[1]!T_Printers[Icon link],,0)</f>
        <v>PhrozenShuffleXL2019</v>
      </c>
      <c r="C2908" t="str">
        <f t="array" ref="C2908">IF(ROW()-1&gt;COUNTA([1]!T_Printers[Printers])*COUNTA([1]!T_Resins[Resins]),"",INDEX([1]!T_Resins[Resins],MOD(ROW()-2,COUNTA([1]!T_Resins[Resins]))+1))</f>
        <v xml:space="preserve">Dental Bleach (Обновленная версия) </v>
      </c>
      <c r="D2908">
        <f>IF(SUM(E2908:J2908)&lt;&gt;0,IF(ROW()-1&gt;COUNTA([1]!T_Printers[Printers])*COUNTA([1]!T_Resins[Resins]),"",2),"")</f>
        <v>2</v>
      </c>
      <c r="E2908" cm="1">
        <f t="array" ref="E2908">IFERROR(IF(ROW()-1&gt;COUNTA([1]!T_Printers[Printers])*COUNTA([1]!T_Resins[Resins]),"",_xlfn.IFS(ROUND(VLOOKUP(C2908,[1]!T_Resins[#Data],2,FALSE)/VLOOKUP(A2908,[1]!T_Printers[#Data],5,FALSE),1)&lt;=_xlfn.XLOOKUP(B2908,[1]Printers!L:L,[1]Printers!O:O,1,0,),ROUND(VLOOKUP(C2908,[1]!T_Resins[#Data],2,FALSE)/VLOOKUP(A2908,[1]!T_Printers[#Data],5,FALSE),1),ROUND(VLOOKUP(C2908,[1]!T_Resins[#Data],2,FALSE)/VLOOKUP(A2908,[1]!T_Printers[#Data],5,FALSE),1)&gt;_xlfn.XLOOKUP(B2908,[1]Printers!L:L,[1]Printers!O:O,1,0,),10)),"Используйте слой 100 мкм")</f>
        <v>18.899999999999999</v>
      </c>
      <c r="F2908">
        <f>IFERROR(IF(ROUND(_xlfn.XLOOKUP([1]Parameters!B2908,[1]Printers!L:L,[1]Printers!Q:Q,,0)*E2908/10,0)*10&lt;_xlfn.XLOOKUP([1]Parameters!B2908,[1]Printers!L:L,[1]Printers!P:P,,0),ROUND(_xlfn.XLOOKUP([1]Parameters!B2908,[1]Printers!L:L,[1]Printers!Q:Q,,0)*E2908/10,0)*10,_xlfn.XLOOKUP([1]Parameters!B2908,[1]Printers!L:L,[1]Printers!P:P,,0)),"")</f>
        <v>99</v>
      </c>
      <c r="G2908" cm="1">
        <f t="array" ref="G2908">IFERROR(IF(ROW()-1&gt;COUNTA([1]!T_Printers[Printers])*COUNTA([1]!T_Resins[Resins]),"",_xlfn.IFS(ROUND(VLOOKUP(C2908,[1]!T_Resins[#Data],3,FALSE)/VLOOKUP(A2908,[1]!T_Printers[#Data],5,FALSE),1)&lt;=_xlfn.XLOOKUP(B2908,[1]Printers!L:L,[1]Printers!O:O,1,0,),ROUND(VLOOKUP(C2908,[1]!T_Resins[#Data],3,FALSE)/VLOOKUP(A2908,[1]!T_Printers[#Data],5,FALSE),1),ROUND(VLOOKUP(C2908,[1]!T_Resins[#Data],3,FALSE)/VLOOKUP(A2908,[1]!T_Printers[#Data],5,FALSE),1)&gt;_xlfn.XLOOKUP(B2908,[1]Printers!L:L,[1]Printers!O:O,1,0,),10)),"")</f>
        <v>24.6</v>
      </c>
      <c r="H2908">
        <f>IFERROR(IF(ROUND(_xlfn.XLOOKUP([1]Parameters!B2908,[1]Printers!L:L,[1]Printers!Q:Q,,0)*G2908/10,0)*10&lt;_xlfn.XLOOKUP([1]Parameters!B2908,[1]Printers!L:L,[1]Printers!P:P,,0),ROUND(_xlfn.XLOOKUP([1]Parameters!B2908,[1]Printers!L:L,[1]Printers!Q:Q,,0)*G2908/10,0)*10,_xlfn.XLOOKUP([1]Parameters!B2908,[1]Printers!L:L,[1]Printers!P:P,,0)),"")</f>
        <v>99</v>
      </c>
      <c r="I2908" s="3" t="str" cm="1">
        <f t="array" ref="I2908">IFERROR(IF(ROW()-1&gt;COUNTA([1]!T_Printers[Printers])*COUNTA([1]!T_Resins[Resins]),"",_xlfn.IFS(ROUND(VLOOKUP(C2908,[1]!T_Resins[#Data],4,FALSE)/VLOOKUP(A2908,[1]!T_Printers[#Data],5,FALSE),1)&lt;=_xlfn.XLOOKUP(B2908,[1]Printers!L:L,[1]Printers!O:O,1,0,),ROUND(VLOOKUP(C2908,[1]!T_Resins[#Data],4,FALSE)/VLOOKUP(A2908,[1]!T_Printers[#Data],5,FALSE),1),ROUND(VLOOKUP(C2908,[1]!T_Resins[#Data],4,FALSE)/VLOOKUP(A2908,[1]!T_Printers[#Data],5,FALSE),1)&gt;_xlfn.XLOOKUP(B2908,[1]Printers!L:L,[1]Printers!O:O,1,0,),"")),"")</f>
        <v/>
      </c>
      <c r="J2908" t="str">
        <f>IFERROR(IF(ROUND(_xlfn.XLOOKUP([1]Parameters!B2908,[1]Printers!L:L,[1]Printers!Q:Q,,0)*I2908/10,0)*10&lt;_xlfn.XLOOKUP([1]Parameters!B2908,[1]Printers!L:L,[1]Printers!P:P,,0),ROUND(_xlfn.XLOOKUP([1]Parameters!B2908,[1]Printers!L:L,[1]Printers!Q:Q,,0)*I2908/10,0)*10,_xlfn.XLOOKUP([1]Parameters!B2908,[1]Printers!L:L,[1]Printers!P:P,,0)),"")</f>
        <v/>
      </c>
      <c r="K2908">
        <f>IF(SUM(E2908:J2908)&lt;&gt;0,VLOOKUP(A2908,[1]!T_Printers[#Data],10,FALSE)+VLOOKUP(C2908,[1]!T_Resins[#Data],10,FALSE),"")</f>
        <v>4</v>
      </c>
      <c r="L2908">
        <f>IF(SUM(E2908:J2908)&lt;&gt;0,VLOOKUP(A2908,[1]!T_Printers[#Data],11,FALSE),"")</f>
        <v>8</v>
      </c>
      <c r="M2908">
        <f>IF(SUM(E2908:J2908)&lt;&gt;0,VLOOKUP(C2908,[1]!T_Resins[#Data],8,FALSE),"")</f>
        <v>120</v>
      </c>
      <c r="N2908">
        <f>IF(_xlfn.XLOOKUP(B2908,[1]Printers!$L:$L,[1]Printers!$R:$R,0,0)&gt;0,[1]Parameters!M2908,IF(SUM(E2908:J2908)&lt;&gt;0,VLOOKUP(C2908,[1]!T_Resins[#Data],9,FALSE),""))</f>
        <v>180</v>
      </c>
      <c r="O2908" t="str">
        <f t="shared" si="45"/>
        <v>PhrozenShuffleXL2019</v>
      </c>
    </row>
    <row r="2909" spans="1:15" x14ac:dyDescent="0.25">
      <c r="A2909" t="str">
        <f t="array" ref="A2909">IF(ROW()-1&gt;COUNTA([1]!T_Printers[Printers])*COUNTA([1]!T_Resins[Resins]),"",INDEX([1]!T_Printers[Printers],INT((ROW()-2)/COUNTA([1]!T_Resins[Resins])+1)))</f>
        <v>Phrozen Shuffle XL 2019</v>
      </c>
      <c r="B2909" t="str">
        <f>_xlfn.XLOOKUP(A2909,[1]!T_Printers[Printers],[1]!T_Printers[Icon link],,0)</f>
        <v>PhrozenShuffleXL2019</v>
      </c>
      <c r="C2909" t="str">
        <f t="array" ref="C2909">IF(ROW()-1&gt;COUNTA([1]!T_Printers[Printers])*COUNTA([1]!T_Resins[Resins]),"",INDEX([1]!T_Resins[Resins],MOD(ROW()-2,COUNTA([1]!T_Resins[Resins]))+1))</f>
        <v>Dental Bleach Pro</v>
      </c>
      <c r="D2909">
        <f>IF(SUM(E2909:J2909)&lt;&gt;0,IF(ROW()-1&gt;COUNTA([1]!T_Printers[Printers])*COUNTA([1]!T_Resins[Resins]),"",2),"")</f>
        <v>2</v>
      </c>
      <c r="E2909" cm="1">
        <f t="array" ref="E2909">IFERROR(IF(ROW()-1&gt;COUNTA([1]!T_Printers[Printers])*COUNTA([1]!T_Resins[Resins]),"",_xlfn.IFS(ROUND(VLOOKUP(C2909,[1]!T_Resins[#Data],2,FALSE)/VLOOKUP(A2909,[1]!T_Printers[#Data],5,FALSE),1)&lt;=_xlfn.XLOOKUP(B2909,[1]Printers!L:L,[1]Printers!O:O,1,0,),ROUND(VLOOKUP(C2909,[1]!T_Resins[#Data],2,FALSE)/VLOOKUP(A2909,[1]!T_Printers[#Data],5,FALSE),1),ROUND(VLOOKUP(C2909,[1]!T_Resins[#Data],2,FALSE)/VLOOKUP(A2909,[1]!T_Printers[#Data],5,FALSE),1)&gt;_xlfn.XLOOKUP(B2909,[1]Printers!L:L,[1]Printers!O:O,1,0,),10)),"Используйте слой 100 мкм")</f>
        <v>14</v>
      </c>
      <c r="F2909">
        <f>IFERROR(IF(ROUND(_xlfn.XLOOKUP([1]Parameters!B2909,[1]Printers!L:L,[1]Printers!Q:Q,,0)*E2909/10,0)*10&lt;_xlfn.XLOOKUP([1]Parameters!B2909,[1]Printers!L:L,[1]Printers!P:P,,0),ROUND(_xlfn.XLOOKUP([1]Parameters!B2909,[1]Printers!L:L,[1]Printers!Q:Q,,0)*E2909/10,0)*10,_xlfn.XLOOKUP([1]Parameters!B2909,[1]Printers!L:L,[1]Printers!P:P,,0)),"")</f>
        <v>99</v>
      </c>
      <c r="G2909" cm="1">
        <f t="array" ref="G2909">IFERROR(IF(ROW()-1&gt;COUNTA([1]!T_Printers[Printers])*COUNTA([1]!T_Resins[Resins]),"",_xlfn.IFS(ROUND(VLOOKUP(C2909,[1]!T_Resins[#Data],3,FALSE)/VLOOKUP(A2909,[1]!T_Printers[#Data],5,FALSE),1)&lt;=_xlfn.XLOOKUP(B2909,[1]Printers!L:L,[1]Printers!O:O,1,0,),ROUND(VLOOKUP(C2909,[1]!T_Resins[#Data],3,FALSE)/VLOOKUP(A2909,[1]!T_Printers[#Data],5,FALSE),1),ROUND(VLOOKUP(C2909,[1]!T_Resins[#Data],3,FALSE)/VLOOKUP(A2909,[1]!T_Printers[#Data],5,FALSE),1)&gt;_xlfn.XLOOKUP(B2909,[1]Printers!L:L,[1]Printers!O:O,1,0,),10)),"")</f>
        <v>18.2</v>
      </c>
      <c r="H2909">
        <f>IFERROR(IF(ROUND(_xlfn.XLOOKUP([1]Parameters!B2909,[1]Printers!L:L,[1]Printers!Q:Q,,0)*G2909/10,0)*10&lt;_xlfn.XLOOKUP([1]Parameters!B2909,[1]Printers!L:L,[1]Printers!P:P,,0),ROUND(_xlfn.XLOOKUP([1]Parameters!B2909,[1]Printers!L:L,[1]Printers!Q:Q,,0)*G2909/10,0)*10,_xlfn.XLOOKUP([1]Parameters!B2909,[1]Printers!L:L,[1]Printers!P:P,,0)),"")</f>
        <v>99</v>
      </c>
      <c r="I2909" s="3" t="str" cm="1">
        <f t="array" ref="I2909">IFERROR(IF(ROW()-1&gt;COUNTA([1]!T_Printers[Printers])*COUNTA([1]!T_Resins[Resins]),"",_xlfn.IFS(ROUND(VLOOKUP(C2909,[1]!T_Resins[#Data],4,FALSE)/VLOOKUP(A2909,[1]!T_Printers[#Data],5,FALSE),1)&lt;=_xlfn.XLOOKUP(B2909,[1]Printers!L:L,[1]Printers!O:O,1,0,),ROUND(VLOOKUP(C2909,[1]!T_Resins[#Data],4,FALSE)/VLOOKUP(A2909,[1]!T_Printers[#Data],5,FALSE),1),ROUND(VLOOKUP(C2909,[1]!T_Resins[#Data],4,FALSE)/VLOOKUP(A2909,[1]!T_Printers[#Data],5,FALSE),1)&gt;_xlfn.XLOOKUP(B2909,[1]Printers!L:L,[1]Printers!O:O,1,0,),"")),"")</f>
        <v/>
      </c>
      <c r="J2909" t="str">
        <f>IFERROR(IF(ROUND(_xlfn.XLOOKUP([1]Parameters!B2909,[1]Printers!L:L,[1]Printers!Q:Q,,0)*I2909/10,0)*10&lt;_xlfn.XLOOKUP([1]Parameters!B2909,[1]Printers!L:L,[1]Printers!P:P,,0),ROUND(_xlfn.XLOOKUP([1]Parameters!B2909,[1]Printers!L:L,[1]Printers!Q:Q,,0)*I2909/10,0)*10,_xlfn.XLOOKUP([1]Parameters!B2909,[1]Printers!L:L,[1]Printers!P:P,,0)),"")</f>
        <v/>
      </c>
      <c r="K2909">
        <f>IF(SUM(E2909:J2909)&lt;&gt;0,VLOOKUP(A2909,[1]!T_Printers[#Data],10,FALSE)+VLOOKUP(C2909,[1]!T_Resins[#Data],10,FALSE),"")</f>
        <v>3</v>
      </c>
      <c r="L2909">
        <f>IF(SUM(E2909:J2909)&lt;&gt;0,VLOOKUP(A2909,[1]!T_Printers[#Data],11,FALSE),"")</f>
        <v>8</v>
      </c>
      <c r="M2909">
        <f>IF(SUM(E2909:J2909)&lt;&gt;0,VLOOKUP(C2909,[1]!T_Resins[#Data],8,FALSE),"")</f>
        <v>120</v>
      </c>
      <c r="N2909">
        <f>IF(_xlfn.XLOOKUP(B2909,[1]Printers!$L:$L,[1]Printers!$R:$R,0,0)&gt;0,[1]Parameters!M2909,IF(SUM(E2909:J2909)&lt;&gt;0,VLOOKUP(C2909,[1]!T_Resins[#Data],9,FALSE),""))</f>
        <v>180</v>
      </c>
      <c r="O2909" t="str">
        <f t="shared" si="45"/>
        <v>PhrozenShuffleXL2019</v>
      </c>
    </row>
    <row r="2910" spans="1:15" x14ac:dyDescent="0.25">
      <c r="A2910" t="str">
        <f t="array" ref="A2910">IF(ROW()-1&gt;COUNTA([1]!T_Printers[Printers])*COUNTA([1]!T_Resins[Resins]),"",INDEX([1]!T_Printers[Printers],INT((ROW()-2)/COUNTA([1]!T_Resins[Resins])+1)))</f>
        <v>Phrozen Shuffle XL 2019</v>
      </c>
      <c r="B2910" t="str">
        <f>_xlfn.XLOOKUP(A2910,[1]!T_Printers[Printers],[1]!T_Printers[Icon link],,0)</f>
        <v>PhrozenShuffleXL2019</v>
      </c>
      <c r="C2910" t="str">
        <f t="array" ref="C2910">IF(ROW()-1&gt;COUNTA([1]!T_Printers[Printers])*COUNTA([1]!T_Resins[Resins]),"",INDEX([1]!T_Resins[Resins],MOD(ROW()-2,COUNTA([1]!T_Resins[Resins]))+1))</f>
        <v>Dental Cast Cherry Pro</v>
      </c>
      <c r="D2910">
        <f>IF(SUM(E2910:J2910)&lt;&gt;0,IF(ROW()-1&gt;COUNTA([1]!T_Printers[Printers])*COUNTA([1]!T_Resins[Resins]),"",2),"")</f>
        <v>2</v>
      </c>
      <c r="E2910" cm="1">
        <f t="array" ref="E2910">IFERROR(IF(ROW()-1&gt;COUNTA([1]!T_Printers[Printers])*COUNTA([1]!T_Resins[Resins]),"",_xlfn.IFS(ROUND(VLOOKUP(C2910,[1]!T_Resins[#Data],2,FALSE)/VLOOKUP(A2910,[1]!T_Printers[#Data],5,FALSE),1)&lt;=_xlfn.XLOOKUP(B2910,[1]Printers!L:L,[1]Printers!O:O,1,0,),ROUND(VLOOKUP(C2910,[1]!T_Resins[#Data],2,FALSE)/VLOOKUP(A2910,[1]!T_Printers[#Data],5,FALSE),1),ROUND(VLOOKUP(C2910,[1]!T_Resins[#Data],2,FALSE)/VLOOKUP(A2910,[1]!T_Printers[#Data],5,FALSE),1)&gt;_xlfn.XLOOKUP(B2910,[1]Printers!L:L,[1]Printers!O:O,1,0,),10)),"Используйте слой 100 мкм")</f>
        <v>19.3</v>
      </c>
      <c r="F2910">
        <f>IFERROR(IF(ROUND(_xlfn.XLOOKUP([1]Parameters!B2910,[1]Printers!L:L,[1]Printers!Q:Q,,0)*E2910/10,0)*10&lt;_xlfn.XLOOKUP([1]Parameters!B2910,[1]Printers!L:L,[1]Printers!P:P,,0),ROUND(_xlfn.XLOOKUP([1]Parameters!B2910,[1]Printers!L:L,[1]Printers!Q:Q,,0)*E2910/10,0)*10,_xlfn.XLOOKUP([1]Parameters!B2910,[1]Printers!L:L,[1]Printers!P:P,,0)),"")</f>
        <v>99</v>
      </c>
      <c r="G2910" t="str" cm="1">
        <f t="array" ref="G2910">IFERROR(IF(ROW()-1&gt;COUNTA([1]!T_Printers[Printers])*COUNTA([1]!T_Resins[Resins]),"",_xlfn.IFS(ROUND(VLOOKUP(C2910,[1]!T_Resins[#Data],3,FALSE)/VLOOKUP(A2910,[1]!T_Printers[#Data],5,FALSE),1)&lt;=_xlfn.XLOOKUP(B2910,[1]Printers!L:L,[1]Printers!O:O,1,0,),ROUND(VLOOKUP(C2910,[1]!T_Resins[#Data],3,FALSE)/VLOOKUP(A2910,[1]!T_Printers[#Data],5,FALSE),1),ROUND(VLOOKUP(C2910,[1]!T_Resins[#Data],3,FALSE)/VLOOKUP(A2910,[1]!T_Printers[#Data],5,FALSE),1)&gt;_xlfn.XLOOKUP(B2910,[1]Printers!L:L,[1]Printers!O:O,1,0,),10)),"")</f>
        <v/>
      </c>
      <c r="H2910" t="str">
        <f>IFERROR(IF(ROUND(_xlfn.XLOOKUP([1]Parameters!B2910,[1]Printers!L:L,[1]Printers!Q:Q,,0)*G2910/10,0)*10&lt;_xlfn.XLOOKUP([1]Parameters!B2910,[1]Printers!L:L,[1]Printers!P:P,,0),ROUND(_xlfn.XLOOKUP([1]Parameters!B2910,[1]Printers!L:L,[1]Printers!Q:Q,,0)*G2910/10,0)*10,_xlfn.XLOOKUP([1]Parameters!B2910,[1]Printers!L:L,[1]Printers!P:P,,0)),"")</f>
        <v/>
      </c>
      <c r="I2910" s="3" t="str" cm="1">
        <f t="array" ref="I2910">IFERROR(IF(ROW()-1&gt;COUNTA([1]!T_Printers[Printers])*COUNTA([1]!T_Resins[Resins]),"",_xlfn.IFS(ROUND(VLOOKUP(C2910,[1]!T_Resins[#Data],4,FALSE)/VLOOKUP(A2910,[1]!T_Printers[#Data],5,FALSE),1)&lt;=_xlfn.XLOOKUP(B2910,[1]Printers!L:L,[1]Printers!O:O,1,0,),ROUND(VLOOKUP(C2910,[1]!T_Resins[#Data],4,FALSE)/VLOOKUP(A2910,[1]!T_Printers[#Data],5,FALSE),1),ROUND(VLOOKUP(C2910,[1]!T_Resins[#Data],4,FALSE)/VLOOKUP(A2910,[1]!T_Printers[#Data],5,FALSE),1)&gt;_xlfn.XLOOKUP(B2910,[1]Printers!L:L,[1]Printers!O:O,1,0,),"")),"")</f>
        <v/>
      </c>
      <c r="J2910" t="str">
        <f>IFERROR(IF(ROUND(_xlfn.XLOOKUP([1]Parameters!B2910,[1]Printers!L:L,[1]Printers!Q:Q,,0)*I2910/10,0)*10&lt;_xlfn.XLOOKUP([1]Parameters!B2910,[1]Printers!L:L,[1]Printers!P:P,,0),ROUND(_xlfn.XLOOKUP([1]Parameters!B2910,[1]Printers!L:L,[1]Printers!Q:Q,,0)*I2910/10,0)*10,_xlfn.XLOOKUP([1]Parameters!B2910,[1]Printers!L:L,[1]Printers!P:P,,0)),"")</f>
        <v/>
      </c>
      <c r="K2910">
        <f>IF(SUM(E2910:J2910)&lt;&gt;0,VLOOKUP(A2910,[1]!T_Printers[#Data],10,FALSE)+VLOOKUP(C2910,[1]!T_Resins[#Data],10,FALSE),"")</f>
        <v>3</v>
      </c>
      <c r="L2910">
        <f>IF(SUM(E2910:J2910)&lt;&gt;0,VLOOKUP(A2910,[1]!T_Printers[#Data],11,FALSE),"")</f>
        <v>8</v>
      </c>
      <c r="M2910">
        <f>IF(SUM(E2910:J2910)&lt;&gt;0,VLOOKUP(C2910,[1]!T_Resins[#Data],8,FALSE),"")</f>
        <v>60</v>
      </c>
      <c r="N2910">
        <f>IF(_xlfn.XLOOKUP(B2910,[1]Printers!$L:$L,[1]Printers!$R:$R,0,0)&gt;0,[1]Parameters!M2910,IF(SUM(E2910:J2910)&lt;&gt;0,VLOOKUP(C2910,[1]!T_Resins[#Data],9,FALSE),""))</f>
        <v>60</v>
      </c>
      <c r="O2910" t="str">
        <f t="shared" si="45"/>
        <v>PhrozenShuffleXL2019</v>
      </c>
    </row>
    <row r="2911" spans="1:15" x14ac:dyDescent="0.25">
      <c r="A2911" t="str">
        <f t="array" ref="A2911">IF(ROW()-1&gt;COUNTA([1]!T_Printers[Printers])*COUNTA([1]!T_Resins[Resins]),"",INDEX([1]!T_Printers[Printers],INT((ROW()-2)/COUNTA([1]!T_Resins[Resins])+1)))</f>
        <v>Phrozen Shuffle XL 2019</v>
      </c>
      <c r="B2911" t="str">
        <f>_xlfn.XLOOKUP(A2911,[1]!T_Printers[Printers],[1]!T_Printers[Icon link],,0)</f>
        <v>PhrozenShuffleXL2019</v>
      </c>
      <c r="C2911" t="str">
        <f t="array" ref="C2911">IF(ROW()-1&gt;COUNTA([1]!T_Printers[Printers])*COUNTA([1]!T_Resins[Resins]),"",INDEX([1]!T_Resins[Resins],MOD(ROW()-2,COUNTA([1]!T_Resins[Resins]))+1))</f>
        <v>Dental Cast Cherry</v>
      </c>
      <c r="D2911">
        <f>IF(SUM(E2911:J2911)&lt;&gt;0,IF(ROW()-1&gt;COUNTA([1]!T_Printers[Printers])*COUNTA([1]!T_Resins[Resins]),"",2),"")</f>
        <v>2</v>
      </c>
      <c r="E2911" cm="1">
        <f t="array" ref="E2911">IFERROR(IF(ROW()-1&gt;COUNTA([1]!T_Printers[Printers])*COUNTA([1]!T_Resins[Resins]),"",_xlfn.IFS(ROUND(VLOOKUP(C2911,[1]!T_Resins[#Data],2,FALSE)/VLOOKUP(A2911,[1]!T_Printers[#Data],5,FALSE),1)&lt;=_xlfn.XLOOKUP(B2911,[1]Printers!L:L,[1]Printers!O:O,1,0,),ROUND(VLOOKUP(C2911,[1]!T_Resins[#Data],2,FALSE)/VLOOKUP(A2911,[1]!T_Printers[#Data],5,FALSE),1),ROUND(VLOOKUP(C2911,[1]!T_Resins[#Data],2,FALSE)/VLOOKUP(A2911,[1]!T_Printers[#Data],5,FALSE),1)&gt;_xlfn.XLOOKUP(B2911,[1]Printers!L:L,[1]Printers!O:O,1,0,),10)),"Используйте слой 100 мкм")</f>
        <v>16.899999999999999</v>
      </c>
      <c r="F2911">
        <f>IFERROR(IF(ROUND(_xlfn.XLOOKUP([1]Parameters!B2911,[1]Printers!L:L,[1]Printers!Q:Q,,0)*E2911/10,0)*10&lt;_xlfn.XLOOKUP([1]Parameters!B2911,[1]Printers!L:L,[1]Printers!P:P,,0),ROUND(_xlfn.XLOOKUP([1]Parameters!B2911,[1]Printers!L:L,[1]Printers!Q:Q,,0)*E2911/10,0)*10,_xlfn.XLOOKUP([1]Parameters!B2911,[1]Printers!L:L,[1]Printers!P:P,,0)),"")</f>
        <v>99</v>
      </c>
      <c r="G2911" cm="1">
        <f t="array" ref="G2911">IFERROR(IF(ROW()-1&gt;COUNTA([1]!T_Printers[Printers])*COUNTA([1]!T_Resins[Resins]),"",_xlfn.IFS(ROUND(VLOOKUP(C2911,[1]!T_Resins[#Data],3,FALSE)/VLOOKUP(A2911,[1]!T_Printers[#Data],5,FALSE),1)&lt;=_xlfn.XLOOKUP(B2911,[1]Printers!L:L,[1]Printers!O:O,1,0,),ROUND(VLOOKUP(C2911,[1]!T_Resins[#Data],3,FALSE)/VLOOKUP(A2911,[1]!T_Printers[#Data],5,FALSE),1),ROUND(VLOOKUP(C2911,[1]!T_Resins[#Data],3,FALSE)/VLOOKUP(A2911,[1]!T_Printers[#Data],5,FALSE),1)&gt;_xlfn.XLOOKUP(B2911,[1]Printers!L:L,[1]Printers!O:O,1,0,),10)),"")</f>
        <v>22</v>
      </c>
      <c r="H2911">
        <f>IFERROR(IF(ROUND(_xlfn.XLOOKUP([1]Parameters!B2911,[1]Printers!L:L,[1]Printers!Q:Q,,0)*G2911/10,0)*10&lt;_xlfn.XLOOKUP([1]Parameters!B2911,[1]Printers!L:L,[1]Printers!P:P,,0),ROUND(_xlfn.XLOOKUP([1]Parameters!B2911,[1]Printers!L:L,[1]Printers!Q:Q,,0)*G2911/10,0)*10,_xlfn.XLOOKUP([1]Parameters!B2911,[1]Printers!L:L,[1]Printers!P:P,,0)),"")</f>
        <v>99</v>
      </c>
      <c r="I2911" s="3" t="str" cm="1">
        <f t="array" ref="I2911">IFERROR(IF(ROW()-1&gt;COUNTA([1]!T_Printers[Printers])*COUNTA([1]!T_Resins[Resins]),"",_xlfn.IFS(ROUND(VLOOKUP(C2911,[1]!T_Resins[#Data],4,FALSE)/VLOOKUP(A2911,[1]!T_Printers[#Data],5,FALSE),1)&lt;=_xlfn.XLOOKUP(B2911,[1]Printers!L:L,[1]Printers!O:O,1,0,),ROUND(VLOOKUP(C2911,[1]!T_Resins[#Data],4,FALSE)/VLOOKUP(A2911,[1]!T_Printers[#Data],5,FALSE),1),ROUND(VLOOKUP(C2911,[1]!T_Resins[#Data],4,FALSE)/VLOOKUP(A2911,[1]!T_Printers[#Data],5,FALSE),1)&gt;_xlfn.XLOOKUP(B2911,[1]Printers!L:L,[1]Printers!O:O,1,0,),"")),"")</f>
        <v/>
      </c>
      <c r="J2911" t="str">
        <f>IFERROR(IF(ROUND(_xlfn.XLOOKUP([1]Parameters!B2911,[1]Printers!L:L,[1]Printers!Q:Q,,0)*I2911/10,0)*10&lt;_xlfn.XLOOKUP([1]Parameters!B2911,[1]Printers!L:L,[1]Printers!P:P,,0),ROUND(_xlfn.XLOOKUP([1]Parameters!B2911,[1]Printers!L:L,[1]Printers!Q:Q,,0)*I2911/10,0)*10,_xlfn.XLOOKUP([1]Parameters!B2911,[1]Printers!L:L,[1]Printers!P:P,,0)),"")</f>
        <v/>
      </c>
      <c r="K2911">
        <f>IF(SUM(E2911:J2911)&lt;&gt;0,VLOOKUP(A2911,[1]!T_Printers[#Data],10,FALSE)+VLOOKUP(C2911,[1]!T_Resins[#Data],10,FALSE),"")</f>
        <v>3</v>
      </c>
      <c r="L2911">
        <f>IF(SUM(E2911:J2911)&lt;&gt;0,VLOOKUP(A2911,[1]!T_Printers[#Data],11,FALSE),"")</f>
        <v>8</v>
      </c>
      <c r="M2911">
        <f>IF(SUM(E2911:J2911)&lt;&gt;0,VLOOKUP(C2911,[1]!T_Resins[#Data],8,FALSE),"")</f>
        <v>60</v>
      </c>
      <c r="N2911">
        <f>IF(_xlfn.XLOOKUP(B2911,[1]Printers!$L:$L,[1]Printers!$R:$R,0,0)&gt;0,[1]Parameters!M2911,IF(SUM(E2911:J2911)&lt;&gt;0,VLOOKUP(C2911,[1]!T_Resins[#Data],9,FALSE),""))</f>
        <v>60</v>
      </c>
      <c r="O2911" t="str">
        <f t="shared" si="45"/>
        <v>PhrozenShuffleXL2019</v>
      </c>
    </row>
    <row r="2912" spans="1:15" x14ac:dyDescent="0.25">
      <c r="A2912" t="str">
        <f t="array" ref="A2912">IF(ROW()-1&gt;COUNTA([1]!T_Printers[Printers])*COUNTA([1]!T_Resins[Resins]),"",INDEX([1]!T_Printers[Printers],INT((ROW()-2)/COUNTA([1]!T_Resins[Resins])+1)))</f>
        <v>Phrozen Shuffle XL 2019</v>
      </c>
      <c r="B2912" t="str">
        <f>_xlfn.XLOOKUP(A2912,[1]!T_Printers[Printers],[1]!T_Printers[Icon link],,0)</f>
        <v>PhrozenShuffleXL2019</v>
      </c>
      <c r="C2912" t="str">
        <f t="array" ref="C2912">IF(ROW()-1&gt;COUNTA([1]!T_Printers[Printers])*COUNTA([1]!T_Resins[Resins]),"",INDEX([1]!T_Resins[Resins],MOD(ROW()-2,COUNTA([1]!T_Resins[Resins]))+1))</f>
        <v>Dental Clear</v>
      </c>
      <c r="D2912">
        <f>IF(SUM(E2912:J2912)&lt;&gt;0,IF(ROW()-1&gt;COUNTA([1]!T_Printers[Printers])*COUNTA([1]!T_Resins[Resins]),"",2),"")</f>
        <v>2</v>
      </c>
      <c r="E2912" cm="1">
        <f t="array" ref="E2912">IFERROR(IF(ROW()-1&gt;COUNTA([1]!T_Printers[Printers])*COUNTA([1]!T_Resins[Resins]),"",_xlfn.IFS(ROUND(VLOOKUP(C2912,[1]!T_Resins[#Data],2,FALSE)/VLOOKUP(A2912,[1]!T_Printers[#Data],5,FALSE),1)&lt;=_xlfn.XLOOKUP(B2912,[1]Printers!L:L,[1]Printers!O:O,1,0,),ROUND(VLOOKUP(C2912,[1]!T_Resins[#Data],2,FALSE)/VLOOKUP(A2912,[1]!T_Printers[#Data],5,FALSE),1),ROUND(VLOOKUP(C2912,[1]!T_Resins[#Data],2,FALSE)/VLOOKUP(A2912,[1]!T_Printers[#Data],5,FALSE),1)&gt;_xlfn.XLOOKUP(B2912,[1]Printers!L:L,[1]Printers!O:O,1,0,),10)),"Используйте слой 100 мкм")</f>
        <v>9.5</v>
      </c>
      <c r="F2912">
        <f>IFERROR(IF(ROUND(_xlfn.XLOOKUP([1]Parameters!B2912,[1]Printers!L:L,[1]Printers!Q:Q,,0)*E2912/10,0)*10&lt;_xlfn.XLOOKUP([1]Parameters!B2912,[1]Printers!L:L,[1]Printers!P:P,,0),ROUND(_xlfn.XLOOKUP([1]Parameters!B2912,[1]Printers!L:L,[1]Printers!Q:Q,,0)*E2912/10,0)*10,_xlfn.XLOOKUP([1]Parameters!B2912,[1]Printers!L:L,[1]Printers!P:P,,0)),"")</f>
        <v>90</v>
      </c>
      <c r="G2912" cm="1">
        <f t="array" ref="G2912">IFERROR(IF(ROW()-1&gt;COUNTA([1]!T_Printers[Printers])*COUNTA([1]!T_Resins[Resins]),"",_xlfn.IFS(ROUND(VLOOKUP(C2912,[1]!T_Resins[#Data],3,FALSE)/VLOOKUP(A2912,[1]!T_Printers[#Data],5,FALSE),1)&lt;=_xlfn.XLOOKUP(B2912,[1]Printers!L:L,[1]Printers!O:O,1,0,),ROUND(VLOOKUP(C2912,[1]!T_Resins[#Data],3,FALSE)/VLOOKUP(A2912,[1]!T_Printers[#Data],5,FALSE),1),ROUND(VLOOKUP(C2912,[1]!T_Resins[#Data],3,FALSE)/VLOOKUP(A2912,[1]!T_Printers[#Data],5,FALSE),1)&gt;_xlfn.XLOOKUP(B2912,[1]Printers!L:L,[1]Printers!O:O,1,0,),10)),"")</f>
        <v>12.4</v>
      </c>
      <c r="H2912">
        <f>IFERROR(IF(ROUND(_xlfn.XLOOKUP([1]Parameters!B2912,[1]Printers!L:L,[1]Printers!Q:Q,,0)*G2912/10,0)*10&lt;_xlfn.XLOOKUP([1]Parameters!B2912,[1]Printers!L:L,[1]Printers!P:P,,0),ROUND(_xlfn.XLOOKUP([1]Parameters!B2912,[1]Printers!L:L,[1]Printers!Q:Q,,0)*G2912/10,0)*10,_xlfn.XLOOKUP([1]Parameters!B2912,[1]Printers!L:L,[1]Printers!P:P,,0)),"")</f>
        <v>99</v>
      </c>
      <c r="I2912" s="3" t="str" cm="1">
        <f t="array" ref="I2912">IFERROR(IF(ROW()-1&gt;COUNTA([1]!T_Printers[Printers])*COUNTA([1]!T_Resins[Resins]),"",_xlfn.IFS(ROUND(VLOOKUP(C2912,[1]!T_Resins[#Data],4,FALSE)/VLOOKUP(A2912,[1]!T_Printers[#Data],5,FALSE),1)&lt;=_xlfn.XLOOKUP(B2912,[1]Printers!L:L,[1]Printers!O:O,1,0,),ROUND(VLOOKUP(C2912,[1]!T_Resins[#Data],4,FALSE)/VLOOKUP(A2912,[1]!T_Printers[#Data],5,FALSE),1),ROUND(VLOOKUP(C2912,[1]!T_Resins[#Data],4,FALSE)/VLOOKUP(A2912,[1]!T_Printers[#Data],5,FALSE),1)&gt;_xlfn.XLOOKUP(B2912,[1]Printers!L:L,[1]Printers!O:O,1,0,),"")),"")</f>
        <v/>
      </c>
      <c r="J2912" t="str">
        <f>IFERROR(IF(ROUND(_xlfn.XLOOKUP([1]Parameters!B2912,[1]Printers!L:L,[1]Printers!Q:Q,,0)*I2912/10,0)*10&lt;_xlfn.XLOOKUP([1]Parameters!B2912,[1]Printers!L:L,[1]Printers!P:P,,0),ROUND(_xlfn.XLOOKUP([1]Parameters!B2912,[1]Printers!L:L,[1]Printers!Q:Q,,0)*I2912/10,0)*10,_xlfn.XLOOKUP([1]Parameters!B2912,[1]Printers!L:L,[1]Printers!P:P,,0)),"")</f>
        <v/>
      </c>
      <c r="K2912">
        <f>IF(SUM(E2912:J2912)&lt;&gt;0,VLOOKUP(A2912,[1]!T_Printers[#Data],10,FALSE)+VLOOKUP(C2912,[1]!T_Resins[#Data],10,FALSE),"")</f>
        <v>3</v>
      </c>
      <c r="L2912">
        <f>IF(SUM(E2912:J2912)&lt;&gt;0,VLOOKUP(A2912,[1]!T_Printers[#Data],11,FALSE),"")</f>
        <v>8</v>
      </c>
      <c r="M2912">
        <f>IF(SUM(E2912:J2912)&lt;&gt;0,VLOOKUP(C2912,[1]!T_Resins[#Data],8,FALSE),"")</f>
        <v>120</v>
      </c>
      <c r="N2912">
        <f>IF(_xlfn.XLOOKUP(B2912,[1]Printers!$L:$L,[1]Printers!$R:$R,0,0)&gt;0,[1]Parameters!M2912,IF(SUM(E2912:J2912)&lt;&gt;0,VLOOKUP(C2912,[1]!T_Resins[#Data],9,FALSE),""))</f>
        <v>180</v>
      </c>
      <c r="O2912" t="str">
        <f t="shared" si="45"/>
        <v>PhrozenShuffleXL2019</v>
      </c>
    </row>
    <row r="2913" spans="1:15" x14ac:dyDescent="0.25">
      <c r="A2913" t="str">
        <f t="array" ref="A2913">IF(ROW()-1&gt;COUNTA([1]!T_Printers[Printers])*COUNTA([1]!T_Resins[Resins]),"",INDEX([1]!T_Printers[Printers],INT((ROW()-2)/COUNTA([1]!T_Resins[Resins])+1)))</f>
        <v>Phrozen Shuffle XL 2019</v>
      </c>
      <c r="B2913" t="str">
        <f>_xlfn.XLOOKUP(A2913,[1]!T_Printers[Printers],[1]!T_Printers[Icon link],,0)</f>
        <v>PhrozenShuffleXL2019</v>
      </c>
      <c r="C2913" t="str">
        <f t="array" ref="C2913">IF(ROW()-1&gt;COUNTA([1]!T_Printers[Printers])*COUNTA([1]!T_Resins[Resins]),"",INDEX([1]!T_Resins[Resins],MOD(ROW()-2,COUNTA([1]!T_Resins[Resins]))+1))</f>
        <v>Dental Clear Pro</v>
      </c>
      <c r="D2913">
        <f>IF(SUM(E2913:J2913)&lt;&gt;0,IF(ROW()-1&gt;COUNTA([1]!T_Printers[Printers])*COUNTA([1]!T_Resins[Resins]),"",2),"")</f>
        <v>2</v>
      </c>
      <c r="E2913" t="str" cm="1">
        <f t="array" ref="E2913">IFERROR(IF(ROW()-1&gt;COUNTA([1]!T_Printers[Printers])*COUNTA([1]!T_Resins[Resins]),"",_xlfn.IFS(ROUND(VLOOKUP(C2913,[1]!T_Resins[#Data],2,FALSE)/VLOOKUP(A2913,[1]!T_Printers[#Data],5,FALSE),1)&lt;=_xlfn.XLOOKUP(B2913,[1]Printers!L:L,[1]Printers!O:O,1,0,),ROUND(VLOOKUP(C2913,[1]!T_Resins[#Data],2,FALSE)/VLOOKUP(A2913,[1]!T_Printers[#Data],5,FALSE),1),ROUND(VLOOKUP(C2913,[1]!T_Resins[#Data],2,FALSE)/VLOOKUP(A2913,[1]!T_Printers[#Data],5,FALSE),1)&gt;_xlfn.XLOOKUP(B2913,[1]Printers!L:L,[1]Printers!O:O,1,0,),10)),"Используйте слой 100 мкм")</f>
        <v>Используйте слой 100 мкм</v>
      </c>
      <c r="F2913" t="str">
        <f>IFERROR(IF(ROUND(_xlfn.XLOOKUP([1]Parameters!B2913,[1]Printers!L:L,[1]Printers!Q:Q,,0)*E2913/10,0)*10&lt;_xlfn.XLOOKUP([1]Parameters!B2913,[1]Printers!L:L,[1]Printers!P:P,,0),ROUND(_xlfn.XLOOKUP([1]Parameters!B2913,[1]Printers!L:L,[1]Printers!Q:Q,,0)*E2913/10,0)*10,_xlfn.XLOOKUP([1]Parameters!B2913,[1]Printers!L:L,[1]Printers!P:P,,0)),"")</f>
        <v/>
      </c>
      <c r="G2913" cm="1">
        <f t="array" ref="G2913">IFERROR(IF(ROW()-1&gt;COUNTA([1]!T_Printers[Printers])*COUNTA([1]!T_Resins[Resins]),"",_xlfn.IFS(ROUND(VLOOKUP(C2913,[1]!T_Resins[#Data],3,FALSE)/VLOOKUP(A2913,[1]!T_Printers[#Data],5,FALSE),1)&lt;=_xlfn.XLOOKUP(B2913,[1]Printers!L:L,[1]Printers!O:O,1,0,),ROUND(VLOOKUP(C2913,[1]!T_Resins[#Data],3,FALSE)/VLOOKUP(A2913,[1]!T_Printers[#Data],5,FALSE),1),ROUND(VLOOKUP(C2913,[1]!T_Resins[#Data],3,FALSE)/VLOOKUP(A2913,[1]!T_Printers[#Data],5,FALSE),1)&gt;_xlfn.XLOOKUP(B2913,[1]Printers!L:L,[1]Printers!O:O,1,0,),10)),"")</f>
        <v>20</v>
      </c>
      <c r="H2913">
        <f>IFERROR(IF(ROUND(_xlfn.XLOOKUP([1]Parameters!B2913,[1]Printers!L:L,[1]Printers!Q:Q,,0)*G2913/10,0)*10&lt;_xlfn.XLOOKUP([1]Parameters!B2913,[1]Printers!L:L,[1]Printers!P:P,,0),ROUND(_xlfn.XLOOKUP([1]Parameters!B2913,[1]Printers!L:L,[1]Printers!Q:Q,,0)*G2913/10,0)*10,_xlfn.XLOOKUP([1]Parameters!B2913,[1]Printers!L:L,[1]Printers!P:P,,0)),"")</f>
        <v>99</v>
      </c>
      <c r="I2913" s="3" cm="1">
        <f t="array" ref="I2913">IFERROR(IF(ROW()-1&gt;COUNTA([1]!T_Printers[Printers])*COUNTA([1]!T_Resins[Resins]),"",_xlfn.IFS(ROUND(VLOOKUP(C2913,[1]!T_Resins[#Data],4,FALSE)/VLOOKUP(A2913,[1]!T_Printers[#Data],5,FALSE),1)&lt;=_xlfn.XLOOKUP(B2913,[1]Printers!L:L,[1]Printers!O:O,1,0,),ROUND(VLOOKUP(C2913,[1]!T_Resins[#Data],4,FALSE)/VLOOKUP(A2913,[1]!T_Printers[#Data],5,FALSE),1),ROUND(VLOOKUP(C2913,[1]!T_Resins[#Data],4,FALSE)/VLOOKUP(A2913,[1]!T_Printers[#Data],5,FALSE),1)&gt;_xlfn.XLOOKUP(B2913,[1]Printers!L:L,[1]Printers!O:O,1,0,),"")),"")</f>
        <v>26</v>
      </c>
      <c r="J2913">
        <f>IFERROR(IF(ROUND(_xlfn.XLOOKUP([1]Parameters!B2913,[1]Printers!L:L,[1]Printers!Q:Q,,0)*I2913/10,0)*10&lt;_xlfn.XLOOKUP([1]Parameters!B2913,[1]Printers!L:L,[1]Printers!P:P,,0),ROUND(_xlfn.XLOOKUP([1]Parameters!B2913,[1]Printers!L:L,[1]Printers!Q:Q,,0)*I2913/10,0)*10,_xlfn.XLOOKUP([1]Parameters!B2913,[1]Printers!L:L,[1]Printers!P:P,,0)),"")</f>
        <v>99</v>
      </c>
      <c r="K2913">
        <f>IF(SUM(E2913:J2913)&lt;&gt;0,VLOOKUP(A2913,[1]!T_Printers[#Data],10,FALSE)+VLOOKUP(C2913,[1]!T_Resins[#Data],10,FALSE),"")</f>
        <v>3</v>
      </c>
      <c r="L2913">
        <f>IF(SUM(E2913:J2913)&lt;&gt;0,VLOOKUP(A2913,[1]!T_Printers[#Data],11,FALSE),"")</f>
        <v>8</v>
      </c>
      <c r="M2913">
        <f>IF(SUM(E2913:J2913)&lt;&gt;0,VLOOKUP(C2913,[1]!T_Resins[#Data],8,FALSE),"")</f>
        <v>120</v>
      </c>
      <c r="N2913">
        <f>IF(_xlfn.XLOOKUP(B2913,[1]Printers!$L:$L,[1]Printers!$R:$R,0,0)&gt;0,[1]Parameters!M2913,IF(SUM(E2913:J2913)&lt;&gt;0,VLOOKUP(C2913,[1]!T_Resins[#Data],9,FALSE),""))</f>
        <v>180</v>
      </c>
      <c r="O2913" t="str">
        <f t="shared" si="45"/>
        <v>PhrozenShuffleXL2019</v>
      </c>
    </row>
    <row r="2914" spans="1:15" x14ac:dyDescent="0.25">
      <c r="A2914" t="str">
        <f t="array" ref="A2914">IF(ROW()-1&gt;COUNTA([1]!T_Printers[Printers])*COUNTA([1]!T_Resins[Resins]),"",INDEX([1]!T_Printers[Printers],INT((ROW()-2)/COUNTA([1]!T_Resins[Resins])+1)))</f>
        <v>Phrozen Shuffle XL 2019</v>
      </c>
      <c r="B2914" t="str">
        <f>_xlfn.XLOOKUP(A2914,[1]!T_Printers[Printers],[1]!T_Printers[Icon link],,0)</f>
        <v>PhrozenShuffleXL2019</v>
      </c>
      <c r="C2914" t="str">
        <f t="array" ref="C2914">IF(ROW()-1&gt;COUNTA([1]!T_Printers[Printers])*COUNTA([1]!T_Resins[Resins]),"",INDEX([1]!T_Resins[Resins],MOD(ROW()-2,COUNTA([1]!T_Resins[Resins]))+1))</f>
        <v>Dental Denture Base Soft</v>
      </c>
      <c r="D2914">
        <f>IF(SUM(E2914:J2914)&lt;&gt;0,IF(ROW()-1&gt;COUNTA([1]!T_Printers[Printers])*COUNTA([1]!T_Resins[Resins]),"",2),"")</f>
        <v>2</v>
      </c>
      <c r="E2914" cm="1">
        <f t="array" ref="E2914">IFERROR(IF(ROW()-1&gt;COUNTA([1]!T_Printers[Printers])*COUNTA([1]!T_Resins[Resins]),"",_xlfn.IFS(ROUND(VLOOKUP(C2914,[1]!T_Resins[#Data],2,FALSE)/VLOOKUP(A2914,[1]!T_Printers[#Data],5,FALSE),1)&lt;=_xlfn.XLOOKUP(B2914,[1]Printers!L:L,[1]Printers!O:O,1,0,),ROUND(VLOOKUP(C2914,[1]!T_Resins[#Data],2,FALSE)/VLOOKUP(A2914,[1]!T_Printers[#Data],5,FALSE),1),ROUND(VLOOKUP(C2914,[1]!T_Resins[#Data],2,FALSE)/VLOOKUP(A2914,[1]!T_Printers[#Data],5,FALSE),1)&gt;_xlfn.XLOOKUP(B2914,[1]Printers!L:L,[1]Printers!O:O,1,0,),10)),"Используйте слой 100 мкм")</f>
        <v>21.5</v>
      </c>
      <c r="F2914">
        <f>IFERROR(IF(ROUND(_xlfn.XLOOKUP([1]Parameters!B2914,[1]Printers!L:L,[1]Printers!Q:Q,,0)*E2914/10,0)*10&lt;_xlfn.XLOOKUP([1]Parameters!B2914,[1]Printers!L:L,[1]Printers!P:P,,0),ROUND(_xlfn.XLOOKUP([1]Parameters!B2914,[1]Printers!L:L,[1]Printers!Q:Q,,0)*E2914/10,0)*10,_xlfn.XLOOKUP([1]Parameters!B2914,[1]Printers!L:L,[1]Printers!P:P,,0)),"")</f>
        <v>99</v>
      </c>
      <c r="G2914" cm="1">
        <f t="array" ref="G2914">IFERROR(IF(ROW()-1&gt;COUNTA([1]!T_Printers[Printers])*COUNTA([1]!T_Resins[Resins]),"",_xlfn.IFS(ROUND(VLOOKUP(C2914,[1]!T_Resins[#Data],3,FALSE)/VLOOKUP(A2914,[1]!T_Printers[#Data],5,FALSE),1)&lt;=_xlfn.XLOOKUP(B2914,[1]Printers!L:L,[1]Printers!O:O,1,0,),ROUND(VLOOKUP(C2914,[1]!T_Resins[#Data],3,FALSE)/VLOOKUP(A2914,[1]!T_Printers[#Data],5,FALSE),1),ROUND(VLOOKUP(C2914,[1]!T_Resins[#Data],3,FALSE)/VLOOKUP(A2914,[1]!T_Printers[#Data],5,FALSE),1)&gt;_xlfn.XLOOKUP(B2914,[1]Printers!L:L,[1]Printers!O:O,1,0,),10)),"")</f>
        <v>27.9</v>
      </c>
      <c r="H2914">
        <f>IFERROR(IF(ROUND(_xlfn.XLOOKUP([1]Parameters!B2914,[1]Printers!L:L,[1]Printers!Q:Q,,0)*G2914/10,0)*10&lt;_xlfn.XLOOKUP([1]Parameters!B2914,[1]Printers!L:L,[1]Printers!P:P,,0),ROUND(_xlfn.XLOOKUP([1]Parameters!B2914,[1]Printers!L:L,[1]Printers!Q:Q,,0)*G2914/10,0)*10,_xlfn.XLOOKUP([1]Parameters!B2914,[1]Printers!L:L,[1]Printers!P:P,,0)),"")</f>
        <v>99</v>
      </c>
      <c r="I2914" s="3" t="str" cm="1">
        <f t="array" ref="I2914">IFERROR(IF(ROW()-1&gt;COUNTA([1]!T_Printers[Printers])*COUNTA([1]!T_Resins[Resins]),"",_xlfn.IFS(ROUND(VLOOKUP(C2914,[1]!T_Resins[#Data],4,FALSE)/VLOOKUP(A2914,[1]!T_Printers[#Data],5,FALSE),1)&lt;=_xlfn.XLOOKUP(B2914,[1]Printers!L:L,[1]Printers!O:O,1,0,),ROUND(VLOOKUP(C2914,[1]!T_Resins[#Data],4,FALSE)/VLOOKUP(A2914,[1]!T_Printers[#Data],5,FALSE),1),ROUND(VLOOKUP(C2914,[1]!T_Resins[#Data],4,FALSE)/VLOOKUP(A2914,[1]!T_Printers[#Data],5,FALSE),1)&gt;_xlfn.XLOOKUP(B2914,[1]Printers!L:L,[1]Printers!O:O,1,0,),"")),"")</f>
        <v/>
      </c>
      <c r="J2914" t="str">
        <f>IFERROR(IF(ROUND(_xlfn.XLOOKUP([1]Parameters!B2914,[1]Printers!L:L,[1]Printers!Q:Q,,0)*I2914/10,0)*10&lt;_xlfn.XLOOKUP([1]Parameters!B2914,[1]Printers!L:L,[1]Printers!P:P,,0),ROUND(_xlfn.XLOOKUP([1]Parameters!B2914,[1]Printers!L:L,[1]Printers!Q:Q,,0)*I2914/10,0)*10,_xlfn.XLOOKUP([1]Parameters!B2914,[1]Printers!L:L,[1]Printers!P:P,,0)),"")</f>
        <v/>
      </c>
      <c r="K2914">
        <f>IF(SUM(E2914:J2914)&lt;&gt;0,VLOOKUP(A2914,[1]!T_Printers[#Data],10,FALSE)+VLOOKUP(C2914,[1]!T_Resins[#Data],10,FALSE),"")</f>
        <v>4</v>
      </c>
      <c r="L2914">
        <f>IF(SUM(E2914:J2914)&lt;&gt;0,VLOOKUP(A2914,[1]!T_Printers[#Data],11,FALSE),"")</f>
        <v>8</v>
      </c>
      <c r="M2914">
        <f>IF(SUM(E2914:J2914)&lt;&gt;0,VLOOKUP(C2914,[1]!T_Resins[#Data],8,FALSE),"")</f>
        <v>120</v>
      </c>
      <c r="N2914">
        <f>IF(_xlfn.XLOOKUP(B2914,[1]Printers!$L:$L,[1]Printers!$R:$R,0,0)&gt;0,[1]Parameters!M2914,IF(SUM(E2914:J2914)&lt;&gt;0,VLOOKUP(C2914,[1]!T_Resins[#Data],9,FALSE),""))</f>
        <v>180</v>
      </c>
      <c r="O2914" t="str">
        <f t="shared" si="45"/>
        <v>PhrozenShuffleXL2019</v>
      </c>
    </row>
    <row r="2915" spans="1:15" x14ac:dyDescent="0.25">
      <c r="A2915" t="str">
        <f t="array" ref="A2915">IF(ROW()-1&gt;COUNTA([1]!T_Printers[Printers])*COUNTA([1]!T_Resins[Resins]),"",INDEX([1]!T_Printers[Printers],INT((ROW()-2)/COUNTA([1]!T_Resins[Resins])+1)))</f>
        <v>Phrozen Shuffle XL 2019</v>
      </c>
      <c r="B2915" t="str">
        <f>_xlfn.XLOOKUP(A2915,[1]!T_Printers[Printers],[1]!T_Printers[Icon link],,0)</f>
        <v>PhrozenShuffleXL2019</v>
      </c>
      <c r="C2915" t="str">
        <f t="array" ref="C2915">IF(ROW()-1&gt;COUNTA([1]!T_Printers[Printers])*COUNTA([1]!T_Resins[Resins]),"",INDEX([1]!T_Resins[Resins],MOD(ROW()-2,COUNTA([1]!T_Resins[Resins]))+1))</f>
        <v>Dental Denture Base</v>
      </c>
      <c r="D2915">
        <f>IF(SUM(E2915:J2915)&lt;&gt;0,IF(ROW()-1&gt;COUNTA([1]!T_Printers[Printers])*COUNTA([1]!T_Resins[Resins]),"",2),"")</f>
        <v>2</v>
      </c>
      <c r="E2915" cm="1">
        <f t="array" ref="E2915">IFERROR(IF(ROW()-1&gt;COUNTA([1]!T_Printers[Printers])*COUNTA([1]!T_Resins[Resins]),"",_xlfn.IFS(ROUND(VLOOKUP(C2915,[1]!T_Resins[#Data],2,FALSE)/VLOOKUP(A2915,[1]!T_Printers[#Data],5,FALSE),1)&lt;=_xlfn.XLOOKUP(B2915,[1]Printers!L:L,[1]Printers!O:O,1,0,),ROUND(VLOOKUP(C2915,[1]!T_Resins[#Data],2,FALSE)/VLOOKUP(A2915,[1]!T_Printers[#Data],5,FALSE),1),ROUND(VLOOKUP(C2915,[1]!T_Resins[#Data],2,FALSE)/VLOOKUP(A2915,[1]!T_Printers[#Data],5,FALSE),1)&gt;_xlfn.XLOOKUP(B2915,[1]Printers!L:L,[1]Printers!O:O,1,0,),10)),"Используйте слой 100 мкм")</f>
        <v>16.899999999999999</v>
      </c>
      <c r="F2915">
        <f>IFERROR(IF(ROUND(_xlfn.XLOOKUP([1]Parameters!B2915,[1]Printers!L:L,[1]Printers!Q:Q,,0)*E2915/10,0)*10&lt;_xlfn.XLOOKUP([1]Parameters!B2915,[1]Printers!L:L,[1]Printers!P:P,,0),ROUND(_xlfn.XLOOKUP([1]Parameters!B2915,[1]Printers!L:L,[1]Printers!Q:Q,,0)*E2915/10,0)*10,_xlfn.XLOOKUP([1]Parameters!B2915,[1]Printers!L:L,[1]Printers!P:P,,0)),"")</f>
        <v>99</v>
      </c>
      <c r="G2915" cm="1">
        <f t="array" ref="G2915">IFERROR(IF(ROW()-1&gt;COUNTA([1]!T_Printers[Printers])*COUNTA([1]!T_Resins[Resins]),"",_xlfn.IFS(ROUND(VLOOKUP(C2915,[1]!T_Resins[#Data],3,FALSE)/VLOOKUP(A2915,[1]!T_Printers[#Data],5,FALSE),1)&lt;=_xlfn.XLOOKUP(B2915,[1]Printers!L:L,[1]Printers!O:O,1,0,),ROUND(VLOOKUP(C2915,[1]!T_Resins[#Data],3,FALSE)/VLOOKUP(A2915,[1]!T_Printers[#Data],5,FALSE),1),ROUND(VLOOKUP(C2915,[1]!T_Resins[#Data],3,FALSE)/VLOOKUP(A2915,[1]!T_Printers[#Data],5,FALSE),1)&gt;_xlfn.XLOOKUP(B2915,[1]Printers!L:L,[1]Printers!O:O,1,0,),10)),"")</f>
        <v>22</v>
      </c>
      <c r="H2915">
        <f>IFERROR(IF(ROUND(_xlfn.XLOOKUP([1]Parameters!B2915,[1]Printers!L:L,[1]Printers!Q:Q,,0)*G2915/10,0)*10&lt;_xlfn.XLOOKUP([1]Parameters!B2915,[1]Printers!L:L,[1]Printers!P:P,,0),ROUND(_xlfn.XLOOKUP([1]Parameters!B2915,[1]Printers!L:L,[1]Printers!Q:Q,,0)*G2915/10,0)*10,_xlfn.XLOOKUP([1]Parameters!B2915,[1]Printers!L:L,[1]Printers!P:P,,0)),"")</f>
        <v>99</v>
      </c>
      <c r="I2915" s="3" t="str" cm="1">
        <f t="array" ref="I2915">IFERROR(IF(ROW()-1&gt;COUNTA([1]!T_Printers[Printers])*COUNTA([1]!T_Resins[Resins]),"",_xlfn.IFS(ROUND(VLOOKUP(C2915,[1]!T_Resins[#Data],4,FALSE)/VLOOKUP(A2915,[1]!T_Printers[#Data],5,FALSE),1)&lt;=_xlfn.XLOOKUP(B2915,[1]Printers!L:L,[1]Printers!O:O,1,0,),ROUND(VLOOKUP(C2915,[1]!T_Resins[#Data],4,FALSE)/VLOOKUP(A2915,[1]!T_Printers[#Data],5,FALSE),1),ROUND(VLOOKUP(C2915,[1]!T_Resins[#Data],4,FALSE)/VLOOKUP(A2915,[1]!T_Printers[#Data],5,FALSE),1)&gt;_xlfn.XLOOKUP(B2915,[1]Printers!L:L,[1]Printers!O:O,1,0,),"")),"")</f>
        <v/>
      </c>
      <c r="J2915" t="str">
        <f>IFERROR(IF(ROUND(_xlfn.XLOOKUP([1]Parameters!B2915,[1]Printers!L:L,[1]Printers!Q:Q,,0)*I2915/10,0)*10&lt;_xlfn.XLOOKUP([1]Parameters!B2915,[1]Printers!L:L,[1]Printers!P:P,,0),ROUND(_xlfn.XLOOKUP([1]Parameters!B2915,[1]Printers!L:L,[1]Printers!Q:Q,,0)*I2915/10,0)*10,_xlfn.XLOOKUP([1]Parameters!B2915,[1]Printers!L:L,[1]Printers!P:P,,0)),"")</f>
        <v/>
      </c>
      <c r="K2915">
        <f>IF(SUM(E2915:J2915)&lt;&gt;0,VLOOKUP(A2915,[1]!T_Printers[#Data],10,FALSE)+VLOOKUP(C2915,[1]!T_Resins[#Data],10,FALSE),"")</f>
        <v>4</v>
      </c>
      <c r="L2915">
        <f>IF(SUM(E2915:J2915)&lt;&gt;0,VLOOKUP(A2915,[1]!T_Printers[#Data],11,FALSE),"")</f>
        <v>8</v>
      </c>
      <c r="M2915">
        <f>IF(SUM(E2915:J2915)&lt;&gt;0,VLOOKUP(C2915,[1]!T_Resins[#Data],8,FALSE),"")</f>
        <v>120</v>
      </c>
      <c r="N2915">
        <f>IF(_xlfn.XLOOKUP(B2915,[1]Printers!$L:$L,[1]Printers!$R:$R,0,0)&gt;0,[1]Parameters!M2915,IF(SUM(E2915:J2915)&lt;&gt;0,VLOOKUP(C2915,[1]!T_Resins[#Data],9,FALSE),""))</f>
        <v>180</v>
      </c>
      <c r="O2915" t="str">
        <f t="shared" si="45"/>
        <v>PhrozenShuffleXL2019</v>
      </c>
    </row>
    <row r="2916" spans="1:15" x14ac:dyDescent="0.25">
      <c r="A2916" t="str">
        <f t="array" ref="A2916">IF(ROW()-1&gt;COUNTA([1]!T_Printers[Printers])*COUNTA([1]!T_Resins[Resins]),"",INDEX([1]!T_Printers[Printers],INT((ROW()-2)/COUNTA([1]!T_Resins[Resins])+1)))</f>
        <v>Phrozen Shuffle XL 2019</v>
      </c>
      <c r="B2916" t="str">
        <f>_xlfn.XLOOKUP(A2916,[1]!T_Printers[Printers],[1]!T_Printers[Icon link],,0)</f>
        <v>PhrozenShuffleXL2019</v>
      </c>
      <c r="C2916" t="str">
        <f t="array" ref="C2916">IF(ROW()-1&gt;COUNTA([1]!T_Printers[Printers])*COUNTA([1]!T_Resins[Resins]),"",INDEX([1]!T_Resins[Resins],MOD(ROW()-2,COUNTA([1]!T_Resins[Resins]))+1))</f>
        <v>Dental IBT</v>
      </c>
      <c r="D2916">
        <f>IF(SUM(E2916:J2916)&lt;&gt;0,IF(ROW()-1&gt;COUNTA([1]!T_Printers[Printers])*COUNTA([1]!T_Resins[Resins]),"",2),"")</f>
        <v>2</v>
      </c>
      <c r="E2916" cm="1">
        <f t="array" ref="E2916">IFERROR(IF(ROW()-1&gt;COUNTA([1]!T_Printers[Printers])*COUNTA([1]!T_Resins[Resins]),"",_xlfn.IFS(ROUND(VLOOKUP(C2916,[1]!T_Resins[#Data],2,FALSE)/VLOOKUP(A2916,[1]!T_Printers[#Data],5,FALSE),1)&lt;=_xlfn.XLOOKUP(B2916,[1]Printers!L:L,[1]Printers!O:O,1,0,),ROUND(VLOOKUP(C2916,[1]!T_Resins[#Data],2,FALSE)/VLOOKUP(A2916,[1]!T_Printers[#Data],5,FALSE),1),ROUND(VLOOKUP(C2916,[1]!T_Resins[#Data],2,FALSE)/VLOOKUP(A2916,[1]!T_Printers[#Data],5,FALSE),1)&gt;_xlfn.XLOOKUP(B2916,[1]Printers!L:L,[1]Printers!O:O,1,0,),10)),"Используйте слой 100 мкм")</f>
        <v>10.6</v>
      </c>
      <c r="F2916">
        <f>IFERROR(IF(ROUND(_xlfn.XLOOKUP([1]Parameters!B2916,[1]Printers!L:L,[1]Printers!Q:Q,,0)*E2916/10,0)*10&lt;_xlfn.XLOOKUP([1]Parameters!B2916,[1]Printers!L:L,[1]Printers!P:P,,0),ROUND(_xlfn.XLOOKUP([1]Parameters!B2916,[1]Printers!L:L,[1]Printers!Q:Q,,0)*E2916/10,0)*10,_xlfn.XLOOKUP([1]Parameters!B2916,[1]Printers!L:L,[1]Printers!P:P,,0)),"")</f>
        <v>99</v>
      </c>
      <c r="G2916" cm="1">
        <f t="array" ref="G2916">IFERROR(IF(ROW()-1&gt;COUNTA([1]!T_Printers[Printers])*COUNTA([1]!T_Resins[Resins]),"",_xlfn.IFS(ROUND(VLOOKUP(C2916,[1]!T_Resins[#Data],3,FALSE)/VLOOKUP(A2916,[1]!T_Printers[#Data],5,FALSE),1)&lt;=_xlfn.XLOOKUP(B2916,[1]Printers!L:L,[1]Printers!O:O,1,0,),ROUND(VLOOKUP(C2916,[1]!T_Resins[#Data],3,FALSE)/VLOOKUP(A2916,[1]!T_Printers[#Data],5,FALSE),1),ROUND(VLOOKUP(C2916,[1]!T_Resins[#Data],3,FALSE)/VLOOKUP(A2916,[1]!T_Printers[#Data],5,FALSE),1)&gt;_xlfn.XLOOKUP(B2916,[1]Printers!L:L,[1]Printers!O:O,1,0,),10)),"")</f>
        <v>13.7</v>
      </c>
      <c r="H2916">
        <f>IFERROR(IF(ROUND(_xlfn.XLOOKUP([1]Parameters!B2916,[1]Printers!L:L,[1]Printers!Q:Q,,0)*G2916/10,0)*10&lt;_xlfn.XLOOKUP([1]Parameters!B2916,[1]Printers!L:L,[1]Printers!P:P,,0),ROUND(_xlfn.XLOOKUP([1]Parameters!B2916,[1]Printers!L:L,[1]Printers!Q:Q,,0)*G2916/10,0)*10,_xlfn.XLOOKUP([1]Parameters!B2916,[1]Printers!L:L,[1]Printers!P:P,,0)),"")</f>
        <v>99</v>
      </c>
      <c r="I2916" s="3" t="str" cm="1">
        <f t="array" ref="I2916">IFERROR(IF(ROW()-1&gt;COUNTA([1]!T_Printers[Printers])*COUNTA([1]!T_Resins[Resins]),"",_xlfn.IFS(ROUND(VLOOKUP(C2916,[1]!T_Resins[#Data],4,FALSE)/VLOOKUP(A2916,[1]!T_Printers[#Data],5,FALSE),1)&lt;=_xlfn.XLOOKUP(B2916,[1]Printers!L:L,[1]Printers!O:O,1,0,),ROUND(VLOOKUP(C2916,[1]!T_Resins[#Data],4,FALSE)/VLOOKUP(A2916,[1]!T_Printers[#Data],5,FALSE),1),ROUND(VLOOKUP(C2916,[1]!T_Resins[#Data],4,FALSE)/VLOOKUP(A2916,[1]!T_Printers[#Data],5,FALSE),1)&gt;_xlfn.XLOOKUP(B2916,[1]Printers!L:L,[1]Printers!O:O,1,0,),"")),"")</f>
        <v/>
      </c>
      <c r="J2916" t="str">
        <f>IFERROR(IF(ROUND(_xlfn.XLOOKUP([1]Parameters!B2916,[1]Printers!L:L,[1]Printers!Q:Q,,0)*I2916/10,0)*10&lt;_xlfn.XLOOKUP([1]Parameters!B2916,[1]Printers!L:L,[1]Printers!P:P,,0),ROUND(_xlfn.XLOOKUP([1]Parameters!B2916,[1]Printers!L:L,[1]Printers!Q:Q,,0)*I2916/10,0)*10,_xlfn.XLOOKUP([1]Parameters!B2916,[1]Printers!L:L,[1]Printers!P:P,,0)),"")</f>
        <v/>
      </c>
      <c r="K2916">
        <f>IF(SUM(E2916:J2916)&lt;&gt;0,VLOOKUP(A2916,[1]!T_Printers[#Data],10,FALSE)+VLOOKUP(C2916,[1]!T_Resins[#Data],10,FALSE),"")</f>
        <v>3</v>
      </c>
      <c r="L2916">
        <f>IF(SUM(E2916:J2916)&lt;&gt;0,VLOOKUP(A2916,[1]!T_Printers[#Data],11,FALSE),"")</f>
        <v>8</v>
      </c>
      <c r="M2916">
        <f>IF(SUM(E2916:J2916)&lt;&gt;0,VLOOKUP(C2916,[1]!T_Resins[#Data],8,FALSE),"")</f>
        <v>60</v>
      </c>
      <c r="N2916">
        <f>IF(_xlfn.XLOOKUP(B2916,[1]Printers!$L:$L,[1]Printers!$R:$R,0,0)&gt;0,[1]Parameters!M2916,IF(SUM(E2916:J2916)&lt;&gt;0,VLOOKUP(C2916,[1]!T_Resins[#Data],9,FALSE),""))</f>
        <v>60</v>
      </c>
      <c r="O2916" t="str">
        <f t="shared" si="45"/>
        <v>PhrozenShuffleXL2019</v>
      </c>
    </row>
    <row r="2917" spans="1:15" x14ac:dyDescent="0.25">
      <c r="A2917" t="str">
        <f t="array" ref="A2917">IF(ROW()-1&gt;COUNTA([1]!T_Printers[Printers])*COUNTA([1]!T_Resins[Resins]),"",INDEX([1]!T_Printers[Printers],INT((ROW()-2)/COUNTA([1]!T_Resins[Resins])+1)))</f>
        <v>Phrozen Shuffle XL 2019</v>
      </c>
      <c r="B2917" t="str">
        <f>_xlfn.XLOOKUP(A2917,[1]!T_Printers[Printers],[1]!T_Printers[Icon link],,0)</f>
        <v>PhrozenShuffleXL2019</v>
      </c>
      <c r="C2917" t="str">
        <f t="array" ref="C2917">IF(ROW()-1&gt;COUNTA([1]!T_Printers[Printers])*COUNTA([1]!T_Resins[Resins]),"",INDEX([1]!T_Resins[Resins],MOD(ROW()-2,COUNTA([1]!T_Resins[Resins]))+1))</f>
        <v>Dental Model Biege</v>
      </c>
      <c r="D2917">
        <f>IF(SUM(E2917:J2917)&lt;&gt;0,IF(ROW()-1&gt;COUNTA([1]!T_Printers[Printers])*COUNTA([1]!T_Resins[Resins]),"",2),"")</f>
        <v>2</v>
      </c>
      <c r="E2917" cm="1">
        <f t="array" ref="E2917">IFERROR(IF(ROW()-1&gt;COUNTA([1]!T_Printers[Printers])*COUNTA([1]!T_Resins[Resins]),"",_xlfn.IFS(ROUND(VLOOKUP(C2917,[1]!T_Resins[#Data],2,FALSE)/VLOOKUP(A2917,[1]!T_Printers[#Data],5,FALSE),1)&lt;=_xlfn.XLOOKUP(B2917,[1]Printers!L:L,[1]Printers!O:O,1,0,),ROUND(VLOOKUP(C2917,[1]!T_Resins[#Data],2,FALSE)/VLOOKUP(A2917,[1]!T_Printers[#Data],5,FALSE),1),ROUND(VLOOKUP(C2917,[1]!T_Resins[#Data],2,FALSE)/VLOOKUP(A2917,[1]!T_Printers[#Data],5,FALSE),1)&gt;_xlfn.XLOOKUP(B2917,[1]Printers!L:L,[1]Printers!O:O,1,0,),10)),"Используйте слой 100 мкм")</f>
        <v>13.3</v>
      </c>
      <c r="F2917">
        <f>IFERROR(IF(ROUND(_xlfn.XLOOKUP([1]Parameters!B2917,[1]Printers!L:L,[1]Printers!Q:Q,,0)*E2917/10,0)*10&lt;_xlfn.XLOOKUP([1]Parameters!B2917,[1]Printers!L:L,[1]Printers!P:P,,0),ROUND(_xlfn.XLOOKUP([1]Parameters!B2917,[1]Printers!L:L,[1]Printers!Q:Q,,0)*E2917/10,0)*10,_xlfn.XLOOKUP([1]Parameters!B2917,[1]Printers!L:L,[1]Printers!P:P,,0)),"")</f>
        <v>99</v>
      </c>
      <c r="G2917" cm="1">
        <f t="array" ref="G2917">IFERROR(IF(ROW()-1&gt;COUNTA([1]!T_Printers[Printers])*COUNTA([1]!T_Resins[Resins]),"",_xlfn.IFS(ROUND(VLOOKUP(C2917,[1]!T_Resins[#Data],3,FALSE)/VLOOKUP(A2917,[1]!T_Printers[#Data],5,FALSE),1)&lt;=_xlfn.XLOOKUP(B2917,[1]Printers!L:L,[1]Printers!O:O,1,0,),ROUND(VLOOKUP(C2917,[1]!T_Resins[#Data],3,FALSE)/VLOOKUP(A2917,[1]!T_Printers[#Data],5,FALSE),1),ROUND(VLOOKUP(C2917,[1]!T_Resins[#Data],3,FALSE)/VLOOKUP(A2917,[1]!T_Printers[#Data],5,FALSE),1)&gt;_xlfn.XLOOKUP(B2917,[1]Printers!L:L,[1]Printers!O:O,1,0,),10)),"")</f>
        <v>17.3</v>
      </c>
      <c r="H2917">
        <f>IFERROR(IF(ROUND(_xlfn.XLOOKUP([1]Parameters!B2917,[1]Printers!L:L,[1]Printers!Q:Q,,0)*G2917/10,0)*10&lt;_xlfn.XLOOKUP([1]Parameters!B2917,[1]Printers!L:L,[1]Printers!P:P,,0),ROUND(_xlfn.XLOOKUP([1]Parameters!B2917,[1]Printers!L:L,[1]Printers!Q:Q,,0)*G2917/10,0)*10,_xlfn.XLOOKUP([1]Parameters!B2917,[1]Printers!L:L,[1]Printers!P:P,,0)),"")</f>
        <v>99</v>
      </c>
      <c r="I2917" s="3" t="str" cm="1">
        <f t="array" ref="I2917">IFERROR(IF(ROW()-1&gt;COUNTA([1]!T_Printers[Printers])*COUNTA([1]!T_Resins[Resins]),"",_xlfn.IFS(ROUND(VLOOKUP(C2917,[1]!T_Resins[#Data],4,FALSE)/VLOOKUP(A2917,[1]!T_Printers[#Data],5,FALSE),1)&lt;=_xlfn.XLOOKUP(B2917,[1]Printers!L:L,[1]Printers!O:O,1,0,),ROUND(VLOOKUP(C2917,[1]!T_Resins[#Data],4,FALSE)/VLOOKUP(A2917,[1]!T_Printers[#Data],5,FALSE),1),ROUND(VLOOKUP(C2917,[1]!T_Resins[#Data],4,FALSE)/VLOOKUP(A2917,[1]!T_Printers[#Data],5,FALSE),1)&gt;_xlfn.XLOOKUP(B2917,[1]Printers!L:L,[1]Printers!O:O,1,0,),"")),"")</f>
        <v/>
      </c>
      <c r="J2917" t="str">
        <f>IFERROR(IF(ROUND(_xlfn.XLOOKUP([1]Parameters!B2917,[1]Printers!L:L,[1]Printers!Q:Q,,0)*I2917/10,0)*10&lt;_xlfn.XLOOKUP([1]Parameters!B2917,[1]Printers!L:L,[1]Printers!P:P,,0),ROUND(_xlfn.XLOOKUP([1]Parameters!B2917,[1]Printers!L:L,[1]Printers!Q:Q,,0)*I2917/10,0)*10,_xlfn.XLOOKUP([1]Parameters!B2917,[1]Printers!L:L,[1]Printers!P:P,,0)),"")</f>
        <v/>
      </c>
      <c r="K2917">
        <f>IF(SUM(E2917:J2917)&lt;&gt;0,VLOOKUP(A2917,[1]!T_Printers[#Data],10,FALSE)+VLOOKUP(C2917,[1]!T_Resins[#Data],10,FALSE),"")</f>
        <v>4</v>
      </c>
      <c r="L2917">
        <f>IF(SUM(E2917:J2917)&lt;&gt;0,VLOOKUP(A2917,[1]!T_Printers[#Data],11,FALSE),"")</f>
        <v>8</v>
      </c>
      <c r="M2917">
        <f>IF(SUM(E2917:J2917)&lt;&gt;0,VLOOKUP(C2917,[1]!T_Resins[#Data],8,FALSE),"")</f>
        <v>120</v>
      </c>
      <c r="N2917">
        <f>IF(_xlfn.XLOOKUP(B2917,[1]Printers!$L:$L,[1]Printers!$R:$R,0,0)&gt;0,[1]Parameters!M2917,IF(SUM(E2917:J2917)&lt;&gt;0,VLOOKUP(C2917,[1]!T_Resins[#Data],9,FALSE),""))</f>
        <v>180</v>
      </c>
      <c r="O2917" t="str">
        <f t="shared" si="45"/>
        <v>PhrozenShuffleXL2019</v>
      </c>
    </row>
    <row r="2918" spans="1:15" x14ac:dyDescent="0.25">
      <c r="A2918" t="str">
        <f t="array" ref="A2918">IF(ROW()-1&gt;COUNTA([1]!T_Printers[Printers])*COUNTA([1]!T_Resins[Resins]),"",INDEX([1]!T_Printers[Printers],INT((ROW()-2)/COUNTA([1]!T_Resins[Resins])+1)))</f>
        <v>Phrozen Shuffle XL 2019</v>
      </c>
      <c r="B2918" t="str">
        <f>_xlfn.XLOOKUP(A2918,[1]!T_Printers[Printers],[1]!T_Printers[Icon link],,0)</f>
        <v>PhrozenShuffleXL2019</v>
      </c>
      <c r="C2918" t="str">
        <f t="array" ref="C2918">IF(ROW()-1&gt;COUNTA([1]!T_Printers[Printers])*COUNTA([1]!T_Resins[Resins]),"",INDEX([1]!T_Resins[Resins],MOD(ROW()-2,COUNTA([1]!T_Resins[Resins]))+1))</f>
        <v>Dental Model Bone</v>
      </c>
      <c r="D2918">
        <f>IF(SUM(E2918:J2918)&lt;&gt;0,IF(ROW()-1&gt;COUNTA([1]!T_Printers[Printers])*COUNTA([1]!T_Resins[Resins]),"",2),"")</f>
        <v>2</v>
      </c>
      <c r="E2918" cm="1">
        <f t="array" ref="E2918">IFERROR(IF(ROW()-1&gt;COUNTA([1]!T_Printers[Printers])*COUNTA([1]!T_Resins[Resins]),"",_xlfn.IFS(ROUND(VLOOKUP(C2918,[1]!T_Resins[#Data],2,FALSE)/VLOOKUP(A2918,[1]!T_Printers[#Data],5,FALSE),1)&lt;=_xlfn.XLOOKUP(B2918,[1]Printers!L:L,[1]Printers!O:O,1,0,),ROUND(VLOOKUP(C2918,[1]!T_Resins[#Data],2,FALSE)/VLOOKUP(A2918,[1]!T_Printers[#Data],5,FALSE),1),ROUND(VLOOKUP(C2918,[1]!T_Resins[#Data],2,FALSE)/VLOOKUP(A2918,[1]!T_Printers[#Data],5,FALSE),1)&gt;_xlfn.XLOOKUP(B2918,[1]Printers!L:L,[1]Printers!O:O,1,0,),10)),"Используйте слой 100 мкм")</f>
        <v>8.1999999999999993</v>
      </c>
      <c r="F2918">
        <f>IFERROR(IF(ROUND(_xlfn.XLOOKUP([1]Parameters!B2918,[1]Printers!L:L,[1]Printers!Q:Q,,0)*E2918/10,0)*10&lt;_xlfn.XLOOKUP([1]Parameters!B2918,[1]Printers!L:L,[1]Printers!P:P,,0),ROUND(_xlfn.XLOOKUP([1]Parameters!B2918,[1]Printers!L:L,[1]Printers!Q:Q,,0)*E2918/10,0)*10,_xlfn.XLOOKUP([1]Parameters!B2918,[1]Printers!L:L,[1]Printers!P:P,,0)),"")</f>
        <v>70</v>
      </c>
      <c r="G2918" cm="1">
        <f t="array" ref="G2918">IFERROR(IF(ROW()-1&gt;COUNTA([1]!T_Printers[Printers])*COUNTA([1]!T_Resins[Resins]),"",_xlfn.IFS(ROUND(VLOOKUP(C2918,[1]!T_Resins[#Data],3,FALSE)/VLOOKUP(A2918,[1]!T_Printers[#Data],5,FALSE),1)&lt;=_xlfn.XLOOKUP(B2918,[1]Printers!L:L,[1]Printers!O:O,1,0,),ROUND(VLOOKUP(C2918,[1]!T_Resins[#Data],3,FALSE)/VLOOKUP(A2918,[1]!T_Printers[#Data],5,FALSE),1),ROUND(VLOOKUP(C2918,[1]!T_Resins[#Data],3,FALSE)/VLOOKUP(A2918,[1]!T_Printers[#Data],5,FALSE),1)&gt;_xlfn.XLOOKUP(B2918,[1]Printers!L:L,[1]Printers!O:O,1,0,),10)),"")</f>
        <v>10.8</v>
      </c>
      <c r="H2918">
        <f>IFERROR(IF(ROUND(_xlfn.XLOOKUP([1]Parameters!B2918,[1]Printers!L:L,[1]Printers!Q:Q,,0)*G2918/10,0)*10&lt;_xlfn.XLOOKUP([1]Parameters!B2918,[1]Printers!L:L,[1]Printers!P:P,,0),ROUND(_xlfn.XLOOKUP([1]Parameters!B2918,[1]Printers!L:L,[1]Printers!Q:Q,,0)*G2918/10,0)*10,_xlfn.XLOOKUP([1]Parameters!B2918,[1]Printers!L:L,[1]Printers!P:P,,0)),"")</f>
        <v>99</v>
      </c>
      <c r="I2918" s="3" t="str" cm="1">
        <f t="array" ref="I2918">IFERROR(IF(ROW()-1&gt;COUNTA([1]!T_Printers[Printers])*COUNTA([1]!T_Resins[Resins]),"",_xlfn.IFS(ROUND(VLOOKUP(C2918,[1]!T_Resins[#Data],4,FALSE)/VLOOKUP(A2918,[1]!T_Printers[#Data],5,FALSE),1)&lt;=_xlfn.XLOOKUP(B2918,[1]Printers!L:L,[1]Printers!O:O,1,0,),ROUND(VLOOKUP(C2918,[1]!T_Resins[#Data],4,FALSE)/VLOOKUP(A2918,[1]!T_Printers[#Data],5,FALSE),1),ROUND(VLOOKUP(C2918,[1]!T_Resins[#Data],4,FALSE)/VLOOKUP(A2918,[1]!T_Printers[#Data],5,FALSE),1)&gt;_xlfn.XLOOKUP(B2918,[1]Printers!L:L,[1]Printers!O:O,1,0,),"")),"")</f>
        <v/>
      </c>
      <c r="J2918" t="str">
        <f>IFERROR(IF(ROUND(_xlfn.XLOOKUP([1]Parameters!B2918,[1]Printers!L:L,[1]Printers!Q:Q,,0)*I2918/10,0)*10&lt;_xlfn.XLOOKUP([1]Parameters!B2918,[1]Printers!L:L,[1]Printers!P:P,,0),ROUND(_xlfn.XLOOKUP([1]Parameters!B2918,[1]Printers!L:L,[1]Printers!Q:Q,,0)*I2918/10,0)*10,_xlfn.XLOOKUP([1]Parameters!B2918,[1]Printers!L:L,[1]Printers!P:P,,0)),"")</f>
        <v/>
      </c>
      <c r="K2918">
        <f>IF(SUM(E2918:J2918)&lt;&gt;0,VLOOKUP(A2918,[1]!T_Printers[#Data],10,FALSE)+VLOOKUP(C2918,[1]!T_Resins[#Data],10,FALSE),"")</f>
        <v>4</v>
      </c>
      <c r="L2918">
        <f>IF(SUM(E2918:J2918)&lt;&gt;0,VLOOKUP(A2918,[1]!T_Printers[#Data],11,FALSE),"")</f>
        <v>8</v>
      </c>
      <c r="M2918">
        <f>IF(SUM(E2918:J2918)&lt;&gt;0,VLOOKUP(C2918,[1]!T_Resins[#Data],8,FALSE),"")</f>
        <v>120</v>
      </c>
      <c r="N2918">
        <f>IF(_xlfn.XLOOKUP(B2918,[1]Printers!$L:$L,[1]Printers!$R:$R,0,0)&gt;0,[1]Parameters!M2918,IF(SUM(E2918:J2918)&lt;&gt;0,VLOOKUP(C2918,[1]!T_Resins[#Data],9,FALSE),""))</f>
        <v>180</v>
      </c>
      <c r="O2918" t="str">
        <f t="shared" si="45"/>
        <v>PhrozenShuffleXL2019</v>
      </c>
    </row>
    <row r="2919" spans="1:15" x14ac:dyDescent="0.25">
      <c r="A2919" t="str">
        <f t="array" ref="A2919">IF(ROW()-1&gt;COUNTA([1]!T_Printers[Printers])*COUNTA([1]!T_Resins[Resins]),"",INDEX([1]!T_Printers[Printers],INT((ROW()-2)/COUNTA([1]!T_Resins[Resins])+1)))</f>
        <v>Phrozen Shuffle XL 2019</v>
      </c>
      <c r="B2919" t="str">
        <f>_xlfn.XLOOKUP(A2919,[1]!T_Printers[Printers],[1]!T_Printers[Icon link],,0)</f>
        <v>PhrozenShuffleXL2019</v>
      </c>
      <c r="C2919" t="str">
        <f t="array" ref="C2919">IF(ROW()-1&gt;COUNTA([1]!T_Printers[Printers])*COUNTA([1]!T_Resins[Resins]),"",INDEX([1]!T_Resins[Resins],MOD(ROW()-2,COUNTA([1]!T_Resins[Resins]))+1))</f>
        <v>Dental Model Light Grey</v>
      </c>
      <c r="D2919">
        <f>IF(SUM(E2919:J2919)&lt;&gt;0,IF(ROW()-1&gt;COUNTA([1]!T_Printers[Printers])*COUNTA([1]!T_Resins[Resins]),"",2),"")</f>
        <v>2</v>
      </c>
      <c r="E2919" cm="1">
        <f t="array" ref="E2919">IFERROR(IF(ROW()-1&gt;COUNTA([1]!T_Printers[Printers])*COUNTA([1]!T_Resins[Resins]),"",_xlfn.IFS(ROUND(VLOOKUP(C2919,[1]!T_Resins[#Data],2,FALSE)/VLOOKUP(A2919,[1]!T_Printers[#Data],5,FALSE),1)&lt;=_xlfn.XLOOKUP(B2919,[1]Printers!L:L,[1]Printers!O:O,1,0,),ROUND(VLOOKUP(C2919,[1]!T_Resins[#Data],2,FALSE)/VLOOKUP(A2919,[1]!T_Printers[#Data],5,FALSE),1),ROUND(VLOOKUP(C2919,[1]!T_Resins[#Data],2,FALSE)/VLOOKUP(A2919,[1]!T_Printers[#Data],5,FALSE),1)&gt;_xlfn.XLOOKUP(B2919,[1]Printers!L:L,[1]Printers!O:O,1,0,),10)),"Используйте слой 100 мкм")</f>
        <v>10.4</v>
      </c>
      <c r="F2919">
        <f>IFERROR(IF(ROUND(_xlfn.XLOOKUP([1]Parameters!B2919,[1]Printers!L:L,[1]Printers!Q:Q,,0)*E2919/10,0)*10&lt;_xlfn.XLOOKUP([1]Parameters!B2919,[1]Printers!L:L,[1]Printers!P:P,,0),ROUND(_xlfn.XLOOKUP([1]Parameters!B2919,[1]Printers!L:L,[1]Printers!Q:Q,,0)*E2919/10,0)*10,_xlfn.XLOOKUP([1]Parameters!B2919,[1]Printers!L:L,[1]Printers!P:P,,0)),"")</f>
        <v>90</v>
      </c>
      <c r="G2919" cm="1">
        <f t="array" ref="G2919">IFERROR(IF(ROW()-1&gt;COUNTA([1]!T_Printers[Printers])*COUNTA([1]!T_Resins[Resins]),"",_xlfn.IFS(ROUND(VLOOKUP(C2919,[1]!T_Resins[#Data],3,FALSE)/VLOOKUP(A2919,[1]!T_Printers[#Data],5,FALSE),1)&lt;=_xlfn.XLOOKUP(B2919,[1]Printers!L:L,[1]Printers!O:O,1,0,),ROUND(VLOOKUP(C2919,[1]!T_Resins[#Data],3,FALSE)/VLOOKUP(A2919,[1]!T_Printers[#Data],5,FALSE),1),ROUND(VLOOKUP(C2919,[1]!T_Resins[#Data],3,FALSE)/VLOOKUP(A2919,[1]!T_Printers[#Data],5,FALSE),1)&gt;_xlfn.XLOOKUP(B2919,[1]Printers!L:L,[1]Printers!O:O,1,0,),10)),"")</f>
        <v>13.5</v>
      </c>
      <c r="H2919">
        <f>IFERROR(IF(ROUND(_xlfn.XLOOKUP([1]Parameters!B2919,[1]Printers!L:L,[1]Printers!Q:Q,,0)*G2919/10,0)*10&lt;_xlfn.XLOOKUP([1]Parameters!B2919,[1]Printers!L:L,[1]Printers!P:P,,0),ROUND(_xlfn.XLOOKUP([1]Parameters!B2919,[1]Printers!L:L,[1]Printers!Q:Q,,0)*G2919/10,0)*10,_xlfn.XLOOKUP([1]Parameters!B2919,[1]Printers!L:L,[1]Printers!P:P,,0)),"")</f>
        <v>99</v>
      </c>
      <c r="I2919" s="3" t="str" cm="1">
        <f t="array" ref="I2919">IFERROR(IF(ROW()-1&gt;COUNTA([1]!T_Printers[Printers])*COUNTA([1]!T_Resins[Resins]),"",_xlfn.IFS(ROUND(VLOOKUP(C2919,[1]!T_Resins[#Data],4,FALSE)/VLOOKUP(A2919,[1]!T_Printers[#Data],5,FALSE),1)&lt;=_xlfn.XLOOKUP(B2919,[1]Printers!L:L,[1]Printers!O:O,1,0,),ROUND(VLOOKUP(C2919,[1]!T_Resins[#Data],4,FALSE)/VLOOKUP(A2919,[1]!T_Printers[#Data],5,FALSE),1),ROUND(VLOOKUP(C2919,[1]!T_Resins[#Data],4,FALSE)/VLOOKUP(A2919,[1]!T_Printers[#Data],5,FALSE),1)&gt;_xlfn.XLOOKUP(B2919,[1]Printers!L:L,[1]Printers!O:O,1,0,),"")),"")</f>
        <v/>
      </c>
      <c r="J2919" t="str">
        <f>IFERROR(IF(ROUND(_xlfn.XLOOKUP([1]Parameters!B2919,[1]Printers!L:L,[1]Printers!Q:Q,,0)*I2919/10,0)*10&lt;_xlfn.XLOOKUP([1]Parameters!B2919,[1]Printers!L:L,[1]Printers!P:P,,0),ROUND(_xlfn.XLOOKUP([1]Parameters!B2919,[1]Printers!L:L,[1]Printers!Q:Q,,0)*I2919/10,0)*10,_xlfn.XLOOKUP([1]Parameters!B2919,[1]Printers!L:L,[1]Printers!P:P,,0)),"")</f>
        <v/>
      </c>
      <c r="K2919">
        <f>IF(SUM(E2919:J2919)&lt;&gt;0,VLOOKUP(A2919,[1]!T_Printers[#Data],10,FALSE)+VLOOKUP(C2919,[1]!T_Resins[#Data],10,FALSE),"")</f>
        <v>4</v>
      </c>
      <c r="L2919">
        <f>IF(SUM(E2919:J2919)&lt;&gt;0,VLOOKUP(A2919,[1]!T_Printers[#Data],11,FALSE),"")</f>
        <v>8</v>
      </c>
      <c r="M2919">
        <f>IF(SUM(E2919:J2919)&lt;&gt;0,VLOOKUP(C2919,[1]!T_Resins[#Data],8,FALSE),"")</f>
        <v>120</v>
      </c>
      <c r="N2919">
        <f>IF(_xlfn.XLOOKUP(B2919,[1]Printers!$L:$L,[1]Printers!$R:$R,0,0)&gt;0,[1]Parameters!M2919,IF(SUM(E2919:J2919)&lt;&gt;0,VLOOKUP(C2919,[1]!T_Resins[#Data],9,FALSE),""))</f>
        <v>180</v>
      </c>
      <c r="O2919" t="str">
        <f t="shared" si="45"/>
        <v>PhrozenShuffleXL2019</v>
      </c>
    </row>
    <row r="2920" spans="1:15" x14ac:dyDescent="0.25">
      <c r="A2920" t="str">
        <f t="array" ref="A2920">IF(ROW()-1&gt;COUNTA([1]!T_Printers[Printers])*COUNTA([1]!T_Resins[Resins]),"",INDEX([1]!T_Printers[Printers],INT((ROW()-2)/COUNTA([1]!T_Resins[Resins])+1)))</f>
        <v>Phrozen Shuffle XL 2019</v>
      </c>
      <c r="B2920" t="str">
        <f>_xlfn.XLOOKUP(A2920,[1]!T_Printers[Printers],[1]!T_Printers[Icon link],,0)</f>
        <v>PhrozenShuffleXL2019</v>
      </c>
      <c r="C2920" t="str">
        <f t="array" ref="C2920">IF(ROW()-1&gt;COUNTA([1]!T_Printers[Printers])*COUNTA([1]!T_Resins[Resins]),"",INDEX([1]!T_Resins[Resins],MOD(ROW()-2,COUNTA([1]!T_Resins[Resins]))+1))</f>
        <v>Dental Peach</v>
      </c>
      <c r="D2920">
        <f>IF(SUM(E2920:J2920)&lt;&gt;0,IF(ROW()-1&gt;COUNTA([1]!T_Printers[Printers])*COUNTA([1]!T_Resins[Resins]),"",2),"")</f>
        <v>2</v>
      </c>
      <c r="E2920" cm="1">
        <f t="array" ref="E2920">IFERROR(IF(ROW()-1&gt;COUNTA([1]!T_Printers[Printers])*COUNTA([1]!T_Resins[Resins]),"",_xlfn.IFS(ROUND(VLOOKUP(C2920,[1]!T_Resins[#Data],2,FALSE)/VLOOKUP(A2920,[1]!T_Printers[#Data],5,FALSE),1)&lt;=_xlfn.XLOOKUP(B2920,[1]Printers!L:L,[1]Printers!O:O,1,0,),ROUND(VLOOKUP(C2920,[1]!T_Resins[#Data],2,FALSE)/VLOOKUP(A2920,[1]!T_Printers[#Data],5,FALSE),1),ROUND(VLOOKUP(C2920,[1]!T_Resins[#Data],2,FALSE)/VLOOKUP(A2920,[1]!T_Printers[#Data],5,FALSE),1)&gt;_xlfn.XLOOKUP(B2920,[1]Printers!L:L,[1]Printers!O:O,1,0,),10)),"Используйте слой 100 мкм")</f>
        <v>13.3</v>
      </c>
      <c r="F2920">
        <f>IFERROR(IF(ROUND(_xlfn.XLOOKUP([1]Parameters!B2920,[1]Printers!L:L,[1]Printers!Q:Q,,0)*E2920/10,0)*10&lt;_xlfn.XLOOKUP([1]Parameters!B2920,[1]Printers!L:L,[1]Printers!P:P,,0),ROUND(_xlfn.XLOOKUP([1]Parameters!B2920,[1]Printers!L:L,[1]Printers!Q:Q,,0)*E2920/10,0)*10,_xlfn.XLOOKUP([1]Parameters!B2920,[1]Printers!L:L,[1]Printers!P:P,,0)),"")</f>
        <v>99</v>
      </c>
      <c r="G2920" cm="1">
        <f t="array" ref="G2920">IFERROR(IF(ROW()-1&gt;COUNTA([1]!T_Printers[Printers])*COUNTA([1]!T_Resins[Resins]),"",_xlfn.IFS(ROUND(VLOOKUP(C2920,[1]!T_Resins[#Data],3,FALSE)/VLOOKUP(A2920,[1]!T_Printers[#Data],5,FALSE),1)&lt;=_xlfn.XLOOKUP(B2920,[1]Printers!L:L,[1]Printers!O:O,1,0,),ROUND(VLOOKUP(C2920,[1]!T_Resins[#Data],3,FALSE)/VLOOKUP(A2920,[1]!T_Printers[#Data],5,FALSE),1),ROUND(VLOOKUP(C2920,[1]!T_Resins[#Data],3,FALSE)/VLOOKUP(A2920,[1]!T_Printers[#Data],5,FALSE),1)&gt;_xlfn.XLOOKUP(B2920,[1]Printers!L:L,[1]Printers!O:O,1,0,),10)),"")</f>
        <v>17.3</v>
      </c>
      <c r="H2920">
        <f>IFERROR(IF(ROUND(_xlfn.XLOOKUP([1]Parameters!B2920,[1]Printers!L:L,[1]Printers!Q:Q,,0)*G2920/10,0)*10&lt;_xlfn.XLOOKUP([1]Parameters!B2920,[1]Printers!L:L,[1]Printers!P:P,,0),ROUND(_xlfn.XLOOKUP([1]Parameters!B2920,[1]Printers!L:L,[1]Printers!Q:Q,,0)*G2920/10,0)*10,_xlfn.XLOOKUP([1]Parameters!B2920,[1]Printers!L:L,[1]Printers!P:P,,0)),"")</f>
        <v>99</v>
      </c>
      <c r="I2920" s="3" t="str" cm="1">
        <f t="array" ref="I2920">IFERROR(IF(ROW()-1&gt;COUNTA([1]!T_Printers[Printers])*COUNTA([1]!T_Resins[Resins]),"",_xlfn.IFS(ROUND(VLOOKUP(C2920,[1]!T_Resins[#Data],4,FALSE)/VLOOKUP(A2920,[1]!T_Printers[#Data],5,FALSE),1)&lt;=_xlfn.XLOOKUP(B2920,[1]Printers!L:L,[1]Printers!O:O,1,0,),ROUND(VLOOKUP(C2920,[1]!T_Resins[#Data],4,FALSE)/VLOOKUP(A2920,[1]!T_Printers[#Data],5,FALSE),1),ROUND(VLOOKUP(C2920,[1]!T_Resins[#Data],4,FALSE)/VLOOKUP(A2920,[1]!T_Printers[#Data],5,FALSE),1)&gt;_xlfn.XLOOKUP(B2920,[1]Printers!L:L,[1]Printers!O:O,1,0,),"")),"")</f>
        <v/>
      </c>
      <c r="J2920" t="str">
        <f>IFERROR(IF(ROUND(_xlfn.XLOOKUP([1]Parameters!B2920,[1]Printers!L:L,[1]Printers!Q:Q,,0)*I2920/10,0)*10&lt;_xlfn.XLOOKUP([1]Parameters!B2920,[1]Printers!L:L,[1]Printers!P:P,,0),ROUND(_xlfn.XLOOKUP([1]Parameters!B2920,[1]Printers!L:L,[1]Printers!Q:Q,,0)*I2920/10,0)*10,_xlfn.XLOOKUP([1]Parameters!B2920,[1]Printers!L:L,[1]Printers!P:P,,0)),"")</f>
        <v/>
      </c>
      <c r="K2920">
        <f>IF(SUM(E2920:J2920)&lt;&gt;0,VLOOKUP(A2920,[1]!T_Printers[#Data],10,FALSE)+VLOOKUP(C2920,[1]!T_Resins[#Data],10,FALSE),"")</f>
        <v>4</v>
      </c>
      <c r="L2920">
        <f>IF(SUM(E2920:J2920)&lt;&gt;0,VLOOKUP(A2920,[1]!T_Printers[#Data],11,FALSE),"")</f>
        <v>8</v>
      </c>
      <c r="M2920">
        <f>IF(SUM(E2920:J2920)&lt;&gt;0,VLOOKUP(C2920,[1]!T_Resins[#Data],8,FALSE),"")</f>
        <v>120</v>
      </c>
      <c r="N2920">
        <f>IF(_xlfn.XLOOKUP(B2920,[1]Printers!$L:$L,[1]Printers!$R:$R,0,0)&gt;0,[1]Parameters!M2920,IF(SUM(E2920:J2920)&lt;&gt;0,VLOOKUP(C2920,[1]!T_Resins[#Data],9,FALSE),""))</f>
        <v>180</v>
      </c>
      <c r="O2920" t="str">
        <f t="shared" si="45"/>
        <v>PhrozenShuffleXL2019</v>
      </c>
    </row>
    <row r="2921" spans="1:15" x14ac:dyDescent="0.25">
      <c r="A2921" t="str">
        <f t="array" ref="A2921">IF(ROW()-1&gt;COUNTA([1]!T_Printers[Printers])*COUNTA([1]!T_Resins[Resins]),"",INDEX([1]!T_Printers[Printers],INT((ROW()-2)/COUNTA([1]!T_Resins[Resins])+1)))</f>
        <v>Phrozen Shuffle XL 2019</v>
      </c>
      <c r="B2921" t="str">
        <f>_xlfn.XLOOKUP(A2921,[1]!T_Printers[Printers],[1]!T_Printers[Icon link],,0)</f>
        <v>PhrozenShuffleXL2019</v>
      </c>
      <c r="C2921" t="str">
        <f t="array" ref="C2921">IF(ROW()-1&gt;COUNTA([1]!T_Printers[Printers])*COUNTA([1]!T_Resins[Resins]),"",INDEX([1]!T_Resins[Resins],MOD(ROW()-2,COUNTA([1]!T_Resins[Resins]))+1))</f>
        <v>Dental Pink</v>
      </c>
      <c r="D2921">
        <f>IF(SUM(E2921:J2921)&lt;&gt;0,IF(ROW()-1&gt;COUNTA([1]!T_Printers[Printers])*COUNTA([1]!T_Resins[Resins]),"",2),"")</f>
        <v>2</v>
      </c>
      <c r="E2921" cm="1">
        <f t="array" ref="E2921">IFERROR(IF(ROW()-1&gt;COUNTA([1]!T_Printers[Printers])*COUNTA([1]!T_Resins[Resins]),"",_xlfn.IFS(ROUND(VLOOKUP(C2921,[1]!T_Resins[#Data],2,FALSE)/VLOOKUP(A2921,[1]!T_Printers[#Data],5,FALSE),1)&lt;=_xlfn.XLOOKUP(B2921,[1]Printers!L:L,[1]Printers!O:O,1,0,),ROUND(VLOOKUP(C2921,[1]!T_Resins[#Data],2,FALSE)/VLOOKUP(A2921,[1]!T_Printers[#Data],5,FALSE),1),ROUND(VLOOKUP(C2921,[1]!T_Resins[#Data],2,FALSE)/VLOOKUP(A2921,[1]!T_Printers[#Data],5,FALSE),1)&gt;_xlfn.XLOOKUP(B2921,[1]Printers!L:L,[1]Printers!O:O,1,0,),10)),"Используйте слой 100 мкм")</f>
        <v>8.5</v>
      </c>
      <c r="F2921">
        <f>IFERROR(IF(ROUND(_xlfn.XLOOKUP([1]Parameters!B2921,[1]Printers!L:L,[1]Printers!Q:Q,,0)*E2921/10,0)*10&lt;_xlfn.XLOOKUP([1]Parameters!B2921,[1]Printers!L:L,[1]Printers!P:P,,0),ROUND(_xlfn.XLOOKUP([1]Parameters!B2921,[1]Printers!L:L,[1]Printers!Q:Q,,0)*E2921/10,0)*10,_xlfn.XLOOKUP([1]Parameters!B2921,[1]Printers!L:L,[1]Printers!P:P,,0)),"")</f>
        <v>80</v>
      </c>
      <c r="G2921" cm="1">
        <f t="array" ref="G2921">IFERROR(IF(ROW()-1&gt;COUNTA([1]!T_Printers[Printers])*COUNTA([1]!T_Resins[Resins]),"",_xlfn.IFS(ROUND(VLOOKUP(C2921,[1]!T_Resins[#Data],3,FALSE)/VLOOKUP(A2921,[1]!T_Printers[#Data],5,FALSE),1)&lt;=_xlfn.XLOOKUP(B2921,[1]Printers!L:L,[1]Printers!O:O,1,0,),ROUND(VLOOKUP(C2921,[1]!T_Resins[#Data],3,FALSE)/VLOOKUP(A2921,[1]!T_Printers[#Data],5,FALSE),1),ROUND(VLOOKUP(C2921,[1]!T_Resins[#Data],3,FALSE)/VLOOKUP(A2921,[1]!T_Printers[#Data],5,FALSE),1)&gt;_xlfn.XLOOKUP(B2921,[1]Printers!L:L,[1]Printers!O:O,1,0,),10)),"")</f>
        <v>11</v>
      </c>
      <c r="H2921">
        <f>IFERROR(IF(ROUND(_xlfn.XLOOKUP([1]Parameters!B2921,[1]Printers!L:L,[1]Printers!Q:Q,,0)*G2921/10,0)*10&lt;_xlfn.XLOOKUP([1]Parameters!B2921,[1]Printers!L:L,[1]Printers!P:P,,0),ROUND(_xlfn.XLOOKUP([1]Parameters!B2921,[1]Printers!L:L,[1]Printers!Q:Q,,0)*G2921/10,0)*10,_xlfn.XLOOKUP([1]Parameters!B2921,[1]Printers!L:L,[1]Printers!P:P,,0)),"")</f>
        <v>99</v>
      </c>
      <c r="I2921" s="3" t="str" cm="1">
        <f t="array" ref="I2921">IFERROR(IF(ROW()-1&gt;COUNTA([1]!T_Printers[Printers])*COUNTA([1]!T_Resins[Resins]),"",_xlfn.IFS(ROUND(VLOOKUP(C2921,[1]!T_Resins[#Data],4,FALSE)/VLOOKUP(A2921,[1]!T_Printers[#Data],5,FALSE),1)&lt;=_xlfn.XLOOKUP(B2921,[1]Printers!L:L,[1]Printers!O:O,1,0,),ROUND(VLOOKUP(C2921,[1]!T_Resins[#Data],4,FALSE)/VLOOKUP(A2921,[1]!T_Printers[#Data],5,FALSE),1),ROUND(VLOOKUP(C2921,[1]!T_Resins[#Data],4,FALSE)/VLOOKUP(A2921,[1]!T_Printers[#Data],5,FALSE),1)&gt;_xlfn.XLOOKUP(B2921,[1]Printers!L:L,[1]Printers!O:O,1,0,),"")),"")</f>
        <v/>
      </c>
      <c r="J2921" t="str">
        <f>IFERROR(IF(ROUND(_xlfn.XLOOKUP([1]Parameters!B2921,[1]Printers!L:L,[1]Printers!Q:Q,,0)*I2921/10,0)*10&lt;_xlfn.XLOOKUP([1]Parameters!B2921,[1]Printers!L:L,[1]Printers!P:P,,0),ROUND(_xlfn.XLOOKUP([1]Parameters!B2921,[1]Printers!L:L,[1]Printers!Q:Q,,0)*I2921/10,0)*10,_xlfn.XLOOKUP([1]Parameters!B2921,[1]Printers!L:L,[1]Printers!P:P,,0)),"")</f>
        <v/>
      </c>
      <c r="K2921">
        <f>IF(SUM(E2921:J2921)&lt;&gt;0,VLOOKUP(A2921,[1]!T_Printers[#Data],10,FALSE)+VLOOKUP(C2921,[1]!T_Resins[#Data],10,FALSE),"")</f>
        <v>3</v>
      </c>
      <c r="L2921">
        <f>IF(SUM(E2921:J2921)&lt;&gt;0,VLOOKUP(A2921,[1]!T_Printers[#Data],11,FALSE),"")</f>
        <v>8</v>
      </c>
      <c r="M2921">
        <f>IF(SUM(E2921:J2921)&lt;&gt;0,VLOOKUP(C2921,[1]!T_Resins[#Data],8,FALSE),"")</f>
        <v>120</v>
      </c>
      <c r="N2921">
        <f>IF(_xlfn.XLOOKUP(B2921,[1]Printers!$L:$L,[1]Printers!$R:$R,0,0)&gt;0,[1]Parameters!M2921,IF(SUM(E2921:J2921)&lt;&gt;0,VLOOKUP(C2921,[1]!T_Resins[#Data],9,FALSE),""))</f>
        <v>180</v>
      </c>
      <c r="O2921" t="str">
        <f t="shared" si="45"/>
        <v>PhrozenShuffleXL2019</v>
      </c>
    </row>
    <row r="2922" spans="1:15" x14ac:dyDescent="0.25">
      <c r="A2922" t="str">
        <f t="array" ref="A2922">IF(ROW()-1&gt;COUNTA([1]!T_Printers[Printers])*COUNTA([1]!T_Resins[Resins]),"",INDEX([1]!T_Printers[Printers],INT((ROW()-2)/COUNTA([1]!T_Resins[Resins])+1)))</f>
        <v>Phrozen Shuffle XL 2019</v>
      </c>
      <c r="B2922" t="str">
        <f>_xlfn.XLOOKUP(A2922,[1]!T_Printers[Printers],[1]!T_Printers[Icon link],,0)</f>
        <v>PhrozenShuffleXL2019</v>
      </c>
      <c r="C2922" t="str">
        <f t="array" ref="C2922">IF(ROW()-1&gt;COUNTA([1]!T_Printers[Printers])*COUNTA([1]!T_Resins[Resins]),"",INDEX([1]!T_Resins[Resins],MOD(ROW()-2,COUNTA([1]!T_Resins[Resins]))+1))</f>
        <v>Dental Soft Pink</v>
      </c>
      <c r="D2922">
        <f>IF(SUM(E2922:J2922)&lt;&gt;0,IF(ROW()-1&gt;COUNTA([1]!T_Printers[Printers])*COUNTA([1]!T_Resins[Resins]),"",2),"")</f>
        <v>2</v>
      </c>
      <c r="E2922" cm="1">
        <f t="array" ref="E2922">IFERROR(IF(ROW()-1&gt;COUNTA([1]!T_Printers[Printers])*COUNTA([1]!T_Resins[Resins]),"",_xlfn.IFS(ROUND(VLOOKUP(C2922,[1]!T_Resins[#Data],2,FALSE)/VLOOKUP(A2922,[1]!T_Printers[#Data],5,FALSE),1)&lt;=_xlfn.XLOOKUP(B2922,[1]Printers!L:L,[1]Printers!O:O,1,0,),ROUND(VLOOKUP(C2922,[1]!T_Resins[#Data],2,FALSE)/VLOOKUP(A2922,[1]!T_Printers[#Data],5,FALSE),1),ROUND(VLOOKUP(C2922,[1]!T_Resins[#Data],2,FALSE)/VLOOKUP(A2922,[1]!T_Printers[#Data],5,FALSE),1)&gt;_xlfn.XLOOKUP(B2922,[1]Printers!L:L,[1]Printers!O:O,1,0,),10)),"Используйте слой 100 мкм")</f>
        <v>12.6</v>
      </c>
      <c r="F2922">
        <f>IFERROR(IF(ROUND(_xlfn.XLOOKUP([1]Parameters!B2922,[1]Printers!L:L,[1]Printers!Q:Q,,0)*E2922/10,0)*10&lt;_xlfn.XLOOKUP([1]Parameters!B2922,[1]Printers!L:L,[1]Printers!P:P,,0),ROUND(_xlfn.XLOOKUP([1]Parameters!B2922,[1]Printers!L:L,[1]Printers!Q:Q,,0)*E2922/10,0)*10,_xlfn.XLOOKUP([1]Parameters!B2922,[1]Printers!L:L,[1]Printers!P:P,,0)),"")</f>
        <v>99</v>
      </c>
      <c r="G2922" cm="1">
        <f t="array" ref="G2922">IFERROR(IF(ROW()-1&gt;COUNTA([1]!T_Printers[Printers])*COUNTA([1]!T_Resins[Resins]),"",_xlfn.IFS(ROUND(VLOOKUP(C2922,[1]!T_Resins[#Data],3,FALSE)/VLOOKUP(A2922,[1]!T_Printers[#Data],5,FALSE),1)&lt;=_xlfn.XLOOKUP(B2922,[1]Printers!L:L,[1]Printers!O:O,1,0,),ROUND(VLOOKUP(C2922,[1]!T_Resins[#Data],3,FALSE)/VLOOKUP(A2922,[1]!T_Printers[#Data],5,FALSE),1),ROUND(VLOOKUP(C2922,[1]!T_Resins[#Data],3,FALSE)/VLOOKUP(A2922,[1]!T_Printers[#Data],5,FALSE),1)&gt;_xlfn.XLOOKUP(B2922,[1]Printers!L:L,[1]Printers!O:O,1,0,),10)),"")</f>
        <v>16.2</v>
      </c>
      <c r="H2922">
        <f>IFERROR(IF(ROUND(_xlfn.XLOOKUP([1]Parameters!B2922,[1]Printers!L:L,[1]Printers!Q:Q,,0)*G2922/10,0)*10&lt;_xlfn.XLOOKUP([1]Parameters!B2922,[1]Printers!L:L,[1]Printers!P:P,,0),ROUND(_xlfn.XLOOKUP([1]Parameters!B2922,[1]Printers!L:L,[1]Printers!Q:Q,,0)*G2922/10,0)*10,_xlfn.XLOOKUP([1]Parameters!B2922,[1]Printers!L:L,[1]Printers!P:P,,0)),"")</f>
        <v>99</v>
      </c>
      <c r="I2922" s="3" t="str" cm="1">
        <f t="array" ref="I2922">IFERROR(IF(ROW()-1&gt;COUNTA([1]!T_Printers[Printers])*COUNTA([1]!T_Resins[Resins]),"",_xlfn.IFS(ROUND(VLOOKUP(C2922,[1]!T_Resins[#Data],4,FALSE)/VLOOKUP(A2922,[1]!T_Printers[#Data],5,FALSE),1)&lt;=_xlfn.XLOOKUP(B2922,[1]Printers!L:L,[1]Printers!O:O,1,0,),ROUND(VLOOKUP(C2922,[1]!T_Resins[#Data],4,FALSE)/VLOOKUP(A2922,[1]!T_Printers[#Data],5,FALSE),1),ROUND(VLOOKUP(C2922,[1]!T_Resins[#Data],4,FALSE)/VLOOKUP(A2922,[1]!T_Printers[#Data],5,FALSE),1)&gt;_xlfn.XLOOKUP(B2922,[1]Printers!L:L,[1]Printers!O:O,1,0,),"")),"")</f>
        <v/>
      </c>
      <c r="J2922" t="str">
        <f>IFERROR(IF(ROUND(_xlfn.XLOOKUP([1]Parameters!B2922,[1]Printers!L:L,[1]Printers!Q:Q,,0)*I2922/10,0)*10&lt;_xlfn.XLOOKUP([1]Parameters!B2922,[1]Printers!L:L,[1]Printers!P:P,,0),ROUND(_xlfn.XLOOKUP([1]Parameters!B2922,[1]Printers!L:L,[1]Printers!Q:Q,,0)*I2922/10,0)*10,_xlfn.XLOOKUP([1]Parameters!B2922,[1]Printers!L:L,[1]Printers!P:P,,0)),"")</f>
        <v/>
      </c>
      <c r="K2922">
        <f>IF(SUM(E2922:J2922)&lt;&gt;0,VLOOKUP(A2922,[1]!T_Printers[#Data],10,FALSE)+VLOOKUP(C2922,[1]!T_Resins[#Data],10,FALSE),"")</f>
        <v>3</v>
      </c>
      <c r="L2922">
        <f>IF(SUM(E2922:J2922)&lt;&gt;0,VLOOKUP(A2922,[1]!T_Printers[#Data],11,FALSE),"")</f>
        <v>8</v>
      </c>
      <c r="M2922">
        <f>IF(SUM(E2922:J2922)&lt;&gt;0,VLOOKUP(C2922,[1]!T_Resins[#Data],8,FALSE),"")</f>
        <v>60</v>
      </c>
      <c r="N2922">
        <f>IF(_xlfn.XLOOKUP(B2922,[1]Printers!$L:$L,[1]Printers!$R:$R,0,0)&gt;0,[1]Parameters!M2922,IF(SUM(E2922:J2922)&lt;&gt;0,VLOOKUP(C2922,[1]!T_Resins[#Data],9,FALSE),""))</f>
        <v>60</v>
      </c>
      <c r="O2922" t="str">
        <f t="shared" si="45"/>
        <v>PhrozenShuffleXL2019</v>
      </c>
    </row>
    <row r="2923" spans="1:15" x14ac:dyDescent="0.25">
      <c r="A2923" t="str">
        <f t="array" ref="A2923">IF(ROW()-1&gt;COUNTA([1]!T_Printers[Printers])*COUNTA([1]!T_Resins[Resins]),"",INDEX([1]!T_Printers[Printers],INT((ROW()-2)/COUNTA([1]!T_Resins[Resins])+1)))</f>
        <v>Phrozen Shuffle XL 2019</v>
      </c>
      <c r="B2923" t="str">
        <f>_xlfn.XLOOKUP(A2923,[1]!T_Printers[Printers],[1]!T_Printers[Icon link],,0)</f>
        <v>PhrozenShuffleXL2019</v>
      </c>
      <c r="C2923" t="str">
        <f t="array" ref="C2923">IF(ROW()-1&gt;COUNTA([1]!T_Printers[Printers])*COUNTA([1]!T_Resins[Resins]),"",INDEX([1]!T_Resins[Resins],MOD(ROW()-2,COUNTA([1]!T_Resins[Resins]))+1))</f>
        <v>Dental Sand A1-A2</v>
      </c>
      <c r="D2923">
        <f>IF(SUM(E2923:J2923)&lt;&gt;0,IF(ROW()-1&gt;COUNTA([1]!T_Printers[Printers])*COUNTA([1]!T_Resins[Resins]),"",2),"")</f>
        <v>2</v>
      </c>
      <c r="E2923" cm="1">
        <f t="array" ref="E2923">IFERROR(IF(ROW()-1&gt;COUNTA([1]!T_Printers[Printers])*COUNTA([1]!T_Resins[Resins]),"",_xlfn.IFS(ROUND(VLOOKUP(C2923,[1]!T_Resins[#Data],2,FALSE)/VLOOKUP(A2923,[1]!T_Printers[#Data],5,FALSE),1)&lt;=_xlfn.XLOOKUP(B2923,[1]Printers!L:L,[1]Printers!O:O,1,0,),ROUND(VLOOKUP(C2923,[1]!T_Resins[#Data],2,FALSE)/VLOOKUP(A2923,[1]!T_Printers[#Data],5,FALSE),1),ROUND(VLOOKUP(C2923,[1]!T_Resins[#Data],2,FALSE)/VLOOKUP(A2923,[1]!T_Printers[#Data],5,FALSE),1)&gt;_xlfn.XLOOKUP(B2923,[1]Printers!L:L,[1]Printers!O:O,1,0,),10)),"Используйте слой 100 мкм")</f>
        <v>7.2</v>
      </c>
      <c r="F2923">
        <f>IFERROR(IF(ROUND(_xlfn.XLOOKUP([1]Parameters!B2923,[1]Printers!L:L,[1]Printers!Q:Q,,0)*E2923/10,0)*10&lt;_xlfn.XLOOKUP([1]Parameters!B2923,[1]Printers!L:L,[1]Printers!P:P,,0),ROUND(_xlfn.XLOOKUP([1]Parameters!B2923,[1]Printers!L:L,[1]Printers!Q:Q,,0)*E2923/10,0)*10,_xlfn.XLOOKUP([1]Parameters!B2923,[1]Printers!L:L,[1]Printers!P:P,,0)),"")</f>
        <v>60</v>
      </c>
      <c r="G2923" cm="1">
        <f t="array" ref="G2923">IFERROR(IF(ROW()-1&gt;COUNTA([1]!T_Printers[Printers])*COUNTA([1]!T_Resins[Resins]),"",_xlfn.IFS(ROUND(VLOOKUP(C2923,[1]!T_Resins[#Data],3,FALSE)/VLOOKUP(A2923,[1]!T_Printers[#Data],5,FALSE),1)&lt;=_xlfn.XLOOKUP(B2923,[1]Printers!L:L,[1]Printers!O:O,1,0,),ROUND(VLOOKUP(C2923,[1]!T_Resins[#Data],3,FALSE)/VLOOKUP(A2923,[1]!T_Printers[#Data],5,FALSE),1),ROUND(VLOOKUP(C2923,[1]!T_Resins[#Data],3,FALSE)/VLOOKUP(A2923,[1]!T_Printers[#Data],5,FALSE),1)&gt;_xlfn.XLOOKUP(B2923,[1]Printers!L:L,[1]Printers!O:O,1,0,),10)),"")</f>
        <v>9.3000000000000007</v>
      </c>
      <c r="H2923">
        <f>IFERROR(IF(ROUND(_xlfn.XLOOKUP([1]Parameters!B2923,[1]Printers!L:L,[1]Printers!Q:Q,,0)*G2923/10,0)*10&lt;_xlfn.XLOOKUP([1]Parameters!B2923,[1]Printers!L:L,[1]Printers!P:P,,0),ROUND(_xlfn.XLOOKUP([1]Parameters!B2923,[1]Printers!L:L,[1]Printers!Q:Q,,0)*G2923/10,0)*10,_xlfn.XLOOKUP([1]Parameters!B2923,[1]Printers!L:L,[1]Printers!P:P,,0)),"")</f>
        <v>80</v>
      </c>
      <c r="I2923" s="3" t="str" cm="1">
        <f t="array" ref="I2923">IFERROR(IF(ROW()-1&gt;COUNTA([1]!T_Printers[Printers])*COUNTA([1]!T_Resins[Resins]),"",_xlfn.IFS(ROUND(VLOOKUP(C2923,[1]!T_Resins[#Data],4,FALSE)/VLOOKUP(A2923,[1]!T_Printers[#Data],5,FALSE),1)&lt;=_xlfn.XLOOKUP(B2923,[1]Printers!L:L,[1]Printers!O:O,1,0,),ROUND(VLOOKUP(C2923,[1]!T_Resins[#Data],4,FALSE)/VLOOKUP(A2923,[1]!T_Printers[#Data],5,FALSE),1),ROUND(VLOOKUP(C2923,[1]!T_Resins[#Data],4,FALSE)/VLOOKUP(A2923,[1]!T_Printers[#Data],5,FALSE),1)&gt;_xlfn.XLOOKUP(B2923,[1]Printers!L:L,[1]Printers!O:O,1,0,),"")),"")</f>
        <v/>
      </c>
      <c r="J2923" t="str">
        <f>IFERROR(IF(ROUND(_xlfn.XLOOKUP([1]Parameters!B2923,[1]Printers!L:L,[1]Printers!Q:Q,,0)*I2923/10,0)*10&lt;_xlfn.XLOOKUP([1]Parameters!B2923,[1]Printers!L:L,[1]Printers!P:P,,0),ROUND(_xlfn.XLOOKUP([1]Parameters!B2923,[1]Printers!L:L,[1]Printers!Q:Q,,0)*I2923/10,0)*10,_xlfn.XLOOKUP([1]Parameters!B2923,[1]Printers!L:L,[1]Printers!P:P,,0)),"")</f>
        <v/>
      </c>
      <c r="K2923">
        <f>IF(SUM(E2923:J2923)&lt;&gt;0,VLOOKUP(A2923,[1]!T_Printers[#Data],10,FALSE)+VLOOKUP(C2923,[1]!T_Resins[#Data],10,FALSE),"")</f>
        <v>4</v>
      </c>
      <c r="L2923">
        <f>IF(SUM(E2923:J2923)&lt;&gt;0,VLOOKUP(A2923,[1]!T_Printers[#Data],11,FALSE),"")</f>
        <v>8</v>
      </c>
      <c r="M2923">
        <f>IF(SUM(E2923:J2923)&lt;&gt;0,VLOOKUP(C2923,[1]!T_Resins[#Data],8,FALSE),"")</f>
        <v>120</v>
      </c>
      <c r="N2923">
        <f>IF(_xlfn.XLOOKUP(B2923,[1]Printers!$L:$L,[1]Printers!$R:$R,0,0)&gt;0,[1]Parameters!M2923,IF(SUM(E2923:J2923)&lt;&gt;0,VLOOKUP(C2923,[1]!T_Resins[#Data],9,FALSE),""))</f>
        <v>180</v>
      </c>
      <c r="O2923" t="str">
        <f t="shared" si="45"/>
        <v>PhrozenShuffleXL2019</v>
      </c>
    </row>
    <row r="2924" spans="1:15" x14ac:dyDescent="0.25">
      <c r="A2924" t="str">
        <f t="array" ref="A2924">IF(ROW()-1&gt;COUNTA([1]!T_Printers[Printers])*COUNTA([1]!T_Resins[Resins]),"",INDEX([1]!T_Printers[Printers],INT((ROW()-2)/COUNTA([1]!T_Resins[Resins])+1)))</f>
        <v>Phrozen Shuffle XL 2019</v>
      </c>
      <c r="B2924" t="str">
        <f>_xlfn.XLOOKUP(A2924,[1]!T_Printers[Printers],[1]!T_Printers[Icon link],,0)</f>
        <v>PhrozenShuffleXL2019</v>
      </c>
      <c r="C2924" t="str">
        <f t="array" ref="C2924">IF(ROW()-1&gt;COUNTA([1]!T_Printers[Printers])*COUNTA([1]!T_Resins[Resins]),"",INDEX([1]!T_Resins[Resins],MOD(ROW()-2,COUNTA([1]!T_Resins[Resins]))+1))</f>
        <v xml:space="preserve">Dental Sand A1-A2 (Обновленная версия) </v>
      </c>
      <c r="D2924">
        <f>IF(SUM(E2924:J2924)&lt;&gt;0,IF(ROW()-1&gt;COUNTA([1]!T_Printers[Printers])*COUNTA([1]!T_Resins[Resins]),"",2),"")</f>
        <v>2</v>
      </c>
      <c r="E2924" cm="1">
        <f t="array" ref="E2924">IFERROR(IF(ROW()-1&gt;COUNTA([1]!T_Printers[Printers])*COUNTA([1]!T_Resins[Resins]),"",_xlfn.IFS(ROUND(VLOOKUP(C2924,[1]!T_Resins[#Data],2,FALSE)/VLOOKUP(A2924,[1]!T_Printers[#Data],5,FALSE),1)&lt;=_xlfn.XLOOKUP(B2924,[1]Printers!L:L,[1]Printers!O:O,1,0,),ROUND(VLOOKUP(C2924,[1]!T_Resins[#Data],2,FALSE)/VLOOKUP(A2924,[1]!T_Printers[#Data],5,FALSE),1),ROUND(VLOOKUP(C2924,[1]!T_Resins[#Data],2,FALSE)/VLOOKUP(A2924,[1]!T_Printers[#Data],5,FALSE),1)&gt;_xlfn.XLOOKUP(B2924,[1]Printers!L:L,[1]Printers!O:O,1,0,),10)),"Используйте слой 100 мкм")</f>
        <v>19.100000000000001</v>
      </c>
      <c r="F2924">
        <f>IFERROR(IF(ROUND(_xlfn.XLOOKUP([1]Parameters!B2924,[1]Printers!L:L,[1]Printers!Q:Q,,0)*E2924/10,0)*10&lt;_xlfn.XLOOKUP([1]Parameters!B2924,[1]Printers!L:L,[1]Printers!P:P,,0),ROUND(_xlfn.XLOOKUP([1]Parameters!B2924,[1]Printers!L:L,[1]Printers!Q:Q,,0)*E2924/10,0)*10,_xlfn.XLOOKUP([1]Parameters!B2924,[1]Printers!L:L,[1]Printers!P:P,,0)),"")</f>
        <v>99</v>
      </c>
      <c r="G2924" cm="1">
        <f t="array" ref="G2924">IFERROR(IF(ROW()-1&gt;COUNTA([1]!T_Printers[Printers])*COUNTA([1]!T_Resins[Resins]),"",_xlfn.IFS(ROUND(VLOOKUP(C2924,[1]!T_Resins[#Data],3,FALSE)/VLOOKUP(A2924,[1]!T_Printers[#Data],5,FALSE),1)&lt;=_xlfn.XLOOKUP(B2924,[1]Printers!L:L,[1]Printers!O:O,1,0,),ROUND(VLOOKUP(C2924,[1]!T_Resins[#Data],3,FALSE)/VLOOKUP(A2924,[1]!T_Printers[#Data],5,FALSE),1),ROUND(VLOOKUP(C2924,[1]!T_Resins[#Data],3,FALSE)/VLOOKUP(A2924,[1]!T_Printers[#Data],5,FALSE),1)&gt;_xlfn.XLOOKUP(B2924,[1]Printers!L:L,[1]Printers!O:O,1,0,),10)),"")</f>
        <v>20</v>
      </c>
      <c r="H2924">
        <f>IFERROR(IF(ROUND(_xlfn.XLOOKUP([1]Parameters!B2924,[1]Printers!L:L,[1]Printers!Q:Q,,0)*G2924/10,0)*10&lt;_xlfn.XLOOKUP([1]Parameters!B2924,[1]Printers!L:L,[1]Printers!P:P,,0),ROUND(_xlfn.XLOOKUP([1]Parameters!B2924,[1]Printers!L:L,[1]Printers!Q:Q,,0)*G2924/10,0)*10,_xlfn.XLOOKUP([1]Parameters!B2924,[1]Printers!L:L,[1]Printers!P:P,,0)),"")</f>
        <v>99</v>
      </c>
      <c r="I2924" s="3" t="str" cm="1">
        <f t="array" ref="I2924">IFERROR(IF(ROW()-1&gt;COUNTA([1]!T_Printers[Printers])*COUNTA([1]!T_Resins[Resins]),"",_xlfn.IFS(ROUND(VLOOKUP(C2924,[1]!T_Resins[#Data],4,FALSE)/VLOOKUP(A2924,[1]!T_Printers[#Data],5,FALSE),1)&lt;=_xlfn.XLOOKUP(B2924,[1]Printers!L:L,[1]Printers!O:O,1,0,),ROUND(VLOOKUP(C2924,[1]!T_Resins[#Data],4,FALSE)/VLOOKUP(A2924,[1]!T_Printers[#Data],5,FALSE),1),ROUND(VLOOKUP(C2924,[1]!T_Resins[#Data],4,FALSE)/VLOOKUP(A2924,[1]!T_Printers[#Data],5,FALSE),1)&gt;_xlfn.XLOOKUP(B2924,[1]Printers!L:L,[1]Printers!O:O,1,0,),"")),"")</f>
        <v/>
      </c>
      <c r="J2924" t="str">
        <f>IFERROR(IF(ROUND(_xlfn.XLOOKUP([1]Parameters!B2924,[1]Printers!L:L,[1]Printers!Q:Q,,0)*I2924/10,0)*10&lt;_xlfn.XLOOKUP([1]Parameters!B2924,[1]Printers!L:L,[1]Printers!P:P,,0),ROUND(_xlfn.XLOOKUP([1]Parameters!B2924,[1]Printers!L:L,[1]Printers!Q:Q,,0)*I2924/10,0)*10,_xlfn.XLOOKUP([1]Parameters!B2924,[1]Printers!L:L,[1]Printers!P:P,,0)),"")</f>
        <v/>
      </c>
      <c r="K2924">
        <f>IF(SUM(E2924:J2924)&lt;&gt;0,VLOOKUP(A2924,[1]!T_Printers[#Data],10,FALSE)+VLOOKUP(C2924,[1]!T_Resins[#Data],10,FALSE),"")</f>
        <v>4</v>
      </c>
      <c r="L2924">
        <f>IF(SUM(E2924:J2924)&lt;&gt;0,VLOOKUP(A2924,[1]!T_Printers[#Data],11,FALSE),"")</f>
        <v>8</v>
      </c>
      <c r="M2924">
        <f>IF(SUM(E2924:J2924)&lt;&gt;0,VLOOKUP(C2924,[1]!T_Resins[#Data],8,FALSE),"")</f>
        <v>120</v>
      </c>
      <c r="N2924">
        <f>IF(_xlfn.XLOOKUP(B2924,[1]Printers!$L:$L,[1]Printers!$R:$R,0,0)&gt;0,[1]Parameters!M2924,IF(SUM(E2924:J2924)&lt;&gt;0,VLOOKUP(C2924,[1]!T_Resins[#Data],9,FALSE),""))</f>
        <v>180</v>
      </c>
      <c r="O2924" t="str">
        <f t="shared" si="45"/>
        <v>PhrozenShuffleXL2019</v>
      </c>
    </row>
    <row r="2925" spans="1:15" x14ac:dyDescent="0.25">
      <c r="A2925" t="str">
        <f t="array" ref="A2925">IF(ROW()-1&gt;COUNTA([1]!T_Printers[Printers])*COUNTA([1]!T_Resins[Resins]),"",INDEX([1]!T_Printers[Printers],INT((ROW()-2)/COUNTA([1]!T_Resins[Resins])+1)))</f>
        <v>Phrozen Shuffle XL 2019</v>
      </c>
      <c r="B2925" t="str">
        <f>_xlfn.XLOOKUP(A2925,[1]!T_Printers[Printers],[1]!T_Printers[Icon link],,0)</f>
        <v>PhrozenShuffleXL2019</v>
      </c>
      <c r="C2925" t="str">
        <f t="array" ref="C2925">IF(ROW()-1&gt;COUNTA([1]!T_Printers[Printers])*COUNTA([1]!T_Resins[Resins]),"",INDEX([1]!T_Resins[Resins],MOD(ROW()-2,COUNTA([1]!T_Resins[Resins]))+1))</f>
        <v>Dental Sand A3</v>
      </c>
      <c r="D2925">
        <f>IF(SUM(E2925:J2925)&lt;&gt;0,IF(ROW()-1&gt;COUNTA([1]!T_Printers[Printers])*COUNTA([1]!T_Resins[Resins]),"",2),"")</f>
        <v>2</v>
      </c>
      <c r="E2925" cm="1">
        <f t="array" ref="E2925">IFERROR(IF(ROW()-1&gt;COUNTA([1]!T_Printers[Printers])*COUNTA([1]!T_Resins[Resins]),"",_xlfn.IFS(ROUND(VLOOKUP(C2925,[1]!T_Resins[#Data],2,FALSE)/VLOOKUP(A2925,[1]!T_Printers[#Data],5,FALSE),1)&lt;=_xlfn.XLOOKUP(B2925,[1]Printers!L:L,[1]Printers!O:O,1,0,),ROUND(VLOOKUP(C2925,[1]!T_Resins[#Data],2,FALSE)/VLOOKUP(A2925,[1]!T_Printers[#Data],5,FALSE),1),ROUND(VLOOKUP(C2925,[1]!T_Resins[#Data],2,FALSE)/VLOOKUP(A2925,[1]!T_Printers[#Data],5,FALSE),1)&gt;_xlfn.XLOOKUP(B2925,[1]Printers!L:L,[1]Printers!O:O,1,0,),10)),"Используйте слой 100 мкм")</f>
        <v>7.2</v>
      </c>
      <c r="F2925">
        <f>IFERROR(IF(ROUND(_xlfn.XLOOKUP([1]Parameters!B2925,[1]Printers!L:L,[1]Printers!Q:Q,,0)*E2925/10,0)*10&lt;_xlfn.XLOOKUP([1]Parameters!B2925,[1]Printers!L:L,[1]Printers!P:P,,0),ROUND(_xlfn.XLOOKUP([1]Parameters!B2925,[1]Printers!L:L,[1]Printers!Q:Q,,0)*E2925/10,0)*10,_xlfn.XLOOKUP([1]Parameters!B2925,[1]Printers!L:L,[1]Printers!P:P,,0)),"")</f>
        <v>60</v>
      </c>
      <c r="G2925" cm="1">
        <f t="array" ref="G2925">IFERROR(IF(ROW()-1&gt;COUNTA([1]!T_Printers[Printers])*COUNTA([1]!T_Resins[Resins]),"",_xlfn.IFS(ROUND(VLOOKUP(C2925,[1]!T_Resins[#Data],3,FALSE)/VLOOKUP(A2925,[1]!T_Printers[#Data],5,FALSE),1)&lt;=_xlfn.XLOOKUP(B2925,[1]Printers!L:L,[1]Printers!O:O,1,0,),ROUND(VLOOKUP(C2925,[1]!T_Resins[#Data],3,FALSE)/VLOOKUP(A2925,[1]!T_Printers[#Data],5,FALSE),1),ROUND(VLOOKUP(C2925,[1]!T_Resins[#Data],3,FALSE)/VLOOKUP(A2925,[1]!T_Printers[#Data],5,FALSE),1)&gt;_xlfn.XLOOKUP(B2925,[1]Printers!L:L,[1]Printers!O:O,1,0,),10)),"")</f>
        <v>9.3000000000000007</v>
      </c>
      <c r="H2925">
        <f>IFERROR(IF(ROUND(_xlfn.XLOOKUP([1]Parameters!B2925,[1]Printers!L:L,[1]Printers!Q:Q,,0)*G2925/10,0)*10&lt;_xlfn.XLOOKUP([1]Parameters!B2925,[1]Printers!L:L,[1]Printers!P:P,,0),ROUND(_xlfn.XLOOKUP([1]Parameters!B2925,[1]Printers!L:L,[1]Printers!Q:Q,,0)*G2925/10,0)*10,_xlfn.XLOOKUP([1]Parameters!B2925,[1]Printers!L:L,[1]Printers!P:P,,0)),"")</f>
        <v>80</v>
      </c>
      <c r="I2925" s="3" t="str" cm="1">
        <f t="array" ref="I2925">IFERROR(IF(ROW()-1&gt;COUNTA([1]!T_Printers[Printers])*COUNTA([1]!T_Resins[Resins]),"",_xlfn.IFS(ROUND(VLOOKUP(C2925,[1]!T_Resins[#Data],4,FALSE)/VLOOKUP(A2925,[1]!T_Printers[#Data],5,FALSE),1)&lt;=_xlfn.XLOOKUP(B2925,[1]Printers!L:L,[1]Printers!O:O,1,0,),ROUND(VLOOKUP(C2925,[1]!T_Resins[#Data],4,FALSE)/VLOOKUP(A2925,[1]!T_Printers[#Data],5,FALSE),1),ROUND(VLOOKUP(C2925,[1]!T_Resins[#Data],4,FALSE)/VLOOKUP(A2925,[1]!T_Printers[#Data],5,FALSE),1)&gt;_xlfn.XLOOKUP(B2925,[1]Printers!L:L,[1]Printers!O:O,1,0,),"")),"")</f>
        <v/>
      </c>
      <c r="J2925" t="str">
        <f>IFERROR(IF(ROUND(_xlfn.XLOOKUP([1]Parameters!B2925,[1]Printers!L:L,[1]Printers!Q:Q,,0)*I2925/10,0)*10&lt;_xlfn.XLOOKUP([1]Parameters!B2925,[1]Printers!L:L,[1]Printers!P:P,,0),ROUND(_xlfn.XLOOKUP([1]Parameters!B2925,[1]Printers!L:L,[1]Printers!Q:Q,,0)*I2925/10,0)*10,_xlfn.XLOOKUP([1]Parameters!B2925,[1]Printers!L:L,[1]Printers!P:P,,0)),"")</f>
        <v/>
      </c>
      <c r="K2925">
        <f>IF(SUM(E2925:J2925)&lt;&gt;0,VLOOKUP(A2925,[1]!T_Printers[#Data],10,FALSE)+VLOOKUP(C2925,[1]!T_Resins[#Data],10,FALSE),"")</f>
        <v>4</v>
      </c>
      <c r="L2925">
        <f>IF(SUM(E2925:J2925)&lt;&gt;0,VLOOKUP(A2925,[1]!T_Printers[#Data],11,FALSE),"")</f>
        <v>8</v>
      </c>
      <c r="M2925">
        <f>IF(SUM(E2925:J2925)&lt;&gt;0,VLOOKUP(C2925,[1]!T_Resins[#Data],8,FALSE),"")</f>
        <v>120</v>
      </c>
      <c r="N2925">
        <f>IF(_xlfn.XLOOKUP(B2925,[1]Printers!$L:$L,[1]Printers!$R:$R,0,0)&gt;0,[1]Parameters!M2925,IF(SUM(E2925:J2925)&lt;&gt;0,VLOOKUP(C2925,[1]!T_Resins[#Data],9,FALSE),""))</f>
        <v>180</v>
      </c>
      <c r="O2925" t="str">
        <f t="shared" si="45"/>
        <v>PhrozenShuffleXL2019</v>
      </c>
    </row>
    <row r="2926" spans="1:15" x14ac:dyDescent="0.25">
      <c r="A2926" t="str">
        <f t="array" ref="A2926">IF(ROW()-1&gt;COUNTA([1]!T_Printers[Printers])*COUNTA([1]!T_Resins[Resins]),"",INDEX([1]!T_Printers[Printers],INT((ROW()-2)/COUNTA([1]!T_Resins[Resins])+1)))</f>
        <v>Phrozen Shuffle XL 2019</v>
      </c>
      <c r="B2926" t="str">
        <f>_xlfn.XLOOKUP(A2926,[1]!T_Printers[Printers],[1]!T_Printers[Icon link],,0)</f>
        <v>PhrozenShuffleXL2019</v>
      </c>
      <c r="C2926" t="str">
        <f t="array" ref="C2926">IF(ROW()-1&gt;COUNTA([1]!T_Printers[Printers])*COUNTA([1]!T_Resins[Resins]),"",INDEX([1]!T_Resins[Resins],MOD(ROW()-2,COUNTA([1]!T_Resins[Resins]))+1))</f>
        <v xml:space="preserve">Dental Sand A3 (Обновленная версия) </v>
      </c>
      <c r="D2926">
        <f>IF(SUM(E2926:J2926)&lt;&gt;0,IF(ROW()-1&gt;COUNTA([1]!T_Printers[Printers])*COUNTA([1]!T_Resins[Resins]),"",2),"")</f>
        <v>2</v>
      </c>
      <c r="E2926" cm="1">
        <f t="array" ref="E2926">IFERROR(IF(ROW()-1&gt;COUNTA([1]!T_Printers[Printers])*COUNTA([1]!T_Resins[Resins]),"",_xlfn.IFS(ROUND(VLOOKUP(C2926,[1]!T_Resins[#Data],2,FALSE)/VLOOKUP(A2926,[1]!T_Printers[#Data],5,FALSE),1)&lt;=_xlfn.XLOOKUP(B2926,[1]Printers!L:L,[1]Printers!O:O,1,0,),ROUND(VLOOKUP(C2926,[1]!T_Resins[#Data],2,FALSE)/VLOOKUP(A2926,[1]!T_Printers[#Data],5,FALSE),1),ROUND(VLOOKUP(C2926,[1]!T_Resins[#Data],2,FALSE)/VLOOKUP(A2926,[1]!T_Printers[#Data],5,FALSE),1)&gt;_xlfn.XLOOKUP(B2926,[1]Printers!L:L,[1]Printers!O:O,1,0,),10)),"Используйте слой 100 мкм")</f>
        <v>19.100000000000001</v>
      </c>
      <c r="F2926">
        <f>IFERROR(IF(ROUND(_xlfn.XLOOKUP([1]Parameters!B2926,[1]Printers!L:L,[1]Printers!Q:Q,,0)*E2926/10,0)*10&lt;_xlfn.XLOOKUP([1]Parameters!B2926,[1]Printers!L:L,[1]Printers!P:P,,0),ROUND(_xlfn.XLOOKUP([1]Parameters!B2926,[1]Printers!L:L,[1]Printers!Q:Q,,0)*E2926/10,0)*10,_xlfn.XLOOKUP([1]Parameters!B2926,[1]Printers!L:L,[1]Printers!P:P,,0)),"")</f>
        <v>99</v>
      </c>
      <c r="G2926" cm="1">
        <f t="array" ref="G2926">IFERROR(IF(ROW()-1&gt;COUNTA([1]!T_Printers[Printers])*COUNTA([1]!T_Resins[Resins]),"",_xlfn.IFS(ROUND(VLOOKUP(C2926,[1]!T_Resins[#Data],3,FALSE)/VLOOKUP(A2926,[1]!T_Printers[#Data],5,FALSE),1)&lt;=_xlfn.XLOOKUP(B2926,[1]Printers!L:L,[1]Printers!O:O,1,0,),ROUND(VLOOKUP(C2926,[1]!T_Resins[#Data],3,FALSE)/VLOOKUP(A2926,[1]!T_Printers[#Data],5,FALSE),1),ROUND(VLOOKUP(C2926,[1]!T_Resins[#Data],3,FALSE)/VLOOKUP(A2926,[1]!T_Printers[#Data],5,FALSE),1)&gt;_xlfn.XLOOKUP(B2926,[1]Printers!L:L,[1]Printers!O:O,1,0,),10)),"")</f>
        <v>20</v>
      </c>
      <c r="H2926">
        <f>IFERROR(IF(ROUND(_xlfn.XLOOKUP([1]Parameters!B2926,[1]Printers!L:L,[1]Printers!Q:Q,,0)*G2926/10,0)*10&lt;_xlfn.XLOOKUP([1]Parameters!B2926,[1]Printers!L:L,[1]Printers!P:P,,0),ROUND(_xlfn.XLOOKUP([1]Parameters!B2926,[1]Printers!L:L,[1]Printers!Q:Q,,0)*G2926/10,0)*10,_xlfn.XLOOKUP([1]Parameters!B2926,[1]Printers!L:L,[1]Printers!P:P,,0)),"")</f>
        <v>99</v>
      </c>
      <c r="I2926" s="3" t="str" cm="1">
        <f t="array" ref="I2926">IFERROR(IF(ROW()-1&gt;COUNTA([1]!T_Printers[Printers])*COUNTA([1]!T_Resins[Resins]),"",_xlfn.IFS(ROUND(VLOOKUP(C2926,[1]!T_Resins[#Data],4,FALSE)/VLOOKUP(A2926,[1]!T_Printers[#Data],5,FALSE),1)&lt;=_xlfn.XLOOKUP(B2926,[1]Printers!L:L,[1]Printers!O:O,1,0,),ROUND(VLOOKUP(C2926,[1]!T_Resins[#Data],4,FALSE)/VLOOKUP(A2926,[1]!T_Printers[#Data],5,FALSE),1),ROUND(VLOOKUP(C2926,[1]!T_Resins[#Data],4,FALSE)/VLOOKUP(A2926,[1]!T_Printers[#Data],5,FALSE),1)&gt;_xlfn.XLOOKUP(B2926,[1]Printers!L:L,[1]Printers!O:O,1,0,),"")),"")</f>
        <v/>
      </c>
      <c r="J2926" t="str">
        <f>IFERROR(IF(ROUND(_xlfn.XLOOKUP([1]Parameters!B2926,[1]Printers!L:L,[1]Printers!Q:Q,,0)*I2926/10,0)*10&lt;_xlfn.XLOOKUP([1]Parameters!B2926,[1]Printers!L:L,[1]Printers!P:P,,0),ROUND(_xlfn.XLOOKUP([1]Parameters!B2926,[1]Printers!L:L,[1]Printers!Q:Q,,0)*I2926/10,0)*10,_xlfn.XLOOKUP([1]Parameters!B2926,[1]Printers!L:L,[1]Printers!P:P,,0)),"")</f>
        <v/>
      </c>
      <c r="K2926">
        <f>IF(SUM(E2926:J2926)&lt;&gt;0,VLOOKUP(A2926,[1]!T_Printers[#Data],10,FALSE)+VLOOKUP(C2926,[1]!T_Resins[#Data],10,FALSE),"")</f>
        <v>4</v>
      </c>
      <c r="L2926">
        <f>IF(SUM(E2926:J2926)&lt;&gt;0,VLOOKUP(A2926,[1]!T_Printers[#Data],11,FALSE),"")</f>
        <v>8</v>
      </c>
      <c r="M2926">
        <f>IF(SUM(E2926:J2926)&lt;&gt;0,VLOOKUP(C2926,[1]!T_Resins[#Data],8,FALSE),"")</f>
        <v>120</v>
      </c>
      <c r="N2926">
        <f>IF(_xlfn.XLOOKUP(B2926,[1]Printers!$L:$L,[1]Printers!$R:$R,0,0)&gt;0,[1]Parameters!M2926,IF(SUM(E2926:J2926)&lt;&gt;0,VLOOKUP(C2926,[1]!T_Resins[#Data],9,FALSE),""))</f>
        <v>180</v>
      </c>
      <c r="O2926" t="str">
        <f t="shared" si="45"/>
        <v>PhrozenShuffleXL2019</v>
      </c>
    </row>
    <row r="2927" spans="1:15" x14ac:dyDescent="0.25">
      <c r="A2927" t="str">
        <f t="array" ref="A2927">IF(ROW()-1&gt;COUNTA([1]!T_Printers[Printers])*COUNTA([1]!T_Resins[Resins]),"",INDEX([1]!T_Printers[Printers],INT((ROW()-2)/COUNTA([1]!T_Resins[Resins])+1)))</f>
        <v>Phrozen Shuffle XL 2019</v>
      </c>
      <c r="B2927" t="str">
        <f>_xlfn.XLOOKUP(A2927,[1]!T_Printers[Printers],[1]!T_Printers[Icon link],,0)</f>
        <v>PhrozenShuffleXL2019</v>
      </c>
      <c r="C2927" t="str">
        <f t="array" ref="C2927">IF(ROW()-1&gt;COUNTA([1]!T_Printers[Printers])*COUNTA([1]!T_Resins[Resins]),"",INDEX([1]!T_Resins[Resins],MOD(ROW()-2,COUNTA([1]!T_Resins[Resins]))+1))</f>
        <v>Dental Sand Pro A1-A2 (Crown LT)</v>
      </c>
      <c r="D2927">
        <f>IF(SUM(E2927:J2927)&lt;&gt;0,IF(ROW()-1&gt;COUNTA([1]!T_Printers[Printers])*COUNTA([1]!T_Resins[Resins]),"",2),"")</f>
        <v>2</v>
      </c>
      <c r="E2927" cm="1">
        <f t="array" ref="E2927">IFERROR(IF(ROW()-1&gt;COUNTA([1]!T_Printers[Printers])*COUNTA([1]!T_Resins[Resins]),"",_xlfn.IFS(ROUND(VLOOKUP(C2927,[1]!T_Resins[#Data],2,FALSE)/VLOOKUP(A2927,[1]!T_Printers[#Data],5,FALSE),1)&lt;=_xlfn.XLOOKUP(B2927,[1]Printers!L:L,[1]Printers!O:O,1,0,),ROUND(VLOOKUP(C2927,[1]!T_Resins[#Data],2,FALSE)/VLOOKUP(A2927,[1]!T_Printers[#Data],5,FALSE),1),ROUND(VLOOKUP(C2927,[1]!T_Resins[#Data],2,FALSE)/VLOOKUP(A2927,[1]!T_Printers[#Data],5,FALSE),1)&gt;_xlfn.XLOOKUP(B2927,[1]Printers!L:L,[1]Printers!O:O,1,0,),10)),"Используйте слой 100 мкм")</f>
        <v>31.7</v>
      </c>
      <c r="F2927">
        <f>IFERROR(IF(ROUND(_xlfn.XLOOKUP([1]Parameters!B2927,[1]Printers!L:L,[1]Printers!Q:Q,,0)*E2927/10,0)*10&lt;_xlfn.XLOOKUP([1]Parameters!B2927,[1]Printers!L:L,[1]Printers!P:P,,0),ROUND(_xlfn.XLOOKUP([1]Parameters!B2927,[1]Printers!L:L,[1]Printers!Q:Q,,0)*E2927/10,0)*10,_xlfn.XLOOKUP([1]Parameters!B2927,[1]Printers!L:L,[1]Printers!P:P,,0)),"")</f>
        <v>99</v>
      </c>
      <c r="G2927" cm="1">
        <f t="array" ref="G2927">IFERROR(IF(ROW()-1&gt;COUNTA([1]!T_Printers[Printers])*COUNTA([1]!T_Resins[Resins]),"",_xlfn.IFS(ROUND(VLOOKUP(C2927,[1]!T_Resins[#Data],3,FALSE)/VLOOKUP(A2927,[1]!T_Printers[#Data],5,FALSE),1)&lt;=_xlfn.XLOOKUP(B2927,[1]Printers!L:L,[1]Printers!O:O,1,0,),ROUND(VLOOKUP(C2927,[1]!T_Resins[#Data],3,FALSE)/VLOOKUP(A2927,[1]!T_Printers[#Data],5,FALSE),1),ROUND(VLOOKUP(C2927,[1]!T_Resins[#Data],3,FALSE)/VLOOKUP(A2927,[1]!T_Printers[#Data],5,FALSE),1)&gt;_xlfn.XLOOKUP(B2927,[1]Printers!L:L,[1]Printers!O:O,1,0,),10)),"")</f>
        <v>45.5</v>
      </c>
      <c r="H2927">
        <f>IFERROR(IF(ROUND(_xlfn.XLOOKUP([1]Parameters!B2927,[1]Printers!L:L,[1]Printers!Q:Q,,0)*G2927/10,0)*10&lt;_xlfn.XLOOKUP([1]Parameters!B2927,[1]Printers!L:L,[1]Printers!P:P,,0),ROUND(_xlfn.XLOOKUP([1]Parameters!B2927,[1]Printers!L:L,[1]Printers!Q:Q,,0)*G2927/10,0)*10,_xlfn.XLOOKUP([1]Parameters!B2927,[1]Printers!L:L,[1]Printers!P:P,,0)),"")</f>
        <v>99</v>
      </c>
      <c r="I2927" s="3" t="str" cm="1">
        <f t="array" ref="I2927">IFERROR(IF(ROW()-1&gt;COUNTA([1]!T_Printers[Printers])*COUNTA([1]!T_Resins[Resins]),"",_xlfn.IFS(ROUND(VLOOKUP(C2927,[1]!T_Resins[#Data],4,FALSE)/VLOOKUP(A2927,[1]!T_Printers[#Data],5,FALSE),1)&lt;=_xlfn.XLOOKUP(B2927,[1]Printers!L:L,[1]Printers!O:O,1,0,),ROUND(VLOOKUP(C2927,[1]!T_Resins[#Data],4,FALSE)/VLOOKUP(A2927,[1]!T_Printers[#Data],5,FALSE),1),ROUND(VLOOKUP(C2927,[1]!T_Resins[#Data],4,FALSE)/VLOOKUP(A2927,[1]!T_Printers[#Data],5,FALSE),1)&gt;_xlfn.XLOOKUP(B2927,[1]Printers!L:L,[1]Printers!O:O,1,0,),"")),"")</f>
        <v/>
      </c>
      <c r="J2927" t="str">
        <f>IFERROR(IF(ROUND(_xlfn.XLOOKUP([1]Parameters!B2927,[1]Printers!L:L,[1]Printers!Q:Q,,0)*I2927/10,0)*10&lt;_xlfn.XLOOKUP([1]Parameters!B2927,[1]Printers!L:L,[1]Printers!P:P,,0),ROUND(_xlfn.XLOOKUP([1]Parameters!B2927,[1]Printers!L:L,[1]Printers!Q:Q,,0)*I2927/10,0)*10,_xlfn.XLOOKUP([1]Parameters!B2927,[1]Printers!L:L,[1]Printers!P:P,,0)),"")</f>
        <v/>
      </c>
      <c r="K2927">
        <f>IF(SUM(E2927:J2927)&lt;&gt;0,VLOOKUP(A2927,[1]!T_Printers[#Data],10,FALSE)+VLOOKUP(C2927,[1]!T_Resins[#Data],10,FALSE),"")</f>
        <v>4</v>
      </c>
      <c r="L2927">
        <f>IF(SUM(E2927:J2927)&lt;&gt;0,VLOOKUP(A2927,[1]!T_Printers[#Data],11,FALSE),"")</f>
        <v>8</v>
      </c>
      <c r="M2927">
        <f>IF(SUM(E2927:J2927)&lt;&gt;0,VLOOKUP(C2927,[1]!T_Resins[#Data],8,FALSE),"")</f>
        <v>120</v>
      </c>
      <c r="N2927">
        <f>IF(_xlfn.XLOOKUP(B2927,[1]Printers!$L:$L,[1]Printers!$R:$R,0,0)&gt;0,[1]Parameters!M2927,IF(SUM(E2927:J2927)&lt;&gt;0,VLOOKUP(C2927,[1]!T_Resins[#Data],9,FALSE),""))</f>
        <v>180</v>
      </c>
      <c r="O2927" t="str">
        <f t="shared" si="45"/>
        <v>PhrozenShuffleXL2019</v>
      </c>
    </row>
    <row r="2928" spans="1:15" x14ac:dyDescent="0.25">
      <c r="A2928" t="str">
        <f t="array" ref="A2928">IF(ROW()-1&gt;COUNTA([1]!T_Printers[Printers])*COUNTA([1]!T_Resins[Resins]),"",INDEX([1]!T_Printers[Printers],INT((ROW()-2)/COUNTA([1]!T_Resins[Resins])+1)))</f>
        <v>Phrozen Shuffle XL 2019</v>
      </c>
      <c r="B2928" t="str">
        <f>_xlfn.XLOOKUP(A2928,[1]!T_Printers[Printers],[1]!T_Printers[Icon link],,0)</f>
        <v>PhrozenShuffleXL2019</v>
      </c>
      <c r="C2928" t="str">
        <f t="array" ref="C2928">IF(ROW()-1&gt;COUNTA([1]!T_Printers[Printers])*COUNTA([1]!T_Resins[Resins]),"",INDEX([1]!T_Resins[Resins],MOD(ROW()-2,COUNTA([1]!T_Resins[Resins]))+1))</f>
        <v>Dental Sand Pro A3 (Crown LT)</v>
      </c>
      <c r="D2928">
        <f>IF(SUM(E2928:J2928)&lt;&gt;0,IF(ROW()-1&gt;COUNTA([1]!T_Printers[Printers])*COUNTA([1]!T_Resins[Resins]),"",2),"")</f>
        <v>2</v>
      </c>
      <c r="E2928" cm="1">
        <f t="array" ref="E2928">IFERROR(IF(ROW()-1&gt;COUNTA([1]!T_Printers[Printers])*COUNTA([1]!T_Resins[Resins]),"",_xlfn.IFS(ROUND(VLOOKUP(C2928,[1]!T_Resins[#Data],2,FALSE)/VLOOKUP(A2928,[1]!T_Printers[#Data],5,FALSE),1)&lt;=_xlfn.XLOOKUP(B2928,[1]Printers!L:L,[1]Printers!O:O,1,0,),ROUND(VLOOKUP(C2928,[1]!T_Resins[#Data],2,FALSE)/VLOOKUP(A2928,[1]!T_Printers[#Data],5,FALSE),1),ROUND(VLOOKUP(C2928,[1]!T_Resins[#Data],2,FALSE)/VLOOKUP(A2928,[1]!T_Printers[#Data],5,FALSE),1)&gt;_xlfn.XLOOKUP(B2928,[1]Printers!L:L,[1]Printers!O:O,1,0,),10)),"Используйте слой 100 мкм")</f>
        <v>31.7</v>
      </c>
      <c r="F2928">
        <f>IFERROR(IF(ROUND(_xlfn.XLOOKUP([1]Parameters!B2928,[1]Printers!L:L,[1]Printers!Q:Q,,0)*E2928/10,0)*10&lt;_xlfn.XLOOKUP([1]Parameters!B2928,[1]Printers!L:L,[1]Printers!P:P,,0),ROUND(_xlfn.XLOOKUP([1]Parameters!B2928,[1]Printers!L:L,[1]Printers!Q:Q,,0)*E2928/10,0)*10,_xlfn.XLOOKUP([1]Parameters!B2928,[1]Printers!L:L,[1]Printers!P:P,,0)),"")</f>
        <v>99</v>
      </c>
      <c r="G2928" cm="1">
        <f t="array" ref="G2928">IFERROR(IF(ROW()-1&gt;COUNTA([1]!T_Printers[Printers])*COUNTA([1]!T_Resins[Resins]),"",_xlfn.IFS(ROUND(VLOOKUP(C2928,[1]!T_Resins[#Data],3,FALSE)/VLOOKUP(A2928,[1]!T_Printers[#Data],5,FALSE),1)&lt;=_xlfn.XLOOKUP(B2928,[1]Printers!L:L,[1]Printers!O:O,1,0,),ROUND(VLOOKUP(C2928,[1]!T_Resins[#Data],3,FALSE)/VLOOKUP(A2928,[1]!T_Printers[#Data],5,FALSE),1),ROUND(VLOOKUP(C2928,[1]!T_Resins[#Data],3,FALSE)/VLOOKUP(A2928,[1]!T_Printers[#Data],5,FALSE),1)&gt;_xlfn.XLOOKUP(B2928,[1]Printers!L:L,[1]Printers!O:O,1,0,),10)),"")</f>
        <v>45.5</v>
      </c>
      <c r="H2928">
        <f>IFERROR(IF(ROUND(_xlfn.XLOOKUP([1]Parameters!B2928,[1]Printers!L:L,[1]Printers!Q:Q,,0)*G2928/10,0)*10&lt;_xlfn.XLOOKUP([1]Parameters!B2928,[1]Printers!L:L,[1]Printers!P:P,,0),ROUND(_xlfn.XLOOKUP([1]Parameters!B2928,[1]Printers!L:L,[1]Printers!Q:Q,,0)*G2928/10,0)*10,_xlfn.XLOOKUP([1]Parameters!B2928,[1]Printers!L:L,[1]Printers!P:P,,0)),"")</f>
        <v>99</v>
      </c>
      <c r="I2928" s="3" t="str" cm="1">
        <f t="array" ref="I2928">IFERROR(IF(ROW()-1&gt;COUNTA([1]!T_Printers[Printers])*COUNTA([1]!T_Resins[Resins]),"",_xlfn.IFS(ROUND(VLOOKUP(C2928,[1]!T_Resins[#Data],4,FALSE)/VLOOKUP(A2928,[1]!T_Printers[#Data],5,FALSE),1)&lt;=_xlfn.XLOOKUP(B2928,[1]Printers!L:L,[1]Printers!O:O,1,0,),ROUND(VLOOKUP(C2928,[1]!T_Resins[#Data],4,FALSE)/VLOOKUP(A2928,[1]!T_Printers[#Data],5,FALSE),1),ROUND(VLOOKUP(C2928,[1]!T_Resins[#Data],4,FALSE)/VLOOKUP(A2928,[1]!T_Printers[#Data],5,FALSE),1)&gt;_xlfn.XLOOKUP(B2928,[1]Printers!L:L,[1]Printers!O:O,1,0,),"")),"")</f>
        <v/>
      </c>
      <c r="J2928" t="str">
        <f>IFERROR(IF(ROUND(_xlfn.XLOOKUP([1]Parameters!B2928,[1]Printers!L:L,[1]Printers!Q:Q,,0)*I2928/10,0)*10&lt;_xlfn.XLOOKUP([1]Parameters!B2928,[1]Printers!L:L,[1]Printers!P:P,,0),ROUND(_xlfn.XLOOKUP([1]Parameters!B2928,[1]Printers!L:L,[1]Printers!Q:Q,,0)*I2928/10,0)*10,_xlfn.XLOOKUP([1]Parameters!B2928,[1]Printers!L:L,[1]Printers!P:P,,0)),"")</f>
        <v/>
      </c>
      <c r="K2928">
        <f>IF(SUM(E2928:J2928)&lt;&gt;0,VLOOKUP(A2928,[1]!T_Printers[#Data],10,FALSE)+VLOOKUP(C2928,[1]!T_Resins[#Data],10,FALSE),"")</f>
        <v>4</v>
      </c>
      <c r="L2928">
        <f>IF(SUM(E2928:J2928)&lt;&gt;0,VLOOKUP(A2928,[1]!T_Printers[#Data],11,FALSE),"")</f>
        <v>8</v>
      </c>
      <c r="M2928">
        <f>IF(SUM(E2928:J2928)&lt;&gt;0,VLOOKUP(C2928,[1]!T_Resins[#Data],8,FALSE),"")</f>
        <v>120</v>
      </c>
      <c r="N2928">
        <f>IF(_xlfn.XLOOKUP(B2928,[1]Printers!$L:$L,[1]Printers!$R:$R,0,0)&gt;0,[1]Parameters!M2928,IF(SUM(E2928:J2928)&lt;&gt;0,VLOOKUP(C2928,[1]!T_Resins[#Data],9,FALSE),""))</f>
        <v>180</v>
      </c>
      <c r="O2928" t="str">
        <f t="shared" si="45"/>
        <v>PhrozenShuffleXL2019</v>
      </c>
    </row>
    <row r="2929" spans="1:15" x14ac:dyDescent="0.25">
      <c r="A2929" t="str">
        <f t="array" ref="A2929">IF(ROW()-1&gt;COUNTA([1]!T_Printers[Printers])*COUNTA([1]!T_Resins[Resins]),"",INDEX([1]!T_Printers[Printers],INT((ROW()-2)/COUNTA([1]!T_Resins[Resins])+1)))</f>
        <v>Phrozen Shuffle XL 2019</v>
      </c>
      <c r="B2929" t="str">
        <f>_xlfn.XLOOKUP(A2929,[1]!T_Printers[Printers],[1]!T_Printers[Icon link],,0)</f>
        <v>PhrozenShuffleXL2019</v>
      </c>
      <c r="C2929" t="str">
        <f t="array" ref="C2929">IF(ROW()-1&gt;COUNTA([1]!T_Printers[Printers])*COUNTA([1]!T_Resins[Resins]),"",INDEX([1]!T_Resins[Resins],MOD(ROW()-2,COUNTA([1]!T_Resins[Resins]))+1))</f>
        <v>Dental Splint Soft</v>
      </c>
      <c r="D2929">
        <f>IF(SUM(E2929:J2929)&lt;&gt;0,IF(ROW()-1&gt;COUNTA([1]!T_Printers[Printers])*COUNTA([1]!T_Resins[Resins]),"",2),"")</f>
        <v>2</v>
      </c>
      <c r="E2929" cm="1">
        <f t="array" ref="E2929">IFERROR(IF(ROW()-1&gt;COUNTA([1]!T_Printers[Printers])*COUNTA([1]!T_Resins[Resins]),"",_xlfn.IFS(ROUND(VLOOKUP(C2929,[1]!T_Resins[#Data],2,FALSE)/VLOOKUP(A2929,[1]!T_Printers[#Data],5,FALSE),1)&lt;=_xlfn.XLOOKUP(B2929,[1]Printers!L:L,[1]Printers!O:O,1,0,),ROUND(VLOOKUP(C2929,[1]!T_Resins[#Data],2,FALSE)/VLOOKUP(A2929,[1]!T_Printers[#Data],5,FALSE),1),ROUND(VLOOKUP(C2929,[1]!T_Resins[#Data],2,FALSE)/VLOOKUP(A2929,[1]!T_Printers[#Data],5,FALSE),1)&gt;_xlfn.XLOOKUP(B2929,[1]Printers!L:L,[1]Printers!O:O,1,0,),10)),"Используйте слой 100 мкм")</f>
        <v>21.1</v>
      </c>
      <c r="F2929">
        <f>IFERROR(IF(ROUND(_xlfn.XLOOKUP([1]Parameters!B2929,[1]Printers!L:L,[1]Printers!Q:Q,,0)*E2929/10,0)*10&lt;_xlfn.XLOOKUP([1]Parameters!B2929,[1]Printers!L:L,[1]Printers!P:P,,0),ROUND(_xlfn.XLOOKUP([1]Parameters!B2929,[1]Printers!L:L,[1]Printers!Q:Q,,0)*E2929/10,0)*10,_xlfn.XLOOKUP([1]Parameters!B2929,[1]Printers!L:L,[1]Printers!P:P,,0)),"")</f>
        <v>99</v>
      </c>
      <c r="G2929" cm="1">
        <f t="array" ref="G2929">IFERROR(IF(ROW()-1&gt;COUNTA([1]!T_Printers[Printers])*COUNTA([1]!T_Resins[Resins]),"",_xlfn.IFS(ROUND(VLOOKUP(C2929,[1]!T_Resins[#Data],3,FALSE)/VLOOKUP(A2929,[1]!T_Printers[#Data],5,FALSE),1)&lt;=_xlfn.XLOOKUP(B2929,[1]Printers!L:L,[1]Printers!O:O,1,0,),ROUND(VLOOKUP(C2929,[1]!T_Resins[#Data],3,FALSE)/VLOOKUP(A2929,[1]!T_Printers[#Data],5,FALSE),1),ROUND(VLOOKUP(C2929,[1]!T_Resins[#Data],3,FALSE)/VLOOKUP(A2929,[1]!T_Printers[#Data],5,FALSE),1)&gt;_xlfn.XLOOKUP(B2929,[1]Printers!L:L,[1]Printers!O:O,1,0,),10)),"")</f>
        <v>27.5</v>
      </c>
      <c r="H2929">
        <f>IFERROR(IF(ROUND(_xlfn.XLOOKUP([1]Parameters!B2929,[1]Printers!L:L,[1]Printers!Q:Q,,0)*G2929/10,0)*10&lt;_xlfn.XLOOKUP([1]Parameters!B2929,[1]Printers!L:L,[1]Printers!P:P,,0),ROUND(_xlfn.XLOOKUP([1]Parameters!B2929,[1]Printers!L:L,[1]Printers!Q:Q,,0)*G2929/10,0)*10,_xlfn.XLOOKUP([1]Parameters!B2929,[1]Printers!L:L,[1]Printers!P:P,,0)),"")</f>
        <v>99</v>
      </c>
      <c r="I2929" s="3" t="str" cm="1">
        <f t="array" ref="I2929">IFERROR(IF(ROW()-1&gt;COUNTA([1]!T_Printers[Printers])*COUNTA([1]!T_Resins[Resins]),"",_xlfn.IFS(ROUND(VLOOKUP(C2929,[1]!T_Resins[#Data],4,FALSE)/VLOOKUP(A2929,[1]!T_Printers[#Data],5,FALSE),1)&lt;=_xlfn.XLOOKUP(B2929,[1]Printers!L:L,[1]Printers!O:O,1,0,),ROUND(VLOOKUP(C2929,[1]!T_Resins[#Data],4,FALSE)/VLOOKUP(A2929,[1]!T_Printers[#Data],5,FALSE),1),ROUND(VLOOKUP(C2929,[1]!T_Resins[#Data],4,FALSE)/VLOOKUP(A2929,[1]!T_Printers[#Data],5,FALSE),1)&gt;_xlfn.XLOOKUP(B2929,[1]Printers!L:L,[1]Printers!O:O,1,0,),"")),"")</f>
        <v/>
      </c>
      <c r="J2929" t="str">
        <f>IFERROR(IF(ROUND(_xlfn.XLOOKUP([1]Parameters!B2929,[1]Printers!L:L,[1]Printers!Q:Q,,0)*I2929/10,0)*10&lt;_xlfn.XLOOKUP([1]Parameters!B2929,[1]Printers!L:L,[1]Printers!P:P,,0),ROUND(_xlfn.XLOOKUP([1]Parameters!B2929,[1]Printers!L:L,[1]Printers!Q:Q,,0)*I2929/10,0)*10,_xlfn.XLOOKUP([1]Parameters!B2929,[1]Printers!L:L,[1]Printers!P:P,,0)),"")</f>
        <v/>
      </c>
      <c r="K2929">
        <f>IF(SUM(E2929:J2929)&lt;&gt;0,VLOOKUP(A2929,[1]!T_Printers[#Data],10,FALSE)+VLOOKUP(C2929,[1]!T_Resins[#Data],10,FALSE),"")</f>
        <v>3</v>
      </c>
      <c r="L2929">
        <f>IF(SUM(E2929:J2929)&lt;&gt;0,VLOOKUP(A2929,[1]!T_Printers[#Data],11,FALSE),"")</f>
        <v>8</v>
      </c>
      <c r="M2929">
        <f>IF(SUM(E2929:J2929)&lt;&gt;0,VLOOKUP(C2929,[1]!T_Resins[#Data],8,FALSE),"")</f>
        <v>60</v>
      </c>
      <c r="N2929">
        <f>IF(_xlfn.XLOOKUP(B2929,[1]Printers!$L:$L,[1]Printers!$R:$R,0,0)&gt;0,[1]Parameters!M2929,IF(SUM(E2929:J2929)&lt;&gt;0,VLOOKUP(C2929,[1]!T_Resins[#Data],9,FALSE),""))</f>
        <v>60</v>
      </c>
      <c r="O2929" t="str">
        <f t="shared" si="45"/>
        <v>PhrozenShuffleXL2019</v>
      </c>
    </row>
    <row r="2930" spans="1:15" x14ac:dyDescent="0.25">
      <c r="A2930" t="str">
        <f t="array" ref="A2930">IF(ROW()-1&gt;COUNTA([1]!T_Printers[Printers])*COUNTA([1]!T_Resins[Resins]),"",INDEX([1]!T_Printers[Printers],INT((ROW()-2)/COUNTA([1]!T_Resins[Resins])+1)))</f>
        <v>Phrozen Shuffle XL 2019</v>
      </c>
      <c r="B2930" t="str">
        <f>_xlfn.XLOOKUP(A2930,[1]!T_Printers[Printers],[1]!T_Printers[Icon link],,0)</f>
        <v>PhrozenShuffleXL2019</v>
      </c>
      <c r="C2930" t="str">
        <f t="array" ref="C2930">IF(ROW()-1&gt;COUNTA([1]!T_Printers[Printers])*COUNTA([1]!T_Resins[Resins]),"",INDEX([1]!T_Resins[Resins],MOD(ROW()-2,COUNTA([1]!T_Resins[Resins]))+1))</f>
        <v>Dental Tray</v>
      </c>
      <c r="D2930">
        <f>IF(SUM(E2930:J2930)&lt;&gt;0,IF(ROW()-1&gt;COUNTA([1]!T_Printers[Printers])*COUNTA([1]!T_Resins[Resins]),"",2),"")</f>
        <v>2</v>
      </c>
      <c r="E2930" t="str" cm="1">
        <f t="array" ref="E2930">IFERROR(IF(ROW()-1&gt;COUNTA([1]!T_Printers[Printers])*COUNTA([1]!T_Resins[Resins]),"",_xlfn.IFS(ROUND(VLOOKUP(C2930,[1]!T_Resins[#Data],2,FALSE)/VLOOKUP(A2930,[1]!T_Printers[#Data],5,FALSE),1)&lt;=_xlfn.XLOOKUP(B2930,[1]Printers!L:L,[1]Printers!O:O,1,0,),ROUND(VLOOKUP(C2930,[1]!T_Resins[#Data],2,FALSE)/VLOOKUP(A2930,[1]!T_Printers[#Data],5,FALSE),1),ROUND(VLOOKUP(C2930,[1]!T_Resins[#Data],2,FALSE)/VLOOKUP(A2930,[1]!T_Printers[#Data],5,FALSE),1)&gt;_xlfn.XLOOKUP(B2930,[1]Printers!L:L,[1]Printers!O:O,1,0,),10)),"Используйте слой 100 мкм")</f>
        <v>Используйте слой 100 мкм</v>
      </c>
      <c r="F2930" t="str">
        <f>IFERROR(IF(ROUND(_xlfn.XLOOKUP([1]Parameters!B2930,[1]Printers!L:L,[1]Printers!Q:Q,,0)*E2930/10,0)*10&lt;_xlfn.XLOOKUP([1]Parameters!B2930,[1]Printers!L:L,[1]Printers!P:P,,0),ROUND(_xlfn.XLOOKUP([1]Parameters!B2930,[1]Printers!L:L,[1]Printers!Q:Q,,0)*E2930/10,0)*10,_xlfn.XLOOKUP([1]Parameters!B2930,[1]Printers!L:L,[1]Printers!P:P,,0)),"")</f>
        <v/>
      </c>
      <c r="G2930" cm="1">
        <f t="array" ref="G2930">IFERROR(IF(ROW()-1&gt;COUNTA([1]!T_Printers[Printers])*COUNTA([1]!T_Resins[Resins]),"",_xlfn.IFS(ROUND(VLOOKUP(C2930,[1]!T_Resins[#Data],3,FALSE)/VLOOKUP(A2930,[1]!T_Printers[#Data],5,FALSE),1)&lt;=_xlfn.XLOOKUP(B2930,[1]Printers!L:L,[1]Printers!O:O,1,0,),ROUND(VLOOKUP(C2930,[1]!T_Resins[#Data],3,FALSE)/VLOOKUP(A2930,[1]!T_Printers[#Data],5,FALSE),1),ROUND(VLOOKUP(C2930,[1]!T_Resins[#Data],3,FALSE)/VLOOKUP(A2930,[1]!T_Printers[#Data],5,FALSE),1)&gt;_xlfn.XLOOKUP(B2930,[1]Printers!L:L,[1]Printers!O:O,1,0,),10)),"")</f>
        <v>16.899999999999999</v>
      </c>
      <c r="H2930">
        <f>IFERROR(IF(ROUND(_xlfn.XLOOKUP([1]Parameters!B2930,[1]Printers!L:L,[1]Printers!Q:Q,,0)*G2930/10,0)*10&lt;_xlfn.XLOOKUP([1]Parameters!B2930,[1]Printers!L:L,[1]Printers!P:P,,0),ROUND(_xlfn.XLOOKUP([1]Parameters!B2930,[1]Printers!L:L,[1]Printers!Q:Q,,0)*G2930/10,0)*10,_xlfn.XLOOKUP([1]Parameters!B2930,[1]Printers!L:L,[1]Printers!P:P,,0)),"")</f>
        <v>99</v>
      </c>
      <c r="I2930" s="3" cm="1">
        <f t="array" ref="I2930">IFERROR(IF(ROW()-1&gt;COUNTA([1]!T_Printers[Printers])*COUNTA([1]!T_Resins[Resins]),"",_xlfn.IFS(ROUND(VLOOKUP(C2930,[1]!T_Resins[#Data],4,FALSE)/VLOOKUP(A2930,[1]!T_Printers[#Data],5,FALSE),1)&lt;=_xlfn.XLOOKUP(B2930,[1]Printers!L:L,[1]Printers!O:O,1,0,),ROUND(VLOOKUP(C2930,[1]!T_Resins[#Data],4,FALSE)/VLOOKUP(A2930,[1]!T_Printers[#Data],5,FALSE),1),ROUND(VLOOKUP(C2930,[1]!T_Resins[#Data],4,FALSE)/VLOOKUP(A2930,[1]!T_Printers[#Data],5,FALSE),1)&gt;_xlfn.XLOOKUP(B2930,[1]Printers!L:L,[1]Printers!O:O,1,0,),"")),"")</f>
        <v>21.1</v>
      </c>
      <c r="J2930">
        <f>IFERROR(IF(ROUND(_xlfn.XLOOKUP([1]Parameters!B2930,[1]Printers!L:L,[1]Printers!Q:Q,,0)*I2930/10,0)*10&lt;_xlfn.XLOOKUP([1]Parameters!B2930,[1]Printers!L:L,[1]Printers!P:P,,0),ROUND(_xlfn.XLOOKUP([1]Parameters!B2930,[1]Printers!L:L,[1]Printers!Q:Q,,0)*I2930/10,0)*10,_xlfn.XLOOKUP([1]Parameters!B2930,[1]Printers!L:L,[1]Printers!P:P,,0)),"")</f>
        <v>99</v>
      </c>
      <c r="K2930">
        <f>IF(SUM(E2930:J2930)&lt;&gt;0,VLOOKUP(A2930,[1]!T_Printers[#Data],10,FALSE)+VLOOKUP(C2930,[1]!T_Resins[#Data],10,FALSE),"")</f>
        <v>3</v>
      </c>
      <c r="L2930">
        <f>IF(SUM(E2930:J2930)&lt;&gt;0,VLOOKUP(A2930,[1]!T_Printers[#Data],11,FALSE),"")</f>
        <v>8</v>
      </c>
      <c r="M2930">
        <f>IF(SUM(E2930:J2930)&lt;&gt;0,VLOOKUP(C2930,[1]!T_Resins[#Data],8,FALSE),"")</f>
        <v>120</v>
      </c>
      <c r="N2930">
        <f>IF(_xlfn.XLOOKUP(B2930,[1]Printers!$L:$L,[1]Printers!$R:$R,0,0)&gt;0,[1]Parameters!M2930,IF(SUM(E2930:J2930)&lt;&gt;0,VLOOKUP(C2930,[1]!T_Resins[#Data],9,FALSE),""))</f>
        <v>180</v>
      </c>
      <c r="O2930" t="str">
        <f t="shared" si="45"/>
        <v>PhrozenShuffleXL2019</v>
      </c>
    </row>
    <row r="2931" spans="1:15" x14ac:dyDescent="0.25">
      <c r="A2931" t="str">
        <f t="array" ref="A2931">IF(ROW()-1&gt;COUNTA([1]!T_Printers[Printers])*COUNTA([1]!T_Resins[Resins]),"",INDEX([1]!T_Printers[Printers],INT((ROW()-2)/COUNTA([1]!T_Resins[Resins])+1)))</f>
        <v>Phrozen Shuffle XL 2019</v>
      </c>
      <c r="B2931" t="str">
        <f>_xlfn.XLOOKUP(A2931,[1]!T_Printers[Printers],[1]!T_Printers[Icon link],,0)</f>
        <v>PhrozenShuffleXL2019</v>
      </c>
      <c r="C2931" t="str">
        <f t="array" ref="C2931">IF(ROW()-1&gt;COUNTA([1]!T_Printers[Printers])*COUNTA([1]!T_Resins[Resins]),"",INDEX([1]!T_Resins[Resins],MOD(ROW()-2,COUNTA([1]!T_Resins[Resins]))+1))</f>
        <v>Dental Yellow Clear</v>
      </c>
      <c r="D2931">
        <f>IF(SUM(E2931:J2931)&lt;&gt;0,IF(ROW()-1&gt;COUNTA([1]!T_Printers[Printers])*COUNTA([1]!T_Resins[Resins]),"",2),"")</f>
        <v>2</v>
      </c>
      <c r="E2931" cm="1">
        <f t="array" ref="E2931">IFERROR(IF(ROW()-1&gt;COUNTA([1]!T_Printers[Printers])*COUNTA([1]!T_Resins[Resins]),"",_xlfn.IFS(ROUND(VLOOKUP(C2931,[1]!T_Resins[#Data],2,FALSE)/VLOOKUP(A2931,[1]!T_Printers[#Data],5,FALSE),1)&lt;=_xlfn.XLOOKUP(B2931,[1]Printers!L:L,[1]Printers!O:O,1,0,),ROUND(VLOOKUP(C2931,[1]!T_Resins[#Data],2,FALSE)/VLOOKUP(A2931,[1]!T_Printers[#Data],5,FALSE),1),ROUND(VLOOKUP(C2931,[1]!T_Resins[#Data],2,FALSE)/VLOOKUP(A2931,[1]!T_Printers[#Data],5,FALSE),1)&gt;_xlfn.XLOOKUP(B2931,[1]Printers!L:L,[1]Printers!O:O,1,0,),10)),"Используйте слой 100 мкм")</f>
        <v>7.4</v>
      </c>
      <c r="F2931">
        <f>IFERROR(IF(ROUND(_xlfn.XLOOKUP([1]Parameters!B2931,[1]Printers!L:L,[1]Printers!Q:Q,,0)*E2931/10,0)*10&lt;_xlfn.XLOOKUP([1]Parameters!B2931,[1]Printers!L:L,[1]Printers!P:P,,0),ROUND(_xlfn.XLOOKUP([1]Parameters!B2931,[1]Printers!L:L,[1]Printers!Q:Q,,0)*E2931/10,0)*10,_xlfn.XLOOKUP([1]Parameters!B2931,[1]Printers!L:L,[1]Printers!P:P,,0)),"")</f>
        <v>70</v>
      </c>
      <c r="G2931" cm="1">
        <f t="array" ref="G2931">IFERROR(IF(ROW()-1&gt;COUNTA([1]!T_Printers[Printers])*COUNTA([1]!T_Resins[Resins]),"",_xlfn.IFS(ROUND(VLOOKUP(C2931,[1]!T_Resins[#Data],3,FALSE)/VLOOKUP(A2931,[1]!T_Printers[#Data],5,FALSE),1)&lt;=_xlfn.XLOOKUP(B2931,[1]Printers!L:L,[1]Printers!O:O,1,0,),ROUND(VLOOKUP(C2931,[1]!T_Resins[#Data],3,FALSE)/VLOOKUP(A2931,[1]!T_Printers[#Data],5,FALSE),1),ROUND(VLOOKUP(C2931,[1]!T_Resins[#Data],3,FALSE)/VLOOKUP(A2931,[1]!T_Printers[#Data],5,FALSE),1)&gt;_xlfn.XLOOKUP(B2931,[1]Printers!L:L,[1]Printers!O:O,1,0,),10)),"")</f>
        <v>9.6</v>
      </c>
      <c r="H2931">
        <f>IFERROR(IF(ROUND(_xlfn.XLOOKUP([1]Parameters!B2931,[1]Printers!L:L,[1]Printers!Q:Q,,0)*G2931/10,0)*10&lt;_xlfn.XLOOKUP([1]Parameters!B2931,[1]Printers!L:L,[1]Printers!P:P,,0),ROUND(_xlfn.XLOOKUP([1]Parameters!B2931,[1]Printers!L:L,[1]Printers!Q:Q,,0)*G2931/10,0)*10,_xlfn.XLOOKUP([1]Parameters!B2931,[1]Printers!L:L,[1]Printers!P:P,,0)),"")</f>
        <v>90</v>
      </c>
      <c r="I2931" s="3" t="str" cm="1">
        <f t="array" ref="I2931">IFERROR(IF(ROW()-1&gt;COUNTA([1]!T_Printers[Printers])*COUNTA([1]!T_Resins[Resins]),"",_xlfn.IFS(ROUND(VLOOKUP(C2931,[1]!T_Resins[#Data],4,FALSE)/VLOOKUP(A2931,[1]!T_Printers[#Data],5,FALSE),1)&lt;=_xlfn.XLOOKUP(B2931,[1]Printers!L:L,[1]Printers!O:O,1,0,),ROUND(VLOOKUP(C2931,[1]!T_Resins[#Data],4,FALSE)/VLOOKUP(A2931,[1]!T_Printers[#Data],5,FALSE),1),ROUND(VLOOKUP(C2931,[1]!T_Resins[#Data],4,FALSE)/VLOOKUP(A2931,[1]!T_Printers[#Data],5,FALSE),1)&gt;_xlfn.XLOOKUP(B2931,[1]Printers!L:L,[1]Printers!O:O,1,0,),"")),"")</f>
        <v/>
      </c>
      <c r="J2931" t="str">
        <f>IFERROR(IF(ROUND(_xlfn.XLOOKUP([1]Parameters!B2931,[1]Printers!L:L,[1]Printers!Q:Q,,0)*I2931/10,0)*10&lt;_xlfn.XLOOKUP([1]Parameters!B2931,[1]Printers!L:L,[1]Printers!P:P,,0),ROUND(_xlfn.XLOOKUP([1]Parameters!B2931,[1]Printers!L:L,[1]Printers!Q:Q,,0)*I2931/10,0)*10,_xlfn.XLOOKUP([1]Parameters!B2931,[1]Printers!L:L,[1]Printers!P:P,,0)),"")</f>
        <v/>
      </c>
      <c r="K2931">
        <f>IF(SUM(E2931:J2931)&lt;&gt;0,VLOOKUP(A2931,[1]!T_Printers[#Data],10,FALSE)+VLOOKUP(C2931,[1]!T_Resins[#Data],10,FALSE),"")</f>
        <v>3</v>
      </c>
      <c r="L2931">
        <f>IF(SUM(E2931:J2931)&lt;&gt;0,VLOOKUP(A2931,[1]!T_Printers[#Data],11,FALSE),"")</f>
        <v>8</v>
      </c>
      <c r="M2931">
        <f>IF(SUM(E2931:J2931)&lt;&gt;0,VLOOKUP(C2931,[1]!T_Resins[#Data],8,FALSE),"")</f>
        <v>120</v>
      </c>
      <c r="N2931">
        <f>IF(_xlfn.XLOOKUP(B2931,[1]Printers!$L:$L,[1]Printers!$R:$R,0,0)&gt;0,[1]Parameters!M2931,IF(SUM(E2931:J2931)&lt;&gt;0,VLOOKUP(C2931,[1]!T_Resins[#Data],9,FALSE),""))</f>
        <v>180</v>
      </c>
      <c r="O2931" t="str">
        <f t="shared" si="45"/>
        <v>PhrozenShuffleXL2019</v>
      </c>
    </row>
    <row r="2932" spans="1:15" x14ac:dyDescent="0.25">
      <c r="A2932" t="str">
        <f t="array" ref="A2932">IF(ROW()-1&gt;COUNTA([1]!T_Printers[Printers])*COUNTA([1]!T_Resins[Resins]),"",INDEX([1]!T_Printers[Printers],INT((ROW()-2)/COUNTA([1]!T_Resins[Resins])+1)))</f>
        <v>Phrozen Shuffle XL 2019</v>
      </c>
      <c r="B2932" t="str">
        <f>_xlfn.XLOOKUP(A2932,[1]!T_Printers[Printers],[1]!T_Printers[Icon link],,0)</f>
        <v>PhrozenShuffleXL2019</v>
      </c>
      <c r="C2932" t="str">
        <f t="array" ref="C2932">IF(ROW()-1&gt;COUNTA([1]!T_Printers[Printers])*COUNTA([1]!T_Resins[Resins]),"",INDEX([1]!T_Resins[Resins],MOD(ROW()-2,COUNTA([1]!T_Resins[Resins]))+1))</f>
        <v>Dental Yellow Clear PRO</v>
      </c>
      <c r="D2932">
        <f>IF(SUM(E2932:J2932)&lt;&gt;0,IF(ROW()-1&gt;COUNTA([1]!T_Printers[Printers])*COUNTA([1]!T_Resins[Resins]),"",2),"")</f>
        <v>2</v>
      </c>
      <c r="E2932" cm="1">
        <f t="array" ref="E2932">IFERROR(IF(ROW()-1&gt;COUNTA([1]!T_Printers[Printers])*COUNTA([1]!T_Resins[Resins]),"",_xlfn.IFS(ROUND(VLOOKUP(C2932,[1]!T_Resins[#Data],2,FALSE)/VLOOKUP(A2932,[1]!T_Printers[#Data],5,FALSE),1)&lt;=_xlfn.XLOOKUP(B2932,[1]Printers!L:L,[1]Printers!O:O,1,0,),ROUND(VLOOKUP(C2932,[1]!T_Resins[#Data],2,FALSE)/VLOOKUP(A2932,[1]!T_Printers[#Data],5,FALSE),1),ROUND(VLOOKUP(C2932,[1]!T_Resins[#Data],2,FALSE)/VLOOKUP(A2932,[1]!T_Printers[#Data],5,FALSE),1)&gt;_xlfn.XLOOKUP(B2932,[1]Printers!L:L,[1]Printers!O:O,1,0,),10)),"Используйте слой 100 мкм")</f>
        <v>19.100000000000001</v>
      </c>
      <c r="F2932">
        <f>IFERROR(IF(ROUND(_xlfn.XLOOKUP([1]Parameters!B2932,[1]Printers!L:L,[1]Printers!Q:Q,,0)*E2932/10,0)*10&lt;_xlfn.XLOOKUP([1]Parameters!B2932,[1]Printers!L:L,[1]Printers!P:P,,0),ROUND(_xlfn.XLOOKUP([1]Parameters!B2932,[1]Printers!L:L,[1]Printers!Q:Q,,0)*E2932/10,0)*10,_xlfn.XLOOKUP([1]Parameters!B2932,[1]Printers!L:L,[1]Printers!P:P,,0)),"")</f>
        <v>99</v>
      </c>
      <c r="G2932" cm="1">
        <f t="array" ref="G2932">IFERROR(IF(ROW()-1&gt;COUNTA([1]!T_Printers[Printers])*COUNTA([1]!T_Resins[Resins]),"",_xlfn.IFS(ROUND(VLOOKUP(C2932,[1]!T_Resins[#Data],3,FALSE)/VLOOKUP(A2932,[1]!T_Printers[#Data],5,FALSE),1)&lt;=_xlfn.XLOOKUP(B2932,[1]Printers!L:L,[1]Printers!O:O,1,0,),ROUND(VLOOKUP(C2932,[1]!T_Resins[#Data],3,FALSE)/VLOOKUP(A2932,[1]!T_Printers[#Data],5,FALSE),1),ROUND(VLOOKUP(C2932,[1]!T_Resins[#Data],3,FALSE)/VLOOKUP(A2932,[1]!T_Printers[#Data],5,FALSE),1)&gt;_xlfn.XLOOKUP(B2932,[1]Printers!L:L,[1]Printers!O:O,1,0,),10)),"")</f>
        <v>24.7</v>
      </c>
      <c r="H2932">
        <f>IFERROR(IF(ROUND(_xlfn.XLOOKUP([1]Parameters!B2932,[1]Printers!L:L,[1]Printers!Q:Q,,0)*G2932/10,0)*10&lt;_xlfn.XLOOKUP([1]Parameters!B2932,[1]Printers!L:L,[1]Printers!P:P,,0),ROUND(_xlfn.XLOOKUP([1]Parameters!B2932,[1]Printers!L:L,[1]Printers!Q:Q,,0)*G2932/10,0)*10,_xlfn.XLOOKUP([1]Parameters!B2932,[1]Printers!L:L,[1]Printers!P:P,,0)),"")</f>
        <v>99</v>
      </c>
      <c r="I2932" s="3" t="str" cm="1">
        <f t="array" ref="I2932">IFERROR(IF(ROW()-1&gt;COUNTA([1]!T_Printers[Printers])*COUNTA([1]!T_Resins[Resins]),"",_xlfn.IFS(ROUND(VLOOKUP(C2932,[1]!T_Resins[#Data],4,FALSE)/VLOOKUP(A2932,[1]!T_Printers[#Data],5,FALSE),1)&lt;=_xlfn.XLOOKUP(B2932,[1]Printers!L:L,[1]Printers!O:O,1,0,),ROUND(VLOOKUP(C2932,[1]!T_Resins[#Data],4,FALSE)/VLOOKUP(A2932,[1]!T_Printers[#Data],5,FALSE),1),ROUND(VLOOKUP(C2932,[1]!T_Resins[#Data],4,FALSE)/VLOOKUP(A2932,[1]!T_Printers[#Data],5,FALSE),1)&gt;_xlfn.XLOOKUP(B2932,[1]Printers!L:L,[1]Printers!O:O,1,0,),"")),"")</f>
        <v/>
      </c>
      <c r="J2932" t="str">
        <f>IFERROR(IF(ROUND(_xlfn.XLOOKUP([1]Parameters!B2932,[1]Printers!L:L,[1]Printers!Q:Q,,0)*I2932/10,0)*10&lt;_xlfn.XLOOKUP([1]Parameters!B2932,[1]Printers!L:L,[1]Printers!P:P,,0),ROUND(_xlfn.XLOOKUP([1]Parameters!B2932,[1]Printers!L:L,[1]Printers!Q:Q,,0)*I2932/10,0)*10,_xlfn.XLOOKUP([1]Parameters!B2932,[1]Printers!L:L,[1]Printers!P:P,,0)),"")</f>
        <v/>
      </c>
      <c r="K2932">
        <f>IF(SUM(E2932:J2932)&lt;&gt;0,VLOOKUP(A2932,[1]!T_Printers[#Data],10,FALSE)+VLOOKUP(C2932,[1]!T_Resins[#Data],10,FALSE),"")</f>
        <v>3</v>
      </c>
      <c r="L2932">
        <f>IF(SUM(E2932:J2932)&lt;&gt;0,VLOOKUP(A2932,[1]!T_Printers[#Data],11,FALSE),"")</f>
        <v>8</v>
      </c>
      <c r="M2932">
        <f>IF(SUM(E2932:J2932)&lt;&gt;0,VLOOKUP(C2932,[1]!T_Resins[#Data],8,FALSE),"")</f>
        <v>120</v>
      </c>
      <c r="N2932">
        <f>IF(_xlfn.XLOOKUP(B2932,[1]Printers!$L:$L,[1]Printers!$R:$R,0,0)&gt;0,[1]Parameters!M2932,IF(SUM(E2932:J2932)&lt;&gt;0,VLOOKUP(C2932,[1]!T_Resins[#Data],9,FALSE),""))</f>
        <v>180</v>
      </c>
      <c r="O2932" t="str">
        <f t="shared" si="45"/>
        <v>PhrozenShuffleXL2019</v>
      </c>
    </row>
    <row r="2933" spans="1:15" x14ac:dyDescent="0.25">
      <c r="A2933" t="str">
        <f t="array" ref="A2933">IF(ROW()-1&gt;COUNTA([1]!T_Printers[Printers])*COUNTA([1]!T_Resins[Resins]),"",INDEX([1]!T_Printers[Printers],INT((ROW()-2)/COUNTA([1]!T_Resins[Resins])+1)))</f>
        <v>Phrozen Shuffle XL 2019</v>
      </c>
      <c r="B2933" t="str">
        <f>_xlfn.XLOOKUP(A2933,[1]!T_Printers[Printers],[1]!T_Printers[Icon link],,0)</f>
        <v>PhrozenShuffleXL2019</v>
      </c>
      <c r="C2933" t="str">
        <f t="array" ref="C2933">IF(ROW()-1&gt;COUNTA([1]!T_Printers[Printers])*COUNTA([1]!T_Resins[Resins]),"",INDEX([1]!T_Resins[Resins],MOD(ROW()-2,COUNTA([1]!T_Resins[Resins]))+1))</f>
        <v>Industrial ABS Black</v>
      </c>
      <c r="D2933">
        <f>IF(SUM(E2933:J2933)&lt;&gt;0,IF(ROW()-1&gt;COUNTA([1]!T_Printers[Printers])*COUNTA([1]!T_Resins[Resins]),"",2),"")</f>
        <v>2</v>
      </c>
      <c r="E2933" cm="1">
        <f t="array" ref="E2933">IFERROR(IF(ROW()-1&gt;COUNTA([1]!T_Printers[Printers])*COUNTA([1]!T_Resins[Resins]),"",_xlfn.IFS(ROUND(VLOOKUP(C2933,[1]!T_Resins[#Data],2,FALSE)/VLOOKUP(A2933,[1]!T_Printers[#Data],5,FALSE),1)&lt;=_xlfn.XLOOKUP(B2933,[1]Printers!L:L,[1]Printers!O:O,1,0,),ROUND(VLOOKUP(C2933,[1]!T_Resins[#Data],2,FALSE)/VLOOKUP(A2933,[1]!T_Printers[#Data],5,FALSE),1),ROUND(VLOOKUP(C2933,[1]!T_Resins[#Data],2,FALSE)/VLOOKUP(A2933,[1]!T_Printers[#Data],5,FALSE),1)&gt;_xlfn.XLOOKUP(B2933,[1]Printers!L:L,[1]Printers!O:O,1,0,),10)),"Используйте слой 100 мкм")</f>
        <v>15.2</v>
      </c>
      <c r="F2933">
        <f>IFERROR(IF(ROUND(_xlfn.XLOOKUP([1]Parameters!B2933,[1]Printers!L:L,[1]Printers!Q:Q,,0)*E2933/10,0)*10&lt;_xlfn.XLOOKUP([1]Parameters!B2933,[1]Printers!L:L,[1]Printers!P:P,,0),ROUND(_xlfn.XLOOKUP([1]Parameters!B2933,[1]Printers!L:L,[1]Printers!Q:Q,,0)*E2933/10,0)*10,_xlfn.XLOOKUP([1]Parameters!B2933,[1]Printers!L:L,[1]Printers!P:P,,0)),"")</f>
        <v>99</v>
      </c>
      <c r="G2933" cm="1">
        <f t="array" ref="G2933">IFERROR(IF(ROW()-1&gt;COUNTA([1]!T_Printers[Printers])*COUNTA([1]!T_Resins[Resins]),"",_xlfn.IFS(ROUND(VLOOKUP(C2933,[1]!T_Resins[#Data],3,FALSE)/VLOOKUP(A2933,[1]!T_Printers[#Data],5,FALSE),1)&lt;=_xlfn.XLOOKUP(B2933,[1]Printers!L:L,[1]Printers!O:O,1,0,),ROUND(VLOOKUP(C2933,[1]!T_Resins[#Data],3,FALSE)/VLOOKUP(A2933,[1]!T_Printers[#Data],5,FALSE),1),ROUND(VLOOKUP(C2933,[1]!T_Resins[#Data],3,FALSE)/VLOOKUP(A2933,[1]!T_Printers[#Data],5,FALSE),1)&gt;_xlfn.XLOOKUP(B2933,[1]Printers!L:L,[1]Printers!O:O,1,0,),10)),"")</f>
        <v>19.7</v>
      </c>
      <c r="H2933">
        <f>IFERROR(IF(ROUND(_xlfn.XLOOKUP([1]Parameters!B2933,[1]Printers!L:L,[1]Printers!Q:Q,,0)*G2933/10,0)*10&lt;_xlfn.XLOOKUP([1]Parameters!B2933,[1]Printers!L:L,[1]Printers!P:P,,0),ROUND(_xlfn.XLOOKUP([1]Parameters!B2933,[1]Printers!L:L,[1]Printers!Q:Q,,0)*G2933/10,0)*10,_xlfn.XLOOKUP([1]Parameters!B2933,[1]Printers!L:L,[1]Printers!P:P,,0)),"")</f>
        <v>99</v>
      </c>
      <c r="I2933" s="3" t="str" cm="1">
        <f t="array" ref="I2933">IFERROR(IF(ROW()-1&gt;COUNTA([1]!T_Printers[Printers])*COUNTA([1]!T_Resins[Resins]),"",_xlfn.IFS(ROUND(VLOOKUP(C2933,[1]!T_Resins[#Data],4,FALSE)/VLOOKUP(A2933,[1]!T_Printers[#Data],5,FALSE),1)&lt;=_xlfn.XLOOKUP(B2933,[1]Printers!L:L,[1]Printers!O:O,1,0,),ROUND(VLOOKUP(C2933,[1]!T_Resins[#Data],4,FALSE)/VLOOKUP(A2933,[1]!T_Printers[#Data],5,FALSE),1),ROUND(VLOOKUP(C2933,[1]!T_Resins[#Data],4,FALSE)/VLOOKUP(A2933,[1]!T_Printers[#Data],5,FALSE),1)&gt;_xlfn.XLOOKUP(B2933,[1]Printers!L:L,[1]Printers!O:O,1,0,),"")),"")</f>
        <v/>
      </c>
      <c r="J2933" t="str">
        <f>IFERROR(IF(ROUND(_xlfn.XLOOKUP([1]Parameters!B2933,[1]Printers!L:L,[1]Printers!Q:Q,,0)*I2933/10,0)*10&lt;_xlfn.XLOOKUP([1]Parameters!B2933,[1]Printers!L:L,[1]Printers!P:P,,0),ROUND(_xlfn.XLOOKUP([1]Parameters!B2933,[1]Printers!L:L,[1]Printers!Q:Q,,0)*I2933/10,0)*10,_xlfn.XLOOKUP([1]Parameters!B2933,[1]Printers!L:L,[1]Printers!P:P,,0)),"")</f>
        <v/>
      </c>
      <c r="K2933">
        <f>IF(SUM(E2933:J2933)&lt;&gt;0,VLOOKUP(A2933,[1]!T_Printers[#Data],10,FALSE)+VLOOKUP(C2933,[1]!T_Resins[#Data],10,FALSE),"")</f>
        <v>3</v>
      </c>
      <c r="L2933">
        <f>IF(SUM(E2933:J2933)&lt;&gt;0,VLOOKUP(A2933,[1]!T_Printers[#Data],11,FALSE),"")</f>
        <v>8</v>
      </c>
      <c r="M2933">
        <f>IF(SUM(E2933:J2933)&lt;&gt;0,VLOOKUP(C2933,[1]!T_Resins[#Data],8,FALSE),"")</f>
        <v>60</v>
      </c>
      <c r="N2933">
        <f>IF(_xlfn.XLOOKUP(B2933,[1]Printers!$L:$L,[1]Printers!$R:$R,0,0)&gt;0,[1]Parameters!M2933,IF(SUM(E2933:J2933)&lt;&gt;0,VLOOKUP(C2933,[1]!T_Resins[#Data],9,FALSE),""))</f>
        <v>60</v>
      </c>
      <c r="O2933" t="str">
        <f t="shared" si="45"/>
        <v>PhrozenShuffleXL2019</v>
      </c>
    </row>
    <row r="2934" spans="1:15" x14ac:dyDescent="0.25">
      <c r="A2934" t="str">
        <f t="array" ref="A2934">IF(ROW()-1&gt;COUNTA([1]!T_Printers[Printers])*COUNTA([1]!T_Resins[Resins]),"",INDEX([1]!T_Printers[Printers],INT((ROW()-2)/COUNTA([1]!T_Resins[Resins])+1)))</f>
        <v>Phrozen Shuffle XL 2019</v>
      </c>
      <c r="B2934" t="str">
        <f>_xlfn.XLOOKUP(A2934,[1]!T_Printers[Printers],[1]!T_Printers[Icon link],,0)</f>
        <v>PhrozenShuffleXL2019</v>
      </c>
      <c r="C2934" t="str">
        <f t="array" ref="C2934">IF(ROW()-1&gt;COUNTA([1]!T_Printers[Printers])*COUNTA([1]!T_Resins[Resins]),"",INDEX([1]!T_Resins[Resins],MOD(ROW()-2,COUNTA([1]!T_Resins[Resins]))+1))</f>
        <v>Industrial ABS-Like Grey</v>
      </c>
      <c r="D2934">
        <f>IF(SUM(E2934:J2934)&lt;&gt;0,IF(ROW()-1&gt;COUNTA([1]!T_Printers[Printers])*COUNTA([1]!T_Resins[Resins]),"",2),"")</f>
        <v>2</v>
      </c>
      <c r="E2934" cm="1">
        <f t="array" ref="E2934">IFERROR(IF(ROW()-1&gt;COUNTA([1]!T_Printers[Printers])*COUNTA([1]!T_Resins[Resins]),"",_xlfn.IFS(ROUND(VLOOKUP(C2934,[1]!T_Resins[#Data],2,FALSE)/VLOOKUP(A2934,[1]!T_Printers[#Data],5,FALSE),1)&lt;=_xlfn.XLOOKUP(B2934,[1]Printers!L:L,[1]Printers!O:O,1,0,),ROUND(VLOOKUP(C2934,[1]!T_Resins[#Data],2,FALSE)/VLOOKUP(A2934,[1]!T_Printers[#Data],5,FALSE),1),ROUND(VLOOKUP(C2934,[1]!T_Resins[#Data],2,FALSE)/VLOOKUP(A2934,[1]!T_Printers[#Data],5,FALSE),1)&gt;_xlfn.XLOOKUP(B2934,[1]Printers!L:L,[1]Printers!O:O,1,0,),10)),"Используйте слой 100 мкм")</f>
        <v>15</v>
      </c>
      <c r="F2934">
        <f>IFERROR(IF(ROUND(_xlfn.XLOOKUP([1]Parameters!B2934,[1]Printers!L:L,[1]Printers!Q:Q,,0)*E2934/10,0)*10&lt;_xlfn.XLOOKUP([1]Parameters!B2934,[1]Printers!L:L,[1]Printers!P:P,,0),ROUND(_xlfn.XLOOKUP([1]Parameters!B2934,[1]Printers!L:L,[1]Printers!Q:Q,,0)*E2934/10,0)*10,_xlfn.XLOOKUP([1]Parameters!B2934,[1]Printers!L:L,[1]Printers!P:P,,0)),"")</f>
        <v>99</v>
      </c>
      <c r="G2934" cm="1">
        <f t="array" ref="G2934">IFERROR(IF(ROW()-1&gt;COUNTA([1]!T_Printers[Printers])*COUNTA([1]!T_Resins[Resins]),"",_xlfn.IFS(ROUND(VLOOKUP(C2934,[1]!T_Resins[#Data],3,FALSE)/VLOOKUP(A2934,[1]!T_Printers[#Data],5,FALSE),1)&lt;=_xlfn.XLOOKUP(B2934,[1]Printers!L:L,[1]Printers!O:O,1,0,),ROUND(VLOOKUP(C2934,[1]!T_Resins[#Data],3,FALSE)/VLOOKUP(A2934,[1]!T_Printers[#Data],5,FALSE),1),ROUND(VLOOKUP(C2934,[1]!T_Resins[#Data],3,FALSE)/VLOOKUP(A2934,[1]!T_Printers[#Data],5,FALSE),1)&gt;_xlfn.XLOOKUP(B2934,[1]Printers!L:L,[1]Printers!O:O,1,0,),10)),"")</f>
        <v>19.5</v>
      </c>
      <c r="H2934">
        <f>IFERROR(IF(ROUND(_xlfn.XLOOKUP([1]Parameters!B2934,[1]Printers!L:L,[1]Printers!Q:Q,,0)*G2934/10,0)*10&lt;_xlfn.XLOOKUP([1]Parameters!B2934,[1]Printers!L:L,[1]Printers!P:P,,0),ROUND(_xlfn.XLOOKUP([1]Parameters!B2934,[1]Printers!L:L,[1]Printers!Q:Q,,0)*G2934/10,0)*10,_xlfn.XLOOKUP([1]Parameters!B2934,[1]Printers!L:L,[1]Printers!P:P,,0)),"")</f>
        <v>99</v>
      </c>
      <c r="I2934" s="3" t="str" cm="1">
        <f t="array" ref="I2934">IFERROR(IF(ROW()-1&gt;COUNTA([1]!T_Printers[Printers])*COUNTA([1]!T_Resins[Resins]),"",_xlfn.IFS(ROUND(VLOOKUP(C2934,[1]!T_Resins[#Data],4,FALSE)/VLOOKUP(A2934,[1]!T_Printers[#Data],5,FALSE),1)&lt;=_xlfn.XLOOKUP(B2934,[1]Printers!L:L,[1]Printers!O:O,1,0,),ROUND(VLOOKUP(C2934,[1]!T_Resins[#Data],4,FALSE)/VLOOKUP(A2934,[1]!T_Printers[#Data],5,FALSE),1),ROUND(VLOOKUP(C2934,[1]!T_Resins[#Data],4,FALSE)/VLOOKUP(A2934,[1]!T_Printers[#Data],5,FALSE),1)&gt;_xlfn.XLOOKUP(B2934,[1]Printers!L:L,[1]Printers!O:O,1,0,),"")),"")</f>
        <v/>
      </c>
      <c r="J2934" t="str">
        <f>IFERROR(IF(ROUND(_xlfn.XLOOKUP([1]Parameters!B2934,[1]Printers!L:L,[1]Printers!Q:Q,,0)*I2934/10,0)*10&lt;_xlfn.XLOOKUP([1]Parameters!B2934,[1]Printers!L:L,[1]Printers!P:P,,0),ROUND(_xlfn.XLOOKUP([1]Parameters!B2934,[1]Printers!L:L,[1]Printers!Q:Q,,0)*I2934/10,0)*10,_xlfn.XLOOKUP([1]Parameters!B2934,[1]Printers!L:L,[1]Printers!P:P,,0)),"")</f>
        <v/>
      </c>
      <c r="K2934">
        <f>IF(SUM(E2934:J2934)&lt;&gt;0,VLOOKUP(A2934,[1]!T_Printers[#Data],10,FALSE)+VLOOKUP(C2934,[1]!T_Resins[#Data],10,FALSE),"")</f>
        <v>3</v>
      </c>
      <c r="L2934">
        <f>IF(SUM(E2934:J2934)&lt;&gt;0,VLOOKUP(A2934,[1]!T_Printers[#Data],11,FALSE),"")</f>
        <v>8</v>
      </c>
      <c r="M2934">
        <f>IF(SUM(E2934:J2934)&lt;&gt;0,VLOOKUP(C2934,[1]!T_Resins[#Data],8,FALSE),"")</f>
        <v>120</v>
      </c>
      <c r="N2934">
        <f>IF(_xlfn.XLOOKUP(B2934,[1]Printers!$L:$L,[1]Printers!$R:$R,0,0)&gt;0,[1]Parameters!M2934,IF(SUM(E2934:J2934)&lt;&gt;0,VLOOKUP(C2934,[1]!T_Resins[#Data],9,FALSE),""))</f>
        <v>180</v>
      </c>
      <c r="O2934" t="str">
        <f t="shared" si="45"/>
        <v>PhrozenShuffleXL2019</v>
      </c>
    </row>
    <row r="2935" spans="1:15" x14ac:dyDescent="0.25">
      <c r="A2935" t="str">
        <f t="array" ref="A2935">IF(ROW()-1&gt;COUNTA([1]!T_Printers[Printers])*COUNTA([1]!T_Resins[Resins]),"",INDEX([1]!T_Printers[Printers],INT((ROW()-2)/COUNTA([1]!T_Resins[Resins])+1)))</f>
        <v>Phrozen Shuffle XL 2019</v>
      </c>
      <c r="B2935" t="str">
        <f>_xlfn.XLOOKUP(A2935,[1]!T_Printers[Printers],[1]!T_Printers[Icon link],,0)</f>
        <v>PhrozenShuffleXL2019</v>
      </c>
      <c r="C2935" t="str">
        <f t="array" ref="C2935">IF(ROW()-1&gt;COUNTA([1]!T_Printers[Printers])*COUNTA([1]!T_Resins[Resins]),"",INDEX([1]!T_Resins[Resins],MOD(ROW()-2,COUNTA([1]!T_Resins[Resins]))+1))</f>
        <v>Industrial Flex Natural Clear</v>
      </c>
      <c r="D2935">
        <f>IF(SUM(E2935:J2935)&lt;&gt;0,IF(ROW()-1&gt;COUNTA([1]!T_Printers[Printers])*COUNTA([1]!T_Resins[Resins]),"",2),"")</f>
        <v>2</v>
      </c>
      <c r="E2935" cm="1">
        <f t="array" ref="E2935">IFERROR(IF(ROW()-1&gt;COUNTA([1]!T_Printers[Printers])*COUNTA([1]!T_Resins[Resins]),"",_xlfn.IFS(ROUND(VLOOKUP(C2935,[1]!T_Resins[#Data],2,FALSE)/VLOOKUP(A2935,[1]!T_Printers[#Data],5,FALSE),1)&lt;=_xlfn.XLOOKUP(B2935,[1]Printers!L:L,[1]Printers!O:O,1,0,),ROUND(VLOOKUP(C2935,[1]!T_Resins[#Data],2,FALSE)/VLOOKUP(A2935,[1]!T_Printers[#Data],5,FALSE),1),ROUND(VLOOKUP(C2935,[1]!T_Resins[#Data],2,FALSE)/VLOOKUP(A2935,[1]!T_Printers[#Data],5,FALSE),1)&gt;_xlfn.XLOOKUP(B2935,[1]Printers!L:L,[1]Printers!O:O,1,0,),10)),"Используйте слой 100 мкм")</f>
        <v>5.6</v>
      </c>
      <c r="F2935">
        <f>IFERROR(IF(ROUND(_xlfn.XLOOKUP([1]Parameters!B2935,[1]Printers!L:L,[1]Printers!Q:Q,,0)*E2935/10,0)*10&lt;_xlfn.XLOOKUP([1]Parameters!B2935,[1]Printers!L:L,[1]Printers!P:P,,0),ROUND(_xlfn.XLOOKUP([1]Parameters!B2935,[1]Printers!L:L,[1]Printers!Q:Q,,0)*E2935/10,0)*10,_xlfn.XLOOKUP([1]Parameters!B2935,[1]Printers!L:L,[1]Printers!P:P,,0)),"")</f>
        <v>50</v>
      </c>
      <c r="G2935" cm="1">
        <f t="array" ref="G2935">IFERROR(IF(ROW()-1&gt;COUNTA([1]!T_Printers[Printers])*COUNTA([1]!T_Resins[Resins]),"",_xlfn.IFS(ROUND(VLOOKUP(C2935,[1]!T_Resins[#Data],3,FALSE)/VLOOKUP(A2935,[1]!T_Printers[#Data],5,FALSE),1)&lt;=_xlfn.XLOOKUP(B2935,[1]Printers!L:L,[1]Printers!O:O,1,0,),ROUND(VLOOKUP(C2935,[1]!T_Resins[#Data],3,FALSE)/VLOOKUP(A2935,[1]!T_Printers[#Data],5,FALSE),1),ROUND(VLOOKUP(C2935,[1]!T_Resins[#Data],3,FALSE)/VLOOKUP(A2935,[1]!T_Printers[#Data],5,FALSE),1)&gt;_xlfn.XLOOKUP(B2935,[1]Printers!L:L,[1]Printers!O:O,1,0,),10)),"")</f>
        <v>7.3</v>
      </c>
      <c r="H2935">
        <f>IFERROR(IF(ROUND(_xlfn.XLOOKUP([1]Parameters!B2935,[1]Printers!L:L,[1]Printers!Q:Q,,0)*G2935/10,0)*10&lt;_xlfn.XLOOKUP([1]Parameters!B2935,[1]Printers!L:L,[1]Printers!P:P,,0),ROUND(_xlfn.XLOOKUP([1]Parameters!B2935,[1]Printers!L:L,[1]Printers!Q:Q,,0)*G2935/10,0)*10,_xlfn.XLOOKUP([1]Parameters!B2935,[1]Printers!L:L,[1]Printers!P:P,,0)),"")</f>
        <v>70</v>
      </c>
      <c r="I2935" s="3" t="str" cm="1">
        <f t="array" ref="I2935">IFERROR(IF(ROW()-1&gt;COUNTA([1]!T_Printers[Printers])*COUNTA([1]!T_Resins[Resins]),"",_xlfn.IFS(ROUND(VLOOKUP(C2935,[1]!T_Resins[#Data],4,FALSE)/VLOOKUP(A2935,[1]!T_Printers[#Data],5,FALSE),1)&lt;=_xlfn.XLOOKUP(B2935,[1]Printers!L:L,[1]Printers!O:O,1,0,),ROUND(VLOOKUP(C2935,[1]!T_Resins[#Data],4,FALSE)/VLOOKUP(A2935,[1]!T_Printers[#Data],5,FALSE),1),ROUND(VLOOKUP(C2935,[1]!T_Resins[#Data],4,FALSE)/VLOOKUP(A2935,[1]!T_Printers[#Data],5,FALSE),1)&gt;_xlfn.XLOOKUP(B2935,[1]Printers!L:L,[1]Printers!O:O,1,0,),"")),"")</f>
        <v/>
      </c>
      <c r="J2935" t="str">
        <f>IFERROR(IF(ROUND(_xlfn.XLOOKUP([1]Parameters!B2935,[1]Printers!L:L,[1]Printers!Q:Q,,0)*I2935/10,0)*10&lt;_xlfn.XLOOKUP([1]Parameters!B2935,[1]Printers!L:L,[1]Printers!P:P,,0),ROUND(_xlfn.XLOOKUP([1]Parameters!B2935,[1]Printers!L:L,[1]Printers!Q:Q,,0)*I2935/10,0)*10,_xlfn.XLOOKUP([1]Parameters!B2935,[1]Printers!L:L,[1]Printers!P:P,,0)),"")</f>
        <v/>
      </c>
      <c r="K2935">
        <f>IF(SUM(E2935:J2935)&lt;&gt;0,VLOOKUP(A2935,[1]!T_Printers[#Data],10,FALSE)+VLOOKUP(C2935,[1]!T_Resins[#Data],10,FALSE),"")</f>
        <v>3</v>
      </c>
      <c r="L2935">
        <f>IF(SUM(E2935:J2935)&lt;&gt;0,VLOOKUP(A2935,[1]!T_Printers[#Data],11,FALSE),"")</f>
        <v>8</v>
      </c>
      <c r="M2935">
        <f>IF(SUM(E2935:J2935)&lt;&gt;0,VLOOKUP(C2935,[1]!T_Resins[#Data],8,FALSE),"")</f>
        <v>60</v>
      </c>
      <c r="N2935">
        <f>IF(_xlfn.XLOOKUP(B2935,[1]Printers!$L:$L,[1]Printers!$R:$R,0,0)&gt;0,[1]Parameters!M2935,IF(SUM(E2935:J2935)&lt;&gt;0,VLOOKUP(C2935,[1]!T_Resins[#Data],9,FALSE),""))</f>
        <v>60</v>
      </c>
      <c r="O2935" t="str">
        <f t="shared" si="45"/>
        <v>PhrozenShuffleXL2019</v>
      </c>
    </row>
    <row r="2936" spans="1:15" x14ac:dyDescent="0.25">
      <c r="A2936" t="str">
        <f t="array" ref="A2936">IF(ROW()-1&gt;COUNTA([1]!T_Printers[Printers])*COUNTA([1]!T_Resins[Resins]),"",INDEX([1]!T_Printers[Printers],INT((ROW()-2)/COUNTA([1]!T_Resins[Resins])+1)))</f>
        <v>Phrozen Shuffle XL 2019</v>
      </c>
      <c r="B2936" t="str">
        <f>_xlfn.XLOOKUP(A2936,[1]!T_Printers[Printers],[1]!T_Printers[Icon link],,0)</f>
        <v>PhrozenShuffleXL2019</v>
      </c>
      <c r="C2936" t="str">
        <f t="array" ref="C2936">IF(ROW()-1&gt;COUNTA([1]!T_Printers[Printers])*COUNTA([1]!T_Resins[Resins]),"",INDEX([1]!T_Resins[Resins],MOD(ROW()-2,COUNTA([1]!T_Resins[Resins]))+1))</f>
        <v>Industrial Nylon Like</v>
      </c>
      <c r="D2936">
        <f>IF(SUM(E2936:J2936)&lt;&gt;0,IF(ROW()-1&gt;COUNTA([1]!T_Printers[Printers])*COUNTA([1]!T_Resins[Resins]),"",2),"")</f>
        <v>2</v>
      </c>
      <c r="E2936" cm="1">
        <f t="array" ref="E2936">IFERROR(IF(ROW()-1&gt;COUNTA([1]!T_Printers[Printers])*COUNTA([1]!T_Resins[Resins]),"",_xlfn.IFS(ROUND(VLOOKUP(C2936,[1]!T_Resins[#Data],2,FALSE)/VLOOKUP(A2936,[1]!T_Printers[#Data],5,FALSE),1)&lt;=_xlfn.XLOOKUP(B2936,[1]Printers!L:L,[1]Printers!O:O,1,0,),ROUND(VLOOKUP(C2936,[1]!T_Resins[#Data],2,FALSE)/VLOOKUP(A2936,[1]!T_Printers[#Data],5,FALSE),1),ROUND(VLOOKUP(C2936,[1]!T_Resins[#Data],2,FALSE)/VLOOKUP(A2936,[1]!T_Printers[#Data],5,FALSE),1)&gt;_xlfn.XLOOKUP(B2936,[1]Printers!L:L,[1]Printers!O:O,1,0,),10)),"Используйте слой 100 мкм")</f>
        <v>4.0999999999999996</v>
      </c>
      <c r="F2936">
        <f>IFERROR(IF(ROUND(_xlfn.XLOOKUP([1]Parameters!B2936,[1]Printers!L:L,[1]Printers!Q:Q,,0)*E2936/10,0)*10&lt;_xlfn.XLOOKUP([1]Parameters!B2936,[1]Printers!L:L,[1]Printers!P:P,,0),ROUND(_xlfn.XLOOKUP([1]Parameters!B2936,[1]Printers!L:L,[1]Printers!Q:Q,,0)*E2936/10,0)*10,_xlfn.XLOOKUP([1]Parameters!B2936,[1]Printers!L:L,[1]Printers!P:P,,0)),"")</f>
        <v>40</v>
      </c>
      <c r="G2936" cm="1">
        <f t="array" ref="G2936">IFERROR(IF(ROW()-1&gt;COUNTA([1]!T_Printers[Printers])*COUNTA([1]!T_Resins[Resins]),"",_xlfn.IFS(ROUND(VLOOKUP(C2936,[1]!T_Resins[#Data],3,FALSE)/VLOOKUP(A2936,[1]!T_Printers[#Data],5,FALSE),1)&lt;=_xlfn.XLOOKUP(B2936,[1]Printers!L:L,[1]Printers!O:O,1,0,),ROUND(VLOOKUP(C2936,[1]!T_Resins[#Data],3,FALSE)/VLOOKUP(A2936,[1]!T_Printers[#Data],5,FALSE),1),ROUND(VLOOKUP(C2936,[1]!T_Resins[#Data],3,FALSE)/VLOOKUP(A2936,[1]!T_Printers[#Data],5,FALSE),1)&gt;_xlfn.XLOOKUP(B2936,[1]Printers!L:L,[1]Printers!O:O,1,0,),10)),"")</f>
        <v>5.5</v>
      </c>
      <c r="H2936">
        <f>IFERROR(IF(ROUND(_xlfn.XLOOKUP([1]Parameters!B2936,[1]Printers!L:L,[1]Printers!Q:Q,,0)*G2936/10,0)*10&lt;_xlfn.XLOOKUP([1]Parameters!B2936,[1]Printers!L:L,[1]Printers!P:P,,0),ROUND(_xlfn.XLOOKUP([1]Parameters!B2936,[1]Printers!L:L,[1]Printers!Q:Q,,0)*G2936/10,0)*10,_xlfn.XLOOKUP([1]Parameters!B2936,[1]Printers!L:L,[1]Printers!P:P,,0)),"")</f>
        <v>50</v>
      </c>
      <c r="I2936" s="3" t="str" cm="1">
        <f t="array" ref="I2936">IFERROR(IF(ROW()-1&gt;COUNTA([1]!T_Printers[Printers])*COUNTA([1]!T_Resins[Resins]),"",_xlfn.IFS(ROUND(VLOOKUP(C2936,[1]!T_Resins[#Data],4,FALSE)/VLOOKUP(A2936,[1]!T_Printers[#Data],5,FALSE),1)&lt;=_xlfn.XLOOKUP(B2936,[1]Printers!L:L,[1]Printers!O:O,1,0,),ROUND(VLOOKUP(C2936,[1]!T_Resins[#Data],4,FALSE)/VLOOKUP(A2936,[1]!T_Printers[#Data],5,FALSE),1),ROUND(VLOOKUP(C2936,[1]!T_Resins[#Data],4,FALSE)/VLOOKUP(A2936,[1]!T_Printers[#Data],5,FALSE),1)&gt;_xlfn.XLOOKUP(B2936,[1]Printers!L:L,[1]Printers!O:O,1,0,),"")),"")</f>
        <v/>
      </c>
      <c r="J2936" t="str">
        <f>IFERROR(IF(ROUND(_xlfn.XLOOKUP([1]Parameters!B2936,[1]Printers!L:L,[1]Printers!Q:Q,,0)*I2936/10,0)*10&lt;_xlfn.XLOOKUP([1]Parameters!B2936,[1]Printers!L:L,[1]Printers!P:P,,0),ROUND(_xlfn.XLOOKUP([1]Parameters!B2936,[1]Printers!L:L,[1]Printers!Q:Q,,0)*I2936/10,0)*10,_xlfn.XLOOKUP([1]Parameters!B2936,[1]Printers!L:L,[1]Printers!P:P,,0)),"")</f>
        <v/>
      </c>
      <c r="K2936">
        <f>IF(SUM(E2936:J2936)&lt;&gt;0,VLOOKUP(A2936,[1]!T_Printers[#Data],10,FALSE)+VLOOKUP(C2936,[1]!T_Resins[#Data],10,FALSE),"")</f>
        <v>3</v>
      </c>
      <c r="L2936">
        <f>IF(SUM(E2936:J2936)&lt;&gt;0,VLOOKUP(A2936,[1]!T_Printers[#Data],11,FALSE),"")</f>
        <v>8</v>
      </c>
      <c r="M2936">
        <f>IF(SUM(E2936:J2936)&lt;&gt;0,VLOOKUP(C2936,[1]!T_Resins[#Data],8,FALSE),"")</f>
        <v>60</v>
      </c>
      <c r="N2936">
        <f>IF(_xlfn.XLOOKUP(B2936,[1]Printers!$L:$L,[1]Printers!$R:$R,0,0)&gt;0,[1]Parameters!M2936,IF(SUM(E2936:J2936)&lt;&gt;0,VLOOKUP(C2936,[1]!T_Resins[#Data],9,FALSE),""))</f>
        <v>60</v>
      </c>
      <c r="O2936" t="str">
        <f t="shared" si="45"/>
        <v>PhrozenShuffleXL2019</v>
      </c>
    </row>
    <row r="2937" spans="1:15" x14ac:dyDescent="0.25">
      <c r="A2937" t="str">
        <f t="array" ref="A2937">IF(ROW()-1&gt;COUNTA([1]!T_Printers[Printers])*COUNTA([1]!T_Resins[Resins]),"",INDEX([1]!T_Printers[Printers],INT((ROW()-2)/COUNTA([1]!T_Resins[Resins])+1)))</f>
        <v>Phrozen Shuffle XL 2019</v>
      </c>
      <c r="B2937" t="str">
        <f>_xlfn.XLOOKUP(A2937,[1]!T_Printers[Printers],[1]!T_Printers[Icon link],,0)</f>
        <v>PhrozenShuffleXL2019</v>
      </c>
      <c r="C2937" t="str">
        <f t="array" ref="C2937">IF(ROW()-1&gt;COUNTA([1]!T_Printers[Printers])*COUNTA([1]!T_Resins[Resins]),"",INDEX([1]!T_Resins[Resins],MOD(ROW()-2,COUNTA([1]!T_Resins[Resins]))+1))</f>
        <v>Industrial PP-Like</v>
      </c>
      <c r="D2937">
        <f>IF(SUM(E2937:J2937)&lt;&gt;0,IF(ROW()-1&gt;COUNTA([1]!T_Printers[Printers])*COUNTA([1]!T_Resins[Resins]),"",2),"")</f>
        <v>2</v>
      </c>
      <c r="E2937" cm="1">
        <f t="array" ref="E2937">IFERROR(IF(ROW()-1&gt;COUNTA([1]!T_Printers[Printers])*COUNTA([1]!T_Resins[Resins]),"",_xlfn.IFS(ROUND(VLOOKUP(C2937,[1]!T_Resins[#Data],2,FALSE)/VLOOKUP(A2937,[1]!T_Printers[#Data],5,FALSE),1)&lt;=_xlfn.XLOOKUP(B2937,[1]Printers!L:L,[1]Printers!O:O,1,0,),ROUND(VLOOKUP(C2937,[1]!T_Resins[#Data],2,FALSE)/VLOOKUP(A2937,[1]!T_Printers[#Data],5,FALSE),1),ROUND(VLOOKUP(C2937,[1]!T_Resins[#Data],2,FALSE)/VLOOKUP(A2937,[1]!T_Printers[#Data],5,FALSE),1)&gt;_xlfn.XLOOKUP(B2937,[1]Printers!L:L,[1]Printers!O:O,1,0,),10)),"Используйте слой 100 мкм")</f>
        <v>16.600000000000001</v>
      </c>
      <c r="F2937">
        <f>IFERROR(IF(ROUND(_xlfn.XLOOKUP([1]Parameters!B2937,[1]Printers!L:L,[1]Printers!Q:Q,,0)*E2937/10,0)*10&lt;_xlfn.XLOOKUP([1]Parameters!B2937,[1]Printers!L:L,[1]Printers!P:P,,0),ROUND(_xlfn.XLOOKUP([1]Parameters!B2937,[1]Printers!L:L,[1]Printers!Q:Q,,0)*E2937/10,0)*10,_xlfn.XLOOKUP([1]Parameters!B2937,[1]Printers!L:L,[1]Printers!P:P,,0)),"")</f>
        <v>99</v>
      </c>
      <c r="G2937" cm="1">
        <f t="array" ref="G2937">IFERROR(IF(ROW()-1&gt;COUNTA([1]!T_Printers[Printers])*COUNTA([1]!T_Resins[Resins]),"",_xlfn.IFS(ROUND(VLOOKUP(C2937,[1]!T_Resins[#Data],3,FALSE)/VLOOKUP(A2937,[1]!T_Printers[#Data],5,FALSE),1)&lt;=_xlfn.XLOOKUP(B2937,[1]Printers!L:L,[1]Printers!O:O,1,0,),ROUND(VLOOKUP(C2937,[1]!T_Resins[#Data],3,FALSE)/VLOOKUP(A2937,[1]!T_Printers[#Data],5,FALSE),1),ROUND(VLOOKUP(C2937,[1]!T_Resins[#Data],3,FALSE)/VLOOKUP(A2937,[1]!T_Printers[#Data],5,FALSE),1)&gt;_xlfn.XLOOKUP(B2937,[1]Printers!L:L,[1]Printers!O:O,1,0,),10)),"")</f>
        <v>20.9</v>
      </c>
      <c r="H2937">
        <f>IFERROR(IF(ROUND(_xlfn.XLOOKUP([1]Parameters!B2937,[1]Printers!L:L,[1]Printers!Q:Q,,0)*G2937/10,0)*10&lt;_xlfn.XLOOKUP([1]Parameters!B2937,[1]Printers!L:L,[1]Printers!P:P,,0),ROUND(_xlfn.XLOOKUP([1]Parameters!B2937,[1]Printers!L:L,[1]Printers!Q:Q,,0)*G2937/10,0)*10,_xlfn.XLOOKUP([1]Parameters!B2937,[1]Printers!L:L,[1]Printers!P:P,,0)),"")</f>
        <v>99</v>
      </c>
      <c r="I2937" s="3" t="str" cm="1">
        <f t="array" ref="I2937">IFERROR(IF(ROW()-1&gt;COUNTA([1]!T_Printers[Printers])*COUNTA([1]!T_Resins[Resins]),"",_xlfn.IFS(ROUND(VLOOKUP(C2937,[1]!T_Resins[#Data],4,FALSE)/VLOOKUP(A2937,[1]!T_Printers[#Data],5,FALSE),1)&lt;=_xlfn.XLOOKUP(B2937,[1]Printers!L:L,[1]Printers!O:O,1,0,),ROUND(VLOOKUP(C2937,[1]!T_Resins[#Data],4,FALSE)/VLOOKUP(A2937,[1]!T_Printers[#Data],5,FALSE),1),ROUND(VLOOKUP(C2937,[1]!T_Resins[#Data],4,FALSE)/VLOOKUP(A2937,[1]!T_Printers[#Data],5,FALSE),1)&gt;_xlfn.XLOOKUP(B2937,[1]Printers!L:L,[1]Printers!O:O,1,0,),"")),"")</f>
        <v/>
      </c>
      <c r="J2937" t="str">
        <f>IFERROR(IF(ROUND(_xlfn.XLOOKUP([1]Parameters!B2937,[1]Printers!L:L,[1]Printers!Q:Q,,0)*I2937/10,0)*10&lt;_xlfn.XLOOKUP([1]Parameters!B2937,[1]Printers!L:L,[1]Printers!P:P,,0),ROUND(_xlfn.XLOOKUP([1]Parameters!B2937,[1]Printers!L:L,[1]Printers!Q:Q,,0)*I2937/10,0)*10,_xlfn.XLOOKUP([1]Parameters!B2937,[1]Printers!L:L,[1]Printers!P:P,,0)),"")</f>
        <v/>
      </c>
      <c r="K2937">
        <f>IF(SUM(E2937:J2937)&lt;&gt;0,VLOOKUP(A2937,[1]!T_Printers[#Data],10,FALSE)+VLOOKUP(C2937,[1]!T_Resins[#Data],10,FALSE),"")</f>
        <v>3</v>
      </c>
      <c r="L2937">
        <f>IF(SUM(E2937:J2937)&lt;&gt;0,VLOOKUP(A2937,[1]!T_Printers[#Data],11,FALSE),"")</f>
        <v>8</v>
      </c>
      <c r="M2937">
        <f>IF(SUM(E2937:J2937)&lt;&gt;0,VLOOKUP(C2937,[1]!T_Resins[#Data],8,FALSE),"")</f>
        <v>60</v>
      </c>
      <c r="N2937">
        <f>IF(_xlfn.XLOOKUP(B2937,[1]Printers!$L:$L,[1]Printers!$R:$R,0,0)&gt;0,[1]Parameters!M2937,IF(SUM(E2937:J2937)&lt;&gt;0,VLOOKUP(C2937,[1]!T_Resins[#Data],9,FALSE),""))</f>
        <v>60</v>
      </c>
      <c r="O2937" t="str">
        <f t="shared" si="45"/>
        <v>PhrozenShuffleXL2019</v>
      </c>
    </row>
    <row r="2938" spans="1:15" x14ac:dyDescent="0.25">
      <c r="A2938" t="str">
        <f t="array" ref="A2938">IF(ROW()-1&gt;COUNTA([1]!T_Printers[Printers])*COUNTA([1]!T_Resins[Resins]),"",INDEX([1]!T_Printers[Printers],INT((ROW()-2)/COUNTA([1]!T_Resins[Resins])+1)))</f>
        <v>Phrozen Shuffle XL 2019</v>
      </c>
      <c r="B2938" t="str">
        <f>_xlfn.XLOOKUP(A2938,[1]!T_Printers[Printers],[1]!T_Printers[Icon link],,0)</f>
        <v>PhrozenShuffleXL2019</v>
      </c>
      <c r="C2938" t="str">
        <f t="array" ref="C2938">IF(ROW()-1&gt;COUNTA([1]!T_Printers[Printers])*COUNTA([1]!T_Resins[Resins]),"",INDEX([1]!T_Resins[Resins],MOD(ROW()-2,COUNTA([1]!T_Resins[Resins]))+1))</f>
        <v>Industrial Rigid Black</v>
      </c>
      <c r="D2938">
        <f>IF(SUM(E2938:J2938)&lt;&gt;0,IF(ROW()-1&gt;COUNTA([1]!T_Printers[Printers])*COUNTA([1]!T_Resins[Resins]),"",2),"")</f>
        <v>2</v>
      </c>
      <c r="E2938" cm="1">
        <f t="array" ref="E2938">IFERROR(IF(ROW()-1&gt;COUNTA([1]!T_Printers[Printers])*COUNTA([1]!T_Resins[Resins]),"",_xlfn.IFS(ROUND(VLOOKUP(C2938,[1]!T_Resins[#Data],2,FALSE)/VLOOKUP(A2938,[1]!T_Printers[#Data],5,FALSE),1)&lt;=_xlfn.XLOOKUP(B2938,[1]Printers!L:L,[1]Printers!O:O,1,0,),ROUND(VLOOKUP(C2938,[1]!T_Resins[#Data],2,FALSE)/VLOOKUP(A2938,[1]!T_Printers[#Data],5,FALSE),1),ROUND(VLOOKUP(C2938,[1]!T_Resins[#Data],2,FALSE)/VLOOKUP(A2938,[1]!T_Printers[#Data],5,FALSE),1)&gt;_xlfn.XLOOKUP(B2938,[1]Printers!L:L,[1]Printers!O:O,1,0,),10)),"Используйте слой 100 мкм")</f>
        <v>15.3</v>
      </c>
      <c r="F2938">
        <f>IFERROR(IF(ROUND(_xlfn.XLOOKUP([1]Parameters!B2938,[1]Printers!L:L,[1]Printers!Q:Q,,0)*E2938/10,0)*10&lt;_xlfn.XLOOKUP([1]Parameters!B2938,[1]Printers!L:L,[1]Printers!P:P,,0),ROUND(_xlfn.XLOOKUP([1]Parameters!B2938,[1]Printers!L:L,[1]Printers!Q:Q,,0)*E2938/10,0)*10,_xlfn.XLOOKUP([1]Parameters!B2938,[1]Printers!L:L,[1]Printers!P:P,,0)),"")</f>
        <v>99</v>
      </c>
      <c r="G2938" cm="1">
        <f t="array" ref="G2938">IFERROR(IF(ROW()-1&gt;COUNTA([1]!T_Printers[Printers])*COUNTA([1]!T_Resins[Resins]),"",_xlfn.IFS(ROUND(VLOOKUP(C2938,[1]!T_Resins[#Data],3,FALSE)/VLOOKUP(A2938,[1]!T_Printers[#Data],5,FALSE),1)&lt;=_xlfn.XLOOKUP(B2938,[1]Printers!L:L,[1]Printers!O:O,1,0,),ROUND(VLOOKUP(C2938,[1]!T_Resins[#Data],3,FALSE)/VLOOKUP(A2938,[1]!T_Printers[#Data],5,FALSE),1),ROUND(VLOOKUP(C2938,[1]!T_Resins[#Data],3,FALSE)/VLOOKUP(A2938,[1]!T_Printers[#Data],5,FALSE),1)&gt;_xlfn.XLOOKUP(B2938,[1]Printers!L:L,[1]Printers!O:O,1,0,),10)),"")</f>
        <v>20</v>
      </c>
      <c r="H2938">
        <f>IFERROR(IF(ROUND(_xlfn.XLOOKUP([1]Parameters!B2938,[1]Printers!L:L,[1]Printers!Q:Q,,0)*G2938/10,0)*10&lt;_xlfn.XLOOKUP([1]Parameters!B2938,[1]Printers!L:L,[1]Printers!P:P,,0),ROUND(_xlfn.XLOOKUP([1]Parameters!B2938,[1]Printers!L:L,[1]Printers!Q:Q,,0)*G2938/10,0)*10,_xlfn.XLOOKUP([1]Parameters!B2938,[1]Printers!L:L,[1]Printers!P:P,,0)),"")</f>
        <v>99</v>
      </c>
      <c r="I2938" s="3" t="str" cm="1">
        <f t="array" ref="I2938">IFERROR(IF(ROW()-1&gt;COUNTA([1]!T_Printers[Printers])*COUNTA([1]!T_Resins[Resins]),"",_xlfn.IFS(ROUND(VLOOKUP(C2938,[1]!T_Resins[#Data],4,FALSE)/VLOOKUP(A2938,[1]!T_Printers[#Data],5,FALSE),1)&lt;=_xlfn.XLOOKUP(B2938,[1]Printers!L:L,[1]Printers!O:O,1,0,),ROUND(VLOOKUP(C2938,[1]!T_Resins[#Data],4,FALSE)/VLOOKUP(A2938,[1]!T_Printers[#Data],5,FALSE),1),ROUND(VLOOKUP(C2938,[1]!T_Resins[#Data],4,FALSE)/VLOOKUP(A2938,[1]!T_Printers[#Data],5,FALSE),1)&gt;_xlfn.XLOOKUP(B2938,[1]Printers!L:L,[1]Printers!O:O,1,0,),"")),"")</f>
        <v/>
      </c>
      <c r="J2938" t="str">
        <f>IFERROR(IF(ROUND(_xlfn.XLOOKUP([1]Parameters!B2938,[1]Printers!L:L,[1]Printers!Q:Q,,0)*I2938/10,0)*10&lt;_xlfn.XLOOKUP([1]Parameters!B2938,[1]Printers!L:L,[1]Printers!P:P,,0),ROUND(_xlfn.XLOOKUP([1]Parameters!B2938,[1]Printers!L:L,[1]Printers!Q:Q,,0)*I2938/10,0)*10,_xlfn.XLOOKUP([1]Parameters!B2938,[1]Printers!L:L,[1]Printers!P:P,,0)),"")</f>
        <v/>
      </c>
      <c r="K2938">
        <f>IF(SUM(E2938:J2938)&lt;&gt;0,VLOOKUP(A2938,[1]!T_Printers[#Data],10,FALSE)+VLOOKUP(C2938,[1]!T_Resins[#Data],10,FALSE),"")</f>
        <v>3</v>
      </c>
      <c r="L2938">
        <f>IF(SUM(E2938:J2938)&lt;&gt;0,VLOOKUP(A2938,[1]!T_Printers[#Data],11,FALSE),"")</f>
        <v>8</v>
      </c>
      <c r="M2938">
        <f>IF(SUM(E2938:J2938)&lt;&gt;0,VLOOKUP(C2938,[1]!T_Resins[#Data],8,FALSE),"")</f>
        <v>120</v>
      </c>
      <c r="N2938">
        <f>IF(_xlfn.XLOOKUP(B2938,[1]Printers!$L:$L,[1]Printers!$R:$R,0,0)&gt;0,[1]Parameters!M2938,IF(SUM(E2938:J2938)&lt;&gt;0,VLOOKUP(C2938,[1]!T_Resins[#Data],9,FALSE),""))</f>
        <v>180</v>
      </c>
      <c r="O2938" t="str">
        <f t="shared" si="45"/>
        <v>PhrozenShuffleXL2019</v>
      </c>
    </row>
    <row r="2939" spans="1:15" x14ac:dyDescent="0.25">
      <c r="A2939" t="str">
        <f t="array" ref="A2939">IF(ROW()-1&gt;COUNTA([1]!T_Printers[Printers])*COUNTA([1]!T_Resins[Resins]),"",INDEX([1]!T_Printers[Printers],INT((ROW()-2)/COUNTA([1]!T_Resins[Resins])+1)))</f>
        <v>Phrozen Shuffle XL 2019</v>
      </c>
      <c r="B2939" t="str">
        <f>_xlfn.XLOOKUP(A2939,[1]!T_Printers[Printers],[1]!T_Printers[Icon link],,0)</f>
        <v>PhrozenShuffleXL2019</v>
      </c>
      <c r="C2939" t="str">
        <f t="array" ref="C2939">IF(ROW()-1&gt;COUNTA([1]!T_Printers[Printers])*COUNTA([1]!T_Resins[Resins]),"",INDEX([1]!T_Resins[Resins],MOD(ROW()-2,COUNTA([1]!T_Resins[Resins]))+1))</f>
        <v>Industrial Rigid Clear</v>
      </c>
      <c r="D2939">
        <f>IF(SUM(E2939:J2939)&lt;&gt;0,IF(ROW()-1&gt;COUNTA([1]!T_Printers[Printers])*COUNTA([1]!T_Resins[Resins]),"",2),"")</f>
        <v>2</v>
      </c>
      <c r="E2939" cm="1">
        <f t="array" ref="E2939">IFERROR(IF(ROW()-1&gt;COUNTA([1]!T_Printers[Printers])*COUNTA([1]!T_Resins[Resins]),"",_xlfn.IFS(ROUND(VLOOKUP(C2939,[1]!T_Resins[#Data],2,FALSE)/VLOOKUP(A2939,[1]!T_Printers[#Data],5,FALSE),1)&lt;=_xlfn.XLOOKUP(B2939,[1]Printers!L:L,[1]Printers!O:O,1,0,),ROUND(VLOOKUP(C2939,[1]!T_Resins[#Data],2,FALSE)/VLOOKUP(A2939,[1]!T_Printers[#Data],5,FALSE),1),ROUND(VLOOKUP(C2939,[1]!T_Resins[#Data],2,FALSE)/VLOOKUP(A2939,[1]!T_Printers[#Data],5,FALSE),1)&gt;_xlfn.XLOOKUP(B2939,[1]Printers!L:L,[1]Printers!O:O,1,0,),10)),"Используйте слой 100 мкм")</f>
        <v>16.8</v>
      </c>
      <c r="F2939">
        <f>IFERROR(IF(ROUND(_xlfn.XLOOKUP([1]Parameters!B2939,[1]Printers!L:L,[1]Printers!Q:Q,,0)*E2939/10,0)*10&lt;_xlfn.XLOOKUP([1]Parameters!B2939,[1]Printers!L:L,[1]Printers!P:P,,0),ROUND(_xlfn.XLOOKUP([1]Parameters!B2939,[1]Printers!L:L,[1]Printers!Q:Q,,0)*E2939/10,0)*10,_xlfn.XLOOKUP([1]Parameters!B2939,[1]Printers!L:L,[1]Printers!P:P,,0)),"")</f>
        <v>99</v>
      </c>
      <c r="G2939" cm="1">
        <f t="array" ref="G2939">IFERROR(IF(ROW()-1&gt;COUNTA([1]!T_Printers[Printers])*COUNTA([1]!T_Resins[Resins]),"",_xlfn.IFS(ROUND(VLOOKUP(C2939,[1]!T_Resins[#Data],3,FALSE)/VLOOKUP(A2939,[1]!T_Printers[#Data],5,FALSE),1)&lt;=_xlfn.XLOOKUP(B2939,[1]Printers!L:L,[1]Printers!O:O,1,0,),ROUND(VLOOKUP(C2939,[1]!T_Resins[#Data],3,FALSE)/VLOOKUP(A2939,[1]!T_Printers[#Data],5,FALSE),1),ROUND(VLOOKUP(C2939,[1]!T_Resins[#Data],3,FALSE)/VLOOKUP(A2939,[1]!T_Printers[#Data],5,FALSE),1)&gt;_xlfn.XLOOKUP(B2939,[1]Printers!L:L,[1]Printers!O:O,1,0,),10)),"")</f>
        <v>21.8</v>
      </c>
      <c r="H2939">
        <f>IFERROR(IF(ROUND(_xlfn.XLOOKUP([1]Parameters!B2939,[1]Printers!L:L,[1]Printers!Q:Q,,0)*G2939/10,0)*10&lt;_xlfn.XLOOKUP([1]Parameters!B2939,[1]Printers!L:L,[1]Printers!P:P,,0),ROUND(_xlfn.XLOOKUP([1]Parameters!B2939,[1]Printers!L:L,[1]Printers!Q:Q,,0)*G2939/10,0)*10,_xlfn.XLOOKUP([1]Parameters!B2939,[1]Printers!L:L,[1]Printers!P:P,,0)),"")</f>
        <v>99</v>
      </c>
      <c r="I2939" s="3" t="str" cm="1">
        <f t="array" ref="I2939">IFERROR(IF(ROW()-1&gt;COUNTA([1]!T_Printers[Printers])*COUNTA([1]!T_Resins[Resins]),"",_xlfn.IFS(ROUND(VLOOKUP(C2939,[1]!T_Resins[#Data],4,FALSE)/VLOOKUP(A2939,[1]!T_Printers[#Data],5,FALSE),1)&lt;=_xlfn.XLOOKUP(B2939,[1]Printers!L:L,[1]Printers!O:O,1,0,),ROUND(VLOOKUP(C2939,[1]!T_Resins[#Data],4,FALSE)/VLOOKUP(A2939,[1]!T_Printers[#Data],5,FALSE),1),ROUND(VLOOKUP(C2939,[1]!T_Resins[#Data],4,FALSE)/VLOOKUP(A2939,[1]!T_Printers[#Data],5,FALSE),1)&gt;_xlfn.XLOOKUP(B2939,[1]Printers!L:L,[1]Printers!O:O,1,0,),"")),"")</f>
        <v/>
      </c>
      <c r="J2939" t="str">
        <f>IFERROR(IF(ROUND(_xlfn.XLOOKUP([1]Parameters!B2939,[1]Printers!L:L,[1]Printers!Q:Q,,0)*I2939/10,0)*10&lt;_xlfn.XLOOKUP([1]Parameters!B2939,[1]Printers!L:L,[1]Printers!P:P,,0),ROUND(_xlfn.XLOOKUP([1]Parameters!B2939,[1]Printers!L:L,[1]Printers!Q:Q,,0)*I2939/10,0)*10,_xlfn.XLOOKUP([1]Parameters!B2939,[1]Printers!L:L,[1]Printers!P:P,,0)),"")</f>
        <v/>
      </c>
      <c r="K2939">
        <f>IF(SUM(E2939:J2939)&lt;&gt;0,VLOOKUP(A2939,[1]!T_Printers[#Data],10,FALSE)+VLOOKUP(C2939,[1]!T_Resins[#Data],10,FALSE),"")</f>
        <v>3</v>
      </c>
      <c r="L2939">
        <f>IF(SUM(E2939:J2939)&lt;&gt;0,VLOOKUP(A2939,[1]!T_Printers[#Data],11,FALSE),"")</f>
        <v>8</v>
      </c>
      <c r="M2939">
        <f>IF(SUM(E2939:J2939)&lt;&gt;0,VLOOKUP(C2939,[1]!T_Resins[#Data],8,FALSE),"")</f>
        <v>120</v>
      </c>
      <c r="N2939">
        <f>IF(_xlfn.XLOOKUP(B2939,[1]Printers!$L:$L,[1]Printers!$R:$R,0,0)&gt;0,[1]Parameters!M2939,IF(SUM(E2939:J2939)&lt;&gt;0,VLOOKUP(C2939,[1]!T_Resins[#Data],9,FALSE),""))</f>
        <v>180</v>
      </c>
      <c r="O2939" t="str">
        <f t="shared" si="45"/>
        <v>PhrozenShuffleXL2019</v>
      </c>
    </row>
    <row r="2940" spans="1:15" x14ac:dyDescent="0.25">
      <c r="A2940" t="str">
        <f t="array" ref="A2940">IF(ROW()-1&gt;COUNTA([1]!T_Printers[Printers])*COUNTA([1]!T_Resins[Resins]),"",INDEX([1]!T_Printers[Printers],INT((ROW()-2)/COUNTA([1]!T_Resins[Resins])+1)))</f>
        <v>Phrozen Shuffle XL 2019</v>
      </c>
      <c r="B2940" t="str">
        <f>_xlfn.XLOOKUP(A2940,[1]!T_Printers[Printers],[1]!T_Printers[Icon link],,0)</f>
        <v>PhrozenShuffleXL2019</v>
      </c>
      <c r="C2940" t="str">
        <f t="array" ref="C2940">IF(ROW()-1&gt;COUNTA([1]!T_Printers[Printers])*COUNTA([1]!T_Resins[Resins]),"",INDEX([1]!T_Resins[Resins],MOD(ROW()-2,COUNTA([1]!T_Resins[Resins]))+1))</f>
        <v>Tough Black</v>
      </c>
      <c r="D2940">
        <f>IF(SUM(E2940:J2940)&lt;&gt;0,IF(ROW()-1&gt;COUNTA([1]!T_Printers[Printers])*COUNTA([1]!T_Resins[Resins]),"",2),"")</f>
        <v>2</v>
      </c>
      <c r="E2940" cm="1">
        <f t="array" ref="E2940">IFERROR(IF(ROW()-1&gt;COUNTA([1]!T_Printers[Printers])*COUNTA([1]!T_Resins[Resins]),"",_xlfn.IFS(ROUND(VLOOKUP(C2940,[1]!T_Resins[#Data],2,FALSE)/VLOOKUP(A2940,[1]!T_Printers[#Data],5,FALSE),1)&lt;=_xlfn.XLOOKUP(B2940,[1]Printers!L:L,[1]Printers!O:O,1,0,),ROUND(VLOOKUP(C2940,[1]!T_Resins[#Data],2,FALSE)/VLOOKUP(A2940,[1]!T_Printers[#Data],5,FALSE),1),ROUND(VLOOKUP(C2940,[1]!T_Resins[#Data],2,FALSE)/VLOOKUP(A2940,[1]!T_Printers[#Data],5,FALSE),1)&gt;_xlfn.XLOOKUP(B2940,[1]Printers!L:L,[1]Printers!O:O,1,0,),10)),"Используйте слой 100 мкм")</f>
        <v>8</v>
      </c>
      <c r="F2940">
        <f>IFERROR(IF(ROUND(_xlfn.XLOOKUP([1]Parameters!B2940,[1]Printers!L:L,[1]Printers!Q:Q,,0)*E2940/10,0)*10&lt;_xlfn.XLOOKUP([1]Parameters!B2940,[1]Printers!L:L,[1]Printers!P:P,,0),ROUND(_xlfn.XLOOKUP([1]Parameters!B2940,[1]Printers!L:L,[1]Printers!Q:Q,,0)*E2940/10,0)*10,_xlfn.XLOOKUP([1]Parameters!B2940,[1]Printers!L:L,[1]Printers!P:P,,0)),"")</f>
        <v>70</v>
      </c>
      <c r="G2940" cm="1">
        <f t="array" ref="G2940">IFERROR(IF(ROW()-1&gt;COUNTA([1]!T_Printers[Printers])*COUNTA([1]!T_Resins[Resins]),"",_xlfn.IFS(ROUND(VLOOKUP(C2940,[1]!T_Resins[#Data],3,FALSE)/VLOOKUP(A2940,[1]!T_Printers[#Data],5,FALSE),1)&lt;=_xlfn.XLOOKUP(B2940,[1]Printers!L:L,[1]Printers!O:O,1,0,),ROUND(VLOOKUP(C2940,[1]!T_Resins[#Data],3,FALSE)/VLOOKUP(A2940,[1]!T_Printers[#Data],5,FALSE),1),ROUND(VLOOKUP(C2940,[1]!T_Resins[#Data],3,FALSE)/VLOOKUP(A2940,[1]!T_Printers[#Data],5,FALSE),1)&gt;_xlfn.XLOOKUP(B2940,[1]Printers!L:L,[1]Printers!O:O,1,0,),10)),"")</f>
        <v>9.5</v>
      </c>
      <c r="H2940">
        <f>IFERROR(IF(ROUND(_xlfn.XLOOKUP([1]Parameters!B2940,[1]Printers!L:L,[1]Printers!Q:Q,,0)*G2940/10,0)*10&lt;_xlfn.XLOOKUP([1]Parameters!B2940,[1]Printers!L:L,[1]Printers!P:P,,0),ROUND(_xlfn.XLOOKUP([1]Parameters!B2940,[1]Printers!L:L,[1]Printers!Q:Q,,0)*G2940/10,0)*10,_xlfn.XLOOKUP([1]Parameters!B2940,[1]Printers!L:L,[1]Printers!P:P,,0)),"")</f>
        <v>90</v>
      </c>
      <c r="I2940" s="3" t="str" cm="1">
        <f t="array" ref="I2940">IFERROR(IF(ROW()-1&gt;COUNTA([1]!T_Printers[Printers])*COUNTA([1]!T_Resins[Resins]),"",_xlfn.IFS(ROUND(VLOOKUP(C2940,[1]!T_Resins[#Data],4,FALSE)/VLOOKUP(A2940,[1]!T_Printers[#Data],5,FALSE),1)&lt;=_xlfn.XLOOKUP(B2940,[1]Printers!L:L,[1]Printers!O:O,1,0,),ROUND(VLOOKUP(C2940,[1]!T_Resins[#Data],4,FALSE)/VLOOKUP(A2940,[1]!T_Printers[#Data],5,FALSE),1),ROUND(VLOOKUP(C2940,[1]!T_Resins[#Data],4,FALSE)/VLOOKUP(A2940,[1]!T_Printers[#Data],5,FALSE),1)&gt;_xlfn.XLOOKUP(B2940,[1]Printers!L:L,[1]Printers!O:O,1,0,),"")),"")</f>
        <v/>
      </c>
      <c r="J2940" t="str">
        <f>IFERROR(IF(ROUND(_xlfn.XLOOKUP([1]Parameters!B2940,[1]Printers!L:L,[1]Printers!Q:Q,,0)*I2940/10,0)*10&lt;_xlfn.XLOOKUP([1]Parameters!B2940,[1]Printers!L:L,[1]Printers!P:P,,0),ROUND(_xlfn.XLOOKUP([1]Parameters!B2940,[1]Printers!L:L,[1]Printers!Q:Q,,0)*I2940/10,0)*10,_xlfn.XLOOKUP([1]Parameters!B2940,[1]Printers!L:L,[1]Printers!P:P,,0)),"")</f>
        <v/>
      </c>
      <c r="K2940">
        <f>IF(SUM(E2940:J2940)&lt;&gt;0,VLOOKUP(A2940,[1]!T_Printers[#Data],10,FALSE)+VLOOKUP(C2940,[1]!T_Resins[#Data],10,FALSE),"")</f>
        <v>3</v>
      </c>
      <c r="L2940">
        <f>IF(SUM(E2940:J2940)&lt;&gt;0,VLOOKUP(A2940,[1]!T_Printers[#Data],11,FALSE),"")</f>
        <v>8</v>
      </c>
      <c r="M2940">
        <f>IF(SUM(E2940:J2940)&lt;&gt;0,VLOOKUP(C2940,[1]!T_Resins[#Data],8,FALSE),"")</f>
        <v>120</v>
      </c>
      <c r="N2940">
        <f>IF(_xlfn.XLOOKUP(B2940,[1]Printers!$L:$L,[1]Printers!$R:$R,0,0)&gt;0,[1]Parameters!M2940,IF(SUM(E2940:J2940)&lt;&gt;0,VLOOKUP(C2940,[1]!T_Resins[#Data],9,FALSE),""))</f>
        <v>180</v>
      </c>
      <c r="O2940" t="str">
        <f t="shared" si="45"/>
        <v>PhrozenShuffleXL2019</v>
      </c>
    </row>
    <row r="2941" spans="1:15" x14ac:dyDescent="0.25">
      <c r="A2941" t="str">
        <f t="array" ref="A2941">IF(ROW()-1&gt;COUNTA([1]!T_Printers[Printers])*COUNTA([1]!T_Resins[Resins]),"",INDEX([1]!T_Printers[Printers],INT((ROW()-2)/COUNTA([1]!T_Resins[Resins])+1)))</f>
        <v>Phrozen Shuffle XL 2019</v>
      </c>
      <c r="B2941" t="str">
        <f>_xlfn.XLOOKUP(A2941,[1]!T_Printers[Printers],[1]!T_Printers[Icon link],,0)</f>
        <v>PhrozenShuffleXL2019</v>
      </c>
      <c r="C2941" t="str">
        <f t="array" ref="C2941">IF(ROW()-1&gt;COUNTA([1]!T_Printers[Printers])*COUNTA([1]!T_Resins[Resins]),"",INDEX([1]!T_Resins[Resins],MOD(ROW()-2,COUNTA([1]!T_Resins[Resins]))+1))</f>
        <v>Tough Grey</v>
      </c>
      <c r="D2941">
        <f>IF(SUM(E2941:J2941)&lt;&gt;0,IF(ROW()-1&gt;COUNTA([1]!T_Printers[Printers])*COUNTA([1]!T_Resins[Resins]),"",2),"")</f>
        <v>2</v>
      </c>
      <c r="E2941" cm="1">
        <f t="array" ref="E2941">IFERROR(IF(ROW()-1&gt;COUNTA([1]!T_Printers[Printers])*COUNTA([1]!T_Resins[Resins]),"",_xlfn.IFS(ROUND(VLOOKUP(C2941,[1]!T_Resins[#Data],2,FALSE)/VLOOKUP(A2941,[1]!T_Printers[#Data],5,FALSE),1)&lt;=_xlfn.XLOOKUP(B2941,[1]Printers!L:L,[1]Printers!O:O,1,0,),ROUND(VLOOKUP(C2941,[1]!T_Resins[#Data],2,FALSE)/VLOOKUP(A2941,[1]!T_Printers[#Data],5,FALSE),1),ROUND(VLOOKUP(C2941,[1]!T_Resins[#Data],2,FALSE)/VLOOKUP(A2941,[1]!T_Printers[#Data],5,FALSE),1)&gt;_xlfn.XLOOKUP(B2941,[1]Printers!L:L,[1]Printers!O:O,1,0,),10)),"Используйте слой 100 мкм")</f>
        <v>8</v>
      </c>
      <c r="F2941">
        <f>IFERROR(IF(ROUND(_xlfn.XLOOKUP([1]Parameters!B2941,[1]Printers!L:L,[1]Printers!Q:Q,,0)*E2941/10,0)*10&lt;_xlfn.XLOOKUP([1]Parameters!B2941,[1]Printers!L:L,[1]Printers!P:P,,0),ROUND(_xlfn.XLOOKUP([1]Parameters!B2941,[1]Printers!L:L,[1]Printers!Q:Q,,0)*E2941/10,0)*10,_xlfn.XLOOKUP([1]Parameters!B2941,[1]Printers!L:L,[1]Printers!P:P,,0)),"")</f>
        <v>70</v>
      </c>
      <c r="G2941" cm="1">
        <f t="array" ref="G2941">IFERROR(IF(ROW()-1&gt;COUNTA([1]!T_Printers[Printers])*COUNTA([1]!T_Resins[Resins]),"",_xlfn.IFS(ROUND(VLOOKUP(C2941,[1]!T_Resins[#Data],3,FALSE)/VLOOKUP(A2941,[1]!T_Printers[#Data],5,FALSE),1)&lt;=_xlfn.XLOOKUP(B2941,[1]Printers!L:L,[1]Printers!O:O,1,0,),ROUND(VLOOKUP(C2941,[1]!T_Resins[#Data],3,FALSE)/VLOOKUP(A2941,[1]!T_Printers[#Data],5,FALSE),1),ROUND(VLOOKUP(C2941,[1]!T_Resins[#Data],3,FALSE)/VLOOKUP(A2941,[1]!T_Printers[#Data],5,FALSE),1)&gt;_xlfn.XLOOKUP(B2941,[1]Printers!L:L,[1]Printers!O:O,1,0,),10)),"")</f>
        <v>9.5</v>
      </c>
      <c r="H2941">
        <f>IFERROR(IF(ROUND(_xlfn.XLOOKUP([1]Parameters!B2941,[1]Printers!L:L,[1]Printers!Q:Q,,0)*G2941/10,0)*10&lt;_xlfn.XLOOKUP([1]Parameters!B2941,[1]Printers!L:L,[1]Printers!P:P,,0),ROUND(_xlfn.XLOOKUP([1]Parameters!B2941,[1]Printers!L:L,[1]Printers!Q:Q,,0)*G2941/10,0)*10,_xlfn.XLOOKUP([1]Parameters!B2941,[1]Printers!L:L,[1]Printers!P:P,,0)),"")</f>
        <v>90</v>
      </c>
      <c r="I2941" s="3" t="str" cm="1">
        <f t="array" ref="I2941">IFERROR(IF(ROW()-1&gt;COUNTA([1]!T_Printers[Printers])*COUNTA([1]!T_Resins[Resins]),"",_xlfn.IFS(ROUND(VLOOKUP(C2941,[1]!T_Resins[#Data],4,FALSE)/VLOOKUP(A2941,[1]!T_Printers[#Data],5,FALSE),1)&lt;=_xlfn.XLOOKUP(B2941,[1]Printers!L:L,[1]Printers!O:O,1,0,),ROUND(VLOOKUP(C2941,[1]!T_Resins[#Data],4,FALSE)/VLOOKUP(A2941,[1]!T_Printers[#Data],5,FALSE),1),ROUND(VLOOKUP(C2941,[1]!T_Resins[#Data],4,FALSE)/VLOOKUP(A2941,[1]!T_Printers[#Data],5,FALSE),1)&gt;_xlfn.XLOOKUP(B2941,[1]Printers!L:L,[1]Printers!O:O,1,0,),"")),"")</f>
        <v/>
      </c>
      <c r="J2941" t="str">
        <f>IFERROR(IF(ROUND(_xlfn.XLOOKUP([1]Parameters!B2941,[1]Printers!L:L,[1]Printers!Q:Q,,0)*I2941/10,0)*10&lt;_xlfn.XLOOKUP([1]Parameters!B2941,[1]Printers!L:L,[1]Printers!P:P,,0),ROUND(_xlfn.XLOOKUP([1]Parameters!B2941,[1]Printers!L:L,[1]Printers!Q:Q,,0)*I2941/10,0)*10,_xlfn.XLOOKUP([1]Parameters!B2941,[1]Printers!L:L,[1]Printers!P:P,,0)),"")</f>
        <v/>
      </c>
      <c r="K2941">
        <f>IF(SUM(E2941:J2941)&lt;&gt;0,VLOOKUP(A2941,[1]!T_Printers[#Data],10,FALSE)+VLOOKUP(C2941,[1]!T_Resins[#Data],10,FALSE),"")</f>
        <v>3</v>
      </c>
      <c r="L2941">
        <f>IF(SUM(E2941:J2941)&lt;&gt;0,VLOOKUP(A2941,[1]!T_Printers[#Data],11,FALSE),"")</f>
        <v>8</v>
      </c>
      <c r="M2941">
        <f>IF(SUM(E2941:J2941)&lt;&gt;0,VLOOKUP(C2941,[1]!T_Resins[#Data],8,FALSE),"")</f>
        <v>120</v>
      </c>
      <c r="N2941">
        <f>IF(_xlfn.XLOOKUP(B2941,[1]Printers!$L:$L,[1]Printers!$R:$R,0,0)&gt;0,[1]Parameters!M2941,IF(SUM(E2941:J2941)&lt;&gt;0,VLOOKUP(C2941,[1]!T_Resins[#Data],9,FALSE),""))</f>
        <v>180</v>
      </c>
      <c r="O2941" t="str">
        <f t="shared" si="45"/>
        <v>PhrozenShuffleXL2019</v>
      </c>
    </row>
    <row r="2942" spans="1:15" x14ac:dyDescent="0.25">
      <c r="A2942" t="str">
        <f t="array" ref="A2942">IF(ROW()-1&gt;COUNTA([1]!T_Printers[Printers])*COUNTA([1]!T_Resins[Resins]),"",INDEX([1]!T_Printers[Printers],INT((ROW()-2)/COUNTA([1]!T_Resins[Resins])+1)))</f>
        <v>Phrozen Shuffle XL 2019</v>
      </c>
      <c r="B2942" t="str">
        <f>_xlfn.XLOOKUP(A2942,[1]!T_Printers[Printers],[1]!T_Printers[Icon link],,0)</f>
        <v>PhrozenShuffleXL2019</v>
      </c>
      <c r="C2942" t="str">
        <f t="array" ref="C2942">IF(ROW()-1&gt;COUNTA([1]!T_Printers[Printers])*COUNTA([1]!T_Resins[Resins]),"",INDEX([1]!T_Resins[Resins],MOD(ROW()-2,COUNTA([1]!T_Resins[Resins]))+1))</f>
        <v>Tough White</v>
      </c>
      <c r="D2942">
        <f>IF(SUM(E2942:J2942)&lt;&gt;0,IF(ROW()-1&gt;COUNTA([1]!T_Printers[Printers])*COUNTA([1]!T_Resins[Resins]),"",2),"")</f>
        <v>2</v>
      </c>
      <c r="E2942" cm="1">
        <f t="array" ref="E2942">IFERROR(IF(ROW()-1&gt;COUNTA([1]!T_Printers[Printers])*COUNTA([1]!T_Resins[Resins]),"",_xlfn.IFS(ROUND(VLOOKUP(C2942,[1]!T_Resins[#Data],2,FALSE)/VLOOKUP(A2942,[1]!T_Printers[#Data],5,FALSE),1)&lt;=_xlfn.XLOOKUP(B2942,[1]Printers!L:L,[1]Printers!O:O,1,0,),ROUND(VLOOKUP(C2942,[1]!T_Resins[#Data],2,FALSE)/VLOOKUP(A2942,[1]!T_Printers[#Data],5,FALSE),1),ROUND(VLOOKUP(C2942,[1]!T_Resins[#Data],2,FALSE)/VLOOKUP(A2942,[1]!T_Printers[#Data],5,FALSE),1)&gt;_xlfn.XLOOKUP(B2942,[1]Printers!L:L,[1]Printers!O:O,1,0,),10)),"Используйте слой 100 мкм")</f>
        <v>8</v>
      </c>
      <c r="F2942">
        <f>IFERROR(IF(ROUND(_xlfn.XLOOKUP([1]Parameters!B2942,[1]Printers!L:L,[1]Printers!Q:Q,,0)*E2942/10,0)*10&lt;_xlfn.XLOOKUP([1]Parameters!B2942,[1]Printers!L:L,[1]Printers!P:P,,0),ROUND(_xlfn.XLOOKUP([1]Parameters!B2942,[1]Printers!L:L,[1]Printers!Q:Q,,0)*E2942/10,0)*10,_xlfn.XLOOKUP([1]Parameters!B2942,[1]Printers!L:L,[1]Printers!P:P,,0)),"")</f>
        <v>70</v>
      </c>
      <c r="G2942" cm="1">
        <f t="array" ref="G2942">IFERROR(IF(ROW()-1&gt;COUNTA([1]!T_Printers[Printers])*COUNTA([1]!T_Resins[Resins]),"",_xlfn.IFS(ROUND(VLOOKUP(C2942,[1]!T_Resins[#Data],3,FALSE)/VLOOKUP(A2942,[1]!T_Printers[#Data],5,FALSE),1)&lt;=_xlfn.XLOOKUP(B2942,[1]Printers!L:L,[1]Printers!O:O,1,0,),ROUND(VLOOKUP(C2942,[1]!T_Resins[#Data],3,FALSE)/VLOOKUP(A2942,[1]!T_Printers[#Data],5,FALSE),1),ROUND(VLOOKUP(C2942,[1]!T_Resins[#Data],3,FALSE)/VLOOKUP(A2942,[1]!T_Printers[#Data],5,FALSE),1)&gt;_xlfn.XLOOKUP(B2942,[1]Printers!L:L,[1]Printers!O:O,1,0,),10)),"")</f>
        <v>9.5</v>
      </c>
      <c r="H2942">
        <f>IFERROR(IF(ROUND(_xlfn.XLOOKUP([1]Parameters!B2942,[1]Printers!L:L,[1]Printers!Q:Q,,0)*G2942/10,0)*10&lt;_xlfn.XLOOKUP([1]Parameters!B2942,[1]Printers!L:L,[1]Printers!P:P,,0),ROUND(_xlfn.XLOOKUP([1]Parameters!B2942,[1]Printers!L:L,[1]Printers!Q:Q,,0)*G2942/10,0)*10,_xlfn.XLOOKUP([1]Parameters!B2942,[1]Printers!L:L,[1]Printers!P:P,,0)),"")</f>
        <v>90</v>
      </c>
      <c r="I2942" s="3" t="str" cm="1">
        <f t="array" ref="I2942">IFERROR(IF(ROW()-1&gt;COUNTA([1]!T_Printers[Printers])*COUNTA([1]!T_Resins[Resins]),"",_xlfn.IFS(ROUND(VLOOKUP(C2942,[1]!T_Resins[#Data],4,FALSE)/VLOOKUP(A2942,[1]!T_Printers[#Data],5,FALSE),1)&lt;=_xlfn.XLOOKUP(B2942,[1]Printers!L:L,[1]Printers!O:O,1,0,),ROUND(VLOOKUP(C2942,[1]!T_Resins[#Data],4,FALSE)/VLOOKUP(A2942,[1]!T_Printers[#Data],5,FALSE),1),ROUND(VLOOKUP(C2942,[1]!T_Resins[#Data],4,FALSE)/VLOOKUP(A2942,[1]!T_Printers[#Data],5,FALSE),1)&gt;_xlfn.XLOOKUP(B2942,[1]Printers!L:L,[1]Printers!O:O,1,0,),"")),"")</f>
        <v/>
      </c>
      <c r="J2942" t="str">
        <f>IFERROR(IF(ROUND(_xlfn.XLOOKUP([1]Parameters!B2942,[1]Printers!L:L,[1]Printers!Q:Q,,0)*I2942/10,0)*10&lt;_xlfn.XLOOKUP([1]Parameters!B2942,[1]Printers!L:L,[1]Printers!P:P,,0),ROUND(_xlfn.XLOOKUP([1]Parameters!B2942,[1]Printers!L:L,[1]Printers!Q:Q,,0)*I2942/10,0)*10,_xlfn.XLOOKUP([1]Parameters!B2942,[1]Printers!L:L,[1]Printers!P:P,,0)),"")</f>
        <v/>
      </c>
      <c r="K2942">
        <f>IF(SUM(E2942:J2942)&lt;&gt;0,VLOOKUP(A2942,[1]!T_Printers[#Data],10,FALSE)+VLOOKUP(C2942,[1]!T_Resins[#Data],10,FALSE),"")</f>
        <v>3</v>
      </c>
      <c r="L2942">
        <f>IF(SUM(E2942:J2942)&lt;&gt;0,VLOOKUP(A2942,[1]!T_Printers[#Data],11,FALSE),"")</f>
        <v>8</v>
      </c>
      <c r="M2942">
        <f>IF(SUM(E2942:J2942)&lt;&gt;0,VLOOKUP(C2942,[1]!T_Resins[#Data],8,FALSE),"")</f>
        <v>120</v>
      </c>
      <c r="N2942">
        <f>IF(_xlfn.XLOOKUP(B2942,[1]Printers!$L:$L,[1]Printers!$R:$R,0,0)&gt;0,[1]Parameters!M2942,IF(SUM(E2942:J2942)&lt;&gt;0,VLOOKUP(C2942,[1]!T_Resins[#Data],9,FALSE),""))</f>
        <v>180</v>
      </c>
      <c r="O2942" t="str">
        <f t="shared" si="45"/>
        <v>PhrozenShuffleXL2019</v>
      </c>
    </row>
    <row r="2943" spans="1:15" x14ac:dyDescent="0.25">
      <c r="A2943" t="str">
        <f t="array" ref="A2943">IF(ROW()-1&gt;COUNTA([1]!T_Printers[Printers])*COUNTA([1]!T_Resins[Resins]),"",INDEX([1]!T_Printers[Printers],INT((ROW()-2)/COUNTA([1]!T_Resins[Resins])+1)))</f>
        <v>Phrozen Shuffle XL 2019</v>
      </c>
      <c r="B2943" t="str">
        <f>_xlfn.XLOOKUP(A2943,[1]!T_Printers[Printers],[1]!T_Printers[Icon link],,0)</f>
        <v>PhrozenShuffleXL2019</v>
      </c>
      <c r="C2943" t="str">
        <f t="array" ref="C2943">IF(ROW()-1&gt;COUNTA([1]!T_Printers[Printers])*COUNTA([1]!T_Resins[Resins]),"",INDEX([1]!T_Resins[Resins],MOD(ROW()-2,COUNTA([1]!T_Resins[Resins]))+1))</f>
        <v>Jewelry J-Cast</v>
      </c>
      <c r="D2943">
        <f>IF(SUM(E2943:J2943)&lt;&gt;0,IF(ROW()-1&gt;COUNTA([1]!T_Printers[Printers])*COUNTA([1]!T_Resins[Resins]),"",2),"")</f>
        <v>2</v>
      </c>
      <c r="E2943" cm="1">
        <f t="array" ref="E2943">IFERROR(IF(ROW()-1&gt;COUNTA([1]!T_Printers[Printers])*COUNTA([1]!T_Resins[Resins]),"",_xlfn.IFS(ROUND(VLOOKUP(C2943,[1]!T_Resins[#Data],2,FALSE)/VLOOKUP(A2943,[1]!T_Printers[#Data],5,FALSE),1)&lt;=_xlfn.XLOOKUP(B2943,[1]Printers!L:L,[1]Printers!O:O,1,0,),ROUND(VLOOKUP(C2943,[1]!T_Resins[#Data],2,FALSE)/VLOOKUP(A2943,[1]!T_Printers[#Data],5,FALSE),1),ROUND(VLOOKUP(C2943,[1]!T_Resins[#Data],2,FALSE)/VLOOKUP(A2943,[1]!T_Printers[#Data],5,FALSE),1)&gt;_xlfn.XLOOKUP(B2943,[1]Printers!L:L,[1]Printers!O:O,1,0,),10)),"Используйте слой 100 мкм")</f>
        <v>25.4</v>
      </c>
      <c r="F2943">
        <f>IFERROR(IF(ROUND(_xlfn.XLOOKUP([1]Parameters!B2943,[1]Printers!L:L,[1]Printers!Q:Q,,0)*E2943/10,0)*10&lt;_xlfn.XLOOKUP([1]Parameters!B2943,[1]Printers!L:L,[1]Printers!P:P,,0),ROUND(_xlfn.XLOOKUP([1]Parameters!B2943,[1]Printers!L:L,[1]Printers!Q:Q,,0)*E2943/10,0)*10,_xlfn.XLOOKUP([1]Parameters!B2943,[1]Printers!L:L,[1]Printers!P:P,,0)),"")</f>
        <v>99</v>
      </c>
      <c r="G2943" cm="1">
        <f t="array" ref="G2943">IFERROR(IF(ROW()-1&gt;COUNTA([1]!T_Printers[Printers])*COUNTA([1]!T_Resins[Resins]),"",_xlfn.IFS(ROUND(VLOOKUP(C2943,[1]!T_Resins[#Data],3,FALSE)/VLOOKUP(A2943,[1]!T_Printers[#Data],5,FALSE),1)&lt;=_xlfn.XLOOKUP(B2943,[1]Printers!L:L,[1]Printers!O:O,1,0,),ROUND(VLOOKUP(C2943,[1]!T_Resins[#Data],3,FALSE)/VLOOKUP(A2943,[1]!T_Printers[#Data],5,FALSE),1),ROUND(VLOOKUP(C2943,[1]!T_Resins[#Data],3,FALSE)/VLOOKUP(A2943,[1]!T_Printers[#Data],5,FALSE),1)&gt;_xlfn.XLOOKUP(B2943,[1]Printers!L:L,[1]Printers!O:O,1,0,),10)),"")</f>
        <v>34.9</v>
      </c>
      <c r="H2943">
        <f>IFERROR(IF(ROUND(_xlfn.XLOOKUP([1]Parameters!B2943,[1]Printers!L:L,[1]Printers!Q:Q,,0)*G2943/10,0)*10&lt;_xlfn.XLOOKUP([1]Parameters!B2943,[1]Printers!L:L,[1]Printers!P:P,,0),ROUND(_xlfn.XLOOKUP([1]Parameters!B2943,[1]Printers!L:L,[1]Printers!Q:Q,,0)*G2943/10,0)*10,_xlfn.XLOOKUP([1]Parameters!B2943,[1]Printers!L:L,[1]Printers!P:P,,0)),"")</f>
        <v>99</v>
      </c>
      <c r="I2943" s="3" t="str" cm="1">
        <f t="array" ref="I2943">IFERROR(IF(ROW()-1&gt;COUNTA([1]!T_Printers[Printers])*COUNTA([1]!T_Resins[Resins]),"",_xlfn.IFS(ROUND(VLOOKUP(C2943,[1]!T_Resins[#Data],4,FALSE)/VLOOKUP(A2943,[1]!T_Printers[#Data],5,FALSE),1)&lt;=_xlfn.XLOOKUP(B2943,[1]Printers!L:L,[1]Printers!O:O,1,0,),ROUND(VLOOKUP(C2943,[1]!T_Resins[#Data],4,FALSE)/VLOOKUP(A2943,[1]!T_Printers[#Data],5,FALSE),1),ROUND(VLOOKUP(C2943,[1]!T_Resins[#Data],4,FALSE)/VLOOKUP(A2943,[1]!T_Printers[#Data],5,FALSE),1)&gt;_xlfn.XLOOKUP(B2943,[1]Printers!L:L,[1]Printers!O:O,1,0,),"")),"")</f>
        <v/>
      </c>
      <c r="J2943" t="str">
        <f>IFERROR(IF(ROUND(_xlfn.XLOOKUP([1]Parameters!B2943,[1]Printers!L:L,[1]Printers!Q:Q,,0)*I2943/10,0)*10&lt;_xlfn.XLOOKUP([1]Parameters!B2943,[1]Printers!L:L,[1]Printers!P:P,,0),ROUND(_xlfn.XLOOKUP([1]Parameters!B2943,[1]Printers!L:L,[1]Printers!Q:Q,,0)*I2943/10,0)*10,_xlfn.XLOOKUP([1]Parameters!B2943,[1]Printers!L:L,[1]Printers!P:P,,0)),"")</f>
        <v/>
      </c>
      <c r="K2943">
        <f>IF(SUM(E2943:J2943)&lt;&gt;0,VLOOKUP(A2943,[1]!T_Printers[#Data],10,FALSE)+VLOOKUP(C2943,[1]!T_Resins[#Data],10,FALSE),"")</f>
        <v>3</v>
      </c>
      <c r="L2943">
        <f>IF(SUM(E2943:J2943)&lt;&gt;0,VLOOKUP(A2943,[1]!T_Printers[#Data],11,FALSE),"")</f>
        <v>8</v>
      </c>
      <c r="M2943">
        <f>IF(SUM(E2943:J2943)&lt;&gt;0,VLOOKUP(C2943,[1]!T_Resins[#Data],8,FALSE),"")</f>
        <v>60</v>
      </c>
      <c r="N2943">
        <f>IF(_xlfn.XLOOKUP(B2943,[1]Printers!$L:$L,[1]Printers!$R:$R,0,0)&gt;0,[1]Parameters!M2943,IF(SUM(E2943:J2943)&lt;&gt;0,VLOOKUP(C2943,[1]!T_Resins[#Data],9,FALSE),""))</f>
        <v>60</v>
      </c>
      <c r="O2943" t="str">
        <f t="shared" si="45"/>
        <v>PhrozenShuffleXL2019</v>
      </c>
    </row>
    <row r="2944" spans="1:15" x14ac:dyDescent="0.25">
      <c r="A2944" t="str">
        <f t="array" ref="A2944">IF(ROW()-1&gt;COUNTA([1]!T_Printers[Printers])*COUNTA([1]!T_Resins[Resins]),"",INDEX([1]!T_Printers[Printers],INT((ROW()-2)/COUNTA([1]!T_Resins[Resins])+1)))</f>
        <v>Phrozen Shuffle XL 2019</v>
      </c>
      <c r="B2944" t="str">
        <f>_xlfn.XLOOKUP(A2944,[1]!T_Printers[Printers],[1]!T_Printers[Icon link],,0)</f>
        <v>PhrozenShuffleXL2019</v>
      </c>
      <c r="C2944" t="str">
        <f t="array" ref="C2944">IF(ROW()-1&gt;COUNTA([1]!T_Printers[Printers])*COUNTA([1]!T_Resins[Resins]),"",INDEX([1]!T_Resins[Resins],MOD(ROW()-2,COUNTA([1]!T_Resins[Resins]))+1))</f>
        <v>Model Resin Black</v>
      </c>
      <c r="D2944">
        <f>IF(SUM(E2944:J2944)&lt;&gt;0,IF(ROW()-1&gt;COUNTA([1]!T_Printers[Printers])*COUNTA([1]!T_Resins[Resins]),"",2),"")</f>
        <v>2</v>
      </c>
      <c r="E2944" cm="1">
        <f t="array" ref="E2944">IFERROR(IF(ROW()-1&gt;COUNTA([1]!T_Printers[Printers])*COUNTA([1]!T_Resins[Resins]),"",_xlfn.IFS(ROUND(VLOOKUP(C2944,[1]!T_Resins[#Data],2,FALSE)/VLOOKUP(A2944,[1]!T_Printers[#Data],5,FALSE),1)&lt;=_xlfn.XLOOKUP(B2944,[1]Printers!L:L,[1]Printers!O:O,1,0,),ROUND(VLOOKUP(C2944,[1]!T_Resins[#Data],2,FALSE)/VLOOKUP(A2944,[1]!T_Printers[#Data],5,FALSE),1),ROUND(VLOOKUP(C2944,[1]!T_Resins[#Data],2,FALSE)/VLOOKUP(A2944,[1]!T_Printers[#Data],5,FALSE),1)&gt;_xlfn.XLOOKUP(B2944,[1]Printers!L:L,[1]Printers!O:O,1,0,),10)),"Используйте слой 100 мкм")</f>
        <v>9.5</v>
      </c>
      <c r="F2944">
        <f>IFERROR(IF(ROUND(_xlfn.XLOOKUP([1]Parameters!B2944,[1]Printers!L:L,[1]Printers!Q:Q,,0)*E2944/10,0)*10&lt;_xlfn.XLOOKUP([1]Parameters!B2944,[1]Printers!L:L,[1]Printers!P:P,,0),ROUND(_xlfn.XLOOKUP([1]Parameters!B2944,[1]Printers!L:L,[1]Printers!Q:Q,,0)*E2944/10,0)*10,_xlfn.XLOOKUP([1]Parameters!B2944,[1]Printers!L:L,[1]Printers!P:P,,0)),"")</f>
        <v>90</v>
      </c>
      <c r="G2944" cm="1">
        <f t="array" ref="G2944">IFERROR(IF(ROW()-1&gt;COUNTA([1]!T_Printers[Printers])*COUNTA([1]!T_Resins[Resins]),"",_xlfn.IFS(ROUND(VLOOKUP(C2944,[1]!T_Resins[#Data],3,FALSE)/VLOOKUP(A2944,[1]!T_Printers[#Data],5,FALSE),1)&lt;=_xlfn.XLOOKUP(B2944,[1]Printers!L:L,[1]Printers!O:O,1,0,),ROUND(VLOOKUP(C2944,[1]!T_Resins[#Data],3,FALSE)/VLOOKUP(A2944,[1]!T_Printers[#Data],5,FALSE),1),ROUND(VLOOKUP(C2944,[1]!T_Resins[#Data],3,FALSE)/VLOOKUP(A2944,[1]!T_Printers[#Data],5,FALSE),1)&gt;_xlfn.XLOOKUP(B2944,[1]Printers!L:L,[1]Printers!O:O,1,0,),10)),"")</f>
        <v>12.4</v>
      </c>
      <c r="H2944">
        <f>IFERROR(IF(ROUND(_xlfn.XLOOKUP([1]Parameters!B2944,[1]Printers!L:L,[1]Printers!Q:Q,,0)*G2944/10,0)*10&lt;_xlfn.XLOOKUP([1]Parameters!B2944,[1]Printers!L:L,[1]Printers!P:P,,0),ROUND(_xlfn.XLOOKUP([1]Parameters!B2944,[1]Printers!L:L,[1]Printers!Q:Q,,0)*G2944/10,0)*10,_xlfn.XLOOKUP([1]Parameters!B2944,[1]Printers!L:L,[1]Printers!P:P,,0)),"")</f>
        <v>99</v>
      </c>
      <c r="I2944" s="3" t="str" cm="1">
        <f t="array" ref="I2944">IFERROR(IF(ROW()-1&gt;COUNTA([1]!T_Printers[Printers])*COUNTA([1]!T_Resins[Resins]),"",_xlfn.IFS(ROUND(VLOOKUP(C2944,[1]!T_Resins[#Data],4,FALSE)/VLOOKUP(A2944,[1]!T_Printers[#Data],5,FALSE),1)&lt;=_xlfn.XLOOKUP(B2944,[1]Printers!L:L,[1]Printers!O:O,1,0,),ROUND(VLOOKUP(C2944,[1]!T_Resins[#Data],4,FALSE)/VLOOKUP(A2944,[1]!T_Printers[#Data],5,FALSE),1),ROUND(VLOOKUP(C2944,[1]!T_Resins[#Data],4,FALSE)/VLOOKUP(A2944,[1]!T_Printers[#Data],5,FALSE),1)&gt;_xlfn.XLOOKUP(B2944,[1]Printers!L:L,[1]Printers!O:O,1,0,),"")),"")</f>
        <v/>
      </c>
      <c r="J2944" t="str">
        <f>IFERROR(IF(ROUND(_xlfn.XLOOKUP([1]Parameters!B2944,[1]Printers!L:L,[1]Printers!Q:Q,,0)*I2944/10,0)*10&lt;_xlfn.XLOOKUP([1]Parameters!B2944,[1]Printers!L:L,[1]Printers!P:P,,0),ROUND(_xlfn.XLOOKUP([1]Parameters!B2944,[1]Printers!L:L,[1]Printers!Q:Q,,0)*I2944/10,0)*10,_xlfn.XLOOKUP([1]Parameters!B2944,[1]Printers!L:L,[1]Printers!P:P,,0)),"")</f>
        <v/>
      </c>
      <c r="K2944">
        <f>IF(SUM(E2944:J2944)&lt;&gt;0,VLOOKUP(A2944,[1]!T_Printers[#Data],10,FALSE)+VLOOKUP(C2944,[1]!T_Resins[#Data],10,FALSE),"")</f>
        <v>3</v>
      </c>
      <c r="L2944">
        <f>IF(SUM(E2944:J2944)&lt;&gt;0,VLOOKUP(A2944,[1]!T_Printers[#Data],11,FALSE),"")</f>
        <v>8</v>
      </c>
      <c r="M2944">
        <f>IF(SUM(E2944:J2944)&lt;&gt;0,VLOOKUP(C2944,[1]!T_Resins[#Data],8,FALSE),"")</f>
        <v>120</v>
      </c>
      <c r="N2944">
        <f>IF(_xlfn.XLOOKUP(B2944,[1]Printers!$L:$L,[1]Printers!$R:$R,0,0)&gt;0,[1]Parameters!M2944,IF(SUM(E2944:J2944)&lt;&gt;0,VLOOKUP(C2944,[1]!T_Resins[#Data],9,FALSE),""))</f>
        <v>180</v>
      </c>
      <c r="O2944" t="str">
        <f t="shared" si="45"/>
        <v>PhrozenShuffleXL2019</v>
      </c>
    </row>
    <row r="2945" spans="1:15" x14ac:dyDescent="0.25">
      <c r="A2945" t="str">
        <f t="array" ref="A2945">IF(ROW()-1&gt;COUNTA([1]!T_Printers[Printers])*COUNTA([1]!T_Resins[Resins]),"",INDEX([1]!T_Printers[Printers],INT((ROW()-2)/COUNTA([1]!T_Resins[Resins])+1)))</f>
        <v>Phrozen Shuffle XL 2019</v>
      </c>
      <c r="B2945" t="str">
        <f>_xlfn.XLOOKUP(A2945,[1]!T_Printers[Printers],[1]!T_Printers[Icon link],,0)</f>
        <v>PhrozenShuffleXL2019</v>
      </c>
      <c r="C2945" t="str">
        <f t="array" ref="C2945">IF(ROW()-1&gt;COUNTA([1]!T_Printers[Printers])*COUNTA([1]!T_Resins[Resins]),"",INDEX([1]!T_Resins[Resins],MOD(ROW()-2,COUNTA([1]!T_Resins[Resins]))+1))</f>
        <v>Model Resin Clear</v>
      </c>
      <c r="D2945">
        <f>IF(SUM(E2945:J2945)&lt;&gt;0,IF(ROW()-1&gt;COUNTA([1]!T_Printers[Printers])*COUNTA([1]!T_Resins[Resins]),"",2),"")</f>
        <v>2</v>
      </c>
      <c r="E2945" cm="1">
        <f t="array" ref="E2945">IFERROR(IF(ROW()-1&gt;COUNTA([1]!T_Printers[Printers])*COUNTA([1]!T_Resins[Resins]),"",_xlfn.IFS(ROUND(VLOOKUP(C2945,[1]!T_Resins[#Data],2,FALSE)/VLOOKUP(A2945,[1]!T_Printers[#Data],5,FALSE),1)&lt;=_xlfn.XLOOKUP(B2945,[1]Printers!L:L,[1]Printers!O:O,1,0,),ROUND(VLOOKUP(C2945,[1]!T_Resins[#Data],2,FALSE)/VLOOKUP(A2945,[1]!T_Printers[#Data],5,FALSE),1),ROUND(VLOOKUP(C2945,[1]!T_Resins[#Data],2,FALSE)/VLOOKUP(A2945,[1]!T_Printers[#Data],5,FALSE),1)&gt;_xlfn.XLOOKUP(B2945,[1]Printers!L:L,[1]Printers!O:O,1,0,),10)),"Используйте слой 100 мкм")</f>
        <v>8.9</v>
      </c>
      <c r="F2945">
        <f>IFERROR(IF(ROUND(_xlfn.XLOOKUP([1]Parameters!B2945,[1]Printers!L:L,[1]Printers!Q:Q,,0)*E2945/10,0)*10&lt;_xlfn.XLOOKUP([1]Parameters!B2945,[1]Printers!L:L,[1]Printers!P:P,,0),ROUND(_xlfn.XLOOKUP([1]Parameters!B2945,[1]Printers!L:L,[1]Printers!Q:Q,,0)*E2945/10,0)*10,_xlfn.XLOOKUP([1]Parameters!B2945,[1]Printers!L:L,[1]Printers!P:P,,0)),"")</f>
        <v>80</v>
      </c>
      <c r="G2945" cm="1">
        <f t="array" ref="G2945">IFERROR(IF(ROW()-1&gt;COUNTA([1]!T_Printers[Printers])*COUNTA([1]!T_Resins[Resins]),"",_xlfn.IFS(ROUND(VLOOKUP(C2945,[1]!T_Resins[#Data],3,FALSE)/VLOOKUP(A2945,[1]!T_Printers[#Data],5,FALSE),1)&lt;=_xlfn.XLOOKUP(B2945,[1]Printers!L:L,[1]Printers!O:O,1,0,),ROUND(VLOOKUP(C2945,[1]!T_Resins[#Data],3,FALSE)/VLOOKUP(A2945,[1]!T_Printers[#Data],5,FALSE),1),ROUND(VLOOKUP(C2945,[1]!T_Resins[#Data],3,FALSE)/VLOOKUP(A2945,[1]!T_Printers[#Data],5,FALSE),1)&gt;_xlfn.XLOOKUP(B2945,[1]Printers!L:L,[1]Printers!O:O,1,0,),10)),"")</f>
        <v>11.5</v>
      </c>
      <c r="H2945">
        <f>IFERROR(IF(ROUND(_xlfn.XLOOKUP([1]Parameters!B2945,[1]Printers!L:L,[1]Printers!Q:Q,,0)*G2945/10,0)*10&lt;_xlfn.XLOOKUP([1]Parameters!B2945,[1]Printers!L:L,[1]Printers!P:P,,0),ROUND(_xlfn.XLOOKUP([1]Parameters!B2945,[1]Printers!L:L,[1]Printers!Q:Q,,0)*G2945/10,0)*10,_xlfn.XLOOKUP([1]Parameters!B2945,[1]Printers!L:L,[1]Printers!P:P,,0)),"")</f>
        <v>99</v>
      </c>
      <c r="I2945" s="3" t="str" cm="1">
        <f t="array" ref="I2945">IFERROR(IF(ROW()-1&gt;COUNTA([1]!T_Printers[Printers])*COUNTA([1]!T_Resins[Resins]),"",_xlfn.IFS(ROUND(VLOOKUP(C2945,[1]!T_Resins[#Data],4,FALSE)/VLOOKUP(A2945,[1]!T_Printers[#Data],5,FALSE),1)&lt;=_xlfn.XLOOKUP(B2945,[1]Printers!L:L,[1]Printers!O:O,1,0,),ROUND(VLOOKUP(C2945,[1]!T_Resins[#Data],4,FALSE)/VLOOKUP(A2945,[1]!T_Printers[#Data],5,FALSE),1),ROUND(VLOOKUP(C2945,[1]!T_Resins[#Data],4,FALSE)/VLOOKUP(A2945,[1]!T_Printers[#Data],5,FALSE),1)&gt;_xlfn.XLOOKUP(B2945,[1]Printers!L:L,[1]Printers!O:O,1,0,),"")),"")</f>
        <v/>
      </c>
      <c r="J2945" t="str">
        <f>IFERROR(IF(ROUND(_xlfn.XLOOKUP([1]Parameters!B2945,[1]Printers!L:L,[1]Printers!Q:Q,,0)*I2945/10,0)*10&lt;_xlfn.XLOOKUP([1]Parameters!B2945,[1]Printers!L:L,[1]Printers!P:P,,0),ROUND(_xlfn.XLOOKUP([1]Parameters!B2945,[1]Printers!L:L,[1]Printers!Q:Q,,0)*I2945/10,0)*10,_xlfn.XLOOKUP([1]Parameters!B2945,[1]Printers!L:L,[1]Printers!P:P,,0)),"")</f>
        <v/>
      </c>
      <c r="K2945">
        <f>IF(SUM(E2945:J2945)&lt;&gt;0,VLOOKUP(A2945,[1]!T_Printers[#Data],10,FALSE)+VLOOKUP(C2945,[1]!T_Resins[#Data],10,FALSE),"")</f>
        <v>3</v>
      </c>
      <c r="L2945">
        <f>IF(SUM(E2945:J2945)&lt;&gt;0,VLOOKUP(A2945,[1]!T_Printers[#Data],11,FALSE),"")</f>
        <v>8</v>
      </c>
      <c r="M2945">
        <f>IF(SUM(E2945:J2945)&lt;&gt;0,VLOOKUP(C2945,[1]!T_Resins[#Data],8,FALSE),"")</f>
        <v>120</v>
      </c>
      <c r="N2945">
        <f>IF(_xlfn.XLOOKUP(B2945,[1]Printers!$L:$L,[1]Printers!$R:$R,0,0)&gt;0,[1]Parameters!M2945,IF(SUM(E2945:J2945)&lt;&gt;0,VLOOKUP(C2945,[1]!T_Resins[#Data],9,FALSE),""))</f>
        <v>180</v>
      </c>
      <c r="O2945" t="str">
        <f t="shared" si="45"/>
        <v>PhrozenShuffleXL2019</v>
      </c>
    </row>
    <row r="2946" spans="1:15" x14ac:dyDescent="0.25">
      <c r="A2946" t="str">
        <f t="array" ref="A2946">IF(ROW()-1&gt;COUNTA([1]!T_Printers[Printers])*COUNTA([1]!T_Resins[Resins]),"",INDEX([1]!T_Printers[Printers],INT((ROW()-2)/COUNTA([1]!T_Resins[Resins])+1)))</f>
        <v>Phrozen Shuffle XL 2019</v>
      </c>
      <c r="B2946" t="str">
        <f>_xlfn.XLOOKUP(A2946,[1]!T_Printers[Printers],[1]!T_Printers[Icon link],,0)</f>
        <v>PhrozenShuffleXL2019</v>
      </c>
      <c r="C2946" t="str">
        <f t="array" ref="C2946">IF(ROW()-1&gt;COUNTA([1]!T_Printers[Printers])*COUNTA([1]!T_Resins[Resins]),"",INDEX([1]!T_Resins[Resins],MOD(ROW()-2,COUNTA([1]!T_Resins[Resins]))+1))</f>
        <v>Model Resin Grey</v>
      </c>
      <c r="D2946">
        <f>IF(SUM(E2946:J2946)&lt;&gt;0,IF(ROW()-1&gt;COUNTA([1]!T_Printers[Printers])*COUNTA([1]!T_Resins[Resins]),"",2),"")</f>
        <v>2</v>
      </c>
      <c r="E2946" cm="1">
        <f t="array" ref="E2946">IFERROR(IF(ROW()-1&gt;COUNTA([1]!T_Printers[Printers])*COUNTA([1]!T_Resins[Resins]),"",_xlfn.IFS(ROUND(VLOOKUP(C2946,[1]!T_Resins[#Data],2,FALSE)/VLOOKUP(A2946,[1]!T_Printers[#Data],5,FALSE),1)&lt;=_xlfn.XLOOKUP(B2946,[1]Printers!L:L,[1]Printers!O:O,1,0,),ROUND(VLOOKUP(C2946,[1]!T_Resins[#Data],2,FALSE)/VLOOKUP(A2946,[1]!T_Printers[#Data],5,FALSE),1),ROUND(VLOOKUP(C2946,[1]!T_Resins[#Data],2,FALSE)/VLOOKUP(A2946,[1]!T_Printers[#Data],5,FALSE),1)&gt;_xlfn.XLOOKUP(B2946,[1]Printers!L:L,[1]Printers!O:O,1,0,),10)),"Используйте слой 100 мкм")</f>
        <v>13.3</v>
      </c>
      <c r="F2946">
        <f>IFERROR(IF(ROUND(_xlfn.XLOOKUP([1]Parameters!B2946,[1]Printers!L:L,[1]Printers!Q:Q,,0)*E2946/10,0)*10&lt;_xlfn.XLOOKUP([1]Parameters!B2946,[1]Printers!L:L,[1]Printers!P:P,,0),ROUND(_xlfn.XLOOKUP([1]Parameters!B2946,[1]Printers!L:L,[1]Printers!Q:Q,,0)*E2946/10,0)*10,_xlfn.XLOOKUP([1]Parameters!B2946,[1]Printers!L:L,[1]Printers!P:P,,0)),"")</f>
        <v>99</v>
      </c>
      <c r="G2946" cm="1">
        <f t="array" ref="G2946">IFERROR(IF(ROW()-1&gt;COUNTA([1]!T_Printers[Printers])*COUNTA([1]!T_Resins[Resins]),"",_xlfn.IFS(ROUND(VLOOKUP(C2946,[1]!T_Resins[#Data],3,FALSE)/VLOOKUP(A2946,[1]!T_Printers[#Data],5,FALSE),1)&lt;=_xlfn.XLOOKUP(B2946,[1]Printers!L:L,[1]Printers!O:O,1,0,),ROUND(VLOOKUP(C2946,[1]!T_Resins[#Data],3,FALSE)/VLOOKUP(A2946,[1]!T_Printers[#Data],5,FALSE),1),ROUND(VLOOKUP(C2946,[1]!T_Resins[#Data],3,FALSE)/VLOOKUP(A2946,[1]!T_Printers[#Data],5,FALSE),1)&gt;_xlfn.XLOOKUP(B2946,[1]Printers!L:L,[1]Printers!O:O,1,0,),10)),"")</f>
        <v>17.3</v>
      </c>
      <c r="H2946">
        <f>IFERROR(IF(ROUND(_xlfn.XLOOKUP([1]Parameters!B2946,[1]Printers!L:L,[1]Printers!Q:Q,,0)*G2946/10,0)*10&lt;_xlfn.XLOOKUP([1]Parameters!B2946,[1]Printers!L:L,[1]Printers!P:P,,0),ROUND(_xlfn.XLOOKUP([1]Parameters!B2946,[1]Printers!L:L,[1]Printers!Q:Q,,0)*G2946/10,0)*10,_xlfn.XLOOKUP([1]Parameters!B2946,[1]Printers!L:L,[1]Printers!P:P,,0)),"")</f>
        <v>99</v>
      </c>
      <c r="I2946" s="3" t="str" cm="1">
        <f t="array" ref="I2946">IFERROR(IF(ROW()-1&gt;COUNTA([1]!T_Printers[Printers])*COUNTA([1]!T_Resins[Resins]),"",_xlfn.IFS(ROUND(VLOOKUP(C2946,[1]!T_Resins[#Data],4,FALSE)/VLOOKUP(A2946,[1]!T_Printers[#Data],5,FALSE),1)&lt;=_xlfn.XLOOKUP(B2946,[1]Printers!L:L,[1]Printers!O:O,1,0,),ROUND(VLOOKUP(C2946,[1]!T_Resins[#Data],4,FALSE)/VLOOKUP(A2946,[1]!T_Printers[#Data],5,FALSE),1),ROUND(VLOOKUP(C2946,[1]!T_Resins[#Data],4,FALSE)/VLOOKUP(A2946,[1]!T_Printers[#Data],5,FALSE),1)&gt;_xlfn.XLOOKUP(B2946,[1]Printers!L:L,[1]Printers!O:O,1,0,),"")),"")</f>
        <v/>
      </c>
      <c r="J2946" t="str">
        <f>IFERROR(IF(ROUND(_xlfn.XLOOKUP([1]Parameters!B2946,[1]Printers!L:L,[1]Printers!Q:Q,,0)*I2946/10,0)*10&lt;_xlfn.XLOOKUP([1]Parameters!B2946,[1]Printers!L:L,[1]Printers!P:P,,0),ROUND(_xlfn.XLOOKUP([1]Parameters!B2946,[1]Printers!L:L,[1]Printers!Q:Q,,0)*I2946/10,0)*10,_xlfn.XLOOKUP([1]Parameters!B2946,[1]Printers!L:L,[1]Printers!P:P,,0)),"")</f>
        <v/>
      </c>
      <c r="K2946">
        <f>IF(SUM(E2946:J2946)&lt;&gt;0,VLOOKUP(A2946,[1]!T_Printers[#Data],10,FALSE)+VLOOKUP(C2946,[1]!T_Resins[#Data],10,FALSE),"")</f>
        <v>3</v>
      </c>
      <c r="L2946">
        <f>IF(SUM(E2946:J2946)&lt;&gt;0,VLOOKUP(A2946,[1]!T_Printers[#Data],11,FALSE),"")</f>
        <v>8</v>
      </c>
      <c r="M2946">
        <f>IF(SUM(E2946:J2946)&lt;&gt;0,VLOOKUP(C2946,[1]!T_Resins[#Data],8,FALSE),"")</f>
        <v>120</v>
      </c>
      <c r="N2946">
        <f>IF(_xlfn.XLOOKUP(B2946,[1]Printers!$L:$L,[1]Printers!$R:$R,0,0)&gt;0,[1]Parameters!M2946,IF(SUM(E2946:J2946)&lt;&gt;0,VLOOKUP(C2946,[1]!T_Resins[#Data],9,FALSE),""))</f>
        <v>180</v>
      </c>
      <c r="O2946" t="str">
        <f t="shared" ref="O2946:O3009" si="46">B2946</f>
        <v>PhrozenShuffleXL2019</v>
      </c>
    </row>
    <row r="2947" spans="1:15" x14ac:dyDescent="0.25">
      <c r="A2947" t="str">
        <f t="array" ref="A2947">IF(ROW()-1&gt;COUNTA([1]!T_Printers[Printers])*COUNTA([1]!T_Resins[Resins]),"",INDEX([1]!T_Printers[Printers],INT((ROW()-2)/COUNTA([1]!T_Resins[Resins])+1)))</f>
        <v>Phrozen Shuffle XL 2019</v>
      </c>
      <c r="B2947" t="str">
        <f>_xlfn.XLOOKUP(A2947,[1]!T_Printers[Printers],[1]!T_Printers[Icon link],,0)</f>
        <v>PhrozenShuffleXL2019</v>
      </c>
      <c r="C2947" t="str">
        <f t="array" ref="C2947">IF(ROW()-1&gt;COUNTA([1]!T_Printers[Printers])*COUNTA([1]!T_Resins[Resins]),"",INDEX([1]!T_Resins[Resins],MOD(ROW()-2,COUNTA([1]!T_Resins[Resins]))+1))</f>
        <v>Model Resin White</v>
      </c>
      <c r="D2947">
        <f>IF(SUM(E2947:J2947)&lt;&gt;0,IF(ROW()-1&gt;COUNTA([1]!T_Printers[Printers])*COUNTA([1]!T_Resins[Resins]),"",2),"")</f>
        <v>2</v>
      </c>
      <c r="E2947" cm="1">
        <f t="array" ref="E2947">IFERROR(IF(ROW()-1&gt;COUNTA([1]!T_Printers[Printers])*COUNTA([1]!T_Resins[Resins]),"",_xlfn.IFS(ROUND(VLOOKUP(C2947,[1]!T_Resins[#Data],2,FALSE)/VLOOKUP(A2947,[1]!T_Printers[#Data],5,FALSE),1)&lt;=_xlfn.XLOOKUP(B2947,[1]Printers!L:L,[1]Printers!O:O,1,0,),ROUND(VLOOKUP(C2947,[1]!T_Resins[#Data],2,FALSE)/VLOOKUP(A2947,[1]!T_Printers[#Data],5,FALSE),1),ROUND(VLOOKUP(C2947,[1]!T_Resins[#Data],2,FALSE)/VLOOKUP(A2947,[1]!T_Printers[#Data],5,FALSE),1)&gt;_xlfn.XLOOKUP(B2947,[1]Printers!L:L,[1]Printers!O:O,1,0,),10)),"Используйте слой 100 мкм")</f>
        <v>8.5</v>
      </c>
      <c r="F2947">
        <f>IFERROR(IF(ROUND(_xlfn.XLOOKUP([1]Parameters!B2947,[1]Printers!L:L,[1]Printers!Q:Q,,0)*E2947/10,0)*10&lt;_xlfn.XLOOKUP([1]Parameters!B2947,[1]Printers!L:L,[1]Printers!P:P,,0),ROUND(_xlfn.XLOOKUP([1]Parameters!B2947,[1]Printers!L:L,[1]Printers!Q:Q,,0)*E2947/10,0)*10,_xlfn.XLOOKUP([1]Parameters!B2947,[1]Printers!L:L,[1]Printers!P:P,,0)),"")</f>
        <v>80</v>
      </c>
      <c r="G2947" cm="1">
        <f t="array" ref="G2947">IFERROR(IF(ROW()-1&gt;COUNTA([1]!T_Printers[Printers])*COUNTA([1]!T_Resins[Resins]),"",_xlfn.IFS(ROUND(VLOOKUP(C2947,[1]!T_Resins[#Data],3,FALSE)/VLOOKUP(A2947,[1]!T_Printers[#Data],5,FALSE),1)&lt;=_xlfn.XLOOKUP(B2947,[1]Printers!L:L,[1]Printers!O:O,1,0,),ROUND(VLOOKUP(C2947,[1]!T_Resins[#Data],3,FALSE)/VLOOKUP(A2947,[1]!T_Printers[#Data],5,FALSE),1),ROUND(VLOOKUP(C2947,[1]!T_Resins[#Data],3,FALSE)/VLOOKUP(A2947,[1]!T_Printers[#Data],5,FALSE),1)&gt;_xlfn.XLOOKUP(B2947,[1]Printers!L:L,[1]Printers!O:O,1,0,),10)),"")</f>
        <v>11</v>
      </c>
      <c r="H2947">
        <f>IFERROR(IF(ROUND(_xlfn.XLOOKUP([1]Parameters!B2947,[1]Printers!L:L,[1]Printers!Q:Q,,0)*G2947/10,0)*10&lt;_xlfn.XLOOKUP([1]Parameters!B2947,[1]Printers!L:L,[1]Printers!P:P,,0),ROUND(_xlfn.XLOOKUP([1]Parameters!B2947,[1]Printers!L:L,[1]Printers!Q:Q,,0)*G2947/10,0)*10,_xlfn.XLOOKUP([1]Parameters!B2947,[1]Printers!L:L,[1]Printers!P:P,,0)),"")</f>
        <v>99</v>
      </c>
      <c r="I2947" s="3" t="str" cm="1">
        <f t="array" ref="I2947">IFERROR(IF(ROW()-1&gt;COUNTA([1]!T_Printers[Printers])*COUNTA([1]!T_Resins[Resins]),"",_xlfn.IFS(ROUND(VLOOKUP(C2947,[1]!T_Resins[#Data],4,FALSE)/VLOOKUP(A2947,[1]!T_Printers[#Data],5,FALSE),1)&lt;=_xlfn.XLOOKUP(B2947,[1]Printers!L:L,[1]Printers!O:O,1,0,),ROUND(VLOOKUP(C2947,[1]!T_Resins[#Data],4,FALSE)/VLOOKUP(A2947,[1]!T_Printers[#Data],5,FALSE),1),ROUND(VLOOKUP(C2947,[1]!T_Resins[#Data],4,FALSE)/VLOOKUP(A2947,[1]!T_Printers[#Data],5,FALSE),1)&gt;_xlfn.XLOOKUP(B2947,[1]Printers!L:L,[1]Printers!O:O,1,0,),"")),"")</f>
        <v/>
      </c>
      <c r="J2947" t="str">
        <f>IFERROR(IF(ROUND(_xlfn.XLOOKUP([1]Parameters!B2947,[1]Printers!L:L,[1]Printers!Q:Q,,0)*I2947/10,0)*10&lt;_xlfn.XLOOKUP([1]Parameters!B2947,[1]Printers!L:L,[1]Printers!P:P,,0),ROUND(_xlfn.XLOOKUP([1]Parameters!B2947,[1]Printers!L:L,[1]Printers!Q:Q,,0)*I2947/10,0)*10,_xlfn.XLOOKUP([1]Parameters!B2947,[1]Printers!L:L,[1]Printers!P:P,,0)),"")</f>
        <v/>
      </c>
      <c r="K2947">
        <f>IF(SUM(E2947:J2947)&lt;&gt;0,VLOOKUP(A2947,[1]!T_Printers[#Data],10,FALSE)+VLOOKUP(C2947,[1]!T_Resins[#Data],10,FALSE),"")</f>
        <v>3</v>
      </c>
      <c r="L2947">
        <f>IF(SUM(E2947:J2947)&lt;&gt;0,VLOOKUP(A2947,[1]!T_Printers[#Data],11,FALSE),"")</f>
        <v>8</v>
      </c>
      <c r="M2947">
        <f>IF(SUM(E2947:J2947)&lt;&gt;0,VLOOKUP(C2947,[1]!T_Resins[#Data],8,FALSE),"")</f>
        <v>120</v>
      </c>
      <c r="N2947">
        <f>IF(_xlfn.XLOOKUP(B2947,[1]Printers!$L:$L,[1]Printers!$R:$R,0,0)&gt;0,[1]Parameters!M2947,IF(SUM(E2947:J2947)&lt;&gt;0,VLOOKUP(C2947,[1]!T_Resins[#Data],9,FALSE),""))</f>
        <v>180</v>
      </c>
      <c r="O2947" t="str">
        <f t="shared" si="46"/>
        <v>PhrozenShuffleXL2019</v>
      </c>
    </row>
    <row r="2948" spans="1:15" x14ac:dyDescent="0.25">
      <c r="A2948" t="str">
        <f t="array" ref="A2948">IF(ROW()-1&gt;COUNTA([1]!T_Printers[Printers])*COUNTA([1]!T_Resins[Resins]),"",INDEX([1]!T_Printers[Printers],INT((ROW()-2)/COUNTA([1]!T_Resins[Resins])+1)))</f>
        <v>Phrozen Shuffle XL 2019</v>
      </c>
      <c r="B2948" t="str">
        <f>_xlfn.XLOOKUP(A2948,[1]!T_Printers[Printers],[1]!T_Printers[Icon link],,0)</f>
        <v>PhrozenShuffleXL2019</v>
      </c>
      <c r="C2948" t="str">
        <f t="array" ref="C2948">IF(ROW()-1&gt;COUNTA([1]!T_Printers[Printers])*COUNTA([1]!T_Resins[Resins]),"",INDEX([1]!T_Resins[Resins],MOD(ROW()-2,COUNTA([1]!T_Resins[Resins]))+1))</f>
        <v>Silicone-Compatiable Model Resin (J-Model)</v>
      </c>
      <c r="D2948">
        <f>IF(SUM(E2948:J2948)&lt;&gt;0,IF(ROW()-1&gt;COUNTA([1]!T_Printers[Printers])*COUNTA([1]!T_Resins[Resins]),"",2),"")</f>
        <v>2</v>
      </c>
      <c r="E2948" cm="1">
        <f t="array" ref="E2948">IFERROR(IF(ROW()-1&gt;COUNTA([1]!T_Printers[Printers])*COUNTA([1]!T_Resins[Resins]),"",_xlfn.IFS(ROUND(VLOOKUP(C2948,[1]!T_Resins[#Data],2,FALSE)/VLOOKUP(A2948,[1]!T_Printers[#Data],5,FALSE),1)&lt;=_xlfn.XLOOKUP(B2948,[1]Printers!L:L,[1]Printers!O:O,1,0,),ROUND(VLOOKUP(C2948,[1]!T_Resins[#Data],2,FALSE)/VLOOKUP(A2948,[1]!T_Printers[#Data],5,FALSE),1),ROUND(VLOOKUP(C2948,[1]!T_Resins[#Data],2,FALSE)/VLOOKUP(A2948,[1]!T_Printers[#Data],5,FALSE),1)&gt;_xlfn.XLOOKUP(B2948,[1]Printers!L:L,[1]Printers!O:O,1,0,),10)),"Используйте слой 100 мкм")</f>
        <v>8.4</v>
      </c>
      <c r="F2948">
        <f>IFERROR(IF(ROUND(_xlfn.XLOOKUP([1]Parameters!B2948,[1]Printers!L:L,[1]Printers!Q:Q,,0)*E2948/10,0)*10&lt;_xlfn.XLOOKUP([1]Parameters!B2948,[1]Printers!L:L,[1]Printers!P:P,,0),ROUND(_xlfn.XLOOKUP([1]Parameters!B2948,[1]Printers!L:L,[1]Printers!Q:Q,,0)*E2948/10,0)*10,_xlfn.XLOOKUP([1]Parameters!B2948,[1]Printers!L:L,[1]Printers!P:P,,0)),"")</f>
        <v>80</v>
      </c>
      <c r="G2948" cm="1">
        <f t="array" ref="G2948">IFERROR(IF(ROW()-1&gt;COUNTA([1]!T_Printers[Printers])*COUNTA([1]!T_Resins[Resins]),"",_xlfn.IFS(ROUND(VLOOKUP(C2948,[1]!T_Resins[#Data],3,FALSE)/VLOOKUP(A2948,[1]!T_Printers[#Data],5,FALSE),1)&lt;=_xlfn.XLOOKUP(B2948,[1]Printers!L:L,[1]Printers!O:O,1,0,),ROUND(VLOOKUP(C2948,[1]!T_Resins[#Data],3,FALSE)/VLOOKUP(A2948,[1]!T_Printers[#Data],5,FALSE),1),ROUND(VLOOKUP(C2948,[1]!T_Resins[#Data],3,FALSE)/VLOOKUP(A2948,[1]!T_Printers[#Data],5,FALSE),1)&gt;_xlfn.XLOOKUP(B2948,[1]Printers!L:L,[1]Printers!O:O,1,0,),10)),"")</f>
        <v>10.9</v>
      </c>
      <c r="H2948">
        <f>IFERROR(IF(ROUND(_xlfn.XLOOKUP([1]Parameters!B2948,[1]Printers!L:L,[1]Printers!Q:Q,,0)*G2948/10,0)*10&lt;_xlfn.XLOOKUP([1]Parameters!B2948,[1]Printers!L:L,[1]Printers!P:P,,0),ROUND(_xlfn.XLOOKUP([1]Parameters!B2948,[1]Printers!L:L,[1]Printers!Q:Q,,0)*G2948/10,0)*10,_xlfn.XLOOKUP([1]Parameters!B2948,[1]Printers!L:L,[1]Printers!P:P,,0)),"")</f>
        <v>99</v>
      </c>
      <c r="I2948" s="3" t="str" cm="1">
        <f t="array" ref="I2948">IFERROR(IF(ROW()-1&gt;COUNTA([1]!T_Printers[Printers])*COUNTA([1]!T_Resins[Resins]),"",_xlfn.IFS(ROUND(VLOOKUP(C2948,[1]!T_Resins[#Data],4,FALSE)/VLOOKUP(A2948,[1]!T_Printers[#Data],5,FALSE),1)&lt;=_xlfn.XLOOKUP(B2948,[1]Printers!L:L,[1]Printers!O:O,1,0,),ROUND(VLOOKUP(C2948,[1]!T_Resins[#Data],4,FALSE)/VLOOKUP(A2948,[1]!T_Printers[#Data],5,FALSE),1),ROUND(VLOOKUP(C2948,[1]!T_Resins[#Data],4,FALSE)/VLOOKUP(A2948,[1]!T_Printers[#Data],5,FALSE),1)&gt;_xlfn.XLOOKUP(B2948,[1]Printers!L:L,[1]Printers!O:O,1,0,),"")),"")</f>
        <v/>
      </c>
      <c r="J2948" t="str">
        <f>IFERROR(IF(ROUND(_xlfn.XLOOKUP([1]Parameters!B2948,[1]Printers!L:L,[1]Printers!Q:Q,,0)*I2948/10,0)*10&lt;_xlfn.XLOOKUP([1]Parameters!B2948,[1]Printers!L:L,[1]Printers!P:P,,0),ROUND(_xlfn.XLOOKUP([1]Parameters!B2948,[1]Printers!L:L,[1]Printers!Q:Q,,0)*I2948/10,0)*10,_xlfn.XLOOKUP([1]Parameters!B2948,[1]Printers!L:L,[1]Printers!P:P,,0)),"")</f>
        <v/>
      </c>
      <c r="K2948">
        <f>IF(SUM(E2948:J2948)&lt;&gt;0,VLOOKUP(A2948,[1]!T_Printers[#Data],10,FALSE)+VLOOKUP(C2948,[1]!T_Resins[#Data],10,FALSE),"")</f>
        <v>3</v>
      </c>
      <c r="L2948">
        <f>IF(SUM(E2948:J2948)&lt;&gt;0,VLOOKUP(A2948,[1]!T_Printers[#Data],11,FALSE),"")</f>
        <v>8</v>
      </c>
      <c r="M2948">
        <f>IF(SUM(E2948:J2948)&lt;&gt;0,VLOOKUP(C2948,[1]!T_Resins[#Data],8,FALSE),"")</f>
        <v>60</v>
      </c>
      <c r="N2948">
        <f>IF(_xlfn.XLOOKUP(B2948,[1]Printers!$L:$L,[1]Printers!$R:$R,0,0)&gt;0,[1]Parameters!M2948,IF(SUM(E2948:J2948)&lt;&gt;0,VLOOKUP(C2948,[1]!T_Resins[#Data],9,FALSE),""))</f>
        <v>60</v>
      </c>
      <c r="O2948" t="str">
        <f t="shared" si="46"/>
        <v>PhrozenShuffleXL2019</v>
      </c>
    </row>
    <row r="2949" spans="1:15" x14ac:dyDescent="0.25">
      <c r="A2949" t="str">
        <f t="array" ref="A2949">IF(ROW()-1&gt;COUNTA([1]!T_Printers[Printers])*COUNTA([1]!T_Resins[Resins]),"",INDEX([1]!T_Printers[Printers],INT((ROW()-2)/COUNTA([1]!T_Resins[Resins])+1)))</f>
        <v>Phrozen Shuffle XL 2019</v>
      </c>
      <c r="B2949" t="str">
        <f>_xlfn.XLOOKUP(A2949,[1]!T_Printers[Printers],[1]!T_Printers[Icon link],,0)</f>
        <v>PhrozenShuffleXL2019</v>
      </c>
      <c r="C2949" t="str">
        <f t="array" ref="C2949">IF(ROW()-1&gt;COUNTA([1]!T_Printers[Printers])*COUNTA([1]!T_Resins[Resins]),"",INDEX([1]!T_Resins[Resins],MOD(ROW()-2,COUNTA([1]!T_Resins[Resins]))+1))</f>
        <v>Silicone-Like Black</v>
      </c>
      <c r="D2949">
        <f>IF(SUM(E2949:J2949)&lt;&gt;0,IF(ROW()-1&gt;COUNTA([1]!T_Printers[Printers])*COUNTA([1]!T_Resins[Resins]),"",2),"")</f>
        <v>2</v>
      </c>
      <c r="E2949" cm="1">
        <f t="array" ref="E2949">IFERROR(IF(ROW()-1&gt;COUNTA([1]!T_Printers[Printers])*COUNTA([1]!T_Resins[Resins]),"",_xlfn.IFS(ROUND(VLOOKUP(C2949,[1]!T_Resins[#Data],2,FALSE)/VLOOKUP(A2949,[1]!T_Printers[#Data],5,FALSE),1)&lt;=_xlfn.XLOOKUP(B2949,[1]Printers!L:L,[1]Printers!O:O,1,0,),ROUND(VLOOKUP(C2949,[1]!T_Resins[#Data],2,FALSE)/VLOOKUP(A2949,[1]!T_Printers[#Data],5,FALSE),1),ROUND(VLOOKUP(C2949,[1]!T_Resins[#Data],2,FALSE)/VLOOKUP(A2949,[1]!T_Printers[#Data],5,FALSE),1)&gt;_xlfn.XLOOKUP(B2949,[1]Printers!L:L,[1]Printers!O:O,1,0,),10)),"Используйте слой 100 мкм")</f>
        <v>20</v>
      </c>
      <c r="F2949">
        <f>IFERROR(IF(ROUND(_xlfn.XLOOKUP([1]Parameters!B2949,[1]Printers!L:L,[1]Printers!Q:Q,,0)*E2949/10,0)*10&lt;_xlfn.XLOOKUP([1]Parameters!B2949,[1]Printers!L:L,[1]Printers!P:P,,0),ROUND(_xlfn.XLOOKUP([1]Parameters!B2949,[1]Printers!L:L,[1]Printers!Q:Q,,0)*E2949/10,0)*10,_xlfn.XLOOKUP([1]Parameters!B2949,[1]Printers!L:L,[1]Printers!P:P,,0)),"")</f>
        <v>99</v>
      </c>
      <c r="G2949" cm="1">
        <f t="array" ref="G2949">IFERROR(IF(ROW()-1&gt;COUNTA([1]!T_Printers[Printers])*COUNTA([1]!T_Resins[Resins]),"",_xlfn.IFS(ROUND(VLOOKUP(C2949,[1]!T_Resins[#Data],3,FALSE)/VLOOKUP(A2949,[1]!T_Printers[#Data],5,FALSE),1)&lt;=_xlfn.XLOOKUP(B2949,[1]Printers!L:L,[1]Printers!O:O,1,0,),ROUND(VLOOKUP(C2949,[1]!T_Resins[#Data],3,FALSE)/VLOOKUP(A2949,[1]!T_Printers[#Data],5,FALSE),1),ROUND(VLOOKUP(C2949,[1]!T_Resins[#Data],3,FALSE)/VLOOKUP(A2949,[1]!T_Printers[#Data],5,FALSE),1)&gt;_xlfn.XLOOKUP(B2949,[1]Printers!L:L,[1]Printers!O:O,1,0,),10)),"")</f>
        <v>26</v>
      </c>
      <c r="H2949">
        <f>IFERROR(IF(ROUND(_xlfn.XLOOKUP([1]Parameters!B2949,[1]Printers!L:L,[1]Printers!Q:Q,,0)*G2949/10,0)*10&lt;_xlfn.XLOOKUP([1]Parameters!B2949,[1]Printers!L:L,[1]Printers!P:P,,0),ROUND(_xlfn.XLOOKUP([1]Parameters!B2949,[1]Printers!L:L,[1]Printers!Q:Q,,0)*G2949/10,0)*10,_xlfn.XLOOKUP([1]Parameters!B2949,[1]Printers!L:L,[1]Printers!P:P,,0)),"")</f>
        <v>99</v>
      </c>
      <c r="I2949" s="3" t="str" cm="1">
        <f t="array" ref="I2949">IFERROR(IF(ROW()-1&gt;COUNTA([1]!T_Printers[Printers])*COUNTA([1]!T_Resins[Resins]),"",_xlfn.IFS(ROUND(VLOOKUP(C2949,[1]!T_Resins[#Data],4,FALSE)/VLOOKUP(A2949,[1]!T_Printers[#Data],5,FALSE),1)&lt;=_xlfn.XLOOKUP(B2949,[1]Printers!L:L,[1]Printers!O:O,1,0,),ROUND(VLOOKUP(C2949,[1]!T_Resins[#Data],4,FALSE)/VLOOKUP(A2949,[1]!T_Printers[#Data],5,FALSE),1),ROUND(VLOOKUP(C2949,[1]!T_Resins[#Data],4,FALSE)/VLOOKUP(A2949,[1]!T_Printers[#Data],5,FALSE),1)&gt;_xlfn.XLOOKUP(B2949,[1]Printers!L:L,[1]Printers!O:O,1,0,),"")),"")</f>
        <v/>
      </c>
      <c r="J2949" t="str">
        <f>IFERROR(IF(ROUND(_xlfn.XLOOKUP([1]Parameters!B2949,[1]Printers!L:L,[1]Printers!Q:Q,,0)*I2949/10,0)*10&lt;_xlfn.XLOOKUP([1]Parameters!B2949,[1]Printers!L:L,[1]Printers!P:P,,0),ROUND(_xlfn.XLOOKUP([1]Parameters!B2949,[1]Printers!L:L,[1]Printers!Q:Q,,0)*I2949/10,0)*10,_xlfn.XLOOKUP([1]Parameters!B2949,[1]Printers!L:L,[1]Printers!P:P,,0)),"")</f>
        <v/>
      </c>
      <c r="K2949">
        <f>IF(SUM(E2949:J2949)&lt;&gt;0,VLOOKUP(A2949,[1]!T_Printers[#Data],10,FALSE)+VLOOKUP(C2949,[1]!T_Resins[#Data],10,FALSE),"")</f>
        <v>3</v>
      </c>
      <c r="L2949">
        <f>IF(SUM(E2949:J2949)&lt;&gt;0,VLOOKUP(A2949,[1]!T_Printers[#Data],11,FALSE),"")</f>
        <v>8</v>
      </c>
      <c r="M2949">
        <f>IF(SUM(E2949:J2949)&lt;&gt;0,VLOOKUP(C2949,[1]!T_Resins[#Data],8,FALSE),"")</f>
        <v>60</v>
      </c>
      <c r="N2949">
        <f>IF(_xlfn.XLOOKUP(B2949,[1]Printers!$L:$L,[1]Printers!$R:$R,0,0)&gt;0,[1]Parameters!M2949,IF(SUM(E2949:J2949)&lt;&gt;0,VLOOKUP(C2949,[1]!T_Resins[#Data],9,FALSE),""))</f>
        <v>60</v>
      </c>
      <c r="O2949" t="str">
        <f t="shared" si="46"/>
        <v>PhrozenShuffleXL2019</v>
      </c>
    </row>
    <row r="2950" spans="1:15" x14ac:dyDescent="0.25">
      <c r="A2950" t="str">
        <f t="array" ref="A2950">IF(ROW()-1&gt;COUNTA([1]!T_Printers[Printers])*COUNTA([1]!T_Resins[Resins]),"",INDEX([1]!T_Printers[Printers],INT((ROW()-2)/COUNTA([1]!T_Resins[Resins])+1)))</f>
        <v>Phrozen Sonic</v>
      </c>
      <c r="B2950" t="str">
        <f>_xlfn.XLOOKUP(A2950,[1]!T_Printers[Printers],[1]!T_Printers[Icon link],,0)</f>
        <v>PhrozenSonic</v>
      </c>
      <c r="C2950" t="str">
        <f t="array" ref="C2950">IF(ROW()-1&gt;COUNTA([1]!T_Printers[Printers])*COUNTA([1]!T_Resins[Resins]),"",INDEX([1]!T_Resins[Resins],MOD(ROW()-2,COUNTA([1]!T_Resins[Resins]))+1))</f>
        <v>Basic Red</v>
      </c>
      <c r="D2950">
        <f>IF(SUM(E2950:J2950)&lt;&gt;0,IF(ROW()-1&gt;COUNTA([1]!T_Printers[Printers])*COUNTA([1]!T_Resins[Resins]),"",2),"")</f>
        <v>2</v>
      </c>
      <c r="E2950" cm="1">
        <f t="array" ref="E2950">IFERROR(IF(ROW()-1&gt;COUNTA([1]!T_Printers[Printers])*COUNTA([1]!T_Resins[Resins]),"",_xlfn.IFS(ROUND(VLOOKUP(C2950,[1]!T_Resins[#Data],2,FALSE)/VLOOKUP(A2950,[1]!T_Printers[#Data],5,FALSE),1)&lt;=_xlfn.XLOOKUP(B2950,[1]Printers!L:L,[1]Printers!O:O,1,0,),ROUND(VLOOKUP(C2950,[1]!T_Resins[#Data],2,FALSE)/VLOOKUP(A2950,[1]!T_Printers[#Data],5,FALSE),1),ROUND(VLOOKUP(C2950,[1]!T_Resins[#Data],2,FALSE)/VLOOKUP(A2950,[1]!T_Printers[#Data],5,FALSE),1)&gt;_xlfn.XLOOKUP(B2950,[1]Printers!L:L,[1]Printers!O:O,1,0,),10)),"Используйте слой 100 мкм")</f>
        <v>1.8</v>
      </c>
      <c r="F2950">
        <f>IFERROR(IF(ROUND(_xlfn.XLOOKUP([1]Parameters!B2950,[1]Printers!L:L,[1]Printers!Q:Q,,0)*E2950/10,0)*10&lt;_xlfn.XLOOKUP([1]Parameters!B2950,[1]Printers!L:L,[1]Printers!P:P,,0),ROUND(_xlfn.XLOOKUP([1]Parameters!B2950,[1]Printers!L:L,[1]Printers!Q:Q,,0)*E2950/10,0)*10,_xlfn.XLOOKUP([1]Parameters!B2950,[1]Printers!L:L,[1]Printers!P:P,,0)),"")</f>
        <v>20</v>
      </c>
      <c r="G2950" cm="1">
        <f t="array" ref="G2950">IFERROR(IF(ROW()-1&gt;COUNTA([1]!T_Printers[Printers])*COUNTA([1]!T_Resins[Resins]),"",_xlfn.IFS(ROUND(VLOOKUP(C2950,[1]!T_Resins[#Data],3,FALSE)/VLOOKUP(A2950,[1]!T_Printers[#Data],5,FALSE),1)&lt;=_xlfn.XLOOKUP(B2950,[1]Printers!L:L,[1]Printers!O:O,1,0,),ROUND(VLOOKUP(C2950,[1]!T_Resins[#Data],3,FALSE)/VLOOKUP(A2950,[1]!T_Printers[#Data],5,FALSE),1),ROUND(VLOOKUP(C2950,[1]!T_Resins[#Data],3,FALSE)/VLOOKUP(A2950,[1]!T_Printers[#Data],5,FALSE),1)&gt;_xlfn.XLOOKUP(B2950,[1]Printers!L:L,[1]Printers!O:O,1,0,),10)),"")</f>
        <v>2.2999999999999998</v>
      </c>
      <c r="H2950">
        <f>IFERROR(IF(ROUND(_xlfn.XLOOKUP([1]Parameters!B2950,[1]Printers!L:L,[1]Printers!Q:Q,,0)*G2950/10,0)*10&lt;_xlfn.XLOOKUP([1]Parameters!B2950,[1]Printers!L:L,[1]Printers!P:P,,0),ROUND(_xlfn.XLOOKUP([1]Parameters!B2950,[1]Printers!L:L,[1]Printers!Q:Q,,0)*G2950/10,0)*10,_xlfn.XLOOKUP([1]Parameters!B2950,[1]Printers!L:L,[1]Printers!P:P,,0)),"")</f>
        <v>20</v>
      </c>
      <c r="I2950" s="3" t="str" cm="1">
        <f t="array" ref="I2950">IFERROR(IF(ROW()-1&gt;COUNTA([1]!T_Printers[Printers])*COUNTA([1]!T_Resins[Resins]),"",_xlfn.IFS(ROUND(VLOOKUP(C2950,[1]!T_Resins[#Data],4,FALSE)/VLOOKUP(A2950,[1]!T_Printers[#Data],5,FALSE),1)&lt;=_xlfn.XLOOKUP(B2950,[1]Printers!L:L,[1]Printers!O:O,1,0,),ROUND(VLOOKUP(C2950,[1]!T_Resins[#Data],4,FALSE)/VLOOKUP(A2950,[1]!T_Printers[#Data],5,FALSE),1),ROUND(VLOOKUP(C2950,[1]!T_Resins[#Data],4,FALSE)/VLOOKUP(A2950,[1]!T_Printers[#Data],5,FALSE),1)&gt;_xlfn.XLOOKUP(B2950,[1]Printers!L:L,[1]Printers!O:O,1,0,),"")),"")</f>
        <v/>
      </c>
      <c r="J2950" t="str">
        <f>IFERROR(IF(ROUND(_xlfn.XLOOKUP([1]Parameters!B2950,[1]Printers!L:L,[1]Printers!Q:Q,,0)*I2950/10,0)*10&lt;_xlfn.XLOOKUP([1]Parameters!B2950,[1]Printers!L:L,[1]Printers!P:P,,0),ROUND(_xlfn.XLOOKUP([1]Parameters!B2950,[1]Printers!L:L,[1]Printers!Q:Q,,0)*I2950/10,0)*10,_xlfn.XLOOKUP([1]Parameters!B2950,[1]Printers!L:L,[1]Printers!P:P,,0)),"")</f>
        <v/>
      </c>
      <c r="K2950">
        <f>IF(SUM(E2950:J2950)&lt;&gt;0,VLOOKUP(A2950,[1]!T_Printers[#Data],10,FALSE)+VLOOKUP(C2950,[1]!T_Resins[#Data],10,FALSE),"")</f>
        <v>2</v>
      </c>
      <c r="L2950">
        <f>IF(SUM(E2950:J2950)&lt;&gt;0,VLOOKUP(A2950,[1]!T_Printers[#Data],11,FALSE),"")</f>
        <v>5</v>
      </c>
      <c r="M2950">
        <f>IF(SUM(E2950:J2950)&lt;&gt;0,VLOOKUP(C2950,[1]!T_Resins[#Data],8,FALSE),"")</f>
        <v>120</v>
      </c>
      <c r="N2950">
        <f>IF(_xlfn.XLOOKUP(B2950,[1]Printers!$L:$L,[1]Printers!$R:$R,0,0)&gt;0,[1]Parameters!M2950,IF(SUM(E2950:J2950)&lt;&gt;0,VLOOKUP(C2950,[1]!T_Resins[#Data],9,FALSE),""))</f>
        <v>180</v>
      </c>
      <c r="O2950" t="str">
        <f t="shared" si="46"/>
        <v>PhrozenSonic</v>
      </c>
    </row>
    <row r="2951" spans="1:15" x14ac:dyDescent="0.25">
      <c r="A2951" t="str">
        <f t="array" ref="A2951">IF(ROW()-1&gt;COUNTA([1]!T_Printers[Printers])*COUNTA([1]!T_Resins[Resins]),"",INDEX([1]!T_Printers[Printers],INT((ROW()-2)/COUNTA([1]!T_Resins[Resins])+1)))</f>
        <v>Phrozen Sonic</v>
      </c>
      <c r="B2951" t="str">
        <f>_xlfn.XLOOKUP(A2951,[1]!T_Printers[Printers],[1]!T_Printers[Icon link],,0)</f>
        <v>PhrozenSonic</v>
      </c>
      <c r="C2951" t="str">
        <f t="array" ref="C2951">IF(ROW()-1&gt;COUNTA([1]!T_Printers[Printers])*COUNTA([1]!T_Resins[Resins]),"",INDEX([1]!T_Resins[Resins],MOD(ROW()-2,COUNTA([1]!T_Resins[Resins]))+1))</f>
        <v>Demo Bone</v>
      </c>
      <c r="D2951">
        <f>IF(SUM(E2951:J2951)&lt;&gt;0,IF(ROW()-1&gt;COUNTA([1]!T_Printers[Printers])*COUNTA([1]!T_Resins[Resins]),"",2),"")</f>
        <v>2</v>
      </c>
      <c r="E2951" cm="1">
        <f t="array" ref="E2951">IFERROR(IF(ROW()-1&gt;COUNTA([1]!T_Printers[Printers])*COUNTA([1]!T_Resins[Resins]),"",_xlfn.IFS(ROUND(VLOOKUP(C2951,[1]!T_Resins[#Data],2,FALSE)/VLOOKUP(A2951,[1]!T_Printers[#Data],5,FALSE),1)&lt;=_xlfn.XLOOKUP(B2951,[1]Printers!L:L,[1]Printers!O:O,1,0,),ROUND(VLOOKUP(C2951,[1]!T_Resins[#Data],2,FALSE)/VLOOKUP(A2951,[1]!T_Printers[#Data],5,FALSE),1),ROUND(VLOOKUP(C2951,[1]!T_Resins[#Data],2,FALSE)/VLOOKUP(A2951,[1]!T_Printers[#Data],5,FALSE),1)&gt;_xlfn.XLOOKUP(B2951,[1]Printers!L:L,[1]Printers!O:O,1,0,),10)),"Используйте слой 100 мкм")</f>
        <v>1.8</v>
      </c>
      <c r="F2951">
        <f>IFERROR(IF(ROUND(_xlfn.XLOOKUP([1]Parameters!B2951,[1]Printers!L:L,[1]Printers!Q:Q,,0)*E2951/10,0)*10&lt;_xlfn.XLOOKUP([1]Parameters!B2951,[1]Printers!L:L,[1]Printers!P:P,,0),ROUND(_xlfn.XLOOKUP([1]Parameters!B2951,[1]Printers!L:L,[1]Printers!Q:Q,,0)*E2951/10,0)*10,_xlfn.XLOOKUP([1]Parameters!B2951,[1]Printers!L:L,[1]Printers!P:P,,0)),"")</f>
        <v>20</v>
      </c>
      <c r="G2951" cm="1">
        <f t="array" ref="G2951">IFERROR(IF(ROW()-1&gt;COUNTA([1]!T_Printers[Printers])*COUNTA([1]!T_Resins[Resins]),"",_xlfn.IFS(ROUND(VLOOKUP(C2951,[1]!T_Resins[#Data],3,FALSE)/VLOOKUP(A2951,[1]!T_Printers[#Data],5,FALSE),1)&lt;=_xlfn.XLOOKUP(B2951,[1]Printers!L:L,[1]Printers!O:O,1,0,),ROUND(VLOOKUP(C2951,[1]!T_Resins[#Data],3,FALSE)/VLOOKUP(A2951,[1]!T_Printers[#Data],5,FALSE),1),ROUND(VLOOKUP(C2951,[1]!T_Resins[#Data],3,FALSE)/VLOOKUP(A2951,[1]!T_Printers[#Data],5,FALSE),1)&gt;_xlfn.XLOOKUP(B2951,[1]Printers!L:L,[1]Printers!O:O,1,0,),10)),"")</f>
        <v>2.2999999999999998</v>
      </c>
      <c r="H2951">
        <f>IFERROR(IF(ROUND(_xlfn.XLOOKUP([1]Parameters!B2951,[1]Printers!L:L,[1]Printers!Q:Q,,0)*G2951/10,0)*10&lt;_xlfn.XLOOKUP([1]Parameters!B2951,[1]Printers!L:L,[1]Printers!P:P,,0),ROUND(_xlfn.XLOOKUP([1]Parameters!B2951,[1]Printers!L:L,[1]Printers!Q:Q,,0)*G2951/10,0)*10,_xlfn.XLOOKUP([1]Parameters!B2951,[1]Printers!L:L,[1]Printers!P:P,,0)),"")</f>
        <v>20</v>
      </c>
      <c r="I2951" s="3" t="str" cm="1">
        <f t="array" ref="I2951">IFERROR(IF(ROW()-1&gt;COUNTA([1]!T_Printers[Printers])*COUNTA([1]!T_Resins[Resins]),"",_xlfn.IFS(ROUND(VLOOKUP(C2951,[1]!T_Resins[#Data],4,FALSE)/VLOOKUP(A2951,[1]!T_Printers[#Data],5,FALSE),1)&lt;=_xlfn.XLOOKUP(B2951,[1]Printers!L:L,[1]Printers!O:O,1,0,),ROUND(VLOOKUP(C2951,[1]!T_Resins[#Data],4,FALSE)/VLOOKUP(A2951,[1]!T_Printers[#Data],5,FALSE),1),ROUND(VLOOKUP(C2951,[1]!T_Resins[#Data],4,FALSE)/VLOOKUP(A2951,[1]!T_Printers[#Data],5,FALSE),1)&gt;_xlfn.XLOOKUP(B2951,[1]Printers!L:L,[1]Printers!O:O,1,0,),"")),"")</f>
        <v/>
      </c>
      <c r="J2951" t="str">
        <f>IFERROR(IF(ROUND(_xlfn.XLOOKUP([1]Parameters!B2951,[1]Printers!L:L,[1]Printers!Q:Q,,0)*I2951/10,0)*10&lt;_xlfn.XLOOKUP([1]Parameters!B2951,[1]Printers!L:L,[1]Printers!P:P,,0),ROUND(_xlfn.XLOOKUP([1]Parameters!B2951,[1]Printers!L:L,[1]Printers!Q:Q,,0)*I2951/10,0)*10,_xlfn.XLOOKUP([1]Parameters!B2951,[1]Printers!L:L,[1]Printers!P:P,,0)),"")</f>
        <v/>
      </c>
      <c r="K2951">
        <f>IF(SUM(E2951:J2951)&lt;&gt;0,VLOOKUP(A2951,[1]!T_Printers[#Data],10,FALSE)+VLOOKUP(C2951,[1]!T_Resins[#Data],10,FALSE),"")</f>
        <v>3</v>
      </c>
      <c r="L2951">
        <f>IF(SUM(E2951:J2951)&lt;&gt;0,VLOOKUP(A2951,[1]!T_Printers[#Data],11,FALSE),"")</f>
        <v>5</v>
      </c>
      <c r="M2951">
        <f>IF(SUM(E2951:J2951)&lt;&gt;0,VLOOKUP(C2951,[1]!T_Resins[#Data],8,FALSE),"")</f>
        <v>120</v>
      </c>
      <c r="N2951">
        <f>IF(_xlfn.XLOOKUP(B2951,[1]Printers!$L:$L,[1]Printers!$R:$R,0,0)&gt;0,[1]Parameters!M2951,IF(SUM(E2951:J2951)&lt;&gt;0,VLOOKUP(C2951,[1]!T_Resins[#Data],9,FALSE),""))</f>
        <v>180</v>
      </c>
      <c r="O2951" t="str">
        <f t="shared" si="46"/>
        <v>PhrozenSonic</v>
      </c>
    </row>
    <row r="2952" spans="1:15" x14ac:dyDescent="0.25">
      <c r="A2952" t="str">
        <f t="array" ref="A2952">IF(ROW()-1&gt;COUNTA([1]!T_Printers[Printers])*COUNTA([1]!T_Resins[Resins]),"",INDEX([1]!T_Printers[Printers],INT((ROW()-2)/COUNTA([1]!T_Resins[Resins])+1)))</f>
        <v>Phrozen Sonic</v>
      </c>
      <c r="B2952" t="str">
        <f>_xlfn.XLOOKUP(A2952,[1]!T_Printers[Printers],[1]!T_Printers[Icon link],,0)</f>
        <v>PhrozenSonic</v>
      </c>
      <c r="C2952" t="str">
        <f t="array" ref="C2952">IF(ROW()-1&gt;COUNTA([1]!T_Printers[Printers])*COUNTA([1]!T_Resins[Resins]),"",INDEX([1]!T_Resins[Resins],MOD(ROW()-2,COUNTA([1]!T_Resins[Resins]))+1))</f>
        <v xml:space="preserve">Dental Bleach (Обновленная версия) </v>
      </c>
      <c r="D2952">
        <f>IF(SUM(E2952:J2952)&lt;&gt;0,IF(ROW()-1&gt;COUNTA([1]!T_Printers[Printers])*COUNTA([1]!T_Resins[Resins]),"",2),"")</f>
        <v>2</v>
      </c>
      <c r="E2952" cm="1">
        <f t="array" ref="E2952">IFERROR(IF(ROW()-1&gt;COUNTA([1]!T_Printers[Printers])*COUNTA([1]!T_Resins[Resins]),"",_xlfn.IFS(ROUND(VLOOKUP(C2952,[1]!T_Resins[#Data],2,FALSE)/VLOOKUP(A2952,[1]!T_Printers[#Data],5,FALSE),1)&lt;=_xlfn.XLOOKUP(B2952,[1]Printers!L:L,[1]Printers!O:O,1,0,),ROUND(VLOOKUP(C2952,[1]!T_Resins[#Data],2,FALSE)/VLOOKUP(A2952,[1]!T_Printers[#Data],5,FALSE),1),ROUND(VLOOKUP(C2952,[1]!T_Resins[#Data],2,FALSE)/VLOOKUP(A2952,[1]!T_Printers[#Data],5,FALSE),1)&gt;_xlfn.XLOOKUP(B2952,[1]Printers!L:L,[1]Printers!O:O,1,0,),10)),"Используйте слой 100 мкм")</f>
        <v>4</v>
      </c>
      <c r="F2952">
        <f>IFERROR(IF(ROUND(_xlfn.XLOOKUP([1]Parameters!B2952,[1]Printers!L:L,[1]Printers!Q:Q,,0)*E2952/10,0)*10&lt;_xlfn.XLOOKUP([1]Parameters!B2952,[1]Printers!L:L,[1]Printers!P:P,,0),ROUND(_xlfn.XLOOKUP([1]Parameters!B2952,[1]Printers!L:L,[1]Printers!Q:Q,,0)*E2952/10,0)*10,_xlfn.XLOOKUP([1]Parameters!B2952,[1]Printers!L:L,[1]Printers!P:P,,0)),"")</f>
        <v>40</v>
      </c>
      <c r="G2952" cm="1">
        <f t="array" ref="G2952">IFERROR(IF(ROW()-1&gt;COUNTA([1]!T_Printers[Printers])*COUNTA([1]!T_Resins[Resins]),"",_xlfn.IFS(ROUND(VLOOKUP(C2952,[1]!T_Resins[#Data],3,FALSE)/VLOOKUP(A2952,[1]!T_Printers[#Data],5,FALSE),1)&lt;=_xlfn.XLOOKUP(B2952,[1]Printers!L:L,[1]Printers!O:O,1,0,),ROUND(VLOOKUP(C2952,[1]!T_Resins[#Data],3,FALSE)/VLOOKUP(A2952,[1]!T_Printers[#Data],5,FALSE),1),ROUND(VLOOKUP(C2952,[1]!T_Resins[#Data],3,FALSE)/VLOOKUP(A2952,[1]!T_Printers[#Data],5,FALSE),1)&gt;_xlfn.XLOOKUP(B2952,[1]Printers!L:L,[1]Printers!O:O,1,0,),10)),"")</f>
        <v>5.3</v>
      </c>
      <c r="H2952">
        <f>IFERROR(IF(ROUND(_xlfn.XLOOKUP([1]Parameters!B2952,[1]Printers!L:L,[1]Printers!Q:Q,,0)*G2952/10,0)*10&lt;_xlfn.XLOOKUP([1]Parameters!B2952,[1]Printers!L:L,[1]Printers!P:P,,0),ROUND(_xlfn.XLOOKUP([1]Parameters!B2952,[1]Printers!L:L,[1]Printers!Q:Q,,0)*G2952/10,0)*10,_xlfn.XLOOKUP([1]Parameters!B2952,[1]Printers!L:L,[1]Printers!P:P,,0)),"")</f>
        <v>50</v>
      </c>
      <c r="I2952" s="3" t="str" cm="1">
        <f t="array" ref="I2952">IFERROR(IF(ROW()-1&gt;COUNTA([1]!T_Printers[Printers])*COUNTA([1]!T_Resins[Resins]),"",_xlfn.IFS(ROUND(VLOOKUP(C2952,[1]!T_Resins[#Data],4,FALSE)/VLOOKUP(A2952,[1]!T_Printers[#Data],5,FALSE),1)&lt;=_xlfn.XLOOKUP(B2952,[1]Printers!L:L,[1]Printers!O:O,1,0,),ROUND(VLOOKUP(C2952,[1]!T_Resins[#Data],4,FALSE)/VLOOKUP(A2952,[1]!T_Printers[#Data],5,FALSE),1),ROUND(VLOOKUP(C2952,[1]!T_Resins[#Data],4,FALSE)/VLOOKUP(A2952,[1]!T_Printers[#Data],5,FALSE),1)&gt;_xlfn.XLOOKUP(B2952,[1]Printers!L:L,[1]Printers!O:O,1,0,),"")),"")</f>
        <v/>
      </c>
      <c r="J2952" t="str">
        <f>IFERROR(IF(ROUND(_xlfn.XLOOKUP([1]Parameters!B2952,[1]Printers!L:L,[1]Printers!Q:Q,,0)*I2952/10,0)*10&lt;_xlfn.XLOOKUP([1]Parameters!B2952,[1]Printers!L:L,[1]Printers!P:P,,0),ROUND(_xlfn.XLOOKUP([1]Parameters!B2952,[1]Printers!L:L,[1]Printers!Q:Q,,0)*I2952/10,0)*10,_xlfn.XLOOKUP([1]Parameters!B2952,[1]Printers!L:L,[1]Printers!P:P,,0)),"")</f>
        <v/>
      </c>
      <c r="K2952">
        <f>IF(SUM(E2952:J2952)&lt;&gt;0,VLOOKUP(A2952,[1]!T_Printers[#Data],10,FALSE)+VLOOKUP(C2952,[1]!T_Resins[#Data],10,FALSE),"")</f>
        <v>3</v>
      </c>
      <c r="L2952">
        <f>IF(SUM(E2952:J2952)&lt;&gt;0,VLOOKUP(A2952,[1]!T_Printers[#Data],11,FALSE),"")</f>
        <v>5</v>
      </c>
      <c r="M2952">
        <f>IF(SUM(E2952:J2952)&lt;&gt;0,VLOOKUP(C2952,[1]!T_Resins[#Data],8,FALSE),"")</f>
        <v>120</v>
      </c>
      <c r="N2952">
        <f>IF(_xlfn.XLOOKUP(B2952,[1]Printers!$L:$L,[1]Printers!$R:$R,0,0)&gt;0,[1]Parameters!M2952,IF(SUM(E2952:J2952)&lt;&gt;0,VLOOKUP(C2952,[1]!T_Resins[#Data],9,FALSE),""))</f>
        <v>180</v>
      </c>
      <c r="O2952" t="str">
        <f t="shared" si="46"/>
        <v>PhrozenSonic</v>
      </c>
    </row>
    <row r="2953" spans="1:15" x14ac:dyDescent="0.25">
      <c r="A2953" t="str">
        <f t="array" ref="A2953">IF(ROW()-1&gt;COUNTA([1]!T_Printers[Printers])*COUNTA([1]!T_Resins[Resins]),"",INDEX([1]!T_Printers[Printers],INT((ROW()-2)/COUNTA([1]!T_Resins[Resins])+1)))</f>
        <v>Phrozen Sonic</v>
      </c>
      <c r="B2953" t="str">
        <f>_xlfn.XLOOKUP(A2953,[1]!T_Printers[Printers],[1]!T_Printers[Icon link],,0)</f>
        <v>PhrozenSonic</v>
      </c>
      <c r="C2953" t="str">
        <f t="array" ref="C2953">IF(ROW()-1&gt;COUNTA([1]!T_Printers[Printers])*COUNTA([1]!T_Resins[Resins]),"",INDEX([1]!T_Resins[Resins],MOD(ROW()-2,COUNTA([1]!T_Resins[Resins]))+1))</f>
        <v>Dental Bleach Pro</v>
      </c>
      <c r="D2953">
        <f>IF(SUM(E2953:J2953)&lt;&gt;0,IF(ROW()-1&gt;COUNTA([1]!T_Printers[Printers])*COUNTA([1]!T_Resins[Resins]),"",2),"")</f>
        <v>2</v>
      </c>
      <c r="E2953" cm="1">
        <f t="array" ref="E2953">IFERROR(IF(ROW()-1&gt;COUNTA([1]!T_Printers[Printers])*COUNTA([1]!T_Resins[Resins]),"",_xlfn.IFS(ROUND(VLOOKUP(C2953,[1]!T_Resins[#Data],2,FALSE)/VLOOKUP(A2953,[1]!T_Printers[#Data],5,FALSE),1)&lt;=_xlfn.XLOOKUP(B2953,[1]Printers!L:L,[1]Printers!O:O,1,0,),ROUND(VLOOKUP(C2953,[1]!T_Resins[#Data],2,FALSE)/VLOOKUP(A2953,[1]!T_Printers[#Data],5,FALSE),1),ROUND(VLOOKUP(C2953,[1]!T_Resins[#Data],2,FALSE)/VLOOKUP(A2953,[1]!T_Printers[#Data],5,FALSE),1)&gt;_xlfn.XLOOKUP(B2953,[1]Printers!L:L,[1]Printers!O:O,1,0,),10)),"Используйте слой 100 мкм")</f>
        <v>3</v>
      </c>
      <c r="F2953">
        <f>IFERROR(IF(ROUND(_xlfn.XLOOKUP([1]Parameters!B2953,[1]Printers!L:L,[1]Printers!Q:Q,,0)*E2953/10,0)*10&lt;_xlfn.XLOOKUP([1]Parameters!B2953,[1]Printers!L:L,[1]Printers!P:P,,0),ROUND(_xlfn.XLOOKUP([1]Parameters!B2953,[1]Printers!L:L,[1]Printers!Q:Q,,0)*E2953/10,0)*10,_xlfn.XLOOKUP([1]Parameters!B2953,[1]Printers!L:L,[1]Printers!P:P,,0)),"")</f>
        <v>30</v>
      </c>
      <c r="G2953" cm="1">
        <f t="array" ref="G2953">IFERROR(IF(ROW()-1&gt;COUNTA([1]!T_Printers[Printers])*COUNTA([1]!T_Resins[Resins]),"",_xlfn.IFS(ROUND(VLOOKUP(C2953,[1]!T_Resins[#Data],3,FALSE)/VLOOKUP(A2953,[1]!T_Printers[#Data],5,FALSE),1)&lt;=_xlfn.XLOOKUP(B2953,[1]Printers!L:L,[1]Printers!O:O,1,0,),ROUND(VLOOKUP(C2953,[1]!T_Resins[#Data],3,FALSE)/VLOOKUP(A2953,[1]!T_Printers[#Data],5,FALSE),1),ROUND(VLOOKUP(C2953,[1]!T_Resins[#Data],3,FALSE)/VLOOKUP(A2953,[1]!T_Printers[#Data],5,FALSE),1)&gt;_xlfn.XLOOKUP(B2953,[1]Printers!L:L,[1]Printers!O:O,1,0,),10)),"")</f>
        <v>3.9</v>
      </c>
      <c r="H2953">
        <f>IFERROR(IF(ROUND(_xlfn.XLOOKUP([1]Parameters!B2953,[1]Printers!L:L,[1]Printers!Q:Q,,0)*G2953/10,0)*10&lt;_xlfn.XLOOKUP([1]Parameters!B2953,[1]Printers!L:L,[1]Printers!P:P,,0),ROUND(_xlfn.XLOOKUP([1]Parameters!B2953,[1]Printers!L:L,[1]Printers!Q:Q,,0)*G2953/10,0)*10,_xlfn.XLOOKUP([1]Parameters!B2953,[1]Printers!L:L,[1]Printers!P:P,,0)),"")</f>
        <v>40</v>
      </c>
      <c r="I2953" s="3" t="str" cm="1">
        <f t="array" ref="I2953">IFERROR(IF(ROW()-1&gt;COUNTA([1]!T_Printers[Printers])*COUNTA([1]!T_Resins[Resins]),"",_xlfn.IFS(ROUND(VLOOKUP(C2953,[1]!T_Resins[#Data],4,FALSE)/VLOOKUP(A2953,[1]!T_Printers[#Data],5,FALSE),1)&lt;=_xlfn.XLOOKUP(B2953,[1]Printers!L:L,[1]Printers!O:O,1,0,),ROUND(VLOOKUP(C2953,[1]!T_Resins[#Data],4,FALSE)/VLOOKUP(A2953,[1]!T_Printers[#Data],5,FALSE),1),ROUND(VLOOKUP(C2953,[1]!T_Resins[#Data],4,FALSE)/VLOOKUP(A2953,[1]!T_Printers[#Data],5,FALSE),1)&gt;_xlfn.XLOOKUP(B2953,[1]Printers!L:L,[1]Printers!O:O,1,0,),"")),"")</f>
        <v/>
      </c>
      <c r="J2953" t="str">
        <f>IFERROR(IF(ROUND(_xlfn.XLOOKUP([1]Parameters!B2953,[1]Printers!L:L,[1]Printers!Q:Q,,0)*I2953/10,0)*10&lt;_xlfn.XLOOKUP([1]Parameters!B2953,[1]Printers!L:L,[1]Printers!P:P,,0),ROUND(_xlfn.XLOOKUP([1]Parameters!B2953,[1]Printers!L:L,[1]Printers!Q:Q,,0)*I2953/10,0)*10,_xlfn.XLOOKUP([1]Parameters!B2953,[1]Printers!L:L,[1]Printers!P:P,,0)),"")</f>
        <v/>
      </c>
      <c r="K2953">
        <f>IF(SUM(E2953:J2953)&lt;&gt;0,VLOOKUP(A2953,[1]!T_Printers[#Data],10,FALSE)+VLOOKUP(C2953,[1]!T_Resins[#Data],10,FALSE),"")</f>
        <v>2</v>
      </c>
      <c r="L2953">
        <f>IF(SUM(E2953:J2953)&lt;&gt;0,VLOOKUP(A2953,[1]!T_Printers[#Data],11,FALSE),"")</f>
        <v>5</v>
      </c>
      <c r="M2953">
        <f>IF(SUM(E2953:J2953)&lt;&gt;0,VLOOKUP(C2953,[1]!T_Resins[#Data],8,FALSE),"")</f>
        <v>120</v>
      </c>
      <c r="N2953">
        <f>IF(_xlfn.XLOOKUP(B2953,[1]Printers!$L:$L,[1]Printers!$R:$R,0,0)&gt;0,[1]Parameters!M2953,IF(SUM(E2953:J2953)&lt;&gt;0,VLOOKUP(C2953,[1]!T_Resins[#Data],9,FALSE),""))</f>
        <v>180</v>
      </c>
      <c r="O2953" t="str">
        <f t="shared" si="46"/>
        <v>PhrozenSonic</v>
      </c>
    </row>
    <row r="2954" spans="1:15" x14ac:dyDescent="0.25">
      <c r="A2954" t="str">
        <f t="array" ref="A2954">IF(ROW()-1&gt;COUNTA([1]!T_Printers[Printers])*COUNTA([1]!T_Resins[Resins]),"",INDEX([1]!T_Printers[Printers],INT((ROW()-2)/COUNTA([1]!T_Resins[Resins])+1)))</f>
        <v>Phrozen Sonic</v>
      </c>
      <c r="B2954" t="str">
        <f>_xlfn.XLOOKUP(A2954,[1]!T_Printers[Printers],[1]!T_Printers[Icon link],,0)</f>
        <v>PhrozenSonic</v>
      </c>
      <c r="C2954" t="str">
        <f t="array" ref="C2954">IF(ROW()-1&gt;COUNTA([1]!T_Printers[Printers])*COUNTA([1]!T_Resins[Resins]),"",INDEX([1]!T_Resins[Resins],MOD(ROW()-2,COUNTA([1]!T_Resins[Resins]))+1))</f>
        <v>Dental Cast Cherry Pro</v>
      </c>
      <c r="D2954">
        <f>IF(SUM(E2954:J2954)&lt;&gt;0,IF(ROW()-1&gt;COUNTA([1]!T_Printers[Printers])*COUNTA([1]!T_Resins[Resins]),"",2),"")</f>
        <v>2</v>
      </c>
      <c r="E2954" cm="1">
        <f t="array" ref="E2954">IFERROR(IF(ROW()-1&gt;COUNTA([1]!T_Printers[Printers])*COUNTA([1]!T_Resins[Resins]),"",_xlfn.IFS(ROUND(VLOOKUP(C2954,[1]!T_Resins[#Data],2,FALSE)/VLOOKUP(A2954,[1]!T_Printers[#Data],5,FALSE),1)&lt;=_xlfn.XLOOKUP(B2954,[1]Printers!L:L,[1]Printers!O:O,1,0,),ROUND(VLOOKUP(C2954,[1]!T_Resins[#Data],2,FALSE)/VLOOKUP(A2954,[1]!T_Printers[#Data],5,FALSE),1),ROUND(VLOOKUP(C2954,[1]!T_Resins[#Data],2,FALSE)/VLOOKUP(A2954,[1]!T_Printers[#Data],5,FALSE),1)&gt;_xlfn.XLOOKUP(B2954,[1]Printers!L:L,[1]Printers!O:O,1,0,),10)),"Используйте слой 100 мкм")</f>
        <v>4.0999999999999996</v>
      </c>
      <c r="F2954">
        <f>IFERROR(IF(ROUND(_xlfn.XLOOKUP([1]Parameters!B2954,[1]Printers!L:L,[1]Printers!Q:Q,,0)*E2954/10,0)*10&lt;_xlfn.XLOOKUP([1]Parameters!B2954,[1]Printers!L:L,[1]Printers!P:P,,0),ROUND(_xlfn.XLOOKUP([1]Parameters!B2954,[1]Printers!L:L,[1]Printers!Q:Q,,0)*E2954/10,0)*10,_xlfn.XLOOKUP([1]Parameters!B2954,[1]Printers!L:L,[1]Printers!P:P,,0)),"")</f>
        <v>40</v>
      </c>
      <c r="G2954" t="str" cm="1">
        <f t="array" ref="G2954">IFERROR(IF(ROW()-1&gt;COUNTA([1]!T_Printers[Printers])*COUNTA([1]!T_Resins[Resins]),"",_xlfn.IFS(ROUND(VLOOKUP(C2954,[1]!T_Resins[#Data],3,FALSE)/VLOOKUP(A2954,[1]!T_Printers[#Data],5,FALSE),1)&lt;=_xlfn.XLOOKUP(B2954,[1]Printers!L:L,[1]Printers!O:O,1,0,),ROUND(VLOOKUP(C2954,[1]!T_Resins[#Data],3,FALSE)/VLOOKUP(A2954,[1]!T_Printers[#Data],5,FALSE),1),ROUND(VLOOKUP(C2954,[1]!T_Resins[#Data],3,FALSE)/VLOOKUP(A2954,[1]!T_Printers[#Data],5,FALSE),1)&gt;_xlfn.XLOOKUP(B2954,[1]Printers!L:L,[1]Printers!O:O,1,0,),10)),"")</f>
        <v/>
      </c>
      <c r="H2954" t="str">
        <f>IFERROR(IF(ROUND(_xlfn.XLOOKUP([1]Parameters!B2954,[1]Printers!L:L,[1]Printers!Q:Q,,0)*G2954/10,0)*10&lt;_xlfn.XLOOKUP([1]Parameters!B2954,[1]Printers!L:L,[1]Printers!P:P,,0),ROUND(_xlfn.XLOOKUP([1]Parameters!B2954,[1]Printers!L:L,[1]Printers!Q:Q,,0)*G2954/10,0)*10,_xlfn.XLOOKUP([1]Parameters!B2954,[1]Printers!L:L,[1]Printers!P:P,,0)),"")</f>
        <v/>
      </c>
      <c r="I2954" s="3" t="str" cm="1">
        <f t="array" ref="I2954">IFERROR(IF(ROW()-1&gt;COUNTA([1]!T_Printers[Printers])*COUNTA([1]!T_Resins[Resins]),"",_xlfn.IFS(ROUND(VLOOKUP(C2954,[1]!T_Resins[#Data],4,FALSE)/VLOOKUP(A2954,[1]!T_Printers[#Data],5,FALSE),1)&lt;=_xlfn.XLOOKUP(B2954,[1]Printers!L:L,[1]Printers!O:O,1,0,),ROUND(VLOOKUP(C2954,[1]!T_Resins[#Data],4,FALSE)/VLOOKUP(A2954,[1]!T_Printers[#Data],5,FALSE),1),ROUND(VLOOKUP(C2954,[1]!T_Resins[#Data],4,FALSE)/VLOOKUP(A2954,[1]!T_Printers[#Data],5,FALSE),1)&gt;_xlfn.XLOOKUP(B2954,[1]Printers!L:L,[1]Printers!O:O,1,0,),"")),"")</f>
        <v/>
      </c>
      <c r="J2954" t="str">
        <f>IFERROR(IF(ROUND(_xlfn.XLOOKUP([1]Parameters!B2954,[1]Printers!L:L,[1]Printers!Q:Q,,0)*I2954/10,0)*10&lt;_xlfn.XLOOKUP([1]Parameters!B2954,[1]Printers!L:L,[1]Printers!P:P,,0),ROUND(_xlfn.XLOOKUP([1]Parameters!B2954,[1]Printers!L:L,[1]Printers!Q:Q,,0)*I2954/10,0)*10,_xlfn.XLOOKUP([1]Parameters!B2954,[1]Printers!L:L,[1]Printers!P:P,,0)),"")</f>
        <v/>
      </c>
      <c r="K2954">
        <f>IF(SUM(E2954:J2954)&lt;&gt;0,VLOOKUP(A2954,[1]!T_Printers[#Data],10,FALSE)+VLOOKUP(C2954,[1]!T_Resins[#Data],10,FALSE),"")</f>
        <v>2</v>
      </c>
      <c r="L2954">
        <f>IF(SUM(E2954:J2954)&lt;&gt;0,VLOOKUP(A2954,[1]!T_Printers[#Data],11,FALSE),"")</f>
        <v>5</v>
      </c>
      <c r="M2954">
        <f>IF(SUM(E2954:J2954)&lt;&gt;0,VLOOKUP(C2954,[1]!T_Resins[#Data],8,FALSE),"")</f>
        <v>60</v>
      </c>
      <c r="N2954">
        <f>IF(_xlfn.XLOOKUP(B2954,[1]Printers!$L:$L,[1]Printers!$R:$R,0,0)&gt;0,[1]Parameters!M2954,IF(SUM(E2954:J2954)&lt;&gt;0,VLOOKUP(C2954,[1]!T_Resins[#Data],9,FALSE),""))</f>
        <v>60</v>
      </c>
      <c r="O2954" t="str">
        <f t="shared" si="46"/>
        <v>PhrozenSonic</v>
      </c>
    </row>
    <row r="2955" spans="1:15" x14ac:dyDescent="0.25">
      <c r="A2955" t="str">
        <f t="array" ref="A2955">IF(ROW()-1&gt;COUNTA([1]!T_Printers[Printers])*COUNTA([1]!T_Resins[Resins]),"",INDEX([1]!T_Printers[Printers],INT((ROW()-2)/COUNTA([1]!T_Resins[Resins])+1)))</f>
        <v>Phrozen Sonic</v>
      </c>
      <c r="B2955" t="str">
        <f>_xlfn.XLOOKUP(A2955,[1]!T_Printers[Printers],[1]!T_Printers[Icon link],,0)</f>
        <v>PhrozenSonic</v>
      </c>
      <c r="C2955" t="str">
        <f t="array" ref="C2955">IF(ROW()-1&gt;COUNTA([1]!T_Printers[Printers])*COUNTA([1]!T_Resins[Resins]),"",INDEX([1]!T_Resins[Resins],MOD(ROW()-2,COUNTA([1]!T_Resins[Resins]))+1))</f>
        <v>Dental Cast Cherry</v>
      </c>
      <c r="D2955">
        <f>IF(SUM(E2955:J2955)&lt;&gt;0,IF(ROW()-1&gt;COUNTA([1]!T_Printers[Printers])*COUNTA([1]!T_Resins[Resins]),"",2),"")</f>
        <v>2</v>
      </c>
      <c r="E2955" cm="1">
        <f t="array" ref="E2955">IFERROR(IF(ROW()-1&gt;COUNTA([1]!T_Printers[Printers])*COUNTA([1]!T_Resins[Resins]),"",_xlfn.IFS(ROUND(VLOOKUP(C2955,[1]!T_Resins[#Data],2,FALSE)/VLOOKUP(A2955,[1]!T_Printers[#Data],5,FALSE),1)&lt;=_xlfn.XLOOKUP(B2955,[1]Printers!L:L,[1]Printers!O:O,1,0,),ROUND(VLOOKUP(C2955,[1]!T_Resins[#Data],2,FALSE)/VLOOKUP(A2955,[1]!T_Printers[#Data],5,FALSE),1),ROUND(VLOOKUP(C2955,[1]!T_Resins[#Data],2,FALSE)/VLOOKUP(A2955,[1]!T_Printers[#Data],5,FALSE),1)&gt;_xlfn.XLOOKUP(B2955,[1]Printers!L:L,[1]Printers!O:O,1,0,),10)),"Используйте слой 100 мкм")</f>
        <v>3.6</v>
      </c>
      <c r="F2955">
        <f>IFERROR(IF(ROUND(_xlfn.XLOOKUP([1]Parameters!B2955,[1]Printers!L:L,[1]Printers!Q:Q,,0)*E2955/10,0)*10&lt;_xlfn.XLOOKUP([1]Parameters!B2955,[1]Printers!L:L,[1]Printers!P:P,,0),ROUND(_xlfn.XLOOKUP([1]Parameters!B2955,[1]Printers!L:L,[1]Printers!Q:Q,,0)*E2955/10,0)*10,_xlfn.XLOOKUP([1]Parameters!B2955,[1]Printers!L:L,[1]Printers!P:P,,0)),"")</f>
        <v>30</v>
      </c>
      <c r="G2955" cm="1">
        <f t="array" ref="G2955">IFERROR(IF(ROW()-1&gt;COUNTA([1]!T_Printers[Printers])*COUNTA([1]!T_Resins[Resins]),"",_xlfn.IFS(ROUND(VLOOKUP(C2955,[1]!T_Resins[#Data],3,FALSE)/VLOOKUP(A2955,[1]!T_Printers[#Data],5,FALSE),1)&lt;=_xlfn.XLOOKUP(B2955,[1]Printers!L:L,[1]Printers!O:O,1,0,),ROUND(VLOOKUP(C2955,[1]!T_Resins[#Data],3,FALSE)/VLOOKUP(A2955,[1]!T_Printers[#Data],5,FALSE),1),ROUND(VLOOKUP(C2955,[1]!T_Resins[#Data],3,FALSE)/VLOOKUP(A2955,[1]!T_Printers[#Data],5,FALSE),1)&gt;_xlfn.XLOOKUP(B2955,[1]Printers!L:L,[1]Printers!O:O,1,0,),10)),"")</f>
        <v>4.7</v>
      </c>
      <c r="H2955">
        <f>IFERROR(IF(ROUND(_xlfn.XLOOKUP([1]Parameters!B2955,[1]Printers!L:L,[1]Printers!Q:Q,,0)*G2955/10,0)*10&lt;_xlfn.XLOOKUP([1]Parameters!B2955,[1]Printers!L:L,[1]Printers!P:P,,0),ROUND(_xlfn.XLOOKUP([1]Parameters!B2955,[1]Printers!L:L,[1]Printers!Q:Q,,0)*G2955/10,0)*10,_xlfn.XLOOKUP([1]Parameters!B2955,[1]Printers!L:L,[1]Printers!P:P,,0)),"")</f>
        <v>40</v>
      </c>
      <c r="I2955" s="3" t="str" cm="1">
        <f t="array" ref="I2955">IFERROR(IF(ROW()-1&gt;COUNTA([1]!T_Printers[Printers])*COUNTA([1]!T_Resins[Resins]),"",_xlfn.IFS(ROUND(VLOOKUP(C2955,[1]!T_Resins[#Data],4,FALSE)/VLOOKUP(A2955,[1]!T_Printers[#Data],5,FALSE),1)&lt;=_xlfn.XLOOKUP(B2955,[1]Printers!L:L,[1]Printers!O:O,1,0,),ROUND(VLOOKUP(C2955,[1]!T_Resins[#Data],4,FALSE)/VLOOKUP(A2955,[1]!T_Printers[#Data],5,FALSE),1),ROUND(VLOOKUP(C2955,[1]!T_Resins[#Data],4,FALSE)/VLOOKUP(A2955,[1]!T_Printers[#Data],5,FALSE),1)&gt;_xlfn.XLOOKUP(B2955,[1]Printers!L:L,[1]Printers!O:O,1,0,),"")),"")</f>
        <v/>
      </c>
      <c r="J2955" t="str">
        <f>IFERROR(IF(ROUND(_xlfn.XLOOKUP([1]Parameters!B2955,[1]Printers!L:L,[1]Printers!Q:Q,,0)*I2955/10,0)*10&lt;_xlfn.XLOOKUP([1]Parameters!B2955,[1]Printers!L:L,[1]Printers!P:P,,0),ROUND(_xlfn.XLOOKUP([1]Parameters!B2955,[1]Printers!L:L,[1]Printers!Q:Q,,0)*I2955/10,0)*10,_xlfn.XLOOKUP([1]Parameters!B2955,[1]Printers!L:L,[1]Printers!P:P,,0)),"")</f>
        <v/>
      </c>
      <c r="K2955">
        <f>IF(SUM(E2955:J2955)&lt;&gt;0,VLOOKUP(A2955,[1]!T_Printers[#Data],10,FALSE)+VLOOKUP(C2955,[1]!T_Resins[#Data],10,FALSE),"")</f>
        <v>2</v>
      </c>
      <c r="L2955">
        <f>IF(SUM(E2955:J2955)&lt;&gt;0,VLOOKUP(A2955,[1]!T_Printers[#Data],11,FALSE),"")</f>
        <v>5</v>
      </c>
      <c r="M2955">
        <f>IF(SUM(E2955:J2955)&lt;&gt;0,VLOOKUP(C2955,[1]!T_Resins[#Data],8,FALSE),"")</f>
        <v>60</v>
      </c>
      <c r="N2955">
        <f>IF(_xlfn.XLOOKUP(B2955,[1]Printers!$L:$L,[1]Printers!$R:$R,0,0)&gt;0,[1]Parameters!M2955,IF(SUM(E2955:J2955)&lt;&gt;0,VLOOKUP(C2955,[1]!T_Resins[#Data],9,FALSE),""))</f>
        <v>60</v>
      </c>
      <c r="O2955" t="str">
        <f t="shared" si="46"/>
        <v>PhrozenSonic</v>
      </c>
    </row>
    <row r="2956" spans="1:15" x14ac:dyDescent="0.25">
      <c r="A2956" t="str">
        <f t="array" ref="A2956">IF(ROW()-1&gt;COUNTA([1]!T_Printers[Printers])*COUNTA([1]!T_Resins[Resins]),"",INDEX([1]!T_Printers[Printers],INT((ROW()-2)/COUNTA([1]!T_Resins[Resins])+1)))</f>
        <v>Phrozen Sonic</v>
      </c>
      <c r="B2956" t="str">
        <f>_xlfn.XLOOKUP(A2956,[1]!T_Printers[Printers],[1]!T_Printers[Icon link],,0)</f>
        <v>PhrozenSonic</v>
      </c>
      <c r="C2956" t="str">
        <f t="array" ref="C2956">IF(ROW()-1&gt;COUNTA([1]!T_Printers[Printers])*COUNTA([1]!T_Resins[Resins]),"",INDEX([1]!T_Resins[Resins],MOD(ROW()-2,COUNTA([1]!T_Resins[Resins]))+1))</f>
        <v>Dental Clear</v>
      </c>
      <c r="D2956">
        <f>IF(SUM(E2956:J2956)&lt;&gt;0,IF(ROW()-1&gt;COUNTA([1]!T_Printers[Printers])*COUNTA([1]!T_Resins[Resins]),"",2),"")</f>
        <v>2</v>
      </c>
      <c r="E2956" cm="1">
        <f t="array" ref="E2956">IFERROR(IF(ROW()-1&gt;COUNTA([1]!T_Printers[Printers])*COUNTA([1]!T_Resins[Resins]),"",_xlfn.IFS(ROUND(VLOOKUP(C2956,[1]!T_Resins[#Data],2,FALSE)/VLOOKUP(A2956,[1]!T_Printers[#Data],5,FALSE),1)&lt;=_xlfn.XLOOKUP(B2956,[1]Printers!L:L,[1]Printers!O:O,1,0,),ROUND(VLOOKUP(C2956,[1]!T_Resins[#Data],2,FALSE)/VLOOKUP(A2956,[1]!T_Printers[#Data],5,FALSE),1),ROUND(VLOOKUP(C2956,[1]!T_Resins[#Data],2,FALSE)/VLOOKUP(A2956,[1]!T_Printers[#Data],5,FALSE),1)&gt;_xlfn.XLOOKUP(B2956,[1]Printers!L:L,[1]Printers!O:O,1,0,),10)),"Используйте слой 100 мкм")</f>
        <v>2</v>
      </c>
      <c r="F2956">
        <f>IFERROR(IF(ROUND(_xlfn.XLOOKUP([1]Parameters!B2956,[1]Printers!L:L,[1]Printers!Q:Q,,0)*E2956/10,0)*10&lt;_xlfn.XLOOKUP([1]Parameters!B2956,[1]Printers!L:L,[1]Printers!P:P,,0),ROUND(_xlfn.XLOOKUP([1]Parameters!B2956,[1]Printers!L:L,[1]Printers!Q:Q,,0)*E2956/10,0)*10,_xlfn.XLOOKUP([1]Parameters!B2956,[1]Printers!L:L,[1]Printers!P:P,,0)),"")</f>
        <v>20</v>
      </c>
      <c r="G2956" cm="1">
        <f t="array" ref="G2956">IFERROR(IF(ROW()-1&gt;COUNTA([1]!T_Printers[Printers])*COUNTA([1]!T_Resins[Resins]),"",_xlfn.IFS(ROUND(VLOOKUP(C2956,[1]!T_Resins[#Data],3,FALSE)/VLOOKUP(A2956,[1]!T_Printers[#Data],5,FALSE),1)&lt;=_xlfn.XLOOKUP(B2956,[1]Printers!L:L,[1]Printers!O:O,1,0,),ROUND(VLOOKUP(C2956,[1]!T_Resins[#Data],3,FALSE)/VLOOKUP(A2956,[1]!T_Printers[#Data],5,FALSE),1),ROUND(VLOOKUP(C2956,[1]!T_Resins[#Data],3,FALSE)/VLOOKUP(A2956,[1]!T_Printers[#Data],5,FALSE),1)&gt;_xlfn.XLOOKUP(B2956,[1]Printers!L:L,[1]Printers!O:O,1,0,),10)),"")</f>
        <v>2.6</v>
      </c>
      <c r="H2956">
        <f>IFERROR(IF(ROUND(_xlfn.XLOOKUP([1]Parameters!B2956,[1]Printers!L:L,[1]Printers!Q:Q,,0)*G2956/10,0)*10&lt;_xlfn.XLOOKUP([1]Parameters!B2956,[1]Printers!L:L,[1]Printers!P:P,,0),ROUND(_xlfn.XLOOKUP([1]Parameters!B2956,[1]Printers!L:L,[1]Printers!Q:Q,,0)*G2956/10,0)*10,_xlfn.XLOOKUP([1]Parameters!B2956,[1]Printers!L:L,[1]Printers!P:P,,0)),"")</f>
        <v>20</v>
      </c>
      <c r="I2956" s="3" t="str" cm="1">
        <f t="array" ref="I2956">IFERROR(IF(ROW()-1&gt;COUNTA([1]!T_Printers[Printers])*COUNTA([1]!T_Resins[Resins]),"",_xlfn.IFS(ROUND(VLOOKUP(C2956,[1]!T_Resins[#Data],4,FALSE)/VLOOKUP(A2956,[1]!T_Printers[#Data],5,FALSE),1)&lt;=_xlfn.XLOOKUP(B2956,[1]Printers!L:L,[1]Printers!O:O,1,0,),ROUND(VLOOKUP(C2956,[1]!T_Resins[#Data],4,FALSE)/VLOOKUP(A2956,[1]!T_Printers[#Data],5,FALSE),1),ROUND(VLOOKUP(C2956,[1]!T_Resins[#Data],4,FALSE)/VLOOKUP(A2956,[1]!T_Printers[#Data],5,FALSE),1)&gt;_xlfn.XLOOKUP(B2956,[1]Printers!L:L,[1]Printers!O:O,1,0,),"")),"")</f>
        <v/>
      </c>
      <c r="J2956" t="str">
        <f>IFERROR(IF(ROUND(_xlfn.XLOOKUP([1]Parameters!B2956,[1]Printers!L:L,[1]Printers!Q:Q,,0)*I2956/10,0)*10&lt;_xlfn.XLOOKUP([1]Parameters!B2956,[1]Printers!L:L,[1]Printers!P:P,,0),ROUND(_xlfn.XLOOKUP([1]Parameters!B2956,[1]Printers!L:L,[1]Printers!Q:Q,,0)*I2956/10,0)*10,_xlfn.XLOOKUP([1]Parameters!B2956,[1]Printers!L:L,[1]Printers!P:P,,0)),"")</f>
        <v/>
      </c>
      <c r="K2956">
        <f>IF(SUM(E2956:J2956)&lt;&gt;0,VLOOKUP(A2956,[1]!T_Printers[#Data],10,FALSE)+VLOOKUP(C2956,[1]!T_Resins[#Data],10,FALSE),"")</f>
        <v>2</v>
      </c>
      <c r="L2956">
        <f>IF(SUM(E2956:J2956)&lt;&gt;0,VLOOKUP(A2956,[1]!T_Printers[#Data],11,FALSE),"")</f>
        <v>5</v>
      </c>
      <c r="M2956">
        <f>IF(SUM(E2956:J2956)&lt;&gt;0,VLOOKUP(C2956,[1]!T_Resins[#Data],8,FALSE),"")</f>
        <v>120</v>
      </c>
      <c r="N2956">
        <f>IF(_xlfn.XLOOKUP(B2956,[1]Printers!$L:$L,[1]Printers!$R:$R,0,0)&gt;0,[1]Parameters!M2956,IF(SUM(E2956:J2956)&lt;&gt;0,VLOOKUP(C2956,[1]!T_Resins[#Data],9,FALSE),""))</f>
        <v>180</v>
      </c>
      <c r="O2956" t="str">
        <f t="shared" si="46"/>
        <v>PhrozenSonic</v>
      </c>
    </row>
    <row r="2957" spans="1:15" x14ac:dyDescent="0.25">
      <c r="A2957" t="str">
        <f t="array" ref="A2957">IF(ROW()-1&gt;COUNTA([1]!T_Printers[Printers])*COUNTA([1]!T_Resins[Resins]),"",INDEX([1]!T_Printers[Printers],INT((ROW()-2)/COUNTA([1]!T_Resins[Resins])+1)))</f>
        <v>Phrozen Sonic</v>
      </c>
      <c r="B2957" t="str">
        <f>_xlfn.XLOOKUP(A2957,[1]!T_Printers[Printers],[1]!T_Printers[Icon link],,0)</f>
        <v>PhrozenSonic</v>
      </c>
      <c r="C2957" t="str">
        <f t="array" ref="C2957">IF(ROW()-1&gt;COUNTA([1]!T_Printers[Printers])*COUNTA([1]!T_Resins[Resins]),"",INDEX([1]!T_Resins[Resins],MOD(ROW()-2,COUNTA([1]!T_Resins[Resins]))+1))</f>
        <v>Dental Clear Pro</v>
      </c>
      <c r="D2957">
        <f>IF(SUM(E2957:J2957)&lt;&gt;0,IF(ROW()-1&gt;COUNTA([1]!T_Printers[Printers])*COUNTA([1]!T_Resins[Resins]),"",2),"")</f>
        <v>2</v>
      </c>
      <c r="E2957" t="str" cm="1">
        <f t="array" ref="E2957">IFERROR(IF(ROW()-1&gt;COUNTA([1]!T_Printers[Printers])*COUNTA([1]!T_Resins[Resins]),"",_xlfn.IFS(ROUND(VLOOKUP(C2957,[1]!T_Resins[#Data],2,FALSE)/VLOOKUP(A2957,[1]!T_Printers[#Data],5,FALSE),1)&lt;=_xlfn.XLOOKUP(B2957,[1]Printers!L:L,[1]Printers!O:O,1,0,),ROUND(VLOOKUP(C2957,[1]!T_Resins[#Data],2,FALSE)/VLOOKUP(A2957,[1]!T_Printers[#Data],5,FALSE),1),ROUND(VLOOKUP(C2957,[1]!T_Resins[#Data],2,FALSE)/VLOOKUP(A2957,[1]!T_Printers[#Data],5,FALSE),1)&gt;_xlfn.XLOOKUP(B2957,[1]Printers!L:L,[1]Printers!O:O,1,0,),10)),"Используйте слой 100 мкм")</f>
        <v>Используйте слой 100 мкм</v>
      </c>
      <c r="F2957" t="str">
        <f>IFERROR(IF(ROUND(_xlfn.XLOOKUP([1]Parameters!B2957,[1]Printers!L:L,[1]Printers!Q:Q,,0)*E2957/10,0)*10&lt;_xlfn.XLOOKUP([1]Parameters!B2957,[1]Printers!L:L,[1]Printers!P:P,,0),ROUND(_xlfn.XLOOKUP([1]Parameters!B2957,[1]Printers!L:L,[1]Printers!Q:Q,,0)*E2957/10,0)*10,_xlfn.XLOOKUP([1]Parameters!B2957,[1]Printers!L:L,[1]Printers!P:P,,0)),"")</f>
        <v/>
      </c>
      <c r="G2957" cm="1">
        <f t="array" ref="G2957">IFERROR(IF(ROW()-1&gt;COUNTA([1]!T_Printers[Printers])*COUNTA([1]!T_Resins[Resins]),"",_xlfn.IFS(ROUND(VLOOKUP(C2957,[1]!T_Resins[#Data],3,FALSE)/VLOOKUP(A2957,[1]!T_Printers[#Data],5,FALSE),1)&lt;=_xlfn.XLOOKUP(B2957,[1]Printers!L:L,[1]Printers!O:O,1,0,),ROUND(VLOOKUP(C2957,[1]!T_Resins[#Data],3,FALSE)/VLOOKUP(A2957,[1]!T_Printers[#Data],5,FALSE),1),ROUND(VLOOKUP(C2957,[1]!T_Resins[#Data],3,FALSE)/VLOOKUP(A2957,[1]!T_Printers[#Data],5,FALSE),1)&gt;_xlfn.XLOOKUP(B2957,[1]Printers!L:L,[1]Printers!O:O,1,0,),10)),"")</f>
        <v>4.3</v>
      </c>
      <c r="H2957">
        <f>IFERROR(IF(ROUND(_xlfn.XLOOKUP([1]Parameters!B2957,[1]Printers!L:L,[1]Printers!Q:Q,,0)*G2957/10,0)*10&lt;_xlfn.XLOOKUP([1]Parameters!B2957,[1]Printers!L:L,[1]Printers!P:P,,0),ROUND(_xlfn.XLOOKUP([1]Parameters!B2957,[1]Printers!L:L,[1]Printers!Q:Q,,0)*G2957/10,0)*10,_xlfn.XLOOKUP([1]Parameters!B2957,[1]Printers!L:L,[1]Printers!P:P,,0)),"")</f>
        <v>40</v>
      </c>
      <c r="I2957" s="3" cm="1">
        <f t="array" ref="I2957">IFERROR(IF(ROW()-1&gt;COUNTA([1]!T_Printers[Printers])*COUNTA([1]!T_Resins[Resins]),"",_xlfn.IFS(ROUND(VLOOKUP(C2957,[1]!T_Resins[#Data],4,FALSE)/VLOOKUP(A2957,[1]!T_Printers[#Data],5,FALSE),1)&lt;=_xlfn.XLOOKUP(B2957,[1]Printers!L:L,[1]Printers!O:O,1,0,),ROUND(VLOOKUP(C2957,[1]!T_Resins[#Data],4,FALSE)/VLOOKUP(A2957,[1]!T_Printers[#Data],5,FALSE),1),ROUND(VLOOKUP(C2957,[1]!T_Resins[#Data],4,FALSE)/VLOOKUP(A2957,[1]!T_Printers[#Data],5,FALSE),1)&gt;_xlfn.XLOOKUP(B2957,[1]Printers!L:L,[1]Printers!O:O,1,0,),"")),"")</f>
        <v>5.6</v>
      </c>
      <c r="J2957">
        <f>IFERROR(IF(ROUND(_xlfn.XLOOKUP([1]Parameters!B2957,[1]Printers!L:L,[1]Printers!Q:Q,,0)*I2957/10,0)*10&lt;_xlfn.XLOOKUP([1]Parameters!B2957,[1]Printers!L:L,[1]Printers!P:P,,0),ROUND(_xlfn.XLOOKUP([1]Parameters!B2957,[1]Printers!L:L,[1]Printers!Q:Q,,0)*I2957/10,0)*10,_xlfn.XLOOKUP([1]Parameters!B2957,[1]Printers!L:L,[1]Printers!P:P,,0)),"")</f>
        <v>50</v>
      </c>
      <c r="K2957">
        <f>IF(SUM(E2957:J2957)&lt;&gt;0,VLOOKUP(A2957,[1]!T_Printers[#Data],10,FALSE)+VLOOKUP(C2957,[1]!T_Resins[#Data],10,FALSE),"")</f>
        <v>2</v>
      </c>
      <c r="L2957">
        <f>IF(SUM(E2957:J2957)&lt;&gt;0,VLOOKUP(A2957,[1]!T_Printers[#Data],11,FALSE),"")</f>
        <v>5</v>
      </c>
      <c r="M2957">
        <f>IF(SUM(E2957:J2957)&lt;&gt;0,VLOOKUP(C2957,[1]!T_Resins[#Data],8,FALSE),"")</f>
        <v>120</v>
      </c>
      <c r="N2957">
        <f>IF(_xlfn.XLOOKUP(B2957,[1]Printers!$L:$L,[1]Printers!$R:$R,0,0)&gt;0,[1]Parameters!M2957,IF(SUM(E2957:J2957)&lt;&gt;0,VLOOKUP(C2957,[1]!T_Resins[#Data],9,FALSE),""))</f>
        <v>180</v>
      </c>
      <c r="O2957" t="str">
        <f t="shared" si="46"/>
        <v>PhrozenSonic</v>
      </c>
    </row>
    <row r="2958" spans="1:15" x14ac:dyDescent="0.25">
      <c r="A2958" t="str">
        <f t="array" ref="A2958">IF(ROW()-1&gt;COUNTA([1]!T_Printers[Printers])*COUNTA([1]!T_Resins[Resins]),"",INDEX([1]!T_Printers[Printers],INT((ROW()-2)/COUNTA([1]!T_Resins[Resins])+1)))</f>
        <v>Phrozen Sonic</v>
      </c>
      <c r="B2958" t="str">
        <f>_xlfn.XLOOKUP(A2958,[1]!T_Printers[Printers],[1]!T_Printers[Icon link],,0)</f>
        <v>PhrozenSonic</v>
      </c>
      <c r="C2958" t="str">
        <f t="array" ref="C2958">IF(ROW()-1&gt;COUNTA([1]!T_Printers[Printers])*COUNTA([1]!T_Resins[Resins]),"",INDEX([1]!T_Resins[Resins],MOD(ROW()-2,COUNTA([1]!T_Resins[Resins]))+1))</f>
        <v>Dental Denture Base Soft</v>
      </c>
      <c r="D2958">
        <f>IF(SUM(E2958:J2958)&lt;&gt;0,IF(ROW()-1&gt;COUNTA([1]!T_Printers[Printers])*COUNTA([1]!T_Resins[Resins]),"",2),"")</f>
        <v>2</v>
      </c>
      <c r="E2958" cm="1">
        <f t="array" ref="E2958">IFERROR(IF(ROW()-1&gt;COUNTA([1]!T_Printers[Printers])*COUNTA([1]!T_Resins[Resins]),"",_xlfn.IFS(ROUND(VLOOKUP(C2958,[1]!T_Resins[#Data],2,FALSE)/VLOOKUP(A2958,[1]!T_Printers[#Data],5,FALSE),1)&lt;=_xlfn.XLOOKUP(B2958,[1]Printers!L:L,[1]Printers!O:O,1,0,),ROUND(VLOOKUP(C2958,[1]!T_Resins[#Data],2,FALSE)/VLOOKUP(A2958,[1]!T_Printers[#Data],5,FALSE),1),ROUND(VLOOKUP(C2958,[1]!T_Resins[#Data],2,FALSE)/VLOOKUP(A2958,[1]!T_Printers[#Data],5,FALSE),1)&gt;_xlfn.XLOOKUP(B2958,[1]Printers!L:L,[1]Printers!O:O,1,0,),10)),"Используйте слой 100 мкм")</f>
        <v>4.5999999999999996</v>
      </c>
      <c r="F2958">
        <f>IFERROR(IF(ROUND(_xlfn.XLOOKUP([1]Parameters!B2958,[1]Printers!L:L,[1]Printers!Q:Q,,0)*E2958/10,0)*10&lt;_xlfn.XLOOKUP([1]Parameters!B2958,[1]Printers!L:L,[1]Printers!P:P,,0),ROUND(_xlfn.XLOOKUP([1]Parameters!B2958,[1]Printers!L:L,[1]Printers!Q:Q,,0)*E2958/10,0)*10,_xlfn.XLOOKUP([1]Parameters!B2958,[1]Printers!L:L,[1]Printers!P:P,,0)),"")</f>
        <v>40</v>
      </c>
      <c r="G2958" cm="1">
        <f t="array" ref="G2958">IFERROR(IF(ROW()-1&gt;COUNTA([1]!T_Printers[Printers])*COUNTA([1]!T_Resins[Resins]),"",_xlfn.IFS(ROUND(VLOOKUP(C2958,[1]!T_Resins[#Data],3,FALSE)/VLOOKUP(A2958,[1]!T_Printers[#Data],5,FALSE),1)&lt;=_xlfn.XLOOKUP(B2958,[1]Printers!L:L,[1]Printers!O:O,1,0,),ROUND(VLOOKUP(C2958,[1]!T_Resins[#Data],3,FALSE)/VLOOKUP(A2958,[1]!T_Printers[#Data],5,FALSE),1),ROUND(VLOOKUP(C2958,[1]!T_Resins[#Data],3,FALSE)/VLOOKUP(A2958,[1]!T_Printers[#Data],5,FALSE),1)&gt;_xlfn.XLOOKUP(B2958,[1]Printers!L:L,[1]Printers!O:O,1,0,),10)),"")</f>
        <v>6</v>
      </c>
      <c r="H2958">
        <f>IFERROR(IF(ROUND(_xlfn.XLOOKUP([1]Parameters!B2958,[1]Printers!L:L,[1]Printers!Q:Q,,0)*G2958/10,0)*10&lt;_xlfn.XLOOKUP([1]Parameters!B2958,[1]Printers!L:L,[1]Printers!P:P,,0),ROUND(_xlfn.XLOOKUP([1]Parameters!B2958,[1]Printers!L:L,[1]Printers!Q:Q,,0)*G2958/10,0)*10,_xlfn.XLOOKUP([1]Parameters!B2958,[1]Printers!L:L,[1]Printers!P:P,,0)),"")</f>
        <v>50</v>
      </c>
      <c r="I2958" s="3" t="str" cm="1">
        <f t="array" ref="I2958">IFERROR(IF(ROW()-1&gt;COUNTA([1]!T_Printers[Printers])*COUNTA([1]!T_Resins[Resins]),"",_xlfn.IFS(ROUND(VLOOKUP(C2958,[1]!T_Resins[#Data],4,FALSE)/VLOOKUP(A2958,[1]!T_Printers[#Data],5,FALSE),1)&lt;=_xlfn.XLOOKUP(B2958,[1]Printers!L:L,[1]Printers!O:O,1,0,),ROUND(VLOOKUP(C2958,[1]!T_Resins[#Data],4,FALSE)/VLOOKUP(A2958,[1]!T_Printers[#Data],5,FALSE),1),ROUND(VLOOKUP(C2958,[1]!T_Resins[#Data],4,FALSE)/VLOOKUP(A2958,[1]!T_Printers[#Data],5,FALSE),1)&gt;_xlfn.XLOOKUP(B2958,[1]Printers!L:L,[1]Printers!O:O,1,0,),"")),"")</f>
        <v/>
      </c>
      <c r="J2958" t="str">
        <f>IFERROR(IF(ROUND(_xlfn.XLOOKUP([1]Parameters!B2958,[1]Printers!L:L,[1]Printers!Q:Q,,0)*I2958/10,0)*10&lt;_xlfn.XLOOKUP([1]Parameters!B2958,[1]Printers!L:L,[1]Printers!P:P,,0),ROUND(_xlfn.XLOOKUP([1]Parameters!B2958,[1]Printers!L:L,[1]Printers!Q:Q,,0)*I2958/10,0)*10,_xlfn.XLOOKUP([1]Parameters!B2958,[1]Printers!L:L,[1]Printers!P:P,,0)),"")</f>
        <v/>
      </c>
      <c r="K2958">
        <f>IF(SUM(E2958:J2958)&lt;&gt;0,VLOOKUP(A2958,[1]!T_Printers[#Data],10,FALSE)+VLOOKUP(C2958,[1]!T_Resins[#Data],10,FALSE),"")</f>
        <v>3</v>
      </c>
      <c r="L2958">
        <f>IF(SUM(E2958:J2958)&lt;&gt;0,VLOOKUP(A2958,[1]!T_Printers[#Data],11,FALSE),"")</f>
        <v>5</v>
      </c>
      <c r="M2958">
        <f>IF(SUM(E2958:J2958)&lt;&gt;0,VLOOKUP(C2958,[1]!T_Resins[#Data],8,FALSE),"")</f>
        <v>120</v>
      </c>
      <c r="N2958">
        <f>IF(_xlfn.XLOOKUP(B2958,[1]Printers!$L:$L,[1]Printers!$R:$R,0,0)&gt;0,[1]Parameters!M2958,IF(SUM(E2958:J2958)&lt;&gt;0,VLOOKUP(C2958,[1]!T_Resins[#Data],9,FALSE),""))</f>
        <v>180</v>
      </c>
      <c r="O2958" t="str">
        <f t="shared" si="46"/>
        <v>PhrozenSonic</v>
      </c>
    </row>
    <row r="2959" spans="1:15" x14ac:dyDescent="0.25">
      <c r="A2959" t="str">
        <f t="array" ref="A2959">IF(ROW()-1&gt;COUNTA([1]!T_Printers[Printers])*COUNTA([1]!T_Resins[Resins]),"",INDEX([1]!T_Printers[Printers],INT((ROW()-2)/COUNTA([1]!T_Resins[Resins])+1)))</f>
        <v>Phrozen Sonic</v>
      </c>
      <c r="B2959" t="str">
        <f>_xlfn.XLOOKUP(A2959,[1]!T_Printers[Printers],[1]!T_Printers[Icon link],,0)</f>
        <v>PhrozenSonic</v>
      </c>
      <c r="C2959" t="str">
        <f t="array" ref="C2959">IF(ROW()-1&gt;COUNTA([1]!T_Printers[Printers])*COUNTA([1]!T_Resins[Resins]),"",INDEX([1]!T_Resins[Resins],MOD(ROW()-2,COUNTA([1]!T_Resins[Resins]))+1))</f>
        <v>Dental Denture Base</v>
      </c>
      <c r="D2959">
        <f>IF(SUM(E2959:J2959)&lt;&gt;0,IF(ROW()-1&gt;COUNTA([1]!T_Printers[Printers])*COUNTA([1]!T_Resins[Resins]),"",2),"")</f>
        <v>2</v>
      </c>
      <c r="E2959" cm="1">
        <f t="array" ref="E2959">IFERROR(IF(ROW()-1&gt;COUNTA([1]!T_Printers[Printers])*COUNTA([1]!T_Resins[Resins]),"",_xlfn.IFS(ROUND(VLOOKUP(C2959,[1]!T_Resins[#Data],2,FALSE)/VLOOKUP(A2959,[1]!T_Printers[#Data],5,FALSE),1)&lt;=_xlfn.XLOOKUP(B2959,[1]Printers!L:L,[1]Printers!O:O,1,0,),ROUND(VLOOKUP(C2959,[1]!T_Resins[#Data],2,FALSE)/VLOOKUP(A2959,[1]!T_Printers[#Data],5,FALSE),1),ROUND(VLOOKUP(C2959,[1]!T_Resins[#Data],2,FALSE)/VLOOKUP(A2959,[1]!T_Printers[#Data],5,FALSE),1)&gt;_xlfn.XLOOKUP(B2959,[1]Printers!L:L,[1]Printers!O:O,1,0,),10)),"Используйте слой 100 мкм")</f>
        <v>3.6</v>
      </c>
      <c r="F2959">
        <f>IFERROR(IF(ROUND(_xlfn.XLOOKUP([1]Parameters!B2959,[1]Printers!L:L,[1]Printers!Q:Q,,0)*E2959/10,0)*10&lt;_xlfn.XLOOKUP([1]Parameters!B2959,[1]Printers!L:L,[1]Printers!P:P,,0),ROUND(_xlfn.XLOOKUP([1]Parameters!B2959,[1]Printers!L:L,[1]Printers!Q:Q,,0)*E2959/10,0)*10,_xlfn.XLOOKUP([1]Parameters!B2959,[1]Printers!L:L,[1]Printers!P:P,,0)),"")</f>
        <v>30</v>
      </c>
      <c r="G2959" cm="1">
        <f t="array" ref="G2959">IFERROR(IF(ROW()-1&gt;COUNTA([1]!T_Printers[Printers])*COUNTA([1]!T_Resins[Resins]),"",_xlfn.IFS(ROUND(VLOOKUP(C2959,[1]!T_Resins[#Data],3,FALSE)/VLOOKUP(A2959,[1]!T_Printers[#Data],5,FALSE),1)&lt;=_xlfn.XLOOKUP(B2959,[1]Printers!L:L,[1]Printers!O:O,1,0,),ROUND(VLOOKUP(C2959,[1]!T_Resins[#Data],3,FALSE)/VLOOKUP(A2959,[1]!T_Printers[#Data],5,FALSE),1),ROUND(VLOOKUP(C2959,[1]!T_Resins[#Data],3,FALSE)/VLOOKUP(A2959,[1]!T_Printers[#Data],5,FALSE),1)&gt;_xlfn.XLOOKUP(B2959,[1]Printers!L:L,[1]Printers!O:O,1,0,),10)),"")</f>
        <v>4.7</v>
      </c>
      <c r="H2959">
        <f>IFERROR(IF(ROUND(_xlfn.XLOOKUP([1]Parameters!B2959,[1]Printers!L:L,[1]Printers!Q:Q,,0)*G2959/10,0)*10&lt;_xlfn.XLOOKUP([1]Parameters!B2959,[1]Printers!L:L,[1]Printers!P:P,,0),ROUND(_xlfn.XLOOKUP([1]Parameters!B2959,[1]Printers!L:L,[1]Printers!Q:Q,,0)*G2959/10,0)*10,_xlfn.XLOOKUP([1]Parameters!B2959,[1]Printers!L:L,[1]Printers!P:P,,0)),"")</f>
        <v>40</v>
      </c>
      <c r="I2959" s="3" t="str" cm="1">
        <f t="array" ref="I2959">IFERROR(IF(ROW()-1&gt;COUNTA([1]!T_Printers[Printers])*COUNTA([1]!T_Resins[Resins]),"",_xlfn.IFS(ROUND(VLOOKUP(C2959,[1]!T_Resins[#Data],4,FALSE)/VLOOKUP(A2959,[1]!T_Printers[#Data],5,FALSE),1)&lt;=_xlfn.XLOOKUP(B2959,[1]Printers!L:L,[1]Printers!O:O,1,0,),ROUND(VLOOKUP(C2959,[1]!T_Resins[#Data],4,FALSE)/VLOOKUP(A2959,[1]!T_Printers[#Data],5,FALSE),1),ROUND(VLOOKUP(C2959,[1]!T_Resins[#Data],4,FALSE)/VLOOKUP(A2959,[1]!T_Printers[#Data],5,FALSE),1)&gt;_xlfn.XLOOKUP(B2959,[1]Printers!L:L,[1]Printers!O:O,1,0,),"")),"")</f>
        <v/>
      </c>
      <c r="J2959" t="str">
        <f>IFERROR(IF(ROUND(_xlfn.XLOOKUP([1]Parameters!B2959,[1]Printers!L:L,[1]Printers!Q:Q,,0)*I2959/10,0)*10&lt;_xlfn.XLOOKUP([1]Parameters!B2959,[1]Printers!L:L,[1]Printers!P:P,,0),ROUND(_xlfn.XLOOKUP([1]Parameters!B2959,[1]Printers!L:L,[1]Printers!Q:Q,,0)*I2959/10,0)*10,_xlfn.XLOOKUP([1]Parameters!B2959,[1]Printers!L:L,[1]Printers!P:P,,0)),"")</f>
        <v/>
      </c>
      <c r="K2959">
        <f>IF(SUM(E2959:J2959)&lt;&gt;0,VLOOKUP(A2959,[1]!T_Printers[#Data],10,FALSE)+VLOOKUP(C2959,[1]!T_Resins[#Data],10,FALSE),"")</f>
        <v>3</v>
      </c>
      <c r="L2959">
        <f>IF(SUM(E2959:J2959)&lt;&gt;0,VLOOKUP(A2959,[1]!T_Printers[#Data],11,FALSE),"")</f>
        <v>5</v>
      </c>
      <c r="M2959">
        <f>IF(SUM(E2959:J2959)&lt;&gt;0,VLOOKUP(C2959,[1]!T_Resins[#Data],8,FALSE),"")</f>
        <v>120</v>
      </c>
      <c r="N2959">
        <f>IF(_xlfn.XLOOKUP(B2959,[1]Printers!$L:$L,[1]Printers!$R:$R,0,0)&gt;0,[1]Parameters!M2959,IF(SUM(E2959:J2959)&lt;&gt;0,VLOOKUP(C2959,[1]!T_Resins[#Data],9,FALSE),""))</f>
        <v>180</v>
      </c>
      <c r="O2959" t="str">
        <f t="shared" si="46"/>
        <v>PhrozenSonic</v>
      </c>
    </row>
    <row r="2960" spans="1:15" x14ac:dyDescent="0.25">
      <c r="A2960" t="str">
        <f t="array" ref="A2960">IF(ROW()-1&gt;COUNTA([1]!T_Printers[Printers])*COUNTA([1]!T_Resins[Resins]),"",INDEX([1]!T_Printers[Printers],INT((ROW()-2)/COUNTA([1]!T_Resins[Resins])+1)))</f>
        <v>Phrozen Sonic</v>
      </c>
      <c r="B2960" t="str">
        <f>_xlfn.XLOOKUP(A2960,[1]!T_Printers[Printers],[1]!T_Printers[Icon link],,0)</f>
        <v>PhrozenSonic</v>
      </c>
      <c r="C2960" t="str">
        <f t="array" ref="C2960">IF(ROW()-1&gt;COUNTA([1]!T_Printers[Printers])*COUNTA([1]!T_Resins[Resins]),"",INDEX([1]!T_Resins[Resins],MOD(ROW()-2,COUNTA([1]!T_Resins[Resins]))+1))</f>
        <v>Dental IBT</v>
      </c>
      <c r="D2960">
        <f>IF(SUM(E2960:J2960)&lt;&gt;0,IF(ROW()-1&gt;COUNTA([1]!T_Printers[Printers])*COUNTA([1]!T_Resins[Resins]),"",2),"")</f>
        <v>2</v>
      </c>
      <c r="E2960" cm="1">
        <f t="array" ref="E2960">IFERROR(IF(ROW()-1&gt;COUNTA([1]!T_Printers[Printers])*COUNTA([1]!T_Resins[Resins]),"",_xlfn.IFS(ROUND(VLOOKUP(C2960,[1]!T_Resins[#Data],2,FALSE)/VLOOKUP(A2960,[1]!T_Printers[#Data],5,FALSE),1)&lt;=_xlfn.XLOOKUP(B2960,[1]Printers!L:L,[1]Printers!O:O,1,0,),ROUND(VLOOKUP(C2960,[1]!T_Resins[#Data],2,FALSE)/VLOOKUP(A2960,[1]!T_Printers[#Data],5,FALSE),1),ROUND(VLOOKUP(C2960,[1]!T_Resins[#Data],2,FALSE)/VLOOKUP(A2960,[1]!T_Printers[#Data],5,FALSE),1)&gt;_xlfn.XLOOKUP(B2960,[1]Printers!L:L,[1]Printers!O:O,1,0,),10)),"Используйте слой 100 мкм")</f>
        <v>2.2999999999999998</v>
      </c>
      <c r="F2960">
        <f>IFERROR(IF(ROUND(_xlfn.XLOOKUP([1]Parameters!B2960,[1]Printers!L:L,[1]Printers!Q:Q,,0)*E2960/10,0)*10&lt;_xlfn.XLOOKUP([1]Parameters!B2960,[1]Printers!L:L,[1]Printers!P:P,,0),ROUND(_xlfn.XLOOKUP([1]Parameters!B2960,[1]Printers!L:L,[1]Printers!Q:Q,,0)*E2960/10,0)*10,_xlfn.XLOOKUP([1]Parameters!B2960,[1]Printers!L:L,[1]Printers!P:P,,0)),"")</f>
        <v>20</v>
      </c>
      <c r="G2960" cm="1">
        <f t="array" ref="G2960">IFERROR(IF(ROW()-1&gt;COUNTA([1]!T_Printers[Printers])*COUNTA([1]!T_Resins[Resins]),"",_xlfn.IFS(ROUND(VLOOKUP(C2960,[1]!T_Resins[#Data],3,FALSE)/VLOOKUP(A2960,[1]!T_Printers[#Data],5,FALSE),1)&lt;=_xlfn.XLOOKUP(B2960,[1]Printers!L:L,[1]Printers!O:O,1,0,),ROUND(VLOOKUP(C2960,[1]!T_Resins[#Data],3,FALSE)/VLOOKUP(A2960,[1]!T_Printers[#Data],5,FALSE),1),ROUND(VLOOKUP(C2960,[1]!T_Resins[#Data],3,FALSE)/VLOOKUP(A2960,[1]!T_Printers[#Data],5,FALSE),1)&gt;_xlfn.XLOOKUP(B2960,[1]Printers!L:L,[1]Printers!O:O,1,0,),10)),"")</f>
        <v>2.9</v>
      </c>
      <c r="H2960">
        <f>IFERROR(IF(ROUND(_xlfn.XLOOKUP([1]Parameters!B2960,[1]Printers!L:L,[1]Printers!Q:Q,,0)*G2960/10,0)*10&lt;_xlfn.XLOOKUP([1]Parameters!B2960,[1]Printers!L:L,[1]Printers!P:P,,0),ROUND(_xlfn.XLOOKUP([1]Parameters!B2960,[1]Printers!L:L,[1]Printers!Q:Q,,0)*G2960/10,0)*10,_xlfn.XLOOKUP([1]Parameters!B2960,[1]Printers!L:L,[1]Printers!P:P,,0)),"")</f>
        <v>30</v>
      </c>
      <c r="I2960" s="3" t="str" cm="1">
        <f t="array" ref="I2960">IFERROR(IF(ROW()-1&gt;COUNTA([1]!T_Printers[Printers])*COUNTA([1]!T_Resins[Resins]),"",_xlfn.IFS(ROUND(VLOOKUP(C2960,[1]!T_Resins[#Data],4,FALSE)/VLOOKUP(A2960,[1]!T_Printers[#Data],5,FALSE),1)&lt;=_xlfn.XLOOKUP(B2960,[1]Printers!L:L,[1]Printers!O:O,1,0,),ROUND(VLOOKUP(C2960,[1]!T_Resins[#Data],4,FALSE)/VLOOKUP(A2960,[1]!T_Printers[#Data],5,FALSE),1),ROUND(VLOOKUP(C2960,[1]!T_Resins[#Data],4,FALSE)/VLOOKUP(A2960,[1]!T_Printers[#Data],5,FALSE),1)&gt;_xlfn.XLOOKUP(B2960,[1]Printers!L:L,[1]Printers!O:O,1,0,),"")),"")</f>
        <v/>
      </c>
      <c r="J2960" t="str">
        <f>IFERROR(IF(ROUND(_xlfn.XLOOKUP([1]Parameters!B2960,[1]Printers!L:L,[1]Printers!Q:Q,,0)*I2960/10,0)*10&lt;_xlfn.XLOOKUP([1]Parameters!B2960,[1]Printers!L:L,[1]Printers!P:P,,0),ROUND(_xlfn.XLOOKUP([1]Parameters!B2960,[1]Printers!L:L,[1]Printers!Q:Q,,0)*I2960/10,0)*10,_xlfn.XLOOKUP([1]Parameters!B2960,[1]Printers!L:L,[1]Printers!P:P,,0)),"")</f>
        <v/>
      </c>
      <c r="K2960">
        <f>IF(SUM(E2960:J2960)&lt;&gt;0,VLOOKUP(A2960,[1]!T_Printers[#Data],10,FALSE)+VLOOKUP(C2960,[1]!T_Resins[#Data],10,FALSE),"")</f>
        <v>2</v>
      </c>
      <c r="L2960">
        <f>IF(SUM(E2960:J2960)&lt;&gt;0,VLOOKUP(A2960,[1]!T_Printers[#Data],11,FALSE),"")</f>
        <v>5</v>
      </c>
      <c r="M2960">
        <f>IF(SUM(E2960:J2960)&lt;&gt;0,VLOOKUP(C2960,[1]!T_Resins[#Data],8,FALSE),"")</f>
        <v>60</v>
      </c>
      <c r="N2960">
        <f>IF(_xlfn.XLOOKUP(B2960,[1]Printers!$L:$L,[1]Printers!$R:$R,0,0)&gt;0,[1]Parameters!M2960,IF(SUM(E2960:J2960)&lt;&gt;0,VLOOKUP(C2960,[1]!T_Resins[#Data],9,FALSE),""))</f>
        <v>60</v>
      </c>
      <c r="O2960" t="str">
        <f t="shared" si="46"/>
        <v>PhrozenSonic</v>
      </c>
    </row>
    <row r="2961" spans="1:15" x14ac:dyDescent="0.25">
      <c r="A2961" t="str">
        <f t="array" ref="A2961">IF(ROW()-1&gt;COUNTA([1]!T_Printers[Printers])*COUNTA([1]!T_Resins[Resins]),"",INDEX([1]!T_Printers[Printers],INT((ROW()-2)/COUNTA([1]!T_Resins[Resins])+1)))</f>
        <v>Phrozen Sonic</v>
      </c>
      <c r="B2961" t="str">
        <f>_xlfn.XLOOKUP(A2961,[1]!T_Printers[Printers],[1]!T_Printers[Icon link],,0)</f>
        <v>PhrozenSonic</v>
      </c>
      <c r="C2961" t="str">
        <f t="array" ref="C2961">IF(ROW()-1&gt;COUNTA([1]!T_Printers[Printers])*COUNTA([1]!T_Resins[Resins]),"",INDEX([1]!T_Resins[Resins],MOD(ROW()-2,COUNTA([1]!T_Resins[Resins]))+1))</f>
        <v>Dental Model Biege</v>
      </c>
      <c r="D2961">
        <f>IF(SUM(E2961:J2961)&lt;&gt;0,IF(ROW()-1&gt;COUNTA([1]!T_Printers[Printers])*COUNTA([1]!T_Resins[Resins]),"",2),"")</f>
        <v>2</v>
      </c>
      <c r="E2961" cm="1">
        <f t="array" ref="E2961">IFERROR(IF(ROW()-1&gt;COUNTA([1]!T_Printers[Printers])*COUNTA([1]!T_Resins[Resins]),"",_xlfn.IFS(ROUND(VLOOKUP(C2961,[1]!T_Resins[#Data],2,FALSE)/VLOOKUP(A2961,[1]!T_Printers[#Data],5,FALSE),1)&lt;=_xlfn.XLOOKUP(B2961,[1]Printers!L:L,[1]Printers!O:O,1,0,),ROUND(VLOOKUP(C2961,[1]!T_Resins[#Data],2,FALSE)/VLOOKUP(A2961,[1]!T_Printers[#Data],5,FALSE),1),ROUND(VLOOKUP(C2961,[1]!T_Resins[#Data],2,FALSE)/VLOOKUP(A2961,[1]!T_Printers[#Data],5,FALSE),1)&gt;_xlfn.XLOOKUP(B2961,[1]Printers!L:L,[1]Printers!O:O,1,0,),10)),"Используйте слой 100 мкм")</f>
        <v>2.8</v>
      </c>
      <c r="F2961">
        <f>IFERROR(IF(ROUND(_xlfn.XLOOKUP([1]Parameters!B2961,[1]Printers!L:L,[1]Printers!Q:Q,,0)*E2961/10,0)*10&lt;_xlfn.XLOOKUP([1]Parameters!B2961,[1]Printers!L:L,[1]Printers!P:P,,0),ROUND(_xlfn.XLOOKUP([1]Parameters!B2961,[1]Printers!L:L,[1]Printers!Q:Q,,0)*E2961/10,0)*10,_xlfn.XLOOKUP([1]Parameters!B2961,[1]Printers!L:L,[1]Printers!P:P,,0)),"")</f>
        <v>30</v>
      </c>
      <c r="G2961" cm="1">
        <f t="array" ref="G2961">IFERROR(IF(ROW()-1&gt;COUNTA([1]!T_Printers[Printers])*COUNTA([1]!T_Resins[Resins]),"",_xlfn.IFS(ROUND(VLOOKUP(C2961,[1]!T_Resins[#Data],3,FALSE)/VLOOKUP(A2961,[1]!T_Printers[#Data],5,FALSE),1)&lt;=_xlfn.XLOOKUP(B2961,[1]Printers!L:L,[1]Printers!O:O,1,0,),ROUND(VLOOKUP(C2961,[1]!T_Resins[#Data],3,FALSE)/VLOOKUP(A2961,[1]!T_Printers[#Data],5,FALSE),1),ROUND(VLOOKUP(C2961,[1]!T_Resins[#Data],3,FALSE)/VLOOKUP(A2961,[1]!T_Printers[#Data],5,FALSE),1)&gt;_xlfn.XLOOKUP(B2961,[1]Printers!L:L,[1]Printers!O:O,1,0,),10)),"")</f>
        <v>3.7</v>
      </c>
      <c r="H2961">
        <f>IFERROR(IF(ROUND(_xlfn.XLOOKUP([1]Parameters!B2961,[1]Printers!L:L,[1]Printers!Q:Q,,0)*G2961/10,0)*10&lt;_xlfn.XLOOKUP([1]Parameters!B2961,[1]Printers!L:L,[1]Printers!P:P,,0),ROUND(_xlfn.XLOOKUP([1]Parameters!B2961,[1]Printers!L:L,[1]Printers!Q:Q,,0)*G2961/10,0)*10,_xlfn.XLOOKUP([1]Parameters!B2961,[1]Printers!L:L,[1]Printers!P:P,,0)),"")</f>
        <v>30</v>
      </c>
      <c r="I2961" s="3" t="str" cm="1">
        <f t="array" ref="I2961">IFERROR(IF(ROW()-1&gt;COUNTA([1]!T_Printers[Printers])*COUNTA([1]!T_Resins[Resins]),"",_xlfn.IFS(ROUND(VLOOKUP(C2961,[1]!T_Resins[#Data],4,FALSE)/VLOOKUP(A2961,[1]!T_Printers[#Data],5,FALSE),1)&lt;=_xlfn.XLOOKUP(B2961,[1]Printers!L:L,[1]Printers!O:O,1,0,),ROUND(VLOOKUP(C2961,[1]!T_Resins[#Data],4,FALSE)/VLOOKUP(A2961,[1]!T_Printers[#Data],5,FALSE),1),ROUND(VLOOKUP(C2961,[1]!T_Resins[#Data],4,FALSE)/VLOOKUP(A2961,[1]!T_Printers[#Data],5,FALSE),1)&gt;_xlfn.XLOOKUP(B2961,[1]Printers!L:L,[1]Printers!O:O,1,0,),"")),"")</f>
        <v/>
      </c>
      <c r="J2961" t="str">
        <f>IFERROR(IF(ROUND(_xlfn.XLOOKUP([1]Parameters!B2961,[1]Printers!L:L,[1]Printers!Q:Q,,0)*I2961/10,0)*10&lt;_xlfn.XLOOKUP([1]Parameters!B2961,[1]Printers!L:L,[1]Printers!P:P,,0),ROUND(_xlfn.XLOOKUP([1]Parameters!B2961,[1]Printers!L:L,[1]Printers!Q:Q,,0)*I2961/10,0)*10,_xlfn.XLOOKUP([1]Parameters!B2961,[1]Printers!L:L,[1]Printers!P:P,,0)),"")</f>
        <v/>
      </c>
      <c r="K2961">
        <f>IF(SUM(E2961:J2961)&lt;&gt;0,VLOOKUP(A2961,[1]!T_Printers[#Data],10,FALSE)+VLOOKUP(C2961,[1]!T_Resins[#Data],10,FALSE),"")</f>
        <v>3</v>
      </c>
      <c r="L2961">
        <f>IF(SUM(E2961:J2961)&lt;&gt;0,VLOOKUP(A2961,[1]!T_Printers[#Data],11,FALSE),"")</f>
        <v>5</v>
      </c>
      <c r="M2961">
        <f>IF(SUM(E2961:J2961)&lt;&gt;0,VLOOKUP(C2961,[1]!T_Resins[#Data],8,FALSE),"")</f>
        <v>120</v>
      </c>
      <c r="N2961">
        <f>IF(_xlfn.XLOOKUP(B2961,[1]Printers!$L:$L,[1]Printers!$R:$R,0,0)&gt;0,[1]Parameters!M2961,IF(SUM(E2961:J2961)&lt;&gt;0,VLOOKUP(C2961,[1]!T_Resins[#Data],9,FALSE),""))</f>
        <v>180</v>
      </c>
      <c r="O2961" t="str">
        <f t="shared" si="46"/>
        <v>PhrozenSonic</v>
      </c>
    </row>
    <row r="2962" spans="1:15" x14ac:dyDescent="0.25">
      <c r="A2962" t="str">
        <f t="array" ref="A2962">IF(ROW()-1&gt;COUNTA([1]!T_Printers[Printers])*COUNTA([1]!T_Resins[Resins]),"",INDEX([1]!T_Printers[Printers],INT((ROW()-2)/COUNTA([1]!T_Resins[Resins])+1)))</f>
        <v>Phrozen Sonic</v>
      </c>
      <c r="B2962" t="str">
        <f>_xlfn.XLOOKUP(A2962,[1]!T_Printers[Printers],[1]!T_Printers[Icon link],,0)</f>
        <v>PhrozenSonic</v>
      </c>
      <c r="C2962" t="str">
        <f t="array" ref="C2962">IF(ROW()-1&gt;COUNTA([1]!T_Printers[Printers])*COUNTA([1]!T_Resins[Resins]),"",INDEX([1]!T_Resins[Resins],MOD(ROW()-2,COUNTA([1]!T_Resins[Resins]))+1))</f>
        <v>Dental Model Bone</v>
      </c>
      <c r="D2962">
        <f>IF(SUM(E2962:J2962)&lt;&gt;0,IF(ROW()-1&gt;COUNTA([1]!T_Printers[Printers])*COUNTA([1]!T_Resins[Resins]),"",2),"")</f>
        <v>2</v>
      </c>
      <c r="E2962" cm="1">
        <f t="array" ref="E2962">IFERROR(IF(ROW()-1&gt;COUNTA([1]!T_Printers[Printers])*COUNTA([1]!T_Resins[Resins]),"",_xlfn.IFS(ROUND(VLOOKUP(C2962,[1]!T_Resins[#Data],2,FALSE)/VLOOKUP(A2962,[1]!T_Printers[#Data],5,FALSE),1)&lt;=_xlfn.XLOOKUP(B2962,[1]Printers!L:L,[1]Printers!O:O,1,0,),ROUND(VLOOKUP(C2962,[1]!T_Resins[#Data],2,FALSE)/VLOOKUP(A2962,[1]!T_Printers[#Data],5,FALSE),1),ROUND(VLOOKUP(C2962,[1]!T_Resins[#Data],2,FALSE)/VLOOKUP(A2962,[1]!T_Printers[#Data],5,FALSE),1)&gt;_xlfn.XLOOKUP(B2962,[1]Printers!L:L,[1]Printers!O:O,1,0,),10)),"Используйте слой 100 мкм")</f>
        <v>1.8</v>
      </c>
      <c r="F2962">
        <f>IFERROR(IF(ROUND(_xlfn.XLOOKUP([1]Parameters!B2962,[1]Printers!L:L,[1]Printers!Q:Q,,0)*E2962/10,0)*10&lt;_xlfn.XLOOKUP([1]Parameters!B2962,[1]Printers!L:L,[1]Printers!P:P,,0),ROUND(_xlfn.XLOOKUP([1]Parameters!B2962,[1]Printers!L:L,[1]Printers!Q:Q,,0)*E2962/10,0)*10,_xlfn.XLOOKUP([1]Parameters!B2962,[1]Printers!L:L,[1]Printers!P:P,,0)),"")</f>
        <v>20</v>
      </c>
      <c r="G2962" cm="1">
        <f t="array" ref="G2962">IFERROR(IF(ROW()-1&gt;COUNTA([1]!T_Printers[Printers])*COUNTA([1]!T_Resins[Resins]),"",_xlfn.IFS(ROUND(VLOOKUP(C2962,[1]!T_Resins[#Data],3,FALSE)/VLOOKUP(A2962,[1]!T_Printers[#Data],5,FALSE),1)&lt;=_xlfn.XLOOKUP(B2962,[1]Printers!L:L,[1]Printers!O:O,1,0,),ROUND(VLOOKUP(C2962,[1]!T_Resins[#Data],3,FALSE)/VLOOKUP(A2962,[1]!T_Printers[#Data],5,FALSE),1),ROUND(VLOOKUP(C2962,[1]!T_Resins[#Data],3,FALSE)/VLOOKUP(A2962,[1]!T_Printers[#Data],5,FALSE),1)&gt;_xlfn.XLOOKUP(B2962,[1]Printers!L:L,[1]Printers!O:O,1,0,),10)),"")</f>
        <v>2.2999999999999998</v>
      </c>
      <c r="H2962">
        <f>IFERROR(IF(ROUND(_xlfn.XLOOKUP([1]Parameters!B2962,[1]Printers!L:L,[1]Printers!Q:Q,,0)*G2962/10,0)*10&lt;_xlfn.XLOOKUP([1]Parameters!B2962,[1]Printers!L:L,[1]Printers!P:P,,0),ROUND(_xlfn.XLOOKUP([1]Parameters!B2962,[1]Printers!L:L,[1]Printers!Q:Q,,0)*G2962/10,0)*10,_xlfn.XLOOKUP([1]Parameters!B2962,[1]Printers!L:L,[1]Printers!P:P,,0)),"")</f>
        <v>20</v>
      </c>
      <c r="I2962" s="3" t="str" cm="1">
        <f t="array" ref="I2962">IFERROR(IF(ROW()-1&gt;COUNTA([1]!T_Printers[Printers])*COUNTA([1]!T_Resins[Resins]),"",_xlfn.IFS(ROUND(VLOOKUP(C2962,[1]!T_Resins[#Data],4,FALSE)/VLOOKUP(A2962,[1]!T_Printers[#Data],5,FALSE),1)&lt;=_xlfn.XLOOKUP(B2962,[1]Printers!L:L,[1]Printers!O:O,1,0,),ROUND(VLOOKUP(C2962,[1]!T_Resins[#Data],4,FALSE)/VLOOKUP(A2962,[1]!T_Printers[#Data],5,FALSE),1),ROUND(VLOOKUP(C2962,[1]!T_Resins[#Data],4,FALSE)/VLOOKUP(A2962,[1]!T_Printers[#Data],5,FALSE),1)&gt;_xlfn.XLOOKUP(B2962,[1]Printers!L:L,[1]Printers!O:O,1,0,),"")),"")</f>
        <v/>
      </c>
      <c r="J2962" t="str">
        <f>IFERROR(IF(ROUND(_xlfn.XLOOKUP([1]Parameters!B2962,[1]Printers!L:L,[1]Printers!Q:Q,,0)*I2962/10,0)*10&lt;_xlfn.XLOOKUP([1]Parameters!B2962,[1]Printers!L:L,[1]Printers!P:P,,0),ROUND(_xlfn.XLOOKUP([1]Parameters!B2962,[1]Printers!L:L,[1]Printers!Q:Q,,0)*I2962/10,0)*10,_xlfn.XLOOKUP([1]Parameters!B2962,[1]Printers!L:L,[1]Printers!P:P,,0)),"")</f>
        <v/>
      </c>
      <c r="K2962">
        <f>IF(SUM(E2962:J2962)&lt;&gt;0,VLOOKUP(A2962,[1]!T_Printers[#Data],10,FALSE)+VLOOKUP(C2962,[1]!T_Resins[#Data],10,FALSE),"")</f>
        <v>3</v>
      </c>
      <c r="L2962">
        <f>IF(SUM(E2962:J2962)&lt;&gt;0,VLOOKUP(A2962,[1]!T_Printers[#Data],11,FALSE),"")</f>
        <v>5</v>
      </c>
      <c r="M2962">
        <f>IF(SUM(E2962:J2962)&lt;&gt;0,VLOOKUP(C2962,[1]!T_Resins[#Data],8,FALSE),"")</f>
        <v>120</v>
      </c>
      <c r="N2962">
        <f>IF(_xlfn.XLOOKUP(B2962,[1]Printers!$L:$L,[1]Printers!$R:$R,0,0)&gt;0,[1]Parameters!M2962,IF(SUM(E2962:J2962)&lt;&gt;0,VLOOKUP(C2962,[1]!T_Resins[#Data],9,FALSE),""))</f>
        <v>180</v>
      </c>
      <c r="O2962" t="str">
        <f t="shared" si="46"/>
        <v>PhrozenSonic</v>
      </c>
    </row>
    <row r="2963" spans="1:15" x14ac:dyDescent="0.25">
      <c r="A2963" t="str">
        <f t="array" ref="A2963">IF(ROW()-1&gt;COUNTA([1]!T_Printers[Printers])*COUNTA([1]!T_Resins[Resins]),"",INDEX([1]!T_Printers[Printers],INT((ROW()-2)/COUNTA([1]!T_Resins[Resins])+1)))</f>
        <v>Phrozen Sonic</v>
      </c>
      <c r="B2963" t="str">
        <f>_xlfn.XLOOKUP(A2963,[1]!T_Printers[Printers],[1]!T_Printers[Icon link],,0)</f>
        <v>PhrozenSonic</v>
      </c>
      <c r="C2963" t="str">
        <f t="array" ref="C2963">IF(ROW()-1&gt;COUNTA([1]!T_Printers[Printers])*COUNTA([1]!T_Resins[Resins]),"",INDEX([1]!T_Resins[Resins],MOD(ROW()-2,COUNTA([1]!T_Resins[Resins]))+1))</f>
        <v>Dental Model Light Grey</v>
      </c>
      <c r="D2963">
        <f>IF(SUM(E2963:J2963)&lt;&gt;0,IF(ROW()-1&gt;COUNTA([1]!T_Printers[Printers])*COUNTA([1]!T_Resins[Resins]),"",2),"")</f>
        <v>2</v>
      </c>
      <c r="E2963" cm="1">
        <f t="array" ref="E2963">IFERROR(IF(ROW()-1&gt;COUNTA([1]!T_Printers[Printers])*COUNTA([1]!T_Resins[Resins]),"",_xlfn.IFS(ROUND(VLOOKUP(C2963,[1]!T_Resins[#Data],2,FALSE)/VLOOKUP(A2963,[1]!T_Printers[#Data],5,FALSE),1)&lt;=_xlfn.XLOOKUP(B2963,[1]Printers!L:L,[1]Printers!O:O,1,0,),ROUND(VLOOKUP(C2963,[1]!T_Resins[#Data],2,FALSE)/VLOOKUP(A2963,[1]!T_Printers[#Data],5,FALSE),1),ROUND(VLOOKUP(C2963,[1]!T_Resins[#Data],2,FALSE)/VLOOKUP(A2963,[1]!T_Printers[#Data],5,FALSE),1)&gt;_xlfn.XLOOKUP(B2963,[1]Printers!L:L,[1]Printers!O:O,1,0,),10)),"Используйте слой 100 мкм")</f>
        <v>2.2000000000000002</v>
      </c>
      <c r="F2963">
        <f>IFERROR(IF(ROUND(_xlfn.XLOOKUP([1]Parameters!B2963,[1]Printers!L:L,[1]Printers!Q:Q,,0)*E2963/10,0)*10&lt;_xlfn.XLOOKUP([1]Parameters!B2963,[1]Printers!L:L,[1]Printers!P:P,,0),ROUND(_xlfn.XLOOKUP([1]Parameters!B2963,[1]Printers!L:L,[1]Printers!Q:Q,,0)*E2963/10,0)*10,_xlfn.XLOOKUP([1]Parameters!B2963,[1]Printers!L:L,[1]Printers!P:P,,0)),"")</f>
        <v>20</v>
      </c>
      <c r="G2963" cm="1">
        <f t="array" ref="G2963">IFERROR(IF(ROW()-1&gt;COUNTA([1]!T_Printers[Printers])*COUNTA([1]!T_Resins[Resins]),"",_xlfn.IFS(ROUND(VLOOKUP(C2963,[1]!T_Resins[#Data],3,FALSE)/VLOOKUP(A2963,[1]!T_Printers[#Data],5,FALSE),1)&lt;=_xlfn.XLOOKUP(B2963,[1]Printers!L:L,[1]Printers!O:O,1,0,),ROUND(VLOOKUP(C2963,[1]!T_Resins[#Data],3,FALSE)/VLOOKUP(A2963,[1]!T_Printers[#Data],5,FALSE),1),ROUND(VLOOKUP(C2963,[1]!T_Resins[#Data],3,FALSE)/VLOOKUP(A2963,[1]!T_Printers[#Data],5,FALSE),1)&gt;_xlfn.XLOOKUP(B2963,[1]Printers!L:L,[1]Printers!O:O,1,0,),10)),"")</f>
        <v>2.9</v>
      </c>
      <c r="H2963">
        <f>IFERROR(IF(ROUND(_xlfn.XLOOKUP([1]Parameters!B2963,[1]Printers!L:L,[1]Printers!Q:Q,,0)*G2963/10,0)*10&lt;_xlfn.XLOOKUP([1]Parameters!B2963,[1]Printers!L:L,[1]Printers!P:P,,0),ROUND(_xlfn.XLOOKUP([1]Parameters!B2963,[1]Printers!L:L,[1]Printers!Q:Q,,0)*G2963/10,0)*10,_xlfn.XLOOKUP([1]Parameters!B2963,[1]Printers!L:L,[1]Printers!P:P,,0)),"")</f>
        <v>30</v>
      </c>
      <c r="I2963" s="3" t="str" cm="1">
        <f t="array" ref="I2963">IFERROR(IF(ROW()-1&gt;COUNTA([1]!T_Printers[Printers])*COUNTA([1]!T_Resins[Resins]),"",_xlfn.IFS(ROUND(VLOOKUP(C2963,[1]!T_Resins[#Data],4,FALSE)/VLOOKUP(A2963,[1]!T_Printers[#Data],5,FALSE),1)&lt;=_xlfn.XLOOKUP(B2963,[1]Printers!L:L,[1]Printers!O:O,1,0,),ROUND(VLOOKUP(C2963,[1]!T_Resins[#Data],4,FALSE)/VLOOKUP(A2963,[1]!T_Printers[#Data],5,FALSE),1),ROUND(VLOOKUP(C2963,[1]!T_Resins[#Data],4,FALSE)/VLOOKUP(A2963,[1]!T_Printers[#Data],5,FALSE),1)&gt;_xlfn.XLOOKUP(B2963,[1]Printers!L:L,[1]Printers!O:O,1,0,),"")),"")</f>
        <v/>
      </c>
      <c r="J2963" t="str">
        <f>IFERROR(IF(ROUND(_xlfn.XLOOKUP([1]Parameters!B2963,[1]Printers!L:L,[1]Printers!Q:Q,,0)*I2963/10,0)*10&lt;_xlfn.XLOOKUP([1]Parameters!B2963,[1]Printers!L:L,[1]Printers!P:P,,0),ROUND(_xlfn.XLOOKUP([1]Parameters!B2963,[1]Printers!L:L,[1]Printers!Q:Q,,0)*I2963/10,0)*10,_xlfn.XLOOKUP([1]Parameters!B2963,[1]Printers!L:L,[1]Printers!P:P,,0)),"")</f>
        <v/>
      </c>
      <c r="K2963">
        <f>IF(SUM(E2963:J2963)&lt;&gt;0,VLOOKUP(A2963,[1]!T_Printers[#Data],10,FALSE)+VLOOKUP(C2963,[1]!T_Resins[#Data],10,FALSE),"")</f>
        <v>3</v>
      </c>
      <c r="L2963">
        <f>IF(SUM(E2963:J2963)&lt;&gt;0,VLOOKUP(A2963,[1]!T_Printers[#Data],11,FALSE),"")</f>
        <v>5</v>
      </c>
      <c r="M2963">
        <f>IF(SUM(E2963:J2963)&lt;&gt;0,VLOOKUP(C2963,[1]!T_Resins[#Data],8,FALSE),"")</f>
        <v>120</v>
      </c>
      <c r="N2963">
        <f>IF(_xlfn.XLOOKUP(B2963,[1]Printers!$L:$L,[1]Printers!$R:$R,0,0)&gt;0,[1]Parameters!M2963,IF(SUM(E2963:J2963)&lt;&gt;0,VLOOKUP(C2963,[1]!T_Resins[#Data],9,FALSE),""))</f>
        <v>180</v>
      </c>
      <c r="O2963" t="str">
        <f t="shared" si="46"/>
        <v>PhrozenSonic</v>
      </c>
    </row>
    <row r="2964" spans="1:15" x14ac:dyDescent="0.25">
      <c r="A2964" t="str">
        <f t="array" ref="A2964">IF(ROW()-1&gt;COUNTA([1]!T_Printers[Printers])*COUNTA([1]!T_Resins[Resins]),"",INDEX([1]!T_Printers[Printers],INT((ROW()-2)/COUNTA([1]!T_Resins[Resins])+1)))</f>
        <v>Phrozen Sonic</v>
      </c>
      <c r="B2964" t="str">
        <f>_xlfn.XLOOKUP(A2964,[1]!T_Printers[Printers],[1]!T_Printers[Icon link],,0)</f>
        <v>PhrozenSonic</v>
      </c>
      <c r="C2964" t="str">
        <f t="array" ref="C2964">IF(ROW()-1&gt;COUNTA([1]!T_Printers[Printers])*COUNTA([1]!T_Resins[Resins]),"",INDEX([1]!T_Resins[Resins],MOD(ROW()-2,COUNTA([1]!T_Resins[Resins]))+1))</f>
        <v>Dental Peach</v>
      </c>
      <c r="D2964">
        <f>IF(SUM(E2964:J2964)&lt;&gt;0,IF(ROW()-1&gt;COUNTA([1]!T_Printers[Printers])*COUNTA([1]!T_Resins[Resins]),"",2),"")</f>
        <v>2</v>
      </c>
      <c r="E2964" cm="1">
        <f t="array" ref="E2964">IFERROR(IF(ROW()-1&gt;COUNTA([1]!T_Printers[Printers])*COUNTA([1]!T_Resins[Resins]),"",_xlfn.IFS(ROUND(VLOOKUP(C2964,[1]!T_Resins[#Data],2,FALSE)/VLOOKUP(A2964,[1]!T_Printers[#Data],5,FALSE),1)&lt;=_xlfn.XLOOKUP(B2964,[1]Printers!L:L,[1]Printers!O:O,1,0,),ROUND(VLOOKUP(C2964,[1]!T_Resins[#Data],2,FALSE)/VLOOKUP(A2964,[1]!T_Printers[#Data],5,FALSE),1),ROUND(VLOOKUP(C2964,[1]!T_Resins[#Data],2,FALSE)/VLOOKUP(A2964,[1]!T_Printers[#Data],5,FALSE),1)&gt;_xlfn.XLOOKUP(B2964,[1]Printers!L:L,[1]Printers!O:O,1,0,),10)),"Используйте слой 100 мкм")</f>
        <v>2.8</v>
      </c>
      <c r="F2964">
        <f>IFERROR(IF(ROUND(_xlfn.XLOOKUP([1]Parameters!B2964,[1]Printers!L:L,[1]Printers!Q:Q,,0)*E2964/10,0)*10&lt;_xlfn.XLOOKUP([1]Parameters!B2964,[1]Printers!L:L,[1]Printers!P:P,,0),ROUND(_xlfn.XLOOKUP([1]Parameters!B2964,[1]Printers!L:L,[1]Printers!Q:Q,,0)*E2964/10,0)*10,_xlfn.XLOOKUP([1]Parameters!B2964,[1]Printers!L:L,[1]Printers!P:P,,0)),"")</f>
        <v>30</v>
      </c>
      <c r="G2964" cm="1">
        <f t="array" ref="G2964">IFERROR(IF(ROW()-1&gt;COUNTA([1]!T_Printers[Printers])*COUNTA([1]!T_Resins[Resins]),"",_xlfn.IFS(ROUND(VLOOKUP(C2964,[1]!T_Resins[#Data],3,FALSE)/VLOOKUP(A2964,[1]!T_Printers[#Data],5,FALSE),1)&lt;=_xlfn.XLOOKUP(B2964,[1]Printers!L:L,[1]Printers!O:O,1,0,),ROUND(VLOOKUP(C2964,[1]!T_Resins[#Data],3,FALSE)/VLOOKUP(A2964,[1]!T_Printers[#Data],5,FALSE),1),ROUND(VLOOKUP(C2964,[1]!T_Resins[#Data],3,FALSE)/VLOOKUP(A2964,[1]!T_Printers[#Data],5,FALSE),1)&gt;_xlfn.XLOOKUP(B2964,[1]Printers!L:L,[1]Printers!O:O,1,0,),10)),"")</f>
        <v>3.7</v>
      </c>
      <c r="H2964">
        <f>IFERROR(IF(ROUND(_xlfn.XLOOKUP([1]Parameters!B2964,[1]Printers!L:L,[1]Printers!Q:Q,,0)*G2964/10,0)*10&lt;_xlfn.XLOOKUP([1]Parameters!B2964,[1]Printers!L:L,[1]Printers!P:P,,0),ROUND(_xlfn.XLOOKUP([1]Parameters!B2964,[1]Printers!L:L,[1]Printers!Q:Q,,0)*G2964/10,0)*10,_xlfn.XLOOKUP([1]Parameters!B2964,[1]Printers!L:L,[1]Printers!P:P,,0)),"")</f>
        <v>30</v>
      </c>
      <c r="I2964" s="3" t="str" cm="1">
        <f t="array" ref="I2964">IFERROR(IF(ROW()-1&gt;COUNTA([1]!T_Printers[Printers])*COUNTA([1]!T_Resins[Resins]),"",_xlfn.IFS(ROUND(VLOOKUP(C2964,[1]!T_Resins[#Data],4,FALSE)/VLOOKUP(A2964,[1]!T_Printers[#Data],5,FALSE),1)&lt;=_xlfn.XLOOKUP(B2964,[1]Printers!L:L,[1]Printers!O:O,1,0,),ROUND(VLOOKUP(C2964,[1]!T_Resins[#Data],4,FALSE)/VLOOKUP(A2964,[1]!T_Printers[#Data],5,FALSE),1),ROUND(VLOOKUP(C2964,[1]!T_Resins[#Data],4,FALSE)/VLOOKUP(A2964,[1]!T_Printers[#Data],5,FALSE),1)&gt;_xlfn.XLOOKUP(B2964,[1]Printers!L:L,[1]Printers!O:O,1,0,),"")),"")</f>
        <v/>
      </c>
      <c r="J2964" t="str">
        <f>IFERROR(IF(ROUND(_xlfn.XLOOKUP([1]Parameters!B2964,[1]Printers!L:L,[1]Printers!Q:Q,,0)*I2964/10,0)*10&lt;_xlfn.XLOOKUP([1]Parameters!B2964,[1]Printers!L:L,[1]Printers!P:P,,0),ROUND(_xlfn.XLOOKUP([1]Parameters!B2964,[1]Printers!L:L,[1]Printers!Q:Q,,0)*I2964/10,0)*10,_xlfn.XLOOKUP([1]Parameters!B2964,[1]Printers!L:L,[1]Printers!P:P,,0)),"")</f>
        <v/>
      </c>
      <c r="K2964">
        <f>IF(SUM(E2964:J2964)&lt;&gt;0,VLOOKUP(A2964,[1]!T_Printers[#Data],10,FALSE)+VLOOKUP(C2964,[1]!T_Resins[#Data],10,FALSE),"")</f>
        <v>3</v>
      </c>
      <c r="L2964">
        <f>IF(SUM(E2964:J2964)&lt;&gt;0,VLOOKUP(A2964,[1]!T_Printers[#Data],11,FALSE),"")</f>
        <v>5</v>
      </c>
      <c r="M2964">
        <f>IF(SUM(E2964:J2964)&lt;&gt;0,VLOOKUP(C2964,[1]!T_Resins[#Data],8,FALSE),"")</f>
        <v>120</v>
      </c>
      <c r="N2964">
        <f>IF(_xlfn.XLOOKUP(B2964,[1]Printers!$L:$L,[1]Printers!$R:$R,0,0)&gt;0,[1]Parameters!M2964,IF(SUM(E2964:J2964)&lt;&gt;0,VLOOKUP(C2964,[1]!T_Resins[#Data],9,FALSE),""))</f>
        <v>180</v>
      </c>
      <c r="O2964" t="str">
        <f t="shared" si="46"/>
        <v>PhrozenSonic</v>
      </c>
    </row>
    <row r="2965" spans="1:15" x14ac:dyDescent="0.25">
      <c r="A2965" t="str">
        <f t="array" ref="A2965">IF(ROW()-1&gt;COUNTA([1]!T_Printers[Printers])*COUNTA([1]!T_Resins[Resins]),"",INDEX([1]!T_Printers[Printers],INT((ROW()-2)/COUNTA([1]!T_Resins[Resins])+1)))</f>
        <v>Phrozen Sonic</v>
      </c>
      <c r="B2965" t="str">
        <f>_xlfn.XLOOKUP(A2965,[1]!T_Printers[Printers],[1]!T_Printers[Icon link],,0)</f>
        <v>PhrozenSonic</v>
      </c>
      <c r="C2965" t="str">
        <f t="array" ref="C2965">IF(ROW()-1&gt;COUNTA([1]!T_Printers[Printers])*COUNTA([1]!T_Resins[Resins]),"",INDEX([1]!T_Resins[Resins],MOD(ROW()-2,COUNTA([1]!T_Resins[Resins]))+1))</f>
        <v>Dental Pink</v>
      </c>
      <c r="D2965">
        <f>IF(SUM(E2965:J2965)&lt;&gt;0,IF(ROW()-1&gt;COUNTA([1]!T_Printers[Printers])*COUNTA([1]!T_Resins[Resins]),"",2),"")</f>
        <v>2</v>
      </c>
      <c r="E2965" cm="1">
        <f t="array" ref="E2965">IFERROR(IF(ROW()-1&gt;COUNTA([1]!T_Printers[Printers])*COUNTA([1]!T_Resins[Resins]),"",_xlfn.IFS(ROUND(VLOOKUP(C2965,[1]!T_Resins[#Data],2,FALSE)/VLOOKUP(A2965,[1]!T_Printers[#Data],5,FALSE),1)&lt;=_xlfn.XLOOKUP(B2965,[1]Printers!L:L,[1]Printers!O:O,1,0,),ROUND(VLOOKUP(C2965,[1]!T_Resins[#Data],2,FALSE)/VLOOKUP(A2965,[1]!T_Printers[#Data],5,FALSE),1),ROUND(VLOOKUP(C2965,[1]!T_Resins[#Data],2,FALSE)/VLOOKUP(A2965,[1]!T_Printers[#Data],5,FALSE),1)&gt;_xlfn.XLOOKUP(B2965,[1]Printers!L:L,[1]Printers!O:O,1,0,),10)),"Используйте слой 100 мкм")</f>
        <v>1.8</v>
      </c>
      <c r="F2965">
        <f>IFERROR(IF(ROUND(_xlfn.XLOOKUP([1]Parameters!B2965,[1]Printers!L:L,[1]Printers!Q:Q,,0)*E2965/10,0)*10&lt;_xlfn.XLOOKUP([1]Parameters!B2965,[1]Printers!L:L,[1]Printers!P:P,,0),ROUND(_xlfn.XLOOKUP([1]Parameters!B2965,[1]Printers!L:L,[1]Printers!Q:Q,,0)*E2965/10,0)*10,_xlfn.XLOOKUP([1]Parameters!B2965,[1]Printers!L:L,[1]Printers!P:P,,0)),"")</f>
        <v>20</v>
      </c>
      <c r="G2965" cm="1">
        <f t="array" ref="G2965">IFERROR(IF(ROW()-1&gt;COUNTA([1]!T_Printers[Printers])*COUNTA([1]!T_Resins[Resins]),"",_xlfn.IFS(ROUND(VLOOKUP(C2965,[1]!T_Resins[#Data],3,FALSE)/VLOOKUP(A2965,[1]!T_Printers[#Data],5,FALSE),1)&lt;=_xlfn.XLOOKUP(B2965,[1]Printers!L:L,[1]Printers!O:O,1,0,),ROUND(VLOOKUP(C2965,[1]!T_Resins[#Data],3,FALSE)/VLOOKUP(A2965,[1]!T_Printers[#Data],5,FALSE),1),ROUND(VLOOKUP(C2965,[1]!T_Resins[#Data],3,FALSE)/VLOOKUP(A2965,[1]!T_Printers[#Data],5,FALSE),1)&gt;_xlfn.XLOOKUP(B2965,[1]Printers!L:L,[1]Printers!O:O,1,0,),10)),"")</f>
        <v>2.2999999999999998</v>
      </c>
      <c r="H2965">
        <f>IFERROR(IF(ROUND(_xlfn.XLOOKUP([1]Parameters!B2965,[1]Printers!L:L,[1]Printers!Q:Q,,0)*G2965/10,0)*10&lt;_xlfn.XLOOKUP([1]Parameters!B2965,[1]Printers!L:L,[1]Printers!P:P,,0),ROUND(_xlfn.XLOOKUP([1]Parameters!B2965,[1]Printers!L:L,[1]Printers!Q:Q,,0)*G2965/10,0)*10,_xlfn.XLOOKUP([1]Parameters!B2965,[1]Printers!L:L,[1]Printers!P:P,,0)),"")</f>
        <v>20</v>
      </c>
      <c r="I2965" s="3" t="str" cm="1">
        <f t="array" ref="I2965">IFERROR(IF(ROW()-1&gt;COUNTA([1]!T_Printers[Printers])*COUNTA([1]!T_Resins[Resins]),"",_xlfn.IFS(ROUND(VLOOKUP(C2965,[1]!T_Resins[#Data],4,FALSE)/VLOOKUP(A2965,[1]!T_Printers[#Data],5,FALSE),1)&lt;=_xlfn.XLOOKUP(B2965,[1]Printers!L:L,[1]Printers!O:O,1,0,),ROUND(VLOOKUP(C2965,[1]!T_Resins[#Data],4,FALSE)/VLOOKUP(A2965,[1]!T_Printers[#Data],5,FALSE),1),ROUND(VLOOKUP(C2965,[1]!T_Resins[#Data],4,FALSE)/VLOOKUP(A2965,[1]!T_Printers[#Data],5,FALSE),1)&gt;_xlfn.XLOOKUP(B2965,[1]Printers!L:L,[1]Printers!O:O,1,0,),"")),"")</f>
        <v/>
      </c>
      <c r="J2965" t="str">
        <f>IFERROR(IF(ROUND(_xlfn.XLOOKUP([1]Parameters!B2965,[1]Printers!L:L,[1]Printers!Q:Q,,0)*I2965/10,0)*10&lt;_xlfn.XLOOKUP([1]Parameters!B2965,[1]Printers!L:L,[1]Printers!P:P,,0),ROUND(_xlfn.XLOOKUP([1]Parameters!B2965,[1]Printers!L:L,[1]Printers!Q:Q,,0)*I2965/10,0)*10,_xlfn.XLOOKUP([1]Parameters!B2965,[1]Printers!L:L,[1]Printers!P:P,,0)),"")</f>
        <v/>
      </c>
      <c r="K2965">
        <f>IF(SUM(E2965:J2965)&lt;&gt;0,VLOOKUP(A2965,[1]!T_Printers[#Data],10,FALSE)+VLOOKUP(C2965,[1]!T_Resins[#Data],10,FALSE),"")</f>
        <v>2</v>
      </c>
      <c r="L2965">
        <f>IF(SUM(E2965:J2965)&lt;&gt;0,VLOOKUP(A2965,[1]!T_Printers[#Data],11,FALSE),"")</f>
        <v>5</v>
      </c>
      <c r="M2965">
        <f>IF(SUM(E2965:J2965)&lt;&gt;0,VLOOKUP(C2965,[1]!T_Resins[#Data],8,FALSE),"")</f>
        <v>120</v>
      </c>
      <c r="N2965">
        <f>IF(_xlfn.XLOOKUP(B2965,[1]Printers!$L:$L,[1]Printers!$R:$R,0,0)&gt;0,[1]Parameters!M2965,IF(SUM(E2965:J2965)&lt;&gt;0,VLOOKUP(C2965,[1]!T_Resins[#Data],9,FALSE),""))</f>
        <v>180</v>
      </c>
      <c r="O2965" t="str">
        <f t="shared" si="46"/>
        <v>PhrozenSonic</v>
      </c>
    </row>
    <row r="2966" spans="1:15" x14ac:dyDescent="0.25">
      <c r="A2966" t="str">
        <f t="array" ref="A2966">IF(ROW()-1&gt;COUNTA([1]!T_Printers[Printers])*COUNTA([1]!T_Resins[Resins]),"",INDEX([1]!T_Printers[Printers],INT((ROW()-2)/COUNTA([1]!T_Resins[Resins])+1)))</f>
        <v>Phrozen Sonic</v>
      </c>
      <c r="B2966" t="str">
        <f>_xlfn.XLOOKUP(A2966,[1]!T_Printers[Printers],[1]!T_Printers[Icon link],,0)</f>
        <v>PhrozenSonic</v>
      </c>
      <c r="C2966" t="str">
        <f t="array" ref="C2966">IF(ROW()-1&gt;COUNTA([1]!T_Printers[Printers])*COUNTA([1]!T_Resins[Resins]),"",INDEX([1]!T_Resins[Resins],MOD(ROW()-2,COUNTA([1]!T_Resins[Resins]))+1))</f>
        <v>Dental Soft Pink</v>
      </c>
      <c r="D2966">
        <f>IF(SUM(E2966:J2966)&lt;&gt;0,IF(ROW()-1&gt;COUNTA([1]!T_Printers[Printers])*COUNTA([1]!T_Resins[Resins]),"",2),"")</f>
        <v>2</v>
      </c>
      <c r="E2966" cm="1">
        <f t="array" ref="E2966">IFERROR(IF(ROW()-1&gt;COUNTA([1]!T_Printers[Printers])*COUNTA([1]!T_Resins[Resins]),"",_xlfn.IFS(ROUND(VLOOKUP(C2966,[1]!T_Resins[#Data],2,FALSE)/VLOOKUP(A2966,[1]!T_Printers[#Data],5,FALSE),1)&lt;=_xlfn.XLOOKUP(B2966,[1]Printers!L:L,[1]Printers!O:O,1,0,),ROUND(VLOOKUP(C2966,[1]!T_Resins[#Data],2,FALSE)/VLOOKUP(A2966,[1]!T_Printers[#Data],5,FALSE),1),ROUND(VLOOKUP(C2966,[1]!T_Resins[#Data],2,FALSE)/VLOOKUP(A2966,[1]!T_Printers[#Data],5,FALSE),1)&gt;_xlfn.XLOOKUP(B2966,[1]Printers!L:L,[1]Printers!O:O,1,0,),10)),"Используйте слой 100 мкм")</f>
        <v>2.7</v>
      </c>
      <c r="F2966">
        <f>IFERROR(IF(ROUND(_xlfn.XLOOKUP([1]Parameters!B2966,[1]Printers!L:L,[1]Printers!Q:Q,,0)*E2966/10,0)*10&lt;_xlfn.XLOOKUP([1]Parameters!B2966,[1]Printers!L:L,[1]Printers!P:P,,0),ROUND(_xlfn.XLOOKUP([1]Parameters!B2966,[1]Printers!L:L,[1]Printers!Q:Q,,0)*E2966/10,0)*10,_xlfn.XLOOKUP([1]Parameters!B2966,[1]Printers!L:L,[1]Printers!P:P,,0)),"")</f>
        <v>20</v>
      </c>
      <c r="G2966" cm="1">
        <f t="array" ref="G2966">IFERROR(IF(ROW()-1&gt;COUNTA([1]!T_Printers[Printers])*COUNTA([1]!T_Resins[Resins]),"",_xlfn.IFS(ROUND(VLOOKUP(C2966,[1]!T_Resins[#Data],3,FALSE)/VLOOKUP(A2966,[1]!T_Printers[#Data],5,FALSE),1)&lt;=_xlfn.XLOOKUP(B2966,[1]Printers!L:L,[1]Printers!O:O,1,0,),ROUND(VLOOKUP(C2966,[1]!T_Resins[#Data],3,FALSE)/VLOOKUP(A2966,[1]!T_Printers[#Data],5,FALSE),1),ROUND(VLOOKUP(C2966,[1]!T_Resins[#Data],3,FALSE)/VLOOKUP(A2966,[1]!T_Printers[#Data],5,FALSE),1)&gt;_xlfn.XLOOKUP(B2966,[1]Printers!L:L,[1]Printers!O:O,1,0,),10)),"")</f>
        <v>3.5</v>
      </c>
      <c r="H2966">
        <f>IFERROR(IF(ROUND(_xlfn.XLOOKUP([1]Parameters!B2966,[1]Printers!L:L,[1]Printers!Q:Q,,0)*G2966/10,0)*10&lt;_xlfn.XLOOKUP([1]Parameters!B2966,[1]Printers!L:L,[1]Printers!P:P,,0),ROUND(_xlfn.XLOOKUP([1]Parameters!B2966,[1]Printers!L:L,[1]Printers!Q:Q,,0)*G2966/10,0)*10,_xlfn.XLOOKUP([1]Parameters!B2966,[1]Printers!L:L,[1]Printers!P:P,,0)),"")</f>
        <v>30</v>
      </c>
      <c r="I2966" s="3" t="str" cm="1">
        <f t="array" ref="I2966">IFERROR(IF(ROW()-1&gt;COUNTA([1]!T_Printers[Printers])*COUNTA([1]!T_Resins[Resins]),"",_xlfn.IFS(ROUND(VLOOKUP(C2966,[1]!T_Resins[#Data],4,FALSE)/VLOOKUP(A2966,[1]!T_Printers[#Data],5,FALSE),1)&lt;=_xlfn.XLOOKUP(B2966,[1]Printers!L:L,[1]Printers!O:O,1,0,),ROUND(VLOOKUP(C2966,[1]!T_Resins[#Data],4,FALSE)/VLOOKUP(A2966,[1]!T_Printers[#Data],5,FALSE),1),ROUND(VLOOKUP(C2966,[1]!T_Resins[#Data],4,FALSE)/VLOOKUP(A2966,[1]!T_Printers[#Data],5,FALSE),1)&gt;_xlfn.XLOOKUP(B2966,[1]Printers!L:L,[1]Printers!O:O,1,0,),"")),"")</f>
        <v/>
      </c>
      <c r="J2966" t="str">
        <f>IFERROR(IF(ROUND(_xlfn.XLOOKUP([1]Parameters!B2966,[1]Printers!L:L,[1]Printers!Q:Q,,0)*I2966/10,0)*10&lt;_xlfn.XLOOKUP([1]Parameters!B2966,[1]Printers!L:L,[1]Printers!P:P,,0),ROUND(_xlfn.XLOOKUP([1]Parameters!B2966,[1]Printers!L:L,[1]Printers!Q:Q,,0)*I2966/10,0)*10,_xlfn.XLOOKUP([1]Parameters!B2966,[1]Printers!L:L,[1]Printers!P:P,,0)),"")</f>
        <v/>
      </c>
      <c r="K2966">
        <f>IF(SUM(E2966:J2966)&lt;&gt;0,VLOOKUP(A2966,[1]!T_Printers[#Data],10,FALSE)+VLOOKUP(C2966,[1]!T_Resins[#Data],10,FALSE),"")</f>
        <v>2</v>
      </c>
      <c r="L2966">
        <f>IF(SUM(E2966:J2966)&lt;&gt;0,VLOOKUP(A2966,[1]!T_Printers[#Data],11,FALSE),"")</f>
        <v>5</v>
      </c>
      <c r="M2966">
        <f>IF(SUM(E2966:J2966)&lt;&gt;0,VLOOKUP(C2966,[1]!T_Resins[#Data],8,FALSE),"")</f>
        <v>60</v>
      </c>
      <c r="N2966">
        <f>IF(_xlfn.XLOOKUP(B2966,[1]Printers!$L:$L,[1]Printers!$R:$R,0,0)&gt;0,[1]Parameters!M2966,IF(SUM(E2966:J2966)&lt;&gt;0,VLOOKUP(C2966,[1]!T_Resins[#Data],9,FALSE),""))</f>
        <v>60</v>
      </c>
      <c r="O2966" t="str">
        <f t="shared" si="46"/>
        <v>PhrozenSonic</v>
      </c>
    </row>
    <row r="2967" spans="1:15" x14ac:dyDescent="0.25">
      <c r="A2967" t="str">
        <f t="array" ref="A2967">IF(ROW()-1&gt;COUNTA([1]!T_Printers[Printers])*COUNTA([1]!T_Resins[Resins]),"",INDEX([1]!T_Printers[Printers],INT((ROW()-2)/COUNTA([1]!T_Resins[Resins])+1)))</f>
        <v>Phrozen Sonic</v>
      </c>
      <c r="B2967" t="str">
        <f>_xlfn.XLOOKUP(A2967,[1]!T_Printers[Printers],[1]!T_Printers[Icon link],,0)</f>
        <v>PhrozenSonic</v>
      </c>
      <c r="C2967" t="str">
        <f t="array" ref="C2967">IF(ROW()-1&gt;COUNTA([1]!T_Printers[Printers])*COUNTA([1]!T_Resins[Resins]),"",INDEX([1]!T_Resins[Resins],MOD(ROW()-2,COUNTA([1]!T_Resins[Resins]))+1))</f>
        <v>Dental Sand A1-A2</v>
      </c>
      <c r="D2967">
        <f>IF(SUM(E2967:J2967)&lt;&gt;0,IF(ROW()-1&gt;COUNTA([1]!T_Printers[Printers])*COUNTA([1]!T_Resins[Resins]),"",2),"")</f>
        <v>2</v>
      </c>
      <c r="E2967" cm="1">
        <f t="array" ref="E2967">IFERROR(IF(ROW()-1&gt;COUNTA([1]!T_Printers[Printers])*COUNTA([1]!T_Resins[Resins]),"",_xlfn.IFS(ROUND(VLOOKUP(C2967,[1]!T_Resins[#Data],2,FALSE)/VLOOKUP(A2967,[1]!T_Printers[#Data],5,FALSE),1)&lt;=_xlfn.XLOOKUP(B2967,[1]Printers!L:L,[1]Printers!O:O,1,0,),ROUND(VLOOKUP(C2967,[1]!T_Resins[#Data],2,FALSE)/VLOOKUP(A2967,[1]!T_Printers[#Data],5,FALSE),1),ROUND(VLOOKUP(C2967,[1]!T_Resins[#Data],2,FALSE)/VLOOKUP(A2967,[1]!T_Printers[#Data],5,FALSE),1)&gt;_xlfn.XLOOKUP(B2967,[1]Printers!L:L,[1]Printers!O:O,1,0,),10)),"Используйте слой 100 мкм")</f>
        <v>1.5</v>
      </c>
      <c r="F2967">
        <f>IFERROR(IF(ROUND(_xlfn.XLOOKUP([1]Parameters!B2967,[1]Printers!L:L,[1]Printers!Q:Q,,0)*E2967/10,0)*10&lt;_xlfn.XLOOKUP([1]Parameters!B2967,[1]Printers!L:L,[1]Printers!P:P,,0),ROUND(_xlfn.XLOOKUP([1]Parameters!B2967,[1]Printers!L:L,[1]Printers!Q:Q,,0)*E2967/10,0)*10,_xlfn.XLOOKUP([1]Parameters!B2967,[1]Printers!L:L,[1]Printers!P:P,,0)),"")</f>
        <v>10</v>
      </c>
      <c r="G2967" cm="1">
        <f t="array" ref="G2967">IFERROR(IF(ROW()-1&gt;COUNTA([1]!T_Printers[Printers])*COUNTA([1]!T_Resins[Resins]),"",_xlfn.IFS(ROUND(VLOOKUP(C2967,[1]!T_Resins[#Data],3,FALSE)/VLOOKUP(A2967,[1]!T_Printers[#Data],5,FALSE),1)&lt;=_xlfn.XLOOKUP(B2967,[1]Printers!L:L,[1]Printers!O:O,1,0,),ROUND(VLOOKUP(C2967,[1]!T_Resins[#Data],3,FALSE)/VLOOKUP(A2967,[1]!T_Printers[#Data],5,FALSE),1),ROUND(VLOOKUP(C2967,[1]!T_Resins[#Data],3,FALSE)/VLOOKUP(A2967,[1]!T_Printers[#Data],5,FALSE),1)&gt;_xlfn.XLOOKUP(B2967,[1]Printers!L:L,[1]Printers!O:O,1,0,),10)),"")</f>
        <v>2</v>
      </c>
      <c r="H2967">
        <f>IFERROR(IF(ROUND(_xlfn.XLOOKUP([1]Parameters!B2967,[1]Printers!L:L,[1]Printers!Q:Q,,0)*G2967/10,0)*10&lt;_xlfn.XLOOKUP([1]Parameters!B2967,[1]Printers!L:L,[1]Printers!P:P,,0),ROUND(_xlfn.XLOOKUP([1]Parameters!B2967,[1]Printers!L:L,[1]Printers!Q:Q,,0)*G2967/10,0)*10,_xlfn.XLOOKUP([1]Parameters!B2967,[1]Printers!L:L,[1]Printers!P:P,,0)),"")</f>
        <v>20</v>
      </c>
      <c r="I2967" s="3" t="str" cm="1">
        <f t="array" ref="I2967">IFERROR(IF(ROW()-1&gt;COUNTA([1]!T_Printers[Printers])*COUNTA([1]!T_Resins[Resins]),"",_xlfn.IFS(ROUND(VLOOKUP(C2967,[1]!T_Resins[#Data],4,FALSE)/VLOOKUP(A2967,[1]!T_Printers[#Data],5,FALSE),1)&lt;=_xlfn.XLOOKUP(B2967,[1]Printers!L:L,[1]Printers!O:O,1,0,),ROUND(VLOOKUP(C2967,[1]!T_Resins[#Data],4,FALSE)/VLOOKUP(A2967,[1]!T_Printers[#Data],5,FALSE),1),ROUND(VLOOKUP(C2967,[1]!T_Resins[#Data],4,FALSE)/VLOOKUP(A2967,[1]!T_Printers[#Data],5,FALSE),1)&gt;_xlfn.XLOOKUP(B2967,[1]Printers!L:L,[1]Printers!O:O,1,0,),"")),"")</f>
        <v/>
      </c>
      <c r="J2967" t="str">
        <f>IFERROR(IF(ROUND(_xlfn.XLOOKUP([1]Parameters!B2967,[1]Printers!L:L,[1]Printers!Q:Q,,0)*I2967/10,0)*10&lt;_xlfn.XLOOKUP([1]Parameters!B2967,[1]Printers!L:L,[1]Printers!P:P,,0),ROUND(_xlfn.XLOOKUP([1]Parameters!B2967,[1]Printers!L:L,[1]Printers!Q:Q,,0)*I2967/10,0)*10,_xlfn.XLOOKUP([1]Parameters!B2967,[1]Printers!L:L,[1]Printers!P:P,,0)),"")</f>
        <v/>
      </c>
      <c r="K2967">
        <f>IF(SUM(E2967:J2967)&lt;&gt;0,VLOOKUP(A2967,[1]!T_Printers[#Data],10,FALSE)+VLOOKUP(C2967,[1]!T_Resins[#Data],10,FALSE),"")</f>
        <v>3</v>
      </c>
      <c r="L2967">
        <f>IF(SUM(E2967:J2967)&lt;&gt;0,VLOOKUP(A2967,[1]!T_Printers[#Data],11,FALSE),"")</f>
        <v>5</v>
      </c>
      <c r="M2967">
        <f>IF(SUM(E2967:J2967)&lt;&gt;0,VLOOKUP(C2967,[1]!T_Resins[#Data],8,FALSE),"")</f>
        <v>120</v>
      </c>
      <c r="N2967">
        <f>IF(_xlfn.XLOOKUP(B2967,[1]Printers!$L:$L,[1]Printers!$R:$R,0,0)&gt;0,[1]Parameters!M2967,IF(SUM(E2967:J2967)&lt;&gt;0,VLOOKUP(C2967,[1]!T_Resins[#Data],9,FALSE),""))</f>
        <v>180</v>
      </c>
      <c r="O2967" t="str">
        <f t="shared" si="46"/>
        <v>PhrozenSonic</v>
      </c>
    </row>
    <row r="2968" spans="1:15" x14ac:dyDescent="0.25">
      <c r="A2968" t="str">
        <f t="array" ref="A2968">IF(ROW()-1&gt;COUNTA([1]!T_Printers[Printers])*COUNTA([1]!T_Resins[Resins]),"",INDEX([1]!T_Printers[Printers],INT((ROW()-2)/COUNTA([1]!T_Resins[Resins])+1)))</f>
        <v>Phrozen Sonic</v>
      </c>
      <c r="B2968" t="str">
        <f>_xlfn.XLOOKUP(A2968,[1]!T_Printers[Printers],[1]!T_Printers[Icon link],,0)</f>
        <v>PhrozenSonic</v>
      </c>
      <c r="C2968" t="str">
        <f t="array" ref="C2968">IF(ROW()-1&gt;COUNTA([1]!T_Printers[Printers])*COUNTA([1]!T_Resins[Resins]),"",INDEX([1]!T_Resins[Resins],MOD(ROW()-2,COUNTA([1]!T_Resins[Resins]))+1))</f>
        <v xml:space="preserve">Dental Sand A1-A2 (Обновленная версия) </v>
      </c>
      <c r="D2968">
        <f>IF(SUM(E2968:J2968)&lt;&gt;0,IF(ROW()-1&gt;COUNTA([1]!T_Printers[Printers])*COUNTA([1]!T_Resins[Resins]),"",2),"")</f>
        <v>2</v>
      </c>
      <c r="E2968" cm="1">
        <f t="array" ref="E2968">IFERROR(IF(ROW()-1&gt;COUNTA([1]!T_Printers[Printers])*COUNTA([1]!T_Resins[Resins]),"",_xlfn.IFS(ROUND(VLOOKUP(C2968,[1]!T_Resins[#Data],2,FALSE)/VLOOKUP(A2968,[1]!T_Printers[#Data],5,FALSE),1)&lt;=_xlfn.XLOOKUP(B2968,[1]Printers!L:L,[1]Printers!O:O,1,0,),ROUND(VLOOKUP(C2968,[1]!T_Resins[#Data],2,FALSE)/VLOOKUP(A2968,[1]!T_Printers[#Data],5,FALSE),1),ROUND(VLOOKUP(C2968,[1]!T_Resins[#Data],2,FALSE)/VLOOKUP(A2968,[1]!T_Printers[#Data],5,FALSE),1)&gt;_xlfn.XLOOKUP(B2968,[1]Printers!L:L,[1]Printers!O:O,1,0,),10)),"Используйте слой 100 мкм")</f>
        <v>4.0999999999999996</v>
      </c>
      <c r="F2968">
        <f>IFERROR(IF(ROUND(_xlfn.XLOOKUP([1]Parameters!B2968,[1]Printers!L:L,[1]Printers!Q:Q,,0)*E2968/10,0)*10&lt;_xlfn.XLOOKUP([1]Parameters!B2968,[1]Printers!L:L,[1]Printers!P:P,,0),ROUND(_xlfn.XLOOKUP([1]Parameters!B2968,[1]Printers!L:L,[1]Printers!Q:Q,,0)*E2968/10,0)*10,_xlfn.XLOOKUP([1]Parameters!B2968,[1]Printers!L:L,[1]Printers!P:P,,0)),"")</f>
        <v>40</v>
      </c>
      <c r="G2968" cm="1">
        <f t="array" ref="G2968">IFERROR(IF(ROW()-1&gt;COUNTA([1]!T_Printers[Printers])*COUNTA([1]!T_Resins[Resins]),"",_xlfn.IFS(ROUND(VLOOKUP(C2968,[1]!T_Resins[#Data],3,FALSE)/VLOOKUP(A2968,[1]!T_Printers[#Data],5,FALSE),1)&lt;=_xlfn.XLOOKUP(B2968,[1]Printers!L:L,[1]Printers!O:O,1,0,),ROUND(VLOOKUP(C2968,[1]!T_Resins[#Data],3,FALSE)/VLOOKUP(A2968,[1]!T_Printers[#Data],5,FALSE),1),ROUND(VLOOKUP(C2968,[1]!T_Resins[#Data],3,FALSE)/VLOOKUP(A2968,[1]!T_Printers[#Data],5,FALSE),1)&gt;_xlfn.XLOOKUP(B2968,[1]Printers!L:L,[1]Printers!O:O,1,0,),10)),"")</f>
        <v>4.3</v>
      </c>
      <c r="H2968">
        <f>IFERROR(IF(ROUND(_xlfn.XLOOKUP([1]Parameters!B2968,[1]Printers!L:L,[1]Printers!Q:Q,,0)*G2968/10,0)*10&lt;_xlfn.XLOOKUP([1]Parameters!B2968,[1]Printers!L:L,[1]Printers!P:P,,0),ROUND(_xlfn.XLOOKUP([1]Parameters!B2968,[1]Printers!L:L,[1]Printers!Q:Q,,0)*G2968/10,0)*10,_xlfn.XLOOKUP([1]Parameters!B2968,[1]Printers!L:L,[1]Printers!P:P,,0)),"")</f>
        <v>40</v>
      </c>
      <c r="I2968" s="3" t="str" cm="1">
        <f t="array" ref="I2968">IFERROR(IF(ROW()-1&gt;COUNTA([1]!T_Printers[Printers])*COUNTA([1]!T_Resins[Resins]),"",_xlfn.IFS(ROUND(VLOOKUP(C2968,[1]!T_Resins[#Data],4,FALSE)/VLOOKUP(A2968,[1]!T_Printers[#Data],5,FALSE),1)&lt;=_xlfn.XLOOKUP(B2968,[1]Printers!L:L,[1]Printers!O:O,1,0,),ROUND(VLOOKUP(C2968,[1]!T_Resins[#Data],4,FALSE)/VLOOKUP(A2968,[1]!T_Printers[#Data],5,FALSE),1),ROUND(VLOOKUP(C2968,[1]!T_Resins[#Data],4,FALSE)/VLOOKUP(A2968,[1]!T_Printers[#Data],5,FALSE),1)&gt;_xlfn.XLOOKUP(B2968,[1]Printers!L:L,[1]Printers!O:O,1,0,),"")),"")</f>
        <v/>
      </c>
      <c r="J2968" t="str">
        <f>IFERROR(IF(ROUND(_xlfn.XLOOKUP([1]Parameters!B2968,[1]Printers!L:L,[1]Printers!Q:Q,,0)*I2968/10,0)*10&lt;_xlfn.XLOOKUP([1]Parameters!B2968,[1]Printers!L:L,[1]Printers!P:P,,0),ROUND(_xlfn.XLOOKUP([1]Parameters!B2968,[1]Printers!L:L,[1]Printers!Q:Q,,0)*I2968/10,0)*10,_xlfn.XLOOKUP([1]Parameters!B2968,[1]Printers!L:L,[1]Printers!P:P,,0)),"")</f>
        <v/>
      </c>
      <c r="K2968">
        <f>IF(SUM(E2968:J2968)&lt;&gt;0,VLOOKUP(A2968,[1]!T_Printers[#Data],10,FALSE)+VLOOKUP(C2968,[1]!T_Resins[#Data],10,FALSE),"")</f>
        <v>3</v>
      </c>
      <c r="L2968">
        <f>IF(SUM(E2968:J2968)&lt;&gt;0,VLOOKUP(A2968,[1]!T_Printers[#Data],11,FALSE),"")</f>
        <v>5</v>
      </c>
      <c r="M2968">
        <f>IF(SUM(E2968:J2968)&lt;&gt;0,VLOOKUP(C2968,[1]!T_Resins[#Data],8,FALSE),"")</f>
        <v>120</v>
      </c>
      <c r="N2968">
        <f>IF(_xlfn.XLOOKUP(B2968,[1]Printers!$L:$L,[1]Printers!$R:$R,0,0)&gt;0,[1]Parameters!M2968,IF(SUM(E2968:J2968)&lt;&gt;0,VLOOKUP(C2968,[1]!T_Resins[#Data],9,FALSE),""))</f>
        <v>180</v>
      </c>
      <c r="O2968" t="str">
        <f t="shared" si="46"/>
        <v>PhrozenSonic</v>
      </c>
    </row>
    <row r="2969" spans="1:15" x14ac:dyDescent="0.25">
      <c r="A2969" t="str">
        <f t="array" ref="A2969">IF(ROW()-1&gt;COUNTA([1]!T_Printers[Printers])*COUNTA([1]!T_Resins[Resins]),"",INDEX([1]!T_Printers[Printers],INT((ROW()-2)/COUNTA([1]!T_Resins[Resins])+1)))</f>
        <v>Phrozen Sonic</v>
      </c>
      <c r="B2969" t="str">
        <f>_xlfn.XLOOKUP(A2969,[1]!T_Printers[Printers],[1]!T_Printers[Icon link],,0)</f>
        <v>PhrozenSonic</v>
      </c>
      <c r="C2969" t="str">
        <f t="array" ref="C2969">IF(ROW()-1&gt;COUNTA([1]!T_Printers[Printers])*COUNTA([1]!T_Resins[Resins]),"",INDEX([1]!T_Resins[Resins],MOD(ROW()-2,COUNTA([1]!T_Resins[Resins]))+1))</f>
        <v>Dental Sand A3</v>
      </c>
      <c r="D2969">
        <f>IF(SUM(E2969:J2969)&lt;&gt;0,IF(ROW()-1&gt;COUNTA([1]!T_Printers[Printers])*COUNTA([1]!T_Resins[Resins]),"",2),"")</f>
        <v>2</v>
      </c>
      <c r="E2969" cm="1">
        <f t="array" ref="E2969">IFERROR(IF(ROW()-1&gt;COUNTA([1]!T_Printers[Printers])*COUNTA([1]!T_Resins[Resins]),"",_xlfn.IFS(ROUND(VLOOKUP(C2969,[1]!T_Resins[#Data],2,FALSE)/VLOOKUP(A2969,[1]!T_Printers[#Data],5,FALSE),1)&lt;=_xlfn.XLOOKUP(B2969,[1]Printers!L:L,[1]Printers!O:O,1,0,),ROUND(VLOOKUP(C2969,[1]!T_Resins[#Data],2,FALSE)/VLOOKUP(A2969,[1]!T_Printers[#Data],5,FALSE),1),ROUND(VLOOKUP(C2969,[1]!T_Resins[#Data],2,FALSE)/VLOOKUP(A2969,[1]!T_Printers[#Data],5,FALSE),1)&gt;_xlfn.XLOOKUP(B2969,[1]Printers!L:L,[1]Printers!O:O,1,0,),10)),"Используйте слой 100 мкм")</f>
        <v>1.5</v>
      </c>
      <c r="F2969">
        <f>IFERROR(IF(ROUND(_xlfn.XLOOKUP([1]Parameters!B2969,[1]Printers!L:L,[1]Printers!Q:Q,,0)*E2969/10,0)*10&lt;_xlfn.XLOOKUP([1]Parameters!B2969,[1]Printers!L:L,[1]Printers!P:P,,0),ROUND(_xlfn.XLOOKUP([1]Parameters!B2969,[1]Printers!L:L,[1]Printers!Q:Q,,0)*E2969/10,0)*10,_xlfn.XLOOKUP([1]Parameters!B2969,[1]Printers!L:L,[1]Printers!P:P,,0)),"")</f>
        <v>10</v>
      </c>
      <c r="G2969" cm="1">
        <f t="array" ref="G2969">IFERROR(IF(ROW()-1&gt;COUNTA([1]!T_Printers[Printers])*COUNTA([1]!T_Resins[Resins]),"",_xlfn.IFS(ROUND(VLOOKUP(C2969,[1]!T_Resins[#Data],3,FALSE)/VLOOKUP(A2969,[1]!T_Printers[#Data],5,FALSE),1)&lt;=_xlfn.XLOOKUP(B2969,[1]Printers!L:L,[1]Printers!O:O,1,0,),ROUND(VLOOKUP(C2969,[1]!T_Resins[#Data],3,FALSE)/VLOOKUP(A2969,[1]!T_Printers[#Data],5,FALSE),1),ROUND(VLOOKUP(C2969,[1]!T_Resins[#Data],3,FALSE)/VLOOKUP(A2969,[1]!T_Printers[#Data],5,FALSE),1)&gt;_xlfn.XLOOKUP(B2969,[1]Printers!L:L,[1]Printers!O:O,1,0,),10)),"")</f>
        <v>2</v>
      </c>
      <c r="H2969">
        <f>IFERROR(IF(ROUND(_xlfn.XLOOKUP([1]Parameters!B2969,[1]Printers!L:L,[1]Printers!Q:Q,,0)*G2969/10,0)*10&lt;_xlfn.XLOOKUP([1]Parameters!B2969,[1]Printers!L:L,[1]Printers!P:P,,0),ROUND(_xlfn.XLOOKUP([1]Parameters!B2969,[1]Printers!L:L,[1]Printers!Q:Q,,0)*G2969/10,0)*10,_xlfn.XLOOKUP([1]Parameters!B2969,[1]Printers!L:L,[1]Printers!P:P,,0)),"")</f>
        <v>20</v>
      </c>
      <c r="I2969" s="3" t="str" cm="1">
        <f t="array" ref="I2969">IFERROR(IF(ROW()-1&gt;COUNTA([1]!T_Printers[Printers])*COUNTA([1]!T_Resins[Resins]),"",_xlfn.IFS(ROUND(VLOOKUP(C2969,[1]!T_Resins[#Data],4,FALSE)/VLOOKUP(A2969,[1]!T_Printers[#Data],5,FALSE),1)&lt;=_xlfn.XLOOKUP(B2969,[1]Printers!L:L,[1]Printers!O:O,1,0,),ROUND(VLOOKUP(C2969,[1]!T_Resins[#Data],4,FALSE)/VLOOKUP(A2969,[1]!T_Printers[#Data],5,FALSE),1),ROUND(VLOOKUP(C2969,[1]!T_Resins[#Data],4,FALSE)/VLOOKUP(A2969,[1]!T_Printers[#Data],5,FALSE),1)&gt;_xlfn.XLOOKUP(B2969,[1]Printers!L:L,[1]Printers!O:O,1,0,),"")),"")</f>
        <v/>
      </c>
      <c r="J2969" t="str">
        <f>IFERROR(IF(ROUND(_xlfn.XLOOKUP([1]Parameters!B2969,[1]Printers!L:L,[1]Printers!Q:Q,,0)*I2969/10,0)*10&lt;_xlfn.XLOOKUP([1]Parameters!B2969,[1]Printers!L:L,[1]Printers!P:P,,0),ROUND(_xlfn.XLOOKUP([1]Parameters!B2969,[1]Printers!L:L,[1]Printers!Q:Q,,0)*I2969/10,0)*10,_xlfn.XLOOKUP([1]Parameters!B2969,[1]Printers!L:L,[1]Printers!P:P,,0)),"")</f>
        <v/>
      </c>
      <c r="K2969">
        <f>IF(SUM(E2969:J2969)&lt;&gt;0,VLOOKUP(A2969,[1]!T_Printers[#Data],10,FALSE)+VLOOKUP(C2969,[1]!T_Resins[#Data],10,FALSE),"")</f>
        <v>3</v>
      </c>
      <c r="L2969">
        <f>IF(SUM(E2969:J2969)&lt;&gt;0,VLOOKUP(A2969,[1]!T_Printers[#Data],11,FALSE),"")</f>
        <v>5</v>
      </c>
      <c r="M2969">
        <f>IF(SUM(E2969:J2969)&lt;&gt;0,VLOOKUP(C2969,[1]!T_Resins[#Data],8,FALSE),"")</f>
        <v>120</v>
      </c>
      <c r="N2969">
        <f>IF(_xlfn.XLOOKUP(B2969,[1]Printers!$L:$L,[1]Printers!$R:$R,0,0)&gt;0,[1]Parameters!M2969,IF(SUM(E2969:J2969)&lt;&gt;0,VLOOKUP(C2969,[1]!T_Resins[#Data],9,FALSE),""))</f>
        <v>180</v>
      </c>
      <c r="O2969" t="str">
        <f t="shared" si="46"/>
        <v>PhrozenSonic</v>
      </c>
    </row>
    <row r="2970" spans="1:15" x14ac:dyDescent="0.25">
      <c r="A2970" t="str">
        <f t="array" ref="A2970">IF(ROW()-1&gt;COUNTA([1]!T_Printers[Printers])*COUNTA([1]!T_Resins[Resins]),"",INDEX([1]!T_Printers[Printers],INT((ROW()-2)/COUNTA([1]!T_Resins[Resins])+1)))</f>
        <v>Phrozen Sonic</v>
      </c>
      <c r="B2970" t="str">
        <f>_xlfn.XLOOKUP(A2970,[1]!T_Printers[Printers],[1]!T_Printers[Icon link],,0)</f>
        <v>PhrozenSonic</v>
      </c>
      <c r="C2970" t="str">
        <f t="array" ref="C2970">IF(ROW()-1&gt;COUNTA([1]!T_Printers[Printers])*COUNTA([1]!T_Resins[Resins]),"",INDEX([1]!T_Resins[Resins],MOD(ROW()-2,COUNTA([1]!T_Resins[Resins]))+1))</f>
        <v xml:space="preserve">Dental Sand A3 (Обновленная версия) </v>
      </c>
      <c r="D2970">
        <f>IF(SUM(E2970:J2970)&lt;&gt;0,IF(ROW()-1&gt;COUNTA([1]!T_Printers[Printers])*COUNTA([1]!T_Resins[Resins]),"",2),"")</f>
        <v>2</v>
      </c>
      <c r="E2970" cm="1">
        <f t="array" ref="E2970">IFERROR(IF(ROW()-1&gt;COUNTA([1]!T_Printers[Printers])*COUNTA([1]!T_Resins[Resins]),"",_xlfn.IFS(ROUND(VLOOKUP(C2970,[1]!T_Resins[#Data],2,FALSE)/VLOOKUP(A2970,[1]!T_Printers[#Data],5,FALSE),1)&lt;=_xlfn.XLOOKUP(B2970,[1]Printers!L:L,[1]Printers!O:O,1,0,),ROUND(VLOOKUP(C2970,[1]!T_Resins[#Data],2,FALSE)/VLOOKUP(A2970,[1]!T_Printers[#Data],5,FALSE),1),ROUND(VLOOKUP(C2970,[1]!T_Resins[#Data],2,FALSE)/VLOOKUP(A2970,[1]!T_Printers[#Data],5,FALSE),1)&gt;_xlfn.XLOOKUP(B2970,[1]Printers!L:L,[1]Printers!O:O,1,0,),10)),"Используйте слой 100 мкм")</f>
        <v>4.0999999999999996</v>
      </c>
      <c r="F2970">
        <f>IFERROR(IF(ROUND(_xlfn.XLOOKUP([1]Parameters!B2970,[1]Printers!L:L,[1]Printers!Q:Q,,0)*E2970/10,0)*10&lt;_xlfn.XLOOKUP([1]Parameters!B2970,[1]Printers!L:L,[1]Printers!P:P,,0),ROUND(_xlfn.XLOOKUP([1]Parameters!B2970,[1]Printers!L:L,[1]Printers!Q:Q,,0)*E2970/10,0)*10,_xlfn.XLOOKUP([1]Parameters!B2970,[1]Printers!L:L,[1]Printers!P:P,,0)),"")</f>
        <v>40</v>
      </c>
      <c r="G2970" cm="1">
        <f t="array" ref="G2970">IFERROR(IF(ROW()-1&gt;COUNTA([1]!T_Printers[Printers])*COUNTA([1]!T_Resins[Resins]),"",_xlfn.IFS(ROUND(VLOOKUP(C2970,[1]!T_Resins[#Data],3,FALSE)/VLOOKUP(A2970,[1]!T_Printers[#Data],5,FALSE),1)&lt;=_xlfn.XLOOKUP(B2970,[1]Printers!L:L,[1]Printers!O:O,1,0,),ROUND(VLOOKUP(C2970,[1]!T_Resins[#Data],3,FALSE)/VLOOKUP(A2970,[1]!T_Printers[#Data],5,FALSE),1),ROUND(VLOOKUP(C2970,[1]!T_Resins[#Data],3,FALSE)/VLOOKUP(A2970,[1]!T_Printers[#Data],5,FALSE),1)&gt;_xlfn.XLOOKUP(B2970,[1]Printers!L:L,[1]Printers!O:O,1,0,),10)),"")</f>
        <v>4.3</v>
      </c>
      <c r="H2970">
        <f>IFERROR(IF(ROUND(_xlfn.XLOOKUP([1]Parameters!B2970,[1]Printers!L:L,[1]Printers!Q:Q,,0)*G2970/10,0)*10&lt;_xlfn.XLOOKUP([1]Parameters!B2970,[1]Printers!L:L,[1]Printers!P:P,,0),ROUND(_xlfn.XLOOKUP([1]Parameters!B2970,[1]Printers!L:L,[1]Printers!Q:Q,,0)*G2970/10,0)*10,_xlfn.XLOOKUP([1]Parameters!B2970,[1]Printers!L:L,[1]Printers!P:P,,0)),"")</f>
        <v>40</v>
      </c>
      <c r="I2970" s="3" t="str" cm="1">
        <f t="array" ref="I2970">IFERROR(IF(ROW()-1&gt;COUNTA([1]!T_Printers[Printers])*COUNTA([1]!T_Resins[Resins]),"",_xlfn.IFS(ROUND(VLOOKUP(C2970,[1]!T_Resins[#Data],4,FALSE)/VLOOKUP(A2970,[1]!T_Printers[#Data],5,FALSE),1)&lt;=_xlfn.XLOOKUP(B2970,[1]Printers!L:L,[1]Printers!O:O,1,0,),ROUND(VLOOKUP(C2970,[1]!T_Resins[#Data],4,FALSE)/VLOOKUP(A2970,[1]!T_Printers[#Data],5,FALSE),1),ROUND(VLOOKUP(C2970,[1]!T_Resins[#Data],4,FALSE)/VLOOKUP(A2970,[1]!T_Printers[#Data],5,FALSE),1)&gt;_xlfn.XLOOKUP(B2970,[1]Printers!L:L,[1]Printers!O:O,1,0,),"")),"")</f>
        <v/>
      </c>
      <c r="J2970" t="str">
        <f>IFERROR(IF(ROUND(_xlfn.XLOOKUP([1]Parameters!B2970,[1]Printers!L:L,[1]Printers!Q:Q,,0)*I2970/10,0)*10&lt;_xlfn.XLOOKUP([1]Parameters!B2970,[1]Printers!L:L,[1]Printers!P:P,,0),ROUND(_xlfn.XLOOKUP([1]Parameters!B2970,[1]Printers!L:L,[1]Printers!Q:Q,,0)*I2970/10,0)*10,_xlfn.XLOOKUP([1]Parameters!B2970,[1]Printers!L:L,[1]Printers!P:P,,0)),"")</f>
        <v/>
      </c>
      <c r="K2970">
        <f>IF(SUM(E2970:J2970)&lt;&gt;0,VLOOKUP(A2970,[1]!T_Printers[#Data],10,FALSE)+VLOOKUP(C2970,[1]!T_Resins[#Data],10,FALSE),"")</f>
        <v>3</v>
      </c>
      <c r="L2970">
        <f>IF(SUM(E2970:J2970)&lt;&gt;0,VLOOKUP(A2970,[1]!T_Printers[#Data],11,FALSE),"")</f>
        <v>5</v>
      </c>
      <c r="M2970">
        <f>IF(SUM(E2970:J2970)&lt;&gt;0,VLOOKUP(C2970,[1]!T_Resins[#Data],8,FALSE),"")</f>
        <v>120</v>
      </c>
      <c r="N2970">
        <f>IF(_xlfn.XLOOKUP(B2970,[1]Printers!$L:$L,[1]Printers!$R:$R,0,0)&gt;0,[1]Parameters!M2970,IF(SUM(E2970:J2970)&lt;&gt;0,VLOOKUP(C2970,[1]!T_Resins[#Data],9,FALSE),""))</f>
        <v>180</v>
      </c>
      <c r="O2970" t="str">
        <f t="shared" si="46"/>
        <v>PhrozenSonic</v>
      </c>
    </row>
    <row r="2971" spans="1:15" x14ac:dyDescent="0.25">
      <c r="A2971" t="str">
        <f t="array" ref="A2971">IF(ROW()-1&gt;COUNTA([1]!T_Printers[Printers])*COUNTA([1]!T_Resins[Resins]),"",INDEX([1]!T_Printers[Printers],INT((ROW()-2)/COUNTA([1]!T_Resins[Resins])+1)))</f>
        <v>Phrozen Sonic</v>
      </c>
      <c r="B2971" t="str">
        <f>_xlfn.XLOOKUP(A2971,[1]!T_Printers[Printers],[1]!T_Printers[Icon link],,0)</f>
        <v>PhrozenSonic</v>
      </c>
      <c r="C2971" t="str">
        <f t="array" ref="C2971">IF(ROW()-1&gt;COUNTA([1]!T_Printers[Printers])*COUNTA([1]!T_Resins[Resins]),"",INDEX([1]!T_Resins[Resins],MOD(ROW()-2,COUNTA([1]!T_Resins[Resins]))+1))</f>
        <v>Dental Sand Pro A1-A2 (Crown LT)</v>
      </c>
      <c r="D2971">
        <f>IF(SUM(E2971:J2971)&lt;&gt;0,IF(ROW()-1&gt;COUNTA([1]!T_Printers[Printers])*COUNTA([1]!T_Resins[Resins]),"",2),"")</f>
        <v>2</v>
      </c>
      <c r="E2971" cm="1">
        <f t="array" ref="E2971">IFERROR(IF(ROW()-1&gt;COUNTA([1]!T_Printers[Printers])*COUNTA([1]!T_Resins[Resins]),"",_xlfn.IFS(ROUND(VLOOKUP(C2971,[1]!T_Resins[#Data],2,FALSE)/VLOOKUP(A2971,[1]!T_Printers[#Data],5,FALSE),1)&lt;=_xlfn.XLOOKUP(B2971,[1]Printers!L:L,[1]Printers!O:O,1,0,),ROUND(VLOOKUP(C2971,[1]!T_Resins[#Data],2,FALSE)/VLOOKUP(A2971,[1]!T_Printers[#Data],5,FALSE),1),ROUND(VLOOKUP(C2971,[1]!T_Resins[#Data],2,FALSE)/VLOOKUP(A2971,[1]!T_Printers[#Data],5,FALSE),1)&gt;_xlfn.XLOOKUP(B2971,[1]Printers!L:L,[1]Printers!O:O,1,0,),10)),"Используйте слой 100 мкм")</f>
        <v>6.8</v>
      </c>
      <c r="F2971">
        <f>IFERROR(IF(ROUND(_xlfn.XLOOKUP([1]Parameters!B2971,[1]Printers!L:L,[1]Printers!Q:Q,,0)*E2971/10,0)*10&lt;_xlfn.XLOOKUP([1]Parameters!B2971,[1]Printers!L:L,[1]Printers!P:P,,0),ROUND(_xlfn.XLOOKUP([1]Parameters!B2971,[1]Printers!L:L,[1]Printers!Q:Q,,0)*E2971/10,0)*10,_xlfn.XLOOKUP([1]Parameters!B2971,[1]Printers!L:L,[1]Printers!P:P,,0)),"")</f>
        <v>60</v>
      </c>
      <c r="G2971" cm="1">
        <f t="array" ref="G2971">IFERROR(IF(ROW()-1&gt;COUNTA([1]!T_Printers[Printers])*COUNTA([1]!T_Resins[Resins]),"",_xlfn.IFS(ROUND(VLOOKUP(C2971,[1]!T_Resins[#Data],3,FALSE)/VLOOKUP(A2971,[1]!T_Printers[#Data],5,FALSE),1)&lt;=_xlfn.XLOOKUP(B2971,[1]Printers!L:L,[1]Printers!O:O,1,0,),ROUND(VLOOKUP(C2971,[1]!T_Resins[#Data],3,FALSE)/VLOOKUP(A2971,[1]!T_Printers[#Data],5,FALSE),1),ROUND(VLOOKUP(C2971,[1]!T_Resins[#Data],3,FALSE)/VLOOKUP(A2971,[1]!T_Printers[#Data],5,FALSE),1)&gt;_xlfn.XLOOKUP(B2971,[1]Printers!L:L,[1]Printers!O:O,1,0,),10)),"")</f>
        <v>9.6999999999999993</v>
      </c>
      <c r="H2971">
        <f>IFERROR(IF(ROUND(_xlfn.XLOOKUP([1]Parameters!B2971,[1]Printers!L:L,[1]Printers!Q:Q,,0)*G2971/10,0)*10&lt;_xlfn.XLOOKUP([1]Parameters!B2971,[1]Printers!L:L,[1]Printers!P:P,,0),ROUND(_xlfn.XLOOKUP([1]Parameters!B2971,[1]Printers!L:L,[1]Printers!Q:Q,,0)*G2971/10,0)*10,_xlfn.XLOOKUP([1]Parameters!B2971,[1]Printers!L:L,[1]Printers!P:P,,0)),"")</f>
        <v>90</v>
      </c>
      <c r="I2971" s="3" t="str" cm="1">
        <f t="array" ref="I2971">IFERROR(IF(ROW()-1&gt;COUNTA([1]!T_Printers[Printers])*COUNTA([1]!T_Resins[Resins]),"",_xlfn.IFS(ROUND(VLOOKUP(C2971,[1]!T_Resins[#Data],4,FALSE)/VLOOKUP(A2971,[1]!T_Printers[#Data],5,FALSE),1)&lt;=_xlfn.XLOOKUP(B2971,[1]Printers!L:L,[1]Printers!O:O,1,0,),ROUND(VLOOKUP(C2971,[1]!T_Resins[#Data],4,FALSE)/VLOOKUP(A2971,[1]!T_Printers[#Data],5,FALSE),1),ROUND(VLOOKUP(C2971,[1]!T_Resins[#Data],4,FALSE)/VLOOKUP(A2971,[1]!T_Printers[#Data],5,FALSE),1)&gt;_xlfn.XLOOKUP(B2971,[1]Printers!L:L,[1]Printers!O:O,1,0,),"")),"")</f>
        <v/>
      </c>
      <c r="J2971" t="str">
        <f>IFERROR(IF(ROUND(_xlfn.XLOOKUP([1]Parameters!B2971,[1]Printers!L:L,[1]Printers!Q:Q,,0)*I2971/10,0)*10&lt;_xlfn.XLOOKUP([1]Parameters!B2971,[1]Printers!L:L,[1]Printers!P:P,,0),ROUND(_xlfn.XLOOKUP([1]Parameters!B2971,[1]Printers!L:L,[1]Printers!Q:Q,,0)*I2971/10,0)*10,_xlfn.XLOOKUP([1]Parameters!B2971,[1]Printers!L:L,[1]Printers!P:P,,0)),"")</f>
        <v/>
      </c>
      <c r="K2971">
        <f>IF(SUM(E2971:J2971)&lt;&gt;0,VLOOKUP(A2971,[1]!T_Printers[#Data],10,FALSE)+VLOOKUP(C2971,[1]!T_Resins[#Data],10,FALSE),"")</f>
        <v>3</v>
      </c>
      <c r="L2971">
        <f>IF(SUM(E2971:J2971)&lt;&gt;0,VLOOKUP(A2971,[1]!T_Printers[#Data],11,FALSE),"")</f>
        <v>5</v>
      </c>
      <c r="M2971">
        <f>IF(SUM(E2971:J2971)&lt;&gt;0,VLOOKUP(C2971,[1]!T_Resins[#Data],8,FALSE),"")</f>
        <v>120</v>
      </c>
      <c r="N2971">
        <f>IF(_xlfn.XLOOKUP(B2971,[1]Printers!$L:$L,[1]Printers!$R:$R,0,0)&gt;0,[1]Parameters!M2971,IF(SUM(E2971:J2971)&lt;&gt;0,VLOOKUP(C2971,[1]!T_Resins[#Data],9,FALSE),""))</f>
        <v>180</v>
      </c>
      <c r="O2971" t="str">
        <f t="shared" si="46"/>
        <v>PhrozenSonic</v>
      </c>
    </row>
    <row r="2972" spans="1:15" x14ac:dyDescent="0.25">
      <c r="A2972" t="str">
        <f t="array" ref="A2972">IF(ROW()-1&gt;COUNTA([1]!T_Printers[Printers])*COUNTA([1]!T_Resins[Resins]),"",INDEX([1]!T_Printers[Printers],INT((ROW()-2)/COUNTA([1]!T_Resins[Resins])+1)))</f>
        <v>Phrozen Sonic</v>
      </c>
      <c r="B2972" t="str">
        <f>_xlfn.XLOOKUP(A2972,[1]!T_Printers[Printers],[1]!T_Printers[Icon link],,0)</f>
        <v>PhrozenSonic</v>
      </c>
      <c r="C2972" t="str">
        <f t="array" ref="C2972">IF(ROW()-1&gt;COUNTA([1]!T_Printers[Printers])*COUNTA([1]!T_Resins[Resins]),"",INDEX([1]!T_Resins[Resins],MOD(ROW()-2,COUNTA([1]!T_Resins[Resins]))+1))</f>
        <v>Dental Sand Pro A3 (Crown LT)</v>
      </c>
      <c r="D2972">
        <f>IF(SUM(E2972:J2972)&lt;&gt;0,IF(ROW()-1&gt;COUNTA([1]!T_Printers[Printers])*COUNTA([1]!T_Resins[Resins]),"",2),"")</f>
        <v>2</v>
      </c>
      <c r="E2972" cm="1">
        <f t="array" ref="E2972">IFERROR(IF(ROW()-1&gt;COUNTA([1]!T_Printers[Printers])*COUNTA([1]!T_Resins[Resins]),"",_xlfn.IFS(ROUND(VLOOKUP(C2972,[1]!T_Resins[#Data],2,FALSE)/VLOOKUP(A2972,[1]!T_Printers[#Data],5,FALSE),1)&lt;=_xlfn.XLOOKUP(B2972,[1]Printers!L:L,[1]Printers!O:O,1,0,),ROUND(VLOOKUP(C2972,[1]!T_Resins[#Data],2,FALSE)/VLOOKUP(A2972,[1]!T_Printers[#Data],5,FALSE),1),ROUND(VLOOKUP(C2972,[1]!T_Resins[#Data],2,FALSE)/VLOOKUP(A2972,[1]!T_Printers[#Data],5,FALSE),1)&gt;_xlfn.XLOOKUP(B2972,[1]Printers!L:L,[1]Printers!O:O,1,0,),10)),"Используйте слой 100 мкм")</f>
        <v>6.8</v>
      </c>
      <c r="F2972">
        <f>IFERROR(IF(ROUND(_xlfn.XLOOKUP([1]Parameters!B2972,[1]Printers!L:L,[1]Printers!Q:Q,,0)*E2972/10,0)*10&lt;_xlfn.XLOOKUP([1]Parameters!B2972,[1]Printers!L:L,[1]Printers!P:P,,0),ROUND(_xlfn.XLOOKUP([1]Parameters!B2972,[1]Printers!L:L,[1]Printers!Q:Q,,0)*E2972/10,0)*10,_xlfn.XLOOKUP([1]Parameters!B2972,[1]Printers!L:L,[1]Printers!P:P,,0)),"")</f>
        <v>60</v>
      </c>
      <c r="G2972" cm="1">
        <f t="array" ref="G2972">IFERROR(IF(ROW()-1&gt;COUNTA([1]!T_Printers[Printers])*COUNTA([1]!T_Resins[Resins]),"",_xlfn.IFS(ROUND(VLOOKUP(C2972,[1]!T_Resins[#Data],3,FALSE)/VLOOKUP(A2972,[1]!T_Printers[#Data],5,FALSE),1)&lt;=_xlfn.XLOOKUP(B2972,[1]Printers!L:L,[1]Printers!O:O,1,0,),ROUND(VLOOKUP(C2972,[1]!T_Resins[#Data],3,FALSE)/VLOOKUP(A2972,[1]!T_Printers[#Data],5,FALSE),1),ROUND(VLOOKUP(C2972,[1]!T_Resins[#Data],3,FALSE)/VLOOKUP(A2972,[1]!T_Printers[#Data],5,FALSE),1)&gt;_xlfn.XLOOKUP(B2972,[1]Printers!L:L,[1]Printers!O:O,1,0,),10)),"")</f>
        <v>9.6999999999999993</v>
      </c>
      <c r="H2972">
        <f>IFERROR(IF(ROUND(_xlfn.XLOOKUP([1]Parameters!B2972,[1]Printers!L:L,[1]Printers!Q:Q,,0)*G2972/10,0)*10&lt;_xlfn.XLOOKUP([1]Parameters!B2972,[1]Printers!L:L,[1]Printers!P:P,,0),ROUND(_xlfn.XLOOKUP([1]Parameters!B2972,[1]Printers!L:L,[1]Printers!Q:Q,,0)*G2972/10,0)*10,_xlfn.XLOOKUP([1]Parameters!B2972,[1]Printers!L:L,[1]Printers!P:P,,0)),"")</f>
        <v>90</v>
      </c>
      <c r="I2972" s="3" t="str" cm="1">
        <f t="array" ref="I2972">IFERROR(IF(ROW()-1&gt;COUNTA([1]!T_Printers[Printers])*COUNTA([1]!T_Resins[Resins]),"",_xlfn.IFS(ROUND(VLOOKUP(C2972,[1]!T_Resins[#Data],4,FALSE)/VLOOKUP(A2972,[1]!T_Printers[#Data],5,FALSE),1)&lt;=_xlfn.XLOOKUP(B2972,[1]Printers!L:L,[1]Printers!O:O,1,0,),ROUND(VLOOKUP(C2972,[1]!T_Resins[#Data],4,FALSE)/VLOOKUP(A2972,[1]!T_Printers[#Data],5,FALSE),1),ROUND(VLOOKUP(C2972,[1]!T_Resins[#Data],4,FALSE)/VLOOKUP(A2972,[1]!T_Printers[#Data],5,FALSE),1)&gt;_xlfn.XLOOKUP(B2972,[1]Printers!L:L,[1]Printers!O:O,1,0,),"")),"")</f>
        <v/>
      </c>
      <c r="J2972" t="str">
        <f>IFERROR(IF(ROUND(_xlfn.XLOOKUP([1]Parameters!B2972,[1]Printers!L:L,[1]Printers!Q:Q,,0)*I2972/10,0)*10&lt;_xlfn.XLOOKUP([1]Parameters!B2972,[1]Printers!L:L,[1]Printers!P:P,,0),ROUND(_xlfn.XLOOKUP([1]Parameters!B2972,[1]Printers!L:L,[1]Printers!Q:Q,,0)*I2972/10,0)*10,_xlfn.XLOOKUP([1]Parameters!B2972,[1]Printers!L:L,[1]Printers!P:P,,0)),"")</f>
        <v/>
      </c>
      <c r="K2972">
        <f>IF(SUM(E2972:J2972)&lt;&gt;0,VLOOKUP(A2972,[1]!T_Printers[#Data],10,FALSE)+VLOOKUP(C2972,[1]!T_Resins[#Data],10,FALSE),"")</f>
        <v>3</v>
      </c>
      <c r="L2972">
        <f>IF(SUM(E2972:J2972)&lt;&gt;0,VLOOKUP(A2972,[1]!T_Printers[#Data],11,FALSE),"")</f>
        <v>5</v>
      </c>
      <c r="M2972">
        <f>IF(SUM(E2972:J2972)&lt;&gt;0,VLOOKUP(C2972,[1]!T_Resins[#Data],8,FALSE),"")</f>
        <v>120</v>
      </c>
      <c r="N2972">
        <f>IF(_xlfn.XLOOKUP(B2972,[1]Printers!$L:$L,[1]Printers!$R:$R,0,0)&gt;0,[1]Parameters!M2972,IF(SUM(E2972:J2972)&lt;&gt;0,VLOOKUP(C2972,[1]!T_Resins[#Data],9,FALSE),""))</f>
        <v>180</v>
      </c>
      <c r="O2972" t="str">
        <f t="shared" si="46"/>
        <v>PhrozenSonic</v>
      </c>
    </row>
    <row r="2973" spans="1:15" x14ac:dyDescent="0.25">
      <c r="A2973" t="str">
        <f t="array" ref="A2973">IF(ROW()-1&gt;COUNTA([1]!T_Printers[Printers])*COUNTA([1]!T_Resins[Resins]),"",INDEX([1]!T_Printers[Printers],INT((ROW()-2)/COUNTA([1]!T_Resins[Resins])+1)))</f>
        <v>Phrozen Sonic</v>
      </c>
      <c r="B2973" t="str">
        <f>_xlfn.XLOOKUP(A2973,[1]!T_Printers[Printers],[1]!T_Printers[Icon link],,0)</f>
        <v>PhrozenSonic</v>
      </c>
      <c r="C2973" t="str">
        <f t="array" ref="C2973">IF(ROW()-1&gt;COUNTA([1]!T_Printers[Printers])*COUNTA([1]!T_Resins[Resins]),"",INDEX([1]!T_Resins[Resins],MOD(ROW()-2,COUNTA([1]!T_Resins[Resins]))+1))</f>
        <v>Dental Splint Soft</v>
      </c>
      <c r="D2973">
        <f>IF(SUM(E2973:J2973)&lt;&gt;0,IF(ROW()-1&gt;COUNTA([1]!T_Printers[Printers])*COUNTA([1]!T_Resins[Resins]),"",2),"")</f>
        <v>2</v>
      </c>
      <c r="E2973" cm="1">
        <f t="array" ref="E2973">IFERROR(IF(ROW()-1&gt;COUNTA([1]!T_Printers[Printers])*COUNTA([1]!T_Resins[Resins]),"",_xlfn.IFS(ROUND(VLOOKUP(C2973,[1]!T_Resins[#Data],2,FALSE)/VLOOKUP(A2973,[1]!T_Printers[#Data],5,FALSE),1)&lt;=_xlfn.XLOOKUP(B2973,[1]Printers!L:L,[1]Printers!O:O,1,0,),ROUND(VLOOKUP(C2973,[1]!T_Resins[#Data],2,FALSE)/VLOOKUP(A2973,[1]!T_Printers[#Data],5,FALSE),1),ROUND(VLOOKUP(C2973,[1]!T_Resins[#Data],2,FALSE)/VLOOKUP(A2973,[1]!T_Printers[#Data],5,FALSE),1)&gt;_xlfn.XLOOKUP(B2973,[1]Printers!L:L,[1]Printers!O:O,1,0,),10)),"Используйте слой 100 мкм")</f>
        <v>4.5</v>
      </c>
      <c r="F2973">
        <f>IFERROR(IF(ROUND(_xlfn.XLOOKUP([1]Parameters!B2973,[1]Printers!L:L,[1]Printers!Q:Q,,0)*E2973/10,0)*10&lt;_xlfn.XLOOKUP([1]Parameters!B2973,[1]Printers!L:L,[1]Printers!P:P,,0),ROUND(_xlfn.XLOOKUP([1]Parameters!B2973,[1]Printers!L:L,[1]Printers!Q:Q,,0)*E2973/10,0)*10,_xlfn.XLOOKUP([1]Parameters!B2973,[1]Printers!L:L,[1]Printers!P:P,,0)),"")</f>
        <v>40</v>
      </c>
      <c r="G2973" cm="1">
        <f t="array" ref="G2973">IFERROR(IF(ROW()-1&gt;COUNTA([1]!T_Printers[Printers])*COUNTA([1]!T_Resins[Resins]),"",_xlfn.IFS(ROUND(VLOOKUP(C2973,[1]!T_Resins[#Data],3,FALSE)/VLOOKUP(A2973,[1]!T_Printers[#Data],5,FALSE),1)&lt;=_xlfn.XLOOKUP(B2973,[1]Printers!L:L,[1]Printers!O:O,1,0,),ROUND(VLOOKUP(C2973,[1]!T_Resins[#Data],3,FALSE)/VLOOKUP(A2973,[1]!T_Printers[#Data],5,FALSE),1),ROUND(VLOOKUP(C2973,[1]!T_Resins[#Data],3,FALSE)/VLOOKUP(A2973,[1]!T_Printers[#Data],5,FALSE),1)&gt;_xlfn.XLOOKUP(B2973,[1]Printers!L:L,[1]Printers!O:O,1,0,),10)),"")</f>
        <v>5.9</v>
      </c>
      <c r="H2973">
        <f>IFERROR(IF(ROUND(_xlfn.XLOOKUP([1]Parameters!B2973,[1]Printers!L:L,[1]Printers!Q:Q,,0)*G2973/10,0)*10&lt;_xlfn.XLOOKUP([1]Parameters!B2973,[1]Printers!L:L,[1]Printers!P:P,,0),ROUND(_xlfn.XLOOKUP([1]Parameters!B2973,[1]Printers!L:L,[1]Printers!Q:Q,,0)*G2973/10,0)*10,_xlfn.XLOOKUP([1]Parameters!B2973,[1]Printers!L:L,[1]Printers!P:P,,0)),"")</f>
        <v>50</v>
      </c>
      <c r="I2973" s="3" t="str" cm="1">
        <f t="array" ref="I2973">IFERROR(IF(ROW()-1&gt;COUNTA([1]!T_Printers[Printers])*COUNTA([1]!T_Resins[Resins]),"",_xlfn.IFS(ROUND(VLOOKUP(C2973,[1]!T_Resins[#Data],4,FALSE)/VLOOKUP(A2973,[1]!T_Printers[#Data],5,FALSE),1)&lt;=_xlfn.XLOOKUP(B2973,[1]Printers!L:L,[1]Printers!O:O,1,0,),ROUND(VLOOKUP(C2973,[1]!T_Resins[#Data],4,FALSE)/VLOOKUP(A2973,[1]!T_Printers[#Data],5,FALSE),1),ROUND(VLOOKUP(C2973,[1]!T_Resins[#Data],4,FALSE)/VLOOKUP(A2973,[1]!T_Printers[#Data],5,FALSE),1)&gt;_xlfn.XLOOKUP(B2973,[1]Printers!L:L,[1]Printers!O:O,1,0,),"")),"")</f>
        <v/>
      </c>
      <c r="J2973" t="str">
        <f>IFERROR(IF(ROUND(_xlfn.XLOOKUP([1]Parameters!B2973,[1]Printers!L:L,[1]Printers!Q:Q,,0)*I2973/10,0)*10&lt;_xlfn.XLOOKUP([1]Parameters!B2973,[1]Printers!L:L,[1]Printers!P:P,,0),ROUND(_xlfn.XLOOKUP([1]Parameters!B2973,[1]Printers!L:L,[1]Printers!Q:Q,,0)*I2973/10,0)*10,_xlfn.XLOOKUP([1]Parameters!B2973,[1]Printers!L:L,[1]Printers!P:P,,0)),"")</f>
        <v/>
      </c>
      <c r="K2973">
        <f>IF(SUM(E2973:J2973)&lt;&gt;0,VLOOKUP(A2973,[1]!T_Printers[#Data],10,FALSE)+VLOOKUP(C2973,[1]!T_Resins[#Data],10,FALSE),"")</f>
        <v>2</v>
      </c>
      <c r="L2973">
        <f>IF(SUM(E2973:J2973)&lt;&gt;0,VLOOKUP(A2973,[1]!T_Printers[#Data],11,FALSE),"")</f>
        <v>5</v>
      </c>
      <c r="M2973">
        <f>IF(SUM(E2973:J2973)&lt;&gt;0,VLOOKUP(C2973,[1]!T_Resins[#Data],8,FALSE),"")</f>
        <v>60</v>
      </c>
      <c r="N2973">
        <f>IF(_xlfn.XLOOKUP(B2973,[1]Printers!$L:$L,[1]Printers!$R:$R,0,0)&gt;0,[1]Parameters!M2973,IF(SUM(E2973:J2973)&lt;&gt;0,VLOOKUP(C2973,[1]!T_Resins[#Data],9,FALSE),""))</f>
        <v>60</v>
      </c>
      <c r="O2973" t="str">
        <f t="shared" si="46"/>
        <v>PhrozenSonic</v>
      </c>
    </row>
    <row r="2974" spans="1:15" x14ac:dyDescent="0.25">
      <c r="A2974" t="str">
        <f t="array" ref="A2974">IF(ROW()-1&gt;COUNTA([1]!T_Printers[Printers])*COUNTA([1]!T_Resins[Resins]),"",INDEX([1]!T_Printers[Printers],INT((ROW()-2)/COUNTA([1]!T_Resins[Resins])+1)))</f>
        <v>Phrozen Sonic</v>
      </c>
      <c r="B2974" t="str">
        <f>_xlfn.XLOOKUP(A2974,[1]!T_Printers[Printers],[1]!T_Printers[Icon link],,0)</f>
        <v>PhrozenSonic</v>
      </c>
      <c r="C2974" t="str">
        <f t="array" ref="C2974">IF(ROW()-1&gt;COUNTA([1]!T_Printers[Printers])*COUNTA([1]!T_Resins[Resins]),"",INDEX([1]!T_Resins[Resins],MOD(ROW()-2,COUNTA([1]!T_Resins[Resins]))+1))</f>
        <v>Dental Tray</v>
      </c>
      <c r="D2974">
        <f>IF(SUM(E2974:J2974)&lt;&gt;0,IF(ROW()-1&gt;COUNTA([1]!T_Printers[Printers])*COUNTA([1]!T_Resins[Resins]),"",2),"")</f>
        <v>2</v>
      </c>
      <c r="E2974" t="str" cm="1">
        <f t="array" ref="E2974">IFERROR(IF(ROW()-1&gt;COUNTA([1]!T_Printers[Printers])*COUNTA([1]!T_Resins[Resins]),"",_xlfn.IFS(ROUND(VLOOKUP(C2974,[1]!T_Resins[#Data],2,FALSE)/VLOOKUP(A2974,[1]!T_Printers[#Data],5,FALSE),1)&lt;=_xlfn.XLOOKUP(B2974,[1]Printers!L:L,[1]Printers!O:O,1,0,),ROUND(VLOOKUP(C2974,[1]!T_Resins[#Data],2,FALSE)/VLOOKUP(A2974,[1]!T_Printers[#Data],5,FALSE),1),ROUND(VLOOKUP(C2974,[1]!T_Resins[#Data],2,FALSE)/VLOOKUP(A2974,[1]!T_Printers[#Data],5,FALSE),1)&gt;_xlfn.XLOOKUP(B2974,[1]Printers!L:L,[1]Printers!O:O,1,0,),10)),"Используйте слой 100 мкм")</f>
        <v>Используйте слой 100 мкм</v>
      </c>
      <c r="F2974" t="str">
        <f>IFERROR(IF(ROUND(_xlfn.XLOOKUP([1]Parameters!B2974,[1]Printers!L:L,[1]Printers!Q:Q,,0)*E2974/10,0)*10&lt;_xlfn.XLOOKUP([1]Parameters!B2974,[1]Printers!L:L,[1]Printers!P:P,,0),ROUND(_xlfn.XLOOKUP([1]Parameters!B2974,[1]Printers!L:L,[1]Printers!Q:Q,,0)*E2974/10,0)*10,_xlfn.XLOOKUP([1]Parameters!B2974,[1]Printers!L:L,[1]Printers!P:P,,0)),"")</f>
        <v/>
      </c>
      <c r="G2974" cm="1">
        <f t="array" ref="G2974">IFERROR(IF(ROW()-1&gt;COUNTA([1]!T_Printers[Printers])*COUNTA([1]!T_Resins[Resins]),"",_xlfn.IFS(ROUND(VLOOKUP(C2974,[1]!T_Resins[#Data],3,FALSE)/VLOOKUP(A2974,[1]!T_Printers[#Data],5,FALSE),1)&lt;=_xlfn.XLOOKUP(B2974,[1]Printers!L:L,[1]Printers!O:O,1,0,),ROUND(VLOOKUP(C2974,[1]!T_Resins[#Data],3,FALSE)/VLOOKUP(A2974,[1]!T_Printers[#Data],5,FALSE),1),ROUND(VLOOKUP(C2974,[1]!T_Resins[#Data],3,FALSE)/VLOOKUP(A2974,[1]!T_Printers[#Data],5,FALSE),1)&gt;_xlfn.XLOOKUP(B2974,[1]Printers!L:L,[1]Printers!O:O,1,0,),10)),"")</f>
        <v>3.6</v>
      </c>
      <c r="H2974">
        <f>IFERROR(IF(ROUND(_xlfn.XLOOKUP([1]Parameters!B2974,[1]Printers!L:L,[1]Printers!Q:Q,,0)*G2974/10,0)*10&lt;_xlfn.XLOOKUP([1]Parameters!B2974,[1]Printers!L:L,[1]Printers!P:P,,0),ROUND(_xlfn.XLOOKUP([1]Parameters!B2974,[1]Printers!L:L,[1]Printers!Q:Q,,0)*G2974/10,0)*10,_xlfn.XLOOKUP([1]Parameters!B2974,[1]Printers!L:L,[1]Printers!P:P,,0)),"")</f>
        <v>30</v>
      </c>
      <c r="I2974" s="3" cm="1">
        <f t="array" ref="I2974">IFERROR(IF(ROW()-1&gt;COUNTA([1]!T_Printers[Printers])*COUNTA([1]!T_Resins[Resins]),"",_xlfn.IFS(ROUND(VLOOKUP(C2974,[1]!T_Resins[#Data],4,FALSE)/VLOOKUP(A2974,[1]!T_Printers[#Data],5,FALSE),1)&lt;=_xlfn.XLOOKUP(B2974,[1]Printers!L:L,[1]Printers!O:O,1,0,),ROUND(VLOOKUP(C2974,[1]!T_Resins[#Data],4,FALSE)/VLOOKUP(A2974,[1]!T_Printers[#Data],5,FALSE),1),ROUND(VLOOKUP(C2974,[1]!T_Resins[#Data],4,FALSE)/VLOOKUP(A2974,[1]!T_Printers[#Data],5,FALSE),1)&gt;_xlfn.XLOOKUP(B2974,[1]Printers!L:L,[1]Printers!O:O,1,0,),"")),"")</f>
        <v>4.5</v>
      </c>
      <c r="J2974">
        <f>IFERROR(IF(ROUND(_xlfn.XLOOKUP([1]Parameters!B2974,[1]Printers!L:L,[1]Printers!Q:Q,,0)*I2974/10,0)*10&lt;_xlfn.XLOOKUP([1]Parameters!B2974,[1]Printers!L:L,[1]Printers!P:P,,0),ROUND(_xlfn.XLOOKUP([1]Parameters!B2974,[1]Printers!L:L,[1]Printers!Q:Q,,0)*I2974/10,0)*10,_xlfn.XLOOKUP([1]Parameters!B2974,[1]Printers!L:L,[1]Printers!P:P,,0)),"")</f>
        <v>40</v>
      </c>
      <c r="K2974">
        <f>IF(SUM(E2974:J2974)&lt;&gt;0,VLOOKUP(A2974,[1]!T_Printers[#Data],10,FALSE)+VLOOKUP(C2974,[1]!T_Resins[#Data],10,FALSE),"")</f>
        <v>2</v>
      </c>
      <c r="L2974">
        <f>IF(SUM(E2974:J2974)&lt;&gt;0,VLOOKUP(A2974,[1]!T_Printers[#Data],11,FALSE),"")</f>
        <v>5</v>
      </c>
      <c r="M2974">
        <f>IF(SUM(E2974:J2974)&lt;&gt;0,VLOOKUP(C2974,[1]!T_Resins[#Data],8,FALSE),"")</f>
        <v>120</v>
      </c>
      <c r="N2974">
        <f>IF(_xlfn.XLOOKUP(B2974,[1]Printers!$L:$L,[1]Printers!$R:$R,0,0)&gt;0,[1]Parameters!M2974,IF(SUM(E2974:J2974)&lt;&gt;0,VLOOKUP(C2974,[1]!T_Resins[#Data],9,FALSE),""))</f>
        <v>180</v>
      </c>
      <c r="O2974" t="str">
        <f t="shared" si="46"/>
        <v>PhrozenSonic</v>
      </c>
    </row>
    <row r="2975" spans="1:15" x14ac:dyDescent="0.25">
      <c r="A2975" t="str">
        <f t="array" ref="A2975">IF(ROW()-1&gt;COUNTA([1]!T_Printers[Printers])*COUNTA([1]!T_Resins[Resins]),"",INDEX([1]!T_Printers[Printers],INT((ROW()-2)/COUNTA([1]!T_Resins[Resins])+1)))</f>
        <v>Phrozen Sonic</v>
      </c>
      <c r="B2975" t="str">
        <f>_xlfn.XLOOKUP(A2975,[1]!T_Printers[Printers],[1]!T_Printers[Icon link],,0)</f>
        <v>PhrozenSonic</v>
      </c>
      <c r="C2975" t="str">
        <f t="array" ref="C2975">IF(ROW()-1&gt;COUNTA([1]!T_Printers[Printers])*COUNTA([1]!T_Resins[Resins]),"",INDEX([1]!T_Resins[Resins],MOD(ROW()-2,COUNTA([1]!T_Resins[Resins]))+1))</f>
        <v>Dental Yellow Clear</v>
      </c>
      <c r="D2975">
        <f>IF(SUM(E2975:J2975)&lt;&gt;0,IF(ROW()-1&gt;COUNTA([1]!T_Printers[Printers])*COUNTA([1]!T_Resins[Resins]),"",2),"")</f>
        <v>2</v>
      </c>
      <c r="E2975" cm="1">
        <f t="array" ref="E2975">IFERROR(IF(ROW()-1&gt;COUNTA([1]!T_Printers[Printers])*COUNTA([1]!T_Resins[Resins]),"",_xlfn.IFS(ROUND(VLOOKUP(C2975,[1]!T_Resins[#Data],2,FALSE)/VLOOKUP(A2975,[1]!T_Printers[#Data],5,FALSE),1)&lt;=_xlfn.XLOOKUP(B2975,[1]Printers!L:L,[1]Printers!O:O,1,0,),ROUND(VLOOKUP(C2975,[1]!T_Resins[#Data],2,FALSE)/VLOOKUP(A2975,[1]!T_Printers[#Data],5,FALSE),1),ROUND(VLOOKUP(C2975,[1]!T_Resins[#Data],2,FALSE)/VLOOKUP(A2975,[1]!T_Printers[#Data],5,FALSE),1)&gt;_xlfn.XLOOKUP(B2975,[1]Printers!L:L,[1]Printers!O:O,1,0,),10)),"Используйте слой 100 мкм")</f>
        <v>1.6</v>
      </c>
      <c r="F2975">
        <f>IFERROR(IF(ROUND(_xlfn.XLOOKUP([1]Parameters!B2975,[1]Printers!L:L,[1]Printers!Q:Q,,0)*E2975/10,0)*10&lt;_xlfn.XLOOKUP([1]Parameters!B2975,[1]Printers!L:L,[1]Printers!P:P,,0),ROUND(_xlfn.XLOOKUP([1]Parameters!B2975,[1]Printers!L:L,[1]Printers!Q:Q,,0)*E2975/10,0)*10,_xlfn.XLOOKUP([1]Parameters!B2975,[1]Printers!L:L,[1]Printers!P:P,,0)),"")</f>
        <v>10</v>
      </c>
      <c r="G2975" cm="1">
        <f t="array" ref="G2975">IFERROR(IF(ROW()-1&gt;COUNTA([1]!T_Printers[Printers])*COUNTA([1]!T_Resins[Resins]),"",_xlfn.IFS(ROUND(VLOOKUP(C2975,[1]!T_Resins[#Data],3,FALSE)/VLOOKUP(A2975,[1]!T_Printers[#Data],5,FALSE),1)&lt;=_xlfn.XLOOKUP(B2975,[1]Printers!L:L,[1]Printers!O:O,1,0,),ROUND(VLOOKUP(C2975,[1]!T_Resins[#Data],3,FALSE)/VLOOKUP(A2975,[1]!T_Printers[#Data],5,FALSE),1),ROUND(VLOOKUP(C2975,[1]!T_Resins[#Data],3,FALSE)/VLOOKUP(A2975,[1]!T_Printers[#Data],5,FALSE),1)&gt;_xlfn.XLOOKUP(B2975,[1]Printers!L:L,[1]Printers!O:O,1,0,),10)),"")</f>
        <v>2.1</v>
      </c>
      <c r="H2975">
        <f>IFERROR(IF(ROUND(_xlfn.XLOOKUP([1]Parameters!B2975,[1]Printers!L:L,[1]Printers!Q:Q,,0)*G2975/10,0)*10&lt;_xlfn.XLOOKUP([1]Parameters!B2975,[1]Printers!L:L,[1]Printers!P:P,,0),ROUND(_xlfn.XLOOKUP([1]Parameters!B2975,[1]Printers!L:L,[1]Printers!Q:Q,,0)*G2975/10,0)*10,_xlfn.XLOOKUP([1]Parameters!B2975,[1]Printers!L:L,[1]Printers!P:P,,0)),"")</f>
        <v>20</v>
      </c>
      <c r="I2975" s="3" t="str" cm="1">
        <f t="array" ref="I2975">IFERROR(IF(ROW()-1&gt;COUNTA([1]!T_Printers[Printers])*COUNTA([1]!T_Resins[Resins]),"",_xlfn.IFS(ROUND(VLOOKUP(C2975,[1]!T_Resins[#Data],4,FALSE)/VLOOKUP(A2975,[1]!T_Printers[#Data],5,FALSE),1)&lt;=_xlfn.XLOOKUP(B2975,[1]Printers!L:L,[1]Printers!O:O,1,0,),ROUND(VLOOKUP(C2975,[1]!T_Resins[#Data],4,FALSE)/VLOOKUP(A2975,[1]!T_Printers[#Data],5,FALSE),1),ROUND(VLOOKUP(C2975,[1]!T_Resins[#Data],4,FALSE)/VLOOKUP(A2975,[1]!T_Printers[#Data],5,FALSE),1)&gt;_xlfn.XLOOKUP(B2975,[1]Printers!L:L,[1]Printers!O:O,1,0,),"")),"")</f>
        <v/>
      </c>
      <c r="J2975" t="str">
        <f>IFERROR(IF(ROUND(_xlfn.XLOOKUP([1]Parameters!B2975,[1]Printers!L:L,[1]Printers!Q:Q,,0)*I2975/10,0)*10&lt;_xlfn.XLOOKUP([1]Parameters!B2975,[1]Printers!L:L,[1]Printers!P:P,,0),ROUND(_xlfn.XLOOKUP([1]Parameters!B2975,[1]Printers!L:L,[1]Printers!Q:Q,,0)*I2975/10,0)*10,_xlfn.XLOOKUP([1]Parameters!B2975,[1]Printers!L:L,[1]Printers!P:P,,0)),"")</f>
        <v/>
      </c>
      <c r="K2975">
        <f>IF(SUM(E2975:J2975)&lt;&gt;0,VLOOKUP(A2975,[1]!T_Printers[#Data],10,FALSE)+VLOOKUP(C2975,[1]!T_Resins[#Data],10,FALSE),"")</f>
        <v>2</v>
      </c>
      <c r="L2975">
        <f>IF(SUM(E2975:J2975)&lt;&gt;0,VLOOKUP(A2975,[1]!T_Printers[#Data],11,FALSE),"")</f>
        <v>5</v>
      </c>
      <c r="M2975">
        <f>IF(SUM(E2975:J2975)&lt;&gt;0,VLOOKUP(C2975,[1]!T_Resins[#Data],8,FALSE),"")</f>
        <v>120</v>
      </c>
      <c r="N2975">
        <f>IF(_xlfn.XLOOKUP(B2975,[1]Printers!$L:$L,[1]Printers!$R:$R,0,0)&gt;0,[1]Parameters!M2975,IF(SUM(E2975:J2975)&lt;&gt;0,VLOOKUP(C2975,[1]!T_Resins[#Data],9,FALSE),""))</f>
        <v>180</v>
      </c>
      <c r="O2975" t="str">
        <f t="shared" si="46"/>
        <v>PhrozenSonic</v>
      </c>
    </row>
    <row r="2976" spans="1:15" x14ac:dyDescent="0.25">
      <c r="A2976" t="str">
        <f t="array" ref="A2976">IF(ROW()-1&gt;COUNTA([1]!T_Printers[Printers])*COUNTA([1]!T_Resins[Resins]),"",INDEX([1]!T_Printers[Printers],INT((ROW()-2)/COUNTA([1]!T_Resins[Resins])+1)))</f>
        <v>Phrozen Sonic</v>
      </c>
      <c r="B2976" t="str">
        <f>_xlfn.XLOOKUP(A2976,[1]!T_Printers[Printers],[1]!T_Printers[Icon link],,0)</f>
        <v>PhrozenSonic</v>
      </c>
      <c r="C2976" t="str">
        <f t="array" ref="C2976">IF(ROW()-1&gt;COUNTA([1]!T_Printers[Printers])*COUNTA([1]!T_Resins[Resins]),"",INDEX([1]!T_Resins[Resins],MOD(ROW()-2,COUNTA([1]!T_Resins[Resins]))+1))</f>
        <v>Dental Yellow Clear PRO</v>
      </c>
      <c r="D2976">
        <f>IF(SUM(E2976:J2976)&lt;&gt;0,IF(ROW()-1&gt;COUNTA([1]!T_Printers[Printers])*COUNTA([1]!T_Resins[Resins]),"",2),"")</f>
        <v>2</v>
      </c>
      <c r="E2976" cm="1">
        <f t="array" ref="E2976">IFERROR(IF(ROW()-1&gt;COUNTA([1]!T_Printers[Printers])*COUNTA([1]!T_Resins[Resins]),"",_xlfn.IFS(ROUND(VLOOKUP(C2976,[1]!T_Resins[#Data],2,FALSE)/VLOOKUP(A2976,[1]!T_Printers[#Data],5,FALSE),1)&lt;=_xlfn.XLOOKUP(B2976,[1]Printers!L:L,[1]Printers!O:O,1,0,),ROUND(VLOOKUP(C2976,[1]!T_Resins[#Data],2,FALSE)/VLOOKUP(A2976,[1]!T_Printers[#Data],5,FALSE),1),ROUND(VLOOKUP(C2976,[1]!T_Resins[#Data],2,FALSE)/VLOOKUP(A2976,[1]!T_Printers[#Data],5,FALSE),1)&gt;_xlfn.XLOOKUP(B2976,[1]Printers!L:L,[1]Printers!O:O,1,0,),10)),"Используйте слой 100 мкм")</f>
        <v>4.0999999999999996</v>
      </c>
      <c r="F2976">
        <f>IFERROR(IF(ROUND(_xlfn.XLOOKUP([1]Parameters!B2976,[1]Printers!L:L,[1]Printers!Q:Q,,0)*E2976/10,0)*10&lt;_xlfn.XLOOKUP([1]Parameters!B2976,[1]Printers!L:L,[1]Printers!P:P,,0),ROUND(_xlfn.XLOOKUP([1]Parameters!B2976,[1]Printers!L:L,[1]Printers!Q:Q,,0)*E2976/10,0)*10,_xlfn.XLOOKUP([1]Parameters!B2976,[1]Printers!L:L,[1]Printers!P:P,,0)),"")</f>
        <v>40</v>
      </c>
      <c r="G2976" cm="1">
        <f t="array" ref="G2976">IFERROR(IF(ROW()-1&gt;COUNTA([1]!T_Printers[Printers])*COUNTA([1]!T_Resins[Resins]),"",_xlfn.IFS(ROUND(VLOOKUP(C2976,[1]!T_Resins[#Data],3,FALSE)/VLOOKUP(A2976,[1]!T_Printers[#Data],5,FALSE),1)&lt;=_xlfn.XLOOKUP(B2976,[1]Printers!L:L,[1]Printers!O:O,1,0,),ROUND(VLOOKUP(C2976,[1]!T_Resins[#Data],3,FALSE)/VLOOKUP(A2976,[1]!T_Printers[#Data],5,FALSE),1),ROUND(VLOOKUP(C2976,[1]!T_Resins[#Data],3,FALSE)/VLOOKUP(A2976,[1]!T_Printers[#Data],5,FALSE),1)&gt;_xlfn.XLOOKUP(B2976,[1]Printers!L:L,[1]Printers!O:O,1,0,),10)),"")</f>
        <v>5.3</v>
      </c>
      <c r="H2976">
        <f>IFERROR(IF(ROUND(_xlfn.XLOOKUP([1]Parameters!B2976,[1]Printers!L:L,[1]Printers!Q:Q,,0)*G2976/10,0)*10&lt;_xlfn.XLOOKUP([1]Parameters!B2976,[1]Printers!L:L,[1]Printers!P:P,,0),ROUND(_xlfn.XLOOKUP([1]Parameters!B2976,[1]Printers!L:L,[1]Printers!Q:Q,,0)*G2976/10,0)*10,_xlfn.XLOOKUP([1]Parameters!B2976,[1]Printers!L:L,[1]Printers!P:P,,0)),"")</f>
        <v>50</v>
      </c>
      <c r="I2976" s="3" t="str" cm="1">
        <f t="array" ref="I2976">IFERROR(IF(ROW()-1&gt;COUNTA([1]!T_Printers[Printers])*COUNTA([1]!T_Resins[Resins]),"",_xlfn.IFS(ROUND(VLOOKUP(C2976,[1]!T_Resins[#Data],4,FALSE)/VLOOKUP(A2976,[1]!T_Printers[#Data],5,FALSE),1)&lt;=_xlfn.XLOOKUP(B2976,[1]Printers!L:L,[1]Printers!O:O,1,0,),ROUND(VLOOKUP(C2976,[1]!T_Resins[#Data],4,FALSE)/VLOOKUP(A2976,[1]!T_Printers[#Data],5,FALSE),1),ROUND(VLOOKUP(C2976,[1]!T_Resins[#Data],4,FALSE)/VLOOKUP(A2976,[1]!T_Printers[#Data],5,FALSE),1)&gt;_xlfn.XLOOKUP(B2976,[1]Printers!L:L,[1]Printers!O:O,1,0,),"")),"")</f>
        <v/>
      </c>
      <c r="J2976" t="str">
        <f>IFERROR(IF(ROUND(_xlfn.XLOOKUP([1]Parameters!B2976,[1]Printers!L:L,[1]Printers!Q:Q,,0)*I2976/10,0)*10&lt;_xlfn.XLOOKUP([1]Parameters!B2976,[1]Printers!L:L,[1]Printers!P:P,,0),ROUND(_xlfn.XLOOKUP([1]Parameters!B2976,[1]Printers!L:L,[1]Printers!Q:Q,,0)*I2976/10,0)*10,_xlfn.XLOOKUP([1]Parameters!B2976,[1]Printers!L:L,[1]Printers!P:P,,0)),"")</f>
        <v/>
      </c>
      <c r="K2976">
        <f>IF(SUM(E2976:J2976)&lt;&gt;0,VLOOKUP(A2976,[1]!T_Printers[#Data],10,FALSE)+VLOOKUP(C2976,[1]!T_Resins[#Data],10,FALSE),"")</f>
        <v>2</v>
      </c>
      <c r="L2976">
        <f>IF(SUM(E2976:J2976)&lt;&gt;0,VLOOKUP(A2976,[1]!T_Printers[#Data],11,FALSE),"")</f>
        <v>5</v>
      </c>
      <c r="M2976">
        <f>IF(SUM(E2976:J2976)&lt;&gt;0,VLOOKUP(C2976,[1]!T_Resins[#Data],8,FALSE),"")</f>
        <v>120</v>
      </c>
      <c r="N2976">
        <f>IF(_xlfn.XLOOKUP(B2976,[1]Printers!$L:$L,[1]Printers!$R:$R,0,0)&gt;0,[1]Parameters!M2976,IF(SUM(E2976:J2976)&lt;&gt;0,VLOOKUP(C2976,[1]!T_Resins[#Data],9,FALSE),""))</f>
        <v>180</v>
      </c>
      <c r="O2976" t="str">
        <f t="shared" si="46"/>
        <v>PhrozenSonic</v>
      </c>
    </row>
    <row r="2977" spans="1:15" x14ac:dyDescent="0.25">
      <c r="A2977" t="str">
        <f t="array" ref="A2977">IF(ROW()-1&gt;COUNTA([1]!T_Printers[Printers])*COUNTA([1]!T_Resins[Resins]),"",INDEX([1]!T_Printers[Printers],INT((ROW()-2)/COUNTA([1]!T_Resins[Resins])+1)))</f>
        <v>Phrozen Sonic</v>
      </c>
      <c r="B2977" t="str">
        <f>_xlfn.XLOOKUP(A2977,[1]!T_Printers[Printers],[1]!T_Printers[Icon link],,0)</f>
        <v>PhrozenSonic</v>
      </c>
      <c r="C2977" t="str">
        <f t="array" ref="C2977">IF(ROW()-1&gt;COUNTA([1]!T_Printers[Printers])*COUNTA([1]!T_Resins[Resins]),"",INDEX([1]!T_Resins[Resins],MOD(ROW()-2,COUNTA([1]!T_Resins[Resins]))+1))</f>
        <v>Industrial ABS Black</v>
      </c>
      <c r="D2977">
        <f>IF(SUM(E2977:J2977)&lt;&gt;0,IF(ROW()-1&gt;COUNTA([1]!T_Printers[Printers])*COUNTA([1]!T_Resins[Resins]),"",2),"")</f>
        <v>2</v>
      </c>
      <c r="E2977" cm="1">
        <f t="array" ref="E2977">IFERROR(IF(ROW()-1&gt;COUNTA([1]!T_Printers[Printers])*COUNTA([1]!T_Resins[Resins]),"",_xlfn.IFS(ROUND(VLOOKUP(C2977,[1]!T_Resins[#Data],2,FALSE)/VLOOKUP(A2977,[1]!T_Printers[#Data],5,FALSE),1)&lt;=_xlfn.XLOOKUP(B2977,[1]Printers!L:L,[1]Printers!O:O,1,0,),ROUND(VLOOKUP(C2977,[1]!T_Resins[#Data],2,FALSE)/VLOOKUP(A2977,[1]!T_Printers[#Data],5,FALSE),1),ROUND(VLOOKUP(C2977,[1]!T_Resins[#Data],2,FALSE)/VLOOKUP(A2977,[1]!T_Printers[#Data],5,FALSE),1)&gt;_xlfn.XLOOKUP(B2977,[1]Printers!L:L,[1]Printers!O:O,1,0,),10)),"Используйте слой 100 мкм")</f>
        <v>3.2</v>
      </c>
      <c r="F2977">
        <f>IFERROR(IF(ROUND(_xlfn.XLOOKUP([1]Parameters!B2977,[1]Printers!L:L,[1]Printers!Q:Q,,0)*E2977/10,0)*10&lt;_xlfn.XLOOKUP([1]Parameters!B2977,[1]Printers!L:L,[1]Printers!P:P,,0),ROUND(_xlfn.XLOOKUP([1]Parameters!B2977,[1]Printers!L:L,[1]Printers!Q:Q,,0)*E2977/10,0)*10,_xlfn.XLOOKUP([1]Parameters!B2977,[1]Printers!L:L,[1]Printers!P:P,,0)),"")</f>
        <v>30</v>
      </c>
      <c r="G2977" cm="1">
        <f t="array" ref="G2977">IFERROR(IF(ROW()-1&gt;COUNTA([1]!T_Printers[Printers])*COUNTA([1]!T_Resins[Resins]),"",_xlfn.IFS(ROUND(VLOOKUP(C2977,[1]!T_Resins[#Data],3,FALSE)/VLOOKUP(A2977,[1]!T_Printers[#Data],5,FALSE),1)&lt;=_xlfn.XLOOKUP(B2977,[1]Printers!L:L,[1]Printers!O:O,1,0,),ROUND(VLOOKUP(C2977,[1]!T_Resins[#Data],3,FALSE)/VLOOKUP(A2977,[1]!T_Printers[#Data],5,FALSE),1),ROUND(VLOOKUP(C2977,[1]!T_Resins[#Data],3,FALSE)/VLOOKUP(A2977,[1]!T_Printers[#Data],5,FALSE),1)&gt;_xlfn.XLOOKUP(B2977,[1]Printers!L:L,[1]Printers!O:O,1,0,),10)),"")</f>
        <v>4.2</v>
      </c>
      <c r="H2977">
        <f>IFERROR(IF(ROUND(_xlfn.XLOOKUP([1]Parameters!B2977,[1]Printers!L:L,[1]Printers!Q:Q,,0)*G2977/10,0)*10&lt;_xlfn.XLOOKUP([1]Parameters!B2977,[1]Printers!L:L,[1]Printers!P:P,,0),ROUND(_xlfn.XLOOKUP([1]Parameters!B2977,[1]Printers!L:L,[1]Printers!Q:Q,,0)*G2977/10,0)*10,_xlfn.XLOOKUP([1]Parameters!B2977,[1]Printers!L:L,[1]Printers!P:P,,0)),"")</f>
        <v>40</v>
      </c>
      <c r="I2977" s="3" t="str" cm="1">
        <f t="array" ref="I2977">IFERROR(IF(ROW()-1&gt;COUNTA([1]!T_Printers[Printers])*COUNTA([1]!T_Resins[Resins]),"",_xlfn.IFS(ROUND(VLOOKUP(C2977,[1]!T_Resins[#Data],4,FALSE)/VLOOKUP(A2977,[1]!T_Printers[#Data],5,FALSE),1)&lt;=_xlfn.XLOOKUP(B2977,[1]Printers!L:L,[1]Printers!O:O,1,0,),ROUND(VLOOKUP(C2977,[1]!T_Resins[#Data],4,FALSE)/VLOOKUP(A2977,[1]!T_Printers[#Data],5,FALSE),1),ROUND(VLOOKUP(C2977,[1]!T_Resins[#Data],4,FALSE)/VLOOKUP(A2977,[1]!T_Printers[#Data],5,FALSE),1)&gt;_xlfn.XLOOKUP(B2977,[1]Printers!L:L,[1]Printers!O:O,1,0,),"")),"")</f>
        <v/>
      </c>
      <c r="J2977" t="str">
        <f>IFERROR(IF(ROUND(_xlfn.XLOOKUP([1]Parameters!B2977,[1]Printers!L:L,[1]Printers!Q:Q,,0)*I2977/10,0)*10&lt;_xlfn.XLOOKUP([1]Parameters!B2977,[1]Printers!L:L,[1]Printers!P:P,,0),ROUND(_xlfn.XLOOKUP([1]Parameters!B2977,[1]Printers!L:L,[1]Printers!Q:Q,,0)*I2977/10,0)*10,_xlfn.XLOOKUP([1]Parameters!B2977,[1]Printers!L:L,[1]Printers!P:P,,0)),"")</f>
        <v/>
      </c>
      <c r="K2977">
        <f>IF(SUM(E2977:J2977)&lt;&gt;0,VLOOKUP(A2977,[1]!T_Printers[#Data],10,FALSE)+VLOOKUP(C2977,[1]!T_Resins[#Data],10,FALSE),"")</f>
        <v>2</v>
      </c>
      <c r="L2977">
        <f>IF(SUM(E2977:J2977)&lt;&gt;0,VLOOKUP(A2977,[1]!T_Printers[#Data],11,FALSE),"")</f>
        <v>5</v>
      </c>
      <c r="M2977">
        <f>IF(SUM(E2977:J2977)&lt;&gt;0,VLOOKUP(C2977,[1]!T_Resins[#Data],8,FALSE),"")</f>
        <v>60</v>
      </c>
      <c r="N2977">
        <f>IF(_xlfn.XLOOKUP(B2977,[1]Printers!$L:$L,[1]Printers!$R:$R,0,0)&gt;0,[1]Parameters!M2977,IF(SUM(E2977:J2977)&lt;&gt;0,VLOOKUP(C2977,[1]!T_Resins[#Data],9,FALSE),""))</f>
        <v>60</v>
      </c>
      <c r="O2977" t="str">
        <f t="shared" si="46"/>
        <v>PhrozenSonic</v>
      </c>
    </row>
    <row r="2978" spans="1:15" x14ac:dyDescent="0.25">
      <c r="A2978" t="str">
        <f t="array" ref="A2978">IF(ROW()-1&gt;COUNTA([1]!T_Printers[Printers])*COUNTA([1]!T_Resins[Resins]),"",INDEX([1]!T_Printers[Printers],INT((ROW()-2)/COUNTA([1]!T_Resins[Resins])+1)))</f>
        <v>Phrozen Sonic</v>
      </c>
      <c r="B2978" t="str">
        <f>_xlfn.XLOOKUP(A2978,[1]!T_Printers[Printers],[1]!T_Printers[Icon link],,0)</f>
        <v>PhrozenSonic</v>
      </c>
      <c r="C2978" t="str">
        <f t="array" ref="C2978">IF(ROW()-1&gt;COUNTA([1]!T_Printers[Printers])*COUNTA([1]!T_Resins[Resins]),"",INDEX([1]!T_Resins[Resins],MOD(ROW()-2,COUNTA([1]!T_Resins[Resins]))+1))</f>
        <v>Industrial ABS-Like Grey</v>
      </c>
      <c r="D2978">
        <f>IF(SUM(E2978:J2978)&lt;&gt;0,IF(ROW()-1&gt;COUNTA([1]!T_Printers[Printers])*COUNTA([1]!T_Resins[Resins]),"",2),"")</f>
        <v>2</v>
      </c>
      <c r="E2978" cm="1">
        <f t="array" ref="E2978">IFERROR(IF(ROW()-1&gt;COUNTA([1]!T_Printers[Printers])*COUNTA([1]!T_Resins[Resins]),"",_xlfn.IFS(ROUND(VLOOKUP(C2978,[1]!T_Resins[#Data],2,FALSE)/VLOOKUP(A2978,[1]!T_Printers[#Data],5,FALSE),1)&lt;=_xlfn.XLOOKUP(B2978,[1]Printers!L:L,[1]Printers!O:O,1,0,),ROUND(VLOOKUP(C2978,[1]!T_Resins[#Data],2,FALSE)/VLOOKUP(A2978,[1]!T_Printers[#Data],5,FALSE),1),ROUND(VLOOKUP(C2978,[1]!T_Resins[#Data],2,FALSE)/VLOOKUP(A2978,[1]!T_Printers[#Data],5,FALSE),1)&gt;_xlfn.XLOOKUP(B2978,[1]Printers!L:L,[1]Printers!O:O,1,0,),10)),"Используйте слой 100 мкм")</f>
        <v>3.2</v>
      </c>
      <c r="F2978">
        <f>IFERROR(IF(ROUND(_xlfn.XLOOKUP([1]Parameters!B2978,[1]Printers!L:L,[1]Printers!Q:Q,,0)*E2978/10,0)*10&lt;_xlfn.XLOOKUP([1]Parameters!B2978,[1]Printers!L:L,[1]Printers!P:P,,0),ROUND(_xlfn.XLOOKUP([1]Parameters!B2978,[1]Printers!L:L,[1]Printers!Q:Q,,0)*E2978/10,0)*10,_xlfn.XLOOKUP([1]Parameters!B2978,[1]Printers!L:L,[1]Printers!P:P,,0)),"")</f>
        <v>30</v>
      </c>
      <c r="G2978" cm="1">
        <f t="array" ref="G2978">IFERROR(IF(ROW()-1&gt;COUNTA([1]!T_Printers[Printers])*COUNTA([1]!T_Resins[Resins]),"",_xlfn.IFS(ROUND(VLOOKUP(C2978,[1]!T_Resins[#Data],3,FALSE)/VLOOKUP(A2978,[1]!T_Printers[#Data],5,FALSE),1)&lt;=_xlfn.XLOOKUP(B2978,[1]Printers!L:L,[1]Printers!O:O,1,0,),ROUND(VLOOKUP(C2978,[1]!T_Resins[#Data],3,FALSE)/VLOOKUP(A2978,[1]!T_Printers[#Data],5,FALSE),1),ROUND(VLOOKUP(C2978,[1]!T_Resins[#Data],3,FALSE)/VLOOKUP(A2978,[1]!T_Printers[#Data],5,FALSE),1)&gt;_xlfn.XLOOKUP(B2978,[1]Printers!L:L,[1]Printers!O:O,1,0,),10)),"")</f>
        <v>4.2</v>
      </c>
      <c r="H2978">
        <f>IFERROR(IF(ROUND(_xlfn.XLOOKUP([1]Parameters!B2978,[1]Printers!L:L,[1]Printers!Q:Q,,0)*G2978/10,0)*10&lt;_xlfn.XLOOKUP([1]Parameters!B2978,[1]Printers!L:L,[1]Printers!P:P,,0),ROUND(_xlfn.XLOOKUP([1]Parameters!B2978,[1]Printers!L:L,[1]Printers!Q:Q,,0)*G2978/10,0)*10,_xlfn.XLOOKUP([1]Parameters!B2978,[1]Printers!L:L,[1]Printers!P:P,,0)),"")</f>
        <v>40</v>
      </c>
      <c r="I2978" s="3" t="str" cm="1">
        <f t="array" ref="I2978">IFERROR(IF(ROW()-1&gt;COUNTA([1]!T_Printers[Printers])*COUNTA([1]!T_Resins[Resins]),"",_xlfn.IFS(ROUND(VLOOKUP(C2978,[1]!T_Resins[#Data],4,FALSE)/VLOOKUP(A2978,[1]!T_Printers[#Data],5,FALSE),1)&lt;=_xlfn.XLOOKUP(B2978,[1]Printers!L:L,[1]Printers!O:O,1,0,),ROUND(VLOOKUP(C2978,[1]!T_Resins[#Data],4,FALSE)/VLOOKUP(A2978,[1]!T_Printers[#Data],5,FALSE),1),ROUND(VLOOKUP(C2978,[1]!T_Resins[#Data],4,FALSE)/VLOOKUP(A2978,[1]!T_Printers[#Data],5,FALSE),1)&gt;_xlfn.XLOOKUP(B2978,[1]Printers!L:L,[1]Printers!O:O,1,0,),"")),"")</f>
        <v/>
      </c>
      <c r="J2978" t="str">
        <f>IFERROR(IF(ROUND(_xlfn.XLOOKUP([1]Parameters!B2978,[1]Printers!L:L,[1]Printers!Q:Q,,0)*I2978/10,0)*10&lt;_xlfn.XLOOKUP([1]Parameters!B2978,[1]Printers!L:L,[1]Printers!P:P,,0),ROUND(_xlfn.XLOOKUP([1]Parameters!B2978,[1]Printers!L:L,[1]Printers!Q:Q,,0)*I2978/10,0)*10,_xlfn.XLOOKUP([1]Parameters!B2978,[1]Printers!L:L,[1]Printers!P:P,,0)),"")</f>
        <v/>
      </c>
      <c r="K2978">
        <f>IF(SUM(E2978:J2978)&lt;&gt;0,VLOOKUP(A2978,[1]!T_Printers[#Data],10,FALSE)+VLOOKUP(C2978,[1]!T_Resins[#Data],10,FALSE),"")</f>
        <v>2</v>
      </c>
      <c r="L2978">
        <f>IF(SUM(E2978:J2978)&lt;&gt;0,VLOOKUP(A2978,[1]!T_Printers[#Data],11,FALSE),"")</f>
        <v>5</v>
      </c>
      <c r="M2978">
        <f>IF(SUM(E2978:J2978)&lt;&gt;0,VLOOKUP(C2978,[1]!T_Resins[#Data],8,FALSE),"")</f>
        <v>120</v>
      </c>
      <c r="N2978">
        <f>IF(_xlfn.XLOOKUP(B2978,[1]Printers!$L:$L,[1]Printers!$R:$R,0,0)&gt;0,[1]Parameters!M2978,IF(SUM(E2978:J2978)&lt;&gt;0,VLOOKUP(C2978,[1]!T_Resins[#Data],9,FALSE),""))</f>
        <v>180</v>
      </c>
      <c r="O2978" t="str">
        <f t="shared" si="46"/>
        <v>PhrozenSonic</v>
      </c>
    </row>
    <row r="2979" spans="1:15" x14ac:dyDescent="0.25">
      <c r="A2979" t="str">
        <f t="array" ref="A2979">IF(ROW()-1&gt;COUNTA([1]!T_Printers[Printers])*COUNTA([1]!T_Resins[Resins]),"",INDEX([1]!T_Printers[Printers],INT((ROW()-2)/COUNTA([1]!T_Resins[Resins])+1)))</f>
        <v>Phrozen Sonic</v>
      </c>
      <c r="B2979" t="str">
        <f>_xlfn.XLOOKUP(A2979,[1]!T_Printers[Printers],[1]!T_Printers[Icon link],,0)</f>
        <v>PhrozenSonic</v>
      </c>
      <c r="C2979" t="str">
        <f t="array" ref="C2979">IF(ROW()-1&gt;COUNTA([1]!T_Printers[Printers])*COUNTA([1]!T_Resins[Resins]),"",INDEX([1]!T_Resins[Resins],MOD(ROW()-2,COUNTA([1]!T_Resins[Resins]))+1))</f>
        <v>Industrial Flex Natural Clear</v>
      </c>
      <c r="D2979">
        <f>IF(SUM(E2979:J2979)&lt;&gt;0,IF(ROW()-1&gt;COUNTA([1]!T_Printers[Printers])*COUNTA([1]!T_Resins[Resins]),"",2),"")</f>
        <v>2</v>
      </c>
      <c r="E2979" cm="1">
        <f t="array" ref="E2979">IFERROR(IF(ROW()-1&gt;COUNTA([1]!T_Printers[Printers])*COUNTA([1]!T_Resins[Resins]),"",_xlfn.IFS(ROUND(VLOOKUP(C2979,[1]!T_Resins[#Data],2,FALSE)/VLOOKUP(A2979,[1]!T_Printers[#Data],5,FALSE),1)&lt;=_xlfn.XLOOKUP(B2979,[1]Printers!L:L,[1]Printers!O:O,1,0,),ROUND(VLOOKUP(C2979,[1]!T_Resins[#Data],2,FALSE)/VLOOKUP(A2979,[1]!T_Printers[#Data],5,FALSE),1),ROUND(VLOOKUP(C2979,[1]!T_Resins[#Data],2,FALSE)/VLOOKUP(A2979,[1]!T_Printers[#Data],5,FALSE),1)&gt;_xlfn.XLOOKUP(B2979,[1]Printers!L:L,[1]Printers!O:O,1,0,),10)),"Используйте слой 100 мкм")</f>
        <v>1.2</v>
      </c>
      <c r="F2979">
        <f>IFERROR(IF(ROUND(_xlfn.XLOOKUP([1]Parameters!B2979,[1]Printers!L:L,[1]Printers!Q:Q,,0)*E2979/10,0)*10&lt;_xlfn.XLOOKUP([1]Parameters!B2979,[1]Printers!L:L,[1]Printers!P:P,,0),ROUND(_xlfn.XLOOKUP([1]Parameters!B2979,[1]Printers!L:L,[1]Printers!Q:Q,,0)*E2979/10,0)*10,_xlfn.XLOOKUP([1]Parameters!B2979,[1]Printers!L:L,[1]Printers!P:P,,0)),"")</f>
        <v>10</v>
      </c>
      <c r="G2979" cm="1">
        <f t="array" ref="G2979">IFERROR(IF(ROW()-1&gt;COUNTA([1]!T_Printers[Printers])*COUNTA([1]!T_Resins[Resins]),"",_xlfn.IFS(ROUND(VLOOKUP(C2979,[1]!T_Resins[#Data],3,FALSE)/VLOOKUP(A2979,[1]!T_Printers[#Data],5,FALSE),1)&lt;=_xlfn.XLOOKUP(B2979,[1]Printers!L:L,[1]Printers!O:O,1,0,),ROUND(VLOOKUP(C2979,[1]!T_Resins[#Data],3,FALSE)/VLOOKUP(A2979,[1]!T_Printers[#Data],5,FALSE),1),ROUND(VLOOKUP(C2979,[1]!T_Resins[#Data],3,FALSE)/VLOOKUP(A2979,[1]!T_Printers[#Data],5,FALSE),1)&gt;_xlfn.XLOOKUP(B2979,[1]Printers!L:L,[1]Printers!O:O,1,0,),10)),"")</f>
        <v>1.6</v>
      </c>
      <c r="H2979">
        <f>IFERROR(IF(ROUND(_xlfn.XLOOKUP([1]Parameters!B2979,[1]Printers!L:L,[1]Printers!Q:Q,,0)*G2979/10,0)*10&lt;_xlfn.XLOOKUP([1]Parameters!B2979,[1]Printers!L:L,[1]Printers!P:P,,0),ROUND(_xlfn.XLOOKUP([1]Parameters!B2979,[1]Printers!L:L,[1]Printers!Q:Q,,0)*G2979/10,0)*10,_xlfn.XLOOKUP([1]Parameters!B2979,[1]Printers!L:L,[1]Printers!P:P,,0)),"")</f>
        <v>10</v>
      </c>
      <c r="I2979" s="3" t="str" cm="1">
        <f t="array" ref="I2979">IFERROR(IF(ROW()-1&gt;COUNTA([1]!T_Printers[Printers])*COUNTA([1]!T_Resins[Resins]),"",_xlfn.IFS(ROUND(VLOOKUP(C2979,[1]!T_Resins[#Data],4,FALSE)/VLOOKUP(A2979,[1]!T_Printers[#Data],5,FALSE),1)&lt;=_xlfn.XLOOKUP(B2979,[1]Printers!L:L,[1]Printers!O:O,1,0,),ROUND(VLOOKUP(C2979,[1]!T_Resins[#Data],4,FALSE)/VLOOKUP(A2979,[1]!T_Printers[#Data],5,FALSE),1),ROUND(VLOOKUP(C2979,[1]!T_Resins[#Data],4,FALSE)/VLOOKUP(A2979,[1]!T_Printers[#Data],5,FALSE),1)&gt;_xlfn.XLOOKUP(B2979,[1]Printers!L:L,[1]Printers!O:O,1,0,),"")),"")</f>
        <v/>
      </c>
      <c r="J2979" t="str">
        <f>IFERROR(IF(ROUND(_xlfn.XLOOKUP([1]Parameters!B2979,[1]Printers!L:L,[1]Printers!Q:Q,,0)*I2979/10,0)*10&lt;_xlfn.XLOOKUP([1]Parameters!B2979,[1]Printers!L:L,[1]Printers!P:P,,0),ROUND(_xlfn.XLOOKUP([1]Parameters!B2979,[1]Printers!L:L,[1]Printers!Q:Q,,0)*I2979/10,0)*10,_xlfn.XLOOKUP([1]Parameters!B2979,[1]Printers!L:L,[1]Printers!P:P,,0)),"")</f>
        <v/>
      </c>
      <c r="K2979">
        <f>IF(SUM(E2979:J2979)&lt;&gt;0,VLOOKUP(A2979,[1]!T_Printers[#Data],10,FALSE)+VLOOKUP(C2979,[1]!T_Resins[#Data],10,FALSE),"")</f>
        <v>2</v>
      </c>
      <c r="L2979">
        <f>IF(SUM(E2979:J2979)&lt;&gt;0,VLOOKUP(A2979,[1]!T_Printers[#Data],11,FALSE),"")</f>
        <v>5</v>
      </c>
      <c r="M2979">
        <f>IF(SUM(E2979:J2979)&lt;&gt;0,VLOOKUP(C2979,[1]!T_Resins[#Data],8,FALSE),"")</f>
        <v>60</v>
      </c>
      <c r="N2979">
        <f>IF(_xlfn.XLOOKUP(B2979,[1]Printers!$L:$L,[1]Printers!$R:$R,0,0)&gt;0,[1]Parameters!M2979,IF(SUM(E2979:J2979)&lt;&gt;0,VLOOKUP(C2979,[1]!T_Resins[#Data],9,FALSE),""))</f>
        <v>60</v>
      </c>
      <c r="O2979" t="str">
        <f t="shared" si="46"/>
        <v>PhrozenSonic</v>
      </c>
    </row>
    <row r="2980" spans="1:15" x14ac:dyDescent="0.25">
      <c r="A2980" t="str">
        <f t="array" ref="A2980">IF(ROW()-1&gt;COUNTA([1]!T_Printers[Printers])*COUNTA([1]!T_Resins[Resins]),"",INDEX([1]!T_Printers[Printers],INT((ROW()-2)/COUNTA([1]!T_Resins[Resins])+1)))</f>
        <v>Phrozen Sonic</v>
      </c>
      <c r="B2980" t="str">
        <f>_xlfn.XLOOKUP(A2980,[1]!T_Printers[Printers],[1]!T_Printers[Icon link],,0)</f>
        <v>PhrozenSonic</v>
      </c>
      <c r="C2980" t="str">
        <f t="array" ref="C2980">IF(ROW()-1&gt;COUNTA([1]!T_Printers[Printers])*COUNTA([1]!T_Resins[Resins]),"",INDEX([1]!T_Resins[Resins],MOD(ROW()-2,COUNTA([1]!T_Resins[Resins]))+1))</f>
        <v>Industrial Nylon Like</v>
      </c>
      <c r="D2980">
        <f>IF(SUM(E2980:J2980)&lt;&gt;0,IF(ROW()-1&gt;COUNTA([1]!T_Printers[Printers])*COUNTA([1]!T_Resins[Resins]),"",2),"")</f>
        <v>2</v>
      </c>
      <c r="E2980" cm="1">
        <f t="array" ref="E2980">IFERROR(IF(ROW()-1&gt;COUNTA([1]!T_Printers[Printers])*COUNTA([1]!T_Resins[Resins]),"",_xlfn.IFS(ROUND(VLOOKUP(C2980,[1]!T_Resins[#Data],2,FALSE)/VLOOKUP(A2980,[1]!T_Printers[#Data],5,FALSE),1)&lt;=_xlfn.XLOOKUP(B2980,[1]Printers!L:L,[1]Printers!O:O,1,0,),ROUND(VLOOKUP(C2980,[1]!T_Resins[#Data],2,FALSE)/VLOOKUP(A2980,[1]!T_Printers[#Data],5,FALSE),1),ROUND(VLOOKUP(C2980,[1]!T_Resins[#Data],2,FALSE)/VLOOKUP(A2980,[1]!T_Printers[#Data],5,FALSE),1)&gt;_xlfn.XLOOKUP(B2980,[1]Printers!L:L,[1]Printers!O:O,1,0,),10)),"Используйте слой 100 мкм")</f>
        <v>0.9</v>
      </c>
      <c r="F2980">
        <f>IFERROR(IF(ROUND(_xlfn.XLOOKUP([1]Parameters!B2980,[1]Printers!L:L,[1]Printers!Q:Q,,0)*E2980/10,0)*10&lt;_xlfn.XLOOKUP([1]Parameters!B2980,[1]Printers!L:L,[1]Printers!P:P,,0),ROUND(_xlfn.XLOOKUP([1]Parameters!B2980,[1]Printers!L:L,[1]Printers!Q:Q,,0)*E2980/10,0)*10,_xlfn.XLOOKUP([1]Parameters!B2980,[1]Printers!L:L,[1]Printers!P:P,,0)),"")</f>
        <v>10</v>
      </c>
      <c r="G2980" cm="1">
        <f t="array" ref="G2980">IFERROR(IF(ROW()-1&gt;COUNTA([1]!T_Printers[Printers])*COUNTA([1]!T_Resins[Resins]),"",_xlfn.IFS(ROUND(VLOOKUP(C2980,[1]!T_Resins[#Data],3,FALSE)/VLOOKUP(A2980,[1]!T_Printers[#Data],5,FALSE),1)&lt;=_xlfn.XLOOKUP(B2980,[1]Printers!L:L,[1]Printers!O:O,1,0,),ROUND(VLOOKUP(C2980,[1]!T_Resins[#Data],3,FALSE)/VLOOKUP(A2980,[1]!T_Printers[#Data],5,FALSE),1),ROUND(VLOOKUP(C2980,[1]!T_Resins[#Data],3,FALSE)/VLOOKUP(A2980,[1]!T_Printers[#Data],5,FALSE),1)&gt;_xlfn.XLOOKUP(B2980,[1]Printers!L:L,[1]Printers!O:O,1,0,),10)),"")</f>
        <v>1.2</v>
      </c>
      <c r="H2980">
        <f>IFERROR(IF(ROUND(_xlfn.XLOOKUP([1]Parameters!B2980,[1]Printers!L:L,[1]Printers!Q:Q,,0)*G2980/10,0)*10&lt;_xlfn.XLOOKUP([1]Parameters!B2980,[1]Printers!L:L,[1]Printers!P:P,,0),ROUND(_xlfn.XLOOKUP([1]Parameters!B2980,[1]Printers!L:L,[1]Printers!Q:Q,,0)*G2980/10,0)*10,_xlfn.XLOOKUP([1]Parameters!B2980,[1]Printers!L:L,[1]Printers!P:P,,0)),"")</f>
        <v>10</v>
      </c>
      <c r="I2980" s="3" t="str" cm="1">
        <f t="array" ref="I2980">IFERROR(IF(ROW()-1&gt;COUNTA([1]!T_Printers[Printers])*COUNTA([1]!T_Resins[Resins]),"",_xlfn.IFS(ROUND(VLOOKUP(C2980,[1]!T_Resins[#Data],4,FALSE)/VLOOKUP(A2980,[1]!T_Printers[#Data],5,FALSE),1)&lt;=_xlfn.XLOOKUP(B2980,[1]Printers!L:L,[1]Printers!O:O,1,0,),ROUND(VLOOKUP(C2980,[1]!T_Resins[#Data],4,FALSE)/VLOOKUP(A2980,[1]!T_Printers[#Data],5,FALSE),1),ROUND(VLOOKUP(C2980,[1]!T_Resins[#Data],4,FALSE)/VLOOKUP(A2980,[1]!T_Printers[#Data],5,FALSE),1)&gt;_xlfn.XLOOKUP(B2980,[1]Printers!L:L,[1]Printers!O:O,1,0,),"")),"")</f>
        <v/>
      </c>
      <c r="J2980" t="str">
        <f>IFERROR(IF(ROUND(_xlfn.XLOOKUP([1]Parameters!B2980,[1]Printers!L:L,[1]Printers!Q:Q,,0)*I2980/10,0)*10&lt;_xlfn.XLOOKUP([1]Parameters!B2980,[1]Printers!L:L,[1]Printers!P:P,,0),ROUND(_xlfn.XLOOKUP([1]Parameters!B2980,[1]Printers!L:L,[1]Printers!Q:Q,,0)*I2980/10,0)*10,_xlfn.XLOOKUP([1]Parameters!B2980,[1]Printers!L:L,[1]Printers!P:P,,0)),"")</f>
        <v/>
      </c>
      <c r="K2980">
        <f>IF(SUM(E2980:J2980)&lt;&gt;0,VLOOKUP(A2980,[1]!T_Printers[#Data],10,FALSE)+VLOOKUP(C2980,[1]!T_Resins[#Data],10,FALSE),"")</f>
        <v>2</v>
      </c>
      <c r="L2980">
        <f>IF(SUM(E2980:J2980)&lt;&gt;0,VLOOKUP(A2980,[1]!T_Printers[#Data],11,FALSE),"")</f>
        <v>5</v>
      </c>
      <c r="M2980">
        <f>IF(SUM(E2980:J2980)&lt;&gt;0,VLOOKUP(C2980,[1]!T_Resins[#Data],8,FALSE),"")</f>
        <v>60</v>
      </c>
      <c r="N2980">
        <f>IF(_xlfn.XLOOKUP(B2980,[1]Printers!$L:$L,[1]Printers!$R:$R,0,0)&gt;0,[1]Parameters!M2980,IF(SUM(E2980:J2980)&lt;&gt;0,VLOOKUP(C2980,[1]!T_Resins[#Data],9,FALSE),""))</f>
        <v>60</v>
      </c>
      <c r="O2980" t="str">
        <f t="shared" si="46"/>
        <v>PhrozenSonic</v>
      </c>
    </row>
    <row r="2981" spans="1:15" x14ac:dyDescent="0.25">
      <c r="A2981" t="str">
        <f t="array" ref="A2981">IF(ROW()-1&gt;COUNTA([1]!T_Printers[Printers])*COUNTA([1]!T_Resins[Resins]),"",INDEX([1]!T_Printers[Printers],INT((ROW()-2)/COUNTA([1]!T_Resins[Resins])+1)))</f>
        <v>Phrozen Sonic</v>
      </c>
      <c r="B2981" t="str">
        <f>_xlfn.XLOOKUP(A2981,[1]!T_Printers[Printers],[1]!T_Printers[Icon link],,0)</f>
        <v>PhrozenSonic</v>
      </c>
      <c r="C2981" t="str">
        <f t="array" ref="C2981">IF(ROW()-1&gt;COUNTA([1]!T_Printers[Printers])*COUNTA([1]!T_Resins[Resins]),"",INDEX([1]!T_Resins[Resins],MOD(ROW()-2,COUNTA([1]!T_Resins[Resins]))+1))</f>
        <v>Industrial PP-Like</v>
      </c>
      <c r="D2981">
        <f>IF(SUM(E2981:J2981)&lt;&gt;0,IF(ROW()-1&gt;COUNTA([1]!T_Printers[Printers])*COUNTA([1]!T_Resins[Resins]),"",2),"")</f>
        <v>2</v>
      </c>
      <c r="E2981" cm="1">
        <f t="array" ref="E2981">IFERROR(IF(ROW()-1&gt;COUNTA([1]!T_Printers[Printers])*COUNTA([1]!T_Resins[Resins]),"",_xlfn.IFS(ROUND(VLOOKUP(C2981,[1]!T_Resins[#Data],2,FALSE)/VLOOKUP(A2981,[1]!T_Printers[#Data],5,FALSE),1)&lt;=_xlfn.XLOOKUP(B2981,[1]Printers!L:L,[1]Printers!O:O,1,0,),ROUND(VLOOKUP(C2981,[1]!T_Resins[#Data],2,FALSE)/VLOOKUP(A2981,[1]!T_Printers[#Data],5,FALSE),1),ROUND(VLOOKUP(C2981,[1]!T_Resins[#Data],2,FALSE)/VLOOKUP(A2981,[1]!T_Printers[#Data],5,FALSE),1)&gt;_xlfn.XLOOKUP(B2981,[1]Printers!L:L,[1]Printers!O:O,1,0,),10)),"Используйте слой 100 мкм")</f>
        <v>3.5</v>
      </c>
      <c r="F2981">
        <f>IFERROR(IF(ROUND(_xlfn.XLOOKUP([1]Parameters!B2981,[1]Printers!L:L,[1]Printers!Q:Q,,0)*E2981/10,0)*10&lt;_xlfn.XLOOKUP([1]Parameters!B2981,[1]Printers!L:L,[1]Printers!P:P,,0),ROUND(_xlfn.XLOOKUP([1]Parameters!B2981,[1]Printers!L:L,[1]Printers!Q:Q,,0)*E2981/10,0)*10,_xlfn.XLOOKUP([1]Parameters!B2981,[1]Printers!L:L,[1]Printers!P:P,,0)),"")</f>
        <v>30</v>
      </c>
      <c r="G2981" cm="1">
        <f t="array" ref="G2981">IFERROR(IF(ROW()-1&gt;COUNTA([1]!T_Printers[Printers])*COUNTA([1]!T_Resins[Resins]),"",_xlfn.IFS(ROUND(VLOOKUP(C2981,[1]!T_Resins[#Data],3,FALSE)/VLOOKUP(A2981,[1]!T_Printers[#Data],5,FALSE),1)&lt;=_xlfn.XLOOKUP(B2981,[1]Printers!L:L,[1]Printers!O:O,1,0,),ROUND(VLOOKUP(C2981,[1]!T_Resins[#Data],3,FALSE)/VLOOKUP(A2981,[1]!T_Printers[#Data],5,FALSE),1),ROUND(VLOOKUP(C2981,[1]!T_Resins[#Data],3,FALSE)/VLOOKUP(A2981,[1]!T_Printers[#Data],5,FALSE),1)&gt;_xlfn.XLOOKUP(B2981,[1]Printers!L:L,[1]Printers!O:O,1,0,),10)),"")</f>
        <v>4.5</v>
      </c>
      <c r="H2981">
        <f>IFERROR(IF(ROUND(_xlfn.XLOOKUP([1]Parameters!B2981,[1]Printers!L:L,[1]Printers!Q:Q,,0)*G2981/10,0)*10&lt;_xlfn.XLOOKUP([1]Parameters!B2981,[1]Printers!L:L,[1]Printers!P:P,,0),ROUND(_xlfn.XLOOKUP([1]Parameters!B2981,[1]Printers!L:L,[1]Printers!Q:Q,,0)*G2981/10,0)*10,_xlfn.XLOOKUP([1]Parameters!B2981,[1]Printers!L:L,[1]Printers!P:P,,0)),"")</f>
        <v>40</v>
      </c>
      <c r="I2981" s="3" t="str" cm="1">
        <f t="array" ref="I2981">IFERROR(IF(ROW()-1&gt;COUNTA([1]!T_Printers[Printers])*COUNTA([1]!T_Resins[Resins]),"",_xlfn.IFS(ROUND(VLOOKUP(C2981,[1]!T_Resins[#Data],4,FALSE)/VLOOKUP(A2981,[1]!T_Printers[#Data],5,FALSE),1)&lt;=_xlfn.XLOOKUP(B2981,[1]Printers!L:L,[1]Printers!O:O,1,0,),ROUND(VLOOKUP(C2981,[1]!T_Resins[#Data],4,FALSE)/VLOOKUP(A2981,[1]!T_Printers[#Data],5,FALSE),1),ROUND(VLOOKUP(C2981,[1]!T_Resins[#Data],4,FALSE)/VLOOKUP(A2981,[1]!T_Printers[#Data],5,FALSE),1)&gt;_xlfn.XLOOKUP(B2981,[1]Printers!L:L,[1]Printers!O:O,1,0,),"")),"")</f>
        <v/>
      </c>
      <c r="J2981" t="str">
        <f>IFERROR(IF(ROUND(_xlfn.XLOOKUP([1]Parameters!B2981,[1]Printers!L:L,[1]Printers!Q:Q,,0)*I2981/10,0)*10&lt;_xlfn.XLOOKUP([1]Parameters!B2981,[1]Printers!L:L,[1]Printers!P:P,,0),ROUND(_xlfn.XLOOKUP([1]Parameters!B2981,[1]Printers!L:L,[1]Printers!Q:Q,,0)*I2981/10,0)*10,_xlfn.XLOOKUP([1]Parameters!B2981,[1]Printers!L:L,[1]Printers!P:P,,0)),"")</f>
        <v/>
      </c>
      <c r="K2981">
        <f>IF(SUM(E2981:J2981)&lt;&gt;0,VLOOKUP(A2981,[1]!T_Printers[#Data],10,FALSE)+VLOOKUP(C2981,[1]!T_Resins[#Data],10,FALSE),"")</f>
        <v>2</v>
      </c>
      <c r="L2981">
        <f>IF(SUM(E2981:J2981)&lt;&gt;0,VLOOKUP(A2981,[1]!T_Printers[#Data],11,FALSE),"")</f>
        <v>5</v>
      </c>
      <c r="M2981">
        <f>IF(SUM(E2981:J2981)&lt;&gt;0,VLOOKUP(C2981,[1]!T_Resins[#Data],8,FALSE),"")</f>
        <v>60</v>
      </c>
      <c r="N2981">
        <f>IF(_xlfn.XLOOKUP(B2981,[1]Printers!$L:$L,[1]Printers!$R:$R,0,0)&gt;0,[1]Parameters!M2981,IF(SUM(E2981:J2981)&lt;&gt;0,VLOOKUP(C2981,[1]!T_Resins[#Data],9,FALSE),""))</f>
        <v>60</v>
      </c>
      <c r="O2981" t="str">
        <f t="shared" si="46"/>
        <v>PhrozenSonic</v>
      </c>
    </row>
    <row r="2982" spans="1:15" x14ac:dyDescent="0.25">
      <c r="A2982" t="str">
        <f t="array" ref="A2982">IF(ROW()-1&gt;COUNTA([1]!T_Printers[Printers])*COUNTA([1]!T_Resins[Resins]),"",INDEX([1]!T_Printers[Printers],INT((ROW()-2)/COUNTA([1]!T_Resins[Resins])+1)))</f>
        <v>Phrozen Sonic</v>
      </c>
      <c r="B2982" t="str">
        <f>_xlfn.XLOOKUP(A2982,[1]!T_Printers[Printers],[1]!T_Printers[Icon link],,0)</f>
        <v>PhrozenSonic</v>
      </c>
      <c r="C2982" t="str">
        <f t="array" ref="C2982">IF(ROW()-1&gt;COUNTA([1]!T_Printers[Printers])*COUNTA([1]!T_Resins[Resins]),"",INDEX([1]!T_Resins[Resins],MOD(ROW()-2,COUNTA([1]!T_Resins[Resins]))+1))</f>
        <v>Industrial Rigid Black</v>
      </c>
      <c r="D2982">
        <f>IF(SUM(E2982:J2982)&lt;&gt;0,IF(ROW()-1&gt;COUNTA([1]!T_Printers[Printers])*COUNTA([1]!T_Resins[Resins]),"",2),"")</f>
        <v>2</v>
      </c>
      <c r="E2982" cm="1">
        <f t="array" ref="E2982">IFERROR(IF(ROW()-1&gt;COUNTA([1]!T_Printers[Printers])*COUNTA([1]!T_Resins[Resins]),"",_xlfn.IFS(ROUND(VLOOKUP(C2982,[1]!T_Resins[#Data],2,FALSE)/VLOOKUP(A2982,[1]!T_Printers[#Data],5,FALSE),1)&lt;=_xlfn.XLOOKUP(B2982,[1]Printers!L:L,[1]Printers!O:O,1,0,),ROUND(VLOOKUP(C2982,[1]!T_Resins[#Data],2,FALSE)/VLOOKUP(A2982,[1]!T_Printers[#Data],5,FALSE),1),ROUND(VLOOKUP(C2982,[1]!T_Resins[#Data],2,FALSE)/VLOOKUP(A2982,[1]!T_Printers[#Data],5,FALSE),1)&gt;_xlfn.XLOOKUP(B2982,[1]Printers!L:L,[1]Printers!O:O,1,0,),10)),"Используйте слой 100 мкм")</f>
        <v>3.3</v>
      </c>
      <c r="F2982">
        <f>IFERROR(IF(ROUND(_xlfn.XLOOKUP([1]Parameters!B2982,[1]Printers!L:L,[1]Printers!Q:Q,,0)*E2982/10,0)*10&lt;_xlfn.XLOOKUP([1]Parameters!B2982,[1]Printers!L:L,[1]Printers!P:P,,0),ROUND(_xlfn.XLOOKUP([1]Parameters!B2982,[1]Printers!L:L,[1]Printers!Q:Q,,0)*E2982/10,0)*10,_xlfn.XLOOKUP([1]Parameters!B2982,[1]Printers!L:L,[1]Printers!P:P,,0)),"")</f>
        <v>30</v>
      </c>
      <c r="G2982" cm="1">
        <f t="array" ref="G2982">IFERROR(IF(ROW()-1&gt;COUNTA([1]!T_Printers[Printers])*COUNTA([1]!T_Resins[Resins]),"",_xlfn.IFS(ROUND(VLOOKUP(C2982,[1]!T_Resins[#Data],3,FALSE)/VLOOKUP(A2982,[1]!T_Printers[#Data],5,FALSE),1)&lt;=_xlfn.XLOOKUP(B2982,[1]Printers!L:L,[1]Printers!O:O,1,0,),ROUND(VLOOKUP(C2982,[1]!T_Resins[#Data],3,FALSE)/VLOOKUP(A2982,[1]!T_Printers[#Data],5,FALSE),1),ROUND(VLOOKUP(C2982,[1]!T_Resins[#Data],3,FALSE)/VLOOKUP(A2982,[1]!T_Printers[#Data],5,FALSE),1)&gt;_xlfn.XLOOKUP(B2982,[1]Printers!L:L,[1]Printers!O:O,1,0,),10)),"")</f>
        <v>4.3</v>
      </c>
      <c r="H2982">
        <f>IFERROR(IF(ROUND(_xlfn.XLOOKUP([1]Parameters!B2982,[1]Printers!L:L,[1]Printers!Q:Q,,0)*G2982/10,0)*10&lt;_xlfn.XLOOKUP([1]Parameters!B2982,[1]Printers!L:L,[1]Printers!P:P,,0),ROUND(_xlfn.XLOOKUP([1]Parameters!B2982,[1]Printers!L:L,[1]Printers!Q:Q,,0)*G2982/10,0)*10,_xlfn.XLOOKUP([1]Parameters!B2982,[1]Printers!L:L,[1]Printers!P:P,,0)),"")</f>
        <v>40</v>
      </c>
      <c r="I2982" s="3" t="str" cm="1">
        <f t="array" ref="I2982">IFERROR(IF(ROW()-1&gt;COUNTA([1]!T_Printers[Printers])*COUNTA([1]!T_Resins[Resins]),"",_xlfn.IFS(ROUND(VLOOKUP(C2982,[1]!T_Resins[#Data],4,FALSE)/VLOOKUP(A2982,[1]!T_Printers[#Data],5,FALSE),1)&lt;=_xlfn.XLOOKUP(B2982,[1]Printers!L:L,[1]Printers!O:O,1,0,),ROUND(VLOOKUP(C2982,[1]!T_Resins[#Data],4,FALSE)/VLOOKUP(A2982,[1]!T_Printers[#Data],5,FALSE),1),ROUND(VLOOKUP(C2982,[1]!T_Resins[#Data],4,FALSE)/VLOOKUP(A2982,[1]!T_Printers[#Data],5,FALSE),1)&gt;_xlfn.XLOOKUP(B2982,[1]Printers!L:L,[1]Printers!O:O,1,0,),"")),"")</f>
        <v/>
      </c>
      <c r="J2982" t="str">
        <f>IFERROR(IF(ROUND(_xlfn.XLOOKUP([1]Parameters!B2982,[1]Printers!L:L,[1]Printers!Q:Q,,0)*I2982/10,0)*10&lt;_xlfn.XLOOKUP([1]Parameters!B2982,[1]Printers!L:L,[1]Printers!P:P,,0),ROUND(_xlfn.XLOOKUP([1]Parameters!B2982,[1]Printers!L:L,[1]Printers!Q:Q,,0)*I2982/10,0)*10,_xlfn.XLOOKUP([1]Parameters!B2982,[1]Printers!L:L,[1]Printers!P:P,,0)),"")</f>
        <v/>
      </c>
      <c r="K2982">
        <f>IF(SUM(E2982:J2982)&lt;&gt;0,VLOOKUP(A2982,[1]!T_Printers[#Data],10,FALSE)+VLOOKUP(C2982,[1]!T_Resins[#Data],10,FALSE),"")</f>
        <v>2</v>
      </c>
      <c r="L2982">
        <f>IF(SUM(E2982:J2982)&lt;&gt;0,VLOOKUP(A2982,[1]!T_Printers[#Data],11,FALSE),"")</f>
        <v>5</v>
      </c>
      <c r="M2982">
        <f>IF(SUM(E2982:J2982)&lt;&gt;0,VLOOKUP(C2982,[1]!T_Resins[#Data],8,FALSE),"")</f>
        <v>120</v>
      </c>
      <c r="N2982">
        <f>IF(_xlfn.XLOOKUP(B2982,[1]Printers!$L:$L,[1]Printers!$R:$R,0,0)&gt;0,[1]Parameters!M2982,IF(SUM(E2982:J2982)&lt;&gt;0,VLOOKUP(C2982,[1]!T_Resins[#Data],9,FALSE),""))</f>
        <v>180</v>
      </c>
      <c r="O2982" t="str">
        <f t="shared" si="46"/>
        <v>PhrozenSonic</v>
      </c>
    </row>
    <row r="2983" spans="1:15" x14ac:dyDescent="0.25">
      <c r="A2983" t="str">
        <f t="array" ref="A2983">IF(ROW()-1&gt;COUNTA([1]!T_Printers[Printers])*COUNTA([1]!T_Resins[Resins]),"",INDEX([1]!T_Printers[Printers],INT((ROW()-2)/COUNTA([1]!T_Resins[Resins])+1)))</f>
        <v>Phrozen Sonic</v>
      </c>
      <c r="B2983" t="str">
        <f>_xlfn.XLOOKUP(A2983,[1]!T_Printers[Printers],[1]!T_Printers[Icon link],,0)</f>
        <v>PhrozenSonic</v>
      </c>
      <c r="C2983" t="str">
        <f t="array" ref="C2983">IF(ROW()-1&gt;COUNTA([1]!T_Printers[Printers])*COUNTA([1]!T_Resins[Resins]),"",INDEX([1]!T_Resins[Resins],MOD(ROW()-2,COUNTA([1]!T_Resins[Resins]))+1))</f>
        <v>Industrial Rigid Clear</v>
      </c>
      <c r="D2983">
        <f>IF(SUM(E2983:J2983)&lt;&gt;0,IF(ROW()-1&gt;COUNTA([1]!T_Printers[Printers])*COUNTA([1]!T_Resins[Resins]),"",2),"")</f>
        <v>2</v>
      </c>
      <c r="E2983" cm="1">
        <f t="array" ref="E2983">IFERROR(IF(ROW()-1&gt;COUNTA([1]!T_Printers[Printers])*COUNTA([1]!T_Resins[Resins]),"",_xlfn.IFS(ROUND(VLOOKUP(C2983,[1]!T_Resins[#Data],2,FALSE)/VLOOKUP(A2983,[1]!T_Printers[#Data],5,FALSE),1)&lt;=_xlfn.XLOOKUP(B2983,[1]Printers!L:L,[1]Printers!O:O,1,0,),ROUND(VLOOKUP(C2983,[1]!T_Resins[#Data],2,FALSE)/VLOOKUP(A2983,[1]!T_Printers[#Data],5,FALSE),1),ROUND(VLOOKUP(C2983,[1]!T_Resins[#Data],2,FALSE)/VLOOKUP(A2983,[1]!T_Printers[#Data],5,FALSE),1)&gt;_xlfn.XLOOKUP(B2983,[1]Printers!L:L,[1]Printers!O:O,1,0,),10)),"Используйте слой 100 мкм")</f>
        <v>3.6</v>
      </c>
      <c r="F2983">
        <f>IFERROR(IF(ROUND(_xlfn.XLOOKUP([1]Parameters!B2983,[1]Printers!L:L,[1]Printers!Q:Q,,0)*E2983/10,0)*10&lt;_xlfn.XLOOKUP([1]Parameters!B2983,[1]Printers!L:L,[1]Printers!P:P,,0),ROUND(_xlfn.XLOOKUP([1]Parameters!B2983,[1]Printers!L:L,[1]Printers!Q:Q,,0)*E2983/10,0)*10,_xlfn.XLOOKUP([1]Parameters!B2983,[1]Printers!L:L,[1]Printers!P:P,,0)),"")</f>
        <v>30</v>
      </c>
      <c r="G2983" cm="1">
        <f t="array" ref="G2983">IFERROR(IF(ROW()-1&gt;COUNTA([1]!T_Printers[Printers])*COUNTA([1]!T_Resins[Resins]),"",_xlfn.IFS(ROUND(VLOOKUP(C2983,[1]!T_Resins[#Data],3,FALSE)/VLOOKUP(A2983,[1]!T_Printers[#Data],5,FALSE),1)&lt;=_xlfn.XLOOKUP(B2983,[1]Printers!L:L,[1]Printers!O:O,1,0,),ROUND(VLOOKUP(C2983,[1]!T_Resins[#Data],3,FALSE)/VLOOKUP(A2983,[1]!T_Printers[#Data],5,FALSE),1),ROUND(VLOOKUP(C2983,[1]!T_Resins[#Data],3,FALSE)/VLOOKUP(A2983,[1]!T_Printers[#Data],5,FALSE),1)&gt;_xlfn.XLOOKUP(B2983,[1]Printers!L:L,[1]Printers!O:O,1,0,),10)),"")</f>
        <v>4.7</v>
      </c>
      <c r="H2983">
        <f>IFERROR(IF(ROUND(_xlfn.XLOOKUP([1]Parameters!B2983,[1]Printers!L:L,[1]Printers!Q:Q,,0)*G2983/10,0)*10&lt;_xlfn.XLOOKUP([1]Parameters!B2983,[1]Printers!L:L,[1]Printers!P:P,,0),ROUND(_xlfn.XLOOKUP([1]Parameters!B2983,[1]Printers!L:L,[1]Printers!Q:Q,,0)*G2983/10,0)*10,_xlfn.XLOOKUP([1]Parameters!B2983,[1]Printers!L:L,[1]Printers!P:P,,0)),"")</f>
        <v>40</v>
      </c>
      <c r="I2983" s="3" t="str" cm="1">
        <f t="array" ref="I2983">IFERROR(IF(ROW()-1&gt;COUNTA([1]!T_Printers[Printers])*COUNTA([1]!T_Resins[Resins]),"",_xlfn.IFS(ROUND(VLOOKUP(C2983,[1]!T_Resins[#Data],4,FALSE)/VLOOKUP(A2983,[1]!T_Printers[#Data],5,FALSE),1)&lt;=_xlfn.XLOOKUP(B2983,[1]Printers!L:L,[1]Printers!O:O,1,0,),ROUND(VLOOKUP(C2983,[1]!T_Resins[#Data],4,FALSE)/VLOOKUP(A2983,[1]!T_Printers[#Data],5,FALSE),1),ROUND(VLOOKUP(C2983,[1]!T_Resins[#Data],4,FALSE)/VLOOKUP(A2983,[1]!T_Printers[#Data],5,FALSE),1)&gt;_xlfn.XLOOKUP(B2983,[1]Printers!L:L,[1]Printers!O:O,1,0,),"")),"")</f>
        <v/>
      </c>
      <c r="J2983" t="str">
        <f>IFERROR(IF(ROUND(_xlfn.XLOOKUP([1]Parameters!B2983,[1]Printers!L:L,[1]Printers!Q:Q,,0)*I2983/10,0)*10&lt;_xlfn.XLOOKUP([1]Parameters!B2983,[1]Printers!L:L,[1]Printers!P:P,,0),ROUND(_xlfn.XLOOKUP([1]Parameters!B2983,[1]Printers!L:L,[1]Printers!Q:Q,,0)*I2983/10,0)*10,_xlfn.XLOOKUP([1]Parameters!B2983,[1]Printers!L:L,[1]Printers!P:P,,0)),"")</f>
        <v/>
      </c>
      <c r="K2983">
        <f>IF(SUM(E2983:J2983)&lt;&gt;0,VLOOKUP(A2983,[1]!T_Printers[#Data],10,FALSE)+VLOOKUP(C2983,[1]!T_Resins[#Data],10,FALSE),"")</f>
        <v>2</v>
      </c>
      <c r="L2983">
        <f>IF(SUM(E2983:J2983)&lt;&gt;0,VLOOKUP(A2983,[1]!T_Printers[#Data],11,FALSE),"")</f>
        <v>5</v>
      </c>
      <c r="M2983">
        <f>IF(SUM(E2983:J2983)&lt;&gt;0,VLOOKUP(C2983,[1]!T_Resins[#Data],8,FALSE),"")</f>
        <v>120</v>
      </c>
      <c r="N2983">
        <f>IF(_xlfn.XLOOKUP(B2983,[1]Printers!$L:$L,[1]Printers!$R:$R,0,0)&gt;0,[1]Parameters!M2983,IF(SUM(E2983:J2983)&lt;&gt;0,VLOOKUP(C2983,[1]!T_Resins[#Data],9,FALSE),""))</f>
        <v>180</v>
      </c>
      <c r="O2983" t="str">
        <f t="shared" si="46"/>
        <v>PhrozenSonic</v>
      </c>
    </row>
    <row r="2984" spans="1:15" x14ac:dyDescent="0.25">
      <c r="A2984" t="str">
        <f t="array" ref="A2984">IF(ROW()-1&gt;COUNTA([1]!T_Printers[Printers])*COUNTA([1]!T_Resins[Resins]),"",INDEX([1]!T_Printers[Printers],INT((ROW()-2)/COUNTA([1]!T_Resins[Resins])+1)))</f>
        <v>Phrozen Sonic</v>
      </c>
      <c r="B2984" t="str">
        <f>_xlfn.XLOOKUP(A2984,[1]!T_Printers[Printers],[1]!T_Printers[Icon link],,0)</f>
        <v>PhrozenSonic</v>
      </c>
      <c r="C2984" t="str">
        <f t="array" ref="C2984">IF(ROW()-1&gt;COUNTA([1]!T_Printers[Printers])*COUNTA([1]!T_Resins[Resins]),"",INDEX([1]!T_Resins[Resins],MOD(ROW()-2,COUNTA([1]!T_Resins[Resins]))+1))</f>
        <v>Tough Black</v>
      </c>
      <c r="D2984">
        <f>IF(SUM(E2984:J2984)&lt;&gt;0,IF(ROW()-1&gt;COUNTA([1]!T_Printers[Printers])*COUNTA([1]!T_Resins[Resins]),"",2),"")</f>
        <v>2</v>
      </c>
      <c r="E2984" cm="1">
        <f t="array" ref="E2984">IFERROR(IF(ROW()-1&gt;COUNTA([1]!T_Printers[Printers])*COUNTA([1]!T_Resins[Resins]),"",_xlfn.IFS(ROUND(VLOOKUP(C2984,[1]!T_Resins[#Data],2,FALSE)/VLOOKUP(A2984,[1]!T_Printers[#Data],5,FALSE),1)&lt;=_xlfn.XLOOKUP(B2984,[1]Printers!L:L,[1]Printers!O:O,1,0,),ROUND(VLOOKUP(C2984,[1]!T_Resins[#Data],2,FALSE)/VLOOKUP(A2984,[1]!T_Printers[#Data],5,FALSE),1),ROUND(VLOOKUP(C2984,[1]!T_Resins[#Data],2,FALSE)/VLOOKUP(A2984,[1]!T_Printers[#Data],5,FALSE),1)&gt;_xlfn.XLOOKUP(B2984,[1]Printers!L:L,[1]Printers!O:O,1,0,),10)),"Используйте слой 100 мкм")</f>
        <v>1.7</v>
      </c>
      <c r="F2984">
        <f>IFERROR(IF(ROUND(_xlfn.XLOOKUP([1]Parameters!B2984,[1]Printers!L:L,[1]Printers!Q:Q,,0)*E2984/10,0)*10&lt;_xlfn.XLOOKUP([1]Parameters!B2984,[1]Printers!L:L,[1]Printers!P:P,,0),ROUND(_xlfn.XLOOKUP([1]Parameters!B2984,[1]Printers!L:L,[1]Printers!Q:Q,,0)*E2984/10,0)*10,_xlfn.XLOOKUP([1]Parameters!B2984,[1]Printers!L:L,[1]Printers!P:P,,0)),"")</f>
        <v>20</v>
      </c>
      <c r="G2984" cm="1">
        <f t="array" ref="G2984">IFERROR(IF(ROW()-1&gt;COUNTA([1]!T_Printers[Printers])*COUNTA([1]!T_Resins[Resins]),"",_xlfn.IFS(ROUND(VLOOKUP(C2984,[1]!T_Resins[#Data],3,FALSE)/VLOOKUP(A2984,[1]!T_Printers[#Data],5,FALSE),1)&lt;=_xlfn.XLOOKUP(B2984,[1]Printers!L:L,[1]Printers!O:O,1,0,),ROUND(VLOOKUP(C2984,[1]!T_Resins[#Data],3,FALSE)/VLOOKUP(A2984,[1]!T_Printers[#Data],5,FALSE),1),ROUND(VLOOKUP(C2984,[1]!T_Resins[#Data],3,FALSE)/VLOOKUP(A2984,[1]!T_Printers[#Data],5,FALSE),1)&gt;_xlfn.XLOOKUP(B2984,[1]Printers!L:L,[1]Printers!O:O,1,0,),10)),"")</f>
        <v>2</v>
      </c>
      <c r="H2984">
        <f>IFERROR(IF(ROUND(_xlfn.XLOOKUP([1]Parameters!B2984,[1]Printers!L:L,[1]Printers!Q:Q,,0)*G2984/10,0)*10&lt;_xlfn.XLOOKUP([1]Parameters!B2984,[1]Printers!L:L,[1]Printers!P:P,,0),ROUND(_xlfn.XLOOKUP([1]Parameters!B2984,[1]Printers!L:L,[1]Printers!Q:Q,,0)*G2984/10,0)*10,_xlfn.XLOOKUP([1]Parameters!B2984,[1]Printers!L:L,[1]Printers!P:P,,0)),"")</f>
        <v>20</v>
      </c>
      <c r="I2984" s="3" t="str" cm="1">
        <f t="array" ref="I2984">IFERROR(IF(ROW()-1&gt;COUNTA([1]!T_Printers[Printers])*COUNTA([1]!T_Resins[Resins]),"",_xlfn.IFS(ROUND(VLOOKUP(C2984,[1]!T_Resins[#Data],4,FALSE)/VLOOKUP(A2984,[1]!T_Printers[#Data],5,FALSE),1)&lt;=_xlfn.XLOOKUP(B2984,[1]Printers!L:L,[1]Printers!O:O,1,0,),ROUND(VLOOKUP(C2984,[1]!T_Resins[#Data],4,FALSE)/VLOOKUP(A2984,[1]!T_Printers[#Data],5,FALSE),1),ROUND(VLOOKUP(C2984,[1]!T_Resins[#Data],4,FALSE)/VLOOKUP(A2984,[1]!T_Printers[#Data],5,FALSE),1)&gt;_xlfn.XLOOKUP(B2984,[1]Printers!L:L,[1]Printers!O:O,1,0,),"")),"")</f>
        <v/>
      </c>
      <c r="J2984" t="str">
        <f>IFERROR(IF(ROUND(_xlfn.XLOOKUP([1]Parameters!B2984,[1]Printers!L:L,[1]Printers!Q:Q,,0)*I2984/10,0)*10&lt;_xlfn.XLOOKUP([1]Parameters!B2984,[1]Printers!L:L,[1]Printers!P:P,,0),ROUND(_xlfn.XLOOKUP([1]Parameters!B2984,[1]Printers!L:L,[1]Printers!Q:Q,,0)*I2984/10,0)*10,_xlfn.XLOOKUP([1]Parameters!B2984,[1]Printers!L:L,[1]Printers!P:P,,0)),"")</f>
        <v/>
      </c>
      <c r="K2984">
        <f>IF(SUM(E2984:J2984)&lt;&gt;0,VLOOKUP(A2984,[1]!T_Printers[#Data],10,FALSE)+VLOOKUP(C2984,[1]!T_Resins[#Data],10,FALSE),"")</f>
        <v>2</v>
      </c>
      <c r="L2984">
        <f>IF(SUM(E2984:J2984)&lt;&gt;0,VLOOKUP(A2984,[1]!T_Printers[#Data],11,FALSE),"")</f>
        <v>5</v>
      </c>
      <c r="M2984">
        <f>IF(SUM(E2984:J2984)&lt;&gt;0,VLOOKUP(C2984,[1]!T_Resins[#Data],8,FALSE),"")</f>
        <v>120</v>
      </c>
      <c r="N2984">
        <f>IF(_xlfn.XLOOKUP(B2984,[1]Printers!$L:$L,[1]Printers!$R:$R,0,0)&gt;0,[1]Parameters!M2984,IF(SUM(E2984:J2984)&lt;&gt;0,VLOOKUP(C2984,[1]!T_Resins[#Data],9,FALSE),""))</f>
        <v>180</v>
      </c>
      <c r="O2984" t="str">
        <f t="shared" si="46"/>
        <v>PhrozenSonic</v>
      </c>
    </row>
    <row r="2985" spans="1:15" x14ac:dyDescent="0.25">
      <c r="A2985" t="str">
        <f t="array" ref="A2985">IF(ROW()-1&gt;COUNTA([1]!T_Printers[Printers])*COUNTA([1]!T_Resins[Resins]),"",INDEX([1]!T_Printers[Printers],INT((ROW()-2)/COUNTA([1]!T_Resins[Resins])+1)))</f>
        <v>Phrozen Sonic</v>
      </c>
      <c r="B2985" t="str">
        <f>_xlfn.XLOOKUP(A2985,[1]!T_Printers[Printers],[1]!T_Printers[Icon link],,0)</f>
        <v>PhrozenSonic</v>
      </c>
      <c r="C2985" t="str">
        <f t="array" ref="C2985">IF(ROW()-1&gt;COUNTA([1]!T_Printers[Printers])*COUNTA([1]!T_Resins[Resins]),"",INDEX([1]!T_Resins[Resins],MOD(ROW()-2,COUNTA([1]!T_Resins[Resins]))+1))</f>
        <v>Tough Grey</v>
      </c>
      <c r="D2985">
        <f>IF(SUM(E2985:J2985)&lt;&gt;0,IF(ROW()-1&gt;COUNTA([1]!T_Printers[Printers])*COUNTA([1]!T_Resins[Resins]),"",2),"")</f>
        <v>2</v>
      </c>
      <c r="E2985" cm="1">
        <f t="array" ref="E2985">IFERROR(IF(ROW()-1&gt;COUNTA([1]!T_Printers[Printers])*COUNTA([1]!T_Resins[Resins]),"",_xlfn.IFS(ROUND(VLOOKUP(C2985,[1]!T_Resins[#Data],2,FALSE)/VLOOKUP(A2985,[1]!T_Printers[#Data],5,FALSE),1)&lt;=_xlfn.XLOOKUP(B2985,[1]Printers!L:L,[1]Printers!O:O,1,0,),ROUND(VLOOKUP(C2985,[1]!T_Resins[#Data],2,FALSE)/VLOOKUP(A2985,[1]!T_Printers[#Data],5,FALSE),1),ROUND(VLOOKUP(C2985,[1]!T_Resins[#Data],2,FALSE)/VLOOKUP(A2985,[1]!T_Printers[#Data],5,FALSE),1)&gt;_xlfn.XLOOKUP(B2985,[1]Printers!L:L,[1]Printers!O:O,1,0,),10)),"Используйте слой 100 мкм")</f>
        <v>1.7</v>
      </c>
      <c r="F2985">
        <f>IFERROR(IF(ROUND(_xlfn.XLOOKUP([1]Parameters!B2985,[1]Printers!L:L,[1]Printers!Q:Q,,0)*E2985/10,0)*10&lt;_xlfn.XLOOKUP([1]Parameters!B2985,[1]Printers!L:L,[1]Printers!P:P,,0),ROUND(_xlfn.XLOOKUP([1]Parameters!B2985,[1]Printers!L:L,[1]Printers!Q:Q,,0)*E2985/10,0)*10,_xlfn.XLOOKUP([1]Parameters!B2985,[1]Printers!L:L,[1]Printers!P:P,,0)),"")</f>
        <v>20</v>
      </c>
      <c r="G2985" cm="1">
        <f t="array" ref="G2985">IFERROR(IF(ROW()-1&gt;COUNTA([1]!T_Printers[Printers])*COUNTA([1]!T_Resins[Resins]),"",_xlfn.IFS(ROUND(VLOOKUP(C2985,[1]!T_Resins[#Data],3,FALSE)/VLOOKUP(A2985,[1]!T_Printers[#Data],5,FALSE),1)&lt;=_xlfn.XLOOKUP(B2985,[1]Printers!L:L,[1]Printers!O:O,1,0,),ROUND(VLOOKUP(C2985,[1]!T_Resins[#Data],3,FALSE)/VLOOKUP(A2985,[1]!T_Printers[#Data],5,FALSE),1),ROUND(VLOOKUP(C2985,[1]!T_Resins[#Data],3,FALSE)/VLOOKUP(A2985,[1]!T_Printers[#Data],5,FALSE),1)&gt;_xlfn.XLOOKUP(B2985,[1]Printers!L:L,[1]Printers!O:O,1,0,),10)),"")</f>
        <v>2</v>
      </c>
      <c r="H2985">
        <f>IFERROR(IF(ROUND(_xlfn.XLOOKUP([1]Parameters!B2985,[1]Printers!L:L,[1]Printers!Q:Q,,0)*G2985/10,0)*10&lt;_xlfn.XLOOKUP([1]Parameters!B2985,[1]Printers!L:L,[1]Printers!P:P,,0),ROUND(_xlfn.XLOOKUP([1]Parameters!B2985,[1]Printers!L:L,[1]Printers!Q:Q,,0)*G2985/10,0)*10,_xlfn.XLOOKUP([1]Parameters!B2985,[1]Printers!L:L,[1]Printers!P:P,,0)),"")</f>
        <v>20</v>
      </c>
      <c r="I2985" s="3" t="str" cm="1">
        <f t="array" ref="I2985">IFERROR(IF(ROW()-1&gt;COUNTA([1]!T_Printers[Printers])*COUNTA([1]!T_Resins[Resins]),"",_xlfn.IFS(ROUND(VLOOKUP(C2985,[1]!T_Resins[#Data],4,FALSE)/VLOOKUP(A2985,[1]!T_Printers[#Data],5,FALSE),1)&lt;=_xlfn.XLOOKUP(B2985,[1]Printers!L:L,[1]Printers!O:O,1,0,),ROUND(VLOOKUP(C2985,[1]!T_Resins[#Data],4,FALSE)/VLOOKUP(A2985,[1]!T_Printers[#Data],5,FALSE),1),ROUND(VLOOKUP(C2985,[1]!T_Resins[#Data],4,FALSE)/VLOOKUP(A2985,[1]!T_Printers[#Data],5,FALSE),1)&gt;_xlfn.XLOOKUP(B2985,[1]Printers!L:L,[1]Printers!O:O,1,0,),"")),"")</f>
        <v/>
      </c>
      <c r="J2985" t="str">
        <f>IFERROR(IF(ROUND(_xlfn.XLOOKUP([1]Parameters!B2985,[1]Printers!L:L,[1]Printers!Q:Q,,0)*I2985/10,0)*10&lt;_xlfn.XLOOKUP([1]Parameters!B2985,[1]Printers!L:L,[1]Printers!P:P,,0),ROUND(_xlfn.XLOOKUP([1]Parameters!B2985,[1]Printers!L:L,[1]Printers!Q:Q,,0)*I2985/10,0)*10,_xlfn.XLOOKUP([1]Parameters!B2985,[1]Printers!L:L,[1]Printers!P:P,,0)),"")</f>
        <v/>
      </c>
      <c r="K2985">
        <f>IF(SUM(E2985:J2985)&lt;&gt;0,VLOOKUP(A2985,[1]!T_Printers[#Data],10,FALSE)+VLOOKUP(C2985,[1]!T_Resins[#Data],10,FALSE),"")</f>
        <v>2</v>
      </c>
      <c r="L2985">
        <f>IF(SUM(E2985:J2985)&lt;&gt;0,VLOOKUP(A2985,[1]!T_Printers[#Data],11,FALSE),"")</f>
        <v>5</v>
      </c>
      <c r="M2985">
        <f>IF(SUM(E2985:J2985)&lt;&gt;0,VLOOKUP(C2985,[1]!T_Resins[#Data],8,FALSE),"")</f>
        <v>120</v>
      </c>
      <c r="N2985">
        <f>IF(_xlfn.XLOOKUP(B2985,[1]Printers!$L:$L,[1]Printers!$R:$R,0,0)&gt;0,[1]Parameters!M2985,IF(SUM(E2985:J2985)&lt;&gt;0,VLOOKUP(C2985,[1]!T_Resins[#Data],9,FALSE),""))</f>
        <v>180</v>
      </c>
      <c r="O2985" t="str">
        <f t="shared" si="46"/>
        <v>PhrozenSonic</v>
      </c>
    </row>
    <row r="2986" spans="1:15" x14ac:dyDescent="0.25">
      <c r="A2986" t="str">
        <f t="array" ref="A2986">IF(ROW()-1&gt;COUNTA([1]!T_Printers[Printers])*COUNTA([1]!T_Resins[Resins]),"",INDEX([1]!T_Printers[Printers],INT((ROW()-2)/COUNTA([1]!T_Resins[Resins])+1)))</f>
        <v>Phrozen Sonic</v>
      </c>
      <c r="B2986" t="str">
        <f>_xlfn.XLOOKUP(A2986,[1]!T_Printers[Printers],[1]!T_Printers[Icon link],,0)</f>
        <v>PhrozenSonic</v>
      </c>
      <c r="C2986" t="str">
        <f t="array" ref="C2986">IF(ROW()-1&gt;COUNTA([1]!T_Printers[Printers])*COUNTA([1]!T_Resins[Resins]),"",INDEX([1]!T_Resins[Resins],MOD(ROW()-2,COUNTA([1]!T_Resins[Resins]))+1))</f>
        <v>Tough White</v>
      </c>
      <c r="D2986">
        <f>IF(SUM(E2986:J2986)&lt;&gt;0,IF(ROW()-1&gt;COUNTA([1]!T_Printers[Printers])*COUNTA([1]!T_Resins[Resins]),"",2),"")</f>
        <v>2</v>
      </c>
      <c r="E2986" cm="1">
        <f t="array" ref="E2986">IFERROR(IF(ROW()-1&gt;COUNTA([1]!T_Printers[Printers])*COUNTA([1]!T_Resins[Resins]),"",_xlfn.IFS(ROUND(VLOOKUP(C2986,[1]!T_Resins[#Data],2,FALSE)/VLOOKUP(A2986,[1]!T_Printers[#Data],5,FALSE),1)&lt;=_xlfn.XLOOKUP(B2986,[1]Printers!L:L,[1]Printers!O:O,1,0,),ROUND(VLOOKUP(C2986,[1]!T_Resins[#Data],2,FALSE)/VLOOKUP(A2986,[1]!T_Printers[#Data],5,FALSE),1),ROUND(VLOOKUP(C2986,[1]!T_Resins[#Data],2,FALSE)/VLOOKUP(A2986,[1]!T_Printers[#Data],5,FALSE),1)&gt;_xlfn.XLOOKUP(B2986,[1]Printers!L:L,[1]Printers!O:O,1,0,),10)),"Используйте слой 100 мкм")</f>
        <v>1.7</v>
      </c>
      <c r="F2986">
        <f>IFERROR(IF(ROUND(_xlfn.XLOOKUP([1]Parameters!B2986,[1]Printers!L:L,[1]Printers!Q:Q,,0)*E2986/10,0)*10&lt;_xlfn.XLOOKUP([1]Parameters!B2986,[1]Printers!L:L,[1]Printers!P:P,,0),ROUND(_xlfn.XLOOKUP([1]Parameters!B2986,[1]Printers!L:L,[1]Printers!Q:Q,,0)*E2986/10,0)*10,_xlfn.XLOOKUP([1]Parameters!B2986,[1]Printers!L:L,[1]Printers!P:P,,0)),"")</f>
        <v>20</v>
      </c>
      <c r="G2986" cm="1">
        <f t="array" ref="G2986">IFERROR(IF(ROW()-1&gt;COUNTA([1]!T_Printers[Printers])*COUNTA([1]!T_Resins[Resins]),"",_xlfn.IFS(ROUND(VLOOKUP(C2986,[1]!T_Resins[#Data],3,FALSE)/VLOOKUP(A2986,[1]!T_Printers[#Data],5,FALSE),1)&lt;=_xlfn.XLOOKUP(B2986,[1]Printers!L:L,[1]Printers!O:O,1,0,),ROUND(VLOOKUP(C2986,[1]!T_Resins[#Data],3,FALSE)/VLOOKUP(A2986,[1]!T_Printers[#Data],5,FALSE),1),ROUND(VLOOKUP(C2986,[1]!T_Resins[#Data],3,FALSE)/VLOOKUP(A2986,[1]!T_Printers[#Data],5,FALSE),1)&gt;_xlfn.XLOOKUP(B2986,[1]Printers!L:L,[1]Printers!O:O,1,0,),10)),"")</f>
        <v>2</v>
      </c>
      <c r="H2986">
        <f>IFERROR(IF(ROUND(_xlfn.XLOOKUP([1]Parameters!B2986,[1]Printers!L:L,[1]Printers!Q:Q,,0)*G2986/10,0)*10&lt;_xlfn.XLOOKUP([1]Parameters!B2986,[1]Printers!L:L,[1]Printers!P:P,,0),ROUND(_xlfn.XLOOKUP([1]Parameters!B2986,[1]Printers!L:L,[1]Printers!Q:Q,,0)*G2986/10,0)*10,_xlfn.XLOOKUP([1]Parameters!B2986,[1]Printers!L:L,[1]Printers!P:P,,0)),"")</f>
        <v>20</v>
      </c>
      <c r="I2986" s="3" t="str" cm="1">
        <f t="array" ref="I2986">IFERROR(IF(ROW()-1&gt;COUNTA([1]!T_Printers[Printers])*COUNTA([1]!T_Resins[Resins]),"",_xlfn.IFS(ROUND(VLOOKUP(C2986,[1]!T_Resins[#Data],4,FALSE)/VLOOKUP(A2986,[1]!T_Printers[#Data],5,FALSE),1)&lt;=_xlfn.XLOOKUP(B2986,[1]Printers!L:L,[1]Printers!O:O,1,0,),ROUND(VLOOKUP(C2986,[1]!T_Resins[#Data],4,FALSE)/VLOOKUP(A2986,[1]!T_Printers[#Data],5,FALSE),1),ROUND(VLOOKUP(C2986,[1]!T_Resins[#Data],4,FALSE)/VLOOKUP(A2986,[1]!T_Printers[#Data],5,FALSE),1)&gt;_xlfn.XLOOKUP(B2986,[1]Printers!L:L,[1]Printers!O:O,1,0,),"")),"")</f>
        <v/>
      </c>
      <c r="J2986" t="str">
        <f>IFERROR(IF(ROUND(_xlfn.XLOOKUP([1]Parameters!B2986,[1]Printers!L:L,[1]Printers!Q:Q,,0)*I2986/10,0)*10&lt;_xlfn.XLOOKUP([1]Parameters!B2986,[1]Printers!L:L,[1]Printers!P:P,,0),ROUND(_xlfn.XLOOKUP([1]Parameters!B2986,[1]Printers!L:L,[1]Printers!Q:Q,,0)*I2986/10,0)*10,_xlfn.XLOOKUP([1]Parameters!B2986,[1]Printers!L:L,[1]Printers!P:P,,0)),"")</f>
        <v/>
      </c>
      <c r="K2986">
        <f>IF(SUM(E2986:J2986)&lt;&gt;0,VLOOKUP(A2986,[1]!T_Printers[#Data],10,FALSE)+VLOOKUP(C2986,[1]!T_Resins[#Data],10,FALSE),"")</f>
        <v>2</v>
      </c>
      <c r="L2986">
        <f>IF(SUM(E2986:J2986)&lt;&gt;0,VLOOKUP(A2986,[1]!T_Printers[#Data],11,FALSE),"")</f>
        <v>5</v>
      </c>
      <c r="M2986">
        <f>IF(SUM(E2986:J2986)&lt;&gt;0,VLOOKUP(C2986,[1]!T_Resins[#Data],8,FALSE),"")</f>
        <v>120</v>
      </c>
      <c r="N2986">
        <f>IF(_xlfn.XLOOKUP(B2986,[1]Printers!$L:$L,[1]Printers!$R:$R,0,0)&gt;0,[1]Parameters!M2986,IF(SUM(E2986:J2986)&lt;&gt;0,VLOOKUP(C2986,[1]!T_Resins[#Data],9,FALSE),""))</f>
        <v>180</v>
      </c>
      <c r="O2986" t="str">
        <f t="shared" si="46"/>
        <v>PhrozenSonic</v>
      </c>
    </row>
    <row r="2987" spans="1:15" x14ac:dyDescent="0.25">
      <c r="A2987" t="str">
        <f t="array" ref="A2987">IF(ROW()-1&gt;COUNTA([1]!T_Printers[Printers])*COUNTA([1]!T_Resins[Resins]),"",INDEX([1]!T_Printers[Printers],INT((ROW()-2)/COUNTA([1]!T_Resins[Resins])+1)))</f>
        <v>Phrozen Sonic</v>
      </c>
      <c r="B2987" t="str">
        <f>_xlfn.XLOOKUP(A2987,[1]!T_Printers[Printers],[1]!T_Printers[Icon link],,0)</f>
        <v>PhrozenSonic</v>
      </c>
      <c r="C2987" t="str">
        <f t="array" ref="C2987">IF(ROW()-1&gt;COUNTA([1]!T_Printers[Printers])*COUNTA([1]!T_Resins[Resins]),"",INDEX([1]!T_Resins[Resins],MOD(ROW()-2,COUNTA([1]!T_Resins[Resins]))+1))</f>
        <v>Jewelry J-Cast</v>
      </c>
      <c r="D2987">
        <f>IF(SUM(E2987:J2987)&lt;&gt;0,IF(ROW()-1&gt;COUNTA([1]!T_Printers[Printers])*COUNTA([1]!T_Resins[Resins]),"",2),"")</f>
        <v>2</v>
      </c>
      <c r="E2987" cm="1">
        <f t="array" ref="E2987">IFERROR(IF(ROW()-1&gt;COUNTA([1]!T_Printers[Printers])*COUNTA([1]!T_Resins[Resins]),"",_xlfn.IFS(ROUND(VLOOKUP(C2987,[1]!T_Resins[#Data],2,FALSE)/VLOOKUP(A2987,[1]!T_Printers[#Data],5,FALSE),1)&lt;=_xlfn.XLOOKUP(B2987,[1]Printers!L:L,[1]Printers!O:O,1,0,),ROUND(VLOOKUP(C2987,[1]!T_Resins[#Data],2,FALSE)/VLOOKUP(A2987,[1]!T_Printers[#Data],5,FALSE),1),ROUND(VLOOKUP(C2987,[1]!T_Resins[#Data],2,FALSE)/VLOOKUP(A2987,[1]!T_Printers[#Data],5,FALSE),1)&gt;_xlfn.XLOOKUP(B2987,[1]Printers!L:L,[1]Printers!O:O,1,0,),10)),"Используйте слой 100 мкм")</f>
        <v>5.4</v>
      </c>
      <c r="F2987">
        <f>IFERROR(IF(ROUND(_xlfn.XLOOKUP([1]Parameters!B2987,[1]Printers!L:L,[1]Printers!Q:Q,,0)*E2987/10,0)*10&lt;_xlfn.XLOOKUP([1]Parameters!B2987,[1]Printers!L:L,[1]Printers!P:P,,0),ROUND(_xlfn.XLOOKUP([1]Parameters!B2987,[1]Printers!L:L,[1]Printers!Q:Q,,0)*E2987/10,0)*10,_xlfn.XLOOKUP([1]Parameters!B2987,[1]Printers!L:L,[1]Printers!P:P,,0)),"")</f>
        <v>50</v>
      </c>
      <c r="G2987" cm="1">
        <f t="array" ref="G2987">IFERROR(IF(ROW()-1&gt;COUNTA([1]!T_Printers[Printers])*COUNTA([1]!T_Resins[Resins]),"",_xlfn.IFS(ROUND(VLOOKUP(C2987,[1]!T_Resins[#Data],3,FALSE)/VLOOKUP(A2987,[1]!T_Printers[#Data],5,FALSE),1)&lt;=_xlfn.XLOOKUP(B2987,[1]Printers!L:L,[1]Printers!O:O,1,0,),ROUND(VLOOKUP(C2987,[1]!T_Resins[#Data],3,FALSE)/VLOOKUP(A2987,[1]!T_Printers[#Data],5,FALSE),1),ROUND(VLOOKUP(C2987,[1]!T_Resins[#Data],3,FALSE)/VLOOKUP(A2987,[1]!T_Printers[#Data],5,FALSE),1)&gt;_xlfn.XLOOKUP(B2987,[1]Printers!L:L,[1]Printers!O:O,1,0,),10)),"")</f>
        <v>7.4</v>
      </c>
      <c r="H2987">
        <f>IFERROR(IF(ROUND(_xlfn.XLOOKUP([1]Parameters!B2987,[1]Printers!L:L,[1]Printers!Q:Q,,0)*G2987/10,0)*10&lt;_xlfn.XLOOKUP([1]Parameters!B2987,[1]Printers!L:L,[1]Printers!P:P,,0),ROUND(_xlfn.XLOOKUP([1]Parameters!B2987,[1]Printers!L:L,[1]Printers!Q:Q,,0)*G2987/10,0)*10,_xlfn.XLOOKUP([1]Parameters!B2987,[1]Printers!L:L,[1]Printers!P:P,,0)),"")</f>
        <v>70</v>
      </c>
      <c r="I2987" s="3" t="str" cm="1">
        <f t="array" ref="I2987">IFERROR(IF(ROW()-1&gt;COUNTA([1]!T_Printers[Printers])*COUNTA([1]!T_Resins[Resins]),"",_xlfn.IFS(ROUND(VLOOKUP(C2987,[1]!T_Resins[#Data],4,FALSE)/VLOOKUP(A2987,[1]!T_Printers[#Data],5,FALSE),1)&lt;=_xlfn.XLOOKUP(B2987,[1]Printers!L:L,[1]Printers!O:O,1,0,),ROUND(VLOOKUP(C2987,[1]!T_Resins[#Data],4,FALSE)/VLOOKUP(A2987,[1]!T_Printers[#Data],5,FALSE),1),ROUND(VLOOKUP(C2987,[1]!T_Resins[#Data],4,FALSE)/VLOOKUP(A2987,[1]!T_Printers[#Data],5,FALSE),1)&gt;_xlfn.XLOOKUP(B2987,[1]Printers!L:L,[1]Printers!O:O,1,0,),"")),"")</f>
        <v/>
      </c>
      <c r="J2987" t="str">
        <f>IFERROR(IF(ROUND(_xlfn.XLOOKUP([1]Parameters!B2987,[1]Printers!L:L,[1]Printers!Q:Q,,0)*I2987/10,0)*10&lt;_xlfn.XLOOKUP([1]Parameters!B2987,[1]Printers!L:L,[1]Printers!P:P,,0),ROUND(_xlfn.XLOOKUP([1]Parameters!B2987,[1]Printers!L:L,[1]Printers!Q:Q,,0)*I2987/10,0)*10,_xlfn.XLOOKUP([1]Parameters!B2987,[1]Printers!L:L,[1]Printers!P:P,,0)),"")</f>
        <v/>
      </c>
      <c r="K2987">
        <f>IF(SUM(E2987:J2987)&lt;&gt;0,VLOOKUP(A2987,[1]!T_Printers[#Data],10,FALSE)+VLOOKUP(C2987,[1]!T_Resins[#Data],10,FALSE),"")</f>
        <v>2</v>
      </c>
      <c r="L2987">
        <f>IF(SUM(E2987:J2987)&lt;&gt;0,VLOOKUP(A2987,[1]!T_Printers[#Data],11,FALSE),"")</f>
        <v>5</v>
      </c>
      <c r="M2987">
        <f>IF(SUM(E2987:J2987)&lt;&gt;0,VLOOKUP(C2987,[1]!T_Resins[#Data],8,FALSE),"")</f>
        <v>60</v>
      </c>
      <c r="N2987">
        <f>IF(_xlfn.XLOOKUP(B2987,[1]Printers!$L:$L,[1]Printers!$R:$R,0,0)&gt;0,[1]Parameters!M2987,IF(SUM(E2987:J2987)&lt;&gt;0,VLOOKUP(C2987,[1]!T_Resins[#Data],9,FALSE),""))</f>
        <v>60</v>
      </c>
      <c r="O2987" t="str">
        <f t="shared" si="46"/>
        <v>PhrozenSonic</v>
      </c>
    </row>
    <row r="2988" spans="1:15" x14ac:dyDescent="0.25">
      <c r="A2988" t="str">
        <f t="array" ref="A2988">IF(ROW()-1&gt;COUNTA([1]!T_Printers[Printers])*COUNTA([1]!T_Resins[Resins]),"",INDEX([1]!T_Printers[Printers],INT((ROW()-2)/COUNTA([1]!T_Resins[Resins])+1)))</f>
        <v>Phrozen Sonic</v>
      </c>
      <c r="B2988" t="str">
        <f>_xlfn.XLOOKUP(A2988,[1]!T_Printers[Printers],[1]!T_Printers[Icon link],,0)</f>
        <v>PhrozenSonic</v>
      </c>
      <c r="C2988" t="str">
        <f t="array" ref="C2988">IF(ROW()-1&gt;COUNTA([1]!T_Printers[Printers])*COUNTA([1]!T_Resins[Resins]),"",INDEX([1]!T_Resins[Resins],MOD(ROW()-2,COUNTA([1]!T_Resins[Resins]))+1))</f>
        <v>Model Resin Black</v>
      </c>
      <c r="D2988">
        <f>IF(SUM(E2988:J2988)&lt;&gt;0,IF(ROW()-1&gt;COUNTA([1]!T_Printers[Printers])*COUNTA([1]!T_Resins[Resins]),"",2),"")</f>
        <v>2</v>
      </c>
      <c r="E2988" cm="1">
        <f t="array" ref="E2988">IFERROR(IF(ROW()-1&gt;COUNTA([1]!T_Printers[Printers])*COUNTA([1]!T_Resins[Resins]),"",_xlfn.IFS(ROUND(VLOOKUP(C2988,[1]!T_Resins[#Data],2,FALSE)/VLOOKUP(A2988,[1]!T_Printers[#Data],5,FALSE),1)&lt;=_xlfn.XLOOKUP(B2988,[1]Printers!L:L,[1]Printers!O:O,1,0,),ROUND(VLOOKUP(C2988,[1]!T_Resins[#Data],2,FALSE)/VLOOKUP(A2988,[1]!T_Printers[#Data],5,FALSE),1),ROUND(VLOOKUP(C2988,[1]!T_Resins[#Data],2,FALSE)/VLOOKUP(A2988,[1]!T_Printers[#Data],5,FALSE),1)&gt;_xlfn.XLOOKUP(B2988,[1]Printers!L:L,[1]Printers!O:O,1,0,),10)),"Используйте слой 100 мкм")</f>
        <v>2</v>
      </c>
      <c r="F2988">
        <f>IFERROR(IF(ROUND(_xlfn.XLOOKUP([1]Parameters!B2988,[1]Printers!L:L,[1]Printers!Q:Q,,0)*E2988/10,0)*10&lt;_xlfn.XLOOKUP([1]Parameters!B2988,[1]Printers!L:L,[1]Printers!P:P,,0),ROUND(_xlfn.XLOOKUP([1]Parameters!B2988,[1]Printers!L:L,[1]Printers!Q:Q,,0)*E2988/10,0)*10,_xlfn.XLOOKUP([1]Parameters!B2988,[1]Printers!L:L,[1]Printers!P:P,,0)),"")</f>
        <v>20</v>
      </c>
      <c r="G2988" cm="1">
        <f t="array" ref="G2988">IFERROR(IF(ROW()-1&gt;COUNTA([1]!T_Printers[Printers])*COUNTA([1]!T_Resins[Resins]),"",_xlfn.IFS(ROUND(VLOOKUP(C2988,[1]!T_Resins[#Data],3,FALSE)/VLOOKUP(A2988,[1]!T_Printers[#Data],5,FALSE),1)&lt;=_xlfn.XLOOKUP(B2988,[1]Printers!L:L,[1]Printers!O:O,1,0,),ROUND(VLOOKUP(C2988,[1]!T_Resins[#Data],3,FALSE)/VLOOKUP(A2988,[1]!T_Printers[#Data],5,FALSE),1),ROUND(VLOOKUP(C2988,[1]!T_Resins[#Data],3,FALSE)/VLOOKUP(A2988,[1]!T_Printers[#Data],5,FALSE),1)&gt;_xlfn.XLOOKUP(B2988,[1]Printers!L:L,[1]Printers!O:O,1,0,),10)),"")</f>
        <v>2.6</v>
      </c>
      <c r="H2988">
        <f>IFERROR(IF(ROUND(_xlfn.XLOOKUP([1]Parameters!B2988,[1]Printers!L:L,[1]Printers!Q:Q,,0)*G2988/10,0)*10&lt;_xlfn.XLOOKUP([1]Parameters!B2988,[1]Printers!L:L,[1]Printers!P:P,,0),ROUND(_xlfn.XLOOKUP([1]Parameters!B2988,[1]Printers!L:L,[1]Printers!Q:Q,,0)*G2988/10,0)*10,_xlfn.XLOOKUP([1]Parameters!B2988,[1]Printers!L:L,[1]Printers!P:P,,0)),"")</f>
        <v>20</v>
      </c>
      <c r="I2988" s="3" t="str" cm="1">
        <f t="array" ref="I2988">IFERROR(IF(ROW()-1&gt;COUNTA([1]!T_Printers[Printers])*COUNTA([1]!T_Resins[Resins]),"",_xlfn.IFS(ROUND(VLOOKUP(C2988,[1]!T_Resins[#Data],4,FALSE)/VLOOKUP(A2988,[1]!T_Printers[#Data],5,FALSE),1)&lt;=_xlfn.XLOOKUP(B2988,[1]Printers!L:L,[1]Printers!O:O,1,0,),ROUND(VLOOKUP(C2988,[1]!T_Resins[#Data],4,FALSE)/VLOOKUP(A2988,[1]!T_Printers[#Data],5,FALSE),1),ROUND(VLOOKUP(C2988,[1]!T_Resins[#Data],4,FALSE)/VLOOKUP(A2988,[1]!T_Printers[#Data],5,FALSE),1)&gt;_xlfn.XLOOKUP(B2988,[1]Printers!L:L,[1]Printers!O:O,1,0,),"")),"")</f>
        <v/>
      </c>
      <c r="J2988" t="str">
        <f>IFERROR(IF(ROUND(_xlfn.XLOOKUP([1]Parameters!B2988,[1]Printers!L:L,[1]Printers!Q:Q,,0)*I2988/10,0)*10&lt;_xlfn.XLOOKUP([1]Parameters!B2988,[1]Printers!L:L,[1]Printers!P:P,,0),ROUND(_xlfn.XLOOKUP([1]Parameters!B2988,[1]Printers!L:L,[1]Printers!Q:Q,,0)*I2988/10,0)*10,_xlfn.XLOOKUP([1]Parameters!B2988,[1]Printers!L:L,[1]Printers!P:P,,0)),"")</f>
        <v/>
      </c>
      <c r="K2988">
        <f>IF(SUM(E2988:J2988)&lt;&gt;0,VLOOKUP(A2988,[1]!T_Printers[#Data],10,FALSE)+VLOOKUP(C2988,[1]!T_Resins[#Data],10,FALSE),"")</f>
        <v>2</v>
      </c>
      <c r="L2988">
        <f>IF(SUM(E2988:J2988)&lt;&gt;0,VLOOKUP(A2988,[1]!T_Printers[#Data],11,FALSE),"")</f>
        <v>5</v>
      </c>
      <c r="M2988">
        <f>IF(SUM(E2988:J2988)&lt;&gt;0,VLOOKUP(C2988,[1]!T_Resins[#Data],8,FALSE),"")</f>
        <v>120</v>
      </c>
      <c r="N2988">
        <f>IF(_xlfn.XLOOKUP(B2988,[1]Printers!$L:$L,[1]Printers!$R:$R,0,0)&gt;0,[1]Parameters!M2988,IF(SUM(E2988:J2988)&lt;&gt;0,VLOOKUP(C2988,[1]!T_Resins[#Data],9,FALSE),""))</f>
        <v>180</v>
      </c>
      <c r="O2988" t="str">
        <f t="shared" si="46"/>
        <v>PhrozenSonic</v>
      </c>
    </row>
    <row r="2989" spans="1:15" x14ac:dyDescent="0.25">
      <c r="A2989" t="str">
        <f t="array" ref="A2989">IF(ROW()-1&gt;COUNTA([1]!T_Printers[Printers])*COUNTA([1]!T_Resins[Resins]),"",INDEX([1]!T_Printers[Printers],INT((ROW()-2)/COUNTA([1]!T_Resins[Resins])+1)))</f>
        <v>Phrozen Sonic</v>
      </c>
      <c r="B2989" t="str">
        <f>_xlfn.XLOOKUP(A2989,[1]!T_Printers[Printers],[1]!T_Printers[Icon link],,0)</f>
        <v>PhrozenSonic</v>
      </c>
      <c r="C2989" t="str">
        <f t="array" ref="C2989">IF(ROW()-1&gt;COUNTA([1]!T_Printers[Printers])*COUNTA([1]!T_Resins[Resins]),"",INDEX([1]!T_Resins[Resins],MOD(ROW()-2,COUNTA([1]!T_Resins[Resins]))+1))</f>
        <v>Model Resin Clear</v>
      </c>
      <c r="D2989">
        <f>IF(SUM(E2989:J2989)&lt;&gt;0,IF(ROW()-1&gt;COUNTA([1]!T_Printers[Printers])*COUNTA([1]!T_Resins[Resins]),"",2),"")</f>
        <v>2</v>
      </c>
      <c r="E2989" cm="1">
        <f t="array" ref="E2989">IFERROR(IF(ROW()-1&gt;COUNTA([1]!T_Printers[Printers])*COUNTA([1]!T_Resins[Resins]),"",_xlfn.IFS(ROUND(VLOOKUP(C2989,[1]!T_Resins[#Data],2,FALSE)/VLOOKUP(A2989,[1]!T_Printers[#Data],5,FALSE),1)&lt;=_xlfn.XLOOKUP(B2989,[1]Printers!L:L,[1]Printers!O:O,1,0,),ROUND(VLOOKUP(C2989,[1]!T_Resins[#Data],2,FALSE)/VLOOKUP(A2989,[1]!T_Printers[#Data],5,FALSE),1),ROUND(VLOOKUP(C2989,[1]!T_Resins[#Data],2,FALSE)/VLOOKUP(A2989,[1]!T_Printers[#Data],5,FALSE),1)&gt;_xlfn.XLOOKUP(B2989,[1]Printers!L:L,[1]Printers!O:O,1,0,),10)),"Используйте слой 100 мкм")</f>
        <v>1.9</v>
      </c>
      <c r="F2989">
        <f>IFERROR(IF(ROUND(_xlfn.XLOOKUP([1]Parameters!B2989,[1]Printers!L:L,[1]Printers!Q:Q,,0)*E2989/10,0)*10&lt;_xlfn.XLOOKUP([1]Parameters!B2989,[1]Printers!L:L,[1]Printers!P:P,,0),ROUND(_xlfn.XLOOKUP([1]Parameters!B2989,[1]Printers!L:L,[1]Printers!Q:Q,,0)*E2989/10,0)*10,_xlfn.XLOOKUP([1]Parameters!B2989,[1]Printers!L:L,[1]Printers!P:P,,0)),"")</f>
        <v>20</v>
      </c>
      <c r="G2989" cm="1">
        <f t="array" ref="G2989">IFERROR(IF(ROW()-1&gt;COUNTA([1]!T_Printers[Printers])*COUNTA([1]!T_Resins[Resins]),"",_xlfn.IFS(ROUND(VLOOKUP(C2989,[1]!T_Resins[#Data],3,FALSE)/VLOOKUP(A2989,[1]!T_Printers[#Data],5,FALSE),1)&lt;=_xlfn.XLOOKUP(B2989,[1]Printers!L:L,[1]Printers!O:O,1,0,),ROUND(VLOOKUP(C2989,[1]!T_Resins[#Data],3,FALSE)/VLOOKUP(A2989,[1]!T_Printers[#Data],5,FALSE),1),ROUND(VLOOKUP(C2989,[1]!T_Resins[#Data],3,FALSE)/VLOOKUP(A2989,[1]!T_Printers[#Data],5,FALSE),1)&gt;_xlfn.XLOOKUP(B2989,[1]Printers!L:L,[1]Printers!O:O,1,0,),10)),"")</f>
        <v>2.5</v>
      </c>
      <c r="H2989">
        <f>IFERROR(IF(ROUND(_xlfn.XLOOKUP([1]Parameters!B2989,[1]Printers!L:L,[1]Printers!Q:Q,,0)*G2989/10,0)*10&lt;_xlfn.XLOOKUP([1]Parameters!B2989,[1]Printers!L:L,[1]Printers!P:P,,0),ROUND(_xlfn.XLOOKUP([1]Parameters!B2989,[1]Printers!L:L,[1]Printers!Q:Q,,0)*G2989/10,0)*10,_xlfn.XLOOKUP([1]Parameters!B2989,[1]Printers!L:L,[1]Printers!P:P,,0)),"")</f>
        <v>20</v>
      </c>
      <c r="I2989" s="3" t="str" cm="1">
        <f t="array" ref="I2989">IFERROR(IF(ROW()-1&gt;COUNTA([1]!T_Printers[Printers])*COUNTA([1]!T_Resins[Resins]),"",_xlfn.IFS(ROUND(VLOOKUP(C2989,[1]!T_Resins[#Data],4,FALSE)/VLOOKUP(A2989,[1]!T_Printers[#Data],5,FALSE),1)&lt;=_xlfn.XLOOKUP(B2989,[1]Printers!L:L,[1]Printers!O:O,1,0,),ROUND(VLOOKUP(C2989,[1]!T_Resins[#Data],4,FALSE)/VLOOKUP(A2989,[1]!T_Printers[#Data],5,FALSE),1),ROUND(VLOOKUP(C2989,[1]!T_Resins[#Data],4,FALSE)/VLOOKUP(A2989,[1]!T_Printers[#Data],5,FALSE),1)&gt;_xlfn.XLOOKUP(B2989,[1]Printers!L:L,[1]Printers!O:O,1,0,),"")),"")</f>
        <v/>
      </c>
      <c r="J2989" t="str">
        <f>IFERROR(IF(ROUND(_xlfn.XLOOKUP([1]Parameters!B2989,[1]Printers!L:L,[1]Printers!Q:Q,,0)*I2989/10,0)*10&lt;_xlfn.XLOOKUP([1]Parameters!B2989,[1]Printers!L:L,[1]Printers!P:P,,0),ROUND(_xlfn.XLOOKUP([1]Parameters!B2989,[1]Printers!L:L,[1]Printers!Q:Q,,0)*I2989/10,0)*10,_xlfn.XLOOKUP([1]Parameters!B2989,[1]Printers!L:L,[1]Printers!P:P,,0)),"")</f>
        <v/>
      </c>
      <c r="K2989">
        <f>IF(SUM(E2989:J2989)&lt;&gt;0,VLOOKUP(A2989,[1]!T_Printers[#Data],10,FALSE)+VLOOKUP(C2989,[1]!T_Resins[#Data],10,FALSE),"")</f>
        <v>2</v>
      </c>
      <c r="L2989">
        <f>IF(SUM(E2989:J2989)&lt;&gt;0,VLOOKUP(A2989,[1]!T_Printers[#Data],11,FALSE),"")</f>
        <v>5</v>
      </c>
      <c r="M2989">
        <f>IF(SUM(E2989:J2989)&lt;&gt;0,VLOOKUP(C2989,[1]!T_Resins[#Data],8,FALSE),"")</f>
        <v>120</v>
      </c>
      <c r="N2989">
        <f>IF(_xlfn.XLOOKUP(B2989,[1]Printers!$L:$L,[1]Printers!$R:$R,0,0)&gt;0,[1]Parameters!M2989,IF(SUM(E2989:J2989)&lt;&gt;0,VLOOKUP(C2989,[1]!T_Resins[#Data],9,FALSE),""))</f>
        <v>180</v>
      </c>
      <c r="O2989" t="str">
        <f t="shared" si="46"/>
        <v>PhrozenSonic</v>
      </c>
    </row>
    <row r="2990" spans="1:15" x14ac:dyDescent="0.25">
      <c r="A2990" t="str">
        <f t="array" ref="A2990">IF(ROW()-1&gt;COUNTA([1]!T_Printers[Printers])*COUNTA([1]!T_Resins[Resins]),"",INDEX([1]!T_Printers[Printers],INT((ROW()-2)/COUNTA([1]!T_Resins[Resins])+1)))</f>
        <v>Phrozen Sonic</v>
      </c>
      <c r="B2990" t="str">
        <f>_xlfn.XLOOKUP(A2990,[1]!T_Printers[Printers],[1]!T_Printers[Icon link],,0)</f>
        <v>PhrozenSonic</v>
      </c>
      <c r="C2990" t="str">
        <f t="array" ref="C2990">IF(ROW()-1&gt;COUNTA([1]!T_Printers[Printers])*COUNTA([1]!T_Resins[Resins]),"",INDEX([1]!T_Resins[Resins],MOD(ROW()-2,COUNTA([1]!T_Resins[Resins]))+1))</f>
        <v>Model Resin Grey</v>
      </c>
      <c r="D2990">
        <f>IF(SUM(E2990:J2990)&lt;&gt;0,IF(ROW()-1&gt;COUNTA([1]!T_Printers[Printers])*COUNTA([1]!T_Resins[Resins]),"",2),"")</f>
        <v>2</v>
      </c>
      <c r="E2990" cm="1">
        <f t="array" ref="E2990">IFERROR(IF(ROW()-1&gt;COUNTA([1]!T_Printers[Printers])*COUNTA([1]!T_Resins[Resins]),"",_xlfn.IFS(ROUND(VLOOKUP(C2990,[1]!T_Resins[#Data],2,FALSE)/VLOOKUP(A2990,[1]!T_Printers[#Data],5,FALSE),1)&lt;=_xlfn.XLOOKUP(B2990,[1]Printers!L:L,[1]Printers!O:O,1,0,),ROUND(VLOOKUP(C2990,[1]!T_Resins[#Data],2,FALSE)/VLOOKUP(A2990,[1]!T_Printers[#Data],5,FALSE),1),ROUND(VLOOKUP(C2990,[1]!T_Resins[#Data],2,FALSE)/VLOOKUP(A2990,[1]!T_Printers[#Data],5,FALSE),1)&gt;_xlfn.XLOOKUP(B2990,[1]Printers!L:L,[1]Printers!O:O,1,0,),10)),"Используйте слой 100 мкм")</f>
        <v>2.8</v>
      </c>
      <c r="F2990">
        <f>IFERROR(IF(ROUND(_xlfn.XLOOKUP([1]Parameters!B2990,[1]Printers!L:L,[1]Printers!Q:Q,,0)*E2990/10,0)*10&lt;_xlfn.XLOOKUP([1]Parameters!B2990,[1]Printers!L:L,[1]Printers!P:P,,0),ROUND(_xlfn.XLOOKUP([1]Parameters!B2990,[1]Printers!L:L,[1]Printers!Q:Q,,0)*E2990/10,0)*10,_xlfn.XLOOKUP([1]Parameters!B2990,[1]Printers!L:L,[1]Printers!P:P,,0)),"")</f>
        <v>30</v>
      </c>
      <c r="G2990" cm="1">
        <f t="array" ref="G2990">IFERROR(IF(ROW()-1&gt;COUNTA([1]!T_Printers[Printers])*COUNTA([1]!T_Resins[Resins]),"",_xlfn.IFS(ROUND(VLOOKUP(C2990,[1]!T_Resins[#Data],3,FALSE)/VLOOKUP(A2990,[1]!T_Printers[#Data],5,FALSE),1)&lt;=_xlfn.XLOOKUP(B2990,[1]Printers!L:L,[1]Printers!O:O,1,0,),ROUND(VLOOKUP(C2990,[1]!T_Resins[#Data],3,FALSE)/VLOOKUP(A2990,[1]!T_Printers[#Data],5,FALSE),1),ROUND(VLOOKUP(C2990,[1]!T_Resins[#Data],3,FALSE)/VLOOKUP(A2990,[1]!T_Printers[#Data],5,FALSE),1)&gt;_xlfn.XLOOKUP(B2990,[1]Printers!L:L,[1]Printers!O:O,1,0,),10)),"")</f>
        <v>3.7</v>
      </c>
      <c r="H2990">
        <f>IFERROR(IF(ROUND(_xlfn.XLOOKUP([1]Parameters!B2990,[1]Printers!L:L,[1]Printers!Q:Q,,0)*G2990/10,0)*10&lt;_xlfn.XLOOKUP([1]Parameters!B2990,[1]Printers!L:L,[1]Printers!P:P,,0),ROUND(_xlfn.XLOOKUP([1]Parameters!B2990,[1]Printers!L:L,[1]Printers!Q:Q,,0)*G2990/10,0)*10,_xlfn.XLOOKUP([1]Parameters!B2990,[1]Printers!L:L,[1]Printers!P:P,,0)),"")</f>
        <v>30</v>
      </c>
      <c r="I2990" s="3" t="str" cm="1">
        <f t="array" ref="I2990">IFERROR(IF(ROW()-1&gt;COUNTA([1]!T_Printers[Printers])*COUNTA([1]!T_Resins[Resins]),"",_xlfn.IFS(ROUND(VLOOKUP(C2990,[1]!T_Resins[#Data],4,FALSE)/VLOOKUP(A2990,[1]!T_Printers[#Data],5,FALSE),1)&lt;=_xlfn.XLOOKUP(B2990,[1]Printers!L:L,[1]Printers!O:O,1,0,),ROUND(VLOOKUP(C2990,[1]!T_Resins[#Data],4,FALSE)/VLOOKUP(A2990,[1]!T_Printers[#Data],5,FALSE),1),ROUND(VLOOKUP(C2990,[1]!T_Resins[#Data],4,FALSE)/VLOOKUP(A2990,[1]!T_Printers[#Data],5,FALSE),1)&gt;_xlfn.XLOOKUP(B2990,[1]Printers!L:L,[1]Printers!O:O,1,0,),"")),"")</f>
        <v/>
      </c>
      <c r="J2990" t="str">
        <f>IFERROR(IF(ROUND(_xlfn.XLOOKUP([1]Parameters!B2990,[1]Printers!L:L,[1]Printers!Q:Q,,0)*I2990/10,0)*10&lt;_xlfn.XLOOKUP([1]Parameters!B2990,[1]Printers!L:L,[1]Printers!P:P,,0),ROUND(_xlfn.XLOOKUP([1]Parameters!B2990,[1]Printers!L:L,[1]Printers!Q:Q,,0)*I2990/10,0)*10,_xlfn.XLOOKUP([1]Parameters!B2990,[1]Printers!L:L,[1]Printers!P:P,,0)),"")</f>
        <v/>
      </c>
      <c r="K2990">
        <f>IF(SUM(E2990:J2990)&lt;&gt;0,VLOOKUP(A2990,[1]!T_Printers[#Data],10,FALSE)+VLOOKUP(C2990,[1]!T_Resins[#Data],10,FALSE),"")</f>
        <v>2</v>
      </c>
      <c r="L2990">
        <f>IF(SUM(E2990:J2990)&lt;&gt;0,VLOOKUP(A2990,[1]!T_Printers[#Data],11,FALSE),"")</f>
        <v>5</v>
      </c>
      <c r="M2990">
        <f>IF(SUM(E2990:J2990)&lt;&gt;0,VLOOKUP(C2990,[1]!T_Resins[#Data],8,FALSE),"")</f>
        <v>120</v>
      </c>
      <c r="N2990">
        <f>IF(_xlfn.XLOOKUP(B2990,[1]Printers!$L:$L,[1]Printers!$R:$R,0,0)&gt;0,[1]Parameters!M2990,IF(SUM(E2990:J2990)&lt;&gt;0,VLOOKUP(C2990,[1]!T_Resins[#Data],9,FALSE),""))</f>
        <v>180</v>
      </c>
      <c r="O2990" t="str">
        <f t="shared" si="46"/>
        <v>PhrozenSonic</v>
      </c>
    </row>
    <row r="2991" spans="1:15" x14ac:dyDescent="0.25">
      <c r="A2991" t="str">
        <f t="array" ref="A2991">IF(ROW()-1&gt;COUNTA([1]!T_Printers[Printers])*COUNTA([1]!T_Resins[Resins]),"",INDEX([1]!T_Printers[Printers],INT((ROW()-2)/COUNTA([1]!T_Resins[Resins])+1)))</f>
        <v>Phrozen Sonic</v>
      </c>
      <c r="B2991" t="str">
        <f>_xlfn.XLOOKUP(A2991,[1]!T_Printers[Printers],[1]!T_Printers[Icon link],,0)</f>
        <v>PhrozenSonic</v>
      </c>
      <c r="C2991" t="str">
        <f t="array" ref="C2991">IF(ROW()-1&gt;COUNTA([1]!T_Printers[Printers])*COUNTA([1]!T_Resins[Resins]),"",INDEX([1]!T_Resins[Resins],MOD(ROW()-2,COUNTA([1]!T_Resins[Resins]))+1))</f>
        <v>Model Resin White</v>
      </c>
      <c r="D2991">
        <f>IF(SUM(E2991:J2991)&lt;&gt;0,IF(ROW()-1&gt;COUNTA([1]!T_Printers[Printers])*COUNTA([1]!T_Resins[Resins]),"",2),"")</f>
        <v>2</v>
      </c>
      <c r="E2991" cm="1">
        <f t="array" ref="E2991">IFERROR(IF(ROW()-1&gt;COUNTA([1]!T_Printers[Printers])*COUNTA([1]!T_Resins[Resins]),"",_xlfn.IFS(ROUND(VLOOKUP(C2991,[1]!T_Resins[#Data],2,FALSE)/VLOOKUP(A2991,[1]!T_Printers[#Data],5,FALSE),1)&lt;=_xlfn.XLOOKUP(B2991,[1]Printers!L:L,[1]Printers!O:O,1,0,),ROUND(VLOOKUP(C2991,[1]!T_Resins[#Data],2,FALSE)/VLOOKUP(A2991,[1]!T_Printers[#Data],5,FALSE),1),ROUND(VLOOKUP(C2991,[1]!T_Resins[#Data],2,FALSE)/VLOOKUP(A2991,[1]!T_Printers[#Data],5,FALSE),1)&gt;_xlfn.XLOOKUP(B2991,[1]Printers!L:L,[1]Printers!O:O,1,0,),10)),"Используйте слой 100 мкм")</f>
        <v>1.8</v>
      </c>
      <c r="F2991">
        <f>IFERROR(IF(ROUND(_xlfn.XLOOKUP([1]Parameters!B2991,[1]Printers!L:L,[1]Printers!Q:Q,,0)*E2991/10,0)*10&lt;_xlfn.XLOOKUP([1]Parameters!B2991,[1]Printers!L:L,[1]Printers!P:P,,0),ROUND(_xlfn.XLOOKUP([1]Parameters!B2991,[1]Printers!L:L,[1]Printers!Q:Q,,0)*E2991/10,0)*10,_xlfn.XLOOKUP([1]Parameters!B2991,[1]Printers!L:L,[1]Printers!P:P,,0)),"")</f>
        <v>20</v>
      </c>
      <c r="G2991" cm="1">
        <f t="array" ref="G2991">IFERROR(IF(ROW()-1&gt;COUNTA([1]!T_Printers[Printers])*COUNTA([1]!T_Resins[Resins]),"",_xlfn.IFS(ROUND(VLOOKUP(C2991,[1]!T_Resins[#Data],3,FALSE)/VLOOKUP(A2991,[1]!T_Printers[#Data],5,FALSE),1)&lt;=_xlfn.XLOOKUP(B2991,[1]Printers!L:L,[1]Printers!O:O,1,0,),ROUND(VLOOKUP(C2991,[1]!T_Resins[#Data],3,FALSE)/VLOOKUP(A2991,[1]!T_Printers[#Data],5,FALSE),1),ROUND(VLOOKUP(C2991,[1]!T_Resins[#Data],3,FALSE)/VLOOKUP(A2991,[1]!T_Printers[#Data],5,FALSE),1)&gt;_xlfn.XLOOKUP(B2991,[1]Printers!L:L,[1]Printers!O:O,1,0,),10)),"")</f>
        <v>2.2999999999999998</v>
      </c>
      <c r="H2991">
        <f>IFERROR(IF(ROUND(_xlfn.XLOOKUP([1]Parameters!B2991,[1]Printers!L:L,[1]Printers!Q:Q,,0)*G2991/10,0)*10&lt;_xlfn.XLOOKUP([1]Parameters!B2991,[1]Printers!L:L,[1]Printers!P:P,,0),ROUND(_xlfn.XLOOKUP([1]Parameters!B2991,[1]Printers!L:L,[1]Printers!Q:Q,,0)*G2991/10,0)*10,_xlfn.XLOOKUP([1]Parameters!B2991,[1]Printers!L:L,[1]Printers!P:P,,0)),"")</f>
        <v>20</v>
      </c>
      <c r="I2991" s="3" t="str" cm="1">
        <f t="array" ref="I2991">IFERROR(IF(ROW()-1&gt;COUNTA([1]!T_Printers[Printers])*COUNTA([1]!T_Resins[Resins]),"",_xlfn.IFS(ROUND(VLOOKUP(C2991,[1]!T_Resins[#Data],4,FALSE)/VLOOKUP(A2991,[1]!T_Printers[#Data],5,FALSE),1)&lt;=_xlfn.XLOOKUP(B2991,[1]Printers!L:L,[1]Printers!O:O,1,0,),ROUND(VLOOKUP(C2991,[1]!T_Resins[#Data],4,FALSE)/VLOOKUP(A2991,[1]!T_Printers[#Data],5,FALSE),1),ROUND(VLOOKUP(C2991,[1]!T_Resins[#Data],4,FALSE)/VLOOKUP(A2991,[1]!T_Printers[#Data],5,FALSE),1)&gt;_xlfn.XLOOKUP(B2991,[1]Printers!L:L,[1]Printers!O:O,1,0,),"")),"")</f>
        <v/>
      </c>
      <c r="J2991" t="str">
        <f>IFERROR(IF(ROUND(_xlfn.XLOOKUP([1]Parameters!B2991,[1]Printers!L:L,[1]Printers!Q:Q,,0)*I2991/10,0)*10&lt;_xlfn.XLOOKUP([1]Parameters!B2991,[1]Printers!L:L,[1]Printers!P:P,,0),ROUND(_xlfn.XLOOKUP([1]Parameters!B2991,[1]Printers!L:L,[1]Printers!Q:Q,,0)*I2991/10,0)*10,_xlfn.XLOOKUP([1]Parameters!B2991,[1]Printers!L:L,[1]Printers!P:P,,0)),"")</f>
        <v/>
      </c>
      <c r="K2991">
        <f>IF(SUM(E2991:J2991)&lt;&gt;0,VLOOKUP(A2991,[1]!T_Printers[#Data],10,FALSE)+VLOOKUP(C2991,[1]!T_Resins[#Data],10,FALSE),"")</f>
        <v>2</v>
      </c>
      <c r="L2991">
        <f>IF(SUM(E2991:J2991)&lt;&gt;0,VLOOKUP(A2991,[1]!T_Printers[#Data],11,FALSE),"")</f>
        <v>5</v>
      </c>
      <c r="M2991">
        <f>IF(SUM(E2991:J2991)&lt;&gt;0,VLOOKUP(C2991,[1]!T_Resins[#Data],8,FALSE),"")</f>
        <v>120</v>
      </c>
      <c r="N2991">
        <f>IF(_xlfn.XLOOKUP(B2991,[1]Printers!$L:$L,[1]Printers!$R:$R,0,0)&gt;0,[1]Parameters!M2991,IF(SUM(E2991:J2991)&lt;&gt;0,VLOOKUP(C2991,[1]!T_Resins[#Data],9,FALSE),""))</f>
        <v>180</v>
      </c>
      <c r="O2991" t="str">
        <f t="shared" si="46"/>
        <v>PhrozenSonic</v>
      </c>
    </row>
    <row r="2992" spans="1:15" x14ac:dyDescent="0.25">
      <c r="A2992" t="str">
        <f t="array" ref="A2992">IF(ROW()-1&gt;COUNTA([1]!T_Printers[Printers])*COUNTA([1]!T_Resins[Resins]),"",INDEX([1]!T_Printers[Printers],INT((ROW()-2)/COUNTA([1]!T_Resins[Resins])+1)))</f>
        <v>Phrozen Sonic</v>
      </c>
      <c r="B2992" t="str">
        <f>_xlfn.XLOOKUP(A2992,[1]!T_Printers[Printers],[1]!T_Printers[Icon link],,0)</f>
        <v>PhrozenSonic</v>
      </c>
      <c r="C2992" t="str">
        <f t="array" ref="C2992">IF(ROW()-1&gt;COUNTA([1]!T_Printers[Printers])*COUNTA([1]!T_Resins[Resins]),"",INDEX([1]!T_Resins[Resins],MOD(ROW()-2,COUNTA([1]!T_Resins[Resins]))+1))</f>
        <v>Silicone-Compatiable Model Resin (J-Model)</v>
      </c>
      <c r="D2992">
        <f>IF(SUM(E2992:J2992)&lt;&gt;0,IF(ROW()-1&gt;COUNTA([1]!T_Printers[Printers])*COUNTA([1]!T_Resins[Resins]),"",2),"")</f>
        <v>2</v>
      </c>
      <c r="E2992" cm="1">
        <f t="array" ref="E2992">IFERROR(IF(ROW()-1&gt;COUNTA([1]!T_Printers[Printers])*COUNTA([1]!T_Resins[Resins]),"",_xlfn.IFS(ROUND(VLOOKUP(C2992,[1]!T_Resins[#Data],2,FALSE)/VLOOKUP(A2992,[1]!T_Printers[#Data],5,FALSE),1)&lt;=_xlfn.XLOOKUP(B2992,[1]Printers!L:L,[1]Printers!O:O,1,0,),ROUND(VLOOKUP(C2992,[1]!T_Resins[#Data],2,FALSE)/VLOOKUP(A2992,[1]!T_Printers[#Data],5,FALSE),1),ROUND(VLOOKUP(C2992,[1]!T_Resins[#Data],2,FALSE)/VLOOKUP(A2992,[1]!T_Printers[#Data],5,FALSE),1)&gt;_xlfn.XLOOKUP(B2992,[1]Printers!L:L,[1]Printers!O:O,1,0,),10)),"Используйте слой 100 мкм")</f>
        <v>1.8</v>
      </c>
      <c r="F2992">
        <f>IFERROR(IF(ROUND(_xlfn.XLOOKUP([1]Parameters!B2992,[1]Printers!L:L,[1]Printers!Q:Q,,0)*E2992/10,0)*10&lt;_xlfn.XLOOKUP([1]Parameters!B2992,[1]Printers!L:L,[1]Printers!P:P,,0),ROUND(_xlfn.XLOOKUP([1]Parameters!B2992,[1]Printers!L:L,[1]Printers!Q:Q,,0)*E2992/10,0)*10,_xlfn.XLOOKUP([1]Parameters!B2992,[1]Printers!L:L,[1]Printers!P:P,,0)),"")</f>
        <v>20</v>
      </c>
      <c r="G2992" cm="1">
        <f t="array" ref="G2992">IFERROR(IF(ROW()-1&gt;COUNTA([1]!T_Printers[Printers])*COUNTA([1]!T_Resins[Resins]),"",_xlfn.IFS(ROUND(VLOOKUP(C2992,[1]!T_Resins[#Data],3,FALSE)/VLOOKUP(A2992,[1]!T_Printers[#Data],5,FALSE),1)&lt;=_xlfn.XLOOKUP(B2992,[1]Printers!L:L,[1]Printers!O:O,1,0,),ROUND(VLOOKUP(C2992,[1]!T_Resins[#Data],3,FALSE)/VLOOKUP(A2992,[1]!T_Printers[#Data],5,FALSE),1),ROUND(VLOOKUP(C2992,[1]!T_Resins[#Data],3,FALSE)/VLOOKUP(A2992,[1]!T_Printers[#Data],5,FALSE),1)&gt;_xlfn.XLOOKUP(B2992,[1]Printers!L:L,[1]Printers!O:O,1,0,),10)),"")</f>
        <v>2.2999999999999998</v>
      </c>
      <c r="H2992">
        <f>IFERROR(IF(ROUND(_xlfn.XLOOKUP([1]Parameters!B2992,[1]Printers!L:L,[1]Printers!Q:Q,,0)*G2992/10,0)*10&lt;_xlfn.XLOOKUP([1]Parameters!B2992,[1]Printers!L:L,[1]Printers!P:P,,0),ROUND(_xlfn.XLOOKUP([1]Parameters!B2992,[1]Printers!L:L,[1]Printers!Q:Q,,0)*G2992/10,0)*10,_xlfn.XLOOKUP([1]Parameters!B2992,[1]Printers!L:L,[1]Printers!P:P,,0)),"")</f>
        <v>20</v>
      </c>
      <c r="I2992" s="3" t="str" cm="1">
        <f t="array" ref="I2992">IFERROR(IF(ROW()-1&gt;COUNTA([1]!T_Printers[Printers])*COUNTA([1]!T_Resins[Resins]),"",_xlfn.IFS(ROUND(VLOOKUP(C2992,[1]!T_Resins[#Data],4,FALSE)/VLOOKUP(A2992,[1]!T_Printers[#Data],5,FALSE),1)&lt;=_xlfn.XLOOKUP(B2992,[1]Printers!L:L,[1]Printers!O:O,1,0,),ROUND(VLOOKUP(C2992,[1]!T_Resins[#Data],4,FALSE)/VLOOKUP(A2992,[1]!T_Printers[#Data],5,FALSE),1),ROUND(VLOOKUP(C2992,[1]!T_Resins[#Data],4,FALSE)/VLOOKUP(A2992,[1]!T_Printers[#Data],5,FALSE),1)&gt;_xlfn.XLOOKUP(B2992,[1]Printers!L:L,[1]Printers!O:O,1,0,),"")),"")</f>
        <v/>
      </c>
      <c r="J2992" t="str">
        <f>IFERROR(IF(ROUND(_xlfn.XLOOKUP([1]Parameters!B2992,[1]Printers!L:L,[1]Printers!Q:Q,,0)*I2992/10,0)*10&lt;_xlfn.XLOOKUP([1]Parameters!B2992,[1]Printers!L:L,[1]Printers!P:P,,0),ROUND(_xlfn.XLOOKUP([1]Parameters!B2992,[1]Printers!L:L,[1]Printers!Q:Q,,0)*I2992/10,0)*10,_xlfn.XLOOKUP([1]Parameters!B2992,[1]Printers!L:L,[1]Printers!P:P,,0)),"")</f>
        <v/>
      </c>
      <c r="K2992">
        <f>IF(SUM(E2992:J2992)&lt;&gt;0,VLOOKUP(A2992,[1]!T_Printers[#Data],10,FALSE)+VLOOKUP(C2992,[1]!T_Resins[#Data],10,FALSE),"")</f>
        <v>2</v>
      </c>
      <c r="L2992">
        <f>IF(SUM(E2992:J2992)&lt;&gt;0,VLOOKUP(A2992,[1]!T_Printers[#Data],11,FALSE),"")</f>
        <v>5</v>
      </c>
      <c r="M2992">
        <f>IF(SUM(E2992:J2992)&lt;&gt;0,VLOOKUP(C2992,[1]!T_Resins[#Data],8,FALSE),"")</f>
        <v>60</v>
      </c>
      <c r="N2992">
        <f>IF(_xlfn.XLOOKUP(B2992,[1]Printers!$L:$L,[1]Printers!$R:$R,0,0)&gt;0,[1]Parameters!M2992,IF(SUM(E2992:J2992)&lt;&gt;0,VLOOKUP(C2992,[1]!T_Resins[#Data],9,FALSE),""))</f>
        <v>60</v>
      </c>
      <c r="O2992" t="str">
        <f t="shared" si="46"/>
        <v>PhrozenSonic</v>
      </c>
    </row>
    <row r="2993" spans="1:15" x14ac:dyDescent="0.25">
      <c r="A2993" t="str">
        <f t="array" ref="A2993">IF(ROW()-1&gt;COUNTA([1]!T_Printers[Printers])*COUNTA([1]!T_Resins[Resins]),"",INDEX([1]!T_Printers[Printers],INT((ROW()-2)/COUNTA([1]!T_Resins[Resins])+1)))</f>
        <v>Phrozen Sonic</v>
      </c>
      <c r="B2993" t="str">
        <f>_xlfn.XLOOKUP(A2993,[1]!T_Printers[Printers],[1]!T_Printers[Icon link],,0)</f>
        <v>PhrozenSonic</v>
      </c>
      <c r="C2993" t="str">
        <f t="array" ref="C2993">IF(ROW()-1&gt;COUNTA([1]!T_Printers[Printers])*COUNTA([1]!T_Resins[Resins]),"",INDEX([1]!T_Resins[Resins],MOD(ROW()-2,COUNTA([1]!T_Resins[Resins]))+1))</f>
        <v>Silicone-Like Black</v>
      </c>
      <c r="D2993">
        <f>IF(SUM(E2993:J2993)&lt;&gt;0,IF(ROW()-1&gt;COUNTA([1]!T_Printers[Printers])*COUNTA([1]!T_Resins[Resins]),"",2),"")</f>
        <v>2</v>
      </c>
      <c r="E2993" cm="1">
        <f t="array" ref="E2993">IFERROR(IF(ROW()-1&gt;COUNTA([1]!T_Printers[Printers])*COUNTA([1]!T_Resins[Resins]),"",_xlfn.IFS(ROUND(VLOOKUP(C2993,[1]!T_Resins[#Data],2,FALSE)/VLOOKUP(A2993,[1]!T_Printers[#Data],5,FALSE),1)&lt;=_xlfn.XLOOKUP(B2993,[1]Printers!L:L,[1]Printers!O:O,1,0,),ROUND(VLOOKUP(C2993,[1]!T_Resins[#Data],2,FALSE)/VLOOKUP(A2993,[1]!T_Printers[#Data],5,FALSE),1),ROUND(VLOOKUP(C2993,[1]!T_Resins[#Data],2,FALSE)/VLOOKUP(A2993,[1]!T_Printers[#Data],5,FALSE),1)&gt;_xlfn.XLOOKUP(B2993,[1]Printers!L:L,[1]Printers!O:O,1,0,),10)),"Используйте слой 100 мкм")</f>
        <v>4.3</v>
      </c>
      <c r="F2993">
        <f>IFERROR(IF(ROUND(_xlfn.XLOOKUP([1]Parameters!B2993,[1]Printers!L:L,[1]Printers!Q:Q,,0)*E2993/10,0)*10&lt;_xlfn.XLOOKUP([1]Parameters!B2993,[1]Printers!L:L,[1]Printers!P:P,,0),ROUND(_xlfn.XLOOKUP([1]Parameters!B2993,[1]Printers!L:L,[1]Printers!Q:Q,,0)*E2993/10,0)*10,_xlfn.XLOOKUP([1]Parameters!B2993,[1]Printers!L:L,[1]Printers!P:P,,0)),"")</f>
        <v>40</v>
      </c>
      <c r="G2993" cm="1">
        <f t="array" ref="G2993">IFERROR(IF(ROW()-1&gt;COUNTA([1]!T_Printers[Printers])*COUNTA([1]!T_Resins[Resins]),"",_xlfn.IFS(ROUND(VLOOKUP(C2993,[1]!T_Resins[#Data],3,FALSE)/VLOOKUP(A2993,[1]!T_Printers[#Data],5,FALSE),1)&lt;=_xlfn.XLOOKUP(B2993,[1]Printers!L:L,[1]Printers!O:O,1,0,),ROUND(VLOOKUP(C2993,[1]!T_Resins[#Data],3,FALSE)/VLOOKUP(A2993,[1]!T_Printers[#Data],5,FALSE),1),ROUND(VLOOKUP(C2993,[1]!T_Resins[#Data],3,FALSE)/VLOOKUP(A2993,[1]!T_Printers[#Data],5,FALSE),1)&gt;_xlfn.XLOOKUP(B2993,[1]Printers!L:L,[1]Printers!O:O,1,0,),10)),"")</f>
        <v>5.6</v>
      </c>
      <c r="H2993">
        <f>IFERROR(IF(ROUND(_xlfn.XLOOKUP([1]Parameters!B2993,[1]Printers!L:L,[1]Printers!Q:Q,,0)*G2993/10,0)*10&lt;_xlfn.XLOOKUP([1]Parameters!B2993,[1]Printers!L:L,[1]Printers!P:P,,0),ROUND(_xlfn.XLOOKUP([1]Parameters!B2993,[1]Printers!L:L,[1]Printers!Q:Q,,0)*G2993/10,0)*10,_xlfn.XLOOKUP([1]Parameters!B2993,[1]Printers!L:L,[1]Printers!P:P,,0)),"")</f>
        <v>50</v>
      </c>
      <c r="I2993" s="3" t="str" cm="1">
        <f t="array" ref="I2993">IFERROR(IF(ROW()-1&gt;COUNTA([1]!T_Printers[Printers])*COUNTA([1]!T_Resins[Resins]),"",_xlfn.IFS(ROUND(VLOOKUP(C2993,[1]!T_Resins[#Data],4,FALSE)/VLOOKUP(A2993,[1]!T_Printers[#Data],5,FALSE),1)&lt;=_xlfn.XLOOKUP(B2993,[1]Printers!L:L,[1]Printers!O:O,1,0,),ROUND(VLOOKUP(C2993,[1]!T_Resins[#Data],4,FALSE)/VLOOKUP(A2993,[1]!T_Printers[#Data],5,FALSE),1),ROUND(VLOOKUP(C2993,[1]!T_Resins[#Data],4,FALSE)/VLOOKUP(A2993,[1]!T_Printers[#Data],5,FALSE),1)&gt;_xlfn.XLOOKUP(B2993,[1]Printers!L:L,[1]Printers!O:O,1,0,),"")),"")</f>
        <v/>
      </c>
      <c r="J2993" t="str">
        <f>IFERROR(IF(ROUND(_xlfn.XLOOKUP([1]Parameters!B2993,[1]Printers!L:L,[1]Printers!Q:Q,,0)*I2993/10,0)*10&lt;_xlfn.XLOOKUP([1]Parameters!B2993,[1]Printers!L:L,[1]Printers!P:P,,0),ROUND(_xlfn.XLOOKUP([1]Parameters!B2993,[1]Printers!L:L,[1]Printers!Q:Q,,0)*I2993/10,0)*10,_xlfn.XLOOKUP([1]Parameters!B2993,[1]Printers!L:L,[1]Printers!P:P,,0)),"")</f>
        <v/>
      </c>
      <c r="K2993">
        <f>IF(SUM(E2993:J2993)&lt;&gt;0,VLOOKUP(A2993,[1]!T_Printers[#Data],10,FALSE)+VLOOKUP(C2993,[1]!T_Resins[#Data],10,FALSE),"")</f>
        <v>2</v>
      </c>
      <c r="L2993">
        <f>IF(SUM(E2993:J2993)&lt;&gt;0,VLOOKUP(A2993,[1]!T_Printers[#Data],11,FALSE),"")</f>
        <v>5</v>
      </c>
      <c r="M2993">
        <f>IF(SUM(E2993:J2993)&lt;&gt;0,VLOOKUP(C2993,[1]!T_Resins[#Data],8,FALSE),"")</f>
        <v>60</v>
      </c>
      <c r="N2993">
        <f>IF(_xlfn.XLOOKUP(B2993,[1]Printers!$L:$L,[1]Printers!$R:$R,0,0)&gt;0,[1]Parameters!M2993,IF(SUM(E2993:J2993)&lt;&gt;0,VLOOKUP(C2993,[1]!T_Resins[#Data],9,FALSE),""))</f>
        <v>60</v>
      </c>
      <c r="O2993" t="str">
        <f t="shared" si="46"/>
        <v>PhrozenSonic</v>
      </c>
    </row>
    <row r="2994" spans="1:15" x14ac:dyDescent="0.25">
      <c r="A2994" t="str">
        <f t="array" ref="A2994">IF(ROW()-1&gt;COUNTA([1]!T_Printers[Printers])*COUNTA([1]!T_Resins[Resins]),"",INDEX([1]!T_Printers[Printers],INT((ROW()-2)/COUNTA([1]!T_Resins[Resins])+1)))</f>
        <v xml:space="preserve">Phrozen Sonic 4K </v>
      </c>
      <c r="B2994" t="str">
        <f>_xlfn.XLOOKUP(A2994,[1]!T_Printers[Printers],[1]!T_Printers[Icon link],,0)</f>
        <v>PhrozenSonic4K</v>
      </c>
      <c r="C2994" t="str">
        <f t="array" ref="C2994">IF(ROW()-1&gt;COUNTA([1]!T_Printers[Printers])*COUNTA([1]!T_Resins[Resins]),"",INDEX([1]!T_Resins[Resins],MOD(ROW()-2,COUNTA([1]!T_Resins[Resins]))+1))</f>
        <v>Basic Red</v>
      </c>
      <c r="D2994">
        <f>IF(SUM(E2994:J2994)&lt;&gt;0,IF(ROW()-1&gt;COUNTA([1]!T_Printers[Printers])*COUNTA([1]!T_Resins[Resins]),"",2),"")</f>
        <v>2</v>
      </c>
      <c r="E2994" cm="1">
        <f t="array" ref="E2994">IFERROR(IF(ROW()-1&gt;COUNTA([1]!T_Printers[Printers])*COUNTA([1]!T_Resins[Resins]),"",_xlfn.IFS(ROUND(VLOOKUP(C2994,[1]!T_Resins[#Data],2,FALSE)/VLOOKUP(A2994,[1]!T_Printers[#Data],5,FALSE),1)&lt;=_xlfn.XLOOKUP(B2994,[1]Printers!L:L,[1]Printers!O:O,1,0,),ROUND(VLOOKUP(C2994,[1]!T_Resins[#Data],2,FALSE)/VLOOKUP(A2994,[1]!T_Printers[#Data],5,FALSE),1),ROUND(VLOOKUP(C2994,[1]!T_Resins[#Data],2,FALSE)/VLOOKUP(A2994,[1]!T_Printers[#Data],5,FALSE),1)&gt;_xlfn.XLOOKUP(B2994,[1]Printers!L:L,[1]Printers!O:O,1,0,),10)),"Используйте слой 100 мкм")</f>
        <v>4.3</v>
      </c>
      <c r="F2994">
        <f>IFERROR(IF(ROUND(_xlfn.XLOOKUP([1]Parameters!B2994,[1]Printers!L:L,[1]Printers!Q:Q,,0)*E2994/10,0)*10&lt;_xlfn.XLOOKUP([1]Parameters!B2994,[1]Printers!L:L,[1]Printers!P:P,,0),ROUND(_xlfn.XLOOKUP([1]Parameters!B2994,[1]Printers!L:L,[1]Printers!Q:Q,,0)*E2994/10,0)*10,_xlfn.XLOOKUP([1]Parameters!B2994,[1]Printers!L:L,[1]Printers!P:P,,0)),"")</f>
        <v>40</v>
      </c>
      <c r="G2994" cm="1">
        <f t="array" ref="G2994">IFERROR(IF(ROW()-1&gt;COUNTA([1]!T_Printers[Printers])*COUNTA([1]!T_Resins[Resins]),"",_xlfn.IFS(ROUND(VLOOKUP(C2994,[1]!T_Resins[#Data],3,FALSE)/VLOOKUP(A2994,[1]!T_Printers[#Data],5,FALSE),1)&lt;=_xlfn.XLOOKUP(B2994,[1]Printers!L:L,[1]Printers!O:O,1,0,),ROUND(VLOOKUP(C2994,[1]!T_Resins[#Data],3,FALSE)/VLOOKUP(A2994,[1]!T_Printers[#Data],5,FALSE),1),ROUND(VLOOKUP(C2994,[1]!T_Resins[#Data],3,FALSE)/VLOOKUP(A2994,[1]!T_Printers[#Data],5,FALSE),1)&gt;_xlfn.XLOOKUP(B2994,[1]Printers!L:L,[1]Printers!O:O,1,0,),10)),"")</f>
        <v>5.6</v>
      </c>
      <c r="H2994">
        <f>IFERROR(IF(ROUND(_xlfn.XLOOKUP([1]Parameters!B2994,[1]Printers!L:L,[1]Printers!Q:Q,,0)*G2994/10,0)*10&lt;_xlfn.XLOOKUP([1]Parameters!B2994,[1]Printers!L:L,[1]Printers!P:P,,0),ROUND(_xlfn.XLOOKUP([1]Parameters!B2994,[1]Printers!L:L,[1]Printers!Q:Q,,0)*G2994/10,0)*10,_xlfn.XLOOKUP([1]Parameters!B2994,[1]Printers!L:L,[1]Printers!P:P,,0)),"")</f>
        <v>50</v>
      </c>
      <c r="I2994" s="3" t="str" cm="1">
        <f t="array" ref="I2994">IFERROR(IF(ROW()-1&gt;COUNTA([1]!T_Printers[Printers])*COUNTA([1]!T_Resins[Resins]),"",_xlfn.IFS(ROUND(VLOOKUP(C2994,[1]!T_Resins[#Data],4,FALSE)/VLOOKUP(A2994,[1]!T_Printers[#Data],5,FALSE),1)&lt;=_xlfn.XLOOKUP(B2994,[1]Printers!L:L,[1]Printers!O:O,1,0,),ROUND(VLOOKUP(C2994,[1]!T_Resins[#Data],4,FALSE)/VLOOKUP(A2994,[1]!T_Printers[#Data],5,FALSE),1),ROUND(VLOOKUP(C2994,[1]!T_Resins[#Data],4,FALSE)/VLOOKUP(A2994,[1]!T_Printers[#Data],5,FALSE),1)&gt;_xlfn.XLOOKUP(B2994,[1]Printers!L:L,[1]Printers!O:O,1,0,),"")),"")</f>
        <v/>
      </c>
      <c r="J2994" t="str">
        <f>IFERROR(IF(ROUND(_xlfn.XLOOKUP([1]Parameters!B2994,[1]Printers!L:L,[1]Printers!Q:Q,,0)*I2994/10,0)*10&lt;_xlfn.XLOOKUP([1]Parameters!B2994,[1]Printers!L:L,[1]Printers!P:P,,0),ROUND(_xlfn.XLOOKUP([1]Parameters!B2994,[1]Printers!L:L,[1]Printers!Q:Q,,0)*I2994/10,0)*10,_xlfn.XLOOKUP([1]Parameters!B2994,[1]Printers!L:L,[1]Printers!P:P,,0)),"")</f>
        <v/>
      </c>
      <c r="K2994">
        <f>IF(SUM(E2994:J2994)&lt;&gt;0,VLOOKUP(A2994,[1]!T_Printers[#Data],10,FALSE)+VLOOKUP(C2994,[1]!T_Resins[#Data],10,FALSE),"")</f>
        <v>3</v>
      </c>
      <c r="L2994">
        <f>IF(SUM(E2994:J2994)&lt;&gt;0,VLOOKUP(A2994,[1]!T_Printers[#Data],11,FALSE),"")</f>
        <v>5</v>
      </c>
      <c r="M2994">
        <f>IF(SUM(E2994:J2994)&lt;&gt;0,VLOOKUP(C2994,[1]!T_Resins[#Data],8,FALSE),"")</f>
        <v>120</v>
      </c>
      <c r="N2994">
        <f>IF(_xlfn.XLOOKUP(B2994,[1]Printers!$L:$L,[1]Printers!$R:$R,0,0)&gt;0,[1]Parameters!M2994,IF(SUM(E2994:J2994)&lt;&gt;0,VLOOKUP(C2994,[1]!T_Resins[#Data],9,FALSE),""))</f>
        <v>180</v>
      </c>
      <c r="O2994" t="str">
        <f t="shared" si="46"/>
        <v>PhrozenSonic4K</v>
      </c>
    </row>
    <row r="2995" spans="1:15" x14ac:dyDescent="0.25">
      <c r="A2995" t="str">
        <f t="array" ref="A2995">IF(ROW()-1&gt;COUNTA([1]!T_Printers[Printers])*COUNTA([1]!T_Resins[Resins]),"",INDEX([1]!T_Printers[Printers],INT((ROW()-2)/COUNTA([1]!T_Resins[Resins])+1)))</f>
        <v xml:space="preserve">Phrozen Sonic 4K </v>
      </c>
      <c r="B2995" t="str">
        <f>_xlfn.XLOOKUP(A2995,[1]!T_Printers[Printers],[1]!T_Printers[Icon link],,0)</f>
        <v>PhrozenSonic4K</v>
      </c>
      <c r="C2995" t="str">
        <f t="array" ref="C2995">IF(ROW()-1&gt;COUNTA([1]!T_Printers[Printers])*COUNTA([1]!T_Resins[Resins]),"",INDEX([1]!T_Resins[Resins],MOD(ROW()-2,COUNTA([1]!T_Resins[Resins]))+1))</f>
        <v>Demo Bone</v>
      </c>
      <c r="D2995">
        <f>IF(SUM(E2995:J2995)&lt;&gt;0,IF(ROW()-1&gt;COUNTA([1]!T_Printers[Printers])*COUNTA([1]!T_Resins[Resins]),"",2),"")</f>
        <v>2</v>
      </c>
      <c r="E2995" cm="1">
        <f t="array" ref="E2995">IFERROR(IF(ROW()-1&gt;COUNTA([1]!T_Printers[Printers])*COUNTA([1]!T_Resins[Resins]),"",_xlfn.IFS(ROUND(VLOOKUP(C2995,[1]!T_Resins[#Data],2,FALSE)/VLOOKUP(A2995,[1]!T_Printers[#Data],5,FALSE),1)&lt;=_xlfn.XLOOKUP(B2995,[1]Printers!L:L,[1]Printers!O:O,1,0,),ROUND(VLOOKUP(C2995,[1]!T_Resins[#Data],2,FALSE)/VLOOKUP(A2995,[1]!T_Printers[#Data],5,FALSE),1),ROUND(VLOOKUP(C2995,[1]!T_Resins[#Data],2,FALSE)/VLOOKUP(A2995,[1]!T_Printers[#Data],5,FALSE),1)&gt;_xlfn.XLOOKUP(B2995,[1]Printers!L:L,[1]Printers!O:O,1,0,),10)),"Используйте слой 100 мкм")</f>
        <v>4.2</v>
      </c>
      <c r="F2995">
        <f>IFERROR(IF(ROUND(_xlfn.XLOOKUP([1]Parameters!B2995,[1]Printers!L:L,[1]Printers!Q:Q,,0)*E2995/10,0)*10&lt;_xlfn.XLOOKUP([1]Parameters!B2995,[1]Printers!L:L,[1]Printers!P:P,,0),ROUND(_xlfn.XLOOKUP([1]Parameters!B2995,[1]Printers!L:L,[1]Printers!Q:Q,,0)*E2995/10,0)*10,_xlfn.XLOOKUP([1]Parameters!B2995,[1]Printers!L:L,[1]Printers!P:P,,0)),"")</f>
        <v>40</v>
      </c>
      <c r="G2995" cm="1">
        <f t="array" ref="G2995">IFERROR(IF(ROW()-1&gt;COUNTA([1]!T_Printers[Printers])*COUNTA([1]!T_Resins[Resins]),"",_xlfn.IFS(ROUND(VLOOKUP(C2995,[1]!T_Resins[#Data],3,FALSE)/VLOOKUP(A2995,[1]!T_Printers[#Data],5,FALSE),1)&lt;=_xlfn.XLOOKUP(B2995,[1]Printers!L:L,[1]Printers!O:O,1,0,),ROUND(VLOOKUP(C2995,[1]!T_Resins[#Data],3,FALSE)/VLOOKUP(A2995,[1]!T_Printers[#Data],5,FALSE),1),ROUND(VLOOKUP(C2995,[1]!T_Resins[#Data],3,FALSE)/VLOOKUP(A2995,[1]!T_Printers[#Data],5,FALSE),1)&gt;_xlfn.XLOOKUP(B2995,[1]Printers!L:L,[1]Printers!O:O,1,0,),10)),"")</f>
        <v>5.5</v>
      </c>
      <c r="H2995">
        <f>IFERROR(IF(ROUND(_xlfn.XLOOKUP([1]Parameters!B2995,[1]Printers!L:L,[1]Printers!Q:Q,,0)*G2995/10,0)*10&lt;_xlfn.XLOOKUP([1]Parameters!B2995,[1]Printers!L:L,[1]Printers!P:P,,0),ROUND(_xlfn.XLOOKUP([1]Parameters!B2995,[1]Printers!L:L,[1]Printers!Q:Q,,0)*G2995/10,0)*10,_xlfn.XLOOKUP([1]Parameters!B2995,[1]Printers!L:L,[1]Printers!P:P,,0)),"")</f>
        <v>50</v>
      </c>
      <c r="I2995" s="3" t="str" cm="1">
        <f t="array" ref="I2995">IFERROR(IF(ROW()-1&gt;COUNTA([1]!T_Printers[Printers])*COUNTA([1]!T_Resins[Resins]),"",_xlfn.IFS(ROUND(VLOOKUP(C2995,[1]!T_Resins[#Data],4,FALSE)/VLOOKUP(A2995,[1]!T_Printers[#Data],5,FALSE),1)&lt;=_xlfn.XLOOKUP(B2995,[1]Printers!L:L,[1]Printers!O:O,1,0,),ROUND(VLOOKUP(C2995,[1]!T_Resins[#Data],4,FALSE)/VLOOKUP(A2995,[1]!T_Printers[#Data],5,FALSE),1),ROUND(VLOOKUP(C2995,[1]!T_Resins[#Data],4,FALSE)/VLOOKUP(A2995,[1]!T_Printers[#Data],5,FALSE),1)&gt;_xlfn.XLOOKUP(B2995,[1]Printers!L:L,[1]Printers!O:O,1,0,),"")),"")</f>
        <v/>
      </c>
      <c r="J2995" t="str">
        <f>IFERROR(IF(ROUND(_xlfn.XLOOKUP([1]Parameters!B2995,[1]Printers!L:L,[1]Printers!Q:Q,,0)*I2995/10,0)*10&lt;_xlfn.XLOOKUP([1]Parameters!B2995,[1]Printers!L:L,[1]Printers!P:P,,0),ROUND(_xlfn.XLOOKUP([1]Parameters!B2995,[1]Printers!L:L,[1]Printers!Q:Q,,0)*I2995/10,0)*10,_xlfn.XLOOKUP([1]Parameters!B2995,[1]Printers!L:L,[1]Printers!P:P,,0)),"")</f>
        <v/>
      </c>
      <c r="K2995">
        <f>IF(SUM(E2995:J2995)&lt;&gt;0,VLOOKUP(A2995,[1]!T_Printers[#Data],10,FALSE)+VLOOKUP(C2995,[1]!T_Resins[#Data],10,FALSE),"")</f>
        <v>4</v>
      </c>
      <c r="L2995">
        <f>IF(SUM(E2995:J2995)&lt;&gt;0,VLOOKUP(A2995,[1]!T_Printers[#Data],11,FALSE),"")</f>
        <v>5</v>
      </c>
      <c r="M2995">
        <f>IF(SUM(E2995:J2995)&lt;&gt;0,VLOOKUP(C2995,[1]!T_Resins[#Data],8,FALSE),"")</f>
        <v>120</v>
      </c>
      <c r="N2995">
        <f>IF(_xlfn.XLOOKUP(B2995,[1]Printers!$L:$L,[1]Printers!$R:$R,0,0)&gt;0,[1]Parameters!M2995,IF(SUM(E2995:J2995)&lt;&gt;0,VLOOKUP(C2995,[1]!T_Resins[#Data],9,FALSE),""))</f>
        <v>180</v>
      </c>
      <c r="O2995" t="str">
        <f t="shared" si="46"/>
        <v>PhrozenSonic4K</v>
      </c>
    </row>
    <row r="2996" spans="1:15" x14ac:dyDescent="0.25">
      <c r="A2996" t="str">
        <f t="array" ref="A2996">IF(ROW()-1&gt;COUNTA([1]!T_Printers[Printers])*COUNTA([1]!T_Resins[Resins]),"",INDEX([1]!T_Printers[Printers],INT((ROW()-2)/COUNTA([1]!T_Resins[Resins])+1)))</f>
        <v xml:space="preserve">Phrozen Sonic 4K </v>
      </c>
      <c r="B2996" t="str">
        <f>_xlfn.XLOOKUP(A2996,[1]!T_Printers[Printers],[1]!T_Printers[Icon link],,0)</f>
        <v>PhrozenSonic4K</v>
      </c>
      <c r="C2996" t="str">
        <f t="array" ref="C2996">IF(ROW()-1&gt;COUNTA([1]!T_Printers[Printers])*COUNTA([1]!T_Resins[Resins]),"",INDEX([1]!T_Resins[Resins],MOD(ROW()-2,COUNTA([1]!T_Resins[Resins]))+1))</f>
        <v xml:space="preserve">Dental Bleach (Обновленная версия) </v>
      </c>
      <c r="D2996">
        <f>IF(SUM(E2996:J2996)&lt;&gt;0,IF(ROW()-1&gt;COUNTA([1]!T_Printers[Printers])*COUNTA([1]!T_Resins[Resins]),"",2),"")</f>
        <v>2</v>
      </c>
      <c r="E2996" cm="1">
        <f t="array" ref="E2996">IFERROR(IF(ROW()-1&gt;COUNTA([1]!T_Printers[Printers])*COUNTA([1]!T_Resins[Resins]),"",_xlfn.IFS(ROUND(VLOOKUP(C2996,[1]!T_Resins[#Data],2,FALSE)/VLOOKUP(A2996,[1]!T_Printers[#Data],5,FALSE),1)&lt;=_xlfn.XLOOKUP(B2996,[1]Printers!L:L,[1]Printers!O:O,1,0,),ROUND(VLOOKUP(C2996,[1]!T_Resins[#Data],2,FALSE)/VLOOKUP(A2996,[1]!T_Printers[#Data],5,FALSE),1),ROUND(VLOOKUP(C2996,[1]!T_Resins[#Data],2,FALSE)/VLOOKUP(A2996,[1]!T_Printers[#Data],5,FALSE),1)&gt;_xlfn.XLOOKUP(B2996,[1]Printers!L:L,[1]Printers!O:O,1,0,),10)),"Используйте слой 100 мкм")</f>
        <v>9.6999999999999993</v>
      </c>
      <c r="F2996">
        <f>IFERROR(IF(ROUND(_xlfn.XLOOKUP([1]Parameters!B2996,[1]Printers!L:L,[1]Printers!Q:Q,,0)*E2996/10,0)*10&lt;_xlfn.XLOOKUP([1]Parameters!B2996,[1]Printers!L:L,[1]Printers!P:P,,0),ROUND(_xlfn.XLOOKUP([1]Parameters!B2996,[1]Printers!L:L,[1]Printers!Q:Q,,0)*E2996/10,0)*10,_xlfn.XLOOKUP([1]Parameters!B2996,[1]Printers!L:L,[1]Printers!P:P,,0)),"")</f>
        <v>90</v>
      </c>
      <c r="G2996" cm="1">
        <f t="array" ref="G2996">IFERROR(IF(ROW()-1&gt;COUNTA([1]!T_Printers[Printers])*COUNTA([1]!T_Resins[Resins]),"",_xlfn.IFS(ROUND(VLOOKUP(C2996,[1]!T_Resins[#Data],3,FALSE)/VLOOKUP(A2996,[1]!T_Printers[#Data],5,FALSE),1)&lt;=_xlfn.XLOOKUP(B2996,[1]Printers!L:L,[1]Printers!O:O,1,0,),ROUND(VLOOKUP(C2996,[1]!T_Resins[#Data],3,FALSE)/VLOOKUP(A2996,[1]!T_Printers[#Data],5,FALSE),1),ROUND(VLOOKUP(C2996,[1]!T_Resins[#Data],3,FALSE)/VLOOKUP(A2996,[1]!T_Printers[#Data],5,FALSE),1)&gt;_xlfn.XLOOKUP(B2996,[1]Printers!L:L,[1]Printers!O:O,1,0,),10)),"")</f>
        <v>12.6</v>
      </c>
      <c r="H2996">
        <f>IFERROR(IF(ROUND(_xlfn.XLOOKUP([1]Parameters!B2996,[1]Printers!L:L,[1]Printers!Q:Q,,0)*G2996/10,0)*10&lt;_xlfn.XLOOKUP([1]Parameters!B2996,[1]Printers!L:L,[1]Printers!P:P,,0),ROUND(_xlfn.XLOOKUP([1]Parameters!B2996,[1]Printers!L:L,[1]Printers!Q:Q,,0)*G2996/10,0)*10,_xlfn.XLOOKUP([1]Parameters!B2996,[1]Printers!L:L,[1]Printers!P:P,,0)),"")</f>
        <v>100</v>
      </c>
      <c r="I2996" s="3" t="str" cm="1">
        <f t="array" ref="I2996">IFERROR(IF(ROW()-1&gt;COUNTA([1]!T_Printers[Printers])*COUNTA([1]!T_Resins[Resins]),"",_xlfn.IFS(ROUND(VLOOKUP(C2996,[1]!T_Resins[#Data],4,FALSE)/VLOOKUP(A2996,[1]!T_Printers[#Data],5,FALSE),1)&lt;=_xlfn.XLOOKUP(B2996,[1]Printers!L:L,[1]Printers!O:O,1,0,),ROUND(VLOOKUP(C2996,[1]!T_Resins[#Data],4,FALSE)/VLOOKUP(A2996,[1]!T_Printers[#Data],5,FALSE),1),ROUND(VLOOKUP(C2996,[1]!T_Resins[#Data],4,FALSE)/VLOOKUP(A2996,[1]!T_Printers[#Data],5,FALSE),1)&gt;_xlfn.XLOOKUP(B2996,[1]Printers!L:L,[1]Printers!O:O,1,0,),"")),"")</f>
        <v/>
      </c>
      <c r="J2996" t="str">
        <f>IFERROR(IF(ROUND(_xlfn.XLOOKUP([1]Parameters!B2996,[1]Printers!L:L,[1]Printers!Q:Q,,0)*I2996/10,0)*10&lt;_xlfn.XLOOKUP([1]Parameters!B2996,[1]Printers!L:L,[1]Printers!P:P,,0),ROUND(_xlfn.XLOOKUP([1]Parameters!B2996,[1]Printers!L:L,[1]Printers!Q:Q,,0)*I2996/10,0)*10,_xlfn.XLOOKUP([1]Parameters!B2996,[1]Printers!L:L,[1]Printers!P:P,,0)),"")</f>
        <v/>
      </c>
      <c r="K2996">
        <f>IF(SUM(E2996:J2996)&lt;&gt;0,VLOOKUP(A2996,[1]!T_Printers[#Data],10,FALSE)+VLOOKUP(C2996,[1]!T_Resins[#Data],10,FALSE),"")</f>
        <v>4</v>
      </c>
      <c r="L2996">
        <f>IF(SUM(E2996:J2996)&lt;&gt;0,VLOOKUP(A2996,[1]!T_Printers[#Data],11,FALSE),"")</f>
        <v>5</v>
      </c>
      <c r="M2996">
        <f>IF(SUM(E2996:J2996)&lt;&gt;0,VLOOKUP(C2996,[1]!T_Resins[#Data],8,FALSE),"")</f>
        <v>120</v>
      </c>
      <c r="N2996">
        <f>IF(_xlfn.XLOOKUP(B2996,[1]Printers!$L:$L,[1]Printers!$R:$R,0,0)&gt;0,[1]Parameters!M2996,IF(SUM(E2996:J2996)&lt;&gt;0,VLOOKUP(C2996,[1]!T_Resins[#Data],9,FALSE),""))</f>
        <v>180</v>
      </c>
      <c r="O2996" t="str">
        <f t="shared" si="46"/>
        <v>PhrozenSonic4K</v>
      </c>
    </row>
    <row r="2997" spans="1:15" x14ac:dyDescent="0.25">
      <c r="A2997" t="str">
        <f t="array" ref="A2997">IF(ROW()-1&gt;COUNTA([1]!T_Printers[Printers])*COUNTA([1]!T_Resins[Resins]),"",INDEX([1]!T_Printers[Printers],INT((ROW()-2)/COUNTA([1]!T_Resins[Resins])+1)))</f>
        <v xml:space="preserve">Phrozen Sonic 4K </v>
      </c>
      <c r="B2997" t="str">
        <f>_xlfn.XLOOKUP(A2997,[1]!T_Printers[Printers],[1]!T_Printers[Icon link],,0)</f>
        <v>PhrozenSonic4K</v>
      </c>
      <c r="C2997" t="str">
        <f t="array" ref="C2997">IF(ROW()-1&gt;COUNTA([1]!T_Printers[Printers])*COUNTA([1]!T_Resins[Resins]),"",INDEX([1]!T_Resins[Resins],MOD(ROW()-2,COUNTA([1]!T_Resins[Resins]))+1))</f>
        <v>Dental Bleach Pro</v>
      </c>
      <c r="D2997">
        <f>IF(SUM(E2997:J2997)&lt;&gt;0,IF(ROW()-1&gt;COUNTA([1]!T_Printers[Printers])*COUNTA([1]!T_Resins[Resins]),"",2),"")</f>
        <v>2</v>
      </c>
      <c r="E2997" cm="1">
        <f t="array" ref="E2997">IFERROR(IF(ROW()-1&gt;COUNTA([1]!T_Printers[Printers])*COUNTA([1]!T_Resins[Resins]),"",_xlfn.IFS(ROUND(VLOOKUP(C2997,[1]!T_Resins[#Data],2,FALSE)/VLOOKUP(A2997,[1]!T_Printers[#Data],5,FALSE),1)&lt;=_xlfn.XLOOKUP(B2997,[1]Printers!L:L,[1]Printers!O:O,1,0,),ROUND(VLOOKUP(C2997,[1]!T_Resins[#Data],2,FALSE)/VLOOKUP(A2997,[1]!T_Printers[#Data],5,FALSE),1),ROUND(VLOOKUP(C2997,[1]!T_Resins[#Data],2,FALSE)/VLOOKUP(A2997,[1]!T_Printers[#Data],5,FALSE),1)&gt;_xlfn.XLOOKUP(B2997,[1]Printers!L:L,[1]Printers!O:O,1,0,),10)),"Используйте слой 100 мкм")</f>
        <v>7.2</v>
      </c>
      <c r="F2997">
        <f>IFERROR(IF(ROUND(_xlfn.XLOOKUP([1]Parameters!B2997,[1]Printers!L:L,[1]Printers!Q:Q,,0)*E2997/10,0)*10&lt;_xlfn.XLOOKUP([1]Parameters!B2997,[1]Printers!L:L,[1]Printers!P:P,,0),ROUND(_xlfn.XLOOKUP([1]Parameters!B2997,[1]Printers!L:L,[1]Printers!Q:Q,,0)*E2997/10,0)*10,_xlfn.XLOOKUP([1]Parameters!B2997,[1]Printers!L:L,[1]Printers!P:P,,0)),"")</f>
        <v>60</v>
      </c>
      <c r="G2997" cm="1">
        <f t="array" ref="G2997">IFERROR(IF(ROW()-1&gt;COUNTA([1]!T_Printers[Printers])*COUNTA([1]!T_Resins[Resins]),"",_xlfn.IFS(ROUND(VLOOKUP(C2997,[1]!T_Resins[#Data],3,FALSE)/VLOOKUP(A2997,[1]!T_Printers[#Data],5,FALSE),1)&lt;=_xlfn.XLOOKUP(B2997,[1]Printers!L:L,[1]Printers!O:O,1,0,),ROUND(VLOOKUP(C2997,[1]!T_Resins[#Data],3,FALSE)/VLOOKUP(A2997,[1]!T_Printers[#Data],5,FALSE),1),ROUND(VLOOKUP(C2997,[1]!T_Resins[#Data],3,FALSE)/VLOOKUP(A2997,[1]!T_Printers[#Data],5,FALSE),1)&gt;_xlfn.XLOOKUP(B2997,[1]Printers!L:L,[1]Printers!O:O,1,0,),10)),"")</f>
        <v>9.3000000000000007</v>
      </c>
      <c r="H2997">
        <f>IFERROR(IF(ROUND(_xlfn.XLOOKUP([1]Parameters!B2997,[1]Printers!L:L,[1]Printers!Q:Q,,0)*G2997/10,0)*10&lt;_xlfn.XLOOKUP([1]Parameters!B2997,[1]Printers!L:L,[1]Printers!P:P,,0),ROUND(_xlfn.XLOOKUP([1]Parameters!B2997,[1]Printers!L:L,[1]Printers!Q:Q,,0)*G2997/10,0)*10,_xlfn.XLOOKUP([1]Parameters!B2997,[1]Printers!L:L,[1]Printers!P:P,,0)),"")</f>
        <v>80</v>
      </c>
      <c r="I2997" s="3" t="str" cm="1">
        <f t="array" ref="I2997">IFERROR(IF(ROW()-1&gt;COUNTA([1]!T_Printers[Printers])*COUNTA([1]!T_Resins[Resins]),"",_xlfn.IFS(ROUND(VLOOKUP(C2997,[1]!T_Resins[#Data],4,FALSE)/VLOOKUP(A2997,[1]!T_Printers[#Data],5,FALSE),1)&lt;=_xlfn.XLOOKUP(B2997,[1]Printers!L:L,[1]Printers!O:O,1,0,),ROUND(VLOOKUP(C2997,[1]!T_Resins[#Data],4,FALSE)/VLOOKUP(A2997,[1]!T_Printers[#Data],5,FALSE),1),ROUND(VLOOKUP(C2997,[1]!T_Resins[#Data],4,FALSE)/VLOOKUP(A2997,[1]!T_Printers[#Data],5,FALSE),1)&gt;_xlfn.XLOOKUP(B2997,[1]Printers!L:L,[1]Printers!O:O,1,0,),"")),"")</f>
        <v/>
      </c>
      <c r="J2997" t="str">
        <f>IFERROR(IF(ROUND(_xlfn.XLOOKUP([1]Parameters!B2997,[1]Printers!L:L,[1]Printers!Q:Q,,0)*I2997/10,0)*10&lt;_xlfn.XLOOKUP([1]Parameters!B2997,[1]Printers!L:L,[1]Printers!P:P,,0),ROUND(_xlfn.XLOOKUP([1]Parameters!B2997,[1]Printers!L:L,[1]Printers!Q:Q,,0)*I2997/10,0)*10,_xlfn.XLOOKUP([1]Parameters!B2997,[1]Printers!L:L,[1]Printers!P:P,,0)),"")</f>
        <v/>
      </c>
      <c r="K2997">
        <f>IF(SUM(E2997:J2997)&lt;&gt;0,VLOOKUP(A2997,[1]!T_Printers[#Data],10,FALSE)+VLOOKUP(C2997,[1]!T_Resins[#Data],10,FALSE),"")</f>
        <v>3</v>
      </c>
      <c r="L2997">
        <f>IF(SUM(E2997:J2997)&lt;&gt;0,VLOOKUP(A2997,[1]!T_Printers[#Data],11,FALSE),"")</f>
        <v>5</v>
      </c>
      <c r="M2997">
        <f>IF(SUM(E2997:J2997)&lt;&gt;0,VLOOKUP(C2997,[1]!T_Resins[#Data],8,FALSE),"")</f>
        <v>120</v>
      </c>
      <c r="N2997">
        <f>IF(_xlfn.XLOOKUP(B2997,[1]Printers!$L:$L,[1]Printers!$R:$R,0,0)&gt;0,[1]Parameters!M2997,IF(SUM(E2997:J2997)&lt;&gt;0,VLOOKUP(C2997,[1]!T_Resins[#Data],9,FALSE),""))</f>
        <v>180</v>
      </c>
      <c r="O2997" t="str">
        <f t="shared" si="46"/>
        <v>PhrozenSonic4K</v>
      </c>
    </row>
    <row r="2998" spans="1:15" x14ac:dyDescent="0.25">
      <c r="A2998" t="str">
        <f t="array" ref="A2998">IF(ROW()-1&gt;COUNTA([1]!T_Printers[Printers])*COUNTA([1]!T_Resins[Resins]),"",INDEX([1]!T_Printers[Printers],INT((ROW()-2)/COUNTA([1]!T_Resins[Resins])+1)))</f>
        <v xml:space="preserve">Phrozen Sonic 4K </v>
      </c>
      <c r="B2998" t="str">
        <f>_xlfn.XLOOKUP(A2998,[1]!T_Printers[Printers],[1]!T_Printers[Icon link],,0)</f>
        <v>PhrozenSonic4K</v>
      </c>
      <c r="C2998" t="str">
        <f t="array" ref="C2998">IF(ROW()-1&gt;COUNTA([1]!T_Printers[Printers])*COUNTA([1]!T_Resins[Resins]),"",INDEX([1]!T_Resins[Resins],MOD(ROW()-2,COUNTA([1]!T_Resins[Resins]))+1))</f>
        <v>Dental Cast Cherry Pro</v>
      </c>
      <c r="D2998">
        <f>IF(SUM(E2998:J2998)&lt;&gt;0,IF(ROW()-1&gt;COUNTA([1]!T_Printers[Printers])*COUNTA([1]!T_Resins[Resins]),"",2),"")</f>
        <v>2</v>
      </c>
      <c r="E2998" cm="1">
        <f t="array" ref="E2998">IFERROR(IF(ROW()-1&gt;COUNTA([1]!T_Printers[Printers])*COUNTA([1]!T_Resins[Resins]),"",_xlfn.IFS(ROUND(VLOOKUP(C2998,[1]!T_Resins[#Data],2,FALSE)/VLOOKUP(A2998,[1]!T_Printers[#Data],5,FALSE),1)&lt;=_xlfn.XLOOKUP(B2998,[1]Printers!L:L,[1]Printers!O:O,1,0,),ROUND(VLOOKUP(C2998,[1]!T_Resins[#Data],2,FALSE)/VLOOKUP(A2998,[1]!T_Printers[#Data],5,FALSE),1),ROUND(VLOOKUP(C2998,[1]!T_Resins[#Data],2,FALSE)/VLOOKUP(A2998,[1]!T_Printers[#Data],5,FALSE),1)&gt;_xlfn.XLOOKUP(B2998,[1]Printers!L:L,[1]Printers!O:O,1,0,),10)),"Используйте слой 100 мкм")</f>
        <v>9.9</v>
      </c>
      <c r="F2998">
        <f>IFERROR(IF(ROUND(_xlfn.XLOOKUP([1]Parameters!B2998,[1]Printers!L:L,[1]Printers!Q:Q,,0)*E2998/10,0)*10&lt;_xlfn.XLOOKUP([1]Parameters!B2998,[1]Printers!L:L,[1]Printers!P:P,,0),ROUND(_xlfn.XLOOKUP([1]Parameters!B2998,[1]Printers!L:L,[1]Printers!Q:Q,,0)*E2998/10,0)*10,_xlfn.XLOOKUP([1]Parameters!B2998,[1]Printers!L:L,[1]Printers!P:P,,0)),"")</f>
        <v>90</v>
      </c>
      <c r="G2998" t="str" cm="1">
        <f t="array" ref="G2998">IFERROR(IF(ROW()-1&gt;COUNTA([1]!T_Printers[Printers])*COUNTA([1]!T_Resins[Resins]),"",_xlfn.IFS(ROUND(VLOOKUP(C2998,[1]!T_Resins[#Data],3,FALSE)/VLOOKUP(A2998,[1]!T_Printers[#Data],5,FALSE),1)&lt;=_xlfn.XLOOKUP(B2998,[1]Printers!L:L,[1]Printers!O:O,1,0,),ROUND(VLOOKUP(C2998,[1]!T_Resins[#Data],3,FALSE)/VLOOKUP(A2998,[1]!T_Printers[#Data],5,FALSE),1),ROUND(VLOOKUP(C2998,[1]!T_Resins[#Data],3,FALSE)/VLOOKUP(A2998,[1]!T_Printers[#Data],5,FALSE),1)&gt;_xlfn.XLOOKUP(B2998,[1]Printers!L:L,[1]Printers!O:O,1,0,),10)),"")</f>
        <v/>
      </c>
      <c r="H2998" t="str">
        <f>IFERROR(IF(ROUND(_xlfn.XLOOKUP([1]Parameters!B2998,[1]Printers!L:L,[1]Printers!Q:Q,,0)*G2998/10,0)*10&lt;_xlfn.XLOOKUP([1]Parameters!B2998,[1]Printers!L:L,[1]Printers!P:P,,0),ROUND(_xlfn.XLOOKUP([1]Parameters!B2998,[1]Printers!L:L,[1]Printers!Q:Q,,0)*G2998/10,0)*10,_xlfn.XLOOKUP([1]Parameters!B2998,[1]Printers!L:L,[1]Printers!P:P,,0)),"")</f>
        <v/>
      </c>
      <c r="I2998" s="3" t="str" cm="1">
        <f t="array" ref="I2998">IFERROR(IF(ROW()-1&gt;COUNTA([1]!T_Printers[Printers])*COUNTA([1]!T_Resins[Resins]),"",_xlfn.IFS(ROUND(VLOOKUP(C2998,[1]!T_Resins[#Data],4,FALSE)/VLOOKUP(A2998,[1]!T_Printers[#Data],5,FALSE),1)&lt;=_xlfn.XLOOKUP(B2998,[1]Printers!L:L,[1]Printers!O:O,1,0,),ROUND(VLOOKUP(C2998,[1]!T_Resins[#Data],4,FALSE)/VLOOKUP(A2998,[1]!T_Printers[#Data],5,FALSE),1),ROUND(VLOOKUP(C2998,[1]!T_Resins[#Data],4,FALSE)/VLOOKUP(A2998,[1]!T_Printers[#Data],5,FALSE),1)&gt;_xlfn.XLOOKUP(B2998,[1]Printers!L:L,[1]Printers!O:O,1,0,),"")),"")</f>
        <v/>
      </c>
      <c r="J2998" t="str">
        <f>IFERROR(IF(ROUND(_xlfn.XLOOKUP([1]Parameters!B2998,[1]Printers!L:L,[1]Printers!Q:Q,,0)*I2998/10,0)*10&lt;_xlfn.XLOOKUP([1]Parameters!B2998,[1]Printers!L:L,[1]Printers!P:P,,0),ROUND(_xlfn.XLOOKUP([1]Parameters!B2998,[1]Printers!L:L,[1]Printers!Q:Q,,0)*I2998/10,0)*10,_xlfn.XLOOKUP([1]Parameters!B2998,[1]Printers!L:L,[1]Printers!P:P,,0)),"")</f>
        <v/>
      </c>
      <c r="K2998">
        <f>IF(SUM(E2998:J2998)&lt;&gt;0,VLOOKUP(A2998,[1]!T_Printers[#Data],10,FALSE)+VLOOKUP(C2998,[1]!T_Resins[#Data],10,FALSE),"")</f>
        <v>3</v>
      </c>
      <c r="L2998">
        <f>IF(SUM(E2998:J2998)&lt;&gt;0,VLOOKUP(A2998,[1]!T_Printers[#Data],11,FALSE),"")</f>
        <v>5</v>
      </c>
      <c r="M2998">
        <f>IF(SUM(E2998:J2998)&lt;&gt;0,VLOOKUP(C2998,[1]!T_Resins[#Data],8,FALSE),"")</f>
        <v>60</v>
      </c>
      <c r="N2998">
        <f>IF(_xlfn.XLOOKUP(B2998,[1]Printers!$L:$L,[1]Printers!$R:$R,0,0)&gt;0,[1]Parameters!M2998,IF(SUM(E2998:J2998)&lt;&gt;0,VLOOKUP(C2998,[1]!T_Resins[#Data],9,FALSE),""))</f>
        <v>60</v>
      </c>
      <c r="O2998" t="str">
        <f t="shared" si="46"/>
        <v>PhrozenSonic4K</v>
      </c>
    </row>
    <row r="2999" spans="1:15" x14ac:dyDescent="0.25">
      <c r="A2999" t="str">
        <f t="array" ref="A2999">IF(ROW()-1&gt;COUNTA([1]!T_Printers[Printers])*COUNTA([1]!T_Resins[Resins]),"",INDEX([1]!T_Printers[Printers],INT((ROW()-2)/COUNTA([1]!T_Resins[Resins])+1)))</f>
        <v xml:space="preserve">Phrozen Sonic 4K </v>
      </c>
      <c r="B2999" t="str">
        <f>_xlfn.XLOOKUP(A2999,[1]!T_Printers[Printers],[1]!T_Printers[Icon link],,0)</f>
        <v>PhrozenSonic4K</v>
      </c>
      <c r="C2999" t="str">
        <f t="array" ref="C2999">IF(ROW()-1&gt;COUNTA([1]!T_Printers[Printers])*COUNTA([1]!T_Resins[Resins]),"",INDEX([1]!T_Resins[Resins],MOD(ROW()-2,COUNTA([1]!T_Resins[Resins]))+1))</f>
        <v>Dental Cast Cherry</v>
      </c>
      <c r="D2999">
        <f>IF(SUM(E2999:J2999)&lt;&gt;0,IF(ROW()-1&gt;COUNTA([1]!T_Printers[Printers])*COUNTA([1]!T_Resins[Resins]),"",2),"")</f>
        <v>2</v>
      </c>
      <c r="E2999" cm="1">
        <f t="array" ref="E2999">IFERROR(IF(ROW()-1&gt;COUNTA([1]!T_Printers[Printers])*COUNTA([1]!T_Resins[Resins]),"",_xlfn.IFS(ROUND(VLOOKUP(C2999,[1]!T_Resins[#Data],2,FALSE)/VLOOKUP(A2999,[1]!T_Printers[#Data],5,FALSE),1)&lt;=_xlfn.XLOOKUP(B2999,[1]Printers!L:L,[1]Printers!O:O,1,0,),ROUND(VLOOKUP(C2999,[1]!T_Resins[#Data],2,FALSE)/VLOOKUP(A2999,[1]!T_Printers[#Data],5,FALSE),1),ROUND(VLOOKUP(C2999,[1]!T_Resins[#Data],2,FALSE)/VLOOKUP(A2999,[1]!T_Printers[#Data],5,FALSE),1)&gt;_xlfn.XLOOKUP(B2999,[1]Printers!L:L,[1]Printers!O:O,1,0,),10)),"Используйте слой 100 мкм")</f>
        <v>8.6</v>
      </c>
      <c r="F2999">
        <f>IFERROR(IF(ROUND(_xlfn.XLOOKUP([1]Parameters!B2999,[1]Printers!L:L,[1]Printers!Q:Q,,0)*E2999/10,0)*10&lt;_xlfn.XLOOKUP([1]Parameters!B2999,[1]Printers!L:L,[1]Printers!P:P,,0),ROUND(_xlfn.XLOOKUP([1]Parameters!B2999,[1]Printers!L:L,[1]Printers!Q:Q,,0)*E2999/10,0)*10,_xlfn.XLOOKUP([1]Parameters!B2999,[1]Printers!L:L,[1]Printers!P:P,,0)),"")</f>
        <v>80</v>
      </c>
      <c r="G2999" cm="1">
        <f t="array" ref="G2999">IFERROR(IF(ROW()-1&gt;COUNTA([1]!T_Printers[Printers])*COUNTA([1]!T_Resins[Resins]),"",_xlfn.IFS(ROUND(VLOOKUP(C2999,[1]!T_Resins[#Data],3,FALSE)/VLOOKUP(A2999,[1]!T_Printers[#Data],5,FALSE),1)&lt;=_xlfn.XLOOKUP(B2999,[1]Printers!L:L,[1]Printers!O:O,1,0,),ROUND(VLOOKUP(C2999,[1]!T_Resins[#Data],3,FALSE)/VLOOKUP(A2999,[1]!T_Printers[#Data],5,FALSE),1),ROUND(VLOOKUP(C2999,[1]!T_Resins[#Data],3,FALSE)/VLOOKUP(A2999,[1]!T_Printers[#Data],5,FALSE),1)&gt;_xlfn.XLOOKUP(B2999,[1]Printers!L:L,[1]Printers!O:O,1,0,),10)),"")</f>
        <v>11.2</v>
      </c>
      <c r="H2999">
        <f>IFERROR(IF(ROUND(_xlfn.XLOOKUP([1]Parameters!B2999,[1]Printers!L:L,[1]Printers!Q:Q,,0)*G2999/10,0)*10&lt;_xlfn.XLOOKUP([1]Parameters!B2999,[1]Printers!L:L,[1]Printers!P:P,,0),ROUND(_xlfn.XLOOKUP([1]Parameters!B2999,[1]Printers!L:L,[1]Printers!Q:Q,,0)*G2999/10,0)*10,_xlfn.XLOOKUP([1]Parameters!B2999,[1]Printers!L:L,[1]Printers!P:P,,0)),"")</f>
        <v>100</v>
      </c>
      <c r="I2999" s="3" t="str" cm="1">
        <f t="array" ref="I2999">IFERROR(IF(ROW()-1&gt;COUNTA([1]!T_Printers[Printers])*COUNTA([1]!T_Resins[Resins]),"",_xlfn.IFS(ROUND(VLOOKUP(C2999,[1]!T_Resins[#Data],4,FALSE)/VLOOKUP(A2999,[1]!T_Printers[#Data],5,FALSE),1)&lt;=_xlfn.XLOOKUP(B2999,[1]Printers!L:L,[1]Printers!O:O,1,0,),ROUND(VLOOKUP(C2999,[1]!T_Resins[#Data],4,FALSE)/VLOOKUP(A2999,[1]!T_Printers[#Data],5,FALSE),1),ROUND(VLOOKUP(C2999,[1]!T_Resins[#Data],4,FALSE)/VLOOKUP(A2999,[1]!T_Printers[#Data],5,FALSE),1)&gt;_xlfn.XLOOKUP(B2999,[1]Printers!L:L,[1]Printers!O:O,1,0,),"")),"")</f>
        <v/>
      </c>
      <c r="J2999" t="str">
        <f>IFERROR(IF(ROUND(_xlfn.XLOOKUP([1]Parameters!B2999,[1]Printers!L:L,[1]Printers!Q:Q,,0)*I2999/10,0)*10&lt;_xlfn.XLOOKUP([1]Parameters!B2999,[1]Printers!L:L,[1]Printers!P:P,,0),ROUND(_xlfn.XLOOKUP([1]Parameters!B2999,[1]Printers!L:L,[1]Printers!Q:Q,,0)*I2999/10,0)*10,_xlfn.XLOOKUP([1]Parameters!B2999,[1]Printers!L:L,[1]Printers!P:P,,0)),"")</f>
        <v/>
      </c>
      <c r="K2999">
        <f>IF(SUM(E2999:J2999)&lt;&gt;0,VLOOKUP(A2999,[1]!T_Printers[#Data],10,FALSE)+VLOOKUP(C2999,[1]!T_Resins[#Data],10,FALSE),"")</f>
        <v>3</v>
      </c>
      <c r="L2999">
        <f>IF(SUM(E2999:J2999)&lt;&gt;0,VLOOKUP(A2999,[1]!T_Printers[#Data],11,FALSE),"")</f>
        <v>5</v>
      </c>
      <c r="M2999">
        <f>IF(SUM(E2999:J2999)&lt;&gt;0,VLOOKUP(C2999,[1]!T_Resins[#Data],8,FALSE),"")</f>
        <v>60</v>
      </c>
      <c r="N2999">
        <f>IF(_xlfn.XLOOKUP(B2999,[1]Printers!$L:$L,[1]Printers!$R:$R,0,0)&gt;0,[1]Parameters!M2999,IF(SUM(E2999:J2999)&lt;&gt;0,VLOOKUP(C2999,[1]!T_Resins[#Data],9,FALSE),""))</f>
        <v>60</v>
      </c>
      <c r="O2999" t="str">
        <f t="shared" si="46"/>
        <v>PhrozenSonic4K</v>
      </c>
    </row>
    <row r="3000" spans="1:15" x14ac:dyDescent="0.25">
      <c r="A3000" t="str">
        <f t="array" ref="A3000">IF(ROW()-1&gt;COUNTA([1]!T_Printers[Printers])*COUNTA([1]!T_Resins[Resins]),"",INDEX([1]!T_Printers[Printers],INT((ROW()-2)/COUNTA([1]!T_Resins[Resins])+1)))</f>
        <v xml:space="preserve">Phrozen Sonic 4K </v>
      </c>
      <c r="B3000" t="str">
        <f>_xlfn.XLOOKUP(A3000,[1]!T_Printers[Printers],[1]!T_Printers[Icon link],,0)</f>
        <v>PhrozenSonic4K</v>
      </c>
      <c r="C3000" t="str">
        <f t="array" ref="C3000">IF(ROW()-1&gt;COUNTA([1]!T_Printers[Printers])*COUNTA([1]!T_Resins[Resins]),"",INDEX([1]!T_Resins[Resins],MOD(ROW()-2,COUNTA([1]!T_Resins[Resins]))+1))</f>
        <v>Dental Clear</v>
      </c>
      <c r="D3000">
        <f>IF(SUM(E3000:J3000)&lt;&gt;0,IF(ROW()-1&gt;COUNTA([1]!T_Printers[Printers])*COUNTA([1]!T_Resins[Resins]),"",2),"")</f>
        <v>2</v>
      </c>
      <c r="E3000" cm="1">
        <f t="array" ref="E3000">IFERROR(IF(ROW()-1&gt;COUNTA([1]!T_Printers[Printers])*COUNTA([1]!T_Resins[Resins]),"",_xlfn.IFS(ROUND(VLOOKUP(C3000,[1]!T_Resins[#Data],2,FALSE)/VLOOKUP(A3000,[1]!T_Printers[#Data],5,FALSE),1)&lt;=_xlfn.XLOOKUP(B3000,[1]Printers!L:L,[1]Printers!O:O,1,0,),ROUND(VLOOKUP(C3000,[1]!T_Resins[#Data],2,FALSE)/VLOOKUP(A3000,[1]!T_Printers[#Data],5,FALSE),1),ROUND(VLOOKUP(C3000,[1]!T_Resins[#Data],2,FALSE)/VLOOKUP(A3000,[1]!T_Printers[#Data],5,FALSE),1)&gt;_xlfn.XLOOKUP(B3000,[1]Printers!L:L,[1]Printers!O:O,1,0,),10)),"Используйте слой 100 мкм")</f>
        <v>4.9000000000000004</v>
      </c>
      <c r="F3000">
        <f>IFERROR(IF(ROUND(_xlfn.XLOOKUP([1]Parameters!B3000,[1]Printers!L:L,[1]Printers!Q:Q,,0)*E3000/10,0)*10&lt;_xlfn.XLOOKUP([1]Parameters!B3000,[1]Printers!L:L,[1]Printers!P:P,,0),ROUND(_xlfn.XLOOKUP([1]Parameters!B3000,[1]Printers!L:L,[1]Printers!Q:Q,,0)*E3000/10,0)*10,_xlfn.XLOOKUP([1]Parameters!B3000,[1]Printers!L:L,[1]Printers!P:P,,0)),"")</f>
        <v>40</v>
      </c>
      <c r="G3000" cm="1">
        <f t="array" ref="G3000">IFERROR(IF(ROW()-1&gt;COUNTA([1]!T_Printers[Printers])*COUNTA([1]!T_Resins[Resins]),"",_xlfn.IFS(ROUND(VLOOKUP(C3000,[1]!T_Resins[#Data],3,FALSE)/VLOOKUP(A3000,[1]!T_Printers[#Data],5,FALSE),1)&lt;=_xlfn.XLOOKUP(B3000,[1]Printers!L:L,[1]Printers!O:O,1,0,),ROUND(VLOOKUP(C3000,[1]!T_Resins[#Data],3,FALSE)/VLOOKUP(A3000,[1]!T_Printers[#Data],5,FALSE),1),ROUND(VLOOKUP(C3000,[1]!T_Resins[#Data],3,FALSE)/VLOOKUP(A3000,[1]!T_Printers[#Data],5,FALSE),1)&gt;_xlfn.XLOOKUP(B3000,[1]Printers!L:L,[1]Printers!O:O,1,0,),10)),"")</f>
        <v>6.3</v>
      </c>
      <c r="H3000">
        <f>IFERROR(IF(ROUND(_xlfn.XLOOKUP([1]Parameters!B3000,[1]Printers!L:L,[1]Printers!Q:Q,,0)*G3000/10,0)*10&lt;_xlfn.XLOOKUP([1]Parameters!B3000,[1]Printers!L:L,[1]Printers!P:P,,0),ROUND(_xlfn.XLOOKUP([1]Parameters!B3000,[1]Printers!L:L,[1]Printers!Q:Q,,0)*G3000/10,0)*10,_xlfn.XLOOKUP([1]Parameters!B3000,[1]Printers!L:L,[1]Printers!P:P,,0)),"")</f>
        <v>60</v>
      </c>
      <c r="I3000" s="3" t="str" cm="1">
        <f t="array" ref="I3000">IFERROR(IF(ROW()-1&gt;COUNTA([1]!T_Printers[Printers])*COUNTA([1]!T_Resins[Resins]),"",_xlfn.IFS(ROUND(VLOOKUP(C3000,[1]!T_Resins[#Data],4,FALSE)/VLOOKUP(A3000,[1]!T_Printers[#Data],5,FALSE),1)&lt;=_xlfn.XLOOKUP(B3000,[1]Printers!L:L,[1]Printers!O:O,1,0,),ROUND(VLOOKUP(C3000,[1]!T_Resins[#Data],4,FALSE)/VLOOKUP(A3000,[1]!T_Printers[#Data],5,FALSE),1),ROUND(VLOOKUP(C3000,[1]!T_Resins[#Data],4,FALSE)/VLOOKUP(A3000,[1]!T_Printers[#Data],5,FALSE),1)&gt;_xlfn.XLOOKUP(B3000,[1]Printers!L:L,[1]Printers!O:O,1,0,),"")),"")</f>
        <v/>
      </c>
      <c r="J3000" t="str">
        <f>IFERROR(IF(ROUND(_xlfn.XLOOKUP([1]Parameters!B3000,[1]Printers!L:L,[1]Printers!Q:Q,,0)*I3000/10,0)*10&lt;_xlfn.XLOOKUP([1]Parameters!B3000,[1]Printers!L:L,[1]Printers!P:P,,0),ROUND(_xlfn.XLOOKUP([1]Parameters!B3000,[1]Printers!L:L,[1]Printers!Q:Q,,0)*I3000/10,0)*10,_xlfn.XLOOKUP([1]Parameters!B3000,[1]Printers!L:L,[1]Printers!P:P,,0)),"")</f>
        <v/>
      </c>
      <c r="K3000">
        <f>IF(SUM(E3000:J3000)&lt;&gt;0,VLOOKUP(A3000,[1]!T_Printers[#Data],10,FALSE)+VLOOKUP(C3000,[1]!T_Resins[#Data],10,FALSE),"")</f>
        <v>3</v>
      </c>
      <c r="L3000">
        <f>IF(SUM(E3000:J3000)&lt;&gt;0,VLOOKUP(A3000,[1]!T_Printers[#Data],11,FALSE),"")</f>
        <v>5</v>
      </c>
      <c r="M3000">
        <f>IF(SUM(E3000:J3000)&lt;&gt;0,VLOOKUP(C3000,[1]!T_Resins[#Data],8,FALSE),"")</f>
        <v>120</v>
      </c>
      <c r="N3000">
        <f>IF(_xlfn.XLOOKUP(B3000,[1]Printers!$L:$L,[1]Printers!$R:$R,0,0)&gt;0,[1]Parameters!M3000,IF(SUM(E3000:J3000)&lt;&gt;0,VLOOKUP(C3000,[1]!T_Resins[#Data],9,FALSE),""))</f>
        <v>180</v>
      </c>
      <c r="O3000" t="str">
        <f t="shared" si="46"/>
        <v>PhrozenSonic4K</v>
      </c>
    </row>
    <row r="3001" spans="1:15" x14ac:dyDescent="0.25">
      <c r="A3001" t="str">
        <f t="array" ref="A3001">IF(ROW()-1&gt;COUNTA([1]!T_Printers[Printers])*COUNTA([1]!T_Resins[Resins]),"",INDEX([1]!T_Printers[Printers],INT((ROW()-2)/COUNTA([1]!T_Resins[Resins])+1)))</f>
        <v xml:space="preserve">Phrozen Sonic 4K </v>
      </c>
      <c r="B3001" t="str">
        <f>_xlfn.XLOOKUP(A3001,[1]!T_Printers[Printers],[1]!T_Printers[Icon link],,0)</f>
        <v>PhrozenSonic4K</v>
      </c>
      <c r="C3001" t="str">
        <f t="array" ref="C3001">IF(ROW()-1&gt;COUNTA([1]!T_Printers[Printers])*COUNTA([1]!T_Resins[Resins]),"",INDEX([1]!T_Resins[Resins],MOD(ROW()-2,COUNTA([1]!T_Resins[Resins]))+1))</f>
        <v>Dental Clear Pro</v>
      </c>
      <c r="D3001">
        <f>IF(SUM(E3001:J3001)&lt;&gt;0,IF(ROW()-1&gt;COUNTA([1]!T_Printers[Printers])*COUNTA([1]!T_Resins[Resins]),"",2),"")</f>
        <v>2</v>
      </c>
      <c r="E3001" t="str" cm="1">
        <f t="array" ref="E3001">IFERROR(IF(ROW()-1&gt;COUNTA([1]!T_Printers[Printers])*COUNTA([1]!T_Resins[Resins]),"",_xlfn.IFS(ROUND(VLOOKUP(C3001,[1]!T_Resins[#Data],2,FALSE)/VLOOKUP(A3001,[1]!T_Printers[#Data],5,FALSE),1)&lt;=_xlfn.XLOOKUP(B3001,[1]Printers!L:L,[1]Printers!O:O,1,0,),ROUND(VLOOKUP(C3001,[1]!T_Resins[#Data],2,FALSE)/VLOOKUP(A3001,[1]!T_Printers[#Data],5,FALSE),1),ROUND(VLOOKUP(C3001,[1]!T_Resins[#Data],2,FALSE)/VLOOKUP(A3001,[1]!T_Printers[#Data],5,FALSE),1)&gt;_xlfn.XLOOKUP(B3001,[1]Printers!L:L,[1]Printers!O:O,1,0,),10)),"Используйте слой 100 мкм")</f>
        <v>Используйте слой 100 мкм</v>
      </c>
      <c r="F3001" t="str">
        <f>IFERROR(IF(ROUND(_xlfn.XLOOKUP([1]Parameters!B3001,[1]Printers!L:L,[1]Printers!Q:Q,,0)*E3001/10,0)*10&lt;_xlfn.XLOOKUP([1]Parameters!B3001,[1]Printers!L:L,[1]Printers!P:P,,0),ROUND(_xlfn.XLOOKUP([1]Parameters!B3001,[1]Printers!L:L,[1]Printers!Q:Q,,0)*E3001/10,0)*10,_xlfn.XLOOKUP([1]Parameters!B3001,[1]Printers!L:L,[1]Printers!P:P,,0)),"")</f>
        <v/>
      </c>
      <c r="G3001" cm="1">
        <f t="array" ref="G3001">IFERROR(IF(ROW()-1&gt;COUNTA([1]!T_Printers[Printers])*COUNTA([1]!T_Resins[Resins]),"",_xlfn.IFS(ROUND(VLOOKUP(C3001,[1]!T_Resins[#Data],3,FALSE)/VLOOKUP(A3001,[1]!T_Printers[#Data],5,FALSE),1)&lt;=_xlfn.XLOOKUP(B3001,[1]Printers!L:L,[1]Printers!O:O,1,0,),ROUND(VLOOKUP(C3001,[1]!T_Resins[#Data],3,FALSE)/VLOOKUP(A3001,[1]!T_Printers[#Data],5,FALSE),1),ROUND(VLOOKUP(C3001,[1]!T_Resins[#Data],3,FALSE)/VLOOKUP(A3001,[1]!T_Printers[#Data],5,FALSE),1)&gt;_xlfn.XLOOKUP(B3001,[1]Printers!L:L,[1]Printers!O:O,1,0,),10)),"")</f>
        <v>10.199999999999999</v>
      </c>
      <c r="H3001">
        <f>IFERROR(IF(ROUND(_xlfn.XLOOKUP([1]Parameters!B3001,[1]Printers!L:L,[1]Printers!Q:Q,,0)*G3001/10,0)*10&lt;_xlfn.XLOOKUP([1]Parameters!B3001,[1]Printers!L:L,[1]Printers!P:P,,0),ROUND(_xlfn.XLOOKUP([1]Parameters!B3001,[1]Printers!L:L,[1]Printers!Q:Q,,0)*G3001/10,0)*10,_xlfn.XLOOKUP([1]Parameters!B3001,[1]Printers!L:L,[1]Printers!P:P,,0)),"")</f>
        <v>90</v>
      </c>
      <c r="I3001" s="3" cm="1">
        <f t="array" ref="I3001">IFERROR(IF(ROW()-1&gt;COUNTA([1]!T_Printers[Printers])*COUNTA([1]!T_Resins[Resins]),"",_xlfn.IFS(ROUND(VLOOKUP(C3001,[1]!T_Resins[#Data],4,FALSE)/VLOOKUP(A3001,[1]!T_Printers[#Data],5,FALSE),1)&lt;=_xlfn.XLOOKUP(B3001,[1]Printers!L:L,[1]Printers!O:O,1,0,),ROUND(VLOOKUP(C3001,[1]!T_Resins[#Data],4,FALSE)/VLOOKUP(A3001,[1]!T_Printers[#Data],5,FALSE),1),ROUND(VLOOKUP(C3001,[1]!T_Resins[#Data],4,FALSE)/VLOOKUP(A3001,[1]!T_Printers[#Data],5,FALSE),1)&gt;_xlfn.XLOOKUP(B3001,[1]Printers!L:L,[1]Printers!O:O,1,0,),"")),"")</f>
        <v>13.3</v>
      </c>
      <c r="J3001">
        <f>IFERROR(IF(ROUND(_xlfn.XLOOKUP([1]Parameters!B3001,[1]Printers!L:L,[1]Printers!Q:Q,,0)*I3001/10,0)*10&lt;_xlfn.XLOOKUP([1]Parameters!B3001,[1]Printers!L:L,[1]Printers!P:P,,0),ROUND(_xlfn.XLOOKUP([1]Parameters!B3001,[1]Printers!L:L,[1]Printers!Q:Q,,0)*I3001/10,0)*10,_xlfn.XLOOKUP([1]Parameters!B3001,[1]Printers!L:L,[1]Printers!P:P,,0)),"")</f>
        <v>100</v>
      </c>
      <c r="K3001">
        <f>IF(SUM(E3001:J3001)&lt;&gt;0,VLOOKUP(A3001,[1]!T_Printers[#Data],10,FALSE)+VLOOKUP(C3001,[1]!T_Resins[#Data],10,FALSE),"")</f>
        <v>3</v>
      </c>
      <c r="L3001">
        <f>IF(SUM(E3001:J3001)&lt;&gt;0,VLOOKUP(A3001,[1]!T_Printers[#Data],11,FALSE),"")</f>
        <v>5</v>
      </c>
      <c r="M3001">
        <f>IF(SUM(E3001:J3001)&lt;&gt;0,VLOOKUP(C3001,[1]!T_Resins[#Data],8,FALSE),"")</f>
        <v>120</v>
      </c>
      <c r="N3001">
        <f>IF(_xlfn.XLOOKUP(B3001,[1]Printers!$L:$L,[1]Printers!$R:$R,0,0)&gt;0,[1]Parameters!M3001,IF(SUM(E3001:J3001)&lt;&gt;0,VLOOKUP(C3001,[1]!T_Resins[#Data],9,FALSE),""))</f>
        <v>180</v>
      </c>
      <c r="O3001" t="str">
        <f t="shared" si="46"/>
        <v>PhrozenSonic4K</v>
      </c>
    </row>
    <row r="3002" spans="1:15" x14ac:dyDescent="0.25">
      <c r="A3002" t="str">
        <f t="array" ref="A3002">IF(ROW()-1&gt;COUNTA([1]!T_Printers[Printers])*COUNTA([1]!T_Resins[Resins]),"",INDEX([1]!T_Printers[Printers],INT((ROW()-2)/COUNTA([1]!T_Resins[Resins])+1)))</f>
        <v xml:space="preserve">Phrozen Sonic 4K </v>
      </c>
      <c r="B3002" t="str">
        <f>_xlfn.XLOOKUP(A3002,[1]!T_Printers[Printers],[1]!T_Printers[Icon link],,0)</f>
        <v>PhrozenSonic4K</v>
      </c>
      <c r="C3002" t="str">
        <f t="array" ref="C3002">IF(ROW()-1&gt;COUNTA([1]!T_Printers[Printers])*COUNTA([1]!T_Resins[Resins]),"",INDEX([1]!T_Resins[Resins],MOD(ROW()-2,COUNTA([1]!T_Resins[Resins]))+1))</f>
        <v>Dental Denture Base Soft</v>
      </c>
      <c r="D3002">
        <f>IF(SUM(E3002:J3002)&lt;&gt;0,IF(ROW()-1&gt;COUNTA([1]!T_Printers[Printers])*COUNTA([1]!T_Resins[Resins]),"",2),"")</f>
        <v>2</v>
      </c>
      <c r="E3002" cm="1">
        <f t="array" ref="E3002">IFERROR(IF(ROW()-1&gt;COUNTA([1]!T_Printers[Printers])*COUNTA([1]!T_Resins[Resins]),"",_xlfn.IFS(ROUND(VLOOKUP(C3002,[1]!T_Resins[#Data],2,FALSE)/VLOOKUP(A3002,[1]!T_Printers[#Data],5,FALSE),1)&lt;=_xlfn.XLOOKUP(B3002,[1]Printers!L:L,[1]Printers!O:O,1,0,),ROUND(VLOOKUP(C3002,[1]!T_Resins[#Data],2,FALSE)/VLOOKUP(A3002,[1]!T_Printers[#Data],5,FALSE),1),ROUND(VLOOKUP(C3002,[1]!T_Resins[#Data],2,FALSE)/VLOOKUP(A3002,[1]!T_Printers[#Data],5,FALSE),1)&gt;_xlfn.XLOOKUP(B3002,[1]Printers!L:L,[1]Printers!O:O,1,0,),10)),"Используйте слой 100 мкм")</f>
        <v>11</v>
      </c>
      <c r="F3002">
        <f>IFERROR(IF(ROUND(_xlfn.XLOOKUP([1]Parameters!B3002,[1]Printers!L:L,[1]Printers!Q:Q,,0)*E3002/10,0)*10&lt;_xlfn.XLOOKUP([1]Parameters!B3002,[1]Printers!L:L,[1]Printers!P:P,,0),ROUND(_xlfn.XLOOKUP([1]Parameters!B3002,[1]Printers!L:L,[1]Printers!Q:Q,,0)*E3002/10,0)*10,_xlfn.XLOOKUP([1]Parameters!B3002,[1]Printers!L:L,[1]Printers!P:P,,0)),"")</f>
        <v>100</v>
      </c>
      <c r="G3002" cm="1">
        <f t="array" ref="G3002">IFERROR(IF(ROW()-1&gt;COUNTA([1]!T_Printers[Printers])*COUNTA([1]!T_Resins[Resins]),"",_xlfn.IFS(ROUND(VLOOKUP(C3002,[1]!T_Resins[#Data],3,FALSE)/VLOOKUP(A3002,[1]!T_Printers[#Data],5,FALSE),1)&lt;=_xlfn.XLOOKUP(B3002,[1]Printers!L:L,[1]Printers!O:O,1,0,),ROUND(VLOOKUP(C3002,[1]!T_Resins[#Data],3,FALSE)/VLOOKUP(A3002,[1]!T_Printers[#Data],5,FALSE),1),ROUND(VLOOKUP(C3002,[1]!T_Resins[#Data],3,FALSE)/VLOOKUP(A3002,[1]!T_Printers[#Data],5,FALSE),1)&gt;_xlfn.XLOOKUP(B3002,[1]Printers!L:L,[1]Printers!O:O,1,0,),10)),"")</f>
        <v>14.3</v>
      </c>
      <c r="H3002">
        <f>IFERROR(IF(ROUND(_xlfn.XLOOKUP([1]Parameters!B3002,[1]Printers!L:L,[1]Printers!Q:Q,,0)*G3002/10,0)*10&lt;_xlfn.XLOOKUP([1]Parameters!B3002,[1]Printers!L:L,[1]Printers!P:P,,0),ROUND(_xlfn.XLOOKUP([1]Parameters!B3002,[1]Printers!L:L,[1]Printers!Q:Q,,0)*G3002/10,0)*10,_xlfn.XLOOKUP([1]Parameters!B3002,[1]Printers!L:L,[1]Printers!P:P,,0)),"")</f>
        <v>100</v>
      </c>
      <c r="I3002" s="3" t="str" cm="1">
        <f t="array" ref="I3002">IFERROR(IF(ROW()-1&gt;COUNTA([1]!T_Printers[Printers])*COUNTA([1]!T_Resins[Resins]),"",_xlfn.IFS(ROUND(VLOOKUP(C3002,[1]!T_Resins[#Data],4,FALSE)/VLOOKUP(A3002,[1]!T_Printers[#Data],5,FALSE),1)&lt;=_xlfn.XLOOKUP(B3002,[1]Printers!L:L,[1]Printers!O:O,1,0,),ROUND(VLOOKUP(C3002,[1]!T_Resins[#Data],4,FALSE)/VLOOKUP(A3002,[1]!T_Printers[#Data],5,FALSE),1),ROUND(VLOOKUP(C3002,[1]!T_Resins[#Data],4,FALSE)/VLOOKUP(A3002,[1]!T_Printers[#Data],5,FALSE),1)&gt;_xlfn.XLOOKUP(B3002,[1]Printers!L:L,[1]Printers!O:O,1,0,),"")),"")</f>
        <v/>
      </c>
      <c r="J3002" t="str">
        <f>IFERROR(IF(ROUND(_xlfn.XLOOKUP([1]Parameters!B3002,[1]Printers!L:L,[1]Printers!Q:Q,,0)*I3002/10,0)*10&lt;_xlfn.XLOOKUP([1]Parameters!B3002,[1]Printers!L:L,[1]Printers!P:P,,0),ROUND(_xlfn.XLOOKUP([1]Parameters!B3002,[1]Printers!L:L,[1]Printers!Q:Q,,0)*I3002/10,0)*10,_xlfn.XLOOKUP([1]Parameters!B3002,[1]Printers!L:L,[1]Printers!P:P,,0)),"")</f>
        <v/>
      </c>
      <c r="K3002">
        <f>IF(SUM(E3002:J3002)&lt;&gt;0,VLOOKUP(A3002,[1]!T_Printers[#Data],10,FALSE)+VLOOKUP(C3002,[1]!T_Resins[#Data],10,FALSE),"")</f>
        <v>4</v>
      </c>
      <c r="L3002">
        <f>IF(SUM(E3002:J3002)&lt;&gt;0,VLOOKUP(A3002,[1]!T_Printers[#Data],11,FALSE),"")</f>
        <v>5</v>
      </c>
      <c r="M3002">
        <f>IF(SUM(E3002:J3002)&lt;&gt;0,VLOOKUP(C3002,[1]!T_Resins[#Data],8,FALSE),"")</f>
        <v>120</v>
      </c>
      <c r="N3002">
        <f>IF(_xlfn.XLOOKUP(B3002,[1]Printers!$L:$L,[1]Printers!$R:$R,0,0)&gt;0,[1]Parameters!M3002,IF(SUM(E3002:J3002)&lt;&gt;0,VLOOKUP(C3002,[1]!T_Resins[#Data],9,FALSE),""))</f>
        <v>180</v>
      </c>
      <c r="O3002" t="str">
        <f t="shared" si="46"/>
        <v>PhrozenSonic4K</v>
      </c>
    </row>
    <row r="3003" spans="1:15" x14ac:dyDescent="0.25">
      <c r="A3003" t="str">
        <f t="array" ref="A3003">IF(ROW()-1&gt;COUNTA([1]!T_Printers[Printers])*COUNTA([1]!T_Resins[Resins]),"",INDEX([1]!T_Printers[Printers],INT((ROW()-2)/COUNTA([1]!T_Resins[Resins])+1)))</f>
        <v xml:space="preserve">Phrozen Sonic 4K </v>
      </c>
      <c r="B3003" t="str">
        <f>_xlfn.XLOOKUP(A3003,[1]!T_Printers[Printers],[1]!T_Printers[Icon link],,0)</f>
        <v>PhrozenSonic4K</v>
      </c>
      <c r="C3003" t="str">
        <f t="array" ref="C3003">IF(ROW()-1&gt;COUNTA([1]!T_Printers[Printers])*COUNTA([1]!T_Resins[Resins]),"",INDEX([1]!T_Resins[Resins],MOD(ROW()-2,COUNTA([1]!T_Resins[Resins]))+1))</f>
        <v>Dental Denture Base</v>
      </c>
      <c r="D3003">
        <f>IF(SUM(E3003:J3003)&lt;&gt;0,IF(ROW()-1&gt;COUNTA([1]!T_Printers[Printers])*COUNTA([1]!T_Resins[Resins]),"",2),"")</f>
        <v>2</v>
      </c>
      <c r="E3003" cm="1">
        <f t="array" ref="E3003">IFERROR(IF(ROW()-1&gt;COUNTA([1]!T_Printers[Printers])*COUNTA([1]!T_Resins[Resins]),"",_xlfn.IFS(ROUND(VLOOKUP(C3003,[1]!T_Resins[#Data],2,FALSE)/VLOOKUP(A3003,[1]!T_Printers[#Data],5,FALSE),1)&lt;=_xlfn.XLOOKUP(B3003,[1]Printers!L:L,[1]Printers!O:O,1,0,),ROUND(VLOOKUP(C3003,[1]!T_Resins[#Data],2,FALSE)/VLOOKUP(A3003,[1]!T_Printers[#Data],5,FALSE),1),ROUND(VLOOKUP(C3003,[1]!T_Resins[#Data],2,FALSE)/VLOOKUP(A3003,[1]!T_Printers[#Data],5,FALSE),1)&gt;_xlfn.XLOOKUP(B3003,[1]Printers!L:L,[1]Printers!O:O,1,0,),10)),"Используйте слой 100 мкм")</f>
        <v>8.6999999999999993</v>
      </c>
      <c r="F3003">
        <f>IFERROR(IF(ROUND(_xlfn.XLOOKUP([1]Parameters!B3003,[1]Printers!L:L,[1]Printers!Q:Q,,0)*E3003/10,0)*10&lt;_xlfn.XLOOKUP([1]Parameters!B3003,[1]Printers!L:L,[1]Printers!P:P,,0),ROUND(_xlfn.XLOOKUP([1]Parameters!B3003,[1]Printers!L:L,[1]Printers!Q:Q,,0)*E3003/10,0)*10,_xlfn.XLOOKUP([1]Parameters!B3003,[1]Printers!L:L,[1]Printers!P:P,,0)),"")</f>
        <v>80</v>
      </c>
      <c r="G3003" cm="1">
        <f t="array" ref="G3003">IFERROR(IF(ROW()-1&gt;COUNTA([1]!T_Printers[Printers])*COUNTA([1]!T_Resins[Resins]),"",_xlfn.IFS(ROUND(VLOOKUP(C3003,[1]!T_Resins[#Data],3,FALSE)/VLOOKUP(A3003,[1]!T_Printers[#Data],5,FALSE),1)&lt;=_xlfn.XLOOKUP(B3003,[1]Printers!L:L,[1]Printers!O:O,1,0,),ROUND(VLOOKUP(C3003,[1]!T_Resins[#Data],3,FALSE)/VLOOKUP(A3003,[1]!T_Printers[#Data],5,FALSE),1),ROUND(VLOOKUP(C3003,[1]!T_Resins[#Data],3,FALSE)/VLOOKUP(A3003,[1]!T_Printers[#Data],5,FALSE),1)&gt;_xlfn.XLOOKUP(B3003,[1]Printers!L:L,[1]Printers!O:O,1,0,),10)),"")</f>
        <v>11.3</v>
      </c>
      <c r="H3003">
        <f>IFERROR(IF(ROUND(_xlfn.XLOOKUP([1]Parameters!B3003,[1]Printers!L:L,[1]Printers!Q:Q,,0)*G3003/10,0)*10&lt;_xlfn.XLOOKUP([1]Parameters!B3003,[1]Printers!L:L,[1]Printers!P:P,,0),ROUND(_xlfn.XLOOKUP([1]Parameters!B3003,[1]Printers!L:L,[1]Printers!Q:Q,,0)*G3003/10,0)*10,_xlfn.XLOOKUP([1]Parameters!B3003,[1]Printers!L:L,[1]Printers!P:P,,0)),"")</f>
        <v>100</v>
      </c>
      <c r="I3003" s="3" t="str" cm="1">
        <f t="array" ref="I3003">IFERROR(IF(ROW()-1&gt;COUNTA([1]!T_Printers[Printers])*COUNTA([1]!T_Resins[Resins]),"",_xlfn.IFS(ROUND(VLOOKUP(C3003,[1]!T_Resins[#Data],4,FALSE)/VLOOKUP(A3003,[1]!T_Printers[#Data],5,FALSE),1)&lt;=_xlfn.XLOOKUP(B3003,[1]Printers!L:L,[1]Printers!O:O,1,0,),ROUND(VLOOKUP(C3003,[1]!T_Resins[#Data],4,FALSE)/VLOOKUP(A3003,[1]!T_Printers[#Data],5,FALSE),1),ROUND(VLOOKUP(C3003,[1]!T_Resins[#Data],4,FALSE)/VLOOKUP(A3003,[1]!T_Printers[#Data],5,FALSE),1)&gt;_xlfn.XLOOKUP(B3003,[1]Printers!L:L,[1]Printers!O:O,1,0,),"")),"")</f>
        <v/>
      </c>
      <c r="J3003" t="str">
        <f>IFERROR(IF(ROUND(_xlfn.XLOOKUP([1]Parameters!B3003,[1]Printers!L:L,[1]Printers!Q:Q,,0)*I3003/10,0)*10&lt;_xlfn.XLOOKUP([1]Parameters!B3003,[1]Printers!L:L,[1]Printers!P:P,,0),ROUND(_xlfn.XLOOKUP([1]Parameters!B3003,[1]Printers!L:L,[1]Printers!Q:Q,,0)*I3003/10,0)*10,_xlfn.XLOOKUP([1]Parameters!B3003,[1]Printers!L:L,[1]Printers!P:P,,0)),"")</f>
        <v/>
      </c>
      <c r="K3003">
        <f>IF(SUM(E3003:J3003)&lt;&gt;0,VLOOKUP(A3003,[1]!T_Printers[#Data],10,FALSE)+VLOOKUP(C3003,[1]!T_Resins[#Data],10,FALSE),"")</f>
        <v>4</v>
      </c>
      <c r="L3003">
        <f>IF(SUM(E3003:J3003)&lt;&gt;0,VLOOKUP(A3003,[1]!T_Printers[#Data],11,FALSE),"")</f>
        <v>5</v>
      </c>
      <c r="M3003">
        <f>IF(SUM(E3003:J3003)&lt;&gt;0,VLOOKUP(C3003,[1]!T_Resins[#Data],8,FALSE),"")</f>
        <v>120</v>
      </c>
      <c r="N3003">
        <f>IF(_xlfn.XLOOKUP(B3003,[1]Printers!$L:$L,[1]Printers!$R:$R,0,0)&gt;0,[1]Parameters!M3003,IF(SUM(E3003:J3003)&lt;&gt;0,VLOOKUP(C3003,[1]!T_Resins[#Data],9,FALSE),""))</f>
        <v>180</v>
      </c>
      <c r="O3003" t="str">
        <f t="shared" si="46"/>
        <v>PhrozenSonic4K</v>
      </c>
    </row>
    <row r="3004" spans="1:15" x14ac:dyDescent="0.25">
      <c r="A3004" t="str">
        <f t="array" ref="A3004">IF(ROW()-1&gt;COUNTA([1]!T_Printers[Printers])*COUNTA([1]!T_Resins[Resins]),"",INDEX([1]!T_Printers[Printers],INT((ROW()-2)/COUNTA([1]!T_Resins[Resins])+1)))</f>
        <v xml:space="preserve">Phrozen Sonic 4K </v>
      </c>
      <c r="B3004" t="str">
        <f>_xlfn.XLOOKUP(A3004,[1]!T_Printers[Printers],[1]!T_Printers[Icon link],,0)</f>
        <v>PhrozenSonic4K</v>
      </c>
      <c r="C3004" t="str">
        <f t="array" ref="C3004">IF(ROW()-1&gt;COUNTA([1]!T_Printers[Printers])*COUNTA([1]!T_Resins[Resins]),"",INDEX([1]!T_Resins[Resins],MOD(ROW()-2,COUNTA([1]!T_Resins[Resins]))+1))</f>
        <v>Dental IBT</v>
      </c>
      <c r="D3004">
        <f>IF(SUM(E3004:J3004)&lt;&gt;0,IF(ROW()-1&gt;COUNTA([1]!T_Printers[Printers])*COUNTA([1]!T_Resins[Resins]),"",2),"")</f>
        <v>2</v>
      </c>
      <c r="E3004" cm="1">
        <f t="array" ref="E3004">IFERROR(IF(ROW()-1&gt;COUNTA([1]!T_Printers[Printers])*COUNTA([1]!T_Resins[Resins]),"",_xlfn.IFS(ROUND(VLOOKUP(C3004,[1]!T_Resins[#Data],2,FALSE)/VLOOKUP(A3004,[1]!T_Printers[#Data],5,FALSE),1)&lt;=_xlfn.XLOOKUP(B3004,[1]Printers!L:L,[1]Printers!O:O,1,0,),ROUND(VLOOKUP(C3004,[1]!T_Resins[#Data],2,FALSE)/VLOOKUP(A3004,[1]!T_Printers[#Data],5,FALSE),1),ROUND(VLOOKUP(C3004,[1]!T_Resins[#Data],2,FALSE)/VLOOKUP(A3004,[1]!T_Printers[#Data],5,FALSE),1)&gt;_xlfn.XLOOKUP(B3004,[1]Printers!L:L,[1]Printers!O:O,1,0,),10)),"Используйте слой 100 мкм")</f>
        <v>5.4</v>
      </c>
      <c r="F3004">
        <f>IFERROR(IF(ROUND(_xlfn.XLOOKUP([1]Parameters!B3004,[1]Printers!L:L,[1]Printers!Q:Q,,0)*E3004/10,0)*10&lt;_xlfn.XLOOKUP([1]Parameters!B3004,[1]Printers!L:L,[1]Printers!P:P,,0),ROUND(_xlfn.XLOOKUP([1]Parameters!B3004,[1]Printers!L:L,[1]Printers!Q:Q,,0)*E3004/10,0)*10,_xlfn.XLOOKUP([1]Parameters!B3004,[1]Printers!L:L,[1]Printers!P:P,,0)),"")</f>
        <v>50</v>
      </c>
      <c r="G3004" cm="1">
        <f t="array" ref="G3004">IFERROR(IF(ROW()-1&gt;COUNTA([1]!T_Printers[Printers])*COUNTA([1]!T_Resins[Resins]),"",_xlfn.IFS(ROUND(VLOOKUP(C3004,[1]!T_Resins[#Data],3,FALSE)/VLOOKUP(A3004,[1]!T_Printers[#Data],5,FALSE),1)&lt;=_xlfn.XLOOKUP(B3004,[1]Printers!L:L,[1]Printers!O:O,1,0,),ROUND(VLOOKUP(C3004,[1]!T_Resins[#Data],3,FALSE)/VLOOKUP(A3004,[1]!T_Printers[#Data],5,FALSE),1),ROUND(VLOOKUP(C3004,[1]!T_Resins[#Data],3,FALSE)/VLOOKUP(A3004,[1]!T_Printers[#Data],5,FALSE),1)&gt;_xlfn.XLOOKUP(B3004,[1]Printers!L:L,[1]Printers!O:O,1,0,),10)),"")</f>
        <v>7</v>
      </c>
      <c r="H3004">
        <f>IFERROR(IF(ROUND(_xlfn.XLOOKUP([1]Parameters!B3004,[1]Printers!L:L,[1]Printers!Q:Q,,0)*G3004/10,0)*10&lt;_xlfn.XLOOKUP([1]Parameters!B3004,[1]Printers!L:L,[1]Printers!P:P,,0),ROUND(_xlfn.XLOOKUP([1]Parameters!B3004,[1]Printers!L:L,[1]Printers!Q:Q,,0)*G3004/10,0)*10,_xlfn.XLOOKUP([1]Parameters!B3004,[1]Printers!L:L,[1]Printers!P:P,,0)),"")</f>
        <v>60</v>
      </c>
      <c r="I3004" s="3" t="str" cm="1">
        <f t="array" ref="I3004">IFERROR(IF(ROW()-1&gt;COUNTA([1]!T_Printers[Printers])*COUNTA([1]!T_Resins[Resins]),"",_xlfn.IFS(ROUND(VLOOKUP(C3004,[1]!T_Resins[#Data],4,FALSE)/VLOOKUP(A3004,[1]!T_Printers[#Data],5,FALSE),1)&lt;=_xlfn.XLOOKUP(B3004,[1]Printers!L:L,[1]Printers!O:O,1,0,),ROUND(VLOOKUP(C3004,[1]!T_Resins[#Data],4,FALSE)/VLOOKUP(A3004,[1]!T_Printers[#Data],5,FALSE),1),ROUND(VLOOKUP(C3004,[1]!T_Resins[#Data],4,FALSE)/VLOOKUP(A3004,[1]!T_Printers[#Data],5,FALSE),1)&gt;_xlfn.XLOOKUP(B3004,[1]Printers!L:L,[1]Printers!O:O,1,0,),"")),"")</f>
        <v/>
      </c>
      <c r="J3004" t="str">
        <f>IFERROR(IF(ROUND(_xlfn.XLOOKUP([1]Parameters!B3004,[1]Printers!L:L,[1]Printers!Q:Q,,0)*I3004/10,0)*10&lt;_xlfn.XLOOKUP([1]Parameters!B3004,[1]Printers!L:L,[1]Printers!P:P,,0),ROUND(_xlfn.XLOOKUP([1]Parameters!B3004,[1]Printers!L:L,[1]Printers!Q:Q,,0)*I3004/10,0)*10,_xlfn.XLOOKUP([1]Parameters!B3004,[1]Printers!L:L,[1]Printers!P:P,,0)),"")</f>
        <v/>
      </c>
      <c r="K3004">
        <f>IF(SUM(E3004:J3004)&lt;&gt;0,VLOOKUP(A3004,[1]!T_Printers[#Data],10,FALSE)+VLOOKUP(C3004,[1]!T_Resins[#Data],10,FALSE),"")</f>
        <v>3</v>
      </c>
      <c r="L3004">
        <f>IF(SUM(E3004:J3004)&lt;&gt;0,VLOOKUP(A3004,[1]!T_Printers[#Data],11,FALSE),"")</f>
        <v>5</v>
      </c>
      <c r="M3004">
        <f>IF(SUM(E3004:J3004)&lt;&gt;0,VLOOKUP(C3004,[1]!T_Resins[#Data],8,FALSE),"")</f>
        <v>60</v>
      </c>
      <c r="N3004">
        <f>IF(_xlfn.XLOOKUP(B3004,[1]Printers!$L:$L,[1]Printers!$R:$R,0,0)&gt;0,[1]Parameters!M3004,IF(SUM(E3004:J3004)&lt;&gt;0,VLOOKUP(C3004,[1]!T_Resins[#Data],9,FALSE),""))</f>
        <v>60</v>
      </c>
      <c r="O3004" t="str">
        <f t="shared" si="46"/>
        <v>PhrozenSonic4K</v>
      </c>
    </row>
    <row r="3005" spans="1:15" x14ac:dyDescent="0.25">
      <c r="A3005" t="str">
        <f t="array" ref="A3005">IF(ROW()-1&gt;COUNTA([1]!T_Printers[Printers])*COUNTA([1]!T_Resins[Resins]),"",INDEX([1]!T_Printers[Printers],INT((ROW()-2)/COUNTA([1]!T_Resins[Resins])+1)))</f>
        <v xml:space="preserve">Phrozen Sonic 4K </v>
      </c>
      <c r="B3005" t="str">
        <f>_xlfn.XLOOKUP(A3005,[1]!T_Printers[Printers],[1]!T_Printers[Icon link],,0)</f>
        <v>PhrozenSonic4K</v>
      </c>
      <c r="C3005" t="str">
        <f t="array" ref="C3005">IF(ROW()-1&gt;COUNTA([1]!T_Printers[Printers])*COUNTA([1]!T_Resins[Resins]),"",INDEX([1]!T_Resins[Resins],MOD(ROW()-2,COUNTA([1]!T_Resins[Resins]))+1))</f>
        <v>Dental Model Biege</v>
      </c>
      <c r="D3005">
        <f>IF(SUM(E3005:J3005)&lt;&gt;0,IF(ROW()-1&gt;COUNTA([1]!T_Printers[Printers])*COUNTA([1]!T_Resins[Resins]),"",2),"")</f>
        <v>2</v>
      </c>
      <c r="E3005" cm="1">
        <f t="array" ref="E3005">IFERROR(IF(ROW()-1&gt;COUNTA([1]!T_Printers[Printers])*COUNTA([1]!T_Resins[Resins]),"",_xlfn.IFS(ROUND(VLOOKUP(C3005,[1]!T_Resins[#Data],2,FALSE)/VLOOKUP(A3005,[1]!T_Printers[#Data],5,FALSE),1)&lt;=_xlfn.XLOOKUP(B3005,[1]Printers!L:L,[1]Printers!O:O,1,0,),ROUND(VLOOKUP(C3005,[1]!T_Resins[#Data],2,FALSE)/VLOOKUP(A3005,[1]!T_Printers[#Data],5,FALSE),1),ROUND(VLOOKUP(C3005,[1]!T_Resins[#Data],2,FALSE)/VLOOKUP(A3005,[1]!T_Printers[#Data],5,FALSE),1)&gt;_xlfn.XLOOKUP(B3005,[1]Printers!L:L,[1]Printers!O:O,1,0,),10)),"Используйте слой 100 мкм")</f>
        <v>6.8</v>
      </c>
      <c r="F3005">
        <f>IFERROR(IF(ROUND(_xlfn.XLOOKUP([1]Parameters!B3005,[1]Printers!L:L,[1]Printers!Q:Q,,0)*E3005/10,0)*10&lt;_xlfn.XLOOKUP([1]Parameters!B3005,[1]Printers!L:L,[1]Printers!P:P,,0),ROUND(_xlfn.XLOOKUP([1]Parameters!B3005,[1]Printers!L:L,[1]Printers!Q:Q,,0)*E3005/10,0)*10,_xlfn.XLOOKUP([1]Parameters!B3005,[1]Printers!L:L,[1]Printers!P:P,,0)),"")</f>
        <v>60</v>
      </c>
      <c r="G3005" cm="1">
        <f t="array" ref="G3005">IFERROR(IF(ROW()-1&gt;COUNTA([1]!T_Printers[Printers])*COUNTA([1]!T_Resins[Resins]),"",_xlfn.IFS(ROUND(VLOOKUP(C3005,[1]!T_Resins[#Data],3,FALSE)/VLOOKUP(A3005,[1]!T_Printers[#Data],5,FALSE),1)&lt;=_xlfn.XLOOKUP(B3005,[1]Printers!L:L,[1]Printers!O:O,1,0,),ROUND(VLOOKUP(C3005,[1]!T_Resins[#Data],3,FALSE)/VLOOKUP(A3005,[1]!T_Printers[#Data],5,FALSE),1),ROUND(VLOOKUP(C3005,[1]!T_Resins[#Data],3,FALSE)/VLOOKUP(A3005,[1]!T_Printers[#Data],5,FALSE),1)&gt;_xlfn.XLOOKUP(B3005,[1]Printers!L:L,[1]Printers!O:O,1,0,),10)),"")</f>
        <v>8.8000000000000007</v>
      </c>
      <c r="H3005">
        <f>IFERROR(IF(ROUND(_xlfn.XLOOKUP([1]Parameters!B3005,[1]Printers!L:L,[1]Printers!Q:Q,,0)*G3005/10,0)*10&lt;_xlfn.XLOOKUP([1]Parameters!B3005,[1]Printers!L:L,[1]Printers!P:P,,0),ROUND(_xlfn.XLOOKUP([1]Parameters!B3005,[1]Printers!L:L,[1]Printers!Q:Q,,0)*G3005/10,0)*10,_xlfn.XLOOKUP([1]Parameters!B3005,[1]Printers!L:L,[1]Printers!P:P,,0)),"")</f>
        <v>80</v>
      </c>
      <c r="I3005" s="3" t="str" cm="1">
        <f t="array" ref="I3005">IFERROR(IF(ROW()-1&gt;COUNTA([1]!T_Printers[Printers])*COUNTA([1]!T_Resins[Resins]),"",_xlfn.IFS(ROUND(VLOOKUP(C3005,[1]!T_Resins[#Data],4,FALSE)/VLOOKUP(A3005,[1]!T_Printers[#Data],5,FALSE),1)&lt;=_xlfn.XLOOKUP(B3005,[1]Printers!L:L,[1]Printers!O:O,1,0,),ROUND(VLOOKUP(C3005,[1]!T_Resins[#Data],4,FALSE)/VLOOKUP(A3005,[1]!T_Printers[#Data],5,FALSE),1),ROUND(VLOOKUP(C3005,[1]!T_Resins[#Data],4,FALSE)/VLOOKUP(A3005,[1]!T_Printers[#Data],5,FALSE),1)&gt;_xlfn.XLOOKUP(B3005,[1]Printers!L:L,[1]Printers!O:O,1,0,),"")),"")</f>
        <v/>
      </c>
      <c r="J3005" t="str">
        <f>IFERROR(IF(ROUND(_xlfn.XLOOKUP([1]Parameters!B3005,[1]Printers!L:L,[1]Printers!Q:Q,,0)*I3005/10,0)*10&lt;_xlfn.XLOOKUP([1]Parameters!B3005,[1]Printers!L:L,[1]Printers!P:P,,0),ROUND(_xlfn.XLOOKUP([1]Parameters!B3005,[1]Printers!L:L,[1]Printers!Q:Q,,0)*I3005/10,0)*10,_xlfn.XLOOKUP([1]Parameters!B3005,[1]Printers!L:L,[1]Printers!P:P,,0)),"")</f>
        <v/>
      </c>
      <c r="K3005">
        <f>IF(SUM(E3005:J3005)&lt;&gt;0,VLOOKUP(A3005,[1]!T_Printers[#Data],10,FALSE)+VLOOKUP(C3005,[1]!T_Resins[#Data],10,FALSE),"")</f>
        <v>4</v>
      </c>
      <c r="L3005">
        <f>IF(SUM(E3005:J3005)&lt;&gt;0,VLOOKUP(A3005,[1]!T_Printers[#Data],11,FALSE),"")</f>
        <v>5</v>
      </c>
      <c r="M3005">
        <f>IF(SUM(E3005:J3005)&lt;&gt;0,VLOOKUP(C3005,[1]!T_Resins[#Data],8,FALSE),"")</f>
        <v>120</v>
      </c>
      <c r="N3005">
        <f>IF(_xlfn.XLOOKUP(B3005,[1]Printers!$L:$L,[1]Printers!$R:$R,0,0)&gt;0,[1]Parameters!M3005,IF(SUM(E3005:J3005)&lt;&gt;0,VLOOKUP(C3005,[1]!T_Resins[#Data],9,FALSE),""))</f>
        <v>180</v>
      </c>
      <c r="O3005" t="str">
        <f t="shared" si="46"/>
        <v>PhrozenSonic4K</v>
      </c>
    </row>
    <row r="3006" spans="1:15" x14ac:dyDescent="0.25">
      <c r="A3006" t="str">
        <f t="array" ref="A3006">IF(ROW()-1&gt;COUNTA([1]!T_Printers[Printers])*COUNTA([1]!T_Resins[Resins]),"",INDEX([1]!T_Printers[Printers],INT((ROW()-2)/COUNTA([1]!T_Resins[Resins])+1)))</f>
        <v xml:space="preserve">Phrozen Sonic 4K </v>
      </c>
      <c r="B3006" t="str">
        <f>_xlfn.XLOOKUP(A3006,[1]!T_Printers[Printers],[1]!T_Printers[Icon link],,0)</f>
        <v>PhrozenSonic4K</v>
      </c>
      <c r="C3006" t="str">
        <f t="array" ref="C3006">IF(ROW()-1&gt;COUNTA([1]!T_Printers[Printers])*COUNTA([1]!T_Resins[Resins]),"",INDEX([1]!T_Resins[Resins],MOD(ROW()-2,COUNTA([1]!T_Resins[Resins]))+1))</f>
        <v>Dental Model Bone</v>
      </c>
      <c r="D3006">
        <f>IF(SUM(E3006:J3006)&lt;&gt;0,IF(ROW()-1&gt;COUNTA([1]!T_Printers[Printers])*COUNTA([1]!T_Resins[Resins]),"",2),"")</f>
        <v>2</v>
      </c>
      <c r="E3006" cm="1">
        <f t="array" ref="E3006">IFERROR(IF(ROW()-1&gt;COUNTA([1]!T_Printers[Printers])*COUNTA([1]!T_Resins[Resins]),"",_xlfn.IFS(ROUND(VLOOKUP(C3006,[1]!T_Resins[#Data],2,FALSE)/VLOOKUP(A3006,[1]!T_Printers[#Data],5,FALSE),1)&lt;=_xlfn.XLOOKUP(B3006,[1]Printers!L:L,[1]Printers!O:O,1,0,),ROUND(VLOOKUP(C3006,[1]!T_Resins[#Data],2,FALSE)/VLOOKUP(A3006,[1]!T_Printers[#Data],5,FALSE),1),ROUND(VLOOKUP(C3006,[1]!T_Resins[#Data],2,FALSE)/VLOOKUP(A3006,[1]!T_Printers[#Data],5,FALSE),1)&gt;_xlfn.XLOOKUP(B3006,[1]Printers!L:L,[1]Printers!O:O,1,0,),10)),"Используйте слой 100 мкм")</f>
        <v>4.2</v>
      </c>
      <c r="F3006">
        <f>IFERROR(IF(ROUND(_xlfn.XLOOKUP([1]Parameters!B3006,[1]Printers!L:L,[1]Printers!Q:Q,,0)*E3006/10,0)*10&lt;_xlfn.XLOOKUP([1]Parameters!B3006,[1]Printers!L:L,[1]Printers!P:P,,0),ROUND(_xlfn.XLOOKUP([1]Parameters!B3006,[1]Printers!L:L,[1]Printers!Q:Q,,0)*E3006/10,0)*10,_xlfn.XLOOKUP([1]Parameters!B3006,[1]Printers!L:L,[1]Printers!P:P,,0)),"")</f>
        <v>40</v>
      </c>
      <c r="G3006" cm="1">
        <f t="array" ref="G3006">IFERROR(IF(ROW()-1&gt;COUNTA([1]!T_Printers[Printers])*COUNTA([1]!T_Resins[Resins]),"",_xlfn.IFS(ROUND(VLOOKUP(C3006,[1]!T_Resins[#Data],3,FALSE)/VLOOKUP(A3006,[1]!T_Printers[#Data],5,FALSE),1)&lt;=_xlfn.XLOOKUP(B3006,[1]Printers!L:L,[1]Printers!O:O,1,0,),ROUND(VLOOKUP(C3006,[1]!T_Resins[#Data],3,FALSE)/VLOOKUP(A3006,[1]!T_Printers[#Data],5,FALSE),1),ROUND(VLOOKUP(C3006,[1]!T_Resins[#Data],3,FALSE)/VLOOKUP(A3006,[1]!T_Printers[#Data],5,FALSE),1)&gt;_xlfn.XLOOKUP(B3006,[1]Printers!L:L,[1]Printers!O:O,1,0,),10)),"")</f>
        <v>5.5</v>
      </c>
      <c r="H3006">
        <f>IFERROR(IF(ROUND(_xlfn.XLOOKUP([1]Parameters!B3006,[1]Printers!L:L,[1]Printers!Q:Q,,0)*G3006/10,0)*10&lt;_xlfn.XLOOKUP([1]Parameters!B3006,[1]Printers!L:L,[1]Printers!P:P,,0),ROUND(_xlfn.XLOOKUP([1]Parameters!B3006,[1]Printers!L:L,[1]Printers!Q:Q,,0)*G3006/10,0)*10,_xlfn.XLOOKUP([1]Parameters!B3006,[1]Printers!L:L,[1]Printers!P:P,,0)),"")</f>
        <v>50</v>
      </c>
      <c r="I3006" s="3" t="str" cm="1">
        <f t="array" ref="I3006">IFERROR(IF(ROW()-1&gt;COUNTA([1]!T_Printers[Printers])*COUNTA([1]!T_Resins[Resins]),"",_xlfn.IFS(ROUND(VLOOKUP(C3006,[1]!T_Resins[#Data],4,FALSE)/VLOOKUP(A3006,[1]!T_Printers[#Data],5,FALSE),1)&lt;=_xlfn.XLOOKUP(B3006,[1]Printers!L:L,[1]Printers!O:O,1,0,),ROUND(VLOOKUP(C3006,[1]!T_Resins[#Data],4,FALSE)/VLOOKUP(A3006,[1]!T_Printers[#Data],5,FALSE),1),ROUND(VLOOKUP(C3006,[1]!T_Resins[#Data],4,FALSE)/VLOOKUP(A3006,[1]!T_Printers[#Data],5,FALSE),1)&gt;_xlfn.XLOOKUP(B3006,[1]Printers!L:L,[1]Printers!O:O,1,0,),"")),"")</f>
        <v/>
      </c>
      <c r="J3006" t="str">
        <f>IFERROR(IF(ROUND(_xlfn.XLOOKUP([1]Parameters!B3006,[1]Printers!L:L,[1]Printers!Q:Q,,0)*I3006/10,0)*10&lt;_xlfn.XLOOKUP([1]Parameters!B3006,[1]Printers!L:L,[1]Printers!P:P,,0),ROUND(_xlfn.XLOOKUP([1]Parameters!B3006,[1]Printers!L:L,[1]Printers!Q:Q,,0)*I3006/10,0)*10,_xlfn.XLOOKUP([1]Parameters!B3006,[1]Printers!L:L,[1]Printers!P:P,,0)),"")</f>
        <v/>
      </c>
      <c r="K3006">
        <f>IF(SUM(E3006:J3006)&lt;&gt;0,VLOOKUP(A3006,[1]!T_Printers[#Data],10,FALSE)+VLOOKUP(C3006,[1]!T_Resins[#Data],10,FALSE),"")</f>
        <v>4</v>
      </c>
      <c r="L3006">
        <f>IF(SUM(E3006:J3006)&lt;&gt;0,VLOOKUP(A3006,[1]!T_Printers[#Data],11,FALSE),"")</f>
        <v>5</v>
      </c>
      <c r="M3006">
        <f>IF(SUM(E3006:J3006)&lt;&gt;0,VLOOKUP(C3006,[1]!T_Resins[#Data],8,FALSE),"")</f>
        <v>120</v>
      </c>
      <c r="N3006">
        <f>IF(_xlfn.XLOOKUP(B3006,[1]Printers!$L:$L,[1]Printers!$R:$R,0,0)&gt;0,[1]Parameters!M3006,IF(SUM(E3006:J3006)&lt;&gt;0,VLOOKUP(C3006,[1]!T_Resins[#Data],9,FALSE),""))</f>
        <v>180</v>
      </c>
      <c r="O3006" t="str">
        <f t="shared" si="46"/>
        <v>PhrozenSonic4K</v>
      </c>
    </row>
    <row r="3007" spans="1:15" x14ac:dyDescent="0.25">
      <c r="A3007" t="str">
        <f t="array" ref="A3007">IF(ROW()-1&gt;COUNTA([1]!T_Printers[Printers])*COUNTA([1]!T_Resins[Resins]),"",INDEX([1]!T_Printers[Printers],INT((ROW()-2)/COUNTA([1]!T_Resins[Resins])+1)))</f>
        <v xml:space="preserve">Phrozen Sonic 4K </v>
      </c>
      <c r="B3007" t="str">
        <f>_xlfn.XLOOKUP(A3007,[1]!T_Printers[Printers],[1]!T_Printers[Icon link],,0)</f>
        <v>PhrozenSonic4K</v>
      </c>
      <c r="C3007" t="str">
        <f t="array" ref="C3007">IF(ROW()-1&gt;COUNTA([1]!T_Printers[Printers])*COUNTA([1]!T_Resins[Resins]),"",INDEX([1]!T_Resins[Resins],MOD(ROW()-2,COUNTA([1]!T_Resins[Resins]))+1))</f>
        <v>Dental Model Light Grey</v>
      </c>
      <c r="D3007">
        <f>IF(SUM(E3007:J3007)&lt;&gt;0,IF(ROW()-1&gt;COUNTA([1]!T_Printers[Printers])*COUNTA([1]!T_Resins[Resins]),"",2),"")</f>
        <v>2</v>
      </c>
      <c r="E3007" cm="1">
        <f t="array" ref="E3007">IFERROR(IF(ROW()-1&gt;COUNTA([1]!T_Printers[Printers])*COUNTA([1]!T_Resins[Resins]),"",_xlfn.IFS(ROUND(VLOOKUP(C3007,[1]!T_Resins[#Data],2,FALSE)/VLOOKUP(A3007,[1]!T_Printers[#Data],5,FALSE),1)&lt;=_xlfn.XLOOKUP(B3007,[1]Printers!L:L,[1]Printers!O:O,1,0,),ROUND(VLOOKUP(C3007,[1]!T_Resins[#Data],2,FALSE)/VLOOKUP(A3007,[1]!T_Printers[#Data],5,FALSE),1),ROUND(VLOOKUP(C3007,[1]!T_Resins[#Data],2,FALSE)/VLOOKUP(A3007,[1]!T_Printers[#Data],5,FALSE),1)&gt;_xlfn.XLOOKUP(B3007,[1]Printers!L:L,[1]Printers!O:O,1,0,),10)),"Используйте слой 100 мкм")</f>
        <v>5.3</v>
      </c>
      <c r="F3007">
        <f>IFERROR(IF(ROUND(_xlfn.XLOOKUP([1]Parameters!B3007,[1]Printers!L:L,[1]Printers!Q:Q,,0)*E3007/10,0)*10&lt;_xlfn.XLOOKUP([1]Parameters!B3007,[1]Printers!L:L,[1]Printers!P:P,,0),ROUND(_xlfn.XLOOKUP([1]Parameters!B3007,[1]Printers!L:L,[1]Printers!Q:Q,,0)*E3007/10,0)*10,_xlfn.XLOOKUP([1]Parameters!B3007,[1]Printers!L:L,[1]Printers!P:P,,0)),"")</f>
        <v>50</v>
      </c>
      <c r="G3007" cm="1">
        <f t="array" ref="G3007">IFERROR(IF(ROW()-1&gt;COUNTA([1]!T_Printers[Printers])*COUNTA([1]!T_Resins[Resins]),"",_xlfn.IFS(ROUND(VLOOKUP(C3007,[1]!T_Resins[#Data],3,FALSE)/VLOOKUP(A3007,[1]!T_Printers[#Data],5,FALSE),1)&lt;=_xlfn.XLOOKUP(B3007,[1]Printers!L:L,[1]Printers!O:O,1,0,),ROUND(VLOOKUP(C3007,[1]!T_Resins[#Data],3,FALSE)/VLOOKUP(A3007,[1]!T_Printers[#Data],5,FALSE),1),ROUND(VLOOKUP(C3007,[1]!T_Resins[#Data],3,FALSE)/VLOOKUP(A3007,[1]!T_Printers[#Data],5,FALSE),1)&gt;_xlfn.XLOOKUP(B3007,[1]Printers!L:L,[1]Printers!O:O,1,0,),10)),"")</f>
        <v>6.9</v>
      </c>
      <c r="H3007">
        <f>IFERROR(IF(ROUND(_xlfn.XLOOKUP([1]Parameters!B3007,[1]Printers!L:L,[1]Printers!Q:Q,,0)*G3007/10,0)*10&lt;_xlfn.XLOOKUP([1]Parameters!B3007,[1]Printers!L:L,[1]Printers!P:P,,0),ROUND(_xlfn.XLOOKUP([1]Parameters!B3007,[1]Printers!L:L,[1]Printers!Q:Q,,0)*G3007/10,0)*10,_xlfn.XLOOKUP([1]Parameters!B3007,[1]Printers!L:L,[1]Printers!P:P,,0)),"")</f>
        <v>60</v>
      </c>
      <c r="I3007" s="3" t="str" cm="1">
        <f t="array" ref="I3007">IFERROR(IF(ROW()-1&gt;COUNTA([1]!T_Printers[Printers])*COUNTA([1]!T_Resins[Resins]),"",_xlfn.IFS(ROUND(VLOOKUP(C3007,[1]!T_Resins[#Data],4,FALSE)/VLOOKUP(A3007,[1]!T_Printers[#Data],5,FALSE),1)&lt;=_xlfn.XLOOKUP(B3007,[1]Printers!L:L,[1]Printers!O:O,1,0,),ROUND(VLOOKUP(C3007,[1]!T_Resins[#Data],4,FALSE)/VLOOKUP(A3007,[1]!T_Printers[#Data],5,FALSE),1),ROUND(VLOOKUP(C3007,[1]!T_Resins[#Data],4,FALSE)/VLOOKUP(A3007,[1]!T_Printers[#Data],5,FALSE),1)&gt;_xlfn.XLOOKUP(B3007,[1]Printers!L:L,[1]Printers!O:O,1,0,),"")),"")</f>
        <v/>
      </c>
      <c r="J3007" t="str">
        <f>IFERROR(IF(ROUND(_xlfn.XLOOKUP([1]Parameters!B3007,[1]Printers!L:L,[1]Printers!Q:Q,,0)*I3007/10,0)*10&lt;_xlfn.XLOOKUP([1]Parameters!B3007,[1]Printers!L:L,[1]Printers!P:P,,0),ROUND(_xlfn.XLOOKUP([1]Parameters!B3007,[1]Printers!L:L,[1]Printers!Q:Q,,0)*I3007/10,0)*10,_xlfn.XLOOKUP([1]Parameters!B3007,[1]Printers!L:L,[1]Printers!P:P,,0)),"")</f>
        <v/>
      </c>
      <c r="K3007">
        <f>IF(SUM(E3007:J3007)&lt;&gt;0,VLOOKUP(A3007,[1]!T_Printers[#Data],10,FALSE)+VLOOKUP(C3007,[1]!T_Resins[#Data],10,FALSE),"")</f>
        <v>4</v>
      </c>
      <c r="L3007">
        <f>IF(SUM(E3007:J3007)&lt;&gt;0,VLOOKUP(A3007,[1]!T_Printers[#Data],11,FALSE),"")</f>
        <v>5</v>
      </c>
      <c r="M3007">
        <f>IF(SUM(E3007:J3007)&lt;&gt;0,VLOOKUP(C3007,[1]!T_Resins[#Data],8,FALSE),"")</f>
        <v>120</v>
      </c>
      <c r="N3007">
        <f>IF(_xlfn.XLOOKUP(B3007,[1]Printers!$L:$L,[1]Printers!$R:$R,0,0)&gt;0,[1]Parameters!M3007,IF(SUM(E3007:J3007)&lt;&gt;0,VLOOKUP(C3007,[1]!T_Resins[#Data],9,FALSE),""))</f>
        <v>180</v>
      </c>
      <c r="O3007" t="str">
        <f t="shared" si="46"/>
        <v>PhrozenSonic4K</v>
      </c>
    </row>
    <row r="3008" spans="1:15" x14ac:dyDescent="0.25">
      <c r="A3008" t="str">
        <f t="array" ref="A3008">IF(ROW()-1&gt;COUNTA([1]!T_Printers[Printers])*COUNTA([1]!T_Resins[Resins]),"",INDEX([1]!T_Printers[Printers],INT((ROW()-2)/COUNTA([1]!T_Resins[Resins])+1)))</f>
        <v xml:space="preserve">Phrozen Sonic 4K </v>
      </c>
      <c r="B3008" t="str">
        <f>_xlfn.XLOOKUP(A3008,[1]!T_Printers[Printers],[1]!T_Printers[Icon link],,0)</f>
        <v>PhrozenSonic4K</v>
      </c>
      <c r="C3008" t="str">
        <f t="array" ref="C3008">IF(ROW()-1&gt;COUNTA([1]!T_Printers[Printers])*COUNTA([1]!T_Resins[Resins]),"",INDEX([1]!T_Resins[Resins],MOD(ROW()-2,COUNTA([1]!T_Resins[Resins]))+1))</f>
        <v>Dental Peach</v>
      </c>
      <c r="D3008">
        <f>IF(SUM(E3008:J3008)&lt;&gt;0,IF(ROW()-1&gt;COUNTA([1]!T_Printers[Printers])*COUNTA([1]!T_Resins[Resins]),"",2),"")</f>
        <v>2</v>
      </c>
      <c r="E3008" cm="1">
        <f t="array" ref="E3008">IFERROR(IF(ROW()-1&gt;COUNTA([1]!T_Printers[Printers])*COUNTA([1]!T_Resins[Resins]),"",_xlfn.IFS(ROUND(VLOOKUP(C3008,[1]!T_Resins[#Data],2,FALSE)/VLOOKUP(A3008,[1]!T_Printers[#Data],5,FALSE),1)&lt;=_xlfn.XLOOKUP(B3008,[1]Printers!L:L,[1]Printers!O:O,1,0,),ROUND(VLOOKUP(C3008,[1]!T_Resins[#Data],2,FALSE)/VLOOKUP(A3008,[1]!T_Printers[#Data],5,FALSE),1),ROUND(VLOOKUP(C3008,[1]!T_Resins[#Data],2,FALSE)/VLOOKUP(A3008,[1]!T_Printers[#Data],5,FALSE),1)&gt;_xlfn.XLOOKUP(B3008,[1]Printers!L:L,[1]Printers!O:O,1,0,),10)),"Используйте слой 100 мкм")</f>
        <v>6.8</v>
      </c>
      <c r="F3008">
        <f>IFERROR(IF(ROUND(_xlfn.XLOOKUP([1]Parameters!B3008,[1]Printers!L:L,[1]Printers!Q:Q,,0)*E3008/10,0)*10&lt;_xlfn.XLOOKUP([1]Parameters!B3008,[1]Printers!L:L,[1]Printers!P:P,,0),ROUND(_xlfn.XLOOKUP([1]Parameters!B3008,[1]Printers!L:L,[1]Printers!Q:Q,,0)*E3008/10,0)*10,_xlfn.XLOOKUP([1]Parameters!B3008,[1]Printers!L:L,[1]Printers!P:P,,0)),"")</f>
        <v>60</v>
      </c>
      <c r="G3008" cm="1">
        <f t="array" ref="G3008">IFERROR(IF(ROW()-1&gt;COUNTA([1]!T_Printers[Printers])*COUNTA([1]!T_Resins[Resins]),"",_xlfn.IFS(ROUND(VLOOKUP(C3008,[1]!T_Resins[#Data],3,FALSE)/VLOOKUP(A3008,[1]!T_Printers[#Data],5,FALSE),1)&lt;=_xlfn.XLOOKUP(B3008,[1]Printers!L:L,[1]Printers!O:O,1,0,),ROUND(VLOOKUP(C3008,[1]!T_Resins[#Data],3,FALSE)/VLOOKUP(A3008,[1]!T_Printers[#Data],5,FALSE),1),ROUND(VLOOKUP(C3008,[1]!T_Resins[#Data],3,FALSE)/VLOOKUP(A3008,[1]!T_Printers[#Data],5,FALSE),1)&gt;_xlfn.XLOOKUP(B3008,[1]Printers!L:L,[1]Printers!O:O,1,0,),10)),"")</f>
        <v>8.8000000000000007</v>
      </c>
      <c r="H3008">
        <f>IFERROR(IF(ROUND(_xlfn.XLOOKUP([1]Parameters!B3008,[1]Printers!L:L,[1]Printers!Q:Q,,0)*G3008/10,0)*10&lt;_xlfn.XLOOKUP([1]Parameters!B3008,[1]Printers!L:L,[1]Printers!P:P,,0),ROUND(_xlfn.XLOOKUP([1]Parameters!B3008,[1]Printers!L:L,[1]Printers!Q:Q,,0)*G3008/10,0)*10,_xlfn.XLOOKUP([1]Parameters!B3008,[1]Printers!L:L,[1]Printers!P:P,,0)),"")</f>
        <v>80</v>
      </c>
      <c r="I3008" s="3" t="str" cm="1">
        <f t="array" ref="I3008">IFERROR(IF(ROW()-1&gt;COUNTA([1]!T_Printers[Printers])*COUNTA([1]!T_Resins[Resins]),"",_xlfn.IFS(ROUND(VLOOKUP(C3008,[1]!T_Resins[#Data],4,FALSE)/VLOOKUP(A3008,[1]!T_Printers[#Data],5,FALSE),1)&lt;=_xlfn.XLOOKUP(B3008,[1]Printers!L:L,[1]Printers!O:O,1,0,),ROUND(VLOOKUP(C3008,[1]!T_Resins[#Data],4,FALSE)/VLOOKUP(A3008,[1]!T_Printers[#Data],5,FALSE),1),ROUND(VLOOKUP(C3008,[1]!T_Resins[#Data],4,FALSE)/VLOOKUP(A3008,[1]!T_Printers[#Data],5,FALSE),1)&gt;_xlfn.XLOOKUP(B3008,[1]Printers!L:L,[1]Printers!O:O,1,0,),"")),"")</f>
        <v/>
      </c>
      <c r="J3008" t="str">
        <f>IFERROR(IF(ROUND(_xlfn.XLOOKUP([1]Parameters!B3008,[1]Printers!L:L,[1]Printers!Q:Q,,0)*I3008/10,0)*10&lt;_xlfn.XLOOKUP([1]Parameters!B3008,[1]Printers!L:L,[1]Printers!P:P,,0),ROUND(_xlfn.XLOOKUP([1]Parameters!B3008,[1]Printers!L:L,[1]Printers!Q:Q,,0)*I3008/10,0)*10,_xlfn.XLOOKUP([1]Parameters!B3008,[1]Printers!L:L,[1]Printers!P:P,,0)),"")</f>
        <v/>
      </c>
      <c r="K3008">
        <f>IF(SUM(E3008:J3008)&lt;&gt;0,VLOOKUP(A3008,[1]!T_Printers[#Data],10,FALSE)+VLOOKUP(C3008,[1]!T_Resins[#Data],10,FALSE),"")</f>
        <v>4</v>
      </c>
      <c r="L3008">
        <f>IF(SUM(E3008:J3008)&lt;&gt;0,VLOOKUP(A3008,[1]!T_Printers[#Data],11,FALSE),"")</f>
        <v>5</v>
      </c>
      <c r="M3008">
        <f>IF(SUM(E3008:J3008)&lt;&gt;0,VLOOKUP(C3008,[1]!T_Resins[#Data],8,FALSE),"")</f>
        <v>120</v>
      </c>
      <c r="N3008">
        <f>IF(_xlfn.XLOOKUP(B3008,[1]Printers!$L:$L,[1]Printers!$R:$R,0,0)&gt;0,[1]Parameters!M3008,IF(SUM(E3008:J3008)&lt;&gt;0,VLOOKUP(C3008,[1]!T_Resins[#Data],9,FALSE),""))</f>
        <v>180</v>
      </c>
      <c r="O3008" t="str">
        <f t="shared" si="46"/>
        <v>PhrozenSonic4K</v>
      </c>
    </row>
    <row r="3009" spans="1:15" x14ac:dyDescent="0.25">
      <c r="A3009" t="str">
        <f t="array" ref="A3009">IF(ROW()-1&gt;COUNTA([1]!T_Printers[Printers])*COUNTA([1]!T_Resins[Resins]),"",INDEX([1]!T_Printers[Printers],INT((ROW()-2)/COUNTA([1]!T_Resins[Resins])+1)))</f>
        <v xml:space="preserve">Phrozen Sonic 4K </v>
      </c>
      <c r="B3009" t="str">
        <f>_xlfn.XLOOKUP(A3009,[1]!T_Printers[Printers],[1]!T_Printers[Icon link],,0)</f>
        <v>PhrozenSonic4K</v>
      </c>
      <c r="C3009" t="str">
        <f t="array" ref="C3009">IF(ROW()-1&gt;COUNTA([1]!T_Printers[Printers])*COUNTA([1]!T_Resins[Resins]),"",INDEX([1]!T_Resins[Resins],MOD(ROW()-2,COUNTA([1]!T_Resins[Resins]))+1))</f>
        <v>Dental Pink</v>
      </c>
      <c r="D3009">
        <f>IF(SUM(E3009:J3009)&lt;&gt;0,IF(ROW()-1&gt;COUNTA([1]!T_Printers[Printers])*COUNTA([1]!T_Resins[Resins]),"",2),"")</f>
        <v>2</v>
      </c>
      <c r="E3009" cm="1">
        <f t="array" ref="E3009">IFERROR(IF(ROW()-1&gt;COUNTA([1]!T_Printers[Printers])*COUNTA([1]!T_Resins[Resins]),"",_xlfn.IFS(ROUND(VLOOKUP(C3009,[1]!T_Resins[#Data],2,FALSE)/VLOOKUP(A3009,[1]!T_Printers[#Data],5,FALSE),1)&lt;=_xlfn.XLOOKUP(B3009,[1]Printers!L:L,[1]Printers!O:O,1,0,),ROUND(VLOOKUP(C3009,[1]!T_Resins[#Data],2,FALSE)/VLOOKUP(A3009,[1]!T_Printers[#Data],5,FALSE),1),ROUND(VLOOKUP(C3009,[1]!T_Resins[#Data],2,FALSE)/VLOOKUP(A3009,[1]!T_Printers[#Data],5,FALSE),1)&gt;_xlfn.XLOOKUP(B3009,[1]Printers!L:L,[1]Printers!O:O,1,0,),10)),"Используйте слой 100 мкм")</f>
        <v>4.3</v>
      </c>
      <c r="F3009">
        <f>IFERROR(IF(ROUND(_xlfn.XLOOKUP([1]Parameters!B3009,[1]Printers!L:L,[1]Printers!Q:Q,,0)*E3009/10,0)*10&lt;_xlfn.XLOOKUP([1]Parameters!B3009,[1]Printers!L:L,[1]Printers!P:P,,0),ROUND(_xlfn.XLOOKUP([1]Parameters!B3009,[1]Printers!L:L,[1]Printers!Q:Q,,0)*E3009/10,0)*10,_xlfn.XLOOKUP([1]Parameters!B3009,[1]Printers!L:L,[1]Printers!P:P,,0)),"")</f>
        <v>40</v>
      </c>
      <c r="G3009" cm="1">
        <f t="array" ref="G3009">IFERROR(IF(ROW()-1&gt;COUNTA([1]!T_Printers[Printers])*COUNTA([1]!T_Resins[Resins]),"",_xlfn.IFS(ROUND(VLOOKUP(C3009,[1]!T_Resins[#Data],3,FALSE)/VLOOKUP(A3009,[1]!T_Printers[#Data],5,FALSE),1)&lt;=_xlfn.XLOOKUP(B3009,[1]Printers!L:L,[1]Printers!O:O,1,0,),ROUND(VLOOKUP(C3009,[1]!T_Resins[#Data],3,FALSE)/VLOOKUP(A3009,[1]!T_Printers[#Data],5,FALSE),1),ROUND(VLOOKUP(C3009,[1]!T_Resins[#Data],3,FALSE)/VLOOKUP(A3009,[1]!T_Printers[#Data],5,FALSE),1)&gt;_xlfn.XLOOKUP(B3009,[1]Printers!L:L,[1]Printers!O:O,1,0,),10)),"")</f>
        <v>5.6</v>
      </c>
      <c r="H3009">
        <f>IFERROR(IF(ROUND(_xlfn.XLOOKUP([1]Parameters!B3009,[1]Printers!L:L,[1]Printers!Q:Q,,0)*G3009/10,0)*10&lt;_xlfn.XLOOKUP([1]Parameters!B3009,[1]Printers!L:L,[1]Printers!P:P,,0),ROUND(_xlfn.XLOOKUP([1]Parameters!B3009,[1]Printers!L:L,[1]Printers!Q:Q,,0)*G3009/10,0)*10,_xlfn.XLOOKUP([1]Parameters!B3009,[1]Printers!L:L,[1]Printers!P:P,,0)),"")</f>
        <v>50</v>
      </c>
      <c r="I3009" s="3" t="str" cm="1">
        <f t="array" ref="I3009">IFERROR(IF(ROW()-1&gt;COUNTA([1]!T_Printers[Printers])*COUNTA([1]!T_Resins[Resins]),"",_xlfn.IFS(ROUND(VLOOKUP(C3009,[1]!T_Resins[#Data],4,FALSE)/VLOOKUP(A3009,[1]!T_Printers[#Data],5,FALSE),1)&lt;=_xlfn.XLOOKUP(B3009,[1]Printers!L:L,[1]Printers!O:O,1,0,),ROUND(VLOOKUP(C3009,[1]!T_Resins[#Data],4,FALSE)/VLOOKUP(A3009,[1]!T_Printers[#Data],5,FALSE),1),ROUND(VLOOKUP(C3009,[1]!T_Resins[#Data],4,FALSE)/VLOOKUP(A3009,[1]!T_Printers[#Data],5,FALSE),1)&gt;_xlfn.XLOOKUP(B3009,[1]Printers!L:L,[1]Printers!O:O,1,0,),"")),"")</f>
        <v/>
      </c>
      <c r="J3009" t="str">
        <f>IFERROR(IF(ROUND(_xlfn.XLOOKUP([1]Parameters!B3009,[1]Printers!L:L,[1]Printers!Q:Q,,0)*I3009/10,0)*10&lt;_xlfn.XLOOKUP([1]Parameters!B3009,[1]Printers!L:L,[1]Printers!P:P,,0),ROUND(_xlfn.XLOOKUP([1]Parameters!B3009,[1]Printers!L:L,[1]Printers!Q:Q,,0)*I3009/10,0)*10,_xlfn.XLOOKUP([1]Parameters!B3009,[1]Printers!L:L,[1]Printers!P:P,,0)),"")</f>
        <v/>
      </c>
      <c r="K3009">
        <f>IF(SUM(E3009:J3009)&lt;&gt;0,VLOOKUP(A3009,[1]!T_Printers[#Data],10,FALSE)+VLOOKUP(C3009,[1]!T_Resins[#Data],10,FALSE),"")</f>
        <v>3</v>
      </c>
      <c r="L3009">
        <f>IF(SUM(E3009:J3009)&lt;&gt;0,VLOOKUP(A3009,[1]!T_Printers[#Data],11,FALSE),"")</f>
        <v>5</v>
      </c>
      <c r="M3009">
        <f>IF(SUM(E3009:J3009)&lt;&gt;0,VLOOKUP(C3009,[1]!T_Resins[#Data],8,FALSE),"")</f>
        <v>120</v>
      </c>
      <c r="N3009">
        <f>IF(_xlfn.XLOOKUP(B3009,[1]Printers!$L:$L,[1]Printers!$R:$R,0,0)&gt;0,[1]Parameters!M3009,IF(SUM(E3009:J3009)&lt;&gt;0,VLOOKUP(C3009,[1]!T_Resins[#Data],9,FALSE),""))</f>
        <v>180</v>
      </c>
      <c r="O3009" t="str">
        <f t="shared" si="46"/>
        <v>PhrozenSonic4K</v>
      </c>
    </row>
    <row r="3010" spans="1:15" x14ac:dyDescent="0.25">
      <c r="A3010" t="str">
        <f t="array" ref="A3010">IF(ROW()-1&gt;COUNTA([1]!T_Printers[Printers])*COUNTA([1]!T_Resins[Resins]),"",INDEX([1]!T_Printers[Printers],INT((ROW()-2)/COUNTA([1]!T_Resins[Resins])+1)))</f>
        <v xml:space="preserve">Phrozen Sonic 4K </v>
      </c>
      <c r="B3010" t="str">
        <f>_xlfn.XLOOKUP(A3010,[1]!T_Printers[Printers],[1]!T_Printers[Icon link],,0)</f>
        <v>PhrozenSonic4K</v>
      </c>
      <c r="C3010" t="str">
        <f t="array" ref="C3010">IF(ROW()-1&gt;COUNTA([1]!T_Printers[Printers])*COUNTA([1]!T_Resins[Resins]),"",INDEX([1]!T_Resins[Resins],MOD(ROW()-2,COUNTA([1]!T_Resins[Resins]))+1))</f>
        <v>Dental Soft Pink</v>
      </c>
      <c r="D3010">
        <f>IF(SUM(E3010:J3010)&lt;&gt;0,IF(ROW()-1&gt;COUNTA([1]!T_Printers[Printers])*COUNTA([1]!T_Resins[Resins]),"",2),"")</f>
        <v>2</v>
      </c>
      <c r="E3010" cm="1">
        <f t="array" ref="E3010">IFERROR(IF(ROW()-1&gt;COUNTA([1]!T_Printers[Printers])*COUNTA([1]!T_Resins[Resins]),"",_xlfn.IFS(ROUND(VLOOKUP(C3010,[1]!T_Resins[#Data],2,FALSE)/VLOOKUP(A3010,[1]!T_Printers[#Data],5,FALSE),1)&lt;=_xlfn.XLOOKUP(B3010,[1]Printers!L:L,[1]Printers!O:O,1,0,),ROUND(VLOOKUP(C3010,[1]!T_Resins[#Data],2,FALSE)/VLOOKUP(A3010,[1]!T_Printers[#Data],5,FALSE),1),ROUND(VLOOKUP(C3010,[1]!T_Resins[#Data],2,FALSE)/VLOOKUP(A3010,[1]!T_Printers[#Data],5,FALSE),1)&gt;_xlfn.XLOOKUP(B3010,[1]Printers!L:L,[1]Printers!O:O,1,0,),10)),"Используйте слой 100 мкм")</f>
        <v>6.4</v>
      </c>
      <c r="F3010">
        <f>IFERROR(IF(ROUND(_xlfn.XLOOKUP([1]Parameters!B3010,[1]Printers!L:L,[1]Printers!Q:Q,,0)*E3010/10,0)*10&lt;_xlfn.XLOOKUP([1]Parameters!B3010,[1]Printers!L:L,[1]Printers!P:P,,0),ROUND(_xlfn.XLOOKUP([1]Parameters!B3010,[1]Printers!L:L,[1]Printers!Q:Q,,0)*E3010/10,0)*10,_xlfn.XLOOKUP([1]Parameters!B3010,[1]Printers!L:L,[1]Printers!P:P,,0)),"")</f>
        <v>60</v>
      </c>
      <c r="G3010" cm="1">
        <f t="array" ref="G3010">IFERROR(IF(ROW()-1&gt;COUNTA([1]!T_Printers[Printers])*COUNTA([1]!T_Resins[Resins]),"",_xlfn.IFS(ROUND(VLOOKUP(C3010,[1]!T_Resins[#Data],3,FALSE)/VLOOKUP(A3010,[1]!T_Printers[#Data],5,FALSE),1)&lt;=_xlfn.XLOOKUP(B3010,[1]Printers!L:L,[1]Printers!O:O,1,0,),ROUND(VLOOKUP(C3010,[1]!T_Resins[#Data],3,FALSE)/VLOOKUP(A3010,[1]!T_Printers[#Data],5,FALSE),1),ROUND(VLOOKUP(C3010,[1]!T_Resins[#Data],3,FALSE)/VLOOKUP(A3010,[1]!T_Printers[#Data],5,FALSE),1)&gt;_xlfn.XLOOKUP(B3010,[1]Printers!L:L,[1]Printers!O:O,1,0,),10)),"")</f>
        <v>8.3000000000000007</v>
      </c>
      <c r="H3010">
        <f>IFERROR(IF(ROUND(_xlfn.XLOOKUP([1]Parameters!B3010,[1]Printers!L:L,[1]Printers!Q:Q,,0)*G3010/10,0)*10&lt;_xlfn.XLOOKUP([1]Parameters!B3010,[1]Printers!L:L,[1]Printers!P:P,,0),ROUND(_xlfn.XLOOKUP([1]Parameters!B3010,[1]Printers!L:L,[1]Printers!Q:Q,,0)*G3010/10,0)*10,_xlfn.XLOOKUP([1]Parameters!B3010,[1]Printers!L:L,[1]Printers!P:P,,0)),"")</f>
        <v>70</v>
      </c>
      <c r="I3010" s="3" t="str" cm="1">
        <f t="array" ref="I3010">IFERROR(IF(ROW()-1&gt;COUNTA([1]!T_Printers[Printers])*COUNTA([1]!T_Resins[Resins]),"",_xlfn.IFS(ROUND(VLOOKUP(C3010,[1]!T_Resins[#Data],4,FALSE)/VLOOKUP(A3010,[1]!T_Printers[#Data],5,FALSE),1)&lt;=_xlfn.XLOOKUP(B3010,[1]Printers!L:L,[1]Printers!O:O,1,0,),ROUND(VLOOKUP(C3010,[1]!T_Resins[#Data],4,FALSE)/VLOOKUP(A3010,[1]!T_Printers[#Data],5,FALSE),1),ROUND(VLOOKUP(C3010,[1]!T_Resins[#Data],4,FALSE)/VLOOKUP(A3010,[1]!T_Printers[#Data],5,FALSE),1)&gt;_xlfn.XLOOKUP(B3010,[1]Printers!L:L,[1]Printers!O:O,1,0,),"")),"")</f>
        <v/>
      </c>
      <c r="J3010" t="str">
        <f>IFERROR(IF(ROUND(_xlfn.XLOOKUP([1]Parameters!B3010,[1]Printers!L:L,[1]Printers!Q:Q,,0)*I3010/10,0)*10&lt;_xlfn.XLOOKUP([1]Parameters!B3010,[1]Printers!L:L,[1]Printers!P:P,,0),ROUND(_xlfn.XLOOKUP([1]Parameters!B3010,[1]Printers!L:L,[1]Printers!Q:Q,,0)*I3010/10,0)*10,_xlfn.XLOOKUP([1]Parameters!B3010,[1]Printers!L:L,[1]Printers!P:P,,0)),"")</f>
        <v/>
      </c>
      <c r="K3010">
        <f>IF(SUM(E3010:J3010)&lt;&gt;0,VLOOKUP(A3010,[1]!T_Printers[#Data],10,FALSE)+VLOOKUP(C3010,[1]!T_Resins[#Data],10,FALSE),"")</f>
        <v>3</v>
      </c>
      <c r="L3010">
        <f>IF(SUM(E3010:J3010)&lt;&gt;0,VLOOKUP(A3010,[1]!T_Printers[#Data],11,FALSE),"")</f>
        <v>5</v>
      </c>
      <c r="M3010">
        <f>IF(SUM(E3010:J3010)&lt;&gt;0,VLOOKUP(C3010,[1]!T_Resins[#Data],8,FALSE),"")</f>
        <v>60</v>
      </c>
      <c r="N3010">
        <f>IF(_xlfn.XLOOKUP(B3010,[1]Printers!$L:$L,[1]Printers!$R:$R,0,0)&gt;0,[1]Parameters!M3010,IF(SUM(E3010:J3010)&lt;&gt;0,VLOOKUP(C3010,[1]!T_Resins[#Data],9,FALSE),""))</f>
        <v>60</v>
      </c>
      <c r="O3010" t="str">
        <f t="shared" ref="O3010:O3073" si="47">B3010</f>
        <v>PhrozenSonic4K</v>
      </c>
    </row>
    <row r="3011" spans="1:15" x14ac:dyDescent="0.25">
      <c r="A3011" t="str">
        <f t="array" ref="A3011">IF(ROW()-1&gt;COUNTA([1]!T_Printers[Printers])*COUNTA([1]!T_Resins[Resins]),"",INDEX([1]!T_Printers[Printers],INT((ROW()-2)/COUNTA([1]!T_Resins[Resins])+1)))</f>
        <v xml:space="preserve">Phrozen Sonic 4K </v>
      </c>
      <c r="B3011" t="str">
        <f>_xlfn.XLOOKUP(A3011,[1]!T_Printers[Printers],[1]!T_Printers[Icon link],,0)</f>
        <v>PhrozenSonic4K</v>
      </c>
      <c r="C3011" t="str">
        <f t="array" ref="C3011">IF(ROW()-1&gt;COUNTA([1]!T_Printers[Printers])*COUNTA([1]!T_Resins[Resins]),"",INDEX([1]!T_Resins[Resins],MOD(ROW()-2,COUNTA([1]!T_Resins[Resins]))+1))</f>
        <v>Dental Sand A1-A2</v>
      </c>
      <c r="D3011">
        <f>IF(SUM(E3011:J3011)&lt;&gt;0,IF(ROW()-1&gt;COUNTA([1]!T_Printers[Printers])*COUNTA([1]!T_Resins[Resins]),"",2),"")</f>
        <v>2</v>
      </c>
      <c r="E3011" cm="1">
        <f t="array" ref="E3011">IFERROR(IF(ROW()-1&gt;COUNTA([1]!T_Printers[Printers])*COUNTA([1]!T_Resins[Resins]),"",_xlfn.IFS(ROUND(VLOOKUP(C3011,[1]!T_Resins[#Data],2,FALSE)/VLOOKUP(A3011,[1]!T_Printers[#Data],5,FALSE),1)&lt;=_xlfn.XLOOKUP(B3011,[1]Printers!L:L,[1]Printers!O:O,1,0,),ROUND(VLOOKUP(C3011,[1]!T_Resins[#Data],2,FALSE)/VLOOKUP(A3011,[1]!T_Printers[#Data],5,FALSE),1),ROUND(VLOOKUP(C3011,[1]!T_Resins[#Data],2,FALSE)/VLOOKUP(A3011,[1]!T_Printers[#Data],5,FALSE),1)&gt;_xlfn.XLOOKUP(B3011,[1]Printers!L:L,[1]Printers!O:O,1,0,),10)),"Используйте слой 100 мкм")</f>
        <v>3.7</v>
      </c>
      <c r="F3011">
        <f>IFERROR(IF(ROUND(_xlfn.XLOOKUP([1]Parameters!B3011,[1]Printers!L:L,[1]Printers!Q:Q,,0)*E3011/10,0)*10&lt;_xlfn.XLOOKUP([1]Parameters!B3011,[1]Printers!L:L,[1]Printers!P:P,,0),ROUND(_xlfn.XLOOKUP([1]Parameters!B3011,[1]Printers!L:L,[1]Printers!Q:Q,,0)*E3011/10,0)*10,_xlfn.XLOOKUP([1]Parameters!B3011,[1]Printers!L:L,[1]Printers!P:P,,0)),"")</f>
        <v>30</v>
      </c>
      <c r="G3011" cm="1">
        <f t="array" ref="G3011">IFERROR(IF(ROW()-1&gt;COUNTA([1]!T_Printers[Printers])*COUNTA([1]!T_Resins[Resins]),"",_xlfn.IFS(ROUND(VLOOKUP(C3011,[1]!T_Resins[#Data],3,FALSE)/VLOOKUP(A3011,[1]!T_Printers[#Data],5,FALSE),1)&lt;=_xlfn.XLOOKUP(B3011,[1]Printers!L:L,[1]Printers!O:O,1,0,),ROUND(VLOOKUP(C3011,[1]!T_Resins[#Data],3,FALSE)/VLOOKUP(A3011,[1]!T_Printers[#Data],5,FALSE),1),ROUND(VLOOKUP(C3011,[1]!T_Resins[#Data],3,FALSE)/VLOOKUP(A3011,[1]!T_Printers[#Data],5,FALSE),1)&gt;_xlfn.XLOOKUP(B3011,[1]Printers!L:L,[1]Printers!O:O,1,0,),10)),"")</f>
        <v>4.8</v>
      </c>
      <c r="H3011">
        <f>IFERROR(IF(ROUND(_xlfn.XLOOKUP([1]Parameters!B3011,[1]Printers!L:L,[1]Printers!Q:Q,,0)*G3011/10,0)*10&lt;_xlfn.XLOOKUP([1]Parameters!B3011,[1]Printers!L:L,[1]Printers!P:P,,0),ROUND(_xlfn.XLOOKUP([1]Parameters!B3011,[1]Printers!L:L,[1]Printers!Q:Q,,0)*G3011/10,0)*10,_xlfn.XLOOKUP([1]Parameters!B3011,[1]Printers!L:L,[1]Printers!P:P,,0)),"")</f>
        <v>40</v>
      </c>
      <c r="I3011" s="3" t="str" cm="1">
        <f t="array" ref="I3011">IFERROR(IF(ROW()-1&gt;COUNTA([1]!T_Printers[Printers])*COUNTA([1]!T_Resins[Resins]),"",_xlfn.IFS(ROUND(VLOOKUP(C3011,[1]!T_Resins[#Data],4,FALSE)/VLOOKUP(A3011,[1]!T_Printers[#Data],5,FALSE),1)&lt;=_xlfn.XLOOKUP(B3011,[1]Printers!L:L,[1]Printers!O:O,1,0,),ROUND(VLOOKUP(C3011,[1]!T_Resins[#Data],4,FALSE)/VLOOKUP(A3011,[1]!T_Printers[#Data],5,FALSE),1),ROUND(VLOOKUP(C3011,[1]!T_Resins[#Data],4,FALSE)/VLOOKUP(A3011,[1]!T_Printers[#Data],5,FALSE),1)&gt;_xlfn.XLOOKUP(B3011,[1]Printers!L:L,[1]Printers!O:O,1,0,),"")),"")</f>
        <v/>
      </c>
      <c r="J3011" t="str">
        <f>IFERROR(IF(ROUND(_xlfn.XLOOKUP([1]Parameters!B3011,[1]Printers!L:L,[1]Printers!Q:Q,,0)*I3011/10,0)*10&lt;_xlfn.XLOOKUP([1]Parameters!B3011,[1]Printers!L:L,[1]Printers!P:P,,0),ROUND(_xlfn.XLOOKUP([1]Parameters!B3011,[1]Printers!L:L,[1]Printers!Q:Q,,0)*I3011/10,0)*10,_xlfn.XLOOKUP([1]Parameters!B3011,[1]Printers!L:L,[1]Printers!P:P,,0)),"")</f>
        <v/>
      </c>
      <c r="K3011">
        <f>IF(SUM(E3011:J3011)&lt;&gt;0,VLOOKUP(A3011,[1]!T_Printers[#Data],10,FALSE)+VLOOKUP(C3011,[1]!T_Resins[#Data],10,FALSE),"")</f>
        <v>4</v>
      </c>
      <c r="L3011">
        <f>IF(SUM(E3011:J3011)&lt;&gt;0,VLOOKUP(A3011,[1]!T_Printers[#Data],11,FALSE),"")</f>
        <v>5</v>
      </c>
      <c r="M3011">
        <f>IF(SUM(E3011:J3011)&lt;&gt;0,VLOOKUP(C3011,[1]!T_Resins[#Data],8,FALSE),"")</f>
        <v>120</v>
      </c>
      <c r="N3011">
        <f>IF(_xlfn.XLOOKUP(B3011,[1]Printers!$L:$L,[1]Printers!$R:$R,0,0)&gt;0,[1]Parameters!M3011,IF(SUM(E3011:J3011)&lt;&gt;0,VLOOKUP(C3011,[1]!T_Resins[#Data],9,FALSE),""))</f>
        <v>180</v>
      </c>
      <c r="O3011" t="str">
        <f t="shared" si="47"/>
        <v>PhrozenSonic4K</v>
      </c>
    </row>
    <row r="3012" spans="1:15" x14ac:dyDescent="0.25">
      <c r="A3012" t="str">
        <f t="array" ref="A3012">IF(ROW()-1&gt;COUNTA([1]!T_Printers[Printers])*COUNTA([1]!T_Resins[Resins]),"",INDEX([1]!T_Printers[Printers],INT((ROW()-2)/COUNTA([1]!T_Resins[Resins])+1)))</f>
        <v xml:space="preserve">Phrozen Sonic 4K </v>
      </c>
      <c r="B3012" t="str">
        <f>_xlfn.XLOOKUP(A3012,[1]!T_Printers[Printers],[1]!T_Printers[Icon link],,0)</f>
        <v>PhrozenSonic4K</v>
      </c>
      <c r="C3012" t="str">
        <f t="array" ref="C3012">IF(ROW()-1&gt;COUNTA([1]!T_Printers[Printers])*COUNTA([1]!T_Resins[Resins]),"",INDEX([1]!T_Resins[Resins],MOD(ROW()-2,COUNTA([1]!T_Resins[Resins]))+1))</f>
        <v xml:space="preserve">Dental Sand A1-A2 (Обновленная версия) </v>
      </c>
      <c r="D3012">
        <f>IF(SUM(E3012:J3012)&lt;&gt;0,IF(ROW()-1&gt;COUNTA([1]!T_Printers[Printers])*COUNTA([1]!T_Resins[Resins]),"",2),"")</f>
        <v>2</v>
      </c>
      <c r="E3012" cm="1">
        <f t="array" ref="E3012">IFERROR(IF(ROW()-1&gt;COUNTA([1]!T_Printers[Printers])*COUNTA([1]!T_Resins[Resins]),"",_xlfn.IFS(ROUND(VLOOKUP(C3012,[1]!T_Resins[#Data],2,FALSE)/VLOOKUP(A3012,[1]!T_Printers[#Data],5,FALSE),1)&lt;=_xlfn.XLOOKUP(B3012,[1]Printers!L:L,[1]Printers!O:O,1,0,),ROUND(VLOOKUP(C3012,[1]!T_Resins[#Data],2,FALSE)/VLOOKUP(A3012,[1]!T_Printers[#Data],5,FALSE),1),ROUND(VLOOKUP(C3012,[1]!T_Resins[#Data],2,FALSE)/VLOOKUP(A3012,[1]!T_Printers[#Data],5,FALSE),1)&gt;_xlfn.XLOOKUP(B3012,[1]Printers!L:L,[1]Printers!O:O,1,0,),10)),"Используйте слой 100 мкм")</f>
        <v>9.8000000000000007</v>
      </c>
      <c r="F3012">
        <f>IFERROR(IF(ROUND(_xlfn.XLOOKUP([1]Parameters!B3012,[1]Printers!L:L,[1]Printers!Q:Q,,0)*E3012/10,0)*10&lt;_xlfn.XLOOKUP([1]Parameters!B3012,[1]Printers!L:L,[1]Printers!P:P,,0),ROUND(_xlfn.XLOOKUP([1]Parameters!B3012,[1]Printers!L:L,[1]Printers!Q:Q,,0)*E3012/10,0)*10,_xlfn.XLOOKUP([1]Parameters!B3012,[1]Printers!L:L,[1]Printers!P:P,,0)),"")</f>
        <v>90</v>
      </c>
      <c r="G3012" cm="1">
        <f t="array" ref="G3012">IFERROR(IF(ROW()-1&gt;COUNTA([1]!T_Printers[Printers])*COUNTA([1]!T_Resins[Resins]),"",_xlfn.IFS(ROUND(VLOOKUP(C3012,[1]!T_Resins[#Data],3,FALSE)/VLOOKUP(A3012,[1]!T_Printers[#Data],5,FALSE),1)&lt;=_xlfn.XLOOKUP(B3012,[1]Printers!L:L,[1]Printers!O:O,1,0,),ROUND(VLOOKUP(C3012,[1]!T_Resins[#Data],3,FALSE)/VLOOKUP(A3012,[1]!T_Printers[#Data],5,FALSE),1),ROUND(VLOOKUP(C3012,[1]!T_Resins[#Data],3,FALSE)/VLOOKUP(A3012,[1]!T_Printers[#Data],5,FALSE),1)&gt;_xlfn.XLOOKUP(B3012,[1]Printers!L:L,[1]Printers!O:O,1,0,),10)),"")</f>
        <v>10.199999999999999</v>
      </c>
      <c r="H3012">
        <f>IFERROR(IF(ROUND(_xlfn.XLOOKUP([1]Parameters!B3012,[1]Printers!L:L,[1]Printers!Q:Q,,0)*G3012/10,0)*10&lt;_xlfn.XLOOKUP([1]Parameters!B3012,[1]Printers!L:L,[1]Printers!P:P,,0),ROUND(_xlfn.XLOOKUP([1]Parameters!B3012,[1]Printers!L:L,[1]Printers!Q:Q,,0)*G3012/10,0)*10,_xlfn.XLOOKUP([1]Parameters!B3012,[1]Printers!L:L,[1]Printers!P:P,,0)),"")</f>
        <v>90</v>
      </c>
      <c r="I3012" s="3" t="str" cm="1">
        <f t="array" ref="I3012">IFERROR(IF(ROW()-1&gt;COUNTA([1]!T_Printers[Printers])*COUNTA([1]!T_Resins[Resins]),"",_xlfn.IFS(ROUND(VLOOKUP(C3012,[1]!T_Resins[#Data],4,FALSE)/VLOOKUP(A3012,[1]!T_Printers[#Data],5,FALSE),1)&lt;=_xlfn.XLOOKUP(B3012,[1]Printers!L:L,[1]Printers!O:O,1,0,),ROUND(VLOOKUP(C3012,[1]!T_Resins[#Data],4,FALSE)/VLOOKUP(A3012,[1]!T_Printers[#Data],5,FALSE),1),ROUND(VLOOKUP(C3012,[1]!T_Resins[#Data],4,FALSE)/VLOOKUP(A3012,[1]!T_Printers[#Data],5,FALSE),1)&gt;_xlfn.XLOOKUP(B3012,[1]Printers!L:L,[1]Printers!O:O,1,0,),"")),"")</f>
        <v/>
      </c>
      <c r="J3012" t="str">
        <f>IFERROR(IF(ROUND(_xlfn.XLOOKUP([1]Parameters!B3012,[1]Printers!L:L,[1]Printers!Q:Q,,0)*I3012/10,0)*10&lt;_xlfn.XLOOKUP([1]Parameters!B3012,[1]Printers!L:L,[1]Printers!P:P,,0),ROUND(_xlfn.XLOOKUP([1]Parameters!B3012,[1]Printers!L:L,[1]Printers!Q:Q,,0)*I3012/10,0)*10,_xlfn.XLOOKUP([1]Parameters!B3012,[1]Printers!L:L,[1]Printers!P:P,,0)),"")</f>
        <v/>
      </c>
      <c r="K3012">
        <f>IF(SUM(E3012:J3012)&lt;&gt;0,VLOOKUP(A3012,[1]!T_Printers[#Data],10,FALSE)+VLOOKUP(C3012,[1]!T_Resins[#Data],10,FALSE),"")</f>
        <v>4</v>
      </c>
      <c r="L3012">
        <f>IF(SUM(E3012:J3012)&lt;&gt;0,VLOOKUP(A3012,[1]!T_Printers[#Data],11,FALSE),"")</f>
        <v>5</v>
      </c>
      <c r="M3012">
        <f>IF(SUM(E3012:J3012)&lt;&gt;0,VLOOKUP(C3012,[1]!T_Resins[#Data],8,FALSE),"")</f>
        <v>120</v>
      </c>
      <c r="N3012">
        <f>IF(_xlfn.XLOOKUP(B3012,[1]Printers!$L:$L,[1]Printers!$R:$R,0,0)&gt;0,[1]Parameters!M3012,IF(SUM(E3012:J3012)&lt;&gt;0,VLOOKUP(C3012,[1]!T_Resins[#Data],9,FALSE),""))</f>
        <v>180</v>
      </c>
      <c r="O3012" t="str">
        <f t="shared" si="47"/>
        <v>PhrozenSonic4K</v>
      </c>
    </row>
    <row r="3013" spans="1:15" x14ac:dyDescent="0.25">
      <c r="A3013" t="str">
        <f t="array" ref="A3013">IF(ROW()-1&gt;COUNTA([1]!T_Printers[Printers])*COUNTA([1]!T_Resins[Resins]),"",INDEX([1]!T_Printers[Printers],INT((ROW()-2)/COUNTA([1]!T_Resins[Resins])+1)))</f>
        <v xml:space="preserve">Phrozen Sonic 4K </v>
      </c>
      <c r="B3013" t="str">
        <f>_xlfn.XLOOKUP(A3013,[1]!T_Printers[Printers],[1]!T_Printers[Icon link],,0)</f>
        <v>PhrozenSonic4K</v>
      </c>
      <c r="C3013" t="str">
        <f t="array" ref="C3013">IF(ROW()-1&gt;COUNTA([1]!T_Printers[Printers])*COUNTA([1]!T_Resins[Resins]),"",INDEX([1]!T_Resins[Resins],MOD(ROW()-2,COUNTA([1]!T_Resins[Resins]))+1))</f>
        <v>Dental Sand A3</v>
      </c>
      <c r="D3013">
        <f>IF(SUM(E3013:J3013)&lt;&gt;0,IF(ROW()-1&gt;COUNTA([1]!T_Printers[Printers])*COUNTA([1]!T_Resins[Resins]),"",2),"")</f>
        <v>2</v>
      </c>
      <c r="E3013" cm="1">
        <f t="array" ref="E3013">IFERROR(IF(ROW()-1&gt;COUNTA([1]!T_Printers[Printers])*COUNTA([1]!T_Resins[Resins]),"",_xlfn.IFS(ROUND(VLOOKUP(C3013,[1]!T_Resins[#Data],2,FALSE)/VLOOKUP(A3013,[1]!T_Printers[#Data],5,FALSE),1)&lt;=_xlfn.XLOOKUP(B3013,[1]Printers!L:L,[1]Printers!O:O,1,0,),ROUND(VLOOKUP(C3013,[1]!T_Resins[#Data],2,FALSE)/VLOOKUP(A3013,[1]!T_Printers[#Data],5,FALSE),1),ROUND(VLOOKUP(C3013,[1]!T_Resins[#Data],2,FALSE)/VLOOKUP(A3013,[1]!T_Printers[#Data],5,FALSE),1)&gt;_xlfn.XLOOKUP(B3013,[1]Printers!L:L,[1]Printers!O:O,1,0,),10)),"Используйте слой 100 мкм")</f>
        <v>3.7</v>
      </c>
      <c r="F3013">
        <f>IFERROR(IF(ROUND(_xlfn.XLOOKUP([1]Parameters!B3013,[1]Printers!L:L,[1]Printers!Q:Q,,0)*E3013/10,0)*10&lt;_xlfn.XLOOKUP([1]Parameters!B3013,[1]Printers!L:L,[1]Printers!P:P,,0),ROUND(_xlfn.XLOOKUP([1]Parameters!B3013,[1]Printers!L:L,[1]Printers!Q:Q,,0)*E3013/10,0)*10,_xlfn.XLOOKUP([1]Parameters!B3013,[1]Printers!L:L,[1]Printers!P:P,,0)),"")</f>
        <v>30</v>
      </c>
      <c r="G3013" cm="1">
        <f t="array" ref="G3013">IFERROR(IF(ROW()-1&gt;COUNTA([1]!T_Printers[Printers])*COUNTA([1]!T_Resins[Resins]),"",_xlfn.IFS(ROUND(VLOOKUP(C3013,[1]!T_Resins[#Data],3,FALSE)/VLOOKUP(A3013,[1]!T_Printers[#Data],5,FALSE),1)&lt;=_xlfn.XLOOKUP(B3013,[1]Printers!L:L,[1]Printers!O:O,1,0,),ROUND(VLOOKUP(C3013,[1]!T_Resins[#Data],3,FALSE)/VLOOKUP(A3013,[1]!T_Printers[#Data],5,FALSE),1),ROUND(VLOOKUP(C3013,[1]!T_Resins[#Data],3,FALSE)/VLOOKUP(A3013,[1]!T_Printers[#Data],5,FALSE),1)&gt;_xlfn.XLOOKUP(B3013,[1]Printers!L:L,[1]Printers!O:O,1,0,),10)),"")</f>
        <v>4.8</v>
      </c>
      <c r="H3013">
        <f>IFERROR(IF(ROUND(_xlfn.XLOOKUP([1]Parameters!B3013,[1]Printers!L:L,[1]Printers!Q:Q,,0)*G3013/10,0)*10&lt;_xlfn.XLOOKUP([1]Parameters!B3013,[1]Printers!L:L,[1]Printers!P:P,,0),ROUND(_xlfn.XLOOKUP([1]Parameters!B3013,[1]Printers!L:L,[1]Printers!Q:Q,,0)*G3013/10,0)*10,_xlfn.XLOOKUP([1]Parameters!B3013,[1]Printers!L:L,[1]Printers!P:P,,0)),"")</f>
        <v>40</v>
      </c>
      <c r="I3013" s="3" t="str" cm="1">
        <f t="array" ref="I3013">IFERROR(IF(ROW()-1&gt;COUNTA([1]!T_Printers[Printers])*COUNTA([1]!T_Resins[Resins]),"",_xlfn.IFS(ROUND(VLOOKUP(C3013,[1]!T_Resins[#Data],4,FALSE)/VLOOKUP(A3013,[1]!T_Printers[#Data],5,FALSE),1)&lt;=_xlfn.XLOOKUP(B3013,[1]Printers!L:L,[1]Printers!O:O,1,0,),ROUND(VLOOKUP(C3013,[1]!T_Resins[#Data],4,FALSE)/VLOOKUP(A3013,[1]!T_Printers[#Data],5,FALSE),1),ROUND(VLOOKUP(C3013,[1]!T_Resins[#Data],4,FALSE)/VLOOKUP(A3013,[1]!T_Printers[#Data],5,FALSE),1)&gt;_xlfn.XLOOKUP(B3013,[1]Printers!L:L,[1]Printers!O:O,1,0,),"")),"")</f>
        <v/>
      </c>
      <c r="J3013" t="str">
        <f>IFERROR(IF(ROUND(_xlfn.XLOOKUP([1]Parameters!B3013,[1]Printers!L:L,[1]Printers!Q:Q,,0)*I3013/10,0)*10&lt;_xlfn.XLOOKUP([1]Parameters!B3013,[1]Printers!L:L,[1]Printers!P:P,,0),ROUND(_xlfn.XLOOKUP([1]Parameters!B3013,[1]Printers!L:L,[1]Printers!Q:Q,,0)*I3013/10,0)*10,_xlfn.XLOOKUP([1]Parameters!B3013,[1]Printers!L:L,[1]Printers!P:P,,0)),"")</f>
        <v/>
      </c>
      <c r="K3013">
        <f>IF(SUM(E3013:J3013)&lt;&gt;0,VLOOKUP(A3013,[1]!T_Printers[#Data],10,FALSE)+VLOOKUP(C3013,[1]!T_Resins[#Data],10,FALSE),"")</f>
        <v>4</v>
      </c>
      <c r="L3013">
        <f>IF(SUM(E3013:J3013)&lt;&gt;0,VLOOKUP(A3013,[1]!T_Printers[#Data],11,FALSE),"")</f>
        <v>5</v>
      </c>
      <c r="M3013">
        <f>IF(SUM(E3013:J3013)&lt;&gt;0,VLOOKUP(C3013,[1]!T_Resins[#Data],8,FALSE),"")</f>
        <v>120</v>
      </c>
      <c r="N3013">
        <f>IF(_xlfn.XLOOKUP(B3013,[1]Printers!$L:$L,[1]Printers!$R:$R,0,0)&gt;0,[1]Parameters!M3013,IF(SUM(E3013:J3013)&lt;&gt;0,VLOOKUP(C3013,[1]!T_Resins[#Data],9,FALSE),""))</f>
        <v>180</v>
      </c>
      <c r="O3013" t="str">
        <f t="shared" si="47"/>
        <v>PhrozenSonic4K</v>
      </c>
    </row>
    <row r="3014" spans="1:15" x14ac:dyDescent="0.25">
      <c r="A3014" t="str">
        <f t="array" ref="A3014">IF(ROW()-1&gt;COUNTA([1]!T_Printers[Printers])*COUNTA([1]!T_Resins[Resins]),"",INDEX([1]!T_Printers[Printers],INT((ROW()-2)/COUNTA([1]!T_Resins[Resins])+1)))</f>
        <v xml:space="preserve">Phrozen Sonic 4K </v>
      </c>
      <c r="B3014" t="str">
        <f>_xlfn.XLOOKUP(A3014,[1]!T_Printers[Printers],[1]!T_Printers[Icon link],,0)</f>
        <v>PhrozenSonic4K</v>
      </c>
      <c r="C3014" t="str">
        <f t="array" ref="C3014">IF(ROW()-1&gt;COUNTA([1]!T_Printers[Printers])*COUNTA([1]!T_Resins[Resins]),"",INDEX([1]!T_Resins[Resins],MOD(ROW()-2,COUNTA([1]!T_Resins[Resins]))+1))</f>
        <v xml:space="preserve">Dental Sand A3 (Обновленная версия) </v>
      </c>
      <c r="D3014">
        <f>IF(SUM(E3014:J3014)&lt;&gt;0,IF(ROW()-1&gt;COUNTA([1]!T_Printers[Printers])*COUNTA([1]!T_Resins[Resins]),"",2),"")</f>
        <v>2</v>
      </c>
      <c r="E3014" cm="1">
        <f t="array" ref="E3014">IFERROR(IF(ROW()-1&gt;COUNTA([1]!T_Printers[Printers])*COUNTA([1]!T_Resins[Resins]),"",_xlfn.IFS(ROUND(VLOOKUP(C3014,[1]!T_Resins[#Data],2,FALSE)/VLOOKUP(A3014,[1]!T_Printers[#Data],5,FALSE),1)&lt;=_xlfn.XLOOKUP(B3014,[1]Printers!L:L,[1]Printers!O:O,1,0,),ROUND(VLOOKUP(C3014,[1]!T_Resins[#Data],2,FALSE)/VLOOKUP(A3014,[1]!T_Printers[#Data],5,FALSE),1),ROUND(VLOOKUP(C3014,[1]!T_Resins[#Data],2,FALSE)/VLOOKUP(A3014,[1]!T_Printers[#Data],5,FALSE),1)&gt;_xlfn.XLOOKUP(B3014,[1]Printers!L:L,[1]Printers!O:O,1,0,),10)),"Используйте слой 100 мкм")</f>
        <v>9.8000000000000007</v>
      </c>
      <c r="F3014">
        <f>IFERROR(IF(ROUND(_xlfn.XLOOKUP([1]Parameters!B3014,[1]Printers!L:L,[1]Printers!Q:Q,,0)*E3014/10,0)*10&lt;_xlfn.XLOOKUP([1]Parameters!B3014,[1]Printers!L:L,[1]Printers!P:P,,0),ROUND(_xlfn.XLOOKUP([1]Parameters!B3014,[1]Printers!L:L,[1]Printers!Q:Q,,0)*E3014/10,0)*10,_xlfn.XLOOKUP([1]Parameters!B3014,[1]Printers!L:L,[1]Printers!P:P,,0)),"")</f>
        <v>90</v>
      </c>
      <c r="G3014" cm="1">
        <f t="array" ref="G3014">IFERROR(IF(ROW()-1&gt;COUNTA([1]!T_Printers[Printers])*COUNTA([1]!T_Resins[Resins]),"",_xlfn.IFS(ROUND(VLOOKUP(C3014,[1]!T_Resins[#Data],3,FALSE)/VLOOKUP(A3014,[1]!T_Printers[#Data],5,FALSE),1)&lt;=_xlfn.XLOOKUP(B3014,[1]Printers!L:L,[1]Printers!O:O,1,0,),ROUND(VLOOKUP(C3014,[1]!T_Resins[#Data],3,FALSE)/VLOOKUP(A3014,[1]!T_Printers[#Data],5,FALSE),1),ROUND(VLOOKUP(C3014,[1]!T_Resins[#Data],3,FALSE)/VLOOKUP(A3014,[1]!T_Printers[#Data],5,FALSE),1)&gt;_xlfn.XLOOKUP(B3014,[1]Printers!L:L,[1]Printers!O:O,1,0,),10)),"")</f>
        <v>10.199999999999999</v>
      </c>
      <c r="H3014">
        <f>IFERROR(IF(ROUND(_xlfn.XLOOKUP([1]Parameters!B3014,[1]Printers!L:L,[1]Printers!Q:Q,,0)*G3014/10,0)*10&lt;_xlfn.XLOOKUP([1]Parameters!B3014,[1]Printers!L:L,[1]Printers!P:P,,0),ROUND(_xlfn.XLOOKUP([1]Parameters!B3014,[1]Printers!L:L,[1]Printers!Q:Q,,0)*G3014/10,0)*10,_xlfn.XLOOKUP([1]Parameters!B3014,[1]Printers!L:L,[1]Printers!P:P,,0)),"")</f>
        <v>90</v>
      </c>
      <c r="I3014" s="3" t="str" cm="1">
        <f t="array" ref="I3014">IFERROR(IF(ROW()-1&gt;COUNTA([1]!T_Printers[Printers])*COUNTA([1]!T_Resins[Resins]),"",_xlfn.IFS(ROUND(VLOOKUP(C3014,[1]!T_Resins[#Data],4,FALSE)/VLOOKUP(A3014,[1]!T_Printers[#Data],5,FALSE),1)&lt;=_xlfn.XLOOKUP(B3014,[1]Printers!L:L,[1]Printers!O:O,1,0,),ROUND(VLOOKUP(C3014,[1]!T_Resins[#Data],4,FALSE)/VLOOKUP(A3014,[1]!T_Printers[#Data],5,FALSE),1),ROUND(VLOOKUP(C3014,[1]!T_Resins[#Data],4,FALSE)/VLOOKUP(A3014,[1]!T_Printers[#Data],5,FALSE),1)&gt;_xlfn.XLOOKUP(B3014,[1]Printers!L:L,[1]Printers!O:O,1,0,),"")),"")</f>
        <v/>
      </c>
      <c r="J3014" t="str">
        <f>IFERROR(IF(ROUND(_xlfn.XLOOKUP([1]Parameters!B3014,[1]Printers!L:L,[1]Printers!Q:Q,,0)*I3014/10,0)*10&lt;_xlfn.XLOOKUP([1]Parameters!B3014,[1]Printers!L:L,[1]Printers!P:P,,0),ROUND(_xlfn.XLOOKUP([1]Parameters!B3014,[1]Printers!L:L,[1]Printers!Q:Q,,0)*I3014/10,0)*10,_xlfn.XLOOKUP([1]Parameters!B3014,[1]Printers!L:L,[1]Printers!P:P,,0)),"")</f>
        <v/>
      </c>
      <c r="K3014">
        <f>IF(SUM(E3014:J3014)&lt;&gt;0,VLOOKUP(A3014,[1]!T_Printers[#Data],10,FALSE)+VLOOKUP(C3014,[1]!T_Resins[#Data],10,FALSE),"")</f>
        <v>4</v>
      </c>
      <c r="L3014">
        <f>IF(SUM(E3014:J3014)&lt;&gt;0,VLOOKUP(A3014,[1]!T_Printers[#Data],11,FALSE),"")</f>
        <v>5</v>
      </c>
      <c r="M3014">
        <f>IF(SUM(E3014:J3014)&lt;&gt;0,VLOOKUP(C3014,[1]!T_Resins[#Data],8,FALSE),"")</f>
        <v>120</v>
      </c>
      <c r="N3014">
        <f>IF(_xlfn.XLOOKUP(B3014,[1]Printers!$L:$L,[1]Printers!$R:$R,0,0)&gt;0,[1]Parameters!M3014,IF(SUM(E3014:J3014)&lt;&gt;0,VLOOKUP(C3014,[1]!T_Resins[#Data],9,FALSE),""))</f>
        <v>180</v>
      </c>
      <c r="O3014" t="str">
        <f t="shared" si="47"/>
        <v>PhrozenSonic4K</v>
      </c>
    </row>
    <row r="3015" spans="1:15" x14ac:dyDescent="0.25">
      <c r="A3015" t="str">
        <f t="array" ref="A3015">IF(ROW()-1&gt;COUNTA([1]!T_Printers[Printers])*COUNTA([1]!T_Resins[Resins]),"",INDEX([1]!T_Printers[Printers],INT((ROW()-2)/COUNTA([1]!T_Resins[Resins])+1)))</f>
        <v xml:space="preserve">Phrozen Sonic 4K </v>
      </c>
      <c r="B3015" t="str">
        <f>_xlfn.XLOOKUP(A3015,[1]!T_Printers[Printers],[1]!T_Printers[Icon link],,0)</f>
        <v>PhrozenSonic4K</v>
      </c>
      <c r="C3015" t="str">
        <f t="array" ref="C3015">IF(ROW()-1&gt;COUNTA([1]!T_Printers[Printers])*COUNTA([1]!T_Resins[Resins]),"",INDEX([1]!T_Resins[Resins],MOD(ROW()-2,COUNTA([1]!T_Resins[Resins]))+1))</f>
        <v>Dental Sand Pro A1-A2 (Crown LT)</v>
      </c>
      <c r="D3015">
        <f>IF(SUM(E3015:J3015)&lt;&gt;0,IF(ROW()-1&gt;COUNTA([1]!T_Printers[Printers])*COUNTA([1]!T_Resins[Resins]),"",2),"")</f>
        <v>2</v>
      </c>
      <c r="E3015" cm="1">
        <f t="array" ref="E3015">IFERROR(IF(ROW()-1&gt;COUNTA([1]!T_Printers[Printers])*COUNTA([1]!T_Resins[Resins]),"",_xlfn.IFS(ROUND(VLOOKUP(C3015,[1]!T_Resins[#Data],2,FALSE)/VLOOKUP(A3015,[1]!T_Printers[#Data],5,FALSE),1)&lt;=_xlfn.XLOOKUP(B3015,[1]Printers!L:L,[1]Printers!O:O,1,0,),ROUND(VLOOKUP(C3015,[1]!T_Resins[#Data],2,FALSE)/VLOOKUP(A3015,[1]!T_Printers[#Data],5,FALSE),1),ROUND(VLOOKUP(C3015,[1]!T_Resins[#Data],2,FALSE)/VLOOKUP(A3015,[1]!T_Printers[#Data],5,FALSE),1)&gt;_xlfn.XLOOKUP(B3015,[1]Printers!L:L,[1]Printers!O:O,1,0,),10)),"Используйте слой 100 мкм")</f>
        <v>16.2</v>
      </c>
      <c r="F3015">
        <f>IFERROR(IF(ROUND(_xlfn.XLOOKUP([1]Parameters!B3015,[1]Printers!L:L,[1]Printers!Q:Q,,0)*E3015/10,0)*10&lt;_xlfn.XLOOKUP([1]Parameters!B3015,[1]Printers!L:L,[1]Printers!P:P,,0),ROUND(_xlfn.XLOOKUP([1]Parameters!B3015,[1]Printers!L:L,[1]Printers!Q:Q,,0)*E3015/10,0)*10,_xlfn.XLOOKUP([1]Parameters!B3015,[1]Printers!L:L,[1]Printers!P:P,,0)),"")</f>
        <v>100</v>
      </c>
      <c r="G3015" cm="1">
        <f t="array" ref="G3015">IFERROR(IF(ROW()-1&gt;COUNTA([1]!T_Printers[Printers])*COUNTA([1]!T_Resins[Resins]),"",_xlfn.IFS(ROUND(VLOOKUP(C3015,[1]!T_Resins[#Data],3,FALSE)/VLOOKUP(A3015,[1]!T_Printers[#Data],5,FALSE),1)&lt;=_xlfn.XLOOKUP(B3015,[1]Printers!L:L,[1]Printers!O:O,1,0,),ROUND(VLOOKUP(C3015,[1]!T_Resins[#Data],3,FALSE)/VLOOKUP(A3015,[1]!T_Printers[#Data],5,FALSE),1),ROUND(VLOOKUP(C3015,[1]!T_Resins[#Data],3,FALSE)/VLOOKUP(A3015,[1]!T_Printers[#Data],5,FALSE),1)&gt;_xlfn.XLOOKUP(B3015,[1]Printers!L:L,[1]Printers!O:O,1,0,),10)),"")</f>
        <v>23.3</v>
      </c>
      <c r="H3015">
        <f>IFERROR(IF(ROUND(_xlfn.XLOOKUP([1]Parameters!B3015,[1]Printers!L:L,[1]Printers!Q:Q,,0)*G3015/10,0)*10&lt;_xlfn.XLOOKUP([1]Parameters!B3015,[1]Printers!L:L,[1]Printers!P:P,,0),ROUND(_xlfn.XLOOKUP([1]Parameters!B3015,[1]Printers!L:L,[1]Printers!Q:Q,,0)*G3015/10,0)*10,_xlfn.XLOOKUP([1]Parameters!B3015,[1]Printers!L:L,[1]Printers!P:P,,0)),"")</f>
        <v>100</v>
      </c>
      <c r="I3015" s="3" t="str" cm="1">
        <f t="array" ref="I3015">IFERROR(IF(ROW()-1&gt;COUNTA([1]!T_Printers[Printers])*COUNTA([1]!T_Resins[Resins]),"",_xlfn.IFS(ROUND(VLOOKUP(C3015,[1]!T_Resins[#Data],4,FALSE)/VLOOKUP(A3015,[1]!T_Printers[#Data],5,FALSE),1)&lt;=_xlfn.XLOOKUP(B3015,[1]Printers!L:L,[1]Printers!O:O,1,0,),ROUND(VLOOKUP(C3015,[1]!T_Resins[#Data],4,FALSE)/VLOOKUP(A3015,[1]!T_Printers[#Data],5,FALSE),1),ROUND(VLOOKUP(C3015,[1]!T_Resins[#Data],4,FALSE)/VLOOKUP(A3015,[1]!T_Printers[#Data],5,FALSE),1)&gt;_xlfn.XLOOKUP(B3015,[1]Printers!L:L,[1]Printers!O:O,1,0,),"")),"")</f>
        <v/>
      </c>
      <c r="J3015" t="str">
        <f>IFERROR(IF(ROUND(_xlfn.XLOOKUP([1]Parameters!B3015,[1]Printers!L:L,[1]Printers!Q:Q,,0)*I3015/10,0)*10&lt;_xlfn.XLOOKUP([1]Parameters!B3015,[1]Printers!L:L,[1]Printers!P:P,,0),ROUND(_xlfn.XLOOKUP([1]Parameters!B3015,[1]Printers!L:L,[1]Printers!Q:Q,,0)*I3015/10,0)*10,_xlfn.XLOOKUP([1]Parameters!B3015,[1]Printers!L:L,[1]Printers!P:P,,0)),"")</f>
        <v/>
      </c>
      <c r="K3015">
        <f>IF(SUM(E3015:J3015)&lt;&gt;0,VLOOKUP(A3015,[1]!T_Printers[#Data],10,FALSE)+VLOOKUP(C3015,[1]!T_Resins[#Data],10,FALSE),"")</f>
        <v>4</v>
      </c>
      <c r="L3015">
        <f>IF(SUM(E3015:J3015)&lt;&gt;0,VLOOKUP(A3015,[1]!T_Printers[#Data],11,FALSE),"")</f>
        <v>5</v>
      </c>
      <c r="M3015">
        <f>IF(SUM(E3015:J3015)&lt;&gt;0,VLOOKUP(C3015,[1]!T_Resins[#Data],8,FALSE),"")</f>
        <v>120</v>
      </c>
      <c r="N3015">
        <f>IF(_xlfn.XLOOKUP(B3015,[1]Printers!$L:$L,[1]Printers!$R:$R,0,0)&gt;0,[1]Parameters!M3015,IF(SUM(E3015:J3015)&lt;&gt;0,VLOOKUP(C3015,[1]!T_Resins[#Data],9,FALSE),""))</f>
        <v>180</v>
      </c>
      <c r="O3015" t="str">
        <f t="shared" si="47"/>
        <v>PhrozenSonic4K</v>
      </c>
    </row>
    <row r="3016" spans="1:15" x14ac:dyDescent="0.25">
      <c r="A3016" t="str">
        <f t="array" ref="A3016">IF(ROW()-1&gt;COUNTA([1]!T_Printers[Printers])*COUNTA([1]!T_Resins[Resins]),"",INDEX([1]!T_Printers[Printers],INT((ROW()-2)/COUNTA([1]!T_Resins[Resins])+1)))</f>
        <v xml:space="preserve">Phrozen Sonic 4K </v>
      </c>
      <c r="B3016" t="str">
        <f>_xlfn.XLOOKUP(A3016,[1]!T_Printers[Printers],[1]!T_Printers[Icon link],,0)</f>
        <v>PhrozenSonic4K</v>
      </c>
      <c r="C3016" t="str">
        <f t="array" ref="C3016">IF(ROW()-1&gt;COUNTA([1]!T_Printers[Printers])*COUNTA([1]!T_Resins[Resins]),"",INDEX([1]!T_Resins[Resins],MOD(ROW()-2,COUNTA([1]!T_Resins[Resins]))+1))</f>
        <v>Dental Sand Pro A3 (Crown LT)</v>
      </c>
      <c r="D3016">
        <f>IF(SUM(E3016:J3016)&lt;&gt;0,IF(ROW()-1&gt;COUNTA([1]!T_Printers[Printers])*COUNTA([1]!T_Resins[Resins]),"",2),"")</f>
        <v>2</v>
      </c>
      <c r="E3016" cm="1">
        <f t="array" ref="E3016">IFERROR(IF(ROW()-1&gt;COUNTA([1]!T_Printers[Printers])*COUNTA([1]!T_Resins[Resins]),"",_xlfn.IFS(ROUND(VLOOKUP(C3016,[1]!T_Resins[#Data],2,FALSE)/VLOOKUP(A3016,[1]!T_Printers[#Data],5,FALSE),1)&lt;=_xlfn.XLOOKUP(B3016,[1]Printers!L:L,[1]Printers!O:O,1,0,),ROUND(VLOOKUP(C3016,[1]!T_Resins[#Data],2,FALSE)/VLOOKUP(A3016,[1]!T_Printers[#Data],5,FALSE),1),ROUND(VLOOKUP(C3016,[1]!T_Resins[#Data],2,FALSE)/VLOOKUP(A3016,[1]!T_Printers[#Data],5,FALSE),1)&gt;_xlfn.XLOOKUP(B3016,[1]Printers!L:L,[1]Printers!O:O,1,0,),10)),"Используйте слой 100 мкм")</f>
        <v>16.2</v>
      </c>
      <c r="F3016">
        <f>IFERROR(IF(ROUND(_xlfn.XLOOKUP([1]Parameters!B3016,[1]Printers!L:L,[1]Printers!Q:Q,,0)*E3016/10,0)*10&lt;_xlfn.XLOOKUP([1]Parameters!B3016,[1]Printers!L:L,[1]Printers!P:P,,0),ROUND(_xlfn.XLOOKUP([1]Parameters!B3016,[1]Printers!L:L,[1]Printers!Q:Q,,0)*E3016/10,0)*10,_xlfn.XLOOKUP([1]Parameters!B3016,[1]Printers!L:L,[1]Printers!P:P,,0)),"")</f>
        <v>100</v>
      </c>
      <c r="G3016" cm="1">
        <f t="array" ref="G3016">IFERROR(IF(ROW()-1&gt;COUNTA([1]!T_Printers[Printers])*COUNTA([1]!T_Resins[Resins]),"",_xlfn.IFS(ROUND(VLOOKUP(C3016,[1]!T_Resins[#Data],3,FALSE)/VLOOKUP(A3016,[1]!T_Printers[#Data],5,FALSE),1)&lt;=_xlfn.XLOOKUP(B3016,[1]Printers!L:L,[1]Printers!O:O,1,0,),ROUND(VLOOKUP(C3016,[1]!T_Resins[#Data],3,FALSE)/VLOOKUP(A3016,[1]!T_Printers[#Data],5,FALSE),1),ROUND(VLOOKUP(C3016,[1]!T_Resins[#Data],3,FALSE)/VLOOKUP(A3016,[1]!T_Printers[#Data],5,FALSE),1)&gt;_xlfn.XLOOKUP(B3016,[1]Printers!L:L,[1]Printers!O:O,1,0,),10)),"")</f>
        <v>23.3</v>
      </c>
      <c r="H3016">
        <f>IFERROR(IF(ROUND(_xlfn.XLOOKUP([1]Parameters!B3016,[1]Printers!L:L,[1]Printers!Q:Q,,0)*G3016/10,0)*10&lt;_xlfn.XLOOKUP([1]Parameters!B3016,[1]Printers!L:L,[1]Printers!P:P,,0),ROUND(_xlfn.XLOOKUP([1]Parameters!B3016,[1]Printers!L:L,[1]Printers!Q:Q,,0)*G3016/10,0)*10,_xlfn.XLOOKUP([1]Parameters!B3016,[1]Printers!L:L,[1]Printers!P:P,,0)),"")</f>
        <v>100</v>
      </c>
      <c r="I3016" s="3" t="str" cm="1">
        <f t="array" ref="I3016">IFERROR(IF(ROW()-1&gt;COUNTA([1]!T_Printers[Printers])*COUNTA([1]!T_Resins[Resins]),"",_xlfn.IFS(ROUND(VLOOKUP(C3016,[1]!T_Resins[#Data],4,FALSE)/VLOOKUP(A3016,[1]!T_Printers[#Data],5,FALSE),1)&lt;=_xlfn.XLOOKUP(B3016,[1]Printers!L:L,[1]Printers!O:O,1,0,),ROUND(VLOOKUP(C3016,[1]!T_Resins[#Data],4,FALSE)/VLOOKUP(A3016,[1]!T_Printers[#Data],5,FALSE),1),ROUND(VLOOKUP(C3016,[1]!T_Resins[#Data],4,FALSE)/VLOOKUP(A3016,[1]!T_Printers[#Data],5,FALSE),1)&gt;_xlfn.XLOOKUP(B3016,[1]Printers!L:L,[1]Printers!O:O,1,0,),"")),"")</f>
        <v/>
      </c>
      <c r="J3016" t="str">
        <f>IFERROR(IF(ROUND(_xlfn.XLOOKUP([1]Parameters!B3016,[1]Printers!L:L,[1]Printers!Q:Q,,0)*I3016/10,0)*10&lt;_xlfn.XLOOKUP([1]Parameters!B3016,[1]Printers!L:L,[1]Printers!P:P,,0),ROUND(_xlfn.XLOOKUP([1]Parameters!B3016,[1]Printers!L:L,[1]Printers!Q:Q,,0)*I3016/10,0)*10,_xlfn.XLOOKUP([1]Parameters!B3016,[1]Printers!L:L,[1]Printers!P:P,,0)),"")</f>
        <v/>
      </c>
      <c r="K3016">
        <f>IF(SUM(E3016:J3016)&lt;&gt;0,VLOOKUP(A3016,[1]!T_Printers[#Data],10,FALSE)+VLOOKUP(C3016,[1]!T_Resins[#Data],10,FALSE),"")</f>
        <v>4</v>
      </c>
      <c r="L3016">
        <f>IF(SUM(E3016:J3016)&lt;&gt;0,VLOOKUP(A3016,[1]!T_Printers[#Data],11,FALSE),"")</f>
        <v>5</v>
      </c>
      <c r="M3016">
        <f>IF(SUM(E3016:J3016)&lt;&gt;0,VLOOKUP(C3016,[1]!T_Resins[#Data],8,FALSE),"")</f>
        <v>120</v>
      </c>
      <c r="N3016">
        <f>IF(_xlfn.XLOOKUP(B3016,[1]Printers!$L:$L,[1]Printers!$R:$R,0,0)&gt;0,[1]Parameters!M3016,IF(SUM(E3016:J3016)&lt;&gt;0,VLOOKUP(C3016,[1]!T_Resins[#Data],9,FALSE),""))</f>
        <v>180</v>
      </c>
      <c r="O3016" t="str">
        <f t="shared" si="47"/>
        <v>PhrozenSonic4K</v>
      </c>
    </row>
    <row r="3017" spans="1:15" x14ac:dyDescent="0.25">
      <c r="A3017" t="str">
        <f t="array" ref="A3017">IF(ROW()-1&gt;COUNTA([1]!T_Printers[Printers])*COUNTA([1]!T_Resins[Resins]),"",INDEX([1]!T_Printers[Printers],INT((ROW()-2)/COUNTA([1]!T_Resins[Resins])+1)))</f>
        <v xml:space="preserve">Phrozen Sonic 4K </v>
      </c>
      <c r="B3017" t="str">
        <f>_xlfn.XLOOKUP(A3017,[1]!T_Printers[Printers],[1]!T_Printers[Icon link],,0)</f>
        <v>PhrozenSonic4K</v>
      </c>
      <c r="C3017" t="str">
        <f t="array" ref="C3017">IF(ROW()-1&gt;COUNTA([1]!T_Printers[Printers])*COUNTA([1]!T_Resins[Resins]),"",INDEX([1]!T_Resins[Resins],MOD(ROW()-2,COUNTA([1]!T_Resins[Resins]))+1))</f>
        <v>Dental Splint Soft</v>
      </c>
      <c r="D3017">
        <f>IF(SUM(E3017:J3017)&lt;&gt;0,IF(ROW()-1&gt;COUNTA([1]!T_Printers[Printers])*COUNTA([1]!T_Resins[Resins]),"",2),"")</f>
        <v>2</v>
      </c>
      <c r="E3017" cm="1">
        <f t="array" ref="E3017">IFERROR(IF(ROW()-1&gt;COUNTA([1]!T_Printers[Printers])*COUNTA([1]!T_Resins[Resins]),"",_xlfn.IFS(ROUND(VLOOKUP(C3017,[1]!T_Resins[#Data],2,FALSE)/VLOOKUP(A3017,[1]!T_Printers[#Data],5,FALSE),1)&lt;=_xlfn.XLOOKUP(B3017,[1]Printers!L:L,[1]Printers!O:O,1,0,),ROUND(VLOOKUP(C3017,[1]!T_Resins[#Data],2,FALSE)/VLOOKUP(A3017,[1]!T_Printers[#Data],5,FALSE),1),ROUND(VLOOKUP(C3017,[1]!T_Resins[#Data],2,FALSE)/VLOOKUP(A3017,[1]!T_Printers[#Data],5,FALSE),1)&gt;_xlfn.XLOOKUP(B3017,[1]Printers!L:L,[1]Printers!O:O,1,0,),10)),"Используйте слой 100 мкм")</f>
        <v>10.8</v>
      </c>
      <c r="F3017">
        <f>IFERROR(IF(ROUND(_xlfn.XLOOKUP([1]Parameters!B3017,[1]Printers!L:L,[1]Printers!Q:Q,,0)*E3017/10,0)*10&lt;_xlfn.XLOOKUP([1]Parameters!B3017,[1]Printers!L:L,[1]Printers!P:P,,0),ROUND(_xlfn.XLOOKUP([1]Parameters!B3017,[1]Printers!L:L,[1]Printers!Q:Q,,0)*E3017/10,0)*10,_xlfn.XLOOKUP([1]Parameters!B3017,[1]Printers!L:L,[1]Printers!P:P,,0)),"")</f>
        <v>100</v>
      </c>
      <c r="G3017" cm="1">
        <f t="array" ref="G3017">IFERROR(IF(ROW()-1&gt;COUNTA([1]!T_Printers[Printers])*COUNTA([1]!T_Resins[Resins]),"",_xlfn.IFS(ROUND(VLOOKUP(C3017,[1]!T_Resins[#Data],3,FALSE)/VLOOKUP(A3017,[1]!T_Printers[#Data],5,FALSE),1)&lt;=_xlfn.XLOOKUP(B3017,[1]Printers!L:L,[1]Printers!O:O,1,0,),ROUND(VLOOKUP(C3017,[1]!T_Resins[#Data],3,FALSE)/VLOOKUP(A3017,[1]!T_Printers[#Data],5,FALSE),1),ROUND(VLOOKUP(C3017,[1]!T_Resins[#Data],3,FALSE)/VLOOKUP(A3017,[1]!T_Printers[#Data],5,FALSE),1)&gt;_xlfn.XLOOKUP(B3017,[1]Printers!L:L,[1]Printers!O:O,1,0,),10)),"")</f>
        <v>14</v>
      </c>
      <c r="H3017">
        <f>IFERROR(IF(ROUND(_xlfn.XLOOKUP([1]Parameters!B3017,[1]Printers!L:L,[1]Printers!Q:Q,,0)*G3017/10,0)*10&lt;_xlfn.XLOOKUP([1]Parameters!B3017,[1]Printers!L:L,[1]Printers!P:P,,0),ROUND(_xlfn.XLOOKUP([1]Parameters!B3017,[1]Printers!L:L,[1]Printers!Q:Q,,0)*G3017/10,0)*10,_xlfn.XLOOKUP([1]Parameters!B3017,[1]Printers!L:L,[1]Printers!P:P,,0)),"")</f>
        <v>100</v>
      </c>
      <c r="I3017" s="3" t="str" cm="1">
        <f t="array" ref="I3017">IFERROR(IF(ROW()-1&gt;COUNTA([1]!T_Printers[Printers])*COUNTA([1]!T_Resins[Resins]),"",_xlfn.IFS(ROUND(VLOOKUP(C3017,[1]!T_Resins[#Data],4,FALSE)/VLOOKUP(A3017,[1]!T_Printers[#Data],5,FALSE),1)&lt;=_xlfn.XLOOKUP(B3017,[1]Printers!L:L,[1]Printers!O:O,1,0,),ROUND(VLOOKUP(C3017,[1]!T_Resins[#Data],4,FALSE)/VLOOKUP(A3017,[1]!T_Printers[#Data],5,FALSE),1),ROUND(VLOOKUP(C3017,[1]!T_Resins[#Data],4,FALSE)/VLOOKUP(A3017,[1]!T_Printers[#Data],5,FALSE),1)&gt;_xlfn.XLOOKUP(B3017,[1]Printers!L:L,[1]Printers!O:O,1,0,),"")),"")</f>
        <v/>
      </c>
      <c r="J3017" t="str">
        <f>IFERROR(IF(ROUND(_xlfn.XLOOKUP([1]Parameters!B3017,[1]Printers!L:L,[1]Printers!Q:Q,,0)*I3017/10,0)*10&lt;_xlfn.XLOOKUP([1]Parameters!B3017,[1]Printers!L:L,[1]Printers!P:P,,0),ROUND(_xlfn.XLOOKUP([1]Parameters!B3017,[1]Printers!L:L,[1]Printers!Q:Q,,0)*I3017/10,0)*10,_xlfn.XLOOKUP([1]Parameters!B3017,[1]Printers!L:L,[1]Printers!P:P,,0)),"")</f>
        <v/>
      </c>
      <c r="K3017">
        <f>IF(SUM(E3017:J3017)&lt;&gt;0,VLOOKUP(A3017,[1]!T_Printers[#Data],10,FALSE)+VLOOKUP(C3017,[1]!T_Resins[#Data],10,FALSE),"")</f>
        <v>3</v>
      </c>
      <c r="L3017">
        <f>IF(SUM(E3017:J3017)&lt;&gt;0,VLOOKUP(A3017,[1]!T_Printers[#Data],11,FALSE),"")</f>
        <v>5</v>
      </c>
      <c r="M3017">
        <f>IF(SUM(E3017:J3017)&lt;&gt;0,VLOOKUP(C3017,[1]!T_Resins[#Data],8,FALSE),"")</f>
        <v>60</v>
      </c>
      <c r="N3017">
        <f>IF(_xlfn.XLOOKUP(B3017,[1]Printers!$L:$L,[1]Printers!$R:$R,0,0)&gt;0,[1]Parameters!M3017,IF(SUM(E3017:J3017)&lt;&gt;0,VLOOKUP(C3017,[1]!T_Resins[#Data],9,FALSE),""))</f>
        <v>60</v>
      </c>
      <c r="O3017" t="str">
        <f t="shared" si="47"/>
        <v>PhrozenSonic4K</v>
      </c>
    </row>
    <row r="3018" spans="1:15" x14ac:dyDescent="0.25">
      <c r="A3018" t="str">
        <f t="array" ref="A3018">IF(ROW()-1&gt;COUNTA([1]!T_Printers[Printers])*COUNTA([1]!T_Resins[Resins]),"",INDEX([1]!T_Printers[Printers],INT((ROW()-2)/COUNTA([1]!T_Resins[Resins])+1)))</f>
        <v xml:space="preserve">Phrozen Sonic 4K </v>
      </c>
      <c r="B3018" t="str">
        <f>_xlfn.XLOOKUP(A3018,[1]!T_Printers[Printers],[1]!T_Printers[Icon link],,0)</f>
        <v>PhrozenSonic4K</v>
      </c>
      <c r="C3018" t="str">
        <f t="array" ref="C3018">IF(ROW()-1&gt;COUNTA([1]!T_Printers[Printers])*COUNTA([1]!T_Resins[Resins]),"",INDEX([1]!T_Resins[Resins],MOD(ROW()-2,COUNTA([1]!T_Resins[Resins]))+1))</f>
        <v>Dental Tray</v>
      </c>
      <c r="D3018">
        <f>IF(SUM(E3018:J3018)&lt;&gt;0,IF(ROW()-1&gt;COUNTA([1]!T_Printers[Printers])*COUNTA([1]!T_Resins[Resins]),"",2),"")</f>
        <v>2</v>
      </c>
      <c r="E3018" t="str" cm="1">
        <f t="array" ref="E3018">IFERROR(IF(ROW()-1&gt;COUNTA([1]!T_Printers[Printers])*COUNTA([1]!T_Resins[Resins]),"",_xlfn.IFS(ROUND(VLOOKUP(C3018,[1]!T_Resins[#Data],2,FALSE)/VLOOKUP(A3018,[1]!T_Printers[#Data],5,FALSE),1)&lt;=_xlfn.XLOOKUP(B3018,[1]Printers!L:L,[1]Printers!O:O,1,0,),ROUND(VLOOKUP(C3018,[1]!T_Resins[#Data],2,FALSE)/VLOOKUP(A3018,[1]!T_Printers[#Data],5,FALSE),1),ROUND(VLOOKUP(C3018,[1]!T_Resins[#Data],2,FALSE)/VLOOKUP(A3018,[1]!T_Printers[#Data],5,FALSE),1)&gt;_xlfn.XLOOKUP(B3018,[1]Printers!L:L,[1]Printers!O:O,1,0,),10)),"Используйте слой 100 мкм")</f>
        <v>Используйте слой 100 мкм</v>
      </c>
      <c r="F3018" t="str">
        <f>IFERROR(IF(ROUND(_xlfn.XLOOKUP([1]Parameters!B3018,[1]Printers!L:L,[1]Printers!Q:Q,,0)*E3018/10,0)*10&lt;_xlfn.XLOOKUP([1]Parameters!B3018,[1]Printers!L:L,[1]Printers!P:P,,0),ROUND(_xlfn.XLOOKUP([1]Parameters!B3018,[1]Printers!L:L,[1]Printers!Q:Q,,0)*E3018/10,0)*10,_xlfn.XLOOKUP([1]Parameters!B3018,[1]Printers!L:L,[1]Printers!P:P,,0)),"")</f>
        <v/>
      </c>
      <c r="G3018" cm="1">
        <f t="array" ref="G3018">IFERROR(IF(ROW()-1&gt;COUNTA([1]!T_Printers[Printers])*COUNTA([1]!T_Resins[Resins]),"",_xlfn.IFS(ROUND(VLOOKUP(C3018,[1]!T_Resins[#Data],3,FALSE)/VLOOKUP(A3018,[1]!T_Printers[#Data],5,FALSE),1)&lt;=_xlfn.XLOOKUP(B3018,[1]Printers!L:L,[1]Printers!O:O,1,0,),ROUND(VLOOKUP(C3018,[1]!T_Resins[#Data],3,FALSE)/VLOOKUP(A3018,[1]!T_Printers[#Data],5,FALSE),1),ROUND(VLOOKUP(C3018,[1]!T_Resins[#Data],3,FALSE)/VLOOKUP(A3018,[1]!T_Printers[#Data],5,FALSE),1)&gt;_xlfn.XLOOKUP(B3018,[1]Printers!L:L,[1]Printers!O:O,1,0,),10)),"")</f>
        <v>8.6</v>
      </c>
      <c r="H3018">
        <f>IFERROR(IF(ROUND(_xlfn.XLOOKUP([1]Parameters!B3018,[1]Printers!L:L,[1]Printers!Q:Q,,0)*G3018/10,0)*10&lt;_xlfn.XLOOKUP([1]Parameters!B3018,[1]Printers!L:L,[1]Printers!P:P,,0),ROUND(_xlfn.XLOOKUP([1]Parameters!B3018,[1]Printers!L:L,[1]Printers!Q:Q,,0)*G3018/10,0)*10,_xlfn.XLOOKUP([1]Parameters!B3018,[1]Printers!L:L,[1]Printers!P:P,,0)),"")</f>
        <v>80</v>
      </c>
      <c r="I3018" s="3" cm="1">
        <f t="array" ref="I3018">IFERROR(IF(ROW()-1&gt;COUNTA([1]!T_Printers[Printers])*COUNTA([1]!T_Resins[Resins]),"",_xlfn.IFS(ROUND(VLOOKUP(C3018,[1]!T_Resins[#Data],4,FALSE)/VLOOKUP(A3018,[1]!T_Printers[#Data],5,FALSE),1)&lt;=_xlfn.XLOOKUP(B3018,[1]Printers!L:L,[1]Printers!O:O,1,0,),ROUND(VLOOKUP(C3018,[1]!T_Resins[#Data],4,FALSE)/VLOOKUP(A3018,[1]!T_Printers[#Data],5,FALSE),1),ROUND(VLOOKUP(C3018,[1]!T_Resins[#Data],4,FALSE)/VLOOKUP(A3018,[1]!T_Printers[#Data],5,FALSE),1)&gt;_xlfn.XLOOKUP(B3018,[1]Printers!L:L,[1]Printers!O:O,1,0,),"")),"")</f>
        <v>10.8</v>
      </c>
      <c r="J3018">
        <f>IFERROR(IF(ROUND(_xlfn.XLOOKUP([1]Parameters!B3018,[1]Printers!L:L,[1]Printers!Q:Q,,0)*I3018/10,0)*10&lt;_xlfn.XLOOKUP([1]Parameters!B3018,[1]Printers!L:L,[1]Printers!P:P,,0),ROUND(_xlfn.XLOOKUP([1]Parameters!B3018,[1]Printers!L:L,[1]Printers!Q:Q,,0)*I3018/10,0)*10,_xlfn.XLOOKUP([1]Parameters!B3018,[1]Printers!L:L,[1]Printers!P:P,,0)),"")</f>
        <v>100</v>
      </c>
      <c r="K3018">
        <f>IF(SUM(E3018:J3018)&lt;&gt;0,VLOOKUP(A3018,[1]!T_Printers[#Data],10,FALSE)+VLOOKUP(C3018,[1]!T_Resins[#Data],10,FALSE),"")</f>
        <v>3</v>
      </c>
      <c r="L3018">
        <f>IF(SUM(E3018:J3018)&lt;&gt;0,VLOOKUP(A3018,[1]!T_Printers[#Data],11,FALSE),"")</f>
        <v>5</v>
      </c>
      <c r="M3018">
        <f>IF(SUM(E3018:J3018)&lt;&gt;0,VLOOKUP(C3018,[1]!T_Resins[#Data],8,FALSE),"")</f>
        <v>120</v>
      </c>
      <c r="N3018">
        <f>IF(_xlfn.XLOOKUP(B3018,[1]Printers!$L:$L,[1]Printers!$R:$R,0,0)&gt;0,[1]Parameters!M3018,IF(SUM(E3018:J3018)&lt;&gt;0,VLOOKUP(C3018,[1]!T_Resins[#Data],9,FALSE),""))</f>
        <v>180</v>
      </c>
      <c r="O3018" t="str">
        <f t="shared" si="47"/>
        <v>PhrozenSonic4K</v>
      </c>
    </row>
    <row r="3019" spans="1:15" x14ac:dyDescent="0.25">
      <c r="A3019" t="str">
        <f t="array" ref="A3019">IF(ROW()-1&gt;COUNTA([1]!T_Printers[Printers])*COUNTA([1]!T_Resins[Resins]),"",INDEX([1]!T_Printers[Printers],INT((ROW()-2)/COUNTA([1]!T_Resins[Resins])+1)))</f>
        <v xml:space="preserve">Phrozen Sonic 4K </v>
      </c>
      <c r="B3019" t="str">
        <f>_xlfn.XLOOKUP(A3019,[1]!T_Printers[Printers],[1]!T_Printers[Icon link],,0)</f>
        <v>PhrozenSonic4K</v>
      </c>
      <c r="C3019" t="str">
        <f t="array" ref="C3019">IF(ROW()-1&gt;COUNTA([1]!T_Printers[Printers])*COUNTA([1]!T_Resins[Resins]),"",INDEX([1]!T_Resins[Resins],MOD(ROW()-2,COUNTA([1]!T_Resins[Resins]))+1))</f>
        <v>Dental Yellow Clear</v>
      </c>
      <c r="D3019">
        <f>IF(SUM(E3019:J3019)&lt;&gt;0,IF(ROW()-1&gt;COUNTA([1]!T_Printers[Printers])*COUNTA([1]!T_Resins[Resins]),"",2),"")</f>
        <v>2</v>
      </c>
      <c r="E3019" cm="1">
        <f t="array" ref="E3019">IFERROR(IF(ROW()-1&gt;COUNTA([1]!T_Printers[Printers])*COUNTA([1]!T_Resins[Resins]),"",_xlfn.IFS(ROUND(VLOOKUP(C3019,[1]!T_Resins[#Data],2,FALSE)/VLOOKUP(A3019,[1]!T_Printers[#Data],5,FALSE),1)&lt;=_xlfn.XLOOKUP(B3019,[1]Printers!L:L,[1]Printers!O:O,1,0,),ROUND(VLOOKUP(C3019,[1]!T_Resins[#Data],2,FALSE)/VLOOKUP(A3019,[1]!T_Printers[#Data],5,FALSE),1),ROUND(VLOOKUP(C3019,[1]!T_Resins[#Data],2,FALSE)/VLOOKUP(A3019,[1]!T_Printers[#Data],5,FALSE),1)&gt;_xlfn.XLOOKUP(B3019,[1]Printers!L:L,[1]Printers!O:O,1,0,),10)),"Используйте слой 100 мкм")</f>
        <v>3.8</v>
      </c>
      <c r="F3019">
        <f>IFERROR(IF(ROUND(_xlfn.XLOOKUP([1]Parameters!B3019,[1]Printers!L:L,[1]Printers!Q:Q,,0)*E3019/10,0)*10&lt;_xlfn.XLOOKUP([1]Parameters!B3019,[1]Printers!L:L,[1]Printers!P:P,,0),ROUND(_xlfn.XLOOKUP([1]Parameters!B3019,[1]Printers!L:L,[1]Printers!Q:Q,,0)*E3019/10,0)*10,_xlfn.XLOOKUP([1]Parameters!B3019,[1]Printers!L:L,[1]Printers!P:P,,0)),"")</f>
        <v>30</v>
      </c>
      <c r="G3019" cm="1">
        <f t="array" ref="G3019">IFERROR(IF(ROW()-1&gt;COUNTA([1]!T_Printers[Printers])*COUNTA([1]!T_Resins[Resins]),"",_xlfn.IFS(ROUND(VLOOKUP(C3019,[1]!T_Resins[#Data],3,FALSE)/VLOOKUP(A3019,[1]!T_Printers[#Data],5,FALSE),1)&lt;=_xlfn.XLOOKUP(B3019,[1]Printers!L:L,[1]Printers!O:O,1,0,),ROUND(VLOOKUP(C3019,[1]!T_Resins[#Data],3,FALSE)/VLOOKUP(A3019,[1]!T_Printers[#Data],5,FALSE),1),ROUND(VLOOKUP(C3019,[1]!T_Resins[#Data],3,FALSE)/VLOOKUP(A3019,[1]!T_Printers[#Data],5,FALSE),1)&gt;_xlfn.XLOOKUP(B3019,[1]Printers!L:L,[1]Printers!O:O,1,0,),10)),"")</f>
        <v>4.9000000000000004</v>
      </c>
      <c r="H3019">
        <f>IFERROR(IF(ROUND(_xlfn.XLOOKUP([1]Parameters!B3019,[1]Printers!L:L,[1]Printers!Q:Q,,0)*G3019/10,0)*10&lt;_xlfn.XLOOKUP([1]Parameters!B3019,[1]Printers!L:L,[1]Printers!P:P,,0),ROUND(_xlfn.XLOOKUP([1]Parameters!B3019,[1]Printers!L:L,[1]Printers!Q:Q,,0)*G3019/10,0)*10,_xlfn.XLOOKUP([1]Parameters!B3019,[1]Printers!L:L,[1]Printers!P:P,,0)),"")</f>
        <v>40</v>
      </c>
      <c r="I3019" s="3" t="str" cm="1">
        <f t="array" ref="I3019">IFERROR(IF(ROW()-1&gt;COUNTA([1]!T_Printers[Printers])*COUNTA([1]!T_Resins[Resins]),"",_xlfn.IFS(ROUND(VLOOKUP(C3019,[1]!T_Resins[#Data],4,FALSE)/VLOOKUP(A3019,[1]!T_Printers[#Data],5,FALSE),1)&lt;=_xlfn.XLOOKUP(B3019,[1]Printers!L:L,[1]Printers!O:O,1,0,),ROUND(VLOOKUP(C3019,[1]!T_Resins[#Data],4,FALSE)/VLOOKUP(A3019,[1]!T_Printers[#Data],5,FALSE),1),ROUND(VLOOKUP(C3019,[1]!T_Resins[#Data],4,FALSE)/VLOOKUP(A3019,[1]!T_Printers[#Data],5,FALSE),1)&gt;_xlfn.XLOOKUP(B3019,[1]Printers!L:L,[1]Printers!O:O,1,0,),"")),"")</f>
        <v/>
      </c>
      <c r="J3019" t="str">
        <f>IFERROR(IF(ROUND(_xlfn.XLOOKUP([1]Parameters!B3019,[1]Printers!L:L,[1]Printers!Q:Q,,0)*I3019/10,0)*10&lt;_xlfn.XLOOKUP([1]Parameters!B3019,[1]Printers!L:L,[1]Printers!P:P,,0),ROUND(_xlfn.XLOOKUP([1]Parameters!B3019,[1]Printers!L:L,[1]Printers!Q:Q,,0)*I3019/10,0)*10,_xlfn.XLOOKUP([1]Parameters!B3019,[1]Printers!L:L,[1]Printers!P:P,,0)),"")</f>
        <v/>
      </c>
      <c r="K3019">
        <f>IF(SUM(E3019:J3019)&lt;&gt;0,VLOOKUP(A3019,[1]!T_Printers[#Data],10,FALSE)+VLOOKUP(C3019,[1]!T_Resins[#Data],10,FALSE),"")</f>
        <v>3</v>
      </c>
      <c r="L3019">
        <f>IF(SUM(E3019:J3019)&lt;&gt;0,VLOOKUP(A3019,[1]!T_Printers[#Data],11,FALSE),"")</f>
        <v>5</v>
      </c>
      <c r="M3019">
        <f>IF(SUM(E3019:J3019)&lt;&gt;0,VLOOKUP(C3019,[1]!T_Resins[#Data],8,FALSE),"")</f>
        <v>120</v>
      </c>
      <c r="N3019">
        <f>IF(_xlfn.XLOOKUP(B3019,[1]Printers!$L:$L,[1]Printers!$R:$R,0,0)&gt;0,[1]Parameters!M3019,IF(SUM(E3019:J3019)&lt;&gt;0,VLOOKUP(C3019,[1]!T_Resins[#Data],9,FALSE),""))</f>
        <v>180</v>
      </c>
      <c r="O3019" t="str">
        <f t="shared" si="47"/>
        <v>PhrozenSonic4K</v>
      </c>
    </row>
    <row r="3020" spans="1:15" x14ac:dyDescent="0.25">
      <c r="A3020" t="str">
        <f t="array" ref="A3020">IF(ROW()-1&gt;COUNTA([1]!T_Printers[Printers])*COUNTA([1]!T_Resins[Resins]),"",INDEX([1]!T_Printers[Printers],INT((ROW()-2)/COUNTA([1]!T_Resins[Resins])+1)))</f>
        <v xml:space="preserve">Phrozen Sonic 4K </v>
      </c>
      <c r="B3020" t="str">
        <f>_xlfn.XLOOKUP(A3020,[1]!T_Printers[Printers],[1]!T_Printers[Icon link],,0)</f>
        <v>PhrozenSonic4K</v>
      </c>
      <c r="C3020" t="str">
        <f t="array" ref="C3020">IF(ROW()-1&gt;COUNTA([1]!T_Printers[Printers])*COUNTA([1]!T_Resins[Resins]),"",INDEX([1]!T_Resins[Resins],MOD(ROW()-2,COUNTA([1]!T_Resins[Resins]))+1))</f>
        <v>Dental Yellow Clear PRO</v>
      </c>
      <c r="D3020">
        <f>IF(SUM(E3020:J3020)&lt;&gt;0,IF(ROW()-1&gt;COUNTA([1]!T_Printers[Printers])*COUNTA([1]!T_Resins[Resins]),"",2),"")</f>
        <v>2</v>
      </c>
      <c r="E3020" cm="1">
        <f t="array" ref="E3020">IFERROR(IF(ROW()-1&gt;COUNTA([1]!T_Printers[Printers])*COUNTA([1]!T_Resins[Resins]),"",_xlfn.IFS(ROUND(VLOOKUP(C3020,[1]!T_Resins[#Data],2,FALSE)/VLOOKUP(A3020,[1]!T_Printers[#Data],5,FALSE),1)&lt;=_xlfn.XLOOKUP(B3020,[1]Printers!L:L,[1]Printers!O:O,1,0,),ROUND(VLOOKUP(C3020,[1]!T_Resins[#Data],2,FALSE)/VLOOKUP(A3020,[1]!T_Printers[#Data],5,FALSE),1),ROUND(VLOOKUP(C3020,[1]!T_Resins[#Data],2,FALSE)/VLOOKUP(A3020,[1]!T_Printers[#Data],5,FALSE),1)&gt;_xlfn.XLOOKUP(B3020,[1]Printers!L:L,[1]Printers!O:O,1,0,),10)),"Используйте слой 100 мкм")</f>
        <v>9.8000000000000007</v>
      </c>
      <c r="F3020">
        <f>IFERROR(IF(ROUND(_xlfn.XLOOKUP([1]Parameters!B3020,[1]Printers!L:L,[1]Printers!Q:Q,,0)*E3020/10,0)*10&lt;_xlfn.XLOOKUP([1]Parameters!B3020,[1]Printers!L:L,[1]Printers!P:P,,0),ROUND(_xlfn.XLOOKUP([1]Parameters!B3020,[1]Printers!L:L,[1]Printers!Q:Q,,0)*E3020/10,0)*10,_xlfn.XLOOKUP([1]Parameters!B3020,[1]Printers!L:L,[1]Printers!P:P,,0)),"")</f>
        <v>90</v>
      </c>
      <c r="G3020" cm="1">
        <f t="array" ref="G3020">IFERROR(IF(ROW()-1&gt;COUNTA([1]!T_Printers[Printers])*COUNTA([1]!T_Resins[Resins]),"",_xlfn.IFS(ROUND(VLOOKUP(C3020,[1]!T_Resins[#Data],3,FALSE)/VLOOKUP(A3020,[1]!T_Printers[#Data],5,FALSE),1)&lt;=_xlfn.XLOOKUP(B3020,[1]Printers!L:L,[1]Printers!O:O,1,0,),ROUND(VLOOKUP(C3020,[1]!T_Resins[#Data],3,FALSE)/VLOOKUP(A3020,[1]!T_Printers[#Data],5,FALSE),1),ROUND(VLOOKUP(C3020,[1]!T_Resins[#Data],3,FALSE)/VLOOKUP(A3020,[1]!T_Printers[#Data],5,FALSE),1)&gt;_xlfn.XLOOKUP(B3020,[1]Printers!L:L,[1]Printers!O:O,1,0,),10)),"")</f>
        <v>12.6</v>
      </c>
      <c r="H3020">
        <f>IFERROR(IF(ROUND(_xlfn.XLOOKUP([1]Parameters!B3020,[1]Printers!L:L,[1]Printers!Q:Q,,0)*G3020/10,0)*10&lt;_xlfn.XLOOKUP([1]Parameters!B3020,[1]Printers!L:L,[1]Printers!P:P,,0),ROUND(_xlfn.XLOOKUP([1]Parameters!B3020,[1]Printers!L:L,[1]Printers!Q:Q,,0)*G3020/10,0)*10,_xlfn.XLOOKUP([1]Parameters!B3020,[1]Printers!L:L,[1]Printers!P:P,,0)),"")</f>
        <v>100</v>
      </c>
      <c r="I3020" s="3" t="str" cm="1">
        <f t="array" ref="I3020">IFERROR(IF(ROW()-1&gt;COUNTA([1]!T_Printers[Printers])*COUNTA([1]!T_Resins[Resins]),"",_xlfn.IFS(ROUND(VLOOKUP(C3020,[1]!T_Resins[#Data],4,FALSE)/VLOOKUP(A3020,[1]!T_Printers[#Data],5,FALSE),1)&lt;=_xlfn.XLOOKUP(B3020,[1]Printers!L:L,[1]Printers!O:O,1,0,),ROUND(VLOOKUP(C3020,[1]!T_Resins[#Data],4,FALSE)/VLOOKUP(A3020,[1]!T_Printers[#Data],5,FALSE),1),ROUND(VLOOKUP(C3020,[1]!T_Resins[#Data],4,FALSE)/VLOOKUP(A3020,[1]!T_Printers[#Data],5,FALSE),1)&gt;_xlfn.XLOOKUP(B3020,[1]Printers!L:L,[1]Printers!O:O,1,0,),"")),"")</f>
        <v/>
      </c>
      <c r="J3020" t="str">
        <f>IFERROR(IF(ROUND(_xlfn.XLOOKUP([1]Parameters!B3020,[1]Printers!L:L,[1]Printers!Q:Q,,0)*I3020/10,0)*10&lt;_xlfn.XLOOKUP([1]Parameters!B3020,[1]Printers!L:L,[1]Printers!P:P,,0),ROUND(_xlfn.XLOOKUP([1]Parameters!B3020,[1]Printers!L:L,[1]Printers!Q:Q,,0)*I3020/10,0)*10,_xlfn.XLOOKUP([1]Parameters!B3020,[1]Printers!L:L,[1]Printers!P:P,,0)),"")</f>
        <v/>
      </c>
      <c r="K3020">
        <f>IF(SUM(E3020:J3020)&lt;&gt;0,VLOOKUP(A3020,[1]!T_Printers[#Data],10,FALSE)+VLOOKUP(C3020,[1]!T_Resins[#Data],10,FALSE),"")</f>
        <v>3</v>
      </c>
      <c r="L3020">
        <f>IF(SUM(E3020:J3020)&lt;&gt;0,VLOOKUP(A3020,[1]!T_Printers[#Data],11,FALSE),"")</f>
        <v>5</v>
      </c>
      <c r="M3020">
        <f>IF(SUM(E3020:J3020)&lt;&gt;0,VLOOKUP(C3020,[1]!T_Resins[#Data],8,FALSE),"")</f>
        <v>120</v>
      </c>
      <c r="N3020">
        <f>IF(_xlfn.XLOOKUP(B3020,[1]Printers!$L:$L,[1]Printers!$R:$R,0,0)&gt;0,[1]Parameters!M3020,IF(SUM(E3020:J3020)&lt;&gt;0,VLOOKUP(C3020,[1]!T_Resins[#Data],9,FALSE),""))</f>
        <v>180</v>
      </c>
      <c r="O3020" t="str">
        <f t="shared" si="47"/>
        <v>PhrozenSonic4K</v>
      </c>
    </row>
    <row r="3021" spans="1:15" x14ac:dyDescent="0.25">
      <c r="A3021" t="str">
        <f t="array" ref="A3021">IF(ROW()-1&gt;COUNTA([1]!T_Printers[Printers])*COUNTA([1]!T_Resins[Resins]),"",INDEX([1]!T_Printers[Printers],INT((ROW()-2)/COUNTA([1]!T_Resins[Resins])+1)))</f>
        <v xml:space="preserve">Phrozen Sonic 4K </v>
      </c>
      <c r="B3021" t="str">
        <f>_xlfn.XLOOKUP(A3021,[1]!T_Printers[Printers],[1]!T_Printers[Icon link],,0)</f>
        <v>PhrozenSonic4K</v>
      </c>
      <c r="C3021" t="str">
        <f t="array" ref="C3021">IF(ROW()-1&gt;COUNTA([1]!T_Printers[Printers])*COUNTA([1]!T_Resins[Resins]),"",INDEX([1]!T_Resins[Resins],MOD(ROW()-2,COUNTA([1]!T_Resins[Resins]))+1))</f>
        <v>Industrial ABS Black</v>
      </c>
      <c r="D3021">
        <f>IF(SUM(E3021:J3021)&lt;&gt;0,IF(ROW()-1&gt;COUNTA([1]!T_Printers[Printers])*COUNTA([1]!T_Resins[Resins]),"",2),"")</f>
        <v>2</v>
      </c>
      <c r="E3021" cm="1">
        <f t="array" ref="E3021">IFERROR(IF(ROW()-1&gt;COUNTA([1]!T_Printers[Printers])*COUNTA([1]!T_Resins[Resins]),"",_xlfn.IFS(ROUND(VLOOKUP(C3021,[1]!T_Resins[#Data],2,FALSE)/VLOOKUP(A3021,[1]!T_Printers[#Data],5,FALSE),1)&lt;=_xlfn.XLOOKUP(B3021,[1]Printers!L:L,[1]Printers!O:O,1,0,),ROUND(VLOOKUP(C3021,[1]!T_Resins[#Data],2,FALSE)/VLOOKUP(A3021,[1]!T_Printers[#Data],5,FALSE),1),ROUND(VLOOKUP(C3021,[1]!T_Resins[#Data],2,FALSE)/VLOOKUP(A3021,[1]!T_Printers[#Data],5,FALSE),1)&gt;_xlfn.XLOOKUP(B3021,[1]Printers!L:L,[1]Printers!O:O,1,0,),10)),"Используйте слой 100 мкм")</f>
        <v>7.8</v>
      </c>
      <c r="F3021">
        <f>IFERROR(IF(ROUND(_xlfn.XLOOKUP([1]Parameters!B3021,[1]Printers!L:L,[1]Printers!Q:Q,,0)*E3021/10,0)*10&lt;_xlfn.XLOOKUP([1]Parameters!B3021,[1]Printers!L:L,[1]Printers!P:P,,0),ROUND(_xlfn.XLOOKUP([1]Parameters!B3021,[1]Printers!L:L,[1]Printers!Q:Q,,0)*E3021/10,0)*10,_xlfn.XLOOKUP([1]Parameters!B3021,[1]Printers!L:L,[1]Printers!P:P,,0)),"")</f>
        <v>70</v>
      </c>
      <c r="G3021" cm="1">
        <f t="array" ref="G3021">IFERROR(IF(ROW()-1&gt;COUNTA([1]!T_Printers[Printers])*COUNTA([1]!T_Resins[Resins]),"",_xlfn.IFS(ROUND(VLOOKUP(C3021,[1]!T_Resins[#Data],3,FALSE)/VLOOKUP(A3021,[1]!T_Printers[#Data],5,FALSE),1)&lt;=_xlfn.XLOOKUP(B3021,[1]Printers!L:L,[1]Printers!O:O,1,0,),ROUND(VLOOKUP(C3021,[1]!T_Resins[#Data],3,FALSE)/VLOOKUP(A3021,[1]!T_Printers[#Data],5,FALSE),1),ROUND(VLOOKUP(C3021,[1]!T_Resins[#Data],3,FALSE)/VLOOKUP(A3021,[1]!T_Printers[#Data],5,FALSE),1)&gt;_xlfn.XLOOKUP(B3021,[1]Printers!L:L,[1]Printers!O:O,1,0,),10)),"")</f>
        <v>10.1</v>
      </c>
      <c r="H3021">
        <f>IFERROR(IF(ROUND(_xlfn.XLOOKUP([1]Parameters!B3021,[1]Printers!L:L,[1]Printers!Q:Q,,0)*G3021/10,0)*10&lt;_xlfn.XLOOKUP([1]Parameters!B3021,[1]Printers!L:L,[1]Printers!P:P,,0),ROUND(_xlfn.XLOOKUP([1]Parameters!B3021,[1]Printers!L:L,[1]Printers!Q:Q,,0)*G3021/10,0)*10,_xlfn.XLOOKUP([1]Parameters!B3021,[1]Printers!L:L,[1]Printers!P:P,,0)),"")</f>
        <v>90</v>
      </c>
      <c r="I3021" s="3" t="str" cm="1">
        <f t="array" ref="I3021">IFERROR(IF(ROW()-1&gt;COUNTA([1]!T_Printers[Printers])*COUNTA([1]!T_Resins[Resins]),"",_xlfn.IFS(ROUND(VLOOKUP(C3021,[1]!T_Resins[#Data],4,FALSE)/VLOOKUP(A3021,[1]!T_Printers[#Data],5,FALSE),1)&lt;=_xlfn.XLOOKUP(B3021,[1]Printers!L:L,[1]Printers!O:O,1,0,),ROUND(VLOOKUP(C3021,[1]!T_Resins[#Data],4,FALSE)/VLOOKUP(A3021,[1]!T_Printers[#Data],5,FALSE),1),ROUND(VLOOKUP(C3021,[1]!T_Resins[#Data],4,FALSE)/VLOOKUP(A3021,[1]!T_Printers[#Data],5,FALSE),1)&gt;_xlfn.XLOOKUP(B3021,[1]Printers!L:L,[1]Printers!O:O,1,0,),"")),"")</f>
        <v/>
      </c>
      <c r="J3021" t="str">
        <f>IFERROR(IF(ROUND(_xlfn.XLOOKUP([1]Parameters!B3021,[1]Printers!L:L,[1]Printers!Q:Q,,0)*I3021/10,0)*10&lt;_xlfn.XLOOKUP([1]Parameters!B3021,[1]Printers!L:L,[1]Printers!P:P,,0),ROUND(_xlfn.XLOOKUP([1]Parameters!B3021,[1]Printers!L:L,[1]Printers!Q:Q,,0)*I3021/10,0)*10,_xlfn.XLOOKUP([1]Parameters!B3021,[1]Printers!L:L,[1]Printers!P:P,,0)),"")</f>
        <v/>
      </c>
      <c r="K3021">
        <f>IF(SUM(E3021:J3021)&lt;&gt;0,VLOOKUP(A3021,[1]!T_Printers[#Data],10,FALSE)+VLOOKUP(C3021,[1]!T_Resins[#Data],10,FALSE),"")</f>
        <v>3</v>
      </c>
      <c r="L3021">
        <f>IF(SUM(E3021:J3021)&lt;&gt;0,VLOOKUP(A3021,[1]!T_Printers[#Data],11,FALSE),"")</f>
        <v>5</v>
      </c>
      <c r="M3021">
        <f>IF(SUM(E3021:J3021)&lt;&gt;0,VLOOKUP(C3021,[1]!T_Resins[#Data],8,FALSE),"")</f>
        <v>60</v>
      </c>
      <c r="N3021">
        <f>IF(_xlfn.XLOOKUP(B3021,[1]Printers!$L:$L,[1]Printers!$R:$R,0,0)&gt;0,[1]Parameters!M3021,IF(SUM(E3021:J3021)&lt;&gt;0,VLOOKUP(C3021,[1]!T_Resins[#Data],9,FALSE),""))</f>
        <v>60</v>
      </c>
      <c r="O3021" t="str">
        <f t="shared" si="47"/>
        <v>PhrozenSonic4K</v>
      </c>
    </row>
    <row r="3022" spans="1:15" x14ac:dyDescent="0.25">
      <c r="A3022" t="str">
        <f t="array" ref="A3022">IF(ROW()-1&gt;COUNTA([1]!T_Printers[Printers])*COUNTA([1]!T_Resins[Resins]),"",INDEX([1]!T_Printers[Printers],INT((ROW()-2)/COUNTA([1]!T_Resins[Resins])+1)))</f>
        <v xml:space="preserve">Phrozen Sonic 4K </v>
      </c>
      <c r="B3022" t="str">
        <f>_xlfn.XLOOKUP(A3022,[1]!T_Printers[Printers],[1]!T_Printers[Icon link],,0)</f>
        <v>PhrozenSonic4K</v>
      </c>
      <c r="C3022" t="str">
        <f t="array" ref="C3022">IF(ROW()-1&gt;COUNTA([1]!T_Printers[Printers])*COUNTA([1]!T_Resins[Resins]),"",INDEX([1]!T_Resins[Resins],MOD(ROW()-2,COUNTA([1]!T_Resins[Resins]))+1))</f>
        <v>Industrial ABS-Like Grey</v>
      </c>
      <c r="D3022">
        <f>IF(SUM(E3022:J3022)&lt;&gt;0,IF(ROW()-1&gt;COUNTA([1]!T_Printers[Printers])*COUNTA([1]!T_Resins[Resins]),"",2),"")</f>
        <v>2</v>
      </c>
      <c r="E3022" cm="1">
        <f t="array" ref="E3022">IFERROR(IF(ROW()-1&gt;COUNTA([1]!T_Printers[Printers])*COUNTA([1]!T_Resins[Resins]),"",_xlfn.IFS(ROUND(VLOOKUP(C3022,[1]!T_Resins[#Data],2,FALSE)/VLOOKUP(A3022,[1]!T_Printers[#Data],5,FALSE),1)&lt;=_xlfn.XLOOKUP(B3022,[1]Printers!L:L,[1]Printers!O:O,1,0,),ROUND(VLOOKUP(C3022,[1]!T_Resins[#Data],2,FALSE)/VLOOKUP(A3022,[1]!T_Printers[#Data],5,FALSE),1),ROUND(VLOOKUP(C3022,[1]!T_Resins[#Data],2,FALSE)/VLOOKUP(A3022,[1]!T_Printers[#Data],5,FALSE),1)&gt;_xlfn.XLOOKUP(B3022,[1]Printers!L:L,[1]Printers!O:O,1,0,),10)),"Используйте слой 100 мкм")</f>
        <v>7.7</v>
      </c>
      <c r="F3022">
        <f>IFERROR(IF(ROUND(_xlfn.XLOOKUP([1]Parameters!B3022,[1]Printers!L:L,[1]Printers!Q:Q,,0)*E3022/10,0)*10&lt;_xlfn.XLOOKUP([1]Parameters!B3022,[1]Printers!L:L,[1]Printers!P:P,,0),ROUND(_xlfn.XLOOKUP([1]Parameters!B3022,[1]Printers!L:L,[1]Printers!Q:Q,,0)*E3022/10,0)*10,_xlfn.XLOOKUP([1]Parameters!B3022,[1]Printers!L:L,[1]Printers!P:P,,0)),"")</f>
        <v>70</v>
      </c>
      <c r="G3022" cm="1">
        <f t="array" ref="G3022">IFERROR(IF(ROW()-1&gt;COUNTA([1]!T_Printers[Printers])*COUNTA([1]!T_Resins[Resins]),"",_xlfn.IFS(ROUND(VLOOKUP(C3022,[1]!T_Resins[#Data],3,FALSE)/VLOOKUP(A3022,[1]!T_Printers[#Data],5,FALSE),1)&lt;=_xlfn.XLOOKUP(B3022,[1]Printers!L:L,[1]Printers!O:O,1,0,),ROUND(VLOOKUP(C3022,[1]!T_Resins[#Data],3,FALSE)/VLOOKUP(A3022,[1]!T_Printers[#Data],5,FALSE),1),ROUND(VLOOKUP(C3022,[1]!T_Resins[#Data],3,FALSE)/VLOOKUP(A3022,[1]!T_Printers[#Data],5,FALSE),1)&gt;_xlfn.XLOOKUP(B3022,[1]Printers!L:L,[1]Printers!O:O,1,0,),10)),"")</f>
        <v>10</v>
      </c>
      <c r="H3022">
        <f>IFERROR(IF(ROUND(_xlfn.XLOOKUP([1]Parameters!B3022,[1]Printers!L:L,[1]Printers!Q:Q,,0)*G3022/10,0)*10&lt;_xlfn.XLOOKUP([1]Parameters!B3022,[1]Printers!L:L,[1]Printers!P:P,,0),ROUND(_xlfn.XLOOKUP([1]Parameters!B3022,[1]Printers!L:L,[1]Printers!Q:Q,,0)*G3022/10,0)*10,_xlfn.XLOOKUP([1]Parameters!B3022,[1]Printers!L:L,[1]Printers!P:P,,0)),"")</f>
        <v>90</v>
      </c>
      <c r="I3022" s="3" t="str" cm="1">
        <f t="array" ref="I3022">IFERROR(IF(ROW()-1&gt;COUNTA([1]!T_Printers[Printers])*COUNTA([1]!T_Resins[Resins]),"",_xlfn.IFS(ROUND(VLOOKUP(C3022,[1]!T_Resins[#Data],4,FALSE)/VLOOKUP(A3022,[1]!T_Printers[#Data],5,FALSE),1)&lt;=_xlfn.XLOOKUP(B3022,[1]Printers!L:L,[1]Printers!O:O,1,0,),ROUND(VLOOKUP(C3022,[1]!T_Resins[#Data],4,FALSE)/VLOOKUP(A3022,[1]!T_Printers[#Data],5,FALSE),1),ROUND(VLOOKUP(C3022,[1]!T_Resins[#Data],4,FALSE)/VLOOKUP(A3022,[1]!T_Printers[#Data],5,FALSE),1)&gt;_xlfn.XLOOKUP(B3022,[1]Printers!L:L,[1]Printers!O:O,1,0,),"")),"")</f>
        <v/>
      </c>
      <c r="J3022" t="str">
        <f>IFERROR(IF(ROUND(_xlfn.XLOOKUP([1]Parameters!B3022,[1]Printers!L:L,[1]Printers!Q:Q,,0)*I3022/10,0)*10&lt;_xlfn.XLOOKUP([1]Parameters!B3022,[1]Printers!L:L,[1]Printers!P:P,,0),ROUND(_xlfn.XLOOKUP([1]Parameters!B3022,[1]Printers!L:L,[1]Printers!Q:Q,,0)*I3022/10,0)*10,_xlfn.XLOOKUP([1]Parameters!B3022,[1]Printers!L:L,[1]Printers!P:P,,0)),"")</f>
        <v/>
      </c>
      <c r="K3022">
        <f>IF(SUM(E3022:J3022)&lt;&gt;0,VLOOKUP(A3022,[1]!T_Printers[#Data],10,FALSE)+VLOOKUP(C3022,[1]!T_Resins[#Data],10,FALSE),"")</f>
        <v>3</v>
      </c>
      <c r="L3022">
        <f>IF(SUM(E3022:J3022)&lt;&gt;0,VLOOKUP(A3022,[1]!T_Printers[#Data],11,FALSE),"")</f>
        <v>5</v>
      </c>
      <c r="M3022">
        <f>IF(SUM(E3022:J3022)&lt;&gt;0,VLOOKUP(C3022,[1]!T_Resins[#Data],8,FALSE),"")</f>
        <v>120</v>
      </c>
      <c r="N3022">
        <f>IF(_xlfn.XLOOKUP(B3022,[1]Printers!$L:$L,[1]Printers!$R:$R,0,0)&gt;0,[1]Parameters!M3022,IF(SUM(E3022:J3022)&lt;&gt;0,VLOOKUP(C3022,[1]!T_Resins[#Data],9,FALSE),""))</f>
        <v>180</v>
      </c>
      <c r="O3022" t="str">
        <f t="shared" si="47"/>
        <v>PhrozenSonic4K</v>
      </c>
    </row>
    <row r="3023" spans="1:15" x14ac:dyDescent="0.25">
      <c r="A3023" t="str">
        <f t="array" ref="A3023">IF(ROW()-1&gt;COUNTA([1]!T_Printers[Printers])*COUNTA([1]!T_Resins[Resins]),"",INDEX([1]!T_Printers[Printers],INT((ROW()-2)/COUNTA([1]!T_Resins[Resins])+1)))</f>
        <v xml:space="preserve">Phrozen Sonic 4K </v>
      </c>
      <c r="B3023" t="str">
        <f>_xlfn.XLOOKUP(A3023,[1]!T_Printers[Printers],[1]!T_Printers[Icon link],,0)</f>
        <v>PhrozenSonic4K</v>
      </c>
      <c r="C3023" t="str">
        <f t="array" ref="C3023">IF(ROW()-1&gt;COUNTA([1]!T_Printers[Printers])*COUNTA([1]!T_Resins[Resins]),"",INDEX([1]!T_Resins[Resins],MOD(ROW()-2,COUNTA([1]!T_Resins[Resins]))+1))</f>
        <v>Industrial Flex Natural Clear</v>
      </c>
      <c r="D3023">
        <f>IF(SUM(E3023:J3023)&lt;&gt;0,IF(ROW()-1&gt;COUNTA([1]!T_Printers[Printers])*COUNTA([1]!T_Resins[Resins]),"",2),"")</f>
        <v>2</v>
      </c>
      <c r="E3023" cm="1">
        <f t="array" ref="E3023">IFERROR(IF(ROW()-1&gt;COUNTA([1]!T_Printers[Printers])*COUNTA([1]!T_Resins[Resins]),"",_xlfn.IFS(ROUND(VLOOKUP(C3023,[1]!T_Resins[#Data],2,FALSE)/VLOOKUP(A3023,[1]!T_Printers[#Data],5,FALSE),1)&lt;=_xlfn.XLOOKUP(B3023,[1]Printers!L:L,[1]Printers!O:O,1,0,),ROUND(VLOOKUP(C3023,[1]!T_Resins[#Data],2,FALSE)/VLOOKUP(A3023,[1]!T_Printers[#Data],5,FALSE),1),ROUND(VLOOKUP(C3023,[1]!T_Resins[#Data],2,FALSE)/VLOOKUP(A3023,[1]!T_Printers[#Data],5,FALSE),1)&gt;_xlfn.XLOOKUP(B3023,[1]Printers!L:L,[1]Printers!O:O,1,0,),10)),"Используйте слой 100 мкм")</f>
        <v>2.9</v>
      </c>
      <c r="F3023">
        <f>IFERROR(IF(ROUND(_xlfn.XLOOKUP([1]Parameters!B3023,[1]Printers!L:L,[1]Printers!Q:Q,,0)*E3023/10,0)*10&lt;_xlfn.XLOOKUP([1]Parameters!B3023,[1]Printers!L:L,[1]Printers!P:P,,0),ROUND(_xlfn.XLOOKUP([1]Parameters!B3023,[1]Printers!L:L,[1]Printers!Q:Q,,0)*E3023/10,0)*10,_xlfn.XLOOKUP([1]Parameters!B3023,[1]Printers!L:L,[1]Printers!P:P,,0)),"")</f>
        <v>30</v>
      </c>
      <c r="G3023" cm="1">
        <f t="array" ref="G3023">IFERROR(IF(ROW()-1&gt;COUNTA([1]!T_Printers[Printers])*COUNTA([1]!T_Resins[Resins]),"",_xlfn.IFS(ROUND(VLOOKUP(C3023,[1]!T_Resins[#Data],3,FALSE)/VLOOKUP(A3023,[1]!T_Printers[#Data],5,FALSE),1)&lt;=_xlfn.XLOOKUP(B3023,[1]Printers!L:L,[1]Printers!O:O,1,0,),ROUND(VLOOKUP(C3023,[1]!T_Resins[#Data],3,FALSE)/VLOOKUP(A3023,[1]!T_Printers[#Data],5,FALSE),1),ROUND(VLOOKUP(C3023,[1]!T_Resins[#Data],3,FALSE)/VLOOKUP(A3023,[1]!T_Printers[#Data],5,FALSE),1)&gt;_xlfn.XLOOKUP(B3023,[1]Printers!L:L,[1]Printers!O:O,1,0,),10)),"")</f>
        <v>3.8</v>
      </c>
      <c r="H3023">
        <f>IFERROR(IF(ROUND(_xlfn.XLOOKUP([1]Parameters!B3023,[1]Printers!L:L,[1]Printers!Q:Q,,0)*G3023/10,0)*10&lt;_xlfn.XLOOKUP([1]Parameters!B3023,[1]Printers!L:L,[1]Printers!P:P,,0),ROUND(_xlfn.XLOOKUP([1]Parameters!B3023,[1]Printers!L:L,[1]Printers!Q:Q,,0)*G3023/10,0)*10,_xlfn.XLOOKUP([1]Parameters!B3023,[1]Printers!L:L,[1]Printers!P:P,,0)),"")</f>
        <v>30</v>
      </c>
      <c r="I3023" s="3" t="str" cm="1">
        <f t="array" ref="I3023">IFERROR(IF(ROW()-1&gt;COUNTA([1]!T_Printers[Printers])*COUNTA([1]!T_Resins[Resins]),"",_xlfn.IFS(ROUND(VLOOKUP(C3023,[1]!T_Resins[#Data],4,FALSE)/VLOOKUP(A3023,[1]!T_Printers[#Data],5,FALSE),1)&lt;=_xlfn.XLOOKUP(B3023,[1]Printers!L:L,[1]Printers!O:O,1,0,),ROUND(VLOOKUP(C3023,[1]!T_Resins[#Data],4,FALSE)/VLOOKUP(A3023,[1]!T_Printers[#Data],5,FALSE),1),ROUND(VLOOKUP(C3023,[1]!T_Resins[#Data],4,FALSE)/VLOOKUP(A3023,[1]!T_Printers[#Data],5,FALSE),1)&gt;_xlfn.XLOOKUP(B3023,[1]Printers!L:L,[1]Printers!O:O,1,0,),"")),"")</f>
        <v/>
      </c>
      <c r="J3023" t="str">
        <f>IFERROR(IF(ROUND(_xlfn.XLOOKUP([1]Parameters!B3023,[1]Printers!L:L,[1]Printers!Q:Q,,0)*I3023/10,0)*10&lt;_xlfn.XLOOKUP([1]Parameters!B3023,[1]Printers!L:L,[1]Printers!P:P,,0),ROUND(_xlfn.XLOOKUP([1]Parameters!B3023,[1]Printers!L:L,[1]Printers!Q:Q,,0)*I3023/10,0)*10,_xlfn.XLOOKUP([1]Parameters!B3023,[1]Printers!L:L,[1]Printers!P:P,,0)),"")</f>
        <v/>
      </c>
      <c r="K3023">
        <f>IF(SUM(E3023:J3023)&lt;&gt;0,VLOOKUP(A3023,[1]!T_Printers[#Data],10,FALSE)+VLOOKUP(C3023,[1]!T_Resins[#Data],10,FALSE),"")</f>
        <v>3</v>
      </c>
      <c r="L3023">
        <f>IF(SUM(E3023:J3023)&lt;&gt;0,VLOOKUP(A3023,[1]!T_Printers[#Data],11,FALSE),"")</f>
        <v>5</v>
      </c>
      <c r="M3023">
        <f>IF(SUM(E3023:J3023)&lt;&gt;0,VLOOKUP(C3023,[1]!T_Resins[#Data],8,FALSE),"")</f>
        <v>60</v>
      </c>
      <c r="N3023">
        <f>IF(_xlfn.XLOOKUP(B3023,[1]Printers!$L:$L,[1]Printers!$R:$R,0,0)&gt;0,[1]Parameters!M3023,IF(SUM(E3023:J3023)&lt;&gt;0,VLOOKUP(C3023,[1]!T_Resins[#Data],9,FALSE),""))</f>
        <v>60</v>
      </c>
      <c r="O3023" t="str">
        <f t="shared" si="47"/>
        <v>PhrozenSonic4K</v>
      </c>
    </row>
    <row r="3024" spans="1:15" x14ac:dyDescent="0.25">
      <c r="A3024" t="str">
        <f t="array" ref="A3024">IF(ROW()-1&gt;COUNTA([1]!T_Printers[Printers])*COUNTA([1]!T_Resins[Resins]),"",INDEX([1]!T_Printers[Printers],INT((ROW()-2)/COUNTA([1]!T_Resins[Resins])+1)))</f>
        <v xml:space="preserve">Phrozen Sonic 4K </v>
      </c>
      <c r="B3024" t="str">
        <f>_xlfn.XLOOKUP(A3024,[1]!T_Printers[Printers],[1]!T_Printers[Icon link],,0)</f>
        <v>PhrozenSonic4K</v>
      </c>
      <c r="C3024" t="str">
        <f t="array" ref="C3024">IF(ROW()-1&gt;COUNTA([1]!T_Printers[Printers])*COUNTA([1]!T_Resins[Resins]),"",INDEX([1]!T_Resins[Resins],MOD(ROW()-2,COUNTA([1]!T_Resins[Resins]))+1))</f>
        <v>Industrial Nylon Like</v>
      </c>
      <c r="D3024">
        <f>IF(SUM(E3024:J3024)&lt;&gt;0,IF(ROW()-1&gt;COUNTA([1]!T_Printers[Printers])*COUNTA([1]!T_Resins[Resins]),"",2),"")</f>
        <v>2</v>
      </c>
      <c r="E3024" cm="1">
        <f t="array" ref="E3024">IFERROR(IF(ROW()-1&gt;COUNTA([1]!T_Printers[Printers])*COUNTA([1]!T_Resins[Resins]),"",_xlfn.IFS(ROUND(VLOOKUP(C3024,[1]!T_Resins[#Data],2,FALSE)/VLOOKUP(A3024,[1]!T_Printers[#Data],5,FALSE),1)&lt;=_xlfn.XLOOKUP(B3024,[1]Printers!L:L,[1]Printers!O:O,1,0,),ROUND(VLOOKUP(C3024,[1]!T_Resins[#Data],2,FALSE)/VLOOKUP(A3024,[1]!T_Printers[#Data],5,FALSE),1),ROUND(VLOOKUP(C3024,[1]!T_Resins[#Data],2,FALSE)/VLOOKUP(A3024,[1]!T_Printers[#Data],5,FALSE),1)&gt;_xlfn.XLOOKUP(B3024,[1]Printers!L:L,[1]Printers!O:O,1,0,),10)),"Используйте слой 100 мкм")</f>
        <v>2.1</v>
      </c>
      <c r="F3024">
        <f>IFERROR(IF(ROUND(_xlfn.XLOOKUP([1]Parameters!B3024,[1]Printers!L:L,[1]Printers!Q:Q,,0)*E3024/10,0)*10&lt;_xlfn.XLOOKUP([1]Parameters!B3024,[1]Printers!L:L,[1]Printers!P:P,,0),ROUND(_xlfn.XLOOKUP([1]Parameters!B3024,[1]Printers!L:L,[1]Printers!Q:Q,,0)*E3024/10,0)*10,_xlfn.XLOOKUP([1]Parameters!B3024,[1]Printers!L:L,[1]Printers!P:P,,0)),"")</f>
        <v>20</v>
      </c>
      <c r="G3024" cm="1">
        <f t="array" ref="G3024">IFERROR(IF(ROW()-1&gt;COUNTA([1]!T_Printers[Printers])*COUNTA([1]!T_Resins[Resins]),"",_xlfn.IFS(ROUND(VLOOKUP(C3024,[1]!T_Resins[#Data],3,FALSE)/VLOOKUP(A3024,[1]!T_Printers[#Data],5,FALSE),1)&lt;=_xlfn.XLOOKUP(B3024,[1]Printers!L:L,[1]Printers!O:O,1,0,),ROUND(VLOOKUP(C3024,[1]!T_Resins[#Data],3,FALSE)/VLOOKUP(A3024,[1]!T_Printers[#Data],5,FALSE),1),ROUND(VLOOKUP(C3024,[1]!T_Resins[#Data],3,FALSE)/VLOOKUP(A3024,[1]!T_Printers[#Data],5,FALSE),1)&gt;_xlfn.XLOOKUP(B3024,[1]Printers!L:L,[1]Printers!O:O,1,0,),10)),"")</f>
        <v>2.8</v>
      </c>
      <c r="H3024">
        <f>IFERROR(IF(ROUND(_xlfn.XLOOKUP([1]Parameters!B3024,[1]Printers!L:L,[1]Printers!Q:Q,,0)*G3024/10,0)*10&lt;_xlfn.XLOOKUP([1]Parameters!B3024,[1]Printers!L:L,[1]Printers!P:P,,0),ROUND(_xlfn.XLOOKUP([1]Parameters!B3024,[1]Printers!L:L,[1]Printers!Q:Q,,0)*G3024/10,0)*10,_xlfn.XLOOKUP([1]Parameters!B3024,[1]Printers!L:L,[1]Printers!P:P,,0)),"")</f>
        <v>30</v>
      </c>
      <c r="I3024" s="3" t="str" cm="1">
        <f t="array" ref="I3024">IFERROR(IF(ROW()-1&gt;COUNTA([1]!T_Printers[Printers])*COUNTA([1]!T_Resins[Resins]),"",_xlfn.IFS(ROUND(VLOOKUP(C3024,[1]!T_Resins[#Data],4,FALSE)/VLOOKUP(A3024,[1]!T_Printers[#Data],5,FALSE),1)&lt;=_xlfn.XLOOKUP(B3024,[1]Printers!L:L,[1]Printers!O:O,1,0,),ROUND(VLOOKUP(C3024,[1]!T_Resins[#Data],4,FALSE)/VLOOKUP(A3024,[1]!T_Printers[#Data],5,FALSE),1),ROUND(VLOOKUP(C3024,[1]!T_Resins[#Data],4,FALSE)/VLOOKUP(A3024,[1]!T_Printers[#Data],5,FALSE),1)&gt;_xlfn.XLOOKUP(B3024,[1]Printers!L:L,[1]Printers!O:O,1,0,),"")),"")</f>
        <v/>
      </c>
      <c r="J3024" t="str">
        <f>IFERROR(IF(ROUND(_xlfn.XLOOKUP([1]Parameters!B3024,[1]Printers!L:L,[1]Printers!Q:Q,,0)*I3024/10,0)*10&lt;_xlfn.XLOOKUP([1]Parameters!B3024,[1]Printers!L:L,[1]Printers!P:P,,0),ROUND(_xlfn.XLOOKUP([1]Parameters!B3024,[1]Printers!L:L,[1]Printers!Q:Q,,0)*I3024/10,0)*10,_xlfn.XLOOKUP([1]Parameters!B3024,[1]Printers!L:L,[1]Printers!P:P,,0)),"")</f>
        <v/>
      </c>
      <c r="K3024">
        <f>IF(SUM(E3024:J3024)&lt;&gt;0,VLOOKUP(A3024,[1]!T_Printers[#Data],10,FALSE)+VLOOKUP(C3024,[1]!T_Resins[#Data],10,FALSE),"")</f>
        <v>3</v>
      </c>
      <c r="L3024">
        <f>IF(SUM(E3024:J3024)&lt;&gt;0,VLOOKUP(A3024,[1]!T_Printers[#Data],11,FALSE),"")</f>
        <v>5</v>
      </c>
      <c r="M3024">
        <f>IF(SUM(E3024:J3024)&lt;&gt;0,VLOOKUP(C3024,[1]!T_Resins[#Data],8,FALSE),"")</f>
        <v>60</v>
      </c>
      <c r="N3024">
        <f>IF(_xlfn.XLOOKUP(B3024,[1]Printers!$L:$L,[1]Printers!$R:$R,0,0)&gt;0,[1]Parameters!M3024,IF(SUM(E3024:J3024)&lt;&gt;0,VLOOKUP(C3024,[1]!T_Resins[#Data],9,FALSE),""))</f>
        <v>60</v>
      </c>
      <c r="O3024" t="str">
        <f t="shared" si="47"/>
        <v>PhrozenSonic4K</v>
      </c>
    </row>
    <row r="3025" spans="1:15" x14ac:dyDescent="0.25">
      <c r="A3025" t="str">
        <f t="array" ref="A3025">IF(ROW()-1&gt;COUNTA([1]!T_Printers[Printers])*COUNTA([1]!T_Resins[Resins]),"",INDEX([1]!T_Printers[Printers],INT((ROW()-2)/COUNTA([1]!T_Resins[Resins])+1)))</f>
        <v xml:space="preserve">Phrozen Sonic 4K </v>
      </c>
      <c r="B3025" t="str">
        <f>_xlfn.XLOOKUP(A3025,[1]!T_Printers[Printers],[1]!T_Printers[Icon link],,0)</f>
        <v>PhrozenSonic4K</v>
      </c>
      <c r="C3025" t="str">
        <f t="array" ref="C3025">IF(ROW()-1&gt;COUNTA([1]!T_Printers[Printers])*COUNTA([1]!T_Resins[Resins]),"",INDEX([1]!T_Resins[Resins],MOD(ROW()-2,COUNTA([1]!T_Resins[Resins]))+1))</f>
        <v>Industrial PP-Like</v>
      </c>
      <c r="D3025">
        <f>IF(SUM(E3025:J3025)&lt;&gt;0,IF(ROW()-1&gt;COUNTA([1]!T_Printers[Printers])*COUNTA([1]!T_Resins[Resins]),"",2),"")</f>
        <v>2</v>
      </c>
      <c r="E3025" cm="1">
        <f t="array" ref="E3025">IFERROR(IF(ROW()-1&gt;COUNTA([1]!T_Printers[Printers])*COUNTA([1]!T_Resins[Resins]),"",_xlfn.IFS(ROUND(VLOOKUP(C3025,[1]!T_Resins[#Data],2,FALSE)/VLOOKUP(A3025,[1]!T_Printers[#Data],5,FALSE),1)&lt;=_xlfn.XLOOKUP(B3025,[1]Printers!L:L,[1]Printers!O:O,1,0,),ROUND(VLOOKUP(C3025,[1]!T_Resins[#Data],2,FALSE)/VLOOKUP(A3025,[1]!T_Printers[#Data],5,FALSE),1),ROUND(VLOOKUP(C3025,[1]!T_Resins[#Data],2,FALSE)/VLOOKUP(A3025,[1]!T_Printers[#Data],5,FALSE),1)&gt;_xlfn.XLOOKUP(B3025,[1]Printers!L:L,[1]Printers!O:O,1,0,),10)),"Используйте слой 100 мкм")</f>
        <v>8.5</v>
      </c>
      <c r="F3025">
        <f>IFERROR(IF(ROUND(_xlfn.XLOOKUP([1]Parameters!B3025,[1]Printers!L:L,[1]Printers!Q:Q,,0)*E3025/10,0)*10&lt;_xlfn.XLOOKUP([1]Parameters!B3025,[1]Printers!L:L,[1]Printers!P:P,,0),ROUND(_xlfn.XLOOKUP([1]Parameters!B3025,[1]Printers!L:L,[1]Printers!Q:Q,,0)*E3025/10,0)*10,_xlfn.XLOOKUP([1]Parameters!B3025,[1]Printers!L:L,[1]Printers!P:P,,0)),"")</f>
        <v>80</v>
      </c>
      <c r="G3025" cm="1">
        <f t="array" ref="G3025">IFERROR(IF(ROW()-1&gt;COUNTA([1]!T_Printers[Printers])*COUNTA([1]!T_Resins[Resins]),"",_xlfn.IFS(ROUND(VLOOKUP(C3025,[1]!T_Resins[#Data],3,FALSE)/VLOOKUP(A3025,[1]!T_Printers[#Data],5,FALSE),1)&lt;=_xlfn.XLOOKUP(B3025,[1]Printers!L:L,[1]Printers!O:O,1,0,),ROUND(VLOOKUP(C3025,[1]!T_Resins[#Data],3,FALSE)/VLOOKUP(A3025,[1]!T_Printers[#Data],5,FALSE),1),ROUND(VLOOKUP(C3025,[1]!T_Resins[#Data],3,FALSE)/VLOOKUP(A3025,[1]!T_Printers[#Data],5,FALSE),1)&gt;_xlfn.XLOOKUP(B3025,[1]Printers!L:L,[1]Printers!O:O,1,0,),10)),"")</f>
        <v>10.7</v>
      </c>
      <c r="H3025">
        <f>IFERROR(IF(ROUND(_xlfn.XLOOKUP([1]Parameters!B3025,[1]Printers!L:L,[1]Printers!Q:Q,,0)*G3025/10,0)*10&lt;_xlfn.XLOOKUP([1]Parameters!B3025,[1]Printers!L:L,[1]Printers!P:P,,0),ROUND(_xlfn.XLOOKUP([1]Parameters!B3025,[1]Printers!L:L,[1]Printers!Q:Q,,0)*G3025/10,0)*10,_xlfn.XLOOKUP([1]Parameters!B3025,[1]Printers!L:L,[1]Printers!P:P,,0)),"")</f>
        <v>100</v>
      </c>
      <c r="I3025" s="3" t="str" cm="1">
        <f t="array" ref="I3025">IFERROR(IF(ROW()-1&gt;COUNTA([1]!T_Printers[Printers])*COUNTA([1]!T_Resins[Resins]),"",_xlfn.IFS(ROUND(VLOOKUP(C3025,[1]!T_Resins[#Data],4,FALSE)/VLOOKUP(A3025,[1]!T_Printers[#Data],5,FALSE),1)&lt;=_xlfn.XLOOKUP(B3025,[1]Printers!L:L,[1]Printers!O:O,1,0,),ROUND(VLOOKUP(C3025,[1]!T_Resins[#Data],4,FALSE)/VLOOKUP(A3025,[1]!T_Printers[#Data],5,FALSE),1),ROUND(VLOOKUP(C3025,[1]!T_Resins[#Data],4,FALSE)/VLOOKUP(A3025,[1]!T_Printers[#Data],5,FALSE),1)&gt;_xlfn.XLOOKUP(B3025,[1]Printers!L:L,[1]Printers!O:O,1,0,),"")),"")</f>
        <v/>
      </c>
      <c r="J3025" t="str">
        <f>IFERROR(IF(ROUND(_xlfn.XLOOKUP([1]Parameters!B3025,[1]Printers!L:L,[1]Printers!Q:Q,,0)*I3025/10,0)*10&lt;_xlfn.XLOOKUP([1]Parameters!B3025,[1]Printers!L:L,[1]Printers!P:P,,0),ROUND(_xlfn.XLOOKUP([1]Parameters!B3025,[1]Printers!L:L,[1]Printers!Q:Q,,0)*I3025/10,0)*10,_xlfn.XLOOKUP([1]Parameters!B3025,[1]Printers!L:L,[1]Printers!P:P,,0)),"")</f>
        <v/>
      </c>
      <c r="K3025">
        <f>IF(SUM(E3025:J3025)&lt;&gt;0,VLOOKUP(A3025,[1]!T_Printers[#Data],10,FALSE)+VLOOKUP(C3025,[1]!T_Resins[#Data],10,FALSE),"")</f>
        <v>3</v>
      </c>
      <c r="L3025">
        <f>IF(SUM(E3025:J3025)&lt;&gt;0,VLOOKUP(A3025,[1]!T_Printers[#Data],11,FALSE),"")</f>
        <v>5</v>
      </c>
      <c r="M3025">
        <f>IF(SUM(E3025:J3025)&lt;&gt;0,VLOOKUP(C3025,[1]!T_Resins[#Data],8,FALSE),"")</f>
        <v>60</v>
      </c>
      <c r="N3025">
        <f>IF(_xlfn.XLOOKUP(B3025,[1]Printers!$L:$L,[1]Printers!$R:$R,0,0)&gt;0,[1]Parameters!M3025,IF(SUM(E3025:J3025)&lt;&gt;0,VLOOKUP(C3025,[1]!T_Resins[#Data],9,FALSE),""))</f>
        <v>60</v>
      </c>
      <c r="O3025" t="str">
        <f t="shared" si="47"/>
        <v>PhrozenSonic4K</v>
      </c>
    </row>
    <row r="3026" spans="1:15" x14ac:dyDescent="0.25">
      <c r="A3026" t="str">
        <f t="array" ref="A3026">IF(ROW()-1&gt;COUNTA([1]!T_Printers[Printers])*COUNTA([1]!T_Resins[Resins]),"",INDEX([1]!T_Printers[Printers],INT((ROW()-2)/COUNTA([1]!T_Resins[Resins])+1)))</f>
        <v xml:space="preserve">Phrozen Sonic 4K </v>
      </c>
      <c r="B3026" t="str">
        <f>_xlfn.XLOOKUP(A3026,[1]!T_Printers[Printers],[1]!T_Printers[Icon link],,0)</f>
        <v>PhrozenSonic4K</v>
      </c>
      <c r="C3026" t="str">
        <f t="array" ref="C3026">IF(ROW()-1&gt;COUNTA([1]!T_Printers[Printers])*COUNTA([1]!T_Resins[Resins]),"",INDEX([1]!T_Resins[Resins],MOD(ROW()-2,COUNTA([1]!T_Resins[Resins]))+1))</f>
        <v>Industrial Rigid Black</v>
      </c>
      <c r="D3026">
        <f>IF(SUM(E3026:J3026)&lt;&gt;0,IF(ROW()-1&gt;COUNTA([1]!T_Printers[Printers])*COUNTA([1]!T_Resins[Resins]),"",2),"")</f>
        <v>2</v>
      </c>
      <c r="E3026" cm="1">
        <f t="array" ref="E3026">IFERROR(IF(ROW()-1&gt;COUNTA([1]!T_Printers[Printers])*COUNTA([1]!T_Resins[Resins]),"",_xlfn.IFS(ROUND(VLOOKUP(C3026,[1]!T_Resins[#Data],2,FALSE)/VLOOKUP(A3026,[1]!T_Printers[#Data],5,FALSE),1)&lt;=_xlfn.XLOOKUP(B3026,[1]Printers!L:L,[1]Printers!O:O,1,0,),ROUND(VLOOKUP(C3026,[1]!T_Resins[#Data],2,FALSE)/VLOOKUP(A3026,[1]!T_Printers[#Data],5,FALSE),1),ROUND(VLOOKUP(C3026,[1]!T_Resins[#Data],2,FALSE)/VLOOKUP(A3026,[1]!T_Printers[#Data],5,FALSE),1)&gt;_xlfn.XLOOKUP(B3026,[1]Printers!L:L,[1]Printers!O:O,1,0,),10)),"Используйте слой 100 мкм")</f>
        <v>7.8</v>
      </c>
      <c r="F3026">
        <f>IFERROR(IF(ROUND(_xlfn.XLOOKUP([1]Parameters!B3026,[1]Printers!L:L,[1]Printers!Q:Q,,0)*E3026/10,0)*10&lt;_xlfn.XLOOKUP([1]Parameters!B3026,[1]Printers!L:L,[1]Printers!P:P,,0),ROUND(_xlfn.XLOOKUP([1]Parameters!B3026,[1]Printers!L:L,[1]Printers!Q:Q,,0)*E3026/10,0)*10,_xlfn.XLOOKUP([1]Parameters!B3026,[1]Printers!L:L,[1]Printers!P:P,,0)),"")</f>
        <v>70</v>
      </c>
      <c r="G3026" cm="1">
        <f t="array" ref="G3026">IFERROR(IF(ROW()-1&gt;COUNTA([1]!T_Printers[Printers])*COUNTA([1]!T_Resins[Resins]),"",_xlfn.IFS(ROUND(VLOOKUP(C3026,[1]!T_Resins[#Data],3,FALSE)/VLOOKUP(A3026,[1]!T_Printers[#Data],5,FALSE),1)&lt;=_xlfn.XLOOKUP(B3026,[1]Printers!L:L,[1]Printers!O:O,1,0,),ROUND(VLOOKUP(C3026,[1]!T_Resins[#Data],3,FALSE)/VLOOKUP(A3026,[1]!T_Printers[#Data],5,FALSE),1),ROUND(VLOOKUP(C3026,[1]!T_Resins[#Data],3,FALSE)/VLOOKUP(A3026,[1]!T_Printers[#Data],5,FALSE),1)&gt;_xlfn.XLOOKUP(B3026,[1]Printers!L:L,[1]Printers!O:O,1,0,),10)),"")</f>
        <v>10.199999999999999</v>
      </c>
      <c r="H3026">
        <f>IFERROR(IF(ROUND(_xlfn.XLOOKUP([1]Parameters!B3026,[1]Printers!L:L,[1]Printers!Q:Q,,0)*G3026/10,0)*10&lt;_xlfn.XLOOKUP([1]Parameters!B3026,[1]Printers!L:L,[1]Printers!P:P,,0),ROUND(_xlfn.XLOOKUP([1]Parameters!B3026,[1]Printers!L:L,[1]Printers!Q:Q,,0)*G3026/10,0)*10,_xlfn.XLOOKUP([1]Parameters!B3026,[1]Printers!L:L,[1]Printers!P:P,,0)),"")</f>
        <v>90</v>
      </c>
      <c r="I3026" s="3" t="str" cm="1">
        <f t="array" ref="I3026">IFERROR(IF(ROW()-1&gt;COUNTA([1]!T_Printers[Printers])*COUNTA([1]!T_Resins[Resins]),"",_xlfn.IFS(ROUND(VLOOKUP(C3026,[1]!T_Resins[#Data],4,FALSE)/VLOOKUP(A3026,[1]!T_Printers[#Data],5,FALSE),1)&lt;=_xlfn.XLOOKUP(B3026,[1]Printers!L:L,[1]Printers!O:O,1,0,),ROUND(VLOOKUP(C3026,[1]!T_Resins[#Data],4,FALSE)/VLOOKUP(A3026,[1]!T_Printers[#Data],5,FALSE),1),ROUND(VLOOKUP(C3026,[1]!T_Resins[#Data],4,FALSE)/VLOOKUP(A3026,[1]!T_Printers[#Data],5,FALSE),1)&gt;_xlfn.XLOOKUP(B3026,[1]Printers!L:L,[1]Printers!O:O,1,0,),"")),"")</f>
        <v/>
      </c>
      <c r="J3026" t="str">
        <f>IFERROR(IF(ROUND(_xlfn.XLOOKUP([1]Parameters!B3026,[1]Printers!L:L,[1]Printers!Q:Q,,0)*I3026/10,0)*10&lt;_xlfn.XLOOKUP([1]Parameters!B3026,[1]Printers!L:L,[1]Printers!P:P,,0),ROUND(_xlfn.XLOOKUP([1]Parameters!B3026,[1]Printers!L:L,[1]Printers!Q:Q,,0)*I3026/10,0)*10,_xlfn.XLOOKUP([1]Parameters!B3026,[1]Printers!L:L,[1]Printers!P:P,,0)),"")</f>
        <v/>
      </c>
      <c r="K3026">
        <f>IF(SUM(E3026:J3026)&lt;&gt;0,VLOOKUP(A3026,[1]!T_Printers[#Data],10,FALSE)+VLOOKUP(C3026,[1]!T_Resins[#Data],10,FALSE),"")</f>
        <v>3</v>
      </c>
      <c r="L3026">
        <f>IF(SUM(E3026:J3026)&lt;&gt;0,VLOOKUP(A3026,[1]!T_Printers[#Data],11,FALSE),"")</f>
        <v>5</v>
      </c>
      <c r="M3026">
        <f>IF(SUM(E3026:J3026)&lt;&gt;0,VLOOKUP(C3026,[1]!T_Resins[#Data],8,FALSE),"")</f>
        <v>120</v>
      </c>
      <c r="N3026">
        <f>IF(_xlfn.XLOOKUP(B3026,[1]Printers!$L:$L,[1]Printers!$R:$R,0,0)&gt;0,[1]Parameters!M3026,IF(SUM(E3026:J3026)&lt;&gt;0,VLOOKUP(C3026,[1]!T_Resins[#Data],9,FALSE),""))</f>
        <v>180</v>
      </c>
      <c r="O3026" t="str">
        <f t="shared" si="47"/>
        <v>PhrozenSonic4K</v>
      </c>
    </row>
    <row r="3027" spans="1:15" x14ac:dyDescent="0.25">
      <c r="A3027" t="str">
        <f t="array" ref="A3027">IF(ROW()-1&gt;COUNTA([1]!T_Printers[Printers])*COUNTA([1]!T_Resins[Resins]),"",INDEX([1]!T_Printers[Printers],INT((ROW()-2)/COUNTA([1]!T_Resins[Resins])+1)))</f>
        <v xml:space="preserve">Phrozen Sonic 4K </v>
      </c>
      <c r="B3027" t="str">
        <f>_xlfn.XLOOKUP(A3027,[1]!T_Printers[Printers],[1]!T_Printers[Icon link],,0)</f>
        <v>PhrozenSonic4K</v>
      </c>
      <c r="C3027" t="str">
        <f t="array" ref="C3027">IF(ROW()-1&gt;COUNTA([1]!T_Printers[Printers])*COUNTA([1]!T_Resins[Resins]),"",INDEX([1]!T_Resins[Resins],MOD(ROW()-2,COUNTA([1]!T_Resins[Resins]))+1))</f>
        <v>Industrial Rigid Clear</v>
      </c>
      <c r="D3027">
        <f>IF(SUM(E3027:J3027)&lt;&gt;0,IF(ROW()-1&gt;COUNTA([1]!T_Printers[Printers])*COUNTA([1]!T_Resins[Resins]),"",2),"")</f>
        <v>2</v>
      </c>
      <c r="E3027" cm="1">
        <f t="array" ref="E3027">IFERROR(IF(ROW()-1&gt;COUNTA([1]!T_Printers[Printers])*COUNTA([1]!T_Resins[Resins]),"",_xlfn.IFS(ROUND(VLOOKUP(C3027,[1]!T_Resins[#Data],2,FALSE)/VLOOKUP(A3027,[1]!T_Printers[#Data],5,FALSE),1)&lt;=_xlfn.XLOOKUP(B3027,[1]Printers!L:L,[1]Printers!O:O,1,0,),ROUND(VLOOKUP(C3027,[1]!T_Resins[#Data],2,FALSE)/VLOOKUP(A3027,[1]!T_Printers[#Data],5,FALSE),1),ROUND(VLOOKUP(C3027,[1]!T_Resins[#Data],2,FALSE)/VLOOKUP(A3027,[1]!T_Printers[#Data],5,FALSE),1)&gt;_xlfn.XLOOKUP(B3027,[1]Printers!L:L,[1]Printers!O:O,1,0,),10)),"Используйте слой 100 мкм")</f>
        <v>8.6</v>
      </c>
      <c r="F3027">
        <f>IFERROR(IF(ROUND(_xlfn.XLOOKUP([1]Parameters!B3027,[1]Printers!L:L,[1]Printers!Q:Q,,0)*E3027/10,0)*10&lt;_xlfn.XLOOKUP([1]Parameters!B3027,[1]Printers!L:L,[1]Printers!P:P,,0),ROUND(_xlfn.XLOOKUP([1]Parameters!B3027,[1]Printers!L:L,[1]Printers!Q:Q,,0)*E3027/10,0)*10,_xlfn.XLOOKUP([1]Parameters!B3027,[1]Printers!L:L,[1]Printers!P:P,,0)),"")</f>
        <v>80</v>
      </c>
      <c r="G3027" cm="1">
        <f t="array" ref="G3027">IFERROR(IF(ROW()-1&gt;COUNTA([1]!T_Printers[Printers])*COUNTA([1]!T_Resins[Resins]),"",_xlfn.IFS(ROUND(VLOOKUP(C3027,[1]!T_Resins[#Data],3,FALSE)/VLOOKUP(A3027,[1]!T_Printers[#Data],5,FALSE),1)&lt;=_xlfn.XLOOKUP(B3027,[1]Printers!L:L,[1]Printers!O:O,1,0,),ROUND(VLOOKUP(C3027,[1]!T_Resins[#Data],3,FALSE)/VLOOKUP(A3027,[1]!T_Printers[#Data],5,FALSE),1),ROUND(VLOOKUP(C3027,[1]!T_Resins[#Data],3,FALSE)/VLOOKUP(A3027,[1]!T_Printers[#Data],5,FALSE),1)&gt;_xlfn.XLOOKUP(B3027,[1]Printers!L:L,[1]Printers!O:O,1,0,),10)),"")</f>
        <v>11.1</v>
      </c>
      <c r="H3027">
        <f>IFERROR(IF(ROUND(_xlfn.XLOOKUP([1]Parameters!B3027,[1]Printers!L:L,[1]Printers!Q:Q,,0)*G3027/10,0)*10&lt;_xlfn.XLOOKUP([1]Parameters!B3027,[1]Printers!L:L,[1]Printers!P:P,,0),ROUND(_xlfn.XLOOKUP([1]Parameters!B3027,[1]Printers!L:L,[1]Printers!Q:Q,,0)*G3027/10,0)*10,_xlfn.XLOOKUP([1]Parameters!B3027,[1]Printers!L:L,[1]Printers!P:P,,0)),"")</f>
        <v>100</v>
      </c>
      <c r="I3027" s="3" t="str" cm="1">
        <f t="array" ref="I3027">IFERROR(IF(ROW()-1&gt;COUNTA([1]!T_Printers[Printers])*COUNTA([1]!T_Resins[Resins]),"",_xlfn.IFS(ROUND(VLOOKUP(C3027,[1]!T_Resins[#Data],4,FALSE)/VLOOKUP(A3027,[1]!T_Printers[#Data],5,FALSE),1)&lt;=_xlfn.XLOOKUP(B3027,[1]Printers!L:L,[1]Printers!O:O,1,0,),ROUND(VLOOKUP(C3027,[1]!T_Resins[#Data],4,FALSE)/VLOOKUP(A3027,[1]!T_Printers[#Data],5,FALSE),1),ROUND(VLOOKUP(C3027,[1]!T_Resins[#Data],4,FALSE)/VLOOKUP(A3027,[1]!T_Printers[#Data],5,FALSE),1)&gt;_xlfn.XLOOKUP(B3027,[1]Printers!L:L,[1]Printers!O:O,1,0,),"")),"")</f>
        <v/>
      </c>
      <c r="J3027" t="str">
        <f>IFERROR(IF(ROUND(_xlfn.XLOOKUP([1]Parameters!B3027,[1]Printers!L:L,[1]Printers!Q:Q,,0)*I3027/10,0)*10&lt;_xlfn.XLOOKUP([1]Parameters!B3027,[1]Printers!L:L,[1]Printers!P:P,,0),ROUND(_xlfn.XLOOKUP([1]Parameters!B3027,[1]Printers!L:L,[1]Printers!Q:Q,,0)*I3027/10,0)*10,_xlfn.XLOOKUP([1]Parameters!B3027,[1]Printers!L:L,[1]Printers!P:P,,0)),"")</f>
        <v/>
      </c>
      <c r="K3027">
        <f>IF(SUM(E3027:J3027)&lt;&gt;0,VLOOKUP(A3027,[1]!T_Printers[#Data],10,FALSE)+VLOOKUP(C3027,[1]!T_Resins[#Data],10,FALSE),"")</f>
        <v>3</v>
      </c>
      <c r="L3027">
        <f>IF(SUM(E3027:J3027)&lt;&gt;0,VLOOKUP(A3027,[1]!T_Printers[#Data],11,FALSE),"")</f>
        <v>5</v>
      </c>
      <c r="M3027">
        <f>IF(SUM(E3027:J3027)&lt;&gt;0,VLOOKUP(C3027,[1]!T_Resins[#Data],8,FALSE),"")</f>
        <v>120</v>
      </c>
      <c r="N3027">
        <f>IF(_xlfn.XLOOKUP(B3027,[1]Printers!$L:$L,[1]Printers!$R:$R,0,0)&gt;0,[1]Parameters!M3027,IF(SUM(E3027:J3027)&lt;&gt;0,VLOOKUP(C3027,[1]!T_Resins[#Data],9,FALSE),""))</f>
        <v>180</v>
      </c>
      <c r="O3027" t="str">
        <f t="shared" si="47"/>
        <v>PhrozenSonic4K</v>
      </c>
    </row>
    <row r="3028" spans="1:15" x14ac:dyDescent="0.25">
      <c r="A3028" t="str">
        <f t="array" ref="A3028">IF(ROW()-1&gt;COUNTA([1]!T_Printers[Printers])*COUNTA([1]!T_Resins[Resins]),"",INDEX([1]!T_Printers[Printers],INT((ROW()-2)/COUNTA([1]!T_Resins[Resins])+1)))</f>
        <v xml:space="preserve">Phrozen Sonic 4K </v>
      </c>
      <c r="B3028" t="str">
        <f>_xlfn.XLOOKUP(A3028,[1]!T_Printers[Printers],[1]!T_Printers[Icon link],,0)</f>
        <v>PhrozenSonic4K</v>
      </c>
      <c r="C3028" t="str">
        <f t="array" ref="C3028">IF(ROW()-1&gt;COUNTA([1]!T_Printers[Printers])*COUNTA([1]!T_Resins[Resins]),"",INDEX([1]!T_Resins[Resins],MOD(ROW()-2,COUNTA([1]!T_Resins[Resins]))+1))</f>
        <v>Tough Black</v>
      </c>
      <c r="D3028">
        <f>IF(SUM(E3028:J3028)&lt;&gt;0,IF(ROW()-1&gt;COUNTA([1]!T_Printers[Printers])*COUNTA([1]!T_Resins[Resins]),"",2),"")</f>
        <v>2</v>
      </c>
      <c r="E3028" cm="1">
        <f t="array" ref="E3028">IFERROR(IF(ROW()-1&gt;COUNTA([1]!T_Printers[Printers])*COUNTA([1]!T_Resins[Resins]),"",_xlfn.IFS(ROUND(VLOOKUP(C3028,[1]!T_Resins[#Data],2,FALSE)/VLOOKUP(A3028,[1]!T_Printers[#Data],5,FALSE),1)&lt;=_xlfn.XLOOKUP(B3028,[1]Printers!L:L,[1]Printers!O:O,1,0,),ROUND(VLOOKUP(C3028,[1]!T_Resins[#Data],2,FALSE)/VLOOKUP(A3028,[1]!T_Printers[#Data],5,FALSE),1),ROUND(VLOOKUP(C3028,[1]!T_Resins[#Data],2,FALSE)/VLOOKUP(A3028,[1]!T_Printers[#Data],5,FALSE),1)&gt;_xlfn.XLOOKUP(B3028,[1]Printers!L:L,[1]Printers!O:O,1,0,),10)),"Используйте слой 100 мкм")</f>
        <v>4.0999999999999996</v>
      </c>
      <c r="F3028">
        <f>IFERROR(IF(ROUND(_xlfn.XLOOKUP([1]Parameters!B3028,[1]Printers!L:L,[1]Printers!Q:Q,,0)*E3028/10,0)*10&lt;_xlfn.XLOOKUP([1]Parameters!B3028,[1]Printers!L:L,[1]Printers!P:P,,0),ROUND(_xlfn.XLOOKUP([1]Parameters!B3028,[1]Printers!L:L,[1]Printers!Q:Q,,0)*E3028/10,0)*10,_xlfn.XLOOKUP([1]Parameters!B3028,[1]Printers!L:L,[1]Printers!P:P,,0)),"")</f>
        <v>40</v>
      </c>
      <c r="G3028" cm="1">
        <f t="array" ref="G3028">IFERROR(IF(ROW()-1&gt;COUNTA([1]!T_Printers[Printers])*COUNTA([1]!T_Resins[Resins]),"",_xlfn.IFS(ROUND(VLOOKUP(C3028,[1]!T_Resins[#Data],3,FALSE)/VLOOKUP(A3028,[1]!T_Printers[#Data],5,FALSE),1)&lt;=_xlfn.XLOOKUP(B3028,[1]Printers!L:L,[1]Printers!O:O,1,0,),ROUND(VLOOKUP(C3028,[1]!T_Resins[#Data],3,FALSE)/VLOOKUP(A3028,[1]!T_Printers[#Data],5,FALSE),1),ROUND(VLOOKUP(C3028,[1]!T_Resins[#Data],3,FALSE)/VLOOKUP(A3028,[1]!T_Printers[#Data],5,FALSE),1)&gt;_xlfn.XLOOKUP(B3028,[1]Printers!L:L,[1]Printers!O:O,1,0,),10)),"")</f>
        <v>4.8</v>
      </c>
      <c r="H3028">
        <f>IFERROR(IF(ROUND(_xlfn.XLOOKUP([1]Parameters!B3028,[1]Printers!L:L,[1]Printers!Q:Q,,0)*G3028/10,0)*10&lt;_xlfn.XLOOKUP([1]Parameters!B3028,[1]Printers!L:L,[1]Printers!P:P,,0),ROUND(_xlfn.XLOOKUP([1]Parameters!B3028,[1]Printers!L:L,[1]Printers!Q:Q,,0)*G3028/10,0)*10,_xlfn.XLOOKUP([1]Parameters!B3028,[1]Printers!L:L,[1]Printers!P:P,,0)),"")</f>
        <v>40</v>
      </c>
      <c r="I3028" s="3" t="str" cm="1">
        <f t="array" ref="I3028">IFERROR(IF(ROW()-1&gt;COUNTA([1]!T_Printers[Printers])*COUNTA([1]!T_Resins[Resins]),"",_xlfn.IFS(ROUND(VLOOKUP(C3028,[1]!T_Resins[#Data],4,FALSE)/VLOOKUP(A3028,[1]!T_Printers[#Data],5,FALSE),1)&lt;=_xlfn.XLOOKUP(B3028,[1]Printers!L:L,[1]Printers!O:O,1,0,),ROUND(VLOOKUP(C3028,[1]!T_Resins[#Data],4,FALSE)/VLOOKUP(A3028,[1]!T_Printers[#Data],5,FALSE),1),ROUND(VLOOKUP(C3028,[1]!T_Resins[#Data],4,FALSE)/VLOOKUP(A3028,[1]!T_Printers[#Data],5,FALSE),1)&gt;_xlfn.XLOOKUP(B3028,[1]Printers!L:L,[1]Printers!O:O,1,0,),"")),"")</f>
        <v/>
      </c>
      <c r="J3028" t="str">
        <f>IFERROR(IF(ROUND(_xlfn.XLOOKUP([1]Parameters!B3028,[1]Printers!L:L,[1]Printers!Q:Q,,0)*I3028/10,0)*10&lt;_xlfn.XLOOKUP([1]Parameters!B3028,[1]Printers!L:L,[1]Printers!P:P,,0),ROUND(_xlfn.XLOOKUP([1]Parameters!B3028,[1]Printers!L:L,[1]Printers!Q:Q,,0)*I3028/10,0)*10,_xlfn.XLOOKUP([1]Parameters!B3028,[1]Printers!L:L,[1]Printers!P:P,,0)),"")</f>
        <v/>
      </c>
      <c r="K3028">
        <f>IF(SUM(E3028:J3028)&lt;&gt;0,VLOOKUP(A3028,[1]!T_Printers[#Data],10,FALSE)+VLOOKUP(C3028,[1]!T_Resins[#Data],10,FALSE),"")</f>
        <v>3</v>
      </c>
      <c r="L3028">
        <f>IF(SUM(E3028:J3028)&lt;&gt;0,VLOOKUP(A3028,[1]!T_Printers[#Data],11,FALSE),"")</f>
        <v>5</v>
      </c>
      <c r="M3028">
        <f>IF(SUM(E3028:J3028)&lt;&gt;0,VLOOKUP(C3028,[1]!T_Resins[#Data],8,FALSE),"")</f>
        <v>120</v>
      </c>
      <c r="N3028">
        <f>IF(_xlfn.XLOOKUP(B3028,[1]Printers!$L:$L,[1]Printers!$R:$R,0,0)&gt;0,[1]Parameters!M3028,IF(SUM(E3028:J3028)&lt;&gt;0,VLOOKUP(C3028,[1]!T_Resins[#Data],9,FALSE),""))</f>
        <v>180</v>
      </c>
      <c r="O3028" t="str">
        <f t="shared" si="47"/>
        <v>PhrozenSonic4K</v>
      </c>
    </row>
    <row r="3029" spans="1:15" x14ac:dyDescent="0.25">
      <c r="A3029" t="str">
        <f t="array" ref="A3029">IF(ROW()-1&gt;COUNTA([1]!T_Printers[Printers])*COUNTA([1]!T_Resins[Resins]),"",INDEX([1]!T_Printers[Printers],INT((ROW()-2)/COUNTA([1]!T_Resins[Resins])+1)))</f>
        <v xml:space="preserve">Phrozen Sonic 4K </v>
      </c>
      <c r="B3029" t="str">
        <f>_xlfn.XLOOKUP(A3029,[1]!T_Printers[Printers],[1]!T_Printers[Icon link],,0)</f>
        <v>PhrozenSonic4K</v>
      </c>
      <c r="C3029" t="str">
        <f t="array" ref="C3029">IF(ROW()-1&gt;COUNTA([1]!T_Printers[Printers])*COUNTA([1]!T_Resins[Resins]),"",INDEX([1]!T_Resins[Resins],MOD(ROW()-2,COUNTA([1]!T_Resins[Resins]))+1))</f>
        <v>Tough Grey</v>
      </c>
      <c r="D3029">
        <f>IF(SUM(E3029:J3029)&lt;&gt;0,IF(ROW()-1&gt;COUNTA([1]!T_Printers[Printers])*COUNTA([1]!T_Resins[Resins]),"",2),"")</f>
        <v>2</v>
      </c>
      <c r="E3029" cm="1">
        <f t="array" ref="E3029">IFERROR(IF(ROW()-1&gt;COUNTA([1]!T_Printers[Printers])*COUNTA([1]!T_Resins[Resins]),"",_xlfn.IFS(ROUND(VLOOKUP(C3029,[1]!T_Resins[#Data],2,FALSE)/VLOOKUP(A3029,[1]!T_Printers[#Data],5,FALSE),1)&lt;=_xlfn.XLOOKUP(B3029,[1]Printers!L:L,[1]Printers!O:O,1,0,),ROUND(VLOOKUP(C3029,[1]!T_Resins[#Data],2,FALSE)/VLOOKUP(A3029,[1]!T_Printers[#Data],5,FALSE),1),ROUND(VLOOKUP(C3029,[1]!T_Resins[#Data],2,FALSE)/VLOOKUP(A3029,[1]!T_Printers[#Data],5,FALSE),1)&gt;_xlfn.XLOOKUP(B3029,[1]Printers!L:L,[1]Printers!O:O,1,0,),10)),"Используйте слой 100 мкм")</f>
        <v>4.0999999999999996</v>
      </c>
      <c r="F3029">
        <f>IFERROR(IF(ROUND(_xlfn.XLOOKUP([1]Parameters!B3029,[1]Printers!L:L,[1]Printers!Q:Q,,0)*E3029/10,0)*10&lt;_xlfn.XLOOKUP([1]Parameters!B3029,[1]Printers!L:L,[1]Printers!P:P,,0),ROUND(_xlfn.XLOOKUP([1]Parameters!B3029,[1]Printers!L:L,[1]Printers!Q:Q,,0)*E3029/10,0)*10,_xlfn.XLOOKUP([1]Parameters!B3029,[1]Printers!L:L,[1]Printers!P:P,,0)),"")</f>
        <v>40</v>
      </c>
      <c r="G3029" cm="1">
        <f t="array" ref="G3029">IFERROR(IF(ROW()-1&gt;COUNTA([1]!T_Printers[Printers])*COUNTA([1]!T_Resins[Resins]),"",_xlfn.IFS(ROUND(VLOOKUP(C3029,[1]!T_Resins[#Data],3,FALSE)/VLOOKUP(A3029,[1]!T_Printers[#Data],5,FALSE),1)&lt;=_xlfn.XLOOKUP(B3029,[1]Printers!L:L,[1]Printers!O:O,1,0,),ROUND(VLOOKUP(C3029,[1]!T_Resins[#Data],3,FALSE)/VLOOKUP(A3029,[1]!T_Printers[#Data],5,FALSE),1),ROUND(VLOOKUP(C3029,[1]!T_Resins[#Data],3,FALSE)/VLOOKUP(A3029,[1]!T_Printers[#Data],5,FALSE),1)&gt;_xlfn.XLOOKUP(B3029,[1]Printers!L:L,[1]Printers!O:O,1,0,),10)),"")</f>
        <v>4.8</v>
      </c>
      <c r="H3029">
        <f>IFERROR(IF(ROUND(_xlfn.XLOOKUP([1]Parameters!B3029,[1]Printers!L:L,[1]Printers!Q:Q,,0)*G3029/10,0)*10&lt;_xlfn.XLOOKUP([1]Parameters!B3029,[1]Printers!L:L,[1]Printers!P:P,,0),ROUND(_xlfn.XLOOKUP([1]Parameters!B3029,[1]Printers!L:L,[1]Printers!Q:Q,,0)*G3029/10,0)*10,_xlfn.XLOOKUP([1]Parameters!B3029,[1]Printers!L:L,[1]Printers!P:P,,0)),"")</f>
        <v>40</v>
      </c>
      <c r="I3029" s="3" t="str" cm="1">
        <f t="array" ref="I3029">IFERROR(IF(ROW()-1&gt;COUNTA([1]!T_Printers[Printers])*COUNTA([1]!T_Resins[Resins]),"",_xlfn.IFS(ROUND(VLOOKUP(C3029,[1]!T_Resins[#Data],4,FALSE)/VLOOKUP(A3029,[1]!T_Printers[#Data],5,FALSE),1)&lt;=_xlfn.XLOOKUP(B3029,[1]Printers!L:L,[1]Printers!O:O,1,0,),ROUND(VLOOKUP(C3029,[1]!T_Resins[#Data],4,FALSE)/VLOOKUP(A3029,[1]!T_Printers[#Data],5,FALSE),1),ROUND(VLOOKUP(C3029,[1]!T_Resins[#Data],4,FALSE)/VLOOKUP(A3029,[1]!T_Printers[#Data],5,FALSE),1)&gt;_xlfn.XLOOKUP(B3029,[1]Printers!L:L,[1]Printers!O:O,1,0,),"")),"")</f>
        <v/>
      </c>
      <c r="J3029" t="str">
        <f>IFERROR(IF(ROUND(_xlfn.XLOOKUP([1]Parameters!B3029,[1]Printers!L:L,[1]Printers!Q:Q,,0)*I3029/10,0)*10&lt;_xlfn.XLOOKUP([1]Parameters!B3029,[1]Printers!L:L,[1]Printers!P:P,,0),ROUND(_xlfn.XLOOKUP([1]Parameters!B3029,[1]Printers!L:L,[1]Printers!Q:Q,,0)*I3029/10,0)*10,_xlfn.XLOOKUP([1]Parameters!B3029,[1]Printers!L:L,[1]Printers!P:P,,0)),"")</f>
        <v/>
      </c>
      <c r="K3029">
        <f>IF(SUM(E3029:J3029)&lt;&gt;0,VLOOKUP(A3029,[1]!T_Printers[#Data],10,FALSE)+VLOOKUP(C3029,[1]!T_Resins[#Data],10,FALSE),"")</f>
        <v>3</v>
      </c>
      <c r="L3029">
        <f>IF(SUM(E3029:J3029)&lt;&gt;0,VLOOKUP(A3029,[1]!T_Printers[#Data],11,FALSE),"")</f>
        <v>5</v>
      </c>
      <c r="M3029">
        <f>IF(SUM(E3029:J3029)&lt;&gt;0,VLOOKUP(C3029,[1]!T_Resins[#Data],8,FALSE),"")</f>
        <v>120</v>
      </c>
      <c r="N3029">
        <f>IF(_xlfn.XLOOKUP(B3029,[1]Printers!$L:$L,[1]Printers!$R:$R,0,0)&gt;0,[1]Parameters!M3029,IF(SUM(E3029:J3029)&lt;&gt;0,VLOOKUP(C3029,[1]!T_Resins[#Data],9,FALSE),""))</f>
        <v>180</v>
      </c>
      <c r="O3029" t="str">
        <f t="shared" si="47"/>
        <v>PhrozenSonic4K</v>
      </c>
    </row>
    <row r="3030" spans="1:15" x14ac:dyDescent="0.25">
      <c r="A3030" t="str">
        <f t="array" ref="A3030">IF(ROW()-1&gt;COUNTA([1]!T_Printers[Printers])*COUNTA([1]!T_Resins[Resins]),"",INDEX([1]!T_Printers[Printers],INT((ROW()-2)/COUNTA([1]!T_Resins[Resins])+1)))</f>
        <v xml:space="preserve">Phrozen Sonic 4K </v>
      </c>
      <c r="B3030" t="str">
        <f>_xlfn.XLOOKUP(A3030,[1]!T_Printers[Printers],[1]!T_Printers[Icon link],,0)</f>
        <v>PhrozenSonic4K</v>
      </c>
      <c r="C3030" t="str">
        <f t="array" ref="C3030">IF(ROW()-1&gt;COUNTA([1]!T_Printers[Printers])*COUNTA([1]!T_Resins[Resins]),"",INDEX([1]!T_Resins[Resins],MOD(ROW()-2,COUNTA([1]!T_Resins[Resins]))+1))</f>
        <v>Tough White</v>
      </c>
      <c r="D3030">
        <f>IF(SUM(E3030:J3030)&lt;&gt;0,IF(ROW()-1&gt;COUNTA([1]!T_Printers[Printers])*COUNTA([1]!T_Resins[Resins]),"",2),"")</f>
        <v>2</v>
      </c>
      <c r="E3030" cm="1">
        <f t="array" ref="E3030">IFERROR(IF(ROW()-1&gt;COUNTA([1]!T_Printers[Printers])*COUNTA([1]!T_Resins[Resins]),"",_xlfn.IFS(ROUND(VLOOKUP(C3030,[1]!T_Resins[#Data],2,FALSE)/VLOOKUP(A3030,[1]!T_Printers[#Data],5,FALSE),1)&lt;=_xlfn.XLOOKUP(B3030,[1]Printers!L:L,[1]Printers!O:O,1,0,),ROUND(VLOOKUP(C3030,[1]!T_Resins[#Data],2,FALSE)/VLOOKUP(A3030,[1]!T_Printers[#Data],5,FALSE),1),ROUND(VLOOKUP(C3030,[1]!T_Resins[#Data],2,FALSE)/VLOOKUP(A3030,[1]!T_Printers[#Data],5,FALSE),1)&gt;_xlfn.XLOOKUP(B3030,[1]Printers!L:L,[1]Printers!O:O,1,0,),10)),"Используйте слой 100 мкм")</f>
        <v>4.0999999999999996</v>
      </c>
      <c r="F3030">
        <f>IFERROR(IF(ROUND(_xlfn.XLOOKUP([1]Parameters!B3030,[1]Printers!L:L,[1]Printers!Q:Q,,0)*E3030/10,0)*10&lt;_xlfn.XLOOKUP([1]Parameters!B3030,[1]Printers!L:L,[1]Printers!P:P,,0),ROUND(_xlfn.XLOOKUP([1]Parameters!B3030,[1]Printers!L:L,[1]Printers!Q:Q,,0)*E3030/10,0)*10,_xlfn.XLOOKUP([1]Parameters!B3030,[1]Printers!L:L,[1]Printers!P:P,,0)),"")</f>
        <v>40</v>
      </c>
      <c r="G3030" cm="1">
        <f t="array" ref="G3030">IFERROR(IF(ROW()-1&gt;COUNTA([1]!T_Printers[Printers])*COUNTA([1]!T_Resins[Resins]),"",_xlfn.IFS(ROUND(VLOOKUP(C3030,[1]!T_Resins[#Data],3,FALSE)/VLOOKUP(A3030,[1]!T_Printers[#Data],5,FALSE),1)&lt;=_xlfn.XLOOKUP(B3030,[1]Printers!L:L,[1]Printers!O:O,1,0,),ROUND(VLOOKUP(C3030,[1]!T_Resins[#Data],3,FALSE)/VLOOKUP(A3030,[1]!T_Printers[#Data],5,FALSE),1),ROUND(VLOOKUP(C3030,[1]!T_Resins[#Data],3,FALSE)/VLOOKUP(A3030,[1]!T_Printers[#Data],5,FALSE),1)&gt;_xlfn.XLOOKUP(B3030,[1]Printers!L:L,[1]Printers!O:O,1,0,),10)),"")</f>
        <v>4.8</v>
      </c>
      <c r="H3030">
        <f>IFERROR(IF(ROUND(_xlfn.XLOOKUP([1]Parameters!B3030,[1]Printers!L:L,[1]Printers!Q:Q,,0)*G3030/10,0)*10&lt;_xlfn.XLOOKUP([1]Parameters!B3030,[1]Printers!L:L,[1]Printers!P:P,,0),ROUND(_xlfn.XLOOKUP([1]Parameters!B3030,[1]Printers!L:L,[1]Printers!Q:Q,,0)*G3030/10,0)*10,_xlfn.XLOOKUP([1]Parameters!B3030,[1]Printers!L:L,[1]Printers!P:P,,0)),"")</f>
        <v>40</v>
      </c>
      <c r="I3030" s="3" t="str" cm="1">
        <f t="array" ref="I3030">IFERROR(IF(ROW()-1&gt;COUNTA([1]!T_Printers[Printers])*COUNTA([1]!T_Resins[Resins]),"",_xlfn.IFS(ROUND(VLOOKUP(C3030,[1]!T_Resins[#Data],4,FALSE)/VLOOKUP(A3030,[1]!T_Printers[#Data],5,FALSE),1)&lt;=_xlfn.XLOOKUP(B3030,[1]Printers!L:L,[1]Printers!O:O,1,0,),ROUND(VLOOKUP(C3030,[1]!T_Resins[#Data],4,FALSE)/VLOOKUP(A3030,[1]!T_Printers[#Data],5,FALSE),1),ROUND(VLOOKUP(C3030,[1]!T_Resins[#Data],4,FALSE)/VLOOKUP(A3030,[1]!T_Printers[#Data],5,FALSE),1)&gt;_xlfn.XLOOKUP(B3030,[1]Printers!L:L,[1]Printers!O:O,1,0,),"")),"")</f>
        <v/>
      </c>
      <c r="J3030" t="str">
        <f>IFERROR(IF(ROUND(_xlfn.XLOOKUP([1]Parameters!B3030,[1]Printers!L:L,[1]Printers!Q:Q,,0)*I3030/10,0)*10&lt;_xlfn.XLOOKUP([1]Parameters!B3030,[1]Printers!L:L,[1]Printers!P:P,,0),ROUND(_xlfn.XLOOKUP([1]Parameters!B3030,[1]Printers!L:L,[1]Printers!Q:Q,,0)*I3030/10,0)*10,_xlfn.XLOOKUP([1]Parameters!B3030,[1]Printers!L:L,[1]Printers!P:P,,0)),"")</f>
        <v/>
      </c>
      <c r="K3030">
        <f>IF(SUM(E3030:J3030)&lt;&gt;0,VLOOKUP(A3030,[1]!T_Printers[#Data],10,FALSE)+VLOOKUP(C3030,[1]!T_Resins[#Data],10,FALSE),"")</f>
        <v>3</v>
      </c>
      <c r="L3030">
        <f>IF(SUM(E3030:J3030)&lt;&gt;0,VLOOKUP(A3030,[1]!T_Printers[#Data],11,FALSE),"")</f>
        <v>5</v>
      </c>
      <c r="M3030">
        <f>IF(SUM(E3030:J3030)&lt;&gt;0,VLOOKUP(C3030,[1]!T_Resins[#Data],8,FALSE),"")</f>
        <v>120</v>
      </c>
      <c r="N3030">
        <f>IF(_xlfn.XLOOKUP(B3030,[1]Printers!$L:$L,[1]Printers!$R:$R,0,0)&gt;0,[1]Parameters!M3030,IF(SUM(E3030:J3030)&lt;&gt;0,VLOOKUP(C3030,[1]!T_Resins[#Data],9,FALSE),""))</f>
        <v>180</v>
      </c>
      <c r="O3030" t="str">
        <f t="shared" si="47"/>
        <v>PhrozenSonic4K</v>
      </c>
    </row>
    <row r="3031" spans="1:15" x14ac:dyDescent="0.25">
      <c r="A3031" t="str">
        <f t="array" ref="A3031">IF(ROW()-1&gt;COUNTA([1]!T_Printers[Printers])*COUNTA([1]!T_Resins[Resins]),"",INDEX([1]!T_Printers[Printers],INT((ROW()-2)/COUNTA([1]!T_Resins[Resins])+1)))</f>
        <v xml:space="preserve">Phrozen Sonic 4K </v>
      </c>
      <c r="B3031" t="str">
        <f>_xlfn.XLOOKUP(A3031,[1]!T_Printers[Printers],[1]!T_Printers[Icon link],,0)</f>
        <v>PhrozenSonic4K</v>
      </c>
      <c r="C3031" t="str">
        <f t="array" ref="C3031">IF(ROW()-1&gt;COUNTA([1]!T_Printers[Printers])*COUNTA([1]!T_Resins[Resins]),"",INDEX([1]!T_Resins[Resins],MOD(ROW()-2,COUNTA([1]!T_Resins[Resins]))+1))</f>
        <v>Jewelry J-Cast</v>
      </c>
      <c r="D3031">
        <f>IF(SUM(E3031:J3031)&lt;&gt;0,IF(ROW()-1&gt;COUNTA([1]!T_Printers[Printers])*COUNTA([1]!T_Resins[Resins]),"",2),"")</f>
        <v>2</v>
      </c>
      <c r="E3031" cm="1">
        <f t="array" ref="E3031">IFERROR(IF(ROW()-1&gt;COUNTA([1]!T_Printers[Printers])*COUNTA([1]!T_Resins[Resins]),"",_xlfn.IFS(ROUND(VLOOKUP(C3031,[1]!T_Resins[#Data],2,FALSE)/VLOOKUP(A3031,[1]!T_Printers[#Data],5,FALSE),1)&lt;=_xlfn.XLOOKUP(B3031,[1]Printers!L:L,[1]Printers!O:O,1,0,),ROUND(VLOOKUP(C3031,[1]!T_Resins[#Data],2,FALSE)/VLOOKUP(A3031,[1]!T_Printers[#Data],5,FALSE),1),ROUND(VLOOKUP(C3031,[1]!T_Resins[#Data],2,FALSE)/VLOOKUP(A3031,[1]!T_Printers[#Data],5,FALSE),1)&gt;_xlfn.XLOOKUP(B3031,[1]Printers!L:L,[1]Printers!O:O,1,0,),10)),"Используйте слой 100 мкм")</f>
        <v>13</v>
      </c>
      <c r="F3031">
        <f>IFERROR(IF(ROUND(_xlfn.XLOOKUP([1]Parameters!B3031,[1]Printers!L:L,[1]Printers!Q:Q,,0)*E3031/10,0)*10&lt;_xlfn.XLOOKUP([1]Parameters!B3031,[1]Printers!L:L,[1]Printers!P:P,,0),ROUND(_xlfn.XLOOKUP([1]Parameters!B3031,[1]Printers!L:L,[1]Printers!Q:Q,,0)*E3031/10,0)*10,_xlfn.XLOOKUP([1]Parameters!B3031,[1]Printers!L:L,[1]Printers!P:P,,0)),"")</f>
        <v>100</v>
      </c>
      <c r="G3031" cm="1">
        <f t="array" ref="G3031">IFERROR(IF(ROW()-1&gt;COUNTA([1]!T_Printers[Printers])*COUNTA([1]!T_Resins[Resins]),"",_xlfn.IFS(ROUND(VLOOKUP(C3031,[1]!T_Resins[#Data],3,FALSE)/VLOOKUP(A3031,[1]!T_Printers[#Data],5,FALSE),1)&lt;=_xlfn.XLOOKUP(B3031,[1]Printers!L:L,[1]Printers!O:O,1,0,),ROUND(VLOOKUP(C3031,[1]!T_Resins[#Data],3,FALSE)/VLOOKUP(A3031,[1]!T_Printers[#Data],5,FALSE),1),ROUND(VLOOKUP(C3031,[1]!T_Resins[#Data],3,FALSE)/VLOOKUP(A3031,[1]!T_Printers[#Data],5,FALSE),1)&gt;_xlfn.XLOOKUP(B3031,[1]Printers!L:L,[1]Printers!O:O,1,0,),10)),"")</f>
        <v>17.8</v>
      </c>
      <c r="H3031">
        <f>IFERROR(IF(ROUND(_xlfn.XLOOKUP([1]Parameters!B3031,[1]Printers!L:L,[1]Printers!Q:Q,,0)*G3031/10,0)*10&lt;_xlfn.XLOOKUP([1]Parameters!B3031,[1]Printers!L:L,[1]Printers!P:P,,0),ROUND(_xlfn.XLOOKUP([1]Parameters!B3031,[1]Printers!L:L,[1]Printers!Q:Q,,0)*G3031/10,0)*10,_xlfn.XLOOKUP([1]Parameters!B3031,[1]Printers!L:L,[1]Printers!P:P,,0)),"")</f>
        <v>100</v>
      </c>
      <c r="I3031" s="3" t="str" cm="1">
        <f t="array" ref="I3031">IFERROR(IF(ROW()-1&gt;COUNTA([1]!T_Printers[Printers])*COUNTA([1]!T_Resins[Resins]),"",_xlfn.IFS(ROUND(VLOOKUP(C3031,[1]!T_Resins[#Data],4,FALSE)/VLOOKUP(A3031,[1]!T_Printers[#Data],5,FALSE),1)&lt;=_xlfn.XLOOKUP(B3031,[1]Printers!L:L,[1]Printers!O:O,1,0,),ROUND(VLOOKUP(C3031,[1]!T_Resins[#Data],4,FALSE)/VLOOKUP(A3031,[1]!T_Printers[#Data],5,FALSE),1),ROUND(VLOOKUP(C3031,[1]!T_Resins[#Data],4,FALSE)/VLOOKUP(A3031,[1]!T_Printers[#Data],5,FALSE),1)&gt;_xlfn.XLOOKUP(B3031,[1]Printers!L:L,[1]Printers!O:O,1,0,),"")),"")</f>
        <v/>
      </c>
      <c r="J3031" t="str">
        <f>IFERROR(IF(ROUND(_xlfn.XLOOKUP([1]Parameters!B3031,[1]Printers!L:L,[1]Printers!Q:Q,,0)*I3031/10,0)*10&lt;_xlfn.XLOOKUP([1]Parameters!B3031,[1]Printers!L:L,[1]Printers!P:P,,0),ROUND(_xlfn.XLOOKUP([1]Parameters!B3031,[1]Printers!L:L,[1]Printers!Q:Q,,0)*I3031/10,0)*10,_xlfn.XLOOKUP([1]Parameters!B3031,[1]Printers!L:L,[1]Printers!P:P,,0)),"")</f>
        <v/>
      </c>
      <c r="K3031">
        <f>IF(SUM(E3031:J3031)&lt;&gt;0,VLOOKUP(A3031,[1]!T_Printers[#Data],10,FALSE)+VLOOKUP(C3031,[1]!T_Resins[#Data],10,FALSE),"")</f>
        <v>3</v>
      </c>
      <c r="L3031">
        <f>IF(SUM(E3031:J3031)&lt;&gt;0,VLOOKUP(A3031,[1]!T_Printers[#Data],11,FALSE),"")</f>
        <v>5</v>
      </c>
      <c r="M3031">
        <f>IF(SUM(E3031:J3031)&lt;&gt;0,VLOOKUP(C3031,[1]!T_Resins[#Data],8,FALSE),"")</f>
        <v>60</v>
      </c>
      <c r="N3031">
        <f>IF(_xlfn.XLOOKUP(B3031,[1]Printers!$L:$L,[1]Printers!$R:$R,0,0)&gt;0,[1]Parameters!M3031,IF(SUM(E3031:J3031)&lt;&gt;0,VLOOKUP(C3031,[1]!T_Resins[#Data],9,FALSE),""))</f>
        <v>60</v>
      </c>
      <c r="O3031" t="str">
        <f t="shared" si="47"/>
        <v>PhrozenSonic4K</v>
      </c>
    </row>
    <row r="3032" spans="1:15" x14ac:dyDescent="0.25">
      <c r="A3032" t="str">
        <f t="array" ref="A3032">IF(ROW()-1&gt;COUNTA([1]!T_Printers[Printers])*COUNTA([1]!T_Resins[Resins]),"",INDEX([1]!T_Printers[Printers],INT((ROW()-2)/COUNTA([1]!T_Resins[Resins])+1)))</f>
        <v xml:space="preserve">Phrozen Sonic 4K </v>
      </c>
      <c r="B3032" t="str">
        <f>_xlfn.XLOOKUP(A3032,[1]!T_Printers[Printers],[1]!T_Printers[Icon link],,0)</f>
        <v>PhrozenSonic4K</v>
      </c>
      <c r="C3032" t="str">
        <f t="array" ref="C3032">IF(ROW()-1&gt;COUNTA([1]!T_Printers[Printers])*COUNTA([1]!T_Resins[Resins]),"",INDEX([1]!T_Resins[Resins],MOD(ROW()-2,COUNTA([1]!T_Resins[Resins]))+1))</f>
        <v>Model Resin Black</v>
      </c>
      <c r="D3032">
        <f>IF(SUM(E3032:J3032)&lt;&gt;0,IF(ROW()-1&gt;COUNTA([1]!T_Printers[Printers])*COUNTA([1]!T_Resins[Resins]),"",2),"")</f>
        <v>2</v>
      </c>
      <c r="E3032" cm="1">
        <f t="array" ref="E3032">IFERROR(IF(ROW()-1&gt;COUNTA([1]!T_Printers[Printers])*COUNTA([1]!T_Resins[Resins]),"",_xlfn.IFS(ROUND(VLOOKUP(C3032,[1]!T_Resins[#Data],2,FALSE)/VLOOKUP(A3032,[1]!T_Printers[#Data],5,FALSE),1)&lt;=_xlfn.XLOOKUP(B3032,[1]Printers!L:L,[1]Printers!O:O,1,0,),ROUND(VLOOKUP(C3032,[1]!T_Resins[#Data],2,FALSE)/VLOOKUP(A3032,[1]!T_Printers[#Data],5,FALSE),1),ROUND(VLOOKUP(C3032,[1]!T_Resins[#Data],2,FALSE)/VLOOKUP(A3032,[1]!T_Printers[#Data],5,FALSE),1)&gt;_xlfn.XLOOKUP(B3032,[1]Printers!L:L,[1]Printers!O:O,1,0,),10)),"Используйте слой 100 мкм")</f>
        <v>4.9000000000000004</v>
      </c>
      <c r="F3032">
        <f>IFERROR(IF(ROUND(_xlfn.XLOOKUP([1]Parameters!B3032,[1]Printers!L:L,[1]Printers!Q:Q,,0)*E3032/10,0)*10&lt;_xlfn.XLOOKUP([1]Parameters!B3032,[1]Printers!L:L,[1]Printers!P:P,,0),ROUND(_xlfn.XLOOKUP([1]Parameters!B3032,[1]Printers!L:L,[1]Printers!Q:Q,,0)*E3032/10,0)*10,_xlfn.XLOOKUP([1]Parameters!B3032,[1]Printers!L:L,[1]Printers!P:P,,0)),"")</f>
        <v>40</v>
      </c>
      <c r="G3032" cm="1">
        <f t="array" ref="G3032">IFERROR(IF(ROW()-1&gt;COUNTA([1]!T_Printers[Printers])*COUNTA([1]!T_Resins[Resins]),"",_xlfn.IFS(ROUND(VLOOKUP(C3032,[1]!T_Resins[#Data],3,FALSE)/VLOOKUP(A3032,[1]!T_Printers[#Data],5,FALSE),1)&lt;=_xlfn.XLOOKUP(B3032,[1]Printers!L:L,[1]Printers!O:O,1,0,),ROUND(VLOOKUP(C3032,[1]!T_Resins[#Data],3,FALSE)/VLOOKUP(A3032,[1]!T_Printers[#Data],5,FALSE),1),ROUND(VLOOKUP(C3032,[1]!T_Resins[#Data],3,FALSE)/VLOOKUP(A3032,[1]!T_Printers[#Data],5,FALSE),1)&gt;_xlfn.XLOOKUP(B3032,[1]Printers!L:L,[1]Printers!O:O,1,0,),10)),"")</f>
        <v>6.3</v>
      </c>
      <c r="H3032">
        <f>IFERROR(IF(ROUND(_xlfn.XLOOKUP([1]Parameters!B3032,[1]Printers!L:L,[1]Printers!Q:Q,,0)*G3032/10,0)*10&lt;_xlfn.XLOOKUP([1]Parameters!B3032,[1]Printers!L:L,[1]Printers!P:P,,0),ROUND(_xlfn.XLOOKUP([1]Parameters!B3032,[1]Printers!L:L,[1]Printers!Q:Q,,0)*G3032/10,0)*10,_xlfn.XLOOKUP([1]Parameters!B3032,[1]Printers!L:L,[1]Printers!P:P,,0)),"")</f>
        <v>60</v>
      </c>
      <c r="I3032" s="3" t="str" cm="1">
        <f t="array" ref="I3032">IFERROR(IF(ROW()-1&gt;COUNTA([1]!T_Printers[Printers])*COUNTA([1]!T_Resins[Resins]),"",_xlfn.IFS(ROUND(VLOOKUP(C3032,[1]!T_Resins[#Data],4,FALSE)/VLOOKUP(A3032,[1]!T_Printers[#Data],5,FALSE),1)&lt;=_xlfn.XLOOKUP(B3032,[1]Printers!L:L,[1]Printers!O:O,1,0,),ROUND(VLOOKUP(C3032,[1]!T_Resins[#Data],4,FALSE)/VLOOKUP(A3032,[1]!T_Printers[#Data],5,FALSE),1),ROUND(VLOOKUP(C3032,[1]!T_Resins[#Data],4,FALSE)/VLOOKUP(A3032,[1]!T_Printers[#Data],5,FALSE),1)&gt;_xlfn.XLOOKUP(B3032,[1]Printers!L:L,[1]Printers!O:O,1,0,),"")),"")</f>
        <v/>
      </c>
      <c r="J3032" t="str">
        <f>IFERROR(IF(ROUND(_xlfn.XLOOKUP([1]Parameters!B3032,[1]Printers!L:L,[1]Printers!Q:Q,,0)*I3032/10,0)*10&lt;_xlfn.XLOOKUP([1]Parameters!B3032,[1]Printers!L:L,[1]Printers!P:P,,0),ROUND(_xlfn.XLOOKUP([1]Parameters!B3032,[1]Printers!L:L,[1]Printers!Q:Q,,0)*I3032/10,0)*10,_xlfn.XLOOKUP([1]Parameters!B3032,[1]Printers!L:L,[1]Printers!P:P,,0)),"")</f>
        <v/>
      </c>
      <c r="K3032">
        <f>IF(SUM(E3032:J3032)&lt;&gt;0,VLOOKUP(A3032,[1]!T_Printers[#Data],10,FALSE)+VLOOKUP(C3032,[1]!T_Resins[#Data],10,FALSE),"")</f>
        <v>3</v>
      </c>
      <c r="L3032">
        <f>IF(SUM(E3032:J3032)&lt;&gt;0,VLOOKUP(A3032,[1]!T_Printers[#Data],11,FALSE),"")</f>
        <v>5</v>
      </c>
      <c r="M3032">
        <f>IF(SUM(E3032:J3032)&lt;&gt;0,VLOOKUP(C3032,[1]!T_Resins[#Data],8,FALSE),"")</f>
        <v>120</v>
      </c>
      <c r="N3032">
        <f>IF(_xlfn.XLOOKUP(B3032,[1]Printers!$L:$L,[1]Printers!$R:$R,0,0)&gt;0,[1]Parameters!M3032,IF(SUM(E3032:J3032)&lt;&gt;0,VLOOKUP(C3032,[1]!T_Resins[#Data],9,FALSE),""))</f>
        <v>180</v>
      </c>
      <c r="O3032" t="str">
        <f t="shared" si="47"/>
        <v>PhrozenSonic4K</v>
      </c>
    </row>
    <row r="3033" spans="1:15" x14ac:dyDescent="0.25">
      <c r="A3033" t="str">
        <f t="array" ref="A3033">IF(ROW()-1&gt;COUNTA([1]!T_Printers[Printers])*COUNTA([1]!T_Resins[Resins]),"",INDEX([1]!T_Printers[Printers],INT((ROW()-2)/COUNTA([1]!T_Resins[Resins])+1)))</f>
        <v xml:space="preserve">Phrozen Sonic 4K </v>
      </c>
      <c r="B3033" t="str">
        <f>_xlfn.XLOOKUP(A3033,[1]!T_Printers[Printers],[1]!T_Printers[Icon link],,0)</f>
        <v>PhrozenSonic4K</v>
      </c>
      <c r="C3033" t="str">
        <f t="array" ref="C3033">IF(ROW()-1&gt;COUNTA([1]!T_Printers[Printers])*COUNTA([1]!T_Resins[Resins]),"",INDEX([1]!T_Resins[Resins],MOD(ROW()-2,COUNTA([1]!T_Resins[Resins]))+1))</f>
        <v>Model Resin Clear</v>
      </c>
      <c r="D3033">
        <f>IF(SUM(E3033:J3033)&lt;&gt;0,IF(ROW()-1&gt;COUNTA([1]!T_Printers[Printers])*COUNTA([1]!T_Resins[Resins]),"",2),"")</f>
        <v>2</v>
      </c>
      <c r="E3033" cm="1">
        <f t="array" ref="E3033">IFERROR(IF(ROW()-1&gt;COUNTA([1]!T_Printers[Printers])*COUNTA([1]!T_Resins[Resins]),"",_xlfn.IFS(ROUND(VLOOKUP(C3033,[1]!T_Resins[#Data],2,FALSE)/VLOOKUP(A3033,[1]!T_Printers[#Data],5,FALSE),1)&lt;=_xlfn.XLOOKUP(B3033,[1]Printers!L:L,[1]Printers!O:O,1,0,),ROUND(VLOOKUP(C3033,[1]!T_Resins[#Data],2,FALSE)/VLOOKUP(A3033,[1]!T_Printers[#Data],5,FALSE),1),ROUND(VLOOKUP(C3033,[1]!T_Resins[#Data],2,FALSE)/VLOOKUP(A3033,[1]!T_Printers[#Data],5,FALSE),1)&gt;_xlfn.XLOOKUP(B3033,[1]Printers!L:L,[1]Printers!O:O,1,0,),10)),"Используйте слой 100 мкм")</f>
        <v>4.5</v>
      </c>
      <c r="F3033">
        <f>IFERROR(IF(ROUND(_xlfn.XLOOKUP([1]Parameters!B3033,[1]Printers!L:L,[1]Printers!Q:Q,,0)*E3033/10,0)*10&lt;_xlfn.XLOOKUP([1]Parameters!B3033,[1]Printers!L:L,[1]Printers!P:P,,0),ROUND(_xlfn.XLOOKUP([1]Parameters!B3033,[1]Printers!L:L,[1]Printers!Q:Q,,0)*E3033/10,0)*10,_xlfn.XLOOKUP([1]Parameters!B3033,[1]Printers!L:L,[1]Printers!P:P,,0)),"")</f>
        <v>40</v>
      </c>
      <c r="G3033" cm="1">
        <f t="array" ref="G3033">IFERROR(IF(ROW()-1&gt;COUNTA([1]!T_Printers[Printers])*COUNTA([1]!T_Resins[Resins]),"",_xlfn.IFS(ROUND(VLOOKUP(C3033,[1]!T_Resins[#Data],3,FALSE)/VLOOKUP(A3033,[1]!T_Printers[#Data],5,FALSE),1)&lt;=_xlfn.XLOOKUP(B3033,[1]Printers!L:L,[1]Printers!O:O,1,0,),ROUND(VLOOKUP(C3033,[1]!T_Resins[#Data],3,FALSE)/VLOOKUP(A3033,[1]!T_Printers[#Data],5,FALSE),1),ROUND(VLOOKUP(C3033,[1]!T_Resins[#Data],3,FALSE)/VLOOKUP(A3033,[1]!T_Printers[#Data],5,FALSE),1)&gt;_xlfn.XLOOKUP(B3033,[1]Printers!L:L,[1]Printers!O:O,1,0,),10)),"")</f>
        <v>5.9</v>
      </c>
      <c r="H3033">
        <f>IFERROR(IF(ROUND(_xlfn.XLOOKUP([1]Parameters!B3033,[1]Printers!L:L,[1]Printers!Q:Q,,0)*G3033/10,0)*10&lt;_xlfn.XLOOKUP([1]Parameters!B3033,[1]Printers!L:L,[1]Printers!P:P,,0),ROUND(_xlfn.XLOOKUP([1]Parameters!B3033,[1]Printers!L:L,[1]Printers!Q:Q,,0)*G3033/10,0)*10,_xlfn.XLOOKUP([1]Parameters!B3033,[1]Printers!L:L,[1]Printers!P:P,,0)),"")</f>
        <v>50</v>
      </c>
      <c r="I3033" s="3" t="str" cm="1">
        <f t="array" ref="I3033">IFERROR(IF(ROW()-1&gt;COUNTA([1]!T_Printers[Printers])*COUNTA([1]!T_Resins[Resins]),"",_xlfn.IFS(ROUND(VLOOKUP(C3033,[1]!T_Resins[#Data],4,FALSE)/VLOOKUP(A3033,[1]!T_Printers[#Data],5,FALSE),1)&lt;=_xlfn.XLOOKUP(B3033,[1]Printers!L:L,[1]Printers!O:O,1,0,),ROUND(VLOOKUP(C3033,[1]!T_Resins[#Data],4,FALSE)/VLOOKUP(A3033,[1]!T_Printers[#Data],5,FALSE),1),ROUND(VLOOKUP(C3033,[1]!T_Resins[#Data],4,FALSE)/VLOOKUP(A3033,[1]!T_Printers[#Data],5,FALSE),1)&gt;_xlfn.XLOOKUP(B3033,[1]Printers!L:L,[1]Printers!O:O,1,0,),"")),"")</f>
        <v/>
      </c>
      <c r="J3033" t="str">
        <f>IFERROR(IF(ROUND(_xlfn.XLOOKUP([1]Parameters!B3033,[1]Printers!L:L,[1]Printers!Q:Q,,0)*I3033/10,0)*10&lt;_xlfn.XLOOKUP([1]Parameters!B3033,[1]Printers!L:L,[1]Printers!P:P,,0),ROUND(_xlfn.XLOOKUP([1]Parameters!B3033,[1]Printers!L:L,[1]Printers!Q:Q,,0)*I3033/10,0)*10,_xlfn.XLOOKUP([1]Parameters!B3033,[1]Printers!L:L,[1]Printers!P:P,,0)),"")</f>
        <v/>
      </c>
      <c r="K3033">
        <f>IF(SUM(E3033:J3033)&lt;&gt;0,VLOOKUP(A3033,[1]!T_Printers[#Data],10,FALSE)+VLOOKUP(C3033,[1]!T_Resins[#Data],10,FALSE),"")</f>
        <v>3</v>
      </c>
      <c r="L3033">
        <f>IF(SUM(E3033:J3033)&lt;&gt;0,VLOOKUP(A3033,[1]!T_Printers[#Data],11,FALSE),"")</f>
        <v>5</v>
      </c>
      <c r="M3033">
        <f>IF(SUM(E3033:J3033)&lt;&gt;0,VLOOKUP(C3033,[1]!T_Resins[#Data],8,FALSE),"")</f>
        <v>120</v>
      </c>
      <c r="N3033">
        <f>IF(_xlfn.XLOOKUP(B3033,[1]Printers!$L:$L,[1]Printers!$R:$R,0,0)&gt;0,[1]Parameters!M3033,IF(SUM(E3033:J3033)&lt;&gt;0,VLOOKUP(C3033,[1]!T_Resins[#Data],9,FALSE),""))</f>
        <v>180</v>
      </c>
      <c r="O3033" t="str">
        <f t="shared" si="47"/>
        <v>PhrozenSonic4K</v>
      </c>
    </row>
    <row r="3034" spans="1:15" x14ac:dyDescent="0.25">
      <c r="A3034" t="str">
        <f t="array" ref="A3034">IF(ROW()-1&gt;COUNTA([1]!T_Printers[Printers])*COUNTA([1]!T_Resins[Resins]),"",INDEX([1]!T_Printers[Printers],INT((ROW()-2)/COUNTA([1]!T_Resins[Resins])+1)))</f>
        <v xml:space="preserve">Phrozen Sonic 4K </v>
      </c>
      <c r="B3034" t="str">
        <f>_xlfn.XLOOKUP(A3034,[1]!T_Printers[Printers],[1]!T_Printers[Icon link],,0)</f>
        <v>PhrozenSonic4K</v>
      </c>
      <c r="C3034" t="str">
        <f t="array" ref="C3034">IF(ROW()-1&gt;COUNTA([1]!T_Printers[Printers])*COUNTA([1]!T_Resins[Resins]),"",INDEX([1]!T_Resins[Resins],MOD(ROW()-2,COUNTA([1]!T_Resins[Resins]))+1))</f>
        <v>Model Resin Grey</v>
      </c>
      <c r="D3034">
        <f>IF(SUM(E3034:J3034)&lt;&gt;0,IF(ROW()-1&gt;COUNTA([1]!T_Printers[Printers])*COUNTA([1]!T_Resins[Resins]),"",2),"")</f>
        <v>2</v>
      </c>
      <c r="E3034" cm="1">
        <f t="array" ref="E3034">IFERROR(IF(ROW()-1&gt;COUNTA([1]!T_Printers[Printers])*COUNTA([1]!T_Resins[Resins]),"",_xlfn.IFS(ROUND(VLOOKUP(C3034,[1]!T_Resins[#Data],2,FALSE)/VLOOKUP(A3034,[1]!T_Printers[#Data],5,FALSE),1)&lt;=_xlfn.XLOOKUP(B3034,[1]Printers!L:L,[1]Printers!O:O,1,0,),ROUND(VLOOKUP(C3034,[1]!T_Resins[#Data],2,FALSE)/VLOOKUP(A3034,[1]!T_Printers[#Data],5,FALSE),1),ROUND(VLOOKUP(C3034,[1]!T_Resins[#Data],2,FALSE)/VLOOKUP(A3034,[1]!T_Printers[#Data],5,FALSE),1)&gt;_xlfn.XLOOKUP(B3034,[1]Printers!L:L,[1]Printers!O:O,1,0,),10)),"Используйте слой 100 мкм")</f>
        <v>6.8</v>
      </c>
      <c r="F3034">
        <f>IFERROR(IF(ROUND(_xlfn.XLOOKUP([1]Parameters!B3034,[1]Printers!L:L,[1]Printers!Q:Q,,0)*E3034/10,0)*10&lt;_xlfn.XLOOKUP([1]Parameters!B3034,[1]Printers!L:L,[1]Printers!P:P,,0),ROUND(_xlfn.XLOOKUP([1]Parameters!B3034,[1]Printers!L:L,[1]Printers!Q:Q,,0)*E3034/10,0)*10,_xlfn.XLOOKUP([1]Parameters!B3034,[1]Printers!L:L,[1]Printers!P:P,,0)),"")</f>
        <v>60</v>
      </c>
      <c r="G3034" cm="1">
        <f t="array" ref="G3034">IFERROR(IF(ROW()-1&gt;COUNTA([1]!T_Printers[Printers])*COUNTA([1]!T_Resins[Resins]),"",_xlfn.IFS(ROUND(VLOOKUP(C3034,[1]!T_Resins[#Data],3,FALSE)/VLOOKUP(A3034,[1]!T_Printers[#Data],5,FALSE),1)&lt;=_xlfn.XLOOKUP(B3034,[1]Printers!L:L,[1]Printers!O:O,1,0,),ROUND(VLOOKUP(C3034,[1]!T_Resins[#Data],3,FALSE)/VLOOKUP(A3034,[1]!T_Printers[#Data],5,FALSE),1),ROUND(VLOOKUP(C3034,[1]!T_Resins[#Data],3,FALSE)/VLOOKUP(A3034,[1]!T_Printers[#Data],5,FALSE),1)&gt;_xlfn.XLOOKUP(B3034,[1]Printers!L:L,[1]Printers!O:O,1,0,),10)),"")</f>
        <v>8.8000000000000007</v>
      </c>
      <c r="H3034">
        <f>IFERROR(IF(ROUND(_xlfn.XLOOKUP([1]Parameters!B3034,[1]Printers!L:L,[1]Printers!Q:Q,,0)*G3034/10,0)*10&lt;_xlfn.XLOOKUP([1]Parameters!B3034,[1]Printers!L:L,[1]Printers!P:P,,0),ROUND(_xlfn.XLOOKUP([1]Parameters!B3034,[1]Printers!L:L,[1]Printers!Q:Q,,0)*G3034/10,0)*10,_xlfn.XLOOKUP([1]Parameters!B3034,[1]Printers!L:L,[1]Printers!P:P,,0)),"")</f>
        <v>80</v>
      </c>
      <c r="I3034" s="3" t="str" cm="1">
        <f t="array" ref="I3034">IFERROR(IF(ROW()-1&gt;COUNTA([1]!T_Printers[Printers])*COUNTA([1]!T_Resins[Resins]),"",_xlfn.IFS(ROUND(VLOOKUP(C3034,[1]!T_Resins[#Data],4,FALSE)/VLOOKUP(A3034,[1]!T_Printers[#Data],5,FALSE),1)&lt;=_xlfn.XLOOKUP(B3034,[1]Printers!L:L,[1]Printers!O:O,1,0,),ROUND(VLOOKUP(C3034,[1]!T_Resins[#Data],4,FALSE)/VLOOKUP(A3034,[1]!T_Printers[#Data],5,FALSE),1),ROUND(VLOOKUP(C3034,[1]!T_Resins[#Data],4,FALSE)/VLOOKUP(A3034,[1]!T_Printers[#Data],5,FALSE),1)&gt;_xlfn.XLOOKUP(B3034,[1]Printers!L:L,[1]Printers!O:O,1,0,),"")),"")</f>
        <v/>
      </c>
      <c r="J3034" t="str">
        <f>IFERROR(IF(ROUND(_xlfn.XLOOKUP([1]Parameters!B3034,[1]Printers!L:L,[1]Printers!Q:Q,,0)*I3034/10,0)*10&lt;_xlfn.XLOOKUP([1]Parameters!B3034,[1]Printers!L:L,[1]Printers!P:P,,0),ROUND(_xlfn.XLOOKUP([1]Parameters!B3034,[1]Printers!L:L,[1]Printers!Q:Q,,0)*I3034/10,0)*10,_xlfn.XLOOKUP([1]Parameters!B3034,[1]Printers!L:L,[1]Printers!P:P,,0)),"")</f>
        <v/>
      </c>
      <c r="K3034">
        <f>IF(SUM(E3034:J3034)&lt;&gt;0,VLOOKUP(A3034,[1]!T_Printers[#Data],10,FALSE)+VLOOKUP(C3034,[1]!T_Resins[#Data],10,FALSE),"")</f>
        <v>3</v>
      </c>
      <c r="L3034">
        <f>IF(SUM(E3034:J3034)&lt;&gt;0,VLOOKUP(A3034,[1]!T_Printers[#Data],11,FALSE),"")</f>
        <v>5</v>
      </c>
      <c r="M3034">
        <f>IF(SUM(E3034:J3034)&lt;&gt;0,VLOOKUP(C3034,[1]!T_Resins[#Data],8,FALSE),"")</f>
        <v>120</v>
      </c>
      <c r="N3034">
        <f>IF(_xlfn.XLOOKUP(B3034,[1]Printers!$L:$L,[1]Printers!$R:$R,0,0)&gt;0,[1]Parameters!M3034,IF(SUM(E3034:J3034)&lt;&gt;0,VLOOKUP(C3034,[1]!T_Resins[#Data],9,FALSE),""))</f>
        <v>180</v>
      </c>
      <c r="O3034" t="str">
        <f t="shared" si="47"/>
        <v>PhrozenSonic4K</v>
      </c>
    </row>
    <row r="3035" spans="1:15" x14ac:dyDescent="0.25">
      <c r="A3035" t="str">
        <f t="array" ref="A3035">IF(ROW()-1&gt;COUNTA([1]!T_Printers[Printers])*COUNTA([1]!T_Resins[Resins]),"",INDEX([1]!T_Printers[Printers],INT((ROW()-2)/COUNTA([1]!T_Resins[Resins])+1)))</f>
        <v xml:space="preserve">Phrozen Sonic 4K </v>
      </c>
      <c r="B3035" t="str">
        <f>_xlfn.XLOOKUP(A3035,[1]!T_Printers[Printers],[1]!T_Printers[Icon link],,0)</f>
        <v>PhrozenSonic4K</v>
      </c>
      <c r="C3035" t="str">
        <f t="array" ref="C3035">IF(ROW()-1&gt;COUNTA([1]!T_Printers[Printers])*COUNTA([1]!T_Resins[Resins]),"",INDEX([1]!T_Resins[Resins],MOD(ROW()-2,COUNTA([1]!T_Resins[Resins]))+1))</f>
        <v>Model Resin White</v>
      </c>
      <c r="D3035">
        <f>IF(SUM(E3035:J3035)&lt;&gt;0,IF(ROW()-1&gt;COUNTA([1]!T_Printers[Printers])*COUNTA([1]!T_Resins[Resins]),"",2),"")</f>
        <v>2</v>
      </c>
      <c r="E3035" cm="1">
        <f t="array" ref="E3035">IFERROR(IF(ROW()-1&gt;COUNTA([1]!T_Printers[Printers])*COUNTA([1]!T_Resins[Resins]),"",_xlfn.IFS(ROUND(VLOOKUP(C3035,[1]!T_Resins[#Data],2,FALSE)/VLOOKUP(A3035,[1]!T_Printers[#Data],5,FALSE),1)&lt;=_xlfn.XLOOKUP(B3035,[1]Printers!L:L,[1]Printers!O:O,1,0,),ROUND(VLOOKUP(C3035,[1]!T_Resins[#Data],2,FALSE)/VLOOKUP(A3035,[1]!T_Printers[#Data],5,FALSE),1),ROUND(VLOOKUP(C3035,[1]!T_Resins[#Data],2,FALSE)/VLOOKUP(A3035,[1]!T_Printers[#Data],5,FALSE),1)&gt;_xlfn.XLOOKUP(B3035,[1]Printers!L:L,[1]Printers!O:O,1,0,),10)),"Используйте слой 100 мкм")</f>
        <v>4.3</v>
      </c>
      <c r="F3035">
        <f>IFERROR(IF(ROUND(_xlfn.XLOOKUP([1]Parameters!B3035,[1]Printers!L:L,[1]Printers!Q:Q,,0)*E3035/10,0)*10&lt;_xlfn.XLOOKUP([1]Parameters!B3035,[1]Printers!L:L,[1]Printers!P:P,,0),ROUND(_xlfn.XLOOKUP([1]Parameters!B3035,[1]Printers!L:L,[1]Printers!Q:Q,,0)*E3035/10,0)*10,_xlfn.XLOOKUP([1]Parameters!B3035,[1]Printers!L:L,[1]Printers!P:P,,0)),"")</f>
        <v>40</v>
      </c>
      <c r="G3035" cm="1">
        <f t="array" ref="G3035">IFERROR(IF(ROW()-1&gt;COUNTA([1]!T_Printers[Printers])*COUNTA([1]!T_Resins[Resins]),"",_xlfn.IFS(ROUND(VLOOKUP(C3035,[1]!T_Resins[#Data],3,FALSE)/VLOOKUP(A3035,[1]!T_Printers[#Data],5,FALSE),1)&lt;=_xlfn.XLOOKUP(B3035,[1]Printers!L:L,[1]Printers!O:O,1,0,),ROUND(VLOOKUP(C3035,[1]!T_Resins[#Data],3,FALSE)/VLOOKUP(A3035,[1]!T_Printers[#Data],5,FALSE),1),ROUND(VLOOKUP(C3035,[1]!T_Resins[#Data],3,FALSE)/VLOOKUP(A3035,[1]!T_Printers[#Data],5,FALSE),1)&gt;_xlfn.XLOOKUP(B3035,[1]Printers!L:L,[1]Printers!O:O,1,0,),10)),"")</f>
        <v>5.6</v>
      </c>
      <c r="H3035">
        <f>IFERROR(IF(ROUND(_xlfn.XLOOKUP([1]Parameters!B3035,[1]Printers!L:L,[1]Printers!Q:Q,,0)*G3035/10,0)*10&lt;_xlfn.XLOOKUP([1]Parameters!B3035,[1]Printers!L:L,[1]Printers!P:P,,0),ROUND(_xlfn.XLOOKUP([1]Parameters!B3035,[1]Printers!L:L,[1]Printers!Q:Q,,0)*G3035/10,0)*10,_xlfn.XLOOKUP([1]Parameters!B3035,[1]Printers!L:L,[1]Printers!P:P,,0)),"")</f>
        <v>50</v>
      </c>
      <c r="I3035" s="3" t="str" cm="1">
        <f t="array" ref="I3035">IFERROR(IF(ROW()-1&gt;COUNTA([1]!T_Printers[Printers])*COUNTA([1]!T_Resins[Resins]),"",_xlfn.IFS(ROUND(VLOOKUP(C3035,[1]!T_Resins[#Data],4,FALSE)/VLOOKUP(A3035,[1]!T_Printers[#Data],5,FALSE),1)&lt;=_xlfn.XLOOKUP(B3035,[1]Printers!L:L,[1]Printers!O:O,1,0,),ROUND(VLOOKUP(C3035,[1]!T_Resins[#Data],4,FALSE)/VLOOKUP(A3035,[1]!T_Printers[#Data],5,FALSE),1),ROUND(VLOOKUP(C3035,[1]!T_Resins[#Data],4,FALSE)/VLOOKUP(A3035,[1]!T_Printers[#Data],5,FALSE),1)&gt;_xlfn.XLOOKUP(B3035,[1]Printers!L:L,[1]Printers!O:O,1,0,),"")),"")</f>
        <v/>
      </c>
      <c r="J3035" t="str">
        <f>IFERROR(IF(ROUND(_xlfn.XLOOKUP([1]Parameters!B3035,[1]Printers!L:L,[1]Printers!Q:Q,,0)*I3035/10,0)*10&lt;_xlfn.XLOOKUP([1]Parameters!B3035,[1]Printers!L:L,[1]Printers!P:P,,0),ROUND(_xlfn.XLOOKUP([1]Parameters!B3035,[1]Printers!L:L,[1]Printers!Q:Q,,0)*I3035/10,0)*10,_xlfn.XLOOKUP([1]Parameters!B3035,[1]Printers!L:L,[1]Printers!P:P,,0)),"")</f>
        <v/>
      </c>
      <c r="K3035">
        <f>IF(SUM(E3035:J3035)&lt;&gt;0,VLOOKUP(A3035,[1]!T_Printers[#Data],10,FALSE)+VLOOKUP(C3035,[1]!T_Resins[#Data],10,FALSE),"")</f>
        <v>3</v>
      </c>
      <c r="L3035">
        <f>IF(SUM(E3035:J3035)&lt;&gt;0,VLOOKUP(A3035,[1]!T_Printers[#Data],11,FALSE),"")</f>
        <v>5</v>
      </c>
      <c r="M3035">
        <f>IF(SUM(E3035:J3035)&lt;&gt;0,VLOOKUP(C3035,[1]!T_Resins[#Data],8,FALSE),"")</f>
        <v>120</v>
      </c>
      <c r="N3035">
        <f>IF(_xlfn.XLOOKUP(B3035,[1]Printers!$L:$L,[1]Printers!$R:$R,0,0)&gt;0,[1]Parameters!M3035,IF(SUM(E3035:J3035)&lt;&gt;0,VLOOKUP(C3035,[1]!T_Resins[#Data],9,FALSE),""))</f>
        <v>180</v>
      </c>
      <c r="O3035" t="str">
        <f t="shared" si="47"/>
        <v>PhrozenSonic4K</v>
      </c>
    </row>
    <row r="3036" spans="1:15" x14ac:dyDescent="0.25">
      <c r="A3036" t="str">
        <f t="array" ref="A3036">IF(ROW()-1&gt;COUNTA([1]!T_Printers[Printers])*COUNTA([1]!T_Resins[Resins]),"",INDEX([1]!T_Printers[Printers],INT((ROW()-2)/COUNTA([1]!T_Resins[Resins])+1)))</f>
        <v xml:space="preserve">Phrozen Sonic 4K </v>
      </c>
      <c r="B3036" t="str">
        <f>_xlfn.XLOOKUP(A3036,[1]!T_Printers[Printers],[1]!T_Printers[Icon link],,0)</f>
        <v>PhrozenSonic4K</v>
      </c>
      <c r="C3036" t="str">
        <f t="array" ref="C3036">IF(ROW()-1&gt;COUNTA([1]!T_Printers[Printers])*COUNTA([1]!T_Resins[Resins]),"",INDEX([1]!T_Resins[Resins],MOD(ROW()-2,COUNTA([1]!T_Resins[Resins]))+1))</f>
        <v>Silicone-Compatiable Model Resin (J-Model)</v>
      </c>
      <c r="D3036">
        <f>IF(SUM(E3036:J3036)&lt;&gt;0,IF(ROW()-1&gt;COUNTA([1]!T_Printers[Printers])*COUNTA([1]!T_Resins[Resins]),"",2),"")</f>
        <v>2</v>
      </c>
      <c r="E3036" cm="1">
        <f t="array" ref="E3036">IFERROR(IF(ROW()-1&gt;COUNTA([1]!T_Printers[Printers])*COUNTA([1]!T_Resins[Resins]),"",_xlfn.IFS(ROUND(VLOOKUP(C3036,[1]!T_Resins[#Data],2,FALSE)/VLOOKUP(A3036,[1]!T_Printers[#Data],5,FALSE),1)&lt;=_xlfn.XLOOKUP(B3036,[1]Printers!L:L,[1]Printers!O:O,1,0,),ROUND(VLOOKUP(C3036,[1]!T_Resins[#Data],2,FALSE)/VLOOKUP(A3036,[1]!T_Printers[#Data],5,FALSE),1),ROUND(VLOOKUP(C3036,[1]!T_Resins[#Data],2,FALSE)/VLOOKUP(A3036,[1]!T_Printers[#Data],5,FALSE),1)&gt;_xlfn.XLOOKUP(B3036,[1]Printers!L:L,[1]Printers!O:O,1,0,),10)),"Используйте слой 100 мкм")</f>
        <v>4.3</v>
      </c>
      <c r="F3036">
        <f>IFERROR(IF(ROUND(_xlfn.XLOOKUP([1]Parameters!B3036,[1]Printers!L:L,[1]Printers!Q:Q,,0)*E3036/10,0)*10&lt;_xlfn.XLOOKUP([1]Parameters!B3036,[1]Printers!L:L,[1]Printers!P:P,,0),ROUND(_xlfn.XLOOKUP([1]Parameters!B3036,[1]Printers!L:L,[1]Printers!Q:Q,,0)*E3036/10,0)*10,_xlfn.XLOOKUP([1]Parameters!B3036,[1]Printers!L:L,[1]Printers!P:P,,0)),"")</f>
        <v>40</v>
      </c>
      <c r="G3036" cm="1">
        <f t="array" ref="G3036">IFERROR(IF(ROW()-1&gt;COUNTA([1]!T_Printers[Printers])*COUNTA([1]!T_Resins[Resins]),"",_xlfn.IFS(ROUND(VLOOKUP(C3036,[1]!T_Resins[#Data],3,FALSE)/VLOOKUP(A3036,[1]!T_Printers[#Data],5,FALSE),1)&lt;=_xlfn.XLOOKUP(B3036,[1]Printers!L:L,[1]Printers!O:O,1,0,),ROUND(VLOOKUP(C3036,[1]!T_Resins[#Data],3,FALSE)/VLOOKUP(A3036,[1]!T_Printers[#Data],5,FALSE),1),ROUND(VLOOKUP(C3036,[1]!T_Resins[#Data],3,FALSE)/VLOOKUP(A3036,[1]!T_Printers[#Data],5,FALSE),1)&gt;_xlfn.XLOOKUP(B3036,[1]Printers!L:L,[1]Printers!O:O,1,0,),10)),"")</f>
        <v>5.6</v>
      </c>
      <c r="H3036">
        <f>IFERROR(IF(ROUND(_xlfn.XLOOKUP([1]Parameters!B3036,[1]Printers!L:L,[1]Printers!Q:Q,,0)*G3036/10,0)*10&lt;_xlfn.XLOOKUP([1]Parameters!B3036,[1]Printers!L:L,[1]Printers!P:P,,0),ROUND(_xlfn.XLOOKUP([1]Parameters!B3036,[1]Printers!L:L,[1]Printers!Q:Q,,0)*G3036/10,0)*10,_xlfn.XLOOKUP([1]Parameters!B3036,[1]Printers!L:L,[1]Printers!P:P,,0)),"")</f>
        <v>50</v>
      </c>
      <c r="I3036" s="3" t="str" cm="1">
        <f t="array" ref="I3036">IFERROR(IF(ROW()-1&gt;COUNTA([1]!T_Printers[Printers])*COUNTA([1]!T_Resins[Resins]),"",_xlfn.IFS(ROUND(VLOOKUP(C3036,[1]!T_Resins[#Data],4,FALSE)/VLOOKUP(A3036,[1]!T_Printers[#Data],5,FALSE),1)&lt;=_xlfn.XLOOKUP(B3036,[1]Printers!L:L,[1]Printers!O:O,1,0,),ROUND(VLOOKUP(C3036,[1]!T_Resins[#Data],4,FALSE)/VLOOKUP(A3036,[1]!T_Printers[#Data],5,FALSE),1),ROUND(VLOOKUP(C3036,[1]!T_Resins[#Data],4,FALSE)/VLOOKUP(A3036,[1]!T_Printers[#Data],5,FALSE),1)&gt;_xlfn.XLOOKUP(B3036,[1]Printers!L:L,[1]Printers!O:O,1,0,),"")),"")</f>
        <v/>
      </c>
      <c r="J3036" t="str">
        <f>IFERROR(IF(ROUND(_xlfn.XLOOKUP([1]Parameters!B3036,[1]Printers!L:L,[1]Printers!Q:Q,,0)*I3036/10,0)*10&lt;_xlfn.XLOOKUP([1]Parameters!B3036,[1]Printers!L:L,[1]Printers!P:P,,0),ROUND(_xlfn.XLOOKUP([1]Parameters!B3036,[1]Printers!L:L,[1]Printers!Q:Q,,0)*I3036/10,0)*10,_xlfn.XLOOKUP([1]Parameters!B3036,[1]Printers!L:L,[1]Printers!P:P,,0)),"")</f>
        <v/>
      </c>
      <c r="K3036">
        <f>IF(SUM(E3036:J3036)&lt;&gt;0,VLOOKUP(A3036,[1]!T_Printers[#Data],10,FALSE)+VLOOKUP(C3036,[1]!T_Resins[#Data],10,FALSE),"")</f>
        <v>3</v>
      </c>
      <c r="L3036">
        <f>IF(SUM(E3036:J3036)&lt;&gt;0,VLOOKUP(A3036,[1]!T_Printers[#Data],11,FALSE),"")</f>
        <v>5</v>
      </c>
      <c r="M3036">
        <f>IF(SUM(E3036:J3036)&lt;&gt;0,VLOOKUP(C3036,[1]!T_Resins[#Data],8,FALSE),"")</f>
        <v>60</v>
      </c>
      <c r="N3036">
        <f>IF(_xlfn.XLOOKUP(B3036,[1]Printers!$L:$L,[1]Printers!$R:$R,0,0)&gt;0,[1]Parameters!M3036,IF(SUM(E3036:J3036)&lt;&gt;0,VLOOKUP(C3036,[1]!T_Resins[#Data],9,FALSE),""))</f>
        <v>60</v>
      </c>
      <c r="O3036" t="str">
        <f t="shared" si="47"/>
        <v>PhrozenSonic4K</v>
      </c>
    </row>
    <row r="3037" spans="1:15" x14ac:dyDescent="0.25">
      <c r="A3037" t="str">
        <f t="array" ref="A3037">IF(ROW()-1&gt;COUNTA([1]!T_Printers[Printers])*COUNTA([1]!T_Resins[Resins]),"",INDEX([1]!T_Printers[Printers],INT((ROW()-2)/COUNTA([1]!T_Resins[Resins])+1)))</f>
        <v xml:space="preserve">Phrozen Sonic 4K </v>
      </c>
      <c r="B3037" t="str">
        <f>_xlfn.XLOOKUP(A3037,[1]!T_Printers[Printers],[1]!T_Printers[Icon link],,0)</f>
        <v>PhrozenSonic4K</v>
      </c>
      <c r="C3037" t="str">
        <f t="array" ref="C3037">IF(ROW()-1&gt;COUNTA([1]!T_Printers[Printers])*COUNTA([1]!T_Resins[Resins]),"",INDEX([1]!T_Resins[Resins],MOD(ROW()-2,COUNTA([1]!T_Resins[Resins]))+1))</f>
        <v>Silicone-Like Black</v>
      </c>
      <c r="D3037">
        <f>IF(SUM(E3037:J3037)&lt;&gt;0,IF(ROW()-1&gt;COUNTA([1]!T_Printers[Printers])*COUNTA([1]!T_Resins[Resins]),"",2),"")</f>
        <v>2</v>
      </c>
      <c r="E3037" cm="1">
        <f t="array" ref="E3037">IFERROR(IF(ROW()-1&gt;COUNTA([1]!T_Printers[Printers])*COUNTA([1]!T_Resins[Resins]),"",_xlfn.IFS(ROUND(VLOOKUP(C3037,[1]!T_Resins[#Data],2,FALSE)/VLOOKUP(A3037,[1]!T_Printers[#Data],5,FALSE),1)&lt;=_xlfn.XLOOKUP(B3037,[1]Printers!L:L,[1]Printers!O:O,1,0,),ROUND(VLOOKUP(C3037,[1]!T_Resins[#Data],2,FALSE)/VLOOKUP(A3037,[1]!T_Printers[#Data],5,FALSE),1),ROUND(VLOOKUP(C3037,[1]!T_Resins[#Data],2,FALSE)/VLOOKUP(A3037,[1]!T_Printers[#Data],5,FALSE),1)&gt;_xlfn.XLOOKUP(B3037,[1]Printers!L:L,[1]Printers!O:O,1,0,),10)),"Используйте слой 100 мкм")</f>
        <v>10.199999999999999</v>
      </c>
      <c r="F3037">
        <f>IFERROR(IF(ROUND(_xlfn.XLOOKUP([1]Parameters!B3037,[1]Printers!L:L,[1]Printers!Q:Q,,0)*E3037/10,0)*10&lt;_xlfn.XLOOKUP([1]Parameters!B3037,[1]Printers!L:L,[1]Printers!P:P,,0),ROUND(_xlfn.XLOOKUP([1]Parameters!B3037,[1]Printers!L:L,[1]Printers!Q:Q,,0)*E3037/10,0)*10,_xlfn.XLOOKUP([1]Parameters!B3037,[1]Printers!L:L,[1]Printers!P:P,,0)),"")</f>
        <v>90</v>
      </c>
      <c r="G3037" cm="1">
        <f t="array" ref="G3037">IFERROR(IF(ROW()-1&gt;COUNTA([1]!T_Printers[Printers])*COUNTA([1]!T_Resins[Resins]),"",_xlfn.IFS(ROUND(VLOOKUP(C3037,[1]!T_Resins[#Data],3,FALSE)/VLOOKUP(A3037,[1]!T_Printers[#Data],5,FALSE),1)&lt;=_xlfn.XLOOKUP(B3037,[1]Printers!L:L,[1]Printers!O:O,1,0,),ROUND(VLOOKUP(C3037,[1]!T_Resins[#Data],3,FALSE)/VLOOKUP(A3037,[1]!T_Printers[#Data],5,FALSE),1),ROUND(VLOOKUP(C3037,[1]!T_Resins[#Data],3,FALSE)/VLOOKUP(A3037,[1]!T_Printers[#Data],5,FALSE),1)&gt;_xlfn.XLOOKUP(B3037,[1]Printers!L:L,[1]Printers!O:O,1,0,),10)),"")</f>
        <v>13.3</v>
      </c>
      <c r="H3037">
        <f>IFERROR(IF(ROUND(_xlfn.XLOOKUP([1]Parameters!B3037,[1]Printers!L:L,[1]Printers!Q:Q,,0)*G3037/10,0)*10&lt;_xlfn.XLOOKUP([1]Parameters!B3037,[1]Printers!L:L,[1]Printers!P:P,,0),ROUND(_xlfn.XLOOKUP([1]Parameters!B3037,[1]Printers!L:L,[1]Printers!Q:Q,,0)*G3037/10,0)*10,_xlfn.XLOOKUP([1]Parameters!B3037,[1]Printers!L:L,[1]Printers!P:P,,0)),"")</f>
        <v>100</v>
      </c>
      <c r="I3037" s="3" t="str" cm="1">
        <f t="array" ref="I3037">IFERROR(IF(ROW()-1&gt;COUNTA([1]!T_Printers[Printers])*COUNTA([1]!T_Resins[Resins]),"",_xlfn.IFS(ROUND(VLOOKUP(C3037,[1]!T_Resins[#Data],4,FALSE)/VLOOKUP(A3037,[1]!T_Printers[#Data],5,FALSE),1)&lt;=_xlfn.XLOOKUP(B3037,[1]Printers!L:L,[1]Printers!O:O,1,0,),ROUND(VLOOKUP(C3037,[1]!T_Resins[#Data],4,FALSE)/VLOOKUP(A3037,[1]!T_Printers[#Data],5,FALSE),1),ROUND(VLOOKUP(C3037,[1]!T_Resins[#Data],4,FALSE)/VLOOKUP(A3037,[1]!T_Printers[#Data],5,FALSE),1)&gt;_xlfn.XLOOKUP(B3037,[1]Printers!L:L,[1]Printers!O:O,1,0,),"")),"")</f>
        <v/>
      </c>
      <c r="J3037" t="str">
        <f>IFERROR(IF(ROUND(_xlfn.XLOOKUP([1]Parameters!B3037,[1]Printers!L:L,[1]Printers!Q:Q,,0)*I3037/10,0)*10&lt;_xlfn.XLOOKUP([1]Parameters!B3037,[1]Printers!L:L,[1]Printers!P:P,,0),ROUND(_xlfn.XLOOKUP([1]Parameters!B3037,[1]Printers!L:L,[1]Printers!Q:Q,,0)*I3037/10,0)*10,_xlfn.XLOOKUP([1]Parameters!B3037,[1]Printers!L:L,[1]Printers!P:P,,0)),"")</f>
        <v/>
      </c>
      <c r="K3037">
        <f>IF(SUM(E3037:J3037)&lt;&gt;0,VLOOKUP(A3037,[1]!T_Printers[#Data],10,FALSE)+VLOOKUP(C3037,[1]!T_Resins[#Data],10,FALSE),"")</f>
        <v>3</v>
      </c>
      <c r="L3037">
        <f>IF(SUM(E3037:J3037)&lt;&gt;0,VLOOKUP(A3037,[1]!T_Printers[#Data],11,FALSE),"")</f>
        <v>5</v>
      </c>
      <c r="M3037">
        <f>IF(SUM(E3037:J3037)&lt;&gt;0,VLOOKUP(C3037,[1]!T_Resins[#Data],8,FALSE),"")</f>
        <v>60</v>
      </c>
      <c r="N3037">
        <f>IF(_xlfn.XLOOKUP(B3037,[1]Printers!$L:$L,[1]Printers!$R:$R,0,0)&gt;0,[1]Parameters!M3037,IF(SUM(E3037:J3037)&lt;&gt;0,VLOOKUP(C3037,[1]!T_Resins[#Data],9,FALSE),""))</f>
        <v>60</v>
      </c>
      <c r="O3037" t="str">
        <f t="shared" si="47"/>
        <v>PhrozenSonic4K</v>
      </c>
    </row>
    <row r="3038" spans="1:15" x14ac:dyDescent="0.25">
      <c r="A3038" t="str">
        <f t="array" ref="A3038">IF(ROW()-1&gt;COUNTA([1]!T_Printers[Printers])*COUNTA([1]!T_Resins[Resins]),"",INDEX([1]!T_Printers[Printers],INT((ROW()-2)/COUNTA([1]!T_Resins[Resins])+1)))</f>
        <v>Phrozen Sonic Mega 8K</v>
      </c>
      <c r="B3038" t="str">
        <f>_xlfn.XLOOKUP(A3038,[1]!T_Printers[Printers],[1]!T_Printers[Icon link],,0)</f>
        <v>PhrozenSonicMega8K</v>
      </c>
      <c r="C3038" t="str">
        <f t="array" ref="C3038">IF(ROW()-1&gt;COUNTA([1]!T_Printers[Printers])*COUNTA([1]!T_Resins[Resins]),"",INDEX([1]!T_Resins[Resins],MOD(ROW()-2,COUNTA([1]!T_Resins[Resins]))+1))</f>
        <v>Basic Red</v>
      </c>
      <c r="D3038">
        <f>IF(SUM(E3038:J3038)&lt;&gt;0,IF(ROW()-1&gt;COUNTA([1]!T_Printers[Printers])*COUNTA([1]!T_Resins[Resins]),"",2),"")</f>
        <v>2</v>
      </c>
      <c r="E3038" cm="1">
        <f t="array" ref="E3038">IFERROR(IF(ROW()-1&gt;COUNTA([1]!T_Printers[Printers])*COUNTA([1]!T_Resins[Resins]),"",_xlfn.IFS(ROUND(VLOOKUP(C3038,[1]!T_Resins[#Data],2,FALSE)/VLOOKUP(A3038,[1]!T_Printers[#Data],5,FALSE),1)&lt;=_xlfn.XLOOKUP(B3038,[1]Printers!L:L,[1]Printers!O:O,1,0,),ROUND(VLOOKUP(C3038,[1]!T_Resins[#Data],2,FALSE)/VLOOKUP(A3038,[1]!T_Printers[#Data],5,FALSE),1),ROUND(VLOOKUP(C3038,[1]!T_Resins[#Data],2,FALSE)/VLOOKUP(A3038,[1]!T_Printers[#Data],5,FALSE),1)&gt;_xlfn.XLOOKUP(B3038,[1]Printers!L:L,[1]Printers!O:O,1,0,),10)),"Используйте слой 100 мкм")</f>
        <v>4.8</v>
      </c>
      <c r="F3038">
        <f>IFERROR(IF(ROUND(_xlfn.XLOOKUP([1]Parameters!B3038,[1]Printers!L:L,[1]Printers!Q:Q,,0)*E3038/10,0)*10&lt;_xlfn.XLOOKUP([1]Parameters!B3038,[1]Printers!L:L,[1]Printers!P:P,,0),ROUND(_xlfn.XLOOKUP([1]Parameters!B3038,[1]Printers!L:L,[1]Printers!Q:Q,,0)*E3038/10,0)*10,_xlfn.XLOOKUP([1]Parameters!B3038,[1]Printers!L:L,[1]Printers!P:P,,0)),"")</f>
        <v>40</v>
      </c>
      <c r="G3038" cm="1">
        <f t="array" ref="G3038">IFERROR(IF(ROW()-1&gt;COUNTA([1]!T_Printers[Printers])*COUNTA([1]!T_Resins[Resins]),"",_xlfn.IFS(ROUND(VLOOKUP(C3038,[1]!T_Resins[#Data],3,FALSE)/VLOOKUP(A3038,[1]!T_Printers[#Data],5,FALSE),1)&lt;=_xlfn.XLOOKUP(B3038,[1]Printers!L:L,[1]Printers!O:O,1,0,),ROUND(VLOOKUP(C3038,[1]!T_Resins[#Data],3,FALSE)/VLOOKUP(A3038,[1]!T_Printers[#Data],5,FALSE),1),ROUND(VLOOKUP(C3038,[1]!T_Resins[#Data],3,FALSE)/VLOOKUP(A3038,[1]!T_Printers[#Data],5,FALSE),1)&gt;_xlfn.XLOOKUP(B3038,[1]Printers!L:L,[1]Printers!O:O,1,0,),10)),"")</f>
        <v>6.2</v>
      </c>
      <c r="H3038">
        <f>IFERROR(IF(ROUND(_xlfn.XLOOKUP([1]Parameters!B3038,[1]Printers!L:L,[1]Printers!Q:Q,,0)*G3038/10,0)*10&lt;_xlfn.XLOOKUP([1]Parameters!B3038,[1]Printers!L:L,[1]Printers!P:P,,0),ROUND(_xlfn.XLOOKUP([1]Parameters!B3038,[1]Printers!L:L,[1]Printers!Q:Q,,0)*G3038/10,0)*10,_xlfn.XLOOKUP([1]Parameters!B3038,[1]Printers!L:L,[1]Printers!P:P,,0)),"")</f>
        <v>60</v>
      </c>
      <c r="I3038" s="3" t="str" cm="1">
        <f t="array" ref="I3038">IFERROR(IF(ROW()-1&gt;COUNTA([1]!T_Printers[Printers])*COUNTA([1]!T_Resins[Resins]),"",_xlfn.IFS(ROUND(VLOOKUP(C3038,[1]!T_Resins[#Data],4,FALSE)/VLOOKUP(A3038,[1]!T_Printers[#Data],5,FALSE),1)&lt;=_xlfn.XLOOKUP(B3038,[1]Printers!L:L,[1]Printers!O:O,1,0,),ROUND(VLOOKUP(C3038,[1]!T_Resins[#Data],4,FALSE)/VLOOKUP(A3038,[1]!T_Printers[#Data],5,FALSE),1),ROUND(VLOOKUP(C3038,[1]!T_Resins[#Data],4,FALSE)/VLOOKUP(A3038,[1]!T_Printers[#Data],5,FALSE),1)&gt;_xlfn.XLOOKUP(B3038,[1]Printers!L:L,[1]Printers!O:O,1,0,),"")),"")</f>
        <v/>
      </c>
      <c r="J3038" t="str">
        <f>IFERROR(IF(ROUND(_xlfn.XLOOKUP([1]Parameters!B3038,[1]Printers!L:L,[1]Printers!Q:Q,,0)*I3038/10,0)*10&lt;_xlfn.XLOOKUP([1]Parameters!B3038,[1]Printers!L:L,[1]Printers!P:P,,0),ROUND(_xlfn.XLOOKUP([1]Parameters!B3038,[1]Printers!L:L,[1]Printers!Q:Q,,0)*I3038/10,0)*10,_xlfn.XLOOKUP([1]Parameters!B3038,[1]Printers!L:L,[1]Printers!P:P,,0)),"")</f>
        <v/>
      </c>
      <c r="K3038">
        <f>IF(SUM(E3038:J3038)&lt;&gt;0,VLOOKUP(A3038,[1]!T_Printers[#Data],10,FALSE)+VLOOKUP(C3038,[1]!T_Resins[#Data],10,FALSE),"")</f>
        <v>8</v>
      </c>
      <c r="L3038">
        <f>IF(SUM(E3038:J3038)&lt;&gt;0,VLOOKUP(A3038,[1]!T_Printers[#Data],11,FALSE),"")</f>
        <v>9</v>
      </c>
      <c r="M3038">
        <f>IF(SUM(E3038:J3038)&lt;&gt;0,VLOOKUP(C3038,[1]!T_Resins[#Data],8,FALSE),"")</f>
        <v>120</v>
      </c>
      <c r="N3038">
        <f>IF(_xlfn.XLOOKUP(B3038,[1]Printers!$L:$L,[1]Printers!$R:$R,0,0)&gt;0,[1]Parameters!M3038,IF(SUM(E3038:J3038)&lt;&gt;0,VLOOKUP(C3038,[1]!T_Resins[#Data],9,FALSE),""))</f>
        <v>180</v>
      </c>
      <c r="O3038" t="str">
        <f t="shared" si="47"/>
        <v>PhrozenSonicMega8K</v>
      </c>
    </row>
    <row r="3039" spans="1:15" x14ac:dyDescent="0.25">
      <c r="A3039" t="str">
        <f t="array" ref="A3039">IF(ROW()-1&gt;COUNTA([1]!T_Printers[Printers])*COUNTA([1]!T_Resins[Resins]),"",INDEX([1]!T_Printers[Printers],INT((ROW()-2)/COUNTA([1]!T_Resins[Resins])+1)))</f>
        <v>Phrozen Sonic Mega 8K</v>
      </c>
      <c r="B3039" t="str">
        <f>_xlfn.XLOOKUP(A3039,[1]!T_Printers[Printers],[1]!T_Printers[Icon link],,0)</f>
        <v>PhrozenSonicMega8K</v>
      </c>
      <c r="C3039" t="str">
        <f t="array" ref="C3039">IF(ROW()-1&gt;COUNTA([1]!T_Printers[Printers])*COUNTA([1]!T_Resins[Resins]),"",INDEX([1]!T_Resins[Resins],MOD(ROW()-2,COUNTA([1]!T_Resins[Resins]))+1))</f>
        <v>Demo Bone</v>
      </c>
      <c r="D3039">
        <f>IF(SUM(E3039:J3039)&lt;&gt;0,IF(ROW()-1&gt;COUNTA([1]!T_Printers[Printers])*COUNTA([1]!T_Resins[Resins]),"",2),"")</f>
        <v>2</v>
      </c>
      <c r="E3039" cm="1">
        <f t="array" ref="E3039">IFERROR(IF(ROW()-1&gt;COUNTA([1]!T_Printers[Printers])*COUNTA([1]!T_Resins[Resins]),"",_xlfn.IFS(ROUND(VLOOKUP(C3039,[1]!T_Resins[#Data],2,FALSE)/VLOOKUP(A3039,[1]!T_Printers[#Data],5,FALSE),1)&lt;=_xlfn.XLOOKUP(B3039,[1]Printers!L:L,[1]Printers!O:O,1,0,),ROUND(VLOOKUP(C3039,[1]!T_Resins[#Data],2,FALSE)/VLOOKUP(A3039,[1]!T_Printers[#Data],5,FALSE),1),ROUND(VLOOKUP(C3039,[1]!T_Resins[#Data],2,FALSE)/VLOOKUP(A3039,[1]!T_Printers[#Data],5,FALSE),1)&gt;_xlfn.XLOOKUP(B3039,[1]Printers!L:L,[1]Printers!O:O,1,0,),10)),"Используйте слой 100 мкм")</f>
        <v>4.5999999999999996</v>
      </c>
      <c r="F3039">
        <f>IFERROR(IF(ROUND(_xlfn.XLOOKUP([1]Parameters!B3039,[1]Printers!L:L,[1]Printers!Q:Q,,0)*E3039/10,0)*10&lt;_xlfn.XLOOKUP([1]Parameters!B3039,[1]Printers!L:L,[1]Printers!P:P,,0),ROUND(_xlfn.XLOOKUP([1]Parameters!B3039,[1]Printers!L:L,[1]Printers!Q:Q,,0)*E3039/10,0)*10,_xlfn.XLOOKUP([1]Parameters!B3039,[1]Printers!L:L,[1]Printers!P:P,,0)),"")</f>
        <v>40</v>
      </c>
      <c r="G3039" cm="1">
        <f t="array" ref="G3039">IFERROR(IF(ROW()-1&gt;COUNTA([1]!T_Printers[Printers])*COUNTA([1]!T_Resins[Resins]),"",_xlfn.IFS(ROUND(VLOOKUP(C3039,[1]!T_Resins[#Data],3,FALSE)/VLOOKUP(A3039,[1]!T_Printers[#Data],5,FALSE),1)&lt;=_xlfn.XLOOKUP(B3039,[1]Printers!L:L,[1]Printers!O:O,1,0,),ROUND(VLOOKUP(C3039,[1]!T_Resins[#Data],3,FALSE)/VLOOKUP(A3039,[1]!T_Printers[#Data],5,FALSE),1),ROUND(VLOOKUP(C3039,[1]!T_Resins[#Data],3,FALSE)/VLOOKUP(A3039,[1]!T_Printers[#Data],5,FALSE),1)&gt;_xlfn.XLOOKUP(B3039,[1]Printers!L:L,[1]Printers!O:O,1,0,),10)),"")</f>
        <v>6.1</v>
      </c>
      <c r="H3039">
        <f>IFERROR(IF(ROUND(_xlfn.XLOOKUP([1]Parameters!B3039,[1]Printers!L:L,[1]Printers!Q:Q,,0)*G3039/10,0)*10&lt;_xlfn.XLOOKUP([1]Parameters!B3039,[1]Printers!L:L,[1]Printers!P:P,,0),ROUND(_xlfn.XLOOKUP([1]Parameters!B3039,[1]Printers!L:L,[1]Printers!Q:Q,,0)*G3039/10,0)*10,_xlfn.XLOOKUP([1]Parameters!B3039,[1]Printers!L:L,[1]Printers!P:P,,0)),"")</f>
        <v>50</v>
      </c>
      <c r="I3039" s="3" t="str" cm="1">
        <f t="array" ref="I3039">IFERROR(IF(ROW()-1&gt;COUNTA([1]!T_Printers[Printers])*COUNTA([1]!T_Resins[Resins]),"",_xlfn.IFS(ROUND(VLOOKUP(C3039,[1]!T_Resins[#Data],4,FALSE)/VLOOKUP(A3039,[1]!T_Printers[#Data],5,FALSE),1)&lt;=_xlfn.XLOOKUP(B3039,[1]Printers!L:L,[1]Printers!O:O,1,0,),ROUND(VLOOKUP(C3039,[1]!T_Resins[#Data],4,FALSE)/VLOOKUP(A3039,[1]!T_Printers[#Data],5,FALSE),1),ROUND(VLOOKUP(C3039,[1]!T_Resins[#Data],4,FALSE)/VLOOKUP(A3039,[1]!T_Printers[#Data],5,FALSE),1)&gt;_xlfn.XLOOKUP(B3039,[1]Printers!L:L,[1]Printers!O:O,1,0,),"")),"")</f>
        <v/>
      </c>
      <c r="J3039" t="str">
        <f>IFERROR(IF(ROUND(_xlfn.XLOOKUP([1]Parameters!B3039,[1]Printers!L:L,[1]Printers!Q:Q,,0)*I3039/10,0)*10&lt;_xlfn.XLOOKUP([1]Parameters!B3039,[1]Printers!L:L,[1]Printers!P:P,,0),ROUND(_xlfn.XLOOKUP([1]Parameters!B3039,[1]Printers!L:L,[1]Printers!Q:Q,,0)*I3039/10,0)*10,_xlfn.XLOOKUP([1]Parameters!B3039,[1]Printers!L:L,[1]Printers!P:P,,0)),"")</f>
        <v/>
      </c>
      <c r="K3039">
        <f>IF(SUM(E3039:J3039)&lt;&gt;0,VLOOKUP(A3039,[1]!T_Printers[#Data],10,FALSE)+VLOOKUP(C3039,[1]!T_Resins[#Data],10,FALSE),"")</f>
        <v>9</v>
      </c>
      <c r="L3039">
        <f>IF(SUM(E3039:J3039)&lt;&gt;0,VLOOKUP(A3039,[1]!T_Printers[#Data],11,FALSE),"")</f>
        <v>9</v>
      </c>
      <c r="M3039">
        <f>IF(SUM(E3039:J3039)&lt;&gt;0,VLOOKUP(C3039,[1]!T_Resins[#Data],8,FALSE),"")</f>
        <v>120</v>
      </c>
      <c r="N3039">
        <f>IF(_xlfn.XLOOKUP(B3039,[1]Printers!$L:$L,[1]Printers!$R:$R,0,0)&gt;0,[1]Parameters!M3039,IF(SUM(E3039:J3039)&lt;&gt;0,VLOOKUP(C3039,[1]!T_Resins[#Data],9,FALSE),""))</f>
        <v>180</v>
      </c>
      <c r="O3039" t="str">
        <f t="shared" si="47"/>
        <v>PhrozenSonicMega8K</v>
      </c>
    </row>
    <row r="3040" spans="1:15" x14ac:dyDescent="0.25">
      <c r="A3040" t="str">
        <f t="array" ref="A3040">IF(ROW()-1&gt;COUNTA([1]!T_Printers[Printers])*COUNTA([1]!T_Resins[Resins]),"",INDEX([1]!T_Printers[Printers],INT((ROW()-2)/COUNTA([1]!T_Resins[Resins])+1)))</f>
        <v>Phrozen Sonic Mega 8K</v>
      </c>
      <c r="B3040" t="str">
        <f>_xlfn.XLOOKUP(A3040,[1]!T_Printers[Printers],[1]!T_Printers[Icon link],,0)</f>
        <v>PhrozenSonicMega8K</v>
      </c>
      <c r="C3040" t="str">
        <f t="array" ref="C3040">IF(ROW()-1&gt;COUNTA([1]!T_Printers[Printers])*COUNTA([1]!T_Resins[Resins]),"",INDEX([1]!T_Resins[Resins],MOD(ROW()-2,COUNTA([1]!T_Resins[Resins]))+1))</f>
        <v xml:space="preserve">Dental Bleach (Обновленная версия) </v>
      </c>
      <c r="D3040">
        <f>IF(SUM(E3040:J3040)&lt;&gt;0,IF(ROW()-1&gt;COUNTA([1]!T_Printers[Printers])*COUNTA([1]!T_Resins[Resins]),"",2),"")</f>
        <v>2</v>
      </c>
      <c r="E3040" cm="1">
        <f t="array" ref="E3040">IFERROR(IF(ROW()-1&gt;COUNTA([1]!T_Printers[Printers])*COUNTA([1]!T_Resins[Resins]),"",_xlfn.IFS(ROUND(VLOOKUP(C3040,[1]!T_Resins[#Data],2,FALSE)/VLOOKUP(A3040,[1]!T_Printers[#Data],5,FALSE),1)&lt;=_xlfn.XLOOKUP(B3040,[1]Printers!L:L,[1]Printers!O:O,1,0,),ROUND(VLOOKUP(C3040,[1]!T_Resins[#Data],2,FALSE)/VLOOKUP(A3040,[1]!T_Printers[#Data],5,FALSE),1),ROUND(VLOOKUP(C3040,[1]!T_Resins[#Data],2,FALSE)/VLOOKUP(A3040,[1]!T_Printers[#Data],5,FALSE),1)&gt;_xlfn.XLOOKUP(B3040,[1]Printers!L:L,[1]Printers!O:O,1,0,),10)),"Используйте слой 100 мкм")</f>
        <v>10.7</v>
      </c>
      <c r="F3040">
        <f>IFERROR(IF(ROUND(_xlfn.XLOOKUP([1]Parameters!B3040,[1]Printers!L:L,[1]Printers!Q:Q,,0)*E3040/10,0)*10&lt;_xlfn.XLOOKUP([1]Parameters!B3040,[1]Printers!L:L,[1]Printers!P:P,,0),ROUND(_xlfn.XLOOKUP([1]Parameters!B3040,[1]Printers!L:L,[1]Printers!Q:Q,,0)*E3040/10,0)*10,_xlfn.XLOOKUP([1]Parameters!B3040,[1]Printers!L:L,[1]Printers!P:P,,0)),"")</f>
        <v>100</v>
      </c>
      <c r="G3040" cm="1">
        <f t="array" ref="G3040">IFERROR(IF(ROW()-1&gt;COUNTA([1]!T_Printers[Printers])*COUNTA([1]!T_Resins[Resins]),"",_xlfn.IFS(ROUND(VLOOKUP(C3040,[1]!T_Resins[#Data],3,FALSE)/VLOOKUP(A3040,[1]!T_Printers[#Data],5,FALSE),1)&lt;=_xlfn.XLOOKUP(B3040,[1]Printers!L:L,[1]Printers!O:O,1,0,),ROUND(VLOOKUP(C3040,[1]!T_Resins[#Data],3,FALSE)/VLOOKUP(A3040,[1]!T_Printers[#Data],5,FALSE),1),ROUND(VLOOKUP(C3040,[1]!T_Resins[#Data],3,FALSE)/VLOOKUP(A3040,[1]!T_Printers[#Data],5,FALSE),1)&gt;_xlfn.XLOOKUP(B3040,[1]Printers!L:L,[1]Printers!O:O,1,0,),10)),"")</f>
        <v>13.9</v>
      </c>
      <c r="H3040">
        <f>IFERROR(IF(ROUND(_xlfn.XLOOKUP([1]Parameters!B3040,[1]Printers!L:L,[1]Printers!Q:Q,,0)*G3040/10,0)*10&lt;_xlfn.XLOOKUP([1]Parameters!B3040,[1]Printers!L:L,[1]Printers!P:P,,0),ROUND(_xlfn.XLOOKUP([1]Parameters!B3040,[1]Printers!L:L,[1]Printers!Q:Q,,0)*G3040/10,0)*10,_xlfn.XLOOKUP([1]Parameters!B3040,[1]Printers!L:L,[1]Printers!P:P,,0)),"")</f>
        <v>100</v>
      </c>
      <c r="I3040" s="3" t="str" cm="1">
        <f t="array" ref="I3040">IFERROR(IF(ROW()-1&gt;COUNTA([1]!T_Printers[Printers])*COUNTA([1]!T_Resins[Resins]),"",_xlfn.IFS(ROUND(VLOOKUP(C3040,[1]!T_Resins[#Data],4,FALSE)/VLOOKUP(A3040,[1]!T_Printers[#Data],5,FALSE),1)&lt;=_xlfn.XLOOKUP(B3040,[1]Printers!L:L,[1]Printers!O:O,1,0,),ROUND(VLOOKUP(C3040,[1]!T_Resins[#Data],4,FALSE)/VLOOKUP(A3040,[1]!T_Printers[#Data],5,FALSE),1),ROUND(VLOOKUP(C3040,[1]!T_Resins[#Data],4,FALSE)/VLOOKUP(A3040,[1]!T_Printers[#Data],5,FALSE),1)&gt;_xlfn.XLOOKUP(B3040,[1]Printers!L:L,[1]Printers!O:O,1,0,),"")),"")</f>
        <v/>
      </c>
      <c r="J3040" t="str">
        <f>IFERROR(IF(ROUND(_xlfn.XLOOKUP([1]Parameters!B3040,[1]Printers!L:L,[1]Printers!Q:Q,,0)*I3040/10,0)*10&lt;_xlfn.XLOOKUP([1]Parameters!B3040,[1]Printers!L:L,[1]Printers!P:P,,0),ROUND(_xlfn.XLOOKUP([1]Parameters!B3040,[1]Printers!L:L,[1]Printers!Q:Q,,0)*I3040/10,0)*10,_xlfn.XLOOKUP([1]Parameters!B3040,[1]Printers!L:L,[1]Printers!P:P,,0)),"")</f>
        <v/>
      </c>
      <c r="K3040">
        <f>IF(SUM(E3040:J3040)&lt;&gt;0,VLOOKUP(A3040,[1]!T_Printers[#Data],10,FALSE)+VLOOKUP(C3040,[1]!T_Resins[#Data],10,FALSE),"")</f>
        <v>9</v>
      </c>
      <c r="L3040">
        <f>IF(SUM(E3040:J3040)&lt;&gt;0,VLOOKUP(A3040,[1]!T_Printers[#Data],11,FALSE),"")</f>
        <v>9</v>
      </c>
      <c r="M3040">
        <f>IF(SUM(E3040:J3040)&lt;&gt;0,VLOOKUP(C3040,[1]!T_Resins[#Data],8,FALSE),"")</f>
        <v>120</v>
      </c>
      <c r="N3040">
        <f>IF(_xlfn.XLOOKUP(B3040,[1]Printers!$L:$L,[1]Printers!$R:$R,0,0)&gt;0,[1]Parameters!M3040,IF(SUM(E3040:J3040)&lt;&gt;0,VLOOKUP(C3040,[1]!T_Resins[#Data],9,FALSE),""))</f>
        <v>180</v>
      </c>
      <c r="O3040" t="str">
        <f t="shared" si="47"/>
        <v>PhrozenSonicMega8K</v>
      </c>
    </row>
    <row r="3041" spans="1:15" x14ac:dyDescent="0.25">
      <c r="A3041" t="str">
        <f t="array" ref="A3041">IF(ROW()-1&gt;COUNTA([1]!T_Printers[Printers])*COUNTA([1]!T_Resins[Resins]),"",INDEX([1]!T_Printers[Printers],INT((ROW()-2)/COUNTA([1]!T_Resins[Resins])+1)))</f>
        <v>Phrozen Sonic Mega 8K</v>
      </c>
      <c r="B3041" t="str">
        <f>_xlfn.XLOOKUP(A3041,[1]!T_Printers[Printers],[1]!T_Printers[Icon link],,0)</f>
        <v>PhrozenSonicMega8K</v>
      </c>
      <c r="C3041" t="str">
        <f t="array" ref="C3041">IF(ROW()-1&gt;COUNTA([1]!T_Printers[Printers])*COUNTA([1]!T_Resins[Resins]),"",INDEX([1]!T_Resins[Resins],MOD(ROW()-2,COUNTA([1]!T_Resins[Resins]))+1))</f>
        <v>Dental Bleach Pro</v>
      </c>
      <c r="D3041">
        <f>IF(SUM(E3041:J3041)&lt;&gt;0,IF(ROW()-1&gt;COUNTA([1]!T_Printers[Printers])*COUNTA([1]!T_Resins[Resins]),"",2),"")</f>
        <v>2</v>
      </c>
      <c r="E3041" cm="1">
        <f t="array" ref="E3041">IFERROR(IF(ROW()-1&gt;COUNTA([1]!T_Printers[Printers])*COUNTA([1]!T_Resins[Resins]),"",_xlfn.IFS(ROUND(VLOOKUP(C3041,[1]!T_Resins[#Data],2,FALSE)/VLOOKUP(A3041,[1]!T_Printers[#Data],5,FALSE),1)&lt;=_xlfn.XLOOKUP(B3041,[1]Printers!L:L,[1]Printers!O:O,1,0,),ROUND(VLOOKUP(C3041,[1]!T_Resins[#Data],2,FALSE)/VLOOKUP(A3041,[1]!T_Printers[#Data],5,FALSE),1),ROUND(VLOOKUP(C3041,[1]!T_Resins[#Data],2,FALSE)/VLOOKUP(A3041,[1]!T_Printers[#Data],5,FALSE),1)&gt;_xlfn.XLOOKUP(B3041,[1]Printers!L:L,[1]Printers!O:O,1,0,),10)),"Используйте слой 100 мкм")</f>
        <v>7.9</v>
      </c>
      <c r="F3041">
        <f>IFERROR(IF(ROUND(_xlfn.XLOOKUP([1]Parameters!B3041,[1]Printers!L:L,[1]Printers!Q:Q,,0)*E3041/10,0)*10&lt;_xlfn.XLOOKUP([1]Parameters!B3041,[1]Printers!L:L,[1]Printers!P:P,,0),ROUND(_xlfn.XLOOKUP([1]Parameters!B3041,[1]Printers!L:L,[1]Printers!Q:Q,,0)*E3041/10,0)*10,_xlfn.XLOOKUP([1]Parameters!B3041,[1]Printers!L:L,[1]Printers!P:P,,0)),"")</f>
        <v>70</v>
      </c>
      <c r="G3041" cm="1">
        <f t="array" ref="G3041">IFERROR(IF(ROW()-1&gt;COUNTA([1]!T_Printers[Printers])*COUNTA([1]!T_Resins[Resins]),"",_xlfn.IFS(ROUND(VLOOKUP(C3041,[1]!T_Resins[#Data],3,FALSE)/VLOOKUP(A3041,[1]!T_Printers[#Data],5,FALSE),1)&lt;=_xlfn.XLOOKUP(B3041,[1]Printers!L:L,[1]Printers!O:O,1,0,),ROUND(VLOOKUP(C3041,[1]!T_Resins[#Data],3,FALSE)/VLOOKUP(A3041,[1]!T_Printers[#Data],5,FALSE),1),ROUND(VLOOKUP(C3041,[1]!T_Resins[#Data],3,FALSE)/VLOOKUP(A3041,[1]!T_Printers[#Data],5,FALSE),1)&gt;_xlfn.XLOOKUP(B3041,[1]Printers!L:L,[1]Printers!O:O,1,0,),10)),"")</f>
        <v>10.3</v>
      </c>
      <c r="H3041">
        <f>IFERROR(IF(ROUND(_xlfn.XLOOKUP([1]Parameters!B3041,[1]Printers!L:L,[1]Printers!Q:Q,,0)*G3041/10,0)*10&lt;_xlfn.XLOOKUP([1]Parameters!B3041,[1]Printers!L:L,[1]Printers!P:P,,0),ROUND(_xlfn.XLOOKUP([1]Parameters!B3041,[1]Printers!L:L,[1]Printers!Q:Q,,0)*G3041/10,0)*10,_xlfn.XLOOKUP([1]Parameters!B3041,[1]Printers!L:L,[1]Printers!P:P,,0)),"")</f>
        <v>90</v>
      </c>
      <c r="I3041" s="3" t="str" cm="1">
        <f t="array" ref="I3041">IFERROR(IF(ROW()-1&gt;COUNTA([1]!T_Printers[Printers])*COUNTA([1]!T_Resins[Resins]),"",_xlfn.IFS(ROUND(VLOOKUP(C3041,[1]!T_Resins[#Data],4,FALSE)/VLOOKUP(A3041,[1]!T_Printers[#Data],5,FALSE),1)&lt;=_xlfn.XLOOKUP(B3041,[1]Printers!L:L,[1]Printers!O:O,1,0,),ROUND(VLOOKUP(C3041,[1]!T_Resins[#Data],4,FALSE)/VLOOKUP(A3041,[1]!T_Printers[#Data],5,FALSE),1),ROUND(VLOOKUP(C3041,[1]!T_Resins[#Data],4,FALSE)/VLOOKUP(A3041,[1]!T_Printers[#Data],5,FALSE),1)&gt;_xlfn.XLOOKUP(B3041,[1]Printers!L:L,[1]Printers!O:O,1,0,),"")),"")</f>
        <v/>
      </c>
      <c r="J3041" t="str">
        <f>IFERROR(IF(ROUND(_xlfn.XLOOKUP([1]Parameters!B3041,[1]Printers!L:L,[1]Printers!Q:Q,,0)*I3041/10,0)*10&lt;_xlfn.XLOOKUP([1]Parameters!B3041,[1]Printers!L:L,[1]Printers!P:P,,0),ROUND(_xlfn.XLOOKUP([1]Parameters!B3041,[1]Printers!L:L,[1]Printers!Q:Q,,0)*I3041/10,0)*10,_xlfn.XLOOKUP([1]Parameters!B3041,[1]Printers!L:L,[1]Printers!P:P,,0)),"")</f>
        <v/>
      </c>
      <c r="K3041">
        <f>IF(SUM(E3041:J3041)&lt;&gt;0,VLOOKUP(A3041,[1]!T_Printers[#Data],10,FALSE)+VLOOKUP(C3041,[1]!T_Resins[#Data],10,FALSE),"")</f>
        <v>8</v>
      </c>
      <c r="L3041">
        <f>IF(SUM(E3041:J3041)&lt;&gt;0,VLOOKUP(A3041,[1]!T_Printers[#Data],11,FALSE),"")</f>
        <v>9</v>
      </c>
      <c r="M3041">
        <f>IF(SUM(E3041:J3041)&lt;&gt;0,VLOOKUP(C3041,[1]!T_Resins[#Data],8,FALSE),"")</f>
        <v>120</v>
      </c>
      <c r="N3041">
        <f>IF(_xlfn.XLOOKUP(B3041,[1]Printers!$L:$L,[1]Printers!$R:$R,0,0)&gt;0,[1]Parameters!M3041,IF(SUM(E3041:J3041)&lt;&gt;0,VLOOKUP(C3041,[1]!T_Resins[#Data],9,FALSE),""))</f>
        <v>180</v>
      </c>
      <c r="O3041" t="str">
        <f t="shared" si="47"/>
        <v>PhrozenSonicMega8K</v>
      </c>
    </row>
    <row r="3042" spans="1:15" x14ac:dyDescent="0.25">
      <c r="A3042" t="str">
        <f t="array" ref="A3042">IF(ROW()-1&gt;COUNTA([1]!T_Printers[Printers])*COUNTA([1]!T_Resins[Resins]),"",INDEX([1]!T_Printers[Printers],INT((ROW()-2)/COUNTA([1]!T_Resins[Resins])+1)))</f>
        <v>Phrozen Sonic Mega 8K</v>
      </c>
      <c r="B3042" t="str">
        <f>_xlfn.XLOOKUP(A3042,[1]!T_Printers[Printers],[1]!T_Printers[Icon link],,0)</f>
        <v>PhrozenSonicMega8K</v>
      </c>
      <c r="C3042" t="str">
        <f t="array" ref="C3042">IF(ROW()-1&gt;COUNTA([1]!T_Printers[Printers])*COUNTA([1]!T_Resins[Resins]),"",INDEX([1]!T_Resins[Resins],MOD(ROW()-2,COUNTA([1]!T_Resins[Resins]))+1))</f>
        <v>Dental Cast Cherry Pro</v>
      </c>
      <c r="D3042">
        <f>IF(SUM(E3042:J3042)&lt;&gt;0,IF(ROW()-1&gt;COUNTA([1]!T_Printers[Printers])*COUNTA([1]!T_Resins[Resins]),"",2),"")</f>
        <v>2</v>
      </c>
      <c r="E3042" cm="1">
        <f t="array" ref="E3042">IFERROR(IF(ROW()-1&gt;COUNTA([1]!T_Printers[Printers])*COUNTA([1]!T_Resins[Resins]),"",_xlfn.IFS(ROUND(VLOOKUP(C3042,[1]!T_Resins[#Data],2,FALSE)/VLOOKUP(A3042,[1]!T_Printers[#Data],5,FALSE),1)&lt;=_xlfn.XLOOKUP(B3042,[1]Printers!L:L,[1]Printers!O:O,1,0,),ROUND(VLOOKUP(C3042,[1]!T_Resins[#Data],2,FALSE)/VLOOKUP(A3042,[1]!T_Printers[#Data],5,FALSE),1),ROUND(VLOOKUP(C3042,[1]!T_Resins[#Data],2,FALSE)/VLOOKUP(A3042,[1]!T_Printers[#Data],5,FALSE),1)&gt;_xlfn.XLOOKUP(B3042,[1]Printers!L:L,[1]Printers!O:O,1,0,),10)),"Используйте слой 100 мкм")</f>
        <v>10.9</v>
      </c>
      <c r="F3042">
        <f>IFERROR(IF(ROUND(_xlfn.XLOOKUP([1]Parameters!B3042,[1]Printers!L:L,[1]Printers!Q:Q,,0)*E3042/10,0)*10&lt;_xlfn.XLOOKUP([1]Parameters!B3042,[1]Printers!L:L,[1]Printers!P:P,,0),ROUND(_xlfn.XLOOKUP([1]Parameters!B3042,[1]Printers!L:L,[1]Printers!Q:Q,,0)*E3042/10,0)*10,_xlfn.XLOOKUP([1]Parameters!B3042,[1]Printers!L:L,[1]Printers!P:P,,0)),"")</f>
        <v>100</v>
      </c>
      <c r="G3042" t="str" cm="1">
        <f t="array" ref="G3042">IFERROR(IF(ROW()-1&gt;COUNTA([1]!T_Printers[Printers])*COUNTA([1]!T_Resins[Resins]),"",_xlfn.IFS(ROUND(VLOOKUP(C3042,[1]!T_Resins[#Data],3,FALSE)/VLOOKUP(A3042,[1]!T_Printers[#Data],5,FALSE),1)&lt;=_xlfn.XLOOKUP(B3042,[1]Printers!L:L,[1]Printers!O:O,1,0,),ROUND(VLOOKUP(C3042,[1]!T_Resins[#Data],3,FALSE)/VLOOKUP(A3042,[1]!T_Printers[#Data],5,FALSE),1),ROUND(VLOOKUP(C3042,[1]!T_Resins[#Data],3,FALSE)/VLOOKUP(A3042,[1]!T_Printers[#Data],5,FALSE),1)&gt;_xlfn.XLOOKUP(B3042,[1]Printers!L:L,[1]Printers!O:O,1,0,),10)),"")</f>
        <v/>
      </c>
      <c r="H3042" t="str">
        <f>IFERROR(IF(ROUND(_xlfn.XLOOKUP([1]Parameters!B3042,[1]Printers!L:L,[1]Printers!Q:Q,,0)*G3042/10,0)*10&lt;_xlfn.XLOOKUP([1]Parameters!B3042,[1]Printers!L:L,[1]Printers!P:P,,0),ROUND(_xlfn.XLOOKUP([1]Parameters!B3042,[1]Printers!L:L,[1]Printers!Q:Q,,0)*G3042/10,0)*10,_xlfn.XLOOKUP([1]Parameters!B3042,[1]Printers!L:L,[1]Printers!P:P,,0)),"")</f>
        <v/>
      </c>
      <c r="I3042" s="3" t="str" cm="1">
        <f t="array" ref="I3042">IFERROR(IF(ROW()-1&gt;COUNTA([1]!T_Printers[Printers])*COUNTA([1]!T_Resins[Resins]),"",_xlfn.IFS(ROUND(VLOOKUP(C3042,[1]!T_Resins[#Data],4,FALSE)/VLOOKUP(A3042,[1]!T_Printers[#Data],5,FALSE),1)&lt;=_xlfn.XLOOKUP(B3042,[1]Printers!L:L,[1]Printers!O:O,1,0,),ROUND(VLOOKUP(C3042,[1]!T_Resins[#Data],4,FALSE)/VLOOKUP(A3042,[1]!T_Printers[#Data],5,FALSE),1),ROUND(VLOOKUP(C3042,[1]!T_Resins[#Data],4,FALSE)/VLOOKUP(A3042,[1]!T_Printers[#Data],5,FALSE),1)&gt;_xlfn.XLOOKUP(B3042,[1]Printers!L:L,[1]Printers!O:O,1,0,),"")),"")</f>
        <v/>
      </c>
      <c r="J3042" t="str">
        <f>IFERROR(IF(ROUND(_xlfn.XLOOKUP([1]Parameters!B3042,[1]Printers!L:L,[1]Printers!Q:Q,,0)*I3042/10,0)*10&lt;_xlfn.XLOOKUP([1]Parameters!B3042,[1]Printers!L:L,[1]Printers!P:P,,0),ROUND(_xlfn.XLOOKUP([1]Parameters!B3042,[1]Printers!L:L,[1]Printers!Q:Q,,0)*I3042/10,0)*10,_xlfn.XLOOKUP([1]Parameters!B3042,[1]Printers!L:L,[1]Printers!P:P,,0)),"")</f>
        <v/>
      </c>
      <c r="K3042">
        <f>IF(SUM(E3042:J3042)&lt;&gt;0,VLOOKUP(A3042,[1]!T_Printers[#Data],10,FALSE)+VLOOKUP(C3042,[1]!T_Resins[#Data],10,FALSE),"")</f>
        <v>8</v>
      </c>
      <c r="L3042">
        <f>IF(SUM(E3042:J3042)&lt;&gt;0,VLOOKUP(A3042,[1]!T_Printers[#Data],11,FALSE),"")</f>
        <v>9</v>
      </c>
      <c r="M3042">
        <f>IF(SUM(E3042:J3042)&lt;&gt;0,VLOOKUP(C3042,[1]!T_Resins[#Data],8,FALSE),"")</f>
        <v>60</v>
      </c>
      <c r="N3042">
        <f>IF(_xlfn.XLOOKUP(B3042,[1]Printers!$L:$L,[1]Printers!$R:$R,0,0)&gt;0,[1]Parameters!M3042,IF(SUM(E3042:J3042)&lt;&gt;0,VLOOKUP(C3042,[1]!T_Resins[#Data],9,FALSE),""))</f>
        <v>60</v>
      </c>
      <c r="O3042" t="str">
        <f t="shared" si="47"/>
        <v>PhrozenSonicMega8K</v>
      </c>
    </row>
    <row r="3043" spans="1:15" x14ac:dyDescent="0.25">
      <c r="A3043" t="str">
        <f t="array" ref="A3043">IF(ROW()-1&gt;COUNTA([1]!T_Printers[Printers])*COUNTA([1]!T_Resins[Resins]),"",INDEX([1]!T_Printers[Printers],INT((ROW()-2)/COUNTA([1]!T_Resins[Resins])+1)))</f>
        <v>Phrozen Sonic Mega 8K</v>
      </c>
      <c r="B3043" t="str">
        <f>_xlfn.XLOOKUP(A3043,[1]!T_Printers[Printers],[1]!T_Printers[Icon link],,0)</f>
        <v>PhrozenSonicMega8K</v>
      </c>
      <c r="C3043" t="str">
        <f t="array" ref="C3043">IF(ROW()-1&gt;COUNTA([1]!T_Printers[Printers])*COUNTA([1]!T_Resins[Resins]),"",INDEX([1]!T_Resins[Resins],MOD(ROW()-2,COUNTA([1]!T_Resins[Resins]))+1))</f>
        <v>Dental Cast Cherry</v>
      </c>
      <c r="D3043">
        <f>IF(SUM(E3043:J3043)&lt;&gt;0,IF(ROW()-1&gt;COUNTA([1]!T_Printers[Printers])*COUNTA([1]!T_Resins[Resins]),"",2),"")</f>
        <v>2</v>
      </c>
      <c r="E3043" cm="1">
        <f t="array" ref="E3043">IFERROR(IF(ROW()-1&gt;COUNTA([1]!T_Printers[Printers])*COUNTA([1]!T_Resins[Resins]),"",_xlfn.IFS(ROUND(VLOOKUP(C3043,[1]!T_Resins[#Data],2,FALSE)/VLOOKUP(A3043,[1]!T_Printers[#Data],5,FALSE),1)&lt;=_xlfn.XLOOKUP(B3043,[1]Printers!L:L,[1]Printers!O:O,1,0,),ROUND(VLOOKUP(C3043,[1]!T_Resins[#Data],2,FALSE)/VLOOKUP(A3043,[1]!T_Printers[#Data],5,FALSE),1),ROUND(VLOOKUP(C3043,[1]!T_Resins[#Data],2,FALSE)/VLOOKUP(A3043,[1]!T_Printers[#Data],5,FALSE),1)&gt;_xlfn.XLOOKUP(B3043,[1]Printers!L:L,[1]Printers!O:O,1,0,),10)),"Используйте слой 100 мкм")</f>
        <v>9.5</v>
      </c>
      <c r="F3043">
        <f>IFERROR(IF(ROUND(_xlfn.XLOOKUP([1]Parameters!B3043,[1]Printers!L:L,[1]Printers!Q:Q,,0)*E3043/10,0)*10&lt;_xlfn.XLOOKUP([1]Parameters!B3043,[1]Printers!L:L,[1]Printers!P:P,,0),ROUND(_xlfn.XLOOKUP([1]Parameters!B3043,[1]Printers!L:L,[1]Printers!Q:Q,,0)*E3043/10,0)*10,_xlfn.XLOOKUP([1]Parameters!B3043,[1]Printers!L:L,[1]Printers!P:P,,0)),"")</f>
        <v>90</v>
      </c>
      <c r="G3043" cm="1">
        <f t="array" ref="G3043">IFERROR(IF(ROW()-1&gt;COUNTA([1]!T_Printers[Printers])*COUNTA([1]!T_Resins[Resins]),"",_xlfn.IFS(ROUND(VLOOKUP(C3043,[1]!T_Resins[#Data],3,FALSE)/VLOOKUP(A3043,[1]!T_Printers[#Data],5,FALSE),1)&lt;=_xlfn.XLOOKUP(B3043,[1]Printers!L:L,[1]Printers!O:O,1,0,),ROUND(VLOOKUP(C3043,[1]!T_Resins[#Data],3,FALSE)/VLOOKUP(A3043,[1]!T_Printers[#Data],5,FALSE),1),ROUND(VLOOKUP(C3043,[1]!T_Resins[#Data],3,FALSE)/VLOOKUP(A3043,[1]!T_Printers[#Data],5,FALSE),1)&gt;_xlfn.XLOOKUP(B3043,[1]Printers!L:L,[1]Printers!O:O,1,0,),10)),"")</f>
        <v>12.4</v>
      </c>
      <c r="H3043">
        <f>IFERROR(IF(ROUND(_xlfn.XLOOKUP([1]Parameters!B3043,[1]Printers!L:L,[1]Printers!Q:Q,,0)*G3043/10,0)*10&lt;_xlfn.XLOOKUP([1]Parameters!B3043,[1]Printers!L:L,[1]Printers!P:P,,0),ROUND(_xlfn.XLOOKUP([1]Parameters!B3043,[1]Printers!L:L,[1]Printers!Q:Q,,0)*G3043/10,0)*10,_xlfn.XLOOKUP([1]Parameters!B3043,[1]Printers!L:L,[1]Printers!P:P,,0)),"")</f>
        <v>100</v>
      </c>
      <c r="I3043" s="3" t="str" cm="1">
        <f t="array" ref="I3043">IFERROR(IF(ROW()-1&gt;COUNTA([1]!T_Printers[Printers])*COUNTA([1]!T_Resins[Resins]),"",_xlfn.IFS(ROUND(VLOOKUP(C3043,[1]!T_Resins[#Data],4,FALSE)/VLOOKUP(A3043,[1]!T_Printers[#Data],5,FALSE),1)&lt;=_xlfn.XLOOKUP(B3043,[1]Printers!L:L,[1]Printers!O:O,1,0,),ROUND(VLOOKUP(C3043,[1]!T_Resins[#Data],4,FALSE)/VLOOKUP(A3043,[1]!T_Printers[#Data],5,FALSE),1),ROUND(VLOOKUP(C3043,[1]!T_Resins[#Data],4,FALSE)/VLOOKUP(A3043,[1]!T_Printers[#Data],5,FALSE),1)&gt;_xlfn.XLOOKUP(B3043,[1]Printers!L:L,[1]Printers!O:O,1,0,),"")),"")</f>
        <v/>
      </c>
      <c r="J3043" t="str">
        <f>IFERROR(IF(ROUND(_xlfn.XLOOKUP([1]Parameters!B3043,[1]Printers!L:L,[1]Printers!Q:Q,,0)*I3043/10,0)*10&lt;_xlfn.XLOOKUP([1]Parameters!B3043,[1]Printers!L:L,[1]Printers!P:P,,0),ROUND(_xlfn.XLOOKUP([1]Parameters!B3043,[1]Printers!L:L,[1]Printers!Q:Q,,0)*I3043/10,0)*10,_xlfn.XLOOKUP([1]Parameters!B3043,[1]Printers!L:L,[1]Printers!P:P,,0)),"")</f>
        <v/>
      </c>
      <c r="K3043">
        <f>IF(SUM(E3043:J3043)&lt;&gt;0,VLOOKUP(A3043,[1]!T_Printers[#Data],10,FALSE)+VLOOKUP(C3043,[1]!T_Resins[#Data],10,FALSE),"")</f>
        <v>8</v>
      </c>
      <c r="L3043">
        <f>IF(SUM(E3043:J3043)&lt;&gt;0,VLOOKUP(A3043,[1]!T_Printers[#Data],11,FALSE),"")</f>
        <v>9</v>
      </c>
      <c r="M3043">
        <f>IF(SUM(E3043:J3043)&lt;&gt;0,VLOOKUP(C3043,[1]!T_Resins[#Data],8,FALSE),"")</f>
        <v>60</v>
      </c>
      <c r="N3043">
        <f>IF(_xlfn.XLOOKUP(B3043,[1]Printers!$L:$L,[1]Printers!$R:$R,0,0)&gt;0,[1]Parameters!M3043,IF(SUM(E3043:J3043)&lt;&gt;0,VLOOKUP(C3043,[1]!T_Resins[#Data],9,FALSE),""))</f>
        <v>60</v>
      </c>
      <c r="O3043" t="str">
        <f t="shared" si="47"/>
        <v>PhrozenSonicMega8K</v>
      </c>
    </row>
    <row r="3044" spans="1:15" x14ac:dyDescent="0.25">
      <c r="A3044" t="str">
        <f t="array" ref="A3044">IF(ROW()-1&gt;COUNTA([1]!T_Printers[Printers])*COUNTA([1]!T_Resins[Resins]),"",INDEX([1]!T_Printers[Printers],INT((ROW()-2)/COUNTA([1]!T_Resins[Resins])+1)))</f>
        <v>Phrozen Sonic Mega 8K</v>
      </c>
      <c r="B3044" t="str">
        <f>_xlfn.XLOOKUP(A3044,[1]!T_Printers[Printers],[1]!T_Printers[Icon link],,0)</f>
        <v>PhrozenSonicMega8K</v>
      </c>
      <c r="C3044" t="str">
        <f t="array" ref="C3044">IF(ROW()-1&gt;COUNTA([1]!T_Printers[Printers])*COUNTA([1]!T_Resins[Resins]),"",INDEX([1]!T_Resins[Resins],MOD(ROW()-2,COUNTA([1]!T_Resins[Resins]))+1))</f>
        <v>Dental Clear</v>
      </c>
      <c r="D3044">
        <f>IF(SUM(E3044:J3044)&lt;&gt;0,IF(ROW()-1&gt;COUNTA([1]!T_Printers[Printers])*COUNTA([1]!T_Resins[Resins]),"",2),"")</f>
        <v>2</v>
      </c>
      <c r="E3044" cm="1">
        <f t="array" ref="E3044">IFERROR(IF(ROW()-1&gt;COUNTA([1]!T_Printers[Printers])*COUNTA([1]!T_Resins[Resins]),"",_xlfn.IFS(ROUND(VLOOKUP(C3044,[1]!T_Resins[#Data],2,FALSE)/VLOOKUP(A3044,[1]!T_Printers[#Data],5,FALSE),1)&lt;=_xlfn.XLOOKUP(B3044,[1]Printers!L:L,[1]Printers!O:O,1,0,),ROUND(VLOOKUP(C3044,[1]!T_Resins[#Data],2,FALSE)/VLOOKUP(A3044,[1]!T_Printers[#Data],5,FALSE),1),ROUND(VLOOKUP(C3044,[1]!T_Resins[#Data],2,FALSE)/VLOOKUP(A3044,[1]!T_Printers[#Data],5,FALSE),1)&gt;_xlfn.XLOOKUP(B3044,[1]Printers!L:L,[1]Printers!O:O,1,0,),10)),"Используйте слой 100 мкм")</f>
        <v>5.3</v>
      </c>
      <c r="F3044">
        <f>IFERROR(IF(ROUND(_xlfn.XLOOKUP([1]Parameters!B3044,[1]Printers!L:L,[1]Printers!Q:Q,,0)*E3044/10,0)*10&lt;_xlfn.XLOOKUP([1]Parameters!B3044,[1]Printers!L:L,[1]Printers!P:P,,0),ROUND(_xlfn.XLOOKUP([1]Parameters!B3044,[1]Printers!L:L,[1]Printers!Q:Q,,0)*E3044/10,0)*10,_xlfn.XLOOKUP([1]Parameters!B3044,[1]Printers!L:L,[1]Printers!P:P,,0)),"")</f>
        <v>50</v>
      </c>
      <c r="G3044" cm="1">
        <f t="array" ref="G3044">IFERROR(IF(ROW()-1&gt;COUNTA([1]!T_Printers[Printers])*COUNTA([1]!T_Resins[Resins]),"",_xlfn.IFS(ROUND(VLOOKUP(C3044,[1]!T_Resins[#Data],3,FALSE)/VLOOKUP(A3044,[1]!T_Printers[#Data],5,FALSE),1)&lt;=_xlfn.XLOOKUP(B3044,[1]Printers!L:L,[1]Printers!O:O,1,0,),ROUND(VLOOKUP(C3044,[1]!T_Resins[#Data],3,FALSE)/VLOOKUP(A3044,[1]!T_Printers[#Data],5,FALSE),1),ROUND(VLOOKUP(C3044,[1]!T_Resins[#Data],3,FALSE)/VLOOKUP(A3044,[1]!T_Printers[#Data],5,FALSE),1)&gt;_xlfn.XLOOKUP(B3044,[1]Printers!L:L,[1]Printers!O:O,1,0,),10)),"")</f>
        <v>7</v>
      </c>
      <c r="H3044">
        <f>IFERROR(IF(ROUND(_xlfn.XLOOKUP([1]Parameters!B3044,[1]Printers!L:L,[1]Printers!Q:Q,,0)*G3044/10,0)*10&lt;_xlfn.XLOOKUP([1]Parameters!B3044,[1]Printers!L:L,[1]Printers!P:P,,0),ROUND(_xlfn.XLOOKUP([1]Parameters!B3044,[1]Printers!L:L,[1]Printers!Q:Q,,0)*G3044/10,0)*10,_xlfn.XLOOKUP([1]Parameters!B3044,[1]Printers!L:L,[1]Printers!P:P,,0)),"")</f>
        <v>60</v>
      </c>
      <c r="I3044" s="3" t="str" cm="1">
        <f t="array" ref="I3044">IFERROR(IF(ROW()-1&gt;COUNTA([1]!T_Printers[Printers])*COUNTA([1]!T_Resins[Resins]),"",_xlfn.IFS(ROUND(VLOOKUP(C3044,[1]!T_Resins[#Data],4,FALSE)/VLOOKUP(A3044,[1]!T_Printers[#Data],5,FALSE),1)&lt;=_xlfn.XLOOKUP(B3044,[1]Printers!L:L,[1]Printers!O:O,1,0,),ROUND(VLOOKUP(C3044,[1]!T_Resins[#Data],4,FALSE)/VLOOKUP(A3044,[1]!T_Printers[#Data],5,FALSE),1),ROUND(VLOOKUP(C3044,[1]!T_Resins[#Data],4,FALSE)/VLOOKUP(A3044,[1]!T_Printers[#Data],5,FALSE),1)&gt;_xlfn.XLOOKUP(B3044,[1]Printers!L:L,[1]Printers!O:O,1,0,),"")),"")</f>
        <v/>
      </c>
      <c r="J3044" t="str">
        <f>IFERROR(IF(ROUND(_xlfn.XLOOKUP([1]Parameters!B3044,[1]Printers!L:L,[1]Printers!Q:Q,,0)*I3044/10,0)*10&lt;_xlfn.XLOOKUP([1]Parameters!B3044,[1]Printers!L:L,[1]Printers!P:P,,0),ROUND(_xlfn.XLOOKUP([1]Parameters!B3044,[1]Printers!L:L,[1]Printers!Q:Q,,0)*I3044/10,0)*10,_xlfn.XLOOKUP([1]Parameters!B3044,[1]Printers!L:L,[1]Printers!P:P,,0)),"")</f>
        <v/>
      </c>
      <c r="K3044">
        <f>IF(SUM(E3044:J3044)&lt;&gt;0,VLOOKUP(A3044,[1]!T_Printers[#Data],10,FALSE)+VLOOKUP(C3044,[1]!T_Resins[#Data],10,FALSE),"")</f>
        <v>8</v>
      </c>
      <c r="L3044">
        <f>IF(SUM(E3044:J3044)&lt;&gt;0,VLOOKUP(A3044,[1]!T_Printers[#Data],11,FALSE),"")</f>
        <v>9</v>
      </c>
      <c r="M3044">
        <f>IF(SUM(E3044:J3044)&lt;&gt;0,VLOOKUP(C3044,[1]!T_Resins[#Data],8,FALSE),"")</f>
        <v>120</v>
      </c>
      <c r="N3044">
        <f>IF(_xlfn.XLOOKUP(B3044,[1]Printers!$L:$L,[1]Printers!$R:$R,0,0)&gt;0,[1]Parameters!M3044,IF(SUM(E3044:J3044)&lt;&gt;0,VLOOKUP(C3044,[1]!T_Resins[#Data],9,FALSE),""))</f>
        <v>180</v>
      </c>
      <c r="O3044" t="str">
        <f t="shared" si="47"/>
        <v>PhrozenSonicMega8K</v>
      </c>
    </row>
    <row r="3045" spans="1:15" x14ac:dyDescent="0.25">
      <c r="A3045" t="str">
        <f t="array" ref="A3045">IF(ROW()-1&gt;COUNTA([1]!T_Printers[Printers])*COUNTA([1]!T_Resins[Resins]),"",INDEX([1]!T_Printers[Printers],INT((ROW()-2)/COUNTA([1]!T_Resins[Resins])+1)))</f>
        <v>Phrozen Sonic Mega 8K</v>
      </c>
      <c r="B3045" t="str">
        <f>_xlfn.XLOOKUP(A3045,[1]!T_Printers[Printers],[1]!T_Printers[Icon link],,0)</f>
        <v>PhrozenSonicMega8K</v>
      </c>
      <c r="C3045" t="str">
        <f t="array" ref="C3045">IF(ROW()-1&gt;COUNTA([1]!T_Printers[Printers])*COUNTA([1]!T_Resins[Resins]),"",INDEX([1]!T_Resins[Resins],MOD(ROW()-2,COUNTA([1]!T_Resins[Resins]))+1))</f>
        <v>Dental Clear Pro</v>
      </c>
      <c r="D3045">
        <f>IF(SUM(E3045:J3045)&lt;&gt;0,IF(ROW()-1&gt;COUNTA([1]!T_Printers[Printers])*COUNTA([1]!T_Resins[Resins]),"",2),"")</f>
        <v>2</v>
      </c>
      <c r="E3045" t="str" cm="1">
        <f t="array" ref="E3045">IFERROR(IF(ROW()-1&gt;COUNTA([1]!T_Printers[Printers])*COUNTA([1]!T_Resins[Resins]),"",_xlfn.IFS(ROUND(VLOOKUP(C3045,[1]!T_Resins[#Data],2,FALSE)/VLOOKUP(A3045,[1]!T_Printers[#Data],5,FALSE),1)&lt;=_xlfn.XLOOKUP(B3045,[1]Printers!L:L,[1]Printers!O:O,1,0,),ROUND(VLOOKUP(C3045,[1]!T_Resins[#Data],2,FALSE)/VLOOKUP(A3045,[1]!T_Printers[#Data],5,FALSE),1),ROUND(VLOOKUP(C3045,[1]!T_Resins[#Data],2,FALSE)/VLOOKUP(A3045,[1]!T_Printers[#Data],5,FALSE),1)&gt;_xlfn.XLOOKUP(B3045,[1]Printers!L:L,[1]Printers!O:O,1,0,),10)),"Используйте слой 100 мкм")</f>
        <v>Используйте слой 100 мкм</v>
      </c>
      <c r="F3045" t="str">
        <f>IFERROR(IF(ROUND(_xlfn.XLOOKUP([1]Parameters!B3045,[1]Printers!L:L,[1]Printers!Q:Q,,0)*E3045/10,0)*10&lt;_xlfn.XLOOKUP([1]Parameters!B3045,[1]Printers!L:L,[1]Printers!P:P,,0),ROUND(_xlfn.XLOOKUP([1]Parameters!B3045,[1]Printers!L:L,[1]Printers!Q:Q,,0)*E3045/10,0)*10,_xlfn.XLOOKUP([1]Parameters!B3045,[1]Printers!L:L,[1]Printers!P:P,,0)),"")</f>
        <v/>
      </c>
      <c r="G3045" cm="1">
        <f t="array" ref="G3045">IFERROR(IF(ROW()-1&gt;COUNTA([1]!T_Printers[Printers])*COUNTA([1]!T_Resins[Resins]),"",_xlfn.IFS(ROUND(VLOOKUP(C3045,[1]!T_Resins[#Data],3,FALSE)/VLOOKUP(A3045,[1]!T_Printers[#Data],5,FALSE),1)&lt;=_xlfn.XLOOKUP(B3045,[1]Printers!L:L,[1]Printers!O:O,1,0,),ROUND(VLOOKUP(C3045,[1]!T_Resins[#Data],3,FALSE)/VLOOKUP(A3045,[1]!T_Printers[#Data],5,FALSE),1),ROUND(VLOOKUP(C3045,[1]!T_Resins[#Data],3,FALSE)/VLOOKUP(A3045,[1]!T_Printers[#Data],5,FALSE),1)&gt;_xlfn.XLOOKUP(B3045,[1]Printers!L:L,[1]Printers!O:O,1,0,),10)),"")</f>
        <v>11.3</v>
      </c>
      <c r="H3045">
        <f>IFERROR(IF(ROUND(_xlfn.XLOOKUP([1]Parameters!B3045,[1]Printers!L:L,[1]Printers!Q:Q,,0)*G3045/10,0)*10&lt;_xlfn.XLOOKUP([1]Parameters!B3045,[1]Printers!L:L,[1]Printers!P:P,,0),ROUND(_xlfn.XLOOKUP([1]Parameters!B3045,[1]Printers!L:L,[1]Printers!Q:Q,,0)*G3045/10,0)*10,_xlfn.XLOOKUP([1]Parameters!B3045,[1]Printers!L:L,[1]Printers!P:P,,0)),"")</f>
        <v>100</v>
      </c>
      <c r="I3045" s="3" cm="1">
        <f t="array" ref="I3045">IFERROR(IF(ROW()-1&gt;COUNTA([1]!T_Printers[Printers])*COUNTA([1]!T_Resins[Resins]),"",_xlfn.IFS(ROUND(VLOOKUP(C3045,[1]!T_Resins[#Data],4,FALSE)/VLOOKUP(A3045,[1]!T_Printers[#Data],5,FALSE),1)&lt;=_xlfn.XLOOKUP(B3045,[1]Printers!L:L,[1]Printers!O:O,1,0,),ROUND(VLOOKUP(C3045,[1]!T_Resins[#Data],4,FALSE)/VLOOKUP(A3045,[1]!T_Printers[#Data],5,FALSE),1),ROUND(VLOOKUP(C3045,[1]!T_Resins[#Data],4,FALSE)/VLOOKUP(A3045,[1]!T_Printers[#Data],5,FALSE),1)&gt;_xlfn.XLOOKUP(B3045,[1]Printers!L:L,[1]Printers!O:O,1,0,),"")),"")</f>
        <v>14.7</v>
      </c>
      <c r="J3045">
        <f>IFERROR(IF(ROUND(_xlfn.XLOOKUP([1]Parameters!B3045,[1]Printers!L:L,[1]Printers!Q:Q,,0)*I3045/10,0)*10&lt;_xlfn.XLOOKUP([1]Parameters!B3045,[1]Printers!L:L,[1]Printers!P:P,,0),ROUND(_xlfn.XLOOKUP([1]Parameters!B3045,[1]Printers!L:L,[1]Printers!Q:Q,,0)*I3045/10,0)*10,_xlfn.XLOOKUP([1]Parameters!B3045,[1]Printers!L:L,[1]Printers!P:P,,0)),"")</f>
        <v>100</v>
      </c>
      <c r="K3045">
        <f>IF(SUM(E3045:J3045)&lt;&gt;0,VLOOKUP(A3045,[1]!T_Printers[#Data],10,FALSE)+VLOOKUP(C3045,[1]!T_Resins[#Data],10,FALSE),"")</f>
        <v>8</v>
      </c>
      <c r="L3045">
        <f>IF(SUM(E3045:J3045)&lt;&gt;0,VLOOKUP(A3045,[1]!T_Printers[#Data],11,FALSE),"")</f>
        <v>9</v>
      </c>
      <c r="M3045">
        <f>IF(SUM(E3045:J3045)&lt;&gt;0,VLOOKUP(C3045,[1]!T_Resins[#Data],8,FALSE),"")</f>
        <v>120</v>
      </c>
      <c r="N3045">
        <f>IF(_xlfn.XLOOKUP(B3045,[1]Printers!$L:$L,[1]Printers!$R:$R,0,0)&gt;0,[1]Parameters!M3045,IF(SUM(E3045:J3045)&lt;&gt;0,VLOOKUP(C3045,[1]!T_Resins[#Data],9,FALSE),""))</f>
        <v>180</v>
      </c>
      <c r="O3045" t="str">
        <f t="shared" si="47"/>
        <v>PhrozenSonicMega8K</v>
      </c>
    </row>
    <row r="3046" spans="1:15" x14ac:dyDescent="0.25">
      <c r="A3046" t="str">
        <f t="array" ref="A3046">IF(ROW()-1&gt;COUNTA([1]!T_Printers[Printers])*COUNTA([1]!T_Resins[Resins]),"",INDEX([1]!T_Printers[Printers],INT((ROW()-2)/COUNTA([1]!T_Resins[Resins])+1)))</f>
        <v>Phrozen Sonic Mega 8K</v>
      </c>
      <c r="B3046" t="str">
        <f>_xlfn.XLOOKUP(A3046,[1]!T_Printers[Printers],[1]!T_Printers[Icon link],,0)</f>
        <v>PhrozenSonicMega8K</v>
      </c>
      <c r="C3046" t="str">
        <f t="array" ref="C3046">IF(ROW()-1&gt;COUNTA([1]!T_Printers[Printers])*COUNTA([1]!T_Resins[Resins]),"",INDEX([1]!T_Resins[Resins],MOD(ROW()-2,COUNTA([1]!T_Resins[Resins]))+1))</f>
        <v>Dental Denture Base Soft</v>
      </c>
      <c r="D3046">
        <f>IF(SUM(E3046:J3046)&lt;&gt;0,IF(ROW()-1&gt;COUNTA([1]!T_Printers[Printers])*COUNTA([1]!T_Resins[Resins]),"",2),"")</f>
        <v>2</v>
      </c>
      <c r="E3046" cm="1">
        <f t="array" ref="E3046">IFERROR(IF(ROW()-1&gt;COUNTA([1]!T_Printers[Printers])*COUNTA([1]!T_Resins[Resins]),"",_xlfn.IFS(ROUND(VLOOKUP(C3046,[1]!T_Resins[#Data],2,FALSE)/VLOOKUP(A3046,[1]!T_Printers[#Data],5,FALSE),1)&lt;=_xlfn.XLOOKUP(B3046,[1]Printers!L:L,[1]Printers!O:O,1,0,),ROUND(VLOOKUP(C3046,[1]!T_Resins[#Data],2,FALSE)/VLOOKUP(A3046,[1]!T_Printers[#Data],5,FALSE),1),ROUND(VLOOKUP(C3046,[1]!T_Resins[#Data],2,FALSE)/VLOOKUP(A3046,[1]!T_Printers[#Data],5,FALSE),1)&gt;_xlfn.XLOOKUP(B3046,[1]Printers!L:L,[1]Printers!O:O,1,0,),10)),"Используйте слой 100 мкм")</f>
        <v>12.1</v>
      </c>
      <c r="F3046">
        <f>IFERROR(IF(ROUND(_xlfn.XLOOKUP([1]Parameters!B3046,[1]Printers!L:L,[1]Printers!Q:Q,,0)*E3046/10,0)*10&lt;_xlfn.XLOOKUP([1]Parameters!B3046,[1]Printers!L:L,[1]Printers!P:P,,0),ROUND(_xlfn.XLOOKUP([1]Parameters!B3046,[1]Printers!L:L,[1]Printers!Q:Q,,0)*E3046/10,0)*10,_xlfn.XLOOKUP([1]Parameters!B3046,[1]Printers!L:L,[1]Printers!P:P,,0)),"")</f>
        <v>100</v>
      </c>
      <c r="G3046" cm="1">
        <f t="array" ref="G3046">IFERROR(IF(ROW()-1&gt;COUNTA([1]!T_Printers[Printers])*COUNTA([1]!T_Resins[Resins]),"",_xlfn.IFS(ROUND(VLOOKUP(C3046,[1]!T_Resins[#Data],3,FALSE)/VLOOKUP(A3046,[1]!T_Printers[#Data],5,FALSE),1)&lt;=_xlfn.XLOOKUP(B3046,[1]Printers!L:L,[1]Printers!O:O,1,0,),ROUND(VLOOKUP(C3046,[1]!T_Resins[#Data],3,FALSE)/VLOOKUP(A3046,[1]!T_Printers[#Data],5,FALSE),1),ROUND(VLOOKUP(C3046,[1]!T_Resins[#Data],3,FALSE)/VLOOKUP(A3046,[1]!T_Printers[#Data],5,FALSE),1)&gt;_xlfn.XLOOKUP(B3046,[1]Printers!L:L,[1]Printers!O:O,1,0,),10)),"")</f>
        <v>15.7</v>
      </c>
      <c r="H3046">
        <f>IFERROR(IF(ROUND(_xlfn.XLOOKUP([1]Parameters!B3046,[1]Printers!L:L,[1]Printers!Q:Q,,0)*G3046/10,0)*10&lt;_xlfn.XLOOKUP([1]Parameters!B3046,[1]Printers!L:L,[1]Printers!P:P,,0),ROUND(_xlfn.XLOOKUP([1]Parameters!B3046,[1]Printers!L:L,[1]Printers!Q:Q,,0)*G3046/10,0)*10,_xlfn.XLOOKUP([1]Parameters!B3046,[1]Printers!L:L,[1]Printers!P:P,,0)),"")</f>
        <v>100</v>
      </c>
      <c r="I3046" s="3" t="str" cm="1">
        <f t="array" ref="I3046">IFERROR(IF(ROW()-1&gt;COUNTA([1]!T_Printers[Printers])*COUNTA([1]!T_Resins[Resins]),"",_xlfn.IFS(ROUND(VLOOKUP(C3046,[1]!T_Resins[#Data],4,FALSE)/VLOOKUP(A3046,[1]!T_Printers[#Data],5,FALSE),1)&lt;=_xlfn.XLOOKUP(B3046,[1]Printers!L:L,[1]Printers!O:O,1,0,),ROUND(VLOOKUP(C3046,[1]!T_Resins[#Data],4,FALSE)/VLOOKUP(A3046,[1]!T_Printers[#Data],5,FALSE),1),ROUND(VLOOKUP(C3046,[1]!T_Resins[#Data],4,FALSE)/VLOOKUP(A3046,[1]!T_Printers[#Data],5,FALSE),1)&gt;_xlfn.XLOOKUP(B3046,[1]Printers!L:L,[1]Printers!O:O,1,0,),"")),"")</f>
        <v/>
      </c>
      <c r="J3046" t="str">
        <f>IFERROR(IF(ROUND(_xlfn.XLOOKUP([1]Parameters!B3046,[1]Printers!L:L,[1]Printers!Q:Q,,0)*I3046/10,0)*10&lt;_xlfn.XLOOKUP([1]Parameters!B3046,[1]Printers!L:L,[1]Printers!P:P,,0),ROUND(_xlfn.XLOOKUP([1]Parameters!B3046,[1]Printers!L:L,[1]Printers!Q:Q,,0)*I3046/10,0)*10,_xlfn.XLOOKUP([1]Parameters!B3046,[1]Printers!L:L,[1]Printers!P:P,,0)),"")</f>
        <v/>
      </c>
      <c r="K3046">
        <f>IF(SUM(E3046:J3046)&lt;&gt;0,VLOOKUP(A3046,[1]!T_Printers[#Data],10,FALSE)+VLOOKUP(C3046,[1]!T_Resins[#Data],10,FALSE),"")</f>
        <v>9</v>
      </c>
      <c r="L3046">
        <f>IF(SUM(E3046:J3046)&lt;&gt;0,VLOOKUP(A3046,[1]!T_Printers[#Data],11,FALSE),"")</f>
        <v>9</v>
      </c>
      <c r="M3046">
        <f>IF(SUM(E3046:J3046)&lt;&gt;0,VLOOKUP(C3046,[1]!T_Resins[#Data],8,FALSE),"")</f>
        <v>120</v>
      </c>
      <c r="N3046">
        <f>IF(_xlfn.XLOOKUP(B3046,[1]Printers!$L:$L,[1]Printers!$R:$R,0,0)&gt;0,[1]Parameters!M3046,IF(SUM(E3046:J3046)&lt;&gt;0,VLOOKUP(C3046,[1]!T_Resins[#Data],9,FALSE),""))</f>
        <v>180</v>
      </c>
      <c r="O3046" t="str">
        <f t="shared" si="47"/>
        <v>PhrozenSonicMega8K</v>
      </c>
    </row>
    <row r="3047" spans="1:15" x14ac:dyDescent="0.25">
      <c r="A3047" t="str">
        <f t="array" ref="A3047">IF(ROW()-1&gt;COUNTA([1]!T_Printers[Printers])*COUNTA([1]!T_Resins[Resins]),"",INDEX([1]!T_Printers[Printers],INT((ROW()-2)/COUNTA([1]!T_Resins[Resins])+1)))</f>
        <v>Phrozen Sonic Mega 8K</v>
      </c>
      <c r="B3047" t="str">
        <f>_xlfn.XLOOKUP(A3047,[1]!T_Printers[Printers],[1]!T_Printers[Icon link],,0)</f>
        <v>PhrozenSonicMega8K</v>
      </c>
      <c r="C3047" t="str">
        <f t="array" ref="C3047">IF(ROW()-1&gt;COUNTA([1]!T_Printers[Printers])*COUNTA([1]!T_Resins[Resins]),"",INDEX([1]!T_Resins[Resins],MOD(ROW()-2,COUNTA([1]!T_Resins[Resins]))+1))</f>
        <v>Dental Denture Base</v>
      </c>
      <c r="D3047">
        <f>IF(SUM(E3047:J3047)&lt;&gt;0,IF(ROW()-1&gt;COUNTA([1]!T_Printers[Printers])*COUNTA([1]!T_Resins[Resins]),"",2),"")</f>
        <v>2</v>
      </c>
      <c r="E3047" cm="1">
        <f t="array" ref="E3047">IFERROR(IF(ROW()-1&gt;COUNTA([1]!T_Printers[Printers])*COUNTA([1]!T_Resins[Resins]),"",_xlfn.IFS(ROUND(VLOOKUP(C3047,[1]!T_Resins[#Data],2,FALSE)/VLOOKUP(A3047,[1]!T_Printers[#Data],5,FALSE),1)&lt;=_xlfn.XLOOKUP(B3047,[1]Printers!L:L,[1]Printers!O:O,1,0,),ROUND(VLOOKUP(C3047,[1]!T_Resins[#Data],2,FALSE)/VLOOKUP(A3047,[1]!T_Printers[#Data],5,FALSE),1),ROUND(VLOOKUP(C3047,[1]!T_Resins[#Data],2,FALSE)/VLOOKUP(A3047,[1]!T_Printers[#Data],5,FALSE),1)&gt;_xlfn.XLOOKUP(B3047,[1]Printers!L:L,[1]Printers!O:O,1,0,),10)),"Используйте слой 100 мкм")</f>
        <v>9.5</v>
      </c>
      <c r="F3047">
        <f>IFERROR(IF(ROUND(_xlfn.XLOOKUP([1]Parameters!B3047,[1]Printers!L:L,[1]Printers!Q:Q,,0)*E3047/10,0)*10&lt;_xlfn.XLOOKUP([1]Parameters!B3047,[1]Printers!L:L,[1]Printers!P:P,,0),ROUND(_xlfn.XLOOKUP([1]Parameters!B3047,[1]Printers!L:L,[1]Printers!Q:Q,,0)*E3047/10,0)*10,_xlfn.XLOOKUP([1]Parameters!B3047,[1]Printers!L:L,[1]Printers!P:P,,0)),"")</f>
        <v>90</v>
      </c>
      <c r="G3047" cm="1">
        <f t="array" ref="G3047">IFERROR(IF(ROW()-1&gt;COUNTA([1]!T_Printers[Printers])*COUNTA([1]!T_Resins[Resins]),"",_xlfn.IFS(ROUND(VLOOKUP(C3047,[1]!T_Resins[#Data],3,FALSE)/VLOOKUP(A3047,[1]!T_Printers[#Data],5,FALSE),1)&lt;=_xlfn.XLOOKUP(B3047,[1]Printers!L:L,[1]Printers!O:O,1,0,),ROUND(VLOOKUP(C3047,[1]!T_Resins[#Data],3,FALSE)/VLOOKUP(A3047,[1]!T_Printers[#Data],5,FALSE),1),ROUND(VLOOKUP(C3047,[1]!T_Resins[#Data],3,FALSE)/VLOOKUP(A3047,[1]!T_Printers[#Data],5,FALSE),1)&gt;_xlfn.XLOOKUP(B3047,[1]Printers!L:L,[1]Printers!O:O,1,0,),10)),"")</f>
        <v>12.4</v>
      </c>
      <c r="H3047">
        <f>IFERROR(IF(ROUND(_xlfn.XLOOKUP([1]Parameters!B3047,[1]Printers!L:L,[1]Printers!Q:Q,,0)*G3047/10,0)*10&lt;_xlfn.XLOOKUP([1]Parameters!B3047,[1]Printers!L:L,[1]Printers!P:P,,0),ROUND(_xlfn.XLOOKUP([1]Parameters!B3047,[1]Printers!L:L,[1]Printers!Q:Q,,0)*G3047/10,0)*10,_xlfn.XLOOKUP([1]Parameters!B3047,[1]Printers!L:L,[1]Printers!P:P,,0)),"")</f>
        <v>100</v>
      </c>
      <c r="I3047" s="3" t="str" cm="1">
        <f t="array" ref="I3047">IFERROR(IF(ROW()-1&gt;COUNTA([1]!T_Printers[Printers])*COUNTA([1]!T_Resins[Resins]),"",_xlfn.IFS(ROUND(VLOOKUP(C3047,[1]!T_Resins[#Data],4,FALSE)/VLOOKUP(A3047,[1]!T_Printers[#Data],5,FALSE),1)&lt;=_xlfn.XLOOKUP(B3047,[1]Printers!L:L,[1]Printers!O:O,1,0,),ROUND(VLOOKUP(C3047,[1]!T_Resins[#Data],4,FALSE)/VLOOKUP(A3047,[1]!T_Printers[#Data],5,FALSE),1),ROUND(VLOOKUP(C3047,[1]!T_Resins[#Data],4,FALSE)/VLOOKUP(A3047,[1]!T_Printers[#Data],5,FALSE),1)&gt;_xlfn.XLOOKUP(B3047,[1]Printers!L:L,[1]Printers!O:O,1,0,),"")),"")</f>
        <v/>
      </c>
      <c r="J3047" t="str">
        <f>IFERROR(IF(ROUND(_xlfn.XLOOKUP([1]Parameters!B3047,[1]Printers!L:L,[1]Printers!Q:Q,,0)*I3047/10,0)*10&lt;_xlfn.XLOOKUP([1]Parameters!B3047,[1]Printers!L:L,[1]Printers!P:P,,0),ROUND(_xlfn.XLOOKUP([1]Parameters!B3047,[1]Printers!L:L,[1]Printers!Q:Q,,0)*I3047/10,0)*10,_xlfn.XLOOKUP([1]Parameters!B3047,[1]Printers!L:L,[1]Printers!P:P,,0)),"")</f>
        <v/>
      </c>
      <c r="K3047">
        <f>IF(SUM(E3047:J3047)&lt;&gt;0,VLOOKUP(A3047,[1]!T_Printers[#Data],10,FALSE)+VLOOKUP(C3047,[1]!T_Resins[#Data],10,FALSE),"")</f>
        <v>9</v>
      </c>
      <c r="L3047">
        <f>IF(SUM(E3047:J3047)&lt;&gt;0,VLOOKUP(A3047,[1]!T_Printers[#Data],11,FALSE),"")</f>
        <v>9</v>
      </c>
      <c r="M3047">
        <f>IF(SUM(E3047:J3047)&lt;&gt;0,VLOOKUP(C3047,[1]!T_Resins[#Data],8,FALSE),"")</f>
        <v>120</v>
      </c>
      <c r="N3047">
        <f>IF(_xlfn.XLOOKUP(B3047,[1]Printers!$L:$L,[1]Printers!$R:$R,0,0)&gt;0,[1]Parameters!M3047,IF(SUM(E3047:J3047)&lt;&gt;0,VLOOKUP(C3047,[1]!T_Resins[#Data],9,FALSE),""))</f>
        <v>180</v>
      </c>
      <c r="O3047" t="str">
        <f t="shared" si="47"/>
        <v>PhrozenSonicMega8K</v>
      </c>
    </row>
    <row r="3048" spans="1:15" x14ac:dyDescent="0.25">
      <c r="A3048" t="str">
        <f t="array" ref="A3048">IF(ROW()-1&gt;COUNTA([1]!T_Printers[Printers])*COUNTA([1]!T_Resins[Resins]),"",INDEX([1]!T_Printers[Printers],INT((ROW()-2)/COUNTA([1]!T_Resins[Resins])+1)))</f>
        <v>Phrozen Sonic Mega 8K</v>
      </c>
      <c r="B3048" t="str">
        <f>_xlfn.XLOOKUP(A3048,[1]!T_Printers[Printers],[1]!T_Printers[Icon link],,0)</f>
        <v>PhrozenSonicMega8K</v>
      </c>
      <c r="C3048" t="str">
        <f t="array" ref="C3048">IF(ROW()-1&gt;COUNTA([1]!T_Printers[Printers])*COUNTA([1]!T_Resins[Resins]),"",INDEX([1]!T_Resins[Resins],MOD(ROW()-2,COUNTA([1]!T_Resins[Resins]))+1))</f>
        <v>Dental IBT</v>
      </c>
      <c r="D3048">
        <f>IF(SUM(E3048:J3048)&lt;&gt;0,IF(ROW()-1&gt;COUNTA([1]!T_Printers[Printers])*COUNTA([1]!T_Resins[Resins]),"",2),"")</f>
        <v>2</v>
      </c>
      <c r="E3048" cm="1">
        <f t="array" ref="E3048">IFERROR(IF(ROW()-1&gt;COUNTA([1]!T_Printers[Printers])*COUNTA([1]!T_Resins[Resins]),"",_xlfn.IFS(ROUND(VLOOKUP(C3048,[1]!T_Resins[#Data],2,FALSE)/VLOOKUP(A3048,[1]!T_Printers[#Data],5,FALSE),1)&lt;=_xlfn.XLOOKUP(B3048,[1]Printers!L:L,[1]Printers!O:O,1,0,),ROUND(VLOOKUP(C3048,[1]!T_Resins[#Data],2,FALSE)/VLOOKUP(A3048,[1]!T_Printers[#Data],5,FALSE),1),ROUND(VLOOKUP(C3048,[1]!T_Resins[#Data],2,FALSE)/VLOOKUP(A3048,[1]!T_Printers[#Data],5,FALSE),1)&gt;_xlfn.XLOOKUP(B3048,[1]Printers!L:L,[1]Printers!O:O,1,0,),10)),"Используйте слой 100 мкм")</f>
        <v>5.9</v>
      </c>
      <c r="F3048">
        <f>IFERROR(IF(ROUND(_xlfn.XLOOKUP([1]Parameters!B3048,[1]Printers!L:L,[1]Printers!Q:Q,,0)*E3048/10,0)*10&lt;_xlfn.XLOOKUP([1]Parameters!B3048,[1]Printers!L:L,[1]Printers!P:P,,0),ROUND(_xlfn.XLOOKUP([1]Parameters!B3048,[1]Printers!L:L,[1]Printers!Q:Q,,0)*E3048/10,0)*10,_xlfn.XLOOKUP([1]Parameters!B3048,[1]Printers!L:L,[1]Printers!P:P,,0)),"")</f>
        <v>50</v>
      </c>
      <c r="G3048" cm="1">
        <f t="array" ref="G3048">IFERROR(IF(ROW()-1&gt;COUNTA([1]!T_Printers[Printers])*COUNTA([1]!T_Resins[Resins]),"",_xlfn.IFS(ROUND(VLOOKUP(C3048,[1]!T_Resins[#Data],3,FALSE)/VLOOKUP(A3048,[1]!T_Printers[#Data],5,FALSE),1)&lt;=_xlfn.XLOOKUP(B3048,[1]Printers!L:L,[1]Printers!O:O,1,0,),ROUND(VLOOKUP(C3048,[1]!T_Resins[#Data],3,FALSE)/VLOOKUP(A3048,[1]!T_Printers[#Data],5,FALSE),1),ROUND(VLOOKUP(C3048,[1]!T_Resins[#Data],3,FALSE)/VLOOKUP(A3048,[1]!T_Printers[#Data],5,FALSE),1)&gt;_xlfn.XLOOKUP(B3048,[1]Printers!L:L,[1]Printers!O:O,1,0,),10)),"")</f>
        <v>7.7</v>
      </c>
      <c r="H3048">
        <f>IFERROR(IF(ROUND(_xlfn.XLOOKUP([1]Parameters!B3048,[1]Printers!L:L,[1]Printers!Q:Q,,0)*G3048/10,0)*10&lt;_xlfn.XLOOKUP([1]Parameters!B3048,[1]Printers!L:L,[1]Printers!P:P,,0),ROUND(_xlfn.XLOOKUP([1]Parameters!B3048,[1]Printers!L:L,[1]Printers!Q:Q,,0)*G3048/10,0)*10,_xlfn.XLOOKUP([1]Parameters!B3048,[1]Printers!L:L,[1]Printers!P:P,,0)),"")</f>
        <v>70</v>
      </c>
      <c r="I3048" s="3" t="str" cm="1">
        <f t="array" ref="I3048">IFERROR(IF(ROW()-1&gt;COUNTA([1]!T_Printers[Printers])*COUNTA([1]!T_Resins[Resins]),"",_xlfn.IFS(ROUND(VLOOKUP(C3048,[1]!T_Resins[#Data],4,FALSE)/VLOOKUP(A3048,[1]!T_Printers[#Data],5,FALSE),1)&lt;=_xlfn.XLOOKUP(B3048,[1]Printers!L:L,[1]Printers!O:O,1,0,),ROUND(VLOOKUP(C3048,[1]!T_Resins[#Data],4,FALSE)/VLOOKUP(A3048,[1]!T_Printers[#Data],5,FALSE),1),ROUND(VLOOKUP(C3048,[1]!T_Resins[#Data],4,FALSE)/VLOOKUP(A3048,[1]!T_Printers[#Data],5,FALSE),1)&gt;_xlfn.XLOOKUP(B3048,[1]Printers!L:L,[1]Printers!O:O,1,0,),"")),"")</f>
        <v/>
      </c>
      <c r="J3048" t="str">
        <f>IFERROR(IF(ROUND(_xlfn.XLOOKUP([1]Parameters!B3048,[1]Printers!L:L,[1]Printers!Q:Q,,0)*I3048/10,0)*10&lt;_xlfn.XLOOKUP([1]Parameters!B3048,[1]Printers!L:L,[1]Printers!P:P,,0),ROUND(_xlfn.XLOOKUP([1]Parameters!B3048,[1]Printers!L:L,[1]Printers!Q:Q,,0)*I3048/10,0)*10,_xlfn.XLOOKUP([1]Parameters!B3048,[1]Printers!L:L,[1]Printers!P:P,,0)),"")</f>
        <v/>
      </c>
      <c r="K3048">
        <f>IF(SUM(E3048:J3048)&lt;&gt;0,VLOOKUP(A3048,[1]!T_Printers[#Data],10,FALSE)+VLOOKUP(C3048,[1]!T_Resins[#Data],10,FALSE),"")</f>
        <v>8</v>
      </c>
      <c r="L3048">
        <f>IF(SUM(E3048:J3048)&lt;&gt;0,VLOOKUP(A3048,[1]!T_Printers[#Data],11,FALSE),"")</f>
        <v>9</v>
      </c>
      <c r="M3048">
        <f>IF(SUM(E3048:J3048)&lt;&gt;0,VLOOKUP(C3048,[1]!T_Resins[#Data],8,FALSE),"")</f>
        <v>60</v>
      </c>
      <c r="N3048">
        <f>IF(_xlfn.XLOOKUP(B3048,[1]Printers!$L:$L,[1]Printers!$R:$R,0,0)&gt;0,[1]Parameters!M3048,IF(SUM(E3048:J3048)&lt;&gt;0,VLOOKUP(C3048,[1]!T_Resins[#Data],9,FALSE),""))</f>
        <v>60</v>
      </c>
      <c r="O3048" t="str">
        <f t="shared" si="47"/>
        <v>PhrozenSonicMega8K</v>
      </c>
    </row>
    <row r="3049" spans="1:15" x14ac:dyDescent="0.25">
      <c r="A3049" t="str">
        <f t="array" ref="A3049">IF(ROW()-1&gt;COUNTA([1]!T_Printers[Printers])*COUNTA([1]!T_Resins[Resins]),"",INDEX([1]!T_Printers[Printers],INT((ROW()-2)/COUNTA([1]!T_Resins[Resins])+1)))</f>
        <v>Phrozen Sonic Mega 8K</v>
      </c>
      <c r="B3049" t="str">
        <f>_xlfn.XLOOKUP(A3049,[1]!T_Printers[Printers],[1]!T_Printers[Icon link],,0)</f>
        <v>PhrozenSonicMega8K</v>
      </c>
      <c r="C3049" t="str">
        <f t="array" ref="C3049">IF(ROW()-1&gt;COUNTA([1]!T_Printers[Printers])*COUNTA([1]!T_Resins[Resins]),"",INDEX([1]!T_Resins[Resins],MOD(ROW()-2,COUNTA([1]!T_Resins[Resins]))+1))</f>
        <v>Dental Model Biege</v>
      </c>
      <c r="D3049">
        <f>IF(SUM(E3049:J3049)&lt;&gt;0,IF(ROW()-1&gt;COUNTA([1]!T_Printers[Printers])*COUNTA([1]!T_Resins[Resins]),"",2),"")</f>
        <v>2</v>
      </c>
      <c r="E3049" cm="1">
        <f t="array" ref="E3049">IFERROR(IF(ROW()-1&gt;COUNTA([1]!T_Printers[Printers])*COUNTA([1]!T_Resins[Resins]),"",_xlfn.IFS(ROUND(VLOOKUP(C3049,[1]!T_Resins[#Data],2,FALSE)/VLOOKUP(A3049,[1]!T_Printers[#Data],5,FALSE),1)&lt;=_xlfn.XLOOKUP(B3049,[1]Printers!L:L,[1]Printers!O:O,1,0,),ROUND(VLOOKUP(C3049,[1]!T_Resins[#Data],2,FALSE)/VLOOKUP(A3049,[1]!T_Printers[#Data],5,FALSE),1),ROUND(VLOOKUP(C3049,[1]!T_Resins[#Data],2,FALSE)/VLOOKUP(A3049,[1]!T_Printers[#Data],5,FALSE),1)&gt;_xlfn.XLOOKUP(B3049,[1]Printers!L:L,[1]Printers!O:O,1,0,),10)),"Используйте слой 100 мкм")</f>
        <v>7.5</v>
      </c>
      <c r="F3049">
        <f>IFERROR(IF(ROUND(_xlfn.XLOOKUP([1]Parameters!B3049,[1]Printers!L:L,[1]Printers!Q:Q,,0)*E3049/10,0)*10&lt;_xlfn.XLOOKUP([1]Parameters!B3049,[1]Printers!L:L,[1]Printers!P:P,,0),ROUND(_xlfn.XLOOKUP([1]Parameters!B3049,[1]Printers!L:L,[1]Printers!Q:Q,,0)*E3049/10,0)*10,_xlfn.XLOOKUP([1]Parameters!B3049,[1]Printers!L:L,[1]Printers!P:P,,0)),"")</f>
        <v>70</v>
      </c>
      <c r="G3049" cm="1">
        <f t="array" ref="G3049">IFERROR(IF(ROW()-1&gt;COUNTA([1]!T_Printers[Printers])*COUNTA([1]!T_Resins[Resins]),"",_xlfn.IFS(ROUND(VLOOKUP(C3049,[1]!T_Resins[#Data],3,FALSE)/VLOOKUP(A3049,[1]!T_Printers[#Data],5,FALSE),1)&lt;=_xlfn.XLOOKUP(B3049,[1]Printers!L:L,[1]Printers!O:O,1,0,),ROUND(VLOOKUP(C3049,[1]!T_Resins[#Data],3,FALSE)/VLOOKUP(A3049,[1]!T_Printers[#Data],5,FALSE),1),ROUND(VLOOKUP(C3049,[1]!T_Resins[#Data],3,FALSE)/VLOOKUP(A3049,[1]!T_Printers[#Data],5,FALSE),1)&gt;_xlfn.XLOOKUP(B3049,[1]Printers!L:L,[1]Printers!O:O,1,0,),10)),"")</f>
        <v>9.6999999999999993</v>
      </c>
      <c r="H3049">
        <f>IFERROR(IF(ROUND(_xlfn.XLOOKUP([1]Parameters!B3049,[1]Printers!L:L,[1]Printers!Q:Q,,0)*G3049/10,0)*10&lt;_xlfn.XLOOKUP([1]Parameters!B3049,[1]Printers!L:L,[1]Printers!P:P,,0),ROUND(_xlfn.XLOOKUP([1]Parameters!B3049,[1]Printers!L:L,[1]Printers!Q:Q,,0)*G3049/10,0)*10,_xlfn.XLOOKUP([1]Parameters!B3049,[1]Printers!L:L,[1]Printers!P:P,,0)),"")</f>
        <v>90</v>
      </c>
      <c r="I3049" s="3" t="str" cm="1">
        <f t="array" ref="I3049">IFERROR(IF(ROW()-1&gt;COUNTA([1]!T_Printers[Printers])*COUNTA([1]!T_Resins[Resins]),"",_xlfn.IFS(ROUND(VLOOKUP(C3049,[1]!T_Resins[#Data],4,FALSE)/VLOOKUP(A3049,[1]!T_Printers[#Data],5,FALSE),1)&lt;=_xlfn.XLOOKUP(B3049,[1]Printers!L:L,[1]Printers!O:O,1,0,),ROUND(VLOOKUP(C3049,[1]!T_Resins[#Data],4,FALSE)/VLOOKUP(A3049,[1]!T_Printers[#Data],5,FALSE),1),ROUND(VLOOKUP(C3049,[1]!T_Resins[#Data],4,FALSE)/VLOOKUP(A3049,[1]!T_Printers[#Data],5,FALSE),1)&gt;_xlfn.XLOOKUP(B3049,[1]Printers!L:L,[1]Printers!O:O,1,0,),"")),"")</f>
        <v/>
      </c>
      <c r="J3049" t="str">
        <f>IFERROR(IF(ROUND(_xlfn.XLOOKUP([1]Parameters!B3049,[1]Printers!L:L,[1]Printers!Q:Q,,0)*I3049/10,0)*10&lt;_xlfn.XLOOKUP([1]Parameters!B3049,[1]Printers!L:L,[1]Printers!P:P,,0),ROUND(_xlfn.XLOOKUP([1]Parameters!B3049,[1]Printers!L:L,[1]Printers!Q:Q,,0)*I3049/10,0)*10,_xlfn.XLOOKUP([1]Parameters!B3049,[1]Printers!L:L,[1]Printers!P:P,,0)),"")</f>
        <v/>
      </c>
      <c r="K3049">
        <f>IF(SUM(E3049:J3049)&lt;&gt;0,VLOOKUP(A3049,[1]!T_Printers[#Data],10,FALSE)+VLOOKUP(C3049,[1]!T_Resins[#Data],10,FALSE),"")</f>
        <v>9</v>
      </c>
      <c r="L3049">
        <f>IF(SUM(E3049:J3049)&lt;&gt;0,VLOOKUP(A3049,[1]!T_Printers[#Data],11,FALSE),"")</f>
        <v>9</v>
      </c>
      <c r="M3049">
        <f>IF(SUM(E3049:J3049)&lt;&gt;0,VLOOKUP(C3049,[1]!T_Resins[#Data],8,FALSE),"")</f>
        <v>120</v>
      </c>
      <c r="N3049">
        <f>IF(_xlfn.XLOOKUP(B3049,[1]Printers!$L:$L,[1]Printers!$R:$R,0,0)&gt;0,[1]Parameters!M3049,IF(SUM(E3049:J3049)&lt;&gt;0,VLOOKUP(C3049,[1]!T_Resins[#Data],9,FALSE),""))</f>
        <v>180</v>
      </c>
      <c r="O3049" t="str">
        <f t="shared" si="47"/>
        <v>PhrozenSonicMega8K</v>
      </c>
    </row>
    <row r="3050" spans="1:15" x14ac:dyDescent="0.25">
      <c r="A3050" t="str">
        <f t="array" ref="A3050">IF(ROW()-1&gt;COUNTA([1]!T_Printers[Printers])*COUNTA([1]!T_Resins[Resins]),"",INDEX([1]!T_Printers[Printers],INT((ROW()-2)/COUNTA([1]!T_Resins[Resins])+1)))</f>
        <v>Phrozen Sonic Mega 8K</v>
      </c>
      <c r="B3050" t="str">
        <f>_xlfn.XLOOKUP(A3050,[1]!T_Printers[Printers],[1]!T_Printers[Icon link],,0)</f>
        <v>PhrozenSonicMega8K</v>
      </c>
      <c r="C3050" t="str">
        <f t="array" ref="C3050">IF(ROW()-1&gt;COUNTA([1]!T_Printers[Printers])*COUNTA([1]!T_Resins[Resins]),"",INDEX([1]!T_Resins[Resins],MOD(ROW()-2,COUNTA([1]!T_Resins[Resins]))+1))</f>
        <v>Dental Model Bone</v>
      </c>
      <c r="D3050">
        <f>IF(SUM(E3050:J3050)&lt;&gt;0,IF(ROW()-1&gt;COUNTA([1]!T_Printers[Printers])*COUNTA([1]!T_Resins[Resins]),"",2),"")</f>
        <v>2</v>
      </c>
      <c r="E3050" cm="1">
        <f t="array" ref="E3050">IFERROR(IF(ROW()-1&gt;COUNTA([1]!T_Printers[Printers])*COUNTA([1]!T_Resins[Resins]),"",_xlfn.IFS(ROUND(VLOOKUP(C3050,[1]!T_Resins[#Data],2,FALSE)/VLOOKUP(A3050,[1]!T_Printers[#Data],5,FALSE),1)&lt;=_xlfn.XLOOKUP(B3050,[1]Printers!L:L,[1]Printers!O:O,1,0,),ROUND(VLOOKUP(C3050,[1]!T_Resins[#Data],2,FALSE)/VLOOKUP(A3050,[1]!T_Printers[#Data],5,FALSE),1),ROUND(VLOOKUP(C3050,[1]!T_Resins[#Data],2,FALSE)/VLOOKUP(A3050,[1]!T_Printers[#Data],5,FALSE),1)&gt;_xlfn.XLOOKUP(B3050,[1]Printers!L:L,[1]Printers!O:O,1,0,),10)),"Используйте слой 100 мкм")</f>
        <v>4.5999999999999996</v>
      </c>
      <c r="F3050">
        <f>IFERROR(IF(ROUND(_xlfn.XLOOKUP([1]Parameters!B3050,[1]Printers!L:L,[1]Printers!Q:Q,,0)*E3050/10,0)*10&lt;_xlfn.XLOOKUP([1]Parameters!B3050,[1]Printers!L:L,[1]Printers!P:P,,0),ROUND(_xlfn.XLOOKUP([1]Parameters!B3050,[1]Printers!L:L,[1]Printers!Q:Q,,0)*E3050/10,0)*10,_xlfn.XLOOKUP([1]Parameters!B3050,[1]Printers!L:L,[1]Printers!P:P,,0)),"")</f>
        <v>40</v>
      </c>
      <c r="G3050" cm="1">
        <f t="array" ref="G3050">IFERROR(IF(ROW()-1&gt;COUNTA([1]!T_Printers[Printers])*COUNTA([1]!T_Resins[Resins]),"",_xlfn.IFS(ROUND(VLOOKUP(C3050,[1]!T_Resins[#Data],3,FALSE)/VLOOKUP(A3050,[1]!T_Printers[#Data],5,FALSE),1)&lt;=_xlfn.XLOOKUP(B3050,[1]Printers!L:L,[1]Printers!O:O,1,0,),ROUND(VLOOKUP(C3050,[1]!T_Resins[#Data],3,FALSE)/VLOOKUP(A3050,[1]!T_Printers[#Data],5,FALSE),1),ROUND(VLOOKUP(C3050,[1]!T_Resins[#Data],3,FALSE)/VLOOKUP(A3050,[1]!T_Printers[#Data],5,FALSE),1)&gt;_xlfn.XLOOKUP(B3050,[1]Printers!L:L,[1]Printers!O:O,1,0,),10)),"")</f>
        <v>6.1</v>
      </c>
      <c r="H3050">
        <f>IFERROR(IF(ROUND(_xlfn.XLOOKUP([1]Parameters!B3050,[1]Printers!L:L,[1]Printers!Q:Q,,0)*G3050/10,0)*10&lt;_xlfn.XLOOKUP([1]Parameters!B3050,[1]Printers!L:L,[1]Printers!P:P,,0),ROUND(_xlfn.XLOOKUP([1]Parameters!B3050,[1]Printers!L:L,[1]Printers!Q:Q,,0)*G3050/10,0)*10,_xlfn.XLOOKUP([1]Parameters!B3050,[1]Printers!L:L,[1]Printers!P:P,,0)),"")</f>
        <v>50</v>
      </c>
      <c r="I3050" s="3" t="str" cm="1">
        <f t="array" ref="I3050">IFERROR(IF(ROW()-1&gt;COUNTA([1]!T_Printers[Printers])*COUNTA([1]!T_Resins[Resins]),"",_xlfn.IFS(ROUND(VLOOKUP(C3050,[1]!T_Resins[#Data],4,FALSE)/VLOOKUP(A3050,[1]!T_Printers[#Data],5,FALSE),1)&lt;=_xlfn.XLOOKUP(B3050,[1]Printers!L:L,[1]Printers!O:O,1,0,),ROUND(VLOOKUP(C3050,[1]!T_Resins[#Data],4,FALSE)/VLOOKUP(A3050,[1]!T_Printers[#Data],5,FALSE),1),ROUND(VLOOKUP(C3050,[1]!T_Resins[#Data],4,FALSE)/VLOOKUP(A3050,[1]!T_Printers[#Data],5,FALSE),1)&gt;_xlfn.XLOOKUP(B3050,[1]Printers!L:L,[1]Printers!O:O,1,0,),"")),"")</f>
        <v/>
      </c>
      <c r="J3050" t="str">
        <f>IFERROR(IF(ROUND(_xlfn.XLOOKUP([1]Parameters!B3050,[1]Printers!L:L,[1]Printers!Q:Q,,0)*I3050/10,0)*10&lt;_xlfn.XLOOKUP([1]Parameters!B3050,[1]Printers!L:L,[1]Printers!P:P,,0),ROUND(_xlfn.XLOOKUP([1]Parameters!B3050,[1]Printers!L:L,[1]Printers!Q:Q,,0)*I3050/10,0)*10,_xlfn.XLOOKUP([1]Parameters!B3050,[1]Printers!L:L,[1]Printers!P:P,,0)),"")</f>
        <v/>
      </c>
      <c r="K3050">
        <f>IF(SUM(E3050:J3050)&lt;&gt;0,VLOOKUP(A3050,[1]!T_Printers[#Data],10,FALSE)+VLOOKUP(C3050,[1]!T_Resins[#Data],10,FALSE),"")</f>
        <v>9</v>
      </c>
      <c r="L3050">
        <f>IF(SUM(E3050:J3050)&lt;&gt;0,VLOOKUP(A3050,[1]!T_Printers[#Data],11,FALSE),"")</f>
        <v>9</v>
      </c>
      <c r="M3050">
        <f>IF(SUM(E3050:J3050)&lt;&gt;0,VLOOKUP(C3050,[1]!T_Resins[#Data],8,FALSE),"")</f>
        <v>120</v>
      </c>
      <c r="N3050">
        <f>IF(_xlfn.XLOOKUP(B3050,[1]Printers!$L:$L,[1]Printers!$R:$R,0,0)&gt;0,[1]Parameters!M3050,IF(SUM(E3050:J3050)&lt;&gt;0,VLOOKUP(C3050,[1]!T_Resins[#Data],9,FALSE),""))</f>
        <v>180</v>
      </c>
      <c r="O3050" t="str">
        <f t="shared" si="47"/>
        <v>PhrozenSonicMega8K</v>
      </c>
    </row>
    <row r="3051" spans="1:15" x14ac:dyDescent="0.25">
      <c r="A3051" t="str">
        <f t="array" ref="A3051">IF(ROW()-1&gt;COUNTA([1]!T_Printers[Printers])*COUNTA([1]!T_Resins[Resins]),"",INDEX([1]!T_Printers[Printers],INT((ROW()-2)/COUNTA([1]!T_Resins[Resins])+1)))</f>
        <v>Phrozen Sonic Mega 8K</v>
      </c>
      <c r="B3051" t="str">
        <f>_xlfn.XLOOKUP(A3051,[1]!T_Printers[Printers],[1]!T_Printers[Icon link],,0)</f>
        <v>PhrozenSonicMega8K</v>
      </c>
      <c r="C3051" t="str">
        <f t="array" ref="C3051">IF(ROW()-1&gt;COUNTA([1]!T_Printers[Printers])*COUNTA([1]!T_Resins[Resins]),"",INDEX([1]!T_Resins[Resins],MOD(ROW()-2,COUNTA([1]!T_Resins[Resins]))+1))</f>
        <v>Dental Model Light Grey</v>
      </c>
      <c r="D3051">
        <f>IF(SUM(E3051:J3051)&lt;&gt;0,IF(ROW()-1&gt;COUNTA([1]!T_Printers[Printers])*COUNTA([1]!T_Resins[Resins]),"",2),"")</f>
        <v>2</v>
      </c>
      <c r="E3051" cm="1">
        <f t="array" ref="E3051">IFERROR(IF(ROW()-1&gt;COUNTA([1]!T_Printers[Printers])*COUNTA([1]!T_Resins[Resins]),"",_xlfn.IFS(ROUND(VLOOKUP(C3051,[1]!T_Resins[#Data],2,FALSE)/VLOOKUP(A3051,[1]!T_Printers[#Data],5,FALSE),1)&lt;=_xlfn.XLOOKUP(B3051,[1]Printers!L:L,[1]Printers!O:O,1,0,),ROUND(VLOOKUP(C3051,[1]!T_Resins[#Data],2,FALSE)/VLOOKUP(A3051,[1]!T_Printers[#Data],5,FALSE),1),ROUND(VLOOKUP(C3051,[1]!T_Resins[#Data],2,FALSE)/VLOOKUP(A3051,[1]!T_Printers[#Data],5,FALSE),1)&gt;_xlfn.XLOOKUP(B3051,[1]Printers!L:L,[1]Printers!O:O,1,0,),10)),"Используйте слой 100 мкм")</f>
        <v>5.8</v>
      </c>
      <c r="F3051">
        <f>IFERROR(IF(ROUND(_xlfn.XLOOKUP([1]Parameters!B3051,[1]Printers!L:L,[1]Printers!Q:Q,,0)*E3051/10,0)*10&lt;_xlfn.XLOOKUP([1]Parameters!B3051,[1]Printers!L:L,[1]Printers!P:P,,0),ROUND(_xlfn.XLOOKUP([1]Parameters!B3051,[1]Printers!L:L,[1]Printers!Q:Q,,0)*E3051/10,0)*10,_xlfn.XLOOKUP([1]Parameters!B3051,[1]Printers!L:L,[1]Printers!P:P,,0)),"")</f>
        <v>50</v>
      </c>
      <c r="G3051" cm="1">
        <f t="array" ref="G3051">IFERROR(IF(ROW()-1&gt;COUNTA([1]!T_Printers[Printers])*COUNTA([1]!T_Resins[Resins]),"",_xlfn.IFS(ROUND(VLOOKUP(C3051,[1]!T_Resins[#Data],3,FALSE)/VLOOKUP(A3051,[1]!T_Printers[#Data],5,FALSE),1)&lt;=_xlfn.XLOOKUP(B3051,[1]Printers!L:L,[1]Printers!O:O,1,0,),ROUND(VLOOKUP(C3051,[1]!T_Resins[#Data],3,FALSE)/VLOOKUP(A3051,[1]!T_Printers[#Data],5,FALSE),1),ROUND(VLOOKUP(C3051,[1]!T_Resins[#Data],3,FALSE)/VLOOKUP(A3051,[1]!T_Printers[#Data],5,FALSE),1)&gt;_xlfn.XLOOKUP(B3051,[1]Printers!L:L,[1]Printers!O:O,1,0,),10)),"")</f>
        <v>7.6</v>
      </c>
      <c r="H3051">
        <f>IFERROR(IF(ROUND(_xlfn.XLOOKUP([1]Parameters!B3051,[1]Printers!L:L,[1]Printers!Q:Q,,0)*G3051/10,0)*10&lt;_xlfn.XLOOKUP([1]Parameters!B3051,[1]Printers!L:L,[1]Printers!P:P,,0),ROUND(_xlfn.XLOOKUP([1]Parameters!B3051,[1]Printers!L:L,[1]Printers!Q:Q,,0)*G3051/10,0)*10,_xlfn.XLOOKUP([1]Parameters!B3051,[1]Printers!L:L,[1]Printers!P:P,,0)),"")</f>
        <v>70</v>
      </c>
      <c r="I3051" s="3" t="str" cm="1">
        <f t="array" ref="I3051">IFERROR(IF(ROW()-1&gt;COUNTA([1]!T_Printers[Printers])*COUNTA([1]!T_Resins[Resins]),"",_xlfn.IFS(ROUND(VLOOKUP(C3051,[1]!T_Resins[#Data],4,FALSE)/VLOOKUP(A3051,[1]!T_Printers[#Data],5,FALSE),1)&lt;=_xlfn.XLOOKUP(B3051,[1]Printers!L:L,[1]Printers!O:O,1,0,),ROUND(VLOOKUP(C3051,[1]!T_Resins[#Data],4,FALSE)/VLOOKUP(A3051,[1]!T_Printers[#Data],5,FALSE),1),ROUND(VLOOKUP(C3051,[1]!T_Resins[#Data],4,FALSE)/VLOOKUP(A3051,[1]!T_Printers[#Data],5,FALSE),1)&gt;_xlfn.XLOOKUP(B3051,[1]Printers!L:L,[1]Printers!O:O,1,0,),"")),"")</f>
        <v/>
      </c>
      <c r="J3051" t="str">
        <f>IFERROR(IF(ROUND(_xlfn.XLOOKUP([1]Parameters!B3051,[1]Printers!L:L,[1]Printers!Q:Q,,0)*I3051/10,0)*10&lt;_xlfn.XLOOKUP([1]Parameters!B3051,[1]Printers!L:L,[1]Printers!P:P,,0),ROUND(_xlfn.XLOOKUP([1]Parameters!B3051,[1]Printers!L:L,[1]Printers!Q:Q,,0)*I3051/10,0)*10,_xlfn.XLOOKUP([1]Parameters!B3051,[1]Printers!L:L,[1]Printers!P:P,,0)),"")</f>
        <v/>
      </c>
      <c r="K3051">
        <f>IF(SUM(E3051:J3051)&lt;&gt;0,VLOOKUP(A3051,[1]!T_Printers[#Data],10,FALSE)+VLOOKUP(C3051,[1]!T_Resins[#Data],10,FALSE),"")</f>
        <v>9</v>
      </c>
      <c r="L3051">
        <f>IF(SUM(E3051:J3051)&lt;&gt;0,VLOOKUP(A3051,[1]!T_Printers[#Data],11,FALSE),"")</f>
        <v>9</v>
      </c>
      <c r="M3051">
        <f>IF(SUM(E3051:J3051)&lt;&gt;0,VLOOKUP(C3051,[1]!T_Resins[#Data],8,FALSE),"")</f>
        <v>120</v>
      </c>
      <c r="N3051">
        <f>IF(_xlfn.XLOOKUP(B3051,[1]Printers!$L:$L,[1]Printers!$R:$R,0,0)&gt;0,[1]Parameters!M3051,IF(SUM(E3051:J3051)&lt;&gt;0,VLOOKUP(C3051,[1]!T_Resins[#Data],9,FALSE),""))</f>
        <v>180</v>
      </c>
      <c r="O3051" t="str">
        <f t="shared" si="47"/>
        <v>PhrozenSonicMega8K</v>
      </c>
    </row>
    <row r="3052" spans="1:15" x14ac:dyDescent="0.25">
      <c r="A3052" t="str">
        <f t="array" ref="A3052">IF(ROW()-1&gt;COUNTA([1]!T_Printers[Printers])*COUNTA([1]!T_Resins[Resins]),"",INDEX([1]!T_Printers[Printers],INT((ROW()-2)/COUNTA([1]!T_Resins[Resins])+1)))</f>
        <v>Phrozen Sonic Mega 8K</v>
      </c>
      <c r="B3052" t="str">
        <f>_xlfn.XLOOKUP(A3052,[1]!T_Printers[Printers],[1]!T_Printers[Icon link],,0)</f>
        <v>PhrozenSonicMega8K</v>
      </c>
      <c r="C3052" t="str">
        <f t="array" ref="C3052">IF(ROW()-1&gt;COUNTA([1]!T_Printers[Printers])*COUNTA([1]!T_Resins[Resins]),"",INDEX([1]!T_Resins[Resins],MOD(ROW()-2,COUNTA([1]!T_Resins[Resins]))+1))</f>
        <v>Dental Peach</v>
      </c>
      <c r="D3052">
        <f>IF(SUM(E3052:J3052)&lt;&gt;0,IF(ROW()-1&gt;COUNTA([1]!T_Printers[Printers])*COUNTA([1]!T_Resins[Resins]),"",2),"")</f>
        <v>2</v>
      </c>
      <c r="E3052" cm="1">
        <f t="array" ref="E3052">IFERROR(IF(ROW()-1&gt;COUNTA([1]!T_Printers[Printers])*COUNTA([1]!T_Resins[Resins]),"",_xlfn.IFS(ROUND(VLOOKUP(C3052,[1]!T_Resins[#Data],2,FALSE)/VLOOKUP(A3052,[1]!T_Printers[#Data],5,FALSE),1)&lt;=_xlfn.XLOOKUP(B3052,[1]Printers!L:L,[1]Printers!O:O,1,0,),ROUND(VLOOKUP(C3052,[1]!T_Resins[#Data],2,FALSE)/VLOOKUP(A3052,[1]!T_Printers[#Data],5,FALSE),1),ROUND(VLOOKUP(C3052,[1]!T_Resins[#Data],2,FALSE)/VLOOKUP(A3052,[1]!T_Printers[#Data],5,FALSE),1)&gt;_xlfn.XLOOKUP(B3052,[1]Printers!L:L,[1]Printers!O:O,1,0,),10)),"Используйте слой 100 мкм")</f>
        <v>7.5</v>
      </c>
      <c r="F3052">
        <f>IFERROR(IF(ROUND(_xlfn.XLOOKUP([1]Parameters!B3052,[1]Printers!L:L,[1]Printers!Q:Q,,0)*E3052/10,0)*10&lt;_xlfn.XLOOKUP([1]Parameters!B3052,[1]Printers!L:L,[1]Printers!P:P,,0),ROUND(_xlfn.XLOOKUP([1]Parameters!B3052,[1]Printers!L:L,[1]Printers!Q:Q,,0)*E3052/10,0)*10,_xlfn.XLOOKUP([1]Parameters!B3052,[1]Printers!L:L,[1]Printers!P:P,,0)),"")</f>
        <v>70</v>
      </c>
      <c r="G3052" cm="1">
        <f t="array" ref="G3052">IFERROR(IF(ROW()-1&gt;COUNTA([1]!T_Printers[Printers])*COUNTA([1]!T_Resins[Resins]),"",_xlfn.IFS(ROUND(VLOOKUP(C3052,[1]!T_Resins[#Data],3,FALSE)/VLOOKUP(A3052,[1]!T_Printers[#Data],5,FALSE),1)&lt;=_xlfn.XLOOKUP(B3052,[1]Printers!L:L,[1]Printers!O:O,1,0,),ROUND(VLOOKUP(C3052,[1]!T_Resins[#Data],3,FALSE)/VLOOKUP(A3052,[1]!T_Printers[#Data],5,FALSE),1),ROUND(VLOOKUP(C3052,[1]!T_Resins[#Data],3,FALSE)/VLOOKUP(A3052,[1]!T_Printers[#Data],5,FALSE),1)&gt;_xlfn.XLOOKUP(B3052,[1]Printers!L:L,[1]Printers!O:O,1,0,),10)),"")</f>
        <v>9.6999999999999993</v>
      </c>
      <c r="H3052">
        <f>IFERROR(IF(ROUND(_xlfn.XLOOKUP([1]Parameters!B3052,[1]Printers!L:L,[1]Printers!Q:Q,,0)*G3052/10,0)*10&lt;_xlfn.XLOOKUP([1]Parameters!B3052,[1]Printers!L:L,[1]Printers!P:P,,0),ROUND(_xlfn.XLOOKUP([1]Parameters!B3052,[1]Printers!L:L,[1]Printers!Q:Q,,0)*G3052/10,0)*10,_xlfn.XLOOKUP([1]Parameters!B3052,[1]Printers!L:L,[1]Printers!P:P,,0)),"")</f>
        <v>90</v>
      </c>
      <c r="I3052" s="3" t="str" cm="1">
        <f t="array" ref="I3052">IFERROR(IF(ROW()-1&gt;COUNTA([1]!T_Printers[Printers])*COUNTA([1]!T_Resins[Resins]),"",_xlfn.IFS(ROUND(VLOOKUP(C3052,[1]!T_Resins[#Data],4,FALSE)/VLOOKUP(A3052,[1]!T_Printers[#Data],5,FALSE),1)&lt;=_xlfn.XLOOKUP(B3052,[1]Printers!L:L,[1]Printers!O:O,1,0,),ROUND(VLOOKUP(C3052,[1]!T_Resins[#Data],4,FALSE)/VLOOKUP(A3052,[1]!T_Printers[#Data],5,FALSE),1),ROUND(VLOOKUP(C3052,[1]!T_Resins[#Data],4,FALSE)/VLOOKUP(A3052,[1]!T_Printers[#Data],5,FALSE),1)&gt;_xlfn.XLOOKUP(B3052,[1]Printers!L:L,[1]Printers!O:O,1,0,),"")),"")</f>
        <v/>
      </c>
      <c r="J3052" t="str">
        <f>IFERROR(IF(ROUND(_xlfn.XLOOKUP([1]Parameters!B3052,[1]Printers!L:L,[1]Printers!Q:Q,,0)*I3052/10,0)*10&lt;_xlfn.XLOOKUP([1]Parameters!B3052,[1]Printers!L:L,[1]Printers!P:P,,0),ROUND(_xlfn.XLOOKUP([1]Parameters!B3052,[1]Printers!L:L,[1]Printers!Q:Q,,0)*I3052/10,0)*10,_xlfn.XLOOKUP([1]Parameters!B3052,[1]Printers!L:L,[1]Printers!P:P,,0)),"")</f>
        <v/>
      </c>
      <c r="K3052">
        <f>IF(SUM(E3052:J3052)&lt;&gt;0,VLOOKUP(A3052,[1]!T_Printers[#Data],10,FALSE)+VLOOKUP(C3052,[1]!T_Resins[#Data],10,FALSE),"")</f>
        <v>9</v>
      </c>
      <c r="L3052">
        <f>IF(SUM(E3052:J3052)&lt;&gt;0,VLOOKUP(A3052,[1]!T_Printers[#Data],11,FALSE),"")</f>
        <v>9</v>
      </c>
      <c r="M3052">
        <f>IF(SUM(E3052:J3052)&lt;&gt;0,VLOOKUP(C3052,[1]!T_Resins[#Data],8,FALSE),"")</f>
        <v>120</v>
      </c>
      <c r="N3052">
        <f>IF(_xlfn.XLOOKUP(B3052,[1]Printers!$L:$L,[1]Printers!$R:$R,0,0)&gt;0,[1]Parameters!M3052,IF(SUM(E3052:J3052)&lt;&gt;0,VLOOKUP(C3052,[1]!T_Resins[#Data],9,FALSE),""))</f>
        <v>180</v>
      </c>
      <c r="O3052" t="str">
        <f t="shared" si="47"/>
        <v>PhrozenSonicMega8K</v>
      </c>
    </row>
    <row r="3053" spans="1:15" x14ac:dyDescent="0.25">
      <c r="A3053" t="str">
        <f t="array" ref="A3053">IF(ROW()-1&gt;COUNTA([1]!T_Printers[Printers])*COUNTA([1]!T_Resins[Resins]),"",INDEX([1]!T_Printers[Printers],INT((ROW()-2)/COUNTA([1]!T_Resins[Resins])+1)))</f>
        <v>Phrozen Sonic Mega 8K</v>
      </c>
      <c r="B3053" t="str">
        <f>_xlfn.XLOOKUP(A3053,[1]!T_Printers[Printers],[1]!T_Printers[Icon link],,0)</f>
        <v>PhrozenSonicMega8K</v>
      </c>
      <c r="C3053" t="str">
        <f t="array" ref="C3053">IF(ROW()-1&gt;COUNTA([1]!T_Printers[Printers])*COUNTA([1]!T_Resins[Resins]),"",INDEX([1]!T_Resins[Resins],MOD(ROW()-2,COUNTA([1]!T_Resins[Resins]))+1))</f>
        <v>Dental Pink</v>
      </c>
      <c r="D3053">
        <f>IF(SUM(E3053:J3053)&lt;&gt;0,IF(ROW()-1&gt;COUNTA([1]!T_Printers[Printers])*COUNTA([1]!T_Resins[Resins]),"",2),"")</f>
        <v>2</v>
      </c>
      <c r="E3053" cm="1">
        <f t="array" ref="E3053">IFERROR(IF(ROW()-1&gt;COUNTA([1]!T_Printers[Printers])*COUNTA([1]!T_Resins[Resins]),"",_xlfn.IFS(ROUND(VLOOKUP(C3053,[1]!T_Resins[#Data],2,FALSE)/VLOOKUP(A3053,[1]!T_Printers[#Data],5,FALSE),1)&lt;=_xlfn.XLOOKUP(B3053,[1]Printers!L:L,[1]Printers!O:O,1,0,),ROUND(VLOOKUP(C3053,[1]!T_Resins[#Data],2,FALSE)/VLOOKUP(A3053,[1]!T_Printers[#Data],5,FALSE),1),ROUND(VLOOKUP(C3053,[1]!T_Resins[#Data],2,FALSE)/VLOOKUP(A3053,[1]!T_Printers[#Data],5,FALSE),1)&gt;_xlfn.XLOOKUP(B3053,[1]Printers!L:L,[1]Printers!O:O,1,0,),10)),"Используйте слой 100 мкм")</f>
        <v>4.8</v>
      </c>
      <c r="F3053">
        <f>IFERROR(IF(ROUND(_xlfn.XLOOKUP([1]Parameters!B3053,[1]Printers!L:L,[1]Printers!Q:Q,,0)*E3053/10,0)*10&lt;_xlfn.XLOOKUP([1]Parameters!B3053,[1]Printers!L:L,[1]Printers!P:P,,0),ROUND(_xlfn.XLOOKUP([1]Parameters!B3053,[1]Printers!L:L,[1]Printers!Q:Q,,0)*E3053/10,0)*10,_xlfn.XLOOKUP([1]Parameters!B3053,[1]Printers!L:L,[1]Printers!P:P,,0)),"")</f>
        <v>40</v>
      </c>
      <c r="G3053" cm="1">
        <f t="array" ref="G3053">IFERROR(IF(ROW()-1&gt;COUNTA([1]!T_Printers[Printers])*COUNTA([1]!T_Resins[Resins]),"",_xlfn.IFS(ROUND(VLOOKUP(C3053,[1]!T_Resins[#Data],3,FALSE)/VLOOKUP(A3053,[1]!T_Printers[#Data],5,FALSE),1)&lt;=_xlfn.XLOOKUP(B3053,[1]Printers!L:L,[1]Printers!O:O,1,0,),ROUND(VLOOKUP(C3053,[1]!T_Resins[#Data],3,FALSE)/VLOOKUP(A3053,[1]!T_Printers[#Data],5,FALSE),1),ROUND(VLOOKUP(C3053,[1]!T_Resins[#Data],3,FALSE)/VLOOKUP(A3053,[1]!T_Printers[#Data],5,FALSE),1)&gt;_xlfn.XLOOKUP(B3053,[1]Printers!L:L,[1]Printers!O:O,1,0,),10)),"")</f>
        <v>6.2</v>
      </c>
      <c r="H3053">
        <f>IFERROR(IF(ROUND(_xlfn.XLOOKUP([1]Parameters!B3053,[1]Printers!L:L,[1]Printers!Q:Q,,0)*G3053/10,0)*10&lt;_xlfn.XLOOKUP([1]Parameters!B3053,[1]Printers!L:L,[1]Printers!P:P,,0),ROUND(_xlfn.XLOOKUP([1]Parameters!B3053,[1]Printers!L:L,[1]Printers!Q:Q,,0)*G3053/10,0)*10,_xlfn.XLOOKUP([1]Parameters!B3053,[1]Printers!L:L,[1]Printers!P:P,,0)),"")</f>
        <v>60</v>
      </c>
      <c r="I3053" s="3" t="str" cm="1">
        <f t="array" ref="I3053">IFERROR(IF(ROW()-1&gt;COUNTA([1]!T_Printers[Printers])*COUNTA([1]!T_Resins[Resins]),"",_xlfn.IFS(ROUND(VLOOKUP(C3053,[1]!T_Resins[#Data],4,FALSE)/VLOOKUP(A3053,[1]!T_Printers[#Data],5,FALSE),1)&lt;=_xlfn.XLOOKUP(B3053,[1]Printers!L:L,[1]Printers!O:O,1,0,),ROUND(VLOOKUP(C3053,[1]!T_Resins[#Data],4,FALSE)/VLOOKUP(A3053,[1]!T_Printers[#Data],5,FALSE),1),ROUND(VLOOKUP(C3053,[1]!T_Resins[#Data],4,FALSE)/VLOOKUP(A3053,[1]!T_Printers[#Data],5,FALSE),1)&gt;_xlfn.XLOOKUP(B3053,[1]Printers!L:L,[1]Printers!O:O,1,0,),"")),"")</f>
        <v/>
      </c>
      <c r="J3053" t="str">
        <f>IFERROR(IF(ROUND(_xlfn.XLOOKUP([1]Parameters!B3053,[1]Printers!L:L,[1]Printers!Q:Q,,0)*I3053/10,0)*10&lt;_xlfn.XLOOKUP([1]Parameters!B3053,[1]Printers!L:L,[1]Printers!P:P,,0),ROUND(_xlfn.XLOOKUP([1]Parameters!B3053,[1]Printers!L:L,[1]Printers!Q:Q,,0)*I3053/10,0)*10,_xlfn.XLOOKUP([1]Parameters!B3053,[1]Printers!L:L,[1]Printers!P:P,,0)),"")</f>
        <v/>
      </c>
      <c r="K3053">
        <f>IF(SUM(E3053:J3053)&lt;&gt;0,VLOOKUP(A3053,[1]!T_Printers[#Data],10,FALSE)+VLOOKUP(C3053,[1]!T_Resins[#Data],10,FALSE),"")</f>
        <v>8</v>
      </c>
      <c r="L3053">
        <f>IF(SUM(E3053:J3053)&lt;&gt;0,VLOOKUP(A3053,[1]!T_Printers[#Data],11,FALSE),"")</f>
        <v>9</v>
      </c>
      <c r="M3053">
        <f>IF(SUM(E3053:J3053)&lt;&gt;0,VLOOKUP(C3053,[1]!T_Resins[#Data],8,FALSE),"")</f>
        <v>120</v>
      </c>
      <c r="N3053">
        <f>IF(_xlfn.XLOOKUP(B3053,[1]Printers!$L:$L,[1]Printers!$R:$R,0,0)&gt;0,[1]Parameters!M3053,IF(SUM(E3053:J3053)&lt;&gt;0,VLOOKUP(C3053,[1]!T_Resins[#Data],9,FALSE),""))</f>
        <v>180</v>
      </c>
      <c r="O3053" t="str">
        <f t="shared" si="47"/>
        <v>PhrozenSonicMega8K</v>
      </c>
    </row>
    <row r="3054" spans="1:15" x14ac:dyDescent="0.25">
      <c r="A3054" t="str">
        <f t="array" ref="A3054">IF(ROW()-1&gt;COUNTA([1]!T_Printers[Printers])*COUNTA([1]!T_Resins[Resins]),"",INDEX([1]!T_Printers[Printers],INT((ROW()-2)/COUNTA([1]!T_Resins[Resins])+1)))</f>
        <v>Phrozen Sonic Mega 8K</v>
      </c>
      <c r="B3054" t="str">
        <f>_xlfn.XLOOKUP(A3054,[1]!T_Printers[Printers],[1]!T_Printers[Icon link],,0)</f>
        <v>PhrozenSonicMega8K</v>
      </c>
      <c r="C3054" t="str">
        <f t="array" ref="C3054">IF(ROW()-1&gt;COUNTA([1]!T_Printers[Printers])*COUNTA([1]!T_Resins[Resins]),"",INDEX([1]!T_Resins[Resins],MOD(ROW()-2,COUNTA([1]!T_Resins[Resins]))+1))</f>
        <v>Dental Soft Pink</v>
      </c>
      <c r="D3054">
        <f>IF(SUM(E3054:J3054)&lt;&gt;0,IF(ROW()-1&gt;COUNTA([1]!T_Printers[Printers])*COUNTA([1]!T_Resins[Resins]),"",2),"")</f>
        <v>2</v>
      </c>
      <c r="E3054" cm="1">
        <f t="array" ref="E3054">IFERROR(IF(ROW()-1&gt;COUNTA([1]!T_Printers[Printers])*COUNTA([1]!T_Resins[Resins]),"",_xlfn.IFS(ROUND(VLOOKUP(C3054,[1]!T_Resins[#Data],2,FALSE)/VLOOKUP(A3054,[1]!T_Printers[#Data],5,FALSE),1)&lt;=_xlfn.XLOOKUP(B3054,[1]Printers!L:L,[1]Printers!O:O,1,0,),ROUND(VLOOKUP(C3054,[1]!T_Resins[#Data],2,FALSE)/VLOOKUP(A3054,[1]!T_Printers[#Data],5,FALSE),1),ROUND(VLOOKUP(C3054,[1]!T_Resins[#Data],2,FALSE)/VLOOKUP(A3054,[1]!T_Printers[#Data],5,FALSE),1)&gt;_xlfn.XLOOKUP(B3054,[1]Printers!L:L,[1]Printers!O:O,1,0,),10)),"Используйте слой 100 мкм")</f>
        <v>7.1</v>
      </c>
      <c r="F3054">
        <f>IFERROR(IF(ROUND(_xlfn.XLOOKUP([1]Parameters!B3054,[1]Printers!L:L,[1]Printers!Q:Q,,0)*E3054/10,0)*10&lt;_xlfn.XLOOKUP([1]Parameters!B3054,[1]Printers!L:L,[1]Printers!P:P,,0),ROUND(_xlfn.XLOOKUP([1]Parameters!B3054,[1]Printers!L:L,[1]Printers!Q:Q,,0)*E3054/10,0)*10,_xlfn.XLOOKUP([1]Parameters!B3054,[1]Printers!L:L,[1]Printers!P:P,,0)),"")</f>
        <v>60</v>
      </c>
      <c r="G3054" cm="1">
        <f t="array" ref="G3054">IFERROR(IF(ROW()-1&gt;COUNTA([1]!T_Printers[Printers])*COUNTA([1]!T_Resins[Resins]),"",_xlfn.IFS(ROUND(VLOOKUP(C3054,[1]!T_Resins[#Data],3,FALSE)/VLOOKUP(A3054,[1]!T_Printers[#Data],5,FALSE),1)&lt;=_xlfn.XLOOKUP(B3054,[1]Printers!L:L,[1]Printers!O:O,1,0,),ROUND(VLOOKUP(C3054,[1]!T_Resins[#Data],3,FALSE)/VLOOKUP(A3054,[1]!T_Printers[#Data],5,FALSE),1),ROUND(VLOOKUP(C3054,[1]!T_Resins[#Data],3,FALSE)/VLOOKUP(A3054,[1]!T_Printers[#Data],5,FALSE),1)&gt;_xlfn.XLOOKUP(B3054,[1]Printers!L:L,[1]Printers!O:O,1,0,),10)),"")</f>
        <v>9.1</v>
      </c>
      <c r="H3054">
        <f>IFERROR(IF(ROUND(_xlfn.XLOOKUP([1]Parameters!B3054,[1]Printers!L:L,[1]Printers!Q:Q,,0)*G3054/10,0)*10&lt;_xlfn.XLOOKUP([1]Parameters!B3054,[1]Printers!L:L,[1]Printers!P:P,,0),ROUND(_xlfn.XLOOKUP([1]Parameters!B3054,[1]Printers!L:L,[1]Printers!Q:Q,,0)*G3054/10,0)*10,_xlfn.XLOOKUP([1]Parameters!B3054,[1]Printers!L:L,[1]Printers!P:P,,0)),"")</f>
        <v>80</v>
      </c>
      <c r="I3054" s="3" t="str" cm="1">
        <f t="array" ref="I3054">IFERROR(IF(ROW()-1&gt;COUNTA([1]!T_Printers[Printers])*COUNTA([1]!T_Resins[Resins]),"",_xlfn.IFS(ROUND(VLOOKUP(C3054,[1]!T_Resins[#Data],4,FALSE)/VLOOKUP(A3054,[1]!T_Printers[#Data],5,FALSE),1)&lt;=_xlfn.XLOOKUP(B3054,[1]Printers!L:L,[1]Printers!O:O,1,0,),ROUND(VLOOKUP(C3054,[1]!T_Resins[#Data],4,FALSE)/VLOOKUP(A3054,[1]!T_Printers[#Data],5,FALSE),1),ROUND(VLOOKUP(C3054,[1]!T_Resins[#Data],4,FALSE)/VLOOKUP(A3054,[1]!T_Printers[#Data],5,FALSE),1)&gt;_xlfn.XLOOKUP(B3054,[1]Printers!L:L,[1]Printers!O:O,1,0,),"")),"")</f>
        <v/>
      </c>
      <c r="J3054" t="str">
        <f>IFERROR(IF(ROUND(_xlfn.XLOOKUP([1]Parameters!B3054,[1]Printers!L:L,[1]Printers!Q:Q,,0)*I3054/10,0)*10&lt;_xlfn.XLOOKUP([1]Parameters!B3054,[1]Printers!L:L,[1]Printers!P:P,,0),ROUND(_xlfn.XLOOKUP([1]Parameters!B3054,[1]Printers!L:L,[1]Printers!Q:Q,,0)*I3054/10,0)*10,_xlfn.XLOOKUP([1]Parameters!B3054,[1]Printers!L:L,[1]Printers!P:P,,0)),"")</f>
        <v/>
      </c>
      <c r="K3054">
        <f>IF(SUM(E3054:J3054)&lt;&gt;0,VLOOKUP(A3054,[1]!T_Printers[#Data],10,FALSE)+VLOOKUP(C3054,[1]!T_Resins[#Data],10,FALSE),"")</f>
        <v>8</v>
      </c>
      <c r="L3054">
        <f>IF(SUM(E3054:J3054)&lt;&gt;0,VLOOKUP(A3054,[1]!T_Printers[#Data],11,FALSE),"")</f>
        <v>9</v>
      </c>
      <c r="M3054">
        <f>IF(SUM(E3054:J3054)&lt;&gt;0,VLOOKUP(C3054,[1]!T_Resins[#Data],8,FALSE),"")</f>
        <v>60</v>
      </c>
      <c r="N3054">
        <f>IF(_xlfn.XLOOKUP(B3054,[1]Printers!$L:$L,[1]Printers!$R:$R,0,0)&gt;0,[1]Parameters!M3054,IF(SUM(E3054:J3054)&lt;&gt;0,VLOOKUP(C3054,[1]!T_Resins[#Data],9,FALSE),""))</f>
        <v>60</v>
      </c>
      <c r="O3054" t="str">
        <f t="shared" si="47"/>
        <v>PhrozenSonicMega8K</v>
      </c>
    </row>
    <row r="3055" spans="1:15" x14ac:dyDescent="0.25">
      <c r="A3055" t="str">
        <f t="array" ref="A3055">IF(ROW()-1&gt;COUNTA([1]!T_Printers[Printers])*COUNTA([1]!T_Resins[Resins]),"",INDEX([1]!T_Printers[Printers],INT((ROW()-2)/COUNTA([1]!T_Resins[Resins])+1)))</f>
        <v>Phrozen Sonic Mega 8K</v>
      </c>
      <c r="B3055" t="str">
        <f>_xlfn.XLOOKUP(A3055,[1]!T_Printers[Printers],[1]!T_Printers[Icon link],,0)</f>
        <v>PhrozenSonicMega8K</v>
      </c>
      <c r="C3055" t="str">
        <f t="array" ref="C3055">IF(ROW()-1&gt;COUNTA([1]!T_Printers[Printers])*COUNTA([1]!T_Resins[Resins]),"",INDEX([1]!T_Resins[Resins],MOD(ROW()-2,COUNTA([1]!T_Resins[Resins]))+1))</f>
        <v>Dental Sand A1-A2</v>
      </c>
      <c r="D3055">
        <f>IF(SUM(E3055:J3055)&lt;&gt;0,IF(ROW()-1&gt;COUNTA([1]!T_Printers[Printers])*COUNTA([1]!T_Resins[Resins]),"",2),"")</f>
        <v>2</v>
      </c>
      <c r="E3055" cm="1">
        <f t="array" ref="E3055">IFERROR(IF(ROW()-1&gt;COUNTA([1]!T_Printers[Printers])*COUNTA([1]!T_Resins[Resins]),"",_xlfn.IFS(ROUND(VLOOKUP(C3055,[1]!T_Resins[#Data],2,FALSE)/VLOOKUP(A3055,[1]!T_Printers[#Data],5,FALSE),1)&lt;=_xlfn.XLOOKUP(B3055,[1]Printers!L:L,[1]Printers!O:O,1,0,),ROUND(VLOOKUP(C3055,[1]!T_Resins[#Data],2,FALSE)/VLOOKUP(A3055,[1]!T_Printers[#Data],5,FALSE),1),ROUND(VLOOKUP(C3055,[1]!T_Resins[#Data],2,FALSE)/VLOOKUP(A3055,[1]!T_Printers[#Data],5,FALSE),1)&gt;_xlfn.XLOOKUP(B3055,[1]Printers!L:L,[1]Printers!O:O,1,0,),10)),"Используйте слой 100 мкм")</f>
        <v>4</v>
      </c>
      <c r="F3055">
        <f>IFERROR(IF(ROUND(_xlfn.XLOOKUP([1]Parameters!B3055,[1]Printers!L:L,[1]Printers!Q:Q,,0)*E3055/10,0)*10&lt;_xlfn.XLOOKUP([1]Parameters!B3055,[1]Printers!L:L,[1]Printers!P:P,,0),ROUND(_xlfn.XLOOKUP([1]Parameters!B3055,[1]Printers!L:L,[1]Printers!Q:Q,,0)*E3055/10,0)*10,_xlfn.XLOOKUP([1]Parameters!B3055,[1]Printers!L:L,[1]Printers!P:P,,0)),"")</f>
        <v>40</v>
      </c>
      <c r="G3055" cm="1">
        <f t="array" ref="G3055">IFERROR(IF(ROW()-1&gt;COUNTA([1]!T_Printers[Printers])*COUNTA([1]!T_Resins[Resins]),"",_xlfn.IFS(ROUND(VLOOKUP(C3055,[1]!T_Resins[#Data],3,FALSE)/VLOOKUP(A3055,[1]!T_Printers[#Data],5,FALSE),1)&lt;=_xlfn.XLOOKUP(B3055,[1]Printers!L:L,[1]Printers!O:O,1,0,),ROUND(VLOOKUP(C3055,[1]!T_Resins[#Data],3,FALSE)/VLOOKUP(A3055,[1]!T_Printers[#Data],5,FALSE),1),ROUND(VLOOKUP(C3055,[1]!T_Resins[#Data],3,FALSE)/VLOOKUP(A3055,[1]!T_Printers[#Data],5,FALSE),1)&gt;_xlfn.XLOOKUP(B3055,[1]Printers!L:L,[1]Printers!O:O,1,0,),10)),"")</f>
        <v>5.2</v>
      </c>
      <c r="H3055">
        <f>IFERROR(IF(ROUND(_xlfn.XLOOKUP([1]Parameters!B3055,[1]Printers!L:L,[1]Printers!Q:Q,,0)*G3055/10,0)*10&lt;_xlfn.XLOOKUP([1]Parameters!B3055,[1]Printers!L:L,[1]Printers!P:P,,0),ROUND(_xlfn.XLOOKUP([1]Parameters!B3055,[1]Printers!L:L,[1]Printers!Q:Q,,0)*G3055/10,0)*10,_xlfn.XLOOKUP([1]Parameters!B3055,[1]Printers!L:L,[1]Printers!P:P,,0)),"")</f>
        <v>50</v>
      </c>
      <c r="I3055" s="3" t="str" cm="1">
        <f t="array" ref="I3055">IFERROR(IF(ROW()-1&gt;COUNTA([1]!T_Printers[Printers])*COUNTA([1]!T_Resins[Resins]),"",_xlfn.IFS(ROUND(VLOOKUP(C3055,[1]!T_Resins[#Data],4,FALSE)/VLOOKUP(A3055,[1]!T_Printers[#Data],5,FALSE),1)&lt;=_xlfn.XLOOKUP(B3055,[1]Printers!L:L,[1]Printers!O:O,1,0,),ROUND(VLOOKUP(C3055,[1]!T_Resins[#Data],4,FALSE)/VLOOKUP(A3055,[1]!T_Printers[#Data],5,FALSE),1),ROUND(VLOOKUP(C3055,[1]!T_Resins[#Data],4,FALSE)/VLOOKUP(A3055,[1]!T_Printers[#Data],5,FALSE),1)&gt;_xlfn.XLOOKUP(B3055,[1]Printers!L:L,[1]Printers!O:O,1,0,),"")),"")</f>
        <v/>
      </c>
      <c r="J3055" t="str">
        <f>IFERROR(IF(ROUND(_xlfn.XLOOKUP([1]Parameters!B3055,[1]Printers!L:L,[1]Printers!Q:Q,,0)*I3055/10,0)*10&lt;_xlfn.XLOOKUP([1]Parameters!B3055,[1]Printers!L:L,[1]Printers!P:P,,0),ROUND(_xlfn.XLOOKUP([1]Parameters!B3055,[1]Printers!L:L,[1]Printers!Q:Q,,0)*I3055/10,0)*10,_xlfn.XLOOKUP([1]Parameters!B3055,[1]Printers!L:L,[1]Printers!P:P,,0)),"")</f>
        <v/>
      </c>
      <c r="K3055">
        <f>IF(SUM(E3055:J3055)&lt;&gt;0,VLOOKUP(A3055,[1]!T_Printers[#Data],10,FALSE)+VLOOKUP(C3055,[1]!T_Resins[#Data],10,FALSE),"")</f>
        <v>9</v>
      </c>
      <c r="L3055">
        <f>IF(SUM(E3055:J3055)&lt;&gt;0,VLOOKUP(A3055,[1]!T_Printers[#Data],11,FALSE),"")</f>
        <v>9</v>
      </c>
      <c r="M3055">
        <f>IF(SUM(E3055:J3055)&lt;&gt;0,VLOOKUP(C3055,[1]!T_Resins[#Data],8,FALSE),"")</f>
        <v>120</v>
      </c>
      <c r="N3055">
        <f>IF(_xlfn.XLOOKUP(B3055,[1]Printers!$L:$L,[1]Printers!$R:$R,0,0)&gt;0,[1]Parameters!M3055,IF(SUM(E3055:J3055)&lt;&gt;0,VLOOKUP(C3055,[1]!T_Resins[#Data],9,FALSE),""))</f>
        <v>180</v>
      </c>
      <c r="O3055" t="str">
        <f t="shared" si="47"/>
        <v>PhrozenSonicMega8K</v>
      </c>
    </row>
    <row r="3056" spans="1:15" x14ac:dyDescent="0.25">
      <c r="A3056" t="str">
        <f t="array" ref="A3056">IF(ROW()-1&gt;COUNTA([1]!T_Printers[Printers])*COUNTA([1]!T_Resins[Resins]),"",INDEX([1]!T_Printers[Printers],INT((ROW()-2)/COUNTA([1]!T_Resins[Resins])+1)))</f>
        <v>Phrozen Sonic Mega 8K</v>
      </c>
      <c r="B3056" t="str">
        <f>_xlfn.XLOOKUP(A3056,[1]!T_Printers[Printers],[1]!T_Printers[Icon link],,0)</f>
        <v>PhrozenSonicMega8K</v>
      </c>
      <c r="C3056" t="str">
        <f t="array" ref="C3056">IF(ROW()-1&gt;COUNTA([1]!T_Printers[Printers])*COUNTA([1]!T_Resins[Resins]),"",INDEX([1]!T_Resins[Resins],MOD(ROW()-2,COUNTA([1]!T_Resins[Resins]))+1))</f>
        <v xml:space="preserve">Dental Sand A1-A2 (Обновленная версия) </v>
      </c>
      <c r="D3056">
        <f>IF(SUM(E3056:J3056)&lt;&gt;0,IF(ROW()-1&gt;COUNTA([1]!T_Printers[Printers])*COUNTA([1]!T_Resins[Resins]),"",2),"")</f>
        <v>2</v>
      </c>
      <c r="E3056" cm="1">
        <f t="array" ref="E3056">IFERROR(IF(ROW()-1&gt;COUNTA([1]!T_Printers[Printers])*COUNTA([1]!T_Resins[Resins]),"",_xlfn.IFS(ROUND(VLOOKUP(C3056,[1]!T_Resins[#Data],2,FALSE)/VLOOKUP(A3056,[1]!T_Printers[#Data],5,FALSE),1)&lt;=_xlfn.XLOOKUP(B3056,[1]Printers!L:L,[1]Printers!O:O,1,0,),ROUND(VLOOKUP(C3056,[1]!T_Resins[#Data],2,FALSE)/VLOOKUP(A3056,[1]!T_Printers[#Data],5,FALSE),1),ROUND(VLOOKUP(C3056,[1]!T_Resins[#Data],2,FALSE)/VLOOKUP(A3056,[1]!T_Printers[#Data],5,FALSE),1)&gt;_xlfn.XLOOKUP(B3056,[1]Printers!L:L,[1]Printers!O:O,1,0,),10)),"Используйте слой 100 мкм")</f>
        <v>10.8</v>
      </c>
      <c r="F3056">
        <f>IFERROR(IF(ROUND(_xlfn.XLOOKUP([1]Parameters!B3056,[1]Printers!L:L,[1]Printers!Q:Q,,0)*E3056/10,0)*10&lt;_xlfn.XLOOKUP([1]Parameters!B3056,[1]Printers!L:L,[1]Printers!P:P,,0),ROUND(_xlfn.XLOOKUP([1]Parameters!B3056,[1]Printers!L:L,[1]Printers!Q:Q,,0)*E3056/10,0)*10,_xlfn.XLOOKUP([1]Parameters!B3056,[1]Printers!L:L,[1]Printers!P:P,,0)),"")</f>
        <v>100</v>
      </c>
      <c r="G3056" cm="1">
        <f t="array" ref="G3056">IFERROR(IF(ROW()-1&gt;COUNTA([1]!T_Printers[Printers])*COUNTA([1]!T_Resins[Resins]),"",_xlfn.IFS(ROUND(VLOOKUP(C3056,[1]!T_Resins[#Data],3,FALSE)/VLOOKUP(A3056,[1]!T_Printers[#Data],5,FALSE),1)&lt;=_xlfn.XLOOKUP(B3056,[1]Printers!L:L,[1]Printers!O:O,1,0,),ROUND(VLOOKUP(C3056,[1]!T_Resins[#Data],3,FALSE)/VLOOKUP(A3056,[1]!T_Printers[#Data],5,FALSE),1),ROUND(VLOOKUP(C3056,[1]!T_Resins[#Data],3,FALSE)/VLOOKUP(A3056,[1]!T_Printers[#Data],5,FALSE),1)&gt;_xlfn.XLOOKUP(B3056,[1]Printers!L:L,[1]Printers!O:O,1,0,),10)),"")</f>
        <v>11.3</v>
      </c>
      <c r="H3056">
        <f>IFERROR(IF(ROUND(_xlfn.XLOOKUP([1]Parameters!B3056,[1]Printers!L:L,[1]Printers!Q:Q,,0)*G3056/10,0)*10&lt;_xlfn.XLOOKUP([1]Parameters!B3056,[1]Printers!L:L,[1]Printers!P:P,,0),ROUND(_xlfn.XLOOKUP([1]Parameters!B3056,[1]Printers!L:L,[1]Printers!Q:Q,,0)*G3056/10,0)*10,_xlfn.XLOOKUP([1]Parameters!B3056,[1]Printers!L:L,[1]Printers!P:P,,0)),"")</f>
        <v>100</v>
      </c>
      <c r="I3056" s="3" t="str" cm="1">
        <f t="array" ref="I3056">IFERROR(IF(ROW()-1&gt;COUNTA([1]!T_Printers[Printers])*COUNTA([1]!T_Resins[Resins]),"",_xlfn.IFS(ROUND(VLOOKUP(C3056,[1]!T_Resins[#Data],4,FALSE)/VLOOKUP(A3056,[1]!T_Printers[#Data],5,FALSE),1)&lt;=_xlfn.XLOOKUP(B3056,[1]Printers!L:L,[1]Printers!O:O,1,0,),ROUND(VLOOKUP(C3056,[1]!T_Resins[#Data],4,FALSE)/VLOOKUP(A3056,[1]!T_Printers[#Data],5,FALSE),1),ROUND(VLOOKUP(C3056,[1]!T_Resins[#Data],4,FALSE)/VLOOKUP(A3056,[1]!T_Printers[#Data],5,FALSE),1)&gt;_xlfn.XLOOKUP(B3056,[1]Printers!L:L,[1]Printers!O:O,1,0,),"")),"")</f>
        <v/>
      </c>
      <c r="J3056" t="str">
        <f>IFERROR(IF(ROUND(_xlfn.XLOOKUP([1]Parameters!B3056,[1]Printers!L:L,[1]Printers!Q:Q,,0)*I3056/10,0)*10&lt;_xlfn.XLOOKUP([1]Parameters!B3056,[1]Printers!L:L,[1]Printers!P:P,,0),ROUND(_xlfn.XLOOKUP([1]Parameters!B3056,[1]Printers!L:L,[1]Printers!Q:Q,,0)*I3056/10,0)*10,_xlfn.XLOOKUP([1]Parameters!B3056,[1]Printers!L:L,[1]Printers!P:P,,0)),"")</f>
        <v/>
      </c>
      <c r="K3056">
        <f>IF(SUM(E3056:J3056)&lt;&gt;0,VLOOKUP(A3056,[1]!T_Printers[#Data],10,FALSE)+VLOOKUP(C3056,[1]!T_Resins[#Data],10,FALSE),"")</f>
        <v>9</v>
      </c>
      <c r="L3056">
        <f>IF(SUM(E3056:J3056)&lt;&gt;0,VLOOKUP(A3056,[1]!T_Printers[#Data],11,FALSE),"")</f>
        <v>9</v>
      </c>
      <c r="M3056">
        <f>IF(SUM(E3056:J3056)&lt;&gt;0,VLOOKUP(C3056,[1]!T_Resins[#Data],8,FALSE),"")</f>
        <v>120</v>
      </c>
      <c r="N3056">
        <f>IF(_xlfn.XLOOKUP(B3056,[1]Printers!$L:$L,[1]Printers!$R:$R,0,0)&gt;0,[1]Parameters!M3056,IF(SUM(E3056:J3056)&lt;&gt;0,VLOOKUP(C3056,[1]!T_Resins[#Data],9,FALSE),""))</f>
        <v>180</v>
      </c>
      <c r="O3056" t="str">
        <f t="shared" si="47"/>
        <v>PhrozenSonicMega8K</v>
      </c>
    </row>
    <row r="3057" spans="1:15" x14ac:dyDescent="0.25">
      <c r="A3057" t="str">
        <f t="array" ref="A3057">IF(ROW()-1&gt;COUNTA([1]!T_Printers[Printers])*COUNTA([1]!T_Resins[Resins]),"",INDEX([1]!T_Printers[Printers],INT((ROW()-2)/COUNTA([1]!T_Resins[Resins])+1)))</f>
        <v>Phrozen Sonic Mega 8K</v>
      </c>
      <c r="B3057" t="str">
        <f>_xlfn.XLOOKUP(A3057,[1]!T_Printers[Printers],[1]!T_Printers[Icon link],,0)</f>
        <v>PhrozenSonicMega8K</v>
      </c>
      <c r="C3057" t="str">
        <f t="array" ref="C3057">IF(ROW()-1&gt;COUNTA([1]!T_Printers[Printers])*COUNTA([1]!T_Resins[Resins]),"",INDEX([1]!T_Resins[Resins],MOD(ROW()-2,COUNTA([1]!T_Resins[Resins]))+1))</f>
        <v>Dental Sand A3</v>
      </c>
      <c r="D3057">
        <f>IF(SUM(E3057:J3057)&lt;&gt;0,IF(ROW()-1&gt;COUNTA([1]!T_Printers[Printers])*COUNTA([1]!T_Resins[Resins]),"",2),"")</f>
        <v>2</v>
      </c>
      <c r="E3057" cm="1">
        <f t="array" ref="E3057">IFERROR(IF(ROW()-1&gt;COUNTA([1]!T_Printers[Printers])*COUNTA([1]!T_Resins[Resins]),"",_xlfn.IFS(ROUND(VLOOKUP(C3057,[1]!T_Resins[#Data],2,FALSE)/VLOOKUP(A3057,[1]!T_Printers[#Data],5,FALSE),1)&lt;=_xlfn.XLOOKUP(B3057,[1]Printers!L:L,[1]Printers!O:O,1,0,),ROUND(VLOOKUP(C3057,[1]!T_Resins[#Data],2,FALSE)/VLOOKUP(A3057,[1]!T_Printers[#Data],5,FALSE),1),ROUND(VLOOKUP(C3057,[1]!T_Resins[#Data],2,FALSE)/VLOOKUP(A3057,[1]!T_Printers[#Data],5,FALSE),1)&gt;_xlfn.XLOOKUP(B3057,[1]Printers!L:L,[1]Printers!O:O,1,0,),10)),"Используйте слой 100 мкм")</f>
        <v>4</v>
      </c>
      <c r="F3057">
        <f>IFERROR(IF(ROUND(_xlfn.XLOOKUP([1]Parameters!B3057,[1]Printers!L:L,[1]Printers!Q:Q,,0)*E3057/10,0)*10&lt;_xlfn.XLOOKUP([1]Parameters!B3057,[1]Printers!L:L,[1]Printers!P:P,,0),ROUND(_xlfn.XLOOKUP([1]Parameters!B3057,[1]Printers!L:L,[1]Printers!Q:Q,,0)*E3057/10,0)*10,_xlfn.XLOOKUP([1]Parameters!B3057,[1]Printers!L:L,[1]Printers!P:P,,0)),"")</f>
        <v>40</v>
      </c>
      <c r="G3057" cm="1">
        <f t="array" ref="G3057">IFERROR(IF(ROW()-1&gt;COUNTA([1]!T_Printers[Printers])*COUNTA([1]!T_Resins[Resins]),"",_xlfn.IFS(ROUND(VLOOKUP(C3057,[1]!T_Resins[#Data],3,FALSE)/VLOOKUP(A3057,[1]!T_Printers[#Data],5,FALSE),1)&lt;=_xlfn.XLOOKUP(B3057,[1]Printers!L:L,[1]Printers!O:O,1,0,),ROUND(VLOOKUP(C3057,[1]!T_Resins[#Data],3,FALSE)/VLOOKUP(A3057,[1]!T_Printers[#Data],5,FALSE),1),ROUND(VLOOKUP(C3057,[1]!T_Resins[#Data],3,FALSE)/VLOOKUP(A3057,[1]!T_Printers[#Data],5,FALSE),1)&gt;_xlfn.XLOOKUP(B3057,[1]Printers!L:L,[1]Printers!O:O,1,0,),10)),"")</f>
        <v>5.2</v>
      </c>
      <c r="H3057">
        <f>IFERROR(IF(ROUND(_xlfn.XLOOKUP([1]Parameters!B3057,[1]Printers!L:L,[1]Printers!Q:Q,,0)*G3057/10,0)*10&lt;_xlfn.XLOOKUP([1]Parameters!B3057,[1]Printers!L:L,[1]Printers!P:P,,0),ROUND(_xlfn.XLOOKUP([1]Parameters!B3057,[1]Printers!L:L,[1]Printers!Q:Q,,0)*G3057/10,0)*10,_xlfn.XLOOKUP([1]Parameters!B3057,[1]Printers!L:L,[1]Printers!P:P,,0)),"")</f>
        <v>50</v>
      </c>
      <c r="I3057" s="3" t="str" cm="1">
        <f t="array" ref="I3057">IFERROR(IF(ROW()-1&gt;COUNTA([1]!T_Printers[Printers])*COUNTA([1]!T_Resins[Resins]),"",_xlfn.IFS(ROUND(VLOOKUP(C3057,[1]!T_Resins[#Data],4,FALSE)/VLOOKUP(A3057,[1]!T_Printers[#Data],5,FALSE),1)&lt;=_xlfn.XLOOKUP(B3057,[1]Printers!L:L,[1]Printers!O:O,1,0,),ROUND(VLOOKUP(C3057,[1]!T_Resins[#Data],4,FALSE)/VLOOKUP(A3057,[1]!T_Printers[#Data],5,FALSE),1),ROUND(VLOOKUP(C3057,[1]!T_Resins[#Data],4,FALSE)/VLOOKUP(A3057,[1]!T_Printers[#Data],5,FALSE),1)&gt;_xlfn.XLOOKUP(B3057,[1]Printers!L:L,[1]Printers!O:O,1,0,),"")),"")</f>
        <v/>
      </c>
      <c r="J3057" t="str">
        <f>IFERROR(IF(ROUND(_xlfn.XLOOKUP([1]Parameters!B3057,[1]Printers!L:L,[1]Printers!Q:Q,,0)*I3057/10,0)*10&lt;_xlfn.XLOOKUP([1]Parameters!B3057,[1]Printers!L:L,[1]Printers!P:P,,0),ROUND(_xlfn.XLOOKUP([1]Parameters!B3057,[1]Printers!L:L,[1]Printers!Q:Q,,0)*I3057/10,0)*10,_xlfn.XLOOKUP([1]Parameters!B3057,[1]Printers!L:L,[1]Printers!P:P,,0)),"")</f>
        <v/>
      </c>
      <c r="K3057">
        <f>IF(SUM(E3057:J3057)&lt;&gt;0,VLOOKUP(A3057,[1]!T_Printers[#Data],10,FALSE)+VLOOKUP(C3057,[1]!T_Resins[#Data],10,FALSE),"")</f>
        <v>9</v>
      </c>
      <c r="L3057">
        <f>IF(SUM(E3057:J3057)&lt;&gt;0,VLOOKUP(A3057,[1]!T_Printers[#Data],11,FALSE),"")</f>
        <v>9</v>
      </c>
      <c r="M3057">
        <f>IF(SUM(E3057:J3057)&lt;&gt;0,VLOOKUP(C3057,[1]!T_Resins[#Data],8,FALSE),"")</f>
        <v>120</v>
      </c>
      <c r="N3057">
        <f>IF(_xlfn.XLOOKUP(B3057,[1]Printers!$L:$L,[1]Printers!$R:$R,0,0)&gt;0,[1]Parameters!M3057,IF(SUM(E3057:J3057)&lt;&gt;0,VLOOKUP(C3057,[1]!T_Resins[#Data],9,FALSE),""))</f>
        <v>180</v>
      </c>
      <c r="O3057" t="str">
        <f t="shared" si="47"/>
        <v>PhrozenSonicMega8K</v>
      </c>
    </row>
    <row r="3058" spans="1:15" x14ac:dyDescent="0.25">
      <c r="A3058" t="str">
        <f t="array" ref="A3058">IF(ROW()-1&gt;COUNTA([1]!T_Printers[Printers])*COUNTA([1]!T_Resins[Resins]),"",INDEX([1]!T_Printers[Printers],INT((ROW()-2)/COUNTA([1]!T_Resins[Resins])+1)))</f>
        <v>Phrozen Sonic Mega 8K</v>
      </c>
      <c r="B3058" t="str">
        <f>_xlfn.XLOOKUP(A3058,[1]!T_Printers[Printers],[1]!T_Printers[Icon link],,0)</f>
        <v>PhrozenSonicMega8K</v>
      </c>
      <c r="C3058" t="str">
        <f t="array" ref="C3058">IF(ROW()-1&gt;COUNTA([1]!T_Printers[Printers])*COUNTA([1]!T_Resins[Resins]),"",INDEX([1]!T_Resins[Resins],MOD(ROW()-2,COUNTA([1]!T_Resins[Resins]))+1))</f>
        <v xml:space="preserve">Dental Sand A3 (Обновленная версия) </v>
      </c>
      <c r="D3058">
        <f>IF(SUM(E3058:J3058)&lt;&gt;0,IF(ROW()-1&gt;COUNTA([1]!T_Printers[Printers])*COUNTA([1]!T_Resins[Resins]),"",2),"")</f>
        <v>2</v>
      </c>
      <c r="E3058" cm="1">
        <f t="array" ref="E3058">IFERROR(IF(ROW()-1&gt;COUNTA([1]!T_Printers[Printers])*COUNTA([1]!T_Resins[Resins]),"",_xlfn.IFS(ROUND(VLOOKUP(C3058,[1]!T_Resins[#Data],2,FALSE)/VLOOKUP(A3058,[1]!T_Printers[#Data],5,FALSE),1)&lt;=_xlfn.XLOOKUP(B3058,[1]Printers!L:L,[1]Printers!O:O,1,0,),ROUND(VLOOKUP(C3058,[1]!T_Resins[#Data],2,FALSE)/VLOOKUP(A3058,[1]!T_Printers[#Data],5,FALSE),1),ROUND(VLOOKUP(C3058,[1]!T_Resins[#Data],2,FALSE)/VLOOKUP(A3058,[1]!T_Printers[#Data],5,FALSE),1)&gt;_xlfn.XLOOKUP(B3058,[1]Printers!L:L,[1]Printers!O:O,1,0,),10)),"Используйте слой 100 мкм")</f>
        <v>10.8</v>
      </c>
      <c r="F3058">
        <f>IFERROR(IF(ROUND(_xlfn.XLOOKUP([1]Parameters!B3058,[1]Printers!L:L,[1]Printers!Q:Q,,0)*E3058/10,0)*10&lt;_xlfn.XLOOKUP([1]Parameters!B3058,[1]Printers!L:L,[1]Printers!P:P,,0),ROUND(_xlfn.XLOOKUP([1]Parameters!B3058,[1]Printers!L:L,[1]Printers!Q:Q,,0)*E3058/10,0)*10,_xlfn.XLOOKUP([1]Parameters!B3058,[1]Printers!L:L,[1]Printers!P:P,,0)),"")</f>
        <v>100</v>
      </c>
      <c r="G3058" cm="1">
        <f t="array" ref="G3058">IFERROR(IF(ROW()-1&gt;COUNTA([1]!T_Printers[Printers])*COUNTA([1]!T_Resins[Resins]),"",_xlfn.IFS(ROUND(VLOOKUP(C3058,[1]!T_Resins[#Data],3,FALSE)/VLOOKUP(A3058,[1]!T_Printers[#Data],5,FALSE),1)&lt;=_xlfn.XLOOKUP(B3058,[1]Printers!L:L,[1]Printers!O:O,1,0,),ROUND(VLOOKUP(C3058,[1]!T_Resins[#Data],3,FALSE)/VLOOKUP(A3058,[1]!T_Printers[#Data],5,FALSE),1),ROUND(VLOOKUP(C3058,[1]!T_Resins[#Data],3,FALSE)/VLOOKUP(A3058,[1]!T_Printers[#Data],5,FALSE),1)&gt;_xlfn.XLOOKUP(B3058,[1]Printers!L:L,[1]Printers!O:O,1,0,),10)),"")</f>
        <v>11.3</v>
      </c>
      <c r="H3058">
        <f>IFERROR(IF(ROUND(_xlfn.XLOOKUP([1]Parameters!B3058,[1]Printers!L:L,[1]Printers!Q:Q,,0)*G3058/10,0)*10&lt;_xlfn.XLOOKUP([1]Parameters!B3058,[1]Printers!L:L,[1]Printers!P:P,,0),ROUND(_xlfn.XLOOKUP([1]Parameters!B3058,[1]Printers!L:L,[1]Printers!Q:Q,,0)*G3058/10,0)*10,_xlfn.XLOOKUP([1]Parameters!B3058,[1]Printers!L:L,[1]Printers!P:P,,0)),"")</f>
        <v>100</v>
      </c>
      <c r="I3058" s="3" t="str" cm="1">
        <f t="array" ref="I3058">IFERROR(IF(ROW()-1&gt;COUNTA([1]!T_Printers[Printers])*COUNTA([1]!T_Resins[Resins]),"",_xlfn.IFS(ROUND(VLOOKUP(C3058,[1]!T_Resins[#Data],4,FALSE)/VLOOKUP(A3058,[1]!T_Printers[#Data],5,FALSE),1)&lt;=_xlfn.XLOOKUP(B3058,[1]Printers!L:L,[1]Printers!O:O,1,0,),ROUND(VLOOKUP(C3058,[1]!T_Resins[#Data],4,FALSE)/VLOOKUP(A3058,[1]!T_Printers[#Data],5,FALSE),1),ROUND(VLOOKUP(C3058,[1]!T_Resins[#Data],4,FALSE)/VLOOKUP(A3058,[1]!T_Printers[#Data],5,FALSE),1)&gt;_xlfn.XLOOKUP(B3058,[1]Printers!L:L,[1]Printers!O:O,1,0,),"")),"")</f>
        <v/>
      </c>
      <c r="J3058" t="str">
        <f>IFERROR(IF(ROUND(_xlfn.XLOOKUP([1]Parameters!B3058,[1]Printers!L:L,[1]Printers!Q:Q,,0)*I3058/10,0)*10&lt;_xlfn.XLOOKUP([1]Parameters!B3058,[1]Printers!L:L,[1]Printers!P:P,,0),ROUND(_xlfn.XLOOKUP([1]Parameters!B3058,[1]Printers!L:L,[1]Printers!Q:Q,,0)*I3058/10,0)*10,_xlfn.XLOOKUP([1]Parameters!B3058,[1]Printers!L:L,[1]Printers!P:P,,0)),"")</f>
        <v/>
      </c>
      <c r="K3058">
        <f>IF(SUM(E3058:J3058)&lt;&gt;0,VLOOKUP(A3058,[1]!T_Printers[#Data],10,FALSE)+VLOOKUP(C3058,[1]!T_Resins[#Data],10,FALSE),"")</f>
        <v>9</v>
      </c>
      <c r="L3058">
        <f>IF(SUM(E3058:J3058)&lt;&gt;0,VLOOKUP(A3058,[1]!T_Printers[#Data],11,FALSE),"")</f>
        <v>9</v>
      </c>
      <c r="M3058">
        <f>IF(SUM(E3058:J3058)&lt;&gt;0,VLOOKUP(C3058,[1]!T_Resins[#Data],8,FALSE),"")</f>
        <v>120</v>
      </c>
      <c r="N3058">
        <f>IF(_xlfn.XLOOKUP(B3058,[1]Printers!$L:$L,[1]Printers!$R:$R,0,0)&gt;0,[1]Parameters!M3058,IF(SUM(E3058:J3058)&lt;&gt;0,VLOOKUP(C3058,[1]!T_Resins[#Data],9,FALSE),""))</f>
        <v>180</v>
      </c>
      <c r="O3058" t="str">
        <f t="shared" si="47"/>
        <v>PhrozenSonicMega8K</v>
      </c>
    </row>
    <row r="3059" spans="1:15" x14ac:dyDescent="0.25">
      <c r="A3059" t="str">
        <f t="array" ref="A3059">IF(ROW()-1&gt;COUNTA([1]!T_Printers[Printers])*COUNTA([1]!T_Resins[Resins]),"",INDEX([1]!T_Printers[Printers],INT((ROW()-2)/COUNTA([1]!T_Resins[Resins])+1)))</f>
        <v>Phrozen Sonic Mega 8K</v>
      </c>
      <c r="B3059" t="str">
        <f>_xlfn.XLOOKUP(A3059,[1]!T_Printers[Printers],[1]!T_Printers[Icon link],,0)</f>
        <v>PhrozenSonicMega8K</v>
      </c>
      <c r="C3059" t="str">
        <f t="array" ref="C3059">IF(ROW()-1&gt;COUNTA([1]!T_Printers[Printers])*COUNTA([1]!T_Resins[Resins]),"",INDEX([1]!T_Resins[Resins],MOD(ROW()-2,COUNTA([1]!T_Resins[Resins]))+1))</f>
        <v>Dental Sand Pro A1-A2 (Crown LT)</v>
      </c>
      <c r="D3059">
        <f>IF(SUM(E3059:J3059)&lt;&gt;0,IF(ROW()-1&gt;COUNTA([1]!T_Printers[Printers])*COUNTA([1]!T_Resins[Resins]),"",2),"")</f>
        <v>2</v>
      </c>
      <c r="E3059" cm="1">
        <f t="array" ref="E3059">IFERROR(IF(ROW()-1&gt;COUNTA([1]!T_Printers[Printers])*COUNTA([1]!T_Resins[Resins]),"",_xlfn.IFS(ROUND(VLOOKUP(C3059,[1]!T_Resins[#Data],2,FALSE)/VLOOKUP(A3059,[1]!T_Printers[#Data],5,FALSE),1)&lt;=_xlfn.XLOOKUP(B3059,[1]Printers!L:L,[1]Printers!O:O,1,0,),ROUND(VLOOKUP(C3059,[1]!T_Resins[#Data],2,FALSE)/VLOOKUP(A3059,[1]!T_Printers[#Data],5,FALSE),1),ROUND(VLOOKUP(C3059,[1]!T_Resins[#Data],2,FALSE)/VLOOKUP(A3059,[1]!T_Printers[#Data],5,FALSE),1)&gt;_xlfn.XLOOKUP(B3059,[1]Printers!L:L,[1]Printers!O:O,1,0,),10)),"Используйте слой 100 мкм")</f>
        <v>17.8</v>
      </c>
      <c r="F3059">
        <f>IFERROR(IF(ROUND(_xlfn.XLOOKUP([1]Parameters!B3059,[1]Printers!L:L,[1]Printers!Q:Q,,0)*E3059/10,0)*10&lt;_xlfn.XLOOKUP([1]Parameters!B3059,[1]Printers!L:L,[1]Printers!P:P,,0),ROUND(_xlfn.XLOOKUP([1]Parameters!B3059,[1]Printers!L:L,[1]Printers!Q:Q,,0)*E3059/10,0)*10,_xlfn.XLOOKUP([1]Parameters!B3059,[1]Printers!L:L,[1]Printers!P:P,,0)),"")</f>
        <v>100</v>
      </c>
      <c r="G3059" cm="1">
        <f t="array" ref="G3059">IFERROR(IF(ROW()-1&gt;COUNTA([1]!T_Printers[Printers])*COUNTA([1]!T_Resins[Resins]),"",_xlfn.IFS(ROUND(VLOOKUP(C3059,[1]!T_Resins[#Data],3,FALSE)/VLOOKUP(A3059,[1]!T_Printers[#Data],5,FALSE),1)&lt;=_xlfn.XLOOKUP(B3059,[1]Printers!L:L,[1]Printers!O:O,1,0,),ROUND(VLOOKUP(C3059,[1]!T_Resins[#Data],3,FALSE)/VLOOKUP(A3059,[1]!T_Printers[#Data],5,FALSE),1),ROUND(VLOOKUP(C3059,[1]!T_Resins[#Data],3,FALSE)/VLOOKUP(A3059,[1]!T_Printers[#Data],5,FALSE),1)&gt;_xlfn.XLOOKUP(B3059,[1]Printers!L:L,[1]Printers!O:O,1,0,),10)),"")</f>
        <v>25.6</v>
      </c>
      <c r="H3059">
        <f>IFERROR(IF(ROUND(_xlfn.XLOOKUP([1]Parameters!B3059,[1]Printers!L:L,[1]Printers!Q:Q,,0)*G3059/10,0)*10&lt;_xlfn.XLOOKUP([1]Parameters!B3059,[1]Printers!L:L,[1]Printers!P:P,,0),ROUND(_xlfn.XLOOKUP([1]Parameters!B3059,[1]Printers!L:L,[1]Printers!Q:Q,,0)*G3059/10,0)*10,_xlfn.XLOOKUP([1]Parameters!B3059,[1]Printers!L:L,[1]Printers!P:P,,0)),"")</f>
        <v>100</v>
      </c>
      <c r="I3059" s="3" t="str" cm="1">
        <f t="array" ref="I3059">IFERROR(IF(ROW()-1&gt;COUNTA([1]!T_Printers[Printers])*COUNTA([1]!T_Resins[Resins]),"",_xlfn.IFS(ROUND(VLOOKUP(C3059,[1]!T_Resins[#Data],4,FALSE)/VLOOKUP(A3059,[1]!T_Printers[#Data],5,FALSE),1)&lt;=_xlfn.XLOOKUP(B3059,[1]Printers!L:L,[1]Printers!O:O,1,0,),ROUND(VLOOKUP(C3059,[1]!T_Resins[#Data],4,FALSE)/VLOOKUP(A3059,[1]!T_Printers[#Data],5,FALSE),1),ROUND(VLOOKUP(C3059,[1]!T_Resins[#Data],4,FALSE)/VLOOKUP(A3059,[1]!T_Printers[#Data],5,FALSE),1)&gt;_xlfn.XLOOKUP(B3059,[1]Printers!L:L,[1]Printers!O:O,1,0,),"")),"")</f>
        <v/>
      </c>
      <c r="J3059" t="str">
        <f>IFERROR(IF(ROUND(_xlfn.XLOOKUP([1]Parameters!B3059,[1]Printers!L:L,[1]Printers!Q:Q,,0)*I3059/10,0)*10&lt;_xlfn.XLOOKUP([1]Parameters!B3059,[1]Printers!L:L,[1]Printers!P:P,,0),ROUND(_xlfn.XLOOKUP([1]Parameters!B3059,[1]Printers!L:L,[1]Printers!Q:Q,,0)*I3059/10,0)*10,_xlfn.XLOOKUP([1]Parameters!B3059,[1]Printers!L:L,[1]Printers!P:P,,0)),"")</f>
        <v/>
      </c>
      <c r="K3059">
        <f>IF(SUM(E3059:J3059)&lt;&gt;0,VLOOKUP(A3059,[1]!T_Printers[#Data],10,FALSE)+VLOOKUP(C3059,[1]!T_Resins[#Data],10,FALSE),"")</f>
        <v>9</v>
      </c>
      <c r="L3059">
        <f>IF(SUM(E3059:J3059)&lt;&gt;0,VLOOKUP(A3059,[1]!T_Printers[#Data],11,FALSE),"")</f>
        <v>9</v>
      </c>
      <c r="M3059">
        <f>IF(SUM(E3059:J3059)&lt;&gt;0,VLOOKUP(C3059,[1]!T_Resins[#Data],8,FALSE),"")</f>
        <v>120</v>
      </c>
      <c r="N3059">
        <f>IF(_xlfn.XLOOKUP(B3059,[1]Printers!$L:$L,[1]Printers!$R:$R,0,0)&gt;0,[1]Parameters!M3059,IF(SUM(E3059:J3059)&lt;&gt;0,VLOOKUP(C3059,[1]!T_Resins[#Data],9,FALSE),""))</f>
        <v>180</v>
      </c>
      <c r="O3059" t="str">
        <f t="shared" si="47"/>
        <v>PhrozenSonicMega8K</v>
      </c>
    </row>
    <row r="3060" spans="1:15" x14ac:dyDescent="0.25">
      <c r="A3060" t="str">
        <f t="array" ref="A3060">IF(ROW()-1&gt;COUNTA([1]!T_Printers[Printers])*COUNTA([1]!T_Resins[Resins]),"",INDEX([1]!T_Printers[Printers],INT((ROW()-2)/COUNTA([1]!T_Resins[Resins])+1)))</f>
        <v>Phrozen Sonic Mega 8K</v>
      </c>
      <c r="B3060" t="str">
        <f>_xlfn.XLOOKUP(A3060,[1]!T_Printers[Printers],[1]!T_Printers[Icon link],,0)</f>
        <v>PhrozenSonicMega8K</v>
      </c>
      <c r="C3060" t="str">
        <f t="array" ref="C3060">IF(ROW()-1&gt;COUNTA([1]!T_Printers[Printers])*COUNTA([1]!T_Resins[Resins]),"",INDEX([1]!T_Resins[Resins],MOD(ROW()-2,COUNTA([1]!T_Resins[Resins]))+1))</f>
        <v>Dental Sand Pro A3 (Crown LT)</v>
      </c>
      <c r="D3060">
        <f>IF(SUM(E3060:J3060)&lt;&gt;0,IF(ROW()-1&gt;COUNTA([1]!T_Printers[Printers])*COUNTA([1]!T_Resins[Resins]),"",2),"")</f>
        <v>2</v>
      </c>
      <c r="E3060" cm="1">
        <f t="array" ref="E3060">IFERROR(IF(ROW()-1&gt;COUNTA([1]!T_Printers[Printers])*COUNTA([1]!T_Resins[Resins]),"",_xlfn.IFS(ROUND(VLOOKUP(C3060,[1]!T_Resins[#Data],2,FALSE)/VLOOKUP(A3060,[1]!T_Printers[#Data],5,FALSE),1)&lt;=_xlfn.XLOOKUP(B3060,[1]Printers!L:L,[1]Printers!O:O,1,0,),ROUND(VLOOKUP(C3060,[1]!T_Resins[#Data],2,FALSE)/VLOOKUP(A3060,[1]!T_Printers[#Data],5,FALSE),1),ROUND(VLOOKUP(C3060,[1]!T_Resins[#Data],2,FALSE)/VLOOKUP(A3060,[1]!T_Printers[#Data],5,FALSE),1)&gt;_xlfn.XLOOKUP(B3060,[1]Printers!L:L,[1]Printers!O:O,1,0,),10)),"Используйте слой 100 мкм")</f>
        <v>17.8</v>
      </c>
      <c r="F3060">
        <f>IFERROR(IF(ROUND(_xlfn.XLOOKUP([1]Parameters!B3060,[1]Printers!L:L,[1]Printers!Q:Q,,0)*E3060/10,0)*10&lt;_xlfn.XLOOKUP([1]Parameters!B3060,[1]Printers!L:L,[1]Printers!P:P,,0),ROUND(_xlfn.XLOOKUP([1]Parameters!B3060,[1]Printers!L:L,[1]Printers!Q:Q,,0)*E3060/10,0)*10,_xlfn.XLOOKUP([1]Parameters!B3060,[1]Printers!L:L,[1]Printers!P:P,,0)),"")</f>
        <v>100</v>
      </c>
      <c r="G3060" cm="1">
        <f t="array" ref="G3060">IFERROR(IF(ROW()-1&gt;COUNTA([1]!T_Printers[Printers])*COUNTA([1]!T_Resins[Resins]),"",_xlfn.IFS(ROUND(VLOOKUP(C3060,[1]!T_Resins[#Data],3,FALSE)/VLOOKUP(A3060,[1]!T_Printers[#Data],5,FALSE),1)&lt;=_xlfn.XLOOKUP(B3060,[1]Printers!L:L,[1]Printers!O:O,1,0,),ROUND(VLOOKUP(C3060,[1]!T_Resins[#Data],3,FALSE)/VLOOKUP(A3060,[1]!T_Printers[#Data],5,FALSE),1),ROUND(VLOOKUP(C3060,[1]!T_Resins[#Data],3,FALSE)/VLOOKUP(A3060,[1]!T_Printers[#Data],5,FALSE),1)&gt;_xlfn.XLOOKUP(B3060,[1]Printers!L:L,[1]Printers!O:O,1,0,),10)),"")</f>
        <v>25.6</v>
      </c>
      <c r="H3060">
        <f>IFERROR(IF(ROUND(_xlfn.XLOOKUP([1]Parameters!B3060,[1]Printers!L:L,[1]Printers!Q:Q,,0)*G3060/10,0)*10&lt;_xlfn.XLOOKUP([1]Parameters!B3060,[1]Printers!L:L,[1]Printers!P:P,,0),ROUND(_xlfn.XLOOKUP([1]Parameters!B3060,[1]Printers!L:L,[1]Printers!Q:Q,,0)*G3060/10,0)*10,_xlfn.XLOOKUP([1]Parameters!B3060,[1]Printers!L:L,[1]Printers!P:P,,0)),"")</f>
        <v>100</v>
      </c>
      <c r="I3060" s="3" t="str" cm="1">
        <f t="array" ref="I3060">IFERROR(IF(ROW()-1&gt;COUNTA([1]!T_Printers[Printers])*COUNTA([1]!T_Resins[Resins]),"",_xlfn.IFS(ROUND(VLOOKUP(C3060,[1]!T_Resins[#Data],4,FALSE)/VLOOKUP(A3060,[1]!T_Printers[#Data],5,FALSE),1)&lt;=_xlfn.XLOOKUP(B3060,[1]Printers!L:L,[1]Printers!O:O,1,0,),ROUND(VLOOKUP(C3060,[1]!T_Resins[#Data],4,FALSE)/VLOOKUP(A3060,[1]!T_Printers[#Data],5,FALSE),1),ROUND(VLOOKUP(C3060,[1]!T_Resins[#Data],4,FALSE)/VLOOKUP(A3060,[1]!T_Printers[#Data],5,FALSE),1)&gt;_xlfn.XLOOKUP(B3060,[1]Printers!L:L,[1]Printers!O:O,1,0,),"")),"")</f>
        <v/>
      </c>
      <c r="J3060" t="str">
        <f>IFERROR(IF(ROUND(_xlfn.XLOOKUP([1]Parameters!B3060,[1]Printers!L:L,[1]Printers!Q:Q,,0)*I3060/10,0)*10&lt;_xlfn.XLOOKUP([1]Parameters!B3060,[1]Printers!L:L,[1]Printers!P:P,,0),ROUND(_xlfn.XLOOKUP([1]Parameters!B3060,[1]Printers!L:L,[1]Printers!Q:Q,,0)*I3060/10,0)*10,_xlfn.XLOOKUP([1]Parameters!B3060,[1]Printers!L:L,[1]Printers!P:P,,0)),"")</f>
        <v/>
      </c>
      <c r="K3060">
        <f>IF(SUM(E3060:J3060)&lt;&gt;0,VLOOKUP(A3060,[1]!T_Printers[#Data],10,FALSE)+VLOOKUP(C3060,[1]!T_Resins[#Data],10,FALSE),"")</f>
        <v>9</v>
      </c>
      <c r="L3060">
        <f>IF(SUM(E3060:J3060)&lt;&gt;0,VLOOKUP(A3060,[1]!T_Printers[#Data],11,FALSE),"")</f>
        <v>9</v>
      </c>
      <c r="M3060">
        <f>IF(SUM(E3060:J3060)&lt;&gt;0,VLOOKUP(C3060,[1]!T_Resins[#Data],8,FALSE),"")</f>
        <v>120</v>
      </c>
      <c r="N3060">
        <f>IF(_xlfn.XLOOKUP(B3060,[1]Printers!$L:$L,[1]Printers!$R:$R,0,0)&gt;0,[1]Parameters!M3060,IF(SUM(E3060:J3060)&lt;&gt;0,VLOOKUP(C3060,[1]!T_Resins[#Data],9,FALSE),""))</f>
        <v>180</v>
      </c>
      <c r="O3060" t="str">
        <f t="shared" si="47"/>
        <v>PhrozenSonicMega8K</v>
      </c>
    </row>
    <row r="3061" spans="1:15" x14ac:dyDescent="0.25">
      <c r="A3061" t="str">
        <f t="array" ref="A3061">IF(ROW()-1&gt;COUNTA([1]!T_Printers[Printers])*COUNTA([1]!T_Resins[Resins]),"",INDEX([1]!T_Printers[Printers],INT((ROW()-2)/COUNTA([1]!T_Resins[Resins])+1)))</f>
        <v>Phrozen Sonic Mega 8K</v>
      </c>
      <c r="B3061" t="str">
        <f>_xlfn.XLOOKUP(A3061,[1]!T_Printers[Printers],[1]!T_Printers[Icon link],,0)</f>
        <v>PhrozenSonicMega8K</v>
      </c>
      <c r="C3061" t="str">
        <f t="array" ref="C3061">IF(ROW()-1&gt;COUNTA([1]!T_Printers[Printers])*COUNTA([1]!T_Resins[Resins]),"",INDEX([1]!T_Resins[Resins],MOD(ROW()-2,COUNTA([1]!T_Resins[Resins]))+1))</f>
        <v>Dental Splint Soft</v>
      </c>
      <c r="D3061">
        <f>IF(SUM(E3061:J3061)&lt;&gt;0,IF(ROW()-1&gt;COUNTA([1]!T_Printers[Printers])*COUNTA([1]!T_Resins[Resins]),"",2),"")</f>
        <v>2</v>
      </c>
      <c r="E3061" cm="1">
        <f t="array" ref="E3061">IFERROR(IF(ROW()-1&gt;COUNTA([1]!T_Printers[Printers])*COUNTA([1]!T_Resins[Resins]),"",_xlfn.IFS(ROUND(VLOOKUP(C3061,[1]!T_Resins[#Data],2,FALSE)/VLOOKUP(A3061,[1]!T_Printers[#Data],5,FALSE),1)&lt;=_xlfn.XLOOKUP(B3061,[1]Printers!L:L,[1]Printers!O:O,1,0,),ROUND(VLOOKUP(C3061,[1]!T_Resins[#Data],2,FALSE)/VLOOKUP(A3061,[1]!T_Printers[#Data],5,FALSE),1),ROUND(VLOOKUP(C3061,[1]!T_Resins[#Data],2,FALSE)/VLOOKUP(A3061,[1]!T_Printers[#Data],5,FALSE),1)&gt;_xlfn.XLOOKUP(B3061,[1]Printers!L:L,[1]Printers!O:O,1,0,),10)),"Используйте слой 100 мкм")</f>
        <v>11.9</v>
      </c>
      <c r="F3061">
        <f>IFERROR(IF(ROUND(_xlfn.XLOOKUP([1]Parameters!B3061,[1]Printers!L:L,[1]Printers!Q:Q,,0)*E3061/10,0)*10&lt;_xlfn.XLOOKUP([1]Parameters!B3061,[1]Printers!L:L,[1]Printers!P:P,,0),ROUND(_xlfn.XLOOKUP([1]Parameters!B3061,[1]Printers!L:L,[1]Printers!Q:Q,,0)*E3061/10,0)*10,_xlfn.XLOOKUP([1]Parameters!B3061,[1]Printers!L:L,[1]Printers!P:P,,0)),"")</f>
        <v>100</v>
      </c>
      <c r="G3061" cm="1">
        <f t="array" ref="G3061">IFERROR(IF(ROW()-1&gt;COUNTA([1]!T_Printers[Printers])*COUNTA([1]!T_Resins[Resins]),"",_xlfn.IFS(ROUND(VLOOKUP(C3061,[1]!T_Resins[#Data],3,FALSE)/VLOOKUP(A3061,[1]!T_Printers[#Data],5,FALSE),1)&lt;=_xlfn.XLOOKUP(B3061,[1]Printers!L:L,[1]Printers!O:O,1,0,),ROUND(VLOOKUP(C3061,[1]!T_Resins[#Data],3,FALSE)/VLOOKUP(A3061,[1]!T_Printers[#Data],5,FALSE),1),ROUND(VLOOKUP(C3061,[1]!T_Resins[#Data],3,FALSE)/VLOOKUP(A3061,[1]!T_Printers[#Data],5,FALSE),1)&gt;_xlfn.XLOOKUP(B3061,[1]Printers!L:L,[1]Printers!O:O,1,0,),10)),"")</f>
        <v>15.5</v>
      </c>
      <c r="H3061">
        <f>IFERROR(IF(ROUND(_xlfn.XLOOKUP([1]Parameters!B3061,[1]Printers!L:L,[1]Printers!Q:Q,,0)*G3061/10,0)*10&lt;_xlfn.XLOOKUP([1]Parameters!B3061,[1]Printers!L:L,[1]Printers!P:P,,0),ROUND(_xlfn.XLOOKUP([1]Parameters!B3061,[1]Printers!L:L,[1]Printers!Q:Q,,0)*G3061/10,0)*10,_xlfn.XLOOKUP([1]Parameters!B3061,[1]Printers!L:L,[1]Printers!P:P,,0)),"")</f>
        <v>100</v>
      </c>
      <c r="I3061" s="3" t="str" cm="1">
        <f t="array" ref="I3061">IFERROR(IF(ROW()-1&gt;COUNTA([1]!T_Printers[Printers])*COUNTA([1]!T_Resins[Resins]),"",_xlfn.IFS(ROUND(VLOOKUP(C3061,[1]!T_Resins[#Data],4,FALSE)/VLOOKUP(A3061,[1]!T_Printers[#Data],5,FALSE),1)&lt;=_xlfn.XLOOKUP(B3061,[1]Printers!L:L,[1]Printers!O:O,1,0,),ROUND(VLOOKUP(C3061,[1]!T_Resins[#Data],4,FALSE)/VLOOKUP(A3061,[1]!T_Printers[#Data],5,FALSE),1),ROUND(VLOOKUP(C3061,[1]!T_Resins[#Data],4,FALSE)/VLOOKUP(A3061,[1]!T_Printers[#Data],5,FALSE),1)&gt;_xlfn.XLOOKUP(B3061,[1]Printers!L:L,[1]Printers!O:O,1,0,),"")),"")</f>
        <v/>
      </c>
      <c r="J3061" t="str">
        <f>IFERROR(IF(ROUND(_xlfn.XLOOKUP([1]Parameters!B3061,[1]Printers!L:L,[1]Printers!Q:Q,,0)*I3061/10,0)*10&lt;_xlfn.XLOOKUP([1]Parameters!B3061,[1]Printers!L:L,[1]Printers!P:P,,0),ROUND(_xlfn.XLOOKUP([1]Parameters!B3061,[1]Printers!L:L,[1]Printers!Q:Q,,0)*I3061/10,0)*10,_xlfn.XLOOKUP([1]Parameters!B3061,[1]Printers!L:L,[1]Printers!P:P,,0)),"")</f>
        <v/>
      </c>
      <c r="K3061">
        <f>IF(SUM(E3061:J3061)&lt;&gt;0,VLOOKUP(A3061,[1]!T_Printers[#Data],10,FALSE)+VLOOKUP(C3061,[1]!T_Resins[#Data],10,FALSE),"")</f>
        <v>8</v>
      </c>
      <c r="L3061">
        <f>IF(SUM(E3061:J3061)&lt;&gt;0,VLOOKUP(A3061,[1]!T_Printers[#Data],11,FALSE),"")</f>
        <v>9</v>
      </c>
      <c r="M3061">
        <f>IF(SUM(E3061:J3061)&lt;&gt;0,VLOOKUP(C3061,[1]!T_Resins[#Data],8,FALSE),"")</f>
        <v>60</v>
      </c>
      <c r="N3061">
        <f>IF(_xlfn.XLOOKUP(B3061,[1]Printers!$L:$L,[1]Printers!$R:$R,0,0)&gt;0,[1]Parameters!M3061,IF(SUM(E3061:J3061)&lt;&gt;0,VLOOKUP(C3061,[1]!T_Resins[#Data],9,FALSE),""))</f>
        <v>60</v>
      </c>
      <c r="O3061" t="str">
        <f t="shared" si="47"/>
        <v>PhrozenSonicMega8K</v>
      </c>
    </row>
    <row r="3062" spans="1:15" x14ac:dyDescent="0.25">
      <c r="A3062" t="str">
        <f t="array" ref="A3062">IF(ROW()-1&gt;COUNTA([1]!T_Printers[Printers])*COUNTA([1]!T_Resins[Resins]),"",INDEX([1]!T_Printers[Printers],INT((ROW()-2)/COUNTA([1]!T_Resins[Resins])+1)))</f>
        <v>Phrozen Sonic Mega 8K</v>
      </c>
      <c r="B3062" t="str">
        <f>_xlfn.XLOOKUP(A3062,[1]!T_Printers[Printers],[1]!T_Printers[Icon link],,0)</f>
        <v>PhrozenSonicMega8K</v>
      </c>
      <c r="C3062" t="str">
        <f t="array" ref="C3062">IF(ROW()-1&gt;COUNTA([1]!T_Printers[Printers])*COUNTA([1]!T_Resins[Resins]),"",INDEX([1]!T_Resins[Resins],MOD(ROW()-2,COUNTA([1]!T_Resins[Resins]))+1))</f>
        <v>Dental Tray</v>
      </c>
      <c r="D3062">
        <f>IF(SUM(E3062:J3062)&lt;&gt;0,IF(ROW()-1&gt;COUNTA([1]!T_Printers[Printers])*COUNTA([1]!T_Resins[Resins]),"",2),"")</f>
        <v>2</v>
      </c>
      <c r="E3062" t="str" cm="1">
        <f t="array" ref="E3062">IFERROR(IF(ROW()-1&gt;COUNTA([1]!T_Printers[Printers])*COUNTA([1]!T_Resins[Resins]),"",_xlfn.IFS(ROUND(VLOOKUP(C3062,[1]!T_Resins[#Data],2,FALSE)/VLOOKUP(A3062,[1]!T_Printers[#Data],5,FALSE),1)&lt;=_xlfn.XLOOKUP(B3062,[1]Printers!L:L,[1]Printers!O:O,1,0,),ROUND(VLOOKUP(C3062,[1]!T_Resins[#Data],2,FALSE)/VLOOKUP(A3062,[1]!T_Printers[#Data],5,FALSE),1),ROUND(VLOOKUP(C3062,[1]!T_Resins[#Data],2,FALSE)/VLOOKUP(A3062,[1]!T_Printers[#Data],5,FALSE),1)&gt;_xlfn.XLOOKUP(B3062,[1]Printers!L:L,[1]Printers!O:O,1,0,),10)),"Используйте слой 100 мкм")</f>
        <v>Используйте слой 100 мкм</v>
      </c>
      <c r="F3062" t="str">
        <f>IFERROR(IF(ROUND(_xlfn.XLOOKUP([1]Parameters!B3062,[1]Printers!L:L,[1]Printers!Q:Q,,0)*E3062/10,0)*10&lt;_xlfn.XLOOKUP([1]Parameters!B3062,[1]Printers!L:L,[1]Printers!P:P,,0),ROUND(_xlfn.XLOOKUP([1]Parameters!B3062,[1]Printers!L:L,[1]Printers!Q:Q,,0)*E3062/10,0)*10,_xlfn.XLOOKUP([1]Parameters!B3062,[1]Printers!L:L,[1]Printers!P:P,,0)),"")</f>
        <v/>
      </c>
      <c r="G3062" cm="1">
        <f t="array" ref="G3062">IFERROR(IF(ROW()-1&gt;COUNTA([1]!T_Printers[Printers])*COUNTA([1]!T_Resins[Resins]),"",_xlfn.IFS(ROUND(VLOOKUP(C3062,[1]!T_Resins[#Data],3,FALSE)/VLOOKUP(A3062,[1]!T_Printers[#Data],5,FALSE),1)&lt;=_xlfn.XLOOKUP(B3062,[1]Printers!L:L,[1]Printers!O:O,1,0,),ROUND(VLOOKUP(C3062,[1]!T_Resins[#Data],3,FALSE)/VLOOKUP(A3062,[1]!T_Printers[#Data],5,FALSE),1),ROUND(VLOOKUP(C3062,[1]!T_Resins[#Data],3,FALSE)/VLOOKUP(A3062,[1]!T_Printers[#Data],5,FALSE),1)&gt;_xlfn.XLOOKUP(B3062,[1]Printers!L:L,[1]Printers!O:O,1,0,),10)),"")</f>
        <v>9.5</v>
      </c>
      <c r="H3062">
        <f>IFERROR(IF(ROUND(_xlfn.XLOOKUP([1]Parameters!B3062,[1]Printers!L:L,[1]Printers!Q:Q,,0)*G3062/10,0)*10&lt;_xlfn.XLOOKUP([1]Parameters!B3062,[1]Printers!L:L,[1]Printers!P:P,,0),ROUND(_xlfn.XLOOKUP([1]Parameters!B3062,[1]Printers!L:L,[1]Printers!Q:Q,,0)*G3062/10,0)*10,_xlfn.XLOOKUP([1]Parameters!B3062,[1]Printers!L:L,[1]Printers!P:P,,0)),"")</f>
        <v>90</v>
      </c>
      <c r="I3062" s="3" cm="1">
        <f t="array" ref="I3062">IFERROR(IF(ROW()-1&gt;COUNTA([1]!T_Printers[Printers])*COUNTA([1]!T_Resins[Resins]),"",_xlfn.IFS(ROUND(VLOOKUP(C3062,[1]!T_Resins[#Data],4,FALSE)/VLOOKUP(A3062,[1]!T_Printers[#Data],5,FALSE),1)&lt;=_xlfn.XLOOKUP(B3062,[1]Printers!L:L,[1]Printers!O:O,1,0,),ROUND(VLOOKUP(C3062,[1]!T_Resins[#Data],4,FALSE)/VLOOKUP(A3062,[1]!T_Printers[#Data],5,FALSE),1),ROUND(VLOOKUP(C3062,[1]!T_Resins[#Data],4,FALSE)/VLOOKUP(A3062,[1]!T_Printers[#Data],5,FALSE),1)&gt;_xlfn.XLOOKUP(B3062,[1]Printers!L:L,[1]Printers!O:O,1,0,),"")),"")</f>
        <v>11.9</v>
      </c>
      <c r="J3062">
        <f>IFERROR(IF(ROUND(_xlfn.XLOOKUP([1]Parameters!B3062,[1]Printers!L:L,[1]Printers!Q:Q,,0)*I3062/10,0)*10&lt;_xlfn.XLOOKUP([1]Parameters!B3062,[1]Printers!L:L,[1]Printers!P:P,,0),ROUND(_xlfn.XLOOKUP([1]Parameters!B3062,[1]Printers!L:L,[1]Printers!Q:Q,,0)*I3062/10,0)*10,_xlfn.XLOOKUP([1]Parameters!B3062,[1]Printers!L:L,[1]Printers!P:P,,0)),"")</f>
        <v>100</v>
      </c>
      <c r="K3062">
        <f>IF(SUM(E3062:J3062)&lt;&gt;0,VLOOKUP(A3062,[1]!T_Printers[#Data],10,FALSE)+VLOOKUP(C3062,[1]!T_Resins[#Data],10,FALSE),"")</f>
        <v>8</v>
      </c>
      <c r="L3062">
        <f>IF(SUM(E3062:J3062)&lt;&gt;0,VLOOKUP(A3062,[1]!T_Printers[#Data],11,FALSE),"")</f>
        <v>9</v>
      </c>
      <c r="M3062">
        <f>IF(SUM(E3062:J3062)&lt;&gt;0,VLOOKUP(C3062,[1]!T_Resins[#Data],8,FALSE),"")</f>
        <v>120</v>
      </c>
      <c r="N3062">
        <f>IF(_xlfn.XLOOKUP(B3062,[1]Printers!$L:$L,[1]Printers!$R:$R,0,0)&gt;0,[1]Parameters!M3062,IF(SUM(E3062:J3062)&lt;&gt;0,VLOOKUP(C3062,[1]!T_Resins[#Data],9,FALSE),""))</f>
        <v>180</v>
      </c>
      <c r="O3062" t="str">
        <f t="shared" si="47"/>
        <v>PhrozenSonicMega8K</v>
      </c>
    </row>
    <row r="3063" spans="1:15" x14ac:dyDescent="0.25">
      <c r="A3063" t="str">
        <f t="array" ref="A3063">IF(ROW()-1&gt;COUNTA([1]!T_Printers[Printers])*COUNTA([1]!T_Resins[Resins]),"",INDEX([1]!T_Printers[Printers],INT((ROW()-2)/COUNTA([1]!T_Resins[Resins])+1)))</f>
        <v>Phrozen Sonic Mega 8K</v>
      </c>
      <c r="B3063" t="str">
        <f>_xlfn.XLOOKUP(A3063,[1]!T_Printers[Printers],[1]!T_Printers[Icon link],,0)</f>
        <v>PhrozenSonicMega8K</v>
      </c>
      <c r="C3063" t="str">
        <f t="array" ref="C3063">IF(ROW()-1&gt;COUNTA([1]!T_Printers[Printers])*COUNTA([1]!T_Resins[Resins]),"",INDEX([1]!T_Resins[Resins],MOD(ROW()-2,COUNTA([1]!T_Resins[Resins]))+1))</f>
        <v>Dental Yellow Clear</v>
      </c>
      <c r="D3063">
        <f>IF(SUM(E3063:J3063)&lt;&gt;0,IF(ROW()-1&gt;COUNTA([1]!T_Printers[Printers])*COUNTA([1]!T_Resins[Resins]),"",2),"")</f>
        <v>2</v>
      </c>
      <c r="E3063" cm="1">
        <f t="array" ref="E3063">IFERROR(IF(ROW()-1&gt;COUNTA([1]!T_Printers[Printers])*COUNTA([1]!T_Resins[Resins]),"",_xlfn.IFS(ROUND(VLOOKUP(C3063,[1]!T_Resins[#Data],2,FALSE)/VLOOKUP(A3063,[1]!T_Printers[#Data],5,FALSE),1)&lt;=_xlfn.XLOOKUP(B3063,[1]Printers!L:L,[1]Printers!O:O,1,0,),ROUND(VLOOKUP(C3063,[1]!T_Resins[#Data],2,FALSE)/VLOOKUP(A3063,[1]!T_Printers[#Data],5,FALSE),1),ROUND(VLOOKUP(C3063,[1]!T_Resins[#Data],2,FALSE)/VLOOKUP(A3063,[1]!T_Printers[#Data],5,FALSE),1)&gt;_xlfn.XLOOKUP(B3063,[1]Printers!L:L,[1]Printers!O:O,1,0,),10)),"Используйте слой 100 мкм")</f>
        <v>4.2</v>
      </c>
      <c r="F3063">
        <f>IFERROR(IF(ROUND(_xlfn.XLOOKUP([1]Parameters!B3063,[1]Printers!L:L,[1]Printers!Q:Q,,0)*E3063/10,0)*10&lt;_xlfn.XLOOKUP([1]Parameters!B3063,[1]Printers!L:L,[1]Printers!P:P,,0),ROUND(_xlfn.XLOOKUP([1]Parameters!B3063,[1]Printers!L:L,[1]Printers!Q:Q,,0)*E3063/10,0)*10,_xlfn.XLOOKUP([1]Parameters!B3063,[1]Printers!L:L,[1]Printers!P:P,,0)),"")</f>
        <v>40</v>
      </c>
      <c r="G3063" cm="1">
        <f t="array" ref="G3063">IFERROR(IF(ROW()-1&gt;COUNTA([1]!T_Printers[Printers])*COUNTA([1]!T_Resins[Resins]),"",_xlfn.IFS(ROUND(VLOOKUP(C3063,[1]!T_Resins[#Data],3,FALSE)/VLOOKUP(A3063,[1]!T_Printers[#Data],5,FALSE),1)&lt;=_xlfn.XLOOKUP(B3063,[1]Printers!L:L,[1]Printers!O:O,1,0,),ROUND(VLOOKUP(C3063,[1]!T_Resins[#Data],3,FALSE)/VLOOKUP(A3063,[1]!T_Printers[#Data],5,FALSE),1),ROUND(VLOOKUP(C3063,[1]!T_Resins[#Data],3,FALSE)/VLOOKUP(A3063,[1]!T_Printers[#Data],5,FALSE),1)&gt;_xlfn.XLOOKUP(B3063,[1]Printers!L:L,[1]Printers!O:O,1,0,),10)),"")</f>
        <v>5.4</v>
      </c>
      <c r="H3063">
        <f>IFERROR(IF(ROUND(_xlfn.XLOOKUP([1]Parameters!B3063,[1]Printers!L:L,[1]Printers!Q:Q,,0)*G3063/10,0)*10&lt;_xlfn.XLOOKUP([1]Parameters!B3063,[1]Printers!L:L,[1]Printers!P:P,,0),ROUND(_xlfn.XLOOKUP([1]Parameters!B3063,[1]Printers!L:L,[1]Printers!Q:Q,,0)*G3063/10,0)*10,_xlfn.XLOOKUP([1]Parameters!B3063,[1]Printers!L:L,[1]Printers!P:P,,0)),"")</f>
        <v>50</v>
      </c>
      <c r="I3063" s="3" t="str" cm="1">
        <f t="array" ref="I3063">IFERROR(IF(ROW()-1&gt;COUNTA([1]!T_Printers[Printers])*COUNTA([1]!T_Resins[Resins]),"",_xlfn.IFS(ROUND(VLOOKUP(C3063,[1]!T_Resins[#Data],4,FALSE)/VLOOKUP(A3063,[1]!T_Printers[#Data],5,FALSE),1)&lt;=_xlfn.XLOOKUP(B3063,[1]Printers!L:L,[1]Printers!O:O,1,0,),ROUND(VLOOKUP(C3063,[1]!T_Resins[#Data],4,FALSE)/VLOOKUP(A3063,[1]!T_Printers[#Data],5,FALSE),1),ROUND(VLOOKUP(C3063,[1]!T_Resins[#Data],4,FALSE)/VLOOKUP(A3063,[1]!T_Printers[#Data],5,FALSE),1)&gt;_xlfn.XLOOKUP(B3063,[1]Printers!L:L,[1]Printers!O:O,1,0,),"")),"")</f>
        <v/>
      </c>
      <c r="J3063" t="str">
        <f>IFERROR(IF(ROUND(_xlfn.XLOOKUP([1]Parameters!B3063,[1]Printers!L:L,[1]Printers!Q:Q,,0)*I3063/10,0)*10&lt;_xlfn.XLOOKUP([1]Parameters!B3063,[1]Printers!L:L,[1]Printers!P:P,,0),ROUND(_xlfn.XLOOKUP([1]Parameters!B3063,[1]Printers!L:L,[1]Printers!Q:Q,,0)*I3063/10,0)*10,_xlfn.XLOOKUP([1]Parameters!B3063,[1]Printers!L:L,[1]Printers!P:P,,0)),"")</f>
        <v/>
      </c>
      <c r="K3063">
        <f>IF(SUM(E3063:J3063)&lt;&gt;0,VLOOKUP(A3063,[1]!T_Printers[#Data],10,FALSE)+VLOOKUP(C3063,[1]!T_Resins[#Data],10,FALSE),"")</f>
        <v>8</v>
      </c>
      <c r="L3063">
        <f>IF(SUM(E3063:J3063)&lt;&gt;0,VLOOKUP(A3063,[1]!T_Printers[#Data],11,FALSE),"")</f>
        <v>9</v>
      </c>
      <c r="M3063">
        <f>IF(SUM(E3063:J3063)&lt;&gt;0,VLOOKUP(C3063,[1]!T_Resins[#Data],8,FALSE),"")</f>
        <v>120</v>
      </c>
      <c r="N3063">
        <f>IF(_xlfn.XLOOKUP(B3063,[1]Printers!$L:$L,[1]Printers!$R:$R,0,0)&gt;0,[1]Parameters!M3063,IF(SUM(E3063:J3063)&lt;&gt;0,VLOOKUP(C3063,[1]!T_Resins[#Data],9,FALSE),""))</f>
        <v>180</v>
      </c>
      <c r="O3063" t="str">
        <f t="shared" si="47"/>
        <v>PhrozenSonicMega8K</v>
      </c>
    </row>
    <row r="3064" spans="1:15" x14ac:dyDescent="0.25">
      <c r="A3064" t="str">
        <f t="array" ref="A3064">IF(ROW()-1&gt;COUNTA([1]!T_Printers[Printers])*COUNTA([1]!T_Resins[Resins]),"",INDEX([1]!T_Printers[Printers],INT((ROW()-2)/COUNTA([1]!T_Resins[Resins])+1)))</f>
        <v>Phrozen Sonic Mega 8K</v>
      </c>
      <c r="B3064" t="str">
        <f>_xlfn.XLOOKUP(A3064,[1]!T_Printers[Printers],[1]!T_Printers[Icon link],,0)</f>
        <v>PhrozenSonicMega8K</v>
      </c>
      <c r="C3064" t="str">
        <f t="array" ref="C3064">IF(ROW()-1&gt;COUNTA([1]!T_Printers[Printers])*COUNTA([1]!T_Resins[Resins]),"",INDEX([1]!T_Resins[Resins],MOD(ROW()-2,COUNTA([1]!T_Resins[Resins]))+1))</f>
        <v>Dental Yellow Clear PRO</v>
      </c>
      <c r="D3064">
        <f>IF(SUM(E3064:J3064)&lt;&gt;0,IF(ROW()-1&gt;COUNTA([1]!T_Printers[Printers])*COUNTA([1]!T_Resins[Resins]),"",2),"")</f>
        <v>2</v>
      </c>
      <c r="E3064" cm="1">
        <f t="array" ref="E3064">IFERROR(IF(ROW()-1&gt;COUNTA([1]!T_Printers[Printers])*COUNTA([1]!T_Resins[Resins]),"",_xlfn.IFS(ROUND(VLOOKUP(C3064,[1]!T_Resins[#Data],2,FALSE)/VLOOKUP(A3064,[1]!T_Printers[#Data],5,FALSE),1)&lt;=_xlfn.XLOOKUP(B3064,[1]Printers!L:L,[1]Printers!O:O,1,0,),ROUND(VLOOKUP(C3064,[1]!T_Resins[#Data],2,FALSE)/VLOOKUP(A3064,[1]!T_Printers[#Data],5,FALSE),1),ROUND(VLOOKUP(C3064,[1]!T_Resins[#Data],2,FALSE)/VLOOKUP(A3064,[1]!T_Printers[#Data],5,FALSE),1)&gt;_xlfn.XLOOKUP(B3064,[1]Printers!L:L,[1]Printers!O:O,1,0,),10)),"Используйте слой 100 мкм")</f>
        <v>10.8</v>
      </c>
      <c r="F3064">
        <f>IFERROR(IF(ROUND(_xlfn.XLOOKUP([1]Parameters!B3064,[1]Printers!L:L,[1]Printers!Q:Q,,0)*E3064/10,0)*10&lt;_xlfn.XLOOKUP([1]Parameters!B3064,[1]Printers!L:L,[1]Printers!P:P,,0),ROUND(_xlfn.XLOOKUP([1]Parameters!B3064,[1]Printers!L:L,[1]Printers!Q:Q,,0)*E3064/10,0)*10,_xlfn.XLOOKUP([1]Parameters!B3064,[1]Printers!L:L,[1]Printers!P:P,,0)),"")</f>
        <v>100</v>
      </c>
      <c r="G3064" cm="1">
        <f t="array" ref="G3064">IFERROR(IF(ROW()-1&gt;COUNTA([1]!T_Printers[Printers])*COUNTA([1]!T_Resins[Resins]),"",_xlfn.IFS(ROUND(VLOOKUP(C3064,[1]!T_Resins[#Data],3,FALSE)/VLOOKUP(A3064,[1]!T_Printers[#Data],5,FALSE),1)&lt;=_xlfn.XLOOKUP(B3064,[1]Printers!L:L,[1]Printers!O:O,1,0,),ROUND(VLOOKUP(C3064,[1]!T_Resins[#Data],3,FALSE)/VLOOKUP(A3064,[1]!T_Printers[#Data],5,FALSE),1),ROUND(VLOOKUP(C3064,[1]!T_Resins[#Data],3,FALSE)/VLOOKUP(A3064,[1]!T_Printers[#Data],5,FALSE),1)&gt;_xlfn.XLOOKUP(B3064,[1]Printers!L:L,[1]Printers!O:O,1,0,),10)),"")</f>
        <v>13.9</v>
      </c>
      <c r="H3064">
        <f>IFERROR(IF(ROUND(_xlfn.XLOOKUP([1]Parameters!B3064,[1]Printers!L:L,[1]Printers!Q:Q,,0)*G3064/10,0)*10&lt;_xlfn.XLOOKUP([1]Parameters!B3064,[1]Printers!L:L,[1]Printers!P:P,,0),ROUND(_xlfn.XLOOKUP([1]Parameters!B3064,[1]Printers!L:L,[1]Printers!Q:Q,,0)*G3064/10,0)*10,_xlfn.XLOOKUP([1]Parameters!B3064,[1]Printers!L:L,[1]Printers!P:P,,0)),"")</f>
        <v>100</v>
      </c>
      <c r="I3064" s="3" t="str" cm="1">
        <f t="array" ref="I3064">IFERROR(IF(ROW()-1&gt;COUNTA([1]!T_Printers[Printers])*COUNTA([1]!T_Resins[Resins]),"",_xlfn.IFS(ROUND(VLOOKUP(C3064,[1]!T_Resins[#Data],4,FALSE)/VLOOKUP(A3064,[1]!T_Printers[#Data],5,FALSE),1)&lt;=_xlfn.XLOOKUP(B3064,[1]Printers!L:L,[1]Printers!O:O,1,0,),ROUND(VLOOKUP(C3064,[1]!T_Resins[#Data],4,FALSE)/VLOOKUP(A3064,[1]!T_Printers[#Data],5,FALSE),1),ROUND(VLOOKUP(C3064,[1]!T_Resins[#Data],4,FALSE)/VLOOKUP(A3064,[1]!T_Printers[#Data],5,FALSE),1)&gt;_xlfn.XLOOKUP(B3064,[1]Printers!L:L,[1]Printers!O:O,1,0,),"")),"")</f>
        <v/>
      </c>
      <c r="J3064" t="str">
        <f>IFERROR(IF(ROUND(_xlfn.XLOOKUP([1]Parameters!B3064,[1]Printers!L:L,[1]Printers!Q:Q,,0)*I3064/10,0)*10&lt;_xlfn.XLOOKUP([1]Parameters!B3064,[1]Printers!L:L,[1]Printers!P:P,,0),ROUND(_xlfn.XLOOKUP([1]Parameters!B3064,[1]Printers!L:L,[1]Printers!Q:Q,,0)*I3064/10,0)*10,_xlfn.XLOOKUP([1]Parameters!B3064,[1]Printers!L:L,[1]Printers!P:P,,0)),"")</f>
        <v/>
      </c>
      <c r="K3064">
        <f>IF(SUM(E3064:J3064)&lt;&gt;0,VLOOKUP(A3064,[1]!T_Printers[#Data],10,FALSE)+VLOOKUP(C3064,[1]!T_Resins[#Data],10,FALSE),"")</f>
        <v>8</v>
      </c>
      <c r="L3064">
        <f>IF(SUM(E3064:J3064)&lt;&gt;0,VLOOKUP(A3064,[1]!T_Printers[#Data],11,FALSE),"")</f>
        <v>9</v>
      </c>
      <c r="M3064">
        <f>IF(SUM(E3064:J3064)&lt;&gt;0,VLOOKUP(C3064,[1]!T_Resins[#Data],8,FALSE),"")</f>
        <v>120</v>
      </c>
      <c r="N3064">
        <f>IF(_xlfn.XLOOKUP(B3064,[1]Printers!$L:$L,[1]Printers!$R:$R,0,0)&gt;0,[1]Parameters!M3064,IF(SUM(E3064:J3064)&lt;&gt;0,VLOOKUP(C3064,[1]!T_Resins[#Data],9,FALSE),""))</f>
        <v>180</v>
      </c>
      <c r="O3064" t="str">
        <f t="shared" si="47"/>
        <v>PhrozenSonicMega8K</v>
      </c>
    </row>
    <row r="3065" spans="1:15" x14ac:dyDescent="0.25">
      <c r="A3065" t="str">
        <f t="array" ref="A3065">IF(ROW()-1&gt;COUNTA([1]!T_Printers[Printers])*COUNTA([1]!T_Resins[Resins]),"",INDEX([1]!T_Printers[Printers],INT((ROW()-2)/COUNTA([1]!T_Resins[Resins])+1)))</f>
        <v>Phrozen Sonic Mega 8K</v>
      </c>
      <c r="B3065" t="str">
        <f>_xlfn.XLOOKUP(A3065,[1]!T_Printers[Printers],[1]!T_Printers[Icon link],,0)</f>
        <v>PhrozenSonicMega8K</v>
      </c>
      <c r="C3065" t="str">
        <f t="array" ref="C3065">IF(ROW()-1&gt;COUNTA([1]!T_Printers[Printers])*COUNTA([1]!T_Resins[Resins]),"",INDEX([1]!T_Resins[Resins],MOD(ROW()-2,COUNTA([1]!T_Resins[Resins]))+1))</f>
        <v>Industrial ABS Black</v>
      </c>
      <c r="D3065">
        <f>IF(SUM(E3065:J3065)&lt;&gt;0,IF(ROW()-1&gt;COUNTA([1]!T_Printers[Printers])*COUNTA([1]!T_Resins[Resins]),"",2),"")</f>
        <v>2</v>
      </c>
      <c r="E3065" cm="1">
        <f t="array" ref="E3065">IFERROR(IF(ROW()-1&gt;COUNTA([1]!T_Printers[Printers])*COUNTA([1]!T_Resins[Resins]),"",_xlfn.IFS(ROUND(VLOOKUP(C3065,[1]!T_Resins[#Data],2,FALSE)/VLOOKUP(A3065,[1]!T_Printers[#Data],5,FALSE),1)&lt;=_xlfn.XLOOKUP(B3065,[1]Printers!L:L,[1]Printers!O:O,1,0,),ROUND(VLOOKUP(C3065,[1]!T_Resins[#Data],2,FALSE)/VLOOKUP(A3065,[1]!T_Printers[#Data],5,FALSE),1),ROUND(VLOOKUP(C3065,[1]!T_Resins[#Data],2,FALSE)/VLOOKUP(A3065,[1]!T_Printers[#Data],5,FALSE),1)&gt;_xlfn.XLOOKUP(B3065,[1]Printers!L:L,[1]Printers!O:O,1,0,),10)),"Используйте слой 100 мкм")</f>
        <v>8.6</v>
      </c>
      <c r="F3065">
        <f>IFERROR(IF(ROUND(_xlfn.XLOOKUP([1]Parameters!B3065,[1]Printers!L:L,[1]Printers!Q:Q,,0)*E3065/10,0)*10&lt;_xlfn.XLOOKUP([1]Parameters!B3065,[1]Printers!L:L,[1]Printers!P:P,,0),ROUND(_xlfn.XLOOKUP([1]Parameters!B3065,[1]Printers!L:L,[1]Printers!Q:Q,,0)*E3065/10,0)*10,_xlfn.XLOOKUP([1]Parameters!B3065,[1]Printers!L:L,[1]Printers!P:P,,0)),"")</f>
        <v>80</v>
      </c>
      <c r="G3065" cm="1">
        <f t="array" ref="G3065">IFERROR(IF(ROW()-1&gt;COUNTA([1]!T_Printers[Printers])*COUNTA([1]!T_Resins[Resins]),"",_xlfn.IFS(ROUND(VLOOKUP(C3065,[1]!T_Resins[#Data],3,FALSE)/VLOOKUP(A3065,[1]!T_Printers[#Data],5,FALSE),1)&lt;=_xlfn.XLOOKUP(B3065,[1]Printers!L:L,[1]Printers!O:O,1,0,),ROUND(VLOOKUP(C3065,[1]!T_Resins[#Data],3,FALSE)/VLOOKUP(A3065,[1]!T_Printers[#Data],5,FALSE),1),ROUND(VLOOKUP(C3065,[1]!T_Resins[#Data],3,FALSE)/VLOOKUP(A3065,[1]!T_Printers[#Data],5,FALSE),1)&gt;_xlfn.XLOOKUP(B3065,[1]Printers!L:L,[1]Printers!O:O,1,0,),10)),"")</f>
        <v>11.1</v>
      </c>
      <c r="H3065">
        <f>IFERROR(IF(ROUND(_xlfn.XLOOKUP([1]Parameters!B3065,[1]Printers!L:L,[1]Printers!Q:Q,,0)*G3065/10,0)*10&lt;_xlfn.XLOOKUP([1]Parameters!B3065,[1]Printers!L:L,[1]Printers!P:P,,0),ROUND(_xlfn.XLOOKUP([1]Parameters!B3065,[1]Printers!L:L,[1]Printers!Q:Q,,0)*G3065/10,0)*10,_xlfn.XLOOKUP([1]Parameters!B3065,[1]Printers!L:L,[1]Printers!P:P,,0)),"")</f>
        <v>100</v>
      </c>
      <c r="I3065" s="3" t="str" cm="1">
        <f t="array" ref="I3065">IFERROR(IF(ROW()-1&gt;COUNTA([1]!T_Printers[Printers])*COUNTA([1]!T_Resins[Resins]),"",_xlfn.IFS(ROUND(VLOOKUP(C3065,[1]!T_Resins[#Data],4,FALSE)/VLOOKUP(A3065,[1]!T_Printers[#Data],5,FALSE),1)&lt;=_xlfn.XLOOKUP(B3065,[1]Printers!L:L,[1]Printers!O:O,1,0,),ROUND(VLOOKUP(C3065,[1]!T_Resins[#Data],4,FALSE)/VLOOKUP(A3065,[1]!T_Printers[#Data],5,FALSE),1),ROUND(VLOOKUP(C3065,[1]!T_Resins[#Data],4,FALSE)/VLOOKUP(A3065,[1]!T_Printers[#Data],5,FALSE),1)&gt;_xlfn.XLOOKUP(B3065,[1]Printers!L:L,[1]Printers!O:O,1,0,),"")),"")</f>
        <v/>
      </c>
      <c r="J3065" t="str">
        <f>IFERROR(IF(ROUND(_xlfn.XLOOKUP([1]Parameters!B3065,[1]Printers!L:L,[1]Printers!Q:Q,,0)*I3065/10,0)*10&lt;_xlfn.XLOOKUP([1]Parameters!B3065,[1]Printers!L:L,[1]Printers!P:P,,0),ROUND(_xlfn.XLOOKUP([1]Parameters!B3065,[1]Printers!L:L,[1]Printers!Q:Q,,0)*I3065/10,0)*10,_xlfn.XLOOKUP([1]Parameters!B3065,[1]Printers!L:L,[1]Printers!P:P,,0)),"")</f>
        <v/>
      </c>
      <c r="K3065">
        <f>IF(SUM(E3065:J3065)&lt;&gt;0,VLOOKUP(A3065,[1]!T_Printers[#Data],10,FALSE)+VLOOKUP(C3065,[1]!T_Resins[#Data],10,FALSE),"")</f>
        <v>8</v>
      </c>
      <c r="L3065">
        <f>IF(SUM(E3065:J3065)&lt;&gt;0,VLOOKUP(A3065,[1]!T_Printers[#Data],11,FALSE),"")</f>
        <v>9</v>
      </c>
      <c r="M3065">
        <f>IF(SUM(E3065:J3065)&lt;&gt;0,VLOOKUP(C3065,[1]!T_Resins[#Data],8,FALSE),"")</f>
        <v>60</v>
      </c>
      <c r="N3065">
        <f>IF(_xlfn.XLOOKUP(B3065,[1]Printers!$L:$L,[1]Printers!$R:$R,0,0)&gt;0,[1]Parameters!M3065,IF(SUM(E3065:J3065)&lt;&gt;0,VLOOKUP(C3065,[1]!T_Resins[#Data],9,FALSE),""))</f>
        <v>60</v>
      </c>
      <c r="O3065" t="str">
        <f t="shared" si="47"/>
        <v>PhrozenSonicMega8K</v>
      </c>
    </row>
    <row r="3066" spans="1:15" x14ac:dyDescent="0.25">
      <c r="A3066" t="str">
        <f t="array" ref="A3066">IF(ROW()-1&gt;COUNTA([1]!T_Printers[Printers])*COUNTA([1]!T_Resins[Resins]),"",INDEX([1]!T_Printers[Printers],INT((ROW()-2)/COUNTA([1]!T_Resins[Resins])+1)))</f>
        <v>Phrozen Sonic Mega 8K</v>
      </c>
      <c r="B3066" t="str">
        <f>_xlfn.XLOOKUP(A3066,[1]!T_Printers[Printers],[1]!T_Printers[Icon link],,0)</f>
        <v>PhrozenSonicMega8K</v>
      </c>
      <c r="C3066" t="str">
        <f t="array" ref="C3066">IF(ROW()-1&gt;COUNTA([1]!T_Printers[Printers])*COUNTA([1]!T_Resins[Resins]),"",INDEX([1]!T_Resins[Resins],MOD(ROW()-2,COUNTA([1]!T_Resins[Resins]))+1))</f>
        <v>Industrial ABS-Like Grey</v>
      </c>
      <c r="D3066">
        <f>IF(SUM(E3066:J3066)&lt;&gt;0,IF(ROW()-1&gt;COUNTA([1]!T_Printers[Printers])*COUNTA([1]!T_Resins[Resins]),"",2),"")</f>
        <v>2</v>
      </c>
      <c r="E3066" cm="1">
        <f t="array" ref="E3066">IFERROR(IF(ROW()-1&gt;COUNTA([1]!T_Printers[Printers])*COUNTA([1]!T_Resins[Resins]),"",_xlfn.IFS(ROUND(VLOOKUP(C3066,[1]!T_Resins[#Data],2,FALSE)/VLOOKUP(A3066,[1]!T_Printers[#Data],5,FALSE),1)&lt;=_xlfn.XLOOKUP(B3066,[1]Printers!L:L,[1]Printers!O:O,1,0,),ROUND(VLOOKUP(C3066,[1]!T_Resins[#Data],2,FALSE)/VLOOKUP(A3066,[1]!T_Printers[#Data],5,FALSE),1),ROUND(VLOOKUP(C3066,[1]!T_Resins[#Data],2,FALSE)/VLOOKUP(A3066,[1]!T_Printers[#Data],5,FALSE),1)&gt;_xlfn.XLOOKUP(B3066,[1]Printers!L:L,[1]Printers!O:O,1,0,),10)),"Используйте слой 100 мкм")</f>
        <v>8.5</v>
      </c>
      <c r="F3066">
        <f>IFERROR(IF(ROUND(_xlfn.XLOOKUP([1]Parameters!B3066,[1]Printers!L:L,[1]Printers!Q:Q,,0)*E3066/10,0)*10&lt;_xlfn.XLOOKUP([1]Parameters!B3066,[1]Printers!L:L,[1]Printers!P:P,,0),ROUND(_xlfn.XLOOKUP([1]Parameters!B3066,[1]Printers!L:L,[1]Printers!Q:Q,,0)*E3066/10,0)*10,_xlfn.XLOOKUP([1]Parameters!B3066,[1]Printers!L:L,[1]Printers!P:P,,0)),"")</f>
        <v>80</v>
      </c>
      <c r="G3066" cm="1">
        <f t="array" ref="G3066">IFERROR(IF(ROW()-1&gt;COUNTA([1]!T_Printers[Printers])*COUNTA([1]!T_Resins[Resins]),"",_xlfn.IFS(ROUND(VLOOKUP(C3066,[1]!T_Resins[#Data],3,FALSE)/VLOOKUP(A3066,[1]!T_Printers[#Data],5,FALSE),1)&lt;=_xlfn.XLOOKUP(B3066,[1]Printers!L:L,[1]Printers!O:O,1,0,),ROUND(VLOOKUP(C3066,[1]!T_Resins[#Data],3,FALSE)/VLOOKUP(A3066,[1]!T_Printers[#Data],5,FALSE),1),ROUND(VLOOKUP(C3066,[1]!T_Resins[#Data],3,FALSE)/VLOOKUP(A3066,[1]!T_Printers[#Data],5,FALSE),1)&gt;_xlfn.XLOOKUP(B3066,[1]Printers!L:L,[1]Printers!O:O,1,0,),10)),"")</f>
        <v>11</v>
      </c>
      <c r="H3066">
        <f>IFERROR(IF(ROUND(_xlfn.XLOOKUP([1]Parameters!B3066,[1]Printers!L:L,[1]Printers!Q:Q,,0)*G3066/10,0)*10&lt;_xlfn.XLOOKUP([1]Parameters!B3066,[1]Printers!L:L,[1]Printers!P:P,,0),ROUND(_xlfn.XLOOKUP([1]Parameters!B3066,[1]Printers!L:L,[1]Printers!Q:Q,,0)*G3066/10,0)*10,_xlfn.XLOOKUP([1]Parameters!B3066,[1]Printers!L:L,[1]Printers!P:P,,0)),"")</f>
        <v>100</v>
      </c>
      <c r="I3066" s="3" t="str" cm="1">
        <f t="array" ref="I3066">IFERROR(IF(ROW()-1&gt;COUNTA([1]!T_Printers[Printers])*COUNTA([1]!T_Resins[Resins]),"",_xlfn.IFS(ROUND(VLOOKUP(C3066,[1]!T_Resins[#Data],4,FALSE)/VLOOKUP(A3066,[1]!T_Printers[#Data],5,FALSE),1)&lt;=_xlfn.XLOOKUP(B3066,[1]Printers!L:L,[1]Printers!O:O,1,0,),ROUND(VLOOKUP(C3066,[1]!T_Resins[#Data],4,FALSE)/VLOOKUP(A3066,[1]!T_Printers[#Data],5,FALSE),1),ROUND(VLOOKUP(C3066,[1]!T_Resins[#Data],4,FALSE)/VLOOKUP(A3066,[1]!T_Printers[#Data],5,FALSE),1)&gt;_xlfn.XLOOKUP(B3066,[1]Printers!L:L,[1]Printers!O:O,1,0,),"")),"")</f>
        <v/>
      </c>
      <c r="J3066" t="str">
        <f>IFERROR(IF(ROUND(_xlfn.XLOOKUP([1]Parameters!B3066,[1]Printers!L:L,[1]Printers!Q:Q,,0)*I3066/10,0)*10&lt;_xlfn.XLOOKUP([1]Parameters!B3066,[1]Printers!L:L,[1]Printers!P:P,,0),ROUND(_xlfn.XLOOKUP([1]Parameters!B3066,[1]Printers!L:L,[1]Printers!Q:Q,,0)*I3066/10,0)*10,_xlfn.XLOOKUP([1]Parameters!B3066,[1]Printers!L:L,[1]Printers!P:P,,0)),"")</f>
        <v/>
      </c>
      <c r="K3066">
        <f>IF(SUM(E3066:J3066)&lt;&gt;0,VLOOKUP(A3066,[1]!T_Printers[#Data],10,FALSE)+VLOOKUP(C3066,[1]!T_Resins[#Data],10,FALSE),"")</f>
        <v>8</v>
      </c>
      <c r="L3066">
        <f>IF(SUM(E3066:J3066)&lt;&gt;0,VLOOKUP(A3066,[1]!T_Printers[#Data],11,FALSE),"")</f>
        <v>9</v>
      </c>
      <c r="M3066">
        <f>IF(SUM(E3066:J3066)&lt;&gt;0,VLOOKUP(C3066,[1]!T_Resins[#Data],8,FALSE),"")</f>
        <v>120</v>
      </c>
      <c r="N3066">
        <f>IF(_xlfn.XLOOKUP(B3066,[1]Printers!$L:$L,[1]Printers!$R:$R,0,0)&gt;0,[1]Parameters!M3066,IF(SUM(E3066:J3066)&lt;&gt;0,VLOOKUP(C3066,[1]!T_Resins[#Data],9,FALSE),""))</f>
        <v>180</v>
      </c>
      <c r="O3066" t="str">
        <f t="shared" si="47"/>
        <v>PhrozenSonicMega8K</v>
      </c>
    </row>
    <row r="3067" spans="1:15" x14ac:dyDescent="0.25">
      <c r="A3067" t="str">
        <f t="array" ref="A3067">IF(ROW()-1&gt;COUNTA([1]!T_Printers[Printers])*COUNTA([1]!T_Resins[Resins]),"",INDEX([1]!T_Printers[Printers],INT((ROW()-2)/COUNTA([1]!T_Resins[Resins])+1)))</f>
        <v>Phrozen Sonic Mega 8K</v>
      </c>
      <c r="B3067" t="str">
        <f>_xlfn.XLOOKUP(A3067,[1]!T_Printers[Printers],[1]!T_Printers[Icon link],,0)</f>
        <v>PhrozenSonicMega8K</v>
      </c>
      <c r="C3067" t="str">
        <f t="array" ref="C3067">IF(ROW()-1&gt;COUNTA([1]!T_Printers[Printers])*COUNTA([1]!T_Resins[Resins]),"",INDEX([1]!T_Resins[Resins],MOD(ROW()-2,COUNTA([1]!T_Resins[Resins]))+1))</f>
        <v>Industrial Flex Natural Clear</v>
      </c>
      <c r="D3067">
        <f>IF(SUM(E3067:J3067)&lt;&gt;0,IF(ROW()-1&gt;COUNTA([1]!T_Printers[Printers])*COUNTA([1]!T_Resins[Resins]),"",2),"")</f>
        <v>2</v>
      </c>
      <c r="E3067" cm="1">
        <f t="array" ref="E3067">IFERROR(IF(ROW()-1&gt;COUNTA([1]!T_Printers[Printers])*COUNTA([1]!T_Resins[Resins]),"",_xlfn.IFS(ROUND(VLOOKUP(C3067,[1]!T_Resins[#Data],2,FALSE)/VLOOKUP(A3067,[1]!T_Printers[#Data],5,FALSE),1)&lt;=_xlfn.XLOOKUP(B3067,[1]Printers!L:L,[1]Printers!O:O,1,0,),ROUND(VLOOKUP(C3067,[1]!T_Resins[#Data],2,FALSE)/VLOOKUP(A3067,[1]!T_Printers[#Data],5,FALSE),1),ROUND(VLOOKUP(C3067,[1]!T_Resins[#Data],2,FALSE)/VLOOKUP(A3067,[1]!T_Printers[#Data],5,FALSE),1)&gt;_xlfn.XLOOKUP(B3067,[1]Printers!L:L,[1]Printers!O:O,1,0,),10)),"Используйте слой 100 мкм")</f>
        <v>3.2</v>
      </c>
      <c r="F3067">
        <f>IFERROR(IF(ROUND(_xlfn.XLOOKUP([1]Parameters!B3067,[1]Printers!L:L,[1]Printers!Q:Q,,0)*E3067/10,0)*10&lt;_xlfn.XLOOKUP([1]Parameters!B3067,[1]Printers!L:L,[1]Printers!P:P,,0),ROUND(_xlfn.XLOOKUP([1]Parameters!B3067,[1]Printers!L:L,[1]Printers!Q:Q,,0)*E3067/10,0)*10,_xlfn.XLOOKUP([1]Parameters!B3067,[1]Printers!L:L,[1]Printers!P:P,,0)),"")</f>
        <v>30</v>
      </c>
      <c r="G3067" cm="1">
        <f t="array" ref="G3067">IFERROR(IF(ROW()-1&gt;COUNTA([1]!T_Printers[Printers])*COUNTA([1]!T_Resins[Resins]),"",_xlfn.IFS(ROUND(VLOOKUP(C3067,[1]!T_Resins[#Data],3,FALSE)/VLOOKUP(A3067,[1]!T_Printers[#Data],5,FALSE),1)&lt;=_xlfn.XLOOKUP(B3067,[1]Printers!L:L,[1]Printers!O:O,1,0,),ROUND(VLOOKUP(C3067,[1]!T_Resins[#Data],3,FALSE)/VLOOKUP(A3067,[1]!T_Printers[#Data],5,FALSE),1),ROUND(VLOOKUP(C3067,[1]!T_Resins[#Data],3,FALSE)/VLOOKUP(A3067,[1]!T_Printers[#Data],5,FALSE),1)&gt;_xlfn.XLOOKUP(B3067,[1]Printers!L:L,[1]Printers!O:O,1,0,),10)),"")</f>
        <v>4.0999999999999996</v>
      </c>
      <c r="H3067">
        <f>IFERROR(IF(ROUND(_xlfn.XLOOKUP([1]Parameters!B3067,[1]Printers!L:L,[1]Printers!Q:Q,,0)*G3067/10,0)*10&lt;_xlfn.XLOOKUP([1]Parameters!B3067,[1]Printers!L:L,[1]Printers!P:P,,0),ROUND(_xlfn.XLOOKUP([1]Parameters!B3067,[1]Printers!L:L,[1]Printers!Q:Q,,0)*G3067/10,0)*10,_xlfn.XLOOKUP([1]Parameters!B3067,[1]Printers!L:L,[1]Printers!P:P,,0)),"")</f>
        <v>40</v>
      </c>
      <c r="I3067" s="3" t="str" cm="1">
        <f t="array" ref="I3067">IFERROR(IF(ROW()-1&gt;COUNTA([1]!T_Printers[Printers])*COUNTA([1]!T_Resins[Resins]),"",_xlfn.IFS(ROUND(VLOOKUP(C3067,[1]!T_Resins[#Data],4,FALSE)/VLOOKUP(A3067,[1]!T_Printers[#Data],5,FALSE),1)&lt;=_xlfn.XLOOKUP(B3067,[1]Printers!L:L,[1]Printers!O:O,1,0,),ROUND(VLOOKUP(C3067,[1]!T_Resins[#Data],4,FALSE)/VLOOKUP(A3067,[1]!T_Printers[#Data],5,FALSE),1),ROUND(VLOOKUP(C3067,[1]!T_Resins[#Data],4,FALSE)/VLOOKUP(A3067,[1]!T_Printers[#Data],5,FALSE),1)&gt;_xlfn.XLOOKUP(B3067,[1]Printers!L:L,[1]Printers!O:O,1,0,),"")),"")</f>
        <v/>
      </c>
      <c r="J3067" t="str">
        <f>IFERROR(IF(ROUND(_xlfn.XLOOKUP([1]Parameters!B3067,[1]Printers!L:L,[1]Printers!Q:Q,,0)*I3067/10,0)*10&lt;_xlfn.XLOOKUP([1]Parameters!B3067,[1]Printers!L:L,[1]Printers!P:P,,0),ROUND(_xlfn.XLOOKUP([1]Parameters!B3067,[1]Printers!L:L,[1]Printers!Q:Q,,0)*I3067/10,0)*10,_xlfn.XLOOKUP([1]Parameters!B3067,[1]Printers!L:L,[1]Printers!P:P,,0)),"")</f>
        <v/>
      </c>
      <c r="K3067">
        <f>IF(SUM(E3067:J3067)&lt;&gt;0,VLOOKUP(A3067,[1]!T_Printers[#Data],10,FALSE)+VLOOKUP(C3067,[1]!T_Resins[#Data],10,FALSE),"")</f>
        <v>8</v>
      </c>
      <c r="L3067">
        <f>IF(SUM(E3067:J3067)&lt;&gt;0,VLOOKUP(A3067,[1]!T_Printers[#Data],11,FALSE),"")</f>
        <v>9</v>
      </c>
      <c r="M3067">
        <f>IF(SUM(E3067:J3067)&lt;&gt;0,VLOOKUP(C3067,[1]!T_Resins[#Data],8,FALSE),"")</f>
        <v>60</v>
      </c>
      <c r="N3067">
        <f>IF(_xlfn.XLOOKUP(B3067,[1]Printers!$L:$L,[1]Printers!$R:$R,0,0)&gt;0,[1]Parameters!M3067,IF(SUM(E3067:J3067)&lt;&gt;0,VLOOKUP(C3067,[1]!T_Resins[#Data],9,FALSE),""))</f>
        <v>60</v>
      </c>
      <c r="O3067" t="str">
        <f t="shared" si="47"/>
        <v>PhrozenSonicMega8K</v>
      </c>
    </row>
    <row r="3068" spans="1:15" x14ac:dyDescent="0.25">
      <c r="A3068" t="str">
        <f t="array" ref="A3068">IF(ROW()-1&gt;COUNTA([1]!T_Printers[Printers])*COUNTA([1]!T_Resins[Resins]),"",INDEX([1]!T_Printers[Printers],INT((ROW()-2)/COUNTA([1]!T_Resins[Resins])+1)))</f>
        <v>Phrozen Sonic Mega 8K</v>
      </c>
      <c r="B3068" t="str">
        <f>_xlfn.XLOOKUP(A3068,[1]!T_Printers[Printers],[1]!T_Printers[Icon link],,0)</f>
        <v>PhrozenSonicMega8K</v>
      </c>
      <c r="C3068" t="str">
        <f t="array" ref="C3068">IF(ROW()-1&gt;COUNTA([1]!T_Printers[Printers])*COUNTA([1]!T_Resins[Resins]),"",INDEX([1]!T_Resins[Resins],MOD(ROW()-2,COUNTA([1]!T_Resins[Resins]))+1))</f>
        <v>Industrial Nylon Like</v>
      </c>
      <c r="D3068">
        <f>IF(SUM(E3068:J3068)&lt;&gt;0,IF(ROW()-1&gt;COUNTA([1]!T_Printers[Printers])*COUNTA([1]!T_Resins[Resins]),"",2),"")</f>
        <v>2</v>
      </c>
      <c r="E3068" cm="1">
        <f t="array" ref="E3068">IFERROR(IF(ROW()-1&gt;COUNTA([1]!T_Printers[Printers])*COUNTA([1]!T_Resins[Resins]),"",_xlfn.IFS(ROUND(VLOOKUP(C3068,[1]!T_Resins[#Data],2,FALSE)/VLOOKUP(A3068,[1]!T_Printers[#Data],5,FALSE),1)&lt;=_xlfn.XLOOKUP(B3068,[1]Printers!L:L,[1]Printers!O:O,1,0,),ROUND(VLOOKUP(C3068,[1]!T_Resins[#Data],2,FALSE)/VLOOKUP(A3068,[1]!T_Printers[#Data],5,FALSE),1),ROUND(VLOOKUP(C3068,[1]!T_Resins[#Data],2,FALSE)/VLOOKUP(A3068,[1]!T_Printers[#Data],5,FALSE),1)&gt;_xlfn.XLOOKUP(B3068,[1]Printers!L:L,[1]Printers!O:O,1,0,),10)),"Используйте слой 100 мкм")</f>
        <v>2.2999999999999998</v>
      </c>
      <c r="F3068">
        <f>IFERROR(IF(ROUND(_xlfn.XLOOKUP([1]Parameters!B3068,[1]Printers!L:L,[1]Printers!Q:Q,,0)*E3068/10,0)*10&lt;_xlfn.XLOOKUP([1]Parameters!B3068,[1]Printers!L:L,[1]Printers!P:P,,0),ROUND(_xlfn.XLOOKUP([1]Parameters!B3068,[1]Printers!L:L,[1]Printers!Q:Q,,0)*E3068/10,0)*10,_xlfn.XLOOKUP([1]Parameters!B3068,[1]Printers!L:L,[1]Printers!P:P,,0)),"")</f>
        <v>20</v>
      </c>
      <c r="G3068" cm="1">
        <f t="array" ref="G3068">IFERROR(IF(ROW()-1&gt;COUNTA([1]!T_Printers[Printers])*COUNTA([1]!T_Resins[Resins]),"",_xlfn.IFS(ROUND(VLOOKUP(C3068,[1]!T_Resins[#Data],3,FALSE)/VLOOKUP(A3068,[1]!T_Printers[#Data],5,FALSE),1)&lt;=_xlfn.XLOOKUP(B3068,[1]Printers!L:L,[1]Printers!O:O,1,0,),ROUND(VLOOKUP(C3068,[1]!T_Resins[#Data],3,FALSE)/VLOOKUP(A3068,[1]!T_Printers[#Data],5,FALSE),1),ROUND(VLOOKUP(C3068,[1]!T_Resins[#Data],3,FALSE)/VLOOKUP(A3068,[1]!T_Printers[#Data],5,FALSE),1)&gt;_xlfn.XLOOKUP(B3068,[1]Printers!L:L,[1]Printers!O:O,1,0,),10)),"")</f>
        <v>3.1</v>
      </c>
      <c r="H3068">
        <f>IFERROR(IF(ROUND(_xlfn.XLOOKUP([1]Parameters!B3068,[1]Printers!L:L,[1]Printers!Q:Q,,0)*G3068/10,0)*10&lt;_xlfn.XLOOKUP([1]Parameters!B3068,[1]Printers!L:L,[1]Printers!P:P,,0),ROUND(_xlfn.XLOOKUP([1]Parameters!B3068,[1]Printers!L:L,[1]Printers!Q:Q,,0)*G3068/10,0)*10,_xlfn.XLOOKUP([1]Parameters!B3068,[1]Printers!L:L,[1]Printers!P:P,,0)),"")</f>
        <v>30</v>
      </c>
      <c r="I3068" s="3" t="str" cm="1">
        <f t="array" ref="I3068">IFERROR(IF(ROW()-1&gt;COUNTA([1]!T_Printers[Printers])*COUNTA([1]!T_Resins[Resins]),"",_xlfn.IFS(ROUND(VLOOKUP(C3068,[1]!T_Resins[#Data],4,FALSE)/VLOOKUP(A3068,[1]!T_Printers[#Data],5,FALSE),1)&lt;=_xlfn.XLOOKUP(B3068,[1]Printers!L:L,[1]Printers!O:O,1,0,),ROUND(VLOOKUP(C3068,[1]!T_Resins[#Data],4,FALSE)/VLOOKUP(A3068,[1]!T_Printers[#Data],5,FALSE),1),ROUND(VLOOKUP(C3068,[1]!T_Resins[#Data],4,FALSE)/VLOOKUP(A3068,[1]!T_Printers[#Data],5,FALSE),1)&gt;_xlfn.XLOOKUP(B3068,[1]Printers!L:L,[1]Printers!O:O,1,0,),"")),"")</f>
        <v/>
      </c>
      <c r="J3068" t="str">
        <f>IFERROR(IF(ROUND(_xlfn.XLOOKUP([1]Parameters!B3068,[1]Printers!L:L,[1]Printers!Q:Q,,0)*I3068/10,0)*10&lt;_xlfn.XLOOKUP([1]Parameters!B3068,[1]Printers!L:L,[1]Printers!P:P,,0),ROUND(_xlfn.XLOOKUP([1]Parameters!B3068,[1]Printers!L:L,[1]Printers!Q:Q,,0)*I3068/10,0)*10,_xlfn.XLOOKUP([1]Parameters!B3068,[1]Printers!L:L,[1]Printers!P:P,,0)),"")</f>
        <v/>
      </c>
      <c r="K3068">
        <f>IF(SUM(E3068:J3068)&lt;&gt;0,VLOOKUP(A3068,[1]!T_Printers[#Data],10,FALSE)+VLOOKUP(C3068,[1]!T_Resins[#Data],10,FALSE),"")</f>
        <v>8</v>
      </c>
      <c r="L3068">
        <f>IF(SUM(E3068:J3068)&lt;&gt;0,VLOOKUP(A3068,[1]!T_Printers[#Data],11,FALSE),"")</f>
        <v>9</v>
      </c>
      <c r="M3068">
        <f>IF(SUM(E3068:J3068)&lt;&gt;0,VLOOKUP(C3068,[1]!T_Resins[#Data],8,FALSE),"")</f>
        <v>60</v>
      </c>
      <c r="N3068">
        <f>IF(_xlfn.XLOOKUP(B3068,[1]Printers!$L:$L,[1]Printers!$R:$R,0,0)&gt;0,[1]Parameters!M3068,IF(SUM(E3068:J3068)&lt;&gt;0,VLOOKUP(C3068,[1]!T_Resins[#Data],9,FALSE),""))</f>
        <v>60</v>
      </c>
      <c r="O3068" t="str">
        <f t="shared" si="47"/>
        <v>PhrozenSonicMega8K</v>
      </c>
    </row>
    <row r="3069" spans="1:15" x14ac:dyDescent="0.25">
      <c r="A3069" t="str">
        <f t="array" ref="A3069">IF(ROW()-1&gt;COUNTA([1]!T_Printers[Printers])*COUNTA([1]!T_Resins[Resins]),"",INDEX([1]!T_Printers[Printers],INT((ROW()-2)/COUNTA([1]!T_Resins[Resins])+1)))</f>
        <v>Phrozen Sonic Mega 8K</v>
      </c>
      <c r="B3069" t="str">
        <f>_xlfn.XLOOKUP(A3069,[1]!T_Printers[Printers],[1]!T_Printers[Icon link],,0)</f>
        <v>PhrozenSonicMega8K</v>
      </c>
      <c r="C3069" t="str">
        <f t="array" ref="C3069">IF(ROW()-1&gt;COUNTA([1]!T_Printers[Printers])*COUNTA([1]!T_Resins[Resins]),"",INDEX([1]!T_Resins[Resins],MOD(ROW()-2,COUNTA([1]!T_Resins[Resins]))+1))</f>
        <v>Industrial PP-Like</v>
      </c>
      <c r="D3069">
        <f>IF(SUM(E3069:J3069)&lt;&gt;0,IF(ROW()-1&gt;COUNTA([1]!T_Printers[Printers])*COUNTA([1]!T_Resins[Resins]),"",2),"")</f>
        <v>2</v>
      </c>
      <c r="E3069" cm="1">
        <f t="array" ref="E3069">IFERROR(IF(ROW()-1&gt;COUNTA([1]!T_Printers[Printers])*COUNTA([1]!T_Resins[Resins]),"",_xlfn.IFS(ROUND(VLOOKUP(C3069,[1]!T_Resins[#Data],2,FALSE)/VLOOKUP(A3069,[1]!T_Printers[#Data],5,FALSE),1)&lt;=_xlfn.XLOOKUP(B3069,[1]Printers!L:L,[1]Printers!O:O,1,0,),ROUND(VLOOKUP(C3069,[1]!T_Resins[#Data],2,FALSE)/VLOOKUP(A3069,[1]!T_Printers[#Data],5,FALSE),1),ROUND(VLOOKUP(C3069,[1]!T_Resins[#Data],2,FALSE)/VLOOKUP(A3069,[1]!T_Printers[#Data],5,FALSE),1)&gt;_xlfn.XLOOKUP(B3069,[1]Printers!L:L,[1]Printers!O:O,1,0,),10)),"Используйте слой 100 мкм")</f>
        <v>9.3000000000000007</v>
      </c>
      <c r="F3069">
        <f>IFERROR(IF(ROUND(_xlfn.XLOOKUP([1]Parameters!B3069,[1]Printers!L:L,[1]Printers!Q:Q,,0)*E3069/10,0)*10&lt;_xlfn.XLOOKUP([1]Parameters!B3069,[1]Printers!L:L,[1]Printers!P:P,,0),ROUND(_xlfn.XLOOKUP([1]Parameters!B3069,[1]Printers!L:L,[1]Printers!Q:Q,,0)*E3069/10,0)*10,_xlfn.XLOOKUP([1]Parameters!B3069,[1]Printers!L:L,[1]Printers!P:P,,0)),"")</f>
        <v>80</v>
      </c>
      <c r="G3069" cm="1">
        <f t="array" ref="G3069">IFERROR(IF(ROW()-1&gt;COUNTA([1]!T_Printers[Printers])*COUNTA([1]!T_Resins[Resins]),"",_xlfn.IFS(ROUND(VLOOKUP(C3069,[1]!T_Resins[#Data],3,FALSE)/VLOOKUP(A3069,[1]!T_Printers[#Data],5,FALSE),1)&lt;=_xlfn.XLOOKUP(B3069,[1]Printers!L:L,[1]Printers!O:O,1,0,),ROUND(VLOOKUP(C3069,[1]!T_Resins[#Data],3,FALSE)/VLOOKUP(A3069,[1]!T_Printers[#Data],5,FALSE),1),ROUND(VLOOKUP(C3069,[1]!T_Resins[#Data],3,FALSE)/VLOOKUP(A3069,[1]!T_Printers[#Data],5,FALSE),1)&gt;_xlfn.XLOOKUP(B3069,[1]Printers!L:L,[1]Printers!O:O,1,0,),10)),"")</f>
        <v>11.7</v>
      </c>
      <c r="H3069">
        <f>IFERROR(IF(ROUND(_xlfn.XLOOKUP([1]Parameters!B3069,[1]Printers!L:L,[1]Printers!Q:Q,,0)*G3069/10,0)*10&lt;_xlfn.XLOOKUP([1]Parameters!B3069,[1]Printers!L:L,[1]Printers!P:P,,0),ROUND(_xlfn.XLOOKUP([1]Parameters!B3069,[1]Printers!L:L,[1]Printers!Q:Q,,0)*G3069/10,0)*10,_xlfn.XLOOKUP([1]Parameters!B3069,[1]Printers!L:L,[1]Printers!P:P,,0)),"")</f>
        <v>100</v>
      </c>
      <c r="I3069" s="3" t="str" cm="1">
        <f t="array" ref="I3069">IFERROR(IF(ROW()-1&gt;COUNTA([1]!T_Printers[Printers])*COUNTA([1]!T_Resins[Resins]),"",_xlfn.IFS(ROUND(VLOOKUP(C3069,[1]!T_Resins[#Data],4,FALSE)/VLOOKUP(A3069,[1]!T_Printers[#Data],5,FALSE),1)&lt;=_xlfn.XLOOKUP(B3069,[1]Printers!L:L,[1]Printers!O:O,1,0,),ROUND(VLOOKUP(C3069,[1]!T_Resins[#Data],4,FALSE)/VLOOKUP(A3069,[1]!T_Printers[#Data],5,FALSE),1),ROUND(VLOOKUP(C3069,[1]!T_Resins[#Data],4,FALSE)/VLOOKUP(A3069,[1]!T_Printers[#Data],5,FALSE),1)&gt;_xlfn.XLOOKUP(B3069,[1]Printers!L:L,[1]Printers!O:O,1,0,),"")),"")</f>
        <v/>
      </c>
      <c r="J3069" t="str">
        <f>IFERROR(IF(ROUND(_xlfn.XLOOKUP([1]Parameters!B3069,[1]Printers!L:L,[1]Printers!Q:Q,,0)*I3069/10,0)*10&lt;_xlfn.XLOOKUP([1]Parameters!B3069,[1]Printers!L:L,[1]Printers!P:P,,0),ROUND(_xlfn.XLOOKUP([1]Parameters!B3069,[1]Printers!L:L,[1]Printers!Q:Q,,0)*I3069/10,0)*10,_xlfn.XLOOKUP([1]Parameters!B3069,[1]Printers!L:L,[1]Printers!P:P,,0)),"")</f>
        <v/>
      </c>
      <c r="K3069">
        <f>IF(SUM(E3069:J3069)&lt;&gt;0,VLOOKUP(A3069,[1]!T_Printers[#Data],10,FALSE)+VLOOKUP(C3069,[1]!T_Resins[#Data],10,FALSE),"")</f>
        <v>8</v>
      </c>
      <c r="L3069">
        <f>IF(SUM(E3069:J3069)&lt;&gt;0,VLOOKUP(A3069,[1]!T_Printers[#Data],11,FALSE),"")</f>
        <v>9</v>
      </c>
      <c r="M3069">
        <f>IF(SUM(E3069:J3069)&lt;&gt;0,VLOOKUP(C3069,[1]!T_Resins[#Data],8,FALSE),"")</f>
        <v>60</v>
      </c>
      <c r="N3069">
        <f>IF(_xlfn.XLOOKUP(B3069,[1]Printers!$L:$L,[1]Printers!$R:$R,0,0)&gt;0,[1]Parameters!M3069,IF(SUM(E3069:J3069)&lt;&gt;0,VLOOKUP(C3069,[1]!T_Resins[#Data],9,FALSE),""))</f>
        <v>60</v>
      </c>
      <c r="O3069" t="str">
        <f t="shared" si="47"/>
        <v>PhrozenSonicMega8K</v>
      </c>
    </row>
    <row r="3070" spans="1:15" x14ac:dyDescent="0.25">
      <c r="A3070" t="str">
        <f t="array" ref="A3070">IF(ROW()-1&gt;COUNTA([1]!T_Printers[Printers])*COUNTA([1]!T_Resins[Resins]),"",INDEX([1]!T_Printers[Printers],INT((ROW()-2)/COUNTA([1]!T_Resins[Resins])+1)))</f>
        <v>Phrozen Sonic Mega 8K</v>
      </c>
      <c r="B3070" t="str">
        <f>_xlfn.XLOOKUP(A3070,[1]!T_Printers[Printers],[1]!T_Printers[Icon link],,0)</f>
        <v>PhrozenSonicMega8K</v>
      </c>
      <c r="C3070" t="str">
        <f t="array" ref="C3070">IF(ROW()-1&gt;COUNTA([1]!T_Printers[Printers])*COUNTA([1]!T_Resins[Resins]),"",INDEX([1]!T_Resins[Resins],MOD(ROW()-2,COUNTA([1]!T_Resins[Resins]))+1))</f>
        <v>Industrial Rigid Black</v>
      </c>
      <c r="D3070">
        <f>IF(SUM(E3070:J3070)&lt;&gt;0,IF(ROW()-1&gt;COUNTA([1]!T_Printers[Printers])*COUNTA([1]!T_Resins[Resins]),"",2),"")</f>
        <v>2</v>
      </c>
      <c r="E3070" cm="1">
        <f t="array" ref="E3070">IFERROR(IF(ROW()-1&gt;COUNTA([1]!T_Printers[Printers])*COUNTA([1]!T_Resins[Resins]),"",_xlfn.IFS(ROUND(VLOOKUP(C3070,[1]!T_Resins[#Data],2,FALSE)/VLOOKUP(A3070,[1]!T_Printers[#Data],5,FALSE),1)&lt;=_xlfn.XLOOKUP(B3070,[1]Printers!L:L,[1]Printers!O:O,1,0,),ROUND(VLOOKUP(C3070,[1]!T_Resins[#Data],2,FALSE)/VLOOKUP(A3070,[1]!T_Printers[#Data],5,FALSE),1),ROUND(VLOOKUP(C3070,[1]!T_Resins[#Data],2,FALSE)/VLOOKUP(A3070,[1]!T_Printers[#Data],5,FALSE),1)&gt;_xlfn.XLOOKUP(B3070,[1]Printers!L:L,[1]Printers!O:O,1,0,),10)),"Используйте слой 100 мкм")</f>
        <v>8.6</v>
      </c>
      <c r="F3070">
        <f>IFERROR(IF(ROUND(_xlfn.XLOOKUP([1]Parameters!B3070,[1]Printers!L:L,[1]Printers!Q:Q,,0)*E3070/10,0)*10&lt;_xlfn.XLOOKUP([1]Parameters!B3070,[1]Printers!L:L,[1]Printers!P:P,,0),ROUND(_xlfn.XLOOKUP([1]Parameters!B3070,[1]Printers!L:L,[1]Printers!Q:Q,,0)*E3070/10,0)*10,_xlfn.XLOOKUP([1]Parameters!B3070,[1]Printers!L:L,[1]Printers!P:P,,0)),"")</f>
        <v>80</v>
      </c>
      <c r="G3070" cm="1">
        <f t="array" ref="G3070">IFERROR(IF(ROW()-1&gt;COUNTA([1]!T_Printers[Printers])*COUNTA([1]!T_Resins[Resins]),"",_xlfn.IFS(ROUND(VLOOKUP(C3070,[1]!T_Resins[#Data],3,FALSE)/VLOOKUP(A3070,[1]!T_Printers[#Data],5,FALSE),1)&lt;=_xlfn.XLOOKUP(B3070,[1]Printers!L:L,[1]Printers!O:O,1,0,),ROUND(VLOOKUP(C3070,[1]!T_Resins[#Data],3,FALSE)/VLOOKUP(A3070,[1]!T_Printers[#Data],5,FALSE),1),ROUND(VLOOKUP(C3070,[1]!T_Resins[#Data],3,FALSE)/VLOOKUP(A3070,[1]!T_Printers[#Data],5,FALSE),1)&gt;_xlfn.XLOOKUP(B3070,[1]Printers!L:L,[1]Printers!O:O,1,0,),10)),"")</f>
        <v>11.3</v>
      </c>
      <c r="H3070">
        <f>IFERROR(IF(ROUND(_xlfn.XLOOKUP([1]Parameters!B3070,[1]Printers!L:L,[1]Printers!Q:Q,,0)*G3070/10,0)*10&lt;_xlfn.XLOOKUP([1]Parameters!B3070,[1]Printers!L:L,[1]Printers!P:P,,0),ROUND(_xlfn.XLOOKUP([1]Parameters!B3070,[1]Printers!L:L,[1]Printers!Q:Q,,0)*G3070/10,0)*10,_xlfn.XLOOKUP([1]Parameters!B3070,[1]Printers!L:L,[1]Printers!P:P,,0)),"")</f>
        <v>100</v>
      </c>
      <c r="I3070" s="3" t="str" cm="1">
        <f t="array" ref="I3070">IFERROR(IF(ROW()-1&gt;COUNTA([1]!T_Printers[Printers])*COUNTA([1]!T_Resins[Resins]),"",_xlfn.IFS(ROUND(VLOOKUP(C3070,[1]!T_Resins[#Data],4,FALSE)/VLOOKUP(A3070,[1]!T_Printers[#Data],5,FALSE),1)&lt;=_xlfn.XLOOKUP(B3070,[1]Printers!L:L,[1]Printers!O:O,1,0,),ROUND(VLOOKUP(C3070,[1]!T_Resins[#Data],4,FALSE)/VLOOKUP(A3070,[1]!T_Printers[#Data],5,FALSE),1),ROUND(VLOOKUP(C3070,[1]!T_Resins[#Data],4,FALSE)/VLOOKUP(A3070,[1]!T_Printers[#Data],5,FALSE),1)&gt;_xlfn.XLOOKUP(B3070,[1]Printers!L:L,[1]Printers!O:O,1,0,),"")),"")</f>
        <v/>
      </c>
      <c r="J3070" t="str">
        <f>IFERROR(IF(ROUND(_xlfn.XLOOKUP([1]Parameters!B3070,[1]Printers!L:L,[1]Printers!Q:Q,,0)*I3070/10,0)*10&lt;_xlfn.XLOOKUP([1]Parameters!B3070,[1]Printers!L:L,[1]Printers!P:P,,0),ROUND(_xlfn.XLOOKUP([1]Parameters!B3070,[1]Printers!L:L,[1]Printers!Q:Q,,0)*I3070/10,0)*10,_xlfn.XLOOKUP([1]Parameters!B3070,[1]Printers!L:L,[1]Printers!P:P,,0)),"")</f>
        <v/>
      </c>
      <c r="K3070">
        <f>IF(SUM(E3070:J3070)&lt;&gt;0,VLOOKUP(A3070,[1]!T_Printers[#Data],10,FALSE)+VLOOKUP(C3070,[1]!T_Resins[#Data],10,FALSE),"")</f>
        <v>8</v>
      </c>
      <c r="L3070">
        <f>IF(SUM(E3070:J3070)&lt;&gt;0,VLOOKUP(A3070,[1]!T_Printers[#Data],11,FALSE),"")</f>
        <v>9</v>
      </c>
      <c r="M3070">
        <f>IF(SUM(E3070:J3070)&lt;&gt;0,VLOOKUP(C3070,[1]!T_Resins[#Data],8,FALSE),"")</f>
        <v>120</v>
      </c>
      <c r="N3070">
        <f>IF(_xlfn.XLOOKUP(B3070,[1]Printers!$L:$L,[1]Printers!$R:$R,0,0)&gt;0,[1]Parameters!M3070,IF(SUM(E3070:J3070)&lt;&gt;0,VLOOKUP(C3070,[1]!T_Resins[#Data],9,FALSE),""))</f>
        <v>180</v>
      </c>
      <c r="O3070" t="str">
        <f t="shared" si="47"/>
        <v>PhrozenSonicMega8K</v>
      </c>
    </row>
    <row r="3071" spans="1:15" x14ac:dyDescent="0.25">
      <c r="A3071" t="str">
        <f t="array" ref="A3071">IF(ROW()-1&gt;COUNTA([1]!T_Printers[Printers])*COUNTA([1]!T_Resins[Resins]),"",INDEX([1]!T_Printers[Printers],INT((ROW()-2)/COUNTA([1]!T_Resins[Resins])+1)))</f>
        <v>Phrozen Sonic Mega 8K</v>
      </c>
      <c r="B3071" t="str">
        <f>_xlfn.XLOOKUP(A3071,[1]!T_Printers[Printers],[1]!T_Printers[Icon link],,0)</f>
        <v>PhrozenSonicMega8K</v>
      </c>
      <c r="C3071" t="str">
        <f t="array" ref="C3071">IF(ROW()-1&gt;COUNTA([1]!T_Printers[Printers])*COUNTA([1]!T_Resins[Resins]),"",INDEX([1]!T_Resins[Resins],MOD(ROW()-2,COUNTA([1]!T_Resins[Resins]))+1))</f>
        <v>Industrial Rigid Clear</v>
      </c>
      <c r="D3071">
        <f>IF(SUM(E3071:J3071)&lt;&gt;0,IF(ROW()-1&gt;COUNTA([1]!T_Printers[Printers])*COUNTA([1]!T_Resins[Resins]),"",2),"")</f>
        <v>2</v>
      </c>
      <c r="E3071" cm="1">
        <f t="array" ref="E3071">IFERROR(IF(ROW()-1&gt;COUNTA([1]!T_Printers[Printers])*COUNTA([1]!T_Resins[Resins]),"",_xlfn.IFS(ROUND(VLOOKUP(C3071,[1]!T_Resins[#Data],2,FALSE)/VLOOKUP(A3071,[1]!T_Printers[#Data],5,FALSE),1)&lt;=_xlfn.XLOOKUP(B3071,[1]Printers!L:L,[1]Printers!O:O,1,0,),ROUND(VLOOKUP(C3071,[1]!T_Resins[#Data],2,FALSE)/VLOOKUP(A3071,[1]!T_Printers[#Data],5,FALSE),1),ROUND(VLOOKUP(C3071,[1]!T_Resins[#Data],2,FALSE)/VLOOKUP(A3071,[1]!T_Printers[#Data],5,FALSE),1)&gt;_xlfn.XLOOKUP(B3071,[1]Printers!L:L,[1]Printers!O:O,1,0,),10)),"Используйте слой 100 мкм")</f>
        <v>9.4</v>
      </c>
      <c r="F3071">
        <f>IFERROR(IF(ROUND(_xlfn.XLOOKUP([1]Parameters!B3071,[1]Printers!L:L,[1]Printers!Q:Q,,0)*E3071/10,0)*10&lt;_xlfn.XLOOKUP([1]Parameters!B3071,[1]Printers!L:L,[1]Printers!P:P,,0),ROUND(_xlfn.XLOOKUP([1]Parameters!B3071,[1]Printers!L:L,[1]Printers!Q:Q,,0)*E3071/10,0)*10,_xlfn.XLOOKUP([1]Parameters!B3071,[1]Printers!L:L,[1]Printers!P:P,,0)),"")</f>
        <v>80</v>
      </c>
      <c r="G3071" cm="1">
        <f t="array" ref="G3071">IFERROR(IF(ROW()-1&gt;COUNTA([1]!T_Printers[Printers])*COUNTA([1]!T_Resins[Resins]),"",_xlfn.IFS(ROUND(VLOOKUP(C3071,[1]!T_Resins[#Data],3,FALSE)/VLOOKUP(A3071,[1]!T_Printers[#Data],5,FALSE),1)&lt;=_xlfn.XLOOKUP(B3071,[1]Printers!L:L,[1]Printers!O:O,1,0,),ROUND(VLOOKUP(C3071,[1]!T_Resins[#Data],3,FALSE)/VLOOKUP(A3071,[1]!T_Printers[#Data],5,FALSE),1),ROUND(VLOOKUP(C3071,[1]!T_Resins[#Data],3,FALSE)/VLOOKUP(A3071,[1]!T_Printers[#Data],5,FALSE),1)&gt;_xlfn.XLOOKUP(B3071,[1]Printers!L:L,[1]Printers!O:O,1,0,),10)),"")</f>
        <v>12.3</v>
      </c>
      <c r="H3071">
        <f>IFERROR(IF(ROUND(_xlfn.XLOOKUP([1]Parameters!B3071,[1]Printers!L:L,[1]Printers!Q:Q,,0)*G3071/10,0)*10&lt;_xlfn.XLOOKUP([1]Parameters!B3071,[1]Printers!L:L,[1]Printers!P:P,,0),ROUND(_xlfn.XLOOKUP([1]Parameters!B3071,[1]Printers!L:L,[1]Printers!Q:Q,,0)*G3071/10,0)*10,_xlfn.XLOOKUP([1]Parameters!B3071,[1]Printers!L:L,[1]Printers!P:P,,0)),"")</f>
        <v>100</v>
      </c>
      <c r="I3071" s="3" t="str" cm="1">
        <f t="array" ref="I3071">IFERROR(IF(ROW()-1&gt;COUNTA([1]!T_Printers[Printers])*COUNTA([1]!T_Resins[Resins]),"",_xlfn.IFS(ROUND(VLOOKUP(C3071,[1]!T_Resins[#Data],4,FALSE)/VLOOKUP(A3071,[1]!T_Printers[#Data],5,FALSE),1)&lt;=_xlfn.XLOOKUP(B3071,[1]Printers!L:L,[1]Printers!O:O,1,0,),ROUND(VLOOKUP(C3071,[1]!T_Resins[#Data],4,FALSE)/VLOOKUP(A3071,[1]!T_Printers[#Data],5,FALSE),1),ROUND(VLOOKUP(C3071,[1]!T_Resins[#Data],4,FALSE)/VLOOKUP(A3071,[1]!T_Printers[#Data],5,FALSE),1)&gt;_xlfn.XLOOKUP(B3071,[1]Printers!L:L,[1]Printers!O:O,1,0,),"")),"")</f>
        <v/>
      </c>
      <c r="J3071" t="str">
        <f>IFERROR(IF(ROUND(_xlfn.XLOOKUP([1]Parameters!B3071,[1]Printers!L:L,[1]Printers!Q:Q,,0)*I3071/10,0)*10&lt;_xlfn.XLOOKUP([1]Parameters!B3071,[1]Printers!L:L,[1]Printers!P:P,,0),ROUND(_xlfn.XLOOKUP([1]Parameters!B3071,[1]Printers!L:L,[1]Printers!Q:Q,,0)*I3071/10,0)*10,_xlfn.XLOOKUP([1]Parameters!B3071,[1]Printers!L:L,[1]Printers!P:P,,0)),"")</f>
        <v/>
      </c>
      <c r="K3071">
        <f>IF(SUM(E3071:J3071)&lt;&gt;0,VLOOKUP(A3071,[1]!T_Printers[#Data],10,FALSE)+VLOOKUP(C3071,[1]!T_Resins[#Data],10,FALSE),"")</f>
        <v>8</v>
      </c>
      <c r="L3071">
        <f>IF(SUM(E3071:J3071)&lt;&gt;0,VLOOKUP(A3071,[1]!T_Printers[#Data],11,FALSE),"")</f>
        <v>9</v>
      </c>
      <c r="M3071">
        <f>IF(SUM(E3071:J3071)&lt;&gt;0,VLOOKUP(C3071,[1]!T_Resins[#Data],8,FALSE),"")</f>
        <v>120</v>
      </c>
      <c r="N3071">
        <f>IF(_xlfn.XLOOKUP(B3071,[1]Printers!$L:$L,[1]Printers!$R:$R,0,0)&gt;0,[1]Parameters!M3071,IF(SUM(E3071:J3071)&lt;&gt;0,VLOOKUP(C3071,[1]!T_Resins[#Data],9,FALSE),""))</f>
        <v>180</v>
      </c>
      <c r="O3071" t="str">
        <f t="shared" si="47"/>
        <v>PhrozenSonicMega8K</v>
      </c>
    </row>
    <row r="3072" spans="1:15" x14ac:dyDescent="0.25">
      <c r="A3072" t="str">
        <f t="array" ref="A3072">IF(ROW()-1&gt;COUNTA([1]!T_Printers[Printers])*COUNTA([1]!T_Resins[Resins]),"",INDEX([1]!T_Printers[Printers],INT((ROW()-2)/COUNTA([1]!T_Resins[Resins])+1)))</f>
        <v>Phrozen Sonic Mega 8K</v>
      </c>
      <c r="B3072" t="str">
        <f>_xlfn.XLOOKUP(A3072,[1]!T_Printers[Printers],[1]!T_Printers[Icon link],,0)</f>
        <v>PhrozenSonicMega8K</v>
      </c>
      <c r="C3072" t="str">
        <f t="array" ref="C3072">IF(ROW()-1&gt;COUNTA([1]!T_Printers[Printers])*COUNTA([1]!T_Resins[Resins]),"",INDEX([1]!T_Resins[Resins],MOD(ROW()-2,COUNTA([1]!T_Resins[Resins]))+1))</f>
        <v>Tough Black</v>
      </c>
      <c r="D3072">
        <f>IF(SUM(E3072:J3072)&lt;&gt;0,IF(ROW()-1&gt;COUNTA([1]!T_Printers[Printers])*COUNTA([1]!T_Resins[Resins]),"",2),"")</f>
        <v>2</v>
      </c>
      <c r="E3072" cm="1">
        <f t="array" ref="E3072">IFERROR(IF(ROW()-1&gt;COUNTA([1]!T_Printers[Printers])*COUNTA([1]!T_Resins[Resins]),"",_xlfn.IFS(ROUND(VLOOKUP(C3072,[1]!T_Resins[#Data],2,FALSE)/VLOOKUP(A3072,[1]!T_Printers[#Data],5,FALSE),1)&lt;=_xlfn.XLOOKUP(B3072,[1]Printers!L:L,[1]Printers!O:O,1,0,),ROUND(VLOOKUP(C3072,[1]!T_Resins[#Data],2,FALSE)/VLOOKUP(A3072,[1]!T_Printers[#Data],5,FALSE),1),ROUND(VLOOKUP(C3072,[1]!T_Resins[#Data],2,FALSE)/VLOOKUP(A3072,[1]!T_Printers[#Data],5,FALSE),1)&gt;_xlfn.XLOOKUP(B3072,[1]Printers!L:L,[1]Printers!O:O,1,0,),10)),"Используйте слой 100 мкм")</f>
        <v>4.5</v>
      </c>
      <c r="F3072">
        <f>IFERROR(IF(ROUND(_xlfn.XLOOKUP([1]Parameters!B3072,[1]Printers!L:L,[1]Printers!Q:Q,,0)*E3072/10,0)*10&lt;_xlfn.XLOOKUP([1]Parameters!B3072,[1]Printers!L:L,[1]Printers!P:P,,0),ROUND(_xlfn.XLOOKUP([1]Parameters!B3072,[1]Printers!L:L,[1]Printers!Q:Q,,0)*E3072/10,0)*10,_xlfn.XLOOKUP([1]Parameters!B3072,[1]Printers!L:L,[1]Printers!P:P,,0)),"")</f>
        <v>40</v>
      </c>
      <c r="G3072" cm="1">
        <f t="array" ref="G3072">IFERROR(IF(ROW()-1&gt;COUNTA([1]!T_Printers[Printers])*COUNTA([1]!T_Resins[Resins]),"",_xlfn.IFS(ROUND(VLOOKUP(C3072,[1]!T_Resins[#Data],3,FALSE)/VLOOKUP(A3072,[1]!T_Printers[#Data],5,FALSE),1)&lt;=_xlfn.XLOOKUP(B3072,[1]Printers!L:L,[1]Printers!O:O,1,0,),ROUND(VLOOKUP(C3072,[1]!T_Resins[#Data],3,FALSE)/VLOOKUP(A3072,[1]!T_Printers[#Data],5,FALSE),1),ROUND(VLOOKUP(C3072,[1]!T_Resins[#Data],3,FALSE)/VLOOKUP(A3072,[1]!T_Printers[#Data],5,FALSE),1)&gt;_xlfn.XLOOKUP(B3072,[1]Printers!L:L,[1]Printers!O:O,1,0,),10)),"")</f>
        <v>5.3</v>
      </c>
      <c r="H3072">
        <f>IFERROR(IF(ROUND(_xlfn.XLOOKUP([1]Parameters!B3072,[1]Printers!L:L,[1]Printers!Q:Q,,0)*G3072/10,0)*10&lt;_xlfn.XLOOKUP([1]Parameters!B3072,[1]Printers!L:L,[1]Printers!P:P,,0),ROUND(_xlfn.XLOOKUP([1]Parameters!B3072,[1]Printers!L:L,[1]Printers!Q:Q,,0)*G3072/10,0)*10,_xlfn.XLOOKUP([1]Parameters!B3072,[1]Printers!L:L,[1]Printers!P:P,,0)),"")</f>
        <v>50</v>
      </c>
      <c r="I3072" s="3" t="str" cm="1">
        <f t="array" ref="I3072">IFERROR(IF(ROW()-1&gt;COUNTA([1]!T_Printers[Printers])*COUNTA([1]!T_Resins[Resins]),"",_xlfn.IFS(ROUND(VLOOKUP(C3072,[1]!T_Resins[#Data],4,FALSE)/VLOOKUP(A3072,[1]!T_Printers[#Data],5,FALSE),1)&lt;=_xlfn.XLOOKUP(B3072,[1]Printers!L:L,[1]Printers!O:O,1,0,),ROUND(VLOOKUP(C3072,[1]!T_Resins[#Data],4,FALSE)/VLOOKUP(A3072,[1]!T_Printers[#Data],5,FALSE),1),ROUND(VLOOKUP(C3072,[1]!T_Resins[#Data],4,FALSE)/VLOOKUP(A3072,[1]!T_Printers[#Data],5,FALSE),1)&gt;_xlfn.XLOOKUP(B3072,[1]Printers!L:L,[1]Printers!O:O,1,0,),"")),"")</f>
        <v/>
      </c>
      <c r="J3072" t="str">
        <f>IFERROR(IF(ROUND(_xlfn.XLOOKUP([1]Parameters!B3072,[1]Printers!L:L,[1]Printers!Q:Q,,0)*I3072/10,0)*10&lt;_xlfn.XLOOKUP([1]Parameters!B3072,[1]Printers!L:L,[1]Printers!P:P,,0),ROUND(_xlfn.XLOOKUP([1]Parameters!B3072,[1]Printers!L:L,[1]Printers!Q:Q,,0)*I3072/10,0)*10,_xlfn.XLOOKUP([1]Parameters!B3072,[1]Printers!L:L,[1]Printers!P:P,,0)),"")</f>
        <v/>
      </c>
      <c r="K3072">
        <f>IF(SUM(E3072:J3072)&lt;&gt;0,VLOOKUP(A3072,[1]!T_Printers[#Data],10,FALSE)+VLOOKUP(C3072,[1]!T_Resins[#Data],10,FALSE),"")</f>
        <v>8</v>
      </c>
      <c r="L3072">
        <f>IF(SUM(E3072:J3072)&lt;&gt;0,VLOOKUP(A3072,[1]!T_Printers[#Data],11,FALSE),"")</f>
        <v>9</v>
      </c>
      <c r="M3072">
        <f>IF(SUM(E3072:J3072)&lt;&gt;0,VLOOKUP(C3072,[1]!T_Resins[#Data],8,FALSE),"")</f>
        <v>120</v>
      </c>
      <c r="N3072">
        <f>IF(_xlfn.XLOOKUP(B3072,[1]Printers!$L:$L,[1]Printers!$R:$R,0,0)&gt;0,[1]Parameters!M3072,IF(SUM(E3072:J3072)&lt;&gt;0,VLOOKUP(C3072,[1]!T_Resins[#Data],9,FALSE),""))</f>
        <v>180</v>
      </c>
      <c r="O3072" t="str">
        <f t="shared" si="47"/>
        <v>PhrozenSonicMega8K</v>
      </c>
    </row>
    <row r="3073" spans="1:15" x14ac:dyDescent="0.25">
      <c r="A3073" t="str">
        <f t="array" ref="A3073">IF(ROW()-1&gt;COUNTA([1]!T_Printers[Printers])*COUNTA([1]!T_Resins[Resins]),"",INDEX([1]!T_Printers[Printers],INT((ROW()-2)/COUNTA([1]!T_Resins[Resins])+1)))</f>
        <v>Phrozen Sonic Mega 8K</v>
      </c>
      <c r="B3073" t="str">
        <f>_xlfn.XLOOKUP(A3073,[1]!T_Printers[Printers],[1]!T_Printers[Icon link],,0)</f>
        <v>PhrozenSonicMega8K</v>
      </c>
      <c r="C3073" t="str">
        <f t="array" ref="C3073">IF(ROW()-1&gt;COUNTA([1]!T_Printers[Printers])*COUNTA([1]!T_Resins[Resins]),"",INDEX([1]!T_Resins[Resins],MOD(ROW()-2,COUNTA([1]!T_Resins[Resins]))+1))</f>
        <v>Tough Grey</v>
      </c>
      <c r="D3073">
        <f>IF(SUM(E3073:J3073)&lt;&gt;0,IF(ROW()-1&gt;COUNTA([1]!T_Printers[Printers])*COUNTA([1]!T_Resins[Resins]),"",2),"")</f>
        <v>2</v>
      </c>
      <c r="E3073" cm="1">
        <f t="array" ref="E3073">IFERROR(IF(ROW()-1&gt;COUNTA([1]!T_Printers[Printers])*COUNTA([1]!T_Resins[Resins]),"",_xlfn.IFS(ROUND(VLOOKUP(C3073,[1]!T_Resins[#Data],2,FALSE)/VLOOKUP(A3073,[1]!T_Printers[#Data],5,FALSE),1)&lt;=_xlfn.XLOOKUP(B3073,[1]Printers!L:L,[1]Printers!O:O,1,0,),ROUND(VLOOKUP(C3073,[1]!T_Resins[#Data],2,FALSE)/VLOOKUP(A3073,[1]!T_Printers[#Data],5,FALSE),1),ROUND(VLOOKUP(C3073,[1]!T_Resins[#Data],2,FALSE)/VLOOKUP(A3073,[1]!T_Printers[#Data],5,FALSE),1)&gt;_xlfn.XLOOKUP(B3073,[1]Printers!L:L,[1]Printers!O:O,1,0,),10)),"Используйте слой 100 мкм")</f>
        <v>4.5</v>
      </c>
      <c r="F3073">
        <f>IFERROR(IF(ROUND(_xlfn.XLOOKUP([1]Parameters!B3073,[1]Printers!L:L,[1]Printers!Q:Q,,0)*E3073/10,0)*10&lt;_xlfn.XLOOKUP([1]Parameters!B3073,[1]Printers!L:L,[1]Printers!P:P,,0),ROUND(_xlfn.XLOOKUP([1]Parameters!B3073,[1]Printers!L:L,[1]Printers!Q:Q,,0)*E3073/10,0)*10,_xlfn.XLOOKUP([1]Parameters!B3073,[1]Printers!L:L,[1]Printers!P:P,,0)),"")</f>
        <v>40</v>
      </c>
      <c r="G3073" cm="1">
        <f t="array" ref="G3073">IFERROR(IF(ROW()-1&gt;COUNTA([1]!T_Printers[Printers])*COUNTA([1]!T_Resins[Resins]),"",_xlfn.IFS(ROUND(VLOOKUP(C3073,[1]!T_Resins[#Data],3,FALSE)/VLOOKUP(A3073,[1]!T_Printers[#Data],5,FALSE),1)&lt;=_xlfn.XLOOKUP(B3073,[1]Printers!L:L,[1]Printers!O:O,1,0,),ROUND(VLOOKUP(C3073,[1]!T_Resins[#Data],3,FALSE)/VLOOKUP(A3073,[1]!T_Printers[#Data],5,FALSE),1),ROUND(VLOOKUP(C3073,[1]!T_Resins[#Data],3,FALSE)/VLOOKUP(A3073,[1]!T_Printers[#Data],5,FALSE),1)&gt;_xlfn.XLOOKUP(B3073,[1]Printers!L:L,[1]Printers!O:O,1,0,),10)),"")</f>
        <v>5.3</v>
      </c>
      <c r="H3073">
        <f>IFERROR(IF(ROUND(_xlfn.XLOOKUP([1]Parameters!B3073,[1]Printers!L:L,[1]Printers!Q:Q,,0)*G3073/10,0)*10&lt;_xlfn.XLOOKUP([1]Parameters!B3073,[1]Printers!L:L,[1]Printers!P:P,,0),ROUND(_xlfn.XLOOKUP([1]Parameters!B3073,[1]Printers!L:L,[1]Printers!Q:Q,,0)*G3073/10,0)*10,_xlfn.XLOOKUP([1]Parameters!B3073,[1]Printers!L:L,[1]Printers!P:P,,0)),"")</f>
        <v>50</v>
      </c>
      <c r="I3073" s="3" t="str" cm="1">
        <f t="array" ref="I3073">IFERROR(IF(ROW()-1&gt;COUNTA([1]!T_Printers[Printers])*COUNTA([1]!T_Resins[Resins]),"",_xlfn.IFS(ROUND(VLOOKUP(C3073,[1]!T_Resins[#Data],4,FALSE)/VLOOKUP(A3073,[1]!T_Printers[#Data],5,FALSE),1)&lt;=_xlfn.XLOOKUP(B3073,[1]Printers!L:L,[1]Printers!O:O,1,0,),ROUND(VLOOKUP(C3073,[1]!T_Resins[#Data],4,FALSE)/VLOOKUP(A3073,[1]!T_Printers[#Data],5,FALSE),1),ROUND(VLOOKUP(C3073,[1]!T_Resins[#Data],4,FALSE)/VLOOKUP(A3073,[1]!T_Printers[#Data],5,FALSE),1)&gt;_xlfn.XLOOKUP(B3073,[1]Printers!L:L,[1]Printers!O:O,1,0,),"")),"")</f>
        <v/>
      </c>
      <c r="J3073" t="str">
        <f>IFERROR(IF(ROUND(_xlfn.XLOOKUP([1]Parameters!B3073,[1]Printers!L:L,[1]Printers!Q:Q,,0)*I3073/10,0)*10&lt;_xlfn.XLOOKUP([1]Parameters!B3073,[1]Printers!L:L,[1]Printers!P:P,,0),ROUND(_xlfn.XLOOKUP([1]Parameters!B3073,[1]Printers!L:L,[1]Printers!Q:Q,,0)*I3073/10,0)*10,_xlfn.XLOOKUP([1]Parameters!B3073,[1]Printers!L:L,[1]Printers!P:P,,0)),"")</f>
        <v/>
      </c>
      <c r="K3073">
        <f>IF(SUM(E3073:J3073)&lt;&gt;0,VLOOKUP(A3073,[1]!T_Printers[#Data],10,FALSE)+VLOOKUP(C3073,[1]!T_Resins[#Data],10,FALSE),"")</f>
        <v>8</v>
      </c>
      <c r="L3073">
        <f>IF(SUM(E3073:J3073)&lt;&gt;0,VLOOKUP(A3073,[1]!T_Printers[#Data],11,FALSE),"")</f>
        <v>9</v>
      </c>
      <c r="M3073">
        <f>IF(SUM(E3073:J3073)&lt;&gt;0,VLOOKUP(C3073,[1]!T_Resins[#Data],8,FALSE),"")</f>
        <v>120</v>
      </c>
      <c r="N3073">
        <f>IF(_xlfn.XLOOKUP(B3073,[1]Printers!$L:$L,[1]Printers!$R:$R,0,0)&gt;0,[1]Parameters!M3073,IF(SUM(E3073:J3073)&lt;&gt;0,VLOOKUP(C3073,[1]!T_Resins[#Data],9,FALSE),""))</f>
        <v>180</v>
      </c>
      <c r="O3073" t="str">
        <f t="shared" si="47"/>
        <v>PhrozenSonicMega8K</v>
      </c>
    </row>
    <row r="3074" spans="1:15" x14ac:dyDescent="0.25">
      <c r="A3074" t="str">
        <f t="array" ref="A3074">IF(ROW()-1&gt;COUNTA([1]!T_Printers[Printers])*COUNTA([1]!T_Resins[Resins]),"",INDEX([1]!T_Printers[Printers],INT((ROW()-2)/COUNTA([1]!T_Resins[Resins])+1)))</f>
        <v>Phrozen Sonic Mega 8K</v>
      </c>
      <c r="B3074" t="str">
        <f>_xlfn.XLOOKUP(A3074,[1]!T_Printers[Printers],[1]!T_Printers[Icon link],,0)</f>
        <v>PhrozenSonicMega8K</v>
      </c>
      <c r="C3074" t="str">
        <f t="array" ref="C3074">IF(ROW()-1&gt;COUNTA([1]!T_Printers[Printers])*COUNTA([1]!T_Resins[Resins]),"",INDEX([1]!T_Resins[Resins],MOD(ROW()-2,COUNTA([1]!T_Resins[Resins]))+1))</f>
        <v>Tough White</v>
      </c>
      <c r="D3074">
        <f>IF(SUM(E3074:J3074)&lt;&gt;0,IF(ROW()-1&gt;COUNTA([1]!T_Printers[Printers])*COUNTA([1]!T_Resins[Resins]),"",2),"")</f>
        <v>2</v>
      </c>
      <c r="E3074" cm="1">
        <f t="array" ref="E3074">IFERROR(IF(ROW()-1&gt;COUNTA([1]!T_Printers[Printers])*COUNTA([1]!T_Resins[Resins]),"",_xlfn.IFS(ROUND(VLOOKUP(C3074,[1]!T_Resins[#Data],2,FALSE)/VLOOKUP(A3074,[1]!T_Printers[#Data],5,FALSE),1)&lt;=_xlfn.XLOOKUP(B3074,[1]Printers!L:L,[1]Printers!O:O,1,0,),ROUND(VLOOKUP(C3074,[1]!T_Resins[#Data],2,FALSE)/VLOOKUP(A3074,[1]!T_Printers[#Data],5,FALSE),1),ROUND(VLOOKUP(C3074,[1]!T_Resins[#Data],2,FALSE)/VLOOKUP(A3074,[1]!T_Printers[#Data],5,FALSE),1)&gt;_xlfn.XLOOKUP(B3074,[1]Printers!L:L,[1]Printers!O:O,1,0,),10)),"Используйте слой 100 мкм")</f>
        <v>4.5</v>
      </c>
      <c r="F3074">
        <f>IFERROR(IF(ROUND(_xlfn.XLOOKUP([1]Parameters!B3074,[1]Printers!L:L,[1]Printers!Q:Q,,0)*E3074/10,0)*10&lt;_xlfn.XLOOKUP([1]Parameters!B3074,[1]Printers!L:L,[1]Printers!P:P,,0),ROUND(_xlfn.XLOOKUP([1]Parameters!B3074,[1]Printers!L:L,[1]Printers!Q:Q,,0)*E3074/10,0)*10,_xlfn.XLOOKUP([1]Parameters!B3074,[1]Printers!L:L,[1]Printers!P:P,,0)),"")</f>
        <v>40</v>
      </c>
      <c r="G3074" cm="1">
        <f t="array" ref="G3074">IFERROR(IF(ROW()-1&gt;COUNTA([1]!T_Printers[Printers])*COUNTA([1]!T_Resins[Resins]),"",_xlfn.IFS(ROUND(VLOOKUP(C3074,[1]!T_Resins[#Data],3,FALSE)/VLOOKUP(A3074,[1]!T_Printers[#Data],5,FALSE),1)&lt;=_xlfn.XLOOKUP(B3074,[1]Printers!L:L,[1]Printers!O:O,1,0,),ROUND(VLOOKUP(C3074,[1]!T_Resins[#Data],3,FALSE)/VLOOKUP(A3074,[1]!T_Printers[#Data],5,FALSE),1),ROUND(VLOOKUP(C3074,[1]!T_Resins[#Data],3,FALSE)/VLOOKUP(A3074,[1]!T_Printers[#Data],5,FALSE),1)&gt;_xlfn.XLOOKUP(B3074,[1]Printers!L:L,[1]Printers!O:O,1,0,),10)),"")</f>
        <v>5.3</v>
      </c>
      <c r="H3074">
        <f>IFERROR(IF(ROUND(_xlfn.XLOOKUP([1]Parameters!B3074,[1]Printers!L:L,[1]Printers!Q:Q,,0)*G3074/10,0)*10&lt;_xlfn.XLOOKUP([1]Parameters!B3074,[1]Printers!L:L,[1]Printers!P:P,,0),ROUND(_xlfn.XLOOKUP([1]Parameters!B3074,[1]Printers!L:L,[1]Printers!Q:Q,,0)*G3074/10,0)*10,_xlfn.XLOOKUP([1]Parameters!B3074,[1]Printers!L:L,[1]Printers!P:P,,0)),"")</f>
        <v>50</v>
      </c>
      <c r="I3074" s="3" t="str" cm="1">
        <f t="array" ref="I3074">IFERROR(IF(ROW()-1&gt;COUNTA([1]!T_Printers[Printers])*COUNTA([1]!T_Resins[Resins]),"",_xlfn.IFS(ROUND(VLOOKUP(C3074,[1]!T_Resins[#Data],4,FALSE)/VLOOKUP(A3074,[1]!T_Printers[#Data],5,FALSE),1)&lt;=_xlfn.XLOOKUP(B3074,[1]Printers!L:L,[1]Printers!O:O,1,0,),ROUND(VLOOKUP(C3074,[1]!T_Resins[#Data],4,FALSE)/VLOOKUP(A3074,[1]!T_Printers[#Data],5,FALSE),1),ROUND(VLOOKUP(C3074,[1]!T_Resins[#Data],4,FALSE)/VLOOKUP(A3074,[1]!T_Printers[#Data],5,FALSE),1)&gt;_xlfn.XLOOKUP(B3074,[1]Printers!L:L,[1]Printers!O:O,1,0,),"")),"")</f>
        <v/>
      </c>
      <c r="J3074" t="str">
        <f>IFERROR(IF(ROUND(_xlfn.XLOOKUP([1]Parameters!B3074,[1]Printers!L:L,[1]Printers!Q:Q,,0)*I3074/10,0)*10&lt;_xlfn.XLOOKUP([1]Parameters!B3074,[1]Printers!L:L,[1]Printers!P:P,,0),ROUND(_xlfn.XLOOKUP([1]Parameters!B3074,[1]Printers!L:L,[1]Printers!Q:Q,,0)*I3074/10,0)*10,_xlfn.XLOOKUP([1]Parameters!B3074,[1]Printers!L:L,[1]Printers!P:P,,0)),"")</f>
        <v/>
      </c>
      <c r="K3074">
        <f>IF(SUM(E3074:J3074)&lt;&gt;0,VLOOKUP(A3074,[1]!T_Printers[#Data],10,FALSE)+VLOOKUP(C3074,[1]!T_Resins[#Data],10,FALSE),"")</f>
        <v>8</v>
      </c>
      <c r="L3074">
        <f>IF(SUM(E3074:J3074)&lt;&gt;0,VLOOKUP(A3074,[1]!T_Printers[#Data],11,FALSE),"")</f>
        <v>9</v>
      </c>
      <c r="M3074">
        <f>IF(SUM(E3074:J3074)&lt;&gt;0,VLOOKUP(C3074,[1]!T_Resins[#Data],8,FALSE),"")</f>
        <v>120</v>
      </c>
      <c r="N3074">
        <f>IF(_xlfn.XLOOKUP(B3074,[1]Printers!$L:$L,[1]Printers!$R:$R,0,0)&gt;0,[1]Parameters!M3074,IF(SUM(E3074:J3074)&lt;&gt;0,VLOOKUP(C3074,[1]!T_Resins[#Data],9,FALSE),""))</f>
        <v>180</v>
      </c>
      <c r="O3074" t="str">
        <f t="shared" ref="O3074:O3137" si="48">B3074</f>
        <v>PhrozenSonicMega8K</v>
      </c>
    </row>
    <row r="3075" spans="1:15" x14ac:dyDescent="0.25">
      <c r="A3075" t="str">
        <f t="array" ref="A3075">IF(ROW()-1&gt;COUNTA([1]!T_Printers[Printers])*COUNTA([1]!T_Resins[Resins]),"",INDEX([1]!T_Printers[Printers],INT((ROW()-2)/COUNTA([1]!T_Resins[Resins])+1)))</f>
        <v>Phrozen Sonic Mega 8K</v>
      </c>
      <c r="B3075" t="str">
        <f>_xlfn.XLOOKUP(A3075,[1]!T_Printers[Printers],[1]!T_Printers[Icon link],,0)</f>
        <v>PhrozenSonicMega8K</v>
      </c>
      <c r="C3075" t="str">
        <f t="array" ref="C3075">IF(ROW()-1&gt;COUNTA([1]!T_Printers[Printers])*COUNTA([1]!T_Resins[Resins]),"",INDEX([1]!T_Resins[Resins],MOD(ROW()-2,COUNTA([1]!T_Resins[Resins]))+1))</f>
        <v>Jewelry J-Cast</v>
      </c>
      <c r="D3075">
        <f>IF(SUM(E3075:J3075)&lt;&gt;0,IF(ROW()-1&gt;COUNTA([1]!T_Printers[Printers])*COUNTA([1]!T_Resins[Resins]),"",2),"")</f>
        <v>2</v>
      </c>
      <c r="E3075" cm="1">
        <f t="array" ref="E3075">IFERROR(IF(ROW()-1&gt;COUNTA([1]!T_Printers[Printers])*COUNTA([1]!T_Resins[Resins]),"",_xlfn.IFS(ROUND(VLOOKUP(C3075,[1]!T_Resins[#Data],2,FALSE)/VLOOKUP(A3075,[1]!T_Printers[#Data],5,FALSE),1)&lt;=_xlfn.XLOOKUP(B3075,[1]Printers!L:L,[1]Printers!O:O,1,0,),ROUND(VLOOKUP(C3075,[1]!T_Resins[#Data],2,FALSE)/VLOOKUP(A3075,[1]!T_Printers[#Data],5,FALSE),1),ROUND(VLOOKUP(C3075,[1]!T_Resins[#Data],2,FALSE)/VLOOKUP(A3075,[1]!T_Printers[#Data],5,FALSE),1)&gt;_xlfn.XLOOKUP(B3075,[1]Printers!L:L,[1]Printers!O:O,1,0,),10)),"Используйте слой 100 мкм")</f>
        <v>14.3</v>
      </c>
      <c r="F3075">
        <f>IFERROR(IF(ROUND(_xlfn.XLOOKUP([1]Parameters!B3075,[1]Printers!L:L,[1]Printers!Q:Q,,0)*E3075/10,0)*10&lt;_xlfn.XLOOKUP([1]Parameters!B3075,[1]Printers!L:L,[1]Printers!P:P,,0),ROUND(_xlfn.XLOOKUP([1]Parameters!B3075,[1]Printers!L:L,[1]Printers!Q:Q,,0)*E3075/10,0)*10,_xlfn.XLOOKUP([1]Parameters!B3075,[1]Printers!L:L,[1]Printers!P:P,,0)),"")</f>
        <v>100</v>
      </c>
      <c r="G3075" cm="1">
        <f t="array" ref="G3075">IFERROR(IF(ROW()-1&gt;COUNTA([1]!T_Printers[Printers])*COUNTA([1]!T_Resins[Resins]),"",_xlfn.IFS(ROUND(VLOOKUP(C3075,[1]!T_Resins[#Data],3,FALSE)/VLOOKUP(A3075,[1]!T_Printers[#Data],5,FALSE),1)&lt;=_xlfn.XLOOKUP(B3075,[1]Printers!L:L,[1]Printers!O:O,1,0,),ROUND(VLOOKUP(C3075,[1]!T_Resins[#Data],3,FALSE)/VLOOKUP(A3075,[1]!T_Printers[#Data],5,FALSE),1),ROUND(VLOOKUP(C3075,[1]!T_Resins[#Data],3,FALSE)/VLOOKUP(A3075,[1]!T_Printers[#Data],5,FALSE),1)&gt;_xlfn.XLOOKUP(B3075,[1]Printers!L:L,[1]Printers!O:O,1,0,),10)),"")</f>
        <v>19.600000000000001</v>
      </c>
      <c r="H3075">
        <f>IFERROR(IF(ROUND(_xlfn.XLOOKUP([1]Parameters!B3075,[1]Printers!L:L,[1]Printers!Q:Q,,0)*G3075/10,0)*10&lt;_xlfn.XLOOKUP([1]Parameters!B3075,[1]Printers!L:L,[1]Printers!P:P,,0),ROUND(_xlfn.XLOOKUP([1]Parameters!B3075,[1]Printers!L:L,[1]Printers!Q:Q,,0)*G3075/10,0)*10,_xlfn.XLOOKUP([1]Parameters!B3075,[1]Printers!L:L,[1]Printers!P:P,,0)),"")</f>
        <v>100</v>
      </c>
      <c r="I3075" s="3" t="str" cm="1">
        <f t="array" ref="I3075">IFERROR(IF(ROW()-1&gt;COUNTA([1]!T_Printers[Printers])*COUNTA([1]!T_Resins[Resins]),"",_xlfn.IFS(ROUND(VLOOKUP(C3075,[1]!T_Resins[#Data],4,FALSE)/VLOOKUP(A3075,[1]!T_Printers[#Data],5,FALSE),1)&lt;=_xlfn.XLOOKUP(B3075,[1]Printers!L:L,[1]Printers!O:O,1,0,),ROUND(VLOOKUP(C3075,[1]!T_Resins[#Data],4,FALSE)/VLOOKUP(A3075,[1]!T_Printers[#Data],5,FALSE),1),ROUND(VLOOKUP(C3075,[1]!T_Resins[#Data],4,FALSE)/VLOOKUP(A3075,[1]!T_Printers[#Data],5,FALSE),1)&gt;_xlfn.XLOOKUP(B3075,[1]Printers!L:L,[1]Printers!O:O,1,0,),"")),"")</f>
        <v/>
      </c>
      <c r="J3075" t="str">
        <f>IFERROR(IF(ROUND(_xlfn.XLOOKUP([1]Parameters!B3075,[1]Printers!L:L,[1]Printers!Q:Q,,0)*I3075/10,0)*10&lt;_xlfn.XLOOKUP([1]Parameters!B3075,[1]Printers!L:L,[1]Printers!P:P,,0),ROUND(_xlfn.XLOOKUP([1]Parameters!B3075,[1]Printers!L:L,[1]Printers!Q:Q,,0)*I3075/10,0)*10,_xlfn.XLOOKUP([1]Parameters!B3075,[1]Printers!L:L,[1]Printers!P:P,,0)),"")</f>
        <v/>
      </c>
      <c r="K3075">
        <f>IF(SUM(E3075:J3075)&lt;&gt;0,VLOOKUP(A3075,[1]!T_Printers[#Data],10,FALSE)+VLOOKUP(C3075,[1]!T_Resins[#Data],10,FALSE),"")</f>
        <v>8</v>
      </c>
      <c r="L3075">
        <f>IF(SUM(E3075:J3075)&lt;&gt;0,VLOOKUP(A3075,[1]!T_Printers[#Data],11,FALSE),"")</f>
        <v>9</v>
      </c>
      <c r="M3075">
        <f>IF(SUM(E3075:J3075)&lt;&gt;0,VLOOKUP(C3075,[1]!T_Resins[#Data],8,FALSE),"")</f>
        <v>60</v>
      </c>
      <c r="N3075">
        <f>IF(_xlfn.XLOOKUP(B3075,[1]Printers!$L:$L,[1]Printers!$R:$R,0,0)&gt;0,[1]Parameters!M3075,IF(SUM(E3075:J3075)&lt;&gt;0,VLOOKUP(C3075,[1]!T_Resins[#Data],9,FALSE),""))</f>
        <v>60</v>
      </c>
      <c r="O3075" t="str">
        <f t="shared" si="48"/>
        <v>PhrozenSonicMega8K</v>
      </c>
    </row>
    <row r="3076" spans="1:15" x14ac:dyDescent="0.25">
      <c r="A3076" t="str">
        <f t="array" ref="A3076">IF(ROW()-1&gt;COUNTA([1]!T_Printers[Printers])*COUNTA([1]!T_Resins[Resins]),"",INDEX([1]!T_Printers[Printers],INT((ROW()-2)/COUNTA([1]!T_Resins[Resins])+1)))</f>
        <v>Phrozen Sonic Mega 8K</v>
      </c>
      <c r="B3076" t="str">
        <f>_xlfn.XLOOKUP(A3076,[1]!T_Printers[Printers],[1]!T_Printers[Icon link],,0)</f>
        <v>PhrozenSonicMega8K</v>
      </c>
      <c r="C3076" t="str">
        <f t="array" ref="C3076">IF(ROW()-1&gt;COUNTA([1]!T_Printers[Printers])*COUNTA([1]!T_Resins[Resins]),"",INDEX([1]!T_Resins[Resins],MOD(ROW()-2,COUNTA([1]!T_Resins[Resins]))+1))</f>
        <v>Model Resin Black</v>
      </c>
      <c r="D3076">
        <f>IF(SUM(E3076:J3076)&lt;&gt;0,IF(ROW()-1&gt;COUNTA([1]!T_Printers[Printers])*COUNTA([1]!T_Resins[Resins]),"",2),"")</f>
        <v>2</v>
      </c>
      <c r="E3076" cm="1">
        <f t="array" ref="E3076">IFERROR(IF(ROW()-1&gt;COUNTA([1]!T_Printers[Printers])*COUNTA([1]!T_Resins[Resins]),"",_xlfn.IFS(ROUND(VLOOKUP(C3076,[1]!T_Resins[#Data],2,FALSE)/VLOOKUP(A3076,[1]!T_Printers[#Data],5,FALSE),1)&lt;=_xlfn.XLOOKUP(B3076,[1]Printers!L:L,[1]Printers!O:O,1,0,),ROUND(VLOOKUP(C3076,[1]!T_Resins[#Data],2,FALSE)/VLOOKUP(A3076,[1]!T_Printers[#Data],5,FALSE),1),ROUND(VLOOKUP(C3076,[1]!T_Resins[#Data],2,FALSE)/VLOOKUP(A3076,[1]!T_Printers[#Data],5,FALSE),1)&gt;_xlfn.XLOOKUP(B3076,[1]Printers!L:L,[1]Printers!O:O,1,0,),10)),"Используйте слой 100 мкм")</f>
        <v>5.3</v>
      </c>
      <c r="F3076">
        <f>IFERROR(IF(ROUND(_xlfn.XLOOKUP([1]Parameters!B3076,[1]Printers!L:L,[1]Printers!Q:Q,,0)*E3076/10,0)*10&lt;_xlfn.XLOOKUP([1]Parameters!B3076,[1]Printers!L:L,[1]Printers!P:P,,0),ROUND(_xlfn.XLOOKUP([1]Parameters!B3076,[1]Printers!L:L,[1]Printers!Q:Q,,0)*E3076/10,0)*10,_xlfn.XLOOKUP([1]Parameters!B3076,[1]Printers!L:L,[1]Printers!P:P,,0)),"")</f>
        <v>50</v>
      </c>
      <c r="G3076" cm="1">
        <f t="array" ref="G3076">IFERROR(IF(ROW()-1&gt;COUNTA([1]!T_Printers[Printers])*COUNTA([1]!T_Resins[Resins]),"",_xlfn.IFS(ROUND(VLOOKUP(C3076,[1]!T_Resins[#Data],3,FALSE)/VLOOKUP(A3076,[1]!T_Printers[#Data],5,FALSE),1)&lt;=_xlfn.XLOOKUP(B3076,[1]Printers!L:L,[1]Printers!O:O,1,0,),ROUND(VLOOKUP(C3076,[1]!T_Resins[#Data],3,FALSE)/VLOOKUP(A3076,[1]!T_Printers[#Data],5,FALSE),1),ROUND(VLOOKUP(C3076,[1]!T_Resins[#Data],3,FALSE)/VLOOKUP(A3076,[1]!T_Printers[#Data],5,FALSE),1)&gt;_xlfn.XLOOKUP(B3076,[1]Printers!L:L,[1]Printers!O:O,1,0,),10)),"")</f>
        <v>7</v>
      </c>
      <c r="H3076">
        <f>IFERROR(IF(ROUND(_xlfn.XLOOKUP([1]Parameters!B3076,[1]Printers!L:L,[1]Printers!Q:Q,,0)*G3076/10,0)*10&lt;_xlfn.XLOOKUP([1]Parameters!B3076,[1]Printers!L:L,[1]Printers!P:P,,0),ROUND(_xlfn.XLOOKUP([1]Parameters!B3076,[1]Printers!L:L,[1]Printers!Q:Q,,0)*G3076/10,0)*10,_xlfn.XLOOKUP([1]Parameters!B3076,[1]Printers!L:L,[1]Printers!P:P,,0)),"")</f>
        <v>60</v>
      </c>
      <c r="I3076" s="3" t="str" cm="1">
        <f t="array" ref="I3076">IFERROR(IF(ROW()-1&gt;COUNTA([1]!T_Printers[Printers])*COUNTA([1]!T_Resins[Resins]),"",_xlfn.IFS(ROUND(VLOOKUP(C3076,[1]!T_Resins[#Data],4,FALSE)/VLOOKUP(A3076,[1]!T_Printers[#Data],5,FALSE),1)&lt;=_xlfn.XLOOKUP(B3076,[1]Printers!L:L,[1]Printers!O:O,1,0,),ROUND(VLOOKUP(C3076,[1]!T_Resins[#Data],4,FALSE)/VLOOKUP(A3076,[1]!T_Printers[#Data],5,FALSE),1),ROUND(VLOOKUP(C3076,[1]!T_Resins[#Data],4,FALSE)/VLOOKUP(A3076,[1]!T_Printers[#Data],5,FALSE),1)&gt;_xlfn.XLOOKUP(B3076,[1]Printers!L:L,[1]Printers!O:O,1,0,),"")),"")</f>
        <v/>
      </c>
      <c r="J3076" t="str">
        <f>IFERROR(IF(ROUND(_xlfn.XLOOKUP([1]Parameters!B3076,[1]Printers!L:L,[1]Printers!Q:Q,,0)*I3076/10,0)*10&lt;_xlfn.XLOOKUP([1]Parameters!B3076,[1]Printers!L:L,[1]Printers!P:P,,0),ROUND(_xlfn.XLOOKUP([1]Parameters!B3076,[1]Printers!L:L,[1]Printers!Q:Q,,0)*I3076/10,0)*10,_xlfn.XLOOKUP([1]Parameters!B3076,[1]Printers!L:L,[1]Printers!P:P,,0)),"")</f>
        <v/>
      </c>
      <c r="K3076">
        <f>IF(SUM(E3076:J3076)&lt;&gt;0,VLOOKUP(A3076,[1]!T_Printers[#Data],10,FALSE)+VLOOKUP(C3076,[1]!T_Resins[#Data],10,FALSE),"")</f>
        <v>8</v>
      </c>
      <c r="L3076">
        <f>IF(SUM(E3076:J3076)&lt;&gt;0,VLOOKUP(A3076,[1]!T_Printers[#Data],11,FALSE),"")</f>
        <v>9</v>
      </c>
      <c r="M3076">
        <f>IF(SUM(E3076:J3076)&lt;&gt;0,VLOOKUP(C3076,[1]!T_Resins[#Data],8,FALSE),"")</f>
        <v>120</v>
      </c>
      <c r="N3076">
        <f>IF(_xlfn.XLOOKUP(B3076,[1]Printers!$L:$L,[1]Printers!$R:$R,0,0)&gt;0,[1]Parameters!M3076,IF(SUM(E3076:J3076)&lt;&gt;0,VLOOKUP(C3076,[1]!T_Resins[#Data],9,FALSE),""))</f>
        <v>180</v>
      </c>
      <c r="O3076" t="str">
        <f t="shared" si="48"/>
        <v>PhrozenSonicMega8K</v>
      </c>
    </row>
    <row r="3077" spans="1:15" x14ac:dyDescent="0.25">
      <c r="A3077" t="str">
        <f t="array" ref="A3077">IF(ROW()-1&gt;COUNTA([1]!T_Printers[Printers])*COUNTA([1]!T_Resins[Resins]),"",INDEX([1]!T_Printers[Printers],INT((ROW()-2)/COUNTA([1]!T_Resins[Resins])+1)))</f>
        <v>Phrozen Sonic Mega 8K</v>
      </c>
      <c r="B3077" t="str">
        <f>_xlfn.XLOOKUP(A3077,[1]!T_Printers[Printers],[1]!T_Printers[Icon link],,0)</f>
        <v>PhrozenSonicMega8K</v>
      </c>
      <c r="C3077" t="str">
        <f t="array" ref="C3077">IF(ROW()-1&gt;COUNTA([1]!T_Printers[Printers])*COUNTA([1]!T_Resins[Resins]),"",INDEX([1]!T_Resins[Resins],MOD(ROW()-2,COUNTA([1]!T_Resins[Resins]))+1))</f>
        <v>Model Resin Clear</v>
      </c>
      <c r="D3077">
        <f>IF(SUM(E3077:J3077)&lt;&gt;0,IF(ROW()-1&gt;COUNTA([1]!T_Printers[Printers])*COUNTA([1]!T_Resins[Resins]),"",2),"")</f>
        <v>2</v>
      </c>
      <c r="E3077" cm="1">
        <f t="array" ref="E3077">IFERROR(IF(ROW()-1&gt;COUNTA([1]!T_Printers[Printers])*COUNTA([1]!T_Resins[Resins]),"",_xlfn.IFS(ROUND(VLOOKUP(C3077,[1]!T_Resins[#Data],2,FALSE)/VLOOKUP(A3077,[1]!T_Printers[#Data],5,FALSE),1)&lt;=_xlfn.XLOOKUP(B3077,[1]Printers!L:L,[1]Printers!O:O,1,0,),ROUND(VLOOKUP(C3077,[1]!T_Resins[#Data],2,FALSE)/VLOOKUP(A3077,[1]!T_Printers[#Data],5,FALSE),1),ROUND(VLOOKUP(C3077,[1]!T_Resins[#Data],2,FALSE)/VLOOKUP(A3077,[1]!T_Printers[#Data],5,FALSE),1)&gt;_xlfn.XLOOKUP(B3077,[1]Printers!L:L,[1]Printers!O:O,1,0,),10)),"Используйте слой 100 мкм")</f>
        <v>5</v>
      </c>
      <c r="F3077">
        <f>IFERROR(IF(ROUND(_xlfn.XLOOKUP([1]Parameters!B3077,[1]Printers!L:L,[1]Printers!Q:Q,,0)*E3077/10,0)*10&lt;_xlfn.XLOOKUP([1]Parameters!B3077,[1]Printers!L:L,[1]Printers!P:P,,0),ROUND(_xlfn.XLOOKUP([1]Parameters!B3077,[1]Printers!L:L,[1]Printers!Q:Q,,0)*E3077/10,0)*10,_xlfn.XLOOKUP([1]Parameters!B3077,[1]Printers!L:L,[1]Printers!P:P,,0)),"")</f>
        <v>50</v>
      </c>
      <c r="G3077" cm="1">
        <f t="array" ref="G3077">IFERROR(IF(ROW()-1&gt;COUNTA([1]!T_Printers[Printers])*COUNTA([1]!T_Resins[Resins]),"",_xlfn.IFS(ROUND(VLOOKUP(C3077,[1]!T_Resins[#Data],3,FALSE)/VLOOKUP(A3077,[1]!T_Printers[#Data],5,FALSE),1)&lt;=_xlfn.XLOOKUP(B3077,[1]Printers!L:L,[1]Printers!O:O,1,0,),ROUND(VLOOKUP(C3077,[1]!T_Resins[#Data],3,FALSE)/VLOOKUP(A3077,[1]!T_Printers[#Data],5,FALSE),1),ROUND(VLOOKUP(C3077,[1]!T_Resins[#Data],3,FALSE)/VLOOKUP(A3077,[1]!T_Printers[#Data],5,FALSE),1)&gt;_xlfn.XLOOKUP(B3077,[1]Printers!L:L,[1]Printers!O:O,1,0,),10)),"")</f>
        <v>6.5</v>
      </c>
      <c r="H3077">
        <f>IFERROR(IF(ROUND(_xlfn.XLOOKUP([1]Parameters!B3077,[1]Printers!L:L,[1]Printers!Q:Q,,0)*G3077/10,0)*10&lt;_xlfn.XLOOKUP([1]Parameters!B3077,[1]Printers!L:L,[1]Printers!P:P,,0),ROUND(_xlfn.XLOOKUP([1]Parameters!B3077,[1]Printers!L:L,[1]Printers!Q:Q,,0)*G3077/10,0)*10,_xlfn.XLOOKUP([1]Parameters!B3077,[1]Printers!L:L,[1]Printers!P:P,,0)),"")</f>
        <v>60</v>
      </c>
      <c r="I3077" s="3" t="str" cm="1">
        <f t="array" ref="I3077">IFERROR(IF(ROW()-1&gt;COUNTA([1]!T_Printers[Printers])*COUNTA([1]!T_Resins[Resins]),"",_xlfn.IFS(ROUND(VLOOKUP(C3077,[1]!T_Resins[#Data],4,FALSE)/VLOOKUP(A3077,[1]!T_Printers[#Data],5,FALSE),1)&lt;=_xlfn.XLOOKUP(B3077,[1]Printers!L:L,[1]Printers!O:O,1,0,),ROUND(VLOOKUP(C3077,[1]!T_Resins[#Data],4,FALSE)/VLOOKUP(A3077,[1]!T_Printers[#Data],5,FALSE),1),ROUND(VLOOKUP(C3077,[1]!T_Resins[#Data],4,FALSE)/VLOOKUP(A3077,[1]!T_Printers[#Data],5,FALSE),1)&gt;_xlfn.XLOOKUP(B3077,[1]Printers!L:L,[1]Printers!O:O,1,0,),"")),"")</f>
        <v/>
      </c>
      <c r="J3077" t="str">
        <f>IFERROR(IF(ROUND(_xlfn.XLOOKUP([1]Parameters!B3077,[1]Printers!L:L,[1]Printers!Q:Q,,0)*I3077/10,0)*10&lt;_xlfn.XLOOKUP([1]Parameters!B3077,[1]Printers!L:L,[1]Printers!P:P,,0),ROUND(_xlfn.XLOOKUP([1]Parameters!B3077,[1]Printers!L:L,[1]Printers!Q:Q,,0)*I3077/10,0)*10,_xlfn.XLOOKUP([1]Parameters!B3077,[1]Printers!L:L,[1]Printers!P:P,,0)),"")</f>
        <v/>
      </c>
      <c r="K3077">
        <f>IF(SUM(E3077:J3077)&lt;&gt;0,VLOOKUP(A3077,[1]!T_Printers[#Data],10,FALSE)+VLOOKUP(C3077,[1]!T_Resins[#Data],10,FALSE),"")</f>
        <v>8</v>
      </c>
      <c r="L3077">
        <f>IF(SUM(E3077:J3077)&lt;&gt;0,VLOOKUP(A3077,[1]!T_Printers[#Data],11,FALSE),"")</f>
        <v>9</v>
      </c>
      <c r="M3077">
        <f>IF(SUM(E3077:J3077)&lt;&gt;0,VLOOKUP(C3077,[1]!T_Resins[#Data],8,FALSE),"")</f>
        <v>120</v>
      </c>
      <c r="N3077">
        <f>IF(_xlfn.XLOOKUP(B3077,[1]Printers!$L:$L,[1]Printers!$R:$R,0,0)&gt;0,[1]Parameters!M3077,IF(SUM(E3077:J3077)&lt;&gt;0,VLOOKUP(C3077,[1]!T_Resins[#Data],9,FALSE),""))</f>
        <v>180</v>
      </c>
      <c r="O3077" t="str">
        <f t="shared" si="48"/>
        <v>PhrozenSonicMega8K</v>
      </c>
    </row>
    <row r="3078" spans="1:15" x14ac:dyDescent="0.25">
      <c r="A3078" t="str">
        <f t="array" ref="A3078">IF(ROW()-1&gt;COUNTA([1]!T_Printers[Printers])*COUNTA([1]!T_Resins[Resins]),"",INDEX([1]!T_Printers[Printers],INT((ROW()-2)/COUNTA([1]!T_Resins[Resins])+1)))</f>
        <v>Phrozen Sonic Mega 8K</v>
      </c>
      <c r="B3078" t="str">
        <f>_xlfn.XLOOKUP(A3078,[1]!T_Printers[Printers],[1]!T_Printers[Icon link],,0)</f>
        <v>PhrozenSonicMega8K</v>
      </c>
      <c r="C3078" t="str">
        <f t="array" ref="C3078">IF(ROW()-1&gt;COUNTA([1]!T_Printers[Printers])*COUNTA([1]!T_Resins[Resins]),"",INDEX([1]!T_Resins[Resins],MOD(ROW()-2,COUNTA([1]!T_Resins[Resins]))+1))</f>
        <v>Model Resin Grey</v>
      </c>
      <c r="D3078">
        <f>IF(SUM(E3078:J3078)&lt;&gt;0,IF(ROW()-1&gt;COUNTA([1]!T_Printers[Printers])*COUNTA([1]!T_Resins[Resins]),"",2),"")</f>
        <v>2</v>
      </c>
      <c r="E3078" cm="1">
        <f t="array" ref="E3078">IFERROR(IF(ROW()-1&gt;COUNTA([1]!T_Printers[Printers])*COUNTA([1]!T_Resins[Resins]),"",_xlfn.IFS(ROUND(VLOOKUP(C3078,[1]!T_Resins[#Data],2,FALSE)/VLOOKUP(A3078,[1]!T_Printers[#Data],5,FALSE),1)&lt;=_xlfn.XLOOKUP(B3078,[1]Printers!L:L,[1]Printers!O:O,1,0,),ROUND(VLOOKUP(C3078,[1]!T_Resins[#Data],2,FALSE)/VLOOKUP(A3078,[1]!T_Printers[#Data],5,FALSE),1),ROUND(VLOOKUP(C3078,[1]!T_Resins[#Data],2,FALSE)/VLOOKUP(A3078,[1]!T_Printers[#Data],5,FALSE),1)&gt;_xlfn.XLOOKUP(B3078,[1]Printers!L:L,[1]Printers!O:O,1,0,),10)),"Используйте слой 100 мкм")</f>
        <v>7.5</v>
      </c>
      <c r="F3078">
        <f>IFERROR(IF(ROUND(_xlfn.XLOOKUP([1]Parameters!B3078,[1]Printers!L:L,[1]Printers!Q:Q,,0)*E3078/10,0)*10&lt;_xlfn.XLOOKUP([1]Parameters!B3078,[1]Printers!L:L,[1]Printers!P:P,,0),ROUND(_xlfn.XLOOKUP([1]Parameters!B3078,[1]Printers!L:L,[1]Printers!Q:Q,,0)*E3078/10,0)*10,_xlfn.XLOOKUP([1]Parameters!B3078,[1]Printers!L:L,[1]Printers!P:P,,0)),"")</f>
        <v>70</v>
      </c>
      <c r="G3078" cm="1">
        <f t="array" ref="G3078">IFERROR(IF(ROW()-1&gt;COUNTA([1]!T_Printers[Printers])*COUNTA([1]!T_Resins[Resins]),"",_xlfn.IFS(ROUND(VLOOKUP(C3078,[1]!T_Resins[#Data],3,FALSE)/VLOOKUP(A3078,[1]!T_Printers[#Data],5,FALSE),1)&lt;=_xlfn.XLOOKUP(B3078,[1]Printers!L:L,[1]Printers!O:O,1,0,),ROUND(VLOOKUP(C3078,[1]!T_Resins[#Data],3,FALSE)/VLOOKUP(A3078,[1]!T_Printers[#Data],5,FALSE),1),ROUND(VLOOKUP(C3078,[1]!T_Resins[#Data],3,FALSE)/VLOOKUP(A3078,[1]!T_Printers[#Data],5,FALSE),1)&gt;_xlfn.XLOOKUP(B3078,[1]Printers!L:L,[1]Printers!O:O,1,0,),10)),"")</f>
        <v>9.6999999999999993</v>
      </c>
      <c r="H3078">
        <f>IFERROR(IF(ROUND(_xlfn.XLOOKUP([1]Parameters!B3078,[1]Printers!L:L,[1]Printers!Q:Q,,0)*G3078/10,0)*10&lt;_xlfn.XLOOKUP([1]Parameters!B3078,[1]Printers!L:L,[1]Printers!P:P,,0),ROUND(_xlfn.XLOOKUP([1]Parameters!B3078,[1]Printers!L:L,[1]Printers!Q:Q,,0)*G3078/10,0)*10,_xlfn.XLOOKUP([1]Parameters!B3078,[1]Printers!L:L,[1]Printers!P:P,,0)),"")</f>
        <v>90</v>
      </c>
      <c r="I3078" s="3" t="str" cm="1">
        <f t="array" ref="I3078">IFERROR(IF(ROW()-1&gt;COUNTA([1]!T_Printers[Printers])*COUNTA([1]!T_Resins[Resins]),"",_xlfn.IFS(ROUND(VLOOKUP(C3078,[1]!T_Resins[#Data],4,FALSE)/VLOOKUP(A3078,[1]!T_Printers[#Data],5,FALSE),1)&lt;=_xlfn.XLOOKUP(B3078,[1]Printers!L:L,[1]Printers!O:O,1,0,),ROUND(VLOOKUP(C3078,[1]!T_Resins[#Data],4,FALSE)/VLOOKUP(A3078,[1]!T_Printers[#Data],5,FALSE),1),ROUND(VLOOKUP(C3078,[1]!T_Resins[#Data],4,FALSE)/VLOOKUP(A3078,[1]!T_Printers[#Data],5,FALSE),1)&gt;_xlfn.XLOOKUP(B3078,[1]Printers!L:L,[1]Printers!O:O,1,0,),"")),"")</f>
        <v/>
      </c>
      <c r="J3078" t="str">
        <f>IFERROR(IF(ROUND(_xlfn.XLOOKUP([1]Parameters!B3078,[1]Printers!L:L,[1]Printers!Q:Q,,0)*I3078/10,0)*10&lt;_xlfn.XLOOKUP([1]Parameters!B3078,[1]Printers!L:L,[1]Printers!P:P,,0),ROUND(_xlfn.XLOOKUP([1]Parameters!B3078,[1]Printers!L:L,[1]Printers!Q:Q,,0)*I3078/10,0)*10,_xlfn.XLOOKUP([1]Parameters!B3078,[1]Printers!L:L,[1]Printers!P:P,,0)),"")</f>
        <v/>
      </c>
      <c r="K3078">
        <f>IF(SUM(E3078:J3078)&lt;&gt;0,VLOOKUP(A3078,[1]!T_Printers[#Data],10,FALSE)+VLOOKUP(C3078,[1]!T_Resins[#Data],10,FALSE),"")</f>
        <v>8</v>
      </c>
      <c r="L3078">
        <f>IF(SUM(E3078:J3078)&lt;&gt;0,VLOOKUP(A3078,[1]!T_Printers[#Data],11,FALSE),"")</f>
        <v>9</v>
      </c>
      <c r="M3078">
        <f>IF(SUM(E3078:J3078)&lt;&gt;0,VLOOKUP(C3078,[1]!T_Resins[#Data],8,FALSE),"")</f>
        <v>120</v>
      </c>
      <c r="N3078">
        <f>IF(_xlfn.XLOOKUP(B3078,[1]Printers!$L:$L,[1]Printers!$R:$R,0,0)&gt;0,[1]Parameters!M3078,IF(SUM(E3078:J3078)&lt;&gt;0,VLOOKUP(C3078,[1]!T_Resins[#Data],9,FALSE),""))</f>
        <v>180</v>
      </c>
      <c r="O3078" t="str">
        <f t="shared" si="48"/>
        <v>PhrozenSonicMega8K</v>
      </c>
    </row>
    <row r="3079" spans="1:15" x14ac:dyDescent="0.25">
      <c r="A3079" t="str">
        <f t="array" ref="A3079">IF(ROW()-1&gt;COUNTA([1]!T_Printers[Printers])*COUNTA([1]!T_Resins[Resins]),"",INDEX([1]!T_Printers[Printers],INT((ROW()-2)/COUNTA([1]!T_Resins[Resins])+1)))</f>
        <v>Phrozen Sonic Mega 8K</v>
      </c>
      <c r="B3079" t="str">
        <f>_xlfn.XLOOKUP(A3079,[1]!T_Printers[Printers],[1]!T_Printers[Icon link],,0)</f>
        <v>PhrozenSonicMega8K</v>
      </c>
      <c r="C3079" t="str">
        <f t="array" ref="C3079">IF(ROW()-1&gt;COUNTA([1]!T_Printers[Printers])*COUNTA([1]!T_Resins[Resins]),"",INDEX([1]!T_Resins[Resins],MOD(ROW()-2,COUNTA([1]!T_Resins[Resins]))+1))</f>
        <v>Model Resin White</v>
      </c>
      <c r="D3079">
        <f>IF(SUM(E3079:J3079)&lt;&gt;0,IF(ROW()-1&gt;COUNTA([1]!T_Printers[Printers])*COUNTA([1]!T_Resins[Resins]),"",2),"")</f>
        <v>2</v>
      </c>
      <c r="E3079" cm="1">
        <f t="array" ref="E3079">IFERROR(IF(ROW()-1&gt;COUNTA([1]!T_Printers[Printers])*COUNTA([1]!T_Resins[Resins]),"",_xlfn.IFS(ROUND(VLOOKUP(C3079,[1]!T_Resins[#Data],2,FALSE)/VLOOKUP(A3079,[1]!T_Printers[#Data],5,FALSE),1)&lt;=_xlfn.XLOOKUP(B3079,[1]Printers!L:L,[1]Printers!O:O,1,0,),ROUND(VLOOKUP(C3079,[1]!T_Resins[#Data],2,FALSE)/VLOOKUP(A3079,[1]!T_Printers[#Data],5,FALSE),1),ROUND(VLOOKUP(C3079,[1]!T_Resins[#Data],2,FALSE)/VLOOKUP(A3079,[1]!T_Printers[#Data],5,FALSE),1)&gt;_xlfn.XLOOKUP(B3079,[1]Printers!L:L,[1]Printers!O:O,1,0,),10)),"Используйте слой 100 мкм")</f>
        <v>4.8</v>
      </c>
      <c r="F3079">
        <f>IFERROR(IF(ROUND(_xlfn.XLOOKUP([1]Parameters!B3079,[1]Printers!L:L,[1]Printers!Q:Q,,0)*E3079/10,0)*10&lt;_xlfn.XLOOKUP([1]Parameters!B3079,[1]Printers!L:L,[1]Printers!P:P,,0),ROUND(_xlfn.XLOOKUP([1]Parameters!B3079,[1]Printers!L:L,[1]Printers!Q:Q,,0)*E3079/10,0)*10,_xlfn.XLOOKUP([1]Parameters!B3079,[1]Printers!L:L,[1]Printers!P:P,,0)),"")</f>
        <v>40</v>
      </c>
      <c r="G3079" cm="1">
        <f t="array" ref="G3079">IFERROR(IF(ROW()-1&gt;COUNTA([1]!T_Printers[Printers])*COUNTA([1]!T_Resins[Resins]),"",_xlfn.IFS(ROUND(VLOOKUP(C3079,[1]!T_Resins[#Data],3,FALSE)/VLOOKUP(A3079,[1]!T_Printers[#Data],5,FALSE),1)&lt;=_xlfn.XLOOKUP(B3079,[1]Printers!L:L,[1]Printers!O:O,1,0,),ROUND(VLOOKUP(C3079,[1]!T_Resins[#Data],3,FALSE)/VLOOKUP(A3079,[1]!T_Printers[#Data],5,FALSE),1),ROUND(VLOOKUP(C3079,[1]!T_Resins[#Data],3,FALSE)/VLOOKUP(A3079,[1]!T_Printers[#Data],5,FALSE),1)&gt;_xlfn.XLOOKUP(B3079,[1]Printers!L:L,[1]Printers!O:O,1,0,),10)),"")</f>
        <v>6.2</v>
      </c>
      <c r="H3079">
        <f>IFERROR(IF(ROUND(_xlfn.XLOOKUP([1]Parameters!B3079,[1]Printers!L:L,[1]Printers!Q:Q,,0)*G3079/10,0)*10&lt;_xlfn.XLOOKUP([1]Parameters!B3079,[1]Printers!L:L,[1]Printers!P:P,,0),ROUND(_xlfn.XLOOKUP([1]Parameters!B3079,[1]Printers!L:L,[1]Printers!Q:Q,,0)*G3079/10,0)*10,_xlfn.XLOOKUP([1]Parameters!B3079,[1]Printers!L:L,[1]Printers!P:P,,0)),"")</f>
        <v>60</v>
      </c>
      <c r="I3079" s="3" t="str" cm="1">
        <f t="array" ref="I3079">IFERROR(IF(ROW()-1&gt;COUNTA([1]!T_Printers[Printers])*COUNTA([1]!T_Resins[Resins]),"",_xlfn.IFS(ROUND(VLOOKUP(C3079,[1]!T_Resins[#Data],4,FALSE)/VLOOKUP(A3079,[1]!T_Printers[#Data],5,FALSE),1)&lt;=_xlfn.XLOOKUP(B3079,[1]Printers!L:L,[1]Printers!O:O,1,0,),ROUND(VLOOKUP(C3079,[1]!T_Resins[#Data],4,FALSE)/VLOOKUP(A3079,[1]!T_Printers[#Data],5,FALSE),1),ROUND(VLOOKUP(C3079,[1]!T_Resins[#Data],4,FALSE)/VLOOKUP(A3079,[1]!T_Printers[#Data],5,FALSE),1)&gt;_xlfn.XLOOKUP(B3079,[1]Printers!L:L,[1]Printers!O:O,1,0,),"")),"")</f>
        <v/>
      </c>
      <c r="J3079" t="str">
        <f>IFERROR(IF(ROUND(_xlfn.XLOOKUP([1]Parameters!B3079,[1]Printers!L:L,[1]Printers!Q:Q,,0)*I3079/10,0)*10&lt;_xlfn.XLOOKUP([1]Parameters!B3079,[1]Printers!L:L,[1]Printers!P:P,,0),ROUND(_xlfn.XLOOKUP([1]Parameters!B3079,[1]Printers!L:L,[1]Printers!Q:Q,,0)*I3079/10,0)*10,_xlfn.XLOOKUP([1]Parameters!B3079,[1]Printers!L:L,[1]Printers!P:P,,0)),"")</f>
        <v/>
      </c>
      <c r="K3079">
        <f>IF(SUM(E3079:J3079)&lt;&gt;0,VLOOKUP(A3079,[1]!T_Printers[#Data],10,FALSE)+VLOOKUP(C3079,[1]!T_Resins[#Data],10,FALSE),"")</f>
        <v>8</v>
      </c>
      <c r="L3079">
        <f>IF(SUM(E3079:J3079)&lt;&gt;0,VLOOKUP(A3079,[1]!T_Printers[#Data],11,FALSE),"")</f>
        <v>9</v>
      </c>
      <c r="M3079">
        <f>IF(SUM(E3079:J3079)&lt;&gt;0,VLOOKUP(C3079,[1]!T_Resins[#Data],8,FALSE),"")</f>
        <v>120</v>
      </c>
      <c r="N3079">
        <f>IF(_xlfn.XLOOKUP(B3079,[1]Printers!$L:$L,[1]Printers!$R:$R,0,0)&gt;0,[1]Parameters!M3079,IF(SUM(E3079:J3079)&lt;&gt;0,VLOOKUP(C3079,[1]!T_Resins[#Data],9,FALSE),""))</f>
        <v>180</v>
      </c>
      <c r="O3079" t="str">
        <f t="shared" si="48"/>
        <v>PhrozenSonicMega8K</v>
      </c>
    </row>
    <row r="3080" spans="1:15" x14ac:dyDescent="0.25">
      <c r="A3080" t="str">
        <f t="array" ref="A3080">IF(ROW()-1&gt;COUNTA([1]!T_Printers[Printers])*COUNTA([1]!T_Resins[Resins]),"",INDEX([1]!T_Printers[Printers],INT((ROW()-2)/COUNTA([1]!T_Resins[Resins])+1)))</f>
        <v>Phrozen Sonic Mega 8K</v>
      </c>
      <c r="B3080" t="str">
        <f>_xlfn.XLOOKUP(A3080,[1]!T_Printers[Printers],[1]!T_Printers[Icon link],,0)</f>
        <v>PhrozenSonicMega8K</v>
      </c>
      <c r="C3080" t="str">
        <f t="array" ref="C3080">IF(ROW()-1&gt;COUNTA([1]!T_Printers[Printers])*COUNTA([1]!T_Resins[Resins]),"",INDEX([1]!T_Resins[Resins],MOD(ROW()-2,COUNTA([1]!T_Resins[Resins]))+1))</f>
        <v>Silicone-Compatiable Model Resin (J-Model)</v>
      </c>
      <c r="D3080">
        <f>IF(SUM(E3080:J3080)&lt;&gt;0,IF(ROW()-1&gt;COUNTA([1]!T_Printers[Printers])*COUNTA([1]!T_Resins[Resins]),"",2),"")</f>
        <v>2</v>
      </c>
      <c r="E3080" cm="1">
        <f t="array" ref="E3080">IFERROR(IF(ROW()-1&gt;COUNTA([1]!T_Printers[Printers])*COUNTA([1]!T_Resins[Resins]),"",_xlfn.IFS(ROUND(VLOOKUP(C3080,[1]!T_Resins[#Data],2,FALSE)/VLOOKUP(A3080,[1]!T_Printers[#Data],5,FALSE),1)&lt;=_xlfn.XLOOKUP(B3080,[1]Printers!L:L,[1]Printers!O:O,1,0,),ROUND(VLOOKUP(C3080,[1]!T_Resins[#Data],2,FALSE)/VLOOKUP(A3080,[1]!T_Printers[#Data],5,FALSE),1),ROUND(VLOOKUP(C3080,[1]!T_Resins[#Data],2,FALSE)/VLOOKUP(A3080,[1]!T_Printers[#Data],5,FALSE),1)&gt;_xlfn.XLOOKUP(B3080,[1]Printers!L:L,[1]Printers!O:O,1,0,),10)),"Используйте слой 100 мкм")</f>
        <v>4.7</v>
      </c>
      <c r="F3080">
        <f>IFERROR(IF(ROUND(_xlfn.XLOOKUP([1]Parameters!B3080,[1]Printers!L:L,[1]Printers!Q:Q,,0)*E3080/10,0)*10&lt;_xlfn.XLOOKUP([1]Parameters!B3080,[1]Printers!L:L,[1]Printers!P:P,,0),ROUND(_xlfn.XLOOKUP([1]Parameters!B3080,[1]Printers!L:L,[1]Printers!Q:Q,,0)*E3080/10,0)*10,_xlfn.XLOOKUP([1]Parameters!B3080,[1]Printers!L:L,[1]Printers!P:P,,0)),"")</f>
        <v>40</v>
      </c>
      <c r="G3080" cm="1">
        <f t="array" ref="G3080">IFERROR(IF(ROW()-1&gt;COUNTA([1]!T_Printers[Printers])*COUNTA([1]!T_Resins[Resins]),"",_xlfn.IFS(ROUND(VLOOKUP(C3080,[1]!T_Resins[#Data],3,FALSE)/VLOOKUP(A3080,[1]!T_Printers[#Data],5,FALSE),1)&lt;=_xlfn.XLOOKUP(B3080,[1]Printers!L:L,[1]Printers!O:O,1,0,),ROUND(VLOOKUP(C3080,[1]!T_Resins[#Data],3,FALSE)/VLOOKUP(A3080,[1]!T_Printers[#Data],5,FALSE),1),ROUND(VLOOKUP(C3080,[1]!T_Resins[#Data],3,FALSE)/VLOOKUP(A3080,[1]!T_Printers[#Data],5,FALSE),1)&gt;_xlfn.XLOOKUP(B3080,[1]Printers!L:L,[1]Printers!O:O,1,0,),10)),"")</f>
        <v>6.1</v>
      </c>
      <c r="H3080">
        <f>IFERROR(IF(ROUND(_xlfn.XLOOKUP([1]Parameters!B3080,[1]Printers!L:L,[1]Printers!Q:Q,,0)*G3080/10,0)*10&lt;_xlfn.XLOOKUP([1]Parameters!B3080,[1]Printers!L:L,[1]Printers!P:P,,0),ROUND(_xlfn.XLOOKUP([1]Parameters!B3080,[1]Printers!L:L,[1]Printers!Q:Q,,0)*G3080/10,0)*10,_xlfn.XLOOKUP([1]Parameters!B3080,[1]Printers!L:L,[1]Printers!P:P,,0)),"")</f>
        <v>50</v>
      </c>
      <c r="I3080" s="3" t="str" cm="1">
        <f t="array" ref="I3080">IFERROR(IF(ROW()-1&gt;COUNTA([1]!T_Printers[Printers])*COUNTA([1]!T_Resins[Resins]),"",_xlfn.IFS(ROUND(VLOOKUP(C3080,[1]!T_Resins[#Data],4,FALSE)/VLOOKUP(A3080,[1]!T_Printers[#Data],5,FALSE),1)&lt;=_xlfn.XLOOKUP(B3080,[1]Printers!L:L,[1]Printers!O:O,1,0,),ROUND(VLOOKUP(C3080,[1]!T_Resins[#Data],4,FALSE)/VLOOKUP(A3080,[1]!T_Printers[#Data],5,FALSE),1),ROUND(VLOOKUP(C3080,[1]!T_Resins[#Data],4,FALSE)/VLOOKUP(A3080,[1]!T_Printers[#Data],5,FALSE),1)&gt;_xlfn.XLOOKUP(B3080,[1]Printers!L:L,[1]Printers!O:O,1,0,),"")),"")</f>
        <v/>
      </c>
      <c r="J3080" t="str">
        <f>IFERROR(IF(ROUND(_xlfn.XLOOKUP([1]Parameters!B3080,[1]Printers!L:L,[1]Printers!Q:Q,,0)*I3080/10,0)*10&lt;_xlfn.XLOOKUP([1]Parameters!B3080,[1]Printers!L:L,[1]Printers!P:P,,0),ROUND(_xlfn.XLOOKUP([1]Parameters!B3080,[1]Printers!L:L,[1]Printers!Q:Q,,0)*I3080/10,0)*10,_xlfn.XLOOKUP([1]Parameters!B3080,[1]Printers!L:L,[1]Printers!P:P,,0)),"")</f>
        <v/>
      </c>
      <c r="K3080">
        <f>IF(SUM(E3080:J3080)&lt;&gt;0,VLOOKUP(A3080,[1]!T_Printers[#Data],10,FALSE)+VLOOKUP(C3080,[1]!T_Resins[#Data],10,FALSE),"")</f>
        <v>8</v>
      </c>
      <c r="L3080">
        <f>IF(SUM(E3080:J3080)&lt;&gt;0,VLOOKUP(A3080,[1]!T_Printers[#Data],11,FALSE),"")</f>
        <v>9</v>
      </c>
      <c r="M3080">
        <f>IF(SUM(E3080:J3080)&lt;&gt;0,VLOOKUP(C3080,[1]!T_Resins[#Data],8,FALSE),"")</f>
        <v>60</v>
      </c>
      <c r="N3080">
        <f>IF(_xlfn.XLOOKUP(B3080,[1]Printers!$L:$L,[1]Printers!$R:$R,0,0)&gt;0,[1]Parameters!M3080,IF(SUM(E3080:J3080)&lt;&gt;0,VLOOKUP(C3080,[1]!T_Resins[#Data],9,FALSE),""))</f>
        <v>60</v>
      </c>
      <c r="O3080" t="str">
        <f t="shared" si="48"/>
        <v>PhrozenSonicMega8K</v>
      </c>
    </row>
    <row r="3081" spans="1:15" x14ac:dyDescent="0.25">
      <c r="A3081" t="str">
        <f t="array" ref="A3081">IF(ROW()-1&gt;COUNTA([1]!T_Printers[Printers])*COUNTA([1]!T_Resins[Resins]),"",INDEX([1]!T_Printers[Printers],INT((ROW()-2)/COUNTA([1]!T_Resins[Resins])+1)))</f>
        <v>Phrozen Sonic Mega 8K</v>
      </c>
      <c r="B3081" t="str">
        <f>_xlfn.XLOOKUP(A3081,[1]!T_Printers[Printers],[1]!T_Printers[Icon link],,0)</f>
        <v>PhrozenSonicMega8K</v>
      </c>
      <c r="C3081" t="str">
        <f t="array" ref="C3081">IF(ROW()-1&gt;COUNTA([1]!T_Printers[Printers])*COUNTA([1]!T_Resins[Resins]),"",INDEX([1]!T_Resins[Resins],MOD(ROW()-2,COUNTA([1]!T_Resins[Resins]))+1))</f>
        <v>Silicone-Like Black</v>
      </c>
      <c r="D3081">
        <f>IF(SUM(E3081:J3081)&lt;&gt;0,IF(ROW()-1&gt;COUNTA([1]!T_Printers[Printers])*COUNTA([1]!T_Resins[Resins]),"",2),"")</f>
        <v>2</v>
      </c>
      <c r="E3081" cm="1">
        <f t="array" ref="E3081">IFERROR(IF(ROW()-1&gt;COUNTA([1]!T_Printers[Printers])*COUNTA([1]!T_Resins[Resins]),"",_xlfn.IFS(ROUND(VLOOKUP(C3081,[1]!T_Resins[#Data],2,FALSE)/VLOOKUP(A3081,[1]!T_Printers[#Data],5,FALSE),1)&lt;=_xlfn.XLOOKUP(B3081,[1]Printers!L:L,[1]Printers!O:O,1,0,),ROUND(VLOOKUP(C3081,[1]!T_Resins[#Data],2,FALSE)/VLOOKUP(A3081,[1]!T_Printers[#Data],5,FALSE),1),ROUND(VLOOKUP(C3081,[1]!T_Resins[#Data],2,FALSE)/VLOOKUP(A3081,[1]!T_Printers[#Data],5,FALSE),1)&gt;_xlfn.XLOOKUP(B3081,[1]Printers!L:L,[1]Printers!O:O,1,0,),10)),"Используйте слой 100 мкм")</f>
        <v>11.3</v>
      </c>
      <c r="F3081">
        <f>IFERROR(IF(ROUND(_xlfn.XLOOKUP([1]Parameters!B3081,[1]Printers!L:L,[1]Printers!Q:Q,,0)*E3081/10,0)*10&lt;_xlfn.XLOOKUP([1]Parameters!B3081,[1]Printers!L:L,[1]Printers!P:P,,0),ROUND(_xlfn.XLOOKUP([1]Parameters!B3081,[1]Printers!L:L,[1]Printers!Q:Q,,0)*E3081/10,0)*10,_xlfn.XLOOKUP([1]Parameters!B3081,[1]Printers!L:L,[1]Printers!P:P,,0)),"")</f>
        <v>100</v>
      </c>
      <c r="G3081" cm="1">
        <f t="array" ref="G3081">IFERROR(IF(ROW()-1&gt;COUNTA([1]!T_Printers[Printers])*COUNTA([1]!T_Resins[Resins]),"",_xlfn.IFS(ROUND(VLOOKUP(C3081,[1]!T_Resins[#Data],3,FALSE)/VLOOKUP(A3081,[1]!T_Printers[#Data],5,FALSE),1)&lt;=_xlfn.XLOOKUP(B3081,[1]Printers!L:L,[1]Printers!O:O,1,0,),ROUND(VLOOKUP(C3081,[1]!T_Resins[#Data],3,FALSE)/VLOOKUP(A3081,[1]!T_Printers[#Data],5,FALSE),1),ROUND(VLOOKUP(C3081,[1]!T_Resins[#Data],3,FALSE)/VLOOKUP(A3081,[1]!T_Printers[#Data],5,FALSE),1)&gt;_xlfn.XLOOKUP(B3081,[1]Printers!L:L,[1]Printers!O:O,1,0,),10)),"")</f>
        <v>14.7</v>
      </c>
      <c r="H3081">
        <f>IFERROR(IF(ROUND(_xlfn.XLOOKUP([1]Parameters!B3081,[1]Printers!L:L,[1]Printers!Q:Q,,0)*G3081/10,0)*10&lt;_xlfn.XLOOKUP([1]Parameters!B3081,[1]Printers!L:L,[1]Printers!P:P,,0),ROUND(_xlfn.XLOOKUP([1]Parameters!B3081,[1]Printers!L:L,[1]Printers!Q:Q,,0)*G3081/10,0)*10,_xlfn.XLOOKUP([1]Parameters!B3081,[1]Printers!L:L,[1]Printers!P:P,,0)),"")</f>
        <v>100</v>
      </c>
      <c r="I3081" s="3" t="str" cm="1">
        <f t="array" ref="I3081">IFERROR(IF(ROW()-1&gt;COUNTA([1]!T_Printers[Printers])*COUNTA([1]!T_Resins[Resins]),"",_xlfn.IFS(ROUND(VLOOKUP(C3081,[1]!T_Resins[#Data],4,FALSE)/VLOOKUP(A3081,[1]!T_Printers[#Data],5,FALSE),1)&lt;=_xlfn.XLOOKUP(B3081,[1]Printers!L:L,[1]Printers!O:O,1,0,),ROUND(VLOOKUP(C3081,[1]!T_Resins[#Data],4,FALSE)/VLOOKUP(A3081,[1]!T_Printers[#Data],5,FALSE),1),ROUND(VLOOKUP(C3081,[1]!T_Resins[#Data],4,FALSE)/VLOOKUP(A3081,[1]!T_Printers[#Data],5,FALSE),1)&gt;_xlfn.XLOOKUP(B3081,[1]Printers!L:L,[1]Printers!O:O,1,0,),"")),"")</f>
        <v/>
      </c>
      <c r="J3081" t="str">
        <f>IFERROR(IF(ROUND(_xlfn.XLOOKUP([1]Parameters!B3081,[1]Printers!L:L,[1]Printers!Q:Q,,0)*I3081/10,0)*10&lt;_xlfn.XLOOKUP([1]Parameters!B3081,[1]Printers!L:L,[1]Printers!P:P,,0),ROUND(_xlfn.XLOOKUP([1]Parameters!B3081,[1]Printers!L:L,[1]Printers!Q:Q,,0)*I3081/10,0)*10,_xlfn.XLOOKUP([1]Parameters!B3081,[1]Printers!L:L,[1]Printers!P:P,,0)),"")</f>
        <v/>
      </c>
      <c r="K3081">
        <f>IF(SUM(E3081:J3081)&lt;&gt;0,VLOOKUP(A3081,[1]!T_Printers[#Data],10,FALSE)+VLOOKUP(C3081,[1]!T_Resins[#Data],10,FALSE),"")</f>
        <v>8</v>
      </c>
      <c r="L3081">
        <f>IF(SUM(E3081:J3081)&lt;&gt;0,VLOOKUP(A3081,[1]!T_Printers[#Data],11,FALSE),"")</f>
        <v>9</v>
      </c>
      <c r="M3081">
        <f>IF(SUM(E3081:J3081)&lt;&gt;0,VLOOKUP(C3081,[1]!T_Resins[#Data],8,FALSE),"")</f>
        <v>60</v>
      </c>
      <c r="N3081">
        <f>IF(_xlfn.XLOOKUP(B3081,[1]Printers!$L:$L,[1]Printers!$R:$R,0,0)&gt;0,[1]Parameters!M3081,IF(SUM(E3081:J3081)&lt;&gt;0,VLOOKUP(C3081,[1]!T_Resins[#Data],9,FALSE),""))</f>
        <v>60</v>
      </c>
      <c r="O3081" t="str">
        <f t="shared" si="48"/>
        <v>PhrozenSonicMega8K</v>
      </c>
    </row>
    <row r="3082" spans="1:15" x14ac:dyDescent="0.25">
      <c r="A3082" t="str">
        <f t="array" ref="A3082">IF(ROW()-1&gt;COUNTA([1]!T_Printers[Printers])*COUNTA([1]!T_Resins[Resins]),"",INDEX([1]!T_Printers[Printers],INT((ROW()-2)/COUNTA([1]!T_Resins[Resins])+1)))</f>
        <v xml:space="preserve">Phrozen Sonic Mighty 4K </v>
      </c>
      <c r="B3082" t="str">
        <f>_xlfn.XLOOKUP(A3082,[1]!T_Printers[Printers],[1]!T_Printers[Icon link],,0)</f>
        <v>PhrozenSonicMighty4K</v>
      </c>
      <c r="C3082" t="str">
        <f t="array" ref="C3082">IF(ROW()-1&gt;COUNTA([1]!T_Printers[Printers])*COUNTA([1]!T_Resins[Resins]),"",INDEX([1]!T_Resins[Resins],MOD(ROW()-2,COUNTA([1]!T_Resins[Resins]))+1))</f>
        <v>Basic Red</v>
      </c>
      <c r="D3082">
        <f>IF(SUM(E3082:J3082)&lt;&gt;0,IF(ROW()-1&gt;COUNTA([1]!T_Printers[Printers])*COUNTA([1]!T_Resins[Resins]),"",2),"")</f>
        <v>2</v>
      </c>
      <c r="E3082" cm="1">
        <f t="array" ref="E3082">IFERROR(IF(ROW()-1&gt;COUNTA([1]!T_Printers[Printers])*COUNTA([1]!T_Resins[Resins]),"",_xlfn.IFS(ROUND(VLOOKUP(C3082,[1]!T_Resins[#Data],2,FALSE)/VLOOKUP(A3082,[1]!T_Printers[#Data],5,FALSE),1)&lt;=_xlfn.XLOOKUP(B3082,[1]Printers!L:L,[1]Printers!O:O,1,0,),ROUND(VLOOKUP(C3082,[1]!T_Resins[#Data],2,FALSE)/VLOOKUP(A3082,[1]!T_Printers[#Data],5,FALSE),1),ROUND(VLOOKUP(C3082,[1]!T_Resins[#Data],2,FALSE)/VLOOKUP(A3082,[1]!T_Printers[#Data],5,FALSE),1)&gt;_xlfn.XLOOKUP(B3082,[1]Printers!L:L,[1]Printers!O:O,1,0,),10)),"Используйте слой 100 мкм")</f>
        <v>4.8</v>
      </c>
      <c r="F3082">
        <f>IFERROR(IF(ROUND(_xlfn.XLOOKUP([1]Parameters!B3082,[1]Printers!L:L,[1]Printers!Q:Q,,0)*E3082/10,0)*10&lt;_xlfn.XLOOKUP([1]Parameters!B3082,[1]Printers!L:L,[1]Printers!P:P,,0),ROUND(_xlfn.XLOOKUP([1]Parameters!B3082,[1]Printers!L:L,[1]Printers!Q:Q,,0)*E3082/10,0)*10,_xlfn.XLOOKUP([1]Parameters!B3082,[1]Printers!L:L,[1]Printers!P:P,,0)),"")</f>
        <v>40</v>
      </c>
      <c r="G3082" cm="1">
        <f t="array" ref="G3082">IFERROR(IF(ROW()-1&gt;COUNTA([1]!T_Printers[Printers])*COUNTA([1]!T_Resins[Resins]),"",_xlfn.IFS(ROUND(VLOOKUP(C3082,[1]!T_Resins[#Data],3,FALSE)/VLOOKUP(A3082,[1]!T_Printers[#Data],5,FALSE),1)&lt;=_xlfn.XLOOKUP(B3082,[1]Printers!L:L,[1]Printers!O:O,1,0,),ROUND(VLOOKUP(C3082,[1]!T_Resins[#Data],3,FALSE)/VLOOKUP(A3082,[1]!T_Printers[#Data],5,FALSE),1),ROUND(VLOOKUP(C3082,[1]!T_Resins[#Data],3,FALSE)/VLOOKUP(A3082,[1]!T_Printers[#Data],5,FALSE),1)&gt;_xlfn.XLOOKUP(B3082,[1]Printers!L:L,[1]Printers!O:O,1,0,),10)),"")</f>
        <v>6.2</v>
      </c>
      <c r="H3082">
        <f>IFERROR(IF(ROUND(_xlfn.XLOOKUP([1]Parameters!B3082,[1]Printers!L:L,[1]Printers!Q:Q,,0)*G3082/10,0)*10&lt;_xlfn.XLOOKUP([1]Parameters!B3082,[1]Printers!L:L,[1]Printers!P:P,,0),ROUND(_xlfn.XLOOKUP([1]Parameters!B3082,[1]Printers!L:L,[1]Printers!Q:Q,,0)*G3082/10,0)*10,_xlfn.XLOOKUP([1]Parameters!B3082,[1]Printers!L:L,[1]Printers!P:P,,0)),"")</f>
        <v>60</v>
      </c>
      <c r="I3082" s="3" t="str" cm="1">
        <f t="array" ref="I3082">IFERROR(IF(ROW()-1&gt;COUNTA([1]!T_Printers[Printers])*COUNTA([1]!T_Resins[Resins]),"",_xlfn.IFS(ROUND(VLOOKUP(C3082,[1]!T_Resins[#Data],4,FALSE)/VLOOKUP(A3082,[1]!T_Printers[#Data],5,FALSE),1)&lt;=_xlfn.XLOOKUP(B3082,[1]Printers!L:L,[1]Printers!O:O,1,0,),ROUND(VLOOKUP(C3082,[1]!T_Resins[#Data],4,FALSE)/VLOOKUP(A3082,[1]!T_Printers[#Data],5,FALSE),1),ROUND(VLOOKUP(C3082,[1]!T_Resins[#Data],4,FALSE)/VLOOKUP(A3082,[1]!T_Printers[#Data],5,FALSE),1)&gt;_xlfn.XLOOKUP(B3082,[1]Printers!L:L,[1]Printers!O:O,1,0,),"")),"")</f>
        <v/>
      </c>
      <c r="J3082" t="str">
        <f>IFERROR(IF(ROUND(_xlfn.XLOOKUP([1]Parameters!B3082,[1]Printers!L:L,[1]Printers!Q:Q,,0)*I3082/10,0)*10&lt;_xlfn.XLOOKUP([1]Parameters!B3082,[1]Printers!L:L,[1]Printers!P:P,,0),ROUND(_xlfn.XLOOKUP([1]Parameters!B3082,[1]Printers!L:L,[1]Printers!Q:Q,,0)*I3082/10,0)*10,_xlfn.XLOOKUP([1]Parameters!B3082,[1]Printers!L:L,[1]Printers!P:P,,0)),"")</f>
        <v/>
      </c>
      <c r="K3082">
        <f>IF(SUM(E3082:J3082)&lt;&gt;0,VLOOKUP(A3082,[1]!T_Printers[#Data],10,FALSE)+VLOOKUP(C3082,[1]!T_Resins[#Data],10,FALSE),"")</f>
        <v>4</v>
      </c>
      <c r="L3082">
        <f>IF(SUM(E3082:J3082)&lt;&gt;0,VLOOKUP(A3082,[1]!T_Printers[#Data],11,FALSE),"")</f>
        <v>8</v>
      </c>
      <c r="M3082">
        <f>IF(SUM(E3082:J3082)&lt;&gt;0,VLOOKUP(C3082,[1]!T_Resins[#Data],8,FALSE),"")</f>
        <v>120</v>
      </c>
      <c r="N3082">
        <f>IF(_xlfn.XLOOKUP(B3082,[1]Printers!$L:$L,[1]Printers!$R:$R,0,0)&gt;0,[1]Parameters!M3082,IF(SUM(E3082:J3082)&lt;&gt;0,VLOOKUP(C3082,[1]!T_Resins[#Data],9,FALSE),""))</f>
        <v>180</v>
      </c>
      <c r="O3082" t="str">
        <f t="shared" si="48"/>
        <v>PhrozenSonicMighty4K</v>
      </c>
    </row>
    <row r="3083" spans="1:15" x14ac:dyDescent="0.25">
      <c r="A3083" t="str">
        <f t="array" ref="A3083">IF(ROW()-1&gt;COUNTA([1]!T_Printers[Printers])*COUNTA([1]!T_Resins[Resins]),"",INDEX([1]!T_Printers[Printers],INT((ROW()-2)/COUNTA([1]!T_Resins[Resins])+1)))</f>
        <v xml:space="preserve">Phrozen Sonic Mighty 4K </v>
      </c>
      <c r="B3083" t="str">
        <f>_xlfn.XLOOKUP(A3083,[1]!T_Printers[Printers],[1]!T_Printers[Icon link],,0)</f>
        <v>PhrozenSonicMighty4K</v>
      </c>
      <c r="C3083" t="str">
        <f t="array" ref="C3083">IF(ROW()-1&gt;COUNTA([1]!T_Printers[Printers])*COUNTA([1]!T_Resins[Resins]),"",INDEX([1]!T_Resins[Resins],MOD(ROW()-2,COUNTA([1]!T_Resins[Resins]))+1))</f>
        <v>Demo Bone</v>
      </c>
      <c r="D3083">
        <f>IF(SUM(E3083:J3083)&lt;&gt;0,IF(ROW()-1&gt;COUNTA([1]!T_Printers[Printers])*COUNTA([1]!T_Resins[Resins]),"",2),"")</f>
        <v>2</v>
      </c>
      <c r="E3083" cm="1">
        <f t="array" ref="E3083">IFERROR(IF(ROW()-1&gt;COUNTA([1]!T_Printers[Printers])*COUNTA([1]!T_Resins[Resins]),"",_xlfn.IFS(ROUND(VLOOKUP(C3083,[1]!T_Resins[#Data],2,FALSE)/VLOOKUP(A3083,[1]!T_Printers[#Data],5,FALSE),1)&lt;=_xlfn.XLOOKUP(B3083,[1]Printers!L:L,[1]Printers!O:O,1,0,),ROUND(VLOOKUP(C3083,[1]!T_Resins[#Data],2,FALSE)/VLOOKUP(A3083,[1]!T_Printers[#Data],5,FALSE),1),ROUND(VLOOKUP(C3083,[1]!T_Resins[#Data],2,FALSE)/VLOOKUP(A3083,[1]!T_Printers[#Data],5,FALSE),1)&gt;_xlfn.XLOOKUP(B3083,[1]Printers!L:L,[1]Printers!O:O,1,0,),10)),"Используйте слой 100 мкм")</f>
        <v>4.5999999999999996</v>
      </c>
      <c r="F3083">
        <f>IFERROR(IF(ROUND(_xlfn.XLOOKUP([1]Parameters!B3083,[1]Printers!L:L,[1]Printers!Q:Q,,0)*E3083/10,0)*10&lt;_xlfn.XLOOKUP([1]Parameters!B3083,[1]Printers!L:L,[1]Printers!P:P,,0),ROUND(_xlfn.XLOOKUP([1]Parameters!B3083,[1]Printers!L:L,[1]Printers!Q:Q,,0)*E3083/10,0)*10,_xlfn.XLOOKUP([1]Parameters!B3083,[1]Printers!L:L,[1]Printers!P:P,,0)),"")</f>
        <v>40</v>
      </c>
      <c r="G3083" cm="1">
        <f t="array" ref="G3083">IFERROR(IF(ROW()-1&gt;COUNTA([1]!T_Printers[Printers])*COUNTA([1]!T_Resins[Resins]),"",_xlfn.IFS(ROUND(VLOOKUP(C3083,[1]!T_Resins[#Data],3,FALSE)/VLOOKUP(A3083,[1]!T_Printers[#Data],5,FALSE),1)&lt;=_xlfn.XLOOKUP(B3083,[1]Printers!L:L,[1]Printers!O:O,1,0,),ROUND(VLOOKUP(C3083,[1]!T_Resins[#Data],3,FALSE)/VLOOKUP(A3083,[1]!T_Printers[#Data],5,FALSE),1),ROUND(VLOOKUP(C3083,[1]!T_Resins[#Data],3,FALSE)/VLOOKUP(A3083,[1]!T_Printers[#Data],5,FALSE),1)&gt;_xlfn.XLOOKUP(B3083,[1]Printers!L:L,[1]Printers!O:O,1,0,),10)),"")</f>
        <v>6.1</v>
      </c>
      <c r="H3083">
        <f>IFERROR(IF(ROUND(_xlfn.XLOOKUP([1]Parameters!B3083,[1]Printers!L:L,[1]Printers!Q:Q,,0)*G3083/10,0)*10&lt;_xlfn.XLOOKUP([1]Parameters!B3083,[1]Printers!L:L,[1]Printers!P:P,,0),ROUND(_xlfn.XLOOKUP([1]Parameters!B3083,[1]Printers!L:L,[1]Printers!Q:Q,,0)*G3083/10,0)*10,_xlfn.XLOOKUP([1]Parameters!B3083,[1]Printers!L:L,[1]Printers!P:P,,0)),"")</f>
        <v>50</v>
      </c>
      <c r="I3083" s="3" t="str" cm="1">
        <f t="array" ref="I3083">IFERROR(IF(ROW()-1&gt;COUNTA([1]!T_Printers[Printers])*COUNTA([1]!T_Resins[Resins]),"",_xlfn.IFS(ROUND(VLOOKUP(C3083,[1]!T_Resins[#Data],4,FALSE)/VLOOKUP(A3083,[1]!T_Printers[#Data],5,FALSE),1)&lt;=_xlfn.XLOOKUP(B3083,[1]Printers!L:L,[1]Printers!O:O,1,0,),ROUND(VLOOKUP(C3083,[1]!T_Resins[#Data],4,FALSE)/VLOOKUP(A3083,[1]!T_Printers[#Data],5,FALSE),1),ROUND(VLOOKUP(C3083,[1]!T_Resins[#Data],4,FALSE)/VLOOKUP(A3083,[1]!T_Printers[#Data],5,FALSE),1)&gt;_xlfn.XLOOKUP(B3083,[1]Printers!L:L,[1]Printers!O:O,1,0,),"")),"")</f>
        <v/>
      </c>
      <c r="J3083" t="str">
        <f>IFERROR(IF(ROUND(_xlfn.XLOOKUP([1]Parameters!B3083,[1]Printers!L:L,[1]Printers!Q:Q,,0)*I3083/10,0)*10&lt;_xlfn.XLOOKUP([1]Parameters!B3083,[1]Printers!L:L,[1]Printers!P:P,,0),ROUND(_xlfn.XLOOKUP([1]Parameters!B3083,[1]Printers!L:L,[1]Printers!Q:Q,,0)*I3083/10,0)*10,_xlfn.XLOOKUP([1]Parameters!B3083,[1]Printers!L:L,[1]Printers!P:P,,0)),"")</f>
        <v/>
      </c>
      <c r="K3083">
        <f>IF(SUM(E3083:J3083)&lt;&gt;0,VLOOKUP(A3083,[1]!T_Printers[#Data],10,FALSE)+VLOOKUP(C3083,[1]!T_Resins[#Data],10,FALSE),"")</f>
        <v>5</v>
      </c>
      <c r="L3083">
        <f>IF(SUM(E3083:J3083)&lt;&gt;0,VLOOKUP(A3083,[1]!T_Printers[#Data],11,FALSE),"")</f>
        <v>8</v>
      </c>
      <c r="M3083">
        <f>IF(SUM(E3083:J3083)&lt;&gt;0,VLOOKUP(C3083,[1]!T_Resins[#Data],8,FALSE),"")</f>
        <v>120</v>
      </c>
      <c r="N3083">
        <f>IF(_xlfn.XLOOKUP(B3083,[1]Printers!$L:$L,[1]Printers!$R:$R,0,0)&gt;0,[1]Parameters!M3083,IF(SUM(E3083:J3083)&lt;&gt;0,VLOOKUP(C3083,[1]!T_Resins[#Data],9,FALSE),""))</f>
        <v>180</v>
      </c>
      <c r="O3083" t="str">
        <f t="shared" si="48"/>
        <v>PhrozenSonicMighty4K</v>
      </c>
    </row>
    <row r="3084" spans="1:15" x14ac:dyDescent="0.25">
      <c r="A3084" t="str">
        <f t="array" ref="A3084">IF(ROW()-1&gt;COUNTA([1]!T_Printers[Printers])*COUNTA([1]!T_Resins[Resins]),"",INDEX([1]!T_Printers[Printers],INT((ROW()-2)/COUNTA([1]!T_Resins[Resins])+1)))</f>
        <v xml:space="preserve">Phrozen Sonic Mighty 4K </v>
      </c>
      <c r="B3084" t="str">
        <f>_xlfn.XLOOKUP(A3084,[1]!T_Printers[Printers],[1]!T_Printers[Icon link],,0)</f>
        <v>PhrozenSonicMighty4K</v>
      </c>
      <c r="C3084" t="str">
        <f t="array" ref="C3084">IF(ROW()-1&gt;COUNTA([1]!T_Printers[Printers])*COUNTA([1]!T_Resins[Resins]),"",INDEX([1]!T_Resins[Resins],MOD(ROW()-2,COUNTA([1]!T_Resins[Resins]))+1))</f>
        <v xml:space="preserve">Dental Bleach (Обновленная версия) </v>
      </c>
      <c r="D3084">
        <f>IF(SUM(E3084:J3084)&lt;&gt;0,IF(ROW()-1&gt;COUNTA([1]!T_Printers[Printers])*COUNTA([1]!T_Resins[Resins]),"",2),"")</f>
        <v>2</v>
      </c>
      <c r="E3084" cm="1">
        <f t="array" ref="E3084">IFERROR(IF(ROW()-1&gt;COUNTA([1]!T_Printers[Printers])*COUNTA([1]!T_Resins[Resins]),"",_xlfn.IFS(ROUND(VLOOKUP(C3084,[1]!T_Resins[#Data],2,FALSE)/VLOOKUP(A3084,[1]!T_Printers[#Data],5,FALSE),1)&lt;=_xlfn.XLOOKUP(B3084,[1]Printers!L:L,[1]Printers!O:O,1,0,),ROUND(VLOOKUP(C3084,[1]!T_Resins[#Data],2,FALSE)/VLOOKUP(A3084,[1]!T_Printers[#Data],5,FALSE),1),ROUND(VLOOKUP(C3084,[1]!T_Resins[#Data],2,FALSE)/VLOOKUP(A3084,[1]!T_Printers[#Data],5,FALSE),1)&gt;_xlfn.XLOOKUP(B3084,[1]Printers!L:L,[1]Printers!O:O,1,0,),10)),"Используйте слой 100 мкм")</f>
        <v>10.7</v>
      </c>
      <c r="F3084">
        <f>IFERROR(IF(ROUND(_xlfn.XLOOKUP([1]Parameters!B3084,[1]Printers!L:L,[1]Printers!Q:Q,,0)*E3084/10,0)*10&lt;_xlfn.XLOOKUP([1]Parameters!B3084,[1]Printers!L:L,[1]Printers!P:P,,0),ROUND(_xlfn.XLOOKUP([1]Parameters!B3084,[1]Printers!L:L,[1]Printers!Q:Q,,0)*E3084/10,0)*10,_xlfn.XLOOKUP([1]Parameters!B3084,[1]Printers!L:L,[1]Printers!P:P,,0)),"")</f>
        <v>100</v>
      </c>
      <c r="G3084" cm="1">
        <f t="array" ref="G3084">IFERROR(IF(ROW()-1&gt;COUNTA([1]!T_Printers[Printers])*COUNTA([1]!T_Resins[Resins]),"",_xlfn.IFS(ROUND(VLOOKUP(C3084,[1]!T_Resins[#Data],3,FALSE)/VLOOKUP(A3084,[1]!T_Printers[#Data],5,FALSE),1)&lt;=_xlfn.XLOOKUP(B3084,[1]Printers!L:L,[1]Printers!O:O,1,0,),ROUND(VLOOKUP(C3084,[1]!T_Resins[#Data],3,FALSE)/VLOOKUP(A3084,[1]!T_Printers[#Data],5,FALSE),1),ROUND(VLOOKUP(C3084,[1]!T_Resins[#Data],3,FALSE)/VLOOKUP(A3084,[1]!T_Printers[#Data],5,FALSE),1)&gt;_xlfn.XLOOKUP(B3084,[1]Printers!L:L,[1]Printers!O:O,1,0,),10)),"")</f>
        <v>13.9</v>
      </c>
      <c r="H3084">
        <f>IFERROR(IF(ROUND(_xlfn.XLOOKUP([1]Parameters!B3084,[1]Printers!L:L,[1]Printers!Q:Q,,0)*G3084/10,0)*10&lt;_xlfn.XLOOKUP([1]Parameters!B3084,[1]Printers!L:L,[1]Printers!P:P,,0),ROUND(_xlfn.XLOOKUP([1]Parameters!B3084,[1]Printers!L:L,[1]Printers!Q:Q,,0)*G3084/10,0)*10,_xlfn.XLOOKUP([1]Parameters!B3084,[1]Printers!L:L,[1]Printers!P:P,,0)),"")</f>
        <v>100</v>
      </c>
      <c r="I3084" s="3" t="str" cm="1">
        <f t="array" ref="I3084">IFERROR(IF(ROW()-1&gt;COUNTA([1]!T_Printers[Printers])*COUNTA([1]!T_Resins[Resins]),"",_xlfn.IFS(ROUND(VLOOKUP(C3084,[1]!T_Resins[#Data],4,FALSE)/VLOOKUP(A3084,[1]!T_Printers[#Data],5,FALSE),1)&lt;=_xlfn.XLOOKUP(B3084,[1]Printers!L:L,[1]Printers!O:O,1,0,),ROUND(VLOOKUP(C3084,[1]!T_Resins[#Data],4,FALSE)/VLOOKUP(A3084,[1]!T_Printers[#Data],5,FALSE),1),ROUND(VLOOKUP(C3084,[1]!T_Resins[#Data],4,FALSE)/VLOOKUP(A3084,[1]!T_Printers[#Data],5,FALSE),1)&gt;_xlfn.XLOOKUP(B3084,[1]Printers!L:L,[1]Printers!O:O,1,0,),"")),"")</f>
        <v/>
      </c>
      <c r="J3084" t="str">
        <f>IFERROR(IF(ROUND(_xlfn.XLOOKUP([1]Parameters!B3084,[1]Printers!L:L,[1]Printers!Q:Q,,0)*I3084/10,0)*10&lt;_xlfn.XLOOKUP([1]Parameters!B3084,[1]Printers!L:L,[1]Printers!P:P,,0),ROUND(_xlfn.XLOOKUP([1]Parameters!B3084,[1]Printers!L:L,[1]Printers!Q:Q,,0)*I3084/10,0)*10,_xlfn.XLOOKUP([1]Parameters!B3084,[1]Printers!L:L,[1]Printers!P:P,,0)),"")</f>
        <v/>
      </c>
      <c r="K3084">
        <f>IF(SUM(E3084:J3084)&lt;&gt;0,VLOOKUP(A3084,[1]!T_Printers[#Data],10,FALSE)+VLOOKUP(C3084,[1]!T_Resins[#Data],10,FALSE),"")</f>
        <v>5</v>
      </c>
      <c r="L3084">
        <f>IF(SUM(E3084:J3084)&lt;&gt;0,VLOOKUP(A3084,[1]!T_Printers[#Data],11,FALSE),"")</f>
        <v>8</v>
      </c>
      <c r="M3084">
        <f>IF(SUM(E3084:J3084)&lt;&gt;0,VLOOKUP(C3084,[1]!T_Resins[#Data],8,FALSE),"")</f>
        <v>120</v>
      </c>
      <c r="N3084">
        <f>IF(_xlfn.XLOOKUP(B3084,[1]Printers!$L:$L,[1]Printers!$R:$R,0,0)&gt;0,[1]Parameters!M3084,IF(SUM(E3084:J3084)&lt;&gt;0,VLOOKUP(C3084,[1]!T_Resins[#Data],9,FALSE),""))</f>
        <v>180</v>
      </c>
      <c r="O3084" t="str">
        <f t="shared" si="48"/>
        <v>PhrozenSonicMighty4K</v>
      </c>
    </row>
    <row r="3085" spans="1:15" x14ac:dyDescent="0.25">
      <c r="A3085" t="str">
        <f t="array" ref="A3085">IF(ROW()-1&gt;COUNTA([1]!T_Printers[Printers])*COUNTA([1]!T_Resins[Resins]),"",INDEX([1]!T_Printers[Printers],INT((ROW()-2)/COUNTA([1]!T_Resins[Resins])+1)))</f>
        <v xml:space="preserve">Phrozen Sonic Mighty 4K </v>
      </c>
      <c r="B3085" t="str">
        <f>_xlfn.XLOOKUP(A3085,[1]!T_Printers[Printers],[1]!T_Printers[Icon link],,0)</f>
        <v>PhrozenSonicMighty4K</v>
      </c>
      <c r="C3085" t="str">
        <f t="array" ref="C3085">IF(ROW()-1&gt;COUNTA([1]!T_Printers[Printers])*COUNTA([1]!T_Resins[Resins]),"",INDEX([1]!T_Resins[Resins],MOD(ROW()-2,COUNTA([1]!T_Resins[Resins]))+1))</f>
        <v>Dental Bleach Pro</v>
      </c>
      <c r="D3085">
        <f>IF(SUM(E3085:J3085)&lt;&gt;0,IF(ROW()-1&gt;COUNTA([1]!T_Printers[Printers])*COUNTA([1]!T_Resins[Resins]),"",2),"")</f>
        <v>2</v>
      </c>
      <c r="E3085" cm="1">
        <f t="array" ref="E3085">IFERROR(IF(ROW()-1&gt;COUNTA([1]!T_Printers[Printers])*COUNTA([1]!T_Resins[Resins]),"",_xlfn.IFS(ROUND(VLOOKUP(C3085,[1]!T_Resins[#Data],2,FALSE)/VLOOKUP(A3085,[1]!T_Printers[#Data],5,FALSE),1)&lt;=_xlfn.XLOOKUP(B3085,[1]Printers!L:L,[1]Printers!O:O,1,0,),ROUND(VLOOKUP(C3085,[1]!T_Resins[#Data],2,FALSE)/VLOOKUP(A3085,[1]!T_Printers[#Data],5,FALSE),1),ROUND(VLOOKUP(C3085,[1]!T_Resins[#Data],2,FALSE)/VLOOKUP(A3085,[1]!T_Printers[#Data],5,FALSE),1)&gt;_xlfn.XLOOKUP(B3085,[1]Printers!L:L,[1]Printers!O:O,1,0,),10)),"Используйте слой 100 мкм")</f>
        <v>7.9</v>
      </c>
      <c r="F3085">
        <f>IFERROR(IF(ROUND(_xlfn.XLOOKUP([1]Parameters!B3085,[1]Printers!L:L,[1]Printers!Q:Q,,0)*E3085/10,0)*10&lt;_xlfn.XLOOKUP([1]Parameters!B3085,[1]Printers!L:L,[1]Printers!P:P,,0),ROUND(_xlfn.XLOOKUP([1]Parameters!B3085,[1]Printers!L:L,[1]Printers!Q:Q,,0)*E3085/10,0)*10,_xlfn.XLOOKUP([1]Parameters!B3085,[1]Printers!L:L,[1]Printers!P:P,,0)),"")</f>
        <v>70</v>
      </c>
      <c r="G3085" cm="1">
        <f t="array" ref="G3085">IFERROR(IF(ROW()-1&gt;COUNTA([1]!T_Printers[Printers])*COUNTA([1]!T_Resins[Resins]),"",_xlfn.IFS(ROUND(VLOOKUP(C3085,[1]!T_Resins[#Data],3,FALSE)/VLOOKUP(A3085,[1]!T_Printers[#Data],5,FALSE),1)&lt;=_xlfn.XLOOKUP(B3085,[1]Printers!L:L,[1]Printers!O:O,1,0,),ROUND(VLOOKUP(C3085,[1]!T_Resins[#Data],3,FALSE)/VLOOKUP(A3085,[1]!T_Printers[#Data],5,FALSE),1),ROUND(VLOOKUP(C3085,[1]!T_Resins[#Data],3,FALSE)/VLOOKUP(A3085,[1]!T_Printers[#Data],5,FALSE),1)&gt;_xlfn.XLOOKUP(B3085,[1]Printers!L:L,[1]Printers!O:O,1,0,),10)),"")</f>
        <v>10.3</v>
      </c>
      <c r="H3085">
        <f>IFERROR(IF(ROUND(_xlfn.XLOOKUP([1]Parameters!B3085,[1]Printers!L:L,[1]Printers!Q:Q,,0)*G3085/10,0)*10&lt;_xlfn.XLOOKUP([1]Parameters!B3085,[1]Printers!L:L,[1]Printers!P:P,,0),ROUND(_xlfn.XLOOKUP([1]Parameters!B3085,[1]Printers!L:L,[1]Printers!Q:Q,,0)*G3085/10,0)*10,_xlfn.XLOOKUP([1]Parameters!B3085,[1]Printers!L:L,[1]Printers!P:P,,0)),"")</f>
        <v>90</v>
      </c>
      <c r="I3085" s="3" t="str" cm="1">
        <f t="array" ref="I3085">IFERROR(IF(ROW()-1&gt;COUNTA([1]!T_Printers[Printers])*COUNTA([1]!T_Resins[Resins]),"",_xlfn.IFS(ROUND(VLOOKUP(C3085,[1]!T_Resins[#Data],4,FALSE)/VLOOKUP(A3085,[1]!T_Printers[#Data],5,FALSE),1)&lt;=_xlfn.XLOOKUP(B3085,[1]Printers!L:L,[1]Printers!O:O,1,0,),ROUND(VLOOKUP(C3085,[1]!T_Resins[#Data],4,FALSE)/VLOOKUP(A3085,[1]!T_Printers[#Data],5,FALSE),1),ROUND(VLOOKUP(C3085,[1]!T_Resins[#Data],4,FALSE)/VLOOKUP(A3085,[1]!T_Printers[#Data],5,FALSE),1)&gt;_xlfn.XLOOKUP(B3085,[1]Printers!L:L,[1]Printers!O:O,1,0,),"")),"")</f>
        <v/>
      </c>
      <c r="J3085" t="str">
        <f>IFERROR(IF(ROUND(_xlfn.XLOOKUP([1]Parameters!B3085,[1]Printers!L:L,[1]Printers!Q:Q,,0)*I3085/10,0)*10&lt;_xlfn.XLOOKUP([1]Parameters!B3085,[1]Printers!L:L,[1]Printers!P:P,,0),ROUND(_xlfn.XLOOKUP([1]Parameters!B3085,[1]Printers!L:L,[1]Printers!Q:Q,,0)*I3085/10,0)*10,_xlfn.XLOOKUP([1]Parameters!B3085,[1]Printers!L:L,[1]Printers!P:P,,0)),"")</f>
        <v/>
      </c>
      <c r="K3085">
        <f>IF(SUM(E3085:J3085)&lt;&gt;0,VLOOKUP(A3085,[1]!T_Printers[#Data],10,FALSE)+VLOOKUP(C3085,[1]!T_Resins[#Data],10,FALSE),"")</f>
        <v>4</v>
      </c>
      <c r="L3085">
        <f>IF(SUM(E3085:J3085)&lt;&gt;0,VLOOKUP(A3085,[1]!T_Printers[#Data],11,FALSE),"")</f>
        <v>8</v>
      </c>
      <c r="M3085">
        <f>IF(SUM(E3085:J3085)&lt;&gt;0,VLOOKUP(C3085,[1]!T_Resins[#Data],8,FALSE),"")</f>
        <v>120</v>
      </c>
      <c r="N3085">
        <f>IF(_xlfn.XLOOKUP(B3085,[1]Printers!$L:$L,[1]Printers!$R:$R,0,0)&gt;0,[1]Parameters!M3085,IF(SUM(E3085:J3085)&lt;&gt;0,VLOOKUP(C3085,[1]!T_Resins[#Data],9,FALSE),""))</f>
        <v>180</v>
      </c>
      <c r="O3085" t="str">
        <f t="shared" si="48"/>
        <v>PhrozenSonicMighty4K</v>
      </c>
    </row>
    <row r="3086" spans="1:15" x14ac:dyDescent="0.25">
      <c r="A3086" t="str">
        <f t="array" ref="A3086">IF(ROW()-1&gt;COUNTA([1]!T_Printers[Printers])*COUNTA([1]!T_Resins[Resins]),"",INDEX([1]!T_Printers[Printers],INT((ROW()-2)/COUNTA([1]!T_Resins[Resins])+1)))</f>
        <v xml:space="preserve">Phrozen Sonic Mighty 4K </v>
      </c>
      <c r="B3086" t="str">
        <f>_xlfn.XLOOKUP(A3086,[1]!T_Printers[Printers],[1]!T_Printers[Icon link],,0)</f>
        <v>PhrozenSonicMighty4K</v>
      </c>
      <c r="C3086" t="str">
        <f t="array" ref="C3086">IF(ROW()-1&gt;COUNTA([1]!T_Printers[Printers])*COUNTA([1]!T_Resins[Resins]),"",INDEX([1]!T_Resins[Resins],MOD(ROW()-2,COUNTA([1]!T_Resins[Resins]))+1))</f>
        <v>Dental Cast Cherry Pro</v>
      </c>
      <c r="D3086">
        <f>IF(SUM(E3086:J3086)&lt;&gt;0,IF(ROW()-1&gt;COUNTA([1]!T_Printers[Printers])*COUNTA([1]!T_Resins[Resins]),"",2),"")</f>
        <v>2</v>
      </c>
      <c r="E3086" cm="1">
        <f t="array" ref="E3086">IFERROR(IF(ROW()-1&gt;COUNTA([1]!T_Printers[Printers])*COUNTA([1]!T_Resins[Resins]),"",_xlfn.IFS(ROUND(VLOOKUP(C3086,[1]!T_Resins[#Data],2,FALSE)/VLOOKUP(A3086,[1]!T_Printers[#Data],5,FALSE),1)&lt;=_xlfn.XLOOKUP(B3086,[1]Printers!L:L,[1]Printers!O:O,1,0,),ROUND(VLOOKUP(C3086,[1]!T_Resins[#Data],2,FALSE)/VLOOKUP(A3086,[1]!T_Printers[#Data],5,FALSE),1),ROUND(VLOOKUP(C3086,[1]!T_Resins[#Data],2,FALSE)/VLOOKUP(A3086,[1]!T_Printers[#Data],5,FALSE),1)&gt;_xlfn.XLOOKUP(B3086,[1]Printers!L:L,[1]Printers!O:O,1,0,),10)),"Используйте слой 100 мкм")</f>
        <v>10.9</v>
      </c>
      <c r="F3086">
        <f>IFERROR(IF(ROUND(_xlfn.XLOOKUP([1]Parameters!B3086,[1]Printers!L:L,[1]Printers!Q:Q,,0)*E3086/10,0)*10&lt;_xlfn.XLOOKUP([1]Parameters!B3086,[1]Printers!L:L,[1]Printers!P:P,,0),ROUND(_xlfn.XLOOKUP([1]Parameters!B3086,[1]Printers!L:L,[1]Printers!Q:Q,,0)*E3086/10,0)*10,_xlfn.XLOOKUP([1]Parameters!B3086,[1]Printers!L:L,[1]Printers!P:P,,0)),"")</f>
        <v>100</v>
      </c>
      <c r="G3086" t="str" cm="1">
        <f t="array" ref="G3086">IFERROR(IF(ROW()-1&gt;COUNTA([1]!T_Printers[Printers])*COUNTA([1]!T_Resins[Resins]),"",_xlfn.IFS(ROUND(VLOOKUP(C3086,[1]!T_Resins[#Data],3,FALSE)/VLOOKUP(A3086,[1]!T_Printers[#Data],5,FALSE),1)&lt;=_xlfn.XLOOKUP(B3086,[1]Printers!L:L,[1]Printers!O:O,1,0,),ROUND(VLOOKUP(C3086,[1]!T_Resins[#Data],3,FALSE)/VLOOKUP(A3086,[1]!T_Printers[#Data],5,FALSE),1),ROUND(VLOOKUP(C3086,[1]!T_Resins[#Data],3,FALSE)/VLOOKUP(A3086,[1]!T_Printers[#Data],5,FALSE),1)&gt;_xlfn.XLOOKUP(B3086,[1]Printers!L:L,[1]Printers!O:O,1,0,),10)),"")</f>
        <v/>
      </c>
      <c r="H3086" t="str">
        <f>IFERROR(IF(ROUND(_xlfn.XLOOKUP([1]Parameters!B3086,[1]Printers!L:L,[1]Printers!Q:Q,,0)*G3086/10,0)*10&lt;_xlfn.XLOOKUP([1]Parameters!B3086,[1]Printers!L:L,[1]Printers!P:P,,0),ROUND(_xlfn.XLOOKUP([1]Parameters!B3086,[1]Printers!L:L,[1]Printers!Q:Q,,0)*G3086/10,0)*10,_xlfn.XLOOKUP([1]Parameters!B3086,[1]Printers!L:L,[1]Printers!P:P,,0)),"")</f>
        <v/>
      </c>
      <c r="I3086" s="3" t="str" cm="1">
        <f t="array" ref="I3086">IFERROR(IF(ROW()-1&gt;COUNTA([1]!T_Printers[Printers])*COUNTA([1]!T_Resins[Resins]),"",_xlfn.IFS(ROUND(VLOOKUP(C3086,[1]!T_Resins[#Data],4,FALSE)/VLOOKUP(A3086,[1]!T_Printers[#Data],5,FALSE),1)&lt;=_xlfn.XLOOKUP(B3086,[1]Printers!L:L,[1]Printers!O:O,1,0,),ROUND(VLOOKUP(C3086,[1]!T_Resins[#Data],4,FALSE)/VLOOKUP(A3086,[1]!T_Printers[#Data],5,FALSE),1),ROUND(VLOOKUP(C3086,[1]!T_Resins[#Data],4,FALSE)/VLOOKUP(A3086,[1]!T_Printers[#Data],5,FALSE),1)&gt;_xlfn.XLOOKUP(B3086,[1]Printers!L:L,[1]Printers!O:O,1,0,),"")),"")</f>
        <v/>
      </c>
      <c r="J3086" t="str">
        <f>IFERROR(IF(ROUND(_xlfn.XLOOKUP([1]Parameters!B3086,[1]Printers!L:L,[1]Printers!Q:Q,,0)*I3086/10,0)*10&lt;_xlfn.XLOOKUP([1]Parameters!B3086,[1]Printers!L:L,[1]Printers!P:P,,0),ROUND(_xlfn.XLOOKUP([1]Parameters!B3086,[1]Printers!L:L,[1]Printers!Q:Q,,0)*I3086/10,0)*10,_xlfn.XLOOKUP([1]Parameters!B3086,[1]Printers!L:L,[1]Printers!P:P,,0)),"")</f>
        <v/>
      </c>
      <c r="K3086">
        <f>IF(SUM(E3086:J3086)&lt;&gt;0,VLOOKUP(A3086,[1]!T_Printers[#Data],10,FALSE)+VLOOKUP(C3086,[1]!T_Resins[#Data],10,FALSE),"")</f>
        <v>4</v>
      </c>
      <c r="L3086">
        <f>IF(SUM(E3086:J3086)&lt;&gt;0,VLOOKUP(A3086,[1]!T_Printers[#Data],11,FALSE),"")</f>
        <v>8</v>
      </c>
      <c r="M3086">
        <f>IF(SUM(E3086:J3086)&lt;&gt;0,VLOOKUP(C3086,[1]!T_Resins[#Data],8,FALSE),"")</f>
        <v>60</v>
      </c>
      <c r="N3086">
        <f>IF(_xlfn.XLOOKUP(B3086,[1]Printers!$L:$L,[1]Printers!$R:$R,0,0)&gt;0,[1]Parameters!M3086,IF(SUM(E3086:J3086)&lt;&gt;0,VLOOKUP(C3086,[1]!T_Resins[#Data],9,FALSE),""))</f>
        <v>60</v>
      </c>
      <c r="O3086" t="str">
        <f t="shared" si="48"/>
        <v>PhrozenSonicMighty4K</v>
      </c>
    </row>
    <row r="3087" spans="1:15" x14ac:dyDescent="0.25">
      <c r="A3087" t="str">
        <f t="array" ref="A3087">IF(ROW()-1&gt;COUNTA([1]!T_Printers[Printers])*COUNTA([1]!T_Resins[Resins]),"",INDEX([1]!T_Printers[Printers],INT((ROW()-2)/COUNTA([1]!T_Resins[Resins])+1)))</f>
        <v xml:space="preserve">Phrozen Sonic Mighty 4K </v>
      </c>
      <c r="B3087" t="str">
        <f>_xlfn.XLOOKUP(A3087,[1]!T_Printers[Printers],[1]!T_Printers[Icon link],,0)</f>
        <v>PhrozenSonicMighty4K</v>
      </c>
      <c r="C3087" t="str">
        <f t="array" ref="C3087">IF(ROW()-1&gt;COUNTA([1]!T_Printers[Printers])*COUNTA([1]!T_Resins[Resins]),"",INDEX([1]!T_Resins[Resins],MOD(ROW()-2,COUNTA([1]!T_Resins[Resins]))+1))</f>
        <v>Dental Cast Cherry</v>
      </c>
      <c r="D3087">
        <f>IF(SUM(E3087:J3087)&lt;&gt;0,IF(ROW()-1&gt;COUNTA([1]!T_Printers[Printers])*COUNTA([1]!T_Resins[Resins]),"",2),"")</f>
        <v>2</v>
      </c>
      <c r="E3087" cm="1">
        <f t="array" ref="E3087">IFERROR(IF(ROW()-1&gt;COUNTA([1]!T_Printers[Printers])*COUNTA([1]!T_Resins[Resins]),"",_xlfn.IFS(ROUND(VLOOKUP(C3087,[1]!T_Resins[#Data],2,FALSE)/VLOOKUP(A3087,[1]!T_Printers[#Data],5,FALSE),1)&lt;=_xlfn.XLOOKUP(B3087,[1]Printers!L:L,[1]Printers!O:O,1,0,),ROUND(VLOOKUP(C3087,[1]!T_Resins[#Data],2,FALSE)/VLOOKUP(A3087,[1]!T_Printers[#Data],5,FALSE),1),ROUND(VLOOKUP(C3087,[1]!T_Resins[#Data],2,FALSE)/VLOOKUP(A3087,[1]!T_Printers[#Data],5,FALSE),1)&gt;_xlfn.XLOOKUP(B3087,[1]Printers!L:L,[1]Printers!O:O,1,0,),10)),"Используйте слой 100 мкм")</f>
        <v>9.5</v>
      </c>
      <c r="F3087">
        <f>IFERROR(IF(ROUND(_xlfn.XLOOKUP([1]Parameters!B3087,[1]Printers!L:L,[1]Printers!Q:Q,,0)*E3087/10,0)*10&lt;_xlfn.XLOOKUP([1]Parameters!B3087,[1]Printers!L:L,[1]Printers!P:P,,0),ROUND(_xlfn.XLOOKUP([1]Parameters!B3087,[1]Printers!L:L,[1]Printers!Q:Q,,0)*E3087/10,0)*10,_xlfn.XLOOKUP([1]Parameters!B3087,[1]Printers!L:L,[1]Printers!P:P,,0)),"")</f>
        <v>90</v>
      </c>
      <c r="G3087" cm="1">
        <f t="array" ref="G3087">IFERROR(IF(ROW()-1&gt;COUNTA([1]!T_Printers[Printers])*COUNTA([1]!T_Resins[Resins]),"",_xlfn.IFS(ROUND(VLOOKUP(C3087,[1]!T_Resins[#Data],3,FALSE)/VLOOKUP(A3087,[1]!T_Printers[#Data],5,FALSE),1)&lt;=_xlfn.XLOOKUP(B3087,[1]Printers!L:L,[1]Printers!O:O,1,0,),ROUND(VLOOKUP(C3087,[1]!T_Resins[#Data],3,FALSE)/VLOOKUP(A3087,[1]!T_Printers[#Data],5,FALSE),1),ROUND(VLOOKUP(C3087,[1]!T_Resins[#Data],3,FALSE)/VLOOKUP(A3087,[1]!T_Printers[#Data],5,FALSE),1)&gt;_xlfn.XLOOKUP(B3087,[1]Printers!L:L,[1]Printers!O:O,1,0,),10)),"")</f>
        <v>12.4</v>
      </c>
      <c r="H3087">
        <f>IFERROR(IF(ROUND(_xlfn.XLOOKUP([1]Parameters!B3087,[1]Printers!L:L,[1]Printers!Q:Q,,0)*G3087/10,0)*10&lt;_xlfn.XLOOKUP([1]Parameters!B3087,[1]Printers!L:L,[1]Printers!P:P,,0),ROUND(_xlfn.XLOOKUP([1]Parameters!B3087,[1]Printers!L:L,[1]Printers!Q:Q,,0)*G3087/10,0)*10,_xlfn.XLOOKUP([1]Parameters!B3087,[1]Printers!L:L,[1]Printers!P:P,,0)),"")</f>
        <v>100</v>
      </c>
      <c r="I3087" s="3" t="str" cm="1">
        <f t="array" ref="I3087">IFERROR(IF(ROW()-1&gt;COUNTA([1]!T_Printers[Printers])*COUNTA([1]!T_Resins[Resins]),"",_xlfn.IFS(ROUND(VLOOKUP(C3087,[1]!T_Resins[#Data],4,FALSE)/VLOOKUP(A3087,[1]!T_Printers[#Data],5,FALSE),1)&lt;=_xlfn.XLOOKUP(B3087,[1]Printers!L:L,[1]Printers!O:O,1,0,),ROUND(VLOOKUP(C3087,[1]!T_Resins[#Data],4,FALSE)/VLOOKUP(A3087,[1]!T_Printers[#Data],5,FALSE),1),ROUND(VLOOKUP(C3087,[1]!T_Resins[#Data],4,FALSE)/VLOOKUP(A3087,[1]!T_Printers[#Data],5,FALSE),1)&gt;_xlfn.XLOOKUP(B3087,[1]Printers!L:L,[1]Printers!O:O,1,0,),"")),"")</f>
        <v/>
      </c>
      <c r="J3087" t="str">
        <f>IFERROR(IF(ROUND(_xlfn.XLOOKUP([1]Parameters!B3087,[1]Printers!L:L,[1]Printers!Q:Q,,0)*I3087/10,0)*10&lt;_xlfn.XLOOKUP([1]Parameters!B3087,[1]Printers!L:L,[1]Printers!P:P,,0),ROUND(_xlfn.XLOOKUP([1]Parameters!B3087,[1]Printers!L:L,[1]Printers!Q:Q,,0)*I3087/10,0)*10,_xlfn.XLOOKUP([1]Parameters!B3087,[1]Printers!L:L,[1]Printers!P:P,,0)),"")</f>
        <v/>
      </c>
      <c r="K3087">
        <f>IF(SUM(E3087:J3087)&lt;&gt;0,VLOOKUP(A3087,[1]!T_Printers[#Data],10,FALSE)+VLOOKUP(C3087,[1]!T_Resins[#Data],10,FALSE),"")</f>
        <v>4</v>
      </c>
      <c r="L3087">
        <f>IF(SUM(E3087:J3087)&lt;&gt;0,VLOOKUP(A3087,[1]!T_Printers[#Data],11,FALSE),"")</f>
        <v>8</v>
      </c>
      <c r="M3087">
        <f>IF(SUM(E3087:J3087)&lt;&gt;0,VLOOKUP(C3087,[1]!T_Resins[#Data],8,FALSE),"")</f>
        <v>60</v>
      </c>
      <c r="N3087">
        <f>IF(_xlfn.XLOOKUP(B3087,[1]Printers!$L:$L,[1]Printers!$R:$R,0,0)&gt;0,[1]Parameters!M3087,IF(SUM(E3087:J3087)&lt;&gt;0,VLOOKUP(C3087,[1]!T_Resins[#Data],9,FALSE),""))</f>
        <v>60</v>
      </c>
      <c r="O3087" t="str">
        <f t="shared" si="48"/>
        <v>PhrozenSonicMighty4K</v>
      </c>
    </row>
    <row r="3088" spans="1:15" x14ac:dyDescent="0.25">
      <c r="A3088" t="str">
        <f t="array" ref="A3088">IF(ROW()-1&gt;COUNTA([1]!T_Printers[Printers])*COUNTA([1]!T_Resins[Resins]),"",INDEX([1]!T_Printers[Printers],INT((ROW()-2)/COUNTA([1]!T_Resins[Resins])+1)))</f>
        <v xml:space="preserve">Phrozen Sonic Mighty 4K </v>
      </c>
      <c r="B3088" t="str">
        <f>_xlfn.XLOOKUP(A3088,[1]!T_Printers[Printers],[1]!T_Printers[Icon link],,0)</f>
        <v>PhrozenSonicMighty4K</v>
      </c>
      <c r="C3088" t="str">
        <f t="array" ref="C3088">IF(ROW()-1&gt;COUNTA([1]!T_Printers[Printers])*COUNTA([1]!T_Resins[Resins]),"",INDEX([1]!T_Resins[Resins],MOD(ROW()-2,COUNTA([1]!T_Resins[Resins]))+1))</f>
        <v>Dental Clear</v>
      </c>
      <c r="D3088">
        <f>IF(SUM(E3088:J3088)&lt;&gt;0,IF(ROW()-1&gt;COUNTA([1]!T_Printers[Printers])*COUNTA([1]!T_Resins[Resins]),"",2),"")</f>
        <v>2</v>
      </c>
      <c r="E3088" cm="1">
        <f t="array" ref="E3088">IFERROR(IF(ROW()-1&gt;COUNTA([1]!T_Printers[Printers])*COUNTA([1]!T_Resins[Resins]),"",_xlfn.IFS(ROUND(VLOOKUP(C3088,[1]!T_Resins[#Data],2,FALSE)/VLOOKUP(A3088,[1]!T_Printers[#Data],5,FALSE),1)&lt;=_xlfn.XLOOKUP(B3088,[1]Printers!L:L,[1]Printers!O:O,1,0,),ROUND(VLOOKUP(C3088,[1]!T_Resins[#Data],2,FALSE)/VLOOKUP(A3088,[1]!T_Printers[#Data],5,FALSE),1),ROUND(VLOOKUP(C3088,[1]!T_Resins[#Data],2,FALSE)/VLOOKUP(A3088,[1]!T_Printers[#Data],5,FALSE),1)&gt;_xlfn.XLOOKUP(B3088,[1]Printers!L:L,[1]Printers!O:O,1,0,),10)),"Используйте слой 100 мкм")</f>
        <v>5.3</v>
      </c>
      <c r="F3088">
        <f>IFERROR(IF(ROUND(_xlfn.XLOOKUP([1]Parameters!B3088,[1]Printers!L:L,[1]Printers!Q:Q,,0)*E3088/10,0)*10&lt;_xlfn.XLOOKUP([1]Parameters!B3088,[1]Printers!L:L,[1]Printers!P:P,,0),ROUND(_xlfn.XLOOKUP([1]Parameters!B3088,[1]Printers!L:L,[1]Printers!Q:Q,,0)*E3088/10,0)*10,_xlfn.XLOOKUP([1]Parameters!B3088,[1]Printers!L:L,[1]Printers!P:P,,0)),"")</f>
        <v>50</v>
      </c>
      <c r="G3088" cm="1">
        <f t="array" ref="G3088">IFERROR(IF(ROW()-1&gt;COUNTA([1]!T_Printers[Printers])*COUNTA([1]!T_Resins[Resins]),"",_xlfn.IFS(ROUND(VLOOKUP(C3088,[1]!T_Resins[#Data],3,FALSE)/VLOOKUP(A3088,[1]!T_Printers[#Data],5,FALSE),1)&lt;=_xlfn.XLOOKUP(B3088,[1]Printers!L:L,[1]Printers!O:O,1,0,),ROUND(VLOOKUP(C3088,[1]!T_Resins[#Data],3,FALSE)/VLOOKUP(A3088,[1]!T_Printers[#Data],5,FALSE),1),ROUND(VLOOKUP(C3088,[1]!T_Resins[#Data],3,FALSE)/VLOOKUP(A3088,[1]!T_Printers[#Data],5,FALSE),1)&gt;_xlfn.XLOOKUP(B3088,[1]Printers!L:L,[1]Printers!O:O,1,0,),10)),"")</f>
        <v>7</v>
      </c>
      <c r="H3088">
        <f>IFERROR(IF(ROUND(_xlfn.XLOOKUP([1]Parameters!B3088,[1]Printers!L:L,[1]Printers!Q:Q,,0)*G3088/10,0)*10&lt;_xlfn.XLOOKUP([1]Parameters!B3088,[1]Printers!L:L,[1]Printers!P:P,,0),ROUND(_xlfn.XLOOKUP([1]Parameters!B3088,[1]Printers!L:L,[1]Printers!Q:Q,,0)*G3088/10,0)*10,_xlfn.XLOOKUP([1]Parameters!B3088,[1]Printers!L:L,[1]Printers!P:P,,0)),"")</f>
        <v>60</v>
      </c>
      <c r="I3088" s="3" t="str" cm="1">
        <f t="array" ref="I3088">IFERROR(IF(ROW()-1&gt;COUNTA([1]!T_Printers[Printers])*COUNTA([1]!T_Resins[Resins]),"",_xlfn.IFS(ROUND(VLOOKUP(C3088,[1]!T_Resins[#Data],4,FALSE)/VLOOKUP(A3088,[1]!T_Printers[#Data],5,FALSE),1)&lt;=_xlfn.XLOOKUP(B3088,[1]Printers!L:L,[1]Printers!O:O,1,0,),ROUND(VLOOKUP(C3088,[1]!T_Resins[#Data],4,FALSE)/VLOOKUP(A3088,[1]!T_Printers[#Data],5,FALSE),1),ROUND(VLOOKUP(C3088,[1]!T_Resins[#Data],4,FALSE)/VLOOKUP(A3088,[1]!T_Printers[#Data],5,FALSE),1)&gt;_xlfn.XLOOKUP(B3088,[1]Printers!L:L,[1]Printers!O:O,1,0,),"")),"")</f>
        <v/>
      </c>
      <c r="J3088" t="str">
        <f>IFERROR(IF(ROUND(_xlfn.XLOOKUP([1]Parameters!B3088,[1]Printers!L:L,[1]Printers!Q:Q,,0)*I3088/10,0)*10&lt;_xlfn.XLOOKUP([1]Parameters!B3088,[1]Printers!L:L,[1]Printers!P:P,,0),ROUND(_xlfn.XLOOKUP([1]Parameters!B3088,[1]Printers!L:L,[1]Printers!Q:Q,,0)*I3088/10,0)*10,_xlfn.XLOOKUP([1]Parameters!B3088,[1]Printers!L:L,[1]Printers!P:P,,0)),"")</f>
        <v/>
      </c>
      <c r="K3088">
        <f>IF(SUM(E3088:J3088)&lt;&gt;0,VLOOKUP(A3088,[1]!T_Printers[#Data],10,FALSE)+VLOOKUP(C3088,[1]!T_Resins[#Data],10,FALSE),"")</f>
        <v>4</v>
      </c>
      <c r="L3088">
        <f>IF(SUM(E3088:J3088)&lt;&gt;0,VLOOKUP(A3088,[1]!T_Printers[#Data],11,FALSE),"")</f>
        <v>8</v>
      </c>
      <c r="M3088">
        <f>IF(SUM(E3088:J3088)&lt;&gt;0,VLOOKUP(C3088,[1]!T_Resins[#Data],8,FALSE),"")</f>
        <v>120</v>
      </c>
      <c r="N3088">
        <f>IF(_xlfn.XLOOKUP(B3088,[1]Printers!$L:$L,[1]Printers!$R:$R,0,0)&gt;0,[1]Parameters!M3088,IF(SUM(E3088:J3088)&lt;&gt;0,VLOOKUP(C3088,[1]!T_Resins[#Data],9,FALSE),""))</f>
        <v>180</v>
      </c>
      <c r="O3088" t="str">
        <f t="shared" si="48"/>
        <v>PhrozenSonicMighty4K</v>
      </c>
    </row>
    <row r="3089" spans="1:15" x14ac:dyDescent="0.25">
      <c r="A3089" t="str">
        <f t="array" ref="A3089">IF(ROW()-1&gt;COUNTA([1]!T_Printers[Printers])*COUNTA([1]!T_Resins[Resins]),"",INDEX([1]!T_Printers[Printers],INT((ROW()-2)/COUNTA([1]!T_Resins[Resins])+1)))</f>
        <v xml:space="preserve">Phrozen Sonic Mighty 4K </v>
      </c>
      <c r="B3089" t="str">
        <f>_xlfn.XLOOKUP(A3089,[1]!T_Printers[Printers],[1]!T_Printers[Icon link],,0)</f>
        <v>PhrozenSonicMighty4K</v>
      </c>
      <c r="C3089" t="str">
        <f t="array" ref="C3089">IF(ROW()-1&gt;COUNTA([1]!T_Printers[Printers])*COUNTA([1]!T_Resins[Resins]),"",INDEX([1]!T_Resins[Resins],MOD(ROW()-2,COUNTA([1]!T_Resins[Resins]))+1))</f>
        <v>Dental Clear Pro</v>
      </c>
      <c r="D3089">
        <f>IF(SUM(E3089:J3089)&lt;&gt;0,IF(ROW()-1&gt;COUNTA([1]!T_Printers[Printers])*COUNTA([1]!T_Resins[Resins]),"",2),"")</f>
        <v>2</v>
      </c>
      <c r="E3089" t="str" cm="1">
        <f t="array" ref="E3089">IFERROR(IF(ROW()-1&gt;COUNTA([1]!T_Printers[Printers])*COUNTA([1]!T_Resins[Resins]),"",_xlfn.IFS(ROUND(VLOOKUP(C3089,[1]!T_Resins[#Data],2,FALSE)/VLOOKUP(A3089,[1]!T_Printers[#Data],5,FALSE),1)&lt;=_xlfn.XLOOKUP(B3089,[1]Printers!L:L,[1]Printers!O:O,1,0,),ROUND(VLOOKUP(C3089,[1]!T_Resins[#Data],2,FALSE)/VLOOKUP(A3089,[1]!T_Printers[#Data],5,FALSE),1),ROUND(VLOOKUP(C3089,[1]!T_Resins[#Data],2,FALSE)/VLOOKUP(A3089,[1]!T_Printers[#Data],5,FALSE),1)&gt;_xlfn.XLOOKUP(B3089,[1]Printers!L:L,[1]Printers!O:O,1,0,),10)),"Используйте слой 100 мкм")</f>
        <v>Используйте слой 100 мкм</v>
      </c>
      <c r="F3089" t="str">
        <f>IFERROR(IF(ROUND(_xlfn.XLOOKUP([1]Parameters!B3089,[1]Printers!L:L,[1]Printers!Q:Q,,0)*E3089/10,0)*10&lt;_xlfn.XLOOKUP([1]Parameters!B3089,[1]Printers!L:L,[1]Printers!P:P,,0),ROUND(_xlfn.XLOOKUP([1]Parameters!B3089,[1]Printers!L:L,[1]Printers!Q:Q,,0)*E3089/10,0)*10,_xlfn.XLOOKUP([1]Parameters!B3089,[1]Printers!L:L,[1]Printers!P:P,,0)),"")</f>
        <v/>
      </c>
      <c r="G3089" cm="1">
        <f t="array" ref="G3089">IFERROR(IF(ROW()-1&gt;COUNTA([1]!T_Printers[Printers])*COUNTA([1]!T_Resins[Resins]),"",_xlfn.IFS(ROUND(VLOOKUP(C3089,[1]!T_Resins[#Data],3,FALSE)/VLOOKUP(A3089,[1]!T_Printers[#Data],5,FALSE),1)&lt;=_xlfn.XLOOKUP(B3089,[1]Printers!L:L,[1]Printers!O:O,1,0,),ROUND(VLOOKUP(C3089,[1]!T_Resins[#Data],3,FALSE)/VLOOKUP(A3089,[1]!T_Printers[#Data],5,FALSE),1),ROUND(VLOOKUP(C3089,[1]!T_Resins[#Data],3,FALSE)/VLOOKUP(A3089,[1]!T_Printers[#Data],5,FALSE),1)&gt;_xlfn.XLOOKUP(B3089,[1]Printers!L:L,[1]Printers!O:O,1,0,),10)),"")</f>
        <v>11.3</v>
      </c>
      <c r="H3089">
        <f>IFERROR(IF(ROUND(_xlfn.XLOOKUP([1]Parameters!B3089,[1]Printers!L:L,[1]Printers!Q:Q,,0)*G3089/10,0)*10&lt;_xlfn.XLOOKUP([1]Parameters!B3089,[1]Printers!L:L,[1]Printers!P:P,,0),ROUND(_xlfn.XLOOKUP([1]Parameters!B3089,[1]Printers!L:L,[1]Printers!Q:Q,,0)*G3089/10,0)*10,_xlfn.XLOOKUP([1]Parameters!B3089,[1]Printers!L:L,[1]Printers!P:P,,0)),"")</f>
        <v>100</v>
      </c>
      <c r="I3089" s="3" cm="1">
        <f t="array" ref="I3089">IFERROR(IF(ROW()-1&gt;COUNTA([1]!T_Printers[Printers])*COUNTA([1]!T_Resins[Resins]),"",_xlfn.IFS(ROUND(VLOOKUP(C3089,[1]!T_Resins[#Data],4,FALSE)/VLOOKUP(A3089,[1]!T_Printers[#Data],5,FALSE),1)&lt;=_xlfn.XLOOKUP(B3089,[1]Printers!L:L,[1]Printers!O:O,1,0,),ROUND(VLOOKUP(C3089,[1]!T_Resins[#Data],4,FALSE)/VLOOKUP(A3089,[1]!T_Printers[#Data],5,FALSE),1),ROUND(VLOOKUP(C3089,[1]!T_Resins[#Data],4,FALSE)/VLOOKUP(A3089,[1]!T_Printers[#Data],5,FALSE),1)&gt;_xlfn.XLOOKUP(B3089,[1]Printers!L:L,[1]Printers!O:O,1,0,),"")),"")</f>
        <v>14.7</v>
      </c>
      <c r="J3089">
        <f>IFERROR(IF(ROUND(_xlfn.XLOOKUP([1]Parameters!B3089,[1]Printers!L:L,[1]Printers!Q:Q,,0)*I3089/10,0)*10&lt;_xlfn.XLOOKUP([1]Parameters!B3089,[1]Printers!L:L,[1]Printers!P:P,,0),ROUND(_xlfn.XLOOKUP([1]Parameters!B3089,[1]Printers!L:L,[1]Printers!Q:Q,,0)*I3089/10,0)*10,_xlfn.XLOOKUP([1]Parameters!B3089,[1]Printers!L:L,[1]Printers!P:P,,0)),"")</f>
        <v>100</v>
      </c>
      <c r="K3089">
        <f>IF(SUM(E3089:J3089)&lt;&gt;0,VLOOKUP(A3089,[1]!T_Printers[#Data],10,FALSE)+VLOOKUP(C3089,[1]!T_Resins[#Data],10,FALSE),"")</f>
        <v>4</v>
      </c>
      <c r="L3089">
        <f>IF(SUM(E3089:J3089)&lt;&gt;0,VLOOKUP(A3089,[1]!T_Printers[#Data],11,FALSE),"")</f>
        <v>8</v>
      </c>
      <c r="M3089">
        <f>IF(SUM(E3089:J3089)&lt;&gt;0,VLOOKUP(C3089,[1]!T_Resins[#Data],8,FALSE),"")</f>
        <v>120</v>
      </c>
      <c r="N3089">
        <f>IF(_xlfn.XLOOKUP(B3089,[1]Printers!$L:$L,[1]Printers!$R:$R,0,0)&gt;0,[1]Parameters!M3089,IF(SUM(E3089:J3089)&lt;&gt;0,VLOOKUP(C3089,[1]!T_Resins[#Data],9,FALSE),""))</f>
        <v>180</v>
      </c>
      <c r="O3089" t="str">
        <f t="shared" si="48"/>
        <v>PhrozenSonicMighty4K</v>
      </c>
    </row>
    <row r="3090" spans="1:15" x14ac:dyDescent="0.25">
      <c r="A3090" t="str">
        <f t="array" ref="A3090">IF(ROW()-1&gt;COUNTA([1]!T_Printers[Printers])*COUNTA([1]!T_Resins[Resins]),"",INDEX([1]!T_Printers[Printers],INT((ROW()-2)/COUNTA([1]!T_Resins[Resins])+1)))</f>
        <v xml:space="preserve">Phrozen Sonic Mighty 4K </v>
      </c>
      <c r="B3090" t="str">
        <f>_xlfn.XLOOKUP(A3090,[1]!T_Printers[Printers],[1]!T_Printers[Icon link],,0)</f>
        <v>PhrozenSonicMighty4K</v>
      </c>
      <c r="C3090" t="str">
        <f t="array" ref="C3090">IF(ROW()-1&gt;COUNTA([1]!T_Printers[Printers])*COUNTA([1]!T_Resins[Resins]),"",INDEX([1]!T_Resins[Resins],MOD(ROW()-2,COUNTA([1]!T_Resins[Resins]))+1))</f>
        <v>Dental Denture Base Soft</v>
      </c>
      <c r="D3090">
        <f>IF(SUM(E3090:J3090)&lt;&gt;0,IF(ROW()-1&gt;COUNTA([1]!T_Printers[Printers])*COUNTA([1]!T_Resins[Resins]),"",2),"")</f>
        <v>2</v>
      </c>
      <c r="E3090" cm="1">
        <f t="array" ref="E3090">IFERROR(IF(ROW()-1&gt;COUNTA([1]!T_Printers[Printers])*COUNTA([1]!T_Resins[Resins]),"",_xlfn.IFS(ROUND(VLOOKUP(C3090,[1]!T_Resins[#Data],2,FALSE)/VLOOKUP(A3090,[1]!T_Printers[#Data],5,FALSE),1)&lt;=_xlfn.XLOOKUP(B3090,[1]Printers!L:L,[1]Printers!O:O,1,0,),ROUND(VLOOKUP(C3090,[1]!T_Resins[#Data],2,FALSE)/VLOOKUP(A3090,[1]!T_Printers[#Data],5,FALSE),1),ROUND(VLOOKUP(C3090,[1]!T_Resins[#Data],2,FALSE)/VLOOKUP(A3090,[1]!T_Printers[#Data],5,FALSE),1)&gt;_xlfn.XLOOKUP(B3090,[1]Printers!L:L,[1]Printers!O:O,1,0,),10)),"Используйте слой 100 мкм")</f>
        <v>12.1</v>
      </c>
      <c r="F3090">
        <f>IFERROR(IF(ROUND(_xlfn.XLOOKUP([1]Parameters!B3090,[1]Printers!L:L,[1]Printers!Q:Q,,0)*E3090/10,0)*10&lt;_xlfn.XLOOKUP([1]Parameters!B3090,[1]Printers!L:L,[1]Printers!P:P,,0),ROUND(_xlfn.XLOOKUP([1]Parameters!B3090,[1]Printers!L:L,[1]Printers!Q:Q,,0)*E3090/10,0)*10,_xlfn.XLOOKUP([1]Parameters!B3090,[1]Printers!L:L,[1]Printers!P:P,,0)),"")</f>
        <v>100</v>
      </c>
      <c r="G3090" cm="1">
        <f t="array" ref="G3090">IFERROR(IF(ROW()-1&gt;COUNTA([1]!T_Printers[Printers])*COUNTA([1]!T_Resins[Resins]),"",_xlfn.IFS(ROUND(VLOOKUP(C3090,[1]!T_Resins[#Data],3,FALSE)/VLOOKUP(A3090,[1]!T_Printers[#Data],5,FALSE),1)&lt;=_xlfn.XLOOKUP(B3090,[1]Printers!L:L,[1]Printers!O:O,1,0,),ROUND(VLOOKUP(C3090,[1]!T_Resins[#Data],3,FALSE)/VLOOKUP(A3090,[1]!T_Printers[#Data],5,FALSE),1),ROUND(VLOOKUP(C3090,[1]!T_Resins[#Data],3,FALSE)/VLOOKUP(A3090,[1]!T_Printers[#Data],5,FALSE),1)&gt;_xlfn.XLOOKUP(B3090,[1]Printers!L:L,[1]Printers!O:O,1,0,),10)),"")</f>
        <v>15.7</v>
      </c>
      <c r="H3090">
        <f>IFERROR(IF(ROUND(_xlfn.XLOOKUP([1]Parameters!B3090,[1]Printers!L:L,[1]Printers!Q:Q,,0)*G3090/10,0)*10&lt;_xlfn.XLOOKUP([1]Parameters!B3090,[1]Printers!L:L,[1]Printers!P:P,,0),ROUND(_xlfn.XLOOKUP([1]Parameters!B3090,[1]Printers!L:L,[1]Printers!Q:Q,,0)*G3090/10,0)*10,_xlfn.XLOOKUP([1]Parameters!B3090,[1]Printers!L:L,[1]Printers!P:P,,0)),"")</f>
        <v>100</v>
      </c>
      <c r="I3090" s="3" t="str" cm="1">
        <f t="array" ref="I3090">IFERROR(IF(ROW()-1&gt;COUNTA([1]!T_Printers[Printers])*COUNTA([1]!T_Resins[Resins]),"",_xlfn.IFS(ROUND(VLOOKUP(C3090,[1]!T_Resins[#Data],4,FALSE)/VLOOKUP(A3090,[1]!T_Printers[#Data],5,FALSE),1)&lt;=_xlfn.XLOOKUP(B3090,[1]Printers!L:L,[1]Printers!O:O,1,0,),ROUND(VLOOKUP(C3090,[1]!T_Resins[#Data],4,FALSE)/VLOOKUP(A3090,[1]!T_Printers[#Data],5,FALSE),1),ROUND(VLOOKUP(C3090,[1]!T_Resins[#Data],4,FALSE)/VLOOKUP(A3090,[1]!T_Printers[#Data],5,FALSE),1)&gt;_xlfn.XLOOKUP(B3090,[1]Printers!L:L,[1]Printers!O:O,1,0,),"")),"")</f>
        <v/>
      </c>
      <c r="J3090" t="str">
        <f>IFERROR(IF(ROUND(_xlfn.XLOOKUP([1]Parameters!B3090,[1]Printers!L:L,[1]Printers!Q:Q,,0)*I3090/10,0)*10&lt;_xlfn.XLOOKUP([1]Parameters!B3090,[1]Printers!L:L,[1]Printers!P:P,,0),ROUND(_xlfn.XLOOKUP([1]Parameters!B3090,[1]Printers!L:L,[1]Printers!Q:Q,,0)*I3090/10,0)*10,_xlfn.XLOOKUP([1]Parameters!B3090,[1]Printers!L:L,[1]Printers!P:P,,0)),"")</f>
        <v/>
      </c>
      <c r="K3090">
        <f>IF(SUM(E3090:J3090)&lt;&gt;0,VLOOKUP(A3090,[1]!T_Printers[#Data],10,FALSE)+VLOOKUP(C3090,[1]!T_Resins[#Data],10,FALSE),"")</f>
        <v>5</v>
      </c>
      <c r="L3090">
        <f>IF(SUM(E3090:J3090)&lt;&gt;0,VLOOKUP(A3090,[1]!T_Printers[#Data],11,FALSE),"")</f>
        <v>8</v>
      </c>
      <c r="M3090">
        <f>IF(SUM(E3090:J3090)&lt;&gt;0,VLOOKUP(C3090,[1]!T_Resins[#Data],8,FALSE),"")</f>
        <v>120</v>
      </c>
      <c r="N3090">
        <f>IF(_xlfn.XLOOKUP(B3090,[1]Printers!$L:$L,[1]Printers!$R:$R,0,0)&gt;0,[1]Parameters!M3090,IF(SUM(E3090:J3090)&lt;&gt;0,VLOOKUP(C3090,[1]!T_Resins[#Data],9,FALSE),""))</f>
        <v>180</v>
      </c>
      <c r="O3090" t="str">
        <f t="shared" si="48"/>
        <v>PhrozenSonicMighty4K</v>
      </c>
    </row>
    <row r="3091" spans="1:15" x14ac:dyDescent="0.25">
      <c r="A3091" t="str">
        <f t="array" ref="A3091">IF(ROW()-1&gt;COUNTA([1]!T_Printers[Printers])*COUNTA([1]!T_Resins[Resins]),"",INDEX([1]!T_Printers[Printers],INT((ROW()-2)/COUNTA([1]!T_Resins[Resins])+1)))</f>
        <v xml:space="preserve">Phrozen Sonic Mighty 4K </v>
      </c>
      <c r="B3091" t="str">
        <f>_xlfn.XLOOKUP(A3091,[1]!T_Printers[Printers],[1]!T_Printers[Icon link],,0)</f>
        <v>PhrozenSonicMighty4K</v>
      </c>
      <c r="C3091" t="str">
        <f t="array" ref="C3091">IF(ROW()-1&gt;COUNTA([1]!T_Printers[Printers])*COUNTA([1]!T_Resins[Resins]),"",INDEX([1]!T_Resins[Resins],MOD(ROW()-2,COUNTA([1]!T_Resins[Resins]))+1))</f>
        <v>Dental Denture Base</v>
      </c>
      <c r="D3091">
        <f>IF(SUM(E3091:J3091)&lt;&gt;0,IF(ROW()-1&gt;COUNTA([1]!T_Printers[Printers])*COUNTA([1]!T_Resins[Resins]),"",2),"")</f>
        <v>2</v>
      </c>
      <c r="E3091" cm="1">
        <f t="array" ref="E3091">IFERROR(IF(ROW()-1&gt;COUNTA([1]!T_Printers[Printers])*COUNTA([1]!T_Resins[Resins]),"",_xlfn.IFS(ROUND(VLOOKUP(C3091,[1]!T_Resins[#Data],2,FALSE)/VLOOKUP(A3091,[1]!T_Printers[#Data],5,FALSE),1)&lt;=_xlfn.XLOOKUP(B3091,[1]Printers!L:L,[1]Printers!O:O,1,0,),ROUND(VLOOKUP(C3091,[1]!T_Resins[#Data],2,FALSE)/VLOOKUP(A3091,[1]!T_Printers[#Data],5,FALSE),1),ROUND(VLOOKUP(C3091,[1]!T_Resins[#Data],2,FALSE)/VLOOKUP(A3091,[1]!T_Printers[#Data],5,FALSE),1)&gt;_xlfn.XLOOKUP(B3091,[1]Printers!L:L,[1]Printers!O:O,1,0,),10)),"Используйте слой 100 мкм")</f>
        <v>9.5</v>
      </c>
      <c r="F3091">
        <f>IFERROR(IF(ROUND(_xlfn.XLOOKUP([1]Parameters!B3091,[1]Printers!L:L,[1]Printers!Q:Q,,0)*E3091/10,0)*10&lt;_xlfn.XLOOKUP([1]Parameters!B3091,[1]Printers!L:L,[1]Printers!P:P,,0),ROUND(_xlfn.XLOOKUP([1]Parameters!B3091,[1]Printers!L:L,[1]Printers!Q:Q,,0)*E3091/10,0)*10,_xlfn.XLOOKUP([1]Parameters!B3091,[1]Printers!L:L,[1]Printers!P:P,,0)),"")</f>
        <v>90</v>
      </c>
      <c r="G3091" cm="1">
        <f t="array" ref="G3091">IFERROR(IF(ROW()-1&gt;COUNTA([1]!T_Printers[Printers])*COUNTA([1]!T_Resins[Resins]),"",_xlfn.IFS(ROUND(VLOOKUP(C3091,[1]!T_Resins[#Data],3,FALSE)/VLOOKUP(A3091,[1]!T_Printers[#Data],5,FALSE),1)&lt;=_xlfn.XLOOKUP(B3091,[1]Printers!L:L,[1]Printers!O:O,1,0,),ROUND(VLOOKUP(C3091,[1]!T_Resins[#Data],3,FALSE)/VLOOKUP(A3091,[1]!T_Printers[#Data],5,FALSE),1),ROUND(VLOOKUP(C3091,[1]!T_Resins[#Data],3,FALSE)/VLOOKUP(A3091,[1]!T_Printers[#Data],5,FALSE),1)&gt;_xlfn.XLOOKUP(B3091,[1]Printers!L:L,[1]Printers!O:O,1,0,),10)),"")</f>
        <v>12.4</v>
      </c>
      <c r="H3091">
        <f>IFERROR(IF(ROUND(_xlfn.XLOOKUP([1]Parameters!B3091,[1]Printers!L:L,[1]Printers!Q:Q,,0)*G3091/10,0)*10&lt;_xlfn.XLOOKUP([1]Parameters!B3091,[1]Printers!L:L,[1]Printers!P:P,,0),ROUND(_xlfn.XLOOKUP([1]Parameters!B3091,[1]Printers!L:L,[1]Printers!Q:Q,,0)*G3091/10,0)*10,_xlfn.XLOOKUP([1]Parameters!B3091,[1]Printers!L:L,[1]Printers!P:P,,0)),"")</f>
        <v>100</v>
      </c>
      <c r="I3091" s="3" t="str" cm="1">
        <f t="array" ref="I3091">IFERROR(IF(ROW()-1&gt;COUNTA([1]!T_Printers[Printers])*COUNTA([1]!T_Resins[Resins]),"",_xlfn.IFS(ROUND(VLOOKUP(C3091,[1]!T_Resins[#Data],4,FALSE)/VLOOKUP(A3091,[1]!T_Printers[#Data],5,FALSE),1)&lt;=_xlfn.XLOOKUP(B3091,[1]Printers!L:L,[1]Printers!O:O,1,0,),ROUND(VLOOKUP(C3091,[1]!T_Resins[#Data],4,FALSE)/VLOOKUP(A3091,[1]!T_Printers[#Data],5,FALSE),1),ROUND(VLOOKUP(C3091,[1]!T_Resins[#Data],4,FALSE)/VLOOKUP(A3091,[1]!T_Printers[#Data],5,FALSE),1)&gt;_xlfn.XLOOKUP(B3091,[1]Printers!L:L,[1]Printers!O:O,1,0,),"")),"")</f>
        <v/>
      </c>
      <c r="J3091" t="str">
        <f>IFERROR(IF(ROUND(_xlfn.XLOOKUP([1]Parameters!B3091,[1]Printers!L:L,[1]Printers!Q:Q,,0)*I3091/10,0)*10&lt;_xlfn.XLOOKUP([1]Parameters!B3091,[1]Printers!L:L,[1]Printers!P:P,,0),ROUND(_xlfn.XLOOKUP([1]Parameters!B3091,[1]Printers!L:L,[1]Printers!Q:Q,,0)*I3091/10,0)*10,_xlfn.XLOOKUP([1]Parameters!B3091,[1]Printers!L:L,[1]Printers!P:P,,0)),"")</f>
        <v/>
      </c>
      <c r="K3091">
        <f>IF(SUM(E3091:J3091)&lt;&gt;0,VLOOKUP(A3091,[1]!T_Printers[#Data],10,FALSE)+VLOOKUP(C3091,[1]!T_Resins[#Data],10,FALSE),"")</f>
        <v>5</v>
      </c>
      <c r="L3091">
        <f>IF(SUM(E3091:J3091)&lt;&gt;0,VLOOKUP(A3091,[1]!T_Printers[#Data],11,FALSE),"")</f>
        <v>8</v>
      </c>
      <c r="M3091">
        <f>IF(SUM(E3091:J3091)&lt;&gt;0,VLOOKUP(C3091,[1]!T_Resins[#Data],8,FALSE),"")</f>
        <v>120</v>
      </c>
      <c r="N3091">
        <f>IF(_xlfn.XLOOKUP(B3091,[1]Printers!$L:$L,[1]Printers!$R:$R,0,0)&gt;0,[1]Parameters!M3091,IF(SUM(E3091:J3091)&lt;&gt;0,VLOOKUP(C3091,[1]!T_Resins[#Data],9,FALSE),""))</f>
        <v>180</v>
      </c>
      <c r="O3091" t="str">
        <f t="shared" si="48"/>
        <v>PhrozenSonicMighty4K</v>
      </c>
    </row>
    <row r="3092" spans="1:15" x14ac:dyDescent="0.25">
      <c r="A3092" t="str">
        <f t="array" ref="A3092">IF(ROW()-1&gt;COUNTA([1]!T_Printers[Printers])*COUNTA([1]!T_Resins[Resins]),"",INDEX([1]!T_Printers[Printers],INT((ROW()-2)/COUNTA([1]!T_Resins[Resins])+1)))</f>
        <v xml:space="preserve">Phrozen Sonic Mighty 4K </v>
      </c>
      <c r="B3092" t="str">
        <f>_xlfn.XLOOKUP(A3092,[1]!T_Printers[Printers],[1]!T_Printers[Icon link],,0)</f>
        <v>PhrozenSonicMighty4K</v>
      </c>
      <c r="C3092" t="str">
        <f t="array" ref="C3092">IF(ROW()-1&gt;COUNTA([1]!T_Printers[Printers])*COUNTA([1]!T_Resins[Resins]),"",INDEX([1]!T_Resins[Resins],MOD(ROW()-2,COUNTA([1]!T_Resins[Resins]))+1))</f>
        <v>Dental IBT</v>
      </c>
      <c r="D3092">
        <f>IF(SUM(E3092:J3092)&lt;&gt;0,IF(ROW()-1&gt;COUNTA([1]!T_Printers[Printers])*COUNTA([1]!T_Resins[Resins]),"",2),"")</f>
        <v>2</v>
      </c>
      <c r="E3092" cm="1">
        <f t="array" ref="E3092">IFERROR(IF(ROW()-1&gt;COUNTA([1]!T_Printers[Printers])*COUNTA([1]!T_Resins[Resins]),"",_xlfn.IFS(ROUND(VLOOKUP(C3092,[1]!T_Resins[#Data],2,FALSE)/VLOOKUP(A3092,[1]!T_Printers[#Data],5,FALSE),1)&lt;=_xlfn.XLOOKUP(B3092,[1]Printers!L:L,[1]Printers!O:O,1,0,),ROUND(VLOOKUP(C3092,[1]!T_Resins[#Data],2,FALSE)/VLOOKUP(A3092,[1]!T_Printers[#Data],5,FALSE),1),ROUND(VLOOKUP(C3092,[1]!T_Resins[#Data],2,FALSE)/VLOOKUP(A3092,[1]!T_Printers[#Data],5,FALSE),1)&gt;_xlfn.XLOOKUP(B3092,[1]Printers!L:L,[1]Printers!O:O,1,0,),10)),"Используйте слой 100 мкм")</f>
        <v>5.9</v>
      </c>
      <c r="F3092">
        <f>IFERROR(IF(ROUND(_xlfn.XLOOKUP([1]Parameters!B3092,[1]Printers!L:L,[1]Printers!Q:Q,,0)*E3092/10,0)*10&lt;_xlfn.XLOOKUP([1]Parameters!B3092,[1]Printers!L:L,[1]Printers!P:P,,0),ROUND(_xlfn.XLOOKUP([1]Parameters!B3092,[1]Printers!L:L,[1]Printers!Q:Q,,0)*E3092/10,0)*10,_xlfn.XLOOKUP([1]Parameters!B3092,[1]Printers!L:L,[1]Printers!P:P,,0)),"")</f>
        <v>50</v>
      </c>
      <c r="G3092" cm="1">
        <f t="array" ref="G3092">IFERROR(IF(ROW()-1&gt;COUNTA([1]!T_Printers[Printers])*COUNTA([1]!T_Resins[Resins]),"",_xlfn.IFS(ROUND(VLOOKUP(C3092,[1]!T_Resins[#Data],3,FALSE)/VLOOKUP(A3092,[1]!T_Printers[#Data],5,FALSE),1)&lt;=_xlfn.XLOOKUP(B3092,[1]Printers!L:L,[1]Printers!O:O,1,0,),ROUND(VLOOKUP(C3092,[1]!T_Resins[#Data],3,FALSE)/VLOOKUP(A3092,[1]!T_Printers[#Data],5,FALSE),1),ROUND(VLOOKUP(C3092,[1]!T_Resins[#Data],3,FALSE)/VLOOKUP(A3092,[1]!T_Printers[#Data],5,FALSE),1)&gt;_xlfn.XLOOKUP(B3092,[1]Printers!L:L,[1]Printers!O:O,1,0,),10)),"")</f>
        <v>7.7</v>
      </c>
      <c r="H3092">
        <f>IFERROR(IF(ROUND(_xlfn.XLOOKUP([1]Parameters!B3092,[1]Printers!L:L,[1]Printers!Q:Q,,0)*G3092/10,0)*10&lt;_xlfn.XLOOKUP([1]Parameters!B3092,[1]Printers!L:L,[1]Printers!P:P,,0),ROUND(_xlfn.XLOOKUP([1]Parameters!B3092,[1]Printers!L:L,[1]Printers!Q:Q,,0)*G3092/10,0)*10,_xlfn.XLOOKUP([1]Parameters!B3092,[1]Printers!L:L,[1]Printers!P:P,,0)),"")</f>
        <v>70</v>
      </c>
      <c r="I3092" s="3" t="str" cm="1">
        <f t="array" ref="I3092">IFERROR(IF(ROW()-1&gt;COUNTA([1]!T_Printers[Printers])*COUNTA([1]!T_Resins[Resins]),"",_xlfn.IFS(ROUND(VLOOKUP(C3092,[1]!T_Resins[#Data],4,FALSE)/VLOOKUP(A3092,[1]!T_Printers[#Data],5,FALSE),1)&lt;=_xlfn.XLOOKUP(B3092,[1]Printers!L:L,[1]Printers!O:O,1,0,),ROUND(VLOOKUP(C3092,[1]!T_Resins[#Data],4,FALSE)/VLOOKUP(A3092,[1]!T_Printers[#Data],5,FALSE),1),ROUND(VLOOKUP(C3092,[1]!T_Resins[#Data],4,FALSE)/VLOOKUP(A3092,[1]!T_Printers[#Data],5,FALSE),1)&gt;_xlfn.XLOOKUP(B3092,[1]Printers!L:L,[1]Printers!O:O,1,0,),"")),"")</f>
        <v/>
      </c>
      <c r="J3092" t="str">
        <f>IFERROR(IF(ROUND(_xlfn.XLOOKUP([1]Parameters!B3092,[1]Printers!L:L,[1]Printers!Q:Q,,0)*I3092/10,0)*10&lt;_xlfn.XLOOKUP([1]Parameters!B3092,[1]Printers!L:L,[1]Printers!P:P,,0),ROUND(_xlfn.XLOOKUP([1]Parameters!B3092,[1]Printers!L:L,[1]Printers!Q:Q,,0)*I3092/10,0)*10,_xlfn.XLOOKUP([1]Parameters!B3092,[1]Printers!L:L,[1]Printers!P:P,,0)),"")</f>
        <v/>
      </c>
      <c r="K3092">
        <f>IF(SUM(E3092:J3092)&lt;&gt;0,VLOOKUP(A3092,[1]!T_Printers[#Data],10,FALSE)+VLOOKUP(C3092,[1]!T_Resins[#Data],10,FALSE),"")</f>
        <v>4</v>
      </c>
      <c r="L3092">
        <f>IF(SUM(E3092:J3092)&lt;&gt;0,VLOOKUP(A3092,[1]!T_Printers[#Data],11,FALSE),"")</f>
        <v>8</v>
      </c>
      <c r="M3092">
        <f>IF(SUM(E3092:J3092)&lt;&gt;0,VLOOKUP(C3092,[1]!T_Resins[#Data],8,FALSE),"")</f>
        <v>60</v>
      </c>
      <c r="N3092">
        <f>IF(_xlfn.XLOOKUP(B3092,[1]Printers!$L:$L,[1]Printers!$R:$R,0,0)&gt;0,[1]Parameters!M3092,IF(SUM(E3092:J3092)&lt;&gt;0,VLOOKUP(C3092,[1]!T_Resins[#Data],9,FALSE),""))</f>
        <v>60</v>
      </c>
      <c r="O3092" t="str">
        <f t="shared" si="48"/>
        <v>PhrozenSonicMighty4K</v>
      </c>
    </row>
    <row r="3093" spans="1:15" x14ac:dyDescent="0.25">
      <c r="A3093" t="str">
        <f t="array" ref="A3093">IF(ROW()-1&gt;COUNTA([1]!T_Printers[Printers])*COUNTA([1]!T_Resins[Resins]),"",INDEX([1]!T_Printers[Printers],INT((ROW()-2)/COUNTA([1]!T_Resins[Resins])+1)))</f>
        <v xml:space="preserve">Phrozen Sonic Mighty 4K </v>
      </c>
      <c r="B3093" t="str">
        <f>_xlfn.XLOOKUP(A3093,[1]!T_Printers[Printers],[1]!T_Printers[Icon link],,0)</f>
        <v>PhrozenSonicMighty4K</v>
      </c>
      <c r="C3093" t="str">
        <f t="array" ref="C3093">IF(ROW()-1&gt;COUNTA([1]!T_Printers[Printers])*COUNTA([1]!T_Resins[Resins]),"",INDEX([1]!T_Resins[Resins],MOD(ROW()-2,COUNTA([1]!T_Resins[Resins]))+1))</f>
        <v>Dental Model Biege</v>
      </c>
      <c r="D3093">
        <f>IF(SUM(E3093:J3093)&lt;&gt;0,IF(ROW()-1&gt;COUNTA([1]!T_Printers[Printers])*COUNTA([1]!T_Resins[Resins]),"",2),"")</f>
        <v>2</v>
      </c>
      <c r="E3093" cm="1">
        <f t="array" ref="E3093">IFERROR(IF(ROW()-1&gt;COUNTA([1]!T_Printers[Printers])*COUNTA([1]!T_Resins[Resins]),"",_xlfn.IFS(ROUND(VLOOKUP(C3093,[1]!T_Resins[#Data],2,FALSE)/VLOOKUP(A3093,[1]!T_Printers[#Data],5,FALSE),1)&lt;=_xlfn.XLOOKUP(B3093,[1]Printers!L:L,[1]Printers!O:O,1,0,),ROUND(VLOOKUP(C3093,[1]!T_Resins[#Data],2,FALSE)/VLOOKUP(A3093,[1]!T_Printers[#Data],5,FALSE),1),ROUND(VLOOKUP(C3093,[1]!T_Resins[#Data],2,FALSE)/VLOOKUP(A3093,[1]!T_Printers[#Data],5,FALSE),1)&gt;_xlfn.XLOOKUP(B3093,[1]Printers!L:L,[1]Printers!O:O,1,0,),10)),"Используйте слой 100 мкм")</f>
        <v>7.5</v>
      </c>
      <c r="F3093">
        <f>IFERROR(IF(ROUND(_xlfn.XLOOKUP([1]Parameters!B3093,[1]Printers!L:L,[1]Printers!Q:Q,,0)*E3093/10,0)*10&lt;_xlfn.XLOOKUP([1]Parameters!B3093,[1]Printers!L:L,[1]Printers!P:P,,0),ROUND(_xlfn.XLOOKUP([1]Parameters!B3093,[1]Printers!L:L,[1]Printers!Q:Q,,0)*E3093/10,0)*10,_xlfn.XLOOKUP([1]Parameters!B3093,[1]Printers!L:L,[1]Printers!P:P,,0)),"")</f>
        <v>70</v>
      </c>
      <c r="G3093" cm="1">
        <f t="array" ref="G3093">IFERROR(IF(ROW()-1&gt;COUNTA([1]!T_Printers[Printers])*COUNTA([1]!T_Resins[Resins]),"",_xlfn.IFS(ROUND(VLOOKUP(C3093,[1]!T_Resins[#Data],3,FALSE)/VLOOKUP(A3093,[1]!T_Printers[#Data],5,FALSE),1)&lt;=_xlfn.XLOOKUP(B3093,[1]Printers!L:L,[1]Printers!O:O,1,0,),ROUND(VLOOKUP(C3093,[1]!T_Resins[#Data],3,FALSE)/VLOOKUP(A3093,[1]!T_Printers[#Data],5,FALSE),1),ROUND(VLOOKUP(C3093,[1]!T_Resins[#Data],3,FALSE)/VLOOKUP(A3093,[1]!T_Printers[#Data],5,FALSE),1)&gt;_xlfn.XLOOKUP(B3093,[1]Printers!L:L,[1]Printers!O:O,1,0,),10)),"")</f>
        <v>9.6999999999999993</v>
      </c>
      <c r="H3093">
        <f>IFERROR(IF(ROUND(_xlfn.XLOOKUP([1]Parameters!B3093,[1]Printers!L:L,[1]Printers!Q:Q,,0)*G3093/10,0)*10&lt;_xlfn.XLOOKUP([1]Parameters!B3093,[1]Printers!L:L,[1]Printers!P:P,,0),ROUND(_xlfn.XLOOKUP([1]Parameters!B3093,[1]Printers!L:L,[1]Printers!Q:Q,,0)*G3093/10,0)*10,_xlfn.XLOOKUP([1]Parameters!B3093,[1]Printers!L:L,[1]Printers!P:P,,0)),"")</f>
        <v>90</v>
      </c>
      <c r="I3093" s="3" t="str" cm="1">
        <f t="array" ref="I3093">IFERROR(IF(ROW()-1&gt;COUNTA([1]!T_Printers[Printers])*COUNTA([1]!T_Resins[Resins]),"",_xlfn.IFS(ROUND(VLOOKUP(C3093,[1]!T_Resins[#Data],4,FALSE)/VLOOKUP(A3093,[1]!T_Printers[#Data],5,FALSE),1)&lt;=_xlfn.XLOOKUP(B3093,[1]Printers!L:L,[1]Printers!O:O,1,0,),ROUND(VLOOKUP(C3093,[1]!T_Resins[#Data],4,FALSE)/VLOOKUP(A3093,[1]!T_Printers[#Data],5,FALSE),1),ROUND(VLOOKUP(C3093,[1]!T_Resins[#Data],4,FALSE)/VLOOKUP(A3093,[1]!T_Printers[#Data],5,FALSE),1)&gt;_xlfn.XLOOKUP(B3093,[1]Printers!L:L,[1]Printers!O:O,1,0,),"")),"")</f>
        <v/>
      </c>
      <c r="J3093" t="str">
        <f>IFERROR(IF(ROUND(_xlfn.XLOOKUP([1]Parameters!B3093,[1]Printers!L:L,[1]Printers!Q:Q,,0)*I3093/10,0)*10&lt;_xlfn.XLOOKUP([1]Parameters!B3093,[1]Printers!L:L,[1]Printers!P:P,,0),ROUND(_xlfn.XLOOKUP([1]Parameters!B3093,[1]Printers!L:L,[1]Printers!Q:Q,,0)*I3093/10,0)*10,_xlfn.XLOOKUP([1]Parameters!B3093,[1]Printers!L:L,[1]Printers!P:P,,0)),"")</f>
        <v/>
      </c>
      <c r="K3093">
        <f>IF(SUM(E3093:J3093)&lt;&gt;0,VLOOKUP(A3093,[1]!T_Printers[#Data],10,FALSE)+VLOOKUP(C3093,[1]!T_Resins[#Data],10,FALSE),"")</f>
        <v>5</v>
      </c>
      <c r="L3093">
        <f>IF(SUM(E3093:J3093)&lt;&gt;0,VLOOKUP(A3093,[1]!T_Printers[#Data],11,FALSE),"")</f>
        <v>8</v>
      </c>
      <c r="M3093">
        <f>IF(SUM(E3093:J3093)&lt;&gt;0,VLOOKUP(C3093,[1]!T_Resins[#Data],8,FALSE),"")</f>
        <v>120</v>
      </c>
      <c r="N3093">
        <f>IF(_xlfn.XLOOKUP(B3093,[1]Printers!$L:$L,[1]Printers!$R:$R,0,0)&gt;0,[1]Parameters!M3093,IF(SUM(E3093:J3093)&lt;&gt;0,VLOOKUP(C3093,[1]!T_Resins[#Data],9,FALSE),""))</f>
        <v>180</v>
      </c>
      <c r="O3093" t="str">
        <f t="shared" si="48"/>
        <v>PhrozenSonicMighty4K</v>
      </c>
    </row>
    <row r="3094" spans="1:15" x14ac:dyDescent="0.25">
      <c r="A3094" t="str">
        <f t="array" ref="A3094">IF(ROW()-1&gt;COUNTA([1]!T_Printers[Printers])*COUNTA([1]!T_Resins[Resins]),"",INDEX([1]!T_Printers[Printers],INT((ROW()-2)/COUNTA([1]!T_Resins[Resins])+1)))</f>
        <v xml:space="preserve">Phrozen Sonic Mighty 4K </v>
      </c>
      <c r="B3094" t="str">
        <f>_xlfn.XLOOKUP(A3094,[1]!T_Printers[Printers],[1]!T_Printers[Icon link],,0)</f>
        <v>PhrozenSonicMighty4K</v>
      </c>
      <c r="C3094" t="str">
        <f t="array" ref="C3094">IF(ROW()-1&gt;COUNTA([1]!T_Printers[Printers])*COUNTA([1]!T_Resins[Resins]),"",INDEX([1]!T_Resins[Resins],MOD(ROW()-2,COUNTA([1]!T_Resins[Resins]))+1))</f>
        <v>Dental Model Bone</v>
      </c>
      <c r="D3094">
        <f>IF(SUM(E3094:J3094)&lt;&gt;0,IF(ROW()-1&gt;COUNTA([1]!T_Printers[Printers])*COUNTA([1]!T_Resins[Resins]),"",2),"")</f>
        <v>2</v>
      </c>
      <c r="E3094" cm="1">
        <f t="array" ref="E3094">IFERROR(IF(ROW()-1&gt;COUNTA([1]!T_Printers[Printers])*COUNTA([1]!T_Resins[Resins]),"",_xlfn.IFS(ROUND(VLOOKUP(C3094,[1]!T_Resins[#Data],2,FALSE)/VLOOKUP(A3094,[1]!T_Printers[#Data],5,FALSE),1)&lt;=_xlfn.XLOOKUP(B3094,[1]Printers!L:L,[1]Printers!O:O,1,0,),ROUND(VLOOKUP(C3094,[1]!T_Resins[#Data],2,FALSE)/VLOOKUP(A3094,[1]!T_Printers[#Data],5,FALSE),1),ROUND(VLOOKUP(C3094,[1]!T_Resins[#Data],2,FALSE)/VLOOKUP(A3094,[1]!T_Printers[#Data],5,FALSE),1)&gt;_xlfn.XLOOKUP(B3094,[1]Printers!L:L,[1]Printers!O:O,1,0,),10)),"Используйте слой 100 мкм")</f>
        <v>4.5999999999999996</v>
      </c>
      <c r="F3094">
        <f>IFERROR(IF(ROUND(_xlfn.XLOOKUP([1]Parameters!B3094,[1]Printers!L:L,[1]Printers!Q:Q,,0)*E3094/10,0)*10&lt;_xlfn.XLOOKUP([1]Parameters!B3094,[1]Printers!L:L,[1]Printers!P:P,,0),ROUND(_xlfn.XLOOKUP([1]Parameters!B3094,[1]Printers!L:L,[1]Printers!Q:Q,,0)*E3094/10,0)*10,_xlfn.XLOOKUP([1]Parameters!B3094,[1]Printers!L:L,[1]Printers!P:P,,0)),"")</f>
        <v>40</v>
      </c>
      <c r="G3094" cm="1">
        <f t="array" ref="G3094">IFERROR(IF(ROW()-1&gt;COUNTA([1]!T_Printers[Printers])*COUNTA([1]!T_Resins[Resins]),"",_xlfn.IFS(ROUND(VLOOKUP(C3094,[1]!T_Resins[#Data],3,FALSE)/VLOOKUP(A3094,[1]!T_Printers[#Data],5,FALSE),1)&lt;=_xlfn.XLOOKUP(B3094,[1]Printers!L:L,[1]Printers!O:O,1,0,),ROUND(VLOOKUP(C3094,[1]!T_Resins[#Data],3,FALSE)/VLOOKUP(A3094,[1]!T_Printers[#Data],5,FALSE),1),ROUND(VLOOKUP(C3094,[1]!T_Resins[#Data],3,FALSE)/VLOOKUP(A3094,[1]!T_Printers[#Data],5,FALSE),1)&gt;_xlfn.XLOOKUP(B3094,[1]Printers!L:L,[1]Printers!O:O,1,0,),10)),"")</f>
        <v>6.1</v>
      </c>
      <c r="H3094">
        <f>IFERROR(IF(ROUND(_xlfn.XLOOKUP([1]Parameters!B3094,[1]Printers!L:L,[1]Printers!Q:Q,,0)*G3094/10,0)*10&lt;_xlfn.XLOOKUP([1]Parameters!B3094,[1]Printers!L:L,[1]Printers!P:P,,0),ROUND(_xlfn.XLOOKUP([1]Parameters!B3094,[1]Printers!L:L,[1]Printers!Q:Q,,0)*G3094/10,0)*10,_xlfn.XLOOKUP([1]Parameters!B3094,[1]Printers!L:L,[1]Printers!P:P,,0)),"")</f>
        <v>50</v>
      </c>
      <c r="I3094" s="3" t="str" cm="1">
        <f t="array" ref="I3094">IFERROR(IF(ROW()-1&gt;COUNTA([1]!T_Printers[Printers])*COUNTA([1]!T_Resins[Resins]),"",_xlfn.IFS(ROUND(VLOOKUP(C3094,[1]!T_Resins[#Data],4,FALSE)/VLOOKUP(A3094,[1]!T_Printers[#Data],5,FALSE),1)&lt;=_xlfn.XLOOKUP(B3094,[1]Printers!L:L,[1]Printers!O:O,1,0,),ROUND(VLOOKUP(C3094,[1]!T_Resins[#Data],4,FALSE)/VLOOKUP(A3094,[1]!T_Printers[#Data],5,FALSE),1),ROUND(VLOOKUP(C3094,[1]!T_Resins[#Data],4,FALSE)/VLOOKUP(A3094,[1]!T_Printers[#Data],5,FALSE),1)&gt;_xlfn.XLOOKUP(B3094,[1]Printers!L:L,[1]Printers!O:O,1,0,),"")),"")</f>
        <v/>
      </c>
      <c r="J3094" t="str">
        <f>IFERROR(IF(ROUND(_xlfn.XLOOKUP([1]Parameters!B3094,[1]Printers!L:L,[1]Printers!Q:Q,,0)*I3094/10,0)*10&lt;_xlfn.XLOOKUP([1]Parameters!B3094,[1]Printers!L:L,[1]Printers!P:P,,0),ROUND(_xlfn.XLOOKUP([1]Parameters!B3094,[1]Printers!L:L,[1]Printers!Q:Q,,0)*I3094/10,0)*10,_xlfn.XLOOKUP([1]Parameters!B3094,[1]Printers!L:L,[1]Printers!P:P,,0)),"")</f>
        <v/>
      </c>
      <c r="K3094">
        <f>IF(SUM(E3094:J3094)&lt;&gt;0,VLOOKUP(A3094,[1]!T_Printers[#Data],10,FALSE)+VLOOKUP(C3094,[1]!T_Resins[#Data],10,FALSE),"")</f>
        <v>5</v>
      </c>
      <c r="L3094">
        <f>IF(SUM(E3094:J3094)&lt;&gt;0,VLOOKUP(A3094,[1]!T_Printers[#Data],11,FALSE),"")</f>
        <v>8</v>
      </c>
      <c r="M3094">
        <f>IF(SUM(E3094:J3094)&lt;&gt;0,VLOOKUP(C3094,[1]!T_Resins[#Data],8,FALSE),"")</f>
        <v>120</v>
      </c>
      <c r="N3094">
        <f>IF(_xlfn.XLOOKUP(B3094,[1]Printers!$L:$L,[1]Printers!$R:$R,0,0)&gt;0,[1]Parameters!M3094,IF(SUM(E3094:J3094)&lt;&gt;0,VLOOKUP(C3094,[1]!T_Resins[#Data],9,FALSE),""))</f>
        <v>180</v>
      </c>
      <c r="O3094" t="str">
        <f t="shared" si="48"/>
        <v>PhrozenSonicMighty4K</v>
      </c>
    </row>
    <row r="3095" spans="1:15" x14ac:dyDescent="0.25">
      <c r="A3095" t="str">
        <f t="array" ref="A3095">IF(ROW()-1&gt;COUNTA([1]!T_Printers[Printers])*COUNTA([1]!T_Resins[Resins]),"",INDEX([1]!T_Printers[Printers],INT((ROW()-2)/COUNTA([1]!T_Resins[Resins])+1)))</f>
        <v xml:space="preserve">Phrozen Sonic Mighty 4K </v>
      </c>
      <c r="B3095" t="str">
        <f>_xlfn.XLOOKUP(A3095,[1]!T_Printers[Printers],[1]!T_Printers[Icon link],,0)</f>
        <v>PhrozenSonicMighty4K</v>
      </c>
      <c r="C3095" t="str">
        <f t="array" ref="C3095">IF(ROW()-1&gt;COUNTA([1]!T_Printers[Printers])*COUNTA([1]!T_Resins[Resins]),"",INDEX([1]!T_Resins[Resins],MOD(ROW()-2,COUNTA([1]!T_Resins[Resins]))+1))</f>
        <v>Dental Model Light Grey</v>
      </c>
      <c r="D3095">
        <f>IF(SUM(E3095:J3095)&lt;&gt;0,IF(ROW()-1&gt;COUNTA([1]!T_Printers[Printers])*COUNTA([1]!T_Resins[Resins]),"",2),"")</f>
        <v>2</v>
      </c>
      <c r="E3095" cm="1">
        <f t="array" ref="E3095">IFERROR(IF(ROW()-1&gt;COUNTA([1]!T_Printers[Printers])*COUNTA([1]!T_Resins[Resins]),"",_xlfn.IFS(ROUND(VLOOKUP(C3095,[1]!T_Resins[#Data],2,FALSE)/VLOOKUP(A3095,[1]!T_Printers[#Data],5,FALSE),1)&lt;=_xlfn.XLOOKUP(B3095,[1]Printers!L:L,[1]Printers!O:O,1,0,),ROUND(VLOOKUP(C3095,[1]!T_Resins[#Data],2,FALSE)/VLOOKUP(A3095,[1]!T_Printers[#Data],5,FALSE),1),ROUND(VLOOKUP(C3095,[1]!T_Resins[#Data],2,FALSE)/VLOOKUP(A3095,[1]!T_Printers[#Data],5,FALSE),1)&gt;_xlfn.XLOOKUP(B3095,[1]Printers!L:L,[1]Printers!O:O,1,0,),10)),"Используйте слой 100 мкм")</f>
        <v>5.8</v>
      </c>
      <c r="F3095">
        <f>IFERROR(IF(ROUND(_xlfn.XLOOKUP([1]Parameters!B3095,[1]Printers!L:L,[1]Printers!Q:Q,,0)*E3095/10,0)*10&lt;_xlfn.XLOOKUP([1]Parameters!B3095,[1]Printers!L:L,[1]Printers!P:P,,0),ROUND(_xlfn.XLOOKUP([1]Parameters!B3095,[1]Printers!L:L,[1]Printers!Q:Q,,0)*E3095/10,0)*10,_xlfn.XLOOKUP([1]Parameters!B3095,[1]Printers!L:L,[1]Printers!P:P,,0)),"")</f>
        <v>50</v>
      </c>
      <c r="G3095" cm="1">
        <f t="array" ref="G3095">IFERROR(IF(ROW()-1&gt;COUNTA([1]!T_Printers[Printers])*COUNTA([1]!T_Resins[Resins]),"",_xlfn.IFS(ROUND(VLOOKUP(C3095,[1]!T_Resins[#Data],3,FALSE)/VLOOKUP(A3095,[1]!T_Printers[#Data],5,FALSE),1)&lt;=_xlfn.XLOOKUP(B3095,[1]Printers!L:L,[1]Printers!O:O,1,0,),ROUND(VLOOKUP(C3095,[1]!T_Resins[#Data],3,FALSE)/VLOOKUP(A3095,[1]!T_Printers[#Data],5,FALSE),1),ROUND(VLOOKUP(C3095,[1]!T_Resins[#Data],3,FALSE)/VLOOKUP(A3095,[1]!T_Printers[#Data],5,FALSE),1)&gt;_xlfn.XLOOKUP(B3095,[1]Printers!L:L,[1]Printers!O:O,1,0,),10)),"")</f>
        <v>7.6</v>
      </c>
      <c r="H3095">
        <f>IFERROR(IF(ROUND(_xlfn.XLOOKUP([1]Parameters!B3095,[1]Printers!L:L,[1]Printers!Q:Q,,0)*G3095/10,0)*10&lt;_xlfn.XLOOKUP([1]Parameters!B3095,[1]Printers!L:L,[1]Printers!P:P,,0),ROUND(_xlfn.XLOOKUP([1]Parameters!B3095,[1]Printers!L:L,[1]Printers!Q:Q,,0)*G3095/10,0)*10,_xlfn.XLOOKUP([1]Parameters!B3095,[1]Printers!L:L,[1]Printers!P:P,,0)),"")</f>
        <v>70</v>
      </c>
      <c r="I3095" s="3" t="str" cm="1">
        <f t="array" ref="I3095">IFERROR(IF(ROW()-1&gt;COUNTA([1]!T_Printers[Printers])*COUNTA([1]!T_Resins[Resins]),"",_xlfn.IFS(ROUND(VLOOKUP(C3095,[1]!T_Resins[#Data],4,FALSE)/VLOOKUP(A3095,[1]!T_Printers[#Data],5,FALSE),1)&lt;=_xlfn.XLOOKUP(B3095,[1]Printers!L:L,[1]Printers!O:O,1,0,),ROUND(VLOOKUP(C3095,[1]!T_Resins[#Data],4,FALSE)/VLOOKUP(A3095,[1]!T_Printers[#Data],5,FALSE),1),ROUND(VLOOKUP(C3095,[1]!T_Resins[#Data],4,FALSE)/VLOOKUP(A3095,[1]!T_Printers[#Data],5,FALSE),1)&gt;_xlfn.XLOOKUP(B3095,[1]Printers!L:L,[1]Printers!O:O,1,0,),"")),"")</f>
        <v/>
      </c>
      <c r="J3095" t="str">
        <f>IFERROR(IF(ROUND(_xlfn.XLOOKUP([1]Parameters!B3095,[1]Printers!L:L,[1]Printers!Q:Q,,0)*I3095/10,0)*10&lt;_xlfn.XLOOKUP([1]Parameters!B3095,[1]Printers!L:L,[1]Printers!P:P,,0),ROUND(_xlfn.XLOOKUP([1]Parameters!B3095,[1]Printers!L:L,[1]Printers!Q:Q,,0)*I3095/10,0)*10,_xlfn.XLOOKUP([1]Parameters!B3095,[1]Printers!L:L,[1]Printers!P:P,,0)),"")</f>
        <v/>
      </c>
      <c r="K3095">
        <f>IF(SUM(E3095:J3095)&lt;&gt;0,VLOOKUP(A3095,[1]!T_Printers[#Data],10,FALSE)+VLOOKUP(C3095,[1]!T_Resins[#Data],10,FALSE),"")</f>
        <v>5</v>
      </c>
      <c r="L3095">
        <f>IF(SUM(E3095:J3095)&lt;&gt;0,VLOOKUP(A3095,[1]!T_Printers[#Data],11,FALSE),"")</f>
        <v>8</v>
      </c>
      <c r="M3095">
        <f>IF(SUM(E3095:J3095)&lt;&gt;0,VLOOKUP(C3095,[1]!T_Resins[#Data],8,FALSE),"")</f>
        <v>120</v>
      </c>
      <c r="N3095">
        <f>IF(_xlfn.XLOOKUP(B3095,[1]Printers!$L:$L,[1]Printers!$R:$R,0,0)&gt;0,[1]Parameters!M3095,IF(SUM(E3095:J3095)&lt;&gt;0,VLOOKUP(C3095,[1]!T_Resins[#Data],9,FALSE),""))</f>
        <v>180</v>
      </c>
      <c r="O3095" t="str">
        <f t="shared" si="48"/>
        <v>PhrozenSonicMighty4K</v>
      </c>
    </row>
    <row r="3096" spans="1:15" x14ac:dyDescent="0.25">
      <c r="A3096" t="str">
        <f t="array" ref="A3096">IF(ROW()-1&gt;COUNTA([1]!T_Printers[Printers])*COUNTA([1]!T_Resins[Resins]),"",INDEX([1]!T_Printers[Printers],INT((ROW()-2)/COUNTA([1]!T_Resins[Resins])+1)))</f>
        <v xml:space="preserve">Phrozen Sonic Mighty 4K </v>
      </c>
      <c r="B3096" t="str">
        <f>_xlfn.XLOOKUP(A3096,[1]!T_Printers[Printers],[1]!T_Printers[Icon link],,0)</f>
        <v>PhrozenSonicMighty4K</v>
      </c>
      <c r="C3096" t="str">
        <f t="array" ref="C3096">IF(ROW()-1&gt;COUNTA([1]!T_Printers[Printers])*COUNTA([1]!T_Resins[Resins]),"",INDEX([1]!T_Resins[Resins],MOD(ROW()-2,COUNTA([1]!T_Resins[Resins]))+1))</f>
        <v>Dental Peach</v>
      </c>
      <c r="D3096">
        <f>IF(SUM(E3096:J3096)&lt;&gt;0,IF(ROW()-1&gt;COUNTA([1]!T_Printers[Printers])*COUNTA([1]!T_Resins[Resins]),"",2),"")</f>
        <v>2</v>
      </c>
      <c r="E3096" cm="1">
        <f t="array" ref="E3096">IFERROR(IF(ROW()-1&gt;COUNTA([1]!T_Printers[Printers])*COUNTA([1]!T_Resins[Resins]),"",_xlfn.IFS(ROUND(VLOOKUP(C3096,[1]!T_Resins[#Data],2,FALSE)/VLOOKUP(A3096,[1]!T_Printers[#Data],5,FALSE),1)&lt;=_xlfn.XLOOKUP(B3096,[1]Printers!L:L,[1]Printers!O:O,1,0,),ROUND(VLOOKUP(C3096,[1]!T_Resins[#Data],2,FALSE)/VLOOKUP(A3096,[1]!T_Printers[#Data],5,FALSE),1),ROUND(VLOOKUP(C3096,[1]!T_Resins[#Data],2,FALSE)/VLOOKUP(A3096,[1]!T_Printers[#Data],5,FALSE),1)&gt;_xlfn.XLOOKUP(B3096,[1]Printers!L:L,[1]Printers!O:O,1,0,),10)),"Используйте слой 100 мкм")</f>
        <v>7.5</v>
      </c>
      <c r="F3096">
        <f>IFERROR(IF(ROUND(_xlfn.XLOOKUP([1]Parameters!B3096,[1]Printers!L:L,[1]Printers!Q:Q,,0)*E3096/10,0)*10&lt;_xlfn.XLOOKUP([1]Parameters!B3096,[1]Printers!L:L,[1]Printers!P:P,,0),ROUND(_xlfn.XLOOKUP([1]Parameters!B3096,[1]Printers!L:L,[1]Printers!Q:Q,,0)*E3096/10,0)*10,_xlfn.XLOOKUP([1]Parameters!B3096,[1]Printers!L:L,[1]Printers!P:P,,0)),"")</f>
        <v>70</v>
      </c>
      <c r="G3096" cm="1">
        <f t="array" ref="G3096">IFERROR(IF(ROW()-1&gt;COUNTA([1]!T_Printers[Printers])*COUNTA([1]!T_Resins[Resins]),"",_xlfn.IFS(ROUND(VLOOKUP(C3096,[1]!T_Resins[#Data],3,FALSE)/VLOOKUP(A3096,[1]!T_Printers[#Data],5,FALSE),1)&lt;=_xlfn.XLOOKUP(B3096,[1]Printers!L:L,[1]Printers!O:O,1,0,),ROUND(VLOOKUP(C3096,[1]!T_Resins[#Data],3,FALSE)/VLOOKUP(A3096,[1]!T_Printers[#Data],5,FALSE),1),ROUND(VLOOKUP(C3096,[1]!T_Resins[#Data],3,FALSE)/VLOOKUP(A3096,[1]!T_Printers[#Data],5,FALSE),1)&gt;_xlfn.XLOOKUP(B3096,[1]Printers!L:L,[1]Printers!O:O,1,0,),10)),"")</f>
        <v>9.6999999999999993</v>
      </c>
      <c r="H3096">
        <f>IFERROR(IF(ROUND(_xlfn.XLOOKUP([1]Parameters!B3096,[1]Printers!L:L,[1]Printers!Q:Q,,0)*G3096/10,0)*10&lt;_xlfn.XLOOKUP([1]Parameters!B3096,[1]Printers!L:L,[1]Printers!P:P,,0),ROUND(_xlfn.XLOOKUP([1]Parameters!B3096,[1]Printers!L:L,[1]Printers!Q:Q,,0)*G3096/10,0)*10,_xlfn.XLOOKUP([1]Parameters!B3096,[1]Printers!L:L,[1]Printers!P:P,,0)),"")</f>
        <v>90</v>
      </c>
      <c r="I3096" s="3" t="str" cm="1">
        <f t="array" ref="I3096">IFERROR(IF(ROW()-1&gt;COUNTA([1]!T_Printers[Printers])*COUNTA([1]!T_Resins[Resins]),"",_xlfn.IFS(ROUND(VLOOKUP(C3096,[1]!T_Resins[#Data],4,FALSE)/VLOOKUP(A3096,[1]!T_Printers[#Data],5,FALSE),1)&lt;=_xlfn.XLOOKUP(B3096,[1]Printers!L:L,[1]Printers!O:O,1,0,),ROUND(VLOOKUP(C3096,[1]!T_Resins[#Data],4,FALSE)/VLOOKUP(A3096,[1]!T_Printers[#Data],5,FALSE),1),ROUND(VLOOKUP(C3096,[1]!T_Resins[#Data],4,FALSE)/VLOOKUP(A3096,[1]!T_Printers[#Data],5,FALSE),1)&gt;_xlfn.XLOOKUP(B3096,[1]Printers!L:L,[1]Printers!O:O,1,0,),"")),"")</f>
        <v/>
      </c>
      <c r="J3096" t="str">
        <f>IFERROR(IF(ROUND(_xlfn.XLOOKUP([1]Parameters!B3096,[1]Printers!L:L,[1]Printers!Q:Q,,0)*I3096/10,0)*10&lt;_xlfn.XLOOKUP([1]Parameters!B3096,[1]Printers!L:L,[1]Printers!P:P,,0),ROUND(_xlfn.XLOOKUP([1]Parameters!B3096,[1]Printers!L:L,[1]Printers!Q:Q,,0)*I3096/10,0)*10,_xlfn.XLOOKUP([1]Parameters!B3096,[1]Printers!L:L,[1]Printers!P:P,,0)),"")</f>
        <v/>
      </c>
      <c r="K3096">
        <f>IF(SUM(E3096:J3096)&lt;&gt;0,VLOOKUP(A3096,[1]!T_Printers[#Data],10,FALSE)+VLOOKUP(C3096,[1]!T_Resins[#Data],10,FALSE),"")</f>
        <v>5</v>
      </c>
      <c r="L3096">
        <f>IF(SUM(E3096:J3096)&lt;&gt;0,VLOOKUP(A3096,[1]!T_Printers[#Data],11,FALSE),"")</f>
        <v>8</v>
      </c>
      <c r="M3096">
        <f>IF(SUM(E3096:J3096)&lt;&gt;0,VLOOKUP(C3096,[1]!T_Resins[#Data],8,FALSE),"")</f>
        <v>120</v>
      </c>
      <c r="N3096">
        <f>IF(_xlfn.XLOOKUP(B3096,[1]Printers!$L:$L,[1]Printers!$R:$R,0,0)&gt;0,[1]Parameters!M3096,IF(SUM(E3096:J3096)&lt;&gt;0,VLOOKUP(C3096,[1]!T_Resins[#Data],9,FALSE),""))</f>
        <v>180</v>
      </c>
      <c r="O3096" t="str">
        <f t="shared" si="48"/>
        <v>PhrozenSonicMighty4K</v>
      </c>
    </row>
    <row r="3097" spans="1:15" x14ac:dyDescent="0.25">
      <c r="A3097" t="str">
        <f t="array" ref="A3097">IF(ROW()-1&gt;COUNTA([1]!T_Printers[Printers])*COUNTA([1]!T_Resins[Resins]),"",INDEX([1]!T_Printers[Printers],INT((ROW()-2)/COUNTA([1]!T_Resins[Resins])+1)))</f>
        <v xml:space="preserve">Phrozen Sonic Mighty 4K </v>
      </c>
      <c r="B3097" t="str">
        <f>_xlfn.XLOOKUP(A3097,[1]!T_Printers[Printers],[1]!T_Printers[Icon link],,0)</f>
        <v>PhrozenSonicMighty4K</v>
      </c>
      <c r="C3097" t="str">
        <f t="array" ref="C3097">IF(ROW()-1&gt;COUNTA([1]!T_Printers[Printers])*COUNTA([1]!T_Resins[Resins]),"",INDEX([1]!T_Resins[Resins],MOD(ROW()-2,COUNTA([1]!T_Resins[Resins]))+1))</f>
        <v>Dental Pink</v>
      </c>
      <c r="D3097">
        <f>IF(SUM(E3097:J3097)&lt;&gt;0,IF(ROW()-1&gt;COUNTA([1]!T_Printers[Printers])*COUNTA([1]!T_Resins[Resins]),"",2),"")</f>
        <v>2</v>
      </c>
      <c r="E3097" cm="1">
        <f t="array" ref="E3097">IFERROR(IF(ROW()-1&gt;COUNTA([1]!T_Printers[Printers])*COUNTA([1]!T_Resins[Resins]),"",_xlfn.IFS(ROUND(VLOOKUP(C3097,[1]!T_Resins[#Data],2,FALSE)/VLOOKUP(A3097,[1]!T_Printers[#Data],5,FALSE),1)&lt;=_xlfn.XLOOKUP(B3097,[1]Printers!L:L,[1]Printers!O:O,1,0,),ROUND(VLOOKUP(C3097,[1]!T_Resins[#Data],2,FALSE)/VLOOKUP(A3097,[1]!T_Printers[#Data],5,FALSE),1),ROUND(VLOOKUP(C3097,[1]!T_Resins[#Data],2,FALSE)/VLOOKUP(A3097,[1]!T_Printers[#Data],5,FALSE),1)&gt;_xlfn.XLOOKUP(B3097,[1]Printers!L:L,[1]Printers!O:O,1,0,),10)),"Используйте слой 100 мкм")</f>
        <v>4.8</v>
      </c>
      <c r="F3097">
        <f>IFERROR(IF(ROUND(_xlfn.XLOOKUP([1]Parameters!B3097,[1]Printers!L:L,[1]Printers!Q:Q,,0)*E3097/10,0)*10&lt;_xlfn.XLOOKUP([1]Parameters!B3097,[1]Printers!L:L,[1]Printers!P:P,,0),ROUND(_xlfn.XLOOKUP([1]Parameters!B3097,[1]Printers!L:L,[1]Printers!Q:Q,,0)*E3097/10,0)*10,_xlfn.XLOOKUP([1]Parameters!B3097,[1]Printers!L:L,[1]Printers!P:P,,0)),"")</f>
        <v>40</v>
      </c>
      <c r="G3097" cm="1">
        <f t="array" ref="G3097">IFERROR(IF(ROW()-1&gt;COUNTA([1]!T_Printers[Printers])*COUNTA([1]!T_Resins[Resins]),"",_xlfn.IFS(ROUND(VLOOKUP(C3097,[1]!T_Resins[#Data],3,FALSE)/VLOOKUP(A3097,[1]!T_Printers[#Data],5,FALSE),1)&lt;=_xlfn.XLOOKUP(B3097,[1]Printers!L:L,[1]Printers!O:O,1,0,),ROUND(VLOOKUP(C3097,[1]!T_Resins[#Data],3,FALSE)/VLOOKUP(A3097,[1]!T_Printers[#Data],5,FALSE),1),ROUND(VLOOKUP(C3097,[1]!T_Resins[#Data],3,FALSE)/VLOOKUP(A3097,[1]!T_Printers[#Data],5,FALSE),1)&gt;_xlfn.XLOOKUP(B3097,[1]Printers!L:L,[1]Printers!O:O,1,0,),10)),"")</f>
        <v>6.2</v>
      </c>
      <c r="H3097">
        <f>IFERROR(IF(ROUND(_xlfn.XLOOKUP([1]Parameters!B3097,[1]Printers!L:L,[1]Printers!Q:Q,,0)*G3097/10,0)*10&lt;_xlfn.XLOOKUP([1]Parameters!B3097,[1]Printers!L:L,[1]Printers!P:P,,0),ROUND(_xlfn.XLOOKUP([1]Parameters!B3097,[1]Printers!L:L,[1]Printers!Q:Q,,0)*G3097/10,0)*10,_xlfn.XLOOKUP([1]Parameters!B3097,[1]Printers!L:L,[1]Printers!P:P,,0)),"")</f>
        <v>60</v>
      </c>
      <c r="I3097" s="3" t="str" cm="1">
        <f t="array" ref="I3097">IFERROR(IF(ROW()-1&gt;COUNTA([1]!T_Printers[Printers])*COUNTA([1]!T_Resins[Resins]),"",_xlfn.IFS(ROUND(VLOOKUP(C3097,[1]!T_Resins[#Data],4,FALSE)/VLOOKUP(A3097,[1]!T_Printers[#Data],5,FALSE),1)&lt;=_xlfn.XLOOKUP(B3097,[1]Printers!L:L,[1]Printers!O:O,1,0,),ROUND(VLOOKUP(C3097,[1]!T_Resins[#Data],4,FALSE)/VLOOKUP(A3097,[1]!T_Printers[#Data],5,FALSE),1),ROUND(VLOOKUP(C3097,[1]!T_Resins[#Data],4,FALSE)/VLOOKUP(A3097,[1]!T_Printers[#Data],5,FALSE),1)&gt;_xlfn.XLOOKUP(B3097,[1]Printers!L:L,[1]Printers!O:O,1,0,),"")),"")</f>
        <v/>
      </c>
      <c r="J3097" t="str">
        <f>IFERROR(IF(ROUND(_xlfn.XLOOKUP([1]Parameters!B3097,[1]Printers!L:L,[1]Printers!Q:Q,,0)*I3097/10,0)*10&lt;_xlfn.XLOOKUP([1]Parameters!B3097,[1]Printers!L:L,[1]Printers!P:P,,0),ROUND(_xlfn.XLOOKUP([1]Parameters!B3097,[1]Printers!L:L,[1]Printers!Q:Q,,0)*I3097/10,0)*10,_xlfn.XLOOKUP([1]Parameters!B3097,[1]Printers!L:L,[1]Printers!P:P,,0)),"")</f>
        <v/>
      </c>
      <c r="K3097">
        <f>IF(SUM(E3097:J3097)&lt;&gt;0,VLOOKUP(A3097,[1]!T_Printers[#Data],10,FALSE)+VLOOKUP(C3097,[1]!T_Resins[#Data],10,FALSE),"")</f>
        <v>4</v>
      </c>
      <c r="L3097">
        <f>IF(SUM(E3097:J3097)&lt;&gt;0,VLOOKUP(A3097,[1]!T_Printers[#Data],11,FALSE),"")</f>
        <v>8</v>
      </c>
      <c r="M3097">
        <f>IF(SUM(E3097:J3097)&lt;&gt;0,VLOOKUP(C3097,[1]!T_Resins[#Data],8,FALSE),"")</f>
        <v>120</v>
      </c>
      <c r="N3097">
        <f>IF(_xlfn.XLOOKUP(B3097,[1]Printers!$L:$L,[1]Printers!$R:$R,0,0)&gt;0,[1]Parameters!M3097,IF(SUM(E3097:J3097)&lt;&gt;0,VLOOKUP(C3097,[1]!T_Resins[#Data],9,FALSE),""))</f>
        <v>180</v>
      </c>
      <c r="O3097" t="str">
        <f t="shared" si="48"/>
        <v>PhrozenSonicMighty4K</v>
      </c>
    </row>
    <row r="3098" spans="1:15" x14ac:dyDescent="0.25">
      <c r="A3098" t="str">
        <f t="array" ref="A3098">IF(ROW()-1&gt;COUNTA([1]!T_Printers[Printers])*COUNTA([1]!T_Resins[Resins]),"",INDEX([1]!T_Printers[Printers],INT((ROW()-2)/COUNTA([1]!T_Resins[Resins])+1)))</f>
        <v xml:space="preserve">Phrozen Sonic Mighty 4K </v>
      </c>
      <c r="B3098" t="str">
        <f>_xlfn.XLOOKUP(A3098,[1]!T_Printers[Printers],[1]!T_Printers[Icon link],,0)</f>
        <v>PhrozenSonicMighty4K</v>
      </c>
      <c r="C3098" t="str">
        <f t="array" ref="C3098">IF(ROW()-1&gt;COUNTA([1]!T_Printers[Printers])*COUNTA([1]!T_Resins[Resins]),"",INDEX([1]!T_Resins[Resins],MOD(ROW()-2,COUNTA([1]!T_Resins[Resins]))+1))</f>
        <v>Dental Soft Pink</v>
      </c>
      <c r="D3098">
        <f>IF(SUM(E3098:J3098)&lt;&gt;0,IF(ROW()-1&gt;COUNTA([1]!T_Printers[Printers])*COUNTA([1]!T_Resins[Resins]),"",2),"")</f>
        <v>2</v>
      </c>
      <c r="E3098" cm="1">
        <f t="array" ref="E3098">IFERROR(IF(ROW()-1&gt;COUNTA([1]!T_Printers[Printers])*COUNTA([1]!T_Resins[Resins]),"",_xlfn.IFS(ROUND(VLOOKUP(C3098,[1]!T_Resins[#Data],2,FALSE)/VLOOKUP(A3098,[1]!T_Printers[#Data],5,FALSE),1)&lt;=_xlfn.XLOOKUP(B3098,[1]Printers!L:L,[1]Printers!O:O,1,0,),ROUND(VLOOKUP(C3098,[1]!T_Resins[#Data],2,FALSE)/VLOOKUP(A3098,[1]!T_Printers[#Data],5,FALSE),1),ROUND(VLOOKUP(C3098,[1]!T_Resins[#Data],2,FALSE)/VLOOKUP(A3098,[1]!T_Printers[#Data],5,FALSE),1)&gt;_xlfn.XLOOKUP(B3098,[1]Printers!L:L,[1]Printers!O:O,1,0,),10)),"Используйте слой 100 мкм")</f>
        <v>7.1</v>
      </c>
      <c r="F3098">
        <f>IFERROR(IF(ROUND(_xlfn.XLOOKUP([1]Parameters!B3098,[1]Printers!L:L,[1]Printers!Q:Q,,0)*E3098/10,0)*10&lt;_xlfn.XLOOKUP([1]Parameters!B3098,[1]Printers!L:L,[1]Printers!P:P,,0),ROUND(_xlfn.XLOOKUP([1]Parameters!B3098,[1]Printers!L:L,[1]Printers!Q:Q,,0)*E3098/10,0)*10,_xlfn.XLOOKUP([1]Parameters!B3098,[1]Printers!L:L,[1]Printers!P:P,,0)),"")</f>
        <v>60</v>
      </c>
      <c r="G3098" cm="1">
        <f t="array" ref="G3098">IFERROR(IF(ROW()-1&gt;COUNTA([1]!T_Printers[Printers])*COUNTA([1]!T_Resins[Resins]),"",_xlfn.IFS(ROUND(VLOOKUP(C3098,[1]!T_Resins[#Data],3,FALSE)/VLOOKUP(A3098,[1]!T_Printers[#Data],5,FALSE),1)&lt;=_xlfn.XLOOKUP(B3098,[1]Printers!L:L,[1]Printers!O:O,1,0,),ROUND(VLOOKUP(C3098,[1]!T_Resins[#Data],3,FALSE)/VLOOKUP(A3098,[1]!T_Printers[#Data],5,FALSE),1),ROUND(VLOOKUP(C3098,[1]!T_Resins[#Data],3,FALSE)/VLOOKUP(A3098,[1]!T_Printers[#Data],5,FALSE),1)&gt;_xlfn.XLOOKUP(B3098,[1]Printers!L:L,[1]Printers!O:O,1,0,),10)),"")</f>
        <v>9.1</v>
      </c>
      <c r="H3098">
        <f>IFERROR(IF(ROUND(_xlfn.XLOOKUP([1]Parameters!B3098,[1]Printers!L:L,[1]Printers!Q:Q,,0)*G3098/10,0)*10&lt;_xlfn.XLOOKUP([1]Parameters!B3098,[1]Printers!L:L,[1]Printers!P:P,,0),ROUND(_xlfn.XLOOKUP([1]Parameters!B3098,[1]Printers!L:L,[1]Printers!Q:Q,,0)*G3098/10,0)*10,_xlfn.XLOOKUP([1]Parameters!B3098,[1]Printers!L:L,[1]Printers!P:P,,0)),"")</f>
        <v>80</v>
      </c>
      <c r="I3098" s="3" t="str" cm="1">
        <f t="array" ref="I3098">IFERROR(IF(ROW()-1&gt;COUNTA([1]!T_Printers[Printers])*COUNTA([1]!T_Resins[Resins]),"",_xlfn.IFS(ROUND(VLOOKUP(C3098,[1]!T_Resins[#Data],4,FALSE)/VLOOKUP(A3098,[1]!T_Printers[#Data],5,FALSE),1)&lt;=_xlfn.XLOOKUP(B3098,[1]Printers!L:L,[1]Printers!O:O,1,0,),ROUND(VLOOKUP(C3098,[1]!T_Resins[#Data],4,FALSE)/VLOOKUP(A3098,[1]!T_Printers[#Data],5,FALSE),1),ROUND(VLOOKUP(C3098,[1]!T_Resins[#Data],4,FALSE)/VLOOKUP(A3098,[1]!T_Printers[#Data],5,FALSE),1)&gt;_xlfn.XLOOKUP(B3098,[1]Printers!L:L,[1]Printers!O:O,1,0,),"")),"")</f>
        <v/>
      </c>
      <c r="J3098" t="str">
        <f>IFERROR(IF(ROUND(_xlfn.XLOOKUP([1]Parameters!B3098,[1]Printers!L:L,[1]Printers!Q:Q,,0)*I3098/10,0)*10&lt;_xlfn.XLOOKUP([1]Parameters!B3098,[1]Printers!L:L,[1]Printers!P:P,,0),ROUND(_xlfn.XLOOKUP([1]Parameters!B3098,[1]Printers!L:L,[1]Printers!Q:Q,,0)*I3098/10,0)*10,_xlfn.XLOOKUP([1]Parameters!B3098,[1]Printers!L:L,[1]Printers!P:P,,0)),"")</f>
        <v/>
      </c>
      <c r="K3098">
        <f>IF(SUM(E3098:J3098)&lt;&gt;0,VLOOKUP(A3098,[1]!T_Printers[#Data],10,FALSE)+VLOOKUP(C3098,[1]!T_Resins[#Data],10,FALSE),"")</f>
        <v>4</v>
      </c>
      <c r="L3098">
        <f>IF(SUM(E3098:J3098)&lt;&gt;0,VLOOKUP(A3098,[1]!T_Printers[#Data],11,FALSE),"")</f>
        <v>8</v>
      </c>
      <c r="M3098">
        <f>IF(SUM(E3098:J3098)&lt;&gt;0,VLOOKUP(C3098,[1]!T_Resins[#Data],8,FALSE),"")</f>
        <v>60</v>
      </c>
      <c r="N3098">
        <f>IF(_xlfn.XLOOKUP(B3098,[1]Printers!$L:$L,[1]Printers!$R:$R,0,0)&gt;0,[1]Parameters!M3098,IF(SUM(E3098:J3098)&lt;&gt;0,VLOOKUP(C3098,[1]!T_Resins[#Data],9,FALSE),""))</f>
        <v>60</v>
      </c>
      <c r="O3098" t="str">
        <f t="shared" si="48"/>
        <v>PhrozenSonicMighty4K</v>
      </c>
    </row>
    <row r="3099" spans="1:15" x14ac:dyDescent="0.25">
      <c r="A3099" t="str">
        <f t="array" ref="A3099">IF(ROW()-1&gt;COUNTA([1]!T_Printers[Printers])*COUNTA([1]!T_Resins[Resins]),"",INDEX([1]!T_Printers[Printers],INT((ROW()-2)/COUNTA([1]!T_Resins[Resins])+1)))</f>
        <v xml:space="preserve">Phrozen Sonic Mighty 4K </v>
      </c>
      <c r="B3099" t="str">
        <f>_xlfn.XLOOKUP(A3099,[1]!T_Printers[Printers],[1]!T_Printers[Icon link],,0)</f>
        <v>PhrozenSonicMighty4K</v>
      </c>
      <c r="C3099" t="str">
        <f t="array" ref="C3099">IF(ROW()-1&gt;COUNTA([1]!T_Printers[Printers])*COUNTA([1]!T_Resins[Resins]),"",INDEX([1]!T_Resins[Resins],MOD(ROW()-2,COUNTA([1]!T_Resins[Resins]))+1))</f>
        <v>Dental Sand A1-A2</v>
      </c>
      <c r="D3099">
        <f>IF(SUM(E3099:J3099)&lt;&gt;0,IF(ROW()-1&gt;COUNTA([1]!T_Printers[Printers])*COUNTA([1]!T_Resins[Resins]),"",2),"")</f>
        <v>2</v>
      </c>
      <c r="E3099" cm="1">
        <f t="array" ref="E3099">IFERROR(IF(ROW()-1&gt;COUNTA([1]!T_Printers[Printers])*COUNTA([1]!T_Resins[Resins]),"",_xlfn.IFS(ROUND(VLOOKUP(C3099,[1]!T_Resins[#Data],2,FALSE)/VLOOKUP(A3099,[1]!T_Printers[#Data],5,FALSE),1)&lt;=_xlfn.XLOOKUP(B3099,[1]Printers!L:L,[1]Printers!O:O,1,0,),ROUND(VLOOKUP(C3099,[1]!T_Resins[#Data],2,FALSE)/VLOOKUP(A3099,[1]!T_Printers[#Data],5,FALSE),1),ROUND(VLOOKUP(C3099,[1]!T_Resins[#Data],2,FALSE)/VLOOKUP(A3099,[1]!T_Printers[#Data],5,FALSE),1)&gt;_xlfn.XLOOKUP(B3099,[1]Printers!L:L,[1]Printers!O:O,1,0,),10)),"Используйте слой 100 мкм")</f>
        <v>4</v>
      </c>
      <c r="F3099">
        <f>IFERROR(IF(ROUND(_xlfn.XLOOKUP([1]Parameters!B3099,[1]Printers!L:L,[1]Printers!Q:Q,,0)*E3099/10,0)*10&lt;_xlfn.XLOOKUP([1]Parameters!B3099,[1]Printers!L:L,[1]Printers!P:P,,0),ROUND(_xlfn.XLOOKUP([1]Parameters!B3099,[1]Printers!L:L,[1]Printers!Q:Q,,0)*E3099/10,0)*10,_xlfn.XLOOKUP([1]Parameters!B3099,[1]Printers!L:L,[1]Printers!P:P,,0)),"")</f>
        <v>40</v>
      </c>
      <c r="G3099" cm="1">
        <f t="array" ref="G3099">IFERROR(IF(ROW()-1&gt;COUNTA([1]!T_Printers[Printers])*COUNTA([1]!T_Resins[Resins]),"",_xlfn.IFS(ROUND(VLOOKUP(C3099,[1]!T_Resins[#Data],3,FALSE)/VLOOKUP(A3099,[1]!T_Printers[#Data],5,FALSE),1)&lt;=_xlfn.XLOOKUP(B3099,[1]Printers!L:L,[1]Printers!O:O,1,0,),ROUND(VLOOKUP(C3099,[1]!T_Resins[#Data],3,FALSE)/VLOOKUP(A3099,[1]!T_Printers[#Data],5,FALSE),1),ROUND(VLOOKUP(C3099,[1]!T_Resins[#Data],3,FALSE)/VLOOKUP(A3099,[1]!T_Printers[#Data],5,FALSE),1)&gt;_xlfn.XLOOKUP(B3099,[1]Printers!L:L,[1]Printers!O:O,1,0,),10)),"")</f>
        <v>5.2</v>
      </c>
      <c r="H3099">
        <f>IFERROR(IF(ROUND(_xlfn.XLOOKUP([1]Parameters!B3099,[1]Printers!L:L,[1]Printers!Q:Q,,0)*G3099/10,0)*10&lt;_xlfn.XLOOKUP([1]Parameters!B3099,[1]Printers!L:L,[1]Printers!P:P,,0),ROUND(_xlfn.XLOOKUP([1]Parameters!B3099,[1]Printers!L:L,[1]Printers!Q:Q,,0)*G3099/10,0)*10,_xlfn.XLOOKUP([1]Parameters!B3099,[1]Printers!L:L,[1]Printers!P:P,,0)),"")</f>
        <v>50</v>
      </c>
      <c r="I3099" s="3" t="str" cm="1">
        <f t="array" ref="I3099">IFERROR(IF(ROW()-1&gt;COUNTA([1]!T_Printers[Printers])*COUNTA([1]!T_Resins[Resins]),"",_xlfn.IFS(ROUND(VLOOKUP(C3099,[1]!T_Resins[#Data],4,FALSE)/VLOOKUP(A3099,[1]!T_Printers[#Data],5,FALSE),1)&lt;=_xlfn.XLOOKUP(B3099,[1]Printers!L:L,[1]Printers!O:O,1,0,),ROUND(VLOOKUP(C3099,[1]!T_Resins[#Data],4,FALSE)/VLOOKUP(A3099,[1]!T_Printers[#Data],5,FALSE),1),ROUND(VLOOKUP(C3099,[1]!T_Resins[#Data],4,FALSE)/VLOOKUP(A3099,[1]!T_Printers[#Data],5,FALSE),1)&gt;_xlfn.XLOOKUP(B3099,[1]Printers!L:L,[1]Printers!O:O,1,0,),"")),"")</f>
        <v/>
      </c>
      <c r="J3099" t="str">
        <f>IFERROR(IF(ROUND(_xlfn.XLOOKUP([1]Parameters!B3099,[1]Printers!L:L,[1]Printers!Q:Q,,0)*I3099/10,0)*10&lt;_xlfn.XLOOKUP([1]Parameters!B3099,[1]Printers!L:L,[1]Printers!P:P,,0),ROUND(_xlfn.XLOOKUP([1]Parameters!B3099,[1]Printers!L:L,[1]Printers!Q:Q,,0)*I3099/10,0)*10,_xlfn.XLOOKUP([1]Parameters!B3099,[1]Printers!L:L,[1]Printers!P:P,,0)),"")</f>
        <v/>
      </c>
      <c r="K3099">
        <f>IF(SUM(E3099:J3099)&lt;&gt;0,VLOOKUP(A3099,[1]!T_Printers[#Data],10,FALSE)+VLOOKUP(C3099,[1]!T_Resins[#Data],10,FALSE),"")</f>
        <v>5</v>
      </c>
      <c r="L3099">
        <f>IF(SUM(E3099:J3099)&lt;&gt;0,VLOOKUP(A3099,[1]!T_Printers[#Data],11,FALSE),"")</f>
        <v>8</v>
      </c>
      <c r="M3099">
        <f>IF(SUM(E3099:J3099)&lt;&gt;0,VLOOKUP(C3099,[1]!T_Resins[#Data],8,FALSE),"")</f>
        <v>120</v>
      </c>
      <c r="N3099">
        <f>IF(_xlfn.XLOOKUP(B3099,[1]Printers!$L:$L,[1]Printers!$R:$R,0,0)&gt;0,[1]Parameters!M3099,IF(SUM(E3099:J3099)&lt;&gt;0,VLOOKUP(C3099,[1]!T_Resins[#Data],9,FALSE),""))</f>
        <v>180</v>
      </c>
      <c r="O3099" t="str">
        <f t="shared" si="48"/>
        <v>PhrozenSonicMighty4K</v>
      </c>
    </row>
    <row r="3100" spans="1:15" x14ac:dyDescent="0.25">
      <c r="A3100" t="str">
        <f t="array" ref="A3100">IF(ROW()-1&gt;COUNTA([1]!T_Printers[Printers])*COUNTA([1]!T_Resins[Resins]),"",INDEX([1]!T_Printers[Printers],INT((ROW()-2)/COUNTA([1]!T_Resins[Resins])+1)))</f>
        <v xml:space="preserve">Phrozen Sonic Mighty 4K </v>
      </c>
      <c r="B3100" t="str">
        <f>_xlfn.XLOOKUP(A3100,[1]!T_Printers[Printers],[1]!T_Printers[Icon link],,0)</f>
        <v>PhrozenSonicMighty4K</v>
      </c>
      <c r="C3100" t="str">
        <f t="array" ref="C3100">IF(ROW()-1&gt;COUNTA([1]!T_Printers[Printers])*COUNTA([1]!T_Resins[Resins]),"",INDEX([1]!T_Resins[Resins],MOD(ROW()-2,COUNTA([1]!T_Resins[Resins]))+1))</f>
        <v xml:space="preserve">Dental Sand A1-A2 (Обновленная версия) </v>
      </c>
      <c r="D3100">
        <f>IF(SUM(E3100:J3100)&lt;&gt;0,IF(ROW()-1&gt;COUNTA([1]!T_Printers[Printers])*COUNTA([1]!T_Resins[Resins]),"",2),"")</f>
        <v>2</v>
      </c>
      <c r="E3100" cm="1">
        <f t="array" ref="E3100">IFERROR(IF(ROW()-1&gt;COUNTA([1]!T_Printers[Printers])*COUNTA([1]!T_Resins[Resins]),"",_xlfn.IFS(ROUND(VLOOKUP(C3100,[1]!T_Resins[#Data],2,FALSE)/VLOOKUP(A3100,[1]!T_Printers[#Data],5,FALSE),1)&lt;=_xlfn.XLOOKUP(B3100,[1]Printers!L:L,[1]Printers!O:O,1,0,),ROUND(VLOOKUP(C3100,[1]!T_Resins[#Data],2,FALSE)/VLOOKUP(A3100,[1]!T_Printers[#Data],5,FALSE),1),ROUND(VLOOKUP(C3100,[1]!T_Resins[#Data],2,FALSE)/VLOOKUP(A3100,[1]!T_Printers[#Data],5,FALSE),1)&gt;_xlfn.XLOOKUP(B3100,[1]Printers!L:L,[1]Printers!O:O,1,0,),10)),"Используйте слой 100 мкм")</f>
        <v>10.8</v>
      </c>
      <c r="F3100">
        <f>IFERROR(IF(ROUND(_xlfn.XLOOKUP([1]Parameters!B3100,[1]Printers!L:L,[1]Printers!Q:Q,,0)*E3100/10,0)*10&lt;_xlfn.XLOOKUP([1]Parameters!B3100,[1]Printers!L:L,[1]Printers!P:P,,0),ROUND(_xlfn.XLOOKUP([1]Parameters!B3100,[1]Printers!L:L,[1]Printers!Q:Q,,0)*E3100/10,0)*10,_xlfn.XLOOKUP([1]Parameters!B3100,[1]Printers!L:L,[1]Printers!P:P,,0)),"")</f>
        <v>100</v>
      </c>
      <c r="G3100" cm="1">
        <f t="array" ref="G3100">IFERROR(IF(ROW()-1&gt;COUNTA([1]!T_Printers[Printers])*COUNTA([1]!T_Resins[Resins]),"",_xlfn.IFS(ROUND(VLOOKUP(C3100,[1]!T_Resins[#Data],3,FALSE)/VLOOKUP(A3100,[1]!T_Printers[#Data],5,FALSE),1)&lt;=_xlfn.XLOOKUP(B3100,[1]Printers!L:L,[1]Printers!O:O,1,0,),ROUND(VLOOKUP(C3100,[1]!T_Resins[#Data],3,FALSE)/VLOOKUP(A3100,[1]!T_Printers[#Data],5,FALSE),1),ROUND(VLOOKUP(C3100,[1]!T_Resins[#Data],3,FALSE)/VLOOKUP(A3100,[1]!T_Printers[#Data],5,FALSE),1)&gt;_xlfn.XLOOKUP(B3100,[1]Printers!L:L,[1]Printers!O:O,1,0,),10)),"")</f>
        <v>11.3</v>
      </c>
      <c r="H3100">
        <f>IFERROR(IF(ROUND(_xlfn.XLOOKUP([1]Parameters!B3100,[1]Printers!L:L,[1]Printers!Q:Q,,0)*G3100/10,0)*10&lt;_xlfn.XLOOKUP([1]Parameters!B3100,[1]Printers!L:L,[1]Printers!P:P,,0),ROUND(_xlfn.XLOOKUP([1]Parameters!B3100,[1]Printers!L:L,[1]Printers!Q:Q,,0)*G3100/10,0)*10,_xlfn.XLOOKUP([1]Parameters!B3100,[1]Printers!L:L,[1]Printers!P:P,,0)),"")</f>
        <v>100</v>
      </c>
      <c r="I3100" s="3" t="str" cm="1">
        <f t="array" ref="I3100">IFERROR(IF(ROW()-1&gt;COUNTA([1]!T_Printers[Printers])*COUNTA([1]!T_Resins[Resins]),"",_xlfn.IFS(ROUND(VLOOKUP(C3100,[1]!T_Resins[#Data],4,FALSE)/VLOOKUP(A3100,[1]!T_Printers[#Data],5,FALSE),1)&lt;=_xlfn.XLOOKUP(B3100,[1]Printers!L:L,[1]Printers!O:O,1,0,),ROUND(VLOOKUP(C3100,[1]!T_Resins[#Data],4,FALSE)/VLOOKUP(A3100,[1]!T_Printers[#Data],5,FALSE),1),ROUND(VLOOKUP(C3100,[1]!T_Resins[#Data],4,FALSE)/VLOOKUP(A3100,[1]!T_Printers[#Data],5,FALSE),1)&gt;_xlfn.XLOOKUP(B3100,[1]Printers!L:L,[1]Printers!O:O,1,0,),"")),"")</f>
        <v/>
      </c>
      <c r="J3100" t="str">
        <f>IFERROR(IF(ROUND(_xlfn.XLOOKUP([1]Parameters!B3100,[1]Printers!L:L,[1]Printers!Q:Q,,0)*I3100/10,0)*10&lt;_xlfn.XLOOKUP([1]Parameters!B3100,[1]Printers!L:L,[1]Printers!P:P,,0),ROUND(_xlfn.XLOOKUP([1]Parameters!B3100,[1]Printers!L:L,[1]Printers!Q:Q,,0)*I3100/10,0)*10,_xlfn.XLOOKUP([1]Parameters!B3100,[1]Printers!L:L,[1]Printers!P:P,,0)),"")</f>
        <v/>
      </c>
      <c r="K3100">
        <f>IF(SUM(E3100:J3100)&lt;&gt;0,VLOOKUP(A3100,[1]!T_Printers[#Data],10,FALSE)+VLOOKUP(C3100,[1]!T_Resins[#Data],10,FALSE),"")</f>
        <v>5</v>
      </c>
      <c r="L3100">
        <f>IF(SUM(E3100:J3100)&lt;&gt;0,VLOOKUP(A3100,[1]!T_Printers[#Data],11,FALSE),"")</f>
        <v>8</v>
      </c>
      <c r="M3100">
        <f>IF(SUM(E3100:J3100)&lt;&gt;0,VLOOKUP(C3100,[1]!T_Resins[#Data],8,FALSE),"")</f>
        <v>120</v>
      </c>
      <c r="N3100">
        <f>IF(_xlfn.XLOOKUP(B3100,[1]Printers!$L:$L,[1]Printers!$R:$R,0,0)&gt;0,[1]Parameters!M3100,IF(SUM(E3100:J3100)&lt;&gt;0,VLOOKUP(C3100,[1]!T_Resins[#Data],9,FALSE),""))</f>
        <v>180</v>
      </c>
      <c r="O3100" t="str">
        <f t="shared" si="48"/>
        <v>PhrozenSonicMighty4K</v>
      </c>
    </row>
    <row r="3101" spans="1:15" x14ac:dyDescent="0.25">
      <c r="A3101" t="str">
        <f t="array" ref="A3101">IF(ROW()-1&gt;COUNTA([1]!T_Printers[Printers])*COUNTA([1]!T_Resins[Resins]),"",INDEX([1]!T_Printers[Printers],INT((ROW()-2)/COUNTA([1]!T_Resins[Resins])+1)))</f>
        <v xml:space="preserve">Phrozen Sonic Mighty 4K </v>
      </c>
      <c r="B3101" t="str">
        <f>_xlfn.XLOOKUP(A3101,[1]!T_Printers[Printers],[1]!T_Printers[Icon link],,0)</f>
        <v>PhrozenSonicMighty4K</v>
      </c>
      <c r="C3101" t="str">
        <f t="array" ref="C3101">IF(ROW()-1&gt;COUNTA([1]!T_Printers[Printers])*COUNTA([1]!T_Resins[Resins]),"",INDEX([1]!T_Resins[Resins],MOD(ROW()-2,COUNTA([1]!T_Resins[Resins]))+1))</f>
        <v>Dental Sand A3</v>
      </c>
      <c r="D3101">
        <f>IF(SUM(E3101:J3101)&lt;&gt;0,IF(ROW()-1&gt;COUNTA([1]!T_Printers[Printers])*COUNTA([1]!T_Resins[Resins]),"",2),"")</f>
        <v>2</v>
      </c>
      <c r="E3101" cm="1">
        <f t="array" ref="E3101">IFERROR(IF(ROW()-1&gt;COUNTA([1]!T_Printers[Printers])*COUNTA([1]!T_Resins[Resins]),"",_xlfn.IFS(ROUND(VLOOKUP(C3101,[1]!T_Resins[#Data],2,FALSE)/VLOOKUP(A3101,[1]!T_Printers[#Data],5,FALSE),1)&lt;=_xlfn.XLOOKUP(B3101,[1]Printers!L:L,[1]Printers!O:O,1,0,),ROUND(VLOOKUP(C3101,[1]!T_Resins[#Data],2,FALSE)/VLOOKUP(A3101,[1]!T_Printers[#Data],5,FALSE),1),ROUND(VLOOKUP(C3101,[1]!T_Resins[#Data],2,FALSE)/VLOOKUP(A3101,[1]!T_Printers[#Data],5,FALSE),1)&gt;_xlfn.XLOOKUP(B3101,[1]Printers!L:L,[1]Printers!O:O,1,0,),10)),"Используйте слой 100 мкм")</f>
        <v>4</v>
      </c>
      <c r="F3101">
        <f>IFERROR(IF(ROUND(_xlfn.XLOOKUP([1]Parameters!B3101,[1]Printers!L:L,[1]Printers!Q:Q,,0)*E3101/10,0)*10&lt;_xlfn.XLOOKUP([1]Parameters!B3101,[1]Printers!L:L,[1]Printers!P:P,,0),ROUND(_xlfn.XLOOKUP([1]Parameters!B3101,[1]Printers!L:L,[1]Printers!Q:Q,,0)*E3101/10,0)*10,_xlfn.XLOOKUP([1]Parameters!B3101,[1]Printers!L:L,[1]Printers!P:P,,0)),"")</f>
        <v>40</v>
      </c>
      <c r="G3101" cm="1">
        <f t="array" ref="G3101">IFERROR(IF(ROW()-1&gt;COUNTA([1]!T_Printers[Printers])*COUNTA([1]!T_Resins[Resins]),"",_xlfn.IFS(ROUND(VLOOKUP(C3101,[1]!T_Resins[#Data],3,FALSE)/VLOOKUP(A3101,[1]!T_Printers[#Data],5,FALSE),1)&lt;=_xlfn.XLOOKUP(B3101,[1]Printers!L:L,[1]Printers!O:O,1,0,),ROUND(VLOOKUP(C3101,[1]!T_Resins[#Data],3,FALSE)/VLOOKUP(A3101,[1]!T_Printers[#Data],5,FALSE),1),ROUND(VLOOKUP(C3101,[1]!T_Resins[#Data],3,FALSE)/VLOOKUP(A3101,[1]!T_Printers[#Data],5,FALSE),1)&gt;_xlfn.XLOOKUP(B3101,[1]Printers!L:L,[1]Printers!O:O,1,0,),10)),"")</f>
        <v>5.2</v>
      </c>
      <c r="H3101">
        <f>IFERROR(IF(ROUND(_xlfn.XLOOKUP([1]Parameters!B3101,[1]Printers!L:L,[1]Printers!Q:Q,,0)*G3101/10,0)*10&lt;_xlfn.XLOOKUP([1]Parameters!B3101,[1]Printers!L:L,[1]Printers!P:P,,0),ROUND(_xlfn.XLOOKUP([1]Parameters!B3101,[1]Printers!L:L,[1]Printers!Q:Q,,0)*G3101/10,0)*10,_xlfn.XLOOKUP([1]Parameters!B3101,[1]Printers!L:L,[1]Printers!P:P,,0)),"")</f>
        <v>50</v>
      </c>
      <c r="I3101" s="3" t="str" cm="1">
        <f t="array" ref="I3101">IFERROR(IF(ROW()-1&gt;COUNTA([1]!T_Printers[Printers])*COUNTA([1]!T_Resins[Resins]),"",_xlfn.IFS(ROUND(VLOOKUP(C3101,[1]!T_Resins[#Data],4,FALSE)/VLOOKUP(A3101,[1]!T_Printers[#Data],5,FALSE),1)&lt;=_xlfn.XLOOKUP(B3101,[1]Printers!L:L,[1]Printers!O:O,1,0,),ROUND(VLOOKUP(C3101,[1]!T_Resins[#Data],4,FALSE)/VLOOKUP(A3101,[1]!T_Printers[#Data],5,FALSE),1),ROUND(VLOOKUP(C3101,[1]!T_Resins[#Data],4,FALSE)/VLOOKUP(A3101,[1]!T_Printers[#Data],5,FALSE),1)&gt;_xlfn.XLOOKUP(B3101,[1]Printers!L:L,[1]Printers!O:O,1,0,),"")),"")</f>
        <v/>
      </c>
      <c r="J3101" t="str">
        <f>IFERROR(IF(ROUND(_xlfn.XLOOKUP([1]Parameters!B3101,[1]Printers!L:L,[1]Printers!Q:Q,,0)*I3101/10,0)*10&lt;_xlfn.XLOOKUP([1]Parameters!B3101,[1]Printers!L:L,[1]Printers!P:P,,0),ROUND(_xlfn.XLOOKUP([1]Parameters!B3101,[1]Printers!L:L,[1]Printers!Q:Q,,0)*I3101/10,0)*10,_xlfn.XLOOKUP([1]Parameters!B3101,[1]Printers!L:L,[1]Printers!P:P,,0)),"")</f>
        <v/>
      </c>
      <c r="K3101">
        <f>IF(SUM(E3101:J3101)&lt;&gt;0,VLOOKUP(A3101,[1]!T_Printers[#Data],10,FALSE)+VLOOKUP(C3101,[1]!T_Resins[#Data],10,FALSE),"")</f>
        <v>5</v>
      </c>
      <c r="L3101">
        <f>IF(SUM(E3101:J3101)&lt;&gt;0,VLOOKUP(A3101,[1]!T_Printers[#Data],11,FALSE),"")</f>
        <v>8</v>
      </c>
      <c r="M3101">
        <f>IF(SUM(E3101:J3101)&lt;&gt;0,VLOOKUP(C3101,[1]!T_Resins[#Data],8,FALSE),"")</f>
        <v>120</v>
      </c>
      <c r="N3101">
        <f>IF(_xlfn.XLOOKUP(B3101,[1]Printers!$L:$L,[1]Printers!$R:$R,0,0)&gt;0,[1]Parameters!M3101,IF(SUM(E3101:J3101)&lt;&gt;0,VLOOKUP(C3101,[1]!T_Resins[#Data],9,FALSE),""))</f>
        <v>180</v>
      </c>
      <c r="O3101" t="str">
        <f t="shared" si="48"/>
        <v>PhrozenSonicMighty4K</v>
      </c>
    </row>
    <row r="3102" spans="1:15" x14ac:dyDescent="0.25">
      <c r="A3102" t="str">
        <f t="array" ref="A3102">IF(ROW()-1&gt;COUNTA([1]!T_Printers[Printers])*COUNTA([1]!T_Resins[Resins]),"",INDEX([1]!T_Printers[Printers],INT((ROW()-2)/COUNTA([1]!T_Resins[Resins])+1)))</f>
        <v xml:space="preserve">Phrozen Sonic Mighty 4K </v>
      </c>
      <c r="B3102" t="str">
        <f>_xlfn.XLOOKUP(A3102,[1]!T_Printers[Printers],[1]!T_Printers[Icon link],,0)</f>
        <v>PhrozenSonicMighty4K</v>
      </c>
      <c r="C3102" t="str">
        <f t="array" ref="C3102">IF(ROW()-1&gt;COUNTA([1]!T_Printers[Printers])*COUNTA([1]!T_Resins[Resins]),"",INDEX([1]!T_Resins[Resins],MOD(ROW()-2,COUNTA([1]!T_Resins[Resins]))+1))</f>
        <v xml:space="preserve">Dental Sand A3 (Обновленная версия) </v>
      </c>
      <c r="D3102">
        <f>IF(SUM(E3102:J3102)&lt;&gt;0,IF(ROW()-1&gt;COUNTA([1]!T_Printers[Printers])*COUNTA([1]!T_Resins[Resins]),"",2),"")</f>
        <v>2</v>
      </c>
      <c r="E3102" cm="1">
        <f t="array" ref="E3102">IFERROR(IF(ROW()-1&gt;COUNTA([1]!T_Printers[Printers])*COUNTA([1]!T_Resins[Resins]),"",_xlfn.IFS(ROUND(VLOOKUP(C3102,[1]!T_Resins[#Data],2,FALSE)/VLOOKUP(A3102,[1]!T_Printers[#Data],5,FALSE),1)&lt;=_xlfn.XLOOKUP(B3102,[1]Printers!L:L,[1]Printers!O:O,1,0,),ROUND(VLOOKUP(C3102,[1]!T_Resins[#Data],2,FALSE)/VLOOKUP(A3102,[1]!T_Printers[#Data],5,FALSE),1),ROUND(VLOOKUP(C3102,[1]!T_Resins[#Data],2,FALSE)/VLOOKUP(A3102,[1]!T_Printers[#Data],5,FALSE),1)&gt;_xlfn.XLOOKUP(B3102,[1]Printers!L:L,[1]Printers!O:O,1,0,),10)),"Используйте слой 100 мкм")</f>
        <v>10.8</v>
      </c>
      <c r="F3102">
        <f>IFERROR(IF(ROUND(_xlfn.XLOOKUP([1]Parameters!B3102,[1]Printers!L:L,[1]Printers!Q:Q,,0)*E3102/10,0)*10&lt;_xlfn.XLOOKUP([1]Parameters!B3102,[1]Printers!L:L,[1]Printers!P:P,,0),ROUND(_xlfn.XLOOKUP([1]Parameters!B3102,[1]Printers!L:L,[1]Printers!Q:Q,,0)*E3102/10,0)*10,_xlfn.XLOOKUP([1]Parameters!B3102,[1]Printers!L:L,[1]Printers!P:P,,0)),"")</f>
        <v>100</v>
      </c>
      <c r="G3102" cm="1">
        <f t="array" ref="G3102">IFERROR(IF(ROW()-1&gt;COUNTA([1]!T_Printers[Printers])*COUNTA([1]!T_Resins[Resins]),"",_xlfn.IFS(ROUND(VLOOKUP(C3102,[1]!T_Resins[#Data],3,FALSE)/VLOOKUP(A3102,[1]!T_Printers[#Data],5,FALSE),1)&lt;=_xlfn.XLOOKUP(B3102,[1]Printers!L:L,[1]Printers!O:O,1,0,),ROUND(VLOOKUP(C3102,[1]!T_Resins[#Data],3,FALSE)/VLOOKUP(A3102,[1]!T_Printers[#Data],5,FALSE),1),ROUND(VLOOKUP(C3102,[1]!T_Resins[#Data],3,FALSE)/VLOOKUP(A3102,[1]!T_Printers[#Data],5,FALSE),1)&gt;_xlfn.XLOOKUP(B3102,[1]Printers!L:L,[1]Printers!O:O,1,0,),10)),"")</f>
        <v>11.3</v>
      </c>
      <c r="H3102">
        <f>IFERROR(IF(ROUND(_xlfn.XLOOKUP([1]Parameters!B3102,[1]Printers!L:L,[1]Printers!Q:Q,,0)*G3102/10,0)*10&lt;_xlfn.XLOOKUP([1]Parameters!B3102,[1]Printers!L:L,[1]Printers!P:P,,0),ROUND(_xlfn.XLOOKUP([1]Parameters!B3102,[1]Printers!L:L,[1]Printers!Q:Q,,0)*G3102/10,0)*10,_xlfn.XLOOKUP([1]Parameters!B3102,[1]Printers!L:L,[1]Printers!P:P,,0)),"")</f>
        <v>100</v>
      </c>
      <c r="I3102" s="3" t="str" cm="1">
        <f t="array" ref="I3102">IFERROR(IF(ROW()-1&gt;COUNTA([1]!T_Printers[Printers])*COUNTA([1]!T_Resins[Resins]),"",_xlfn.IFS(ROUND(VLOOKUP(C3102,[1]!T_Resins[#Data],4,FALSE)/VLOOKUP(A3102,[1]!T_Printers[#Data],5,FALSE),1)&lt;=_xlfn.XLOOKUP(B3102,[1]Printers!L:L,[1]Printers!O:O,1,0,),ROUND(VLOOKUP(C3102,[1]!T_Resins[#Data],4,FALSE)/VLOOKUP(A3102,[1]!T_Printers[#Data],5,FALSE),1),ROUND(VLOOKUP(C3102,[1]!T_Resins[#Data],4,FALSE)/VLOOKUP(A3102,[1]!T_Printers[#Data],5,FALSE),1)&gt;_xlfn.XLOOKUP(B3102,[1]Printers!L:L,[1]Printers!O:O,1,0,),"")),"")</f>
        <v/>
      </c>
      <c r="J3102" t="str">
        <f>IFERROR(IF(ROUND(_xlfn.XLOOKUP([1]Parameters!B3102,[1]Printers!L:L,[1]Printers!Q:Q,,0)*I3102/10,0)*10&lt;_xlfn.XLOOKUP([1]Parameters!B3102,[1]Printers!L:L,[1]Printers!P:P,,0),ROUND(_xlfn.XLOOKUP([1]Parameters!B3102,[1]Printers!L:L,[1]Printers!Q:Q,,0)*I3102/10,0)*10,_xlfn.XLOOKUP([1]Parameters!B3102,[1]Printers!L:L,[1]Printers!P:P,,0)),"")</f>
        <v/>
      </c>
      <c r="K3102">
        <f>IF(SUM(E3102:J3102)&lt;&gt;0,VLOOKUP(A3102,[1]!T_Printers[#Data],10,FALSE)+VLOOKUP(C3102,[1]!T_Resins[#Data],10,FALSE),"")</f>
        <v>5</v>
      </c>
      <c r="L3102">
        <f>IF(SUM(E3102:J3102)&lt;&gt;0,VLOOKUP(A3102,[1]!T_Printers[#Data],11,FALSE),"")</f>
        <v>8</v>
      </c>
      <c r="M3102">
        <f>IF(SUM(E3102:J3102)&lt;&gt;0,VLOOKUP(C3102,[1]!T_Resins[#Data],8,FALSE),"")</f>
        <v>120</v>
      </c>
      <c r="N3102">
        <f>IF(_xlfn.XLOOKUP(B3102,[1]Printers!$L:$L,[1]Printers!$R:$R,0,0)&gt;0,[1]Parameters!M3102,IF(SUM(E3102:J3102)&lt;&gt;0,VLOOKUP(C3102,[1]!T_Resins[#Data],9,FALSE),""))</f>
        <v>180</v>
      </c>
      <c r="O3102" t="str">
        <f t="shared" si="48"/>
        <v>PhrozenSonicMighty4K</v>
      </c>
    </row>
    <row r="3103" spans="1:15" x14ac:dyDescent="0.25">
      <c r="A3103" t="str">
        <f t="array" ref="A3103">IF(ROW()-1&gt;COUNTA([1]!T_Printers[Printers])*COUNTA([1]!T_Resins[Resins]),"",INDEX([1]!T_Printers[Printers],INT((ROW()-2)/COUNTA([1]!T_Resins[Resins])+1)))</f>
        <v xml:space="preserve">Phrozen Sonic Mighty 4K </v>
      </c>
      <c r="B3103" t="str">
        <f>_xlfn.XLOOKUP(A3103,[1]!T_Printers[Printers],[1]!T_Printers[Icon link],,0)</f>
        <v>PhrozenSonicMighty4K</v>
      </c>
      <c r="C3103" t="str">
        <f t="array" ref="C3103">IF(ROW()-1&gt;COUNTA([1]!T_Printers[Printers])*COUNTA([1]!T_Resins[Resins]),"",INDEX([1]!T_Resins[Resins],MOD(ROW()-2,COUNTA([1]!T_Resins[Resins]))+1))</f>
        <v>Dental Sand Pro A1-A2 (Crown LT)</v>
      </c>
      <c r="D3103">
        <f>IF(SUM(E3103:J3103)&lt;&gt;0,IF(ROW()-1&gt;COUNTA([1]!T_Printers[Printers])*COUNTA([1]!T_Resins[Resins]),"",2),"")</f>
        <v>2</v>
      </c>
      <c r="E3103" cm="1">
        <f t="array" ref="E3103">IFERROR(IF(ROW()-1&gt;COUNTA([1]!T_Printers[Printers])*COUNTA([1]!T_Resins[Resins]),"",_xlfn.IFS(ROUND(VLOOKUP(C3103,[1]!T_Resins[#Data],2,FALSE)/VLOOKUP(A3103,[1]!T_Printers[#Data],5,FALSE),1)&lt;=_xlfn.XLOOKUP(B3103,[1]Printers!L:L,[1]Printers!O:O,1,0,),ROUND(VLOOKUP(C3103,[1]!T_Resins[#Data],2,FALSE)/VLOOKUP(A3103,[1]!T_Printers[#Data],5,FALSE),1),ROUND(VLOOKUP(C3103,[1]!T_Resins[#Data],2,FALSE)/VLOOKUP(A3103,[1]!T_Printers[#Data],5,FALSE),1)&gt;_xlfn.XLOOKUP(B3103,[1]Printers!L:L,[1]Printers!O:O,1,0,),10)),"Используйте слой 100 мкм")</f>
        <v>17.8</v>
      </c>
      <c r="F3103">
        <f>IFERROR(IF(ROUND(_xlfn.XLOOKUP([1]Parameters!B3103,[1]Printers!L:L,[1]Printers!Q:Q,,0)*E3103/10,0)*10&lt;_xlfn.XLOOKUP([1]Parameters!B3103,[1]Printers!L:L,[1]Printers!P:P,,0),ROUND(_xlfn.XLOOKUP([1]Parameters!B3103,[1]Printers!L:L,[1]Printers!Q:Q,,0)*E3103/10,0)*10,_xlfn.XLOOKUP([1]Parameters!B3103,[1]Printers!L:L,[1]Printers!P:P,,0)),"")</f>
        <v>100</v>
      </c>
      <c r="G3103" cm="1">
        <f t="array" ref="G3103">IFERROR(IF(ROW()-1&gt;COUNTA([1]!T_Printers[Printers])*COUNTA([1]!T_Resins[Resins]),"",_xlfn.IFS(ROUND(VLOOKUP(C3103,[1]!T_Resins[#Data],3,FALSE)/VLOOKUP(A3103,[1]!T_Printers[#Data],5,FALSE),1)&lt;=_xlfn.XLOOKUP(B3103,[1]Printers!L:L,[1]Printers!O:O,1,0,),ROUND(VLOOKUP(C3103,[1]!T_Resins[#Data],3,FALSE)/VLOOKUP(A3103,[1]!T_Printers[#Data],5,FALSE),1),ROUND(VLOOKUP(C3103,[1]!T_Resins[#Data],3,FALSE)/VLOOKUP(A3103,[1]!T_Printers[#Data],5,FALSE),1)&gt;_xlfn.XLOOKUP(B3103,[1]Printers!L:L,[1]Printers!O:O,1,0,),10)),"")</f>
        <v>25.6</v>
      </c>
      <c r="H3103">
        <f>IFERROR(IF(ROUND(_xlfn.XLOOKUP([1]Parameters!B3103,[1]Printers!L:L,[1]Printers!Q:Q,,0)*G3103/10,0)*10&lt;_xlfn.XLOOKUP([1]Parameters!B3103,[1]Printers!L:L,[1]Printers!P:P,,0),ROUND(_xlfn.XLOOKUP([1]Parameters!B3103,[1]Printers!L:L,[1]Printers!Q:Q,,0)*G3103/10,0)*10,_xlfn.XLOOKUP([1]Parameters!B3103,[1]Printers!L:L,[1]Printers!P:P,,0)),"")</f>
        <v>100</v>
      </c>
      <c r="I3103" s="3" t="str" cm="1">
        <f t="array" ref="I3103">IFERROR(IF(ROW()-1&gt;COUNTA([1]!T_Printers[Printers])*COUNTA([1]!T_Resins[Resins]),"",_xlfn.IFS(ROUND(VLOOKUP(C3103,[1]!T_Resins[#Data],4,FALSE)/VLOOKUP(A3103,[1]!T_Printers[#Data],5,FALSE),1)&lt;=_xlfn.XLOOKUP(B3103,[1]Printers!L:L,[1]Printers!O:O,1,0,),ROUND(VLOOKUP(C3103,[1]!T_Resins[#Data],4,FALSE)/VLOOKUP(A3103,[1]!T_Printers[#Data],5,FALSE),1),ROUND(VLOOKUP(C3103,[1]!T_Resins[#Data],4,FALSE)/VLOOKUP(A3103,[1]!T_Printers[#Data],5,FALSE),1)&gt;_xlfn.XLOOKUP(B3103,[1]Printers!L:L,[1]Printers!O:O,1,0,),"")),"")</f>
        <v/>
      </c>
      <c r="J3103" t="str">
        <f>IFERROR(IF(ROUND(_xlfn.XLOOKUP([1]Parameters!B3103,[1]Printers!L:L,[1]Printers!Q:Q,,0)*I3103/10,0)*10&lt;_xlfn.XLOOKUP([1]Parameters!B3103,[1]Printers!L:L,[1]Printers!P:P,,0),ROUND(_xlfn.XLOOKUP([1]Parameters!B3103,[1]Printers!L:L,[1]Printers!Q:Q,,0)*I3103/10,0)*10,_xlfn.XLOOKUP([1]Parameters!B3103,[1]Printers!L:L,[1]Printers!P:P,,0)),"")</f>
        <v/>
      </c>
      <c r="K3103">
        <f>IF(SUM(E3103:J3103)&lt;&gt;0,VLOOKUP(A3103,[1]!T_Printers[#Data],10,FALSE)+VLOOKUP(C3103,[1]!T_Resins[#Data],10,FALSE),"")</f>
        <v>5</v>
      </c>
      <c r="L3103">
        <f>IF(SUM(E3103:J3103)&lt;&gt;0,VLOOKUP(A3103,[1]!T_Printers[#Data],11,FALSE),"")</f>
        <v>8</v>
      </c>
      <c r="M3103">
        <f>IF(SUM(E3103:J3103)&lt;&gt;0,VLOOKUP(C3103,[1]!T_Resins[#Data],8,FALSE),"")</f>
        <v>120</v>
      </c>
      <c r="N3103">
        <f>IF(_xlfn.XLOOKUP(B3103,[1]Printers!$L:$L,[1]Printers!$R:$R,0,0)&gt;0,[1]Parameters!M3103,IF(SUM(E3103:J3103)&lt;&gt;0,VLOOKUP(C3103,[1]!T_Resins[#Data],9,FALSE),""))</f>
        <v>180</v>
      </c>
      <c r="O3103" t="str">
        <f t="shared" si="48"/>
        <v>PhrozenSonicMighty4K</v>
      </c>
    </row>
    <row r="3104" spans="1:15" x14ac:dyDescent="0.25">
      <c r="A3104" t="str">
        <f t="array" ref="A3104">IF(ROW()-1&gt;COUNTA([1]!T_Printers[Printers])*COUNTA([1]!T_Resins[Resins]),"",INDEX([1]!T_Printers[Printers],INT((ROW()-2)/COUNTA([1]!T_Resins[Resins])+1)))</f>
        <v xml:space="preserve">Phrozen Sonic Mighty 4K </v>
      </c>
      <c r="B3104" t="str">
        <f>_xlfn.XLOOKUP(A3104,[1]!T_Printers[Printers],[1]!T_Printers[Icon link],,0)</f>
        <v>PhrozenSonicMighty4K</v>
      </c>
      <c r="C3104" t="str">
        <f t="array" ref="C3104">IF(ROW()-1&gt;COUNTA([1]!T_Printers[Printers])*COUNTA([1]!T_Resins[Resins]),"",INDEX([1]!T_Resins[Resins],MOD(ROW()-2,COUNTA([1]!T_Resins[Resins]))+1))</f>
        <v>Dental Sand Pro A3 (Crown LT)</v>
      </c>
      <c r="D3104">
        <f>IF(SUM(E3104:J3104)&lt;&gt;0,IF(ROW()-1&gt;COUNTA([1]!T_Printers[Printers])*COUNTA([1]!T_Resins[Resins]),"",2),"")</f>
        <v>2</v>
      </c>
      <c r="E3104" cm="1">
        <f t="array" ref="E3104">IFERROR(IF(ROW()-1&gt;COUNTA([1]!T_Printers[Printers])*COUNTA([1]!T_Resins[Resins]),"",_xlfn.IFS(ROUND(VLOOKUP(C3104,[1]!T_Resins[#Data],2,FALSE)/VLOOKUP(A3104,[1]!T_Printers[#Data],5,FALSE),1)&lt;=_xlfn.XLOOKUP(B3104,[1]Printers!L:L,[1]Printers!O:O,1,0,),ROUND(VLOOKUP(C3104,[1]!T_Resins[#Data],2,FALSE)/VLOOKUP(A3104,[1]!T_Printers[#Data],5,FALSE),1),ROUND(VLOOKUP(C3104,[1]!T_Resins[#Data],2,FALSE)/VLOOKUP(A3104,[1]!T_Printers[#Data],5,FALSE),1)&gt;_xlfn.XLOOKUP(B3104,[1]Printers!L:L,[1]Printers!O:O,1,0,),10)),"Используйте слой 100 мкм")</f>
        <v>17.8</v>
      </c>
      <c r="F3104">
        <f>IFERROR(IF(ROUND(_xlfn.XLOOKUP([1]Parameters!B3104,[1]Printers!L:L,[1]Printers!Q:Q,,0)*E3104/10,0)*10&lt;_xlfn.XLOOKUP([1]Parameters!B3104,[1]Printers!L:L,[1]Printers!P:P,,0),ROUND(_xlfn.XLOOKUP([1]Parameters!B3104,[1]Printers!L:L,[1]Printers!Q:Q,,0)*E3104/10,0)*10,_xlfn.XLOOKUP([1]Parameters!B3104,[1]Printers!L:L,[1]Printers!P:P,,0)),"")</f>
        <v>100</v>
      </c>
      <c r="G3104" cm="1">
        <f t="array" ref="G3104">IFERROR(IF(ROW()-1&gt;COUNTA([1]!T_Printers[Printers])*COUNTA([1]!T_Resins[Resins]),"",_xlfn.IFS(ROUND(VLOOKUP(C3104,[1]!T_Resins[#Data],3,FALSE)/VLOOKUP(A3104,[1]!T_Printers[#Data],5,FALSE),1)&lt;=_xlfn.XLOOKUP(B3104,[1]Printers!L:L,[1]Printers!O:O,1,0,),ROUND(VLOOKUP(C3104,[1]!T_Resins[#Data],3,FALSE)/VLOOKUP(A3104,[1]!T_Printers[#Data],5,FALSE),1),ROUND(VLOOKUP(C3104,[1]!T_Resins[#Data],3,FALSE)/VLOOKUP(A3104,[1]!T_Printers[#Data],5,FALSE),1)&gt;_xlfn.XLOOKUP(B3104,[1]Printers!L:L,[1]Printers!O:O,1,0,),10)),"")</f>
        <v>25.6</v>
      </c>
      <c r="H3104">
        <f>IFERROR(IF(ROUND(_xlfn.XLOOKUP([1]Parameters!B3104,[1]Printers!L:L,[1]Printers!Q:Q,,0)*G3104/10,0)*10&lt;_xlfn.XLOOKUP([1]Parameters!B3104,[1]Printers!L:L,[1]Printers!P:P,,0),ROUND(_xlfn.XLOOKUP([1]Parameters!B3104,[1]Printers!L:L,[1]Printers!Q:Q,,0)*G3104/10,0)*10,_xlfn.XLOOKUP([1]Parameters!B3104,[1]Printers!L:L,[1]Printers!P:P,,0)),"")</f>
        <v>100</v>
      </c>
      <c r="I3104" s="3" t="str" cm="1">
        <f t="array" ref="I3104">IFERROR(IF(ROW()-1&gt;COUNTA([1]!T_Printers[Printers])*COUNTA([1]!T_Resins[Resins]),"",_xlfn.IFS(ROUND(VLOOKUP(C3104,[1]!T_Resins[#Data],4,FALSE)/VLOOKUP(A3104,[1]!T_Printers[#Data],5,FALSE),1)&lt;=_xlfn.XLOOKUP(B3104,[1]Printers!L:L,[1]Printers!O:O,1,0,),ROUND(VLOOKUP(C3104,[1]!T_Resins[#Data],4,FALSE)/VLOOKUP(A3104,[1]!T_Printers[#Data],5,FALSE),1),ROUND(VLOOKUP(C3104,[1]!T_Resins[#Data],4,FALSE)/VLOOKUP(A3104,[1]!T_Printers[#Data],5,FALSE),1)&gt;_xlfn.XLOOKUP(B3104,[1]Printers!L:L,[1]Printers!O:O,1,0,),"")),"")</f>
        <v/>
      </c>
      <c r="J3104" t="str">
        <f>IFERROR(IF(ROUND(_xlfn.XLOOKUP([1]Parameters!B3104,[1]Printers!L:L,[1]Printers!Q:Q,,0)*I3104/10,0)*10&lt;_xlfn.XLOOKUP([1]Parameters!B3104,[1]Printers!L:L,[1]Printers!P:P,,0),ROUND(_xlfn.XLOOKUP([1]Parameters!B3104,[1]Printers!L:L,[1]Printers!Q:Q,,0)*I3104/10,0)*10,_xlfn.XLOOKUP([1]Parameters!B3104,[1]Printers!L:L,[1]Printers!P:P,,0)),"")</f>
        <v/>
      </c>
      <c r="K3104">
        <f>IF(SUM(E3104:J3104)&lt;&gt;0,VLOOKUP(A3104,[1]!T_Printers[#Data],10,FALSE)+VLOOKUP(C3104,[1]!T_Resins[#Data],10,FALSE),"")</f>
        <v>5</v>
      </c>
      <c r="L3104">
        <f>IF(SUM(E3104:J3104)&lt;&gt;0,VLOOKUP(A3104,[1]!T_Printers[#Data],11,FALSE),"")</f>
        <v>8</v>
      </c>
      <c r="M3104">
        <f>IF(SUM(E3104:J3104)&lt;&gt;0,VLOOKUP(C3104,[1]!T_Resins[#Data],8,FALSE),"")</f>
        <v>120</v>
      </c>
      <c r="N3104">
        <f>IF(_xlfn.XLOOKUP(B3104,[1]Printers!$L:$L,[1]Printers!$R:$R,0,0)&gt;0,[1]Parameters!M3104,IF(SUM(E3104:J3104)&lt;&gt;0,VLOOKUP(C3104,[1]!T_Resins[#Data],9,FALSE),""))</f>
        <v>180</v>
      </c>
      <c r="O3104" t="str">
        <f t="shared" si="48"/>
        <v>PhrozenSonicMighty4K</v>
      </c>
    </row>
    <row r="3105" spans="1:15" x14ac:dyDescent="0.25">
      <c r="A3105" t="str">
        <f t="array" ref="A3105">IF(ROW()-1&gt;COUNTA([1]!T_Printers[Printers])*COUNTA([1]!T_Resins[Resins]),"",INDEX([1]!T_Printers[Printers],INT((ROW()-2)/COUNTA([1]!T_Resins[Resins])+1)))</f>
        <v xml:space="preserve">Phrozen Sonic Mighty 4K </v>
      </c>
      <c r="B3105" t="str">
        <f>_xlfn.XLOOKUP(A3105,[1]!T_Printers[Printers],[1]!T_Printers[Icon link],,0)</f>
        <v>PhrozenSonicMighty4K</v>
      </c>
      <c r="C3105" t="str">
        <f t="array" ref="C3105">IF(ROW()-1&gt;COUNTA([1]!T_Printers[Printers])*COUNTA([1]!T_Resins[Resins]),"",INDEX([1]!T_Resins[Resins],MOD(ROW()-2,COUNTA([1]!T_Resins[Resins]))+1))</f>
        <v>Dental Splint Soft</v>
      </c>
      <c r="D3105">
        <f>IF(SUM(E3105:J3105)&lt;&gt;0,IF(ROW()-1&gt;COUNTA([1]!T_Printers[Printers])*COUNTA([1]!T_Resins[Resins]),"",2),"")</f>
        <v>2</v>
      </c>
      <c r="E3105" cm="1">
        <f t="array" ref="E3105">IFERROR(IF(ROW()-1&gt;COUNTA([1]!T_Printers[Printers])*COUNTA([1]!T_Resins[Resins]),"",_xlfn.IFS(ROUND(VLOOKUP(C3105,[1]!T_Resins[#Data],2,FALSE)/VLOOKUP(A3105,[1]!T_Printers[#Data],5,FALSE),1)&lt;=_xlfn.XLOOKUP(B3105,[1]Printers!L:L,[1]Printers!O:O,1,0,),ROUND(VLOOKUP(C3105,[1]!T_Resins[#Data],2,FALSE)/VLOOKUP(A3105,[1]!T_Printers[#Data],5,FALSE),1),ROUND(VLOOKUP(C3105,[1]!T_Resins[#Data],2,FALSE)/VLOOKUP(A3105,[1]!T_Printers[#Data],5,FALSE),1)&gt;_xlfn.XLOOKUP(B3105,[1]Printers!L:L,[1]Printers!O:O,1,0,),10)),"Используйте слой 100 мкм")</f>
        <v>11.9</v>
      </c>
      <c r="F3105">
        <f>IFERROR(IF(ROUND(_xlfn.XLOOKUP([1]Parameters!B3105,[1]Printers!L:L,[1]Printers!Q:Q,,0)*E3105/10,0)*10&lt;_xlfn.XLOOKUP([1]Parameters!B3105,[1]Printers!L:L,[1]Printers!P:P,,0),ROUND(_xlfn.XLOOKUP([1]Parameters!B3105,[1]Printers!L:L,[1]Printers!Q:Q,,0)*E3105/10,0)*10,_xlfn.XLOOKUP([1]Parameters!B3105,[1]Printers!L:L,[1]Printers!P:P,,0)),"")</f>
        <v>100</v>
      </c>
      <c r="G3105" cm="1">
        <f t="array" ref="G3105">IFERROR(IF(ROW()-1&gt;COUNTA([1]!T_Printers[Printers])*COUNTA([1]!T_Resins[Resins]),"",_xlfn.IFS(ROUND(VLOOKUP(C3105,[1]!T_Resins[#Data],3,FALSE)/VLOOKUP(A3105,[1]!T_Printers[#Data],5,FALSE),1)&lt;=_xlfn.XLOOKUP(B3105,[1]Printers!L:L,[1]Printers!O:O,1,0,),ROUND(VLOOKUP(C3105,[1]!T_Resins[#Data],3,FALSE)/VLOOKUP(A3105,[1]!T_Printers[#Data],5,FALSE),1),ROUND(VLOOKUP(C3105,[1]!T_Resins[#Data],3,FALSE)/VLOOKUP(A3105,[1]!T_Printers[#Data],5,FALSE),1)&gt;_xlfn.XLOOKUP(B3105,[1]Printers!L:L,[1]Printers!O:O,1,0,),10)),"")</f>
        <v>15.5</v>
      </c>
      <c r="H3105">
        <f>IFERROR(IF(ROUND(_xlfn.XLOOKUP([1]Parameters!B3105,[1]Printers!L:L,[1]Printers!Q:Q,,0)*G3105/10,0)*10&lt;_xlfn.XLOOKUP([1]Parameters!B3105,[1]Printers!L:L,[1]Printers!P:P,,0),ROUND(_xlfn.XLOOKUP([1]Parameters!B3105,[1]Printers!L:L,[1]Printers!Q:Q,,0)*G3105/10,0)*10,_xlfn.XLOOKUP([1]Parameters!B3105,[1]Printers!L:L,[1]Printers!P:P,,0)),"")</f>
        <v>100</v>
      </c>
      <c r="I3105" s="3" t="str" cm="1">
        <f t="array" ref="I3105">IFERROR(IF(ROW()-1&gt;COUNTA([1]!T_Printers[Printers])*COUNTA([1]!T_Resins[Resins]),"",_xlfn.IFS(ROUND(VLOOKUP(C3105,[1]!T_Resins[#Data],4,FALSE)/VLOOKUP(A3105,[1]!T_Printers[#Data],5,FALSE),1)&lt;=_xlfn.XLOOKUP(B3105,[1]Printers!L:L,[1]Printers!O:O,1,0,),ROUND(VLOOKUP(C3105,[1]!T_Resins[#Data],4,FALSE)/VLOOKUP(A3105,[1]!T_Printers[#Data],5,FALSE),1),ROUND(VLOOKUP(C3105,[1]!T_Resins[#Data],4,FALSE)/VLOOKUP(A3105,[1]!T_Printers[#Data],5,FALSE),1)&gt;_xlfn.XLOOKUP(B3105,[1]Printers!L:L,[1]Printers!O:O,1,0,),"")),"")</f>
        <v/>
      </c>
      <c r="J3105" t="str">
        <f>IFERROR(IF(ROUND(_xlfn.XLOOKUP([1]Parameters!B3105,[1]Printers!L:L,[1]Printers!Q:Q,,0)*I3105/10,0)*10&lt;_xlfn.XLOOKUP([1]Parameters!B3105,[1]Printers!L:L,[1]Printers!P:P,,0),ROUND(_xlfn.XLOOKUP([1]Parameters!B3105,[1]Printers!L:L,[1]Printers!Q:Q,,0)*I3105/10,0)*10,_xlfn.XLOOKUP([1]Parameters!B3105,[1]Printers!L:L,[1]Printers!P:P,,0)),"")</f>
        <v/>
      </c>
      <c r="K3105">
        <f>IF(SUM(E3105:J3105)&lt;&gt;0,VLOOKUP(A3105,[1]!T_Printers[#Data],10,FALSE)+VLOOKUP(C3105,[1]!T_Resins[#Data],10,FALSE),"")</f>
        <v>4</v>
      </c>
      <c r="L3105">
        <f>IF(SUM(E3105:J3105)&lt;&gt;0,VLOOKUP(A3105,[1]!T_Printers[#Data],11,FALSE),"")</f>
        <v>8</v>
      </c>
      <c r="M3105">
        <f>IF(SUM(E3105:J3105)&lt;&gt;0,VLOOKUP(C3105,[1]!T_Resins[#Data],8,FALSE),"")</f>
        <v>60</v>
      </c>
      <c r="N3105">
        <f>IF(_xlfn.XLOOKUP(B3105,[1]Printers!$L:$L,[1]Printers!$R:$R,0,0)&gt;0,[1]Parameters!M3105,IF(SUM(E3105:J3105)&lt;&gt;0,VLOOKUP(C3105,[1]!T_Resins[#Data],9,FALSE),""))</f>
        <v>60</v>
      </c>
      <c r="O3105" t="str">
        <f t="shared" si="48"/>
        <v>PhrozenSonicMighty4K</v>
      </c>
    </row>
    <row r="3106" spans="1:15" x14ac:dyDescent="0.25">
      <c r="A3106" t="str">
        <f t="array" ref="A3106">IF(ROW()-1&gt;COUNTA([1]!T_Printers[Printers])*COUNTA([1]!T_Resins[Resins]),"",INDEX([1]!T_Printers[Printers],INT((ROW()-2)/COUNTA([1]!T_Resins[Resins])+1)))</f>
        <v xml:space="preserve">Phrozen Sonic Mighty 4K </v>
      </c>
      <c r="B3106" t="str">
        <f>_xlfn.XLOOKUP(A3106,[1]!T_Printers[Printers],[1]!T_Printers[Icon link],,0)</f>
        <v>PhrozenSonicMighty4K</v>
      </c>
      <c r="C3106" t="str">
        <f t="array" ref="C3106">IF(ROW()-1&gt;COUNTA([1]!T_Printers[Printers])*COUNTA([1]!T_Resins[Resins]),"",INDEX([1]!T_Resins[Resins],MOD(ROW()-2,COUNTA([1]!T_Resins[Resins]))+1))</f>
        <v>Dental Tray</v>
      </c>
      <c r="D3106">
        <f>IF(SUM(E3106:J3106)&lt;&gt;0,IF(ROW()-1&gt;COUNTA([1]!T_Printers[Printers])*COUNTA([1]!T_Resins[Resins]),"",2),"")</f>
        <v>2</v>
      </c>
      <c r="E3106" t="str" cm="1">
        <f t="array" ref="E3106">IFERROR(IF(ROW()-1&gt;COUNTA([1]!T_Printers[Printers])*COUNTA([1]!T_Resins[Resins]),"",_xlfn.IFS(ROUND(VLOOKUP(C3106,[1]!T_Resins[#Data],2,FALSE)/VLOOKUP(A3106,[1]!T_Printers[#Data],5,FALSE),1)&lt;=_xlfn.XLOOKUP(B3106,[1]Printers!L:L,[1]Printers!O:O,1,0,),ROUND(VLOOKUP(C3106,[1]!T_Resins[#Data],2,FALSE)/VLOOKUP(A3106,[1]!T_Printers[#Data],5,FALSE),1),ROUND(VLOOKUP(C3106,[1]!T_Resins[#Data],2,FALSE)/VLOOKUP(A3106,[1]!T_Printers[#Data],5,FALSE),1)&gt;_xlfn.XLOOKUP(B3106,[1]Printers!L:L,[1]Printers!O:O,1,0,),10)),"Используйте слой 100 мкм")</f>
        <v>Используйте слой 100 мкм</v>
      </c>
      <c r="F3106" t="str">
        <f>IFERROR(IF(ROUND(_xlfn.XLOOKUP([1]Parameters!B3106,[1]Printers!L:L,[1]Printers!Q:Q,,0)*E3106/10,0)*10&lt;_xlfn.XLOOKUP([1]Parameters!B3106,[1]Printers!L:L,[1]Printers!P:P,,0),ROUND(_xlfn.XLOOKUP([1]Parameters!B3106,[1]Printers!L:L,[1]Printers!Q:Q,,0)*E3106/10,0)*10,_xlfn.XLOOKUP([1]Parameters!B3106,[1]Printers!L:L,[1]Printers!P:P,,0)),"")</f>
        <v/>
      </c>
      <c r="G3106" cm="1">
        <f t="array" ref="G3106">IFERROR(IF(ROW()-1&gt;COUNTA([1]!T_Printers[Printers])*COUNTA([1]!T_Resins[Resins]),"",_xlfn.IFS(ROUND(VLOOKUP(C3106,[1]!T_Resins[#Data],3,FALSE)/VLOOKUP(A3106,[1]!T_Printers[#Data],5,FALSE),1)&lt;=_xlfn.XLOOKUP(B3106,[1]Printers!L:L,[1]Printers!O:O,1,0,),ROUND(VLOOKUP(C3106,[1]!T_Resins[#Data],3,FALSE)/VLOOKUP(A3106,[1]!T_Printers[#Data],5,FALSE),1),ROUND(VLOOKUP(C3106,[1]!T_Resins[#Data],3,FALSE)/VLOOKUP(A3106,[1]!T_Printers[#Data],5,FALSE),1)&gt;_xlfn.XLOOKUP(B3106,[1]Printers!L:L,[1]Printers!O:O,1,0,),10)),"")</f>
        <v>9.5</v>
      </c>
      <c r="H3106">
        <f>IFERROR(IF(ROUND(_xlfn.XLOOKUP([1]Parameters!B3106,[1]Printers!L:L,[1]Printers!Q:Q,,0)*G3106/10,0)*10&lt;_xlfn.XLOOKUP([1]Parameters!B3106,[1]Printers!L:L,[1]Printers!P:P,,0),ROUND(_xlfn.XLOOKUP([1]Parameters!B3106,[1]Printers!L:L,[1]Printers!Q:Q,,0)*G3106/10,0)*10,_xlfn.XLOOKUP([1]Parameters!B3106,[1]Printers!L:L,[1]Printers!P:P,,0)),"")</f>
        <v>90</v>
      </c>
      <c r="I3106" s="3" cm="1">
        <f t="array" ref="I3106">IFERROR(IF(ROW()-1&gt;COUNTA([1]!T_Printers[Printers])*COUNTA([1]!T_Resins[Resins]),"",_xlfn.IFS(ROUND(VLOOKUP(C3106,[1]!T_Resins[#Data],4,FALSE)/VLOOKUP(A3106,[1]!T_Printers[#Data],5,FALSE),1)&lt;=_xlfn.XLOOKUP(B3106,[1]Printers!L:L,[1]Printers!O:O,1,0,),ROUND(VLOOKUP(C3106,[1]!T_Resins[#Data],4,FALSE)/VLOOKUP(A3106,[1]!T_Printers[#Data],5,FALSE),1),ROUND(VLOOKUP(C3106,[1]!T_Resins[#Data],4,FALSE)/VLOOKUP(A3106,[1]!T_Printers[#Data],5,FALSE),1)&gt;_xlfn.XLOOKUP(B3106,[1]Printers!L:L,[1]Printers!O:O,1,0,),"")),"")</f>
        <v>11.9</v>
      </c>
      <c r="J3106">
        <f>IFERROR(IF(ROUND(_xlfn.XLOOKUP([1]Parameters!B3106,[1]Printers!L:L,[1]Printers!Q:Q,,0)*I3106/10,0)*10&lt;_xlfn.XLOOKUP([1]Parameters!B3106,[1]Printers!L:L,[1]Printers!P:P,,0),ROUND(_xlfn.XLOOKUP([1]Parameters!B3106,[1]Printers!L:L,[1]Printers!Q:Q,,0)*I3106/10,0)*10,_xlfn.XLOOKUP([1]Parameters!B3106,[1]Printers!L:L,[1]Printers!P:P,,0)),"")</f>
        <v>100</v>
      </c>
      <c r="K3106">
        <f>IF(SUM(E3106:J3106)&lt;&gt;0,VLOOKUP(A3106,[1]!T_Printers[#Data],10,FALSE)+VLOOKUP(C3106,[1]!T_Resins[#Data],10,FALSE),"")</f>
        <v>4</v>
      </c>
      <c r="L3106">
        <f>IF(SUM(E3106:J3106)&lt;&gt;0,VLOOKUP(A3106,[1]!T_Printers[#Data],11,FALSE),"")</f>
        <v>8</v>
      </c>
      <c r="M3106">
        <f>IF(SUM(E3106:J3106)&lt;&gt;0,VLOOKUP(C3106,[1]!T_Resins[#Data],8,FALSE),"")</f>
        <v>120</v>
      </c>
      <c r="N3106">
        <f>IF(_xlfn.XLOOKUP(B3106,[1]Printers!$L:$L,[1]Printers!$R:$R,0,0)&gt;0,[1]Parameters!M3106,IF(SUM(E3106:J3106)&lt;&gt;0,VLOOKUP(C3106,[1]!T_Resins[#Data],9,FALSE),""))</f>
        <v>180</v>
      </c>
      <c r="O3106" t="str">
        <f t="shared" si="48"/>
        <v>PhrozenSonicMighty4K</v>
      </c>
    </row>
    <row r="3107" spans="1:15" x14ac:dyDescent="0.25">
      <c r="A3107" t="str">
        <f t="array" ref="A3107">IF(ROW()-1&gt;COUNTA([1]!T_Printers[Printers])*COUNTA([1]!T_Resins[Resins]),"",INDEX([1]!T_Printers[Printers],INT((ROW()-2)/COUNTA([1]!T_Resins[Resins])+1)))</f>
        <v xml:space="preserve">Phrozen Sonic Mighty 4K </v>
      </c>
      <c r="B3107" t="str">
        <f>_xlfn.XLOOKUP(A3107,[1]!T_Printers[Printers],[1]!T_Printers[Icon link],,0)</f>
        <v>PhrozenSonicMighty4K</v>
      </c>
      <c r="C3107" t="str">
        <f t="array" ref="C3107">IF(ROW()-1&gt;COUNTA([1]!T_Printers[Printers])*COUNTA([1]!T_Resins[Resins]),"",INDEX([1]!T_Resins[Resins],MOD(ROW()-2,COUNTA([1]!T_Resins[Resins]))+1))</f>
        <v>Dental Yellow Clear</v>
      </c>
      <c r="D3107">
        <f>IF(SUM(E3107:J3107)&lt;&gt;0,IF(ROW()-1&gt;COUNTA([1]!T_Printers[Printers])*COUNTA([1]!T_Resins[Resins]),"",2),"")</f>
        <v>2</v>
      </c>
      <c r="E3107" cm="1">
        <f t="array" ref="E3107">IFERROR(IF(ROW()-1&gt;COUNTA([1]!T_Printers[Printers])*COUNTA([1]!T_Resins[Resins]),"",_xlfn.IFS(ROUND(VLOOKUP(C3107,[1]!T_Resins[#Data],2,FALSE)/VLOOKUP(A3107,[1]!T_Printers[#Data],5,FALSE),1)&lt;=_xlfn.XLOOKUP(B3107,[1]Printers!L:L,[1]Printers!O:O,1,0,),ROUND(VLOOKUP(C3107,[1]!T_Resins[#Data],2,FALSE)/VLOOKUP(A3107,[1]!T_Printers[#Data],5,FALSE),1),ROUND(VLOOKUP(C3107,[1]!T_Resins[#Data],2,FALSE)/VLOOKUP(A3107,[1]!T_Printers[#Data],5,FALSE),1)&gt;_xlfn.XLOOKUP(B3107,[1]Printers!L:L,[1]Printers!O:O,1,0,),10)),"Используйте слой 100 мкм")</f>
        <v>4.2</v>
      </c>
      <c r="F3107">
        <f>IFERROR(IF(ROUND(_xlfn.XLOOKUP([1]Parameters!B3107,[1]Printers!L:L,[1]Printers!Q:Q,,0)*E3107/10,0)*10&lt;_xlfn.XLOOKUP([1]Parameters!B3107,[1]Printers!L:L,[1]Printers!P:P,,0),ROUND(_xlfn.XLOOKUP([1]Parameters!B3107,[1]Printers!L:L,[1]Printers!Q:Q,,0)*E3107/10,0)*10,_xlfn.XLOOKUP([1]Parameters!B3107,[1]Printers!L:L,[1]Printers!P:P,,0)),"")</f>
        <v>40</v>
      </c>
      <c r="G3107" cm="1">
        <f t="array" ref="G3107">IFERROR(IF(ROW()-1&gt;COUNTA([1]!T_Printers[Printers])*COUNTA([1]!T_Resins[Resins]),"",_xlfn.IFS(ROUND(VLOOKUP(C3107,[1]!T_Resins[#Data],3,FALSE)/VLOOKUP(A3107,[1]!T_Printers[#Data],5,FALSE),1)&lt;=_xlfn.XLOOKUP(B3107,[1]Printers!L:L,[1]Printers!O:O,1,0,),ROUND(VLOOKUP(C3107,[1]!T_Resins[#Data],3,FALSE)/VLOOKUP(A3107,[1]!T_Printers[#Data],5,FALSE),1),ROUND(VLOOKUP(C3107,[1]!T_Resins[#Data],3,FALSE)/VLOOKUP(A3107,[1]!T_Printers[#Data],5,FALSE),1)&gt;_xlfn.XLOOKUP(B3107,[1]Printers!L:L,[1]Printers!O:O,1,0,),10)),"")</f>
        <v>5.4</v>
      </c>
      <c r="H3107">
        <f>IFERROR(IF(ROUND(_xlfn.XLOOKUP([1]Parameters!B3107,[1]Printers!L:L,[1]Printers!Q:Q,,0)*G3107/10,0)*10&lt;_xlfn.XLOOKUP([1]Parameters!B3107,[1]Printers!L:L,[1]Printers!P:P,,0),ROUND(_xlfn.XLOOKUP([1]Parameters!B3107,[1]Printers!L:L,[1]Printers!Q:Q,,0)*G3107/10,0)*10,_xlfn.XLOOKUP([1]Parameters!B3107,[1]Printers!L:L,[1]Printers!P:P,,0)),"")</f>
        <v>50</v>
      </c>
      <c r="I3107" s="3" t="str" cm="1">
        <f t="array" ref="I3107">IFERROR(IF(ROW()-1&gt;COUNTA([1]!T_Printers[Printers])*COUNTA([1]!T_Resins[Resins]),"",_xlfn.IFS(ROUND(VLOOKUP(C3107,[1]!T_Resins[#Data],4,FALSE)/VLOOKUP(A3107,[1]!T_Printers[#Data],5,FALSE),1)&lt;=_xlfn.XLOOKUP(B3107,[1]Printers!L:L,[1]Printers!O:O,1,0,),ROUND(VLOOKUP(C3107,[1]!T_Resins[#Data],4,FALSE)/VLOOKUP(A3107,[1]!T_Printers[#Data],5,FALSE),1),ROUND(VLOOKUP(C3107,[1]!T_Resins[#Data],4,FALSE)/VLOOKUP(A3107,[1]!T_Printers[#Data],5,FALSE),1)&gt;_xlfn.XLOOKUP(B3107,[1]Printers!L:L,[1]Printers!O:O,1,0,),"")),"")</f>
        <v/>
      </c>
      <c r="J3107" t="str">
        <f>IFERROR(IF(ROUND(_xlfn.XLOOKUP([1]Parameters!B3107,[1]Printers!L:L,[1]Printers!Q:Q,,0)*I3107/10,0)*10&lt;_xlfn.XLOOKUP([1]Parameters!B3107,[1]Printers!L:L,[1]Printers!P:P,,0),ROUND(_xlfn.XLOOKUP([1]Parameters!B3107,[1]Printers!L:L,[1]Printers!Q:Q,,0)*I3107/10,0)*10,_xlfn.XLOOKUP([1]Parameters!B3107,[1]Printers!L:L,[1]Printers!P:P,,0)),"")</f>
        <v/>
      </c>
      <c r="K3107">
        <f>IF(SUM(E3107:J3107)&lt;&gt;0,VLOOKUP(A3107,[1]!T_Printers[#Data],10,FALSE)+VLOOKUP(C3107,[1]!T_Resins[#Data],10,FALSE),"")</f>
        <v>4</v>
      </c>
      <c r="L3107">
        <f>IF(SUM(E3107:J3107)&lt;&gt;0,VLOOKUP(A3107,[1]!T_Printers[#Data],11,FALSE),"")</f>
        <v>8</v>
      </c>
      <c r="M3107">
        <f>IF(SUM(E3107:J3107)&lt;&gt;0,VLOOKUP(C3107,[1]!T_Resins[#Data],8,FALSE),"")</f>
        <v>120</v>
      </c>
      <c r="N3107">
        <f>IF(_xlfn.XLOOKUP(B3107,[1]Printers!$L:$L,[1]Printers!$R:$R,0,0)&gt;0,[1]Parameters!M3107,IF(SUM(E3107:J3107)&lt;&gt;0,VLOOKUP(C3107,[1]!T_Resins[#Data],9,FALSE),""))</f>
        <v>180</v>
      </c>
      <c r="O3107" t="str">
        <f t="shared" si="48"/>
        <v>PhrozenSonicMighty4K</v>
      </c>
    </row>
    <row r="3108" spans="1:15" x14ac:dyDescent="0.25">
      <c r="A3108" t="str">
        <f t="array" ref="A3108">IF(ROW()-1&gt;COUNTA([1]!T_Printers[Printers])*COUNTA([1]!T_Resins[Resins]),"",INDEX([1]!T_Printers[Printers],INT((ROW()-2)/COUNTA([1]!T_Resins[Resins])+1)))</f>
        <v xml:space="preserve">Phrozen Sonic Mighty 4K </v>
      </c>
      <c r="B3108" t="str">
        <f>_xlfn.XLOOKUP(A3108,[1]!T_Printers[Printers],[1]!T_Printers[Icon link],,0)</f>
        <v>PhrozenSonicMighty4K</v>
      </c>
      <c r="C3108" t="str">
        <f t="array" ref="C3108">IF(ROW()-1&gt;COUNTA([1]!T_Printers[Printers])*COUNTA([1]!T_Resins[Resins]),"",INDEX([1]!T_Resins[Resins],MOD(ROW()-2,COUNTA([1]!T_Resins[Resins]))+1))</f>
        <v>Dental Yellow Clear PRO</v>
      </c>
      <c r="D3108">
        <f>IF(SUM(E3108:J3108)&lt;&gt;0,IF(ROW()-1&gt;COUNTA([1]!T_Printers[Printers])*COUNTA([1]!T_Resins[Resins]),"",2),"")</f>
        <v>2</v>
      </c>
      <c r="E3108" cm="1">
        <f t="array" ref="E3108">IFERROR(IF(ROW()-1&gt;COUNTA([1]!T_Printers[Printers])*COUNTA([1]!T_Resins[Resins]),"",_xlfn.IFS(ROUND(VLOOKUP(C3108,[1]!T_Resins[#Data],2,FALSE)/VLOOKUP(A3108,[1]!T_Printers[#Data],5,FALSE),1)&lt;=_xlfn.XLOOKUP(B3108,[1]Printers!L:L,[1]Printers!O:O,1,0,),ROUND(VLOOKUP(C3108,[1]!T_Resins[#Data],2,FALSE)/VLOOKUP(A3108,[1]!T_Printers[#Data],5,FALSE),1),ROUND(VLOOKUP(C3108,[1]!T_Resins[#Data],2,FALSE)/VLOOKUP(A3108,[1]!T_Printers[#Data],5,FALSE),1)&gt;_xlfn.XLOOKUP(B3108,[1]Printers!L:L,[1]Printers!O:O,1,0,),10)),"Используйте слой 100 мкм")</f>
        <v>10.8</v>
      </c>
      <c r="F3108">
        <f>IFERROR(IF(ROUND(_xlfn.XLOOKUP([1]Parameters!B3108,[1]Printers!L:L,[1]Printers!Q:Q,,0)*E3108/10,0)*10&lt;_xlfn.XLOOKUP([1]Parameters!B3108,[1]Printers!L:L,[1]Printers!P:P,,0),ROUND(_xlfn.XLOOKUP([1]Parameters!B3108,[1]Printers!L:L,[1]Printers!Q:Q,,0)*E3108/10,0)*10,_xlfn.XLOOKUP([1]Parameters!B3108,[1]Printers!L:L,[1]Printers!P:P,,0)),"")</f>
        <v>100</v>
      </c>
      <c r="G3108" cm="1">
        <f t="array" ref="G3108">IFERROR(IF(ROW()-1&gt;COUNTA([1]!T_Printers[Printers])*COUNTA([1]!T_Resins[Resins]),"",_xlfn.IFS(ROUND(VLOOKUP(C3108,[1]!T_Resins[#Data],3,FALSE)/VLOOKUP(A3108,[1]!T_Printers[#Data],5,FALSE),1)&lt;=_xlfn.XLOOKUP(B3108,[1]Printers!L:L,[1]Printers!O:O,1,0,),ROUND(VLOOKUP(C3108,[1]!T_Resins[#Data],3,FALSE)/VLOOKUP(A3108,[1]!T_Printers[#Data],5,FALSE),1),ROUND(VLOOKUP(C3108,[1]!T_Resins[#Data],3,FALSE)/VLOOKUP(A3108,[1]!T_Printers[#Data],5,FALSE),1)&gt;_xlfn.XLOOKUP(B3108,[1]Printers!L:L,[1]Printers!O:O,1,0,),10)),"")</f>
        <v>13.9</v>
      </c>
      <c r="H3108">
        <f>IFERROR(IF(ROUND(_xlfn.XLOOKUP([1]Parameters!B3108,[1]Printers!L:L,[1]Printers!Q:Q,,0)*G3108/10,0)*10&lt;_xlfn.XLOOKUP([1]Parameters!B3108,[1]Printers!L:L,[1]Printers!P:P,,0),ROUND(_xlfn.XLOOKUP([1]Parameters!B3108,[1]Printers!L:L,[1]Printers!Q:Q,,0)*G3108/10,0)*10,_xlfn.XLOOKUP([1]Parameters!B3108,[1]Printers!L:L,[1]Printers!P:P,,0)),"")</f>
        <v>100</v>
      </c>
      <c r="I3108" s="3" t="str" cm="1">
        <f t="array" ref="I3108">IFERROR(IF(ROW()-1&gt;COUNTA([1]!T_Printers[Printers])*COUNTA([1]!T_Resins[Resins]),"",_xlfn.IFS(ROUND(VLOOKUP(C3108,[1]!T_Resins[#Data],4,FALSE)/VLOOKUP(A3108,[1]!T_Printers[#Data],5,FALSE),1)&lt;=_xlfn.XLOOKUP(B3108,[1]Printers!L:L,[1]Printers!O:O,1,0,),ROUND(VLOOKUP(C3108,[1]!T_Resins[#Data],4,FALSE)/VLOOKUP(A3108,[1]!T_Printers[#Data],5,FALSE),1),ROUND(VLOOKUP(C3108,[1]!T_Resins[#Data],4,FALSE)/VLOOKUP(A3108,[1]!T_Printers[#Data],5,FALSE),1)&gt;_xlfn.XLOOKUP(B3108,[1]Printers!L:L,[1]Printers!O:O,1,0,),"")),"")</f>
        <v/>
      </c>
      <c r="J3108" t="str">
        <f>IFERROR(IF(ROUND(_xlfn.XLOOKUP([1]Parameters!B3108,[1]Printers!L:L,[1]Printers!Q:Q,,0)*I3108/10,0)*10&lt;_xlfn.XLOOKUP([1]Parameters!B3108,[1]Printers!L:L,[1]Printers!P:P,,0),ROUND(_xlfn.XLOOKUP([1]Parameters!B3108,[1]Printers!L:L,[1]Printers!Q:Q,,0)*I3108/10,0)*10,_xlfn.XLOOKUP([1]Parameters!B3108,[1]Printers!L:L,[1]Printers!P:P,,0)),"")</f>
        <v/>
      </c>
      <c r="K3108">
        <f>IF(SUM(E3108:J3108)&lt;&gt;0,VLOOKUP(A3108,[1]!T_Printers[#Data],10,FALSE)+VLOOKUP(C3108,[1]!T_Resins[#Data],10,FALSE),"")</f>
        <v>4</v>
      </c>
      <c r="L3108">
        <f>IF(SUM(E3108:J3108)&lt;&gt;0,VLOOKUP(A3108,[1]!T_Printers[#Data],11,FALSE),"")</f>
        <v>8</v>
      </c>
      <c r="M3108">
        <f>IF(SUM(E3108:J3108)&lt;&gt;0,VLOOKUP(C3108,[1]!T_Resins[#Data],8,FALSE),"")</f>
        <v>120</v>
      </c>
      <c r="N3108">
        <f>IF(_xlfn.XLOOKUP(B3108,[1]Printers!$L:$L,[1]Printers!$R:$R,0,0)&gt;0,[1]Parameters!M3108,IF(SUM(E3108:J3108)&lt;&gt;0,VLOOKUP(C3108,[1]!T_Resins[#Data],9,FALSE),""))</f>
        <v>180</v>
      </c>
      <c r="O3108" t="str">
        <f t="shared" si="48"/>
        <v>PhrozenSonicMighty4K</v>
      </c>
    </row>
    <row r="3109" spans="1:15" x14ac:dyDescent="0.25">
      <c r="A3109" t="str">
        <f t="array" ref="A3109">IF(ROW()-1&gt;COUNTA([1]!T_Printers[Printers])*COUNTA([1]!T_Resins[Resins]),"",INDEX([1]!T_Printers[Printers],INT((ROW()-2)/COUNTA([1]!T_Resins[Resins])+1)))</f>
        <v xml:space="preserve">Phrozen Sonic Mighty 4K </v>
      </c>
      <c r="B3109" t="str">
        <f>_xlfn.XLOOKUP(A3109,[1]!T_Printers[Printers],[1]!T_Printers[Icon link],,0)</f>
        <v>PhrozenSonicMighty4K</v>
      </c>
      <c r="C3109" t="str">
        <f t="array" ref="C3109">IF(ROW()-1&gt;COUNTA([1]!T_Printers[Printers])*COUNTA([1]!T_Resins[Resins]),"",INDEX([1]!T_Resins[Resins],MOD(ROW()-2,COUNTA([1]!T_Resins[Resins]))+1))</f>
        <v>Industrial ABS Black</v>
      </c>
      <c r="D3109">
        <f>IF(SUM(E3109:J3109)&lt;&gt;0,IF(ROW()-1&gt;COUNTA([1]!T_Printers[Printers])*COUNTA([1]!T_Resins[Resins]),"",2),"")</f>
        <v>2</v>
      </c>
      <c r="E3109" cm="1">
        <f t="array" ref="E3109">IFERROR(IF(ROW()-1&gt;COUNTA([1]!T_Printers[Printers])*COUNTA([1]!T_Resins[Resins]),"",_xlfn.IFS(ROUND(VLOOKUP(C3109,[1]!T_Resins[#Data],2,FALSE)/VLOOKUP(A3109,[1]!T_Printers[#Data],5,FALSE),1)&lt;=_xlfn.XLOOKUP(B3109,[1]Printers!L:L,[1]Printers!O:O,1,0,),ROUND(VLOOKUP(C3109,[1]!T_Resins[#Data],2,FALSE)/VLOOKUP(A3109,[1]!T_Printers[#Data],5,FALSE),1),ROUND(VLOOKUP(C3109,[1]!T_Resins[#Data],2,FALSE)/VLOOKUP(A3109,[1]!T_Printers[#Data],5,FALSE),1)&gt;_xlfn.XLOOKUP(B3109,[1]Printers!L:L,[1]Printers!O:O,1,0,),10)),"Используйте слой 100 мкм")</f>
        <v>8.6</v>
      </c>
      <c r="F3109">
        <f>IFERROR(IF(ROUND(_xlfn.XLOOKUP([1]Parameters!B3109,[1]Printers!L:L,[1]Printers!Q:Q,,0)*E3109/10,0)*10&lt;_xlfn.XLOOKUP([1]Parameters!B3109,[1]Printers!L:L,[1]Printers!P:P,,0),ROUND(_xlfn.XLOOKUP([1]Parameters!B3109,[1]Printers!L:L,[1]Printers!Q:Q,,0)*E3109/10,0)*10,_xlfn.XLOOKUP([1]Parameters!B3109,[1]Printers!L:L,[1]Printers!P:P,,0)),"")</f>
        <v>80</v>
      </c>
      <c r="G3109" cm="1">
        <f t="array" ref="G3109">IFERROR(IF(ROW()-1&gt;COUNTA([1]!T_Printers[Printers])*COUNTA([1]!T_Resins[Resins]),"",_xlfn.IFS(ROUND(VLOOKUP(C3109,[1]!T_Resins[#Data],3,FALSE)/VLOOKUP(A3109,[1]!T_Printers[#Data],5,FALSE),1)&lt;=_xlfn.XLOOKUP(B3109,[1]Printers!L:L,[1]Printers!O:O,1,0,),ROUND(VLOOKUP(C3109,[1]!T_Resins[#Data],3,FALSE)/VLOOKUP(A3109,[1]!T_Printers[#Data],5,FALSE),1),ROUND(VLOOKUP(C3109,[1]!T_Resins[#Data],3,FALSE)/VLOOKUP(A3109,[1]!T_Printers[#Data],5,FALSE),1)&gt;_xlfn.XLOOKUP(B3109,[1]Printers!L:L,[1]Printers!O:O,1,0,),10)),"")</f>
        <v>11.1</v>
      </c>
      <c r="H3109">
        <f>IFERROR(IF(ROUND(_xlfn.XLOOKUP([1]Parameters!B3109,[1]Printers!L:L,[1]Printers!Q:Q,,0)*G3109/10,0)*10&lt;_xlfn.XLOOKUP([1]Parameters!B3109,[1]Printers!L:L,[1]Printers!P:P,,0),ROUND(_xlfn.XLOOKUP([1]Parameters!B3109,[1]Printers!L:L,[1]Printers!Q:Q,,0)*G3109/10,0)*10,_xlfn.XLOOKUP([1]Parameters!B3109,[1]Printers!L:L,[1]Printers!P:P,,0)),"")</f>
        <v>100</v>
      </c>
      <c r="I3109" s="3" t="str" cm="1">
        <f t="array" ref="I3109">IFERROR(IF(ROW()-1&gt;COUNTA([1]!T_Printers[Printers])*COUNTA([1]!T_Resins[Resins]),"",_xlfn.IFS(ROUND(VLOOKUP(C3109,[1]!T_Resins[#Data],4,FALSE)/VLOOKUP(A3109,[1]!T_Printers[#Data],5,FALSE),1)&lt;=_xlfn.XLOOKUP(B3109,[1]Printers!L:L,[1]Printers!O:O,1,0,),ROUND(VLOOKUP(C3109,[1]!T_Resins[#Data],4,FALSE)/VLOOKUP(A3109,[1]!T_Printers[#Data],5,FALSE),1),ROUND(VLOOKUP(C3109,[1]!T_Resins[#Data],4,FALSE)/VLOOKUP(A3109,[1]!T_Printers[#Data],5,FALSE),1)&gt;_xlfn.XLOOKUP(B3109,[1]Printers!L:L,[1]Printers!O:O,1,0,),"")),"")</f>
        <v/>
      </c>
      <c r="J3109" t="str">
        <f>IFERROR(IF(ROUND(_xlfn.XLOOKUP([1]Parameters!B3109,[1]Printers!L:L,[1]Printers!Q:Q,,0)*I3109/10,0)*10&lt;_xlfn.XLOOKUP([1]Parameters!B3109,[1]Printers!L:L,[1]Printers!P:P,,0),ROUND(_xlfn.XLOOKUP([1]Parameters!B3109,[1]Printers!L:L,[1]Printers!Q:Q,,0)*I3109/10,0)*10,_xlfn.XLOOKUP([1]Parameters!B3109,[1]Printers!L:L,[1]Printers!P:P,,0)),"")</f>
        <v/>
      </c>
      <c r="K3109">
        <f>IF(SUM(E3109:J3109)&lt;&gt;0,VLOOKUP(A3109,[1]!T_Printers[#Data],10,FALSE)+VLOOKUP(C3109,[1]!T_Resins[#Data],10,FALSE),"")</f>
        <v>4</v>
      </c>
      <c r="L3109">
        <f>IF(SUM(E3109:J3109)&lt;&gt;0,VLOOKUP(A3109,[1]!T_Printers[#Data],11,FALSE),"")</f>
        <v>8</v>
      </c>
      <c r="M3109">
        <f>IF(SUM(E3109:J3109)&lt;&gt;0,VLOOKUP(C3109,[1]!T_Resins[#Data],8,FALSE),"")</f>
        <v>60</v>
      </c>
      <c r="N3109">
        <f>IF(_xlfn.XLOOKUP(B3109,[1]Printers!$L:$L,[1]Printers!$R:$R,0,0)&gt;0,[1]Parameters!M3109,IF(SUM(E3109:J3109)&lt;&gt;0,VLOOKUP(C3109,[1]!T_Resins[#Data],9,FALSE),""))</f>
        <v>60</v>
      </c>
      <c r="O3109" t="str">
        <f t="shared" si="48"/>
        <v>PhrozenSonicMighty4K</v>
      </c>
    </row>
    <row r="3110" spans="1:15" x14ac:dyDescent="0.25">
      <c r="A3110" t="str">
        <f t="array" ref="A3110">IF(ROW()-1&gt;COUNTA([1]!T_Printers[Printers])*COUNTA([1]!T_Resins[Resins]),"",INDEX([1]!T_Printers[Printers],INT((ROW()-2)/COUNTA([1]!T_Resins[Resins])+1)))</f>
        <v xml:space="preserve">Phrozen Sonic Mighty 4K </v>
      </c>
      <c r="B3110" t="str">
        <f>_xlfn.XLOOKUP(A3110,[1]!T_Printers[Printers],[1]!T_Printers[Icon link],,0)</f>
        <v>PhrozenSonicMighty4K</v>
      </c>
      <c r="C3110" t="str">
        <f t="array" ref="C3110">IF(ROW()-1&gt;COUNTA([1]!T_Printers[Printers])*COUNTA([1]!T_Resins[Resins]),"",INDEX([1]!T_Resins[Resins],MOD(ROW()-2,COUNTA([1]!T_Resins[Resins]))+1))</f>
        <v>Industrial ABS-Like Grey</v>
      </c>
      <c r="D3110">
        <f>IF(SUM(E3110:J3110)&lt;&gt;0,IF(ROW()-1&gt;COUNTA([1]!T_Printers[Printers])*COUNTA([1]!T_Resins[Resins]),"",2),"")</f>
        <v>2</v>
      </c>
      <c r="E3110" cm="1">
        <f t="array" ref="E3110">IFERROR(IF(ROW()-1&gt;COUNTA([1]!T_Printers[Printers])*COUNTA([1]!T_Resins[Resins]),"",_xlfn.IFS(ROUND(VLOOKUP(C3110,[1]!T_Resins[#Data],2,FALSE)/VLOOKUP(A3110,[1]!T_Printers[#Data],5,FALSE),1)&lt;=_xlfn.XLOOKUP(B3110,[1]Printers!L:L,[1]Printers!O:O,1,0,),ROUND(VLOOKUP(C3110,[1]!T_Resins[#Data],2,FALSE)/VLOOKUP(A3110,[1]!T_Printers[#Data],5,FALSE),1),ROUND(VLOOKUP(C3110,[1]!T_Resins[#Data],2,FALSE)/VLOOKUP(A3110,[1]!T_Printers[#Data],5,FALSE),1)&gt;_xlfn.XLOOKUP(B3110,[1]Printers!L:L,[1]Printers!O:O,1,0,),10)),"Используйте слой 100 мкм")</f>
        <v>8.5</v>
      </c>
      <c r="F3110">
        <f>IFERROR(IF(ROUND(_xlfn.XLOOKUP([1]Parameters!B3110,[1]Printers!L:L,[1]Printers!Q:Q,,0)*E3110/10,0)*10&lt;_xlfn.XLOOKUP([1]Parameters!B3110,[1]Printers!L:L,[1]Printers!P:P,,0),ROUND(_xlfn.XLOOKUP([1]Parameters!B3110,[1]Printers!L:L,[1]Printers!Q:Q,,0)*E3110/10,0)*10,_xlfn.XLOOKUP([1]Parameters!B3110,[1]Printers!L:L,[1]Printers!P:P,,0)),"")</f>
        <v>80</v>
      </c>
      <c r="G3110" cm="1">
        <f t="array" ref="G3110">IFERROR(IF(ROW()-1&gt;COUNTA([1]!T_Printers[Printers])*COUNTA([1]!T_Resins[Resins]),"",_xlfn.IFS(ROUND(VLOOKUP(C3110,[1]!T_Resins[#Data],3,FALSE)/VLOOKUP(A3110,[1]!T_Printers[#Data],5,FALSE),1)&lt;=_xlfn.XLOOKUP(B3110,[1]Printers!L:L,[1]Printers!O:O,1,0,),ROUND(VLOOKUP(C3110,[1]!T_Resins[#Data],3,FALSE)/VLOOKUP(A3110,[1]!T_Printers[#Data],5,FALSE),1),ROUND(VLOOKUP(C3110,[1]!T_Resins[#Data],3,FALSE)/VLOOKUP(A3110,[1]!T_Printers[#Data],5,FALSE),1)&gt;_xlfn.XLOOKUP(B3110,[1]Printers!L:L,[1]Printers!O:O,1,0,),10)),"")</f>
        <v>11</v>
      </c>
      <c r="H3110">
        <f>IFERROR(IF(ROUND(_xlfn.XLOOKUP([1]Parameters!B3110,[1]Printers!L:L,[1]Printers!Q:Q,,0)*G3110/10,0)*10&lt;_xlfn.XLOOKUP([1]Parameters!B3110,[1]Printers!L:L,[1]Printers!P:P,,0),ROUND(_xlfn.XLOOKUP([1]Parameters!B3110,[1]Printers!L:L,[1]Printers!Q:Q,,0)*G3110/10,0)*10,_xlfn.XLOOKUP([1]Parameters!B3110,[1]Printers!L:L,[1]Printers!P:P,,0)),"")</f>
        <v>100</v>
      </c>
      <c r="I3110" s="3" t="str" cm="1">
        <f t="array" ref="I3110">IFERROR(IF(ROW()-1&gt;COUNTA([1]!T_Printers[Printers])*COUNTA([1]!T_Resins[Resins]),"",_xlfn.IFS(ROUND(VLOOKUP(C3110,[1]!T_Resins[#Data],4,FALSE)/VLOOKUP(A3110,[1]!T_Printers[#Data],5,FALSE),1)&lt;=_xlfn.XLOOKUP(B3110,[1]Printers!L:L,[1]Printers!O:O,1,0,),ROUND(VLOOKUP(C3110,[1]!T_Resins[#Data],4,FALSE)/VLOOKUP(A3110,[1]!T_Printers[#Data],5,FALSE),1),ROUND(VLOOKUP(C3110,[1]!T_Resins[#Data],4,FALSE)/VLOOKUP(A3110,[1]!T_Printers[#Data],5,FALSE),1)&gt;_xlfn.XLOOKUP(B3110,[1]Printers!L:L,[1]Printers!O:O,1,0,),"")),"")</f>
        <v/>
      </c>
      <c r="J3110" t="str">
        <f>IFERROR(IF(ROUND(_xlfn.XLOOKUP([1]Parameters!B3110,[1]Printers!L:L,[1]Printers!Q:Q,,0)*I3110/10,0)*10&lt;_xlfn.XLOOKUP([1]Parameters!B3110,[1]Printers!L:L,[1]Printers!P:P,,0),ROUND(_xlfn.XLOOKUP([1]Parameters!B3110,[1]Printers!L:L,[1]Printers!Q:Q,,0)*I3110/10,0)*10,_xlfn.XLOOKUP([1]Parameters!B3110,[1]Printers!L:L,[1]Printers!P:P,,0)),"")</f>
        <v/>
      </c>
      <c r="K3110">
        <f>IF(SUM(E3110:J3110)&lt;&gt;0,VLOOKUP(A3110,[1]!T_Printers[#Data],10,FALSE)+VLOOKUP(C3110,[1]!T_Resins[#Data],10,FALSE),"")</f>
        <v>4</v>
      </c>
      <c r="L3110">
        <f>IF(SUM(E3110:J3110)&lt;&gt;0,VLOOKUP(A3110,[1]!T_Printers[#Data],11,FALSE),"")</f>
        <v>8</v>
      </c>
      <c r="M3110">
        <f>IF(SUM(E3110:J3110)&lt;&gt;0,VLOOKUP(C3110,[1]!T_Resins[#Data],8,FALSE),"")</f>
        <v>120</v>
      </c>
      <c r="N3110">
        <f>IF(_xlfn.XLOOKUP(B3110,[1]Printers!$L:$L,[1]Printers!$R:$R,0,0)&gt;0,[1]Parameters!M3110,IF(SUM(E3110:J3110)&lt;&gt;0,VLOOKUP(C3110,[1]!T_Resins[#Data],9,FALSE),""))</f>
        <v>180</v>
      </c>
      <c r="O3110" t="str">
        <f t="shared" si="48"/>
        <v>PhrozenSonicMighty4K</v>
      </c>
    </row>
    <row r="3111" spans="1:15" x14ac:dyDescent="0.25">
      <c r="A3111" t="str">
        <f t="array" ref="A3111">IF(ROW()-1&gt;COUNTA([1]!T_Printers[Printers])*COUNTA([1]!T_Resins[Resins]),"",INDEX([1]!T_Printers[Printers],INT((ROW()-2)/COUNTA([1]!T_Resins[Resins])+1)))</f>
        <v xml:space="preserve">Phrozen Sonic Mighty 4K </v>
      </c>
      <c r="B3111" t="str">
        <f>_xlfn.XLOOKUP(A3111,[1]!T_Printers[Printers],[1]!T_Printers[Icon link],,0)</f>
        <v>PhrozenSonicMighty4K</v>
      </c>
      <c r="C3111" t="str">
        <f t="array" ref="C3111">IF(ROW()-1&gt;COUNTA([1]!T_Printers[Printers])*COUNTA([1]!T_Resins[Resins]),"",INDEX([1]!T_Resins[Resins],MOD(ROW()-2,COUNTA([1]!T_Resins[Resins]))+1))</f>
        <v>Industrial Flex Natural Clear</v>
      </c>
      <c r="D3111">
        <f>IF(SUM(E3111:J3111)&lt;&gt;0,IF(ROW()-1&gt;COUNTA([1]!T_Printers[Printers])*COUNTA([1]!T_Resins[Resins]),"",2),"")</f>
        <v>2</v>
      </c>
      <c r="E3111" cm="1">
        <f t="array" ref="E3111">IFERROR(IF(ROW()-1&gt;COUNTA([1]!T_Printers[Printers])*COUNTA([1]!T_Resins[Resins]),"",_xlfn.IFS(ROUND(VLOOKUP(C3111,[1]!T_Resins[#Data],2,FALSE)/VLOOKUP(A3111,[1]!T_Printers[#Data],5,FALSE),1)&lt;=_xlfn.XLOOKUP(B3111,[1]Printers!L:L,[1]Printers!O:O,1,0,),ROUND(VLOOKUP(C3111,[1]!T_Resins[#Data],2,FALSE)/VLOOKUP(A3111,[1]!T_Printers[#Data],5,FALSE),1),ROUND(VLOOKUP(C3111,[1]!T_Resins[#Data],2,FALSE)/VLOOKUP(A3111,[1]!T_Printers[#Data],5,FALSE),1)&gt;_xlfn.XLOOKUP(B3111,[1]Printers!L:L,[1]Printers!O:O,1,0,),10)),"Используйте слой 100 мкм")</f>
        <v>3.2</v>
      </c>
      <c r="F3111">
        <f>IFERROR(IF(ROUND(_xlfn.XLOOKUP([1]Parameters!B3111,[1]Printers!L:L,[1]Printers!Q:Q,,0)*E3111/10,0)*10&lt;_xlfn.XLOOKUP([1]Parameters!B3111,[1]Printers!L:L,[1]Printers!P:P,,0),ROUND(_xlfn.XLOOKUP([1]Parameters!B3111,[1]Printers!L:L,[1]Printers!Q:Q,,0)*E3111/10,0)*10,_xlfn.XLOOKUP([1]Parameters!B3111,[1]Printers!L:L,[1]Printers!P:P,,0)),"")</f>
        <v>30</v>
      </c>
      <c r="G3111" cm="1">
        <f t="array" ref="G3111">IFERROR(IF(ROW()-1&gt;COUNTA([1]!T_Printers[Printers])*COUNTA([1]!T_Resins[Resins]),"",_xlfn.IFS(ROUND(VLOOKUP(C3111,[1]!T_Resins[#Data],3,FALSE)/VLOOKUP(A3111,[1]!T_Printers[#Data],5,FALSE),1)&lt;=_xlfn.XLOOKUP(B3111,[1]Printers!L:L,[1]Printers!O:O,1,0,),ROUND(VLOOKUP(C3111,[1]!T_Resins[#Data],3,FALSE)/VLOOKUP(A3111,[1]!T_Printers[#Data],5,FALSE),1),ROUND(VLOOKUP(C3111,[1]!T_Resins[#Data],3,FALSE)/VLOOKUP(A3111,[1]!T_Printers[#Data],5,FALSE),1)&gt;_xlfn.XLOOKUP(B3111,[1]Printers!L:L,[1]Printers!O:O,1,0,),10)),"")</f>
        <v>4.0999999999999996</v>
      </c>
      <c r="H3111">
        <f>IFERROR(IF(ROUND(_xlfn.XLOOKUP([1]Parameters!B3111,[1]Printers!L:L,[1]Printers!Q:Q,,0)*G3111/10,0)*10&lt;_xlfn.XLOOKUP([1]Parameters!B3111,[1]Printers!L:L,[1]Printers!P:P,,0),ROUND(_xlfn.XLOOKUP([1]Parameters!B3111,[1]Printers!L:L,[1]Printers!Q:Q,,0)*G3111/10,0)*10,_xlfn.XLOOKUP([1]Parameters!B3111,[1]Printers!L:L,[1]Printers!P:P,,0)),"")</f>
        <v>40</v>
      </c>
      <c r="I3111" s="3" t="str" cm="1">
        <f t="array" ref="I3111">IFERROR(IF(ROW()-1&gt;COUNTA([1]!T_Printers[Printers])*COUNTA([1]!T_Resins[Resins]),"",_xlfn.IFS(ROUND(VLOOKUP(C3111,[1]!T_Resins[#Data],4,FALSE)/VLOOKUP(A3111,[1]!T_Printers[#Data],5,FALSE),1)&lt;=_xlfn.XLOOKUP(B3111,[1]Printers!L:L,[1]Printers!O:O,1,0,),ROUND(VLOOKUP(C3111,[1]!T_Resins[#Data],4,FALSE)/VLOOKUP(A3111,[1]!T_Printers[#Data],5,FALSE),1),ROUND(VLOOKUP(C3111,[1]!T_Resins[#Data],4,FALSE)/VLOOKUP(A3111,[1]!T_Printers[#Data],5,FALSE),1)&gt;_xlfn.XLOOKUP(B3111,[1]Printers!L:L,[1]Printers!O:O,1,0,),"")),"")</f>
        <v/>
      </c>
      <c r="J3111" t="str">
        <f>IFERROR(IF(ROUND(_xlfn.XLOOKUP([1]Parameters!B3111,[1]Printers!L:L,[1]Printers!Q:Q,,0)*I3111/10,0)*10&lt;_xlfn.XLOOKUP([1]Parameters!B3111,[1]Printers!L:L,[1]Printers!P:P,,0),ROUND(_xlfn.XLOOKUP([1]Parameters!B3111,[1]Printers!L:L,[1]Printers!Q:Q,,0)*I3111/10,0)*10,_xlfn.XLOOKUP([1]Parameters!B3111,[1]Printers!L:L,[1]Printers!P:P,,0)),"")</f>
        <v/>
      </c>
      <c r="K3111">
        <f>IF(SUM(E3111:J3111)&lt;&gt;0,VLOOKUP(A3111,[1]!T_Printers[#Data],10,FALSE)+VLOOKUP(C3111,[1]!T_Resins[#Data],10,FALSE),"")</f>
        <v>4</v>
      </c>
      <c r="L3111">
        <f>IF(SUM(E3111:J3111)&lt;&gt;0,VLOOKUP(A3111,[1]!T_Printers[#Data],11,FALSE),"")</f>
        <v>8</v>
      </c>
      <c r="M3111">
        <f>IF(SUM(E3111:J3111)&lt;&gt;0,VLOOKUP(C3111,[1]!T_Resins[#Data],8,FALSE),"")</f>
        <v>60</v>
      </c>
      <c r="N3111">
        <f>IF(_xlfn.XLOOKUP(B3111,[1]Printers!$L:$L,[1]Printers!$R:$R,0,0)&gt;0,[1]Parameters!M3111,IF(SUM(E3111:J3111)&lt;&gt;0,VLOOKUP(C3111,[1]!T_Resins[#Data],9,FALSE),""))</f>
        <v>60</v>
      </c>
      <c r="O3111" t="str">
        <f t="shared" si="48"/>
        <v>PhrozenSonicMighty4K</v>
      </c>
    </row>
    <row r="3112" spans="1:15" x14ac:dyDescent="0.25">
      <c r="A3112" t="str">
        <f t="array" ref="A3112">IF(ROW()-1&gt;COUNTA([1]!T_Printers[Printers])*COUNTA([1]!T_Resins[Resins]),"",INDEX([1]!T_Printers[Printers],INT((ROW()-2)/COUNTA([1]!T_Resins[Resins])+1)))</f>
        <v xml:space="preserve">Phrozen Sonic Mighty 4K </v>
      </c>
      <c r="B3112" t="str">
        <f>_xlfn.XLOOKUP(A3112,[1]!T_Printers[Printers],[1]!T_Printers[Icon link],,0)</f>
        <v>PhrozenSonicMighty4K</v>
      </c>
      <c r="C3112" t="str">
        <f t="array" ref="C3112">IF(ROW()-1&gt;COUNTA([1]!T_Printers[Printers])*COUNTA([1]!T_Resins[Resins]),"",INDEX([1]!T_Resins[Resins],MOD(ROW()-2,COUNTA([1]!T_Resins[Resins]))+1))</f>
        <v>Industrial Nylon Like</v>
      </c>
      <c r="D3112">
        <f>IF(SUM(E3112:J3112)&lt;&gt;0,IF(ROW()-1&gt;COUNTA([1]!T_Printers[Printers])*COUNTA([1]!T_Resins[Resins]),"",2),"")</f>
        <v>2</v>
      </c>
      <c r="E3112" cm="1">
        <f t="array" ref="E3112">IFERROR(IF(ROW()-1&gt;COUNTA([1]!T_Printers[Printers])*COUNTA([1]!T_Resins[Resins]),"",_xlfn.IFS(ROUND(VLOOKUP(C3112,[1]!T_Resins[#Data],2,FALSE)/VLOOKUP(A3112,[1]!T_Printers[#Data],5,FALSE),1)&lt;=_xlfn.XLOOKUP(B3112,[1]Printers!L:L,[1]Printers!O:O,1,0,),ROUND(VLOOKUP(C3112,[1]!T_Resins[#Data],2,FALSE)/VLOOKUP(A3112,[1]!T_Printers[#Data],5,FALSE),1),ROUND(VLOOKUP(C3112,[1]!T_Resins[#Data],2,FALSE)/VLOOKUP(A3112,[1]!T_Printers[#Data],5,FALSE),1)&gt;_xlfn.XLOOKUP(B3112,[1]Printers!L:L,[1]Printers!O:O,1,0,),10)),"Используйте слой 100 мкм")</f>
        <v>2.2999999999999998</v>
      </c>
      <c r="F3112">
        <f>IFERROR(IF(ROUND(_xlfn.XLOOKUP([1]Parameters!B3112,[1]Printers!L:L,[1]Printers!Q:Q,,0)*E3112/10,0)*10&lt;_xlfn.XLOOKUP([1]Parameters!B3112,[1]Printers!L:L,[1]Printers!P:P,,0),ROUND(_xlfn.XLOOKUP([1]Parameters!B3112,[1]Printers!L:L,[1]Printers!Q:Q,,0)*E3112/10,0)*10,_xlfn.XLOOKUP([1]Parameters!B3112,[1]Printers!L:L,[1]Printers!P:P,,0)),"")</f>
        <v>20</v>
      </c>
      <c r="G3112" cm="1">
        <f t="array" ref="G3112">IFERROR(IF(ROW()-1&gt;COUNTA([1]!T_Printers[Printers])*COUNTA([1]!T_Resins[Resins]),"",_xlfn.IFS(ROUND(VLOOKUP(C3112,[1]!T_Resins[#Data],3,FALSE)/VLOOKUP(A3112,[1]!T_Printers[#Data],5,FALSE),1)&lt;=_xlfn.XLOOKUP(B3112,[1]Printers!L:L,[1]Printers!O:O,1,0,),ROUND(VLOOKUP(C3112,[1]!T_Resins[#Data],3,FALSE)/VLOOKUP(A3112,[1]!T_Printers[#Data],5,FALSE),1),ROUND(VLOOKUP(C3112,[1]!T_Resins[#Data],3,FALSE)/VLOOKUP(A3112,[1]!T_Printers[#Data],5,FALSE),1)&gt;_xlfn.XLOOKUP(B3112,[1]Printers!L:L,[1]Printers!O:O,1,0,),10)),"")</f>
        <v>3.1</v>
      </c>
      <c r="H3112">
        <f>IFERROR(IF(ROUND(_xlfn.XLOOKUP([1]Parameters!B3112,[1]Printers!L:L,[1]Printers!Q:Q,,0)*G3112/10,0)*10&lt;_xlfn.XLOOKUP([1]Parameters!B3112,[1]Printers!L:L,[1]Printers!P:P,,0),ROUND(_xlfn.XLOOKUP([1]Parameters!B3112,[1]Printers!L:L,[1]Printers!Q:Q,,0)*G3112/10,0)*10,_xlfn.XLOOKUP([1]Parameters!B3112,[1]Printers!L:L,[1]Printers!P:P,,0)),"")</f>
        <v>30</v>
      </c>
      <c r="I3112" s="3" t="str" cm="1">
        <f t="array" ref="I3112">IFERROR(IF(ROW()-1&gt;COUNTA([1]!T_Printers[Printers])*COUNTA([1]!T_Resins[Resins]),"",_xlfn.IFS(ROUND(VLOOKUP(C3112,[1]!T_Resins[#Data],4,FALSE)/VLOOKUP(A3112,[1]!T_Printers[#Data],5,FALSE),1)&lt;=_xlfn.XLOOKUP(B3112,[1]Printers!L:L,[1]Printers!O:O,1,0,),ROUND(VLOOKUP(C3112,[1]!T_Resins[#Data],4,FALSE)/VLOOKUP(A3112,[1]!T_Printers[#Data],5,FALSE),1),ROUND(VLOOKUP(C3112,[1]!T_Resins[#Data],4,FALSE)/VLOOKUP(A3112,[1]!T_Printers[#Data],5,FALSE),1)&gt;_xlfn.XLOOKUP(B3112,[1]Printers!L:L,[1]Printers!O:O,1,0,),"")),"")</f>
        <v/>
      </c>
      <c r="J3112" t="str">
        <f>IFERROR(IF(ROUND(_xlfn.XLOOKUP([1]Parameters!B3112,[1]Printers!L:L,[1]Printers!Q:Q,,0)*I3112/10,0)*10&lt;_xlfn.XLOOKUP([1]Parameters!B3112,[1]Printers!L:L,[1]Printers!P:P,,0),ROUND(_xlfn.XLOOKUP([1]Parameters!B3112,[1]Printers!L:L,[1]Printers!Q:Q,,0)*I3112/10,0)*10,_xlfn.XLOOKUP([1]Parameters!B3112,[1]Printers!L:L,[1]Printers!P:P,,0)),"")</f>
        <v/>
      </c>
      <c r="K3112">
        <f>IF(SUM(E3112:J3112)&lt;&gt;0,VLOOKUP(A3112,[1]!T_Printers[#Data],10,FALSE)+VLOOKUP(C3112,[1]!T_Resins[#Data],10,FALSE),"")</f>
        <v>4</v>
      </c>
      <c r="L3112">
        <f>IF(SUM(E3112:J3112)&lt;&gt;0,VLOOKUP(A3112,[1]!T_Printers[#Data],11,FALSE),"")</f>
        <v>8</v>
      </c>
      <c r="M3112">
        <f>IF(SUM(E3112:J3112)&lt;&gt;0,VLOOKUP(C3112,[1]!T_Resins[#Data],8,FALSE),"")</f>
        <v>60</v>
      </c>
      <c r="N3112">
        <f>IF(_xlfn.XLOOKUP(B3112,[1]Printers!$L:$L,[1]Printers!$R:$R,0,0)&gt;0,[1]Parameters!M3112,IF(SUM(E3112:J3112)&lt;&gt;0,VLOOKUP(C3112,[1]!T_Resins[#Data],9,FALSE),""))</f>
        <v>60</v>
      </c>
      <c r="O3112" t="str">
        <f t="shared" si="48"/>
        <v>PhrozenSonicMighty4K</v>
      </c>
    </row>
    <row r="3113" spans="1:15" x14ac:dyDescent="0.25">
      <c r="A3113" t="str">
        <f t="array" ref="A3113">IF(ROW()-1&gt;COUNTA([1]!T_Printers[Printers])*COUNTA([1]!T_Resins[Resins]),"",INDEX([1]!T_Printers[Printers],INT((ROW()-2)/COUNTA([1]!T_Resins[Resins])+1)))</f>
        <v xml:space="preserve">Phrozen Sonic Mighty 4K </v>
      </c>
      <c r="B3113" t="str">
        <f>_xlfn.XLOOKUP(A3113,[1]!T_Printers[Printers],[1]!T_Printers[Icon link],,0)</f>
        <v>PhrozenSonicMighty4K</v>
      </c>
      <c r="C3113" t="str">
        <f t="array" ref="C3113">IF(ROW()-1&gt;COUNTA([1]!T_Printers[Printers])*COUNTA([1]!T_Resins[Resins]),"",INDEX([1]!T_Resins[Resins],MOD(ROW()-2,COUNTA([1]!T_Resins[Resins]))+1))</f>
        <v>Industrial PP-Like</v>
      </c>
      <c r="D3113">
        <f>IF(SUM(E3113:J3113)&lt;&gt;0,IF(ROW()-1&gt;COUNTA([1]!T_Printers[Printers])*COUNTA([1]!T_Resins[Resins]),"",2),"")</f>
        <v>2</v>
      </c>
      <c r="E3113" cm="1">
        <f t="array" ref="E3113">IFERROR(IF(ROW()-1&gt;COUNTA([1]!T_Printers[Printers])*COUNTA([1]!T_Resins[Resins]),"",_xlfn.IFS(ROUND(VLOOKUP(C3113,[1]!T_Resins[#Data],2,FALSE)/VLOOKUP(A3113,[1]!T_Printers[#Data],5,FALSE),1)&lt;=_xlfn.XLOOKUP(B3113,[1]Printers!L:L,[1]Printers!O:O,1,0,),ROUND(VLOOKUP(C3113,[1]!T_Resins[#Data],2,FALSE)/VLOOKUP(A3113,[1]!T_Printers[#Data],5,FALSE),1),ROUND(VLOOKUP(C3113,[1]!T_Resins[#Data],2,FALSE)/VLOOKUP(A3113,[1]!T_Printers[#Data],5,FALSE),1)&gt;_xlfn.XLOOKUP(B3113,[1]Printers!L:L,[1]Printers!O:O,1,0,),10)),"Используйте слой 100 мкм")</f>
        <v>9.3000000000000007</v>
      </c>
      <c r="F3113">
        <f>IFERROR(IF(ROUND(_xlfn.XLOOKUP([1]Parameters!B3113,[1]Printers!L:L,[1]Printers!Q:Q,,0)*E3113/10,0)*10&lt;_xlfn.XLOOKUP([1]Parameters!B3113,[1]Printers!L:L,[1]Printers!P:P,,0),ROUND(_xlfn.XLOOKUP([1]Parameters!B3113,[1]Printers!L:L,[1]Printers!Q:Q,,0)*E3113/10,0)*10,_xlfn.XLOOKUP([1]Parameters!B3113,[1]Printers!L:L,[1]Printers!P:P,,0)),"")</f>
        <v>80</v>
      </c>
      <c r="G3113" cm="1">
        <f t="array" ref="G3113">IFERROR(IF(ROW()-1&gt;COUNTA([1]!T_Printers[Printers])*COUNTA([1]!T_Resins[Resins]),"",_xlfn.IFS(ROUND(VLOOKUP(C3113,[1]!T_Resins[#Data],3,FALSE)/VLOOKUP(A3113,[1]!T_Printers[#Data],5,FALSE),1)&lt;=_xlfn.XLOOKUP(B3113,[1]Printers!L:L,[1]Printers!O:O,1,0,),ROUND(VLOOKUP(C3113,[1]!T_Resins[#Data],3,FALSE)/VLOOKUP(A3113,[1]!T_Printers[#Data],5,FALSE),1),ROUND(VLOOKUP(C3113,[1]!T_Resins[#Data],3,FALSE)/VLOOKUP(A3113,[1]!T_Printers[#Data],5,FALSE),1)&gt;_xlfn.XLOOKUP(B3113,[1]Printers!L:L,[1]Printers!O:O,1,0,),10)),"")</f>
        <v>11.7</v>
      </c>
      <c r="H3113">
        <f>IFERROR(IF(ROUND(_xlfn.XLOOKUP([1]Parameters!B3113,[1]Printers!L:L,[1]Printers!Q:Q,,0)*G3113/10,0)*10&lt;_xlfn.XLOOKUP([1]Parameters!B3113,[1]Printers!L:L,[1]Printers!P:P,,0),ROUND(_xlfn.XLOOKUP([1]Parameters!B3113,[1]Printers!L:L,[1]Printers!Q:Q,,0)*G3113/10,0)*10,_xlfn.XLOOKUP([1]Parameters!B3113,[1]Printers!L:L,[1]Printers!P:P,,0)),"")</f>
        <v>100</v>
      </c>
      <c r="I3113" s="3" t="str" cm="1">
        <f t="array" ref="I3113">IFERROR(IF(ROW()-1&gt;COUNTA([1]!T_Printers[Printers])*COUNTA([1]!T_Resins[Resins]),"",_xlfn.IFS(ROUND(VLOOKUP(C3113,[1]!T_Resins[#Data],4,FALSE)/VLOOKUP(A3113,[1]!T_Printers[#Data],5,FALSE),1)&lt;=_xlfn.XLOOKUP(B3113,[1]Printers!L:L,[1]Printers!O:O,1,0,),ROUND(VLOOKUP(C3113,[1]!T_Resins[#Data],4,FALSE)/VLOOKUP(A3113,[1]!T_Printers[#Data],5,FALSE),1),ROUND(VLOOKUP(C3113,[1]!T_Resins[#Data],4,FALSE)/VLOOKUP(A3113,[1]!T_Printers[#Data],5,FALSE),1)&gt;_xlfn.XLOOKUP(B3113,[1]Printers!L:L,[1]Printers!O:O,1,0,),"")),"")</f>
        <v/>
      </c>
      <c r="J3113" t="str">
        <f>IFERROR(IF(ROUND(_xlfn.XLOOKUP([1]Parameters!B3113,[1]Printers!L:L,[1]Printers!Q:Q,,0)*I3113/10,0)*10&lt;_xlfn.XLOOKUP([1]Parameters!B3113,[1]Printers!L:L,[1]Printers!P:P,,0),ROUND(_xlfn.XLOOKUP([1]Parameters!B3113,[1]Printers!L:L,[1]Printers!Q:Q,,0)*I3113/10,0)*10,_xlfn.XLOOKUP([1]Parameters!B3113,[1]Printers!L:L,[1]Printers!P:P,,0)),"")</f>
        <v/>
      </c>
      <c r="K3113">
        <f>IF(SUM(E3113:J3113)&lt;&gt;0,VLOOKUP(A3113,[1]!T_Printers[#Data],10,FALSE)+VLOOKUP(C3113,[1]!T_Resins[#Data],10,FALSE),"")</f>
        <v>4</v>
      </c>
      <c r="L3113">
        <f>IF(SUM(E3113:J3113)&lt;&gt;0,VLOOKUP(A3113,[1]!T_Printers[#Data],11,FALSE),"")</f>
        <v>8</v>
      </c>
      <c r="M3113">
        <f>IF(SUM(E3113:J3113)&lt;&gt;0,VLOOKUP(C3113,[1]!T_Resins[#Data],8,FALSE),"")</f>
        <v>60</v>
      </c>
      <c r="N3113">
        <f>IF(_xlfn.XLOOKUP(B3113,[1]Printers!$L:$L,[1]Printers!$R:$R,0,0)&gt;0,[1]Parameters!M3113,IF(SUM(E3113:J3113)&lt;&gt;0,VLOOKUP(C3113,[1]!T_Resins[#Data],9,FALSE),""))</f>
        <v>60</v>
      </c>
      <c r="O3113" t="str">
        <f t="shared" si="48"/>
        <v>PhrozenSonicMighty4K</v>
      </c>
    </row>
    <row r="3114" spans="1:15" x14ac:dyDescent="0.25">
      <c r="A3114" t="str">
        <f t="array" ref="A3114">IF(ROW()-1&gt;COUNTA([1]!T_Printers[Printers])*COUNTA([1]!T_Resins[Resins]),"",INDEX([1]!T_Printers[Printers],INT((ROW()-2)/COUNTA([1]!T_Resins[Resins])+1)))</f>
        <v xml:space="preserve">Phrozen Sonic Mighty 4K </v>
      </c>
      <c r="B3114" t="str">
        <f>_xlfn.XLOOKUP(A3114,[1]!T_Printers[Printers],[1]!T_Printers[Icon link],,0)</f>
        <v>PhrozenSonicMighty4K</v>
      </c>
      <c r="C3114" t="str">
        <f t="array" ref="C3114">IF(ROW()-1&gt;COUNTA([1]!T_Printers[Printers])*COUNTA([1]!T_Resins[Resins]),"",INDEX([1]!T_Resins[Resins],MOD(ROW()-2,COUNTA([1]!T_Resins[Resins]))+1))</f>
        <v>Industrial Rigid Black</v>
      </c>
      <c r="D3114">
        <f>IF(SUM(E3114:J3114)&lt;&gt;0,IF(ROW()-1&gt;COUNTA([1]!T_Printers[Printers])*COUNTA([1]!T_Resins[Resins]),"",2),"")</f>
        <v>2</v>
      </c>
      <c r="E3114" cm="1">
        <f t="array" ref="E3114">IFERROR(IF(ROW()-1&gt;COUNTA([1]!T_Printers[Printers])*COUNTA([1]!T_Resins[Resins]),"",_xlfn.IFS(ROUND(VLOOKUP(C3114,[1]!T_Resins[#Data],2,FALSE)/VLOOKUP(A3114,[1]!T_Printers[#Data],5,FALSE),1)&lt;=_xlfn.XLOOKUP(B3114,[1]Printers!L:L,[1]Printers!O:O,1,0,),ROUND(VLOOKUP(C3114,[1]!T_Resins[#Data],2,FALSE)/VLOOKUP(A3114,[1]!T_Printers[#Data],5,FALSE),1),ROUND(VLOOKUP(C3114,[1]!T_Resins[#Data],2,FALSE)/VLOOKUP(A3114,[1]!T_Printers[#Data],5,FALSE),1)&gt;_xlfn.XLOOKUP(B3114,[1]Printers!L:L,[1]Printers!O:O,1,0,),10)),"Используйте слой 100 мкм")</f>
        <v>8.6</v>
      </c>
      <c r="F3114">
        <f>IFERROR(IF(ROUND(_xlfn.XLOOKUP([1]Parameters!B3114,[1]Printers!L:L,[1]Printers!Q:Q,,0)*E3114/10,0)*10&lt;_xlfn.XLOOKUP([1]Parameters!B3114,[1]Printers!L:L,[1]Printers!P:P,,0),ROUND(_xlfn.XLOOKUP([1]Parameters!B3114,[1]Printers!L:L,[1]Printers!Q:Q,,0)*E3114/10,0)*10,_xlfn.XLOOKUP([1]Parameters!B3114,[1]Printers!L:L,[1]Printers!P:P,,0)),"")</f>
        <v>80</v>
      </c>
      <c r="G3114" cm="1">
        <f t="array" ref="G3114">IFERROR(IF(ROW()-1&gt;COUNTA([1]!T_Printers[Printers])*COUNTA([1]!T_Resins[Resins]),"",_xlfn.IFS(ROUND(VLOOKUP(C3114,[1]!T_Resins[#Data],3,FALSE)/VLOOKUP(A3114,[1]!T_Printers[#Data],5,FALSE),1)&lt;=_xlfn.XLOOKUP(B3114,[1]Printers!L:L,[1]Printers!O:O,1,0,),ROUND(VLOOKUP(C3114,[1]!T_Resins[#Data],3,FALSE)/VLOOKUP(A3114,[1]!T_Printers[#Data],5,FALSE),1),ROUND(VLOOKUP(C3114,[1]!T_Resins[#Data],3,FALSE)/VLOOKUP(A3114,[1]!T_Printers[#Data],5,FALSE),1)&gt;_xlfn.XLOOKUP(B3114,[1]Printers!L:L,[1]Printers!O:O,1,0,),10)),"")</f>
        <v>11.3</v>
      </c>
      <c r="H3114">
        <f>IFERROR(IF(ROUND(_xlfn.XLOOKUP([1]Parameters!B3114,[1]Printers!L:L,[1]Printers!Q:Q,,0)*G3114/10,0)*10&lt;_xlfn.XLOOKUP([1]Parameters!B3114,[1]Printers!L:L,[1]Printers!P:P,,0),ROUND(_xlfn.XLOOKUP([1]Parameters!B3114,[1]Printers!L:L,[1]Printers!Q:Q,,0)*G3114/10,0)*10,_xlfn.XLOOKUP([1]Parameters!B3114,[1]Printers!L:L,[1]Printers!P:P,,0)),"")</f>
        <v>100</v>
      </c>
      <c r="I3114" s="3" t="str" cm="1">
        <f t="array" ref="I3114">IFERROR(IF(ROW()-1&gt;COUNTA([1]!T_Printers[Printers])*COUNTA([1]!T_Resins[Resins]),"",_xlfn.IFS(ROUND(VLOOKUP(C3114,[1]!T_Resins[#Data],4,FALSE)/VLOOKUP(A3114,[1]!T_Printers[#Data],5,FALSE),1)&lt;=_xlfn.XLOOKUP(B3114,[1]Printers!L:L,[1]Printers!O:O,1,0,),ROUND(VLOOKUP(C3114,[1]!T_Resins[#Data],4,FALSE)/VLOOKUP(A3114,[1]!T_Printers[#Data],5,FALSE),1),ROUND(VLOOKUP(C3114,[1]!T_Resins[#Data],4,FALSE)/VLOOKUP(A3114,[1]!T_Printers[#Data],5,FALSE),1)&gt;_xlfn.XLOOKUP(B3114,[1]Printers!L:L,[1]Printers!O:O,1,0,),"")),"")</f>
        <v/>
      </c>
      <c r="J3114" t="str">
        <f>IFERROR(IF(ROUND(_xlfn.XLOOKUP([1]Parameters!B3114,[1]Printers!L:L,[1]Printers!Q:Q,,0)*I3114/10,0)*10&lt;_xlfn.XLOOKUP([1]Parameters!B3114,[1]Printers!L:L,[1]Printers!P:P,,0),ROUND(_xlfn.XLOOKUP([1]Parameters!B3114,[1]Printers!L:L,[1]Printers!Q:Q,,0)*I3114/10,0)*10,_xlfn.XLOOKUP([1]Parameters!B3114,[1]Printers!L:L,[1]Printers!P:P,,0)),"")</f>
        <v/>
      </c>
      <c r="K3114">
        <f>IF(SUM(E3114:J3114)&lt;&gt;0,VLOOKUP(A3114,[1]!T_Printers[#Data],10,FALSE)+VLOOKUP(C3114,[1]!T_Resins[#Data],10,FALSE),"")</f>
        <v>4</v>
      </c>
      <c r="L3114">
        <f>IF(SUM(E3114:J3114)&lt;&gt;0,VLOOKUP(A3114,[1]!T_Printers[#Data],11,FALSE),"")</f>
        <v>8</v>
      </c>
      <c r="M3114">
        <f>IF(SUM(E3114:J3114)&lt;&gt;0,VLOOKUP(C3114,[1]!T_Resins[#Data],8,FALSE),"")</f>
        <v>120</v>
      </c>
      <c r="N3114">
        <f>IF(_xlfn.XLOOKUP(B3114,[1]Printers!$L:$L,[1]Printers!$R:$R,0,0)&gt;0,[1]Parameters!M3114,IF(SUM(E3114:J3114)&lt;&gt;0,VLOOKUP(C3114,[1]!T_Resins[#Data],9,FALSE),""))</f>
        <v>180</v>
      </c>
      <c r="O3114" t="str">
        <f t="shared" si="48"/>
        <v>PhrozenSonicMighty4K</v>
      </c>
    </row>
    <row r="3115" spans="1:15" x14ac:dyDescent="0.25">
      <c r="A3115" t="str">
        <f t="array" ref="A3115">IF(ROW()-1&gt;COUNTA([1]!T_Printers[Printers])*COUNTA([1]!T_Resins[Resins]),"",INDEX([1]!T_Printers[Printers],INT((ROW()-2)/COUNTA([1]!T_Resins[Resins])+1)))</f>
        <v xml:space="preserve">Phrozen Sonic Mighty 4K </v>
      </c>
      <c r="B3115" t="str">
        <f>_xlfn.XLOOKUP(A3115,[1]!T_Printers[Printers],[1]!T_Printers[Icon link],,0)</f>
        <v>PhrozenSonicMighty4K</v>
      </c>
      <c r="C3115" t="str">
        <f t="array" ref="C3115">IF(ROW()-1&gt;COUNTA([1]!T_Printers[Printers])*COUNTA([1]!T_Resins[Resins]),"",INDEX([1]!T_Resins[Resins],MOD(ROW()-2,COUNTA([1]!T_Resins[Resins]))+1))</f>
        <v>Industrial Rigid Clear</v>
      </c>
      <c r="D3115">
        <f>IF(SUM(E3115:J3115)&lt;&gt;0,IF(ROW()-1&gt;COUNTA([1]!T_Printers[Printers])*COUNTA([1]!T_Resins[Resins]),"",2),"")</f>
        <v>2</v>
      </c>
      <c r="E3115" cm="1">
        <f t="array" ref="E3115">IFERROR(IF(ROW()-1&gt;COUNTA([1]!T_Printers[Printers])*COUNTA([1]!T_Resins[Resins]),"",_xlfn.IFS(ROUND(VLOOKUP(C3115,[1]!T_Resins[#Data],2,FALSE)/VLOOKUP(A3115,[1]!T_Printers[#Data],5,FALSE),1)&lt;=_xlfn.XLOOKUP(B3115,[1]Printers!L:L,[1]Printers!O:O,1,0,),ROUND(VLOOKUP(C3115,[1]!T_Resins[#Data],2,FALSE)/VLOOKUP(A3115,[1]!T_Printers[#Data],5,FALSE),1),ROUND(VLOOKUP(C3115,[1]!T_Resins[#Data],2,FALSE)/VLOOKUP(A3115,[1]!T_Printers[#Data],5,FALSE),1)&gt;_xlfn.XLOOKUP(B3115,[1]Printers!L:L,[1]Printers!O:O,1,0,),10)),"Используйте слой 100 мкм")</f>
        <v>9.4</v>
      </c>
      <c r="F3115">
        <f>IFERROR(IF(ROUND(_xlfn.XLOOKUP([1]Parameters!B3115,[1]Printers!L:L,[1]Printers!Q:Q,,0)*E3115/10,0)*10&lt;_xlfn.XLOOKUP([1]Parameters!B3115,[1]Printers!L:L,[1]Printers!P:P,,0),ROUND(_xlfn.XLOOKUP([1]Parameters!B3115,[1]Printers!L:L,[1]Printers!Q:Q,,0)*E3115/10,0)*10,_xlfn.XLOOKUP([1]Parameters!B3115,[1]Printers!L:L,[1]Printers!P:P,,0)),"")</f>
        <v>80</v>
      </c>
      <c r="G3115" cm="1">
        <f t="array" ref="G3115">IFERROR(IF(ROW()-1&gt;COUNTA([1]!T_Printers[Printers])*COUNTA([1]!T_Resins[Resins]),"",_xlfn.IFS(ROUND(VLOOKUP(C3115,[1]!T_Resins[#Data],3,FALSE)/VLOOKUP(A3115,[1]!T_Printers[#Data],5,FALSE),1)&lt;=_xlfn.XLOOKUP(B3115,[1]Printers!L:L,[1]Printers!O:O,1,0,),ROUND(VLOOKUP(C3115,[1]!T_Resins[#Data],3,FALSE)/VLOOKUP(A3115,[1]!T_Printers[#Data],5,FALSE),1),ROUND(VLOOKUP(C3115,[1]!T_Resins[#Data],3,FALSE)/VLOOKUP(A3115,[1]!T_Printers[#Data],5,FALSE),1)&gt;_xlfn.XLOOKUP(B3115,[1]Printers!L:L,[1]Printers!O:O,1,0,),10)),"")</f>
        <v>12.3</v>
      </c>
      <c r="H3115">
        <f>IFERROR(IF(ROUND(_xlfn.XLOOKUP([1]Parameters!B3115,[1]Printers!L:L,[1]Printers!Q:Q,,0)*G3115/10,0)*10&lt;_xlfn.XLOOKUP([1]Parameters!B3115,[1]Printers!L:L,[1]Printers!P:P,,0),ROUND(_xlfn.XLOOKUP([1]Parameters!B3115,[1]Printers!L:L,[1]Printers!Q:Q,,0)*G3115/10,0)*10,_xlfn.XLOOKUP([1]Parameters!B3115,[1]Printers!L:L,[1]Printers!P:P,,0)),"")</f>
        <v>100</v>
      </c>
      <c r="I3115" s="3" t="str" cm="1">
        <f t="array" ref="I3115">IFERROR(IF(ROW()-1&gt;COUNTA([1]!T_Printers[Printers])*COUNTA([1]!T_Resins[Resins]),"",_xlfn.IFS(ROUND(VLOOKUP(C3115,[1]!T_Resins[#Data],4,FALSE)/VLOOKUP(A3115,[1]!T_Printers[#Data],5,FALSE),1)&lt;=_xlfn.XLOOKUP(B3115,[1]Printers!L:L,[1]Printers!O:O,1,0,),ROUND(VLOOKUP(C3115,[1]!T_Resins[#Data],4,FALSE)/VLOOKUP(A3115,[1]!T_Printers[#Data],5,FALSE),1),ROUND(VLOOKUP(C3115,[1]!T_Resins[#Data],4,FALSE)/VLOOKUP(A3115,[1]!T_Printers[#Data],5,FALSE),1)&gt;_xlfn.XLOOKUP(B3115,[1]Printers!L:L,[1]Printers!O:O,1,0,),"")),"")</f>
        <v/>
      </c>
      <c r="J3115" t="str">
        <f>IFERROR(IF(ROUND(_xlfn.XLOOKUP([1]Parameters!B3115,[1]Printers!L:L,[1]Printers!Q:Q,,0)*I3115/10,0)*10&lt;_xlfn.XLOOKUP([1]Parameters!B3115,[1]Printers!L:L,[1]Printers!P:P,,0),ROUND(_xlfn.XLOOKUP([1]Parameters!B3115,[1]Printers!L:L,[1]Printers!Q:Q,,0)*I3115/10,0)*10,_xlfn.XLOOKUP([1]Parameters!B3115,[1]Printers!L:L,[1]Printers!P:P,,0)),"")</f>
        <v/>
      </c>
      <c r="K3115">
        <f>IF(SUM(E3115:J3115)&lt;&gt;0,VLOOKUP(A3115,[1]!T_Printers[#Data],10,FALSE)+VLOOKUP(C3115,[1]!T_Resins[#Data],10,FALSE),"")</f>
        <v>4</v>
      </c>
      <c r="L3115">
        <f>IF(SUM(E3115:J3115)&lt;&gt;0,VLOOKUP(A3115,[1]!T_Printers[#Data],11,FALSE),"")</f>
        <v>8</v>
      </c>
      <c r="M3115">
        <f>IF(SUM(E3115:J3115)&lt;&gt;0,VLOOKUP(C3115,[1]!T_Resins[#Data],8,FALSE),"")</f>
        <v>120</v>
      </c>
      <c r="N3115">
        <f>IF(_xlfn.XLOOKUP(B3115,[1]Printers!$L:$L,[1]Printers!$R:$R,0,0)&gt;0,[1]Parameters!M3115,IF(SUM(E3115:J3115)&lt;&gt;0,VLOOKUP(C3115,[1]!T_Resins[#Data],9,FALSE),""))</f>
        <v>180</v>
      </c>
      <c r="O3115" t="str">
        <f t="shared" si="48"/>
        <v>PhrozenSonicMighty4K</v>
      </c>
    </row>
    <row r="3116" spans="1:15" x14ac:dyDescent="0.25">
      <c r="A3116" t="str">
        <f t="array" ref="A3116">IF(ROW()-1&gt;COUNTA([1]!T_Printers[Printers])*COUNTA([1]!T_Resins[Resins]),"",INDEX([1]!T_Printers[Printers],INT((ROW()-2)/COUNTA([1]!T_Resins[Resins])+1)))</f>
        <v xml:space="preserve">Phrozen Sonic Mighty 4K </v>
      </c>
      <c r="B3116" t="str">
        <f>_xlfn.XLOOKUP(A3116,[1]!T_Printers[Printers],[1]!T_Printers[Icon link],,0)</f>
        <v>PhrozenSonicMighty4K</v>
      </c>
      <c r="C3116" t="str">
        <f t="array" ref="C3116">IF(ROW()-1&gt;COUNTA([1]!T_Printers[Printers])*COUNTA([1]!T_Resins[Resins]),"",INDEX([1]!T_Resins[Resins],MOD(ROW()-2,COUNTA([1]!T_Resins[Resins]))+1))</f>
        <v>Tough Black</v>
      </c>
      <c r="D3116">
        <f>IF(SUM(E3116:J3116)&lt;&gt;0,IF(ROW()-1&gt;COUNTA([1]!T_Printers[Printers])*COUNTA([1]!T_Resins[Resins]),"",2),"")</f>
        <v>2</v>
      </c>
      <c r="E3116" cm="1">
        <f t="array" ref="E3116">IFERROR(IF(ROW()-1&gt;COUNTA([1]!T_Printers[Printers])*COUNTA([1]!T_Resins[Resins]),"",_xlfn.IFS(ROUND(VLOOKUP(C3116,[1]!T_Resins[#Data],2,FALSE)/VLOOKUP(A3116,[1]!T_Printers[#Data],5,FALSE),1)&lt;=_xlfn.XLOOKUP(B3116,[1]Printers!L:L,[1]Printers!O:O,1,0,),ROUND(VLOOKUP(C3116,[1]!T_Resins[#Data],2,FALSE)/VLOOKUP(A3116,[1]!T_Printers[#Data],5,FALSE),1),ROUND(VLOOKUP(C3116,[1]!T_Resins[#Data],2,FALSE)/VLOOKUP(A3116,[1]!T_Printers[#Data],5,FALSE),1)&gt;_xlfn.XLOOKUP(B3116,[1]Printers!L:L,[1]Printers!O:O,1,0,),10)),"Используйте слой 100 мкм")</f>
        <v>4.5</v>
      </c>
      <c r="F3116">
        <f>IFERROR(IF(ROUND(_xlfn.XLOOKUP([1]Parameters!B3116,[1]Printers!L:L,[1]Printers!Q:Q,,0)*E3116/10,0)*10&lt;_xlfn.XLOOKUP([1]Parameters!B3116,[1]Printers!L:L,[1]Printers!P:P,,0),ROUND(_xlfn.XLOOKUP([1]Parameters!B3116,[1]Printers!L:L,[1]Printers!Q:Q,,0)*E3116/10,0)*10,_xlfn.XLOOKUP([1]Parameters!B3116,[1]Printers!L:L,[1]Printers!P:P,,0)),"")</f>
        <v>40</v>
      </c>
      <c r="G3116" cm="1">
        <f t="array" ref="G3116">IFERROR(IF(ROW()-1&gt;COUNTA([1]!T_Printers[Printers])*COUNTA([1]!T_Resins[Resins]),"",_xlfn.IFS(ROUND(VLOOKUP(C3116,[1]!T_Resins[#Data],3,FALSE)/VLOOKUP(A3116,[1]!T_Printers[#Data],5,FALSE),1)&lt;=_xlfn.XLOOKUP(B3116,[1]Printers!L:L,[1]Printers!O:O,1,0,),ROUND(VLOOKUP(C3116,[1]!T_Resins[#Data],3,FALSE)/VLOOKUP(A3116,[1]!T_Printers[#Data],5,FALSE),1),ROUND(VLOOKUP(C3116,[1]!T_Resins[#Data],3,FALSE)/VLOOKUP(A3116,[1]!T_Printers[#Data],5,FALSE),1)&gt;_xlfn.XLOOKUP(B3116,[1]Printers!L:L,[1]Printers!O:O,1,0,),10)),"")</f>
        <v>5.3</v>
      </c>
      <c r="H3116">
        <f>IFERROR(IF(ROUND(_xlfn.XLOOKUP([1]Parameters!B3116,[1]Printers!L:L,[1]Printers!Q:Q,,0)*G3116/10,0)*10&lt;_xlfn.XLOOKUP([1]Parameters!B3116,[1]Printers!L:L,[1]Printers!P:P,,0),ROUND(_xlfn.XLOOKUP([1]Parameters!B3116,[1]Printers!L:L,[1]Printers!Q:Q,,0)*G3116/10,0)*10,_xlfn.XLOOKUP([1]Parameters!B3116,[1]Printers!L:L,[1]Printers!P:P,,0)),"")</f>
        <v>50</v>
      </c>
      <c r="I3116" s="3" t="str" cm="1">
        <f t="array" ref="I3116">IFERROR(IF(ROW()-1&gt;COUNTA([1]!T_Printers[Printers])*COUNTA([1]!T_Resins[Resins]),"",_xlfn.IFS(ROUND(VLOOKUP(C3116,[1]!T_Resins[#Data],4,FALSE)/VLOOKUP(A3116,[1]!T_Printers[#Data],5,FALSE),1)&lt;=_xlfn.XLOOKUP(B3116,[1]Printers!L:L,[1]Printers!O:O,1,0,),ROUND(VLOOKUP(C3116,[1]!T_Resins[#Data],4,FALSE)/VLOOKUP(A3116,[1]!T_Printers[#Data],5,FALSE),1),ROUND(VLOOKUP(C3116,[1]!T_Resins[#Data],4,FALSE)/VLOOKUP(A3116,[1]!T_Printers[#Data],5,FALSE),1)&gt;_xlfn.XLOOKUP(B3116,[1]Printers!L:L,[1]Printers!O:O,1,0,),"")),"")</f>
        <v/>
      </c>
      <c r="J3116" t="str">
        <f>IFERROR(IF(ROUND(_xlfn.XLOOKUP([1]Parameters!B3116,[1]Printers!L:L,[1]Printers!Q:Q,,0)*I3116/10,0)*10&lt;_xlfn.XLOOKUP([1]Parameters!B3116,[1]Printers!L:L,[1]Printers!P:P,,0),ROUND(_xlfn.XLOOKUP([1]Parameters!B3116,[1]Printers!L:L,[1]Printers!Q:Q,,0)*I3116/10,0)*10,_xlfn.XLOOKUP([1]Parameters!B3116,[1]Printers!L:L,[1]Printers!P:P,,0)),"")</f>
        <v/>
      </c>
      <c r="K3116">
        <f>IF(SUM(E3116:J3116)&lt;&gt;0,VLOOKUP(A3116,[1]!T_Printers[#Data],10,FALSE)+VLOOKUP(C3116,[1]!T_Resins[#Data],10,FALSE),"")</f>
        <v>4</v>
      </c>
      <c r="L3116">
        <f>IF(SUM(E3116:J3116)&lt;&gt;0,VLOOKUP(A3116,[1]!T_Printers[#Data],11,FALSE),"")</f>
        <v>8</v>
      </c>
      <c r="M3116">
        <f>IF(SUM(E3116:J3116)&lt;&gt;0,VLOOKUP(C3116,[1]!T_Resins[#Data],8,FALSE),"")</f>
        <v>120</v>
      </c>
      <c r="N3116">
        <f>IF(_xlfn.XLOOKUP(B3116,[1]Printers!$L:$L,[1]Printers!$R:$R,0,0)&gt;0,[1]Parameters!M3116,IF(SUM(E3116:J3116)&lt;&gt;0,VLOOKUP(C3116,[1]!T_Resins[#Data],9,FALSE),""))</f>
        <v>180</v>
      </c>
      <c r="O3116" t="str">
        <f t="shared" si="48"/>
        <v>PhrozenSonicMighty4K</v>
      </c>
    </row>
    <row r="3117" spans="1:15" x14ac:dyDescent="0.25">
      <c r="A3117" t="str">
        <f t="array" ref="A3117">IF(ROW()-1&gt;COUNTA([1]!T_Printers[Printers])*COUNTA([1]!T_Resins[Resins]),"",INDEX([1]!T_Printers[Printers],INT((ROW()-2)/COUNTA([1]!T_Resins[Resins])+1)))</f>
        <v xml:space="preserve">Phrozen Sonic Mighty 4K </v>
      </c>
      <c r="B3117" t="str">
        <f>_xlfn.XLOOKUP(A3117,[1]!T_Printers[Printers],[1]!T_Printers[Icon link],,0)</f>
        <v>PhrozenSonicMighty4K</v>
      </c>
      <c r="C3117" t="str">
        <f t="array" ref="C3117">IF(ROW()-1&gt;COUNTA([1]!T_Printers[Printers])*COUNTA([1]!T_Resins[Resins]),"",INDEX([1]!T_Resins[Resins],MOD(ROW()-2,COUNTA([1]!T_Resins[Resins]))+1))</f>
        <v>Tough Grey</v>
      </c>
      <c r="D3117">
        <f>IF(SUM(E3117:J3117)&lt;&gt;0,IF(ROW()-1&gt;COUNTA([1]!T_Printers[Printers])*COUNTA([1]!T_Resins[Resins]),"",2),"")</f>
        <v>2</v>
      </c>
      <c r="E3117" cm="1">
        <f t="array" ref="E3117">IFERROR(IF(ROW()-1&gt;COUNTA([1]!T_Printers[Printers])*COUNTA([1]!T_Resins[Resins]),"",_xlfn.IFS(ROUND(VLOOKUP(C3117,[1]!T_Resins[#Data],2,FALSE)/VLOOKUP(A3117,[1]!T_Printers[#Data],5,FALSE),1)&lt;=_xlfn.XLOOKUP(B3117,[1]Printers!L:L,[1]Printers!O:O,1,0,),ROUND(VLOOKUP(C3117,[1]!T_Resins[#Data],2,FALSE)/VLOOKUP(A3117,[1]!T_Printers[#Data],5,FALSE),1),ROUND(VLOOKUP(C3117,[1]!T_Resins[#Data],2,FALSE)/VLOOKUP(A3117,[1]!T_Printers[#Data],5,FALSE),1)&gt;_xlfn.XLOOKUP(B3117,[1]Printers!L:L,[1]Printers!O:O,1,0,),10)),"Используйте слой 100 мкм")</f>
        <v>4.5</v>
      </c>
      <c r="F3117">
        <f>IFERROR(IF(ROUND(_xlfn.XLOOKUP([1]Parameters!B3117,[1]Printers!L:L,[1]Printers!Q:Q,,0)*E3117/10,0)*10&lt;_xlfn.XLOOKUP([1]Parameters!B3117,[1]Printers!L:L,[1]Printers!P:P,,0),ROUND(_xlfn.XLOOKUP([1]Parameters!B3117,[1]Printers!L:L,[1]Printers!Q:Q,,0)*E3117/10,0)*10,_xlfn.XLOOKUP([1]Parameters!B3117,[1]Printers!L:L,[1]Printers!P:P,,0)),"")</f>
        <v>40</v>
      </c>
      <c r="G3117" cm="1">
        <f t="array" ref="G3117">IFERROR(IF(ROW()-1&gt;COUNTA([1]!T_Printers[Printers])*COUNTA([1]!T_Resins[Resins]),"",_xlfn.IFS(ROUND(VLOOKUP(C3117,[1]!T_Resins[#Data],3,FALSE)/VLOOKUP(A3117,[1]!T_Printers[#Data],5,FALSE),1)&lt;=_xlfn.XLOOKUP(B3117,[1]Printers!L:L,[1]Printers!O:O,1,0,),ROUND(VLOOKUP(C3117,[1]!T_Resins[#Data],3,FALSE)/VLOOKUP(A3117,[1]!T_Printers[#Data],5,FALSE),1),ROUND(VLOOKUP(C3117,[1]!T_Resins[#Data],3,FALSE)/VLOOKUP(A3117,[1]!T_Printers[#Data],5,FALSE),1)&gt;_xlfn.XLOOKUP(B3117,[1]Printers!L:L,[1]Printers!O:O,1,0,),10)),"")</f>
        <v>5.3</v>
      </c>
      <c r="H3117">
        <f>IFERROR(IF(ROUND(_xlfn.XLOOKUP([1]Parameters!B3117,[1]Printers!L:L,[1]Printers!Q:Q,,0)*G3117/10,0)*10&lt;_xlfn.XLOOKUP([1]Parameters!B3117,[1]Printers!L:L,[1]Printers!P:P,,0),ROUND(_xlfn.XLOOKUP([1]Parameters!B3117,[1]Printers!L:L,[1]Printers!Q:Q,,0)*G3117/10,0)*10,_xlfn.XLOOKUP([1]Parameters!B3117,[1]Printers!L:L,[1]Printers!P:P,,0)),"")</f>
        <v>50</v>
      </c>
      <c r="I3117" s="3" t="str" cm="1">
        <f t="array" ref="I3117">IFERROR(IF(ROW()-1&gt;COUNTA([1]!T_Printers[Printers])*COUNTA([1]!T_Resins[Resins]),"",_xlfn.IFS(ROUND(VLOOKUP(C3117,[1]!T_Resins[#Data],4,FALSE)/VLOOKUP(A3117,[1]!T_Printers[#Data],5,FALSE),1)&lt;=_xlfn.XLOOKUP(B3117,[1]Printers!L:L,[1]Printers!O:O,1,0,),ROUND(VLOOKUP(C3117,[1]!T_Resins[#Data],4,FALSE)/VLOOKUP(A3117,[1]!T_Printers[#Data],5,FALSE),1),ROUND(VLOOKUP(C3117,[1]!T_Resins[#Data],4,FALSE)/VLOOKUP(A3117,[1]!T_Printers[#Data],5,FALSE),1)&gt;_xlfn.XLOOKUP(B3117,[1]Printers!L:L,[1]Printers!O:O,1,0,),"")),"")</f>
        <v/>
      </c>
      <c r="J3117" t="str">
        <f>IFERROR(IF(ROUND(_xlfn.XLOOKUP([1]Parameters!B3117,[1]Printers!L:L,[1]Printers!Q:Q,,0)*I3117/10,0)*10&lt;_xlfn.XLOOKUP([1]Parameters!B3117,[1]Printers!L:L,[1]Printers!P:P,,0),ROUND(_xlfn.XLOOKUP([1]Parameters!B3117,[1]Printers!L:L,[1]Printers!Q:Q,,0)*I3117/10,0)*10,_xlfn.XLOOKUP([1]Parameters!B3117,[1]Printers!L:L,[1]Printers!P:P,,0)),"")</f>
        <v/>
      </c>
      <c r="K3117">
        <f>IF(SUM(E3117:J3117)&lt;&gt;0,VLOOKUP(A3117,[1]!T_Printers[#Data],10,FALSE)+VLOOKUP(C3117,[1]!T_Resins[#Data],10,FALSE),"")</f>
        <v>4</v>
      </c>
      <c r="L3117">
        <f>IF(SUM(E3117:J3117)&lt;&gt;0,VLOOKUP(A3117,[1]!T_Printers[#Data],11,FALSE),"")</f>
        <v>8</v>
      </c>
      <c r="M3117">
        <f>IF(SUM(E3117:J3117)&lt;&gt;0,VLOOKUP(C3117,[1]!T_Resins[#Data],8,FALSE),"")</f>
        <v>120</v>
      </c>
      <c r="N3117">
        <f>IF(_xlfn.XLOOKUP(B3117,[1]Printers!$L:$L,[1]Printers!$R:$R,0,0)&gt;0,[1]Parameters!M3117,IF(SUM(E3117:J3117)&lt;&gt;0,VLOOKUP(C3117,[1]!T_Resins[#Data],9,FALSE),""))</f>
        <v>180</v>
      </c>
      <c r="O3117" t="str">
        <f t="shared" si="48"/>
        <v>PhrozenSonicMighty4K</v>
      </c>
    </row>
    <row r="3118" spans="1:15" x14ac:dyDescent="0.25">
      <c r="A3118" t="str">
        <f t="array" ref="A3118">IF(ROW()-1&gt;COUNTA([1]!T_Printers[Printers])*COUNTA([1]!T_Resins[Resins]),"",INDEX([1]!T_Printers[Printers],INT((ROW()-2)/COUNTA([1]!T_Resins[Resins])+1)))</f>
        <v xml:space="preserve">Phrozen Sonic Mighty 4K </v>
      </c>
      <c r="B3118" t="str">
        <f>_xlfn.XLOOKUP(A3118,[1]!T_Printers[Printers],[1]!T_Printers[Icon link],,0)</f>
        <v>PhrozenSonicMighty4K</v>
      </c>
      <c r="C3118" t="str">
        <f t="array" ref="C3118">IF(ROW()-1&gt;COUNTA([1]!T_Printers[Printers])*COUNTA([1]!T_Resins[Resins]),"",INDEX([1]!T_Resins[Resins],MOD(ROW()-2,COUNTA([1]!T_Resins[Resins]))+1))</f>
        <v>Tough White</v>
      </c>
      <c r="D3118">
        <f>IF(SUM(E3118:J3118)&lt;&gt;0,IF(ROW()-1&gt;COUNTA([1]!T_Printers[Printers])*COUNTA([1]!T_Resins[Resins]),"",2),"")</f>
        <v>2</v>
      </c>
      <c r="E3118" cm="1">
        <f t="array" ref="E3118">IFERROR(IF(ROW()-1&gt;COUNTA([1]!T_Printers[Printers])*COUNTA([1]!T_Resins[Resins]),"",_xlfn.IFS(ROUND(VLOOKUP(C3118,[1]!T_Resins[#Data],2,FALSE)/VLOOKUP(A3118,[1]!T_Printers[#Data],5,FALSE),1)&lt;=_xlfn.XLOOKUP(B3118,[1]Printers!L:L,[1]Printers!O:O,1,0,),ROUND(VLOOKUP(C3118,[1]!T_Resins[#Data],2,FALSE)/VLOOKUP(A3118,[1]!T_Printers[#Data],5,FALSE),1),ROUND(VLOOKUP(C3118,[1]!T_Resins[#Data],2,FALSE)/VLOOKUP(A3118,[1]!T_Printers[#Data],5,FALSE),1)&gt;_xlfn.XLOOKUP(B3118,[1]Printers!L:L,[1]Printers!O:O,1,0,),10)),"Используйте слой 100 мкм")</f>
        <v>4.5</v>
      </c>
      <c r="F3118">
        <f>IFERROR(IF(ROUND(_xlfn.XLOOKUP([1]Parameters!B3118,[1]Printers!L:L,[1]Printers!Q:Q,,0)*E3118/10,0)*10&lt;_xlfn.XLOOKUP([1]Parameters!B3118,[1]Printers!L:L,[1]Printers!P:P,,0),ROUND(_xlfn.XLOOKUP([1]Parameters!B3118,[1]Printers!L:L,[1]Printers!Q:Q,,0)*E3118/10,0)*10,_xlfn.XLOOKUP([1]Parameters!B3118,[1]Printers!L:L,[1]Printers!P:P,,0)),"")</f>
        <v>40</v>
      </c>
      <c r="G3118" cm="1">
        <f t="array" ref="G3118">IFERROR(IF(ROW()-1&gt;COUNTA([1]!T_Printers[Printers])*COUNTA([1]!T_Resins[Resins]),"",_xlfn.IFS(ROUND(VLOOKUP(C3118,[1]!T_Resins[#Data],3,FALSE)/VLOOKUP(A3118,[1]!T_Printers[#Data],5,FALSE),1)&lt;=_xlfn.XLOOKUP(B3118,[1]Printers!L:L,[1]Printers!O:O,1,0,),ROUND(VLOOKUP(C3118,[1]!T_Resins[#Data],3,FALSE)/VLOOKUP(A3118,[1]!T_Printers[#Data],5,FALSE),1),ROUND(VLOOKUP(C3118,[1]!T_Resins[#Data],3,FALSE)/VLOOKUP(A3118,[1]!T_Printers[#Data],5,FALSE),1)&gt;_xlfn.XLOOKUP(B3118,[1]Printers!L:L,[1]Printers!O:O,1,0,),10)),"")</f>
        <v>5.3</v>
      </c>
      <c r="H3118">
        <f>IFERROR(IF(ROUND(_xlfn.XLOOKUP([1]Parameters!B3118,[1]Printers!L:L,[1]Printers!Q:Q,,0)*G3118/10,0)*10&lt;_xlfn.XLOOKUP([1]Parameters!B3118,[1]Printers!L:L,[1]Printers!P:P,,0),ROUND(_xlfn.XLOOKUP([1]Parameters!B3118,[1]Printers!L:L,[1]Printers!Q:Q,,0)*G3118/10,0)*10,_xlfn.XLOOKUP([1]Parameters!B3118,[1]Printers!L:L,[1]Printers!P:P,,0)),"")</f>
        <v>50</v>
      </c>
      <c r="I3118" s="3" t="str" cm="1">
        <f t="array" ref="I3118">IFERROR(IF(ROW()-1&gt;COUNTA([1]!T_Printers[Printers])*COUNTA([1]!T_Resins[Resins]),"",_xlfn.IFS(ROUND(VLOOKUP(C3118,[1]!T_Resins[#Data],4,FALSE)/VLOOKUP(A3118,[1]!T_Printers[#Data],5,FALSE),1)&lt;=_xlfn.XLOOKUP(B3118,[1]Printers!L:L,[1]Printers!O:O,1,0,),ROUND(VLOOKUP(C3118,[1]!T_Resins[#Data],4,FALSE)/VLOOKUP(A3118,[1]!T_Printers[#Data],5,FALSE),1),ROUND(VLOOKUP(C3118,[1]!T_Resins[#Data],4,FALSE)/VLOOKUP(A3118,[1]!T_Printers[#Data],5,FALSE),1)&gt;_xlfn.XLOOKUP(B3118,[1]Printers!L:L,[1]Printers!O:O,1,0,),"")),"")</f>
        <v/>
      </c>
      <c r="J3118" t="str">
        <f>IFERROR(IF(ROUND(_xlfn.XLOOKUP([1]Parameters!B3118,[1]Printers!L:L,[1]Printers!Q:Q,,0)*I3118/10,0)*10&lt;_xlfn.XLOOKUP([1]Parameters!B3118,[1]Printers!L:L,[1]Printers!P:P,,0),ROUND(_xlfn.XLOOKUP([1]Parameters!B3118,[1]Printers!L:L,[1]Printers!Q:Q,,0)*I3118/10,0)*10,_xlfn.XLOOKUP([1]Parameters!B3118,[1]Printers!L:L,[1]Printers!P:P,,0)),"")</f>
        <v/>
      </c>
      <c r="K3118">
        <f>IF(SUM(E3118:J3118)&lt;&gt;0,VLOOKUP(A3118,[1]!T_Printers[#Data],10,FALSE)+VLOOKUP(C3118,[1]!T_Resins[#Data],10,FALSE),"")</f>
        <v>4</v>
      </c>
      <c r="L3118">
        <f>IF(SUM(E3118:J3118)&lt;&gt;0,VLOOKUP(A3118,[1]!T_Printers[#Data],11,FALSE),"")</f>
        <v>8</v>
      </c>
      <c r="M3118">
        <f>IF(SUM(E3118:J3118)&lt;&gt;0,VLOOKUP(C3118,[1]!T_Resins[#Data],8,FALSE),"")</f>
        <v>120</v>
      </c>
      <c r="N3118">
        <f>IF(_xlfn.XLOOKUP(B3118,[1]Printers!$L:$L,[1]Printers!$R:$R,0,0)&gt;0,[1]Parameters!M3118,IF(SUM(E3118:J3118)&lt;&gt;0,VLOOKUP(C3118,[1]!T_Resins[#Data],9,FALSE),""))</f>
        <v>180</v>
      </c>
      <c r="O3118" t="str">
        <f t="shared" si="48"/>
        <v>PhrozenSonicMighty4K</v>
      </c>
    </row>
    <row r="3119" spans="1:15" x14ac:dyDescent="0.25">
      <c r="A3119" t="str">
        <f t="array" ref="A3119">IF(ROW()-1&gt;COUNTA([1]!T_Printers[Printers])*COUNTA([1]!T_Resins[Resins]),"",INDEX([1]!T_Printers[Printers],INT((ROW()-2)/COUNTA([1]!T_Resins[Resins])+1)))</f>
        <v xml:space="preserve">Phrozen Sonic Mighty 4K </v>
      </c>
      <c r="B3119" t="str">
        <f>_xlfn.XLOOKUP(A3119,[1]!T_Printers[Printers],[1]!T_Printers[Icon link],,0)</f>
        <v>PhrozenSonicMighty4K</v>
      </c>
      <c r="C3119" t="str">
        <f t="array" ref="C3119">IF(ROW()-1&gt;COUNTA([1]!T_Printers[Printers])*COUNTA([1]!T_Resins[Resins]),"",INDEX([1]!T_Resins[Resins],MOD(ROW()-2,COUNTA([1]!T_Resins[Resins]))+1))</f>
        <v>Jewelry J-Cast</v>
      </c>
      <c r="D3119">
        <f>IF(SUM(E3119:J3119)&lt;&gt;0,IF(ROW()-1&gt;COUNTA([1]!T_Printers[Printers])*COUNTA([1]!T_Resins[Resins]),"",2),"")</f>
        <v>2</v>
      </c>
      <c r="E3119" cm="1">
        <f t="array" ref="E3119">IFERROR(IF(ROW()-1&gt;COUNTA([1]!T_Printers[Printers])*COUNTA([1]!T_Resins[Resins]),"",_xlfn.IFS(ROUND(VLOOKUP(C3119,[1]!T_Resins[#Data],2,FALSE)/VLOOKUP(A3119,[1]!T_Printers[#Data],5,FALSE),1)&lt;=_xlfn.XLOOKUP(B3119,[1]Printers!L:L,[1]Printers!O:O,1,0,),ROUND(VLOOKUP(C3119,[1]!T_Resins[#Data],2,FALSE)/VLOOKUP(A3119,[1]!T_Printers[#Data],5,FALSE),1),ROUND(VLOOKUP(C3119,[1]!T_Resins[#Data],2,FALSE)/VLOOKUP(A3119,[1]!T_Printers[#Data],5,FALSE),1)&gt;_xlfn.XLOOKUP(B3119,[1]Printers!L:L,[1]Printers!O:O,1,0,),10)),"Используйте слой 100 мкм")</f>
        <v>14.3</v>
      </c>
      <c r="F3119">
        <f>IFERROR(IF(ROUND(_xlfn.XLOOKUP([1]Parameters!B3119,[1]Printers!L:L,[1]Printers!Q:Q,,0)*E3119/10,0)*10&lt;_xlfn.XLOOKUP([1]Parameters!B3119,[1]Printers!L:L,[1]Printers!P:P,,0),ROUND(_xlfn.XLOOKUP([1]Parameters!B3119,[1]Printers!L:L,[1]Printers!Q:Q,,0)*E3119/10,0)*10,_xlfn.XLOOKUP([1]Parameters!B3119,[1]Printers!L:L,[1]Printers!P:P,,0)),"")</f>
        <v>100</v>
      </c>
      <c r="G3119" cm="1">
        <f t="array" ref="G3119">IFERROR(IF(ROW()-1&gt;COUNTA([1]!T_Printers[Printers])*COUNTA([1]!T_Resins[Resins]),"",_xlfn.IFS(ROUND(VLOOKUP(C3119,[1]!T_Resins[#Data],3,FALSE)/VLOOKUP(A3119,[1]!T_Printers[#Data],5,FALSE),1)&lt;=_xlfn.XLOOKUP(B3119,[1]Printers!L:L,[1]Printers!O:O,1,0,),ROUND(VLOOKUP(C3119,[1]!T_Resins[#Data],3,FALSE)/VLOOKUP(A3119,[1]!T_Printers[#Data],5,FALSE),1),ROUND(VLOOKUP(C3119,[1]!T_Resins[#Data],3,FALSE)/VLOOKUP(A3119,[1]!T_Printers[#Data],5,FALSE),1)&gt;_xlfn.XLOOKUP(B3119,[1]Printers!L:L,[1]Printers!O:O,1,0,),10)),"")</f>
        <v>19.600000000000001</v>
      </c>
      <c r="H3119">
        <f>IFERROR(IF(ROUND(_xlfn.XLOOKUP([1]Parameters!B3119,[1]Printers!L:L,[1]Printers!Q:Q,,0)*G3119/10,0)*10&lt;_xlfn.XLOOKUP([1]Parameters!B3119,[1]Printers!L:L,[1]Printers!P:P,,0),ROUND(_xlfn.XLOOKUP([1]Parameters!B3119,[1]Printers!L:L,[1]Printers!Q:Q,,0)*G3119/10,0)*10,_xlfn.XLOOKUP([1]Parameters!B3119,[1]Printers!L:L,[1]Printers!P:P,,0)),"")</f>
        <v>100</v>
      </c>
      <c r="I3119" s="3" t="str" cm="1">
        <f t="array" ref="I3119">IFERROR(IF(ROW()-1&gt;COUNTA([1]!T_Printers[Printers])*COUNTA([1]!T_Resins[Resins]),"",_xlfn.IFS(ROUND(VLOOKUP(C3119,[1]!T_Resins[#Data],4,FALSE)/VLOOKUP(A3119,[1]!T_Printers[#Data],5,FALSE),1)&lt;=_xlfn.XLOOKUP(B3119,[1]Printers!L:L,[1]Printers!O:O,1,0,),ROUND(VLOOKUP(C3119,[1]!T_Resins[#Data],4,FALSE)/VLOOKUP(A3119,[1]!T_Printers[#Data],5,FALSE),1),ROUND(VLOOKUP(C3119,[1]!T_Resins[#Data],4,FALSE)/VLOOKUP(A3119,[1]!T_Printers[#Data],5,FALSE),1)&gt;_xlfn.XLOOKUP(B3119,[1]Printers!L:L,[1]Printers!O:O,1,0,),"")),"")</f>
        <v/>
      </c>
      <c r="J3119" t="str">
        <f>IFERROR(IF(ROUND(_xlfn.XLOOKUP([1]Parameters!B3119,[1]Printers!L:L,[1]Printers!Q:Q,,0)*I3119/10,0)*10&lt;_xlfn.XLOOKUP([1]Parameters!B3119,[1]Printers!L:L,[1]Printers!P:P,,0),ROUND(_xlfn.XLOOKUP([1]Parameters!B3119,[1]Printers!L:L,[1]Printers!Q:Q,,0)*I3119/10,0)*10,_xlfn.XLOOKUP([1]Parameters!B3119,[1]Printers!L:L,[1]Printers!P:P,,0)),"")</f>
        <v/>
      </c>
      <c r="K3119">
        <f>IF(SUM(E3119:J3119)&lt;&gt;0,VLOOKUP(A3119,[1]!T_Printers[#Data],10,FALSE)+VLOOKUP(C3119,[1]!T_Resins[#Data],10,FALSE),"")</f>
        <v>4</v>
      </c>
      <c r="L3119">
        <f>IF(SUM(E3119:J3119)&lt;&gt;0,VLOOKUP(A3119,[1]!T_Printers[#Data],11,FALSE),"")</f>
        <v>8</v>
      </c>
      <c r="M3119">
        <f>IF(SUM(E3119:J3119)&lt;&gt;0,VLOOKUP(C3119,[1]!T_Resins[#Data],8,FALSE),"")</f>
        <v>60</v>
      </c>
      <c r="N3119">
        <f>IF(_xlfn.XLOOKUP(B3119,[1]Printers!$L:$L,[1]Printers!$R:$R,0,0)&gt;0,[1]Parameters!M3119,IF(SUM(E3119:J3119)&lt;&gt;0,VLOOKUP(C3119,[1]!T_Resins[#Data],9,FALSE),""))</f>
        <v>60</v>
      </c>
      <c r="O3119" t="str">
        <f t="shared" si="48"/>
        <v>PhrozenSonicMighty4K</v>
      </c>
    </row>
    <row r="3120" spans="1:15" x14ac:dyDescent="0.25">
      <c r="A3120" t="str">
        <f t="array" ref="A3120">IF(ROW()-1&gt;COUNTA([1]!T_Printers[Printers])*COUNTA([1]!T_Resins[Resins]),"",INDEX([1]!T_Printers[Printers],INT((ROW()-2)/COUNTA([1]!T_Resins[Resins])+1)))</f>
        <v xml:space="preserve">Phrozen Sonic Mighty 4K </v>
      </c>
      <c r="B3120" t="str">
        <f>_xlfn.XLOOKUP(A3120,[1]!T_Printers[Printers],[1]!T_Printers[Icon link],,0)</f>
        <v>PhrozenSonicMighty4K</v>
      </c>
      <c r="C3120" t="str">
        <f t="array" ref="C3120">IF(ROW()-1&gt;COUNTA([1]!T_Printers[Printers])*COUNTA([1]!T_Resins[Resins]),"",INDEX([1]!T_Resins[Resins],MOD(ROW()-2,COUNTA([1]!T_Resins[Resins]))+1))</f>
        <v>Model Resin Black</v>
      </c>
      <c r="D3120">
        <f>IF(SUM(E3120:J3120)&lt;&gt;0,IF(ROW()-1&gt;COUNTA([1]!T_Printers[Printers])*COUNTA([1]!T_Resins[Resins]),"",2),"")</f>
        <v>2</v>
      </c>
      <c r="E3120" cm="1">
        <f t="array" ref="E3120">IFERROR(IF(ROW()-1&gt;COUNTA([1]!T_Printers[Printers])*COUNTA([1]!T_Resins[Resins]),"",_xlfn.IFS(ROUND(VLOOKUP(C3120,[1]!T_Resins[#Data],2,FALSE)/VLOOKUP(A3120,[1]!T_Printers[#Data],5,FALSE),1)&lt;=_xlfn.XLOOKUP(B3120,[1]Printers!L:L,[1]Printers!O:O,1,0,),ROUND(VLOOKUP(C3120,[1]!T_Resins[#Data],2,FALSE)/VLOOKUP(A3120,[1]!T_Printers[#Data],5,FALSE),1),ROUND(VLOOKUP(C3120,[1]!T_Resins[#Data],2,FALSE)/VLOOKUP(A3120,[1]!T_Printers[#Data],5,FALSE),1)&gt;_xlfn.XLOOKUP(B3120,[1]Printers!L:L,[1]Printers!O:O,1,0,),10)),"Используйте слой 100 мкм")</f>
        <v>5.3</v>
      </c>
      <c r="F3120">
        <f>IFERROR(IF(ROUND(_xlfn.XLOOKUP([1]Parameters!B3120,[1]Printers!L:L,[1]Printers!Q:Q,,0)*E3120/10,0)*10&lt;_xlfn.XLOOKUP([1]Parameters!B3120,[1]Printers!L:L,[1]Printers!P:P,,0),ROUND(_xlfn.XLOOKUP([1]Parameters!B3120,[1]Printers!L:L,[1]Printers!Q:Q,,0)*E3120/10,0)*10,_xlfn.XLOOKUP([1]Parameters!B3120,[1]Printers!L:L,[1]Printers!P:P,,0)),"")</f>
        <v>50</v>
      </c>
      <c r="G3120" cm="1">
        <f t="array" ref="G3120">IFERROR(IF(ROW()-1&gt;COUNTA([1]!T_Printers[Printers])*COUNTA([1]!T_Resins[Resins]),"",_xlfn.IFS(ROUND(VLOOKUP(C3120,[1]!T_Resins[#Data],3,FALSE)/VLOOKUP(A3120,[1]!T_Printers[#Data],5,FALSE),1)&lt;=_xlfn.XLOOKUP(B3120,[1]Printers!L:L,[1]Printers!O:O,1,0,),ROUND(VLOOKUP(C3120,[1]!T_Resins[#Data],3,FALSE)/VLOOKUP(A3120,[1]!T_Printers[#Data],5,FALSE),1),ROUND(VLOOKUP(C3120,[1]!T_Resins[#Data],3,FALSE)/VLOOKUP(A3120,[1]!T_Printers[#Data],5,FALSE),1)&gt;_xlfn.XLOOKUP(B3120,[1]Printers!L:L,[1]Printers!O:O,1,0,),10)),"")</f>
        <v>7</v>
      </c>
      <c r="H3120">
        <f>IFERROR(IF(ROUND(_xlfn.XLOOKUP([1]Parameters!B3120,[1]Printers!L:L,[1]Printers!Q:Q,,0)*G3120/10,0)*10&lt;_xlfn.XLOOKUP([1]Parameters!B3120,[1]Printers!L:L,[1]Printers!P:P,,0),ROUND(_xlfn.XLOOKUP([1]Parameters!B3120,[1]Printers!L:L,[1]Printers!Q:Q,,0)*G3120/10,0)*10,_xlfn.XLOOKUP([1]Parameters!B3120,[1]Printers!L:L,[1]Printers!P:P,,0)),"")</f>
        <v>60</v>
      </c>
      <c r="I3120" s="3" t="str" cm="1">
        <f t="array" ref="I3120">IFERROR(IF(ROW()-1&gt;COUNTA([1]!T_Printers[Printers])*COUNTA([1]!T_Resins[Resins]),"",_xlfn.IFS(ROUND(VLOOKUP(C3120,[1]!T_Resins[#Data],4,FALSE)/VLOOKUP(A3120,[1]!T_Printers[#Data],5,FALSE),1)&lt;=_xlfn.XLOOKUP(B3120,[1]Printers!L:L,[1]Printers!O:O,1,0,),ROUND(VLOOKUP(C3120,[1]!T_Resins[#Data],4,FALSE)/VLOOKUP(A3120,[1]!T_Printers[#Data],5,FALSE),1),ROUND(VLOOKUP(C3120,[1]!T_Resins[#Data],4,FALSE)/VLOOKUP(A3120,[1]!T_Printers[#Data],5,FALSE),1)&gt;_xlfn.XLOOKUP(B3120,[1]Printers!L:L,[1]Printers!O:O,1,0,),"")),"")</f>
        <v/>
      </c>
      <c r="J3120" t="str">
        <f>IFERROR(IF(ROUND(_xlfn.XLOOKUP([1]Parameters!B3120,[1]Printers!L:L,[1]Printers!Q:Q,,0)*I3120/10,0)*10&lt;_xlfn.XLOOKUP([1]Parameters!B3120,[1]Printers!L:L,[1]Printers!P:P,,0),ROUND(_xlfn.XLOOKUP([1]Parameters!B3120,[1]Printers!L:L,[1]Printers!Q:Q,,0)*I3120/10,0)*10,_xlfn.XLOOKUP([1]Parameters!B3120,[1]Printers!L:L,[1]Printers!P:P,,0)),"")</f>
        <v/>
      </c>
      <c r="K3120">
        <f>IF(SUM(E3120:J3120)&lt;&gt;0,VLOOKUP(A3120,[1]!T_Printers[#Data],10,FALSE)+VLOOKUP(C3120,[1]!T_Resins[#Data],10,FALSE),"")</f>
        <v>4</v>
      </c>
      <c r="L3120">
        <f>IF(SUM(E3120:J3120)&lt;&gt;0,VLOOKUP(A3120,[1]!T_Printers[#Data],11,FALSE),"")</f>
        <v>8</v>
      </c>
      <c r="M3120">
        <f>IF(SUM(E3120:J3120)&lt;&gt;0,VLOOKUP(C3120,[1]!T_Resins[#Data],8,FALSE),"")</f>
        <v>120</v>
      </c>
      <c r="N3120">
        <f>IF(_xlfn.XLOOKUP(B3120,[1]Printers!$L:$L,[1]Printers!$R:$R,0,0)&gt;0,[1]Parameters!M3120,IF(SUM(E3120:J3120)&lt;&gt;0,VLOOKUP(C3120,[1]!T_Resins[#Data],9,FALSE),""))</f>
        <v>180</v>
      </c>
      <c r="O3120" t="str">
        <f t="shared" si="48"/>
        <v>PhrozenSonicMighty4K</v>
      </c>
    </row>
    <row r="3121" spans="1:15" x14ac:dyDescent="0.25">
      <c r="A3121" t="str">
        <f t="array" ref="A3121">IF(ROW()-1&gt;COUNTA([1]!T_Printers[Printers])*COUNTA([1]!T_Resins[Resins]),"",INDEX([1]!T_Printers[Printers],INT((ROW()-2)/COUNTA([1]!T_Resins[Resins])+1)))</f>
        <v xml:space="preserve">Phrozen Sonic Mighty 4K </v>
      </c>
      <c r="B3121" t="str">
        <f>_xlfn.XLOOKUP(A3121,[1]!T_Printers[Printers],[1]!T_Printers[Icon link],,0)</f>
        <v>PhrozenSonicMighty4K</v>
      </c>
      <c r="C3121" t="str">
        <f t="array" ref="C3121">IF(ROW()-1&gt;COUNTA([1]!T_Printers[Printers])*COUNTA([1]!T_Resins[Resins]),"",INDEX([1]!T_Resins[Resins],MOD(ROW()-2,COUNTA([1]!T_Resins[Resins]))+1))</f>
        <v>Model Resin Clear</v>
      </c>
      <c r="D3121">
        <f>IF(SUM(E3121:J3121)&lt;&gt;0,IF(ROW()-1&gt;COUNTA([1]!T_Printers[Printers])*COUNTA([1]!T_Resins[Resins]),"",2),"")</f>
        <v>2</v>
      </c>
      <c r="E3121" cm="1">
        <f t="array" ref="E3121">IFERROR(IF(ROW()-1&gt;COUNTA([1]!T_Printers[Printers])*COUNTA([1]!T_Resins[Resins]),"",_xlfn.IFS(ROUND(VLOOKUP(C3121,[1]!T_Resins[#Data],2,FALSE)/VLOOKUP(A3121,[1]!T_Printers[#Data],5,FALSE),1)&lt;=_xlfn.XLOOKUP(B3121,[1]Printers!L:L,[1]Printers!O:O,1,0,),ROUND(VLOOKUP(C3121,[1]!T_Resins[#Data],2,FALSE)/VLOOKUP(A3121,[1]!T_Printers[#Data],5,FALSE),1),ROUND(VLOOKUP(C3121,[1]!T_Resins[#Data],2,FALSE)/VLOOKUP(A3121,[1]!T_Printers[#Data],5,FALSE),1)&gt;_xlfn.XLOOKUP(B3121,[1]Printers!L:L,[1]Printers!O:O,1,0,),10)),"Используйте слой 100 мкм")</f>
        <v>5</v>
      </c>
      <c r="F3121">
        <f>IFERROR(IF(ROUND(_xlfn.XLOOKUP([1]Parameters!B3121,[1]Printers!L:L,[1]Printers!Q:Q,,0)*E3121/10,0)*10&lt;_xlfn.XLOOKUP([1]Parameters!B3121,[1]Printers!L:L,[1]Printers!P:P,,0),ROUND(_xlfn.XLOOKUP([1]Parameters!B3121,[1]Printers!L:L,[1]Printers!Q:Q,,0)*E3121/10,0)*10,_xlfn.XLOOKUP([1]Parameters!B3121,[1]Printers!L:L,[1]Printers!P:P,,0)),"")</f>
        <v>50</v>
      </c>
      <c r="G3121" cm="1">
        <f t="array" ref="G3121">IFERROR(IF(ROW()-1&gt;COUNTA([1]!T_Printers[Printers])*COUNTA([1]!T_Resins[Resins]),"",_xlfn.IFS(ROUND(VLOOKUP(C3121,[1]!T_Resins[#Data],3,FALSE)/VLOOKUP(A3121,[1]!T_Printers[#Data],5,FALSE),1)&lt;=_xlfn.XLOOKUP(B3121,[1]Printers!L:L,[1]Printers!O:O,1,0,),ROUND(VLOOKUP(C3121,[1]!T_Resins[#Data],3,FALSE)/VLOOKUP(A3121,[1]!T_Printers[#Data],5,FALSE),1),ROUND(VLOOKUP(C3121,[1]!T_Resins[#Data],3,FALSE)/VLOOKUP(A3121,[1]!T_Printers[#Data],5,FALSE),1)&gt;_xlfn.XLOOKUP(B3121,[1]Printers!L:L,[1]Printers!O:O,1,0,),10)),"")</f>
        <v>6.5</v>
      </c>
      <c r="H3121">
        <f>IFERROR(IF(ROUND(_xlfn.XLOOKUP([1]Parameters!B3121,[1]Printers!L:L,[1]Printers!Q:Q,,0)*G3121/10,0)*10&lt;_xlfn.XLOOKUP([1]Parameters!B3121,[1]Printers!L:L,[1]Printers!P:P,,0),ROUND(_xlfn.XLOOKUP([1]Parameters!B3121,[1]Printers!L:L,[1]Printers!Q:Q,,0)*G3121/10,0)*10,_xlfn.XLOOKUP([1]Parameters!B3121,[1]Printers!L:L,[1]Printers!P:P,,0)),"")</f>
        <v>60</v>
      </c>
      <c r="I3121" s="3" t="str" cm="1">
        <f t="array" ref="I3121">IFERROR(IF(ROW()-1&gt;COUNTA([1]!T_Printers[Printers])*COUNTA([1]!T_Resins[Resins]),"",_xlfn.IFS(ROUND(VLOOKUP(C3121,[1]!T_Resins[#Data],4,FALSE)/VLOOKUP(A3121,[1]!T_Printers[#Data],5,FALSE),1)&lt;=_xlfn.XLOOKUP(B3121,[1]Printers!L:L,[1]Printers!O:O,1,0,),ROUND(VLOOKUP(C3121,[1]!T_Resins[#Data],4,FALSE)/VLOOKUP(A3121,[1]!T_Printers[#Data],5,FALSE),1),ROUND(VLOOKUP(C3121,[1]!T_Resins[#Data],4,FALSE)/VLOOKUP(A3121,[1]!T_Printers[#Data],5,FALSE),1)&gt;_xlfn.XLOOKUP(B3121,[1]Printers!L:L,[1]Printers!O:O,1,0,),"")),"")</f>
        <v/>
      </c>
      <c r="J3121" t="str">
        <f>IFERROR(IF(ROUND(_xlfn.XLOOKUP([1]Parameters!B3121,[1]Printers!L:L,[1]Printers!Q:Q,,0)*I3121/10,0)*10&lt;_xlfn.XLOOKUP([1]Parameters!B3121,[1]Printers!L:L,[1]Printers!P:P,,0),ROUND(_xlfn.XLOOKUP([1]Parameters!B3121,[1]Printers!L:L,[1]Printers!Q:Q,,0)*I3121/10,0)*10,_xlfn.XLOOKUP([1]Parameters!B3121,[1]Printers!L:L,[1]Printers!P:P,,0)),"")</f>
        <v/>
      </c>
      <c r="K3121">
        <f>IF(SUM(E3121:J3121)&lt;&gt;0,VLOOKUP(A3121,[1]!T_Printers[#Data],10,FALSE)+VLOOKUP(C3121,[1]!T_Resins[#Data],10,FALSE),"")</f>
        <v>4</v>
      </c>
      <c r="L3121">
        <f>IF(SUM(E3121:J3121)&lt;&gt;0,VLOOKUP(A3121,[1]!T_Printers[#Data],11,FALSE),"")</f>
        <v>8</v>
      </c>
      <c r="M3121">
        <f>IF(SUM(E3121:J3121)&lt;&gt;0,VLOOKUP(C3121,[1]!T_Resins[#Data],8,FALSE),"")</f>
        <v>120</v>
      </c>
      <c r="N3121">
        <f>IF(_xlfn.XLOOKUP(B3121,[1]Printers!$L:$L,[1]Printers!$R:$R,0,0)&gt;0,[1]Parameters!M3121,IF(SUM(E3121:J3121)&lt;&gt;0,VLOOKUP(C3121,[1]!T_Resins[#Data],9,FALSE),""))</f>
        <v>180</v>
      </c>
      <c r="O3121" t="str">
        <f t="shared" si="48"/>
        <v>PhrozenSonicMighty4K</v>
      </c>
    </row>
    <row r="3122" spans="1:15" x14ac:dyDescent="0.25">
      <c r="A3122" t="str">
        <f t="array" ref="A3122">IF(ROW()-1&gt;COUNTA([1]!T_Printers[Printers])*COUNTA([1]!T_Resins[Resins]),"",INDEX([1]!T_Printers[Printers],INT((ROW()-2)/COUNTA([1]!T_Resins[Resins])+1)))</f>
        <v xml:space="preserve">Phrozen Sonic Mighty 4K </v>
      </c>
      <c r="B3122" t="str">
        <f>_xlfn.XLOOKUP(A3122,[1]!T_Printers[Printers],[1]!T_Printers[Icon link],,0)</f>
        <v>PhrozenSonicMighty4K</v>
      </c>
      <c r="C3122" t="str">
        <f t="array" ref="C3122">IF(ROW()-1&gt;COUNTA([1]!T_Printers[Printers])*COUNTA([1]!T_Resins[Resins]),"",INDEX([1]!T_Resins[Resins],MOD(ROW()-2,COUNTA([1]!T_Resins[Resins]))+1))</f>
        <v>Model Resin Grey</v>
      </c>
      <c r="D3122">
        <f>IF(SUM(E3122:J3122)&lt;&gt;0,IF(ROW()-1&gt;COUNTA([1]!T_Printers[Printers])*COUNTA([1]!T_Resins[Resins]),"",2),"")</f>
        <v>2</v>
      </c>
      <c r="E3122" cm="1">
        <f t="array" ref="E3122">IFERROR(IF(ROW()-1&gt;COUNTA([1]!T_Printers[Printers])*COUNTA([1]!T_Resins[Resins]),"",_xlfn.IFS(ROUND(VLOOKUP(C3122,[1]!T_Resins[#Data],2,FALSE)/VLOOKUP(A3122,[1]!T_Printers[#Data],5,FALSE),1)&lt;=_xlfn.XLOOKUP(B3122,[1]Printers!L:L,[1]Printers!O:O,1,0,),ROUND(VLOOKUP(C3122,[1]!T_Resins[#Data],2,FALSE)/VLOOKUP(A3122,[1]!T_Printers[#Data],5,FALSE),1),ROUND(VLOOKUP(C3122,[1]!T_Resins[#Data],2,FALSE)/VLOOKUP(A3122,[1]!T_Printers[#Data],5,FALSE),1)&gt;_xlfn.XLOOKUP(B3122,[1]Printers!L:L,[1]Printers!O:O,1,0,),10)),"Используйте слой 100 мкм")</f>
        <v>7.5</v>
      </c>
      <c r="F3122">
        <f>IFERROR(IF(ROUND(_xlfn.XLOOKUP([1]Parameters!B3122,[1]Printers!L:L,[1]Printers!Q:Q,,0)*E3122/10,0)*10&lt;_xlfn.XLOOKUP([1]Parameters!B3122,[1]Printers!L:L,[1]Printers!P:P,,0),ROUND(_xlfn.XLOOKUP([1]Parameters!B3122,[1]Printers!L:L,[1]Printers!Q:Q,,0)*E3122/10,0)*10,_xlfn.XLOOKUP([1]Parameters!B3122,[1]Printers!L:L,[1]Printers!P:P,,0)),"")</f>
        <v>70</v>
      </c>
      <c r="G3122" cm="1">
        <f t="array" ref="G3122">IFERROR(IF(ROW()-1&gt;COUNTA([1]!T_Printers[Printers])*COUNTA([1]!T_Resins[Resins]),"",_xlfn.IFS(ROUND(VLOOKUP(C3122,[1]!T_Resins[#Data],3,FALSE)/VLOOKUP(A3122,[1]!T_Printers[#Data],5,FALSE),1)&lt;=_xlfn.XLOOKUP(B3122,[1]Printers!L:L,[1]Printers!O:O,1,0,),ROUND(VLOOKUP(C3122,[1]!T_Resins[#Data],3,FALSE)/VLOOKUP(A3122,[1]!T_Printers[#Data],5,FALSE),1),ROUND(VLOOKUP(C3122,[1]!T_Resins[#Data],3,FALSE)/VLOOKUP(A3122,[1]!T_Printers[#Data],5,FALSE),1)&gt;_xlfn.XLOOKUP(B3122,[1]Printers!L:L,[1]Printers!O:O,1,0,),10)),"")</f>
        <v>9.6999999999999993</v>
      </c>
      <c r="H3122">
        <f>IFERROR(IF(ROUND(_xlfn.XLOOKUP([1]Parameters!B3122,[1]Printers!L:L,[1]Printers!Q:Q,,0)*G3122/10,0)*10&lt;_xlfn.XLOOKUP([1]Parameters!B3122,[1]Printers!L:L,[1]Printers!P:P,,0),ROUND(_xlfn.XLOOKUP([1]Parameters!B3122,[1]Printers!L:L,[1]Printers!Q:Q,,0)*G3122/10,0)*10,_xlfn.XLOOKUP([1]Parameters!B3122,[1]Printers!L:L,[1]Printers!P:P,,0)),"")</f>
        <v>90</v>
      </c>
      <c r="I3122" s="3" t="str" cm="1">
        <f t="array" ref="I3122">IFERROR(IF(ROW()-1&gt;COUNTA([1]!T_Printers[Printers])*COUNTA([1]!T_Resins[Resins]),"",_xlfn.IFS(ROUND(VLOOKUP(C3122,[1]!T_Resins[#Data],4,FALSE)/VLOOKUP(A3122,[1]!T_Printers[#Data],5,FALSE),1)&lt;=_xlfn.XLOOKUP(B3122,[1]Printers!L:L,[1]Printers!O:O,1,0,),ROUND(VLOOKUP(C3122,[1]!T_Resins[#Data],4,FALSE)/VLOOKUP(A3122,[1]!T_Printers[#Data],5,FALSE),1),ROUND(VLOOKUP(C3122,[1]!T_Resins[#Data],4,FALSE)/VLOOKUP(A3122,[1]!T_Printers[#Data],5,FALSE),1)&gt;_xlfn.XLOOKUP(B3122,[1]Printers!L:L,[1]Printers!O:O,1,0,),"")),"")</f>
        <v/>
      </c>
      <c r="J3122" t="str">
        <f>IFERROR(IF(ROUND(_xlfn.XLOOKUP([1]Parameters!B3122,[1]Printers!L:L,[1]Printers!Q:Q,,0)*I3122/10,0)*10&lt;_xlfn.XLOOKUP([1]Parameters!B3122,[1]Printers!L:L,[1]Printers!P:P,,0),ROUND(_xlfn.XLOOKUP([1]Parameters!B3122,[1]Printers!L:L,[1]Printers!Q:Q,,0)*I3122/10,0)*10,_xlfn.XLOOKUP([1]Parameters!B3122,[1]Printers!L:L,[1]Printers!P:P,,0)),"")</f>
        <v/>
      </c>
      <c r="K3122">
        <f>IF(SUM(E3122:J3122)&lt;&gt;0,VLOOKUP(A3122,[1]!T_Printers[#Data],10,FALSE)+VLOOKUP(C3122,[1]!T_Resins[#Data],10,FALSE),"")</f>
        <v>4</v>
      </c>
      <c r="L3122">
        <f>IF(SUM(E3122:J3122)&lt;&gt;0,VLOOKUP(A3122,[1]!T_Printers[#Data],11,FALSE),"")</f>
        <v>8</v>
      </c>
      <c r="M3122">
        <f>IF(SUM(E3122:J3122)&lt;&gt;0,VLOOKUP(C3122,[1]!T_Resins[#Data],8,FALSE),"")</f>
        <v>120</v>
      </c>
      <c r="N3122">
        <f>IF(_xlfn.XLOOKUP(B3122,[1]Printers!$L:$L,[1]Printers!$R:$R,0,0)&gt;0,[1]Parameters!M3122,IF(SUM(E3122:J3122)&lt;&gt;0,VLOOKUP(C3122,[1]!T_Resins[#Data],9,FALSE),""))</f>
        <v>180</v>
      </c>
      <c r="O3122" t="str">
        <f t="shared" si="48"/>
        <v>PhrozenSonicMighty4K</v>
      </c>
    </row>
    <row r="3123" spans="1:15" x14ac:dyDescent="0.25">
      <c r="A3123" t="str">
        <f t="array" ref="A3123">IF(ROW()-1&gt;COUNTA([1]!T_Printers[Printers])*COUNTA([1]!T_Resins[Resins]),"",INDEX([1]!T_Printers[Printers],INT((ROW()-2)/COUNTA([1]!T_Resins[Resins])+1)))</f>
        <v xml:space="preserve">Phrozen Sonic Mighty 4K </v>
      </c>
      <c r="B3123" t="str">
        <f>_xlfn.XLOOKUP(A3123,[1]!T_Printers[Printers],[1]!T_Printers[Icon link],,0)</f>
        <v>PhrozenSonicMighty4K</v>
      </c>
      <c r="C3123" t="str">
        <f t="array" ref="C3123">IF(ROW()-1&gt;COUNTA([1]!T_Printers[Printers])*COUNTA([1]!T_Resins[Resins]),"",INDEX([1]!T_Resins[Resins],MOD(ROW()-2,COUNTA([1]!T_Resins[Resins]))+1))</f>
        <v>Model Resin White</v>
      </c>
      <c r="D3123">
        <f>IF(SUM(E3123:J3123)&lt;&gt;0,IF(ROW()-1&gt;COUNTA([1]!T_Printers[Printers])*COUNTA([1]!T_Resins[Resins]),"",2),"")</f>
        <v>2</v>
      </c>
      <c r="E3123" cm="1">
        <f t="array" ref="E3123">IFERROR(IF(ROW()-1&gt;COUNTA([1]!T_Printers[Printers])*COUNTA([1]!T_Resins[Resins]),"",_xlfn.IFS(ROUND(VLOOKUP(C3123,[1]!T_Resins[#Data],2,FALSE)/VLOOKUP(A3123,[1]!T_Printers[#Data],5,FALSE),1)&lt;=_xlfn.XLOOKUP(B3123,[1]Printers!L:L,[1]Printers!O:O,1,0,),ROUND(VLOOKUP(C3123,[1]!T_Resins[#Data],2,FALSE)/VLOOKUP(A3123,[1]!T_Printers[#Data],5,FALSE),1),ROUND(VLOOKUP(C3123,[1]!T_Resins[#Data],2,FALSE)/VLOOKUP(A3123,[1]!T_Printers[#Data],5,FALSE),1)&gt;_xlfn.XLOOKUP(B3123,[1]Printers!L:L,[1]Printers!O:O,1,0,),10)),"Используйте слой 100 мкм")</f>
        <v>4.8</v>
      </c>
      <c r="F3123">
        <f>IFERROR(IF(ROUND(_xlfn.XLOOKUP([1]Parameters!B3123,[1]Printers!L:L,[1]Printers!Q:Q,,0)*E3123/10,0)*10&lt;_xlfn.XLOOKUP([1]Parameters!B3123,[1]Printers!L:L,[1]Printers!P:P,,0),ROUND(_xlfn.XLOOKUP([1]Parameters!B3123,[1]Printers!L:L,[1]Printers!Q:Q,,0)*E3123/10,0)*10,_xlfn.XLOOKUP([1]Parameters!B3123,[1]Printers!L:L,[1]Printers!P:P,,0)),"")</f>
        <v>40</v>
      </c>
      <c r="G3123" cm="1">
        <f t="array" ref="G3123">IFERROR(IF(ROW()-1&gt;COUNTA([1]!T_Printers[Printers])*COUNTA([1]!T_Resins[Resins]),"",_xlfn.IFS(ROUND(VLOOKUP(C3123,[1]!T_Resins[#Data],3,FALSE)/VLOOKUP(A3123,[1]!T_Printers[#Data],5,FALSE),1)&lt;=_xlfn.XLOOKUP(B3123,[1]Printers!L:L,[1]Printers!O:O,1,0,),ROUND(VLOOKUP(C3123,[1]!T_Resins[#Data],3,FALSE)/VLOOKUP(A3123,[1]!T_Printers[#Data],5,FALSE),1),ROUND(VLOOKUP(C3123,[1]!T_Resins[#Data],3,FALSE)/VLOOKUP(A3123,[1]!T_Printers[#Data],5,FALSE),1)&gt;_xlfn.XLOOKUP(B3123,[1]Printers!L:L,[1]Printers!O:O,1,0,),10)),"")</f>
        <v>6.2</v>
      </c>
      <c r="H3123">
        <f>IFERROR(IF(ROUND(_xlfn.XLOOKUP([1]Parameters!B3123,[1]Printers!L:L,[1]Printers!Q:Q,,0)*G3123/10,0)*10&lt;_xlfn.XLOOKUP([1]Parameters!B3123,[1]Printers!L:L,[1]Printers!P:P,,0),ROUND(_xlfn.XLOOKUP([1]Parameters!B3123,[1]Printers!L:L,[1]Printers!Q:Q,,0)*G3123/10,0)*10,_xlfn.XLOOKUP([1]Parameters!B3123,[1]Printers!L:L,[1]Printers!P:P,,0)),"")</f>
        <v>60</v>
      </c>
      <c r="I3123" s="3" t="str" cm="1">
        <f t="array" ref="I3123">IFERROR(IF(ROW()-1&gt;COUNTA([1]!T_Printers[Printers])*COUNTA([1]!T_Resins[Resins]),"",_xlfn.IFS(ROUND(VLOOKUP(C3123,[1]!T_Resins[#Data],4,FALSE)/VLOOKUP(A3123,[1]!T_Printers[#Data],5,FALSE),1)&lt;=_xlfn.XLOOKUP(B3123,[1]Printers!L:L,[1]Printers!O:O,1,0,),ROUND(VLOOKUP(C3123,[1]!T_Resins[#Data],4,FALSE)/VLOOKUP(A3123,[1]!T_Printers[#Data],5,FALSE),1),ROUND(VLOOKUP(C3123,[1]!T_Resins[#Data],4,FALSE)/VLOOKUP(A3123,[1]!T_Printers[#Data],5,FALSE),1)&gt;_xlfn.XLOOKUP(B3123,[1]Printers!L:L,[1]Printers!O:O,1,0,),"")),"")</f>
        <v/>
      </c>
      <c r="J3123" t="str">
        <f>IFERROR(IF(ROUND(_xlfn.XLOOKUP([1]Parameters!B3123,[1]Printers!L:L,[1]Printers!Q:Q,,0)*I3123/10,0)*10&lt;_xlfn.XLOOKUP([1]Parameters!B3123,[1]Printers!L:L,[1]Printers!P:P,,0),ROUND(_xlfn.XLOOKUP([1]Parameters!B3123,[1]Printers!L:L,[1]Printers!Q:Q,,0)*I3123/10,0)*10,_xlfn.XLOOKUP([1]Parameters!B3123,[1]Printers!L:L,[1]Printers!P:P,,0)),"")</f>
        <v/>
      </c>
      <c r="K3123">
        <f>IF(SUM(E3123:J3123)&lt;&gt;0,VLOOKUP(A3123,[1]!T_Printers[#Data],10,FALSE)+VLOOKUP(C3123,[1]!T_Resins[#Data],10,FALSE),"")</f>
        <v>4</v>
      </c>
      <c r="L3123">
        <f>IF(SUM(E3123:J3123)&lt;&gt;0,VLOOKUP(A3123,[1]!T_Printers[#Data],11,FALSE),"")</f>
        <v>8</v>
      </c>
      <c r="M3123">
        <f>IF(SUM(E3123:J3123)&lt;&gt;0,VLOOKUP(C3123,[1]!T_Resins[#Data],8,FALSE),"")</f>
        <v>120</v>
      </c>
      <c r="N3123">
        <f>IF(_xlfn.XLOOKUP(B3123,[1]Printers!$L:$L,[1]Printers!$R:$R,0,0)&gt;0,[1]Parameters!M3123,IF(SUM(E3123:J3123)&lt;&gt;0,VLOOKUP(C3123,[1]!T_Resins[#Data],9,FALSE),""))</f>
        <v>180</v>
      </c>
      <c r="O3123" t="str">
        <f t="shared" si="48"/>
        <v>PhrozenSonicMighty4K</v>
      </c>
    </row>
    <row r="3124" spans="1:15" x14ac:dyDescent="0.25">
      <c r="A3124" t="str">
        <f t="array" ref="A3124">IF(ROW()-1&gt;COUNTA([1]!T_Printers[Printers])*COUNTA([1]!T_Resins[Resins]),"",INDEX([1]!T_Printers[Printers],INT((ROW()-2)/COUNTA([1]!T_Resins[Resins])+1)))</f>
        <v xml:space="preserve">Phrozen Sonic Mighty 4K </v>
      </c>
      <c r="B3124" t="str">
        <f>_xlfn.XLOOKUP(A3124,[1]!T_Printers[Printers],[1]!T_Printers[Icon link],,0)</f>
        <v>PhrozenSonicMighty4K</v>
      </c>
      <c r="C3124" t="str">
        <f t="array" ref="C3124">IF(ROW()-1&gt;COUNTA([1]!T_Printers[Printers])*COUNTA([1]!T_Resins[Resins]),"",INDEX([1]!T_Resins[Resins],MOD(ROW()-2,COUNTA([1]!T_Resins[Resins]))+1))</f>
        <v>Silicone-Compatiable Model Resin (J-Model)</v>
      </c>
      <c r="D3124">
        <f>IF(SUM(E3124:J3124)&lt;&gt;0,IF(ROW()-1&gt;COUNTA([1]!T_Printers[Printers])*COUNTA([1]!T_Resins[Resins]),"",2),"")</f>
        <v>2</v>
      </c>
      <c r="E3124" cm="1">
        <f t="array" ref="E3124">IFERROR(IF(ROW()-1&gt;COUNTA([1]!T_Printers[Printers])*COUNTA([1]!T_Resins[Resins]),"",_xlfn.IFS(ROUND(VLOOKUP(C3124,[1]!T_Resins[#Data],2,FALSE)/VLOOKUP(A3124,[1]!T_Printers[#Data],5,FALSE),1)&lt;=_xlfn.XLOOKUP(B3124,[1]Printers!L:L,[1]Printers!O:O,1,0,),ROUND(VLOOKUP(C3124,[1]!T_Resins[#Data],2,FALSE)/VLOOKUP(A3124,[1]!T_Printers[#Data],5,FALSE),1),ROUND(VLOOKUP(C3124,[1]!T_Resins[#Data],2,FALSE)/VLOOKUP(A3124,[1]!T_Printers[#Data],5,FALSE),1)&gt;_xlfn.XLOOKUP(B3124,[1]Printers!L:L,[1]Printers!O:O,1,0,),10)),"Используйте слой 100 мкм")</f>
        <v>4.7</v>
      </c>
      <c r="F3124">
        <f>IFERROR(IF(ROUND(_xlfn.XLOOKUP([1]Parameters!B3124,[1]Printers!L:L,[1]Printers!Q:Q,,0)*E3124/10,0)*10&lt;_xlfn.XLOOKUP([1]Parameters!B3124,[1]Printers!L:L,[1]Printers!P:P,,0),ROUND(_xlfn.XLOOKUP([1]Parameters!B3124,[1]Printers!L:L,[1]Printers!Q:Q,,0)*E3124/10,0)*10,_xlfn.XLOOKUP([1]Parameters!B3124,[1]Printers!L:L,[1]Printers!P:P,,0)),"")</f>
        <v>40</v>
      </c>
      <c r="G3124" cm="1">
        <f t="array" ref="G3124">IFERROR(IF(ROW()-1&gt;COUNTA([1]!T_Printers[Printers])*COUNTA([1]!T_Resins[Resins]),"",_xlfn.IFS(ROUND(VLOOKUP(C3124,[1]!T_Resins[#Data],3,FALSE)/VLOOKUP(A3124,[1]!T_Printers[#Data],5,FALSE),1)&lt;=_xlfn.XLOOKUP(B3124,[1]Printers!L:L,[1]Printers!O:O,1,0,),ROUND(VLOOKUP(C3124,[1]!T_Resins[#Data],3,FALSE)/VLOOKUP(A3124,[1]!T_Printers[#Data],5,FALSE),1),ROUND(VLOOKUP(C3124,[1]!T_Resins[#Data],3,FALSE)/VLOOKUP(A3124,[1]!T_Printers[#Data],5,FALSE),1)&gt;_xlfn.XLOOKUP(B3124,[1]Printers!L:L,[1]Printers!O:O,1,0,),10)),"")</f>
        <v>6.1</v>
      </c>
      <c r="H3124">
        <f>IFERROR(IF(ROUND(_xlfn.XLOOKUP([1]Parameters!B3124,[1]Printers!L:L,[1]Printers!Q:Q,,0)*G3124/10,0)*10&lt;_xlfn.XLOOKUP([1]Parameters!B3124,[1]Printers!L:L,[1]Printers!P:P,,0),ROUND(_xlfn.XLOOKUP([1]Parameters!B3124,[1]Printers!L:L,[1]Printers!Q:Q,,0)*G3124/10,0)*10,_xlfn.XLOOKUP([1]Parameters!B3124,[1]Printers!L:L,[1]Printers!P:P,,0)),"")</f>
        <v>50</v>
      </c>
      <c r="I3124" s="3" t="str" cm="1">
        <f t="array" ref="I3124">IFERROR(IF(ROW()-1&gt;COUNTA([1]!T_Printers[Printers])*COUNTA([1]!T_Resins[Resins]),"",_xlfn.IFS(ROUND(VLOOKUP(C3124,[1]!T_Resins[#Data],4,FALSE)/VLOOKUP(A3124,[1]!T_Printers[#Data],5,FALSE),1)&lt;=_xlfn.XLOOKUP(B3124,[1]Printers!L:L,[1]Printers!O:O,1,0,),ROUND(VLOOKUP(C3124,[1]!T_Resins[#Data],4,FALSE)/VLOOKUP(A3124,[1]!T_Printers[#Data],5,FALSE),1),ROUND(VLOOKUP(C3124,[1]!T_Resins[#Data],4,FALSE)/VLOOKUP(A3124,[1]!T_Printers[#Data],5,FALSE),1)&gt;_xlfn.XLOOKUP(B3124,[1]Printers!L:L,[1]Printers!O:O,1,0,),"")),"")</f>
        <v/>
      </c>
      <c r="J3124" t="str">
        <f>IFERROR(IF(ROUND(_xlfn.XLOOKUP([1]Parameters!B3124,[1]Printers!L:L,[1]Printers!Q:Q,,0)*I3124/10,0)*10&lt;_xlfn.XLOOKUP([1]Parameters!B3124,[1]Printers!L:L,[1]Printers!P:P,,0),ROUND(_xlfn.XLOOKUP([1]Parameters!B3124,[1]Printers!L:L,[1]Printers!Q:Q,,0)*I3124/10,0)*10,_xlfn.XLOOKUP([1]Parameters!B3124,[1]Printers!L:L,[1]Printers!P:P,,0)),"")</f>
        <v/>
      </c>
      <c r="K3124">
        <f>IF(SUM(E3124:J3124)&lt;&gt;0,VLOOKUP(A3124,[1]!T_Printers[#Data],10,FALSE)+VLOOKUP(C3124,[1]!T_Resins[#Data],10,FALSE),"")</f>
        <v>4</v>
      </c>
      <c r="L3124">
        <f>IF(SUM(E3124:J3124)&lt;&gt;0,VLOOKUP(A3124,[1]!T_Printers[#Data],11,FALSE),"")</f>
        <v>8</v>
      </c>
      <c r="M3124">
        <f>IF(SUM(E3124:J3124)&lt;&gt;0,VLOOKUP(C3124,[1]!T_Resins[#Data],8,FALSE),"")</f>
        <v>60</v>
      </c>
      <c r="N3124">
        <f>IF(_xlfn.XLOOKUP(B3124,[1]Printers!$L:$L,[1]Printers!$R:$R,0,0)&gt;0,[1]Parameters!M3124,IF(SUM(E3124:J3124)&lt;&gt;0,VLOOKUP(C3124,[1]!T_Resins[#Data],9,FALSE),""))</f>
        <v>60</v>
      </c>
      <c r="O3124" t="str">
        <f t="shared" si="48"/>
        <v>PhrozenSonicMighty4K</v>
      </c>
    </row>
    <row r="3125" spans="1:15" x14ac:dyDescent="0.25">
      <c r="A3125" t="str">
        <f t="array" ref="A3125">IF(ROW()-1&gt;COUNTA([1]!T_Printers[Printers])*COUNTA([1]!T_Resins[Resins]),"",INDEX([1]!T_Printers[Printers],INT((ROW()-2)/COUNTA([1]!T_Resins[Resins])+1)))</f>
        <v xml:space="preserve">Phrozen Sonic Mighty 4K </v>
      </c>
      <c r="B3125" t="str">
        <f>_xlfn.XLOOKUP(A3125,[1]!T_Printers[Printers],[1]!T_Printers[Icon link],,0)</f>
        <v>PhrozenSonicMighty4K</v>
      </c>
      <c r="C3125" t="str">
        <f t="array" ref="C3125">IF(ROW()-1&gt;COUNTA([1]!T_Printers[Printers])*COUNTA([1]!T_Resins[Resins]),"",INDEX([1]!T_Resins[Resins],MOD(ROW()-2,COUNTA([1]!T_Resins[Resins]))+1))</f>
        <v>Silicone-Like Black</v>
      </c>
      <c r="D3125">
        <f>IF(SUM(E3125:J3125)&lt;&gt;0,IF(ROW()-1&gt;COUNTA([1]!T_Printers[Printers])*COUNTA([1]!T_Resins[Resins]),"",2),"")</f>
        <v>2</v>
      </c>
      <c r="E3125" cm="1">
        <f t="array" ref="E3125">IFERROR(IF(ROW()-1&gt;COUNTA([1]!T_Printers[Printers])*COUNTA([1]!T_Resins[Resins]),"",_xlfn.IFS(ROUND(VLOOKUP(C3125,[1]!T_Resins[#Data],2,FALSE)/VLOOKUP(A3125,[1]!T_Printers[#Data],5,FALSE),1)&lt;=_xlfn.XLOOKUP(B3125,[1]Printers!L:L,[1]Printers!O:O,1,0,),ROUND(VLOOKUP(C3125,[1]!T_Resins[#Data],2,FALSE)/VLOOKUP(A3125,[1]!T_Printers[#Data],5,FALSE),1),ROUND(VLOOKUP(C3125,[1]!T_Resins[#Data],2,FALSE)/VLOOKUP(A3125,[1]!T_Printers[#Data],5,FALSE),1)&gt;_xlfn.XLOOKUP(B3125,[1]Printers!L:L,[1]Printers!O:O,1,0,),10)),"Используйте слой 100 мкм")</f>
        <v>11.3</v>
      </c>
      <c r="F3125">
        <f>IFERROR(IF(ROUND(_xlfn.XLOOKUP([1]Parameters!B3125,[1]Printers!L:L,[1]Printers!Q:Q,,0)*E3125/10,0)*10&lt;_xlfn.XLOOKUP([1]Parameters!B3125,[1]Printers!L:L,[1]Printers!P:P,,0),ROUND(_xlfn.XLOOKUP([1]Parameters!B3125,[1]Printers!L:L,[1]Printers!Q:Q,,0)*E3125/10,0)*10,_xlfn.XLOOKUP([1]Parameters!B3125,[1]Printers!L:L,[1]Printers!P:P,,0)),"")</f>
        <v>100</v>
      </c>
      <c r="G3125" cm="1">
        <f t="array" ref="G3125">IFERROR(IF(ROW()-1&gt;COUNTA([1]!T_Printers[Printers])*COUNTA([1]!T_Resins[Resins]),"",_xlfn.IFS(ROUND(VLOOKUP(C3125,[1]!T_Resins[#Data],3,FALSE)/VLOOKUP(A3125,[1]!T_Printers[#Data],5,FALSE),1)&lt;=_xlfn.XLOOKUP(B3125,[1]Printers!L:L,[1]Printers!O:O,1,0,),ROUND(VLOOKUP(C3125,[1]!T_Resins[#Data],3,FALSE)/VLOOKUP(A3125,[1]!T_Printers[#Data],5,FALSE),1),ROUND(VLOOKUP(C3125,[1]!T_Resins[#Data],3,FALSE)/VLOOKUP(A3125,[1]!T_Printers[#Data],5,FALSE),1)&gt;_xlfn.XLOOKUP(B3125,[1]Printers!L:L,[1]Printers!O:O,1,0,),10)),"")</f>
        <v>14.7</v>
      </c>
      <c r="H3125">
        <f>IFERROR(IF(ROUND(_xlfn.XLOOKUP([1]Parameters!B3125,[1]Printers!L:L,[1]Printers!Q:Q,,0)*G3125/10,0)*10&lt;_xlfn.XLOOKUP([1]Parameters!B3125,[1]Printers!L:L,[1]Printers!P:P,,0),ROUND(_xlfn.XLOOKUP([1]Parameters!B3125,[1]Printers!L:L,[1]Printers!Q:Q,,0)*G3125/10,0)*10,_xlfn.XLOOKUP([1]Parameters!B3125,[1]Printers!L:L,[1]Printers!P:P,,0)),"")</f>
        <v>100</v>
      </c>
      <c r="I3125" s="3" t="str" cm="1">
        <f t="array" ref="I3125">IFERROR(IF(ROW()-1&gt;COUNTA([1]!T_Printers[Printers])*COUNTA([1]!T_Resins[Resins]),"",_xlfn.IFS(ROUND(VLOOKUP(C3125,[1]!T_Resins[#Data],4,FALSE)/VLOOKUP(A3125,[1]!T_Printers[#Data],5,FALSE),1)&lt;=_xlfn.XLOOKUP(B3125,[1]Printers!L:L,[1]Printers!O:O,1,0,),ROUND(VLOOKUP(C3125,[1]!T_Resins[#Data],4,FALSE)/VLOOKUP(A3125,[1]!T_Printers[#Data],5,FALSE),1),ROUND(VLOOKUP(C3125,[1]!T_Resins[#Data],4,FALSE)/VLOOKUP(A3125,[1]!T_Printers[#Data],5,FALSE),1)&gt;_xlfn.XLOOKUP(B3125,[1]Printers!L:L,[1]Printers!O:O,1,0,),"")),"")</f>
        <v/>
      </c>
      <c r="J3125" t="str">
        <f>IFERROR(IF(ROUND(_xlfn.XLOOKUP([1]Parameters!B3125,[1]Printers!L:L,[1]Printers!Q:Q,,0)*I3125/10,0)*10&lt;_xlfn.XLOOKUP([1]Parameters!B3125,[1]Printers!L:L,[1]Printers!P:P,,0),ROUND(_xlfn.XLOOKUP([1]Parameters!B3125,[1]Printers!L:L,[1]Printers!Q:Q,,0)*I3125/10,0)*10,_xlfn.XLOOKUP([1]Parameters!B3125,[1]Printers!L:L,[1]Printers!P:P,,0)),"")</f>
        <v/>
      </c>
      <c r="K3125">
        <f>IF(SUM(E3125:J3125)&lt;&gt;0,VLOOKUP(A3125,[1]!T_Printers[#Data],10,FALSE)+VLOOKUP(C3125,[1]!T_Resins[#Data],10,FALSE),"")</f>
        <v>4</v>
      </c>
      <c r="L3125">
        <f>IF(SUM(E3125:J3125)&lt;&gt;0,VLOOKUP(A3125,[1]!T_Printers[#Data],11,FALSE),"")</f>
        <v>8</v>
      </c>
      <c r="M3125">
        <f>IF(SUM(E3125:J3125)&lt;&gt;0,VLOOKUP(C3125,[1]!T_Resins[#Data],8,FALSE),"")</f>
        <v>60</v>
      </c>
      <c r="N3125">
        <f>IF(_xlfn.XLOOKUP(B3125,[1]Printers!$L:$L,[1]Printers!$R:$R,0,0)&gt;0,[1]Parameters!M3125,IF(SUM(E3125:J3125)&lt;&gt;0,VLOOKUP(C3125,[1]!T_Resins[#Data],9,FALSE),""))</f>
        <v>60</v>
      </c>
      <c r="O3125" t="str">
        <f t="shared" si="48"/>
        <v>PhrozenSonicMighty4K</v>
      </c>
    </row>
    <row r="3126" spans="1:15" x14ac:dyDescent="0.25">
      <c r="A3126" t="str">
        <f t="array" ref="A3126">IF(ROW()-1&gt;COUNTA([1]!T_Printers[Printers])*COUNTA([1]!T_Resins[Resins]),"",INDEX([1]!T_Printers[Printers],INT((ROW()-2)/COUNTA([1]!T_Resins[Resins])+1)))</f>
        <v xml:space="preserve">Phrozen Sonic Mighty 8K </v>
      </c>
      <c r="B3126" t="str">
        <f>_xlfn.XLOOKUP(A3126,[1]!T_Printers[Printers],[1]!T_Printers[Icon link],,0)</f>
        <v>PhrozenSonicMighty8K</v>
      </c>
      <c r="C3126" t="str">
        <f t="array" ref="C3126">IF(ROW()-1&gt;COUNTA([1]!T_Printers[Printers])*COUNTA([1]!T_Resins[Resins]),"",INDEX([1]!T_Resins[Resins],MOD(ROW()-2,COUNTA([1]!T_Resins[Resins]))+1))</f>
        <v>Basic Red</v>
      </c>
      <c r="D3126">
        <f>IF(SUM(E3126:J3126)&lt;&gt;0,IF(ROW()-1&gt;COUNTA([1]!T_Printers[Printers])*COUNTA([1]!T_Resins[Resins]),"",2),"")</f>
        <v>2</v>
      </c>
      <c r="E3126" cm="1">
        <f t="array" ref="E3126">IFERROR(IF(ROW()-1&gt;COUNTA([1]!T_Printers[Printers])*COUNTA([1]!T_Resins[Resins]),"",_xlfn.IFS(ROUND(VLOOKUP(C3126,[1]!T_Resins[#Data],2,FALSE)/VLOOKUP(A3126,[1]!T_Printers[#Data],5,FALSE),1)&lt;=_xlfn.XLOOKUP(B3126,[1]Printers!L:L,[1]Printers!O:O,1,0,),ROUND(VLOOKUP(C3126,[1]!T_Resins[#Data],2,FALSE)/VLOOKUP(A3126,[1]!T_Printers[#Data],5,FALSE),1),ROUND(VLOOKUP(C3126,[1]!T_Resins[#Data],2,FALSE)/VLOOKUP(A3126,[1]!T_Printers[#Data],5,FALSE),1)&gt;_xlfn.XLOOKUP(B3126,[1]Printers!L:L,[1]Printers!O:O,1,0,),10)),"Используйте слой 100 мкм")</f>
        <v>4.8</v>
      </c>
      <c r="F3126">
        <f>IFERROR(IF(ROUND(_xlfn.XLOOKUP([1]Parameters!B3126,[1]Printers!L:L,[1]Printers!Q:Q,,0)*E3126/10,0)*10&lt;_xlfn.XLOOKUP([1]Parameters!B3126,[1]Printers!L:L,[1]Printers!P:P,,0),ROUND(_xlfn.XLOOKUP([1]Parameters!B3126,[1]Printers!L:L,[1]Printers!Q:Q,,0)*E3126/10,0)*10,_xlfn.XLOOKUP([1]Parameters!B3126,[1]Printers!L:L,[1]Printers!P:P,,0)),"")</f>
        <v>40</v>
      </c>
      <c r="G3126" cm="1">
        <f t="array" ref="G3126">IFERROR(IF(ROW()-1&gt;COUNTA([1]!T_Printers[Printers])*COUNTA([1]!T_Resins[Resins]),"",_xlfn.IFS(ROUND(VLOOKUP(C3126,[1]!T_Resins[#Data],3,FALSE)/VLOOKUP(A3126,[1]!T_Printers[#Data],5,FALSE),1)&lt;=_xlfn.XLOOKUP(B3126,[1]Printers!L:L,[1]Printers!O:O,1,0,),ROUND(VLOOKUP(C3126,[1]!T_Resins[#Data],3,FALSE)/VLOOKUP(A3126,[1]!T_Printers[#Data],5,FALSE),1),ROUND(VLOOKUP(C3126,[1]!T_Resins[#Data],3,FALSE)/VLOOKUP(A3126,[1]!T_Printers[#Data],5,FALSE),1)&gt;_xlfn.XLOOKUP(B3126,[1]Printers!L:L,[1]Printers!O:O,1,0,),10)),"")</f>
        <v>6.2</v>
      </c>
      <c r="H3126">
        <f>IFERROR(IF(ROUND(_xlfn.XLOOKUP([1]Parameters!B3126,[1]Printers!L:L,[1]Printers!Q:Q,,0)*G3126/10,0)*10&lt;_xlfn.XLOOKUP([1]Parameters!B3126,[1]Printers!L:L,[1]Printers!P:P,,0),ROUND(_xlfn.XLOOKUP([1]Parameters!B3126,[1]Printers!L:L,[1]Printers!Q:Q,,0)*G3126/10,0)*10,_xlfn.XLOOKUP([1]Parameters!B3126,[1]Printers!L:L,[1]Printers!P:P,,0)),"")</f>
        <v>60</v>
      </c>
      <c r="I3126" s="3" t="str" cm="1">
        <f t="array" ref="I3126">IFERROR(IF(ROW()-1&gt;COUNTA([1]!T_Printers[Printers])*COUNTA([1]!T_Resins[Resins]),"",_xlfn.IFS(ROUND(VLOOKUP(C3126,[1]!T_Resins[#Data],4,FALSE)/VLOOKUP(A3126,[1]!T_Printers[#Data],5,FALSE),1)&lt;=_xlfn.XLOOKUP(B3126,[1]Printers!L:L,[1]Printers!O:O,1,0,),ROUND(VLOOKUP(C3126,[1]!T_Resins[#Data],4,FALSE)/VLOOKUP(A3126,[1]!T_Printers[#Data],5,FALSE),1),ROUND(VLOOKUP(C3126,[1]!T_Resins[#Data],4,FALSE)/VLOOKUP(A3126,[1]!T_Printers[#Data],5,FALSE),1)&gt;_xlfn.XLOOKUP(B3126,[1]Printers!L:L,[1]Printers!O:O,1,0,),"")),"")</f>
        <v/>
      </c>
      <c r="J3126" t="str">
        <f>IFERROR(IF(ROUND(_xlfn.XLOOKUP([1]Parameters!B3126,[1]Printers!L:L,[1]Printers!Q:Q,,0)*I3126/10,0)*10&lt;_xlfn.XLOOKUP([1]Parameters!B3126,[1]Printers!L:L,[1]Printers!P:P,,0),ROUND(_xlfn.XLOOKUP([1]Parameters!B3126,[1]Printers!L:L,[1]Printers!Q:Q,,0)*I3126/10,0)*10,_xlfn.XLOOKUP([1]Parameters!B3126,[1]Printers!L:L,[1]Printers!P:P,,0)),"")</f>
        <v/>
      </c>
      <c r="K3126">
        <f>IF(SUM(E3126:J3126)&lt;&gt;0,VLOOKUP(A3126,[1]!T_Printers[#Data],10,FALSE)+VLOOKUP(C3126,[1]!T_Resins[#Data],10,FALSE),"")</f>
        <v>4</v>
      </c>
      <c r="L3126">
        <f>IF(SUM(E3126:J3126)&lt;&gt;0,VLOOKUP(A3126,[1]!T_Printers[#Data],11,FALSE),"")</f>
        <v>8</v>
      </c>
      <c r="M3126">
        <f>IF(SUM(E3126:J3126)&lt;&gt;0,VLOOKUP(C3126,[1]!T_Resins[#Data],8,FALSE),"")</f>
        <v>120</v>
      </c>
      <c r="N3126">
        <f>IF(_xlfn.XLOOKUP(B3126,[1]Printers!$L:$L,[1]Printers!$R:$R,0,0)&gt;0,[1]Parameters!M3126,IF(SUM(E3126:J3126)&lt;&gt;0,VLOOKUP(C3126,[1]!T_Resins[#Data],9,FALSE),""))</f>
        <v>180</v>
      </c>
      <c r="O3126" t="str">
        <f t="shared" si="48"/>
        <v>PhrozenSonicMighty8K</v>
      </c>
    </row>
    <row r="3127" spans="1:15" x14ac:dyDescent="0.25">
      <c r="A3127" t="str">
        <f t="array" ref="A3127">IF(ROW()-1&gt;COUNTA([1]!T_Printers[Printers])*COUNTA([1]!T_Resins[Resins]),"",INDEX([1]!T_Printers[Printers],INT((ROW()-2)/COUNTA([1]!T_Resins[Resins])+1)))</f>
        <v xml:space="preserve">Phrozen Sonic Mighty 8K </v>
      </c>
      <c r="B3127" t="str">
        <f>_xlfn.XLOOKUP(A3127,[1]!T_Printers[Printers],[1]!T_Printers[Icon link],,0)</f>
        <v>PhrozenSonicMighty8K</v>
      </c>
      <c r="C3127" t="str">
        <f t="array" ref="C3127">IF(ROW()-1&gt;COUNTA([1]!T_Printers[Printers])*COUNTA([1]!T_Resins[Resins]),"",INDEX([1]!T_Resins[Resins],MOD(ROW()-2,COUNTA([1]!T_Resins[Resins]))+1))</f>
        <v>Demo Bone</v>
      </c>
      <c r="D3127">
        <f>IF(SUM(E3127:J3127)&lt;&gt;0,IF(ROW()-1&gt;COUNTA([1]!T_Printers[Printers])*COUNTA([1]!T_Resins[Resins]),"",2),"")</f>
        <v>2</v>
      </c>
      <c r="E3127" cm="1">
        <f t="array" ref="E3127">IFERROR(IF(ROW()-1&gt;COUNTA([1]!T_Printers[Printers])*COUNTA([1]!T_Resins[Resins]),"",_xlfn.IFS(ROUND(VLOOKUP(C3127,[1]!T_Resins[#Data],2,FALSE)/VLOOKUP(A3127,[1]!T_Printers[#Data],5,FALSE),1)&lt;=_xlfn.XLOOKUP(B3127,[1]Printers!L:L,[1]Printers!O:O,1,0,),ROUND(VLOOKUP(C3127,[1]!T_Resins[#Data],2,FALSE)/VLOOKUP(A3127,[1]!T_Printers[#Data],5,FALSE),1),ROUND(VLOOKUP(C3127,[1]!T_Resins[#Data],2,FALSE)/VLOOKUP(A3127,[1]!T_Printers[#Data],5,FALSE),1)&gt;_xlfn.XLOOKUP(B3127,[1]Printers!L:L,[1]Printers!O:O,1,0,),10)),"Используйте слой 100 мкм")</f>
        <v>4.5999999999999996</v>
      </c>
      <c r="F3127">
        <f>IFERROR(IF(ROUND(_xlfn.XLOOKUP([1]Parameters!B3127,[1]Printers!L:L,[1]Printers!Q:Q,,0)*E3127/10,0)*10&lt;_xlfn.XLOOKUP([1]Parameters!B3127,[1]Printers!L:L,[1]Printers!P:P,,0),ROUND(_xlfn.XLOOKUP([1]Parameters!B3127,[1]Printers!L:L,[1]Printers!Q:Q,,0)*E3127/10,0)*10,_xlfn.XLOOKUP([1]Parameters!B3127,[1]Printers!L:L,[1]Printers!P:P,,0)),"")</f>
        <v>40</v>
      </c>
      <c r="G3127" cm="1">
        <f t="array" ref="G3127">IFERROR(IF(ROW()-1&gt;COUNTA([1]!T_Printers[Printers])*COUNTA([1]!T_Resins[Resins]),"",_xlfn.IFS(ROUND(VLOOKUP(C3127,[1]!T_Resins[#Data],3,FALSE)/VLOOKUP(A3127,[1]!T_Printers[#Data],5,FALSE),1)&lt;=_xlfn.XLOOKUP(B3127,[1]Printers!L:L,[1]Printers!O:O,1,0,),ROUND(VLOOKUP(C3127,[1]!T_Resins[#Data],3,FALSE)/VLOOKUP(A3127,[1]!T_Printers[#Data],5,FALSE),1),ROUND(VLOOKUP(C3127,[1]!T_Resins[#Data],3,FALSE)/VLOOKUP(A3127,[1]!T_Printers[#Data],5,FALSE),1)&gt;_xlfn.XLOOKUP(B3127,[1]Printers!L:L,[1]Printers!O:O,1,0,),10)),"")</f>
        <v>6.1</v>
      </c>
      <c r="H3127">
        <f>IFERROR(IF(ROUND(_xlfn.XLOOKUP([1]Parameters!B3127,[1]Printers!L:L,[1]Printers!Q:Q,,0)*G3127/10,0)*10&lt;_xlfn.XLOOKUP([1]Parameters!B3127,[1]Printers!L:L,[1]Printers!P:P,,0),ROUND(_xlfn.XLOOKUP([1]Parameters!B3127,[1]Printers!L:L,[1]Printers!Q:Q,,0)*G3127/10,0)*10,_xlfn.XLOOKUP([1]Parameters!B3127,[1]Printers!L:L,[1]Printers!P:P,,0)),"")</f>
        <v>50</v>
      </c>
      <c r="I3127" s="3" t="str" cm="1">
        <f t="array" ref="I3127">IFERROR(IF(ROW()-1&gt;COUNTA([1]!T_Printers[Printers])*COUNTA([1]!T_Resins[Resins]),"",_xlfn.IFS(ROUND(VLOOKUP(C3127,[1]!T_Resins[#Data],4,FALSE)/VLOOKUP(A3127,[1]!T_Printers[#Data],5,FALSE),1)&lt;=_xlfn.XLOOKUP(B3127,[1]Printers!L:L,[1]Printers!O:O,1,0,),ROUND(VLOOKUP(C3127,[1]!T_Resins[#Data],4,FALSE)/VLOOKUP(A3127,[1]!T_Printers[#Data],5,FALSE),1),ROUND(VLOOKUP(C3127,[1]!T_Resins[#Data],4,FALSE)/VLOOKUP(A3127,[1]!T_Printers[#Data],5,FALSE),1)&gt;_xlfn.XLOOKUP(B3127,[1]Printers!L:L,[1]Printers!O:O,1,0,),"")),"")</f>
        <v/>
      </c>
      <c r="J3127" t="str">
        <f>IFERROR(IF(ROUND(_xlfn.XLOOKUP([1]Parameters!B3127,[1]Printers!L:L,[1]Printers!Q:Q,,0)*I3127/10,0)*10&lt;_xlfn.XLOOKUP([1]Parameters!B3127,[1]Printers!L:L,[1]Printers!P:P,,0),ROUND(_xlfn.XLOOKUP([1]Parameters!B3127,[1]Printers!L:L,[1]Printers!Q:Q,,0)*I3127/10,0)*10,_xlfn.XLOOKUP([1]Parameters!B3127,[1]Printers!L:L,[1]Printers!P:P,,0)),"")</f>
        <v/>
      </c>
      <c r="K3127">
        <f>IF(SUM(E3127:J3127)&lt;&gt;0,VLOOKUP(A3127,[1]!T_Printers[#Data],10,FALSE)+VLOOKUP(C3127,[1]!T_Resins[#Data],10,FALSE),"")</f>
        <v>5</v>
      </c>
      <c r="L3127">
        <f>IF(SUM(E3127:J3127)&lt;&gt;0,VLOOKUP(A3127,[1]!T_Printers[#Data],11,FALSE),"")</f>
        <v>8</v>
      </c>
      <c r="M3127">
        <f>IF(SUM(E3127:J3127)&lt;&gt;0,VLOOKUP(C3127,[1]!T_Resins[#Data],8,FALSE),"")</f>
        <v>120</v>
      </c>
      <c r="N3127">
        <f>IF(_xlfn.XLOOKUP(B3127,[1]Printers!$L:$L,[1]Printers!$R:$R,0,0)&gt;0,[1]Parameters!M3127,IF(SUM(E3127:J3127)&lt;&gt;0,VLOOKUP(C3127,[1]!T_Resins[#Data],9,FALSE),""))</f>
        <v>180</v>
      </c>
      <c r="O3127" t="str">
        <f t="shared" si="48"/>
        <v>PhrozenSonicMighty8K</v>
      </c>
    </row>
    <row r="3128" spans="1:15" x14ac:dyDescent="0.25">
      <c r="A3128" t="str">
        <f t="array" ref="A3128">IF(ROW()-1&gt;COUNTA([1]!T_Printers[Printers])*COUNTA([1]!T_Resins[Resins]),"",INDEX([1]!T_Printers[Printers],INT((ROW()-2)/COUNTA([1]!T_Resins[Resins])+1)))</f>
        <v xml:space="preserve">Phrozen Sonic Mighty 8K </v>
      </c>
      <c r="B3128" t="str">
        <f>_xlfn.XLOOKUP(A3128,[1]!T_Printers[Printers],[1]!T_Printers[Icon link],,0)</f>
        <v>PhrozenSonicMighty8K</v>
      </c>
      <c r="C3128" t="str">
        <f t="array" ref="C3128">IF(ROW()-1&gt;COUNTA([1]!T_Printers[Printers])*COUNTA([1]!T_Resins[Resins]),"",INDEX([1]!T_Resins[Resins],MOD(ROW()-2,COUNTA([1]!T_Resins[Resins]))+1))</f>
        <v xml:space="preserve">Dental Bleach (Обновленная версия) </v>
      </c>
      <c r="D3128">
        <f>IF(SUM(E3128:J3128)&lt;&gt;0,IF(ROW()-1&gt;COUNTA([1]!T_Printers[Printers])*COUNTA([1]!T_Resins[Resins]),"",2),"")</f>
        <v>2</v>
      </c>
      <c r="E3128" cm="1">
        <f t="array" ref="E3128">IFERROR(IF(ROW()-1&gt;COUNTA([1]!T_Printers[Printers])*COUNTA([1]!T_Resins[Resins]),"",_xlfn.IFS(ROUND(VLOOKUP(C3128,[1]!T_Resins[#Data],2,FALSE)/VLOOKUP(A3128,[1]!T_Printers[#Data],5,FALSE),1)&lt;=_xlfn.XLOOKUP(B3128,[1]Printers!L:L,[1]Printers!O:O,1,0,),ROUND(VLOOKUP(C3128,[1]!T_Resins[#Data],2,FALSE)/VLOOKUP(A3128,[1]!T_Printers[#Data],5,FALSE),1),ROUND(VLOOKUP(C3128,[1]!T_Resins[#Data],2,FALSE)/VLOOKUP(A3128,[1]!T_Printers[#Data],5,FALSE),1)&gt;_xlfn.XLOOKUP(B3128,[1]Printers!L:L,[1]Printers!O:O,1,0,),10)),"Используйте слой 100 мкм")</f>
        <v>10.7</v>
      </c>
      <c r="F3128">
        <f>IFERROR(IF(ROUND(_xlfn.XLOOKUP([1]Parameters!B3128,[1]Printers!L:L,[1]Printers!Q:Q,,0)*E3128/10,0)*10&lt;_xlfn.XLOOKUP([1]Parameters!B3128,[1]Printers!L:L,[1]Printers!P:P,,0),ROUND(_xlfn.XLOOKUP([1]Parameters!B3128,[1]Printers!L:L,[1]Printers!Q:Q,,0)*E3128/10,0)*10,_xlfn.XLOOKUP([1]Parameters!B3128,[1]Printers!L:L,[1]Printers!P:P,,0)),"")</f>
        <v>100</v>
      </c>
      <c r="G3128" cm="1">
        <f t="array" ref="G3128">IFERROR(IF(ROW()-1&gt;COUNTA([1]!T_Printers[Printers])*COUNTA([1]!T_Resins[Resins]),"",_xlfn.IFS(ROUND(VLOOKUP(C3128,[1]!T_Resins[#Data],3,FALSE)/VLOOKUP(A3128,[1]!T_Printers[#Data],5,FALSE),1)&lt;=_xlfn.XLOOKUP(B3128,[1]Printers!L:L,[1]Printers!O:O,1,0,),ROUND(VLOOKUP(C3128,[1]!T_Resins[#Data],3,FALSE)/VLOOKUP(A3128,[1]!T_Printers[#Data],5,FALSE),1),ROUND(VLOOKUP(C3128,[1]!T_Resins[#Data],3,FALSE)/VLOOKUP(A3128,[1]!T_Printers[#Data],5,FALSE),1)&gt;_xlfn.XLOOKUP(B3128,[1]Printers!L:L,[1]Printers!O:O,1,0,),10)),"")</f>
        <v>13.9</v>
      </c>
      <c r="H3128">
        <f>IFERROR(IF(ROUND(_xlfn.XLOOKUP([1]Parameters!B3128,[1]Printers!L:L,[1]Printers!Q:Q,,0)*G3128/10,0)*10&lt;_xlfn.XLOOKUP([1]Parameters!B3128,[1]Printers!L:L,[1]Printers!P:P,,0),ROUND(_xlfn.XLOOKUP([1]Parameters!B3128,[1]Printers!L:L,[1]Printers!Q:Q,,0)*G3128/10,0)*10,_xlfn.XLOOKUP([1]Parameters!B3128,[1]Printers!L:L,[1]Printers!P:P,,0)),"")</f>
        <v>100</v>
      </c>
      <c r="I3128" s="3" t="str" cm="1">
        <f t="array" ref="I3128">IFERROR(IF(ROW()-1&gt;COUNTA([1]!T_Printers[Printers])*COUNTA([1]!T_Resins[Resins]),"",_xlfn.IFS(ROUND(VLOOKUP(C3128,[1]!T_Resins[#Data],4,FALSE)/VLOOKUP(A3128,[1]!T_Printers[#Data],5,FALSE),1)&lt;=_xlfn.XLOOKUP(B3128,[1]Printers!L:L,[1]Printers!O:O,1,0,),ROUND(VLOOKUP(C3128,[1]!T_Resins[#Data],4,FALSE)/VLOOKUP(A3128,[1]!T_Printers[#Data],5,FALSE),1),ROUND(VLOOKUP(C3128,[1]!T_Resins[#Data],4,FALSE)/VLOOKUP(A3128,[1]!T_Printers[#Data],5,FALSE),1)&gt;_xlfn.XLOOKUP(B3128,[1]Printers!L:L,[1]Printers!O:O,1,0,),"")),"")</f>
        <v/>
      </c>
      <c r="J3128" t="str">
        <f>IFERROR(IF(ROUND(_xlfn.XLOOKUP([1]Parameters!B3128,[1]Printers!L:L,[1]Printers!Q:Q,,0)*I3128/10,0)*10&lt;_xlfn.XLOOKUP([1]Parameters!B3128,[1]Printers!L:L,[1]Printers!P:P,,0),ROUND(_xlfn.XLOOKUP([1]Parameters!B3128,[1]Printers!L:L,[1]Printers!Q:Q,,0)*I3128/10,0)*10,_xlfn.XLOOKUP([1]Parameters!B3128,[1]Printers!L:L,[1]Printers!P:P,,0)),"")</f>
        <v/>
      </c>
      <c r="K3128">
        <f>IF(SUM(E3128:J3128)&lt;&gt;0,VLOOKUP(A3128,[1]!T_Printers[#Data],10,FALSE)+VLOOKUP(C3128,[1]!T_Resins[#Data],10,FALSE),"")</f>
        <v>5</v>
      </c>
      <c r="L3128">
        <f>IF(SUM(E3128:J3128)&lt;&gt;0,VLOOKUP(A3128,[1]!T_Printers[#Data],11,FALSE),"")</f>
        <v>8</v>
      </c>
      <c r="M3128">
        <f>IF(SUM(E3128:J3128)&lt;&gt;0,VLOOKUP(C3128,[1]!T_Resins[#Data],8,FALSE),"")</f>
        <v>120</v>
      </c>
      <c r="N3128">
        <f>IF(_xlfn.XLOOKUP(B3128,[1]Printers!$L:$L,[1]Printers!$R:$R,0,0)&gt;0,[1]Parameters!M3128,IF(SUM(E3128:J3128)&lt;&gt;0,VLOOKUP(C3128,[1]!T_Resins[#Data],9,FALSE),""))</f>
        <v>180</v>
      </c>
      <c r="O3128" t="str">
        <f t="shared" si="48"/>
        <v>PhrozenSonicMighty8K</v>
      </c>
    </row>
    <row r="3129" spans="1:15" x14ac:dyDescent="0.25">
      <c r="A3129" t="str">
        <f t="array" ref="A3129">IF(ROW()-1&gt;COUNTA([1]!T_Printers[Printers])*COUNTA([1]!T_Resins[Resins]),"",INDEX([1]!T_Printers[Printers],INT((ROW()-2)/COUNTA([1]!T_Resins[Resins])+1)))</f>
        <v xml:space="preserve">Phrozen Sonic Mighty 8K </v>
      </c>
      <c r="B3129" t="str">
        <f>_xlfn.XLOOKUP(A3129,[1]!T_Printers[Printers],[1]!T_Printers[Icon link],,0)</f>
        <v>PhrozenSonicMighty8K</v>
      </c>
      <c r="C3129" t="str">
        <f t="array" ref="C3129">IF(ROW()-1&gt;COUNTA([1]!T_Printers[Printers])*COUNTA([1]!T_Resins[Resins]),"",INDEX([1]!T_Resins[Resins],MOD(ROW()-2,COUNTA([1]!T_Resins[Resins]))+1))</f>
        <v>Dental Bleach Pro</v>
      </c>
      <c r="D3129">
        <f>IF(SUM(E3129:J3129)&lt;&gt;0,IF(ROW()-1&gt;COUNTA([1]!T_Printers[Printers])*COUNTA([1]!T_Resins[Resins]),"",2),"")</f>
        <v>2</v>
      </c>
      <c r="E3129" cm="1">
        <f t="array" ref="E3129">IFERROR(IF(ROW()-1&gt;COUNTA([1]!T_Printers[Printers])*COUNTA([1]!T_Resins[Resins]),"",_xlfn.IFS(ROUND(VLOOKUP(C3129,[1]!T_Resins[#Data],2,FALSE)/VLOOKUP(A3129,[1]!T_Printers[#Data],5,FALSE),1)&lt;=_xlfn.XLOOKUP(B3129,[1]Printers!L:L,[1]Printers!O:O,1,0,),ROUND(VLOOKUP(C3129,[1]!T_Resins[#Data],2,FALSE)/VLOOKUP(A3129,[1]!T_Printers[#Data],5,FALSE),1),ROUND(VLOOKUP(C3129,[1]!T_Resins[#Data],2,FALSE)/VLOOKUP(A3129,[1]!T_Printers[#Data],5,FALSE),1)&gt;_xlfn.XLOOKUP(B3129,[1]Printers!L:L,[1]Printers!O:O,1,0,),10)),"Используйте слой 100 мкм")</f>
        <v>7.9</v>
      </c>
      <c r="F3129">
        <f>IFERROR(IF(ROUND(_xlfn.XLOOKUP([1]Parameters!B3129,[1]Printers!L:L,[1]Printers!Q:Q,,0)*E3129/10,0)*10&lt;_xlfn.XLOOKUP([1]Parameters!B3129,[1]Printers!L:L,[1]Printers!P:P,,0),ROUND(_xlfn.XLOOKUP([1]Parameters!B3129,[1]Printers!L:L,[1]Printers!Q:Q,,0)*E3129/10,0)*10,_xlfn.XLOOKUP([1]Parameters!B3129,[1]Printers!L:L,[1]Printers!P:P,,0)),"")</f>
        <v>70</v>
      </c>
      <c r="G3129" cm="1">
        <f t="array" ref="G3129">IFERROR(IF(ROW()-1&gt;COUNTA([1]!T_Printers[Printers])*COUNTA([1]!T_Resins[Resins]),"",_xlfn.IFS(ROUND(VLOOKUP(C3129,[1]!T_Resins[#Data],3,FALSE)/VLOOKUP(A3129,[1]!T_Printers[#Data],5,FALSE),1)&lt;=_xlfn.XLOOKUP(B3129,[1]Printers!L:L,[1]Printers!O:O,1,0,),ROUND(VLOOKUP(C3129,[1]!T_Resins[#Data],3,FALSE)/VLOOKUP(A3129,[1]!T_Printers[#Data],5,FALSE),1),ROUND(VLOOKUP(C3129,[1]!T_Resins[#Data],3,FALSE)/VLOOKUP(A3129,[1]!T_Printers[#Data],5,FALSE),1)&gt;_xlfn.XLOOKUP(B3129,[1]Printers!L:L,[1]Printers!O:O,1,0,),10)),"")</f>
        <v>10.3</v>
      </c>
      <c r="H3129">
        <f>IFERROR(IF(ROUND(_xlfn.XLOOKUP([1]Parameters!B3129,[1]Printers!L:L,[1]Printers!Q:Q,,0)*G3129/10,0)*10&lt;_xlfn.XLOOKUP([1]Parameters!B3129,[1]Printers!L:L,[1]Printers!P:P,,0),ROUND(_xlfn.XLOOKUP([1]Parameters!B3129,[1]Printers!L:L,[1]Printers!Q:Q,,0)*G3129/10,0)*10,_xlfn.XLOOKUP([1]Parameters!B3129,[1]Printers!L:L,[1]Printers!P:P,,0)),"")</f>
        <v>90</v>
      </c>
      <c r="I3129" s="3" t="str" cm="1">
        <f t="array" ref="I3129">IFERROR(IF(ROW()-1&gt;COUNTA([1]!T_Printers[Printers])*COUNTA([1]!T_Resins[Resins]),"",_xlfn.IFS(ROUND(VLOOKUP(C3129,[1]!T_Resins[#Data],4,FALSE)/VLOOKUP(A3129,[1]!T_Printers[#Data],5,FALSE),1)&lt;=_xlfn.XLOOKUP(B3129,[1]Printers!L:L,[1]Printers!O:O,1,0,),ROUND(VLOOKUP(C3129,[1]!T_Resins[#Data],4,FALSE)/VLOOKUP(A3129,[1]!T_Printers[#Data],5,FALSE),1),ROUND(VLOOKUP(C3129,[1]!T_Resins[#Data],4,FALSE)/VLOOKUP(A3129,[1]!T_Printers[#Data],5,FALSE),1)&gt;_xlfn.XLOOKUP(B3129,[1]Printers!L:L,[1]Printers!O:O,1,0,),"")),"")</f>
        <v/>
      </c>
      <c r="J3129" t="str">
        <f>IFERROR(IF(ROUND(_xlfn.XLOOKUP([1]Parameters!B3129,[1]Printers!L:L,[1]Printers!Q:Q,,0)*I3129/10,0)*10&lt;_xlfn.XLOOKUP([1]Parameters!B3129,[1]Printers!L:L,[1]Printers!P:P,,0),ROUND(_xlfn.XLOOKUP([1]Parameters!B3129,[1]Printers!L:L,[1]Printers!Q:Q,,0)*I3129/10,0)*10,_xlfn.XLOOKUP([1]Parameters!B3129,[1]Printers!L:L,[1]Printers!P:P,,0)),"")</f>
        <v/>
      </c>
      <c r="K3129">
        <f>IF(SUM(E3129:J3129)&lt;&gt;0,VLOOKUP(A3129,[1]!T_Printers[#Data],10,FALSE)+VLOOKUP(C3129,[1]!T_Resins[#Data],10,FALSE),"")</f>
        <v>4</v>
      </c>
      <c r="L3129">
        <f>IF(SUM(E3129:J3129)&lt;&gt;0,VLOOKUP(A3129,[1]!T_Printers[#Data],11,FALSE),"")</f>
        <v>8</v>
      </c>
      <c r="M3129">
        <f>IF(SUM(E3129:J3129)&lt;&gt;0,VLOOKUP(C3129,[1]!T_Resins[#Data],8,FALSE),"")</f>
        <v>120</v>
      </c>
      <c r="N3129">
        <f>IF(_xlfn.XLOOKUP(B3129,[1]Printers!$L:$L,[1]Printers!$R:$R,0,0)&gt;0,[1]Parameters!M3129,IF(SUM(E3129:J3129)&lt;&gt;0,VLOOKUP(C3129,[1]!T_Resins[#Data],9,FALSE),""))</f>
        <v>180</v>
      </c>
      <c r="O3129" t="str">
        <f t="shared" si="48"/>
        <v>PhrozenSonicMighty8K</v>
      </c>
    </row>
    <row r="3130" spans="1:15" x14ac:dyDescent="0.25">
      <c r="A3130" t="str">
        <f t="array" ref="A3130">IF(ROW()-1&gt;COUNTA([1]!T_Printers[Printers])*COUNTA([1]!T_Resins[Resins]),"",INDEX([1]!T_Printers[Printers],INT((ROW()-2)/COUNTA([1]!T_Resins[Resins])+1)))</f>
        <v xml:space="preserve">Phrozen Sonic Mighty 8K </v>
      </c>
      <c r="B3130" t="str">
        <f>_xlfn.XLOOKUP(A3130,[1]!T_Printers[Printers],[1]!T_Printers[Icon link],,0)</f>
        <v>PhrozenSonicMighty8K</v>
      </c>
      <c r="C3130" t="str">
        <f t="array" ref="C3130">IF(ROW()-1&gt;COUNTA([1]!T_Printers[Printers])*COUNTA([1]!T_Resins[Resins]),"",INDEX([1]!T_Resins[Resins],MOD(ROW()-2,COUNTA([1]!T_Resins[Resins]))+1))</f>
        <v>Dental Cast Cherry Pro</v>
      </c>
      <c r="D3130">
        <f>IF(SUM(E3130:J3130)&lt;&gt;0,IF(ROW()-1&gt;COUNTA([1]!T_Printers[Printers])*COUNTA([1]!T_Resins[Resins]),"",2),"")</f>
        <v>2</v>
      </c>
      <c r="E3130" cm="1">
        <f t="array" ref="E3130">IFERROR(IF(ROW()-1&gt;COUNTA([1]!T_Printers[Printers])*COUNTA([1]!T_Resins[Resins]),"",_xlfn.IFS(ROUND(VLOOKUP(C3130,[1]!T_Resins[#Data],2,FALSE)/VLOOKUP(A3130,[1]!T_Printers[#Data],5,FALSE),1)&lt;=_xlfn.XLOOKUP(B3130,[1]Printers!L:L,[1]Printers!O:O,1,0,),ROUND(VLOOKUP(C3130,[1]!T_Resins[#Data],2,FALSE)/VLOOKUP(A3130,[1]!T_Printers[#Data],5,FALSE),1),ROUND(VLOOKUP(C3130,[1]!T_Resins[#Data],2,FALSE)/VLOOKUP(A3130,[1]!T_Printers[#Data],5,FALSE),1)&gt;_xlfn.XLOOKUP(B3130,[1]Printers!L:L,[1]Printers!O:O,1,0,),10)),"Используйте слой 100 мкм")</f>
        <v>10.9</v>
      </c>
      <c r="F3130">
        <f>IFERROR(IF(ROUND(_xlfn.XLOOKUP([1]Parameters!B3130,[1]Printers!L:L,[1]Printers!Q:Q,,0)*E3130/10,0)*10&lt;_xlfn.XLOOKUP([1]Parameters!B3130,[1]Printers!L:L,[1]Printers!P:P,,0),ROUND(_xlfn.XLOOKUP([1]Parameters!B3130,[1]Printers!L:L,[1]Printers!Q:Q,,0)*E3130/10,0)*10,_xlfn.XLOOKUP([1]Parameters!B3130,[1]Printers!L:L,[1]Printers!P:P,,0)),"")</f>
        <v>100</v>
      </c>
      <c r="G3130" t="str" cm="1">
        <f t="array" ref="G3130">IFERROR(IF(ROW()-1&gt;COUNTA([1]!T_Printers[Printers])*COUNTA([1]!T_Resins[Resins]),"",_xlfn.IFS(ROUND(VLOOKUP(C3130,[1]!T_Resins[#Data],3,FALSE)/VLOOKUP(A3130,[1]!T_Printers[#Data],5,FALSE),1)&lt;=_xlfn.XLOOKUP(B3130,[1]Printers!L:L,[1]Printers!O:O,1,0,),ROUND(VLOOKUP(C3130,[1]!T_Resins[#Data],3,FALSE)/VLOOKUP(A3130,[1]!T_Printers[#Data],5,FALSE),1),ROUND(VLOOKUP(C3130,[1]!T_Resins[#Data],3,FALSE)/VLOOKUP(A3130,[1]!T_Printers[#Data],5,FALSE),1)&gt;_xlfn.XLOOKUP(B3130,[1]Printers!L:L,[1]Printers!O:O,1,0,),10)),"")</f>
        <v/>
      </c>
      <c r="H3130" t="str">
        <f>IFERROR(IF(ROUND(_xlfn.XLOOKUP([1]Parameters!B3130,[1]Printers!L:L,[1]Printers!Q:Q,,0)*G3130/10,0)*10&lt;_xlfn.XLOOKUP([1]Parameters!B3130,[1]Printers!L:L,[1]Printers!P:P,,0),ROUND(_xlfn.XLOOKUP([1]Parameters!B3130,[1]Printers!L:L,[1]Printers!Q:Q,,0)*G3130/10,0)*10,_xlfn.XLOOKUP([1]Parameters!B3130,[1]Printers!L:L,[1]Printers!P:P,,0)),"")</f>
        <v/>
      </c>
      <c r="I3130" s="3" t="str" cm="1">
        <f t="array" ref="I3130">IFERROR(IF(ROW()-1&gt;COUNTA([1]!T_Printers[Printers])*COUNTA([1]!T_Resins[Resins]),"",_xlfn.IFS(ROUND(VLOOKUP(C3130,[1]!T_Resins[#Data],4,FALSE)/VLOOKUP(A3130,[1]!T_Printers[#Data],5,FALSE),1)&lt;=_xlfn.XLOOKUP(B3130,[1]Printers!L:L,[1]Printers!O:O,1,0,),ROUND(VLOOKUP(C3130,[1]!T_Resins[#Data],4,FALSE)/VLOOKUP(A3130,[1]!T_Printers[#Data],5,FALSE),1),ROUND(VLOOKUP(C3130,[1]!T_Resins[#Data],4,FALSE)/VLOOKUP(A3130,[1]!T_Printers[#Data],5,FALSE),1)&gt;_xlfn.XLOOKUP(B3130,[1]Printers!L:L,[1]Printers!O:O,1,0,),"")),"")</f>
        <v/>
      </c>
      <c r="J3130" t="str">
        <f>IFERROR(IF(ROUND(_xlfn.XLOOKUP([1]Parameters!B3130,[1]Printers!L:L,[1]Printers!Q:Q,,0)*I3130/10,0)*10&lt;_xlfn.XLOOKUP([1]Parameters!B3130,[1]Printers!L:L,[1]Printers!P:P,,0),ROUND(_xlfn.XLOOKUP([1]Parameters!B3130,[1]Printers!L:L,[1]Printers!Q:Q,,0)*I3130/10,0)*10,_xlfn.XLOOKUP([1]Parameters!B3130,[1]Printers!L:L,[1]Printers!P:P,,0)),"")</f>
        <v/>
      </c>
      <c r="K3130">
        <f>IF(SUM(E3130:J3130)&lt;&gt;0,VLOOKUP(A3130,[1]!T_Printers[#Data],10,FALSE)+VLOOKUP(C3130,[1]!T_Resins[#Data],10,FALSE),"")</f>
        <v>4</v>
      </c>
      <c r="L3130">
        <f>IF(SUM(E3130:J3130)&lt;&gt;0,VLOOKUP(A3130,[1]!T_Printers[#Data],11,FALSE),"")</f>
        <v>8</v>
      </c>
      <c r="M3130">
        <f>IF(SUM(E3130:J3130)&lt;&gt;0,VLOOKUP(C3130,[1]!T_Resins[#Data],8,FALSE),"")</f>
        <v>60</v>
      </c>
      <c r="N3130">
        <f>IF(_xlfn.XLOOKUP(B3130,[1]Printers!$L:$L,[1]Printers!$R:$R,0,0)&gt;0,[1]Parameters!M3130,IF(SUM(E3130:J3130)&lt;&gt;0,VLOOKUP(C3130,[1]!T_Resins[#Data],9,FALSE),""))</f>
        <v>60</v>
      </c>
      <c r="O3130" t="str">
        <f t="shared" si="48"/>
        <v>PhrozenSonicMighty8K</v>
      </c>
    </row>
    <row r="3131" spans="1:15" x14ac:dyDescent="0.25">
      <c r="A3131" t="str">
        <f t="array" ref="A3131">IF(ROW()-1&gt;COUNTA([1]!T_Printers[Printers])*COUNTA([1]!T_Resins[Resins]),"",INDEX([1]!T_Printers[Printers],INT((ROW()-2)/COUNTA([1]!T_Resins[Resins])+1)))</f>
        <v xml:space="preserve">Phrozen Sonic Mighty 8K </v>
      </c>
      <c r="B3131" t="str">
        <f>_xlfn.XLOOKUP(A3131,[1]!T_Printers[Printers],[1]!T_Printers[Icon link],,0)</f>
        <v>PhrozenSonicMighty8K</v>
      </c>
      <c r="C3131" t="str">
        <f t="array" ref="C3131">IF(ROW()-1&gt;COUNTA([1]!T_Printers[Printers])*COUNTA([1]!T_Resins[Resins]),"",INDEX([1]!T_Resins[Resins],MOD(ROW()-2,COUNTA([1]!T_Resins[Resins]))+1))</f>
        <v>Dental Cast Cherry</v>
      </c>
      <c r="D3131">
        <f>IF(SUM(E3131:J3131)&lt;&gt;0,IF(ROW()-1&gt;COUNTA([1]!T_Printers[Printers])*COUNTA([1]!T_Resins[Resins]),"",2),"")</f>
        <v>2</v>
      </c>
      <c r="E3131" cm="1">
        <f t="array" ref="E3131">IFERROR(IF(ROW()-1&gt;COUNTA([1]!T_Printers[Printers])*COUNTA([1]!T_Resins[Resins]),"",_xlfn.IFS(ROUND(VLOOKUP(C3131,[1]!T_Resins[#Data],2,FALSE)/VLOOKUP(A3131,[1]!T_Printers[#Data],5,FALSE),1)&lt;=_xlfn.XLOOKUP(B3131,[1]Printers!L:L,[1]Printers!O:O,1,0,),ROUND(VLOOKUP(C3131,[1]!T_Resins[#Data],2,FALSE)/VLOOKUP(A3131,[1]!T_Printers[#Data],5,FALSE),1),ROUND(VLOOKUP(C3131,[1]!T_Resins[#Data],2,FALSE)/VLOOKUP(A3131,[1]!T_Printers[#Data],5,FALSE),1)&gt;_xlfn.XLOOKUP(B3131,[1]Printers!L:L,[1]Printers!O:O,1,0,),10)),"Используйте слой 100 мкм")</f>
        <v>9.5</v>
      </c>
      <c r="F3131">
        <f>IFERROR(IF(ROUND(_xlfn.XLOOKUP([1]Parameters!B3131,[1]Printers!L:L,[1]Printers!Q:Q,,0)*E3131/10,0)*10&lt;_xlfn.XLOOKUP([1]Parameters!B3131,[1]Printers!L:L,[1]Printers!P:P,,0),ROUND(_xlfn.XLOOKUP([1]Parameters!B3131,[1]Printers!L:L,[1]Printers!Q:Q,,0)*E3131/10,0)*10,_xlfn.XLOOKUP([1]Parameters!B3131,[1]Printers!L:L,[1]Printers!P:P,,0)),"")</f>
        <v>90</v>
      </c>
      <c r="G3131" cm="1">
        <f t="array" ref="G3131">IFERROR(IF(ROW()-1&gt;COUNTA([1]!T_Printers[Printers])*COUNTA([1]!T_Resins[Resins]),"",_xlfn.IFS(ROUND(VLOOKUP(C3131,[1]!T_Resins[#Data],3,FALSE)/VLOOKUP(A3131,[1]!T_Printers[#Data],5,FALSE),1)&lt;=_xlfn.XLOOKUP(B3131,[1]Printers!L:L,[1]Printers!O:O,1,0,),ROUND(VLOOKUP(C3131,[1]!T_Resins[#Data],3,FALSE)/VLOOKUP(A3131,[1]!T_Printers[#Data],5,FALSE),1),ROUND(VLOOKUP(C3131,[1]!T_Resins[#Data],3,FALSE)/VLOOKUP(A3131,[1]!T_Printers[#Data],5,FALSE),1)&gt;_xlfn.XLOOKUP(B3131,[1]Printers!L:L,[1]Printers!O:O,1,0,),10)),"")</f>
        <v>12.4</v>
      </c>
      <c r="H3131">
        <f>IFERROR(IF(ROUND(_xlfn.XLOOKUP([1]Parameters!B3131,[1]Printers!L:L,[1]Printers!Q:Q,,0)*G3131/10,0)*10&lt;_xlfn.XLOOKUP([1]Parameters!B3131,[1]Printers!L:L,[1]Printers!P:P,,0),ROUND(_xlfn.XLOOKUP([1]Parameters!B3131,[1]Printers!L:L,[1]Printers!Q:Q,,0)*G3131/10,0)*10,_xlfn.XLOOKUP([1]Parameters!B3131,[1]Printers!L:L,[1]Printers!P:P,,0)),"")</f>
        <v>100</v>
      </c>
      <c r="I3131" s="3" t="str" cm="1">
        <f t="array" ref="I3131">IFERROR(IF(ROW()-1&gt;COUNTA([1]!T_Printers[Printers])*COUNTA([1]!T_Resins[Resins]),"",_xlfn.IFS(ROUND(VLOOKUP(C3131,[1]!T_Resins[#Data],4,FALSE)/VLOOKUP(A3131,[1]!T_Printers[#Data],5,FALSE),1)&lt;=_xlfn.XLOOKUP(B3131,[1]Printers!L:L,[1]Printers!O:O,1,0,),ROUND(VLOOKUP(C3131,[1]!T_Resins[#Data],4,FALSE)/VLOOKUP(A3131,[1]!T_Printers[#Data],5,FALSE),1),ROUND(VLOOKUP(C3131,[1]!T_Resins[#Data],4,FALSE)/VLOOKUP(A3131,[1]!T_Printers[#Data],5,FALSE),1)&gt;_xlfn.XLOOKUP(B3131,[1]Printers!L:L,[1]Printers!O:O,1,0,),"")),"")</f>
        <v/>
      </c>
      <c r="J3131" t="str">
        <f>IFERROR(IF(ROUND(_xlfn.XLOOKUP([1]Parameters!B3131,[1]Printers!L:L,[1]Printers!Q:Q,,0)*I3131/10,0)*10&lt;_xlfn.XLOOKUP([1]Parameters!B3131,[1]Printers!L:L,[1]Printers!P:P,,0),ROUND(_xlfn.XLOOKUP([1]Parameters!B3131,[1]Printers!L:L,[1]Printers!Q:Q,,0)*I3131/10,0)*10,_xlfn.XLOOKUP([1]Parameters!B3131,[1]Printers!L:L,[1]Printers!P:P,,0)),"")</f>
        <v/>
      </c>
      <c r="K3131">
        <f>IF(SUM(E3131:J3131)&lt;&gt;0,VLOOKUP(A3131,[1]!T_Printers[#Data],10,FALSE)+VLOOKUP(C3131,[1]!T_Resins[#Data],10,FALSE),"")</f>
        <v>4</v>
      </c>
      <c r="L3131">
        <f>IF(SUM(E3131:J3131)&lt;&gt;0,VLOOKUP(A3131,[1]!T_Printers[#Data],11,FALSE),"")</f>
        <v>8</v>
      </c>
      <c r="M3131">
        <f>IF(SUM(E3131:J3131)&lt;&gt;0,VLOOKUP(C3131,[1]!T_Resins[#Data],8,FALSE),"")</f>
        <v>60</v>
      </c>
      <c r="N3131">
        <f>IF(_xlfn.XLOOKUP(B3131,[1]Printers!$L:$L,[1]Printers!$R:$R,0,0)&gt;0,[1]Parameters!M3131,IF(SUM(E3131:J3131)&lt;&gt;0,VLOOKUP(C3131,[1]!T_Resins[#Data],9,FALSE),""))</f>
        <v>60</v>
      </c>
      <c r="O3131" t="str">
        <f t="shared" si="48"/>
        <v>PhrozenSonicMighty8K</v>
      </c>
    </row>
    <row r="3132" spans="1:15" x14ac:dyDescent="0.25">
      <c r="A3132" t="str">
        <f t="array" ref="A3132">IF(ROW()-1&gt;COUNTA([1]!T_Printers[Printers])*COUNTA([1]!T_Resins[Resins]),"",INDEX([1]!T_Printers[Printers],INT((ROW()-2)/COUNTA([1]!T_Resins[Resins])+1)))</f>
        <v xml:space="preserve">Phrozen Sonic Mighty 8K </v>
      </c>
      <c r="B3132" t="str">
        <f>_xlfn.XLOOKUP(A3132,[1]!T_Printers[Printers],[1]!T_Printers[Icon link],,0)</f>
        <v>PhrozenSonicMighty8K</v>
      </c>
      <c r="C3132" t="str">
        <f t="array" ref="C3132">IF(ROW()-1&gt;COUNTA([1]!T_Printers[Printers])*COUNTA([1]!T_Resins[Resins]),"",INDEX([1]!T_Resins[Resins],MOD(ROW()-2,COUNTA([1]!T_Resins[Resins]))+1))</f>
        <v>Dental Clear</v>
      </c>
      <c r="D3132">
        <f>IF(SUM(E3132:J3132)&lt;&gt;0,IF(ROW()-1&gt;COUNTA([1]!T_Printers[Printers])*COUNTA([1]!T_Resins[Resins]),"",2),"")</f>
        <v>2</v>
      </c>
      <c r="E3132" cm="1">
        <f t="array" ref="E3132">IFERROR(IF(ROW()-1&gt;COUNTA([1]!T_Printers[Printers])*COUNTA([1]!T_Resins[Resins]),"",_xlfn.IFS(ROUND(VLOOKUP(C3132,[1]!T_Resins[#Data],2,FALSE)/VLOOKUP(A3132,[1]!T_Printers[#Data],5,FALSE),1)&lt;=_xlfn.XLOOKUP(B3132,[1]Printers!L:L,[1]Printers!O:O,1,0,),ROUND(VLOOKUP(C3132,[1]!T_Resins[#Data],2,FALSE)/VLOOKUP(A3132,[1]!T_Printers[#Data],5,FALSE),1),ROUND(VLOOKUP(C3132,[1]!T_Resins[#Data],2,FALSE)/VLOOKUP(A3132,[1]!T_Printers[#Data],5,FALSE),1)&gt;_xlfn.XLOOKUP(B3132,[1]Printers!L:L,[1]Printers!O:O,1,0,),10)),"Используйте слой 100 мкм")</f>
        <v>5.3</v>
      </c>
      <c r="F3132">
        <f>IFERROR(IF(ROUND(_xlfn.XLOOKUP([1]Parameters!B3132,[1]Printers!L:L,[1]Printers!Q:Q,,0)*E3132/10,0)*10&lt;_xlfn.XLOOKUP([1]Parameters!B3132,[1]Printers!L:L,[1]Printers!P:P,,0),ROUND(_xlfn.XLOOKUP([1]Parameters!B3132,[1]Printers!L:L,[1]Printers!Q:Q,,0)*E3132/10,0)*10,_xlfn.XLOOKUP([1]Parameters!B3132,[1]Printers!L:L,[1]Printers!P:P,,0)),"")</f>
        <v>50</v>
      </c>
      <c r="G3132" cm="1">
        <f t="array" ref="G3132">IFERROR(IF(ROW()-1&gt;COUNTA([1]!T_Printers[Printers])*COUNTA([1]!T_Resins[Resins]),"",_xlfn.IFS(ROUND(VLOOKUP(C3132,[1]!T_Resins[#Data],3,FALSE)/VLOOKUP(A3132,[1]!T_Printers[#Data],5,FALSE),1)&lt;=_xlfn.XLOOKUP(B3132,[1]Printers!L:L,[1]Printers!O:O,1,0,),ROUND(VLOOKUP(C3132,[1]!T_Resins[#Data],3,FALSE)/VLOOKUP(A3132,[1]!T_Printers[#Data],5,FALSE),1),ROUND(VLOOKUP(C3132,[1]!T_Resins[#Data],3,FALSE)/VLOOKUP(A3132,[1]!T_Printers[#Data],5,FALSE),1)&gt;_xlfn.XLOOKUP(B3132,[1]Printers!L:L,[1]Printers!O:O,1,0,),10)),"")</f>
        <v>7</v>
      </c>
      <c r="H3132">
        <f>IFERROR(IF(ROUND(_xlfn.XLOOKUP([1]Parameters!B3132,[1]Printers!L:L,[1]Printers!Q:Q,,0)*G3132/10,0)*10&lt;_xlfn.XLOOKUP([1]Parameters!B3132,[1]Printers!L:L,[1]Printers!P:P,,0),ROUND(_xlfn.XLOOKUP([1]Parameters!B3132,[1]Printers!L:L,[1]Printers!Q:Q,,0)*G3132/10,0)*10,_xlfn.XLOOKUP([1]Parameters!B3132,[1]Printers!L:L,[1]Printers!P:P,,0)),"")</f>
        <v>60</v>
      </c>
      <c r="I3132" s="3" t="str" cm="1">
        <f t="array" ref="I3132">IFERROR(IF(ROW()-1&gt;COUNTA([1]!T_Printers[Printers])*COUNTA([1]!T_Resins[Resins]),"",_xlfn.IFS(ROUND(VLOOKUP(C3132,[1]!T_Resins[#Data],4,FALSE)/VLOOKUP(A3132,[1]!T_Printers[#Data],5,FALSE),1)&lt;=_xlfn.XLOOKUP(B3132,[1]Printers!L:L,[1]Printers!O:O,1,0,),ROUND(VLOOKUP(C3132,[1]!T_Resins[#Data],4,FALSE)/VLOOKUP(A3132,[1]!T_Printers[#Data],5,FALSE),1),ROUND(VLOOKUP(C3132,[1]!T_Resins[#Data],4,FALSE)/VLOOKUP(A3132,[1]!T_Printers[#Data],5,FALSE),1)&gt;_xlfn.XLOOKUP(B3132,[1]Printers!L:L,[1]Printers!O:O,1,0,),"")),"")</f>
        <v/>
      </c>
      <c r="J3132" t="str">
        <f>IFERROR(IF(ROUND(_xlfn.XLOOKUP([1]Parameters!B3132,[1]Printers!L:L,[1]Printers!Q:Q,,0)*I3132/10,0)*10&lt;_xlfn.XLOOKUP([1]Parameters!B3132,[1]Printers!L:L,[1]Printers!P:P,,0),ROUND(_xlfn.XLOOKUP([1]Parameters!B3132,[1]Printers!L:L,[1]Printers!Q:Q,,0)*I3132/10,0)*10,_xlfn.XLOOKUP([1]Parameters!B3132,[1]Printers!L:L,[1]Printers!P:P,,0)),"")</f>
        <v/>
      </c>
      <c r="K3132">
        <f>IF(SUM(E3132:J3132)&lt;&gt;0,VLOOKUP(A3132,[1]!T_Printers[#Data],10,FALSE)+VLOOKUP(C3132,[1]!T_Resins[#Data],10,FALSE),"")</f>
        <v>4</v>
      </c>
      <c r="L3132">
        <f>IF(SUM(E3132:J3132)&lt;&gt;0,VLOOKUP(A3132,[1]!T_Printers[#Data],11,FALSE),"")</f>
        <v>8</v>
      </c>
      <c r="M3132">
        <f>IF(SUM(E3132:J3132)&lt;&gt;0,VLOOKUP(C3132,[1]!T_Resins[#Data],8,FALSE),"")</f>
        <v>120</v>
      </c>
      <c r="N3132">
        <f>IF(_xlfn.XLOOKUP(B3132,[1]Printers!$L:$L,[1]Printers!$R:$R,0,0)&gt;0,[1]Parameters!M3132,IF(SUM(E3132:J3132)&lt;&gt;0,VLOOKUP(C3132,[1]!T_Resins[#Data],9,FALSE),""))</f>
        <v>180</v>
      </c>
      <c r="O3132" t="str">
        <f t="shared" si="48"/>
        <v>PhrozenSonicMighty8K</v>
      </c>
    </row>
    <row r="3133" spans="1:15" x14ac:dyDescent="0.25">
      <c r="A3133" t="str">
        <f t="array" ref="A3133">IF(ROW()-1&gt;COUNTA([1]!T_Printers[Printers])*COUNTA([1]!T_Resins[Resins]),"",INDEX([1]!T_Printers[Printers],INT((ROW()-2)/COUNTA([1]!T_Resins[Resins])+1)))</f>
        <v xml:space="preserve">Phrozen Sonic Mighty 8K </v>
      </c>
      <c r="B3133" t="str">
        <f>_xlfn.XLOOKUP(A3133,[1]!T_Printers[Printers],[1]!T_Printers[Icon link],,0)</f>
        <v>PhrozenSonicMighty8K</v>
      </c>
      <c r="C3133" t="str">
        <f t="array" ref="C3133">IF(ROW()-1&gt;COUNTA([1]!T_Printers[Printers])*COUNTA([1]!T_Resins[Resins]),"",INDEX([1]!T_Resins[Resins],MOD(ROW()-2,COUNTA([1]!T_Resins[Resins]))+1))</f>
        <v>Dental Clear Pro</v>
      </c>
      <c r="D3133">
        <f>IF(SUM(E3133:J3133)&lt;&gt;0,IF(ROW()-1&gt;COUNTA([1]!T_Printers[Printers])*COUNTA([1]!T_Resins[Resins]),"",2),"")</f>
        <v>2</v>
      </c>
      <c r="E3133" t="str" cm="1">
        <f t="array" ref="E3133">IFERROR(IF(ROW()-1&gt;COUNTA([1]!T_Printers[Printers])*COUNTA([1]!T_Resins[Resins]),"",_xlfn.IFS(ROUND(VLOOKUP(C3133,[1]!T_Resins[#Data],2,FALSE)/VLOOKUP(A3133,[1]!T_Printers[#Data],5,FALSE),1)&lt;=_xlfn.XLOOKUP(B3133,[1]Printers!L:L,[1]Printers!O:O,1,0,),ROUND(VLOOKUP(C3133,[1]!T_Resins[#Data],2,FALSE)/VLOOKUP(A3133,[1]!T_Printers[#Data],5,FALSE),1),ROUND(VLOOKUP(C3133,[1]!T_Resins[#Data],2,FALSE)/VLOOKUP(A3133,[1]!T_Printers[#Data],5,FALSE),1)&gt;_xlfn.XLOOKUP(B3133,[1]Printers!L:L,[1]Printers!O:O,1,0,),10)),"Используйте слой 100 мкм")</f>
        <v>Используйте слой 100 мкм</v>
      </c>
      <c r="F3133" t="str">
        <f>IFERROR(IF(ROUND(_xlfn.XLOOKUP([1]Parameters!B3133,[1]Printers!L:L,[1]Printers!Q:Q,,0)*E3133/10,0)*10&lt;_xlfn.XLOOKUP([1]Parameters!B3133,[1]Printers!L:L,[1]Printers!P:P,,0),ROUND(_xlfn.XLOOKUP([1]Parameters!B3133,[1]Printers!L:L,[1]Printers!Q:Q,,0)*E3133/10,0)*10,_xlfn.XLOOKUP([1]Parameters!B3133,[1]Printers!L:L,[1]Printers!P:P,,0)),"")</f>
        <v/>
      </c>
      <c r="G3133" cm="1">
        <f t="array" ref="G3133">IFERROR(IF(ROW()-1&gt;COUNTA([1]!T_Printers[Printers])*COUNTA([1]!T_Resins[Resins]),"",_xlfn.IFS(ROUND(VLOOKUP(C3133,[1]!T_Resins[#Data],3,FALSE)/VLOOKUP(A3133,[1]!T_Printers[#Data],5,FALSE),1)&lt;=_xlfn.XLOOKUP(B3133,[1]Printers!L:L,[1]Printers!O:O,1,0,),ROUND(VLOOKUP(C3133,[1]!T_Resins[#Data],3,FALSE)/VLOOKUP(A3133,[1]!T_Printers[#Data],5,FALSE),1),ROUND(VLOOKUP(C3133,[1]!T_Resins[#Data],3,FALSE)/VLOOKUP(A3133,[1]!T_Printers[#Data],5,FALSE),1)&gt;_xlfn.XLOOKUP(B3133,[1]Printers!L:L,[1]Printers!O:O,1,0,),10)),"")</f>
        <v>11.3</v>
      </c>
      <c r="H3133">
        <f>IFERROR(IF(ROUND(_xlfn.XLOOKUP([1]Parameters!B3133,[1]Printers!L:L,[1]Printers!Q:Q,,0)*G3133/10,0)*10&lt;_xlfn.XLOOKUP([1]Parameters!B3133,[1]Printers!L:L,[1]Printers!P:P,,0),ROUND(_xlfn.XLOOKUP([1]Parameters!B3133,[1]Printers!L:L,[1]Printers!Q:Q,,0)*G3133/10,0)*10,_xlfn.XLOOKUP([1]Parameters!B3133,[1]Printers!L:L,[1]Printers!P:P,,0)),"")</f>
        <v>100</v>
      </c>
      <c r="I3133" s="3" cm="1">
        <f t="array" ref="I3133">IFERROR(IF(ROW()-1&gt;COUNTA([1]!T_Printers[Printers])*COUNTA([1]!T_Resins[Resins]),"",_xlfn.IFS(ROUND(VLOOKUP(C3133,[1]!T_Resins[#Data],4,FALSE)/VLOOKUP(A3133,[1]!T_Printers[#Data],5,FALSE),1)&lt;=_xlfn.XLOOKUP(B3133,[1]Printers!L:L,[1]Printers!O:O,1,0,),ROUND(VLOOKUP(C3133,[1]!T_Resins[#Data],4,FALSE)/VLOOKUP(A3133,[1]!T_Printers[#Data],5,FALSE),1),ROUND(VLOOKUP(C3133,[1]!T_Resins[#Data],4,FALSE)/VLOOKUP(A3133,[1]!T_Printers[#Data],5,FALSE),1)&gt;_xlfn.XLOOKUP(B3133,[1]Printers!L:L,[1]Printers!O:O,1,0,),"")),"")</f>
        <v>14.7</v>
      </c>
      <c r="J3133">
        <f>IFERROR(IF(ROUND(_xlfn.XLOOKUP([1]Parameters!B3133,[1]Printers!L:L,[1]Printers!Q:Q,,0)*I3133/10,0)*10&lt;_xlfn.XLOOKUP([1]Parameters!B3133,[1]Printers!L:L,[1]Printers!P:P,,0),ROUND(_xlfn.XLOOKUP([1]Parameters!B3133,[1]Printers!L:L,[1]Printers!Q:Q,,0)*I3133/10,0)*10,_xlfn.XLOOKUP([1]Parameters!B3133,[1]Printers!L:L,[1]Printers!P:P,,0)),"")</f>
        <v>100</v>
      </c>
      <c r="K3133">
        <f>IF(SUM(E3133:J3133)&lt;&gt;0,VLOOKUP(A3133,[1]!T_Printers[#Data],10,FALSE)+VLOOKUP(C3133,[1]!T_Resins[#Data],10,FALSE),"")</f>
        <v>4</v>
      </c>
      <c r="L3133">
        <f>IF(SUM(E3133:J3133)&lt;&gt;0,VLOOKUP(A3133,[1]!T_Printers[#Data],11,FALSE),"")</f>
        <v>8</v>
      </c>
      <c r="M3133">
        <f>IF(SUM(E3133:J3133)&lt;&gt;0,VLOOKUP(C3133,[1]!T_Resins[#Data],8,FALSE),"")</f>
        <v>120</v>
      </c>
      <c r="N3133">
        <f>IF(_xlfn.XLOOKUP(B3133,[1]Printers!$L:$L,[1]Printers!$R:$R,0,0)&gt;0,[1]Parameters!M3133,IF(SUM(E3133:J3133)&lt;&gt;0,VLOOKUP(C3133,[1]!T_Resins[#Data],9,FALSE),""))</f>
        <v>180</v>
      </c>
      <c r="O3133" t="str">
        <f t="shared" si="48"/>
        <v>PhrozenSonicMighty8K</v>
      </c>
    </row>
    <row r="3134" spans="1:15" x14ac:dyDescent="0.25">
      <c r="A3134" t="str">
        <f t="array" ref="A3134">IF(ROW()-1&gt;COUNTA([1]!T_Printers[Printers])*COUNTA([1]!T_Resins[Resins]),"",INDEX([1]!T_Printers[Printers],INT((ROW()-2)/COUNTA([1]!T_Resins[Resins])+1)))</f>
        <v xml:space="preserve">Phrozen Sonic Mighty 8K </v>
      </c>
      <c r="B3134" t="str">
        <f>_xlfn.XLOOKUP(A3134,[1]!T_Printers[Printers],[1]!T_Printers[Icon link],,0)</f>
        <v>PhrozenSonicMighty8K</v>
      </c>
      <c r="C3134" t="str">
        <f t="array" ref="C3134">IF(ROW()-1&gt;COUNTA([1]!T_Printers[Printers])*COUNTA([1]!T_Resins[Resins]),"",INDEX([1]!T_Resins[Resins],MOD(ROW()-2,COUNTA([1]!T_Resins[Resins]))+1))</f>
        <v>Dental Denture Base Soft</v>
      </c>
      <c r="D3134">
        <f>IF(SUM(E3134:J3134)&lt;&gt;0,IF(ROW()-1&gt;COUNTA([1]!T_Printers[Printers])*COUNTA([1]!T_Resins[Resins]),"",2),"")</f>
        <v>2</v>
      </c>
      <c r="E3134" cm="1">
        <f t="array" ref="E3134">IFERROR(IF(ROW()-1&gt;COUNTA([1]!T_Printers[Printers])*COUNTA([1]!T_Resins[Resins]),"",_xlfn.IFS(ROUND(VLOOKUP(C3134,[1]!T_Resins[#Data],2,FALSE)/VLOOKUP(A3134,[1]!T_Printers[#Data],5,FALSE),1)&lt;=_xlfn.XLOOKUP(B3134,[1]Printers!L:L,[1]Printers!O:O,1,0,),ROUND(VLOOKUP(C3134,[1]!T_Resins[#Data],2,FALSE)/VLOOKUP(A3134,[1]!T_Printers[#Data],5,FALSE),1),ROUND(VLOOKUP(C3134,[1]!T_Resins[#Data],2,FALSE)/VLOOKUP(A3134,[1]!T_Printers[#Data],5,FALSE),1)&gt;_xlfn.XLOOKUP(B3134,[1]Printers!L:L,[1]Printers!O:O,1,0,),10)),"Используйте слой 100 мкм")</f>
        <v>12.1</v>
      </c>
      <c r="F3134">
        <f>IFERROR(IF(ROUND(_xlfn.XLOOKUP([1]Parameters!B3134,[1]Printers!L:L,[1]Printers!Q:Q,,0)*E3134/10,0)*10&lt;_xlfn.XLOOKUP([1]Parameters!B3134,[1]Printers!L:L,[1]Printers!P:P,,0),ROUND(_xlfn.XLOOKUP([1]Parameters!B3134,[1]Printers!L:L,[1]Printers!Q:Q,,0)*E3134/10,0)*10,_xlfn.XLOOKUP([1]Parameters!B3134,[1]Printers!L:L,[1]Printers!P:P,,0)),"")</f>
        <v>100</v>
      </c>
      <c r="G3134" cm="1">
        <f t="array" ref="G3134">IFERROR(IF(ROW()-1&gt;COUNTA([1]!T_Printers[Printers])*COUNTA([1]!T_Resins[Resins]),"",_xlfn.IFS(ROUND(VLOOKUP(C3134,[1]!T_Resins[#Data],3,FALSE)/VLOOKUP(A3134,[1]!T_Printers[#Data],5,FALSE),1)&lt;=_xlfn.XLOOKUP(B3134,[1]Printers!L:L,[1]Printers!O:O,1,0,),ROUND(VLOOKUP(C3134,[1]!T_Resins[#Data],3,FALSE)/VLOOKUP(A3134,[1]!T_Printers[#Data],5,FALSE),1),ROUND(VLOOKUP(C3134,[1]!T_Resins[#Data],3,FALSE)/VLOOKUP(A3134,[1]!T_Printers[#Data],5,FALSE),1)&gt;_xlfn.XLOOKUP(B3134,[1]Printers!L:L,[1]Printers!O:O,1,0,),10)),"")</f>
        <v>15.7</v>
      </c>
      <c r="H3134">
        <f>IFERROR(IF(ROUND(_xlfn.XLOOKUP([1]Parameters!B3134,[1]Printers!L:L,[1]Printers!Q:Q,,0)*G3134/10,0)*10&lt;_xlfn.XLOOKUP([1]Parameters!B3134,[1]Printers!L:L,[1]Printers!P:P,,0),ROUND(_xlfn.XLOOKUP([1]Parameters!B3134,[1]Printers!L:L,[1]Printers!Q:Q,,0)*G3134/10,0)*10,_xlfn.XLOOKUP([1]Parameters!B3134,[1]Printers!L:L,[1]Printers!P:P,,0)),"")</f>
        <v>100</v>
      </c>
      <c r="I3134" s="3" t="str" cm="1">
        <f t="array" ref="I3134">IFERROR(IF(ROW()-1&gt;COUNTA([1]!T_Printers[Printers])*COUNTA([1]!T_Resins[Resins]),"",_xlfn.IFS(ROUND(VLOOKUP(C3134,[1]!T_Resins[#Data],4,FALSE)/VLOOKUP(A3134,[1]!T_Printers[#Data],5,FALSE),1)&lt;=_xlfn.XLOOKUP(B3134,[1]Printers!L:L,[1]Printers!O:O,1,0,),ROUND(VLOOKUP(C3134,[1]!T_Resins[#Data],4,FALSE)/VLOOKUP(A3134,[1]!T_Printers[#Data],5,FALSE),1),ROUND(VLOOKUP(C3134,[1]!T_Resins[#Data],4,FALSE)/VLOOKUP(A3134,[1]!T_Printers[#Data],5,FALSE),1)&gt;_xlfn.XLOOKUP(B3134,[1]Printers!L:L,[1]Printers!O:O,1,0,),"")),"")</f>
        <v/>
      </c>
      <c r="J3134" t="str">
        <f>IFERROR(IF(ROUND(_xlfn.XLOOKUP([1]Parameters!B3134,[1]Printers!L:L,[1]Printers!Q:Q,,0)*I3134/10,0)*10&lt;_xlfn.XLOOKUP([1]Parameters!B3134,[1]Printers!L:L,[1]Printers!P:P,,0),ROUND(_xlfn.XLOOKUP([1]Parameters!B3134,[1]Printers!L:L,[1]Printers!Q:Q,,0)*I3134/10,0)*10,_xlfn.XLOOKUP([1]Parameters!B3134,[1]Printers!L:L,[1]Printers!P:P,,0)),"")</f>
        <v/>
      </c>
      <c r="K3134">
        <f>IF(SUM(E3134:J3134)&lt;&gt;0,VLOOKUP(A3134,[1]!T_Printers[#Data],10,FALSE)+VLOOKUP(C3134,[1]!T_Resins[#Data],10,FALSE),"")</f>
        <v>5</v>
      </c>
      <c r="L3134">
        <f>IF(SUM(E3134:J3134)&lt;&gt;0,VLOOKUP(A3134,[1]!T_Printers[#Data],11,FALSE),"")</f>
        <v>8</v>
      </c>
      <c r="M3134">
        <f>IF(SUM(E3134:J3134)&lt;&gt;0,VLOOKUP(C3134,[1]!T_Resins[#Data],8,FALSE),"")</f>
        <v>120</v>
      </c>
      <c r="N3134">
        <f>IF(_xlfn.XLOOKUP(B3134,[1]Printers!$L:$L,[1]Printers!$R:$R,0,0)&gt;0,[1]Parameters!M3134,IF(SUM(E3134:J3134)&lt;&gt;0,VLOOKUP(C3134,[1]!T_Resins[#Data],9,FALSE),""))</f>
        <v>180</v>
      </c>
      <c r="O3134" t="str">
        <f t="shared" si="48"/>
        <v>PhrozenSonicMighty8K</v>
      </c>
    </row>
    <row r="3135" spans="1:15" x14ac:dyDescent="0.25">
      <c r="A3135" t="str">
        <f t="array" ref="A3135">IF(ROW()-1&gt;COUNTA([1]!T_Printers[Printers])*COUNTA([1]!T_Resins[Resins]),"",INDEX([1]!T_Printers[Printers],INT((ROW()-2)/COUNTA([1]!T_Resins[Resins])+1)))</f>
        <v xml:space="preserve">Phrozen Sonic Mighty 8K </v>
      </c>
      <c r="B3135" t="str">
        <f>_xlfn.XLOOKUP(A3135,[1]!T_Printers[Printers],[1]!T_Printers[Icon link],,0)</f>
        <v>PhrozenSonicMighty8K</v>
      </c>
      <c r="C3135" t="str">
        <f t="array" ref="C3135">IF(ROW()-1&gt;COUNTA([1]!T_Printers[Printers])*COUNTA([1]!T_Resins[Resins]),"",INDEX([1]!T_Resins[Resins],MOD(ROW()-2,COUNTA([1]!T_Resins[Resins]))+1))</f>
        <v>Dental Denture Base</v>
      </c>
      <c r="D3135">
        <f>IF(SUM(E3135:J3135)&lt;&gt;0,IF(ROW()-1&gt;COUNTA([1]!T_Printers[Printers])*COUNTA([1]!T_Resins[Resins]),"",2),"")</f>
        <v>2</v>
      </c>
      <c r="E3135" cm="1">
        <f t="array" ref="E3135">IFERROR(IF(ROW()-1&gt;COUNTA([1]!T_Printers[Printers])*COUNTA([1]!T_Resins[Resins]),"",_xlfn.IFS(ROUND(VLOOKUP(C3135,[1]!T_Resins[#Data],2,FALSE)/VLOOKUP(A3135,[1]!T_Printers[#Data],5,FALSE),1)&lt;=_xlfn.XLOOKUP(B3135,[1]Printers!L:L,[1]Printers!O:O,1,0,),ROUND(VLOOKUP(C3135,[1]!T_Resins[#Data],2,FALSE)/VLOOKUP(A3135,[1]!T_Printers[#Data],5,FALSE),1),ROUND(VLOOKUP(C3135,[1]!T_Resins[#Data],2,FALSE)/VLOOKUP(A3135,[1]!T_Printers[#Data],5,FALSE),1)&gt;_xlfn.XLOOKUP(B3135,[1]Printers!L:L,[1]Printers!O:O,1,0,),10)),"Используйте слой 100 мкм")</f>
        <v>9.5</v>
      </c>
      <c r="F3135">
        <f>IFERROR(IF(ROUND(_xlfn.XLOOKUP([1]Parameters!B3135,[1]Printers!L:L,[1]Printers!Q:Q,,0)*E3135/10,0)*10&lt;_xlfn.XLOOKUP([1]Parameters!B3135,[1]Printers!L:L,[1]Printers!P:P,,0),ROUND(_xlfn.XLOOKUP([1]Parameters!B3135,[1]Printers!L:L,[1]Printers!Q:Q,,0)*E3135/10,0)*10,_xlfn.XLOOKUP([1]Parameters!B3135,[1]Printers!L:L,[1]Printers!P:P,,0)),"")</f>
        <v>90</v>
      </c>
      <c r="G3135" cm="1">
        <f t="array" ref="G3135">IFERROR(IF(ROW()-1&gt;COUNTA([1]!T_Printers[Printers])*COUNTA([1]!T_Resins[Resins]),"",_xlfn.IFS(ROUND(VLOOKUP(C3135,[1]!T_Resins[#Data],3,FALSE)/VLOOKUP(A3135,[1]!T_Printers[#Data],5,FALSE),1)&lt;=_xlfn.XLOOKUP(B3135,[1]Printers!L:L,[1]Printers!O:O,1,0,),ROUND(VLOOKUP(C3135,[1]!T_Resins[#Data],3,FALSE)/VLOOKUP(A3135,[1]!T_Printers[#Data],5,FALSE),1),ROUND(VLOOKUP(C3135,[1]!T_Resins[#Data],3,FALSE)/VLOOKUP(A3135,[1]!T_Printers[#Data],5,FALSE),1)&gt;_xlfn.XLOOKUP(B3135,[1]Printers!L:L,[1]Printers!O:O,1,0,),10)),"")</f>
        <v>12.4</v>
      </c>
      <c r="H3135">
        <f>IFERROR(IF(ROUND(_xlfn.XLOOKUP([1]Parameters!B3135,[1]Printers!L:L,[1]Printers!Q:Q,,0)*G3135/10,0)*10&lt;_xlfn.XLOOKUP([1]Parameters!B3135,[1]Printers!L:L,[1]Printers!P:P,,0),ROUND(_xlfn.XLOOKUP([1]Parameters!B3135,[1]Printers!L:L,[1]Printers!Q:Q,,0)*G3135/10,0)*10,_xlfn.XLOOKUP([1]Parameters!B3135,[1]Printers!L:L,[1]Printers!P:P,,0)),"")</f>
        <v>100</v>
      </c>
      <c r="I3135" s="3" t="str" cm="1">
        <f t="array" ref="I3135">IFERROR(IF(ROW()-1&gt;COUNTA([1]!T_Printers[Printers])*COUNTA([1]!T_Resins[Resins]),"",_xlfn.IFS(ROUND(VLOOKUP(C3135,[1]!T_Resins[#Data],4,FALSE)/VLOOKUP(A3135,[1]!T_Printers[#Data],5,FALSE),1)&lt;=_xlfn.XLOOKUP(B3135,[1]Printers!L:L,[1]Printers!O:O,1,0,),ROUND(VLOOKUP(C3135,[1]!T_Resins[#Data],4,FALSE)/VLOOKUP(A3135,[1]!T_Printers[#Data],5,FALSE),1),ROUND(VLOOKUP(C3135,[1]!T_Resins[#Data],4,FALSE)/VLOOKUP(A3135,[1]!T_Printers[#Data],5,FALSE),1)&gt;_xlfn.XLOOKUP(B3135,[1]Printers!L:L,[1]Printers!O:O,1,0,),"")),"")</f>
        <v/>
      </c>
      <c r="J3135" t="str">
        <f>IFERROR(IF(ROUND(_xlfn.XLOOKUP([1]Parameters!B3135,[1]Printers!L:L,[1]Printers!Q:Q,,0)*I3135/10,0)*10&lt;_xlfn.XLOOKUP([1]Parameters!B3135,[1]Printers!L:L,[1]Printers!P:P,,0),ROUND(_xlfn.XLOOKUP([1]Parameters!B3135,[1]Printers!L:L,[1]Printers!Q:Q,,0)*I3135/10,0)*10,_xlfn.XLOOKUP([1]Parameters!B3135,[1]Printers!L:L,[1]Printers!P:P,,0)),"")</f>
        <v/>
      </c>
      <c r="K3135">
        <f>IF(SUM(E3135:J3135)&lt;&gt;0,VLOOKUP(A3135,[1]!T_Printers[#Data],10,FALSE)+VLOOKUP(C3135,[1]!T_Resins[#Data],10,FALSE),"")</f>
        <v>5</v>
      </c>
      <c r="L3135">
        <f>IF(SUM(E3135:J3135)&lt;&gt;0,VLOOKUP(A3135,[1]!T_Printers[#Data],11,FALSE),"")</f>
        <v>8</v>
      </c>
      <c r="M3135">
        <f>IF(SUM(E3135:J3135)&lt;&gt;0,VLOOKUP(C3135,[1]!T_Resins[#Data],8,FALSE),"")</f>
        <v>120</v>
      </c>
      <c r="N3135">
        <f>IF(_xlfn.XLOOKUP(B3135,[1]Printers!$L:$L,[1]Printers!$R:$R,0,0)&gt;0,[1]Parameters!M3135,IF(SUM(E3135:J3135)&lt;&gt;0,VLOOKUP(C3135,[1]!T_Resins[#Data],9,FALSE),""))</f>
        <v>180</v>
      </c>
      <c r="O3135" t="str">
        <f t="shared" si="48"/>
        <v>PhrozenSonicMighty8K</v>
      </c>
    </row>
    <row r="3136" spans="1:15" x14ac:dyDescent="0.25">
      <c r="A3136" t="str">
        <f t="array" ref="A3136">IF(ROW()-1&gt;COUNTA([1]!T_Printers[Printers])*COUNTA([1]!T_Resins[Resins]),"",INDEX([1]!T_Printers[Printers],INT((ROW()-2)/COUNTA([1]!T_Resins[Resins])+1)))</f>
        <v xml:space="preserve">Phrozen Sonic Mighty 8K </v>
      </c>
      <c r="B3136" t="str">
        <f>_xlfn.XLOOKUP(A3136,[1]!T_Printers[Printers],[1]!T_Printers[Icon link],,0)</f>
        <v>PhrozenSonicMighty8K</v>
      </c>
      <c r="C3136" t="str">
        <f t="array" ref="C3136">IF(ROW()-1&gt;COUNTA([1]!T_Printers[Printers])*COUNTA([1]!T_Resins[Resins]),"",INDEX([1]!T_Resins[Resins],MOD(ROW()-2,COUNTA([1]!T_Resins[Resins]))+1))</f>
        <v>Dental IBT</v>
      </c>
      <c r="D3136">
        <f>IF(SUM(E3136:J3136)&lt;&gt;0,IF(ROW()-1&gt;COUNTA([1]!T_Printers[Printers])*COUNTA([1]!T_Resins[Resins]),"",2),"")</f>
        <v>2</v>
      </c>
      <c r="E3136" cm="1">
        <f t="array" ref="E3136">IFERROR(IF(ROW()-1&gt;COUNTA([1]!T_Printers[Printers])*COUNTA([1]!T_Resins[Resins]),"",_xlfn.IFS(ROUND(VLOOKUP(C3136,[1]!T_Resins[#Data],2,FALSE)/VLOOKUP(A3136,[1]!T_Printers[#Data],5,FALSE),1)&lt;=_xlfn.XLOOKUP(B3136,[1]Printers!L:L,[1]Printers!O:O,1,0,),ROUND(VLOOKUP(C3136,[1]!T_Resins[#Data],2,FALSE)/VLOOKUP(A3136,[1]!T_Printers[#Data],5,FALSE),1),ROUND(VLOOKUP(C3136,[1]!T_Resins[#Data],2,FALSE)/VLOOKUP(A3136,[1]!T_Printers[#Data],5,FALSE),1)&gt;_xlfn.XLOOKUP(B3136,[1]Printers!L:L,[1]Printers!O:O,1,0,),10)),"Используйте слой 100 мкм")</f>
        <v>5.9</v>
      </c>
      <c r="F3136">
        <f>IFERROR(IF(ROUND(_xlfn.XLOOKUP([1]Parameters!B3136,[1]Printers!L:L,[1]Printers!Q:Q,,0)*E3136/10,0)*10&lt;_xlfn.XLOOKUP([1]Parameters!B3136,[1]Printers!L:L,[1]Printers!P:P,,0),ROUND(_xlfn.XLOOKUP([1]Parameters!B3136,[1]Printers!L:L,[1]Printers!Q:Q,,0)*E3136/10,0)*10,_xlfn.XLOOKUP([1]Parameters!B3136,[1]Printers!L:L,[1]Printers!P:P,,0)),"")</f>
        <v>50</v>
      </c>
      <c r="G3136" cm="1">
        <f t="array" ref="G3136">IFERROR(IF(ROW()-1&gt;COUNTA([1]!T_Printers[Printers])*COUNTA([1]!T_Resins[Resins]),"",_xlfn.IFS(ROUND(VLOOKUP(C3136,[1]!T_Resins[#Data],3,FALSE)/VLOOKUP(A3136,[1]!T_Printers[#Data],5,FALSE),1)&lt;=_xlfn.XLOOKUP(B3136,[1]Printers!L:L,[1]Printers!O:O,1,0,),ROUND(VLOOKUP(C3136,[1]!T_Resins[#Data],3,FALSE)/VLOOKUP(A3136,[1]!T_Printers[#Data],5,FALSE),1),ROUND(VLOOKUP(C3136,[1]!T_Resins[#Data],3,FALSE)/VLOOKUP(A3136,[1]!T_Printers[#Data],5,FALSE),1)&gt;_xlfn.XLOOKUP(B3136,[1]Printers!L:L,[1]Printers!O:O,1,0,),10)),"")</f>
        <v>7.7</v>
      </c>
      <c r="H3136">
        <f>IFERROR(IF(ROUND(_xlfn.XLOOKUP([1]Parameters!B3136,[1]Printers!L:L,[1]Printers!Q:Q,,0)*G3136/10,0)*10&lt;_xlfn.XLOOKUP([1]Parameters!B3136,[1]Printers!L:L,[1]Printers!P:P,,0),ROUND(_xlfn.XLOOKUP([1]Parameters!B3136,[1]Printers!L:L,[1]Printers!Q:Q,,0)*G3136/10,0)*10,_xlfn.XLOOKUP([1]Parameters!B3136,[1]Printers!L:L,[1]Printers!P:P,,0)),"")</f>
        <v>70</v>
      </c>
      <c r="I3136" s="3" t="str" cm="1">
        <f t="array" ref="I3136">IFERROR(IF(ROW()-1&gt;COUNTA([1]!T_Printers[Printers])*COUNTA([1]!T_Resins[Resins]),"",_xlfn.IFS(ROUND(VLOOKUP(C3136,[1]!T_Resins[#Data],4,FALSE)/VLOOKUP(A3136,[1]!T_Printers[#Data],5,FALSE),1)&lt;=_xlfn.XLOOKUP(B3136,[1]Printers!L:L,[1]Printers!O:O,1,0,),ROUND(VLOOKUP(C3136,[1]!T_Resins[#Data],4,FALSE)/VLOOKUP(A3136,[1]!T_Printers[#Data],5,FALSE),1),ROUND(VLOOKUP(C3136,[1]!T_Resins[#Data],4,FALSE)/VLOOKUP(A3136,[1]!T_Printers[#Data],5,FALSE),1)&gt;_xlfn.XLOOKUP(B3136,[1]Printers!L:L,[1]Printers!O:O,1,0,),"")),"")</f>
        <v/>
      </c>
      <c r="J3136" t="str">
        <f>IFERROR(IF(ROUND(_xlfn.XLOOKUP([1]Parameters!B3136,[1]Printers!L:L,[1]Printers!Q:Q,,0)*I3136/10,0)*10&lt;_xlfn.XLOOKUP([1]Parameters!B3136,[1]Printers!L:L,[1]Printers!P:P,,0),ROUND(_xlfn.XLOOKUP([1]Parameters!B3136,[1]Printers!L:L,[1]Printers!Q:Q,,0)*I3136/10,0)*10,_xlfn.XLOOKUP([1]Parameters!B3136,[1]Printers!L:L,[1]Printers!P:P,,0)),"")</f>
        <v/>
      </c>
      <c r="K3136">
        <f>IF(SUM(E3136:J3136)&lt;&gt;0,VLOOKUP(A3136,[1]!T_Printers[#Data],10,FALSE)+VLOOKUP(C3136,[1]!T_Resins[#Data],10,FALSE),"")</f>
        <v>4</v>
      </c>
      <c r="L3136">
        <f>IF(SUM(E3136:J3136)&lt;&gt;0,VLOOKUP(A3136,[1]!T_Printers[#Data],11,FALSE),"")</f>
        <v>8</v>
      </c>
      <c r="M3136">
        <f>IF(SUM(E3136:J3136)&lt;&gt;0,VLOOKUP(C3136,[1]!T_Resins[#Data],8,FALSE),"")</f>
        <v>60</v>
      </c>
      <c r="N3136">
        <f>IF(_xlfn.XLOOKUP(B3136,[1]Printers!$L:$L,[1]Printers!$R:$R,0,0)&gt;0,[1]Parameters!M3136,IF(SUM(E3136:J3136)&lt;&gt;0,VLOOKUP(C3136,[1]!T_Resins[#Data],9,FALSE),""))</f>
        <v>60</v>
      </c>
      <c r="O3136" t="str">
        <f t="shared" si="48"/>
        <v>PhrozenSonicMighty8K</v>
      </c>
    </row>
    <row r="3137" spans="1:15" x14ac:dyDescent="0.25">
      <c r="A3137" t="str">
        <f t="array" ref="A3137">IF(ROW()-1&gt;COUNTA([1]!T_Printers[Printers])*COUNTA([1]!T_Resins[Resins]),"",INDEX([1]!T_Printers[Printers],INT((ROW()-2)/COUNTA([1]!T_Resins[Resins])+1)))</f>
        <v xml:space="preserve">Phrozen Sonic Mighty 8K </v>
      </c>
      <c r="B3137" t="str">
        <f>_xlfn.XLOOKUP(A3137,[1]!T_Printers[Printers],[1]!T_Printers[Icon link],,0)</f>
        <v>PhrozenSonicMighty8K</v>
      </c>
      <c r="C3137" t="str">
        <f t="array" ref="C3137">IF(ROW()-1&gt;COUNTA([1]!T_Printers[Printers])*COUNTA([1]!T_Resins[Resins]),"",INDEX([1]!T_Resins[Resins],MOD(ROW()-2,COUNTA([1]!T_Resins[Resins]))+1))</f>
        <v>Dental Model Biege</v>
      </c>
      <c r="D3137">
        <f>IF(SUM(E3137:J3137)&lt;&gt;0,IF(ROW()-1&gt;COUNTA([1]!T_Printers[Printers])*COUNTA([1]!T_Resins[Resins]),"",2),"")</f>
        <v>2</v>
      </c>
      <c r="E3137" cm="1">
        <f t="array" ref="E3137">IFERROR(IF(ROW()-1&gt;COUNTA([1]!T_Printers[Printers])*COUNTA([1]!T_Resins[Resins]),"",_xlfn.IFS(ROUND(VLOOKUP(C3137,[1]!T_Resins[#Data],2,FALSE)/VLOOKUP(A3137,[1]!T_Printers[#Data],5,FALSE),1)&lt;=_xlfn.XLOOKUP(B3137,[1]Printers!L:L,[1]Printers!O:O,1,0,),ROUND(VLOOKUP(C3137,[1]!T_Resins[#Data],2,FALSE)/VLOOKUP(A3137,[1]!T_Printers[#Data],5,FALSE),1),ROUND(VLOOKUP(C3137,[1]!T_Resins[#Data],2,FALSE)/VLOOKUP(A3137,[1]!T_Printers[#Data],5,FALSE),1)&gt;_xlfn.XLOOKUP(B3137,[1]Printers!L:L,[1]Printers!O:O,1,0,),10)),"Используйте слой 100 мкм")</f>
        <v>7.5</v>
      </c>
      <c r="F3137">
        <f>IFERROR(IF(ROUND(_xlfn.XLOOKUP([1]Parameters!B3137,[1]Printers!L:L,[1]Printers!Q:Q,,0)*E3137/10,0)*10&lt;_xlfn.XLOOKUP([1]Parameters!B3137,[1]Printers!L:L,[1]Printers!P:P,,0),ROUND(_xlfn.XLOOKUP([1]Parameters!B3137,[1]Printers!L:L,[1]Printers!Q:Q,,0)*E3137/10,0)*10,_xlfn.XLOOKUP([1]Parameters!B3137,[1]Printers!L:L,[1]Printers!P:P,,0)),"")</f>
        <v>70</v>
      </c>
      <c r="G3137" cm="1">
        <f t="array" ref="G3137">IFERROR(IF(ROW()-1&gt;COUNTA([1]!T_Printers[Printers])*COUNTA([1]!T_Resins[Resins]),"",_xlfn.IFS(ROUND(VLOOKUP(C3137,[1]!T_Resins[#Data],3,FALSE)/VLOOKUP(A3137,[1]!T_Printers[#Data],5,FALSE),1)&lt;=_xlfn.XLOOKUP(B3137,[1]Printers!L:L,[1]Printers!O:O,1,0,),ROUND(VLOOKUP(C3137,[1]!T_Resins[#Data],3,FALSE)/VLOOKUP(A3137,[1]!T_Printers[#Data],5,FALSE),1),ROUND(VLOOKUP(C3137,[1]!T_Resins[#Data],3,FALSE)/VLOOKUP(A3137,[1]!T_Printers[#Data],5,FALSE),1)&gt;_xlfn.XLOOKUP(B3137,[1]Printers!L:L,[1]Printers!O:O,1,0,),10)),"")</f>
        <v>9.6999999999999993</v>
      </c>
      <c r="H3137">
        <f>IFERROR(IF(ROUND(_xlfn.XLOOKUP([1]Parameters!B3137,[1]Printers!L:L,[1]Printers!Q:Q,,0)*G3137/10,0)*10&lt;_xlfn.XLOOKUP([1]Parameters!B3137,[1]Printers!L:L,[1]Printers!P:P,,0),ROUND(_xlfn.XLOOKUP([1]Parameters!B3137,[1]Printers!L:L,[1]Printers!Q:Q,,0)*G3137/10,0)*10,_xlfn.XLOOKUP([1]Parameters!B3137,[1]Printers!L:L,[1]Printers!P:P,,0)),"")</f>
        <v>90</v>
      </c>
      <c r="I3137" s="3" t="str" cm="1">
        <f t="array" ref="I3137">IFERROR(IF(ROW()-1&gt;COUNTA([1]!T_Printers[Printers])*COUNTA([1]!T_Resins[Resins]),"",_xlfn.IFS(ROUND(VLOOKUP(C3137,[1]!T_Resins[#Data],4,FALSE)/VLOOKUP(A3137,[1]!T_Printers[#Data],5,FALSE),1)&lt;=_xlfn.XLOOKUP(B3137,[1]Printers!L:L,[1]Printers!O:O,1,0,),ROUND(VLOOKUP(C3137,[1]!T_Resins[#Data],4,FALSE)/VLOOKUP(A3137,[1]!T_Printers[#Data],5,FALSE),1),ROUND(VLOOKUP(C3137,[1]!T_Resins[#Data],4,FALSE)/VLOOKUP(A3137,[1]!T_Printers[#Data],5,FALSE),1)&gt;_xlfn.XLOOKUP(B3137,[1]Printers!L:L,[1]Printers!O:O,1,0,),"")),"")</f>
        <v/>
      </c>
      <c r="J3137" t="str">
        <f>IFERROR(IF(ROUND(_xlfn.XLOOKUP([1]Parameters!B3137,[1]Printers!L:L,[1]Printers!Q:Q,,0)*I3137/10,0)*10&lt;_xlfn.XLOOKUP([1]Parameters!B3137,[1]Printers!L:L,[1]Printers!P:P,,0),ROUND(_xlfn.XLOOKUP([1]Parameters!B3137,[1]Printers!L:L,[1]Printers!Q:Q,,0)*I3137/10,0)*10,_xlfn.XLOOKUP([1]Parameters!B3137,[1]Printers!L:L,[1]Printers!P:P,,0)),"")</f>
        <v/>
      </c>
      <c r="K3137">
        <f>IF(SUM(E3137:J3137)&lt;&gt;0,VLOOKUP(A3137,[1]!T_Printers[#Data],10,FALSE)+VLOOKUP(C3137,[1]!T_Resins[#Data],10,FALSE),"")</f>
        <v>5</v>
      </c>
      <c r="L3137">
        <f>IF(SUM(E3137:J3137)&lt;&gt;0,VLOOKUP(A3137,[1]!T_Printers[#Data],11,FALSE),"")</f>
        <v>8</v>
      </c>
      <c r="M3137">
        <f>IF(SUM(E3137:J3137)&lt;&gt;0,VLOOKUP(C3137,[1]!T_Resins[#Data],8,FALSE),"")</f>
        <v>120</v>
      </c>
      <c r="N3137">
        <f>IF(_xlfn.XLOOKUP(B3137,[1]Printers!$L:$L,[1]Printers!$R:$R,0,0)&gt;0,[1]Parameters!M3137,IF(SUM(E3137:J3137)&lt;&gt;0,VLOOKUP(C3137,[1]!T_Resins[#Data],9,FALSE),""))</f>
        <v>180</v>
      </c>
      <c r="O3137" t="str">
        <f t="shared" si="48"/>
        <v>PhrozenSonicMighty8K</v>
      </c>
    </row>
    <row r="3138" spans="1:15" x14ac:dyDescent="0.25">
      <c r="A3138" t="str">
        <f t="array" ref="A3138">IF(ROW()-1&gt;COUNTA([1]!T_Printers[Printers])*COUNTA([1]!T_Resins[Resins]),"",INDEX([1]!T_Printers[Printers],INT((ROW()-2)/COUNTA([1]!T_Resins[Resins])+1)))</f>
        <v xml:space="preserve">Phrozen Sonic Mighty 8K </v>
      </c>
      <c r="B3138" t="str">
        <f>_xlfn.XLOOKUP(A3138,[1]!T_Printers[Printers],[1]!T_Printers[Icon link],,0)</f>
        <v>PhrozenSonicMighty8K</v>
      </c>
      <c r="C3138" t="str">
        <f t="array" ref="C3138">IF(ROW()-1&gt;COUNTA([1]!T_Printers[Printers])*COUNTA([1]!T_Resins[Resins]),"",INDEX([1]!T_Resins[Resins],MOD(ROW()-2,COUNTA([1]!T_Resins[Resins]))+1))</f>
        <v>Dental Model Bone</v>
      </c>
      <c r="D3138">
        <f>IF(SUM(E3138:J3138)&lt;&gt;0,IF(ROW()-1&gt;COUNTA([1]!T_Printers[Printers])*COUNTA([1]!T_Resins[Resins]),"",2),"")</f>
        <v>2</v>
      </c>
      <c r="E3138" cm="1">
        <f t="array" ref="E3138">IFERROR(IF(ROW()-1&gt;COUNTA([1]!T_Printers[Printers])*COUNTA([1]!T_Resins[Resins]),"",_xlfn.IFS(ROUND(VLOOKUP(C3138,[1]!T_Resins[#Data],2,FALSE)/VLOOKUP(A3138,[1]!T_Printers[#Data],5,FALSE),1)&lt;=_xlfn.XLOOKUP(B3138,[1]Printers!L:L,[1]Printers!O:O,1,0,),ROUND(VLOOKUP(C3138,[1]!T_Resins[#Data],2,FALSE)/VLOOKUP(A3138,[1]!T_Printers[#Data],5,FALSE),1),ROUND(VLOOKUP(C3138,[1]!T_Resins[#Data],2,FALSE)/VLOOKUP(A3138,[1]!T_Printers[#Data],5,FALSE),1)&gt;_xlfn.XLOOKUP(B3138,[1]Printers!L:L,[1]Printers!O:O,1,0,),10)),"Используйте слой 100 мкм")</f>
        <v>4.5999999999999996</v>
      </c>
      <c r="F3138">
        <f>IFERROR(IF(ROUND(_xlfn.XLOOKUP([1]Parameters!B3138,[1]Printers!L:L,[1]Printers!Q:Q,,0)*E3138/10,0)*10&lt;_xlfn.XLOOKUP([1]Parameters!B3138,[1]Printers!L:L,[1]Printers!P:P,,0),ROUND(_xlfn.XLOOKUP([1]Parameters!B3138,[1]Printers!L:L,[1]Printers!Q:Q,,0)*E3138/10,0)*10,_xlfn.XLOOKUP([1]Parameters!B3138,[1]Printers!L:L,[1]Printers!P:P,,0)),"")</f>
        <v>40</v>
      </c>
      <c r="G3138" cm="1">
        <f t="array" ref="G3138">IFERROR(IF(ROW()-1&gt;COUNTA([1]!T_Printers[Printers])*COUNTA([1]!T_Resins[Resins]),"",_xlfn.IFS(ROUND(VLOOKUP(C3138,[1]!T_Resins[#Data],3,FALSE)/VLOOKUP(A3138,[1]!T_Printers[#Data],5,FALSE),1)&lt;=_xlfn.XLOOKUP(B3138,[1]Printers!L:L,[1]Printers!O:O,1,0,),ROUND(VLOOKUP(C3138,[1]!T_Resins[#Data],3,FALSE)/VLOOKUP(A3138,[1]!T_Printers[#Data],5,FALSE),1),ROUND(VLOOKUP(C3138,[1]!T_Resins[#Data],3,FALSE)/VLOOKUP(A3138,[1]!T_Printers[#Data],5,FALSE),1)&gt;_xlfn.XLOOKUP(B3138,[1]Printers!L:L,[1]Printers!O:O,1,0,),10)),"")</f>
        <v>6.1</v>
      </c>
      <c r="H3138">
        <f>IFERROR(IF(ROUND(_xlfn.XLOOKUP([1]Parameters!B3138,[1]Printers!L:L,[1]Printers!Q:Q,,0)*G3138/10,0)*10&lt;_xlfn.XLOOKUP([1]Parameters!B3138,[1]Printers!L:L,[1]Printers!P:P,,0),ROUND(_xlfn.XLOOKUP([1]Parameters!B3138,[1]Printers!L:L,[1]Printers!Q:Q,,0)*G3138/10,0)*10,_xlfn.XLOOKUP([1]Parameters!B3138,[1]Printers!L:L,[1]Printers!P:P,,0)),"")</f>
        <v>50</v>
      </c>
      <c r="I3138" s="3" t="str" cm="1">
        <f t="array" ref="I3138">IFERROR(IF(ROW()-1&gt;COUNTA([1]!T_Printers[Printers])*COUNTA([1]!T_Resins[Resins]),"",_xlfn.IFS(ROUND(VLOOKUP(C3138,[1]!T_Resins[#Data],4,FALSE)/VLOOKUP(A3138,[1]!T_Printers[#Data],5,FALSE),1)&lt;=_xlfn.XLOOKUP(B3138,[1]Printers!L:L,[1]Printers!O:O,1,0,),ROUND(VLOOKUP(C3138,[1]!T_Resins[#Data],4,FALSE)/VLOOKUP(A3138,[1]!T_Printers[#Data],5,FALSE),1),ROUND(VLOOKUP(C3138,[1]!T_Resins[#Data],4,FALSE)/VLOOKUP(A3138,[1]!T_Printers[#Data],5,FALSE),1)&gt;_xlfn.XLOOKUP(B3138,[1]Printers!L:L,[1]Printers!O:O,1,0,),"")),"")</f>
        <v/>
      </c>
      <c r="J3138" t="str">
        <f>IFERROR(IF(ROUND(_xlfn.XLOOKUP([1]Parameters!B3138,[1]Printers!L:L,[1]Printers!Q:Q,,0)*I3138/10,0)*10&lt;_xlfn.XLOOKUP([1]Parameters!B3138,[1]Printers!L:L,[1]Printers!P:P,,0),ROUND(_xlfn.XLOOKUP([1]Parameters!B3138,[1]Printers!L:L,[1]Printers!Q:Q,,0)*I3138/10,0)*10,_xlfn.XLOOKUP([1]Parameters!B3138,[1]Printers!L:L,[1]Printers!P:P,,0)),"")</f>
        <v/>
      </c>
      <c r="K3138">
        <f>IF(SUM(E3138:J3138)&lt;&gt;0,VLOOKUP(A3138,[1]!T_Printers[#Data],10,FALSE)+VLOOKUP(C3138,[1]!T_Resins[#Data],10,FALSE),"")</f>
        <v>5</v>
      </c>
      <c r="L3138">
        <f>IF(SUM(E3138:J3138)&lt;&gt;0,VLOOKUP(A3138,[1]!T_Printers[#Data],11,FALSE),"")</f>
        <v>8</v>
      </c>
      <c r="M3138">
        <f>IF(SUM(E3138:J3138)&lt;&gt;0,VLOOKUP(C3138,[1]!T_Resins[#Data],8,FALSE),"")</f>
        <v>120</v>
      </c>
      <c r="N3138">
        <f>IF(_xlfn.XLOOKUP(B3138,[1]Printers!$L:$L,[1]Printers!$R:$R,0,0)&gt;0,[1]Parameters!M3138,IF(SUM(E3138:J3138)&lt;&gt;0,VLOOKUP(C3138,[1]!T_Resins[#Data],9,FALSE),""))</f>
        <v>180</v>
      </c>
      <c r="O3138" t="str">
        <f t="shared" ref="O3138:O3201" si="49">B3138</f>
        <v>PhrozenSonicMighty8K</v>
      </c>
    </row>
    <row r="3139" spans="1:15" x14ac:dyDescent="0.25">
      <c r="A3139" t="str">
        <f t="array" ref="A3139">IF(ROW()-1&gt;COUNTA([1]!T_Printers[Printers])*COUNTA([1]!T_Resins[Resins]),"",INDEX([1]!T_Printers[Printers],INT((ROW()-2)/COUNTA([1]!T_Resins[Resins])+1)))</f>
        <v xml:space="preserve">Phrozen Sonic Mighty 8K </v>
      </c>
      <c r="B3139" t="str">
        <f>_xlfn.XLOOKUP(A3139,[1]!T_Printers[Printers],[1]!T_Printers[Icon link],,0)</f>
        <v>PhrozenSonicMighty8K</v>
      </c>
      <c r="C3139" t="str">
        <f t="array" ref="C3139">IF(ROW()-1&gt;COUNTA([1]!T_Printers[Printers])*COUNTA([1]!T_Resins[Resins]),"",INDEX([1]!T_Resins[Resins],MOD(ROW()-2,COUNTA([1]!T_Resins[Resins]))+1))</f>
        <v>Dental Model Light Grey</v>
      </c>
      <c r="D3139">
        <f>IF(SUM(E3139:J3139)&lt;&gt;0,IF(ROW()-1&gt;COUNTA([1]!T_Printers[Printers])*COUNTA([1]!T_Resins[Resins]),"",2),"")</f>
        <v>2</v>
      </c>
      <c r="E3139" cm="1">
        <f t="array" ref="E3139">IFERROR(IF(ROW()-1&gt;COUNTA([1]!T_Printers[Printers])*COUNTA([1]!T_Resins[Resins]),"",_xlfn.IFS(ROUND(VLOOKUP(C3139,[1]!T_Resins[#Data],2,FALSE)/VLOOKUP(A3139,[1]!T_Printers[#Data],5,FALSE),1)&lt;=_xlfn.XLOOKUP(B3139,[1]Printers!L:L,[1]Printers!O:O,1,0,),ROUND(VLOOKUP(C3139,[1]!T_Resins[#Data],2,FALSE)/VLOOKUP(A3139,[1]!T_Printers[#Data],5,FALSE),1),ROUND(VLOOKUP(C3139,[1]!T_Resins[#Data],2,FALSE)/VLOOKUP(A3139,[1]!T_Printers[#Data],5,FALSE),1)&gt;_xlfn.XLOOKUP(B3139,[1]Printers!L:L,[1]Printers!O:O,1,0,),10)),"Используйте слой 100 мкм")</f>
        <v>5.8</v>
      </c>
      <c r="F3139">
        <f>IFERROR(IF(ROUND(_xlfn.XLOOKUP([1]Parameters!B3139,[1]Printers!L:L,[1]Printers!Q:Q,,0)*E3139/10,0)*10&lt;_xlfn.XLOOKUP([1]Parameters!B3139,[1]Printers!L:L,[1]Printers!P:P,,0),ROUND(_xlfn.XLOOKUP([1]Parameters!B3139,[1]Printers!L:L,[1]Printers!Q:Q,,0)*E3139/10,0)*10,_xlfn.XLOOKUP([1]Parameters!B3139,[1]Printers!L:L,[1]Printers!P:P,,0)),"")</f>
        <v>50</v>
      </c>
      <c r="G3139" cm="1">
        <f t="array" ref="G3139">IFERROR(IF(ROW()-1&gt;COUNTA([1]!T_Printers[Printers])*COUNTA([1]!T_Resins[Resins]),"",_xlfn.IFS(ROUND(VLOOKUP(C3139,[1]!T_Resins[#Data],3,FALSE)/VLOOKUP(A3139,[1]!T_Printers[#Data],5,FALSE),1)&lt;=_xlfn.XLOOKUP(B3139,[1]Printers!L:L,[1]Printers!O:O,1,0,),ROUND(VLOOKUP(C3139,[1]!T_Resins[#Data],3,FALSE)/VLOOKUP(A3139,[1]!T_Printers[#Data],5,FALSE),1),ROUND(VLOOKUP(C3139,[1]!T_Resins[#Data],3,FALSE)/VLOOKUP(A3139,[1]!T_Printers[#Data],5,FALSE),1)&gt;_xlfn.XLOOKUP(B3139,[1]Printers!L:L,[1]Printers!O:O,1,0,),10)),"")</f>
        <v>7.6</v>
      </c>
      <c r="H3139">
        <f>IFERROR(IF(ROUND(_xlfn.XLOOKUP([1]Parameters!B3139,[1]Printers!L:L,[1]Printers!Q:Q,,0)*G3139/10,0)*10&lt;_xlfn.XLOOKUP([1]Parameters!B3139,[1]Printers!L:L,[1]Printers!P:P,,0),ROUND(_xlfn.XLOOKUP([1]Parameters!B3139,[1]Printers!L:L,[1]Printers!Q:Q,,0)*G3139/10,0)*10,_xlfn.XLOOKUP([1]Parameters!B3139,[1]Printers!L:L,[1]Printers!P:P,,0)),"")</f>
        <v>70</v>
      </c>
      <c r="I3139" s="3" t="str" cm="1">
        <f t="array" ref="I3139">IFERROR(IF(ROW()-1&gt;COUNTA([1]!T_Printers[Printers])*COUNTA([1]!T_Resins[Resins]),"",_xlfn.IFS(ROUND(VLOOKUP(C3139,[1]!T_Resins[#Data],4,FALSE)/VLOOKUP(A3139,[1]!T_Printers[#Data],5,FALSE),1)&lt;=_xlfn.XLOOKUP(B3139,[1]Printers!L:L,[1]Printers!O:O,1,0,),ROUND(VLOOKUP(C3139,[1]!T_Resins[#Data],4,FALSE)/VLOOKUP(A3139,[1]!T_Printers[#Data],5,FALSE),1),ROUND(VLOOKUP(C3139,[1]!T_Resins[#Data],4,FALSE)/VLOOKUP(A3139,[1]!T_Printers[#Data],5,FALSE),1)&gt;_xlfn.XLOOKUP(B3139,[1]Printers!L:L,[1]Printers!O:O,1,0,),"")),"")</f>
        <v/>
      </c>
      <c r="J3139" t="str">
        <f>IFERROR(IF(ROUND(_xlfn.XLOOKUP([1]Parameters!B3139,[1]Printers!L:L,[1]Printers!Q:Q,,0)*I3139/10,0)*10&lt;_xlfn.XLOOKUP([1]Parameters!B3139,[1]Printers!L:L,[1]Printers!P:P,,0),ROUND(_xlfn.XLOOKUP([1]Parameters!B3139,[1]Printers!L:L,[1]Printers!Q:Q,,0)*I3139/10,0)*10,_xlfn.XLOOKUP([1]Parameters!B3139,[1]Printers!L:L,[1]Printers!P:P,,0)),"")</f>
        <v/>
      </c>
      <c r="K3139">
        <f>IF(SUM(E3139:J3139)&lt;&gt;0,VLOOKUP(A3139,[1]!T_Printers[#Data],10,FALSE)+VLOOKUP(C3139,[1]!T_Resins[#Data],10,FALSE),"")</f>
        <v>5</v>
      </c>
      <c r="L3139">
        <f>IF(SUM(E3139:J3139)&lt;&gt;0,VLOOKUP(A3139,[1]!T_Printers[#Data],11,FALSE),"")</f>
        <v>8</v>
      </c>
      <c r="M3139">
        <f>IF(SUM(E3139:J3139)&lt;&gt;0,VLOOKUP(C3139,[1]!T_Resins[#Data],8,FALSE),"")</f>
        <v>120</v>
      </c>
      <c r="N3139">
        <f>IF(_xlfn.XLOOKUP(B3139,[1]Printers!$L:$L,[1]Printers!$R:$R,0,0)&gt;0,[1]Parameters!M3139,IF(SUM(E3139:J3139)&lt;&gt;0,VLOOKUP(C3139,[1]!T_Resins[#Data],9,FALSE),""))</f>
        <v>180</v>
      </c>
      <c r="O3139" t="str">
        <f t="shared" si="49"/>
        <v>PhrozenSonicMighty8K</v>
      </c>
    </row>
    <row r="3140" spans="1:15" x14ac:dyDescent="0.25">
      <c r="A3140" t="str">
        <f t="array" ref="A3140">IF(ROW()-1&gt;COUNTA([1]!T_Printers[Printers])*COUNTA([1]!T_Resins[Resins]),"",INDEX([1]!T_Printers[Printers],INT((ROW()-2)/COUNTA([1]!T_Resins[Resins])+1)))</f>
        <v xml:space="preserve">Phrozen Sonic Mighty 8K </v>
      </c>
      <c r="B3140" t="str">
        <f>_xlfn.XLOOKUP(A3140,[1]!T_Printers[Printers],[1]!T_Printers[Icon link],,0)</f>
        <v>PhrozenSonicMighty8K</v>
      </c>
      <c r="C3140" t="str">
        <f t="array" ref="C3140">IF(ROW()-1&gt;COUNTA([1]!T_Printers[Printers])*COUNTA([1]!T_Resins[Resins]),"",INDEX([1]!T_Resins[Resins],MOD(ROW()-2,COUNTA([1]!T_Resins[Resins]))+1))</f>
        <v>Dental Peach</v>
      </c>
      <c r="D3140">
        <f>IF(SUM(E3140:J3140)&lt;&gt;0,IF(ROW()-1&gt;COUNTA([1]!T_Printers[Printers])*COUNTA([1]!T_Resins[Resins]),"",2),"")</f>
        <v>2</v>
      </c>
      <c r="E3140" cm="1">
        <f t="array" ref="E3140">IFERROR(IF(ROW()-1&gt;COUNTA([1]!T_Printers[Printers])*COUNTA([1]!T_Resins[Resins]),"",_xlfn.IFS(ROUND(VLOOKUP(C3140,[1]!T_Resins[#Data],2,FALSE)/VLOOKUP(A3140,[1]!T_Printers[#Data],5,FALSE),1)&lt;=_xlfn.XLOOKUP(B3140,[1]Printers!L:L,[1]Printers!O:O,1,0,),ROUND(VLOOKUP(C3140,[1]!T_Resins[#Data],2,FALSE)/VLOOKUP(A3140,[1]!T_Printers[#Data],5,FALSE),1),ROUND(VLOOKUP(C3140,[1]!T_Resins[#Data],2,FALSE)/VLOOKUP(A3140,[1]!T_Printers[#Data],5,FALSE),1)&gt;_xlfn.XLOOKUP(B3140,[1]Printers!L:L,[1]Printers!O:O,1,0,),10)),"Используйте слой 100 мкм")</f>
        <v>7.5</v>
      </c>
      <c r="F3140">
        <f>IFERROR(IF(ROUND(_xlfn.XLOOKUP([1]Parameters!B3140,[1]Printers!L:L,[1]Printers!Q:Q,,0)*E3140/10,0)*10&lt;_xlfn.XLOOKUP([1]Parameters!B3140,[1]Printers!L:L,[1]Printers!P:P,,0),ROUND(_xlfn.XLOOKUP([1]Parameters!B3140,[1]Printers!L:L,[1]Printers!Q:Q,,0)*E3140/10,0)*10,_xlfn.XLOOKUP([1]Parameters!B3140,[1]Printers!L:L,[1]Printers!P:P,,0)),"")</f>
        <v>70</v>
      </c>
      <c r="G3140" cm="1">
        <f t="array" ref="G3140">IFERROR(IF(ROW()-1&gt;COUNTA([1]!T_Printers[Printers])*COUNTA([1]!T_Resins[Resins]),"",_xlfn.IFS(ROUND(VLOOKUP(C3140,[1]!T_Resins[#Data],3,FALSE)/VLOOKUP(A3140,[1]!T_Printers[#Data],5,FALSE),1)&lt;=_xlfn.XLOOKUP(B3140,[1]Printers!L:L,[1]Printers!O:O,1,0,),ROUND(VLOOKUP(C3140,[1]!T_Resins[#Data],3,FALSE)/VLOOKUP(A3140,[1]!T_Printers[#Data],5,FALSE),1),ROUND(VLOOKUP(C3140,[1]!T_Resins[#Data],3,FALSE)/VLOOKUP(A3140,[1]!T_Printers[#Data],5,FALSE),1)&gt;_xlfn.XLOOKUP(B3140,[1]Printers!L:L,[1]Printers!O:O,1,0,),10)),"")</f>
        <v>9.6999999999999993</v>
      </c>
      <c r="H3140">
        <f>IFERROR(IF(ROUND(_xlfn.XLOOKUP([1]Parameters!B3140,[1]Printers!L:L,[1]Printers!Q:Q,,0)*G3140/10,0)*10&lt;_xlfn.XLOOKUP([1]Parameters!B3140,[1]Printers!L:L,[1]Printers!P:P,,0),ROUND(_xlfn.XLOOKUP([1]Parameters!B3140,[1]Printers!L:L,[1]Printers!Q:Q,,0)*G3140/10,0)*10,_xlfn.XLOOKUP([1]Parameters!B3140,[1]Printers!L:L,[1]Printers!P:P,,0)),"")</f>
        <v>90</v>
      </c>
      <c r="I3140" s="3" t="str" cm="1">
        <f t="array" ref="I3140">IFERROR(IF(ROW()-1&gt;COUNTA([1]!T_Printers[Printers])*COUNTA([1]!T_Resins[Resins]),"",_xlfn.IFS(ROUND(VLOOKUP(C3140,[1]!T_Resins[#Data],4,FALSE)/VLOOKUP(A3140,[1]!T_Printers[#Data],5,FALSE),1)&lt;=_xlfn.XLOOKUP(B3140,[1]Printers!L:L,[1]Printers!O:O,1,0,),ROUND(VLOOKUP(C3140,[1]!T_Resins[#Data],4,FALSE)/VLOOKUP(A3140,[1]!T_Printers[#Data],5,FALSE),1),ROUND(VLOOKUP(C3140,[1]!T_Resins[#Data],4,FALSE)/VLOOKUP(A3140,[1]!T_Printers[#Data],5,FALSE),1)&gt;_xlfn.XLOOKUP(B3140,[1]Printers!L:L,[1]Printers!O:O,1,0,),"")),"")</f>
        <v/>
      </c>
      <c r="J3140" t="str">
        <f>IFERROR(IF(ROUND(_xlfn.XLOOKUP([1]Parameters!B3140,[1]Printers!L:L,[1]Printers!Q:Q,,0)*I3140/10,0)*10&lt;_xlfn.XLOOKUP([1]Parameters!B3140,[1]Printers!L:L,[1]Printers!P:P,,0),ROUND(_xlfn.XLOOKUP([1]Parameters!B3140,[1]Printers!L:L,[1]Printers!Q:Q,,0)*I3140/10,0)*10,_xlfn.XLOOKUP([1]Parameters!B3140,[1]Printers!L:L,[1]Printers!P:P,,0)),"")</f>
        <v/>
      </c>
      <c r="K3140">
        <f>IF(SUM(E3140:J3140)&lt;&gt;0,VLOOKUP(A3140,[1]!T_Printers[#Data],10,FALSE)+VLOOKUP(C3140,[1]!T_Resins[#Data],10,FALSE),"")</f>
        <v>5</v>
      </c>
      <c r="L3140">
        <f>IF(SUM(E3140:J3140)&lt;&gt;0,VLOOKUP(A3140,[1]!T_Printers[#Data],11,FALSE),"")</f>
        <v>8</v>
      </c>
      <c r="M3140">
        <f>IF(SUM(E3140:J3140)&lt;&gt;0,VLOOKUP(C3140,[1]!T_Resins[#Data],8,FALSE),"")</f>
        <v>120</v>
      </c>
      <c r="N3140">
        <f>IF(_xlfn.XLOOKUP(B3140,[1]Printers!$L:$L,[1]Printers!$R:$R,0,0)&gt;0,[1]Parameters!M3140,IF(SUM(E3140:J3140)&lt;&gt;0,VLOOKUP(C3140,[1]!T_Resins[#Data],9,FALSE),""))</f>
        <v>180</v>
      </c>
      <c r="O3140" t="str">
        <f t="shared" si="49"/>
        <v>PhrozenSonicMighty8K</v>
      </c>
    </row>
    <row r="3141" spans="1:15" x14ac:dyDescent="0.25">
      <c r="A3141" t="str">
        <f t="array" ref="A3141">IF(ROW()-1&gt;COUNTA([1]!T_Printers[Printers])*COUNTA([1]!T_Resins[Resins]),"",INDEX([1]!T_Printers[Printers],INT((ROW()-2)/COUNTA([1]!T_Resins[Resins])+1)))</f>
        <v xml:space="preserve">Phrozen Sonic Mighty 8K </v>
      </c>
      <c r="B3141" t="str">
        <f>_xlfn.XLOOKUP(A3141,[1]!T_Printers[Printers],[1]!T_Printers[Icon link],,0)</f>
        <v>PhrozenSonicMighty8K</v>
      </c>
      <c r="C3141" t="str">
        <f t="array" ref="C3141">IF(ROW()-1&gt;COUNTA([1]!T_Printers[Printers])*COUNTA([1]!T_Resins[Resins]),"",INDEX([1]!T_Resins[Resins],MOD(ROW()-2,COUNTA([1]!T_Resins[Resins]))+1))</f>
        <v>Dental Pink</v>
      </c>
      <c r="D3141">
        <f>IF(SUM(E3141:J3141)&lt;&gt;0,IF(ROW()-1&gt;COUNTA([1]!T_Printers[Printers])*COUNTA([1]!T_Resins[Resins]),"",2),"")</f>
        <v>2</v>
      </c>
      <c r="E3141" cm="1">
        <f t="array" ref="E3141">IFERROR(IF(ROW()-1&gt;COUNTA([1]!T_Printers[Printers])*COUNTA([1]!T_Resins[Resins]),"",_xlfn.IFS(ROUND(VLOOKUP(C3141,[1]!T_Resins[#Data],2,FALSE)/VLOOKUP(A3141,[1]!T_Printers[#Data],5,FALSE),1)&lt;=_xlfn.XLOOKUP(B3141,[1]Printers!L:L,[1]Printers!O:O,1,0,),ROUND(VLOOKUP(C3141,[1]!T_Resins[#Data],2,FALSE)/VLOOKUP(A3141,[1]!T_Printers[#Data],5,FALSE),1),ROUND(VLOOKUP(C3141,[1]!T_Resins[#Data],2,FALSE)/VLOOKUP(A3141,[1]!T_Printers[#Data],5,FALSE),1)&gt;_xlfn.XLOOKUP(B3141,[1]Printers!L:L,[1]Printers!O:O,1,0,),10)),"Используйте слой 100 мкм")</f>
        <v>4.8</v>
      </c>
      <c r="F3141">
        <f>IFERROR(IF(ROUND(_xlfn.XLOOKUP([1]Parameters!B3141,[1]Printers!L:L,[1]Printers!Q:Q,,0)*E3141/10,0)*10&lt;_xlfn.XLOOKUP([1]Parameters!B3141,[1]Printers!L:L,[1]Printers!P:P,,0),ROUND(_xlfn.XLOOKUP([1]Parameters!B3141,[1]Printers!L:L,[1]Printers!Q:Q,,0)*E3141/10,0)*10,_xlfn.XLOOKUP([1]Parameters!B3141,[1]Printers!L:L,[1]Printers!P:P,,0)),"")</f>
        <v>40</v>
      </c>
      <c r="G3141" cm="1">
        <f t="array" ref="G3141">IFERROR(IF(ROW()-1&gt;COUNTA([1]!T_Printers[Printers])*COUNTA([1]!T_Resins[Resins]),"",_xlfn.IFS(ROUND(VLOOKUP(C3141,[1]!T_Resins[#Data],3,FALSE)/VLOOKUP(A3141,[1]!T_Printers[#Data],5,FALSE),1)&lt;=_xlfn.XLOOKUP(B3141,[1]Printers!L:L,[1]Printers!O:O,1,0,),ROUND(VLOOKUP(C3141,[1]!T_Resins[#Data],3,FALSE)/VLOOKUP(A3141,[1]!T_Printers[#Data],5,FALSE),1),ROUND(VLOOKUP(C3141,[1]!T_Resins[#Data],3,FALSE)/VLOOKUP(A3141,[1]!T_Printers[#Data],5,FALSE),1)&gt;_xlfn.XLOOKUP(B3141,[1]Printers!L:L,[1]Printers!O:O,1,0,),10)),"")</f>
        <v>6.2</v>
      </c>
      <c r="H3141">
        <f>IFERROR(IF(ROUND(_xlfn.XLOOKUP([1]Parameters!B3141,[1]Printers!L:L,[1]Printers!Q:Q,,0)*G3141/10,0)*10&lt;_xlfn.XLOOKUP([1]Parameters!B3141,[1]Printers!L:L,[1]Printers!P:P,,0),ROUND(_xlfn.XLOOKUP([1]Parameters!B3141,[1]Printers!L:L,[1]Printers!Q:Q,,0)*G3141/10,0)*10,_xlfn.XLOOKUP([1]Parameters!B3141,[1]Printers!L:L,[1]Printers!P:P,,0)),"")</f>
        <v>60</v>
      </c>
      <c r="I3141" s="3" t="str" cm="1">
        <f t="array" ref="I3141">IFERROR(IF(ROW()-1&gt;COUNTA([1]!T_Printers[Printers])*COUNTA([1]!T_Resins[Resins]),"",_xlfn.IFS(ROUND(VLOOKUP(C3141,[1]!T_Resins[#Data],4,FALSE)/VLOOKUP(A3141,[1]!T_Printers[#Data],5,FALSE),1)&lt;=_xlfn.XLOOKUP(B3141,[1]Printers!L:L,[1]Printers!O:O,1,0,),ROUND(VLOOKUP(C3141,[1]!T_Resins[#Data],4,FALSE)/VLOOKUP(A3141,[1]!T_Printers[#Data],5,FALSE),1),ROUND(VLOOKUP(C3141,[1]!T_Resins[#Data],4,FALSE)/VLOOKUP(A3141,[1]!T_Printers[#Data],5,FALSE),1)&gt;_xlfn.XLOOKUP(B3141,[1]Printers!L:L,[1]Printers!O:O,1,0,),"")),"")</f>
        <v/>
      </c>
      <c r="J3141" t="str">
        <f>IFERROR(IF(ROUND(_xlfn.XLOOKUP([1]Parameters!B3141,[1]Printers!L:L,[1]Printers!Q:Q,,0)*I3141/10,0)*10&lt;_xlfn.XLOOKUP([1]Parameters!B3141,[1]Printers!L:L,[1]Printers!P:P,,0),ROUND(_xlfn.XLOOKUP([1]Parameters!B3141,[1]Printers!L:L,[1]Printers!Q:Q,,0)*I3141/10,0)*10,_xlfn.XLOOKUP([1]Parameters!B3141,[1]Printers!L:L,[1]Printers!P:P,,0)),"")</f>
        <v/>
      </c>
      <c r="K3141">
        <f>IF(SUM(E3141:J3141)&lt;&gt;0,VLOOKUP(A3141,[1]!T_Printers[#Data],10,FALSE)+VLOOKUP(C3141,[1]!T_Resins[#Data],10,FALSE),"")</f>
        <v>4</v>
      </c>
      <c r="L3141">
        <f>IF(SUM(E3141:J3141)&lt;&gt;0,VLOOKUP(A3141,[1]!T_Printers[#Data],11,FALSE),"")</f>
        <v>8</v>
      </c>
      <c r="M3141">
        <f>IF(SUM(E3141:J3141)&lt;&gt;0,VLOOKUP(C3141,[1]!T_Resins[#Data],8,FALSE),"")</f>
        <v>120</v>
      </c>
      <c r="N3141">
        <f>IF(_xlfn.XLOOKUP(B3141,[1]Printers!$L:$L,[1]Printers!$R:$R,0,0)&gt;0,[1]Parameters!M3141,IF(SUM(E3141:J3141)&lt;&gt;0,VLOOKUP(C3141,[1]!T_Resins[#Data],9,FALSE),""))</f>
        <v>180</v>
      </c>
      <c r="O3141" t="str">
        <f t="shared" si="49"/>
        <v>PhrozenSonicMighty8K</v>
      </c>
    </row>
    <row r="3142" spans="1:15" x14ac:dyDescent="0.25">
      <c r="A3142" t="str">
        <f t="array" ref="A3142">IF(ROW()-1&gt;COUNTA([1]!T_Printers[Printers])*COUNTA([1]!T_Resins[Resins]),"",INDEX([1]!T_Printers[Printers],INT((ROW()-2)/COUNTA([1]!T_Resins[Resins])+1)))</f>
        <v xml:space="preserve">Phrozen Sonic Mighty 8K </v>
      </c>
      <c r="B3142" t="str">
        <f>_xlfn.XLOOKUP(A3142,[1]!T_Printers[Printers],[1]!T_Printers[Icon link],,0)</f>
        <v>PhrozenSonicMighty8K</v>
      </c>
      <c r="C3142" t="str">
        <f t="array" ref="C3142">IF(ROW()-1&gt;COUNTA([1]!T_Printers[Printers])*COUNTA([1]!T_Resins[Resins]),"",INDEX([1]!T_Resins[Resins],MOD(ROW()-2,COUNTA([1]!T_Resins[Resins]))+1))</f>
        <v>Dental Soft Pink</v>
      </c>
      <c r="D3142">
        <f>IF(SUM(E3142:J3142)&lt;&gt;0,IF(ROW()-1&gt;COUNTA([1]!T_Printers[Printers])*COUNTA([1]!T_Resins[Resins]),"",2),"")</f>
        <v>2</v>
      </c>
      <c r="E3142" cm="1">
        <f t="array" ref="E3142">IFERROR(IF(ROW()-1&gt;COUNTA([1]!T_Printers[Printers])*COUNTA([1]!T_Resins[Resins]),"",_xlfn.IFS(ROUND(VLOOKUP(C3142,[1]!T_Resins[#Data],2,FALSE)/VLOOKUP(A3142,[1]!T_Printers[#Data],5,FALSE),1)&lt;=_xlfn.XLOOKUP(B3142,[1]Printers!L:L,[1]Printers!O:O,1,0,),ROUND(VLOOKUP(C3142,[1]!T_Resins[#Data],2,FALSE)/VLOOKUP(A3142,[1]!T_Printers[#Data],5,FALSE),1),ROUND(VLOOKUP(C3142,[1]!T_Resins[#Data],2,FALSE)/VLOOKUP(A3142,[1]!T_Printers[#Data],5,FALSE),1)&gt;_xlfn.XLOOKUP(B3142,[1]Printers!L:L,[1]Printers!O:O,1,0,),10)),"Используйте слой 100 мкм")</f>
        <v>7.1</v>
      </c>
      <c r="F3142">
        <f>IFERROR(IF(ROUND(_xlfn.XLOOKUP([1]Parameters!B3142,[1]Printers!L:L,[1]Printers!Q:Q,,0)*E3142/10,0)*10&lt;_xlfn.XLOOKUP([1]Parameters!B3142,[1]Printers!L:L,[1]Printers!P:P,,0),ROUND(_xlfn.XLOOKUP([1]Parameters!B3142,[1]Printers!L:L,[1]Printers!Q:Q,,0)*E3142/10,0)*10,_xlfn.XLOOKUP([1]Parameters!B3142,[1]Printers!L:L,[1]Printers!P:P,,0)),"")</f>
        <v>60</v>
      </c>
      <c r="G3142" cm="1">
        <f t="array" ref="G3142">IFERROR(IF(ROW()-1&gt;COUNTA([1]!T_Printers[Printers])*COUNTA([1]!T_Resins[Resins]),"",_xlfn.IFS(ROUND(VLOOKUP(C3142,[1]!T_Resins[#Data],3,FALSE)/VLOOKUP(A3142,[1]!T_Printers[#Data],5,FALSE),1)&lt;=_xlfn.XLOOKUP(B3142,[1]Printers!L:L,[1]Printers!O:O,1,0,),ROUND(VLOOKUP(C3142,[1]!T_Resins[#Data],3,FALSE)/VLOOKUP(A3142,[1]!T_Printers[#Data],5,FALSE),1),ROUND(VLOOKUP(C3142,[1]!T_Resins[#Data],3,FALSE)/VLOOKUP(A3142,[1]!T_Printers[#Data],5,FALSE),1)&gt;_xlfn.XLOOKUP(B3142,[1]Printers!L:L,[1]Printers!O:O,1,0,),10)),"")</f>
        <v>9.1</v>
      </c>
      <c r="H3142">
        <f>IFERROR(IF(ROUND(_xlfn.XLOOKUP([1]Parameters!B3142,[1]Printers!L:L,[1]Printers!Q:Q,,0)*G3142/10,0)*10&lt;_xlfn.XLOOKUP([1]Parameters!B3142,[1]Printers!L:L,[1]Printers!P:P,,0),ROUND(_xlfn.XLOOKUP([1]Parameters!B3142,[1]Printers!L:L,[1]Printers!Q:Q,,0)*G3142/10,0)*10,_xlfn.XLOOKUP([1]Parameters!B3142,[1]Printers!L:L,[1]Printers!P:P,,0)),"")</f>
        <v>80</v>
      </c>
      <c r="I3142" s="3" t="str" cm="1">
        <f t="array" ref="I3142">IFERROR(IF(ROW()-1&gt;COUNTA([1]!T_Printers[Printers])*COUNTA([1]!T_Resins[Resins]),"",_xlfn.IFS(ROUND(VLOOKUP(C3142,[1]!T_Resins[#Data],4,FALSE)/VLOOKUP(A3142,[1]!T_Printers[#Data],5,FALSE),1)&lt;=_xlfn.XLOOKUP(B3142,[1]Printers!L:L,[1]Printers!O:O,1,0,),ROUND(VLOOKUP(C3142,[1]!T_Resins[#Data],4,FALSE)/VLOOKUP(A3142,[1]!T_Printers[#Data],5,FALSE),1),ROUND(VLOOKUP(C3142,[1]!T_Resins[#Data],4,FALSE)/VLOOKUP(A3142,[1]!T_Printers[#Data],5,FALSE),1)&gt;_xlfn.XLOOKUP(B3142,[1]Printers!L:L,[1]Printers!O:O,1,0,),"")),"")</f>
        <v/>
      </c>
      <c r="J3142" t="str">
        <f>IFERROR(IF(ROUND(_xlfn.XLOOKUP([1]Parameters!B3142,[1]Printers!L:L,[1]Printers!Q:Q,,0)*I3142/10,0)*10&lt;_xlfn.XLOOKUP([1]Parameters!B3142,[1]Printers!L:L,[1]Printers!P:P,,0),ROUND(_xlfn.XLOOKUP([1]Parameters!B3142,[1]Printers!L:L,[1]Printers!Q:Q,,0)*I3142/10,0)*10,_xlfn.XLOOKUP([1]Parameters!B3142,[1]Printers!L:L,[1]Printers!P:P,,0)),"")</f>
        <v/>
      </c>
      <c r="K3142">
        <f>IF(SUM(E3142:J3142)&lt;&gt;0,VLOOKUP(A3142,[1]!T_Printers[#Data],10,FALSE)+VLOOKUP(C3142,[1]!T_Resins[#Data],10,FALSE),"")</f>
        <v>4</v>
      </c>
      <c r="L3142">
        <f>IF(SUM(E3142:J3142)&lt;&gt;0,VLOOKUP(A3142,[1]!T_Printers[#Data],11,FALSE),"")</f>
        <v>8</v>
      </c>
      <c r="M3142">
        <f>IF(SUM(E3142:J3142)&lt;&gt;0,VLOOKUP(C3142,[1]!T_Resins[#Data],8,FALSE),"")</f>
        <v>60</v>
      </c>
      <c r="N3142">
        <f>IF(_xlfn.XLOOKUP(B3142,[1]Printers!$L:$L,[1]Printers!$R:$R,0,0)&gt;0,[1]Parameters!M3142,IF(SUM(E3142:J3142)&lt;&gt;0,VLOOKUP(C3142,[1]!T_Resins[#Data],9,FALSE),""))</f>
        <v>60</v>
      </c>
      <c r="O3142" t="str">
        <f t="shared" si="49"/>
        <v>PhrozenSonicMighty8K</v>
      </c>
    </row>
    <row r="3143" spans="1:15" x14ac:dyDescent="0.25">
      <c r="A3143" t="str">
        <f t="array" ref="A3143">IF(ROW()-1&gt;COUNTA([1]!T_Printers[Printers])*COUNTA([1]!T_Resins[Resins]),"",INDEX([1]!T_Printers[Printers],INT((ROW()-2)/COUNTA([1]!T_Resins[Resins])+1)))</f>
        <v xml:space="preserve">Phrozen Sonic Mighty 8K </v>
      </c>
      <c r="B3143" t="str">
        <f>_xlfn.XLOOKUP(A3143,[1]!T_Printers[Printers],[1]!T_Printers[Icon link],,0)</f>
        <v>PhrozenSonicMighty8K</v>
      </c>
      <c r="C3143" t="str">
        <f t="array" ref="C3143">IF(ROW()-1&gt;COUNTA([1]!T_Printers[Printers])*COUNTA([1]!T_Resins[Resins]),"",INDEX([1]!T_Resins[Resins],MOD(ROW()-2,COUNTA([1]!T_Resins[Resins]))+1))</f>
        <v>Dental Sand A1-A2</v>
      </c>
      <c r="D3143">
        <f>IF(SUM(E3143:J3143)&lt;&gt;0,IF(ROW()-1&gt;COUNTA([1]!T_Printers[Printers])*COUNTA([1]!T_Resins[Resins]),"",2),"")</f>
        <v>2</v>
      </c>
      <c r="E3143" cm="1">
        <f t="array" ref="E3143">IFERROR(IF(ROW()-1&gt;COUNTA([1]!T_Printers[Printers])*COUNTA([1]!T_Resins[Resins]),"",_xlfn.IFS(ROUND(VLOOKUP(C3143,[1]!T_Resins[#Data],2,FALSE)/VLOOKUP(A3143,[1]!T_Printers[#Data],5,FALSE),1)&lt;=_xlfn.XLOOKUP(B3143,[1]Printers!L:L,[1]Printers!O:O,1,0,),ROUND(VLOOKUP(C3143,[1]!T_Resins[#Data],2,FALSE)/VLOOKUP(A3143,[1]!T_Printers[#Data],5,FALSE),1),ROUND(VLOOKUP(C3143,[1]!T_Resins[#Data],2,FALSE)/VLOOKUP(A3143,[1]!T_Printers[#Data],5,FALSE),1)&gt;_xlfn.XLOOKUP(B3143,[1]Printers!L:L,[1]Printers!O:O,1,0,),10)),"Используйте слой 100 мкм")</f>
        <v>4</v>
      </c>
      <c r="F3143">
        <f>IFERROR(IF(ROUND(_xlfn.XLOOKUP([1]Parameters!B3143,[1]Printers!L:L,[1]Printers!Q:Q,,0)*E3143/10,0)*10&lt;_xlfn.XLOOKUP([1]Parameters!B3143,[1]Printers!L:L,[1]Printers!P:P,,0),ROUND(_xlfn.XLOOKUP([1]Parameters!B3143,[1]Printers!L:L,[1]Printers!Q:Q,,0)*E3143/10,0)*10,_xlfn.XLOOKUP([1]Parameters!B3143,[1]Printers!L:L,[1]Printers!P:P,,0)),"")</f>
        <v>40</v>
      </c>
      <c r="G3143" cm="1">
        <f t="array" ref="G3143">IFERROR(IF(ROW()-1&gt;COUNTA([1]!T_Printers[Printers])*COUNTA([1]!T_Resins[Resins]),"",_xlfn.IFS(ROUND(VLOOKUP(C3143,[1]!T_Resins[#Data],3,FALSE)/VLOOKUP(A3143,[1]!T_Printers[#Data],5,FALSE),1)&lt;=_xlfn.XLOOKUP(B3143,[1]Printers!L:L,[1]Printers!O:O,1,0,),ROUND(VLOOKUP(C3143,[1]!T_Resins[#Data],3,FALSE)/VLOOKUP(A3143,[1]!T_Printers[#Data],5,FALSE),1),ROUND(VLOOKUP(C3143,[1]!T_Resins[#Data],3,FALSE)/VLOOKUP(A3143,[1]!T_Printers[#Data],5,FALSE),1)&gt;_xlfn.XLOOKUP(B3143,[1]Printers!L:L,[1]Printers!O:O,1,0,),10)),"")</f>
        <v>5.2</v>
      </c>
      <c r="H3143">
        <f>IFERROR(IF(ROUND(_xlfn.XLOOKUP([1]Parameters!B3143,[1]Printers!L:L,[1]Printers!Q:Q,,0)*G3143/10,0)*10&lt;_xlfn.XLOOKUP([1]Parameters!B3143,[1]Printers!L:L,[1]Printers!P:P,,0),ROUND(_xlfn.XLOOKUP([1]Parameters!B3143,[1]Printers!L:L,[1]Printers!Q:Q,,0)*G3143/10,0)*10,_xlfn.XLOOKUP([1]Parameters!B3143,[1]Printers!L:L,[1]Printers!P:P,,0)),"")</f>
        <v>50</v>
      </c>
      <c r="I3143" s="3" t="str" cm="1">
        <f t="array" ref="I3143">IFERROR(IF(ROW()-1&gt;COUNTA([1]!T_Printers[Printers])*COUNTA([1]!T_Resins[Resins]),"",_xlfn.IFS(ROUND(VLOOKUP(C3143,[1]!T_Resins[#Data],4,FALSE)/VLOOKUP(A3143,[1]!T_Printers[#Data],5,FALSE),1)&lt;=_xlfn.XLOOKUP(B3143,[1]Printers!L:L,[1]Printers!O:O,1,0,),ROUND(VLOOKUP(C3143,[1]!T_Resins[#Data],4,FALSE)/VLOOKUP(A3143,[1]!T_Printers[#Data],5,FALSE),1),ROUND(VLOOKUP(C3143,[1]!T_Resins[#Data],4,FALSE)/VLOOKUP(A3143,[1]!T_Printers[#Data],5,FALSE),1)&gt;_xlfn.XLOOKUP(B3143,[1]Printers!L:L,[1]Printers!O:O,1,0,),"")),"")</f>
        <v/>
      </c>
      <c r="J3143" t="str">
        <f>IFERROR(IF(ROUND(_xlfn.XLOOKUP([1]Parameters!B3143,[1]Printers!L:L,[1]Printers!Q:Q,,0)*I3143/10,0)*10&lt;_xlfn.XLOOKUP([1]Parameters!B3143,[1]Printers!L:L,[1]Printers!P:P,,0),ROUND(_xlfn.XLOOKUP([1]Parameters!B3143,[1]Printers!L:L,[1]Printers!Q:Q,,0)*I3143/10,0)*10,_xlfn.XLOOKUP([1]Parameters!B3143,[1]Printers!L:L,[1]Printers!P:P,,0)),"")</f>
        <v/>
      </c>
      <c r="K3143">
        <f>IF(SUM(E3143:J3143)&lt;&gt;0,VLOOKUP(A3143,[1]!T_Printers[#Data],10,FALSE)+VLOOKUP(C3143,[1]!T_Resins[#Data],10,FALSE),"")</f>
        <v>5</v>
      </c>
      <c r="L3143">
        <f>IF(SUM(E3143:J3143)&lt;&gt;0,VLOOKUP(A3143,[1]!T_Printers[#Data],11,FALSE),"")</f>
        <v>8</v>
      </c>
      <c r="M3143">
        <f>IF(SUM(E3143:J3143)&lt;&gt;0,VLOOKUP(C3143,[1]!T_Resins[#Data],8,FALSE),"")</f>
        <v>120</v>
      </c>
      <c r="N3143">
        <f>IF(_xlfn.XLOOKUP(B3143,[1]Printers!$L:$L,[1]Printers!$R:$R,0,0)&gt;0,[1]Parameters!M3143,IF(SUM(E3143:J3143)&lt;&gt;0,VLOOKUP(C3143,[1]!T_Resins[#Data],9,FALSE),""))</f>
        <v>180</v>
      </c>
      <c r="O3143" t="str">
        <f t="shared" si="49"/>
        <v>PhrozenSonicMighty8K</v>
      </c>
    </row>
    <row r="3144" spans="1:15" x14ac:dyDescent="0.25">
      <c r="A3144" t="str">
        <f t="array" ref="A3144">IF(ROW()-1&gt;COUNTA([1]!T_Printers[Printers])*COUNTA([1]!T_Resins[Resins]),"",INDEX([1]!T_Printers[Printers],INT((ROW()-2)/COUNTA([1]!T_Resins[Resins])+1)))</f>
        <v xml:space="preserve">Phrozen Sonic Mighty 8K </v>
      </c>
      <c r="B3144" t="str">
        <f>_xlfn.XLOOKUP(A3144,[1]!T_Printers[Printers],[1]!T_Printers[Icon link],,0)</f>
        <v>PhrozenSonicMighty8K</v>
      </c>
      <c r="C3144" t="str">
        <f t="array" ref="C3144">IF(ROW()-1&gt;COUNTA([1]!T_Printers[Printers])*COUNTA([1]!T_Resins[Resins]),"",INDEX([1]!T_Resins[Resins],MOD(ROW()-2,COUNTA([1]!T_Resins[Resins]))+1))</f>
        <v xml:space="preserve">Dental Sand A1-A2 (Обновленная версия) </v>
      </c>
      <c r="D3144">
        <f>IF(SUM(E3144:J3144)&lt;&gt;0,IF(ROW()-1&gt;COUNTA([1]!T_Printers[Printers])*COUNTA([1]!T_Resins[Resins]),"",2),"")</f>
        <v>2</v>
      </c>
      <c r="E3144" cm="1">
        <f t="array" ref="E3144">IFERROR(IF(ROW()-1&gt;COUNTA([1]!T_Printers[Printers])*COUNTA([1]!T_Resins[Resins]),"",_xlfn.IFS(ROUND(VLOOKUP(C3144,[1]!T_Resins[#Data],2,FALSE)/VLOOKUP(A3144,[1]!T_Printers[#Data],5,FALSE),1)&lt;=_xlfn.XLOOKUP(B3144,[1]Printers!L:L,[1]Printers!O:O,1,0,),ROUND(VLOOKUP(C3144,[1]!T_Resins[#Data],2,FALSE)/VLOOKUP(A3144,[1]!T_Printers[#Data],5,FALSE),1),ROUND(VLOOKUP(C3144,[1]!T_Resins[#Data],2,FALSE)/VLOOKUP(A3144,[1]!T_Printers[#Data],5,FALSE),1)&gt;_xlfn.XLOOKUP(B3144,[1]Printers!L:L,[1]Printers!O:O,1,0,),10)),"Используйте слой 100 мкм")</f>
        <v>10.8</v>
      </c>
      <c r="F3144">
        <f>IFERROR(IF(ROUND(_xlfn.XLOOKUP([1]Parameters!B3144,[1]Printers!L:L,[1]Printers!Q:Q,,0)*E3144/10,0)*10&lt;_xlfn.XLOOKUP([1]Parameters!B3144,[1]Printers!L:L,[1]Printers!P:P,,0),ROUND(_xlfn.XLOOKUP([1]Parameters!B3144,[1]Printers!L:L,[1]Printers!Q:Q,,0)*E3144/10,0)*10,_xlfn.XLOOKUP([1]Parameters!B3144,[1]Printers!L:L,[1]Printers!P:P,,0)),"")</f>
        <v>100</v>
      </c>
      <c r="G3144" cm="1">
        <f t="array" ref="G3144">IFERROR(IF(ROW()-1&gt;COUNTA([1]!T_Printers[Printers])*COUNTA([1]!T_Resins[Resins]),"",_xlfn.IFS(ROUND(VLOOKUP(C3144,[1]!T_Resins[#Data],3,FALSE)/VLOOKUP(A3144,[1]!T_Printers[#Data],5,FALSE),1)&lt;=_xlfn.XLOOKUP(B3144,[1]Printers!L:L,[1]Printers!O:O,1,0,),ROUND(VLOOKUP(C3144,[1]!T_Resins[#Data],3,FALSE)/VLOOKUP(A3144,[1]!T_Printers[#Data],5,FALSE),1),ROUND(VLOOKUP(C3144,[1]!T_Resins[#Data],3,FALSE)/VLOOKUP(A3144,[1]!T_Printers[#Data],5,FALSE),1)&gt;_xlfn.XLOOKUP(B3144,[1]Printers!L:L,[1]Printers!O:O,1,0,),10)),"")</f>
        <v>11.3</v>
      </c>
      <c r="H3144">
        <f>IFERROR(IF(ROUND(_xlfn.XLOOKUP([1]Parameters!B3144,[1]Printers!L:L,[1]Printers!Q:Q,,0)*G3144/10,0)*10&lt;_xlfn.XLOOKUP([1]Parameters!B3144,[1]Printers!L:L,[1]Printers!P:P,,0),ROUND(_xlfn.XLOOKUP([1]Parameters!B3144,[1]Printers!L:L,[1]Printers!Q:Q,,0)*G3144/10,0)*10,_xlfn.XLOOKUP([1]Parameters!B3144,[1]Printers!L:L,[1]Printers!P:P,,0)),"")</f>
        <v>100</v>
      </c>
      <c r="I3144" s="3" t="str" cm="1">
        <f t="array" ref="I3144">IFERROR(IF(ROW()-1&gt;COUNTA([1]!T_Printers[Printers])*COUNTA([1]!T_Resins[Resins]),"",_xlfn.IFS(ROUND(VLOOKUP(C3144,[1]!T_Resins[#Data],4,FALSE)/VLOOKUP(A3144,[1]!T_Printers[#Data],5,FALSE),1)&lt;=_xlfn.XLOOKUP(B3144,[1]Printers!L:L,[1]Printers!O:O,1,0,),ROUND(VLOOKUP(C3144,[1]!T_Resins[#Data],4,FALSE)/VLOOKUP(A3144,[1]!T_Printers[#Data],5,FALSE),1),ROUND(VLOOKUP(C3144,[1]!T_Resins[#Data],4,FALSE)/VLOOKUP(A3144,[1]!T_Printers[#Data],5,FALSE),1)&gt;_xlfn.XLOOKUP(B3144,[1]Printers!L:L,[1]Printers!O:O,1,0,),"")),"")</f>
        <v/>
      </c>
      <c r="J3144" t="str">
        <f>IFERROR(IF(ROUND(_xlfn.XLOOKUP([1]Parameters!B3144,[1]Printers!L:L,[1]Printers!Q:Q,,0)*I3144/10,0)*10&lt;_xlfn.XLOOKUP([1]Parameters!B3144,[1]Printers!L:L,[1]Printers!P:P,,0),ROUND(_xlfn.XLOOKUP([1]Parameters!B3144,[1]Printers!L:L,[1]Printers!Q:Q,,0)*I3144/10,0)*10,_xlfn.XLOOKUP([1]Parameters!B3144,[1]Printers!L:L,[1]Printers!P:P,,0)),"")</f>
        <v/>
      </c>
      <c r="K3144">
        <f>IF(SUM(E3144:J3144)&lt;&gt;0,VLOOKUP(A3144,[1]!T_Printers[#Data],10,FALSE)+VLOOKUP(C3144,[1]!T_Resins[#Data],10,FALSE),"")</f>
        <v>5</v>
      </c>
      <c r="L3144">
        <f>IF(SUM(E3144:J3144)&lt;&gt;0,VLOOKUP(A3144,[1]!T_Printers[#Data],11,FALSE),"")</f>
        <v>8</v>
      </c>
      <c r="M3144">
        <f>IF(SUM(E3144:J3144)&lt;&gt;0,VLOOKUP(C3144,[1]!T_Resins[#Data],8,FALSE),"")</f>
        <v>120</v>
      </c>
      <c r="N3144">
        <f>IF(_xlfn.XLOOKUP(B3144,[1]Printers!$L:$L,[1]Printers!$R:$R,0,0)&gt;0,[1]Parameters!M3144,IF(SUM(E3144:J3144)&lt;&gt;0,VLOOKUP(C3144,[1]!T_Resins[#Data],9,FALSE),""))</f>
        <v>180</v>
      </c>
      <c r="O3144" t="str">
        <f t="shared" si="49"/>
        <v>PhrozenSonicMighty8K</v>
      </c>
    </row>
    <row r="3145" spans="1:15" x14ac:dyDescent="0.25">
      <c r="A3145" t="str">
        <f t="array" ref="A3145">IF(ROW()-1&gt;COUNTA([1]!T_Printers[Printers])*COUNTA([1]!T_Resins[Resins]),"",INDEX([1]!T_Printers[Printers],INT((ROW()-2)/COUNTA([1]!T_Resins[Resins])+1)))</f>
        <v xml:space="preserve">Phrozen Sonic Mighty 8K </v>
      </c>
      <c r="B3145" t="str">
        <f>_xlfn.XLOOKUP(A3145,[1]!T_Printers[Printers],[1]!T_Printers[Icon link],,0)</f>
        <v>PhrozenSonicMighty8K</v>
      </c>
      <c r="C3145" t="str">
        <f t="array" ref="C3145">IF(ROW()-1&gt;COUNTA([1]!T_Printers[Printers])*COUNTA([1]!T_Resins[Resins]),"",INDEX([1]!T_Resins[Resins],MOD(ROW()-2,COUNTA([1]!T_Resins[Resins]))+1))</f>
        <v>Dental Sand A3</v>
      </c>
      <c r="D3145">
        <f>IF(SUM(E3145:J3145)&lt;&gt;0,IF(ROW()-1&gt;COUNTA([1]!T_Printers[Printers])*COUNTA([1]!T_Resins[Resins]),"",2),"")</f>
        <v>2</v>
      </c>
      <c r="E3145" cm="1">
        <f t="array" ref="E3145">IFERROR(IF(ROW()-1&gt;COUNTA([1]!T_Printers[Printers])*COUNTA([1]!T_Resins[Resins]),"",_xlfn.IFS(ROUND(VLOOKUP(C3145,[1]!T_Resins[#Data],2,FALSE)/VLOOKUP(A3145,[1]!T_Printers[#Data],5,FALSE),1)&lt;=_xlfn.XLOOKUP(B3145,[1]Printers!L:L,[1]Printers!O:O,1,0,),ROUND(VLOOKUP(C3145,[1]!T_Resins[#Data],2,FALSE)/VLOOKUP(A3145,[1]!T_Printers[#Data],5,FALSE),1),ROUND(VLOOKUP(C3145,[1]!T_Resins[#Data],2,FALSE)/VLOOKUP(A3145,[1]!T_Printers[#Data],5,FALSE),1)&gt;_xlfn.XLOOKUP(B3145,[1]Printers!L:L,[1]Printers!O:O,1,0,),10)),"Используйте слой 100 мкм")</f>
        <v>4</v>
      </c>
      <c r="F3145">
        <f>IFERROR(IF(ROUND(_xlfn.XLOOKUP([1]Parameters!B3145,[1]Printers!L:L,[1]Printers!Q:Q,,0)*E3145/10,0)*10&lt;_xlfn.XLOOKUP([1]Parameters!B3145,[1]Printers!L:L,[1]Printers!P:P,,0),ROUND(_xlfn.XLOOKUP([1]Parameters!B3145,[1]Printers!L:L,[1]Printers!Q:Q,,0)*E3145/10,0)*10,_xlfn.XLOOKUP([1]Parameters!B3145,[1]Printers!L:L,[1]Printers!P:P,,0)),"")</f>
        <v>40</v>
      </c>
      <c r="G3145" cm="1">
        <f t="array" ref="G3145">IFERROR(IF(ROW()-1&gt;COUNTA([1]!T_Printers[Printers])*COUNTA([1]!T_Resins[Resins]),"",_xlfn.IFS(ROUND(VLOOKUP(C3145,[1]!T_Resins[#Data],3,FALSE)/VLOOKUP(A3145,[1]!T_Printers[#Data],5,FALSE),1)&lt;=_xlfn.XLOOKUP(B3145,[1]Printers!L:L,[1]Printers!O:O,1,0,),ROUND(VLOOKUP(C3145,[1]!T_Resins[#Data],3,FALSE)/VLOOKUP(A3145,[1]!T_Printers[#Data],5,FALSE),1),ROUND(VLOOKUP(C3145,[1]!T_Resins[#Data],3,FALSE)/VLOOKUP(A3145,[1]!T_Printers[#Data],5,FALSE),1)&gt;_xlfn.XLOOKUP(B3145,[1]Printers!L:L,[1]Printers!O:O,1,0,),10)),"")</f>
        <v>5.2</v>
      </c>
      <c r="H3145">
        <f>IFERROR(IF(ROUND(_xlfn.XLOOKUP([1]Parameters!B3145,[1]Printers!L:L,[1]Printers!Q:Q,,0)*G3145/10,0)*10&lt;_xlfn.XLOOKUP([1]Parameters!B3145,[1]Printers!L:L,[1]Printers!P:P,,0),ROUND(_xlfn.XLOOKUP([1]Parameters!B3145,[1]Printers!L:L,[1]Printers!Q:Q,,0)*G3145/10,0)*10,_xlfn.XLOOKUP([1]Parameters!B3145,[1]Printers!L:L,[1]Printers!P:P,,0)),"")</f>
        <v>50</v>
      </c>
      <c r="I3145" s="3" t="str" cm="1">
        <f t="array" ref="I3145">IFERROR(IF(ROW()-1&gt;COUNTA([1]!T_Printers[Printers])*COUNTA([1]!T_Resins[Resins]),"",_xlfn.IFS(ROUND(VLOOKUP(C3145,[1]!T_Resins[#Data],4,FALSE)/VLOOKUP(A3145,[1]!T_Printers[#Data],5,FALSE),1)&lt;=_xlfn.XLOOKUP(B3145,[1]Printers!L:L,[1]Printers!O:O,1,0,),ROUND(VLOOKUP(C3145,[1]!T_Resins[#Data],4,FALSE)/VLOOKUP(A3145,[1]!T_Printers[#Data],5,FALSE),1),ROUND(VLOOKUP(C3145,[1]!T_Resins[#Data],4,FALSE)/VLOOKUP(A3145,[1]!T_Printers[#Data],5,FALSE),1)&gt;_xlfn.XLOOKUP(B3145,[1]Printers!L:L,[1]Printers!O:O,1,0,),"")),"")</f>
        <v/>
      </c>
      <c r="J3145" t="str">
        <f>IFERROR(IF(ROUND(_xlfn.XLOOKUP([1]Parameters!B3145,[1]Printers!L:L,[1]Printers!Q:Q,,0)*I3145/10,0)*10&lt;_xlfn.XLOOKUP([1]Parameters!B3145,[1]Printers!L:L,[1]Printers!P:P,,0),ROUND(_xlfn.XLOOKUP([1]Parameters!B3145,[1]Printers!L:L,[1]Printers!Q:Q,,0)*I3145/10,0)*10,_xlfn.XLOOKUP([1]Parameters!B3145,[1]Printers!L:L,[1]Printers!P:P,,0)),"")</f>
        <v/>
      </c>
      <c r="K3145">
        <f>IF(SUM(E3145:J3145)&lt;&gt;0,VLOOKUP(A3145,[1]!T_Printers[#Data],10,FALSE)+VLOOKUP(C3145,[1]!T_Resins[#Data],10,FALSE),"")</f>
        <v>5</v>
      </c>
      <c r="L3145">
        <f>IF(SUM(E3145:J3145)&lt;&gt;0,VLOOKUP(A3145,[1]!T_Printers[#Data],11,FALSE),"")</f>
        <v>8</v>
      </c>
      <c r="M3145">
        <f>IF(SUM(E3145:J3145)&lt;&gt;0,VLOOKUP(C3145,[1]!T_Resins[#Data],8,FALSE),"")</f>
        <v>120</v>
      </c>
      <c r="N3145">
        <f>IF(_xlfn.XLOOKUP(B3145,[1]Printers!$L:$L,[1]Printers!$R:$R,0,0)&gt;0,[1]Parameters!M3145,IF(SUM(E3145:J3145)&lt;&gt;0,VLOOKUP(C3145,[1]!T_Resins[#Data],9,FALSE),""))</f>
        <v>180</v>
      </c>
      <c r="O3145" t="str">
        <f t="shared" si="49"/>
        <v>PhrozenSonicMighty8K</v>
      </c>
    </row>
    <row r="3146" spans="1:15" x14ac:dyDescent="0.25">
      <c r="A3146" t="str">
        <f t="array" ref="A3146">IF(ROW()-1&gt;COUNTA([1]!T_Printers[Printers])*COUNTA([1]!T_Resins[Resins]),"",INDEX([1]!T_Printers[Printers],INT((ROW()-2)/COUNTA([1]!T_Resins[Resins])+1)))</f>
        <v xml:space="preserve">Phrozen Sonic Mighty 8K </v>
      </c>
      <c r="B3146" t="str">
        <f>_xlfn.XLOOKUP(A3146,[1]!T_Printers[Printers],[1]!T_Printers[Icon link],,0)</f>
        <v>PhrozenSonicMighty8K</v>
      </c>
      <c r="C3146" t="str">
        <f t="array" ref="C3146">IF(ROW()-1&gt;COUNTA([1]!T_Printers[Printers])*COUNTA([1]!T_Resins[Resins]),"",INDEX([1]!T_Resins[Resins],MOD(ROW()-2,COUNTA([1]!T_Resins[Resins]))+1))</f>
        <v xml:space="preserve">Dental Sand A3 (Обновленная версия) </v>
      </c>
      <c r="D3146">
        <f>IF(SUM(E3146:J3146)&lt;&gt;0,IF(ROW()-1&gt;COUNTA([1]!T_Printers[Printers])*COUNTA([1]!T_Resins[Resins]),"",2),"")</f>
        <v>2</v>
      </c>
      <c r="E3146" cm="1">
        <f t="array" ref="E3146">IFERROR(IF(ROW()-1&gt;COUNTA([1]!T_Printers[Printers])*COUNTA([1]!T_Resins[Resins]),"",_xlfn.IFS(ROUND(VLOOKUP(C3146,[1]!T_Resins[#Data],2,FALSE)/VLOOKUP(A3146,[1]!T_Printers[#Data],5,FALSE),1)&lt;=_xlfn.XLOOKUP(B3146,[1]Printers!L:L,[1]Printers!O:O,1,0,),ROUND(VLOOKUP(C3146,[1]!T_Resins[#Data],2,FALSE)/VLOOKUP(A3146,[1]!T_Printers[#Data],5,FALSE),1),ROUND(VLOOKUP(C3146,[1]!T_Resins[#Data],2,FALSE)/VLOOKUP(A3146,[1]!T_Printers[#Data],5,FALSE),1)&gt;_xlfn.XLOOKUP(B3146,[1]Printers!L:L,[1]Printers!O:O,1,0,),10)),"Используйте слой 100 мкм")</f>
        <v>10.8</v>
      </c>
      <c r="F3146">
        <f>IFERROR(IF(ROUND(_xlfn.XLOOKUP([1]Parameters!B3146,[1]Printers!L:L,[1]Printers!Q:Q,,0)*E3146/10,0)*10&lt;_xlfn.XLOOKUP([1]Parameters!B3146,[1]Printers!L:L,[1]Printers!P:P,,0),ROUND(_xlfn.XLOOKUP([1]Parameters!B3146,[1]Printers!L:L,[1]Printers!Q:Q,,0)*E3146/10,0)*10,_xlfn.XLOOKUP([1]Parameters!B3146,[1]Printers!L:L,[1]Printers!P:P,,0)),"")</f>
        <v>100</v>
      </c>
      <c r="G3146" cm="1">
        <f t="array" ref="G3146">IFERROR(IF(ROW()-1&gt;COUNTA([1]!T_Printers[Printers])*COUNTA([1]!T_Resins[Resins]),"",_xlfn.IFS(ROUND(VLOOKUP(C3146,[1]!T_Resins[#Data],3,FALSE)/VLOOKUP(A3146,[1]!T_Printers[#Data],5,FALSE),1)&lt;=_xlfn.XLOOKUP(B3146,[1]Printers!L:L,[1]Printers!O:O,1,0,),ROUND(VLOOKUP(C3146,[1]!T_Resins[#Data],3,FALSE)/VLOOKUP(A3146,[1]!T_Printers[#Data],5,FALSE),1),ROUND(VLOOKUP(C3146,[1]!T_Resins[#Data],3,FALSE)/VLOOKUP(A3146,[1]!T_Printers[#Data],5,FALSE),1)&gt;_xlfn.XLOOKUP(B3146,[1]Printers!L:L,[1]Printers!O:O,1,0,),10)),"")</f>
        <v>11.3</v>
      </c>
      <c r="H3146">
        <f>IFERROR(IF(ROUND(_xlfn.XLOOKUP([1]Parameters!B3146,[1]Printers!L:L,[1]Printers!Q:Q,,0)*G3146/10,0)*10&lt;_xlfn.XLOOKUP([1]Parameters!B3146,[1]Printers!L:L,[1]Printers!P:P,,0),ROUND(_xlfn.XLOOKUP([1]Parameters!B3146,[1]Printers!L:L,[1]Printers!Q:Q,,0)*G3146/10,0)*10,_xlfn.XLOOKUP([1]Parameters!B3146,[1]Printers!L:L,[1]Printers!P:P,,0)),"")</f>
        <v>100</v>
      </c>
      <c r="I3146" s="3" t="str" cm="1">
        <f t="array" ref="I3146">IFERROR(IF(ROW()-1&gt;COUNTA([1]!T_Printers[Printers])*COUNTA([1]!T_Resins[Resins]),"",_xlfn.IFS(ROUND(VLOOKUP(C3146,[1]!T_Resins[#Data],4,FALSE)/VLOOKUP(A3146,[1]!T_Printers[#Data],5,FALSE),1)&lt;=_xlfn.XLOOKUP(B3146,[1]Printers!L:L,[1]Printers!O:O,1,0,),ROUND(VLOOKUP(C3146,[1]!T_Resins[#Data],4,FALSE)/VLOOKUP(A3146,[1]!T_Printers[#Data],5,FALSE),1),ROUND(VLOOKUP(C3146,[1]!T_Resins[#Data],4,FALSE)/VLOOKUP(A3146,[1]!T_Printers[#Data],5,FALSE),1)&gt;_xlfn.XLOOKUP(B3146,[1]Printers!L:L,[1]Printers!O:O,1,0,),"")),"")</f>
        <v/>
      </c>
      <c r="J3146" t="str">
        <f>IFERROR(IF(ROUND(_xlfn.XLOOKUP([1]Parameters!B3146,[1]Printers!L:L,[1]Printers!Q:Q,,0)*I3146/10,0)*10&lt;_xlfn.XLOOKUP([1]Parameters!B3146,[1]Printers!L:L,[1]Printers!P:P,,0),ROUND(_xlfn.XLOOKUP([1]Parameters!B3146,[1]Printers!L:L,[1]Printers!Q:Q,,0)*I3146/10,0)*10,_xlfn.XLOOKUP([1]Parameters!B3146,[1]Printers!L:L,[1]Printers!P:P,,0)),"")</f>
        <v/>
      </c>
      <c r="K3146">
        <f>IF(SUM(E3146:J3146)&lt;&gt;0,VLOOKUP(A3146,[1]!T_Printers[#Data],10,FALSE)+VLOOKUP(C3146,[1]!T_Resins[#Data],10,FALSE),"")</f>
        <v>5</v>
      </c>
      <c r="L3146">
        <f>IF(SUM(E3146:J3146)&lt;&gt;0,VLOOKUP(A3146,[1]!T_Printers[#Data],11,FALSE),"")</f>
        <v>8</v>
      </c>
      <c r="M3146">
        <f>IF(SUM(E3146:J3146)&lt;&gt;0,VLOOKUP(C3146,[1]!T_Resins[#Data],8,FALSE),"")</f>
        <v>120</v>
      </c>
      <c r="N3146">
        <f>IF(_xlfn.XLOOKUP(B3146,[1]Printers!$L:$L,[1]Printers!$R:$R,0,0)&gt;0,[1]Parameters!M3146,IF(SUM(E3146:J3146)&lt;&gt;0,VLOOKUP(C3146,[1]!T_Resins[#Data],9,FALSE),""))</f>
        <v>180</v>
      </c>
      <c r="O3146" t="str">
        <f t="shared" si="49"/>
        <v>PhrozenSonicMighty8K</v>
      </c>
    </row>
    <row r="3147" spans="1:15" x14ac:dyDescent="0.25">
      <c r="A3147" t="str">
        <f t="array" ref="A3147">IF(ROW()-1&gt;COUNTA([1]!T_Printers[Printers])*COUNTA([1]!T_Resins[Resins]),"",INDEX([1]!T_Printers[Printers],INT((ROW()-2)/COUNTA([1]!T_Resins[Resins])+1)))</f>
        <v xml:space="preserve">Phrozen Sonic Mighty 8K </v>
      </c>
      <c r="B3147" t="str">
        <f>_xlfn.XLOOKUP(A3147,[1]!T_Printers[Printers],[1]!T_Printers[Icon link],,0)</f>
        <v>PhrozenSonicMighty8K</v>
      </c>
      <c r="C3147" t="str">
        <f t="array" ref="C3147">IF(ROW()-1&gt;COUNTA([1]!T_Printers[Printers])*COUNTA([1]!T_Resins[Resins]),"",INDEX([1]!T_Resins[Resins],MOD(ROW()-2,COUNTA([1]!T_Resins[Resins]))+1))</f>
        <v>Dental Sand Pro A1-A2 (Crown LT)</v>
      </c>
      <c r="D3147">
        <f>IF(SUM(E3147:J3147)&lt;&gt;0,IF(ROW()-1&gt;COUNTA([1]!T_Printers[Printers])*COUNTA([1]!T_Resins[Resins]),"",2),"")</f>
        <v>2</v>
      </c>
      <c r="E3147" cm="1">
        <f t="array" ref="E3147">IFERROR(IF(ROW()-1&gt;COUNTA([1]!T_Printers[Printers])*COUNTA([1]!T_Resins[Resins]),"",_xlfn.IFS(ROUND(VLOOKUP(C3147,[1]!T_Resins[#Data],2,FALSE)/VLOOKUP(A3147,[1]!T_Printers[#Data],5,FALSE),1)&lt;=_xlfn.XLOOKUP(B3147,[1]Printers!L:L,[1]Printers!O:O,1,0,),ROUND(VLOOKUP(C3147,[1]!T_Resins[#Data],2,FALSE)/VLOOKUP(A3147,[1]!T_Printers[#Data],5,FALSE),1),ROUND(VLOOKUP(C3147,[1]!T_Resins[#Data],2,FALSE)/VLOOKUP(A3147,[1]!T_Printers[#Data],5,FALSE),1)&gt;_xlfn.XLOOKUP(B3147,[1]Printers!L:L,[1]Printers!O:O,1,0,),10)),"Используйте слой 100 мкм")</f>
        <v>17.8</v>
      </c>
      <c r="F3147">
        <f>IFERROR(IF(ROUND(_xlfn.XLOOKUP([1]Parameters!B3147,[1]Printers!L:L,[1]Printers!Q:Q,,0)*E3147/10,0)*10&lt;_xlfn.XLOOKUP([1]Parameters!B3147,[1]Printers!L:L,[1]Printers!P:P,,0),ROUND(_xlfn.XLOOKUP([1]Parameters!B3147,[1]Printers!L:L,[1]Printers!Q:Q,,0)*E3147/10,0)*10,_xlfn.XLOOKUP([1]Parameters!B3147,[1]Printers!L:L,[1]Printers!P:P,,0)),"")</f>
        <v>100</v>
      </c>
      <c r="G3147" cm="1">
        <f t="array" ref="G3147">IFERROR(IF(ROW()-1&gt;COUNTA([1]!T_Printers[Printers])*COUNTA([1]!T_Resins[Resins]),"",_xlfn.IFS(ROUND(VLOOKUP(C3147,[1]!T_Resins[#Data],3,FALSE)/VLOOKUP(A3147,[1]!T_Printers[#Data],5,FALSE),1)&lt;=_xlfn.XLOOKUP(B3147,[1]Printers!L:L,[1]Printers!O:O,1,0,),ROUND(VLOOKUP(C3147,[1]!T_Resins[#Data],3,FALSE)/VLOOKUP(A3147,[1]!T_Printers[#Data],5,FALSE),1),ROUND(VLOOKUP(C3147,[1]!T_Resins[#Data],3,FALSE)/VLOOKUP(A3147,[1]!T_Printers[#Data],5,FALSE),1)&gt;_xlfn.XLOOKUP(B3147,[1]Printers!L:L,[1]Printers!O:O,1,0,),10)),"")</f>
        <v>25.6</v>
      </c>
      <c r="H3147">
        <f>IFERROR(IF(ROUND(_xlfn.XLOOKUP([1]Parameters!B3147,[1]Printers!L:L,[1]Printers!Q:Q,,0)*G3147/10,0)*10&lt;_xlfn.XLOOKUP([1]Parameters!B3147,[1]Printers!L:L,[1]Printers!P:P,,0),ROUND(_xlfn.XLOOKUP([1]Parameters!B3147,[1]Printers!L:L,[1]Printers!Q:Q,,0)*G3147/10,0)*10,_xlfn.XLOOKUP([1]Parameters!B3147,[1]Printers!L:L,[1]Printers!P:P,,0)),"")</f>
        <v>100</v>
      </c>
      <c r="I3147" s="3" t="str" cm="1">
        <f t="array" ref="I3147">IFERROR(IF(ROW()-1&gt;COUNTA([1]!T_Printers[Printers])*COUNTA([1]!T_Resins[Resins]),"",_xlfn.IFS(ROUND(VLOOKUP(C3147,[1]!T_Resins[#Data],4,FALSE)/VLOOKUP(A3147,[1]!T_Printers[#Data],5,FALSE),1)&lt;=_xlfn.XLOOKUP(B3147,[1]Printers!L:L,[1]Printers!O:O,1,0,),ROUND(VLOOKUP(C3147,[1]!T_Resins[#Data],4,FALSE)/VLOOKUP(A3147,[1]!T_Printers[#Data],5,FALSE),1),ROUND(VLOOKUP(C3147,[1]!T_Resins[#Data],4,FALSE)/VLOOKUP(A3147,[1]!T_Printers[#Data],5,FALSE),1)&gt;_xlfn.XLOOKUP(B3147,[1]Printers!L:L,[1]Printers!O:O,1,0,),"")),"")</f>
        <v/>
      </c>
      <c r="J3147" t="str">
        <f>IFERROR(IF(ROUND(_xlfn.XLOOKUP([1]Parameters!B3147,[1]Printers!L:L,[1]Printers!Q:Q,,0)*I3147/10,0)*10&lt;_xlfn.XLOOKUP([1]Parameters!B3147,[1]Printers!L:L,[1]Printers!P:P,,0),ROUND(_xlfn.XLOOKUP([1]Parameters!B3147,[1]Printers!L:L,[1]Printers!Q:Q,,0)*I3147/10,0)*10,_xlfn.XLOOKUP([1]Parameters!B3147,[1]Printers!L:L,[1]Printers!P:P,,0)),"")</f>
        <v/>
      </c>
      <c r="K3147">
        <f>IF(SUM(E3147:J3147)&lt;&gt;0,VLOOKUP(A3147,[1]!T_Printers[#Data],10,FALSE)+VLOOKUP(C3147,[1]!T_Resins[#Data],10,FALSE),"")</f>
        <v>5</v>
      </c>
      <c r="L3147">
        <f>IF(SUM(E3147:J3147)&lt;&gt;0,VLOOKUP(A3147,[1]!T_Printers[#Data],11,FALSE),"")</f>
        <v>8</v>
      </c>
      <c r="M3147">
        <f>IF(SUM(E3147:J3147)&lt;&gt;0,VLOOKUP(C3147,[1]!T_Resins[#Data],8,FALSE),"")</f>
        <v>120</v>
      </c>
      <c r="N3147">
        <f>IF(_xlfn.XLOOKUP(B3147,[1]Printers!$L:$L,[1]Printers!$R:$R,0,0)&gt;0,[1]Parameters!M3147,IF(SUM(E3147:J3147)&lt;&gt;0,VLOOKUP(C3147,[1]!T_Resins[#Data],9,FALSE),""))</f>
        <v>180</v>
      </c>
      <c r="O3147" t="str">
        <f t="shared" si="49"/>
        <v>PhrozenSonicMighty8K</v>
      </c>
    </row>
    <row r="3148" spans="1:15" x14ac:dyDescent="0.25">
      <c r="A3148" t="str">
        <f t="array" ref="A3148">IF(ROW()-1&gt;COUNTA([1]!T_Printers[Printers])*COUNTA([1]!T_Resins[Resins]),"",INDEX([1]!T_Printers[Printers],INT((ROW()-2)/COUNTA([1]!T_Resins[Resins])+1)))</f>
        <v xml:space="preserve">Phrozen Sonic Mighty 8K </v>
      </c>
      <c r="B3148" t="str">
        <f>_xlfn.XLOOKUP(A3148,[1]!T_Printers[Printers],[1]!T_Printers[Icon link],,0)</f>
        <v>PhrozenSonicMighty8K</v>
      </c>
      <c r="C3148" t="str">
        <f t="array" ref="C3148">IF(ROW()-1&gt;COUNTA([1]!T_Printers[Printers])*COUNTA([1]!T_Resins[Resins]),"",INDEX([1]!T_Resins[Resins],MOD(ROW()-2,COUNTA([1]!T_Resins[Resins]))+1))</f>
        <v>Dental Sand Pro A3 (Crown LT)</v>
      </c>
      <c r="D3148">
        <f>IF(SUM(E3148:J3148)&lt;&gt;0,IF(ROW()-1&gt;COUNTA([1]!T_Printers[Printers])*COUNTA([1]!T_Resins[Resins]),"",2),"")</f>
        <v>2</v>
      </c>
      <c r="E3148" cm="1">
        <f t="array" ref="E3148">IFERROR(IF(ROW()-1&gt;COUNTA([1]!T_Printers[Printers])*COUNTA([1]!T_Resins[Resins]),"",_xlfn.IFS(ROUND(VLOOKUP(C3148,[1]!T_Resins[#Data],2,FALSE)/VLOOKUP(A3148,[1]!T_Printers[#Data],5,FALSE),1)&lt;=_xlfn.XLOOKUP(B3148,[1]Printers!L:L,[1]Printers!O:O,1,0,),ROUND(VLOOKUP(C3148,[1]!T_Resins[#Data],2,FALSE)/VLOOKUP(A3148,[1]!T_Printers[#Data],5,FALSE),1),ROUND(VLOOKUP(C3148,[1]!T_Resins[#Data],2,FALSE)/VLOOKUP(A3148,[1]!T_Printers[#Data],5,FALSE),1)&gt;_xlfn.XLOOKUP(B3148,[1]Printers!L:L,[1]Printers!O:O,1,0,),10)),"Используйте слой 100 мкм")</f>
        <v>17.8</v>
      </c>
      <c r="F3148">
        <f>IFERROR(IF(ROUND(_xlfn.XLOOKUP([1]Parameters!B3148,[1]Printers!L:L,[1]Printers!Q:Q,,0)*E3148/10,0)*10&lt;_xlfn.XLOOKUP([1]Parameters!B3148,[1]Printers!L:L,[1]Printers!P:P,,0),ROUND(_xlfn.XLOOKUP([1]Parameters!B3148,[1]Printers!L:L,[1]Printers!Q:Q,,0)*E3148/10,0)*10,_xlfn.XLOOKUP([1]Parameters!B3148,[1]Printers!L:L,[1]Printers!P:P,,0)),"")</f>
        <v>100</v>
      </c>
      <c r="G3148" cm="1">
        <f t="array" ref="G3148">IFERROR(IF(ROW()-1&gt;COUNTA([1]!T_Printers[Printers])*COUNTA([1]!T_Resins[Resins]),"",_xlfn.IFS(ROUND(VLOOKUP(C3148,[1]!T_Resins[#Data],3,FALSE)/VLOOKUP(A3148,[1]!T_Printers[#Data],5,FALSE),1)&lt;=_xlfn.XLOOKUP(B3148,[1]Printers!L:L,[1]Printers!O:O,1,0,),ROUND(VLOOKUP(C3148,[1]!T_Resins[#Data],3,FALSE)/VLOOKUP(A3148,[1]!T_Printers[#Data],5,FALSE),1),ROUND(VLOOKUP(C3148,[1]!T_Resins[#Data],3,FALSE)/VLOOKUP(A3148,[1]!T_Printers[#Data],5,FALSE),1)&gt;_xlfn.XLOOKUP(B3148,[1]Printers!L:L,[1]Printers!O:O,1,0,),10)),"")</f>
        <v>25.6</v>
      </c>
      <c r="H3148">
        <f>IFERROR(IF(ROUND(_xlfn.XLOOKUP([1]Parameters!B3148,[1]Printers!L:L,[1]Printers!Q:Q,,0)*G3148/10,0)*10&lt;_xlfn.XLOOKUP([1]Parameters!B3148,[1]Printers!L:L,[1]Printers!P:P,,0),ROUND(_xlfn.XLOOKUP([1]Parameters!B3148,[1]Printers!L:L,[1]Printers!Q:Q,,0)*G3148/10,0)*10,_xlfn.XLOOKUP([1]Parameters!B3148,[1]Printers!L:L,[1]Printers!P:P,,0)),"")</f>
        <v>100</v>
      </c>
      <c r="I3148" s="3" t="str" cm="1">
        <f t="array" ref="I3148">IFERROR(IF(ROW()-1&gt;COUNTA([1]!T_Printers[Printers])*COUNTA([1]!T_Resins[Resins]),"",_xlfn.IFS(ROUND(VLOOKUP(C3148,[1]!T_Resins[#Data],4,FALSE)/VLOOKUP(A3148,[1]!T_Printers[#Data],5,FALSE),1)&lt;=_xlfn.XLOOKUP(B3148,[1]Printers!L:L,[1]Printers!O:O,1,0,),ROUND(VLOOKUP(C3148,[1]!T_Resins[#Data],4,FALSE)/VLOOKUP(A3148,[1]!T_Printers[#Data],5,FALSE),1),ROUND(VLOOKUP(C3148,[1]!T_Resins[#Data],4,FALSE)/VLOOKUP(A3148,[1]!T_Printers[#Data],5,FALSE),1)&gt;_xlfn.XLOOKUP(B3148,[1]Printers!L:L,[1]Printers!O:O,1,0,),"")),"")</f>
        <v/>
      </c>
      <c r="J3148" t="str">
        <f>IFERROR(IF(ROUND(_xlfn.XLOOKUP([1]Parameters!B3148,[1]Printers!L:L,[1]Printers!Q:Q,,0)*I3148/10,0)*10&lt;_xlfn.XLOOKUP([1]Parameters!B3148,[1]Printers!L:L,[1]Printers!P:P,,0),ROUND(_xlfn.XLOOKUP([1]Parameters!B3148,[1]Printers!L:L,[1]Printers!Q:Q,,0)*I3148/10,0)*10,_xlfn.XLOOKUP([1]Parameters!B3148,[1]Printers!L:L,[1]Printers!P:P,,0)),"")</f>
        <v/>
      </c>
      <c r="K3148">
        <f>IF(SUM(E3148:J3148)&lt;&gt;0,VLOOKUP(A3148,[1]!T_Printers[#Data],10,FALSE)+VLOOKUP(C3148,[1]!T_Resins[#Data],10,FALSE),"")</f>
        <v>5</v>
      </c>
      <c r="L3148">
        <f>IF(SUM(E3148:J3148)&lt;&gt;0,VLOOKUP(A3148,[1]!T_Printers[#Data],11,FALSE),"")</f>
        <v>8</v>
      </c>
      <c r="M3148">
        <f>IF(SUM(E3148:J3148)&lt;&gt;0,VLOOKUP(C3148,[1]!T_Resins[#Data],8,FALSE),"")</f>
        <v>120</v>
      </c>
      <c r="N3148">
        <f>IF(_xlfn.XLOOKUP(B3148,[1]Printers!$L:$L,[1]Printers!$R:$R,0,0)&gt;0,[1]Parameters!M3148,IF(SUM(E3148:J3148)&lt;&gt;0,VLOOKUP(C3148,[1]!T_Resins[#Data],9,FALSE),""))</f>
        <v>180</v>
      </c>
      <c r="O3148" t="str">
        <f t="shared" si="49"/>
        <v>PhrozenSonicMighty8K</v>
      </c>
    </row>
    <row r="3149" spans="1:15" x14ac:dyDescent="0.25">
      <c r="A3149" t="str">
        <f t="array" ref="A3149">IF(ROW()-1&gt;COUNTA([1]!T_Printers[Printers])*COUNTA([1]!T_Resins[Resins]),"",INDEX([1]!T_Printers[Printers],INT((ROW()-2)/COUNTA([1]!T_Resins[Resins])+1)))</f>
        <v xml:space="preserve">Phrozen Sonic Mighty 8K </v>
      </c>
      <c r="B3149" t="str">
        <f>_xlfn.XLOOKUP(A3149,[1]!T_Printers[Printers],[1]!T_Printers[Icon link],,0)</f>
        <v>PhrozenSonicMighty8K</v>
      </c>
      <c r="C3149" t="str">
        <f t="array" ref="C3149">IF(ROW()-1&gt;COUNTA([1]!T_Printers[Printers])*COUNTA([1]!T_Resins[Resins]),"",INDEX([1]!T_Resins[Resins],MOD(ROW()-2,COUNTA([1]!T_Resins[Resins]))+1))</f>
        <v>Dental Splint Soft</v>
      </c>
      <c r="D3149">
        <f>IF(SUM(E3149:J3149)&lt;&gt;0,IF(ROW()-1&gt;COUNTA([1]!T_Printers[Printers])*COUNTA([1]!T_Resins[Resins]),"",2),"")</f>
        <v>2</v>
      </c>
      <c r="E3149" cm="1">
        <f t="array" ref="E3149">IFERROR(IF(ROW()-1&gt;COUNTA([1]!T_Printers[Printers])*COUNTA([1]!T_Resins[Resins]),"",_xlfn.IFS(ROUND(VLOOKUP(C3149,[1]!T_Resins[#Data],2,FALSE)/VLOOKUP(A3149,[1]!T_Printers[#Data],5,FALSE),1)&lt;=_xlfn.XLOOKUP(B3149,[1]Printers!L:L,[1]Printers!O:O,1,0,),ROUND(VLOOKUP(C3149,[1]!T_Resins[#Data],2,FALSE)/VLOOKUP(A3149,[1]!T_Printers[#Data],5,FALSE),1),ROUND(VLOOKUP(C3149,[1]!T_Resins[#Data],2,FALSE)/VLOOKUP(A3149,[1]!T_Printers[#Data],5,FALSE),1)&gt;_xlfn.XLOOKUP(B3149,[1]Printers!L:L,[1]Printers!O:O,1,0,),10)),"Используйте слой 100 мкм")</f>
        <v>11.9</v>
      </c>
      <c r="F3149">
        <f>IFERROR(IF(ROUND(_xlfn.XLOOKUP([1]Parameters!B3149,[1]Printers!L:L,[1]Printers!Q:Q,,0)*E3149/10,0)*10&lt;_xlfn.XLOOKUP([1]Parameters!B3149,[1]Printers!L:L,[1]Printers!P:P,,0),ROUND(_xlfn.XLOOKUP([1]Parameters!B3149,[1]Printers!L:L,[1]Printers!Q:Q,,0)*E3149/10,0)*10,_xlfn.XLOOKUP([1]Parameters!B3149,[1]Printers!L:L,[1]Printers!P:P,,0)),"")</f>
        <v>100</v>
      </c>
      <c r="G3149" cm="1">
        <f t="array" ref="G3149">IFERROR(IF(ROW()-1&gt;COUNTA([1]!T_Printers[Printers])*COUNTA([1]!T_Resins[Resins]),"",_xlfn.IFS(ROUND(VLOOKUP(C3149,[1]!T_Resins[#Data],3,FALSE)/VLOOKUP(A3149,[1]!T_Printers[#Data],5,FALSE),1)&lt;=_xlfn.XLOOKUP(B3149,[1]Printers!L:L,[1]Printers!O:O,1,0,),ROUND(VLOOKUP(C3149,[1]!T_Resins[#Data],3,FALSE)/VLOOKUP(A3149,[1]!T_Printers[#Data],5,FALSE),1),ROUND(VLOOKUP(C3149,[1]!T_Resins[#Data],3,FALSE)/VLOOKUP(A3149,[1]!T_Printers[#Data],5,FALSE),1)&gt;_xlfn.XLOOKUP(B3149,[1]Printers!L:L,[1]Printers!O:O,1,0,),10)),"")</f>
        <v>15.5</v>
      </c>
      <c r="H3149">
        <f>IFERROR(IF(ROUND(_xlfn.XLOOKUP([1]Parameters!B3149,[1]Printers!L:L,[1]Printers!Q:Q,,0)*G3149/10,0)*10&lt;_xlfn.XLOOKUP([1]Parameters!B3149,[1]Printers!L:L,[1]Printers!P:P,,0),ROUND(_xlfn.XLOOKUP([1]Parameters!B3149,[1]Printers!L:L,[1]Printers!Q:Q,,0)*G3149/10,0)*10,_xlfn.XLOOKUP([1]Parameters!B3149,[1]Printers!L:L,[1]Printers!P:P,,0)),"")</f>
        <v>100</v>
      </c>
      <c r="I3149" s="3" t="str" cm="1">
        <f t="array" ref="I3149">IFERROR(IF(ROW()-1&gt;COUNTA([1]!T_Printers[Printers])*COUNTA([1]!T_Resins[Resins]),"",_xlfn.IFS(ROUND(VLOOKUP(C3149,[1]!T_Resins[#Data],4,FALSE)/VLOOKUP(A3149,[1]!T_Printers[#Data],5,FALSE),1)&lt;=_xlfn.XLOOKUP(B3149,[1]Printers!L:L,[1]Printers!O:O,1,0,),ROUND(VLOOKUP(C3149,[1]!T_Resins[#Data],4,FALSE)/VLOOKUP(A3149,[1]!T_Printers[#Data],5,FALSE),1),ROUND(VLOOKUP(C3149,[1]!T_Resins[#Data],4,FALSE)/VLOOKUP(A3149,[1]!T_Printers[#Data],5,FALSE),1)&gt;_xlfn.XLOOKUP(B3149,[1]Printers!L:L,[1]Printers!O:O,1,0,),"")),"")</f>
        <v/>
      </c>
      <c r="J3149" t="str">
        <f>IFERROR(IF(ROUND(_xlfn.XLOOKUP([1]Parameters!B3149,[1]Printers!L:L,[1]Printers!Q:Q,,0)*I3149/10,0)*10&lt;_xlfn.XLOOKUP([1]Parameters!B3149,[1]Printers!L:L,[1]Printers!P:P,,0),ROUND(_xlfn.XLOOKUP([1]Parameters!B3149,[1]Printers!L:L,[1]Printers!Q:Q,,0)*I3149/10,0)*10,_xlfn.XLOOKUP([1]Parameters!B3149,[1]Printers!L:L,[1]Printers!P:P,,0)),"")</f>
        <v/>
      </c>
      <c r="K3149">
        <f>IF(SUM(E3149:J3149)&lt;&gt;0,VLOOKUP(A3149,[1]!T_Printers[#Data],10,FALSE)+VLOOKUP(C3149,[1]!T_Resins[#Data],10,FALSE),"")</f>
        <v>4</v>
      </c>
      <c r="L3149">
        <f>IF(SUM(E3149:J3149)&lt;&gt;0,VLOOKUP(A3149,[1]!T_Printers[#Data],11,FALSE),"")</f>
        <v>8</v>
      </c>
      <c r="M3149">
        <f>IF(SUM(E3149:J3149)&lt;&gt;0,VLOOKUP(C3149,[1]!T_Resins[#Data],8,FALSE),"")</f>
        <v>60</v>
      </c>
      <c r="N3149">
        <f>IF(_xlfn.XLOOKUP(B3149,[1]Printers!$L:$L,[1]Printers!$R:$R,0,0)&gt;0,[1]Parameters!M3149,IF(SUM(E3149:J3149)&lt;&gt;0,VLOOKUP(C3149,[1]!T_Resins[#Data],9,FALSE),""))</f>
        <v>60</v>
      </c>
      <c r="O3149" t="str">
        <f t="shared" si="49"/>
        <v>PhrozenSonicMighty8K</v>
      </c>
    </row>
    <row r="3150" spans="1:15" x14ac:dyDescent="0.25">
      <c r="A3150" t="str">
        <f t="array" ref="A3150">IF(ROW()-1&gt;COUNTA([1]!T_Printers[Printers])*COUNTA([1]!T_Resins[Resins]),"",INDEX([1]!T_Printers[Printers],INT((ROW()-2)/COUNTA([1]!T_Resins[Resins])+1)))</f>
        <v xml:space="preserve">Phrozen Sonic Mighty 8K </v>
      </c>
      <c r="B3150" t="str">
        <f>_xlfn.XLOOKUP(A3150,[1]!T_Printers[Printers],[1]!T_Printers[Icon link],,0)</f>
        <v>PhrozenSonicMighty8K</v>
      </c>
      <c r="C3150" t="str">
        <f t="array" ref="C3150">IF(ROW()-1&gt;COUNTA([1]!T_Printers[Printers])*COUNTA([1]!T_Resins[Resins]),"",INDEX([1]!T_Resins[Resins],MOD(ROW()-2,COUNTA([1]!T_Resins[Resins]))+1))</f>
        <v>Dental Tray</v>
      </c>
      <c r="D3150">
        <f>IF(SUM(E3150:J3150)&lt;&gt;0,IF(ROW()-1&gt;COUNTA([1]!T_Printers[Printers])*COUNTA([1]!T_Resins[Resins]),"",2),"")</f>
        <v>2</v>
      </c>
      <c r="E3150" t="str" cm="1">
        <f t="array" ref="E3150">IFERROR(IF(ROW()-1&gt;COUNTA([1]!T_Printers[Printers])*COUNTA([1]!T_Resins[Resins]),"",_xlfn.IFS(ROUND(VLOOKUP(C3150,[1]!T_Resins[#Data],2,FALSE)/VLOOKUP(A3150,[1]!T_Printers[#Data],5,FALSE),1)&lt;=_xlfn.XLOOKUP(B3150,[1]Printers!L:L,[1]Printers!O:O,1,0,),ROUND(VLOOKUP(C3150,[1]!T_Resins[#Data],2,FALSE)/VLOOKUP(A3150,[1]!T_Printers[#Data],5,FALSE),1),ROUND(VLOOKUP(C3150,[1]!T_Resins[#Data],2,FALSE)/VLOOKUP(A3150,[1]!T_Printers[#Data],5,FALSE),1)&gt;_xlfn.XLOOKUP(B3150,[1]Printers!L:L,[1]Printers!O:O,1,0,),10)),"Используйте слой 100 мкм")</f>
        <v>Используйте слой 100 мкм</v>
      </c>
      <c r="F3150" t="str">
        <f>IFERROR(IF(ROUND(_xlfn.XLOOKUP([1]Parameters!B3150,[1]Printers!L:L,[1]Printers!Q:Q,,0)*E3150/10,0)*10&lt;_xlfn.XLOOKUP([1]Parameters!B3150,[1]Printers!L:L,[1]Printers!P:P,,0),ROUND(_xlfn.XLOOKUP([1]Parameters!B3150,[1]Printers!L:L,[1]Printers!Q:Q,,0)*E3150/10,0)*10,_xlfn.XLOOKUP([1]Parameters!B3150,[1]Printers!L:L,[1]Printers!P:P,,0)),"")</f>
        <v/>
      </c>
      <c r="G3150" cm="1">
        <f t="array" ref="G3150">IFERROR(IF(ROW()-1&gt;COUNTA([1]!T_Printers[Printers])*COUNTA([1]!T_Resins[Resins]),"",_xlfn.IFS(ROUND(VLOOKUP(C3150,[1]!T_Resins[#Data],3,FALSE)/VLOOKUP(A3150,[1]!T_Printers[#Data],5,FALSE),1)&lt;=_xlfn.XLOOKUP(B3150,[1]Printers!L:L,[1]Printers!O:O,1,0,),ROUND(VLOOKUP(C3150,[1]!T_Resins[#Data],3,FALSE)/VLOOKUP(A3150,[1]!T_Printers[#Data],5,FALSE),1),ROUND(VLOOKUP(C3150,[1]!T_Resins[#Data],3,FALSE)/VLOOKUP(A3150,[1]!T_Printers[#Data],5,FALSE),1)&gt;_xlfn.XLOOKUP(B3150,[1]Printers!L:L,[1]Printers!O:O,1,0,),10)),"")</f>
        <v>9.5</v>
      </c>
      <c r="H3150">
        <f>IFERROR(IF(ROUND(_xlfn.XLOOKUP([1]Parameters!B3150,[1]Printers!L:L,[1]Printers!Q:Q,,0)*G3150/10,0)*10&lt;_xlfn.XLOOKUP([1]Parameters!B3150,[1]Printers!L:L,[1]Printers!P:P,,0),ROUND(_xlfn.XLOOKUP([1]Parameters!B3150,[1]Printers!L:L,[1]Printers!Q:Q,,0)*G3150/10,0)*10,_xlfn.XLOOKUP([1]Parameters!B3150,[1]Printers!L:L,[1]Printers!P:P,,0)),"")</f>
        <v>90</v>
      </c>
      <c r="I3150" s="3" cm="1">
        <f t="array" ref="I3150">IFERROR(IF(ROW()-1&gt;COUNTA([1]!T_Printers[Printers])*COUNTA([1]!T_Resins[Resins]),"",_xlfn.IFS(ROUND(VLOOKUP(C3150,[1]!T_Resins[#Data],4,FALSE)/VLOOKUP(A3150,[1]!T_Printers[#Data],5,FALSE),1)&lt;=_xlfn.XLOOKUP(B3150,[1]Printers!L:L,[1]Printers!O:O,1,0,),ROUND(VLOOKUP(C3150,[1]!T_Resins[#Data],4,FALSE)/VLOOKUP(A3150,[1]!T_Printers[#Data],5,FALSE),1),ROUND(VLOOKUP(C3150,[1]!T_Resins[#Data],4,FALSE)/VLOOKUP(A3150,[1]!T_Printers[#Data],5,FALSE),1)&gt;_xlfn.XLOOKUP(B3150,[1]Printers!L:L,[1]Printers!O:O,1,0,),"")),"")</f>
        <v>11.9</v>
      </c>
      <c r="J3150">
        <f>IFERROR(IF(ROUND(_xlfn.XLOOKUP([1]Parameters!B3150,[1]Printers!L:L,[1]Printers!Q:Q,,0)*I3150/10,0)*10&lt;_xlfn.XLOOKUP([1]Parameters!B3150,[1]Printers!L:L,[1]Printers!P:P,,0),ROUND(_xlfn.XLOOKUP([1]Parameters!B3150,[1]Printers!L:L,[1]Printers!Q:Q,,0)*I3150/10,0)*10,_xlfn.XLOOKUP([1]Parameters!B3150,[1]Printers!L:L,[1]Printers!P:P,,0)),"")</f>
        <v>100</v>
      </c>
      <c r="K3150">
        <f>IF(SUM(E3150:J3150)&lt;&gt;0,VLOOKUP(A3150,[1]!T_Printers[#Data],10,FALSE)+VLOOKUP(C3150,[1]!T_Resins[#Data],10,FALSE),"")</f>
        <v>4</v>
      </c>
      <c r="L3150">
        <f>IF(SUM(E3150:J3150)&lt;&gt;0,VLOOKUP(A3150,[1]!T_Printers[#Data],11,FALSE),"")</f>
        <v>8</v>
      </c>
      <c r="M3150">
        <f>IF(SUM(E3150:J3150)&lt;&gt;0,VLOOKUP(C3150,[1]!T_Resins[#Data],8,FALSE),"")</f>
        <v>120</v>
      </c>
      <c r="N3150">
        <f>IF(_xlfn.XLOOKUP(B3150,[1]Printers!$L:$L,[1]Printers!$R:$R,0,0)&gt;0,[1]Parameters!M3150,IF(SUM(E3150:J3150)&lt;&gt;0,VLOOKUP(C3150,[1]!T_Resins[#Data],9,FALSE),""))</f>
        <v>180</v>
      </c>
      <c r="O3150" t="str">
        <f t="shared" si="49"/>
        <v>PhrozenSonicMighty8K</v>
      </c>
    </row>
    <row r="3151" spans="1:15" x14ac:dyDescent="0.25">
      <c r="A3151" t="str">
        <f t="array" ref="A3151">IF(ROW()-1&gt;COUNTA([1]!T_Printers[Printers])*COUNTA([1]!T_Resins[Resins]),"",INDEX([1]!T_Printers[Printers],INT((ROW()-2)/COUNTA([1]!T_Resins[Resins])+1)))</f>
        <v xml:space="preserve">Phrozen Sonic Mighty 8K </v>
      </c>
      <c r="B3151" t="str">
        <f>_xlfn.XLOOKUP(A3151,[1]!T_Printers[Printers],[1]!T_Printers[Icon link],,0)</f>
        <v>PhrozenSonicMighty8K</v>
      </c>
      <c r="C3151" t="str">
        <f t="array" ref="C3151">IF(ROW()-1&gt;COUNTA([1]!T_Printers[Printers])*COUNTA([1]!T_Resins[Resins]),"",INDEX([1]!T_Resins[Resins],MOD(ROW()-2,COUNTA([1]!T_Resins[Resins]))+1))</f>
        <v>Dental Yellow Clear</v>
      </c>
      <c r="D3151">
        <f>IF(SUM(E3151:J3151)&lt;&gt;0,IF(ROW()-1&gt;COUNTA([1]!T_Printers[Printers])*COUNTA([1]!T_Resins[Resins]),"",2),"")</f>
        <v>2</v>
      </c>
      <c r="E3151" cm="1">
        <f t="array" ref="E3151">IFERROR(IF(ROW()-1&gt;COUNTA([1]!T_Printers[Printers])*COUNTA([1]!T_Resins[Resins]),"",_xlfn.IFS(ROUND(VLOOKUP(C3151,[1]!T_Resins[#Data],2,FALSE)/VLOOKUP(A3151,[1]!T_Printers[#Data],5,FALSE),1)&lt;=_xlfn.XLOOKUP(B3151,[1]Printers!L:L,[1]Printers!O:O,1,0,),ROUND(VLOOKUP(C3151,[1]!T_Resins[#Data],2,FALSE)/VLOOKUP(A3151,[1]!T_Printers[#Data],5,FALSE),1),ROUND(VLOOKUP(C3151,[1]!T_Resins[#Data],2,FALSE)/VLOOKUP(A3151,[1]!T_Printers[#Data],5,FALSE),1)&gt;_xlfn.XLOOKUP(B3151,[1]Printers!L:L,[1]Printers!O:O,1,0,),10)),"Используйте слой 100 мкм")</f>
        <v>4.2</v>
      </c>
      <c r="F3151">
        <f>IFERROR(IF(ROUND(_xlfn.XLOOKUP([1]Parameters!B3151,[1]Printers!L:L,[1]Printers!Q:Q,,0)*E3151/10,0)*10&lt;_xlfn.XLOOKUP([1]Parameters!B3151,[1]Printers!L:L,[1]Printers!P:P,,0),ROUND(_xlfn.XLOOKUP([1]Parameters!B3151,[1]Printers!L:L,[1]Printers!Q:Q,,0)*E3151/10,0)*10,_xlfn.XLOOKUP([1]Parameters!B3151,[1]Printers!L:L,[1]Printers!P:P,,0)),"")</f>
        <v>40</v>
      </c>
      <c r="G3151" cm="1">
        <f t="array" ref="G3151">IFERROR(IF(ROW()-1&gt;COUNTA([1]!T_Printers[Printers])*COUNTA([1]!T_Resins[Resins]),"",_xlfn.IFS(ROUND(VLOOKUP(C3151,[1]!T_Resins[#Data],3,FALSE)/VLOOKUP(A3151,[1]!T_Printers[#Data],5,FALSE),1)&lt;=_xlfn.XLOOKUP(B3151,[1]Printers!L:L,[1]Printers!O:O,1,0,),ROUND(VLOOKUP(C3151,[1]!T_Resins[#Data],3,FALSE)/VLOOKUP(A3151,[1]!T_Printers[#Data],5,FALSE),1),ROUND(VLOOKUP(C3151,[1]!T_Resins[#Data],3,FALSE)/VLOOKUP(A3151,[1]!T_Printers[#Data],5,FALSE),1)&gt;_xlfn.XLOOKUP(B3151,[1]Printers!L:L,[1]Printers!O:O,1,0,),10)),"")</f>
        <v>5.4</v>
      </c>
      <c r="H3151">
        <f>IFERROR(IF(ROUND(_xlfn.XLOOKUP([1]Parameters!B3151,[1]Printers!L:L,[1]Printers!Q:Q,,0)*G3151/10,0)*10&lt;_xlfn.XLOOKUP([1]Parameters!B3151,[1]Printers!L:L,[1]Printers!P:P,,0),ROUND(_xlfn.XLOOKUP([1]Parameters!B3151,[1]Printers!L:L,[1]Printers!Q:Q,,0)*G3151/10,0)*10,_xlfn.XLOOKUP([1]Parameters!B3151,[1]Printers!L:L,[1]Printers!P:P,,0)),"")</f>
        <v>50</v>
      </c>
      <c r="I3151" s="3" t="str" cm="1">
        <f t="array" ref="I3151">IFERROR(IF(ROW()-1&gt;COUNTA([1]!T_Printers[Printers])*COUNTA([1]!T_Resins[Resins]),"",_xlfn.IFS(ROUND(VLOOKUP(C3151,[1]!T_Resins[#Data],4,FALSE)/VLOOKUP(A3151,[1]!T_Printers[#Data],5,FALSE),1)&lt;=_xlfn.XLOOKUP(B3151,[1]Printers!L:L,[1]Printers!O:O,1,0,),ROUND(VLOOKUP(C3151,[1]!T_Resins[#Data],4,FALSE)/VLOOKUP(A3151,[1]!T_Printers[#Data],5,FALSE),1),ROUND(VLOOKUP(C3151,[1]!T_Resins[#Data],4,FALSE)/VLOOKUP(A3151,[1]!T_Printers[#Data],5,FALSE),1)&gt;_xlfn.XLOOKUP(B3151,[1]Printers!L:L,[1]Printers!O:O,1,0,),"")),"")</f>
        <v/>
      </c>
      <c r="J3151" t="str">
        <f>IFERROR(IF(ROUND(_xlfn.XLOOKUP([1]Parameters!B3151,[1]Printers!L:L,[1]Printers!Q:Q,,0)*I3151/10,0)*10&lt;_xlfn.XLOOKUP([1]Parameters!B3151,[1]Printers!L:L,[1]Printers!P:P,,0),ROUND(_xlfn.XLOOKUP([1]Parameters!B3151,[1]Printers!L:L,[1]Printers!Q:Q,,0)*I3151/10,0)*10,_xlfn.XLOOKUP([1]Parameters!B3151,[1]Printers!L:L,[1]Printers!P:P,,0)),"")</f>
        <v/>
      </c>
      <c r="K3151">
        <f>IF(SUM(E3151:J3151)&lt;&gt;0,VLOOKUP(A3151,[1]!T_Printers[#Data],10,FALSE)+VLOOKUP(C3151,[1]!T_Resins[#Data],10,FALSE),"")</f>
        <v>4</v>
      </c>
      <c r="L3151">
        <f>IF(SUM(E3151:J3151)&lt;&gt;0,VLOOKUP(A3151,[1]!T_Printers[#Data],11,FALSE),"")</f>
        <v>8</v>
      </c>
      <c r="M3151">
        <f>IF(SUM(E3151:J3151)&lt;&gt;0,VLOOKUP(C3151,[1]!T_Resins[#Data],8,FALSE),"")</f>
        <v>120</v>
      </c>
      <c r="N3151">
        <f>IF(_xlfn.XLOOKUP(B3151,[1]Printers!$L:$L,[1]Printers!$R:$R,0,0)&gt;0,[1]Parameters!M3151,IF(SUM(E3151:J3151)&lt;&gt;0,VLOOKUP(C3151,[1]!T_Resins[#Data],9,FALSE),""))</f>
        <v>180</v>
      </c>
      <c r="O3151" t="str">
        <f t="shared" si="49"/>
        <v>PhrozenSonicMighty8K</v>
      </c>
    </row>
    <row r="3152" spans="1:15" x14ac:dyDescent="0.25">
      <c r="A3152" t="str">
        <f t="array" ref="A3152">IF(ROW()-1&gt;COUNTA([1]!T_Printers[Printers])*COUNTA([1]!T_Resins[Resins]),"",INDEX([1]!T_Printers[Printers],INT((ROW()-2)/COUNTA([1]!T_Resins[Resins])+1)))</f>
        <v xml:space="preserve">Phrozen Sonic Mighty 8K </v>
      </c>
      <c r="B3152" t="str">
        <f>_xlfn.XLOOKUP(A3152,[1]!T_Printers[Printers],[1]!T_Printers[Icon link],,0)</f>
        <v>PhrozenSonicMighty8K</v>
      </c>
      <c r="C3152" t="str">
        <f t="array" ref="C3152">IF(ROW()-1&gt;COUNTA([1]!T_Printers[Printers])*COUNTA([1]!T_Resins[Resins]),"",INDEX([1]!T_Resins[Resins],MOD(ROW()-2,COUNTA([1]!T_Resins[Resins]))+1))</f>
        <v>Dental Yellow Clear PRO</v>
      </c>
      <c r="D3152">
        <f>IF(SUM(E3152:J3152)&lt;&gt;0,IF(ROW()-1&gt;COUNTA([1]!T_Printers[Printers])*COUNTA([1]!T_Resins[Resins]),"",2),"")</f>
        <v>2</v>
      </c>
      <c r="E3152" cm="1">
        <f t="array" ref="E3152">IFERROR(IF(ROW()-1&gt;COUNTA([1]!T_Printers[Printers])*COUNTA([1]!T_Resins[Resins]),"",_xlfn.IFS(ROUND(VLOOKUP(C3152,[1]!T_Resins[#Data],2,FALSE)/VLOOKUP(A3152,[1]!T_Printers[#Data],5,FALSE),1)&lt;=_xlfn.XLOOKUP(B3152,[1]Printers!L:L,[1]Printers!O:O,1,0,),ROUND(VLOOKUP(C3152,[1]!T_Resins[#Data],2,FALSE)/VLOOKUP(A3152,[1]!T_Printers[#Data],5,FALSE),1),ROUND(VLOOKUP(C3152,[1]!T_Resins[#Data],2,FALSE)/VLOOKUP(A3152,[1]!T_Printers[#Data],5,FALSE),1)&gt;_xlfn.XLOOKUP(B3152,[1]Printers!L:L,[1]Printers!O:O,1,0,),10)),"Используйте слой 100 мкм")</f>
        <v>10.8</v>
      </c>
      <c r="F3152">
        <f>IFERROR(IF(ROUND(_xlfn.XLOOKUP([1]Parameters!B3152,[1]Printers!L:L,[1]Printers!Q:Q,,0)*E3152/10,0)*10&lt;_xlfn.XLOOKUP([1]Parameters!B3152,[1]Printers!L:L,[1]Printers!P:P,,0),ROUND(_xlfn.XLOOKUP([1]Parameters!B3152,[1]Printers!L:L,[1]Printers!Q:Q,,0)*E3152/10,0)*10,_xlfn.XLOOKUP([1]Parameters!B3152,[1]Printers!L:L,[1]Printers!P:P,,0)),"")</f>
        <v>100</v>
      </c>
      <c r="G3152" cm="1">
        <f t="array" ref="G3152">IFERROR(IF(ROW()-1&gt;COUNTA([1]!T_Printers[Printers])*COUNTA([1]!T_Resins[Resins]),"",_xlfn.IFS(ROUND(VLOOKUP(C3152,[1]!T_Resins[#Data],3,FALSE)/VLOOKUP(A3152,[1]!T_Printers[#Data],5,FALSE),1)&lt;=_xlfn.XLOOKUP(B3152,[1]Printers!L:L,[1]Printers!O:O,1,0,),ROUND(VLOOKUP(C3152,[1]!T_Resins[#Data],3,FALSE)/VLOOKUP(A3152,[1]!T_Printers[#Data],5,FALSE),1),ROUND(VLOOKUP(C3152,[1]!T_Resins[#Data],3,FALSE)/VLOOKUP(A3152,[1]!T_Printers[#Data],5,FALSE),1)&gt;_xlfn.XLOOKUP(B3152,[1]Printers!L:L,[1]Printers!O:O,1,0,),10)),"")</f>
        <v>13.9</v>
      </c>
      <c r="H3152">
        <f>IFERROR(IF(ROUND(_xlfn.XLOOKUP([1]Parameters!B3152,[1]Printers!L:L,[1]Printers!Q:Q,,0)*G3152/10,0)*10&lt;_xlfn.XLOOKUP([1]Parameters!B3152,[1]Printers!L:L,[1]Printers!P:P,,0),ROUND(_xlfn.XLOOKUP([1]Parameters!B3152,[1]Printers!L:L,[1]Printers!Q:Q,,0)*G3152/10,0)*10,_xlfn.XLOOKUP([1]Parameters!B3152,[1]Printers!L:L,[1]Printers!P:P,,0)),"")</f>
        <v>100</v>
      </c>
      <c r="I3152" s="3" t="str" cm="1">
        <f t="array" ref="I3152">IFERROR(IF(ROW()-1&gt;COUNTA([1]!T_Printers[Printers])*COUNTA([1]!T_Resins[Resins]),"",_xlfn.IFS(ROUND(VLOOKUP(C3152,[1]!T_Resins[#Data],4,FALSE)/VLOOKUP(A3152,[1]!T_Printers[#Data],5,FALSE),1)&lt;=_xlfn.XLOOKUP(B3152,[1]Printers!L:L,[1]Printers!O:O,1,0,),ROUND(VLOOKUP(C3152,[1]!T_Resins[#Data],4,FALSE)/VLOOKUP(A3152,[1]!T_Printers[#Data],5,FALSE),1),ROUND(VLOOKUP(C3152,[1]!T_Resins[#Data],4,FALSE)/VLOOKUP(A3152,[1]!T_Printers[#Data],5,FALSE),1)&gt;_xlfn.XLOOKUP(B3152,[1]Printers!L:L,[1]Printers!O:O,1,0,),"")),"")</f>
        <v/>
      </c>
      <c r="J3152" t="str">
        <f>IFERROR(IF(ROUND(_xlfn.XLOOKUP([1]Parameters!B3152,[1]Printers!L:L,[1]Printers!Q:Q,,0)*I3152/10,0)*10&lt;_xlfn.XLOOKUP([1]Parameters!B3152,[1]Printers!L:L,[1]Printers!P:P,,0),ROUND(_xlfn.XLOOKUP([1]Parameters!B3152,[1]Printers!L:L,[1]Printers!Q:Q,,0)*I3152/10,0)*10,_xlfn.XLOOKUP([1]Parameters!B3152,[1]Printers!L:L,[1]Printers!P:P,,0)),"")</f>
        <v/>
      </c>
      <c r="K3152">
        <f>IF(SUM(E3152:J3152)&lt;&gt;0,VLOOKUP(A3152,[1]!T_Printers[#Data],10,FALSE)+VLOOKUP(C3152,[1]!T_Resins[#Data],10,FALSE),"")</f>
        <v>4</v>
      </c>
      <c r="L3152">
        <f>IF(SUM(E3152:J3152)&lt;&gt;0,VLOOKUP(A3152,[1]!T_Printers[#Data],11,FALSE),"")</f>
        <v>8</v>
      </c>
      <c r="M3152">
        <f>IF(SUM(E3152:J3152)&lt;&gt;0,VLOOKUP(C3152,[1]!T_Resins[#Data],8,FALSE),"")</f>
        <v>120</v>
      </c>
      <c r="N3152">
        <f>IF(_xlfn.XLOOKUP(B3152,[1]Printers!$L:$L,[1]Printers!$R:$R,0,0)&gt;0,[1]Parameters!M3152,IF(SUM(E3152:J3152)&lt;&gt;0,VLOOKUP(C3152,[1]!T_Resins[#Data],9,FALSE),""))</f>
        <v>180</v>
      </c>
      <c r="O3152" t="str">
        <f t="shared" si="49"/>
        <v>PhrozenSonicMighty8K</v>
      </c>
    </row>
    <row r="3153" spans="1:15" x14ac:dyDescent="0.25">
      <c r="A3153" t="str">
        <f t="array" ref="A3153">IF(ROW()-1&gt;COUNTA([1]!T_Printers[Printers])*COUNTA([1]!T_Resins[Resins]),"",INDEX([1]!T_Printers[Printers],INT((ROW()-2)/COUNTA([1]!T_Resins[Resins])+1)))</f>
        <v xml:space="preserve">Phrozen Sonic Mighty 8K </v>
      </c>
      <c r="B3153" t="str">
        <f>_xlfn.XLOOKUP(A3153,[1]!T_Printers[Printers],[1]!T_Printers[Icon link],,0)</f>
        <v>PhrozenSonicMighty8K</v>
      </c>
      <c r="C3153" t="str">
        <f t="array" ref="C3153">IF(ROW()-1&gt;COUNTA([1]!T_Printers[Printers])*COUNTA([1]!T_Resins[Resins]),"",INDEX([1]!T_Resins[Resins],MOD(ROW()-2,COUNTA([1]!T_Resins[Resins]))+1))</f>
        <v>Industrial ABS Black</v>
      </c>
      <c r="D3153">
        <f>IF(SUM(E3153:J3153)&lt;&gt;0,IF(ROW()-1&gt;COUNTA([1]!T_Printers[Printers])*COUNTA([1]!T_Resins[Resins]),"",2),"")</f>
        <v>2</v>
      </c>
      <c r="E3153" cm="1">
        <f t="array" ref="E3153">IFERROR(IF(ROW()-1&gt;COUNTA([1]!T_Printers[Printers])*COUNTA([1]!T_Resins[Resins]),"",_xlfn.IFS(ROUND(VLOOKUP(C3153,[1]!T_Resins[#Data],2,FALSE)/VLOOKUP(A3153,[1]!T_Printers[#Data],5,FALSE),1)&lt;=_xlfn.XLOOKUP(B3153,[1]Printers!L:L,[1]Printers!O:O,1,0,),ROUND(VLOOKUP(C3153,[1]!T_Resins[#Data],2,FALSE)/VLOOKUP(A3153,[1]!T_Printers[#Data],5,FALSE),1),ROUND(VLOOKUP(C3153,[1]!T_Resins[#Data],2,FALSE)/VLOOKUP(A3153,[1]!T_Printers[#Data],5,FALSE),1)&gt;_xlfn.XLOOKUP(B3153,[1]Printers!L:L,[1]Printers!O:O,1,0,),10)),"Используйте слой 100 мкм")</f>
        <v>8.6</v>
      </c>
      <c r="F3153">
        <f>IFERROR(IF(ROUND(_xlfn.XLOOKUP([1]Parameters!B3153,[1]Printers!L:L,[1]Printers!Q:Q,,0)*E3153/10,0)*10&lt;_xlfn.XLOOKUP([1]Parameters!B3153,[1]Printers!L:L,[1]Printers!P:P,,0),ROUND(_xlfn.XLOOKUP([1]Parameters!B3153,[1]Printers!L:L,[1]Printers!Q:Q,,0)*E3153/10,0)*10,_xlfn.XLOOKUP([1]Parameters!B3153,[1]Printers!L:L,[1]Printers!P:P,,0)),"")</f>
        <v>80</v>
      </c>
      <c r="G3153" cm="1">
        <f t="array" ref="G3153">IFERROR(IF(ROW()-1&gt;COUNTA([1]!T_Printers[Printers])*COUNTA([1]!T_Resins[Resins]),"",_xlfn.IFS(ROUND(VLOOKUP(C3153,[1]!T_Resins[#Data],3,FALSE)/VLOOKUP(A3153,[1]!T_Printers[#Data],5,FALSE),1)&lt;=_xlfn.XLOOKUP(B3153,[1]Printers!L:L,[1]Printers!O:O,1,0,),ROUND(VLOOKUP(C3153,[1]!T_Resins[#Data],3,FALSE)/VLOOKUP(A3153,[1]!T_Printers[#Data],5,FALSE),1),ROUND(VLOOKUP(C3153,[1]!T_Resins[#Data],3,FALSE)/VLOOKUP(A3153,[1]!T_Printers[#Data],5,FALSE),1)&gt;_xlfn.XLOOKUP(B3153,[1]Printers!L:L,[1]Printers!O:O,1,0,),10)),"")</f>
        <v>11.1</v>
      </c>
      <c r="H3153">
        <f>IFERROR(IF(ROUND(_xlfn.XLOOKUP([1]Parameters!B3153,[1]Printers!L:L,[1]Printers!Q:Q,,0)*G3153/10,0)*10&lt;_xlfn.XLOOKUP([1]Parameters!B3153,[1]Printers!L:L,[1]Printers!P:P,,0),ROUND(_xlfn.XLOOKUP([1]Parameters!B3153,[1]Printers!L:L,[1]Printers!Q:Q,,0)*G3153/10,0)*10,_xlfn.XLOOKUP([1]Parameters!B3153,[1]Printers!L:L,[1]Printers!P:P,,0)),"")</f>
        <v>100</v>
      </c>
      <c r="I3153" s="3" t="str" cm="1">
        <f t="array" ref="I3153">IFERROR(IF(ROW()-1&gt;COUNTA([1]!T_Printers[Printers])*COUNTA([1]!T_Resins[Resins]),"",_xlfn.IFS(ROUND(VLOOKUP(C3153,[1]!T_Resins[#Data],4,FALSE)/VLOOKUP(A3153,[1]!T_Printers[#Data],5,FALSE),1)&lt;=_xlfn.XLOOKUP(B3153,[1]Printers!L:L,[1]Printers!O:O,1,0,),ROUND(VLOOKUP(C3153,[1]!T_Resins[#Data],4,FALSE)/VLOOKUP(A3153,[1]!T_Printers[#Data],5,FALSE),1),ROUND(VLOOKUP(C3153,[1]!T_Resins[#Data],4,FALSE)/VLOOKUP(A3153,[1]!T_Printers[#Data],5,FALSE),1)&gt;_xlfn.XLOOKUP(B3153,[1]Printers!L:L,[1]Printers!O:O,1,0,),"")),"")</f>
        <v/>
      </c>
      <c r="J3153" t="str">
        <f>IFERROR(IF(ROUND(_xlfn.XLOOKUP([1]Parameters!B3153,[1]Printers!L:L,[1]Printers!Q:Q,,0)*I3153/10,0)*10&lt;_xlfn.XLOOKUP([1]Parameters!B3153,[1]Printers!L:L,[1]Printers!P:P,,0),ROUND(_xlfn.XLOOKUP([1]Parameters!B3153,[1]Printers!L:L,[1]Printers!Q:Q,,0)*I3153/10,0)*10,_xlfn.XLOOKUP([1]Parameters!B3153,[1]Printers!L:L,[1]Printers!P:P,,0)),"")</f>
        <v/>
      </c>
      <c r="K3153">
        <f>IF(SUM(E3153:J3153)&lt;&gt;0,VLOOKUP(A3153,[1]!T_Printers[#Data],10,FALSE)+VLOOKUP(C3153,[1]!T_Resins[#Data],10,FALSE),"")</f>
        <v>4</v>
      </c>
      <c r="L3153">
        <f>IF(SUM(E3153:J3153)&lt;&gt;0,VLOOKUP(A3153,[1]!T_Printers[#Data],11,FALSE),"")</f>
        <v>8</v>
      </c>
      <c r="M3153">
        <f>IF(SUM(E3153:J3153)&lt;&gt;0,VLOOKUP(C3153,[1]!T_Resins[#Data],8,FALSE),"")</f>
        <v>60</v>
      </c>
      <c r="N3153">
        <f>IF(_xlfn.XLOOKUP(B3153,[1]Printers!$L:$L,[1]Printers!$R:$R,0,0)&gt;0,[1]Parameters!M3153,IF(SUM(E3153:J3153)&lt;&gt;0,VLOOKUP(C3153,[1]!T_Resins[#Data],9,FALSE),""))</f>
        <v>60</v>
      </c>
      <c r="O3153" t="str">
        <f t="shared" si="49"/>
        <v>PhrozenSonicMighty8K</v>
      </c>
    </row>
    <row r="3154" spans="1:15" x14ac:dyDescent="0.25">
      <c r="A3154" t="str">
        <f t="array" ref="A3154">IF(ROW()-1&gt;COUNTA([1]!T_Printers[Printers])*COUNTA([1]!T_Resins[Resins]),"",INDEX([1]!T_Printers[Printers],INT((ROW()-2)/COUNTA([1]!T_Resins[Resins])+1)))</f>
        <v xml:space="preserve">Phrozen Sonic Mighty 8K </v>
      </c>
      <c r="B3154" t="str">
        <f>_xlfn.XLOOKUP(A3154,[1]!T_Printers[Printers],[1]!T_Printers[Icon link],,0)</f>
        <v>PhrozenSonicMighty8K</v>
      </c>
      <c r="C3154" t="str">
        <f t="array" ref="C3154">IF(ROW()-1&gt;COUNTA([1]!T_Printers[Printers])*COUNTA([1]!T_Resins[Resins]),"",INDEX([1]!T_Resins[Resins],MOD(ROW()-2,COUNTA([1]!T_Resins[Resins]))+1))</f>
        <v>Industrial ABS-Like Grey</v>
      </c>
      <c r="D3154">
        <f>IF(SUM(E3154:J3154)&lt;&gt;0,IF(ROW()-1&gt;COUNTA([1]!T_Printers[Printers])*COUNTA([1]!T_Resins[Resins]),"",2),"")</f>
        <v>2</v>
      </c>
      <c r="E3154" cm="1">
        <f t="array" ref="E3154">IFERROR(IF(ROW()-1&gt;COUNTA([1]!T_Printers[Printers])*COUNTA([1]!T_Resins[Resins]),"",_xlfn.IFS(ROUND(VLOOKUP(C3154,[1]!T_Resins[#Data],2,FALSE)/VLOOKUP(A3154,[1]!T_Printers[#Data],5,FALSE),1)&lt;=_xlfn.XLOOKUP(B3154,[1]Printers!L:L,[1]Printers!O:O,1,0,),ROUND(VLOOKUP(C3154,[1]!T_Resins[#Data],2,FALSE)/VLOOKUP(A3154,[1]!T_Printers[#Data],5,FALSE),1),ROUND(VLOOKUP(C3154,[1]!T_Resins[#Data],2,FALSE)/VLOOKUP(A3154,[1]!T_Printers[#Data],5,FALSE),1)&gt;_xlfn.XLOOKUP(B3154,[1]Printers!L:L,[1]Printers!O:O,1,0,),10)),"Используйте слой 100 мкм")</f>
        <v>8.5</v>
      </c>
      <c r="F3154">
        <f>IFERROR(IF(ROUND(_xlfn.XLOOKUP([1]Parameters!B3154,[1]Printers!L:L,[1]Printers!Q:Q,,0)*E3154/10,0)*10&lt;_xlfn.XLOOKUP([1]Parameters!B3154,[1]Printers!L:L,[1]Printers!P:P,,0),ROUND(_xlfn.XLOOKUP([1]Parameters!B3154,[1]Printers!L:L,[1]Printers!Q:Q,,0)*E3154/10,0)*10,_xlfn.XLOOKUP([1]Parameters!B3154,[1]Printers!L:L,[1]Printers!P:P,,0)),"")</f>
        <v>80</v>
      </c>
      <c r="G3154" cm="1">
        <f t="array" ref="G3154">IFERROR(IF(ROW()-1&gt;COUNTA([1]!T_Printers[Printers])*COUNTA([1]!T_Resins[Resins]),"",_xlfn.IFS(ROUND(VLOOKUP(C3154,[1]!T_Resins[#Data],3,FALSE)/VLOOKUP(A3154,[1]!T_Printers[#Data],5,FALSE),1)&lt;=_xlfn.XLOOKUP(B3154,[1]Printers!L:L,[1]Printers!O:O,1,0,),ROUND(VLOOKUP(C3154,[1]!T_Resins[#Data],3,FALSE)/VLOOKUP(A3154,[1]!T_Printers[#Data],5,FALSE),1),ROUND(VLOOKUP(C3154,[1]!T_Resins[#Data],3,FALSE)/VLOOKUP(A3154,[1]!T_Printers[#Data],5,FALSE),1)&gt;_xlfn.XLOOKUP(B3154,[1]Printers!L:L,[1]Printers!O:O,1,0,),10)),"")</f>
        <v>11</v>
      </c>
      <c r="H3154">
        <f>IFERROR(IF(ROUND(_xlfn.XLOOKUP([1]Parameters!B3154,[1]Printers!L:L,[1]Printers!Q:Q,,0)*G3154/10,0)*10&lt;_xlfn.XLOOKUP([1]Parameters!B3154,[1]Printers!L:L,[1]Printers!P:P,,0),ROUND(_xlfn.XLOOKUP([1]Parameters!B3154,[1]Printers!L:L,[1]Printers!Q:Q,,0)*G3154/10,0)*10,_xlfn.XLOOKUP([1]Parameters!B3154,[1]Printers!L:L,[1]Printers!P:P,,0)),"")</f>
        <v>100</v>
      </c>
      <c r="I3154" s="3" t="str" cm="1">
        <f t="array" ref="I3154">IFERROR(IF(ROW()-1&gt;COUNTA([1]!T_Printers[Printers])*COUNTA([1]!T_Resins[Resins]),"",_xlfn.IFS(ROUND(VLOOKUP(C3154,[1]!T_Resins[#Data],4,FALSE)/VLOOKUP(A3154,[1]!T_Printers[#Data],5,FALSE),1)&lt;=_xlfn.XLOOKUP(B3154,[1]Printers!L:L,[1]Printers!O:O,1,0,),ROUND(VLOOKUP(C3154,[1]!T_Resins[#Data],4,FALSE)/VLOOKUP(A3154,[1]!T_Printers[#Data],5,FALSE),1),ROUND(VLOOKUP(C3154,[1]!T_Resins[#Data],4,FALSE)/VLOOKUP(A3154,[1]!T_Printers[#Data],5,FALSE),1)&gt;_xlfn.XLOOKUP(B3154,[1]Printers!L:L,[1]Printers!O:O,1,0,),"")),"")</f>
        <v/>
      </c>
      <c r="J3154" t="str">
        <f>IFERROR(IF(ROUND(_xlfn.XLOOKUP([1]Parameters!B3154,[1]Printers!L:L,[1]Printers!Q:Q,,0)*I3154/10,0)*10&lt;_xlfn.XLOOKUP([1]Parameters!B3154,[1]Printers!L:L,[1]Printers!P:P,,0),ROUND(_xlfn.XLOOKUP([1]Parameters!B3154,[1]Printers!L:L,[1]Printers!Q:Q,,0)*I3154/10,0)*10,_xlfn.XLOOKUP([1]Parameters!B3154,[1]Printers!L:L,[1]Printers!P:P,,0)),"")</f>
        <v/>
      </c>
      <c r="K3154">
        <f>IF(SUM(E3154:J3154)&lt;&gt;0,VLOOKUP(A3154,[1]!T_Printers[#Data],10,FALSE)+VLOOKUP(C3154,[1]!T_Resins[#Data],10,FALSE),"")</f>
        <v>4</v>
      </c>
      <c r="L3154">
        <f>IF(SUM(E3154:J3154)&lt;&gt;0,VLOOKUP(A3154,[1]!T_Printers[#Data],11,FALSE),"")</f>
        <v>8</v>
      </c>
      <c r="M3154">
        <f>IF(SUM(E3154:J3154)&lt;&gt;0,VLOOKUP(C3154,[1]!T_Resins[#Data],8,FALSE),"")</f>
        <v>120</v>
      </c>
      <c r="N3154">
        <f>IF(_xlfn.XLOOKUP(B3154,[1]Printers!$L:$L,[1]Printers!$R:$R,0,0)&gt;0,[1]Parameters!M3154,IF(SUM(E3154:J3154)&lt;&gt;0,VLOOKUP(C3154,[1]!T_Resins[#Data],9,FALSE),""))</f>
        <v>180</v>
      </c>
      <c r="O3154" t="str">
        <f t="shared" si="49"/>
        <v>PhrozenSonicMighty8K</v>
      </c>
    </row>
    <row r="3155" spans="1:15" x14ac:dyDescent="0.25">
      <c r="A3155" t="str">
        <f t="array" ref="A3155">IF(ROW()-1&gt;COUNTA([1]!T_Printers[Printers])*COUNTA([1]!T_Resins[Resins]),"",INDEX([1]!T_Printers[Printers],INT((ROW()-2)/COUNTA([1]!T_Resins[Resins])+1)))</f>
        <v xml:space="preserve">Phrozen Sonic Mighty 8K </v>
      </c>
      <c r="B3155" t="str">
        <f>_xlfn.XLOOKUP(A3155,[1]!T_Printers[Printers],[1]!T_Printers[Icon link],,0)</f>
        <v>PhrozenSonicMighty8K</v>
      </c>
      <c r="C3155" t="str">
        <f t="array" ref="C3155">IF(ROW()-1&gt;COUNTA([1]!T_Printers[Printers])*COUNTA([1]!T_Resins[Resins]),"",INDEX([1]!T_Resins[Resins],MOD(ROW()-2,COUNTA([1]!T_Resins[Resins]))+1))</f>
        <v>Industrial Flex Natural Clear</v>
      </c>
      <c r="D3155">
        <f>IF(SUM(E3155:J3155)&lt;&gt;0,IF(ROW()-1&gt;COUNTA([1]!T_Printers[Printers])*COUNTA([1]!T_Resins[Resins]),"",2),"")</f>
        <v>2</v>
      </c>
      <c r="E3155" cm="1">
        <f t="array" ref="E3155">IFERROR(IF(ROW()-1&gt;COUNTA([1]!T_Printers[Printers])*COUNTA([1]!T_Resins[Resins]),"",_xlfn.IFS(ROUND(VLOOKUP(C3155,[1]!T_Resins[#Data],2,FALSE)/VLOOKUP(A3155,[1]!T_Printers[#Data],5,FALSE),1)&lt;=_xlfn.XLOOKUP(B3155,[1]Printers!L:L,[1]Printers!O:O,1,0,),ROUND(VLOOKUP(C3155,[1]!T_Resins[#Data],2,FALSE)/VLOOKUP(A3155,[1]!T_Printers[#Data],5,FALSE),1),ROUND(VLOOKUP(C3155,[1]!T_Resins[#Data],2,FALSE)/VLOOKUP(A3155,[1]!T_Printers[#Data],5,FALSE),1)&gt;_xlfn.XLOOKUP(B3155,[1]Printers!L:L,[1]Printers!O:O,1,0,),10)),"Используйте слой 100 мкм")</f>
        <v>3.2</v>
      </c>
      <c r="F3155">
        <f>IFERROR(IF(ROUND(_xlfn.XLOOKUP([1]Parameters!B3155,[1]Printers!L:L,[1]Printers!Q:Q,,0)*E3155/10,0)*10&lt;_xlfn.XLOOKUP([1]Parameters!B3155,[1]Printers!L:L,[1]Printers!P:P,,0),ROUND(_xlfn.XLOOKUP([1]Parameters!B3155,[1]Printers!L:L,[1]Printers!Q:Q,,0)*E3155/10,0)*10,_xlfn.XLOOKUP([1]Parameters!B3155,[1]Printers!L:L,[1]Printers!P:P,,0)),"")</f>
        <v>30</v>
      </c>
      <c r="G3155" cm="1">
        <f t="array" ref="G3155">IFERROR(IF(ROW()-1&gt;COUNTA([1]!T_Printers[Printers])*COUNTA([1]!T_Resins[Resins]),"",_xlfn.IFS(ROUND(VLOOKUP(C3155,[1]!T_Resins[#Data],3,FALSE)/VLOOKUP(A3155,[1]!T_Printers[#Data],5,FALSE),1)&lt;=_xlfn.XLOOKUP(B3155,[1]Printers!L:L,[1]Printers!O:O,1,0,),ROUND(VLOOKUP(C3155,[1]!T_Resins[#Data],3,FALSE)/VLOOKUP(A3155,[1]!T_Printers[#Data],5,FALSE),1),ROUND(VLOOKUP(C3155,[1]!T_Resins[#Data],3,FALSE)/VLOOKUP(A3155,[1]!T_Printers[#Data],5,FALSE),1)&gt;_xlfn.XLOOKUP(B3155,[1]Printers!L:L,[1]Printers!O:O,1,0,),10)),"")</f>
        <v>4.0999999999999996</v>
      </c>
      <c r="H3155">
        <f>IFERROR(IF(ROUND(_xlfn.XLOOKUP([1]Parameters!B3155,[1]Printers!L:L,[1]Printers!Q:Q,,0)*G3155/10,0)*10&lt;_xlfn.XLOOKUP([1]Parameters!B3155,[1]Printers!L:L,[1]Printers!P:P,,0),ROUND(_xlfn.XLOOKUP([1]Parameters!B3155,[1]Printers!L:L,[1]Printers!Q:Q,,0)*G3155/10,0)*10,_xlfn.XLOOKUP([1]Parameters!B3155,[1]Printers!L:L,[1]Printers!P:P,,0)),"")</f>
        <v>40</v>
      </c>
      <c r="I3155" s="3" t="str" cm="1">
        <f t="array" ref="I3155">IFERROR(IF(ROW()-1&gt;COUNTA([1]!T_Printers[Printers])*COUNTA([1]!T_Resins[Resins]),"",_xlfn.IFS(ROUND(VLOOKUP(C3155,[1]!T_Resins[#Data],4,FALSE)/VLOOKUP(A3155,[1]!T_Printers[#Data],5,FALSE),1)&lt;=_xlfn.XLOOKUP(B3155,[1]Printers!L:L,[1]Printers!O:O,1,0,),ROUND(VLOOKUP(C3155,[1]!T_Resins[#Data],4,FALSE)/VLOOKUP(A3155,[1]!T_Printers[#Data],5,FALSE),1),ROUND(VLOOKUP(C3155,[1]!T_Resins[#Data],4,FALSE)/VLOOKUP(A3155,[1]!T_Printers[#Data],5,FALSE),1)&gt;_xlfn.XLOOKUP(B3155,[1]Printers!L:L,[1]Printers!O:O,1,0,),"")),"")</f>
        <v/>
      </c>
      <c r="J3155" t="str">
        <f>IFERROR(IF(ROUND(_xlfn.XLOOKUP([1]Parameters!B3155,[1]Printers!L:L,[1]Printers!Q:Q,,0)*I3155/10,0)*10&lt;_xlfn.XLOOKUP([1]Parameters!B3155,[1]Printers!L:L,[1]Printers!P:P,,0),ROUND(_xlfn.XLOOKUP([1]Parameters!B3155,[1]Printers!L:L,[1]Printers!Q:Q,,0)*I3155/10,0)*10,_xlfn.XLOOKUP([1]Parameters!B3155,[1]Printers!L:L,[1]Printers!P:P,,0)),"")</f>
        <v/>
      </c>
      <c r="K3155">
        <f>IF(SUM(E3155:J3155)&lt;&gt;0,VLOOKUP(A3155,[1]!T_Printers[#Data],10,FALSE)+VLOOKUP(C3155,[1]!T_Resins[#Data],10,FALSE),"")</f>
        <v>4</v>
      </c>
      <c r="L3155">
        <f>IF(SUM(E3155:J3155)&lt;&gt;0,VLOOKUP(A3155,[1]!T_Printers[#Data],11,FALSE),"")</f>
        <v>8</v>
      </c>
      <c r="M3155">
        <f>IF(SUM(E3155:J3155)&lt;&gt;0,VLOOKUP(C3155,[1]!T_Resins[#Data],8,FALSE),"")</f>
        <v>60</v>
      </c>
      <c r="N3155">
        <f>IF(_xlfn.XLOOKUP(B3155,[1]Printers!$L:$L,[1]Printers!$R:$R,0,0)&gt;0,[1]Parameters!M3155,IF(SUM(E3155:J3155)&lt;&gt;0,VLOOKUP(C3155,[1]!T_Resins[#Data],9,FALSE),""))</f>
        <v>60</v>
      </c>
      <c r="O3155" t="str">
        <f t="shared" si="49"/>
        <v>PhrozenSonicMighty8K</v>
      </c>
    </row>
    <row r="3156" spans="1:15" x14ac:dyDescent="0.25">
      <c r="A3156" t="str">
        <f t="array" ref="A3156">IF(ROW()-1&gt;COUNTA([1]!T_Printers[Printers])*COUNTA([1]!T_Resins[Resins]),"",INDEX([1]!T_Printers[Printers],INT((ROW()-2)/COUNTA([1]!T_Resins[Resins])+1)))</f>
        <v xml:space="preserve">Phrozen Sonic Mighty 8K </v>
      </c>
      <c r="B3156" t="str">
        <f>_xlfn.XLOOKUP(A3156,[1]!T_Printers[Printers],[1]!T_Printers[Icon link],,0)</f>
        <v>PhrozenSonicMighty8K</v>
      </c>
      <c r="C3156" t="str">
        <f t="array" ref="C3156">IF(ROW()-1&gt;COUNTA([1]!T_Printers[Printers])*COUNTA([1]!T_Resins[Resins]),"",INDEX([1]!T_Resins[Resins],MOD(ROW()-2,COUNTA([1]!T_Resins[Resins]))+1))</f>
        <v>Industrial Nylon Like</v>
      </c>
      <c r="D3156">
        <f>IF(SUM(E3156:J3156)&lt;&gt;0,IF(ROW()-1&gt;COUNTA([1]!T_Printers[Printers])*COUNTA([1]!T_Resins[Resins]),"",2),"")</f>
        <v>2</v>
      </c>
      <c r="E3156" cm="1">
        <f t="array" ref="E3156">IFERROR(IF(ROW()-1&gt;COUNTA([1]!T_Printers[Printers])*COUNTA([1]!T_Resins[Resins]),"",_xlfn.IFS(ROUND(VLOOKUP(C3156,[1]!T_Resins[#Data],2,FALSE)/VLOOKUP(A3156,[1]!T_Printers[#Data],5,FALSE),1)&lt;=_xlfn.XLOOKUP(B3156,[1]Printers!L:L,[1]Printers!O:O,1,0,),ROUND(VLOOKUP(C3156,[1]!T_Resins[#Data],2,FALSE)/VLOOKUP(A3156,[1]!T_Printers[#Data],5,FALSE),1),ROUND(VLOOKUP(C3156,[1]!T_Resins[#Data],2,FALSE)/VLOOKUP(A3156,[1]!T_Printers[#Data],5,FALSE),1)&gt;_xlfn.XLOOKUP(B3156,[1]Printers!L:L,[1]Printers!O:O,1,0,),10)),"Используйте слой 100 мкм")</f>
        <v>2.2999999999999998</v>
      </c>
      <c r="F3156">
        <f>IFERROR(IF(ROUND(_xlfn.XLOOKUP([1]Parameters!B3156,[1]Printers!L:L,[1]Printers!Q:Q,,0)*E3156/10,0)*10&lt;_xlfn.XLOOKUP([1]Parameters!B3156,[1]Printers!L:L,[1]Printers!P:P,,0),ROUND(_xlfn.XLOOKUP([1]Parameters!B3156,[1]Printers!L:L,[1]Printers!Q:Q,,0)*E3156/10,0)*10,_xlfn.XLOOKUP([1]Parameters!B3156,[1]Printers!L:L,[1]Printers!P:P,,0)),"")</f>
        <v>20</v>
      </c>
      <c r="G3156" cm="1">
        <f t="array" ref="G3156">IFERROR(IF(ROW()-1&gt;COUNTA([1]!T_Printers[Printers])*COUNTA([1]!T_Resins[Resins]),"",_xlfn.IFS(ROUND(VLOOKUP(C3156,[1]!T_Resins[#Data],3,FALSE)/VLOOKUP(A3156,[1]!T_Printers[#Data],5,FALSE),1)&lt;=_xlfn.XLOOKUP(B3156,[1]Printers!L:L,[1]Printers!O:O,1,0,),ROUND(VLOOKUP(C3156,[1]!T_Resins[#Data],3,FALSE)/VLOOKUP(A3156,[1]!T_Printers[#Data],5,FALSE),1),ROUND(VLOOKUP(C3156,[1]!T_Resins[#Data],3,FALSE)/VLOOKUP(A3156,[1]!T_Printers[#Data],5,FALSE),1)&gt;_xlfn.XLOOKUP(B3156,[1]Printers!L:L,[1]Printers!O:O,1,0,),10)),"")</f>
        <v>3.1</v>
      </c>
      <c r="H3156">
        <f>IFERROR(IF(ROUND(_xlfn.XLOOKUP([1]Parameters!B3156,[1]Printers!L:L,[1]Printers!Q:Q,,0)*G3156/10,0)*10&lt;_xlfn.XLOOKUP([1]Parameters!B3156,[1]Printers!L:L,[1]Printers!P:P,,0),ROUND(_xlfn.XLOOKUP([1]Parameters!B3156,[1]Printers!L:L,[1]Printers!Q:Q,,0)*G3156/10,0)*10,_xlfn.XLOOKUP([1]Parameters!B3156,[1]Printers!L:L,[1]Printers!P:P,,0)),"")</f>
        <v>30</v>
      </c>
      <c r="I3156" s="3" t="str" cm="1">
        <f t="array" ref="I3156">IFERROR(IF(ROW()-1&gt;COUNTA([1]!T_Printers[Printers])*COUNTA([1]!T_Resins[Resins]),"",_xlfn.IFS(ROUND(VLOOKUP(C3156,[1]!T_Resins[#Data],4,FALSE)/VLOOKUP(A3156,[1]!T_Printers[#Data],5,FALSE),1)&lt;=_xlfn.XLOOKUP(B3156,[1]Printers!L:L,[1]Printers!O:O,1,0,),ROUND(VLOOKUP(C3156,[1]!T_Resins[#Data],4,FALSE)/VLOOKUP(A3156,[1]!T_Printers[#Data],5,FALSE),1),ROUND(VLOOKUP(C3156,[1]!T_Resins[#Data],4,FALSE)/VLOOKUP(A3156,[1]!T_Printers[#Data],5,FALSE),1)&gt;_xlfn.XLOOKUP(B3156,[1]Printers!L:L,[1]Printers!O:O,1,0,),"")),"")</f>
        <v/>
      </c>
      <c r="J3156" t="str">
        <f>IFERROR(IF(ROUND(_xlfn.XLOOKUP([1]Parameters!B3156,[1]Printers!L:L,[1]Printers!Q:Q,,0)*I3156/10,0)*10&lt;_xlfn.XLOOKUP([1]Parameters!B3156,[1]Printers!L:L,[1]Printers!P:P,,0),ROUND(_xlfn.XLOOKUP([1]Parameters!B3156,[1]Printers!L:L,[1]Printers!Q:Q,,0)*I3156/10,0)*10,_xlfn.XLOOKUP([1]Parameters!B3156,[1]Printers!L:L,[1]Printers!P:P,,0)),"")</f>
        <v/>
      </c>
      <c r="K3156">
        <f>IF(SUM(E3156:J3156)&lt;&gt;0,VLOOKUP(A3156,[1]!T_Printers[#Data],10,FALSE)+VLOOKUP(C3156,[1]!T_Resins[#Data],10,FALSE),"")</f>
        <v>4</v>
      </c>
      <c r="L3156">
        <f>IF(SUM(E3156:J3156)&lt;&gt;0,VLOOKUP(A3156,[1]!T_Printers[#Data],11,FALSE),"")</f>
        <v>8</v>
      </c>
      <c r="M3156">
        <f>IF(SUM(E3156:J3156)&lt;&gt;0,VLOOKUP(C3156,[1]!T_Resins[#Data],8,FALSE),"")</f>
        <v>60</v>
      </c>
      <c r="N3156">
        <f>IF(_xlfn.XLOOKUP(B3156,[1]Printers!$L:$L,[1]Printers!$R:$R,0,0)&gt;0,[1]Parameters!M3156,IF(SUM(E3156:J3156)&lt;&gt;0,VLOOKUP(C3156,[1]!T_Resins[#Data],9,FALSE),""))</f>
        <v>60</v>
      </c>
      <c r="O3156" t="str">
        <f t="shared" si="49"/>
        <v>PhrozenSonicMighty8K</v>
      </c>
    </row>
    <row r="3157" spans="1:15" x14ac:dyDescent="0.25">
      <c r="A3157" t="str">
        <f t="array" ref="A3157">IF(ROW()-1&gt;COUNTA([1]!T_Printers[Printers])*COUNTA([1]!T_Resins[Resins]),"",INDEX([1]!T_Printers[Printers],INT((ROW()-2)/COUNTA([1]!T_Resins[Resins])+1)))</f>
        <v xml:space="preserve">Phrozen Sonic Mighty 8K </v>
      </c>
      <c r="B3157" t="str">
        <f>_xlfn.XLOOKUP(A3157,[1]!T_Printers[Printers],[1]!T_Printers[Icon link],,0)</f>
        <v>PhrozenSonicMighty8K</v>
      </c>
      <c r="C3157" t="str">
        <f t="array" ref="C3157">IF(ROW()-1&gt;COUNTA([1]!T_Printers[Printers])*COUNTA([1]!T_Resins[Resins]),"",INDEX([1]!T_Resins[Resins],MOD(ROW()-2,COUNTA([1]!T_Resins[Resins]))+1))</f>
        <v>Industrial PP-Like</v>
      </c>
      <c r="D3157">
        <f>IF(SUM(E3157:J3157)&lt;&gt;0,IF(ROW()-1&gt;COUNTA([1]!T_Printers[Printers])*COUNTA([1]!T_Resins[Resins]),"",2),"")</f>
        <v>2</v>
      </c>
      <c r="E3157" cm="1">
        <f t="array" ref="E3157">IFERROR(IF(ROW()-1&gt;COUNTA([1]!T_Printers[Printers])*COUNTA([1]!T_Resins[Resins]),"",_xlfn.IFS(ROUND(VLOOKUP(C3157,[1]!T_Resins[#Data],2,FALSE)/VLOOKUP(A3157,[1]!T_Printers[#Data],5,FALSE),1)&lt;=_xlfn.XLOOKUP(B3157,[1]Printers!L:L,[1]Printers!O:O,1,0,),ROUND(VLOOKUP(C3157,[1]!T_Resins[#Data],2,FALSE)/VLOOKUP(A3157,[1]!T_Printers[#Data],5,FALSE),1),ROUND(VLOOKUP(C3157,[1]!T_Resins[#Data],2,FALSE)/VLOOKUP(A3157,[1]!T_Printers[#Data],5,FALSE),1)&gt;_xlfn.XLOOKUP(B3157,[1]Printers!L:L,[1]Printers!O:O,1,0,),10)),"Используйте слой 100 мкм")</f>
        <v>9.3000000000000007</v>
      </c>
      <c r="F3157">
        <f>IFERROR(IF(ROUND(_xlfn.XLOOKUP([1]Parameters!B3157,[1]Printers!L:L,[1]Printers!Q:Q,,0)*E3157/10,0)*10&lt;_xlfn.XLOOKUP([1]Parameters!B3157,[1]Printers!L:L,[1]Printers!P:P,,0),ROUND(_xlfn.XLOOKUP([1]Parameters!B3157,[1]Printers!L:L,[1]Printers!Q:Q,,0)*E3157/10,0)*10,_xlfn.XLOOKUP([1]Parameters!B3157,[1]Printers!L:L,[1]Printers!P:P,,0)),"")</f>
        <v>80</v>
      </c>
      <c r="G3157" cm="1">
        <f t="array" ref="G3157">IFERROR(IF(ROW()-1&gt;COUNTA([1]!T_Printers[Printers])*COUNTA([1]!T_Resins[Resins]),"",_xlfn.IFS(ROUND(VLOOKUP(C3157,[1]!T_Resins[#Data],3,FALSE)/VLOOKUP(A3157,[1]!T_Printers[#Data],5,FALSE),1)&lt;=_xlfn.XLOOKUP(B3157,[1]Printers!L:L,[1]Printers!O:O,1,0,),ROUND(VLOOKUP(C3157,[1]!T_Resins[#Data],3,FALSE)/VLOOKUP(A3157,[1]!T_Printers[#Data],5,FALSE),1),ROUND(VLOOKUP(C3157,[1]!T_Resins[#Data],3,FALSE)/VLOOKUP(A3157,[1]!T_Printers[#Data],5,FALSE),1)&gt;_xlfn.XLOOKUP(B3157,[1]Printers!L:L,[1]Printers!O:O,1,0,),10)),"")</f>
        <v>11.7</v>
      </c>
      <c r="H3157">
        <f>IFERROR(IF(ROUND(_xlfn.XLOOKUP([1]Parameters!B3157,[1]Printers!L:L,[1]Printers!Q:Q,,0)*G3157/10,0)*10&lt;_xlfn.XLOOKUP([1]Parameters!B3157,[1]Printers!L:L,[1]Printers!P:P,,0),ROUND(_xlfn.XLOOKUP([1]Parameters!B3157,[1]Printers!L:L,[1]Printers!Q:Q,,0)*G3157/10,0)*10,_xlfn.XLOOKUP([1]Parameters!B3157,[1]Printers!L:L,[1]Printers!P:P,,0)),"")</f>
        <v>100</v>
      </c>
      <c r="I3157" s="3" t="str" cm="1">
        <f t="array" ref="I3157">IFERROR(IF(ROW()-1&gt;COUNTA([1]!T_Printers[Printers])*COUNTA([1]!T_Resins[Resins]),"",_xlfn.IFS(ROUND(VLOOKUP(C3157,[1]!T_Resins[#Data],4,FALSE)/VLOOKUP(A3157,[1]!T_Printers[#Data],5,FALSE),1)&lt;=_xlfn.XLOOKUP(B3157,[1]Printers!L:L,[1]Printers!O:O,1,0,),ROUND(VLOOKUP(C3157,[1]!T_Resins[#Data],4,FALSE)/VLOOKUP(A3157,[1]!T_Printers[#Data],5,FALSE),1),ROUND(VLOOKUP(C3157,[1]!T_Resins[#Data],4,FALSE)/VLOOKUP(A3157,[1]!T_Printers[#Data],5,FALSE),1)&gt;_xlfn.XLOOKUP(B3157,[1]Printers!L:L,[1]Printers!O:O,1,0,),"")),"")</f>
        <v/>
      </c>
      <c r="J3157" t="str">
        <f>IFERROR(IF(ROUND(_xlfn.XLOOKUP([1]Parameters!B3157,[1]Printers!L:L,[1]Printers!Q:Q,,0)*I3157/10,0)*10&lt;_xlfn.XLOOKUP([1]Parameters!B3157,[1]Printers!L:L,[1]Printers!P:P,,0),ROUND(_xlfn.XLOOKUP([1]Parameters!B3157,[1]Printers!L:L,[1]Printers!Q:Q,,0)*I3157/10,0)*10,_xlfn.XLOOKUP([1]Parameters!B3157,[1]Printers!L:L,[1]Printers!P:P,,0)),"")</f>
        <v/>
      </c>
      <c r="K3157">
        <f>IF(SUM(E3157:J3157)&lt;&gt;0,VLOOKUP(A3157,[1]!T_Printers[#Data],10,FALSE)+VLOOKUP(C3157,[1]!T_Resins[#Data],10,FALSE),"")</f>
        <v>4</v>
      </c>
      <c r="L3157">
        <f>IF(SUM(E3157:J3157)&lt;&gt;0,VLOOKUP(A3157,[1]!T_Printers[#Data],11,FALSE),"")</f>
        <v>8</v>
      </c>
      <c r="M3157">
        <f>IF(SUM(E3157:J3157)&lt;&gt;0,VLOOKUP(C3157,[1]!T_Resins[#Data],8,FALSE),"")</f>
        <v>60</v>
      </c>
      <c r="N3157">
        <f>IF(_xlfn.XLOOKUP(B3157,[1]Printers!$L:$L,[1]Printers!$R:$R,0,0)&gt;0,[1]Parameters!M3157,IF(SUM(E3157:J3157)&lt;&gt;0,VLOOKUP(C3157,[1]!T_Resins[#Data],9,FALSE),""))</f>
        <v>60</v>
      </c>
      <c r="O3157" t="str">
        <f t="shared" si="49"/>
        <v>PhrozenSonicMighty8K</v>
      </c>
    </row>
    <row r="3158" spans="1:15" x14ac:dyDescent="0.25">
      <c r="A3158" t="str">
        <f t="array" ref="A3158">IF(ROW()-1&gt;COUNTA([1]!T_Printers[Printers])*COUNTA([1]!T_Resins[Resins]),"",INDEX([1]!T_Printers[Printers],INT((ROW()-2)/COUNTA([1]!T_Resins[Resins])+1)))</f>
        <v xml:space="preserve">Phrozen Sonic Mighty 8K </v>
      </c>
      <c r="B3158" t="str">
        <f>_xlfn.XLOOKUP(A3158,[1]!T_Printers[Printers],[1]!T_Printers[Icon link],,0)</f>
        <v>PhrozenSonicMighty8K</v>
      </c>
      <c r="C3158" t="str">
        <f t="array" ref="C3158">IF(ROW()-1&gt;COUNTA([1]!T_Printers[Printers])*COUNTA([1]!T_Resins[Resins]),"",INDEX([1]!T_Resins[Resins],MOD(ROW()-2,COUNTA([1]!T_Resins[Resins]))+1))</f>
        <v>Industrial Rigid Black</v>
      </c>
      <c r="D3158">
        <f>IF(SUM(E3158:J3158)&lt;&gt;0,IF(ROW()-1&gt;COUNTA([1]!T_Printers[Printers])*COUNTA([1]!T_Resins[Resins]),"",2),"")</f>
        <v>2</v>
      </c>
      <c r="E3158" cm="1">
        <f t="array" ref="E3158">IFERROR(IF(ROW()-1&gt;COUNTA([1]!T_Printers[Printers])*COUNTA([1]!T_Resins[Resins]),"",_xlfn.IFS(ROUND(VLOOKUP(C3158,[1]!T_Resins[#Data],2,FALSE)/VLOOKUP(A3158,[1]!T_Printers[#Data],5,FALSE),1)&lt;=_xlfn.XLOOKUP(B3158,[1]Printers!L:L,[1]Printers!O:O,1,0,),ROUND(VLOOKUP(C3158,[1]!T_Resins[#Data],2,FALSE)/VLOOKUP(A3158,[1]!T_Printers[#Data],5,FALSE),1),ROUND(VLOOKUP(C3158,[1]!T_Resins[#Data],2,FALSE)/VLOOKUP(A3158,[1]!T_Printers[#Data],5,FALSE),1)&gt;_xlfn.XLOOKUP(B3158,[1]Printers!L:L,[1]Printers!O:O,1,0,),10)),"Используйте слой 100 мкм")</f>
        <v>8.6</v>
      </c>
      <c r="F3158">
        <f>IFERROR(IF(ROUND(_xlfn.XLOOKUP([1]Parameters!B3158,[1]Printers!L:L,[1]Printers!Q:Q,,0)*E3158/10,0)*10&lt;_xlfn.XLOOKUP([1]Parameters!B3158,[1]Printers!L:L,[1]Printers!P:P,,0),ROUND(_xlfn.XLOOKUP([1]Parameters!B3158,[1]Printers!L:L,[1]Printers!Q:Q,,0)*E3158/10,0)*10,_xlfn.XLOOKUP([1]Parameters!B3158,[1]Printers!L:L,[1]Printers!P:P,,0)),"")</f>
        <v>80</v>
      </c>
      <c r="G3158" cm="1">
        <f t="array" ref="G3158">IFERROR(IF(ROW()-1&gt;COUNTA([1]!T_Printers[Printers])*COUNTA([1]!T_Resins[Resins]),"",_xlfn.IFS(ROUND(VLOOKUP(C3158,[1]!T_Resins[#Data],3,FALSE)/VLOOKUP(A3158,[1]!T_Printers[#Data],5,FALSE),1)&lt;=_xlfn.XLOOKUP(B3158,[1]Printers!L:L,[1]Printers!O:O,1,0,),ROUND(VLOOKUP(C3158,[1]!T_Resins[#Data],3,FALSE)/VLOOKUP(A3158,[1]!T_Printers[#Data],5,FALSE),1),ROUND(VLOOKUP(C3158,[1]!T_Resins[#Data],3,FALSE)/VLOOKUP(A3158,[1]!T_Printers[#Data],5,FALSE),1)&gt;_xlfn.XLOOKUP(B3158,[1]Printers!L:L,[1]Printers!O:O,1,0,),10)),"")</f>
        <v>11.3</v>
      </c>
      <c r="H3158">
        <f>IFERROR(IF(ROUND(_xlfn.XLOOKUP([1]Parameters!B3158,[1]Printers!L:L,[1]Printers!Q:Q,,0)*G3158/10,0)*10&lt;_xlfn.XLOOKUP([1]Parameters!B3158,[1]Printers!L:L,[1]Printers!P:P,,0),ROUND(_xlfn.XLOOKUP([1]Parameters!B3158,[1]Printers!L:L,[1]Printers!Q:Q,,0)*G3158/10,0)*10,_xlfn.XLOOKUP([1]Parameters!B3158,[1]Printers!L:L,[1]Printers!P:P,,0)),"")</f>
        <v>100</v>
      </c>
      <c r="I3158" s="3" t="str" cm="1">
        <f t="array" ref="I3158">IFERROR(IF(ROW()-1&gt;COUNTA([1]!T_Printers[Printers])*COUNTA([1]!T_Resins[Resins]),"",_xlfn.IFS(ROUND(VLOOKUP(C3158,[1]!T_Resins[#Data],4,FALSE)/VLOOKUP(A3158,[1]!T_Printers[#Data],5,FALSE),1)&lt;=_xlfn.XLOOKUP(B3158,[1]Printers!L:L,[1]Printers!O:O,1,0,),ROUND(VLOOKUP(C3158,[1]!T_Resins[#Data],4,FALSE)/VLOOKUP(A3158,[1]!T_Printers[#Data],5,FALSE),1),ROUND(VLOOKUP(C3158,[1]!T_Resins[#Data],4,FALSE)/VLOOKUP(A3158,[1]!T_Printers[#Data],5,FALSE),1)&gt;_xlfn.XLOOKUP(B3158,[1]Printers!L:L,[1]Printers!O:O,1,0,),"")),"")</f>
        <v/>
      </c>
      <c r="J3158" t="str">
        <f>IFERROR(IF(ROUND(_xlfn.XLOOKUP([1]Parameters!B3158,[1]Printers!L:L,[1]Printers!Q:Q,,0)*I3158/10,0)*10&lt;_xlfn.XLOOKUP([1]Parameters!B3158,[1]Printers!L:L,[1]Printers!P:P,,0),ROUND(_xlfn.XLOOKUP([1]Parameters!B3158,[1]Printers!L:L,[1]Printers!Q:Q,,0)*I3158/10,0)*10,_xlfn.XLOOKUP([1]Parameters!B3158,[1]Printers!L:L,[1]Printers!P:P,,0)),"")</f>
        <v/>
      </c>
      <c r="K3158">
        <f>IF(SUM(E3158:J3158)&lt;&gt;0,VLOOKUP(A3158,[1]!T_Printers[#Data],10,FALSE)+VLOOKUP(C3158,[1]!T_Resins[#Data],10,FALSE),"")</f>
        <v>4</v>
      </c>
      <c r="L3158">
        <f>IF(SUM(E3158:J3158)&lt;&gt;0,VLOOKUP(A3158,[1]!T_Printers[#Data],11,FALSE),"")</f>
        <v>8</v>
      </c>
      <c r="M3158">
        <f>IF(SUM(E3158:J3158)&lt;&gt;0,VLOOKUP(C3158,[1]!T_Resins[#Data],8,FALSE),"")</f>
        <v>120</v>
      </c>
      <c r="N3158">
        <f>IF(_xlfn.XLOOKUP(B3158,[1]Printers!$L:$L,[1]Printers!$R:$R,0,0)&gt;0,[1]Parameters!M3158,IF(SUM(E3158:J3158)&lt;&gt;0,VLOOKUP(C3158,[1]!T_Resins[#Data],9,FALSE),""))</f>
        <v>180</v>
      </c>
      <c r="O3158" t="str">
        <f t="shared" si="49"/>
        <v>PhrozenSonicMighty8K</v>
      </c>
    </row>
    <row r="3159" spans="1:15" x14ac:dyDescent="0.25">
      <c r="A3159" t="str">
        <f t="array" ref="A3159">IF(ROW()-1&gt;COUNTA([1]!T_Printers[Printers])*COUNTA([1]!T_Resins[Resins]),"",INDEX([1]!T_Printers[Printers],INT((ROW()-2)/COUNTA([1]!T_Resins[Resins])+1)))</f>
        <v xml:space="preserve">Phrozen Sonic Mighty 8K </v>
      </c>
      <c r="B3159" t="str">
        <f>_xlfn.XLOOKUP(A3159,[1]!T_Printers[Printers],[1]!T_Printers[Icon link],,0)</f>
        <v>PhrozenSonicMighty8K</v>
      </c>
      <c r="C3159" t="str">
        <f t="array" ref="C3159">IF(ROW()-1&gt;COUNTA([1]!T_Printers[Printers])*COUNTA([1]!T_Resins[Resins]),"",INDEX([1]!T_Resins[Resins],MOD(ROW()-2,COUNTA([1]!T_Resins[Resins]))+1))</f>
        <v>Industrial Rigid Clear</v>
      </c>
      <c r="D3159">
        <f>IF(SUM(E3159:J3159)&lt;&gt;0,IF(ROW()-1&gt;COUNTA([1]!T_Printers[Printers])*COUNTA([1]!T_Resins[Resins]),"",2),"")</f>
        <v>2</v>
      </c>
      <c r="E3159" cm="1">
        <f t="array" ref="E3159">IFERROR(IF(ROW()-1&gt;COUNTA([1]!T_Printers[Printers])*COUNTA([1]!T_Resins[Resins]),"",_xlfn.IFS(ROUND(VLOOKUP(C3159,[1]!T_Resins[#Data],2,FALSE)/VLOOKUP(A3159,[1]!T_Printers[#Data],5,FALSE),1)&lt;=_xlfn.XLOOKUP(B3159,[1]Printers!L:L,[1]Printers!O:O,1,0,),ROUND(VLOOKUP(C3159,[1]!T_Resins[#Data],2,FALSE)/VLOOKUP(A3159,[1]!T_Printers[#Data],5,FALSE),1),ROUND(VLOOKUP(C3159,[1]!T_Resins[#Data],2,FALSE)/VLOOKUP(A3159,[1]!T_Printers[#Data],5,FALSE),1)&gt;_xlfn.XLOOKUP(B3159,[1]Printers!L:L,[1]Printers!O:O,1,0,),10)),"Используйте слой 100 мкм")</f>
        <v>9.4</v>
      </c>
      <c r="F3159">
        <f>IFERROR(IF(ROUND(_xlfn.XLOOKUP([1]Parameters!B3159,[1]Printers!L:L,[1]Printers!Q:Q,,0)*E3159/10,0)*10&lt;_xlfn.XLOOKUP([1]Parameters!B3159,[1]Printers!L:L,[1]Printers!P:P,,0),ROUND(_xlfn.XLOOKUP([1]Parameters!B3159,[1]Printers!L:L,[1]Printers!Q:Q,,0)*E3159/10,0)*10,_xlfn.XLOOKUP([1]Parameters!B3159,[1]Printers!L:L,[1]Printers!P:P,,0)),"")</f>
        <v>80</v>
      </c>
      <c r="G3159" cm="1">
        <f t="array" ref="G3159">IFERROR(IF(ROW()-1&gt;COUNTA([1]!T_Printers[Printers])*COUNTA([1]!T_Resins[Resins]),"",_xlfn.IFS(ROUND(VLOOKUP(C3159,[1]!T_Resins[#Data],3,FALSE)/VLOOKUP(A3159,[1]!T_Printers[#Data],5,FALSE),1)&lt;=_xlfn.XLOOKUP(B3159,[1]Printers!L:L,[1]Printers!O:O,1,0,),ROUND(VLOOKUP(C3159,[1]!T_Resins[#Data],3,FALSE)/VLOOKUP(A3159,[1]!T_Printers[#Data],5,FALSE),1),ROUND(VLOOKUP(C3159,[1]!T_Resins[#Data],3,FALSE)/VLOOKUP(A3159,[1]!T_Printers[#Data],5,FALSE),1)&gt;_xlfn.XLOOKUP(B3159,[1]Printers!L:L,[1]Printers!O:O,1,0,),10)),"")</f>
        <v>12.3</v>
      </c>
      <c r="H3159">
        <f>IFERROR(IF(ROUND(_xlfn.XLOOKUP([1]Parameters!B3159,[1]Printers!L:L,[1]Printers!Q:Q,,0)*G3159/10,0)*10&lt;_xlfn.XLOOKUP([1]Parameters!B3159,[1]Printers!L:L,[1]Printers!P:P,,0),ROUND(_xlfn.XLOOKUP([1]Parameters!B3159,[1]Printers!L:L,[1]Printers!Q:Q,,0)*G3159/10,0)*10,_xlfn.XLOOKUP([1]Parameters!B3159,[1]Printers!L:L,[1]Printers!P:P,,0)),"")</f>
        <v>100</v>
      </c>
      <c r="I3159" s="3" t="str" cm="1">
        <f t="array" ref="I3159">IFERROR(IF(ROW()-1&gt;COUNTA([1]!T_Printers[Printers])*COUNTA([1]!T_Resins[Resins]),"",_xlfn.IFS(ROUND(VLOOKUP(C3159,[1]!T_Resins[#Data],4,FALSE)/VLOOKUP(A3159,[1]!T_Printers[#Data],5,FALSE),1)&lt;=_xlfn.XLOOKUP(B3159,[1]Printers!L:L,[1]Printers!O:O,1,0,),ROUND(VLOOKUP(C3159,[1]!T_Resins[#Data],4,FALSE)/VLOOKUP(A3159,[1]!T_Printers[#Data],5,FALSE),1),ROUND(VLOOKUP(C3159,[1]!T_Resins[#Data],4,FALSE)/VLOOKUP(A3159,[1]!T_Printers[#Data],5,FALSE),1)&gt;_xlfn.XLOOKUP(B3159,[1]Printers!L:L,[1]Printers!O:O,1,0,),"")),"")</f>
        <v/>
      </c>
      <c r="J3159" t="str">
        <f>IFERROR(IF(ROUND(_xlfn.XLOOKUP([1]Parameters!B3159,[1]Printers!L:L,[1]Printers!Q:Q,,0)*I3159/10,0)*10&lt;_xlfn.XLOOKUP([1]Parameters!B3159,[1]Printers!L:L,[1]Printers!P:P,,0),ROUND(_xlfn.XLOOKUP([1]Parameters!B3159,[1]Printers!L:L,[1]Printers!Q:Q,,0)*I3159/10,0)*10,_xlfn.XLOOKUP([1]Parameters!B3159,[1]Printers!L:L,[1]Printers!P:P,,0)),"")</f>
        <v/>
      </c>
      <c r="K3159">
        <f>IF(SUM(E3159:J3159)&lt;&gt;0,VLOOKUP(A3159,[1]!T_Printers[#Data],10,FALSE)+VLOOKUP(C3159,[1]!T_Resins[#Data],10,FALSE),"")</f>
        <v>4</v>
      </c>
      <c r="L3159">
        <f>IF(SUM(E3159:J3159)&lt;&gt;0,VLOOKUP(A3159,[1]!T_Printers[#Data],11,FALSE),"")</f>
        <v>8</v>
      </c>
      <c r="M3159">
        <f>IF(SUM(E3159:J3159)&lt;&gt;0,VLOOKUP(C3159,[1]!T_Resins[#Data],8,FALSE),"")</f>
        <v>120</v>
      </c>
      <c r="N3159">
        <f>IF(_xlfn.XLOOKUP(B3159,[1]Printers!$L:$L,[1]Printers!$R:$R,0,0)&gt;0,[1]Parameters!M3159,IF(SUM(E3159:J3159)&lt;&gt;0,VLOOKUP(C3159,[1]!T_Resins[#Data],9,FALSE),""))</f>
        <v>180</v>
      </c>
      <c r="O3159" t="str">
        <f t="shared" si="49"/>
        <v>PhrozenSonicMighty8K</v>
      </c>
    </row>
    <row r="3160" spans="1:15" x14ac:dyDescent="0.25">
      <c r="A3160" t="str">
        <f t="array" ref="A3160">IF(ROW()-1&gt;COUNTA([1]!T_Printers[Printers])*COUNTA([1]!T_Resins[Resins]),"",INDEX([1]!T_Printers[Printers],INT((ROW()-2)/COUNTA([1]!T_Resins[Resins])+1)))</f>
        <v xml:space="preserve">Phrozen Sonic Mighty 8K </v>
      </c>
      <c r="B3160" t="str">
        <f>_xlfn.XLOOKUP(A3160,[1]!T_Printers[Printers],[1]!T_Printers[Icon link],,0)</f>
        <v>PhrozenSonicMighty8K</v>
      </c>
      <c r="C3160" t="str">
        <f t="array" ref="C3160">IF(ROW()-1&gt;COUNTA([1]!T_Printers[Printers])*COUNTA([1]!T_Resins[Resins]),"",INDEX([1]!T_Resins[Resins],MOD(ROW()-2,COUNTA([1]!T_Resins[Resins]))+1))</f>
        <v>Tough Black</v>
      </c>
      <c r="D3160">
        <f>IF(SUM(E3160:J3160)&lt;&gt;0,IF(ROW()-1&gt;COUNTA([1]!T_Printers[Printers])*COUNTA([1]!T_Resins[Resins]),"",2),"")</f>
        <v>2</v>
      </c>
      <c r="E3160" cm="1">
        <f t="array" ref="E3160">IFERROR(IF(ROW()-1&gt;COUNTA([1]!T_Printers[Printers])*COUNTA([1]!T_Resins[Resins]),"",_xlfn.IFS(ROUND(VLOOKUP(C3160,[1]!T_Resins[#Data],2,FALSE)/VLOOKUP(A3160,[1]!T_Printers[#Data],5,FALSE),1)&lt;=_xlfn.XLOOKUP(B3160,[1]Printers!L:L,[1]Printers!O:O,1,0,),ROUND(VLOOKUP(C3160,[1]!T_Resins[#Data],2,FALSE)/VLOOKUP(A3160,[1]!T_Printers[#Data],5,FALSE),1),ROUND(VLOOKUP(C3160,[1]!T_Resins[#Data],2,FALSE)/VLOOKUP(A3160,[1]!T_Printers[#Data],5,FALSE),1)&gt;_xlfn.XLOOKUP(B3160,[1]Printers!L:L,[1]Printers!O:O,1,0,),10)),"Используйте слой 100 мкм")</f>
        <v>4.5</v>
      </c>
      <c r="F3160">
        <f>IFERROR(IF(ROUND(_xlfn.XLOOKUP([1]Parameters!B3160,[1]Printers!L:L,[1]Printers!Q:Q,,0)*E3160/10,0)*10&lt;_xlfn.XLOOKUP([1]Parameters!B3160,[1]Printers!L:L,[1]Printers!P:P,,0),ROUND(_xlfn.XLOOKUP([1]Parameters!B3160,[1]Printers!L:L,[1]Printers!Q:Q,,0)*E3160/10,0)*10,_xlfn.XLOOKUP([1]Parameters!B3160,[1]Printers!L:L,[1]Printers!P:P,,0)),"")</f>
        <v>40</v>
      </c>
      <c r="G3160" cm="1">
        <f t="array" ref="G3160">IFERROR(IF(ROW()-1&gt;COUNTA([1]!T_Printers[Printers])*COUNTA([1]!T_Resins[Resins]),"",_xlfn.IFS(ROUND(VLOOKUP(C3160,[1]!T_Resins[#Data],3,FALSE)/VLOOKUP(A3160,[1]!T_Printers[#Data],5,FALSE),1)&lt;=_xlfn.XLOOKUP(B3160,[1]Printers!L:L,[1]Printers!O:O,1,0,),ROUND(VLOOKUP(C3160,[1]!T_Resins[#Data],3,FALSE)/VLOOKUP(A3160,[1]!T_Printers[#Data],5,FALSE),1),ROUND(VLOOKUP(C3160,[1]!T_Resins[#Data],3,FALSE)/VLOOKUP(A3160,[1]!T_Printers[#Data],5,FALSE),1)&gt;_xlfn.XLOOKUP(B3160,[1]Printers!L:L,[1]Printers!O:O,1,0,),10)),"")</f>
        <v>5.3</v>
      </c>
      <c r="H3160">
        <f>IFERROR(IF(ROUND(_xlfn.XLOOKUP([1]Parameters!B3160,[1]Printers!L:L,[1]Printers!Q:Q,,0)*G3160/10,0)*10&lt;_xlfn.XLOOKUP([1]Parameters!B3160,[1]Printers!L:L,[1]Printers!P:P,,0),ROUND(_xlfn.XLOOKUP([1]Parameters!B3160,[1]Printers!L:L,[1]Printers!Q:Q,,0)*G3160/10,0)*10,_xlfn.XLOOKUP([1]Parameters!B3160,[1]Printers!L:L,[1]Printers!P:P,,0)),"")</f>
        <v>50</v>
      </c>
      <c r="I3160" s="3" t="str" cm="1">
        <f t="array" ref="I3160">IFERROR(IF(ROW()-1&gt;COUNTA([1]!T_Printers[Printers])*COUNTA([1]!T_Resins[Resins]),"",_xlfn.IFS(ROUND(VLOOKUP(C3160,[1]!T_Resins[#Data],4,FALSE)/VLOOKUP(A3160,[1]!T_Printers[#Data],5,FALSE),1)&lt;=_xlfn.XLOOKUP(B3160,[1]Printers!L:L,[1]Printers!O:O,1,0,),ROUND(VLOOKUP(C3160,[1]!T_Resins[#Data],4,FALSE)/VLOOKUP(A3160,[1]!T_Printers[#Data],5,FALSE),1),ROUND(VLOOKUP(C3160,[1]!T_Resins[#Data],4,FALSE)/VLOOKUP(A3160,[1]!T_Printers[#Data],5,FALSE),1)&gt;_xlfn.XLOOKUP(B3160,[1]Printers!L:L,[1]Printers!O:O,1,0,),"")),"")</f>
        <v/>
      </c>
      <c r="J3160" t="str">
        <f>IFERROR(IF(ROUND(_xlfn.XLOOKUP([1]Parameters!B3160,[1]Printers!L:L,[1]Printers!Q:Q,,0)*I3160/10,0)*10&lt;_xlfn.XLOOKUP([1]Parameters!B3160,[1]Printers!L:L,[1]Printers!P:P,,0),ROUND(_xlfn.XLOOKUP([1]Parameters!B3160,[1]Printers!L:L,[1]Printers!Q:Q,,0)*I3160/10,0)*10,_xlfn.XLOOKUP([1]Parameters!B3160,[1]Printers!L:L,[1]Printers!P:P,,0)),"")</f>
        <v/>
      </c>
      <c r="K3160">
        <f>IF(SUM(E3160:J3160)&lt;&gt;0,VLOOKUP(A3160,[1]!T_Printers[#Data],10,FALSE)+VLOOKUP(C3160,[1]!T_Resins[#Data],10,FALSE),"")</f>
        <v>4</v>
      </c>
      <c r="L3160">
        <f>IF(SUM(E3160:J3160)&lt;&gt;0,VLOOKUP(A3160,[1]!T_Printers[#Data],11,FALSE),"")</f>
        <v>8</v>
      </c>
      <c r="M3160">
        <f>IF(SUM(E3160:J3160)&lt;&gt;0,VLOOKUP(C3160,[1]!T_Resins[#Data],8,FALSE),"")</f>
        <v>120</v>
      </c>
      <c r="N3160">
        <f>IF(_xlfn.XLOOKUP(B3160,[1]Printers!$L:$L,[1]Printers!$R:$R,0,0)&gt;0,[1]Parameters!M3160,IF(SUM(E3160:J3160)&lt;&gt;0,VLOOKUP(C3160,[1]!T_Resins[#Data],9,FALSE),""))</f>
        <v>180</v>
      </c>
      <c r="O3160" t="str">
        <f t="shared" si="49"/>
        <v>PhrozenSonicMighty8K</v>
      </c>
    </row>
    <row r="3161" spans="1:15" x14ac:dyDescent="0.25">
      <c r="A3161" t="str">
        <f t="array" ref="A3161">IF(ROW()-1&gt;COUNTA([1]!T_Printers[Printers])*COUNTA([1]!T_Resins[Resins]),"",INDEX([1]!T_Printers[Printers],INT((ROW()-2)/COUNTA([1]!T_Resins[Resins])+1)))</f>
        <v xml:space="preserve">Phrozen Sonic Mighty 8K </v>
      </c>
      <c r="B3161" t="str">
        <f>_xlfn.XLOOKUP(A3161,[1]!T_Printers[Printers],[1]!T_Printers[Icon link],,0)</f>
        <v>PhrozenSonicMighty8K</v>
      </c>
      <c r="C3161" t="str">
        <f t="array" ref="C3161">IF(ROW()-1&gt;COUNTA([1]!T_Printers[Printers])*COUNTA([1]!T_Resins[Resins]),"",INDEX([1]!T_Resins[Resins],MOD(ROW()-2,COUNTA([1]!T_Resins[Resins]))+1))</f>
        <v>Tough Grey</v>
      </c>
      <c r="D3161">
        <f>IF(SUM(E3161:J3161)&lt;&gt;0,IF(ROW()-1&gt;COUNTA([1]!T_Printers[Printers])*COUNTA([1]!T_Resins[Resins]),"",2),"")</f>
        <v>2</v>
      </c>
      <c r="E3161" cm="1">
        <f t="array" ref="E3161">IFERROR(IF(ROW()-1&gt;COUNTA([1]!T_Printers[Printers])*COUNTA([1]!T_Resins[Resins]),"",_xlfn.IFS(ROUND(VLOOKUP(C3161,[1]!T_Resins[#Data],2,FALSE)/VLOOKUP(A3161,[1]!T_Printers[#Data],5,FALSE),1)&lt;=_xlfn.XLOOKUP(B3161,[1]Printers!L:L,[1]Printers!O:O,1,0,),ROUND(VLOOKUP(C3161,[1]!T_Resins[#Data],2,FALSE)/VLOOKUP(A3161,[1]!T_Printers[#Data],5,FALSE),1),ROUND(VLOOKUP(C3161,[1]!T_Resins[#Data],2,FALSE)/VLOOKUP(A3161,[1]!T_Printers[#Data],5,FALSE),1)&gt;_xlfn.XLOOKUP(B3161,[1]Printers!L:L,[1]Printers!O:O,1,0,),10)),"Используйте слой 100 мкм")</f>
        <v>4.5</v>
      </c>
      <c r="F3161">
        <f>IFERROR(IF(ROUND(_xlfn.XLOOKUP([1]Parameters!B3161,[1]Printers!L:L,[1]Printers!Q:Q,,0)*E3161/10,0)*10&lt;_xlfn.XLOOKUP([1]Parameters!B3161,[1]Printers!L:L,[1]Printers!P:P,,0),ROUND(_xlfn.XLOOKUP([1]Parameters!B3161,[1]Printers!L:L,[1]Printers!Q:Q,,0)*E3161/10,0)*10,_xlfn.XLOOKUP([1]Parameters!B3161,[1]Printers!L:L,[1]Printers!P:P,,0)),"")</f>
        <v>40</v>
      </c>
      <c r="G3161" cm="1">
        <f t="array" ref="G3161">IFERROR(IF(ROW()-1&gt;COUNTA([1]!T_Printers[Printers])*COUNTA([1]!T_Resins[Resins]),"",_xlfn.IFS(ROUND(VLOOKUP(C3161,[1]!T_Resins[#Data],3,FALSE)/VLOOKUP(A3161,[1]!T_Printers[#Data],5,FALSE),1)&lt;=_xlfn.XLOOKUP(B3161,[1]Printers!L:L,[1]Printers!O:O,1,0,),ROUND(VLOOKUP(C3161,[1]!T_Resins[#Data],3,FALSE)/VLOOKUP(A3161,[1]!T_Printers[#Data],5,FALSE),1),ROUND(VLOOKUP(C3161,[1]!T_Resins[#Data],3,FALSE)/VLOOKUP(A3161,[1]!T_Printers[#Data],5,FALSE),1)&gt;_xlfn.XLOOKUP(B3161,[1]Printers!L:L,[1]Printers!O:O,1,0,),10)),"")</f>
        <v>5.3</v>
      </c>
      <c r="H3161">
        <f>IFERROR(IF(ROUND(_xlfn.XLOOKUP([1]Parameters!B3161,[1]Printers!L:L,[1]Printers!Q:Q,,0)*G3161/10,0)*10&lt;_xlfn.XLOOKUP([1]Parameters!B3161,[1]Printers!L:L,[1]Printers!P:P,,0),ROUND(_xlfn.XLOOKUP([1]Parameters!B3161,[1]Printers!L:L,[1]Printers!Q:Q,,0)*G3161/10,0)*10,_xlfn.XLOOKUP([1]Parameters!B3161,[1]Printers!L:L,[1]Printers!P:P,,0)),"")</f>
        <v>50</v>
      </c>
      <c r="I3161" s="3" t="str" cm="1">
        <f t="array" ref="I3161">IFERROR(IF(ROW()-1&gt;COUNTA([1]!T_Printers[Printers])*COUNTA([1]!T_Resins[Resins]),"",_xlfn.IFS(ROUND(VLOOKUP(C3161,[1]!T_Resins[#Data],4,FALSE)/VLOOKUP(A3161,[1]!T_Printers[#Data],5,FALSE),1)&lt;=_xlfn.XLOOKUP(B3161,[1]Printers!L:L,[1]Printers!O:O,1,0,),ROUND(VLOOKUP(C3161,[1]!T_Resins[#Data],4,FALSE)/VLOOKUP(A3161,[1]!T_Printers[#Data],5,FALSE),1),ROUND(VLOOKUP(C3161,[1]!T_Resins[#Data],4,FALSE)/VLOOKUP(A3161,[1]!T_Printers[#Data],5,FALSE),1)&gt;_xlfn.XLOOKUP(B3161,[1]Printers!L:L,[1]Printers!O:O,1,0,),"")),"")</f>
        <v/>
      </c>
      <c r="J3161" t="str">
        <f>IFERROR(IF(ROUND(_xlfn.XLOOKUP([1]Parameters!B3161,[1]Printers!L:L,[1]Printers!Q:Q,,0)*I3161/10,0)*10&lt;_xlfn.XLOOKUP([1]Parameters!B3161,[1]Printers!L:L,[1]Printers!P:P,,0),ROUND(_xlfn.XLOOKUP([1]Parameters!B3161,[1]Printers!L:L,[1]Printers!Q:Q,,0)*I3161/10,0)*10,_xlfn.XLOOKUP([1]Parameters!B3161,[1]Printers!L:L,[1]Printers!P:P,,0)),"")</f>
        <v/>
      </c>
      <c r="K3161">
        <f>IF(SUM(E3161:J3161)&lt;&gt;0,VLOOKUP(A3161,[1]!T_Printers[#Data],10,FALSE)+VLOOKUP(C3161,[1]!T_Resins[#Data],10,FALSE),"")</f>
        <v>4</v>
      </c>
      <c r="L3161">
        <f>IF(SUM(E3161:J3161)&lt;&gt;0,VLOOKUP(A3161,[1]!T_Printers[#Data],11,FALSE),"")</f>
        <v>8</v>
      </c>
      <c r="M3161">
        <f>IF(SUM(E3161:J3161)&lt;&gt;0,VLOOKUP(C3161,[1]!T_Resins[#Data],8,FALSE),"")</f>
        <v>120</v>
      </c>
      <c r="N3161">
        <f>IF(_xlfn.XLOOKUP(B3161,[1]Printers!$L:$L,[1]Printers!$R:$R,0,0)&gt;0,[1]Parameters!M3161,IF(SUM(E3161:J3161)&lt;&gt;0,VLOOKUP(C3161,[1]!T_Resins[#Data],9,FALSE),""))</f>
        <v>180</v>
      </c>
      <c r="O3161" t="str">
        <f t="shared" si="49"/>
        <v>PhrozenSonicMighty8K</v>
      </c>
    </row>
    <row r="3162" spans="1:15" x14ac:dyDescent="0.25">
      <c r="A3162" t="str">
        <f t="array" ref="A3162">IF(ROW()-1&gt;COUNTA([1]!T_Printers[Printers])*COUNTA([1]!T_Resins[Resins]),"",INDEX([1]!T_Printers[Printers],INT((ROW()-2)/COUNTA([1]!T_Resins[Resins])+1)))</f>
        <v xml:space="preserve">Phrozen Sonic Mighty 8K </v>
      </c>
      <c r="B3162" t="str">
        <f>_xlfn.XLOOKUP(A3162,[1]!T_Printers[Printers],[1]!T_Printers[Icon link],,0)</f>
        <v>PhrozenSonicMighty8K</v>
      </c>
      <c r="C3162" t="str">
        <f t="array" ref="C3162">IF(ROW()-1&gt;COUNTA([1]!T_Printers[Printers])*COUNTA([1]!T_Resins[Resins]),"",INDEX([1]!T_Resins[Resins],MOD(ROW()-2,COUNTA([1]!T_Resins[Resins]))+1))</f>
        <v>Tough White</v>
      </c>
      <c r="D3162">
        <f>IF(SUM(E3162:J3162)&lt;&gt;0,IF(ROW()-1&gt;COUNTA([1]!T_Printers[Printers])*COUNTA([1]!T_Resins[Resins]),"",2),"")</f>
        <v>2</v>
      </c>
      <c r="E3162" cm="1">
        <f t="array" ref="E3162">IFERROR(IF(ROW()-1&gt;COUNTA([1]!T_Printers[Printers])*COUNTA([1]!T_Resins[Resins]),"",_xlfn.IFS(ROUND(VLOOKUP(C3162,[1]!T_Resins[#Data],2,FALSE)/VLOOKUP(A3162,[1]!T_Printers[#Data],5,FALSE),1)&lt;=_xlfn.XLOOKUP(B3162,[1]Printers!L:L,[1]Printers!O:O,1,0,),ROUND(VLOOKUP(C3162,[1]!T_Resins[#Data],2,FALSE)/VLOOKUP(A3162,[1]!T_Printers[#Data],5,FALSE),1),ROUND(VLOOKUP(C3162,[1]!T_Resins[#Data],2,FALSE)/VLOOKUP(A3162,[1]!T_Printers[#Data],5,FALSE),1)&gt;_xlfn.XLOOKUP(B3162,[1]Printers!L:L,[1]Printers!O:O,1,0,),10)),"Используйте слой 100 мкм")</f>
        <v>4.5</v>
      </c>
      <c r="F3162">
        <f>IFERROR(IF(ROUND(_xlfn.XLOOKUP([1]Parameters!B3162,[1]Printers!L:L,[1]Printers!Q:Q,,0)*E3162/10,0)*10&lt;_xlfn.XLOOKUP([1]Parameters!B3162,[1]Printers!L:L,[1]Printers!P:P,,0),ROUND(_xlfn.XLOOKUP([1]Parameters!B3162,[1]Printers!L:L,[1]Printers!Q:Q,,0)*E3162/10,0)*10,_xlfn.XLOOKUP([1]Parameters!B3162,[1]Printers!L:L,[1]Printers!P:P,,0)),"")</f>
        <v>40</v>
      </c>
      <c r="G3162" cm="1">
        <f t="array" ref="G3162">IFERROR(IF(ROW()-1&gt;COUNTA([1]!T_Printers[Printers])*COUNTA([1]!T_Resins[Resins]),"",_xlfn.IFS(ROUND(VLOOKUP(C3162,[1]!T_Resins[#Data],3,FALSE)/VLOOKUP(A3162,[1]!T_Printers[#Data],5,FALSE),1)&lt;=_xlfn.XLOOKUP(B3162,[1]Printers!L:L,[1]Printers!O:O,1,0,),ROUND(VLOOKUP(C3162,[1]!T_Resins[#Data],3,FALSE)/VLOOKUP(A3162,[1]!T_Printers[#Data],5,FALSE),1),ROUND(VLOOKUP(C3162,[1]!T_Resins[#Data],3,FALSE)/VLOOKUP(A3162,[1]!T_Printers[#Data],5,FALSE),1)&gt;_xlfn.XLOOKUP(B3162,[1]Printers!L:L,[1]Printers!O:O,1,0,),10)),"")</f>
        <v>5.3</v>
      </c>
      <c r="H3162">
        <f>IFERROR(IF(ROUND(_xlfn.XLOOKUP([1]Parameters!B3162,[1]Printers!L:L,[1]Printers!Q:Q,,0)*G3162/10,0)*10&lt;_xlfn.XLOOKUP([1]Parameters!B3162,[1]Printers!L:L,[1]Printers!P:P,,0),ROUND(_xlfn.XLOOKUP([1]Parameters!B3162,[1]Printers!L:L,[1]Printers!Q:Q,,0)*G3162/10,0)*10,_xlfn.XLOOKUP([1]Parameters!B3162,[1]Printers!L:L,[1]Printers!P:P,,0)),"")</f>
        <v>50</v>
      </c>
      <c r="I3162" s="3" t="str" cm="1">
        <f t="array" ref="I3162">IFERROR(IF(ROW()-1&gt;COUNTA([1]!T_Printers[Printers])*COUNTA([1]!T_Resins[Resins]),"",_xlfn.IFS(ROUND(VLOOKUP(C3162,[1]!T_Resins[#Data],4,FALSE)/VLOOKUP(A3162,[1]!T_Printers[#Data],5,FALSE),1)&lt;=_xlfn.XLOOKUP(B3162,[1]Printers!L:L,[1]Printers!O:O,1,0,),ROUND(VLOOKUP(C3162,[1]!T_Resins[#Data],4,FALSE)/VLOOKUP(A3162,[1]!T_Printers[#Data],5,FALSE),1),ROUND(VLOOKUP(C3162,[1]!T_Resins[#Data],4,FALSE)/VLOOKUP(A3162,[1]!T_Printers[#Data],5,FALSE),1)&gt;_xlfn.XLOOKUP(B3162,[1]Printers!L:L,[1]Printers!O:O,1,0,),"")),"")</f>
        <v/>
      </c>
      <c r="J3162" t="str">
        <f>IFERROR(IF(ROUND(_xlfn.XLOOKUP([1]Parameters!B3162,[1]Printers!L:L,[1]Printers!Q:Q,,0)*I3162/10,0)*10&lt;_xlfn.XLOOKUP([1]Parameters!B3162,[1]Printers!L:L,[1]Printers!P:P,,0),ROUND(_xlfn.XLOOKUP([1]Parameters!B3162,[1]Printers!L:L,[1]Printers!Q:Q,,0)*I3162/10,0)*10,_xlfn.XLOOKUP([1]Parameters!B3162,[1]Printers!L:L,[1]Printers!P:P,,0)),"")</f>
        <v/>
      </c>
      <c r="K3162">
        <f>IF(SUM(E3162:J3162)&lt;&gt;0,VLOOKUP(A3162,[1]!T_Printers[#Data],10,FALSE)+VLOOKUP(C3162,[1]!T_Resins[#Data],10,FALSE),"")</f>
        <v>4</v>
      </c>
      <c r="L3162">
        <f>IF(SUM(E3162:J3162)&lt;&gt;0,VLOOKUP(A3162,[1]!T_Printers[#Data],11,FALSE),"")</f>
        <v>8</v>
      </c>
      <c r="M3162">
        <f>IF(SUM(E3162:J3162)&lt;&gt;0,VLOOKUP(C3162,[1]!T_Resins[#Data],8,FALSE),"")</f>
        <v>120</v>
      </c>
      <c r="N3162">
        <f>IF(_xlfn.XLOOKUP(B3162,[1]Printers!$L:$L,[1]Printers!$R:$R,0,0)&gt;0,[1]Parameters!M3162,IF(SUM(E3162:J3162)&lt;&gt;0,VLOOKUP(C3162,[1]!T_Resins[#Data],9,FALSE),""))</f>
        <v>180</v>
      </c>
      <c r="O3162" t="str">
        <f t="shared" si="49"/>
        <v>PhrozenSonicMighty8K</v>
      </c>
    </row>
    <row r="3163" spans="1:15" x14ac:dyDescent="0.25">
      <c r="A3163" t="str">
        <f t="array" ref="A3163">IF(ROW()-1&gt;COUNTA([1]!T_Printers[Printers])*COUNTA([1]!T_Resins[Resins]),"",INDEX([1]!T_Printers[Printers],INT((ROW()-2)/COUNTA([1]!T_Resins[Resins])+1)))</f>
        <v xml:space="preserve">Phrozen Sonic Mighty 8K </v>
      </c>
      <c r="B3163" t="str">
        <f>_xlfn.XLOOKUP(A3163,[1]!T_Printers[Printers],[1]!T_Printers[Icon link],,0)</f>
        <v>PhrozenSonicMighty8K</v>
      </c>
      <c r="C3163" t="str">
        <f t="array" ref="C3163">IF(ROW()-1&gt;COUNTA([1]!T_Printers[Printers])*COUNTA([1]!T_Resins[Resins]),"",INDEX([1]!T_Resins[Resins],MOD(ROW()-2,COUNTA([1]!T_Resins[Resins]))+1))</f>
        <v>Jewelry J-Cast</v>
      </c>
      <c r="D3163">
        <f>IF(SUM(E3163:J3163)&lt;&gt;0,IF(ROW()-1&gt;COUNTA([1]!T_Printers[Printers])*COUNTA([1]!T_Resins[Resins]),"",2),"")</f>
        <v>2</v>
      </c>
      <c r="E3163" cm="1">
        <f t="array" ref="E3163">IFERROR(IF(ROW()-1&gt;COUNTA([1]!T_Printers[Printers])*COUNTA([1]!T_Resins[Resins]),"",_xlfn.IFS(ROUND(VLOOKUP(C3163,[1]!T_Resins[#Data],2,FALSE)/VLOOKUP(A3163,[1]!T_Printers[#Data],5,FALSE),1)&lt;=_xlfn.XLOOKUP(B3163,[1]Printers!L:L,[1]Printers!O:O,1,0,),ROUND(VLOOKUP(C3163,[1]!T_Resins[#Data],2,FALSE)/VLOOKUP(A3163,[1]!T_Printers[#Data],5,FALSE),1),ROUND(VLOOKUP(C3163,[1]!T_Resins[#Data],2,FALSE)/VLOOKUP(A3163,[1]!T_Printers[#Data],5,FALSE),1)&gt;_xlfn.XLOOKUP(B3163,[1]Printers!L:L,[1]Printers!O:O,1,0,),10)),"Используйте слой 100 мкм")</f>
        <v>14.3</v>
      </c>
      <c r="F3163">
        <f>IFERROR(IF(ROUND(_xlfn.XLOOKUP([1]Parameters!B3163,[1]Printers!L:L,[1]Printers!Q:Q,,0)*E3163/10,0)*10&lt;_xlfn.XLOOKUP([1]Parameters!B3163,[1]Printers!L:L,[1]Printers!P:P,,0),ROUND(_xlfn.XLOOKUP([1]Parameters!B3163,[1]Printers!L:L,[1]Printers!Q:Q,,0)*E3163/10,0)*10,_xlfn.XLOOKUP([1]Parameters!B3163,[1]Printers!L:L,[1]Printers!P:P,,0)),"")</f>
        <v>100</v>
      </c>
      <c r="G3163" cm="1">
        <f t="array" ref="G3163">IFERROR(IF(ROW()-1&gt;COUNTA([1]!T_Printers[Printers])*COUNTA([1]!T_Resins[Resins]),"",_xlfn.IFS(ROUND(VLOOKUP(C3163,[1]!T_Resins[#Data],3,FALSE)/VLOOKUP(A3163,[1]!T_Printers[#Data],5,FALSE),1)&lt;=_xlfn.XLOOKUP(B3163,[1]Printers!L:L,[1]Printers!O:O,1,0,),ROUND(VLOOKUP(C3163,[1]!T_Resins[#Data],3,FALSE)/VLOOKUP(A3163,[1]!T_Printers[#Data],5,FALSE),1),ROUND(VLOOKUP(C3163,[1]!T_Resins[#Data],3,FALSE)/VLOOKUP(A3163,[1]!T_Printers[#Data],5,FALSE),1)&gt;_xlfn.XLOOKUP(B3163,[1]Printers!L:L,[1]Printers!O:O,1,0,),10)),"")</f>
        <v>19.600000000000001</v>
      </c>
      <c r="H3163">
        <f>IFERROR(IF(ROUND(_xlfn.XLOOKUP([1]Parameters!B3163,[1]Printers!L:L,[1]Printers!Q:Q,,0)*G3163/10,0)*10&lt;_xlfn.XLOOKUP([1]Parameters!B3163,[1]Printers!L:L,[1]Printers!P:P,,0),ROUND(_xlfn.XLOOKUP([1]Parameters!B3163,[1]Printers!L:L,[1]Printers!Q:Q,,0)*G3163/10,0)*10,_xlfn.XLOOKUP([1]Parameters!B3163,[1]Printers!L:L,[1]Printers!P:P,,0)),"")</f>
        <v>100</v>
      </c>
      <c r="I3163" s="3" t="str" cm="1">
        <f t="array" ref="I3163">IFERROR(IF(ROW()-1&gt;COUNTA([1]!T_Printers[Printers])*COUNTA([1]!T_Resins[Resins]),"",_xlfn.IFS(ROUND(VLOOKUP(C3163,[1]!T_Resins[#Data],4,FALSE)/VLOOKUP(A3163,[1]!T_Printers[#Data],5,FALSE),1)&lt;=_xlfn.XLOOKUP(B3163,[1]Printers!L:L,[1]Printers!O:O,1,0,),ROUND(VLOOKUP(C3163,[1]!T_Resins[#Data],4,FALSE)/VLOOKUP(A3163,[1]!T_Printers[#Data],5,FALSE),1),ROUND(VLOOKUP(C3163,[1]!T_Resins[#Data],4,FALSE)/VLOOKUP(A3163,[1]!T_Printers[#Data],5,FALSE),1)&gt;_xlfn.XLOOKUP(B3163,[1]Printers!L:L,[1]Printers!O:O,1,0,),"")),"")</f>
        <v/>
      </c>
      <c r="J3163" t="str">
        <f>IFERROR(IF(ROUND(_xlfn.XLOOKUP([1]Parameters!B3163,[1]Printers!L:L,[1]Printers!Q:Q,,0)*I3163/10,0)*10&lt;_xlfn.XLOOKUP([1]Parameters!B3163,[1]Printers!L:L,[1]Printers!P:P,,0),ROUND(_xlfn.XLOOKUP([1]Parameters!B3163,[1]Printers!L:L,[1]Printers!Q:Q,,0)*I3163/10,0)*10,_xlfn.XLOOKUP([1]Parameters!B3163,[1]Printers!L:L,[1]Printers!P:P,,0)),"")</f>
        <v/>
      </c>
      <c r="K3163">
        <f>IF(SUM(E3163:J3163)&lt;&gt;0,VLOOKUP(A3163,[1]!T_Printers[#Data],10,FALSE)+VLOOKUP(C3163,[1]!T_Resins[#Data],10,FALSE),"")</f>
        <v>4</v>
      </c>
      <c r="L3163">
        <f>IF(SUM(E3163:J3163)&lt;&gt;0,VLOOKUP(A3163,[1]!T_Printers[#Data],11,FALSE),"")</f>
        <v>8</v>
      </c>
      <c r="M3163">
        <f>IF(SUM(E3163:J3163)&lt;&gt;0,VLOOKUP(C3163,[1]!T_Resins[#Data],8,FALSE),"")</f>
        <v>60</v>
      </c>
      <c r="N3163">
        <f>IF(_xlfn.XLOOKUP(B3163,[1]Printers!$L:$L,[1]Printers!$R:$R,0,0)&gt;0,[1]Parameters!M3163,IF(SUM(E3163:J3163)&lt;&gt;0,VLOOKUP(C3163,[1]!T_Resins[#Data],9,FALSE),""))</f>
        <v>60</v>
      </c>
      <c r="O3163" t="str">
        <f t="shared" si="49"/>
        <v>PhrozenSonicMighty8K</v>
      </c>
    </row>
    <row r="3164" spans="1:15" x14ac:dyDescent="0.25">
      <c r="A3164" t="str">
        <f t="array" ref="A3164">IF(ROW()-1&gt;COUNTA([1]!T_Printers[Printers])*COUNTA([1]!T_Resins[Resins]),"",INDEX([1]!T_Printers[Printers],INT((ROW()-2)/COUNTA([1]!T_Resins[Resins])+1)))</f>
        <v xml:space="preserve">Phrozen Sonic Mighty 8K </v>
      </c>
      <c r="B3164" t="str">
        <f>_xlfn.XLOOKUP(A3164,[1]!T_Printers[Printers],[1]!T_Printers[Icon link],,0)</f>
        <v>PhrozenSonicMighty8K</v>
      </c>
      <c r="C3164" t="str">
        <f t="array" ref="C3164">IF(ROW()-1&gt;COUNTA([1]!T_Printers[Printers])*COUNTA([1]!T_Resins[Resins]),"",INDEX([1]!T_Resins[Resins],MOD(ROW()-2,COUNTA([1]!T_Resins[Resins]))+1))</f>
        <v>Model Resin Black</v>
      </c>
      <c r="D3164">
        <f>IF(SUM(E3164:J3164)&lt;&gt;0,IF(ROW()-1&gt;COUNTA([1]!T_Printers[Printers])*COUNTA([1]!T_Resins[Resins]),"",2),"")</f>
        <v>2</v>
      </c>
      <c r="E3164" cm="1">
        <f t="array" ref="E3164">IFERROR(IF(ROW()-1&gt;COUNTA([1]!T_Printers[Printers])*COUNTA([1]!T_Resins[Resins]),"",_xlfn.IFS(ROUND(VLOOKUP(C3164,[1]!T_Resins[#Data],2,FALSE)/VLOOKUP(A3164,[1]!T_Printers[#Data],5,FALSE),1)&lt;=_xlfn.XLOOKUP(B3164,[1]Printers!L:L,[1]Printers!O:O,1,0,),ROUND(VLOOKUP(C3164,[1]!T_Resins[#Data],2,FALSE)/VLOOKUP(A3164,[1]!T_Printers[#Data],5,FALSE),1),ROUND(VLOOKUP(C3164,[1]!T_Resins[#Data],2,FALSE)/VLOOKUP(A3164,[1]!T_Printers[#Data],5,FALSE),1)&gt;_xlfn.XLOOKUP(B3164,[1]Printers!L:L,[1]Printers!O:O,1,0,),10)),"Используйте слой 100 мкм")</f>
        <v>5.3</v>
      </c>
      <c r="F3164">
        <f>IFERROR(IF(ROUND(_xlfn.XLOOKUP([1]Parameters!B3164,[1]Printers!L:L,[1]Printers!Q:Q,,0)*E3164/10,0)*10&lt;_xlfn.XLOOKUP([1]Parameters!B3164,[1]Printers!L:L,[1]Printers!P:P,,0),ROUND(_xlfn.XLOOKUP([1]Parameters!B3164,[1]Printers!L:L,[1]Printers!Q:Q,,0)*E3164/10,0)*10,_xlfn.XLOOKUP([1]Parameters!B3164,[1]Printers!L:L,[1]Printers!P:P,,0)),"")</f>
        <v>50</v>
      </c>
      <c r="G3164" cm="1">
        <f t="array" ref="G3164">IFERROR(IF(ROW()-1&gt;COUNTA([1]!T_Printers[Printers])*COUNTA([1]!T_Resins[Resins]),"",_xlfn.IFS(ROUND(VLOOKUP(C3164,[1]!T_Resins[#Data],3,FALSE)/VLOOKUP(A3164,[1]!T_Printers[#Data],5,FALSE),1)&lt;=_xlfn.XLOOKUP(B3164,[1]Printers!L:L,[1]Printers!O:O,1,0,),ROUND(VLOOKUP(C3164,[1]!T_Resins[#Data],3,FALSE)/VLOOKUP(A3164,[1]!T_Printers[#Data],5,FALSE),1),ROUND(VLOOKUP(C3164,[1]!T_Resins[#Data],3,FALSE)/VLOOKUP(A3164,[1]!T_Printers[#Data],5,FALSE),1)&gt;_xlfn.XLOOKUP(B3164,[1]Printers!L:L,[1]Printers!O:O,1,0,),10)),"")</f>
        <v>7</v>
      </c>
      <c r="H3164">
        <f>IFERROR(IF(ROUND(_xlfn.XLOOKUP([1]Parameters!B3164,[1]Printers!L:L,[1]Printers!Q:Q,,0)*G3164/10,0)*10&lt;_xlfn.XLOOKUP([1]Parameters!B3164,[1]Printers!L:L,[1]Printers!P:P,,0),ROUND(_xlfn.XLOOKUP([1]Parameters!B3164,[1]Printers!L:L,[1]Printers!Q:Q,,0)*G3164/10,0)*10,_xlfn.XLOOKUP([1]Parameters!B3164,[1]Printers!L:L,[1]Printers!P:P,,0)),"")</f>
        <v>60</v>
      </c>
      <c r="I3164" s="3" t="str" cm="1">
        <f t="array" ref="I3164">IFERROR(IF(ROW()-1&gt;COUNTA([1]!T_Printers[Printers])*COUNTA([1]!T_Resins[Resins]),"",_xlfn.IFS(ROUND(VLOOKUP(C3164,[1]!T_Resins[#Data],4,FALSE)/VLOOKUP(A3164,[1]!T_Printers[#Data],5,FALSE),1)&lt;=_xlfn.XLOOKUP(B3164,[1]Printers!L:L,[1]Printers!O:O,1,0,),ROUND(VLOOKUP(C3164,[1]!T_Resins[#Data],4,FALSE)/VLOOKUP(A3164,[1]!T_Printers[#Data],5,FALSE),1),ROUND(VLOOKUP(C3164,[1]!T_Resins[#Data],4,FALSE)/VLOOKUP(A3164,[1]!T_Printers[#Data],5,FALSE),1)&gt;_xlfn.XLOOKUP(B3164,[1]Printers!L:L,[1]Printers!O:O,1,0,),"")),"")</f>
        <v/>
      </c>
      <c r="J3164" t="str">
        <f>IFERROR(IF(ROUND(_xlfn.XLOOKUP([1]Parameters!B3164,[1]Printers!L:L,[1]Printers!Q:Q,,0)*I3164/10,0)*10&lt;_xlfn.XLOOKUP([1]Parameters!B3164,[1]Printers!L:L,[1]Printers!P:P,,0),ROUND(_xlfn.XLOOKUP([1]Parameters!B3164,[1]Printers!L:L,[1]Printers!Q:Q,,0)*I3164/10,0)*10,_xlfn.XLOOKUP([1]Parameters!B3164,[1]Printers!L:L,[1]Printers!P:P,,0)),"")</f>
        <v/>
      </c>
      <c r="K3164">
        <f>IF(SUM(E3164:J3164)&lt;&gt;0,VLOOKUP(A3164,[1]!T_Printers[#Data],10,FALSE)+VLOOKUP(C3164,[1]!T_Resins[#Data],10,FALSE),"")</f>
        <v>4</v>
      </c>
      <c r="L3164">
        <f>IF(SUM(E3164:J3164)&lt;&gt;0,VLOOKUP(A3164,[1]!T_Printers[#Data],11,FALSE),"")</f>
        <v>8</v>
      </c>
      <c r="M3164">
        <f>IF(SUM(E3164:J3164)&lt;&gt;0,VLOOKUP(C3164,[1]!T_Resins[#Data],8,FALSE),"")</f>
        <v>120</v>
      </c>
      <c r="N3164">
        <f>IF(_xlfn.XLOOKUP(B3164,[1]Printers!$L:$L,[1]Printers!$R:$R,0,0)&gt;0,[1]Parameters!M3164,IF(SUM(E3164:J3164)&lt;&gt;0,VLOOKUP(C3164,[1]!T_Resins[#Data],9,FALSE),""))</f>
        <v>180</v>
      </c>
      <c r="O3164" t="str">
        <f t="shared" si="49"/>
        <v>PhrozenSonicMighty8K</v>
      </c>
    </row>
    <row r="3165" spans="1:15" x14ac:dyDescent="0.25">
      <c r="A3165" t="str">
        <f t="array" ref="A3165">IF(ROW()-1&gt;COUNTA([1]!T_Printers[Printers])*COUNTA([1]!T_Resins[Resins]),"",INDEX([1]!T_Printers[Printers],INT((ROW()-2)/COUNTA([1]!T_Resins[Resins])+1)))</f>
        <v xml:space="preserve">Phrozen Sonic Mighty 8K </v>
      </c>
      <c r="B3165" t="str">
        <f>_xlfn.XLOOKUP(A3165,[1]!T_Printers[Printers],[1]!T_Printers[Icon link],,0)</f>
        <v>PhrozenSonicMighty8K</v>
      </c>
      <c r="C3165" t="str">
        <f t="array" ref="C3165">IF(ROW()-1&gt;COUNTA([1]!T_Printers[Printers])*COUNTA([1]!T_Resins[Resins]),"",INDEX([1]!T_Resins[Resins],MOD(ROW()-2,COUNTA([1]!T_Resins[Resins]))+1))</f>
        <v>Model Resin Clear</v>
      </c>
      <c r="D3165">
        <f>IF(SUM(E3165:J3165)&lt;&gt;0,IF(ROW()-1&gt;COUNTA([1]!T_Printers[Printers])*COUNTA([1]!T_Resins[Resins]),"",2),"")</f>
        <v>2</v>
      </c>
      <c r="E3165" cm="1">
        <f t="array" ref="E3165">IFERROR(IF(ROW()-1&gt;COUNTA([1]!T_Printers[Printers])*COUNTA([1]!T_Resins[Resins]),"",_xlfn.IFS(ROUND(VLOOKUP(C3165,[1]!T_Resins[#Data],2,FALSE)/VLOOKUP(A3165,[1]!T_Printers[#Data],5,FALSE),1)&lt;=_xlfn.XLOOKUP(B3165,[1]Printers!L:L,[1]Printers!O:O,1,0,),ROUND(VLOOKUP(C3165,[1]!T_Resins[#Data],2,FALSE)/VLOOKUP(A3165,[1]!T_Printers[#Data],5,FALSE),1),ROUND(VLOOKUP(C3165,[1]!T_Resins[#Data],2,FALSE)/VLOOKUP(A3165,[1]!T_Printers[#Data],5,FALSE),1)&gt;_xlfn.XLOOKUP(B3165,[1]Printers!L:L,[1]Printers!O:O,1,0,),10)),"Используйте слой 100 мкм")</f>
        <v>5</v>
      </c>
      <c r="F3165">
        <f>IFERROR(IF(ROUND(_xlfn.XLOOKUP([1]Parameters!B3165,[1]Printers!L:L,[1]Printers!Q:Q,,0)*E3165/10,0)*10&lt;_xlfn.XLOOKUP([1]Parameters!B3165,[1]Printers!L:L,[1]Printers!P:P,,0),ROUND(_xlfn.XLOOKUP([1]Parameters!B3165,[1]Printers!L:L,[1]Printers!Q:Q,,0)*E3165/10,0)*10,_xlfn.XLOOKUP([1]Parameters!B3165,[1]Printers!L:L,[1]Printers!P:P,,0)),"")</f>
        <v>50</v>
      </c>
      <c r="G3165" cm="1">
        <f t="array" ref="G3165">IFERROR(IF(ROW()-1&gt;COUNTA([1]!T_Printers[Printers])*COUNTA([1]!T_Resins[Resins]),"",_xlfn.IFS(ROUND(VLOOKUP(C3165,[1]!T_Resins[#Data],3,FALSE)/VLOOKUP(A3165,[1]!T_Printers[#Data],5,FALSE),1)&lt;=_xlfn.XLOOKUP(B3165,[1]Printers!L:L,[1]Printers!O:O,1,0,),ROUND(VLOOKUP(C3165,[1]!T_Resins[#Data],3,FALSE)/VLOOKUP(A3165,[1]!T_Printers[#Data],5,FALSE),1),ROUND(VLOOKUP(C3165,[1]!T_Resins[#Data],3,FALSE)/VLOOKUP(A3165,[1]!T_Printers[#Data],5,FALSE),1)&gt;_xlfn.XLOOKUP(B3165,[1]Printers!L:L,[1]Printers!O:O,1,0,),10)),"")</f>
        <v>6.5</v>
      </c>
      <c r="H3165">
        <f>IFERROR(IF(ROUND(_xlfn.XLOOKUP([1]Parameters!B3165,[1]Printers!L:L,[1]Printers!Q:Q,,0)*G3165/10,0)*10&lt;_xlfn.XLOOKUP([1]Parameters!B3165,[1]Printers!L:L,[1]Printers!P:P,,0),ROUND(_xlfn.XLOOKUP([1]Parameters!B3165,[1]Printers!L:L,[1]Printers!Q:Q,,0)*G3165/10,0)*10,_xlfn.XLOOKUP([1]Parameters!B3165,[1]Printers!L:L,[1]Printers!P:P,,0)),"")</f>
        <v>60</v>
      </c>
      <c r="I3165" s="3" t="str" cm="1">
        <f t="array" ref="I3165">IFERROR(IF(ROW()-1&gt;COUNTA([1]!T_Printers[Printers])*COUNTA([1]!T_Resins[Resins]),"",_xlfn.IFS(ROUND(VLOOKUP(C3165,[1]!T_Resins[#Data],4,FALSE)/VLOOKUP(A3165,[1]!T_Printers[#Data],5,FALSE),1)&lt;=_xlfn.XLOOKUP(B3165,[1]Printers!L:L,[1]Printers!O:O,1,0,),ROUND(VLOOKUP(C3165,[1]!T_Resins[#Data],4,FALSE)/VLOOKUP(A3165,[1]!T_Printers[#Data],5,FALSE),1),ROUND(VLOOKUP(C3165,[1]!T_Resins[#Data],4,FALSE)/VLOOKUP(A3165,[1]!T_Printers[#Data],5,FALSE),1)&gt;_xlfn.XLOOKUP(B3165,[1]Printers!L:L,[1]Printers!O:O,1,0,),"")),"")</f>
        <v/>
      </c>
      <c r="J3165" t="str">
        <f>IFERROR(IF(ROUND(_xlfn.XLOOKUP([1]Parameters!B3165,[1]Printers!L:L,[1]Printers!Q:Q,,0)*I3165/10,0)*10&lt;_xlfn.XLOOKUP([1]Parameters!B3165,[1]Printers!L:L,[1]Printers!P:P,,0),ROUND(_xlfn.XLOOKUP([1]Parameters!B3165,[1]Printers!L:L,[1]Printers!Q:Q,,0)*I3165/10,0)*10,_xlfn.XLOOKUP([1]Parameters!B3165,[1]Printers!L:L,[1]Printers!P:P,,0)),"")</f>
        <v/>
      </c>
      <c r="K3165">
        <f>IF(SUM(E3165:J3165)&lt;&gt;0,VLOOKUP(A3165,[1]!T_Printers[#Data],10,FALSE)+VLOOKUP(C3165,[1]!T_Resins[#Data],10,FALSE),"")</f>
        <v>4</v>
      </c>
      <c r="L3165">
        <f>IF(SUM(E3165:J3165)&lt;&gt;0,VLOOKUP(A3165,[1]!T_Printers[#Data],11,FALSE),"")</f>
        <v>8</v>
      </c>
      <c r="M3165">
        <f>IF(SUM(E3165:J3165)&lt;&gt;0,VLOOKUP(C3165,[1]!T_Resins[#Data],8,FALSE),"")</f>
        <v>120</v>
      </c>
      <c r="N3165">
        <f>IF(_xlfn.XLOOKUP(B3165,[1]Printers!$L:$L,[1]Printers!$R:$R,0,0)&gt;0,[1]Parameters!M3165,IF(SUM(E3165:J3165)&lt;&gt;0,VLOOKUP(C3165,[1]!T_Resins[#Data],9,FALSE),""))</f>
        <v>180</v>
      </c>
      <c r="O3165" t="str">
        <f t="shared" si="49"/>
        <v>PhrozenSonicMighty8K</v>
      </c>
    </row>
    <row r="3166" spans="1:15" x14ac:dyDescent="0.25">
      <c r="A3166" t="str">
        <f t="array" ref="A3166">IF(ROW()-1&gt;COUNTA([1]!T_Printers[Printers])*COUNTA([1]!T_Resins[Resins]),"",INDEX([1]!T_Printers[Printers],INT((ROW()-2)/COUNTA([1]!T_Resins[Resins])+1)))</f>
        <v xml:space="preserve">Phrozen Sonic Mighty 8K </v>
      </c>
      <c r="B3166" t="str">
        <f>_xlfn.XLOOKUP(A3166,[1]!T_Printers[Printers],[1]!T_Printers[Icon link],,0)</f>
        <v>PhrozenSonicMighty8K</v>
      </c>
      <c r="C3166" t="str">
        <f t="array" ref="C3166">IF(ROW()-1&gt;COUNTA([1]!T_Printers[Printers])*COUNTA([1]!T_Resins[Resins]),"",INDEX([1]!T_Resins[Resins],MOD(ROW()-2,COUNTA([1]!T_Resins[Resins]))+1))</f>
        <v>Model Resin Grey</v>
      </c>
      <c r="D3166">
        <f>IF(SUM(E3166:J3166)&lt;&gt;0,IF(ROW()-1&gt;COUNTA([1]!T_Printers[Printers])*COUNTA([1]!T_Resins[Resins]),"",2),"")</f>
        <v>2</v>
      </c>
      <c r="E3166" cm="1">
        <f t="array" ref="E3166">IFERROR(IF(ROW()-1&gt;COUNTA([1]!T_Printers[Printers])*COUNTA([1]!T_Resins[Resins]),"",_xlfn.IFS(ROUND(VLOOKUP(C3166,[1]!T_Resins[#Data],2,FALSE)/VLOOKUP(A3166,[1]!T_Printers[#Data],5,FALSE),1)&lt;=_xlfn.XLOOKUP(B3166,[1]Printers!L:L,[1]Printers!O:O,1,0,),ROUND(VLOOKUP(C3166,[1]!T_Resins[#Data],2,FALSE)/VLOOKUP(A3166,[1]!T_Printers[#Data],5,FALSE),1),ROUND(VLOOKUP(C3166,[1]!T_Resins[#Data],2,FALSE)/VLOOKUP(A3166,[1]!T_Printers[#Data],5,FALSE),1)&gt;_xlfn.XLOOKUP(B3166,[1]Printers!L:L,[1]Printers!O:O,1,0,),10)),"Используйте слой 100 мкм")</f>
        <v>7.5</v>
      </c>
      <c r="F3166">
        <f>IFERROR(IF(ROUND(_xlfn.XLOOKUP([1]Parameters!B3166,[1]Printers!L:L,[1]Printers!Q:Q,,0)*E3166/10,0)*10&lt;_xlfn.XLOOKUP([1]Parameters!B3166,[1]Printers!L:L,[1]Printers!P:P,,0),ROUND(_xlfn.XLOOKUP([1]Parameters!B3166,[1]Printers!L:L,[1]Printers!Q:Q,,0)*E3166/10,0)*10,_xlfn.XLOOKUP([1]Parameters!B3166,[1]Printers!L:L,[1]Printers!P:P,,0)),"")</f>
        <v>70</v>
      </c>
      <c r="G3166" cm="1">
        <f t="array" ref="G3166">IFERROR(IF(ROW()-1&gt;COUNTA([1]!T_Printers[Printers])*COUNTA([1]!T_Resins[Resins]),"",_xlfn.IFS(ROUND(VLOOKUP(C3166,[1]!T_Resins[#Data],3,FALSE)/VLOOKUP(A3166,[1]!T_Printers[#Data],5,FALSE),1)&lt;=_xlfn.XLOOKUP(B3166,[1]Printers!L:L,[1]Printers!O:O,1,0,),ROUND(VLOOKUP(C3166,[1]!T_Resins[#Data],3,FALSE)/VLOOKUP(A3166,[1]!T_Printers[#Data],5,FALSE),1),ROUND(VLOOKUP(C3166,[1]!T_Resins[#Data],3,FALSE)/VLOOKUP(A3166,[1]!T_Printers[#Data],5,FALSE),1)&gt;_xlfn.XLOOKUP(B3166,[1]Printers!L:L,[1]Printers!O:O,1,0,),10)),"")</f>
        <v>9.6999999999999993</v>
      </c>
      <c r="H3166">
        <f>IFERROR(IF(ROUND(_xlfn.XLOOKUP([1]Parameters!B3166,[1]Printers!L:L,[1]Printers!Q:Q,,0)*G3166/10,0)*10&lt;_xlfn.XLOOKUP([1]Parameters!B3166,[1]Printers!L:L,[1]Printers!P:P,,0),ROUND(_xlfn.XLOOKUP([1]Parameters!B3166,[1]Printers!L:L,[1]Printers!Q:Q,,0)*G3166/10,0)*10,_xlfn.XLOOKUP([1]Parameters!B3166,[1]Printers!L:L,[1]Printers!P:P,,0)),"")</f>
        <v>90</v>
      </c>
      <c r="I3166" s="3" t="str" cm="1">
        <f t="array" ref="I3166">IFERROR(IF(ROW()-1&gt;COUNTA([1]!T_Printers[Printers])*COUNTA([1]!T_Resins[Resins]),"",_xlfn.IFS(ROUND(VLOOKUP(C3166,[1]!T_Resins[#Data],4,FALSE)/VLOOKUP(A3166,[1]!T_Printers[#Data],5,FALSE),1)&lt;=_xlfn.XLOOKUP(B3166,[1]Printers!L:L,[1]Printers!O:O,1,0,),ROUND(VLOOKUP(C3166,[1]!T_Resins[#Data],4,FALSE)/VLOOKUP(A3166,[1]!T_Printers[#Data],5,FALSE),1),ROUND(VLOOKUP(C3166,[1]!T_Resins[#Data],4,FALSE)/VLOOKUP(A3166,[1]!T_Printers[#Data],5,FALSE),1)&gt;_xlfn.XLOOKUP(B3166,[1]Printers!L:L,[1]Printers!O:O,1,0,),"")),"")</f>
        <v/>
      </c>
      <c r="J3166" t="str">
        <f>IFERROR(IF(ROUND(_xlfn.XLOOKUP([1]Parameters!B3166,[1]Printers!L:L,[1]Printers!Q:Q,,0)*I3166/10,0)*10&lt;_xlfn.XLOOKUP([1]Parameters!B3166,[1]Printers!L:L,[1]Printers!P:P,,0),ROUND(_xlfn.XLOOKUP([1]Parameters!B3166,[1]Printers!L:L,[1]Printers!Q:Q,,0)*I3166/10,0)*10,_xlfn.XLOOKUP([1]Parameters!B3166,[1]Printers!L:L,[1]Printers!P:P,,0)),"")</f>
        <v/>
      </c>
      <c r="K3166">
        <f>IF(SUM(E3166:J3166)&lt;&gt;0,VLOOKUP(A3166,[1]!T_Printers[#Data],10,FALSE)+VLOOKUP(C3166,[1]!T_Resins[#Data],10,FALSE),"")</f>
        <v>4</v>
      </c>
      <c r="L3166">
        <f>IF(SUM(E3166:J3166)&lt;&gt;0,VLOOKUP(A3166,[1]!T_Printers[#Data],11,FALSE),"")</f>
        <v>8</v>
      </c>
      <c r="M3166">
        <f>IF(SUM(E3166:J3166)&lt;&gt;0,VLOOKUP(C3166,[1]!T_Resins[#Data],8,FALSE),"")</f>
        <v>120</v>
      </c>
      <c r="N3166">
        <f>IF(_xlfn.XLOOKUP(B3166,[1]Printers!$L:$L,[1]Printers!$R:$R,0,0)&gt;0,[1]Parameters!M3166,IF(SUM(E3166:J3166)&lt;&gt;0,VLOOKUP(C3166,[1]!T_Resins[#Data],9,FALSE),""))</f>
        <v>180</v>
      </c>
      <c r="O3166" t="str">
        <f t="shared" si="49"/>
        <v>PhrozenSonicMighty8K</v>
      </c>
    </row>
    <row r="3167" spans="1:15" x14ac:dyDescent="0.25">
      <c r="A3167" t="str">
        <f t="array" ref="A3167">IF(ROW()-1&gt;COUNTA([1]!T_Printers[Printers])*COUNTA([1]!T_Resins[Resins]),"",INDEX([1]!T_Printers[Printers],INT((ROW()-2)/COUNTA([1]!T_Resins[Resins])+1)))</f>
        <v xml:space="preserve">Phrozen Sonic Mighty 8K </v>
      </c>
      <c r="B3167" t="str">
        <f>_xlfn.XLOOKUP(A3167,[1]!T_Printers[Printers],[1]!T_Printers[Icon link],,0)</f>
        <v>PhrozenSonicMighty8K</v>
      </c>
      <c r="C3167" t="str">
        <f t="array" ref="C3167">IF(ROW()-1&gt;COUNTA([1]!T_Printers[Printers])*COUNTA([1]!T_Resins[Resins]),"",INDEX([1]!T_Resins[Resins],MOD(ROW()-2,COUNTA([1]!T_Resins[Resins]))+1))</f>
        <v>Model Resin White</v>
      </c>
      <c r="D3167">
        <f>IF(SUM(E3167:J3167)&lt;&gt;0,IF(ROW()-1&gt;COUNTA([1]!T_Printers[Printers])*COUNTA([1]!T_Resins[Resins]),"",2),"")</f>
        <v>2</v>
      </c>
      <c r="E3167" cm="1">
        <f t="array" ref="E3167">IFERROR(IF(ROW()-1&gt;COUNTA([1]!T_Printers[Printers])*COUNTA([1]!T_Resins[Resins]),"",_xlfn.IFS(ROUND(VLOOKUP(C3167,[1]!T_Resins[#Data],2,FALSE)/VLOOKUP(A3167,[1]!T_Printers[#Data],5,FALSE),1)&lt;=_xlfn.XLOOKUP(B3167,[1]Printers!L:L,[1]Printers!O:O,1,0,),ROUND(VLOOKUP(C3167,[1]!T_Resins[#Data],2,FALSE)/VLOOKUP(A3167,[1]!T_Printers[#Data],5,FALSE),1),ROUND(VLOOKUP(C3167,[1]!T_Resins[#Data],2,FALSE)/VLOOKUP(A3167,[1]!T_Printers[#Data],5,FALSE),1)&gt;_xlfn.XLOOKUP(B3167,[1]Printers!L:L,[1]Printers!O:O,1,0,),10)),"Используйте слой 100 мкм")</f>
        <v>4.8</v>
      </c>
      <c r="F3167">
        <f>IFERROR(IF(ROUND(_xlfn.XLOOKUP([1]Parameters!B3167,[1]Printers!L:L,[1]Printers!Q:Q,,0)*E3167/10,0)*10&lt;_xlfn.XLOOKUP([1]Parameters!B3167,[1]Printers!L:L,[1]Printers!P:P,,0),ROUND(_xlfn.XLOOKUP([1]Parameters!B3167,[1]Printers!L:L,[1]Printers!Q:Q,,0)*E3167/10,0)*10,_xlfn.XLOOKUP([1]Parameters!B3167,[1]Printers!L:L,[1]Printers!P:P,,0)),"")</f>
        <v>40</v>
      </c>
      <c r="G3167" cm="1">
        <f t="array" ref="G3167">IFERROR(IF(ROW()-1&gt;COUNTA([1]!T_Printers[Printers])*COUNTA([1]!T_Resins[Resins]),"",_xlfn.IFS(ROUND(VLOOKUP(C3167,[1]!T_Resins[#Data],3,FALSE)/VLOOKUP(A3167,[1]!T_Printers[#Data],5,FALSE),1)&lt;=_xlfn.XLOOKUP(B3167,[1]Printers!L:L,[1]Printers!O:O,1,0,),ROUND(VLOOKUP(C3167,[1]!T_Resins[#Data],3,FALSE)/VLOOKUP(A3167,[1]!T_Printers[#Data],5,FALSE),1),ROUND(VLOOKUP(C3167,[1]!T_Resins[#Data],3,FALSE)/VLOOKUP(A3167,[1]!T_Printers[#Data],5,FALSE),1)&gt;_xlfn.XLOOKUP(B3167,[1]Printers!L:L,[1]Printers!O:O,1,0,),10)),"")</f>
        <v>6.2</v>
      </c>
      <c r="H3167">
        <f>IFERROR(IF(ROUND(_xlfn.XLOOKUP([1]Parameters!B3167,[1]Printers!L:L,[1]Printers!Q:Q,,0)*G3167/10,0)*10&lt;_xlfn.XLOOKUP([1]Parameters!B3167,[1]Printers!L:L,[1]Printers!P:P,,0),ROUND(_xlfn.XLOOKUP([1]Parameters!B3167,[1]Printers!L:L,[1]Printers!Q:Q,,0)*G3167/10,0)*10,_xlfn.XLOOKUP([1]Parameters!B3167,[1]Printers!L:L,[1]Printers!P:P,,0)),"")</f>
        <v>60</v>
      </c>
      <c r="I3167" s="3" t="str" cm="1">
        <f t="array" ref="I3167">IFERROR(IF(ROW()-1&gt;COUNTA([1]!T_Printers[Printers])*COUNTA([1]!T_Resins[Resins]),"",_xlfn.IFS(ROUND(VLOOKUP(C3167,[1]!T_Resins[#Data],4,FALSE)/VLOOKUP(A3167,[1]!T_Printers[#Data],5,FALSE),1)&lt;=_xlfn.XLOOKUP(B3167,[1]Printers!L:L,[1]Printers!O:O,1,0,),ROUND(VLOOKUP(C3167,[1]!T_Resins[#Data],4,FALSE)/VLOOKUP(A3167,[1]!T_Printers[#Data],5,FALSE),1),ROUND(VLOOKUP(C3167,[1]!T_Resins[#Data],4,FALSE)/VLOOKUP(A3167,[1]!T_Printers[#Data],5,FALSE),1)&gt;_xlfn.XLOOKUP(B3167,[1]Printers!L:L,[1]Printers!O:O,1,0,),"")),"")</f>
        <v/>
      </c>
      <c r="J3167" t="str">
        <f>IFERROR(IF(ROUND(_xlfn.XLOOKUP([1]Parameters!B3167,[1]Printers!L:L,[1]Printers!Q:Q,,0)*I3167/10,0)*10&lt;_xlfn.XLOOKUP([1]Parameters!B3167,[1]Printers!L:L,[1]Printers!P:P,,0),ROUND(_xlfn.XLOOKUP([1]Parameters!B3167,[1]Printers!L:L,[1]Printers!Q:Q,,0)*I3167/10,0)*10,_xlfn.XLOOKUP([1]Parameters!B3167,[1]Printers!L:L,[1]Printers!P:P,,0)),"")</f>
        <v/>
      </c>
      <c r="K3167">
        <f>IF(SUM(E3167:J3167)&lt;&gt;0,VLOOKUP(A3167,[1]!T_Printers[#Data],10,FALSE)+VLOOKUP(C3167,[1]!T_Resins[#Data],10,FALSE),"")</f>
        <v>4</v>
      </c>
      <c r="L3167">
        <f>IF(SUM(E3167:J3167)&lt;&gt;0,VLOOKUP(A3167,[1]!T_Printers[#Data],11,FALSE),"")</f>
        <v>8</v>
      </c>
      <c r="M3167">
        <f>IF(SUM(E3167:J3167)&lt;&gt;0,VLOOKUP(C3167,[1]!T_Resins[#Data],8,FALSE),"")</f>
        <v>120</v>
      </c>
      <c r="N3167">
        <f>IF(_xlfn.XLOOKUP(B3167,[1]Printers!$L:$L,[1]Printers!$R:$R,0,0)&gt;0,[1]Parameters!M3167,IF(SUM(E3167:J3167)&lt;&gt;0,VLOOKUP(C3167,[1]!T_Resins[#Data],9,FALSE),""))</f>
        <v>180</v>
      </c>
      <c r="O3167" t="str">
        <f t="shared" si="49"/>
        <v>PhrozenSonicMighty8K</v>
      </c>
    </row>
    <row r="3168" spans="1:15" x14ac:dyDescent="0.25">
      <c r="A3168" t="str">
        <f t="array" ref="A3168">IF(ROW()-1&gt;COUNTA([1]!T_Printers[Printers])*COUNTA([1]!T_Resins[Resins]),"",INDEX([1]!T_Printers[Printers],INT((ROW()-2)/COUNTA([1]!T_Resins[Resins])+1)))</f>
        <v xml:space="preserve">Phrozen Sonic Mighty 8K </v>
      </c>
      <c r="B3168" t="str">
        <f>_xlfn.XLOOKUP(A3168,[1]!T_Printers[Printers],[1]!T_Printers[Icon link],,0)</f>
        <v>PhrozenSonicMighty8K</v>
      </c>
      <c r="C3168" t="str">
        <f t="array" ref="C3168">IF(ROW()-1&gt;COUNTA([1]!T_Printers[Printers])*COUNTA([1]!T_Resins[Resins]),"",INDEX([1]!T_Resins[Resins],MOD(ROW()-2,COUNTA([1]!T_Resins[Resins]))+1))</f>
        <v>Silicone-Compatiable Model Resin (J-Model)</v>
      </c>
      <c r="D3168">
        <f>IF(SUM(E3168:J3168)&lt;&gt;0,IF(ROW()-1&gt;COUNTA([1]!T_Printers[Printers])*COUNTA([1]!T_Resins[Resins]),"",2),"")</f>
        <v>2</v>
      </c>
      <c r="E3168" cm="1">
        <f t="array" ref="E3168">IFERROR(IF(ROW()-1&gt;COUNTA([1]!T_Printers[Printers])*COUNTA([1]!T_Resins[Resins]),"",_xlfn.IFS(ROUND(VLOOKUP(C3168,[1]!T_Resins[#Data],2,FALSE)/VLOOKUP(A3168,[1]!T_Printers[#Data],5,FALSE),1)&lt;=_xlfn.XLOOKUP(B3168,[1]Printers!L:L,[1]Printers!O:O,1,0,),ROUND(VLOOKUP(C3168,[1]!T_Resins[#Data],2,FALSE)/VLOOKUP(A3168,[1]!T_Printers[#Data],5,FALSE),1),ROUND(VLOOKUP(C3168,[1]!T_Resins[#Data],2,FALSE)/VLOOKUP(A3168,[1]!T_Printers[#Data],5,FALSE),1)&gt;_xlfn.XLOOKUP(B3168,[1]Printers!L:L,[1]Printers!O:O,1,0,),10)),"Используйте слой 100 мкм")</f>
        <v>4.7</v>
      </c>
      <c r="F3168">
        <f>IFERROR(IF(ROUND(_xlfn.XLOOKUP([1]Parameters!B3168,[1]Printers!L:L,[1]Printers!Q:Q,,0)*E3168/10,0)*10&lt;_xlfn.XLOOKUP([1]Parameters!B3168,[1]Printers!L:L,[1]Printers!P:P,,0),ROUND(_xlfn.XLOOKUP([1]Parameters!B3168,[1]Printers!L:L,[1]Printers!Q:Q,,0)*E3168/10,0)*10,_xlfn.XLOOKUP([1]Parameters!B3168,[1]Printers!L:L,[1]Printers!P:P,,0)),"")</f>
        <v>40</v>
      </c>
      <c r="G3168" cm="1">
        <f t="array" ref="G3168">IFERROR(IF(ROW()-1&gt;COUNTA([1]!T_Printers[Printers])*COUNTA([1]!T_Resins[Resins]),"",_xlfn.IFS(ROUND(VLOOKUP(C3168,[1]!T_Resins[#Data],3,FALSE)/VLOOKUP(A3168,[1]!T_Printers[#Data],5,FALSE),1)&lt;=_xlfn.XLOOKUP(B3168,[1]Printers!L:L,[1]Printers!O:O,1,0,),ROUND(VLOOKUP(C3168,[1]!T_Resins[#Data],3,FALSE)/VLOOKUP(A3168,[1]!T_Printers[#Data],5,FALSE),1),ROUND(VLOOKUP(C3168,[1]!T_Resins[#Data],3,FALSE)/VLOOKUP(A3168,[1]!T_Printers[#Data],5,FALSE),1)&gt;_xlfn.XLOOKUP(B3168,[1]Printers!L:L,[1]Printers!O:O,1,0,),10)),"")</f>
        <v>6.1</v>
      </c>
      <c r="H3168">
        <f>IFERROR(IF(ROUND(_xlfn.XLOOKUP([1]Parameters!B3168,[1]Printers!L:L,[1]Printers!Q:Q,,0)*G3168/10,0)*10&lt;_xlfn.XLOOKUP([1]Parameters!B3168,[1]Printers!L:L,[1]Printers!P:P,,0),ROUND(_xlfn.XLOOKUP([1]Parameters!B3168,[1]Printers!L:L,[1]Printers!Q:Q,,0)*G3168/10,0)*10,_xlfn.XLOOKUP([1]Parameters!B3168,[1]Printers!L:L,[1]Printers!P:P,,0)),"")</f>
        <v>50</v>
      </c>
      <c r="I3168" s="3" t="str" cm="1">
        <f t="array" ref="I3168">IFERROR(IF(ROW()-1&gt;COUNTA([1]!T_Printers[Printers])*COUNTA([1]!T_Resins[Resins]),"",_xlfn.IFS(ROUND(VLOOKUP(C3168,[1]!T_Resins[#Data],4,FALSE)/VLOOKUP(A3168,[1]!T_Printers[#Data],5,FALSE),1)&lt;=_xlfn.XLOOKUP(B3168,[1]Printers!L:L,[1]Printers!O:O,1,0,),ROUND(VLOOKUP(C3168,[1]!T_Resins[#Data],4,FALSE)/VLOOKUP(A3168,[1]!T_Printers[#Data],5,FALSE),1),ROUND(VLOOKUP(C3168,[1]!T_Resins[#Data],4,FALSE)/VLOOKUP(A3168,[1]!T_Printers[#Data],5,FALSE),1)&gt;_xlfn.XLOOKUP(B3168,[1]Printers!L:L,[1]Printers!O:O,1,0,),"")),"")</f>
        <v/>
      </c>
      <c r="J3168" t="str">
        <f>IFERROR(IF(ROUND(_xlfn.XLOOKUP([1]Parameters!B3168,[1]Printers!L:L,[1]Printers!Q:Q,,0)*I3168/10,0)*10&lt;_xlfn.XLOOKUP([1]Parameters!B3168,[1]Printers!L:L,[1]Printers!P:P,,0),ROUND(_xlfn.XLOOKUP([1]Parameters!B3168,[1]Printers!L:L,[1]Printers!Q:Q,,0)*I3168/10,0)*10,_xlfn.XLOOKUP([1]Parameters!B3168,[1]Printers!L:L,[1]Printers!P:P,,0)),"")</f>
        <v/>
      </c>
      <c r="K3168">
        <f>IF(SUM(E3168:J3168)&lt;&gt;0,VLOOKUP(A3168,[1]!T_Printers[#Data],10,FALSE)+VLOOKUP(C3168,[1]!T_Resins[#Data],10,FALSE),"")</f>
        <v>4</v>
      </c>
      <c r="L3168">
        <f>IF(SUM(E3168:J3168)&lt;&gt;0,VLOOKUP(A3168,[1]!T_Printers[#Data],11,FALSE),"")</f>
        <v>8</v>
      </c>
      <c r="M3168">
        <f>IF(SUM(E3168:J3168)&lt;&gt;0,VLOOKUP(C3168,[1]!T_Resins[#Data],8,FALSE),"")</f>
        <v>60</v>
      </c>
      <c r="N3168">
        <f>IF(_xlfn.XLOOKUP(B3168,[1]Printers!$L:$L,[1]Printers!$R:$R,0,0)&gt;0,[1]Parameters!M3168,IF(SUM(E3168:J3168)&lt;&gt;0,VLOOKUP(C3168,[1]!T_Resins[#Data],9,FALSE),""))</f>
        <v>60</v>
      </c>
      <c r="O3168" t="str">
        <f t="shared" si="49"/>
        <v>PhrozenSonicMighty8K</v>
      </c>
    </row>
    <row r="3169" spans="1:15" x14ac:dyDescent="0.25">
      <c r="A3169" t="str">
        <f t="array" ref="A3169">IF(ROW()-1&gt;COUNTA([1]!T_Printers[Printers])*COUNTA([1]!T_Resins[Resins]),"",INDEX([1]!T_Printers[Printers],INT((ROW()-2)/COUNTA([1]!T_Resins[Resins])+1)))</f>
        <v xml:space="preserve">Phrozen Sonic Mighty 8K </v>
      </c>
      <c r="B3169" t="str">
        <f>_xlfn.XLOOKUP(A3169,[1]!T_Printers[Printers],[1]!T_Printers[Icon link],,0)</f>
        <v>PhrozenSonicMighty8K</v>
      </c>
      <c r="C3169" t="str">
        <f t="array" ref="C3169">IF(ROW()-1&gt;COUNTA([1]!T_Printers[Printers])*COUNTA([1]!T_Resins[Resins]),"",INDEX([1]!T_Resins[Resins],MOD(ROW()-2,COUNTA([1]!T_Resins[Resins]))+1))</f>
        <v>Silicone-Like Black</v>
      </c>
      <c r="D3169">
        <f>IF(SUM(E3169:J3169)&lt;&gt;0,IF(ROW()-1&gt;COUNTA([1]!T_Printers[Printers])*COUNTA([1]!T_Resins[Resins]),"",2),"")</f>
        <v>2</v>
      </c>
      <c r="E3169" cm="1">
        <f t="array" ref="E3169">IFERROR(IF(ROW()-1&gt;COUNTA([1]!T_Printers[Printers])*COUNTA([1]!T_Resins[Resins]),"",_xlfn.IFS(ROUND(VLOOKUP(C3169,[1]!T_Resins[#Data],2,FALSE)/VLOOKUP(A3169,[1]!T_Printers[#Data],5,FALSE),1)&lt;=_xlfn.XLOOKUP(B3169,[1]Printers!L:L,[1]Printers!O:O,1,0,),ROUND(VLOOKUP(C3169,[1]!T_Resins[#Data],2,FALSE)/VLOOKUP(A3169,[1]!T_Printers[#Data],5,FALSE),1),ROUND(VLOOKUP(C3169,[1]!T_Resins[#Data],2,FALSE)/VLOOKUP(A3169,[1]!T_Printers[#Data],5,FALSE),1)&gt;_xlfn.XLOOKUP(B3169,[1]Printers!L:L,[1]Printers!O:O,1,0,),10)),"Используйте слой 100 мкм")</f>
        <v>11.3</v>
      </c>
      <c r="F3169">
        <f>IFERROR(IF(ROUND(_xlfn.XLOOKUP([1]Parameters!B3169,[1]Printers!L:L,[1]Printers!Q:Q,,0)*E3169/10,0)*10&lt;_xlfn.XLOOKUP([1]Parameters!B3169,[1]Printers!L:L,[1]Printers!P:P,,0),ROUND(_xlfn.XLOOKUP([1]Parameters!B3169,[1]Printers!L:L,[1]Printers!Q:Q,,0)*E3169/10,0)*10,_xlfn.XLOOKUP([1]Parameters!B3169,[1]Printers!L:L,[1]Printers!P:P,,0)),"")</f>
        <v>100</v>
      </c>
      <c r="G3169" cm="1">
        <f t="array" ref="G3169">IFERROR(IF(ROW()-1&gt;COUNTA([1]!T_Printers[Printers])*COUNTA([1]!T_Resins[Resins]),"",_xlfn.IFS(ROUND(VLOOKUP(C3169,[1]!T_Resins[#Data],3,FALSE)/VLOOKUP(A3169,[1]!T_Printers[#Data],5,FALSE),1)&lt;=_xlfn.XLOOKUP(B3169,[1]Printers!L:L,[1]Printers!O:O,1,0,),ROUND(VLOOKUP(C3169,[1]!T_Resins[#Data],3,FALSE)/VLOOKUP(A3169,[1]!T_Printers[#Data],5,FALSE),1),ROUND(VLOOKUP(C3169,[1]!T_Resins[#Data],3,FALSE)/VLOOKUP(A3169,[1]!T_Printers[#Data],5,FALSE),1)&gt;_xlfn.XLOOKUP(B3169,[1]Printers!L:L,[1]Printers!O:O,1,0,),10)),"")</f>
        <v>14.7</v>
      </c>
      <c r="H3169">
        <f>IFERROR(IF(ROUND(_xlfn.XLOOKUP([1]Parameters!B3169,[1]Printers!L:L,[1]Printers!Q:Q,,0)*G3169/10,0)*10&lt;_xlfn.XLOOKUP([1]Parameters!B3169,[1]Printers!L:L,[1]Printers!P:P,,0),ROUND(_xlfn.XLOOKUP([1]Parameters!B3169,[1]Printers!L:L,[1]Printers!Q:Q,,0)*G3169/10,0)*10,_xlfn.XLOOKUP([1]Parameters!B3169,[1]Printers!L:L,[1]Printers!P:P,,0)),"")</f>
        <v>100</v>
      </c>
      <c r="I3169" s="3" t="str" cm="1">
        <f t="array" ref="I3169">IFERROR(IF(ROW()-1&gt;COUNTA([1]!T_Printers[Printers])*COUNTA([1]!T_Resins[Resins]),"",_xlfn.IFS(ROUND(VLOOKUP(C3169,[1]!T_Resins[#Data],4,FALSE)/VLOOKUP(A3169,[1]!T_Printers[#Data],5,FALSE),1)&lt;=_xlfn.XLOOKUP(B3169,[1]Printers!L:L,[1]Printers!O:O,1,0,),ROUND(VLOOKUP(C3169,[1]!T_Resins[#Data],4,FALSE)/VLOOKUP(A3169,[1]!T_Printers[#Data],5,FALSE),1),ROUND(VLOOKUP(C3169,[1]!T_Resins[#Data],4,FALSE)/VLOOKUP(A3169,[1]!T_Printers[#Data],5,FALSE),1)&gt;_xlfn.XLOOKUP(B3169,[1]Printers!L:L,[1]Printers!O:O,1,0,),"")),"")</f>
        <v/>
      </c>
      <c r="J3169" t="str">
        <f>IFERROR(IF(ROUND(_xlfn.XLOOKUP([1]Parameters!B3169,[1]Printers!L:L,[1]Printers!Q:Q,,0)*I3169/10,0)*10&lt;_xlfn.XLOOKUP([1]Parameters!B3169,[1]Printers!L:L,[1]Printers!P:P,,0),ROUND(_xlfn.XLOOKUP([1]Parameters!B3169,[1]Printers!L:L,[1]Printers!Q:Q,,0)*I3169/10,0)*10,_xlfn.XLOOKUP([1]Parameters!B3169,[1]Printers!L:L,[1]Printers!P:P,,0)),"")</f>
        <v/>
      </c>
      <c r="K3169">
        <f>IF(SUM(E3169:J3169)&lt;&gt;0,VLOOKUP(A3169,[1]!T_Printers[#Data],10,FALSE)+VLOOKUP(C3169,[1]!T_Resins[#Data],10,FALSE),"")</f>
        <v>4</v>
      </c>
      <c r="L3169">
        <f>IF(SUM(E3169:J3169)&lt;&gt;0,VLOOKUP(A3169,[1]!T_Printers[#Data],11,FALSE),"")</f>
        <v>8</v>
      </c>
      <c r="M3169">
        <f>IF(SUM(E3169:J3169)&lt;&gt;0,VLOOKUP(C3169,[1]!T_Resins[#Data],8,FALSE),"")</f>
        <v>60</v>
      </c>
      <c r="N3169">
        <f>IF(_xlfn.XLOOKUP(B3169,[1]Printers!$L:$L,[1]Printers!$R:$R,0,0)&gt;0,[1]Parameters!M3169,IF(SUM(E3169:J3169)&lt;&gt;0,VLOOKUP(C3169,[1]!T_Resins[#Data],9,FALSE),""))</f>
        <v>60</v>
      </c>
      <c r="O3169" t="str">
        <f t="shared" si="49"/>
        <v>PhrozenSonicMighty8K</v>
      </c>
    </row>
    <row r="3170" spans="1:15" x14ac:dyDescent="0.25">
      <c r="A3170" t="str">
        <f t="array" ref="A3170">IF(ROW()-1&gt;COUNTA([1]!T_Printers[Printers])*COUNTA([1]!T_Resins[Resins]),"",INDEX([1]!T_Printers[Printers],INT((ROW()-2)/COUNTA([1]!T_Resins[Resins])+1)))</f>
        <v>Phrozen Sonic Mini</v>
      </c>
      <c r="B3170" t="str">
        <f>_xlfn.XLOOKUP(A3170,[1]!T_Printers[Printers],[1]!T_Printers[Icon link],,0)</f>
        <v>PhrozenSonicMini</v>
      </c>
      <c r="C3170" t="str">
        <f t="array" ref="C3170">IF(ROW()-1&gt;COUNTA([1]!T_Printers[Printers])*COUNTA([1]!T_Resins[Resins]),"",INDEX([1]!T_Resins[Resins],MOD(ROW()-2,COUNTA([1]!T_Resins[Resins]))+1))</f>
        <v>Basic Red</v>
      </c>
      <c r="D3170">
        <f>IF(SUM(E3170:J3170)&lt;&gt;0,IF(ROW()-1&gt;COUNTA([1]!T_Printers[Printers])*COUNTA([1]!T_Resins[Resins]),"",2),"")</f>
        <v>2</v>
      </c>
      <c r="E3170" cm="1">
        <f t="array" ref="E3170">IFERROR(IF(ROW()-1&gt;COUNTA([1]!T_Printers[Printers])*COUNTA([1]!T_Resins[Resins]),"",_xlfn.IFS(ROUND(VLOOKUP(C3170,[1]!T_Resins[#Data],2,FALSE)/VLOOKUP(A3170,[1]!T_Printers[#Data],5,FALSE),1)&lt;=_xlfn.XLOOKUP(B3170,[1]Printers!L:L,[1]Printers!O:O,1,0,),ROUND(VLOOKUP(C3170,[1]!T_Resins[#Data],2,FALSE)/VLOOKUP(A3170,[1]!T_Printers[#Data],5,FALSE),1),ROUND(VLOOKUP(C3170,[1]!T_Resins[#Data],2,FALSE)/VLOOKUP(A3170,[1]!T_Printers[#Data],5,FALSE),1)&gt;_xlfn.XLOOKUP(B3170,[1]Printers!L:L,[1]Printers!O:O,1,0,),10)),"Используйте слой 100 мкм")</f>
        <v>5</v>
      </c>
      <c r="F3170">
        <f>IFERROR(IF(ROUND(_xlfn.XLOOKUP([1]Parameters!B3170,[1]Printers!L:L,[1]Printers!Q:Q,,0)*E3170/10,0)*10&lt;_xlfn.XLOOKUP([1]Parameters!B3170,[1]Printers!L:L,[1]Printers!P:P,,0),ROUND(_xlfn.XLOOKUP([1]Parameters!B3170,[1]Printers!L:L,[1]Printers!Q:Q,,0)*E3170/10,0)*10,_xlfn.XLOOKUP([1]Parameters!B3170,[1]Printers!L:L,[1]Printers!P:P,,0)),"")</f>
        <v>50</v>
      </c>
      <c r="G3170" cm="1">
        <f t="array" ref="G3170">IFERROR(IF(ROW()-1&gt;COUNTA([1]!T_Printers[Printers])*COUNTA([1]!T_Resins[Resins]),"",_xlfn.IFS(ROUND(VLOOKUP(C3170,[1]!T_Resins[#Data],3,FALSE)/VLOOKUP(A3170,[1]!T_Printers[#Data],5,FALSE),1)&lt;=_xlfn.XLOOKUP(B3170,[1]Printers!L:L,[1]Printers!O:O,1,0,),ROUND(VLOOKUP(C3170,[1]!T_Resins[#Data],3,FALSE)/VLOOKUP(A3170,[1]!T_Printers[#Data],5,FALSE),1),ROUND(VLOOKUP(C3170,[1]!T_Resins[#Data],3,FALSE)/VLOOKUP(A3170,[1]!T_Printers[#Data],5,FALSE),1)&gt;_xlfn.XLOOKUP(B3170,[1]Printers!L:L,[1]Printers!O:O,1,0,),10)),"")</f>
        <v>6.4</v>
      </c>
      <c r="H3170">
        <f>IFERROR(IF(ROUND(_xlfn.XLOOKUP([1]Parameters!B3170,[1]Printers!L:L,[1]Printers!Q:Q,,0)*G3170/10,0)*10&lt;_xlfn.XLOOKUP([1]Parameters!B3170,[1]Printers!L:L,[1]Printers!P:P,,0),ROUND(_xlfn.XLOOKUP([1]Parameters!B3170,[1]Printers!L:L,[1]Printers!Q:Q,,0)*G3170/10,0)*10,_xlfn.XLOOKUP([1]Parameters!B3170,[1]Printers!L:L,[1]Printers!P:P,,0)),"")</f>
        <v>60</v>
      </c>
      <c r="I3170" s="3" t="str" cm="1">
        <f t="array" ref="I3170">IFERROR(IF(ROW()-1&gt;COUNTA([1]!T_Printers[Printers])*COUNTA([1]!T_Resins[Resins]),"",_xlfn.IFS(ROUND(VLOOKUP(C3170,[1]!T_Resins[#Data],4,FALSE)/VLOOKUP(A3170,[1]!T_Printers[#Data],5,FALSE),1)&lt;=_xlfn.XLOOKUP(B3170,[1]Printers!L:L,[1]Printers!O:O,1,0,),ROUND(VLOOKUP(C3170,[1]!T_Resins[#Data],4,FALSE)/VLOOKUP(A3170,[1]!T_Printers[#Data],5,FALSE),1),ROUND(VLOOKUP(C3170,[1]!T_Resins[#Data],4,FALSE)/VLOOKUP(A3170,[1]!T_Printers[#Data],5,FALSE),1)&gt;_xlfn.XLOOKUP(B3170,[1]Printers!L:L,[1]Printers!O:O,1,0,),"")),"")</f>
        <v/>
      </c>
      <c r="J3170" t="str">
        <f>IFERROR(IF(ROUND(_xlfn.XLOOKUP([1]Parameters!B3170,[1]Printers!L:L,[1]Printers!Q:Q,,0)*I3170/10,0)*10&lt;_xlfn.XLOOKUP([1]Parameters!B3170,[1]Printers!L:L,[1]Printers!P:P,,0),ROUND(_xlfn.XLOOKUP([1]Parameters!B3170,[1]Printers!L:L,[1]Printers!Q:Q,,0)*I3170/10,0)*10,_xlfn.XLOOKUP([1]Parameters!B3170,[1]Printers!L:L,[1]Printers!P:P,,0)),"")</f>
        <v/>
      </c>
      <c r="K3170">
        <f>IF(SUM(E3170:J3170)&lt;&gt;0,VLOOKUP(A3170,[1]!T_Printers[#Data],10,FALSE)+VLOOKUP(C3170,[1]!T_Resins[#Data],10,FALSE),"")</f>
        <v>2</v>
      </c>
      <c r="L3170">
        <f>IF(SUM(E3170:J3170)&lt;&gt;0,VLOOKUP(A3170,[1]!T_Printers[#Data],11,FALSE),"")</f>
        <v>5</v>
      </c>
      <c r="M3170">
        <f>IF(SUM(E3170:J3170)&lt;&gt;0,VLOOKUP(C3170,[1]!T_Resins[#Data],8,FALSE),"")</f>
        <v>120</v>
      </c>
      <c r="N3170">
        <f>IF(_xlfn.XLOOKUP(B3170,[1]Printers!$L:$L,[1]Printers!$R:$R,0,0)&gt;0,[1]Parameters!M3170,IF(SUM(E3170:J3170)&lt;&gt;0,VLOOKUP(C3170,[1]!T_Resins[#Data],9,FALSE),""))</f>
        <v>180</v>
      </c>
      <c r="O3170" t="str">
        <f t="shared" si="49"/>
        <v>PhrozenSonicMini</v>
      </c>
    </row>
    <row r="3171" spans="1:15" x14ac:dyDescent="0.25">
      <c r="A3171" t="str">
        <f t="array" ref="A3171">IF(ROW()-1&gt;COUNTA([1]!T_Printers[Printers])*COUNTA([1]!T_Resins[Resins]),"",INDEX([1]!T_Printers[Printers],INT((ROW()-2)/COUNTA([1]!T_Resins[Resins])+1)))</f>
        <v>Phrozen Sonic Mini</v>
      </c>
      <c r="B3171" t="str">
        <f>_xlfn.XLOOKUP(A3171,[1]!T_Printers[Printers],[1]!T_Printers[Icon link],,0)</f>
        <v>PhrozenSonicMini</v>
      </c>
      <c r="C3171" t="str">
        <f t="array" ref="C3171">IF(ROW()-1&gt;COUNTA([1]!T_Printers[Printers])*COUNTA([1]!T_Resins[Resins]),"",INDEX([1]!T_Resins[Resins],MOD(ROW()-2,COUNTA([1]!T_Resins[Resins]))+1))</f>
        <v>Demo Bone</v>
      </c>
      <c r="D3171">
        <f>IF(SUM(E3171:J3171)&lt;&gt;0,IF(ROW()-1&gt;COUNTA([1]!T_Printers[Printers])*COUNTA([1]!T_Resins[Resins]),"",2),"")</f>
        <v>2</v>
      </c>
      <c r="E3171" cm="1">
        <f t="array" ref="E3171">IFERROR(IF(ROW()-1&gt;COUNTA([1]!T_Printers[Printers])*COUNTA([1]!T_Resins[Resins]),"",_xlfn.IFS(ROUND(VLOOKUP(C3171,[1]!T_Resins[#Data],2,FALSE)/VLOOKUP(A3171,[1]!T_Printers[#Data],5,FALSE),1)&lt;=_xlfn.XLOOKUP(B3171,[1]Printers!L:L,[1]Printers!O:O,1,0,),ROUND(VLOOKUP(C3171,[1]!T_Resins[#Data],2,FALSE)/VLOOKUP(A3171,[1]!T_Printers[#Data],5,FALSE),1),ROUND(VLOOKUP(C3171,[1]!T_Resins[#Data],2,FALSE)/VLOOKUP(A3171,[1]!T_Printers[#Data],5,FALSE),1)&gt;_xlfn.XLOOKUP(B3171,[1]Printers!L:L,[1]Printers!O:O,1,0,),10)),"Используйте слой 100 мкм")</f>
        <v>4.8</v>
      </c>
      <c r="F3171">
        <f>IFERROR(IF(ROUND(_xlfn.XLOOKUP([1]Parameters!B3171,[1]Printers!L:L,[1]Printers!Q:Q,,0)*E3171/10,0)*10&lt;_xlfn.XLOOKUP([1]Parameters!B3171,[1]Printers!L:L,[1]Printers!P:P,,0),ROUND(_xlfn.XLOOKUP([1]Parameters!B3171,[1]Printers!L:L,[1]Printers!Q:Q,,0)*E3171/10,0)*10,_xlfn.XLOOKUP([1]Parameters!B3171,[1]Printers!L:L,[1]Printers!P:P,,0)),"")</f>
        <v>40</v>
      </c>
      <c r="G3171" cm="1">
        <f t="array" ref="G3171">IFERROR(IF(ROW()-1&gt;COUNTA([1]!T_Printers[Printers])*COUNTA([1]!T_Resins[Resins]),"",_xlfn.IFS(ROUND(VLOOKUP(C3171,[1]!T_Resins[#Data],3,FALSE)/VLOOKUP(A3171,[1]!T_Printers[#Data],5,FALSE),1)&lt;=_xlfn.XLOOKUP(B3171,[1]Printers!L:L,[1]Printers!O:O,1,0,),ROUND(VLOOKUP(C3171,[1]!T_Resins[#Data],3,FALSE)/VLOOKUP(A3171,[1]!T_Printers[#Data],5,FALSE),1),ROUND(VLOOKUP(C3171,[1]!T_Resins[#Data],3,FALSE)/VLOOKUP(A3171,[1]!T_Printers[#Data],5,FALSE),1)&gt;_xlfn.XLOOKUP(B3171,[1]Printers!L:L,[1]Printers!O:O,1,0,),10)),"")</f>
        <v>6.3</v>
      </c>
      <c r="H3171">
        <f>IFERROR(IF(ROUND(_xlfn.XLOOKUP([1]Parameters!B3171,[1]Printers!L:L,[1]Printers!Q:Q,,0)*G3171/10,0)*10&lt;_xlfn.XLOOKUP([1]Parameters!B3171,[1]Printers!L:L,[1]Printers!P:P,,0),ROUND(_xlfn.XLOOKUP([1]Parameters!B3171,[1]Printers!L:L,[1]Printers!Q:Q,,0)*G3171/10,0)*10,_xlfn.XLOOKUP([1]Parameters!B3171,[1]Printers!L:L,[1]Printers!P:P,,0)),"")</f>
        <v>60</v>
      </c>
      <c r="I3171" s="3" t="str" cm="1">
        <f t="array" ref="I3171">IFERROR(IF(ROW()-1&gt;COUNTA([1]!T_Printers[Printers])*COUNTA([1]!T_Resins[Resins]),"",_xlfn.IFS(ROUND(VLOOKUP(C3171,[1]!T_Resins[#Data],4,FALSE)/VLOOKUP(A3171,[1]!T_Printers[#Data],5,FALSE),1)&lt;=_xlfn.XLOOKUP(B3171,[1]Printers!L:L,[1]Printers!O:O,1,0,),ROUND(VLOOKUP(C3171,[1]!T_Resins[#Data],4,FALSE)/VLOOKUP(A3171,[1]!T_Printers[#Data],5,FALSE),1),ROUND(VLOOKUP(C3171,[1]!T_Resins[#Data],4,FALSE)/VLOOKUP(A3171,[1]!T_Printers[#Data],5,FALSE),1)&gt;_xlfn.XLOOKUP(B3171,[1]Printers!L:L,[1]Printers!O:O,1,0,),"")),"")</f>
        <v/>
      </c>
      <c r="J3171" t="str">
        <f>IFERROR(IF(ROUND(_xlfn.XLOOKUP([1]Parameters!B3171,[1]Printers!L:L,[1]Printers!Q:Q,,0)*I3171/10,0)*10&lt;_xlfn.XLOOKUP([1]Parameters!B3171,[1]Printers!L:L,[1]Printers!P:P,,0),ROUND(_xlfn.XLOOKUP([1]Parameters!B3171,[1]Printers!L:L,[1]Printers!Q:Q,,0)*I3171/10,0)*10,_xlfn.XLOOKUP([1]Parameters!B3171,[1]Printers!L:L,[1]Printers!P:P,,0)),"")</f>
        <v/>
      </c>
      <c r="K3171">
        <f>IF(SUM(E3171:J3171)&lt;&gt;0,VLOOKUP(A3171,[1]!T_Printers[#Data],10,FALSE)+VLOOKUP(C3171,[1]!T_Resins[#Data],10,FALSE),"")</f>
        <v>3</v>
      </c>
      <c r="L3171">
        <f>IF(SUM(E3171:J3171)&lt;&gt;0,VLOOKUP(A3171,[1]!T_Printers[#Data],11,FALSE),"")</f>
        <v>5</v>
      </c>
      <c r="M3171">
        <f>IF(SUM(E3171:J3171)&lt;&gt;0,VLOOKUP(C3171,[1]!T_Resins[#Data],8,FALSE),"")</f>
        <v>120</v>
      </c>
      <c r="N3171">
        <f>IF(_xlfn.XLOOKUP(B3171,[1]Printers!$L:$L,[1]Printers!$R:$R,0,0)&gt;0,[1]Parameters!M3171,IF(SUM(E3171:J3171)&lt;&gt;0,VLOOKUP(C3171,[1]!T_Resins[#Data],9,FALSE),""))</f>
        <v>180</v>
      </c>
      <c r="O3171" t="str">
        <f t="shared" si="49"/>
        <v>PhrozenSonicMini</v>
      </c>
    </row>
    <row r="3172" spans="1:15" x14ac:dyDescent="0.25">
      <c r="A3172" t="str">
        <f t="array" ref="A3172">IF(ROW()-1&gt;COUNTA([1]!T_Printers[Printers])*COUNTA([1]!T_Resins[Resins]),"",INDEX([1]!T_Printers[Printers],INT((ROW()-2)/COUNTA([1]!T_Resins[Resins])+1)))</f>
        <v>Phrozen Sonic Mini</v>
      </c>
      <c r="B3172" t="str">
        <f>_xlfn.XLOOKUP(A3172,[1]!T_Printers[Printers],[1]!T_Printers[Icon link],,0)</f>
        <v>PhrozenSonicMini</v>
      </c>
      <c r="C3172" t="str">
        <f t="array" ref="C3172">IF(ROW()-1&gt;COUNTA([1]!T_Printers[Printers])*COUNTA([1]!T_Resins[Resins]),"",INDEX([1]!T_Resins[Resins],MOD(ROW()-2,COUNTA([1]!T_Resins[Resins]))+1))</f>
        <v xml:space="preserve">Dental Bleach (Обновленная версия) </v>
      </c>
      <c r="D3172">
        <f>IF(SUM(E3172:J3172)&lt;&gt;0,IF(ROW()-1&gt;COUNTA([1]!T_Printers[Printers])*COUNTA([1]!T_Resins[Resins]),"",2),"")</f>
        <v>2</v>
      </c>
      <c r="E3172" cm="1">
        <f t="array" ref="E3172">IFERROR(IF(ROW()-1&gt;COUNTA([1]!T_Printers[Printers])*COUNTA([1]!T_Resins[Resins]),"",_xlfn.IFS(ROUND(VLOOKUP(C3172,[1]!T_Resins[#Data],2,FALSE)/VLOOKUP(A3172,[1]!T_Printers[#Data],5,FALSE),1)&lt;=_xlfn.XLOOKUP(B3172,[1]Printers!L:L,[1]Printers!O:O,1,0,),ROUND(VLOOKUP(C3172,[1]!T_Resins[#Data],2,FALSE)/VLOOKUP(A3172,[1]!T_Printers[#Data],5,FALSE),1),ROUND(VLOOKUP(C3172,[1]!T_Resins[#Data],2,FALSE)/VLOOKUP(A3172,[1]!T_Printers[#Data],5,FALSE),1)&gt;_xlfn.XLOOKUP(B3172,[1]Printers!L:L,[1]Printers!O:O,1,0,),10)),"Используйте слой 100 мкм")</f>
        <v>11.1</v>
      </c>
      <c r="F3172">
        <f>IFERROR(IF(ROUND(_xlfn.XLOOKUP([1]Parameters!B3172,[1]Printers!L:L,[1]Printers!Q:Q,,0)*E3172/10,0)*10&lt;_xlfn.XLOOKUP([1]Parameters!B3172,[1]Printers!L:L,[1]Printers!P:P,,0),ROUND(_xlfn.XLOOKUP([1]Parameters!B3172,[1]Printers!L:L,[1]Printers!Q:Q,,0)*E3172/10,0)*10,_xlfn.XLOOKUP([1]Parameters!B3172,[1]Printers!L:L,[1]Printers!P:P,,0)),"")</f>
        <v>100</v>
      </c>
      <c r="G3172" cm="1">
        <f t="array" ref="G3172">IFERROR(IF(ROW()-1&gt;COUNTA([1]!T_Printers[Printers])*COUNTA([1]!T_Resins[Resins]),"",_xlfn.IFS(ROUND(VLOOKUP(C3172,[1]!T_Resins[#Data],3,FALSE)/VLOOKUP(A3172,[1]!T_Printers[#Data],5,FALSE),1)&lt;=_xlfn.XLOOKUP(B3172,[1]Printers!L:L,[1]Printers!O:O,1,0,),ROUND(VLOOKUP(C3172,[1]!T_Resins[#Data],3,FALSE)/VLOOKUP(A3172,[1]!T_Printers[#Data],5,FALSE),1),ROUND(VLOOKUP(C3172,[1]!T_Resins[#Data],3,FALSE)/VLOOKUP(A3172,[1]!T_Printers[#Data],5,FALSE),1)&gt;_xlfn.XLOOKUP(B3172,[1]Printers!L:L,[1]Printers!O:O,1,0,),10)),"")</f>
        <v>14.4</v>
      </c>
      <c r="H3172">
        <f>IFERROR(IF(ROUND(_xlfn.XLOOKUP([1]Parameters!B3172,[1]Printers!L:L,[1]Printers!Q:Q,,0)*G3172/10,0)*10&lt;_xlfn.XLOOKUP([1]Parameters!B3172,[1]Printers!L:L,[1]Printers!P:P,,0),ROUND(_xlfn.XLOOKUP([1]Parameters!B3172,[1]Printers!L:L,[1]Printers!Q:Q,,0)*G3172/10,0)*10,_xlfn.XLOOKUP([1]Parameters!B3172,[1]Printers!L:L,[1]Printers!P:P,,0)),"")</f>
        <v>100</v>
      </c>
      <c r="I3172" s="3" t="str" cm="1">
        <f t="array" ref="I3172">IFERROR(IF(ROW()-1&gt;COUNTA([1]!T_Printers[Printers])*COUNTA([1]!T_Resins[Resins]),"",_xlfn.IFS(ROUND(VLOOKUP(C3172,[1]!T_Resins[#Data],4,FALSE)/VLOOKUP(A3172,[1]!T_Printers[#Data],5,FALSE),1)&lt;=_xlfn.XLOOKUP(B3172,[1]Printers!L:L,[1]Printers!O:O,1,0,),ROUND(VLOOKUP(C3172,[1]!T_Resins[#Data],4,FALSE)/VLOOKUP(A3172,[1]!T_Printers[#Data],5,FALSE),1),ROUND(VLOOKUP(C3172,[1]!T_Resins[#Data],4,FALSE)/VLOOKUP(A3172,[1]!T_Printers[#Data],5,FALSE),1)&gt;_xlfn.XLOOKUP(B3172,[1]Printers!L:L,[1]Printers!O:O,1,0,),"")),"")</f>
        <v/>
      </c>
      <c r="J3172" t="str">
        <f>IFERROR(IF(ROUND(_xlfn.XLOOKUP([1]Parameters!B3172,[1]Printers!L:L,[1]Printers!Q:Q,,0)*I3172/10,0)*10&lt;_xlfn.XLOOKUP([1]Parameters!B3172,[1]Printers!L:L,[1]Printers!P:P,,0),ROUND(_xlfn.XLOOKUP([1]Parameters!B3172,[1]Printers!L:L,[1]Printers!Q:Q,,0)*I3172/10,0)*10,_xlfn.XLOOKUP([1]Parameters!B3172,[1]Printers!L:L,[1]Printers!P:P,,0)),"")</f>
        <v/>
      </c>
      <c r="K3172">
        <f>IF(SUM(E3172:J3172)&lt;&gt;0,VLOOKUP(A3172,[1]!T_Printers[#Data],10,FALSE)+VLOOKUP(C3172,[1]!T_Resins[#Data],10,FALSE),"")</f>
        <v>3</v>
      </c>
      <c r="L3172">
        <f>IF(SUM(E3172:J3172)&lt;&gt;0,VLOOKUP(A3172,[1]!T_Printers[#Data],11,FALSE),"")</f>
        <v>5</v>
      </c>
      <c r="M3172">
        <f>IF(SUM(E3172:J3172)&lt;&gt;0,VLOOKUP(C3172,[1]!T_Resins[#Data],8,FALSE),"")</f>
        <v>120</v>
      </c>
      <c r="N3172">
        <f>IF(_xlfn.XLOOKUP(B3172,[1]Printers!$L:$L,[1]Printers!$R:$R,0,0)&gt;0,[1]Parameters!M3172,IF(SUM(E3172:J3172)&lt;&gt;0,VLOOKUP(C3172,[1]!T_Resins[#Data],9,FALSE),""))</f>
        <v>180</v>
      </c>
      <c r="O3172" t="str">
        <f t="shared" si="49"/>
        <v>PhrozenSonicMini</v>
      </c>
    </row>
    <row r="3173" spans="1:15" x14ac:dyDescent="0.25">
      <c r="A3173" t="str">
        <f t="array" ref="A3173">IF(ROW()-1&gt;COUNTA([1]!T_Printers[Printers])*COUNTA([1]!T_Resins[Resins]),"",INDEX([1]!T_Printers[Printers],INT((ROW()-2)/COUNTA([1]!T_Resins[Resins])+1)))</f>
        <v>Phrozen Sonic Mini</v>
      </c>
      <c r="B3173" t="str">
        <f>_xlfn.XLOOKUP(A3173,[1]!T_Printers[Printers],[1]!T_Printers[Icon link],,0)</f>
        <v>PhrozenSonicMini</v>
      </c>
      <c r="C3173" t="str">
        <f t="array" ref="C3173">IF(ROW()-1&gt;COUNTA([1]!T_Printers[Printers])*COUNTA([1]!T_Resins[Resins]),"",INDEX([1]!T_Resins[Resins],MOD(ROW()-2,COUNTA([1]!T_Resins[Resins]))+1))</f>
        <v>Dental Bleach Pro</v>
      </c>
      <c r="D3173">
        <f>IF(SUM(E3173:J3173)&lt;&gt;0,IF(ROW()-1&gt;COUNTA([1]!T_Printers[Printers])*COUNTA([1]!T_Resins[Resins]),"",2),"")</f>
        <v>2</v>
      </c>
      <c r="E3173" cm="1">
        <f t="array" ref="E3173">IFERROR(IF(ROW()-1&gt;COUNTA([1]!T_Printers[Printers])*COUNTA([1]!T_Resins[Resins]),"",_xlfn.IFS(ROUND(VLOOKUP(C3173,[1]!T_Resins[#Data],2,FALSE)/VLOOKUP(A3173,[1]!T_Printers[#Data],5,FALSE),1)&lt;=_xlfn.XLOOKUP(B3173,[1]Printers!L:L,[1]Printers!O:O,1,0,),ROUND(VLOOKUP(C3173,[1]!T_Resins[#Data],2,FALSE)/VLOOKUP(A3173,[1]!T_Printers[#Data],5,FALSE),1),ROUND(VLOOKUP(C3173,[1]!T_Resins[#Data],2,FALSE)/VLOOKUP(A3173,[1]!T_Printers[#Data],5,FALSE),1)&gt;_xlfn.XLOOKUP(B3173,[1]Printers!L:L,[1]Printers!O:O,1,0,),10)),"Используйте слой 100 мкм")</f>
        <v>8.1999999999999993</v>
      </c>
      <c r="F3173">
        <f>IFERROR(IF(ROUND(_xlfn.XLOOKUP([1]Parameters!B3173,[1]Printers!L:L,[1]Printers!Q:Q,,0)*E3173/10,0)*10&lt;_xlfn.XLOOKUP([1]Parameters!B3173,[1]Printers!L:L,[1]Printers!P:P,,0),ROUND(_xlfn.XLOOKUP([1]Parameters!B3173,[1]Printers!L:L,[1]Printers!Q:Q,,0)*E3173/10,0)*10,_xlfn.XLOOKUP([1]Parameters!B3173,[1]Printers!L:L,[1]Printers!P:P,,0)),"")</f>
        <v>70</v>
      </c>
      <c r="G3173" cm="1">
        <f t="array" ref="G3173">IFERROR(IF(ROW()-1&gt;COUNTA([1]!T_Printers[Printers])*COUNTA([1]!T_Resins[Resins]),"",_xlfn.IFS(ROUND(VLOOKUP(C3173,[1]!T_Resins[#Data],3,FALSE)/VLOOKUP(A3173,[1]!T_Printers[#Data],5,FALSE),1)&lt;=_xlfn.XLOOKUP(B3173,[1]Printers!L:L,[1]Printers!O:O,1,0,),ROUND(VLOOKUP(C3173,[1]!T_Resins[#Data],3,FALSE)/VLOOKUP(A3173,[1]!T_Printers[#Data],5,FALSE),1),ROUND(VLOOKUP(C3173,[1]!T_Resins[#Data],3,FALSE)/VLOOKUP(A3173,[1]!T_Printers[#Data],5,FALSE),1)&gt;_xlfn.XLOOKUP(B3173,[1]Printers!L:L,[1]Printers!O:O,1,0,),10)),"")</f>
        <v>10.7</v>
      </c>
      <c r="H3173">
        <f>IFERROR(IF(ROUND(_xlfn.XLOOKUP([1]Parameters!B3173,[1]Printers!L:L,[1]Printers!Q:Q,,0)*G3173/10,0)*10&lt;_xlfn.XLOOKUP([1]Parameters!B3173,[1]Printers!L:L,[1]Printers!P:P,,0),ROUND(_xlfn.XLOOKUP([1]Parameters!B3173,[1]Printers!L:L,[1]Printers!Q:Q,,0)*G3173/10,0)*10,_xlfn.XLOOKUP([1]Parameters!B3173,[1]Printers!L:L,[1]Printers!P:P,,0)),"")</f>
        <v>100</v>
      </c>
      <c r="I3173" s="3" t="str" cm="1">
        <f t="array" ref="I3173">IFERROR(IF(ROW()-1&gt;COUNTA([1]!T_Printers[Printers])*COUNTA([1]!T_Resins[Resins]),"",_xlfn.IFS(ROUND(VLOOKUP(C3173,[1]!T_Resins[#Data],4,FALSE)/VLOOKUP(A3173,[1]!T_Printers[#Data],5,FALSE),1)&lt;=_xlfn.XLOOKUP(B3173,[1]Printers!L:L,[1]Printers!O:O,1,0,),ROUND(VLOOKUP(C3173,[1]!T_Resins[#Data],4,FALSE)/VLOOKUP(A3173,[1]!T_Printers[#Data],5,FALSE),1),ROUND(VLOOKUP(C3173,[1]!T_Resins[#Data],4,FALSE)/VLOOKUP(A3173,[1]!T_Printers[#Data],5,FALSE),1)&gt;_xlfn.XLOOKUP(B3173,[1]Printers!L:L,[1]Printers!O:O,1,0,),"")),"")</f>
        <v/>
      </c>
      <c r="J3173" t="str">
        <f>IFERROR(IF(ROUND(_xlfn.XLOOKUP([1]Parameters!B3173,[1]Printers!L:L,[1]Printers!Q:Q,,0)*I3173/10,0)*10&lt;_xlfn.XLOOKUP([1]Parameters!B3173,[1]Printers!L:L,[1]Printers!P:P,,0),ROUND(_xlfn.XLOOKUP([1]Parameters!B3173,[1]Printers!L:L,[1]Printers!Q:Q,,0)*I3173/10,0)*10,_xlfn.XLOOKUP([1]Parameters!B3173,[1]Printers!L:L,[1]Printers!P:P,,0)),"")</f>
        <v/>
      </c>
      <c r="K3173">
        <f>IF(SUM(E3173:J3173)&lt;&gt;0,VLOOKUP(A3173,[1]!T_Printers[#Data],10,FALSE)+VLOOKUP(C3173,[1]!T_Resins[#Data],10,FALSE),"")</f>
        <v>2</v>
      </c>
      <c r="L3173">
        <f>IF(SUM(E3173:J3173)&lt;&gt;0,VLOOKUP(A3173,[1]!T_Printers[#Data],11,FALSE),"")</f>
        <v>5</v>
      </c>
      <c r="M3173">
        <f>IF(SUM(E3173:J3173)&lt;&gt;0,VLOOKUP(C3173,[1]!T_Resins[#Data],8,FALSE),"")</f>
        <v>120</v>
      </c>
      <c r="N3173">
        <f>IF(_xlfn.XLOOKUP(B3173,[1]Printers!$L:$L,[1]Printers!$R:$R,0,0)&gt;0,[1]Parameters!M3173,IF(SUM(E3173:J3173)&lt;&gt;0,VLOOKUP(C3173,[1]!T_Resins[#Data],9,FALSE),""))</f>
        <v>180</v>
      </c>
      <c r="O3173" t="str">
        <f t="shared" si="49"/>
        <v>PhrozenSonicMini</v>
      </c>
    </row>
    <row r="3174" spans="1:15" x14ac:dyDescent="0.25">
      <c r="A3174" t="str">
        <f t="array" ref="A3174">IF(ROW()-1&gt;COUNTA([1]!T_Printers[Printers])*COUNTA([1]!T_Resins[Resins]),"",INDEX([1]!T_Printers[Printers],INT((ROW()-2)/COUNTA([1]!T_Resins[Resins])+1)))</f>
        <v>Phrozen Sonic Mini</v>
      </c>
      <c r="B3174" t="str">
        <f>_xlfn.XLOOKUP(A3174,[1]!T_Printers[Printers],[1]!T_Printers[Icon link],,0)</f>
        <v>PhrozenSonicMini</v>
      </c>
      <c r="C3174" t="str">
        <f t="array" ref="C3174">IF(ROW()-1&gt;COUNTA([1]!T_Printers[Printers])*COUNTA([1]!T_Resins[Resins]),"",INDEX([1]!T_Resins[Resins],MOD(ROW()-2,COUNTA([1]!T_Resins[Resins]))+1))</f>
        <v>Dental Cast Cherry Pro</v>
      </c>
      <c r="D3174">
        <f>IF(SUM(E3174:J3174)&lt;&gt;0,IF(ROW()-1&gt;COUNTA([1]!T_Printers[Printers])*COUNTA([1]!T_Resins[Resins]),"",2),"")</f>
        <v>2</v>
      </c>
      <c r="E3174" cm="1">
        <f t="array" ref="E3174">IFERROR(IF(ROW()-1&gt;COUNTA([1]!T_Printers[Printers])*COUNTA([1]!T_Resins[Resins]),"",_xlfn.IFS(ROUND(VLOOKUP(C3174,[1]!T_Resins[#Data],2,FALSE)/VLOOKUP(A3174,[1]!T_Printers[#Data],5,FALSE),1)&lt;=_xlfn.XLOOKUP(B3174,[1]Printers!L:L,[1]Printers!O:O,1,0,),ROUND(VLOOKUP(C3174,[1]!T_Resins[#Data],2,FALSE)/VLOOKUP(A3174,[1]!T_Printers[#Data],5,FALSE),1),ROUND(VLOOKUP(C3174,[1]!T_Resins[#Data],2,FALSE)/VLOOKUP(A3174,[1]!T_Printers[#Data],5,FALSE),1)&gt;_xlfn.XLOOKUP(B3174,[1]Printers!L:L,[1]Printers!O:O,1,0,),10)),"Используйте слой 100 мкм")</f>
        <v>11.3</v>
      </c>
      <c r="F3174">
        <f>IFERROR(IF(ROUND(_xlfn.XLOOKUP([1]Parameters!B3174,[1]Printers!L:L,[1]Printers!Q:Q,,0)*E3174/10,0)*10&lt;_xlfn.XLOOKUP([1]Parameters!B3174,[1]Printers!L:L,[1]Printers!P:P,,0),ROUND(_xlfn.XLOOKUP([1]Parameters!B3174,[1]Printers!L:L,[1]Printers!Q:Q,,0)*E3174/10,0)*10,_xlfn.XLOOKUP([1]Parameters!B3174,[1]Printers!L:L,[1]Printers!P:P,,0)),"")</f>
        <v>100</v>
      </c>
      <c r="G3174" t="str" cm="1">
        <f t="array" ref="G3174">IFERROR(IF(ROW()-1&gt;COUNTA([1]!T_Printers[Printers])*COUNTA([1]!T_Resins[Resins]),"",_xlfn.IFS(ROUND(VLOOKUP(C3174,[1]!T_Resins[#Data],3,FALSE)/VLOOKUP(A3174,[1]!T_Printers[#Data],5,FALSE),1)&lt;=_xlfn.XLOOKUP(B3174,[1]Printers!L:L,[1]Printers!O:O,1,0,),ROUND(VLOOKUP(C3174,[1]!T_Resins[#Data],3,FALSE)/VLOOKUP(A3174,[1]!T_Printers[#Data],5,FALSE),1),ROUND(VLOOKUP(C3174,[1]!T_Resins[#Data],3,FALSE)/VLOOKUP(A3174,[1]!T_Printers[#Data],5,FALSE),1)&gt;_xlfn.XLOOKUP(B3174,[1]Printers!L:L,[1]Printers!O:O,1,0,),10)),"")</f>
        <v/>
      </c>
      <c r="H3174" t="str">
        <f>IFERROR(IF(ROUND(_xlfn.XLOOKUP([1]Parameters!B3174,[1]Printers!L:L,[1]Printers!Q:Q,,0)*G3174/10,0)*10&lt;_xlfn.XLOOKUP([1]Parameters!B3174,[1]Printers!L:L,[1]Printers!P:P,,0),ROUND(_xlfn.XLOOKUP([1]Parameters!B3174,[1]Printers!L:L,[1]Printers!Q:Q,,0)*G3174/10,0)*10,_xlfn.XLOOKUP([1]Parameters!B3174,[1]Printers!L:L,[1]Printers!P:P,,0)),"")</f>
        <v/>
      </c>
      <c r="I3174" s="3" t="str" cm="1">
        <f t="array" ref="I3174">IFERROR(IF(ROW()-1&gt;COUNTA([1]!T_Printers[Printers])*COUNTA([1]!T_Resins[Resins]),"",_xlfn.IFS(ROUND(VLOOKUP(C3174,[1]!T_Resins[#Data],4,FALSE)/VLOOKUP(A3174,[1]!T_Printers[#Data],5,FALSE),1)&lt;=_xlfn.XLOOKUP(B3174,[1]Printers!L:L,[1]Printers!O:O,1,0,),ROUND(VLOOKUP(C3174,[1]!T_Resins[#Data],4,FALSE)/VLOOKUP(A3174,[1]!T_Printers[#Data],5,FALSE),1),ROUND(VLOOKUP(C3174,[1]!T_Resins[#Data],4,FALSE)/VLOOKUP(A3174,[1]!T_Printers[#Data],5,FALSE),1)&gt;_xlfn.XLOOKUP(B3174,[1]Printers!L:L,[1]Printers!O:O,1,0,),"")),"")</f>
        <v/>
      </c>
      <c r="J3174" t="str">
        <f>IFERROR(IF(ROUND(_xlfn.XLOOKUP([1]Parameters!B3174,[1]Printers!L:L,[1]Printers!Q:Q,,0)*I3174/10,0)*10&lt;_xlfn.XLOOKUP([1]Parameters!B3174,[1]Printers!L:L,[1]Printers!P:P,,0),ROUND(_xlfn.XLOOKUP([1]Parameters!B3174,[1]Printers!L:L,[1]Printers!Q:Q,,0)*I3174/10,0)*10,_xlfn.XLOOKUP([1]Parameters!B3174,[1]Printers!L:L,[1]Printers!P:P,,0)),"")</f>
        <v/>
      </c>
      <c r="K3174">
        <f>IF(SUM(E3174:J3174)&lt;&gt;0,VLOOKUP(A3174,[1]!T_Printers[#Data],10,FALSE)+VLOOKUP(C3174,[1]!T_Resins[#Data],10,FALSE),"")</f>
        <v>2</v>
      </c>
      <c r="L3174">
        <f>IF(SUM(E3174:J3174)&lt;&gt;0,VLOOKUP(A3174,[1]!T_Printers[#Data],11,FALSE),"")</f>
        <v>5</v>
      </c>
      <c r="M3174">
        <f>IF(SUM(E3174:J3174)&lt;&gt;0,VLOOKUP(C3174,[1]!T_Resins[#Data],8,FALSE),"")</f>
        <v>60</v>
      </c>
      <c r="N3174">
        <f>IF(_xlfn.XLOOKUP(B3174,[1]Printers!$L:$L,[1]Printers!$R:$R,0,0)&gt;0,[1]Parameters!M3174,IF(SUM(E3174:J3174)&lt;&gt;0,VLOOKUP(C3174,[1]!T_Resins[#Data],9,FALSE),""))</f>
        <v>60</v>
      </c>
      <c r="O3174" t="str">
        <f t="shared" si="49"/>
        <v>PhrozenSonicMini</v>
      </c>
    </row>
    <row r="3175" spans="1:15" x14ac:dyDescent="0.25">
      <c r="A3175" t="str">
        <f t="array" ref="A3175">IF(ROW()-1&gt;COUNTA([1]!T_Printers[Printers])*COUNTA([1]!T_Resins[Resins]),"",INDEX([1]!T_Printers[Printers],INT((ROW()-2)/COUNTA([1]!T_Resins[Resins])+1)))</f>
        <v>Phrozen Sonic Mini</v>
      </c>
      <c r="B3175" t="str">
        <f>_xlfn.XLOOKUP(A3175,[1]!T_Printers[Printers],[1]!T_Printers[Icon link],,0)</f>
        <v>PhrozenSonicMini</v>
      </c>
      <c r="C3175" t="str">
        <f t="array" ref="C3175">IF(ROW()-1&gt;COUNTA([1]!T_Printers[Printers])*COUNTA([1]!T_Resins[Resins]),"",INDEX([1]!T_Resins[Resins],MOD(ROW()-2,COUNTA([1]!T_Resins[Resins]))+1))</f>
        <v>Dental Cast Cherry</v>
      </c>
      <c r="D3175">
        <f>IF(SUM(E3175:J3175)&lt;&gt;0,IF(ROW()-1&gt;COUNTA([1]!T_Printers[Printers])*COUNTA([1]!T_Resins[Resins]),"",2),"")</f>
        <v>2</v>
      </c>
      <c r="E3175" cm="1">
        <f t="array" ref="E3175">IFERROR(IF(ROW()-1&gt;COUNTA([1]!T_Printers[Printers])*COUNTA([1]!T_Resins[Resins]),"",_xlfn.IFS(ROUND(VLOOKUP(C3175,[1]!T_Resins[#Data],2,FALSE)/VLOOKUP(A3175,[1]!T_Printers[#Data],5,FALSE),1)&lt;=_xlfn.XLOOKUP(B3175,[1]Printers!L:L,[1]Printers!O:O,1,0,),ROUND(VLOOKUP(C3175,[1]!T_Resins[#Data],2,FALSE)/VLOOKUP(A3175,[1]!T_Printers[#Data],5,FALSE),1),ROUND(VLOOKUP(C3175,[1]!T_Resins[#Data],2,FALSE)/VLOOKUP(A3175,[1]!T_Printers[#Data],5,FALSE),1)&gt;_xlfn.XLOOKUP(B3175,[1]Printers!L:L,[1]Printers!O:O,1,0,),10)),"Используйте слой 100 мкм")</f>
        <v>9.9</v>
      </c>
      <c r="F3175">
        <f>IFERROR(IF(ROUND(_xlfn.XLOOKUP([1]Parameters!B3175,[1]Printers!L:L,[1]Printers!Q:Q,,0)*E3175/10,0)*10&lt;_xlfn.XLOOKUP([1]Parameters!B3175,[1]Printers!L:L,[1]Printers!P:P,,0),ROUND(_xlfn.XLOOKUP([1]Parameters!B3175,[1]Printers!L:L,[1]Printers!Q:Q,,0)*E3175/10,0)*10,_xlfn.XLOOKUP([1]Parameters!B3175,[1]Printers!L:L,[1]Printers!P:P,,0)),"")</f>
        <v>90</v>
      </c>
      <c r="G3175" cm="1">
        <f t="array" ref="G3175">IFERROR(IF(ROW()-1&gt;COUNTA([1]!T_Printers[Printers])*COUNTA([1]!T_Resins[Resins]),"",_xlfn.IFS(ROUND(VLOOKUP(C3175,[1]!T_Resins[#Data],3,FALSE)/VLOOKUP(A3175,[1]!T_Printers[#Data],5,FALSE),1)&lt;=_xlfn.XLOOKUP(B3175,[1]Printers!L:L,[1]Printers!O:O,1,0,),ROUND(VLOOKUP(C3175,[1]!T_Resins[#Data],3,FALSE)/VLOOKUP(A3175,[1]!T_Printers[#Data],5,FALSE),1),ROUND(VLOOKUP(C3175,[1]!T_Resins[#Data],3,FALSE)/VLOOKUP(A3175,[1]!T_Printers[#Data],5,FALSE),1)&gt;_xlfn.XLOOKUP(B3175,[1]Printers!L:L,[1]Printers!O:O,1,0,),10)),"")</f>
        <v>12.9</v>
      </c>
      <c r="H3175">
        <f>IFERROR(IF(ROUND(_xlfn.XLOOKUP([1]Parameters!B3175,[1]Printers!L:L,[1]Printers!Q:Q,,0)*G3175/10,0)*10&lt;_xlfn.XLOOKUP([1]Parameters!B3175,[1]Printers!L:L,[1]Printers!P:P,,0),ROUND(_xlfn.XLOOKUP([1]Parameters!B3175,[1]Printers!L:L,[1]Printers!Q:Q,,0)*G3175/10,0)*10,_xlfn.XLOOKUP([1]Parameters!B3175,[1]Printers!L:L,[1]Printers!P:P,,0)),"")</f>
        <v>100</v>
      </c>
      <c r="I3175" s="3" t="str" cm="1">
        <f t="array" ref="I3175">IFERROR(IF(ROW()-1&gt;COUNTA([1]!T_Printers[Printers])*COUNTA([1]!T_Resins[Resins]),"",_xlfn.IFS(ROUND(VLOOKUP(C3175,[1]!T_Resins[#Data],4,FALSE)/VLOOKUP(A3175,[1]!T_Printers[#Data],5,FALSE),1)&lt;=_xlfn.XLOOKUP(B3175,[1]Printers!L:L,[1]Printers!O:O,1,0,),ROUND(VLOOKUP(C3175,[1]!T_Resins[#Data],4,FALSE)/VLOOKUP(A3175,[1]!T_Printers[#Data],5,FALSE),1),ROUND(VLOOKUP(C3175,[1]!T_Resins[#Data],4,FALSE)/VLOOKUP(A3175,[1]!T_Printers[#Data],5,FALSE),1)&gt;_xlfn.XLOOKUP(B3175,[1]Printers!L:L,[1]Printers!O:O,1,0,),"")),"")</f>
        <v/>
      </c>
      <c r="J3175" t="str">
        <f>IFERROR(IF(ROUND(_xlfn.XLOOKUP([1]Parameters!B3175,[1]Printers!L:L,[1]Printers!Q:Q,,0)*I3175/10,0)*10&lt;_xlfn.XLOOKUP([1]Parameters!B3175,[1]Printers!L:L,[1]Printers!P:P,,0),ROUND(_xlfn.XLOOKUP([1]Parameters!B3175,[1]Printers!L:L,[1]Printers!Q:Q,,0)*I3175/10,0)*10,_xlfn.XLOOKUP([1]Parameters!B3175,[1]Printers!L:L,[1]Printers!P:P,,0)),"")</f>
        <v/>
      </c>
      <c r="K3175">
        <f>IF(SUM(E3175:J3175)&lt;&gt;0,VLOOKUP(A3175,[1]!T_Printers[#Data],10,FALSE)+VLOOKUP(C3175,[1]!T_Resins[#Data],10,FALSE),"")</f>
        <v>2</v>
      </c>
      <c r="L3175">
        <f>IF(SUM(E3175:J3175)&lt;&gt;0,VLOOKUP(A3175,[1]!T_Printers[#Data],11,FALSE),"")</f>
        <v>5</v>
      </c>
      <c r="M3175">
        <f>IF(SUM(E3175:J3175)&lt;&gt;0,VLOOKUP(C3175,[1]!T_Resins[#Data],8,FALSE),"")</f>
        <v>60</v>
      </c>
      <c r="N3175">
        <f>IF(_xlfn.XLOOKUP(B3175,[1]Printers!$L:$L,[1]Printers!$R:$R,0,0)&gt;0,[1]Parameters!M3175,IF(SUM(E3175:J3175)&lt;&gt;0,VLOOKUP(C3175,[1]!T_Resins[#Data],9,FALSE),""))</f>
        <v>60</v>
      </c>
      <c r="O3175" t="str">
        <f t="shared" si="49"/>
        <v>PhrozenSonicMini</v>
      </c>
    </row>
    <row r="3176" spans="1:15" x14ac:dyDescent="0.25">
      <c r="A3176" t="str">
        <f t="array" ref="A3176">IF(ROW()-1&gt;COUNTA([1]!T_Printers[Printers])*COUNTA([1]!T_Resins[Resins]),"",INDEX([1]!T_Printers[Printers],INT((ROW()-2)/COUNTA([1]!T_Resins[Resins])+1)))</f>
        <v>Phrozen Sonic Mini</v>
      </c>
      <c r="B3176" t="str">
        <f>_xlfn.XLOOKUP(A3176,[1]!T_Printers[Printers],[1]!T_Printers[Icon link],,0)</f>
        <v>PhrozenSonicMini</v>
      </c>
      <c r="C3176" t="str">
        <f t="array" ref="C3176">IF(ROW()-1&gt;COUNTA([1]!T_Printers[Printers])*COUNTA([1]!T_Resins[Resins]),"",INDEX([1]!T_Resins[Resins],MOD(ROW()-2,COUNTA([1]!T_Resins[Resins]))+1))</f>
        <v>Dental Clear</v>
      </c>
      <c r="D3176">
        <f>IF(SUM(E3176:J3176)&lt;&gt;0,IF(ROW()-1&gt;COUNTA([1]!T_Printers[Printers])*COUNTA([1]!T_Resins[Resins]),"",2),"")</f>
        <v>2</v>
      </c>
      <c r="E3176" cm="1">
        <f t="array" ref="E3176">IFERROR(IF(ROW()-1&gt;COUNTA([1]!T_Printers[Printers])*COUNTA([1]!T_Resins[Resins]),"",_xlfn.IFS(ROUND(VLOOKUP(C3176,[1]!T_Resins[#Data],2,FALSE)/VLOOKUP(A3176,[1]!T_Printers[#Data],5,FALSE),1)&lt;=_xlfn.XLOOKUP(B3176,[1]Printers!L:L,[1]Printers!O:O,1,0,),ROUND(VLOOKUP(C3176,[1]!T_Resins[#Data],2,FALSE)/VLOOKUP(A3176,[1]!T_Printers[#Data],5,FALSE),1),ROUND(VLOOKUP(C3176,[1]!T_Resins[#Data],2,FALSE)/VLOOKUP(A3176,[1]!T_Printers[#Data],5,FALSE),1)&gt;_xlfn.XLOOKUP(B3176,[1]Printers!L:L,[1]Printers!O:O,1,0,),10)),"Используйте слой 100 мкм")</f>
        <v>5.6</v>
      </c>
      <c r="F3176">
        <f>IFERROR(IF(ROUND(_xlfn.XLOOKUP([1]Parameters!B3176,[1]Printers!L:L,[1]Printers!Q:Q,,0)*E3176/10,0)*10&lt;_xlfn.XLOOKUP([1]Parameters!B3176,[1]Printers!L:L,[1]Printers!P:P,,0),ROUND(_xlfn.XLOOKUP([1]Parameters!B3176,[1]Printers!L:L,[1]Printers!Q:Q,,0)*E3176/10,0)*10,_xlfn.XLOOKUP([1]Parameters!B3176,[1]Printers!L:L,[1]Printers!P:P,,0)),"")</f>
        <v>50</v>
      </c>
      <c r="G3176" cm="1">
        <f t="array" ref="G3176">IFERROR(IF(ROW()-1&gt;COUNTA([1]!T_Printers[Printers])*COUNTA([1]!T_Resins[Resins]),"",_xlfn.IFS(ROUND(VLOOKUP(C3176,[1]!T_Resins[#Data],3,FALSE)/VLOOKUP(A3176,[1]!T_Printers[#Data],5,FALSE),1)&lt;=_xlfn.XLOOKUP(B3176,[1]Printers!L:L,[1]Printers!O:O,1,0,),ROUND(VLOOKUP(C3176,[1]!T_Resins[#Data],3,FALSE)/VLOOKUP(A3176,[1]!T_Printers[#Data],5,FALSE),1),ROUND(VLOOKUP(C3176,[1]!T_Resins[#Data],3,FALSE)/VLOOKUP(A3176,[1]!T_Printers[#Data],5,FALSE),1)&gt;_xlfn.XLOOKUP(B3176,[1]Printers!L:L,[1]Printers!O:O,1,0,),10)),"")</f>
        <v>7.2</v>
      </c>
      <c r="H3176">
        <f>IFERROR(IF(ROUND(_xlfn.XLOOKUP([1]Parameters!B3176,[1]Printers!L:L,[1]Printers!Q:Q,,0)*G3176/10,0)*10&lt;_xlfn.XLOOKUP([1]Parameters!B3176,[1]Printers!L:L,[1]Printers!P:P,,0),ROUND(_xlfn.XLOOKUP([1]Parameters!B3176,[1]Printers!L:L,[1]Printers!Q:Q,,0)*G3176/10,0)*10,_xlfn.XLOOKUP([1]Parameters!B3176,[1]Printers!L:L,[1]Printers!P:P,,0)),"")</f>
        <v>60</v>
      </c>
      <c r="I3176" s="3" t="str" cm="1">
        <f t="array" ref="I3176">IFERROR(IF(ROW()-1&gt;COUNTA([1]!T_Printers[Printers])*COUNTA([1]!T_Resins[Resins]),"",_xlfn.IFS(ROUND(VLOOKUP(C3176,[1]!T_Resins[#Data],4,FALSE)/VLOOKUP(A3176,[1]!T_Printers[#Data],5,FALSE),1)&lt;=_xlfn.XLOOKUP(B3176,[1]Printers!L:L,[1]Printers!O:O,1,0,),ROUND(VLOOKUP(C3176,[1]!T_Resins[#Data],4,FALSE)/VLOOKUP(A3176,[1]!T_Printers[#Data],5,FALSE),1),ROUND(VLOOKUP(C3176,[1]!T_Resins[#Data],4,FALSE)/VLOOKUP(A3176,[1]!T_Printers[#Data],5,FALSE),1)&gt;_xlfn.XLOOKUP(B3176,[1]Printers!L:L,[1]Printers!O:O,1,0,),"")),"")</f>
        <v/>
      </c>
      <c r="J3176" t="str">
        <f>IFERROR(IF(ROUND(_xlfn.XLOOKUP([1]Parameters!B3176,[1]Printers!L:L,[1]Printers!Q:Q,,0)*I3176/10,0)*10&lt;_xlfn.XLOOKUP([1]Parameters!B3176,[1]Printers!L:L,[1]Printers!P:P,,0),ROUND(_xlfn.XLOOKUP([1]Parameters!B3176,[1]Printers!L:L,[1]Printers!Q:Q,,0)*I3176/10,0)*10,_xlfn.XLOOKUP([1]Parameters!B3176,[1]Printers!L:L,[1]Printers!P:P,,0)),"")</f>
        <v/>
      </c>
      <c r="K3176">
        <f>IF(SUM(E3176:J3176)&lt;&gt;0,VLOOKUP(A3176,[1]!T_Printers[#Data],10,FALSE)+VLOOKUP(C3176,[1]!T_Resins[#Data],10,FALSE),"")</f>
        <v>2</v>
      </c>
      <c r="L3176">
        <f>IF(SUM(E3176:J3176)&lt;&gt;0,VLOOKUP(A3176,[1]!T_Printers[#Data],11,FALSE),"")</f>
        <v>5</v>
      </c>
      <c r="M3176">
        <f>IF(SUM(E3176:J3176)&lt;&gt;0,VLOOKUP(C3176,[1]!T_Resins[#Data],8,FALSE),"")</f>
        <v>120</v>
      </c>
      <c r="N3176">
        <f>IF(_xlfn.XLOOKUP(B3176,[1]Printers!$L:$L,[1]Printers!$R:$R,0,0)&gt;0,[1]Parameters!M3176,IF(SUM(E3176:J3176)&lt;&gt;0,VLOOKUP(C3176,[1]!T_Resins[#Data],9,FALSE),""))</f>
        <v>180</v>
      </c>
      <c r="O3176" t="str">
        <f t="shared" si="49"/>
        <v>PhrozenSonicMini</v>
      </c>
    </row>
    <row r="3177" spans="1:15" x14ac:dyDescent="0.25">
      <c r="A3177" t="str">
        <f t="array" ref="A3177">IF(ROW()-1&gt;COUNTA([1]!T_Printers[Printers])*COUNTA([1]!T_Resins[Resins]),"",INDEX([1]!T_Printers[Printers],INT((ROW()-2)/COUNTA([1]!T_Resins[Resins])+1)))</f>
        <v>Phrozen Sonic Mini</v>
      </c>
      <c r="B3177" t="str">
        <f>_xlfn.XLOOKUP(A3177,[1]!T_Printers[Printers],[1]!T_Printers[Icon link],,0)</f>
        <v>PhrozenSonicMini</v>
      </c>
      <c r="C3177" t="str">
        <f t="array" ref="C3177">IF(ROW()-1&gt;COUNTA([1]!T_Printers[Printers])*COUNTA([1]!T_Resins[Resins]),"",INDEX([1]!T_Resins[Resins],MOD(ROW()-2,COUNTA([1]!T_Resins[Resins]))+1))</f>
        <v>Dental Clear Pro</v>
      </c>
      <c r="D3177">
        <f>IF(SUM(E3177:J3177)&lt;&gt;0,IF(ROW()-1&gt;COUNTA([1]!T_Printers[Printers])*COUNTA([1]!T_Resins[Resins]),"",2),"")</f>
        <v>2</v>
      </c>
      <c r="E3177" t="str" cm="1">
        <f t="array" ref="E3177">IFERROR(IF(ROW()-1&gt;COUNTA([1]!T_Printers[Printers])*COUNTA([1]!T_Resins[Resins]),"",_xlfn.IFS(ROUND(VLOOKUP(C3177,[1]!T_Resins[#Data],2,FALSE)/VLOOKUP(A3177,[1]!T_Printers[#Data],5,FALSE),1)&lt;=_xlfn.XLOOKUP(B3177,[1]Printers!L:L,[1]Printers!O:O,1,0,),ROUND(VLOOKUP(C3177,[1]!T_Resins[#Data],2,FALSE)/VLOOKUP(A3177,[1]!T_Printers[#Data],5,FALSE),1),ROUND(VLOOKUP(C3177,[1]!T_Resins[#Data],2,FALSE)/VLOOKUP(A3177,[1]!T_Printers[#Data],5,FALSE),1)&gt;_xlfn.XLOOKUP(B3177,[1]Printers!L:L,[1]Printers!O:O,1,0,),10)),"Используйте слой 100 мкм")</f>
        <v>Используйте слой 100 мкм</v>
      </c>
      <c r="F3177" t="str">
        <f>IFERROR(IF(ROUND(_xlfn.XLOOKUP([1]Parameters!B3177,[1]Printers!L:L,[1]Printers!Q:Q,,0)*E3177/10,0)*10&lt;_xlfn.XLOOKUP([1]Parameters!B3177,[1]Printers!L:L,[1]Printers!P:P,,0),ROUND(_xlfn.XLOOKUP([1]Parameters!B3177,[1]Printers!L:L,[1]Printers!Q:Q,,0)*E3177/10,0)*10,_xlfn.XLOOKUP([1]Parameters!B3177,[1]Printers!L:L,[1]Printers!P:P,,0)),"")</f>
        <v/>
      </c>
      <c r="G3177" cm="1">
        <f t="array" ref="G3177">IFERROR(IF(ROW()-1&gt;COUNTA([1]!T_Printers[Printers])*COUNTA([1]!T_Resins[Resins]),"",_xlfn.IFS(ROUND(VLOOKUP(C3177,[1]!T_Resins[#Data],3,FALSE)/VLOOKUP(A3177,[1]!T_Printers[#Data],5,FALSE),1)&lt;=_xlfn.XLOOKUP(B3177,[1]Printers!L:L,[1]Printers!O:O,1,0,),ROUND(VLOOKUP(C3177,[1]!T_Resins[#Data],3,FALSE)/VLOOKUP(A3177,[1]!T_Printers[#Data],5,FALSE),1),ROUND(VLOOKUP(C3177,[1]!T_Resins[#Data],3,FALSE)/VLOOKUP(A3177,[1]!T_Printers[#Data],5,FALSE),1)&gt;_xlfn.XLOOKUP(B3177,[1]Printers!L:L,[1]Printers!O:O,1,0,),10)),"")</f>
        <v>11.7</v>
      </c>
      <c r="H3177">
        <f>IFERROR(IF(ROUND(_xlfn.XLOOKUP([1]Parameters!B3177,[1]Printers!L:L,[1]Printers!Q:Q,,0)*G3177/10,0)*10&lt;_xlfn.XLOOKUP([1]Parameters!B3177,[1]Printers!L:L,[1]Printers!P:P,,0),ROUND(_xlfn.XLOOKUP([1]Parameters!B3177,[1]Printers!L:L,[1]Printers!Q:Q,,0)*G3177/10,0)*10,_xlfn.XLOOKUP([1]Parameters!B3177,[1]Printers!L:L,[1]Printers!P:P,,0)),"")</f>
        <v>100</v>
      </c>
      <c r="I3177" s="3" cm="1">
        <f t="array" ref="I3177">IFERROR(IF(ROW()-1&gt;COUNTA([1]!T_Printers[Printers])*COUNTA([1]!T_Resins[Resins]),"",_xlfn.IFS(ROUND(VLOOKUP(C3177,[1]!T_Resins[#Data],4,FALSE)/VLOOKUP(A3177,[1]!T_Printers[#Data],5,FALSE),1)&lt;=_xlfn.XLOOKUP(B3177,[1]Printers!L:L,[1]Printers!O:O,1,0,),ROUND(VLOOKUP(C3177,[1]!T_Resins[#Data],4,FALSE)/VLOOKUP(A3177,[1]!T_Printers[#Data],5,FALSE),1),ROUND(VLOOKUP(C3177,[1]!T_Resins[#Data],4,FALSE)/VLOOKUP(A3177,[1]!T_Printers[#Data],5,FALSE),1)&gt;_xlfn.XLOOKUP(B3177,[1]Printers!L:L,[1]Printers!O:O,1,0,),"")),"")</f>
        <v>15.3</v>
      </c>
      <c r="J3177">
        <f>IFERROR(IF(ROUND(_xlfn.XLOOKUP([1]Parameters!B3177,[1]Printers!L:L,[1]Printers!Q:Q,,0)*I3177/10,0)*10&lt;_xlfn.XLOOKUP([1]Parameters!B3177,[1]Printers!L:L,[1]Printers!P:P,,0),ROUND(_xlfn.XLOOKUP([1]Parameters!B3177,[1]Printers!L:L,[1]Printers!Q:Q,,0)*I3177/10,0)*10,_xlfn.XLOOKUP([1]Parameters!B3177,[1]Printers!L:L,[1]Printers!P:P,,0)),"")</f>
        <v>100</v>
      </c>
      <c r="K3177">
        <f>IF(SUM(E3177:J3177)&lt;&gt;0,VLOOKUP(A3177,[1]!T_Printers[#Data],10,FALSE)+VLOOKUP(C3177,[1]!T_Resins[#Data],10,FALSE),"")</f>
        <v>2</v>
      </c>
      <c r="L3177">
        <f>IF(SUM(E3177:J3177)&lt;&gt;0,VLOOKUP(A3177,[1]!T_Printers[#Data],11,FALSE),"")</f>
        <v>5</v>
      </c>
      <c r="M3177">
        <f>IF(SUM(E3177:J3177)&lt;&gt;0,VLOOKUP(C3177,[1]!T_Resins[#Data],8,FALSE),"")</f>
        <v>120</v>
      </c>
      <c r="N3177">
        <f>IF(_xlfn.XLOOKUP(B3177,[1]Printers!$L:$L,[1]Printers!$R:$R,0,0)&gt;0,[1]Parameters!M3177,IF(SUM(E3177:J3177)&lt;&gt;0,VLOOKUP(C3177,[1]!T_Resins[#Data],9,FALSE),""))</f>
        <v>180</v>
      </c>
      <c r="O3177" t="str">
        <f t="shared" si="49"/>
        <v>PhrozenSonicMini</v>
      </c>
    </row>
    <row r="3178" spans="1:15" x14ac:dyDescent="0.25">
      <c r="A3178" t="str">
        <f t="array" ref="A3178">IF(ROW()-1&gt;COUNTA([1]!T_Printers[Printers])*COUNTA([1]!T_Resins[Resins]),"",INDEX([1]!T_Printers[Printers],INT((ROW()-2)/COUNTA([1]!T_Resins[Resins])+1)))</f>
        <v>Phrozen Sonic Mini</v>
      </c>
      <c r="B3178" t="str">
        <f>_xlfn.XLOOKUP(A3178,[1]!T_Printers[Printers],[1]!T_Printers[Icon link],,0)</f>
        <v>PhrozenSonicMini</v>
      </c>
      <c r="C3178" t="str">
        <f t="array" ref="C3178">IF(ROW()-1&gt;COUNTA([1]!T_Printers[Printers])*COUNTA([1]!T_Resins[Resins]),"",INDEX([1]!T_Resins[Resins],MOD(ROW()-2,COUNTA([1]!T_Resins[Resins]))+1))</f>
        <v>Dental Denture Base Soft</v>
      </c>
      <c r="D3178">
        <f>IF(SUM(E3178:J3178)&lt;&gt;0,IF(ROW()-1&gt;COUNTA([1]!T_Printers[Printers])*COUNTA([1]!T_Resins[Resins]),"",2),"")</f>
        <v>2</v>
      </c>
      <c r="E3178" cm="1">
        <f t="array" ref="E3178">IFERROR(IF(ROW()-1&gt;COUNTA([1]!T_Printers[Printers])*COUNTA([1]!T_Resins[Resins]),"",_xlfn.IFS(ROUND(VLOOKUP(C3178,[1]!T_Resins[#Data],2,FALSE)/VLOOKUP(A3178,[1]!T_Printers[#Data],5,FALSE),1)&lt;=_xlfn.XLOOKUP(B3178,[1]Printers!L:L,[1]Printers!O:O,1,0,),ROUND(VLOOKUP(C3178,[1]!T_Resins[#Data],2,FALSE)/VLOOKUP(A3178,[1]!T_Printers[#Data],5,FALSE),1),ROUND(VLOOKUP(C3178,[1]!T_Resins[#Data],2,FALSE)/VLOOKUP(A3178,[1]!T_Printers[#Data],5,FALSE),1)&gt;_xlfn.XLOOKUP(B3178,[1]Printers!L:L,[1]Printers!O:O,1,0,),10)),"Используйте слой 100 мкм")</f>
        <v>12.6</v>
      </c>
      <c r="F3178">
        <f>IFERROR(IF(ROUND(_xlfn.XLOOKUP([1]Parameters!B3178,[1]Printers!L:L,[1]Printers!Q:Q,,0)*E3178/10,0)*10&lt;_xlfn.XLOOKUP([1]Parameters!B3178,[1]Printers!L:L,[1]Printers!P:P,,0),ROUND(_xlfn.XLOOKUP([1]Parameters!B3178,[1]Printers!L:L,[1]Printers!Q:Q,,0)*E3178/10,0)*10,_xlfn.XLOOKUP([1]Parameters!B3178,[1]Printers!L:L,[1]Printers!P:P,,0)),"")</f>
        <v>100</v>
      </c>
      <c r="G3178" cm="1">
        <f t="array" ref="G3178">IFERROR(IF(ROW()-1&gt;COUNTA([1]!T_Printers[Printers])*COUNTA([1]!T_Resins[Resins]),"",_xlfn.IFS(ROUND(VLOOKUP(C3178,[1]!T_Resins[#Data],3,FALSE)/VLOOKUP(A3178,[1]!T_Printers[#Data],5,FALSE),1)&lt;=_xlfn.XLOOKUP(B3178,[1]Printers!L:L,[1]Printers!O:O,1,0,),ROUND(VLOOKUP(C3178,[1]!T_Resins[#Data],3,FALSE)/VLOOKUP(A3178,[1]!T_Printers[#Data],5,FALSE),1),ROUND(VLOOKUP(C3178,[1]!T_Resins[#Data],3,FALSE)/VLOOKUP(A3178,[1]!T_Printers[#Data],5,FALSE),1)&gt;_xlfn.XLOOKUP(B3178,[1]Printers!L:L,[1]Printers!O:O,1,0,),10)),"")</f>
        <v>16.399999999999999</v>
      </c>
      <c r="H3178">
        <f>IFERROR(IF(ROUND(_xlfn.XLOOKUP([1]Parameters!B3178,[1]Printers!L:L,[1]Printers!Q:Q,,0)*G3178/10,0)*10&lt;_xlfn.XLOOKUP([1]Parameters!B3178,[1]Printers!L:L,[1]Printers!P:P,,0),ROUND(_xlfn.XLOOKUP([1]Parameters!B3178,[1]Printers!L:L,[1]Printers!Q:Q,,0)*G3178/10,0)*10,_xlfn.XLOOKUP([1]Parameters!B3178,[1]Printers!L:L,[1]Printers!P:P,,0)),"")</f>
        <v>100</v>
      </c>
      <c r="I3178" s="3" t="str" cm="1">
        <f t="array" ref="I3178">IFERROR(IF(ROW()-1&gt;COUNTA([1]!T_Printers[Printers])*COUNTA([1]!T_Resins[Resins]),"",_xlfn.IFS(ROUND(VLOOKUP(C3178,[1]!T_Resins[#Data],4,FALSE)/VLOOKUP(A3178,[1]!T_Printers[#Data],5,FALSE),1)&lt;=_xlfn.XLOOKUP(B3178,[1]Printers!L:L,[1]Printers!O:O,1,0,),ROUND(VLOOKUP(C3178,[1]!T_Resins[#Data],4,FALSE)/VLOOKUP(A3178,[1]!T_Printers[#Data],5,FALSE),1),ROUND(VLOOKUP(C3178,[1]!T_Resins[#Data],4,FALSE)/VLOOKUP(A3178,[1]!T_Printers[#Data],5,FALSE),1)&gt;_xlfn.XLOOKUP(B3178,[1]Printers!L:L,[1]Printers!O:O,1,0,),"")),"")</f>
        <v/>
      </c>
      <c r="J3178" t="str">
        <f>IFERROR(IF(ROUND(_xlfn.XLOOKUP([1]Parameters!B3178,[1]Printers!L:L,[1]Printers!Q:Q,,0)*I3178/10,0)*10&lt;_xlfn.XLOOKUP([1]Parameters!B3178,[1]Printers!L:L,[1]Printers!P:P,,0),ROUND(_xlfn.XLOOKUP([1]Parameters!B3178,[1]Printers!L:L,[1]Printers!Q:Q,,0)*I3178/10,0)*10,_xlfn.XLOOKUP([1]Parameters!B3178,[1]Printers!L:L,[1]Printers!P:P,,0)),"")</f>
        <v/>
      </c>
      <c r="K3178">
        <f>IF(SUM(E3178:J3178)&lt;&gt;0,VLOOKUP(A3178,[1]!T_Printers[#Data],10,FALSE)+VLOOKUP(C3178,[1]!T_Resins[#Data],10,FALSE),"")</f>
        <v>3</v>
      </c>
      <c r="L3178">
        <f>IF(SUM(E3178:J3178)&lt;&gt;0,VLOOKUP(A3178,[1]!T_Printers[#Data],11,FALSE),"")</f>
        <v>5</v>
      </c>
      <c r="M3178">
        <f>IF(SUM(E3178:J3178)&lt;&gt;0,VLOOKUP(C3178,[1]!T_Resins[#Data],8,FALSE),"")</f>
        <v>120</v>
      </c>
      <c r="N3178">
        <f>IF(_xlfn.XLOOKUP(B3178,[1]Printers!$L:$L,[1]Printers!$R:$R,0,0)&gt;0,[1]Parameters!M3178,IF(SUM(E3178:J3178)&lt;&gt;0,VLOOKUP(C3178,[1]!T_Resins[#Data],9,FALSE),""))</f>
        <v>180</v>
      </c>
      <c r="O3178" t="str">
        <f t="shared" si="49"/>
        <v>PhrozenSonicMini</v>
      </c>
    </row>
    <row r="3179" spans="1:15" x14ac:dyDescent="0.25">
      <c r="A3179" t="str">
        <f t="array" ref="A3179">IF(ROW()-1&gt;COUNTA([1]!T_Printers[Printers])*COUNTA([1]!T_Resins[Resins]),"",INDEX([1]!T_Printers[Printers],INT((ROW()-2)/COUNTA([1]!T_Resins[Resins])+1)))</f>
        <v>Phrozen Sonic Mini</v>
      </c>
      <c r="B3179" t="str">
        <f>_xlfn.XLOOKUP(A3179,[1]!T_Printers[Printers],[1]!T_Printers[Icon link],,0)</f>
        <v>PhrozenSonicMini</v>
      </c>
      <c r="C3179" t="str">
        <f t="array" ref="C3179">IF(ROW()-1&gt;COUNTA([1]!T_Printers[Printers])*COUNTA([1]!T_Resins[Resins]),"",INDEX([1]!T_Resins[Resins],MOD(ROW()-2,COUNTA([1]!T_Resins[Resins]))+1))</f>
        <v>Dental Denture Base</v>
      </c>
      <c r="D3179">
        <f>IF(SUM(E3179:J3179)&lt;&gt;0,IF(ROW()-1&gt;COUNTA([1]!T_Printers[Printers])*COUNTA([1]!T_Resins[Resins]),"",2),"")</f>
        <v>2</v>
      </c>
      <c r="E3179" cm="1">
        <f t="array" ref="E3179">IFERROR(IF(ROW()-1&gt;COUNTA([1]!T_Printers[Printers])*COUNTA([1]!T_Resins[Resins]),"",_xlfn.IFS(ROUND(VLOOKUP(C3179,[1]!T_Resins[#Data],2,FALSE)/VLOOKUP(A3179,[1]!T_Printers[#Data],5,FALSE),1)&lt;=_xlfn.XLOOKUP(B3179,[1]Printers!L:L,[1]Printers!O:O,1,0,),ROUND(VLOOKUP(C3179,[1]!T_Resins[#Data],2,FALSE)/VLOOKUP(A3179,[1]!T_Printers[#Data],5,FALSE),1),ROUND(VLOOKUP(C3179,[1]!T_Resins[#Data],2,FALSE)/VLOOKUP(A3179,[1]!T_Printers[#Data],5,FALSE),1)&gt;_xlfn.XLOOKUP(B3179,[1]Printers!L:L,[1]Printers!O:O,1,0,),10)),"Используйте слой 100 мкм")</f>
        <v>9.9</v>
      </c>
      <c r="F3179">
        <f>IFERROR(IF(ROUND(_xlfn.XLOOKUP([1]Parameters!B3179,[1]Printers!L:L,[1]Printers!Q:Q,,0)*E3179/10,0)*10&lt;_xlfn.XLOOKUP([1]Parameters!B3179,[1]Printers!L:L,[1]Printers!P:P,,0),ROUND(_xlfn.XLOOKUP([1]Parameters!B3179,[1]Printers!L:L,[1]Printers!Q:Q,,0)*E3179/10,0)*10,_xlfn.XLOOKUP([1]Parameters!B3179,[1]Printers!L:L,[1]Printers!P:P,,0)),"")</f>
        <v>90</v>
      </c>
      <c r="G3179" cm="1">
        <f t="array" ref="G3179">IFERROR(IF(ROW()-1&gt;COUNTA([1]!T_Printers[Printers])*COUNTA([1]!T_Resins[Resins]),"",_xlfn.IFS(ROUND(VLOOKUP(C3179,[1]!T_Resins[#Data],3,FALSE)/VLOOKUP(A3179,[1]!T_Printers[#Data],5,FALSE),1)&lt;=_xlfn.XLOOKUP(B3179,[1]Printers!L:L,[1]Printers!O:O,1,0,),ROUND(VLOOKUP(C3179,[1]!T_Resins[#Data],3,FALSE)/VLOOKUP(A3179,[1]!T_Printers[#Data],5,FALSE),1),ROUND(VLOOKUP(C3179,[1]!T_Resins[#Data],3,FALSE)/VLOOKUP(A3179,[1]!T_Printers[#Data],5,FALSE),1)&gt;_xlfn.XLOOKUP(B3179,[1]Printers!L:L,[1]Printers!O:O,1,0,),10)),"")</f>
        <v>12.9</v>
      </c>
      <c r="H3179">
        <f>IFERROR(IF(ROUND(_xlfn.XLOOKUP([1]Parameters!B3179,[1]Printers!L:L,[1]Printers!Q:Q,,0)*G3179/10,0)*10&lt;_xlfn.XLOOKUP([1]Parameters!B3179,[1]Printers!L:L,[1]Printers!P:P,,0),ROUND(_xlfn.XLOOKUP([1]Parameters!B3179,[1]Printers!L:L,[1]Printers!Q:Q,,0)*G3179/10,0)*10,_xlfn.XLOOKUP([1]Parameters!B3179,[1]Printers!L:L,[1]Printers!P:P,,0)),"")</f>
        <v>100</v>
      </c>
      <c r="I3179" s="3" t="str" cm="1">
        <f t="array" ref="I3179">IFERROR(IF(ROW()-1&gt;COUNTA([1]!T_Printers[Printers])*COUNTA([1]!T_Resins[Resins]),"",_xlfn.IFS(ROUND(VLOOKUP(C3179,[1]!T_Resins[#Data],4,FALSE)/VLOOKUP(A3179,[1]!T_Printers[#Data],5,FALSE),1)&lt;=_xlfn.XLOOKUP(B3179,[1]Printers!L:L,[1]Printers!O:O,1,0,),ROUND(VLOOKUP(C3179,[1]!T_Resins[#Data],4,FALSE)/VLOOKUP(A3179,[1]!T_Printers[#Data],5,FALSE),1),ROUND(VLOOKUP(C3179,[1]!T_Resins[#Data],4,FALSE)/VLOOKUP(A3179,[1]!T_Printers[#Data],5,FALSE),1)&gt;_xlfn.XLOOKUP(B3179,[1]Printers!L:L,[1]Printers!O:O,1,0,),"")),"")</f>
        <v/>
      </c>
      <c r="J3179" t="str">
        <f>IFERROR(IF(ROUND(_xlfn.XLOOKUP([1]Parameters!B3179,[1]Printers!L:L,[1]Printers!Q:Q,,0)*I3179/10,0)*10&lt;_xlfn.XLOOKUP([1]Parameters!B3179,[1]Printers!L:L,[1]Printers!P:P,,0),ROUND(_xlfn.XLOOKUP([1]Parameters!B3179,[1]Printers!L:L,[1]Printers!Q:Q,,0)*I3179/10,0)*10,_xlfn.XLOOKUP([1]Parameters!B3179,[1]Printers!L:L,[1]Printers!P:P,,0)),"")</f>
        <v/>
      </c>
      <c r="K3179">
        <f>IF(SUM(E3179:J3179)&lt;&gt;0,VLOOKUP(A3179,[1]!T_Printers[#Data],10,FALSE)+VLOOKUP(C3179,[1]!T_Resins[#Data],10,FALSE),"")</f>
        <v>3</v>
      </c>
      <c r="L3179">
        <f>IF(SUM(E3179:J3179)&lt;&gt;0,VLOOKUP(A3179,[1]!T_Printers[#Data],11,FALSE),"")</f>
        <v>5</v>
      </c>
      <c r="M3179">
        <f>IF(SUM(E3179:J3179)&lt;&gt;0,VLOOKUP(C3179,[1]!T_Resins[#Data],8,FALSE),"")</f>
        <v>120</v>
      </c>
      <c r="N3179">
        <f>IF(_xlfn.XLOOKUP(B3179,[1]Printers!$L:$L,[1]Printers!$R:$R,0,0)&gt;0,[1]Parameters!M3179,IF(SUM(E3179:J3179)&lt;&gt;0,VLOOKUP(C3179,[1]!T_Resins[#Data],9,FALSE),""))</f>
        <v>180</v>
      </c>
      <c r="O3179" t="str">
        <f t="shared" si="49"/>
        <v>PhrozenSonicMini</v>
      </c>
    </row>
    <row r="3180" spans="1:15" x14ac:dyDescent="0.25">
      <c r="A3180" t="str">
        <f t="array" ref="A3180">IF(ROW()-1&gt;COUNTA([1]!T_Printers[Printers])*COUNTA([1]!T_Resins[Resins]),"",INDEX([1]!T_Printers[Printers],INT((ROW()-2)/COUNTA([1]!T_Resins[Resins])+1)))</f>
        <v>Phrozen Sonic Mini</v>
      </c>
      <c r="B3180" t="str">
        <f>_xlfn.XLOOKUP(A3180,[1]!T_Printers[Printers],[1]!T_Printers[Icon link],,0)</f>
        <v>PhrozenSonicMini</v>
      </c>
      <c r="C3180" t="str">
        <f t="array" ref="C3180">IF(ROW()-1&gt;COUNTA([1]!T_Printers[Printers])*COUNTA([1]!T_Resins[Resins]),"",INDEX([1]!T_Resins[Resins],MOD(ROW()-2,COUNTA([1]!T_Resins[Resins]))+1))</f>
        <v>Dental IBT</v>
      </c>
      <c r="D3180">
        <f>IF(SUM(E3180:J3180)&lt;&gt;0,IF(ROW()-1&gt;COUNTA([1]!T_Printers[Printers])*COUNTA([1]!T_Resins[Resins]),"",2),"")</f>
        <v>2</v>
      </c>
      <c r="E3180" cm="1">
        <f t="array" ref="E3180">IFERROR(IF(ROW()-1&gt;COUNTA([1]!T_Printers[Printers])*COUNTA([1]!T_Resins[Resins]),"",_xlfn.IFS(ROUND(VLOOKUP(C3180,[1]!T_Resins[#Data],2,FALSE)/VLOOKUP(A3180,[1]!T_Printers[#Data],5,FALSE),1)&lt;=_xlfn.XLOOKUP(B3180,[1]Printers!L:L,[1]Printers!O:O,1,0,),ROUND(VLOOKUP(C3180,[1]!T_Resins[#Data],2,FALSE)/VLOOKUP(A3180,[1]!T_Printers[#Data],5,FALSE),1),ROUND(VLOOKUP(C3180,[1]!T_Resins[#Data],2,FALSE)/VLOOKUP(A3180,[1]!T_Printers[#Data],5,FALSE),1)&gt;_xlfn.XLOOKUP(B3180,[1]Printers!L:L,[1]Printers!O:O,1,0,),10)),"Используйте слой 100 мкм")</f>
        <v>6.2</v>
      </c>
      <c r="F3180">
        <f>IFERROR(IF(ROUND(_xlfn.XLOOKUP([1]Parameters!B3180,[1]Printers!L:L,[1]Printers!Q:Q,,0)*E3180/10,0)*10&lt;_xlfn.XLOOKUP([1]Parameters!B3180,[1]Printers!L:L,[1]Printers!P:P,,0),ROUND(_xlfn.XLOOKUP([1]Parameters!B3180,[1]Printers!L:L,[1]Printers!Q:Q,,0)*E3180/10,0)*10,_xlfn.XLOOKUP([1]Parameters!B3180,[1]Printers!L:L,[1]Printers!P:P,,0)),"")</f>
        <v>60</v>
      </c>
      <c r="G3180" cm="1">
        <f t="array" ref="G3180">IFERROR(IF(ROW()-1&gt;COUNTA([1]!T_Printers[Printers])*COUNTA([1]!T_Resins[Resins]),"",_xlfn.IFS(ROUND(VLOOKUP(C3180,[1]!T_Resins[#Data],3,FALSE)/VLOOKUP(A3180,[1]!T_Printers[#Data],5,FALSE),1)&lt;=_xlfn.XLOOKUP(B3180,[1]Printers!L:L,[1]Printers!O:O,1,0,),ROUND(VLOOKUP(C3180,[1]!T_Resins[#Data],3,FALSE)/VLOOKUP(A3180,[1]!T_Printers[#Data],5,FALSE),1),ROUND(VLOOKUP(C3180,[1]!T_Resins[#Data],3,FALSE)/VLOOKUP(A3180,[1]!T_Printers[#Data],5,FALSE),1)&gt;_xlfn.XLOOKUP(B3180,[1]Printers!L:L,[1]Printers!O:O,1,0,),10)),"")</f>
        <v>8</v>
      </c>
      <c r="H3180">
        <f>IFERROR(IF(ROUND(_xlfn.XLOOKUP([1]Parameters!B3180,[1]Printers!L:L,[1]Printers!Q:Q,,0)*G3180/10,0)*10&lt;_xlfn.XLOOKUP([1]Parameters!B3180,[1]Printers!L:L,[1]Printers!P:P,,0),ROUND(_xlfn.XLOOKUP([1]Parameters!B3180,[1]Printers!L:L,[1]Printers!Q:Q,,0)*G3180/10,0)*10,_xlfn.XLOOKUP([1]Parameters!B3180,[1]Printers!L:L,[1]Printers!P:P,,0)),"")</f>
        <v>70</v>
      </c>
      <c r="I3180" s="3" t="str" cm="1">
        <f t="array" ref="I3180">IFERROR(IF(ROW()-1&gt;COUNTA([1]!T_Printers[Printers])*COUNTA([1]!T_Resins[Resins]),"",_xlfn.IFS(ROUND(VLOOKUP(C3180,[1]!T_Resins[#Data],4,FALSE)/VLOOKUP(A3180,[1]!T_Printers[#Data],5,FALSE),1)&lt;=_xlfn.XLOOKUP(B3180,[1]Printers!L:L,[1]Printers!O:O,1,0,),ROUND(VLOOKUP(C3180,[1]!T_Resins[#Data],4,FALSE)/VLOOKUP(A3180,[1]!T_Printers[#Data],5,FALSE),1),ROUND(VLOOKUP(C3180,[1]!T_Resins[#Data],4,FALSE)/VLOOKUP(A3180,[1]!T_Printers[#Data],5,FALSE),1)&gt;_xlfn.XLOOKUP(B3180,[1]Printers!L:L,[1]Printers!O:O,1,0,),"")),"")</f>
        <v/>
      </c>
      <c r="J3180" t="str">
        <f>IFERROR(IF(ROUND(_xlfn.XLOOKUP([1]Parameters!B3180,[1]Printers!L:L,[1]Printers!Q:Q,,0)*I3180/10,0)*10&lt;_xlfn.XLOOKUP([1]Parameters!B3180,[1]Printers!L:L,[1]Printers!P:P,,0),ROUND(_xlfn.XLOOKUP([1]Parameters!B3180,[1]Printers!L:L,[1]Printers!Q:Q,,0)*I3180/10,0)*10,_xlfn.XLOOKUP([1]Parameters!B3180,[1]Printers!L:L,[1]Printers!P:P,,0)),"")</f>
        <v/>
      </c>
      <c r="K3180">
        <f>IF(SUM(E3180:J3180)&lt;&gt;0,VLOOKUP(A3180,[1]!T_Printers[#Data],10,FALSE)+VLOOKUP(C3180,[1]!T_Resins[#Data],10,FALSE),"")</f>
        <v>2</v>
      </c>
      <c r="L3180">
        <f>IF(SUM(E3180:J3180)&lt;&gt;0,VLOOKUP(A3180,[1]!T_Printers[#Data],11,FALSE),"")</f>
        <v>5</v>
      </c>
      <c r="M3180">
        <f>IF(SUM(E3180:J3180)&lt;&gt;0,VLOOKUP(C3180,[1]!T_Resins[#Data],8,FALSE),"")</f>
        <v>60</v>
      </c>
      <c r="N3180">
        <f>IF(_xlfn.XLOOKUP(B3180,[1]Printers!$L:$L,[1]Printers!$R:$R,0,0)&gt;0,[1]Parameters!M3180,IF(SUM(E3180:J3180)&lt;&gt;0,VLOOKUP(C3180,[1]!T_Resins[#Data],9,FALSE),""))</f>
        <v>60</v>
      </c>
      <c r="O3180" t="str">
        <f t="shared" si="49"/>
        <v>PhrozenSonicMini</v>
      </c>
    </row>
    <row r="3181" spans="1:15" x14ac:dyDescent="0.25">
      <c r="A3181" t="str">
        <f t="array" ref="A3181">IF(ROW()-1&gt;COUNTA([1]!T_Printers[Printers])*COUNTA([1]!T_Resins[Resins]),"",INDEX([1]!T_Printers[Printers],INT((ROW()-2)/COUNTA([1]!T_Resins[Resins])+1)))</f>
        <v>Phrozen Sonic Mini</v>
      </c>
      <c r="B3181" t="str">
        <f>_xlfn.XLOOKUP(A3181,[1]!T_Printers[Printers],[1]!T_Printers[Icon link],,0)</f>
        <v>PhrozenSonicMini</v>
      </c>
      <c r="C3181" t="str">
        <f t="array" ref="C3181">IF(ROW()-1&gt;COUNTA([1]!T_Printers[Printers])*COUNTA([1]!T_Resins[Resins]),"",INDEX([1]!T_Resins[Resins],MOD(ROW()-2,COUNTA([1]!T_Resins[Resins]))+1))</f>
        <v>Dental Model Biege</v>
      </c>
      <c r="D3181">
        <f>IF(SUM(E3181:J3181)&lt;&gt;0,IF(ROW()-1&gt;COUNTA([1]!T_Printers[Printers])*COUNTA([1]!T_Resins[Resins]),"",2),"")</f>
        <v>2</v>
      </c>
      <c r="E3181" cm="1">
        <f t="array" ref="E3181">IFERROR(IF(ROW()-1&gt;COUNTA([1]!T_Printers[Printers])*COUNTA([1]!T_Resins[Resins]),"",_xlfn.IFS(ROUND(VLOOKUP(C3181,[1]!T_Resins[#Data],2,FALSE)/VLOOKUP(A3181,[1]!T_Printers[#Data],5,FALSE),1)&lt;=_xlfn.XLOOKUP(B3181,[1]Printers!L:L,[1]Printers!O:O,1,0,),ROUND(VLOOKUP(C3181,[1]!T_Resins[#Data],2,FALSE)/VLOOKUP(A3181,[1]!T_Printers[#Data],5,FALSE),1),ROUND(VLOOKUP(C3181,[1]!T_Resins[#Data],2,FALSE)/VLOOKUP(A3181,[1]!T_Printers[#Data],5,FALSE),1)&gt;_xlfn.XLOOKUP(B3181,[1]Printers!L:L,[1]Printers!O:O,1,0,),10)),"Используйте слой 100 мкм")</f>
        <v>7.8</v>
      </c>
      <c r="F3181">
        <f>IFERROR(IF(ROUND(_xlfn.XLOOKUP([1]Parameters!B3181,[1]Printers!L:L,[1]Printers!Q:Q,,0)*E3181/10,0)*10&lt;_xlfn.XLOOKUP([1]Parameters!B3181,[1]Printers!L:L,[1]Printers!P:P,,0),ROUND(_xlfn.XLOOKUP([1]Parameters!B3181,[1]Printers!L:L,[1]Printers!Q:Q,,0)*E3181/10,0)*10,_xlfn.XLOOKUP([1]Parameters!B3181,[1]Printers!L:L,[1]Printers!P:P,,0)),"")</f>
        <v>70</v>
      </c>
      <c r="G3181" cm="1">
        <f t="array" ref="G3181">IFERROR(IF(ROW()-1&gt;COUNTA([1]!T_Printers[Printers])*COUNTA([1]!T_Resins[Resins]),"",_xlfn.IFS(ROUND(VLOOKUP(C3181,[1]!T_Resins[#Data],3,FALSE)/VLOOKUP(A3181,[1]!T_Printers[#Data],5,FALSE),1)&lt;=_xlfn.XLOOKUP(B3181,[1]Printers!L:L,[1]Printers!O:O,1,0,),ROUND(VLOOKUP(C3181,[1]!T_Resins[#Data],3,FALSE)/VLOOKUP(A3181,[1]!T_Printers[#Data],5,FALSE),1),ROUND(VLOOKUP(C3181,[1]!T_Resins[#Data],3,FALSE)/VLOOKUP(A3181,[1]!T_Printers[#Data],5,FALSE),1)&gt;_xlfn.XLOOKUP(B3181,[1]Printers!L:L,[1]Printers!O:O,1,0,),10)),"")</f>
        <v>10.1</v>
      </c>
      <c r="H3181">
        <f>IFERROR(IF(ROUND(_xlfn.XLOOKUP([1]Parameters!B3181,[1]Printers!L:L,[1]Printers!Q:Q,,0)*G3181/10,0)*10&lt;_xlfn.XLOOKUP([1]Parameters!B3181,[1]Printers!L:L,[1]Printers!P:P,,0),ROUND(_xlfn.XLOOKUP([1]Parameters!B3181,[1]Printers!L:L,[1]Printers!Q:Q,,0)*G3181/10,0)*10,_xlfn.XLOOKUP([1]Parameters!B3181,[1]Printers!L:L,[1]Printers!P:P,,0)),"")</f>
        <v>90</v>
      </c>
      <c r="I3181" s="3" t="str" cm="1">
        <f t="array" ref="I3181">IFERROR(IF(ROW()-1&gt;COUNTA([1]!T_Printers[Printers])*COUNTA([1]!T_Resins[Resins]),"",_xlfn.IFS(ROUND(VLOOKUP(C3181,[1]!T_Resins[#Data],4,FALSE)/VLOOKUP(A3181,[1]!T_Printers[#Data],5,FALSE),1)&lt;=_xlfn.XLOOKUP(B3181,[1]Printers!L:L,[1]Printers!O:O,1,0,),ROUND(VLOOKUP(C3181,[1]!T_Resins[#Data],4,FALSE)/VLOOKUP(A3181,[1]!T_Printers[#Data],5,FALSE),1),ROUND(VLOOKUP(C3181,[1]!T_Resins[#Data],4,FALSE)/VLOOKUP(A3181,[1]!T_Printers[#Data],5,FALSE),1)&gt;_xlfn.XLOOKUP(B3181,[1]Printers!L:L,[1]Printers!O:O,1,0,),"")),"")</f>
        <v/>
      </c>
      <c r="J3181" t="str">
        <f>IFERROR(IF(ROUND(_xlfn.XLOOKUP([1]Parameters!B3181,[1]Printers!L:L,[1]Printers!Q:Q,,0)*I3181/10,0)*10&lt;_xlfn.XLOOKUP([1]Parameters!B3181,[1]Printers!L:L,[1]Printers!P:P,,0),ROUND(_xlfn.XLOOKUP([1]Parameters!B3181,[1]Printers!L:L,[1]Printers!Q:Q,,0)*I3181/10,0)*10,_xlfn.XLOOKUP([1]Parameters!B3181,[1]Printers!L:L,[1]Printers!P:P,,0)),"")</f>
        <v/>
      </c>
      <c r="K3181">
        <f>IF(SUM(E3181:J3181)&lt;&gt;0,VLOOKUP(A3181,[1]!T_Printers[#Data],10,FALSE)+VLOOKUP(C3181,[1]!T_Resins[#Data],10,FALSE),"")</f>
        <v>3</v>
      </c>
      <c r="L3181">
        <f>IF(SUM(E3181:J3181)&lt;&gt;0,VLOOKUP(A3181,[1]!T_Printers[#Data],11,FALSE),"")</f>
        <v>5</v>
      </c>
      <c r="M3181">
        <f>IF(SUM(E3181:J3181)&lt;&gt;0,VLOOKUP(C3181,[1]!T_Resins[#Data],8,FALSE),"")</f>
        <v>120</v>
      </c>
      <c r="N3181">
        <f>IF(_xlfn.XLOOKUP(B3181,[1]Printers!$L:$L,[1]Printers!$R:$R,0,0)&gt;0,[1]Parameters!M3181,IF(SUM(E3181:J3181)&lt;&gt;0,VLOOKUP(C3181,[1]!T_Resins[#Data],9,FALSE),""))</f>
        <v>180</v>
      </c>
      <c r="O3181" t="str">
        <f t="shared" si="49"/>
        <v>PhrozenSonicMini</v>
      </c>
    </row>
    <row r="3182" spans="1:15" x14ac:dyDescent="0.25">
      <c r="A3182" t="str">
        <f t="array" ref="A3182">IF(ROW()-1&gt;COUNTA([1]!T_Printers[Printers])*COUNTA([1]!T_Resins[Resins]),"",INDEX([1]!T_Printers[Printers],INT((ROW()-2)/COUNTA([1]!T_Resins[Resins])+1)))</f>
        <v>Phrozen Sonic Mini</v>
      </c>
      <c r="B3182" t="str">
        <f>_xlfn.XLOOKUP(A3182,[1]!T_Printers[Printers],[1]!T_Printers[Icon link],,0)</f>
        <v>PhrozenSonicMini</v>
      </c>
      <c r="C3182" t="str">
        <f t="array" ref="C3182">IF(ROW()-1&gt;COUNTA([1]!T_Printers[Printers])*COUNTA([1]!T_Resins[Resins]),"",INDEX([1]!T_Resins[Resins],MOD(ROW()-2,COUNTA([1]!T_Resins[Resins]))+1))</f>
        <v>Dental Model Bone</v>
      </c>
      <c r="D3182">
        <f>IF(SUM(E3182:J3182)&lt;&gt;0,IF(ROW()-1&gt;COUNTA([1]!T_Printers[Printers])*COUNTA([1]!T_Resins[Resins]),"",2),"")</f>
        <v>2</v>
      </c>
      <c r="E3182" cm="1">
        <f t="array" ref="E3182">IFERROR(IF(ROW()-1&gt;COUNTA([1]!T_Printers[Printers])*COUNTA([1]!T_Resins[Resins]),"",_xlfn.IFS(ROUND(VLOOKUP(C3182,[1]!T_Resins[#Data],2,FALSE)/VLOOKUP(A3182,[1]!T_Printers[#Data],5,FALSE),1)&lt;=_xlfn.XLOOKUP(B3182,[1]Printers!L:L,[1]Printers!O:O,1,0,),ROUND(VLOOKUP(C3182,[1]!T_Resins[#Data],2,FALSE)/VLOOKUP(A3182,[1]!T_Printers[#Data],5,FALSE),1),ROUND(VLOOKUP(C3182,[1]!T_Resins[#Data],2,FALSE)/VLOOKUP(A3182,[1]!T_Printers[#Data],5,FALSE),1)&gt;_xlfn.XLOOKUP(B3182,[1]Printers!L:L,[1]Printers!O:O,1,0,),10)),"Используйте слой 100 мкм")</f>
        <v>4.8</v>
      </c>
      <c r="F3182">
        <f>IFERROR(IF(ROUND(_xlfn.XLOOKUP([1]Parameters!B3182,[1]Printers!L:L,[1]Printers!Q:Q,,0)*E3182/10,0)*10&lt;_xlfn.XLOOKUP([1]Parameters!B3182,[1]Printers!L:L,[1]Printers!P:P,,0),ROUND(_xlfn.XLOOKUP([1]Parameters!B3182,[1]Printers!L:L,[1]Printers!Q:Q,,0)*E3182/10,0)*10,_xlfn.XLOOKUP([1]Parameters!B3182,[1]Printers!L:L,[1]Printers!P:P,,0)),"")</f>
        <v>40</v>
      </c>
      <c r="G3182" cm="1">
        <f t="array" ref="G3182">IFERROR(IF(ROW()-1&gt;COUNTA([1]!T_Printers[Printers])*COUNTA([1]!T_Resins[Resins]),"",_xlfn.IFS(ROUND(VLOOKUP(C3182,[1]!T_Resins[#Data],3,FALSE)/VLOOKUP(A3182,[1]!T_Printers[#Data],5,FALSE),1)&lt;=_xlfn.XLOOKUP(B3182,[1]Printers!L:L,[1]Printers!O:O,1,0,),ROUND(VLOOKUP(C3182,[1]!T_Resins[#Data],3,FALSE)/VLOOKUP(A3182,[1]!T_Printers[#Data],5,FALSE),1),ROUND(VLOOKUP(C3182,[1]!T_Resins[#Data],3,FALSE)/VLOOKUP(A3182,[1]!T_Printers[#Data],5,FALSE),1)&gt;_xlfn.XLOOKUP(B3182,[1]Printers!L:L,[1]Printers!O:O,1,0,),10)),"")</f>
        <v>6.3</v>
      </c>
      <c r="H3182">
        <f>IFERROR(IF(ROUND(_xlfn.XLOOKUP([1]Parameters!B3182,[1]Printers!L:L,[1]Printers!Q:Q,,0)*G3182/10,0)*10&lt;_xlfn.XLOOKUP([1]Parameters!B3182,[1]Printers!L:L,[1]Printers!P:P,,0),ROUND(_xlfn.XLOOKUP([1]Parameters!B3182,[1]Printers!L:L,[1]Printers!Q:Q,,0)*G3182/10,0)*10,_xlfn.XLOOKUP([1]Parameters!B3182,[1]Printers!L:L,[1]Printers!P:P,,0)),"")</f>
        <v>60</v>
      </c>
      <c r="I3182" s="3" t="str" cm="1">
        <f t="array" ref="I3182">IFERROR(IF(ROW()-1&gt;COUNTA([1]!T_Printers[Printers])*COUNTA([1]!T_Resins[Resins]),"",_xlfn.IFS(ROUND(VLOOKUP(C3182,[1]!T_Resins[#Data],4,FALSE)/VLOOKUP(A3182,[1]!T_Printers[#Data],5,FALSE),1)&lt;=_xlfn.XLOOKUP(B3182,[1]Printers!L:L,[1]Printers!O:O,1,0,),ROUND(VLOOKUP(C3182,[1]!T_Resins[#Data],4,FALSE)/VLOOKUP(A3182,[1]!T_Printers[#Data],5,FALSE),1),ROUND(VLOOKUP(C3182,[1]!T_Resins[#Data],4,FALSE)/VLOOKUP(A3182,[1]!T_Printers[#Data],5,FALSE),1)&gt;_xlfn.XLOOKUP(B3182,[1]Printers!L:L,[1]Printers!O:O,1,0,),"")),"")</f>
        <v/>
      </c>
      <c r="J3182" t="str">
        <f>IFERROR(IF(ROUND(_xlfn.XLOOKUP([1]Parameters!B3182,[1]Printers!L:L,[1]Printers!Q:Q,,0)*I3182/10,0)*10&lt;_xlfn.XLOOKUP([1]Parameters!B3182,[1]Printers!L:L,[1]Printers!P:P,,0),ROUND(_xlfn.XLOOKUP([1]Parameters!B3182,[1]Printers!L:L,[1]Printers!Q:Q,,0)*I3182/10,0)*10,_xlfn.XLOOKUP([1]Parameters!B3182,[1]Printers!L:L,[1]Printers!P:P,,0)),"")</f>
        <v/>
      </c>
      <c r="K3182">
        <f>IF(SUM(E3182:J3182)&lt;&gt;0,VLOOKUP(A3182,[1]!T_Printers[#Data],10,FALSE)+VLOOKUP(C3182,[1]!T_Resins[#Data],10,FALSE),"")</f>
        <v>3</v>
      </c>
      <c r="L3182">
        <f>IF(SUM(E3182:J3182)&lt;&gt;0,VLOOKUP(A3182,[1]!T_Printers[#Data],11,FALSE),"")</f>
        <v>5</v>
      </c>
      <c r="M3182">
        <f>IF(SUM(E3182:J3182)&lt;&gt;0,VLOOKUP(C3182,[1]!T_Resins[#Data],8,FALSE),"")</f>
        <v>120</v>
      </c>
      <c r="N3182">
        <f>IF(_xlfn.XLOOKUP(B3182,[1]Printers!$L:$L,[1]Printers!$R:$R,0,0)&gt;0,[1]Parameters!M3182,IF(SUM(E3182:J3182)&lt;&gt;0,VLOOKUP(C3182,[1]!T_Resins[#Data],9,FALSE),""))</f>
        <v>180</v>
      </c>
      <c r="O3182" t="str">
        <f t="shared" si="49"/>
        <v>PhrozenSonicMini</v>
      </c>
    </row>
    <row r="3183" spans="1:15" x14ac:dyDescent="0.25">
      <c r="A3183" t="str">
        <f t="array" ref="A3183">IF(ROW()-1&gt;COUNTA([1]!T_Printers[Printers])*COUNTA([1]!T_Resins[Resins]),"",INDEX([1]!T_Printers[Printers],INT((ROW()-2)/COUNTA([1]!T_Resins[Resins])+1)))</f>
        <v>Phrozen Sonic Mini</v>
      </c>
      <c r="B3183" t="str">
        <f>_xlfn.XLOOKUP(A3183,[1]!T_Printers[Printers],[1]!T_Printers[Icon link],,0)</f>
        <v>PhrozenSonicMini</v>
      </c>
      <c r="C3183" t="str">
        <f t="array" ref="C3183">IF(ROW()-1&gt;COUNTA([1]!T_Printers[Printers])*COUNTA([1]!T_Resins[Resins]),"",INDEX([1]!T_Resins[Resins],MOD(ROW()-2,COUNTA([1]!T_Resins[Resins]))+1))</f>
        <v>Dental Model Light Grey</v>
      </c>
      <c r="D3183">
        <f>IF(SUM(E3183:J3183)&lt;&gt;0,IF(ROW()-1&gt;COUNTA([1]!T_Printers[Printers])*COUNTA([1]!T_Resins[Resins]),"",2),"")</f>
        <v>2</v>
      </c>
      <c r="E3183" cm="1">
        <f t="array" ref="E3183">IFERROR(IF(ROW()-1&gt;COUNTA([1]!T_Printers[Printers])*COUNTA([1]!T_Resins[Resins]),"",_xlfn.IFS(ROUND(VLOOKUP(C3183,[1]!T_Resins[#Data],2,FALSE)/VLOOKUP(A3183,[1]!T_Printers[#Data],5,FALSE),1)&lt;=_xlfn.XLOOKUP(B3183,[1]Printers!L:L,[1]Printers!O:O,1,0,),ROUND(VLOOKUP(C3183,[1]!T_Resins[#Data],2,FALSE)/VLOOKUP(A3183,[1]!T_Printers[#Data],5,FALSE),1),ROUND(VLOOKUP(C3183,[1]!T_Resins[#Data],2,FALSE)/VLOOKUP(A3183,[1]!T_Printers[#Data],5,FALSE),1)&gt;_xlfn.XLOOKUP(B3183,[1]Printers!L:L,[1]Printers!O:O,1,0,),10)),"Используйте слой 100 мкм")</f>
        <v>6.1</v>
      </c>
      <c r="F3183">
        <f>IFERROR(IF(ROUND(_xlfn.XLOOKUP([1]Parameters!B3183,[1]Printers!L:L,[1]Printers!Q:Q,,0)*E3183/10,0)*10&lt;_xlfn.XLOOKUP([1]Parameters!B3183,[1]Printers!L:L,[1]Printers!P:P,,0),ROUND(_xlfn.XLOOKUP([1]Parameters!B3183,[1]Printers!L:L,[1]Printers!Q:Q,,0)*E3183/10,0)*10,_xlfn.XLOOKUP([1]Parameters!B3183,[1]Printers!L:L,[1]Printers!P:P,,0)),"")</f>
        <v>50</v>
      </c>
      <c r="G3183" cm="1">
        <f t="array" ref="G3183">IFERROR(IF(ROW()-1&gt;COUNTA([1]!T_Printers[Printers])*COUNTA([1]!T_Resins[Resins]),"",_xlfn.IFS(ROUND(VLOOKUP(C3183,[1]!T_Resins[#Data],3,FALSE)/VLOOKUP(A3183,[1]!T_Printers[#Data],5,FALSE),1)&lt;=_xlfn.XLOOKUP(B3183,[1]Printers!L:L,[1]Printers!O:O,1,0,),ROUND(VLOOKUP(C3183,[1]!T_Resins[#Data],3,FALSE)/VLOOKUP(A3183,[1]!T_Printers[#Data],5,FALSE),1),ROUND(VLOOKUP(C3183,[1]!T_Resins[#Data],3,FALSE)/VLOOKUP(A3183,[1]!T_Printers[#Data],5,FALSE),1)&gt;_xlfn.XLOOKUP(B3183,[1]Printers!L:L,[1]Printers!O:O,1,0,),10)),"")</f>
        <v>7.9</v>
      </c>
      <c r="H3183">
        <f>IFERROR(IF(ROUND(_xlfn.XLOOKUP([1]Parameters!B3183,[1]Printers!L:L,[1]Printers!Q:Q,,0)*G3183/10,0)*10&lt;_xlfn.XLOOKUP([1]Parameters!B3183,[1]Printers!L:L,[1]Printers!P:P,,0),ROUND(_xlfn.XLOOKUP([1]Parameters!B3183,[1]Printers!L:L,[1]Printers!Q:Q,,0)*G3183/10,0)*10,_xlfn.XLOOKUP([1]Parameters!B3183,[1]Printers!L:L,[1]Printers!P:P,,0)),"")</f>
        <v>70</v>
      </c>
      <c r="I3183" s="3" t="str" cm="1">
        <f t="array" ref="I3183">IFERROR(IF(ROW()-1&gt;COUNTA([1]!T_Printers[Printers])*COUNTA([1]!T_Resins[Resins]),"",_xlfn.IFS(ROUND(VLOOKUP(C3183,[1]!T_Resins[#Data],4,FALSE)/VLOOKUP(A3183,[1]!T_Printers[#Data],5,FALSE),1)&lt;=_xlfn.XLOOKUP(B3183,[1]Printers!L:L,[1]Printers!O:O,1,0,),ROUND(VLOOKUP(C3183,[1]!T_Resins[#Data],4,FALSE)/VLOOKUP(A3183,[1]!T_Printers[#Data],5,FALSE),1),ROUND(VLOOKUP(C3183,[1]!T_Resins[#Data],4,FALSE)/VLOOKUP(A3183,[1]!T_Printers[#Data],5,FALSE),1)&gt;_xlfn.XLOOKUP(B3183,[1]Printers!L:L,[1]Printers!O:O,1,0,),"")),"")</f>
        <v/>
      </c>
      <c r="J3183" t="str">
        <f>IFERROR(IF(ROUND(_xlfn.XLOOKUP([1]Parameters!B3183,[1]Printers!L:L,[1]Printers!Q:Q,,0)*I3183/10,0)*10&lt;_xlfn.XLOOKUP([1]Parameters!B3183,[1]Printers!L:L,[1]Printers!P:P,,0),ROUND(_xlfn.XLOOKUP([1]Parameters!B3183,[1]Printers!L:L,[1]Printers!Q:Q,,0)*I3183/10,0)*10,_xlfn.XLOOKUP([1]Parameters!B3183,[1]Printers!L:L,[1]Printers!P:P,,0)),"")</f>
        <v/>
      </c>
      <c r="K3183">
        <f>IF(SUM(E3183:J3183)&lt;&gt;0,VLOOKUP(A3183,[1]!T_Printers[#Data],10,FALSE)+VLOOKUP(C3183,[1]!T_Resins[#Data],10,FALSE),"")</f>
        <v>3</v>
      </c>
      <c r="L3183">
        <f>IF(SUM(E3183:J3183)&lt;&gt;0,VLOOKUP(A3183,[1]!T_Printers[#Data],11,FALSE),"")</f>
        <v>5</v>
      </c>
      <c r="M3183">
        <f>IF(SUM(E3183:J3183)&lt;&gt;0,VLOOKUP(C3183,[1]!T_Resins[#Data],8,FALSE),"")</f>
        <v>120</v>
      </c>
      <c r="N3183">
        <f>IF(_xlfn.XLOOKUP(B3183,[1]Printers!$L:$L,[1]Printers!$R:$R,0,0)&gt;0,[1]Parameters!M3183,IF(SUM(E3183:J3183)&lt;&gt;0,VLOOKUP(C3183,[1]!T_Resins[#Data],9,FALSE),""))</f>
        <v>180</v>
      </c>
      <c r="O3183" t="str">
        <f t="shared" si="49"/>
        <v>PhrozenSonicMini</v>
      </c>
    </row>
    <row r="3184" spans="1:15" x14ac:dyDescent="0.25">
      <c r="A3184" t="str">
        <f t="array" ref="A3184">IF(ROW()-1&gt;COUNTA([1]!T_Printers[Printers])*COUNTA([1]!T_Resins[Resins]),"",INDEX([1]!T_Printers[Printers],INT((ROW()-2)/COUNTA([1]!T_Resins[Resins])+1)))</f>
        <v>Phrozen Sonic Mini</v>
      </c>
      <c r="B3184" t="str">
        <f>_xlfn.XLOOKUP(A3184,[1]!T_Printers[Printers],[1]!T_Printers[Icon link],,0)</f>
        <v>PhrozenSonicMini</v>
      </c>
      <c r="C3184" t="str">
        <f t="array" ref="C3184">IF(ROW()-1&gt;COUNTA([1]!T_Printers[Printers])*COUNTA([1]!T_Resins[Resins]),"",INDEX([1]!T_Resins[Resins],MOD(ROW()-2,COUNTA([1]!T_Resins[Resins]))+1))</f>
        <v>Dental Peach</v>
      </c>
      <c r="D3184">
        <f>IF(SUM(E3184:J3184)&lt;&gt;0,IF(ROW()-1&gt;COUNTA([1]!T_Printers[Printers])*COUNTA([1]!T_Resins[Resins]),"",2),"")</f>
        <v>2</v>
      </c>
      <c r="E3184" cm="1">
        <f t="array" ref="E3184">IFERROR(IF(ROW()-1&gt;COUNTA([1]!T_Printers[Printers])*COUNTA([1]!T_Resins[Resins]),"",_xlfn.IFS(ROUND(VLOOKUP(C3184,[1]!T_Resins[#Data],2,FALSE)/VLOOKUP(A3184,[1]!T_Printers[#Data],5,FALSE),1)&lt;=_xlfn.XLOOKUP(B3184,[1]Printers!L:L,[1]Printers!O:O,1,0,),ROUND(VLOOKUP(C3184,[1]!T_Resins[#Data],2,FALSE)/VLOOKUP(A3184,[1]!T_Printers[#Data],5,FALSE),1),ROUND(VLOOKUP(C3184,[1]!T_Resins[#Data],2,FALSE)/VLOOKUP(A3184,[1]!T_Printers[#Data],5,FALSE),1)&gt;_xlfn.XLOOKUP(B3184,[1]Printers!L:L,[1]Printers!O:O,1,0,),10)),"Используйте слой 100 мкм")</f>
        <v>7.8</v>
      </c>
      <c r="F3184">
        <f>IFERROR(IF(ROUND(_xlfn.XLOOKUP([1]Parameters!B3184,[1]Printers!L:L,[1]Printers!Q:Q,,0)*E3184/10,0)*10&lt;_xlfn.XLOOKUP([1]Parameters!B3184,[1]Printers!L:L,[1]Printers!P:P,,0),ROUND(_xlfn.XLOOKUP([1]Parameters!B3184,[1]Printers!L:L,[1]Printers!Q:Q,,0)*E3184/10,0)*10,_xlfn.XLOOKUP([1]Parameters!B3184,[1]Printers!L:L,[1]Printers!P:P,,0)),"")</f>
        <v>70</v>
      </c>
      <c r="G3184" cm="1">
        <f t="array" ref="G3184">IFERROR(IF(ROW()-1&gt;COUNTA([1]!T_Printers[Printers])*COUNTA([1]!T_Resins[Resins]),"",_xlfn.IFS(ROUND(VLOOKUP(C3184,[1]!T_Resins[#Data],3,FALSE)/VLOOKUP(A3184,[1]!T_Printers[#Data],5,FALSE),1)&lt;=_xlfn.XLOOKUP(B3184,[1]Printers!L:L,[1]Printers!O:O,1,0,),ROUND(VLOOKUP(C3184,[1]!T_Resins[#Data],3,FALSE)/VLOOKUP(A3184,[1]!T_Printers[#Data],5,FALSE),1),ROUND(VLOOKUP(C3184,[1]!T_Resins[#Data],3,FALSE)/VLOOKUP(A3184,[1]!T_Printers[#Data],5,FALSE),1)&gt;_xlfn.XLOOKUP(B3184,[1]Printers!L:L,[1]Printers!O:O,1,0,),10)),"")</f>
        <v>10.1</v>
      </c>
      <c r="H3184">
        <f>IFERROR(IF(ROUND(_xlfn.XLOOKUP([1]Parameters!B3184,[1]Printers!L:L,[1]Printers!Q:Q,,0)*G3184/10,0)*10&lt;_xlfn.XLOOKUP([1]Parameters!B3184,[1]Printers!L:L,[1]Printers!P:P,,0),ROUND(_xlfn.XLOOKUP([1]Parameters!B3184,[1]Printers!L:L,[1]Printers!Q:Q,,0)*G3184/10,0)*10,_xlfn.XLOOKUP([1]Parameters!B3184,[1]Printers!L:L,[1]Printers!P:P,,0)),"")</f>
        <v>90</v>
      </c>
      <c r="I3184" s="3" t="str" cm="1">
        <f t="array" ref="I3184">IFERROR(IF(ROW()-1&gt;COUNTA([1]!T_Printers[Printers])*COUNTA([1]!T_Resins[Resins]),"",_xlfn.IFS(ROUND(VLOOKUP(C3184,[1]!T_Resins[#Data],4,FALSE)/VLOOKUP(A3184,[1]!T_Printers[#Data],5,FALSE),1)&lt;=_xlfn.XLOOKUP(B3184,[1]Printers!L:L,[1]Printers!O:O,1,0,),ROUND(VLOOKUP(C3184,[1]!T_Resins[#Data],4,FALSE)/VLOOKUP(A3184,[1]!T_Printers[#Data],5,FALSE),1),ROUND(VLOOKUP(C3184,[1]!T_Resins[#Data],4,FALSE)/VLOOKUP(A3184,[1]!T_Printers[#Data],5,FALSE),1)&gt;_xlfn.XLOOKUP(B3184,[1]Printers!L:L,[1]Printers!O:O,1,0,),"")),"")</f>
        <v/>
      </c>
      <c r="J3184" t="str">
        <f>IFERROR(IF(ROUND(_xlfn.XLOOKUP([1]Parameters!B3184,[1]Printers!L:L,[1]Printers!Q:Q,,0)*I3184/10,0)*10&lt;_xlfn.XLOOKUP([1]Parameters!B3184,[1]Printers!L:L,[1]Printers!P:P,,0),ROUND(_xlfn.XLOOKUP([1]Parameters!B3184,[1]Printers!L:L,[1]Printers!Q:Q,,0)*I3184/10,0)*10,_xlfn.XLOOKUP([1]Parameters!B3184,[1]Printers!L:L,[1]Printers!P:P,,0)),"")</f>
        <v/>
      </c>
      <c r="K3184">
        <f>IF(SUM(E3184:J3184)&lt;&gt;0,VLOOKUP(A3184,[1]!T_Printers[#Data],10,FALSE)+VLOOKUP(C3184,[1]!T_Resins[#Data],10,FALSE),"")</f>
        <v>3</v>
      </c>
      <c r="L3184">
        <f>IF(SUM(E3184:J3184)&lt;&gt;0,VLOOKUP(A3184,[1]!T_Printers[#Data],11,FALSE),"")</f>
        <v>5</v>
      </c>
      <c r="M3184">
        <f>IF(SUM(E3184:J3184)&lt;&gt;0,VLOOKUP(C3184,[1]!T_Resins[#Data],8,FALSE),"")</f>
        <v>120</v>
      </c>
      <c r="N3184">
        <f>IF(_xlfn.XLOOKUP(B3184,[1]Printers!$L:$L,[1]Printers!$R:$R,0,0)&gt;0,[1]Parameters!M3184,IF(SUM(E3184:J3184)&lt;&gt;0,VLOOKUP(C3184,[1]!T_Resins[#Data],9,FALSE),""))</f>
        <v>180</v>
      </c>
      <c r="O3184" t="str">
        <f t="shared" si="49"/>
        <v>PhrozenSonicMini</v>
      </c>
    </row>
    <row r="3185" spans="1:15" x14ac:dyDescent="0.25">
      <c r="A3185" t="str">
        <f t="array" ref="A3185">IF(ROW()-1&gt;COUNTA([1]!T_Printers[Printers])*COUNTA([1]!T_Resins[Resins]),"",INDEX([1]!T_Printers[Printers],INT((ROW()-2)/COUNTA([1]!T_Resins[Resins])+1)))</f>
        <v>Phrozen Sonic Mini</v>
      </c>
      <c r="B3185" t="str">
        <f>_xlfn.XLOOKUP(A3185,[1]!T_Printers[Printers],[1]!T_Printers[Icon link],,0)</f>
        <v>PhrozenSonicMini</v>
      </c>
      <c r="C3185" t="str">
        <f t="array" ref="C3185">IF(ROW()-1&gt;COUNTA([1]!T_Printers[Printers])*COUNTA([1]!T_Resins[Resins]),"",INDEX([1]!T_Resins[Resins],MOD(ROW()-2,COUNTA([1]!T_Resins[Resins]))+1))</f>
        <v>Dental Pink</v>
      </c>
      <c r="D3185">
        <f>IF(SUM(E3185:J3185)&lt;&gt;0,IF(ROW()-1&gt;COUNTA([1]!T_Printers[Printers])*COUNTA([1]!T_Resins[Resins]),"",2),"")</f>
        <v>2</v>
      </c>
      <c r="E3185" cm="1">
        <f t="array" ref="E3185">IFERROR(IF(ROW()-1&gt;COUNTA([1]!T_Printers[Printers])*COUNTA([1]!T_Resins[Resins]),"",_xlfn.IFS(ROUND(VLOOKUP(C3185,[1]!T_Resins[#Data],2,FALSE)/VLOOKUP(A3185,[1]!T_Printers[#Data],5,FALSE),1)&lt;=_xlfn.XLOOKUP(B3185,[1]Printers!L:L,[1]Printers!O:O,1,0,),ROUND(VLOOKUP(C3185,[1]!T_Resins[#Data],2,FALSE)/VLOOKUP(A3185,[1]!T_Printers[#Data],5,FALSE),1),ROUND(VLOOKUP(C3185,[1]!T_Resins[#Data],2,FALSE)/VLOOKUP(A3185,[1]!T_Printers[#Data],5,FALSE),1)&gt;_xlfn.XLOOKUP(B3185,[1]Printers!L:L,[1]Printers!O:O,1,0,),10)),"Используйте слой 100 мкм")</f>
        <v>5</v>
      </c>
      <c r="F3185">
        <f>IFERROR(IF(ROUND(_xlfn.XLOOKUP([1]Parameters!B3185,[1]Printers!L:L,[1]Printers!Q:Q,,0)*E3185/10,0)*10&lt;_xlfn.XLOOKUP([1]Parameters!B3185,[1]Printers!L:L,[1]Printers!P:P,,0),ROUND(_xlfn.XLOOKUP([1]Parameters!B3185,[1]Printers!L:L,[1]Printers!Q:Q,,0)*E3185/10,0)*10,_xlfn.XLOOKUP([1]Parameters!B3185,[1]Printers!L:L,[1]Printers!P:P,,0)),"")</f>
        <v>50</v>
      </c>
      <c r="G3185" cm="1">
        <f t="array" ref="G3185">IFERROR(IF(ROW()-1&gt;COUNTA([1]!T_Printers[Printers])*COUNTA([1]!T_Resins[Resins]),"",_xlfn.IFS(ROUND(VLOOKUP(C3185,[1]!T_Resins[#Data],3,FALSE)/VLOOKUP(A3185,[1]!T_Printers[#Data],5,FALSE),1)&lt;=_xlfn.XLOOKUP(B3185,[1]Printers!L:L,[1]Printers!O:O,1,0,),ROUND(VLOOKUP(C3185,[1]!T_Resins[#Data],3,FALSE)/VLOOKUP(A3185,[1]!T_Printers[#Data],5,FALSE),1),ROUND(VLOOKUP(C3185,[1]!T_Resins[#Data],3,FALSE)/VLOOKUP(A3185,[1]!T_Printers[#Data],5,FALSE),1)&gt;_xlfn.XLOOKUP(B3185,[1]Printers!L:L,[1]Printers!O:O,1,0,),10)),"")</f>
        <v>6.4</v>
      </c>
      <c r="H3185">
        <f>IFERROR(IF(ROUND(_xlfn.XLOOKUP([1]Parameters!B3185,[1]Printers!L:L,[1]Printers!Q:Q,,0)*G3185/10,0)*10&lt;_xlfn.XLOOKUP([1]Parameters!B3185,[1]Printers!L:L,[1]Printers!P:P,,0),ROUND(_xlfn.XLOOKUP([1]Parameters!B3185,[1]Printers!L:L,[1]Printers!Q:Q,,0)*G3185/10,0)*10,_xlfn.XLOOKUP([1]Parameters!B3185,[1]Printers!L:L,[1]Printers!P:P,,0)),"")</f>
        <v>60</v>
      </c>
      <c r="I3185" s="3" t="str" cm="1">
        <f t="array" ref="I3185">IFERROR(IF(ROW()-1&gt;COUNTA([1]!T_Printers[Printers])*COUNTA([1]!T_Resins[Resins]),"",_xlfn.IFS(ROUND(VLOOKUP(C3185,[1]!T_Resins[#Data],4,FALSE)/VLOOKUP(A3185,[1]!T_Printers[#Data],5,FALSE),1)&lt;=_xlfn.XLOOKUP(B3185,[1]Printers!L:L,[1]Printers!O:O,1,0,),ROUND(VLOOKUP(C3185,[1]!T_Resins[#Data],4,FALSE)/VLOOKUP(A3185,[1]!T_Printers[#Data],5,FALSE),1),ROUND(VLOOKUP(C3185,[1]!T_Resins[#Data],4,FALSE)/VLOOKUP(A3185,[1]!T_Printers[#Data],5,FALSE),1)&gt;_xlfn.XLOOKUP(B3185,[1]Printers!L:L,[1]Printers!O:O,1,0,),"")),"")</f>
        <v/>
      </c>
      <c r="J3185" t="str">
        <f>IFERROR(IF(ROUND(_xlfn.XLOOKUP([1]Parameters!B3185,[1]Printers!L:L,[1]Printers!Q:Q,,0)*I3185/10,0)*10&lt;_xlfn.XLOOKUP([1]Parameters!B3185,[1]Printers!L:L,[1]Printers!P:P,,0),ROUND(_xlfn.XLOOKUP([1]Parameters!B3185,[1]Printers!L:L,[1]Printers!Q:Q,,0)*I3185/10,0)*10,_xlfn.XLOOKUP([1]Parameters!B3185,[1]Printers!L:L,[1]Printers!P:P,,0)),"")</f>
        <v/>
      </c>
      <c r="K3185">
        <f>IF(SUM(E3185:J3185)&lt;&gt;0,VLOOKUP(A3185,[1]!T_Printers[#Data],10,FALSE)+VLOOKUP(C3185,[1]!T_Resins[#Data],10,FALSE),"")</f>
        <v>2</v>
      </c>
      <c r="L3185">
        <f>IF(SUM(E3185:J3185)&lt;&gt;0,VLOOKUP(A3185,[1]!T_Printers[#Data],11,FALSE),"")</f>
        <v>5</v>
      </c>
      <c r="M3185">
        <f>IF(SUM(E3185:J3185)&lt;&gt;0,VLOOKUP(C3185,[1]!T_Resins[#Data],8,FALSE),"")</f>
        <v>120</v>
      </c>
      <c r="N3185">
        <f>IF(_xlfn.XLOOKUP(B3185,[1]Printers!$L:$L,[1]Printers!$R:$R,0,0)&gt;0,[1]Parameters!M3185,IF(SUM(E3185:J3185)&lt;&gt;0,VLOOKUP(C3185,[1]!T_Resins[#Data],9,FALSE),""))</f>
        <v>180</v>
      </c>
      <c r="O3185" t="str">
        <f t="shared" si="49"/>
        <v>PhrozenSonicMini</v>
      </c>
    </row>
    <row r="3186" spans="1:15" x14ac:dyDescent="0.25">
      <c r="A3186" t="str">
        <f t="array" ref="A3186">IF(ROW()-1&gt;COUNTA([1]!T_Printers[Printers])*COUNTA([1]!T_Resins[Resins]),"",INDEX([1]!T_Printers[Printers],INT((ROW()-2)/COUNTA([1]!T_Resins[Resins])+1)))</f>
        <v>Phrozen Sonic Mini</v>
      </c>
      <c r="B3186" t="str">
        <f>_xlfn.XLOOKUP(A3186,[1]!T_Printers[Printers],[1]!T_Printers[Icon link],,0)</f>
        <v>PhrozenSonicMini</v>
      </c>
      <c r="C3186" t="str">
        <f t="array" ref="C3186">IF(ROW()-1&gt;COUNTA([1]!T_Printers[Printers])*COUNTA([1]!T_Resins[Resins]),"",INDEX([1]!T_Resins[Resins],MOD(ROW()-2,COUNTA([1]!T_Resins[Resins]))+1))</f>
        <v>Dental Soft Pink</v>
      </c>
      <c r="D3186">
        <f>IF(SUM(E3186:J3186)&lt;&gt;0,IF(ROW()-1&gt;COUNTA([1]!T_Printers[Printers])*COUNTA([1]!T_Resins[Resins]),"",2),"")</f>
        <v>2</v>
      </c>
      <c r="E3186" cm="1">
        <f t="array" ref="E3186">IFERROR(IF(ROW()-1&gt;COUNTA([1]!T_Printers[Printers])*COUNTA([1]!T_Resins[Resins]),"",_xlfn.IFS(ROUND(VLOOKUP(C3186,[1]!T_Resins[#Data],2,FALSE)/VLOOKUP(A3186,[1]!T_Printers[#Data],5,FALSE),1)&lt;=_xlfn.XLOOKUP(B3186,[1]Printers!L:L,[1]Printers!O:O,1,0,),ROUND(VLOOKUP(C3186,[1]!T_Resins[#Data],2,FALSE)/VLOOKUP(A3186,[1]!T_Printers[#Data],5,FALSE),1),ROUND(VLOOKUP(C3186,[1]!T_Resins[#Data],2,FALSE)/VLOOKUP(A3186,[1]!T_Printers[#Data],5,FALSE),1)&gt;_xlfn.XLOOKUP(B3186,[1]Printers!L:L,[1]Printers!O:O,1,0,),10)),"Используйте слой 100 мкм")</f>
        <v>7.4</v>
      </c>
      <c r="F3186">
        <f>IFERROR(IF(ROUND(_xlfn.XLOOKUP([1]Parameters!B3186,[1]Printers!L:L,[1]Printers!Q:Q,,0)*E3186/10,0)*10&lt;_xlfn.XLOOKUP([1]Parameters!B3186,[1]Printers!L:L,[1]Printers!P:P,,0),ROUND(_xlfn.XLOOKUP([1]Parameters!B3186,[1]Printers!L:L,[1]Printers!Q:Q,,0)*E3186/10,0)*10,_xlfn.XLOOKUP([1]Parameters!B3186,[1]Printers!L:L,[1]Printers!P:P,,0)),"")</f>
        <v>70</v>
      </c>
      <c r="G3186" cm="1">
        <f t="array" ref="G3186">IFERROR(IF(ROW()-1&gt;COUNTA([1]!T_Printers[Printers])*COUNTA([1]!T_Resins[Resins]),"",_xlfn.IFS(ROUND(VLOOKUP(C3186,[1]!T_Resins[#Data],3,FALSE)/VLOOKUP(A3186,[1]!T_Printers[#Data],5,FALSE),1)&lt;=_xlfn.XLOOKUP(B3186,[1]Printers!L:L,[1]Printers!O:O,1,0,),ROUND(VLOOKUP(C3186,[1]!T_Resins[#Data],3,FALSE)/VLOOKUP(A3186,[1]!T_Printers[#Data],5,FALSE),1),ROUND(VLOOKUP(C3186,[1]!T_Resins[#Data],3,FALSE)/VLOOKUP(A3186,[1]!T_Printers[#Data],5,FALSE),1)&gt;_xlfn.XLOOKUP(B3186,[1]Printers!L:L,[1]Printers!O:O,1,0,),10)),"")</f>
        <v>9.5</v>
      </c>
      <c r="H3186">
        <f>IFERROR(IF(ROUND(_xlfn.XLOOKUP([1]Parameters!B3186,[1]Printers!L:L,[1]Printers!Q:Q,,0)*G3186/10,0)*10&lt;_xlfn.XLOOKUP([1]Parameters!B3186,[1]Printers!L:L,[1]Printers!P:P,,0),ROUND(_xlfn.XLOOKUP([1]Parameters!B3186,[1]Printers!L:L,[1]Printers!Q:Q,,0)*G3186/10,0)*10,_xlfn.XLOOKUP([1]Parameters!B3186,[1]Printers!L:L,[1]Printers!P:P,,0)),"")</f>
        <v>90</v>
      </c>
      <c r="I3186" s="3" t="str" cm="1">
        <f t="array" ref="I3186">IFERROR(IF(ROW()-1&gt;COUNTA([1]!T_Printers[Printers])*COUNTA([1]!T_Resins[Resins]),"",_xlfn.IFS(ROUND(VLOOKUP(C3186,[1]!T_Resins[#Data],4,FALSE)/VLOOKUP(A3186,[1]!T_Printers[#Data],5,FALSE),1)&lt;=_xlfn.XLOOKUP(B3186,[1]Printers!L:L,[1]Printers!O:O,1,0,),ROUND(VLOOKUP(C3186,[1]!T_Resins[#Data],4,FALSE)/VLOOKUP(A3186,[1]!T_Printers[#Data],5,FALSE),1),ROUND(VLOOKUP(C3186,[1]!T_Resins[#Data],4,FALSE)/VLOOKUP(A3186,[1]!T_Printers[#Data],5,FALSE),1)&gt;_xlfn.XLOOKUP(B3186,[1]Printers!L:L,[1]Printers!O:O,1,0,),"")),"")</f>
        <v/>
      </c>
      <c r="J3186" t="str">
        <f>IFERROR(IF(ROUND(_xlfn.XLOOKUP([1]Parameters!B3186,[1]Printers!L:L,[1]Printers!Q:Q,,0)*I3186/10,0)*10&lt;_xlfn.XLOOKUP([1]Parameters!B3186,[1]Printers!L:L,[1]Printers!P:P,,0),ROUND(_xlfn.XLOOKUP([1]Parameters!B3186,[1]Printers!L:L,[1]Printers!Q:Q,,0)*I3186/10,0)*10,_xlfn.XLOOKUP([1]Parameters!B3186,[1]Printers!L:L,[1]Printers!P:P,,0)),"")</f>
        <v/>
      </c>
      <c r="K3186">
        <f>IF(SUM(E3186:J3186)&lt;&gt;0,VLOOKUP(A3186,[1]!T_Printers[#Data],10,FALSE)+VLOOKUP(C3186,[1]!T_Resins[#Data],10,FALSE),"")</f>
        <v>2</v>
      </c>
      <c r="L3186">
        <f>IF(SUM(E3186:J3186)&lt;&gt;0,VLOOKUP(A3186,[1]!T_Printers[#Data],11,FALSE),"")</f>
        <v>5</v>
      </c>
      <c r="M3186">
        <f>IF(SUM(E3186:J3186)&lt;&gt;0,VLOOKUP(C3186,[1]!T_Resins[#Data],8,FALSE),"")</f>
        <v>60</v>
      </c>
      <c r="N3186">
        <f>IF(_xlfn.XLOOKUP(B3186,[1]Printers!$L:$L,[1]Printers!$R:$R,0,0)&gt;0,[1]Parameters!M3186,IF(SUM(E3186:J3186)&lt;&gt;0,VLOOKUP(C3186,[1]!T_Resins[#Data],9,FALSE),""))</f>
        <v>60</v>
      </c>
      <c r="O3186" t="str">
        <f t="shared" si="49"/>
        <v>PhrozenSonicMini</v>
      </c>
    </row>
    <row r="3187" spans="1:15" x14ac:dyDescent="0.25">
      <c r="A3187" t="str">
        <f t="array" ref="A3187">IF(ROW()-1&gt;COUNTA([1]!T_Printers[Printers])*COUNTA([1]!T_Resins[Resins]),"",INDEX([1]!T_Printers[Printers],INT((ROW()-2)/COUNTA([1]!T_Resins[Resins])+1)))</f>
        <v>Phrozen Sonic Mini</v>
      </c>
      <c r="B3187" t="str">
        <f>_xlfn.XLOOKUP(A3187,[1]!T_Printers[Printers],[1]!T_Printers[Icon link],,0)</f>
        <v>PhrozenSonicMini</v>
      </c>
      <c r="C3187" t="str">
        <f t="array" ref="C3187">IF(ROW()-1&gt;COUNTA([1]!T_Printers[Printers])*COUNTA([1]!T_Resins[Resins]),"",INDEX([1]!T_Resins[Resins],MOD(ROW()-2,COUNTA([1]!T_Resins[Resins]))+1))</f>
        <v>Dental Sand A1-A2</v>
      </c>
      <c r="D3187">
        <f>IF(SUM(E3187:J3187)&lt;&gt;0,IF(ROW()-1&gt;COUNTA([1]!T_Printers[Printers])*COUNTA([1]!T_Resins[Resins]),"",2),"")</f>
        <v>2</v>
      </c>
      <c r="E3187" cm="1">
        <f t="array" ref="E3187">IFERROR(IF(ROW()-1&gt;COUNTA([1]!T_Printers[Printers])*COUNTA([1]!T_Resins[Resins]),"",_xlfn.IFS(ROUND(VLOOKUP(C3187,[1]!T_Resins[#Data],2,FALSE)/VLOOKUP(A3187,[1]!T_Printers[#Data],5,FALSE),1)&lt;=_xlfn.XLOOKUP(B3187,[1]Printers!L:L,[1]Printers!O:O,1,0,),ROUND(VLOOKUP(C3187,[1]!T_Resins[#Data],2,FALSE)/VLOOKUP(A3187,[1]!T_Printers[#Data],5,FALSE),1),ROUND(VLOOKUP(C3187,[1]!T_Resins[#Data],2,FALSE)/VLOOKUP(A3187,[1]!T_Printers[#Data],5,FALSE),1)&gt;_xlfn.XLOOKUP(B3187,[1]Printers!L:L,[1]Printers!O:O,1,0,),10)),"Используйте слой 100 мкм")</f>
        <v>4.2</v>
      </c>
      <c r="F3187">
        <f>IFERROR(IF(ROUND(_xlfn.XLOOKUP([1]Parameters!B3187,[1]Printers!L:L,[1]Printers!Q:Q,,0)*E3187/10,0)*10&lt;_xlfn.XLOOKUP([1]Parameters!B3187,[1]Printers!L:L,[1]Printers!P:P,,0),ROUND(_xlfn.XLOOKUP([1]Parameters!B3187,[1]Printers!L:L,[1]Printers!Q:Q,,0)*E3187/10,0)*10,_xlfn.XLOOKUP([1]Parameters!B3187,[1]Printers!L:L,[1]Printers!P:P,,0)),"")</f>
        <v>40</v>
      </c>
      <c r="G3187" cm="1">
        <f t="array" ref="G3187">IFERROR(IF(ROW()-1&gt;COUNTA([1]!T_Printers[Printers])*COUNTA([1]!T_Resins[Resins]),"",_xlfn.IFS(ROUND(VLOOKUP(C3187,[1]!T_Resins[#Data],3,FALSE)/VLOOKUP(A3187,[1]!T_Printers[#Data],5,FALSE),1)&lt;=_xlfn.XLOOKUP(B3187,[1]Printers!L:L,[1]Printers!O:O,1,0,),ROUND(VLOOKUP(C3187,[1]!T_Resins[#Data],3,FALSE)/VLOOKUP(A3187,[1]!T_Printers[#Data],5,FALSE),1),ROUND(VLOOKUP(C3187,[1]!T_Resins[#Data],3,FALSE)/VLOOKUP(A3187,[1]!T_Printers[#Data],5,FALSE),1)&gt;_xlfn.XLOOKUP(B3187,[1]Printers!L:L,[1]Printers!O:O,1,0,),10)),"")</f>
        <v>5.4</v>
      </c>
      <c r="H3187">
        <f>IFERROR(IF(ROUND(_xlfn.XLOOKUP([1]Parameters!B3187,[1]Printers!L:L,[1]Printers!Q:Q,,0)*G3187/10,0)*10&lt;_xlfn.XLOOKUP([1]Parameters!B3187,[1]Printers!L:L,[1]Printers!P:P,,0),ROUND(_xlfn.XLOOKUP([1]Parameters!B3187,[1]Printers!L:L,[1]Printers!Q:Q,,0)*G3187/10,0)*10,_xlfn.XLOOKUP([1]Parameters!B3187,[1]Printers!L:L,[1]Printers!P:P,,0)),"")</f>
        <v>50</v>
      </c>
      <c r="I3187" s="3" t="str" cm="1">
        <f t="array" ref="I3187">IFERROR(IF(ROW()-1&gt;COUNTA([1]!T_Printers[Printers])*COUNTA([1]!T_Resins[Resins]),"",_xlfn.IFS(ROUND(VLOOKUP(C3187,[1]!T_Resins[#Data],4,FALSE)/VLOOKUP(A3187,[1]!T_Printers[#Data],5,FALSE),1)&lt;=_xlfn.XLOOKUP(B3187,[1]Printers!L:L,[1]Printers!O:O,1,0,),ROUND(VLOOKUP(C3187,[1]!T_Resins[#Data],4,FALSE)/VLOOKUP(A3187,[1]!T_Printers[#Data],5,FALSE),1),ROUND(VLOOKUP(C3187,[1]!T_Resins[#Data],4,FALSE)/VLOOKUP(A3187,[1]!T_Printers[#Data],5,FALSE),1)&gt;_xlfn.XLOOKUP(B3187,[1]Printers!L:L,[1]Printers!O:O,1,0,),"")),"")</f>
        <v/>
      </c>
      <c r="J3187" t="str">
        <f>IFERROR(IF(ROUND(_xlfn.XLOOKUP([1]Parameters!B3187,[1]Printers!L:L,[1]Printers!Q:Q,,0)*I3187/10,0)*10&lt;_xlfn.XLOOKUP([1]Parameters!B3187,[1]Printers!L:L,[1]Printers!P:P,,0),ROUND(_xlfn.XLOOKUP([1]Parameters!B3187,[1]Printers!L:L,[1]Printers!Q:Q,,0)*I3187/10,0)*10,_xlfn.XLOOKUP([1]Parameters!B3187,[1]Printers!L:L,[1]Printers!P:P,,0)),"")</f>
        <v/>
      </c>
      <c r="K3187">
        <f>IF(SUM(E3187:J3187)&lt;&gt;0,VLOOKUP(A3187,[1]!T_Printers[#Data],10,FALSE)+VLOOKUP(C3187,[1]!T_Resins[#Data],10,FALSE),"")</f>
        <v>3</v>
      </c>
      <c r="L3187">
        <f>IF(SUM(E3187:J3187)&lt;&gt;0,VLOOKUP(A3187,[1]!T_Printers[#Data],11,FALSE),"")</f>
        <v>5</v>
      </c>
      <c r="M3187">
        <f>IF(SUM(E3187:J3187)&lt;&gt;0,VLOOKUP(C3187,[1]!T_Resins[#Data],8,FALSE),"")</f>
        <v>120</v>
      </c>
      <c r="N3187">
        <f>IF(_xlfn.XLOOKUP(B3187,[1]Printers!$L:$L,[1]Printers!$R:$R,0,0)&gt;0,[1]Parameters!M3187,IF(SUM(E3187:J3187)&lt;&gt;0,VLOOKUP(C3187,[1]!T_Resins[#Data],9,FALSE),""))</f>
        <v>180</v>
      </c>
      <c r="O3187" t="str">
        <f t="shared" si="49"/>
        <v>PhrozenSonicMini</v>
      </c>
    </row>
    <row r="3188" spans="1:15" x14ac:dyDescent="0.25">
      <c r="A3188" t="str">
        <f t="array" ref="A3188">IF(ROW()-1&gt;COUNTA([1]!T_Printers[Printers])*COUNTA([1]!T_Resins[Resins]),"",INDEX([1]!T_Printers[Printers],INT((ROW()-2)/COUNTA([1]!T_Resins[Resins])+1)))</f>
        <v>Phrozen Sonic Mini</v>
      </c>
      <c r="B3188" t="str">
        <f>_xlfn.XLOOKUP(A3188,[1]!T_Printers[Printers],[1]!T_Printers[Icon link],,0)</f>
        <v>PhrozenSonicMini</v>
      </c>
      <c r="C3188" t="str">
        <f t="array" ref="C3188">IF(ROW()-1&gt;COUNTA([1]!T_Printers[Printers])*COUNTA([1]!T_Resins[Resins]),"",INDEX([1]!T_Resins[Resins],MOD(ROW()-2,COUNTA([1]!T_Resins[Resins]))+1))</f>
        <v xml:space="preserve">Dental Sand A1-A2 (Обновленная версия) </v>
      </c>
      <c r="D3188">
        <f>IF(SUM(E3188:J3188)&lt;&gt;0,IF(ROW()-1&gt;COUNTA([1]!T_Printers[Printers])*COUNTA([1]!T_Resins[Resins]),"",2),"")</f>
        <v>2</v>
      </c>
      <c r="E3188" cm="1">
        <f t="array" ref="E3188">IFERROR(IF(ROW()-1&gt;COUNTA([1]!T_Printers[Printers])*COUNTA([1]!T_Resins[Resins]),"",_xlfn.IFS(ROUND(VLOOKUP(C3188,[1]!T_Resins[#Data],2,FALSE)/VLOOKUP(A3188,[1]!T_Printers[#Data],5,FALSE),1)&lt;=_xlfn.XLOOKUP(B3188,[1]Printers!L:L,[1]Printers!O:O,1,0,),ROUND(VLOOKUP(C3188,[1]!T_Resins[#Data],2,FALSE)/VLOOKUP(A3188,[1]!T_Printers[#Data],5,FALSE),1),ROUND(VLOOKUP(C3188,[1]!T_Resins[#Data],2,FALSE)/VLOOKUP(A3188,[1]!T_Printers[#Data],5,FALSE),1)&gt;_xlfn.XLOOKUP(B3188,[1]Printers!L:L,[1]Printers!O:O,1,0,),10)),"Используйте слой 100 мкм")</f>
        <v>11.2</v>
      </c>
      <c r="F3188">
        <f>IFERROR(IF(ROUND(_xlfn.XLOOKUP([1]Parameters!B3188,[1]Printers!L:L,[1]Printers!Q:Q,,0)*E3188/10,0)*10&lt;_xlfn.XLOOKUP([1]Parameters!B3188,[1]Printers!L:L,[1]Printers!P:P,,0),ROUND(_xlfn.XLOOKUP([1]Parameters!B3188,[1]Printers!L:L,[1]Printers!Q:Q,,0)*E3188/10,0)*10,_xlfn.XLOOKUP([1]Parameters!B3188,[1]Printers!L:L,[1]Printers!P:P,,0)),"")</f>
        <v>100</v>
      </c>
      <c r="G3188" cm="1">
        <f t="array" ref="G3188">IFERROR(IF(ROW()-1&gt;COUNTA([1]!T_Printers[Printers])*COUNTA([1]!T_Resins[Resins]),"",_xlfn.IFS(ROUND(VLOOKUP(C3188,[1]!T_Resins[#Data],3,FALSE)/VLOOKUP(A3188,[1]!T_Printers[#Data],5,FALSE),1)&lt;=_xlfn.XLOOKUP(B3188,[1]Printers!L:L,[1]Printers!O:O,1,0,),ROUND(VLOOKUP(C3188,[1]!T_Resins[#Data],3,FALSE)/VLOOKUP(A3188,[1]!T_Printers[#Data],5,FALSE),1),ROUND(VLOOKUP(C3188,[1]!T_Resins[#Data],3,FALSE)/VLOOKUP(A3188,[1]!T_Printers[#Data],5,FALSE),1)&gt;_xlfn.XLOOKUP(B3188,[1]Printers!L:L,[1]Printers!O:O,1,0,),10)),"")</f>
        <v>11.7</v>
      </c>
      <c r="H3188">
        <f>IFERROR(IF(ROUND(_xlfn.XLOOKUP([1]Parameters!B3188,[1]Printers!L:L,[1]Printers!Q:Q,,0)*G3188/10,0)*10&lt;_xlfn.XLOOKUP([1]Parameters!B3188,[1]Printers!L:L,[1]Printers!P:P,,0),ROUND(_xlfn.XLOOKUP([1]Parameters!B3188,[1]Printers!L:L,[1]Printers!Q:Q,,0)*G3188/10,0)*10,_xlfn.XLOOKUP([1]Parameters!B3188,[1]Printers!L:L,[1]Printers!P:P,,0)),"")</f>
        <v>100</v>
      </c>
      <c r="I3188" s="3" t="str" cm="1">
        <f t="array" ref="I3188">IFERROR(IF(ROW()-1&gt;COUNTA([1]!T_Printers[Printers])*COUNTA([1]!T_Resins[Resins]),"",_xlfn.IFS(ROUND(VLOOKUP(C3188,[1]!T_Resins[#Data],4,FALSE)/VLOOKUP(A3188,[1]!T_Printers[#Data],5,FALSE),1)&lt;=_xlfn.XLOOKUP(B3188,[1]Printers!L:L,[1]Printers!O:O,1,0,),ROUND(VLOOKUP(C3188,[1]!T_Resins[#Data],4,FALSE)/VLOOKUP(A3188,[1]!T_Printers[#Data],5,FALSE),1),ROUND(VLOOKUP(C3188,[1]!T_Resins[#Data],4,FALSE)/VLOOKUP(A3188,[1]!T_Printers[#Data],5,FALSE),1)&gt;_xlfn.XLOOKUP(B3188,[1]Printers!L:L,[1]Printers!O:O,1,0,),"")),"")</f>
        <v/>
      </c>
      <c r="J3188" t="str">
        <f>IFERROR(IF(ROUND(_xlfn.XLOOKUP([1]Parameters!B3188,[1]Printers!L:L,[1]Printers!Q:Q,,0)*I3188/10,0)*10&lt;_xlfn.XLOOKUP([1]Parameters!B3188,[1]Printers!L:L,[1]Printers!P:P,,0),ROUND(_xlfn.XLOOKUP([1]Parameters!B3188,[1]Printers!L:L,[1]Printers!Q:Q,,0)*I3188/10,0)*10,_xlfn.XLOOKUP([1]Parameters!B3188,[1]Printers!L:L,[1]Printers!P:P,,0)),"")</f>
        <v/>
      </c>
      <c r="K3188">
        <f>IF(SUM(E3188:J3188)&lt;&gt;0,VLOOKUP(A3188,[1]!T_Printers[#Data],10,FALSE)+VLOOKUP(C3188,[1]!T_Resins[#Data],10,FALSE),"")</f>
        <v>3</v>
      </c>
      <c r="L3188">
        <f>IF(SUM(E3188:J3188)&lt;&gt;0,VLOOKUP(A3188,[1]!T_Printers[#Data],11,FALSE),"")</f>
        <v>5</v>
      </c>
      <c r="M3188">
        <f>IF(SUM(E3188:J3188)&lt;&gt;0,VLOOKUP(C3188,[1]!T_Resins[#Data],8,FALSE),"")</f>
        <v>120</v>
      </c>
      <c r="N3188">
        <f>IF(_xlfn.XLOOKUP(B3188,[1]Printers!$L:$L,[1]Printers!$R:$R,0,0)&gt;0,[1]Parameters!M3188,IF(SUM(E3188:J3188)&lt;&gt;0,VLOOKUP(C3188,[1]!T_Resins[#Data],9,FALSE),""))</f>
        <v>180</v>
      </c>
      <c r="O3188" t="str">
        <f t="shared" si="49"/>
        <v>PhrozenSonicMini</v>
      </c>
    </row>
    <row r="3189" spans="1:15" x14ac:dyDescent="0.25">
      <c r="A3189" t="str">
        <f t="array" ref="A3189">IF(ROW()-1&gt;COUNTA([1]!T_Printers[Printers])*COUNTA([1]!T_Resins[Resins]),"",INDEX([1]!T_Printers[Printers],INT((ROW()-2)/COUNTA([1]!T_Resins[Resins])+1)))</f>
        <v>Phrozen Sonic Mini</v>
      </c>
      <c r="B3189" t="str">
        <f>_xlfn.XLOOKUP(A3189,[1]!T_Printers[Printers],[1]!T_Printers[Icon link],,0)</f>
        <v>PhrozenSonicMini</v>
      </c>
      <c r="C3189" t="str">
        <f t="array" ref="C3189">IF(ROW()-1&gt;COUNTA([1]!T_Printers[Printers])*COUNTA([1]!T_Resins[Resins]),"",INDEX([1]!T_Resins[Resins],MOD(ROW()-2,COUNTA([1]!T_Resins[Resins]))+1))</f>
        <v>Dental Sand A3</v>
      </c>
      <c r="D3189">
        <f>IF(SUM(E3189:J3189)&lt;&gt;0,IF(ROW()-1&gt;COUNTA([1]!T_Printers[Printers])*COUNTA([1]!T_Resins[Resins]),"",2),"")</f>
        <v>2</v>
      </c>
      <c r="E3189" cm="1">
        <f t="array" ref="E3189">IFERROR(IF(ROW()-1&gt;COUNTA([1]!T_Printers[Printers])*COUNTA([1]!T_Resins[Resins]),"",_xlfn.IFS(ROUND(VLOOKUP(C3189,[1]!T_Resins[#Data],2,FALSE)/VLOOKUP(A3189,[1]!T_Printers[#Data],5,FALSE),1)&lt;=_xlfn.XLOOKUP(B3189,[1]Printers!L:L,[1]Printers!O:O,1,0,),ROUND(VLOOKUP(C3189,[1]!T_Resins[#Data],2,FALSE)/VLOOKUP(A3189,[1]!T_Printers[#Data],5,FALSE),1),ROUND(VLOOKUP(C3189,[1]!T_Resins[#Data],2,FALSE)/VLOOKUP(A3189,[1]!T_Printers[#Data],5,FALSE),1)&gt;_xlfn.XLOOKUP(B3189,[1]Printers!L:L,[1]Printers!O:O,1,0,),10)),"Используйте слой 100 мкм")</f>
        <v>4.2</v>
      </c>
      <c r="F3189">
        <f>IFERROR(IF(ROUND(_xlfn.XLOOKUP([1]Parameters!B3189,[1]Printers!L:L,[1]Printers!Q:Q,,0)*E3189/10,0)*10&lt;_xlfn.XLOOKUP([1]Parameters!B3189,[1]Printers!L:L,[1]Printers!P:P,,0),ROUND(_xlfn.XLOOKUP([1]Parameters!B3189,[1]Printers!L:L,[1]Printers!Q:Q,,0)*E3189/10,0)*10,_xlfn.XLOOKUP([1]Parameters!B3189,[1]Printers!L:L,[1]Printers!P:P,,0)),"")</f>
        <v>40</v>
      </c>
      <c r="G3189" cm="1">
        <f t="array" ref="G3189">IFERROR(IF(ROW()-1&gt;COUNTA([1]!T_Printers[Printers])*COUNTA([1]!T_Resins[Resins]),"",_xlfn.IFS(ROUND(VLOOKUP(C3189,[1]!T_Resins[#Data],3,FALSE)/VLOOKUP(A3189,[1]!T_Printers[#Data],5,FALSE),1)&lt;=_xlfn.XLOOKUP(B3189,[1]Printers!L:L,[1]Printers!O:O,1,0,),ROUND(VLOOKUP(C3189,[1]!T_Resins[#Data],3,FALSE)/VLOOKUP(A3189,[1]!T_Printers[#Data],5,FALSE),1),ROUND(VLOOKUP(C3189,[1]!T_Resins[#Data],3,FALSE)/VLOOKUP(A3189,[1]!T_Printers[#Data],5,FALSE),1)&gt;_xlfn.XLOOKUP(B3189,[1]Printers!L:L,[1]Printers!O:O,1,0,),10)),"")</f>
        <v>5.4</v>
      </c>
      <c r="H3189">
        <f>IFERROR(IF(ROUND(_xlfn.XLOOKUP([1]Parameters!B3189,[1]Printers!L:L,[1]Printers!Q:Q,,0)*G3189/10,0)*10&lt;_xlfn.XLOOKUP([1]Parameters!B3189,[1]Printers!L:L,[1]Printers!P:P,,0),ROUND(_xlfn.XLOOKUP([1]Parameters!B3189,[1]Printers!L:L,[1]Printers!Q:Q,,0)*G3189/10,0)*10,_xlfn.XLOOKUP([1]Parameters!B3189,[1]Printers!L:L,[1]Printers!P:P,,0)),"")</f>
        <v>50</v>
      </c>
      <c r="I3189" s="3" t="str" cm="1">
        <f t="array" ref="I3189">IFERROR(IF(ROW()-1&gt;COUNTA([1]!T_Printers[Printers])*COUNTA([1]!T_Resins[Resins]),"",_xlfn.IFS(ROUND(VLOOKUP(C3189,[1]!T_Resins[#Data],4,FALSE)/VLOOKUP(A3189,[1]!T_Printers[#Data],5,FALSE),1)&lt;=_xlfn.XLOOKUP(B3189,[1]Printers!L:L,[1]Printers!O:O,1,0,),ROUND(VLOOKUP(C3189,[1]!T_Resins[#Data],4,FALSE)/VLOOKUP(A3189,[1]!T_Printers[#Data],5,FALSE),1),ROUND(VLOOKUP(C3189,[1]!T_Resins[#Data],4,FALSE)/VLOOKUP(A3189,[1]!T_Printers[#Data],5,FALSE),1)&gt;_xlfn.XLOOKUP(B3189,[1]Printers!L:L,[1]Printers!O:O,1,0,),"")),"")</f>
        <v/>
      </c>
      <c r="J3189" t="str">
        <f>IFERROR(IF(ROUND(_xlfn.XLOOKUP([1]Parameters!B3189,[1]Printers!L:L,[1]Printers!Q:Q,,0)*I3189/10,0)*10&lt;_xlfn.XLOOKUP([1]Parameters!B3189,[1]Printers!L:L,[1]Printers!P:P,,0),ROUND(_xlfn.XLOOKUP([1]Parameters!B3189,[1]Printers!L:L,[1]Printers!Q:Q,,0)*I3189/10,0)*10,_xlfn.XLOOKUP([1]Parameters!B3189,[1]Printers!L:L,[1]Printers!P:P,,0)),"")</f>
        <v/>
      </c>
      <c r="K3189">
        <f>IF(SUM(E3189:J3189)&lt;&gt;0,VLOOKUP(A3189,[1]!T_Printers[#Data],10,FALSE)+VLOOKUP(C3189,[1]!T_Resins[#Data],10,FALSE),"")</f>
        <v>3</v>
      </c>
      <c r="L3189">
        <f>IF(SUM(E3189:J3189)&lt;&gt;0,VLOOKUP(A3189,[1]!T_Printers[#Data],11,FALSE),"")</f>
        <v>5</v>
      </c>
      <c r="M3189">
        <f>IF(SUM(E3189:J3189)&lt;&gt;0,VLOOKUP(C3189,[1]!T_Resins[#Data],8,FALSE),"")</f>
        <v>120</v>
      </c>
      <c r="N3189">
        <f>IF(_xlfn.XLOOKUP(B3189,[1]Printers!$L:$L,[1]Printers!$R:$R,0,0)&gt;0,[1]Parameters!M3189,IF(SUM(E3189:J3189)&lt;&gt;0,VLOOKUP(C3189,[1]!T_Resins[#Data],9,FALSE),""))</f>
        <v>180</v>
      </c>
      <c r="O3189" t="str">
        <f t="shared" si="49"/>
        <v>PhrozenSonicMini</v>
      </c>
    </row>
    <row r="3190" spans="1:15" x14ac:dyDescent="0.25">
      <c r="A3190" t="str">
        <f t="array" ref="A3190">IF(ROW()-1&gt;COUNTA([1]!T_Printers[Printers])*COUNTA([1]!T_Resins[Resins]),"",INDEX([1]!T_Printers[Printers],INT((ROW()-2)/COUNTA([1]!T_Resins[Resins])+1)))</f>
        <v>Phrozen Sonic Mini</v>
      </c>
      <c r="B3190" t="str">
        <f>_xlfn.XLOOKUP(A3190,[1]!T_Printers[Printers],[1]!T_Printers[Icon link],,0)</f>
        <v>PhrozenSonicMini</v>
      </c>
      <c r="C3190" t="str">
        <f t="array" ref="C3190">IF(ROW()-1&gt;COUNTA([1]!T_Printers[Printers])*COUNTA([1]!T_Resins[Resins]),"",INDEX([1]!T_Resins[Resins],MOD(ROW()-2,COUNTA([1]!T_Resins[Resins]))+1))</f>
        <v xml:space="preserve">Dental Sand A3 (Обновленная версия) </v>
      </c>
      <c r="D3190">
        <f>IF(SUM(E3190:J3190)&lt;&gt;0,IF(ROW()-1&gt;COUNTA([1]!T_Printers[Printers])*COUNTA([1]!T_Resins[Resins]),"",2),"")</f>
        <v>2</v>
      </c>
      <c r="E3190" cm="1">
        <f t="array" ref="E3190">IFERROR(IF(ROW()-1&gt;COUNTA([1]!T_Printers[Printers])*COUNTA([1]!T_Resins[Resins]),"",_xlfn.IFS(ROUND(VLOOKUP(C3190,[1]!T_Resins[#Data],2,FALSE)/VLOOKUP(A3190,[1]!T_Printers[#Data],5,FALSE),1)&lt;=_xlfn.XLOOKUP(B3190,[1]Printers!L:L,[1]Printers!O:O,1,0,),ROUND(VLOOKUP(C3190,[1]!T_Resins[#Data],2,FALSE)/VLOOKUP(A3190,[1]!T_Printers[#Data],5,FALSE),1),ROUND(VLOOKUP(C3190,[1]!T_Resins[#Data],2,FALSE)/VLOOKUP(A3190,[1]!T_Printers[#Data],5,FALSE),1)&gt;_xlfn.XLOOKUP(B3190,[1]Printers!L:L,[1]Printers!O:O,1,0,),10)),"Используйте слой 100 мкм")</f>
        <v>11.2</v>
      </c>
      <c r="F3190">
        <f>IFERROR(IF(ROUND(_xlfn.XLOOKUP([1]Parameters!B3190,[1]Printers!L:L,[1]Printers!Q:Q,,0)*E3190/10,0)*10&lt;_xlfn.XLOOKUP([1]Parameters!B3190,[1]Printers!L:L,[1]Printers!P:P,,0),ROUND(_xlfn.XLOOKUP([1]Parameters!B3190,[1]Printers!L:L,[1]Printers!Q:Q,,0)*E3190/10,0)*10,_xlfn.XLOOKUP([1]Parameters!B3190,[1]Printers!L:L,[1]Printers!P:P,,0)),"")</f>
        <v>100</v>
      </c>
      <c r="G3190" cm="1">
        <f t="array" ref="G3190">IFERROR(IF(ROW()-1&gt;COUNTA([1]!T_Printers[Printers])*COUNTA([1]!T_Resins[Resins]),"",_xlfn.IFS(ROUND(VLOOKUP(C3190,[1]!T_Resins[#Data],3,FALSE)/VLOOKUP(A3190,[1]!T_Printers[#Data],5,FALSE),1)&lt;=_xlfn.XLOOKUP(B3190,[1]Printers!L:L,[1]Printers!O:O,1,0,),ROUND(VLOOKUP(C3190,[1]!T_Resins[#Data],3,FALSE)/VLOOKUP(A3190,[1]!T_Printers[#Data],5,FALSE),1),ROUND(VLOOKUP(C3190,[1]!T_Resins[#Data],3,FALSE)/VLOOKUP(A3190,[1]!T_Printers[#Data],5,FALSE),1)&gt;_xlfn.XLOOKUP(B3190,[1]Printers!L:L,[1]Printers!O:O,1,0,),10)),"")</f>
        <v>11.7</v>
      </c>
      <c r="H3190">
        <f>IFERROR(IF(ROUND(_xlfn.XLOOKUP([1]Parameters!B3190,[1]Printers!L:L,[1]Printers!Q:Q,,0)*G3190/10,0)*10&lt;_xlfn.XLOOKUP([1]Parameters!B3190,[1]Printers!L:L,[1]Printers!P:P,,0),ROUND(_xlfn.XLOOKUP([1]Parameters!B3190,[1]Printers!L:L,[1]Printers!Q:Q,,0)*G3190/10,0)*10,_xlfn.XLOOKUP([1]Parameters!B3190,[1]Printers!L:L,[1]Printers!P:P,,0)),"")</f>
        <v>100</v>
      </c>
      <c r="I3190" s="3" t="str" cm="1">
        <f t="array" ref="I3190">IFERROR(IF(ROW()-1&gt;COUNTA([1]!T_Printers[Printers])*COUNTA([1]!T_Resins[Resins]),"",_xlfn.IFS(ROUND(VLOOKUP(C3190,[1]!T_Resins[#Data],4,FALSE)/VLOOKUP(A3190,[1]!T_Printers[#Data],5,FALSE),1)&lt;=_xlfn.XLOOKUP(B3190,[1]Printers!L:L,[1]Printers!O:O,1,0,),ROUND(VLOOKUP(C3190,[1]!T_Resins[#Data],4,FALSE)/VLOOKUP(A3190,[1]!T_Printers[#Data],5,FALSE),1),ROUND(VLOOKUP(C3190,[1]!T_Resins[#Data],4,FALSE)/VLOOKUP(A3190,[1]!T_Printers[#Data],5,FALSE),1)&gt;_xlfn.XLOOKUP(B3190,[1]Printers!L:L,[1]Printers!O:O,1,0,),"")),"")</f>
        <v/>
      </c>
      <c r="J3190" t="str">
        <f>IFERROR(IF(ROUND(_xlfn.XLOOKUP([1]Parameters!B3190,[1]Printers!L:L,[1]Printers!Q:Q,,0)*I3190/10,0)*10&lt;_xlfn.XLOOKUP([1]Parameters!B3190,[1]Printers!L:L,[1]Printers!P:P,,0),ROUND(_xlfn.XLOOKUP([1]Parameters!B3190,[1]Printers!L:L,[1]Printers!Q:Q,,0)*I3190/10,0)*10,_xlfn.XLOOKUP([1]Parameters!B3190,[1]Printers!L:L,[1]Printers!P:P,,0)),"")</f>
        <v/>
      </c>
      <c r="K3190">
        <f>IF(SUM(E3190:J3190)&lt;&gt;0,VLOOKUP(A3190,[1]!T_Printers[#Data],10,FALSE)+VLOOKUP(C3190,[1]!T_Resins[#Data],10,FALSE),"")</f>
        <v>3</v>
      </c>
      <c r="L3190">
        <f>IF(SUM(E3190:J3190)&lt;&gt;0,VLOOKUP(A3190,[1]!T_Printers[#Data],11,FALSE),"")</f>
        <v>5</v>
      </c>
      <c r="M3190">
        <f>IF(SUM(E3190:J3190)&lt;&gt;0,VLOOKUP(C3190,[1]!T_Resins[#Data],8,FALSE),"")</f>
        <v>120</v>
      </c>
      <c r="N3190">
        <f>IF(_xlfn.XLOOKUP(B3190,[1]Printers!$L:$L,[1]Printers!$R:$R,0,0)&gt;0,[1]Parameters!M3190,IF(SUM(E3190:J3190)&lt;&gt;0,VLOOKUP(C3190,[1]!T_Resins[#Data],9,FALSE),""))</f>
        <v>180</v>
      </c>
      <c r="O3190" t="str">
        <f t="shared" si="49"/>
        <v>PhrozenSonicMini</v>
      </c>
    </row>
    <row r="3191" spans="1:15" x14ac:dyDescent="0.25">
      <c r="A3191" t="str">
        <f t="array" ref="A3191">IF(ROW()-1&gt;COUNTA([1]!T_Printers[Printers])*COUNTA([1]!T_Resins[Resins]),"",INDEX([1]!T_Printers[Printers],INT((ROW()-2)/COUNTA([1]!T_Resins[Resins])+1)))</f>
        <v>Phrozen Sonic Mini</v>
      </c>
      <c r="B3191" t="str">
        <f>_xlfn.XLOOKUP(A3191,[1]!T_Printers[Printers],[1]!T_Printers[Icon link],,0)</f>
        <v>PhrozenSonicMini</v>
      </c>
      <c r="C3191" t="str">
        <f t="array" ref="C3191">IF(ROW()-1&gt;COUNTA([1]!T_Printers[Printers])*COUNTA([1]!T_Resins[Resins]),"",INDEX([1]!T_Resins[Resins],MOD(ROW()-2,COUNTA([1]!T_Resins[Resins]))+1))</f>
        <v>Dental Sand Pro A1-A2 (Crown LT)</v>
      </c>
      <c r="D3191">
        <f>IF(SUM(E3191:J3191)&lt;&gt;0,IF(ROW()-1&gt;COUNTA([1]!T_Printers[Printers])*COUNTA([1]!T_Resins[Resins]),"",2),"")</f>
        <v>2</v>
      </c>
      <c r="E3191" cm="1">
        <f t="array" ref="E3191">IFERROR(IF(ROW()-1&gt;COUNTA([1]!T_Printers[Printers])*COUNTA([1]!T_Resins[Resins]),"",_xlfn.IFS(ROUND(VLOOKUP(C3191,[1]!T_Resins[#Data],2,FALSE)/VLOOKUP(A3191,[1]!T_Printers[#Data],5,FALSE),1)&lt;=_xlfn.XLOOKUP(B3191,[1]Printers!L:L,[1]Printers!O:O,1,0,),ROUND(VLOOKUP(C3191,[1]!T_Resins[#Data],2,FALSE)/VLOOKUP(A3191,[1]!T_Printers[#Data],5,FALSE),1),ROUND(VLOOKUP(C3191,[1]!T_Resins[#Data],2,FALSE)/VLOOKUP(A3191,[1]!T_Printers[#Data],5,FALSE),1)&gt;_xlfn.XLOOKUP(B3191,[1]Printers!L:L,[1]Printers!O:O,1,0,),10)),"Используйте слой 100 мкм")</f>
        <v>18.600000000000001</v>
      </c>
      <c r="F3191">
        <f>IFERROR(IF(ROUND(_xlfn.XLOOKUP([1]Parameters!B3191,[1]Printers!L:L,[1]Printers!Q:Q,,0)*E3191/10,0)*10&lt;_xlfn.XLOOKUP([1]Parameters!B3191,[1]Printers!L:L,[1]Printers!P:P,,0),ROUND(_xlfn.XLOOKUP([1]Parameters!B3191,[1]Printers!L:L,[1]Printers!Q:Q,,0)*E3191/10,0)*10,_xlfn.XLOOKUP([1]Parameters!B3191,[1]Printers!L:L,[1]Printers!P:P,,0)),"")</f>
        <v>100</v>
      </c>
      <c r="G3191" cm="1">
        <f t="array" ref="G3191">IFERROR(IF(ROW()-1&gt;COUNTA([1]!T_Printers[Printers])*COUNTA([1]!T_Resins[Resins]),"",_xlfn.IFS(ROUND(VLOOKUP(C3191,[1]!T_Resins[#Data],3,FALSE)/VLOOKUP(A3191,[1]!T_Printers[#Data],5,FALSE),1)&lt;=_xlfn.XLOOKUP(B3191,[1]Printers!L:L,[1]Printers!O:O,1,0,),ROUND(VLOOKUP(C3191,[1]!T_Resins[#Data],3,FALSE)/VLOOKUP(A3191,[1]!T_Printers[#Data],5,FALSE),1),ROUND(VLOOKUP(C3191,[1]!T_Resins[#Data],3,FALSE)/VLOOKUP(A3191,[1]!T_Printers[#Data],5,FALSE),1)&gt;_xlfn.XLOOKUP(B3191,[1]Printers!L:L,[1]Printers!O:O,1,0,),10)),"")</f>
        <v>26.7</v>
      </c>
      <c r="H3191">
        <f>IFERROR(IF(ROUND(_xlfn.XLOOKUP([1]Parameters!B3191,[1]Printers!L:L,[1]Printers!Q:Q,,0)*G3191/10,0)*10&lt;_xlfn.XLOOKUP([1]Parameters!B3191,[1]Printers!L:L,[1]Printers!P:P,,0),ROUND(_xlfn.XLOOKUP([1]Parameters!B3191,[1]Printers!L:L,[1]Printers!Q:Q,,0)*G3191/10,0)*10,_xlfn.XLOOKUP([1]Parameters!B3191,[1]Printers!L:L,[1]Printers!P:P,,0)),"")</f>
        <v>100</v>
      </c>
      <c r="I3191" s="3" t="str" cm="1">
        <f t="array" ref="I3191">IFERROR(IF(ROW()-1&gt;COUNTA([1]!T_Printers[Printers])*COUNTA([1]!T_Resins[Resins]),"",_xlfn.IFS(ROUND(VLOOKUP(C3191,[1]!T_Resins[#Data],4,FALSE)/VLOOKUP(A3191,[1]!T_Printers[#Data],5,FALSE),1)&lt;=_xlfn.XLOOKUP(B3191,[1]Printers!L:L,[1]Printers!O:O,1,0,),ROUND(VLOOKUP(C3191,[1]!T_Resins[#Data],4,FALSE)/VLOOKUP(A3191,[1]!T_Printers[#Data],5,FALSE),1),ROUND(VLOOKUP(C3191,[1]!T_Resins[#Data],4,FALSE)/VLOOKUP(A3191,[1]!T_Printers[#Data],5,FALSE),1)&gt;_xlfn.XLOOKUP(B3191,[1]Printers!L:L,[1]Printers!O:O,1,0,),"")),"")</f>
        <v/>
      </c>
      <c r="J3191" t="str">
        <f>IFERROR(IF(ROUND(_xlfn.XLOOKUP([1]Parameters!B3191,[1]Printers!L:L,[1]Printers!Q:Q,,0)*I3191/10,0)*10&lt;_xlfn.XLOOKUP([1]Parameters!B3191,[1]Printers!L:L,[1]Printers!P:P,,0),ROUND(_xlfn.XLOOKUP([1]Parameters!B3191,[1]Printers!L:L,[1]Printers!Q:Q,,0)*I3191/10,0)*10,_xlfn.XLOOKUP([1]Parameters!B3191,[1]Printers!L:L,[1]Printers!P:P,,0)),"")</f>
        <v/>
      </c>
      <c r="K3191">
        <f>IF(SUM(E3191:J3191)&lt;&gt;0,VLOOKUP(A3191,[1]!T_Printers[#Data],10,FALSE)+VLOOKUP(C3191,[1]!T_Resins[#Data],10,FALSE),"")</f>
        <v>3</v>
      </c>
      <c r="L3191">
        <f>IF(SUM(E3191:J3191)&lt;&gt;0,VLOOKUP(A3191,[1]!T_Printers[#Data],11,FALSE),"")</f>
        <v>5</v>
      </c>
      <c r="M3191">
        <f>IF(SUM(E3191:J3191)&lt;&gt;0,VLOOKUP(C3191,[1]!T_Resins[#Data],8,FALSE),"")</f>
        <v>120</v>
      </c>
      <c r="N3191">
        <f>IF(_xlfn.XLOOKUP(B3191,[1]Printers!$L:$L,[1]Printers!$R:$R,0,0)&gt;0,[1]Parameters!M3191,IF(SUM(E3191:J3191)&lt;&gt;0,VLOOKUP(C3191,[1]!T_Resins[#Data],9,FALSE),""))</f>
        <v>180</v>
      </c>
      <c r="O3191" t="str">
        <f t="shared" si="49"/>
        <v>PhrozenSonicMini</v>
      </c>
    </row>
    <row r="3192" spans="1:15" x14ac:dyDescent="0.25">
      <c r="A3192" t="str">
        <f t="array" ref="A3192">IF(ROW()-1&gt;COUNTA([1]!T_Printers[Printers])*COUNTA([1]!T_Resins[Resins]),"",INDEX([1]!T_Printers[Printers],INT((ROW()-2)/COUNTA([1]!T_Resins[Resins])+1)))</f>
        <v>Phrozen Sonic Mini</v>
      </c>
      <c r="B3192" t="str">
        <f>_xlfn.XLOOKUP(A3192,[1]!T_Printers[Printers],[1]!T_Printers[Icon link],,0)</f>
        <v>PhrozenSonicMini</v>
      </c>
      <c r="C3192" t="str">
        <f t="array" ref="C3192">IF(ROW()-1&gt;COUNTA([1]!T_Printers[Printers])*COUNTA([1]!T_Resins[Resins]),"",INDEX([1]!T_Resins[Resins],MOD(ROW()-2,COUNTA([1]!T_Resins[Resins]))+1))</f>
        <v>Dental Sand Pro A3 (Crown LT)</v>
      </c>
      <c r="D3192">
        <f>IF(SUM(E3192:J3192)&lt;&gt;0,IF(ROW()-1&gt;COUNTA([1]!T_Printers[Printers])*COUNTA([1]!T_Resins[Resins]),"",2),"")</f>
        <v>2</v>
      </c>
      <c r="E3192" cm="1">
        <f t="array" ref="E3192">IFERROR(IF(ROW()-1&gt;COUNTA([1]!T_Printers[Printers])*COUNTA([1]!T_Resins[Resins]),"",_xlfn.IFS(ROUND(VLOOKUP(C3192,[1]!T_Resins[#Data],2,FALSE)/VLOOKUP(A3192,[1]!T_Printers[#Data],5,FALSE),1)&lt;=_xlfn.XLOOKUP(B3192,[1]Printers!L:L,[1]Printers!O:O,1,0,),ROUND(VLOOKUP(C3192,[1]!T_Resins[#Data],2,FALSE)/VLOOKUP(A3192,[1]!T_Printers[#Data],5,FALSE),1),ROUND(VLOOKUP(C3192,[1]!T_Resins[#Data],2,FALSE)/VLOOKUP(A3192,[1]!T_Printers[#Data],5,FALSE),1)&gt;_xlfn.XLOOKUP(B3192,[1]Printers!L:L,[1]Printers!O:O,1,0,),10)),"Используйте слой 100 мкм")</f>
        <v>18.600000000000001</v>
      </c>
      <c r="F3192">
        <f>IFERROR(IF(ROUND(_xlfn.XLOOKUP([1]Parameters!B3192,[1]Printers!L:L,[1]Printers!Q:Q,,0)*E3192/10,0)*10&lt;_xlfn.XLOOKUP([1]Parameters!B3192,[1]Printers!L:L,[1]Printers!P:P,,0),ROUND(_xlfn.XLOOKUP([1]Parameters!B3192,[1]Printers!L:L,[1]Printers!Q:Q,,0)*E3192/10,0)*10,_xlfn.XLOOKUP([1]Parameters!B3192,[1]Printers!L:L,[1]Printers!P:P,,0)),"")</f>
        <v>100</v>
      </c>
      <c r="G3192" cm="1">
        <f t="array" ref="G3192">IFERROR(IF(ROW()-1&gt;COUNTA([1]!T_Printers[Printers])*COUNTA([1]!T_Resins[Resins]),"",_xlfn.IFS(ROUND(VLOOKUP(C3192,[1]!T_Resins[#Data],3,FALSE)/VLOOKUP(A3192,[1]!T_Printers[#Data],5,FALSE),1)&lt;=_xlfn.XLOOKUP(B3192,[1]Printers!L:L,[1]Printers!O:O,1,0,),ROUND(VLOOKUP(C3192,[1]!T_Resins[#Data],3,FALSE)/VLOOKUP(A3192,[1]!T_Printers[#Data],5,FALSE),1),ROUND(VLOOKUP(C3192,[1]!T_Resins[#Data],3,FALSE)/VLOOKUP(A3192,[1]!T_Printers[#Data],5,FALSE),1)&gt;_xlfn.XLOOKUP(B3192,[1]Printers!L:L,[1]Printers!O:O,1,0,),10)),"")</f>
        <v>26.7</v>
      </c>
      <c r="H3192">
        <f>IFERROR(IF(ROUND(_xlfn.XLOOKUP([1]Parameters!B3192,[1]Printers!L:L,[1]Printers!Q:Q,,0)*G3192/10,0)*10&lt;_xlfn.XLOOKUP([1]Parameters!B3192,[1]Printers!L:L,[1]Printers!P:P,,0),ROUND(_xlfn.XLOOKUP([1]Parameters!B3192,[1]Printers!L:L,[1]Printers!Q:Q,,0)*G3192/10,0)*10,_xlfn.XLOOKUP([1]Parameters!B3192,[1]Printers!L:L,[1]Printers!P:P,,0)),"")</f>
        <v>100</v>
      </c>
      <c r="I3192" s="3" t="str" cm="1">
        <f t="array" ref="I3192">IFERROR(IF(ROW()-1&gt;COUNTA([1]!T_Printers[Printers])*COUNTA([1]!T_Resins[Resins]),"",_xlfn.IFS(ROUND(VLOOKUP(C3192,[1]!T_Resins[#Data],4,FALSE)/VLOOKUP(A3192,[1]!T_Printers[#Data],5,FALSE),1)&lt;=_xlfn.XLOOKUP(B3192,[1]Printers!L:L,[1]Printers!O:O,1,0,),ROUND(VLOOKUP(C3192,[1]!T_Resins[#Data],4,FALSE)/VLOOKUP(A3192,[1]!T_Printers[#Data],5,FALSE),1),ROUND(VLOOKUP(C3192,[1]!T_Resins[#Data],4,FALSE)/VLOOKUP(A3192,[1]!T_Printers[#Data],5,FALSE),1)&gt;_xlfn.XLOOKUP(B3192,[1]Printers!L:L,[1]Printers!O:O,1,0,),"")),"")</f>
        <v/>
      </c>
      <c r="J3192" t="str">
        <f>IFERROR(IF(ROUND(_xlfn.XLOOKUP([1]Parameters!B3192,[1]Printers!L:L,[1]Printers!Q:Q,,0)*I3192/10,0)*10&lt;_xlfn.XLOOKUP([1]Parameters!B3192,[1]Printers!L:L,[1]Printers!P:P,,0),ROUND(_xlfn.XLOOKUP([1]Parameters!B3192,[1]Printers!L:L,[1]Printers!Q:Q,,0)*I3192/10,0)*10,_xlfn.XLOOKUP([1]Parameters!B3192,[1]Printers!L:L,[1]Printers!P:P,,0)),"")</f>
        <v/>
      </c>
      <c r="K3192">
        <f>IF(SUM(E3192:J3192)&lt;&gt;0,VLOOKUP(A3192,[1]!T_Printers[#Data],10,FALSE)+VLOOKUP(C3192,[1]!T_Resins[#Data],10,FALSE),"")</f>
        <v>3</v>
      </c>
      <c r="L3192">
        <f>IF(SUM(E3192:J3192)&lt;&gt;0,VLOOKUP(A3192,[1]!T_Printers[#Data],11,FALSE),"")</f>
        <v>5</v>
      </c>
      <c r="M3192">
        <f>IF(SUM(E3192:J3192)&lt;&gt;0,VLOOKUP(C3192,[1]!T_Resins[#Data],8,FALSE),"")</f>
        <v>120</v>
      </c>
      <c r="N3192">
        <f>IF(_xlfn.XLOOKUP(B3192,[1]Printers!$L:$L,[1]Printers!$R:$R,0,0)&gt;0,[1]Parameters!M3192,IF(SUM(E3192:J3192)&lt;&gt;0,VLOOKUP(C3192,[1]!T_Resins[#Data],9,FALSE),""))</f>
        <v>180</v>
      </c>
      <c r="O3192" t="str">
        <f t="shared" si="49"/>
        <v>PhrozenSonicMini</v>
      </c>
    </row>
    <row r="3193" spans="1:15" x14ac:dyDescent="0.25">
      <c r="A3193" t="str">
        <f t="array" ref="A3193">IF(ROW()-1&gt;COUNTA([1]!T_Printers[Printers])*COUNTA([1]!T_Resins[Resins]),"",INDEX([1]!T_Printers[Printers],INT((ROW()-2)/COUNTA([1]!T_Resins[Resins])+1)))</f>
        <v>Phrozen Sonic Mini</v>
      </c>
      <c r="B3193" t="str">
        <f>_xlfn.XLOOKUP(A3193,[1]!T_Printers[Printers],[1]!T_Printers[Icon link],,0)</f>
        <v>PhrozenSonicMini</v>
      </c>
      <c r="C3193" t="str">
        <f t="array" ref="C3193">IF(ROW()-1&gt;COUNTA([1]!T_Printers[Printers])*COUNTA([1]!T_Resins[Resins]),"",INDEX([1]!T_Resins[Resins],MOD(ROW()-2,COUNTA([1]!T_Resins[Resins]))+1))</f>
        <v>Dental Splint Soft</v>
      </c>
      <c r="D3193">
        <f>IF(SUM(E3193:J3193)&lt;&gt;0,IF(ROW()-1&gt;COUNTA([1]!T_Printers[Printers])*COUNTA([1]!T_Resins[Resins]),"",2),"")</f>
        <v>2</v>
      </c>
      <c r="E3193" cm="1">
        <f t="array" ref="E3193">IFERROR(IF(ROW()-1&gt;COUNTA([1]!T_Printers[Printers])*COUNTA([1]!T_Resins[Resins]),"",_xlfn.IFS(ROUND(VLOOKUP(C3193,[1]!T_Resins[#Data],2,FALSE)/VLOOKUP(A3193,[1]!T_Printers[#Data],5,FALSE),1)&lt;=_xlfn.XLOOKUP(B3193,[1]Printers!L:L,[1]Printers!O:O,1,0,),ROUND(VLOOKUP(C3193,[1]!T_Resins[#Data],2,FALSE)/VLOOKUP(A3193,[1]!T_Printers[#Data],5,FALSE),1),ROUND(VLOOKUP(C3193,[1]!T_Resins[#Data],2,FALSE)/VLOOKUP(A3193,[1]!T_Printers[#Data],5,FALSE),1)&gt;_xlfn.XLOOKUP(B3193,[1]Printers!L:L,[1]Printers!O:O,1,0,),10)),"Используйте слой 100 мкм")</f>
        <v>12.4</v>
      </c>
      <c r="F3193">
        <f>IFERROR(IF(ROUND(_xlfn.XLOOKUP([1]Parameters!B3193,[1]Printers!L:L,[1]Printers!Q:Q,,0)*E3193/10,0)*10&lt;_xlfn.XLOOKUP([1]Parameters!B3193,[1]Printers!L:L,[1]Printers!P:P,,0),ROUND(_xlfn.XLOOKUP([1]Parameters!B3193,[1]Printers!L:L,[1]Printers!Q:Q,,0)*E3193/10,0)*10,_xlfn.XLOOKUP([1]Parameters!B3193,[1]Printers!L:L,[1]Printers!P:P,,0)),"")</f>
        <v>100</v>
      </c>
      <c r="G3193" cm="1">
        <f t="array" ref="G3193">IFERROR(IF(ROW()-1&gt;COUNTA([1]!T_Printers[Printers])*COUNTA([1]!T_Resins[Resins]),"",_xlfn.IFS(ROUND(VLOOKUP(C3193,[1]!T_Resins[#Data],3,FALSE)/VLOOKUP(A3193,[1]!T_Printers[#Data],5,FALSE),1)&lt;=_xlfn.XLOOKUP(B3193,[1]Printers!L:L,[1]Printers!O:O,1,0,),ROUND(VLOOKUP(C3193,[1]!T_Resins[#Data],3,FALSE)/VLOOKUP(A3193,[1]!T_Printers[#Data],5,FALSE),1),ROUND(VLOOKUP(C3193,[1]!T_Resins[#Data],3,FALSE)/VLOOKUP(A3193,[1]!T_Printers[#Data],5,FALSE),1)&gt;_xlfn.XLOOKUP(B3193,[1]Printers!L:L,[1]Printers!O:O,1,0,),10)),"")</f>
        <v>16.100000000000001</v>
      </c>
      <c r="H3193">
        <f>IFERROR(IF(ROUND(_xlfn.XLOOKUP([1]Parameters!B3193,[1]Printers!L:L,[1]Printers!Q:Q,,0)*G3193/10,0)*10&lt;_xlfn.XLOOKUP([1]Parameters!B3193,[1]Printers!L:L,[1]Printers!P:P,,0),ROUND(_xlfn.XLOOKUP([1]Parameters!B3193,[1]Printers!L:L,[1]Printers!Q:Q,,0)*G3193/10,0)*10,_xlfn.XLOOKUP([1]Parameters!B3193,[1]Printers!L:L,[1]Printers!P:P,,0)),"")</f>
        <v>100</v>
      </c>
      <c r="I3193" s="3" t="str" cm="1">
        <f t="array" ref="I3193">IFERROR(IF(ROW()-1&gt;COUNTA([1]!T_Printers[Printers])*COUNTA([1]!T_Resins[Resins]),"",_xlfn.IFS(ROUND(VLOOKUP(C3193,[1]!T_Resins[#Data],4,FALSE)/VLOOKUP(A3193,[1]!T_Printers[#Data],5,FALSE),1)&lt;=_xlfn.XLOOKUP(B3193,[1]Printers!L:L,[1]Printers!O:O,1,0,),ROUND(VLOOKUP(C3193,[1]!T_Resins[#Data],4,FALSE)/VLOOKUP(A3193,[1]!T_Printers[#Data],5,FALSE),1),ROUND(VLOOKUP(C3193,[1]!T_Resins[#Data],4,FALSE)/VLOOKUP(A3193,[1]!T_Printers[#Data],5,FALSE),1)&gt;_xlfn.XLOOKUP(B3193,[1]Printers!L:L,[1]Printers!O:O,1,0,),"")),"")</f>
        <v/>
      </c>
      <c r="J3193" t="str">
        <f>IFERROR(IF(ROUND(_xlfn.XLOOKUP([1]Parameters!B3193,[1]Printers!L:L,[1]Printers!Q:Q,,0)*I3193/10,0)*10&lt;_xlfn.XLOOKUP([1]Parameters!B3193,[1]Printers!L:L,[1]Printers!P:P,,0),ROUND(_xlfn.XLOOKUP([1]Parameters!B3193,[1]Printers!L:L,[1]Printers!Q:Q,,0)*I3193/10,0)*10,_xlfn.XLOOKUP([1]Parameters!B3193,[1]Printers!L:L,[1]Printers!P:P,,0)),"")</f>
        <v/>
      </c>
      <c r="K3193">
        <f>IF(SUM(E3193:J3193)&lt;&gt;0,VLOOKUP(A3193,[1]!T_Printers[#Data],10,FALSE)+VLOOKUP(C3193,[1]!T_Resins[#Data],10,FALSE),"")</f>
        <v>2</v>
      </c>
      <c r="L3193">
        <f>IF(SUM(E3193:J3193)&lt;&gt;0,VLOOKUP(A3193,[1]!T_Printers[#Data],11,FALSE),"")</f>
        <v>5</v>
      </c>
      <c r="M3193">
        <f>IF(SUM(E3193:J3193)&lt;&gt;0,VLOOKUP(C3193,[1]!T_Resins[#Data],8,FALSE),"")</f>
        <v>60</v>
      </c>
      <c r="N3193">
        <f>IF(_xlfn.XLOOKUP(B3193,[1]Printers!$L:$L,[1]Printers!$R:$R,0,0)&gt;0,[1]Parameters!M3193,IF(SUM(E3193:J3193)&lt;&gt;0,VLOOKUP(C3193,[1]!T_Resins[#Data],9,FALSE),""))</f>
        <v>60</v>
      </c>
      <c r="O3193" t="str">
        <f t="shared" si="49"/>
        <v>PhrozenSonicMini</v>
      </c>
    </row>
    <row r="3194" spans="1:15" x14ac:dyDescent="0.25">
      <c r="A3194" t="str">
        <f t="array" ref="A3194">IF(ROW()-1&gt;COUNTA([1]!T_Printers[Printers])*COUNTA([1]!T_Resins[Resins]),"",INDEX([1]!T_Printers[Printers],INT((ROW()-2)/COUNTA([1]!T_Resins[Resins])+1)))</f>
        <v>Phrozen Sonic Mini</v>
      </c>
      <c r="B3194" t="str">
        <f>_xlfn.XLOOKUP(A3194,[1]!T_Printers[Printers],[1]!T_Printers[Icon link],,0)</f>
        <v>PhrozenSonicMini</v>
      </c>
      <c r="C3194" t="str">
        <f t="array" ref="C3194">IF(ROW()-1&gt;COUNTA([1]!T_Printers[Printers])*COUNTA([1]!T_Resins[Resins]),"",INDEX([1]!T_Resins[Resins],MOD(ROW()-2,COUNTA([1]!T_Resins[Resins]))+1))</f>
        <v>Dental Tray</v>
      </c>
      <c r="D3194">
        <f>IF(SUM(E3194:J3194)&lt;&gt;0,IF(ROW()-1&gt;COUNTA([1]!T_Printers[Printers])*COUNTA([1]!T_Resins[Resins]),"",2),"")</f>
        <v>2</v>
      </c>
      <c r="E3194" t="str" cm="1">
        <f t="array" ref="E3194">IFERROR(IF(ROW()-1&gt;COUNTA([1]!T_Printers[Printers])*COUNTA([1]!T_Resins[Resins]),"",_xlfn.IFS(ROUND(VLOOKUP(C3194,[1]!T_Resins[#Data],2,FALSE)/VLOOKUP(A3194,[1]!T_Printers[#Data],5,FALSE),1)&lt;=_xlfn.XLOOKUP(B3194,[1]Printers!L:L,[1]Printers!O:O,1,0,),ROUND(VLOOKUP(C3194,[1]!T_Resins[#Data],2,FALSE)/VLOOKUP(A3194,[1]!T_Printers[#Data],5,FALSE),1),ROUND(VLOOKUP(C3194,[1]!T_Resins[#Data],2,FALSE)/VLOOKUP(A3194,[1]!T_Printers[#Data],5,FALSE),1)&gt;_xlfn.XLOOKUP(B3194,[1]Printers!L:L,[1]Printers!O:O,1,0,),10)),"Используйте слой 100 мкм")</f>
        <v>Используйте слой 100 мкм</v>
      </c>
      <c r="F3194" t="str">
        <f>IFERROR(IF(ROUND(_xlfn.XLOOKUP([1]Parameters!B3194,[1]Printers!L:L,[1]Printers!Q:Q,,0)*E3194/10,0)*10&lt;_xlfn.XLOOKUP([1]Parameters!B3194,[1]Printers!L:L,[1]Printers!P:P,,0),ROUND(_xlfn.XLOOKUP([1]Parameters!B3194,[1]Printers!L:L,[1]Printers!Q:Q,,0)*E3194/10,0)*10,_xlfn.XLOOKUP([1]Parameters!B3194,[1]Printers!L:L,[1]Printers!P:P,,0)),"")</f>
        <v/>
      </c>
      <c r="G3194" cm="1">
        <f t="array" ref="G3194">IFERROR(IF(ROW()-1&gt;COUNTA([1]!T_Printers[Printers])*COUNTA([1]!T_Resins[Resins]),"",_xlfn.IFS(ROUND(VLOOKUP(C3194,[1]!T_Resins[#Data],3,FALSE)/VLOOKUP(A3194,[1]!T_Printers[#Data],5,FALSE),1)&lt;=_xlfn.XLOOKUP(B3194,[1]Printers!L:L,[1]Printers!O:O,1,0,),ROUND(VLOOKUP(C3194,[1]!T_Resins[#Data],3,FALSE)/VLOOKUP(A3194,[1]!T_Printers[#Data],5,FALSE),1),ROUND(VLOOKUP(C3194,[1]!T_Resins[#Data],3,FALSE)/VLOOKUP(A3194,[1]!T_Printers[#Data],5,FALSE),1)&gt;_xlfn.XLOOKUP(B3194,[1]Printers!L:L,[1]Printers!O:O,1,0,),10)),"")</f>
        <v>9.9</v>
      </c>
      <c r="H3194">
        <f>IFERROR(IF(ROUND(_xlfn.XLOOKUP([1]Parameters!B3194,[1]Printers!L:L,[1]Printers!Q:Q,,0)*G3194/10,0)*10&lt;_xlfn.XLOOKUP([1]Parameters!B3194,[1]Printers!L:L,[1]Printers!P:P,,0),ROUND(_xlfn.XLOOKUP([1]Parameters!B3194,[1]Printers!L:L,[1]Printers!Q:Q,,0)*G3194/10,0)*10,_xlfn.XLOOKUP([1]Parameters!B3194,[1]Printers!L:L,[1]Printers!P:P,,0)),"")</f>
        <v>90</v>
      </c>
      <c r="I3194" s="3" cm="1">
        <f t="array" ref="I3194">IFERROR(IF(ROW()-1&gt;COUNTA([1]!T_Printers[Printers])*COUNTA([1]!T_Resins[Resins]),"",_xlfn.IFS(ROUND(VLOOKUP(C3194,[1]!T_Resins[#Data],4,FALSE)/VLOOKUP(A3194,[1]!T_Printers[#Data],5,FALSE),1)&lt;=_xlfn.XLOOKUP(B3194,[1]Printers!L:L,[1]Printers!O:O,1,0,),ROUND(VLOOKUP(C3194,[1]!T_Resins[#Data],4,FALSE)/VLOOKUP(A3194,[1]!T_Printers[#Data],5,FALSE),1),ROUND(VLOOKUP(C3194,[1]!T_Resins[#Data],4,FALSE)/VLOOKUP(A3194,[1]!T_Printers[#Data],5,FALSE),1)&gt;_xlfn.XLOOKUP(B3194,[1]Printers!L:L,[1]Printers!O:O,1,0,),"")),"")</f>
        <v>12.4</v>
      </c>
      <c r="J3194">
        <f>IFERROR(IF(ROUND(_xlfn.XLOOKUP([1]Parameters!B3194,[1]Printers!L:L,[1]Printers!Q:Q,,0)*I3194/10,0)*10&lt;_xlfn.XLOOKUP([1]Parameters!B3194,[1]Printers!L:L,[1]Printers!P:P,,0),ROUND(_xlfn.XLOOKUP([1]Parameters!B3194,[1]Printers!L:L,[1]Printers!Q:Q,,0)*I3194/10,0)*10,_xlfn.XLOOKUP([1]Parameters!B3194,[1]Printers!L:L,[1]Printers!P:P,,0)),"")</f>
        <v>100</v>
      </c>
      <c r="K3194">
        <f>IF(SUM(E3194:J3194)&lt;&gt;0,VLOOKUP(A3194,[1]!T_Printers[#Data],10,FALSE)+VLOOKUP(C3194,[1]!T_Resins[#Data],10,FALSE),"")</f>
        <v>2</v>
      </c>
      <c r="L3194">
        <f>IF(SUM(E3194:J3194)&lt;&gt;0,VLOOKUP(A3194,[1]!T_Printers[#Data],11,FALSE),"")</f>
        <v>5</v>
      </c>
      <c r="M3194">
        <f>IF(SUM(E3194:J3194)&lt;&gt;0,VLOOKUP(C3194,[1]!T_Resins[#Data],8,FALSE),"")</f>
        <v>120</v>
      </c>
      <c r="N3194">
        <f>IF(_xlfn.XLOOKUP(B3194,[1]Printers!$L:$L,[1]Printers!$R:$R,0,0)&gt;0,[1]Parameters!M3194,IF(SUM(E3194:J3194)&lt;&gt;0,VLOOKUP(C3194,[1]!T_Resins[#Data],9,FALSE),""))</f>
        <v>180</v>
      </c>
      <c r="O3194" t="str">
        <f t="shared" si="49"/>
        <v>PhrozenSonicMini</v>
      </c>
    </row>
    <row r="3195" spans="1:15" x14ac:dyDescent="0.25">
      <c r="A3195" t="str">
        <f t="array" ref="A3195">IF(ROW()-1&gt;COUNTA([1]!T_Printers[Printers])*COUNTA([1]!T_Resins[Resins]),"",INDEX([1]!T_Printers[Printers],INT((ROW()-2)/COUNTA([1]!T_Resins[Resins])+1)))</f>
        <v>Phrozen Sonic Mini</v>
      </c>
      <c r="B3195" t="str">
        <f>_xlfn.XLOOKUP(A3195,[1]!T_Printers[Printers],[1]!T_Printers[Icon link],,0)</f>
        <v>PhrozenSonicMini</v>
      </c>
      <c r="C3195" t="str">
        <f t="array" ref="C3195">IF(ROW()-1&gt;COUNTA([1]!T_Printers[Printers])*COUNTA([1]!T_Resins[Resins]),"",INDEX([1]!T_Resins[Resins],MOD(ROW()-2,COUNTA([1]!T_Resins[Resins]))+1))</f>
        <v>Dental Yellow Clear</v>
      </c>
      <c r="D3195">
        <f>IF(SUM(E3195:J3195)&lt;&gt;0,IF(ROW()-1&gt;COUNTA([1]!T_Printers[Printers])*COUNTA([1]!T_Resins[Resins]),"",2),"")</f>
        <v>2</v>
      </c>
      <c r="E3195" cm="1">
        <f t="array" ref="E3195">IFERROR(IF(ROW()-1&gt;COUNTA([1]!T_Printers[Printers])*COUNTA([1]!T_Resins[Resins]),"",_xlfn.IFS(ROUND(VLOOKUP(C3195,[1]!T_Resins[#Data],2,FALSE)/VLOOKUP(A3195,[1]!T_Printers[#Data],5,FALSE),1)&lt;=_xlfn.XLOOKUP(B3195,[1]Printers!L:L,[1]Printers!O:O,1,0,),ROUND(VLOOKUP(C3195,[1]!T_Resins[#Data],2,FALSE)/VLOOKUP(A3195,[1]!T_Printers[#Data],5,FALSE),1),ROUND(VLOOKUP(C3195,[1]!T_Resins[#Data],2,FALSE)/VLOOKUP(A3195,[1]!T_Printers[#Data],5,FALSE),1)&gt;_xlfn.XLOOKUP(B3195,[1]Printers!L:L,[1]Printers!O:O,1,0,),10)),"Используйте слой 100 мкм")</f>
        <v>4.3</v>
      </c>
      <c r="F3195">
        <f>IFERROR(IF(ROUND(_xlfn.XLOOKUP([1]Parameters!B3195,[1]Printers!L:L,[1]Printers!Q:Q,,0)*E3195/10,0)*10&lt;_xlfn.XLOOKUP([1]Parameters!B3195,[1]Printers!L:L,[1]Printers!P:P,,0),ROUND(_xlfn.XLOOKUP([1]Parameters!B3195,[1]Printers!L:L,[1]Printers!Q:Q,,0)*E3195/10,0)*10,_xlfn.XLOOKUP([1]Parameters!B3195,[1]Printers!L:L,[1]Printers!P:P,,0)),"")</f>
        <v>40</v>
      </c>
      <c r="G3195" cm="1">
        <f t="array" ref="G3195">IFERROR(IF(ROW()-1&gt;COUNTA([1]!T_Printers[Printers])*COUNTA([1]!T_Resins[Resins]),"",_xlfn.IFS(ROUND(VLOOKUP(C3195,[1]!T_Resins[#Data],3,FALSE)/VLOOKUP(A3195,[1]!T_Printers[#Data],5,FALSE),1)&lt;=_xlfn.XLOOKUP(B3195,[1]Printers!L:L,[1]Printers!O:O,1,0,),ROUND(VLOOKUP(C3195,[1]!T_Resins[#Data],3,FALSE)/VLOOKUP(A3195,[1]!T_Printers[#Data],5,FALSE),1),ROUND(VLOOKUP(C3195,[1]!T_Resins[#Data],3,FALSE)/VLOOKUP(A3195,[1]!T_Printers[#Data],5,FALSE),1)&gt;_xlfn.XLOOKUP(B3195,[1]Printers!L:L,[1]Printers!O:O,1,0,),10)),"")</f>
        <v>5.6</v>
      </c>
      <c r="H3195">
        <f>IFERROR(IF(ROUND(_xlfn.XLOOKUP([1]Parameters!B3195,[1]Printers!L:L,[1]Printers!Q:Q,,0)*G3195/10,0)*10&lt;_xlfn.XLOOKUP([1]Parameters!B3195,[1]Printers!L:L,[1]Printers!P:P,,0),ROUND(_xlfn.XLOOKUP([1]Parameters!B3195,[1]Printers!L:L,[1]Printers!Q:Q,,0)*G3195/10,0)*10,_xlfn.XLOOKUP([1]Parameters!B3195,[1]Printers!L:L,[1]Printers!P:P,,0)),"")</f>
        <v>50</v>
      </c>
      <c r="I3195" s="3" t="str" cm="1">
        <f t="array" ref="I3195">IFERROR(IF(ROW()-1&gt;COUNTA([1]!T_Printers[Printers])*COUNTA([1]!T_Resins[Resins]),"",_xlfn.IFS(ROUND(VLOOKUP(C3195,[1]!T_Resins[#Data],4,FALSE)/VLOOKUP(A3195,[1]!T_Printers[#Data],5,FALSE),1)&lt;=_xlfn.XLOOKUP(B3195,[1]Printers!L:L,[1]Printers!O:O,1,0,),ROUND(VLOOKUP(C3195,[1]!T_Resins[#Data],4,FALSE)/VLOOKUP(A3195,[1]!T_Printers[#Data],5,FALSE),1),ROUND(VLOOKUP(C3195,[1]!T_Resins[#Data],4,FALSE)/VLOOKUP(A3195,[1]!T_Printers[#Data],5,FALSE),1)&gt;_xlfn.XLOOKUP(B3195,[1]Printers!L:L,[1]Printers!O:O,1,0,),"")),"")</f>
        <v/>
      </c>
      <c r="J3195" t="str">
        <f>IFERROR(IF(ROUND(_xlfn.XLOOKUP([1]Parameters!B3195,[1]Printers!L:L,[1]Printers!Q:Q,,0)*I3195/10,0)*10&lt;_xlfn.XLOOKUP([1]Parameters!B3195,[1]Printers!L:L,[1]Printers!P:P,,0),ROUND(_xlfn.XLOOKUP([1]Parameters!B3195,[1]Printers!L:L,[1]Printers!Q:Q,,0)*I3195/10,0)*10,_xlfn.XLOOKUP([1]Parameters!B3195,[1]Printers!L:L,[1]Printers!P:P,,0)),"")</f>
        <v/>
      </c>
      <c r="K3195">
        <f>IF(SUM(E3195:J3195)&lt;&gt;0,VLOOKUP(A3195,[1]!T_Printers[#Data],10,FALSE)+VLOOKUP(C3195,[1]!T_Resins[#Data],10,FALSE),"")</f>
        <v>2</v>
      </c>
      <c r="L3195">
        <f>IF(SUM(E3195:J3195)&lt;&gt;0,VLOOKUP(A3195,[1]!T_Printers[#Data],11,FALSE),"")</f>
        <v>5</v>
      </c>
      <c r="M3195">
        <f>IF(SUM(E3195:J3195)&lt;&gt;0,VLOOKUP(C3195,[1]!T_Resins[#Data],8,FALSE),"")</f>
        <v>120</v>
      </c>
      <c r="N3195">
        <f>IF(_xlfn.XLOOKUP(B3195,[1]Printers!$L:$L,[1]Printers!$R:$R,0,0)&gt;0,[1]Parameters!M3195,IF(SUM(E3195:J3195)&lt;&gt;0,VLOOKUP(C3195,[1]!T_Resins[#Data],9,FALSE),""))</f>
        <v>180</v>
      </c>
      <c r="O3195" t="str">
        <f t="shared" si="49"/>
        <v>PhrozenSonicMini</v>
      </c>
    </row>
    <row r="3196" spans="1:15" x14ac:dyDescent="0.25">
      <c r="A3196" t="str">
        <f t="array" ref="A3196">IF(ROW()-1&gt;COUNTA([1]!T_Printers[Printers])*COUNTA([1]!T_Resins[Resins]),"",INDEX([1]!T_Printers[Printers],INT((ROW()-2)/COUNTA([1]!T_Resins[Resins])+1)))</f>
        <v>Phrozen Sonic Mini</v>
      </c>
      <c r="B3196" t="str">
        <f>_xlfn.XLOOKUP(A3196,[1]!T_Printers[Printers],[1]!T_Printers[Icon link],,0)</f>
        <v>PhrozenSonicMini</v>
      </c>
      <c r="C3196" t="str">
        <f t="array" ref="C3196">IF(ROW()-1&gt;COUNTA([1]!T_Printers[Printers])*COUNTA([1]!T_Resins[Resins]),"",INDEX([1]!T_Resins[Resins],MOD(ROW()-2,COUNTA([1]!T_Resins[Resins]))+1))</f>
        <v>Dental Yellow Clear PRO</v>
      </c>
      <c r="D3196">
        <f>IF(SUM(E3196:J3196)&lt;&gt;0,IF(ROW()-1&gt;COUNTA([1]!T_Printers[Printers])*COUNTA([1]!T_Resins[Resins]),"",2),"")</f>
        <v>2</v>
      </c>
      <c r="E3196" cm="1">
        <f t="array" ref="E3196">IFERROR(IF(ROW()-1&gt;COUNTA([1]!T_Printers[Printers])*COUNTA([1]!T_Resins[Resins]),"",_xlfn.IFS(ROUND(VLOOKUP(C3196,[1]!T_Resins[#Data],2,FALSE)/VLOOKUP(A3196,[1]!T_Printers[#Data],5,FALSE),1)&lt;=_xlfn.XLOOKUP(B3196,[1]Printers!L:L,[1]Printers!O:O,1,0,),ROUND(VLOOKUP(C3196,[1]!T_Resins[#Data],2,FALSE)/VLOOKUP(A3196,[1]!T_Printers[#Data],5,FALSE),1),ROUND(VLOOKUP(C3196,[1]!T_Resins[#Data],2,FALSE)/VLOOKUP(A3196,[1]!T_Printers[#Data],5,FALSE),1)&gt;_xlfn.XLOOKUP(B3196,[1]Printers!L:L,[1]Printers!O:O,1,0,),10)),"Используйте слой 100 мкм")</f>
        <v>11.2</v>
      </c>
      <c r="F3196">
        <f>IFERROR(IF(ROUND(_xlfn.XLOOKUP([1]Parameters!B3196,[1]Printers!L:L,[1]Printers!Q:Q,,0)*E3196/10,0)*10&lt;_xlfn.XLOOKUP([1]Parameters!B3196,[1]Printers!L:L,[1]Printers!P:P,,0),ROUND(_xlfn.XLOOKUP([1]Parameters!B3196,[1]Printers!L:L,[1]Printers!Q:Q,,0)*E3196/10,0)*10,_xlfn.XLOOKUP([1]Parameters!B3196,[1]Printers!L:L,[1]Printers!P:P,,0)),"")</f>
        <v>100</v>
      </c>
      <c r="G3196" cm="1">
        <f t="array" ref="G3196">IFERROR(IF(ROW()-1&gt;COUNTA([1]!T_Printers[Printers])*COUNTA([1]!T_Resins[Resins]),"",_xlfn.IFS(ROUND(VLOOKUP(C3196,[1]!T_Resins[#Data],3,FALSE)/VLOOKUP(A3196,[1]!T_Printers[#Data],5,FALSE),1)&lt;=_xlfn.XLOOKUP(B3196,[1]Printers!L:L,[1]Printers!O:O,1,0,),ROUND(VLOOKUP(C3196,[1]!T_Resins[#Data],3,FALSE)/VLOOKUP(A3196,[1]!T_Printers[#Data],5,FALSE),1),ROUND(VLOOKUP(C3196,[1]!T_Resins[#Data],3,FALSE)/VLOOKUP(A3196,[1]!T_Printers[#Data],5,FALSE),1)&gt;_xlfn.XLOOKUP(B3196,[1]Printers!L:L,[1]Printers!O:O,1,0,),10)),"")</f>
        <v>14.5</v>
      </c>
      <c r="H3196">
        <f>IFERROR(IF(ROUND(_xlfn.XLOOKUP([1]Parameters!B3196,[1]Printers!L:L,[1]Printers!Q:Q,,0)*G3196/10,0)*10&lt;_xlfn.XLOOKUP([1]Parameters!B3196,[1]Printers!L:L,[1]Printers!P:P,,0),ROUND(_xlfn.XLOOKUP([1]Parameters!B3196,[1]Printers!L:L,[1]Printers!Q:Q,,0)*G3196/10,0)*10,_xlfn.XLOOKUP([1]Parameters!B3196,[1]Printers!L:L,[1]Printers!P:P,,0)),"")</f>
        <v>100</v>
      </c>
      <c r="I3196" s="3" t="str" cm="1">
        <f t="array" ref="I3196">IFERROR(IF(ROW()-1&gt;COUNTA([1]!T_Printers[Printers])*COUNTA([1]!T_Resins[Resins]),"",_xlfn.IFS(ROUND(VLOOKUP(C3196,[1]!T_Resins[#Data],4,FALSE)/VLOOKUP(A3196,[1]!T_Printers[#Data],5,FALSE),1)&lt;=_xlfn.XLOOKUP(B3196,[1]Printers!L:L,[1]Printers!O:O,1,0,),ROUND(VLOOKUP(C3196,[1]!T_Resins[#Data],4,FALSE)/VLOOKUP(A3196,[1]!T_Printers[#Data],5,FALSE),1),ROUND(VLOOKUP(C3196,[1]!T_Resins[#Data],4,FALSE)/VLOOKUP(A3196,[1]!T_Printers[#Data],5,FALSE),1)&gt;_xlfn.XLOOKUP(B3196,[1]Printers!L:L,[1]Printers!O:O,1,0,),"")),"")</f>
        <v/>
      </c>
      <c r="J3196" t="str">
        <f>IFERROR(IF(ROUND(_xlfn.XLOOKUP([1]Parameters!B3196,[1]Printers!L:L,[1]Printers!Q:Q,,0)*I3196/10,0)*10&lt;_xlfn.XLOOKUP([1]Parameters!B3196,[1]Printers!L:L,[1]Printers!P:P,,0),ROUND(_xlfn.XLOOKUP([1]Parameters!B3196,[1]Printers!L:L,[1]Printers!Q:Q,,0)*I3196/10,0)*10,_xlfn.XLOOKUP([1]Parameters!B3196,[1]Printers!L:L,[1]Printers!P:P,,0)),"")</f>
        <v/>
      </c>
      <c r="K3196">
        <f>IF(SUM(E3196:J3196)&lt;&gt;0,VLOOKUP(A3196,[1]!T_Printers[#Data],10,FALSE)+VLOOKUP(C3196,[1]!T_Resins[#Data],10,FALSE),"")</f>
        <v>2</v>
      </c>
      <c r="L3196">
        <f>IF(SUM(E3196:J3196)&lt;&gt;0,VLOOKUP(A3196,[1]!T_Printers[#Data],11,FALSE),"")</f>
        <v>5</v>
      </c>
      <c r="M3196">
        <f>IF(SUM(E3196:J3196)&lt;&gt;0,VLOOKUP(C3196,[1]!T_Resins[#Data],8,FALSE),"")</f>
        <v>120</v>
      </c>
      <c r="N3196">
        <f>IF(_xlfn.XLOOKUP(B3196,[1]Printers!$L:$L,[1]Printers!$R:$R,0,0)&gt;0,[1]Parameters!M3196,IF(SUM(E3196:J3196)&lt;&gt;0,VLOOKUP(C3196,[1]!T_Resins[#Data],9,FALSE),""))</f>
        <v>180</v>
      </c>
      <c r="O3196" t="str">
        <f t="shared" si="49"/>
        <v>PhrozenSonicMini</v>
      </c>
    </row>
    <row r="3197" spans="1:15" x14ac:dyDescent="0.25">
      <c r="A3197" t="str">
        <f t="array" ref="A3197">IF(ROW()-1&gt;COUNTA([1]!T_Printers[Printers])*COUNTA([1]!T_Resins[Resins]),"",INDEX([1]!T_Printers[Printers],INT((ROW()-2)/COUNTA([1]!T_Resins[Resins])+1)))</f>
        <v>Phrozen Sonic Mini</v>
      </c>
      <c r="B3197" t="str">
        <f>_xlfn.XLOOKUP(A3197,[1]!T_Printers[Printers],[1]!T_Printers[Icon link],,0)</f>
        <v>PhrozenSonicMini</v>
      </c>
      <c r="C3197" t="str">
        <f t="array" ref="C3197">IF(ROW()-1&gt;COUNTA([1]!T_Printers[Printers])*COUNTA([1]!T_Resins[Resins]),"",INDEX([1]!T_Resins[Resins],MOD(ROW()-2,COUNTA([1]!T_Resins[Resins]))+1))</f>
        <v>Industrial ABS Black</v>
      </c>
      <c r="D3197">
        <f>IF(SUM(E3197:J3197)&lt;&gt;0,IF(ROW()-1&gt;COUNTA([1]!T_Printers[Printers])*COUNTA([1]!T_Resins[Resins]),"",2),"")</f>
        <v>2</v>
      </c>
      <c r="E3197" cm="1">
        <f t="array" ref="E3197">IFERROR(IF(ROW()-1&gt;COUNTA([1]!T_Printers[Printers])*COUNTA([1]!T_Resins[Resins]),"",_xlfn.IFS(ROUND(VLOOKUP(C3197,[1]!T_Resins[#Data],2,FALSE)/VLOOKUP(A3197,[1]!T_Printers[#Data],5,FALSE),1)&lt;=_xlfn.XLOOKUP(B3197,[1]Printers!L:L,[1]Printers!O:O,1,0,),ROUND(VLOOKUP(C3197,[1]!T_Resins[#Data],2,FALSE)/VLOOKUP(A3197,[1]!T_Printers[#Data],5,FALSE),1),ROUND(VLOOKUP(C3197,[1]!T_Resins[#Data],2,FALSE)/VLOOKUP(A3197,[1]!T_Printers[#Data],5,FALSE),1)&gt;_xlfn.XLOOKUP(B3197,[1]Printers!L:L,[1]Printers!O:O,1,0,),10)),"Используйте слой 100 мкм")</f>
        <v>8.9</v>
      </c>
      <c r="F3197">
        <f>IFERROR(IF(ROUND(_xlfn.XLOOKUP([1]Parameters!B3197,[1]Printers!L:L,[1]Printers!Q:Q,,0)*E3197/10,0)*10&lt;_xlfn.XLOOKUP([1]Parameters!B3197,[1]Printers!L:L,[1]Printers!P:P,,0),ROUND(_xlfn.XLOOKUP([1]Parameters!B3197,[1]Printers!L:L,[1]Printers!Q:Q,,0)*E3197/10,0)*10,_xlfn.XLOOKUP([1]Parameters!B3197,[1]Printers!L:L,[1]Printers!P:P,,0)),"")</f>
        <v>80</v>
      </c>
      <c r="G3197" cm="1">
        <f t="array" ref="G3197">IFERROR(IF(ROW()-1&gt;COUNTA([1]!T_Printers[Printers])*COUNTA([1]!T_Resins[Resins]),"",_xlfn.IFS(ROUND(VLOOKUP(C3197,[1]!T_Resins[#Data],3,FALSE)/VLOOKUP(A3197,[1]!T_Printers[#Data],5,FALSE),1)&lt;=_xlfn.XLOOKUP(B3197,[1]Printers!L:L,[1]Printers!O:O,1,0,),ROUND(VLOOKUP(C3197,[1]!T_Resins[#Data],3,FALSE)/VLOOKUP(A3197,[1]!T_Printers[#Data],5,FALSE),1),ROUND(VLOOKUP(C3197,[1]!T_Resins[#Data],3,FALSE)/VLOOKUP(A3197,[1]!T_Printers[#Data],5,FALSE),1)&gt;_xlfn.XLOOKUP(B3197,[1]Printers!L:L,[1]Printers!O:O,1,0,),10)),"")</f>
        <v>11.5</v>
      </c>
      <c r="H3197">
        <f>IFERROR(IF(ROUND(_xlfn.XLOOKUP([1]Parameters!B3197,[1]Printers!L:L,[1]Printers!Q:Q,,0)*G3197/10,0)*10&lt;_xlfn.XLOOKUP([1]Parameters!B3197,[1]Printers!L:L,[1]Printers!P:P,,0),ROUND(_xlfn.XLOOKUP([1]Parameters!B3197,[1]Printers!L:L,[1]Printers!Q:Q,,0)*G3197/10,0)*10,_xlfn.XLOOKUP([1]Parameters!B3197,[1]Printers!L:L,[1]Printers!P:P,,0)),"")</f>
        <v>100</v>
      </c>
      <c r="I3197" s="3" t="str" cm="1">
        <f t="array" ref="I3197">IFERROR(IF(ROW()-1&gt;COUNTA([1]!T_Printers[Printers])*COUNTA([1]!T_Resins[Resins]),"",_xlfn.IFS(ROUND(VLOOKUP(C3197,[1]!T_Resins[#Data],4,FALSE)/VLOOKUP(A3197,[1]!T_Printers[#Data],5,FALSE),1)&lt;=_xlfn.XLOOKUP(B3197,[1]Printers!L:L,[1]Printers!O:O,1,0,),ROUND(VLOOKUP(C3197,[1]!T_Resins[#Data],4,FALSE)/VLOOKUP(A3197,[1]!T_Printers[#Data],5,FALSE),1),ROUND(VLOOKUP(C3197,[1]!T_Resins[#Data],4,FALSE)/VLOOKUP(A3197,[1]!T_Printers[#Data],5,FALSE),1)&gt;_xlfn.XLOOKUP(B3197,[1]Printers!L:L,[1]Printers!O:O,1,0,),"")),"")</f>
        <v/>
      </c>
      <c r="J3197" t="str">
        <f>IFERROR(IF(ROUND(_xlfn.XLOOKUP([1]Parameters!B3197,[1]Printers!L:L,[1]Printers!Q:Q,,0)*I3197/10,0)*10&lt;_xlfn.XLOOKUP([1]Parameters!B3197,[1]Printers!L:L,[1]Printers!P:P,,0),ROUND(_xlfn.XLOOKUP([1]Parameters!B3197,[1]Printers!L:L,[1]Printers!Q:Q,,0)*I3197/10,0)*10,_xlfn.XLOOKUP([1]Parameters!B3197,[1]Printers!L:L,[1]Printers!P:P,,0)),"")</f>
        <v/>
      </c>
      <c r="K3197">
        <f>IF(SUM(E3197:J3197)&lt;&gt;0,VLOOKUP(A3197,[1]!T_Printers[#Data],10,FALSE)+VLOOKUP(C3197,[1]!T_Resins[#Data],10,FALSE),"")</f>
        <v>2</v>
      </c>
      <c r="L3197">
        <f>IF(SUM(E3197:J3197)&lt;&gt;0,VLOOKUP(A3197,[1]!T_Printers[#Data],11,FALSE),"")</f>
        <v>5</v>
      </c>
      <c r="M3197">
        <f>IF(SUM(E3197:J3197)&lt;&gt;0,VLOOKUP(C3197,[1]!T_Resins[#Data],8,FALSE),"")</f>
        <v>60</v>
      </c>
      <c r="N3197">
        <f>IF(_xlfn.XLOOKUP(B3197,[1]Printers!$L:$L,[1]Printers!$R:$R,0,0)&gt;0,[1]Parameters!M3197,IF(SUM(E3197:J3197)&lt;&gt;0,VLOOKUP(C3197,[1]!T_Resins[#Data],9,FALSE),""))</f>
        <v>60</v>
      </c>
      <c r="O3197" t="str">
        <f t="shared" si="49"/>
        <v>PhrozenSonicMini</v>
      </c>
    </row>
    <row r="3198" spans="1:15" x14ac:dyDescent="0.25">
      <c r="A3198" t="str">
        <f t="array" ref="A3198">IF(ROW()-1&gt;COUNTA([1]!T_Printers[Printers])*COUNTA([1]!T_Resins[Resins]),"",INDEX([1]!T_Printers[Printers],INT((ROW()-2)/COUNTA([1]!T_Resins[Resins])+1)))</f>
        <v>Phrozen Sonic Mini</v>
      </c>
      <c r="B3198" t="str">
        <f>_xlfn.XLOOKUP(A3198,[1]!T_Printers[Printers],[1]!T_Printers[Icon link],,0)</f>
        <v>PhrozenSonicMini</v>
      </c>
      <c r="C3198" t="str">
        <f t="array" ref="C3198">IF(ROW()-1&gt;COUNTA([1]!T_Printers[Printers])*COUNTA([1]!T_Resins[Resins]),"",INDEX([1]!T_Resins[Resins],MOD(ROW()-2,COUNTA([1]!T_Resins[Resins]))+1))</f>
        <v>Industrial ABS-Like Grey</v>
      </c>
      <c r="D3198">
        <f>IF(SUM(E3198:J3198)&lt;&gt;0,IF(ROW()-1&gt;COUNTA([1]!T_Printers[Printers])*COUNTA([1]!T_Resins[Resins]),"",2),"")</f>
        <v>2</v>
      </c>
      <c r="E3198" cm="1">
        <f t="array" ref="E3198">IFERROR(IF(ROW()-1&gt;COUNTA([1]!T_Printers[Printers])*COUNTA([1]!T_Resins[Resins]),"",_xlfn.IFS(ROUND(VLOOKUP(C3198,[1]!T_Resins[#Data],2,FALSE)/VLOOKUP(A3198,[1]!T_Printers[#Data],5,FALSE),1)&lt;=_xlfn.XLOOKUP(B3198,[1]Printers!L:L,[1]Printers!O:O,1,0,),ROUND(VLOOKUP(C3198,[1]!T_Resins[#Data],2,FALSE)/VLOOKUP(A3198,[1]!T_Printers[#Data],5,FALSE),1),ROUND(VLOOKUP(C3198,[1]!T_Resins[#Data],2,FALSE)/VLOOKUP(A3198,[1]!T_Printers[#Data],5,FALSE),1)&gt;_xlfn.XLOOKUP(B3198,[1]Printers!L:L,[1]Printers!O:O,1,0,),10)),"Используйте слой 100 мкм")</f>
        <v>8.8000000000000007</v>
      </c>
      <c r="F3198">
        <f>IFERROR(IF(ROUND(_xlfn.XLOOKUP([1]Parameters!B3198,[1]Printers!L:L,[1]Printers!Q:Q,,0)*E3198/10,0)*10&lt;_xlfn.XLOOKUP([1]Parameters!B3198,[1]Printers!L:L,[1]Printers!P:P,,0),ROUND(_xlfn.XLOOKUP([1]Parameters!B3198,[1]Printers!L:L,[1]Printers!Q:Q,,0)*E3198/10,0)*10,_xlfn.XLOOKUP([1]Parameters!B3198,[1]Printers!L:L,[1]Printers!P:P,,0)),"")</f>
        <v>80</v>
      </c>
      <c r="G3198" cm="1">
        <f t="array" ref="G3198">IFERROR(IF(ROW()-1&gt;COUNTA([1]!T_Printers[Printers])*COUNTA([1]!T_Resins[Resins]),"",_xlfn.IFS(ROUND(VLOOKUP(C3198,[1]!T_Resins[#Data],3,FALSE)/VLOOKUP(A3198,[1]!T_Printers[#Data],5,FALSE),1)&lt;=_xlfn.XLOOKUP(B3198,[1]Printers!L:L,[1]Printers!O:O,1,0,),ROUND(VLOOKUP(C3198,[1]!T_Resins[#Data],3,FALSE)/VLOOKUP(A3198,[1]!T_Printers[#Data],5,FALSE),1),ROUND(VLOOKUP(C3198,[1]!T_Resins[#Data],3,FALSE)/VLOOKUP(A3198,[1]!T_Printers[#Data],5,FALSE),1)&gt;_xlfn.XLOOKUP(B3198,[1]Printers!L:L,[1]Printers!O:O,1,0,),10)),"")</f>
        <v>11.4</v>
      </c>
      <c r="H3198">
        <f>IFERROR(IF(ROUND(_xlfn.XLOOKUP([1]Parameters!B3198,[1]Printers!L:L,[1]Printers!Q:Q,,0)*G3198/10,0)*10&lt;_xlfn.XLOOKUP([1]Parameters!B3198,[1]Printers!L:L,[1]Printers!P:P,,0),ROUND(_xlfn.XLOOKUP([1]Parameters!B3198,[1]Printers!L:L,[1]Printers!Q:Q,,0)*G3198/10,0)*10,_xlfn.XLOOKUP([1]Parameters!B3198,[1]Printers!L:L,[1]Printers!P:P,,0)),"")</f>
        <v>100</v>
      </c>
      <c r="I3198" s="3" t="str" cm="1">
        <f t="array" ref="I3198">IFERROR(IF(ROW()-1&gt;COUNTA([1]!T_Printers[Printers])*COUNTA([1]!T_Resins[Resins]),"",_xlfn.IFS(ROUND(VLOOKUP(C3198,[1]!T_Resins[#Data],4,FALSE)/VLOOKUP(A3198,[1]!T_Printers[#Data],5,FALSE),1)&lt;=_xlfn.XLOOKUP(B3198,[1]Printers!L:L,[1]Printers!O:O,1,0,),ROUND(VLOOKUP(C3198,[1]!T_Resins[#Data],4,FALSE)/VLOOKUP(A3198,[1]!T_Printers[#Data],5,FALSE),1),ROUND(VLOOKUP(C3198,[1]!T_Resins[#Data],4,FALSE)/VLOOKUP(A3198,[1]!T_Printers[#Data],5,FALSE),1)&gt;_xlfn.XLOOKUP(B3198,[1]Printers!L:L,[1]Printers!O:O,1,0,),"")),"")</f>
        <v/>
      </c>
      <c r="J3198" t="str">
        <f>IFERROR(IF(ROUND(_xlfn.XLOOKUP([1]Parameters!B3198,[1]Printers!L:L,[1]Printers!Q:Q,,0)*I3198/10,0)*10&lt;_xlfn.XLOOKUP([1]Parameters!B3198,[1]Printers!L:L,[1]Printers!P:P,,0),ROUND(_xlfn.XLOOKUP([1]Parameters!B3198,[1]Printers!L:L,[1]Printers!Q:Q,,0)*I3198/10,0)*10,_xlfn.XLOOKUP([1]Parameters!B3198,[1]Printers!L:L,[1]Printers!P:P,,0)),"")</f>
        <v/>
      </c>
      <c r="K3198">
        <f>IF(SUM(E3198:J3198)&lt;&gt;0,VLOOKUP(A3198,[1]!T_Printers[#Data],10,FALSE)+VLOOKUP(C3198,[1]!T_Resins[#Data],10,FALSE),"")</f>
        <v>2</v>
      </c>
      <c r="L3198">
        <f>IF(SUM(E3198:J3198)&lt;&gt;0,VLOOKUP(A3198,[1]!T_Printers[#Data],11,FALSE),"")</f>
        <v>5</v>
      </c>
      <c r="M3198">
        <f>IF(SUM(E3198:J3198)&lt;&gt;0,VLOOKUP(C3198,[1]!T_Resins[#Data],8,FALSE),"")</f>
        <v>120</v>
      </c>
      <c r="N3198">
        <f>IF(_xlfn.XLOOKUP(B3198,[1]Printers!$L:$L,[1]Printers!$R:$R,0,0)&gt;0,[1]Parameters!M3198,IF(SUM(E3198:J3198)&lt;&gt;0,VLOOKUP(C3198,[1]!T_Resins[#Data],9,FALSE),""))</f>
        <v>180</v>
      </c>
      <c r="O3198" t="str">
        <f t="shared" si="49"/>
        <v>PhrozenSonicMini</v>
      </c>
    </row>
    <row r="3199" spans="1:15" x14ac:dyDescent="0.25">
      <c r="A3199" t="str">
        <f t="array" ref="A3199">IF(ROW()-1&gt;COUNTA([1]!T_Printers[Printers])*COUNTA([1]!T_Resins[Resins]),"",INDEX([1]!T_Printers[Printers],INT((ROW()-2)/COUNTA([1]!T_Resins[Resins])+1)))</f>
        <v>Phrozen Sonic Mini</v>
      </c>
      <c r="B3199" t="str">
        <f>_xlfn.XLOOKUP(A3199,[1]!T_Printers[Printers],[1]!T_Printers[Icon link],,0)</f>
        <v>PhrozenSonicMini</v>
      </c>
      <c r="C3199" t="str">
        <f t="array" ref="C3199">IF(ROW()-1&gt;COUNTA([1]!T_Printers[Printers])*COUNTA([1]!T_Resins[Resins]),"",INDEX([1]!T_Resins[Resins],MOD(ROW()-2,COUNTA([1]!T_Resins[Resins]))+1))</f>
        <v>Industrial Flex Natural Clear</v>
      </c>
      <c r="D3199">
        <f>IF(SUM(E3199:J3199)&lt;&gt;0,IF(ROW()-1&gt;COUNTA([1]!T_Printers[Printers])*COUNTA([1]!T_Resins[Resins]),"",2),"")</f>
        <v>2</v>
      </c>
      <c r="E3199" cm="1">
        <f t="array" ref="E3199">IFERROR(IF(ROW()-1&gt;COUNTA([1]!T_Printers[Printers])*COUNTA([1]!T_Resins[Resins]),"",_xlfn.IFS(ROUND(VLOOKUP(C3199,[1]!T_Resins[#Data],2,FALSE)/VLOOKUP(A3199,[1]!T_Printers[#Data],5,FALSE),1)&lt;=_xlfn.XLOOKUP(B3199,[1]Printers!L:L,[1]Printers!O:O,1,0,),ROUND(VLOOKUP(C3199,[1]!T_Resins[#Data],2,FALSE)/VLOOKUP(A3199,[1]!T_Printers[#Data],5,FALSE),1),ROUND(VLOOKUP(C3199,[1]!T_Resins[#Data],2,FALSE)/VLOOKUP(A3199,[1]!T_Printers[#Data],5,FALSE),1)&gt;_xlfn.XLOOKUP(B3199,[1]Printers!L:L,[1]Printers!O:O,1,0,),10)),"Используйте слой 100 мкм")</f>
        <v>3.3</v>
      </c>
      <c r="F3199">
        <f>IFERROR(IF(ROUND(_xlfn.XLOOKUP([1]Parameters!B3199,[1]Printers!L:L,[1]Printers!Q:Q,,0)*E3199/10,0)*10&lt;_xlfn.XLOOKUP([1]Parameters!B3199,[1]Printers!L:L,[1]Printers!P:P,,0),ROUND(_xlfn.XLOOKUP([1]Parameters!B3199,[1]Printers!L:L,[1]Printers!Q:Q,,0)*E3199/10,0)*10,_xlfn.XLOOKUP([1]Parameters!B3199,[1]Printers!L:L,[1]Printers!P:P,,0)),"")</f>
        <v>30</v>
      </c>
      <c r="G3199" cm="1">
        <f t="array" ref="G3199">IFERROR(IF(ROW()-1&gt;COUNTA([1]!T_Printers[Printers])*COUNTA([1]!T_Resins[Resins]),"",_xlfn.IFS(ROUND(VLOOKUP(C3199,[1]!T_Resins[#Data],3,FALSE)/VLOOKUP(A3199,[1]!T_Printers[#Data],5,FALSE),1)&lt;=_xlfn.XLOOKUP(B3199,[1]Printers!L:L,[1]Printers!O:O,1,0,),ROUND(VLOOKUP(C3199,[1]!T_Resins[#Data],3,FALSE)/VLOOKUP(A3199,[1]!T_Printers[#Data],5,FALSE),1),ROUND(VLOOKUP(C3199,[1]!T_Resins[#Data],3,FALSE)/VLOOKUP(A3199,[1]!T_Printers[#Data],5,FALSE),1)&gt;_xlfn.XLOOKUP(B3199,[1]Printers!L:L,[1]Printers!O:O,1,0,),10)),"")</f>
        <v>4.3</v>
      </c>
      <c r="H3199">
        <f>IFERROR(IF(ROUND(_xlfn.XLOOKUP([1]Parameters!B3199,[1]Printers!L:L,[1]Printers!Q:Q,,0)*G3199/10,0)*10&lt;_xlfn.XLOOKUP([1]Parameters!B3199,[1]Printers!L:L,[1]Printers!P:P,,0),ROUND(_xlfn.XLOOKUP([1]Parameters!B3199,[1]Printers!L:L,[1]Printers!Q:Q,,0)*G3199/10,0)*10,_xlfn.XLOOKUP([1]Parameters!B3199,[1]Printers!L:L,[1]Printers!P:P,,0)),"")</f>
        <v>40</v>
      </c>
      <c r="I3199" s="3" t="str" cm="1">
        <f t="array" ref="I3199">IFERROR(IF(ROW()-1&gt;COUNTA([1]!T_Printers[Printers])*COUNTA([1]!T_Resins[Resins]),"",_xlfn.IFS(ROUND(VLOOKUP(C3199,[1]!T_Resins[#Data],4,FALSE)/VLOOKUP(A3199,[1]!T_Printers[#Data],5,FALSE),1)&lt;=_xlfn.XLOOKUP(B3199,[1]Printers!L:L,[1]Printers!O:O,1,0,),ROUND(VLOOKUP(C3199,[1]!T_Resins[#Data],4,FALSE)/VLOOKUP(A3199,[1]!T_Printers[#Data],5,FALSE),1),ROUND(VLOOKUP(C3199,[1]!T_Resins[#Data],4,FALSE)/VLOOKUP(A3199,[1]!T_Printers[#Data],5,FALSE),1)&gt;_xlfn.XLOOKUP(B3199,[1]Printers!L:L,[1]Printers!O:O,1,0,),"")),"")</f>
        <v/>
      </c>
      <c r="J3199" t="str">
        <f>IFERROR(IF(ROUND(_xlfn.XLOOKUP([1]Parameters!B3199,[1]Printers!L:L,[1]Printers!Q:Q,,0)*I3199/10,0)*10&lt;_xlfn.XLOOKUP([1]Parameters!B3199,[1]Printers!L:L,[1]Printers!P:P,,0),ROUND(_xlfn.XLOOKUP([1]Parameters!B3199,[1]Printers!L:L,[1]Printers!Q:Q,,0)*I3199/10,0)*10,_xlfn.XLOOKUP([1]Parameters!B3199,[1]Printers!L:L,[1]Printers!P:P,,0)),"")</f>
        <v/>
      </c>
      <c r="K3199">
        <f>IF(SUM(E3199:J3199)&lt;&gt;0,VLOOKUP(A3199,[1]!T_Printers[#Data],10,FALSE)+VLOOKUP(C3199,[1]!T_Resins[#Data],10,FALSE),"")</f>
        <v>2</v>
      </c>
      <c r="L3199">
        <f>IF(SUM(E3199:J3199)&lt;&gt;0,VLOOKUP(A3199,[1]!T_Printers[#Data],11,FALSE),"")</f>
        <v>5</v>
      </c>
      <c r="M3199">
        <f>IF(SUM(E3199:J3199)&lt;&gt;0,VLOOKUP(C3199,[1]!T_Resins[#Data],8,FALSE),"")</f>
        <v>60</v>
      </c>
      <c r="N3199">
        <f>IF(_xlfn.XLOOKUP(B3199,[1]Printers!$L:$L,[1]Printers!$R:$R,0,0)&gt;0,[1]Parameters!M3199,IF(SUM(E3199:J3199)&lt;&gt;0,VLOOKUP(C3199,[1]!T_Resins[#Data],9,FALSE),""))</f>
        <v>60</v>
      </c>
      <c r="O3199" t="str">
        <f t="shared" si="49"/>
        <v>PhrozenSonicMini</v>
      </c>
    </row>
    <row r="3200" spans="1:15" x14ac:dyDescent="0.25">
      <c r="A3200" t="str">
        <f t="array" ref="A3200">IF(ROW()-1&gt;COUNTA([1]!T_Printers[Printers])*COUNTA([1]!T_Resins[Resins]),"",INDEX([1]!T_Printers[Printers],INT((ROW()-2)/COUNTA([1]!T_Resins[Resins])+1)))</f>
        <v>Phrozen Sonic Mini</v>
      </c>
      <c r="B3200" t="str">
        <f>_xlfn.XLOOKUP(A3200,[1]!T_Printers[Printers],[1]!T_Printers[Icon link],,0)</f>
        <v>PhrozenSonicMini</v>
      </c>
      <c r="C3200" t="str">
        <f t="array" ref="C3200">IF(ROW()-1&gt;COUNTA([1]!T_Printers[Printers])*COUNTA([1]!T_Resins[Resins]),"",INDEX([1]!T_Resins[Resins],MOD(ROW()-2,COUNTA([1]!T_Resins[Resins]))+1))</f>
        <v>Industrial Nylon Like</v>
      </c>
      <c r="D3200">
        <f>IF(SUM(E3200:J3200)&lt;&gt;0,IF(ROW()-1&gt;COUNTA([1]!T_Printers[Printers])*COUNTA([1]!T_Resins[Resins]),"",2),"")</f>
        <v>2</v>
      </c>
      <c r="E3200" cm="1">
        <f t="array" ref="E3200">IFERROR(IF(ROW()-1&gt;COUNTA([1]!T_Printers[Printers])*COUNTA([1]!T_Resins[Resins]),"",_xlfn.IFS(ROUND(VLOOKUP(C3200,[1]!T_Resins[#Data],2,FALSE)/VLOOKUP(A3200,[1]!T_Printers[#Data],5,FALSE),1)&lt;=_xlfn.XLOOKUP(B3200,[1]Printers!L:L,[1]Printers!O:O,1,0,),ROUND(VLOOKUP(C3200,[1]!T_Resins[#Data],2,FALSE)/VLOOKUP(A3200,[1]!T_Printers[#Data],5,FALSE),1),ROUND(VLOOKUP(C3200,[1]!T_Resins[#Data],2,FALSE)/VLOOKUP(A3200,[1]!T_Printers[#Data],5,FALSE),1)&gt;_xlfn.XLOOKUP(B3200,[1]Printers!L:L,[1]Printers!O:O,1,0,),10)),"Используйте слой 100 мкм")</f>
        <v>2.4</v>
      </c>
      <c r="F3200">
        <f>IFERROR(IF(ROUND(_xlfn.XLOOKUP([1]Parameters!B3200,[1]Printers!L:L,[1]Printers!Q:Q,,0)*E3200/10,0)*10&lt;_xlfn.XLOOKUP([1]Parameters!B3200,[1]Printers!L:L,[1]Printers!P:P,,0),ROUND(_xlfn.XLOOKUP([1]Parameters!B3200,[1]Printers!L:L,[1]Printers!Q:Q,,0)*E3200/10,0)*10,_xlfn.XLOOKUP([1]Parameters!B3200,[1]Printers!L:L,[1]Printers!P:P,,0)),"")</f>
        <v>20</v>
      </c>
      <c r="G3200" cm="1">
        <f t="array" ref="G3200">IFERROR(IF(ROW()-1&gt;COUNTA([1]!T_Printers[Printers])*COUNTA([1]!T_Resins[Resins]),"",_xlfn.IFS(ROUND(VLOOKUP(C3200,[1]!T_Resins[#Data],3,FALSE)/VLOOKUP(A3200,[1]!T_Printers[#Data],5,FALSE),1)&lt;=_xlfn.XLOOKUP(B3200,[1]Printers!L:L,[1]Printers!O:O,1,0,),ROUND(VLOOKUP(C3200,[1]!T_Resins[#Data],3,FALSE)/VLOOKUP(A3200,[1]!T_Printers[#Data],5,FALSE),1),ROUND(VLOOKUP(C3200,[1]!T_Resins[#Data],3,FALSE)/VLOOKUP(A3200,[1]!T_Printers[#Data],5,FALSE),1)&gt;_xlfn.XLOOKUP(B3200,[1]Printers!L:L,[1]Printers!O:O,1,0,),10)),"")</f>
        <v>3.2</v>
      </c>
      <c r="H3200">
        <f>IFERROR(IF(ROUND(_xlfn.XLOOKUP([1]Parameters!B3200,[1]Printers!L:L,[1]Printers!Q:Q,,0)*G3200/10,0)*10&lt;_xlfn.XLOOKUP([1]Parameters!B3200,[1]Printers!L:L,[1]Printers!P:P,,0),ROUND(_xlfn.XLOOKUP([1]Parameters!B3200,[1]Printers!L:L,[1]Printers!Q:Q,,0)*G3200/10,0)*10,_xlfn.XLOOKUP([1]Parameters!B3200,[1]Printers!L:L,[1]Printers!P:P,,0)),"")</f>
        <v>30</v>
      </c>
      <c r="I3200" s="3" t="str" cm="1">
        <f t="array" ref="I3200">IFERROR(IF(ROW()-1&gt;COUNTA([1]!T_Printers[Printers])*COUNTA([1]!T_Resins[Resins]),"",_xlfn.IFS(ROUND(VLOOKUP(C3200,[1]!T_Resins[#Data],4,FALSE)/VLOOKUP(A3200,[1]!T_Printers[#Data],5,FALSE),1)&lt;=_xlfn.XLOOKUP(B3200,[1]Printers!L:L,[1]Printers!O:O,1,0,),ROUND(VLOOKUP(C3200,[1]!T_Resins[#Data],4,FALSE)/VLOOKUP(A3200,[1]!T_Printers[#Data],5,FALSE),1),ROUND(VLOOKUP(C3200,[1]!T_Resins[#Data],4,FALSE)/VLOOKUP(A3200,[1]!T_Printers[#Data],5,FALSE),1)&gt;_xlfn.XLOOKUP(B3200,[1]Printers!L:L,[1]Printers!O:O,1,0,),"")),"")</f>
        <v/>
      </c>
      <c r="J3200" t="str">
        <f>IFERROR(IF(ROUND(_xlfn.XLOOKUP([1]Parameters!B3200,[1]Printers!L:L,[1]Printers!Q:Q,,0)*I3200/10,0)*10&lt;_xlfn.XLOOKUP([1]Parameters!B3200,[1]Printers!L:L,[1]Printers!P:P,,0),ROUND(_xlfn.XLOOKUP([1]Parameters!B3200,[1]Printers!L:L,[1]Printers!Q:Q,,0)*I3200/10,0)*10,_xlfn.XLOOKUP([1]Parameters!B3200,[1]Printers!L:L,[1]Printers!P:P,,0)),"")</f>
        <v/>
      </c>
      <c r="K3200">
        <f>IF(SUM(E3200:J3200)&lt;&gt;0,VLOOKUP(A3200,[1]!T_Printers[#Data],10,FALSE)+VLOOKUP(C3200,[1]!T_Resins[#Data],10,FALSE),"")</f>
        <v>2</v>
      </c>
      <c r="L3200">
        <f>IF(SUM(E3200:J3200)&lt;&gt;0,VLOOKUP(A3200,[1]!T_Printers[#Data],11,FALSE),"")</f>
        <v>5</v>
      </c>
      <c r="M3200">
        <f>IF(SUM(E3200:J3200)&lt;&gt;0,VLOOKUP(C3200,[1]!T_Resins[#Data],8,FALSE),"")</f>
        <v>60</v>
      </c>
      <c r="N3200">
        <f>IF(_xlfn.XLOOKUP(B3200,[1]Printers!$L:$L,[1]Printers!$R:$R,0,0)&gt;0,[1]Parameters!M3200,IF(SUM(E3200:J3200)&lt;&gt;0,VLOOKUP(C3200,[1]!T_Resins[#Data],9,FALSE),""))</f>
        <v>60</v>
      </c>
      <c r="O3200" t="str">
        <f t="shared" si="49"/>
        <v>PhrozenSonicMini</v>
      </c>
    </row>
    <row r="3201" spans="1:15" x14ac:dyDescent="0.25">
      <c r="A3201" t="str">
        <f t="array" ref="A3201">IF(ROW()-1&gt;COUNTA([1]!T_Printers[Printers])*COUNTA([1]!T_Resins[Resins]),"",INDEX([1]!T_Printers[Printers],INT((ROW()-2)/COUNTA([1]!T_Resins[Resins])+1)))</f>
        <v>Phrozen Sonic Mini</v>
      </c>
      <c r="B3201" t="str">
        <f>_xlfn.XLOOKUP(A3201,[1]!T_Printers[Printers],[1]!T_Printers[Icon link],,0)</f>
        <v>PhrozenSonicMini</v>
      </c>
      <c r="C3201" t="str">
        <f t="array" ref="C3201">IF(ROW()-1&gt;COUNTA([1]!T_Printers[Printers])*COUNTA([1]!T_Resins[Resins]),"",INDEX([1]!T_Resins[Resins],MOD(ROW()-2,COUNTA([1]!T_Resins[Resins]))+1))</f>
        <v>Industrial PP-Like</v>
      </c>
      <c r="D3201">
        <f>IF(SUM(E3201:J3201)&lt;&gt;0,IF(ROW()-1&gt;COUNTA([1]!T_Printers[Printers])*COUNTA([1]!T_Resins[Resins]),"",2),"")</f>
        <v>2</v>
      </c>
      <c r="E3201" cm="1">
        <f t="array" ref="E3201">IFERROR(IF(ROW()-1&gt;COUNTA([1]!T_Printers[Printers])*COUNTA([1]!T_Resins[Resins]),"",_xlfn.IFS(ROUND(VLOOKUP(C3201,[1]!T_Resins[#Data],2,FALSE)/VLOOKUP(A3201,[1]!T_Printers[#Data],5,FALSE),1)&lt;=_xlfn.XLOOKUP(B3201,[1]Printers!L:L,[1]Printers!O:O,1,0,),ROUND(VLOOKUP(C3201,[1]!T_Resins[#Data],2,FALSE)/VLOOKUP(A3201,[1]!T_Printers[#Data],5,FALSE),1),ROUND(VLOOKUP(C3201,[1]!T_Resins[#Data],2,FALSE)/VLOOKUP(A3201,[1]!T_Printers[#Data],5,FALSE),1)&gt;_xlfn.XLOOKUP(B3201,[1]Printers!L:L,[1]Printers!O:O,1,0,),10)),"Используйте слой 100 мкм")</f>
        <v>9.6999999999999993</v>
      </c>
      <c r="F3201">
        <f>IFERROR(IF(ROUND(_xlfn.XLOOKUP([1]Parameters!B3201,[1]Printers!L:L,[1]Printers!Q:Q,,0)*E3201/10,0)*10&lt;_xlfn.XLOOKUP([1]Parameters!B3201,[1]Printers!L:L,[1]Printers!P:P,,0),ROUND(_xlfn.XLOOKUP([1]Parameters!B3201,[1]Printers!L:L,[1]Printers!Q:Q,,0)*E3201/10,0)*10,_xlfn.XLOOKUP([1]Parameters!B3201,[1]Printers!L:L,[1]Printers!P:P,,0)),"")</f>
        <v>90</v>
      </c>
      <c r="G3201" cm="1">
        <f t="array" ref="G3201">IFERROR(IF(ROW()-1&gt;COUNTA([1]!T_Printers[Printers])*COUNTA([1]!T_Resins[Resins]),"",_xlfn.IFS(ROUND(VLOOKUP(C3201,[1]!T_Resins[#Data],3,FALSE)/VLOOKUP(A3201,[1]!T_Printers[#Data],5,FALSE),1)&lt;=_xlfn.XLOOKUP(B3201,[1]Printers!L:L,[1]Printers!O:O,1,0,),ROUND(VLOOKUP(C3201,[1]!T_Resins[#Data],3,FALSE)/VLOOKUP(A3201,[1]!T_Printers[#Data],5,FALSE),1),ROUND(VLOOKUP(C3201,[1]!T_Resins[#Data],3,FALSE)/VLOOKUP(A3201,[1]!T_Printers[#Data],5,FALSE),1)&gt;_xlfn.XLOOKUP(B3201,[1]Printers!L:L,[1]Printers!O:O,1,0,),10)),"")</f>
        <v>12.2</v>
      </c>
      <c r="H3201">
        <f>IFERROR(IF(ROUND(_xlfn.XLOOKUP([1]Parameters!B3201,[1]Printers!L:L,[1]Printers!Q:Q,,0)*G3201/10,0)*10&lt;_xlfn.XLOOKUP([1]Parameters!B3201,[1]Printers!L:L,[1]Printers!P:P,,0),ROUND(_xlfn.XLOOKUP([1]Parameters!B3201,[1]Printers!L:L,[1]Printers!Q:Q,,0)*G3201/10,0)*10,_xlfn.XLOOKUP([1]Parameters!B3201,[1]Printers!L:L,[1]Printers!P:P,,0)),"")</f>
        <v>100</v>
      </c>
      <c r="I3201" s="3" t="str" cm="1">
        <f t="array" ref="I3201">IFERROR(IF(ROW()-1&gt;COUNTA([1]!T_Printers[Printers])*COUNTA([1]!T_Resins[Resins]),"",_xlfn.IFS(ROUND(VLOOKUP(C3201,[1]!T_Resins[#Data],4,FALSE)/VLOOKUP(A3201,[1]!T_Printers[#Data],5,FALSE),1)&lt;=_xlfn.XLOOKUP(B3201,[1]Printers!L:L,[1]Printers!O:O,1,0,),ROUND(VLOOKUP(C3201,[1]!T_Resins[#Data],4,FALSE)/VLOOKUP(A3201,[1]!T_Printers[#Data],5,FALSE),1),ROUND(VLOOKUP(C3201,[1]!T_Resins[#Data],4,FALSE)/VLOOKUP(A3201,[1]!T_Printers[#Data],5,FALSE),1)&gt;_xlfn.XLOOKUP(B3201,[1]Printers!L:L,[1]Printers!O:O,1,0,),"")),"")</f>
        <v/>
      </c>
      <c r="J3201" t="str">
        <f>IFERROR(IF(ROUND(_xlfn.XLOOKUP([1]Parameters!B3201,[1]Printers!L:L,[1]Printers!Q:Q,,0)*I3201/10,0)*10&lt;_xlfn.XLOOKUP([1]Parameters!B3201,[1]Printers!L:L,[1]Printers!P:P,,0),ROUND(_xlfn.XLOOKUP([1]Parameters!B3201,[1]Printers!L:L,[1]Printers!Q:Q,,0)*I3201/10,0)*10,_xlfn.XLOOKUP([1]Parameters!B3201,[1]Printers!L:L,[1]Printers!P:P,,0)),"")</f>
        <v/>
      </c>
      <c r="K3201">
        <f>IF(SUM(E3201:J3201)&lt;&gt;0,VLOOKUP(A3201,[1]!T_Printers[#Data],10,FALSE)+VLOOKUP(C3201,[1]!T_Resins[#Data],10,FALSE),"")</f>
        <v>2</v>
      </c>
      <c r="L3201">
        <f>IF(SUM(E3201:J3201)&lt;&gt;0,VLOOKUP(A3201,[1]!T_Printers[#Data],11,FALSE),"")</f>
        <v>5</v>
      </c>
      <c r="M3201">
        <f>IF(SUM(E3201:J3201)&lt;&gt;0,VLOOKUP(C3201,[1]!T_Resins[#Data],8,FALSE),"")</f>
        <v>60</v>
      </c>
      <c r="N3201">
        <f>IF(_xlfn.XLOOKUP(B3201,[1]Printers!$L:$L,[1]Printers!$R:$R,0,0)&gt;0,[1]Parameters!M3201,IF(SUM(E3201:J3201)&lt;&gt;0,VLOOKUP(C3201,[1]!T_Resins[#Data],9,FALSE),""))</f>
        <v>60</v>
      </c>
      <c r="O3201" t="str">
        <f t="shared" si="49"/>
        <v>PhrozenSonicMini</v>
      </c>
    </row>
    <row r="3202" spans="1:15" x14ac:dyDescent="0.25">
      <c r="A3202" t="str">
        <f t="array" ref="A3202">IF(ROW()-1&gt;COUNTA([1]!T_Printers[Printers])*COUNTA([1]!T_Resins[Resins]),"",INDEX([1]!T_Printers[Printers],INT((ROW()-2)/COUNTA([1]!T_Resins[Resins])+1)))</f>
        <v>Phrozen Sonic Mini</v>
      </c>
      <c r="B3202" t="str">
        <f>_xlfn.XLOOKUP(A3202,[1]!T_Printers[Printers],[1]!T_Printers[Icon link],,0)</f>
        <v>PhrozenSonicMini</v>
      </c>
      <c r="C3202" t="str">
        <f t="array" ref="C3202">IF(ROW()-1&gt;COUNTA([1]!T_Printers[Printers])*COUNTA([1]!T_Resins[Resins]),"",INDEX([1]!T_Resins[Resins],MOD(ROW()-2,COUNTA([1]!T_Resins[Resins]))+1))</f>
        <v>Industrial Rigid Black</v>
      </c>
      <c r="D3202">
        <f>IF(SUM(E3202:J3202)&lt;&gt;0,IF(ROW()-1&gt;COUNTA([1]!T_Printers[Printers])*COUNTA([1]!T_Resins[Resins]),"",2),"")</f>
        <v>2</v>
      </c>
      <c r="E3202" cm="1">
        <f t="array" ref="E3202">IFERROR(IF(ROW()-1&gt;COUNTA([1]!T_Printers[Printers])*COUNTA([1]!T_Resins[Resins]),"",_xlfn.IFS(ROUND(VLOOKUP(C3202,[1]!T_Resins[#Data],2,FALSE)/VLOOKUP(A3202,[1]!T_Printers[#Data],5,FALSE),1)&lt;=_xlfn.XLOOKUP(B3202,[1]Printers!L:L,[1]Printers!O:O,1,0,),ROUND(VLOOKUP(C3202,[1]!T_Resins[#Data],2,FALSE)/VLOOKUP(A3202,[1]!T_Printers[#Data],5,FALSE),1),ROUND(VLOOKUP(C3202,[1]!T_Resins[#Data],2,FALSE)/VLOOKUP(A3202,[1]!T_Printers[#Data],5,FALSE),1)&gt;_xlfn.XLOOKUP(B3202,[1]Printers!L:L,[1]Printers!O:O,1,0,),10)),"Используйте слой 100 мкм")</f>
        <v>9</v>
      </c>
      <c r="F3202">
        <f>IFERROR(IF(ROUND(_xlfn.XLOOKUP([1]Parameters!B3202,[1]Printers!L:L,[1]Printers!Q:Q,,0)*E3202/10,0)*10&lt;_xlfn.XLOOKUP([1]Parameters!B3202,[1]Printers!L:L,[1]Printers!P:P,,0),ROUND(_xlfn.XLOOKUP([1]Parameters!B3202,[1]Printers!L:L,[1]Printers!Q:Q,,0)*E3202/10,0)*10,_xlfn.XLOOKUP([1]Parameters!B3202,[1]Printers!L:L,[1]Printers!P:P,,0)),"")</f>
        <v>80</v>
      </c>
      <c r="G3202" cm="1">
        <f t="array" ref="G3202">IFERROR(IF(ROW()-1&gt;COUNTA([1]!T_Printers[Printers])*COUNTA([1]!T_Resins[Resins]),"",_xlfn.IFS(ROUND(VLOOKUP(C3202,[1]!T_Resins[#Data],3,FALSE)/VLOOKUP(A3202,[1]!T_Printers[#Data],5,FALSE),1)&lt;=_xlfn.XLOOKUP(B3202,[1]Printers!L:L,[1]Printers!O:O,1,0,),ROUND(VLOOKUP(C3202,[1]!T_Resins[#Data],3,FALSE)/VLOOKUP(A3202,[1]!T_Printers[#Data],5,FALSE),1),ROUND(VLOOKUP(C3202,[1]!T_Resins[#Data],3,FALSE)/VLOOKUP(A3202,[1]!T_Printers[#Data],5,FALSE),1)&gt;_xlfn.XLOOKUP(B3202,[1]Printers!L:L,[1]Printers!O:O,1,0,),10)),"")</f>
        <v>11.7</v>
      </c>
      <c r="H3202">
        <f>IFERROR(IF(ROUND(_xlfn.XLOOKUP([1]Parameters!B3202,[1]Printers!L:L,[1]Printers!Q:Q,,0)*G3202/10,0)*10&lt;_xlfn.XLOOKUP([1]Parameters!B3202,[1]Printers!L:L,[1]Printers!P:P,,0),ROUND(_xlfn.XLOOKUP([1]Parameters!B3202,[1]Printers!L:L,[1]Printers!Q:Q,,0)*G3202/10,0)*10,_xlfn.XLOOKUP([1]Parameters!B3202,[1]Printers!L:L,[1]Printers!P:P,,0)),"")</f>
        <v>100</v>
      </c>
      <c r="I3202" s="3" t="str" cm="1">
        <f t="array" ref="I3202">IFERROR(IF(ROW()-1&gt;COUNTA([1]!T_Printers[Printers])*COUNTA([1]!T_Resins[Resins]),"",_xlfn.IFS(ROUND(VLOOKUP(C3202,[1]!T_Resins[#Data],4,FALSE)/VLOOKUP(A3202,[1]!T_Printers[#Data],5,FALSE),1)&lt;=_xlfn.XLOOKUP(B3202,[1]Printers!L:L,[1]Printers!O:O,1,0,),ROUND(VLOOKUP(C3202,[1]!T_Resins[#Data],4,FALSE)/VLOOKUP(A3202,[1]!T_Printers[#Data],5,FALSE),1),ROUND(VLOOKUP(C3202,[1]!T_Resins[#Data],4,FALSE)/VLOOKUP(A3202,[1]!T_Printers[#Data],5,FALSE),1)&gt;_xlfn.XLOOKUP(B3202,[1]Printers!L:L,[1]Printers!O:O,1,0,),"")),"")</f>
        <v/>
      </c>
      <c r="J3202" t="str">
        <f>IFERROR(IF(ROUND(_xlfn.XLOOKUP([1]Parameters!B3202,[1]Printers!L:L,[1]Printers!Q:Q,,0)*I3202/10,0)*10&lt;_xlfn.XLOOKUP([1]Parameters!B3202,[1]Printers!L:L,[1]Printers!P:P,,0),ROUND(_xlfn.XLOOKUP([1]Parameters!B3202,[1]Printers!L:L,[1]Printers!Q:Q,,0)*I3202/10,0)*10,_xlfn.XLOOKUP([1]Parameters!B3202,[1]Printers!L:L,[1]Printers!P:P,,0)),"")</f>
        <v/>
      </c>
      <c r="K3202">
        <f>IF(SUM(E3202:J3202)&lt;&gt;0,VLOOKUP(A3202,[1]!T_Printers[#Data],10,FALSE)+VLOOKUP(C3202,[1]!T_Resins[#Data],10,FALSE),"")</f>
        <v>2</v>
      </c>
      <c r="L3202">
        <f>IF(SUM(E3202:J3202)&lt;&gt;0,VLOOKUP(A3202,[1]!T_Printers[#Data],11,FALSE),"")</f>
        <v>5</v>
      </c>
      <c r="M3202">
        <f>IF(SUM(E3202:J3202)&lt;&gt;0,VLOOKUP(C3202,[1]!T_Resins[#Data],8,FALSE),"")</f>
        <v>120</v>
      </c>
      <c r="N3202">
        <f>IF(_xlfn.XLOOKUP(B3202,[1]Printers!$L:$L,[1]Printers!$R:$R,0,0)&gt;0,[1]Parameters!M3202,IF(SUM(E3202:J3202)&lt;&gt;0,VLOOKUP(C3202,[1]!T_Resins[#Data],9,FALSE),""))</f>
        <v>180</v>
      </c>
      <c r="O3202" t="str">
        <f t="shared" ref="O3202:O3265" si="50">B3202</f>
        <v>PhrozenSonicMini</v>
      </c>
    </row>
    <row r="3203" spans="1:15" x14ac:dyDescent="0.25">
      <c r="A3203" t="str">
        <f t="array" ref="A3203">IF(ROW()-1&gt;COUNTA([1]!T_Printers[Printers])*COUNTA([1]!T_Resins[Resins]),"",INDEX([1]!T_Printers[Printers],INT((ROW()-2)/COUNTA([1]!T_Resins[Resins])+1)))</f>
        <v>Phrozen Sonic Mini</v>
      </c>
      <c r="B3203" t="str">
        <f>_xlfn.XLOOKUP(A3203,[1]!T_Printers[Printers],[1]!T_Printers[Icon link],,0)</f>
        <v>PhrozenSonicMini</v>
      </c>
      <c r="C3203" t="str">
        <f t="array" ref="C3203">IF(ROW()-1&gt;COUNTA([1]!T_Printers[Printers])*COUNTA([1]!T_Resins[Resins]),"",INDEX([1]!T_Resins[Resins],MOD(ROW()-2,COUNTA([1]!T_Resins[Resins]))+1))</f>
        <v>Industrial Rigid Clear</v>
      </c>
      <c r="D3203">
        <f>IF(SUM(E3203:J3203)&lt;&gt;0,IF(ROW()-1&gt;COUNTA([1]!T_Printers[Printers])*COUNTA([1]!T_Resins[Resins]),"",2),"")</f>
        <v>2</v>
      </c>
      <c r="E3203" cm="1">
        <f t="array" ref="E3203">IFERROR(IF(ROW()-1&gt;COUNTA([1]!T_Printers[Printers])*COUNTA([1]!T_Resins[Resins]),"",_xlfn.IFS(ROUND(VLOOKUP(C3203,[1]!T_Resins[#Data],2,FALSE)/VLOOKUP(A3203,[1]!T_Printers[#Data],5,FALSE),1)&lt;=_xlfn.XLOOKUP(B3203,[1]Printers!L:L,[1]Printers!O:O,1,0,),ROUND(VLOOKUP(C3203,[1]!T_Resins[#Data],2,FALSE)/VLOOKUP(A3203,[1]!T_Printers[#Data],5,FALSE),1),ROUND(VLOOKUP(C3203,[1]!T_Resins[#Data],2,FALSE)/VLOOKUP(A3203,[1]!T_Printers[#Data],5,FALSE),1)&gt;_xlfn.XLOOKUP(B3203,[1]Printers!L:L,[1]Printers!O:O,1,0,),10)),"Используйте слой 100 мкм")</f>
        <v>9.8000000000000007</v>
      </c>
      <c r="F3203">
        <f>IFERROR(IF(ROUND(_xlfn.XLOOKUP([1]Parameters!B3203,[1]Printers!L:L,[1]Printers!Q:Q,,0)*E3203/10,0)*10&lt;_xlfn.XLOOKUP([1]Parameters!B3203,[1]Printers!L:L,[1]Printers!P:P,,0),ROUND(_xlfn.XLOOKUP([1]Parameters!B3203,[1]Printers!L:L,[1]Printers!Q:Q,,0)*E3203/10,0)*10,_xlfn.XLOOKUP([1]Parameters!B3203,[1]Printers!L:L,[1]Printers!P:P,,0)),"")</f>
        <v>90</v>
      </c>
      <c r="G3203" cm="1">
        <f t="array" ref="G3203">IFERROR(IF(ROW()-1&gt;COUNTA([1]!T_Printers[Printers])*COUNTA([1]!T_Resins[Resins]),"",_xlfn.IFS(ROUND(VLOOKUP(C3203,[1]!T_Resins[#Data],3,FALSE)/VLOOKUP(A3203,[1]!T_Printers[#Data],5,FALSE),1)&lt;=_xlfn.XLOOKUP(B3203,[1]Printers!L:L,[1]Printers!O:O,1,0,),ROUND(VLOOKUP(C3203,[1]!T_Resins[#Data],3,FALSE)/VLOOKUP(A3203,[1]!T_Printers[#Data],5,FALSE),1),ROUND(VLOOKUP(C3203,[1]!T_Resins[#Data],3,FALSE)/VLOOKUP(A3203,[1]!T_Printers[#Data],5,FALSE),1)&gt;_xlfn.XLOOKUP(B3203,[1]Printers!L:L,[1]Printers!O:O,1,0,),10)),"")</f>
        <v>12.8</v>
      </c>
      <c r="H3203">
        <f>IFERROR(IF(ROUND(_xlfn.XLOOKUP([1]Parameters!B3203,[1]Printers!L:L,[1]Printers!Q:Q,,0)*G3203/10,0)*10&lt;_xlfn.XLOOKUP([1]Parameters!B3203,[1]Printers!L:L,[1]Printers!P:P,,0),ROUND(_xlfn.XLOOKUP([1]Parameters!B3203,[1]Printers!L:L,[1]Printers!Q:Q,,0)*G3203/10,0)*10,_xlfn.XLOOKUP([1]Parameters!B3203,[1]Printers!L:L,[1]Printers!P:P,,0)),"")</f>
        <v>100</v>
      </c>
      <c r="I3203" s="3" t="str" cm="1">
        <f t="array" ref="I3203">IFERROR(IF(ROW()-1&gt;COUNTA([1]!T_Printers[Printers])*COUNTA([1]!T_Resins[Resins]),"",_xlfn.IFS(ROUND(VLOOKUP(C3203,[1]!T_Resins[#Data],4,FALSE)/VLOOKUP(A3203,[1]!T_Printers[#Data],5,FALSE),1)&lt;=_xlfn.XLOOKUP(B3203,[1]Printers!L:L,[1]Printers!O:O,1,0,),ROUND(VLOOKUP(C3203,[1]!T_Resins[#Data],4,FALSE)/VLOOKUP(A3203,[1]!T_Printers[#Data],5,FALSE),1),ROUND(VLOOKUP(C3203,[1]!T_Resins[#Data],4,FALSE)/VLOOKUP(A3203,[1]!T_Printers[#Data],5,FALSE),1)&gt;_xlfn.XLOOKUP(B3203,[1]Printers!L:L,[1]Printers!O:O,1,0,),"")),"")</f>
        <v/>
      </c>
      <c r="J3203" t="str">
        <f>IFERROR(IF(ROUND(_xlfn.XLOOKUP([1]Parameters!B3203,[1]Printers!L:L,[1]Printers!Q:Q,,0)*I3203/10,0)*10&lt;_xlfn.XLOOKUP([1]Parameters!B3203,[1]Printers!L:L,[1]Printers!P:P,,0),ROUND(_xlfn.XLOOKUP([1]Parameters!B3203,[1]Printers!L:L,[1]Printers!Q:Q,,0)*I3203/10,0)*10,_xlfn.XLOOKUP([1]Parameters!B3203,[1]Printers!L:L,[1]Printers!P:P,,0)),"")</f>
        <v/>
      </c>
      <c r="K3203">
        <f>IF(SUM(E3203:J3203)&lt;&gt;0,VLOOKUP(A3203,[1]!T_Printers[#Data],10,FALSE)+VLOOKUP(C3203,[1]!T_Resins[#Data],10,FALSE),"")</f>
        <v>2</v>
      </c>
      <c r="L3203">
        <f>IF(SUM(E3203:J3203)&lt;&gt;0,VLOOKUP(A3203,[1]!T_Printers[#Data],11,FALSE),"")</f>
        <v>5</v>
      </c>
      <c r="M3203">
        <f>IF(SUM(E3203:J3203)&lt;&gt;0,VLOOKUP(C3203,[1]!T_Resins[#Data],8,FALSE),"")</f>
        <v>120</v>
      </c>
      <c r="N3203">
        <f>IF(_xlfn.XLOOKUP(B3203,[1]Printers!$L:$L,[1]Printers!$R:$R,0,0)&gt;0,[1]Parameters!M3203,IF(SUM(E3203:J3203)&lt;&gt;0,VLOOKUP(C3203,[1]!T_Resins[#Data],9,FALSE),""))</f>
        <v>180</v>
      </c>
      <c r="O3203" t="str">
        <f t="shared" si="50"/>
        <v>PhrozenSonicMini</v>
      </c>
    </row>
    <row r="3204" spans="1:15" x14ac:dyDescent="0.25">
      <c r="A3204" t="str">
        <f t="array" ref="A3204">IF(ROW()-1&gt;COUNTA([1]!T_Printers[Printers])*COUNTA([1]!T_Resins[Resins]),"",INDEX([1]!T_Printers[Printers],INT((ROW()-2)/COUNTA([1]!T_Resins[Resins])+1)))</f>
        <v>Phrozen Sonic Mini</v>
      </c>
      <c r="B3204" t="str">
        <f>_xlfn.XLOOKUP(A3204,[1]!T_Printers[Printers],[1]!T_Printers[Icon link],,0)</f>
        <v>PhrozenSonicMini</v>
      </c>
      <c r="C3204" t="str">
        <f t="array" ref="C3204">IF(ROW()-1&gt;COUNTA([1]!T_Printers[Printers])*COUNTA([1]!T_Resins[Resins]),"",INDEX([1]!T_Resins[Resins],MOD(ROW()-2,COUNTA([1]!T_Resins[Resins]))+1))</f>
        <v>Tough Black</v>
      </c>
      <c r="D3204">
        <f>IF(SUM(E3204:J3204)&lt;&gt;0,IF(ROW()-1&gt;COUNTA([1]!T_Printers[Printers])*COUNTA([1]!T_Resins[Resins]),"",2),"")</f>
        <v>2</v>
      </c>
      <c r="E3204" cm="1">
        <f t="array" ref="E3204">IFERROR(IF(ROW()-1&gt;COUNTA([1]!T_Printers[Printers])*COUNTA([1]!T_Resins[Resins]),"",_xlfn.IFS(ROUND(VLOOKUP(C3204,[1]!T_Resins[#Data],2,FALSE)/VLOOKUP(A3204,[1]!T_Printers[#Data],5,FALSE),1)&lt;=_xlfn.XLOOKUP(B3204,[1]Printers!L:L,[1]Printers!O:O,1,0,),ROUND(VLOOKUP(C3204,[1]!T_Resins[#Data],2,FALSE)/VLOOKUP(A3204,[1]!T_Printers[#Data],5,FALSE),1),ROUND(VLOOKUP(C3204,[1]!T_Resins[#Data],2,FALSE)/VLOOKUP(A3204,[1]!T_Printers[#Data],5,FALSE),1)&gt;_xlfn.XLOOKUP(B3204,[1]Printers!L:L,[1]Printers!O:O,1,0,),10)),"Используйте слой 100 мкм")</f>
        <v>4.7</v>
      </c>
      <c r="F3204">
        <f>IFERROR(IF(ROUND(_xlfn.XLOOKUP([1]Parameters!B3204,[1]Printers!L:L,[1]Printers!Q:Q,,0)*E3204/10,0)*10&lt;_xlfn.XLOOKUP([1]Parameters!B3204,[1]Printers!L:L,[1]Printers!P:P,,0),ROUND(_xlfn.XLOOKUP([1]Parameters!B3204,[1]Printers!L:L,[1]Printers!Q:Q,,0)*E3204/10,0)*10,_xlfn.XLOOKUP([1]Parameters!B3204,[1]Printers!L:L,[1]Printers!P:P,,0)),"")</f>
        <v>40</v>
      </c>
      <c r="G3204" cm="1">
        <f t="array" ref="G3204">IFERROR(IF(ROW()-1&gt;COUNTA([1]!T_Printers[Printers])*COUNTA([1]!T_Resins[Resins]),"",_xlfn.IFS(ROUND(VLOOKUP(C3204,[1]!T_Resins[#Data],3,FALSE)/VLOOKUP(A3204,[1]!T_Printers[#Data],5,FALSE),1)&lt;=_xlfn.XLOOKUP(B3204,[1]Printers!L:L,[1]Printers!O:O,1,0,),ROUND(VLOOKUP(C3204,[1]!T_Resins[#Data],3,FALSE)/VLOOKUP(A3204,[1]!T_Printers[#Data],5,FALSE),1),ROUND(VLOOKUP(C3204,[1]!T_Resins[#Data],3,FALSE)/VLOOKUP(A3204,[1]!T_Printers[#Data],5,FALSE),1)&gt;_xlfn.XLOOKUP(B3204,[1]Printers!L:L,[1]Printers!O:O,1,0,),10)),"")</f>
        <v>5.5</v>
      </c>
      <c r="H3204">
        <f>IFERROR(IF(ROUND(_xlfn.XLOOKUP([1]Parameters!B3204,[1]Printers!L:L,[1]Printers!Q:Q,,0)*G3204/10,0)*10&lt;_xlfn.XLOOKUP([1]Parameters!B3204,[1]Printers!L:L,[1]Printers!P:P,,0),ROUND(_xlfn.XLOOKUP([1]Parameters!B3204,[1]Printers!L:L,[1]Printers!Q:Q,,0)*G3204/10,0)*10,_xlfn.XLOOKUP([1]Parameters!B3204,[1]Printers!L:L,[1]Printers!P:P,,0)),"")</f>
        <v>50</v>
      </c>
      <c r="I3204" s="3" t="str" cm="1">
        <f t="array" ref="I3204">IFERROR(IF(ROW()-1&gt;COUNTA([1]!T_Printers[Printers])*COUNTA([1]!T_Resins[Resins]),"",_xlfn.IFS(ROUND(VLOOKUP(C3204,[1]!T_Resins[#Data],4,FALSE)/VLOOKUP(A3204,[1]!T_Printers[#Data],5,FALSE),1)&lt;=_xlfn.XLOOKUP(B3204,[1]Printers!L:L,[1]Printers!O:O,1,0,),ROUND(VLOOKUP(C3204,[1]!T_Resins[#Data],4,FALSE)/VLOOKUP(A3204,[1]!T_Printers[#Data],5,FALSE),1),ROUND(VLOOKUP(C3204,[1]!T_Resins[#Data],4,FALSE)/VLOOKUP(A3204,[1]!T_Printers[#Data],5,FALSE),1)&gt;_xlfn.XLOOKUP(B3204,[1]Printers!L:L,[1]Printers!O:O,1,0,),"")),"")</f>
        <v/>
      </c>
      <c r="J3204" t="str">
        <f>IFERROR(IF(ROUND(_xlfn.XLOOKUP([1]Parameters!B3204,[1]Printers!L:L,[1]Printers!Q:Q,,0)*I3204/10,0)*10&lt;_xlfn.XLOOKUP([1]Parameters!B3204,[1]Printers!L:L,[1]Printers!P:P,,0),ROUND(_xlfn.XLOOKUP([1]Parameters!B3204,[1]Printers!L:L,[1]Printers!Q:Q,,0)*I3204/10,0)*10,_xlfn.XLOOKUP([1]Parameters!B3204,[1]Printers!L:L,[1]Printers!P:P,,0)),"")</f>
        <v/>
      </c>
      <c r="K3204">
        <f>IF(SUM(E3204:J3204)&lt;&gt;0,VLOOKUP(A3204,[1]!T_Printers[#Data],10,FALSE)+VLOOKUP(C3204,[1]!T_Resins[#Data],10,FALSE),"")</f>
        <v>2</v>
      </c>
      <c r="L3204">
        <f>IF(SUM(E3204:J3204)&lt;&gt;0,VLOOKUP(A3204,[1]!T_Printers[#Data],11,FALSE),"")</f>
        <v>5</v>
      </c>
      <c r="M3204">
        <f>IF(SUM(E3204:J3204)&lt;&gt;0,VLOOKUP(C3204,[1]!T_Resins[#Data],8,FALSE),"")</f>
        <v>120</v>
      </c>
      <c r="N3204">
        <f>IF(_xlfn.XLOOKUP(B3204,[1]Printers!$L:$L,[1]Printers!$R:$R,0,0)&gt;0,[1]Parameters!M3204,IF(SUM(E3204:J3204)&lt;&gt;0,VLOOKUP(C3204,[1]!T_Resins[#Data],9,FALSE),""))</f>
        <v>180</v>
      </c>
      <c r="O3204" t="str">
        <f t="shared" si="50"/>
        <v>PhrozenSonicMini</v>
      </c>
    </row>
    <row r="3205" spans="1:15" x14ac:dyDescent="0.25">
      <c r="A3205" t="str">
        <f t="array" ref="A3205">IF(ROW()-1&gt;COUNTA([1]!T_Printers[Printers])*COUNTA([1]!T_Resins[Resins]),"",INDEX([1]!T_Printers[Printers],INT((ROW()-2)/COUNTA([1]!T_Resins[Resins])+1)))</f>
        <v>Phrozen Sonic Mini</v>
      </c>
      <c r="B3205" t="str">
        <f>_xlfn.XLOOKUP(A3205,[1]!T_Printers[Printers],[1]!T_Printers[Icon link],,0)</f>
        <v>PhrozenSonicMini</v>
      </c>
      <c r="C3205" t="str">
        <f t="array" ref="C3205">IF(ROW()-1&gt;COUNTA([1]!T_Printers[Printers])*COUNTA([1]!T_Resins[Resins]),"",INDEX([1]!T_Resins[Resins],MOD(ROW()-2,COUNTA([1]!T_Resins[Resins]))+1))</f>
        <v>Tough Grey</v>
      </c>
      <c r="D3205">
        <f>IF(SUM(E3205:J3205)&lt;&gt;0,IF(ROW()-1&gt;COUNTA([1]!T_Printers[Printers])*COUNTA([1]!T_Resins[Resins]),"",2),"")</f>
        <v>2</v>
      </c>
      <c r="E3205" cm="1">
        <f t="array" ref="E3205">IFERROR(IF(ROW()-1&gt;COUNTA([1]!T_Printers[Printers])*COUNTA([1]!T_Resins[Resins]),"",_xlfn.IFS(ROUND(VLOOKUP(C3205,[1]!T_Resins[#Data],2,FALSE)/VLOOKUP(A3205,[1]!T_Printers[#Data],5,FALSE),1)&lt;=_xlfn.XLOOKUP(B3205,[1]Printers!L:L,[1]Printers!O:O,1,0,),ROUND(VLOOKUP(C3205,[1]!T_Resins[#Data],2,FALSE)/VLOOKUP(A3205,[1]!T_Printers[#Data],5,FALSE),1),ROUND(VLOOKUP(C3205,[1]!T_Resins[#Data],2,FALSE)/VLOOKUP(A3205,[1]!T_Printers[#Data],5,FALSE),1)&gt;_xlfn.XLOOKUP(B3205,[1]Printers!L:L,[1]Printers!O:O,1,0,),10)),"Используйте слой 100 мкм")</f>
        <v>4.7</v>
      </c>
      <c r="F3205">
        <f>IFERROR(IF(ROUND(_xlfn.XLOOKUP([1]Parameters!B3205,[1]Printers!L:L,[1]Printers!Q:Q,,0)*E3205/10,0)*10&lt;_xlfn.XLOOKUP([1]Parameters!B3205,[1]Printers!L:L,[1]Printers!P:P,,0),ROUND(_xlfn.XLOOKUP([1]Parameters!B3205,[1]Printers!L:L,[1]Printers!Q:Q,,0)*E3205/10,0)*10,_xlfn.XLOOKUP([1]Parameters!B3205,[1]Printers!L:L,[1]Printers!P:P,,0)),"")</f>
        <v>40</v>
      </c>
      <c r="G3205" cm="1">
        <f t="array" ref="G3205">IFERROR(IF(ROW()-1&gt;COUNTA([1]!T_Printers[Printers])*COUNTA([1]!T_Resins[Resins]),"",_xlfn.IFS(ROUND(VLOOKUP(C3205,[1]!T_Resins[#Data],3,FALSE)/VLOOKUP(A3205,[1]!T_Printers[#Data],5,FALSE),1)&lt;=_xlfn.XLOOKUP(B3205,[1]Printers!L:L,[1]Printers!O:O,1,0,),ROUND(VLOOKUP(C3205,[1]!T_Resins[#Data],3,FALSE)/VLOOKUP(A3205,[1]!T_Printers[#Data],5,FALSE),1),ROUND(VLOOKUP(C3205,[1]!T_Resins[#Data],3,FALSE)/VLOOKUP(A3205,[1]!T_Printers[#Data],5,FALSE),1)&gt;_xlfn.XLOOKUP(B3205,[1]Printers!L:L,[1]Printers!O:O,1,0,),10)),"")</f>
        <v>5.5</v>
      </c>
      <c r="H3205">
        <f>IFERROR(IF(ROUND(_xlfn.XLOOKUP([1]Parameters!B3205,[1]Printers!L:L,[1]Printers!Q:Q,,0)*G3205/10,0)*10&lt;_xlfn.XLOOKUP([1]Parameters!B3205,[1]Printers!L:L,[1]Printers!P:P,,0),ROUND(_xlfn.XLOOKUP([1]Parameters!B3205,[1]Printers!L:L,[1]Printers!Q:Q,,0)*G3205/10,0)*10,_xlfn.XLOOKUP([1]Parameters!B3205,[1]Printers!L:L,[1]Printers!P:P,,0)),"")</f>
        <v>50</v>
      </c>
      <c r="I3205" s="3" t="str" cm="1">
        <f t="array" ref="I3205">IFERROR(IF(ROW()-1&gt;COUNTA([1]!T_Printers[Printers])*COUNTA([1]!T_Resins[Resins]),"",_xlfn.IFS(ROUND(VLOOKUP(C3205,[1]!T_Resins[#Data],4,FALSE)/VLOOKUP(A3205,[1]!T_Printers[#Data],5,FALSE),1)&lt;=_xlfn.XLOOKUP(B3205,[1]Printers!L:L,[1]Printers!O:O,1,0,),ROUND(VLOOKUP(C3205,[1]!T_Resins[#Data],4,FALSE)/VLOOKUP(A3205,[1]!T_Printers[#Data],5,FALSE),1),ROUND(VLOOKUP(C3205,[1]!T_Resins[#Data],4,FALSE)/VLOOKUP(A3205,[1]!T_Printers[#Data],5,FALSE),1)&gt;_xlfn.XLOOKUP(B3205,[1]Printers!L:L,[1]Printers!O:O,1,0,),"")),"")</f>
        <v/>
      </c>
      <c r="J3205" t="str">
        <f>IFERROR(IF(ROUND(_xlfn.XLOOKUP([1]Parameters!B3205,[1]Printers!L:L,[1]Printers!Q:Q,,0)*I3205/10,0)*10&lt;_xlfn.XLOOKUP([1]Parameters!B3205,[1]Printers!L:L,[1]Printers!P:P,,0),ROUND(_xlfn.XLOOKUP([1]Parameters!B3205,[1]Printers!L:L,[1]Printers!Q:Q,,0)*I3205/10,0)*10,_xlfn.XLOOKUP([1]Parameters!B3205,[1]Printers!L:L,[1]Printers!P:P,,0)),"")</f>
        <v/>
      </c>
      <c r="K3205">
        <f>IF(SUM(E3205:J3205)&lt;&gt;0,VLOOKUP(A3205,[1]!T_Printers[#Data],10,FALSE)+VLOOKUP(C3205,[1]!T_Resins[#Data],10,FALSE),"")</f>
        <v>2</v>
      </c>
      <c r="L3205">
        <f>IF(SUM(E3205:J3205)&lt;&gt;0,VLOOKUP(A3205,[1]!T_Printers[#Data],11,FALSE),"")</f>
        <v>5</v>
      </c>
      <c r="M3205">
        <f>IF(SUM(E3205:J3205)&lt;&gt;0,VLOOKUP(C3205,[1]!T_Resins[#Data],8,FALSE),"")</f>
        <v>120</v>
      </c>
      <c r="N3205">
        <f>IF(_xlfn.XLOOKUP(B3205,[1]Printers!$L:$L,[1]Printers!$R:$R,0,0)&gt;0,[1]Parameters!M3205,IF(SUM(E3205:J3205)&lt;&gt;0,VLOOKUP(C3205,[1]!T_Resins[#Data],9,FALSE),""))</f>
        <v>180</v>
      </c>
      <c r="O3205" t="str">
        <f t="shared" si="50"/>
        <v>PhrozenSonicMini</v>
      </c>
    </row>
    <row r="3206" spans="1:15" x14ac:dyDescent="0.25">
      <c r="A3206" t="str">
        <f t="array" ref="A3206">IF(ROW()-1&gt;COUNTA([1]!T_Printers[Printers])*COUNTA([1]!T_Resins[Resins]),"",INDEX([1]!T_Printers[Printers],INT((ROW()-2)/COUNTA([1]!T_Resins[Resins])+1)))</f>
        <v>Phrozen Sonic Mini</v>
      </c>
      <c r="B3206" t="str">
        <f>_xlfn.XLOOKUP(A3206,[1]!T_Printers[Printers],[1]!T_Printers[Icon link],,0)</f>
        <v>PhrozenSonicMini</v>
      </c>
      <c r="C3206" t="str">
        <f t="array" ref="C3206">IF(ROW()-1&gt;COUNTA([1]!T_Printers[Printers])*COUNTA([1]!T_Resins[Resins]),"",INDEX([1]!T_Resins[Resins],MOD(ROW()-2,COUNTA([1]!T_Resins[Resins]))+1))</f>
        <v>Tough White</v>
      </c>
      <c r="D3206">
        <f>IF(SUM(E3206:J3206)&lt;&gt;0,IF(ROW()-1&gt;COUNTA([1]!T_Printers[Printers])*COUNTA([1]!T_Resins[Resins]),"",2),"")</f>
        <v>2</v>
      </c>
      <c r="E3206" cm="1">
        <f t="array" ref="E3206">IFERROR(IF(ROW()-1&gt;COUNTA([1]!T_Printers[Printers])*COUNTA([1]!T_Resins[Resins]),"",_xlfn.IFS(ROUND(VLOOKUP(C3206,[1]!T_Resins[#Data],2,FALSE)/VLOOKUP(A3206,[1]!T_Printers[#Data],5,FALSE),1)&lt;=_xlfn.XLOOKUP(B3206,[1]Printers!L:L,[1]Printers!O:O,1,0,),ROUND(VLOOKUP(C3206,[1]!T_Resins[#Data],2,FALSE)/VLOOKUP(A3206,[1]!T_Printers[#Data],5,FALSE),1),ROUND(VLOOKUP(C3206,[1]!T_Resins[#Data],2,FALSE)/VLOOKUP(A3206,[1]!T_Printers[#Data],5,FALSE),1)&gt;_xlfn.XLOOKUP(B3206,[1]Printers!L:L,[1]Printers!O:O,1,0,),10)),"Используйте слой 100 мкм")</f>
        <v>4.7</v>
      </c>
      <c r="F3206">
        <f>IFERROR(IF(ROUND(_xlfn.XLOOKUP([1]Parameters!B3206,[1]Printers!L:L,[1]Printers!Q:Q,,0)*E3206/10,0)*10&lt;_xlfn.XLOOKUP([1]Parameters!B3206,[1]Printers!L:L,[1]Printers!P:P,,0),ROUND(_xlfn.XLOOKUP([1]Parameters!B3206,[1]Printers!L:L,[1]Printers!Q:Q,,0)*E3206/10,0)*10,_xlfn.XLOOKUP([1]Parameters!B3206,[1]Printers!L:L,[1]Printers!P:P,,0)),"")</f>
        <v>40</v>
      </c>
      <c r="G3206" cm="1">
        <f t="array" ref="G3206">IFERROR(IF(ROW()-1&gt;COUNTA([1]!T_Printers[Printers])*COUNTA([1]!T_Resins[Resins]),"",_xlfn.IFS(ROUND(VLOOKUP(C3206,[1]!T_Resins[#Data],3,FALSE)/VLOOKUP(A3206,[1]!T_Printers[#Data],5,FALSE),1)&lt;=_xlfn.XLOOKUP(B3206,[1]Printers!L:L,[1]Printers!O:O,1,0,),ROUND(VLOOKUP(C3206,[1]!T_Resins[#Data],3,FALSE)/VLOOKUP(A3206,[1]!T_Printers[#Data],5,FALSE),1),ROUND(VLOOKUP(C3206,[1]!T_Resins[#Data],3,FALSE)/VLOOKUP(A3206,[1]!T_Printers[#Data],5,FALSE),1)&gt;_xlfn.XLOOKUP(B3206,[1]Printers!L:L,[1]Printers!O:O,1,0,),10)),"")</f>
        <v>5.5</v>
      </c>
      <c r="H3206">
        <f>IFERROR(IF(ROUND(_xlfn.XLOOKUP([1]Parameters!B3206,[1]Printers!L:L,[1]Printers!Q:Q,,0)*G3206/10,0)*10&lt;_xlfn.XLOOKUP([1]Parameters!B3206,[1]Printers!L:L,[1]Printers!P:P,,0),ROUND(_xlfn.XLOOKUP([1]Parameters!B3206,[1]Printers!L:L,[1]Printers!Q:Q,,0)*G3206/10,0)*10,_xlfn.XLOOKUP([1]Parameters!B3206,[1]Printers!L:L,[1]Printers!P:P,,0)),"")</f>
        <v>50</v>
      </c>
      <c r="I3206" s="3" t="str" cm="1">
        <f t="array" ref="I3206">IFERROR(IF(ROW()-1&gt;COUNTA([1]!T_Printers[Printers])*COUNTA([1]!T_Resins[Resins]),"",_xlfn.IFS(ROUND(VLOOKUP(C3206,[1]!T_Resins[#Data],4,FALSE)/VLOOKUP(A3206,[1]!T_Printers[#Data],5,FALSE),1)&lt;=_xlfn.XLOOKUP(B3206,[1]Printers!L:L,[1]Printers!O:O,1,0,),ROUND(VLOOKUP(C3206,[1]!T_Resins[#Data],4,FALSE)/VLOOKUP(A3206,[1]!T_Printers[#Data],5,FALSE),1),ROUND(VLOOKUP(C3206,[1]!T_Resins[#Data],4,FALSE)/VLOOKUP(A3206,[1]!T_Printers[#Data],5,FALSE),1)&gt;_xlfn.XLOOKUP(B3206,[1]Printers!L:L,[1]Printers!O:O,1,0,),"")),"")</f>
        <v/>
      </c>
      <c r="J3206" t="str">
        <f>IFERROR(IF(ROUND(_xlfn.XLOOKUP([1]Parameters!B3206,[1]Printers!L:L,[1]Printers!Q:Q,,0)*I3206/10,0)*10&lt;_xlfn.XLOOKUP([1]Parameters!B3206,[1]Printers!L:L,[1]Printers!P:P,,0),ROUND(_xlfn.XLOOKUP([1]Parameters!B3206,[1]Printers!L:L,[1]Printers!Q:Q,,0)*I3206/10,0)*10,_xlfn.XLOOKUP([1]Parameters!B3206,[1]Printers!L:L,[1]Printers!P:P,,0)),"")</f>
        <v/>
      </c>
      <c r="K3206">
        <f>IF(SUM(E3206:J3206)&lt;&gt;0,VLOOKUP(A3206,[1]!T_Printers[#Data],10,FALSE)+VLOOKUP(C3206,[1]!T_Resins[#Data],10,FALSE),"")</f>
        <v>2</v>
      </c>
      <c r="L3206">
        <f>IF(SUM(E3206:J3206)&lt;&gt;0,VLOOKUP(A3206,[1]!T_Printers[#Data],11,FALSE),"")</f>
        <v>5</v>
      </c>
      <c r="M3206">
        <f>IF(SUM(E3206:J3206)&lt;&gt;0,VLOOKUP(C3206,[1]!T_Resins[#Data],8,FALSE),"")</f>
        <v>120</v>
      </c>
      <c r="N3206">
        <f>IF(_xlfn.XLOOKUP(B3206,[1]Printers!$L:$L,[1]Printers!$R:$R,0,0)&gt;0,[1]Parameters!M3206,IF(SUM(E3206:J3206)&lt;&gt;0,VLOOKUP(C3206,[1]!T_Resins[#Data],9,FALSE),""))</f>
        <v>180</v>
      </c>
      <c r="O3206" t="str">
        <f t="shared" si="50"/>
        <v>PhrozenSonicMini</v>
      </c>
    </row>
    <row r="3207" spans="1:15" x14ac:dyDescent="0.25">
      <c r="A3207" t="str">
        <f t="array" ref="A3207">IF(ROW()-1&gt;COUNTA([1]!T_Printers[Printers])*COUNTA([1]!T_Resins[Resins]),"",INDEX([1]!T_Printers[Printers],INT((ROW()-2)/COUNTA([1]!T_Resins[Resins])+1)))</f>
        <v>Phrozen Sonic Mini</v>
      </c>
      <c r="B3207" t="str">
        <f>_xlfn.XLOOKUP(A3207,[1]!T_Printers[Printers],[1]!T_Printers[Icon link],,0)</f>
        <v>PhrozenSonicMini</v>
      </c>
      <c r="C3207" t="str">
        <f t="array" ref="C3207">IF(ROW()-1&gt;COUNTA([1]!T_Printers[Printers])*COUNTA([1]!T_Resins[Resins]),"",INDEX([1]!T_Resins[Resins],MOD(ROW()-2,COUNTA([1]!T_Resins[Resins]))+1))</f>
        <v>Jewelry J-Cast</v>
      </c>
      <c r="D3207">
        <f>IF(SUM(E3207:J3207)&lt;&gt;0,IF(ROW()-1&gt;COUNTA([1]!T_Printers[Printers])*COUNTA([1]!T_Resins[Resins]),"",2),"")</f>
        <v>2</v>
      </c>
      <c r="E3207" cm="1">
        <f t="array" ref="E3207">IFERROR(IF(ROW()-1&gt;COUNTA([1]!T_Printers[Printers])*COUNTA([1]!T_Resins[Resins]),"",_xlfn.IFS(ROUND(VLOOKUP(C3207,[1]!T_Resins[#Data],2,FALSE)/VLOOKUP(A3207,[1]!T_Printers[#Data],5,FALSE),1)&lt;=_xlfn.XLOOKUP(B3207,[1]Printers!L:L,[1]Printers!O:O,1,0,),ROUND(VLOOKUP(C3207,[1]!T_Resins[#Data],2,FALSE)/VLOOKUP(A3207,[1]!T_Printers[#Data],5,FALSE),1),ROUND(VLOOKUP(C3207,[1]!T_Resins[#Data],2,FALSE)/VLOOKUP(A3207,[1]!T_Printers[#Data],5,FALSE),1)&gt;_xlfn.XLOOKUP(B3207,[1]Printers!L:L,[1]Printers!O:O,1,0,),10)),"Используйте слой 100 мкм")</f>
        <v>14.9</v>
      </c>
      <c r="F3207">
        <f>IFERROR(IF(ROUND(_xlfn.XLOOKUP([1]Parameters!B3207,[1]Printers!L:L,[1]Printers!Q:Q,,0)*E3207/10,0)*10&lt;_xlfn.XLOOKUP([1]Parameters!B3207,[1]Printers!L:L,[1]Printers!P:P,,0),ROUND(_xlfn.XLOOKUP([1]Parameters!B3207,[1]Printers!L:L,[1]Printers!Q:Q,,0)*E3207/10,0)*10,_xlfn.XLOOKUP([1]Parameters!B3207,[1]Printers!L:L,[1]Printers!P:P,,0)),"")</f>
        <v>100</v>
      </c>
      <c r="G3207" cm="1">
        <f t="array" ref="G3207">IFERROR(IF(ROW()-1&gt;COUNTA([1]!T_Printers[Printers])*COUNTA([1]!T_Resins[Resins]),"",_xlfn.IFS(ROUND(VLOOKUP(C3207,[1]!T_Resins[#Data],3,FALSE)/VLOOKUP(A3207,[1]!T_Printers[#Data],5,FALSE),1)&lt;=_xlfn.XLOOKUP(B3207,[1]Printers!L:L,[1]Printers!O:O,1,0,),ROUND(VLOOKUP(C3207,[1]!T_Resins[#Data],3,FALSE)/VLOOKUP(A3207,[1]!T_Printers[#Data],5,FALSE),1),ROUND(VLOOKUP(C3207,[1]!T_Resins[#Data],3,FALSE)/VLOOKUP(A3207,[1]!T_Printers[#Data],5,FALSE),1)&gt;_xlfn.XLOOKUP(B3207,[1]Printers!L:L,[1]Printers!O:O,1,0,),10)),"")</f>
        <v>20.399999999999999</v>
      </c>
      <c r="H3207">
        <f>IFERROR(IF(ROUND(_xlfn.XLOOKUP([1]Parameters!B3207,[1]Printers!L:L,[1]Printers!Q:Q,,0)*G3207/10,0)*10&lt;_xlfn.XLOOKUP([1]Parameters!B3207,[1]Printers!L:L,[1]Printers!P:P,,0),ROUND(_xlfn.XLOOKUP([1]Parameters!B3207,[1]Printers!L:L,[1]Printers!Q:Q,,0)*G3207/10,0)*10,_xlfn.XLOOKUP([1]Parameters!B3207,[1]Printers!L:L,[1]Printers!P:P,,0)),"")</f>
        <v>100</v>
      </c>
      <c r="I3207" s="3" t="str" cm="1">
        <f t="array" ref="I3207">IFERROR(IF(ROW()-1&gt;COUNTA([1]!T_Printers[Printers])*COUNTA([1]!T_Resins[Resins]),"",_xlfn.IFS(ROUND(VLOOKUP(C3207,[1]!T_Resins[#Data],4,FALSE)/VLOOKUP(A3207,[1]!T_Printers[#Data],5,FALSE),1)&lt;=_xlfn.XLOOKUP(B3207,[1]Printers!L:L,[1]Printers!O:O,1,0,),ROUND(VLOOKUP(C3207,[1]!T_Resins[#Data],4,FALSE)/VLOOKUP(A3207,[1]!T_Printers[#Data],5,FALSE),1),ROUND(VLOOKUP(C3207,[1]!T_Resins[#Data],4,FALSE)/VLOOKUP(A3207,[1]!T_Printers[#Data],5,FALSE),1)&gt;_xlfn.XLOOKUP(B3207,[1]Printers!L:L,[1]Printers!O:O,1,0,),"")),"")</f>
        <v/>
      </c>
      <c r="J3207" t="str">
        <f>IFERROR(IF(ROUND(_xlfn.XLOOKUP([1]Parameters!B3207,[1]Printers!L:L,[1]Printers!Q:Q,,0)*I3207/10,0)*10&lt;_xlfn.XLOOKUP([1]Parameters!B3207,[1]Printers!L:L,[1]Printers!P:P,,0),ROUND(_xlfn.XLOOKUP([1]Parameters!B3207,[1]Printers!L:L,[1]Printers!Q:Q,,0)*I3207/10,0)*10,_xlfn.XLOOKUP([1]Parameters!B3207,[1]Printers!L:L,[1]Printers!P:P,,0)),"")</f>
        <v/>
      </c>
      <c r="K3207">
        <f>IF(SUM(E3207:J3207)&lt;&gt;0,VLOOKUP(A3207,[1]!T_Printers[#Data],10,FALSE)+VLOOKUP(C3207,[1]!T_Resins[#Data],10,FALSE),"")</f>
        <v>2</v>
      </c>
      <c r="L3207">
        <f>IF(SUM(E3207:J3207)&lt;&gt;0,VLOOKUP(A3207,[1]!T_Printers[#Data],11,FALSE),"")</f>
        <v>5</v>
      </c>
      <c r="M3207">
        <f>IF(SUM(E3207:J3207)&lt;&gt;0,VLOOKUP(C3207,[1]!T_Resins[#Data],8,FALSE),"")</f>
        <v>60</v>
      </c>
      <c r="N3207">
        <f>IF(_xlfn.XLOOKUP(B3207,[1]Printers!$L:$L,[1]Printers!$R:$R,0,0)&gt;0,[1]Parameters!M3207,IF(SUM(E3207:J3207)&lt;&gt;0,VLOOKUP(C3207,[1]!T_Resins[#Data],9,FALSE),""))</f>
        <v>60</v>
      </c>
      <c r="O3207" t="str">
        <f t="shared" si="50"/>
        <v>PhrozenSonicMini</v>
      </c>
    </row>
    <row r="3208" spans="1:15" x14ac:dyDescent="0.25">
      <c r="A3208" t="str">
        <f t="array" ref="A3208">IF(ROW()-1&gt;COUNTA([1]!T_Printers[Printers])*COUNTA([1]!T_Resins[Resins]),"",INDEX([1]!T_Printers[Printers],INT((ROW()-2)/COUNTA([1]!T_Resins[Resins])+1)))</f>
        <v>Phrozen Sonic Mini</v>
      </c>
      <c r="B3208" t="str">
        <f>_xlfn.XLOOKUP(A3208,[1]!T_Printers[Printers],[1]!T_Printers[Icon link],,0)</f>
        <v>PhrozenSonicMini</v>
      </c>
      <c r="C3208" t="str">
        <f t="array" ref="C3208">IF(ROW()-1&gt;COUNTA([1]!T_Printers[Printers])*COUNTA([1]!T_Resins[Resins]),"",INDEX([1]!T_Resins[Resins],MOD(ROW()-2,COUNTA([1]!T_Resins[Resins]))+1))</f>
        <v>Model Resin Black</v>
      </c>
      <c r="D3208">
        <f>IF(SUM(E3208:J3208)&lt;&gt;0,IF(ROW()-1&gt;COUNTA([1]!T_Printers[Printers])*COUNTA([1]!T_Resins[Resins]),"",2),"")</f>
        <v>2</v>
      </c>
      <c r="E3208" cm="1">
        <f t="array" ref="E3208">IFERROR(IF(ROW()-1&gt;COUNTA([1]!T_Printers[Printers])*COUNTA([1]!T_Resins[Resins]),"",_xlfn.IFS(ROUND(VLOOKUP(C3208,[1]!T_Resins[#Data],2,FALSE)/VLOOKUP(A3208,[1]!T_Printers[#Data],5,FALSE),1)&lt;=_xlfn.XLOOKUP(B3208,[1]Printers!L:L,[1]Printers!O:O,1,0,),ROUND(VLOOKUP(C3208,[1]!T_Resins[#Data],2,FALSE)/VLOOKUP(A3208,[1]!T_Printers[#Data],5,FALSE),1),ROUND(VLOOKUP(C3208,[1]!T_Resins[#Data],2,FALSE)/VLOOKUP(A3208,[1]!T_Printers[#Data],5,FALSE),1)&gt;_xlfn.XLOOKUP(B3208,[1]Printers!L:L,[1]Printers!O:O,1,0,),10)),"Используйте слой 100 мкм")</f>
        <v>5.6</v>
      </c>
      <c r="F3208">
        <f>IFERROR(IF(ROUND(_xlfn.XLOOKUP([1]Parameters!B3208,[1]Printers!L:L,[1]Printers!Q:Q,,0)*E3208/10,0)*10&lt;_xlfn.XLOOKUP([1]Parameters!B3208,[1]Printers!L:L,[1]Printers!P:P,,0),ROUND(_xlfn.XLOOKUP([1]Parameters!B3208,[1]Printers!L:L,[1]Printers!Q:Q,,0)*E3208/10,0)*10,_xlfn.XLOOKUP([1]Parameters!B3208,[1]Printers!L:L,[1]Printers!P:P,,0)),"")</f>
        <v>50</v>
      </c>
      <c r="G3208" cm="1">
        <f t="array" ref="G3208">IFERROR(IF(ROW()-1&gt;COUNTA([1]!T_Printers[Printers])*COUNTA([1]!T_Resins[Resins]),"",_xlfn.IFS(ROUND(VLOOKUP(C3208,[1]!T_Resins[#Data],3,FALSE)/VLOOKUP(A3208,[1]!T_Printers[#Data],5,FALSE),1)&lt;=_xlfn.XLOOKUP(B3208,[1]Printers!L:L,[1]Printers!O:O,1,0,),ROUND(VLOOKUP(C3208,[1]!T_Resins[#Data],3,FALSE)/VLOOKUP(A3208,[1]!T_Printers[#Data],5,FALSE),1),ROUND(VLOOKUP(C3208,[1]!T_Resins[#Data],3,FALSE)/VLOOKUP(A3208,[1]!T_Printers[#Data],5,FALSE),1)&gt;_xlfn.XLOOKUP(B3208,[1]Printers!L:L,[1]Printers!O:O,1,0,),10)),"")</f>
        <v>7.2</v>
      </c>
      <c r="H3208">
        <f>IFERROR(IF(ROUND(_xlfn.XLOOKUP([1]Parameters!B3208,[1]Printers!L:L,[1]Printers!Q:Q,,0)*G3208/10,0)*10&lt;_xlfn.XLOOKUP([1]Parameters!B3208,[1]Printers!L:L,[1]Printers!P:P,,0),ROUND(_xlfn.XLOOKUP([1]Parameters!B3208,[1]Printers!L:L,[1]Printers!Q:Q,,0)*G3208/10,0)*10,_xlfn.XLOOKUP([1]Parameters!B3208,[1]Printers!L:L,[1]Printers!P:P,,0)),"")</f>
        <v>60</v>
      </c>
      <c r="I3208" s="3" t="str" cm="1">
        <f t="array" ref="I3208">IFERROR(IF(ROW()-1&gt;COUNTA([1]!T_Printers[Printers])*COUNTA([1]!T_Resins[Resins]),"",_xlfn.IFS(ROUND(VLOOKUP(C3208,[1]!T_Resins[#Data],4,FALSE)/VLOOKUP(A3208,[1]!T_Printers[#Data],5,FALSE),1)&lt;=_xlfn.XLOOKUP(B3208,[1]Printers!L:L,[1]Printers!O:O,1,0,),ROUND(VLOOKUP(C3208,[1]!T_Resins[#Data],4,FALSE)/VLOOKUP(A3208,[1]!T_Printers[#Data],5,FALSE),1),ROUND(VLOOKUP(C3208,[1]!T_Resins[#Data],4,FALSE)/VLOOKUP(A3208,[1]!T_Printers[#Data],5,FALSE),1)&gt;_xlfn.XLOOKUP(B3208,[1]Printers!L:L,[1]Printers!O:O,1,0,),"")),"")</f>
        <v/>
      </c>
      <c r="J3208" t="str">
        <f>IFERROR(IF(ROUND(_xlfn.XLOOKUP([1]Parameters!B3208,[1]Printers!L:L,[1]Printers!Q:Q,,0)*I3208/10,0)*10&lt;_xlfn.XLOOKUP([1]Parameters!B3208,[1]Printers!L:L,[1]Printers!P:P,,0),ROUND(_xlfn.XLOOKUP([1]Parameters!B3208,[1]Printers!L:L,[1]Printers!Q:Q,,0)*I3208/10,0)*10,_xlfn.XLOOKUP([1]Parameters!B3208,[1]Printers!L:L,[1]Printers!P:P,,0)),"")</f>
        <v/>
      </c>
      <c r="K3208">
        <f>IF(SUM(E3208:J3208)&lt;&gt;0,VLOOKUP(A3208,[1]!T_Printers[#Data],10,FALSE)+VLOOKUP(C3208,[1]!T_Resins[#Data],10,FALSE),"")</f>
        <v>2</v>
      </c>
      <c r="L3208">
        <f>IF(SUM(E3208:J3208)&lt;&gt;0,VLOOKUP(A3208,[1]!T_Printers[#Data],11,FALSE),"")</f>
        <v>5</v>
      </c>
      <c r="M3208">
        <f>IF(SUM(E3208:J3208)&lt;&gt;0,VLOOKUP(C3208,[1]!T_Resins[#Data],8,FALSE),"")</f>
        <v>120</v>
      </c>
      <c r="N3208">
        <f>IF(_xlfn.XLOOKUP(B3208,[1]Printers!$L:$L,[1]Printers!$R:$R,0,0)&gt;0,[1]Parameters!M3208,IF(SUM(E3208:J3208)&lt;&gt;0,VLOOKUP(C3208,[1]!T_Resins[#Data],9,FALSE),""))</f>
        <v>180</v>
      </c>
      <c r="O3208" t="str">
        <f t="shared" si="50"/>
        <v>PhrozenSonicMini</v>
      </c>
    </row>
    <row r="3209" spans="1:15" x14ac:dyDescent="0.25">
      <c r="A3209" t="str">
        <f t="array" ref="A3209">IF(ROW()-1&gt;COUNTA([1]!T_Printers[Printers])*COUNTA([1]!T_Resins[Resins]),"",INDEX([1]!T_Printers[Printers],INT((ROW()-2)/COUNTA([1]!T_Resins[Resins])+1)))</f>
        <v>Phrozen Sonic Mini</v>
      </c>
      <c r="B3209" t="str">
        <f>_xlfn.XLOOKUP(A3209,[1]!T_Printers[Printers],[1]!T_Printers[Icon link],,0)</f>
        <v>PhrozenSonicMini</v>
      </c>
      <c r="C3209" t="str">
        <f t="array" ref="C3209">IF(ROW()-1&gt;COUNTA([1]!T_Printers[Printers])*COUNTA([1]!T_Resins[Resins]),"",INDEX([1]!T_Resins[Resins],MOD(ROW()-2,COUNTA([1]!T_Resins[Resins]))+1))</f>
        <v>Model Resin Clear</v>
      </c>
      <c r="D3209">
        <f>IF(SUM(E3209:J3209)&lt;&gt;0,IF(ROW()-1&gt;COUNTA([1]!T_Printers[Printers])*COUNTA([1]!T_Resins[Resins]),"",2),"")</f>
        <v>2</v>
      </c>
      <c r="E3209" cm="1">
        <f t="array" ref="E3209">IFERROR(IF(ROW()-1&gt;COUNTA([1]!T_Printers[Printers])*COUNTA([1]!T_Resins[Resins]),"",_xlfn.IFS(ROUND(VLOOKUP(C3209,[1]!T_Resins[#Data],2,FALSE)/VLOOKUP(A3209,[1]!T_Printers[#Data],5,FALSE),1)&lt;=_xlfn.XLOOKUP(B3209,[1]Printers!L:L,[1]Printers!O:O,1,0,),ROUND(VLOOKUP(C3209,[1]!T_Resins[#Data],2,FALSE)/VLOOKUP(A3209,[1]!T_Printers[#Data],5,FALSE),1),ROUND(VLOOKUP(C3209,[1]!T_Resins[#Data],2,FALSE)/VLOOKUP(A3209,[1]!T_Printers[#Data],5,FALSE),1)&gt;_xlfn.XLOOKUP(B3209,[1]Printers!L:L,[1]Printers!O:O,1,0,),10)),"Используйте слой 100 мкм")</f>
        <v>5.2</v>
      </c>
      <c r="F3209">
        <f>IFERROR(IF(ROUND(_xlfn.XLOOKUP([1]Parameters!B3209,[1]Printers!L:L,[1]Printers!Q:Q,,0)*E3209/10,0)*10&lt;_xlfn.XLOOKUP([1]Parameters!B3209,[1]Printers!L:L,[1]Printers!P:P,,0),ROUND(_xlfn.XLOOKUP([1]Parameters!B3209,[1]Printers!L:L,[1]Printers!Q:Q,,0)*E3209/10,0)*10,_xlfn.XLOOKUP([1]Parameters!B3209,[1]Printers!L:L,[1]Printers!P:P,,0)),"")</f>
        <v>50</v>
      </c>
      <c r="G3209" cm="1">
        <f t="array" ref="G3209">IFERROR(IF(ROW()-1&gt;COUNTA([1]!T_Printers[Printers])*COUNTA([1]!T_Resins[Resins]),"",_xlfn.IFS(ROUND(VLOOKUP(C3209,[1]!T_Resins[#Data],3,FALSE)/VLOOKUP(A3209,[1]!T_Printers[#Data],5,FALSE),1)&lt;=_xlfn.XLOOKUP(B3209,[1]Printers!L:L,[1]Printers!O:O,1,0,),ROUND(VLOOKUP(C3209,[1]!T_Resins[#Data],3,FALSE)/VLOOKUP(A3209,[1]!T_Printers[#Data],5,FALSE),1),ROUND(VLOOKUP(C3209,[1]!T_Resins[#Data],3,FALSE)/VLOOKUP(A3209,[1]!T_Printers[#Data],5,FALSE),1)&gt;_xlfn.XLOOKUP(B3209,[1]Printers!L:L,[1]Printers!O:O,1,0,),10)),"")</f>
        <v>6.7</v>
      </c>
      <c r="H3209">
        <f>IFERROR(IF(ROUND(_xlfn.XLOOKUP([1]Parameters!B3209,[1]Printers!L:L,[1]Printers!Q:Q,,0)*G3209/10,0)*10&lt;_xlfn.XLOOKUP([1]Parameters!B3209,[1]Printers!L:L,[1]Printers!P:P,,0),ROUND(_xlfn.XLOOKUP([1]Parameters!B3209,[1]Printers!L:L,[1]Printers!Q:Q,,0)*G3209/10,0)*10,_xlfn.XLOOKUP([1]Parameters!B3209,[1]Printers!L:L,[1]Printers!P:P,,0)),"")</f>
        <v>60</v>
      </c>
      <c r="I3209" s="3" t="str" cm="1">
        <f t="array" ref="I3209">IFERROR(IF(ROW()-1&gt;COUNTA([1]!T_Printers[Printers])*COUNTA([1]!T_Resins[Resins]),"",_xlfn.IFS(ROUND(VLOOKUP(C3209,[1]!T_Resins[#Data],4,FALSE)/VLOOKUP(A3209,[1]!T_Printers[#Data],5,FALSE),1)&lt;=_xlfn.XLOOKUP(B3209,[1]Printers!L:L,[1]Printers!O:O,1,0,),ROUND(VLOOKUP(C3209,[1]!T_Resins[#Data],4,FALSE)/VLOOKUP(A3209,[1]!T_Printers[#Data],5,FALSE),1),ROUND(VLOOKUP(C3209,[1]!T_Resins[#Data],4,FALSE)/VLOOKUP(A3209,[1]!T_Printers[#Data],5,FALSE),1)&gt;_xlfn.XLOOKUP(B3209,[1]Printers!L:L,[1]Printers!O:O,1,0,),"")),"")</f>
        <v/>
      </c>
      <c r="J3209" t="str">
        <f>IFERROR(IF(ROUND(_xlfn.XLOOKUP([1]Parameters!B3209,[1]Printers!L:L,[1]Printers!Q:Q,,0)*I3209/10,0)*10&lt;_xlfn.XLOOKUP([1]Parameters!B3209,[1]Printers!L:L,[1]Printers!P:P,,0),ROUND(_xlfn.XLOOKUP([1]Parameters!B3209,[1]Printers!L:L,[1]Printers!Q:Q,,0)*I3209/10,0)*10,_xlfn.XLOOKUP([1]Parameters!B3209,[1]Printers!L:L,[1]Printers!P:P,,0)),"")</f>
        <v/>
      </c>
      <c r="K3209">
        <f>IF(SUM(E3209:J3209)&lt;&gt;0,VLOOKUP(A3209,[1]!T_Printers[#Data],10,FALSE)+VLOOKUP(C3209,[1]!T_Resins[#Data],10,FALSE),"")</f>
        <v>2</v>
      </c>
      <c r="L3209">
        <f>IF(SUM(E3209:J3209)&lt;&gt;0,VLOOKUP(A3209,[1]!T_Printers[#Data],11,FALSE),"")</f>
        <v>5</v>
      </c>
      <c r="M3209">
        <f>IF(SUM(E3209:J3209)&lt;&gt;0,VLOOKUP(C3209,[1]!T_Resins[#Data],8,FALSE),"")</f>
        <v>120</v>
      </c>
      <c r="N3209">
        <f>IF(_xlfn.XLOOKUP(B3209,[1]Printers!$L:$L,[1]Printers!$R:$R,0,0)&gt;0,[1]Parameters!M3209,IF(SUM(E3209:J3209)&lt;&gt;0,VLOOKUP(C3209,[1]!T_Resins[#Data],9,FALSE),""))</f>
        <v>180</v>
      </c>
      <c r="O3209" t="str">
        <f t="shared" si="50"/>
        <v>PhrozenSonicMini</v>
      </c>
    </row>
    <row r="3210" spans="1:15" x14ac:dyDescent="0.25">
      <c r="A3210" t="str">
        <f t="array" ref="A3210">IF(ROW()-1&gt;COUNTA([1]!T_Printers[Printers])*COUNTA([1]!T_Resins[Resins]),"",INDEX([1]!T_Printers[Printers],INT((ROW()-2)/COUNTA([1]!T_Resins[Resins])+1)))</f>
        <v>Phrozen Sonic Mini</v>
      </c>
      <c r="B3210" t="str">
        <f>_xlfn.XLOOKUP(A3210,[1]!T_Printers[Printers],[1]!T_Printers[Icon link],,0)</f>
        <v>PhrozenSonicMini</v>
      </c>
      <c r="C3210" t="str">
        <f t="array" ref="C3210">IF(ROW()-1&gt;COUNTA([1]!T_Printers[Printers])*COUNTA([1]!T_Resins[Resins]),"",INDEX([1]!T_Resins[Resins],MOD(ROW()-2,COUNTA([1]!T_Resins[Resins]))+1))</f>
        <v>Model Resin Grey</v>
      </c>
      <c r="D3210">
        <f>IF(SUM(E3210:J3210)&lt;&gt;0,IF(ROW()-1&gt;COUNTA([1]!T_Printers[Printers])*COUNTA([1]!T_Resins[Resins]),"",2),"")</f>
        <v>2</v>
      </c>
      <c r="E3210" cm="1">
        <f t="array" ref="E3210">IFERROR(IF(ROW()-1&gt;COUNTA([1]!T_Printers[Printers])*COUNTA([1]!T_Resins[Resins]),"",_xlfn.IFS(ROUND(VLOOKUP(C3210,[1]!T_Resins[#Data],2,FALSE)/VLOOKUP(A3210,[1]!T_Printers[#Data],5,FALSE),1)&lt;=_xlfn.XLOOKUP(B3210,[1]Printers!L:L,[1]Printers!O:O,1,0,),ROUND(VLOOKUP(C3210,[1]!T_Resins[#Data],2,FALSE)/VLOOKUP(A3210,[1]!T_Printers[#Data],5,FALSE),1),ROUND(VLOOKUP(C3210,[1]!T_Resins[#Data],2,FALSE)/VLOOKUP(A3210,[1]!T_Printers[#Data],5,FALSE),1)&gt;_xlfn.XLOOKUP(B3210,[1]Printers!L:L,[1]Printers!O:O,1,0,),10)),"Используйте слой 100 мкм")</f>
        <v>7.8</v>
      </c>
      <c r="F3210">
        <f>IFERROR(IF(ROUND(_xlfn.XLOOKUP([1]Parameters!B3210,[1]Printers!L:L,[1]Printers!Q:Q,,0)*E3210/10,0)*10&lt;_xlfn.XLOOKUP([1]Parameters!B3210,[1]Printers!L:L,[1]Printers!P:P,,0),ROUND(_xlfn.XLOOKUP([1]Parameters!B3210,[1]Printers!L:L,[1]Printers!Q:Q,,0)*E3210/10,0)*10,_xlfn.XLOOKUP([1]Parameters!B3210,[1]Printers!L:L,[1]Printers!P:P,,0)),"")</f>
        <v>70</v>
      </c>
      <c r="G3210" cm="1">
        <f t="array" ref="G3210">IFERROR(IF(ROW()-1&gt;COUNTA([1]!T_Printers[Printers])*COUNTA([1]!T_Resins[Resins]),"",_xlfn.IFS(ROUND(VLOOKUP(C3210,[1]!T_Resins[#Data],3,FALSE)/VLOOKUP(A3210,[1]!T_Printers[#Data],5,FALSE),1)&lt;=_xlfn.XLOOKUP(B3210,[1]Printers!L:L,[1]Printers!O:O,1,0,),ROUND(VLOOKUP(C3210,[1]!T_Resins[#Data],3,FALSE)/VLOOKUP(A3210,[1]!T_Printers[#Data],5,FALSE),1),ROUND(VLOOKUP(C3210,[1]!T_Resins[#Data],3,FALSE)/VLOOKUP(A3210,[1]!T_Printers[#Data],5,FALSE),1)&gt;_xlfn.XLOOKUP(B3210,[1]Printers!L:L,[1]Printers!O:O,1,0,),10)),"")</f>
        <v>10.1</v>
      </c>
      <c r="H3210">
        <f>IFERROR(IF(ROUND(_xlfn.XLOOKUP([1]Parameters!B3210,[1]Printers!L:L,[1]Printers!Q:Q,,0)*G3210/10,0)*10&lt;_xlfn.XLOOKUP([1]Parameters!B3210,[1]Printers!L:L,[1]Printers!P:P,,0),ROUND(_xlfn.XLOOKUP([1]Parameters!B3210,[1]Printers!L:L,[1]Printers!Q:Q,,0)*G3210/10,0)*10,_xlfn.XLOOKUP([1]Parameters!B3210,[1]Printers!L:L,[1]Printers!P:P,,0)),"")</f>
        <v>90</v>
      </c>
      <c r="I3210" s="3" t="str" cm="1">
        <f t="array" ref="I3210">IFERROR(IF(ROW()-1&gt;COUNTA([1]!T_Printers[Printers])*COUNTA([1]!T_Resins[Resins]),"",_xlfn.IFS(ROUND(VLOOKUP(C3210,[1]!T_Resins[#Data],4,FALSE)/VLOOKUP(A3210,[1]!T_Printers[#Data],5,FALSE),1)&lt;=_xlfn.XLOOKUP(B3210,[1]Printers!L:L,[1]Printers!O:O,1,0,),ROUND(VLOOKUP(C3210,[1]!T_Resins[#Data],4,FALSE)/VLOOKUP(A3210,[1]!T_Printers[#Data],5,FALSE),1),ROUND(VLOOKUP(C3210,[1]!T_Resins[#Data],4,FALSE)/VLOOKUP(A3210,[1]!T_Printers[#Data],5,FALSE),1)&gt;_xlfn.XLOOKUP(B3210,[1]Printers!L:L,[1]Printers!O:O,1,0,),"")),"")</f>
        <v/>
      </c>
      <c r="J3210" t="str">
        <f>IFERROR(IF(ROUND(_xlfn.XLOOKUP([1]Parameters!B3210,[1]Printers!L:L,[1]Printers!Q:Q,,0)*I3210/10,0)*10&lt;_xlfn.XLOOKUP([1]Parameters!B3210,[1]Printers!L:L,[1]Printers!P:P,,0),ROUND(_xlfn.XLOOKUP([1]Parameters!B3210,[1]Printers!L:L,[1]Printers!Q:Q,,0)*I3210/10,0)*10,_xlfn.XLOOKUP([1]Parameters!B3210,[1]Printers!L:L,[1]Printers!P:P,,0)),"")</f>
        <v/>
      </c>
      <c r="K3210">
        <f>IF(SUM(E3210:J3210)&lt;&gt;0,VLOOKUP(A3210,[1]!T_Printers[#Data],10,FALSE)+VLOOKUP(C3210,[1]!T_Resins[#Data],10,FALSE),"")</f>
        <v>2</v>
      </c>
      <c r="L3210">
        <f>IF(SUM(E3210:J3210)&lt;&gt;0,VLOOKUP(A3210,[1]!T_Printers[#Data],11,FALSE),"")</f>
        <v>5</v>
      </c>
      <c r="M3210">
        <f>IF(SUM(E3210:J3210)&lt;&gt;0,VLOOKUP(C3210,[1]!T_Resins[#Data],8,FALSE),"")</f>
        <v>120</v>
      </c>
      <c r="N3210">
        <f>IF(_xlfn.XLOOKUP(B3210,[1]Printers!$L:$L,[1]Printers!$R:$R,0,0)&gt;0,[1]Parameters!M3210,IF(SUM(E3210:J3210)&lt;&gt;0,VLOOKUP(C3210,[1]!T_Resins[#Data],9,FALSE),""))</f>
        <v>180</v>
      </c>
      <c r="O3210" t="str">
        <f t="shared" si="50"/>
        <v>PhrozenSonicMini</v>
      </c>
    </row>
    <row r="3211" spans="1:15" x14ac:dyDescent="0.25">
      <c r="A3211" t="str">
        <f t="array" ref="A3211">IF(ROW()-1&gt;COUNTA([1]!T_Printers[Printers])*COUNTA([1]!T_Resins[Resins]),"",INDEX([1]!T_Printers[Printers],INT((ROW()-2)/COUNTA([1]!T_Resins[Resins])+1)))</f>
        <v>Phrozen Sonic Mini</v>
      </c>
      <c r="B3211" t="str">
        <f>_xlfn.XLOOKUP(A3211,[1]!T_Printers[Printers],[1]!T_Printers[Icon link],,0)</f>
        <v>PhrozenSonicMini</v>
      </c>
      <c r="C3211" t="str">
        <f t="array" ref="C3211">IF(ROW()-1&gt;COUNTA([1]!T_Printers[Printers])*COUNTA([1]!T_Resins[Resins]),"",INDEX([1]!T_Resins[Resins],MOD(ROW()-2,COUNTA([1]!T_Resins[Resins]))+1))</f>
        <v>Model Resin White</v>
      </c>
      <c r="D3211">
        <f>IF(SUM(E3211:J3211)&lt;&gt;0,IF(ROW()-1&gt;COUNTA([1]!T_Printers[Printers])*COUNTA([1]!T_Resins[Resins]),"",2),"")</f>
        <v>2</v>
      </c>
      <c r="E3211" cm="1">
        <f t="array" ref="E3211">IFERROR(IF(ROW()-1&gt;COUNTA([1]!T_Printers[Printers])*COUNTA([1]!T_Resins[Resins]),"",_xlfn.IFS(ROUND(VLOOKUP(C3211,[1]!T_Resins[#Data],2,FALSE)/VLOOKUP(A3211,[1]!T_Printers[#Data],5,FALSE),1)&lt;=_xlfn.XLOOKUP(B3211,[1]Printers!L:L,[1]Printers!O:O,1,0,),ROUND(VLOOKUP(C3211,[1]!T_Resins[#Data],2,FALSE)/VLOOKUP(A3211,[1]!T_Printers[#Data],5,FALSE),1),ROUND(VLOOKUP(C3211,[1]!T_Resins[#Data],2,FALSE)/VLOOKUP(A3211,[1]!T_Printers[#Data],5,FALSE),1)&gt;_xlfn.XLOOKUP(B3211,[1]Printers!L:L,[1]Printers!O:O,1,0,),10)),"Используйте слой 100 мкм")</f>
        <v>5</v>
      </c>
      <c r="F3211">
        <f>IFERROR(IF(ROUND(_xlfn.XLOOKUP([1]Parameters!B3211,[1]Printers!L:L,[1]Printers!Q:Q,,0)*E3211/10,0)*10&lt;_xlfn.XLOOKUP([1]Parameters!B3211,[1]Printers!L:L,[1]Printers!P:P,,0),ROUND(_xlfn.XLOOKUP([1]Parameters!B3211,[1]Printers!L:L,[1]Printers!Q:Q,,0)*E3211/10,0)*10,_xlfn.XLOOKUP([1]Parameters!B3211,[1]Printers!L:L,[1]Printers!P:P,,0)),"")</f>
        <v>50</v>
      </c>
      <c r="G3211" cm="1">
        <f t="array" ref="G3211">IFERROR(IF(ROW()-1&gt;COUNTA([1]!T_Printers[Printers])*COUNTA([1]!T_Resins[Resins]),"",_xlfn.IFS(ROUND(VLOOKUP(C3211,[1]!T_Resins[#Data],3,FALSE)/VLOOKUP(A3211,[1]!T_Printers[#Data],5,FALSE),1)&lt;=_xlfn.XLOOKUP(B3211,[1]Printers!L:L,[1]Printers!O:O,1,0,),ROUND(VLOOKUP(C3211,[1]!T_Resins[#Data],3,FALSE)/VLOOKUP(A3211,[1]!T_Printers[#Data],5,FALSE),1),ROUND(VLOOKUP(C3211,[1]!T_Resins[#Data],3,FALSE)/VLOOKUP(A3211,[1]!T_Printers[#Data],5,FALSE),1)&gt;_xlfn.XLOOKUP(B3211,[1]Printers!L:L,[1]Printers!O:O,1,0,),10)),"")</f>
        <v>6.4</v>
      </c>
      <c r="H3211">
        <f>IFERROR(IF(ROUND(_xlfn.XLOOKUP([1]Parameters!B3211,[1]Printers!L:L,[1]Printers!Q:Q,,0)*G3211/10,0)*10&lt;_xlfn.XLOOKUP([1]Parameters!B3211,[1]Printers!L:L,[1]Printers!P:P,,0),ROUND(_xlfn.XLOOKUP([1]Parameters!B3211,[1]Printers!L:L,[1]Printers!Q:Q,,0)*G3211/10,0)*10,_xlfn.XLOOKUP([1]Parameters!B3211,[1]Printers!L:L,[1]Printers!P:P,,0)),"")</f>
        <v>60</v>
      </c>
      <c r="I3211" s="3" t="str" cm="1">
        <f t="array" ref="I3211">IFERROR(IF(ROW()-1&gt;COUNTA([1]!T_Printers[Printers])*COUNTA([1]!T_Resins[Resins]),"",_xlfn.IFS(ROUND(VLOOKUP(C3211,[1]!T_Resins[#Data],4,FALSE)/VLOOKUP(A3211,[1]!T_Printers[#Data],5,FALSE),1)&lt;=_xlfn.XLOOKUP(B3211,[1]Printers!L:L,[1]Printers!O:O,1,0,),ROUND(VLOOKUP(C3211,[1]!T_Resins[#Data],4,FALSE)/VLOOKUP(A3211,[1]!T_Printers[#Data],5,FALSE),1),ROUND(VLOOKUP(C3211,[1]!T_Resins[#Data],4,FALSE)/VLOOKUP(A3211,[1]!T_Printers[#Data],5,FALSE),1)&gt;_xlfn.XLOOKUP(B3211,[1]Printers!L:L,[1]Printers!O:O,1,0,),"")),"")</f>
        <v/>
      </c>
      <c r="J3211" t="str">
        <f>IFERROR(IF(ROUND(_xlfn.XLOOKUP([1]Parameters!B3211,[1]Printers!L:L,[1]Printers!Q:Q,,0)*I3211/10,0)*10&lt;_xlfn.XLOOKUP([1]Parameters!B3211,[1]Printers!L:L,[1]Printers!P:P,,0),ROUND(_xlfn.XLOOKUP([1]Parameters!B3211,[1]Printers!L:L,[1]Printers!Q:Q,,0)*I3211/10,0)*10,_xlfn.XLOOKUP([1]Parameters!B3211,[1]Printers!L:L,[1]Printers!P:P,,0)),"")</f>
        <v/>
      </c>
      <c r="K3211">
        <f>IF(SUM(E3211:J3211)&lt;&gt;0,VLOOKUP(A3211,[1]!T_Printers[#Data],10,FALSE)+VLOOKUP(C3211,[1]!T_Resins[#Data],10,FALSE),"")</f>
        <v>2</v>
      </c>
      <c r="L3211">
        <f>IF(SUM(E3211:J3211)&lt;&gt;0,VLOOKUP(A3211,[1]!T_Printers[#Data],11,FALSE),"")</f>
        <v>5</v>
      </c>
      <c r="M3211">
        <f>IF(SUM(E3211:J3211)&lt;&gt;0,VLOOKUP(C3211,[1]!T_Resins[#Data],8,FALSE),"")</f>
        <v>120</v>
      </c>
      <c r="N3211">
        <f>IF(_xlfn.XLOOKUP(B3211,[1]Printers!$L:$L,[1]Printers!$R:$R,0,0)&gt;0,[1]Parameters!M3211,IF(SUM(E3211:J3211)&lt;&gt;0,VLOOKUP(C3211,[1]!T_Resins[#Data],9,FALSE),""))</f>
        <v>180</v>
      </c>
      <c r="O3211" t="str">
        <f t="shared" si="50"/>
        <v>PhrozenSonicMini</v>
      </c>
    </row>
    <row r="3212" spans="1:15" x14ac:dyDescent="0.25">
      <c r="A3212" t="str">
        <f t="array" ref="A3212">IF(ROW()-1&gt;COUNTA([1]!T_Printers[Printers])*COUNTA([1]!T_Resins[Resins]),"",INDEX([1]!T_Printers[Printers],INT((ROW()-2)/COUNTA([1]!T_Resins[Resins])+1)))</f>
        <v>Phrozen Sonic Mini</v>
      </c>
      <c r="B3212" t="str">
        <f>_xlfn.XLOOKUP(A3212,[1]!T_Printers[Printers],[1]!T_Printers[Icon link],,0)</f>
        <v>PhrozenSonicMini</v>
      </c>
      <c r="C3212" t="str">
        <f t="array" ref="C3212">IF(ROW()-1&gt;COUNTA([1]!T_Printers[Printers])*COUNTA([1]!T_Resins[Resins]),"",INDEX([1]!T_Resins[Resins],MOD(ROW()-2,COUNTA([1]!T_Resins[Resins]))+1))</f>
        <v>Silicone-Compatiable Model Resin (J-Model)</v>
      </c>
      <c r="D3212">
        <f>IF(SUM(E3212:J3212)&lt;&gt;0,IF(ROW()-1&gt;COUNTA([1]!T_Printers[Printers])*COUNTA([1]!T_Resins[Resins]),"",2),"")</f>
        <v>2</v>
      </c>
      <c r="E3212" cm="1">
        <f t="array" ref="E3212">IFERROR(IF(ROW()-1&gt;COUNTA([1]!T_Printers[Printers])*COUNTA([1]!T_Resins[Resins]),"",_xlfn.IFS(ROUND(VLOOKUP(C3212,[1]!T_Resins[#Data],2,FALSE)/VLOOKUP(A3212,[1]!T_Printers[#Data],5,FALSE),1)&lt;=_xlfn.XLOOKUP(B3212,[1]Printers!L:L,[1]Printers!O:O,1,0,),ROUND(VLOOKUP(C3212,[1]!T_Resins[#Data],2,FALSE)/VLOOKUP(A3212,[1]!T_Printers[#Data],5,FALSE),1),ROUND(VLOOKUP(C3212,[1]!T_Resins[#Data],2,FALSE)/VLOOKUP(A3212,[1]!T_Printers[#Data],5,FALSE),1)&gt;_xlfn.XLOOKUP(B3212,[1]Printers!L:L,[1]Printers!O:O,1,0,),10)),"Используйте слой 100 мкм")</f>
        <v>4.9000000000000004</v>
      </c>
      <c r="F3212">
        <f>IFERROR(IF(ROUND(_xlfn.XLOOKUP([1]Parameters!B3212,[1]Printers!L:L,[1]Printers!Q:Q,,0)*E3212/10,0)*10&lt;_xlfn.XLOOKUP([1]Parameters!B3212,[1]Printers!L:L,[1]Printers!P:P,,0),ROUND(_xlfn.XLOOKUP([1]Parameters!B3212,[1]Printers!L:L,[1]Printers!Q:Q,,0)*E3212/10,0)*10,_xlfn.XLOOKUP([1]Parameters!B3212,[1]Printers!L:L,[1]Printers!P:P,,0)),"")</f>
        <v>40</v>
      </c>
      <c r="G3212" cm="1">
        <f t="array" ref="G3212">IFERROR(IF(ROW()-1&gt;COUNTA([1]!T_Printers[Printers])*COUNTA([1]!T_Resins[Resins]),"",_xlfn.IFS(ROUND(VLOOKUP(C3212,[1]!T_Resins[#Data],3,FALSE)/VLOOKUP(A3212,[1]!T_Printers[#Data],5,FALSE),1)&lt;=_xlfn.XLOOKUP(B3212,[1]Printers!L:L,[1]Printers!O:O,1,0,),ROUND(VLOOKUP(C3212,[1]!T_Resins[#Data],3,FALSE)/VLOOKUP(A3212,[1]!T_Printers[#Data],5,FALSE),1),ROUND(VLOOKUP(C3212,[1]!T_Resins[#Data],3,FALSE)/VLOOKUP(A3212,[1]!T_Printers[#Data],5,FALSE),1)&gt;_xlfn.XLOOKUP(B3212,[1]Printers!L:L,[1]Printers!O:O,1,0,),10)),"")</f>
        <v>6.4</v>
      </c>
      <c r="H3212">
        <f>IFERROR(IF(ROUND(_xlfn.XLOOKUP([1]Parameters!B3212,[1]Printers!L:L,[1]Printers!Q:Q,,0)*G3212/10,0)*10&lt;_xlfn.XLOOKUP([1]Parameters!B3212,[1]Printers!L:L,[1]Printers!P:P,,0),ROUND(_xlfn.XLOOKUP([1]Parameters!B3212,[1]Printers!L:L,[1]Printers!Q:Q,,0)*G3212/10,0)*10,_xlfn.XLOOKUP([1]Parameters!B3212,[1]Printers!L:L,[1]Printers!P:P,,0)),"")</f>
        <v>60</v>
      </c>
      <c r="I3212" s="3" t="str" cm="1">
        <f t="array" ref="I3212">IFERROR(IF(ROW()-1&gt;COUNTA([1]!T_Printers[Printers])*COUNTA([1]!T_Resins[Resins]),"",_xlfn.IFS(ROUND(VLOOKUP(C3212,[1]!T_Resins[#Data],4,FALSE)/VLOOKUP(A3212,[1]!T_Printers[#Data],5,FALSE),1)&lt;=_xlfn.XLOOKUP(B3212,[1]Printers!L:L,[1]Printers!O:O,1,0,),ROUND(VLOOKUP(C3212,[1]!T_Resins[#Data],4,FALSE)/VLOOKUP(A3212,[1]!T_Printers[#Data],5,FALSE),1),ROUND(VLOOKUP(C3212,[1]!T_Resins[#Data],4,FALSE)/VLOOKUP(A3212,[1]!T_Printers[#Data],5,FALSE),1)&gt;_xlfn.XLOOKUP(B3212,[1]Printers!L:L,[1]Printers!O:O,1,0,),"")),"")</f>
        <v/>
      </c>
      <c r="J3212" t="str">
        <f>IFERROR(IF(ROUND(_xlfn.XLOOKUP([1]Parameters!B3212,[1]Printers!L:L,[1]Printers!Q:Q,,0)*I3212/10,0)*10&lt;_xlfn.XLOOKUP([1]Parameters!B3212,[1]Printers!L:L,[1]Printers!P:P,,0),ROUND(_xlfn.XLOOKUP([1]Parameters!B3212,[1]Printers!L:L,[1]Printers!Q:Q,,0)*I3212/10,0)*10,_xlfn.XLOOKUP([1]Parameters!B3212,[1]Printers!L:L,[1]Printers!P:P,,0)),"")</f>
        <v/>
      </c>
      <c r="K3212">
        <f>IF(SUM(E3212:J3212)&lt;&gt;0,VLOOKUP(A3212,[1]!T_Printers[#Data],10,FALSE)+VLOOKUP(C3212,[1]!T_Resins[#Data],10,FALSE),"")</f>
        <v>2</v>
      </c>
      <c r="L3212">
        <f>IF(SUM(E3212:J3212)&lt;&gt;0,VLOOKUP(A3212,[1]!T_Printers[#Data],11,FALSE),"")</f>
        <v>5</v>
      </c>
      <c r="M3212">
        <f>IF(SUM(E3212:J3212)&lt;&gt;0,VLOOKUP(C3212,[1]!T_Resins[#Data],8,FALSE),"")</f>
        <v>60</v>
      </c>
      <c r="N3212">
        <f>IF(_xlfn.XLOOKUP(B3212,[1]Printers!$L:$L,[1]Printers!$R:$R,0,0)&gt;0,[1]Parameters!M3212,IF(SUM(E3212:J3212)&lt;&gt;0,VLOOKUP(C3212,[1]!T_Resins[#Data],9,FALSE),""))</f>
        <v>60</v>
      </c>
      <c r="O3212" t="str">
        <f t="shared" si="50"/>
        <v>PhrozenSonicMini</v>
      </c>
    </row>
    <row r="3213" spans="1:15" x14ac:dyDescent="0.25">
      <c r="A3213" t="str">
        <f t="array" ref="A3213">IF(ROW()-1&gt;COUNTA([1]!T_Printers[Printers])*COUNTA([1]!T_Resins[Resins]),"",INDEX([1]!T_Printers[Printers],INT((ROW()-2)/COUNTA([1]!T_Resins[Resins])+1)))</f>
        <v>Phrozen Sonic Mini</v>
      </c>
      <c r="B3213" t="str">
        <f>_xlfn.XLOOKUP(A3213,[1]!T_Printers[Printers],[1]!T_Printers[Icon link],,0)</f>
        <v>PhrozenSonicMini</v>
      </c>
      <c r="C3213" t="str">
        <f t="array" ref="C3213">IF(ROW()-1&gt;COUNTA([1]!T_Printers[Printers])*COUNTA([1]!T_Resins[Resins]),"",INDEX([1]!T_Resins[Resins],MOD(ROW()-2,COUNTA([1]!T_Resins[Resins]))+1))</f>
        <v>Silicone-Like Black</v>
      </c>
      <c r="D3213">
        <f>IF(SUM(E3213:J3213)&lt;&gt;0,IF(ROW()-1&gt;COUNTA([1]!T_Printers[Printers])*COUNTA([1]!T_Resins[Resins]),"",2),"")</f>
        <v>2</v>
      </c>
      <c r="E3213" cm="1">
        <f t="array" ref="E3213">IFERROR(IF(ROW()-1&gt;COUNTA([1]!T_Printers[Printers])*COUNTA([1]!T_Resins[Resins]),"",_xlfn.IFS(ROUND(VLOOKUP(C3213,[1]!T_Resins[#Data],2,FALSE)/VLOOKUP(A3213,[1]!T_Printers[#Data],5,FALSE),1)&lt;=_xlfn.XLOOKUP(B3213,[1]Printers!L:L,[1]Printers!O:O,1,0,),ROUND(VLOOKUP(C3213,[1]!T_Resins[#Data],2,FALSE)/VLOOKUP(A3213,[1]!T_Printers[#Data],5,FALSE),1),ROUND(VLOOKUP(C3213,[1]!T_Resins[#Data],2,FALSE)/VLOOKUP(A3213,[1]!T_Printers[#Data],5,FALSE),1)&gt;_xlfn.XLOOKUP(B3213,[1]Printers!L:L,[1]Printers!O:O,1,0,),10)),"Используйте слой 100 мкм")</f>
        <v>11.7</v>
      </c>
      <c r="F3213">
        <f>IFERROR(IF(ROUND(_xlfn.XLOOKUP([1]Parameters!B3213,[1]Printers!L:L,[1]Printers!Q:Q,,0)*E3213/10,0)*10&lt;_xlfn.XLOOKUP([1]Parameters!B3213,[1]Printers!L:L,[1]Printers!P:P,,0),ROUND(_xlfn.XLOOKUP([1]Parameters!B3213,[1]Printers!L:L,[1]Printers!Q:Q,,0)*E3213/10,0)*10,_xlfn.XLOOKUP([1]Parameters!B3213,[1]Printers!L:L,[1]Printers!P:P,,0)),"")</f>
        <v>100</v>
      </c>
      <c r="G3213" cm="1">
        <f t="array" ref="G3213">IFERROR(IF(ROW()-1&gt;COUNTA([1]!T_Printers[Printers])*COUNTA([1]!T_Resins[Resins]),"",_xlfn.IFS(ROUND(VLOOKUP(C3213,[1]!T_Resins[#Data],3,FALSE)/VLOOKUP(A3213,[1]!T_Printers[#Data],5,FALSE),1)&lt;=_xlfn.XLOOKUP(B3213,[1]Printers!L:L,[1]Printers!O:O,1,0,),ROUND(VLOOKUP(C3213,[1]!T_Resins[#Data],3,FALSE)/VLOOKUP(A3213,[1]!T_Printers[#Data],5,FALSE),1),ROUND(VLOOKUP(C3213,[1]!T_Resins[#Data],3,FALSE)/VLOOKUP(A3213,[1]!T_Printers[#Data],5,FALSE),1)&gt;_xlfn.XLOOKUP(B3213,[1]Printers!L:L,[1]Printers!O:O,1,0,),10)),"")</f>
        <v>15.3</v>
      </c>
      <c r="H3213">
        <f>IFERROR(IF(ROUND(_xlfn.XLOOKUP([1]Parameters!B3213,[1]Printers!L:L,[1]Printers!Q:Q,,0)*G3213/10,0)*10&lt;_xlfn.XLOOKUP([1]Parameters!B3213,[1]Printers!L:L,[1]Printers!P:P,,0),ROUND(_xlfn.XLOOKUP([1]Parameters!B3213,[1]Printers!L:L,[1]Printers!Q:Q,,0)*G3213/10,0)*10,_xlfn.XLOOKUP([1]Parameters!B3213,[1]Printers!L:L,[1]Printers!P:P,,0)),"")</f>
        <v>100</v>
      </c>
      <c r="I3213" s="3" t="str" cm="1">
        <f t="array" ref="I3213">IFERROR(IF(ROW()-1&gt;COUNTA([1]!T_Printers[Printers])*COUNTA([1]!T_Resins[Resins]),"",_xlfn.IFS(ROUND(VLOOKUP(C3213,[1]!T_Resins[#Data],4,FALSE)/VLOOKUP(A3213,[1]!T_Printers[#Data],5,FALSE),1)&lt;=_xlfn.XLOOKUP(B3213,[1]Printers!L:L,[1]Printers!O:O,1,0,),ROUND(VLOOKUP(C3213,[1]!T_Resins[#Data],4,FALSE)/VLOOKUP(A3213,[1]!T_Printers[#Data],5,FALSE),1),ROUND(VLOOKUP(C3213,[1]!T_Resins[#Data],4,FALSE)/VLOOKUP(A3213,[1]!T_Printers[#Data],5,FALSE),1)&gt;_xlfn.XLOOKUP(B3213,[1]Printers!L:L,[1]Printers!O:O,1,0,),"")),"")</f>
        <v/>
      </c>
      <c r="J3213" t="str">
        <f>IFERROR(IF(ROUND(_xlfn.XLOOKUP([1]Parameters!B3213,[1]Printers!L:L,[1]Printers!Q:Q,,0)*I3213/10,0)*10&lt;_xlfn.XLOOKUP([1]Parameters!B3213,[1]Printers!L:L,[1]Printers!P:P,,0),ROUND(_xlfn.XLOOKUP([1]Parameters!B3213,[1]Printers!L:L,[1]Printers!Q:Q,,0)*I3213/10,0)*10,_xlfn.XLOOKUP([1]Parameters!B3213,[1]Printers!L:L,[1]Printers!P:P,,0)),"")</f>
        <v/>
      </c>
      <c r="K3213">
        <f>IF(SUM(E3213:J3213)&lt;&gt;0,VLOOKUP(A3213,[1]!T_Printers[#Data],10,FALSE)+VLOOKUP(C3213,[1]!T_Resins[#Data],10,FALSE),"")</f>
        <v>2</v>
      </c>
      <c r="L3213">
        <f>IF(SUM(E3213:J3213)&lt;&gt;0,VLOOKUP(A3213,[1]!T_Printers[#Data],11,FALSE),"")</f>
        <v>5</v>
      </c>
      <c r="M3213">
        <f>IF(SUM(E3213:J3213)&lt;&gt;0,VLOOKUP(C3213,[1]!T_Resins[#Data],8,FALSE),"")</f>
        <v>60</v>
      </c>
      <c r="N3213">
        <f>IF(_xlfn.XLOOKUP(B3213,[1]Printers!$L:$L,[1]Printers!$R:$R,0,0)&gt;0,[1]Parameters!M3213,IF(SUM(E3213:J3213)&lt;&gt;0,VLOOKUP(C3213,[1]!T_Resins[#Data],9,FALSE),""))</f>
        <v>60</v>
      </c>
      <c r="O3213" t="str">
        <f t="shared" si="50"/>
        <v>PhrozenSonicMini</v>
      </c>
    </row>
    <row r="3214" spans="1:15" x14ac:dyDescent="0.25">
      <c r="A3214" t="str">
        <f t="array" ref="A3214">IF(ROW()-1&gt;COUNTA([1]!T_Printers[Printers])*COUNTA([1]!T_Resins[Resins]),"",INDEX([1]!T_Printers[Printers],INT((ROW()-2)/COUNTA([1]!T_Resins[Resins])+1)))</f>
        <v xml:space="preserve">Phrozen Sonic Mini 4K </v>
      </c>
      <c r="B3214" t="str">
        <f>_xlfn.XLOOKUP(A3214,[1]!T_Printers[Printers],[1]!T_Printers[Icon link],,0)</f>
        <v>PhrozenSonicMini4K</v>
      </c>
      <c r="C3214" t="str">
        <f t="array" ref="C3214">IF(ROW()-1&gt;COUNTA([1]!T_Printers[Printers])*COUNTA([1]!T_Resins[Resins]),"",INDEX([1]!T_Resins[Resins],MOD(ROW()-2,COUNTA([1]!T_Resins[Resins]))+1))</f>
        <v>Basic Red</v>
      </c>
      <c r="D3214">
        <f>IF(SUM(E3214:J3214)&lt;&gt;0,IF(ROW()-1&gt;COUNTA([1]!T_Printers[Printers])*COUNTA([1]!T_Resins[Resins]),"",2),"")</f>
        <v>2</v>
      </c>
      <c r="E3214" cm="1">
        <f t="array" ref="E3214">IFERROR(IF(ROW()-1&gt;COUNTA([1]!T_Printers[Printers])*COUNTA([1]!T_Resins[Resins]),"",_xlfn.IFS(ROUND(VLOOKUP(C3214,[1]!T_Resins[#Data],2,FALSE)/VLOOKUP(A3214,[1]!T_Printers[#Data],5,FALSE),1)&lt;=_xlfn.XLOOKUP(B3214,[1]Printers!L:L,[1]Printers!O:O,1,0,),ROUND(VLOOKUP(C3214,[1]!T_Resins[#Data],2,FALSE)/VLOOKUP(A3214,[1]!T_Printers[#Data],5,FALSE),1),ROUND(VLOOKUP(C3214,[1]!T_Resins[#Data],2,FALSE)/VLOOKUP(A3214,[1]!T_Printers[#Data],5,FALSE),1)&gt;_xlfn.XLOOKUP(B3214,[1]Printers!L:L,[1]Printers!O:O,1,0,),10)),"Используйте слой 100 мкм")</f>
        <v>4</v>
      </c>
      <c r="F3214">
        <f>IFERROR(IF(ROUND(_xlfn.XLOOKUP([1]Parameters!B3214,[1]Printers!L:L,[1]Printers!Q:Q,,0)*E3214/10,0)*10&lt;_xlfn.XLOOKUP([1]Parameters!B3214,[1]Printers!L:L,[1]Printers!P:P,,0),ROUND(_xlfn.XLOOKUP([1]Parameters!B3214,[1]Printers!L:L,[1]Printers!Q:Q,,0)*E3214/10,0)*10,_xlfn.XLOOKUP([1]Parameters!B3214,[1]Printers!L:L,[1]Printers!P:P,,0)),"")</f>
        <v>40</v>
      </c>
      <c r="G3214" cm="1">
        <f t="array" ref="G3214">IFERROR(IF(ROW()-1&gt;COUNTA([1]!T_Printers[Printers])*COUNTA([1]!T_Resins[Resins]),"",_xlfn.IFS(ROUND(VLOOKUP(C3214,[1]!T_Resins[#Data],3,FALSE)/VLOOKUP(A3214,[1]!T_Printers[#Data],5,FALSE),1)&lt;=_xlfn.XLOOKUP(B3214,[1]Printers!L:L,[1]Printers!O:O,1,0,),ROUND(VLOOKUP(C3214,[1]!T_Resins[#Data],3,FALSE)/VLOOKUP(A3214,[1]!T_Printers[#Data],5,FALSE),1),ROUND(VLOOKUP(C3214,[1]!T_Resins[#Data],3,FALSE)/VLOOKUP(A3214,[1]!T_Printers[#Data],5,FALSE),1)&gt;_xlfn.XLOOKUP(B3214,[1]Printers!L:L,[1]Printers!O:O,1,0,),10)),"")</f>
        <v>5.2</v>
      </c>
      <c r="H3214">
        <f>IFERROR(IF(ROUND(_xlfn.XLOOKUP([1]Parameters!B3214,[1]Printers!L:L,[1]Printers!Q:Q,,0)*G3214/10,0)*10&lt;_xlfn.XLOOKUP([1]Parameters!B3214,[1]Printers!L:L,[1]Printers!P:P,,0),ROUND(_xlfn.XLOOKUP([1]Parameters!B3214,[1]Printers!L:L,[1]Printers!Q:Q,,0)*G3214/10,0)*10,_xlfn.XLOOKUP([1]Parameters!B3214,[1]Printers!L:L,[1]Printers!P:P,,0)),"")</f>
        <v>50</v>
      </c>
      <c r="I3214" s="3" t="str" cm="1">
        <f t="array" ref="I3214">IFERROR(IF(ROW()-1&gt;COUNTA([1]!T_Printers[Printers])*COUNTA([1]!T_Resins[Resins]),"",_xlfn.IFS(ROUND(VLOOKUP(C3214,[1]!T_Resins[#Data],4,FALSE)/VLOOKUP(A3214,[1]!T_Printers[#Data],5,FALSE),1)&lt;=_xlfn.XLOOKUP(B3214,[1]Printers!L:L,[1]Printers!O:O,1,0,),ROUND(VLOOKUP(C3214,[1]!T_Resins[#Data],4,FALSE)/VLOOKUP(A3214,[1]!T_Printers[#Data],5,FALSE),1),ROUND(VLOOKUP(C3214,[1]!T_Resins[#Data],4,FALSE)/VLOOKUP(A3214,[1]!T_Printers[#Data],5,FALSE),1)&gt;_xlfn.XLOOKUP(B3214,[1]Printers!L:L,[1]Printers!O:O,1,0,),"")),"")</f>
        <v/>
      </c>
      <c r="J3214" t="str">
        <f>IFERROR(IF(ROUND(_xlfn.XLOOKUP([1]Parameters!B3214,[1]Printers!L:L,[1]Printers!Q:Q,,0)*I3214/10,0)*10&lt;_xlfn.XLOOKUP([1]Parameters!B3214,[1]Printers!L:L,[1]Printers!P:P,,0),ROUND(_xlfn.XLOOKUP([1]Parameters!B3214,[1]Printers!L:L,[1]Printers!Q:Q,,0)*I3214/10,0)*10,_xlfn.XLOOKUP([1]Parameters!B3214,[1]Printers!L:L,[1]Printers!P:P,,0)),"")</f>
        <v/>
      </c>
      <c r="K3214">
        <f>IF(SUM(E3214:J3214)&lt;&gt;0,VLOOKUP(A3214,[1]!T_Printers[#Data],10,FALSE)+VLOOKUP(C3214,[1]!T_Resins[#Data],10,FALSE),"")</f>
        <v>3</v>
      </c>
      <c r="L3214">
        <f>IF(SUM(E3214:J3214)&lt;&gt;0,VLOOKUP(A3214,[1]!T_Printers[#Data],11,FALSE),"")</f>
        <v>5</v>
      </c>
      <c r="M3214">
        <f>IF(SUM(E3214:J3214)&lt;&gt;0,VLOOKUP(C3214,[1]!T_Resins[#Data],8,FALSE),"")</f>
        <v>120</v>
      </c>
      <c r="N3214">
        <f>IF(_xlfn.XLOOKUP(B3214,[1]Printers!$L:$L,[1]Printers!$R:$R,0,0)&gt;0,[1]Parameters!M3214,IF(SUM(E3214:J3214)&lt;&gt;0,VLOOKUP(C3214,[1]!T_Resins[#Data],9,FALSE),""))</f>
        <v>180</v>
      </c>
      <c r="O3214" t="str">
        <f t="shared" si="50"/>
        <v>PhrozenSonicMini4K</v>
      </c>
    </row>
    <row r="3215" spans="1:15" x14ac:dyDescent="0.25">
      <c r="A3215" t="str">
        <f t="array" ref="A3215">IF(ROW()-1&gt;COUNTA([1]!T_Printers[Printers])*COUNTA([1]!T_Resins[Resins]),"",INDEX([1]!T_Printers[Printers],INT((ROW()-2)/COUNTA([1]!T_Resins[Resins])+1)))</f>
        <v xml:space="preserve">Phrozen Sonic Mini 4K </v>
      </c>
      <c r="B3215" t="str">
        <f>_xlfn.XLOOKUP(A3215,[1]!T_Printers[Printers],[1]!T_Printers[Icon link],,0)</f>
        <v>PhrozenSonicMini4K</v>
      </c>
      <c r="C3215" t="str">
        <f t="array" ref="C3215">IF(ROW()-1&gt;COUNTA([1]!T_Printers[Printers])*COUNTA([1]!T_Resins[Resins]),"",INDEX([1]!T_Resins[Resins],MOD(ROW()-2,COUNTA([1]!T_Resins[Resins]))+1))</f>
        <v>Demo Bone</v>
      </c>
      <c r="D3215">
        <f>IF(SUM(E3215:J3215)&lt;&gt;0,IF(ROW()-1&gt;COUNTA([1]!T_Printers[Printers])*COUNTA([1]!T_Resins[Resins]),"",2),"")</f>
        <v>2</v>
      </c>
      <c r="E3215" cm="1">
        <f t="array" ref="E3215">IFERROR(IF(ROW()-1&gt;COUNTA([1]!T_Printers[Printers])*COUNTA([1]!T_Resins[Resins]),"",_xlfn.IFS(ROUND(VLOOKUP(C3215,[1]!T_Resins[#Data],2,FALSE)/VLOOKUP(A3215,[1]!T_Printers[#Data],5,FALSE),1)&lt;=_xlfn.XLOOKUP(B3215,[1]Printers!L:L,[1]Printers!O:O,1,0,),ROUND(VLOOKUP(C3215,[1]!T_Resins[#Data],2,FALSE)/VLOOKUP(A3215,[1]!T_Printers[#Data],5,FALSE),1),ROUND(VLOOKUP(C3215,[1]!T_Resins[#Data],2,FALSE)/VLOOKUP(A3215,[1]!T_Printers[#Data],5,FALSE),1)&gt;_xlfn.XLOOKUP(B3215,[1]Printers!L:L,[1]Printers!O:O,1,0,),10)),"Используйте слой 100 мкм")</f>
        <v>3.9</v>
      </c>
      <c r="F3215">
        <f>IFERROR(IF(ROUND(_xlfn.XLOOKUP([1]Parameters!B3215,[1]Printers!L:L,[1]Printers!Q:Q,,0)*E3215/10,0)*10&lt;_xlfn.XLOOKUP([1]Parameters!B3215,[1]Printers!L:L,[1]Printers!P:P,,0),ROUND(_xlfn.XLOOKUP([1]Parameters!B3215,[1]Printers!L:L,[1]Printers!Q:Q,,0)*E3215/10,0)*10,_xlfn.XLOOKUP([1]Parameters!B3215,[1]Printers!L:L,[1]Printers!P:P,,0)),"")</f>
        <v>40</v>
      </c>
      <c r="G3215" cm="1">
        <f t="array" ref="G3215">IFERROR(IF(ROW()-1&gt;COUNTA([1]!T_Printers[Printers])*COUNTA([1]!T_Resins[Resins]),"",_xlfn.IFS(ROUND(VLOOKUP(C3215,[1]!T_Resins[#Data],3,FALSE)/VLOOKUP(A3215,[1]!T_Printers[#Data],5,FALSE),1)&lt;=_xlfn.XLOOKUP(B3215,[1]Printers!L:L,[1]Printers!O:O,1,0,),ROUND(VLOOKUP(C3215,[1]!T_Resins[#Data],3,FALSE)/VLOOKUP(A3215,[1]!T_Printers[#Data],5,FALSE),1),ROUND(VLOOKUP(C3215,[1]!T_Resins[#Data],3,FALSE)/VLOOKUP(A3215,[1]!T_Printers[#Data],5,FALSE),1)&gt;_xlfn.XLOOKUP(B3215,[1]Printers!L:L,[1]Printers!O:O,1,0,),10)),"")</f>
        <v>5.0999999999999996</v>
      </c>
      <c r="H3215">
        <f>IFERROR(IF(ROUND(_xlfn.XLOOKUP([1]Parameters!B3215,[1]Printers!L:L,[1]Printers!Q:Q,,0)*G3215/10,0)*10&lt;_xlfn.XLOOKUP([1]Parameters!B3215,[1]Printers!L:L,[1]Printers!P:P,,0),ROUND(_xlfn.XLOOKUP([1]Parameters!B3215,[1]Printers!L:L,[1]Printers!Q:Q,,0)*G3215/10,0)*10,_xlfn.XLOOKUP([1]Parameters!B3215,[1]Printers!L:L,[1]Printers!P:P,,0)),"")</f>
        <v>50</v>
      </c>
      <c r="I3215" s="3" t="str" cm="1">
        <f t="array" ref="I3215">IFERROR(IF(ROW()-1&gt;COUNTA([1]!T_Printers[Printers])*COUNTA([1]!T_Resins[Resins]),"",_xlfn.IFS(ROUND(VLOOKUP(C3215,[1]!T_Resins[#Data],4,FALSE)/VLOOKUP(A3215,[1]!T_Printers[#Data],5,FALSE),1)&lt;=_xlfn.XLOOKUP(B3215,[1]Printers!L:L,[1]Printers!O:O,1,0,),ROUND(VLOOKUP(C3215,[1]!T_Resins[#Data],4,FALSE)/VLOOKUP(A3215,[1]!T_Printers[#Data],5,FALSE),1),ROUND(VLOOKUP(C3215,[1]!T_Resins[#Data],4,FALSE)/VLOOKUP(A3215,[1]!T_Printers[#Data],5,FALSE),1)&gt;_xlfn.XLOOKUP(B3215,[1]Printers!L:L,[1]Printers!O:O,1,0,),"")),"")</f>
        <v/>
      </c>
      <c r="J3215" t="str">
        <f>IFERROR(IF(ROUND(_xlfn.XLOOKUP([1]Parameters!B3215,[1]Printers!L:L,[1]Printers!Q:Q,,0)*I3215/10,0)*10&lt;_xlfn.XLOOKUP([1]Parameters!B3215,[1]Printers!L:L,[1]Printers!P:P,,0),ROUND(_xlfn.XLOOKUP([1]Parameters!B3215,[1]Printers!L:L,[1]Printers!Q:Q,,0)*I3215/10,0)*10,_xlfn.XLOOKUP([1]Parameters!B3215,[1]Printers!L:L,[1]Printers!P:P,,0)),"")</f>
        <v/>
      </c>
      <c r="K3215">
        <f>IF(SUM(E3215:J3215)&lt;&gt;0,VLOOKUP(A3215,[1]!T_Printers[#Data],10,FALSE)+VLOOKUP(C3215,[1]!T_Resins[#Data],10,FALSE),"")</f>
        <v>4</v>
      </c>
      <c r="L3215">
        <f>IF(SUM(E3215:J3215)&lt;&gt;0,VLOOKUP(A3215,[1]!T_Printers[#Data],11,FALSE),"")</f>
        <v>5</v>
      </c>
      <c r="M3215">
        <f>IF(SUM(E3215:J3215)&lt;&gt;0,VLOOKUP(C3215,[1]!T_Resins[#Data],8,FALSE),"")</f>
        <v>120</v>
      </c>
      <c r="N3215">
        <f>IF(_xlfn.XLOOKUP(B3215,[1]Printers!$L:$L,[1]Printers!$R:$R,0,0)&gt;0,[1]Parameters!M3215,IF(SUM(E3215:J3215)&lt;&gt;0,VLOOKUP(C3215,[1]!T_Resins[#Data],9,FALSE),""))</f>
        <v>180</v>
      </c>
      <c r="O3215" t="str">
        <f t="shared" si="50"/>
        <v>PhrozenSonicMini4K</v>
      </c>
    </row>
    <row r="3216" spans="1:15" x14ac:dyDescent="0.25">
      <c r="A3216" t="str">
        <f t="array" ref="A3216">IF(ROW()-1&gt;COUNTA([1]!T_Printers[Printers])*COUNTA([1]!T_Resins[Resins]),"",INDEX([1]!T_Printers[Printers],INT((ROW()-2)/COUNTA([1]!T_Resins[Resins])+1)))</f>
        <v xml:space="preserve">Phrozen Sonic Mini 4K </v>
      </c>
      <c r="B3216" t="str">
        <f>_xlfn.XLOOKUP(A3216,[1]!T_Printers[Printers],[1]!T_Printers[Icon link],,0)</f>
        <v>PhrozenSonicMini4K</v>
      </c>
      <c r="C3216" t="str">
        <f t="array" ref="C3216">IF(ROW()-1&gt;COUNTA([1]!T_Printers[Printers])*COUNTA([1]!T_Resins[Resins]),"",INDEX([1]!T_Resins[Resins],MOD(ROW()-2,COUNTA([1]!T_Resins[Resins]))+1))</f>
        <v xml:space="preserve">Dental Bleach (Обновленная версия) </v>
      </c>
      <c r="D3216">
        <f>IF(SUM(E3216:J3216)&lt;&gt;0,IF(ROW()-1&gt;COUNTA([1]!T_Printers[Printers])*COUNTA([1]!T_Resins[Resins]),"",2),"")</f>
        <v>2</v>
      </c>
      <c r="E3216" cm="1">
        <f t="array" ref="E3216">IFERROR(IF(ROW()-1&gt;COUNTA([1]!T_Printers[Printers])*COUNTA([1]!T_Resins[Resins]),"",_xlfn.IFS(ROUND(VLOOKUP(C3216,[1]!T_Resins[#Data],2,FALSE)/VLOOKUP(A3216,[1]!T_Printers[#Data],5,FALSE),1)&lt;=_xlfn.XLOOKUP(B3216,[1]Printers!L:L,[1]Printers!O:O,1,0,),ROUND(VLOOKUP(C3216,[1]!T_Resins[#Data],2,FALSE)/VLOOKUP(A3216,[1]!T_Printers[#Data],5,FALSE),1),ROUND(VLOOKUP(C3216,[1]!T_Resins[#Data],2,FALSE)/VLOOKUP(A3216,[1]!T_Printers[#Data],5,FALSE),1)&gt;_xlfn.XLOOKUP(B3216,[1]Printers!L:L,[1]Printers!O:O,1,0,),10)),"Используйте слой 100 мкм")</f>
        <v>9</v>
      </c>
      <c r="F3216">
        <f>IFERROR(IF(ROUND(_xlfn.XLOOKUP([1]Parameters!B3216,[1]Printers!L:L,[1]Printers!Q:Q,,0)*E3216/10,0)*10&lt;_xlfn.XLOOKUP([1]Parameters!B3216,[1]Printers!L:L,[1]Printers!P:P,,0),ROUND(_xlfn.XLOOKUP([1]Parameters!B3216,[1]Printers!L:L,[1]Printers!Q:Q,,0)*E3216/10,0)*10,_xlfn.XLOOKUP([1]Parameters!B3216,[1]Printers!L:L,[1]Printers!P:P,,0)),"")</f>
        <v>80</v>
      </c>
      <c r="G3216" cm="1">
        <f t="array" ref="G3216">IFERROR(IF(ROW()-1&gt;COUNTA([1]!T_Printers[Printers])*COUNTA([1]!T_Resins[Resins]),"",_xlfn.IFS(ROUND(VLOOKUP(C3216,[1]!T_Resins[#Data],3,FALSE)/VLOOKUP(A3216,[1]!T_Printers[#Data],5,FALSE),1)&lt;=_xlfn.XLOOKUP(B3216,[1]Printers!L:L,[1]Printers!O:O,1,0,),ROUND(VLOOKUP(C3216,[1]!T_Resins[#Data],3,FALSE)/VLOOKUP(A3216,[1]!T_Printers[#Data],5,FALSE),1),ROUND(VLOOKUP(C3216,[1]!T_Resins[#Data],3,FALSE)/VLOOKUP(A3216,[1]!T_Printers[#Data],5,FALSE),1)&gt;_xlfn.XLOOKUP(B3216,[1]Printers!L:L,[1]Printers!O:O,1,0,),10)),"")</f>
        <v>11.7</v>
      </c>
      <c r="H3216">
        <f>IFERROR(IF(ROUND(_xlfn.XLOOKUP([1]Parameters!B3216,[1]Printers!L:L,[1]Printers!Q:Q,,0)*G3216/10,0)*10&lt;_xlfn.XLOOKUP([1]Parameters!B3216,[1]Printers!L:L,[1]Printers!P:P,,0),ROUND(_xlfn.XLOOKUP([1]Parameters!B3216,[1]Printers!L:L,[1]Printers!Q:Q,,0)*G3216/10,0)*10,_xlfn.XLOOKUP([1]Parameters!B3216,[1]Printers!L:L,[1]Printers!P:P,,0)),"")</f>
        <v>100</v>
      </c>
      <c r="I3216" s="3" t="str" cm="1">
        <f t="array" ref="I3216">IFERROR(IF(ROW()-1&gt;COUNTA([1]!T_Printers[Printers])*COUNTA([1]!T_Resins[Resins]),"",_xlfn.IFS(ROUND(VLOOKUP(C3216,[1]!T_Resins[#Data],4,FALSE)/VLOOKUP(A3216,[1]!T_Printers[#Data],5,FALSE),1)&lt;=_xlfn.XLOOKUP(B3216,[1]Printers!L:L,[1]Printers!O:O,1,0,),ROUND(VLOOKUP(C3216,[1]!T_Resins[#Data],4,FALSE)/VLOOKUP(A3216,[1]!T_Printers[#Data],5,FALSE),1),ROUND(VLOOKUP(C3216,[1]!T_Resins[#Data],4,FALSE)/VLOOKUP(A3216,[1]!T_Printers[#Data],5,FALSE),1)&gt;_xlfn.XLOOKUP(B3216,[1]Printers!L:L,[1]Printers!O:O,1,0,),"")),"")</f>
        <v/>
      </c>
      <c r="J3216" t="str">
        <f>IFERROR(IF(ROUND(_xlfn.XLOOKUP([1]Parameters!B3216,[1]Printers!L:L,[1]Printers!Q:Q,,0)*I3216/10,0)*10&lt;_xlfn.XLOOKUP([1]Parameters!B3216,[1]Printers!L:L,[1]Printers!P:P,,0),ROUND(_xlfn.XLOOKUP([1]Parameters!B3216,[1]Printers!L:L,[1]Printers!Q:Q,,0)*I3216/10,0)*10,_xlfn.XLOOKUP([1]Parameters!B3216,[1]Printers!L:L,[1]Printers!P:P,,0)),"")</f>
        <v/>
      </c>
      <c r="K3216">
        <f>IF(SUM(E3216:J3216)&lt;&gt;0,VLOOKUP(A3216,[1]!T_Printers[#Data],10,FALSE)+VLOOKUP(C3216,[1]!T_Resins[#Data],10,FALSE),"")</f>
        <v>4</v>
      </c>
      <c r="L3216">
        <f>IF(SUM(E3216:J3216)&lt;&gt;0,VLOOKUP(A3216,[1]!T_Printers[#Data],11,FALSE),"")</f>
        <v>5</v>
      </c>
      <c r="M3216">
        <f>IF(SUM(E3216:J3216)&lt;&gt;0,VLOOKUP(C3216,[1]!T_Resins[#Data],8,FALSE),"")</f>
        <v>120</v>
      </c>
      <c r="N3216">
        <f>IF(_xlfn.XLOOKUP(B3216,[1]Printers!$L:$L,[1]Printers!$R:$R,0,0)&gt;0,[1]Parameters!M3216,IF(SUM(E3216:J3216)&lt;&gt;0,VLOOKUP(C3216,[1]!T_Resins[#Data],9,FALSE),""))</f>
        <v>180</v>
      </c>
      <c r="O3216" t="str">
        <f t="shared" si="50"/>
        <v>PhrozenSonicMini4K</v>
      </c>
    </row>
    <row r="3217" spans="1:15" x14ac:dyDescent="0.25">
      <c r="A3217" t="str">
        <f t="array" ref="A3217">IF(ROW()-1&gt;COUNTA([1]!T_Printers[Printers])*COUNTA([1]!T_Resins[Resins]),"",INDEX([1]!T_Printers[Printers],INT((ROW()-2)/COUNTA([1]!T_Resins[Resins])+1)))</f>
        <v xml:space="preserve">Phrozen Sonic Mini 4K </v>
      </c>
      <c r="B3217" t="str">
        <f>_xlfn.XLOOKUP(A3217,[1]!T_Printers[Printers],[1]!T_Printers[Icon link],,0)</f>
        <v>PhrozenSonicMini4K</v>
      </c>
      <c r="C3217" t="str">
        <f t="array" ref="C3217">IF(ROW()-1&gt;COUNTA([1]!T_Printers[Printers])*COUNTA([1]!T_Resins[Resins]),"",INDEX([1]!T_Resins[Resins],MOD(ROW()-2,COUNTA([1]!T_Resins[Resins]))+1))</f>
        <v>Dental Bleach Pro</v>
      </c>
      <c r="D3217">
        <f>IF(SUM(E3217:J3217)&lt;&gt;0,IF(ROW()-1&gt;COUNTA([1]!T_Printers[Printers])*COUNTA([1]!T_Resins[Resins]),"",2),"")</f>
        <v>2</v>
      </c>
      <c r="E3217" cm="1">
        <f t="array" ref="E3217">IFERROR(IF(ROW()-1&gt;COUNTA([1]!T_Printers[Printers])*COUNTA([1]!T_Resins[Resins]),"",_xlfn.IFS(ROUND(VLOOKUP(C3217,[1]!T_Resins[#Data],2,FALSE)/VLOOKUP(A3217,[1]!T_Printers[#Data],5,FALSE),1)&lt;=_xlfn.XLOOKUP(B3217,[1]Printers!L:L,[1]Printers!O:O,1,0,),ROUND(VLOOKUP(C3217,[1]!T_Resins[#Data],2,FALSE)/VLOOKUP(A3217,[1]!T_Printers[#Data],5,FALSE),1),ROUND(VLOOKUP(C3217,[1]!T_Resins[#Data],2,FALSE)/VLOOKUP(A3217,[1]!T_Printers[#Data],5,FALSE),1)&gt;_xlfn.XLOOKUP(B3217,[1]Printers!L:L,[1]Printers!O:O,1,0,),10)),"Используйте слой 100 мкм")</f>
        <v>6.6</v>
      </c>
      <c r="F3217">
        <f>IFERROR(IF(ROUND(_xlfn.XLOOKUP([1]Parameters!B3217,[1]Printers!L:L,[1]Printers!Q:Q,,0)*E3217/10,0)*10&lt;_xlfn.XLOOKUP([1]Parameters!B3217,[1]Printers!L:L,[1]Printers!P:P,,0),ROUND(_xlfn.XLOOKUP([1]Parameters!B3217,[1]Printers!L:L,[1]Printers!Q:Q,,0)*E3217/10,0)*10,_xlfn.XLOOKUP([1]Parameters!B3217,[1]Printers!L:L,[1]Printers!P:P,,0)),"")</f>
        <v>60</v>
      </c>
      <c r="G3217" cm="1">
        <f t="array" ref="G3217">IFERROR(IF(ROW()-1&gt;COUNTA([1]!T_Printers[Printers])*COUNTA([1]!T_Resins[Resins]),"",_xlfn.IFS(ROUND(VLOOKUP(C3217,[1]!T_Resins[#Data],3,FALSE)/VLOOKUP(A3217,[1]!T_Printers[#Data],5,FALSE),1)&lt;=_xlfn.XLOOKUP(B3217,[1]Printers!L:L,[1]Printers!O:O,1,0,),ROUND(VLOOKUP(C3217,[1]!T_Resins[#Data],3,FALSE)/VLOOKUP(A3217,[1]!T_Printers[#Data],5,FALSE),1),ROUND(VLOOKUP(C3217,[1]!T_Resins[#Data],3,FALSE)/VLOOKUP(A3217,[1]!T_Printers[#Data],5,FALSE),1)&gt;_xlfn.XLOOKUP(B3217,[1]Printers!L:L,[1]Printers!O:O,1,0,),10)),"")</f>
        <v>8.6</v>
      </c>
      <c r="H3217">
        <f>IFERROR(IF(ROUND(_xlfn.XLOOKUP([1]Parameters!B3217,[1]Printers!L:L,[1]Printers!Q:Q,,0)*G3217/10,0)*10&lt;_xlfn.XLOOKUP([1]Parameters!B3217,[1]Printers!L:L,[1]Printers!P:P,,0),ROUND(_xlfn.XLOOKUP([1]Parameters!B3217,[1]Printers!L:L,[1]Printers!Q:Q,,0)*G3217/10,0)*10,_xlfn.XLOOKUP([1]Parameters!B3217,[1]Printers!L:L,[1]Printers!P:P,,0)),"")</f>
        <v>80</v>
      </c>
      <c r="I3217" s="3" t="str" cm="1">
        <f t="array" ref="I3217">IFERROR(IF(ROW()-1&gt;COUNTA([1]!T_Printers[Printers])*COUNTA([1]!T_Resins[Resins]),"",_xlfn.IFS(ROUND(VLOOKUP(C3217,[1]!T_Resins[#Data],4,FALSE)/VLOOKUP(A3217,[1]!T_Printers[#Data],5,FALSE),1)&lt;=_xlfn.XLOOKUP(B3217,[1]Printers!L:L,[1]Printers!O:O,1,0,),ROUND(VLOOKUP(C3217,[1]!T_Resins[#Data],4,FALSE)/VLOOKUP(A3217,[1]!T_Printers[#Data],5,FALSE),1),ROUND(VLOOKUP(C3217,[1]!T_Resins[#Data],4,FALSE)/VLOOKUP(A3217,[1]!T_Printers[#Data],5,FALSE),1)&gt;_xlfn.XLOOKUP(B3217,[1]Printers!L:L,[1]Printers!O:O,1,0,),"")),"")</f>
        <v/>
      </c>
      <c r="J3217" t="str">
        <f>IFERROR(IF(ROUND(_xlfn.XLOOKUP([1]Parameters!B3217,[1]Printers!L:L,[1]Printers!Q:Q,,0)*I3217/10,0)*10&lt;_xlfn.XLOOKUP([1]Parameters!B3217,[1]Printers!L:L,[1]Printers!P:P,,0),ROUND(_xlfn.XLOOKUP([1]Parameters!B3217,[1]Printers!L:L,[1]Printers!Q:Q,,0)*I3217/10,0)*10,_xlfn.XLOOKUP([1]Parameters!B3217,[1]Printers!L:L,[1]Printers!P:P,,0)),"")</f>
        <v/>
      </c>
      <c r="K3217">
        <f>IF(SUM(E3217:J3217)&lt;&gt;0,VLOOKUP(A3217,[1]!T_Printers[#Data],10,FALSE)+VLOOKUP(C3217,[1]!T_Resins[#Data],10,FALSE),"")</f>
        <v>3</v>
      </c>
      <c r="L3217">
        <f>IF(SUM(E3217:J3217)&lt;&gt;0,VLOOKUP(A3217,[1]!T_Printers[#Data],11,FALSE),"")</f>
        <v>5</v>
      </c>
      <c r="M3217">
        <f>IF(SUM(E3217:J3217)&lt;&gt;0,VLOOKUP(C3217,[1]!T_Resins[#Data],8,FALSE),"")</f>
        <v>120</v>
      </c>
      <c r="N3217">
        <f>IF(_xlfn.XLOOKUP(B3217,[1]Printers!$L:$L,[1]Printers!$R:$R,0,0)&gt;0,[1]Parameters!M3217,IF(SUM(E3217:J3217)&lt;&gt;0,VLOOKUP(C3217,[1]!T_Resins[#Data],9,FALSE),""))</f>
        <v>180</v>
      </c>
      <c r="O3217" t="str">
        <f t="shared" si="50"/>
        <v>PhrozenSonicMini4K</v>
      </c>
    </row>
    <row r="3218" spans="1:15" x14ac:dyDescent="0.25">
      <c r="A3218" t="str">
        <f t="array" ref="A3218">IF(ROW()-1&gt;COUNTA([1]!T_Printers[Printers])*COUNTA([1]!T_Resins[Resins]),"",INDEX([1]!T_Printers[Printers],INT((ROW()-2)/COUNTA([1]!T_Resins[Resins])+1)))</f>
        <v xml:space="preserve">Phrozen Sonic Mini 4K </v>
      </c>
      <c r="B3218" t="str">
        <f>_xlfn.XLOOKUP(A3218,[1]!T_Printers[Printers],[1]!T_Printers[Icon link],,0)</f>
        <v>PhrozenSonicMini4K</v>
      </c>
      <c r="C3218" t="str">
        <f t="array" ref="C3218">IF(ROW()-1&gt;COUNTA([1]!T_Printers[Printers])*COUNTA([1]!T_Resins[Resins]),"",INDEX([1]!T_Resins[Resins],MOD(ROW()-2,COUNTA([1]!T_Resins[Resins]))+1))</f>
        <v>Dental Cast Cherry Pro</v>
      </c>
      <c r="D3218">
        <f>IF(SUM(E3218:J3218)&lt;&gt;0,IF(ROW()-1&gt;COUNTA([1]!T_Printers[Printers])*COUNTA([1]!T_Resins[Resins]),"",2),"")</f>
        <v>2</v>
      </c>
      <c r="E3218" cm="1">
        <f t="array" ref="E3218">IFERROR(IF(ROW()-1&gt;COUNTA([1]!T_Printers[Printers])*COUNTA([1]!T_Resins[Resins]),"",_xlfn.IFS(ROUND(VLOOKUP(C3218,[1]!T_Resins[#Data],2,FALSE)/VLOOKUP(A3218,[1]!T_Printers[#Data],5,FALSE),1)&lt;=_xlfn.XLOOKUP(B3218,[1]Printers!L:L,[1]Printers!O:O,1,0,),ROUND(VLOOKUP(C3218,[1]!T_Resins[#Data],2,FALSE)/VLOOKUP(A3218,[1]!T_Printers[#Data],5,FALSE),1),ROUND(VLOOKUP(C3218,[1]!T_Resins[#Data],2,FALSE)/VLOOKUP(A3218,[1]!T_Printers[#Data],5,FALSE),1)&gt;_xlfn.XLOOKUP(B3218,[1]Printers!L:L,[1]Printers!O:O,1,0,),10)),"Используйте слой 100 мкм")</f>
        <v>9.1</v>
      </c>
      <c r="F3218">
        <f>IFERROR(IF(ROUND(_xlfn.XLOOKUP([1]Parameters!B3218,[1]Printers!L:L,[1]Printers!Q:Q,,0)*E3218/10,0)*10&lt;_xlfn.XLOOKUP([1]Parameters!B3218,[1]Printers!L:L,[1]Printers!P:P,,0),ROUND(_xlfn.XLOOKUP([1]Parameters!B3218,[1]Printers!L:L,[1]Printers!Q:Q,,0)*E3218/10,0)*10,_xlfn.XLOOKUP([1]Parameters!B3218,[1]Printers!L:L,[1]Printers!P:P,,0)),"")</f>
        <v>80</v>
      </c>
      <c r="G3218" t="str" cm="1">
        <f t="array" ref="G3218">IFERROR(IF(ROW()-1&gt;COUNTA([1]!T_Printers[Printers])*COUNTA([1]!T_Resins[Resins]),"",_xlfn.IFS(ROUND(VLOOKUP(C3218,[1]!T_Resins[#Data],3,FALSE)/VLOOKUP(A3218,[1]!T_Printers[#Data],5,FALSE),1)&lt;=_xlfn.XLOOKUP(B3218,[1]Printers!L:L,[1]Printers!O:O,1,0,),ROUND(VLOOKUP(C3218,[1]!T_Resins[#Data],3,FALSE)/VLOOKUP(A3218,[1]!T_Printers[#Data],5,FALSE),1),ROUND(VLOOKUP(C3218,[1]!T_Resins[#Data],3,FALSE)/VLOOKUP(A3218,[1]!T_Printers[#Data],5,FALSE),1)&gt;_xlfn.XLOOKUP(B3218,[1]Printers!L:L,[1]Printers!O:O,1,0,),10)),"")</f>
        <v/>
      </c>
      <c r="H3218" t="str">
        <f>IFERROR(IF(ROUND(_xlfn.XLOOKUP([1]Parameters!B3218,[1]Printers!L:L,[1]Printers!Q:Q,,0)*G3218/10,0)*10&lt;_xlfn.XLOOKUP([1]Parameters!B3218,[1]Printers!L:L,[1]Printers!P:P,,0),ROUND(_xlfn.XLOOKUP([1]Parameters!B3218,[1]Printers!L:L,[1]Printers!Q:Q,,0)*G3218/10,0)*10,_xlfn.XLOOKUP([1]Parameters!B3218,[1]Printers!L:L,[1]Printers!P:P,,0)),"")</f>
        <v/>
      </c>
      <c r="I3218" s="3" t="str" cm="1">
        <f t="array" ref="I3218">IFERROR(IF(ROW()-1&gt;COUNTA([1]!T_Printers[Printers])*COUNTA([1]!T_Resins[Resins]),"",_xlfn.IFS(ROUND(VLOOKUP(C3218,[1]!T_Resins[#Data],4,FALSE)/VLOOKUP(A3218,[1]!T_Printers[#Data],5,FALSE),1)&lt;=_xlfn.XLOOKUP(B3218,[1]Printers!L:L,[1]Printers!O:O,1,0,),ROUND(VLOOKUP(C3218,[1]!T_Resins[#Data],4,FALSE)/VLOOKUP(A3218,[1]!T_Printers[#Data],5,FALSE),1),ROUND(VLOOKUP(C3218,[1]!T_Resins[#Data],4,FALSE)/VLOOKUP(A3218,[1]!T_Printers[#Data],5,FALSE),1)&gt;_xlfn.XLOOKUP(B3218,[1]Printers!L:L,[1]Printers!O:O,1,0,),"")),"")</f>
        <v/>
      </c>
      <c r="J3218" t="str">
        <f>IFERROR(IF(ROUND(_xlfn.XLOOKUP([1]Parameters!B3218,[1]Printers!L:L,[1]Printers!Q:Q,,0)*I3218/10,0)*10&lt;_xlfn.XLOOKUP([1]Parameters!B3218,[1]Printers!L:L,[1]Printers!P:P,,0),ROUND(_xlfn.XLOOKUP([1]Parameters!B3218,[1]Printers!L:L,[1]Printers!Q:Q,,0)*I3218/10,0)*10,_xlfn.XLOOKUP([1]Parameters!B3218,[1]Printers!L:L,[1]Printers!P:P,,0)),"")</f>
        <v/>
      </c>
      <c r="K3218">
        <f>IF(SUM(E3218:J3218)&lt;&gt;0,VLOOKUP(A3218,[1]!T_Printers[#Data],10,FALSE)+VLOOKUP(C3218,[1]!T_Resins[#Data],10,FALSE),"")</f>
        <v>3</v>
      </c>
      <c r="L3218">
        <f>IF(SUM(E3218:J3218)&lt;&gt;0,VLOOKUP(A3218,[1]!T_Printers[#Data],11,FALSE),"")</f>
        <v>5</v>
      </c>
      <c r="M3218">
        <f>IF(SUM(E3218:J3218)&lt;&gt;0,VLOOKUP(C3218,[1]!T_Resins[#Data],8,FALSE),"")</f>
        <v>60</v>
      </c>
      <c r="N3218">
        <f>IF(_xlfn.XLOOKUP(B3218,[1]Printers!$L:$L,[1]Printers!$R:$R,0,0)&gt;0,[1]Parameters!M3218,IF(SUM(E3218:J3218)&lt;&gt;0,VLOOKUP(C3218,[1]!T_Resins[#Data],9,FALSE),""))</f>
        <v>60</v>
      </c>
      <c r="O3218" t="str">
        <f t="shared" si="50"/>
        <v>PhrozenSonicMini4K</v>
      </c>
    </row>
    <row r="3219" spans="1:15" x14ac:dyDescent="0.25">
      <c r="A3219" t="str">
        <f t="array" ref="A3219">IF(ROW()-1&gt;COUNTA([1]!T_Printers[Printers])*COUNTA([1]!T_Resins[Resins]),"",INDEX([1]!T_Printers[Printers],INT((ROW()-2)/COUNTA([1]!T_Resins[Resins])+1)))</f>
        <v xml:space="preserve">Phrozen Sonic Mini 4K </v>
      </c>
      <c r="B3219" t="str">
        <f>_xlfn.XLOOKUP(A3219,[1]!T_Printers[Printers],[1]!T_Printers[Icon link],,0)</f>
        <v>PhrozenSonicMini4K</v>
      </c>
      <c r="C3219" t="str">
        <f t="array" ref="C3219">IF(ROW()-1&gt;COUNTA([1]!T_Printers[Printers])*COUNTA([1]!T_Resins[Resins]),"",INDEX([1]!T_Resins[Resins],MOD(ROW()-2,COUNTA([1]!T_Resins[Resins]))+1))</f>
        <v>Dental Cast Cherry</v>
      </c>
      <c r="D3219">
        <f>IF(SUM(E3219:J3219)&lt;&gt;0,IF(ROW()-1&gt;COUNTA([1]!T_Printers[Printers])*COUNTA([1]!T_Resins[Resins]),"",2),"")</f>
        <v>2</v>
      </c>
      <c r="E3219" cm="1">
        <f t="array" ref="E3219">IFERROR(IF(ROW()-1&gt;COUNTA([1]!T_Printers[Printers])*COUNTA([1]!T_Resins[Resins]),"",_xlfn.IFS(ROUND(VLOOKUP(C3219,[1]!T_Resins[#Data],2,FALSE)/VLOOKUP(A3219,[1]!T_Printers[#Data],5,FALSE),1)&lt;=_xlfn.XLOOKUP(B3219,[1]Printers!L:L,[1]Printers!O:O,1,0,),ROUND(VLOOKUP(C3219,[1]!T_Resins[#Data],2,FALSE)/VLOOKUP(A3219,[1]!T_Printers[#Data],5,FALSE),1),ROUND(VLOOKUP(C3219,[1]!T_Resins[#Data],2,FALSE)/VLOOKUP(A3219,[1]!T_Printers[#Data],5,FALSE),1)&gt;_xlfn.XLOOKUP(B3219,[1]Printers!L:L,[1]Printers!O:O,1,0,),10)),"Используйте слой 100 мкм")</f>
        <v>8</v>
      </c>
      <c r="F3219">
        <f>IFERROR(IF(ROUND(_xlfn.XLOOKUP([1]Parameters!B3219,[1]Printers!L:L,[1]Printers!Q:Q,,0)*E3219/10,0)*10&lt;_xlfn.XLOOKUP([1]Parameters!B3219,[1]Printers!L:L,[1]Printers!P:P,,0),ROUND(_xlfn.XLOOKUP([1]Parameters!B3219,[1]Printers!L:L,[1]Printers!Q:Q,,0)*E3219/10,0)*10,_xlfn.XLOOKUP([1]Parameters!B3219,[1]Printers!L:L,[1]Printers!P:P,,0)),"")</f>
        <v>70</v>
      </c>
      <c r="G3219" cm="1">
        <f t="array" ref="G3219">IFERROR(IF(ROW()-1&gt;COUNTA([1]!T_Printers[Printers])*COUNTA([1]!T_Resins[Resins]),"",_xlfn.IFS(ROUND(VLOOKUP(C3219,[1]!T_Resins[#Data],3,FALSE)/VLOOKUP(A3219,[1]!T_Printers[#Data],5,FALSE),1)&lt;=_xlfn.XLOOKUP(B3219,[1]Printers!L:L,[1]Printers!O:O,1,0,),ROUND(VLOOKUP(C3219,[1]!T_Resins[#Data],3,FALSE)/VLOOKUP(A3219,[1]!T_Printers[#Data],5,FALSE),1),ROUND(VLOOKUP(C3219,[1]!T_Resins[#Data],3,FALSE)/VLOOKUP(A3219,[1]!T_Printers[#Data],5,FALSE),1)&gt;_xlfn.XLOOKUP(B3219,[1]Printers!L:L,[1]Printers!O:O,1,0,),10)),"")</f>
        <v>10.4</v>
      </c>
      <c r="H3219">
        <f>IFERROR(IF(ROUND(_xlfn.XLOOKUP([1]Parameters!B3219,[1]Printers!L:L,[1]Printers!Q:Q,,0)*G3219/10,0)*10&lt;_xlfn.XLOOKUP([1]Parameters!B3219,[1]Printers!L:L,[1]Printers!P:P,,0),ROUND(_xlfn.XLOOKUP([1]Parameters!B3219,[1]Printers!L:L,[1]Printers!Q:Q,,0)*G3219/10,0)*10,_xlfn.XLOOKUP([1]Parameters!B3219,[1]Printers!L:L,[1]Printers!P:P,,0)),"")</f>
        <v>90</v>
      </c>
      <c r="I3219" s="3" t="str" cm="1">
        <f t="array" ref="I3219">IFERROR(IF(ROW()-1&gt;COUNTA([1]!T_Printers[Printers])*COUNTA([1]!T_Resins[Resins]),"",_xlfn.IFS(ROUND(VLOOKUP(C3219,[1]!T_Resins[#Data],4,FALSE)/VLOOKUP(A3219,[1]!T_Printers[#Data],5,FALSE),1)&lt;=_xlfn.XLOOKUP(B3219,[1]Printers!L:L,[1]Printers!O:O,1,0,),ROUND(VLOOKUP(C3219,[1]!T_Resins[#Data],4,FALSE)/VLOOKUP(A3219,[1]!T_Printers[#Data],5,FALSE),1),ROUND(VLOOKUP(C3219,[1]!T_Resins[#Data],4,FALSE)/VLOOKUP(A3219,[1]!T_Printers[#Data],5,FALSE),1)&gt;_xlfn.XLOOKUP(B3219,[1]Printers!L:L,[1]Printers!O:O,1,0,),"")),"")</f>
        <v/>
      </c>
      <c r="J3219" t="str">
        <f>IFERROR(IF(ROUND(_xlfn.XLOOKUP([1]Parameters!B3219,[1]Printers!L:L,[1]Printers!Q:Q,,0)*I3219/10,0)*10&lt;_xlfn.XLOOKUP([1]Parameters!B3219,[1]Printers!L:L,[1]Printers!P:P,,0),ROUND(_xlfn.XLOOKUP([1]Parameters!B3219,[1]Printers!L:L,[1]Printers!Q:Q,,0)*I3219/10,0)*10,_xlfn.XLOOKUP([1]Parameters!B3219,[1]Printers!L:L,[1]Printers!P:P,,0)),"")</f>
        <v/>
      </c>
      <c r="K3219">
        <f>IF(SUM(E3219:J3219)&lt;&gt;0,VLOOKUP(A3219,[1]!T_Printers[#Data],10,FALSE)+VLOOKUP(C3219,[1]!T_Resins[#Data],10,FALSE),"")</f>
        <v>3</v>
      </c>
      <c r="L3219">
        <f>IF(SUM(E3219:J3219)&lt;&gt;0,VLOOKUP(A3219,[1]!T_Printers[#Data],11,FALSE),"")</f>
        <v>5</v>
      </c>
      <c r="M3219">
        <f>IF(SUM(E3219:J3219)&lt;&gt;0,VLOOKUP(C3219,[1]!T_Resins[#Data],8,FALSE),"")</f>
        <v>60</v>
      </c>
      <c r="N3219">
        <f>IF(_xlfn.XLOOKUP(B3219,[1]Printers!$L:$L,[1]Printers!$R:$R,0,0)&gt;0,[1]Parameters!M3219,IF(SUM(E3219:J3219)&lt;&gt;0,VLOOKUP(C3219,[1]!T_Resins[#Data],9,FALSE),""))</f>
        <v>60</v>
      </c>
      <c r="O3219" t="str">
        <f t="shared" si="50"/>
        <v>PhrozenSonicMini4K</v>
      </c>
    </row>
    <row r="3220" spans="1:15" x14ac:dyDescent="0.25">
      <c r="A3220" t="str">
        <f t="array" ref="A3220">IF(ROW()-1&gt;COUNTA([1]!T_Printers[Printers])*COUNTA([1]!T_Resins[Resins]),"",INDEX([1]!T_Printers[Printers],INT((ROW()-2)/COUNTA([1]!T_Resins[Resins])+1)))</f>
        <v xml:space="preserve">Phrozen Sonic Mini 4K </v>
      </c>
      <c r="B3220" t="str">
        <f>_xlfn.XLOOKUP(A3220,[1]!T_Printers[Printers],[1]!T_Printers[Icon link],,0)</f>
        <v>PhrozenSonicMini4K</v>
      </c>
      <c r="C3220" t="str">
        <f t="array" ref="C3220">IF(ROW()-1&gt;COUNTA([1]!T_Printers[Printers])*COUNTA([1]!T_Resins[Resins]),"",INDEX([1]!T_Resins[Resins],MOD(ROW()-2,COUNTA([1]!T_Resins[Resins]))+1))</f>
        <v>Dental Clear</v>
      </c>
      <c r="D3220">
        <f>IF(SUM(E3220:J3220)&lt;&gt;0,IF(ROW()-1&gt;COUNTA([1]!T_Printers[Printers])*COUNTA([1]!T_Resins[Resins]),"",2),"")</f>
        <v>2</v>
      </c>
      <c r="E3220" cm="1">
        <f t="array" ref="E3220">IFERROR(IF(ROW()-1&gt;COUNTA([1]!T_Printers[Printers])*COUNTA([1]!T_Resins[Resins]),"",_xlfn.IFS(ROUND(VLOOKUP(C3220,[1]!T_Resins[#Data],2,FALSE)/VLOOKUP(A3220,[1]!T_Printers[#Data],5,FALSE),1)&lt;=_xlfn.XLOOKUP(B3220,[1]Printers!L:L,[1]Printers!O:O,1,0,),ROUND(VLOOKUP(C3220,[1]!T_Resins[#Data],2,FALSE)/VLOOKUP(A3220,[1]!T_Printers[#Data],5,FALSE),1),ROUND(VLOOKUP(C3220,[1]!T_Resins[#Data],2,FALSE)/VLOOKUP(A3220,[1]!T_Printers[#Data],5,FALSE),1)&gt;_xlfn.XLOOKUP(B3220,[1]Printers!L:L,[1]Printers!O:O,1,0,),10)),"Используйте слой 100 мкм")</f>
        <v>4.5</v>
      </c>
      <c r="F3220">
        <f>IFERROR(IF(ROUND(_xlfn.XLOOKUP([1]Parameters!B3220,[1]Printers!L:L,[1]Printers!Q:Q,,0)*E3220/10,0)*10&lt;_xlfn.XLOOKUP([1]Parameters!B3220,[1]Printers!L:L,[1]Printers!P:P,,0),ROUND(_xlfn.XLOOKUP([1]Parameters!B3220,[1]Printers!L:L,[1]Printers!Q:Q,,0)*E3220/10,0)*10,_xlfn.XLOOKUP([1]Parameters!B3220,[1]Printers!L:L,[1]Printers!P:P,,0)),"")</f>
        <v>40</v>
      </c>
      <c r="G3220" cm="1">
        <f t="array" ref="G3220">IFERROR(IF(ROW()-1&gt;COUNTA([1]!T_Printers[Printers])*COUNTA([1]!T_Resins[Resins]),"",_xlfn.IFS(ROUND(VLOOKUP(C3220,[1]!T_Resins[#Data],3,FALSE)/VLOOKUP(A3220,[1]!T_Printers[#Data],5,FALSE),1)&lt;=_xlfn.XLOOKUP(B3220,[1]Printers!L:L,[1]Printers!O:O,1,0,),ROUND(VLOOKUP(C3220,[1]!T_Resins[#Data],3,FALSE)/VLOOKUP(A3220,[1]!T_Printers[#Data],5,FALSE),1),ROUND(VLOOKUP(C3220,[1]!T_Resins[#Data],3,FALSE)/VLOOKUP(A3220,[1]!T_Printers[#Data],5,FALSE),1)&gt;_xlfn.XLOOKUP(B3220,[1]Printers!L:L,[1]Printers!O:O,1,0,),10)),"")</f>
        <v>5.9</v>
      </c>
      <c r="H3220">
        <f>IFERROR(IF(ROUND(_xlfn.XLOOKUP([1]Parameters!B3220,[1]Printers!L:L,[1]Printers!Q:Q,,0)*G3220/10,0)*10&lt;_xlfn.XLOOKUP([1]Parameters!B3220,[1]Printers!L:L,[1]Printers!P:P,,0),ROUND(_xlfn.XLOOKUP([1]Parameters!B3220,[1]Printers!L:L,[1]Printers!Q:Q,,0)*G3220/10,0)*10,_xlfn.XLOOKUP([1]Parameters!B3220,[1]Printers!L:L,[1]Printers!P:P,,0)),"")</f>
        <v>50</v>
      </c>
      <c r="I3220" s="3" t="str" cm="1">
        <f t="array" ref="I3220">IFERROR(IF(ROW()-1&gt;COUNTA([1]!T_Printers[Printers])*COUNTA([1]!T_Resins[Resins]),"",_xlfn.IFS(ROUND(VLOOKUP(C3220,[1]!T_Resins[#Data],4,FALSE)/VLOOKUP(A3220,[1]!T_Printers[#Data],5,FALSE),1)&lt;=_xlfn.XLOOKUP(B3220,[1]Printers!L:L,[1]Printers!O:O,1,0,),ROUND(VLOOKUP(C3220,[1]!T_Resins[#Data],4,FALSE)/VLOOKUP(A3220,[1]!T_Printers[#Data],5,FALSE),1),ROUND(VLOOKUP(C3220,[1]!T_Resins[#Data],4,FALSE)/VLOOKUP(A3220,[1]!T_Printers[#Data],5,FALSE),1)&gt;_xlfn.XLOOKUP(B3220,[1]Printers!L:L,[1]Printers!O:O,1,0,),"")),"")</f>
        <v/>
      </c>
      <c r="J3220" t="str">
        <f>IFERROR(IF(ROUND(_xlfn.XLOOKUP([1]Parameters!B3220,[1]Printers!L:L,[1]Printers!Q:Q,,0)*I3220/10,0)*10&lt;_xlfn.XLOOKUP([1]Parameters!B3220,[1]Printers!L:L,[1]Printers!P:P,,0),ROUND(_xlfn.XLOOKUP([1]Parameters!B3220,[1]Printers!L:L,[1]Printers!Q:Q,,0)*I3220/10,0)*10,_xlfn.XLOOKUP([1]Parameters!B3220,[1]Printers!L:L,[1]Printers!P:P,,0)),"")</f>
        <v/>
      </c>
      <c r="K3220">
        <f>IF(SUM(E3220:J3220)&lt;&gt;0,VLOOKUP(A3220,[1]!T_Printers[#Data],10,FALSE)+VLOOKUP(C3220,[1]!T_Resins[#Data],10,FALSE),"")</f>
        <v>3</v>
      </c>
      <c r="L3220">
        <f>IF(SUM(E3220:J3220)&lt;&gt;0,VLOOKUP(A3220,[1]!T_Printers[#Data],11,FALSE),"")</f>
        <v>5</v>
      </c>
      <c r="M3220">
        <f>IF(SUM(E3220:J3220)&lt;&gt;0,VLOOKUP(C3220,[1]!T_Resins[#Data],8,FALSE),"")</f>
        <v>120</v>
      </c>
      <c r="N3220">
        <f>IF(_xlfn.XLOOKUP(B3220,[1]Printers!$L:$L,[1]Printers!$R:$R,0,0)&gt;0,[1]Parameters!M3220,IF(SUM(E3220:J3220)&lt;&gt;0,VLOOKUP(C3220,[1]!T_Resins[#Data],9,FALSE),""))</f>
        <v>180</v>
      </c>
      <c r="O3220" t="str">
        <f t="shared" si="50"/>
        <v>PhrozenSonicMini4K</v>
      </c>
    </row>
    <row r="3221" spans="1:15" x14ac:dyDescent="0.25">
      <c r="A3221" t="str">
        <f t="array" ref="A3221">IF(ROW()-1&gt;COUNTA([1]!T_Printers[Printers])*COUNTA([1]!T_Resins[Resins]),"",INDEX([1]!T_Printers[Printers],INT((ROW()-2)/COUNTA([1]!T_Resins[Resins])+1)))</f>
        <v xml:space="preserve">Phrozen Sonic Mini 4K </v>
      </c>
      <c r="B3221" t="str">
        <f>_xlfn.XLOOKUP(A3221,[1]!T_Printers[Printers],[1]!T_Printers[Icon link],,0)</f>
        <v>PhrozenSonicMini4K</v>
      </c>
      <c r="C3221" t="str">
        <f t="array" ref="C3221">IF(ROW()-1&gt;COUNTA([1]!T_Printers[Printers])*COUNTA([1]!T_Resins[Resins]),"",INDEX([1]!T_Resins[Resins],MOD(ROW()-2,COUNTA([1]!T_Resins[Resins]))+1))</f>
        <v>Dental Clear Pro</v>
      </c>
      <c r="D3221">
        <f>IF(SUM(E3221:J3221)&lt;&gt;0,IF(ROW()-1&gt;COUNTA([1]!T_Printers[Printers])*COUNTA([1]!T_Resins[Resins]),"",2),"")</f>
        <v>2</v>
      </c>
      <c r="E3221" t="str" cm="1">
        <f t="array" ref="E3221">IFERROR(IF(ROW()-1&gt;COUNTA([1]!T_Printers[Printers])*COUNTA([1]!T_Resins[Resins]),"",_xlfn.IFS(ROUND(VLOOKUP(C3221,[1]!T_Resins[#Data],2,FALSE)/VLOOKUP(A3221,[1]!T_Printers[#Data],5,FALSE),1)&lt;=_xlfn.XLOOKUP(B3221,[1]Printers!L:L,[1]Printers!O:O,1,0,),ROUND(VLOOKUP(C3221,[1]!T_Resins[#Data],2,FALSE)/VLOOKUP(A3221,[1]!T_Printers[#Data],5,FALSE),1),ROUND(VLOOKUP(C3221,[1]!T_Resins[#Data],2,FALSE)/VLOOKUP(A3221,[1]!T_Printers[#Data],5,FALSE),1)&gt;_xlfn.XLOOKUP(B3221,[1]Printers!L:L,[1]Printers!O:O,1,0,),10)),"Используйте слой 100 мкм")</f>
        <v>Используйте слой 100 мкм</v>
      </c>
      <c r="F3221" t="str">
        <f>IFERROR(IF(ROUND(_xlfn.XLOOKUP([1]Parameters!B3221,[1]Printers!L:L,[1]Printers!Q:Q,,0)*E3221/10,0)*10&lt;_xlfn.XLOOKUP([1]Parameters!B3221,[1]Printers!L:L,[1]Printers!P:P,,0),ROUND(_xlfn.XLOOKUP([1]Parameters!B3221,[1]Printers!L:L,[1]Printers!Q:Q,,0)*E3221/10,0)*10,_xlfn.XLOOKUP([1]Parameters!B3221,[1]Printers!L:L,[1]Printers!P:P,,0)),"")</f>
        <v/>
      </c>
      <c r="G3221" cm="1">
        <f t="array" ref="G3221">IFERROR(IF(ROW()-1&gt;COUNTA([1]!T_Printers[Printers])*COUNTA([1]!T_Resins[Resins]),"",_xlfn.IFS(ROUND(VLOOKUP(C3221,[1]!T_Resins[#Data],3,FALSE)/VLOOKUP(A3221,[1]!T_Printers[#Data],5,FALSE),1)&lt;=_xlfn.XLOOKUP(B3221,[1]Printers!L:L,[1]Printers!O:O,1,0,),ROUND(VLOOKUP(C3221,[1]!T_Resins[#Data],3,FALSE)/VLOOKUP(A3221,[1]!T_Printers[#Data],5,FALSE),1),ROUND(VLOOKUP(C3221,[1]!T_Resins[#Data],3,FALSE)/VLOOKUP(A3221,[1]!T_Printers[#Data],5,FALSE),1)&gt;_xlfn.XLOOKUP(B3221,[1]Printers!L:L,[1]Printers!O:O,1,0,),10)),"")</f>
        <v>9.5</v>
      </c>
      <c r="H3221">
        <f>IFERROR(IF(ROUND(_xlfn.XLOOKUP([1]Parameters!B3221,[1]Printers!L:L,[1]Printers!Q:Q,,0)*G3221/10,0)*10&lt;_xlfn.XLOOKUP([1]Parameters!B3221,[1]Printers!L:L,[1]Printers!P:P,,0),ROUND(_xlfn.XLOOKUP([1]Parameters!B3221,[1]Printers!L:L,[1]Printers!Q:Q,,0)*G3221/10,0)*10,_xlfn.XLOOKUP([1]Parameters!B3221,[1]Printers!L:L,[1]Printers!P:P,,0)),"")</f>
        <v>90</v>
      </c>
      <c r="I3221" s="3" cm="1">
        <f t="array" ref="I3221">IFERROR(IF(ROW()-1&gt;COUNTA([1]!T_Printers[Printers])*COUNTA([1]!T_Resins[Resins]),"",_xlfn.IFS(ROUND(VLOOKUP(C3221,[1]!T_Resins[#Data],4,FALSE)/VLOOKUP(A3221,[1]!T_Printers[#Data],5,FALSE),1)&lt;=_xlfn.XLOOKUP(B3221,[1]Printers!L:L,[1]Printers!O:O,1,0,),ROUND(VLOOKUP(C3221,[1]!T_Resins[#Data],4,FALSE)/VLOOKUP(A3221,[1]!T_Printers[#Data],5,FALSE),1),ROUND(VLOOKUP(C3221,[1]!T_Resins[#Data],4,FALSE)/VLOOKUP(A3221,[1]!T_Printers[#Data],5,FALSE),1)&gt;_xlfn.XLOOKUP(B3221,[1]Printers!L:L,[1]Printers!O:O,1,0,),"")),"")</f>
        <v>12.3</v>
      </c>
      <c r="J3221">
        <f>IFERROR(IF(ROUND(_xlfn.XLOOKUP([1]Parameters!B3221,[1]Printers!L:L,[1]Printers!Q:Q,,0)*I3221/10,0)*10&lt;_xlfn.XLOOKUP([1]Parameters!B3221,[1]Printers!L:L,[1]Printers!P:P,,0),ROUND(_xlfn.XLOOKUP([1]Parameters!B3221,[1]Printers!L:L,[1]Printers!Q:Q,,0)*I3221/10,0)*10,_xlfn.XLOOKUP([1]Parameters!B3221,[1]Printers!L:L,[1]Printers!P:P,,0)),"")</f>
        <v>100</v>
      </c>
      <c r="K3221">
        <f>IF(SUM(E3221:J3221)&lt;&gt;0,VLOOKUP(A3221,[1]!T_Printers[#Data],10,FALSE)+VLOOKUP(C3221,[1]!T_Resins[#Data],10,FALSE),"")</f>
        <v>3</v>
      </c>
      <c r="L3221">
        <f>IF(SUM(E3221:J3221)&lt;&gt;0,VLOOKUP(A3221,[1]!T_Printers[#Data],11,FALSE),"")</f>
        <v>5</v>
      </c>
      <c r="M3221">
        <f>IF(SUM(E3221:J3221)&lt;&gt;0,VLOOKUP(C3221,[1]!T_Resins[#Data],8,FALSE),"")</f>
        <v>120</v>
      </c>
      <c r="N3221">
        <f>IF(_xlfn.XLOOKUP(B3221,[1]Printers!$L:$L,[1]Printers!$R:$R,0,0)&gt;0,[1]Parameters!M3221,IF(SUM(E3221:J3221)&lt;&gt;0,VLOOKUP(C3221,[1]!T_Resins[#Data],9,FALSE),""))</f>
        <v>180</v>
      </c>
      <c r="O3221" t="str">
        <f t="shared" si="50"/>
        <v>PhrozenSonicMini4K</v>
      </c>
    </row>
    <row r="3222" spans="1:15" x14ac:dyDescent="0.25">
      <c r="A3222" t="str">
        <f t="array" ref="A3222">IF(ROW()-1&gt;COUNTA([1]!T_Printers[Printers])*COUNTA([1]!T_Resins[Resins]),"",INDEX([1]!T_Printers[Printers],INT((ROW()-2)/COUNTA([1]!T_Resins[Resins])+1)))</f>
        <v xml:space="preserve">Phrozen Sonic Mini 4K </v>
      </c>
      <c r="B3222" t="str">
        <f>_xlfn.XLOOKUP(A3222,[1]!T_Printers[Printers],[1]!T_Printers[Icon link],,0)</f>
        <v>PhrozenSonicMini4K</v>
      </c>
      <c r="C3222" t="str">
        <f t="array" ref="C3222">IF(ROW()-1&gt;COUNTA([1]!T_Printers[Printers])*COUNTA([1]!T_Resins[Resins]),"",INDEX([1]!T_Resins[Resins],MOD(ROW()-2,COUNTA([1]!T_Resins[Resins]))+1))</f>
        <v>Dental Denture Base Soft</v>
      </c>
      <c r="D3222">
        <f>IF(SUM(E3222:J3222)&lt;&gt;0,IF(ROW()-1&gt;COUNTA([1]!T_Printers[Printers])*COUNTA([1]!T_Resins[Resins]),"",2),"")</f>
        <v>2</v>
      </c>
      <c r="E3222" cm="1">
        <f t="array" ref="E3222">IFERROR(IF(ROW()-1&gt;COUNTA([1]!T_Printers[Printers])*COUNTA([1]!T_Resins[Resins]),"",_xlfn.IFS(ROUND(VLOOKUP(C3222,[1]!T_Resins[#Data],2,FALSE)/VLOOKUP(A3222,[1]!T_Printers[#Data],5,FALSE),1)&lt;=_xlfn.XLOOKUP(B3222,[1]Printers!L:L,[1]Printers!O:O,1,0,),ROUND(VLOOKUP(C3222,[1]!T_Resins[#Data],2,FALSE)/VLOOKUP(A3222,[1]!T_Printers[#Data],5,FALSE),1),ROUND(VLOOKUP(C3222,[1]!T_Resins[#Data],2,FALSE)/VLOOKUP(A3222,[1]!T_Printers[#Data],5,FALSE),1)&gt;_xlfn.XLOOKUP(B3222,[1]Printers!L:L,[1]Printers!O:O,1,0,),10)),"Используйте слой 100 мкм")</f>
        <v>10.199999999999999</v>
      </c>
      <c r="F3222">
        <f>IFERROR(IF(ROUND(_xlfn.XLOOKUP([1]Parameters!B3222,[1]Printers!L:L,[1]Printers!Q:Q,,0)*E3222/10,0)*10&lt;_xlfn.XLOOKUP([1]Parameters!B3222,[1]Printers!L:L,[1]Printers!P:P,,0),ROUND(_xlfn.XLOOKUP([1]Parameters!B3222,[1]Printers!L:L,[1]Printers!Q:Q,,0)*E3222/10,0)*10,_xlfn.XLOOKUP([1]Parameters!B3222,[1]Printers!L:L,[1]Printers!P:P,,0)),"")</f>
        <v>90</v>
      </c>
      <c r="G3222" cm="1">
        <f t="array" ref="G3222">IFERROR(IF(ROW()-1&gt;COUNTA([1]!T_Printers[Printers])*COUNTA([1]!T_Resins[Resins]),"",_xlfn.IFS(ROUND(VLOOKUP(C3222,[1]!T_Resins[#Data],3,FALSE)/VLOOKUP(A3222,[1]!T_Printers[#Data],5,FALSE),1)&lt;=_xlfn.XLOOKUP(B3222,[1]Printers!L:L,[1]Printers!O:O,1,0,),ROUND(VLOOKUP(C3222,[1]!T_Resins[#Data],3,FALSE)/VLOOKUP(A3222,[1]!T_Printers[#Data],5,FALSE),1),ROUND(VLOOKUP(C3222,[1]!T_Resins[#Data],3,FALSE)/VLOOKUP(A3222,[1]!T_Printers[#Data],5,FALSE),1)&gt;_xlfn.XLOOKUP(B3222,[1]Printers!L:L,[1]Printers!O:O,1,0,),10)),"")</f>
        <v>13.2</v>
      </c>
      <c r="H3222">
        <f>IFERROR(IF(ROUND(_xlfn.XLOOKUP([1]Parameters!B3222,[1]Printers!L:L,[1]Printers!Q:Q,,0)*G3222/10,0)*10&lt;_xlfn.XLOOKUP([1]Parameters!B3222,[1]Printers!L:L,[1]Printers!P:P,,0),ROUND(_xlfn.XLOOKUP([1]Parameters!B3222,[1]Printers!L:L,[1]Printers!Q:Q,,0)*G3222/10,0)*10,_xlfn.XLOOKUP([1]Parameters!B3222,[1]Printers!L:L,[1]Printers!P:P,,0)),"")</f>
        <v>100</v>
      </c>
      <c r="I3222" s="3" t="str" cm="1">
        <f t="array" ref="I3222">IFERROR(IF(ROW()-1&gt;COUNTA([1]!T_Printers[Printers])*COUNTA([1]!T_Resins[Resins]),"",_xlfn.IFS(ROUND(VLOOKUP(C3222,[1]!T_Resins[#Data],4,FALSE)/VLOOKUP(A3222,[1]!T_Printers[#Data],5,FALSE),1)&lt;=_xlfn.XLOOKUP(B3222,[1]Printers!L:L,[1]Printers!O:O,1,0,),ROUND(VLOOKUP(C3222,[1]!T_Resins[#Data],4,FALSE)/VLOOKUP(A3222,[1]!T_Printers[#Data],5,FALSE),1),ROUND(VLOOKUP(C3222,[1]!T_Resins[#Data],4,FALSE)/VLOOKUP(A3222,[1]!T_Printers[#Data],5,FALSE),1)&gt;_xlfn.XLOOKUP(B3222,[1]Printers!L:L,[1]Printers!O:O,1,0,),"")),"")</f>
        <v/>
      </c>
      <c r="J3222" t="str">
        <f>IFERROR(IF(ROUND(_xlfn.XLOOKUP([1]Parameters!B3222,[1]Printers!L:L,[1]Printers!Q:Q,,0)*I3222/10,0)*10&lt;_xlfn.XLOOKUP([1]Parameters!B3222,[1]Printers!L:L,[1]Printers!P:P,,0),ROUND(_xlfn.XLOOKUP([1]Parameters!B3222,[1]Printers!L:L,[1]Printers!Q:Q,,0)*I3222/10,0)*10,_xlfn.XLOOKUP([1]Parameters!B3222,[1]Printers!L:L,[1]Printers!P:P,,0)),"")</f>
        <v/>
      </c>
      <c r="K3222">
        <f>IF(SUM(E3222:J3222)&lt;&gt;0,VLOOKUP(A3222,[1]!T_Printers[#Data],10,FALSE)+VLOOKUP(C3222,[1]!T_Resins[#Data],10,FALSE),"")</f>
        <v>4</v>
      </c>
      <c r="L3222">
        <f>IF(SUM(E3222:J3222)&lt;&gt;0,VLOOKUP(A3222,[1]!T_Printers[#Data],11,FALSE),"")</f>
        <v>5</v>
      </c>
      <c r="M3222">
        <f>IF(SUM(E3222:J3222)&lt;&gt;0,VLOOKUP(C3222,[1]!T_Resins[#Data],8,FALSE),"")</f>
        <v>120</v>
      </c>
      <c r="N3222">
        <f>IF(_xlfn.XLOOKUP(B3222,[1]Printers!$L:$L,[1]Printers!$R:$R,0,0)&gt;0,[1]Parameters!M3222,IF(SUM(E3222:J3222)&lt;&gt;0,VLOOKUP(C3222,[1]!T_Resins[#Data],9,FALSE),""))</f>
        <v>180</v>
      </c>
      <c r="O3222" t="str">
        <f t="shared" si="50"/>
        <v>PhrozenSonicMini4K</v>
      </c>
    </row>
    <row r="3223" spans="1:15" x14ac:dyDescent="0.25">
      <c r="A3223" t="str">
        <f t="array" ref="A3223">IF(ROW()-1&gt;COUNTA([1]!T_Printers[Printers])*COUNTA([1]!T_Resins[Resins]),"",INDEX([1]!T_Printers[Printers],INT((ROW()-2)/COUNTA([1]!T_Resins[Resins])+1)))</f>
        <v xml:space="preserve">Phrozen Sonic Mini 4K </v>
      </c>
      <c r="B3223" t="str">
        <f>_xlfn.XLOOKUP(A3223,[1]!T_Printers[Printers],[1]!T_Printers[Icon link],,0)</f>
        <v>PhrozenSonicMini4K</v>
      </c>
      <c r="C3223" t="str">
        <f t="array" ref="C3223">IF(ROW()-1&gt;COUNTA([1]!T_Printers[Printers])*COUNTA([1]!T_Resins[Resins]),"",INDEX([1]!T_Resins[Resins],MOD(ROW()-2,COUNTA([1]!T_Resins[Resins]))+1))</f>
        <v>Dental Denture Base</v>
      </c>
      <c r="D3223">
        <f>IF(SUM(E3223:J3223)&lt;&gt;0,IF(ROW()-1&gt;COUNTA([1]!T_Printers[Printers])*COUNTA([1]!T_Resins[Resins]),"",2),"")</f>
        <v>2</v>
      </c>
      <c r="E3223" cm="1">
        <f t="array" ref="E3223">IFERROR(IF(ROW()-1&gt;COUNTA([1]!T_Printers[Printers])*COUNTA([1]!T_Resins[Resins]),"",_xlfn.IFS(ROUND(VLOOKUP(C3223,[1]!T_Resins[#Data],2,FALSE)/VLOOKUP(A3223,[1]!T_Printers[#Data],5,FALSE),1)&lt;=_xlfn.XLOOKUP(B3223,[1]Printers!L:L,[1]Printers!O:O,1,0,),ROUND(VLOOKUP(C3223,[1]!T_Resins[#Data],2,FALSE)/VLOOKUP(A3223,[1]!T_Printers[#Data],5,FALSE),1),ROUND(VLOOKUP(C3223,[1]!T_Resins[#Data],2,FALSE)/VLOOKUP(A3223,[1]!T_Printers[#Data],5,FALSE),1)&gt;_xlfn.XLOOKUP(B3223,[1]Printers!L:L,[1]Printers!O:O,1,0,),10)),"Используйте слой 100 мкм")</f>
        <v>8</v>
      </c>
      <c r="F3223">
        <f>IFERROR(IF(ROUND(_xlfn.XLOOKUP([1]Parameters!B3223,[1]Printers!L:L,[1]Printers!Q:Q,,0)*E3223/10,0)*10&lt;_xlfn.XLOOKUP([1]Parameters!B3223,[1]Printers!L:L,[1]Printers!P:P,,0),ROUND(_xlfn.XLOOKUP([1]Parameters!B3223,[1]Printers!L:L,[1]Printers!Q:Q,,0)*E3223/10,0)*10,_xlfn.XLOOKUP([1]Parameters!B3223,[1]Printers!L:L,[1]Printers!P:P,,0)),"")</f>
        <v>70</v>
      </c>
      <c r="G3223" cm="1">
        <f t="array" ref="G3223">IFERROR(IF(ROW()-1&gt;COUNTA([1]!T_Printers[Printers])*COUNTA([1]!T_Resins[Resins]),"",_xlfn.IFS(ROUND(VLOOKUP(C3223,[1]!T_Resins[#Data],3,FALSE)/VLOOKUP(A3223,[1]!T_Printers[#Data],5,FALSE),1)&lt;=_xlfn.XLOOKUP(B3223,[1]Printers!L:L,[1]Printers!O:O,1,0,),ROUND(VLOOKUP(C3223,[1]!T_Resins[#Data],3,FALSE)/VLOOKUP(A3223,[1]!T_Printers[#Data],5,FALSE),1),ROUND(VLOOKUP(C3223,[1]!T_Resins[#Data],3,FALSE)/VLOOKUP(A3223,[1]!T_Printers[#Data],5,FALSE),1)&gt;_xlfn.XLOOKUP(B3223,[1]Printers!L:L,[1]Printers!O:O,1,0,),10)),"")</f>
        <v>10.4</v>
      </c>
      <c r="H3223">
        <f>IFERROR(IF(ROUND(_xlfn.XLOOKUP([1]Parameters!B3223,[1]Printers!L:L,[1]Printers!Q:Q,,0)*G3223/10,0)*10&lt;_xlfn.XLOOKUP([1]Parameters!B3223,[1]Printers!L:L,[1]Printers!P:P,,0),ROUND(_xlfn.XLOOKUP([1]Parameters!B3223,[1]Printers!L:L,[1]Printers!Q:Q,,0)*G3223/10,0)*10,_xlfn.XLOOKUP([1]Parameters!B3223,[1]Printers!L:L,[1]Printers!P:P,,0)),"")</f>
        <v>90</v>
      </c>
      <c r="I3223" s="3" t="str" cm="1">
        <f t="array" ref="I3223">IFERROR(IF(ROW()-1&gt;COUNTA([1]!T_Printers[Printers])*COUNTA([1]!T_Resins[Resins]),"",_xlfn.IFS(ROUND(VLOOKUP(C3223,[1]!T_Resins[#Data],4,FALSE)/VLOOKUP(A3223,[1]!T_Printers[#Data],5,FALSE),1)&lt;=_xlfn.XLOOKUP(B3223,[1]Printers!L:L,[1]Printers!O:O,1,0,),ROUND(VLOOKUP(C3223,[1]!T_Resins[#Data],4,FALSE)/VLOOKUP(A3223,[1]!T_Printers[#Data],5,FALSE),1),ROUND(VLOOKUP(C3223,[1]!T_Resins[#Data],4,FALSE)/VLOOKUP(A3223,[1]!T_Printers[#Data],5,FALSE),1)&gt;_xlfn.XLOOKUP(B3223,[1]Printers!L:L,[1]Printers!O:O,1,0,),"")),"")</f>
        <v/>
      </c>
      <c r="J3223" t="str">
        <f>IFERROR(IF(ROUND(_xlfn.XLOOKUP([1]Parameters!B3223,[1]Printers!L:L,[1]Printers!Q:Q,,0)*I3223/10,0)*10&lt;_xlfn.XLOOKUP([1]Parameters!B3223,[1]Printers!L:L,[1]Printers!P:P,,0),ROUND(_xlfn.XLOOKUP([1]Parameters!B3223,[1]Printers!L:L,[1]Printers!Q:Q,,0)*I3223/10,0)*10,_xlfn.XLOOKUP([1]Parameters!B3223,[1]Printers!L:L,[1]Printers!P:P,,0)),"")</f>
        <v/>
      </c>
      <c r="K3223">
        <f>IF(SUM(E3223:J3223)&lt;&gt;0,VLOOKUP(A3223,[1]!T_Printers[#Data],10,FALSE)+VLOOKUP(C3223,[1]!T_Resins[#Data],10,FALSE),"")</f>
        <v>4</v>
      </c>
      <c r="L3223">
        <f>IF(SUM(E3223:J3223)&lt;&gt;0,VLOOKUP(A3223,[1]!T_Printers[#Data],11,FALSE),"")</f>
        <v>5</v>
      </c>
      <c r="M3223">
        <f>IF(SUM(E3223:J3223)&lt;&gt;0,VLOOKUP(C3223,[1]!T_Resins[#Data],8,FALSE),"")</f>
        <v>120</v>
      </c>
      <c r="N3223">
        <f>IF(_xlfn.XLOOKUP(B3223,[1]Printers!$L:$L,[1]Printers!$R:$R,0,0)&gt;0,[1]Parameters!M3223,IF(SUM(E3223:J3223)&lt;&gt;0,VLOOKUP(C3223,[1]!T_Resins[#Data],9,FALSE),""))</f>
        <v>180</v>
      </c>
      <c r="O3223" t="str">
        <f t="shared" si="50"/>
        <v>PhrozenSonicMini4K</v>
      </c>
    </row>
    <row r="3224" spans="1:15" x14ac:dyDescent="0.25">
      <c r="A3224" t="str">
        <f t="array" ref="A3224">IF(ROW()-1&gt;COUNTA([1]!T_Printers[Printers])*COUNTA([1]!T_Resins[Resins]),"",INDEX([1]!T_Printers[Printers],INT((ROW()-2)/COUNTA([1]!T_Resins[Resins])+1)))</f>
        <v xml:space="preserve">Phrozen Sonic Mini 4K </v>
      </c>
      <c r="B3224" t="str">
        <f>_xlfn.XLOOKUP(A3224,[1]!T_Printers[Printers],[1]!T_Printers[Icon link],,0)</f>
        <v>PhrozenSonicMini4K</v>
      </c>
      <c r="C3224" t="str">
        <f t="array" ref="C3224">IF(ROW()-1&gt;COUNTA([1]!T_Printers[Printers])*COUNTA([1]!T_Resins[Resins]),"",INDEX([1]!T_Resins[Resins],MOD(ROW()-2,COUNTA([1]!T_Resins[Resins]))+1))</f>
        <v>Dental IBT</v>
      </c>
      <c r="D3224">
        <f>IF(SUM(E3224:J3224)&lt;&gt;0,IF(ROW()-1&gt;COUNTA([1]!T_Printers[Printers])*COUNTA([1]!T_Resins[Resins]),"",2),"")</f>
        <v>2</v>
      </c>
      <c r="E3224" cm="1">
        <f t="array" ref="E3224">IFERROR(IF(ROW()-1&gt;COUNTA([1]!T_Printers[Printers])*COUNTA([1]!T_Resins[Resins]),"",_xlfn.IFS(ROUND(VLOOKUP(C3224,[1]!T_Resins[#Data],2,FALSE)/VLOOKUP(A3224,[1]!T_Printers[#Data],5,FALSE),1)&lt;=_xlfn.XLOOKUP(B3224,[1]Printers!L:L,[1]Printers!O:O,1,0,),ROUND(VLOOKUP(C3224,[1]!T_Resins[#Data],2,FALSE)/VLOOKUP(A3224,[1]!T_Printers[#Data],5,FALSE),1),ROUND(VLOOKUP(C3224,[1]!T_Resins[#Data],2,FALSE)/VLOOKUP(A3224,[1]!T_Printers[#Data],5,FALSE),1)&gt;_xlfn.XLOOKUP(B3224,[1]Printers!L:L,[1]Printers!O:O,1,0,),10)),"Используйте слой 100 мкм")</f>
        <v>5</v>
      </c>
      <c r="F3224">
        <f>IFERROR(IF(ROUND(_xlfn.XLOOKUP([1]Parameters!B3224,[1]Printers!L:L,[1]Printers!Q:Q,,0)*E3224/10,0)*10&lt;_xlfn.XLOOKUP([1]Parameters!B3224,[1]Printers!L:L,[1]Printers!P:P,,0),ROUND(_xlfn.XLOOKUP([1]Parameters!B3224,[1]Printers!L:L,[1]Printers!Q:Q,,0)*E3224/10,0)*10,_xlfn.XLOOKUP([1]Parameters!B3224,[1]Printers!L:L,[1]Printers!P:P,,0)),"")</f>
        <v>50</v>
      </c>
      <c r="G3224" cm="1">
        <f t="array" ref="G3224">IFERROR(IF(ROW()-1&gt;COUNTA([1]!T_Printers[Printers])*COUNTA([1]!T_Resins[Resins]),"",_xlfn.IFS(ROUND(VLOOKUP(C3224,[1]!T_Resins[#Data],3,FALSE)/VLOOKUP(A3224,[1]!T_Printers[#Data],5,FALSE),1)&lt;=_xlfn.XLOOKUP(B3224,[1]Printers!L:L,[1]Printers!O:O,1,0,),ROUND(VLOOKUP(C3224,[1]!T_Resins[#Data],3,FALSE)/VLOOKUP(A3224,[1]!T_Printers[#Data],5,FALSE),1),ROUND(VLOOKUP(C3224,[1]!T_Resins[#Data],3,FALSE)/VLOOKUP(A3224,[1]!T_Printers[#Data],5,FALSE),1)&gt;_xlfn.XLOOKUP(B3224,[1]Printers!L:L,[1]Printers!O:O,1,0,),10)),"")</f>
        <v>6.5</v>
      </c>
      <c r="H3224">
        <f>IFERROR(IF(ROUND(_xlfn.XLOOKUP([1]Parameters!B3224,[1]Printers!L:L,[1]Printers!Q:Q,,0)*G3224/10,0)*10&lt;_xlfn.XLOOKUP([1]Parameters!B3224,[1]Printers!L:L,[1]Printers!P:P,,0),ROUND(_xlfn.XLOOKUP([1]Parameters!B3224,[1]Printers!L:L,[1]Printers!Q:Q,,0)*G3224/10,0)*10,_xlfn.XLOOKUP([1]Parameters!B3224,[1]Printers!L:L,[1]Printers!P:P,,0)),"")</f>
        <v>60</v>
      </c>
      <c r="I3224" s="3" t="str" cm="1">
        <f t="array" ref="I3224">IFERROR(IF(ROW()-1&gt;COUNTA([1]!T_Printers[Printers])*COUNTA([1]!T_Resins[Resins]),"",_xlfn.IFS(ROUND(VLOOKUP(C3224,[1]!T_Resins[#Data],4,FALSE)/VLOOKUP(A3224,[1]!T_Printers[#Data],5,FALSE),1)&lt;=_xlfn.XLOOKUP(B3224,[1]Printers!L:L,[1]Printers!O:O,1,0,),ROUND(VLOOKUP(C3224,[1]!T_Resins[#Data],4,FALSE)/VLOOKUP(A3224,[1]!T_Printers[#Data],5,FALSE),1),ROUND(VLOOKUP(C3224,[1]!T_Resins[#Data],4,FALSE)/VLOOKUP(A3224,[1]!T_Printers[#Data],5,FALSE),1)&gt;_xlfn.XLOOKUP(B3224,[1]Printers!L:L,[1]Printers!O:O,1,0,),"")),"")</f>
        <v/>
      </c>
      <c r="J3224" t="str">
        <f>IFERROR(IF(ROUND(_xlfn.XLOOKUP([1]Parameters!B3224,[1]Printers!L:L,[1]Printers!Q:Q,,0)*I3224/10,0)*10&lt;_xlfn.XLOOKUP([1]Parameters!B3224,[1]Printers!L:L,[1]Printers!P:P,,0),ROUND(_xlfn.XLOOKUP([1]Parameters!B3224,[1]Printers!L:L,[1]Printers!Q:Q,,0)*I3224/10,0)*10,_xlfn.XLOOKUP([1]Parameters!B3224,[1]Printers!L:L,[1]Printers!P:P,,0)),"")</f>
        <v/>
      </c>
      <c r="K3224">
        <f>IF(SUM(E3224:J3224)&lt;&gt;0,VLOOKUP(A3224,[1]!T_Printers[#Data],10,FALSE)+VLOOKUP(C3224,[1]!T_Resins[#Data],10,FALSE),"")</f>
        <v>3</v>
      </c>
      <c r="L3224">
        <f>IF(SUM(E3224:J3224)&lt;&gt;0,VLOOKUP(A3224,[1]!T_Printers[#Data],11,FALSE),"")</f>
        <v>5</v>
      </c>
      <c r="M3224">
        <f>IF(SUM(E3224:J3224)&lt;&gt;0,VLOOKUP(C3224,[1]!T_Resins[#Data],8,FALSE),"")</f>
        <v>60</v>
      </c>
      <c r="N3224">
        <f>IF(_xlfn.XLOOKUP(B3224,[1]Printers!$L:$L,[1]Printers!$R:$R,0,0)&gt;0,[1]Parameters!M3224,IF(SUM(E3224:J3224)&lt;&gt;0,VLOOKUP(C3224,[1]!T_Resins[#Data],9,FALSE),""))</f>
        <v>60</v>
      </c>
      <c r="O3224" t="str">
        <f t="shared" si="50"/>
        <v>PhrozenSonicMini4K</v>
      </c>
    </row>
    <row r="3225" spans="1:15" x14ac:dyDescent="0.25">
      <c r="A3225" t="str">
        <f t="array" ref="A3225">IF(ROW()-1&gt;COUNTA([1]!T_Printers[Printers])*COUNTA([1]!T_Resins[Resins]),"",INDEX([1]!T_Printers[Printers],INT((ROW()-2)/COUNTA([1]!T_Resins[Resins])+1)))</f>
        <v xml:space="preserve">Phrozen Sonic Mini 4K </v>
      </c>
      <c r="B3225" t="str">
        <f>_xlfn.XLOOKUP(A3225,[1]!T_Printers[Printers],[1]!T_Printers[Icon link],,0)</f>
        <v>PhrozenSonicMini4K</v>
      </c>
      <c r="C3225" t="str">
        <f t="array" ref="C3225">IF(ROW()-1&gt;COUNTA([1]!T_Printers[Printers])*COUNTA([1]!T_Resins[Resins]),"",INDEX([1]!T_Resins[Resins],MOD(ROW()-2,COUNTA([1]!T_Resins[Resins]))+1))</f>
        <v>Dental Model Biege</v>
      </c>
      <c r="D3225">
        <f>IF(SUM(E3225:J3225)&lt;&gt;0,IF(ROW()-1&gt;COUNTA([1]!T_Printers[Printers])*COUNTA([1]!T_Resins[Resins]),"",2),"")</f>
        <v>2</v>
      </c>
      <c r="E3225" cm="1">
        <f t="array" ref="E3225">IFERROR(IF(ROW()-1&gt;COUNTA([1]!T_Printers[Printers])*COUNTA([1]!T_Resins[Resins]),"",_xlfn.IFS(ROUND(VLOOKUP(C3225,[1]!T_Resins[#Data],2,FALSE)/VLOOKUP(A3225,[1]!T_Printers[#Data],5,FALSE),1)&lt;=_xlfn.XLOOKUP(B3225,[1]Printers!L:L,[1]Printers!O:O,1,0,),ROUND(VLOOKUP(C3225,[1]!T_Resins[#Data],2,FALSE)/VLOOKUP(A3225,[1]!T_Printers[#Data],5,FALSE),1),ROUND(VLOOKUP(C3225,[1]!T_Resins[#Data],2,FALSE)/VLOOKUP(A3225,[1]!T_Printers[#Data],5,FALSE),1)&gt;_xlfn.XLOOKUP(B3225,[1]Printers!L:L,[1]Printers!O:O,1,0,),10)),"Используйте слой 100 мкм")</f>
        <v>6.3</v>
      </c>
      <c r="F3225">
        <f>IFERROR(IF(ROUND(_xlfn.XLOOKUP([1]Parameters!B3225,[1]Printers!L:L,[1]Printers!Q:Q,,0)*E3225/10,0)*10&lt;_xlfn.XLOOKUP([1]Parameters!B3225,[1]Printers!L:L,[1]Printers!P:P,,0),ROUND(_xlfn.XLOOKUP([1]Parameters!B3225,[1]Printers!L:L,[1]Printers!Q:Q,,0)*E3225/10,0)*10,_xlfn.XLOOKUP([1]Parameters!B3225,[1]Printers!L:L,[1]Printers!P:P,,0)),"")</f>
        <v>60</v>
      </c>
      <c r="G3225" cm="1">
        <f t="array" ref="G3225">IFERROR(IF(ROW()-1&gt;COUNTA([1]!T_Printers[Printers])*COUNTA([1]!T_Resins[Resins]),"",_xlfn.IFS(ROUND(VLOOKUP(C3225,[1]!T_Resins[#Data],3,FALSE)/VLOOKUP(A3225,[1]!T_Printers[#Data],5,FALSE),1)&lt;=_xlfn.XLOOKUP(B3225,[1]Printers!L:L,[1]Printers!O:O,1,0,),ROUND(VLOOKUP(C3225,[1]!T_Resins[#Data],3,FALSE)/VLOOKUP(A3225,[1]!T_Printers[#Data],5,FALSE),1),ROUND(VLOOKUP(C3225,[1]!T_Resins[#Data],3,FALSE)/VLOOKUP(A3225,[1]!T_Printers[#Data],5,FALSE),1)&gt;_xlfn.XLOOKUP(B3225,[1]Printers!L:L,[1]Printers!O:O,1,0,),10)),"")</f>
        <v>8.1999999999999993</v>
      </c>
      <c r="H3225">
        <f>IFERROR(IF(ROUND(_xlfn.XLOOKUP([1]Parameters!B3225,[1]Printers!L:L,[1]Printers!Q:Q,,0)*G3225/10,0)*10&lt;_xlfn.XLOOKUP([1]Parameters!B3225,[1]Printers!L:L,[1]Printers!P:P,,0),ROUND(_xlfn.XLOOKUP([1]Parameters!B3225,[1]Printers!L:L,[1]Printers!Q:Q,,0)*G3225/10,0)*10,_xlfn.XLOOKUP([1]Parameters!B3225,[1]Printers!L:L,[1]Printers!P:P,,0)),"")</f>
        <v>70</v>
      </c>
      <c r="I3225" s="3" t="str" cm="1">
        <f t="array" ref="I3225">IFERROR(IF(ROW()-1&gt;COUNTA([1]!T_Printers[Printers])*COUNTA([1]!T_Resins[Resins]),"",_xlfn.IFS(ROUND(VLOOKUP(C3225,[1]!T_Resins[#Data],4,FALSE)/VLOOKUP(A3225,[1]!T_Printers[#Data],5,FALSE),1)&lt;=_xlfn.XLOOKUP(B3225,[1]Printers!L:L,[1]Printers!O:O,1,0,),ROUND(VLOOKUP(C3225,[1]!T_Resins[#Data],4,FALSE)/VLOOKUP(A3225,[1]!T_Printers[#Data],5,FALSE),1),ROUND(VLOOKUP(C3225,[1]!T_Resins[#Data],4,FALSE)/VLOOKUP(A3225,[1]!T_Printers[#Data],5,FALSE),1)&gt;_xlfn.XLOOKUP(B3225,[1]Printers!L:L,[1]Printers!O:O,1,0,),"")),"")</f>
        <v/>
      </c>
      <c r="J3225" t="str">
        <f>IFERROR(IF(ROUND(_xlfn.XLOOKUP([1]Parameters!B3225,[1]Printers!L:L,[1]Printers!Q:Q,,0)*I3225/10,0)*10&lt;_xlfn.XLOOKUP([1]Parameters!B3225,[1]Printers!L:L,[1]Printers!P:P,,0),ROUND(_xlfn.XLOOKUP([1]Parameters!B3225,[1]Printers!L:L,[1]Printers!Q:Q,,0)*I3225/10,0)*10,_xlfn.XLOOKUP([1]Parameters!B3225,[1]Printers!L:L,[1]Printers!P:P,,0)),"")</f>
        <v/>
      </c>
      <c r="K3225">
        <f>IF(SUM(E3225:J3225)&lt;&gt;0,VLOOKUP(A3225,[1]!T_Printers[#Data],10,FALSE)+VLOOKUP(C3225,[1]!T_Resins[#Data],10,FALSE),"")</f>
        <v>4</v>
      </c>
      <c r="L3225">
        <f>IF(SUM(E3225:J3225)&lt;&gt;0,VLOOKUP(A3225,[1]!T_Printers[#Data],11,FALSE),"")</f>
        <v>5</v>
      </c>
      <c r="M3225">
        <f>IF(SUM(E3225:J3225)&lt;&gt;0,VLOOKUP(C3225,[1]!T_Resins[#Data],8,FALSE),"")</f>
        <v>120</v>
      </c>
      <c r="N3225">
        <f>IF(_xlfn.XLOOKUP(B3225,[1]Printers!$L:$L,[1]Printers!$R:$R,0,0)&gt;0,[1]Parameters!M3225,IF(SUM(E3225:J3225)&lt;&gt;0,VLOOKUP(C3225,[1]!T_Resins[#Data],9,FALSE),""))</f>
        <v>180</v>
      </c>
      <c r="O3225" t="str">
        <f t="shared" si="50"/>
        <v>PhrozenSonicMini4K</v>
      </c>
    </row>
    <row r="3226" spans="1:15" x14ac:dyDescent="0.25">
      <c r="A3226" t="str">
        <f t="array" ref="A3226">IF(ROW()-1&gt;COUNTA([1]!T_Printers[Printers])*COUNTA([1]!T_Resins[Resins]),"",INDEX([1]!T_Printers[Printers],INT((ROW()-2)/COUNTA([1]!T_Resins[Resins])+1)))</f>
        <v xml:space="preserve">Phrozen Sonic Mini 4K </v>
      </c>
      <c r="B3226" t="str">
        <f>_xlfn.XLOOKUP(A3226,[1]!T_Printers[Printers],[1]!T_Printers[Icon link],,0)</f>
        <v>PhrozenSonicMini4K</v>
      </c>
      <c r="C3226" t="str">
        <f t="array" ref="C3226">IF(ROW()-1&gt;COUNTA([1]!T_Printers[Printers])*COUNTA([1]!T_Resins[Resins]),"",INDEX([1]!T_Resins[Resins],MOD(ROW()-2,COUNTA([1]!T_Resins[Resins]))+1))</f>
        <v>Dental Model Bone</v>
      </c>
      <c r="D3226">
        <f>IF(SUM(E3226:J3226)&lt;&gt;0,IF(ROW()-1&gt;COUNTA([1]!T_Printers[Printers])*COUNTA([1]!T_Resins[Resins]),"",2),"")</f>
        <v>2</v>
      </c>
      <c r="E3226" cm="1">
        <f t="array" ref="E3226">IFERROR(IF(ROW()-1&gt;COUNTA([1]!T_Printers[Printers])*COUNTA([1]!T_Resins[Resins]),"",_xlfn.IFS(ROUND(VLOOKUP(C3226,[1]!T_Resins[#Data],2,FALSE)/VLOOKUP(A3226,[1]!T_Printers[#Data],5,FALSE),1)&lt;=_xlfn.XLOOKUP(B3226,[1]Printers!L:L,[1]Printers!O:O,1,0,),ROUND(VLOOKUP(C3226,[1]!T_Resins[#Data],2,FALSE)/VLOOKUP(A3226,[1]!T_Printers[#Data],5,FALSE),1),ROUND(VLOOKUP(C3226,[1]!T_Resins[#Data],2,FALSE)/VLOOKUP(A3226,[1]!T_Printers[#Data],5,FALSE),1)&gt;_xlfn.XLOOKUP(B3226,[1]Printers!L:L,[1]Printers!O:O,1,0,),10)),"Используйте слой 100 мкм")</f>
        <v>3.9</v>
      </c>
      <c r="F3226">
        <f>IFERROR(IF(ROUND(_xlfn.XLOOKUP([1]Parameters!B3226,[1]Printers!L:L,[1]Printers!Q:Q,,0)*E3226/10,0)*10&lt;_xlfn.XLOOKUP([1]Parameters!B3226,[1]Printers!L:L,[1]Printers!P:P,,0),ROUND(_xlfn.XLOOKUP([1]Parameters!B3226,[1]Printers!L:L,[1]Printers!Q:Q,,0)*E3226/10,0)*10,_xlfn.XLOOKUP([1]Parameters!B3226,[1]Printers!L:L,[1]Printers!P:P,,0)),"")</f>
        <v>40</v>
      </c>
      <c r="G3226" cm="1">
        <f t="array" ref="G3226">IFERROR(IF(ROW()-1&gt;COUNTA([1]!T_Printers[Printers])*COUNTA([1]!T_Resins[Resins]),"",_xlfn.IFS(ROUND(VLOOKUP(C3226,[1]!T_Resins[#Data],3,FALSE)/VLOOKUP(A3226,[1]!T_Printers[#Data],5,FALSE),1)&lt;=_xlfn.XLOOKUP(B3226,[1]Printers!L:L,[1]Printers!O:O,1,0,),ROUND(VLOOKUP(C3226,[1]!T_Resins[#Data],3,FALSE)/VLOOKUP(A3226,[1]!T_Printers[#Data],5,FALSE),1),ROUND(VLOOKUP(C3226,[1]!T_Resins[#Data],3,FALSE)/VLOOKUP(A3226,[1]!T_Printers[#Data],5,FALSE),1)&gt;_xlfn.XLOOKUP(B3226,[1]Printers!L:L,[1]Printers!O:O,1,0,),10)),"")</f>
        <v>5.0999999999999996</v>
      </c>
      <c r="H3226">
        <f>IFERROR(IF(ROUND(_xlfn.XLOOKUP([1]Parameters!B3226,[1]Printers!L:L,[1]Printers!Q:Q,,0)*G3226/10,0)*10&lt;_xlfn.XLOOKUP([1]Parameters!B3226,[1]Printers!L:L,[1]Printers!P:P,,0),ROUND(_xlfn.XLOOKUP([1]Parameters!B3226,[1]Printers!L:L,[1]Printers!Q:Q,,0)*G3226/10,0)*10,_xlfn.XLOOKUP([1]Parameters!B3226,[1]Printers!L:L,[1]Printers!P:P,,0)),"")</f>
        <v>50</v>
      </c>
      <c r="I3226" s="3" t="str" cm="1">
        <f t="array" ref="I3226">IFERROR(IF(ROW()-1&gt;COUNTA([1]!T_Printers[Printers])*COUNTA([1]!T_Resins[Resins]),"",_xlfn.IFS(ROUND(VLOOKUP(C3226,[1]!T_Resins[#Data],4,FALSE)/VLOOKUP(A3226,[1]!T_Printers[#Data],5,FALSE),1)&lt;=_xlfn.XLOOKUP(B3226,[1]Printers!L:L,[1]Printers!O:O,1,0,),ROUND(VLOOKUP(C3226,[1]!T_Resins[#Data],4,FALSE)/VLOOKUP(A3226,[1]!T_Printers[#Data],5,FALSE),1),ROUND(VLOOKUP(C3226,[1]!T_Resins[#Data],4,FALSE)/VLOOKUP(A3226,[1]!T_Printers[#Data],5,FALSE),1)&gt;_xlfn.XLOOKUP(B3226,[1]Printers!L:L,[1]Printers!O:O,1,0,),"")),"")</f>
        <v/>
      </c>
      <c r="J3226" t="str">
        <f>IFERROR(IF(ROUND(_xlfn.XLOOKUP([1]Parameters!B3226,[1]Printers!L:L,[1]Printers!Q:Q,,0)*I3226/10,0)*10&lt;_xlfn.XLOOKUP([1]Parameters!B3226,[1]Printers!L:L,[1]Printers!P:P,,0),ROUND(_xlfn.XLOOKUP([1]Parameters!B3226,[1]Printers!L:L,[1]Printers!Q:Q,,0)*I3226/10,0)*10,_xlfn.XLOOKUP([1]Parameters!B3226,[1]Printers!L:L,[1]Printers!P:P,,0)),"")</f>
        <v/>
      </c>
      <c r="K3226">
        <f>IF(SUM(E3226:J3226)&lt;&gt;0,VLOOKUP(A3226,[1]!T_Printers[#Data],10,FALSE)+VLOOKUP(C3226,[1]!T_Resins[#Data],10,FALSE),"")</f>
        <v>4</v>
      </c>
      <c r="L3226">
        <f>IF(SUM(E3226:J3226)&lt;&gt;0,VLOOKUP(A3226,[1]!T_Printers[#Data],11,FALSE),"")</f>
        <v>5</v>
      </c>
      <c r="M3226">
        <f>IF(SUM(E3226:J3226)&lt;&gt;0,VLOOKUP(C3226,[1]!T_Resins[#Data],8,FALSE),"")</f>
        <v>120</v>
      </c>
      <c r="N3226">
        <f>IF(_xlfn.XLOOKUP(B3226,[1]Printers!$L:$L,[1]Printers!$R:$R,0,0)&gt;0,[1]Parameters!M3226,IF(SUM(E3226:J3226)&lt;&gt;0,VLOOKUP(C3226,[1]!T_Resins[#Data],9,FALSE),""))</f>
        <v>180</v>
      </c>
      <c r="O3226" t="str">
        <f t="shared" si="50"/>
        <v>PhrozenSonicMini4K</v>
      </c>
    </row>
    <row r="3227" spans="1:15" x14ac:dyDescent="0.25">
      <c r="A3227" t="str">
        <f t="array" ref="A3227">IF(ROW()-1&gt;COUNTA([1]!T_Printers[Printers])*COUNTA([1]!T_Resins[Resins]),"",INDEX([1]!T_Printers[Printers],INT((ROW()-2)/COUNTA([1]!T_Resins[Resins])+1)))</f>
        <v xml:space="preserve">Phrozen Sonic Mini 4K </v>
      </c>
      <c r="B3227" t="str">
        <f>_xlfn.XLOOKUP(A3227,[1]!T_Printers[Printers],[1]!T_Printers[Icon link],,0)</f>
        <v>PhrozenSonicMini4K</v>
      </c>
      <c r="C3227" t="str">
        <f t="array" ref="C3227">IF(ROW()-1&gt;COUNTA([1]!T_Printers[Printers])*COUNTA([1]!T_Resins[Resins]),"",INDEX([1]!T_Resins[Resins],MOD(ROW()-2,COUNTA([1]!T_Resins[Resins]))+1))</f>
        <v>Dental Model Light Grey</v>
      </c>
      <c r="D3227">
        <f>IF(SUM(E3227:J3227)&lt;&gt;0,IF(ROW()-1&gt;COUNTA([1]!T_Printers[Printers])*COUNTA([1]!T_Resins[Resins]),"",2),"")</f>
        <v>2</v>
      </c>
      <c r="E3227" cm="1">
        <f t="array" ref="E3227">IFERROR(IF(ROW()-1&gt;COUNTA([1]!T_Printers[Printers])*COUNTA([1]!T_Resins[Resins]),"",_xlfn.IFS(ROUND(VLOOKUP(C3227,[1]!T_Resins[#Data],2,FALSE)/VLOOKUP(A3227,[1]!T_Printers[#Data],5,FALSE),1)&lt;=_xlfn.XLOOKUP(B3227,[1]Printers!L:L,[1]Printers!O:O,1,0,),ROUND(VLOOKUP(C3227,[1]!T_Resins[#Data],2,FALSE)/VLOOKUP(A3227,[1]!T_Printers[#Data],5,FALSE),1),ROUND(VLOOKUP(C3227,[1]!T_Resins[#Data],2,FALSE)/VLOOKUP(A3227,[1]!T_Printers[#Data],5,FALSE),1)&gt;_xlfn.XLOOKUP(B3227,[1]Printers!L:L,[1]Printers!O:O,1,0,),10)),"Используйте слой 100 мкм")</f>
        <v>4.9000000000000004</v>
      </c>
      <c r="F3227">
        <f>IFERROR(IF(ROUND(_xlfn.XLOOKUP([1]Parameters!B3227,[1]Printers!L:L,[1]Printers!Q:Q,,0)*E3227/10,0)*10&lt;_xlfn.XLOOKUP([1]Parameters!B3227,[1]Printers!L:L,[1]Printers!P:P,,0),ROUND(_xlfn.XLOOKUP([1]Parameters!B3227,[1]Printers!L:L,[1]Printers!Q:Q,,0)*E3227/10,0)*10,_xlfn.XLOOKUP([1]Parameters!B3227,[1]Printers!L:L,[1]Printers!P:P,,0)),"")</f>
        <v>40</v>
      </c>
      <c r="G3227" cm="1">
        <f t="array" ref="G3227">IFERROR(IF(ROW()-1&gt;COUNTA([1]!T_Printers[Printers])*COUNTA([1]!T_Resins[Resins]),"",_xlfn.IFS(ROUND(VLOOKUP(C3227,[1]!T_Resins[#Data],3,FALSE)/VLOOKUP(A3227,[1]!T_Printers[#Data],5,FALSE),1)&lt;=_xlfn.XLOOKUP(B3227,[1]Printers!L:L,[1]Printers!O:O,1,0,),ROUND(VLOOKUP(C3227,[1]!T_Resins[#Data],3,FALSE)/VLOOKUP(A3227,[1]!T_Printers[#Data],5,FALSE),1),ROUND(VLOOKUP(C3227,[1]!T_Resins[#Data],3,FALSE)/VLOOKUP(A3227,[1]!T_Printers[#Data],5,FALSE),1)&gt;_xlfn.XLOOKUP(B3227,[1]Printers!L:L,[1]Printers!O:O,1,0,),10)),"")</f>
        <v>6.4</v>
      </c>
      <c r="H3227">
        <f>IFERROR(IF(ROUND(_xlfn.XLOOKUP([1]Parameters!B3227,[1]Printers!L:L,[1]Printers!Q:Q,,0)*G3227/10,0)*10&lt;_xlfn.XLOOKUP([1]Parameters!B3227,[1]Printers!L:L,[1]Printers!P:P,,0),ROUND(_xlfn.XLOOKUP([1]Parameters!B3227,[1]Printers!L:L,[1]Printers!Q:Q,,0)*G3227/10,0)*10,_xlfn.XLOOKUP([1]Parameters!B3227,[1]Printers!L:L,[1]Printers!P:P,,0)),"")</f>
        <v>60</v>
      </c>
      <c r="I3227" s="3" t="str" cm="1">
        <f t="array" ref="I3227">IFERROR(IF(ROW()-1&gt;COUNTA([1]!T_Printers[Printers])*COUNTA([1]!T_Resins[Resins]),"",_xlfn.IFS(ROUND(VLOOKUP(C3227,[1]!T_Resins[#Data],4,FALSE)/VLOOKUP(A3227,[1]!T_Printers[#Data],5,FALSE),1)&lt;=_xlfn.XLOOKUP(B3227,[1]Printers!L:L,[1]Printers!O:O,1,0,),ROUND(VLOOKUP(C3227,[1]!T_Resins[#Data],4,FALSE)/VLOOKUP(A3227,[1]!T_Printers[#Data],5,FALSE),1),ROUND(VLOOKUP(C3227,[1]!T_Resins[#Data],4,FALSE)/VLOOKUP(A3227,[1]!T_Printers[#Data],5,FALSE),1)&gt;_xlfn.XLOOKUP(B3227,[1]Printers!L:L,[1]Printers!O:O,1,0,),"")),"")</f>
        <v/>
      </c>
      <c r="J3227" t="str">
        <f>IFERROR(IF(ROUND(_xlfn.XLOOKUP([1]Parameters!B3227,[1]Printers!L:L,[1]Printers!Q:Q,,0)*I3227/10,0)*10&lt;_xlfn.XLOOKUP([1]Parameters!B3227,[1]Printers!L:L,[1]Printers!P:P,,0),ROUND(_xlfn.XLOOKUP([1]Parameters!B3227,[1]Printers!L:L,[1]Printers!Q:Q,,0)*I3227/10,0)*10,_xlfn.XLOOKUP([1]Parameters!B3227,[1]Printers!L:L,[1]Printers!P:P,,0)),"")</f>
        <v/>
      </c>
      <c r="K3227">
        <f>IF(SUM(E3227:J3227)&lt;&gt;0,VLOOKUP(A3227,[1]!T_Printers[#Data],10,FALSE)+VLOOKUP(C3227,[1]!T_Resins[#Data],10,FALSE),"")</f>
        <v>4</v>
      </c>
      <c r="L3227">
        <f>IF(SUM(E3227:J3227)&lt;&gt;0,VLOOKUP(A3227,[1]!T_Printers[#Data],11,FALSE),"")</f>
        <v>5</v>
      </c>
      <c r="M3227">
        <f>IF(SUM(E3227:J3227)&lt;&gt;0,VLOOKUP(C3227,[1]!T_Resins[#Data],8,FALSE),"")</f>
        <v>120</v>
      </c>
      <c r="N3227">
        <f>IF(_xlfn.XLOOKUP(B3227,[1]Printers!$L:$L,[1]Printers!$R:$R,0,0)&gt;0,[1]Parameters!M3227,IF(SUM(E3227:J3227)&lt;&gt;0,VLOOKUP(C3227,[1]!T_Resins[#Data],9,FALSE),""))</f>
        <v>180</v>
      </c>
      <c r="O3227" t="str">
        <f t="shared" si="50"/>
        <v>PhrozenSonicMini4K</v>
      </c>
    </row>
    <row r="3228" spans="1:15" x14ac:dyDescent="0.25">
      <c r="A3228" t="str">
        <f t="array" ref="A3228">IF(ROW()-1&gt;COUNTA([1]!T_Printers[Printers])*COUNTA([1]!T_Resins[Resins]),"",INDEX([1]!T_Printers[Printers],INT((ROW()-2)/COUNTA([1]!T_Resins[Resins])+1)))</f>
        <v xml:space="preserve">Phrozen Sonic Mini 4K </v>
      </c>
      <c r="B3228" t="str">
        <f>_xlfn.XLOOKUP(A3228,[1]!T_Printers[Printers],[1]!T_Printers[Icon link],,0)</f>
        <v>PhrozenSonicMini4K</v>
      </c>
      <c r="C3228" t="str">
        <f t="array" ref="C3228">IF(ROW()-1&gt;COUNTA([1]!T_Printers[Printers])*COUNTA([1]!T_Resins[Resins]),"",INDEX([1]!T_Resins[Resins],MOD(ROW()-2,COUNTA([1]!T_Resins[Resins]))+1))</f>
        <v>Dental Peach</v>
      </c>
      <c r="D3228">
        <f>IF(SUM(E3228:J3228)&lt;&gt;0,IF(ROW()-1&gt;COUNTA([1]!T_Printers[Printers])*COUNTA([1]!T_Resins[Resins]),"",2),"")</f>
        <v>2</v>
      </c>
      <c r="E3228" cm="1">
        <f t="array" ref="E3228">IFERROR(IF(ROW()-1&gt;COUNTA([1]!T_Printers[Printers])*COUNTA([1]!T_Resins[Resins]),"",_xlfn.IFS(ROUND(VLOOKUP(C3228,[1]!T_Resins[#Data],2,FALSE)/VLOOKUP(A3228,[1]!T_Printers[#Data],5,FALSE),1)&lt;=_xlfn.XLOOKUP(B3228,[1]Printers!L:L,[1]Printers!O:O,1,0,),ROUND(VLOOKUP(C3228,[1]!T_Resins[#Data],2,FALSE)/VLOOKUP(A3228,[1]!T_Printers[#Data],5,FALSE),1),ROUND(VLOOKUP(C3228,[1]!T_Resins[#Data],2,FALSE)/VLOOKUP(A3228,[1]!T_Printers[#Data],5,FALSE),1)&gt;_xlfn.XLOOKUP(B3228,[1]Printers!L:L,[1]Printers!O:O,1,0,),10)),"Используйте слой 100 мкм")</f>
        <v>6.3</v>
      </c>
      <c r="F3228">
        <f>IFERROR(IF(ROUND(_xlfn.XLOOKUP([1]Parameters!B3228,[1]Printers!L:L,[1]Printers!Q:Q,,0)*E3228/10,0)*10&lt;_xlfn.XLOOKUP([1]Parameters!B3228,[1]Printers!L:L,[1]Printers!P:P,,0),ROUND(_xlfn.XLOOKUP([1]Parameters!B3228,[1]Printers!L:L,[1]Printers!Q:Q,,0)*E3228/10,0)*10,_xlfn.XLOOKUP([1]Parameters!B3228,[1]Printers!L:L,[1]Printers!P:P,,0)),"")</f>
        <v>60</v>
      </c>
      <c r="G3228" cm="1">
        <f t="array" ref="G3228">IFERROR(IF(ROW()-1&gt;COUNTA([1]!T_Printers[Printers])*COUNTA([1]!T_Resins[Resins]),"",_xlfn.IFS(ROUND(VLOOKUP(C3228,[1]!T_Resins[#Data],3,FALSE)/VLOOKUP(A3228,[1]!T_Printers[#Data],5,FALSE),1)&lt;=_xlfn.XLOOKUP(B3228,[1]Printers!L:L,[1]Printers!O:O,1,0,),ROUND(VLOOKUP(C3228,[1]!T_Resins[#Data],3,FALSE)/VLOOKUP(A3228,[1]!T_Printers[#Data],5,FALSE),1),ROUND(VLOOKUP(C3228,[1]!T_Resins[#Data],3,FALSE)/VLOOKUP(A3228,[1]!T_Printers[#Data],5,FALSE),1)&gt;_xlfn.XLOOKUP(B3228,[1]Printers!L:L,[1]Printers!O:O,1,0,),10)),"")</f>
        <v>8.1999999999999993</v>
      </c>
      <c r="H3228">
        <f>IFERROR(IF(ROUND(_xlfn.XLOOKUP([1]Parameters!B3228,[1]Printers!L:L,[1]Printers!Q:Q,,0)*G3228/10,0)*10&lt;_xlfn.XLOOKUP([1]Parameters!B3228,[1]Printers!L:L,[1]Printers!P:P,,0),ROUND(_xlfn.XLOOKUP([1]Parameters!B3228,[1]Printers!L:L,[1]Printers!Q:Q,,0)*G3228/10,0)*10,_xlfn.XLOOKUP([1]Parameters!B3228,[1]Printers!L:L,[1]Printers!P:P,,0)),"")</f>
        <v>70</v>
      </c>
      <c r="I3228" s="3" t="str" cm="1">
        <f t="array" ref="I3228">IFERROR(IF(ROW()-1&gt;COUNTA([1]!T_Printers[Printers])*COUNTA([1]!T_Resins[Resins]),"",_xlfn.IFS(ROUND(VLOOKUP(C3228,[1]!T_Resins[#Data],4,FALSE)/VLOOKUP(A3228,[1]!T_Printers[#Data],5,FALSE),1)&lt;=_xlfn.XLOOKUP(B3228,[1]Printers!L:L,[1]Printers!O:O,1,0,),ROUND(VLOOKUP(C3228,[1]!T_Resins[#Data],4,FALSE)/VLOOKUP(A3228,[1]!T_Printers[#Data],5,FALSE),1),ROUND(VLOOKUP(C3228,[1]!T_Resins[#Data],4,FALSE)/VLOOKUP(A3228,[1]!T_Printers[#Data],5,FALSE),1)&gt;_xlfn.XLOOKUP(B3228,[1]Printers!L:L,[1]Printers!O:O,1,0,),"")),"")</f>
        <v/>
      </c>
      <c r="J3228" t="str">
        <f>IFERROR(IF(ROUND(_xlfn.XLOOKUP([1]Parameters!B3228,[1]Printers!L:L,[1]Printers!Q:Q,,0)*I3228/10,0)*10&lt;_xlfn.XLOOKUP([1]Parameters!B3228,[1]Printers!L:L,[1]Printers!P:P,,0),ROUND(_xlfn.XLOOKUP([1]Parameters!B3228,[1]Printers!L:L,[1]Printers!Q:Q,,0)*I3228/10,0)*10,_xlfn.XLOOKUP([1]Parameters!B3228,[1]Printers!L:L,[1]Printers!P:P,,0)),"")</f>
        <v/>
      </c>
      <c r="K3228">
        <f>IF(SUM(E3228:J3228)&lt;&gt;0,VLOOKUP(A3228,[1]!T_Printers[#Data],10,FALSE)+VLOOKUP(C3228,[1]!T_Resins[#Data],10,FALSE),"")</f>
        <v>4</v>
      </c>
      <c r="L3228">
        <f>IF(SUM(E3228:J3228)&lt;&gt;0,VLOOKUP(A3228,[1]!T_Printers[#Data],11,FALSE),"")</f>
        <v>5</v>
      </c>
      <c r="M3228">
        <f>IF(SUM(E3228:J3228)&lt;&gt;0,VLOOKUP(C3228,[1]!T_Resins[#Data],8,FALSE),"")</f>
        <v>120</v>
      </c>
      <c r="N3228">
        <f>IF(_xlfn.XLOOKUP(B3228,[1]Printers!$L:$L,[1]Printers!$R:$R,0,0)&gt;0,[1]Parameters!M3228,IF(SUM(E3228:J3228)&lt;&gt;0,VLOOKUP(C3228,[1]!T_Resins[#Data],9,FALSE),""))</f>
        <v>180</v>
      </c>
      <c r="O3228" t="str">
        <f t="shared" si="50"/>
        <v>PhrozenSonicMini4K</v>
      </c>
    </row>
    <row r="3229" spans="1:15" x14ac:dyDescent="0.25">
      <c r="A3229" t="str">
        <f t="array" ref="A3229">IF(ROW()-1&gt;COUNTA([1]!T_Printers[Printers])*COUNTA([1]!T_Resins[Resins]),"",INDEX([1]!T_Printers[Printers],INT((ROW()-2)/COUNTA([1]!T_Resins[Resins])+1)))</f>
        <v xml:space="preserve">Phrozen Sonic Mini 4K </v>
      </c>
      <c r="B3229" t="str">
        <f>_xlfn.XLOOKUP(A3229,[1]!T_Printers[Printers],[1]!T_Printers[Icon link],,0)</f>
        <v>PhrozenSonicMini4K</v>
      </c>
      <c r="C3229" t="str">
        <f t="array" ref="C3229">IF(ROW()-1&gt;COUNTA([1]!T_Printers[Printers])*COUNTA([1]!T_Resins[Resins]),"",INDEX([1]!T_Resins[Resins],MOD(ROW()-2,COUNTA([1]!T_Resins[Resins]))+1))</f>
        <v>Dental Pink</v>
      </c>
      <c r="D3229">
        <f>IF(SUM(E3229:J3229)&lt;&gt;0,IF(ROW()-1&gt;COUNTA([1]!T_Printers[Printers])*COUNTA([1]!T_Resins[Resins]),"",2),"")</f>
        <v>2</v>
      </c>
      <c r="E3229" cm="1">
        <f t="array" ref="E3229">IFERROR(IF(ROW()-1&gt;COUNTA([1]!T_Printers[Printers])*COUNTA([1]!T_Resins[Resins]),"",_xlfn.IFS(ROUND(VLOOKUP(C3229,[1]!T_Resins[#Data],2,FALSE)/VLOOKUP(A3229,[1]!T_Printers[#Data],5,FALSE),1)&lt;=_xlfn.XLOOKUP(B3229,[1]Printers!L:L,[1]Printers!O:O,1,0,),ROUND(VLOOKUP(C3229,[1]!T_Resins[#Data],2,FALSE)/VLOOKUP(A3229,[1]!T_Printers[#Data],5,FALSE),1),ROUND(VLOOKUP(C3229,[1]!T_Resins[#Data],2,FALSE)/VLOOKUP(A3229,[1]!T_Printers[#Data],5,FALSE),1)&gt;_xlfn.XLOOKUP(B3229,[1]Printers!L:L,[1]Printers!O:O,1,0,),10)),"Используйте слой 100 мкм")</f>
        <v>4</v>
      </c>
      <c r="F3229">
        <f>IFERROR(IF(ROUND(_xlfn.XLOOKUP([1]Parameters!B3229,[1]Printers!L:L,[1]Printers!Q:Q,,0)*E3229/10,0)*10&lt;_xlfn.XLOOKUP([1]Parameters!B3229,[1]Printers!L:L,[1]Printers!P:P,,0),ROUND(_xlfn.XLOOKUP([1]Parameters!B3229,[1]Printers!L:L,[1]Printers!Q:Q,,0)*E3229/10,0)*10,_xlfn.XLOOKUP([1]Parameters!B3229,[1]Printers!L:L,[1]Printers!P:P,,0)),"")</f>
        <v>40</v>
      </c>
      <c r="G3229" cm="1">
        <f t="array" ref="G3229">IFERROR(IF(ROW()-1&gt;COUNTA([1]!T_Printers[Printers])*COUNTA([1]!T_Resins[Resins]),"",_xlfn.IFS(ROUND(VLOOKUP(C3229,[1]!T_Resins[#Data],3,FALSE)/VLOOKUP(A3229,[1]!T_Printers[#Data],5,FALSE),1)&lt;=_xlfn.XLOOKUP(B3229,[1]Printers!L:L,[1]Printers!O:O,1,0,),ROUND(VLOOKUP(C3229,[1]!T_Resins[#Data],3,FALSE)/VLOOKUP(A3229,[1]!T_Printers[#Data],5,FALSE),1),ROUND(VLOOKUP(C3229,[1]!T_Resins[#Data],3,FALSE)/VLOOKUP(A3229,[1]!T_Printers[#Data],5,FALSE),1)&gt;_xlfn.XLOOKUP(B3229,[1]Printers!L:L,[1]Printers!O:O,1,0,),10)),"")</f>
        <v>5.2</v>
      </c>
      <c r="H3229">
        <f>IFERROR(IF(ROUND(_xlfn.XLOOKUP([1]Parameters!B3229,[1]Printers!L:L,[1]Printers!Q:Q,,0)*G3229/10,0)*10&lt;_xlfn.XLOOKUP([1]Parameters!B3229,[1]Printers!L:L,[1]Printers!P:P,,0),ROUND(_xlfn.XLOOKUP([1]Parameters!B3229,[1]Printers!L:L,[1]Printers!Q:Q,,0)*G3229/10,0)*10,_xlfn.XLOOKUP([1]Parameters!B3229,[1]Printers!L:L,[1]Printers!P:P,,0)),"")</f>
        <v>50</v>
      </c>
      <c r="I3229" s="3" t="str" cm="1">
        <f t="array" ref="I3229">IFERROR(IF(ROW()-1&gt;COUNTA([1]!T_Printers[Printers])*COUNTA([1]!T_Resins[Resins]),"",_xlfn.IFS(ROUND(VLOOKUP(C3229,[1]!T_Resins[#Data],4,FALSE)/VLOOKUP(A3229,[1]!T_Printers[#Data],5,FALSE),1)&lt;=_xlfn.XLOOKUP(B3229,[1]Printers!L:L,[1]Printers!O:O,1,0,),ROUND(VLOOKUP(C3229,[1]!T_Resins[#Data],4,FALSE)/VLOOKUP(A3229,[1]!T_Printers[#Data],5,FALSE),1),ROUND(VLOOKUP(C3229,[1]!T_Resins[#Data],4,FALSE)/VLOOKUP(A3229,[1]!T_Printers[#Data],5,FALSE),1)&gt;_xlfn.XLOOKUP(B3229,[1]Printers!L:L,[1]Printers!O:O,1,0,),"")),"")</f>
        <v/>
      </c>
      <c r="J3229" t="str">
        <f>IFERROR(IF(ROUND(_xlfn.XLOOKUP([1]Parameters!B3229,[1]Printers!L:L,[1]Printers!Q:Q,,0)*I3229/10,0)*10&lt;_xlfn.XLOOKUP([1]Parameters!B3229,[1]Printers!L:L,[1]Printers!P:P,,0),ROUND(_xlfn.XLOOKUP([1]Parameters!B3229,[1]Printers!L:L,[1]Printers!Q:Q,,0)*I3229/10,0)*10,_xlfn.XLOOKUP([1]Parameters!B3229,[1]Printers!L:L,[1]Printers!P:P,,0)),"")</f>
        <v/>
      </c>
      <c r="K3229">
        <f>IF(SUM(E3229:J3229)&lt;&gt;0,VLOOKUP(A3229,[1]!T_Printers[#Data],10,FALSE)+VLOOKUP(C3229,[1]!T_Resins[#Data],10,FALSE),"")</f>
        <v>3</v>
      </c>
      <c r="L3229">
        <f>IF(SUM(E3229:J3229)&lt;&gt;0,VLOOKUP(A3229,[1]!T_Printers[#Data],11,FALSE),"")</f>
        <v>5</v>
      </c>
      <c r="M3229">
        <f>IF(SUM(E3229:J3229)&lt;&gt;0,VLOOKUP(C3229,[1]!T_Resins[#Data],8,FALSE),"")</f>
        <v>120</v>
      </c>
      <c r="N3229">
        <f>IF(_xlfn.XLOOKUP(B3229,[1]Printers!$L:$L,[1]Printers!$R:$R,0,0)&gt;0,[1]Parameters!M3229,IF(SUM(E3229:J3229)&lt;&gt;0,VLOOKUP(C3229,[1]!T_Resins[#Data],9,FALSE),""))</f>
        <v>180</v>
      </c>
      <c r="O3229" t="str">
        <f t="shared" si="50"/>
        <v>PhrozenSonicMini4K</v>
      </c>
    </row>
    <row r="3230" spans="1:15" x14ac:dyDescent="0.25">
      <c r="A3230" t="str">
        <f t="array" ref="A3230">IF(ROW()-1&gt;COUNTA([1]!T_Printers[Printers])*COUNTA([1]!T_Resins[Resins]),"",INDEX([1]!T_Printers[Printers],INT((ROW()-2)/COUNTA([1]!T_Resins[Resins])+1)))</f>
        <v xml:space="preserve">Phrozen Sonic Mini 4K </v>
      </c>
      <c r="B3230" t="str">
        <f>_xlfn.XLOOKUP(A3230,[1]!T_Printers[Printers],[1]!T_Printers[Icon link],,0)</f>
        <v>PhrozenSonicMini4K</v>
      </c>
      <c r="C3230" t="str">
        <f t="array" ref="C3230">IF(ROW()-1&gt;COUNTA([1]!T_Printers[Printers])*COUNTA([1]!T_Resins[Resins]),"",INDEX([1]!T_Resins[Resins],MOD(ROW()-2,COUNTA([1]!T_Resins[Resins]))+1))</f>
        <v>Dental Soft Pink</v>
      </c>
      <c r="D3230">
        <f>IF(SUM(E3230:J3230)&lt;&gt;0,IF(ROW()-1&gt;COUNTA([1]!T_Printers[Printers])*COUNTA([1]!T_Resins[Resins]),"",2),"")</f>
        <v>2</v>
      </c>
      <c r="E3230" cm="1">
        <f t="array" ref="E3230">IFERROR(IF(ROW()-1&gt;COUNTA([1]!T_Printers[Printers])*COUNTA([1]!T_Resins[Resins]),"",_xlfn.IFS(ROUND(VLOOKUP(C3230,[1]!T_Resins[#Data],2,FALSE)/VLOOKUP(A3230,[1]!T_Printers[#Data],5,FALSE),1)&lt;=_xlfn.XLOOKUP(B3230,[1]Printers!L:L,[1]Printers!O:O,1,0,),ROUND(VLOOKUP(C3230,[1]!T_Resins[#Data],2,FALSE)/VLOOKUP(A3230,[1]!T_Printers[#Data],5,FALSE),1),ROUND(VLOOKUP(C3230,[1]!T_Resins[#Data],2,FALSE)/VLOOKUP(A3230,[1]!T_Printers[#Data],5,FALSE),1)&gt;_xlfn.XLOOKUP(B3230,[1]Printers!L:L,[1]Printers!O:O,1,0,),10)),"Используйте слой 100 мкм")</f>
        <v>5.9</v>
      </c>
      <c r="F3230">
        <f>IFERROR(IF(ROUND(_xlfn.XLOOKUP([1]Parameters!B3230,[1]Printers!L:L,[1]Printers!Q:Q,,0)*E3230/10,0)*10&lt;_xlfn.XLOOKUP([1]Parameters!B3230,[1]Printers!L:L,[1]Printers!P:P,,0),ROUND(_xlfn.XLOOKUP([1]Parameters!B3230,[1]Printers!L:L,[1]Printers!Q:Q,,0)*E3230/10,0)*10,_xlfn.XLOOKUP([1]Parameters!B3230,[1]Printers!L:L,[1]Printers!P:P,,0)),"")</f>
        <v>50</v>
      </c>
      <c r="G3230" cm="1">
        <f t="array" ref="G3230">IFERROR(IF(ROW()-1&gt;COUNTA([1]!T_Printers[Printers])*COUNTA([1]!T_Resins[Resins]),"",_xlfn.IFS(ROUND(VLOOKUP(C3230,[1]!T_Resins[#Data],3,FALSE)/VLOOKUP(A3230,[1]!T_Printers[#Data],5,FALSE),1)&lt;=_xlfn.XLOOKUP(B3230,[1]Printers!L:L,[1]Printers!O:O,1,0,),ROUND(VLOOKUP(C3230,[1]!T_Resins[#Data],3,FALSE)/VLOOKUP(A3230,[1]!T_Printers[#Data],5,FALSE),1),ROUND(VLOOKUP(C3230,[1]!T_Resins[#Data],3,FALSE)/VLOOKUP(A3230,[1]!T_Printers[#Data],5,FALSE),1)&gt;_xlfn.XLOOKUP(B3230,[1]Printers!L:L,[1]Printers!O:O,1,0,),10)),"")</f>
        <v>7.6</v>
      </c>
      <c r="H3230">
        <f>IFERROR(IF(ROUND(_xlfn.XLOOKUP([1]Parameters!B3230,[1]Printers!L:L,[1]Printers!Q:Q,,0)*G3230/10,0)*10&lt;_xlfn.XLOOKUP([1]Parameters!B3230,[1]Printers!L:L,[1]Printers!P:P,,0),ROUND(_xlfn.XLOOKUP([1]Parameters!B3230,[1]Printers!L:L,[1]Printers!Q:Q,,0)*G3230/10,0)*10,_xlfn.XLOOKUP([1]Parameters!B3230,[1]Printers!L:L,[1]Printers!P:P,,0)),"")</f>
        <v>70</v>
      </c>
      <c r="I3230" s="3" t="str" cm="1">
        <f t="array" ref="I3230">IFERROR(IF(ROW()-1&gt;COUNTA([1]!T_Printers[Printers])*COUNTA([1]!T_Resins[Resins]),"",_xlfn.IFS(ROUND(VLOOKUP(C3230,[1]!T_Resins[#Data],4,FALSE)/VLOOKUP(A3230,[1]!T_Printers[#Data],5,FALSE),1)&lt;=_xlfn.XLOOKUP(B3230,[1]Printers!L:L,[1]Printers!O:O,1,0,),ROUND(VLOOKUP(C3230,[1]!T_Resins[#Data],4,FALSE)/VLOOKUP(A3230,[1]!T_Printers[#Data],5,FALSE),1),ROUND(VLOOKUP(C3230,[1]!T_Resins[#Data],4,FALSE)/VLOOKUP(A3230,[1]!T_Printers[#Data],5,FALSE),1)&gt;_xlfn.XLOOKUP(B3230,[1]Printers!L:L,[1]Printers!O:O,1,0,),"")),"")</f>
        <v/>
      </c>
      <c r="J3230" t="str">
        <f>IFERROR(IF(ROUND(_xlfn.XLOOKUP([1]Parameters!B3230,[1]Printers!L:L,[1]Printers!Q:Q,,0)*I3230/10,0)*10&lt;_xlfn.XLOOKUP([1]Parameters!B3230,[1]Printers!L:L,[1]Printers!P:P,,0),ROUND(_xlfn.XLOOKUP([1]Parameters!B3230,[1]Printers!L:L,[1]Printers!Q:Q,,0)*I3230/10,0)*10,_xlfn.XLOOKUP([1]Parameters!B3230,[1]Printers!L:L,[1]Printers!P:P,,0)),"")</f>
        <v/>
      </c>
      <c r="K3230">
        <f>IF(SUM(E3230:J3230)&lt;&gt;0,VLOOKUP(A3230,[1]!T_Printers[#Data],10,FALSE)+VLOOKUP(C3230,[1]!T_Resins[#Data],10,FALSE),"")</f>
        <v>3</v>
      </c>
      <c r="L3230">
        <f>IF(SUM(E3230:J3230)&lt;&gt;0,VLOOKUP(A3230,[1]!T_Printers[#Data],11,FALSE),"")</f>
        <v>5</v>
      </c>
      <c r="M3230">
        <f>IF(SUM(E3230:J3230)&lt;&gt;0,VLOOKUP(C3230,[1]!T_Resins[#Data],8,FALSE),"")</f>
        <v>60</v>
      </c>
      <c r="N3230">
        <f>IF(_xlfn.XLOOKUP(B3230,[1]Printers!$L:$L,[1]Printers!$R:$R,0,0)&gt;0,[1]Parameters!M3230,IF(SUM(E3230:J3230)&lt;&gt;0,VLOOKUP(C3230,[1]!T_Resins[#Data],9,FALSE),""))</f>
        <v>60</v>
      </c>
      <c r="O3230" t="str">
        <f t="shared" si="50"/>
        <v>PhrozenSonicMini4K</v>
      </c>
    </row>
    <row r="3231" spans="1:15" x14ac:dyDescent="0.25">
      <c r="A3231" t="str">
        <f t="array" ref="A3231">IF(ROW()-1&gt;COUNTA([1]!T_Printers[Printers])*COUNTA([1]!T_Resins[Resins]),"",INDEX([1]!T_Printers[Printers],INT((ROW()-2)/COUNTA([1]!T_Resins[Resins])+1)))</f>
        <v xml:space="preserve">Phrozen Sonic Mini 4K </v>
      </c>
      <c r="B3231" t="str">
        <f>_xlfn.XLOOKUP(A3231,[1]!T_Printers[Printers],[1]!T_Printers[Icon link],,0)</f>
        <v>PhrozenSonicMini4K</v>
      </c>
      <c r="C3231" t="str">
        <f t="array" ref="C3231">IF(ROW()-1&gt;COUNTA([1]!T_Printers[Printers])*COUNTA([1]!T_Resins[Resins]),"",INDEX([1]!T_Resins[Resins],MOD(ROW()-2,COUNTA([1]!T_Resins[Resins]))+1))</f>
        <v>Dental Sand A1-A2</v>
      </c>
      <c r="D3231">
        <f>IF(SUM(E3231:J3231)&lt;&gt;0,IF(ROW()-1&gt;COUNTA([1]!T_Printers[Printers])*COUNTA([1]!T_Resins[Resins]),"",2),"")</f>
        <v>2</v>
      </c>
      <c r="E3231" cm="1">
        <f t="array" ref="E3231">IFERROR(IF(ROW()-1&gt;COUNTA([1]!T_Printers[Printers])*COUNTA([1]!T_Resins[Resins]),"",_xlfn.IFS(ROUND(VLOOKUP(C3231,[1]!T_Resins[#Data],2,FALSE)/VLOOKUP(A3231,[1]!T_Printers[#Data],5,FALSE),1)&lt;=_xlfn.XLOOKUP(B3231,[1]Printers!L:L,[1]Printers!O:O,1,0,),ROUND(VLOOKUP(C3231,[1]!T_Resins[#Data],2,FALSE)/VLOOKUP(A3231,[1]!T_Printers[#Data],5,FALSE),1),ROUND(VLOOKUP(C3231,[1]!T_Resins[#Data],2,FALSE)/VLOOKUP(A3231,[1]!T_Printers[#Data],5,FALSE),1)&gt;_xlfn.XLOOKUP(B3231,[1]Printers!L:L,[1]Printers!O:O,1,0,),10)),"Используйте слой 100 мкм")</f>
        <v>3.4</v>
      </c>
      <c r="F3231">
        <f>IFERROR(IF(ROUND(_xlfn.XLOOKUP([1]Parameters!B3231,[1]Printers!L:L,[1]Printers!Q:Q,,0)*E3231/10,0)*10&lt;_xlfn.XLOOKUP([1]Parameters!B3231,[1]Printers!L:L,[1]Printers!P:P,,0),ROUND(_xlfn.XLOOKUP([1]Parameters!B3231,[1]Printers!L:L,[1]Printers!Q:Q,,0)*E3231/10,0)*10,_xlfn.XLOOKUP([1]Parameters!B3231,[1]Printers!L:L,[1]Printers!P:P,,0)),"")</f>
        <v>30</v>
      </c>
      <c r="G3231" cm="1">
        <f t="array" ref="G3231">IFERROR(IF(ROW()-1&gt;COUNTA([1]!T_Printers[Printers])*COUNTA([1]!T_Resins[Resins]),"",_xlfn.IFS(ROUND(VLOOKUP(C3231,[1]!T_Resins[#Data],3,FALSE)/VLOOKUP(A3231,[1]!T_Printers[#Data],5,FALSE),1)&lt;=_xlfn.XLOOKUP(B3231,[1]Printers!L:L,[1]Printers!O:O,1,0,),ROUND(VLOOKUP(C3231,[1]!T_Resins[#Data],3,FALSE)/VLOOKUP(A3231,[1]!T_Printers[#Data],5,FALSE),1),ROUND(VLOOKUP(C3231,[1]!T_Resins[#Data],3,FALSE)/VLOOKUP(A3231,[1]!T_Printers[#Data],5,FALSE),1)&gt;_xlfn.XLOOKUP(B3231,[1]Printers!L:L,[1]Printers!O:O,1,0,),10)),"")</f>
        <v>4.4000000000000004</v>
      </c>
      <c r="H3231">
        <f>IFERROR(IF(ROUND(_xlfn.XLOOKUP([1]Parameters!B3231,[1]Printers!L:L,[1]Printers!Q:Q,,0)*G3231/10,0)*10&lt;_xlfn.XLOOKUP([1]Parameters!B3231,[1]Printers!L:L,[1]Printers!P:P,,0),ROUND(_xlfn.XLOOKUP([1]Parameters!B3231,[1]Printers!L:L,[1]Printers!Q:Q,,0)*G3231/10,0)*10,_xlfn.XLOOKUP([1]Parameters!B3231,[1]Printers!L:L,[1]Printers!P:P,,0)),"")</f>
        <v>40</v>
      </c>
      <c r="I3231" s="3" t="str" cm="1">
        <f t="array" ref="I3231">IFERROR(IF(ROW()-1&gt;COUNTA([1]!T_Printers[Printers])*COUNTA([1]!T_Resins[Resins]),"",_xlfn.IFS(ROUND(VLOOKUP(C3231,[1]!T_Resins[#Data],4,FALSE)/VLOOKUP(A3231,[1]!T_Printers[#Data],5,FALSE),1)&lt;=_xlfn.XLOOKUP(B3231,[1]Printers!L:L,[1]Printers!O:O,1,0,),ROUND(VLOOKUP(C3231,[1]!T_Resins[#Data],4,FALSE)/VLOOKUP(A3231,[1]!T_Printers[#Data],5,FALSE),1),ROUND(VLOOKUP(C3231,[1]!T_Resins[#Data],4,FALSE)/VLOOKUP(A3231,[1]!T_Printers[#Data],5,FALSE),1)&gt;_xlfn.XLOOKUP(B3231,[1]Printers!L:L,[1]Printers!O:O,1,0,),"")),"")</f>
        <v/>
      </c>
      <c r="J3231" t="str">
        <f>IFERROR(IF(ROUND(_xlfn.XLOOKUP([1]Parameters!B3231,[1]Printers!L:L,[1]Printers!Q:Q,,0)*I3231/10,0)*10&lt;_xlfn.XLOOKUP([1]Parameters!B3231,[1]Printers!L:L,[1]Printers!P:P,,0),ROUND(_xlfn.XLOOKUP([1]Parameters!B3231,[1]Printers!L:L,[1]Printers!Q:Q,,0)*I3231/10,0)*10,_xlfn.XLOOKUP([1]Parameters!B3231,[1]Printers!L:L,[1]Printers!P:P,,0)),"")</f>
        <v/>
      </c>
      <c r="K3231">
        <f>IF(SUM(E3231:J3231)&lt;&gt;0,VLOOKUP(A3231,[1]!T_Printers[#Data],10,FALSE)+VLOOKUP(C3231,[1]!T_Resins[#Data],10,FALSE),"")</f>
        <v>4</v>
      </c>
      <c r="L3231">
        <f>IF(SUM(E3231:J3231)&lt;&gt;0,VLOOKUP(A3231,[1]!T_Printers[#Data],11,FALSE),"")</f>
        <v>5</v>
      </c>
      <c r="M3231">
        <f>IF(SUM(E3231:J3231)&lt;&gt;0,VLOOKUP(C3231,[1]!T_Resins[#Data],8,FALSE),"")</f>
        <v>120</v>
      </c>
      <c r="N3231">
        <f>IF(_xlfn.XLOOKUP(B3231,[1]Printers!$L:$L,[1]Printers!$R:$R,0,0)&gt;0,[1]Parameters!M3231,IF(SUM(E3231:J3231)&lt;&gt;0,VLOOKUP(C3231,[1]!T_Resins[#Data],9,FALSE),""))</f>
        <v>180</v>
      </c>
      <c r="O3231" t="str">
        <f t="shared" si="50"/>
        <v>PhrozenSonicMini4K</v>
      </c>
    </row>
    <row r="3232" spans="1:15" x14ac:dyDescent="0.25">
      <c r="A3232" t="str">
        <f t="array" ref="A3232">IF(ROW()-1&gt;COUNTA([1]!T_Printers[Printers])*COUNTA([1]!T_Resins[Resins]),"",INDEX([1]!T_Printers[Printers],INT((ROW()-2)/COUNTA([1]!T_Resins[Resins])+1)))</f>
        <v xml:space="preserve">Phrozen Sonic Mini 4K </v>
      </c>
      <c r="B3232" t="str">
        <f>_xlfn.XLOOKUP(A3232,[1]!T_Printers[Printers],[1]!T_Printers[Icon link],,0)</f>
        <v>PhrozenSonicMini4K</v>
      </c>
      <c r="C3232" t="str">
        <f t="array" ref="C3232">IF(ROW()-1&gt;COUNTA([1]!T_Printers[Printers])*COUNTA([1]!T_Resins[Resins]),"",INDEX([1]!T_Resins[Resins],MOD(ROW()-2,COUNTA([1]!T_Resins[Resins]))+1))</f>
        <v xml:space="preserve">Dental Sand A1-A2 (Обновленная версия) </v>
      </c>
      <c r="D3232">
        <f>IF(SUM(E3232:J3232)&lt;&gt;0,IF(ROW()-1&gt;COUNTA([1]!T_Printers[Printers])*COUNTA([1]!T_Resins[Resins]),"",2),"")</f>
        <v>2</v>
      </c>
      <c r="E3232" cm="1">
        <f t="array" ref="E3232">IFERROR(IF(ROW()-1&gt;COUNTA([1]!T_Printers[Printers])*COUNTA([1]!T_Resins[Resins]),"",_xlfn.IFS(ROUND(VLOOKUP(C3232,[1]!T_Resins[#Data],2,FALSE)/VLOOKUP(A3232,[1]!T_Printers[#Data],5,FALSE),1)&lt;=_xlfn.XLOOKUP(B3232,[1]Printers!L:L,[1]Printers!O:O,1,0,),ROUND(VLOOKUP(C3232,[1]!T_Resins[#Data],2,FALSE)/VLOOKUP(A3232,[1]!T_Printers[#Data],5,FALSE),1),ROUND(VLOOKUP(C3232,[1]!T_Resins[#Data],2,FALSE)/VLOOKUP(A3232,[1]!T_Printers[#Data],5,FALSE),1)&gt;_xlfn.XLOOKUP(B3232,[1]Printers!L:L,[1]Printers!O:O,1,0,),10)),"Используйте слой 100 мкм")</f>
        <v>9.1</v>
      </c>
      <c r="F3232">
        <f>IFERROR(IF(ROUND(_xlfn.XLOOKUP([1]Parameters!B3232,[1]Printers!L:L,[1]Printers!Q:Q,,0)*E3232/10,0)*10&lt;_xlfn.XLOOKUP([1]Parameters!B3232,[1]Printers!L:L,[1]Printers!P:P,,0),ROUND(_xlfn.XLOOKUP([1]Parameters!B3232,[1]Printers!L:L,[1]Printers!Q:Q,,0)*E3232/10,0)*10,_xlfn.XLOOKUP([1]Parameters!B3232,[1]Printers!L:L,[1]Printers!P:P,,0)),"")</f>
        <v>80</v>
      </c>
      <c r="G3232" cm="1">
        <f t="array" ref="G3232">IFERROR(IF(ROW()-1&gt;COUNTA([1]!T_Printers[Printers])*COUNTA([1]!T_Resins[Resins]),"",_xlfn.IFS(ROUND(VLOOKUP(C3232,[1]!T_Resins[#Data],3,FALSE)/VLOOKUP(A3232,[1]!T_Printers[#Data],5,FALSE),1)&lt;=_xlfn.XLOOKUP(B3232,[1]Printers!L:L,[1]Printers!O:O,1,0,),ROUND(VLOOKUP(C3232,[1]!T_Resins[#Data],3,FALSE)/VLOOKUP(A3232,[1]!T_Printers[#Data],5,FALSE),1),ROUND(VLOOKUP(C3232,[1]!T_Resins[#Data],3,FALSE)/VLOOKUP(A3232,[1]!T_Printers[#Data],5,FALSE),1)&gt;_xlfn.XLOOKUP(B3232,[1]Printers!L:L,[1]Printers!O:O,1,0,),10)),"")</f>
        <v>9.5</v>
      </c>
      <c r="H3232">
        <f>IFERROR(IF(ROUND(_xlfn.XLOOKUP([1]Parameters!B3232,[1]Printers!L:L,[1]Printers!Q:Q,,0)*G3232/10,0)*10&lt;_xlfn.XLOOKUP([1]Parameters!B3232,[1]Printers!L:L,[1]Printers!P:P,,0),ROUND(_xlfn.XLOOKUP([1]Parameters!B3232,[1]Printers!L:L,[1]Printers!Q:Q,,0)*G3232/10,0)*10,_xlfn.XLOOKUP([1]Parameters!B3232,[1]Printers!L:L,[1]Printers!P:P,,0)),"")</f>
        <v>90</v>
      </c>
      <c r="I3232" s="3" t="str" cm="1">
        <f t="array" ref="I3232">IFERROR(IF(ROW()-1&gt;COUNTA([1]!T_Printers[Printers])*COUNTA([1]!T_Resins[Resins]),"",_xlfn.IFS(ROUND(VLOOKUP(C3232,[1]!T_Resins[#Data],4,FALSE)/VLOOKUP(A3232,[1]!T_Printers[#Data],5,FALSE),1)&lt;=_xlfn.XLOOKUP(B3232,[1]Printers!L:L,[1]Printers!O:O,1,0,),ROUND(VLOOKUP(C3232,[1]!T_Resins[#Data],4,FALSE)/VLOOKUP(A3232,[1]!T_Printers[#Data],5,FALSE),1),ROUND(VLOOKUP(C3232,[1]!T_Resins[#Data],4,FALSE)/VLOOKUP(A3232,[1]!T_Printers[#Data],5,FALSE),1)&gt;_xlfn.XLOOKUP(B3232,[1]Printers!L:L,[1]Printers!O:O,1,0,),"")),"")</f>
        <v/>
      </c>
      <c r="J3232" t="str">
        <f>IFERROR(IF(ROUND(_xlfn.XLOOKUP([1]Parameters!B3232,[1]Printers!L:L,[1]Printers!Q:Q,,0)*I3232/10,0)*10&lt;_xlfn.XLOOKUP([1]Parameters!B3232,[1]Printers!L:L,[1]Printers!P:P,,0),ROUND(_xlfn.XLOOKUP([1]Parameters!B3232,[1]Printers!L:L,[1]Printers!Q:Q,,0)*I3232/10,0)*10,_xlfn.XLOOKUP([1]Parameters!B3232,[1]Printers!L:L,[1]Printers!P:P,,0)),"")</f>
        <v/>
      </c>
      <c r="K3232">
        <f>IF(SUM(E3232:J3232)&lt;&gt;0,VLOOKUP(A3232,[1]!T_Printers[#Data],10,FALSE)+VLOOKUP(C3232,[1]!T_Resins[#Data],10,FALSE),"")</f>
        <v>4</v>
      </c>
      <c r="L3232">
        <f>IF(SUM(E3232:J3232)&lt;&gt;0,VLOOKUP(A3232,[1]!T_Printers[#Data],11,FALSE),"")</f>
        <v>5</v>
      </c>
      <c r="M3232">
        <f>IF(SUM(E3232:J3232)&lt;&gt;0,VLOOKUP(C3232,[1]!T_Resins[#Data],8,FALSE),"")</f>
        <v>120</v>
      </c>
      <c r="N3232">
        <f>IF(_xlfn.XLOOKUP(B3232,[1]Printers!$L:$L,[1]Printers!$R:$R,0,0)&gt;0,[1]Parameters!M3232,IF(SUM(E3232:J3232)&lt;&gt;0,VLOOKUP(C3232,[1]!T_Resins[#Data],9,FALSE),""))</f>
        <v>180</v>
      </c>
      <c r="O3232" t="str">
        <f t="shared" si="50"/>
        <v>PhrozenSonicMini4K</v>
      </c>
    </row>
    <row r="3233" spans="1:15" x14ac:dyDescent="0.25">
      <c r="A3233" t="str">
        <f t="array" ref="A3233">IF(ROW()-1&gt;COUNTA([1]!T_Printers[Printers])*COUNTA([1]!T_Resins[Resins]),"",INDEX([1]!T_Printers[Printers],INT((ROW()-2)/COUNTA([1]!T_Resins[Resins])+1)))</f>
        <v xml:space="preserve">Phrozen Sonic Mini 4K </v>
      </c>
      <c r="B3233" t="str">
        <f>_xlfn.XLOOKUP(A3233,[1]!T_Printers[Printers],[1]!T_Printers[Icon link],,0)</f>
        <v>PhrozenSonicMini4K</v>
      </c>
      <c r="C3233" t="str">
        <f t="array" ref="C3233">IF(ROW()-1&gt;COUNTA([1]!T_Printers[Printers])*COUNTA([1]!T_Resins[Resins]),"",INDEX([1]!T_Resins[Resins],MOD(ROW()-2,COUNTA([1]!T_Resins[Resins]))+1))</f>
        <v>Dental Sand A3</v>
      </c>
      <c r="D3233">
        <f>IF(SUM(E3233:J3233)&lt;&gt;0,IF(ROW()-1&gt;COUNTA([1]!T_Printers[Printers])*COUNTA([1]!T_Resins[Resins]),"",2),"")</f>
        <v>2</v>
      </c>
      <c r="E3233" cm="1">
        <f t="array" ref="E3233">IFERROR(IF(ROW()-1&gt;COUNTA([1]!T_Printers[Printers])*COUNTA([1]!T_Resins[Resins]),"",_xlfn.IFS(ROUND(VLOOKUP(C3233,[1]!T_Resins[#Data],2,FALSE)/VLOOKUP(A3233,[1]!T_Printers[#Data],5,FALSE),1)&lt;=_xlfn.XLOOKUP(B3233,[1]Printers!L:L,[1]Printers!O:O,1,0,),ROUND(VLOOKUP(C3233,[1]!T_Resins[#Data],2,FALSE)/VLOOKUP(A3233,[1]!T_Printers[#Data],5,FALSE),1),ROUND(VLOOKUP(C3233,[1]!T_Resins[#Data],2,FALSE)/VLOOKUP(A3233,[1]!T_Printers[#Data],5,FALSE),1)&gt;_xlfn.XLOOKUP(B3233,[1]Printers!L:L,[1]Printers!O:O,1,0,),10)),"Используйте слой 100 мкм")</f>
        <v>3.4</v>
      </c>
      <c r="F3233">
        <f>IFERROR(IF(ROUND(_xlfn.XLOOKUP([1]Parameters!B3233,[1]Printers!L:L,[1]Printers!Q:Q,,0)*E3233/10,0)*10&lt;_xlfn.XLOOKUP([1]Parameters!B3233,[1]Printers!L:L,[1]Printers!P:P,,0),ROUND(_xlfn.XLOOKUP([1]Parameters!B3233,[1]Printers!L:L,[1]Printers!Q:Q,,0)*E3233/10,0)*10,_xlfn.XLOOKUP([1]Parameters!B3233,[1]Printers!L:L,[1]Printers!P:P,,0)),"")</f>
        <v>30</v>
      </c>
      <c r="G3233" cm="1">
        <f t="array" ref="G3233">IFERROR(IF(ROW()-1&gt;COUNTA([1]!T_Printers[Printers])*COUNTA([1]!T_Resins[Resins]),"",_xlfn.IFS(ROUND(VLOOKUP(C3233,[1]!T_Resins[#Data],3,FALSE)/VLOOKUP(A3233,[1]!T_Printers[#Data],5,FALSE),1)&lt;=_xlfn.XLOOKUP(B3233,[1]Printers!L:L,[1]Printers!O:O,1,0,),ROUND(VLOOKUP(C3233,[1]!T_Resins[#Data],3,FALSE)/VLOOKUP(A3233,[1]!T_Printers[#Data],5,FALSE),1),ROUND(VLOOKUP(C3233,[1]!T_Resins[#Data],3,FALSE)/VLOOKUP(A3233,[1]!T_Printers[#Data],5,FALSE),1)&gt;_xlfn.XLOOKUP(B3233,[1]Printers!L:L,[1]Printers!O:O,1,0,),10)),"")</f>
        <v>4.4000000000000004</v>
      </c>
      <c r="H3233">
        <f>IFERROR(IF(ROUND(_xlfn.XLOOKUP([1]Parameters!B3233,[1]Printers!L:L,[1]Printers!Q:Q,,0)*G3233/10,0)*10&lt;_xlfn.XLOOKUP([1]Parameters!B3233,[1]Printers!L:L,[1]Printers!P:P,,0),ROUND(_xlfn.XLOOKUP([1]Parameters!B3233,[1]Printers!L:L,[1]Printers!Q:Q,,0)*G3233/10,0)*10,_xlfn.XLOOKUP([1]Parameters!B3233,[1]Printers!L:L,[1]Printers!P:P,,0)),"")</f>
        <v>40</v>
      </c>
      <c r="I3233" s="3" t="str" cm="1">
        <f t="array" ref="I3233">IFERROR(IF(ROW()-1&gt;COUNTA([1]!T_Printers[Printers])*COUNTA([1]!T_Resins[Resins]),"",_xlfn.IFS(ROUND(VLOOKUP(C3233,[1]!T_Resins[#Data],4,FALSE)/VLOOKUP(A3233,[1]!T_Printers[#Data],5,FALSE),1)&lt;=_xlfn.XLOOKUP(B3233,[1]Printers!L:L,[1]Printers!O:O,1,0,),ROUND(VLOOKUP(C3233,[1]!T_Resins[#Data],4,FALSE)/VLOOKUP(A3233,[1]!T_Printers[#Data],5,FALSE),1),ROUND(VLOOKUP(C3233,[1]!T_Resins[#Data],4,FALSE)/VLOOKUP(A3233,[1]!T_Printers[#Data],5,FALSE),1)&gt;_xlfn.XLOOKUP(B3233,[1]Printers!L:L,[1]Printers!O:O,1,0,),"")),"")</f>
        <v/>
      </c>
      <c r="J3233" t="str">
        <f>IFERROR(IF(ROUND(_xlfn.XLOOKUP([1]Parameters!B3233,[1]Printers!L:L,[1]Printers!Q:Q,,0)*I3233/10,0)*10&lt;_xlfn.XLOOKUP([1]Parameters!B3233,[1]Printers!L:L,[1]Printers!P:P,,0),ROUND(_xlfn.XLOOKUP([1]Parameters!B3233,[1]Printers!L:L,[1]Printers!Q:Q,,0)*I3233/10,0)*10,_xlfn.XLOOKUP([1]Parameters!B3233,[1]Printers!L:L,[1]Printers!P:P,,0)),"")</f>
        <v/>
      </c>
      <c r="K3233">
        <f>IF(SUM(E3233:J3233)&lt;&gt;0,VLOOKUP(A3233,[1]!T_Printers[#Data],10,FALSE)+VLOOKUP(C3233,[1]!T_Resins[#Data],10,FALSE),"")</f>
        <v>4</v>
      </c>
      <c r="L3233">
        <f>IF(SUM(E3233:J3233)&lt;&gt;0,VLOOKUP(A3233,[1]!T_Printers[#Data],11,FALSE),"")</f>
        <v>5</v>
      </c>
      <c r="M3233">
        <f>IF(SUM(E3233:J3233)&lt;&gt;0,VLOOKUP(C3233,[1]!T_Resins[#Data],8,FALSE),"")</f>
        <v>120</v>
      </c>
      <c r="N3233">
        <f>IF(_xlfn.XLOOKUP(B3233,[1]Printers!$L:$L,[1]Printers!$R:$R,0,0)&gt;0,[1]Parameters!M3233,IF(SUM(E3233:J3233)&lt;&gt;0,VLOOKUP(C3233,[1]!T_Resins[#Data],9,FALSE),""))</f>
        <v>180</v>
      </c>
      <c r="O3233" t="str">
        <f t="shared" si="50"/>
        <v>PhrozenSonicMini4K</v>
      </c>
    </row>
    <row r="3234" spans="1:15" x14ac:dyDescent="0.25">
      <c r="A3234" t="str">
        <f t="array" ref="A3234">IF(ROW()-1&gt;COUNTA([1]!T_Printers[Printers])*COUNTA([1]!T_Resins[Resins]),"",INDEX([1]!T_Printers[Printers],INT((ROW()-2)/COUNTA([1]!T_Resins[Resins])+1)))</f>
        <v xml:space="preserve">Phrozen Sonic Mini 4K </v>
      </c>
      <c r="B3234" t="str">
        <f>_xlfn.XLOOKUP(A3234,[1]!T_Printers[Printers],[1]!T_Printers[Icon link],,0)</f>
        <v>PhrozenSonicMini4K</v>
      </c>
      <c r="C3234" t="str">
        <f t="array" ref="C3234">IF(ROW()-1&gt;COUNTA([1]!T_Printers[Printers])*COUNTA([1]!T_Resins[Resins]),"",INDEX([1]!T_Resins[Resins],MOD(ROW()-2,COUNTA([1]!T_Resins[Resins]))+1))</f>
        <v xml:space="preserve">Dental Sand A3 (Обновленная версия) </v>
      </c>
      <c r="D3234">
        <f>IF(SUM(E3234:J3234)&lt;&gt;0,IF(ROW()-1&gt;COUNTA([1]!T_Printers[Printers])*COUNTA([1]!T_Resins[Resins]),"",2),"")</f>
        <v>2</v>
      </c>
      <c r="E3234" cm="1">
        <f t="array" ref="E3234">IFERROR(IF(ROW()-1&gt;COUNTA([1]!T_Printers[Printers])*COUNTA([1]!T_Resins[Resins]),"",_xlfn.IFS(ROUND(VLOOKUP(C3234,[1]!T_Resins[#Data],2,FALSE)/VLOOKUP(A3234,[1]!T_Printers[#Data],5,FALSE),1)&lt;=_xlfn.XLOOKUP(B3234,[1]Printers!L:L,[1]Printers!O:O,1,0,),ROUND(VLOOKUP(C3234,[1]!T_Resins[#Data],2,FALSE)/VLOOKUP(A3234,[1]!T_Printers[#Data],5,FALSE),1),ROUND(VLOOKUP(C3234,[1]!T_Resins[#Data],2,FALSE)/VLOOKUP(A3234,[1]!T_Printers[#Data],5,FALSE),1)&gt;_xlfn.XLOOKUP(B3234,[1]Printers!L:L,[1]Printers!O:O,1,0,),10)),"Используйте слой 100 мкм")</f>
        <v>9.1</v>
      </c>
      <c r="F3234">
        <f>IFERROR(IF(ROUND(_xlfn.XLOOKUP([1]Parameters!B3234,[1]Printers!L:L,[1]Printers!Q:Q,,0)*E3234/10,0)*10&lt;_xlfn.XLOOKUP([1]Parameters!B3234,[1]Printers!L:L,[1]Printers!P:P,,0),ROUND(_xlfn.XLOOKUP([1]Parameters!B3234,[1]Printers!L:L,[1]Printers!Q:Q,,0)*E3234/10,0)*10,_xlfn.XLOOKUP([1]Parameters!B3234,[1]Printers!L:L,[1]Printers!P:P,,0)),"")</f>
        <v>80</v>
      </c>
      <c r="G3234" cm="1">
        <f t="array" ref="G3234">IFERROR(IF(ROW()-1&gt;COUNTA([1]!T_Printers[Printers])*COUNTA([1]!T_Resins[Resins]),"",_xlfn.IFS(ROUND(VLOOKUP(C3234,[1]!T_Resins[#Data],3,FALSE)/VLOOKUP(A3234,[1]!T_Printers[#Data],5,FALSE),1)&lt;=_xlfn.XLOOKUP(B3234,[1]Printers!L:L,[1]Printers!O:O,1,0,),ROUND(VLOOKUP(C3234,[1]!T_Resins[#Data],3,FALSE)/VLOOKUP(A3234,[1]!T_Printers[#Data],5,FALSE),1),ROUND(VLOOKUP(C3234,[1]!T_Resins[#Data],3,FALSE)/VLOOKUP(A3234,[1]!T_Printers[#Data],5,FALSE),1)&gt;_xlfn.XLOOKUP(B3234,[1]Printers!L:L,[1]Printers!O:O,1,0,),10)),"")</f>
        <v>9.5</v>
      </c>
      <c r="H3234">
        <f>IFERROR(IF(ROUND(_xlfn.XLOOKUP([1]Parameters!B3234,[1]Printers!L:L,[1]Printers!Q:Q,,0)*G3234/10,0)*10&lt;_xlfn.XLOOKUP([1]Parameters!B3234,[1]Printers!L:L,[1]Printers!P:P,,0),ROUND(_xlfn.XLOOKUP([1]Parameters!B3234,[1]Printers!L:L,[1]Printers!Q:Q,,0)*G3234/10,0)*10,_xlfn.XLOOKUP([1]Parameters!B3234,[1]Printers!L:L,[1]Printers!P:P,,0)),"")</f>
        <v>90</v>
      </c>
      <c r="I3234" s="3" t="str" cm="1">
        <f t="array" ref="I3234">IFERROR(IF(ROW()-1&gt;COUNTA([1]!T_Printers[Printers])*COUNTA([1]!T_Resins[Resins]),"",_xlfn.IFS(ROUND(VLOOKUP(C3234,[1]!T_Resins[#Data],4,FALSE)/VLOOKUP(A3234,[1]!T_Printers[#Data],5,FALSE),1)&lt;=_xlfn.XLOOKUP(B3234,[1]Printers!L:L,[1]Printers!O:O,1,0,),ROUND(VLOOKUP(C3234,[1]!T_Resins[#Data],4,FALSE)/VLOOKUP(A3234,[1]!T_Printers[#Data],5,FALSE),1),ROUND(VLOOKUP(C3234,[1]!T_Resins[#Data],4,FALSE)/VLOOKUP(A3234,[1]!T_Printers[#Data],5,FALSE),1)&gt;_xlfn.XLOOKUP(B3234,[1]Printers!L:L,[1]Printers!O:O,1,0,),"")),"")</f>
        <v/>
      </c>
      <c r="J3234" t="str">
        <f>IFERROR(IF(ROUND(_xlfn.XLOOKUP([1]Parameters!B3234,[1]Printers!L:L,[1]Printers!Q:Q,,0)*I3234/10,0)*10&lt;_xlfn.XLOOKUP([1]Parameters!B3234,[1]Printers!L:L,[1]Printers!P:P,,0),ROUND(_xlfn.XLOOKUP([1]Parameters!B3234,[1]Printers!L:L,[1]Printers!Q:Q,,0)*I3234/10,0)*10,_xlfn.XLOOKUP([1]Parameters!B3234,[1]Printers!L:L,[1]Printers!P:P,,0)),"")</f>
        <v/>
      </c>
      <c r="K3234">
        <f>IF(SUM(E3234:J3234)&lt;&gt;0,VLOOKUP(A3234,[1]!T_Printers[#Data],10,FALSE)+VLOOKUP(C3234,[1]!T_Resins[#Data],10,FALSE),"")</f>
        <v>4</v>
      </c>
      <c r="L3234">
        <f>IF(SUM(E3234:J3234)&lt;&gt;0,VLOOKUP(A3234,[1]!T_Printers[#Data],11,FALSE),"")</f>
        <v>5</v>
      </c>
      <c r="M3234">
        <f>IF(SUM(E3234:J3234)&lt;&gt;0,VLOOKUP(C3234,[1]!T_Resins[#Data],8,FALSE),"")</f>
        <v>120</v>
      </c>
      <c r="N3234">
        <f>IF(_xlfn.XLOOKUP(B3234,[1]Printers!$L:$L,[1]Printers!$R:$R,0,0)&gt;0,[1]Parameters!M3234,IF(SUM(E3234:J3234)&lt;&gt;0,VLOOKUP(C3234,[1]!T_Resins[#Data],9,FALSE),""))</f>
        <v>180</v>
      </c>
      <c r="O3234" t="str">
        <f t="shared" si="50"/>
        <v>PhrozenSonicMini4K</v>
      </c>
    </row>
    <row r="3235" spans="1:15" x14ac:dyDescent="0.25">
      <c r="A3235" t="str">
        <f t="array" ref="A3235">IF(ROW()-1&gt;COUNTA([1]!T_Printers[Printers])*COUNTA([1]!T_Resins[Resins]),"",INDEX([1]!T_Printers[Printers],INT((ROW()-2)/COUNTA([1]!T_Resins[Resins])+1)))</f>
        <v xml:space="preserve">Phrozen Sonic Mini 4K </v>
      </c>
      <c r="B3235" t="str">
        <f>_xlfn.XLOOKUP(A3235,[1]!T_Printers[Printers],[1]!T_Printers[Icon link],,0)</f>
        <v>PhrozenSonicMini4K</v>
      </c>
      <c r="C3235" t="str">
        <f t="array" ref="C3235">IF(ROW()-1&gt;COUNTA([1]!T_Printers[Printers])*COUNTA([1]!T_Resins[Resins]),"",INDEX([1]!T_Resins[Resins],MOD(ROW()-2,COUNTA([1]!T_Resins[Resins]))+1))</f>
        <v>Dental Sand Pro A1-A2 (Crown LT)</v>
      </c>
      <c r="D3235">
        <f>IF(SUM(E3235:J3235)&lt;&gt;0,IF(ROW()-1&gt;COUNTA([1]!T_Printers[Printers])*COUNTA([1]!T_Resins[Resins]),"",2),"")</f>
        <v>2</v>
      </c>
      <c r="E3235" cm="1">
        <f t="array" ref="E3235">IFERROR(IF(ROW()-1&gt;COUNTA([1]!T_Printers[Printers])*COUNTA([1]!T_Resins[Resins]),"",_xlfn.IFS(ROUND(VLOOKUP(C3235,[1]!T_Resins[#Data],2,FALSE)/VLOOKUP(A3235,[1]!T_Printers[#Data],5,FALSE),1)&lt;=_xlfn.XLOOKUP(B3235,[1]Printers!L:L,[1]Printers!O:O,1,0,),ROUND(VLOOKUP(C3235,[1]!T_Resins[#Data],2,FALSE)/VLOOKUP(A3235,[1]!T_Printers[#Data],5,FALSE),1),ROUND(VLOOKUP(C3235,[1]!T_Resins[#Data],2,FALSE)/VLOOKUP(A3235,[1]!T_Printers[#Data],5,FALSE),1)&gt;_xlfn.XLOOKUP(B3235,[1]Printers!L:L,[1]Printers!O:O,1,0,),10)),"Используйте слой 100 мкм")</f>
        <v>15</v>
      </c>
      <c r="F3235">
        <f>IFERROR(IF(ROUND(_xlfn.XLOOKUP([1]Parameters!B3235,[1]Printers!L:L,[1]Printers!Q:Q,,0)*E3235/10,0)*10&lt;_xlfn.XLOOKUP([1]Parameters!B3235,[1]Printers!L:L,[1]Printers!P:P,,0),ROUND(_xlfn.XLOOKUP([1]Parameters!B3235,[1]Printers!L:L,[1]Printers!Q:Q,,0)*E3235/10,0)*10,_xlfn.XLOOKUP([1]Parameters!B3235,[1]Printers!L:L,[1]Printers!P:P,,0)),"")</f>
        <v>100</v>
      </c>
      <c r="G3235" cm="1">
        <f t="array" ref="G3235">IFERROR(IF(ROW()-1&gt;COUNTA([1]!T_Printers[Printers])*COUNTA([1]!T_Resins[Resins]),"",_xlfn.IFS(ROUND(VLOOKUP(C3235,[1]!T_Resins[#Data],3,FALSE)/VLOOKUP(A3235,[1]!T_Printers[#Data],5,FALSE),1)&lt;=_xlfn.XLOOKUP(B3235,[1]Printers!L:L,[1]Printers!O:O,1,0,),ROUND(VLOOKUP(C3235,[1]!T_Resins[#Data],3,FALSE)/VLOOKUP(A3235,[1]!T_Printers[#Data],5,FALSE),1),ROUND(VLOOKUP(C3235,[1]!T_Resins[#Data],3,FALSE)/VLOOKUP(A3235,[1]!T_Printers[#Data],5,FALSE),1)&gt;_xlfn.XLOOKUP(B3235,[1]Printers!L:L,[1]Printers!O:O,1,0,),10)),"")</f>
        <v>21.6</v>
      </c>
      <c r="H3235">
        <f>IFERROR(IF(ROUND(_xlfn.XLOOKUP([1]Parameters!B3235,[1]Printers!L:L,[1]Printers!Q:Q,,0)*G3235/10,0)*10&lt;_xlfn.XLOOKUP([1]Parameters!B3235,[1]Printers!L:L,[1]Printers!P:P,,0),ROUND(_xlfn.XLOOKUP([1]Parameters!B3235,[1]Printers!L:L,[1]Printers!Q:Q,,0)*G3235/10,0)*10,_xlfn.XLOOKUP([1]Parameters!B3235,[1]Printers!L:L,[1]Printers!P:P,,0)),"")</f>
        <v>100</v>
      </c>
      <c r="I3235" s="3" t="str" cm="1">
        <f t="array" ref="I3235">IFERROR(IF(ROW()-1&gt;COUNTA([1]!T_Printers[Printers])*COUNTA([1]!T_Resins[Resins]),"",_xlfn.IFS(ROUND(VLOOKUP(C3235,[1]!T_Resins[#Data],4,FALSE)/VLOOKUP(A3235,[1]!T_Printers[#Data],5,FALSE),1)&lt;=_xlfn.XLOOKUP(B3235,[1]Printers!L:L,[1]Printers!O:O,1,0,),ROUND(VLOOKUP(C3235,[1]!T_Resins[#Data],4,FALSE)/VLOOKUP(A3235,[1]!T_Printers[#Data],5,FALSE),1),ROUND(VLOOKUP(C3235,[1]!T_Resins[#Data],4,FALSE)/VLOOKUP(A3235,[1]!T_Printers[#Data],5,FALSE),1)&gt;_xlfn.XLOOKUP(B3235,[1]Printers!L:L,[1]Printers!O:O,1,0,),"")),"")</f>
        <v/>
      </c>
      <c r="J3235" t="str">
        <f>IFERROR(IF(ROUND(_xlfn.XLOOKUP([1]Parameters!B3235,[1]Printers!L:L,[1]Printers!Q:Q,,0)*I3235/10,0)*10&lt;_xlfn.XLOOKUP([1]Parameters!B3235,[1]Printers!L:L,[1]Printers!P:P,,0),ROUND(_xlfn.XLOOKUP([1]Parameters!B3235,[1]Printers!L:L,[1]Printers!Q:Q,,0)*I3235/10,0)*10,_xlfn.XLOOKUP([1]Parameters!B3235,[1]Printers!L:L,[1]Printers!P:P,,0)),"")</f>
        <v/>
      </c>
      <c r="K3235">
        <f>IF(SUM(E3235:J3235)&lt;&gt;0,VLOOKUP(A3235,[1]!T_Printers[#Data],10,FALSE)+VLOOKUP(C3235,[1]!T_Resins[#Data],10,FALSE),"")</f>
        <v>4</v>
      </c>
      <c r="L3235">
        <f>IF(SUM(E3235:J3235)&lt;&gt;0,VLOOKUP(A3235,[1]!T_Printers[#Data],11,FALSE),"")</f>
        <v>5</v>
      </c>
      <c r="M3235">
        <f>IF(SUM(E3235:J3235)&lt;&gt;0,VLOOKUP(C3235,[1]!T_Resins[#Data],8,FALSE),"")</f>
        <v>120</v>
      </c>
      <c r="N3235">
        <f>IF(_xlfn.XLOOKUP(B3235,[1]Printers!$L:$L,[1]Printers!$R:$R,0,0)&gt;0,[1]Parameters!M3235,IF(SUM(E3235:J3235)&lt;&gt;0,VLOOKUP(C3235,[1]!T_Resins[#Data],9,FALSE),""))</f>
        <v>180</v>
      </c>
      <c r="O3235" t="str">
        <f t="shared" si="50"/>
        <v>PhrozenSonicMini4K</v>
      </c>
    </row>
    <row r="3236" spans="1:15" x14ac:dyDescent="0.25">
      <c r="A3236" t="str">
        <f t="array" ref="A3236">IF(ROW()-1&gt;COUNTA([1]!T_Printers[Printers])*COUNTA([1]!T_Resins[Resins]),"",INDEX([1]!T_Printers[Printers],INT((ROW()-2)/COUNTA([1]!T_Resins[Resins])+1)))</f>
        <v xml:space="preserve">Phrozen Sonic Mini 4K </v>
      </c>
      <c r="B3236" t="str">
        <f>_xlfn.XLOOKUP(A3236,[1]!T_Printers[Printers],[1]!T_Printers[Icon link],,0)</f>
        <v>PhrozenSonicMini4K</v>
      </c>
      <c r="C3236" t="str">
        <f t="array" ref="C3236">IF(ROW()-1&gt;COUNTA([1]!T_Printers[Printers])*COUNTA([1]!T_Resins[Resins]),"",INDEX([1]!T_Resins[Resins],MOD(ROW()-2,COUNTA([1]!T_Resins[Resins]))+1))</f>
        <v>Dental Sand Pro A3 (Crown LT)</v>
      </c>
      <c r="D3236">
        <f>IF(SUM(E3236:J3236)&lt;&gt;0,IF(ROW()-1&gt;COUNTA([1]!T_Printers[Printers])*COUNTA([1]!T_Resins[Resins]),"",2),"")</f>
        <v>2</v>
      </c>
      <c r="E3236" cm="1">
        <f t="array" ref="E3236">IFERROR(IF(ROW()-1&gt;COUNTA([1]!T_Printers[Printers])*COUNTA([1]!T_Resins[Resins]),"",_xlfn.IFS(ROUND(VLOOKUP(C3236,[1]!T_Resins[#Data],2,FALSE)/VLOOKUP(A3236,[1]!T_Printers[#Data],5,FALSE),1)&lt;=_xlfn.XLOOKUP(B3236,[1]Printers!L:L,[1]Printers!O:O,1,0,),ROUND(VLOOKUP(C3236,[1]!T_Resins[#Data],2,FALSE)/VLOOKUP(A3236,[1]!T_Printers[#Data],5,FALSE),1),ROUND(VLOOKUP(C3236,[1]!T_Resins[#Data],2,FALSE)/VLOOKUP(A3236,[1]!T_Printers[#Data],5,FALSE),1)&gt;_xlfn.XLOOKUP(B3236,[1]Printers!L:L,[1]Printers!O:O,1,0,),10)),"Используйте слой 100 мкм")</f>
        <v>15</v>
      </c>
      <c r="F3236">
        <f>IFERROR(IF(ROUND(_xlfn.XLOOKUP([1]Parameters!B3236,[1]Printers!L:L,[1]Printers!Q:Q,,0)*E3236/10,0)*10&lt;_xlfn.XLOOKUP([1]Parameters!B3236,[1]Printers!L:L,[1]Printers!P:P,,0),ROUND(_xlfn.XLOOKUP([1]Parameters!B3236,[1]Printers!L:L,[1]Printers!Q:Q,,0)*E3236/10,0)*10,_xlfn.XLOOKUP([1]Parameters!B3236,[1]Printers!L:L,[1]Printers!P:P,,0)),"")</f>
        <v>100</v>
      </c>
      <c r="G3236" cm="1">
        <f t="array" ref="G3236">IFERROR(IF(ROW()-1&gt;COUNTA([1]!T_Printers[Printers])*COUNTA([1]!T_Resins[Resins]),"",_xlfn.IFS(ROUND(VLOOKUP(C3236,[1]!T_Resins[#Data],3,FALSE)/VLOOKUP(A3236,[1]!T_Printers[#Data],5,FALSE),1)&lt;=_xlfn.XLOOKUP(B3236,[1]Printers!L:L,[1]Printers!O:O,1,0,),ROUND(VLOOKUP(C3236,[1]!T_Resins[#Data],3,FALSE)/VLOOKUP(A3236,[1]!T_Printers[#Data],5,FALSE),1),ROUND(VLOOKUP(C3236,[1]!T_Resins[#Data],3,FALSE)/VLOOKUP(A3236,[1]!T_Printers[#Data],5,FALSE),1)&gt;_xlfn.XLOOKUP(B3236,[1]Printers!L:L,[1]Printers!O:O,1,0,),10)),"")</f>
        <v>21.6</v>
      </c>
      <c r="H3236">
        <f>IFERROR(IF(ROUND(_xlfn.XLOOKUP([1]Parameters!B3236,[1]Printers!L:L,[1]Printers!Q:Q,,0)*G3236/10,0)*10&lt;_xlfn.XLOOKUP([1]Parameters!B3236,[1]Printers!L:L,[1]Printers!P:P,,0),ROUND(_xlfn.XLOOKUP([1]Parameters!B3236,[1]Printers!L:L,[1]Printers!Q:Q,,0)*G3236/10,0)*10,_xlfn.XLOOKUP([1]Parameters!B3236,[1]Printers!L:L,[1]Printers!P:P,,0)),"")</f>
        <v>100</v>
      </c>
      <c r="I3236" s="3" t="str" cm="1">
        <f t="array" ref="I3236">IFERROR(IF(ROW()-1&gt;COUNTA([1]!T_Printers[Printers])*COUNTA([1]!T_Resins[Resins]),"",_xlfn.IFS(ROUND(VLOOKUP(C3236,[1]!T_Resins[#Data],4,FALSE)/VLOOKUP(A3236,[1]!T_Printers[#Data],5,FALSE),1)&lt;=_xlfn.XLOOKUP(B3236,[1]Printers!L:L,[1]Printers!O:O,1,0,),ROUND(VLOOKUP(C3236,[1]!T_Resins[#Data],4,FALSE)/VLOOKUP(A3236,[1]!T_Printers[#Data],5,FALSE),1),ROUND(VLOOKUP(C3236,[1]!T_Resins[#Data],4,FALSE)/VLOOKUP(A3236,[1]!T_Printers[#Data],5,FALSE),1)&gt;_xlfn.XLOOKUP(B3236,[1]Printers!L:L,[1]Printers!O:O,1,0,),"")),"")</f>
        <v/>
      </c>
      <c r="J3236" t="str">
        <f>IFERROR(IF(ROUND(_xlfn.XLOOKUP([1]Parameters!B3236,[1]Printers!L:L,[1]Printers!Q:Q,,0)*I3236/10,0)*10&lt;_xlfn.XLOOKUP([1]Parameters!B3236,[1]Printers!L:L,[1]Printers!P:P,,0),ROUND(_xlfn.XLOOKUP([1]Parameters!B3236,[1]Printers!L:L,[1]Printers!Q:Q,,0)*I3236/10,0)*10,_xlfn.XLOOKUP([1]Parameters!B3236,[1]Printers!L:L,[1]Printers!P:P,,0)),"")</f>
        <v/>
      </c>
      <c r="K3236">
        <f>IF(SUM(E3236:J3236)&lt;&gt;0,VLOOKUP(A3236,[1]!T_Printers[#Data],10,FALSE)+VLOOKUP(C3236,[1]!T_Resins[#Data],10,FALSE),"")</f>
        <v>4</v>
      </c>
      <c r="L3236">
        <f>IF(SUM(E3236:J3236)&lt;&gt;0,VLOOKUP(A3236,[1]!T_Printers[#Data],11,FALSE),"")</f>
        <v>5</v>
      </c>
      <c r="M3236">
        <f>IF(SUM(E3236:J3236)&lt;&gt;0,VLOOKUP(C3236,[1]!T_Resins[#Data],8,FALSE),"")</f>
        <v>120</v>
      </c>
      <c r="N3236">
        <f>IF(_xlfn.XLOOKUP(B3236,[1]Printers!$L:$L,[1]Printers!$R:$R,0,0)&gt;0,[1]Parameters!M3236,IF(SUM(E3236:J3236)&lt;&gt;0,VLOOKUP(C3236,[1]!T_Resins[#Data],9,FALSE),""))</f>
        <v>180</v>
      </c>
      <c r="O3236" t="str">
        <f t="shared" si="50"/>
        <v>PhrozenSonicMini4K</v>
      </c>
    </row>
    <row r="3237" spans="1:15" x14ac:dyDescent="0.25">
      <c r="A3237" t="str">
        <f t="array" ref="A3237">IF(ROW()-1&gt;COUNTA([1]!T_Printers[Printers])*COUNTA([1]!T_Resins[Resins]),"",INDEX([1]!T_Printers[Printers],INT((ROW()-2)/COUNTA([1]!T_Resins[Resins])+1)))</f>
        <v xml:space="preserve">Phrozen Sonic Mini 4K </v>
      </c>
      <c r="B3237" t="str">
        <f>_xlfn.XLOOKUP(A3237,[1]!T_Printers[Printers],[1]!T_Printers[Icon link],,0)</f>
        <v>PhrozenSonicMini4K</v>
      </c>
      <c r="C3237" t="str">
        <f t="array" ref="C3237">IF(ROW()-1&gt;COUNTA([1]!T_Printers[Printers])*COUNTA([1]!T_Resins[Resins]),"",INDEX([1]!T_Resins[Resins],MOD(ROW()-2,COUNTA([1]!T_Resins[Resins]))+1))</f>
        <v>Dental Splint Soft</v>
      </c>
      <c r="D3237">
        <f>IF(SUM(E3237:J3237)&lt;&gt;0,IF(ROW()-1&gt;COUNTA([1]!T_Printers[Printers])*COUNTA([1]!T_Resins[Resins]),"",2),"")</f>
        <v>2</v>
      </c>
      <c r="E3237" cm="1">
        <f t="array" ref="E3237">IFERROR(IF(ROW()-1&gt;COUNTA([1]!T_Printers[Printers])*COUNTA([1]!T_Resins[Resins]),"",_xlfn.IFS(ROUND(VLOOKUP(C3237,[1]!T_Resins[#Data],2,FALSE)/VLOOKUP(A3237,[1]!T_Printers[#Data],5,FALSE),1)&lt;=_xlfn.XLOOKUP(B3237,[1]Printers!L:L,[1]Printers!O:O,1,0,),ROUND(VLOOKUP(C3237,[1]!T_Resins[#Data],2,FALSE)/VLOOKUP(A3237,[1]!T_Printers[#Data],5,FALSE),1),ROUND(VLOOKUP(C3237,[1]!T_Resins[#Data],2,FALSE)/VLOOKUP(A3237,[1]!T_Printers[#Data],5,FALSE),1)&gt;_xlfn.XLOOKUP(B3237,[1]Printers!L:L,[1]Printers!O:O,1,0,),10)),"Используйте слой 100 мкм")</f>
        <v>10</v>
      </c>
      <c r="F3237">
        <f>IFERROR(IF(ROUND(_xlfn.XLOOKUP([1]Parameters!B3237,[1]Printers!L:L,[1]Printers!Q:Q,,0)*E3237/10,0)*10&lt;_xlfn.XLOOKUP([1]Parameters!B3237,[1]Printers!L:L,[1]Printers!P:P,,0),ROUND(_xlfn.XLOOKUP([1]Parameters!B3237,[1]Printers!L:L,[1]Printers!Q:Q,,0)*E3237/10,0)*10,_xlfn.XLOOKUP([1]Parameters!B3237,[1]Printers!L:L,[1]Printers!P:P,,0)),"")</f>
        <v>90</v>
      </c>
      <c r="G3237" cm="1">
        <f t="array" ref="G3237">IFERROR(IF(ROW()-1&gt;COUNTA([1]!T_Printers[Printers])*COUNTA([1]!T_Resins[Resins]),"",_xlfn.IFS(ROUND(VLOOKUP(C3237,[1]!T_Resins[#Data],3,FALSE)/VLOOKUP(A3237,[1]!T_Printers[#Data],5,FALSE),1)&lt;=_xlfn.XLOOKUP(B3237,[1]Printers!L:L,[1]Printers!O:O,1,0,),ROUND(VLOOKUP(C3237,[1]!T_Resins[#Data],3,FALSE)/VLOOKUP(A3237,[1]!T_Printers[#Data],5,FALSE),1),ROUND(VLOOKUP(C3237,[1]!T_Resins[#Data],3,FALSE)/VLOOKUP(A3237,[1]!T_Printers[#Data],5,FALSE),1)&gt;_xlfn.XLOOKUP(B3237,[1]Printers!L:L,[1]Printers!O:O,1,0,),10)),"")</f>
        <v>13</v>
      </c>
      <c r="H3237">
        <f>IFERROR(IF(ROUND(_xlfn.XLOOKUP([1]Parameters!B3237,[1]Printers!L:L,[1]Printers!Q:Q,,0)*G3237/10,0)*10&lt;_xlfn.XLOOKUP([1]Parameters!B3237,[1]Printers!L:L,[1]Printers!P:P,,0),ROUND(_xlfn.XLOOKUP([1]Parameters!B3237,[1]Printers!L:L,[1]Printers!Q:Q,,0)*G3237/10,0)*10,_xlfn.XLOOKUP([1]Parameters!B3237,[1]Printers!L:L,[1]Printers!P:P,,0)),"")</f>
        <v>100</v>
      </c>
      <c r="I3237" s="3" t="str" cm="1">
        <f t="array" ref="I3237">IFERROR(IF(ROW()-1&gt;COUNTA([1]!T_Printers[Printers])*COUNTA([1]!T_Resins[Resins]),"",_xlfn.IFS(ROUND(VLOOKUP(C3237,[1]!T_Resins[#Data],4,FALSE)/VLOOKUP(A3237,[1]!T_Printers[#Data],5,FALSE),1)&lt;=_xlfn.XLOOKUP(B3237,[1]Printers!L:L,[1]Printers!O:O,1,0,),ROUND(VLOOKUP(C3237,[1]!T_Resins[#Data],4,FALSE)/VLOOKUP(A3237,[1]!T_Printers[#Data],5,FALSE),1),ROUND(VLOOKUP(C3237,[1]!T_Resins[#Data],4,FALSE)/VLOOKUP(A3237,[1]!T_Printers[#Data],5,FALSE),1)&gt;_xlfn.XLOOKUP(B3237,[1]Printers!L:L,[1]Printers!O:O,1,0,),"")),"")</f>
        <v/>
      </c>
      <c r="J3237" t="str">
        <f>IFERROR(IF(ROUND(_xlfn.XLOOKUP([1]Parameters!B3237,[1]Printers!L:L,[1]Printers!Q:Q,,0)*I3237/10,0)*10&lt;_xlfn.XLOOKUP([1]Parameters!B3237,[1]Printers!L:L,[1]Printers!P:P,,0),ROUND(_xlfn.XLOOKUP([1]Parameters!B3237,[1]Printers!L:L,[1]Printers!Q:Q,,0)*I3237/10,0)*10,_xlfn.XLOOKUP([1]Parameters!B3237,[1]Printers!L:L,[1]Printers!P:P,,0)),"")</f>
        <v/>
      </c>
      <c r="K3237">
        <f>IF(SUM(E3237:J3237)&lt;&gt;0,VLOOKUP(A3237,[1]!T_Printers[#Data],10,FALSE)+VLOOKUP(C3237,[1]!T_Resins[#Data],10,FALSE),"")</f>
        <v>3</v>
      </c>
      <c r="L3237">
        <f>IF(SUM(E3237:J3237)&lt;&gt;0,VLOOKUP(A3237,[1]!T_Printers[#Data],11,FALSE),"")</f>
        <v>5</v>
      </c>
      <c r="M3237">
        <f>IF(SUM(E3237:J3237)&lt;&gt;0,VLOOKUP(C3237,[1]!T_Resins[#Data],8,FALSE),"")</f>
        <v>60</v>
      </c>
      <c r="N3237">
        <f>IF(_xlfn.XLOOKUP(B3237,[1]Printers!$L:$L,[1]Printers!$R:$R,0,0)&gt;0,[1]Parameters!M3237,IF(SUM(E3237:J3237)&lt;&gt;0,VLOOKUP(C3237,[1]!T_Resins[#Data],9,FALSE),""))</f>
        <v>60</v>
      </c>
      <c r="O3237" t="str">
        <f t="shared" si="50"/>
        <v>PhrozenSonicMini4K</v>
      </c>
    </row>
    <row r="3238" spans="1:15" x14ac:dyDescent="0.25">
      <c r="A3238" t="str">
        <f t="array" ref="A3238">IF(ROW()-1&gt;COUNTA([1]!T_Printers[Printers])*COUNTA([1]!T_Resins[Resins]),"",INDEX([1]!T_Printers[Printers],INT((ROW()-2)/COUNTA([1]!T_Resins[Resins])+1)))</f>
        <v xml:space="preserve">Phrozen Sonic Mini 4K </v>
      </c>
      <c r="B3238" t="str">
        <f>_xlfn.XLOOKUP(A3238,[1]!T_Printers[Printers],[1]!T_Printers[Icon link],,0)</f>
        <v>PhrozenSonicMini4K</v>
      </c>
      <c r="C3238" t="str">
        <f t="array" ref="C3238">IF(ROW()-1&gt;COUNTA([1]!T_Printers[Printers])*COUNTA([1]!T_Resins[Resins]),"",INDEX([1]!T_Resins[Resins],MOD(ROW()-2,COUNTA([1]!T_Resins[Resins]))+1))</f>
        <v>Dental Tray</v>
      </c>
      <c r="D3238">
        <f>IF(SUM(E3238:J3238)&lt;&gt;0,IF(ROW()-1&gt;COUNTA([1]!T_Printers[Printers])*COUNTA([1]!T_Resins[Resins]),"",2),"")</f>
        <v>2</v>
      </c>
      <c r="E3238" t="str" cm="1">
        <f t="array" ref="E3238">IFERROR(IF(ROW()-1&gt;COUNTA([1]!T_Printers[Printers])*COUNTA([1]!T_Resins[Resins]),"",_xlfn.IFS(ROUND(VLOOKUP(C3238,[1]!T_Resins[#Data],2,FALSE)/VLOOKUP(A3238,[1]!T_Printers[#Data],5,FALSE),1)&lt;=_xlfn.XLOOKUP(B3238,[1]Printers!L:L,[1]Printers!O:O,1,0,),ROUND(VLOOKUP(C3238,[1]!T_Resins[#Data],2,FALSE)/VLOOKUP(A3238,[1]!T_Printers[#Data],5,FALSE),1),ROUND(VLOOKUP(C3238,[1]!T_Resins[#Data],2,FALSE)/VLOOKUP(A3238,[1]!T_Printers[#Data],5,FALSE),1)&gt;_xlfn.XLOOKUP(B3238,[1]Printers!L:L,[1]Printers!O:O,1,0,),10)),"Используйте слой 100 мкм")</f>
        <v>Используйте слой 100 мкм</v>
      </c>
      <c r="F3238" t="str">
        <f>IFERROR(IF(ROUND(_xlfn.XLOOKUP([1]Parameters!B3238,[1]Printers!L:L,[1]Printers!Q:Q,,0)*E3238/10,0)*10&lt;_xlfn.XLOOKUP([1]Parameters!B3238,[1]Printers!L:L,[1]Printers!P:P,,0),ROUND(_xlfn.XLOOKUP([1]Parameters!B3238,[1]Printers!L:L,[1]Printers!Q:Q,,0)*E3238/10,0)*10,_xlfn.XLOOKUP([1]Parameters!B3238,[1]Printers!L:L,[1]Printers!P:P,,0)),"")</f>
        <v/>
      </c>
      <c r="G3238" cm="1">
        <f t="array" ref="G3238">IFERROR(IF(ROW()-1&gt;COUNTA([1]!T_Printers[Printers])*COUNTA([1]!T_Resins[Resins]),"",_xlfn.IFS(ROUND(VLOOKUP(C3238,[1]!T_Resins[#Data],3,FALSE)/VLOOKUP(A3238,[1]!T_Printers[#Data],5,FALSE),1)&lt;=_xlfn.XLOOKUP(B3238,[1]Printers!L:L,[1]Printers!O:O,1,0,),ROUND(VLOOKUP(C3238,[1]!T_Resins[#Data],3,FALSE)/VLOOKUP(A3238,[1]!T_Printers[#Data],5,FALSE),1),ROUND(VLOOKUP(C3238,[1]!T_Resins[#Data],3,FALSE)/VLOOKUP(A3238,[1]!T_Printers[#Data],5,FALSE),1)&gt;_xlfn.XLOOKUP(B3238,[1]Printers!L:L,[1]Printers!O:O,1,0,),10)),"")</f>
        <v>8</v>
      </c>
      <c r="H3238">
        <f>IFERROR(IF(ROUND(_xlfn.XLOOKUP([1]Parameters!B3238,[1]Printers!L:L,[1]Printers!Q:Q,,0)*G3238/10,0)*10&lt;_xlfn.XLOOKUP([1]Parameters!B3238,[1]Printers!L:L,[1]Printers!P:P,,0),ROUND(_xlfn.XLOOKUP([1]Parameters!B3238,[1]Printers!L:L,[1]Printers!Q:Q,,0)*G3238/10,0)*10,_xlfn.XLOOKUP([1]Parameters!B3238,[1]Printers!L:L,[1]Printers!P:P,,0)),"")</f>
        <v>70</v>
      </c>
      <c r="I3238" s="3" cm="1">
        <f t="array" ref="I3238">IFERROR(IF(ROW()-1&gt;COUNTA([1]!T_Printers[Printers])*COUNTA([1]!T_Resins[Resins]),"",_xlfn.IFS(ROUND(VLOOKUP(C3238,[1]!T_Resins[#Data],4,FALSE)/VLOOKUP(A3238,[1]!T_Printers[#Data],5,FALSE),1)&lt;=_xlfn.XLOOKUP(B3238,[1]Printers!L:L,[1]Printers!O:O,1,0,),ROUND(VLOOKUP(C3238,[1]!T_Resins[#Data],4,FALSE)/VLOOKUP(A3238,[1]!T_Printers[#Data],5,FALSE),1),ROUND(VLOOKUP(C3238,[1]!T_Resins[#Data],4,FALSE)/VLOOKUP(A3238,[1]!T_Printers[#Data],5,FALSE),1)&gt;_xlfn.XLOOKUP(B3238,[1]Printers!L:L,[1]Printers!O:O,1,0,),"")),"")</f>
        <v>10</v>
      </c>
      <c r="J3238">
        <f>IFERROR(IF(ROUND(_xlfn.XLOOKUP([1]Parameters!B3238,[1]Printers!L:L,[1]Printers!Q:Q,,0)*I3238/10,0)*10&lt;_xlfn.XLOOKUP([1]Parameters!B3238,[1]Printers!L:L,[1]Printers!P:P,,0),ROUND(_xlfn.XLOOKUP([1]Parameters!B3238,[1]Printers!L:L,[1]Printers!Q:Q,,0)*I3238/10,0)*10,_xlfn.XLOOKUP([1]Parameters!B3238,[1]Printers!L:L,[1]Printers!P:P,,0)),"")</f>
        <v>90</v>
      </c>
      <c r="K3238">
        <f>IF(SUM(E3238:J3238)&lt;&gt;0,VLOOKUP(A3238,[1]!T_Printers[#Data],10,FALSE)+VLOOKUP(C3238,[1]!T_Resins[#Data],10,FALSE),"")</f>
        <v>3</v>
      </c>
      <c r="L3238">
        <f>IF(SUM(E3238:J3238)&lt;&gt;0,VLOOKUP(A3238,[1]!T_Printers[#Data],11,FALSE),"")</f>
        <v>5</v>
      </c>
      <c r="M3238">
        <f>IF(SUM(E3238:J3238)&lt;&gt;0,VLOOKUP(C3238,[1]!T_Resins[#Data],8,FALSE),"")</f>
        <v>120</v>
      </c>
      <c r="N3238">
        <f>IF(_xlfn.XLOOKUP(B3238,[1]Printers!$L:$L,[1]Printers!$R:$R,0,0)&gt;0,[1]Parameters!M3238,IF(SUM(E3238:J3238)&lt;&gt;0,VLOOKUP(C3238,[1]!T_Resins[#Data],9,FALSE),""))</f>
        <v>180</v>
      </c>
      <c r="O3238" t="str">
        <f t="shared" si="50"/>
        <v>PhrozenSonicMini4K</v>
      </c>
    </row>
    <row r="3239" spans="1:15" x14ac:dyDescent="0.25">
      <c r="A3239" t="str">
        <f t="array" ref="A3239">IF(ROW()-1&gt;COUNTA([1]!T_Printers[Printers])*COUNTA([1]!T_Resins[Resins]),"",INDEX([1]!T_Printers[Printers],INT((ROW()-2)/COUNTA([1]!T_Resins[Resins])+1)))</f>
        <v xml:space="preserve">Phrozen Sonic Mini 4K </v>
      </c>
      <c r="B3239" t="str">
        <f>_xlfn.XLOOKUP(A3239,[1]!T_Printers[Printers],[1]!T_Printers[Icon link],,0)</f>
        <v>PhrozenSonicMini4K</v>
      </c>
      <c r="C3239" t="str">
        <f t="array" ref="C3239">IF(ROW()-1&gt;COUNTA([1]!T_Printers[Printers])*COUNTA([1]!T_Resins[Resins]),"",INDEX([1]!T_Resins[Resins],MOD(ROW()-2,COUNTA([1]!T_Resins[Resins]))+1))</f>
        <v>Dental Yellow Clear</v>
      </c>
      <c r="D3239">
        <f>IF(SUM(E3239:J3239)&lt;&gt;0,IF(ROW()-1&gt;COUNTA([1]!T_Printers[Printers])*COUNTA([1]!T_Resins[Resins]),"",2),"")</f>
        <v>2</v>
      </c>
      <c r="E3239" cm="1">
        <f t="array" ref="E3239">IFERROR(IF(ROW()-1&gt;COUNTA([1]!T_Printers[Printers])*COUNTA([1]!T_Resins[Resins]),"",_xlfn.IFS(ROUND(VLOOKUP(C3239,[1]!T_Resins[#Data],2,FALSE)/VLOOKUP(A3239,[1]!T_Printers[#Data],5,FALSE),1)&lt;=_xlfn.XLOOKUP(B3239,[1]Printers!L:L,[1]Printers!O:O,1,0,),ROUND(VLOOKUP(C3239,[1]!T_Resins[#Data],2,FALSE)/VLOOKUP(A3239,[1]!T_Printers[#Data],5,FALSE),1),ROUND(VLOOKUP(C3239,[1]!T_Resins[#Data],2,FALSE)/VLOOKUP(A3239,[1]!T_Printers[#Data],5,FALSE),1)&gt;_xlfn.XLOOKUP(B3239,[1]Printers!L:L,[1]Printers!O:O,1,0,),10)),"Используйте слой 100 мкм")</f>
        <v>3.5</v>
      </c>
      <c r="F3239">
        <f>IFERROR(IF(ROUND(_xlfn.XLOOKUP([1]Parameters!B3239,[1]Printers!L:L,[1]Printers!Q:Q,,0)*E3239/10,0)*10&lt;_xlfn.XLOOKUP([1]Parameters!B3239,[1]Printers!L:L,[1]Printers!P:P,,0),ROUND(_xlfn.XLOOKUP([1]Parameters!B3239,[1]Printers!L:L,[1]Printers!Q:Q,,0)*E3239/10,0)*10,_xlfn.XLOOKUP([1]Parameters!B3239,[1]Printers!L:L,[1]Printers!P:P,,0)),"")</f>
        <v>30</v>
      </c>
      <c r="G3239" cm="1">
        <f t="array" ref="G3239">IFERROR(IF(ROW()-1&gt;COUNTA([1]!T_Printers[Printers])*COUNTA([1]!T_Resins[Resins]),"",_xlfn.IFS(ROUND(VLOOKUP(C3239,[1]!T_Resins[#Data],3,FALSE)/VLOOKUP(A3239,[1]!T_Printers[#Data],5,FALSE),1)&lt;=_xlfn.XLOOKUP(B3239,[1]Printers!L:L,[1]Printers!O:O,1,0,),ROUND(VLOOKUP(C3239,[1]!T_Resins[#Data],3,FALSE)/VLOOKUP(A3239,[1]!T_Printers[#Data],5,FALSE),1),ROUND(VLOOKUP(C3239,[1]!T_Resins[#Data],3,FALSE)/VLOOKUP(A3239,[1]!T_Printers[#Data],5,FALSE),1)&gt;_xlfn.XLOOKUP(B3239,[1]Printers!L:L,[1]Printers!O:O,1,0,),10)),"")</f>
        <v>4.5999999999999996</v>
      </c>
      <c r="H3239">
        <f>IFERROR(IF(ROUND(_xlfn.XLOOKUP([1]Parameters!B3239,[1]Printers!L:L,[1]Printers!Q:Q,,0)*G3239/10,0)*10&lt;_xlfn.XLOOKUP([1]Parameters!B3239,[1]Printers!L:L,[1]Printers!P:P,,0),ROUND(_xlfn.XLOOKUP([1]Parameters!B3239,[1]Printers!L:L,[1]Printers!Q:Q,,0)*G3239/10,0)*10,_xlfn.XLOOKUP([1]Parameters!B3239,[1]Printers!L:L,[1]Printers!P:P,,0)),"")</f>
        <v>40</v>
      </c>
      <c r="I3239" s="3" t="str" cm="1">
        <f t="array" ref="I3239">IFERROR(IF(ROW()-1&gt;COUNTA([1]!T_Printers[Printers])*COUNTA([1]!T_Resins[Resins]),"",_xlfn.IFS(ROUND(VLOOKUP(C3239,[1]!T_Resins[#Data],4,FALSE)/VLOOKUP(A3239,[1]!T_Printers[#Data],5,FALSE),1)&lt;=_xlfn.XLOOKUP(B3239,[1]Printers!L:L,[1]Printers!O:O,1,0,),ROUND(VLOOKUP(C3239,[1]!T_Resins[#Data],4,FALSE)/VLOOKUP(A3239,[1]!T_Printers[#Data],5,FALSE),1),ROUND(VLOOKUP(C3239,[1]!T_Resins[#Data],4,FALSE)/VLOOKUP(A3239,[1]!T_Printers[#Data],5,FALSE),1)&gt;_xlfn.XLOOKUP(B3239,[1]Printers!L:L,[1]Printers!O:O,1,0,),"")),"")</f>
        <v/>
      </c>
      <c r="J3239" t="str">
        <f>IFERROR(IF(ROUND(_xlfn.XLOOKUP([1]Parameters!B3239,[1]Printers!L:L,[1]Printers!Q:Q,,0)*I3239/10,0)*10&lt;_xlfn.XLOOKUP([1]Parameters!B3239,[1]Printers!L:L,[1]Printers!P:P,,0),ROUND(_xlfn.XLOOKUP([1]Parameters!B3239,[1]Printers!L:L,[1]Printers!Q:Q,,0)*I3239/10,0)*10,_xlfn.XLOOKUP([1]Parameters!B3239,[1]Printers!L:L,[1]Printers!P:P,,0)),"")</f>
        <v/>
      </c>
      <c r="K3239">
        <f>IF(SUM(E3239:J3239)&lt;&gt;0,VLOOKUP(A3239,[1]!T_Printers[#Data],10,FALSE)+VLOOKUP(C3239,[1]!T_Resins[#Data],10,FALSE),"")</f>
        <v>3</v>
      </c>
      <c r="L3239">
        <f>IF(SUM(E3239:J3239)&lt;&gt;0,VLOOKUP(A3239,[1]!T_Printers[#Data],11,FALSE),"")</f>
        <v>5</v>
      </c>
      <c r="M3239">
        <f>IF(SUM(E3239:J3239)&lt;&gt;0,VLOOKUP(C3239,[1]!T_Resins[#Data],8,FALSE),"")</f>
        <v>120</v>
      </c>
      <c r="N3239">
        <f>IF(_xlfn.XLOOKUP(B3239,[1]Printers!$L:$L,[1]Printers!$R:$R,0,0)&gt;0,[1]Parameters!M3239,IF(SUM(E3239:J3239)&lt;&gt;0,VLOOKUP(C3239,[1]!T_Resins[#Data],9,FALSE),""))</f>
        <v>180</v>
      </c>
      <c r="O3239" t="str">
        <f t="shared" si="50"/>
        <v>PhrozenSonicMini4K</v>
      </c>
    </row>
    <row r="3240" spans="1:15" x14ac:dyDescent="0.25">
      <c r="A3240" t="str">
        <f t="array" ref="A3240">IF(ROW()-1&gt;COUNTA([1]!T_Printers[Printers])*COUNTA([1]!T_Resins[Resins]),"",INDEX([1]!T_Printers[Printers],INT((ROW()-2)/COUNTA([1]!T_Resins[Resins])+1)))</f>
        <v xml:space="preserve">Phrozen Sonic Mini 4K </v>
      </c>
      <c r="B3240" t="str">
        <f>_xlfn.XLOOKUP(A3240,[1]!T_Printers[Printers],[1]!T_Printers[Icon link],,0)</f>
        <v>PhrozenSonicMini4K</v>
      </c>
      <c r="C3240" t="str">
        <f t="array" ref="C3240">IF(ROW()-1&gt;COUNTA([1]!T_Printers[Printers])*COUNTA([1]!T_Resins[Resins]),"",INDEX([1]!T_Resins[Resins],MOD(ROW()-2,COUNTA([1]!T_Resins[Resins]))+1))</f>
        <v>Dental Yellow Clear PRO</v>
      </c>
      <c r="D3240">
        <f>IF(SUM(E3240:J3240)&lt;&gt;0,IF(ROW()-1&gt;COUNTA([1]!T_Printers[Printers])*COUNTA([1]!T_Resins[Resins]),"",2),"")</f>
        <v>2</v>
      </c>
      <c r="E3240" cm="1">
        <f t="array" ref="E3240">IFERROR(IF(ROW()-1&gt;COUNTA([1]!T_Printers[Printers])*COUNTA([1]!T_Resins[Resins]),"",_xlfn.IFS(ROUND(VLOOKUP(C3240,[1]!T_Resins[#Data],2,FALSE)/VLOOKUP(A3240,[1]!T_Printers[#Data],5,FALSE),1)&lt;=_xlfn.XLOOKUP(B3240,[1]Printers!L:L,[1]Printers!O:O,1,0,),ROUND(VLOOKUP(C3240,[1]!T_Resins[#Data],2,FALSE)/VLOOKUP(A3240,[1]!T_Printers[#Data],5,FALSE),1),ROUND(VLOOKUP(C3240,[1]!T_Resins[#Data],2,FALSE)/VLOOKUP(A3240,[1]!T_Printers[#Data],5,FALSE),1)&gt;_xlfn.XLOOKUP(B3240,[1]Printers!L:L,[1]Printers!O:O,1,0,),10)),"Используйте слой 100 мкм")</f>
        <v>9.1</v>
      </c>
      <c r="F3240">
        <f>IFERROR(IF(ROUND(_xlfn.XLOOKUP([1]Parameters!B3240,[1]Printers!L:L,[1]Printers!Q:Q,,0)*E3240/10,0)*10&lt;_xlfn.XLOOKUP([1]Parameters!B3240,[1]Printers!L:L,[1]Printers!P:P,,0),ROUND(_xlfn.XLOOKUP([1]Parameters!B3240,[1]Printers!L:L,[1]Printers!Q:Q,,0)*E3240/10,0)*10,_xlfn.XLOOKUP([1]Parameters!B3240,[1]Printers!L:L,[1]Printers!P:P,,0)),"")</f>
        <v>80</v>
      </c>
      <c r="G3240" cm="1">
        <f t="array" ref="G3240">IFERROR(IF(ROW()-1&gt;COUNTA([1]!T_Printers[Printers])*COUNTA([1]!T_Resins[Resins]),"",_xlfn.IFS(ROUND(VLOOKUP(C3240,[1]!T_Resins[#Data],3,FALSE)/VLOOKUP(A3240,[1]!T_Printers[#Data],5,FALSE),1)&lt;=_xlfn.XLOOKUP(B3240,[1]Printers!L:L,[1]Printers!O:O,1,0,),ROUND(VLOOKUP(C3240,[1]!T_Resins[#Data],3,FALSE)/VLOOKUP(A3240,[1]!T_Printers[#Data],5,FALSE),1),ROUND(VLOOKUP(C3240,[1]!T_Resins[#Data],3,FALSE)/VLOOKUP(A3240,[1]!T_Printers[#Data],5,FALSE),1)&gt;_xlfn.XLOOKUP(B3240,[1]Printers!L:L,[1]Printers!O:O,1,0,),10)),"")</f>
        <v>11.7</v>
      </c>
      <c r="H3240">
        <f>IFERROR(IF(ROUND(_xlfn.XLOOKUP([1]Parameters!B3240,[1]Printers!L:L,[1]Printers!Q:Q,,0)*G3240/10,0)*10&lt;_xlfn.XLOOKUP([1]Parameters!B3240,[1]Printers!L:L,[1]Printers!P:P,,0),ROUND(_xlfn.XLOOKUP([1]Parameters!B3240,[1]Printers!L:L,[1]Printers!Q:Q,,0)*G3240/10,0)*10,_xlfn.XLOOKUP([1]Parameters!B3240,[1]Printers!L:L,[1]Printers!P:P,,0)),"")</f>
        <v>100</v>
      </c>
      <c r="I3240" s="3" t="str" cm="1">
        <f t="array" ref="I3240">IFERROR(IF(ROW()-1&gt;COUNTA([1]!T_Printers[Printers])*COUNTA([1]!T_Resins[Resins]),"",_xlfn.IFS(ROUND(VLOOKUP(C3240,[1]!T_Resins[#Data],4,FALSE)/VLOOKUP(A3240,[1]!T_Printers[#Data],5,FALSE),1)&lt;=_xlfn.XLOOKUP(B3240,[1]Printers!L:L,[1]Printers!O:O,1,0,),ROUND(VLOOKUP(C3240,[1]!T_Resins[#Data],4,FALSE)/VLOOKUP(A3240,[1]!T_Printers[#Data],5,FALSE),1),ROUND(VLOOKUP(C3240,[1]!T_Resins[#Data],4,FALSE)/VLOOKUP(A3240,[1]!T_Printers[#Data],5,FALSE),1)&gt;_xlfn.XLOOKUP(B3240,[1]Printers!L:L,[1]Printers!O:O,1,0,),"")),"")</f>
        <v/>
      </c>
      <c r="J3240" t="str">
        <f>IFERROR(IF(ROUND(_xlfn.XLOOKUP([1]Parameters!B3240,[1]Printers!L:L,[1]Printers!Q:Q,,0)*I3240/10,0)*10&lt;_xlfn.XLOOKUP([1]Parameters!B3240,[1]Printers!L:L,[1]Printers!P:P,,0),ROUND(_xlfn.XLOOKUP([1]Parameters!B3240,[1]Printers!L:L,[1]Printers!Q:Q,,0)*I3240/10,0)*10,_xlfn.XLOOKUP([1]Parameters!B3240,[1]Printers!L:L,[1]Printers!P:P,,0)),"")</f>
        <v/>
      </c>
      <c r="K3240">
        <f>IF(SUM(E3240:J3240)&lt;&gt;0,VLOOKUP(A3240,[1]!T_Printers[#Data],10,FALSE)+VLOOKUP(C3240,[1]!T_Resins[#Data],10,FALSE),"")</f>
        <v>3</v>
      </c>
      <c r="L3240">
        <f>IF(SUM(E3240:J3240)&lt;&gt;0,VLOOKUP(A3240,[1]!T_Printers[#Data],11,FALSE),"")</f>
        <v>5</v>
      </c>
      <c r="M3240">
        <f>IF(SUM(E3240:J3240)&lt;&gt;0,VLOOKUP(C3240,[1]!T_Resins[#Data],8,FALSE),"")</f>
        <v>120</v>
      </c>
      <c r="N3240">
        <f>IF(_xlfn.XLOOKUP(B3240,[1]Printers!$L:$L,[1]Printers!$R:$R,0,0)&gt;0,[1]Parameters!M3240,IF(SUM(E3240:J3240)&lt;&gt;0,VLOOKUP(C3240,[1]!T_Resins[#Data],9,FALSE),""))</f>
        <v>180</v>
      </c>
      <c r="O3240" t="str">
        <f t="shared" si="50"/>
        <v>PhrozenSonicMini4K</v>
      </c>
    </row>
    <row r="3241" spans="1:15" x14ac:dyDescent="0.25">
      <c r="A3241" t="str">
        <f t="array" ref="A3241">IF(ROW()-1&gt;COUNTA([1]!T_Printers[Printers])*COUNTA([1]!T_Resins[Resins]),"",INDEX([1]!T_Printers[Printers],INT((ROW()-2)/COUNTA([1]!T_Resins[Resins])+1)))</f>
        <v xml:space="preserve">Phrozen Sonic Mini 4K </v>
      </c>
      <c r="B3241" t="str">
        <f>_xlfn.XLOOKUP(A3241,[1]!T_Printers[Printers],[1]!T_Printers[Icon link],,0)</f>
        <v>PhrozenSonicMini4K</v>
      </c>
      <c r="C3241" t="str">
        <f t="array" ref="C3241">IF(ROW()-1&gt;COUNTA([1]!T_Printers[Printers])*COUNTA([1]!T_Resins[Resins]),"",INDEX([1]!T_Resins[Resins],MOD(ROW()-2,COUNTA([1]!T_Resins[Resins]))+1))</f>
        <v>Industrial ABS Black</v>
      </c>
      <c r="D3241">
        <f>IF(SUM(E3241:J3241)&lt;&gt;0,IF(ROW()-1&gt;COUNTA([1]!T_Printers[Printers])*COUNTA([1]!T_Resins[Resins]),"",2),"")</f>
        <v>2</v>
      </c>
      <c r="E3241" cm="1">
        <f t="array" ref="E3241">IFERROR(IF(ROW()-1&gt;COUNTA([1]!T_Printers[Printers])*COUNTA([1]!T_Resins[Resins]),"",_xlfn.IFS(ROUND(VLOOKUP(C3241,[1]!T_Resins[#Data],2,FALSE)/VLOOKUP(A3241,[1]!T_Printers[#Data],5,FALSE),1)&lt;=_xlfn.XLOOKUP(B3241,[1]Printers!L:L,[1]Printers!O:O,1,0,),ROUND(VLOOKUP(C3241,[1]!T_Resins[#Data],2,FALSE)/VLOOKUP(A3241,[1]!T_Printers[#Data],5,FALSE),1),ROUND(VLOOKUP(C3241,[1]!T_Resins[#Data],2,FALSE)/VLOOKUP(A3241,[1]!T_Printers[#Data],5,FALSE),1)&gt;_xlfn.XLOOKUP(B3241,[1]Printers!L:L,[1]Printers!O:O,1,0,),10)),"Используйте слой 100 мкм")</f>
        <v>7.2</v>
      </c>
      <c r="F3241">
        <f>IFERROR(IF(ROUND(_xlfn.XLOOKUP([1]Parameters!B3241,[1]Printers!L:L,[1]Printers!Q:Q,,0)*E3241/10,0)*10&lt;_xlfn.XLOOKUP([1]Parameters!B3241,[1]Printers!L:L,[1]Printers!P:P,,0),ROUND(_xlfn.XLOOKUP([1]Parameters!B3241,[1]Printers!L:L,[1]Printers!Q:Q,,0)*E3241/10,0)*10,_xlfn.XLOOKUP([1]Parameters!B3241,[1]Printers!L:L,[1]Printers!P:P,,0)),"")</f>
        <v>60</v>
      </c>
      <c r="G3241" cm="1">
        <f t="array" ref="G3241">IFERROR(IF(ROW()-1&gt;COUNTA([1]!T_Printers[Printers])*COUNTA([1]!T_Resins[Resins]),"",_xlfn.IFS(ROUND(VLOOKUP(C3241,[1]!T_Resins[#Data],3,FALSE)/VLOOKUP(A3241,[1]!T_Printers[#Data],5,FALSE),1)&lt;=_xlfn.XLOOKUP(B3241,[1]Printers!L:L,[1]Printers!O:O,1,0,),ROUND(VLOOKUP(C3241,[1]!T_Resins[#Data],3,FALSE)/VLOOKUP(A3241,[1]!T_Printers[#Data],5,FALSE),1),ROUND(VLOOKUP(C3241,[1]!T_Resins[#Data],3,FALSE)/VLOOKUP(A3241,[1]!T_Printers[#Data],5,FALSE),1)&gt;_xlfn.XLOOKUP(B3241,[1]Printers!L:L,[1]Printers!O:O,1,0,),10)),"")</f>
        <v>9.3000000000000007</v>
      </c>
      <c r="H3241">
        <f>IFERROR(IF(ROUND(_xlfn.XLOOKUP([1]Parameters!B3241,[1]Printers!L:L,[1]Printers!Q:Q,,0)*G3241/10,0)*10&lt;_xlfn.XLOOKUP([1]Parameters!B3241,[1]Printers!L:L,[1]Printers!P:P,,0),ROUND(_xlfn.XLOOKUP([1]Parameters!B3241,[1]Printers!L:L,[1]Printers!Q:Q,,0)*G3241/10,0)*10,_xlfn.XLOOKUP([1]Parameters!B3241,[1]Printers!L:L,[1]Printers!P:P,,0)),"")</f>
        <v>80</v>
      </c>
      <c r="I3241" s="3" t="str" cm="1">
        <f t="array" ref="I3241">IFERROR(IF(ROW()-1&gt;COUNTA([1]!T_Printers[Printers])*COUNTA([1]!T_Resins[Resins]),"",_xlfn.IFS(ROUND(VLOOKUP(C3241,[1]!T_Resins[#Data],4,FALSE)/VLOOKUP(A3241,[1]!T_Printers[#Data],5,FALSE),1)&lt;=_xlfn.XLOOKUP(B3241,[1]Printers!L:L,[1]Printers!O:O,1,0,),ROUND(VLOOKUP(C3241,[1]!T_Resins[#Data],4,FALSE)/VLOOKUP(A3241,[1]!T_Printers[#Data],5,FALSE),1),ROUND(VLOOKUP(C3241,[1]!T_Resins[#Data],4,FALSE)/VLOOKUP(A3241,[1]!T_Printers[#Data],5,FALSE),1)&gt;_xlfn.XLOOKUP(B3241,[1]Printers!L:L,[1]Printers!O:O,1,0,),"")),"")</f>
        <v/>
      </c>
      <c r="J3241" t="str">
        <f>IFERROR(IF(ROUND(_xlfn.XLOOKUP([1]Parameters!B3241,[1]Printers!L:L,[1]Printers!Q:Q,,0)*I3241/10,0)*10&lt;_xlfn.XLOOKUP([1]Parameters!B3241,[1]Printers!L:L,[1]Printers!P:P,,0),ROUND(_xlfn.XLOOKUP([1]Parameters!B3241,[1]Printers!L:L,[1]Printers!Q:Q,,0)*I3241/10,0)*10,_xlfn.XLOOKUP([1]Parameters!B3241,[1]Printers!L:L,[1]Printers!P:P,,0)),"")</f>
        <v/>
      </c>
      <c r="K3241">
        <f>IF(SUM(E3241:J3241)&lt;&gt;0,VLOOKUP(A3241,[1]!T_Printers[#Data],10,FALSE)+VLOOKUP(C3241,[1]!T_Resins[#Data],10,FALSE),"")</f>
        <v>3</v>
      </c>
      <c r="L3241">
        <f>IF(SUM(E3241:J3241)&lt;&gt;0,VLOOKUP(A3241,[1]!T_Printers[#Data],11,FALSE),"")</f>
        <v>5</v>
      </c>
      <c r="M3241">
        <f>IF(SUM(E3241:J3241)&lt;&gt;0,VLOOKUP(C3241,[1]!T_Resins[#Data],8,FALSE),"")</f>
        <v>60</v>
      </c>
      <c r="N3241">
        <f>IF(_xlfn.XLOOKUP(B3241,[1]Printers!$L:$L,[1]Printers!$R:$R,0,0)&gt;0,[1]Parameters!M3241,IF(SUM(E3241:J3241)&lt;&gt;0,VLOOKUP(C3241,[1]!T_Resins[#Data],9,FALSE),""))</f>
        <v>60</v>
      </c>
      <c r="O3241" t="str">
        <f t="shared" si="50"/>
        <v>PhrozenSonicMini4K</v>
      </c>
    </row>
    <row r="3242" spans="1:15" x14ac:dyDescent="0.25">
      <c r="A3242" t="str">
        <f t="array" ref="A3242">IF(ROW()-1&gt;COUNTA([1]!T_Printers[Printers])*COUNTA([1]!T_Resins[Resins]),"",INDEX([1]!T_Printers[Printers],INT((ROW()-2)/COUNTA([1]!T_Resins[Resins])+1)))</f>
        <v xml:space="preserve">Phrozen Sonic Mini 4K </v>
      </c>
      <c r="B3242" t="str">
        <f>_xlfn.XLOOKUP(A3242,[1]!T_Printers[Printers],[1]!T_Printers[Icon link],,0)</f>
        <v>PhrozenSonicMini4K</v>
      </c>
      <c r="C3242" t="str">
        <f t="array" ref="C3242">IF(ROW()-1&gt;COUNTA([1]!T_Printers[Printers])*COUNTA([1]!T_Resins[Resins]),"",INDEX([1]!T_Resins[Resins],MOD(ROW()-2,COUNTA([1]!T_Resins[Resins]))+1))</f>
        <v>Industrial ABS-Like Grey</v>
      </c>
      <c r="D3242">
        <f>IF(SUM(E3242:J3242)&lt;&gt;0,IF(ROW()-1&gt;COUNTA([1]!T_Printers[Printers])*COUNTA([1]!T_Resins[Resins]),"",2),"")</f>
        <v>2</v>
      </c>
      <c r="E3242" cm="1">
        <f t="array" ref="E3242">IFERROR(IF(ROW()-1&gt;COUNTA([1]!T_Printers[Printers])*COUNTA([1]!T_Resins[Resins]),"",_xlfn.IFS(ROUND(VLOOKUP(C3242,[1]!T_Resins[#Data],2,FALSE)/VLOOKUP(A3242,[1]!T_Printers[#Data],5,FALSE),1)&lt;=_xlfn.XLOOKUP(B3242,[1]Printers!L:L,[1]Printers!O:O,1,0,),ROUND(VLOOKUP(C3242,[1]!T_Resins[#Data],2,FALSE)/VLOOKUP(A3242,[1]!T_Printers[#Data],5,FALSE),1),ROUND(VLOOKUP(C3242,[1]!T_Resins[#Data],2,FALSE)/VLOOKUP(A3242,[1]!T_Printers[#Data],5,FALSE),1)&gt;_xlfn.XLOOKUP(B3242,[1]Printers!L:L,[1]Printers!O:O,1,0,),10)),"Используйте слой 100 мкм")</f>
        <v>7.1</v>
      </c>
      <c r="F3242">
        <f>IFERROR(IF(ROUND(_xlfn.XLOOKUP([1]Parameters!B3242,[1]Printers!L:L,[1]Printers!Q:Q,,0)*E3242/10,0)*10&lt;_xlfn.XLOOKUP([1]Parameters!B3242,[1]Printers!L:L,[1]Printers!P:P,,0),ROUND(_xlfn.XLOOKUP([1]Parameters!B3242,[1]Printers!L:L,[1]Printers!Q:Q,,0)*E3242/10,0)*10,_xlfn.XLOOKUP([1]Parameters!B3242,[1]Printers!L:L,[1]Printers!P:P,,0)),"")</f>
        <v>60</v>
      </c>
      <c r="G3242" cm="1">
        <f t="array" ref="G3242">IFERROR(IF(ROW()-1&gt;COUNTA([1]!T_Printers[Printers])*COUNTA([1]!T_Resins[Resins]),"",_xlfn.IFS(ROUND(VLOOKUP(C3242,[1]!T_Resins[#Data],3,FALSE)/VLOOKUP(A3242,[1]!T_Printers[#Data],5,FALSE),1)&lt;=_xlfn.XLOOKUP(B3242,[1]Printers!L:L,[1]Printers!O:O,1,0,),ROUND(VLOOKUP(C3242,[1]!T_Resins[#Data],3,FALSE)/VLOOKUP(A3242,[1]!T_Printers[#Data],5,FALSE),1),ROUND(VLOOKUP(C3242,[1]!T_Resins[#Data],3,FALSE)/VLOOKUP(A3242,[1]!T_Printers[#Data],5,FALSE),1)&gt;_xlfn.XLOOKUP(B3242,[1]Printers!L:L,[1]Printers!O:O,1,0,),10)),"")</f>
        <v>9.1999999999999993</v>
      </c>
      <c r="H3242">
        <f>IFERROR(IF(ROUND(_xlfn.XLOOKUP([1]Parameters!B3242,[1]Printers!L:L,[1]Printers!Q:Q,,0)*G3242/10,0)*10&lt;_xlfn.XLOOKUP([1]Parameters!B3242,[1]Printers!L:L,[1]Printers!P:P,,0),ROUND(_xlfn.XLOOKUP([1]Parameters!B3242,[1]Printers!L:L,[1]Printers!Q:Q,,0)*G3242/10,0)*10,_xlfn.XLOOKUP([1]Parameters!B3242,[1]Printers!L:L,[1]Printers!P:P,,0)),"")</f>
        <v>80</v>
      </c>
      <c r="I3242" s="3" t="str" cm="1">
        <f t="array" ref="I3242">IFERROR(IF(ROW()-1&gt;COUNTA([1]!T_Printers[Printers])*COUNTA([1]!T_Resins[Resins]),"",_xlfn.IFS(ROUND(VLOOKUP(C3242,[1]!T_Resins[#Data],4,FALSE)/VLOOKUP(A3242,[1]!T_Printers[#Data],5,FALSE),1)&lt;=_xlfn.XLOOKUP(B3242,[1]Printers!L:L,[1]Printers!O:O,1,0,),ROUND(VLOOKUP(C3242,[1]!T_Resins[#Data],4,FALSE)/VLOOKUP(A3242,[1]!T_Printers[#Data],5,FALSE),1),ROUND(VLOOKUP(C3242,[1]!T_Resins[#Data],4,FALSE)/VLOOKUP(A3242,[1]!T_Printers[#Data],5,FALSE),1)&gt;_xlfn.XLOOKUP(B3242,[1]Printers!L:L,[1]Printers!O:O,1,0,),"")),"")</f>
        <v/>
      </c>
      <c r="J3242" t="str">
        <f>IFERROR(IF(ROUND(_xlfn.XLOOKUP([1]Parameters!B3242,[1]Printers!L:L,[1]Printers!Q:Q,,0)*I3242/10,0)*10&lt;_xlfn.XLOOKUP([1]Parameters!B3242,[1]Printers!L:L,[1]Printers!P:P,,0),ROUND(_xlfn.XLOOKUP([1]Parameters!B3242,[1]Printers!L:L,[1]Printers!Q:Q,,0)*I3242/10,0)*10,_xlfn.XLOOKUP([1]Parameters!B3242,[1]Printers!L:L,[1]Printers!P:P,,0)),"")</f>
        <v/>
      </c>
      <c r="K3242">
        <f>IF(SUM(E3242:J3242)&lt;&gt;0,VLOOKUP(A3242,[1]!T_Printers[#Data],10,FALSE)+VLOOKUP(C3242,[1]!T_Resins[#Data],10,FALSE),"")</f>
        <v>3</v>
      </c>
      <c r="L3242">
        <f>IF(SUM(E3242:J3242)&lt;&gt;0,VLOOKUP(A3242,[1]!T_Printers[#Data],11,FALSE),"")</f>
        <v>5</v>
      </c>
      <c r="M3242">
        <f>IF(SUM(E3242:J3242)&lt;&gt;0,VLOOKUP(C3242,[1]!T_Resins[#Data],8,FALSE),"")</f>
        <v>120</v>
      </c>
      <c r="N3242">
        <f>IF(_xlfn.XLOOKUP(B3242,[1]Printers!$L:$L,[1]Printers!$R:$R,0,0)&gt;0,[1]Parameters!M3242,IF(SUM(E3242:J3242)&lt;&gt;0,VLOOKUP(C3242,[1]!T_Resins[#Data],9,FALSE),""))</f>
        <v>180</v>
      </c>
      <c r="O3242" t="str">
        <f t="shared" si="50"/>
        <v>PhrozenSonicMini4K</v>
      </c>
    </row>
    <row r="3243" spans="1:15" x14ac:dyDescent="0.25">
      <c r="A3243" t="str">
        <f t="array" ref="A3243">IF(ROW()-1&gt;COUNTA([1]!T_Printers[Printers])*COUNTA([1]!T_Resins[Resins]),"",INDEX([1]!T_Printers[Printers],INT((ROW()-2)/COUNTA([1]!T_Resins[Resins])+1)))</f>
        <v xml:space="preserve">Phrozen Sonic Mini 4K </v>
      </c>
      <c r="B3243" t="str">
        <f>_xlfn.XLOOKUP(A3243,[1]!T_Printers[Printers],[1]!T_Printers[Icon link],,0)</f>
        <v>PhrozenSonicMini4K</v>
      </c>
      <c r="C3243" t="str">
        <f t="array" ref="C3243">IF(ROW()-1&gt;COUNTA([1]!T_Printers[Printers])*COUNTA([1]!T_Resins[Resins]),"",INDEX([1]!T_Resins[Resins],MOD(ROW()-2,COUNTA([1]!T_Resins[Resins]))+1))</f>
        <v>Industrial Flex Natural Clear</v>
      </c>
      <c r="D3243">
        <f>IF(SUM(E3243:J3243)&lt;&gt;0,IF(ROW()-1&gt;COUNTA([1]!T_Printers[Printers])*COUNTA([1]!T_Resins[Resins]),"",2),"")</f>
        <v>2</v>
      </c>
      <c r="E3243" cm="1">
        <f t="array" ref="E3243">IFERROR(IF(ROW()-1&gt;COUNTA([1]!T_Printers[Printers])*COUNTA([1]!T_Resins[Resins]),"",_xlfn.IFS(ROUND(VLOOKUP(C3243,[1]!T_Resins[#Data],2,FALSE)/VLOOKUP(A3243,[1]!T_Printers[#Data],5,FALSE),1)&lt;=_xlfn.XLOOKUP(B3243,[1]Printers!L:L,[1]Printers!O:O,1,0,),ROUND(VLOOKUP(C3243,[1]!T_Resins[#Data],2,FALSE)/VLOOKUP(A3243,[1]!T_Printers[#Data],5,FALSE),1),ROUND(VLOOKUP(C3243,[1]!T_Resins[#Data],2,FALSE)/VLOOKUP(A3243,[1]!T_Printers[#Data],5,FALSE),1)&gt;_xlfn.XLOOKUP(B3243,[1]Printers!L:L,[1]Printers!O:O,1,0,),10)),"Используйте слой 100 мкм")</f>
        <v>2.7</v>
      </c>
      <c r="F3243">
        <f>IFERROR(IF(ROUND(_xlfn.XLOOKUP([1]Parameters!B3243,[1]Printers!L:L,[1]Printers!Q:Q,,0)*E3243/10,0)*10&lt;_xlfn.XLOOKUP([1]Parameters!B3243,[1]Printers!L:L,[1]Printers!P:P,,0),ROUND(_xlfn.XLOOKUP([1]Parameters!B3243,[1]Printers!L:L,[1]Printers!Q:Q,,0)*E3243/10,0)*10,_xlfn.XLOOKUP([1]Parameters!B3243,[1]Printers!L:L,[1]Printers!P:P,,0)),"")</f>
        <v>20</v>
      </c>
      <c r="G3243" cm="1">
        <f t="array" ref="G3243">IFERROR(IF(ROW()-1&gt;COUNTA([1]!T_Printers[Printers])*COUNTA([1]!T_Resins[Resins]),"",_xlfn.IFS(ROUND(VLOOKUP(C3243,[1]!T_Resins[#Data],3,FALSE)/VLOOKUP(A3243,[1]!T_Printers[#Data],5,FALSE),1)&lt;=_xlfn.XLOOKUP(B3243,[1]Printers!L:L,[1]Printers!O:O,1,0,),ROUND(VLOOKUP(C3243,[1]!T_Resins[#Data],3,FALSE)/VLOOKUP(A3243,[1]!T_Printers[#Data],5,FALSE),1),ROUND(VLOOKUP(C3243,[1]!T_Resins[#Data],3,FALSE)/VLOOKUP(A3243,[1]!T_Printers[#Data],5,FALSE),1)&gt;_xlfn.XLOOKUP(B3243,[1]Printers!L:L,[1]Printers!O:O,1,0,),10)),"")</f>
        <v>3.5</v>
      </c>
      <c r="H3243">
        <f>IFERROR(IF(ROUND(_xlfn.XLOOKUP([1]Parameters!B3243,[1]Printers!L:L,[1]Printers!Q:Q,,0)*G3243/10,0)*10&lt;_xlfn.XLOOKUP([1]Parameters!B3243,[1]Printers!L:L,[1]Printers!P:P,,0),ROUND(_xlfn.XLOOKUP([1]Parameters!B3243,[1]Printers!L:L,[1]Printers!Q:Q,,0)*G3243/10,0)*10,_xlfn.XLOOKUP([1]Parameters!B3243,[1]Printers!L:L,[1]Printers!P:P,,0)),"")</f>
        <v>30</v>
      </c>
      <c r="I3243" s="3" t="str" cm="1">
        <f t="array" ref="I3243">IFERROR(IF(ROW()-1&gt;COUNTA([1]!T_Printers[Printers])*COUNTA([1]!T_Resins[Resins]),"",_xlfn.IFS(ROUND(VLOOKUP(C3243,[1]!T_Resins[#Data],4,FALSE)/VLOOKUP(A3243,[1]!T_Printers[#Data],5,FALSE),1)&lt;=_xlfn.XLOOKUP(B3243,[1]Printers!L:L,[1]Printers!O:O,1,0,),ROUND(VLOOKUP(C3243,[1]!T_Resins[#Data],4,FALSE)/VLOOKUP(A3243,[1]!T_Printers[#Data],5,FALSE),1),ROUND(VLOOKUP(C3243,[1]!T_Resins[#Data],4,FALSE)/VLOOKUP(A3243,[1]!T_Printers[#Data],5,FALSE),1)&gt;_xlfn.XLOOKUP(B3243,[1]Printers!L:L,[1]Printers!O:O,1,0,),"")),"")</f>
        <v/>
      </c>
      <c r="J3243" t="str">
        <f>IFERROR(IF(ROUND(_xlfn.XLOOKUP([1]Parameters!B3243,[1]Printers!L:L,[1]Printers!Q:Q,,0)*I3243/10,0)*10&lt;_xlfn.XLOOKUP([1]Parameters!B3243,[1]Printers!L:L,[1]Printers!P:P,,0),ROUND(_xlfn.XLOOKUP([1]Parameters!B3243,[1]Printers!L:L,[1]Printers!Q:Q,,0)*I3243/10,0)*10,_xlfn.XLOOKUP([1]Parameters!B3243,[1]Printers!L:L,[1]Printers!P:P,,0)),"")</f>
        <v/>
      </c>
      <c r="K3243">
        <f>IF(SUM(E3243:J3243)&lt;&gt;0,VLOOKUP(A3243,[1]!T_Printers[#Data],10,FALSE)+VLOOKUP(C3243,[1]!T_Resins[#Data],10,FALSE),"")</f>
        <v>3</v>
      </c>
      <c r="L3243">
        <f>IF(SUM(E3243:J3243)&lt;&gt;0,VLOOKUP(A3243,[1]!T_Printers[#Data],11,FALSE),"")</f>
        <v>5</v>
      </c>
      <c r="M3243">
        <f>IF(SUM(E3243:J3243)&lt;&gt;0,VLOOKUP(C3243,[1]!T_Resins[#Data],8,FALSE),"")</f>
        <v>60</v>
      </c>
      <c r="N3243">
        <f>IF(_xlfn.XLOOKUP(B3243,[1]Printers!$L:$L,[1]Printers!$R:$R,0,0)&gt;0,[1]Parameters!M3243,IF(SUM(E3243:J3243)&lt;&gt;0,VLOOKUP(C3243,[1]!T_Resins[#Data],9,FALSE),""))</f>
        <v>60</v>
      </c>
      <c r="O3243" t="str">
        <f t="shared" si="50"/>
        <v>PhrozenSonicMini4K</v>
      </c>
    </row>
    <row r="3244" spans="1:15" x14ac:dyDescent="0.25">
      <c r="A3244" t="str">
        <f t="array" ref="A3244">IF(ROW()-1&gt;COUNTA([1]!T_Printers[Printers])*COUNTA([1]!T_Resins[Resins]),"",INDEX([1]!T_Printers[Printers],INT((ROW()-2)/COUNTA([1]!T_Resins[Resins])+1)))</f>
        <v xml:space="preserve">Phrozen Sonic Mini 4K </v>
      </c>
      <c r="B3244" t="str">
        <f>_xlfn.XLOOKUP(A3244,[1]!T_Printers[Printers],[1]!T_Printers[Icon link],,0)</f>
        <v>PhrozenSonicMini4K</v>
      </c>
      <c r="C3244" t="str">
        <f t="array" ref="C3244">IF(ROW()-1&gt;COUNTA([1]!T_Printers[Printers])*COUNTA([1]!T_Resins[Resins]),"",INDEX([1]!T_Resins[Resins],MOD(ROW()-2,COUNTA([1]!T_Resins[Resins]))+1))</f>
        <v>Industrial Nylon Like</v>
      </c>
      <c r="D3244">
        <f>IF(SUM(E3244:J3244)&lt;&gt;0,IF(ROW()-1&gt;COUNTA([1]!T_Printers[Printers])*COUNTA([1]!T_Resins[Resins]),"",2),"")</f>
        <v>2</v>
      </c>
      <c r="E3244" cm="1">
        <f t="array" ref="E3244">IFERROR(IF(ROW()-1&gt;COUNTA([1]!T_Printers[Printers])*COUNTA([1]!T_Resins[Resins]),"",_xlfn.IFS(ROUND(VLOOKUP(C3244,[1]!T_Resins[#Data],2,FALSE)/VLOOKUP(A3244,[1]!T_Printers[#Data],5,FALSE),1)&lt;=_xlfn.XLOOKUP(B3244,[1]Printers!L:L,[1]Printers!O:O,1,0,),ROUND(VLOOKUP(C3244,[1]!T_Resins[#Data],2,FALSE)/VLOOKUP(A3244,[1]!T_Printers[#Data],5,FALSE),1),ROUND(VLOOKUP(C3244,[1]!T_Resins[#Data],2,FALSE)/VLOOKUP(A3244,[1]!T_Printers[#Data],5,FALSE),1)&gt;_xlfn.XLOOKUP(B3244,[1]Printers!L:L,[1]Printers!O:O,1,0,),10)),"Используйте слой 100 мкм")</f>
        <v>1.9</v>
      </c>
      <c r="F3244">
        <f>IFERROR(IF(ROUND(_xlfn.XLOOKUP([1]Parameters!B3244,[1]Printers!L:L,[1]Printers!Q:Q,,0)*E3244/10,0)*10&lt;_xlfn.XLOOKUP([1]Parameters!B3244,[1]Printers!L:L,[1]Printers!P:P,,0),ROUND(_xlfn.XLOOKUP([1]Parameters!B3244,[1]Printers!L:L,[1]Printers!Q:Q,,0)*E3244/10,0)*10,_xlfn.XLOOKUP([1]Parameters!B3244,[1]Printers!L:L,[1]Printers!P:P,,0)),"")</f>
        <v>20</v>
      </c>
      <c r="G3244" cm="1">
        <f t="array" ref="G3244">IFERROR(IF(ROW()-1&gt;COUNTA([1]!T_Printers[Printers])*COUNTA([1]!T_Resins[Resins]),"",_xlfn.IFS(ROUND(VLOOKUP(C3244,[1]!T_Resins[#Data],3,FALSE)/VLOOKUP(A3244,[1]!T_Printers[#Data],5,FALSE),1)&lt;=_xlfn.XLOOKUP(B3244,[1]Printers!L:L,[1]Printers!O:O,1,0,),ROUND(VLOOKUP(C3244,[1]!T_Resins[#Data],3,FALSE)/VLOOKUP(A3244,[1]!T_Printers[#Data],5,FALSE),1),ROUND(VLOOKUP(C3244,[1]!T_Resins[#Data],3,FALSE)/VLOOKUP(A3244,[1]!T_Printers[#Data],5,FALSE),1)&gt;_xlfn.XLOOKUP(B3244,[1]Printers!L:L,[1]Printers!O:O,1,0,),10)),"")</f>
        <v>2.6</v>
      </c>
      <c r="H3244">
        <f>IFERROR(IF(ROUND(_xlfn.XLOOKUP([1]Parameters!B3244,[1]Printers!L:L,[1]Printers!Q:Q,,0)*G3244/10,0)*10&lt;_xlfn.XLOOKUP([1]Parameters!B3244,[1]Printers!L:L,[1]Printers!P:P,,0),ROUND(_xlfn.XLOOKUP([1]Parameters!B3244,[1]Printers!L:L,[1]Printers!Q:Q,,0)*G3244/10,0)*10,_xlfn.XLOOKUP([1]Parameters!B3244,[1]Printers!L:L,[1]Printers!P:P,,0)),"")</f>
        <v>20</v>
      </c>
      <c r="I3244" s="3" t="str" cm="1">
        <f t="array" ref="I3244">IFERROR(IF(ROW()-1&gt;COUNTA([1]!T_Printers[Printers])*COUNTA([1]!T_Resins[Resins]),"",_xlfn.IFS(ROUND(VLOOKUP(C3244,[1]!T_Resins[#Data],4,FALSE)/VLOOKUP(A3244,[1]!T_Printers[#Data],5,FALSE),1)&lt;=_xlfn.XLOOKUP(B3244,[1]Printers!L:L,[1]Printers!O:O,1,0,),ROUND(VLOOKUP(C3244,[1]!T_Resins[#Data],4,FALSE)/VLOOKUP(A3244,[1]!T_Printers[#Data],5,FALSE),1),ROUND(VLOOKUP(C3244,[1]!T_Resins[#Data],4,FALSE)/VLOOKUP(A3244,[1]!T_Printers[#Data],5,FALSE),1)&gt;_xlfn.XLOOKUP(B3244,[1]Printers!L:L,[1]Printers!O:O,1,0,),"")),"")</f>
        <v/>
      </c>
      <c r="J3244" t="str">
        <f>IFERROR(IF(ROUND(_xlfn.XLOOKUP([1]Parameters!B3244,[1]Printers!L:L,[1]Printers!Q:Q,,0)*I3244/10,0)*10&lt;_xlfn.XLOOKUP([1]Parameters!B3244,[1]Printers!L:L,[1]Printers!P:P,,0),ROUND(_xlfn.XLOOKUP([1]Parameters!B3244,[1]Printers!L:L,[1]Printers!Q:Q,,0)*I3244/10,0)*10,_xlfn.XLOOKUP([1]Parameters!B3244,[1]Printers!L:L,[1]Printers!P:P,,0)),"")</f>
        <v/>
      </c>
      <c r="K3244">
        <f>IF(SUM(E3244:J3244)&lt;&gt;0,VLOOKUP(A3244,[1]!T_Printers[#Data],10,FALSE)+VLOOKUP(C3244,[1]!T_Resins[#Data],10,FALSE),"")</f>
        <v>3</v>
      </c>
      <c r="L3244">
        <f>IF(SUM(E3244:J3244)&lt;&gt;0,VLOOKUP(A3244,[1]!T_Printers[#Data],11,FALSE),"")</f>
        <v>5</v>
      </c>
      <c r="M3244">
        <f>IF(SUM(E3244:J3244)&lt;&gt;0,VLOOKUP(C3244,[1]!T_Resins[#Data],8,FALSE),"")</f>
        <v>60</v>
      </c>
      <c r="N3244">
        <f>IF(_xlfn.XLOOKUP(B3244,[1]Printers!$L:$L,[1]Printers!$R:$R,0,0)&gt;0,[1]Parameters!M3244,IF(SUM(E3244:J3244)&lt;&gt;0,VLOOKUP(C3244,[1]!T_Resins[#Data],9,FALSE),""))</f>
        <v>60</v>
      </c>
      <c r="O3244" t="str">
        <f t="shared" si="50"/>
        <v>PhrozenSonicMini4K</v>
      </c>
    </row>
    <row r="3245" spans="1:15" x14ac:dyDescent="0.25">
      <c r="A3245" t="str">
        <f t="array" ref="A3245">IF(ROW()-1&gt;COUNTA([1]!T_Printers[Printers])*COUNTA([1]!T_Resins[Resins]),"",INDEX([1]!T_Printers[Printers],INT((ROW()-2)/COUNTA([1]!T_Resins[Resins])+1)))</f>
        <v xml:space="preserve">Phrozen Sonic Mini 4K </v>
      </c>
      <c r="B3245" t="str">
        <f>_xlfn.XLOOKUP(A3245,[1]!T_Printers[Printers],[1]!T_Printers[Icon link],,0)</f>
        <v>PhrozenSonicMini4K</v>
      </c>
      <c r="C3245" t="str">
        <f t="array" ref="C3245">IF(ROW()-1&gt;COUNTA([1]!T_Printers[Printers])*COUNTA([1]!T_Resins[Resins]),"",INDEX([1]!T_Resins[Resins],MOD(ROW()-2,COUNTA([1]!T_Resins[Resins]))+1))</f>
        <v>Industrial PP-Like</v>
      </c>
      <c r="D3245">
        <f>IF(SUM(E3245:J3245)&lt;&gt;0,IF(ROW()-1&gt;COUNTA([1]!T_Printers[Printers])*COUNTA([1]!T_Resins[Resins]),"",2),"")</f>
        <v>2</v>
      </c>
      <c r="E3245" cm="1">
        <f t="array" ref="E3245">IFERROR(IF(ROW()-1&gt;COUNTA([1]!T_Printers[Printers])*COUNTA([1]!T_Resins[Resins]),"",_xlfn.IFS(ROUND(VLOOKUP(C3245,[1]!T_Resins[#Data],2,FALSE)/VLOOKUP(A3245,[1]!T_Printers[#Data],5,FALSE),1)&lt;=_xlfn.XLOOKUP(B3245,[1]Printers!L:L,[1]Printers!O:O,1,0,),ROUND(VLOOKUP(C3245,[1]!T_Resins[#Data],2,FALSE)/VLOOKUP(A3245,[1]!T_Printers[#Data],5,FALSE),1),ROUND(VLOOKUP(C3245,[1]!T_Resins[#Data],2,FALSE)/VLOOKUP(A3245,[1]!T_Printers[#Data],5,FALSE),1)&gt;_xlfn.XLOOKUP(B3245,[1]Printers!L:L,[1]Printers!O:O,1,0,),10)),"Используйте слой 100 мкм")</f>
        <v>7.8</v>
      </c>
      <c r="F3245">
        <f>IFERROR(IF(ROUND(_xlfn.XLOOKUP([1]Parameters!B3245,[1]Printers!L:L,[1]Printers!Q:Q,,0)*E3245/10,0)*10&lt;_xlfn.XLOOKUP([1]Parameters!B3245,[1]Printers!L:L,[1]Printers!P:P,,0),ROUND(_xlfn.XLOOKUP([1]Parameters!B3245,[1]Printers!L:L,[1]Printers!Q:Q,,0)*E3245/10,0)*10,_xlfn.XLOOKUP([1]Parameters!B3245,[1]Printers!L:L,[1]Printers!P:P,,0)),"")</f>
        <v>70</v>
      </c>
      <c r="G3245" cm="1">
        <f t="array" ref="G3245">IFERROR(IF(ROW()-1&gt;COUNTA([1]!T_Printers[Printers])*COUNTA([1]!T_Resins[Resins]),"",_xlfn.IFS(ROUND(VLOOKUP(C3245,[1]!T_Resins[#Data],3,FALSE)/VLOOKUP(A3245,[1]!T_Printers[#Data],5,FALSE),1)&lt;=_xlfn.XLOOKUP(B3245,[1]Printers!L:L,[1]Printers!O:O,1,0,),ROUND(VLOOKUP(C3245,[1]!T_Resins[#Data],3,FALSE)/VLOOKUP(A3245,[1]!T_Printers[#Data],5,FALSE),1),ROUND(VLOOKUP(C3245,[1]!T_Resins[#Data],3,FALSE)/VLOOKUP(A3245,[1]!T_Printers[#Data],5,FALSE),1)&gt;_xlfn.XLOOKUP(B3245,[1]Printers!L:L,[1]Printers!O:O,1,0,),10)),"")</f>
        <v>9.9</v>
      </c>
      <c r="H3245">
        <f>IFERROR(IF(ROUND(_xlfn.XLOOKUP([1]Parameters!B3245,[1]Printers!L:L,[1]Printers!Q:Q,,0)*G3245/10,0)*10&lt;_xlfn.XLOOKUP([1]Parameters!B3245,[1]Printers!L:L,[1]Printers!P:P,,0),ROUND(_xlfn.XLOOKUP([1]Parameters!B3245,[1]Printers!L:L,[1]Printers!Q:Q,,0)*G3245/10,0)*10,_xlfn.XLOOKUP([1]Parameters!B3245,[1]Printers!L:L,[1]Printers!P:P,,0)),"")</f>
        <v>90</v>
      </c>
      <c r="I3245" s="3" t="str" cm="1">
        <f t="array" ref="I3245">IFERROR(IF(ROW()-1&gt;COUNTA([1]!T_Printers[Printers])*COUNTA([1]!T_Resins[Resins]),"",_xlfn.IFS(ROUND(VLOOKUP(C3245,[1]!T_Resins[#Data],4,FALSE)/VLOOKUP(A3245,[1]!T_Printers[#Data],5,FALSE),1)&lt;=_xlfn.XLOOKUP(B3245,[1]Printers!L:L,[1]Printers!O:O,1,0,),ROUND(VLOOKUP(C3245,[1]!T_Resins[#Data],4,FALSE)/VLOOKUP(A3245,[1]!T_Printers[#Data],5,FALSE),1),ROUND(VLOOKUP(C3245,[1]!T_Resins[#Data],4,FALSE)/VLOOKUP(A3245,[1]!T_Printers[#Data],5,FALSE),1)&gt;_xlfn.XLOOKUP(B3245,[1]Printers!L:L,[1]Printers!O:O,1,0,),"")),"")</f>
        <v/>
      </c>
      <c r="J3245" t="str">
        <f>IFERROR(IF(ROUND(_xlfn.XLOOKUP([1]Parameters!B3245,[1]Printers!L:L,[1]Printers!Q:Q,,0)*I3245/10,0)*10&lt;_xlfn.XLOOKUP([1]Parameters!B3245,[1]Printers!L:L,[1]Printers!P:P,,0),ROUND(_xlfn.XLOOKUP([1]Parameters!B3245,[1]Printers!L:L,[1]Printers!Q:Q,,0)*I3245/10,0)*10,_xlfn.XLOOKUP([1]Parameters!B3245,[1]Printers!L:L,[1]Printers!P:P,,0)),"")</f>
        <v/>
      </c>
      <c r="K3245">
        <f>IF(SUM(E3245:J3245)&lt;&gt;0,VLOOKUP(A3245,[1]!T_Printers[#Data],10,FALSE)+VLOOKUP(C3245,[1]!T_Resins[#Data],10,FALSE),"")</f>
        <v>3</v>
      </c>
      <c r="L3245">
        <f>IF(SUM(E3245:J3245)&lt;&gt;0,VLOOKUP(A3245,[1]!T_Printers[#Data],11,FALSE),"")</f>
        <v>5</v>
      </c>
      <c r="M3245">
        <f>IF(SUM(E3245:J3245)&lt;&gt;0,VLOOKUP(C3245,[1]!T_Resins[#Data],8,FALSE),"")</f>
        <v>60</v>
      </c>
      <c r="N3245">
        <f>IF(_xlfn.XLOOKUP(B3245,[1]Printers!$L:$L,[1]Printers!$R:$R,0,0)&gt;0,[1]Parameters!M3245,IF(SUM(E3245:J3245)&lt;&gt;0,VLOOKUP(C3245,[1]!T_Resins[#Data],9,FALSE),""))</f>
        <v>60</v>
      </c>
      <c r="O3245" t="str">
        <f t="shared" si="50"/>
        <v>PhrozenSonicMini4K</v>
      </c>
    </row>
    <row r="3246" spans="1:15" x14ac:dyDescent="0.25">
      <c r="A3246" t="str">
        <f t="array" ref="A3246">IF(ROW()-1&gt;COUNTA([1]!T_Printers[Printers])*COUNTA([1]!T_Resins[Resins]),"",INDEX([1]!T_Printers[Printers],INT((ROW()-2)/COUNTA([1]!T_Resins[Resins])+1)))</f>
        <v xml:space="preserve">Phrozen Sonic Mini 4K </v>
      </c>
      <c r="B3246" t="str">
        <f>_xlfn.XLOOKUP(A3246,[1]!T_Printers[Printers],[1]!T_Printers[Icon link],,0)</f>
        <v>PhrozenSonicMini4K</v>
      </c>
      <c r="C3246" t="str">
        <f t="array" ref="C3246">IF(ROW()-1&gt;COUNTA([1]!T_Printers[Printers])*COUNTA([1]!T_Resins[Resins]),"",INDEX([1]!T_Resins[Resins],MOD(ROW()-2,COUNTA([1]!T_Resins[Resins]))+1))</f>
        <v>Industrial Rigid Black</v>
      </c>
      <c r="D3246">
        <f>IF(SUM(E3246:J3246)&lt;&gt;0,IF(ROW()-1&gt;COUNTA([1]!T_Printers[Printers])*COUNTA([1]!T_Resins[Resins]),"",2),"")</f>
        <v>2</v>
      </c>
      <c r="E3246" cm="1">
        <f t="array" ref="E3246">IFERROR(IF(ROW()-1&gt;COUNTA([1]!T_Printers[Printers])*COUNTA([1]!T_Resins[Resins]),"",_xlfn.IFS(ROUND(VLOOKUP(C3246,[1]!T_Resins[#Data],2,FALSE)/VLOOKUP(A3246,[1]!T_Printers[#Data],5,FALSE),1)&lt;=_xlfn.XLOOKUP(B3246,[1]Printers!L:L,[1]Printers!O:O,1,0,),ROUND(VLOOKUP(C3246,[1]!T_Resins[#Data],2,FALSE)/VLOOKUP(A3246,[1]!T_Printers[#Data],5,FALSE),1),ROUND(VLOOKUP(C3246,[1]!T_Resins[#Data],2,FALSE)/VLOOKUP(A3246,[1]!T_Printers[#Data],5,FALSE),1)&gt;_xlfn.XLOOKUP(B3246,[1]Printers!L:L,[1]Printers!O:O,1,0,),10)),"Используйте слой 100 мкм")</f>
        <v>7.2</v>
      </c>
      <c r="F3246">
        <f>IFERROR(IF(ROUND(_xlfn.XLOOKUP([1]Parameters!B3246,[1]Printers!L:L,[1]Printers!Q:Q,,0)*E3246/10,0)*10&lt;_xlfn.XLOOKUP([1]Parameters!B3246,[1]Printers!L:L,[1]Printers!P:P,,0),ROUND(_xlfn.XLOOKUP([1]Parameters!B3246,[1]Printers!L:L,[1]Printers!Q:Q,,0)*E3246/10,0)*10,_xlfn.XLOOKUP([1]Parameters!B3246,[1]Printers!L:L,[1]Printers!P:P,,0)),"")</f>
        <v>60</v>
      </c>
      <c r="G3246" cm="1">
        <f t="array" ref="G3246">IFERROR(IF(ROW()-1&gt;COUNTA([1]!T_Printers[Printers])*COUNTA([1]!T_Resins[Resins]),"",_xlfn.IFS(ROUND(VLOOKUP(C3246,[1]!T_Resins[#Data],3,FALSE)/VLOOKUP(A3246,[1]!T_Printers[#Data],5,FALSE),1)&lt;=_xlfn.XLOOKUP(B3246,[1]Printers!L:L,[1]Printers!O:O,1,0,),ROUND(VLOOKUP(C3246,[1]!T_Resins[#Data],3,FALSE)/VLOOKUP(A3246,[1]!T_Printers[#Data],5,FALSE),1),ROUND(VLOOKUP(C3246,[1]!T_Resins[#Data],3,FALSE)/VLOOKUP(A3246,[1]!T_Printers[#Data],5,FALSE),1)&gt;_xlfn.XLOOKUP(B3246,[1]Printers!L:L,[1]Printers!O:O,1,0,),10)),"")</f>
        <v>9.5</v>
      </c>
      <c r="H3246">
        <f>IFERROR(IF(ROUND(_xlfn.XLOOKUP([1]Parameters!B3246,[1]Printers!L:L,[1]Printers!Q:Q,,0)*G3246/10,0)*10&lt;_xlfn.XLOOKUP([1]Parameters!B3246,[1]Printers!L:L,[1]Printers!P:P,,0),ROUND(_xlfn.XLOOKUP([1]Parameters!B3246,[1]Printers!L:L,[1]Printers!Q:Q,,0)*G3246/10,0)*10,_xlfn.XLOOKUP([1]Parameters!B3246,[1]Printers!L:L,[1]Printers!P:P,,0)),"")</f>
        <v>90</v>
      </c>
      <c r="I3246" s="3" t="str" cm="1">
        <f t="array" ref="I3246">IFERROR(IF(ROW()-1&gt;COUNTA([1]!T_Printers[Printers])*COUNTA([1]!T_Resins[Resins]),"",_xlfn.IFS(ROUND(VLOOKUP(C3246,[1]!T_Resins[#Data],4,FALSE)/VLOOKUP(A3246,[1]!T_Printers[#Data],5,FALSE),1)&lt;=_xlfn.XLOOKUP(B3246,[1]Printers!L:L,[1]Printers!O:O,1,0,),ROUND(VLOOKUP(C3246,[1]!T_Resins[#Data],4,FALSE)/VLOOKUP(A3246,[1]!T_Printers[#Data],5,FALSE),1),ROUND(VLOOKUP(C3246,[1]!T_Resins[#Data],4,FALSE)/VLOOKUP(A3246,[1]!T_Printers[#Data],5,FALSE),1)&gt;_xlfn.XLOOKUP(B3246,[1]Printers!L:L,[1]Printers!O:O,1,0,),"")),"")</f>
        <v/>
      </c>
      <c r="J3246" t="str">
        <f>IFERROR(IF(ROUND(_xlfn.XLOOKUP([1]Parameters!B3246,[1]Printers!L:L,[1]Printers!Q:Q,,0)*I3246/10,0)*10&lt;_xlfn.XLOOKUP([1]Parameters!B3246,[1]Printers!L:L,[1]Printers!P:P,,0),ROUND(_xlfn.XLOOKUP([1]Parameters!B3246,[1]Printers!L:L,[1]Printers!Q:Q,,0)*I3246/10,0)*10,_xlfn.XLOOKUP([1]Parameters!B3246,[1]Printers!L:L,[1]Printers!P:P,,0)),"")</f>
        <v/>
      </c>
      <c r="K3246">
        <f>IF(SUM(E3246:J3246)&lt;&gt;0,VLOOKUP(A3246,[1]!T_Printers[#Data],10,FALSE)+VLOOKUP(C3246,[1]!T_Resins[#Data],10,FALSE),"")</f>
        <v>3</v>
      </c>
      <c r="L3246">
        <f>IF(SUM(E3246:J3246)&lt;&gt;0,VLOOKUP(A3246,[1]!T_Printers[#Data],11,FALSE),"")</f>
        <v>5</v>
      </c>
      <c r="M3246">
        <f>IF(SUM(E3246:J3246)&lt;&gt;0,VLOOKUP(C3246,[1]!T_Resins[#Data],8,FALSE),"")</f>
        <v>120</v>
      </c>
      <c r="N3246">
        <f>IF(_xlfn.XLOOKUP(B3246,[1]Printers!$L:$L,[1]Printers!$R:$R,0,0)&gt;0,[1]Parameters!M3246,IF(SUM(E3246:J3246)&lt;&gt;0,VLOOKUP(C3246,[1]!T_Resins[#Data],9,FALSE),""))</f>
        <v>180</v>
      </c>
      <c r="O3246" t="str">
        <f t="shared" si="50"/>
        <v>PhrozenSonicMini4K</v>
      </c>
    </row>
    <row r="3247" spans="1:15" x14ac:dyDescent="0.25">
      <c r="A3247" t="str">
        <f t="array" ref="A3247">IF(ROW()-1&gt;COUNTA([1]!T_Printers[Printers])*COUNTA([1]!T_Resins[Resins]),"",INDEX([1]!T_Printers[Printers],INT((ROW()-2)/COUNTA([1]!T_Resins[Resins])+1)))</f>
        <v xml:space="preserve">Phrozen Sonic Mini 4K </v>
      </c>
      <c r="B3247" t="str">
        <f>_xlfn.XLOOKUP(A3247,[1]!T_Printers[Printers],[1]!T_Printers[Icon link],,0)</f>
        <v>PhrozenSonicMini4K</v>
      </c>
      <c r="C3247" t="str">
        <f t="array" ref="C3247">IF(ROW()-1&gt;COUNTA([1]!T_Printers[Printers])*COUNTA([1]!T_Resins[Resins]),"",INDEX([1]!T_Resins[Resins],MOD(ROW()-2,COUNTA([1]!T_Resins[Resins]))+1))</f>
        <v>Industrial Rigid Clear</v>
      </c>
      <c r="D3247">
        <f>IF(SUM(E3247:J3247)&lt;&gt;0,IF(ROW()-1&gt;COUNTA([1]!T_Printers[Printers])*COUNTA([1]!T_Resins[Resins]),"",2),"")</f>
        <v>2</v>
      </c>
      <c r="E3247" cm="1">
        <f t="array" ref="E3247">IFERROR(IF(ROW()-1&gt;COUNTA([1]!T_Printers[Printers])*COUNTA([1]!T_Resins[Resins]),"",_xlfn.IFS(ROUND(VLOOKUP(C3247,[1]!T_Resins[#Data],2,FALSE)/VLOOKUP(A3247,[1]!T_Printers[#Data],5,FALSE),1)&lt;=_xlfn.XLOOKUP(B3247,[1]Printers!L:L,[1]Printers!O:O,1,0,),ROUND(VLOOKUP(C3247,[1]!T_Resins[#Data],2,FALSE)/VLOOKUP(A3247,[1]!T_Printers[#Data],5,FALSE),1),ROUND(VLOOKUP(C3247,[1]!T_Resins[#Data],2,FALSE)/VLOOKUP(A3247,[1]!T_Printers[#Data],5,FALSE),1)&gt;_xlfn.XLOOKUP(B3247,[1]Printers!L:L,[1]Printers!O:O,1,0,),10)),"Используйте слой 100 мкм")</f>
        <v>7.9</v>
      </c>
      <c r="F3247">
        <f>IFERROR(IF(ROUND(_xlfn.XLOOKUP([1]Parameters!B3247,[1]Printers!L:L,[1]Printers!Q:Q,,0)*E3247/10,0)*10&lt;_xlfn.XLOOKUP([1]Parameters!B3247,[1]Printers!L:L,[1]Printers!P:P,,0),ROUND(_xlfn.XLOOKUP([1]Parameters!B3247,[1]Printers!L:L,[1]Printers!Q:Q,,0)*E3247/10,0)*10,_xlfn.XLOOKUP([1]Parameters!B3247,[1]Printers!L:L,[1]Printers!P:P,,0)),"")</f>
        <v>70</v>
      </c>
      <c r="G3247" cm="1">
        <f t="array" ref="G3247">IFERROR(IF(ROW()-1&gt;COUNTA([1]!T_Printers[Printers])*COUNTA([1]!T_Resins[Resins]),"",_xlfn.IFS(ROUND(VLOOKUP(C3247,[1]!T_Resins[#Data],3,FALSE)/VLOOKUP(A3247,[1]!T_Printers[#Data],5,FALSE),1)&lt;=_xlfn.XLOOKUP(B3247,[1]Printers!L:L,[1]Printers!O:O,1,0,),ROUND(VLOOKUP(C3247,[1]!T_Resins[#Data],3,FALSE)/VLOOKUP(A3247,[1]!T_Printers[#Data],5,FALSE),1),ROUND(VLOOKUP(C3247,[1]!T_Resins[#Data],3,FALSE)/VLOOKUP(A3247,[1]!T_Printers[#Data],5,FALSE),1)&gt;_xlfn.XLOOKUP(B3247,[1]Printers!L:L,[1]Printers!O:O,1,0,),10)),"")</f>
        <v>10.3</v>
      </c>
      <c r="H3247">
        <f>IFERROR(IF(ROUND(_xlfn.XLOOKUP([1]Parameters!B3247,[1]Printers!L:L,[1]Printers!Q:Q,,0)*G3247/10,0)*10&lt;_xlfn.XLOOKUP([1]Parameters!B3247,[1]Printers!L:L,[1]Printers!P:P,,0),ROUND(_xlfn.XLOOKUP([1]Parameters!B3247,[1]Printers!L:L,[1]Printers!Q:Q,,0)*G3247/10,0)*10,_xlfn.XLOOKUP([1]Parameters!B3247,[1]Printers!L:L,[1]Printers!P:P,,0)),"")</f>
        <v>90</v>
      </c>
      <c r="I3247" s="3" t="str" cm="1">
        <f t="array" ref="I3247">IFERROR(IF(ROW()-1&gt;COUNTA([1]!T_Printers[Printers])*COUNTA([1]!T_Resins[Resins]),"",_xlfn.IFS(ROUND(VLOOKUP(C3247,[1]!T_Resins[#Data],4,FALSE)/VLOOKUP(A3247,[1]!T_Printers[#Data],5,FALSE),1)&lt;=_xlfn.XLOOKUP(B3247,[1]Printers!L:L,[1]Printers!O:O,1,0,),ROUND(VLOOKUP(C3247,[1]!T_Resins[#Data],4,FALSE)/VLOOKUP(A3247,[1]!T_Printers[#Data],5,FALSE),1),ROUND(VLOOKUP(C3247,[1]!T_Resins[#Data],4,FALSE)/VLOOKUP(A3247,[1]!T_Printers[#Data],5,FALSE),1)&gt;_xlfn.XLOOKUP(B3247,[1]Printers!L:L,[1]Printers!O:O,1,0,),"")),"")</f>
        <v/>
      </c>
      <c r="J3247" t="str">
        <f>IFERROR(IF(ROUND(_xlfn.XLOOKUP([1]Parameters!B3247,[1]Printers!L:L,[1]Printers!Q:Q,,0)*I3247/10,0)*10&lt;_xlfn.XLOOKUP([1]Parameters!B3247,[1]Printers!L:L,[1]Printers!P:P,,0),ROUND(_xlfn.XLOOKUP([1]Parameters!B3247,[1]Printers!L:L,[1]Printers!Q:Q,,0)*I3247/10,0)*10,_xlfn.XLOOKUP([1]Parameters!B3247,[1]Printers!L:L,[1]Printers!P:P,,0)),"")</f>
        <v/>
      </c>
      <c r="K3247">
        <f>IF(SUM(E3247:J3247)&lt;&gt;0,VLOOKUP(A3247,[1]!T_Printers[#Data],10,FALSE)+VLOOKUP(C3247,[1]!T_Resins[#Data],10,FALSE),"")</f>
        <v>3</v>
      </c>
      <c r="L3247">
        <f>IF(SUM(E3247:J3247)&lt;&gt;0,VLOOKUP(A3247,[1]!T_Printers[#Data],11,FALSE),"")</f>
        <v>5</v>
      </c>
      <c r="M3247">
        <f>IF(SUM(E3247:J3247)&lt;&gt;0,VLOOKUP(C3247,[1]!T_Resins[#Data],8,FALSE),"")</f>
        <v>120</v>
      </c>
      <c r="N3247">
        <f>IF(_xlfn.XLOOKUP(B3247,[1]Printers!$L:$L,[1]Printers!$R:$R,0,0)&gt;0,[1]Parameters!M3247,IF(SUM(E3247:J3247)&lt;&gt;0,VLOOKUP(C3247,[1]!T_Resins[#Data],9,FALSE),""))</f>
        <v>180</v>
      </c>
      <c r="O3247" t="str">
        <f t="shared" si="50"/>
        <v>PhrozenSonicMini4K</v>
      </c>
    </row>
    <row r="3248" spans="1:15" x14ac:dyDescent="0.25">
      <c r="A3248" t="str">
        <f t="array" ref="A3248">IF(ROW()-1&gt;COUNTA([1]!T_Printers[Printers])*COUNTA([1]!T_Resins[Resins]),"",INDEX([1]!T_Printers[Printers],INT((ROW()-2)/COUNTA([1]!T_Resins[Resins])+1)))</f>
        <v xml:space="preserve">Phrozen Sonic Mini 4K </v>
      </c>
      <c r="B3248" t="str">
        <f>_xlfn.XLOOKUP(A3248,[1]!T_Printers[Printers],[1]!T_Printers[Icon link],,0)</f>
        <v>PhrozenSonicMini4K</v>
      </c>
      <c r="C3248" t="str">
        <f t="array" ref="C3248">IF(ROW()-1&gt;COUNTA([1]!T_Printers[Printers])*COUNTA([1]!T_Resins[Resins]),"",INDEX([1]!T_Resins[Resins],MOD(ROW()-2,COUNTA([1]!T_Resins[Resins]))+1))</f>
        <v>Tough Black</v>
      </c>
      <c r="D3248">
        <f>IF(SUM(E3248:J3248)&lt;&gt;0,IF(ROW()-1&gt;COUNTA([1]!T_Printers[Printers])*COUNTA([1]!T_Resins[Resins]),"",2),"")</f>
        <v>2</v>
      </c>
      <c r="E3248" cm="1">
        <f t="array" ref="E3248">IFERROR(IF(ROW()-1&gt;COUNTA([1]!T_Printers[Printers])*COUNTA([1]!T_Resins[Resins]),"",_xlfn.IFS(ROUND(VLOOKUP(C3248,[1]!T_Resins[#Data],2,FALSE)/VLOOKUP(A3248,[1]!T_Printers[#Data],5,FALSE),1)&lt;=_xlfn.XLOOKUP(B3248,[1]Printers!L:L,[1]Printers!O:O,1,0,),ROUND(VLOOKUP(C3248,[1]!T_Resins[#Data],2,FALSE)/VLOOKUP(A3248,[1]!T_Printers[#Data],5,FALSE),1),ROUND(VLOOKUP(C3248,[1]!T_Resins[#Data],2,FALSE)/VLOOKUP(A3248,[1]!T_Printers[#Data],5,FALSE),1)&gt;_xlfn.XLOOKUP(B3248,[1]Printers!L:L,[1]Printers!O:O,1,0,),10)),"Используйте слой 100 мкм")</f>
        <v>3.8</v>
      </c>
      <c r="F3248">
        <f>IFERROR(IF(ROUND(_xlfn.XLOOKUP([1]Parameters!B3248,[1]Printers!L:L,[1]Printers!Q:Q,,0)*E3248/10,0)*10&lt;_xlfn.XLOOKUP([1]Parameters!B3248,[1]Printers!L:L,[1]Printers!P:P,,0),ROUND(_xlfn.XLOOKUP([1]Parameters!B3248,[1]Printers!L:L,[1]Printers!Q:Q,,0)*E3248/10,0)*10,_xlfn.XLOOKUP([1]Parameters!B3248,[1]Printers!L:L,[1]Printers!P:P,,0)),"")</f>
        <v>30</v>
      </c>
      <c r="G3248" cm="1">
        <f t="array" ref="G3248">IFERROR(IF(ROW()-1&gt;COUNTA([1]!T_Printers[Printers])*COUNTA([1]!T_Resins[Resins]),"",_xlfn.IFS(ROUND(VLOOKUP(C3248,[1]!T_Resins[#Data],3,FALSE)/VLOOKUP(A3248,[1]!T_Printers[#Data],5,FALSE),1)&lt;=_xlfn.XLOOKUP(B3248,[1]Printers!L:L,[1]Printers!O:O,1,0,),ROUND(VLOOKUP(C3248,[1]!T_Resins[#Data],3,FALSE)/VLOOKUP(A3248,[1]!T_Printers[#Data],5,FALSE),1),ROUND(VLOOKUP(C3248,[1]!T_Resins[#Data],3,FALSE)/VLOOKUP(A3248,[1]!T_Printers[#Data],5,FALSE),1)&gt;_xlfn.XLOOKUP(B3248,[1]Printers!L:L,[1]Printers!O:O,1,0,),10)),"")</f>
        <v>4.5</v>
      </c>
      <c r="H3248">
        <f>IFERROR(IF(ROUND(_xlfn.XLOOKUP([1]Parameters!B3248,[1]Printers!L:L,[1]Printers!Q:Q,,0)*G3248/10,0)*10&lt;_xlfn.XLOOKUP([1]Parameters!B3248,[1]Printers!L:L,[1]Printers!P:P,,0),ROUND(_xlfn.XLOOKUP([1]Parameters!B3248,[1]Printers!L:L,[1]Printers!Q:Q,,0)*G3248/10,0)*10,_xlfn.XLOOKUP([1]Parameters!B3248,[1]Printers!L:L,[1]Printers!P:P,,0)),"")</f>
        <v>40</v>
      </c>
      <c r="I3248" s="3" t="str" cm="1">
        <f t="array" ref="I3248">IFERROR(IF(ROW()-1&gt;COUNTA([1]!T_Printers[Printers])*COUNTA([1]!T_Resins[Resins]),"",_xlfn.IFS(ROUND(VLOOKUP(C3248,[1]!T_Resins[#Data],4,FALSE)/VLOOKUP(A3248,[1]!T_Printers[#Data],5,FALSE),1)&lt;=_xlfn.XLOOKUP(B3248,[1]Printers!L:L,[1]Printers!O:O,1,0,),ROUND(VLOOKUP(C3248,[1]!T_Resins[#Data],4,FALSE)/VLOOKUP(A3248,[1]!T_Printers[#Data],5,FALSE),1),ROUND(VLOOKUP(C3248,[1]!T_Resins[#Data],4,FALSE)/VLOOKUP(A3248,[1]!T_Printers[#Data],5,FALSE),1)&gt;_xlfn.XLOOKUP(B3248,[1]Printers!L:L,[1]Printers!O:O,1,0,),"")),"")</f>
        <v/>
      </c>
      <c r="J3248" t="str">
        <f>IFERROR(IF(ROUND(_xlfn.XLOOKUP([1]Parameters!B3248,[1]Printers!L:L,[1]Printers!Q:Q,,0)*I3248/10,0)*10&lt;_xlfn.XLOOKUP([1]Parameters!B3248,[1]Printers!L:L,[1]Printers!P:P,,0),ROUND(_xlfn.XLOOKUP([1]Parameters!B3248,[1]Printers!L:L,[1]Printers!Q:Q,,0)*I3248/10,0)*10,_xlfn.XLOOKUP([1]Parameters!B3248,[1]Printers!L:L,[1]Printers!P:P,,0)),"")</f>
        <v/>
      </c>
      <c r="K3248">
        <f>IF(SUM(E3248:J3248)&lt;&gt;0,VLOOKUP(A3248,[1]!T_Printers[#Data],10,FALSE)+VLOOKUP(C3248,[1]!T_Resins[#Data],10,FALSE),"")</f>
        <v>3</v>
      </c>
      <c r="L3248">
        <f>IF(SUM(E3248:J3248)&lt;&gt;0,VLOOKUP(A3248,[1]!T_Printers[#Data],11,FALSE),"")</f>
        <v>5</v>
      </c>
      <c r="M3248">
        <f>IF(SUM(E3248:J3248)&lt;&gt;0,VLOOKUP(C3248,[1]!T_Resins[#Data],8,FALSE),"")</f>
        <v>120</v>
      </c>
      <c r="N3248">
        <f>IF(_xlfn.XLOOKUP(B3248,[1]Printers!$L:$L,[1]Printers!$R:$R,0,0)&gt;0,[1]Parameters!M3248,IF(SUM(E3248:J3248)&lt;&gt;0,VLOOKUP(C3248,[1]!T_Resins[#Data],9,FALSE),""))</f>
        <v>180</v>
      </c>
      <c r="O3248" t="str">
        <f t="shared" si="50"/>
        <v>PhrozenSonicMini4K</v>
      </c>
    </row>
    <row r="3249" spans="1:15" x14ac:dyDescent="0.25">
      <c r="A3249" t="str">
        <f t="array" ref="A3249">IF(ROW()-1&gt;COUNTA([1]!T_Printers[Printers])*COUNTA([1]!T_Resins[Resins]),"",INDEX([1]!T_Printers[Printers],INT((ROW()-2)/COUNTA([1]!T_Resins[Resins])+1)))</f>
        <v xml:space="preserve">Phrozen Sonic Mini 4K </v>
      </c>
      <c r="B3249" t="str">
        <f>_xlfn.XLOOKUP(A3249,[1]!T_Printers[Printers],[1]!T_Printers[Icon link],,0)</f>
        <v>PhrozenSonicMini4K</v>
      </c>
      <c r="C3249" t="str">
        <f t="array" ref="C3249">IF(ROW()-1&gt;COUNTA([1]!T_Printers[Printers])*COUNTA([1]!T_Resins[Resins]),"",INDEX([1]!T_Resins[Resins],MOD(ROW()-2,COUNTA([1]!T_Resins[Resins]))+1))</f>
        <v>Tough Grey</v>
      </c>
      <c r="D3249">
        <f>IF(SUM(E3249:J3249)&lt;&gt;0,IF(ROW()-1&gt;COUNTA([1]!T_Printers[Printers])*COUNTA([1]!T_Resins[Resins]),"",2),"")</f>
        <v>2</v>
      </c>
      <c r="E3249" cm="1">
        <f t="array" ref="E3249">IFERROR(IF(ROW()-1&gt;COUNTA([1]!T_Printers[Printers])*COUNTA([1]!T_Resins[Resins]),"",_xlfn.IFS(ROUND(VLOOKUP(C3249,[1]!T_Resins[#Data],2,FALSE)/VLOOKUP(A3249,[1]!T_Printers[#Data],5,FALSE),1)&lt;=_xlfn.XLOOKUP(B3249,[1]Printers!L:L,[1]Printers!O:O,1,0,),ROUND(VLOOKUP(C3249,[1]!T_Resins[#Data],2,FALSE)/VLOOKUP(A3249,[1]!T_Printers[#Data],5,FALSE),1),ROUND(VLOOKUP(C3249,[1]!T_Resins[#Data],2,FALSE)/VLOOKUP(A3249,[1]!T_Printers[#Data],5,FALSE),1)&gt;_xlfn.XLOOKUP(B3249,[1]Printers!L:L,[1]Printers!O:O,1,0,),10)),"Используйте слой 100 мкм")</f>
        <v>3.8</v>
      </c>
      <c r="F3249">
        <f>IFERROR(IF(ROUND(_xlfn.XLOOKUP([1]Parameters!B3249,[1]Printers!L:L,[1]Printers!Q:Q,,0)*E3249/10,0)*10&lt;_xlfn.XLOOKUP([1]Parameters!B3249,[1]Printers!L:L,[1]Printers!P:P,,0),ROUND(_xlfn.XLOOKUP([1]Parameters!B3249,[1]Printers!L:L,[1]Printers!Q:Q,,0)*E3249/10,0)*10,_xlfn.XLOOKUP([1]Parameters!B3249,[1]Printers!L:L,[1]Printers!P:P,,0)),"")</f>
        <v>30</v>
      </c>
      <c r="G3249" cm="1">
        <f t="array" ref="G3249">IFERROR(IF(ROW()-1&gt;COUNTA([1]!T_Printers[Printers])*COUNTA([1]!T_Resins[Resins]),"",_xlfn.IFS(ROUND(VLOOKUP(C3249,[1]!T_Resins[#Data],3,FALSE)/VLOOKUP(A3249,[1]!T_Printers[#Data],5,FALSE),1)&lt;=_xlfn.XLOOKUP(B3249,[1]Printers!L:L,[1]Printers!O:O,1,0,),ROUND(VLOOKUP(C3249,[1]!T_Resins[#Data],3,FALSE)/VLOOKUP(A3249,[1]!T_Printers[#Data],5,FALSE),1),ROUND(VLOOKUP(C3249,[1]!T_Resins[#Data],3,FALSE)/VLOOKUP(A3249,[1]!T_Printers[#Data],5,FALSE),1)&gt;_xlfn.XLOOKUP(B3249,[1]Printers!L:L,[1]Printers!O:O,1,0,),10)),"")</f>
        <v>4.5</v>
      </c>
      <c r="H3249">
        <f>IFERROR(IF(ROUND(_xlfn.XLOOKUP([1]Parameters!B3249,[1]Printers!L:L,[1]Printers!Q:Q,,0)*G3249/10,0)*10&lt;_xlfn.XLOOKUP([1]Parameters!B3249,[1]Printers!L:L,[1]Printers!P:P,,0),ROUND(_xlfn.XLOOKUP([1]Parameters!B3249,[1]Printers!L:L,[1]Printers!Q:Q,,0)*G3249/10,0)*10,_xlfn.XLOOKUP([1]Parameters!B3249,[1]Printers!L:L,[1]Printers!P:P,,0)),"")</f>
        <v>40</v>
      </c>
      <c r="I3249" s="3" t="str" cm="1">
        <f t="array" ref="I3249">IFERROR(IF(ROW()-1&gt;COUNTA([1]!T_Printers[Printers])*COUNTA([1]!T_Resins[Resins]),"",_xlfn.IFS(ROUND(VLOOKUP(C3249,[1]!T_Resins[#Data],4,FALSE)/VLOOKUP(A3249,[1]!T_Printers[#Data],5,FALSE),1)&lt;=_xlfn.XLOOKUP(B3249,[1]Printers!L:L,[1]Printers!O:O,1,0,),ROUND(VLOOKUP(C3249,[1]!T_Resins[#Data],4,FALSE)/VLOOKUP(A3249,[1]!T_Printers[#Data],5,FALSE),1),ROUND(VLOOKUP(C3249,[1]!T_Resins[#Data],4,FALSE)/VLOOKUP(A3249,[1]!T_Printers[#Data],5,FALSE),1)&gt;_xlfn.XLOOKUP(B3249,[1]Printers!L:L,[1]Printers!O:O,1,0,),"")),"")</f>
        <v/>
      </c>
      <c r="J3249" t="str">
        <f>IFERROR(IF(ROUND(_xlfn.XLOOKUP([1]Parameters!B3249,[1]Printers!L:L,[1]Printers!Q:Q,,0)*I3249/10,0)*10&lt;_xlfn.XLOOKUP([1]Parameters!B3249,[1]Printers!L:L,[1]Printers!P:P,,0),ROUND(_xlfn.XLOOKUP([1]Parameters!B3249,[1]Printers!L:L,[1]Printers!Q:Q,,0)*I3249/10,0)*10,_xlfn.XLOOKUP([1]Parameters!B3249,[1]Printers!L:L,[1]Printers!P:P,,0)),"")</f>
        <v/>
      </c>
      <c r="K3249">
        <f>IF(SUM(E3249:J3249)&lt;&gt;0,VLOOKUP(A3249,[1]!T_Printers[#Data],10,FALSE)+VLOOKUP(C3249,[1]!T_Resins[#Data],10,FALSE),"")</f>
        <v>3</v>
      </c>
      <c r="L3249">
        <f>IF(SUM(E3249:J3249)&lt;&gt;0,VLOOKUP(A3249,[1]!T_Printers[#Data],11,FALSE),"")</f>
        <v>5</v>
      </c>
      <c r="M3249">
        <f>IF(SUM(E3249:J3249)&lt;&gt;0,VLOOKUP(C3249,[1]!T_Resins[#Data],8,FALSE),"")</f>
        <v>120</v>
      </c>
      <c r="N3249">
        <f>IF(_xlfn.XLOOKUP(B3249,[1]Printers!$L:$L,[1]Printers!$R:$R,0,0)&gt;0,[1]Parameters!M3249,IF(SUM(E3249:J3249)&lt;&gt;0,VLOOKUP(C3249,[1]!T_Resins[#Data],9,FALSE),""))</f>
        <v>180</v>
      </c>
      <c r="O3249" t="str">
        <f t="shared" si="50"/>
        <v>PhrozenSonicMini4K</v>
      </c>
    </row>
    <row r="3250" spans="1:15" x14ac:dyDescent="0.25">
      <c r="A3250" t="str">
        <f t="array" ref="A3250">IF(ROW()-1&gt;COUNTA([1]!T_Printers[Printers])*COUNTA([1]!T_Resins[Resins]),"",INDEX([1]!T_Printers[Printers],INT((ROW()-2)/COUNTA([1]!T_Resins[Resins])+1)))</f>
        <v xml:space="preserve">Phrozen Sonic Mini 4K </v>
      </c>
      <c r="B3250" t="str">
        <f>_xlfn.XLOOKUP(A3250,[1]!T_Printers[Printers],[1]!T_Printers[Icon link],,0)</f>
        <v>PhrozenSonicMini4K</v>
      </c>
      <c r="C3250" t="str">
        <f t="array" ref="C3250">IF(ROW()-1&gt;COUNTA([1]!T_Printers[Printers])*COUNTA([1]!T_Resins[Resins]),"",INDEX([1]!T_Resins[Resins],MOD(ROW()-2,COUNTA([1]!T_Resins[Resins]))+1))</f>
        <v>Tough White</v>
      </c>
      <c r="D3250">
        <f>IF(SUM(E3250:J3250)&lt;&gt;0,IF(ROW()-1&gt;COUNTA([1]!T_Printers[Printers])*COUNTA([1]!T_Resins[Resins]),"",2),"")</f>
        <v>2</v>
      </c>
      <c r="E3250" cm="1">
        <f t="array" ref="E3250">IFERROR(IF(ROW()-1&gt;COUNTA([1]!T_Printers[Printers])*COUNTA([1]!T_Resins[Resins]),"",_xlfn.IFS(ROUND(VLOOKUP(C3250,[1]!T_Resins[#Data],2,FALSE)/VLOOKUP(A3250,[1]!T_Printers[#Data],5,FALSE),1)&lt;=_xlfn.XLOOKUP(B3250,[1]Printers!L:L,[1]Printers!O:O,1,0,),ROUND(VLOOKUP(C3250,[1]!T_Resins[#Data],2,FALSE)/VLOOKUP(A3250,[1]!T_Printers[#Data],5,FALSE),1),ROUND(VLOOKUP(C3250,[1]!T_Resins[#Data],2,FALSE)/VLOOKUP(A3250,[1]!T_Printers[#Data],5,FALSE),1)&gt;_xlfn.XLOOKUP(B3250,[1]Printers!L:L,[1]Printers!O:O,1,0,),10)),"Используйте слой 100 мкм")</f>
        <v>3.8</v>
      </c>
      <c r="F3250">
        <f>IFERROR(IF(ROUND(_xlfn.XLOOKUP([1]Parameters!B3250,[1]Printers!L:L,[1]Printers!Q:Q,,0)*E3250/10,0)*10&lt;_xlfn.XLOOKUP([1]Parameters!B3250,[1]Printers!L:L,[1]Printers!P:P,,0),ROUND(_xlfn.XLOOKUP([1]Parameters!B3250,[1]Printers!L:L,[1]Printers!Q:Q,,0)*E3250/10,0)*10,_xlfn.XLOOKUP([1]Parameters!B3250,[1]Printers!L:L,[1]Printers!P:P,,0)),"")</f>
        <v>30</v>
      </c>
      <c r="G3250" cm="1">
        <f t="array" ref="G3250">IFERROR(IF(ROW()-1&gt;COUNTA([1]!T_Printers[Printers])*COUNTA([1]!T_Resins[Resins]),"",_xlfn.IFS(ROUND(VLOOKUP(C3250,[1]!T_Resins[#Data],3,FALSE)/VLOOKUP(A3250,[1]!T_Printers[#Data],5,FALSE),1)&lt;=_xlfn.XLOOKUP(B3250,[1]Printers!L:L,[1]Printers!O:O,1,0,),ROUND(VLOOKUP(C3250,[1]!T_Resins[#Data],3,FALSE)/VLOOKUP(A3250,[1]!T_Printers[#Data],5,FALSE),1),ROUND(VLOOKUP(C3250,[1]!T_Resins[#Data],3,FALSE)/VLOOKUP(A3250,[1]!T_Printers[#Data],5,FALSE),1)&gt;_xlfn.XLOOKUP(B3250,[1]Printers!L:L,[1]Printers!O:O,1,0,),10)),"")</f>
        <v>4.5</v>
      </c>
      <c r="H3250">
        <f>IFERROR(IF(ROUND(_xlfn.XLOOKUP([1]Parameters!B3250,[1]Printers!L:L,[1]Printers!Q:Q,,0)*G3250/10,0)*10&lt;_xlfn.XLOOKUP([1]Parameters!B3250,[1]Printers!L:L,[1]Printers!P:P,,0),ROUND(_xlfn.XLOOKUP([1]Parameters!B3250,[1]Printers!L:L,[1]Printers!Q:Q,,0)*G3250/10,0)*10,_xlfn.XLOOKUP([1]Parameters!B3250,[1]Printers!L:L,[1]Printers!P:P,,0)),"")</f>
        <v>40</v>
      </c>
      <c r="I3250" s="3" t="str" cm="1">
        <f t="array" ref="I3250">IFERROR(IF(ROW()-1&gt;COUNTA([1]!T_Printers[Printers])*COUNTA([1]!T_Resins[Resins]),"",_xlfn.IFS(ROUND(VLOOKUP(C3250,[1]!T_Resins[#Data],4,FALSE)/VLOOKUP(A3250,[1]!T_Printers[#Data],5,FALSE),1)&lt;=_xlfn.XLOOKUP(B3250,[1]Printers!L:L,[1]Printers!O:O,1,0,),ROUND(VLOOKUP(C3250,[1]!T_Resins[#Data],4,FALSE)/VLOOKUP(A3250,[1]!T_Printers[#Data],5,FALSE),1),ROUND(VLOOKUP(C3250,[1]!T_Resins[#Data],4,FALSE)/VLOOKUP(A3250,[1]!T_Printers[#Data],5,FALSE),1)&gt;_xlfn.XLOOKUP(B3250,[1]Printers!L:L,[1]Printers!O:O,1,0,),"")),"")</f>
        <v/>
      </c>
      <c r="J3250" t="str">
        <f>IFERROR(IF(ROUND(_xlfn.XLOOKUP([1]Parameters!B3250,[1]Printers!L:L,[1]Printers!Q:Q,,0)*I3250/10,0)*10&lt;_xlfn.XLOOKUP([1]Parameters!B3250,[1]Printers!L:L,[1]Printers!P:P,,0),ROUND(_xlfn.XLOOKUP([1]Parameters!B3250,[1]Printers!L:L,[1]Printers!Q:Q,,0)*I3250/10,0)*10,_xlfn.XLOOKUP([1]Parameters!B3250,[1]Printers!L:L,[1]Printers!P:P,,0)),"")</f>
        <v/>
      </c>
      <c r="K3250">
        <f>IF(SUM(E3250:J3250)&lt;&gt;0,VLOOKUP(A3250,[1]!T_Printers[#Data],10,FALSE)+VLOOKUP(C3250,[1]!T_Resins[#Data],10,FALSE),"")</f>
        <v>3</v>
      </c>
      <c r="L3250">
        <f>IF(SUM(E3250:J3250)&lt;&gt;0,VLOOKUP(A3250,[1]!T_Printers[#Data],11,FALSE),"")</f>
        <v>5</v>
      </c>
      <c r="M3250">
        <f>IF(SUM(E3250:J3250)&lt;&gt;0,VLOOKUP(C3250,[1]!T_Resins[#Data],8,FALSE),"")</f>
        <v>120</v>
      </c>
      <c r="N3250">
        <f>IF(_xlfn.XLOOKUP(B3250,[1]Printers!$L:$L,[1]Printers!$R:$R,0,0)&gt;0,[1]Parameters!M3250,IF(SUM(E3250:J3250)&lt;&gt;0,VLOOKUP(C3250,[1]!T_Resins[#Data],9,FALSE),""))</f>
        <v>180</v>
      </c>
      <c r="O3250" t="str">
        <f t="shared" si="50"/>
        <v>PhrozenSonicMini4K</v>
      </c>
    </row>
    <row r="3251" spans="1:15" x14ac:dyDescent="0.25">
      <c r="A3251" t="str">
        <f t="array" ref="A3251">IF(ROW()-1&gt;COUNTA([1]!T_Printers[Printers])*COUNTA([1]!T_Resins[Resins]),"",INDEX([1]!T_Printers[Printers],INT((ROW()-2)/COUNTA([1]!T_Resins[Resins])+1)))</f>
        <v xml:space="preserve">Phrozen Sonic Mini 4K </v>
      </c>
      <c r="B3251" t="str">
        <f>_xlfn.XLOOKUP(A3251,[1]!T_Printers[Printers],[1]!T_Printers[Icon link],,0)</f>
        <v>PhrozenSonicMini4K</v>
      </c>
      <c r="C3251" t="str">
        <f t="array" ref="C3251">IF(ROW()-1&gt;COUNTA([1]!T_Printers[Printers])*COUNTA([1]!T_Resins[Resins]),"",INDEX([1]!T_Resins[Resins],MOD(ROW()-2,COUNTA([1]!T_Resins[Resins]))+1))</f>
        <v>Jewelry J-Cast</v>
      </c>
      <c r="D3251">
        <f>IF(SUM(E3251:J3251)&lt;&gt;0,IF(ROW()-1&gt;COUNTA([1]!T_Printers[Printers])*COUNTA([1]!T_Resins[Resins]),"",2),"")</f>
        <v>2</v>
      </c>
      <c r="E3251" cm="1">
        <f t="array" ref="E3251">IFERROR(IF(ROW()-1&gt;COUNTA([1]!T_Printers[Printers])*COUNTA([1]!T_Resins[Resins]),"",_xlfn.IFS(ROUND(VLOOKUP(C3251,[1]!T_Resins[#Data],2,FALSE)/VLOOKUP(A3251,[1]!T_Printers[#Data],5,FALSE),1)&lt;=_xlfn.XLOOKUP(B3251,[1]Printers!L:L,[1]Printers!O:O,1,0,),ROUND(VLOOKUP(C3251,[1]!T_Resins[#Data],2,FALSE)/VLOOKUP(A3251,[1]!T_Printers[#Data],5,FALSE),1),ROUND(VLOOKUP(C3251,[1]!T_Resins[#Data],2,FALSE)/VLOOKUP(A3251,[1]!T_Printers[#Data],5,FALSE),1)&gt;_xlfn.XLOOKUP(B3251,[1]Printers!L:L,[1]Printers!O:O,1,0,),10)),"Используйте слой 100 мкм")</f>
        <v>12</v>
      </c>
      <c r="F3251">
        <f>IFERROR(IF(ROUND(_xlfn.XLOOKUP([1]Parameters!B3251,[1]Printers!L:L,[1]Printers!Q:Q,,0)*E3251/10,0)*10&lt;_xlfn.XLOOKUP([1]Parameters!B3251,[1]Printers!L:L,[1]Printers!P:P,,0),ROUND(_xlfn.XLOOKUP([1]Parameters!B3251,[1]Printers!L:L,[1]Printers!Q:Q,,0)*E3251/10,0)*10,_xlfn.XLOOKUP([1]Parameters!B3251,[1]Printers!L:L,[1]Printers!P:P,,0)),"")</f>
        <v>100</v>
      </c>
      <c r="G3251" cm="1">
        <f t="array" ref="G3251">IFERROR(IF(ROW()-1&gt;COUNTA([1]!T_Printers[Printers])*COUNTA([1]!T_Resins[Resins]),"",_xlfn.IFS(ROUND(VLOOKUP(C3251,[1]!T_Resins[#Data],3,FALSE)/VLOOKUP(A3251,[1]!T_Printers[#Data],5,FALSE),1)&lt;=_xlfn.XLOOKUP(B3251,[1]Printers!L:L,[1]Printers!O:O,1,0,),ROUND(VLOOKUP(C3251,[1]!T_Resins[#Data],3,FALSE)/VLOOKUP(A3251,[1]!T_Printers[#Data],5,FALSE),1),ROUND(VLOOKUP(C3251,[1]!T_Resins[#Data],3,FALSE)/VLOOKUP(A3251,[1]!T_Printers[#Data],5,FALSE),1)&gt;_xlfn.XLOOKUP(B3251,[1]Printers!L:L,[1]Printers!O:O,1,0,),10)),"")</f>
        <v>16.5</v>
      </c>
      <c r="H3251">
        <f>IFERROR(IF(ROUND(_xlfn.XLOOKUP([1]Parameters!B3251,[1]Printers!L:L,[1]Printers!Q:Q,,0)*G3251/10,0)*10&lt;_xlfn.XLOOKUP([1]Parameters!B3251,[1]Printers!L:L,[1]Printers!P:P,,0),ROUND(_xlfn.XLOOKUP([1]Parameters!B3251,[1]Printers!L:L,[1]Printers!Q:Q,,0)*G3251/10,0)*10,_xlfn.XLOOKUP([1]Parameters!B3251,[1]Printers!L:L,[1]Printers!P:P,,0)),"")</f>
        <v>100</v>
      </c>
      <c r="I3251" s="3" t="str" cm="1">
        <f t="array" ref="I3251">IFERROR(IF(ROW()-1&gt;COUNTA([1]!T_Printers[Printers])*COUNTA([1]!T_Resins[Resins]),"",_xlfn.IFS(ROUND(VLOOKUP(C3251,[1]!T_Resins[#Data],4,FALSE)/VLOOKUP(A3251,[1]!T_Printers[#Data],5,FALSE),1)&lt;=_xlfn.XLOOKUP(B3251,[1]Printers!L:L,[1]Printers!O:O,1,0,),ROUND(VLOOKUP(C3251,[1]!T_Resins[#Data],4,FALSE)/VLOOKUP(A3251,[1]!T_Printers[#Data],5,FALSE),1),ROUND(VLOOKUP(C3251,[1]!T_Resins[#Data],4,FALSE)/VLOOKUP(A3251,[1]!T_Printers[#Data],5,FALSE),1)&gt;_xlfn.XLOOKUP(B3251,[1]Printers!L:L,[1]Printers!O:O,1,0,),"")),"")</f>
        <v/>
      </c>
      <c r="J3251" t="str">
        <f>IFERROR(IF(ROUND(_xlfn.XLOOKUP([1]Parameters!B3251,[1]Printers!L:L,[1]Printers!Q:Q,,0)*I3251/10,0)*10&lt;_xlfn.XLOOKUP([1]Parameters!B3251,[1]Printers!L:L,[1]Printers!P:P,,0),ROUND(_xlfn.XLOOKUP([1]Parameters!B3251,[1]Printers!L:L,[1]Printers!Q:Q,,0)*I3251/10,0)*10,_xlfn.XLOOKUP([1]Parameters!B3251,[1]Printers!L:L,[1]Printers!P:P,,0)),"")</f>
        <v/>
      </c>
      <c r="K3251">
        <f>IF(SUM(E3251:J3251)&lt;&gt;0,VLOOKUP(A3251,[1]!T_Printers[#Data],10,FALSE)+VLOOKUP(C3251,[1]!T_Resins[#Data],10,FALSE),"")</f>
        <v>3</v>
      </c>
      <c r="L3251">
        <f>IF(SUM(E3251:J3251)&lt;&gt;0,VLOOKUP(A3251,[1]!T_Printers[#Data],11,FALSE),"")</f>
        <v>5</v>
      </c>
      <c r="M3251">
        <f>IF(SUM(E3251:J3251)&lt;&gt;0,VLOOKUP(C3251,[1]!T_Resins[#Data],8,FALSE),"")</f>
        <v>60</v>
      </c>
      <c r="N3251">
        <f>IF(_xlfn.XLOOKUP(B3251,[1]Printers!$L:$L,[1]Printers!$R:$R,0,0)&gt;0,[1]Parameters!M3251,IF(SUM(E3251:J3251)&lt;&gt;0,VLOOKUP(C3251,[1]!T_Resins[#Data],9,FALSE),""))</f>
        <v>60</v>
      </c>
      <c r="O3251" t="str">
        <f t="shared" si="50"/>
        <v>PhrozenSonicMini4K</v>
      </c>
    </row>
    <row r="3252" spans="1:15" x14ac:dyDescent="0.25">
      <c r="A3252" t="str">
        <f t="array" ref="A3252">IF(ROW()-1&gt;COUNTA([1]!T_Printers[Printers])*COUNTA([1]!T_Resins[Resins]),"",INDEX([1]!T_Printers[Printers],INT((ROW()-2)/COUNTA([1]!T_Resins[Resins])+1)))</f>
        <v xml:space="preserve">Phrozen Sonic Mini 4K </v>
      </c>
      <c r="B3252" t="str">
        <f>_xlfn.XLOOKUP(A3252,[1]!T_Printers[Printers],[1]!T_Printers[Icon link],,0)</f>
        <v>PhrozenSonicMini4K</v>
      </c>
      <c r="C3252" t="str">
        <f t="array" ref="C3252">IF(ROW()-1&gt;COUNTA([1]!T_Printers[Printers])*COUNTA([1]!T_Resins[Resins]),"",INDEX([1]!T_Resins[Resins],MOD(ROW()-2,COUNTA([1]!T_Resins[Resins]))+1))</f>
        <v>Model Resin Black</v>
      </c>
      <c r="D3252">
        <f>IF(SUM(E3252:J3252)&lt;&gt;0,IF(ROW()-1&gt;COUNTA([1]!T_Printers[Printers])*COUNTA([1]!T_Resins[Resins]),"",2),"")</f>
        <v>2</v>
      </c>
      <c r="E3252" cm="1">
        <f t="array" ref="E3252">IFERROR(IF(ROW()-1&gt;COUNTA([1]!T_Printers[Printers])*COUNTA([1]!T_Resins[Resins]),"",_xlfn.IFS(ROUND(VLOOKUP(C3252,[1]!T_Resins[#Data],2,FALSE)/VLOOKUP(A3252,[1]!T_Printers[#Data],5,FALSE),1)&lt;=_xlfn.XLOOKUP(B3252,[1]Printers!L:L,[1]Printers!O:O,1,0,),ROUND(VLOOKUP(C3252,[1]!T_Resins[#Data],2,FALSE)/VLOOKUP(A3252,[1]!T_Printers[#Data],5,FALSE),1),ROUND(VLOOKUP(C3252,[1]!T_Resins[#Data],2,FALSE)/VLOOKUP(A3252,[1]!T_Printers[#Data],5,FALSE),1)&gt;_xlfn.XLOOKUP(B3252,[1]Printers!L:L,[1]Printers!O:O,1,0,),10)),"Используйте слой 100 мкм")</f>
        <v>4.5</v>
      </c>
      <c r="F3252">
        <f>IFERROR(IF(ROUND(_xlfn.XLOOKUP([1]Parameters!B3252,[1]Printers!L:L,[1]Printers!Q:Q,,0)*E3252/10,0)*10&lt;_xlfn.XLOOKUP([1]Parameters!B3252,[1]Printers!L:L,[1]Printers!P:P,,0),ROUND(_xlfn.XLOOKUP([1]Parameters!B3252,[1]Printers!L:L,[1]Printers!Q:Q,,0)*E3252/10,0)*10,_xlfn.XLOOKUP([1]Parameters!B3252,[1]Printers!L:L,[1]Printers!P:P,,0)),"")</f>
        <v>40</v>
      </c>
      <c r="G3252" cm="1">
        <f t="array" ref="G3252">IFERROR(IF(ROW()-1&gt;COUNTA([1]!T_Printers[Printers])*COUNTA([1]!T_Resins[Resins]),"",_xlfn.IFS(ROUND(VLOOKUP(C3252,[1]!T_Resins[#Data],3,FALSE)/VLOOKUP(A3252,[1]!T_Printers[#Data],5,FALSE),1)&lt;=_xlfn.XLOOKUP(B3252,[1]Printers!L:L,[1]Printers!O:O,1,0,),ROUND(VLOOKUP(C3252,[1]!T_Resins[#Data],3,FALSE)/VLOOKUP(A3252,[1]!T_Printers[#Data],5,FALSE),1),ROUND(VLOOKUP(C3252,[1]!T_Resins[#Data],3,FALSE)/VLOOKUP(A3252,[1]!T_Printers[#Data],5,FALSE),1)&gt;_xlfn.XLOOKUP(B3252,[1]Printers!L:L,[1]Printers!O:O,1,0,),10)),"")</f>
        <v>5.9</v>
      </c>
      <c r="H3252">
        <f>IFERROR(IF(ROUND(_xlfn.XLOOKUP([1]Parameters!B3252,[1]Printers!L:L,[1]Printers!Q:Q,,0)*G3252/10,0)*10&lt;_xlfn.XLOOKUP([1]Parameters!B3252,[1]Printers!L:L,[1]Printers!P:P,,0),ROUND(_xlfn.XLOOKUP([1]Parameters!B3252,[1]Printers!L:L,[1]Printers!Q:Q,,0)*G3252/10,0)*10,_xlfn.XLOOKUP([1]Parameters!B3252,[1]Printers!L:L,[1]Printers!P:P,,0)),"")</f>
        <v>50</v>
      </c>
      <c r="I3252" s="3" t="str" cm="1">
        <f t="array" ref="I3252">IFERROR(IF(ROW()-1&gt;COUNTA([1]!T_Printers[Printers])*COUNTA([1]!T_Resins[Resins]),"",_xlfn.IFS(ROUND(VLOOKUP(C3252,[1]!T_Resins[#Data],4,FALSE)/VLOOKUP(A3252,[1]!T_Printers[#Data],5,FALSE),1)&lt;=_xlfn.XLOOKUP(B3252,[1]Printers!L:L,[1]Printers!O:O,1,0,),ROUND(VLOOKUP(C3252,[1]!T_Resins[#Data],4,FALSE)/VLOOKUP(A3252,[1]!T_Printers[#Data],5,FALSE),1),ROUND(VLOOKUP(C3252,[1]!T_Resins[#Data],4,FALSE)/VLOOKUP(A3252,[1]!T_Printers[#Data],5,FALSE),1)&gt;_xlfn.XLOOKUP(B3252,[1]Printers!L:L,[1]Printers!O:O,1,0,),"")),"")</f>
        <v/>
      </c>
      <c r="J3252" t="str">
        <f>IFERROR(IF(ROUND(_xlfn.XLOOKUP([1]Parameters!B3252,[1]Printers!L:L,[1]Printers!Q:Q,,0)*I3252/10,0)*10&lt;_xlfn.XLOOKUP([1]Parameters!B3252,[1]Printers!L:L,[1]Printers!P:P,,0),ROUND(_xlfn.XLOOKUP([1]Parameters!B3252,[1]Printers!L:L,[1]Printers!Q:Q,,0)*I3252/10,0)*10,_xlfn.XLOOKUP([1]Parameters!B3252,[1]Printers!L:L,[1]Printers!P:P,,0)),"")</f>
        <v/>
      </c>
      <c r="K3252">
        <f>IF(SUM(E3252:J3252)&lt;&gt;0,VLOOKUP(A3252,[1]!T_Printers[#Data],10,FALSE)+VLOOKUP(C3252,[1]!T_Resins[#Data],10,FALSE),"")</f>
        <v>3</v>
      </c>
      <c r="L3252">
        <f>IF(SUM(E3252:J3252)&lt;&gt;0,VLOOKUP(A3252,[1]!T_Printers[#Data],11,FALSE),"")</f>
        <v>5</v>
      </c>
      <c r="M3252">
        <f>IF(SUM(E3252:J3252)&lt;&gt;0,VLOOKUP(C3252,[1]!T_Resins[#Data],8,FALSE),"")</f>
        <v>120</v>
      </c>
      <c r="N3252">
        <f>IF(_xlfn.XLOOKUP(B3252,[1]Printers!$L:$L,[1]Printers!$R:$R,0,0)&gt;0,[1]Parameters!M3252,IF(SUM(E3252:J3252)&lt;&gt;0,VLOOKUP(C3252,[1]!T_Resins[#Data],9,FALSE),""))</f>
        <v>180</v>
      </c>
      <c r="O3252" t="str">
        <f t="shared" si="50"/>
        <v>PhrozenSonicMini4K</v>
      </c>
    </row>
    <row r="3253" spans="1:15" x14ac:dyDescent="0.25">
      <c r="A3253" t="str">
        <f t="array" ref="A3253">IF(ROW()-1&gt;COUNTA([1]!T_Printers[Printers])*COUNTA([1]!T_Resins[Resins]),"",INDEX([1]!T_Printers[Printers],INT((ROW()-2)/COUNTA([1]!T_Resins[Resins])+1)))</f>
        <v xml:space="preserve">Phrozen Sonic Mini 4K </v>
      </c>
      <c r="B3253" t="str">
        <f>_xlfn.XLOOKUP(A3253,[1]!T_Printers[Printers],[1]!T_Printers[Icon link],,0)</f>
        <v>PhrozenSonicMini4K</v>
      </c>
      <c r="C3253" t="str">
        <f t="array" ref="C3253">IF(ROW()-1&gt;COUNTA([1]!T_Printers[Printers])*COUNTA([1]!T_Resins[Resins]),"",INDEX([1]!T_Resins[Resins],MOD(ROW()-2,COUNTA([1]!T_Resins[Resins]))+1))</f>
        <v>Model Resin Clear</v>
      </c>
      <c r="D3253">
        <f>IF(SUM(E3253:J3253)&lt;&gt;0,IF(ROW()-1&gt;COUNTA([1]!T_Printers[Printers])*COUNTA([1]!T_Resins[Resins]),"",2),"")</f>
        <v>2</v>
      </c>
      <c r="E3253" cm="1">
        <f t="array" ref="E3253">IFERROR(IF(ROW()-1&gt;COUNTA([1]!T_Printers[Printers])*COUNTA([1]!T_Resins[Resins]),"",_xlfn.IFS(ROUND(VLOOKUP(C3253,[1]!T_Resins[#Data],2,FALSE)/VLOOKUP(A3253,[1]!T_Printers[#Data],5,FALSE),1)&lt;=_xlfn.XLOOKUP(B3253,[1]Printers!L:L,[1]Printers!O:O,1,0,),ROUND(VLOOKUP(C3253,[1]!T_Resins[#Data],2,FALSE)/VLOOKUP(A3253,[1]!T_Printers[#Data],5,FALSE),1),ROUND(VLOOKUP(C3253,[1]!T_Resins[#Data],2,FALSE)/VLOOKUP(A3253,[1]!T_Printers[#Data],5,FALSE),1)&gt;_xlfn.XLOOKUP(B3253,[1]Printers!L:L,[1]Printers!O:O,1,0,),10)),"Используйте слой 100 мкм")</f>
        <v>4.2</v>
      </c>
      <c r="F3253">
        <f>IFERROR(IF(ROUND(_xlfn.XLOOKUP([1]Parameters!B3253,[1]Printers!L:L,[1]Printers!Q:Q,,0)*E3253/10,0)*10&lt;_xlfn.XLOOKUP([1]Parameters!B3253,[1]Printers!L:L,[1]Printers!P:P,,0),ROUND(_xlfn.XLOOKUP([1]Parameters!B3253,[1]Printers!L:L,[1]Printers!Q:Q,,0)*E3253/10,0)*10,_xlfn.XLOOKUP([1]Parameters!B3253,[1]Printers!L:L,[1]Printers!P:P,,0)),"")</f>
        <v>40</v>
      </c>
      <c r="G3253" cm="1">
        <f t="array" ref="G3253">IFERROR(IF(ROW()-1&gt;COUNTA([1]!T_Printers[Printers])*COUNTA([1]!T_Resins[Resins]),"",_xlfn.IFS(ROUND(VLOOKUP(C3253,[1]!T_Resins[#Data],3,FALSE)/VLOOKUP(A3253,[1]!T_Printers[#Data],5,FALSE),1)&lt;=_xlfn.XLOOKUP(B3253,[1]Printers!L:L,[1]Printers!O:O,1,0,),ROUND(VLOOKUP(C3253,[1]!T_Resins[#Data],3,FALSE)/VLOOKUP(A3253,[1]!T_Printers[#Data],5,FALSE),1),ROUND(VLOOKUP(C3253,[1]!T_Resins[#Data],3,FALSE)/VLOOKUP(A3253,[1]!T_Printers[#Data],5,FALSE),1)&gt;_xlfn.XLOOKUP(B3253,[1]Printers!L:L,[1]Printers!O:O,1,0,),10)),"")</f>
        <v>5.4</v>
      </c>
      <c r="H3253">
        <f>IFERROR(IF(ROUND(_xlfn.XLOOKUP([1]Parameters!B3253,[1]Printers!L:L,[1]Printers!Q:Q,,0)*G3253/10,0)*10&lt;_xlfn.XLOOKUP([1]Parameters!B3253,[1]Printers!L:L,[1]Printers!P:P,,0),ROUND(_xlfn.XLOOKUP([1]Parameters!B3253,[1]Printers!L:L,[1]Printers!Q:Q,,0)*G3253/10,0)*10,_xlfn.XLOOKUP([1]Parameters!B3253,[1]Printers!L:L,[1]Printers!P:P,,0)),"")</f>
        <v>50</v>
      </c>
      <c r="I3253" s="3" t="str" cm="1">
        <f t="array" ref="I3253">IFERROR(IF(ROW()-1&gt;COUNTA([1]!T_Printers[Printers])*COUNTA([1]!T_Resins[Resins]),"",_xlfn.IFS(ROUND(VLOOKUP(C3253,[1]!T_Resins[#Data],4,FALSE)/VLOOKUP(A3253,[1]!T_Printers[#Data],5,FALSE),1)&lt;=_xlfn.XLOOKUP(B3253,[1]Printers!L:L,[1]Printers!O:O,1,0,),ROUND(VLOOKUP(C3253,[1]!T_Resins[#Data],4,FALSE)/VLOOKUP(A3253,[1]!T_Printers[#Data],5,FALSE),1),ROUND(VLOOKUP(C3253,[1]!T_Resins[#Data],4,FALSE)/VLOOKUP(A3253,[1]!T_Printers[#Data],5,FALSE),1)&gt;_xlfn.XLOOKUP(B3253,[1]Printers!L:L,[1]Printers!O:O,1,0,),"")),"")</f>
        <v/>
      </c>
      <c r="J3253" t="str">
        <f>IFERROR(IF(ROUND(_xlfn.XLOOKUP([1]Parameters!B3253,[1]Printers!L:L,[1]Printers!Q:Q,,0)*I3253/10,0)*10&lt;_xlfn.XLOOKUP([1]Parameters!B3253,[1]Printers!L:L,[1]Printers!P:P,,0),ROUND(_xlfn.XLOOKUP([1]Parameters!B3253,[1]Printers!L:L,[1]Printers!Q:Q,,0)*I3253/10,0)*10,_xlfn.XLOOKUP([1]Parameters!B3253,[1]Printers!L:L,[1]Printers!P:P,,0)),"")</f>
        <v/>
      </c>
      <c r="K3253">
        <f>IF(SUM(E3253:J3253)&lt;&gt;0,VLOOKUP(A3253,[1]!T_Printers[#Data],10,FALSE)+VLOOKUP(C3253,[1]!T_Resins[#Data],10,FALSE),"")</f>
        <v>3</v>
      </c>
      <c r="L3253">
        <f>IF(SUM(E3253:J3253)&lt;&gt;0,VLOOKUP(A3253,[1]!T_Printers[#Data],11,FALSE),"")</f>
        <v>5</v>
      </c>
      <c r="M3253">
        <f>IF(SUM(E3253:J3253)&lt;&gt;0,VLOOKUP(C3253,[1]!T_Resins[#Data],8,FALSE),"")</f>
        <v>120</v>
      </c>
      <c r="N3253">
        <f>IF(_xlfn.XLOOKUP(B3253,[1]Printers!$L:$L,[1]Printers!$R:$R,0,0)&gt;0,[1]Parameters!M3253,IF(SUM(E3253:J3253)&lt;&gt;0,VLOOKUP(C3253,[1]!T_Resins[#Data],9,FALSE),""))</f>
        <v>180</v>
      </c>
      <c r="O3253" t="str">
        <f t="shared" si="50"/>
        <v>PhrozenSonicMini4K</v>
      </c>
    </row>
    <row r="3254" spans="1:15" x14ac:dyDescent="0.25">
      <c r="A3254" t="str">
        <f t="array" ref="A3254">IF(ROW()-1&gt;COUNTA([1]!T_Printers[Printers])*COUNTA([1]!T_Resins[Resins]),"",INDEX([1]!T_Printers[Printers],INT((ROW()-2)/COUNTA([1]!T_Resins[Resins])+1)))</f>
        <v xml:space="preserve">Phrozen Sonic Mini 4K </v>
      </c>
      <c r="B3254" t="str">
        <f>_xlfn.XLOOKUP(A3254,[1]!T_Printers[Printers],[1]!T_Printers[Icon link],,0)</f>
        <v>PhrozenSonicMini4K</v>
      </c>
      <c r="C3254" t="str">
        <f t="array" ref="C3254">IF(ROW()-1&gt;COUNTA([1]!T_Printers[Printers])*COUNTA([1]!T_Resins[Resins]),"",INDEX([1]!T_Resins[Resins],MOD(ROW()-2,COUNTA([1]!T_Resins[Resins]))+1))</f>
        <v>Model Resin Grey</v>
      </c>
      <c r="D3254">
        <f>IF(SUM(E3254:J3254)&lt;&gt;0,IF(ROW()-1&gt;COUNTA([1]!T_Printers[Printers])*COUNTA([1]!T_Resins[Resins]),"",2),"")</f>
        <v>2</v>
      </c>
      <c r="E3254" cm="1">
        <f t="array" ref="E3254">IFERROR(IF(ROW()-1&gt;COUNTA([1]!T_Printers[Printers])*COUNTA([1]!T_Resins[Resins]),"",_xlfn.IFS(ROUND(VLOOKUP(C3254,[1]!T_Resins[#Data],2,FALSE)/VLOOKUP(A3254,[1]!T_Printers[#Data],5,FALSE),1)&lt;=_xlfn.XLOOKUP(B3254,[1]Printers!L:L,[1]Printers!O:O,1,0,),ROUND(VLOOKUP(C3254,[1]!T_Resins[#Data],2,FALSE)/VLOOKUP(A3254,[1]!T_Printers[#Data],5,FALSE),1),ROUND(VLOOKUP(C3254,[1]!T_Resins[#Data],2,FALSE)/VLOOKUP(A3254,[1]!T_Printers[#Data],5,FALSE),1)&gt;_xlfn.XLOOKUP(B3254,[1]Printers!L:L,[1]Printers!O:O,1,0,),10)),"Используйте слой 100 мкм")</f>
        <v>6.3</v>
      </c>
      <c r="F3254">
        <f>IFERROR(IF(ROUND(_xlfn.XLOOKUP([1]Parameters!B3254,[1]Printers!L:L,[1]Printers!Q:Q,,0)*E3254/10,0)*10&lt;_xlfn.XLOOKUP([1]Parameters!B3254,[1]Printers!L:L,[1]Printers!P:P,,0),ROUND(_xlfn.XLOOKUP([1]Parameters!B3254,[1]Printers!L:L,[1]Printers!Q:Q,,0)*E3254/10,0)*10,_xlfn.XLOOKUP([1]Parameters!B3254,[1]Printers!L:L,[1]Printers!P:P,,0)),"")</f>
        <v>60</v>
      </c>
      <c r="G3254" cm="1">
        <f t="array" ref="G3254">IFERROR(IF(ROW()-1&gt;COUNTA([1]!T_Printers[Printers])*COUNTA([1]!T_Resins[Resins]),"",_xlfn.IFS(ROUND(VLOOKUP(C3254,[1]!T_Resins[#Data],3,FALSE)/VLOOKUP(A3254,[1]!T_Printers[#Data],5,FALSE),1)&lt;=_xlfn.XLOOKUP(B3254,[1]Printers!L:L,[1]Printers!O:O,1,0,),ROUND(VLOOKUP(C3254,[1]!T_Resins[#Data],3,FALSE)/VLOOKUP(A3254,[1]!T_Printers[#Data],5,FALSE),1),ROUND(VLOOKUP(C3254,[1]!T_Resins[#Data],3,FALSE)/VLOOKUP(A3254,[1]!T_Printers[#Data],5,FALSE),1)&gt;_xlfn.XLOOKUP(B3254,[1]Printers!L:L,[1]Printers!O:O,1,0,),10)),"")</f>
        <v>8.1999999999999993</v>
      </c>
      <c r="H3254">
        <f>IFERROR(IF(ROUND(_xlfn.XLOOKUP([1]Parameters!B3254,[1]Printers!L:L,[1]Printers!Q:Q,,0)*G3254/10,0)*10&lt;_xlfn.XLOOKUP([1]Parameters!B3254,[1]Printers!L:L,[1]Printers!P:P,,0),ROUND(_xlfn.XLOOKUP([1]Parameters!B3254,[1]Printers!L:L,[1]Printers!Q:Q,,0)*G3254/10,0)*10,_xlfn.XLOOKUP([1]Parameters!B3254,[1]Printers!L:L,[1]Printers!P:P,,0)),"")</f>
        <v>70</v>
      </c>
      <c r="I3254" s="3" t="str" cm="1">
        <f t="array" ref="I3254">IFERROR(IF(ROW()-1&gt;COUNTA([1]!T_Printers[Printers])*COUNTA([1]!T_Resins[Resins]),"",_xlfn.IFS(ROUND(VLOOKUP(C3254,[1]!T_Resins[#Data],4,FALSE)/VLOOKUP(A3254,[1]!T_Printers[#Data],5,FALSE),1)&lt;=_xlfn.XLOOKUP(B3254,[1]Printers!L:L,[1]Printers!O:O,1,0,),ROUND(VLOOKUP(C3254,[1]!T_Resins[#Data],4,FALSE)/VLOOKUP(A3254,[1]!T_Printers[#Data],5,FALSE),1),ROUND(VLOOKUP(C3254,[1]!T_Resins[#Data],4,FALSE)/VLOOKUP(A3254,[1]!T_Printers[#Data],5,FALSE),1)&gt;_xlfn.XLOOKUP(B3254,[1]Printers!L:L,[1]Printers!O:O,1,0,),"")),"")</f>
        <v/>
      </c>
      <c r="J3254" t="str">
        <f>IFERROR(IF(ROUND(_xlfn.XLOOKUP([1]Parameters!B3254,[1]Printers!L:L,[1]Printers!Q:Q,,0)*I3254/10,0)*10&lt;_xlfn.XLOOKUP([1]Parameters!B3254,[1]Printers!L:L,[1]Printers!P:P,,0),ROUND(_xlfn.XLOOKUP([1]Parameters!B3254,[1]Printers!L:L,[1]Printers!Q:Q,,0)*I3254/10,0)*10,_xlfn.XLOOKUP([1]Parameters!B3254,[1]Printers!L:L,[1]Printers!P:P,,0)),"")</f>
        <v/>
      </c>
      <c r="K3254">
        <f>IF(SUM(E3254:J3254)&lt;&gt;0,VLOOKUP(A3254,[1]!T_Printers[#Data],10,FALSE)+VLOOKUP(C3254,[1]!T_Resins[#Data],10,FALSE),"")</f>
        <v>3</v>
      </c>
      <c r="L3254">
        <f>IF(SUM(E3254:J3254)&lt;&gt;0,VLOOKUP(A3254,[1]!T_Printers[#Data],11,FALSE),"")</f>
        <v>5</v>
      </c>
      <c r="M3254">
        <f>IF(SUM(E3254:J3254)&lt;&gt;0,VLOOKUP(C3254,[1]!T_Resins[#Data],8,FALSE),"")</f>
        <v>120</v>
      </c>
      <c r="N3254">
        <f>IF(_xlfn.XLOOKUP(B3254,[1]Printers!$L:$L,[1]Printers!$R:$R,0,0)&gt;0,[1]Parameters!M3254,IF(SUM(E3254:J3254)&lt;&gt;0,VLOOKUP(C3254,[1]!T_Resins[#Data],9,FALSE),""))</f>
        <v>180</v>
      </c>
      <c r="O3254" t="str">
        <f t="shared" si="50"/>
        <v>PhrozenSonicMini4K</v>
      </c>
    </row>
    <row r="3255" spans="1:15" x14ac:dyDescent="0.25">
      <c r="A3255" t="str">
        <f t="array" ref="A3255">IF(ROW()-1&gt;COUNTA([1]!T_Printers[Printers])*COUNTA([1]!T_Resins[Resins]),"",INDEX([1]!T_Printers[Printers],INT((ROW()-2)/COUNTA([1]!T_Resins[Resins])+1)))</f>
        <v xml:space="preserve">Phrozen Sonic Mini 4K </v>
      </c>
      <c r="B3255" t="str">
        <f>_xlfn.XLOOKUP(A3255,[1]!T_Printers[Printers],[1]!T_Printers[Icon link],,0)</f>
        <v>PhrozenSonicMini4K</v>
      </c>
      <c r="C3255" t="str">
        <f t="array" ref="C3255">IF(ROW()-1&gt;COUNTA([1]!T_Printers[Printers])*COUNTA([1]!T_Resins[Resins]),"",INDEX([1]!T_Resins[Resins],MOD(ROW()-2,COUNTA([1]!T_Resins[Resins]))+1))</f>
        <v>Model Resin White</v>
      </c>
      <c r="D3255">
        <f>IF(SUM(E3255:J3255)&lt;&gt;0,IF(ROW()-1&gt;COUNTA([1]!T_Printers[Printers])*COUNTA([1]!T_Resins[Resins]),"",2),"")</f>
        <v>2</v>
      </c>
      <c r="E3255" cm="1">
        <f t="array" ref="E3255">IFERROR(IF(ROW()-1&gt;COUNTA([1]!T_Printers[Printers])*COUNTA([1]!T_Resins[Resins]),"",_xlfn.IFS(ROUND(VLOOKUP(C3255,[1]!T_Resins[#Data],2,FALSE)/VLOOKUP(A3255,[1]!T_Printers[#Data],5,FALSE),1)&lt;=_xlfn.XLOOKUP(B3255,[1]Printers!L:L,[1]Printers!O:O,1,0,),ROUND(VLOOKUP(C3255,[1]!T_Resins[#Data],2,FALSE)/VLOOKUP(A3255,[1]!T_Printers[#Data],5,FALSE),1),ROUND(VLOOKUP(C3255,[1]!T_Resins[#Data],2,FALSE)/VLOOKUP(A3255,[1]!T_Printers[#Data],5,FALSE),1)&gt;_xlfn.XLOOKUP(B3255,[1]Printers!L:L,[1]Printers!O:O,1,0,),10)),"Используйте слой 100 мкм")</f>
        <v>4</v>
      </c>
      <c r="F3255">
        <f>IFERROR(IF(ROUND(_xlfn.XLOOKUP([1]Parameters!B3255,[1]Printers!L:L,[1]Printers!Q:Q,,0)*E3255/10,0)*10&lt;_xlfn.XLOOKUP([1]Parameters!B3255,[1]Printers!L:L,[1]Printers!P:P,,0),ROUND(_xlfn.XLOOKUP([1]Parameters!B3255,[1]Printers!L:L,[1]Printers!Q:Q,,0)*E3255/10,0)*10,_xlfn.XLOOKUP([1]Parameters!B3255,[1]Printers!L:L,[1]Printers!P:P,,0)),"")</f>
        <v>40</v>
      </c>
      <c r="G3255" cm="1">
        <f t="array" ref="G3255">IFERROR(IF(ROW()-1&gt;COUNTA([1]!T_Printers[Printers])*COUNTA([1]!T_Resins[Resins]),"",_xlfn.IFS(ROUND(VLOOKUP(C3255,[1]!T_Resins[#Data],3,FALSE)/VLOOKUP(A3255,[1]!T_Printers[#Data],5,FALSE),1)&lt;=_xlfn.XLOOKUP(B3255,[1]Printers!L:L,[1]Printers!O:O,1,0,),ROUND(VLOOKUP(C3255,[1]!T_Resins[#Data],3,FALSE)/VLOOKUP(A3255,[1]!T_Printers[#Data],5,FALSE),1),ROUND(VLOOKUP(C3255,[1]!T_Resins[#Data],3,FALSE)/VLOOKUP(A3255,[1]!T_Printers[#Data],5,FALSE),1)&gt;_xlfn.XLOOKUP(B3255,[1]Printers!L:L,[1]Printers!O:O,1,0,),10)),"")</f>
        <v>5.2</v>
      </c>
      <c r="H3255">
        <f>IFERROR(IF(ROUND(_xlfn.XLOOKUP([1]Parameters!B3255,[1]Printers!L:L,[1]Printers!Q:Q,,0)*G3255/10,0)*10&lt;_xlfn.XLOOKUP([1]Parameters!B3255,[1]Printers!L:L,[1]Printers!P:P,,0),ROUND(_xlfn.XLOOKUP([1]Parameters!B3255,[1]Printers!L:L,[1]Printers!Q:Q,,0)*G3255/10,0)*10,_xlfn.XLOOKUP([1]Parameters!B3255,[1]Printers!L:L,[1]Printers!P:P,,0)),"")</f>
        <v>50</v>
      </c>
      <c r="I3255" s="3" t="str" cm="1">
        <f t="array" ref="I3255">IFERROR(IF(ROW()-1&gt;COUNTA([1]!T_Printers[Printers])*COUNTA([1]!T_Resins[Resins]),"",_xlfn.IFS(ROUND(VLOOKUP(C3255,[1]!T_Resins[#Data],4,FALSE)/VLOOKUP(A3255,[1]!T_Printers[#Data],5,FALSE),1)&lt;=_xlfn.XLOOKUP(B3255,[1]Printers!L:L,[1]Printers!O:O,1,0,),ROUND(VLOOKUP(C3255,[1]!T_Resins[#Data],4,FALSE)/VLOOKUP(A3255,[1]!T_Printers[#Data],5,FALSE),1),ROUND(VLOOKUP(C3255,[1]!T_Resins[#Data],4,FALSE)/VLOOKUP(A3255,[1]!T_Printers[#Data],5,FALSE),1)&gt;_xlfn.XLOOKUP(B3255,[1]Printers!L:L,[1]Printers!O:O,1,0,),"")),"")</f>
        <v/>
      </c>
      <c r="J3255" t="str">
        <f>IFERROR(IF(ROUND(_xlfn.XLOOKUP([1]Parameters!B3255,[1]Printers!L:L,[1]Printers!Q:Q,,0)*I3255/10,0)*10&lt;_xlfn.XLOOKUP([1]Parameters!B3255,[1]Printers!L:L,[1]Printers!P:P,,0),ROUND(_xlfn.XLOOKUP([1]Parameters!B3255,[1]Printers!L:L,[1]Printers!Q:Q,,0)*I3255/10,0)*10,_xlfn.XLOOKUP([1]Parameters!B3255,[1]Printers!L:L,[1]Printers!P:P,,0)),"")</f>
        <v/>
      </c>
      <c r="K3255">
        <f>IF(SUM(E3255:J3255)&lt;&gt;0,VLOOKUP(A3255,[1]!T_Printers[#Data],10,FALSE)+VLOOKUP(C3255,[1]!T_Resins[#Data],10,FALSE),"")</f>
        <v>3</v>
      </c>
      <c r="L3255">
        <f>IF(SUM(E3255:J3255)&lt;&gt;0,VLOOKUP(A3255,[1]!T_Printers[#Data],11,FALSE),"")</f>
        <v>5</v>
      </c>
      <c r="M3255">
        <f>IF(SUM(E3255:J3255)&lt;&gt;0,VLOOKUP(C3255,[1]!T_Resins[#Data],8,FALSE),"")</f>
        <v>120</v>
      </c>
      <c r="N3255">
        <f>IF(_xlfn.XLOOKUP(B3255,[1]Printers!$L:$L,[1]Printers!$R:$R,0,0)&gt;0,[1]Parameters!M3255,IF(SUM(E3255:J3255)&lt;&gt;0,VLOOKUP(C3255,[1]!T_Resins[#Data],9,FALSE),""))</f>
        <v>180</v>
      </c>
      <c r="O3255" t="str">
        <f t="shared" si="50"/>
        <v>PhrozenSonicMini4K</v>
      </c>
    </row>
    <row r="3256" spans="1:15" x14ac:dyDescent="0.25">
      <c r="A3256" t="str">
        <f t="array" ref="A3256">IF(ROW()-1&gt;COUNTA([1]!T_Printers[Printers])*COUNTA([1]!T_Resins[Resins]),"",INDEX([1]!T_Printers[Printers],INT((ROW()-2)/COUNTA([1]!T_Resins[Resins])+1)))</f>
        <v xml:space="preserve">Phrozen Sonic Mini 4K </v>
      </c>
      <c r="B3256" t="str">
        <f>_xlfn.XLOOKUP(A3256,[1]!T_Printers[Printers],[1]!T_Printers[Icon link],,0)</f>
        <v>PhrozenSonicMini4K</v>
      </c>
      <c r="C3256" t="str">
        <f t="array" ref="C3256">IF(ROW()-1&gt;COUNTA([1]!T_Printers[Printers])*COUNTA([1]!T_Resins[Resins]),"",INDEX([1]!T_Resins[Resins],MOD(ROW()-2,COUNTA([1]!T_Resins[Resins]))+1))</f>
        <v>Silicone-Compatiable Model Resin (J-Model)</v>
      </c>
      <c r="D3256">
        <f>IF(SUM(E3256:J3256)&lt;&gt;0,IF(ROW()-1&gt;COUNTA([1]!T_Printers[Printers])*COUNTA([1]!T_Resins[Resins]),"",2),"")</f>
        <v>2</v>
      </c>
      <c r="E3256" cm="1">
        <f t="array" ref="E3256">IFERROR(IF(ROW()-1&gt;COUNTA([1]!T_Printers[Printers])*COUNTA([1]!T_Resins[Resins]),"",_xlfn.IFS(ROUND(VLOOKUP(C3256,[1]!T_Resins[#Data],2,FALSE)/VLOOKUP(A3256,[1]!T_Printers[#Data],5,FALSE),1)&lt;=_xlfn.XLOOKUP(B3256,[1]Printers!L:L,[1]Printers!O:O,1,0,),ROUND(VLOOKUP(C3256,[1]!T_Resins[#Data],2,FALSE)/VLOOKUP(A3256,[1]!T_Printers[#Data],5,FALSE),1),ROUND(VLOOKUP(C3256,[1]!T_Resins[#Data],2,FALSE)/VLOOKUP(A3256,[1]!T_Printers[#Data],5,FALSE),1)&gt;_xlfn.XLOOKUP(B3256,[1]Printers!L:L,[1]Printers!O:O,1,0,),10)),"Используйте слой 100 мкм")</f>
        <v>4</v>
      </c>
      <c r="F3256">
        <f>IFERROR(IF(ROUND(_xlfn.XLOOKUP([1]Parameters!B3256,[1]Printers!L:L,[1]Printers!Q:Q,,0)*E3256/10,0)*10&lt;_xlfn.XLOOKUP([1]Parameters!B3256,[1]Printers!L:L,[1]Printers!P:P,,0),ROUND(_xlfn.XLOOKUP([1]Parameters!B3256,[1]Printers!L:L,[1]Printers!Q:Q,,0)*E3256/10,0)*10,_xlfn.XLOOKUP([1]Parameters!B3256,[1]Printers!L:L,[1]Printers!P:P,,0)),"")</f>
        <v>40</v>
      </c>
      <c r="G3256" cm="1">
        <f t="array" ref="G3256">IFERROR(IF(ROW()-1&gt;COUNTA([1]!T_Printers[Printers])*COUNTA([1]!T_Resins[Resins]),"",_xlfn.IFS(ROUND(VLOOKUP(C3256,[1]!T_Resins[#Data],3,FALSE)/VLOOKUP(A3256,[1]!T_Printers[#Data],5,FALSE),1)&lt;=_xlfn.XLOOKUP(B3256,[1]Printers!L:L,[1]Printers!O:O,1,0,),ROUND(VLOOKUP(C3256,[1]!T_Resins[#Data],3,FALSE)/VLOOKUP(A3256,[1]!T_Printers[#Data],5,FALSE),1),ROUND(VLOOKUP(C3256,[1]!T_Resins[#Data],3,FALSE)/VLOOKUP(A3256,[1]!T_Printers[#Data],5,FALSE),1)&gt;_xlfn.XLOOKUP(B3256,[1]Printers!L:L,[1]Printers!O:O,1,0,),10)),"")</f>
        <v>5.2</v>
      </c>
      <c r="H3256">
        <f>IFERROR(IF(ROUND(_xlfn.XLOOKUP([1]Parameters!B3256,[1]Printers!L:L,[1]Printers!Q:Q,,0)*G3256/10,0)*10&lt;_xlfn.XLOOKUP([1]Parameters!B3256,[1]Printers!L:L,[1]Printers!P:P,,0),ROUND(_xlfn.XLOOKUP([1]Parameters!B3256,[1]Printers!L:L,[1]Printers!Q:Q,,0)*G3256/10,0)*10,_xlfn.XLOOKUP([1]Parameters!B3256,[1]Printers!L:L,[1]Printers!P:P,,0)),"")</f>
        <v>50</v>
      </c>
      <c r="I3256" s="3" t="str" cm="1">
        <f t="array" ref="I3256">IFERROR(IF(ROW()-1&gt;COUNTA([1]!T_Printers[Printers])*COUNTA([1]!T_Resins[Resins]),"",_xlfn.IFS(ROUND(VLOOKUP(C3256,[1]!T_Resins[#Data],4,FALSE)/VLOOKUP(A3256,[1]!T_Printers[#Data],5,FALSE),1)&lt;=_xlfn.XLOOKUP(B3256,[1]Printers!L:L,[1]Printers!O:O,1,0,),ROUND(VLOOKUP(C3256,[1]!T_Resins[#Data],4,FALSE)/VLOOKUP(A3256,[1]!T_Printers[#Data],5,FALSE),1),ROUND(VLOOKUP(C3256,[1]!T_Resins[#Data],4,FALSE)/VLOOKUP(A3256,[1]!T_Printers[#Data],5,FALSE),1)&gt;_xlfn.XLOOKUP(B3256,[1]Printers!L:L,[1]Printers!O:O,1,0,),"")),"")</f>
        <v/>
      </c>
      <c r="J3256" t="str">
        <f>IFERROR(IF(ROUND(_xlfn.XLOOKUP([1]Parameters!B3256,[1]Printers!L:L,[1]Printers!Q:Q,,0)*I3256/10,0)*10&lt;_xlfn.XLOOKUP([1]Parameters!B3256,[1]Printers!L:L,[1]Printers!P:P,,0),ROUND(_xlfn.XLOOKUP([1]Parameters!B3256,[1]Printers!L:L,[1]Printers!Q:Q,,0)*I3256/10,0)*10,_xlfn.XLOOKUP([1]Parameters!B3256,[1]Printers!L:L,[1]Printers!P:P,,0)),"")</f>
        <v/>
      </c>
      <c r="K3256">
        <f>IF(SUM(E3256:J3256)&lt;&gt;0,VLOOKUP(A3256,[1]!T_Printers[#Data],10,FALSE)+VLOOKUP(C3256,[1]!T_Resins[#Data],10,FALSE),"")</f>
        <v>3</v>
      </c>
      <c r="L3256">
        <f>IF(SUM(E3256:J3256)&lt;&gt;0,VLOOKUP(A3256,[1]!T_Printers[#Data],11,FALSE),"")</f>
        <v>5</v>
      </c>
      <c r="M3256">
        <f>IF(SUM(E3256:J3256)&lt;&gt;0,VLOOKUP(C3256,[1]!T_Resins[#Data],8,FALSE),"")</f>
        <v>60</v>
      </c>
      <c r="N3256">
        <f>IF(_xlfn.XLOOKUP(B3256,[1]Printers!$L:$L,[1]Printers!$R:$R,0,0)&gt;0,[1]Parameters!M3256,IF(SUM(E3256:J3256)&lt;&gt;0,VLOOKUP(C3256,[1]!T_Resins[#Data],9,FALSE),""))</f>
        <v>60</v>
      </c>
      <c r="O3256" t="str">
        <f t="shared" si="50"/>
        <v>PhrozenSonicMini4K</v>
      </c>
    </row>
    <row r="3257" spans="1:15" x14ac:dyDescent="0.25">
      <c r="A3257" t="str">
        <f t="array" ref="A3257">IF(ROW()-1&gt;COUNTA([1]!T_Printers[Printers])*COUNTA([1]!T_Resins[Resins]),"",INDEX([1]!T_Printers[Printers],INT((ROW()-2)/COUNTA([1]!T_Resins[Resins])+1)))</f>
        <v xml:space="preserve">Phrozen Sonic Mini 4K </v>
      </c>
      <c r="B3257" t="str">
        <f>_xlfn.XLOOKUP(A3257,[1]!T_Printers[Printers],[1]!T_Printers[Icon link],,0)</f>
        <v>PhrozenSonicMini4K</v>
      </c>
      <c r="C3257" t="str">
        <f t="array" ref="C3257">IF(ROW()-1&gt;COUNTA([1]!T_Printers[Printers])*COUNTA([1]!T_Resins[Resins]),"",INDEX([1]!T_Resins[Resins],MOD(ROW()-2,COUNTA([1]!T_Resins[Resins]))+1))</f>
        <v>Silicone-Like Black</v>
      </c>
      <c r="D3257">
        <f>IF(SUM(E3257:J3257)&lt;&gt;0,IF(ROW()-1&gt;COUNTA([1]!T_Printers[Printers])*COUNTA([1]!T_Resins[Resins]),"",2),"")</f>
        <v>2</v>
      </c>
      <c r="E3257" cm="1">
        <f t="array" ref="E3257">IFERROR(IF(ROW()-1&gt;COUNTA([1]!T_Printers[Printers])*COUNTA([1]!T_Resins[Resins]),"",_xlfn.IFS(ROUND(VLOOKUP(C3257,[1]!T_Resins[#Data],2,FALSE)/VLOOKUP(A3257,[1]!T_Printers[#Data],5,FALSE),1)&lt;=_xlfn.XLOOKUP(B3257,[1]Printers!L:L,[1]Printers!O:O,1,0,),ROUND(VLOOKUP(C3257,[1]!T_Resins[#Data],2,FALSE)/VLOOKUP(A3257,[1]!T_Printers[#Data],5,FALSE),1),ROUND(VLOOKUP(C3257,[1]!T_Resins[#Data],2,FALSE)/VLOOKUP(A3257,[1]!T_Printers[#Data],5,FALSE),1)&gt;_xlfn.XLOOKUP(B3257,[1]Printers!L:L,[1]Printers!O:O,1,0,),10)),"Используйте слой 100 мкм")</f>
        <v>9.5</v>
      </c>
      <c r="F3257">
        <f>IFERROR(IF(ROUND(_xlfn.XLOOKUP([1]Parameters!B3257,[1]Printers!L:L,[1]Printers!Q:Q,,0)*E3257/10,0)*10&lt;_xlfn.XLOOKUP([1]Parameters!B3257,[1]Printers!L:L,[1]Printers!P:P,,0),ROUND(_xlfn.XLOOKUP([1]Parameters!B3257,[1]Printers!L:L,[1]Printers!Q:Q,,0)*E3257/10,0)*10,_xlfn.XLOOKUP([1]Parameters!B3257,[1]Printers!L:L,[1]Printers!P:P,,0)),"")</f>
        <v>90</v>
      </c>
      <c r="G3257" cm="1">
        <f t="array" ref="G3257">IFERROR(IF(ROW()-1&gt;COUNTA([1]!T_Printers[Printers])*COUNTA([1]!T_Resins[Resins]),"",_xlfn.IFS(ROUND(VLOOKUP(C3257,[1]!T_Resins[#Data],3,FALSE)/VLOOKUP(A3257,[1]!T_Printers[#Data],5,FALSE),1)&lt;=_xlfn.XLOOKUP(B3257,[1]Printers!L:L,[1]Printers!O:O,1,0,),ROUND(VLOOKUP(C3257,[1]!T_Resins[#Data],3,FALSE)/VLOOKUP(A3257,[1]!T_Printers[#Data],5,FALSE),1),ROUND(VLOOKUP(C3257,[1]!T_Resins[#Data],3,FALSE)/VLOOKUP(A3257,[1]!T_Printers[#Data],5,FALSE),1)&gt;_xlfn.XLOOKUP(B3257,[1]Printers!L:L,[1]Printers!O:O,1,0,),10)),"")</f>
        <v>12.3</v>
      </c>
      <c r="H3257">
        <f>IFERROR(IF(ROUND(_xlfn.XLOOKUP([1]Parameters!B3257,[1]Printers!L:L,[1]Printers!Q:Q,,0)*G3257/10,0)*10&lt;_xlfn.XLOOKUP([1]Parameters!B3257,[1]Printers!L:L,[1]Printers!P:P,,0),ROUND(_xlfn.XLOOKUP([1]Parameters!B3257,[1]Printers!L:L,[1]Printers!Q:Q,,0)*G3257/10,0)*10,_xlfn.XLOOKUP([1]Parameters!B3257,[1]Printers!L:L,[1]Printers!P:P,,0)),"")</f>
        <v>100</v>
      </c>
      <c r="I3257" s="3" t="str" cm="1">
        <f t="array" ref="I3257">IFERROR(IF(ROW()-1&gt;COUNTA([1]!T_Printers[Printers])*COUNTA([1]!T_Resins[Resins]),"",_xlfn.IFS(ROUND(VLOOKUP(C3257,[1]!T_Resins[#Data],4,FALSE)/VLOOKUP(A3257,[1]!T_Printers[#Data],5,FALSE),1)&lt;=_xlfn.XLOOKUP(B3257,[1]Printers!L:L,[1]Printers!O:O,1,0,),ROUND(VLOOKUP(C3257,[1]!T_Resins[#Data],4,FALSE)/VLOOKUP(A3257,[1]!T_Printers[#Data],5,FALSE),1),ROUND(VLOOKUP(C3257,[1]!T_Resins[#Data],4,FALSE)/VLOOKUP(A3257,[1]!T_Printers[#Data],5,FALSE),1)&gt;_xlfn.XLOOKUP(B3257,[1]Printers!L:L,[1]Printers!O:O,1,0,),"")),"")</f>
        <v/>
      </c>
      <c r="J3257" t="str">
        <f>IFERROR(IF(ROUND(_xlfn.XLOOKUP([1]Parameters!B3257,[1]Printers!L:L,[1]Printers!Q:Q,,0)*I3257/10,0)*10&lt;_xlfn.XLOOKUP([1]Parameters!B3257,[1]Printers!L:L,[1]Printers!P:P,,0),ROUND(_xlfn.XLOOKUP([1]Parameters!B3257,[1]Printers!L:L,[1]Printers!Q:Q,,0)*I3257/10,0)*10,_xlfn.XLOOKUP([1]Parameters!B3257,[1]Printers!L:L,[1]Printers!P:P,,0)),"")</f>
        <v/>
      </c>
      <c r="K3257">
        <f>IF(SUM(E3257:J3257)&lt;&gt;0,VLOOKUP(A3257,[1]!T_Printers[#Data],10,FALSE)+VLOOKUP(C3257,[1]!T_Resins[#Data],10,FALSE),"")</f>
        <v>3</v>
      </c>
      <c r="L3257">
        <f>IF(SUM(E3257:J3257)&lt;&gt;0,VLOOKUP(A3257,[1]!T_Printers[#Data],11,FALSE),"")</f>
        <v>5</v>
      </c>
      <c r="M3257">
        <f>IF(SUM(E3257:J3257)&lt;&gt;0,VLOOKUP(C3257,[1]!T_Resins[#Data],8,FALSE),"")</f>
        <v>60</v>
      </c>
      <c r="N3257">
        <f>IF(_xlfn.XLOOKUP(B3257,[1]Printers!$L:$L,[1]Printers!$R:$R,0,0)&gt;0,[1]Parameters!M3257,IF(SUM(E3257:J3257)&lt;&gt;0,VLOOKUP(C3257,[1]!T_Resins[#Data],9,FALSE),""))</f>
        <v>60</v>
      </c>
      <c r="O3257" t="str">
        <f t="shared" si="50"/>
        <v>PhrozenSonicMini4K</v>
      </c>
    </row>
    <row r="3258" spans="1:15" x14ac:dyDescent="0.25">
      <c r="A3258" t="str">
        <f t="array" ref="A3258">IF(ROW()-1&gt;COUNTA([1]!T_Printers[Printers])*COUNTA([1]!T_Resins[Resins]),"",INDEX([1]!T_Printers[Printers],INT((ROW()-2)/COUNTA([1]!T_Resins[Resins])+1)))</f>
        <v xml:space="preserve">Phrozen Sonic Mini 8K </v>
      </c>
      <c r="B3258" t="str">
        <f>_xlfn.XLOOKUP(A3258,[1]!T_Printers[Printers],[1]!T_Printers[Icon link],,0)</f>
        <v>PhrozenSonicMini8K</v>
      </c>
      <c r="C3258" t="str">
        <f t="array" ref="C3258">IF(ROW()-1&gt;COUNTA([1]!T_Printers[Printers])*COUNTA([1]!T_Resins[Resins]),"",INDEX([1]!T_Resins[Resins],MOD(ROW()-2,COUNTA([1]!T_Resins[Resins]))+1))</f>
        <v>Basic Red</v>
      </c>
      <c r="D3258">
        <f>IF(SUM(E3258:J3258)&lt;&gt;0,IF(ROW()-1&gt;COUNTA([1]!T_Printers[Printers])*COUNTA([1]!T_Resins[Resins]),"",2),"")</f>
        <v>2</v>
      </c>
      <c r="E3258" cm="1">
        <f t="array" ref="E3258">IFERROR(IF(ROW()-1&gt;COUNTA([1]!T_Printers[Printers])*COUNTA([1]!T_Resins[Resins]),"",_xlfn.IFS(ROUND(VLOOKUP(C3258,[1]!T_Resins[#Data],2,FALSE)/VLOOKUP(A3258,[1]!T_Printers[#Data],5,FALSE),1)&lt;=_xlfn.XLOOKUP(B3258,[1]Printers!L:L,[1]Printers!O:O,1,0,),ROUND(VLOOKUP(C3258,[1]!T_Resins[#Data],2,FALSE)/VLOOKUP(A3258,[1]!T_Printers[#Data],5,FALSE),1),ROUND(VLOOKUP(C3258,[1]!T_Resins[#Data],2,FALSE)/VLOOKUP(A3258,[1]!T_Printers[#Data],5,FALSE),1)&gt;_xlfn.XLOOKUP(B3258,[1]Printers!L:L,[1]Printers!O:O,1,0,),10)),"Используйте слой 100 мкм")</f>
        <v>4</v>
      </c>
      <c r="F3258">
        <f>IFERROR(IF(ROUND(_xlfn.XLOOKUP([1]Parameters!B3258,[1]Printers!L:L,[1]Printers!Q:Q,,0)*E3258/10,0)*10&lt;_xlfn.XLOOKUP([1]Parameters!B3258,[1]Printers!L:L,[1]Printers!P:P,,0),ROUND(_xlfn.XLOOKUP([1]Parameters!B3258,[1]Printers!L:L,[1]Printers!Q:Q,,0)*E3258/10,0)*10,_xlfn.XLOOKUP([1]Parameters!B3258,[1]Printers!L:L,[1]Printers!P:P,,0)),"")</f>
        <v>40</v>
      </c>
      <c r="G3258" cm="1">
        <f t="array" ref="G3258">IFERROR(IF(ROW()-1&gt;COUNTA([1]!T_Printers[Printers])*COUNTA([1]!T_Resins[Resins]),"",_xlfn.IFS(ROUND(VLOOKUP(C3258,[1]!T_Resins[#Data],3,FALSE)/VLOOKUP(A3258,[1]!T_Printers[#Data],5,FALSE),1)&lt;=_xlfn.XLOOKUP(B3258,[1]Printers!L:L,[1]Printers!O:O,1,0,),ROUND(VLOOKUP(C3258,[1]!T_Resins[#Data],3,FALSE)/VLOOKUP(A3258,[1]!T_Printers[#Data],5,FALSE),1),ROUND(VLOOKUP(C3258,[1]!T_Resins[#Data],3,FALSE)/VLOOKUP(A3258,[1]!T_Printers[#Data],5,FALSE),1)&gt;_xlfn.XLOOKUP(B3258,[1]Printers!L:L,[1]Printers!O:O,1,0,),10)),"")</f>
        <v>5.2</v>
      </c>
      <c r="H3258">
        <f>IFERROR(IF(ROUND(_xlfn.XLOOKUP([1]Parameters!B3258,[1]Printers!L:L,[1]Printers!Q:Q,,0)*G3258/10,0)*10&lt;_xlfn.XLOOKUP([1]Parameters!B3258,[1]Printers!L:L,[1]Printers!P:P,,0),ROUND(_xlfn.XLOOKUP([1]Parameters!B3258,[1]Printers!L:L,[1]Printers!Q:Q,,0)*G3258/10,0)*10,_xlfn.XLOOKUP([1]Parameters!B3258,[1]Printers!L:L,[1]Printers!P:P,,0)),"")</f>
        <v>50</v>
      </c>
      <c r="I3258" s="3" t="str" cm="1">
        <f t="array" ref="I3258">IFERROR(IF(ROW()-1&gt;COUNTA([1]!T_Printers[Printers])*COUNTA([1]!T_Resins[Resins]),"",_xlfn.IFS(ROUND(VLOOKUP(C3258,[1]!T_Resins[#Data],4,FALSE)/VLOOKUP(A3258,[1]!T_Printers[#Data],5,FALSE),1)&lt;=_xlfn.XLOOKUP(B3258,[1]Printers!L:L,[1]Printers!O:O,1,0,),ROUND(VLOOKUP(C3258,[1]!T_Resins[#Data],4,FALSE)/VLOOKUP(A3258,[1]!T_Printers[#Data],5,FALSE),1),ROUND(VLOOKUP(C3258,[1]!T_Resins[#Data],4,FALSE)/VLOOKUP(A3258,[1]!T_Printers[#Data],5,FALSE),1)&gt;_xlfn.XLOOKUP(B3258,[1]Printers!L:L,[1]Printers!O:O,1,0,),"")),"")</f>
        <v/>
      </c>
      <c r="J3258" t="str">
        <f>IFERROR(IF(ROUND(_xlfn.XLOOKUP([1]Parameters!B3258,[1]Printers!L:L,[1]Printers!Q:Q,,0)*I3258/10,0)*10&lt;_xlfn.XLOOKUP([1]Parameters!B3258,[1]Printers!L:L,[1]Printers!P:P,,0),ROUND(_xlfn.XLOOKUP([1]Parameters!B3258,[1]Printers!L:L,[1]Printers!Q:Q,,0)*I3258/10,0)*10,_xlfn.XLOOKUP([1]Parameters!B3258,[1]Printers!L:L,[1]Printers!P:P,,0)),"")</f>
        <v/>
      </c>
      <c r="K3258">
        <f>IF(SUM(E3258:J3258)&lt;&gt;0,VLOOKUP(A3258,[1]!T_Printers[#Data],10,FALSE)+VLOOKUP(C3258,[1]!T_Resins[#Data],10,FALSE),"")</f>
        <v>3</v>
      </c>
      <c r="L3258">
        <f>IF(SUM(E3258:J3258)&lt;&gt;0,VLOOKUP(A3258,[1]!T_Printers[#Data],11,FALSE),"")</f>
        <v>5</v>
      </c>
      <c r="M3258">
        <f>IF(SUM(E3258:J3258)&lt;&gt;0,VLOOKUP(C3258,[1]!T_Resins[#Data],8,FALSE),"")</f>
        <v>120</v>
      </c>
      <c r="N3258">
        <f>IF(_xlfn.XLOOKUP(B3258,[1]Printers!$L:$L,[1]Printers!$R:$R,0,0)&gt;0,[1]Parameters!M3258,IF(SUM(E3258:J3258)&lt;&gt;0,VLOOKUP(C3258,[1]!T_Resins[#Data],9,FALSE),""))</f>
        <v>180</v>
      </c>
      <c r="O3258" t="str">
        <f t="shared" si="50"/>
        <v>PhrozenSonicMini8K</v>
      </c>
    </row>
    <row r="3259" spans="1:15" x14ac:dyDescent="0.25">
      <c r="A3259" t="str">
        <f t="array" ref="A3259">IF(ROW()-1&gt;COUNTA([1]!T_Printers[Printers])*COUNTA([1]!T_Resins[Resins]),"",INDEX([1]!T_Printers[Printers],INT((ROW()-2)/COUNTA([1]!T_Resins[Resins])+1)))</f>
        <v xml:space="preserve">Phrozen Sonic Mini 8K </v>
      </c>
      <c r="B3259" t="str">
        <f>_xlfn.XLOOKUP(A3259,[1]!T_Printers[Printers],[1]!T_Printers[Icon link],,0)</f>
        <v>PhrozenSonicMini8K</v>
      </c>
      <c r="C3259" t="str">
        <f t="array" ref="C3259">IF(ROW()-1&gt;COUNTA([1]!T_Printers[Printers])*COUNTA([1]!T_Resins[Resins]),"",INDEX([1]!T_Resins[Resins],MOD(ROW()-2,COUNTA([1]!T_Resins[Resins]))+1))</f>
        <v>Demo Bone</v>
      </c>
      <c r="D3259">
        <f>IF(SUM(E3259:J3259)&lt;&gt;0,IF(ROW()-1&gt;COUNTA([1]!T_Printers[Printers])*COUNTA([1]!T_Resins[Resins]),"",2),"")</f>
        <v>2</v>
      </c>
      <c r="E3259" cm="1">
        <f t="array" ref="E3259">IFERROR(IF(ROW()-1&gt;COUNTA([1]!T_Printers[Printers])*COUNTA([1]!T_Resins[Resins]),"",_xlfn.IFS(ROUND(VLOOKUP(C3259,[1]!T_Resins[#Data],2,FALSE)/VLOOKUP(A3259,[1]!T_Printers[#Data],5,FALSE),1)&lt;=_xlfn.XLOOKUP(B3259,[1]Printers!L:L,[1]Printers!O:O,1,0,),ROUND(VLOOKUP(C3259,[1]!T_Resins[#Data],2,FALSE)/VLOOKUP(A3259,[1]!T_Printers[#Data],5,FALSE),1),ROUND(VLOOKUP(C3259,[1]!T_Resins[#Data],2,FALSE)/VLOOKUP(A3259,[1]!T_Printers[#Data],5,FALSE),1)&gt;_xlfn.XLOOKUP(B3259,[1]Printers!L:L,[1]Printers!O:O,1,0,),10)),"Используйте слой 100 мкм")</f>
        <v>3.9</v>
      </c>
      <c r="F3259">
        <f>IFERROR(IF(ROUND(_xlfn.XLOOKUP([1]Parameters!B3259,[1]Printers!L:L,[1]Printers!Q:Q,,0)*E3259/10,0)*10&lt;_xlfn.XLOOKUP([1]Parameters!B3259,[1]Printers!L:L,[1]Printers!P:P,,0),ROUND(_xlfn.XLOOKUP([1]Parameters!B3259,[1]Printers!L:L,[1]Printers!Q:Q,,0)*E3259/10,0)*10,_xlfn.XLOOKUP([1]Parameters!B3259,[1]Printers!L:L,[1]Printers!P:P,,0)),"")</f>
        <v>40</v>
      </c>
      <c r="G3259" cm="1">
        <f t="array" ref="G3259">IFERROR(IF(ROW()-1&gt;COUNTA([1]!T_Printers[Printers])*COUNTA([1]!T_Resins[Resins]),"",_xlfn.IFS(ROUND(VLOOKUP(C3259,[1]!T_Resins[#Data],3,FALSE)/VLOOKUP(A3259,[1]!T_Printers[#Data],5,FALSE),1)&lt;=_xlfn.XLOOKUP(B3259,[1]Printers!L:L,[1]Printers!O:O,1,0,),ROUND(VLOOKUP(C3259,[1]!T_Resins[#Data],3,FALSE)/VLOOKUP(A3259,[1]!T_Printers[#Data],5,FALSE),1),ROUND(VLOOKUP(C3259,[1]!T_Resins[#Data],3,FALSE)/VLOOKUP(A3259,[1]!T_Printers[#Data],5,FALSE),1)&gt;_xlfn.XLOOKUP(B3259,[1]Printers!L:L,[1]Printers!O:O,1,0,),10)),"")</f>
        <v>5.0999999999999996</v>
      </c>
      <c r="H3259">
        <f>IFERROR(IF(ROUND(_xlfn.XLOOKUP([1]Parameters!B3259,[1]Printers!L:L,[1]Printers!Q:Q,,0)*G3259/10,0)*10&lt;_xlfn.XLOOKUP([1]Parameters!B3259,[1]Printers!L:L,[1]Printers!P:P,,0),ROUND(_xlfn.XLOOKUP([1]Parameters!B3259,[1]Printers!L:L,[1]Printers!Q:Q,,0)*G3259/10,0)*10,_xlfn.XLOOKUP([1]Parameters!B3259,[1]Printers!L:L,[1]Printers!P:P,,0)),"")</f>
        <v>50</v>
      </c>
      <c r="I3259" s="3" t="str" cm="1">
        <f t="array" ref="I3259">IFERROR(IF(ROW()-1&gt;COUNTA([1]!T_Printers[Printers])*COUNTA([1]!T_Resins[Resins]),"",_xlfn.IFS(ROUND(VLOOKUP(C3259,[1]!T_Resins[#Data],4,FALSE)/VLOOKUP(A3259,[1]!T_Printers[#Data],5,FALSE),1)&lt;=_xlfn.XLOOKUP(B3259,[1]Printers!L:L,[1]Printers!O:O,1,0,),ROUND(VLOOKUP(C3259,[1]!T_Resins[#Data],4,FALSE)/VLOOKUP(A3259,[1]!T_Printers[#Data],5,FALSE),1),ROUND(VLOOKUP(C3259,[1]!T_Resins[#Data],4,FALSE)/VLOOKUP(A3259,[1]!T_Printers[#Data],5,FALSE),1)&gt;_xlfn.XLOOKUP(B3259,[1]Printers!L:L,[1]Printers!O:O,1,0,),"")),"")</f>
        <v/>
      </c>
      <c r="J3259" t="str">
        <f>IFERROR(IF(ROUND(_xlfn.XLOOKUP([1]Parameters!B3259,[1]Printers!L:L,[1]Printers!Q:Q,,0)*I3259/10,0)*10&lt;_xlfn.XLOOKUP([1]Parameters!B3259,[1]Printers!L:L,[1]Printers!P:P,,0),ROUND(_xlfn.XLOOKUP([1]Parameters!B3259,[1]Printers!L:L,[1]Printers!Q:Q,,0)*I3259/10,0)*10,_xlfn.XLOOKUP([1]Parameters!B3259,[1]Printers!L:L,[1]Printers!P:P,,0)),"")</f>
        <v/>
      </c>
      <c r="K3259">
        <f>IF(SUM(E3259:J3259)&lt;&gt;0,VLOOKUP(A3259,[1]!T_Printers[#Data],10,FALSE)+VLOOKUP(C3259,[1]!T_Resins[#Data],10,FALSE),"")</f>
        <v>4</v>
      </c>
      <c r="L3259">
        <f>IF(SUM(E3259:J3259)&lt;&gt;0,VLOOKUP(A3259,[1]!T_Printers[#Data],11,FALSE),"")</f>
        <v>5</v>
      </c>
      <c r="M3259">
        <f>IF(SUM(E3259:J3259)&lt;&gt;0,VLOOKUP(C3259,[1]!T_Resins[#Data],8,FALSE),"")</f>
        <v>120</v>
      </c>
      <c r="N3259">
        <f>IF(_xlfn.XLOOKUP(B3259,[1]Printers!$L:$L,[1]Printers!$R:$R,0,0)&gt;0,[1]Parameters!M3259,IF(SUM(E3259:J3259)&lt;&gt;0,VLOOKUP(C3259,[1]!T_Resins[#Data],9,FALSE),""))</f>
        <v>180</v>
      </c>
      <c r="O3259" t="str">
        <f t="shared" si="50"/>
        <v>PhrozenSonicMini8K</v>
      </c>
    </row>
    <row r="3260" spans="1:15" x14ac:dyDescent="0.25">
      <c r="A3260" t="str">
        <f t="array" ref="A3260">IF(ROW()-1&gt;COUNTA([1]!T_Printers[Printers])*COUNTA([1]!T_Resins[Resins]),"",INDEX([1]!T_Printers[Printers],INT((ROW()-2)/COUNTA([1]!T_Resins[Resins])+1)))</f>
        <v xml:space="preserve">Phrozen Sonic Mini 8K </v>
      </c>
      <c r="B3260" t="str">
        <f>_xlfn.XLOOKUP(A3260,[1]!T_Printers[Printers],[1]!T_Printers[Icon link],,0)</f>
        <v>PhrozenSonicMini8K</v>
      </c>
      <c r="C3260" t="str">
        <f t="array" ref="C3260">IF(ROW()-1&gt;COUNTA([1]!T_Printers[Printers])*COUNTA([1]!T_Resins[Resins]),"",INDEX([1]!T_Resins[Resins],MOD(ROW()-2,COUNTA([1]!T_Resins[Resins]))+1))</f>
        <v xml:space="preserve">Dental Bleach (Обновленная версия) </v>
      </c>
      <c r="D3260">
        <f>IF(SUM(E3260:J3260)&lt;&gt;0,IF(ROW()-1&gt;COUNTA([1]!T_Printers[Printers])*COUNTA([1]!T_Resins[Resins]),"",2),"")</f>
        <v>2</v>
      </c>
      <c r="E3260" cm="1">
        <f t="array" ref="E3260">IFERROR(IF(ROW()-1&gt;COUNTA([1]!T_Printers[Printers])*COUNTA([1]!T_Resins[Resins]),"",_xlfn.IFS(ROUND(VLOOKUP(C3260,[1]!T_Resins[#Data],2,FALSE)/VLOOKUP(A3260,[1]!T_Printers[#Data],5,FALSE),1)&lt;=_xlfn.XLOOKUP(B3260,[1]Printers!L:L,[1]Printers!O:O,1,0,),ROUND(VLOOKUP(C3260,[1]!T_Resins[#Data],2,FALSE)/VLOOKUP(A3260,[1]!T_Printers[#Data],5,FALSE),1),ROUND(VLOOKUP(C3260,[1]!T_Resins[#Data],2,FALSE)/VLOOKUP(A3260,[1]!T_Printers[#Data],5,FALSE),1)&gt;_xlfn.XLOOKUP(B3260,[1]Printers!L:L,[1]Printers!O:O,1,0,),10)),"Используйте слой 100 мкм")</f>
        <v>9</v>
      </c>
      <c r="F3260">
        <f>IFERROR(IF(ROUND(_xlfn.XLOOKUP([1]Parameters!B3260,[1]Printers!L:L,[1]Printers!Q:Q,,0)*E3260/10,0)*10&lt;_xlfn.XLOOKUP([1]Parameters!B3260,[1]Printers!L:L,[1]Printers!P:P,,0),ROUND(_xlfn.XLOOKUP([1]Parameters!B3260,[1]Printers!L:L,[1]Printers!Q:Q,,0)*E3260/10,0)*10,_xlfn.XLOOKUP([1]Parameters!B3260,[1]Printers!L:L,[1]Printers!P:P,,0)),"")</f>
        <v>80</v>
      </c>
      <c r="G3260" cm="1">
        <f t="array" ref="G3260">IFERROR(IF(ROW()-1&gt;COUNTA([1]!T_Printers[Printers])*COUNTA([1]!T_Resins[Resins]),"",_xlfn.IFS(ROUND(VLOOKUP(C3260,[1]!T_Resins[#Data],3,FALSE)/VLOOKUP(A3260,[1]!T_Printers[#Data],5,FALSE),1)&lt;=_xlfn.XLOOKUP(B3260,[1]Printers!L:L,[1]Printers!O:O,1,0,),ROUND(VLOOKUP(C3260,[1]!T_Resins[#Data],3,FALSE)/VLOOKUP(A3260,[1]!T_Printers[#Data],5,FALSE),1),ROUND(VLOOKUP(C3260,[1]!T_Resins[#Data],3,FALSE)/VLOOKUP(A3260,[1]!T_Printers[#Data],5,FALSE),1)&gt;_xlfn.XLOOKUP(B3260,[1]Printers!L:L,[1]Printers!O:O,1,0,),10)),"")</f>
        <v>11.7</v>
      </c>
      <c r="H3260">
        <f>IFERROR(IF(ROUND(_xlfn.XLOOKUP([1]Parameters!B3260,[1]Printers!L:L,[1]Printers!Q:Q,,0)*G3260/10,0)*10&lt;_xlfn.XLOOKUP([1]Parameters!B3260,[1]Printers!L:L,[1]Printers!P:P,,0),ROUND(_xlfn.XLOOKUP([1]Parameters!B3260,[1]Printers!L:L,[1]Printers!Q:Q,,0)*G3260/10,0)*10,_xlfn.XLOOKUP([1]Parameters!B3260,[1]Printers!L:L,[1]Printers!P:P,,0)),"")</f>
        <v>100</v>
      </c>
      <c r="I3260" s="3" t="str" cm="1">
        <f t="array" ref="I3260">IFERROR(IF(ROW()-1&gt;COUNTA([1]!T_Printers[Printers])*COUNTA([1]!T_Resins[Resins]),"",_xlfn.IFS(ROUND(VLOOKUP(C3260,[1]!T_Resins[#Data],4,FALSE)/VLOOKUP(A3260,[1]!T_Printers[#Data],5,FALSE),1)&lt;=_xlfn.XLOOKUP(B3260,[1]Printers!L:L,[1]Printers!O:O,1,0,),ROUND(VLOOKUP(C3260,[1]!T_Resins[#Data],4,FALSE)/VLOOKUP(A3260,[1]!T_Printers[#Data],5,FALSE),1),ROUND(VLOOKUP(C3260,[1]!T_Resins[#Data],4,FALSE)/VLOOKUP(A3260,[1]!T_Printers[#Data],5,FALSE),1)&gt;_xlfn.XLOOKUP(B3260,[1]Printers!L:L,[1]Printers!O:O,1,0,),"")),"")</f>
        <v/>
      </c>
      <c r="J3260" t="str">
        <f>IFERROR(IF(ROUND(_xlfn.XLOOKUP([1]Parameters!B3260,[1]Printers!L:L,[1]Printers!Q:Q,,0)*I3260/10,0)*10&lt;_xlfn.XLOOKUP([1]Parameters!B3260,[1]Printers!L:L,[1]Printers!P:P,,0),ROUND(_xlfn.XLOOKUP([1]Parameters!B3260,[1]Printers!L:L,[1]Printers!Q:Q,,0)*I3260/10,0)*10,_xlfn.XLOOKUP([1]Parameters!B3260,[1]Printers!L:L,[1]Printers!P:P,,0)),"")</f>
        <v/>
      </c>
      <c r="K3260">
        <f>IF(SUM(E3260:J3260)&lt;&gt;0,VLOOKUP(A3260,[1]!T_Printers[#Data],10,FALSE)+VLOOKUP(C3260,[1]!T_Resins[#Data],10,FALSE),"")</f>
        <v>4</v>
      </c>
      <c r="L3260">
        <f>IF(SUM(E3260:J3260)&lt;&gt;0,VLOOKUP(A3260,[1]!T_Printers[#Data],11,FALSE),"")</f>
        <v>5</v>
      </c>
      <c r="M3260">
        <f>IF(SUM(E3260:J3260)&lt;&gt;0,VLOOKUP(C3260,[1]!T_Resins[#Data],8,FALSE),"")</f>
        <v>120</v>
      </c>
      <c r="N3260">
        <f>IF(_xlfn.XLOOKUP(B3260,[1]Printers!$L:$L,[1]Printers!$R:$R,0,0)&gt;0,[1]Parameters!M3260,IF(SUM(E3260:J3260)&lt;&gt;0,VLOOKUP(C3260,[1]!T_Resins[#Data],9,FALSE),""))</f>
        <v>180</v>
      </c>
      <c r="O3260" t="str">
        <f t="shared" si="50"/>
        <v>PhrozenSonicMini8K</v>
      </c>
    </row>
    <row r="3261" spans="1:15" x14ac:dyDescent="0.25">
      <c r="A3261" t="str">
        <f t="array" ref="A3261">IF(ROW()-1&gt;COUNTA([1]!T_Printers[Printers])*COUNTA([1]!T_Resins[Resins]),"",INDEX([1]!T_Printers[Printers],INT((ROW()-2)/COUNTA([1]!T_Resins[Resins])+1)))</f>
        <v xml:space="preserve">Phrozen Sonic Mini 8K </v>
      </c>
      <c r="B3261" t="str">
        <f>_xlfn.XLOOKUP(A3261,[1]!T_Printers[Printers],[1]!T_Printers[Icon link],,0)</f>
        <v>PhrozenSonicMini8K</v>
      </c>
      <c r="C3261" t="str">
        <f t="array" ref="C3261">IF(ROW()-1&gt;COUNTA([1]!T_Printers[Printers])*COUNTA([1]!T_Resins[Resins]),"",INDEX([1]!T_Resins[Resins],MOD(ROW()-2,COUNTA([1]!T_Resins[Resins]))+1))</f>
        <v>Dental Bleach Pro</v>
      </c>
      <c r="D3261">
        <f>IF(SUM(E3261:J3261)&lt;&gt;0,IF(ROW()-1&gt;COUNTA([1]!T_Printers[Printers])*COUNTA([1]!T_Resins[Resins]),"",2),"")</f>
        <v>2</v>
      </c>
      <c r="E3261" cm="1">
        <f t="array" ref="E3261">IFERROR(IF(ROW()-1&gt;COUNTA([1]!T_Printers[Printers])*COUNTA([1]!T_Resins[Resins]),"",_xlfn.IFS(ROUND(VLOOKUP(C3261,[1]!T_Resins[#Data],2,FALSE)/VLOOKUP(A3261,[1]!T_Printers[#Data],5,FALSE),1)&lt;=_xlfn.XLOOKUP(B3261,[1]Printers!L:L,[1]Printers!O:O,1,0,),ROUND(VLOOKUP(C3261,[1]!T_Resins[#Data],2,FALSE)/VLOOKUP(A3261,[1]!T_Printers[#Data],5,FALSE),1),ROUND(VLOOKUP(C3261,[1]!T_Resins[#Data],2,FALSE)/VLOOKUP(A3261,[1]!T_Printers[#Data],5,FALSE),1)&gt;_xlfn.XLOOKUP(B3261,[1]Printers!L:L,[1]Printers!O:O,1,0,),10)),"Используйте слой 100 мкм")</f>
        <v>6.6</v>
      </c>
      <c r="F3261">
        <f>IFERROR(IF(ROUND(_xlfn.XLOOKUP([1]Parameters!B3261,[1]Printers!L:L,[1]Printers!Q:Q,,0)*E3261/10,0)*10&lt;_xlfn.XLOOKUP([1]Parameters!B3261,[1]Printers!L:L,[1]Printers!P:P,,0),ROUND(_xlfn.XLOOKUP([1]Parameters!B3261,[1]Printers!L:L,[1]Printers!Q:Q,,0)*E3261/10,0)*10,_xlfn.XLOOKUP([1]Parameters!B3261,[1]Printers!L:L,[1]Printers!P:P,,0)),"")</f>
        <v>60</v>
      </c>
      <c r="G3261" cm="1">
        <f t="array" ref="G3261">IFERROR(IF(ROW()-1&gt;COUNTA([1]!T_Printers[Printers])*COUNTA([1]!T_Resins[Resins]),"",_xlfn.IFS(ROUND(VLOOKUP(C3261,[1]!T_Resins[#Data],3,FALSE)/VLOOKUP(A3261,[1]!T_Printers[#Data],5,FALSE),1)&lt;=_xlfn.XLOOKUP(B3261,[1]Printers!L:L,[1]Printers!O:O,1,0,),ROUND(VLOOKUP(C3261,[1]!T_Resins[#Data],3,FALSE)/VLOOKUP(A3261,[1]!T_Printers[#Data],5,FALSE),1),ROUND(VLOOKUP(C3261,[1]!T_Resins[#Data],3,FALSE)/VLOOKUP(A3261,[1]!T_Printers[#Data],5,FALSE),1)&gt;_xlfn.XLOOKUP(B3261,[1]Printers!L:L,[1]Printers!O:O,1,0,),10)),"")</f>
        <v>8.6</v>
      </c>
      <c r="H3261">
        <f>IFERROR(IF(ROUND(_xlfn.XLOOKUP([1]Parameters!B3261,[1]Printers!L:L,[1]Printers!Q:Q,,0)*G3261/10,0)*10&lt;_xlfn.XLOOKUP([1]Parameters!B3261,[1]Printers!L:L,[1]Printers!P:P,,0),ROUND(_xlfn.XLOOKUP([1]Parameters!B3261,[1]Printers!L:L,[1]Printers!Q:Q,,0)*G3261/10,0)*10,_xlfn.XLOOKUP([1]Parameters!B3261,[1]Printers!L:L,[1]Printers!P:P,,0)),"")</f>
        <v>80</v>
      </c>
      <c r="I3261" s="3" t="str" cm="1">
        <f t="array" ref="I3261">IFERROR(IF(ROW()-1&gt;COUNTA([1]!T_Printers[Printers])*COUNTA([1]!T_Resins[Resins]),"",_xlfn.IFS(ROUND(VLOOKUP(C3261,[1]!T_Resins[#Data],4,FALSE)/VLOOKUP(A3261,[1]!T_Printers[#Data],5,FALSE),1)&lt;=_xlfn.XLOOKUP(B3261,[1]Printers!L:L,[1]Printers!O:O,1,0,),ROUND(VLOOKUP(C3261,[1]!T_Resins[#Data],4,FALSE)/VLOOKUP(A3261,[1]!T_Printers[#Data],5,FALSE),1),ROUND(VLOOKUP(C3261,[1]!T_Resins[#Data],4,FALSE)/VLOOKUP(A3261,[1]!T_Printers[#Data],5,FALSE),1)&gt;_xlfn.XLOOKUP(B3261,[1]Printers!L:L,[1]Printers!O:O,1,0,),"")),"")</f>
        <v/>
      </c>
      <c r="J3261" t="str">
        <f>IFERROR(IF(ROUND(_xlfn.XLOOKUP([1]Parameters!B3261,[1]Printers!L:L,[1]Printers!Q:Q,,0)*I3261/10,0)*10&lt;_xlfn.XLOOKUP([1]Parameters!B3261,[1]Printers!L:L,[1]Printers!P:P,,0),ROUND(_xlfn.XLOOKUP([1]Parameters!B3261,[1]Printers!L:L,[1]Printers!Q:Q,,0)*I3261/10,0)*10,_xlfn.XLOOKUP([1]Parameters!B3261,[1]Printers!L:L,[1]Printers!P:P,,0)),"")</f>
        <v/>
      </c>
      <c r="K3261">
        <f>IF(SUM(E3261:J3261)&lt;&gt;0,VLOOKUP(A3261,[1]!T_Printers[#Data],10,FALSE)+VLOOKUP(C3261,[1]!T_Resins[#Data],10,FALSE),"")</f>
        <v>3</v>
      </c>
      <c r="L3261">
        <f>IF(SUM(E3261:J3261)&lt;&gt;0,VLOOKUP(A3261,[1]!T_Printers[#Data],11,FALSE),"")</f>
        <v>5</v>
      </c>
      <c r="M3261">
        <f>IF(SUM(E3261:J3261)&lt;&gt;0,VLOOKUP(C3261,[1]!T_Resins[#Data],8,FALSE),"")</f>
        <v>120</v>
      </c>
      <c r="N3261">
        <f>IF(_xlfn.XLOOKUP(B3261,[1]Printers!$L:$L,[1]Printers!$R:$R,0,0)&gt;0,[1]Parameters!M3261,IF(SUM(E3261:J3261)&lt;&gt;0,VLOOKUP(C3261,[1]!T_Resins[#Data],9,FALSE),""))</f>
        <v>180</v>
      </c>
      <c r="O3261" t="str">
        <f t="shared" si="50"/>
        <v>PhrozenSonicMini8K</v>
      </c>
    </row>
    <row r="3262" spans="1:15" x14ac:dyDescent="0.25">
      <c r="A3262" t="str">
        <f t="array" ref="A3262">IF(ROW()-1&gt;COUNTA([1]!T_Printers[Printers])*COUNTA([1]!T_Resins[Resins]),"",INDEX([1]!T_Printers[Printers],INT((ROW()-2)/COUNTA([1]!T_Resins[Resins])+1)))</f>
        <v xml:space="preserve">Phrozen Sonic Mini 8K </v>
      </c>
      <c r="B3262" t="str">
        <f>_xlfn.XLOOKUP(A3262,[1]!T_Printers[Printers],[1]!T_Printers[Icon link],,0)</f>
        <v>PhrozenSonicMini8K</v>
      </c>
      <c r="C3262" t="str">
        <f t="array" ref="C3262">IF(ROW()-1&gt;COUNTA([1]!T_Printers[Printers])*COUNTA([1]!T_Resins[Resins]),"",INDEX([1]!T_Resins[Resins],MOD(ROW()-2,COUNTA([1]!T_Resins[Resins]))+1))</f>
        <v>Dental Cast Cherry Pro</v>
      </c>
      <c r="D3262">
        <f>IF(SUM(E3262:J3262)&lt;&gt;0,IF(ROW()-1&gt;COUNTA([1]!T_Printers[Printers])*COUNTA([1]!T_Resins[Resins]),"",2),"")</f>
        <v>2</v>
      </c>
      <c r="E3262" cm="1">
        <f t="array" ref="E3262">IFERROR(IF(ROW()-1&gt;COUNTA([1]!T_Printers[Printers])*COUNTA([1]!T_Resins[Resins]),"",_xlfn.IFS(ROUND(VLOOKUP(C3262,[1]!T_Resins[#Data],2,FALSE)/VLOOKUP(A3262,[1]!T_Printers[#Data],5,FALSE),1)&lt;=_xlfn.XLOOKUP(B3262,[1]Printers!L:L,[1]Printers!O:O,1,0,),ROUND(VLOOKUP(C3262,[1]!T_Resins[#Data],2,FALSE)/VLOOKUP(A3262,[1]!T_Printers[#Data],5,FALSE),1),ROUND(VLOOKUP(C3262,[1]!T_Resins[#Data],2,FALSE)/VLOOKUP(A3262,[1]!T_Printers[#Data],5,FALSE),1)&gt;_xlfn.XLOOKUP(B3262,[1]Printers!L:L,[1]Printers!O:O,1,0,),10)),"Используйте слой 100 мкм")</f>
        <v>9.1</v>
      </c>
      <c r="F3262">
        <f>IFERROR(IF(ROUND(_xlfn.XLOOKUP([1]Parameters!B3262,[1]Printers!L:L,[1]Printers!Q:Q,,0)*E3262/10,0)*10&lt;_xlfn.XLOOKUP([1]Parameters!B3262,[1]Printers!L:L,[1]Printers!P:P,,0),ROUND(_xlfn.XLOOKUP([1]Parameters!B3262,[1]Printers!L:L,[1]Printers!Q:Q,,0)*E3262/10,0)*10,_xlfn.XLOOKUP([1]Parameters!B3262,[1]Printers!L:L,[1]Printers!P:P,,0)),"")</f>
        <v>80</v>
      </c>
      <c r="G3262" t="str" cm="1">
        <f t="array" ref="G3262">IFERROR(IF(ROW()-1&gt;COUNTA([1]!T_Printers[Printers])*COUNTA([1]!T_Resins[Resins]),"",_xlfn.IFS(ROUND(VLOOKUP(C3262,[1]!T_Resins[#Data],3,FALSE)/VLOOKUP(A3262,[1]!T_Printers[#Data],5,FALSE),1)&lt;=_xlfn.XLOOKUP(B3262,[1]Printers!L:L,[1]Printers!O:O,1,0,),ROUND(VLOOKUP(C3262,[1]!T_Resins[#Data],3,FALSE)/VLOOKUP(A3262,[1]!T_Printers[#Data],5,FALSE),1),ROUND(VLOOKUP(C3262,[1]!T_Resins[#Data],3,FALSE)/VLOOKUP(A3262,[1]!T_Printers[#Data],5,FALSE),1)&gt;_xlfn.XLOOKUP(B3262,[1]Printers!L:L,[1]Printers!O:O,1,0,),10)),"")</f>
        <v/>
      </c>
      <c r="H3262" t="str">
        <f>IFERROR(IF(ROUND(_xlfn.XLOOKUP([1]Parameters!B3262,[1]Printers!L:L,[1]Printers!Q:Q,,0)*G3262/10,0)*10&lt;_xlfn.XLOOKUP([1]Parameters!B3262,[1]Printers!L:L,[1]Printers!P:P,,0),ROUND(_xlfn.XLOOKUP([1]Parameters!B3262,[1]Printers!L:L,[1]Printers!Q:Q,,0)*G3262/10,0)*10,_xlfn.XLOOKUP([1]Parameters!B3262,[1]Printers!L:L,[1]Printers!P:P,,0)),"")</f>
        <v/>
      </c>
      <c r="I3262" s="3" t="str" cm="1">
        <f t="array" ref="I3262">IFERROR(IF(ROW()-1&gt;COUNTA([1]!T_Printers[Printers])*COUNTA([1]!T_Resins[Resins]),"",_xlfn.IFS(ROUND(VLOOKUP(C3262,[1]!T_Resins[#Data],4,FALSE)/VLOOKUP(A3262,[1]!T_Printers[#Data],5,FALSE),1)&lt;=_xlfn.XLOOKUP(B3262,[1]Printers!L:L,[1]Printers!O:O,1,0,),ROUND(VLOOKUP(C3262,[1]!T_Resins[#Data],4,FALSE)/VLOOKUP(A3262,[1]!T_Printers[#Data],5,FALSE),1),ROUND(VLOOKUP(C3262,[1]!T_Resins[#Data],4,FALSE)/VLOOKUP(A3262,[1]!T_Printers[#Data],5,FALSE),1)&gt;_xlfn.XLOOKUP(B3262,[1]Printers!L:L,[1]Printers!O:O,1,0,),"")),"")</f>
        <v/>
      </c>
      <c r="J3262" t="str">
        <f>IFERROR(IF(ROUND(_xlfn.XLOOKUP([1]Parameters!B3262,[1]Printers!L:L,[1]Printers!Q:Q,,0)*I3262/10,0)*10&lt;_xlfn.XLOOKUP([1]Parameters!B3262,[1]Printers!L:L,[1]Printers!P:P,,0),ROUND(_xlfn.XLOOKUP([1]Parameters!B3262,[1]Printers!L:L,[1]Printers!Q:Q,,0)*I3262/10,0)*10,_xlfn.XLOOKUP([1]Parameters!B3262,[1]Printers!L:L,[1]Printers!P:P,,0)),"")</f>
        <v/>
      </c>
      <c r="K3262">
        <f>IF(SUM(E3262:J3262)&lt;&gt;0,VLOOKUP(A3262,[1]!T_Printers[#Data],10,FALSE)+VLOOKUP(C3262,[1]!T_Resins[#Data],10,FALSE),"")</f>
        <v>3</v>
      </c>
      <c r="L3262">
        <f>IF(SUM(E3262:J3262)&lt;&gt;0,VLOOKUP(A3262,[1]!T_Printers[#Data],11,FALSE),"")</f>
        <v>5</v>
      </c>
      <c r="M3262">
        <f>IF(SUM(E3262:J3262)&lt;&gt;0,VLOOKUP(C3262,[1]!T_Resins[#Data],8,FALSE),"")</f>
        <v>60</v>
      </c>
      <c r="N3262">
        <f>IF(_xlfn.XLOOKUP(B3262,[1]Printers!$L:$L,[1]Printers!$R:$R,0,0)&gt;0,[1]Parameters!M3262,IF(SUM(E3262:J3262)&lt;&gt;0,VLOOKUP(C3262,[1]!T_Resins[#Data],9,FALSE),""))</f>
        <v>60</v>
      </c>
      <c r="O3262" t="str">
        <f t="shared" si="50"/>
        <v>PhrozenSonicMini8K</v>
      </c>
    </row>
    <row r="3263" spans="1:15" x14ac:dyDescent="0.25">
      <c r="A3263" t="str">
        <f t="array" ref="A3263">IF(ROW()-1&gt;COUNTA([1]!T_Printers[Printers])*COUNTA([1]!T_Resins[Resins]),"",INDEX([1]!T_Printers[Printers],INT((ROW()-2)/COUNTA([1]!T_Resins[Resins])+1)))</f>
        <v xml:space="preserve">Phrozen Sonic Mini 8K </v>
      </c>
      <c r="B3263" t="str">
        <f>_xlfn.XLOOKUP(A3263,[1]!T_Printers[Printers],[1]!T_Printers[Icon link],,0)</f>
        <v>PhrozenSonicMini8K</v>
      </c>
      <c r="C3263" t="str">
        <f t="array" ref="C3263">IF(ROW()-1&gt;COUNTA([1]!T_Printers[Printers])*COUNTA([1]!T_Resins[Resins]),"",INDEX([1]!T_Resins[Resins],MOD(ROW()-2,COUNTA([1]!T_Resins[Resins]))+1))</f>
        <v>Dental Cast Cherry</v>
      </c>
      <c r="D3263">
        <f>IF(SUM(E3263:J3263)&lt;&gt;0,IF(ROW()-1&gt;COUNTA([1]!T_Printers[Printers])*COUNTA([1]!T_Resins[Resins]),"",2),"")</f>
        <v>2</v>
      </c>
      <c r="E3263" cm="1">
        <f t="array" ref="E3263">IFERROR(IF(ROW()-1&gt;COUNTA([1]!T_Printers[Printers])*COUNTA([1]!T_Resins[Resins]),"",_xlfn.IFS(ROUND(VLOOKUP(C3263,[1]!T_Resins[#Data],2,FALSE)/VLOOKUP(A3263,[1]!T_Printers[#Data],5,FALSE),1)&lt;=_xlfn.XLOOKUP(B3263,[1]Printers!L:L,[1]Printers!O:O,1,0,),ROUND(VLOOKUP(C3263,[1]!T_Resins[#Data],2,FALSE)/VLOOKUP(A3263,[1]!T_Printers[#Data],5,FALSE),1),ROUND(VLOOKUP(C3263,[1]!T_Resins[#Data],2,FALSE)/VLOOKUP(A3263,[1]!T_Printers[#Data],5,FALSE),1)&gt;_xlfn.XLOOKUP(B3263,[1]Printers!L:L,[1]Printers!O:O,1,0,),10)),"Используйте слой 100 мкм")</f>
        <v>8</v>
      </c>
      <c r="F3263">
        <f>IFERROR(IF(ROUND(_xlfn.XLOOKUP([1]Parameters!B3263,[1]Printers!L:L,[1]Printers!Q:Q,,0)*E3263/10,0)*10&lt;_xlfn.XLOOKUP([1]Parameters!B3263,[1]Printers!L:L,[1]Printers!P:P,,0),ROUND(_xlfn.XLOOKUP([1]Parameters!B3263,[1]Printers!L:L,[1]Printers!Q:Q,,0)*E3263/10,0)*10,_xlfn.XLOOKUP([1]Parameters!B3263,[1]Printers!L:L,[1]Printers!P:P,,0)),"")</f>
        <v>70</v>
      </c>
      <c r="G3263" cm="1">
        <f t="array" ref="G3263">IFERROR(IF(ROW()-1&gt;COUNTA([1]!T_Printers[Printers])*COUNTA([1]!T_Resins[Resins]),"",_xlfn.IFS(ROUND(VLOOKUP(C3263,[1]!T_Resins[#Data],3,FALSE)/VLOOKUP(A3263,[1]!T_Printers[#Data],5,FALSE),1)&lt;=_xlfn.XLOOKUP(B3263,[1]Printers!L:L,[1]Printers!O:O,1,0,),ROUND(VLOOKUP(C3263,[1]!T_Resins[#Data],3,FALSE)/VLOOKUP(A3263,[1]!T_Printers[#Data],5,FALSE),1),ROUND(VLOOKUP(C3263,[1]!T_Resins[#Data],3,FALSE)/VLOOKUP(A3263,[1]!T_Printers[#Data],5,FALSE),1)&gt;_xlfn.XLOOKUP(B3263,[1]Printers!L:L,[1]Printers!O:O,1,0,),10)),"")</f>
        <v>10.4</v>
      </c>
      <c r="H3263">
        <f>IFERROR(IF(ROUND(_xlfn.XLOOKUP([1]Parameters!B3263,[1]Printers!L:L,[1]Printers!Q:Q,,0)*G3263/10,0)*10&lt;_xlfn.XLOOKUP([1]Parameters!B3263,[1]Printers!L:L,[1]Printers!P:P,,0),ROUND(_xlfn.XLOOKUP([1]Parameters!B3263,[1]Printers!L:L,[1]Printers!Q:Q,,0)*G3263/10,0)*10,_xlfn.XLOOKUP([1]Parameters!B3263,[1]Printers!L:L,[1]Printers!P:P,,0)),"")</f>
        <v>90</v>
      </c>
      <c r="I3263" s="3" t="str" cm="1">
        <f t="array" ref="I3263">IFERROR(IF(ROW()-1&gt;COUNTA([1]!T_Printers[Printers])*COUNTA([1]!T_Resins[Resins]),"",_xlfn.IFS(ROUND(VLOOKUP(C3263,[1]!T_Resins[#Data],4,FALSE)/VLOOKUP(A3263,[1]!T_Printers[#Data],5,FALSE),1)&lt;=_xlfn.XLOOKUP(B3263,[1]Printers!L:L,[1]Printers!O:O,1,0,),ROUND(VLOOKUP(C3263,[1]!T_Resins[#Data],4,FALSE)/VLOOKUP(A3263,[1]!T_Printers[#Data],5,FALSE),1),ROUND(VLOOKUP(C3263,[1]!T_Resins[#Data],4,FALSE)/VLOOKUP(A3263,[1]!T_Printers[#Data],5,FALSE),1)&gt;_xlfn.XLOOKUP(B3263,[1]Printers!L:L,[1]Printers!O:O,1,0,),"")),"")</f>
        <v/>
      </c>
      <c r="J3263" t="str">
        <f>IFERROR(IF(ROUND(_xlfn.XLOOKUP([1]Parameters!B3263,[1]Printers!L:L,[1]Printers!Q:Q,,0)*I3263/10,0)*10&lt;_xlfn.XLOOKUP([1]Parameters!B3263,[1]Printers!L:L,[1]Printers!P:P,,0),ROUND(_xlfn.XLOOKUP([1]Parameters!B3263,[1]Printers!L:L,[1]Printers!Q:Q,,0)*I3263/10,0)*10,_xlfn.XLOOKUP([1]Parameters!B3263,[1]Printers!L:L,[1]Printers!P:P,,0)),"")</f>
        <v/>
      </c>
      <c r="K3263">
        <f>IF(SUM(E3263:J3263)&lt;&gt;0,VLOOKUP(A3263,[1]!T_Printers[#Data],10,FALSE)+VLOOKUP(C3263,[1]!T_Resins[#Data],10,FALSE),"")</f>
        <v>3</v>
      </c>
      <c r="L3263">
        <f>IF(SUM(E3263:J3263)&lt;&gt;0,VLOOKUP(A3263,[1]!T_Printers[#Data],11,FALSE),"")</f>
        <v>5</v>
      </c>
      <c r="M3263">
        <f>IF(SUM(E3263:J3263)&lt;&gt;0,VLOOKUP(C3263,[1]!T_Resins[#Data],8,FALSE),"")</f>
        <v>60</v>
      </c>
      <c r="N3263">
        <f>IF(_xlfn.XLOOKUP(B3263,[1]Printers!$L:$L,[1]Printers!$R:$R,0,0)&gt;0,[1]Parameters!M3263,IF(SUM(E3263:J3263)&lt;&gt;0,VLOOKUP(C3263,[1]!T_Resins[#Data],9,FALSE),""))</f>
        <v>60</v>
      </c>
      <c r="O3263" t="str">
        <f t="shared" si="50"/>
        <v>PhrozenSonicMini8K</v>
      </c>
    </row>
    <row r="3264" spans="1:15" x14ac:dyDescent="0.25">
      <c r="A3264" t="str">
        <f t="array" ref="A3264">IF(ROW()-1&gt;COUNTA([1]!T_Printers[Printers])*COUNTA([1]!T_Resins[Resins]),"",INDEX([1]!T_Printers[Printers],INT((ROW()-2)/COUNTA([1]!T_Resins[Resins])+1)))</f>
        <v xml:space="preserve">Phrozen Sonic Mini 8K </v>
      </c>
      <c r="B3264" t="str">
        <f>_xlfn.XLOOKUP(A3264,[1]!T_Printers[Printers],[1]!T_Printers[Icon link],,0)</f>
        <v>PhrozenSonicMini8K</v>
      </c>
      <c r="C3264" t="str">
        <f t="array" ref="C3264">IF(ROW()-1&gt;COUNTA([1]!T_Printers[Printers])*COUNTA([1]!T_Resins[Resins]),"",INDEX([1]!T_Resins[Resins],MOD(ROW()-2,COUNTA([1]!T_Resins[Resins]))+1))</f>
        <v>Dental Clear</v>
      </c>
      <c r="D3264">
        <f>IF(SUM(E3264:J3264)&lt;&gt;0,IF(ROW()-1&gt;COUNTA([1]!T_Printers[Printers])*COUNTA([1]!T_Resins[Resins]),"",2),"")</f>
        <v>2</v>
      </c>
      <c r="E3264" cm="1">
        <f t="array" ref="E3264">IFERROR(IF(ROW()-1&gt;COUNTA([1]!T_Printers[Printers])*COUNTA([1]!T_Resins[Resins]),"",_xlfn.IFS(ROUND(VLOOKUP(C3264,[1]!T_Resins[#Data],2,FALSE)/VLOOKUP(A3264,[1]!T_Printers[#Data],5,FALSE),1)&lt;=_xlfn.XLOOKUP(B3264,[1]Printers!L:L,[1]Printers!O:O,1,0,),ROUND(VLOOKUP(C3264,[1]!T_Resins[#Data],2,FALSE)/VLOOKUP(A3264,[1]!T_Printers[#Data],5,FALSE),1),ROUND(VLOOKUP(C3264,[1]!T_Resins[#Data],2,FALSE)/VLOOKUP(A3264,[1]!T_Printers[#Data],5,FALSE),1)&gt;_xlfn.XLOOKUP(B3264,[1]Printers!L:L,[1]Printers!O:O,1,0,),10)),"Используйте слой 100 мкм")</f>
        <v>4.5</v>
      </c>
      <c r="F3264">
        <f>IFERROR(IF(ROUND(_xlfn.XLOOKUP([1]Parameters!B3264,[1]Printers!L:L,[1]Printers!Q:Q,,0)*E3264/10,0)*10&lt;_xlfn.XLOOKUP([1]Parameters!B3264,[1]Printers!L:L,[1]Printers!P:P,,0),ROUND(_xlfn.XLOOKUP([1]Parameters!B3264,[1]Printers!L:L,[1]Printers!Q:Q,,0)*E3264/10,0)*10,_xlfn.XLOOKUP([1]Parameters!B3264,[1]Printers!L:L,[1]Printers!P:P,,0)),"")</f>
        <v>40</v>
      </c>
      <c r="G3264" cm="1">
        <f t="array" ref="G3264">IFERROR(IF(ROW()-1&gt;COUNTA([1]!T_Printers[Printers])*COUNTA([1]!T_Resins[Resins]),"",_xlfn.IFS(ROUND(VLOOKUP(C3264,[1]!T_Resins[#Data],3,FALSE)/VLOOKUP(A3264,[1]!T_Printers[#Data],5,FALSE),1)&lt;=_xlfn.XLOOKUP(B3264,[1]Printers!L:L,[1]Printers!O:O,1,0,),ROUND(VLOOKUP(C3264,[1]!T_Resins[#Data],3,FALSE)/VLOOKUP(A3264,[1]!T_Printers[#Data],5,FALSE),1),ROUND(VLOOKUP(C3264,[1]!T_Resins[#Data],3,FALSE)/VLOOKUP(A3264,[1]!T_Printers[#Data],5,FALSE),1)&gt;_xlfn.XLOOKUP(B3264,[1]Printers!L:L,[1]Printers!O:O,1,0,),10)),"")</f>
        <v>5.9</v>
      </c>
      <c r="H3264">
        <f>IFERROR(IF(ROUND(_xlfn.XLOOKUP([1]Parameters!B3264,[1]Printers!L:L,[1]Printers!Q:Q,,0)*G3264/10,0)*10&lt;_xlfn.XLOOKUP([1]Parameters!B3264,[1]Printers!L:L,[1]Printers!P:P,,0),ROUND(_xlfn.XLOOKUP([1]Parameters!B3264,[1]Printers!L:L,[1]Printers!Q:Q,,0)*G3264/10,0)*10,_xlfn.XLOOKUP([1]Parameters!B3264,[1]Printers!L:L,[1]Printers!P:P,,0)),"")</f>
        <v>50</v>
      </c>
      <c r="I3264" s="3" t="str" cm="1">
        <f t="array" ref="I3264">IFERROR(IF(ROW()-1&gt;COUNTA([1]!T_Printers[Printers])*COUNTA([1]!T_Resins[Resins]),"",_xlfn.IFS(ROUND(VLOOKUP(C3264,[1]!T_Resins[#Data],4,FALSE)/VLOOKUP(A3264,[1]!T_Printers[#Data],5,FALSE),1)&lt;=_xlfn.XLOOKUP(B3264,[1]Printers!L:L,[1]Printers!O:O,1,0,),ROUND(VLOOKUP(C3264,[1]!T_Resins[#Data],4,FALSE)/VLOOKUP(A3264,[1]!T_Printers[#Data],5,FALSE),1),ROUND(VLOOKUP(C3264,[1]!T_Resins[#Data],4,FALSE)/VLOOKUP(A3264,[1]!T_Printers[#Data],5,FALSE),1)&gt;_xlfn.XLOOKUP(B3264,[1]Printers!L:L,[1]Printers!O:O,1,0,),"")),"")</f>
        <v/>
      </c>
      <c r="J3264" t="str">
        <f>IFERROR(IF(ROUND(_xlfn.XLOOKUP([1]Parameters!B3264,[1]Printers!L:L,[1]Printers!Q:Q,,0)*I3264/10,0)*10&lt;_xlfn.XLOOKUP([1]Parameters!B3264,[1]Printers!L:L,[1]Printers!P:P,,0),ROUND(_xlfn.XLOOKUP([1]Parameters!B3264,[1]Printers!L:L,[1]Printers!Q:Q,,0)*I3264/10,0)*10,_xlfn.XLOOKUP([1]Parameters!B3264,[1]Printers!L:L,[1]Printers!P:P,,0)),"")</f>
        <v/>
      </c>
      <c r="K3264">
        <f>IF(SUM(E3264:J3264)&lt;&gt;0,VLOOKUP(A3264,[1]!T_Printers[#Data],10,FALSE)+VLOOKUP(C3264,[1]!T_Resins[#Data],10,FALSE),"")</f>
        <v>3</v>
      </c>
      <c r="L3264">
        <f>IF(SUM(E3264:J3264)&lt;&gt;0,VLOOKUP(A3264,[1]!T_Printers[#Data],11,FALSE),"")</f>
        <v>5</v>
      </c>
      <c r="M3264">
        <f>IF(SUM(E3264:J3264)&lt;&gt;0,VLOOKUP(C3264,[1]!T_Resins[#Data],8,FALSE),"")</f>
        <v>120</v>
      </c>
      <c r="N3264">
        <f>IF(_xlfn.XLOOKUP(B3264,[1]Printers!$L:$L,[1]Printers!$R:$R,0,0)&gt;0,[1]Parameters!M3264,IF(SUM(E3264:J3264)&lt;&gt;0,VLOOKUP(C3264,[1]!T_Resins[#Data],9,FALSE),""))</f>
        <v>180</v>
      </c>
      <c r="O3264" t="str">
        <f t="shared" si="50"/>
        <v>PhrozenSonicMini8K</v>
      </c>
    </row>
    <row r="3265" spans="1:15" x14ac:dyDescent="0.25">
      <c r="A3265" t="str">
        <f t="array" ref="A3265">IF(ROW()-1&gt;COUNTA([1]!T_Printers[Printers])*COUNTA([1]!T_Resins[Resins]),"",INDEX([1]!T_Printers[Printers],INT((ROW()-2)/COUNTA([1]!T_Resins[Resins])+1)))</f>
        <v xml:space="preserve">Phrozen Sonic Mini 8K </v>
      </c>
      <c r="B3265" t="str">
        <f>_xlfn.XLOOKUP(A3265,[1]!T_Printers[Printers],[1]!T_Printers[Icon link],,0)</f>
        <v>PhrozenSonicMini8K</v>
      </c>
      <c r="C3265" t="str">
        <f t="array" ref="C3265">IF(ROW()-1&gt;COUNTA([1]!T_Printers[Printers])*COUNTA([1]!T_Resins[Resins]),"",INDEX([1]!T_Resins[Resins],MOD(ROW()-2,COUNTA([1]!T_Resins[Resins]))+1))</f>
        <v>Dental Clear Pro</v>
      </c>
      <c r="D3265">
        <f>IF(SUM(E3265:J3265)&lt;&gt;0,IF(ROW()-1&gt;COUNTA([1]!T_Printers[Printers])*COUNTA([1]!T_Resins[Resins]),"",2),"")</f>
        <v>2</v>
      </c>
      <c r="E3265" t="str" cm="1">
        <f t="array" ref="E3265">IFERROR(IF(ROW()-1&gt;COUNTA([1]!T_Printers[Printers])*COUNTA([1]!T_Resins[Resins]),"",_xlfn.IFS(ROUND(VLOOKUP(C3265,[1]!T_Resins[#Data],2,FALSE)/VLOOKUP(A3265,[1]!T_Printers[#Data],5,FALSE),1)&lt;=_xlfn.XLOOKUP(B3265,[1]Printers!L:L,[1]Printers!O:O,1,0,),ROUND(VLOOKUP(C3265,[1]!T_Resins[#Data],2,FALSE)/VLOOKUP(A3265,[1]!T_Printers[#Data],5,FALSE),1),ROUND(VLOOKUP(C3265,[1]!T_Resins[#Data],2,FALSE)/VLOOKUP(A3265,[1]!T_Printers[#Data],5,FALSE),1)&gt;_xlfn.XLOOKUP(B3265,[1]Printers!L:L,[1]Printers!O:O,1,0,),10)),"Используйте слой 100 мкм")</f>
        <v>Используйте слой 100 мкм</v>
      </c>
      <c r="F3265" t="str">
        <f>IFERROR(IF(ROUND(_xlfn.XLOOKUP([1]Parameters!B3265,[1]Printers!L:L,[1]Printers!Q:Q,,0)*E3265/10,0)*10&lt;_xlfn.XLOOKUP([1]Parameters!B3265,[1]Printers!L:L,[1]Printers!P:P,,0),ROUND(_xlfn.XLOOKUP([1]Parameters!B3265,[1]Printers!L:L,[1]Printers!Q:Q,,0)*E3265/10,0)*10,_xlfn.XLOOKUP([1]Parameters!B3265,[1]Printers!L:L,[1]Printers!P:P,,0)),"")</f>
        <v/>
      </c>
      <c r="G3265" cm="1">
        <f t="array" ref="G3265">IFERROR(IF(ROW()-1&gt;COUNTA([1]!T_Printers[Printers])*COUNTA([1]!T_Resins[Resins]),"",_xlfn.IFS(ROUND(VLOOKUP(C3265,[1]!T_Resins[#Data],3,FALSE)/VLOOKUP(A3265,[1]!T_Printers[#Data],5,FALSE),1)&lt;=_xlfn.XLOOKUP(B3265,[1]Printers!L:L,[1]Printers!O:O,1,0,),ROUND(VLOOKUP(C3265,[1]!T_Resins[#Data],3,FALSE)/VLOOKUP(A3265,[1]!T_Printers[#Data],5,FALSE),1),ROUND(VLOOKUP(C3265,[1]!T_Resins[#Data],3,FALSE)/VLOOKUP(A3265,[1]!T_Printers[#Data],5,FALSE),1)&gt;_xlfn.XLOOKUP(B3265,[1]Printers!L:L,[1]Printers!O:O,1,0,),10)),"")</f>
        <v>9.5</v>
      </c>
      <c r="H3265">
        <f>IFERROR(IF(ROUND(_xlfn.XLOOKUP([1]Parameters!B3265,[1]Printers!L:L,[1]Printers!Q:Q,,0)*G3265/10,0)*10&lt;_xlfn.XLOOKUP([1]Parameters!B3265,[1]Printers!L:L,[1]Printers!P:P,,0),ROUND(_xlfn.XLOOKUP([1]Parameters!B3265,[1]Printers!L:L,[1]Printers!Q:Q,,0)*G3265/10,0)*10,_xlfn.XLOOKUP([1]Parameters!B3265,[1]Printers!L:L,[1]Printers!P:P,,0)),"")</f>
        <v>90</v>
      </c>
      <c r="I3265" s="3" cm="1">
        <f t="array" ref="I3265">IFERROR(IF(ROW()-1&gt;COUNTA([1]!T_Printers[Printers])*COUNTA([1]!T_Resins[Resins]),"",_xlfn.IFS(ROUND(VLOOKUP(C3265,[1]!T_Resins[#Data],4,FALSE)/VLOOKUP(A3265,[1]!T_Printers[#Data],5,FALSE),1)&lt;=_xlfn.XLOOKUP(B3265,[1]Printers!L:L,[1]Printers!O:O,1,0,),ROUND(VLOOKUP(C3265,[1]!T_Resins[#Data],4,FALSE)/VLOOKUP(A3265,[1]!T_Printers[#Data],5,FALSE),1),ROUND(VLOOKUP(C3265,[1]!T_Resins[#Data],4,FALSE)/VLOOKUP(A3265,[1]!T_Printers[#Data],5,FALSE),1)&gt;_xlfn.XLOOKUP(B3265,[1]Printers!L:L,[1]Printers!O:O,1,0,),"")),"")</f>
        <v>12.3</v>
      </c>
      <c r="J3265">
        <f>IFERROR(IF(ROUND(_xlfn.XLOOKUP([1]Parameters!B3265,[1]Printers!L:L,[1]Printers!Q:Q,,0)*I3265/10,0)*10&lt;_xlfn.XLOOKUP([1]Parameters!B3265,[1]Printers!L:L,[1]Printers!P:P,,0),ROUND(_xlfn.XLOOKUP([1]Parameters!B3265,[1]Printers!L:L,[1]Printers!Q:Q,,0)*I3265/10,0)*10,_xlfn.XLOOKUP([1]Parameters!B3265,[1]Printers!L:L,[1]Printers!P:P,,0)),"")</f>
        <v>100</v>
      </c>
      <c r="K3265">
        <f>IF(SUM(E3265:J3265)&lt;&gt;0,VLOOKUP(A3265,[1]!T_Printers[#Data],10,FALSE)+VLOOKUP(C3265,[1]!T_Resins[#Data],10,FALSE),"")</f>
        <v>3</v>
      </c>
      <c r="L3265">
        <f>IF(SUM(E3265:J3265)&lt;&gt;0,VLOOKUP(A3265,[1]!T_Printers[#Data],11,FALSE),"")</f>
        <v>5</v>
      </c>
      <c r="M3265">
        <f>IF(SUM(E3265:J3265)&lt;&gt;0,VLOOKUP(C3265,[1]!T_Resins[#Data],8,FALSE),"")</f>
        <v>120</v>
      </c>
      <c r="N3265">
        <f>IF(_xlfn.XLOOKUP(B3265,[1]Printers!$L:$L,[1]Printers!$R:$R,0,0)&gt;0,[1]Parameters!M3265,IF(SUM(E3265:J3265)&lt;&gt;0,VLOOKUP(C3265,[1]!T_Resins[#Data],9,FALSE),""))</f>
        <v>180</v>
      </c>
      <c r="O3265" t="str">
        <f t="shared" si="50"/>
        <v>PhrozenSonicMini8K</v>
      </c>
    </row>
    <row r="3266" spans="1:15" x14ac:dyDescent="0.25">
      <c r="A3266" t="str">
        <f t="array" ref="A3266">IF(ROW()-1&gt;COUNTA([1]!T_Printers[Printers])*COUNTA([1]!T_Resins[Resins]),"",INDEX([1]!T_Printers[Printers],INT((ROW()-2)/COUNTA([1]!T_Resins[Resins])+1)))</f>
        <v xml:space="preserve">Phrozen Sonic Mini 8K </v>
      </c>
      <c r="B3266" t="str">
        <f>_xlfn.XLOOKUP(A3266,[1]!T_Printers[Printers],[1]!T_Printers[Icon link],,0)</f>
        <v>PhrozenSonicMini8K</v>
      </c>
      <c r="C3266" t="str">
        <f t="array" ref="C3266">IF(ROW()-1&gt;COUNTA([1]!T_Printers[Printers])*COUNTA([1]!T_Resins[Resins]),"",INDEX([1]!T_Resins[Resins],MOD(ROW()-2,COUNTA([1]!T_Resins[Resins]))+1))</f>
        <v>Dental Denture Base Soft</v>
      </c>
      <c r="D3266">
        <f>IF(SUM(E3266:J3266)&lt;&gt;0,IF(ROW()-1&gt;COUNTA([1]!T_Printers[Printers])*COUNTA([1]!T_Resins[Resins]),"",2),"")</f>
        <v>2</v>
      </c>
      <c r="E3266" cm="1">
        <f t="array" ref="E3266">IFERROR(IF(ROW()-1&gt;COUNTA([1]!T_Printers[Printers])*COUNTA([1]!T_Resins[Resins]),"",_xlfn.IFS(ROUND(VLOOKUP(C3266,[1]!T_Resins[#Data],2,FALSE)/VLOOKUP(A3266,[1]!T_Printers[#Data],5,FALSE),1)&lt;=_xlfn.XLOOKUP(B3266,[1]Printers!L:L,[1]Printers!O:O,1,0,),ROUND(VLOOKUP(C3266,[1]!T_Resins[#Data],2,FALSE)/VLOOKUP(A3266,[1]!T_Printers[#Data],5,FALSE),1),ROUND(VLOOKUP(C3266,[1]!T_Resins[#Data],2,FALSE)/VLOOKUP(A3266,[1]!T_Printers[#Data],5,FALSE),1)&gt;_xlfn.XLOOKUP(B3266,[1]Printers!L:L,[1]Printers!O:O,1,0,),10)),"Используйте слой 100 мкм")</f>
        <v>10.199999999999999</v>
      </c>
      <c r="F3266">
        <f>IFERROR(IF(ROUND(_xlfn.XLOOKUP([1]Parameters!B3266,[1]Printers!L:L,[1]Printers!Q:Q,,0)*E3266/10,0)*10&lt;_xlfn.XLOOKUP([1]Parameters!B3266,[1]Printers!L:L,[1]Printers!P:P,,0),ROUND(_xlfn.XLOOKUP([1]Parameters!B3266,[1]Printers!L:L,[1]Printers!Q:Q,,0)*E3266/10,0)*10,_xlfn.XLOOKUP([1]Parameters!B3266,[1]Printers!L:L,[1]Printers!P:P,,0)),"")</f>
        <v>90</v>
      </c>
      <c r="G3266" cm="1">
        <f t="array" ref="G3266">IFERROR(IF(ROW()-1&gt;COUNTA([1]!T_Printers[Printers])*COUNTA([1]!T_Resins[Resins]),"",_xlfn.IFS(ROUND(VLOOKUP(C3266,[1]!T_Resins[#Data],3,FALSE)/VLOOKUP(A3266,[1]!T_Printers[#Data],5,FALSE),1)&lt;=_xlfn.XLOOKUP(B3266,[1]Printers!L:L,[1]Printers!O:O,1,0,),ROUND(VLOOKUP(C3266,[1]!T_Resins[#Data],3,FALSE)/VLOOKUP(A3266,[1]!T_Printers[#Data],5,FALSE),1),ROUND(VLOOKUP(C3266,[1]!T_Resins[#Data],3,FALSE)/VLOOKUP(A3266,[1]!T_Printers[#Data],5,FALSE),1)&gt;_xlfn.XLOOKUP(B3266,[1]Printers!L:L,[1]Printers!O:O,1,0,),10)),"")</f>
        <v>13.2</v>
      </c>
      <c r="H3266">
        <f>IFERROR(IF(ROUND(_xlfn.XLOOKUP([1]Parameters!B3266,[1]Printers!L:L,[1]Printers!Q:Q,,0)*G3266/10,0)*10&lt;_xlfn.XLOOKUP([1]Parameters!B3266,[1]Printers!L:L,[1]Printers!P:P,,0),ROUND(_xlfn.XLOOKUP([1]Parameters!B3266,[1]Printers!L:L,[1]Printers!Q:Q,,0)*G3266/10,0)*10,_xlfn.XLOOKUP([1]Parameters!B3266,[1]Printers!L:L,[1]Printers!P:P,,0)),"")</f>
        <v>100</v>
      </c>
      <c r="I3266" s="3" t="str" cm="1">
        <f t="array" ref="I3266">IFERROR(IF(ROW()-1&gt;COUNTA([1]!T_Printers[Printers])*COUNTA([1]!T_Resins[Resins]),"",_xlfn.IFS(ROUND(VLOOKUP(C3266,[1]!T_Resins[#Data],4,FALSE)/VLOOKUP(A3266,[1]!T_Printers[#Data],5,FALSE),1)&lt;=_xlfn.XLOOKUP(B3266,[1]Printers!L:L,[1]Printers!O:O,1,0,),ROUND(VLOOKUP(C3266,[1]!T_Resins[#Data],4,FALSE)/VLOOKUP(A3266,[1]!T_Printers[#Data],5,FALSE),1),ROUND(VLOOKUP(C3266,[1]!T_Resins[#Data],4,FALSE)/VLOOKUP(A3266,[1]!T_Printers[#Data],5,FALSE),1)&gt;_xlfn.XLOOKUP(B3266,[1]Printers!L:L,[1]Printers!O:O,1,0,),"")),"")</f>
        <v/>
      </c>
      <c r="J3266" t="str">
        <f>IFERROR(IF(ROUND(_xlfn.XLOOKUP([1]Parameters!B3266,[1]Printers!L:L,[1]Printers!Q:Q,,0)*I3266/10,0)*10&lt;_xlfn.XLOOKUP([1]Parameters!B3266,[1]Printers!L:L,[1]Printers!P:P,,0),ROUND(_xlfn.XLOOKUP([1]Parameters!B3266,[1]Printers!L:L,[1]Printers!Q:Q,,0)*I3266/10,0)*10,_xlfn.XLOOKUP([1]Parameters!B3266,[1]Printers!L:L,[1]Printers!P:P,,0)),"")</f>
        <v/>
      </c>
      <c r="K3266">
        <f>IF(SUM(E3266:J3266)&lt;&gt;0,VLOOKUP(A3266,[1]!T_Printers[#Data],10,FALSE)+VLOOKUP(C3266,[1]!T_Resins[#Data],10,FALSE),"")</f>
        <v>4</v>
      </c>
      <c r="L3266">
        <f>IF(SUM(E3266:J3266)&lt;&gt;0,VLOOKUP(A3266,[1]!T_Printers[#Data],11,FALSE),"")</f>
        <v>5</v>
      </c>
      <c r="M3266">
        <f>IF(SUM(E3266:J3266)&lt;&gt;0,VLOOKUP(C3266,[1]!T_Resins[#Data],8,FALSE),"")</f>
        <v>120</v>
      </c>
      <c r="N3266">
        <f>IF(_xlfn.XLOOKUP(B3266,[1]Printers!$L:$L,[1]Printers!$R:$R,0,0)&gt;0,[1]Parameters!M3266,IF(SUM(E3266:J3266)&lt;&gt;0,VLOOKUP(C3266,[1]!T_Resins[#Data],9,FALSE),""))</f>
        <v>180</v>
      </c>
      <c r="O3266" t="str">
        <f t="shared" ref="O3266:O3329" si="51">B3266</f>
        <v>PhrozenSonicMini8K</v>
      </c>
    </row>
    <row r="3267" spans="1:15" x14ac:dyDescent="0.25">
      <c r="A3267" t="str">
        <f t="array" ref="A3267">IF(ROW()-1&gt;COUNTA([1]!T_Printers[Printers])*COUNTA([1]!T_Resins[Resins]),"",INDEX([1]!T_Printers[Printers],INT((ROW()-2)/COUNTA([1]!T_Resins[Resins])+1)))</f>
        <v xml:space="preserve">Phrozen Sonic Mini 8K </v>
      </c>
      <c r="B3267" t="str">
        <f>_xlfn.XLOOKUP(A3267,[1]!T_Printers[Printers],[1]!T_Printers[Icon link],,0)</f>
        <v>PhrozenSonicMini8K</v>
      </c>
      <c r="C3267" t="str">
        <f t="array" ref="C3267">IF(ROW()-1&gt;COUNTA([1]!T_Printers[Printers])*COUNTA([1]!T_Resins[Resins]),"",INDEX([1]!T_Resins[Resins],MOD(ROW()-2,COUNTA([1]!T_Resins[Resins]))+1))</f>
        <v>Dental Denture Base</v>
      </c>
      <c r="D3267">
        <f>IF(SUM(E3267:J3267)&lt;&gt;0,IF(ROW()-1&gt;COUNTA([1]!T_Printers[Printers])*COUNTA([1]!T_Resins[Resins]),"",2),"")</f>
        <v>2</v>
      </c>
      <c r="E3267" cm="1">
        <f t="array" ref="E3267">IFERROR(IF(ROW()-1&gt;COUNTA([1]!T_Printers[Printers])*COUNTA([1]!T_Resins[Resins]),"",_xlfn.IFS(ROUND(VLOOKUP(C3267,[1]!T_Resins[#Data],2,FALSE)/VLOOKUP(A3267,[1]!T_Printers[#Data],5,FALSE),1)&lt;=_xlfn.XLOOKUP(B3267,[1]Printers!L:L,[1]Printers!O:O,1,0,),ROUND(VLOOKUP(C3267,[1]!T_Resins[#Data],2,FALSE)/VLOOKUP(A3267,[1]!T_Printers[#Data],5,FALSE),1),ROUND(VLOOKUP(C3267,[1]!T_Resins[#Data],2,FALSE)/VLOOKUP(A3267,[1]!T_Printers[#Data],5,FALSE),1)&gt;_xlfn.XLOOKUP(B3267,[1]Printers!L:L,[1]Printers!O:O,1,0,),10)),"Используйте слой 100 мкм")</f>
        <v>8</v>
      </c>
      <c r="F3267">
        <f>IFERROR(IF(ROUND(_xlfn.XLOOKUP([1]Parameters!B3267,[1]Printers!L:L,[1]Printers!Q:Q,,0)*E3267/10,0)*10&lt;_xlfn.XLOOKUP([1]Parameters!B3267,[1]Printers!L:L,[1]Printers!P:P,,0),ROUND(_xlfn.XLOOKUP([1]Parameters!B3267,[1]Printers!L:L,[1]Printers!Q:Q,,0)*E3267/10,0)*10,_xlfn.XLOOKUP([1]Parameters!B3267,[1]Printers!L:L,[1]Printers!P:P,,0)),"")</f>
        <v>70</v>
      </c>
      <c r="G3267" cm="1">
        <f t="array" ref="G3267">IFERROR(IF(ROW()-1&gt;COUNTA([1]!T_Printers[Printers])*COUNTA([1]!T_Resins[Resins]),"",_xlfn.IFS(ROUND(VLOOKUP(C3267,[1]!T_Resins[#Data],3,FALSE)/VLOOKUP(A3267,[1]!T_Printers[#Data],5,FALSE),1)&lt;=_xlfn.XLOOKUP(B3267,[1]Printers!L:L,[1]Printers!O:O,1,0,),ROUND(VLOOKUP(C3267,[1]!T_Resins[#Data],3,FALSE)/VLOOKUP(A3267,[1]!T_Printers[#Data],5,FALSE),1),ROUND(VLOOKUP(C3267,[1]!T_Resins[#Data],3,FALSE)/VLOOKUP(A3267,[1]!T_Printers[#Data],5,FALSE),1)&gt;_xlfn.XLOOKUP(B3267,[1]Printers!L:L,[1]Printers!O:O,1,0,),10)),"")</f>
        <v>10.4</v>
      </c>
      <c r="H3267">
        <f>IFERROR(IF(ROUND(_xlfn.XLOOKUP([1]Parameters!B3267,[1]Printers!L:L,[1]Printers!Q:Q,,0)*G3267/10,0)*10&lt;_xlfn.XLOOKUP([1]Parameters!B3267,[1]Printers!L:L,[1]Printers!P:P,,0),ROUND(_xlfn.XLOOKUP([1]Parameters!B3267,[1]Printers!L:L,[1]Printers!Q:Q,,0)*G3267/10,0)*10,_xlfn.XLOOKUP([1]Parameters!B3267,[1]Printers!L:L,[1]Printers!P:P,,0)),"")</f>
        <v>90</v>
      </c>
      <c r="I3267" s="3" t="str" cm="1">
        <f t="array" ref="I3267">IFERROR(IF(ROW()-1&gt;COUNTA([1]!T_Printers[Printers])*COUNTA([1]!T_Resins[Resins]),"",_xlfn.IFS(ROUND(VLOOKUP(C3267,[1]!T_Resins[#Data],4,FALSE)/VLOOKUP(A3267,[1]!T_Printers[#Data],5,FALSE),1)&lt;=_xlfn.XLOOKUP(B3267,[1]Printers!L:L,[1]Printers!O:O,1,0,),ROUND(VLOOKUP(C3267,[1]!T_Resins[#Data],4,FALSE)/VLOOKUP(A3267,[1]!T_Printers[#Data],5,FALSE),1),ROUND(VLOOKUP(C3267,[1]!T_Resins[#Data],4,FALSE)/VLOOKUP(A3267,[1]!T_Printers[#Data],5,FALSE),1)&gt;_xlfn.XLOOKUP(B3267,[1]Printers!L:L,[1]Printers!O:O,1,0,),"")),"")</f>
        <v/>
      </c>
      <c r="J3267" t="str">
        <f>IFERROR(IF(ROUND(_xlfn.XLOOKUP([1]Parameters!B3267,[1]Printers!L:L,[1]Printers!Q:Q,,0)*I3267/10,0)*10&lt;_xlfn.XLOOKUP([1]Parameters!B3267,[1]Printers!L:L,[1]Printers!P:P,,0),ROUND(_xlfn.XLOOKUP([1]Parameters!B3267,[1]Printers!L:L,[1]Printers!Q:Q,,0)*I3267/10,0)*10,_xlfn.XLOOKUP([1]Parameters!B3267,[1]Printers!L:L,[1]Printers!P:P,,0)),"")</f>
        <v/>
      </c>
      <c r="K3267">
        <f>IF(SUM(E3267:J3267)&lt;&gt;0,VLOOKUP(A3267,[1]!T_Printers[#Data],10,FALSE)+VLOOKUP(C3267,[1]!T_Resins[#Data],10,FALSE),"")</f>
        <v>4</v>
      </c>
      <c r="L3267">
        <f>IF(SUM(E3267:J3267)&lt;&gt;0,VLOOKUP(A3267,[1]!T_Printers[#Data],11,FALSE),"")</f>
        <v>5</v>
      </c>
      <c r="M3267">
        <f>IF(SUM(E3267:J3267)&lt;&gt;0,VLOOKUP(C3267,[1]!T_Resins[#Data],8,FALSE),"")</f>
        <v>120</v>
      </c>
      <c r="N3267">
        <f>IF(_xlfn.XLOOKUP(B3267,[1]Printers!$L:$L,[1]Printers!$R:$R,0,0)&gt;0,[1]Parameters!M3267,IF(SUM(E3267:J3267)&lt;&gt;0,VLOOKUP(C3267,[1]!T_Resins[#Data],9,FALSE),""))</f>
        <v>180</v>
      </c>
      <c r="O3267" t="str">
        <f t="shared" si="51"/>
        <v>PhrozenSonicMini8K</v>
      </c>
    </row>
    <row r="3268" spans="1:15" x14ac:dyDescent="0.25">
      <c r="A3268" t="str">
        <f t="array" ref="A3268">IF(ROW()-1&gt;COUNTA([1]!T_Printers[Printers])*COUNTA([1]!T_Resins[Resins]),"",INDEX([1]!T_Printers[Printers],INT((ROW()-2)/COUNTA([1]!T_Resins[Resins])+1)))</f>
        <v xml:space="preserve">Phrozen Sonic Mini 8K </v>
      </c>
      <c r="B3268" t="str">
        <f>_xlfn.XLOOKUP(A3268,[1]!T_Printers[Printers],[1]!T_Printers[Icon link],,0)</f>
        <v>PhrozenSonicMini8K</v>
      </c>
      <c r="C3268" t="str">
        <f t="array" ref="C3268">IF(ROW()-1&gt;COUNTA([1]!T_Printers[Printers])*COUNTA([1]!T_Resins[Resins]),"",INDEX([1]!T_Resins[Resins],MOD(ROW()-2,COUNTA([1]!T_Resins[Resins]))+1))</f>
        <v>Dental IBT</v>
      </c>
      <c r="D3268">
        <f>IF(SUM(E3268:J3268)&lt;&gt;0,IF(ROW()-1&gt;COUNTA([1]!T_Printers[Printers])*COUNTA([1]!T_Resins[Resins]),"",2),"")</f>
        <v>2</v>
      </c>
      <c r="E3268" cm="1">
        <f t="array" ref="E3268">IFERROR(IF(ROW()-1&gt;COUNTA([1]!T_Printers[Printers])*COUNTA([1]!T_Resins[Resins]),"",_xlfn.IFS(ROUND(VLOOKUP(C3268,[1]!T_Resins[#Data],2,FALSE)/VLOOKUP(A3268,[1]!T_Printers[#Data],5,FALSE),1)&lt;=_xlfn.XLOOKUP(B3268,[1]Printers!L:L,[1]Printers!O:O,1,0,),ROUND(VLOOKUP(C3268,[1]!T_Resins[#Data],2,FALSE)/VLOOKUP(A3268,[1]!T_Printers[#Data],5,FALSE),1),ROUND(VLOOKUP(C3268,[1]!T_Resins[#Data],2,FALSE)/VLOOKUP(A3268,[1]!T_Printers[#Data],5,FALSE),1)&gt;_xlfn.XLOOKUP(B3268,[1]Printers!L:L,[1]Printers!O:O,1,0,),10)),"Используйте слой 100 мкм")</f>
        <v>5</v>
      </c>
      <c r="F3268">
        <f>IFERROR(IF(ROUND(_xlfn.XLOOKUP([1]Parameters!B3268,[1]Printers!L:L,[1]Printers!Q:Q,,0)*E3268/10,0)*10&lt;_xlfn.XLOOKUP([1]Parameters!B3268,[1]Printers!L:L,[1]Printers!P:P,,0),ROUND(_xlfn.XLOOKUP([1]Parameters!B3268,[1]Printers!L:L,[1]Printers!Q:Q,,0)*E3268/10,0)*10,_xlfn.XLOOKUP([1]Parameters!B3268,[1]Printers!L:L,[1]Printers!P:P,,0)),"")</f>
        <v>50</v>
      </c>
      <c r="G3268" cm="1">
        <f t="array" ref="G3268">IFERROR(IF(ROW()-1&gt;COUNTA([1]!T_Printers[Printers])*COUNTA([1]!T_Resins[Resins]),"",_xlfn.IFS(ROUND(VLOOKUP(C3268,[1]!T_Resins[#Data],3,FALSE)/VLOOKUP(A3268,[1]!T_Printers[#Data],5,FALSE),1)&lt;=_xlfn.XLOOKUP(B3268,[1]Printers!L:L,[1]Printers!O:O,1,0,),ROUND(VLOOKUP(C3268,[1]!T_Resins[#Data],3,FALSE)/VLOOKUP(A3268,[1]!T_Printers[#Data],5,FALSE),1),ROUND(VLOOKUP(C3268,[1]!T_Resins[#Data],3,FALSE)/VLOOKUP(A3268,[1]!T_Printers[#Data],5,FALSE),1)&gt;_xlfn.XLOOKUP(B3268,[1]Printers!L:L,[1]Printers!O:O,1,0,),10)),"")</f>
        <v>6.5</v>
      </c>
      <c r="H3268">
        <f>IFERROR(IF(ROUND(_xlfn.XLOOKUP([1]Parameters!B3268,[1]Printers!L:L,[1]Printers!Q:Q,,0)*G3268/10,0)*10&lt;_xlfn.XLOOKUP([1]Parameters!B3268,[1]Printers!L:L,[1]Printers!P:P,,0),ROUND(_xlfn.XLOOKUP([1]Parameters!B3268,[1]Printers!L:L,[1]Printers!Q:Q,,0)*G3268/10,0)*10,_xlfn.XLOOKUP([1]Parameters!B3268,[1]Printers!L:L,[1]Printers!P:P,,0)),"")</f>
        <v>60</v>
      </c>
      <c r="I3268" s="3" t="str" cm="1">
        <f t="array" ref="I3268">IFERROR(IF(ROW()-1&gt;COUNTA([1]!T_Printers[Printers])*COUNTA([1]!T_Resins[Resins]),"",_xlfn.IFS(ROUND(VLOOKUP(C3268,[1]!T_Resins[#Data],4,FALSE)/VLOOKUP(A3268,[1]!T_Printers[#Data],5,FALSE),1)&lt;=_xlfn.XLOOKUP(B3268,[1]Printers!L:L,[1]Printers!O:O,1,0,),ROUND(VLOOKUP(C3268,[1]!T_Resins[#Data],4,FALSE)/VLOOKUP(A3268,[1]!T_Printers[#Data],5,FALSE),1),ROUND(VLOOKUP(C3268,[1]!T_Resins[#Data],4,FALSE)/VLOOKUP(A3268,[1]!T_Printers[#Data],5,FALSE),1)&gt;_xlfn.XLOOKUP(B3268,[1]Printers!L:L,[1]Printers!O:O,1,0,),"")),"")</f>
        <v/>
      </c>
      <c r="J3268" t="str">
        <f>IFERROR(IF(ROUND(_xlfn.XLOOKUP([1]Parameters!B3268,[1]Printers!L:L,[1]Printers!Q:Q,,0)*I3268/10,0)*10&lt;_xlfn.XLOOKUP([1]Parameters!B3268,[1]Printers!L:L,[1]Printers!P:P,,0),ROUND(_xlfn.XLOOKUP([1]Parameters!B3268,[1]Printers!L:L,[1]Printers!Q:Q,,0)*I3268/10,0)*10,_xlfn.XLOOKUP([1]Parameters!B3268,[1]Printers!L:L,[1]Printers!P:P,,0)),"")</f>
        <v/>
      </c>
      <c r="K3268">
        <f>IF(SUM(E3268:J3268)&lt;&gt;0,VLOOKUP(A3268,[1]!T_Printers[#Data],10,FALSE)+VLOOKUP(C3268,[1]!T_Resins[#Data],10,FALSE),"")</f>
        <v>3</v>
      </c>
      <c r="L3268">
        <f>IF(SUM(E3268:J3268)&lt;&gt;0,VLOOKUP(A3268,[1]!T_Printers[#Data],11,FALSE),"")</f>
        <v>5</v>
      </c>
      <c r="M3268">
        <f>IF(SUM(E3268:J3268)&lt;&gt;0,VLOOKUP(C3268,[1]!T_Resins[#Data],8,FALSE),"")</f>
        <v>60</v>
      </c>
      <c r="N3268">
        <f>IF(_xlfn.XLOOKUP(B3268,[1]Printers!$L:$L,[1]Printers!$R:$R,0,0)&gt;0,[1]Parameters!M3268,IF(SUM(E3268:J3268)&lt;&gt;0,VLOOKUP(C3268,[1]!T_Resins[#Data],9,FALSE),""))</f>
        <v>60</v>
      </c>
      <c r="O3268" t="str">
        <f t="shared" si="51"/>
        <v>PhrozenSonicMini8K</v>
      </c>
    </row>
    <row r="3269" spans="1:15" x14ac:dyDescent="0.25">
      <c r="A3269" t="str">
        <f t="array" ref="A3269">IF(ROW()-1&gt;COUNTA([1]!T_Printers[Printers])*COUNTA([1]!T_Resins[Resins]),"",INDEX([1]!T_Printers[Printers],INT((ROW()-2)/COUNTA([1]!T_Resins[Resins])+1)))</f>
        <v xml:space="preserve">Phrozen Sonic Mini 8K </v>
      </c>
      <c r="B3269" t="str">
        <f>_xlfn.XLOOKUP(A3269,[1]!T_Printers[Printers],[1]!T_Printers[Icon link],,0)</f>
        <v>PhrozenSonicMini8K</v>
      </c>
      <c r="C3269" t="str">
        <f t="array" ref="C3269">IF(ROW()-1&gt;COUNTA([1]!T_Printers[Printers])*COUNTA([1]!T_Resins[Resins]),"",INDEX([1]!T_Resins[Resins],MOD(ROW()-2,COUNTA([1]!T_Resins[Resins]))+1))</f>
        <v>Dental Model Biege</v>
      </c>
      <c r="D3269">
        <f>IF(SUM(E3269:J3269)&lt;&gt;0,IF(ROW()-1&gt;COUNTA([1]!T_Printers[Printers])*COUNTA([1]!T_Resins[Resins]),"",2),"")</f>
        <v>2</v>
      </c>
      <c r="E3269" cm="1">
        <f t="array" ref="E3269">IFERROR(IF(ROW()-1&gt;COUNTA([1]!T_Printers[Printers])*COUNTA([1]!T_Resins[Resins]),"",_xlfn.IFS(ROUND(VLOOKUP(C3269,[1]!T_Resins[#Data],2,FALSE)/VLOOKUP(A3269,[1]!T_Printers[#Data],5,FALSE),1)&lt;=_xlfn.XLOOKUP(B3269,[1]Printers!L:L,[1]Printers!O:O,1,0,),ROUND(VLOOKUP(C3269,[1]!T_Resins[#Data],2,FALSE)/VLOOKUP(A3269,[1]!T_Printers[#Data],5,FALSE),1),ROUND(VLOOKUP(C3269,[1]!T_Resins[#Data],2,FALSE)/VLOOKUP(A3269,[1]!T_Printers[#Data],5,FALSE),1)&gt;_xlfn.XLOOKUP(B3269,[1]Printers!L:L,[1]Printers!O:O,1,0,),10)),"Используйте слой 100 мкм")</f>
        <v>6.3</v>
      </c>
      <c r="F3269">
        <f>IFERROR(IF(ROUND(_xlfn.XLOOKUP([1]Parameters!B3269,[1]Printers!L:L,[1]Printers!Q:Q,,0)*E3269/10,0)*10&lt;_xlfn.XLOOKUP([1]Parameters!B3269,[1]Printers!L:L,[1]Printers!P:P,,0),ROUND(_xlfn.XLOOKUP([1]Parameters!B3269,[1]Printers!L:L,[1]Printers!Q:Q,,0)*E3269/10,0)*10,_xlfn.XLOOKUP([1]Parameters!B3269,[1]Printers!L:L,[1]Printers!P:P,,0)),"")</f>
        <v>60</v>
      </c>
      <c r="G3269" cm="1">
        <f t="array" ref="G3269">IFERROR(IF(ROW()-1&gt;COUNTA([1]!T_Printers[Printers])*COUNTA([1]!T_Resins[Resins]),"",_xlfn.IFS(ROUND(VLOOKUP(C3269,[1]!T_Resins[#Data],3,FALSE)/VLOOKUP(A3269,[1]!T_Printers[#Data],5,FALSE),1)&lt;=_xlfn.XLOOKUP(B3269,[1]Printers!L:L,[1]Printers!O:O,1,0,),ROUND(VLOOKUP(C3269,[1]!T_Resins[#Data],3,FALSE)/VLOOKUP(A3269,[1]!T_Printers[#Data],5,FALSE),1),ROUND(VLOOKUP(C3269,[1]!T_Resins[#Data],3,FALSE)/VLOOKUP(A3269,[1]!T_Printers[#Data],5,FALSE),1)&gt;_xlfn.XLOOKUP(B3269,[1]Printers!L:L,[1]Printers!O:O,1,0,),10)),"")</f>
        <v>8.1999999999999993</v>
      </c>
      <c r="H3269">
        <f>IFERROR(IF(ROUND(_xlfn.XLOOKUP([1]Parameters!B3269,[1]Printers!L:L,[1]Printers!Q:Q,,0)*G3269/10,0)*10&lt;_xlfn.XLOOKUP([1]Parameters!B3269,[1]Printers!L:L,[1]Printers!P:P,,0),ROUND(_xlfn.XLOOKUP([1]Parameters!B3269,[1]Printers!L:L,[1]Printers!Q:Q,,0)*G3269/10,0)*10,_xlfn.XLOOKUP([1]Parameters!B3269,[1]Printers!L:L,[1]Printers!P:P,,0)),"")</f>
        <v>70</v>
      </c>
      <c r="I3269" s="3" t="str" cm="1">
        <f t="array" ref="I3269">IFERROR(IF(ROW()-1&gt;COUNTA([1]!T_Printers[Printers])*COUNTA([1]!T_Resins[Resins]),"",_xlfn.IFS(ROUND(VLOOKUP(C3269,[1]!T_Resins[#Data],4,FALSE)/VLOOKUP(A3269,[1]!T_Printers[#Data],5,FALSE),1)&lt;=_xlfn.XLOOKUP(B3269,[1]Printers!L:L,[1]Printers!O:O,1,0,),ROUND(VLOOKUP(C3269,[1]!T_Resins[#Data],4,FALSE)/VLOOKUP(A3269,[1]!T_Printers[#Data],5,FALSE),1),ROUND(VLOOKUP(C3269,[1]!T_Resins[#Data],4,FALSE)/VLOOKUP(A3269,[1]!T_Printers[#Data],5,FALSE),1)&gt;_xlfn.XLOOKUP(B3269,[1]Printers!L:L,[1]Printers!O:O,1,0,),"")),"")</f>
        <v/>
      </c>
      <c r="J3269" t="str">
        <f>IFERROR(IF(ROUND(_xlfn.XLOOKUP([1]Parameters!B3269,[1]Printers!L:L,[1]Printers!Q:Q,,0)*I3269/10,0)*10&lt;_xlfn.XLOOKUP([1]Parameters!B3269,[1]Printers!L:L,[1]Printers!P:P,,0),ROUND(_xlfn.XLOOKUP([1]Parameters!B3269,[1]Printers!L:L,[1]Printers!Q:Q,,0)*I3269/10,0)*10,_xlfn.XLOOKUP([1]Parameters!B3269,[1]Printers!L:L,[1]Printers!P:P,,0)),"")</f>
        <v/>
      </c>
      <c r="K3269">
        <f>IF(SUM(E3269:J3269)&lt;&gt;0,VLOOKUP(A3269,[1]!T_Printers[#Data],10,FALSE)+VLOOKUP(C3269,[1]!T_Resins[#Data],10,FALSE),"")</f>
        <v>4</v>
      </c>
      <c r="L3269">
        <f>IF(SUM(E3269:J3269)&lt;&gt;0,VLOOKUP(A3269,[1]!T_Printers[#Data],11,FALSE),"")</f>
        <v>5</v>
      </c>
      <c r="M3269">
        <f>IF(SUM(E3269:J3269)&lt;&gt;0,VLOOKUP(C3269,[1]!T_Resins[#Data],8,FALSE),"")</f>
        <v>120</v>
      </c>
      <c r="N3269">
        <f>IF(_xlfn.XLOOKUP(B3269,[1]Printers!$L:$L,[1]Printers!$R:$R,0,0)&gt;0,[1]Parameters!M3269,IF(SUM(E3269:J3269)&lt;&gt;0,VLOOKUP(C3269,[1]!T_Resins[#Data],9,FALSE),""))</f>
        <v>180</v>
      </c>
      <c r="O3269" t="str">
        <f t="shared" si="51"/>
        <v>PhrozenSonicMini8K</v>
      </c>
    </row>
    <row r="3270" spans="1:15" x14ac:dyDescent="0.25">
      <c r="A3270" t="str">
        <f t="array" ref="A3270">IF(ROW()-1&gt;COUNTA([1]!T_Printers[Printers])*COUNTA([1]!T_Resins[Resins]),"",INDEX([1]!T_Printers[Printers],INT((ROW()-2)/COUNTA([1]!T_Resins[Resins])+1)))</f>
        <v xml:space="preserve">Phrozen Sonic Mini 8K </v>
      </c>
      <c r="B3270" t="str">
        <f>_xlfn.XLOOKUP(A3270,[1]!T_Printers[Printers],[1]!T_Printers[Icon link],,0)</f>
        <v>PhrozenSonicMini8K</v>
      </c>
      <c r="C3270" t="str">
        <f t="array" ref="C3270">IF(ROW()-1&gt;COUNTA([1]!T_Printers[Printers])*COUNTA([1]!T_Resins[Resins]),"",INDEX([1]!T_Resins[Resins],MOD(ROW()-2,COUNTA([1]!T_Resins[Resins]))+1))</f>
        <v>Dental Model Bone</v>
      </c>
      <c r="D3270">
        <f>IF(SUM(E3270:J3270)&lt;&gt;0,IF(ROW()-1&gt;COUNTA([1]!T_Printers[Printers])*COUNTA([1]!T_Resins[Resins]),"",2),"")</f>
        <v>2</v>
      </c>
      <c r="E3270" cm="1">
        <f t="array" ref="E3270">IFERROR(IF(ROW()-1&gt;COUNTA([1]!T_Printers[Printers])*COUNTA([1]!T_Resins[Resins]),"",_xlfn.IFS(ROUND(VLOOKUP(C3270,[1]!T_Resins[#Data],2,FALSE)/VLOOKUP(A3270,[1]!T_Printers[#Data],5,FALSE),1)&lt;=_xlfn.XLOOKUP(B3270,[1]Printers!L:L,[1]Printers!O:O,1,0,),ROUND(VLOOKUP(C3270,[1]!T_Resins[#Data],2,FALSE)/VLOOKUP(A3270,[1]!T_Printers[#Data],5,FALSE),1),ROUND(VLOOKUP(C3270,[1]!T_Resins[#Data],2,FALSE)/VLOOKUP(A3270,[1]!T_Printers[#Data],5,FALSE),1)&gt;_xlfn.XLOOKUP(B3270,[1]Printers!L:L,[1]Printers!O:O,1,0,),10)),"Используйте слой 100 мкм")</f>
        <v>3.9</v>
      </c>
      <c r="F3270">
        <f>IFERROR(IF(ROUND(_xlfn.XLOOKUP([1]Parameters!B3270,[1]Printers!L:L,[1]Printers!Q:Q,,0)*E3270/10,0)*10&lt;_xlfn.XLOOKUP([1]Parameters!B3270,[1]Printers!L:L,[1]Printers!P:P,,0),ROUND(_xlfn.XLOOKUP([1]Parameters!B3270,[1]Printers!L:L,[1]Printers!Q:Q,,0)*E3270/10,0)*10,_xlfn.XLOOKUP([1]Parameters!B3270,[1]Printers!L:L,[1]Printers!P:P,,0)),"")</f>
        <v>40</v>
      </c>
      <c r="G3270" cm="1">
        <f t="array" ref="G3270">IFERROR(IF(ROW()-1&gt;COUNTA([1]!T_Printers[Printers])*COUNTA([1]!T_Resins[Resins]),"",_xlfn.IFS(ROUND(VLOOKUP(C3270,[1]!T_Resins[#Data],3,FALSE)/VLOOKUP(A3270,[1]!T_Printers[#Data],5,FALSE),1)&lt;=_xlfn.XLOOKUP(B3270,[1]Printers!L:L,[1]Printers!O:O,1,0,),ROUND(VLOOKUP(C3270,[1]!T_Resins[#Data],3,FALSE)/VLOOKUP(A3270,[1]!T_Printers[#Data],5,FALSE),1),ROUND(VLOOKUP(C3270,[1]!T_Resins[#Data],3,FALSE)/VLOOKUP(A3270,[1]!T_Printers[#Data],5,FALSE),1)&gt;_xlfn.XLOOKUP(B3270,[1]Printers!L:L,[1]Printers!O:O,1,0,),10)),"")</f>
        <v>5.0999999999999996</v>
      </c>
      <c r="H3270">
        <f>IFERROR(IF(ROUND(_xlfn.XLOOKUP([1]Parameters!B3270,[1]Printers!L:L,[1]Printers!Q:Q,,0)*G3270/10,0)*10&lt;_xlfn.XLOOKUP([1]Parameters!B3270,[1]Printers!L:L,[1]Printers!P:P,,0),ROUND(_xlfn.XLOOKUP([1]Parameters!B3270,[1]Printers!L:L,[1]Printers!Q:Q,,0)*G3270/10,0)*10,_xlfn.XLOOKUP([1]Parameters!B3270,[1]Printers!L:L,[1]Printers!P:P,,0)),"")</f>
        <v>50</v>
      </c>
      <c r="I3270" s="3" t="str" cm="1">
        <f t="array" ref="I3270">IFERROR(IF(ROW()-1&gt;COUNTA([1]!T_Printers[Printers])*COUNTA([1]!T_Resins[Resins]),"",_xlfn.IFS(ROUND(VLOOKUP(C3270,[1]!T_Resins[#Data],4,FALSE)/VLOOKUP(A3270,[1]!T_Printers[#Data],5,FALSE),1)&lt;=_xlfn.XLOOKUP(B3270,[1]Printers!L:L,[1]Printers!O:O,1,0,),ROUND(VLOOKUP(C3270,[1]!T_Resins[#Data],4,FALSE)/VLOOKUP(A3270,[1]!T_Printers[#Data],5,FALSE),1),ROUND(VLOOKUP(C3270,[1]!T_Resins[#Data],4,FALSE)/VLOOKUP(A3270,[1]!T_Printers[#Data],5,FALSE),1)&gt;_xlfn.XLOOKUP(B3270,[1]Printers!L:L,[1]Printers!O:O,1,0,),"")),"")</f>
        <v/>
      </c>
      <c r="J3270" t="str">
        <f>IFERROR(IF(ROUND(_xlfn.XLOOKUP([1]Parameters!B3270,[1]Printers!L:L,[1]Printers!Q:Q,,0)*I3270/10,0)*10&lt;_xlfn.XLOOKUP([1]Parameters!B3270,[1]Printers!L:L,[1]Printers!P:P,,0),ROUND(_xlfn.XLOOKUP([1]Parameters!B3270,[1]Printers!L:L,[1]Printers!Q:Q,,0)*I3270/10,0)*10,_xlfn.XLOOKUP([1]Parameters!B3270,[1]Printers!L:L,[1]Printers!P:P,,0)),"")</f>
        <v/>
      </c>
      <c r="K3270">
        <f>IF(SUM(E3270:J3270)&lt;&gt;0,VLOOKUP(A3270,[1]!T_Printers[#Data],10,FALSE)+VLOOKUP(C3270,[1]!T_Resins[#Data],10,FALSE),"")</f>
        <v>4</v>
      </c>
      <c r="L3270">
        <f>IF(SUM(E3270:J3270)&lt;&gt;0,VLOOKUP(A3270,[1]!T_Printers[#Data],11,FALSE),"")</f>
        <v>5</v>
      </c>
      <c r="M3270">
        <f>IF(SUM(E3270:J3270)&lt;&gt;0,VLOOKUP(C3270,[1]!T_Resins[#Data],8,FALSE),"")</f>
        <v>120</v>
      </c>
      <c r="N3270">
        <f>IF(_xlfn.XLOOKUP(B3270,[1]Printers!$L:$L,[1]Printers!$R:$R,0,0)&gt;0,[1]Parameters!M3270,IF(SUM(E3270:J3270)&lt;&gt;0,VLOOKUP(C3270,[1]!T_Resins[#Data],9,FALSE),""))</f>
        <v>180</v>
      </c>
      <c r="O3270" t="str">
        <f t="shared" si="51"/>
        <v>PhrozenSonicMini8K</v>
      </c>
    </row>
    <row r="3271" spans="1:15" x14ac:dyDescent="0.25">
      <c r="A3271" t="str">
        <f t="array" ref="A3271">IF(ROW()-1&gt;COUNTA([1]!T_Printers[Printers])*COUNTA([1]!T_Resins[Resins]),"",INDEX([1]!T_Printers[Printers],INT((ROW()-2)/COUNTA([1]!T_Resins[Resins])+1)))</f>
        <v xml:space="preserve">Phrozen Sonic Mini 8K </v>
      </c>
      <c r="B3271" t="str">
        <f>_xlfn.XLOOKUP(A3271,[1]!T_Printers[Printers],[1]!T_Printers[Icon link],,0)</f>
        <v>PhrozenSonicMini8K</v>
      </c>
      <c r="C3271" t="str">
        <f t="array" ref="C3271">IF(ROW()-1&gt;COUNTA([1]!T_Printers[Printers])*COUNTA([1]!T_Resins[Resins]),"",INDEX([1]!T_Resins[Resins],MOD(ROW()-2,COUNTA([1]!T_Resins[Resins]))+1))</f>
        <v>Dental Model Light Grey</v>
      </c>
      <c r="D3271">
        <f>IF(SUM(E3271:J3271)&lt;&gt;0,IF(ROW()-1&gt;COUNTA([1]!T_Printers[Printers])*COUNTA([1]!T_Resins[Resins]),"",2),"")</f>
        <v>2</v>
      </c>
      <c r="E3271" cm="1">
        <f t="array" ref="E3271">IFERROR(IF(ROW()-1&gt;COUNTA([1]!T_Printers[Printers])*COUNTA([1]!T_Resins[Resins]),"",_xlfn.IFS(ROUND(VLOOKUP(C3271,[1]!T_Resins[#Data],2,FALSE)/VLOOKUP(A3271,[1]!T_Printers[#Data],5,FALSE),1)&lt;=_xlfn.XLOOKUP(B3271,[1]Printers!L:L,[1]Printers!O:O,1,0,),ROUND(VLOOKUP(C3271,[1]!T_Resins[#Data],2,FALSE)/VLOOKUP(A3271,[1]!T_Printers[#Data],5,FALSE),1),ROUND(VLOOKUP(C3271,[1]!T_Resins[#Data],2,FALSE)/VLOOKUP(A3271,[1]!T_Printers[#Data],5,FALSE),1)&gt;_xlfn.XLOOKUP(B3271,[1]Printers!L:L,[1]Printers!O:O,1,0,),10)),"Используйте слой 100 мкм")</f>
        <v>4.9000000000000004</v>
      </c>
      <c r="F3271">
        <f>IFERROR(IF(ROUND(_xlfn.XLOOKUP([1]Parameters!B3271,[1]Printers!L:L,[1]Printers!Q:Q,,0)*E3271/10,0)*10&lt;_xlfn.XLOOKUP([1]Parameters!B3271,[1]Printers!L:L,[1]Printers!P:P,,0),ROUND(_xlfn.XLOOKUP([1]Parameters!B3271,[1]Printers!L:L,[1]Printers!Q:Q,,0)*E3271/10,0)*10,_xlfn.XLOOKUP([1]Parameters!B3271,[1]Printers!L:L,[1]Printers!P:P,,0)),"")</f>
        <v>40</v>
      </c>
      <c r="G3271" cm="1">
        <f t="array" ref="G3271">IFERROR(IF(ROW()-1&gt;COUNTA([1]!T_Printers[Printers])*COUNTA([1]!T_Resins[Resins]),"",_xlfn.IFS(ROUND(VLOOKUP(C3271,[1]!T_Resins[#Data],3,FALSE)/VLOOKUP(A3271,[1]!T_Printers[#Data],5,FALSE),1)&lt;=_xlfn.XLOOKUP(B3271,[1]Printers!L:L,[1]Printers!O:O,1,0,),ROUND(VLOOKUP(C3271,[1]!T_Resins[#Data],3,FALSE)/VLOOKUP(A3271,[1]!T_Printers[#Data],5,FALSE),1),ROUND(VLOOKUP(C3271,[1]!T_Resins[#Data],3,FALSE)/VLOOKUP(A3271,[1]!T_Printers[#Data],5,FALSE),1)&gt;_xlfn.XLOOKUP(B3271,[1]Printers!L:L,[1]Printers!O:O,1,0,),10)),"")</f>
        <v>6.4</v>
      </c>
      <c r="H3271">
        <f>IFERROR(IF(ROUND(_xlfn.XLOOKUP([1]Parameters!B3271,[1]Printers!L:L,[1]Printers!Q:Q,,0)*G3271/10,0)*10&lt;_xlfn.XLOOKUP([1]Parameters!B3271,[1]Printers!L:L,[1]Printers!P:P,,0),ROUND(_xlfn.XLOOKUP([1]Parameters!B3271,[1]Printers!L:L,[1]Printers!Q:Q,,0)*G3271/10,0)*10,_xlfn.XLOOKUP([1]Parameters!B3271,[1]Printers!L:L,[1]Printers!P:P,,0)),"")</f>
        <v>60</v>
      </c>
      <c r="I3271" s="3" t="str" cm="1">
        <f t="array" ref="I3271">IFERROR(IF(ROW()-1&gt;COUNTA([1]!T_Printers[Printers])*COUNTA([1]!T_Resins[Resins]),"",_xlfn.IFS(ROUND(VLOOKUP(C3271,[1]!T_Resins[#Data],4,FALSE)/VLOOKUP(A3271,[1]!T_Printers[#Data],5,FALSE),1)&lt;=_xlfn.XLOOKUP(B3271,[1]Printers!L:L,[1]Printers!O:O,1,0,),ROUND(VLOOKUP(C3271,[1]!T_Resins[#Data],4,FALSE)/VLOOKUP(A3271,[1]!T_Printers[#Data],5,FALSE),1),ROUND(VLOOKUP(C3271,[1]!T_Resins[#Data],4,FALSE)/VLOOKUP(A3271,[1]!T_Printers[#Data],5,FALSE),1)&gt;_xlfn.XLOOKUP(B3271,[1]Printers!L:L,[1]Printers!O:O,1,0,),"")),"")</f>
        <v/>
      </c>
      <c r="J3271" t="str">
        <f>IFERROR(IF(ROUND(_xlfn.XLOOKUP([1]Parameters!B3271,[1]Printers!L:L,[1]Printers!Q:Q,,0)*I3271/10,0)*10&lt;_xlfn.XLOOKUP([1]Parameters!B3271,[1]Printers!L:L,[1]Printers!P:P,,0),ROUND(_xlfn.XLOOKUP([1]Parameters!B3271,[1]Printers!L:L,[1]Printers!Q:Q,,0)*I3271/10,0)*10,_xlfn.XLOOKUP([1]Parameters!B3271,[1]Printers!L:L,[1]Printers!P:P,,0)),"")</f>
        <v/>
      </c>
      <c r="K3271">
        <f>IF(SUM(E3271:J3271)&lt;&gt;0,VLOOKUP(A3271,[1]!T_Printers[#Data],10,FALSE)+VLOOKUP(C3271,[1]!T_Resins[#Data],10,FALSE),"")</f>
        <v>4</v>
      </c>
      <c r="L3271">
        <f>IF(SUM(E3271:J3271)&lt;&gt;0,VLOOKUP(A3271,[1]!T_Printers[#Data],11,FALSE),"")</f>
        <v>5</v>
      </c>
      <c r="M3271">
        <f>IF(SUM(E3271:J3271)&lt;&gt;0,VLOOKUP(C3271,[1]!T_Resins[#Data],8,FALSE),"")</f>
        <v>120</v>
      </c>
      <c r="N3271">
        <f>IF(_xlfn.XLOOKUP(B3271,[1]Printers!$L:$L,[1]Printers!$R:$R,0,0)&gt;0,[1]Parameters!M3271,IF(SUM(E3271:J3271)&lt;&gt;0,VLOOKUP(C3271,[1]!T_Resins[#Data],9,FALSE),""))</f>
        <v>180</v>
      </c>
      <c r="O3271" t="str">
        <f t="shared" si="51"/>
        <v>PhrozenSonicMini8K</v>
      </c>
    </row>
    <row r="3272" spans="1:15" x14ac:dyDescent="0.25">
      <c r="A3272" t="str">
        <f t="array" ref="A3272">IF(ROW()-1&gt;COUNTA([1]!T_Printers[Printers])*COUNTA([1]!T_Resins[Resins]),"",INDEX([1]!T_Printers[Printers],INT((ROW()-2)/COUNTA([1]!T_Resins[Resins])+1)))</f>
        <v xml:space="preserve">Phrozen Sonic Mini 8K </v>
      </c>
      <c r="B3272" t="str">
        <f>_xlfn.XLOOKUP(A3272,[1]!T_Printers[Printers],[1]!T_Printers[Icon link],,0)</f>
        <v>PhrozenSonicMini8K</v>
      </c>
      <c r="C3272" t="str">
        <f t="array" ref="C3272">IF(ROW()-1&gt;COUNTA([1]!T_Printers[Printers])*COUNTA([1]!T_Resins[Resins]),"",INDEX([1]!T_Resins[Resins],MOD(ROW()-2,COUNTA([1]!T_Resins[Resins]))+1))</f>
        <v>Dental Peach</v>
      </c>
      <c r="D3272">
        <f>IF(SUM(E3272:J3272)&lt;&gt;0,IF(ROW()-1&gt;COUNTA([1]!T_Printers[Printers])*COUNTA([1]!T_Resins[Resins]),"",2),"")</f>
        <v>2</v>
      </c>
      <c r="E3272" cm="1">
        <f t="array" ref="E3272">IFERROR(IF(ROW()-1&gt;COUNTA([1]!T_Printers[Printers])*COUNTA([1]!T_Resins[Resins]),"",_xlfn.IFS(ROUND(VLOOKUP(C3272,[1]!T_Resins[#Data],2,FALSE)/VLOOKUP(A3272,[1]!T_Printers[#Data],5,FALSE),1)&lt;=_xlfn.XLOOKUP(B3272,[1]Printers!L:L,[1]Printers!O:O,1,0,),ROUND(VLOOKUP(C3272,[1]!T_Resins[#Data],2,FALSE)/VLOOKUP(A3272,[1]!T_Printers[#Data],5,FALSE),1),ROUND(VLOOKUP(C3272,[1]!T_Resins[#Data],2,FALSE)/VLOOKUP(A3272,[1]!T_Printers[#Data],5,FALSE),1)&gt;_xlfn.XLOOKUP(B3272,[1]Printers!L:L,[1]Printers!O:O,1,0,),10)),"Используйте слой 100 мкм")</f>
        <v>6.3</v>
      </c>
      <c r="F3272">
        <f>IFERROR(IF(ROUND(_xlfn.XLOOKUP([1]Parameters!B3272,[1]Printers!L:L,[1]Printers!Q:Q,,0)*E3272/10,0)*10&lt;_xlfn.XLOOKUP([1]Parameters!B3272,[1]Printers!L:L,[1]Printers!P:P,,0),ROUND(_xlfn.XLOOKUP([1]Parameters!B3272,[1]Printers!L:L,[1]Printers!Q:Q,,0)*E3272/10,0)*10,_xlfn.XLOOKUP([1]Parameters!B3272,[1]Printers!L:L,[1]Printers!P:P,,0)),"")</f>
        <v>60</v>
      </c>
      <c r="G3272" cm="1">
        <f t="array" ref="G3272">IFERROR(IF(ROW()-1&gt;COUNTA([1]!T_Printers[Printers])*COUNTA([1]!T_Resins[Resins]),"",_xlfn.IFS(ROUND(VLOOKUP(C3272,[1]!T_Resins[#Data],3,FALSE)/VLOOKUP(A3272,[1]!T_Printers[#Data],5,FALSE),1)&lt;=_xlfn.XLOOKUP(B3272,[1]Printers!L:L,[1]Printers!O:O,1,0,),ROUND(VLOOKUP(C3272,[1]!T_Resins[#Data],3,FALSE)/VLOOKUP(A3272,[1]!T_Printers[#Data],5,FALSE),1),ROUND(VLOOKUP(C3272,[1]!T_Resins[#Data],3,FALSE)/VLOOKUP(A3272,[1]!T_Printers[#Data],5,FALSE),1)&gt;_xlfn.XLOOKUP(B3272,[1]Printers!L:L,[1]Printers!O:O,1,0,),10)),"")</f>
        <v>8.1999999999999993</v>
      </c>
      <c r="H3272">
        <f>IFERROR(IF(ROUND(_xlfn.XLOOKUP([1]Parameters!B3272,[1]Printers!L:L,[1]Printers!Q:Q,,0)*G3272/10,0)*10&lt;_xlfn.XLOOKUP([1]Parameters!B3272,[1]Printers!L:L,[1]Printers!P:P,,0),ROUND(_xlfn.XLOOKUP([1]Parameters!B3272,[1]Printers!L:L,[1]Printers!Q:Q,,0)*G3272/10,0)*10,_xlfn.XLOOKUP([1]Parameters!B3272,[1]Printers!L:L,[1]Printers!P:P,,0)),"")</f>
        <v>70</v>
      </c>
      <c r="I3272" s="3" t="str" cm="1">
        <f t="array" ref="I3272">IFERROR(IF(ROW()-1&gt;COUNTA([1]!T_Printers[Printers])*COUNTA([1]!T_Resins[Resins]),"",_xlfn.IFS(ROUND(VLOOKUP(C3272,[1]!T_Resins[#Data],4,FALSE)/VLOOKUP(A3272,[1]!T_Printers[#Data],5,FALSE),1)&lt;=_xlfn.XLOOKUP(B3272,[1]Printers!L:L,[1]Printers!O:O,1,0,),ROUND(VLOOKUP(C3272,[1]!T_Resins[#Data],4,FALSE)/VLOOKUP(A3272,[1]!T_Printers[#Data],5,FALSE),1),ROUND(VLOOKUP(C3272,[1]!T_Resins[#Data],4,FALSE)/VLOOKUP(A3272,[1]!T_Printers[#Data],5,FALSE),1)&gt;_xlfn.XLOOKUP(B3272,[1]Printers!L:L,[1]Printers!O:O,1,0,),"")),"")</f>
        <v/>
      </c>
      <c r="J3272" t="str">
        <f>IFERROR(IF(ROUND(_xlfn.XLOOKUP([1]Parameters!B3272,[1]Printers!L:L,[1]Printers!Q:Q,,0)*I3272/10,0)*10&lt;_xlfn.XLOOKUP([1]Parameters!B3272,[1]Printers!L:L,[1]Printers!P:P,,0),ROUND(_xlfn.XLOOKUP([1]Parameters!B3272,[1]Printers!L:L,[1]Printers!Q:Q,,0)*I3272/10,0)*10,_xlfn.XLOOKUP([1]Parameters!B3272,[1]Printers!L:L,[1]Printers!P:P,,0)),"")</f>
        <v/>
      </c>
      <c r="K3272">
        <f>IF(SUM(E3272:J3272)&lt;&gt;0,VLOOKUP(A3272,[1]!T_Printers[#Data],10,FALSE)+VLOOKUP(C3272,[1]!T_Resins[#Data],10,FALSE),"")</f>
        <v>4</v>
      </c>
      <c r="L3272">
        <f>IF(SUM(E3272:J3272)&lt;&gt;0,VLOOKUP(A3272,[1]!T_Printers[#Data],11,FALSE),"")</f>
        <v>5</v>
      </c>
      <c r="M3272">
        <f>IF(SUM(E3272:J3272)&lt;&gt;0,VLOOKUP(C3272,[1]!T_Resins[#Data],8,FALSE),"")</f>
        <v>120</v>
      </c>
      <c r="N3272">
        <f>IF(_xlfn.XLOOKUP(B3272,[1]Printers!$L:$L,[1]Printers!$R:$R,0,0)&gt;0,[1]Parameters!M3272,IF(SUM(E3272:J3272)&lt;&gt;0,VLOOKUP(C3272,[1]!T_Resins[#Data],9,FALSE),""))</f>
        <v>180</v>
      </c>
      <c r="O3272" t="str">
        <f t="shared" si="51"/>
        <v>PhrozenSonicMini8K</v>
      </c>
    </row>
    <row r="3273" spans="1:15" x14ac:dyDescent="0.25">
      <c r="A3273" t="str">
        <f t="array" ref="A3273">IF(ROW()-1&gt;COUNTA([1]!T_Printers[Printers])*COUNTA([1]!T_Resins[Resins]),"",INDEX([1]!T_Printers[Printers],INT((ROW()-2)/COUNTA([1]!T_Resins[Resins])+1)))</f>
        <v xml:space="preserve">Phrozen Sonic Mini 8K </v>
      </c>
      <c r="B3273" t="str">
        <f>_xlfn.XLOOKUP(A3273,[1]!T_Printers[Printers],[1]!T_Printers[Icon link],,0)</f>
        <v>PhrozenSonicMini8K</v>
      </c>
      <c r="C3273" t="str">
        <f t="array" ref="C3273">IF(ROW()-1&gt;COUNTA([1]!T_Printers[Printers])*COUNTA([1]!T_Resins[Resins]),"",INDEX([1]!T_Resins[Resins],MOD(ROW()-2,COUNTA([1]!T_Resins[Resins]))+1))</f>
        <v>Dental Pink</v>
      </c>
      <c r="D3273">
        <f>IF(SUM(E3273:J3273)&lt;&gt;0,IF(ROW()-1&gt;COUNTA([1]!T_Printers[Printers])*COUNTA([1]!T_Resins[Resins]),"",2),"")</f>
        <v>2</v>
      </c>
      <c r="E3273" cm="1">
        <f t="array" ref="E3273">IFERROR(IF(ROW()-1&gt;COUNTA([1]!T_Printers[Printers])*COUNTA([1]!T_Resins[Resins]),"",_xlfn.IFS(ROUND(VLOOKUP(C3273,[1]!T_Resins[#Data],2,FALSE)/VLOOKUP(A3273,[1]!T_Printers[#Data],5,FALSE),1)&lt;=_xlfn.XLOOKUP(B3273,[1]Printers!L:L,[1]Printers!O:O,1,0,),ROUND(VLOOKUP(C3273,[1]!T_Resins[#Data],2,FALSE)/VLOOKUP(A3273,[1]!T_Printers[#Data],5,FALSE),1),ROUND(VLOOKUP(C3273,[1]!T_Resins[#Data],2,FALSE)/VLOOKUP(A3273,[1]!T_Printers[#Data],5,FALSE),1)&gt;_xlfn.XLOOKUP(B3273,[1]Printers!L:L,[1]Printers!O:O,1,0,),10)),"Используйте слой 100 мкм")</f>
        <v>4</v>
      </c>
      <c r="F3273">
        <f>IFERROR(IF(ROUND(_xlfn.XLOOKUP([1]Parameters!B3273,[1]Printers!L:L,[1]Printers!Q:Q,,0)*E3273/10,0)*10&lt;_xlfn.XLOOKUP([1]Parameters!B3273,[1]Printers!L:L,[1]Printers!P:P,,0),ROUND(_xlfn.XLOOKUP([1]Parameters!B3273,[1]Printers!L:L,[1]Printers!Q:Q,,0)*E3273/10,0)*10,_xlfn.XLOOKUP([1]Parameters!B3273,[1]Printers!L:L,[1]Printers!P:P,,0)),"")</f>
        <v>40</v>
      </c>
      <c r="G3273" cm="1">
        <f t="array" ref="G3273">IFERROR(IF(ROW()-1&gt;COUNTA([1]!T_Printers[Printers])*COUNTA([1]!T_Resins[Resins]),"",_xlfn.IFS(ROUND(VLOOKUP(C3273,[1]!T_Resins[#Data],3,FALSE)/VLOOKUP(A3273,[1]!T_Printers[#Data],5,FALSE),1)&lt;=_xlfn.XLOOKUP(B3273,[1]Printers!L:L,[1]Printers!O:O,1,0,),ROUND(VLOOKUP(C3273,[1]!T_Resins[#Data],3,FALSE)/VLOOKUP(A3273,[1]!T_Printers[#Data],5,FALSE),1),ROUND(VLOOKUP(C3273,[1]!T_Resins[#Data],3,FALSE)/VLOOKUP(A3273,[1]!T_Printers[#Data],5,FALSE),1)&gt;_xlfn.XLOOKUP(B3273,[1]Printers!L:L,[1]Printers!O:O,1,0,),10)),"")</f>
        <v>5.2</v>
      </c>
      <c r="H3273">
        <f>IFERROR(IF(ROUND(_xlfn.XLOOKUP([1]Parameters!B3273,[1]Printers!L:L,[1]Printers!Q:Q,,0)*G3273/10,0)*10&lt;_xlfn.XLOOKUP([1]Parameters!B3273,[1]Printers!L:L,[1]Printers!P:P,,0),ROUND(_xlfn.XLOOKUP([1]Parameters!B3273,[1]Printers!L:L,[1]Printers!Q:Q,,0)*G3273/10,0)*10,_xlfn.XLOOKUP([1]Parameters!B3273,[1]Printers!L:L,[1]Printers!P:P,,0)),"")</f>
        <v>50</v>
      </c>
      <c r="I3273" s="3" t="str" cm="1">
        <f t="array" ref="I3273">IFERROR(IF(ROW()-1&gt;COUNTA([1]!T_Printers[Printers])*COUNTA([1]!T_Resins[Resins]),"",_xlfn.IFS(ROUND(VLOOKUP(C3273,[1]!T_Resins[#Data],4,FALSE)/VLOOKUP(A3273,[1]!T_Printers[#Data],5,FALSE),1)&lt;=_xlfn.XLOOKUP(B3273,[1]Printers!L:L,[1]Printers!O:O,1,0,),ROUND(VLOOKUP(C3273,[1]!T_Resins[#Data],4,FALSE)/VLOOKUP(A3273,[1]!T_Printers[#Data],5,FALSE),1),ROUND(VLOOKUP(C3273,[1]!T_Resins[#Data],4,FALSE)/VLOOKUP(A3273,[1]!T_Printers[#Data],5,FALSE),1)&gt;_xlfn.XLOOKUP(B3273,[1]Printers!L:L,[1]Printers!O:O,1,0,),"")),"")</f>
        <v/>
      </c>
      <c r="J3273" t="str">
        <f>IFERROR(IF(ROUND(_xlfn.XLOOKUP([1]Parameters!B3273,[1]Printers!L:L,[1]Printers!Q:Q,,0)*I3273/10,0)*10&lt;_xlfn.XLOOKUP([1]Parameters!B3273,[1]Printers!L:L,[1]Printers!P:P,,0),ROUND(_xlfn.XLOOKUP([1]Parameters!B3273,[1]Printers!L:L,[1]Printers!Q:Q,,0)*I3273/10,0)*10,_xlfn.XLOOKUP([1]Parameters!B3273,[1]Printers!L:L,[1]Printers!P:P,,0)),"")</f>
        <v/>
      </c>
      <c r="K3273">
        <f>IF(SUM(E3273:J3273)&lt;&gt;0,VLOOKUP(A3273,[1]!T_Printers[#Data],10,FALSE)+VLOOKUP(C3273,[1]!T_Resins[#Data],10,FALSE),"")</f>
        <v>3</v>
      </c>
      <c r="L3273">
        <f>IF(SUM(E3273:J3273)&lt;&gt;0,VLOOKUP(A3273,[1]!T_Printers[#Data],11,FALSE),"")</f>
        <v>5</v>
      </c>
      <c r="M3273">
        <f>IF(SUM(E3273:J3273)&lt;&gt;0,VLOOKUP(C3273,[1]!T_Resins[#Data],8,FALSE),"")</f>
        <v>120</v>
      </c>
      <c r="N3273">
        <f>IF(_xlfn.XLOOKUP(B3273,[1]Printers!$L:$L,[1]Printers!$R:$R,0,0)&gt;0,[1]Parameters!M3273,IF(SUM(E3273:J3273)&lt;&gt;0,VLOOKUP(C3273,[1]!T_Resins[#Data],9,FALSE),""))</f>
        <v>180</v>
      </c>
      <c r="O3273" t="str">
        <f t="shared" si="51"/>
        <v>PhrozenSonicMini8K</v>
      </c>
    </row>
    <row r="3274" spans="1:15" x14ac:dyDescent="0.25">
      <c r="A3274" t="str">
        <f t="array" ref="A3274">IF(ROW()-1&gt;COUNTA([1]!T_Printers[Printers])*COUNTA([1]!T_Resins[Resins]),"",INDEX([1]!T_Printers[Printers],INT((ROW()-2)/COUNTA([1]!T_Resins[Resins])+1)))</f>
        <v xml:space="preserve">Phrozen Sonic Mini 8K </v>
      </c>
      <c r="B3274" t="str">
        <f>_xlfn.XLOOKUP(A3274,[1]!T_Printers[Printers],[1]!T_Printers[Icon link],,0)</f>
        <v>PhrozenSonicMini8K</v>
      </c>
      <c r="C3274" t="str">
        <f t="array" ref="C3274">IF(ROW()-1&gt;COUNTA([1]!T_Printers[Printers])*COUNTA([1]!T_Resins[Resins]),"",INDEX([1]!T_Resins[Resins],MOD(ROW()-2,COUNTA([1]!T_Resins[Resins]))+1))</f>
        <v>Dental Soft Pink</v>
      </c>
      <c r="D3274">
        <f>IF(SUM(E3274:J3274)&lt;&gt;0,IF(ROW()-1&gt;COUNTA([1]!T_Printers[Printers])*COUNTA([1]!T_Resins[Resins]),"",2),"")</f>
        <v>2</v>
      </c>
      <c r="E3274" cm="1">
        <f t="array" ref="E3274">IFERROR(IF(ROW()-1&gt;COUNTA([1]!T_Printers[Printers])*COUNTA([1]!T_Resins[Resins]),"",_xlfn.IFS(ROUND(VLOOKUP(C3274,[1]!T_Resins[#Data],2,FALSE)/VLOOKUP(A3274,[1]!T_Printers[#Data],5,FALSE),1)&lt;=_xlfn.XLOOKUP(B3274,[1]Printers!L:L,[1]Printers!O:O,1,0,),ROUND(VLOOKUP(C3274,[1]!T_Resins[#Data],2,FALSE)/VLOOKUP(A3274,[1]!T_Printers[#Data],5,FALSE),1),ROUND(VLOOKUP(C3274,[1]!T_Resins[#Data],2,FALSE)/VLOOKUP(A3274,[1]!T_Printers[#Data],5,FALSE),1)&gt;_xlfn.XLOOKUP(B3274,[1]Printers!L:L,[1]Printers!O:O,1,0,),10)),"Используйте слой 100 мкм")</f>
        <v>5.9</v>
      </c>
      <c r="F3274">
        <f>IFERROR(IF(ROUND(_xlfn.XLOOKUP([1]Parameters!B3274,[1]Printers!L:L,[1]Printers!Q:Q,,0)*E3274/10,0)*10&lt;_xlfn.XLOOKUP([1]Parameters!B3274,[1]Printers!L:L,[1]Printers!P:P,,0),ROUND(_xlfn.XLOOKUP([1]Parameters!B3274,[1]Printers!L:L,[1]Printers!Q:Q,,0)*E3274/10,0)*10,_xlfn.XLOOKUP([1]Parameters!B3274,[1]Printers!L:L,[1]Printers!P:P,,0)),"")</f>
        <v>50</v>
      </c>
      <c r="G3274" cm="1">
        <f t="array" ref="G3274">IFERROR(IF(ROW()-1&gt;COUNTA([1]!T_Printers[Printers])*COUNTA([1]!T_Resins[Resins]),"",_xlfn.IFS(ROUND(VLOOKUP(C3274,[1]!T_Resins[#Data],3,FALSE)/VLOOKUP(A3274,[1]!T_Printers[#Data],5,FALSE),1)&lt;=_xlfn.XLOOKUP(B3274,[1]Printers!L:L,[1]Printers!O:O,1,0,),ROUND(VLOOKUP(C3274,[1]!T_Resins[#Data],3,FALSE)/VLOOKUP(A3274,[1]!T_Printers[#Data],5,FALSE),1),ROUND(VLOOKUP(C3274,[1]!T_Resins[#Data],3,FALSE)/VLOOKUP(A3274,[1]!T_Printers[#Data],5,FALSE),1)&gt;_xlfn.XLOOKUP(B3274,[1]Printers!L:L,[1]Printers!O:O,1,0,),10)),"")</f>
        <v>7.6</v>
      </c>
      <c r="H3274">
        <f>IFERROR(IF(ROUND(_xlfn.XLOOKUP([1]Parameters!B3274,[1]Printers!L:L,[1]Printers!Q:Q,,0)*G3274/10,0)*10&lt;_xlfn.XLOOKUP([1]Parameters!B3274,[1]Printers!L:L,[1]Printers!P:P,,0),ROUND(_xlfn.XLOOKUP([1]Parameters!B3274,[1]Printers!L:L,[1]Printers!Q:Q,,0)*G3274/10,0)*10,_xlfn.XLOOKUP([1]Parameters!B3274,[1]Printers!L:L,[1]Printers!P:P,,0)),"")</f>
        <v>70</v>
      </c>
      <c r="I3274" s="3" t="str" cm="1">
        <f t="array" ref="I3274">IFERROR(IF(ROW()-1&gt;COUNTA([1]!T_Printers[Printers])*COUNTA([1]!T_Resins[Resins]),"",_xlfn.IFS(ROUND(VLOOKUP(C3274,[1]!T_Resins[#Data],4,FALSE)/VLOOKUP(A3274,[1]!T_Printers[#Data],5,FALSE),1)&lt;=_xlfn.XLOOKUP(B3274,[1]Printers!L:L,[1]Printers!O:O,1,0,),ROUND(VLOOKUP(C3274,[1]!T_Resins[#Data],4,FALSE)/VLOOKUP(A3274,[1]!T_Printers[#Data],5,FALSE),1),ROUND(VLOOKUP(C3274,[1]!T_Resins[#Data],4,FALSE)/VLOOKUP(A3274,[1]!T_Printers[#Data],5,FALSE),1)&gt;_xlfn.XLOOKUP(B3274,[1]Printers!L:L,[1]Printers!O:O,1,0,),"")),"")</f>
        <v/>
      </c>
      <c r="J3274" t="str">
        <f>IFERROR(IF(ROUND(_xlfn.XLOOKUP([1]Parameters!B3274,[1]Printers!L:L,[1]Printers!Q:Q,,0)*I3274/10,0)*10&lt;_xlfn.XLOOKUP([1]Parameters!B3274,[1]Printers!L:L,[1]Printers!P:P,,0),ROUND(_xlfn.XLOOKUP([1]Parameters!B3274,[1]Printers!L:L,[1]Printers!Q:Q,,0)*I3274/10,0)*10,_xlfn.XLOOKUP([1]Parameters!B3274,[1]Printers!L:L,[1]Printers!P:P,,0)),"")</f>
        <v/>
      </c>
      <c r="K3274">
        <f>IF(SUM(E3274:J3274)&lt;&gt;0,VLOOKUP(A3274,[1]!T_Printers[#Data],10,FALSE)+VLOOKUP(C3274,[1]!T_Resins[#Data],10,FALSE),"")</f>
        <v>3</v>
      </c>
      <c r="L3274">
        <f>IF(SUM(E3274:J3274)&lt;&gt;0,VLOOKUP(A3274,[1]!T_Printers[#Data],11,FALSE),"")</f>
        <v>5</v>
      </c>
      <c r="M3274">
        <f>IF(SUM(E3274:J3274)&lt;&gt;0,VLOOKUP(C3274,[1]!T_Resins[#Data],8,FALSE),"")</f>
        <v>60</v>
      </c>
      <c r="N3274">
        <f>IF(_xlfn.XLOOKUP(B3274,[1]Printers!$L:$L,[1]Printers!$R:$R,0,0)&gt;0,[1]Parameters!M3274,IF(SUM(E3274:J3274)&lt;&gt;0,VLOOKUP(C3274,[1]!T_Resins[#Data],9,FALSE),""))</f>
        <v>60</v>
      </c>
      <c r="O3274" t="str">
        <f t="shared" si="51"/>
        <v>PhrozenSonicMini8K</v>
      </c>
    </row>
    <row r="3275" spans="1:15" x14ac:dyDescent="0.25">
      <c r="A3275" t="str">
        <f t="array" ref="A3275">IF(ROW()-1&gt;COUNTA([1]!T_Printers[Printers])*COUNTA([1]!T_Resins[Resins]),"",INDEX([1]!T_Printers[Printers],INT((ROW()-2)/COUNTA([1]!T_Resins[Resins])+1)))</f>
        <v xml:space="preserve">Phrozen Sonic Mini 8K </v>
      </c>
      <c r="B3275" t="str">
        <f>_xlfn.XLOOKUP(A3275,[1]!T_Printers[Printers],[1]!T_Printers[Icon link],,0)</f>
        <v>PhrozenSonicMini8K</v>
      </c>
      <c r="C3275" t="str">
        <f t="array" ref="C3275">IF(ROW()-1&gt;COUNTA([1]!T_Printers[Printers])*COUNTA([1]!T_Resins[Resins]),"",INDEX([1]!T_Resins[Resins],MOD(ROW()-2,COUNTA([1]!T_Resins[Resins]))+1))</f>
        <v>Dental Sand A1-A2</v>
      </c>
      <c r="D3275">
        <f>IF(SUM(E3275:J3275)&lt;&gt;0,IF(ROW()-1&gt;COUNTA([1]!T_Printers[Printers])*COUNTA([1]!T_Resins[Resins]),"",2),"")</f>
        <v>2</v>
      </c>
      <c r="E3275" cm="1">
        <f t="array" ref="E3275">IFERROR(IF(ROW()-1&gt;COUNTA([1]!T_Printers[Printers])*COUNTA([1]!T_Resins[Resins]),"",_xlfn.IFS(ROUND(VLOOKUP(C3275,[1]!T_Resins[#Data],2,FALSE)/VLOOKUP(A3275,[1]!T_Printers[#Data],5,FALSE),1)&lt;=_xlfn.XLOOKUP(B3275,[1]Printers!L:L,[1]Printers!O:O,1,0,),ROUND(VLOOKUP(C3275,[1]!T_Resins[#Data],2,FALSE)/VLOOKUP(A3275,[1]!T_Printers[#Data],5,FALSE),1),ROUND(VLOOKUP(C3275,[1]!T_Resins[#Data],2,FALSE)/VLOOKUP(A3275,[1]!T_Printers[#Data],5,FALSE),1)&gt;_xlfn.XLOOKUP(B3275,[1]Printers!L:L,[1]Printers!O:O,1,0,),10)),"Используйте слой 100 мкм")</f>
        <v>3.4</v>
      </c>
      <c r="F3275">
        <f>IFERROR(IF(ROUND(_xlfn.XLOOKUP([1]Parameters!B3275,[1]Printers!L:L,[1]Printers!Q:Q,,0)*E3275/10,0)*10&lt;_xlfn.XLOOKUP([1]Parameters!B3275,[1]Printers!L:L,[1]Printers!P:P,,0),ROUND(_xlfn.XLOOKUP([1]Parameters!B3275,[1]Printers!L:L,[1]Printers!Q:Q,,0)*E3275/10,0)*10,_xlfn.XLOOKUP([1]Parameters!B3275,[1]Printers!L:L,[1]Printers!P:P,,0)),"")</f>
        <v>30</v>
      </c>
      <c r="G3275" cm="1">
        <f t="array" ref="G3275">IFERROR(IF(ROW()-1&gt;COUNTA([1]!T_Printers[Printers])*COUNTA([1]!T_Resins[Resins]),"",_xlfn.IFS(ROUND(VLOOKUP(C3275,[1]!T_Resins[#Data],3,FALSE)/VLOOKUP(A3275,[1]!T_Printers[#Data],5,FALSE),1)&lt;=_xlfn.XLOOKUP(B3275,[1]Printers!L:L,[1]Printers!O:O,1,0,),ROUND(VLOOKUP(C3275,[1]!T_Resins[#Data],3,FALSE)/VLOOKUP(A3275,[1]!T_Printers[#Data],5,FALSE),1),ROUND(VLOOKUP(C3275,[1]!T_Resins[#Data],3,FALSE)/VLOOKUP(A3275,[1]!T_Printers[#Data],5,FALSE),1)&gt;_xlfn.XLOOKUP(B3275,[1]Printers!L:L,[1]Printers!O:O,1,0,),10)),"")</f>
        <v>4.4000000000000004</v>
      </c>
      <c r="H3275">
        <f>IFERROR(IF(ROUND(_xlfn.XLOOKUP([1]Parameters!B3275,[1]Printers!L:L,[1]Printers!Q:Q,,0)*G3275/10,0)*10&lt;_xlfn.XLOOKUP([1]Parameters!B3275,[1]Printers!L:L,[1]Printers!P:P,,0),ROUND(_xlfn.XLOOKUP([1]Parameters!B3275,[1]Printers!L:L,[1]Printers!Q:Q,,0)*G3275/10,0)*10,_xlfn.XLOOKUP([1]Parameters!B3275,[1]Printers!L:L,[1]Printers!P:P,,0)),"")</f>
        <v>40</v>
      </c>
      <c r="I3275" s="3" t="str" cm="1">
        <f t="array" ref="I3275">IFERROR(IF(ROW()-1&gt;COUNTA([1]!T_Printers[Printers])*COUNTA([1]!T_Resins[Resins]),"",_xlfn.IFS(ROUND(VLOOKUP(C3275,[1]!T_Resins[#Data],4,FALSE)/VLOOKUP(A3275,[1]!T_Printers[#Data],5,FALSE),1)&lt;=_xlfn.XLOOKUP(B3275,[1]Printers!L:L,[1]Printers!O:O,1,0,),ROUND(VLOOKUP(C3275,[1]!T_Resins[#Data],4,FALSE)/VLOOKUP(A3275,[1]!T_Printers[#Data],5,FALSE),1),ROUND(VLOOKUP(C3275,[1]!T_Resins[#Data],4,FALSE)/VLOOKUP(A3275,[1]!T_Printers[#Data],5,FALSE),1)&gt;_xlfn.XLOOKUP(B3275,[1]Printers!L:L,[1]Printers!O:O,1,0,),"")),"")</f>
        <v/>
      </c>
      <c r="J3275" t="str">
        <f>IFERROR(IF(ROUND(_xlfn.XLOOKUP([1]Parameters!B3275,[1]Printers!L:L,[1]Printers!Q:Q,,0)*I3275/10,0)*10&lt;_xlfn.XLOOKUP([1]Parameters!B3275,[1]Printers!L:L,[1]Printers!P:P,,0),ROUND(_xlfn.XLOOKUP([1]Parameters!B3275,[1]Printers!L:L,[1]Printers!Q:Q,,0)*I3275/10,0)*10,_xlfn.XLOOKUP([1]Parameters!B3275,[1]Printers!L:L,[1]Printers!P:P,,0)),"")</f>
        <v/>
      </c>
      <c r="K3275">
        <f>IF(SUM(E3275:J3275)&lt;&gt;0,VLOOKUP(A3275,[1]!T_Printers[#Data],10,FALSE)+VLOOKUP(C3275,[1]!T_Resins[#Data],10,FALSE),"")</f>
        <v>4</v>
      </c>
      <c r="L3275">
        <f>IF(SUM(E3275:J3275)&lt;&gt;0,VLOOKUP(A3275,[1]!T_Printers[#Data],11,FALSE),"")</f>
        <v>5</v>
      </c>
      <c r="M3275">
        <f>IF(SUM(E3275:J3275)&lt;&gt;0,VLOOKUP(C3275,[1]!T_Resins[#Data],8,FALSE),"")</f>
        <v>120</v>
      </c>
      <c r="N3275">
        <f>IF(_xlfn.XLOOKUP(B3275,[1]Printers!$L:$L,[1]Printers!$R:$R,0,0)&gt;0,[1]Parameters!M3275,IF(SUM(E3275:J3275)&lt;&gt;0,VLOOKUP(C3275,[1]!T_Resins[#Data],9,FALSE),""))</f>
        <v>180</v>
      </c>
      <c r="O3275" t="str">
        <f t="shared" si="51"/>
        <v>PhrozenSonicMini8K</v>
      </c>
    </row>
    <row r="3276" spans="1:15" x14ac:dyDescent="0.25">
      <c r="A3276" t="str">
        <f t="array" ref="A3276">IF(ROW()-1&gt;COUNTA([1]!T_Printers[Printers])*COUNTA([1]!T_Resins[Resins]),"",INDEX([1]!T_Printers[Printers],INT((ROW()-2)/COUNTA([1]!T_Resins[Resins])+1)))</f>
        <v xml:space="preserve">Phrozen Sonic Mini 8K </v>
      </c>
      <c r="B3276" t="str">
        <f>_xlfn.XLOOKUP(A3276,[1]!T_Printers[Printers],[1]!T_Printers[Icon link],,0)</f>
        <v>PhrozenSonicMini8K</v>
      </c>
      <c r="C3276" t="str">
        <f t="array" ref="C3276">IF(ROW()-1&gt;COUNTA([1]!T_Printers[Printers])*COUNTA([1]!T_Resins[Resins]),"",INDEX([1]!T_Resins[Resins],MOD(ROW()-2,COUNTA([1]!T_Resins[Resins]))+1))</f>
        <v xml:space="preserve">Dental Sand A1-A2 (Обновленная версия) </v>
      </c>
      <c r="D3276">
        <f>IF(SUM(E3276:J3276)&lt;&gt;0,IF(ROW()-1&gt;COUNTA([1]!T_Printers[Printers])*COUNTA([1]!T_Resins[Resins]),"",2),"")</f>
        <v>2</v>
      </c>
      <c r="E3276" cm="1">
        <f t="array" ref="E3276">IFERROR(IF(ROW()-1&gt;COUNTA([1]!T_Printers[Printers])*COUNTA([1]!T_Resins[Resins]),"",_xlfn.IFS(ROUND(VLOOKUP(C3276,[1]!T_Resins[#Data],2,FALSE)/VLOOKUP(A3276,[1]!T_Printers[#Data],5,FALSE),1)&lt;=_xlfn.XLOOKUP(B3276,[1]Printers!L:L,[1]Printers!O:O,1,0,),ROUND(VLOOKUP(C3276,[1]!T_Resins[#Data],2,FALSE)/VLOOKUP(A3276,[1]!T_Printers[#Data],5,FALSE),1),ROUND(VLOOKUP(C3276,[1]!T_Resins[#Data],2,FALSE)/VLOOKUP(A3276,[1]!T_Printers[#Data],5,FALSE),1)&gt;_xlfn.XLOOKUP(B3276,[1]Printers!L:L,[1]Printers!O:O,1,0,),10)),"Используйте слой 100 мкм")</f>
        <v>9.1</v>
      </c>
      <c r="F3276">
        <f>IFERROR(IF(ROUND(_xlfn.XLOOKUP([1]Parameters!B3276,[1]Printers!L:L,[1]Printers!Q:Q,,0)*E3276/10,0)*10&lt;_xlfn.XLOOKUP([1]Parameters!B3276,[1]Printers!L:L,[1]Printers!P:P,,0),ROUND(_xlfn.XLOOKUP([1]Parameters!B3276,[1]Printers!L:L,[1]Printers!Q:Q,,0)*E3276/10,0)*10,_xlfn.XLOOKUP([1]Parameters!B3276,[1]Printers!L:L,[1]Printers!P:P,,0)),"")</f>
        <v>80</v>
      </c>
      <c r="G3276" cm="1">
        <f t="array" ref="G3276">IFERROR(IF(ROW()-1&gt;COUNTA([1]!T_Printers[Printers])*COUNTA([1]!T_Resins[Resins]),"",_xlfn.IFS(ROUND(VLOOKUP(C3276,[1]!T_Resins[#Data],3,FALSE)/VLOOKUP(A3276,[1]!T_Printers[#Data],5,FALSE),1)&lt;=_xlfn.XLOOKUP(B3276,[1]Printers!L:L,[1]Printers!O:O,1,0,),ROUND(VLOOKUP(C3276,[1]!T_Resins[#Data],3,FALSE)/VLOOKUP(A3276,[1]!T_Printers[#Data],5,FALSE),1),ROUND(VLOOKUP(C3276,[1]!T_Resins[#Data],3,FALSE)/VLOOKUP(A3276,[1]!T_Printers[#Data],5,FALSE),1)&gt;_xlfn.XLOOKUP(B3276,[1]Printers!L:L,[1]Printers!O:O,1,0,),10)),"")</f>
        <v>9.5</v>
      </c>
      <c r="H3276">
        <f>IFERROR(IF(ROUND(_xlfn.XLOOKUP([1]Parameters!B3276,[1]Printers!L:L,[1]Printers!Q:Q,,0)*G3276/10,0)*10&lt;_xlfn.XLOOKUP([1]Parameters!B3276,[1]Printers!L:L,[1]Printers!P:P,,0),ROUND(_xlfn.XLOOKUP([1]Parameters!B3276,[1]Printers!L:L,[1]Printers!Q:Q,,0)*G3276/10,0)*10,_xlfn.XLOOKUP([1]Parameters!B3276,[1]Printers!L:L,[1]Printers!P:P,,0)),"")</f>
        <v>90</v>
      </c>
      <c r="I3276" s="3" t="str" cm="1">
        <f t="array" ref="I3276">IFERROR(IF(ROW()-1&gt;COUNTA([1]!T_Printers[Printers])*COUNTA([1]!T_Resins[Resins]),"",_xlfn.IFS(ROUND(VLOOKUP(C3276,[1]!T_Resins[#Data],4,FALSE)/VLOOKUP(A3276,[1]!T_Printers[#Data],5,FALSE),1)&lt;=_xlfn.XLOOKUP(B3276,[1]Printers!L:L,[1]Printers!O:O,1,0,),ROUND(VLOOKUP(C3276,[1]!T_Resins[#Data],4,FALSE)/VLOOKUP(A3276,[1]!T_Printers[#Data],5,FALSE),1),ROUND(VLOOKUP(C3276,[1]!T_Resins[#Data],4,FALSE)/VLOOKUP(A3276,[1]!T_Printers[#Data],5,FALSE),1)&gt;_xlfn.XLOOKUP(B3276,[1]Printers!L:L,[1]Printers!O:O,1,0,),"")),"")</f>
        <v/>
      </c>
      <c r="J3276" t="str">
        <f>IFERROR(IF(ROUND(_xlfn.XLOOKUP([1]Parameters!B3276,[1]Printers!L:L,[1]Printers!Q:Q,,0)*I3276/10,0)*10&lt;_xlfn.XLOOKUP([1]Parameters!B3276,[1]Printers!L:L,[1]Printers!P:P,,0),ROUND(_xlfn.XLOOKUP([1]Parameters!B3276,[1]Printers!L:L,[1]Printers!Q:Q,,0)*I3276/10,0)*10,_xlfn.XLOOKUP([1]Parameters!B3276,[1]Printers!L:L,[1]Printers!P:P,,0)),"")</f>
        <v/>
      </c>
      <c r="K3276">
        <f>IF(SUM(E3276:J3276)&lt;&gt;0,VLOOKUP(A3276,[1]!T_Printers[#Data],10,FALSE)+VLOOKUP(C3276,[1]!T_Resins[#Data],10,FALSE),"")</f>
        <v>4</v>
      </c>
      <c r="L3276">
        <f>IF(SUM(E3276:J3276)&lt;&gt;0,VLOOKUP(A3276,[1]!T_Printers[#Data],11,FALSE),"")</f>
        <v>5</v>
      </c>
      <c r="M3276">
        <f>IF(SUM(E3276:J3276)&lt;&gt;0,VLOOKUP(C3276,[1]!T_Resins[#Data],8,FALSE),"")</f>
        <v>120</v>
      </c>
      <c r="N3276">
        <f>IF(_xlfn.XLOOKUP(B3276,[1]Printers!$L:$L,[1]Printers!$R:$R,0,0)&gt;0,[1]Parameters!M3276,IF(SUM(E3276:J3276)&lt;&gt;0,VLOOKUP(C3276,[1]!T_Resins[#Data],9,FALSE),""))</f>
        <v>180</v>
      </c>
      <c r="O3276" t="str">
        <f t="shared" si="51"/>
        <v>PhrozenSonicMini8K</v>
      </c>
    </row>
    <row r="3277" spans="1:15" x14ac:dyDescent="0.25">
      <c r="A3277" t="str">
        <f t="array" ref="A3277">IF(ROW()-1&gt;COUNTA([1]!T_Printers[Printers])*COUNTA([1]!T_Resins[Resins]),"",INDEX([1]!T_Printers[Printers],INT((ROW()-2)/COUNTA([1]!T_Resins[Resins])+1)))</f>
        <v xml:space="preserve">Phrozen Sonic Mini 8K </v>
      </c>
      <c r="B3277" t="str">
        <f>_xlfn.XLOOKUP(A3277,[1]!T_Printers[Printers],[1]!T_Printers[Icon link],,0)</f>
        <v>PhrozenSonicMini8K</v>
      </c>
      <c r="C3277" t="str">
        <f t="array" ref="C3277">IF(ROW()-1&gt;COUNTA([1]!T_Printers[Printers])*COUNTA([1]!T_Resins[Resins]),"",INDEX([1]!T_Resins[Resins],MOD(ROW()-2,COUNTA([1]!T_Resins[Resins]))+1))</f>
        <v>Dental Sand A3</v>
      </c>
      <c r="D3277">
        <f>IF(SUM(E3277:J3277)&lt;&gt;0,IF(ROW()-1&gt;COUNTA([1]!T_Printers[Printers])*COUNTA([1]!T_Resins[Resins]),"",2),"")</f>
        <v>2</v>
      </c>
      <c r="E3277" cm="1">
        <f t="array" ref="E3277">IFERROR(IF(ROW()-1&gt;COUNTA([1]!T_Printers[Printers])*COUNTA([1]!T_Resins[Resins]),"",_xlfn.IFS(ROUND(VLOOKUP(C3277,[1]!T_Resins[#Data],2,FALSE)/VLOOKUP(A3277,[1]!T_Printers[#Data],5,FALSE),1)&lt;=_xlfn.XLOOKUP(B3277,[1]Printers!L:L,[1]Printers!O:O,1,0,),ROUND(VLOOKUP(C3277,[1]!T_Resins[#Data],2,FALSE)/VLOOKUP(A3277,[1]!T_Printers[#Data],5,FALSE),1),ROUND(VLOOKUP(C3277,[1]!T_Resins[#Data],2,FALSE)/VLOOKUP(A3277,[1]!T_Printers[#Data],5,FALSE),1)&gt;_xlfn.XLOOKUP(B3277,[1]Printers!L:L,[1]Printers!O:O,1,0,),10)),"Используйте слой 100 мкм")</f>
        <v>3.4</v>
      </c>
      <c r="F3277">
        <f>IFERROR(IF(ROUND(_xlfn.XLOOKUP([1]Parameters!B3277,[1]Printers!L:L,[1]Printers!Q:Q,,0)*E3277/10,0)*10&lt;_xlfn.XLOOKUP([1]Parameters!B3277,[1]Printers!L:L,[1]Printers!P:P,,0),ROUND(_xlfn.XLOOKUP([1]Parameters!B3277,[1]Printers!L:L,[1]Printers!Q:Q,,0)*E3277/10,0)*10,_xlfn.XLOOKUP([1]Parameters!B3277,[1]Printers!L:L,[1]Printers!P:P,,0)),"")</f>
        <v>30</v>
      </c>
      <c r="G3277" cm="1">
        <f t="array" ref="G3277">IFERROR(IF(ROW()-1&gt;COUNTA([1]!T_Printers[Printers])*COUNTA([1]!T_Resins[Resins]),"",_xlfn.IFS(ROUND(VLOOKUP(C3277,[1]!T_Resins[#Data],3,FALSE)/VLOOKUP(A3277,[1]!T_Printers[#Data],5,FALSE),1)&lt;=_xlfn.XLOOKUP(B3277,[1]Printers!L:L,[1]Printers!O:O,1,0,),ROUND(VLOOKUP(C3277,[1]!T_Resins[#Data],3,FALSE)/VLOOKUP(A3277,[1]!T_Printers[#Data],5,FALSE),1),ROUND(VLOOKUP(C3277,[1]!T_Resins[#Data],3,FALSE)/VLOOKUP(A3277,[1]!T_Printers[#Data],5,FALSE),1)&gt;_xlfn.XLOOKUP(B3277,[1]Printers!L:L,[1]Printers!O:O,1,0,),10)),"")</f>
        <v>4.4000000000000004</v>
      </c>
      <c r="H3277">
        <f>IFERROR(IF(ROUND(_xlfn.XLOOKUP([1]Parameters!B3277,[1]Printers!L:L,[1]Printers!Q:Q,,0)*G3277/10,0)*10&lt;_xlfn.XLOOKUP([1]Parameters!B3277,[1]Printers!L:L,[1]Printers!P:P,,0),ROUND(_xlfn.XLOOKUP([1]Parameters!B3277,[1]Printers!L:L,[1]Printers!Q:Q,,0)*G3277/10,0)*10,_xlfn.XLOOKUP([1]Parameters!B3277,[1]Printers!L:L,[1]Printers!P:P,,0)),"")</f>
        <v>40</v>
      </c>
      <c r="I3277" s="3" t="str" cm="1">
        <f t="array" ref="I3277">IFERROR(IF(ROW()-1&gt;COUNTA([1]!T_Printers[Printers])*COUNTA([1]!T_Resins[Resins]),"",_xlfn.IFS(ROUND(VLOOKUP(C3277,[1]!T_Resins[#Data],4,FALSE)/VLOOKUP(A3277,[1]!T_Printers[#Data],5,FALSE),1)&lt;=_xlfn.XLOOKUP(B3277,[1]Printers!L:L,[1]Printers!O:O,1,0,),ROUND(VLOOKUP(C3277,[1]!T_Resins[#Data],4,FALSE)/VLOOKUP(A3277,[1]!T_Printers[#Data],5,FALSE),1),ROUND(VLOOKUP(C3277,[1]!T_Resins[#Data],4,FALSE)/VLOOKUP(A3277,[1]!T_Printers[#Data],5,FALSE),1)&gt;_xlfn.XLOOKUP(B3277,[1]Printers!L:L,[1]Printers!O:O,1,0,),"")),"")</f>
        <v/>
      </c>
      <c r="J3277" t="str">
        <f>IFERROR(IF(ROUND(_xlfn.XLOOKUP([1]Parameters!B3277,[1]Printers!L:L,[1]Printers!Q:Q,,0)*I3277/10,0)*10&lt;_xlfn.XLOOKUP([1]Parameters!B3277,[1]Printers!L:L,[1]Printers!P:P,,0),ROUND(_xlfn.XLOOKUP([1]Parameters!B3277,[1]Printers!L:L,[1]Printers!Q:Q,,0)*I3277/10,0)*10,_xlfn.XLOOKUP([1]Parameters!B3277,[1]Printers!L:L,[1]Printers!P:P,,0)),"")</f>
        <v/>
      </c>
      <c r="K3277">
        <f>IF(SUM(E3277:J3277)&lt;&gt;0,VLOOKUP(A3277,[1]!T_Printers[#Data],10,FALSE)+VLOOKUP(C3277,[1]!T_Resins[#Data],10,FALSE),"")</f>
        <v>4</v>
      </c>
      <c r="L3277">
        <f>IF(SUM(E3277:J3277)&lt;&gt;0,VLOOKUP(A3277,[1]!T_Printers[#Data],11,FALSE),"")</f>
        <v>5</v>
      </c>
      <c r="M3277">
        <f>IF(SUM(E3277:J3277)&lt;&gt;0,VLOOKUP(C3277,[1]!T_Resins[#Data],8,FALSE),"")</f>
        <v>120</v>
      </c>
      <c r="N3277">
        <f>IF(_xlfn.XLOOKUP(B3277,[1]Printers!$L:$L,[1]Printers!$R:$R,0,0)&gt;0,[1]Parameters!M3277,IF(SUM(E3277:J3277)&lt;&gt;0,VLOOKUP(C3277,[1]!T_Resins[#Data],9,FALSE),""))</f>
        <v>180</v>
      </c>
      <c r="O3277" t="str">
        <f t="shared" si="51"/>
        <v>PhrozenSonicMini8K</v>
      </c>
    </row>
    <row r="3278" spans="1:15" x14ac:dyDescent="0.25">
      <c r="A3278" t="str">
        <f t="array" ref="A3278">IF(ROW()-1&gt;COUNTA([1]!T_Printers[Printers])*COUNTA([1]!T_Resins[Resins]),"",INDEX([1]!T_Printers[Printers],INT((ROW()-2)/COUNTA([1]!T_Resins[Resins])+1)))</f>
        <v xml:space="preserve">Phrozen Sonic Mini 8K </v>
      </c>
      <c r="B3278" t="str">
        <f>_xlfn.XLOOKUP(A3278,[1]!T_Printers[Printers],[1]!T_Printers[Icon link],,0)</f>
        <v>PhrozenSonicMini8K</v>
      </c>
      <c r="C3278" t="str">
        <f t="array" ref="C3278">IF(ROW()-1&gt;COUNTA([1]!T_Printers[Printers])*COUNTA([1]!T_Resins[Resins]),"",INDEX([1]!T_Resins[Resins],MOD(ROW()-2,COUNTA([1]!T_Resins[Resins]))+1))</f>
        <v xml:space="preserve">Dental Sand A3 (Обновленная версия) </v>
      </c>
      <c r="D3278">
        <f>IF(SUM(E3278:J3278)&lt;&gt;0,IF(ROW()-1&gt;COUNTA([1]!T_Printers[Printers])*COUNTA([1]!T_Resins[Resins]),"",2),"")</f>
        <v>2</v>
      </c>
      <c r="E3278" cm="1">
        <f t="array" ref="E3278">IFERROR(IF(ROW()-1&gt;COUNTA([1]!T_Printers[Printers])*COUNTA([1]!T_Resins[Resins]),"",_xlfn.IFS(ROUND(VLOOKUP(C3278,[1]!T_Resins[#Data],2,FALSE)/VLOOKUP(A3278,[1]!T_Printers[#Data],5,FALSE),1)&lt;=_xlfn.XLOOKUP(B3278,[1]Printers!L:L,[1]Printers!O:O,1,0,),ROUND(VLOOKUP(C3278,[1]!T_Resins[#Data],2,FALSE)/VLOOKUP(A3278,[1]!T_Printers[#Data],5,FALSE),1),ROUND(VLOOKUP(C3278,[1]!T_Resins[#Data],2,FALSE)/VLOOKUP(A3278,[1]!T_Printers[#Data],5,FALSE),1)&gt;_xlfn.XLOOKUP(B3278,[1]Printers!L:L,[1]Printers!O:O,1,0,),10)),"Используйте слой 100 мкм")</f>
        <v>9.1</v>
      </c>
      <c r="F3278">
        <f>IFERROR(IF(ROUND(_xlfn.XLOOKUP([1]Parameters!B3278,[1]Printers!L:L,[1]Printers!Q:Q,,0)*E3278/10,0)*10&lt;_xlfn.XLOOKUP([1]Parameters!B3278,[1]Printers!L:L,[1]Printers!P:P,,0),ROUND(_xlfn.XLOOKUP([1]Parameters!B3278,[1]Printers!L:L,[1]Printers!Q:Q,,0)*E3278/10,0)*10,_xlfn.XLOOKUP([1]Parameters!B3278,[1]Printers!L:L,[1]Printers!P:P,,0)),"")</f>
        <v>80</v>
      </c>
      <c r="G3278" cm="1">
        <f t="array" ref="G3278">IFERROR(IF(ROW()-1&gt;COUNTA([1]!T_Printers[Printers])*COUNTA([1]!T_Resins[Resins]),"",_xlfn.IFS(ROUND(VLOOKUP(C3278,[1]!T_Resins[#Data],3,FALSE)/VLOOKUP(A3278,[1]!T_Printers[#Data],5,FALSE),1)&lt;=_xlfn.XLOOKUP(B3278,[1]Printers!L:L,[1]Printers!O:O,1,0,),ROUND(VLOOKUP(C3278,[1]!T_Resins[#Data],3,FALSE)/VLOOKUP(A3278,[1]!T_Printers[#Data],5,FALSE),1),ROUND(VLOOKUP(C3278,[1]!T_Resins[#Data],3,FALSE)/VLOOKUP(A3278,[1]!T_Printers[#Data],5,FALSE),1)&gt;_xlfn.XLOOKUP(B3278,[1]Printers!L:L,[1]Printers!O:O,1,0,),10)),"")</f>
        <v>9.5</v>
      </c>
      <c r="H3278">
        <f>IFERROR(IF(ROUND(_xlfn.XLOOKUP([1]Parameters!B3278,[1]Printers!L:L,[1]Printers!Q:Q,,0)*G3278/10,0)*10&lt;_xlfn.XLOOKUP([1]Parameters!B3278,[1]Printers!L:L,[1]Printers!P:P,,0),ROUND(_xlfn.XLOOKUP([1]Parameters!B3278,[1]Printers!L:L,[1]Printers!Q:Q,,0)*G3278/10,0)*10,_xlfn.XLOOKUP([1]Parameters!B3278,[1]Printers!L:L,[1]Printers!P:P,,0)),"")</f>
        <v>90</v>
      </c>
      <c r="I3278" s="3" t="str" cm="1">
        <f t="array" ref="I3278">IFERROR(IF(ROW()-1&gt;COUNTA([1]!T_Printers[Printers])*COUNTA([1]!T_Resins[Resins]),"",_xlfn.IFS(ROUND(VLOOKUP(C3278,[1]!T_Resins[#Data],4,FALSE)/VLOOKUP(A3278,[1]!T_Printers[#Data],5,FALSE),1)&lt;=_xlfn.XLOOKUP(B3278,[1]Printers!L:L,[1]Printers!O:O,1,0,),ROUND(VLOOKUP(C3278,[1]!T_Resins[#Data],4,FALSE)/VLOOKUP(A3278,[1]!T_Printers[#Data],5,FALSE),1),ROUND(VLOOKUP(C3278,[1]!T_Resins[#Data],4,FALSE)/VLOOKUP(A3278,[1]!T_Printers[#Data],5,FALSE),1)&gt;_xlfn.XLOOKUP(B3278,[1]Printers!L:L,[1]Printers!O:O,1,0,),"")),"")</f>
        <v/>
      </c>
      <c r="J3278" t="str">
        <f>IFERROR(IF(ROUND(_xlfn.XLOOKUP([1]Parameters!B3278,[1]Printers!L:L,[1]Printers!Q:Q,,0)*I3278/10,0)*10&lt;_xlfn.XLOOKUP([1]Parameters!B3278,[1]Printers!L:L,[1]Printers!P:P,,0),ROUND(_xlfn.XLOOKUP([1]Parameters!B3278,[1]Printers!L:L,[1]Printers!Q:Q,,0)*I3278/10,0)*10,_xlfn.XLOOKUP([1]Parameters!B3278,[1]Printers!L:L,[1]Printers!P:P,,0)),"")</f>
        <v/>
      </c>
      <c r="K3278">
        <f>IF(SUM(E3278:J3278)&lt;&gt;0,VLOOKUP(A3278,[1]!T_Printers[#Data],10,FALSE)+VLOOKUP(C3278,[1]!T_Resins[#Data],10,FALSE),"")</f>
        <v>4</v>
      </c>
      <c r="L3278">
        <f>IF(SUM(E3278:J3278)&lt;&gt;0,VLOOKUP(A3278,[1]!T_Printers[#Data],11,FALSE),"")</f>
        <v>5</v>
      </c>
      <c r="M3278">
        <f>IF(SUM(E3278:J3278)&lt;&gt;0,VLOOKUP(C3278,[1]!T_Resins[#Data],8,FALSE),"")</f>
        <v>120</v>
      </c>
      <c r="N3278">
        <f>IF(_xlfn.XLOOKUP(B3278,[1]Printers!$L:$L,[1]Printers!$R:$R,0,0)&gt;0,[1]Parameters!M3278,IF(SUM(E3278:J3278)&lt;&gt;0,VLOOKUP(C3278,[1]!T_Resins[#Data],9,FALSE),""))</f>
        <v>180</v>
      </c>
      <c r="O3278" t="str">
        <f t="shared" si="51"/>
        <v>PhrozenSonicMini8K</v>
      </c>
    </row>
    <row r="3279" spans="1:15" x14ac:dyDescent="0.25">
      <c r="A3279" t="str">
        <f t="array" ref="A3279">IF(ROW()-1&gt;COUNTA([1]!T_Printers[Printers])*COUNTA([1]!T_Resins[Resins]),"",INDEX([1]!T_Printers[Printers],INT((ROW()-2)/COUNTA([1]!T_Resins[Resins])+1)))</f>
        <v xml:space="preserve">Phrozen Sonic Mini 8K </v>
      </c>
      <c r="B3279" t="str">
        <f>_xlfn.XLOOKUP(A3279,[1]!T_Printers[Printers],[1]!T_Printers[Icon link],,0)</f>
        <v>PhrozenSonicMini8K</v>
      </c>
      <c r="C3279" t="str">
        <f t="array" ref="C3279">IF(ROW()-1&gt;COUNTA([1]!T_Printers[Printers])*COUNTA([1]!T_Resins[Resins]),"",INDEX([1]!T_Resins[Resins],MOD(ROW()-2,COUNTA([1]!T_Resins[Resins]))+1))</f>
        <v>Dental Sand Pro A1-A2 (Crown LT)</v>
      </c>
      <c r="D3279">
        <f>IF(SUM(E3279:J3279)&lt;&gt;0,IF(ROW()-1&gt;COUNTA([1]!T_Printers[Printers])*COUNTA([1]!T_Resins[Resins]),"",2),"")</f>
        <v>2</v>
      </c>
      <c r="E3279" cm="1">
        <f t="array" ref="E3279">IFERROR(IF(ROW()-1&gt;COUNTA([1]!T_Printers[Printers])*COUNTA([1]!T_Resins[Resins]),"",_xlfn.IFS(ROUND(VLOOKUP(C3279,[1]!T_Resins[#Data],2,FALSE)/VLOOKUP(A3279,[1]!T_Printers[#Data],5,FALSE),1)&lt;=_xlfn.XLOOKUP(B3279,[1]Printers!L:L,[1]Printers!O:O,1,0,),ROUND(VLOOKUP(C3279,[1]!T_Resins[#Data],2,FALSE)/VLOOKUP(A3279,[1]!T_Printers[#Data],5,FALSE),1),ROUND(VLOOKUP(C3279,[1]!T_Resins[#Data],2,FALSE)/VLOOKUP(A3279,[1]!T_Printers[#Data],5,FALSE),1)&gt;_xlfn.XLOOKUP(B3279,[1]Printers!L:L,[1]Printers!O:O,1,0,),10)),"Используйте слой 100 мкм")</f>
        <v>15</v>
      </c>
      <c r="F3279">
        <f>IFERROR(IF(ROUND(_xlfn.XLOOKUP([1]Parameters!B3279,[1]Printers!L:L,[1]Printers!Q:Q,,0)*E3279/10,0)*10&lt;_xlfn.XLOOKUP([1]Parameters!B3279,[1]Printers!L:L,[1]Printers!P:P,,0),ROUND(_xlfn.XLOOKUP([1]Parameters!B3279,[1]Printers!L:L,[1]Printers!Q:Q,,0)*E3279/10,0)*10,_xlfn.XLOOKUP([1]Parameters!B3279,[1]Printers!L:L,[1]Printers!P:P,,0)),"")</f>
        <v>100</v>
      </c>
      <c r="G3279" cm="1">
        <f t="array" ref="G3279">IFERROR(IF(ROW()-1&gt;COUNTA([1]!T_Printers[Printers])*COUNTA([1]!T_Resins[Resins]),"",_xlfn.IFS(ROUND(VLOOKUP(C3279,[1]!T_Resins[#Data],3,FALSE)/VLOOKUP(A3279,[1]!T_Printers[#Data],5,FALSE),1)&lt;=_xlfn.XLOOKUP(B3279,[1]Printers!L:L,[1]Printers!O:O,1,0,),ROUND(VLOOKUP(C3279,[1]!T_Resins[#Data],3,FALSE)/VLOOKUP(A3279,[1]!T_Printers[#Data],5,FALSE),1),ROUND(VLOOKUP(C3279,[1]!T_Resins[#Data],3,FALSE)/VLOOKUP(A3279,[1]!T_Printers[#Data],5,FALSE),1)&gt;_xlfn.XLOOKUP(B3279,[1]Printers!L:L,[1]Printers!O:O,1,0,),10)),"")</f>
        <v>21.6</v>
      </c>
      <c r="H3279">
        <f>IFERROR(IF(ROUND(_xlfn.XLOOKUP([1]Parameters!B3279,[1]Printers!L:L,[1]Printers!Q:Q,,0)*G3279/10,0)*10&lt;_xlfn.XLOOKUP([1]Parameters!B3279,[1]Printers!L:L,[1]Printers!P:P,,0),ROUND(_xlfn.XLOOKUP([1]Parameters!B3279,[1]Printers!L:L,[1]Printers!Q:Q,,0)*G3279/10,0)*10,_xlfn.XLOOKUP([1]Parameters!B3279,[1]Printers!L:L,[1]Printers!P:P,,0)),"")</f>
        <v>100</v>
      </c>
      <c r="I3279" s="3" t="str" cm="1">
        <f t="array" ref="I3279">IFERROR(IF(ROW()-1&gt;COUNTA([1]!T_Printers[Printers])*COUNTA([1]!T_Resins[Resins]),"",_xlfn.IFS(ROUND(VLOOKUP(C3279,[1]!T_Resins[#Data],4,FALSE)/VLOOKUP(A3279,[1]!T_Printers[#Data],5,FALSE),1)&lt;=_xlfn.XLOOKUP(B3279,[1]Printers!L:L,[1]Printers!O:O,1,0,),ROUND(VLOOKUP(C3279,[1]!T_Resins[#Data],4,FALSE)/VLOOKUP(A3279,[1]!T_Printers[#Data],5,FALSE),1),ROUND(VLOOKUP(C3279,[1]!T_Resins[#Data],4,FALSE)/VLOOKUP(A3279,[1]!T_Printers[#Data],5,FALSE),1)&gt;_xlfn.XLOOKUP(B3279,[1]Printers!L:L,[1]Printers!O:O,1,0,),"")),"")</f>
        <v/>
      </c>
      <c r="J3279" t="str">
        <f>IFERROR(IF(ROUND(_xlfn.XLOOKUP([1]Parameters!B3279,[1]Printers!L:L,[1]Printers!Q:Q,,0)*I3279/10,0)*10&lt;_xlfn.XLOOKUP([1]Parameters!B3279,[1]Printers!L:L,[1]Printers!P:P,,0),ROUND(_xlfn.XLOOKUP([1]Parameters!B3279,[1]Printers!L:L,[1]Printers!Q:Q,,0)*I3279/10,0)*10,_xlfn.XLOOKUP([1]Parameters!B3279,[1]Printers!L:L,[1]Printers!P:P,,0)),"")</f>
        <v/>
      </c>
      <c r="K3279">
        <f>IF(SUM(E3279:J3279)&lt;&gt;0,VLOOKUP(A3279,[1]!T_Printers[#Data],10,FALSE)+VLOOKUP(C3279,[1]!T_Resins[#Data],10,FALSE),"")</f>
        <v>4</v>
      </c>
      <c r="L3279">
        <f>IF(SUM(E3279:J3279)&lt;&gt;0,VLOOKUP(A3279,[1]!T_Printers[#Data],11,FALSE),"")</f>
        <v>5</v>
      </c>
      <c r="M3279">
        <f>IF(SUM(E3279:J3279)&lt;&gt;0,VLOOKUP(C3279,[1]!T_Resins[#Data],8,FALSE),"")</f>
        <v>120</v>
      </c>
      <c r="N3279">
        <f>IF(_xlfn.XLOOKUP(B3279,[1]Printers!$L:$L,[1]Printers!$R:$R,0,0)&gt;0,[1]Parameters!M3279,IF(SUM(E3279:J3279)&lt;&gt;0,VLOOKUP(C3279,[1]!T_Resins[#Data],9,FALSE),""))</f>
        <v>180</v>
      </c>
      <c r="O3279" t="str">
        <f t="shared" si="51"/>
        <v>PhrozenSonicMini8K</v>
      </c>
    </row>
    <row r="3280" spans="1:15" x14ac:dyDescent="0.25">
      <c r="A3280" t="str">
        <f t="array" ref="A3280">IF(ROW()-1&gt;COUNTA([1]!T_Printers[Printers])*COUNTA([1]!T_Resins[Resins]),"",INDEX([1]!T_Printers[Printers],INT((ROW()-2)/COUNTA([1]!T_Resins[Resins])+1)))</f>
        <v xml:space="preserve">Phrozen Sonic Mini 8K </v>
      </c>
      <c r="B3280" t="str">
        <f>_xlfn.XLOOKUP(A3280,[1]!T_Printers[Printers],[1]!T_Printers[Icon link],,0)</f>
        <v>PhrozenSonicMini8K</v>
      </c>
      <c r="C3280" t="str">
        <f t="array" ref="C3280">IF(ROW()-1&gt;COUNTA([1]!T_Printers[Printers])*COUNTA([1]!T_Resins[Resins]),"",INDEX([1]!T_Resins[Resins],MOD(ROW()-2,COUNTA([1]!T_Resins[Resins]))+1))</f>
        <v>Dental Sand Pro A3 (Crown LT)</v>
      </c>
      <c r="D3280">
        <f>IF(SUM(E3280:J3280)&lt;&gt;0,IF(ROW()-1&gt;COUNTA([1]!T_Printers[Printers])*COUNTA([1]!T_Resins[Resins]),"",2),"")</f>
        <v>2</v>
      </c>
      <c r="E3280" cm="1">
        <f t="array" ref="E3280">IFERROR(IF(ROW()-1&gt;COUNTA([1]!T_Printers[Printers])*COUNTA([1]!T_Resins[Resins]),"",_xlfn.IFS(ROUND(VLOOKUP(C3280,[1]!T_Resins[#Data],2,FALSE)/VLOOKUP(A3280,[1]!T_Printers[#Data],5,FALSE),1)&lt;=_xlfn.XLOOKUP(B3280,[1]Printers!L:L,[1]Printers!O:O,1,0,),ROUND(VLOOKUP(C3280,[1]!T_Resins[#Data],2,FALSE)/VLOOKUP(A3280,[1]!T_Printers[#Data],5,FALSE),1),ROUND(VLOOKUP(C3280,[1]!T_Resins[#Data],2,FALSE)/VLOOKUP(A3280,[1]!T_Printers[#Data],5,FALSE),1)&gt;_xlfn.XLOOKUP(B3280,[1]Printers!L:L,[1]Printers!O:O,1,0,),10)),"Используйте слой 100 мкм")</f>
        <v>15</v>
      </c>
      <c r="F3280">
        <f>IFERROR(IF(ROUND(_xlfn.XLOOKUP([1]Parameters!B3280,[1]Printers!L:L,[1]Printers!Q:Q,,0)*E3280/10,0)*10&lt;_xlfn.XLOOKUP([1]Parameters!B3280,[1]Printers!L:L,[1]Printers!P:P,,0),ROUND(_xlfn.XLOOKUP([1]Parameters!B3280,[1]Printers!L:L,[1]Printers!Q:Q,,0)*E3280/10,0)*10,_xlfn.XLOOKUP([1]Parameters!B3280,[1]Printers!L:L,[1]Printers!P:P,,0)),"")</f>
        <v>100</v>
      </c>
      <c r="G3280" cm="1">
        <f t="array" ref="G3280">IFERROR(IF(ROW()-1&gt;COUNTA([1]!T_Printers[Printers])*COUNTA([1]!T_Resins[Resins]),"",_xlfn.IFS(ROUND(VLOOKUP(C3280,[1]!T_Resins[#Data],3,FALSE)/VLOOKUP(A3280,[1]!T_Printers[#Data],5,FALSE),1)&lt;=_xlfn.XLOOKUP(B3280,[1]Printers!L:L,[1]Printers!O:O,1,0,),ROUND(VLOOKUP(C3280,[1]!T_Resins[#Data],3,FALSE)/VLOOKUP(A3280,[1]!T_Printers[#Data],5,FALSE),1),ROUND(VLOOKUP(C3280,[1]!T_Resins[#Data],3,FALSE)/VLOOKUP(A3280,[1]!T_Printers[#Data],5,FALSE),1)&gt;_xlfn.XLOOKUP(B3280,[1]Printers!L:L,[1]Printers!O:O,1,0,),10)),"")</f>
        <v>21.6</v>
      </c>
      <c r="H3280">
        <f>IFERROR(IF(ROUND(_xlfn.XLOOKUP([1]Parameters!B3280,[1]Printers!L:L,[1]Printers!Q:Q,,0)*G3280/10,0)*10&lt;_xlfn.XLOOKUP([1]Parameters!B3280,[1]Printers!L:L,[1]Printers!P:P,,0),ROUND(_xlfn.XLOOKUP([1]Parameters!B3280,[1]Printers!L:L,[1]Printers!Q:Q,,0)*G3280/10,0)*10,_xlfn.XLOOKUP([1]Parameters!B3280,[1]Printers!L:L,[1]Printers!P:P,,0)),"")</f>
        <v>100</v>
      </c>
      <c r="I3280" s="3" t="str" cm="1">
        <f t="array" ref="I3280">IFERROR(IF(ROW()-1&gt;COUNTA([1]!T_Printers[Printers])*COUNTA([1]!T_Resins[Resins]),"",_xlfn.IFS(ROUND(VLOOKUP(C3280,[1]!T_Resins[#Data],4,FALSE)/VLOOKUP(A3280,[1]!T_Printers[#Data],5,FALSE),1)&lt;=_xlfn.XLOOKUP(B3280,[1]Printers!L:L,[1]Printers!O:O,1,0,),ROUND(VLOOKUP(C3280,[1]!T_Resins[#Data],4,FALSE)/VLOOKUP(A3280,[1]!T_Printers[#Data],5,FALSE),1),ROUND(VLOOKUP(C3280,[1]!T_Resins[#Data],4,FALSE)/VLOOKUP(A3280,[1]!T_Printers[#Data],5,FALSE),1)&gt;_xlfn.XLOOKUP(B3280,[1]Printers!L:L,[1]Printers!O:O,1,0,),"")),"")</f>
        <v/>
      </c>
      <c r="J3280" t="str">
        <f>IFERROR(IF(ROUND(_xlfn.XLOOKUP([1]Parameters!B3280,[1]Printers!L:L,[1]Printers!Q:Q,,0)*I3280/10,0)*10&lt;_xlfn.XLOOKUP([1]Parameters!B3280,[1]Printers!L:L,[1]Printers!P:P,,0),ROUND(_xlfn.XLOOKUP([1]Parameters!B3280,[1]Printers!L:L,[1]Printers!Q:Q,,0)*I3280/10,0)*10,_xlfn.XLOOKUP([1]Parameters!B3280,[1]Printers!L:L,[1]Printers!P:P,,0)),"")</f>
        <v/>
      </c>
      <c r="K3280">
        <f>IF(SUM(E3280:J3280)&lt;&gt;0,VLOOKUP(A3280,[1]!T_Printers[#Data],10,FALSE)+VLOOKUP(C3280,[1]!T_Resins[#Data],10,FALSE),"")</f>
        <v>4</v>
      </c>
      <c r="L3280">
        <f>IF(SUM(E3280:J3280)&lt;&gt;0,VLOOKUP(A3280,[1]!T_Printers[#Data],11,FALSE),"")</f>
        <v>5</v>
      </c>
      <c r="M3280">
        <f>IF(SUM(E3280:J3280)&lt;&gt;0,VLOOKUP(C3280,[1]!T_Resins[#Data],8,FALSE),"")</f>
        <v>120</v>
      </c>
      <c r="N3280">
        <f>IF(_xlfn.XLOOKUP(B3280,[1]Printers!$L:$L,[1]Printers!$R:$R,0,0)&gt;0,[1]Parameters!M3280,IF(SUM(E3280:J3280)&lt;&gt;0,VLOOKUP(C3280,[1]!T_Resins[#Data],9,FALSE),""))</f>
        <v>180</v>
      </c>
      <c r="O3280" t="str">
        <f t="shared" si="51"/>
        <v>PhrozenSonicMini8K</v>
      </c>
    </row>
    <row r="3281" spans="1:15" x14ac:dyDescent="0.25">
      <c r="A3281" t="str">
        <f t="array" ref="A3281">IF(ROW()-1&gt;COUNTA([1]!T_Printers[Printers])*COUNTA([1]!T_Resins[Resins]),"",INDEX([1]!T_Printers[Printers],INT((ROW()-2)/COUNTA([1]!T_Resins[Resins])+1)))</f>
        <v xml:space="preserve">Phrozen Sonic Mini 8K </v>
      </c>
      <c r="B3281" t="str">
        <f>_xlfn.XLOOKUP(A3281,[1]!T_Printers[Printers],[1]!T_Printers[Icon link],,0)</f>
        <v>PhrozenSonicMini8K</v>
      </c>
      <c r="C3281" t="str">
        <f t="array" ref="C3281">IF(ROW()-1&gt;COUNTA([1]!T_Printers[Printers])*COUNTA([1]!T_Resins[Resins]),"",INDEX([1]!T_Resins[Resins],MOD(ROW()-2,COUNTA([1]!T_Resins[Resins]))+1))</f>
        <v>Dental Splint Soft</v>
      </c>
      <c r="D3281">
        <f>IF(SUM(E3281:J3281)&lt;&gt;0,IF(ROW()-1&gt;COUNTA([1]!T_Printers[Printers])*COUNTA([1]!T_Resins[Resins]),"",2),"")</f>
        <v>2</v>
      </c>
      <c r="E3281" cm="1">
        <f t="array" ref="E3281">IFERROR(IF(ROW()-1&gt;COUNTA([1]!T_Printers[Printers])*COUNTA([1]!T_Resins[Resins]),"",_xlfn.IFS(ROUND(VLOOKUP(C3281,[1]!T_Resins[#Data],2,FALSE)/VLOOKUP(A3281,[1]!T_Printers[#Data],5,FALSE),1)&lt;=_xlfn.XLOOKUP(B3281,[1]Printers!L:L,[1]Printers!O:O,1,0,),ROUND(VLOOKUP(C3281,[1]!T_Resins[#Data],2,FALSE)/VLOOKUP(A3281,[1]!T_Printers[#Data],5,FALSE),1),ROUND(VLOOKUP(C3281,[1]!T_Resins[#Data],2,FALSE)/VLOOKUP(A3281,[1]!T_Printers[#Data],5,FALSE),1)&gt;_xlfn.XLOOKUP(B3281,[1]Printers!L:L,[1]Printers!O:O,1,0,),10)),"Используйте слой 100 мкм")</f>
        <v>10</v>
      </c>
      <c r="F3281">
        <f>IFERROR(IF(ROUND(_xlfn.XLOOKUP([1]Parameters!B3281,[1]Printers!L:L,[1]Printers!Q:Q,,0)*E3281/10,0)*10&lt;_xlfn.XLOOKUP([1]Parameters!B3281,[1]Printers!L:L,[1]Printers!P:P,,0),ROUND(_xlfn.XLOOKUP([1]Parameters!B3281,[1]Printers!L:L,[1]Printers!Q:Q,,0)*E3281/10,0)*10,_xlfn.XLOOKUP([1]Parameters!B3281,[1]Printers!L:L,[1]Printers!P:P,,0)),"")</f>
        <v>90</v>
      </c>
      <c r="G3281" cm="1">
        <f t="array" ref="G3281">IFERROR(IF(ROW()-1&gt;COUNTA([1]!T_Printers[Printers])*COUNTA([1]!T_Resins[Resins]),"",_xlfn.IFS(ROUND(VLOOKUP(C3281,[1]!T_Resins[#Data],3,FALSE)/VLOOKUP(A3281,[1]!T_Printers[#Data],5,FALSE),1)&lt;=_xlfn.XLOOKUP(B3281,[1]Printers!L:L,[1]Printers!O:O,1,0,),ROUND(VLOOKUP(C3281,[1]!T_Resins[#Data],3,FALSE)/VLOOKUP(A3281,[1]!T_Printers[#Data],5,FALSE),1),ROUND(VLOOKUP(C3281,[1]!T_Resins[#Data],3,FALSE)/VLOOKUP(A3281,[1]!T_Printers[#Data],5,FALSE),1)&gt;_xlfn.XLOOKUP(B3281,[1]Printers!L:L,[1]Printers!O:O,1,0,),10)),"")</f>
        <v>13</v>
      </c>
      <c r="H3281">
        <f>IFERROR(IF(ROUND(_xlfn.XLOOKUP([1]Parameters!B3281,[1]Printers!L:L,[1]Printers!Q:Q,,0)*G3281/10,0)*10&lt;_xlfn.XLOOKUP([1]Parameters!B3281,[1]Printers!L:L,[1]Printers!P:P,,0),ROUND(_xlfn.XLOOKUP([1]Parameters!B3281,[1]Printers!L:L,[1]Printers!Q:Q,,0)*G3281/10,0)*10,_xlfn.XLOOKUP([1]Parameters!B3281,[1]Printers!L:L,[1]Printers!P:P,,0)),"")</f>
        <v>100</v>
      </c>
      <c r="I3281" s="3" t="str" cm="1">
        <f t="array" ref="I3281">IFERROR(IF(ROW()-1&gt;COUNTA([1]!T_Printers[Printers])*COUNTA([1]!T_Resins[Resins]),"",_xlfn.IFS(ROUND(VLOOKUP(C3281,[1]!T_Resins[#Data],4,FALSE)/VLOOKUP(A3281,[1]!T_Printers[#Data],5,FALSE),1)&lt;=_xlfn.XLOOKUP(B3281,[1]Printers!L:L,[1]Printers!O:O,1,0,),ROUND(VLOOKUP(C3281,[1]!T_Resins[#Data],4,FALSE)/VLOOKUP(A3281,[1]!T_Printers[#Data],5,FALSE),1),ROUND(VLOOKUP(C3281,[1]!T_Resins[#Data],4,FALSE)/VLOOKUP(A3281,[1]!T_Printers[#Data],5,FALSE),1)&gt;_xlfn.XLOOKUP(B3281,[1]Printers!L:L,[1]Printers!O:O,1,0,),"")),"")</f>
        <v/>
      </c>
      <c r="J3281" t="str">
        <f>IFERROR(IF(ROUND(_xlfn.XLOOKUP([1]Parameters!B3281,[1]Printers!L:L,[1]Printers!Q:Q,,0)*I3281/10,0)*10&lt;_xlfn.XLOOKUP([1]Parameters!B3281,[1]Printers!L:L,[1]Printers!P:P,,0),ROUND(_xlfn.XLOOKUP([1]Parameters!B3281,[1]Printers!L:L,[1]Printers!Q:Q,,0)*I3281/10,0)*10,_xlfn.XLOOKUP([1]Parameters!B3281,[1]Printers!L:L,[1]Printers!P:P,,0)),"")</f>
        <v/>
      </c>
      <c r="K3281">
        <f>IF(SUM(E3281:J3281)&lt;&gt;0,VLOOKUP(A3281,[1]!T_Printers[#Data],10,FALSE)+VLOOKUP(C3281,[1]!T_Resins[#Data],10,FALSE),"")</f>
        <v>3</v>
      </c>
      <c r="L3281">
        <f>IF(SUM(E3281:J3281)&lt;&gt;0,VLOOKUP(A3281,[1]!T_Printers[#Data],11,FALSE),"")</f>
        <v>5</v>
      </c>
      <c r="M3281">
        <f>IF(SUM(E3281:J3281)&lt;&gt;0,VLOOKUP(C3281,[1]!T_Resins[#Data],8,FALSE),"")</f>
        <v>60</v>
      </c>
      <c r="N3281">
        <f>IF(_xlfn.XLOOKUP(B3281,[1]Printers!$L:$L,[1]Printers!$R:$R,0,0)&gt;0,[1]Parameters!M3281,IF(SUM(E3281:J3281)&lt;&gt;0,VLOOKUP(C3281,[1]!T_Resins[#Data],9,FALSE),""))</f>
        <v>60</v>
      </c>
      <c r="O3281" t="str">
        <f t="shared" si="51"/>
        <v>PhrozenSonicMini8K</v>
      </c>
    </row>
    <row r="3282" spans="1:15" x14ac:dyDescent="0.25">
      <c r="A3282" t="str">
        <f t="array" ref="A3282">IF(ROW()-1&gt;COUNTA([1]!T_Printers[Printers])*COUNTA([1]!T_Resins[Resins]),"",INDEX([1]!T_Printers[Printers],INT((ROW()-2)/COUNTA([1]!T_Resins[Resins])+1)))</f>
        <v xml:space="preserve">Phrozen Sonic Mini 8K </v>
      </c>
      <c r="B3282" t="str">
        <f>_xlfn.XLOOKUP(A3282,[1]!T_Printers[Printers],[1]!T_Printers[Icon link],,0)</f>
        <v>PhrozenSonicMini8K</v>
      </c>
      <c r="C3282" t="str">
        <f t="array" ref="C3282">IF(ROW()-1&gt;COUNTA([1]!T_Printers[Printers])*COUNTA([1]!T_Resins[Resins]),"",INDEX([1]!T_Resins[Resins],MOD(ROW()-2,COUNTA([1]!T_Resins[Resins]))+1))</f>
        <v>Dental Tray</v>
      </c>
      <c r="D3282">
        <f>IF(SUM(E3282:J3282)&lt;&gt;0,IF(ROW()-1&gt;COUNTA([1]!T_Printers[Printers])*COUNTA([1]!T_Resins[Resins]),"",2),"")</f>
        <v>2</v>
      </c>
      <c r="E3282" t="str" cm="1">
        <f t="array" ref="E3282">IFERROR(IF(ROW()-1&gt;COUNTA([1]!T_Printers[Printers])*COUNTA([1]!T_Resins[Resins]),"",_xlfn.IFS(ROUND(VLOOKUP(C3282,[1]!T_Resins[#Data],2,FALSE)/VLOOKUP(A3282,[1]!T_Printers[#Data],5,FALSE),1)&lt;=_xlfn.XLOOKUP(B3282,[1]Printers!L:L,[1]Printers!O:O,1,0,),ROUND(VLOOKUP(C3282,[1]!T_Resins[#Data],2,FALSE)/VLOOKUP(A3282,[1]!T_Printers[#Data],5,FALSE),1),ROUND(VLOOKUP(C3282,[1]!T_Resins[#Data],2,FALSE)/VLOOKUP(A3282,[1]!T_Printers[#Data],5,FALSE),1)&gt;_xlfn.XLOOKUP(B3282,[1]Printers!L:L,[1]Printers!O:O,1,0,),10)),"Используйте слой 100 мкм")</f>
        <v>Используйте слой 100 мкм</v>
      </c>
      <c r="F3282" t="str">
        <f>IFERROR(IF(ROUND(_xlfn.XLOOKUP([1]Parameters!B3282,[1]Printers!L:L,[1]Printers!Q:Q,,0)*E3282/10,0)*10&lt;_xlfn.XLOOKUP([1]Parameters!B3282,[1]Printers!L:L,[1]Printers!P:P,,0),ROUND(_xlfn.XLOOKUP([1]Parameters!B3282,[1]Printers!L:L,[1]Printers!Q:Q,,0)*E3282/10,0)*10,_xlfn.XLOOKUP([1]Parameters!B3282,[1]Printers!L:L,[1]Printers!P:P,,0)),"")</f>
        <v/>
      </c>
      <c r="G3282" cm="1">
        <f t="array" ref="G3282">IFERROR(IF(ROW()-1&gt;COUNTA([1]!T_Printers[Printers])*COUNTA([1]!T_Resins[Resins]),"",_xlfn.IFS(ROUND(VLOOKUP(C3282,[1]!T_Resins[#Data],3,FALSE)/VLOOKUP(A3282,[1]!T_Printers[#Data],5,FALSE),1)&lt;=_xlfn.XLOOKUP(B3282,[1]Printers!L:L,[1]Printers!O:O,1,0,),ROUND(VLOOKUP(C3282,[1]!T_Resins[#Data],3,FALSE)/VLOOKUP(A3282,[1]!T_Printers[#Data],5,FALSE),1),ROUND(VLOOKUP(C3282,[1]!T_Resins[#Data],3,FALSE)/VLOOKUP(A3282,[1]!T_Printers[#Data],5,FALSE),1)&gt;_xlfn.XLOOKUP(B3282,[1]Printers!L:L,[1]Printers!O:O,1,0,),10)),"")</f>
        <v>8</v>
      </c>
      <c r="H3282">
        <f>IFERROR(IF(ROUND(_xlfn.XLOOKUP([1]Parameters!B3282,[1]Printers!L:L,[1]Printers!Q:Q,,0)*G3282/10,0)*10&lt;_xlfn.XLOOKUP([1]Parameters!B3282,[1]Printers!L:L,[1]Printers!P:P,,0),ROUND(_xlfn.XLOOKUP([1]Parameters!B3282,[1]Printers!L:L,[1]Printers!Q:Q,,0)*G3282/10,0)*10,_xlfn.XLOOKUP([1]Parameters!B3282,[1]Printers!L:L,[1]Printers!P:P,,0)),"")</f>
        <v>70</v>
      </c>
      <c r="I3282" s="3" cm="1">
        <f t="array" ref="I3282">IFERROR(IF(ROW()-1&gt;COUNTA([1]!T_Printers[Printers])*COUNTA([1]!T_Resins[Resins]),"",_xlfn.IFS(ROUND(VLOOKUP(C3282,[1]!T_Resins[#Data],4,FALSE)/VLOOKUP(A3282,[1]!T_Printers[#Data],5,FALSE),1)&lt;=_xlfn.XLOOKUP(B3282,[1]Printers!L:L,[1]Printers!O:O,1,0,),ROUND(VLOOKUP(C3282,[1]!T_Resins[#Data],4,FALSE)/VLOOKUP(A3282,[1]!T_Printers[#Data],5,FALSE),1),ROUND(VLOOKUP(C3282,[1]!T_Resins[#Data],4,FALSE)/VLOOKUP(A3282,[1]!T_Printers[#Data],5,FALSE),1)&gt;_xlfn.XLOOKUP(B3282,[1]Printers!L:L,[1]Printers!O:O,1,0,),"")),"")</f>
        <v>10</v>
      </c>
      <c r="J3282">
        <f>IFERROR(IF(ROUND(_xlfn.XLOOKUP([1]Parameters!B3282,[1]Printers!L:L,[1]Printers!Q:Q,,0)*I3282/10,0)*10&lt;_xlfn.XLOOKUP([1]Parameters!B3282,[1]Printers!L:L,[1]Printers!P:P,,0),ROUND(_xlfn.XLOOKUP([1]Parameters!B3282,[1]Printers!L:L,[1]Printers!Q:Q,,0)*I3282/10,0)*10,_xlfn.XLOOKUP([1]Parameters!B3282,[1]Printers!L:L,[1]Printers!P:P,,0)),"")</f>
        <v>90</v>
      </c>
      <c r="K3282">
        <f>IF(SUM(E3282:J3282)&lt;&gt;0,VLOOKUP(A3282,[1]!T_Printers[#Data],10,FALSE)+VLOOKUP(C3282,[1]!T_Resins[#Data],10,FALSE),"")</f>
        <v>3</v>
      </c>
      <c r="L3282">
        <f>IF(SUM(E3282:J3282)&lt;&gt;0,VLOOKUP(A3282,[1]!T_Printers[#Data],11,FALSE),"")</f>
        <v>5</v>
      </c>
      <c r="M3282">
        <f>IF(SUM(E3282:J3282)&lt;&gt;0,VLOOKUP(C3282,[1]!T_Resins[#Data],8,FALSE),"")</f>
        <v>120</v>
      </c>
      <c r="N3282">
        <f>IF(_xlfn.XLOOKUP(B3282,[1]Printers!$L:$L,[1]Printers!$R:$R,0,0)&gt;0,[1]Parameters!M3282,IF(SUM(E3282:J3282)&lt;&gt;0,VLOOKUP(C3282,[1]!T_Resins[#Data],9,FALSE),""))</f>
        <v>180</v>
      </c>
      <c r="O3282" t="str">
        <f t="shared" si="51"/>
        <v>PhrozenSonicMini8K</v>
      </c>
    </row>
    <row r="3283" spans="1:15" x14ac:dyDescent="0.25">
      <c r="A3283" t="str">
        <f t="array" ref="A3283">IF(ROW()-1&gt;COUNTA([1]!T_Printers[Printers])*COUNTA([1]!T_Resins[Resins]),"",INDEX([1]!T_Printers[Printers],INT((ROW()-2)/COUNTA([1]!T_Resins[Resins])+1)))</f>
        <v xml:space="preserve">Phrozen Sonic Mini 8K </v>
      </c>
      <c r="B3283" t="str">
        <f>_xlfn.XLOOKUP(A3283,[1]!T_Printers[Printers],[1]!T_Printers[Icon link],,0)</f>
        <v>PhrozenSonicMini8K</v>
      </c>
      <c r="C3283" t="str">
        <f t="array" ref="C3283">IF(ROW()-1&gt;COUNTA([1]!T_Printers[Printers])*COUNTA([1]!T_Resins[Resins]),"",INDEX([1]!T_Resins[Resins],MOD(ROW()-2,COUNTA([1]!T_Resins[Resins]))+1))</f>
        <v>Dental Yellow Clear</v>
      </c>
      <c r="D3283">
        <f>IF(SUM(E3283:J3283)&lt;&gt;0,IF(ROW()-1&gt;COUNTA([1]!T_Printers[Printers])*COUNTA([1]!T_Resins[Resins]),"",2),"")</f>
        <v>2</v>
      </c>
      <c r="E3283" cm="1">
        <f t="array" ref="E3283">IFERROR(IF(ROW()-1&gt;COUNTA([1]!T_Printers[Printers])*COUNTA([1]!T_Resins[Resins]),"",_xlfn.IFS(ROUND(VLOOKUP(C3283,[1]!T_Resins[#Data],2,FALSE)/VLOOKUP(A3283,[1]!T_Printers[#Data],5,FALSE),1)&lt;=_xlfn.XLOOKUP(B3283,[1]Printers!L:L,[1]Printers!O:O,1,0,),ROUND(VLOOKUP(C3283,[1]!T_Resins[#Data],2,FALSE)/VLOOKUP(A3283,[1]!T_Printers[#Data],5,FALSE),1),ROUND(VLOOKUP(C3283,[1]!T_Resins[#Data],2,FALSE)/VLOOKUP(A3283,[1]!T_Printers[#Data],5,FALSE),1)&gt;_xlfn.XLOOKUP(B3283,[1]Printers!L:L,[1]Printers!O:O,1,0,),10)),"Используйте слой 100 мкм")</f>
        <v>3.5</v>
      </c>
      <c r="F3283">
        <f>IFERROR(IF(ROUND(_xlfn.XLOOKUP([1]Parameters!B3283,[1]Printers!L:L,[1]Printers!Q:Q,,0)*E3283/10,0)*10&lt;_xlfn.XLOOKUP([1]Parameters!B3283,[1]Printers!L:L,[1]Printers!P:P,,0),ROUND(_xlfn.XLOOKUP([1]Parameters!B3283,[1]Printers!L:L,[1]Printers!Q:Q,,0)*E3283/10,0)*10,_xlfn.XLOOKUP([1]Parameters!B3283,[1]Printers!L:L,[1]Printers!P:P,,0)),"")</f>
        <v>30</v>
      </c>
      <c r="G3283" cm="1">
        <f t="array" ref="G3283">IFERROR(IF(ROW()-1&gt;COUNTA([1]!T_Printers[Printers])*COUNTA([1]!T_Resins[Resins]),"",_xlfn.IFS(ROUND(VLOOKUP(C3283,[1]!T_Resins[#Data],3,FALSE)/VLOOKUP(A3283,[1]!T_Printers[#Data],5,FALSE),1)&lt;=_xlfn.XLOOKUP(B3283,[1]Printers!L:L,[1]Printers!O:O,1,0,),ROUND(VLOOKUP(C3283,[1]!T_Resins[#Data],3,FALSE)/VLOOKUP(A3283,[1]!T_Printers[#Data],5,FALSE),1),ROUND(VLOOKUP(C3283,[1]!T_Resins[#Data],3,FALSE)/VLOOKUP(A3283,[1]!T_Printers[#Data],5,FALSE),1)&gt;_xlfn.XLOOKUP(B3283,[1]Printers!L:L,[1]Printers!O:O,1,0,),10)),"")</f>
        <v>4.5999999999999996</v>
      </c>
      <c r="H3283">
        <f>IFERROR(IF(ROUND(_xlfn.XLOOKUP([1]Parameters!B3283,[1]Printers!L:L,[1]Printers!Q:Q,,0)*G3283/10,0)*10&lt;_xlfn.XLOOKUP([1]Parameters!B3283,[1]Printers!L:L,[1]Printers!P:P,,0),ROUND(_xlfn.XLOOKUP([1]Parameters!B3283,[1]Printers!L:L,[1]Printers!Q:Q,,0)*G3283/10,0)*10,_xlfn.XLOOKUP([1]Parameters!B3283,[1]Printers!L:L,[1]Printers!P:P,,0)),"")</f>
        <v>40</v>
      </c>
      <c r="I3283" s="3" t="str" cm="1">
        <f t="array" ref="I3283">IFERROR(IF(ROW()-1&gt;COUNTA([1]!T_Printers[Printers])*COUNTA([1]!T_Resins[Resins]),"",_xlfn.IFS(ROUND(VLOOKUP(C3283,[1]!T_Resins[#Data],4,FALSE)/VLOOKUP(A3283,[1]!T_Printers[#Data],5,FALSE),1)&lt;=_xlfn.XLOOKUP(B3283,[1]Printers!L:L,[1]Printers!O:O,1,0,),ROUND(VLOOKUP(C3283,[1]!T_Resins[#Data],4,FALSE)/VLOOKUP(A3283,[1]!T_Printers[#Data],5,FALSE),1),ROUND(VLOOKUP(C3283,[1]!T_Resins[#Data],4,FALSE)/VLOOKUP(A3283,[1]!T_Printers[#Data],5,FALSE),1)&gt;_xlfn.XLOOKUP(B3283,[1]Printers!L:L,[1]Printers!O:O,1,0,),"")),"")</f>
        <v/>
      </c>
      <c r="J3283" t="str">
        <f>IFERROR(IF(ROUND(_xlfn.XLOOKUP([1]Parameters!B3283,[1]Printers!L:L,[1]Printers!Q:Q,,0)*I3283/10,0)*10&lt;_xlfn.XLOOKUP([1]Parameters!B3283,[1]Printers!L:L,[1]Printers!P:P,,0),ROUND(_xlfn.XLOOKUP([1]Parameters!B3283,[1]Printers!L:L,[1]Printers!Q:Q,,0)*I3283/10,0)*10,_xlfn.XLOOKUP([1]Parameters!B3283,[1]Printers!L:L,[1]Printers!P:P,,0)),"")</f>
        <v/>
      </c>
      <c r="K3283">
        <f>IF(SUM(E3283:J3283)&lt;&gt;0,VLOOKUP(A3283,[1]!T_Printers[#Data],10,FALSE)+VLOOKUP(C3283,[1]!T_Resins[#Data],10,FALSE),"")</f>
        <v>3</v>
      </c>
      <c r="L3283">
        <f>IF(SUM(E3283:J3283)&lt;&gt;0,VLOOKUP(A3283,[1]!T_Printers[#Data],11,FALSE),"")</f>
        <v>5</v>
      </c>
      <c r="M3283">
        <f>IF(SUM(E3283:J3283)&lt;&gt;0,VLOOKUP(C3283,[1]!T_Resins[#Data],8,FALSE),"")</f>
        <v>120</v>
      </c>
      <c r="N3283">
        <f>IF(_xlfn.XLOOKUP(B3283,[1]Printers!$L:$L,[1]Printers!$R:$R,0,0)&gt;0,[1]Parameters!M3283,IF(SUM(E3283:J3283)&lt;&gt;0,VLOOKUP(C3283,[1]!T_Resins[#Data],9,FALSE),""))</f>
        <v>180</v>
      </c>
      <c r="O3283" t="str">
        <f t="shared" si="51"/>
        <v>PhrozenSonicMini8K</v>
      </c>
    </row>
    <row r="3284" spans="1:15" x14ac:dyDescent="0.25">
      <c r="A3284" t="str">
        <f t="array" ref="A3284">IF(ROW()-1&gt;COUNTA([1]!T_Printers[Printers])*COUNTA([1]!T_Resins[Resins]),"",INDEX([1]!T_Printers[Printers],INT((ROW()-2)/COUNTA([1]!T_Resins[Resins])+1)))</f>
        <v xml:space="preserve">Phrozen Sonic Mini 8K </v>
      </c>
      <c r="B3284" t="str">
        <f>_xlfn.XLOOKUP(A3284,[1]!T_Printers[Printers],[1]!T_Printers[Icon link],,0)</f>
        <v>PhrozenSonicMini8K</v>
      </c>
      <c r="C3284" t="str">
        <f t="array" ref="C3284">IF(ROW()-1&gt;COUNTA([1]!T_Printers[Printers])*COUNTA([1]!T_Resins[Resins]),"",INDEX([1]!T_Resins[Resins],MOD(ROW()-2,COUNTA([1]!T_Resins[Resins]))+1))</f>
        <v>Dental Yellow Clear PRO</v>
      </c>
      <c r="D3284">
        <f>IF(SUM(E3284:J3284)&lt;&gt;0,IF(ROW()-1&gt;COUNTA([1]!T_Printers[Printers])*COUNTA([1]!T_Resins[Resins]),"",2),"")</f>
        <v>2</v>
      </c>
      <c r="E3284" cm="1">
        <f t="array" ref="E3284">IFERROR(IF(ROW()-1&gt;COUNTA([1]!T_Printers[Printers])*COUNTA([1]!T_Resins[Resins]),"",_xlfn.IFS(ROUND(VLOOKUP(C3284,[1]!T_Resins[#Data],2,FALSE)/VLOOKUP(A3284,[1]!T_Printers[#Data],5,FALSE),1)&lt;=_xlfn.XLOOKUP(B3284,[1]Printers!L:L,[1]Printers!O:O,1,0,),ROUND(VLOOKUP(C3284,[1]!T_Resins[#Data],2,FALSE)/VLOOKUP(A3284,[1]!T_Printers[#Data],5,FALSE),1),ROUND(VLOOKUP(C3284,[1]!T_Resins[#Data],2,FALSE)/VLOOKUP(A3284,[1]!T_Printers[#Data],5,FALSE),1)&gt;_xlfn.XLOOKUP(B3284,[1]Printers!L:L,[1]Printers!O:O,1,0,),10)),"Используйте слой 100 мкм")</f>
        <v>9.1</v>
      </c>
      <c r="F3284">
        <f>IFERROR(IF(ROUND(_xlfn.XLOOKUP([1]Parameters!B3284,[1]Printers!L:L,[1]Printers!Q:Q,,0)*E3284/10,0)*10&lt;_xlfn.XLOOKUP([1]Parameters!B3284,[1]Printers!L:L,[1]Printers!P:P,,0),ROUND(_xlfn.XLOOKUP([1]Parameters!B3284,[1]Printers!L:L,[1]Printers!Q:Q,,0)*E3284/10,0)*10,_xlfn.XLOOKUP([1]Parameters!B3284,[1]Printers!L:L,[1]Printers!P:P,,0)),"")</f>
        <v>80</v>
      </c>
      <c r="G3284" cm="1">
        <f t="array" ref="G3284">IFERROR(IF(ROW()-1&gt;COUNTA([1]!T_Printers[Printers])*COUNTA([1]!T_Resins[Resins]),"",_xlfn.IFS(ROUND(VLOOKUP(C3284,[1]!T_Resins[#Data],3,FALSE)/VLOOKUP(A3284,[1]!T_Printers[#Data],5,FALSE),1)&lt;=_xlfn.XLOOKUP(B3284,[1]Printers!L:L,[1]Printers!O:O,1,0,),ROUND(VLOOKUP(C3284,[1]!T_Resins[#Data],3,FALSE)/VLOOKUP(A3284,[1]!T_Printers[#Data],5,FALSE),1),ROUND(VLOOKUP(C3284,[1]!T_Resins[#Data],3,FALSE)/VLOOKUP(A3284,[1]!T_Printers[#Data],5,FALSE),1)&gt;_xlfn.XLOOKUP(B3284,[1]Printers!L:L,[1]Printers!O:O,1,0,),10)),"")</f>
        <v>11.7</v>
      </c>
      <c r="H3284">
        <f>IFERROR(IF(ROUND(_xlfn.XLOOKUP([1]Parameters!B3284,[1]Printers!L:L,[1]Printers!Q:Q,,0)*G3284/10,0)*10&lt;_xlfn.XLOOKUP([1]Parameters!B3284,[1]Printers!L:L,[1]Printers!P:P,,0),ROUND(_xlfn.XLOOKUP([1]Parameters!B3284,[1]Printers!L:L,[1]Printers!Q:Q,,0)*G3284/10,0)*10,_xlfn.XLOOKUP([1]Parameters!B3284,[1]Printers!L:L,[1]Printers!P:P,,0)),"")</f>
        <v>100</v>
      </c>
      <c r="I3284" s="3" t="str" cm="1">
        <f t="array" ref="I3284">IFERROR(IF(ROW()-1&gt;COUNTA([1]!T_Printers[Printers])*COUNTA([1]!T_Resins[Resins]),"",_xlfn.IFS(ROUND(VLOOKUP(C3284,[1]!T_Resins[#Data],4,FALSE)/VLOOKUP(A3284,[1]!T_Printers[#Data],5,FALSE),1)&lt;=_xlfn.XLOOKUP(B3284,[1]Printers!L:L,[1]Printers!O:O,1,0,),ROUND(VLOOKUP(C3284,[1]!T_Resins[#Data],4,FALSE)/VLOOKUP(A3284,[1]!T_Printers[#Data],5,FALSE),1),ROUND(VLOOKUP(C3284,[1]!T_Resins[#Data],4,FALSE)/VLOOKUP(A3284,[1]!T_Printers[#Data],5,FALSE),1)&gt;_xlfn.XLOOKUP(B3284,[1]Printers!L:L,[1]Printers!O:O,1,0,),"")),"")</f>
        <v/>
      </c>
      <c r="J3284" t="str">
        <f>IFERROR(IF(ROUND(_xlfn.XLOOKUP([1]Parameters!B3284,[1]Printers!L:L,[1]Printers!Q:Q,,0)*I3284/10,0)*10&lt;_xlfn.XLOOKUP([1]Parameters!B3284,[1]Printers!L:L,[1]Printers!P:P,,0),ROUND(_xlfn.XLOOKUP([1]Parameters!B3284,[1]Printers!L:L,[1]Printers!Q:Q,,0)*I3284/10,0)*10,_xlfn.XLOOKUP([1]Parameters!B3284,[1]Printers!L:L,[1]Printers!P:P,,0)),"")</f>
        <v/>
      </c>
      <c r="K3284">
        <f>IF(SUM(E3284:J3284)&lt;&gt;0,VLOOKUP(A3284,[1]!T_Printers[#Data],10,FALSE)+VLOOKUP(C3284,[1]!T_Resins[#Data],10,FALSE),"")</f>
        <v>3</v>
      </c>
      <c r="L3284">
        <f>IF(SUM(E3284:J3284)&lt;&gt;0,VLOOKUP(A3284,[1]!T_Printers[#Data],11,FALSE),"")</f>
        <v>5</v>
      </c>
      <c r="M3284">
        <f>IF(SUM(E3284:J3284)&lt;&gt;0,VLOOKUP(C3284,[1]!T_Resins[#Data],8,FALSE),"")</f>
        <v>120</v>
      </c>
      <c r="N3284">
        <f>IF(_xlfn.XLOOKUP(B3284,[1]Printers!$L:$L,[1]Printers!$R:$R,0,0)&gt;0,[1]Parameters!M3284,IF(SUM(E3284:J3284)&lt;&gt;0,VLOOKUP(C3284,[1]!T_Resins[#Data],9,FALSE),""))</f>
        <v>180</v>
      </c>
      <c r="O3284" t="str">
        <f t="shared" si="51"/>
        <v>PhrozenSonicMini8K</v>
      </c>
    </row>
    <row r="3285" spans="1:15" x14ac:dyDescent="0.25">
      <c r="A3285" t="str">
        <f t="array" ref="A3285">IF(ROW()-1&gt;COUNTA([1]!T_Printers[Printers])*COUNTA([1]!T_Resins[Resins]),"",INDEX([1]!T_Printers[Printers],INT((ROW()-2)/COUNTA([1]!T_Resins[Resins])+1)))</f>
        <v xml:space="preserve">Phrozen Sonic Mini 8K </v>
      </c>
      <c r="B3285" t="str">
        <f>_xlfn.XLOOKUP(A3285,[1]!T_Printers[Printers],[1]!T_Printers[Icon link],,0)</f>
        <v>PhrozenSonicMini8K</v>
      </c>
      <c r="C3285" t="str">
        <f t="array" ref="C3285">IF(ROW()-1&gt;COUNTA([1]!T_Printers[Printers])*COUNTA([1]!T_Resins[Resins]),"",INDEX([1]!T_Resins[Resins],MOD(ROW()-2,COUNTA([1]!T_Resins[Resins]))+1))</f>
        <v>Industrial ABS Black</v>
      </c>
      <c r="D3285">
        <f>IF(SUM(E3285:J3285)&lt;&gt;0,IF(ROW()-1&gt;COUNTA([1]!T_Printers[Printers])*COUNTA([1]!T_Resins[Resins]),"",2),"")</f>
        <v>2</v>
      </c>
      <c r="E3285" cm="1">
        <f t="array" ref="E3285">IFERROR(IF(ROW()-1&gt;COUNTA([1]!T_Printers[Printers])*COUNTA([1]!T_Resins[Resins]),"",_xlfn.IFS(ROUND(VLOOKUP(C3285,[1]!T_Resins[#Data],2,FALSE)/VLOOKUP(A3285,[1]!T_Printers[#Data],5,FALSE),1)&lt;=_xlfn.XLOOKUP(B3285,[1]Printers!L:L,[1]Printers!O:O,1,0,),ROUND(VLOOKUP(C3285,[1]!T_Resins[#Data],2,FALSE)/VLOOKUP(A3285,[1]!T_Printers[#Data],5,FALSE),1),ROUND(VLOOKUP(C3285,[1]!T_Resins[#Data],2,FALSE)/VLOOKUP(A3285,[1]!T_Printers[#Data],5,FALSE),1)&gt;_xlfn.XLOOKUP(B3285,[1]Printers!L:L,[1]Printers!O:O,1,0,),10)),"Используйте слой 100 мкм")</f>
        <v>7.2</v>
      </c>
      <c r="F3285">
        <f>IFERROR(IF(ROUND(_xlfn.XLOOKUP([1]Parameters!B3285,[1]Printers!L:L,[1]Printers!Q:Q,,0)*E3285/10,0)*10&lt;_xlfn.XLOOKUP([1]Parameters!B3285,[1]Printers!L:L,[1]Printers!P:P,,0),ROUND(_xlfn.XLOOKUP([1]Parameters!B3285,[1]Printers!L:L,[1]Printers!Q:Q,,0)*E3285/10,0)*10,_xlfn.XLOOKUP([1]Parameters!B3285,[1]Printers!L:L,[1]Printers!P:P,,0)),"")</f>
        <v>60</v>
      </c>
      <c r="G3285" cm="1">
        <f t="array" ref="G3285">IFERROR(IF(ROW()-1&gt;COUNTA([1]!T_Printers[Printers])*COUNTA([1]!T_Resins[Resins]),"",_xlfn.IFS(ROUND(VLOOKUP(C3285,[1]!T_Resins[#Data],3,FALSE)/VLOOKUP(A3285,[1]!T_Printers[#Data],5,FALSE),1)&lt;=_xlfn.XLOOKUP(B3285,[1]Printers!L:L,[1]Printers!O:O,1,0,),ROUND(VLOOKUP(C3285,[1]!T_Resins[#Data],3,FALSE)/VLOOKUP(A3285,[1]!T_Printers[#Data],5,FALSE),1),ROUND(VLOOKUP(C3285,[1]!T_Resins[#Data],3,FALSE)/VLOOKUP(A3285,[1]!T_Printers[#Data],5,FALSE),1)&gt;_xlfn.XLOOKUP(B3285,[1]Printers!L:L,[1]Printers!O:O,1,0,),10)),"")</f>
        <v>9.3000000000000007</v>
      </c>
      <c r="H3285">
        <f>IFERROR(IF(ROUND(_xlfn.XLOOKUP([1]Parameters!B3285,[1]Printers!L:L,[1]Printers!Q:Q,,0)*G3285/10,0)*10&lt;_xlfn.XLOOKUP([1]Parameters!B3285,[1]Printers!L:L,[1]Printers!P:P,,0),ROUND(_xlfn.XLOOKUP([1]Parameters!B3285,[1]Printers!L:L,[1]Printers!Q:Q,,0)*G3285/10,0)*10,_xlfn.XLOOKUP([1]Parameters!B3285,[1]Printers!L:L,[1]Printers!P:P,,0)),"")</f>
        <v>80</v>
      </c>
      <c r="I3285" s="3" t="str" cm="1">
        <f t="array" ref="I3285">IFERROR(IF(ROW()-1&gt;COUNTA([1]!T_Printers[Printers])*COUNTA([1]!T_Resins[Resins]),"",_xlfn.IFS(ROUND(VLOOKUP(C3285,[1]!T_Resins[#Data],4,FALSE)/VLOOKUP(A3285,[1]!T_Printers[#Data],5,FALSE),1)&lt;=_xlfn.XLOOKUP(B3285,[1]Printers!L:L,[1]Printers!O:O,1,0,),ROUND(VLOOKUP(C3285,[1]!T_Resins[#Data],4,FALSE)/VLOOKUP(A3285,[1]!T_Printers[#Data],5,FALSE),1),ROUND(VLOOKUP(C3285,[1]!T_Resins[#Data],4,FALSE)/VLOOKUP(A3285,[1]!T_Printers[#Data],5,FALSE),1)&gt;_xlfn.XLOOKUP(B3285,[1]Printers!L:L,[1]Printers!O:O,1,0,),"")),"")</f>
        <v/>
      </c>
      <c r="J3285" t="str">
        <f>IFERROR(IF(ROUND(_xlfn.XLOOKUP([1]Parameters!B3285,[1]Printers!L:L,[1]Printers!Q:Q,,0)*I3285/10,0)*10&lt;_xlfn.XLOOKUP([1]Parameters!B3285,[1]Printers!L:L,[1]Printers!P:P,,0),ROUND(_xlfn.XLOOKUP([1]Parameters!B3285,[1]Printers!L:L,[1]Printers!Q:Q,,0)*I3285/10,0)*10,_xlfn.XLOOKUP([1]Parameters!B3285,[1]Printers!L:L,[1]Printers!P:P,,0)),"")</f>
        <v/>
      </c>
      <c r="K3285">
        <f>IF(SUM(E3285:J3285)&lt;&gt;0,VLOOKUP(A3285,[1]!T_Printers[#Data],10,FALSE)+VLOOKUP(C3285,[1]!T_Resins[#Data],10,FALSE),"")</f>
        <v>3</v>
      </c>
      <c r="L3285">
        <f>IF(SUM(E3285:J3285)&lt;&gt;0,VLOOKUP(A3285,[1]!T_Printers[#Data],11,FALSE),"")</f>
        <v>5</v>
      </c>
      <c r="M3285">
        <f>IF(SUM(E3285:J3285)&lt;&gt;0,VLOOKUP(C3285,[1]!T_Resins[#Data],8,FALSE),"")</f>
        <v>60</v>
      </c>
      <c r="N3285">
        <f>IF(_xlfn.XLOOKUP(B3285,[1]Printers!$L:$L,[1]Printers!$R:$R,0,0)&gt;0,[1]Parameters!M3285,IF(SUM(E3285:J3285)&lt;&gt;0,VLOOKUP(C3285,[1]!T_Resins[#Data],9,FALSE),""))</f>
        <v>60</v>
      </c>
      <c r="O3285" t="str">
        <f t="shared" si="51"/>
        <v>PhrozenSonicMini8K</v>
      </c>
    </row>
    <row r="3286" spans="1:15" x14ac:dyDescent="0.25">
      <c r="A3286" t="str">
        <f t="array" ref="A3286">IF(ROW()-1&gt;COUNTA([1]!T_Printers[Printers])*COUNTA([1]!T_Resins[Resins]),"",INDEX([1]!T_Printers[Printers],INT((ROW()-2)/COUNTA([1]!T_Resins[Resins])+1)))</f>
        <v xml:space="preserve">Phrozen Sonic Mini 8K </v>
      </c>
      <c r="B3286" t="str">
        <f>_xlfn.XLOOKUP(A3286,[1]!T_Printers[Printers],[1]!T_Printers[Icon link],,0)</f>
        <v>PhrozenSonicMini8K</v>
      </c>
      <c r="C3286" t="str">
        <f t="array" ref="C3286">IF(ROW()-1&gt;COUNTA([1]!T_Printers[Printers])*COUNTA([1]!T_Resins[Resins]),"",INDEX([1]!T_Resins[Resins],MOD(ROW()-2,COUNTA([1]!T_Resins[Resins]))+1))</f>
        <v>Industrial ABS-Like Grey</v>
      </c>
      <c r="D3286">
        <f>IF(SUM(E3286:J3286)&lt;&gt;0,IF(ROW()-1&gt;COUNTA([1]!T_Printers[Printers])*COUNTA([1]!T_Resins[Resins]),"",2),"")</f>
        <v>2</v>
      </c>
      <c r="E3286" cm="1">
        <f t="array" ref="E3286">IFERROR(IF(ROW()-1&gt;COUNTA([1]!T_Printers[Printers])*COUNTA([1]!T_Resins[Resins]),"",_xlfn.IFS(ROUND(VLOOKUP(C3286,[1]!T_Resins[#Data],2,FALSE)/VLOOKUP(A3286,[1]!T_Printers[#Data],5,FALSE),1)&lt;=_xlfn.XLOOKUP(B3286,[1]Printers!L:L,[1]Printers!O:O,1,0,),ROUND(VLOOKUP(C3286,[1]!T_Resins[#Data],2,FALSE)/VLOOKUP(A3286,[1]!T_Printers[#Data],5,FALSE),1),ROUND(VLOOKUP(C3286,[1]!T_Resins[#Data],2,FALSE)/VLOOKUP(A3286,[1]!T_Printers[#Data],5,FALSE),1)&gt;_xlfn.XLOOKUP(B3286,[1]Printers!L:L,[1]Printers!O:O,1,0,),10)),"Используйте слой 100 мкм")</f>
        <v>7.1</v>
      </c>
      <c r="F3286">
        <f>IFERROR(IF(ROUND(_xlfn.XLOOKUP([1]Parameters!B3286,[1]Printers!L:L,[1]Printers!Q:Q,,0)*E3286/10,0)*10&lt;_xlfn.XLOOKUP([1]Parameters!B3286,[1]Printers!L:L,[1]Printers!P:P,,0),ROUND(_xlfn.XLOOKUP([1]Parameters!B3286,[1]Printers!L:L,[1]Printers!Q:Q,,0)*E3286/10,0)*10,_xlfn.XLOOKUP([1]Parameters!B3286,[1]Printers!L:L,[1]Printers!P:P,,0)),"")</f>
        <v>60</v>
      </c>
      <c r="G3286" cm="1">
        <f t="array" ref="G3286">IFERROR(IF(ROW()-1&gt;COUNTA([1]!T_Printers[Printers])*COUNTA([1]!T_Resins[Resins]),"",_xlfn.IFS(ROUND(VLOOKUP(C3286,[1]!T_Resins[#Data],3,FALSE)/VLOOKUP(A3286,[1]!T_Printers[#Data],5,FALSE),1)&lt;=_xlfn.XLOOKUP(B3286,[1]Printers!L:L,[1]Printers!O:O,1,0,),ROUND(VLOOKUP(C3286,[1]!T_Resins[#Data],3,FALSE)/VLOOKUP(A3286,[1]!T_Printers[#Data],5,FALSE),1),ROUND(VLOOKUP(C3286,[1]!T_Resins[#Data],3,FALSE)/VLOOKUP(A3286,[1]!T_Printers[#Data],5,FALSE),1)&gt;_xlfn.XLOOKUP(B3286,[1]Printers!L:L,[1]Printers!O:O,1,0,),10)),"")</f>
        <v>9.1999999999999993</v>
      </c>
      <c r="H3286">
        <f>IFERROR(IF(ROUND(_xlfn.XLOOKUP([1]Parameters!B3286,[1]Printers!L:L,[1]Printers!Q:Q,,0)*G3286/10,0)*10&lt;_xlfn.XLOOKUP([1]Parameters!B3286,[1]Printers!L:L,[1]Printers!P:P,,0),ROUND(_xlfn.XLOOKUP([1]Parameters!B3286,[1]Printers!L:L,[1]Printers!Q:Q,,0)*G3286/10,0)*10,_xlfn.XLOOKUP([1]Parameters!B3286,[1]Printers!L:L,[1]Printers!P:P,,0)),"")</f>
        <v>80</v>
      </c>
      <c r="I3286" s="3" t="str" cm="1">
        <f t="array" ref="I3286">IFERROR(IF(ROW()-1&gt;COUNTA([1]!T_Printers[Printers])*COUNTA([1]!T_Resins[Resins]),"",_xlfn.IFS(ROUND(VLOOKUP(C3286,[1]!T_Resins[#Data],4,FALSE)/VLOOKUP(A3286,[1]!T_Printers[#Data],5,FALSE),1)&lt;=_xlfn.XLOOKUP(B3286,[1]Printers!L:L,[1]Printers!O:O,1,0,),ROUND(VLOOKUP(C3286,[1]!T_Resins[#Data],4,FALSE)/VLOOKUP(A3286,[1]!T_Printers[#Data],5,FALSE),1),ROUND(VLOOKUP(C3286,[1]!T_Resins[#Data],4,FALSE)/VLOOKUP(A3286,[1]!T_Printers[#Data],5,FALSE),1)&gt;_xlfn.XLOOKUP(B3286,[1]Printers!L:L,[1]Printers!O:O,1,0,),"")),"")</f>
        <v/>
      </c>
      <c r="J3286" t="str">
        <f>IFERROR(IF(ROUND(_xlfn.XLOOKUP([1]Parameters!B3286,[1]Printers!L:L,[1]Printers!Q:Q,,0)*I3286/10,0)*10&lt;_xlfn.XLOOKUP([1]Parameters!B3286,[1]Printers!L:L,[1]Printers!P:P,,0),ROUND(_xlfn.XLOOKUP([1]Parameters!B3286,[1]Printers!L:L,[1]Printers!Q:Q,,0)*I3286/10,0)*10,_xlfn.XLOOKUP([1]Parameters!B3286,[1]Printers!L:L,[1]Printers!P:P,,0)),"")</f>
        <v/>
      </c>
      <c r="K3286">
        <f>IF(SUM(E3286:J3286)&lt;&gt;0,VLOOKUP(A3286,[1]!T_Printers[#Data],10,FALSE)+VLOOKUP(C3286,[1]!T_Resins[#Data],10,FALSE),"")</f>
        <v>3</v>
      </c>
      <c r="L3286">
        <f>IF(SUM(E3286:J3286)&lt;&gt;0,VLOOKUP(A3286,[1]!T_Printers[#Data],11,FALSE),"")</f>
        <v>5</v>
      </c>
      <c r="M3286">
        <f>IF(SUM(E3286:J3286)&lt;&gt;0,VLOOKUP(C3286,[1]!T_Resins[#Data],8,FALSE),"")</f>
        <v>120</v>
      </c>
      <c r="N3286">
        <f>IF(_xlfn.XLOOKUP(B3286,[1]Printers!$L:$L,[1]Printers!$R:$R,0,0)&gt;0,[1]Parameters!M3286,IF(SUM(E3286:J3286)&lt;&gt;0,VLOOKUP(C3286,[1]!T_Resins[#Data],9,FALSE),""))</f>
        <v>180</v>
      </c>
      <c r="O3286" t="str">
        <f t="shared" si="51"/>
        <v>PhrozenSonicMini8K</v>
      </c>
    </row>
    <row r="3287" spans="1:15" x14ac:dyDescent="0.25">
      <c r="A3287" t="str">
        <f t="array" ref="A3287">IF(ROW()-1&gt;COUNTA([1]!T_Printers[Printers])*COUNTA([1]!T_Resins[Resins]),"",INDEX([1]!T_Printers[Printers],INT((ROW()-2)/COUNTA([1]!T_Resins[Resins])+1)))</f>
        <v xml:space="preserve">Phrozen Sonic Mini 8K </v>
      </c>
      <c r="B3287" t="str">
        <f>_xlfn.XLOOKUP(A3287,[1]!T_Printers[Printers],[1]!T_Printers[Icon link],,0)</f>
        <v>PhrozenSonicMini8K</v>
      </c>
      <c r="C3287" t="str">
        <f t="array" ref="C3287">IF(ROW()-1&gt;COUNTA([1]!T_Printers[Printers])*COUNTA([1]!T_Resins[Resins]),"",INDEX([1]!T_Resins[Resins],MOD(ROW()-2,COUNTA([1]!T_Resins[Resins]))+1))</f>
        <v>Industrial Flex Natural Clear</v>
      </c>
      <c r="D3287">
        <f>IF(SUM(E3287:J3287)&lt;&gt;0,IF(ROW()-1&gt;COUNTA([1]!T_Printers[Printers])*COUNTA([1]!T_Resins[Resins]),"",2),"")</f>
        <v>2</v>
      </c>
      <c r="E3287" cm="1">
        <f t="array" ref="E3287">IFERROR(IF(ROW()-1&gt;COUNTA([1]!T_Printers[Printers])*COUNTA([1]!T_Resins[Resins]),"",_xlfn.IFS(ROUND(VLOOKUP(C3287,[1]!T_Resins[#Data],2,FALSE)/VLOOKUP(A3287,[1]!T_Printers[#Data],5,FALSE),1)&lt;=_xlfn.XLOOKUP(B3287,[1]Printers!L:L,[1]Printers!O:O,1,0,),ROUND(VLOOKUP(C3287,[1]!T_Resins[#Data],2,FALSE)/VLOOKUP(A3287,[1]!T_Printers[#Data],5,FALSE),1),ROUND(VLOOKUP(C3287,[1]!T_Resins[#Data],2,FALSE)/VLOOKUP(A3287,[1]!T_Printers[#Data],5,FALSE),1)&gt;_xlfn.XLOOKUP(B3287,[1]Printers!L:L,[1]Printers!O:O,1,0,),10)),"Используйте слой 100 мкм")</f>
        <v>2.7</v>
      </c>
      <c r="F3287">
        <f>IFERROR(IF(ROUND(_xlfn.XLOOKUP([1]Parameters!B3287,[1]Printers!L:L,[1]Printers!Q:Q,,0)*E3287/10,0)*10&lt;_xlfn.XLOOKUP([1]Parameters!B3287,[1]Printers!L:L,[1]Printers!P:P,,0),ROUND(_xlfn.XLOOKUP([1]Parameters!B3287,[1]Printers!L:L,[1]Printers!Q:Q,,0)*E3287/10,0)*10,_xlfn.XLOOKUP([1]Parameters!B3287,[1]Printers!L:L,[1]Printers!P:P,,0)),"")</f>
        <v>20</v>
      </c>
      <c r="G3287" cm="1">
        <f t="array" ref="G3287">IFERROR(IF(ROW()-1&gt;COUNTA([1]!T_Printers[Printers])*COUNTA([1]!T_Resins[Resins]),"",_xlfn.IFS(ROUND(VLOOKUP(C3287,[1]!T_Resins[#Data],3,FALSE)/VLOOKUP(A3287,[1]!T_Printers[#Data],5,FALSE),1)&lt;=_xlfn.XLOOKUP(B3287,[1]Printers!L:L,[1]Printers!O:O,1,0,),ROUND(VLOOKUP(C3287,[1]!T_Resins[#Data],3,FALSE)/VLOOKUP(A3287,[1]!T_Printers[#Data],5,FALSE),1),ROUND(VLOOKUP(C3287,[1]!T_Resins[#Data],3,FALSE)/VLOOKUP(A3287,[1]!T_Printers[#Data],5,FALSE),1)&gt;_xlfn.XLOOKUP(B3287,[1]Printers!L:L,[1]Printers!O:O,1,0,),10)),"")</f>
        <v>3.5</v>
      </c>
      <c r="H3287">
        <f>IFERROR(IF(ROUND(_xlfn.XLOOKUP([1]Parameters!B3287,[1]Printers!L:L,[1]Printers!Q:Q,,0)*G3287/10,0)*10&lt;_xlfn.XLOOKUP([1]Parameters!B3287,[1]Printers!L:L,[1]Printers!P:P,,0),ROUND(_xlfn.XLOOKUP([1]Parameters!B3287,[1]Printers!L:L,[1]Printers!Q:Q,,0)*G3287/10,0)*10,_xlfn.XLOOKUP([1]Parameters!B3287,[1]Printers!L:L,[1]Printers!P:P,,0)),"")</f>
        <v>30</v>
      </c>
      <c r="I3287" s="3" t="str" cm="1">
        <f t="array" ref="I3287">IFERROR(IF(ROW()-1&gt;COUNTA([1]!T_Printers[Printers])*COUNTA([1]!T_Resins[Resins]),"",_xlfn.IFS(ROUND(VLOOKUP(C3287,[1]!T_Resins[#Data],4,FALSE)/VLOOKUP(A3287,[1]!T_Printers[#Data],5,FALSE),1)&lt;=_xlfn.XLOOKUP(B3287,[1]Printers!L:L,[1]Printers!O:O,1,0,),ROUND(VLOOKUP(C3287,[1]!T_Resins[#Data],4,FALSE)/VLOOKUP(A3287,[1]!T_Printers[#Data],5,FALSE),1),ROUND(VLOOKUP(C3287,[1]!T_Resins[#Data],4,FALSE)/VLOOKUP(A3287,[1]!T_Printers[#Data],5,FALSE),1)&gt;_xlfn.XLOOKUP(B3287,[1]Printers!L:L,[1]Printers!O:O,1,0,),"")),"")</f>
        <v/>
      </c>
      <c r="J3287" t="str">
        <f>IFERROR(IF(ROUND(_xlfn.XLOOKUP([1]Parameters!B3287,[1]Printers!L:L,[1]Printers!Q:Q,,0)*I3287/10,0)*10&lt;_xlfn.XLOOKUP([1]Parameters!B3287,[1]Printers!L:L,[1]Printers!P:P,,0),ROUND(_xlfn.XLOOKUP([1]Parameters!B3287,[1]Printers!L:L,[1]Printers!Q:Q,,0)*I3287/10,0)*10,_xlfn.XLOOKUP([1]Parameters!B3287,[1]Printers!L:L,[1]Printers!P:P,,0)),"")</f>
        <v/>
      </c>
      <c r="K3287">
        <f>IF(SUM(E3287:J3287)&lt;&gt;0,VLOOKUP(A3287,[1]!T_Printers[#Data],10,FALSE)+VLOOKUP(C3287,[1]!T_Resins[#Data],10,FALSE),"")</f>
        <v>3</v>
      </c>
      <c r="L3287">
        <f>IF(SUM(E3287:J3287)&lt;&gt;0,VLOOKUP(A3287,[1]!T_Printers[#Data],11,FALSE),"")</f>
        <v>5</v>
      </c>
      <c r="M3287">
        <f>IF(SUM(E3287:J3287)&lt;&gt;0,VLOOKUP(C3287,[1]!T_Resins[#Data],8,FALSE),"")</f>
        <v>60</v>
      </c>
      <c r="N3287">
        <f>IF(_xlfn.XLOOKUP(B3287,[1]Printers!$L:$L,[1]Printers!$R:$R,0,0)&gt;0,[1]Parameters!M3287,IF(SUM(E3287:J3287)&lt;&gt;0,VLOOKUP(C3287,[1]!T_Resins[#Data],9,FALSE),""))</f>
        <v>60</v>
      </c>
      <c r="O3287" t="str">
        <f t="shared" si="51"/>
        <v>PhrozenSonicMini8K</v>
      </c>
    </row>
    <row r="3288" spans="1:15" x14ac:dyDescent="0.25">
      <c r="A3288" t="str">
        <f t="array" ref="A3288">IF(ROW()-1&gt;COUNTA([1]!T_Printers[Printers])*COUNTA([1]!T_Resins[Resins]),"",INDEX([1]!T_Printers[Printers],INT((ROW()-2)/COUNTA([1]!T_Resins[Resins])+1)))</f>
        <v xml:space="preserve">Phrozen Sonic Mini 8K </v>
      </c>
      <c r="B3288" t="str">
        <f>_xlfn.XLOOKUP(A3288,[1]!T_Printers[Printers],[1]!T_Printers[Icon link],,0)</f>
        <v>PhrozenSonicMini8K</v>
      </c>
      <c r="C3288" t="str">
        <f t="array" ref="C3288">IF(ROW()-1&gt;COUNTA([1]!T_Printers[Printers])*COUNTA([1]!T_Resins[Resins]),"",INDEX([1]!T_Resins[Resins],MOD(ROW()-2,COUNTA([1]!T_Resins[Resins]))+1))</f>
        <v>Industrial Nylon Like</v>
      </c>
      <c r="D3288">
        <f>IF(SUM(E3288:J3288)&lt;&gt;0,IF(ROW()-1&gt;COUNTA([1]!T_Printers[Printers])*COUNTA([1]!T_Resins[Resins]),"",2),"")</f>
        <v>2</v>
      </c>
      <c r="E3288" cm="1">
        <f t="array" ref="E3288">IFERROR(IF(ROW()-1&gt;COUNTA([1]!T_Printers[Printers])*COUNTA([1]!T_Resins[Resins]),"",_xlfn.IFS(ROUND(VLOOKUP(C3288,[1]!T_Resins[#Data],2,FALSE)/VLOOKUP(A3288,[1]!T_Printers[#Data],5,FALSE),1)&lt;=_xlfn.XLOOKUP(B3288,[1]Printers!L:L,[1]Printers!O:O,1,0,),ROUND(VLOOKUP(C3288,[1]!T_Resins[#Data],2,FALSE)/VLOOKUP(A3288,[1]!T_Printers[#Data],5,FALSE),1),ROUND(VLOOKUP(C3288,[1]!T_Resins[#Data],2,FALSE)/VLOOKUP(A3288,[1]!T_Printers[#Data],5,FALSE),1)&gt;_xlfn.XLOOKUP(B3288,[1]Printers!L:L,[1]Printers!O:O,1,0,),10)),"Используйте слой 100 мкм")</f>
        <v>1.9</v>
      </c>
      <c r="F3288">
        <f>IFERROR(IF(ROUND(_xlfn.XLOOKUP([1]Parameters!B3288,[1]Printers!L:L,[1]Printers!Q:Q,,0)*E3288/10,0)*10&lt;_xlfn.XLOOKUP([1]Parameters!B3288,[1]Printers!L:L,[1]Printers!P:P,,0),ROUND(_xlfn.XLOOKUP([1]Parameters!B3288,[1]Printers!L:L,[1]Printers!Q:Q,,0)*E3288/10,0)*10,_xlfn.XLOOKUP([1]Parameters!B3288,[1]Printers!L:L,[1]Printers!P:P,,0)),"")</f>
        <v>20</v>
      </c>
      <c r="G3288" cm="1">
        <f t="array" ref="G3288">IFERROR(IF(ROW()-1&gt;COUNTA([1]!T_Printers[Printers])*COUNTA([1]!T_Resins[Resins]),"",_xlfn.IFS(ROUND(VLOOKUP(C3288,[1]!T_Resins[#Data],3,FALSE)/VLOOKUP(A3288,[1]!T_Printers[#Data],5,FALSE),1)&lt;=_xlfn.XLOOKUP(B3288,[1]Printers!L:L,[1]Printers!O:O,1,0,),ROUND(VLOOKUP(C3288,[1]!T_Resins[#Data],3,FALSE)/VLOOKUP(A3288,[1]!T_Printers[#Data],5,FALSE),1),ROUND(VLOOKUP(C3288,[1]!T_Resins[#Data],3,FALSE)/VLOOKUP(A3288,[1]!T_Printers[#Data],5,FALSE),1)&gt;_xlfn.XLOOKUP(B3288,[1]Printers!L:L,[1]Printers!O:O,1,0,),10)),"")</f>
        <v>2.6</v>
      </c>
      <c r="H3288">
        <f>IFERROR(IF(ROUND(_xlfn.XLOOKUP([1]Parameters!B3288,[1]Printers!L:L,[1]Printers!Q:Q,,0)*G3288/10,0)*10&lt;_xlfn.XLOOKUP([1]Parameters!B3288,[1]Printers!L:L,[1]Printers!P:P,,0),ROUND(_xlfn.XLOOKUP([1]Parameters!B3288,[1]Printers!L:L,[1]Printers!Q:Q,,0)*G3288/10,0)*10,_xlfn.XLOOKUP([1]Parameters!B3288,[1]Printers!L:L,[1]Printers!P:P,,0)),"")</f>
        <v>20</v>
      </c>
      <c r="I3288" s="3" t="str" cm="1">
        <f t="array" ref="I3288">IFERROR(IF(ROW()-1&gt;COUNTA([1]!T_Printers[Printers])*COUNTA([1]!T_Resins[Resins]),"",_xlfn.IFS(ROUND(VLOOKUP(C3288,[1]!T_Resins[#Data],4,FALSE)/VLOOKUP(A3288,[1]!T_Printers[#Data],5,FALSE),1)&lt;=_xlfn.XLOOKUP(B3288,[1]Printers!L:L,[1]Printers!O:O,1,0,),ROUND(VLOOKUP(C3288,[1]!T_Resins[#Data],4,FALSE)/VLOOKUP(A3288,[1]!T_Printers[#Data],5,FALSE),1),ROUND(VLOOKUP(C3288,[1]!T_Resins[#Data],4,FALSE)/VLOOKUP(A3288,[1]!T_Printers[#Data],5,FALSE),1)&gt;_xlfn.XLOOKUP(B3288,[1]Printers!L:L,[1]Printers!O:O,1,0,),"")),"")</f>
        <v/>
      </c>
      <c r="J3288" t="str">
        <f>IFERROR(IF(ROUND(_xlfn.XLOOKUP([1]Parameters!B3288,[1]Printers!L:L,[1]Printers!Q:Q,,0)*I3288/10,0)*10&lt;_xlfn.XLOOKUP([1]Parameters!B3288,[1]Printers!L:L,[1]Printers!P:P,,0),ROUND(_xlfn.XLOOKUP([1]Parameters!B3288,[1]Printers!L:L,[1]Printers!Q:Q,,0)*I3288/10,0)*10,_xlfn.XLOOKUP([1]Parameters!B3288,[1]Printers!L:L,[1]Printers!P:P,,0)),"")</f>
        <v/>
      </c>
      <c r="K3288">
        <f>IF(SUM(E3288:J3288)&lt;&gt;0,VLOOKUP(A3288,[1]!T_Printers[#Data],10,FALSE)+VLOOKUP(C3288,[1]!T_Resins[#Data],10,FALSE),"")</f>
        <v>3</v>
      </c>
      <c r="L3288">
        <f>IF(SUM(E3288:J3288)&lt;&gt;0,VLOOKUP(A3288,[1]!T_Printers[#Data],11,FALSE),"")</f>
        <v>5</v>
      </c>
      <c r="M3288">
        <f>IF(SUM(E3288:J3288)&lt;&gt;0,VLOOKUP(C3288,[1]!T_Resins[#Data],8,FALSE),"")</f>
        <v>60</v>
      </c>
      <c r="N3288">
        <f>IF(_xlfn.XLOOKUP(B3288,[1]Printers!$L:$L,[1]Printers!$R:$R,0,0)&gt;0,[1]Parameters!M3288,IF(SUM(E3288:J3288)&lt;&gt;0,VLOOKUP(C3288,[1]!T_Resins[#Data],9,FALSE),""))</f>
        <v>60</v>
      </c>
      <c r="O3288" t="str">
        <f t="shared" si="51"/>
        <v>PhrozenSonicMini8K</v>
      </c>
    </row>
    <row r="3289" spans="1:15" x14ac:dyDescent="0.25">
      <c r="A3289" t="str">
        <f t="array" ref="A3289">IF(ROW()-1&gt;COUNTA([1]!T_Printers[Printers])*COUNTA([1]!T_Resins[Resins]),"",INDEX([1]!T_Printers[Printers],INT((ROW()-2)/COUNTA([1]!T_Resins[Resins])+1)))</f>
        <v xml:space="preserve">Phrozen Sonic Mini 8K </v>
      </c>
      <c r="B3289" t="str">
        <f>_xlfn.XLOOKUP(A3289,[1]!T_Printers[Printers],[1]!T_Printers[Icon link],,0)</f>
        <v>PhrozenSonicMini8K</v>
      </c>
      <c r="C3289" t="str">
        <f t="array" ref="C3289">IF(ROW()-1&gt;COUNTA([1]!T_Printers[Printers])*COUNTA([1]!T_Resins[Resins]),"",INDEX([1]!T_Resins[Resins],MOD(ROW()-2,COUNTA([1]!T_Resins[Resins]))+1))</f>
        <v>Industrial PP-Like</v>
      </c>
      <c r="D3289">
        <f>IF(SUM(E3289:J3289)&lt;&gt;0,IF(ROW()-1&gt;COUNTA([1]!T_Printers[Printers])*COUNTA([1]!T_Resins[Resins]),"",2),"")</f>
        <v>2</v>
      </c>
      <c r="E3289" cm="1">
        <f t="array" ref="E3289">IFERROR(IF(ROW()-1&gt;COUNTA([1]!T_Printers[Printers])*COUNTA([1]!T_Resins[Resins]),"",_xlfn.IFS(ROUND(VLOOKUP(C3289,[1]!T_Resins[#Data],2,FALSE)/VLOOKUP(A3289,[1]!T_Printers[#Data],5,FALSE),1)&lt;=_xlfn.XLOOKUP(B3289,[1]Printers!L:L,[1]Printers!O:O,1,0,),ROUND(VLOOKUP(C3289,[1]!T_Resins[#Data],2,FALSE)/VLOOKUP(A3289,[1]!T_Printers[#Data],5,FALSE),1),ROUND(VLOOKUP(C3289,[1]!T_Resins[#Data],2,FALSE)/VLOOKUP(A3289,[1]!T_Printers[#Data],5,FALSE),1)&gt;_xlfn.XLOOKUP(B3289,[1]Printers!L:L,[1]Printers!O:O,1,0,),10)),"Используйте слой 100 мкм")</f>
        <v>7.8</v>
      </c>
      <c r="F3289">
        <f>IFERROR(IF(ROUND(_xlfn.XLOOKUP([1]Parameters!B3289,[1]Printers!L:L,[1]Printers!Q:Q,,0)*E3289/10,0)*10&lt;_xlfn.XLOOKUP([1]Parameters!B3289,[1]Printers!L:L,[1]Printers!P:P,,0),ROUND(_xlfn.XLOOKUP([1]Parameters!B3289,[1]Printers!L:L,[1]Printers!Q:Q,,0)*E3289/10,0)*10,_xlfn.XLOOKUP([1]Parameters!B3289,[1]Printers!L:L,[1]Printers!P:P,,0)),"")</f>
        <v>70</v>
      </c>
      <c r="G3289" cm="1">
        <f t="array" ref="G3289">IFERROR(IF(ROW()-1&gt;COUNTA([1]!T_Printers[Printers])*COUNTA([1]!T_Resins[Resins]),"",_xlfn.IFS(ROUND(VLOOKUP(C3289,[1]!T_Resins[#Data],3,FALSE)/VLOOKUP(A3289,[1]!T_Printers[#Data],5,FALSE),1)&lt;=_xlfn.XLOOKUP(B3289,[1]Printers!L:L,[1]Printers!O:O,1,0,),ROUND(VLOOKUP(C3289,[1]!T_Resins[#Data],3,FALSE)/VLOOKUP(A3289,[1]!T_Printers[#Data],5,FALSE),1),ROUND(VLOOKUP(C3289,[1]!T_Resins[#Data],3,FALSE)/VLOOKUP(A3289,[1]!T_Printers[#Data],5,FALSE),1)&gt;_xlfn.XLOOKUP(B3289,[1]Printers!L:L,[1]Printers!O:O,1,0,),10)),"")</f>
        <v>9.9</v>
      </c>
      <c r="H3289">
        <f>IFERROR(IF(ROUND(_xlfn.XLOOKUP([1]Parameters!B3289,[1]Printers!L:L,[1]Printers!Q:Q,,0)*G3289/10,0)*10&lt;_xlfn.XLOOKUP([1]Parameters!B3289,[1]Printers!L:L,[1]Printers!P:P,,0),ROUND(_xlfn.XLOOKUP([1]Parameters!B3289,[1]Printers!L:L,[1]Printers!Q:Q,,0)*G3289/10,0)*10,_xlfn.XLOOKUP([1]Parameters!B3289,[1]Printers!L:L,[1]Printers!P:P,,0)),"")</f>
        <v>90</v>
      </c>
      <c r="I3289" s="3" t="str" cm="1">
        <f t="array" ref="I3289">IFERROR(IF(ROW()-1&gt;COUNTA([1]!T_Printers[Printers])*COUNTA([1]!T_Resins[Resins]),"",_xlfn.IFS(ROUND(VLOOKUP(C3289,[1]!T_Resins[#Data],4,FALSE)/VLOOKUP(A3289,[1]!T_Printers[#Data],5,FALSE),1)&lt;=_xlfn.XLOOKUP(B3289,[1]Printers!L:L,[1]Printers!O:O,1,0,),ROUND(VLOOKUP(C3289,[1]!T_Resins[#Data],4,FALSE)/VLOOKUP(A3289,[1]!T_Printers[#Data],5,FALSE),1),ROUND(VLOOKUP(C3289,[1]!T_Resins[#Data],4,FALSE)/VLOOKUP(A3289,[1]!T_Printers[#Data],5,FALSE),1)&gt;_xlfn.XLOOKUP(B3289,[1]Printers!L:L,[1]Printers!O:O,1,0,),"")),"")</f>
        <v/>
      </c>
      <c r="J3289" t="str">
        <f>IFERROR(IF(ROUND(_xlfn.XLOOKUP([1]Parameters!B3289,[1]Printers!L:L,[1]Printers!Q:Q,,0)*I3289/10,0)*10&lt;_xlfn.XLOOKUP([1]Parameters!B3289,[1]Printers!L:L,[1]Printers!P:P,,0),ROUND(_xlfn.XLOOKUP([1]Parameters!B3289,[1]Printers!L:L,[1]Printers!Q:Q,,0)*I3289/10,0)*10,_xlfn.XLOOKUP([1]Parameters!B3289,[1]Printers!L:L,[1]Printers!P:P,,0)),"")</f>
        <v/>
      </c>
      <c r="K3289">
        <f>IF(SUM(E3289:J3289)&lt;&gt;0,VLOOKUP(A3289,[1]!T_Printers[#Data],10,FALSE)+VLOOKUP(C3289,[1]!T_Resins[#Data],10,FALSE),"")</f>
        <v>3</v>
      </c>
      <c r="L3289">
        <f>IF(SUM(E3289:J3289)&lt;&gt;0,VLOOKUP(A3289,[1]!T_Printers[#Data],11,FALSE),"")</f>
        <v>5</v>
      </c>
      <c r="M3289">
        <f>IF(SUM(E3289:J3289)&lt;&gt;0,VLOOKUP(C3289,[1]!T_Resins[#Data],8,FALSE),"")</f>
        <v>60</v>
      </c>
      <c r="N3289">
        <f>IF(_xlfn.XLOOKUP(B3289,[1]Printers!$L:$L,[1]Printers!$R:$R,0,0)&gt;0,[1]Parameters!M3289,IF(SUM(E3289:J3289)&lt;&gt;0,VLOOKUP(C3289,[1]!T_Resins[#Data],9,FALSE),""))</f>
        <v>60</v>
      </c>
      <c r="O3289" t="str">
        <f t="shared" si="51"/>
        <v>PhrozenSonicMini8K</v>
      </c>
    </row>
    <row r="3290" spans="1:15" x14ac:dyDescent="0.25">
      <c r="A3290" t="str">
        <f t="array" ref="A3290">IF(ROW()-1&gt;COUNTA([1]!T_Printers[Printers])*COUNTA([1]!T_Resins[Resins]),"",INDEX([1]!T_Printers[Printers],INT((ROW()-2)/COUNTA([1]!T_Resins[Resins])+1)))</f>
        <v xml:space="preserve">Phrozen Sonic Mini 8K </v>
      </c>
      <c r="B3290" t="str">
        <f>_xlfn.XLOOKUP(A3290,[1]!T_Printers[Printers],[1]!T_Printers[Icon link],,0)</f>
        <v>PhrozenSonicMini8K</v>
      </c>
      <c r="C3290" t="str">
        <f t="array" ref="C3290">IF(ROW()-1&gt;COUNTA([1]!T_Printers[Printers])*COUNTA([1]!T_Resins[Resins]),"",INDEX([1]!T_Resins[Resins],MOD(ROW()-2,COUNTA([1]!T_Resins[Resins]))+1))</f>
        <v>Industrial Rigid Black</v>
      </c>
      <c r="D3290">
        <f>IF(SUM(E3290:J3290)&lt;&gt;0,IF(ROW()-1&gt;COUNTA([1]!T_Printers[Printers])*COUNTA([1]!T_Resins[Resins]),"",2),"")</f>
        <v>2</v>
      </c>
      <c r="E3290" cm="1">
        <f t="array" ref="E3290">IFERROR(IF(ROW()-1&gt;COUNTA([1]!T_Printers[Printers])*COUNTA([1]!T_Resins[Resins]),"",_xlfn.IFS(ROUND(VLOOKUP(C3290,[1]!T_Resins[#Data],2,FALSE)/VLOOKUP(A3290,[1]!T_Printers[#Data],5,FALSE),1)&lt;=_xlfn.XLOOKUP(B3290,[1]Printers!L:L,[1]Printers!O:O,1,0,),ROUND(VLOOKUP(C3290,[1]!T_Resins[#Data],2,FALSE)/VLOOKUP(A3290,[1]!T_Printers[#Data],5,FALSE),1),ROUND(VLOOKUP(C3290,[1]!T_Resins[#Data],2,FALSE)/VLOOKUP(A3290,[1]!T_Printers[#Data],5,FALSE),1)&gt;_xlfn.XLOOKUP(B3290,[1]Printers!L:L,[1]Printers!O:O,1,0,),10)),"Используйте слой 100 мкм")</f>
        <v>7.2</v>
      </c>
      <c r="F3290">
        <f>IFERROR(IF(ROUND(_xlfn.XLOOKUP([1]Parameters!B3290,[1]Printers!L:L,[1]Printers!Q:Q,,0)*E3290/10,0)*10&lt;_xlfn.XLOOKUP([1]Parameters!B3290,[1]Printers!L:L,[1]Printers!P:P,,0),ROUND(_xlfn.XLOOKUP([1]Parameters!B3290,[1]Printers!L:L,[1]Printers!Q:Q,,0)*E3290/10,0)*10,_xlfn.XLOOKUP([1]Parameters!B3290,[1]Printers!L:L,[1]Printers!P:P,,0)),"")</f>
        <v>60</v>
      </c>
      <c r="G3290" cm="1">
        <f t="array" ref="G3290">IFERROR(IF(ROW()-1&gt;COUNTA([1]!T_Printers[Printers])*COUNTA([1]!T_Resins[Resins]),"",_xlfn.IFS(ROUND(VLOOKUP(C3290,[1]!T_Resins[#Data],3,FALSE)/VLOOKUP(A3290,[1]!T_Printers[#Data],5,FALSE),1)&lt;=_xlfn.XLOOKUP(B3290,[1]Printers!L:L,[1]Printers!O:O,1,0,),ROUND(VLOOKUP(C3290,[1]!T_Resins[#Data],3,FALSE)/VLOOKUP(A3290,[1]!T_Printers[#Data],5,FALSE),1),ROUND(VLOOKUP(C3290,[1]!T_Resins[#Data],3,FALSE)/VLOOKUP(A3290,[1]!T_Printers[#Data],5,FALSE),1)&gt;_xlfn.XLOOKUP(B3290,[1]Printers!L:L,[1]Printers!O:O,1,0,),10)),"")</f>
        <v>9.5</v>
      </c>
      <c r="H3290">
        <f>IFERROR(IF(ROUND(_xlfn.XLOOKUP([1]Parameters!B3290,[1]Printers!L:L,[1]Printers!Q:Q,,0)*G3290/10,0)*10&lt;_xlfn.XLOOKUP([1]Parameters!B3290,[1]Printers!L:L,[1]Printers!P:P,,0),ROUND(_xlfn.XLOOKUP([1]Parameters!B3290,[1]Printers!L:L,[1]Printers!Q:Q,,0)*G3290/10,0)*10,_xlfn.XLOOKUP([1]Parameters!B3290,[1]Printers!L:L,[1]Printers!P:P,,0)),"")</f>
        <v>90</v>
      </c>
      <c r="I3290" s="3" t="str" cm="1">
        <f t="array" ref="I3290">IFERROR(IF(ROW()-1&gt;COUNTA([1]!T_Printers[Printers])*COUNTA([1]!T_Resins[Resins]),"",_xlfn.IFS(ROUND(VLOOKUP(C3290,[1]!T_Resins[#Data],4,FALSE)/VLOOKUP(A3290,[1]!T_Printers[#Data],5,FALSE),1)&lt;=_xlfn.XLOOKUP(B3290,[1]Printers!L:L,[1]Printers!O:O,1,0,),ROUND(VLOOKUP(C3290,[1]!T_Resins[#Data],4,FALSE)/VLOOKUP(A3290,[1]!T_Printers[#Data],5,FALSE),1),ROUND(VLOOKUP(C3290,[1]!T_Resins[#Data],4,FALSE)/VLOOKUP(A3290,[1]!T_Printers[#Data],5,FALSE),1)&gt;_xlfn.XLOOKUP(B3290,[1]Printers!L:L,[1]Printers!O:O,1,0,),"")),"")</f>
        <v/>
      </c>
      <c r="J3290" t="str">
        <f>IFERROR(IF(ROUND(_xlfn.XLOOKUP([1]Parameters!B3290,[1]Printers!L:L,[1]Printers!Q:Q,,0)*I3290/10,0)*10&lt;_xlfn.XLOOKUP([1]Parameters!B3290,[1]Printers!L:L,[1]Printers!P:P,,0),ROUND(_xlfn.XLOOKUP([1]Parameters!B3290,[1]Printers!L:L,[1]Printers!Q:Q,,0)*I3290/10,0)*10,_xlfn.XLOOKUP([1]Parameters!B3290,[1]Printers!L:L,[1]Printers!P:P,,0)),"")</f>
        <v/>
      </c>
      <c r="K3290">
        <f>IF(SUM(E3290:J3290)&lt;&gt;0,VLOOKUP(A3290,[1]!T_Printers[#Data],10,FALSE)+VLOOKUP(C3290,[1]!T_Resins[#Data],10,FALSE),"")</f>
        <v>3</v>
      </c>
      <c r="L3290">
        <f>IF(SUM(E3290:J3290)&lt;&gt;0,VLOOKUP(A3290,[1]!T_Printers[#Data],11,FALSE),"")</f>
        <v>5</v>
      </c>
      <c r="M3290">
        <f>IF(SUM(E3290:J3290)&lt;&gt;0,VLOOKUP(C3290,[1]!T_Resins[#Data],8,FALSE),"")</f>
        <v>120</v>
      </c>
      <c r="N3290">
        <f>IF(_xlfn.XLOOKUP(B3290,[1]Printers!$L:$L,[1]Printers!$R:$R,0,0)&gt;0,[1]Parameters!M3290,IF(SUM(E3290:J3290)&lt;&gt;0,VLOOKUP(C3290,[1]!T_Resins[#Data],9,FALSE),""))</f>
        <v>180</v>
      </c>
      <c r="O3290" t="str">
        <f t="shared" si="51"/>
        <v>PhrozenSonicMini8K</v>
      </c>
    </row>
    <row r="3291" spans="1:15" x14ac:dyDescent="0.25">
      <c r="A3291" t="str">
        <f t="array" ref="A3291">IF(ROW()-1&gt;COUNTA([1]!T_Printers[Printers])*COUNTA([1]!T_Resins[Resins]),"",INDEX([1]!T_Printers[Printers],INT((ROW()-2)/COUNTA([1]!T_Resins[Resins])+1)))</f>
        <v xml:space="preserve">Phrozen Sonic Mini 8K </v>
      </c>
      <c r="B3291" t="str">
        <f>_xlfn.XLOOKUP(A3291,[1]!T_Printers[Printers],[1]!T_Printers[Icon link],,0)</f>
        <v>PhrozenSonicMini8K</v>
      </c>
      <c r="C3291" t="str">
        <f t="array" ref="C3291">IF(ROW()-1&gt;COUNTA([1]!T_Printers[Printers])*COUNTA([1]!T_Resins[Resins]),"",INDEX([1]!T_Resins[Resins],MOD(ROW()-2,COUNTA([1]!T_Resins[Resins]))+1))</f>
        <v>Industrial Rigid Clear</v>
      </c>
      <c r="D3291">
        <f>IF(SUM(E3291:J3291)&lt;&gt;0,IF(ROW()-1&gt;COUNTA([1]!T_Printers[Printers])*COUNTA([1]!T_Resins[Resins]),"",2),"")</f>
        <v>2</v>
      </c>
      <c r="E3291" cm="1">
        <f t="array" ref="E3291">IFERROR(IF(ROW()-1&gt;COUNTA([1]!T_Printers[Printers])*COUNTA([1]!T_Resins[Resins]),"",_xlfn.IFS(ROUND(VLOOKUP(C3291,[1]!T_Resins[#Data],2,FALSE)/VLOOKUP(A3291,[1]!T_Printers[#Data],5,FALSE),1)&lt;=_xlfn.XLOOKUP(B3291,[1]Printers!L:L,[1]Printers!O:O,1,0,),ROUND(VLOOKUP(C3291,[1]!T_Resins[#Data],2,FALSE)/VLOOKUP(A3291,[1]!T_Printers[#Data],5,FALSE),1),ROUND(VLOOKUP(C3291,[1]!T_Resins[#Data],2,FALSE)/VLOOKUP(A3291,[1]!T_Printers[#Data],5,FALSE),1)&gt;_xlfn.XLOOKUP(B3291,[1]Printers!L:L,[1]Printers!O:O,1,0,),10)),"Используйте слой 100 мкм")</f>
        <v>7.9</v>
      </c>
      <c r="F3291">
        <f>IFERROR(IF(ROUND(_xlfn.XLOOKUP([1]Parameters!B3291,[1]Printers!L:L,[1]Printers!Q:Q,,0)*E3291/10,0)*10&lt;_xlfn.XLOOKUP([1]Parameters!B3291,[1]Printers!L:L,[1]Printers!P:P,,0),ROUND(_xlfn.XLOOKUP([1]Parameters!B3291,[1]Printers!L:L,[1]Printers!Q:Q,,0)*E3291/10,0)*10,_xlfn.XLOOKUP([1]Parameters!B3291,[1]Printers!L:L,[1]Printers!P:P,,0)),"")</f>
        <v>70</v>
      </c>
      <c r="G3291" cm="1">
        <f t="array" ref="G3291">IFERROR(IF(ROW()-1&gt;COUNTA([1]!T_Printers[Printers])*COUNTA([1]!T_Resins[Resins]),"",_xlfn.IFS(ROUND(VLOOKUP(C3291,[1]!T_Resins[#Data],3,FALSE)/VLOOKUP(A3291,[1]!T_Printers[#Data],5,FALSE),1)&lt;=_xlfn.XLOOKUP(B3291,[1]Printers!L:L,[1]Printers!O:O,1,0,),ROUND(VLOOKUP(C3291,[1]!T_Resins[#Data],3,FALSE)/VLOOKUP(A3291,[1]!T_Printers[#Data],5,FALSE),1),ROUND(VLOOKUP(C3291,[1]!T_Resins[#Data],3,FALSE)/VLOOKUP(A3291,[1]!T_Printers[#Data],5,FALSE),1)&gt;_xlfn.XLOOKUP(B3291,[1]Printers!L:L,[1]Printers!O:O,1,0,),10)),"")</f>
        <v>10.3</v>
      </c>
      <c r="H3291">
        <f>IFERROR(IF(ROUND(_xlfn.XLOOKUP([1]Parameters!B3291,[1]Printers!L:L,[1]Printers!Q:Q,,0)*G3291/10,0)*10&lt;_xlfn.XLOOKUP([1]Parameters!B3291,[1]Printers!L:L,[1]Printers!P:P,,0),ROUND(_xlfn.XLOOKUP([1]Parameters!B3291,[1]Printers!L:L,[1]Printers!Q:Q,,0)*G3291/10,0)*10,_xlfn.XLOOKUP([1]Parameters!B3291,[1]Printers!L:L,[1]Printers!P:P,,0)),"")</f>
        <v>90</v>
      </c>
      <c r="I3291" s="3" t="str" cm="1">
        <f t="array" ref="I3291">IFERROR(IF(ROW()-1&gt;COUNTA([1]!T_Printers[Printers])*COUNTA([1]!T_Resins[Resins]),"",_xlfn.IFS(ROUND(VLOOKUP(C3291,[1]!T_Resins[#Data],4,FALSE)/VLOOKUP(A3291,[1]!T_Printers[#Data],5,FALSE),1)&lt;=_xlfn.XLOOKUP(B3291,[1]Printers!L:L,[1]Printers!O:O,1,0,),ROUND(VLOOKUP(C3291,[1]!T_Resins[#Data],4,FALSE)/VLOOKUP(A3291,[1]!T_Printers[#Data],5,FALSE),1),ROUND(VLOOKUP(C3291,[1]!T_Resins[#Data],4,FALSE)/VLOOKUP(A3291,[1]!T_Printers[#Data],5,FALSE),1)&gt;_xlfn.XLOOKUP(B3291,[1]Printers!L:L,[1]Printers!O:O,1,0,),"")),"")</f>
        <v/>
      </c>
      <c r="J3291" t="str">
        <f>IFERROR(IF(ROUND(_xlfn.XLOOKUP([1]Parameters!B3291,[1]Printers!L:L,[1]Printers!Q:Q,,0)*I3291/10,0)*10&lt;_xlfn.XLOOKUP([1]Parameters!B3291,[1]Printers!L:L,[1]Printers!P:P,,0),ROUND(_xlfn.XLOOKUP([1]Parameters!B3291,[1]Printers!L:L,[1]Printers!Q:Q,,0)*I3291/10,0)*10,_xlfn.XLOOKUP([1]Parameters!B3291,[1]Printers!L:L,[1]Printers!P:P,,0)),"")</f>
        <v/>
      </c>
      <c r="K3291">
        <f>IF(SUM(E3291:J3291)&lt;&gt;0,VLOOKUP(A3291,[1]!T_Printers[#Data],10,FALSE)+VLOOKUP(C3291,[1]!T_Resins[#Data],10,FALSE),"")</f>
        <v>3</v>
      </c>
      <c r="L3291">
        <f>IF(SUM(E3291:J3291)&lt;&gt;0,VLOOKUP(A3291,[1]!T_Printers[#Data],11,FALSE),"")</f>
        <v>5</v>
      </c>
      <c r="M3291">
        <f>IF(SUM(E3291:J3291)&lt;&gt;0,VLOOKUP(C3291,[1]!T_Resins[#Data],8,FALSE),"")</f>
        <v>120</v>
      </c>
      <c r="N3291">
        <f>IF(_xlfn.XLOOKUP(B3291,[1]Printers!$L:$L,[1]Printers!$R:$R,0,0)&gt;0,[1]Parameters!M3291,IF(SUM(E3291:J3291)&lt;&gt;0,VLOOKUP(C3291,[1]!T_Resins[#Data],9,FALSE),""))</f>
        <v>180</v>
      </c>
      <c r="O3291" t="str">
        <f t="shared" si="51"/>
        <v>PhrozenSonicMini8K</v>
      </c>
    </row>
    <row r="3292" spans="1:15" x14ac:dyDescent="0.25">
      <c r="A3292" t="str">
        <f t="array" ref="A3292">IF(ROW()-1&gt;COUNTA([1]!T_Printers[Printers])*COUNTA([1]!T_Resins[Resins]),"",INDEX([1]!T_Printers[Printers],INT((ROW()-2)/COUNTA([1]!T_Resins[Resins])+1)))</f>
        <v xml:space="preserve">Phrozen Sonic Mini 8K </v>
      </c>
      <c r="B3292" t="str">
        <f>_xlfn.XLOOKUP(A3292,[1]!T_Printers[Printers],[1]!T_Printers[Icon link],,0)</f>
        <v>PhrozenSonicMini8K</v>
      </c>
      <c r="C3292" t="str">
        <f t="array" ref="C3292">IF(ROW()-1&gt;COUNTA([1]!T_Printers[Printers])*COUNTA([1]!T_Resins[Resins]),"",INDEX([1]!T_Resins[Resins],MOD(ROW()-2,COUNTA([1]!T_Resins[Resins]))+1))</f>
        <v>Tough Black</v>
      </c>
      <c r="D3292">
        <f>IF(SUM(E3292:J3292)&lt;&gt;0,IF(ROW()-1&gt;COUNTA([1]!T_Printers[Printers])*COUNTA([1]!T_Resins[Resins]),"",2),"")</f>
        <v>2</v>
      </c>
      <c r="E3292" cm="1">
        <f t="array" ref="E3292">IFERROR(IF(ROW()-1&gt;COUNTA([1]!T_Printers[Printers])*COUNTA([1]!T_Resins[Resins]),"",_xlfn.IFS(ROUND(VLOOKUP(C3292,[1]!T_Resins[#Data],2,FALSE)/VLOOKUP(A3292,[1]!T_Printers[#Data],5,FALSE),1)&lt;=_xlfn.XLOOKUP(B3292,[1]Printers!L:L,[1]Printers!O:O,1,0,),ROUND(VLOOKUP(C3292,[1]!T_Resins[#Data],2,FALSE)/VLOOKUP(A3292,[1]!T_Printers[#Data],5,FALSE),1),ROUND(VLOOKUP(C3292,[1]!T_Resins[#Data],2,FALSE)/VLOOKUP(A3292,[1]!T_Printers[#Data],5,FALSE),1)&gt;_xlfn.XLOOKUP(B3292,[1]Printers!L:L,[1]Printers!O:O,1,0,),10)),"Используйте слой 100 мкм")</f>
        <v>3.8</v>
      </c>
      <c r="F3292">
        <f>IFERROR(IF(ROUND(_xlfn.XLOOKUP([1]Parameters!B3292,[1]Printers!L:L,[1]Printers!Q:Q,,0)*E3292/10,0)*10&lt;_xlfn.XLOOKUP([1]Parameters!B3292,[1]Printers!L:L,[1]Printers!P:P,,0),ROUND(_xlfn.XLOOKUP([1]Parameters!B3292,[1]Printers!L:L,[1]Printers!Q:Q,,0)*E3292/10,0)*10,_xlfn.XLOOKUP([1]Parameters!B3292,[1]Printers!L:L,[1]Printers!P:P,,0)),"")</f>
        <v>30</v>
      </c>
      <c r="G3292" cm="1">
        <f t="array" ref="G3292">IFERROR(IF(ROW()-1&gt;COUNTA([1]!T_Printers[Printers])*COUNTA([1]!T_Resins[Resins]),"",_xlfn.IFS(ROUND(VLOOKUP(C3292,[1]!T_Resins[#Data],3,FALSE)/VLOOKUP(A3292,[1]!T_Printers[#Data],5,FALSE),1)&lt;=_xlfn.XLOOKUP(B3292,[1]Printers!L:L,[1]Printers!O:O,1,0,),ROUND(VLOOKUP(C3292,[1]!T_Resins[#Data],3,FALSE)/VLOOKUP(A3292,[1]!T_Printers[#Data],5,FALSE),1),ROUND(VLOOKUP(C3292,[1]!T_Resins[#Data],3,FALSE)/VLOOKUP(A3292,[1]!T_Printers[#Data],5,FALSE),1)&gt;_xlfn.XLOOKUP(B3292,[1]Printers!L:L,[1]Printers!O:O,1,0,),10)),"")</f>
        <v>4.5</v>
      </c>
      <c r="H3292">
        <f>IFERROR(IF(ROUND(_xlfn.XLOOKUP([1]Parameters!B3292,[1]Printers!L:L,[1]Printers!Q:Q,,0)*G3292/10,0)*10&lt;_xlfn.XLOOKUP([1]Parameters!B3292,[1]Printers!L:L,[1]Printers!P:P,,0),ROUND(_xlfn.XLOOKUP([1]Parameters!B3292,[1]Printers!L:L,[1]Printers!Q:Q,,0)*G3292/10,0)*10,_xlfn.XLOOKUP([1]Parameters!B3292,[1]Printers!L:L,[1]Printers!P:P,,0)),"")</f>
        <v>40</v>
      </c>
      <c r="I3292" s="3" t="str" cm="1">
        <f t="array" ref="I3292">IFERROR(IF(ROW()-1&gt;COUNTA([1]!T_Printers[Printers])*COUNTA([1]!T_Resins[Resins]),"",_xlfn.IFS(ROUND(VLOOKUP(C3292,[1]!T_Resins[#Data],4,FALSE)/VLOOKUP(A3292,[1]!T_Printers[#Data],5,FALSE),1)&lt;=_xlfn.XLOOKUP(B3292,[1]Printers!L:L,[1]Printers!O:O,1,0,),ROUND(VLOOKUP(C3292,[1]!T_Resins[#Data],4,FALSE)/VLOOKUP(A3292,[1]!T_Printers[#Data],5,FALSE),1),ROUND(VLOOKUP(C3292,[1]!T_Resins[#Data],4,FALSE)/VLOOKUP(A3292,[1]!T_Printers[#Data],5,FALSE),1)&gt;_xlfn.XLOOKUP(B3292,[1]Printers!L:L,[1]Printers!O:O,1,0,),"")),"")</f>
        <v/>
      </c>
      <c r="J3292" t="str">
        <f>IFERROR(IF(ROUND(_xlfn.XLOOKUP([1]Parameters!B3292,[1]Printers!L:L,[1]Printers!Q:Q,,0)*I3292/10,0)*10&lt;_xlfn.XLOOKUP([1]Parameters!B3292,[1]Printers!L:L,[1]Printers!P:P,,0),ROUND(_xlfn.XLOOKUP([1]Parameters!B3292,[1]Printers!L:L,[1]Printers!Q:Q,,0)*I3292/10,0)*10,_xlfn.XLOOKUP([1]Parameters!B3292,[1]Printers!L:L,[1]Printers!P:P,,0)),"")</f>
        <v/>
      </c>
      <c r="K3292">
        <f>IF(SUM(E3292:J3292)&lt;&gt;0,VLOOKUP(A3292,[1]!T_Printers[#Data],10,FALSE)+VLOOKUP(C3292,[1]!T_Resins[#Data],10,FALSE),"")</f>
        <v>3</v>
      </c>
      <c r="L3292">
        <f>IF(SUM(E3292:J3292)&lt;&gt;0,VLOOKUP(A3292,[1]!T_Printers[#Data],11,FALSE),"")</f>
        <v>5</v>
      </c>
      <c r="M3292">
        <f>IF(SUM(E3292:J3292)&lt;&gt;0,VLOOKUP(C3292,[1]!T_Resins[#Data],8,FALSE),"")</f>
        <v>120</v>
      </c>
      <c r="N3292">
        <f>IF(_xlfn.XLOOKUP(B3292,[1]Printers!$L:$L,[1]Printers!$R:$R,0,0)&gt;0,[1]Parameters!M3292,IF(SUM(E3292:J3292)&lt;&gt;0,VLOOKUP(C3292,[1]!T_Resins[#Data],9,FALSE),""))</f>
        <v>180</v>
      </c>
      <c r="O3292" t="str">
        <f t="shared" si="51"/>
        <v>PhrozenSonicMini8K</v>
      </c>
    </row>
    <row r="3293" spans="1:15" x14ac:dyDescent="0.25">
      <c r="A3293" t="str">
        <f t="array" ref="A3293">IF(ROW()-1&gt;COUNTA([1]!T_Printers[Printers])*COUNTA([1]!T_Resins[Resins]),"",INDEX([1]!T_Printers[Printers],INT((ROW()-2)/COUNTA([1]!T_Resins[Resins])+1)))</f>
        <v xml:space="preserve">Phrozen Sonic Mini 8K </v>
      </c>
      <c r="B3293" t="str">
        <f>_xlfn.XLOOKUP(A3293,[1]!T_Printers[Printers],[1]!T_Printers[Icon link],,0)</f>
        <v>PhrozenSonicMini8K</v>
      </c>
      <c r="C3293" t="str">
        <f t="array" ref="C3293">IF(ROW()-1&gt;COUNTA([1]!T_Printers[Printers])*COUNTA([1]!T_Resins[Resins]),"",INDEX([1]!T_Resins[Resins],MOD(ROW()-2,COUNTA([1]!T_Resins[Resins]))+1))</f>
        <v>Tough Grey</v>
      </c>
      <c r="D3293">
        <f>IF(SUM(E3293:J3293)&lt;&gt;0,IF(ROW()-1&gt;COUNTA([1]!T_Printers[Printers])*COUNTA([1]!T_Resins[Resins]),"",2),"")</f>
        <v>2</v>
      </c>
      <c r="E3293" cm="1">
        <f t="array" ref="E3293">IFERROR(IF(ROW()-1&gt;COUNTA([1]!T_Printers[Printers])*COUNTA([1]!T_Resins[Resins]),"",_xlfn.IFS(ROUND(VLOOKUP(C3293,[1]!T_Resins[#Data],2,FALSE)/VLOOKUP(A3293,[1]!T_Printers[#Data],5,FALSE),1)&lt;=_xlfn.XLOOKUP(B3293,[1]Printers!L:L,[1]Printers!O:O,1,0,),ROUND(VLOOKUP(C3293,[1]!T_Resins[#Data],2,FALSE)/VLOOKUP(A3293,[1]!T_Printers[#Data],5,FALSE),1),ROUND(VLOOKUP(C3293,[1]!T_Resins[#Data],2,FALSE)/VLOOKUP(A3293,[1]!T_Printers[#Data],5,FALSE),1)&gt;_xlfn.XLOOKUP(B3293,[1]Printers!L:L,[1]Printers!O:O,1,0,),10)),"Используйте слой 100 мкм")</f>
        <v>3.8</v>
      </c>
      <c r="F3293">
        <f>IFERROR(IF(ROUND(_xlfn.XLOOKUP([1]Parameters!B3293,[1]Printers!L:L,[1]Printers!Q:Q,,0)*E3293/10,0)*10&lt;_xlfn.XLOOKUP([1]Parameters!B3293,[1]Printers!L:L,[1]Printers!P:P,,0),ROUND(_xlfn.XLOOKUP([1]Parameters!B3293,[1]Printers!L:L,[1]Printers!Q:Q,,0)*E3293/10,0)*10,_xlfn.XLOOKUP([1]Parameters!B3293,[1]Printers!L:L,[1]Printers!P:P,,0)),"")</f>
        <v>30</v>
      </c>
      <c r="G3293" cm="1">
        <f t="array" ref="G3293">IFERROR(IF(ROW()-1&gt;COUNTA([1]!T_Printers[Printers])*COUNTA([1]!T_Resins[Resins]),"",_xlfn.IFS(ROUND(VLOOKUP(C3293,[1]!T_Resins[#Data],3,FALSE)/VLOOKUP(A3293,[1]!T_Printers[#Data],5,FALSE),1)&lt;=_xlfn.XLOOKUP(B3293,[1]Printers!L:L,[1]Printers!O:O,1,0,),ROUND(VLOOKUP(C3293,[1]!T_Resins[#Data],3,FALSE)/VLOOKUP(A3293,[1]!T_Printers[#Data],5,FALSE),1),ROUND(VLOOKUP(C3293,[1]!T_Resins[#Data],3,FALSE)/VLOOKUP(A3293,[1]!T_Printers[#Data],5,FALSE),1)&gt;_xlfn.XLOOKUP(B3293,[1]Printers!L:L,[1]Printers!O:O,1,0,),10)),"")</f>
        <v>4.5</v>
      </c>
      <c r="H3293">
        <f>IFERROR(IF(ROUND(_xlfn.XLOOKUP([1]Parameters!B3293,[1]Printers!L:L,[1]Printers!Q:Q,,0)*G3293/10,0)*10&lt;_xlfn.XLOOKUP([1]Parameters!B3293,[1]Printers!L:L,[1]Printers!P:P,,0),ROUND(_xlfn.XLOOKUP([1]Parameters!B3293,[1]Printers!L:L,[1]Printers!Q:Q,,0)*G3293/10,0)*10,_xlfn.XLOOKUP([1]Parameters!B3293,[1]Printers!L:L,[1]Printers!P:P,,0)),"")</f>
        <v>40</v>
      </c>
      <c r="I3293" s="3" t="str" cm="1">
        <f t="array" ref="I3293">IFERROR(IF(ROW()-1&gt;COUNTA([1]!T_Printers[Printers])*COUNTA([1]!T_Resins[Resins]),"",_xlfn.IFS(ROUND(VLOOKUP(C3293,[1]!T_Resins[#Data],4,FALSE)/VLOOKUP(A3293,[1]!T_Printers[#Data],5,FALSE),1)&lt;=_xlfn.XLOOKUP(B3293,[1]Printers!L:L,[1]Printers!O:O,1,0,),ROUND(VLOOKUP(C3293,[1]!T_Resins[#Data],4,FALSE)/VLOOKUP(A3293,[1]!T_Printers[#Data],5,FALSE),1),ROUND(VLOOKUP(C3293,[1]!T_Resins[#Data],4,FALSE)/VLOOKUP(A3293,[1]!T_Printers[#Data],5,FALSE),1)&gt;_xlfn.XLOOKUP(B3293,[1]Printers!L:L,[1]Printers!O:O,1,0,),"")),"")</f>
        <v/>
      </c>
      <c r="J3293" t="str">
        <f>IFERROR(IF(ROUND(_xlfn.XLOOKUP([1]Parameters!B3293,[1]Printers!L:L,[1]Printers!Q:Q,,0)*I3293/10,0)*10&lt;_xlfn.XLOOKUP([1]Parameters!B3293,[1]Printers!L:L,[1]Printers!P:P,,0),ROUND(_xlfn.XLOOKUP([1]Parameters!B3293,[1]Printers!L:L,[1]Printers!Q:Q,,0)*I3293/10,0)*10,_xlfn.XLOOKUP([1]Parameters!B3293,[1]Printers!L:L,[1]Printers!P:P,,0)),"")</f>
        <v/>
      </c>
      <c r="K3293">
        <f>IF(SUM(E3293:J3293)&lt;&gt;0,VLOOKUP(A3293,[1]!T_Printers[#Data],10,FALSE)+VLOOKUP(C3293,[1]!T_Resins[#Data],10,FALSE),"")</f>
        <v>3</v>
      </c>
      <c r="L3293">
        <f>IF(SUM(E3293:J3293)&lt;&gt;0,VLOOKUP(A3293,[1]!T_Printers[#Data],11,FALSE),"")</f>
        <v>5</v>
      </c>
      <c r="M3293">
        <f>IF(SUM(E3293:J3293)&lt;&gt;0,VLOOKUP(C3293,[1]!T_Resins[#Data],8,FALSE),"")</f>
        <v>120</v>
      </c>
      <c r="N3293">
        <f>IF(_xlfn.XLOOKUP(B3293,[1]Printers!$L:$L,[1]Printers!$R:$R,0,0)&gt;0,[1]Parameters!M3293,IF(SUM(E3293:J3293)&lt;&gt;0,VLOOKUP(C3293,[1]!T_Resins[#Data],9,FALSE),""))</f>
        <v>180</v>
      </c>
      <c r="O3293" t="str">
        <f t="shared" si="51"/>
        <v>PhrozenSonicMini8K</v>
      </c>
    </row>
    <row r="3294" spans="1:15" x14ac:dyDescent="0.25">
      <c r="A3294" t="str">
        <f t="array" ref="A3294">IF(ROW()-1&gt;COUNTA([1]!T_Printers[Printers])*COUNTA([1]!T_Resins[Resins]),"",INDEX([1]!T_Printers[Printers],INT((ROW()-2)/COUNTA([1]!T_Resins[Resins])+1)))</f>
        <v xml:space="preserve">Phrozen Sonic Mini 8K </v>
      </c>
      <c r="B3294" t="str">
        <f>_xlfn.XLOOKUP(A3294,[1]!T_Printers[Printers],[1]!T_Printers[Icon link],,0)</f>
        <v>PhrozenSonicMini8K</v>
      </c>
      <c r="C3294" t="str">
        <f t="array" ref="C3294">IF(ROW()-1&gt;COUNTA([1]!T_Printers[Printers])*COUNTA([1]!T_Resins[Resins]),"",INDEX([1]!T_Resins[Resins],MOD(ROW()-2,COUNTA([1]!T_Resins[Resins]))+1))</f>
        <v>Tough White</v>
      </c>
      <c r="D3294">
        <f>IF(SUM(E3294:J3294)&lt;&gt;0,IF(ROW()-1&gt;COUNTA([1]!T_Printers[Printers])*COUNTA([1]!T_Resins[Resins]),"",2),"")</f>
        <v>2</v>
      </c>
      <c r="E3294" cm="1">
        <f t="array" ref="E3294">IFERROR(IF(ROW()-1&gt;COUNTA([1]!T_Printers[Printers])*COUNTA([1]!T_Resins[Resins]),"",_xlfn.IFS(ROUND(VLOOKUP(C3294,[1]!T_Resins[#Data],2,FALSE)/VLOOKUP(A3294,[1]!T_Printers[#Data],5,FALSE),1)&lt;=_xlfn.XLOOKUP(B3294,[1]Printers!L:L,[1]Printers!O:O,1,0,),ROUND(VLOOKUP(C3294,[1]!T_Resins[#Data],2,FALSE)/VLOOKUP(A3294,[1]!T_Printers[#Data],5,FALSE),1),ROUND(VLOOKUP(C3294,[1]!T_Resins[#Data],2,FALSE)/VLOOKUP(A3294,[1]!T_Printers[#Data],5,FALSE),1)&gt;_xlfn.XLOOKUP(B3294,[1]Printers!L:L,[1]Printers!O:O,1,0,),10)),"Используйте слой 100 мкм")</f>
        <v>3.8</v>
      </c>
      <c r="F3294">
        <f>IFERROR(IF(ROUND(_xlfn.XLOOKUP([1]Parameters!B3294,[1]Printers!L:L,[1]Printers!Q:Q,,0)*E3294/10,0)*10&lt;_xlfn.XLOOKUP([1]Parameters!B3294,[1]Printers!L:L,[1]Printers!P:P,,0),ROUND(_xlfn.XLOOKUP([1]Parameters!B3294,[1]Printers!L:L,[1]Printers!Q:Q,,0)*E3294/10,0)*10,_xlfn.XLOOKUP([1]Parameters!B3294,[1]Printers!L:L,[1]Printers!P:P,,0)),"")</f>
        <v>30</v>
      </c>
      <c r="G3294" cm="1">
        <f t="array" ref="G3294">IFERROR(IF(ROW()-1&gt;COUNTA([1]!T_Printers[Printers])*COUNTA([1]!T_Resins[Resins]),"",_xlfn.IFS(ROUND(VLOOKUP(C3294,[1]!T_Resins[#Data],3,FALSE)/VLOOKUP(A3294,[1]!T_Printers[#Data],5,FALSE),1)&lt;=_xlfn.XLOOKUP(B3294,[1]Printers!L:L,[1]Printers!O:O,1,0,),ROUND(VLOOKUP(C3294,[1]!T_Resins[#Data],3,FALSE)/VLOOKUP(A3294,[1]!T_Printers[#Data],5,FALSE),1),ROUND(VLOOKUP(C3294,[1]!T_Resins[#Data],3,FALSE)/VLOOKUP(A3294,[1]!T_Printers[#Data],5,FALSE),1)&gt;_xlfn.XLOOKUP(B3294,[1]Printers!L:L,[1]Printers!O:O,1,0,),10)),"")</f>
        <v>4.5</v>
      </c>
      <c r="H3294">
        <f>IFERROR(IF(ROUND(_xlfn.XLOOKUP([1]Parameters!B3294,[1]Printers!L:L,[1]Printers!Q:Q,,0)*G3294/10,0)*10&lt;_xlfn.XLOOKUP([1]Parameters!B3294,[1]Printers!L:L,[1]Printers!P:P,,0),ROUND(_xlfn.XLOOKUP([1]Parameters!B3294,[1]Printers!L:L,[1]Printers!Q:Q,,0)*G3294/10,0)*10,_xlfn.XLOOKUP([1]Parameters!B3294,[1]Printers!L:L,[1]Printers!P:P,,0)),"")</f>
        <v>40</v>
      </c>
      <c r="I3294" s="3" t="str" cm="1">
        <f t="array" ref="I3294">IFERROR(IF(ROW()-1&gt;COUNTA([1]!T_Printers[Printers])*COUNTA([1]!T_Resins[Resins]),"",_xlfn.IFS(ROUND(VLOOKUP(C3294,[1]!T_Resins[#Data],4,FALSE)/VLOOKUP(A3294,[1]!T_Printers[#Data],5,FALSE),1)&lt;=_xlfn.XLOOKUP(B3294,[1]Printers!L:L,[1]Printers!O:O,1,0,),ROUND(VLOOKUP(C3294,[1]!T_Resins[#Data],4,FALSE)/VLOOKUP(A3294,[1]!T_Printers[#Data],5,FALSE),1),ROUND(VLOOKUP(C3294,[1]!T_Resins[#Data],4,FALSE)/VLOOKUP(A3294,[1]!T_Printers[#Data],5,FALSE),1)&gt;_xlfn.XLOOKUP(B3294,[1]Printers!L:L,[1]Printers!O:O,1,0,),"")),"")</f>
        <v/>
      </c>
      <c r="J3294" t="str">
        <f>IFERROR(IF(ROUND(_xlfn.XLOOKUP([1]Parameters!B3294,[1]Printers!L:L,[1]Printers!Q:Q,,0)*I3294/10,0)*10&lt;_xlfn.XLOOKUP([1]Parameters!B3294,[1]Printers!L:L,[1]Printers!P:P,,0),ROUND(_xlfn.XLOOKUP([1]Parameters!B3294,[1]Printers!L:L,[1]Printers!Q:Q,,0)*I3294/10,0)*10,_xlfn.XLOOKUP([1]Parameters!B3294,[1]Printers!L:L,[1]Printers!P:P,,0)),"")</f>
        <v/>
      </c>
      <c r="K3294">
        <f>IF(SUM(E3294:J3294)&lt;&gt;0,VLOOKUP(A3294,[1]!T_Printers[#Data],10,FALSE)+VLOOKUP(C3294,[1]!T_Resins[#Data],10,FALSE),"")</f>
        <v>3</v>
      </c>
      <c r="L3294">
        <f>IF(SUM(E3294:J3294)&lt;&gt;0,VLOOKUP(A3294,[1]!T_Printers[#Data],11,FALSE),"")</f>
        <v>5</v>
      </c>
      <c r="M3294">
        <f>IF(SUM(E3294:J3294)&lt;&gt;0,VLOOKUP(C3294,[1]!T_Resins[#Data],8,FALSE),"")</f>
        <v>120</v>
      </c>
      <c r="N3294">
        <f>IF(_xlfn.XLOOKUP(B3294,[1]Printers!$L:$L,[1]Printers!$R:$R,0,0)&gt;0,[1]Parameters!M3294,IF(SUM(E3294:J3294)&lt;&gt;0,VLOOKUP(C3294,[1]!T_Resins[#Data],9,FALSE),""))</f>
        <v>180</v>
      </c>
      <c r="O3294" t="str">
        <f t="shared" si="51"/>
        <v>PhrozenSonicMini8K</v>
      </c>
    </row>
    <row r="3295" spans="1:15" x14ac:dyDescent="0.25">
      <c r="A3295" t="str">
        <f t="array" ref="A3295">IF(ROW()-1&gt;COUNTA([1]!T_Printers[Printers])*COUNTA([1]!T_Resins[Resins]),"",INDEX([1]!T_Printers[Printers],INT((ROW()-2)/COUNTA([1]!T_Resins[Resins])+1)))</f>
        <v xml:space="preserve">Phrozen Sonic Mini 8K </v>
      </c>
      <c r="B3295" t="str">
        <f>_xlfn.XLOOKUP(A3295,[1]!T_Printers[Printers],[1]!T_Printers[Icon link],,0)</f>
        <v>PhrozenSonicMini8K</v>
      </c>
      <c r="C3295" t="str">
        <f t="array" ref="C3295">IF(ROW()-1&gt;COUNTA([1]!T_Printers[Printers])*COUNTA([1]!T_Resins[Resins]),"",INDEX([1]!T_Resins[Resins],MOD(ROW()-2,COUNTA([1]!T_Resins[Resins]))+1))</f>
        <v>Jewelry J-Cast</v>
      </c>
      <c r="D3295">
        <f>IF(SUM(E3295:J3295)&lt;&gt;0,IF(ROW()-1&gt;COUNTA([1]!T_Printers[Printers])*COUNTA([1]!T_Resins[Resins]),"",2),"")</f>
        <v>2</v>
      </c>
      <c r="E3295" cm="1">
        <f t="array" ref="E3295">IFERROR(IF(ROW()-1&gt;COUNTA([1]!T_Printers[Printers])*COUNTA([1]!T_Resins[Resins]),"",_xlfn.IFS(ROUND(VLOOKUP(C3295,[1]!T_Resins[#Data],2,FALSE)/VLOOKUP(A3295,[1]!T_Printers[#Data],5,FALSE),1)&lt;=_xlfn.XLOOKUP(B3295,[1]Printers!L:L,[1]Printers!O:O,1,0,),ROUND(VLOOKUP(C3295,[1]!T_Resins[#Data],2,FALSE)/VLOOKUP(A3295,[1]!T_Printers[#Data],5,FALSE),1),ROUND(VLOOKUP(C3295,[1]!T_Resins[#Data],2,FALSE)/VLOOKUP(A3295,[1]!T_Printers[#Data],5,FALSE),1)&gt;_xlfn.XLOOKUP(B3295,[1]Printers!L:L,[1]Printers!O:O,1,0,),10)),"Используйте слой 100 мкм")</f>
        <v>12</v>
      </c>
      <c r="F3295">
        <f>IFERROR(IF(ROUND(_xlfn.XLOOKUP([1]Parameters!B3295,[1]Printers!L:L,[1]Printers!Q:Q,,0)*E3295/10,0)*10&lt;_xlfn.XLOOKUP([1]Parameters!B3295,[1]Printers!L:L,[1]Printers!P:P,,0),ROUND(_xlfn.XLOOKUP([1]Parameters!B3295,[1]Printers!L:L,[1]Printers!Q:Q,,0)*E3295/10,0)*10,_xlfn.XLOOKUP([1]Parameters!B3295,[1]Printers!L:L,[1]Printers!P:P,,0)),"")</f>
        <v>100</v>
      </c>
      <c r="G3295" cm="1">
        <f t="array" ref="G3295">IFERROR(IF(ROW()-1&gt;COUNTA([1]!T_Printers[Printers])*COUNTA([1]!T_Resins[Resins]),"",_xlfn.IFS(ROUND(VLOOKUP(C3295,[1]!T_Resins[#Data],3,FALSE)/VLOOKUP(A3295,[1]!T_Printers[#Data],5,FALSE),1)&lt;=_xlfn.XLOOKUP(B3295,[1]Printers!L:L,[1]Printers!O:O,1,0,),ROUND(VLOOKUP(C3295,[1]!T_Resins[#Data],3,FALSE)/VLOOKUP(A3295,[1]!T_Printers[#Data],5,FALSE),1),ROUND(VLOOKUP(C3295,[1]!T_Resins[#Data],3,FALSE)/VLOOKUP(A3295,[1]!T_Printers[#Data],5,FALSE),1)&gt;_xlfn.XLOOKUP(B3295,[1]Printers!L:L,[1]Printers!O:O,1,0,),10)),"")</f>
        <v>16.5</v>
      </c>
      <c r="H3295">
        <f>IFERROR(IF(ROUND(_xlfn.XLOOKUP([1]Parameters!B3295,[1]Printers!L:L,[1]Printers!Q:Q,,0)*G3295/10,0)*10&lt;_xlfn.XLOOKUP([1]Parameters!B3295,[1]Printers!L:L,[1]Printers!P:P,,0),ROUND(_xlfn.XLOOKUP([1]Parameters!B3295,[1]Printers!L:L,[1]Printers!Q:Q,,0)*G3295/10,0)*10,_xlfn.XLOOKUP([1]Parameters!B3295,[1]Printers!L:L,[1]Printers!P:P,,0)),"")</f>
        <v>100</v>
      </c>
      <c r="I3295" s="3" t="str" cm="1">
        <f t="array" ref="I3295">IFERROR(IF(ROW()-1&gt;COUNTA([1]!T_Printers[Printers])*COUNTA([1]!T_Resins[Resins]),"",_xlfn.IFS(ROUND(VLOOKUP(C3295,[1]!T_Resins[#Data],4,FALSE)/VLOOKUP(A3295,[1]!T_Printers[#Data],5,FALSE),1)&lt;=_xlfn.XLOOKUP(B3295,[1]Printers!L:L,[1]Printers!O:O,1,0,),ROUND(VLOOKUP(C3295,[1]!T_Resins[#Data],4,FALSE)/VLOOKUP(A3295,[1]!T_Printers[#Data],5,FALSE),1),ROUND(VLOOKUP(C3295,[1]!T_Resins[#Data],4,FALSE)/VLOOKUP(A3295,[1]!T_Printers[#Data],5,FALSE),1)&gt;_xlfn.XLOOKUP(B3295,[1]Printers!L:L,[1]Printers!O:O,1,0,),"")),"")</f>
        <v/>
      </c>
      <c r="J3295" t="str">
        <f>IFERROR(IF(ROUND(_xlfn.XLOOKUP([1]Parameters!B3295,[1]Printers!L:L,[1]Printers!Q:Q,,0)*I3295/10,0)*10&lt;_xlfn.XLOOKUP([1]Parameters!B3295,[1]Printers!L:L,[1]Printers!P:P,,0),ROUND(_xlfn.XLOOKUP([1]Parameters!B3295,[1]Printers!L:L,[1]Printers!Q:Q,,0)*I3295/10,0)*10,_xlfn.XLOOKUP([1]Parameters!B3295,[1]Printers!L:L,[1]Printers!P:P,,0)),"")</f>
        <v/>
      </c>
      <c r="K3295">
        <f>IF(SUM(E3295:J3295)&lt;&gt;0,VLOOKUP(A3295,[1]!T_Printers[#Data],10,FALSE)+VLOOKUP(C3295,[1]!T_Resins[#Data],10,FALSE),"")</f>
        <v>3</v>
      </c>
      <c r="L3295">
        <f>IF(SUM(E3295:J3295)&lt;&gt;0,VLOOKUP(A3295,[1]!T_Printers[#Data],11,FALSE),"")</f>
        <v>5</v>
      </c>
      <c r="M3295">
        <f>IF(SUM(E3295:J3295)&lt;&gt;0,VLOOKUP(C3295,[1]!T_Resins[#Data],8,FALSE),"")</f>
        <v>60</v>
      </c>
      <c r="N3295">
        <f>IF(_xlfn.XLOOKUP(B3295,[1]Printers!$L:$L,[1]Printers!$R:$R,0,0)&gt;0,[1]Parameters!M3295,IF(SUM(E3295:J3295)&lt;&gt;0,VLOOKUP(C3295,[1]!T_Resins[#Data],9,FALSE),""))</f>
        <v>60</v>
      </c>
      <c r="O3295" t="str">
        <f t="shared" si="51"/>
        <v>PhrozenSonicMini8K</v>
      </c>
    </row>
    <row r="3296" spans="1:15" x14ac:dyDescent="0.25">
      <c r="A3296" t="str">
        <f t="array" ref="A3296">IF(ROW()-1&gt;COUNTA([1]!T_Printers[Printers])*COUNTA([1]!T_Resins[Resins]),"",INDEX([1]!T_Printers[Printers],INT((ROW()-2)/COUNTA([1]!T_Resins[Resins])+1)))</f>
        <v xml:space="preserve">Phrozen Sonic Mini 8K </v>
      </c>
      <c r="B3296" t="str">
        <f>_xlfn.XLOOKUP(A3296,[1]!T_Printers[Printers],[1]!T_Printers[Icon link],,0)</f>
        <v>PhrozenSonicMini8K</v>
      </c>
      <c r="C3296" t="str">
        <f t="array" ref="C3296">IF(ROW()-1&gt;COUNTA([1]!T_Printers[Printers])*COUNTA([1]!T_Resins[Resins]),"",INDEX([1]!T_Resins[Resins],MOD(ROW()-2,COUNTA([1]!T_Resins[Resins]))+1))</f>
        <v>Model Resin Black</v>
      </c>
      <c r="D3296">
        <f>IF(SUM(E3296:J3296)&lt;&gt;0,IF(ROW()-1&gt;COUNTA([1]!T_Printers[Printers])*COUNTA([1]!T_Resins[Resins]),"",2),"")</f>
        <v>2</v>
      </c>
      <c r="E3296" cm="1">
        <f t="array" ref="E3296">IFERROR(IF(ROW()-1&gt;COUNTA([1]!T_Printers[Printers])*COUNTA([1]!T_Resins[Resins]),"",_xlfn.IFS(ROUND(VLOOKUP(C3296,[1]!T_Resins[#Data],2,FALSE)/VLOOKUP(A3296,[1]!T_Printers[#Data],5,FALSE),1)&lt;=_xlfn.XLOOKUP(B3296,[1]Printers!L:L,[1]Printers!O:O,1,0,),ROUND(VLOOKUP(C3296,[1]!T_Resins[#Data],2,FALSE)/VLOOKUP(A3296,[1]!T_Printers[#Data],5,FALSE),1),ROUND(VLOOKUP(C3296,[1]!T_Resins[#Data],2,FALSE)/VLOOKUP(A3296,[1]!T_Printers[#Data],5,FALSE),1)&gt;_xlfn.XLOOKUP(B3296,[1]Printers!L:L,[1]Printers!O:O,1,0,),10)),"Используйте слой 100 мкм")</f>
        <v>4.5</v>
      </c>
      <c r="F3296">
        <f>IFERROR(IF(ROUND(_xlfn.XLOOKUP([1]Parameters!B3296,[1]Printers!L:L,[1]Printers!Q:Q,,0)*E3296/10,0)*10&lt;_xlfn.XLOOKUP([1]Parameters!B3296,[1]Printers!L:L,[1]Printers!P:P,,0),ROUND(_xlfn.XLOOKUP([1]Parameters!B3296,[1]Printers!L:L,[1]Printers!Q:Q,,0)*E3296/10,0)*10,_xlfn.XLOOKUP([1]Parameters!B3296,[1]Printers!L:L,[1]Printers!P:P,,0)),"")</f>
        <v>40</v>
      </c>
      <c r="G3296" cm="1">
        <f t="array" ref="G3296">IFERROR(IF(ROW()-1&gt;COUNTA([1]!T_Printers[Printers])*COUNTA([1]!T_Resins[Resins]),"",_xlfn.IFS(ROUND(VLOOKUP(C3296,[1]!T_Resins[#Data],3,FALSE)/VLOOKUP(A3296,[1]!T_Printers[#Data],5,FALSE),1)&lt;=_xlfn.XLOOKUP(B3296,[1]Printers!L:L,[1]Printers!O:O,1,0,),ROUND(VLOOKUP(C3296,[1]!T_Resins[#Data],3,FALSE)/VLOOKUP(A3296,[1]!T_Printers[#Data],5,FALSE),1),ROUND(VLOOKUP(C3296,[1]!T_Resins[#Data],3,FALSE)/VLOOKUP(A3296,[1]!T_Printers[#Data],5,FALSE),1)&gt;_xlfn.XLOOKUP(B3296,[1]Printers!L:L,[1]Printers!O:O,1,0,),10)),"")</f>
        <v>5.9</v>
      </c>
      <c r="H3296">
        <f>IFERROR(IF(ROUND(_xlfn.XLOOKUP([1]Parameters!B3296,[1]Printers!L:L,[1]Printers!Q:Q,,0)*G3296/10,0)*10&lt;_xlfn.XLOOKUP([1]Parameters!B3296,[1]Printers!L:L,[1]Printers!P:P,,0),ROUND(_xlfn.XLOOKUP([1]Parameters!B3296,[1]Printers!L:L,[1]Printers!Q:Q,,0)*G3296/10,0)*10,_xlfn.XLOOKUP([1]Parameters!B3296,[1]Printers!L:L,[1]Printers!P:P,,0)),"")</f>
        <v>50</v>
      </c>
      <c r="I3296" s="3" t="str" cm="1">
        <f t="array" ref="I3296">IFERROR(IF(ROW()-1&gt;COUNTA([1]!T_Printers[Printers])*COUNTA([1]!T_Resins[Resins]),"",_xlfn.IFS(ROUND(VLOOKUP(C3296,[1]!T_Resins[#Data],4,FALSE)/VLOOKUP(A3296,[1]!T_Printers[#Data],5,FALSE),1)&lt;=_xlfn.XLOOKUP(B3296,[1]Printers!L:L,[1]Printers!O:O,1,0,),ROUND(VLOOKUP(C3296,[1]!T_Resins[#Data],4,FALSE)/VLOOKUP(A3296,[1]!T_Printers[#Data],5,FALSE),1),ROUND(VLOOKUP(C3296,[1]!T_Resins[#Data],4,FALSE)/VLOOKUP(A3296,[1]!T_Printers[#Data],5,FALSE),1)&gt;_xlfn.XLOOKUP(B3296,[1]Printers!L:L,[1]Printers!O:O,1,0,),"")),"")</f>
        <v/>
      </c>
      <c r="J3296" t="str">
        <f>IFERROR(IF(ROUND(_xlfn.XLOOKUP([1]Parameters!B3296,[1]Printers!L:L,[1]Printers!Q:Q,,0)*I3296/10,0)*10&lt;_xlfn.XLOOKUP([1]Parameters!B3296,[1]Printers!L:L,[1]Printers!P:P,,0),ROUND(_xlfn.XLOOKUP([1]Parameters!B3296,[1]Printers!L:L,[1]Printers!Q:Q,,0)*I3296/10,0)*10,_xlfn.XLOOKUP([1]Parameters!B3296,[1]Printers!L:L,[1]Printers!P:P,,0)),"")</f>
        <v/>
      </c>
      <c r="K3296">
        <f>IF(SUM(E3296:J3296)&lt;&gt;0,VLOOKUP(A3296,[1]!T_Printers[#Data],10,FALSE)+VLOOKUP(C3296,[1]!T_Resins[#Data],10,FALSE),"")</f>
        <v>3</v>
      </c>
      <c r="L3296">
        <f>IF(SUM(E3296:J3296)&lt;&gt;0,VLOOKUP(A3296,[1]!T_Printers[#Data],11,FALSE),"")</f>
        <v>5</v>
      </c>
      <c r="M3296">
        <f>IF(SUM(E3296:J3296)&lt;&gt;0,VLOOKUP(C3296,[1]!T_Resins[#Data],8,FALSE),"")</f>
        <v>120</v>
      </c>
      <c r="N3296">
        <f>IF(_xlfn.XLOOKUP(B3296,[1]Printers!$L:$L,[1]Printers!$R:$R,0,0)&gt;0,[1]Parameters!M3296,IF(SUM(E3296:J3296)&lt;&gt;0,VLOOKUP(C3296,[1]!T_Resins[#Data],9,FALSE),""))</f>
        <v>180</v>
      </c>
      <c r="O3296" t="str">
        <f t="shared" si="51"/>
        <v>PhrozenSonicMini8K</v>
      </c>
    </row>
    <row r="3297" spans="1:15" x14ac:dyDescent="0.25">
      <c r="A3297" t="str">
        <f t="array" ref="A3297">IF(ROW()-1&gt;COUNTA([1]!T_Printers[Printers])*COUNTA([1]!T_Resins[Resins]),"",INDEX([1]!T_Printers[Printers],INT((ROW()-2)/COUNTA([1]!T_Resins[Resins])+1)))</f>
        <v xml:space="preserve">Phrozen Sonic Mini 8K </v>
      </c>
      <c r="B3297" t="str">
        <f>_xlfn.XLOOKUP(A3297,[1]!T_Printers[Printers],[1]!T_Printers[Icon link],,0)</f>
        <v>PhrozenSonicMini8K</v>
      </c>
      <c r="C3297" t="str">
        <f t="array" ref="C3297">IF(ROW()-1&gt;COUNTA([1]!T_Printers[Printers])*COUNTA([1]!T_Resins[Resins]),"",INDEX([1]!T_Resins[Resins],MOD(ROW()-2,COUNTA([1]!T_Resins[Resins]))+1))</f>
        <v>Model Resin Clear</v>
      </c>
      <c r="D3297">
        <f>IF(SUM(E3297:J3297)&lt;&gt;0,IF(ROW()-1&gt;COUNTA([1]!T_Printers[Printers])*COUNTA([1]!T_Resins[Resins]),"",2),"")</f>
        <v>2</v>
      </c>
      <c r="E3297" cm="1">
        <f t="array" ref="E3297">IFERROR(IF(ROW()-1&gt;COUNTA([1]!T_Printers[Printers])*COUNTA([1]!T_Resins[Resins]),"",_xlfn.IFS(ROUND(VLOOKUP(C3297,[1]!T_Resins[#Data],2,FALSE)/VLOOKUP(A3297,[1]!T_Printers[#Data],5,FALSE),1)&lt;=_xlfn.XLOOKUP(B3297,[1]Printers!L:L,[1]Printers!O:O,1,0,),ROUND(VLOOKUP(C3297,[1]!T_Resins[#Data],2,FALSE)/VLOOKUP(A3297,[1]!T_Printers[#Data],5,FALSE),1),ROUND(VLOOKUP(C3297,[1]!T_Resins[#Data],2,FALSE)/VLOOKUP(A3297,[1]!T_Printers[#Data],5,FALSE),1)&gt;_xlfn.XLOOKUP(B3297,[1]Printers!L:L,[1]Printers!O:O,1,0,),10)),"Используйте слой 100 мкм")</f>
        <v>4.2</v>
      </c>
      <c r="F3297">
        <f>IFERROR(IF(ROUND(_xlfn.XLOOKUP([1]Parameters!B3297,[1]Printers!L:L,[1]Printers!Q:Q,,0)*E3297/10,0)*10&lt;_xlfn.XLOOKUP([1]Parameters!B3297,[1]Printers!L:L,[1]Printers!P:P,,0),ROUND(_xlfn.XLOOKUP([1]Parameters!B3297,[1]Printers!L:L,[1]Printers!Q:Q,,0)*E3297/10,0)*10,_xlfn.XLOOKUP([1]Parameters!B3297,[1]Printers!L:L,[1]Printers!P:P,,0)),"")</f>
        <v>40</v>
      </c>
      <c r="G3297" cm="1">
        <f t="array" ref="G3297">IFERROR(IF(ROW()-1&gt;COUNTA([1]!T_Printers[Printers])*COUNTA([1]!T_Resins[Resins]),"",_xlfn.IFS(ROUND(VLOOKUP(C3297,[1]!T_Resins[#Data],3,FALSE)/VLOOKUP(A3297,[1]!T_Printers[#Data],5,FALSE),1)&lt;=_xlfn.XLOOKUP(B3297,[1]Printers!L:L,[1]Printers!O:O,1,0,),ROUND(VLOOKUP(C3297,[1]!T_Resins[#Data],3,FALSE)/VLOOKUP(A3297,[1]!T_Printers[#Data],5,FALSE),1),ROUND(VLOOKUP(C3297,[1]!T_Resins[#Data],3,FALSE)/VLOOKUP(A3297,[1]!T_Printers[#Data],5,FALSE),1)&gt;_xlfn.XLOOKUP(B3297,[1]Printers!L:L,[1]Printers!O:O,1,0,),10)),"")</f>
        <v>5.4</v>
      </c>
      <c r="H3297">
        <f>IFERROR(IF(ROUND(_xlfn.XLOOKUP([1]Parameters!B3297,[1]Printers!L:L,[1]Printers!Q:Q,,0)*G3297/10,0)*10&lt;_xlfn.XLOOKUP([1]Parameters!B3297,[1]Printers!L:L,[1]Printers!P:P,,0),ROUND(_xlfn.XLOOKUP([1]Parameters!B3297,[1]Printers!L:L,[1]Printers!Q:Q,,0)*G3297/10,0)*10,_xlfn.XLOOKUP([1]Parameters!B3297,[1]Printers!L:L,[1]Printers!P:P,,0)),"")</f>
        <v>50</v>
      </c>
      <c r="I3297" s="3" t="str" cm="1">
        <f t="array" ref="I3297">IFERROR(IF(ROW()-1&gt;COUNTA([1]!T_Printers[Printers])*COUNTA([1]!T_Resins[Resins]),"",_xlfn.IFS(ROUND(VLOOKUP(C3297,[1]!T_Resins[#Data],4,FALSE)/VLOOKUP(A3297,[1]!T_Printers[#Data],5,FALSE),1)&lt;=_xlfn.XLOOKUP(B3297,[1]Printers!L:L,[1]Printers!O:O,1,0,),ROUND(VLOOKUP(C3297,[1]!T_Resins[#Data],4,FALSE)/VLOOKUP(A3297,[1]!T_Printers[#Data],5,FALSE),1),ROUND(VLOOKUP(C3297,[1]!T_Resins[#Data],4,FALSE)/VLOOKUP(A3297,[1]!T_Printers[#Data],5,FALSE),1)&gt;_xlfn.XLOOKUP(B3297,[1]Printers!L:L,[1]Printers!O:O,1,0,),"")),"")</f>
        <v/>
      </c>
      <c r="J3297" t="str">
        <f>IFERROR(IF(ROUND(_xlfn.XLOOKUP([1]Parameters!B3297,[1]Printers!L:L,[1]Printers!Q:Q,,0)*I3297/10,0)*10&lt;_xlfn.XLOOKUP([1]Parameters!B3297,[1]Printers!L:L,[1]Printers!P:P,,0),ROUND(_xlfn.XLOOKUP([1]Parameters!B3297,[1]Printers!L:L,[1]Printers!Q:Q,,0)*I3297/10,0)*10,_xlfn.XLOOKUP([1]Parameters!B3297,[1]Printers!L:L,[1]Printers!P:P,,0)),"")</f>
        <v/>
      </c>
      <c r="K3297">
        <f>IF(SUM(E3297:J3297)&lt;&gt;0,VLOOKUP(A3297,[1]!T_Printers[#Data],10,FALSE)+VLOOKUP(C3297,[1]!T_Resins[#Data],10,FALSE),"")</f>
        <v>3</v>
      </c>
      <c r="L3297">
        <f>IF(SUM(E3297:J3297)&lt;&gt;0,VLOOKUP(A3297,[1]!T_Printers[#Data],11,FALSE),"")</f>
        <v>5</v>
      </c>
      <c r="M3297">
        <f>IF(SUM(E3297:J3297)&lt;&gt;0,VLOOKUP(C3297,[1]!T_Resins[#Data],8,FALSE),"")</f>
        <v>120</v>
      </c>
      <c r="N3297">
        <f>IF(_xlfn.XLOOKUP(B3297,[1]Printers!$L:$L,[1]Printers!$R:$R,0,0)&gt;0,[1]Parameters!M3297,IF(SUM(E3297:J3297)&lt;&gt;0,VLOOKUP(C3297,[1]!T_Resins[#Data],9,FALSE),""))</f>
        <v>180</v>
      </c>
      <c r="O3297" t="str">
        <f t="shared" si="51"/>
        <v>PhrozenSonicMini8K</v>
      </c>
    </row>
    <row r="3298" spans="1:15" x14ac:dyDescent="0.25">
      <c r="A3298" t="str">
        <f t="array" ref="A3298">IF(ROW()-1&gt;COUNTA([1]!T_Printers[Printers])*COUNTA([1]!T_Resins[Resins]),"",INDEX([1]!T_Printers[Printers],INT((ROW()-2)/COUNTA([1]!T_Resins[Resins])+1)))</f>
        <v xml:space="preserve">Phrozen Sonic Mini 8K </v>
      </c>
      <c r="B3298" t="str">
        <f>_xlfn.XLOOKUP(A3298,[1]!T_Printers[Printers],[1]!T_Printers[Icon link],,0)</f>
        <v>PhrozenSonicMini8K</v>
      </c>
      <c r="C3298" t="str">
        <f t="array" ref="C3298">IF(ROW()-1&gt;COUNTA([1]!T_Printers[Printers])*COUNTA([1]!T_Resins[Resins]),"",INDEX([1]!T_Resins[Resins],MOD(ROW()-2,COUNTA([1]!T_Resins[Resins]))+1))</f>
        <v>Model Resin Grey</v>
      </c>
      <c r="D3298">
        <f>IF(SUM(E3298:J3298)&lt;&gt;0,IF(ROW()-1&gt;COUNTA([1]!T_Printers[Printers])*COUNTA([1]!T_Resins[Resins]),"",2),"")</f>
        <v>2</v>
      </c>
      <c r="E3298" cm="1">
        <f t="array" ref="E3298">IFERROR(IF(ROW()-1&gt;COUNTA([1]!T_Printers[Printers])*COUNTA([1]!T_Resins[Resins]),"",_xlfn.IFS(ROUND(VLOOKUP(C3298,[1]!T_Resins[#Data],2,FALSE)/VLOOKUP(A3298,[1]!T_Printers[#Data],5,FALSE),1)&lt;=_xlfn.XLOOKUP(B3298,[1]Printers!L:L,[1]Printers!O:O,1,0,),ROUND(VLOOKUP(C3298,[1]!T_Resins[#Data],2,FALSE)/VLOOKUP(A3298,[1]!T_Printers[#Data],5,FALSE),1),ROUND(VLOOKUP(C3298,[1]!T_Resins[#Data],2,FALSE)/VLOOKUP(A3298,[1]!T_Printers[#Data],5,FALSE),1)&gt;_xlfn.XLOOKUP(B3298,[1]Printers!L:L,[1]Printers!O:O,1,0,),10)),"Используйте слой 100 мкм")</f>
        <v>6.3</v>
      </c>
      <c r="F3298">
        <f>IFERROR(IF(ROUND(_xlfn.XLOOKUP([1]Parameters!B3298,[1]Printers!L:L,[1]Printers!Q:Q,,0)*E3298/10,0)*10&lt;_xlfn.XLOOKUP([1]Parameters!B3298,[1]Printers!L:L,[1]Printers!P:P,,0),ROUND(_xlfn.XLOOKUP([1]Parameters!B3298,[1]Printers!L:L,[1]Printers!Q:Q,,0)*E3298/10,0)*10,_xlfn.XLOOKUP([1]Parameters!B3298,[1]Printers!L:L,[1]Printers!P:P,,0)),"")</f>
        <v>60</v>
      </c>
      <c r="G3298" cm="1">
        <f t="array" ref="G3298">IFERROR(IF(ROW()-1&gt;COUNTA([1]!T_Printers[Printers])*COUNTA([1]!T_Resins[Resins]),"",_xlfn.IFS(ROUND(VLOOKUP(C3298,[1]!T_Resins[#Data],3,FALSE)/VLOOKUP(A3298,[1]!T_Printers[#Data],5,FALSE),1)&lt;=_xlfn.XLOOKUP(B3298,[1]Printers!L:L,[1]Printers!O:O,1,0,),ROUND(VLOOKUP(C3298,[1]!T_Resins[#Data],3,FALSE)/VLOOKUP(A3298,[1]!T_Printers[#Data],5,FALSE),1),ROUND(VLOOKUP(C3298,[1]!T_Resins[#Data],3,FALSE)/VLOOKUP(A3298,[1]!T_Printers[#Data],5,FALSE),1)&gt;_xlfn.XLOOKUP(B3298,[1]Printers!L:L,[1]Printers!O:O,1,0,),10)),"")</f>
        <v>8.1999999999999993</v>
      </c>
      <c r="H3298">
        <f>IFERROR(IF(ROUND(_xlfn.XLOOKUP([1]Parameters!B3298,[1]Printers!L:L,[1]Printers!Q:Q,,0)*G3298/10,0)*10&lt;_xlfn.XLOOKUP([1]Parameters!B3298,[1]Printers!L:L,[1]Printers!P:P,,0),ROUND(_xlfn.XLOOKUP([1]Parameters!B3298,[1]Printers!L:L,[1]Printers!Q:Q,,0)*G3298/10,0)*10,_xlfn.XLOOKUP([1]Parameters!B3298,[1]Printers!L:L,[1]Printers!P:P,,0)),"")</f>
        <v>70</v>
      </c>
      <c r="I3298" s="3" t="str" cm="1">
        <f t="array" ref="I3298">IFERROR(IF(ROW()-1&gt;COUNTA([1]!T_Printers[Printers])*COUNTA([1]!T_Resins[Resins]),"",_xlfn.IFS(ROUND(VLOOKUP(C3298,[1]!T_Resins[#Data],4,FALSE)/VLOOKUP(A3298,[1]!T_Printers[#Data],5,FALSE),1)&lt;=_xlfn.XLOOKUP(B3298,[1]Printers!L:L,[1]Printers!O:O,1,0,),ROUND(VLOOKUP(C3298,[1]!T_Resins[#Data],4,FALSE)/VLOOKUP(A3298,[1]!T_Printers[#Data],5,FALSE),1),ROUND(VLOOKUP(C3298,[1]!T_Resins[#Data],4,FALSE)/VLOOKUP(A3298,[1]!T_Printers[#Data],5,FALSE),1)&gt;_xlfn.XLOOKUP(B3298,[1]Printers!L:L,[1]Printers!O:O,1,0,),"")),"")</f>
        <v/>
      </c>
      <c r="J3298" t="str">
        <f>IFERROR(IF(ROUND(_xlfn.XLOOKUP([1]Parameters!B3298,[1]Printers!L:L,[1]Printers!Q:Q,,0)*I3298/10,0)*10&lt;_xlfn.XLOOKUP([1]Parameters!B3298,[1]Printers!L:L,[1]Printers!P:P,,0),ROUND(_xlfn.XLOOKUP([1]Parameters!B3298,[1]Printers!L:L,[1]Printers!Q:Q,,0)*I3298/10,0)*10,_xlfn.XLOOKUP([1]Parameters!B3298,[1]Printers!L:L,[1]Printers!P:P,,0)),"")</f>
        <v/>
      </c>
      <c r="K3298">
        <f>IF(SUM(E3298:J3298)&lt;&gt;0,VLOOKUP(A3298,[1]!T_Printers[#Data],10,FALSE)+VLOOKUP(C3298,[1]!T_Resins[#Data],10,FALSE),"")</f>
        <v>3</v>
      </c>
      <c r="L3298">
        <f>IF(SUM(E3298:J3298)&lt;&gt;0,VLOOKUP(A3298,[1]!T_Printers[#Data],11,FALSE),"")</f>
        <v>5</v>
      </c>
      <c r="M3298">
        <f>IF(SUM(E3298:J3298)&lt;&gt;0,VLOOKUP(C3298,[1]!T_Resins[#Data],8,FALSE),"")</f>
        <v>120</v>
      </c>
      <c r="N3298">
        <f>IF(_xlfn.XLOOKUP(B3298,[1]Printers!$L:$L,[1]Printers!$R:$R,0,0)&gt;0,[1]Parameters!M3298,IF(SUM(E3298:J3298)&lt;&gt;0,VLOOKUP(C3298,[1]!T_Resins[#Data],9,FALSE),""))</f>
        <v>180</v>
      </c>
      <c r="O3298" t="str">
        <f t="shared" si="51"/>
        <v>PhrozenSonicMini8K</v>
      </c>
    </row>
    <row r="3299" spans="1:15" x14ac:dyDescent="0.25">
      <c r="A3299" t="str">
        <f t="array" ref="A3299">IF(ROW()-1&gt;COUNTA([1]!T_Printers[Printers])*COUNTA([1]!T_Resins[Resins]),"",INDEX([1]!T_Printers[Printers],INT((ROW()-2)/COUNTA([1]!T_Resins[Resins])+1)))</f>
        <v xml:space="preserve">Phrozen Sonic Mini 8K </v>
      </c>
      <c r="B3299" t="str">
        <f>_xlfn.XLOOKUP(A3299,[1]!T_Printers[Printers],[1]!T_Printers[Icon link],,0)</f>
        <v>PhrozenSonicMini8K</v>
      </c>
      <c r="C3299" t="str">
        <f t="array" ref="C3299">IF(ROW()-1&gt;COUNTA([1]!T_Printers[Printers])*COUNTA([1]!T_Resins[Resins]),"",INDEX([1]!T_Resins[Resins],MOD(ROW()-2,COUNTA([1]!T_Resins[Resins]))+1))</f>
        <v>Model Resin White</v>
      </c>
      <c r="D3299">
        <f>IF(SUM(E3299:J3299)&lt;&gt;0,IF(ROW()-1&gt;COUNTA([1]!T_Printers[Printers])*COUNTA([1]!T_Resins[Resins]),"",2),"")</f>
        <v>2</v>
      </c>
      <c r="E3299" cm="1">
        <f t="array" ref="E3299">IFERROR(IF(ROW()-1&gt;COUNTA([1]!T_Printers[Printers])*COUNTA([1]!T_Resins[Resins]),"",_xlfn.IFS(ROUND(VLOOKUP(C3299,[1]!T_Resins[#Data],2,FALSE)/VLOOKUP(A3299,[1]!T_Printers[#Data],5,FALSE),1)&lt;=_xlfn.XLOOKUP(B3299,[1]Printers!L:L,[1]Printers!O:O,1,0,),ROUND(VLOOKUP(C3299,[1]!T_Resins[#Data],2,FALSE)/VLOOKUP(A3299,[1]!T_Printers[#Data],5,FALSE),1),ROUND(VLOOKUP(C3299,[1]!T_Resins[#Data],2,FALSE)/VLOOKUP(A3299,[1]!T_Printers[#Data],5,FALSE),1)&gt;_xlfn.XLOOKUP(B3299,[1]Printers!L:L,[1]Printers!O:O,1,0,),10)),"Используйте слой 100 мкм")</f>
        <v>4</v>
      </c>
      <c r="F3299">
        <f>IFERROR(IF(ROUND(_xlfn.XLOOKUP([1]Parameters!B3299,[1]Printers!L:L,[1]Printers!Q:Q,,0)*E3299/10,0)*10&lt;_xlfn.XLOOKUP([1]Parameters!B3299,[1]Printers!L:L,[1]Printers!P:P,,0),ROUND(_xlfn.XLOOKUP([1]Parameters!B3299,[1]Printers!L:L,[1]Printers!Q:Q,,0)*E3299/10,0)*10,_xlfn.XLOOKUP([1]Parameters!B3299,[1]Printers!L:L,[1]Printers!P:P,,0)),"")</f>
        <v>40</v>
      </c>
      <c r="G3299" cm="1">
        <f t="array" ref="G3299">IFERROR(IF(ROW()-1&gt;COUNTA([1]!T_Printers[Printers])*COUNTA([1]!T_Resins[Resins]),"",_xlfn.IFS(ROUND(VLOOKUP(C3299,[1]!T_Resins[#Data],3,FALSE)/VLOOKUP(A3299,[1]!T_Printers[#Data],5,FALSE),1)&lt;=_xlfn.XLOOKUP(B3299,[1]Printers!L:L,[1]Printers!O:O,1,0,),ROUND(VLOOKUP(C3299,[1]!T_Resins[#Data],3,FALSE)/VLOOKUP(A3299,[1]!T_Printers[#Data],5,FALSE),1),ROUND(VLOOKUP(C3299,[1]!T_Resins[#Data],3,FALSE)/VLOOKUP(A3299,[1]!T_Printers[#Data],5,FALSE),1)&gt;_xlfn.XLOOKUP(B3299,[1]Printers!L:L,[1]Printers!O:O,1,0,),10)),"")</f>
        <v>5.2</v>
      </c>
      <c r="H3299">
        <f>IFERROR(IF(ROUND(_xlfn.XLOOKUP([1]Parameters!B3299,[1]Printers!L:L,[1]Printers!Q:Q,,0)*G3299/10,0)*10&lt;_xlfn.XLOOKUP([1]Parameters!B3299,[1]Printers!L:L,[1]Printers!P:P,,0),ROUND(_xlfn.XLOOKUP([1]Parameters!B3299,[1]Printers!L:L,[1]Printers!Q:Q,,0)*G3299/10,0)*10,_xlfn.XLOOKUP([1]Parameters!B3299,[1]Printers!L:L,[1]Printers!P:P,,0)),"")</f>
        <v>50</v>
      </c>
      <c r="I3299" s="3" t="str" cm="1">
        <f t="array" ref="I3299">IFERROR(IF(ROW()-1&gt;COUNTA([1]!T_Printers[Printers])*COUNTA([1]!T_Resins[Resins]),"",_xlfn.IFS(ROUND(VLOOKUP(C3299,[1]!T_Resins[#Data],4,FALSE)/VLOOKUP(A3299,[1]!T_Printers[#Data],5,FALSE),1)&lt;=_xlfn.XLOOKUP(B3299,[1]Printers!L:L,[1]Printers!O:O,1,0,),ROUND(VLOOKUP(C3299,[1]!T_Resins[#Data],4,FALSE)/VLOOKUP(A3299,[1]!T_Printers[#Data],5,FALSE),1),ROUND(VLOOKUP(C3299,[1]!T_Resins[#Data],4,FALSE)/VLOOKUP(A3299,[1]!T_Printers[#Data],5,FALSE),1)&gt;_xlfn.XLOOKUP(B3299,[1]Printers!L:L,[1]Printers!O:O,1,0,),"")),"")</f>
        <v/>
      </c>
      <c r="J3299" t="str">
        <f>IFERROR(IF(ROUND(_xlfn.XLOOKUP([1]Parameters!B3299,[1]Printers!L:L,[1]Printers!Q:Q,,0)*I3299/10,0)*10&lt;_xlfn.XLOOKUP([1]Parameters!B3299,[1]Printers!L:L,[1]Printers!P:P,,0),ROUND(_xlfn.XLOOKUP([1]Parameters!B3299,[1]Printers!L:L,[1]Printers!Q:Q,,0)*I3299/10,0)*10,_xlfn.XLOOKUP([1]Parameters!B3299,[1]Printers!L:L,[1]Printers!P:P,,0)),"")</f>
        <v/>
      </c>
      <c r="K3299">
        <f>IF(SUM(E3299:J3299)&lt;&gt;0,VLOOKUP(A3299,[1]!T_Printers[#Data],10,FALSE)+VLOOKUP(C3299,[1]!T_Resins[#Data],10,FALSE),"")</f>
        <v>3</v>
      </c>
      <c r="L3299">
        <f>IF(SUM(E3299:J3299)&lt;&gt;0,VLOOKUP(A3299,[1]!T_Printers[#Data],11,FALSE),"")</f>
        <v>5</v>
      </c>
      <c r="M3299">
        <f>IF(SUM(E3299:J3299)&lt;&gt;0,VLOOKUP(C3299,[1]!T_Resins[#Data],8,FALSE),"")</f>
        <v>120</v>
      </c>
      <c r="N3299">
        <f>IF(_xlfn.XLOOKUP(B3299,[1]Printers!$L:$L,[1]Printers!$R:$R,0,0)&gt;0,[1]Parameters!M3299,IF(SUM(E3299:J3299)&lt;&gt;0,VLOOKUP(C3299,[1]!T_Resins[#Data],9,FALSE),""))</f>
        <v>180</v>
      </c>
      <c r="O3299" t="str">
        <f t="shared" si="51"/>
        <v>PhrozenSonicMini8K</v>
      </c>
    </row>
    <row r="3300" spans="1:15" x14ac:dyDescent="0.25">
      <c r="A3300" t="str">
        <f t="array" ref="A3300">IF(ROW()-1&gt;COUNTA([1]!T_Printers[Printers])*COUNTA([1]!T_Resins[Resins]),"",INDEX([1]!T_Printers[Printers],INT((ROW()-2)/COUNTA([1]!T_Resins[Resins])+1)))</f>
        <v xml:space="preserve">Phrozen Sonic Mini 8K </v>
      </c>
      <c r="B3300" t="str">
        <f>_xlfn.XLOOKUP(A3300,[1]!T_Printers[Printers],[1]!T_Printers[Icon link],,0)</f>
        <v>PhrozenSonicMini8K</v>
      </c>
      <c r="C3300" t="str">
        <f t="array" ref="C3300">IF(ROW()-1&gt;COUNTA([1]!T_Printers[Printers])*COUNTA([1]!T_Resins[Resins]),"",INDEX([1]!T_Resins[Resins],MOD(ROW()-2,COUNTA([1]!T_Resins[Resins]))+1))</f>
        <v>Silicone-Compatiable Model Resin (J-Model)</v>
      </c>
      <c r="D3300">
        <f>IF(SUM(E3300:J3300)&lt;&gt;0,IF(ROW()-1&gt;COUNTA([1]!T_Printers[Printers])*COUNTA([1]!T_Resins[Resins]),"",2),"")</f>
        <v>2</v>
      </c>
      <c r="E3300" cm="1">
        <f t="array" ref="E3300">IFERROR(IF(ROW()-1&gt;COUNTA([1]!T_Printers[Printers])*COUNTA([1]!T_Resins[Resins]),"",_xlfn.IFS(ROUND(VLOOKUP(C3300,[1]!T_Resins[#Data],2,FALSE)/VLOOKUP(A3300,[1]!T_Printers[#Data],5,FALSE),1)&lt;=_xlfn.XLOOKUP(B3300,[1]Printers!L:L,[1]Printers!O:O,1,0,),ROUND(VLOOKUP(C3300,[1]!T_Resins[#Data],2,FALSE)/VLOOKUP(A3300,[1]!T_Printers[#Data],5,FALSE),1),ROUND(VLOOKUP(C3300,[1]!T_Resins[#Data],2,FALSE)/VLOOKUP(A3300,[1]!T_Printers[#Data],5,FALSE),1)&gt;_xlfn.XLOOKUP(B3300,[1]Printers!L:L,[1]Printers!O:O,1,0,),10)),"Используйте слой 100 мкм")</f>
        <v>4</v>
      </c>
      <c r="F3300">
        <f>IFERROR(IF(ROUND(_xlfn.XLOOKUP([1]Parameters!B3300,[1]Printers!L:L,[1]Printers!Q:Q,,0)*E3300/10,0)*10&lt;_xlfn.XLOOKUP([1]Parameters!B3300,[1]Printers!L:L,[1]Printers!P:P,,0),ROUND(_xlfn.XLOOKUP([1]Parameters!B3300,[1]Printers!L:L,[1]Printers!Q:Q,,0)*E3300/10,0)*10,_xlfn.XLOOKUP([1]Parameters!B3300,[1]Printers!L:L,[1]Printers!P:P,,0)),"")</f>
        <v>40</v>
      </c>
      <c r="G3300" cm="1">
        <f t="array" ref="G3300">IFERROR(IF(ROW()-1&gt;COUNTA([1]!T_Printers[Printers])*COUNTA([1]!T_Resins[Resins]),"",_xlfn.IFS(ROUND(VLOOKUP(C3300,[1]!T_Resins[#Data],3,FALSE)/VLOOKUP(A3300,[1]!T_Printers[#Data],5,FALSE),1)&lt;=_xlfn.XLOOKUP(B3300,[1]Printers!L:L,[1]Printers!O:O,1,0,),ROUND(VLOOKUP(C3300,[1]!T_Resins[#Data],3,FALSE)/VLOOKUP(A3300,[1]!T_Printers[#Data],5,FALSE),1),ROUND(VLOOKUP(C3300,[1]!T_Resins[#Data],3,FALSE)/VLOOKUP(A3300,[1]!T_Printers[#Data],5,FALSE),1)&gt;_xlfn.XLOOKUP(B3300,[1]Printers!L:L,[1]Printers!O:O,1,0,),10)),"")</f>
        <v>5.2</v>
      </c>
      <c r="H3300">
        <f>IFERROR(IF(ROUND(_xlfn.XLOOKUP([1]Parameters!B3300,[1]Printers!L:L,[1]Printers!Q:Q,,0)*G3300/10,0)*10&lt;_xlfn.XLOOKUP([1]Parameters!B3300,[1]Printers!L:L,[1]Printers!P:P,,0),ROUND(_xlfn.XLOOKUP([1]Parameters!B3300,[1]Printers!L:L,[1]Printers!Q:Q,,0)*G3300/10,0)*10,_xlfn.XLOOKUP([1]Parameters!B3300,[1]Printers!L:L,[1]Printers!P:P,,0)),"")</f>
        <v>50</v>
      </c>
      <c r="I3300" s="3" t="str" cm="1">
        <f t="array" ref="I3300">IFERROR(IF(ROW()-1&gt;COUNTA([1]!T_Printers[Printers])*COUNTA([1]!T_Resins[Resins]),"",_xlfn.IFS(ROUND(VLOOKUP(C3300,[1]!T_Resins[#Data],4,FALSE)/VLOOKUP(A3300,[1]!T_Printers[#Data],5,FALSE),1)&lt;=_xlfn.XLOOKUP(B3300,[1]Printers!L:L,[1]Printers!O:O,1,0,),ROUND(VLOOKUP(C3300,[1]!T_Resins[#Data],4,FALSE)/VLOOKUP(A3300,[1]!T_Printers[#Data],5,FALSE),1),ROUND(VLOOKUP(C3300,[1]!T_Resins[#Data],4,FALSE)/VLOOKUP(A3300,[1]!T_Printers[#Data],5,FALSE),1)&gt;_xlfn.XLOOKUP(B3300,[1]Printers!L:L,[1]Printers!O:O,1,0,),"")),"")</f>
        <v/>
      </c>
      <c r="J3300" t="str">
        <f>IFERROR(IF(ROUND(_xlfn.XLOOKUP([1]Parameters!B3300,[1]Printers!L:L,[1]Printers!Q:Q,,0)*I3300/10,0)*10&lt;_xlfn.XLOOKUP([1]Parameters!B3300,[1]Printers!L:L,[1]Printers!P:P,,0),ROUND(_xlfn.XLOOKUP([1]Parameters!B3300,[1]Printers!L:L,[1]Printers!Q:Q,,0)*I3300/10,0)*10,_xlfn.XLOOKUP([1]Parameters!B3300,[1]Printers!L:L,[1]Printers!P:P,,0)),"")</f>
        <v/>
      </c>
      <c r="K3300">
        <f>IF(SUM(E3300:J3300)&lt;&gt;0,VLOOKUP(A3300,[1]!T_Printers[#Data],10,FALSE)+VLOOKUP(C3300,[1]!T_Resins[#Data],10,FALSE),"")</f>
        <v>3</v>
      </c>
      <c r="L3300">
        <f>IF(SUM(E3300:J3300)&lt;&gt;0,VLOOKUP(A3300,[1]!T_Printers[#Data],11,FALSE),"")</f>
        <v>5</v>
      </c>
      <c r="M3300">
        <f>IF(SUM(E3300:J3300)&lt;&gt;0,VLOOKUP(C3300,[1]!T_Resins[#Data],8,FALSE),"")</f>
        <v>60</v>
      </c>
      <c r="N3300">
        <f>IF(_xlfn.XLOOKUP(B3300,[1]Printers!$L:$L,[1]Printers!$R:$R,0,0)&gt;0,[1]Parameters!M3300,IF(SUM(E3300:J3300)&lt;&gt;0,VLOOKUP(C3300,[1]!T_Resins[#Data],9,FALSE),""))</f>
        <v>60</v>
      </c>
      <c r="O3300" t="str">
        <f t="shared" si="51"/>
        <v>PhrozenSonicMini8K</v>
      </c>
    </row>
    <row r="3301" spans="1:15" x14ac:dyDescent="0.25">
      <c r="A3301" t="str">
        <f t="array" ref="A3301">IF(ROW()-1&gt;COUNTA([1]!T_Printers[Printers])*COUNTA([1]!T_Resins[Resins]),"",INDEX([1]!T_Printers[Printers],INT((ROW()-2)/COUNTA([1]!T_Resins[Resins])+1)))</f>
        <v xml:space="preserve">Phrozen Sonic Mini 8K </v>
      </c>
      <c r="B3301" t="str">
        <f>_xlfn.XLOOKUP(A3301,[1]!T_Printers[Printers],[1]!T_Printers[Icon link],,0)</f>
        <v>PhrozenSonicMini8K</v>
      </c>
      <c r="C3301" t="str">
        <f t="array" ref="C3301">IF(ROW()-1&gt;COUNTA([1]!T_Printers[Printers])*COUNTA([1]!T_Resins[Resins]),"",INDEX([1]!T_Resins[Resins],MOD(ROW()-2,COUNTA([1]!T_Resins[Resins]))+1))</f>
        <v>Silicone-Like Black</v>
      </c>
      <c r="D3301">
        <f>IF(SUM(E3301:J3301)&lt;&gt;0,IF(ROW()-1&gt;COUNTA([1]!T_Printers[Printers])*COUNTA([1]!T_Resins[Resins]),"",2),"")</f>
        <v>2</v>
      </c>
      <c r="E3301" cm="1">
        <f t="array" ref="E3301">IFERROR(IF(ROW()-1&gt;COUNTA([1]!T_Printers[Printers])*COUNTA([1]!T_Resins[Resins]),"",_xlfn.IFS(ROUND(VLOOKUP(C3301,[1]!T_Resins[#Data],2,FALSE)/VLOOKUP(A3301,[1]!T_Printers[#Data],5,FALSE),1)&lt;=_xlfn.XLOOKUP(B3301,[1]Printers!L:L,[1]Printers!O:O,1,0,),ROUND(VLOOKUP(C3301,[1]!T_Resins[#Data],2,FALSE)/VLOOKUP(A3301,[1]!T_Printers[#Data],5,FALSE),1),ROUND(VLOOKUP(C3301,[1]!T_Resins[#Data],2,FALSE)/VLOOKUP(A3301,[1]!T_Printers[#Data],5,FALSE),1)&gt;_xlfn.XLOOKUP(B3301,[1]Printers!L:L,[1]Printers!O:O,1,0,),10)),"Используйте слой 100 мкм")</f>
        <v>9.5</v>
      </c>
      <c r="F3301">
        <f>IFERROR(IF(ROUND(_xlfn.XLOOKUP([1]Parameters!B3301,[1]Printers!L:L,[1]Printers!Q:Q,,0)*E3301/10,0)*10&lt;_xlfn.XLOOKUP([1]Parameters!B3301,[1]Printers!L:L,[1]Printers!P:P,,0),ROUND(_xlfn.XLOOKUP([1]Parameters!B3301,[1]Printers!L:L,[1]Printers!Q:Q,,0)*E3301/10,0)*10,_xlfn.XLOOKUP([1]Parameters!B3301,[1]Printers!L:L,[1]Printers!P:P,,0)),"")</f>
        <v>90</v>
      </c>
      <c r="G3301" cm="1">
        <f t="array" ref="G3301">IFERROR(IF(ROW()-1&gt;COUNTA([1]!T_Printers[Printers])*COUNTA([1]!T_Resins[Resins]),"",_xlfn.IFS(ROUND(VLOOKUP(C3301,[1]!T_Resins[#Data],3,FALSE)/VLOOKUP(A3301,[1]!T_Printers[#Data],5,FALSE),1)&lt;=_xlfn.XLOOKUP(B3301,[1]Printers!L:L,[1]Printers!O:O,1,0,),ROUND(VLOOKUP(C3301,[1]!T_Resins[#Data],3,FALSE)/VLOOKUP(A3301,[1]!T_Printers[#Data],5,FALSE),1),ROUND(VLOOKUP(C3301,[1]!T_Resins[#Data],3,FALSE)/VLOOKUP(A3301,[1]!T_Printers[#Data],5,FALSE),1)&gt;_xlfn.XLOOKUP(B3301,[1]Printers!L:L,[1]Printers!O:O,1,0,),10)),"")</f>
        <v>12.3</v>
      </c>
      <c r="H3301">
        <f>IFERROR(IF(ROUND(_xlfn.XLOOKUP([1]Parameters!B3301,[1]Printers!L:L,[1]Printers!Q:Q,,0)*G3301/10,0)*10&lt;_xlfn.XLOOKUP([1]Parameters!B3301,[1]Printers!L:L,[1]Printers!P:P,,0),ROUND(_xlfn.XLOOKUP([1]Parameters!B3301,[1]Printers!L:L,[1]Printers!Q:Q,,0)*G3301/10,0)*10,_xlfn.XLOOKUP([1]Parameters!B3301,[1]Printers!L:L,[1]Printers!P:P,,0)),"")</f>
        <v>100</v>
      </c>
      <c r="I3301" s="3" t="str" cm="1">
        <f t="array" ref="I3301">IFERROR(IF(ROW()-1&gt;COUNTA([1]!T_Printers[Printers])*COUNTA([1]!T_Resins[Resins]),"",_xlfn.IFS(ROUND(VLOOKUP(C3301,[1]!T_Resins[#Data],4,FALSE)/VLOOKUP(A3301,[1]!T_Printers[#Data],5,FALSE),1)&lt;=_xlfn.XLOOKUP(B3301,[1]Printers!L:L,[1]Printers!O:O,1,0,),ROUND(VLOOKUP(C3301,[1]!T_Resins[#Data],4,FALSE)/VLOOKUP(A3301,[1]!T_Printers[#Data],5,FALSE),1),ROUND(VLOOKUP(C3301,[1]!T_Resins[#Data],4,FALSE)/VLOOKUP(A3301,[1]!T_Printers[#Data],5,FALSE),1)&gt;_xlfn.XLOOKUP(B3301,[1]Printers!L:L,[1]Printers!O:O,1,0,),"")),"")</f>
        <v/>
      </c>
      <c r="J3301" t="str">
        <f>IFERROR(IF(ROUND(_xlfn.XLOOKUP([1]Parameters!B3301,[1]Printers!L:L,[1]Printers!Q:Q,,0)*I3301/10,0)*10&lt;_xlfn.XLOOKUP([1]Parameters!B3301,[1]Printers!L:L,[1]Printers!P:P,,0),ROUND(_xlfn.XLOOKUP([1]Parameters!B3301,[1]Printers!L:L,[1]Printers!Q:Q,,0)*I3301/10,0)*10,_xlfn.XLOOKUP([1]Parameters!B3301,[1]Printers!L:L,[1]Printers!P:P,,0)),"")</f>
        <v/>
      </c>
      <c r="K3301">
        <f>IF(SUM(E3301:J3301)&lt;&gt;0,VLOOKUP(A3301,[1]!T_Printers[#Data],10,FALSE)+VLOOKUP(C3301,[1]!T_Resins[#Data],10,FALSE),"")</f>
        <v>3</v>
      </c>
      <c r="L3301">
        <f>IF(SUM(E3301:J3301)&lt;&gt;0,VLOOKUP(A3301,[1]!T_Printers[#Data],11,FALSE),"")</f>
        <v>5</v>
      </c>
      <c r="M3301">
        <f>IF(SUM(E3301:J3301)&lt;&gt;0,VLOOKUP(C3301,[1]!T_Resins[#Data],8,FALSE),"")</f>
        <v>60</v>
      </c>
      <c r="N3301">
        <f>IF(_xlfn.XLOOKUP(B3301,[1]Printers!$L:$L,[1]Printers!$R:$R,0,0)&gt;0,[1]Parameters!M3301,IF(SUM(E3301:J3301)&lt;&gt;0,VLOOKUP(C3301,[1]!T_Resins[#Data],9,FALSE),""))</f>
        <v>60</v>
      </c>
      <c r="O3301" t="str">
        <f t="shared" si="51"/>
        <v>PhrozenSonicMini8K</v>
      </c>
    </row>
    <row r="3302" spans="1:15" x14ac:dyDescent="0.25">
      <c r="A3302" t="str">
        <f t="array" ref="A3302">IF(ROW()-1&gt;COUNTA([1]!T_Printers[Printers])*COUNTA([1]!T_Resins[Resins]),"",INDEX([1]!T_Printers[Printers],INT((ROW()-2)/COUNTA([1]!T_Resins[Resins])+1)))</f>
        <v>Phrozen Sonic Mini 8Ks</v>
      </c>
      <c r="B3302" t="str">
        <f>_xlfn.XLOOKUP(A3302,[1]!T_Printers[Printers],[1]!T_Printers[Icon link],,0)</f>
        <v>PhrozenSonicMini8Ks</v>
      </c>
      <c r="C3302" t="str">
        <f t="array" ref="C3302">IF(ROW()-1&gt;COUNTA([1]!T_Printers[Printers])*COUNTA([1]!T_Resins[Resins]),"",INDEX([1]!T_Resins[Resins],MOD(ROW()-2,COUNTA([1]!T_Resins[Resins]))+1))</f>
        <v>Basic Red</v>
      </c>
      <c r="D3302">
        <f>IF(SUM(E3302:J3302)&lt;&gt;0,IF(ROW()-1&gt;COUNTA([1]!T_Printers[Printers])*COUNTA([1]!T_Resins[Resins]),"",2),"")</f>
        <v>2</v>
      </c>
      <c r="E3302" cm="1">
        <f t="array" ref="E3302">IFERROR(IF(ROW()-1&gt;COUNTA([1]!T_Printers[Printers])*COUNTA([1]!T_Resins[Resins]),"",_xlfn.IFS(ROUND(VLOOKUP(C3302,[1]!T_Resins[#Data],2,FALSE)/VLOOKUP(A3302,[1]!T_Printers[#Data],5,FALSE),1)&lt;=_xlfn.XLOOKUP(B3302,[1]Printers!L:L,[1]Printers!O:O,1,0,),ROUND(VLOOKUP(C3302,[1]!T_Resins[#Data],2,FALSE)/VLOOKUP(A3302,[1]!T_Printers[#Data],5,FALSE),1),ROUND(VLOOKUP(C3302,[1]!T_Resins[#Data],2,FALSE)/VLOOKUP(A3302,[1]!T_Printers[#Data],5,FALSE),1)&gt;_xlfn.XLOOKUP(B3302,[1]Printers!L:L,[1]Printers!O:O,1,0,),10)),"Используйте слой 100 мкм")</f>
        <v>4</v>
      </c>
      <c r="F3302">
        <f>IFERROR(IF(ROUND(_xlfn.XLOOKUP([1]Parameters!B3302,[1]Printers!L:L,[1]Printers!Q:Q,,0)*E3302/10,0)*10&lt;_xlfn.XLOOKUP([1]Parameters!B3302,[1]Printers!L:L,[1]Printers!P:P,,0),ROUND(_xlfn.XLOOKUP([1]Parameters!B3302,[1]Printers!L:L,[1]Printers!Q:Q,,0)*E3302/10,0)*10,_xlfn.XLOOKUP([1]Parameters!B3302,[1]Printers!L:L,[1]Printers!P:P,,0)),"")</f>
        <v>40</v>
      </c>
      <c r="G3302" cm="1">
        <f t="array" ref="G3302">IFERROR(IF(ROW()-1&gt;COUNTA([1]!T_Printers[Printers])*COUNTA([1]!T_Resins[Resins]),"",_xlfn.IFS(ROUND(VLOOKUP(C3302,[1]!T_Resins[#Data],3,FALSE)/VLOOKUP(A3302,[1]!T_Printers[#Data],5,FALSE),1)&lt;=_xlfn.XLOOKUP(B3302,[1]Printers!L:L,[1]Printers!O:O,1,0,),ROUND(VLOOKUP(C3302,[1]!T_Resins[#Data],3,FALSE)/VLOOKUP(A3302,[1]!T_Printers[#Data],5,FALSE),1),ROUND(VLOOKUP(C3302,[1]!T_Resins[#Data],3,FALSE)/VLOOKUP(A3302,[1]!T_Printers[#Data],5,FALSE),1)&gt;_xlfn.XLOOKUP(B3302,[1]Printers!L:L,[1]Printers!O:O,1,0,),10)),"")</f>
        <v>5.2</v>
      </c>
      <c r="H3302">
        <f>IFERROR(IF(ROUND(_xlfn.XLOOKUP([1]Parameters!B3302,[1]Printers!L:L,[1]Printers!Q:Q,,0)*G3302/10,0)*10&lt;_xlfn.XLOOKUP([1]Parameters!B3302,[1]Printers!L:L,[1]Printers!P:P,,0),ROUND(_xlfn.XLOOKUP([1]Parameters!B3302,[1]Printers!L:L,[1]Printers!Q:Q,,0)*G3302/10,0)*10,_xlfn.XLOOKUP([1]Parameters!B3302,[1]Printers!L:L,[1]Printers!P:P,,0)),"")</f>
        <v>50</v>
      </c>
      <c r="I3302" s="3" t="str" cm="1">
        <f t="array" ref="I3302">IFERROR(IF(ROW()-1&gt;COUNTA([1]!T_Printers[Printers])*COUNTA([1]!T_Resins[Resins]),"",_xlfn.IFS(ROUND(VLOOKUP(C3302,[1]!T_Resins[#Data],4,FALSE)/VLOOKUP(A3302,[1]!T_Printers[#Data],5,FALSE),1)&lt;=_xlfn.XLOOKUP(B3302,[1]Printers!L:L,[1]Printers!O:O,1,0,),ROUND(VLOOKUP(C3302,[1]!T_Resins[#Data],4,FALSE)/VLOOKUP(A3302,[1]!T_Printers[#Data],5,FALSE),1),ROUND(VLOOKUP(C3302,[1]!T_Resins[#Data],4,FALSE)/VLOOKUP(A3302,[1]!T_Printers[#Data],5,FALSE),1)&gt;_xlfn.XLOOKUP(B3302,[1]Printers!L:L,[1]Printers!O:O,1,0,),"")),"")</f>
        <v/>
      </c>
      <c r="J3302" t="str">
        <f>IFERROR(IF(ROUND(_xlfn.XLOOKUP([1]Parameters!B3302,[1]Printers!L:L,[1]Printers!Q:Q,,0)*I3302/10,0)*10&lt;_xlfn.XLOOKUP([1]Parameters!B3302,[1]Printers!L:L,[1]Printers!P:P,,0),ROUND(_xlfn.XLOOKUP([1]Parameters!B3302,[1]Printers!L:L,[1]Printers!Q:Q,,0)*I3302/10,0)*10,_xlfn.XLOOKUP([1]Parameters!B3302,[1]Printers!L:L,[1]Printers!P:P,,0)),"")</f>
        <v/>
      </c>
      <c r="K3302">
        <f>IF(SUM(E3302:J3302)&lt;&gt;0,VLOOKUP(A3302,[1]!T_Printers[#Data],10,FALSE)+VLOOKUP(C3302,[1]!T_Resins[#Data],10,FALSE),"")</f>
        <v>3</v>
      </c>
      <c r="L3302">
        <f>IF(SUM(E3302:J3302)&lt;&gt;0,VLOOKUP(A3302,[1]!T_Printers[#Data],11,FALSE),"")</f>
        <v>5</v>
      </c>
      <c r="M3302">
        <f>IF(SUM(E3302:J3302)&lt;&gt;0,VLOOKUP(C3302,[1]!T_Resins[#Data],8,FALSE),"")</f>
        <v>120</v>
      </c>
      <c r="N3302">
        <f>IF(_xlfn.XLOOKUP(B3302,[1]Printers!$L:$L,[1]Printers!$R:$R,0,0)&gt;0,[1]Parameters!M3302,IF(SUM(E3302:J3302)&lt;&gt;0,VLOOKUP(C3302,[1]!T_Resins[#Data],9,FALSE),""))</f>
        <v>180</v>
      </c>
      <c r="O3302" t="str">
        <f t="shared" si="51"/>
        <v>PhrozenSonicMini8Ks</v>
      </c>
    </row>
    <row r="3303" spans="1:15" x14ac:dyDescent="0.25">
      <c r="A3303" t="str">
        <f t="array" ref="A3303">IF(ROW()-1&gt;COUNTA([1]!T_Printers[Printers])*COUNTA([1]!T_Resins[Resins]),"",INDEX([1]!T_Printers[Printers],INT((ROW()-2)/COUNTA([1]!T_Resins[Resins])+1)))</f>
        <v>Phrozen Sonic Mini 8Ks</v>
      </c>
      <c r="B3303" t="str">
        <f>_xlfn.XLOOKUP(A3303,[1]!T_Printers[Printers],[1]!T_Printers[Icon link],,0)</f>
        <v>PhrozenSonicMini8Ks</v>
      </c>
      <c r="C3303" t="str">
        <f t="array" ref="C3303">IF(ROW()-1&gt;COUNTA([1]!T_Printers[Printers])*COUNTA([1]!T_Resins[Resins]),"",INDEX([1]!T_Resins[Resins],MOD(ROW()-2,COUNTA([1]!T_Resins[Resins]))+1))</f>
        <v>Demo Bone</v>
      </c>
      <c r="D3303">
        <f>IF(SUM(E3303:J3303)&lt;&gt;0,IF(ROW()-1&gt;COUNTA([1]!T_Printers[Printers])*COUNTA([1]!T_Resins[Resins]),"",2),"")</f>
        <v>2</v>
      </c>
      <c r="E3303" cm="1">
        <f t="array" ref="E3303">IFERROR(IF(ROW()-1&gt;COUNTA([1]!T_Printers[Printers])*COUNTA([1]!T_Resins[Resins]),"",_xlfn.IFS(ROUND(VLOOKUP(C3303,[1]!T_Resins[#Data],2,FALSE)/VLOOKUP(A3303,[1]!T_Printers[#Data],5,FALSE),1)&lt;=_xlfn.XLOOKUP(B3303,[1]Printers!L:L,[1]Printers!O:O,1,0,),ROUND(VLOOKUP(C3303,[1]!T_Resins[#Data],2,FALSE)/VLOOKUP(A3303,[1]!T_Printers[#Data],5,FALSE),1),ROUND(VLOOKUP(C3303,[1]!T_Resins[#Data],2,FALSE)/VLOOKUP(A3303,[1]!T_Printers[#Data],5,FALSE),1)&gt;_xlfn.XLOOKUP(B3303,[1]Printers!L:L,[1]Printers!O:O,1,0,),10)),"Используйте слой 100 мкм")</f>
        <v>3.9</v>
      </c>
      <c r="F3303">
        <f>IFERROR(IF(ROUND(_xlfn.XLOOKUP([1]Parameters!B3303,[1]Printers!L:L,[1]Printers!Q:Q,,0)*E3303/10,0)*10&lt;_xlfn.XLOOKUP([1]Parameters!B3303,[1]Printers!L:L,[1]Printers!P:P,,0),ROUND(_xlfn.XLOOKUP([1]Parameters!B3303,[1]Printers!L:L,[1]Printers!Q:Q,,0)*E3303/10,0)*10,_xlfn.XLOOKUP([1]Parameters!B3303,[1]Printers!L:L,[1]Printers!P:P,,0)),"")</f>
        <v>40</v>
      </c>
      <c r="G3303" cm="1">
        <f t="array" ref="G3303">IFERROR(IF(ROW()-1&gt;COUNTA([1]!T_Printers[Printers])*COUNTA([1]!T_Resins[Resins]),"",_xlfn.IFS(ROUND(VLOOKUP(C3303,[1]!T_Resins[#Data],3,FALSE)/VLOOKUP(A3303,[1]!T_Printers[#Data],5,FALSE),1)&lt;=_xlfn.XLOOKUP(B3303,[1]Printers!L:L,[1]Printers!O:O,1,0,),ROUND(VLOOKUP(C3303,[1]!T_Resins[#Data],3,FALSE)/VLOOKUP(A3303,[1]!T_Printers[#Data],5,FALSE),1),ROUND(VLOOKUP(C3303,[1]!T_Resins[#Data],3,FALSE)/VLOOKUP(A3303,[1]!T_Printers[#Data],5,FALSE),1)&gt;_xlfn.XLOOKUP(B3303,[1]Printers!L:L,[1]Printers!O:O,1,0,),10)),"")</f>
        <v>5.0999999999999996</v>
      </c>
      <c r="H3303">
        <f>IFERROR(IF(ROUND(_xlfn.XLOOKUP([1]Parameters!B3303,[1]Printers!L:L,[1]Printers!Q:Q,,0)*G3303/10,0)*10&lt;_xlfn.XLOOKUP([1]Parameters!B3303,[1]Printers!L:L,[1]Printers!P:P,,0),ROUND(_xlfn.XLOOKUP([1]Parameters!B3303,[1]Printers!L:L,[1]Printers!Q:Q,,0)*G3303/10,0)*10,_xlfn.XLOOKUP([1]Parameters!B3303,[1]Printers!L:L,[1]Printers!P:P,,0)),"")</f>
        <v>50</v>
      </c>
      <c r="I3303" s="3" t="str" cm="1">
        <f t="array" ref="I3303">IFERROR(IF(ROW()-1&gt;COUNTA([1]!T_Printers[Printers])*COUNTA([1]!T_Resins[Resins]),"",_xlfn.IFS(ROUND(VLOOKUP(C3303,[1]!T_Resins[#Data],4,FALSE)/VLOOKUP(A3303,[1]!T_Printers[#Data],5,FALSE),1)&lt;=_xlfn.XLOOKUP(B3303,[1]Printers!L:L,[1]Printers!O:O,1,0,),ROUND(VLOOKUP(C3303,[1]!T_Resins[#Data],4,FALSE)/VLOOKUP(A3303,[1]!T_Printers[#Data],5,FALSE),1),ROUND(VLOOKUP(C3303,[1]!T_Resins[#Data],4,FALSE)/VLOOKUP(A3303,[1]!T_Printers[#Data],5,FALSE),1)&gt;_xlfn.XLOOKUP(B3303,[1]Printers!L:L,[1]Printers!O:O,1,0,),"")),"")</f>
        <v/>
      </c>
      <c r="J3303" t="str">
        <f>IFERROR(IF(ROUND(_xlfn.XLOOKUP([1]Parameters!B3303,[1]Printers!L:L,[1]Printers!Q:Q,,0)*I3303/10,0)*10&lt;_xlfn.XLOOKUP([1]Parameters!B3303,[1]Printers!L:L,[1]Printers!P:P,,0),ROUND(_xlfn.XLOOKUP([1]Parameters!B3303,[1]Printers!L:L,[1]Printers!Q:Q,,0)*I3303/10,0)*10,_xlfn.XLOOKUP([1]Parameters!B3303,[1]Printers!L:L,[1]Printers!P:P,,0)),"")</f>
        <v/>
      </c>
      <c r="K3303">
        <f>IF(SUM(E3303:J3303)&lt;&gt;0,VLOOKUP(A3303,[1]!T_Printers[#Data],10,FALSE)+VLOOKUP(C3303,[1]!T_Resins[#Data],10,FALSE),"")</f>
        <v>4</v>
      </c>
      <c r="L3303">
        <f>IF(SUM(E3303:J3303)&lt;&gt;0,VLOOKUP(A3303,[1]!T_Printers[#Data],11,FALSE),"")</f>
        <v>5</v>
      </c>
      <c r="M3303">
        <f>IF(SUM(E3303:J3303)&lt;&gt;0,VLOOKUP(C3303,[1]!T_Resins[#Data],8,FALSE),"")</f>
        <v>120</v>
      </c>
      <c r="N3303">
        <f>IF(_xlfn.XLOOKUP(B3303,[1]Printers!$L:$L,[1]Printers!$R:$R,0,0)&gt;0,[1]Parameters!M3303,IF(SUM(E3303:J3303)&lt;&gt;0,VLOOKUP(C3303,[1]!T_Resins[#Data],9,FALSE),""))</f>
        <v>180</v>
      </c>
      <c r="O3303" t="str">
        <f t="shared" si="51"/>
        <v>PhrozenSonicMini8Ks</v>
      </c>
    </row>
    <row r="3304" spans="1:15" x14ac:dyDescent="0.25">
      <c r="A3304" t="str">
        <f t="array" ref="A3304">IF(ROW()-1&gt;COUNTA([1]!T_Printers[Printers])*COUNTA([1]!T_Resins[Resins]),"",INDEX([1]!T_Printers[Printers],INT((ROW()-2)/COUNTA([1]!T_Resins[Resins])+1)))</f>
        <v>Phrozen Sonic Mini 8Ks</v>
      </c>
      <c r="B3304" t="str">
        <f>_xlfn.XLOOKUP(A3304,[1]!T_Printers[Printers],[1]!T_Printers[Icon link],,0)</f>
        <v>PhrozenSonicMini8Ks</v>
      </c>
      <c r="C3304" t="str">
        <f t="array" ref="C3304">IF(ROW()-1&gt;COUNTA([1]!T_Printers[Printers])*COUNTA([1]!T_Resins[Resins]),"",INDEX([1]!T_Resins[Resins],MOD(ROW()-2,COUNTA([1]!T_Resins[Resins]))+1))</f>
        <v xml:space="preserve">Dental Bleach (Обновленная версия) </v>
      </c>
      <c r="D3304">
        <f>IF(SUM(E3304:J3304)&lt;&gt;0,IF(ROW()-1&gt;COUNTA([1]!T_Printers[Printers])*COUNTA([1]!T_Resins[Resins]),"",2),"")</f>
        <v>2</v>
      </c>
      <c r="E3304" cm="1">
        <f t="array" ref="E3304">IFERROR(IF(ROW()-1&gt;COUNTA([1]!T_Printers[Printers])*COUNTA([1]!T_Resins[Resins]),"",_xlfn.IFS(ROUND(VLOOKUP(C3304,[1]!T_Resins[#Data],2,FALSE)/VLOOKUP(A3304,[1]!T_Printers[#Data],5,FALSE),1)&lt;=_xlfn.XLOOKUP(B3304,[1]Printers!L:L,[1]Printers!O:O,1,0,),ROUND(VLOOKUP(C3304,[1]!T_Resins[#Data],2,FALSE)/VLOOKUP(A3304,[1]!T_Printers[#Data],5,FALSE),1),ROUND(VLOOKUP(C3304,[1]!T_Resins[#Data],2,FALSE)/VLOOKUP(A3304,[1]!T_Printers[#Data],5,FALSE),1)&gt;_xlfn.XLOOKUP(B3304,[1]Printers!L:L,[1]Printers!O:O,1,0,),10)),"Используйте слой 100 мкм")</f>
        <v>9</v>
      </c>
      <c r="F3304">
        <f>IFERROR(IF(ROUND(_xlfn.XLOOKUP([1]Parameters!B3304,[1]Printers!L:L,[1]Printers!Q:Q,,0)*E3304/10,0)*10&lt;_xlfn.XLOOKUP([1]Parameters!B3304,[1]Printers!L:L,[1]Printers!P:P,,0),ROUND(_xlfn.XLOOKUP([1]Parameters!B3304,[1]Printers!L:L,[1]Printers!Q:Q,,0)*E3304/10,0)*10,_xlfn.XLOOKUP([1]Parameters!B3304,[1]Printers!L:L,[1]Printers!P:P,,0)),"")</f>
        <v>80</v>
      </c>
      <c r="G3304" cm="1">
        <f t="array" ref="G3304">IFERROR(IF(ROW()-1&gt;COUNTA([1]!T_Printers[Printers])*COUNTA([1]!T_Resins[Resins]),"",_xlfn.IFS(ROUND(VLOOKUP(C3304,[1]!T_Resins[#Data],3,FALSE)/VLOOKUP(A3304,[1]!T_Printers[#Data],5,FALSE),1)&lt;=_xlfn.XLOOKUP(B3304,[1]Printers!L:L,[1]Printers!O:O,1,0,),ROUND(VLOOKUP(C3304,[1]!T_Resins[#Data],3,FALSE)/VLOOKUP(A3304,[1]!T_Printers[#Data],5,FALSE),1),ROUND(VLOOKUP(C3304,[1]!T_Resins[#Data],3,FALSE)/VLOOKUP(A3304,[1]!T_Printers[#Data],5,FALSE),1)&gt;_xlfn.XLOOKUP(B3304,[1]Printers!L:L,[1]Printers!O:O,1,0,),10)),"")</f>
        <v>11.7</v>
      </c>
      <c r="H3304">
        <f>IFERROR(IF(ROUND(_xlfn.XLOOKUP([1]Parameters!B3304,[1]Printers!L:L,[1]Printers!Q:Q,,0)*G3304/10,0)*10&lt;_xlfn.XLOOKUP([1]Parameters!B3304,[1]Printers!L:L,[1]Printers!P:P,,0),ROUND(_xlfn.XLOOKUP([1]Parameters!B3304,[1]Printers!L:L,[1]Printers!Q:Q,,0)*G3304/10,0)*10,_xlfn.XLOOKUP([1]Parameters!B3304,[1]Printers!L:L,[1]Printers!P:P,,0)),"")</f>
        <v>100</v>
      </c>
      <c r="I3304" s="3" t="str" cm="1">
        <f t="array" ref="I3304">IFERROR(IF(ROW()-1&gt;COUNTA([1]!T_Printers[Printers])*COUNTA([1]!T_Resins[Resins]),"",_xlfn.IFS(ROUND(VLOOKUP(C3304,[1]!T_Resins[#Data],4,FALSE)/VLOOKUP(A3304,[1]!T_Printers[#Data],5,FALSE),1)&lt;=_xlfn.XLOOKUP(B3304,[1]Printers!L:L,[1]Printers!O:O,1,0,),ROUND(VLOOKUP(C3304,[1]!T_Resins[#Data],4,FALSE)/VLOOKUP(A3304,[1]!T_Printers[#Data],5,FALSE),1),ROUND(VLOOKUP(C3304,[1]!T_Resins[#Data],4,FALSE)/VLOOKUP(A3304,[1]!T_Printers[#Data],5,FALSE),1)&gt;_xlfn.XLOOKUP(B3304,[1]Printers!L:L,[1]Printers!O:O,1,0,),"")),"")</f>
        <v/>
      </c>
      <c r="J3304" t="str">
        <f>IFERROR(IF(ROUND(_xlfn.XLOOKUP([1]Parameters!B3304,[1]Printers!L:L,[1]Printers!Q:Q,,0)*I3304/10,0)*10&lt;_xlfn.XLOOKUP([1]Parameters!B3304,[1]Printers!L:L,[1]Printers!P:P,,0),ROUND(_xlfn.XLOOKUP([1]Parameters!B3304,[1]Printers!L:L,[1]Printers!Q:Q,,0)*I3304/10,0)*10,_xlfn.XLOOKUP([1]Parameters!B3304,[1]Printers!L:L,[1]Printers!P:P,,0)),"")</f>
        <v/>
      </c>
      <c r="K3304">
        <f>IF(SUM(E3304:J3304)&lt;&gt;0,VLOOKUP(A3304,[1]!T_Printers[#Data],10,FALSE)+VLOOKUP(C3304,[1]!T_Resins[#Data],10,FALSE),"")</f>
        <v>4</v>
      </c>
      <c r="L3304">
        <f>IF(SUM(E3304:J3304)&lt;&gt;0,VLOOKUP(A3304,[1]!T_Printers[#Data],11,FALSE),"")</f>
        <v>5</v>
      </c>
      <c r="M3304">
        <f>IF(SUM(E3304:J3304)&lt;&gt;0,VLOOKUP(C3304,[1]!T_Resins[#Data],8,FALSE),"")</f>
        <v>120</v>
      </c>
      <c r="N3304">
        <f>IF(_xlfn.XLOOKUP(B3304,[1]Printers!$L:$L,[1]Printers!$R:$R,0,0)&gt;0,[1]Parameters!M3304,IF(SUM(E3304:J3304)&lt;&gt;0,VLOOKUP(C3304,[1]!T_Resins[#Data],9,FALSE),""))</f>
        <v>180</v>
      </c>
      <c r="O3304" t="str">
        <f t="shared" si="51"/>
        <v>PhrozenSonicMini8Ks</v>
      </c>
    </row>
    <row r="3305" spans="1:15" x14ac:dyDescent="0.25">
      <c r="A3305" t="str">
        <f t="array" ref="A3305">IF(ROW()-1&gt;COUNTA([1]!T_Printers[Printers])*COUNTA([1]!T_Resins[Resins]),"",INDEX([1]!T_Printers[Printers],INT((ROW()-2)/COUNTA([1]!T_Resins[Resins])+1)))</f>
        <v>Phrozen Sonic Mini 8Ks</v>
      </c>
      <c r="B3305" t="str">
        <f>_xlfn.XLOOKUP(A3305,[1]!T_Printers[Printers],[1]!T_Printers[Icon link],,0)</f>
        <v>PhrozenSonicMini8Ks</v>
      </c>
      <c r="C3305" t="str">
        <f t="array" ref="C3305">IF(ROW()-1&gt;COUNTA([1]!T_Printers[Printers])*COUNTA([1]!T_Resins[Resins]),"",INDEX([1]!T_Resins[Resins],MOD(ROW()-2,COUNTA([1]!T_Resins[Resins]))+1))</f>
        <v>Dental Bleach Pro</v>
      </c>
      <c r="D3305">
        <f>IF(SUM(E3305:J3305)&lt;&gt;0,IF(ROW()-1&gt;COUNTA([1]!T_Printers[Printers])*COUNTA([1]!T_Resins[Resins]),"",2),"")</f>
        <v>2</v>
      </c>
      <c r="E3305" cm="1">
        <f t="array" ref="E3305">IFERROR(IF(ROW()-1&gt;COUNTA([1]!T_Printers[Printers])*COUNTA([1]!T_Resins[Resins]),"",_xlfn.IFS(ROUND(VLOOKUP(C3305,[1]!T_Resins[#Data],2,FALSE)/VLOOKUP(A3305,[1]!T_Printers[#Data],5,FALSE),1)&lt;=_xlfn.XLOOKUP(B3305,[1]Printers!L:L,[1]Printers!O:O,1,0,),ROUND(VLOOKUP(C3305,[1]!T_Resins[#Data],2,FALSE)/VLOOKUP(A3305,[1]!T_Printers[#Data],5,FALSE),1),ROUND(VLOOKUP(C3305,[1]!T_Resins[#Data],2,FALSE)/VLOOKUP(A3305,[1]!T_Printers[#Data],5,FALSE),1)&gt;_xlfn.XLOOKUP(B3305,[1]Printers!L:L,[1]Printers!O:O,1,0,),10)),"Используйте слой 100 мкм")</f>
        <v>6.6</v>
      </c>
      <c r="F3305">
        <f>IFERROR(IF(ROUND(_xlfn.XLOOKUP([1]Parameters!B3305,[1]Printers!L:L,[1]Printers!Q:Q,,0)*E3305/10,0)*10&lt;_xlfn.XLOOKUP([1]Parameters!B3305,[1]Printers!L:L,[1]Printers!P:P,,0),ROUND(_xlfn.XLOOKUP([1]Parameters!B3305,[1]Printers!L:L,[1]Printers!Q:Q,,0)*E3305/10,0)*10,_xlfn.XLOOKUP([1]Parameters!B3305,[1]Printers!L:L,[1]Printers!P:P,,0)),"")</f>
        <v>60</v>
      </c>
      <c r="G3305" cm="1">
        <f t="array" ref="G3305">IFERROR(IF(ROW()-1&gt;COUNTA([1]!T_Printers[Printers])*COUNTA([1]!T_Resins[Resins]),"",_xlfn.IFS(ROUND(VLOOKUP(C3305,[1]!T_Resins[#Data],3,FALSE)/VLOOKUP(A3305,[1]!T_Printers[#Data],5,FALSE),1)&lt;=_xlfn.XLOOKUP(B3305,[1]Printers!L:L,[1]Printers!O:O,1,0,),ROUND(VLOOKUP(C3305,[1]!T_Resins[#Data],3,FALSE)/VLOOKUP(A3305,[1]!T_Printers[#Data],5,FALSE),1),ROUND(VLOOKUP(C3305,[1]!T_Resins[#Data],3,FALSE)/VLOOKUP(A3305,[1]!T_Printers[#Data],5,FALSE),1)&gt;_xlfn.XLOOKUP(B3305,[1]Printers!L:L,[1]Printers!O:O,1,0,),10)),"")</f>
        <v>8.6</v>
      </c>
      <c r="H3305">
        <f>IFERROR(IF(ROUND(_xlfn.XLOOKUP([1]Parameters!B3305,[1]Printers!L:L,[1]Printers!Q:Q,,0)*G3305/10,0)*10&lt;_xlfn.XLOOKUP([1]Parameters!B3305,[1]Printers!L:L,[1]Printers!P:P,,0),ROUND(_xlfn.XLOOKUP([1]Parameters!B3305,[1]Printers!L:L,[1]Printers!Q:Q,,0)*G3305/10,0)*10,_xlfn.XLOOKUP([1]Parameters!B3305,[1]Printers!L:L,[1]Printers!P:P,,0)),"")</f>
        <v>80</v>
      </c>
      <c r="I3305" s="3" t="str" cm="1">
        <f t="array" ref="I3305">IFERROR(IF(ROW()-1&gt;COUNTA([1]!T_Printers[Printers])*COUNTA([1]!T_Resins[Resins]),"",_xlfn.IFS(ROUND(VLOOKUP(C3305,[1]!T_Resins[#Data],4,FALSE)/VLOOKUP(A3305,[1]!T_Printers[#Data],5,FALSE),1)&lt;=_xlfn.XLOOKUP(B3305,[1]Printers!L:L,[1]Printers!O:O,1,0,),ROUND(VLOOKUP(C3305,[1]!T_Resins[#Data],4,FALSE)/VLOOKUP(A3305,[1]!T_Printers[#Data],5,FALSE),1),ROUND(VLOOKUP(C3305,[1]!T_Resins[#Data],4,FALSE)/VLOOKUP(A3305,[1]!T_Printers[#Data],5,FALSE),1)&gt;_xlfn.XLOOKUP(B3305,[1]Printers!L:L,[1]Printers!O:O,1,0,),"")),"")</f>
        <v/>
      </c>
      <c r="J3305" t="str">
        <f>IFERROR(IF(ROUND(_xlfn.XLOOKUP([1]Parameters!B3305,[1]Printers!L:L,[1]Printers!Q:Q,,0)*I3305/10,0)*10&lt;_xlfn.XLOOKUP([1]Parameters!B3305,[1]Printers!L:L,[1]Printers!P:P,,0),ROUND(_xlfn.XLOOKUP([1]Parameters!B3305,[1]Printers!L:L,[1]Printers!Q:Q,,0)*I3305/10,0)*10,_xlfn.XLOOKUP([1]Parameters!B3305,[1]Printers!L:L,[1]Printers!P:P,,0)),"")</f>
        <v/>
      </c>
      <c r="K3305">
        <f>IF(SUM(E3305:J3305)&lt;&gt;0,VLOOKUP(A3305,[1]!T_Printers[#Data],10,FALSE)+VLOOKUP(C3305,[1]!T_Resins[#Data],10,FALSE),"")</f>
        <v>3</v>
      </c>
      <c r="L3305">
        <f>IF(SUM(E3305:J3305)&lt;&gt;0,VLOOKUP(A3305,[1]!T_Printers[#Data],11,FALSE),"")</f>
        <v>5</v>
      </c>
      <c r="M3305">
        <f>IF(SUM(E3305:J3305)&lt;&gt;0,VLOOKUP(C3305,[1]!T_Resins[#Data],8,FALSE),"")</f>
        <v>120</v>
      </c>
      <c r="N3305">
        <f>IF(_xlfn.XLOOKUP(B3305,[1]Printers!$L:$L,[1]Printers!$R:$R,0,0)&gt;0,[1]Parameters!M3305,IF(SUM(E3305:J3305)&lt;&gt;0,VLOOKUP(C3305,[1]!T_Resins[#Data],9,FALSE),""))</f>
        <v>180</v>
      </c>
      <c r="O3305" t="str">
        <f t="shared" si="51"/>
        <v>PhrozenSonicMini8Ks</v>
      </c>
    </row>
    <row r="3306" spans="1:15" x14ac:dyDescent="0.25">
      <c r="A3306" t="str">
        <f t="array" ref="A3306">IF(ROW()-1&gt;COUNTA([1]!T_Printers[Printers])*COUNTA([1]!T_Resins[Resins]),"",INDEX([1]!T_Printers[Printers],INT((ROW()-2)/COUNTA([1]!T_Resins[Resins])+1)))</f>
        <v>Phrozen Sonic Mini 8Ks</v>
      </c>
      <c r="B3306" t="str">
        <f>_xlfn.XLOOKUP(A3306,[1]!T_Printers[Printers],[1]!T_Printers[Icon link],,0)</f>
        <v>PhrozenSonicMini8Ks</v>
      </c>
      <c r="C3306" t="str">
        <f t="array" ref="C3306">IF(ROW()-1&gt;COUNTA([1]!T_Printers[Printers])*COUNTA([1]!T_Resins[Resins]),"",INDEX([1]!T_Resins[Resins],MOD(ROW()-2,COUNTA([1]!T_Resins[Resins]))+1))</f>
        <v>Dental Cast Cherry Pro</v>
      </c>
      <c r="D3306">
        <f>IF(SUM(E3306:J3306)&lt;&gt;0,IF(ROW()-1&gt;COUNTA([1]!T_Printers[Printers])*COUNTA([1]!T_Resins[Resins]),"",2),"")</f>
        <v>2</v>
      </c>
      <c r="E3306" cm="1">
        <f t="array" ref="E3306">IFERROR(IF(ROW()-1&gt;COUNTA([1]!T_Printers[Printers])*COUNTA([1]!T_Resins[Resins]),"",_xlfn.IFS(ROUND(VLOOKUP(C3306,[1]!T_Resins[#Data],2,FALSE)/VLOOKUP(A3306,[1]!T_Printers[#Data],5,FALSE),1)&lt;=_xlfn.XLOOKUP(B3306,[1]Printers!L:L,[1]Printers!O:O,1,0,),ROUND(VLOOKUP(C3306,[1]!T_Resins[#Data],2,FALSE)/VLOOKUP(A3306,[1]!T_Printers[#Data],5,FALSE),1),ROUND(VLOOKUP(C3306,[1]!T_Resins[#Data],2,FALSE)/VLOOKUP(A3306,[1]!T_Printers[#Data],5,FALSE),1)&gt;_xlfn.XLOOKUP(B3306,[1]Printers!L:L,[1]Printers!O:O,1,0,),10)),"Используйте слой 100 мкм")</f>
        <v>9.1</v>
      </c>
      <c r="F3306">
        <f>IFERROR(IF(ROUND(_xlfn.XLOOKUP([1]Parameters!B3306,[1]Printers!L:L,[1]Printers!Q:Q,,0)*E3306/10,0)*10&lt;_xlfn.XLOOKUP([1]Parameters!B3306,[1]Printers!L:L,[1]Printers!P:P,,0),ROUND(_xlfn.XLOOKUP([1]Parameters!B3306,[1]Printers!L:L,[1]Printers!Q:Q,,0)*E3306/10,0)*10,_xlfn.XLOOKUP([1]Parameters!B3306,[1]Printers!L:L,[1]Printers!P:P,,0)),"")</f>
        <v>80</v>
      </c>
      <c r="G3306" t="str" cm="1">
        <f t="array" ref="G3306">IFERROR(IF(ROW()-1&gt;COUNTA([1]!T_Printers[Printers])*COUNTA([1]!T_Resins[Resins]),"",_xlfn.IFS(ROUND(VLOOKUP(C3306,[1]!T_Resins[#Data],3,FALSE)/VLOOKUP(A3306,[1]!T_Printers[#Data],5,FALSE),1)&lt;=_xlfn.XLOOKUP(B3306,[1]Printers!L:L,[1]Printers!O:O,1,0,),ROUND(VLOOKUP(C3306,[1]!T_Resins[#Data],3,FALSE)/VLOOKUP(A3306,[1]!T_Printers[#Data],5,FALSE),1),ROUND(VLOOKUP(C3306,[1]!T_Resins[#Data],3,FALSE)/VLOOKUP(A3306,[1]!T_Printers[#Data],5,FALSE),1)&gt;_xlfn.XLOOKUP(B3306,[1]Printers!L:L,[1]Printers!O:O,1,0,),10)),"")</f>
        <v/>
      </c>
      <c r="H3306" t="str">
        <f>IFERROR(IF(ROUND(_xlfn.XLOOKUP([1]Parameters!B3306,[1]Printers!L:L,[1]Printers!Q:Q,,0)*G3306/10,0)*10&lt;_xlfn.XLOOKUP([1]Parameters!B3306,[1]Printers!L:L,[1]Printers!P:P,,0),ROUND(_xlfn.XLOOKUP([1]Parameters!B3306,[1]Printers!L:L,[1]Printers!Q:Q,,0)*G3306/10,0)*10,_xlfn.XLOOKUP([1]Parameters!B3306,[1]Printers!L:L,[1]Printers!P:P,,0)),"")</f>
        <v/>
      </c>
      <c r="I3306" s="3" t="str" cm="1">
        <f t="array" ref="I3306">IFERROR(IF(ROW()-1&gt;COUNTA([1]!T_Printers[Printers])*COUNTA([1]!T_Resins[Resins]),"",_xlfn.IFS(ROUND(VLOOKUP(C3306,[1]!T_Resins[#Data],4,FALSE)/VLOOKUP(A3306,[1]!T_Printers[#Data],5,FALSE),1)&lt;=_xlfn.XLOOKUP(B3306,[1]Printers!L:L,[1]Printers!O:O,1,0,),ROUND(VLOOKUP(C3306,[1]!T_Resins[#Data],4,FALSE)/VLOOKUP(A3306,[1]!T_Printers[#Data],5,FALSE),1),ROUND(VLOOKUP(C3306,[1]!T_Resins[#Data],4,FALSE)/VLOOKUP(A3306,[1]!T_Printers[#Data],5,FALSE),1)&gt;_xlfn.XLOOKUP(B3306,[1]Printers!L:L,[1]Printers!O:O,1,0,),"")),"")</f>
        <v/>
      </c>
      <c r="J3306" t="str">
        <f>IFERROR(IF(ROUND(_xlfn.XLOOKUP([1]Parameters!B3306,[1]Printers!L:L,[1]Printers!Q:Q,,0)*I3306/10,0)*10&lt;_xlfn.XLOOKUP([1]Parameters!B3306,[1]Printers!L:L,[1]Printers!P:P,,0),ROUND(_xlfn.XLOOKUP([1]Parameters!B3306,[1]Printers!L:L,[1]Printers!Q:Q,,0)*I3306/10,0)*10,_xlfn.XLOOKUP([1]Parameters!B3306,[1]Printers!L:L,[1]Printers!P:P,,0)),"")</f>
        <v/>
      </c>
      <c r="K3306">
        <f>IF(SUM(E3306:J3306)&lt;&gt;0,VLOOKUP(A3306,[1]!T_Printers[#Data],10,FALSE)+VLOOKUP(C3306,[1]!T_Resins[#Data],10,FALSE),"")</f>
        <v>3</v>
      </c>
      <c r="L3306">
        <f>IF(SUM(E3306:J3306)&lt;&gt;0,VLOOKUP(A3306,[1]!T_Printers[#Data],11,FALSE),"")</f>
        <v>5</v>
      </c>
      <c r="M3306">
        <f>IF(SUM(E3306:J3306)&lt;&gt;0,VLOOKUP(C3306,[1]!T_Resins[#Data],8,FALSE),"")</f>
        <v>60</v>
      </c>
      <c r="N3306">
        <f>IF(_xlfn.XLOOKUP(B3306,[1]Printers!$L:$L,[1]Printers!$R:$R,0,0)&gt;0,[1]Parameters!M3306,IF(SUM(E3306:J3306)&lt;&gt;0,VLOOKUP(C3306,[1]!T_Resins[#Data],9,FALSE),""))</f>
        <v>60</v>
      </c>
      <c r="O3306" t="str">
        <f t="shared" si="51"/>
        <v>PhrozenSonicMini8Ks</v>
      </c>
    </row>
    <row r="3307" spans="1:15" x14ac:dyDescent="0.25">
      <c r="A3307" t="str">
        <f t="array" ref="A3307">IF(ROW()-1&gt;COUNTA([1]!T_Printers[Printers])*COUNTA([1]!T_Resins[Resins]),"",INDEX([1]!T_Printers[Printers],INT((ROW()-2)/COUNTA([1]!T_Resins[Resins])+1)))</f>
        <v>Phrozen Sonic Mini 8Ks</v>
      </c>
      <c r="B3307" t="str">
        <f>_xlfn.XLOOKUP(A3307,[1]!T_Printers[Printers],[1]!T_Printers[Icon link],,0)</f>
        <v>PhrozenSonicMini8Ks</v>
      </c>
      <c r="C3307" t="str">
        <f t="array" ref="C3307">IF(ROW()-1&gt;COUNTA([1]!T_Printers[Printers])*COUNTA([1]!T_Resins[Resins]),"",INDEX([1]!T_Resins[Resins],MOD(ROW()-2,COUNTA([1]!T_Resins[Resins]))+1))</f>
        <v>Dental Cast Cherry</v>
      </c>
      <c r="D3307">
        <f>IF(SUM(E3307:J3307)&lt;&gt;0,IF(ROW()-1&gt;COUNTA([1]!T_Printers[Printers])*COUNTA([1]!T_Resins[Resins]),"",2),"")</f>
        <v>2</v>
      </c>
      <c r="E3307" cm="1">
        <f t="array" ref="E3307">IFERROR(IF(ROW()-1&gt;COUNTA([1]!T_Printers[Printers])*COUNTA([1]!T_Resins[Resins]),"",_xlfn.IFS(ROUND(VLOOKUP(C3307,[1]!T_Resins[#Data],2,FALSE)/VLOOKUP(A3307,[1]!T_Printers[#Data],5,FALSE),1)&lt;=_xlfn.XLOOKUP(B3307,[1]Printers!L:L,[1]Printers!O:O,1,0,),ROUND(VLOOKUP(C3307,[1]!T_Resins[#Data],2,FALSE)/VLOOKUP(A3307,[1]!T_Printers[#Data],5,FALSE),1),ROUND(VLOOKUP(C3307,[1]!T_Resins[#Data],2,FALSE)/VLOOKUP(A3307,[1]!T_Printers[#Data],5,FALSE),1)&gt;_xlfn.XLOOKUP(B3307,[1]Printers!L:L,[1]Printers!O:O,1,0,),10)),"Используйте слой 100 мкм")</f>
        <v>8</v>
      </c>
      <c r="F3307">
        <f>IFERROR(IF(ROUND(_xlfn.XLOOKUP([1]Parameters!B3307,[1]Printers!L:L,[1]Printers!Q:Q,,0)*E3307/10,0)*10&lt;_xlfn.XLOOKUP([1]Parameters!B3307,[1]Printers!L:L,[1]Printers!P:P,,0),ROUND(_xlfn.XLOOKUP([1]Parameters!B3307,[1]Printers!L:L,[1]Printers!Q:Q,,0)*E3307/10,0)*10,_xlfn.XLOOKUP([1]Parameters!B3307,[1]Printers!L:L,[1]Printers!P:P,,0)),"")</f>
        <v>70</v>
      </c>
      <c r="G3307" cm="1">
        <f t="array" ref="G3307">IFERROR(IF(ROW()-1&gt;COUNTA([1]!T_Printers[Printers])*COUNTA([1]!T_Resins[Resins]),"",_xlfn.IFS(ROUND(VLOOKUP(C3307,[1]!T_Resins[#Data],3,FALSE)/VLOOKUP(A3307,[1]!T_Printers[#Data],5,FALSE),1)&lt;=_xlfn.XLOOKUP(B3307,[1]Printers!L:L,[1]Printers!O:O,1,0,),ROUND(VLOOKUP(C3307,[1]!T_Resins[#Data],3,FALSE)/VLOOKUP(A3307,[1]!T_Printers[#Data],5,FALSE),1),ROUND(VLOOKUP(C3307,[1]!T_Resins[#Data],3,FALSE)/VLOOKUP(A3307,[1]!T_Printers[#Data],5,FALSE),1)&gt;_xlfn.XLOOKUP(B3307,[1]Printers!L:L,[1]Printers!O:O,1,0,),10)),"")</f>
        <v>10.4</v>
      </c>
      <c r="H3307">
        <f>IFERROR(IF(ROUND(_xlfn.XLOOKUP([1]Parameters!B3307,[1]Printers!L:L,[1]Printers!Q:Q,,0)*G3307/10,0)*10&lt;_xlfn.XLOOKUP([1]Parameters!B3307,[1]Printers!L:L,[1]Printers!P:P,,0),ROUND(_xlfn.XLOOKUP([1]Parameters!B3307,[1]Printers!L:L,[1]Printers!Q:Q,,0)*G3307/10,0)*10,_xlfn.XLOOKUP([1]Parameters!B3307,[1]Printers!L:L,[1]Printers!P:P,,0)),"")</f>
        <v>90</v>
      </c>
      <c r="I3307" s="3" t="str" cm="1">
        <f t="array" ref="I3307">IFERROR(IF(ROW()-1&gt;COUNTA([1]!T_Printers[Printers])*COUNTA([1]!T_Resins[Resins]),"",_xlfn.IFS(ROUND(VLOOKUP(C3307,[1]!T_Resins[#Data],4,FALSE)/VLOOKUP(A3307,[1]!T_Printers[#Data],5,FALSE),1)&lt;=_xlfn.XLOOKUP(B3307,[1]Printers!L:L,[1]Printers!O:O,1,0,),ROUND(VLOOKUP(C3307,[1]!T_Resins[#Data],4,FALSE)/VLOOKUP(A3307,[1]!T_Printers[#Data],5,FALSE),1),ROUND(VLOOKUP(C3307,[1]!T_Resins[#Data],4,FALSE)/VLOOKUP(A3307,[1]!T_Printers[#Data],5,FALSE),1)&gt;_xlfn.XLOOKUP(B3307,[1]Printers!L:L,[1]Printers!O:O,1,0,),"")),"")</f>
        <v/>
      </c>
      <c r="J3307" t="str">
        <f>IFERROR(IF(ROUND(_xlfn.XLOOKUP([1]Parameters!B3307,[1]Printers!L:L,[1]Printers!Q:Q,,0)*I3307/10,0)*10&lt;_xlfn.XLOOKUP([1]Parameters!B3307,[1]Printers!L:L,[1]Printers!P:P,,0),ROUND(_xlfn.XLOOKUP([1]Parameters!B3307,[1]Printers!L:L,[1]Printers!Q:Q,,0)*I3307/10,0)*10,_xlfn.XLOOKUP([1]Parameters!B3307,[1]Printers!L:L,[1]Printers!P:P,,0)),"")</f>
        <v/>
      </c>
      <c r="K3307">
        <f>IF(SUM(E3307:J3307)&lt;&gt;0,VLOOKUP(A3307,[1]!T_Printers[#Data],10,FALSE)+VLOOKUP(C3307,[1]!T_Resins[#Data],10,FALSE),"")</f>
        <v>3</v>
      </c>
      <c r="L3307">
        <f>IF(SUM(E3307:J3307)&lt;&gt;0,VLOOKUP(A3307,[1]!T_Printers[#Data],11,FALSE),"")</f>
        <v>5</v>
      </c>
      <c r="M3307">
        <f>IF(SUM(E3307:J3307)&lt;&gt;0,VLOOKUP(C3307,[1]!T_Resins[#Data],8,FALSE),"")</f>
        <v>60</v>
      </c>
      <c r="N3307">
        <f>IF(_xlfn.XLOOKUP(B3307,[1]Printers!$L:$L,[1]Printers!$R:$R,0,0)&gt;0,[1]Parameters!M3307,IF(SUM(E3307:J3307)&lt;&gt;0,VLOOKUP(C3307,[1]!T_Resins[#Data],9,FALSE),""))</f>
        <v>60</v>
      </c>
      <c r="O3307" t="str">
        <f t="shared" si="51"/>
        <v>PhrozenSonicMini8Ks</v>
      </c>
    </row>
    <row r="3308" spans="1:15" x14ac:dyDescent="0.25">
      <c r="A3308" t="str">
        <f t="array" ref="A3308">IF(ROW()-1&gt;COUNTA([1]!T_Printers[Printers])*COUNTA([1]!T_Resins[Resins]),"",INDEX([1]!T_Printers[Printers],INT((ROW()-2)/COUNTA([1]!T_Resins[Resins])+1)))</f>
        <v>Phrozen Sonic Mini 8Ks</v>
      </c>
      <c r="B3308" t="str">
        <f>_xlfn.XLOOKUP(A3308,[1]!T_Printers[Printers],[1]!T_Printers[Icon link],,0)</f>
        <v>PhrozenSonicMini8Ks</v>
      </c>
      <c r="C3308" t="str">
        <f t="array" ref="C3308">IF(ROW()-1&gt;COUNTA([1]!T_Printers[Printers])*COUNTA([1]!T_Resins[Resins]),"",INDEX([1]!T_Resins[Resins],MOD(ROW()-2,COUNTA([1]!T_Resins[Resins]))+1))</f>
        <v>Dental Clear</v>
      </c>
      <c r="D3308">
        <f>IF(SUM(E3308:J3308)&lt;&gt;0,IF(ROW()-1&gt;COUNTA([1]!T_Printers[Printers])*COUNTA([1]!T_Resins[Resins]),"",2),"")</f>
        <v>2</v>
      </c>
      <c r="E3308" cm="1">
        <f t="array" ref="E3308">IFERROR(IF(ROW()-1&gt;COUNTA([1]!T_Printers[Printers])*COUNTA([1]!T_Resins[Resins]),"",_xlfn.IFS(ROUND(VLOOKUP(C3308,[1]!T_Resins[#Data],2,FALSE)/VLOOKUP(A3308,[1]!T_Printers[#Data],5,FALSE),1)&lt;=_xlfn.XLOOKUP(B3308,[1]Printers!L:L,[1]Printers!O:O,1,0,),ROUND(VLOOKUP(C3308,[1]!T_Resins[#Data],2,FALSE)/VLOOKUP(A3308,[1]!T_Printers[#Data],5,FALSE),1),ROUND(VLOOKUP(C3308,[1]!T_Resins[#Data],2,FALSE)/VLOOKUP(A3308,[1]!T_Printers[#Data],5,FALSE),1)&gt;_xlfn.XLOOKUP(B3308,[1]Printers!L:L,[1]Printers!O:O,1,0,),10)),"Используйте слой 100 мкм")</f>
        <v>4.5</v>
      </c>
      <c r="F3308">
        <f>IFERROR(IF(ROUND(_xlfn.XLOOKUP([1]Parameters!B3308,[1]Printers!L:L,[1]Printers!Q:Q,,0)*E3308/10,0)*10&lt;_xlfn.XLOOKUP([1]Parameters!B3308,[1]Printers!L:L,[1]Printers!P:P,,0),ROUND(_xlfn.XLOOKUP([1]Parameters!B3308,[1]Printers!L:L,[1]Printers!Q:Q,,0)*E3308/10,0)*10,_xlfn.XLOOKUP([1]Parameters!B3308,[1]Printers!L:L,[1]Printers!P:P,,0)),"")</f>
        <v>40</v>
      </c>
      <c r="G3308" cm="1">
        <f t="array" ref="G3308">IFERROR(IF(ROW()-1&gt;COUNTA([1]!T_Printers[Printers])*COUNTA([1]!T_Resins[Resins]),"",_xlfn.IFS(ROUND(VLOOKUP(C3308,[1]!T_Resins[#Data],3,FALSE)/VLOOKUP(A3308,[1]!T_Printers[#Data],5,FALSE),1)&lt;=_xlfn.XLOOKUP(B3308,[1]Printers!L:L,[1]Printers!O:O,1,0,),ROUND(VLOOKUP(C3308,[1]!T_Resins[#Data],3,FALSE)/VLOOKUP(A3308,[1]!T_Printers[#Data],5,FALSE),1),ROUND(VLOOKUP(C3308,[1]!T_Resins[#Data],3,FALSE)/VLOOKUP(A3308,[1]!T_Printers[#Data],5,FALSE),1)&gt;_xlfn.XLOOKUP(B3308,[1]Printers!L:L,[1]Printers!O:O,1,0,),10)),"")</f>
        <v>5.9</v>
      </c>
      <c r="H3308">
        <f>IFERROR(IF(ROUND(_xlfn.XLOOKUP([1]Parameters!B3308,[1]Printers!L:L,[1]Printers!Q:Q,,0)*G3308/10,0)*10&lt;_xlfn.XLOOKUP([1]Parameters!B3308,[1]Printers!L:L,[1]Printers!P:P,,0),ROUND(_xlfn.XLOOKUP([1]Parameters!B3308,[1]Printers!L:L,[1]Printers!Q:Q,,0)*G3308/10,0)*10,_xlfn.XLOOKUP([1]Parameters!B3308,[1]Printers!L:L,[1]Printers!P:P,,0)),"")</f>
        <v>50</v>
      </c>
      <c r="I3308" s="3" t="str" cm="1">
        <f t="array" ref="I3308">IFERROR(IF(ROW()-1&gt;COUNTA([1]!T_Printers[Printers])*COUNTA([1]!T_Resins[Resins]),"",_xlfn.IFS(ROUND(VLOOKUP(C3308,[1]!T_Resins[#Data],4,FALSE)/VLOOKUP(A3308,[1]!T_Printers[#Data],5,FALSE),1)&lt;=_xlfn.XLOOKUP(B3308,[1]Printers!L:L,[1]Printers!O:O,1,0,),ROUND(VLOOKUP(C3308,[1]!T_Resins[#Data],4,FALSE)/VLOOKUP(A3308,[1]!T_Printers[#Data],5,FALSE),1),ROUND(VLOOKUP(C3308,[1]!T_Resins[#Data],4,FALSE)/VLOOKUP(A3308,[1]!T_Printers[#Data],5,FALSE),1)&gt;_xlfn.XLOOKUP(B3308,[1]Printers!L:L,[1]Printers!O:O,1,0,),"")),"")</f>
        <v/>
      </c>
      <c r="J3308" t="str">
        <f>IFERROR(IF(ROUND(_xlfn.XLOOKUP([1]Parameters!B3308,[1]Printers!L:L,[1]Printers!Q:Q,,0)*I3308/10,0)*10&lt;_xlfn.XLOOKUP([1]Parameters!B3308,[1]Printers!L:L,[1]Printers!P:P,,0),ROUND(_xlfn.XLOOKUP([1]Parameters!B3308,[1]Printers!L:L,[1]Printers!Q:Q,,0)*I3308/10,0)*10,_xlfn.XLOOKUP([1]Parameters!B3308,[1]Printers!L:L,[1]Printers!P:P,,0)),"")</f>
        <v/>
      </c>
      <c r="K3308">
        <f>IF(SUM(E3308:J3308)&lt;&gt;0,VLOOKUP(A3308,[1]!T_Printers[#Data],10,FALSE)+VLOOKUP(C3308,[1]!T_Resins[#Data],10,FALSE),"")</f>
        <v>3</v>
      </c>
      <c r="L3308">
        <f>IF(SUM(E3308:J3308)&lt;&gt;0,VLOOKUP(A3308,[1]!T_Printers[#Data],11,FALSE),"")</f>
        <v>5</v>
      </c>
      <c r="M3308">
        <f>IF(SUM(E3308:J3308)&lt;&gt;0,VLOOKUP(C3308,[1]!T_Resins[#Data],8,FALSE),"")</f>
        <v>120</v>
      </c>
      <c r="N3308">
        <f>IF(_xlfn.XLOOKUP(B3308,[1]Printers!$L:$L,[1]Printers!$R:$R,0,0)&gt;0,[1]Parameters!M3308,IF(SUM(E3308:J3308)&lt;&gt;0,VLOOKUP(C3308,[1]!T_Resins[#Data],9,FALSE),""))</f>
        <v>180</v>
      </c>
      <c r="O3308" t="str">
        <f t="shared" si="51"/>
        <v>PhrozenSonicMini8Ks</v>
      </c>
    </row>
    <row r="3309" spans="1:15" x14ac:dyDescent="0.25">
      <c r="A3309" t="str">
        <f t="array" ref="A3309">IF(ROW()-1&gt;COUNTA([1]!T_Printers[Printers])*COUNTA([1]!T_Resins[Resins]),"",INDEX([1]!T_Printers[Printers],INT((ROW()-2)/COUNTA([1]!T_Resins[Resins])+1)))</f>
        <v>Phrozen Sonic Mini 8Ks</v>
      </c>
      <c r="B3309" t="str">
        <f>_xlfn.XLOOKUP(A3309,[1]!T_Printers[Printers],[1]!T_Printers[Icon link],,0)</f>
        <v>PhrozenSonicMini8Ks</v>
      </c>
      <c r="C3309" t="str">
        <f t="array" ref="C3309">IF(ROW()-1&gt;COUNTA([1]!T_Printers[Printers])*COUNTA([1]!T_Resins[Resins]),"",INDEX([1]!T_Resins[Resins],MOD(ROW()-2,COUNTA([1]!T_Resins[Resins]))+1))</f>
        <v>Dental Clear Pro</v>
      </c>
      <c r="D3309">
        <f>IF(SUM(E3309:J3309)&lt;&gt;0,IF(ROW()-1&gt;COUNTA([1]!T_Printers[Printers])*COUNTA([1]!T_Resins[Resins]),"",2),"")</f>
        <v>2</v>
      </c>
      <c r="E3309" t="str" cm="1">
        <f t="array" ref="E3309">IFERROR(IF(ROW()-1&gt;COUNTA([1]!T_Printers[Printers])*COUNTA([1]!T_Resins[Resins]),"",_xlfn.IFS(ROUND(VLOOKUP(C3309,[1]!T_Resins[#Data],2,FALSE)/VLOOKUP(A3309,[1]!T_Printers[#Data],5,FALSE),1)&lt;=_xlfn.XLOOKUP(B3309,[1]Printers!L:L,[1]Printers!O:O,1,0,),ROUND(VLOOKUP(C3309,[1]!T_Resins[#Data],2,FALSE)/VLOOKUP(A3309,[1]!T_Printers[#Data],5,FALSE),1),ROUND(VLOOKUP(C3309,[1]!T_Resins[#Data],2,FALSE)/VLOOKUP(A3309,[1]!T_Printers[#Data],5,FALSE),1)&gt;_xlfn.XLOOKUP(B3309,[1]Printers!L:L,[1]Printers!O:O,1,0,),10)),"Используйте слой 100 мкм")</f>
        <v>Используйте слой 100 мкм</v>
      </c>
      <c r="F3309" t="str">
        <f>IFERROR(IF(ROUND(_xlfn.XLOOKUP([1]Parameters!B3309,[1]Printers!L:L,[1]Printers!Q:Q,,0)*E3309/10,0)*10&lt;_xlfn.XLOOKUP([1]Parameters!B3309,[1]Printers!L:L,[1]Printers!P:P,,0),ROUND(_xlfn.XLOOKUP([1]Parameters!B3309,[1]Printers!L:L,[1]Printers!Q:Q,,0)*E3309/10,0)*10,_xlfn.XLOOKUP([1]Parameters!B3309,[1]Printers!L:L,[1]Printers!P:P,,0)),"")</f>
        <v/>
      </c>
      <c r="G3309" cm="1">
        <f t="array" ref="G3309">IFERROR(IF(ROW()-1&gt;COUNTA([1]!T_Printers[Printers])*COUNTA([1]!T_Resins[Resins]),"",_xlfn.IFS(ROUND(VLOOKUP(C3309,[1]!T_Resins[#Data],3,FALSE)/VLOOKUP(A3309,[1]!T_Printers[#Data],5,FALSE),1)&lt;=_xlfn.XLOOKUP(B3309,[1]Printers!L:L,[1]Printers!O:O,1,0,),ROUND(VLOOKUP(C3309,[1]!T_Resins[#Data],3,FALSE)/VLOOKUP(A3309,[1]!T_Printers[#Data],5,FALSE),1),ROUND(VLOOKUP(C3309,[1]!T_Resins[#Data],3,FALSE)/VLOOKUP(A3309,[1]!T_Printers[#Data],5,FALSE),1)&gt;_xlfn.XLOOKUP(B3309,[1]Printers!L:L,[1]Printers!O:O,1,0,),10)),"")</f>
        <v>9.5</v>
      </c>
      <c r="H3309">
        <f>IFERROR(IF(ROUND(_xlfn.XLOOKUP([1]Parameters!B3309,[1]Printers!L:L,[1]Printers!Q:Q,,0)*G3309/10,0)*10&lt;_xlfn.XLOOKUP([1]Parameters!B3309,[1]Printers!L:L,[1]Printers!P:P,,0),ROUND(_xlfn.XLOOKUP([1]Parameters!B3309,[1]Printers!L:L,[1]Printers!Q:Q,,0)*G3309/10,0)*10,_xlfn.XLOOKUP([1]Parameters!B3309,[1]Printers!L:L,[1]Printers!P:P,,0)),"")</f>
        <v>90</v>
      </c>
      <c r="I3309" s="3" cm="1">
        <f t="array" ref="I3309">IFERROR(IF(ROW()-1&gt;COUNTA([1]!T_Printers[Printers])*COUNTA([1]!T_Resins[Resins]),"",_xlfn.IFS(ROUND(VLOOKUP(C3309,[1]!T_Resins[#Data],4,FALSE)/VLOOKUP(A3309,[1]!T_Printers[#Data],5,FALSE),1)&lt;=_xlfn.XLOOKUP(B3309,[1]Printers!L:L,[1]Printers!O:O,1,0,),ROUND(VLOOKUP(C3309,[1]!T_Resins[#Data],4,FALSE)/VLOOKUP(A3309,[1]!T_Printers[#Data],5,FALSE),1),ROUND(VLOOKUP(C3309,[1]!T_Resins[#Data],4,FALSE)/VLOOKUP(A3309,[1]!T_Printers[#Data],5,FALSE),1)&gt;_xlfn.XLOOKUP(B3309,[1]Printers!L:L,[1]Printers!O:O,1,0,),"")),"")</f>
        <v>12.3</v>
      </c>
      <c r="J3309">
        <f>IFERROR(IF(ROUND(_xlfn.XLOOKUP([1]Parameters!B3309,[1]Printers!L:L,[1]Printers!Q:Q,,0)*I3309/10,0)*10&lt;_xlfn.XLOOKUP([1]Parameters!B3309,[1]Printers!L:L,[1]Printers!P:P,,0),ROUND(_xlfn.XLOOKUP([1]Parameters!B3309,[1]Printers!L:L,[1]Printers!Q:Q,,0)*I3309/10,0)*10,_xlfn.XLOOKUP([1]Parameters!B3309,[1]Printers!L:L,[1]Printers!P:P,,0)),"")</f>
        <v>100</v>
      </c>
      <c r="K3309">
        <f>IF(SUM(E3309:J3309)&lt;&gt;0,VLOOKUP(A3309,[1]!T_Printers[#Data],10,FALSE)+VLOOKUP(C3309,[1]!T_Resins[#Data],10,FALSE),"")</f>
        <v>3</v>
      </c>
      <c r="L3309">
        <f>IF(SUM(E3309:J3309)&lt;&gt;0,VLOOKUP(A3309,[1]!T_Printers[#Data],11,FALSE),"")</f>
        <v>5</v>
      </c>
      <c r="M3309">
        <f>IF(SUM(E3309:J3309)&lt;&gt;0,VLOOKUP(C3309,[1]!T_Resins[#Data],8,FALSE),"")</f>
        <v>120</v>
      </c>
      <c r="N3309">
        <f>IF(_xlfn.XLOOKUP(B3309,[1]Printers!$L:$L,[1]Printers!$R:$R,0,0)&gt;0,[1]Parameters!M3309,IF(SUM(E3309:J3309)&lt;&gt;0,VLOOKUP(C3309,[1]!T_Resins[#Data],9,FALSE),""))</f>
        <v>180</v>
      </c>
      <c r="O3309" t="str">
        <f t="shared" si="51"/>
        <v>PhrozenSonicMini8Ks</v>
      </c>
    </row>
    <row r="3310" spans="1:15" x14ac:dyDescent="0.25">
      <c r="A3310" t="str">
        <f t="array" ref="A3310">IF(ROW()-1&gt;COUNTA([1]!T_Printers[Printers])*COUNTA([1]!T_Resins[Resins]),"",INDEX([1]!T_Printers[Printers],INT((ROW()-2)/COUNTA([1]!T_Resins[Resins])+1)))</f>
        <v>Phrozen Sonic Mini 8Ks</v>
      </c>
      <c r="B3310" t="str">
        <f>_xlfn.XLOOKUP(A3310,[1]!T_Printers[Printers],[1]!T_Printers[Icon link],,0)</f>
        <v>PhrozenSonicMini8Ks</v>
      </c>
      <c r="C3310" t="str">
        <f t="array" ref="C3310">IF(ROW()-1&gt;COUNTA([1]!T_Printers[Printers])*COUNTA([1]!T_Resins[Resins]),"",INDEX([1]!T_Resins[Resins],MOD(ROW()-2,COUNTA([1]!T_Resins[Resins]))+1))</f>
        <v>Dental Denture Base Soft</v>
      </c>
      <c r="D3310">
        <f>IF(SUM(E3310:J3310)&lt;&gt;0,IF(ROW()-1&gt;COUNTA([1]!T_Printers[Printers])*COUNTA([1]!T_Resins[Resins]),"",2),"")</f>
        <v>2</v>
      </c>
      <c r="E3310" cm="1">
        <f t="array" ref="E3310">IFERROR(IF(ROW()-1&gt;COUNTA([1]!T_Printers[Printers])*COUNTA([1]!T_Resins[Resins]),"",_xlfn.IFS(ROUND(VLOOKUP(C3310,[1]!T_Resins[#Data],2,FALSE)/VLOOKUP(A3310,[1]!T_Printers[#Data],5,FALSE),1)&lt;=_xlfn.XLOOKUP(B3310,[1]Printers!L:L,[1]Printers!O:O,1,0,),ROUND(VLOOKUP(C3310,[1]!T_Resins[#Data],2,FALSE)/VLOOKUP(A3310,[1]!T_Printers[#Data],5,FALSE),1),ROUND(VLOOKUP(C3310,[1]!T_Resins[#Data],2,FALSE)/VLOOKUP(A3310,[1]!T_Printers[#Data],5,FALSE),1)&gt;_xlfn.XLOOKUP(B3310,[1]Printers!L:L,[1]Printers!O:O,1,0,),10)),"Используйте слой 100 мкм")</f>
        <v>10.199999999999999</v>
      </c>
      <c r="F3310">
        <f>IFERROR(IF(ROUND(_xlfn.XLOOKUP([1]Parameters!B3310,[1]Printers!L:L,[1]Printers!Q:Q,,0)*E3310/10,0)*10&lt;_xlfn.XLOOKUP([1]Parameters!B3310,[1]Printers!L:L,[1]Printers!P:P,,0),ROUND(_xlfn.XLOOKUP([1]Parameters!B3310,[1]Printers!L:L,[1]Printers!Q:Q,,0)*E3310/10,0)*10,_xlfn.XLOOKUP([1]Parameters!B3310,[1]Printers!L:L,[1]Printers!P:P,,0)),"")</f>
        <v>90</v>
      </c>
      <c r="G3310" cm="1">
        <f t="array" ref="G3310">IFERROR(IF(ROW()-1&gt;COUNTA([1]!T_Printers[Printers])*COUNTA([1]!T_Resins[Resins]),"",_xlfn.IFS(ROUND(VLOOKUP(C3310,[1]!T_Resins[#Data],3,FALSE)/VLOOKUP(A3310,[1]!T_Printers[#Data],5,FALSE),1)&lt;=_xlfn.XLOOKUP(B3310,[1]Printers!L:L,[1]Printers!O:O,1,0,),ROUND(VLOOKUP(C3310,[1]!T_Resins[#Data],3,FALSE)/VLOOKUP(A3310,[1]!T_Printers[#Data],5,FALSE),1),ROUND(VLOOKUP(C3310,[1]!T_Resins[#Data],3,FALSE)/VLOOKUP(A3310,[1]!T_Printers[#Data],5,FALSE),1)&gt;_xlfn.XLOOKUP(B3310,[1]Printers!L:L,[1]Printers!O:O,1,0,),10)),"")</f>
        <v>13.2</v>
      </c>
      <c r="H3310">
        <f>IFERROR(IF(ROUND(_xlfn.XLOOKUP([1]Parameters!B3310,[1]Printers!L:L,[1]Printers!Q:Q,,0)*G3310/10,0)*10&lt;_xlfn.XLOOKUP([1]Parameters!B3310,[1]Printers!L:L,[1]Printers!P:P,,0),ROUND(_xlfn.XLOOKUP([1]Parameters!B3310,[1]Printers!L:L,[1]Printers!Q:Q,,0)*G3310/10,0)*10,_xlfn.XLOOKUP([1]Parameters!B3310,[1]Printers!L:L,[1]Printers!P:P,,0)),"")</f>
        <v>100</v>
      </c>
      <c r="I3310" s="3" t="str" cm="1">
        <f t="array" ref="I3310">IFERROR(IF(ROW()-1&gt;COUNTA([1]!T_Printers[Printers])*COUNTA([1]!T_Resins[Resins]),"",_xlfn.IFS(ROUND(VLOOKUP(C3310,[1]!T_Resins[#Data],4,FALSE)/VLOOKUP(A3310,[1]!T_Printers[#Data],5,FALSE),1)&lt;=_xlfn.XLOOKUP(B3310,[1]Printers!L:L,[1]Printers!O:O,1,0,),ROUND(VLOOKUP(C3310,[1]!T_Resins[#Data],4,FALSE)/VLOOKUP(A3310,[1]!T_Printers[#Data],5,FALSE),1),ROUND(VLOOKUP(C3310,[1]!T_Resins[#Data],4,FALSE)/VLOOKUP(A3310,[1]!T_Printers[#Data],5,FALSE),1)&gt;_xlfn.XLOOKUP(B3310,[1]Printers!L:L,[1]Printers!O:O,1,0,),"")),"")</f>
        <v/>
      </c>
      <c r="J3310" t="str">
        <f>IFERROR(IF(ROUND(_xlfn.XLOOKUP([1]Parameters!B3310,[1]Printers!L:L,[1]Printers!Q:Q,,0)*I3310/10,0)*10&lt;_xlfn.XLOOKUP([1]Parameters!B3310,[1]Printers!L:L,[1]Printers!P:P,,0),ROUND(_xlfn.XLOOKUP([1]Parameters!B3310,[1]Printers!L:L,[1]Printers!Q:Q,,0)*I3310/10,0)*10,_xlfn.XLOOKUP([1]Parameters!B3310,[1]Printers!L:L,[1]Printers!P:P,,0)),"")</f>
        <v/>
      </c>
      <c r="K3310">
        <f>IF(SUM(E3310:J3310)&lt;&gt;0,VLOOKUP(A3310,[1]!T_Printers[#Data],10,FALSE)+VLOOKUP(C3310,[1]!T_Resins[#Data],10,FALSE),"")</f>
        <v>4</v>
      </c>
      <c r="L3310">
        <f>IF(SUM(E3310:J3310)&lt;&gt;0,VLOOKUP(A3310,[1]!T_Printers[#Data],11,FALSE),"")</f>
        <v>5</v>
      </c>
      <c r="M3310">
        <f>IF(SUM(E3310:J3310)&lt;&gt;0,VLOOKUP(C3310,[1]!T_Resins[#Data],8,FALSE),"")</f>
        <v>120</v>
      </c>
      <c r="N3310">
        <f>IF(_xlfn.XLOOKUP(B3310,[1]Printers!$L:$L,[1]Printers!$R:$R,0,0)&gt;0,[1]Parameters!M3310,IF(SUM(E3310:J3310)&lt;&gt;0,VLOOKUP(C3310,[1]!T_Resins[#Data],9,FALSE),""))</f>
        <v>180</v>
      </c>
      <c r="O3310" t="str">
        <f t="shared" si="51"/>
        <v>PhrozenSonicMini8Ks</v>
      </c>
    </row>
    <row r="3311" spans="1:15" x14ac:dyDescent="0.25">
      <c r="A3311" t="str">
        <f t="array" ref="A3311">IF(ROW()-1&gt;COUNTA([1]!T_Printers[Printers])*COUNTA([1]!T_Resins[Resins]),"",INDEX([1]!T_Printers[Printers],INT((ROW()-2)/COUNTA([1]!T_Resins[Resins])+1)))</f>
        <v>Phrozen Sonic Mini 8Ks</v>
      </c>
      <c r="B3311" t="str">
        <f>_xlfn.XLOOKUP(A3311,[1]!T_Printers[Printers],[1]!T_Printers[Icon link],,0)</f>
        <v>PhrozenSonicMini8Ks</v>
      </c>
      <c r="C3311" t="str">
        <f t="array" ref="C3311">IF(ROW()-1&gt;COUNTA([1]!T_Printers[Printers])*COUNTA([1]!T_Resins[Resins]),"",INDEX([1]!T_Resins[Resins],MOD(ROW()-2,COUNTA([1]!T_Resins[Resins]))+1))</f>
        <v>Dental Denture Base</v>
      </c>
      <c r="D3311">
        <f>IF(SUM(E3311:J3311)&lt;&gt;0,IF(ROW()-1&gt;COUNTA([1]!T_Printers[Printers])*COUNTA([1]!T_Resins[Resins]),"",2),"")</f>
        <v>2</v>
      </c>
      <c r="E3311" cm="1">
        <f t="array" ref="E3311">IFERROR(IF(ROW()-1&gt;COUNTA([1]!T_Printers[Printers])*COUNTA([1]!T_Resins[Resins]),"",_xlfn.IFS(ROUND(VLOOKUP(C3311,[1]!T_Resins[#Data],2,FALSE)/VLOOKUP(A3311,[1]!T_Printers[#Data],5,FALSE),1)&lt;=_xlfn.XLOOKUP(B3311,[1]Printers!L:L,[1]Printers!O:O,1,0,),ROUND(VLOOKUP(C3311,[1]!T_Resins[#Data],2,FALSE)/VLOOKUP(A3311,[1]!T_Printers[#Data],5,FALSE),1),ROUND(VLOOKUP(C3311,[1]!T_Resins[#Data],2,FALSE)/VLOOKUP(A3311,[1]!T_Printers[#Data],5,FALSE),1)&gt;_xlfn.XLOOKUP(B3311,[1]Printers!L:L,[1]Printers!O:O,1,0,),10)),"Используйте слой 100 мкм")</f>
        <v>8</v>
      </c>
      <c r="F3311">
        <f>IFERROR(IF(ROUND(_xlfn.XLOOKUP([1]Parameters!B3311,[1]Printers!L:L,[1]Printers!Q:Q,,0)*E3311/10,0)*10&lt;_xlfn.XLOOKUP([1]Parameters!B3311,[1]Printers!L:L,[1]Printers!P:P,,0),ROUND(_xlfn.XLOOKUP([1]Parameters!B3311,[1]Printers!L:L,[1]Printers!Q:Q,,0)*E3311/10,0)*10,_xlfn.XLOOKUP([1]Parameters!B3311,[1]Printers!L:L,[1]Printers!P:P,,0)),"")</f>
        <v>70</v>
      </c>
      <c r="G3311" cm="1">
        <f t="array" ref="G3311">IFERROR(IF(ROW()-1&gt;COUNTA([1]!T_Printers[Printers])*COUNTA([1]!T_Resins[Resins]),"",_xlfn.IFS(ROUND(VLOOKUP(C3311,[1]!T_Resins[#Data],3,FALSE)/VLOOKUP(A3311,[1]!T_Printers[#Data],5,FALSE),1)&lt;=_xlfn.XLOOKUP(B3311,[1]Printers!L:L,[1]Printers!O:O,1,0,),ROUND(VLOOKUP(C3311,[1]!T_Resins[#Data],3,FALSE)/VLOOKUP(A3311,[1]!T_Printers[#Data],5,FALSE),1),ROUND(VLOOKUP(C3311,[1]!T_Resins[#Data],3,FALSE)/VLOOKUP(A3311,[1]!T_Printers[#Data],5,FALSE),1)&gt;_xlfn.XLOOKUP(B3311,[1]Printers!L:L,[1]Printers!O:O,1,0,),10)),"")</f>
        <v>10.4</v>
      </c>
      <c r="H3311">
        <f>IFERROR(IF(ROUND(_xlfn.XLOOKUP([1]Parameters!B3311,[1]Printers!L:L,[1]Printers!Q:Q,,0)*G3311/10,0)*10&lt;_xlfn.XLOOKUP([1]Parameters!B3311,[1]Printers!L:L,[1]Printers!P:P,,0),ROUND(_xlfn.XLOOKUP([1]Parameters!B3311,[1]Printers!L:L,[1]Printers!Q:Q,,0)*G3311/10,0)*10,_xlfn.XLOOKUP([1]Parameters!B3311,[1]Printers!L:L,[1]Printers!P:P,,0)),"")</f>
        <v>90</v>
      </c>
      <c r="I3311" s="3" t="str" cm="1">
        <f t="array" ref="I3311">IFERROR(IF(ROW()-1&gt;COUNTA([1]!T_Printers[Printers])*COUNTA([1]!T_Resins[Resins]),"",_xlfn.IFS(ROUND(VLOOKUP(C3311,[1]!T_Resins[#Data],4,FALSE)/VLOOKUP(A3311,[1]!T_Printers[#Data],5,FALSE),1)&lt;=_xlfn.XLOOKUP(B3311,[1]Printers!L:L,[1]Printers!O:O,1,0,),ROUND(VLOOKUP(C3311,[1]!T_Resins[#Data],4,FALSE)/VLOOKUP(A3311,[1]!T_Printers[#Data],5,FALSE),1),ROUND(VLOOKUP(C3311,[1]!T_Resins[#Data],4,FALSE)/VLOOKUP(A3311,[1]!T_Printers[#Data],5,FALSE),1)&gt;_xlfn.XLOOKUP(B3311,[1]Printers!L:L,[1]Printers!O:O,1,0,),"")),"")</f>
        <v/>
      </c>
      <c r="J3311" t="str">
        <f>IFERROR(IF(ROUND(_xlfn.XLOOKUP([1]Parameters!B3311,[1]Printers!L:L,[1]Printers!Q:Q,,0)*I3311/10,0)*10&lt;_xlfn.XLOOKUP([1]Parameters!B3311,[1]Printers!L:L,[1]Printers!P:P,,0),ROUND(_xlfn.XLOOKUP([1]Parameters!B3311,[1]Printers!L:L,[1]Printers!Q:Q,,0)*I3311/10,0)*10,_xlfn.XLOOKUP([1]Parameters!B3311,[1]Printers!L:L,[1]Printers!P:P,,0)),"")</f>
        <v/>
      </c>
      <c r="K3311">
        <f>IF(SUM(E3311:J3311)&lt;&gt;0,VLOOKUP(A3311,[1]!T_Printers[#Data],10,FALSE)+VLOOKUP(C3311,[1]!T_Resins[#Data],10,FALSE),"")</f>
        <v>4</v>
      </c>
      <c r="L3311">
        <f>IF(SUM(E3311:J3311)&lt;&gt;0,VLOOKUP(A3311,[1]!T_Printers[#Data],11,FALSE),"")</f>
        <v>5</v>
      </c>
      <c r="M3311">
        <f>IF(SUM(E3311:J3311)&lt;&gt;0,VLOOKUP(C3311,[1]!T_Resins[#Data],8,FALSE),"")</f>
        <v>120</v>
      </c>
      <c r="N3311">
        <f>IF(_xlfn.XLOOKUP(B3311,[1]Printers!$L:$L,[1]Printers!$R:$R,0,0)&gt;0,[1]Parameters!M3311,IF(SUM(E3311:J3311)&lt;&gt;0,VLOOKUP(C3311,[1]!T_Resins[#Data],9,FALSE),""))</f>
        <v>180</v>
      </c>
      <c r="O3311" t="str">
        <f t="shared" si="51"/>
        <v>PhrozenSonicMini8Ks</v>
      </c>
    </row>
    <row r="3312" spans="1:15" x14ac:dyDescent="0.25">
      <c r="A3312" t="str">
        <f t="array" ref="A3312">IF(ROW()-1&gt;COUNTA([1]!T_Printers[Printers])*COUNTA([1]!T_Resins[Resins]),"",INDEX([1]!T_Printers[Printers],INT((ROW()-2)/COUNTA([1]!T_Resins[Resins])+1)))</f>
        <v>Phrozen Sonic Mini 8Ks</v>
      </c>
      <c r="B3312" t="str">
        <f>_xlfn.XLOOKUP(A3312,[1]!T_Printers[Printers],[1]!T_Printers[Icon link],,0)</f>
        <v>PhrozenSonicMini8Ks</v>
      </c>
      <c r="C3312" t="str">
        <f t="array" ref="C3312">IF(ROW()-1&gt;COUNTA([1]!T_Printers[Printers])*COUNTA([1]!T_Resins[Resins]),"",INDEX([1]!T_Resins[Resins],MOD(ROW()-2,COUNTA([1]!T_Resins[Resins]))+1))</f>
        <v>Dental IBT</v>
      </c>
      <c r="D3312">
        <f>IF(SUM(E3312:J3312)&lt;&gt;0,IF(ROW()-1&gt;COUNTA([1]!T_Printers[Printers])*COUNTA([1]!T_Resins[Resins]),"",2),"")</f>
        <v>2</v>
      </c>
      <c r="E3312" cm="1">
        <f t="array" ref="E3312">IFERROR(IF(ROW()-1&gt;COUNTA([1]!T_Printers[Printers])*COUNTA([1]!T_Resins[Resins]),"",_xlfn.IFS(ROUND(VLOOKUP(C3312,[1]!T_Resins[#Data],2,FALSE)/VLOOKUP(A3312,[1]!T_Printers[#Data],5,FALSE),1)&lt;=_xlfn.XLOOKUP(B3312,[1]Printers!L:L,[1]Printers!O:O,1,0,),ROUND(VLOOKUP(C3312,[1]!T_Resins[#Data],2,FALSE)/VLOOKUP(A3312,[1]!T_Printers[#Data],5,FALSE),1),ROUND(VLOOKUP(C3312,[1]!T_Resins[#Data],2,FALSE)/VLOOKUP(A3312,[1]!T_Printers[#Data],5,FALSE),1)&gt;_xlfn.XLOOKUP(B3312,[1]Printers!L:L,[1]Printers!O:O,1,0,),10)),"Используйте слой 100 мкм")</f>
        <v>5</v>
      </c>
      <c r="F3312">
        <f>IFERROR(IF(ROUND(_xlfn.XLOOKUP([1]Parameters!B3312,[1]Printers!L:L,[1]Printers!Q:Q,,0)*E3312/10,0)*10&lt;_xlfn.XLOOKUP([1]Parameters!B3312,[1]Printers!L:L,[1]Printers!P:P,,0),ROUND(_xlfn.XLOOKUP([1]Parameters!B3312,[1]Printers!L:L,[1]Printers!Q:Q,,0)*E3312/10,0)*10,_xlfn.XLOOKUP([1]Parameters!B3312,[1]Printers!L:L,[1]Printers!P:P,,0)),"")</f>
        <v>50</v>
      </c>
      <c r="G3312" cm="1">
        <f t="array" ref="G3312">IFERROR(IF(ROW()-1&gt;COUNTA([1]!T_Printers[Printers])*COUNTA([1]!T_Resins[Resins]),"",_xlfn.IFS(ROUND(VLOOKUP(C3312,[1]!T_Resins[#Data],3,FALSE)/VLOOKUP(A3312,[1]!T_Printers[#Data],5,FALSE),1)&lt;=_xlfn.XLOOKUP(B3312,[1]Printers!L:L,[1]Printers!O:O,1,0,),ROUND(VLOOKUP(C3312,[1]!T_Resins[#Data],3,FALSE)/VLOOKUP(A3312,[1]!T_Printers[#Data],5,FALSE),1),ROUND(VLOOKUP(C3312,[1]!T_Resins[#Data],3,FALSE)/VLOOKUP(A3312,[1]!T_Printers[#Data],5,FALSE),1)&gt;_xlfn.XLOOKUP(B3312,[1]Printers!L:L,[1]Printers!O:O,1,0,),10)),"")</f>
        <v>6.5</v>
      </c>
      <c r="H3312">
        <f>IFERROR(IF(ROUND(_xlfn.XLOOKUP([1]Parameters!B3312,[1]Printers!L:L,[1]Printers!Q:Q,,0)*G3312/10,0)*10&lt;_xlfn.XLOOKUP([1]Parameters!B3312,[1]Printers!L:L,[1]Printers!P:P,,0),ROUND(_xlfn.XLOOKUP([1]Parameters!B3312,[1]Printers!L:L,[1]Printers!Q:Q,,0)*G3312/10,0)*10,_xlfn.XLOOKUP([1]Parameters!B3312,[1]Printers!L:L,[1]Printers!P:P,,0)),"")</f>
        <v>60</v>
      </c>
      <c r="I3312" s="3" t="str" cm="1">
        <f t="array" ref="I3312">IFERROR(IF(ROW()-1&gt;COUNTA([1]!T_Printers[Printers])*COUNTA([1]!T_Resins[Resins]),"",_xlfn.IFS(ROUND(VLOOKUP(C3312,[1]!T_Resins[#Data],4,FALSE)/VLOOKUP(A3312,[1]!T_Printers[#Data],5,FALSE),1)&lt;=_xlfn.XLOOKUP(B3312,[1]Printers!L:L,[1]Printers!O:O,1,0,),ROUND(VLOOKUP(C3312,[1]!T_Resins[#Data],4,FALSE)/VLOOKUP(A3312,[1]!T_Printers[#Data],5,FALSE),1),ROUND(VLOOKUP(C3312,[1]!T_Resins[#Data],4,FALSE)/VLOOKUP(A3312,[1]!T_Printers[#Data],5,FALSE),1)&gt;_xlfn.XLOOKUP(B3312,[1]Printers!L:L,[1]Printers!O:O,1,0,),"")),"")</f>
        <v/>
      </c>
      <c r="J3312" t="str">
        <f>IFERROR(IF(ROUND(_xlfn.XLOOKUP([1]Parameters!B3312,[1]Printers!L:L,[1]Printers!Q:Q,,0)*I3312/10,0)*10&lt;_xlfn.XLOOKUP([1]Parameters!B3312,[1]Printers!L:L,[1]Printers!P:P,,0),ROUND(_xlfn.XLOOKUP([1]Parameters!B3312,[1]Printers!L:L,[1]Printers!Q:Q,,0)*I3312/10,0)*10,_xlfn.XLOOKUP([1]Parameters!B3312,[1]Printers!L:L,[1]Printers!P:P,,0)),"")</f>
        <v/>
      </c>
      <c r="K3312">
        <f>IF(SUM(E3312:J3312)&lt;&gt;0,VLOOKUP(A3312,[1]!T_Printers[#Data],10,FALSE)+VLOOKUP(C3312,[1]!T_Resins[#Data],10,FALSE),"")</f>
        <v>3</v>
      </c>
      <c r="L3312">
        <f>IF(SUM(E3312:J3312)&lt;&gt;0,VLOOKUP(A3312,[1]!T_Printers[#Data],11,FALSE),"")</f>
        <v>5</v>
      </c>
      <c r="M3312">
        <f>IF(SUM(E3312:J3312)&lt;&gt;0,VLOOKUP(C3312,[1]!T_Resins[#Data],8,FALSE),"")</f>
        <v>60</v>
      </c>
      <c r="N3312">
        <f>IF(_xlfn.XLOOKUP(B3312,[1]Printers!$L:$L,[1]Printers!$R:$R,0,0)&gt;0,[1]Parameters!M3312,IF(SUM(E3312:J3312)&lt;&gt;0,VLOOKUP(C3312,[1]!T_Resins[#Data],9,FALSE),""))</f>
        <v>60</v>
      </c>
      <c r="O3312" t="str">
        <f t="shared" si="51"/>
        <v>PhrozenSonicMini8Ks</v>
      </c>
    </row>
    <row r="3313" spans="1:15" x14ac:dyDescent="0.25">
      <c r="A3313" t="str">
        <f t="array" ref="A3313">IF(ROW()-1&gt;COUNTA([1]!T_Printers[Printers])*COUNTA([1]!T_Resins[Resins]),"",INDEX([1]!T_Printers[Printers],INT((ROW()-2)/COUNTA([1]!T_Resins[Resins])+1)))</f>
        <v>Phrozen Sonic Mini 8Ks</v>
      </c>
      <c r="B3313" t="str">
        <f>_xlfn.XLOOKUP(A3313,[1]!T_Printers[Printers],[1]!T_Printers[Icon link],,0)</f>
        <v>PhrozenSonicMini8Ks</v>
      </c>
      <c r="C3313" t="str">
        <f t="array" ref="C3313">IF(ROW()-1&gt;COUNTA([1]!T_Printers[Printers])*COUNTA([1]!T_Resins[Resins]),"",INDEX([1]!T_Resins[Resins],MOD(ROW()-2,COUNTA([1]!T_Resins[Resins]))+1))</f>
        <v>Dental Model Biege</v>
      </c>
      <c r="D3313">
        <f>IF(SUM(E3313:J3313)&lt;&gt;0,IF(ROW()-1&gt;COUNTA([1]!T_Printers[Printers])*COUNTA([1]!T_Resins[Resins]),"",2),"")</f>
        <v>2</v>
      </c>
      <c r="E3313" cm="1">
        <f t="array" ref="E3313">IFERROR(IF(ROW()-1&gt;COUNTA([1]!T_Printers[Printers])*COUNTA([1]!T_Resins[Resins]),"",_xlfn.IFS(ROUND(VLOOKUP(C3313,[1]!T_Resins[#Data],2,FALSE)/VLOOKUP(A3313,[1]!T_Printers[#Data],5,FALSE),1)&lt;=_xlfn.XLOOKUP(B3313,[1]Printers!L:L,[1]Printers!O:O,1,0,),ROUND(VLOOKUP(C3313,[1]!T_Resins[#Data],2,FALSE)/VLOOKUP(A3313,[1]!T_Printers[#Data],5,FALSE),1),ROUND(VLOOKUP(C3313,[1]!T_Resins[#Data],2,FALSE)/VLOOKUP(A3313,[1]!T_Printers[#Data],5,FALSE),1)&gt;_xlfn.XLOOKUP(B3313,[1]Printers!L:L,[1]Printers!O:O,1,0,),10)),"Используйте слой 100 мкм")</f>
        <v>6.3</v>
      </c>
      <c r="F3313">
        <f>IFERROR(IF(ROUND(_xlfn.XLOOKUP([1]Parameters!B3313,[1]Printers!L:L,[1]Printers!Q:Q,,0)*E3313/10,0)*10&lt;_xlfn.XLOOKUP([1]Parameters!B3313,[1]Printers!L:L,[1]Printers!P:P,,0),ROUND(_xlfn.XLOOKUP([1]Parameters!B3313,[1]Printers!L:L,[1]Printers!Q:Q,,0)*E3313/10,0)*10,_xlfn.XLOOKUP([1]Parameters!B3313,[1]Printers!L:L,[1]Printers!P:P,,0)),"")</f>
        <v>60</v>
      </c>
      <c r="G3313" cm="1">
        <f t="array" ref="G3313">IFERROR(IF(ROW()-1&gt;COUNTA([1]!T_Printers[Printers])*COUNTA([1]!T_Resins[Resins]),"",_xlfn.IFS(ROUND(VLOOKUP(C3313,[1]!T_Resins[#Data],3,FALSE)/VLOOKUP(A3313,[1]!T_Printers[#Data],5,FALSE),1)&lt;=_xlfn.XLOOKUP(B3313,[1]Printers!L:L,[1]Printers!O:O,1,0,),ROUND(VLOOKUP(C3313,[1]!T_Resins[#Data],3,FALSE)/VLOOKUP(A3313,[1]!T_Printers[#Data],5,FALSE),1),ROUND(VLOOKUP(C3313,[1]!T_Resins[#Data],3,FALSE)/VLOOKUP(A3313,[1]!T_Printers[#Data],5,FALSE),1)&gt;_xlfn.XLOOKUP(B3313,[1]Printers!L:L,[1]Printers!O:O,1,0,),10)),"")</f>
        <v>8.1999999999999993</v>
      </c>
      <c r="H3313">
        <f>IFERROR(IF(ROUND(_xlfn.XLOOKUP([1]Parameters!B3313,[1]Printers!L:L,[1]Printers!Q:Q,,0)*G3313/10,0)*10&lt;_xlfn.XLOOKUP([1]Parameters!B3313,[1]Printers!L:L,[1]Printers!P:P,,0),ROUND(_xlfn.XLOOKUP([1]Parameters!B3313,[1]Printers!L:L,[1]Printers!Q:Q,,0)*G3313/10,0)*10,_xlfn.XLOOKUP([1]Parameters!B3313,[1]Printers!L:L,[1]Printers!P:P,,0)),"")</f>
        <v>70</v>
      </c>
      <c r="I3313" s="3" t="str" cm="1">
        <f t="array" ref="I3313">IFERROR(IF(ROW()-1&gt;COUNTA([1]!T_Printers[Printers])*COUNTA([1]!T_Resins[Resins]),"",_xlfn.IFS(ROUND(VLOOKUP(C3313,[1]!T_Resins[#Data],4,FALSE)/VLOOKUP(A3313,[1]!T_Printers[#Data],5,FALSE),1)&lt;=_xlfn.XLOOKUP(B3313,[1]Printers!L:L,[1]Printers!O:O,1,0,),ROUND(VLOOKUP(C3313,[1]!T_Resins[#Data],4,FALSE)/VLOOKUP(A3313,[1]!T_Printers[#Data],5,FALSE),1),ROUND(VLOOKUP(C3313,[1]!T_Resins[#Data],4,FALSE)/VLOOKUP(A3313,[1]!T_Printers[#Data],5,FALSE),1)&gt;_xlfn.XLOOKUP(B3313,[1]Printers!L:L,[1]Printers!O:O,1,0,),"")),"")</f>
        <v/>
      </c>
      <c r="J3313" t="str">
        <f>IFERROR(IF(ROUND(_xlfn.XLOOKUP([1]Parameters!B3313,[1]Printers!L:L,[1]Printers!Q:Q,,0)*I3313/10,0)*10&lt;_xlfn.XLOOKUP([1]Parameters!B3313,[1]Printers!L:L,[1]Printers!P:P,,0),ROUND(_xlfn.XLOOKUP([1]Parameters!B3313,[1]Printers!L:L,[1]Printers!Q:Q,,0)*I3313/10,0)*10,_xlfn.XLOOKUP([1]Parameters!B3313,[1]Printers!L:L,[1]Printers!P:P,,0)),"")</f>
        <v/>
      </c>
      <c r="K3313">
        <f>IF(SUM(E3313:J3313)&lt;&gt;0,VLOOKUP(A3313,[1]!T_Printers[#Data],10,FALSE)+VLOOKUP(C3313,[1]!T_Resins[#Data],10,FALSE),"")</f>
        <v>4</v>
      </c>
      <c r="L3313">
        <f>IF(SUM(E3313:J3313)&lt;&gt;0,VLOOKUP(A3313,[1]!T_Printers[#Data],11,FALSE),"")</f>
        <v>5</v>
      </c>
      <c r="M3313">
        <f>IF(SUM(E3313:J3313)&lt;&gt;0,VLOOKUP(C3313,[1]!T_Resins[#Data],8,FALSE),"")</f>
        <v>120</v>
      </c>
      <c r="N3313">
        <f>IF(_xlfn.XLOOKUP(B3313,[1]Printers!$L:$L,[1]Printers!$R:$R,0,0)&gt;0,[1]Parameters!M3313,IF(SUM(E3313:J3313)&lt;&gt;0,VLOOKUP(C3313,[1]!T_Resins[#Data],9,FALSE),""))</f>
        <v>180</v>
      </c>
      <c r="O3313" t="str">
        <f t="shared" si="51"/>
        <v>PhrozenSonicMini8Ks</v>
      </c>
    </row>
    <row r="3314" spans="1:15" x14ac:dyDescent="0.25">
      <c r="A3314" t="str">
        <f t="array" ref="A3314">IF(ROW()-1&gt;COUNTA([1]!T_Printers[Printers])*COUNTA([1]!T_Resins[Resins]),"",INDEX([1]!T_Printers[Printers],INT((ROW()-2)/COUNTA([1]!T_Resins[Resins])+1)))</f>
        <v>Phrozen Sonic Mini 8Ks</v>
      </c>
      <c r="B3314" t="str">
        <f>_xlfn.XLOOKUP(A3314,[1]!T_Printers[Printers],[1]!T_Printers[Icon link],,0)</f>
        <v>PhrozenSonicMini8Ks</v>
      </c>
      <c r="C3314" t="str">
        <f t="array" ref="C3314">IF(ROW()-1&gt;COUNTA([1]!T_Printers[Printers])*COUNTA([1]!T_Resins[Resins]),"",INDEX([1]!T_Resins[Resins],MOD(ROW()-2,COUNTA([1]!T_Resins[Resins]))+1))</f>
        <v>Dental Model Bone</v>
      </c>
      <c r="D3314">
        <f>IF(SUM(E3314:J3314)&lt;&gt;0,IF(ROW()-1&gt;COUNTA([1]!T_Printers[Printers])*COUNTA([1]!T_Resins[Resins]),"",2),"")</f>
        <v>2</v>
      </c>
      <c r="E3314" cm="1">
        <f t="array" ref="E3314">IFERROR(IF(ROW()-1&gt;COUNTA([1]!T_Printers[Printers])*COUNTA([1]!T_Resins[Resins]),"",_xlfn.IFS(ROUND(VLOOKUP(C3314,[1]!T_Resins[#Data],2,FALSE)/VLOOKUP(A3314,[1]!T_Printers[#Data],5,FALSE),1)&lt;=_xlfn.XLOOKUP(B3314,[1]Printers!L:L,[1]Printers!O:O,1,0,),ROUND(VLOOKUP(C3314,[1]!T_Resins[#Data],2,FALSE)/VLOOKUP(A3314,[1]!T_Printers[#Data],5,FALSE),1),ROUND(VLOOKUP(C3314,[1]!T_Resins[#Data],2,FALSE)/VLOOKUP(A3314,[1]!T_Printers[#Data],5,FALSE),1)&gt;_xlfn.XLOOKUP(B3314,[1]Printers!L:L,[1]Printers!O:O,1,0,),10)),"Используйте слой 100 мкм")</f>
        <v>3.9</v>
      </c>
      <c r="F3314">
        <f>IFERROR(IF(ROUND(_xlfn.XLOOKUP([1]Parameters!B3314,[1]Printers!L:L,[1]Printers!Q:Q,,0)*E3314/10,0)*10&lt;_xlfn.XLOOKUP([1]Parameters!B3314,[1]Printers!L:L,[1]Printers!P:P,,0),ROUND(_xlfn.XLOOKUP([1]Parameters!B3314,[1]Printers!L:L,[1]Printers!Q:Q,,0)*E3314/10,0)*10,_xlfn.XLOOKUP([1]Parameters!B3314,[1]Printers!L:L,[1]Printers!P:P,,0)),"")</f>
        <v>40</v>
      </c>
      <c r="G3314" cm="1">
        <f t="array" ref="G3314">IFERROR(IF(ROW()-1&gt;COUNTA([1]!T_Printers[Printers])*COUNTA([1]!T_Resins[Resins]),"",_xlfn.IFS(ROUND(VLOOKUP(C3314,[1]!T_Resins[#Data],3,FALSE)/VLOOKUP(A3314,[1]!T_Printers[#Data],5,FALSE),1)&lt;=_xlfn.XLOOKUP(B3314,[1]Printers!L:L,[1]Printers!O:O,1,0,),ROUND(VLOOKUP(C3314,[1]!T_Resins[#Data],3,FALSE)/VLOOKUP(A3314,[1]!T_Printers[#Data],5,FALSE),1),ROUND(VLOOKUP(C3314,[1]!T_Resins[#Data],3,FALSE)/VLOOKUP(A3314,[1]!T_Printers[#Data],5,FALSE),1)&gt;_xlfn.XLOOKUP(B3314,[1]Printers!L:L,[1]Printers!O:O,1,0,),10)),"")</f>
        <v>5.0999999999999996</v>
      </c>
      <c r="H3314">
        <f>IFERROR(IF(ROUND(_xlfn.XLOOKUP([1]Parameters!B3314,[1]Printers!L:L,[1]Printers!Q:Q,,0)*G3314/10,0)*10&lt;_xlfn.XLOOKUP([1]Parameters!B3314,[1]Printers!L:L,[1]Printers!P:P,,0),ROUND(_xlfn.XLOOKUP([1]Parameters!B3314,[1]Printers!L:L,[1]Printers!Q:Q,,0)*G3314/10,0)*10,_xlfn.XLOOKUP([1]Parameters!B3314,[1]Printers!L:L,[1]Printers!P:P,,0)),"")</f>
        <v>50</v>
      </c>
      <c r="I3314" s="3" t="str" cm="1">
        <f t="array" ref="I3314">IFERROR(IF(ROW()-1&gt;COUNTA([1]!T_Printers[Printers])*COUNTA([1]!T_Resins[Resins]),"",_xlfn.IFS(ROUND(VLOOKUP(C3314,[1]!T_Resins[#Data],4,FALSE)/VLOOKUP(A3314,[1]!T_Printers[#Data],5,FALSE),1)&lt;=_xlfn.XLOOKUP(B3314,[1]Printers!L:L,[1]Printers!O:O,1,0,),ROUND(VLOOKUP(C3314,[1]!T_Resins[#Data],4,FALSE)/VLOOKUP(A3314,[1]!T_Printers[#Data],5,FALSE),1),ROUND(VLOOKUP(C3314,[1]!T_Resins[#Data],4,FALSE)/VLOOKUP(A3314,[1]!T_Printers[#Data],5,FALSE),1)&gt;_xlfn.XLOOKUP(B3314,[1]Printers!L:L,[1]Printers!O:O,1,0,),"")),"")</f>
        <v/>
      </c>
      <c r="J3314" t="str">
        <f>IFERROR(IF(ROUND(_xlfn.XLOOKUP([1]Parameters!B3314,[1]Printers!L:L,[1]Printers!Q:Q,,0)*I3314/10,0)*10&lt;_xlfn.XLOOKUP([1]Parameters!B3314,[1]Printers!L:L,[1]Printers!P:P,,0),ROUND(_xlfn.XLOOKUP([1]Parameters!B3314,[1]Printers!L:L,[1]Printers!Q:Q,,0)*I3314/10,0)*10,_xlfn.XLOOKUP([1]Parameters!B3314,[1]Printers!L:L,[1]Printers!P:P,,0)),"")</f>
        <v/>
      </c>
      <c r="K3314">
        <f>IF(SUM(E3314:J3314)&lt;&gt;0,VLOOKUP(A3314,[1]!T_Printers[#Data],10,FALSE)+VLOOKUP(C3314,[1]!T_Resins[#Data],10,FALSE),"")</f>
        <v>4</v>
      </c>
      <c r="L3314">
        <f>IF(SUM(E3314:J3314)&lt;&gt;0,VLOOKUP(A3314,[1]!T_Printers[#Data],11,FALSE),"")</f>
        <v>5</v>
      </c>
      <c r="M3314">
        <f>IF(SUM(E3314:J3314)&lt;&gt;0,VLOOKUP(C3314,[1]!T_Resins[#Data],8,FALSE),"")</f>
        <v>120</v>
      </c>
      <c r="N3314">
        <f>IF(_xlfn.XLOOKUP(B3314,[1]Printers!$L:$L,[1]Printers!$R:$R,0,0)&gt;0,[1]Parameters!M3314,IF(SUM(E3314:J3314)&lt;&gt;0,VLOOKUP(C3314,[1]!T_Resins[#Data],9,FALSE),""))</f>
        <v>180</v>
      </c>
      <c r="O3314" t="str">
        <f t="shared" si="51"/>
        <v>PhrozenSonicMini8Ks</v>
      </c>
    </row>
    <row r="3315" spans="1:15" x14ac:dyDescent="0.25">
      <c r="A3315" t="str">
        <f t="array" ref="A3315">IF(ROW()-1&gt;COUNTA([1]!T_Printers[Printers])*COUNTA([1]!T_Resins[Resins]),"",INDEX([1]!T_Printers[Printers],INT((ROW()-2)/COUNTA([1]!T_Resins[Resins])+1)))</f>
        <v>Phrozen Sonic Mini 8Ks</v>
      </c>
      <c r="B3315" t="str">
        <f>_xlfn.XLOOKUP(A3315,[1]!T_Printers[Printers],[1]!T_Printers[Icon link],,0)</f>
        <v>PhrozenSonicMini8Ks</v>
      </c>
      <c r="C3315" t="str">
        <f t="array" ref="C3315">IF(ROW()-1&gt;COUNTA([1]!T_Printers[Printers])*COUNTA([1]!T_Resins[Resins]),"",INDEX([1]!T_Resins[Resins],MOD(ROW()-2,COUNTA([1]!T_Resins[Resins]))+1))</f>
        <v>Dental Model Light Grey</v>
      </c>
      <c r="D3315">
        <f>IF(SUM(E3315:J3315)&lt;&gt;0,IF(ROW()-1&gt;COUNTA([1]!T_Printers[Printers])*COUNTA([1]!T_Resins[Resins]),"",2),"")</f>
        <v>2</v>
      </c>
      <c r="E3315" cm="1">
        <f t="array" ref="E3315">IFERROR(IF(ROW()-1&gt;COUNTA([1]!T_Printers[Printers])*COUNTA([1]!T_Resins[Resins]),"",_xlfn.IFS(ROUND(VLOOKUP(C3315,[1]!T_Resins[#Data],2,FALSE)/VLOOKUP(A3315,[1]!T_Printers[#Data],5,FALSE),1)&lt;=_xlfn.XLOOKUP(B3315,[1]Printers!L:L,[1]Printers!O:O,1,0,),ROUND(VLOOKUP(C3315,[1]!T_Resins[#Data],2,FALSE)/VLOOKUP(A3315,[1]!T_Printers[#Data],5,FALSE),1),ROUND(VLOOKUP(C3315,[1]!T_Resins[#Data],2,FALSE)/VLOOKUP(A3315,[1]!T_Printers[#Data],5,FALSE),1)&gt;_xlfn.XLOOKUP(B3315,[1]Printers!L:L,[1]Printers!O:O,1,0,),10)),"Используйте слой 100 мкм")</f>
        <v>4.9000000000000004</v>
      </c>
      <c r="F3315">
        <f>IFERROR(IF(ROUND(_xlfn.XLOOKUP([1]Parameters!B3315,[1]Printers!L:L,[1]Printers!Q:Q,,0)*E3315/10,0)*10&lt;_xlfn.XLOOKUP([1]Parameters!B3315,[1]Printers!L:L,[1]Printers!P:P,,0),ROUND(_xlfn.XLOOKUP([1]Parameters!B3315,[1]Printers!L:L,[1]Printers!Q:Q,,0)*E3315/10,0)*10,_xlfn.XLOOKUP([1]Parameters!B3315,[1]Printers!L:L,[1]Printers!P:P,,0)),"")</f>
        <v>40</v>
      </c>
      <c r="G3315" cm="1">
        <f t="array" ref="G3315">IFERROR(IF(ROW()-1&gt;COUNTA([1]!T_Printers[Printers])*COUNTA([1]!T_Resins[Resins]),"",_xlfn.IFS(ROUND(VLOOKUP(C3315,[1]!T_Resins[#Data],3,FALSE)/VLOOKUP(A3315,[1]!T_Printers[#Data],5,FALSE),1)&lt;=_xlfn.XLOOKUP(B3315,[1]Printers!L:L,[1]Printers!O:O,1,0,),ROUND(VLOOKUP(C3315,[1]!T_Resins[#Data],3,FALSE)/VLOOKUP(A3315,[1]!T_Printers[#Data],5,FALSE),1),ROUND(VLOOKUP(C3315,[1]!T_Resins[#Data],3,FALSE)/VLOOKUP(A3315,[1]!T_Printers[#Data],5,FALSE),1)&gt;_xlfn.XLOOKUP(B3315,[1]Printers!L:L,[1]Printers!O:O,1,0,),10)),"")</f>
        <v>6.4</v>
      </c>
      <c r="H3315">
        <f>IFERROR(IF(ROUND(_xlfn.XLOOKUP([1]Parameters!B3315,[1]Printers!L:L,[1]Printers!Q:Q,,0)*G3315/10,0)*10&lt;_xlfn.XLOOKUP([1]Parameters!B3315,[1]Printers!L:L,[1]Printers!P:P,,0),ROUND(_xlfn.XLOOKUP([1]Parameters!B3315,[1]Printers!L:L,[1]Printers!Q:Q,,0)*G3315/10,0)*10,_xlfn.XLOOKUP([1]Parameters!B3315,[1]Printers!L:L,[1]Printers!P:P,,0)),"")</f>
        <v>60</v>
      </c>
      <c r="I3315" s="3" t="str" cm="1">
        <f t="array" ref="I3315">IFERROR(IF(ROW()-1&gt;COUNTA([1]!T_Printers[Printers])*COUNTA([1]!T_Resins[Resins]),"",_xlfn.IFS(ROUND(VLOOKUP(C3315,[1]!T_Resins[#Data],4,FALSE)/VLOOKUP(A3315,[1]!T_Printers[#Data],5,FALSE),1)&lt;=_xlfn.XLOOKUP(B3315,[1]Printers!L:L,[1]Printers!O:O,1,0,),ROUND(VLOOKUP(C3315,[1]!T_Resins[#Data],4,FALSE)/VLOOKUP(A3315,[1]!T_Printers[#Data],5,FALSE),1),ROUND(VLOOKUP(C3315,[1]!T_Resins[#Data],4,FALSE)/VLOOKUP(A3315,[1]!T_Printers[#Data],5,FALSE),1)&gt;_xlfn.XLOOKUP(B3315,[1]Printers!L:L,[1]Printers!O:O,1,0,),"")),"")</f>
        <v/>
      </c>
      <c r="J3315" t="str">
        <f>IFERROR(IF(ROUND(_xlfn.XLOOKUP([1]Parameters!B3315,[1]Printers!L:L,[1]Printers!Q:Q,,0)*I3315/10,0)*10&lt;_xlfn.XLOOKUP([1]Parameters!B3315,[1]Printers!L:L,[1]Printers!P:P,,0),ROUND(_xlfn.XLOOKUP([1]Parameters!B3315,[1]Printers!L:L,[1]Printers!Q:Q,,0)*I3315/10,0)*10,_xlfn.XLOOKUP([1]Parameters!B3315,[1]Printers!L:L,[1]Printers!P:P,,0)),"")</f>
        <v/>
      </c>
      <c r="K3315">
        <f>IF(SUM(E3315:J3315)&lt;&gt;0,VLOOKUP(A3315,[1]!T_Printers[#Data],10,FALSE)+VLOOKUP(C3315,[1]!T_Resins[#Data],10,FALSE),"")</f>
        <v>4</v>
      </c>
      <c r="L3315">
        <f>IF(SUM(E3315:J3315)&lt;&gt;0,VLOOKUP(A3315,[1]!T_Printers[#Data],11,FALSE),"")</f>
        <v>5</v>
      </c>
      <c r="M3315">
        <f>IF(SUM(E3315:J3315)&lt;&gt;0,VLOOKUP(C3315,[1]!T_Resins[#Data],8,FALSE),"")</f>
        <v>120</v>
      </c>
      <c r="N3315">
        <f>IF(_xlfn.XLOOKUP(B3315,[1]Printers!$L:$L,[1]Printers!$R:$R,0,0)&gt;0,[1]Parameters!M3315,IF(SUM(E3315:J3315)&lt;&gt;0,VLOOKUP(C3315,[1]!T_Resins[#Data],9,FALSE),""))</f>
        <v>180</v>
      </c>
      <c r="O3315" t="str">
        <f t="shared" si="51"/>
        <v>PhrozenSonicMini8Ks</v>
      </c>
    </row>
    <row r="3316" spans="1:15" x14ac:dyDescent="0.25">
      <c r="A3316" t="str">
        <f t="array" ref="A3316">IF(ROW()-1&gt;COUNTA([1]!T_Printers[Printers])*COUNTA([1]!T_Resins[Resins]),"",INDEX([1]!T_Printers[Printers],INT((ROW()-2)/COUNTA([1]!T_Resins[Resins])+1)))</f>
        <v>Phrozen Sonic Mini 8Ks</v>
      </c>
      <c r="B3316" t="str">
        <f>_xlfn.XLOOKUP(A3316,[1]!T_Printers[Printers],[1]!T_Printers[Icon link],,0)</f>
        <v>PhrozenSonicMini8Ks</v>
      </c>
      <c r="C3316" t="str">
        <f t="array" ref="C3316">IF(ROW()-1&gt;COUNTA([1]!T_Printers[Printers])*COUNTA([1]!T_Resins[Resins]),"",INDEX([1]!T_Resins[Resins],MOD(ROW()-2,COUNTA([1]!T_Resins[Resins]))+1))</f>
        <v>Dental Peach</v>
      </c>
      <c r="D3316">
        <f>IF(SUM(E3316:J3316)&lt;&gt;0,IF(ROW()-1&gt;COUNTA([1]!T_Printers[Printers])*COUNTA([1]!T_Resins[Resins]),"",2),"")</f>
        <v>2</v>
      </c>
      <c r="E3316" cm="1">
        <f t="array" ref="E3316">IFERROR(IF(ROW()-1&gt;COUNTA([1]!T_Printers[Printers])*COUNTA([1]!T_Resins[Resins]),"",_xlfn.IFS(ROUND(VLOOKUP(C3316,[1]!T_Resins[#Data],2,FALSE)/VLOOKUP(A3316,[1]!T_Printers[#Data],5,FALSE),1)&lt;=_xlfn.XLOOKUP(B3316,[1]Printers!L:L,[1]Printers!O:O,1,0,),ROUND(VLOOKUP(C3316,[1]!T_Resins[#Data],2,FALSE)/VLOOKUP(A3316,[1]!T_Printers[#Data],5,FALSE),1),ROUND(VLOOKUP(C3316,[1]!T_Resins[#Data],2,FALSE)/VLOOKUP(A3316,[1]!T_Printers[#Data],5,FALSE),1)&gt;_xlfn.XLOOKUP(B3316,[1]Printers!L:L,[1]Printers!O:O,1,0,),10)),"Используйте слой 100 мкм")</f>
        <v>6.3</v>
      </c>
      <c r="F3316">
        <f>IFERROR(IF(ROUND(_xlfn.XLOOKUP([1]Parameters!B3316,[1]Printers!L:L,[1]Printers!Q:Q,,0)*E3316/10,0)*10&lt;_xlfn.XLOOKUP([1]Parameters!B3316,[1]Printers!L:L,[1]Printers!P:P,,0),ROUND(_xlfn.XLOOKUP([1]Parameters!B3316,[1]Printers!L:L,[1]Printers!Q:Q,,0)*E3316/10,0)*10,_xlfn.XLOOKUP([1]Parameters!B3316,[1]Printers!L:L,[1]Printers!P:P,,0)),"")</f>
        <v>60</v>
      </c>
      <c r="G3316" cm="1">
        <f t="array" ref="G3316">IFERROR(IF(ROW()-1&gt;COUNTA([1]!T_Printers[Printers])*COUNTA([1]!T_Resins[Resins]),"",_xlfn.IFS(ROUND(VLOOKUP(C3316,[1]!T_Resins[#Data],3,FALSE)/VLOOKUP(A3316,[1]!T_Printers[#Data],5,FALSE),1)&lt;=_xlfn.XLOOKUP(B3316,[1]Printers!L:L,[1]Printers!O:O,1,0,),ROUND(VLOOKUP(C3316,[1]!T_Resins[#Data],3,FALSE)/VLOOKUP(A3316,[1]!T_Printers[#Data],5,FALSE),1),ROUND(VLOOKUP(C3316,[1]!T_Resins[#Data],3,FALSE)/VLOOKUP(A3316,[1]!T_Printers[#Data],5,FALSE),1)&gt;_xlfn.XLOOKUP(B3316,[1]Printers!L:L,[1]Printers!O:O,1,0,),10)),"")</f>
        <v>8.1999999999999993</v>
      </c>
      <c r="H3316">
        <f>IFERROR(IF(ROUND(_xlfn.XLOOKUP([1]Parameters!B3316,[1]Printers!L:L,[1]Printers!Q:Q,,0)*G3316/10,0)*10&lt;_xlfn.XLOOKUP([1]Parameters!B3316,[1]Printers!L:L,[1]Printers!P:P,,0),ROUND(_xlfn.XLOOKUP([1]Parameters!B3316,[1]Printers!L:L,[1]Printers!Q:Q,,0)*G3316/10,0)*10,_xlfn.XLOOKUP([1]Parameters!B3316,[1]Printers!L:L,[1]Printers!P:P,,0)),"")</f>
        <v>70</v>
      </c>
      <c r="I3316" s="3" t="str" cm="1">
        <f t="array" ref="I3316">IFERROR(IF(ROW()-1&gt;COUNTA([1]!T_Printers[Printers])*COUNTA([1]!T_Resins[Resins]),"",_xlfn.IFS(ROUND(VLOOKUP(C3316,[1]!T_Resins[#Data],4,FALSE)/VLOOKUP(A3316,[1]!T_Printers[#Data],5,FALSE),1)&lt;=_xlfn.XLOOKUP(B3316,[1]Printers!L:L,[1]Printers!O:O,1,0,),ROUND(VLOOKUP(C3316,[1]!T_Resins[#Data],4,FALSE)/VLOOKUP(A3316,[1]!T_Printers[#Data],5,FALSE),1),ROUND(VLOOKUP(C3316,[1]!T_Resins[#Data],4,FALSE)/VLOOKUP(A3316,[1]!T_Printers[#Data],5,FALSE),1)&gt;_xlfn.XLOOKUP(B3316,[1]Printers!L:L,[1]Printers!O:O,1,0,),"")),"")</f>
        <v/>
      </c>
      <c r="J3316" t="str">
        <f>IFERROR(IF(ROUND(_xlfn.XLOOKUP([1]Parameters!B3316,[1]Printers!L:L,[1]Printers!Q:Q,,0)*I3316/10,0)*10&lt;_xlfn.XLOOKUP([1]Parameters!B3316,[1]Printers!L:L,[1]Printers!P:P,,0),ROUND(_xlfn.XLOOKUP([1]Parameters!B3316,[1]Printers!L:L,[1]Printers!Q:Q,,0)*I3316/10,0)*10,_xlfn.XLOOKUP([1]Parameters!B3316,[1]Printers!L:L,[1]Printers!P:P,,0)),"")</f>
        <v/>
      </c>
      <c r="K3316">
        <f>IF(SUM(E3316:J3316)&lt;&gt;0,VLOOKUP(A3316,[1]!T_Printers[#Data],10,FALSE)+VLOOKUP(C3316,[1]!T_Resins[#Data],10,FALSE),"")</f>
        <v>4</v>
      </c>
      <c r="L3316">
        <f>IF(SUM(E3316:J3316)&lt;&gt;0,VLOOKUP(A3316,[1]!T_Printers[#Data],11,FALSE),"")</f>
        <v>5</v>
      </c>
      <c r="M3316">
        <f>IF(SUM(E3316:J3316)&lt;&gt;0,VLOOKUP(C3316,[1]!T_Resins[#Data],8,FALSE),"")</f>
        <v>120</v>
      </c>
      <c r="N3316">
        <f>IF(_xlfn.XLOOKUP(B3316,[1]Printers!$L:$L,[1]Printers!$R:$R,0,0)&gt;0,[1]Parameters!M3316,IF(SUM(E3316:J3316)&lt;&gt;0,VLOOKUP(C3316,[1]!T_Resins[#Data],9,FALSE),""))</f>
        <v>180</v>
      </c>
      <c r="O3316" t="str">
        <f t="shared" si="51"/>
        <v>PhrozenSonicMini8Ks</v>
      </c>
    </row>
    <row r="3317" spans="1:15" x14ac:dyDescent="0.25">
      <c r="A3317" t="str">
        <f t="array" ref="A3317">IF(ROW()-1&gt;COUNTA([1]!T_Printers[Printers])*COUNTA([1]!T_Resins[Resins]),"",INDEX([1]!T_Printers[Printers],INT((ROW()-2)/COUNTA([1]!T_Resins[Resins])+1)))</f>
        <v>Phrozen Sonic Mini 8Ks</v>
      </c>
      <c r="B3317" t="str">
        <f>_xlfn.XLOOKUP(A3317,[1]!T_Printers[Printers],[1]!T_Printers[Icon link],,0)</f>
        <v>PhrozenSonicMini8Ks</v>
      </c>
      <c r="C3317" t="str">
        <f t="array" ref="C3317">IF(ROW()-1&gt;COUNTA([1]!T_Printers[Printers])*COUNTA([1]!T_Resins[Resins]),"",INDEX([1]!T_Resins[Resins],MOD(ROW()-2,COUNTA([1]!T_Resins[Resins]))+1))</f>
        <v>Dental Pink</v>
      </c>
      <c r="D3317">
        <f>IF(SUM(E3317:J3317)&lt;&gt;0,IF(ROW()-1&gt;COUNTA([1]!T_Printers[Printers])*COUNTA([1]!T_Resins[Resins]),"",2),"")</f>
        <v>2</v>
      </c>
      <c r="E3317" cm="1">
        <f t="array" ref="E3317">IFERROR(IF(ROW()-1&gt;COUNTA([1]!T_Printers[Printers])*COUNTA([1]!T_Resins[Resins]),"",_xlfn.IFS(ROUND(VLOOKUP(C3317,[1]!T_Resins[#Data],2,FALSE)/VLOOKUP(A3317,[1]!T_Printers[#Data],5,FALSE),1)&lt;=_xlfn.XLOOKUP(B3317,[1]Printers!L:L,[1]Printers!O:O,1,0,),ROUND(VLOOKUP(C3317,[1]!T_Resins[#Data],2,FALSE)/VLOOKUP(A3317,[1]!T_Printers[#Data],5,FALSE),1),ROUND(VLOOKUP(C3317,[1]!T_Resins[#Data],2,FALSE)/VLOOKUP(A3317,[1]!T_Printers[#Data],5,FALSE),1)&gt;_xlfn.XLOOKUP(B3317,[1]Printers!L:L,[1]Printers!O:O,1,0,),10)),"Используйте слой 100 мкм")</f>
        <v>4</v>
      </c>
      <c r="F3317">
        <f>IFERROR(IF(ROUND(_xlfn.XLOOKUP([1]Parameters!B3317,[1]Printers!L:L,[1]Printers!Q:Q,,0)*E3317/10,0)*10&lt;_xlfn.XLOOKUP([1]Parameters!B3317,[1]Printers!L:L,[1]Printers!P:P,,0),ROUND(_xlfn.XLOOKUP([1]Parameters!B3317,[1]Printers!L:L,[1]Printers!Q:Q,,0)*E3317/10,0)*10,_xlfn.XLOOKUP([1]Parameters!B3317,[1]Printers!L:L,[1]Printers!P:P,,0)),"")</f>
        <v>40</v>
      </c>
      <c r="G3317" cm="1">
        <f t="array" ref="G3317">IFERROR(IF(ROW()-1&gt;COUNTA([1]!T_Printers[Printers])*COUNTA([1]!T_Resins[Resins]),"",_xlfn.IFS(ROUND(VLOOKUP(C3317,[1]!T_Resins[#Data],3,FALSE)/VLOOKUP(A3317,[1]!T_Printers[#Data],5,FALSE),1)&lt;=_xlfn.XLOOKUP(B3317,[1]Printers!L:L,[1]Printers!O:O,1,0,),ROUND(VLOOKUP(C3317,[1]!T_Resins[#Data],3,FALSE)/VLOOKUP(A3317,[1]!T_Printers[#Data],5,FALSE),1),ROUND(VLOOKUP(C3317,[1]!T_Resins[#Data],3,FALSE)/VLOOKUP(A3317,[1]!T_Printers[#Data],5,FALSE),1)&gt;_xlfn.XLOOKUP(B3317,[1]Printers!L:L,[1]Printers!O:O,1,0,),10)),"")</f>
        <v>5.2</v>
      </c>
      <c r="H3317">
        <f>IFERROR(IF(ROUND(_xlfn.XLOOKUP([1]Parameters!B3317,[1]Printers!L:L,[1]Printers!Q:Q,,0)*G3317/10,0)*10&lt;_xlfn.XLOOKUP([1]Parameters!B3317,[1]Printers!L:L,[1]Printers!P:P,,0),ROUND(_xlfn.XLOOKUP([1]Parameters!B3317,[1]Printers!L:L,[1]Printers!Q:Q,,0)*G3317/10,0)*10,_xlfn.XLOOKUP([1]Parameters!B3317,[1]Printers!L:L,[1]Printers!P:P,,0)),"")</f>
        <v>50</v>
      </c>
      <c r="I3317" s="3" t="str" cm="1">
        <f t="array" ref="I3317">IFERROR(IF(ROW()-1&gt;COUNTA([1]!T_Printers[Printers])*COUNTA([1]!T_Resins[Resins]),"",_xlfn.IFS(ROUND(VLOOKUP(C3317,[1]!T_Resins[#Data],4,FALSE)/VLOOKUP(A3317,[1]!T_Printers[#Data],5,FALSE),1)&lt;=_xlfn.XLOOKUP(B3317,[1]Printers!L:L,[1]Printers!O:O,1,0,),ROUND(VLOOKUP(C3317,[1]!T_Resins[#Data],4,FALSE)/VLOOKUP(A3317,[1]!T_Printers[#Data],5,FALSE),1),ROUND(VLOOKUP(C3317,[1]!T_Resins[#Data],4,FALSE)/VLOOKUP(A3317,[1]!T_Printers[#Data],5,FALSE),1)&gt;_xlfn.XLOOKUP(B3317,[1]Printers!L:L,[1]Printers!O:O,1,0,),"")),"")</f>
        <v/>
      </c>
      <c r="J3317" t="str">
        <f>IFERROR(IF(ROUND(_xlfn.XLOOKUP([1]Parameters!B3317,[1]Printers!L:L,[1]Printers!Q:Q,,0)*I3317/10,0)*10&lt;_xlfn.XLOOKUP([1]Parameters!B3317,[1]Printers!L:L,[1]Printers!P:P,,0),ROUND(_xlfn.XLOOKUP([1]Parameters!B3317,[1]Printers!L:L,[1]Printers!Q:Q,,0)*I3317/10,0)*10,_xlfn.XLOOKUP([1]Parameters!B3317,[1]Printers!L:L,[1]Printers!P:P,,0)),"")</f>
        <v/>
      </c>
      <c r="K3317">
        <f>IF(SUM(E3317:J3317)&lt;&gt;0,VLOOKUP(A3317,[1]!T_Printers[#Data],10,FALSE)+VLOOKUP(C3317,[1]!T_Resins[#Data],10,FALSE),"")</f>
        <v>3</v>
      </c>
      <c r="L3317">
        <f>IF(SUM(E3317:J3317)&lt;&gt;0,VLOOKUP(A3317,[1]!T_Printers[#Data],11,FALSE),"")</f>
        <v>5</v>
      </c>
      <c r="M3317">
        <f>IF(SUM(E3317:J3317)&lt;&gt;0,VLOOKUP(C3317,[1]!T_Resins[#Data],8,FALSE),"")</f>
        <v>120</v>
      </c>
      <c r="N3317">
        <f>IF(_xlfn.XLOOKUP(B3317,[1]Printers!$L:$L,[1]Printers!$R:$R,0,0)&gt;0,[1]Parameters!M3317,IF(SUM(E3317:J3317)&lt;&gt;0,VLOOKUP(C3317,[1]!T_Resins[#Data],9,FALSE),""))</f>
        <v>180</v>
      </c>
      <c r="O3317" t="str">
        <f t="shared" si="51"/>
        <v>PhrozenSonicMini8Ks</v>
      </c>
    </row>
    <row r="3318" spans="1:15" x14ac:dyDescent="0.25">
      <c r="A3318" t="str">
        <f t="array" ref="A3318">IF(ROW()-1&gt;COUNTA([1]!T_Printers[Printers])*COUNTA([1]!T_Resins[Resins]),"",INDEX([1]!T_Printers[Printers],INT((ROW()-2)/COUNTA([1]!T_Resins[Resins])+1)))</f>
        <v>Phrozen Sonic Mini 8Ks</v>
      </c>
      <c r="B3318" t="str">
        <f>_xlfn.XLOOKUP(A3318,[1]!T_Printers[Printers],[1]!T_Printers[Icon link],,0)</f>
        <v>PhrozenSonicMini8Ks</v>
      </c>
      <c r="C3318" t="str">
        <f t="array" ref="C3318">IF(ROW()-1&gt;COUNTA([1]!T_Printers[Printers])*COUNTA([1]!T_Resins[Resins]),"",INDEX([1]!T_Resins[Resins],MOD(ROW()-2,COUNTA([1]!T_Resins[Resins]))+1))</f>
        <v>Dental Soft Pink</v>
      </c>
      <c r="D3318">
        <f>IF(SUM(E3318:J3318)&lt;&gt;0,IF(ROW()-1&gt;COUNTA([1]!T_Printers[Printers])*COUNTA([1]!T_Resins[Resins]),"",2),"")</f>
        <v>2</v>
      </c>
      <c r="E3318" cm="1">
        <f t="array" ref="E3318">IFERROR(IF(ROW()-1&gt;COUNTA([1]!T_Printers[Printers])*COUNTA([1]!T_Resins[Resins]),"",_xlfn.IFS(ROUND(VLOOKUP(C3318,[1]!T_Resins[#Data],2,FALSE)/VLOOKUP(A3318,[1]!T_Printers[#Data],5,FALSE),1)&lt;=_xlfn.XLOOKUP(B3318,[1]Printers!L:L,[1]Printers!O:O,1,0,),ROUND(VLOOKUP(C3318,[1]!T_Resins[#Data],2,FALSE)/VLOOKUP(A3318,[1]!T_Printers[#Data],5,FALSE),1),ROUND(VLOOKUP(C3318,[1]!T_Resins[#Data],2,FALSE)/VLOOKUP(A3318,[1]!T_Printers[#Data],5,FALSE),1)&gt;_xlfn.XLOOKUP(B3318,[1]Printers!L:L,[1]Printers!O:O,1,0,),10)),"Используйте слой 100 мкм")</f>
        <v>5.9</v>
      </c>
      <c r="F3318">
        <f>IFERROR(IF(ROUND(_xlfn.XLOOKUP([1]Parameters!B3318,[1]Printers!L:L,[1]Printers!Q:Q,,0)*E3318/10,0)*10&lt;_xlfn.XLOOKUP([1]Parameters!B3318,[1]Printers!L:L,[1]Printers!P:P,,0),ROUND(_xlfn.XLOOKUP([1]Parameters!B3318,[1]Printers!L:L,[1]Printers!Q:Q,,0)*E3318/10,0)*10,_xlfn.XLOOKUP([1]Parameters!B3318,[1]Printers!L:L,[1]Printers!P:P,,0)),"")</f>
        <v>50</v>
      </c>
      <c r="G3318" cm="1">
        <f t="array" ref="G3318">IFERROR(IF(ROW()-1&gt;COUNTA([1]!T_Printers[Printers])*COUNTA([1]!T_Resins[Resins]),"",_xlfn.IFS(ROUND(VLOOKUP(C3318,[1]!T_Resins[#Data],3,FALSE)/VLOOKUP(A3318,[1]!T_Printers[#Data],5,FALSE),1)&lt;=_xlfn.XLOOKUP(B3318,[1]Printers!L:L,[1]Printers!O:O,1,0,),ROUND(VLOOKUP(C3318,[1]!T_Resins[#Data],3,FALSE)/VLOOKUP(A3318,[1]!T_Printers[#Data],5,FALSE),1),ROUND(VLOOKUP(C3318,[1]!T_Resins[#Data],3,FALSE)/VLOOKUP(A3318,[1]!T_Printers[#Data],5,FALSE),1)&gt;_xlfn.XLOOKUP(B3318,[1]Printers!L:L,[1]Printers!O:O,1,0,),10)),"")</f>
        <v>7.6</v>
      </c>
      <c r="H3318">
        <f>IFERROR(IF(ROUND(_xlfn.XLOOKUP([1]Parameters!B3318,[1]Printers!L:L,[1]Printers!Q:Q,,0)*G3318/10,0)*10&lt;_xlfn.XLOOKUP([1]Parameters!B3318,[1]Printers!L:L,[1]Printers!P:P,,0),ROUND(_xlfn.XLOOKUP([1]Parameters!B3318,[1]Printers!L:L,[1]Printers!Q:Q,,0)*G3318/10,0)*10,_xlfn.XLOOKUP([1]Parameters!B3318,[1]Printers!L:L,[1]Printers!P:P,,0)),"")</f>
        <v>70</v>
      </c>
      <c r="I3318" s="3" t="str" cm="1">
        <f t="array" ref="I3318">IFERROR(IF(ROW()-1&gt;COUNTA([1]!T_Printers[Printers])*COUNTA([1]!T_Resins[Resins]),"",_xlfn.IFS(ROUND(VLOOKUP(C3318,[1]!T_Resins[#Data],4,FALSE)/VLOOKUP(A3318,[1]!T_Printers[#Data],5,FALSE),1)&lt;=_xlfn.XLOOKUP(B3318,[1]Printers!L:L,[1]Printers!O:O,1,0,),ROUND(VLOOKUP(C3318,[1]!T_Resins[#Data],4,FALSE)/VLOOKUP(A3318,[1]!T_Printers[#Data],5,FALSE),1),ROUND(VLOOKUP(C3318,[1]!T_Resins[#Data],4,FALSE)/VLOOKUP(A3318,[1]!T_Printers[#Data],5,FALSE),1)&gt;_xlfn.XLOOKUP(B3318,[1]Printers!L:L,[1]Printers!O:O,1,0,),"")),"")</f>
        <v/>
      </c>
      <c r="J3318" t="str">
        <f>IFERROR(IF(ROUND(_xlfn.XLOOKUP([1]Parameters!B3318,[1]Printers!L:L,[1]Printers!Q:Q,,0)*I3318/10,0)*10&lt;_xlfn.XLOOKUP([1]Parameters!B3318,[1]Printers!L:L,[1]Printers!P:P,,0),ROUND(_xlfn.XLOOKUP([1]Parameters!B3318,[1]Printers!L:L,[1]Printers!Q:Q,,0)*I3318/10,0)*10,_xlfn.XLOOKUP([1]Parameters!B3318,[1]Printers!L:L,[1]Printers!P:P,,0)),"")</f>
        <v/>
      </c>
      <c r="K3318">
        <f>IF(SUM(E3318:J3318)&lt;&gt;0,VLOOKUP(A3318,[1]!T_Printers[#Data],10,FALSE)+VLOOKUP(C3318,[1]!T_Resins[#Data],10,FALSE),"")</f>
        <v>3</v>
      </c>
      <c r="L3318">
        <f>IF(SUM(E3318:J3318)&lt;&gt;0,VLOOKUP(A3318,[1]!T_Printers[#Data],11,FALSE),"")</f>
        <v>5</v>
      </c>
      <c r="M3318">
        <f>IF(SUM(E3318:J3318)&lt;&gt;0,VLOOKUP(C3318,[1]!T_Resins[#Data],8,FALSE),"")</f>
        <v>60</v>
      </c>
      <c r="N3318">
        <f>IF(_xlfn.XLOOKUP(B3318,[1]Printers!$L:$L,[1]Printers!$R:$R,0,0)&gt;0,[1]Parameters!M3318,IF(SUM(E3318:J3318)&lt;&gt;0,VLOOKUP(C3318,[1]!T_Resins[#Data],9,FALSE),""))</f>
        <v>60</v>
      </c>
      <c r="O3318" t="str">
        <f t="shared" si="51"/>
        <v>PhrozenSonicMini8Ks</v>
      </c>
    </row>
    <row r="3319" spans="1:15" x14ac:dyDescent="0.25">
      <c r="A3319" t="str">
        <f t="array" ref="A3319">IF(ROW()-1&gt;COUNTA([1]!T_Printers[Printers])*COUNTA([1]!T_Resins[Resins]),"",INDEX([1]!T_Printers[Printers],INT((ROW()-2)/COUNTA([1]!T_Resins[Resins])+1)))</f>
        <v>Phrozen Sonic Mini 8Ks</v>
      </c>
      <c r="B3319" t="str">
        <f>_xlfn.XLOOKUP(A3319,[1]!T_Printers[Printers],[1]!T_Printers[Icon link],,0)</f>
        <v>PhrozenSonicMini8Ks</v>
      </c>
      <c r="C3319" t="str">
        <f t="array" ref="C3319">IF(ROW()-1&gt;COUNTA([1]!T_Printers[Printers])*COUNTA([1]!T_Resins[Resins]),"",INDEX([1]!T_Resins[Resins],MOD(ROW()-2,COUNTA([1]!T_Resins[Resins]))+1))</f>
        <v>Dental Sand A1-A2</v>
      </c>
      <c r="D3319">
        <f>IF(SUM(E3319:J3319)&lt;&gt;0,IF(ROW()-1&gt;COUNTA([1]!T_Printers[Printers])*COUNTA([1]!T_Resins[Resins]),"",2),"")</f>
        <v>2</v>
      </c>
      <c r="E3319" cm="1">
        <f t="array" ref="E3319">IFERROR(IF(ROW()-1&gt;COUNTA([1]!T_Printers[Printers])*COUNTA([1]!T_Resins[Resins]),"",_xlfn.IFS(ROUND(VLOOKUP(C3319,[1]!T_Resins[#Data],2,FALSE)/VLOOKUP(A3319,[1]!T_Printers[#Data],5,FALSE),1)&lt;=_xlfn.XLOOKUP(B3319,[1]Printers!L:L,[1]Printers!O:O,1,0,),ROUND(VLOOKUP(C3319,[1]!T_Resins[#Data],2,FALSE)/VLOOKUP(A3319,[1]!T_Printers[#Data],5,FALSE),1),ROUND(VLOOKUP(C3319,[1]!T_Resins[#Data],2,FALSE)/VLOOKUP(A3319,[1]!T_Printers[#Data],5,FALSE),1)&gt;_xlfn.XLOOKUP(B3319,[1]Printers!L:L,[1]Printers!O:O,1,0,),10)),"Используйте слой 100 мкм")</f>
        <v>3.4</v>
      </c>
      <c r="F3319">
        <f>IFERROR(IF(ROUND(_xlfn.XLOOKUP([1]Parameters!B3319,[1]Printers!L:L,[1]Printers!Q:Q,,0)*E3319/10,0)*10&lt;_xlfn.XLOOKUP([1]Parameters!B3319,[1]Printers!L:L,[1]Printers!P:P,,0),ROUND(_xlfn.XLOOKUP([1]Parameters!B3319,[1]Printers!L:L,[1]Printers!Q:Q,,0)*E3319/10,0)*10,_xlfn.XLOOKUP([1]Parameters!B3319,[1]Printers!L:L,[1]Printers!P:P,,0)),"")</f>
        <v>30</v>
      </c>
      <c r="G3319" cm="1">
        <f t="array" ref="G3319">IFERROR(IF(ROW()-1&gt;COUNTA([1]!T_Printers[Printers])*COUNTA([1]!T_Resins[Resins]),"",_xlfn.IFS(ROUND(VLOOKUP(C3319,[1]!T_Resins[#Data],3,FALSE)/VLOOKUP(A3319,[1]!T_Printers[#Data],5,FALSE),1)&lt;=_xlfn.XLOOKUP(B3319,[1]Printers!L:L,[1]Printers!O:O,1,0,),ROUND(VLOOKUP(C3319,[1]!T_Resins[#Data],3,FALSE)/VLOOKUP(A3319,[1]!T_Printers[#Data],5,FALSE),1),ROUND(VLOOKUP(C3319,[1]!T_Resins[#Data],3,FALSE)/VLOOKUP(A3319,[1]!T_Printers[#Data],5,FALSE),1)&gt;_xlfn.XLOOKUP(B3319,[1]Printers!L:L,[1]Printers!O:O,1,0,),10)),"")</f>
        <v>4.4000000000000004</v>
      </c>
      <c r="H3319">
        <f>IFERROR(IF(ROUND(_xlfn.XLOOKUP([1]Parameters!B3319,[1]Printers!L:L,[1]Printers!Q:Q,,0)*G3319/10,0)*10&lt;_xlfn.XLOOKUP([1]Parameters!B3319,[1]Printers!L:L,[1]Printers!P:P,,0),ROUND(_xlfn.XLOOKUP([1]Parameters!B3319,[1]Printers!L:L,[1]Printers!Q:Q,,0)*G3319/10,0)*10,_xlfn.XLOOKUP([1]Parameters!B3319,[1]Printers!L:L,[1]Printers!P:P,,0)),"")</f>
        <v>40</v>
      </c>
      <c r="I3319" s="3" t="str" cm="1">
        <f t="array" ref="I3319">IFERROR(IF(ROW()-1&gt;COUNTA([1]!T_Printers[Printers])*COUNTA([1]!T_Resins[Resins]),"",_xlfn.IFS(ROUND(VLOOKUP(C3319,[1]!T_Resins[#Data],4,FALSE)/VLOOKUP(A3319,[1]!T_Printers[#Data],5,FALSE),1)&lt;=_xlfn.XLOOKUP(B3319,[1]Printers!L:L,[1]Printers!O:O,1,0,),ROUND(VLOOKUP(C3319,[1]!T_Resins[#Data],4,FALSE)/VLOOKUP(A3319,[1]!T_Printers[#Data],5,FALSE),1),ROUND(VLOOKUP(C3319,[1]!T_Resins[#Data],4,FALSE)/VLOOKUP(A3319,[1]!T_Printers[#Data],5,FALSE),1)&gt;_xlfn.XLOOKUP(B3319,[1]Printers!L:L,[1]Printers!O:O,1,0,),"")),"")</f>
        <v/>
      </c>
      <c r="J3319" t="str">
        <f>IFERROR(IF(ROUND(_xlfn.XLOOKUP([1]Parameters!B3319,[1]Printers!L:L,[1]Printers!Q:Q,,0)*I3319/10,0)*10&lt;_xlfn.XLOOKUP([1]Parameters!B3319,[1]Printers!L:L,[1]Printers!P:P,,0),ROUND(_xlfn.XLOOKUP([1]Parameters!B3319,[1]Printers!L:L,[1]Printers!Q:Q,,0)*I3319/10,0)*10,_xlfn.XLOOKUP([1]Parameters!B3319,[1]Printers!L:L,[1]Printers!P:P,,0)),"")</f>
        <v/>
      </c>
      <c r="K3319">
        <f>IF(SUM(E3319:J3319)&lt;&gt;0,VLOOKUP(A3319,[1]!T_Printers[#Data],10,FALSE)+VLOOKUP(C3319,[1]!T_Resins[#Data],10,FALSE),"")</f>
        <v>4</v>
      </c>
      <c r="L3319">
        <f>IF(SUM(E3319:J3319)&lt;&gt;0,VLOOKUP(A3319,[1]!T_Printers[#Data],11,FALSE),"")</f>
        <v>5</v>
      </c>
      <c r="M3319">
        <f>IF(SUM(E3319:J3319)&lt;&gt;0,VLOOKUP(C3319,[1]!T_Resins[#Data],8,FALSE),"")</f>
        <v>120</v>
      </c>
      <c r="N3319">
        <f>IF(_xlfn.XLOOKUP(B3319,[1]Printers!$L:$L,[1]Printers!$R:$R,0,0)&gt;0,[1]Parameters!M3319,IF(SUM(E3319:J3319)&lt;&gt;0,VLOOKUP(C3319,[1]!T_Resins[#Data],9,FALSE),""))</f>
        <v>180</v>
      </c>
      <c r="O3319" t="str">
        <f t="shared" si="51"/>
        <v>PhrozenSonicMini8Ks</v>
      </c>
    </row>
    <row r="3320" spans="1:15" x14ac:dyDescent="0.25">
      <c r="A3320" t="str">
        <f t="array" ref="A3320">IF(ROW()-1&gt;COUNTA([1]!T_Printers[Printers])*COUNTA([1]!T_Resins[Resins]),"",INDEX([1]!T_Printers[Printers],INT((ROW()-2)/COUNTA([1]!T_Resins[Resins])+1)))</f>
        <v>Phrozen Sonic Mini 8Ks</v>
      </c>
      <c r="B3320" t="str">
        <f>_xlfn.XLOOKUP(A3320,[1]!T_Printers[Printers],[1]!T_Printers[Icon link],,0)</f>
        <v>PhrozenSonicMini8Ks</v>
      </c>
      <c r="C3320" t="str">
        <f t="array" ref="C3320">IF(ROW()-1&gt;COUNTA([1]!T_Printers[Printers])*COUNTA([1]!T_Resins[Resins]),"",INDEX([1]!T_Resins[Resins],MOD(ROW()-2,COUNTA([1]!T_Resins[Resins]))+1))</f>
        <v xml:space="preserve">Dental Sand A1-A2 (Обновленная версия) </v>
      </c>
      <c r="D3320">
        <f>IF(SUM(E3320:J3320)&lt;&gt;0,IF(ROW()-1&gt;COUNTA([1]!T_Printers[Printers])*COUNTA([1]!T_Resins[Resins]),"",2),"")</f>
        <v>2</v>
      </c>
      <c r="E3320" cm="1">
        <f t="array" ref="E3320">IFERROR(IF(ROW()-1&gt;COUNTA([1]!T_Printers[Printers])*COUNTA([1]!T_Resins[Resins]),"",_xlfn.IFS(ROUND(VLOOKUP(C3320,[1]!T_Resins[#Data],2,FALSE)/VLOOKUP(A3320,[1]!T_Printers[#Data],5,FALSE),1)&lt;=_xlfn.XLOOKUP(B3320,[1]Printers!L:L,[1]Printers!O:O,1,0,),ROUND(VLOOKUP(C3320,[1]!T_Resins[#Data],2,FALSE)/VLOOKUP(A3320,[1]!T_Printers[#Data],5,FALSE),1),ROUND(VLOOKUP(C3320,[1]!T_Resins[#Data],2,FALSE)/VLOOKUP(A3320,[1]!T_Printers[#Data],5,FALSE),1)&gt;_xlfn.XLOOKUP(B3320,[1]Printers!L:L,[1]Printers!O:O,1,0,),10)),"Используйте слой 100 мкм")</f>
        <v>9.1</v>
      </c>
      <c r="F3320">
        <f>IFERROR(IF(ROUND(_xlfn.XLOOKUP([1]Parameters!B3320,[1]Printers!L:L,[1]Printers!Q:Q,,0)*E3320/10,0)*10&lt;_xlfn.XLOOKUP([1]Parameters!B3320,[1]Printers!L:L,[1]Printers!P:P,,0),ROUND(_xlfn.XLOOKUP([1]Parameters!B3320,[1]Printers!L:L,[1]Printers!Q:Q,,0)*E3320/10,0)*10,_xlfn.XLOOKUP([1]Parameters!B3320,[1]Printers!L:L,[1]Printers!P:P,,0)),"")</f>
        <v>80</v>
      </c>
      <c r="G3320" cm="1">
        <f t="array" ref="G3320">IFERROR(IF(ROW()-1&gt;COUNTA([1]!T_Printers[Printers])*COUNTA([1]!T_Resins[Resins]),"",_xlfn.IFS(ROUND(VLOOKUP(C3320,[1]!T_Resins[#Data],3,FALSE)/VLOOKUP(A3320,[1]!T_Printers[#Data],5,FALSE),1)&lt;=_xlfn.XLOOKUP(B3320,[1]Printers!L:L,[1]Printers!O:O,1,0,),ROUND(VLOOKUP(C3320,[1]!T_Resins[#Data],3,FALSE)/VLOOKUP(A3320,[1]!T_Printers[#Data],5,FALSE),1),ROUND(VLOOKUP(C3320,[1]!T_Resins[#Data],3,FALSE)/VLOOKUP(A3320,[1]!T_Printers[#Data],5,FALSE),1)&gt;_xlfn.XLOOKUP(B3320,[1]Printers!L:L,[1]Printers!O:O,1,0,),10)),"")</f>
        <v>9.5</v>
      </c>
      <c r="H3320">
        <f>IFERROR(IF(ROUND(_xlfn.XLOOKUP([1]Parameters!B3320,[1]Printers!L:L,[1]Printers!Q:Q,,0)*G3320/10,0)*10&lt;_xlfn.XLOOKUP([1]Parameters!B3320,[1]Printers!L:L,[1]Printers!P:P,,0),ROUND(_xlfn.XLOOKUP([1]Parameters!B3320,[1]Printers!L:L,[1]Printers!Q:Q,,0)*G3320/10,0)*10,_xlfn.XLOOKUP([1]Parameters!B3320,[1]Printers!L:L,[1]Printers!P:P,,0)),"")</f>
        <v>90</v>
      </c>
      <c r="I3320" s="3" t="str" cm="1">
        <f t="array" ref="I3320">IFERROR(IF(ROW()-1&gt;COUNTA([1]!T_Printers[Printers])*COUNTA([1]!T_Resins[Resins]),"",_xlfn.IFS(ROUND(VLOOKUP(C3320,[1]!T_Resins[#Data],4,FALSE)/VLOOKUP(A3320,[1]!T_Printers[#Data],5,FALSE),1)&lt;=_xlfn.XLOOKUP(B3320,[1]Printers!L:L,[1]Printers!O:O,1,0,),ROUND(VLOOKUP(C3320,[1]!T_Resins[#Data],4,FALSE)/VLOOKUP(A3320,[1]!T_Printers[#Data],5,FALSE),1),ROUND(VLOOKUP(C3320,[1]!T_Resins[#Data],4,FALSE)/VLOOKUP(A3320,[1]!T_Printers[#Data],5,FALSE),1)&gt;_xlfn.XLOOKUP(B3320,[1]Printers!L:L,[1]Printers!O:O,1,0,),"")),"")</f>
        <v/>
      </c>
      <c r="J3320" t="str">
        <f>IFERROR(IF(ROUND(_xlfn.XLOOKUP([1]Parameters!B3320,[1]Printers!L:L,[1]Printers!Q:Q,,0)*I3320/10,0)*10&lt;_xlfn.XLOOKUP([1]Parameters!B3320,[1]Printers!L:L,[1]Printers!P:P,,0),ROUND(_xlfn.XLOOKUP([1]Parameters!B3320,[1]Printers!L:L,[1]Printers!Q:Q,,0)*I3320/10,0)*10,_xlfn.XLOOKUP([1]Parameters!B3320,[1]Printers!L:L,[1]Printers!P:P,,0)),"")</f>
        <v/>
      </c>
      <c r="K3320">
        <f>IF(SUM(E3320:J3320)&lt;&gt;0,VLOOKUP(A3320,[1]!T_Printers[#Data],10,FALSE)+VLOOKUP(C3320,[1]!T_Resins[#Data],10,FALSE),"")</f>
        <v>4</v>
      </c>
      <c r="L3320">
        <f>IF(SUM(E3320:J3320)&lt;&gt;0,VLOOKUP(A3320,[1]!T_Printers[#Data],11,FALSE),"")</f>
        <v>5</v>
      </c>
      <c r="M3320">
        <f>IF(SUM(E3320:J3320)&lt;&gt;0,VLOOKUP(C3320,[1]!T_Resins[#Data],8,FALSE),"")</f>
        <v>120</v>
      </c>
      <c r="N3320">
        <f>IF(_xlfn.XLOOKUP(B3320,[1]Printers!$L:$L,[1]Printers!$R:$R,0,0)&gt;0,[1]Parameters!M3320,IF(SUM(E3320:J3320)&lt;&gt;0,VLOOKUP(C3320,[1]!T_Resins[#Data],9,FALSE),""))</f>
        <v>180</v>
      </c>
      <c r="O3320" t="str">
        <f t="shared" si="51"/>
        <v>PhrozenSonicMini8Ks</v>
      </c>
    </row>
    <row r="3321" spans="1:15" x14ac:dyDescent="0.25">
      <c r="A3321" t="str">
        <f t="array" ref="A3321">IF(ROW()-1&gt;COUNTA([1]!T_Printers[Printers])*COUNTA([1]!T_Resins[Resins]),"",INDEX([1]!T_Printers[Printers],INT((ROW()-2)/COUNTA([1]!T_Resins[Resins])+1)))</f>
        <v>Phrozen Sonic Mini 8Ks</v>
      </c>
      <c r="B3321" t="str">
        <f>_xlfn.XLOOKUP(A3321,[1]!T_Printers[Printers],[1]!T_Printers[Icon link],,0)</f>
        <v>PhrozenSonicMini8Ks</v>
      </c>
      <c r="C3321" t="str">
        <f t="array" ref="C3321">IF(ROW()-1&gt;COUNTA([1]!T_Printers[Printers])*COUNTA([1]!T_Resins[Resins]),"",INDEX([1]!T_Resins[Resins],MOD(ROW()-2,COUNTA([1]!T_Resins[Resins]))+1))</f>
        <v>Dental Sand A3</v>
      </c>
      <c r="D3321">
        <f>IF(SUM(E3321:J3321)&lt;&gt;0,IF(ROW()-1&gt;COUNTA([1]!T_Printers[Printers])*COUNTA([1]!T_Resins[Resins]),"",2),"")</f>
        <v>2</v>
      </c>
      <c r="E3321" cm="1">
        <f t="array" ref="E3321">IFERROR(IF(ROW()-1&gt;COUNTA([1]!T_Printers[Printers])*COUNTA([1]!T_Resins[Resins]),"",_xlfn.IFS(ROUND(VLOOKUP(C3321,[1]!T_Resins[#Data],2,FALSE)/VLOOKUP(A3321,[1]!T_Printers[#Data],5,FALSE),1)&lt;=_xlfn.XLOOKUP(B3321,[1]Printers!L:L,[1]Printers!O:O,1,0,),ROUND(VLOOKUP(C3321,[1]!T_Resins[#Data],2,FALSE)/VLOOKUP(A3321,[1]!T_Printers[#Data],5,FALSE),1),ROUND(VLOOKUP(C3321,[1]!T_Resins[#Data],2,FALSE)/VLOOKUP(A3321,[1]!T_Printers[#Data],5,FALSE),1)&gt;_xlfn.XLOOKUP(B3321,[1]Printers!L:L,[1]Printers!O:O,1,0,),10)),"Используйте слой 100 мкм")</f>
        <v>3.4</v>
      </c>
      <c r="F3321">
        <f>IFERROR(IF(ROUND(_xlfn.XLOOKUP([1]Parameters!B3321,[1]Printers!L:L,[1]Printers!Q:Q,,0)*E3321/10,0)*10&lt;_xlfn.XLOOKUP([1]Parameters!B3321,[1]Printers!L:L,[1]Printers!P:P,,0),ROUND(_xlfn.XLOOKUP([1]Parameters!B3321,[1]Printers!L:L,[1]Printers!Q:Q,,0)*E3321/10,0)*10,_xlfn.XLOOKUP([1]Parameters!B3321,[1]Printers!L:L,[1]Printers!P:P,,0)),"")</f>
        <v>30</v>
      </c>
      <c r="G3321" cm="1">
        <f t="array" ref="G3321">IFERROR(IF(ROW()-1&gt;COUNTA([1]!T_Printers[Printers])*COUNTA([1]!T_Resins[Resins]),"",_xlfn.IFS(ROUND(VLOOKUP(C3321,[1]!T_Resins[#Data],3,FALSE)/VLOOKUP(A3321,[1]!T_Printers[#Data],5,FALSE),1)&lt;=_xlfn.XLOOKUP(B3321,[1]Printers!L:L,[1]Printers!O:O,1,0,),ROUND(VLOOKUP(C3321,[1]!T_Resins[#Data],3,FALSE)/VLOOKUP(A3321,[1]!T_Printers[#Data],5,FALSE),1),ROUND(VLOOKUP(C3321,[1]!T_Resins[#Data],3,FALSE)/VLOOKUP(A3321,[1]!T_Printers[#Data],5,FALSE),1)&gt;_xlfn.XLOOKUP(B3321,[1]Printers!L:L,[1]Printers!O:O,1,0,),10)),"")</f>
        <v>4.4000000000000004</v>
      </c>
      <c r="H3321">
        <f>IFERROR(IF(ROUND(_xlfn.XLOOKUP([1]Parameters!B3321,[1]Printers!L:L,[1]Printers!Q:Q,,0)*G3321/10,0)*10&lt;_xlfn.XLOOKUP([1]Parameters!B3321,[1]Printers!L:L,[1]Printers!P:P,,0),ROUND(_xlfn.XLOOKUP([1]Parameters!B3321,[1]Printers!L:L,[1]Printers!Q:Q,,0)*G3321/10,0)*10,_xlfn.XLOOKUP([1]Parameters!B3321,[1]Printers!L:L,[1]Printers!P:P,,0)),"")</f>
        <v>40</v>
      </c>
      <c r="I3321" s="3" t="str" cm="1">
        <f t="array" ref="I3321">IFERROR(IF(ROW()-1&gt;COUNTA([1]!T_Printers[Printers])*COUNTA([1]!T_Resins[Resins]),"",_xlfn.IFS(ROUND(VLOOKUP(C3321,[1]!T_Resins[#Data],4,FALSE)/VLOOKUP(A3321,[1]!T_Printers[#Data],5,FALSE),1)&lt;=_xlfn.XLOOKUP(B3321,[1]Printers!L:L,[1]Printers!O:O,1,0,),ROUND(VLOOKUP(C3321,[1]!T_Resins[#Data],4,FALSE)/VLOOKUP(A3321,[1]!T_Printers[#Data],5,FALSE),1),ROUND(VLOOKUP(C3321,[1]!T_Resins[#Data],4,FALSE)/VLOOKUP(A3321,[1]!T_Printers[#Data],5,FALSE),1)&gt;_xlfn.XLOOKUP(B3321,[1]Printers!L:L,[1]Printers!O:O,1,0,),"")),"")</f>
        <v/>
      </c>
      <c r="J3321" t="str">
        <f>IFERROR(IF(ROUND(_xlfn.XLOOKUP([1]Parameters!B3321,[1]Printers!L:L,[1]Printers!Q:Q,,0)*I3321/10,0)*10&lt;_xlfn.XLOOKUP([1]Parameters!B3321,[1]Printers!L:L,[1]Printers!P:P,,0),ROUND(_xlfn.XLOOKUP([1]Parameters!B3321,[1]Printers!L:L,[1]Printers!Q:Q,,0)*I3321/10,0)*10,_xlfn.XLOOKUP([1]Parameters!B3321,[1]Printers!L:L,[1]Printers!P:P,,0)),"")</f>
        <v/>
      </c>
      <c r="K3321">
        <f>IF(SUM(E3321:J3321)&lt;&gt;0,VLOOKUP(A3321,[1]!T_Printers[#Data],10,FALSE)+VLOOKUP(C3321,[1]!T_Resins[#Data],10,FALSE),"")</f>
        <v>4</v>
      </c>
      <c r="L3321">
        <f>IF(SUM(E3321:J3321)&lt;&gt;0,VLOOKUP(A3321,[1]!T_Printers[#Data],11,FALSE),"")</f>
        <v>5</v>
      </c>
      <c r="M3321">
        <f>IF(SUM(E3321:J3321)&lt;&gt;0,VLOOKUP(C3321,[1]!T_Resins[#Data],8,FALSE),"")</f>
        <v>120</v>
      </c>
      <c r="N3321">
        <f>IF(_xlfn.XLOOKUP(B3321,[1]Printers!$L:$L,[1]Printers!$R:$R,0,0)&gt;0,[1]Parameters!M3321,IF(SUM(E3321:J3321)&lt;&gt;0,VLOOKUP(C3321,[1]!T_Resins[#Data],9,FALSE),""))</f>
        <v>180</v>
      </c>
      <c r="O3321" t="str">
        <f t="shared" si="51"/>
        <v>PhrozenSonicMini8Ks</v>
      </c>
    </row>
    <row r="3322" spans="1:15" x14ac:dyDescent="0.25">
      <c r="A3322" t="str">
        <f t="array" ref="A3322">IF(ROW()-1&gt;COUNTA([1]!T_Printers[Printers])*COUNTA([1]!T_Resins[Resins]),"",INDEX([1]!T_Printers[Printers],INT((ROW()-2)/COUNTA([1]!T_Resins[Resins])+1)))</f>
        <v>Phrozen Sonic Mini 8Ks</v>
      </c>
      <c r="B3322" t="str">
        <f>_xlfn.XLOOKUP(A3322,[1]!T_Printers[Printers],[1]!T_Printers[Icon link],,0)</f>
        <v>PhrozenSonicMini8Ks</v>
      </c>
      <c r="C3322" t="str">
        <f t="array" ref="C3322">IF(ROW()-1&gt;COUNTA([1]!T_Printers[Printers])*COUNTA([1]!T_Resins[Resins]),"",INDEX([1]!T_Resins[Resins],MOD(ROW()-2,COUNTA([1]!T_Resins[Resins]))+1))</f>
        <v xml:space="preserve">Dental Sand A3 (Обновленная версия) </v>
      </c>
      <c r="D3322">
        <f>IF(SUM(E3322:J3322)&lt;&gt;0,IF(ROW()-1&gt;COUNTA([1]!T_Printers[Printers])*COUNTA([1]!T_Resins[Resins]),"",2),"")</f>
        <v>2</v>
      </c>
      <c r="E3322" cm="1">
        <f t="array" ref="E3322">IFERROR(IF(ROW()-1&gt;COUNTA([1]!T_Printers[Printers])*COUNTA([1]!T_Resins[Resins]),"",_xlfn.IFS(ROUND(VLOOKUP(C3322,[1]!T_Resins[#Data],2,FALSE)/VLOOKUP(A3322,[1]!T_Printers[#Data],5,FALSE),1)&lt;=_xlfn.XLOOKUP(B3322,[1]Printers!L:L,[1]Printers!O:O,1,0,),ROUND(VLOOKUP(C3322,[1]!T_Resins[#Data],2,FALSE)/VLOOKUP(A3322,[1]!T_Printers[#Data],5,FALSE),1),ROUND(VLOOKUP(C3322,[1]!T_Resins[#Data],2,FALSE)/VLOOKUP(A3322,[1]!T_Printers[#Data],5,FALSE),1)&gt;_xlfn.XLOOKUP(B3322,[1]Printers!L:L,[1]Printers!O:O,1,0,),10)),"Используйте слой 100 мкм")</f>
        <v>9.1</v>
      </c>
      <c r="F3322">
        <f>IFERROR(IF(ROUND(_xlfn.XLOOKUP([1]Parameters!B3322,[1]Printers!L:L,[1]Printers!Q:Q,,0)*E3322/10,0)*10&lt;_xlfn.XLOOKUP([1]Parameters!B3322,[1]Printers!L:L,[1]Printers!P:P,,0),ROUND(_xlfn.XLOOKUP([1]Parameters!B3322,[1]Printers!L:L,[1]Printers!Q:Q,,0)*E3322/10,0)*10,_xlfn.XLOOKUP([1]Parameters!B3322,[1]Printers!L:L,[1]Printers!P:P,,0)),"")</f>
        <v>80</v>
      </c>
      <c r="G3322" cm="1">
        <f t="array" ref="G3322">IFERROR(IF(ROW()-1&gt;COUNTA([1]!T_Printers[Printers])*COUNTA([1]!T_Resins[Resins]),"",_xlfn.IFS(ROUND(VLOOKUP(C3322,[1]!T_Resins[#Data],3,FALSE)/VLOOKUP(A3322,[1]!T_Printers[#Data],5,FALSE),1)&lt;=_xlfn.XLOOKUP(B3322,[1]Printers!L:L,[1]Printers!O:O,1,0,),ROUND(VLOOKUP(C3322,[1]!T_Resins[#Data],3,FALSE)/VLOOKUP(A3322,[1]!T_Printers[#Data],5,FALSE),1),ROUND(VLOOKUP(C3322,[1]!T_Resins[#Data],3,FALSE)/VLOOKUP(A3322,[1]!T_Printers[#Data],5,FALSE),1)&gt;_xlfn.XLOOKUP(B3322,[1]Printers!L:L,[1]Printers!O:O,1,0,),10)),"")</f>
        <v>9.5</v>
      </c>
      <c r="H3322">
        <f>IFERROR(IF(ROUND(_xlfn.XLOOKUP([1]Parameters!B3322,[1]Printers!L:L,[1]Printers!Q:Q,,0)*G3322/10,0)*10&lt;_xlfn.XLOOKUP([1]Parameters!B3322,[1]Printers!L:L,[1]Printers!P:P,,0),ROUND(_xlfn.XLOOKUP([1]Parameters!B3322,[1]Printers!L:L,[1]Printers!Q:Q,,0)*G3322/10,0)*10,_xlfn.XLOOKUP([1]Parameters!B3322,[1]Printers!L:L,[1]Printers!P:P,,0)),"")</f>
        <v>90</v>
      </c>
      <c r="I3322" s="3" t="str" cm="1">
        <f t="array" ref="I3322">IFERROR(IF(ROW()-1&gt;COUNTA([1]!T_Printers[Printers])*COUNTA([1]!T_Resins[Resins]),"",_xlfn.IFS(ROUND(VLOOKUP(C3322,[1]!T_Resins[#Data],4,FALSE)/VLOOKUP(A3322,[1]!T_Printers[#Data],5,FALSE),1)&lt;=_xlfn.XLOOKUP(B3322,[1]Printers!L:L,[1]Printers!O:O,1,0,),ROUND(VLOOKUP(C3322,[1]!T_Resins[#Data],4,FALSE)/VLOOKUP(A3322,[1]!T_Printers[#Data],5,FALSE),1),ROUND(VLOOKUP(C3322,[1]!T_Resins[#Data],4,FALSE)/VLOOKUP(A3322,[1]!T_Printers[#Data],5,FALSE),1)&gt;_xlfn.XLOOKUP(B3322,[1]Printers!L:L,[1]Printers!O:O,1,0,),"")),"")</f>
        <v/>
      </c>
      <c r="J3322" t="str">
        <f>IFERROR(IF(ROUND(_xlfn.XLOOKUP([1]Parameters!B3322,[1]Printers!L:L,[1]Printers!Q:Q,,0)*I3322/10,0)*10&lt;_xlfn.XLOOKUP([1]Parameters!B3322,[1]Printers!L:L,[1]Printers!P:P,,0),ROUND(_xlfn.XLOOKUP([1]Parameters!B3322,[1]Printers!L:L,[1]Printers!Q:Q,,0)*I3322/10,0)*10,_xlfn.XLOOKUP([1]Parameters!B3322,[1]Printers!L:L,[1]Printers!P:P,,0)),"")</f>
        <v/>
      </c>
      <c r="K3322">
        <f>IF(SUM(E3322:J3322)&lt;&gt;0,VLOOKUP(A3322,[1]!T_Printers[#Data],10,FALSE)+VLOOKUP(C3322,[1]!T_Resins[#Data],10,FALSE),"")</f>
        <v>4</v>
      </c>
      <c r="L3322">
        <f>IF(SUM(E3322:J3322)&lt;&gt;0,VLOOKUP(A3322,[1]!T_Printers[#Data],11,FALSE),"")</f>
        <v>5</v>
      </c>
      <c r="M3322">
        <f>IF(SUM(E3322:J3322)&lt;&gt;0,VLOOKUP(C3322,[1]!T_Resins[#Data],8,FALSE),"")</f>
        <v>120</v>
      </c>
      <c r="N3322">
        <f>IF(_xlfn.XLOOKUP(B3322,[1]Printers!$L:$L,[1]Printers!$R:$R,0,0)&gt;0,[1]Parameters!M3322,IF(SUM(E3322:J3322)&lt;&gt;0,VLOOKUP(C3322,[1]!T_Resins[#Data],9,FALSE),""))</f>
        <v>180</v>
      </c>
      <c r="O3322" t="str">
        <f t="shared" si="51"/>
        <v>PhrozenSonicMini8Ks</v>
      </c>
    </row>
    <row r="3323" spans="1:15" x14ac:dyDescent="0.25">
      <c r="A3323" t="str">
        <f t="array" ref="A3323">IF(ROW()-1&gt;COUNTA([1]!T_Printers[Printers])*COUNTA([1]!T_Resins[Resins]),"",INDEX([1]!T_Printers[Printers],INT((ROW()-2)/COUNTA([1]!T_Resins[Resins])+1)))</f>
        <v>Phrozen Sonic Mini 8Ks</v>
      </c>
      <c r="B3323" t="str">
        <f>_xlfn.XLOOKUP(A3323,[1]!T_Printers[Printers],[1]!T_Printers[Icon link],,0)</f>
        <v>PhrozenSonicMini8Ks</v>
      </c>
      <c r="C3323" t="str">
        <f t="array" ref="C3323">IF(ROW()-1&gt;COUNTA([1]!T_Printers[Printers])*COUNTA([1]!T_Resins[Resins]),"",INDEX([1]!T_Resins[Resins],MOD(ROW()-2,COUNTA([1]!T_Resins[Resins]))+1))</f>
        <v>Dental Sand Pro A1-A2 (Crown LT)</v>
      </c>
      <c r="D3323">
        <f>IF(SUM(E3323:J3323)&lt;&gt;0,IF(ROW()-1&gt;COUNTA([1]!T_Printers[Printers])*COUNTA([1]!T_Resins[Resins]),"",2),"")</f>
        <v>2</v>
      </c>
      <c r="E3323" cm="1">
        <f t="array" ref="E3323">IFERROR(IF(ROW()-1&gt;COUNTA([1]!T_Printers[Printers])*COUNTA([1]!T_Resins[Resins]),"",_xlfn.IFS(ROUND(VLOOKUP(C3323,[1]!T_Resins[#Data],2,FALSE)/VLOOKUP(A3323,[1]!T_Printers[#Data],5,FALSE),1)&lt;=_xlfn.XLOOKUP(B3323,[1]Printers!L:L,[1]Printers!O:O,1,0,),ROUND(VLOOKUP(C3323,[1]!T_Resins[#Data],2,FALSE)/VLOOKUP(A3323,[1]!T_Printers[#Data],5,FALSE),1),ROUND(VLOOKUP(C3323,[1]!T_Resins[#Data],2,FALSE)/VLOOKUP(A3323,[1]!T_Printers[#Data],5,FALSE),1)&gt;_xlfn.XLOOKUP(B3323,[1]Printers!L:L,[1]Printers!O:O,1,0,),10)),"Используйте слой 100 мкм")</f>
        <v>15</v>
      </c>
      <c r="F3323">
        <f>IFERROR(IF(ROUND(_xlfn.XLOOKUP([1]Parameters!B3323,[1]Printers!L:L,[1]Printers!Q:Q,,0)*E3323/10,0)*10&lt;_xlfn.XLOOKUP([1]Parameters!B3323,[1]Printers!L:L,[1]Printers!P:P,,0),ROUND(_xlfn.XLOOKUP([1]Parameters!B3323,[1]Printers!L:L,[1]Printers!Q:Q,,0)*E3323/10,0)*10,_xlfn.XLOOKUP([1]Parameters!B3323,[1]Printers!L:L,[1]Printers!P:P,,0)),"")</f>
        <v>100</v>
      </c>
      <c r="G3323" cm="1">
        <f t="array" ref="G3323">IFERROR(IF(ROW()-1&gt;COUNTA([1]!T_Printers[Printers])*COUNTA([1]!T_Resins[Resins]),"",_xlfn.IFS(ROUND(VLOOKUP(C3323,[1]!T_Resins[#Data],3,FALSE)/VLOOKUP(A3323,[1]!T_Printers[#Data],5,FALSE),1)&lt;=_xlfn.XLOOKUP(B3323,[1]Printers!L:L,[1]Printers!O:O,1,0,),ROUND(VLOOKUP(C3323,[1]!T_Resins[#Data],3,FALSE)/VLOOKUP(A3323,[1]!T_Printers[#Data],5,FALSE),1),ROUND(VLOOKUP(C3323,[1]!T_Resins[#Data],3,FALSE)/VLOOKUP(A3323,[1]!T_Printers[#Data],5,FALSE),1)&gt;_xlfn.XLOOKUP(B3323,[1]Printers!L:L,[1]Printers!O:O,1,0,),10)),"")</f>
        <v>21.6</v>
      </c>
      <c r="H3323">
        <f>IFERROR(IF(ROUND(_xlfn.XLOOKUP([1]Parameters!B3323,[1]Printers!L:L,[1]Printers!Q:Q,,0)*G3323/10,0)*10&lt;_xlfn.XLOOKUP([1]Parameters!B3323,[1]Printers!L:L,[1]Printers!P:P,,0),ROUND(_xlfn.XLOOKUP([1]Parameters!B3323,[1]Printers!L:L,[1]Printers!Q:Q,,0)*G3323/10,0)*10,_xlfn.XLOOKUP([1]Parameters!B3323,[1]Printers!L:L,[1]Printers!P:P,,0)),"")</f>
        <v>100</v>
      </c>
      <c r="I3323" s="3" t="str" cm="1">
        <f t="array" ref="I3323">IFERROR(IF(ROW()-1&gt;COUNTA([1]!T_Printers[Printers])*COUNTA([1]!T_Resins[Resins]),"",_xlfn.IFS(ROUND(VLOOKUP(C3323,[1]!T_Resins[#Data],4,FALSE)/VLOOKUP(A3323,[1]!T_Printers[#Data],5,FALSE),1)&lt;=_xlfn.XLOOKUP(B3323,[1]Printers!L:L,[1]Printers!O:O,1,0,),ROUND(VLOOKUP(C3323,[1]!T_Resins[#Data],4,FALSE)/VLOOKUP(A3323,[1]!T_Printers[#Data],5,FALSE),1),ROUND(VLOOKUP(C3323,[1]!T_Resins[#Data],4,FALSE)/VLOOKUP(A3323,[1]!T_Printers[#Data],5,FALSE),1)&gt;_xlfn.XLOOKUP(B3323,[1]Printers!L:L,[1]Printers!O:O,1,0,),"")),"")</f>
        <v/>
      </c>
      <c r="J3323" t="str">
        <f>IFERROR(IF(ROUND(_xlfn.XLOOKUP([1]Parameters!B3323,[1]Printers!L:L,[1]Printers!Q:Q,,0)*I3323/10,0)*10&lt;_xlfn.XLOOKUP([1]Parameters!B3323,[1]Printers!L:L,[1]Printers!P:P,,0),ROUND(_xlfn.XLOOKUP([1]Parameters!B3323,[1]Printers!L:L,[1]Printers!Q:Q,,0)*I3323/10,0)*10,_xlfn.XLOOKUP([1]Parameters!B3323,[1]Printers!L:L,[1]Printers!P:P,,0)),"")</f>
        <v/>
      </c>
      <c r="K3323">
        <f>IF(SUM(E3323:J3323)&lt;&gt;0,VLOOKUP(A3323,[1]!T_Printers[#Data],10,FALSE)+VLOOKUP(C3323,[1]!T_Resins[#Data],10,FALSE),"")</f>
        <v>4</v>
      </c>
      <c r="L3323">
        <f>IF(SUM(E3323:J3323)&lt;&gt;0,VLOOKUP(A3323,[1]!T_Printers[#Data],11,FALSE),"")</f>
        <v>5</v>
      </c>
      <c r="M3323">
        <f>IF(SUM(E3323:J3323)&lt;&gt;0,VLOOKUP(C3323,[1]!T_Resins[#Data],8,FALSE),"")</f>
        <v>120</v>
      </c>
      <c r="N3323">
        <f>IF(_xlfn.XLOOKUP(B3323,[1]Printers!$L:$L,[1]Printers!$R:$R,0,0)&gt;0,[1]Parameters!M3323,IF(SUM(E3323:J3323)&lt;&gt;0,VLOOKUP(C3323,[1]!T_Resins[#Data],9,FALSE),""))</f>
        <v>180</v>
      </c>
      <c r="O3323" t="str">
        <f t="shared" si="51"/>
        <v>PhrozenSonicMini8Ks</v>
      </c>
    </row>
    <row r="3324" spans="1:15" x14ac:dyDescent="0.25">
      <c r="A3324" t="str">
        <f t="array" ref="A3324">IF(ROW()-1&gt;COUNTA([1]!T_Printers[Printers])*COUNTA([1]!T_Resins[Resins]),"",INDEX([1]!T_Printers[Printers],INT((ROW()-2)/COUNTA([1]!T_Resins[Resins])+1)))</f>
        <v>Phrozen Sonic Mini 8Ks</v>
      </c>
      <c r="B3324" t="str">
        <f>_xlfn.XLOOKUP(A3324,[1]!T_Printers[Printers],[1]!T_Printers[Icon link],,0)</f>
        <v>PhrozenSonicMini8Ks</v>
      </c>
      <c r="C3324" t="str">
        <f t="array" ref="C3324">IF(ROW()-1&gt;COUNTA([1]!T_Printers[Printers])*COUNTA([1]!T_Resins[Resins]),"",INDEX([1]!T_Resins[Resins],MOD(ROW()-2,COUNTA([1]!T_Resins[Resins]))+1))</f>
        <v>Dental Sand Pro A3 (Crown LT)</v>
      </c>
      <c r="D3324">
        <f>IF(SUM(E3324:J3324)&lt;&gt;0,IF(ROW()-1&gt;COUNTA([1]!T_Printers[Printers])*COUNTA([1]!T_Resins[Resins]),"",2),"")</f>
        <v>2</v>
      </c>
      <c r="E3324" cm="1">
        <f t="array" ref="E3324">IFERROR(IF(ROW()-1&gt;COUNTA([1]!T_Printers[Printers])*COUNTA([1]!T_Resins[Resins]),"",_xlfn.IFS(ROUND(VLOOKUP(C3324,[1]!T_Resins[#Data],2,FALSE)/VLOOKUP(A3324,[1]!T_Printers[#Data],5,FALSE),1)&lt;=_xlfn.XLOOKUP(B3324,[1]Printers!L:L,[1]Printers!O:O,1,0,),ROUND(VLOOKUP(C3324,[1]!T_Resins[#Data],2,FALSE)/VLOOKUP(A3324,[1]!T_Printers[#Data],5,FALSE),1),ROUND(VLOOKUP(C3324,[1]!T_Resins[#Data],2,FALSE)/VLOOKUP(A3324,[1]!T_Printers[#Data],5,FALSE),1)&gt;_xlfn.XLOOKUP(B3324,[1]Printers!L:L,[1]Printers!O:O,1,0,),10)),"Используйте слой 100 мкм")</f>
        <v>15</v>
      </c>
      <c r="F3324">
        <f>IFERROR(IF(ROUND(_xlfn.XLOOKUP([1]Parameters!B3324,[1]Printers!L:L,[1]Printers!Q:Q,,0)*E3324/10,0)*10&lt;_xlfn.XLOOKUP([1]Parameters!B3324,[1]Printers!L:L,[1]Printers!P:P,,0),ROUND(_xlfn.XLOOKUP([1]Parameters!B3324,[1]Printers!L:L,[1]Printers!Q:Q,,0)*E3324/10,0)*10,_xlfn.XLOOKUP([1]Parameters!B3324,[1]Printers!L:L,[1]Printers!P:P,,0)),"")</f>
        <v>100</v>
      </c>
      <c r="G3324" cm="1">
        <f t="array" ref="G3324">IFERROR(IF(ROW()-1&gt;COUNTA([1]!T_Printers[Printers])*COUNTA([1]!T_Resins[Resins]),"",_xlfn.IFS(ROUND(VLOOKUP(C3324,[1]!T_Resins[#Data],3,FALSE)/VLOOKUP(A3324,[1]!T_Printers[#Data],5,FALSE),1)&lt;=_xlfn.XLOOKUP(B3324,[1]Printers!L:L,[1]Printers!O:O,1,0,),ROUND(VLOOKUP(C3324,[1]!T_Resins[#Data],3,FALSE)/VLOOKUP(A3324,[1]!T_Printers[#Data],5,FALSE),1),ROUND(VLOOKUP(C3324,[1]!T_Resins[#Data],3,FALSE)/VLOOKUP(A3324,[1]!T_Printers[#Data],5,FALSE),1)&gt;_xlfn.XLOOKUP(B3324,[1]Printers!L:L,[1]Printers!O:O,1,0,),10)),"")</f>
        <v>21.6</v>
      </c>
      <c r="H3324">
        <f>IFERROR(IF(ROUND(_xlfn.XLOOKUP([1]Parameters!B3324,[1]Printers!L:L,[1]Printers!Q:Q,,0)*G3324/10,0)*10&lt;_xlfn.XLOOKUP([1]Parameters!B3324,[1]Printers!L:L,[1]Printers!P:P,,0),ROUND(_xlfn.XLOOKUP([1]Parameters!B3324,[1]Printers!L:L,[1]Printers!Q:Q,,0)*G3324/10,0)*10,_xlfn.XLOOKUP([1]Parameters!B3324,[1]Printers!L:L,[1]Printers!P:P,,0)),"")</f>
        <v>100</v>
      </c>
      <c r="I3324" s="3" t="str" cm="1">
        <f t="array" ref="I3324">IFERROR(IF(ROW()-1&gt;COUNTA([1]!T_Printers[Printers])*COUNTA([1]!T_Resins[Resins]),"",_xlfn.IFS(ROUND(VLOOKUP(C3324,[1]!T_Resins[#Data],4,FALSE)/VLOOKUP(A3324,[1]!T_Printers[#Data],5,FALSE),1)&lt;=_xlfn.XLOOKUP(B3324,[1]Printers!L:L,[1]Printers!O:O,1,0,),ROUND(VLOOKUP(C3324,[1]!T_Resins[#Data],4,FALSE)/VLOOKUP(A3324,[1]!T_Printers[#Data],5,FALSE),1),ROUND(VLOOKUP(C3324,[1]!T_Resins[#Data],4,FALSE)/VLOOKUP(A3324,[1]!T_Printers[#Data],5,FALSE),1)&gt;_xlfn.XLOOKUP(B3324,[1]Printers!L:L,[1]Printers!O:O,1,0,),"")),"")</f>
        <v/>
      </c>
      <c r="J3324" t="str">
        <f>IFERROR(IF(ROUND(_xlfn.XLOOKUP([1]Parameters!B3324,[1]Printers!L:L,[1]Printers!Q:Q,,0)*I3324/10,0)*10&lt;_xlfn.XLOOKUP([1]Parameters!B3324,[1]Printers!L:L,[1]Printers!P:P,,0),ROUND(_xlfn.XLOOKUP([1]Parameters!B3324,[1]Printers!L:L,[1]Printers!Q:Q,,0)*I3324/10,0)*10,_xlfn.XLOOKUP([1]Parameters!B3324,[1]Printers!L:L,[1]Printers!P:P,,0)),"")</f>
        <v/>
      </c>
      <c r="K3324">
        <f>IF(SUM(E3324:J3324)&lt;&gt;0,VLOOKUP(A3324,[1]!T_Printers[#Data],10,FALSE)+VLOOKUP(C3324,[1]!T_Resins[#Data],10,FALSE),"")</f>
        <v>4</v>
      </c>
      <c r="L3324">
        <f>IF(SUM(E3324:J3324)&lt;&gt;0,VLOOKUP(A3324,[1]!T_Printers[#Data],11,FALSE),"")</f>
        <v>5</v>
      </c>
      <c r="M3324">
        <f>IF(SUM(E3324:J3324)&lt;&gt;0,VLOOKUP(C3324,[1]!T_Resins[#Data],8,FALSE),"")</f>
        <v>120</v>
      </c>
      <c r="N3324">
        <f>IF(_xlfn.XLOOKUP(B3324,[1]Printers!$L:$L,[1]Printers!$R:$R,0,0)&gt;0,[1]Parameters!M3324,IF(SUM(E3324:J3324)&lt;&gt;0,VLOOKUP(C3324,[1]!T_Resins[#Data],9,FALSE),""))</f>
        <v>180</v>
      </c>
      <c r="O3324" t="str">
        <f t="shared" si="51"/>
        <v>PhrozenSonicMini8Ks</v>
      </c>
    </row>
    <row r="3325" spans="1:15" x14ac:dyDescent="0.25">
      <c r="A3325" t="str">
        <f t="array" ref="A3325">IF(ROW()-1&gt;COUNTA([1]!T_Printers[Printers])*COUNTA([1]!T_Resins[Resins]),"",INDEX([1]!T_Printers[Printers],INT((ROW()-2)/COUNTA([1]!T_Resins[Resins])+1)))</f>
        <v>Phrozen Sonic Mini 8Ks</v>
      </c>
      <c r="B3325" t="str">
        <f>_xlfn.XLOOKUP(A3325,[1]!T_Printers[Printers],[1]!T_Printers[Icon link],,0)</f>
        <v>PhrozenSonicMini8Ks</v>
      </c>
      <c r="C3325" t="str">
        <f t="array" ref="C3325">IF(ROW()-1&gt;COUNTA([1]!T_Printers[Printers])*COUNTA([1]!T_Resins[Resins]),"",INDEX([1]!T_Resins[Resins],MOD(ROW()-2,COUNTA([1]!T_Resins[Resins]))+1))</f>
        <v>Dental Splint Soft</v>
      </c>
      <c r="D3325">
        <f>IF(SUM(E3325:J3325)&lt;&gt;0,IF(ROW()-1&gt;COUNTA([1]!T_Printers[Printers])*COUNTA([1]!T_Resins[Resins]),"",2),"")</f>
        <v>2</v>
      </c>
      <c r="E3325" cm="1">
        <f t="array" ref="E3325">IFERROR(IF(ROW()-1&gt;COUNTA([1]!T_Printers[Printers])*COUNTA([1]!T_Resins[Resins]),"",_xlfn.IFS(ROUND(VLOOKUP(C3325,[1]!T_Resins[#Data],2,FALSE)/VLOOKUP(A3325,[1]!T_Printers[#Data],5,FALSE),1)&lt;=_xlfn.XLOOKUP(B3325,[1]Printers!L:L,[1]Printers!O:O,1,0,),ROUND(VLOOKUP(C3325,[1]!T_Resins[#Data],2,FALSE)/VLOOKUP(A3325,[1]!T_Printers[#Data],5,FALSE),1),ROUND(VLOOKUP(C3325,[1]!T_Resins[#Data],2,FALSE)/VLOOKUP(A3325,[1]!T_Printers[#Data],5,FALSE),1)&gt;_xlfn.XLOOKUP(B3325,[1]Printers!L:L,[1]Printers!O:O,1,0,),10)),"Используйте слой 100 мкм")</f>
        <v>10</v>
      </c>
      <c r="F3325">
        <f>IFERROR(IF(ROUND(_xlfn.XLOOKUP([1]Parameters!B3325,[1]Printers!L:L,[1]Printers!Q:Q,,0)*E3325/10,0)*10&lt;_xlfn.XLOOKUP([1]Parameters!B3325,[1]Printers!L:L,[1]Printers!P:P,,0),ROUND(_xlfn.XLOOKUP([1]Parameters!B3325,[1]Printers!L:L,[1]Printers!Q:Q,,0)*E3325/10,0)*10,_xlfn.XLOOKUP([1]Parameters!B3325,[1]Printers!L:L,[1]Printers!P:P,,0)),"")</f>
        <v>90</v>
      </c>
      <c r="G3325" cm="1">
        <f t="array" ref="G3325">IFERROR(IF(ROW()-1&gt;COUNTA([1]!T_Printers[Printers])*COUNTA([1]!T_Resins[Resins]),"",_xlfn.IFS(ROUND(VLOOKUP(C3325,[1]!T_Resins[#Data],3,FALSE)/VLOOKUP(A3325,[1]!T_Printers[#Data],5,FALSE),1)&lt;=_xlfn.XLOOKUP(B3325,[1]Printers!L:L,[1]Printers!O:O,1,0,),ROUND(VLOOKUP(C3325,[1]!T_Resins[#Data],3,FALSE)/VLOOKUP(A3325,[1]!T_Printers[#Data],5,FALSE),1),ROUND(VLOOKUP(C3325,[1]!T_Resins[#Data],3,FALSE)/VLOOKUP(A3325,[1]!T_Printers[#Data],5,FALSE),1)&gt;_xlfn.XLOOKUP(B3325,[1]Printers!L:L,[1]Printers!O:O,1,0,),10)),"")</f>
        <v>13</v>
      </c>
      <c r="H3325">
        <f>IFERROR(IF(ROUND(_xlfn.XLOOKUP([1]Parameters!B3325,[1]Printers!L:L,[1]Printers!Q:Q,,0)*G3325/10,0)*10&lt;_xlfn.XLOOKUP([1]Parameters!B3325,[1]Printers!L:L,[1]Printers!P:P,,0),ROUND(_xlfn.XLOOKUP([1]Parameters!B3325,[1]Printers!L:L,[1]Printers!Q:Q,,0)*G3325/10,0)*10,_xlfn.XLOOKUP([1]Parameters!B3325,[1]Printers!L:L,[1]Printers!P:P,,0)),"")</f>
        <v>100</v>
      </c>
      <c r="I3325" s="3" t="str" cm="1">
        <f t="array" ref="I3325">IFERROR(IF(ROW()-1&gt;COUNTA([1]!T_Printers[Printers])*COUNTA([1]!T_Resins[Resins]),"",_xlfn.IFS(ROUND(VLOOKUP(C3325,[1]!T_Resins[#Data],4,FALSE)/VLOOKUP(A3325,[1]!T_Printers[#Data],5,FALSE),1)&lt;=_xlfn.XLOOKUP(B3325,[1]Printers!L:L,[1]Printers!O:O,1,0,),ROUND(VLOOKUP(C3325,[1]!T_Resins[#Data],4,FALSE)/VLOOKUP(A3325,[1]!T_Printers[#Data],5,FALSE),1),ROUND(VLOOKUP(C3325,[1]!T_Resins[#Data],4,FALSE)/VLOOKUP(A3325,[1]!T_Printers[#Data],5,FALSE),1)&gt;_xlfn.XLOOKUP(B3325,[1]Printers!L:L,[1]Printers!O:O,1,0,),"")),"")</f>
        <v/>
      </c>
      <c r="J3325" t="str">
        <f>IFERROR(IF(ROUND(_xlfn.XLOOKUP([1]Parameters!B3325,[1]Printers!L:L,[1]Printers!Q:Q,,0)*I3325/10,0)*10&lt;_xlfn.XLOOKUP([1]Parameters!B3325,[1]Printers!L:L,[1]Printers!P:P,,0),ROUND(_xlfn.XLOOKUP([1]Parameters!B3325,[1]Printers!L:L,[1]Printers!Q:Q,,0)*I3325/10,0)*10,_xlfn.XLOOKUP([1]Parameters!B3325,[1]Printers!L:L,[1]Printers!P:P,,0)),"")</f>
        <v/>
      </c>
      <c r="K3325">
        <f>IF(SUM(E3325:J3325)&lt;&gt;0,VLOOKUP(A3325,[1]!T_Printers[#Data],10,FALSE)+VLOOKUP(C3325,[1]!T_Resins[#Data],10,FALSE),"")</f>
        <v>3</v>
      </c>
      <c r="L3325">
        <f>IF(SUM(E3325:J3325)&lt;&gt;0,VLOOKUP(A3325,[1]!T_Printers[#Data],11,FALSE),"")</f>
        <v>5</v>
      </c>
      <c r="M3325">
        <f>IF(SUM(E3325:J3325)&lt;&gt;0,VLOOKUP(C3325,[1]!T_Resins[#Data],8,FALSE),"")</f>
        <v>60</v>
      </c>
      <c r="N3325">
        <f>IF(_xlfn.XLOOKUP(B3325,[1]Printers!$L:$L,[1]Printers!$R:$R,0,0)&gt;0,[1]Parameters!M3325,IF(SUM(E3325:J3325)&lt;&gt;0,VLOOKUP(C3325,[1]!T_Resins[#Data],9,FALSE),""))</f>
        <v>60</v>
      </c>
      <c r="O3325" t="str">
        <f t="shared" si="51"/>
        <v>PhrozenSonicMini8Ks</v>
      </c>
    </row>
    <row r="3326" spans="1:15" x14ac:dyDescent="0.25">
      <c r="A3326" t="str">
        <f t="array" ref="A3326">IF(ROW()-1&gt;COUNTA([1]!T_Printers[Printers])*COUNTA([1]!T_Resins[Resins]),"",INDEX([1]!T_Printers[Printers],INT((ROW()-2)/COUNTA([1]!T_Resins[Resins])+1)))</f>
        <v>Phrozen Sonic Mini 8Ks</v>
      </c>
      <c r="B3326" t="str">
        <f>_xlfn.XLOOKUP(A3326,[1]!T_Printers[Printers],[1]!T_Printers[Icon link],,0)</f>
        <v>PhrozenSonicMini8Ks</v>
      </c>
      <c r="C3326" t="str">
        <f t="array" ref="C3326">IF(ROW()-1&gt;COUNTA([1]!T_Printers[Printers])*COUNTA([1]!T_Resins[Resins]),"",INDEX([1]!T_Resins[Resins],MOD(ROW()-2,COUNTA([1]!T_Resins[Resins]))+1))</f>
        <v>Dental Tray</v>
      </c>
      <c r="D3326">
        <f>IF(SUM(E3326:J3326)&lt;&gt;0,IF(ROW()-1&gt;COUNTA([1]!T_Printers[Printers])*COUNTA([1]!T_Resins[Resins]),"",2),"")</f>
        <v>2</v>
      </c>
      <c r="E3326" t="str" cm="1">
        <f t="array" ref="E3326">IFERROR(IF(ROW()-1&gt;COUNTA([1]!T_Printers[Printers])*COUNTA([1]!T_Resins[Resins]),"",_xlfn.IFS(ROUND(VLOOKUP(C3326,[1]!T_Resins[#Data],2,FALSE)/VLOOKUP(A3326,[1]!T_Printers[#Data],5,FALSE),1)&lt;=_xlfn.XLOOKUP(B3326,[1]Printers!L:L,[1]Printers!O:O,1,0,),ROUND(VLOOKUP(C3326,[1]!T_Resins[#Data],2,FALSE)/VLOOKUP(A3326,[1]!T_Printers[#Data],5,FALSE),1),ROUND(VLOOKUP(C3326,[1]!T_Resins[#Data],2,FALSE)/VLOOKUP(A3326,[1]!T_Printers[#Data],5,FALSE),1)&gt;_xlfn.XLOOKUP(B3326,[1]Printers!L:L,[1]Printers!O:O,1,0,),10)),"Используйте слой 100 мкм")</f>
        <v>Используйте слой 100 мкм</v>
      </c>
      <c r="F3326" t="str">
        <f>IFERROR(IF(ROUND(_xlfn.XLOOKUP([1]Parameters!B3326,[1]Printers!L:L,[1]Printers!Q:Q,,0)*E3326/10,0)*10&lt;_xlfn.XLOOKUP([1]Parameters!B3326,[1]Printers!L:L,[1]Printers!P:P,,0),ROUND(_xlfn.XLOOKUP([1]Parameters!B3326,[1]Printers!L:L,[1]Printers!Q:Q,,0)*E3326/10,0)*10,_xlfn.XLOOKUP([1]Parameters!B3326,[1]Printers!L:L,[1]Printers!P:P,,0)),"")</f>
        <v/>
      </c>
      <c r="G3326" cm="1">
        <f t="array" ref="G3326">IFERROR(IF(ROW()-1&gt;COUNTA([1]!T_Printers[Printers])*COUNTA([1]!T_Resins[Resins]),"",_xlfn.IFS(ROUND(VLOOKUP(C3326,[1]!T_Resins[#Data],3,FALSE)/VLOOKUP(A3326,[1]!T_Printers[#Data],5,FALSE),1)&lt;=_xlfn.XLOOKUP(B3326,[1]Printers!L:L,[1]Printers!O:O,1,0,),ROUND(VLOOKUP(C3326,[1]!T_Resins[#Data],3,FALSE)/VLOOKUP(A3326,[1]!T_Printers[#Data],5,FALSE),1),ROUND(VLOOKUP(C3326,[1]!T_Resins[#Data],3,FALSE)/VLOOKUP(A3326,[1]!T_Printers[#Data],5,FALSE),1)&gt;_xlfn.XLOOKUP(B3326,[1]Printers!L:L,[1]Printers!O:O,1,0,),10)),"")</f>
        <v>8</v>
      </c>
      <c r="H3326">
        <f>IFERROR(IF(ROUND(_xlfn.XLOOKUP([1]Parameters!B3326,[1]Printers!L:L,[1]Printers!Q:Q,,0)*G3326/10,0)*10&lt;_xlfn.XLOOKUP([1]Parameters!B3326,[1]Printers!L:L,[1]Printers!P:P,,0),ROUND(_xlfn.XLOOKUP([1]Parameters!B3326,[1]Printers!L:L,[1]Printers!Q:Q,,0)*G3326/10,0)*10,_xlfn.XLOOKUP([1]Parameters!B3326,[1]Printers!L:L,[1]Printers!P:P,,0)),"")</f>
        <v>70</v>
      </c>
      <c r="I3326" s="3" cm="1">
        <f t="array" ref="I3326">IFERROR(IF(ROW()-1&gt;COUNTA([1]!T_Printers[Printers])*COUNTA([1]!T_Resins[Resins]),"",_xlfn.IFS(ROUND(VLOOKUP(C3326,[1]!T_Resins[#Data],4,FALSE)/VLOOKUP(A3326,[1]!T_Printers[#Data],5,FALSE),1)&lt;=_xlfn.XLOOKUP(B3326,[1]Printers!L:L,[1]Printers!O:O,1,0,),ROUND(VLOOKUP(C3326,[1]!T_Resins[#Data],4,FALSE)/VLOOKUP(A3326,[1]!T_Printers[#Data],5,FALSE),1),ROUND(VLOOKUP(C3326,[1]!T_Resins[#Data],4,FALSE)/VLOOKUP(A3326,[1]!T_Printers[#Data],5,FALSE),1)&gt;_xlfn.XLOOKUP(B3326,[1]Printers!L:L,[1]Printers!O:O,1,0,),"")),"")</f>
        <v>10</v>
      </c>
      <c r="J3326">
        <f>IFERROR(IF(ROUND(_xlfn.XLOOKUP([1]Parameters!B3326,[1]Printers!L:L,[1]Printers!Q:Q,,0)*I3326/10,0)*10&lt;_xlfn.XLOOKUP([1]Parameters!B3326,[1]Printers!L:L,[1]Printers!P:P,,0),ROUND(_xlfn.XLOOKUP([1]Parameters!B3326,[1]Printers!L:L,[1]Printers!Q:Q,,0)*I3326/10,0)*10,_xlfn.XLOOKUP([1]Parameters!B3326,[1]Printers!L:L,[1]Printers!P:P,,0)),"")</f>
        <v>90</v>
      </c>
      <c r="K3326">
        <f>IF(SUM(E3326:J3326)&lt;&gt;0,VLOOKUP(A3326,[1]!T_Printers[#Data],10,FALSE)+VLOOKUP(C3326,[1]!T_Resins[#Data],10,FALSE),"")</f>
        <v>3</v>
      </c>
      <c r="L3326">
        <f>IF(SUM(E3326:J3326)&lt;&gt;0,VLOOKUP(A3326,[1]!T_Printers[#Data],11,FALSE),"")</f>
        <v>5</v>
      </c>
      <c r="M3326">
        <f>IF(SUM(E3326:J3326)&lt;&gt;0,VLOOKUP(C3326,[1]!T_Resins[#Data],8,FALSE),"")</f>
        <v>120</v>
      </c>
      <c r="N3326">
        <f>IF(_xlfn.XLOOKUP(B3326,[1]Printers!$L:$L,[1]Printers!$R:$R,0,0)&gt;0,[1]Parameters!M3326,IF(SUM(E3326:J3326)&lt;&gt;0,VLOOKUP(C3326,[1]!T_Resins[#Data],9,FALSE),""))</f>
        <v>180</v>
      </c>
      <c r="O3326" t="str">
        <f t="shared" si="51"/>
        <v>PhrozenSonicMini8Ks</v>
      </c>
    </row>
    <row r="3327" spans="1:15" x14ac:dyDescent="0.25">
      <c r="A3327" t="str">
        <f t="array" ref="A3327">IF(ROW()-1&gt;COUNTA([1]!T_Printers[Printers])*COUNTA([1]!T_Resins[Resins]),"",INDEX([1]!T_Printers[Printers],INT((ROW()-2)/COUNTA([1]!T_Resins[Resins])+1)))</f>
        <v>Phrozen Sonic Mini 8Ks</v>
      </c>
      <c r="B3327" t="str">
        <f>_xlfn.XLOOKUP(A3327,[1]!T_Printers[Printers],[1]!T_Printers[Icon link],,0)</f>
        <v>PhrozenSonicMini8Ks</v>
      </c>
      <c r="C3327" t="str">
        <f t="array" ref="C3327">IF(ROW()-1&gt;COUNTA([1]!T_Printers[Printers])*COUNTA([1]!T_Resins[Resins]),"",INDEX([1]!T_Resins[Resins],MOD(ROW()-2,COUNTA([1]!T_Resins[Resins]))+1))</f>
        <v>Dental Yellow Clear</v>
      </c>
      <c r="D3327">
        <f>IF(SUM(E3327:J3327)&lt;&gt;0,IF(ROW()-1&gt;COUNTA([1]!T_Printers[Printers])*COUNTA([1]!T_Resins[Resins]),"",2),"")</f>
        <v>2</v>
      </c>
      <c r="E3327" cm="1">
        <f t="array" ref="E3327">IFERROR(IF(ROW()-1&gt;COUNTA([1]!T_Printers[Printers])*COUNTA([1]!T_Resins[Resins]),"",_xlfn.IFS(ROUND(VLOOKUP(C3327,[1]!T_Resins[#Data],2,FALSE)/VLOOKUP(A3327,[1]!T_Printers[#Data],5,FALSE),1)&lt;=_xlfn.XLOOKUP(B3327,[1]Printers!L:L,[1]Printers!O:O,1,0,),ROUND(VLOOKUP(C3327,[1]!T_Resins[#Data],2,FALSE)/VLOOKUP(A3327,[1]!T_Printers[#Data],5,FALSE),1),ROUND(VLOOKUP(C3327,[1]!T_Resins[#Data],2,FALSE)/VLOOKUP(A3327,[1]!T_Printers[#Data],5,FALSE),1)&gt;_xlfn.XLOOKUP(B3327,[1]Printers!L:L,[1]Printers!O:O,1,0,),10)),"Используйте слой 100 мкм")</f>
        <v>3.5</v>
      </c>
      <c r="F3327">
        <f>IFERROR(IF(ROUND(_xlfn.XLOOKUP([1]Parameters!B3327,[1]Printers!L:L,[1]Printers!Q:Q,,0)*E3327/10,0)*10&lt;_xlfn.XLOOKUP([1]Parameters!B3327,[1]Printers!L:L,[1]Printers!P:P,,0),ROUND(_xlfn.XLOOKUP([1]Parameters!B3327,[1]Printers!L:L,[1]Printers!Q:Q,,0)*E3327/10,0)*10,_xlfn.XLOOKUP([1]Parameters!B3327,[1]Printers!L:L,[1]Printers!P:P,,0)),"")</f>
        <v>30</v>
      </c>
      <c r="G3327" cm="1">
        <f t="array" ref="G3327">IFERROR(IF(ROW()-1&gt;COUNTA([1]!T_Printers[Printers])*COUNTA([1]!T_Resins[Resins]),"",_xlfn.IFS(ROUND(VLOOKUP(C3327,[1]!T_Resins[#Data],3,FALSE)/VLOOKUP(A3327,[1]!T_Printers[#Data],5,FALSE),1)&lt;=_xlfn.XLOOKUP(B3327,[1]Printers!L:L,[1]Printers!O:O,1,0,),ROUND(VLOOKUP(C3327,[1]!T_Resins[#Data],3,FALSE)/VLOOKUP(A3327,[1]!T_Printers[#Data],5,FALSE),1),ROUND(VLOOKUP(C3327,[1]!T_Resins[#Data],3,FALSE)/VLOOKUP(A3327,[1]!T_Printers[#Data],5,FALSE),1)&gt;_xlfn.XLOOKUP(B3327,[1]Printers!L:L,[1]Printers!O:O,1,0,),10)),"")</f>
        <v>4.5999999999999996</v>
      </c>
      <c r="H3327">
        <f>IFERROR(IF(ROUND(_xlfn.XLOOKUP([1]Parameters!B3327,[1]Printers!L:L,[1]Printers!Q:Q,,0)*G3327/10,0)*10&lt;_xlfn.XLOOKUP([1]Parameters!B3327,[1]Printers!L:L,[1]Printers!P:P,,0),ROUND(_xlfn.XLOOKUP([1]Parameters!B3327,[1]Printers!L:L,[1]Printers!Q:Q,,0)*G3327/10,0)*10,_xlfn.XLOOKUP([1]Parameters!B3327,[1]Printers!L:L,[1]Printers!P:P,,0)),"")</f>
        <v>40</v>
      </c>
      <c r="I3327" s="3" t="str" cm="1">
        <f t="array" ref="I3327">IFERROR(IF(ROW()-1&gt;COUNTA([1]!T_Printers[Printers])*COUNTA([1]!T_Resins[Resins]),"",_xlfn.IFS(ROUND(VLOOKUP(C3327,[1]!T_Resins[#Data],4,FALSE)/VLOOKUP(A3327,[1]!T_Printers[#Data],5,FALSE),1)&lt;=_xlfn.XLOOKUP(B3327,[1]Printers!L:L,[1]Printers!O:O,1,0,),ROUND(VLOOKUP(C3327,[1]!T_Resins[#Data],4,FALSE)/VLOOKUP(A3327,[1]!T_Printers[#Data],5,FALSE),1),ROUND(VLOOKUP(C3327,[1]!T_Resins[#Data],4,FALSE)/VLOOKUP(A3327,[1]!T_Printers[#Data],5,FALSE),1)&gt;_xlfn.XLOOKUP(B3327,[1]Printers!L:L,[1]Printers!O:O,1,0,),"")),"")</f>
        <v/>
      </c>
      <c r="J3327" t="str">
        <f>IFERROR(IF(ROUND(_xlfn.XLOOKUP([1]Parameters!B3327,[1]Printers!L:L,[1]Printers!Q:Q,,0)*I3327/10,0)*10&lt;_xlfn.XLOOKUP([1]Parameters!B3327,[1]Printers!L:L,[1]Printers!P:P,,0),ROUND(_xlfn.XLOOKUP([1]Parameters!B3327,[1]Printers!L:L,[1]Printers!Q:Q,,0)*I3327/10,0)*10,_xlfn.XLOOKUP([1]Parameters!B3327,[1]Printers!L:L,[1]Printers!P:P,,0)),"")</f>
        <v/>
      </c>
      <c r="K3327">
        <f>IF(SUM(E3327:J3327)&lt;&gt;0,VLOOKUP(A3327,[1]!T_Printers[#Data],10,FALSE)+VLOOKUP(C3327,[1]!T_Resins[#Data],10,FALSE),"")</f>
        <v>3</v>
      </c>
      <c r="L3327">
        <f>IF(SUM(E3327:J3327)&lt;&gt;0,VLOOKUP(A3327,[1]!T_Printers[#Data],11,FALSE),"")</f>
        <v>5</v>
      </c>
      <c r="M3327">
        <f>IF(SUM(E3327:J3327)&lt;&gt;0,VLOOKUP(C3327,[1]!T_Resins[#Data],8,FALSE),"")</f>
        <v>120</v>
      </c>
      <c r="N3327">
        <f>IF(_xlfn.XLOOKUP(B3327,[1]Printers!$L:$L,[1]Printers!$R:$R,0,0)&gt;0,[1]Parameters!M3327,IF(SUM(E3327:J3327)&lt;&gt;0,VLOOKUP(C3327,[1]!T_Resins[#Data],9,FALSE),""))</f>
        <v>180</v>
      </c>
      <c r="O3327" t="str">
        <f t="shared" si="51"/>
        <v>PhrozenSonicMini8Ks</v>
      </c>
    </row>
    <row r="3328" spans="1:15" x14ac:dyDescent="0.25">
      <c r="A3328" t="str">
        <f t="array" ref="A3328">IF(ROW()-1&gt;COUNTA([1]!T_Printers[Printers])*COUNTA([1]!T_Resins[Resins]),"",INDEX([1]!T_Printers[Printers],INT((ROW()-2)/COUNTA([1]!T_Resins[Resins])+1)))</f>
        <v>Phrozen Sonic Mini 8Ks</v>
      </c>
      <c r="B3328" t="str">
        <f>_xlfn.XLOOKUP(A3328,[1]!T_Printers[Printers],[1]!T_Printers[Icon link],,0)</f>
        <v>PhrozenSonicMini8Ks</v>
      </c>
      <c r="C3328" t="str">
        <f t="array" ref="C3328">IF(ROW()-1&gt;COUNTA([1]!T_Printers[Printers])*COUNTA([1]!T_Resins[Resins]),"",INDEX([1]!T_Resins[Resins],MOD(ROW()-2,COUNTA([1]!T_Resins[Resins]))+1))</f>
        <v>Dental Yellow Clear PRO</v>
      </c>
      <c r="D3328">
        <f>IF(SUM(E3328:J3328)&lt;&gt;0,IF(ROW()-1&gt;COUNTA([1]!T_Printers[Printers])*COUNTA([1]!T_Resins[Resins]),"",2),"")</f>
        <v>2</v>
      </c>
      <c r="E3328" cm="1">
        <f t="array" ref="E3328">IFERROR(IF(ROW()-1&gt;COUNTA([1]!T_Printers[Printers])*COUNTA([1]!T_Resins[Resins]),"",_xlfn.IFS(ROUND(VLOOKUP(C3328,[1]!T_Resins[#Data],2,FALSE)/VLOOKUP(A3328,[1]!T_Printers[#Data],5,FALSE),1)&lt;=_xlfn.XLOOKUP(B3328,[1]Printers!L:L,[1]Printers!O:O,1,0,),ROUND(VLOOKUP(C3328,[1]!T_Resins[#Data],2,FALSE)/VLOOKUP(A3328,[1]!T_Printers[#Data],5,FALSE),1),ROUND(VLOOKUP(C3328,[1]!T_Resins[#Data],2,FALSE)/VLOOKUP(A3328,[1]!T_Printers[#Data],5,FALSE),1)&gt;_xlfn.XLOOKUP(B3328,[1]Printers!L:L,[1]Printers!O:O,1,0,),10)),"Используйте слой 100 мкм")</f>
        <v>9.1</v>
      </c>
      <c r="F3328">
        <f>IFERROR(IF(ROUND(_xlfn.XLOOKUP([1]Parameters!B3328,[1]Printers!L:L,[1]Printers!Q:Q,,0)*E3328/10,0)*10&lt;_xlfn.XLOOKUP([1]Parameters!B3328,[1]Printers!L:L,[1]Printers!P:P,,0),ROUND(_xlfn.XLOOKUP([1]Parameters!B3328,[1]Printers!L:L,[1]Printers!Q:Q,,0)*E3328/10,0)*10,_xlfn.XLOOKUP([1]Parameters!B3328,[1]Printers!L:L,[1]Printers!P:P,,0)),"")</f>
        <v>80</v>
      </c>
      <c r="G3328" cm="1">
        <f t="array" ref="G3328">IFERROR(IF(ROW()-1&gt;COUNTA([1]!T_Printers[Printers])*COUNTA([1]!T_Resins[Resins]),"",_xlfn.IFS(ROUND(VLOOKUP(C3328,[1]!T_Resins[#Data],3,FALSE)/VLOOKUP(A3328,[1]!T_Printers[#Data],5,FALSE),1)&lt;=_xlfn.XLOOKUP(B3328,[1]Printers!L:L,[1]Printers!O:O,1,0,),ROUND(VLOOKUP(C3328,[1]!T_Resins[#Data],3,FALSE)/VLOOKUP(A3328,[1]!T_Printers[#Data],5,FALSE),1),ROUND(VLOOKUP(C3328,[1]!T_Resins[#Data],3,FALSE)/VLOOKUP(A3328,[1]!T_Printers[#Data],5,FALSE),1)&gt;_xlfn.XLOOKUP(B3328,[1]Printers!L:L,[1]Printers!O:O,1,0,),10)),"")</f>
        <v>11.7</v>
      </c>
      <c r="H3328">
        <f>IFERROR(IF(ROUND(_xlfn.XLOOKUP([1]Parameters!B3328,[1]Printers!L:L,[1]Printers!Q:Q,,0)*G3328/10,0)*10&lt;_xlfn.XLOOKUP([1]Parameters!B3328,[1]Printers!L:L,[1]Printers!P:P,,0),ROUND(_xlfn.XLOOKUP([1]Parameters!B3328,[1]Printers!L:L,[1]Printers!Q:Q,,0)*G3328/10,0)*10,_xlfn.XLOOKUP([1]Parameters!B3328,[1]Printers!L:L,[1]Printers!P:P,,0)),"")</f>
        <v>100</v>
      </c>
      <c r="I3328" s="3" t="str" cm="1">
        <f t="array" ref="I3328">IFERROR(IF(ROW()-1&gt;COUNTA([1]!T_Printers[Printers])*COUNTA([1]!T_Resins[Resins]),"",_xlfn.IFS(ROUND(VLOOKUP(C3328,[1]!T_Resins[#Data],4,FALSE)/VLOOKUP(A3328,[1]!T_Printers[#Data],5,FALSE),1)&lt;=_xlfn.XLOOKUP(B3328,[1]Printers!L:L,[1]Printers!O:O,1,0,),ROUND(VLOOKUP(C3328,[1]!T_Resins[#Data],4,FALSE)/VLOOKUP(A3328,[1]!T_Printers[#Data],5,FALSE),1),ROUND(VLOOKUP(C3328,[1]!T_Resins[#Data],4,FALSE)/VLOOKUP(A3328,[1]!T_Printers[#Data],5,FALSE),1)&gt;_xlfn.XLOOKUP(B3328,[1]Printers!L:L,[1]Printers!O:O,1,0,),"")),"")</f>
        <v/>
      </c>
      <c r="J3328" t="str">
        <f>IFERROR(IF(ROUND(_xlfn.XLOOKUP([1]Parameters!B3328,[1]Printers!L:L,[1]Printers!Q:Q,,0)*I3328/10,0)*10&lt;_xlfn.XLOOKUP([1]Parameters!B3328,[1]Printers!L:L,[1]Printers!P:P,,0),ROUND(_xlfn.XLOOKUP([1]Parameters!B3328,[1]Printers!L:L,[1]Printers!Q:Q,,0)*I3328/10,0)*10,_xlfn.XLOOKUP([1]Parameters!B3328,[1]Printers!L:L,[1]Printers!P:P,,0)),"")</f>
        <v/>
      </c>
      <c r="K3328">
        <f>IF(SUM(E3328:J3328)&lt;&gt;0,VLOOKUP(A3328,[1]!T_Printers[#Data],10,FALSE)+VLOOKUP(C3328,[1]!T_Resins[#Data],10,FALSE),"")</f>
        <v>3</v>
      </c>
      <c r="L3328">
        <f>IF(SUM(E3328:J3328)&lt;&gt;0,VLOOKUP(A3328,[1]!T_Printers[#Data],11,FALSE),"")</f>
        <v>5</v>
      </c>
      <c r="M3328">
        <f>IF(SUM(E3328:J3328)&lt;&gt;0,VLOOKUP(C3328,[1]!T_Resins[#Data],8,FALSE),"")</f>
        <v>120</v>
      </c>
      <c r="N3328">
        <f>IF(_xlfn.XLOOKUP(B3328,[1]Printers!$L:$L,[1]Printers!$R:$R,0,0)&gt;0,[1]Parameters!M3328,IF(SUM(E3328:J3328)&lt;&gt;0,VLOOKUP(C3328,[1]!T_Resins[#Data],9,FALSE),""))</f>
        <v>180</v>
      </c>
      <c r="O3328" t="str">
        <f t="shared" si="51"/>
        <v>PhrozenSonicMini8Ks</v>
      </c>
    </row>
    <row r="3329" spans="1:15" x14ac:dyDescent="0.25">
      <c r="A3329" t="str">
        <f t="array" ref="A3329">IF(ROW()-1&gt;COUNTA([1]!T_Printers[Printers])*COUNTA([1]!T_Resins[Resins]),"",INDEX([1]!T_Printers[Printers],INT((ROW()-2)/COUNTA([1]!T_Resins[Resins])+1)))</f>
        <v>Phrozen Sonic Mini 8Ks</v>
      </c>
      <c r="B3329" t="str">
        <f>_xlfn.XLOOKUP(A3329,[1]!T_Printers[Printers],[1]!T_Printers[Icon link],,0)</f>
        <v>PhrozenSonicMini8Ks</v>
      </c>
      <c r="C3329" t="str">
        <f t="array" ref="C3329">IF(ROW()-1&gt;COUNTA([1]!T_Printers[Printers])*COUNTA([1]!T_Resins[Resins]),"",INDEX([1]!T_Resins[Resins],MOD(ROW()-2,COUNTA([1]!T_Resins[Resins]))+1))</f>
        <v>Industrial ABS Black</v>
      </c>
      <c r="D3329">
        <f>IF(SUM(E3329:J3329)&lt;&gt;0,IF(ROW()-1&gt;COUNTA([1]!T_Printers[Printers])*COUNTA([1]!T_Resins[Resins]),"",2),"")</f>
        <v>2</v>
      </c>
      <c r="E3329" cm="1">
        <f t="array" ref="E3329">IFERROR(IF(ROW()-1&gt;COUNTA([1]!T_Printers[Printers])*COUNTA([1]!T_Resins[Resins]),"",_xlfn.IFS(ROUND(VLOOKUP(C3329,[1]!T_Resins[#Data],2,FALSE)/VLOOKUP(A3329,[1]!T_Printers[#Data],5,FALSE),1)&lt;=_xlfn.XLOOKUP(B3329,[1]Printers!L:L,[1]Printers!O:O,1,0,),ROUND(VLOOKUP(C3329,[1]!T_Resins[#Data],2,FALSE)/VLOOKUP(A3329,[1]!T_Printers[#Data],5,FALSE),1),ROUND(VLOOKUP(C3329,[1]!T_Resins[#Data],2,FALSE)/VLOOKUP(A3329,[1]!T_Printers[#Data],5,FALSE),1)&gt;_xlfn.XLOOKUP(B3329,[1]Printers!L:L,[1]Printers!O:O,1,0,),10)),"Используйте слой 100 мкм")</f>
        <v>7.2</v>
      </c>
      <c r="F3329">
        <f>IFERROR(IF(ROUND(_xlfn.XLOOKUP([1]Parameters!B3329,[1]Printers!L:L,[1]Printers!Q:Q,,0)*E3329/10,0)*10&lt;_xlfn.XLOOKUP([1]Parameters!B3329,[1]Printers!L:L,[1]Printers!P:P,,0),ROUND(_xlfn.XLOOKUP([1]Parameters!B3329,[1]Printers!L:L,[1]Printers!Q:Q,,0)*E3329/10,0)*10,_xlfn.XLOOKUP([1]Parameters!B3329,[1]Printers!L:L,[1]Printers!P:P,,0)),"")</f>
        <v>60</v>
      </c>
      <c r="G3329" cm="1">
        <f t="array" ref="G3329">IFERROR(IF(ROW()-1&gt;COUNTA([1]!T_Printers[Printers])*COUNTA([1]!T_Resins[Resins]),"",_xlfn.IFS(ROUND(VLOOKUP(C3329,[1]!T_Resins[#Data],3,FALSE)/VLOOKUP(A3329,[1]!T_Printers[#Data],5,FALSE),1)&lt;=_xlfn.XLOOKUP(B3329,[1]Printers!L:L,[1]Printers!O:O,1,0,),ROUND(VLOOKUP(C3329,[1]!T_Resins[#Data],3,FALSE)/VLOOKUP(A3329,[1]!T_Printers[#Data],5,FALSE),1),ROUND(VLOOKUP(C3329,[1]!T_Resins[#Data],3,FALSE)/VLOOKUP(A3329,[1]!T_Printers[#Data],5,FALSE),1)&gt;_xlfn.XLOOKUP(B3329,[1]Printers!L:L,[1]Printers!O:O,1,0,),10)),"")</f>
        <v>9.3000000000000007</v>
      </c>
      <c r="H3329">
        <f>IFERROR(IF(ROUND(_xlfn.XLOOKUP([1]Parameters!B3329,[1]Printers!L:L,[1]Printers!Q:Q,,0)*G3329/10,0)*10&lt;_xlfn.XLOOKUP([1]Parameters!B3329,[1]Printers!L:L,[1]Printers!P:P,,0),ROUND(_xlfn.XLOOKUP([1]Parameters!B3329,[1]Printers!L:L,[1]Printers!Q:Q,,0)*G3329/10,0)*10,_xlfn.XLOOKUP([1]Parameters!B3329,[1]Printers!L:L,[1]Printers!P:P,,0)),"")</f>
        <v>80</v>
      </c>
      <c r="I3329" s="3" t="str" cm="1">
        <f t="array" ref="I3329">IFERROR(IF(ROW()-1&gt;COUNTA([1]!T_Printers[Printers])*COUNTA([1]!T_Resins[Resins]),"",_xlfn.IFS(ROUND(VLOOKUP(C3329,[1]!T_Resins[#Data],4,FALSE)/VLOOKUP(A3329,[1]!T_Printers[#Data],5,FALSE),1)&lt;=_xlfn.XLOOKUP(B3329,[1]Printers!L:L,[1]Printers!O:O,1,0,),ROUND(VLOOKUP(C3329,[1]!T_Resins[#Data],4,FALSE)/VLOOKUP(A3329,[1]!T_Printers[#Data],5,FALSE),1),ROUND(VLOOKUP(C3329,[1]!T_Resins[#Data],4,FALSE)/VLOOKUP(A3329,[1]!T_Printers[#Data],5,FALSE),1)&gt;_xlfn.XLOOKUP(B3329,[1]Printers!L:L,[1]Printers!O:O,1,0,),"")),"")</f>
        <v/>
      </c>
      <c r="J3329" t="str">
        <f>IFERROR(IF(ROUND(_xlfn.XLOOKUP([1]Parameters!B3329,[1]Printers!L:L,[1]Printers!Q:Q,,0)*I3329/10,0)*10&lt;_xlfn.XLOOKUP([1]Parameters!B3329,[1]Printers!L:L,[1]Printers!P:P,,0),ROUND(_xlfn.XLOOKUP([1]Parameters!B3329,[1]Printers!L:L,[1]Printers!Q:Q,,0)*I3329/10,0)*10,_xlfn.XLOOKUP([1]Parameters!B3329,[1]Printers!L:L,[1]Printers!P:P,,0)),"")</f>
        <v/>
      </c>
      <c r="K3329">
        <f>IF(SUM(E3329:J3329)&lt;&gt;0,VLOOKUP(A3329,[1]!T_Printers[#Data],10,FALSE)+VLOOKUP(C3329,[1]!T_Resins[#Data],10,FALSE),"")</f>
        <v>3</v>
      </c>
      <c r="L3329">
        <f>IF(SUM(E3329:J3329)&lt;&gt;0,VLOOKUP(A3329,[1]!T_Printers[#Data],11,FALSE),"")</f>
        <v>5</v>
      </c>
      <c r="M3329">
        <f>IF(SUM(E3329:J3329)&lt;&gt;0,VLOOKUP(C3329,[1]!T_Resins[#Data],8,FALSE),"")</f>
        <v>60</v>
      </c>
      <c r="N3329">
        <f>IF(_xlfn.XLOOKUP(B3329,[1]Printers!$L:$L,[1]Printers!$R:$R,0,0)&gt;0,[1]Parameters!M3329,IF(SUM(E3329:J3329)&lt;&gt;0,VLOOKUP(C3329,[1]!T_Resins[#Data],9,FALSE),""))</f>
        <v>60</v>
      </c>
      <c r="O3329" t="str">
        <f t="shared" si="51"/>
        <v>PhrozenSonicMini8Ks</v>
      </c>
    </row>
    <row r="3330" spans="1:15" x14ac:dyDescent="0.25">
      <c r="A3330" t="str">
        <f t="array" ref="A3330">IF(ROW()-1&gt;COUNTA([1]!T_Printers[Printers])*COUNTA([1]!T_Resins[Resins]),"",INDEX([1]!T_Printers[Printers],INT((ROW()-2)/COUNTA([1]!T_Resins[Resins])+1)))</f>
        <v>Phrozen Sonic Mini 8Ks</v>
      </c>
      <c r="B3330" t="str">
        <f>_xlfn.XLOOKUP(A3330,[1]!T_Printers[Printers],[1]!T_Printers[Icon link],,0)</f>
        <v>PhrozenSonicMini8Ks</v>
      </c>
      <c r="C3330" t="str">
        <f t="array" ref="C3330">IF(ROW()-1&gt;COUNTA([1]!T_Printers[Printers])*COUNTA([1]!T_Resins[Resins]),"",INDEX([1]!T_Resins[Resins],MOD(ROW()-2,COUNTA([1]!T_Resins[Resins]))+1))</f>
        <v>Industrial ABS-Like Grey</v>
      </c>
      <c r="D3330">
        <f>IF(SUM(E3330:J3330)&lt;&gt;0,IF(ROW()-1&gt;COUNTA([1]!T_Printers[Printers])*COUNTA([1]!T_Resins[Resins]),"",2),"")</f>
        <v>2</v>
      </c>
      <c r="E3330" cm="1">
        <f t="array" ref="E3330">IFERROR(IF(ROW()-1&gt;COUNTA([1]!T_Printers[Printers])*COUNTA([1]!T_Resins[Resins]),"",_xlfn.IFS(ROUND(VLOOKUP(C3330,[1]!T_Resins[#Data],2,FALSE)/VLOOKUP(A3330,[1]!T_Printers[#Data],5,FALSE),1)&lt;=_xlfn.XLOOKUP(B3330,[1]Printers!L:L,[1]Printers!O:O,1,0,),ROUND(VLOOKUP(C3330,[1]!T_Resins[#Data],2,FALSE)/VLOOKUP(A3330,[1]!T_Printers[#Data],5,FALSE),1),ROUND(VLOOKUP(C3330,[1]!T_Resins[#Data],2,FALSE)/VLOOKUP(A3330,[1]!T_Printers[#Data],5,FALSE),1)&gt;_xlfn.XLOOKUP(B3330,[1]Printers!L:L,[1]Printers!O:O,1,0,),10)),"Используйте слой 100 мкм")</f>
        <v>7.1</v>
      </c>
      <c r="F3330">
        <f>IFERROR(IF(ROUND(_xlfn.XLOOKUP([1]Parameters!B3330,[1]Printers!L:L,[1]Printers!Q:Q,,0)*E3330/10,0)*10&lt;_xlfn.XLOOKUP([1]Parameters!B3330,[1]Printers!L:L,[1]Printers!P:P,,0),ROUND(_xlfn.XLOOKUP([1]Parameters!B3330,[1]Printers!L:L,[1]Printers!Q:Q,,0)*E3330/10,0)*10,_xlfn.XLOOKUP([1]Parameters!B3330,[1]Printers!L:L,[1]Printers!P:P,,0)),"")</f>
        <v>60</v>
      </c>
      <c r="G3330" cm="1">
        <f t="array" ref="G3330">IFERROR(IF(ROW()-1&gt;COUNTA([1]!T_Printers[Printers])*COUNTA([1]!T_Resins[Resins]),"",_xlfn.IFS(ROUND(VLOOKUP(C3330,[1]!T_Resins[#Data],3,FALSE)/VLOOKUP(A3330,[1]!T_Printers[#Data],5,FALSE),1)&lt;=_xlfn.XLOOKUP(B3330,[1]Printers!L:L,[1]Printers!O:O,1,0,),ROUND(VLOOKUP(C3330,[1]!T_Resins[#Data],3,FALSE)/VLOOKUP(A3330,[1]!T_Printers[#Data],5,FALSE),1),ROUND(VLOOKUP(C3330,[1]!T_Resins[#Data],3,FALSE)/VLOOKUP(A3330,[1]!T_Printers[#Data],5,FALSE),1)&gt;_xlfn.XLOOKUP(B3330,[1]Printers!L:L,[1]Printers!O:O,1,0,),10)),"")</f>
        <v>9.1999999999999993</v>
      </c>
      <c r="H3330">
        <f>IFERROR(IF(ROUND(_xlfn.XLOOKUP([1]Parameters!B3330,[1]Printers!L:L,[1]Printers!Q:Q,,0)*G3330/10,0)*10&lt;_xlfn.XLOOKUP([1]Parameters!B3330,[1]Printers!L:L,[1]Printers!P:P,,0),ROUND(_xlfn.XLOOKUP([1]Parameters!B3330,[1]Printers!L:L,[1]Printers!Q:Q,,0)*G3330/10,0)*10,_xlfn.XLOOKUP([1]Parameters!B3330,[1]Printers!L:L,[1]Printers!P:P,,0)),"")</f>
        <v>80</v>
      </c>
      <c r="I3330" s="3" t="str" cm="1">
        <f t="array" ref="I3330">IFERROR(IF(ROW()-1&gt;COUNTA([1]!T_Printers[Printers])*COUNTA([1]!T_Resins[Resins]),"",_xlfn.IFS(ROUND(VLOOKUP(C3330,[1]!T_Resins[#Data],4,FALSE)/VLOOKUP(A3330,[1]!T_Printers[#Data],5,FALSE),1)&lt;=_xlfn.XLOOKUP(B3330,[1]Printers!L:L,[1]Printers!O:O,1,0,),ROUND(VLOOKUP(C3330,[1]!T_Resins[#Data],4,FALSE)/VLOOKUP(A3330,[1]!T_Printers[#Data],5,FALSE),1),ROUND(VLOOKUP(C3330,[1]!T_Resins[#Data],4,FALSE)/VLOOKUP(A3330,[1]!T_Printers[#Data],5,FALSE),1)&gt;_xlfn.XLOOKUP(B3330,[1]Printers!L:L,[1]Printers!O:O,1,0,),"")),"")</f>
        <v/>
      </c>
      <c r="J3330" t="str">
        <f>IFERROR(IF(ROUND(_xlfn.XLOOKUP([1]Parameters!B3330,[1]Printers!L:L,[1]Printers!Q:Q,,0)*I3330/10,0)*10&lt;_xlfn.XLOOKUP([1]Parameters!B3330,[1]Printers!L:L,[1]Printers!P:P,,0),ROUND(_xlfn.XLOOKUP([1]Parameters!B3330,[1]Printers!L:L,[1]Printers!Q:Q,,0)*I3330/10,0)*10,_xlfn.XLOOKUP([1]Parameters!B3330,[1]Printers!L:L,[1]Printers!P:P,,0)),"")</f>
        <v/>
      </c>
      <c r="K3330">
        <f>IF(SUM(E3330:J3330)&lt;&gt;0,VLOOKUP(A3330,[1]!T_Printers[#Data],10,FALSE)+VLOOKUP(C3330,[1]!T_Resins[#Data],10,FALSE),"")</f>
        <v>3</v>
      </c>
      <c r="L3330">
        <f>IF(SUM(E3330:J3330)&lt;&gt;0,VLOOKUP(A3330,[1]!T_Printers[#Data],11,FALSE),"")</f>
        <v>5</v>
      </c>
      <c r="M3330">
        <f>IF(SUM(E3330:J3330)&lt;&gt;0,VLOOKUP(C3330,[1]!T_Resins[#Data],8,FALSE),"")</f>
        <v>120</v>
      </c>
      <c r="N3330">
        <f>IF(_xlfn.XLOOKUP(B3330,[1]Printers!$L:$L,[1]Printers!$R:$R,0,0)&gt;0,[1]Parameters!M3330,IF(SUM(E3330:J3330)&lt;&gt;0,VLOOKUP(C3330,[1]!T_Resins[#Data],9,FALSE),""))</f>
        <v>180</v>
      </c>
      <c r="O3330" t="str">
        <f t="shared" ref="O3330:O3393" si="52">B3330</f>
        <v>PhrozenSonicMini8Ks</v>
      </c>
    </row>
    <row r="3331" spans="1:15" x14ac:dyDescent="0.25">
      <c r="A3331" t="str">
        <f t="array" ref="A3331">IF(ROW()-1&gt;COUNTA([1]!T_Printers[Printers])*COUNTA([1]!T_Resins[Resins]),"",INDEX([1]!T_Printers[Printers],INT((ROW()-2)/COUNTA([1]!T_Resins[Resins])+1)))</f>
        <v>Phrozen Sonic Mini 8Ks</v>
      </c>
      <c r="B3331" t="str">
        <f>_xlfn.XLOOKUP(A3331,[1]!T_Printers[Printers],[1]!T_Printers[Icon link],,0)</f>
        <v>PhrozenSonicMini8Ks</v>
      </c>
      <c r="C3331" t="str">
        <f t="array" ref="C3331">IF(ROW()-1&gt;COUNTA([1]!T_Printers[Printers])*COUNTA([1]!T_Resins[Resins]),"",INDEX([1]!T_Resins[Resins],MOD(ROW()-2,COUNTA([1]!T_Resins[Resins]))+1))</f>
        <v>Industrial Flex Natural Clear</v>
      </c>
      <c r="D3331">
        <f>IF(SUM(E3331:J3331)&lt;&gt;0,IF(ROW()-1&gt;COUNTA([1]!T_Printers[Printers])*COUNTA([1]!T_Resins[Resins]),"",2),"")</f>
        <v>2</v>
      </c>
      <c r="E3331" cm="1">
        <f t="array" ref="E3331">IFERROR(IF(ROW()-1&gt;COUNTA([1]!T_Printers[Printers])*COUNTA([1]!T_Resins[Resins]),"",_xlfn.IFS(ROUND(VLOOKUP(C3331,[1]!T_Resins[#Data],2,FALSE)/VLOOKUP(A3331,[1]!T_Printers[#Data],5,FALSE),1)&lt;=_xlfn.XLOOKUP(B3331,[1]Printers!L:L,[1]Printers!O:O,1,0,),ROUND(VLOOKUP(C3331,[1]!T_Resins[#Data],2,FALSE)/VLOOKUP(A3331,[1]!T_Printers[#Data],5,FALSE),1),ROUND(VLOOKUP(C3331,[1]!T_Resins[#Data],2,FALSE)/VLOOKUP(A3331,[1]!T_Printers[#Data],5,FALSE),1)&gt;_xlfn.XLOOKUP(B3331,[1]Printers!L:L,[1]Printers!O:O,1,0,),10)),"Используйте слой 100 мкм")</f>
        <v>2.7</v>
      </c>
      <c r="F3331">
        <f>IFERROR(IF(ROUND(_xlfn.XLOOKUP([1]Parameters!B3331,[1]Printers!L:L,[1]Printers!Q:Q,,0)*E3331/10,0)*10&lt;_xlfn.XLOOKUP([1]Parameters!B3331,[1]Printers!L:L,[1]Printers!P:P,,0),ROUND(_xlfn.XLOOKUP([1]Parameters!B3331,[1]Printers!L:L,[1]Printers!Q:Q,,0)*E3331/10,0)*10,_xlfn.XLOOKUP([1]Parameters!B3331,[1]Printers!L:L,[1]Printers!P:P,,0)),"")</f>
        <v>20</v>
      </c>
      <c r="G3331" cm="1">
        <f t="array" ref="G3331">IFERROR(IF(ROW()-1&gt;COUNTA([1]!T_Printers[Printers])*COUNTA([1]!T_Resins[Resins]),"",_xlfn.IFS(ROUND(VLOOKUP(C3331,[1]!T_Resins[#Data],3,FALSE)/VLOOKUP(A3331,[1]!T_Printers[#Data],5,FALSE),1)&lt;=_xlfn.XLOOKUP(B3331,[1]Printers!L:L,[1]Printers!O:O,1,0,),ROUND(VLOOKUP(C3331,[1]!T_Resins[#Data],3,FALSE)/VLOOKUP(A3331,[1]!T_Printers[#Data],5,FALSE),1),ROUND(VLOOKUP(C3331,[1]!T_Resins[#Data],3,FALSE)/VLOOKUP(A3331,[1]!T_Printers[#Data],5,FALSE),1)&gt;_xlfn.XLOOKUP(B3331,[1]Printers!L:L,[1]Printers!O:O,1,0,),10)),"")</f>
        <v>3.5</v>
      </c>
      <c r="H3331">
        <f>IFERROR(IF(ROUND(_xlfn.XLOOKUP([1]Parameters!B3331,[1]Printers!L:L,[1]Printers!Q:Q,,0)*G3331/10,0)*10&lt;_xlfn.XLOOKUP([1]Parameters!B3331,[1]Printers!L:L,[1]Printers!P:P,,0),ROUND(_xlfn.XLOOKUP([1]Parameters!B3331,[1]Printers!L:L,[1]Printers!Q:Q,,0)*G3331/10,0)*10,_xlfn.XLOOKUP([1]Parameters!B3331,[1]Printers!L:L,[1]Printers!P:P,,0)),"")</f>
        <v>30</v>
      </c>
      <c r="I3331" s="3" t="str" cm="1">
        <f t="array" ref="I3331">IFERROR(IF(ROW()-1&gt;COUNTA([1]!T_Printers[Printers])*COUNTA([1]!T_Resins[Resins]),"",_xlfn.IFS(ROUND(VLOOKUP(C3331,[1]!T_Resins[#Data],4,FALSE)/VLOOKUP(A3331,[1]!T_Printers[#Data],5,FALSE),1)&lt;=_xlfn.XLOOKUP(B3331,[1]Printers!L:L,[1]Printers!O:O,1,0,),ROUND(VLOOKUP(C3331,[1]!T_Resins[#Data],4,FALSE)/VLOOKUP(A3331,[1]!T_Printers[#Data],5,FALSE),1),ROUND(VLOOKUP(C3331,[1]!T_Resins[#Data],4,FALSE)/VLOOKUP(A3331,[1]!T_Printers[#Data],5,FALSE),1)&gt;_xlfn.XLOOKUP(B3331,[1]Printers!L:L,[1]Printers!O:O,1,0,),"")),"")</f>
        <v/>
      </c>
      <c r="J3331" t="str">
        <f>IFERROR(IF(ROUND(_xlfn.XLOOKUP([1]Parameters!B3331,[1]Printers!L:L,[1]Printers!Q:Q,,0)*I3331/10,0)*10&lt;_xlfn.XLOOKUP([1]Parameters!B3331,[1]Printers!L:L,[1]Printers!P:P,,0),ROUND(_xlfn.XLOOKUP([1]Parameters!B3331,[1]Printers!L:L,[1]Printers!Q:Q,,0)*I3331/10,0)*10,_xlfn.XLOOKUP([1]Parameters!B3331,[1]Printers!L:L,[1]Printers!P:P,,0)),"")</f>
        <v/>
      </c>
      <c r="K3331">
        <f>IF(SUM(E3331:J3331)&lt;&gt;0,VLOOKUP(A3331,[1]!T_Printers[#Data],10,FALSE)+VLOOKUP(C3331,[1]!T_Resins[#Data],10,FALSE),"")</f>
        <v>3</v>
      </c>
      <c r="L3331">
        <f>IF(SUM(E3331:J3331)&lt;&gt;0,VLOOKUP(A3331,[1]!T_Printers[#Data],11,FALSE),"")</f>
        <v>5</v>
      </c>
      <c r="M3331">
        <f>IF(SUM(E3331:J3331)&lt;&gt;0,VLOOKUP(C3331,[1]!T_Resins[#Data],8,FALSE),"")</f>
        <v>60</v>
      </c>
      <c r="N3331">
        <f>IF(_xlfn.XLOOKUP(B3331,[1]Printers!$L:$L,[1]Printers!$R:$R,0,0)&gt;0,[1]Parameters!M3331,IF(SUM(E3331:J3331)&lt;&gt;0,VLOOKUP(C3331,[1]!T_Resins[#Data],9,FALSE),""))</f>
        <v>60</v>
      </c>
      <c r="O3331" t="str">
        <f t="shared" si="52"/>
        <v>PhrozenSonicMini8Ks</v>
      </c>
    </row>
    <row r="3332" spans="1:15" x14ac:dyDescent="0.25">
      <c r="A3332" t="str">
        <f t="array" ref="A3332">IF(ROW()-1&gt;COUNTA([1]!T_Printers[Printers])*COUNTA([1]!T_Resins[Resins]),"",INDEX([1]!T_Printers[Printers],INT((ROW()-2)/COUNTA([1]!T_Resins[Resins])+1)))</f>
        <v>Phrozen Sonic Mini 8Ks</v>
      </c>
      <c r="B3332" t="str">
        <f>_xlfn.XLOOKUP(A3332,[1]!T_Printers[Printers],[1]!T_Printers[Icon link],,0)</f>
        <v>PhrozenSonicMini8Ks</v>
      </c>
      <c r="C3332" t="str">
        <f t="array" ref="C3332">IF(ROW()-1&gt;COUNTA([1]!T_Printers[Printers])*COUNTA([1]!T_Resins[Resins]),"",INDEX([1]!T_Resins[Resins],MOD(ROW()-2,COUNTA([1]!T_Resins[Resins]))+1))</f>
        <v>Industrial Nylon Like</v>
      </c>
      <c r="D3332">
        <f>IF(SUM(E3332:J3332)&lt;&gt;0,IF(ROW()-1&gt;COUNTA([1]!T_Printers[Printers])*COUNTA([1]!T_Resins[Resins]),"",2),"")</f>
        <v>2</v>
      </c>
      <c r="E3332" cm="1">
        <f t="array" ref="E3332">IFERROR(IF(ROW()-1&gt;COUNTA([1]!T_Printers[Printers])*COUNTA([1]!T_Resins[Resins]),"",_xlfn.IFS(ROUND(VLOOKUP(C3332,[1]!T_Resins[#Data],2,FALSE)/VLOOKUP(A3332,[1]!T_Printers[#Data],5,FALSE),1)&lt;=_xlfn.XLOOKUP(B3332,[1]Printers!L:L,[1]Printers!O:O,1,0,),ROUND(VLOOKUP(C3332,[1]!T_Resins[#Data],2,FALSE)/VLOOKUP(A3332,[1]!T_Printers[#Data],5,FALSE),1),ROUND(VLOOKUP(C3332,[1]!T_Resins[#Data],2,FALSE)/VLOOKUP(A3332,[1]!T_Printers[#Data],5,FALSE),1)&gt;_xlfn.XLOOKUP(B3332,[1]Printers!L:L,[1]Printers!O:O,1,0,),10)),"Используйте слой 100 мкм")</f>
        <v>1.9</v>
      </c>
      <c r="F3332">
        <f>IFERROR(IF(ROUND(_xlfn.XLOOKUP([1]Parameters!B3332,[1]Printers!L:L,[1]Printers!Q:Q,,0)*E3332/10,0)*10&lt;_xlfn.XLOOKUP([1]Parameters!B3332,[1]Printers!L:L,[1]Printers!P:P,,0),ROUND(_xlfn.XLOOKUP([1]Parameters!B3332,[1]Printers!L:L,[1]Printers!Q:Q,,0)*E3332/10,0)*10,_xlfn.XLOOKUP([1]Parameters!B3332,[1]Printers!L:L,[1]Printers!P:P,,0)),"")</f>
        <v>20</v>
      </c>
      <c r="G3332" cm="1">
        <f t="array" ref="G3332">IFERROR(IF(ROW()-1&gt;COUNTA([1]!T_Printers[Printers])*COUNTA([1]!T_Resins[Resins]),"",_xlfn.IFS(ROUND(VLOOKUP(C3332,[1]!T_Resins[#Data],3,FALSE)/VLOOKUP(A3332,[1]!T_Printers[#Data],5,FALSE),1)&lt;=_xlfn.XLOOKUP(B3332,[1]Printers!L:L,[1]Printers!O:O,1,0,),ROUND(VLOOKUP(C3332,[1]!T_Resins[#Data],3,FALSE)/VLOOKUP(A3332,[1]!T_Printers[#Data],5,FALSE),1),ROUND(VLOOKUP(C3332,[1]!T_Resins[#Data],3,FALSE)/VLOOKUP(A3332,[1]!T_Printers[#Data],5,FALSE),1)&gt;_xlfn.XLOOKUP(B3332,[1]Printers!L:L,[1]Printers!O:O,1,0,),10)),"")</f>
        <v>2.6</v>
      </c>
      <c r="H3332">
        <f>IFERROR(IF(ROUND(_xlfn.XLOOKUP([1]Parameters!B3332,[1]Printers!L:L,[1]Printers!Q:Q,,0)*G3332/10,0)*10&lt;_xlfn.XLOOKUP([1]Parameters!B3332,[1]Printers!L:L,[1]Printers!P:P,,0),ROUND(_xlfn.XLOOKUP([1]Parameters!B3332,[1]Printers!L:L,[1]Printers!Q:Q,,0)*G3332/10,0)*10,_xlfn.XLOOKUP([1]Parameters!B3332,[1]Printers!L:L,[1]Printers!P:P,,0)),"")</f>
        <v>20</v>
      </c>
      <c r="I3332" s="3" t="str" cm="1">
        <f t="array" ref="I3332">IFERROR(IF(ROW()-1&gt;COUNTA([1]!T_Printers[Printers])*COUNTA([1]!T_Resins[Resins]),"",_xlfn.IFS(ROUND(VLOOKUP(C3332,[1]!T_Resins[#Data],4,FALSE)/VLOOKUP(A3332,[1]!T_Printers[#Data],5,FALSE),1)&lt;=_xlfn.XLOOKUP(B3332,[1]Printers!L:L,[1]Printers!O:O,1,0,),ROUND(VLOOKUP(C3332,[1]!T_Resins[#Data],4,FALSE)/VLOOKUP(A3332,[1]!T_Printers[#Data],5,FALSE),1),ROUND(VLOOKUP(C3332,[1]!T_Resins[#Data],4,FALSE)/VLOOKUP(A3332,[1]!T_Printers[#Data],5,FALSE),1)&gt;_xlfn.XLOOKUP(B3332,[1]Printers!L:L,[1]Printers!O:O,1,0,),"")),"")</f>
        <v/>
      </c>
      <c r="J3332" t="str">
        <f>IFERROR(IF(ROUND(_xlfn.XLOOKUP([1]Parameters!B3332,[1]Printers!L:L,[1]Printers!Q:Q,,0)*I3332/10,0)*10&lt;_xlfn.XLOOKUP([1]Parameters!B3332,[1]Printers!L:L,[1]Printers!P:P,,0),ROUND(_xlfn.XLOOKUP([1]Parameters!B3332,[1]Printers!L:L,[1]Printers!Q:Q,,0)*I3332/10,0)*10,_xlfn.XLOOKUP([1]Parameters!B3332,[1]Printers!L:L,[1]Printers!P:P,,0)),"")</f>
        <v/>
      </c>
      <c r="K3332">
        <f>IF(SUM(E3332:J3332)&lt;&gt;0,VLOOKUP(A3332,[1]!T_Printers[#Data],10,FALSE)+VLOOKUP(C3332,[1]!T_Resins[#Data],10,FALSE),"")</f>
        <v>3</v>
      </c>
      <c r="L3332">
        <f>IF(SUM(E3332:J3332)&lt;&gt;0,VLOOKUP(A3332,[1]!T_Printers[#Data],11,FALSE),"")</f>
        <v>5</v>
      </c>
      <c r="M3332">
        <f>IF(SUM(E3332:J3332)&lt;&gt;0,VLOOKUP(C3332,[1]!T_Resins[#Data],8,FALSE),"")</f>
        <v>60</v>
      </c>
      <c r="N3332">
        <f>IF(_xlfn.XLOOKUP(B3332,[1]Printers!$L:$L,[1]Printers!$R:$R,0,0)&gt;0,[1]Parameters!M3332,IF(SUM(E3332:J3332)&lt;&gt;0,VLOOKUP(C3332,[1]!T_Resins[#Data],9,FALSE),""))</f>
        <v>60</v>
      </c>
      <c r="O3332" t="str">
        <f t="shared" si="52"/>
        <v>PhrozenSonicMini8Ks</v>
      </c>
    </row>
    <row r="3333" spans="1:15" x14ac:dyDescent="0.25">
      <c r="A3333" t="str">
        <f t="array" ref="A3333">IF(ROW()-1&gt;COUNTA([1]!T_Printers[Printers])*COUNTA([1]!T_Resins[Resins]),"",INDEX([1]!T_Printers[Printers],INT((ROW()-2)/COUNTA([1]!T_Resins[Resins])+1)))</f>
        <v>Phrozen Sonic Mini 8Ks</v>
      </c>
      <c r="B3333" t="str">
        <f>_xlfn.XLOOKUP(A3333,[1]!T_Printers[Printers],[1]!T_Printers[Icon link],,0)</f>
        <v>PhrozenSonicMini8Ks</v>
      </c>
      <c r="C3333" t="str">
        <f t="array" ref="C3333">IF(ROW()-1&gt;COUNTA([1]!T_Printers[Printers])*COUNTA([1]!T_Resins[Resins]),"",INDEX([1]!T_Resins[Resins],MOD(ROW()-2,COUNTA([1]!T_Resins[Resins]))+1))</f>
        <v>Industrial PP-Like</v>
      </c>
      <c r="D3333">
        <f>IF(SUM(E3333:J3333)&lt;&gt;0,IF(ROW()-1&gt;COUNTA([1]!T_Printers[Printers])*COUNTA([1]!T_Resins[Resins]),"",2),"")</f>
        <v>2</v>
      </c>
      <c r="E3333" cm="1">
        <f t="array" ref="E3333">IFERROR(IF(ROW()-1&gt;COUNTA([1]!T_Printers[Printers])*COUNTA([1]!T_Resins[Resins]),"",_xlfn.IFS(ROUND(VLOOKUP(C3333,[1]!T_Resins[#Data],2,FALSE)/VLOOKUP(A3333,[1]!T_Printers[#Data],5,FALSE),1)&lt;=_xlfn.XLOOKUP(B3333,[1]Printers!L:L,[1]Printers!O:O,1,0,),ROUND(VLOOKUP(C3333,[1]!T_Resins[#Data],2,FALSE)/VLOOKUP(A3333,[1]!T_Printers[#Data],5,FALSE),1),ROUND(VLOOKUP(C3333,[1]!T_Resins[#Data],2,FALSE)/VLOOKUP(A3333,[1]!T_Printers[#Data],5,FALSE),1)&gt;_xlfn.XLOOKUP(B3333,[1]Printers!L:L,[1]Printers!O:O,1,0,),10)),"Используйте слой 100 мкм")</f>
        <v>7.8</v>
      </c>
      <c r="F3333">
        <f>IFERROR(IF(ROUND(_xlfn.XLOOKUP([1]Parameters!B3333,[1]Printers!L:L,[1]Printers!Q:Q,,0)*E3333/10,0)*10&lt;_xlfn.XLOOKUP([1]Parameters!B3333,[1]Printers!L:L,[1]Printers!P:P,,0),ROUND(_xlfn.XLOOKUP([1]Parameters!B3333,[1]Printers!L:L,[1]Printers!Q:Q,,0)*E3333/10,0)*10,_xlfn.XLOOKUP([1]Parameters!B3333,[1]Printers!L:L,[1]Printers!P:P,,0)),"")</f>
        <v>70</v>
      </c>
      <c r="G3333" cm="1">
        <f t="array" ref="G3333">IFERROR(IF(ROW()-1&gt;COUNTA([1]!T_Printers[Printers])*COUNTA([1]!T_Resins[Resins]),"",_xlfn.IFS(ROUND(VLOOKUP(C3333,[1]!T_Resins[#Data],3,FALSE)/VLOOKUP(A3333,[1]!T_Printers[#Data],5,FALSE),1)&lt;=_xlfn.XLOOKUP(B3333,[1]Printers!L:L,[1]Printers!O:O,1,0,),ROUND(VLOOKUP(C3333,[1]!T_Resins[#Data],3,FALSE)/VLOOKUP(A3333,[1]!T_Printers[#Data],5,FALSE),1),ROUND(VLOOKUP(C3333,[1]!T_Resins[#Data],3,FALSE)/VLOOKUP(A3333,[1]!T_Printers[#Data],5,FALSE),1)&gt;_xlfn.XLOOKUP(B3333,[1]Printers!L:L,[1]Printers!O:O,1,0,),10)),"")</f>
        <v>9.9</v>
      </c>
      <c r="H3333">
        <f>IFERROR(IF(ROUND(_xlfn.XLOOKUP([1]Parameters!B3333,[1]Printers!L:L,[1]Printers!Q:Q,,0)*G3333/10,0)*10&lt;_xlfn.XLOOKUP([1]Parameters!B3333,[1]Printers!L:L,[1]Printers!P:P,,0),ROUND(_xlfn.XLOOKUP([1]Parameters!B3333,[1]Printers!L:L,[1]Printers!Q:Q,,0)*G3333/10,0)*10,_xlfn.XLOOKUP([1]Parameters!B3333,[1]Printers!L:L,[1]Printers!P:P,,0)),"")</f>
        <v>90</v>
      </c>
      <c r="I3333" s="3" t="str" cm="1">
        <f t="array" ref="I3333">IFERROR(IF(ROW()-1&gt;COUNTA([1]!T_Printers[Printers])*COUNTA([1]!T_Resins[Resins]),"",_xlfn.IFS(ROUND(VLOOKUP(C3333,[1]!T_Resins[#Data],4,FALSE)/VLOOKUP(A3333,[1]!T_Printers[#Data],5,FALSE),1)&lt;=_xlfn.XLOOKUP(B3333,[1]Printers!L:L,[1]Printers!O:O,1,0,),ROUND(VLOOKUP(C3333,[1]!T_Resins[#Data],4,FALSE)/VLOOKUP(A3333,[1]!T_Printers[#Data],5,FALSE),1),ROUND(VLOOKUP(C3333,[1]!T_Resins[#Data],4,FALSE)/VLOOKUP(A3333,[1]!T_Printers[#Data],5,FALSE),1)&gt;_xlfn.XLOOKUP(B3333,[1]Printers!L:L,[1]Printers!O:O,1,0,),"")),"")</f>
        <v/>
      </c>
      <c r="J3333" t="str">
        <f>IFERROR(IF(ROUND(_xlfn.XLOOKUP([1]Parameters!B3333,[1]Printers!L:L,[1]Printers!Q:Q,,0)*I3333/10,0)*10&lt;_xlfn.XLOOKUP([1]Parameters!B3333,[1]Printers!L:L,[1]Printers!P:P,,0),ROUND(_xlfn.XLOOKUP([1]Parameters!B3333,[1]Printers!L:L,[1]Printers!Q:Q,,0)*I3333/10,0)*10,_xlfn.XLOOKUP([1]Parameters!B3333,[1]Printers!L:L,[1]Printers!P:P,,0)),"")</f>
        <v/>
      </c>
      <c r="K3333">
        <f>IF(SUM(E3333:J3333)&lt;&gt;0,VLOOKUP(A3333,[1]!T_Printers[#Data],10,FALSE)+VLOOKUP(C3333,[1]!T_Resins[#Data],10,FALSE),"")</f>
        <v>3</v>
      </c>
      <c r="L3333">
        <f>IF(SUM(E3333:J3333)&lt;&gt;0,VLOOKUP(A3333,[1]!T_Printers[#Data],11,FALSE),"")</f>
        <v>5</v>
      </c>
      <c r="M3333">
        <f>IF(SUM(E3333:J3333)&lt;&gt;0,VLOOKUP(C3333,[1]!T_Resins[#Data],8,FALSE),"")</f>
        <v>60</v>
      </c>
      <c r="N3333">
        <f>IF(_xlfn.XLOOKUP(B3333,[1]Printers!$L:$L,[1]Printers!$R:$R,0,0)&gt;0,[1]Parameters!M3333,IF(SUM(E3333:J3333)&lt;&gt;0,VLOOKUP(C3333,[1]!T_Resins[#Data],9,FALSE),""))</f>
        <v>60</v>
      </c>
      <c r="O3333" t="str">
        <f t="shared" si="52"/>
        <v>PhrozenSonicMini8Ks</v>
      </c>
    </row>
    <row r="3334" spans="1:15" x14ac:dyDescent="0.25">
      <c r="A3334" t="str">
        <f t="array" ref="A3334">IF(ROW()-1&gt;COUNTA([1]!T_Printers[Printers])*COUNTA([1]!T_Resins[Resins]),"",INDEX([1]!T_Printers[Printers],INT((ROW()-2)/COUNTA([1]!T_Resins[Resins])+1)))</f>
        <v>Phrozen Sonic Mini 8Ks</v>
      </c>
      <c r="B3334" t="str">
        <f>_xlfn.XLOOKUP(A3334,[1]!T_Printers[Printers],[1]!T_Printers[Icon link],,0)</f>
        <v>PhrozenSonicMini8Ks</v>
      </c>
      <c r="C3334" t="str">
        <f t="array" ref="C3334">IF(ROW()-1&gt;COUNTA([1]!T_Printers[Printers])*COUNTA([1]!T_Resins[Resins]),"",INDEX([1]!T_Resins[Resins],MOD(ROW()-2,COUNTA([1]!T_Resins[Resins]))+1))</f>
        <v>Industrial Rigid Black</v>
      </c>
      <c r="D3334">
        <f>IF(SUM(E3334:J3334)&lt;&gt;0,IF(ROW()-1&gt;COUNTA([1]!T_Printers[Printers])*COUNTA([1]!T_Resins[Resins]),"",2),"")</f>
        <v>2</v>
      </c>
      <c r="E3334" cm="1">
        <f t="array" ref="E3334">IFERROR(IF(ROW()-1&gt;COUNTA([1]!T_Printers[Printers])*COUNTA([1]!T_Resins[Resins]),"",_xlfn.IFS(ROUND(VLOOKUP(C3334,[1]!T_Resins[#Data],2,FALSE)/VLOOKUP(A3334,[1]!T_Printers[#Data],5,FALSE),1)&lt;=_xlfn.XLOOKUP(B3334,[1]Printers!L:L,[1]Printers!O:O,1,0,),ROUND(VLOOKUP(C3334,[1]!T_Resins[#Data],2,FALSE)/VLOOKUP(A3334,[1]!T_Printers[#Data],5,FALSE),1),ROUND(VLOOKUP(C3334,[1]!T_Resins[#Data],2,FALSE)/VLOOKUP(A3334,[1]!T_Printers[#Data],5,FALSE),1)&gt;_xlfn.XLOOKUP(B3334,[1]Printers!L:L,[1]Printers!O:O,1,0,),10)),"Используйте слой 100 мкм")</f>
        <v>7.2</v>
      </c>
      <c r="F3334">
        <f>IFERROR(IF(ROUND(_xlfn.XLOOKUP([1]Parameters!B3334,[1]Printers!L:L,[1]Printers!Q:Q,,0)*E3334/10,0)*10&lt;_xlfn.XLOOKUP([1]Parameters!B3334,[1]Printers!L:L,[1]Printers!P:P,,0),ROUND(_xlfn.XLOOKUP([1]Parameters!B3334,[1]Printers!L:L,[1]Printers!Q:Q,,0)*E3334/10,0)*10,_xlfn.XLOOKUP([1]Parameters!B3334,[1]Printers!L:L,[1]Printers!P:P,,0)),"")</f>
        <v>60</v>
      </c>
      <c r="G3334" cm="1">
        <f t="array" ref="G3334">IFERROR(IF(ROW()-1&gt;COUNTA([1]!T_Printers[Printers])*COUNTA([1]!T_Resins[Resins]),"",_xlfn.IFS(ROUND(VLOOKUP(C3334,[1]!T_Resins[#Data],3,FALSE)/VLOOKUP(A3334,[1]!T_Printers[#Data],5,FALSE),1)&lt;=_xlfn.XLOOKUP(B3334,[1]Printers!L:L,[1]Printers!O:O,1,0,),ROUND(VLOOKUP(C3334,[1]!T_Resins[#Data],3,FALSE)/VLOOKUP(A3334,[1]!T_Printers[#Data],5,FALSE),1),ROUND(VLOOKUP(C3334,[1]!T_Resins[#Data],3,FALSE)/VLOOKUP(A3334,[1]!T_Printers[#Data],5,FALSE),1)&gt;_xlfn.XLOOKUP(B3334,[1]Printers!L:L,[1]Printers!O:O,1,0,),10)),"")</f>
        <v>9.5</v>
      </c>
      <c r="H3334">
        <f>IFERROR(IF(ROUND(_xlfn.XLOOKUP([1]Parameters!B3334,[1]Printers!L:L,[1]Printers!Q:Q,,0)*G3334/10,0)*10&lt;_xlfn.XLOOKUP([1]Parameters!B3334,[1]Printers!L:L,[1]Printers!P:P,,0),ROUND(_xlfn.XLOOKUP([1]Parameters!B3334,[1]Printers!L:L,[1]Printers!Q:Q,,0)*G3334/10,0)*10,_xlfn.XLOOKUP([1]Parameters!B3334,[1]Printers!L:L,[1]Printers!P:P,,0)),"")</f>
        <v>90</v>
      </c>
      <c r="I3334" s="3" t="str" cm="1">
        <f t="array" ref="I3334">IFERROR(IF(ROW()-1&gt;COUNTA([1]!T_Printers[Printers])*COUNTA([1]!T_Resins[Resins]),"",_xlfn.IFS(ROUND(VLOOKUP(C3334,[1]!T_Resins[#Data],4,FALSE)/VLOOKUP(A3334,[1]!T_Printers[#Data],5,FALSE),1)&lt;=_xlfn.XLOOKUP(B3334,[1]Printers!L:L,[1]Printers!O:O,1,0,),ROUND(VLOOKUP(C3334,[1]!T_Resins[#Data],4,FALSE)/VLOOKUP(A3334,[1]!T_Printers[#Data],5,FALSE),1),ROUND(VLOOKUP(C3334,[1]!T_Resins[#Data],4,FALSE)/VLOOKUP(A3334,[1]!T_Printers[#Data],5,FALSE),1)&gt;_xlfn.XLOOKUP(B3334,[1]Printers!L:L,[1]Printers!O:O,1,0,),"")),"")</f>
        <v/>
      </c>
      <c r="J3334" t="str">
        <f>IFERROR(IF(ROUND(_xlfn.XLOOKUP([1]Parameters!B3334,[1]Printers!L:L,[1]Printers!Q:Q,,0)*I3334/10,0)*10&lt;_xlfn.XLOOKUP([1]Parameters!B3334,[1]Printers!L:L,[1]Printers!P:P,,0),ROUND(_xlfn.XLOOKUP([1]Parameters!B3334,[1]Printers!L:L,[1]Printers!Q:Q,,0)*I3334/10,0)*10,_xlfn.XLOOKUP([1]Parameters!B3334,[1]Printers!L:L,[1]Printers!P:P,,0)),"")</f>
        <v/>
      </c>
      <c r="K3334">
        <f>IF(SUM(E3334:J3334)&lt;&gt;0,VLOOKUP(A3334,[1]!T_Printers[#Data],10,FALSE)+VLOOKUP(C3334,[1]!T_Resins[#Data],10,FALSE),"")</f>
        <v>3</v>
      </c>
      <c r="L3334">
        <f>IF(SUM(E3334:J3334)&lt;&gt;0,VLOOKUP(A3334,[1]!T_Printers[#Data],11,FALSE),"")</f>
        <v>5</v>
      </c>
      <c r="M3334">
        <f>IF(SUM(E3334:J3334)&lt;&gt;0,VLOOKUP(C3334,[1]!T_Resins[#Data],8,FALSE),"")</f>
        <v>120</v>
      </c>
      <c r="N3334">
        <f>IF(_xlfn.XLOOKUP(B3334,[1]Printers!$L:$L,[1]Printers!$R:$R,0,0)&gt;0,[1]Parameters!M3334,IF(SUM(E3334:J3334)&lt;&gt;0,VLOOKUP(C3334,[1]!T_Resins[#Data],9,FALSE),""))</f>
        <v>180</v>
      </c>
      <c r="O3334" t="str">
        <f t="shared" si="52"/>
        <v>PhrozenSonicMini8Ks</v>
      </c>
    </row>
    <row r="3335" spans="1:15" x14ac:dyDescent="0.25">
      <c r="A3335" t="str">
        <f t="array" ref="A3335">IF(ROW()-1&gt;COUNTA([1]!T_Printers[Printers])*COUNTA([1]!T_Resins[Resins]),"",INDEX([1]!T_Printers[Printers],INT((ROW()-2)/COUNTA([1]!T_Resins[Resins])+1)))</f>
        <v>Phrozen Sonic Mini 8Ks</v>
      </c>
      <c r="B3335" t="str">
        <f>_xlfn.XLOOKUP(A3335,[1]!T_Printers[Printers],[1]!T_Printers[Icon link],,0)</f>
        <v>PhrozenSonicMini8Ks</v>
      </c>
      <c r="C3335" t="str">
        <f t="array" ref="C3335">IF(ROW()-1&gt;COUNTA([1]!T_Printers[Printers])*COUNTA([1]!T_Resins[Resins]),"",INDEX([1]!T_Resins[Resins],MOD(ROW()-2,COUNTA([1]!T_Resins[Resins]))+1))</f>
        <v>Industrial Rigid Clear</v>
      </c>
      <c r="D3335">
        <f>IF(SUM(E3335:J3335)&lt;&gt;0,IF(ROW()-1&gt;COUNTA([1]!T_Printers[Printers])*COUNTA([1]!T_Resins[Resins]),"",2),"")</f>
        <v>2</v>
      </c>
      <c r="E3335" cm="1">
        <f t="array" ref="E3335">IFERROR(IF(ROW()-1&gt;COUNTA([1]!T_Printers[Printers])*COUNTA([1]!T_Resins[Resins]),"",_xlfn.IFS(ROUND(VLOOKUP(C3335,[1]!T_Resins[#Data],2,FALSE)/VLOOKUP(A3335,[1]!T_Printers[#Data],5,FALSE),1)&lt;=_xlfn.XLOOKUP(B3335,[1]Printers!L:L,[1]Printers!O:O,1,0,),ROUND(VLOOKUP(C3335,[1]!T_Resins[#Data],2,FALSE)/VLOOKUP(A3335,[1]!T_Printers[#Data],5,FALSE),1),ROUND(VLOOKUP(C3335,[1]!T_Resins[#Data],2,FALSE)/VLOOKUP(A3335,[1]!T_Printers[#Data],5,FALSE),1)&gt;_xlfn.XLOOKUP(B3335,[1]Printers!L:L,[1]Printers!O:O,1,0,),10)),"Используйте слой 100 мкм")</f>
        <v>7.9</v>
      </c>
      <c r="F3335">
        <f>IFERROR(IF(ROUND(_xlfn.XLOOKUP([1]Parameters!B3335,[1]Printers!L:L,[1]Printers!Q:Q,,0)*E3335/10,0)*10&lt;_xlfn.XLOOKUP([1]Parameters!B3335,[1]Printers!L:L,[1]Printers!P:P,,0),ROUND(_xlfn.XLOOKUP([1]Parameters!B3335,[1]Printers!L:L,[1]Printers!Q:Q,,0)*E3335/10,0)*10,_xlfn.XLOOKUP([1]Parameters!B3335,[1]Printers!L:L,[1]Printers!P:P,,0)),"")</f>
        <v>70</v>
      </c>
      <c r="G3335" cm="1">
        <f t="array" ref="G3335">IFERROR(IF(ROW()-1&gt;COUNTA([1]!T_Printers[Printers])*COUNTA([1]!T_Resins[Resins]),"",_xlfn.IFS(ROUND(VLOOKUP(C3335,[1]!T_Resins[#Data],3,FALSE)/VLOOKUP(A3335,[1]!T_Printers[#Data],5,FALSE),1)&lt;=_xlfn.XLOOKUP(B3335,[1]Printers!L:L,[1]Printers!O:O,1,0,),ROUND(VLOOKUP(C3335,[1]!T_Resins[#Data],3,FALSE)/VLOOKUP(A3335,[1]!T_Printers[#Data],5,FALSE),1),ROUND(VLOOKUP(C3335,[1]!T_Resins[#Data],3,FALSE)/VLOOKUP(A3335,[1]!T_Printers[#Data],5,FALSE),1)&gt;_xlfn.XLOOKUP(B3335,[1]Printers!L:L,[1]Printers!O:O,1,0,),10)),"")</f>
        <v>10.3</v>
      </c>
      <c r="H3335">
        <f>IFERROR(IF(ROUND(_xlfn.XLOOKUP([1]Parameters!B3335,[1]Printers!L:L,[1]Printers!Q:Q,,0)*G3335/10,0)*10&lt;_xlfn.XLOOKUP([1]Parameters!B3335,[1]Printers!L:L,[1]Printers!P:P,,0),ROUND(_xlfn.XLOOKUP([1]Parameters!B3335,[1]Printers!L:L,[1]Printers!Q:Q,,0)*G3335/10,0)*10,_xlfn.XLOOKUP([1]Parameters!B3335,[1]Printers!L:L,[1]Printers!P:P,,0)),"")</f>
        <v>90</v>
      </c>
      <c r="I3335" s="3" t="str" cm="1">
        <f t="array" ref="I3335">IFERROR(IF(ROW()-1&gt;COUNTA([1]!T_Printers[Printers])*COUNTA([1]!T_Resins[Resins]),"",_xlfn.IFS(ROUND(VLOOKUP(C3335,[1]!T_Resins[#Data],4,FALSE)/VLOOKUP(A3335,[1]!T_Printers[#Data],5,FALSE),1)&lt;=_xlfn.XLOOKUP(B3335,[1]Printers!L:L,[1]Printers!O:O,1,0,),ROUND(VLOOKUP(C3335,[1]!T_Resins[#Data],4,FALSE)/VLOOKUP(A3335,[1]!T_Printers[#Data],5,FALSE),1),ROUND(VLOOKUP(C3335,[1]!T_Resins[#Data],4,FALSE)/VLOOKUP(A3335,[1]!T_Printers[#Data],5,FALSE),1)&gt;_xlfn.XLOOKUP(B3335,[1]Printers!L:L,[1]Printers!O:O,1,0,),"")),"")</f>
        <v/>
      </c>
      <c r="J3335" t="str">
        <f>IFERROR(IF(ROUND(_xlfn.XLOOKUP([1]Parameters!B3335,[1]Printers!L:L,[1]Printers!Q:Q,,0)*I3335/10,0)*10&lt;_xlfn.XLOOKUP([1]Parameters!B3335,[1]Printers!L:L,[1]Printers!P:P,,0),ROUND(_xlfn.XLOOKUP([1]Parameters!B3335,[1]Printers!L:L,[1]Printers!Q:Q,,0)*I3335/10,0)*10,_xlfn.XLOOKUP([1]Parameters!B3335,[1]Printers!L:L,[1]Printers!P:P,,0)),"")</f>
        <v/>
      </c>
      <c r="K3335">
        <f>IF(SUM(E3335:J3335)&lt;&gt;0,VLOOKUP(A3335,[1]!T_Printers[#Data],10,FALSE)+VLOOKUP(C3335,[1]!T_Resins[#Data],10,FALSE),"")</f>
        <v>3</v>
      </c>
      <c r="L3335">
        <f>IF(SUM(E3335:J3335)&lt;&gt;0,VLOOKUP(A3335,[1]!T_Printers[#Data],11,FALSE),"")</f>
        <v>5</v>
      </c>
      <c r="M3335">
        <f>IF(SUM(E3335:J3335)&lt;&gt;0,VLOOKUP(C3335,[1]!T_Resins[#Data],8,FALSE),"")</f>
        <v>120</v>
      </c>
      <c r="N3335">
        <f>IF(_xlfn.XLOOKUP(B3335,[1]Printers!$L:$L,[1]Printers!$R:$R,0,0)&gt;0,[1]Parameters!M3335,IF(SUM(E3335:J3335)&lt;&gt;0,VLOOKUP(C3335,[1]!T_Resins[#Data],9,FALSE),""))</f>
        <v>180</v>
      </c>
      <c r="O3335" t="str">
        <f t="shared" si="52"/>
        <v>PhrozenSonicMini8Ks</v>
      </c>
    </row>
    <row r="3336" spans="1:15" x14ac:dyDescent="0.25">
      <c r="A3336" t="str">
        <f t="array" ref="A3336">IF(ROW()-1&gt;COUNTA([1]!T_Printers[Printers])*COUNTA([1]!T_Resins[Resins]),"",INDEX([1]!T_Printers[Printers],INT((ROW()-2)/COUNTA([1]!T_Resins[Resins])+1)))</f>
        <v>Phrozen Sonic Mini 8Ks</v>
      </c>
      <c r="B3336" t="str">
        <f>_xlfn.XLOOKUP(A3336,[1]!T_Printers[Printers],[1]!T_Printers[Icon link],,0)</f>
        <v>PhrozenSonicMini8Ks</v>
      </c>
      <c r="C3336" t="str">
        <f t="array" ref="C3336">IF(ROW()-1&gt;COUNTA([1]!T_Printers[Printers])*COUNTA([1]!T_Resins[Resins]),"",INDEX([1]!T_Resins[Resins],MOD(ROW()-2,COUNTA([1]!T_Resins[Resins]))+1))</f>
        <v>Tough Black</v>
      </c>
      <c r="D3336">
        <f>IF(SUM(E3336:J3336)&lt;&gt;0,IF(ROW()-1&gt;COUNTA([1]!T_Printers[Printers])*COUNTA([1]!T_Resins[Resins]),"",2),"")</f>
        <v>2</v>
      </c>
      <c r="E3336" cm="1">
        <f t="array" ref="E3336">IFERROR(IF(ROW()-1&gt;COUNTA([1]!T_Printers[Printers])*COUNTA([1]!T_Resins[Resins]),"",_xlfn.IFS(ROUND(VLOOKUP(C3336,[1]!T_Resins[#Data],2,FALSE)/VLOOKUP(A3336,[1]!T_Printers[#Data],5,FALSE),1)&lt;=_xlfn.XLOOKUP(B3336,[1]Printers!L:L,[1]Printers!O:O,1,0,),ROUND(VLOOKUP(C3336,[1]!T_Resins[#Data],2,FALSE)/VLOOKUP(A3336,[1]!T_Printers[#Data],5,FALSE),1),ROUND(VLOOKUP(C3336,[1]!T_Resins[#Data],2,FALSE)/VLOOKUP(A3336,[1]!T_Printers[#Data],5,FALSE),1)&gt;_xlfn.XLOOKUP(B3336,[1]Printers!L:L,[1]Printers!O:O,1,0,),10)),"Используйте слой 100 мкм")</f>
        <v>3.8</v>
      </c>
      <c r="F3336">
        <f>IFERROR(IF(ROUND(_xlfn.XLOOKUP([1]Parameters!B3336,[1]Printers!L:L,[1]Printers!Q:Q,,0)*E3336/10,0)*10&lt;_xlfn.XLOOKUP([1]Parameters!B3336,[1]Printers!L:L,[1]Printers!P:P,,0),ROUND(_xlfn.XLOOKUP([1]Parameters!B3336,[1]Printers!L:L,[1]Printers!Q:Q,,0)*E3336/10,0)*10,_xlfn.XLOOKUP([1]Parameters!B3336,[1]Printers!L:L,[1]Printers!P:P,,0)),"")</f>
        <v>30</v>
      </c>
      <c r="G3336" cm="1">
        <f t="array" ref="G3336">IFERROR(IF(ROW()-1&gt;COUNTA([1]!T_Printers[Printers])*COUNTA([1]!T_Resins[Resins]),"",_xlfn.IFS(ROUND(VLOOKUP(C3336,[1]!T_Resins[#Data],3,FALSE)/VLOOKUP(A3336,[1]!T_Printers[#Data],5,FALSE),1)&lt;=_xlfn.XLOOKUP(B3336,[1]Printers!L:L,[1]Printers!O:O,1,0,),ROUND(VLOOKUP(C3336,[1]!T_Resins[#Data],3,FALSE)/VLOOKUP(A3336,[1]!T_Printers[#Data],5,FALSE),1),ROUND(VLOOKUP(C3336,[1]!T_Resins[#Data],3,FALSE)/VLOOKUP(A3336,[1]!T_Printers[#Data],5,FALSE),1)&gt;_xlfn.XLOOKUP(B3336,[1]Printers!L:L,[1]Printers!O:O,1,0,),10)),"")</f>
        <v>4.5</v>
      </c>
      <c r="H3336">
        <f>IFERROR(IF(ROUND(_xlfn.XLOOKUP([1]Parameters!B3336,[1]Printers!L:L,[1]Printers!Q:Q,,0)*G3336/10,0)*10&lt;_xlfn.XLOOKUP([1]Parameters!B3336,[1]Printers!L:L,[1]Printers!P:P,,0),ROUND(_xlfn.XLOOKUP([1]Parameters!B3336,[1]Printers!L:L,[1]Printers!Q:Q,,0)*G3336/10,0)*10,_xlfn.XLOOKUP([1]Parameters!B3336,[1]Printers!L:L,[1]Printers!P:P,,0)),"")</f>
        <v>40</v>
      </c>
      <c r="I3336" s="3" t="str" cm="1">
        <f t="array" ref="I3336">IFERROR(IF(ROW()-1&gt;COUNTA([1]!T_Printers[Printers])*COUNTA([1]!T_Resins[Resins]),"",_xlfn.IFS(ROUND(VLOOKUP(C3336,[1]!T_Resins[#Data],4,FALSE)/VLOOKUP(A3336,[1]!T_Printers[#Data],5,FALSE),1)&lt;=_xlfn.XLOOKUP(B3336,[1]Printers!L:L,[1]Printers!O:O,1,0,),ROUND(VLOOKUP(C3336,[1]!T_Resins[#Data],4,FALSE)/VLOOKUP(A3336,[1]!T_Printers[#Data],5,FALSE),1),ROUND(VLOOKUP(C3336,[1]!T_Resins[#Data],4,FALSE)/VLOOKUP(A3336,[1]!T_Printers[#Data],5,FALSE),1)&gt;_xlfn.XLOOKUP(B3336,[1]Printers!L:L,[1]Printers!O:O,1,0,),"")),"")</f>
        <v/>
      </c>
      <c r="J3336" t="str">
        <f>IFERROR(IF(ROUND(_xlfn.XLOOKUP([1]Parameters!B3336,[1]Printers!L:L,[1]Printers!Q:Q,,0)*I3336/10,0)*10&lt;_xlfn.XLOOKUP([1]Parameters!B3336,[1]Printers!L:L,[1]Printers!P:P,,0),ROUND(_xlfn.XLOOKUP([1]Parameters!B3336,[1]Printers!L:L,[1]Printers!Q:Q,,0)*I3336/10,0)*10,_xlfn.XLOOKUP([1]Parameters!B3336,[1]Printers!L:L,[1]Printers!P:P,,0)),"")</f>
        <v/>
      </c>
      <c r="K3336">
        <f>IF(SUM(E3336:J3336)&lt;&gt;0,VLOOKUP(A3336,[1]!T_Printers[#Data],10,FALSE)+VLOOKUP(C3336,[1]!T_Resins[#Data],10,FALSE),"")</f>
        <v>3</v>
      </c>
      <c r="L3336">
        <f>IF(SUM(E3336:J3336)&lt;&gt;0,VLOOKUP(A3336,[1]!T_Printers[#Data],11,FALSE),"")</f>
        <v>5</v>
      </c>
      <c r="M3336">
        <f>IF(SUM(E3336:J3336)&lt;&gt;0,VLOOKUP(C3336,[1]!T_Resins[#Data],8,FALSE),"")</f>
        <v>120</v>
      </c>
      <c r="N3336">
        <f>IF(_xlfn.XLOOKUP(B3336,[1]Printers!$L:$L,[1]Printers!$R:$R,0,0)&gt;0,[1]Parameters!M3336,IF(SUM(E3336:J3336)&lt;&gt;0,VLOOKUP(C3336,[1]!T_Resins[#Data],9,FALSE),""))</f>
        <v>180</v>
      </c>
      <c r="O3336" t="str">
        <f t="shared" si="52"/>
        <v>PhrozenSonicMini8Ks</v>
      </c>
    </row>
    <row r="3337" spans="1:15" x14ac:dyDescent="0.25">
      <c r="A3337" t="str">
        <f t="array" ref="A3337">IF(ROW()-1&gt;COUNTA([1]!T_Printers[Printers])*COUNTA([1]!T_Resins[Resins]),"",INDEX([1]!T_Printers[Printers],INT((ROW()-2)/COUNTA([1]!T_Resins[Resins])+1)))</f>
        <v>Phrozen Sonic Mini 8Ks</v>
      </c>
      <c r="B3337" t="str">
        <f>_xlfn.XLOOKUP(A3337,[1]!T_Printers[Printers],[1]!T_Printers[Icon link],,0)</f>
        <v>PhrozenSonicMini8Ks</v>
      </c>
      <c r="C3337" t="str">
        <f t="array" ref="C3337">IF(ROW()-1&gt;COUNTA([1]!T_Printers[Printers])*COUNTA([1]!T_Resins[Resins]),"",INDEX([1]!T_Resins[Resins],MOD(ROW()-2,COUNTA([1]!T_Resins[Resins]))+1))</f>
        <v>Tough Grey</v>
      </c>
      <c r="D3337">
        <f>IF(SUM(E3337:J3337)&lt;&gt;0,IF(ROW()-1&gt;COUNTA([1]!T_Printers[Printers])*COUNTA([1]!T_Resins[Resins]),"",2),"")</f>
        <v>2</v>
      </c>
      <c r="E3337" cm="1">
        <f t="array" ref="E3337">IFERROR(IF(ROW()-1&gt;COUNTA([1]!T_Printers[Printers])*COUNTA([1]!T_Resins[Resins]),"",_xlfn.IFS(ROUND(VLOOKUP(C3337,[1]!T_Resins[#Data],2,FALSE)/VLOOKUP(A3337,[1]!T_Printers[#Data],5,FALSE),1)&lt;=_xlfn.XLOOKUP(B3337,[1]Printers!L:L,[1]Printers!O:O,1,0,),ROUND(VLOOKUP(C3337,[1]!T_Resins[#Data],2,FALSE)/VLOOKUP(A3337,[1]!T_Printers[#Data],5,FALSE),1),ROUND(VLOOKUP(C3337,[1]!T_Resins[#Data],2,FALSE)/VLOOKUP(A3337,[1]!T_Printers[#Data],5,FALSE),1)&gt;_xlfn.XLOOKUP(B3337,[1]Printers!L:L,[1]Printers!O:O,1,0,),10)),"Используйте слой 100 мкм")</f>
        <v>3.8</v>
      </c>
      <c r="F3337">
        <f>IFERROR(IF(ROUND(_xlfn.XLOOKUP([1]Parameters!B3337,[1]Printers!L:L,[1]Printers!Q:Q,,0)*E3337/10,0)*10&lt;_xlfn.XLOOKUP([1]Parameters!B3337,[1]Printers!L:L,[1]Printers!P:P,,0),ROUND(_xlfn.XLOOKUP([1]Parameters!B3337,[1]Printers!L:L,[1]Printers!Q:Q,,0)*E3337/10,0)*10,_xlfn.XLOOKUP([1]Parameters!B3337,[1]Printers!L:L,[1]Printers!P:P,,0)),"")</f>
        <v>30</v>
      </c>
      <c r="G3337" cm="1">
        <f t="array" ref="G3337">IFERROR(IF(ROW()-1&gt;COUNTA([1]!T_Printers[Printers])*COUNTA([1]!T_Resins[Resins]),"",_xlfn.IFS(ROUND(VLOOKUP(C3337,[1]!T_Resins[#Data],3,FALSE)/VLOOKUP(A3337,[1]!T_Printers[#Data],5,FALSE),1)&lt;=_xlfn.XLOOKUP(B3337,[1]Printers!L:L,[1]Printers!O:O,1,0,),ROUND(VLOOKUP(C3337,[1]!T_Resins[#Data],3,FALSE)/VLOOKUP(A3337,[1]!T_Printers[#Data],5,FALSE),1),ROUND(VLOOKUP(C3337,[1]!T_Resins[#Data],3,FALSE)/VLOOKUP(A3337,[1]!T_Printers[#Data],5,FALSE),1)&gt;_xlfn.XLOOKUP(B3337,[1]Printers!L:L,[1]Printers!O:O,1,0,),10)),"")</f>
        <v>4.5</v>
      </c>
      <c r="H3337">
        <f>IFERROR(IF(ROUND(_xlfn.XLOOKUP([1]Parameters!B3337,[1]Printers!L:L,[1]Printers!Q:Q,,0)*G3337/10,0)*10&lt;_xlfn.XLOOKUP([1]Parameters!B3337,[1]Printers!L:L,[1]Printers!P:P,,0),ROUND(_xlfn.XLOOKUP([1]Parameters!B3337,[1]Printers!L:L,[1]Printers!Q:Q,,0)*G3337/10,0)*10,_xlfn.XLOOKUP([1]Parameters!B3337,[1]Printers!L:L,[1]Printers!P:P,,0)),"")</f>
        <v>40</v>
      </c>
      <c r="I3337" s="3" t="str" cm="1">
        <f t="array" ref="I3337">IFERROR(IF(ROW()-1&gt;COUNTA([1]!T_Printers[Printers])*COUNTA([1]!T_Resins[Resins]),"",_xlfn.IFS(ROUND(VLOOKUP(C3337,[1]!T_Resins[#Data],4,FALSE)/VLOOKUP(A3337,[1]!T_Printers[#Data],5,FALSE),1)&lt;=_xlfn.XLOOKUP(B3337,[1]Printers!L:L,[1]Printers!O:O,1,0,),ROUND(VLOOKUP(C3337,[1]!T_Resins[#Data],4,FALSE)/VLOOKUP(A3337,[1]!T_Printers[#Data],5,FALSE),1),ROUND(VLOOKUP(C3337,[1]!T_Resins[#Data],4,FALSE)/VLOOKUP(A3337,[1]!T_Printers[#Data],5,FALSE),1)&gt;_xlfn.XLOOKUP(B3337,[1]Printers!L:L,[1]Printers!O:O,1,0,),"")),"")</f>
        <v/>
      </c>
      <c r="J3337" t="str">
        <f>IFERROR(IF(ROUND(_xlfn.XLOOKUP([1]Parameters!B3337,[1]Printers!L:L,[1]Printers!Q:Q,,0)*I3337/10,0)*10&lt;_xlfn.XLOOKUP([1]Parameters!B3337,[1]Printers!L:L,[1]Printers!P:P,,0),ROUND(_xlfn.XLOOKUP([1]Parameters!B3337,[1]Printers!L:L,[1]Printers!Q:Q,,0)*I3337/10,0)*10,_xlfn.XLOOKUP([1]Parameters!B3337,[1]Printers!L:L,[1]Printers!P:P,,0)),"")</f>
        <v/>
      </c>
      <c r="K3337">
        <f>IF(SUM(E3337:J3337)&lt;&gt;0,VLOOKUP(A3337,[1]!T_Printers[#Data],10,FALSE)+VLOOKUP(C3337,[1]!T_Resins[#Data],10,FALSE),"")</f>
        <v>3</v>
      </c>
      <c r="L3337">
        <f>IF(SUM(E3337:J3337)&lt;&gt;0,VLOOKUP(A3337,[1]!T_Printers[#Data],11,FALSE),"")</f>
        <v>5</v>
      </c>
      <c r="M3337">
        <f>IF(SUM(E3337:J3337)&lt;&gt;0,VLOOKUP(C3337,[1]!T_Resins[#Data],8,FALSE),"")</f>
        <v>120</v>
      </c>
      <c r="N3337">
        <f>IF(_xlfn.XLOOKUP(B3337,[1]Printers!$L:$L,[1]Printers!$R:$R,0,0)&gt;0,[1]Parameters!M3337,IF(SUM(E3337:J3337)&lt;&gt;0,VLOOKUP(C3337,[1]!T_Resins[#Data],9,FALSE),""))</f>
        <v>180</v>
      </c>
      <c r="O3337" t="str">
        <f t="shared" si="52"/>
        <v>PhrozenSonicMini8Ks</v>
      </c>
    </row>
    <row r="3338" spans="1:15" x14ac:dyDescent="0.25">
      <c r="A3338" t="str">
        <f t="array" ref="A3338">IF(ROW()-1&gt;COUNTA([1]!T_Printers[Printers])*COUNTA([1]!T_Resins[Resins]),"",INDEX([1]!T_Printers[Printers],INT((ROW()-2)/COUNTA([1]!T_Resins[Resins])+1)))</f>
        <v>Phrozen Sonic Mini 8Ks</v>
      </c>
      <c r="B3338" t="str">
        <f>_xlfn.XLOOKUP(A3338,[1]!T_Printers[Printers],[1]!T_Printers[Icon link],,0)</f>
        <v>PhrozenSonicMini8Ks</v>
      </c>
      <c r="C3338" t="str">
        <f t="array" ref="C3338">IF(ROW()-1&gt;COUNTA([1]!T_Printers[Printers])*COUNTA([1]!T_Resins[Resins]),"",INDEX([1]!T_Resins[Resins],MOD(ROW()-2,COUNTA([1]!T_Resins[Resins]))+1))</f>
        <v>Tough White</v>
      </c>
      <c r="D3338">
        <f>IF(SUM(E3338:J3338)&lt;&gt;0,IF(ROW()-1&gt;COUNTA([1]!T_Printers[Printers])*COUNTA([1]!T_Resins[Resins]),"",2),"")</f>
        <v>2</v>
      </c>
      <c r="E3338" cm="1">
        <f t="array" ref="E3338">IFERROR(IF(ROW()-1&gt;COUNTA([1]!T_Printers[Printers])*COUNTA([1]!T_Resins[Resins]),"",_xlfn.IFS(ROUND(VLOOKUP(C3338,[1]!T_Resins[#Data],2,FALSE)/VLOOKUP(A3338,[1]!T_Printers[#Data],5,FALSE),1)&lt;=_xlfn.XLOOKUP(B3338,[1]Printers!L:L,[1]Printers!O:O,1,0,),ROUND(VLOOKUP(C3338,[1]!T_Resins[#Data],2,FALSE)/VLOOKUP(A3338,[1]!T_Printers[#Data],5,FALSE),1),ROUND(VLOOKUP(C3338,[1]!T_Resins[#Data],2,FALSE)/VLOOKUP(A3338,[1]!T_Printers[#Data],5,FALSE),1)&gt;_xlfn.XLOOKUP(B3338,[1]Printers!L:L,[1]Printers!O:O,1,0,),10)),"Используйте слой 100 мкм")</f>
        <v>3.8</v>
      </c>
      <c r="F3338">
        <f>IFERROR(IF(ROUND(_xlfn.XLOOKUP([1]Parameters!B3338,[1]Printers!L:L,[1]Printers!Q:Q,,0)*E3338/10,0)*10&lt;_xlfn.XLOOKUP([1]Parameters!B3338,[1]Printers!L:L,[1]Printers!P:P,,0),ROUND(_xlfn.XLOOKUP([1]Parameters!B3338,[1]Printers!L:L,[1]Printers!Q:Q,,0)*E3338/10,0)*10,_xlfn.XLOOKUP([1]Parameters!B3338,[1]Printers!L:L,[1]Printers!P:P,,0)),"")</f>
        <v>30</v>
      </c>
      <c r="G3338" cm="1">
        <f t="array" ref="G3338">IFERROR(IF(ROW()-1&gt;COUNTA([1]!T_Printers[Printers])*COUNTA([1]!T_Resins[Resins]),"",_xlfn.IFS(ROUND(VLOOKUP(C3338,[1]!T_Resins[#Data],3,FALSE)/VLOOKUP(A3338,[1]!T_Printers[#Data],5,FALSE),1)&lt;=_xlfn.XLOOKUP(B3338,[1]Printers!L:L,[1]Printers!O:O,1,0,),ROUND(VLOOKUP(C3338,[1]!T_Resins[#Data],3,FALSE)/VLOOKUP(A3338,[1]!T_Printers[#Data],5,FALSE),1),ROUND(VLOOKUP(C3338,[1]!T_Resins[#Data],3,FALSE)/VLOOKUP(A3338,[1]!T_Printers[#Data],5,FALSE),1)&gt;_xlfn.XLOOKUP(B3338,[1]Printers!L:L,[1]Printers!O:O,1,0,),10)),"")</f>
        <v>4.5</v>
      </c>
      <c r="H3338">
        <f>IFERROR(IF(ROUND(_xlfn.XLOOKUP([1]Parameters!B3338,[1]Printers!L:L,[1]Printers!Q:Q,,0)*G3338/10,0)*10&lt;_xlfn.XLOOKUP([1]Parameters!B3338,[1]Printers!L:L,[1]Printers!P:P,,0),ROUND(_xlfn.XLOOKUP([1]Parameters!B3338,[1]Printers!L:L,[1]Printers!Q:Q,,0)*G3338/10,0)*10,_xlfn.XLOOKUP([1]Parameters!B3338,[1]Printers!L:L,[1]Printers!P:P,,0)),"")</f>
        <v>40</v>
      </c>
      <c r="I3338" s="3" t="str" cm="1">
        <f t="array" ref="I3338">IFERROR(IF(ROW()-1&gt;COUNTA([1]!T_Printers[Printers])*COUNTA([1]!T_Resins[Resins]),"",_xlfn.IFS(ROUND(VLOOKUP(C3338,[1]!T_Resins[#Data],4,FALSE)/VLOOKUP(A3338,[1]!T_Printers[#Data],5,FALSE),1)&lt;=_xlfn.XLOOKUP(B3338,[1]Printers!L:L,[1]Printers!O:O,1,0,),ROUND(VLOOKUP(C3338,[1]!T_Resins[#Data],4,FALSE)/VLOOKUP(A3338,[1]!T_Printers[#Data],5,FALSE),1),ROUND(VLOOKUP(C3338,[1]!T_Resins[#Data],4,FALSE)/VLOOKUP(A3338,[1]!T_Printers[#Data],5,FALSE),1)&gt;_xlfn.XLOOKUP(B3338,[1]Printers!L:L,[1]Printers!O:O,1,0,),"")),"")</f>
        <v/>
      </c>
      <c r="J3338" t="str">
        <f>IFERROR(IF(ROUND(_xlfn.XLOOKUP([1]Parameters!B3338,[1]Printers!L:L,[1]Printers!Q:Q,,0)*I3338/10,0)*10&lt;_xlfn.XLOOKUP([1]Parameters!B3338,[1]Printers!L:L,[1]Printers!P:P,,0),ROUND(_xlfn.XLOOKUP([1]Parameters!B3338,[1]Printers!L:L,[1]Printers!Q:Q,,0)*I3338/10,0)*10,_xlfn.XLOOKUP([1]Parameters!B3338,[1]Printers!L:L,[1]Printers!P:P,,0)),"")</f>
        <v/>
      </c>
      <c r="K3338">
        <f>IF(SUM(E3338:J3338)&lt;&gt;0,VLOOKUP(A3338,[1]!T_Printers[#Data],10,FALSE)+VLOOKUP(C3338,[1]!T_Resins[#Data],10,FALSE),"")</f>
        <v>3</v>
      </c>
      <c r="L3338">
        <f>IF(SUM(E3338:J3338)&lt;&gt;0,VLOOKUP(A3338,[1]!T_Printers[#Data],11,FALSE),"")</f>
        <v>5</v>
      </c>
      <c r="M3338">
        <f>IF(SUM(E3338:J3338)&lt;&gt;0,VLOOKUP(C3338,[1]!T_Resins[#Data],8,FALSE),"")</f>
        <v>120</v>
      </c>
      <c r="N3338">
        <f>IF(_xlfn.XLOOKUP(B3338,[1]Printers!$L:$L,[1]Printers!$R:$R,0,0)&gt;0,[1]Parameters!M3338,IF(SUM(E3338:J3338)&lt;&gt;0,VLOOKUP(C3338,[1]!T_Resins[#Data],9,FALSE),""))</f>
        <v>180</v>
      </c>
      <c r="O3338" t="str">
        <f t="shared" si="52"/>
        <v>PhrozenSonicMini8Ks</v>
      </c>
    </row>
    <row r="3339" spans="1:15" x14ac:dyDescent="0.25">
      <c r="A3339" t="str">
        <f t="array" ref="A3339">IF(ROW()-1&gt;COUNTA([1]!T_Printers[Printers])*COUNTA([1]!T_Resins[Resins]),"",INDEX([1]!T_Printers[Printers],INT((ROW()-2)/COUNTA([1]!T_Resins[Resins])+1)))</f>
        <v>Phrozen Sonic Mini 8Ks</v>
      </c>
      <c r="B3339" t="str">
        <f>_xlfn.XLOOKUP(A3339,[1]!T_Printers[Printers],[1]!T_Printers[Icon link],,0)</f>
        <v>PhrozenSonicMini8Ks</v>
      </c>
      <c r="C3339" t="str">
        <f t="array" ref="C3339">IF(ROW()-1&gt;COUNTA([1]!T_Printers[Printers])*COUNTA([1]!T_Resins[Resins]),"",INDEX([1]!T_Resins[Resins],MOD(ROW()-2,COUNTA([1]!T_Resins[Resins]))+1))</f>
        <v>Jewelry J-Cast</v>
      </c>
      <c r="D3339">
        <f>IF(SUM(E3339:J3339)&lt;&gt;0,IF(ROW()-1&gt;COUNTA([1]!T_Printers[Printers])*COUNTA([1]!T_Resins[Resins]),"",2),"")</f>
        <v>2</v>
      </c>
      <c r="E3339" cm="1">
        <f t="array" ref="E3339">IFERROR(IF(ROW()-1&gt;COUNTA([1]!T_Printers[Printers])*COUNTA([1]!T_Resins[Resins]),"",_xlfn.IFS(ROUND(VLOOKUP(C3339,[1]!T_Resins[#Data],2,FALSE)/VLOOKUP(A3339,[1]!T_Printers[#Data],5,FALSE),1)&lt;=_xlfn.XLOOKUP(B3339,[1]Printers!L:L,[1]Printers!O:O,1,0,),ROUND(VLOOKUP(C3339,[1]!T_Resins[#Data],2,FALSE)/VLOOKUP(A3339,[1]!T_Printers[#Data],5,FALSE),1),ROUND(VLOOKUP(C3339,[1]!T_Resins[#Data],2,FALSE)/VLOOKUP(A3339,[1]!T_Printers[#Data],5,FALSE),1)&gt;_xlfn.XLOOKUP(B3339,[1]Printers!L:L,[1]Printers!O:O,1,0,),10)),"Используйте слой 100 мкм")</f>
        <v>12</v>
      </c>
      <c r="F3339">
        <f>IFERROR(IF(ROUND(_xlfn.XLOOKUP([1]Parameters!B3339,[1]Printers!L:L,[1]Printers!Q:Q,,0)*E3339/10,0)*10&lt;_xlfn.XLOOKUP([1]Parameters!B3339,[1]Printers!L:L,[1]Printers!P:P,,0),ROUND(_xlfn.XLOOKUP([1]Parameters!B3339,[1]Printers!L:L,[1]Printers!Q:Q,,0)*E3339/10,0)*10,_xlfn.XLOOKUP([1]Parameters!B3339,[1]Printers!L:L,[1]Printers!P:P,,0)),"")</f>
        <v>100</v>
      </c>
      <c r="G3339" cm="1">
        <f t="array" ref="G3339">IFERROR(IF(ROW()-1&gt;COUNTA([1]!T_Printers[Printers])*COUNTA([1]!T_Resins[Resins]),"",_xlfn.IFS(ROUND(VLOOKUP(C3339,[1]!T_Resins[#Data],3,FALSE)/VLOOKUP(A3339,[1]!T_Printers[#Data],5,FALSE),1)&lt;=_xlfn.XLOOKUP(B3339,[1]Printers!L:L,[1]Printers!O:O,1,0,),ROUND(VLOOKUP(C3339,[1]!T_Resins[#Data],3,FALSE)/VLOOKUP(A3339,[1]!T_Printers[#Data],5,FALSE),1),ROUND(VLOOKUP(C3339,[1]!T_Resins[#Data],3,FALSE)/VLOOKUP(A3339,[1]!T_Printers[#Data],5,FALSE),1)&gt;_xlfn.XLOOKUP(B3339,[1]Printers!L:L,[1]Printers!O:O,1,0,),10)),"")</f>
        <v>16.5</v>
      </c>
      <c r="H3339">
        <f>IFERROR(IF(ROUND(_xlfn.XLOOKUP([1]Parameters!B3339,[1]Printers!L:L,[1]Printers!Q:Q,,0)*G3339/10,0)*10&lt;_xlfn.XLOOKUP([1]Parameters!B3339,[1]Printers!L:L,[1]Printers!P:P,,0),ROUND(_xlfn.XLOOKUP([1]Parameters!B3339,[1]Printers!L:L,[1]Printers!Q:Q,,0)*G3339/10,0)*10,_xlfn.XLOOKUP([1]Parameters!B3339,[1]Printers!L:L,[1]Printers!P:P,,0)),"")</f>
        <v>100</v>
      </c>
      <c r="I3339" s="3" t="str" cm="1">
        <f t="array" ref="I3339">IFERROR(IF(ROW()-1&gt;COUNTA([1]!T_Printers[Printers])*COUNTA([1]!T_Resins[Resins]),"",_xlfn.IFS(ROUND(VLOOKUP(C3339,[1]!T_Resins[#Data],4,FALSE)/VLOOKUP(A3339,[1]!T_Printers[#Data],5,FALSE),1)&lt;=_xlfn.XLOOKUP(B3339,[1]Printers!L:L,[1]Printers!O:O,1,0,),ROUND(VLOOKUP(C3339,[1]!T_Resins[#Data],4,FALSE)/VLOOKUP(A3339,[1]!T_Printers[#Data],5,FALSE),1),ROUND(VLOOKUP(C3339,[1]!T_Resins[#Data],4,FALSE)/VLOOKUP(A3339,[1]!T_Printers[#Data],5,FALSE),1)&gt;_xlfn.XLOOKUP(B3339,[1]Printers!L:L,[1]Printers!O:O,1,0,),"")),"")</f>
        <v/>
      </c>
      <c r="J3339" t="str">
        <f>IFERROR(IF(ROUND(_xlfn.XLOOKUP([1]Parameters!B3339,[1]Printers!L:L,[1]Printers!Q:Q,,0)*I3339/10,0)*10&lt;_xlfn.XLOOKUP([1]Parameters!B3339,[1]Printers!L:L,[1]Printers!P:P,,0),ROUND(_xlfn.XLOOKUP([1]Parameters!B3339,[1]Printers!L:L,[1]Printers!Q:Q,,0)*I3339/10,0)*10,_xlfn.XLOOKUP([1]Parameters!B3339,[1]Printers!L:L,[1]Printers!P:P,,0)),"")</f>
        <v/>
      </c>
      <c r="K3339">
        <f>IF(SUM(E3339:J3339)&lt;&gt;0,VLOOKUP(A3339,[1]!T_Printers[#Data],10,FALSE)+VLOOKUP(C3339,[1]!T_Resins[#Data],10,FALSE),"")</f>
        <v>3</v>
      </c>
      <c r="L3339">
        <f>IF(SUM(E3339:J3339)&lt;&gt;0,VLOOKUP(A3339,[1]!T_Printers[#Data],11,FALSE),"")</f>
        <v>5</v>
      </c>
      <c r="M3339">
        <f>IF(SUM(E3339:J3339)&lt;&gt;0,VLOOKUP(C3339,[1]!T_Resins[#Data],8,FALSE),"")</f>
        <v>60</v>
      </c>
      <c r="N3339">
        <f>IF(_xlfn.XLOOKUP(B3339,[1]Printers!$L:$L,[1]Printers!$R:$R,0,0)&gt;0,[1]Parameters!M3339,IF(SUM(E3339:J3339)&lt;&gt;0,VLOOKUP(C3339,[1]!T_Resins[#Data],9,FALSE),""))</f>
        <v>60</v>
      </c>
      <c r="O3339" t="str">
        <f t="shared" si="52"/>
        <v>PhrozenSonicMini8Ks</v>
      </c>
    </row>
    <row r="3340" spans="1:15" x14ac:dyDescent="0.25">
      <c r="A3340" t="str">
        <f t="array" ref="A3340">IF(ROW()-1&gt;COUNTA([1]!T_Printers[Printers])*COUNTA([1]!T_Resins[Resins]),"",INDEX([1]!T_Printers[Printers],INT((ROW()-2)/COUNTA([1]!T_Resins[Resins])+1)))</f>
        <v>Phrozen Sonic Mini 8Ks</v>
      </c>
      <c r="B3340" t="str">
        <f>_xlfn.XLOOKUP(A3340,[1]!T_Printers[Printers],[1]!T_Printers[Icon link],,0)</f>
        <v>PhrozenSonicMini8Ks</v>
      </c>
      <c r="C3340" t="str">
        <f t="array" ref="C3340">IF(ROW()-1&gt;COUNTA([1]!T_Printers[Printers])*COUNTA([1]!T_Resins[Resins]),"",INDEX([1]!T_Resins[Resins],MOD(ROW()-2,COUNTA([1]!T_Resins[Resins]))+1))</f>
        <v>Model Resin Black</v>
      </c>
      <c r="D3340">
        <f>IF(SUM(E3340:J3340)&lt;&gt;0,IF(ROW()-1&gt;COUNTA([1]!T_Printers[Printers])*COUNTA([1]!T_Resins[Resins]),"",2),"")</f>
        <v>2</v>
      </c>
      <c r="E3340" cm="1">
        <f t="array" ref="E3340">IFERROR(IF(ROW()-1&gt;COUNTA([1]!T_Printers[Printers])*COUNTA([1]!T_Resins[Resins]),"",_xlfn.IFS(ROUND(VLOOKUP(C3340,[1]!T_Resins[#Data],2,FALSE)/VLOOKUP(A3340,[1]!T_Printers[#Data],5,FALSE),1)&lt;=_xlfn.XLOOKUP(B3340,[1]Printers!L:L,[1]Printers!O:O,1,0,),ROUND(VLOOKUP(C3340,[1]!T_Resins[#Data],2,FALSE)/VLOOKUP(A3340,[1]!T_Printers[#Data],5,FALSE),1),ROUND(VLOOKUP(C3340,[1]!T_Resins[#Data],2,FALSE)/VLOOKUP(A3340,[1]!T_Printers[#Data],5,FALSE),1)&gt;_xlfn.XLOOKUP(B3340,[1]Printers!L:L,[1]Printers!O:O,1,0,),10)),"Используйте слой 100 мкм")</f>
        <v>4.5</v>
      </c>
      <c r="F3340">
        <f>IFERROR(IF(ROUND(_xlfn.XLOOKUP([1]Parameters!B3340,[1]Printers!L:L,[1]Printers!Q:Q,,0)*E3340/10,0)*10&lt;_xlfn.XLOOKUP([1]Parameters!B3340,[1]Printers!L:L,[1]Printers!P:P,,0),ROUND(_xlfn.XLOOKUP([1]Parameters!B3340,[1]Printers!L:L,[1]Printers!Q:Q,,0)*E3340/10,0)*10,_xlfn.XLOOKUP([1]Parameters!B3340,[1]Printers!L:L,[1]Printers!P:P,,0)),"")</f>
        <v>40</v>
      </c>
      <c r="G3340" cm="1">
        <f t="array" ref="G3340">IFERROR(IF(ROW()-1&gt;COUNTA([1]!T_Printers[Printers])*COUNTA([1]!T_Resins[Resins]),"",_xlfn.IFS(ROUND(VLOOKUP(C3340,[1]!T_Resins[#Data],3,FALSE)/VLOOKUP(A3340,[1]!T_Printers[#Data],5,FALSE),1)&lt;=_xlfn.XLOOKUP(B3340,[1]Printers!L:L,[1]Printers!O:O,1,0,),ROUND(VLOOKUP(C3340,[1]!T_Resins[#Data],3,FALSE)/VLOOKUP(A3340,[1]!T_Printers[#Data],5,FALSE),1),ROUND(VLOOKUP(C3340,[1]!T_Resins[#Data],3,FALSE)/VLOOKUP(A3340,[1]!T_Printers[#Data],5,FALSE),1)&gt;_xlfn.XLOOKUP(B3340,[1]Printers!L:L,[1]Printers!O:O,1,0,),10)),"")</f>
        <v>5.9</v>
      </c>
      <c r="H3340">
        <f>IFERROR(IF(ROUND(_xlfn.XLOOKUP([1]Parameters!B3340,[1]Printers!L:L,[1]Printers!Q:Q,,0)*G3340/10,0)*10&lt;_xlfn.XLOOKUP([1]Parameters!B3340,[1]Printers!L:L,[1]Printers!P:P,,0),ROUND(_xlfn.XLOOKUP([1]Parameters!B3340,[1]Printers!L:L,[1]Printers!Q:Q,,0)*G3340/10,0)*10,_xlfn.XLOOKUP([1]Parameters!B3340,[1]Printers!L:L,[1]Printers!P:P,,0)),"")</f>
        <v>50</v>
      </c>
      <c r="I3340" s="3" t="str" cm="1">
        <f t="array" ref="I3340">IFERROR(IF(ROW()-1&gt;COUNTA([1]!T_Printers[Printers])*COUNTA([1]!T_Resins[Resins]),"",_xlfn.IFS(ROUND(VLOOKUP(C3340,[1]!T_Resins[#Data],4,FALSE)/VLOOKUP(A3340,[1]!T_Printers[#Data],5,FALSE),1)&lt;=_xlfn.XLOOKUP(B3340,[1]Printers!L:L,[1]Printers!O:O,1,0,),ROUND(VLOOKUP(C3340,[1]!T_Resins[#Data],4,FALSE)/VLOOKUP(A3340,[1]!T_Printers[#Data],5,FALSE),1),ROUND(VLOOKUP(C3340,[1]!T_Resins[#Data],4,FALSE)/VLOOKUP(A3340,[1]!T_Printers[#Data],5,FALSE),1)&gt;_xlfn.XLOOKUP(B3340,[1]Printers!L:L,[1]Printers!O:O,1,0,),"")),"")</f>
        <v/>
      </c>
      <c r="J3340" t="str">
        <f>IFERROR(IF(ROUND(_xlfn.XLOOKUP([1]Parameters!B3340,[1]Printers!L:L,[1]Printers!Q:Q,,0)*I3340/10,0)*10&lt;_xlfn.XLOOKUP([1]Parameters!B3340,[1]Printers!L:L,[1]Printers!P:P,,0),ROUND(_xlfn.XLOOKUP([1]Parameters!B3340,[1]Printers!L:L,[1]Printers!Q:Q,,0)*I3340/10,0)*10,_xlfn.XLOOKUP([1]Parameters!B3340,[1]Printers!L:L,[1]Printers!P:P,,0)),"")</f>
        <v/>
      </c>
      <c r="K3340">
        <f>IF(SUM(E3340:J3340)&lt;&gt;0,VLOOKUP(A3340,[1]!T_Printers[#Data],10,FALSE)+VLOOKUP(C3340,[1]!T_Resins[#Data],10,FALSE),"")</f>
        <v>3</v>
      </c>
      <c r="L3340">
        <f>IF(SUM(E3340:J3340)&lt;&gt;0,VLOOKUP(A3340,[1]!T_Printers[#Data],11,FALSE),"")</f>
        <v>5</v>
      </c>
      <c r="M3340">
        <f>IF(SUM(E3340:J3340)&lt;&gt;0,VLOOKUP(C3340,[1]!T_Resins[#Data],8,FALSE),"")</f>
        <v>120</v>
      </c>
      <c r="N3340">
        <f>IF(_xlfn.XLOOKUP(B3340,[1]Printers!$L:$L,[1]Printers!$R:$R,0,0)&gt;0,[1]Parameters!M3340,IF(SUM(E3340:J3340)&lt;&gt;0,VLOOKUP(C3340,[1]!T_Resins[#Data],9,FALSE),""))</f>
        <v>180</v>
      </c>
      <c r="O3340" t="str">
        <f t="shared" si="52"/>
        <v>PhrozenSonicMini8Ks</v>
      </c>
    </row>
    <row r="3341" spans="1:15" x14ac:dyDescent="0.25">
      <c r="A3341" t="str">
        <f t="array" ref="A3341">IF(ROW()-1&gt;COUNTA([1]!T_Printers[Printers])*COUNTA([1]!T_Resins[Resins]),"",INDEX([1]!T_Printers[Printers],INT((ROW()-2)/COUNTA([1]!T_Resins[Resins])+1)))</f>
        <v>Phrozen Sonic Mini 8Ks</v>
      </c>
      <c r="B3341" t="str">
        <f>_xlfn.XLOOKUP(A3341,[1]!T_Printers[Printers],[1]!T_Printers[Icon link],,0)</f>
        <v>PhrozenSonicMini8Ks</v>
      </c>
      <c r="C3341" t="str">
        <f t="array" ref="C3341">IF(ROW()-1&gt;COUNTA([1]!T_Printers[Printers])*COUNTA([1]!T_Resins[Resins]),"",INDEX([1]!T_Resins[Resins],MOD(ROW()-2,COUNTA([1]!T_Resins[Resins]))+1))</f>
        <v>Model Resin Clear</v>
      </c>
      <c r="D3341">
        <f>IF(SUM(E3341:J3341)&lt;&gt;0,IF(ROW()-1&gt;COUNTA([1]!T_Printers[Printers])*COUNTA([1]!T_Resins[Resins]),"",2),"")</f>
        <v>2</v>
      </c>
      <c r="E3341" cm="1">
        <f t="array" ref="E3341">IFERROR(IF(ROW()-1&gt;COUNTA([1]!T_Printers[Printers])*COUNTA([1]!T_Resins[Resins]),"",_xlfn.IFS(ROUND(VLOOKUP(C3341,[1]!T_Resins[#Data],2,FALSE)/VLOOKUP(A3341,[1]!T_Printers[#Data],5,FALSE),1)&lt;=_xlfn.XLOOKUP(B3341,[1]Printers!L:L,[1]Printers!O:O,1,0,),ROUND(VLOOKUP(C3341,[1]!T_Resins[#Data],2,FALSE)/VLOOKUP(A3341,[1]!T_Printers[#Data],5,FALSE),1),ROUND(VLOOKUP(C3341,[1]!T_Resins[#Data],2,FALSE)/VLOOKUP(A3341,[1]!T_Printers[#Data],5,FALSE),1)&gt;_xlfn.XLOOKUP(B3341,[1]Printers!L:L,[1]Printers!O:O,1,0,),10)),"Используйте слой 100 мкм")</f>
        <v>4.2</v>
      </c>
      <c r="F3341">
        <f>IFERROR(IF(ROUND(_xlfn.XLOOKUP([1]Parameters!B3341,[1]Printers!L:L,[1]Printers!Q:Q,,0)*E3341/10,0)*10&lt;_xlfn.XLOOKUP([1]Parameters!B3341,[1]Printers!L:L,[1]Printers!P:P,,0),ROUND(_xlfn.XLOOKUP([1]Parameters!B3341,[1]Printers!L:L,[1]Printers!Q:Q,,0)*E3341/10,0)*10,_xlfn.XLOOKUP([1]Parameters!B3341,[1]Printers!L:L,[1]Printers!P:P,,0)),"")</f>
        <v>40</v>
      </c>
      <c r="G3341" cm="1">
        <f t="array" ref="G3341">IFERROR(IF(ROW()-1&gt;COUNTA([1]!T_Printers[Printers])*COUNTA([1]!T_Resins[Resins]),"",_xlfn.IFS(ROUND(VLOOKUP(C3341,[1]!T_Resins[#Data],3,FALSE)/VLOOKUP(A3341,[1]!T_Printers[#Data],5,FALSE),1)&lt;=_xlfn.XLOOKUP(B3341,[1]Printers!L:L,[1]Printers!O:O,1,0,),ROUND(VLOOKUP(C3341,[1]!T_Resins[#Data],3,FALSE)/VLOOKUP(A3341,[1]!T_Printers[#Data],5,FALSE),1),ROUND(VLOOKUP(C3341,[1]!T_Resins[#Data],3,FALSE)/VLOOKUP(A3341,[1]!T_Printers[#Data],5,FALSE),1)&gt;_xlfn.XLOOKUP(B3341,[1]Printers!L:L,[1]Printers!O:O,1,0,),10)),"")</f>
        <v>5.4</v>
      </c>
      <c r="H3341">
        <f>IFERROR(IF(ROUND(_xlfn.XLOOKUP([1]Parameters!B3341,[1]Printers!L:L,[1]Printers!Q:Q,,0)*G3341/10,0)*10&lt;_xlfn.XLOOKUP([1]Parameters!B3341,[1]Printers!L:L,[1]Printers!P:P,,0),ROUND(_xlfn.XLOOKUP([1]Parameters!B3341,[1]Printers!L:L,[1]Printers!Q:Q,,0)*G3341/10,0)*10,_xlfn.XLOOKUP([1]Parameters!B3341,[1]Printers!L:L,[1]Printers!P:P,,0)),"")</f>
        <v>50</v>
      </c>
      <c r="I3341" s="3" t="str" cm="1">
        <f t="array" ref="I3341">IFERROR(IF(ROW()-1&gt;COUNTA([1]!T_Printers[Printers])*COUNTA([1]!T_Resins[Resins]),"",_xlfn.IFS(ROUND(VLOOKUP(C3341,[1]!T_Resins[#Data],4,FALSE)/VLOOKUP(A3341,[1]!T_Printers[#Data],5,FALSE),1)&lt;=_xlfn.XLOOKUP(B3341,[1]Printers!L:L,[1]Printers!O:O,1,0,),ROUND(VLOOKUP(C3341,[1]!T_Resins[#Data],4,FALSE)/VLOOKUP(A3341,[1]!T_Printers[#Data],5,FALSE),1),ROUND(VLOOKUP(C3341,[1]!T_Resins[#Data],4,FALSE)/VLOOKUP(A3341,[1]!T_Printers[#Data],5,FALSE),1)&gt;_xlfn.XLOOKUP(B3341,[1]Printers!L:L,[1]Printers!O:O,1,0,),"")),"")</f>
        <v/>
      </c>
      <c r="J3341" t="str">
        <f>IFERROR(IF(ROUND(_xlfn.XLOOKUP([1]Parameters!B3341,[1]Printers!L:L,[1]Printers!Q:Q,,0)*I3341/10,0)*10&lt;_xlfn.XLOOKUP([1]Parameters!B3341,[1]Printers!L:L,[1]Printers!P:P,,0),ROUND(_xlfn.XLOOKUP([1]Parameters!B3341,[1]Printers!L:L,[1]Printers!Q:Q,,0)*I3341/10,0)*10,_xlfn.XLOOKUP([1]Parameters!B3341,[1]Printers!L:L,[1]Printers!P:P,,0)),"")</f>
        <v/>
      </c>
      <c r="K3341">
        <f>IF(SUM(E3341:J3341)&lt;&gt;0,VLOOKUP(A3341,[1]!T_Printers[#Data],10,FALSE)+VLOOKUP(C3341,[1]!T_Resins[#Data],10,FALSE),"")</f>
        <v>3</v>
      </c>
      <c r="L3341">
        <f>IF(SUM(E3341:J3341)&lt;&gt;0,VLOOKUP(A3341,[1]!T_Printers[#Data],11,FALSE),"")</f>
        <v>5</v>
      </c>
      <c r="M3341">
        <f>IF(SUM(E3341:J3341)&lt;&gt;0,VLOOKUP(C3341,[1]!T_Resins[#Data],8,FALSE),"")</f>
        <v>120</v>
      </c>
      <c r="N3341">
        <f>IF(_xlfn.XLOOKUP(B3341,[1]Printers!$L:$L,[1]Printers!$R:$R,0,0)&gt;0,[1]Parameters!M3341,IF(SUM(E3341:J3341)&lt;&gt;0,VLOOKUP(C3341,[1]!T_Resins[#Data],9,FALSE),""))</f>
        <v>180</v>
      </c>
      <c r="O3341" t="str">
        <f t="shared" si="52"/>
        <v>PhrozenSonicMini8Ks</v>
      </c>
    </row>
    <row r="3342" spans="1:15" x14ac:dyDescent="0.25">
      <c r="A3342" t="str">
        <f t="array" ref="A3342">IF(ROW()-1&gt;COUNTA([1]!T_Printers[Printers])*COUNTA([1]!T_Resins[Resins]),"",INDEX([1]!T_Printers[Printers],INT((ROW()-2)/COUNTA([1]!T_Resins[Resins])+1)))</f>
        <v>Phrozen Sonic Mini 8Ks</v>
      </c>
      <c r="B3342" t="str">
        <f>_xlfn.XLOOKUP(A3342,[1]!T_Printers[Printers],[1]!T_Printers[Icon link],,0)</f>
        <v>PhrozenSonicMini8Ks</v>
      </c>
      <c r="C3342" t="str">
        <f t="array" ref="C3342">IF(ROW()-1&gt;COUNTA([1]!T_Printers[Printers])*COUNTA([1]!T_Resins[Resins]),"",INDEX([1]!T_Resins[Resins],MOD(ROW()-2,COUNTA([1]!T_Resins[Resins]))+1))</f>
        <v>Model Resin Grey</v>
      </c>
      <c r="D3342">
        <f>IF(SUM(E3342:J3342)&lt;&gt;0,IF(ROW()-1&gt;COUNTA([1]!T_Printers[Printers])*COUNTA([1]!T_Resins[Resins]),"",2),"")</f>
        <v>2</v>
      </c>
      <c r="E3342" cm="1">
        <f t="array" ref="E3342">IFERROR(IF(ROW()-1&gt;COUNTA([1]!T_Printers[Printers])*COUNTA([1]!T_Resins[Resins]),"",_xlfn.IFS(ROUND(VLOOKUP(C3342,[1]!T_Resins[#Data],2,FALSE)/VLOOKUP(A3342,[1]!T_Printers[#Data],5,FALSE),1)&lt;=_xlfn.XLOOKUP(B3342,[1]Printers!L:L,[1]Printers!O:O,1,0,),ROUND(VLOOKUP(C3342,[1]!T_Resins[#Data],2,FALSE)/VLOOKUP(A3342,[1]!T_Printers[#Data],5,FALSE),1),ROUND(VLOOKUP(C3342,[1]!T_Resins[#Data],2,FALSE)/VLOOKUP(A3342,[1]!T_Printers[#Data],5,FALSE),1)&gt;_xlfn.XLOOKUP(B3342,[1]Printers!L:L,[1]Printers!O:O,1,0,),10)),"Используйте слой 100 мкм")</f>
        <v>6.3</v>
      </c>
      <c r="F3342">
        <f>IFERROR(IF(ROUND(_xlfn.XLOOKUP([1]Parameters!B3342,[1]Printers!L:L,[1]Printers!Q:Q,,0)*E3342/10,0)*10&lt;_xlfn.XLOOKUP([1]Parameters!B3342,[1]Printers!L:L,[1]Printers!P:P,,0),ROUND(_xlfn.XLOOKUP([1]Parameters!B3342,[1]Printers!L:L,[1]Printers!Q:Q,,0)*E3342/10,0)*10,_xlfn.XLOOKUP([1]Parameters!B3342,[1]Printers!L:L,[1]Printers!P:P,,0)),"")</f>
        <v>60</v>
      </c>
      <c r="G3342" cm="1">
        <f t="array" ref="G3342">IFERROR(IF(ROW()-1&gt;COUNTA([1]!T_Printers[Printers])*COUNTA([1]!T_Resins[Resins]),"",_xlfn.IFS(ROUND(VLOOKUP(C3342,[1]!T_Resins[#Data],3,FALSE)/VLOOKUP(A3342,[1]!T_Printers[#Data],5,FALSE),1)&lt;=_xlfn.XLOOKUP(B3342,[1]Printers!L:L,[1]Printers!O:O,1,0,),ROUND(VLOOKUP(C3342,[1]!T_Resins[#Data],3,FALSE)/VLOOKUP(A3342,[1]!T_Printers[#Data],5,FALSE),1),ROUND(VLOOKUP(C3342,[1]!T_Resins[#Data],3,FALSE)/VLOOKUP(A3342,[1]!T_Printers[#Data],5,FALSE),1)&gt;_xlfn.XLOOKUP(B3342,[1]Printers!L:L,[1]Printers!O:O,1,0,),10)),"")</f>
        <v>8.1999999999999993</v>
      </c>
      <c r="H3342">
        <f>IFERROR(IF(ROUND(_xlfn.XLOOKUP([1]Parameters!B3342,[1]Printers!L:L,[1]Printers!Q:Q,,0)*G3342/10,0)*10&lt;_xlfn.XLOOKUP([1]Parameters!B3342,[1]Printers!L:L,[1]Printers!P:P,,0),ROUND(_xlfn.XLOOKUP([1]Parameters!B3342,[1]Printers!L:L,[1]Printers!Q:Q,,0)*G3342/10,0)*10,_xlfn.XLOOKUP([1]Parameters!B3342,[1]Printers!L:L,[1]Printers!P:P,,0)),"")</f>
        <v>70</v>
      </c>
      <c r="I3342" s="3" t="str" cm="1">
        <f t="array" ref="I3342">IFERROR(IF(ROW()-1&gt;COUNTA([1]!T_Printers[Printers])*COUNTA([1]!T_Resins[Resins]),"",_xlfn.IFS(ROUND(VLOOKUP(C3342,[1]!T_Resins[#Data],4,FALSE)/VLOOKUP(A3342,[1]!T_Printers[#Data],5,FALSE),1)&lt;=_xlfn.XLOOKUP(B3342,[1]Printers!L:L,[1]Printers!O:O,1,0,),ROUND(VLOOKUP(C3342,[1]!T_Resins[#Data],4,FALSE)/VLOOKUP(A3342,[1]!T_Printers[#Data],5,FALSE),1),ROUND(VLOOKUP(C3342,[1]!T_Resins[#Data],4,FALSE)/VLOOKUP(A3342,[1]!T_Printers[#Data],5,FALSE),1)&gt;_xlfn.XLOOKUP(B3342,[1]Printers!L:L,[1]Printers!O:O,1,0,),"")),"")</f>
        <v/>
      </c>
      <c r="J3342" t="str">
        <f>IFERROR(IF(ROUND(_xlfn.XLOOKUP([1]Parameters!B3342,[1]Printers!L:L,[1]Printers!Q:Q,,0)*I3342/10,0)*10&lt;_xlfn.XLOOKUP([1]Parameters!B3342,[1]Printers!L:L,[1]Printers!P:P,,0),ROUND(_xlfn.XLOOKUP([1]Parameters!B3342,[1]Printers!L:L,[1]Printers!Q:Q,,0)*I3342/10,0)*10,_xlfn.XLOOKUP([1]Parameters!B3342,[1]Printers!L:L,[1]Printers!P:P,,0)),"")</f>
        <v/>
      </c>
      <c r="K3342">
        <f>IF(SUM(E3342:J3342)&lt;&gt;0,VLOOKUP(A3342,[1]!T_Printers[#Data],10,FALSE)+VLOOKUP(C3342,[1]!T_Resins[#Data],10,FALSE),"")</f>
        <v>3</v>
      </c>
      <c r="L3342">
        <f>IF(SUM(E3342:J3342)&lt;&gt;0,VLOOKUP(A3342,[1]!T_Printers[#Data],11,FALSE),"")</f>
        <v>5</v>
      </c>
      <c r="M3342">
        <f>IF(SUM(E3342:J3342)&lt;&gt;0,VLOOKUP(C3342,[1]!T_Resins[#Data],8,FALSE),"")</f>
        <v>120</v>
      </c>
      <c r="N3342">
        <f>IF(_xlfn.XLOOKUP(B3342,[1]Printers!$L:$L,[1]Printers!$R:$R,0,0)&gt;0,[1]Parameters!M3342,IF(SUM(E3342:J3342)&lt;&gt;0,VLOOKUP(C3342,[1]!T_Resins[#Data],9,FALSE),""))</f>
        <v>180</v>
      </c>
      <c r="O3342" t="str">
        <f t="shared" si="52"/>
        <v>PhrozenSonicMini8Ks</v>
      </c>
    </row>
    <row r="3343" spans="1:15" x14ac:dyDescent="0.25">
      <c r="A3343" t="str">
        <f t="array" ref="A3343">IF(ROW()-1&gt;COUNTA([1]!T_Printers[Printers])*COUNTA([1]!T_Resins[Resins]),"",INDEX([1]!T_Printers[Printers],INT((ROW()-2)/COUNTA([1]!T_Resins[Resins])+1)))</f>
        <v>Phrozen Sonic Mini 8Ks</v>
      </c>
      <c r="B3343" t="str">
        <f>_xlfn.XLOOKUP(A3343,[1]!T_Printers[Printers],[1]!T_Printers[Icon link],,0)</f>
        <v>PhrozenSonicMini8Ks</v>
      </c>
      <c r="C3343" t="str">
        <f t="array" ref="C3343">IF(ROW()-1&gt;COUNTA([1]!T_Printers[Printers])*COUNTA([1]!T_Resins[Resins]),"",INDEX([1]!T_Resins[Resins],MOD(ROW()-2,COUNTA([1]!T_Resins[Resins]))+1))</f>
        <v>Model Resin White</v>
      </c>
      <c r="D3343">
        <f>IF(SUM(E3343:J3343)&lt;&gt;0,IF(ROW()-1&gt;COUNTA([1]!T_Printers[Printers])*COUNTA([1]!T_Resins[Resins]),"",2),"")</f>
        <v>2</v>
      </c>
      <c r="E3343" cm="1">
        <f t="array" ref="E3343">IFERROR(IF(ROW()-1&gt;COUNTA([1]!T_Printers[Printers])*COUNTA([1]!T_Resins[Resins]),"",_xlfn.IFS(ROUND(VLOOKUP(C3343,[1]!T_Resins[#Data],2,FALSE)/VLOOKUP(A3343,[1]!T_Printers[#Data],5,FALSE),1)&lt;=_xlfn.XLOOKUP(B3343,[1]Printers!L:L,[1]Printers!O:O,1,0,),ROUND(VLOOKUP(C3343,[1]!T_Resins[#Data],2,FALSE)/VLOOKUP(A3343,[1]!T_Printers[#Data],5,FALSE),1),ROUND(VLOOKUP(C3343,[1]!T_Resins[#Data],2,FALSE)/VLOOKUP(A3343,[1]!T_Printers[#Data],5,FALSE),1)&gt;_xlfn.XLOOKUP(B3343,[1]Printers!L:L,[1]Printers!O:O,1,0,),10)),"Используйте слой 100 мкм")</f>
        <v>4</v>
      </c>
      <c r="F3343">
        <f>IFERROR(IF(ROUND(_xlfn.XLOOKUP([1]Parameters!B3343,[1]Printers!L:L,[1]Printers!Q:Q,,0)*E3343/10,0)*10&lt;_xlfn.XLOOKUP([1]Parameters!B3343,[1]Printers!L:L,[1]Printers!P:P,,0),ROUND(_xlfn.XLOOKUP([1]Parameters!B3343,[1]Printers!L:L,[1]Printers!Q:Q,,0)*E3343/10,0)*10,_xlfn.XLOOKUP([1]Parameters!B3343,[1]Printers!L:L,[1]Printers!P:P,,0)),"")</f>
        <v>40</v>
      </c>
      <c r="G3343" cm="1">
        <f t="array" ref="G3343">IFERROR(IF(ROW()-1&gt;COUNTA([1]!T_Printers[Printers])*COUNTA([1]!T_Resins[Resins]),"",_xlfn.IFS(ROUND(VLOOKUP(C3343,[1]!T_Resins[#Data],3,FALSE)/VLOOKUP(A3343,[1]!T_Printers[#Data],5,FALSE),1)&lt;=_xlfn.XLOOKUP(B3343,[1]Printers!L:L,[1]Printers!O:O,1,0,),ROUND(VLOOKUP(C3343,[1]!T_Resins[#Data],3,FALSE)/VLOOKUP(A3343,[1]!T_Printers[#Data],5,FALSE),1),ROUND(VLOOKUP(C3343,[1]!T_Resins[#Data],3,FALSE)/VLOOKUP(A3343,[1]!T_Printers[#Data],5,FALSE),1)&gt;_xlfn.XLOOKUP(B3343,[1]Printers!L:L,[1]Printers!O:O,1,0,),10)),"")</f>
        <v>5.2</v>
      </c>
      <c r="H3343">
        <f>IFERROR(IF(ROUND(_xlfn.XLOOKUP([1]Parameters!B3343,[1]Printers!L:L,[1]Printers!Q:Q,,0)*G3343/10,0)*10&lt;_xlfn.XLOOKUP([1]Parameters!B3343,[1]Printers!L:L,[1]Printers!P:P,,0),ROUND(_xlfn.XLOOKUP([1]Parameters!B3343,[1]Printers!L:L,[1]Printers!Q:Q,,0)*G3343/10,0)*10,_xlfn.XLOOKUP([1]Parameters!B3343,[1]Printers!L:L,[1]Printers!P:P,,0)),"")</f>
        <v>50</v>
      </c>
      <c r="I3343" s="3" t="str" cm="1">
        <f t="array" ref="I3343">IFERROR(IF(ROW()-1&gt;COUNTA([1]!T_Printers[Printers])*COUNTA([1]!T_Resins[Resins]),"",_xlfn.IFS(ROUND(VLOOKUP(C3343,[1]!T_Resins[#Data],4,FALSE)/VLOOKUP(A3343,[1]!T_Printers[#Data],5,FALSE),1)&lt;=_xlfn.XLOOKUP(B3343,[1]Printers!L:L,[1]Printers!O:O,1,0,),ROUND(VLOOKUP(C3343,[1]!T_Resins[#Data],4,FALSE)/VLOOKUP(A3343,[1]!T_Printers[#Data],5,FALSE),1),ROUND(VLOOKUP(C3343,[1]!T_Resins[#Data],4,FALSE)/VLOOKUP(A3343,[1]!T_Printers[#Data],5,FALSE),1)&gt;_xlfn.XLOOKUP(B3343,[1]Printers!L:L,[1]Printers!O:O,1,0,),"")),"")</f>
        <v/>
      </c>
      <c r="J3343" t="str">
        <f>IFERROR(IF(ROUND(_xlfn.XLOOKUP([1]Parameters!B3343,[1]Printers!L:L,[1]Printers!Q:Q,,0)*I3343/10,0)*10&lt;_xlfn.XLOOKUP([1]Parameters!B3343,[1]Printers!L:L,[1]Printers!P:P,,0),ROUND(_xlfn.XLOOKUP([1]Parameters!B3343,[1]Printers!L:L,[1]Printers!Q:Q,,0)*I3343/10,0)*10,_xlfn.XLOOKUP([1]Parameters!B3343,[1]Printers!L:L,[1]Printers!P:P,,0)),"")</f>
        <v/>
      </c>
      <c r="K3343">
        <f>IF(SUM(E3343:J3343)&lt;&gt;0,VLOOKUP(A3343,[1]!T_Printers[#Data],10,FALSE)+VLOOKUP(C3343,[1]!T_Resins[#Data],10,FALSE),"")</f>
        <v>3</v>
      </c>
      <c r="L3343">
        <f>IF(SUM(E3343:J3343)&lt;&gt;0,VLOOKUP(A3343,[1]!T_Printers[#Data],11,FALSE),"")</f>
        <v>5</v>
      </c>
      <c r="M3343">
        <f>IF(SUM(E3343:J3343)&lt;&gt;0,VLOOKUP(C3343,[1]!T_Resins[#Data],8,FALSE),"")</f>
        <v>120</v>
      </c>
      <c r="N3343">
        <f>IF(_xlfn.XLOOKUP(B3343,[1]Printers!$L:$L,[1]Printers!$R:$R,0,0)&gt;0,[1]Parameters!M3343,IF(SUM(E3343:J3343)&lt;&gt;0,VLOOKUP(C3343,[1]!T_Resins[#Data],9,FALSE),""))</f>
        <v>180</v>
      </c>
      <c r="O3343" t="str">
        <f t="shared" si="52"/>
        <v>PhrozenSonicMini8Ks</v>
      </c>
    </row>
    <row r="3344" spans="1:15" x14ac:dyDescent="0.25">
      <c r="A3344" t="str">
        <f t="array" ref="A3344">IF(ROW()-1&gt;COUNTA([1]!T_Printers[Printers])*COUNTA([1]!T_Resins[Resins]),"",INDEX([1]!T_Printers[Printers],INT((ROW()-2)/COUNTA([1]!T_Resins[Resins])+1)))</f>
        <v>Phrozen Sonic Mini 8Ks</v>
      </c>
      <c r="B3344" t="str">
        <f>_xlfn.XLOOKUP(A3344,[1]!T_Printers[Printers],[1]!T_Printers[Icon link],,0)</f>
        <v>PhrozenSonicMini8Ks</v>
      </c>
      <c r="C3344" t="str">
        <f t="array" ref="C3344">IF(ROW()-1&gt;COUNTA([1]!T_Printers[Printers])*COUNTA([1]!T_Resins[Resins]),"",INDEX([1]!T_Resins[Resins],MOD(ROW()-2,COUNTA([1]!T_Resins[Resins]))+1))</f>
        <v>Silicone-Compatiable Model Resin (J-Model)</v>
      </c>
      <c r="D3344">
        <f>IF(SUM(E3344:J3344)&lt;&gt;0,IF(ROW()-1&gt;COUNTA([1]!T_Printers[Printers])*COUNTA([1]!T_Resins[Resins]),"",2),"")</f>
        <v>2</v>
      </c>
      <c r="E3344" cm="1">
        <f t="array" ref="E3344">IFERROR(IF(ROW()-1&gt;COUNTA([1]!T_Printers[Printers])*COUNTA([1]!T_Resins[Resins]),"",_xlfn.IFS(ROUND(VLOOKUP(C3344,[1]!T_Resins[#Data],2,FALSE)/VLOOKUP(A3344,[1]!T_Printers[#Data],5,FALSE),1)&lt;=_xlfn.XLOOKUP(B3344,[1]Printers!L:L,[1]Printers!O:O,1,0,),ROUND(VLOOKUP(C3344,[1]!T_Resins[#Data],2,FALSE)/VLOOKUP(A3344,[1]!T_Printers[#Data],5,FALSE),1),ROUND(VLOOKUP(C3344,[1]!T_Resins[#Data],2,FALSE)/VLOOKUP(A3344,[1]!T_Printers[#Data],5,FALSE),1)&gt;_xlfn.XLOOKUP(B3344,[1]Printers!L:L,[1]Printers!O:O,1,0,),10)),"Используйте слой 100 мкм")</f>
        <v>4</v>
      </c>
      <c r="F3344">
        <f>IFERROR(IF(ROUND(_xlfn.XLOOKUP([1]Parameters!B3344,[1]Printers!L:L,[1]Printers!Q:Q,,0)*E3344/10,0)*10&lt;_xlfn.XLOOKUP([1]Parameters!B3344,[1]Printers!L:L,[1]Printers!P:P,,0),ROUND(_xlfn.XLOOKUP([1]Parameters!B3344,[1]Printers!L:L,[1]Printers!Q:Q,,0)*E3344/10,0)*10,_xlfn.XLOOKUP([1]Parameters!B3344,[1]Printers!L:L,[1]Printers!P:P,,0)),"")</f>
        <v>40</v>
      </c>
      <c r="G3344" cm="1">
        <f t="array" ref="G3344">IFERROR(IF(ROW()-1&gt;COUNTA([1]!T_Printers[Printers])*COUNTA([1]!T_Resins[Resins]),"",_xlfn.IFS(ROUND(VLOOKUP(C3344,[1]!T_Resins[#Data],3,FALSE)/VLOOKUP(A3344,[1]!T_Printers[#Data],5,FALSE),1)&lt;=_xlfn.XLOOKUP(B3344,[1]Printers!L:L,[1]Printers!O:O,1,0,),ROUND(VLOOKUP(C3344,[1]!T_Resins[#Data],3,FALSE)/VLOOKUP(A3344,[1]!T_Printers[#Data],5,FALSE),1),ROUND(VLOOKUP(C3344,[1]!T_Resins[#Data],3,FALSE)/VLOOKUP(A3344,[1]!T_Printers[#Data],5,FALSE),1)&gt;_xlfn.XLOOKUP(B3344,[1]Printers!L:L,[1]Printers!O:O,1,0,),10)),"")</f>
        <v>5.2</v>
      </c>
      <c r="H3344">
        <f>IFERROR(IF(ROUND(_xlfn.XLOOKUP([1]Parameters!B3344,[1]Printers!L:L,[1]Printers!Q:Q,,0)*G3344/10,0)*10&lt;_xlfn.XLOOKUP([1]Parameters!B3344,[1]Printers!L:L,[1]Printers!P:P,,0),ROUND(_xlfn.XLOOKUP([1]Parameters!B3344,[1]Printers!L:L,[1]Printers!Q:Q,,0)*G3344/10,0)*10,_xlfn.XLOOKUP([1]Parameters!B3344,[1]Printers!L:L,[1]Printers!P:P,,0)),"")</f>
        <v>50</v>
      </c>
      <c r="I3344" s="3" t="str" cm="1">
        <f t="array" ref="I3344">IFERROR(IF(ROW()-1&gt;COUNTA([1]!T_Printers[Printers])*COUNTA([1]!T_Resins[Resins]),"",_xlfn.IFS(ROUND(VLOOKUP(C3344,[1]!T_Resins[#Data],4,FALSE)/VLOOKUP(A3344,[1]!T_Printers[#Data],5,FALSE),1)&lt;=_xlfn.XLOOKUP(B3344,[1]Printers!L:L,[1]Printers!O:O,1,0,),ROUND(VLOOKUP(C3344,[1]!T_Resins[#Data],4,FALSE)/VLOOKUP(A3344,[1]!T_Printers[#Data],5,FALSE),1),ROUND(VLOOKUP(C3344,[1]!T_Resins[#Data],4,FALSE)/VLOOKUP(A3344,[1]!T_Printers[#Data],5,FALSE),1)&gt;_xlfn.XLOOKUP(B3344,[1]Printers!L:L,[1]Printers!O:O,1,0,),"")),"")</f>
        <v/>
      </c>
      <c r="J3344" t="str">
        <f>IFERROR(IF(ROUND(_xlfn.XLOOKUP([1]Parameters!B3344,[1]Printers!L:L,[1]Printers!Q:Q,,0)*I3344/10,0)*10&lt;_xlfn.XLOOKUP([1]Parameters!B3344,[1]Printers!L:L,[1]Printers!P:P,,0),ROUND(_xlfn.XLOOKUP([1]Parameters!B3344,[1]Printers!L:L,[1]Printers!Q:Q,,0)*I3344/10,0)*10,_xlfn.XLOOKUP([1]Parameters!B3344,[1]Printers!L:L,[1]Printers!P:P,,0)),"")</f>
        <v/>
      </c>
      <c r="K3344">
        <f>IF(SUM(E3344:J3344)&lt;&gt;0,VLOOKUP(A3344,[1]!T_Printers[#Data],10,FALSE)+VLOOKUP(C3344,[1]!T_Resins[#Data],10,FALSE),"")</f>
        <v>3</v>
      </c>
      <c r="L3344">
        <f>IF(SUM(E3344:J3344)&lt;&gt;0,VLOOKUP(A3344,[1]!T_Printers[#Data],11,FALSE),"")</f>
        <v>5</v>
      </c>
      <c r="M3344">
        <f>IF(SUM(E3344:J3344)&lt;&gt;0,VLOOKUP(C3344,[1]!T_Resins[#Data],8,FALSE),"")</f>
        <v>60</v>
      </c>
      <c r="N3344">
        <f>IF(_xlfn.XLOOKUP(B3344,[1]Printers!$L:$L,[1]Printers!$R:$R,0,0)&gt;0,[1]Parameters!M3344,IF(SUM(E3344:J3344)&lt;&gt;0,VLOOKUP(C3344,[1]!T_Resins[#Data],9,FALSE),""))</f>
        <v>60</v>
      </c>
      <c r="O3344" t="str">
        <f t="shared" si="52"/>
        <v>PhrozenSonicMini8Ks</v>
      </c>
    </row>
    <row r="3345" spans="1:15" x14ac:dyDescent="0.25">
      <c r="A3345" t="str">
        <f t="array" ref="A3345">IF(ROW()-1&gt;COUNTA([1]!T_Printers[Printers])*COUNTA([1]!T_Resins[Resins]),"",INDEX([1]!T_Printers[Printers],INT((ROW()-2)/COUNTA([1]!T_Resins[Resins])+1)))</f>
        <v>Phrozen Sonic Mini 8Ks</v>
      </c>
      <c r="B3345" t="str">
        <f>_xlfn.XLOOKUP(A3345,[1]!T_Printers[Printers],[1]!T_Printers[Icon link],,0)</f>
        <v>PhrozenSonicMini8Ks</v>
      </c>
      <c r="C3345" t="str">
        <f t="array" ref="C3345">IF(ROW()-1&gt;COUNTA([1]!T_Printers[Printers])*COUNTA([1]!T_Resins[Resins]),"",INDEX([1]!T_Resins[Resins],MOD(ROW()-2,COUNTA([1]!T_Resins[Resins]))+1))</f>
        <v>Silicone-Like Black</v>
      </c>
      <c r="D3345">
        <f>IF(SUM(E3345:J3345)&lt;&gt;0,IF(ROW()-1&gt;COUNTA([1]!T_Printers[Printers])*COUNTA([1]!T_Resins[Resins]),"",2),"")</f>
        <v>2</v>
      </c>
      <c r="E3345" cm="1">
        <f t="array" ref="E3345">IFERROR(IF(ROW()-1&gt;COUNTA([1]!T_Printers[Printers])*COUNTA([1]!T_Resins[Resins]),"",_xlfn.IFS(ROUND(VLOOKUP(C3345,[1]!T_Resins[#Data],2,FALSE)/VLOOKUP(A3345,[1]!T_Printers[#Data],5,FALSE),1)&lt;=_xlfn.XLOOKUP(B3345,[1]Printers!L:L,[1]Printers!O:O,1,0,),ROUND(VLOOKUP(C3345,[1]!T_Resins[#Data],2,FALSE)/VLOOKUP(A3345,[1]!T_Printers[#Data],5,FALSE),1),ROUND(VLOOKUP(C3345,[1]!T_Resins[#Data],2,FALSE)/VLOOKUP(A3345,[1]!T_Printers[#Data],5,FALSE),1)&gt;_xlfn.XLOOKUP(B3345,[1]Printers!L:L,[1]Printers!O:O,1,0,),10)),"Используйте слой 100 мкм")</f>
        <v>9.5</v>
      </c>
      <c r="F3345">
        <f>IFERROR(IF(ROUND(_xlfn.XLOOKUP([1]Parameters!B3345,[1]Printers!L:L,[1]Printers!Q:Q,,0)*E3345/10,0)*10&lt;_xlfn.XLOOKUP([1]Parameters!B3345,[1]Printers!L:L,[1]Printers!P:P,,0),ROUND(_xlfn.XLOOKUP([1]Parameters!B3345,[1]Printers!L:L,[1]Printers!Q:Q,,0)*E3345/10,0)*10,_xlfn.XLOOKUP([1]Parameters!B3345,[1]Printers!L:L,[1]Printers!P:P,,0)),"")</f>
        <v>90</v>
      </c>
      <c r="G3345" cm="1">
        <f t="array" ref="G3345">IFERROR(IF(ROW()-1&gt;COUNTA([1]!T_Printers[Printers])*COUNTA([1]!T_Resins[Resins]),"",_xlfn.IFS(ROUND(VLOOKUP(C3345,[1]!T_Resins[#Data],3,FALSE)/VLOOKUP(A3345,[1]!T_Printers[#Data],5,FALSE),1)&lt;=_xlfn.XLOOKUP(B3345,[1]Printers!L:L,[1]Printers!O:O,1,0,),ROUND(VLOOKUP(C3345,[1]!T_Resins[#Data],3,FALSE)/VLOOKUP(A3345,[1]!T_Printers[#Data],5,FALSE),1),ROUND(VLOOKUP(C3345,[1]!T_Resins[#Data],3,FALSE)/VLOOKUP(A3345,[1]!T_Printers[#Data],5,FALSE),1)&gt;_xlfn.XLOOKUP(B3345,[1]Printers!L:L,[1]Printers!O:O,1,0,),10)),"")</f>
        <v>12.3</v>
      </c>
      <c r="H3345">
        <f>IFERROR(IF(ROUND(_xlfn.XLOOKUP([1]Parameters!B3345,[1]Printers!L:L,[1]Printers!Q:Q,,0)*G3345/10,0)*10&lt;_xlfn.XLOOKUP([1]Parameters!B3345,[1]Printers!L:L,[1]Printers!P:P,,0),ROUND(_xlfn.XLOOKUP([1]Parameters!B3345,[1]Printers!L:L,[1]Printers!Q:Q,,0)*G3345/10,0)*10,_xlfn.XLOOKUP([1]Parameters!B3345,[1]Printers!L:L,[1]Printers!P:P,,0)),"")</f>
        <v>100</v>
      </c>
      <c r="I3345" s="3" t="str" cm="1">
        <f t="array" ref="I3345">IFERROR(IF(ROW()-1&gt;COUNTA([1]!T_Printers[Printers])*COUNTA([1]!T_Resins[Resins]),"",_xlfn.IFS(ROUND(VLOOKUP(C3345,[1]!T_Resins[#Data],4,FALSE)/VLOOKUP(A3345,[1]!T_Printers[#Data],5,FALSE),1)&lt;=_xlfn.XLOOKUP(B3345,[1]Printers!L:L,[1]Printers!O:O,1,0,),ROUND(VLOOKUP(C3345,[1]!T_Resins[#Data],4,FALSE)/VLOOKUP(A3345,[1]!T_Printers[#Data],5,FALSE),1),ROUND(VLOOKUP(C3345,[1]!T_Resins[#Data],4,FALSE)/VLOOKUP(A3345,[1]!T_Printers[#Data],5,FALSE),1)&gt;_xlfn.XLOOKUP(B3345,[1]Printers!L:L,[1]Printers!O:O,1,0,),"")),"")</f>
        <v/>
      </c>
      <c r="J3345" t="str">
        <f>IFERROR(IF(ROUND(_xlfn.XLOOKUP([1]Parameters!B3345,[1]Printers!L:L,[1]Printers!Q:Q,,0)*I3345/10,0)*10&lt;_xlfn.XLOOKUP([1]Parameters!B3345,[1]Printers!L:L,[1]Printers!P:P,,0),ROUND(_xlfn.XLOOKUP([1]Parameters!B3345,[1]Printers!L:L,[1]Printers!Q:Q,,0)*I3345/10,0)*10,_xlfn.XLOOKUP([1]Parameters!B3345,[1]Printers!L:L,[1]Printers!P:P,,0)),"")</f>
        <v/>
      </c>
      <c r="K3345">
        <f>IF(SUM(E3345:J3345)&lt;&gt;0,VLOOKUP(A3345,[1]!T_Printers[#Data],10,FALSE)+VLOOKUP(C3345,[1]!T_Resins[#Data],10,FALSE),"")</f>
        <v>3</v>
      </c>
      <c r="L3345">
        <f>IF(SUM(E3345:J3345)&lt;&gt;0,VLOOKUP(A3345,[1]!T_Printers[#Data],11,FALSE),"")</f>
        <v>5</v>
      </c>
      <c r="M3345">
        <f>IF(SUM(E3345:J3345)&lt;&gt;0,VLOOKUP(C3345,[1]!T_Resins[#Data],8,FALSE),"")</f>
        <v>60</v>
      </c>
      <c r="N3345">
        <f>IF(_xlfn.XLOOKUP(B3345,[1]Printers!$L:$L,[1]Printers!$R:$R,0,0)&gt;0,[1]Parameters!M3345,IF(SUM(E3345:J3345)&lt;&gt;0,VLOOKUP(C3345,[1]!T_Resins[#Data],9,FALSE),""))</f>
        <v>60</v>
      </c>
      <c r="O3345" t="str">
        <f t="shared" si="52"/>
        <v>PhrozenSonicMini8Ks</v>
      </c>
    </row>
    <row r="3346" spans="1:15" x14ac:dyDescent="0.25">
      <c r="A3346" t="str">
        <f t="array" ref="A3346">IF(ROW()-1&gt;COUNTA([1]!T_Printers[Printers])*COUNTA([1]!T_Resins[Resins]),"",INDEX([1]!T_Printers[Printers],INT((ROW()-2)/COUNTA([1]!T_Resins[Resins])+1)))</f>
        <v>Phrozen Sonic XL 4K</v>
      </c>
      <c r="B3346" t="str">
        <f>_xlfn.XLOOKUP(A3346,[1]!T_Printers[Printers],[1]!T_Printers[Icon link],,0)</f>
        <v>PhrozenSonicXL4K</v>
      </c>
      <c r="C3346" t="str">
        <f t="array" ref="C3346">IF(ROW()-1&gt;COUNTA([1]!T_Printers[Printers])*COUNTA([1]!T_Resins[Resins]),"",INDEX([1]!T_Resins[Resins],MOD(ROW()-2,COUNTA([1]!T_Resins[Resins]))+1))</f>
        <v>Basic Red</v>
      </c>
      <c r="D3346">
        <f>IF(SUM(E3346:J3346)&lt;&gt;0,IF(ROW()-1&gt;COUNTA([1]!T_Printers[Printers])*COUNTA([1]!T_Resins[Resins]),"",2),"")</f>
        <v>2</v>
      </c>
      <c r="E3346" cm="1">
        <f t="array" ref="E3346">IFERROR(IF(ROW()-1&gt;COUNTA([1]!T_Printers[Printers])*COUNTA([1]!T_Resins[Resins]),"",_xlfn.IFS(ROUND(VLOOKUP(C3346,[1]!T_Resins[#Data],2,FALSE)/VLOOKUP(A3346,[1]!T_Printers[#Data],5,FALSE),1)&lt;=_xlfn.XLOOKUP(B3346,[1]Printers!L:L,[1]Printers!O:O,1,0,),ROUND(VLOOKUP(C3346,[1]!T_Resins[#Data],2,FALSE)/VLOOKUP(A3346,[1]!T_Printers[#Data],5,FALSE),1),ROUND(VLOOKUP(C3346,[1]!T_Resins[#Data],2,FALSE)/VLOOKUP(A3346,[1]!T_Printers[#Data],5,FALSE),1)&gt;_xlfn.XLOOKUP(B3346,[1]Printers!L:L,[1]Printers!O:O,1,0,),10)),"Используйте слой 100 мкм")</f>
        <v>2.5</v>
      </c>
      <c r="F3346">
        <f>IFERROR(IF(ROUND(_xlfn.XLOOKUP([1]Parameters!B3346,[1]Printers!L:L,[1]Printers!Q:Q,,0)*E3346/10,0)*10&lt;_xlfn.XLOOKUP([1]Parameters!B3346,[1]Printers!L:L,[1]Printers!P:P,,0),ROUND(_xlfn.XLOOKUP([1]Parameters!B3346,[1]Printers!L:L,[1]Printers!Q:Q,,0)*E3346/10,0)*10,_xlfn.XLOOKUP([1]Parameters!B3346,[1]Printers!L:L,[1]Printers!P:P,,0)),"")</f>
        <v>20</v>
      </c>
      <c r="G3346" cm="1">
        <f t="array" ref="G3346">IFERROR(IF(ROW()-1&gt;COUNTA([1]!T_Printers[Printers])*COUNTA([1]!T_Resins[Resins]),"",_xlfn.IFS(ROUND(VLOOKUP(C3346,[1]!T_Resins[#Data],3,FALSE)/VLOOKUP(A3346,[1]!T_Printers[#Data],5,FALSE),1)&lt;=_xlfn.XLOOKUP(B3346,[1]Printers!L:L,[1]Printers!O:O,1,0,),ROUND(VLOOKUP(C3346,[1]!T_Resins[#Data],3,FALSE)/VLOOKUP(A3346,[1]!T_Printers[#Data],5,FALSE),1),ROUND(VLOOKUP(C3346,[1]!T_Resins[#Data],3,FALSE)/VLOOKUP(A3346,[1]!T_Printers[#Data],5,FALSE),1)&gt;_xlfn.XLOOKUP(B3346,[1]Printers!L:L,[1]Printers!O:O,1,0,),10)),"")</f>
        <v>3.2</v>
      </c>
      <c r="H3346">
        <f>IFERROR(IF(ROUND(_xlfn.XLOOKUP([1]Parameters!B3346,[1]Printers!L:L,[1]Printers!Q:Q,,0)*G3346/10,0)*10&lt;_xlfn.XLOOKUP([1]Parameters!B3346,[1]Printers!L:L,[1]Printers!P:P,,0),ROUND(_xlfn.XLOOKUP([1]Parameters!B3346,[1]Printers!L:L,[1]Printers!Q:Q,,0)*G3346/10,0)*10,_xlfn.XLOOKUP([1]Parameters!B3346,[1]Printers!L:L,[1]Printers!P:P,,0)),"")</f>
        <v>30</v>
      </c>
      <c r="I3346" s="3" t="str" cm="1">
        <f t="array" ref="I3346">IFERROR(IF(ROW()-1&gt;COUNTA([1]!T_Printers[Printers])*COUNTA([1]!T_Resins[Resins]),"",_xlfn.IFS(ROUND(VLOOKUP(C3346,[1]!T_Resins[#Data],4,FALSE)/VLOOKUP(A3346,[1]!T_Printers[#Data],5,FALSE),1)&lt;=_xlfn.XLOOKUP(B3346,[1]Printers!L:L,[1]Printers!O:O,1,0,),ROUND(VLOOKUP(C3346,[1]!T_Resins[#Data],4,FALSE)/VLOOKUP(A3346,[1]!T_Printers[#Data],5,FALSE),1),ROUND(VLOOKUP(C3346,[1]!T_Resins[#Data],4,FALSE)/VLOOKUP(A3346,[1]!T_Printers[#Data],5,FALSE),1)&gt;_xlfn.XLOOKUP(B3346,[1]Printers!L:L,[1]Printers!O:O,1,0,),"")),"")</f>
        <v/>
      </c>
      <c r="J3346" t="str">
        <f>IFERROR(IF(ROUND(_xlfn.XLOOKUP([1]Parameters!B3346,[1]Printers!L:L,[1]Printers!Q:Q,,0)*I3346/10,0)*10&lt;_xlfn.XLOOKUP([1]Parameters!B3346,[1]Printers!L:L,[1]Printers!P:P,,0),ROUND(_xlfn.XLOOKUP([1]Parameters!B3346,[1]Printers!L:L,[1]Printers!Q:Q,,0)*I3346/10,0)*10,_xlfn.XLOOKUP([1]Parameters!B3346,[1]Printers!L:L,[1]Printers!P:P,,0)),"")</f>
        <v/>
      </c>
      <c r="K3346">
        <f>IF(SUM(E3346:J3346)&lt;&gt;0,VLOOKUP(A3346,[1]!T_Printers[#Data],10,FALSE)+VLOOKUP(C3346,[1]!T_Resins[#Data],10,FALSE),"")</f>
        <v>4</v>
      </c>
      <c r="L3346">
        <f>IF(SUM(E3346:J3346)&lt;&gt;0,VLOOKUP(A3346,[1]!T_Printers[#Data],11,FALSE),"")</f>
        <v>8</v>
      </c>
      <c r="M3346">
        <f>IF(SUM(E3346:J3346)&lt;&gt;0,VLOOKUP(C3346,[1]!T_Resins[#Data],8,FALSE),"")</f>
        <v>120</v>
      </c>
      <c r="N3346">
        <f>IF(_xlfn.XLOOKUP(B3346,[1]Printers!$L:$L,[1]Printers!$R:$R,0,0)&gt;0,[1]Parameters!M3346,IF(SUM(E3346:J3346)&lt;&gt;0,VLOOKUP(C3346,[1]!T_Resins[#Data],9,FALSE),""))</f>
        <v>180</v>
      </c>
      <c r="O3346" t="str">
        <f t="shared" si="52"/>
        <v>PhrozenSonicXL4K</v>
      </c>
    </row>
    <row r="3347" spans="1:15" x14ac:dyDescent="0.25">
      <c r="A3347" t="str">
        <f t="array" ref="A3347">IF(ROW()-1&gt;COUNTA([1]!T_Printers[Printers])*COUNTA([1]!T_Resins[Resins]),"",INDEX([1]!T_Printers[Printers],INT((ROW()-2)/COUNTA([1]!T_Resins[Resins])+1)))</f>
        <v>Phrozen Sonic XL 4K</v>
      </c>
      <c r="B3347" t="str">
        <f>_xlfn.XLOOKUP(A3347,[1]!T_Printers[Printers],[1]!T_Printers[Icon link],,0)</f>
        <v>PhrozenSonicXL4K</v>
      </c>
      <c r="C3347" t="str">
        <f t="array" ref="C3347">IF(ROW()-1&gt;COUNTA([1]!T_Printers[Printers])*COUNTA([1]!T_Resins[Resins]),"",INDEX([1]!T_Resins[Resins],MOD(ROW()-2,COUNTA([1]!T_Resins[Resins]))+1))</f>
        <v>Demo Bone</v>
      </c>
      <c r="D3347">
        <f>IF(SUM(E3347:J3347)&lt;&gt;0,IF(ROW()-1&gt;COUNTA([1]!T_Printers[Printers])*COUNTA([1]!T_Resins[Resins]),"",2),"")</f>
        <v>2</v>
      </c>
      <c r="E3347" cm="1">
        <f t="array" ref="E3347">IFERROR(IF(ROW()-1&gt;COUNTA([1]!T_Printers[Printers])*COUNTA([1]!T_Resins[Resins]),"",_xlfn.IFS(ROUND(VLOOKUP(C3347,[1]!T_Resins[#Data],2,FALSE)/VLOOKUP(A3347,[1]!T_Printers[#Data],5,FALSE),1)&lt;=_xlfn.XLOOKUP(B3347,[1]Printers!L:L,[1]Printers!O:O,1,0,),ROUND(VLOOKUP(C3347,[1]!T_Resins[#Data],2,FALSE)/VLOOKUP(A3347,[1]!T_Printers[#Data],5,FALSE),1),ROUND(VLOOKUP(C3347,[1]!T_Resins[#Data],2,FALSE)/VLOOKUP(A3347,[1]!T_Printers[#Data],5,FALSE),1)&gt;_xlfn.XLOOKUP(B3347,[1]Printers!L:L,[1]Printers!O:O,1,0,),10)),"Используйте слой 100 мкм")</f>
        <v>2.4</v>
      </c>
      <c r="F3347">
        <f>IFERROR(IF(ROUND(_xlfn.XLOOKUP([1]Parameters!B3347,[1]Printers!L:L,[1]Printers!Q:Q,,0)*E3347/10,0)*10&lt;_xlfn.XLOOKUP([1]Parameters!B3347,[1]Printers!L:L,[1]Printers!P:P,,0),ROUND(_xlfn.XLOOKUP([1]Parameters!B3347,[1]Printers!L:L,[1]Printers!Q:Q,,0)*E3347/10,0)*10,_xlfn.XLOOKUP([1]Parameters!B3347,[1]Printers!L:L,[1]Printers!P:P,,0)),"")</f>
        <v>20</v>
      </c>
      <c r="G3347" cm="1">
        <f t="array" ref="G3347">IFERROR(IF(ROW()-1&gt;COUNTA([1]!T_Printers[Printers])*COUNTA([1]!T_Resins[Resins]),"",_xlfn.IFS(ROUND(VLOOKUP(C3347,[1]!T_Resins[#Data],3,FALSE)/VLOOKUP(A3347,[1]!T_Printers[#Data],5,FALSE),1)&lt;=_xlfn.XLOOKUP(B3347,[1]Printers!L:L,[1]Printers!O:O,1,0,),ROUND(VLOOKUP(C3347,[1]!T_Resins[#Data],3,FALSE)/VLOOKUP(A3347,[1]!T_Printers[#Data],5,FALSE),1),ROUND(VLOOKUP(C3347,[1]!T_Resins[#Data],3,FALSE)/VLOOKUP(A3347,[1]!T_Printers[#Data],5,FALSE),1)&gt;_xlfn.XLOOKUP(B3347,[1]Printers!L:L,[1]Printers!O:O,1,0,),10)),"")</f>
        <v>3.1</v>
      </c>
      <c r="H3347">
        <f>IFERROR(IF(ROUND(_xlfn.XLOOKUP([1]Parameters!B3347,[1]Printers!L:L,[1]Printers!Q:Q,,0)*G3347/10,0)*10&lt;_xlfn.XLOOKUP([1]Parameters!B3347,[1]Printers!L:L,[1]Printers!P:P,,0),ROUND(_xlfn.XLOOKUP([1]Parameters!B3347,[1]Printers!L:L,[1]Printers!Q:Q,,0)*G3347/10,0)*10,_xlfn.XLOOKUP([1]Parameters!B3347,[1]Printers!L:L,[1]Printers!P:P,,0)),"")</f>
        <v>30</v>
      </c>
      <c r="I3347" s="3" t="str" cm="1">
        <f t="array" ref="I3347">IFERROR(IF(ROW()-1&gt;COUNTA([1]!T_Printers[Printers])*COUNTA([1]!T_Resins[Resins]),"",_xlfn.IFS(ROUND(VLOOKUP(C3347,[1]!T_Resins[#Data],4,FALSE)/VLOOKUP(A3347,[1]!T_Printers[#Data],5,FALSE),1)&lt;=_xlfn.XLOOKUP(B3347,[1]Printers!L:L,[1]Printers!O:O,1,0,),ROUND(VLOOKUP(C3347,[1]!T_Resins[#Data],4,FALSE)/VLOOKUP(A3347,[1]!T_Printers[#Data],5,FALSE),1),ROUND(VLOOKUP(C3347,[1]!T_Resins[#Data],4,FALSE)/VLOOKUP(A3347,[1]!T_Printers[#Data],5,FALSE),1)&gt;_xlfn.XLOOKUP(B3347,[1]Printers!L:L,[1]Printers!O:O,1,0,),"")),"")</f>
        <v/>
      </c>
      <c r="J3347" t="str">
        <f>IFERROR(IF(ROUND(_xlfn.XLOOKUP([1]Parameters!B3347,[1]Printers!L:L,[1]Printers!Q:Q,,0)*I3347/10,0)*10&lt;_xlfn.XLOOKUP([1]Parameters!B3347,[1]Printers!L:L,[1]Printers!P:P,,0),ROUND(_xlfn.XLOOKUP([1]Parameters!B3347,[1]Printers!L:L,[1]Printers!Q:Q,,0)*I3347/10,0)*10,_xlfn.XLOOKUP([1]Parameters!B3347,[1]Printers!L:L,[1]Printers!P:P,,0)),"")</f>
        <v/>
      </c>
      <c r="K3347">
        <f>IF(SUM(E3347:J3347)&lt;&gt;0,VLOOKUP(A3347,[1]!T_Printers[#Data],10,FALSE)+VLOOKUP(C3347,[1]!T_Resins[#Data],10,FALSE),"")</f>
        <v>5</v>
      </c>
      <c r="L3347">
        <f>IF(SUM(E3347:J3347)&lt;&gt;0,VLOOKUP(A3347,[1]!T_Printers[#Data],11,FALSE),"")</f>
        <v>8</v>
      </c>
      <c r="M3347">
        <f>IF(SUM(E3347:J3347)&lt;&gt;0,VLOOKUP(C3347,[1]!T_Resins[#Data],8,FALSE),"")</f>
        <v>120</v>
      </c>
      <c r="N3347">
        <f>IF(_xlfn.XLOOKUP(B3347,[1]Printers!$L:$L,[1]Printers!$R:$R,0,0)&gt;0,[1]Parameters!M3347,IF(SUM(E3347:J3347)&lt;&gt;0,VLOOKUP(C3347,[1]!T_Resins[#Data],9,FALSE),""))</f>
        <v>180</v>
      </c>
      <c r="O3347" t="str">
        <f t="shared" si="52"/>
        <v>PhrozenSonicXL4K</v>
      </c>
    </row>
    <row r="3348" spans="1:15" x14ac:dyDescent="0.25">
      <c r="A3348" t="str">
        <f t="array" ref="A3348">IF(ROW()-1&gt;COUNTA([1]!T_Printers[Printers])*COUNTA([1]!T_Resins[Resins]),"",INDEX([1]!T_Printers[Printers],INT((ROW()-2)/COUNTA([1]!T_Resins[Resins])+1)))</f>
        <v>Phrozen Sonic XL 4K</v>
      </c>
      <c r="B3348" t="str">
        <f>_xlfn.XLOOKUP(A3348,[1]!T_Printers[Printers],[1]!T_Printers[Icon link],,0)</f>
        <v>PhrozenSonicXL4K</v>
      </c>
      <c r="C3348" t="str">
        <f t="array" ref="C3348">IF(ROW()-1&gt;COUNTA([1]!T_Printers[Printers])*COUNTA([1]!T_Resins[Resins]),"",INDEX([1]!T_Resins[Resins],MOD(ROW()-2,COUNTA([1]!T_Resins[Resins]))+1))</f>
        <v xml:space="preserve">Dental Bleach (Обновленная версия) </v>
      </c>
      <c r="D3348">
        <f>IF(SUM(E3348:J3348)&lt;&gt;0,IF(ROW()-1&gt;COUNTA([1]!T_Printers[Printers])*COUNTA([1]!T_Resins[Resins]),"",2),"")</f>
        <v>2</v>
      </c>
      <c r="E3348" cm="1">
        <f t="array" ref="E3348">IFERROR(IF(ROW()-1&gt;COUNTA([1]!T_Printers[Printers])*COUNTA([1]!T_Resins[Resins]),"",_xlfn.IFS(ROUND(VLOOKUP(C3348,[1]!T_Resins[#Data],2,FALSE)/VLOOKUP(A3348,[1]!T_Printers[#Data],5,FALSE),1)&lt;=_xlfn.XLOOKUP(B3348,[1]Printers!L:L,[1]Printers!O:O,1,0,),ROUND(VLOOKUP(C3348,[1]!T_Resins[#Data],2,FALSE)/VLOOKUP(A3348,[1]!T_Printers[#Data],5,FALSE),1),ROUND(VLOOKUP(C3348,[1]!T_Resins[#Data],2,FALSE)/VLOOKUP(A3348,[1]!T_Printers[#Data],5,FALSE),1)&gt;_xlfn.XLOOKUP(B3348,[1]Printers!L:L,[1]Printers!O:O,1,0,),10)),"Используйте слой 100 мкм")</f>
        <v>5.5</v>
      </c>
      <c r="F3348">
        <f>IFERROR(IF(ROUND(_xlfn.XLOOKUP([1]Parameters!B3348,[1]Printers!L:L,[1]Printers!Q:Q,,0)*E3348/10,0)*10&lt;_xlfn.XLOOKUP([1]Parameters!B3348,[1]Printers!L:L,[1]Printers!P:P,,0),ROUND(_xlfn.XLOOKUP([1]Parameters!B3348,[1]Printers!L:L,[1]Printers!Q:Q,,0)*E3348/10,0)*10,_xlfn.XLOOKUP([1]Parameters!B3348,[1]Printers!L:L,[1]Printers!P:P,,0)),"")</f>
        <v>50</v>
      </c>
      <c r="G3348" cm="1">
        <f t="array" ref="G3348">IFERROR(IF(ROW()-1&gt;COUNTA([1]!T_Printers[Printers])*COUNTA([1]!T_Resins[Resins]),"",_xlfn.IFS(ROUND(VLOOKUP(C3348,[1]!T_Resins[#Data],3,FALSE)/VLOOKUP(A3348,[1]!T_Printers[#Data],5,FALSE),1)&lt;=_xlfn.XLOOKUP(B3348,[1]Printers!L:L,[1]Printers!O:O,1,0,),ROUND(VLOOKUP(C3348,[1]!T_Resins[#Data],3,FALSE)/VLOOKUP(A3348,[1]!T_Printers[#Data],5,FALSE),1),ROUND(VLOOKUP(C3348,[1]!T_Resins[#Data],3,FALSE)/VLOOKUP(A3348,[1]!T_Printers[#Data],5,FALSE),1)&gt;_xlfn.XLOOKUP(B3348,[1]Printers!L:L,[1]Printers!O:O,1,0,),10)),"")</f>
        <v>7.2</v>
      </c>
      <c r="H3348">
        <f>IFERROR(IF(ROUND(_xlfn.XLOOKUP([1]Parameters!B3348,[1]Printers!L:L,[1]Printers!Q:Q,,0)*G3348/10,0)*10&lt;_xlfn.XLOOKUP([1]Parameters!B3348,[1]Printers!L:L,[1]Printers!P:P,,0),ROUND(_xlfn.XLOOKUP([1]Parameters!B3348,[1]Printers!L:L,[1]Printers!Q:Q,,0)*G3348/10,0)*10,_xlfn.XLOOKUP([1]Parameters!B3348,[1]Printers!L:L,[1]Printers!P:P,,0)),"")</f>
        <v>60</v>
      </c>
      <c r="I3348" s="3" t="str" cm="1">
        <f t="array" ref="I3348">IFERROR(IF(ROW()-1&gt;COUNTA([1]!T_Printers[Printers])*COUNTA([1]!T_Resins[Resins]),"",_xlfn.IFS(ROUND(VLOOKUP(C3348,[1]!T_Resins[#Data],4,FALSE)/VLOOKUP(A3348,[1]!T_Printers[#Data],5,FALSE),1)&lt;=_xlfn.XLOOKUP(B3348,[1]Printers!L:L,[1]Printers!O:O,1,0,),ROUND(VLOOKUP(C3348,[1]!T_Resins[#Data],4,FALSE)/VLOOKUP(A3348,[1]!T_Printers[#Data],5,FALSE),1),ROUND(VLOOKUP(C3348,[1]!T_Resins[#Data],4,FALSE)/VLOOKUP(A3348,[1]!T_Printers[#Data],5,FALSE),1)&gt;_xlfn.XLOOKUP(B3348,[1]Printers!L:L,[1]Printers!O:O,1,0,),"")),"")</f>
        <v/>
      </c>
      <c r="J3348" t="str">
        <f>IFERROR(IF(ROUND(_xlfn.XLOOKUP([1]Parameters!B3348,[1]Printers!L:L,[1]Printers!Q:Q,,0)*I3348/10,0)*10&lt;_xlfn.XLOOKUP([1]Parameters!B3348,[1]Printers!L:L,[1]Printers!P:P,,0),ROUND(_xlfn.XLOOKUP([1]Parameters!B3348,[1]Printers!L:L,[1]Printers!Q:Q,,0)*I3348/10,0)*10,_xlfn.XLOOKUP([1]Parameters!B3348,[1]Printers!L:L,[1]Printers!P:P,,0)),"")</f>
        <v/>
      </c>
      <c r="K3348">
        <f>IF(SUM(E3348:J3348)&lt;&gt;0,VLOOKUP(A3348,[1]!T_Printers[#Data],10,FALSE)+VLOOKUP(C3348,[1]!T_Resins[#Data],10,FALSE),"")</f>
        <v>5</v>
      </c>
      <c r="L3348">
        <f>IF(SUM(E3348:J3348)&lt;&gt;0,VLOOKUP(A3348,[1]!T_Printers[#Data],11,FALSE),"")</f>
        <v>8</v>
      </c>
      <c r="M3348">
        <f>IF(SUM(E3348:J3348)&lt;&gt;0,VLOOKUP(C3348,[1]!T_Resins[#Data],8,FALSE),"")</f>
        <v>120</v>
      </c>
      <c r="N3348">
        <f>IF(_xlfn.XLOOKUP(B3348,[1]Printers!$L:$L,[1]Printers!$R:$R,0,0)&gt;0,[1]Parameters!M3348,IF(SUM(E3348:J3348)&lt;&gt;0,VLOOKUP(C3348,[1]!T_Resins[#Data],9,FALSE),""))</f>
        <v>180</v>
      </c>
      <c r="O3348" t="str">
        <f t="shared" si="52"/>
        <v>PhrozenSonicXL4K</v>
      </c>
    </row>
    <row r="3349" spans="1:15" x14ac:dyDescent="0.25">
      <c r="A3349" t="str">
        <f t="array" ref="A3349">IF(ROW()-1&gt;COUNTA([1]!T_Printers[Printers])*COUNTA([1]!T_Resins[Resins]),"",INDEX([1]!T_Printers[Printers],INT((ROW()-2)/COUNTA([1]!T_Resins[Resins])+1)))</f>
        <v>Phrozen Sonic XL 4K</v>
      </c>
      <c r="B3349" t="str">
        <f>_xlfn.XLOOKUP(A3349,[1]!T_Printers[Printers],[1]!T_Printers[Icon link],,0)</f>
        <v>PhrozenSonicXL4K</v>
      </c>
      <c r="C3349" t="str">
        <f t="array" ref="C3349">IF(ROW()-1&gt;COUNTA([1]!T_Printers[Printers])*COUNTA([1]!T_Resins[Resins]),"",INDEX([1]!T_Resins[Resins],MOD(ROW()-2,COUNTA([1]!T_Resins[Resins]))+1))</f>
        <v>Dental Bleach Pro</v>
      </c>
      <c r="D3349">
        <f>IF(SUM(E3349:J3349)&lt;&gt;0,IF(ROW()-1&gt;COUNTA([1]!T_Printers[Printers])*COUNTA([1]!T_Resins[Resins]),"",2),"")</f>
        <v>2</v>
      </c>
      <c r="E3349" cm="1">
        <f t="array" ref="E3349">IFERROR(IF(ROW()-1&gt;COUNTA([1]!T_Printers[Printers])*COUNTA([1]!T_Resins[Resins]),"",_xlfn.IFS(ROUND(VLOOKUP(C3349,[1]!T_Resins[#Data],2,FALSE)/VLOOKUP(A3349,[1]!T_Printers[#Data],5,FALSE),1)&lt;=_xlfn.XLOOKUP(B3349,[1]Printers!L:L,[1]Printers!O:O,1,0,),ROUND(VLOOKUP(C3349,[1]!T_Resins[#Data],2,FALSE)/VLOOKUP(A3349,[1]!T_Printers[#Data],5,FALSE),1),ROUND(VLOOKUP(C3349,[1]!T_Resins[#Data],2,FALSE)/VLOOKUP(A3349,[1]!T_Printers[#Data],5,FALSE),1)&gt;_xlfn.XLOOKUP(B3349,[1]Printers!L:L,[1]Printers!O:O,1,0,),10)),"Используйте слой 100 мкм")</f>
        <v>4.0999999999999996</v>
      </c>
      <c r="F3349">
        <f>IFERROR(IF(ROUND(_xlfn.XLOOKUP([1]Parameters!B3349,[1]Printers!L:L,[1]Printers!Q:Q,,0)*E3349/10,0)*10&lt;_xlfn.XLOOKUP([1]Parameters!B3349,[1]Printers!L:L,[1]Printers!P:P,,0),ROUND(_xlfn.XLOOKUP([1]Parameters!B3349,[1]Printers!L:L,[1]Printers!Q:Q,,0)*E3349/10,0)*10,_xlfn.XLOOKUP([1]Parameters!B3349,[1]Printers!L:L,[1]Printers!P:P,,0)),"")</f>
        <v>40</v>
      </c>
      <c r="G3349" cm="1">
        <f t="array" ref="G3349">IFERROR(IF(ROW()-1&gt;COUNTA([1]!T_Printers[Printers])*COUNTA([1]!T_Resins[Resins]),"",_xlfn.IFS(ROUND(VLOOKUP(C3349,[1]!T_Resins[#Data],3,FALSE)/VLOOKUP(A3349,[1]!T_Printers[#Data],5,FALSE),1)&lt;=_xlfn.XLOOKUP(B3349,[1]Printers!L:L,[1]Printers!O:O,1,0,),ROUND(VLOOKUP(C3349,[1]!T_Resins[#Data],3,FALSE)/VLOOKUP(A3349,[1]!T_Printers[#Data],5,FALSE),1),ROUND(VLOOKUP(C3349,[1]!T_Resins[#Data],3,FALSE)/VLOOKUP(A3349,[1]!T_Printers[#Data],5,FALSE),1)&gt;_xlfn.XLOOKUP(B3349,[1]Printers!L:L,[1]Printers!O:O,1,0,),10)),"")</f>
        <v>5.3</v>
      </c>
      <c r="H3349">
        <f>IFERROR(IF(ROUND(_xlfn.XLOOKUP([1]Parameters!B3349,[1]Printers!L:L,[1]Printers!Q:Q,,0)*G3349/10,0)*10&lt;_xlfn.XLOOKUP([1]Parameters!B3349,[1]Printers!L:L,[1]Printers!P:P,,0),ROUND(_xlfn.XLOOKUP([1]Parameters!B3349,[1]Printers!L:L,[1]Printers!Q:Q,,0)*G3349/10,0)*10,_xlfn.XLOOKUP([1]Parameters!B3349,[1]Printers!L:L,[1]Printers!P:P,,0)),"")</f>
        <v>50</v>
      </c>
      <c r="I3349" s="3" t="str" cm="1">
        <f t="array" ref="I3349">IFERROR(IF(ROW()-1&gt;COUNTA([1]!T_Printers[Printers])*COUNTA([1]!T_Resins[Resins]),"",_xlfn.IFS(ROUND(VLOOKUP(C3349,[1]!T_Resins[#Data],4,FALSE)/VLOOKUP(A3349,[1]!T_Printers[#Data],5,FALSE),1)&lt;=_xlfn.XLOOKUP(B3349,[1]Printers!L:L,[1]Printers!O:O,1,0,),ROUND(VLOOKUP(C3349,[1]!T_Resins[#Data],4,FALSE)/VLOOKUP(A3349,[1]!T_Printers[#Data],5,FALSE),1),ROUND(VLOOKUP(C3349,[1]!T_Resins[#Data],4,FALSE)/VLOOKUP(A3349,[1]!T_Printers[#Data],5,FALSE),1)&gt;_xlfn.XLOOKUP(B3349,[1]Printers!L:L,[1]Printers!O:O,1,0,),"")),"")</f>
        <v/>
      </c>
      <c r="J3349" t="str">
        <f>IFERROR(IF(ROUND(_xlfn.XLOOKUP([1]Parameters!B3349,[1]Printers!L:L,[1]Printers!Q:Q,,0)*I3349/10,0)*10&lt;_xlfn.XLOOKUP([1]Parameters!B3349,[1]Printers!L:L,[1]Printers!P:P,,0),ROUND(_xlfn.XLOOKUP([1]Parameters!B3349,[1]Printers!L:L,[1]Printers!Q:Q,,0)*I3349/10,0)*10,_xlfn.XLOOKUP([1]Parameters!B3349,[1]Printers!L:L,[1]Printers!P:P,,0)),"")</f>
        <v/>
      </c>
      <c r="K3349">
        <f>IF(SUM(E3349:J3349)&lt;&gt;0,VLOOKUP(A3349,[1]!T_Printers[#Data],10,FALSE)+VLOOKUP(C3349,[1]!T_Resins[#Data],10,FALSE),"")</f>
        <v>4</v>
      </c>
      <c r="L3349">
        <f>IF(SUM(E3349:J3349)&lt;&gt;0,VLOOKUP(A3349,[1]!T_Printers[#Data],11,FALSE),"")</f>
        <v>8</v>
      </c>
      <c r="M3349">
        <f>IF(SUM(E3349:J3349)&lt;&gt;0,VLOOKUP(C3349,[1]!T_Resins[#Data],8,FALSE),"")</f>
        <v>120</v>
      </c>
      <c r="N3349">
        <f>IF(_xlfn.XLOOKUP(B3349,[1]Printers!$L:$L,[1]Printers!$R:$R,0,0)&gt;0,[1]Parameters!M3349,IF(SUM(E3349:J3349)&lt;&gt;0,VLOOKUP(C3349,[1]!T_Resins[#Data],9,FALSE),""))</f>
        <v>180</v>
      </c>
      <c r="O3349" t="str">
        <f t="shared" si="52"/>
        <v>PhrozenSonicXL4K</v>
      </c>
    </row>
    <row r="3350" spans="1:15" x14ac:dyDescent="0.25">
      <c r="A3350" t="str">
        <f t="array" ref="A3350">IF(ROW()-1&gt;COUNTA([1]!T_Printers[Printers])*COUNTA([1]!T_Resins[Resins]),"",INDEX([1]!T_Printers[Printers],INT((ROW()-2)/COUNTA([1]!T_Resins[Resins])+1)))</f>
        <v>Phrozen Sonic XL 4K</v>
      </c>
      <c r="B3350" t="str">
        <f>_xlfn.XLOOKUP(A3350,[1]!T_Printers[Printers],[1]!T_Printers[Icon link],,0)</f>
        <v>PhrozenSonicXL4K</v>
      </c>
      <c r="C3350" t="str">
        <f t="array" ref="C3350">IF(ROW()-1&gt;COUNTA([1]!T_Printers[Printers])*COUNTA([1]!T_Resins[Resins]),"",INDEX([1]!T_Resins[Resins],MOD(ROW()-2,COUNTA([1]!T_Resins[Resins]))+1))</f>
        <v>Dental Cast Cherry Pro</v>
      </c>
      <c r="D3350">
        <f>IF(SUM(E3350:J3350)&lt;&gt;0,IF(ROW()-1&gt;COUNTA([1]!T_Printers[Printers])*COUNTA([1]!T_Resins[Resins]),"",2),"")</f>
        <v>2</v>
      </c>
      <c r="E3350" cm="1">
        <f t="array" ref="E3350">IFERROR(IF(ROW()-1&gt;COUNTA([1]!T_Printers[Printers])*COUNTA([1]!T_Resins[Resins]),"",_xlfn.IFS(ROUND(VLOOKUP(C3350,[1]!T_Resins[#Data],2,FALSE)/VLOOKUP(A3350,[1]!T_Printers[#Data],5,FALSE),1)&lt;=_xlfn.XLOOKUP(B3350,[1]Printers!L:L,[1]Printers!O:O,1,0,),ROUND(VLOOKUP(C3350,[1]!T_Resins[#Data],2,FALSE)/VLOOKUP(A3350,[1]!T_Printers[#Data],5,FALSE),1),ROUND(VLOOKUP(C3350,[1]!T_Resins[#Data],2,FALSE)/VLOOKUP(A3350,[1]!T_Printers[#Data],5,FALSE),1)&gt;_xlfn.XLOOKUP(B3350,[1]Printers!L:L,[1]Printers!O:O,1,0,),10)),"Используйте слой 100 мкм")</f>
        <v>5.6</v>
      </c>
      <c r="F3350">
        <f>IFERROR(IF(ROUND(_xlfn.XLOOKUP([1]Parameters!B3350,[1]Printers!L:L,[1]Printers!Q:Q,,0)*E3350/10,0)*10&lt;_xlfn.XLOOKUP([1]Parameters!B3350,[1]Printers!L:L,[1]Printers!P:P,,0),ROUND(_xlfn.XLOOKUP([1]Parameters!B3350,[1]Printers!L:L,[1]Printers!Q:Q,,0)*E3350/10,0)*10,_xlfn.XLOOKUP([1]Parameters!B3350,[1]Printers!L:L,[1]Printers!P:P,,0)),"")</f>
        <v>50</v>
      </c>
      <c r="G3350" t="str" cm="1">
        <f t="array" ref="G3350">IFERROR(IF(ROW()-1&gt;COUNTA([1]!T_Printers[Printers])*COUNTA([1]!T_Resins[Resins]),"",_xlfn.IFS(ROUND(VLOOKUP(C3350,[1]!T_Resins[#Data],3,FALSE)/VLOOKUP(A3350,[1]!T_Printers[#Data],5,FALSE),1)&lt;=_xlfn.XLOOKUP(B3350,[1]Printers!L:L,[1]Printers!O:O,1,0,),ROUND(VLOOKUP(C3350,[1]!T_Resins[#Data],3,FALSE)/VLOOKUP(A3350,[1]!T_Printers[#Data],5,FALSE),1),ROUND(VLOOKUP(C3350,[1]!T_Resins[#Data],3,FALSE)/VLOOKUP(A3350,[1]!T_Printers[#Data],5,FALSE),1)&gt;_xlfn.XLOOKUP(B3350,[1]Printers!L:L,[1]Printers!O:O,1,0,),10)),"")</f>
        <v/>
      </c>
      <c r="H3350" t="str">
        <f>IFERROR(IF(ROUND(_xlfn.XLOOKUP([1]Parameters!B3350,[1]Printers!L:L,[1]Printers!Q:Q,,0)*G3350/10,0)*10&lt;_xlfn.XLOOKUP([1]Parameters!B3350,[1]Printers!L:L,[1]Printers!P:P,,0),ROUND(_xlfn.XLOOKUP([1]Parameters!B3350,[1]Printers!L:L,[1]Printers!Q:Q,,0)*G3350/10,0)*10,_xlfn.XLOOKUP([1]Parameters!B3350,[1]Printers!L:L,[1]Printers!P:P,,0)),"")</f>
        <v/>
      </c>
      <c r="I3350" s="3" t="str" cm="1">
        <f t="array" ref="I3350">IFERROR(IF(ROW()-1&gt;COUNTA([1]!T_Printers[Printers])*COUNTA([1]!T_Resins[Resins]),"",_xlfn.IFS(ROUND(VLOOKUP(C3350,[1]!T_Resins[#Data],4,FALSE)/VLOOKUP(A3350,[1]!T_Printers[#Data],5,FALSE),1)&lt;=_xlfn.XLOOKUP(B3350,[1]Printers!L:L,[1]Printers!O:O,1,0,),ROUND(VLOOKUP(C3350,[1]!T_Resins[#Data],4,FALSE)/VLOOKUP(A3350,[1]!T_Printers[#Data],5,FALSE),1),ROUND(VLOOKUP(C3350,[1]!T_Resins[#Data],4,FALSE)/VLOOKUP(A3350,[1]!T_Printers[#Data],5,FALSE),1)&gt;_xlfn.XLOOKUP(B3350,[1]Printers!L:L,[1]Printers!O:O,1,0,),"")),"")</f>
        <v/>
      </c>
      <c r="J3350" t="str">
        <f>IFERROR(IF(ROUND(_xlfn.XLOOKUP([1]Parameters!B3350,[1]Printers!L:L,[1]Printers!Q:Q,,0)*I3350/10,0)*10&lt;_xlfn.XLOOKUP([1]Parameters!B3350,[1]Printers!L:L,[1]Printers!P:P,,0),ROUND(_xlfn.XLOOKUP([1]Parameters!B3350,[1]Printers!L:L,[1]Printers!Q:Q,,0)*I3350/10,0)*10,_xlfn.XLOOKUP([1]Parameters!B3350,[1]Printers!L:L,[1]Printers!P:P,,0)),"")</f>
        <v/>
      </c>
      <c r="K3350">
        <f>IF(SUM(E3350:J3350)&lt;&gt;0,VLOOKUP(A3350,[1]!T_Printers[#Data],10,FALSE)+VLOOKUP(C3350,[1]!T_Resins[#Data],10,FALSE),"")</f>
        <v>4</v>
      </c>
      <c r="L3350">
        <f>IF(SUM(E3350:J3350)&lt;&gt;0,VLOOKUP(A3350,[1]!T_Printers[#Data],11,FALSE),"")</f>
        <v>8</v>
      </c>
      <c r="M3350">
        <f>IF(SUM(E3350:J3350)&lt;&gt;0,VLOOKUP(C3350,[1]!T_Resins[#Data],8,FALSE),"")</f>
        <v>60</v>
      </c>
      <c r="N3350">
        <f>IF(_xlfn.XLOOKUP(B3350,[1]Printers!$L:$L,[1]Printers!$R:$R,0,0)&gt;0,[1]Parameters!M3350,IF(SUM(E3350:J3350)&lt;&gt;0,VLOOKUP(C3350,[1]!T_Resins[#Data],9,FALSE),""))</f>
        <v>60</v>
      </c>
      <c r="O3350" t="str">
        <f t="shared" si="52"/>
        <v>PhrozenSonicXL4K</v>
      </c>
    </row>
    <row r="3351" spans="1:15" x14ac:dyDescent="0.25">
      <c r="A3351" t="str">
        <f t="array" ref="A3351">IF(ROW()-1&gt;COUNTA([1]!T_Printers[Printers])*COUNTA([1]!T_Resins[Resins]),"",INDEX([1]!T_Printers[Printers],INT((ROW()-2)/COUNTA([1]!T_Resins[Resins])+1)))</f>
        <v>Phrozen Sonic XL 4K</v>
      </c>
      <c r="B3351" t="str">
        <f>_xlfn.XLOOKUP(A3351,[1]!T_Printers[Printers],[1]!T_Printers[Icon link],,0)</f>
        <v>PhrozenSonicXL4K</v>
      </c>
      <c r="C3351" t="str">
        <f t="array" ref="C3351">IF(ROW()-1&gt;COUNTA([1]!T_Printers[Printers])*COUNTA([1]!T_Resins[Resins]),"",INDEX([1]!T_Resins[Resins],MOD(ROW()-2,COUNTA([1]!T_Resins[Resins]))+1))</f>
        <v>Dental Cast Cherry</v>
      </c>
      <c r="D3351">
        <f>IF(SUM(E3351:J3351)&lt;&gt;0,IF(ROW()-1&gt;COUNTA([1]!T_Printers[Printers])*COUNTA([1]!T_Resins[Resins]),"",2),"")</f>
        <v>2</v>
      </c>
      <c r="E3351" cm="1">
        <f t="array" ref="E3351">IFERROR(IF(ROW()-1&gt;COUNTA([1]!T_Printers[Printers])*COUNTA([1]!T_Resins[Resins]),"",_xlfn.IFS(ROUND(VLOOKUP(C3351,[1]!T_Resins[#Data],2,FALSE)/VLOOKUP(A3351,[1]!T_Printers[#Data],5,FALSE),1)&lt;=_xlfn.XLOOKUP(B3351,[1]Printers!L:L,[1]Printers!O:O,1,0,),ROUND(VLOOKUP(C3351,[1]!T_Resins[#Data],2,FALSE)/VLOOKUP(A3351,[1]!T_Printers[#Data],5,FALSE),1),ROUND(VLOOKUP(C3351,[1]!T_Resins[#Data],2,FALSE)/VLOOKUP(A3351,[1]!T_Printers[#Data],5,FALSE),1)&gt;_xlfn.XLOOKUP(B3351,[1]Printers!L:L,[1]Printers!O:O,1,0,),10)),"Используйте слой 100 мкм")</f>
        <v>4.9000000000000004</v>
      </c>
      <c r="F3351">
        <f>IFERROR(IF(ROUND(_xlfn.XLOOKUP([1]Parameters!B3351,[1]Printers!L:L,[1]Printers!Q:Q,,0)*E3351/10,0)*10&lt;_xlfn.XLOOKUP([1]Parameters!B3351,[1]Printers!L:L,[1]Printers!P:P,,0),ROUND(_xlfn.XLOOKUP([1]Parameters!B3351,[1]Printers!L:L,[1]Printers!Q:Q,,0)*E3351/10,0)*10,_xlfn.XLOOKUP([1]Parameters!B3351,[1]Printers!L:L,[1]Printers!P:P,,0)),"")</f>
        <v>40</v>
      </c>
      <c r="G3351" cm="1">
        <f t="array" ref="G3351">IFERROR(IF(ROW()-1&gt;COUNTA([1]!T_Printers[Printers])*COUNTA([1]!T_Resins[Resins]),"",_xlfn.IFS(ROUND(VLOOKUP(C3351,[1]!T_Resins[#Data],3,FALSE)/VLOOKUP(A3351,[1]!T_Printers[#Data],5,FALSE),1)&lt;=_xlfn.XLOOKUP(B3351,[1]Printers!L:L,[1]Printers!O:O,1,0,),ROUND(VLOOKUP(C3351,[1]!T_Resins[#Data],3,FALSE)/VLOOKUP(A3351,[1]!T_Printers[#Data],5,FALSE),1),ROUND(VLOOKUP(C3351,[1]!T_Resins[#Data],3,FALSE)/VLOOKUP(A3351,[1]!T_Printers[#Data],5,FALSE),1)&gt;_xlfn.XLOOKUP(B3351,[1]Printers!L:L,[1]Printers!O:O,1,0,),10)),"")</f>
        <v>6.4</v>
      </c>
      <c r="H3351">
        <f>IFERROR(IF(ROUND(_xlfn.XLOOKUP([1]Parameters!B3351,[1]Printers!L:L,[1]Printers!Q:Q,,0)*G3351/10,0)*10&lt;_xlfn.XLOOKUP([1]Parameters!B3351,[1]Printers!L:L,[1]Printers!P:P,,0),ROUND(_xlfn.XLOOKUP([1]Parameters!B3351,[1]Printers!L:L,[1]Printers!Q:Q,,0)*G3351/10,0)*10,_xlfn.XLOOKUP([1]Parameters!B3351,[1]Printers!L:L,[1]Printers!P:P,,0)),"")</f>
        <v>60</v>
      </c>
      <c r="I3351" s="3" t="str" cm="1">
        <f t="array" ref="I3351">IFERROR(IF(ROW()-1&gt;COUNTA([1]!T_Printers[Printers])*COUNTA([1]!T_Resins[Resins]),"",_xlfn.IFS(ROUND(VLOOKUP(C3351,[1]!T_Resins[#Data],4,FALSE)/VLOOKUP(A3351,[1]!T_Printers[#Data],5,FALSE),1)&lt;=_xlfn.XLOOKUP(B3351,[1]Printers!L:L,[1]Printers!O:O,1,0,),ROUND(VLOOKUP(C3351,[1]!T_Resins[#Data],4,FALSE)/VLOOKUP(A3351,[1]!T_Printers[#Data],5,FALSE),1),ROUND(VLOOKUP(C3351,[1]!T_Resins[#Data],4,FALSE)/VLOOKUP(A3351,[1]!T_Printers[#Data],5,FALSE),1)&gt;_xlfn.XLOOKUP(B3351,[1]Printers!L:L,[1]Printers!O:O,1,0,),"")),"")</f>
        <v/>
      </c>
      <c r="J3351" t="str">
        <f>IFERROR(IF(ROUND(_xlfn.XLOOKUP([1]Parameters!B3351,[1]Printers!L:L,[1]Printers!Q:Q,,0)*I3351/10,0)*10&lt;_xlfn.XLOOKUP([1]Parameters!B3351,[1]Printers!L:L,[1]Printers!P:P,,0),ROUND(_xlfn.XLOOKUP([1]Parameters!B3351,[1]Printers!L:L,[1]Printers!Q:Q,,0)*I3351/10,0)*10,_xlfn.XLOOKUP([1]Parameters!B3351,[1]Printers!L:L,[1]Printers!P:P,,0)),"")</f>
        <v/>
      </c>
      <c r="K3351">
        <f>IF(SUM(E3351:J3351)&lt;&gt;0,VLOOKUP(A3351,[1]!T_Printers[#Data],10,FALSE)+VLOOKUP(C3351,[1]!T_Resins[#Data],10,FALSE),"")</f>
        <v>4</v>
      </c>
      <c r="L3351">
        <f>IF(SUM(E3351:J3351)&lt;&gt;0,VLOOKUP(A3351,[1]!T_Printers[#Data],11,FALSE),"")</f>
        <v>8</v>
      </c>
      <c r="M3351">
        <f>IF(SUM(E3351:J3351)&lt;&gt;0,VLOOKUP(C3351,[1]!T_Resins[#Data],8,FALSE),"")</f>
        <v>60</v>
      </c>
      <c r="N3351">
        <f>IF(_xlfn.XLOOKUP(B3351,[1]Printers!$L:$L,[1]Printers!$R:$R,0,0)&gt;0,[1]Parameters!M3351,IF(SUM(E3351:J3351)&lt;&gt;0,VLOOKUP(C3351,[1]!T_Resins[#Data],9,FALSE),""))</f>
        <v>60</v>
      </c>
      <c r="O3351" t="str">
        <f t="shared" si="52"/>
        <v>PhrozenSonicXL4K</v>
      </c>
    </row>
    <row r="3352" spans="1:15" x14ac:dyDescent="0.25">
      <c r="A3352" t="str">
        <f t="array" ref="A3352">IF(ROW()-1&gt;COUNTA([1]!T_Printers[Printers])*COUNTA([1]!T_Resins[Resins]),"",INDEX([1]!T_Printers[Printers],INT((ROW()-2)/COUNTA([1]!T_Resins[Resins])+1)))</f>
        <v>Phrozen Sonic XL 4K</v>
      </c>
      <c r="B3352" t="str">
        <f>_xlfn.XLOOKUP(A3352,[1]!T_Printers[Printers],[1]!T_Printers[Icon link],,0)</f>
        <v>PhrozenSonicXL4K</v>
      </c>
      <c r="C3352" t="str">
        <f t="array" ref="C3352">IF(ROW()-1&gt;COUNTA([1]!T_Printers[Printers])*COUNTA([1]!T_Resins[Resins]),"",INDEX([1]!T_Resins[Resins],MOD(ROW()-2,COUNTA([1]!T_Resins[Resins]))+1))</f>
        <v>Dental Clear</v>
      </c>
      <c r="D3352">
        <f>IF(SUM(E3352:J3352)&lt;&gt;0,IF(ROW()-1&gt;COUNTA([1]!T_Printers[Printers])*COUNTA([1]!T_Resins[Resins]),"",2),"")</f>
        <v>2</v>
      </c>
      <c r="E3352" cm="1">
        <f t="array" ref="E3352">IFERROR(IF(ROW()-1&gt;COUNTA([1]!T_Printers[Printers])*COUNTA([1]!T_Resins[Resins]),"",_xlfn.IFS(ROUND(VLOOKUP(C3352,[1]!T_Resins[#Data],2,FALSE)/VLOOKUP(A3352,[1]!T_Printers[#Data],5,FALSE),1)&lt;=_xlfn.XLOOKUP(B3352,[1]Printers!L:L,[1]Printers!O:O,1,0,),ROUND(VLOOKUP(C3352,[1]!T_Resins[#Data],2,FALSE)/VLOOKUP(A3352,[1]!T_Printers[#Data],5,FALSE),1),ROUND(VLOOKUP(C3352,[1]!T_Resins[#Data],2,FALSE)/VLOOKUP(A3352,[1]!T_Printers[#Data],5,FALSE),1)&gt;_xlfn.XLOOKUP(B3352,[1]Printers!L:L,[1]Printers!O:O,1,0,),10)),"Используйте слой 100 мкм")</f>
        <v>2.8</v>
      </c>
      <c r="F3352">
        <f>IFERROR(IF(ROUND(_xlfn.XLOOKUP([1]Parameters!B3352,[1]Printers!L:L,[1]Printers!Q:Q,,0)*E3352/10,0)*10&lt;_xlfn.XLOOKUP([1]Parameters!B3352,[1]Printers!L:L,[1]Printers!P:P,,0),ROUND(_xlfn.XLOOKUP([1]Parameters!B3352,[1]Printers!L:L,[1]Printers!Q:Q,,0)*E3352/10,0)*10,_xlfn.XLOOKUP([1]Parameters!B3352,[1]Printers!L:L,[1]Printers!P:P,,0)),"")</f>
        <v>30</v>
      </c>
      <c r="G3352" cm="1">
        <f t="array" ref="G3352">IFERROR(IF(ROW()-1&gt;COUNTA([1]!T_Printers[Printers])*COUNTA([1]!T_Resins[Resins]),"",_xlfn.IFS(ROUND(VLOOKUP(C3352,[1]!T_Resins[#Data],3,FALSE)/VLOOKUP(A3352,[1]!T_Printers[#Data],5,FALSE),1)&lt;=_xlfn.XLOOKUP(B3352,[1]Printers!L:L,[1]Printers!O:O,1,0,),ROUND(VLOOKUP(C3352,[1]!T_Resins[#Data],3,FALSE)/VLOOKUP(A3352,[1]!T_Printers[#Data],5,FALSE),1),ROUND(VLOOKUP(C3352,[1]!T_Resins[#Data],3,FALSE)/VLOOKUP(A3352,[1]!T_Printers[#Data],5,FALSE),1)&gt;_xlfn.XLOOKUP(B3352,[1]Printers!L:L,[1]Printers!O:O,1,0,),10)),"")</f>
        <v>3.6</v>
      </c>
      <c r="H3352">
        <f>IFERROR(IF(ROUND(_xlfn.XLOOKUP([1]Parameters!B3352,[1]Printers!L:L,[1]Printers!Q:Q,,0)*G3352/10,0)*10&lt;_xlfn.XLOOKUP([1]Parameters!B3352,[1]Printers!L:L,[1]Printers!P:P,,0),ROUND(_xlfn.XLOOKUP([1]Parameters!B3352,[1]Printers!L:L,[1]Printers!Q:Q,,0)*G3352/10,0)*10,_xlfn.XLOOKUP([1]Parameters!B3352,[1]Printers!L:L,[1]Printers!P:P,,0)),"")</f>
        <v>30</v>
      </c>
      <c r="I3352" s="3" t="str" cm="1">
        <f t="array" ref="I3352">IFERROR(IF(ROW()-1&gt;COUNTA([1]!T_Printers[Printers])*COUNTA([1]!T_Resins[Resins]),"",_xlfn.IFS(ROUND(VLOOKUP(C3352,[1]!T_Resins[#Data],4,FALSE)/VLOOKUP(A3352,[1]!T_Printers[#Data],5,FALSE),1)&lt;=_xlfn.XLOOKUP(B3352,[1]Printers!L:L,[1]Printers!O:O,1,0,),ROUND(VLOOKUP(C3352,[1]!T_Resins[#Data],4,FALSE)/VLOOKUP(A3352,[1]!T_Printers[#Data],5,FALSE),1),ROUND(VLOOKUP(C3352,[1]!T_Resins[#Data],4,FALSE)/VLOOKUP(A3352,[1]!T_Printers[#Data],5,FALSE),1)&gt;_xlfn.XLOOKUP(B3352,[1]Printers!L:L,[1]Printers!O:O,1,0,),"")),"")</f>
        <v/>
      </c>
      <c r="J3352" t="str">
        <f>IFERROR(IF(ROUND(_xlfn.XLOOKUP([1]Parameters!B3352,[1]Printers!L:L,[1]Printers!Q:Q,,0)*I3352/10,0)*10&lt;_xlfn.XLOOKUP([1]Parameters!B3352,[1]Printers!L:L,[1]Printers!P:P,,0),ROUND(_xlfn.XLOOKUP([1]Parameters!B3352,[1]Printers!L:L,[1]Printers!Q:Q,,0)*I3352/10,0)*10,_xlfn.XLOOKUP([1]Parameters!B3352,[1]Printers!L:L,[1]Printers!P:P,,0)),"")</f>
        <v/>
      </c>
      <c r="K3352">
        <f>IF(SUM(E3352:J3352)&lt;&gt;0,VLOOKUP(A3352,[1]!T_Printers[#Data],10,FALSE)+VLOOKUP(C3352,[1]!T_Resins[#Data],10,FALSE),"")</f>
        <v>4</v>
      </c>
      <c r="L3352">
        <f>IF(SUM(E3352:J3352)&lt;&gt;0,VLOOKUP(A3352,[1]!T_Printers[#Data],11,FALSE),"")</f>
        <v>8</v>
      </c>
      <c r="M3352">
        <f>IF(SUM(E3352:J3352)&lt;&gt;0,VLOOKUP(C3352,[1]!T_Resins[#Data],8,FALSE),"")</f>
        <v>120</v>
      </c>
      <c r="N3352">
        <f>IF(_xlfn.XLOOKUP(B3352,[1]Printers!$L:$L,[1]Printers!$R:$R,0,0)&gt;0,[1]Parameters!M3352,IF(SUM(E3352:J3352)&lt;&gt;0,VLOOKUP(C3352,[1]!T_Resins[#Data],9,FALSE),""))</f>
        <v>180</v>
      </c>
      <c r="O3352" t="str">
        <f t="shared" si="52"/>
        <v>PhrozenSonicXL4K</v>
      </c>
    </row>
    <row r="3353" spans="1:15" x14ac:dyDescent="0.25">
      <c r="A3353" t="str">
        <f t="array" ref="A3353">IF(ROW()-1&gt;COUNTA([1]!T_Printers[Printers])*COUNTA([1]!T_Resins[Resins]),"",INDEX([1]!T_Printers[Printers],INT((ROW()-2)/COUNTA([1]!T_Resins[Resins])+1)))</f>
        <v>Phrozen Sonic XL 4K</v>
      </c>
      <c r="B3353" t="str">
        <f>_xlfn.XLOOKUP(A3353,[1]!T_Printers[Printers],[1]!T_Printers[Icon link],,0)</f>
        <v>PhrozenSonicXL4K</v>
      </c>
      <c r="C3353" t="str">
        <f t="array" ref="C3353">IF(ROW()-1&gt;COUNTA([1]!T_Printers[Printers])*COUNTA([1]!T_Resins[Resins]),"",INDEX([1]!T_Resins[Resins],MOD(ROW()-2,COUNTA([1]!T_Resins[Resins]))+1))</f>
        <v>Dental Clear Pro</v>
      </c>
      <c r="D3353">
        <f>IF(SUM(E3353:J3353)&lt;&gt;0,IF(ROW()-1&gt;COUNTA([1]!T_Printers[Printers])*COUNTA([1]!T_Resins[Resins]),"",2),"")</f>
        <v>2</v>
      </c>
      <c r="E3353" t="str" cm="1">
        <f t="array" ref="E3353">IFERROR(IF(ROW()-1&gt;COUNTA([1]!T_Printers[Printers])*COUNTA([1]!T_Resins[Resins]),"",_xlfn.IFS(ROUND(VLOOKUP(C3353,[1]!T_Resins[#Data],2,FALSE)/VLOOKUP(A3353,[1]!T_Printers[#Data],5,FALSE),1)&lt;=_xlfn.XLOOKUP(B3353,[1]Printers!L:L,[1]Printers!O:O,1,0,),ROUND(VLOOKUP(C3353,[1]!T_Resins[#Data],2,FALSE)/VLOOKUP(A3353,[1]!T_Printers[#Data],5,FALSE),1),ROUND(VLOOKUP(C3353,[1]!T_Resins[#Data],2,FALSE)/VLOOKUP(A3353,[1]!T_Printers[#Data],5,FALSE),1)&gt;_xlfn.XLOOKUP(B3353,[1]Printers!L:L,[1]Printers!O:O,1,0,),10)),"Используйте слой 100 мкм")</f>
        <v>Используйте слой 100 мкм</v>
      </c>
      <c r="F3353" t="str">
        <f>IFERROR(IF(ROUND(_xlfn.XLOOKUP([1]Parameters!B3353,[1]Printers!L:L,[1]Printers!Q:Q,,0)*E3353/10,0)*10&lt;_xlfn.XLOOKUP([1]Parameters!B3353,[1]Printers!L:L,[1]Printers!P:P,,0),ROUND(_xlfn.XLOOKUP([1]Parameters!B3353,[1]Printers!L:L,[1]Printers!Q:Q,,0)*E3353/10,0)*10,_xlfn.XLOOKUP([1]Parameters!B3353,[1]Printers!L:L,[1]Printers!P:P,,0)),"")</f>
        <v/>
      </c>
      <c r="G3353" cm="1">
        <f t="array" ref="G3353">IFERROR(IF(ROW()-1&gt;COUNTA([1]!T_Printers[Printers])*COUNTA([1]!T_Resins[Resins]),"",_xlfn.IFS(ROUND(VLOOKUP(C3353,[1]!T_Resins[#Data],3,FALSE)/VLOOKUP(A3353,[1]!T_Printers[#Data],5,FALSE),1)&lt;=_xlfn.XLOOKUP(B3353,[1]Printers!L:L,[1]Printers!O:O,1,0,),ROUND(VLOOKUP(C3353,[1]!T_Resins[#Data],3,FALSE)/VLOOKUP(A3353,[1]!T_Printers[#Data],5,FALSE),1),ROUND(VLOOKUP(C3353,[1]!T_Resins[#Data],3,FALSE)/VLOOKUP(A3353,[1]!T_Printers[#Data],5,FALSE),1)&gt;_xlfn.XLOOKUP(B3353,[1]Printers!L:L,[1]Printers!O:O,1,0,),10)),"")</f>
        <v>5.9</v>
      </c>
      <c r="H3353">
        <f>IFERROR(IF(ROUND(_xlfn.XLOOKUP([1]Parameters!B3353,[1]Printers!L:L,[1]Printers!Q:Q,,0)*G3353/10,0)*10&lt;_xlfn.XLOOKUP([1]Parameters!B3353,[1]Printers!L:L,[1]Printers!P:P,,0),ROUND(_xlfn.XLOOKUP([1]Parameters!B3353,[1]Printers!L:L,[1]Printers!Q:Q,,0)*G3353/10,0)*10,_xlfn.XLOOKUP([1]Parameters!B3353,[1]Printers!L:L,[1]Printers!P:P,,0)),"")</f>
        <v>50</v>
      </c>
      <c r="I3353" s="3" cm="1">
        <f t="array" ref="I3353">IFERROR(IF(ROW()-1&gt;COUNTA([1]!T_Printers[Printers])*COUNTA([1]!T_Resins[Resins]),"",_xlfn.IFS(ROUND(VLOOKUP(C3353,[1]!T_Resins[#Data],4,FALSE)/VLOOKUP(A3353,[1]!T_Printers[#Data],5,FALSE),1)&lt;=_xlfn.XLOOKUP(B3353,[1]Printers!L:L,[1]Printers!O:O,1,0,),ROUND(VLOOKUP(C3353,[1]!T_Resins[#Data],4,FALSE)/VLOOKUP(A3353,[1]!T_Printers[#Data],5,FALSE),1),ROUND(VLOOKUP(C3353,[1]!T_Resins[#Data],4,FALSE)/VLOOKUP(A3353,[1]!T_Printers[#Data],5,FALSE),1)&gt;_xlfn.XLOOKUP(B3353,[1]Printers!L:L,[1]Printers!O:O,1,0,),"")),"")</f>
        <v>7.6</v>
      </c>
      <c r="J3353">
        <f>IFERROR(IF(ROUND(_xlfn.XLOOKUP([1]Parameters!B3353,[1]Printers!L:L,[1]Printers!Q:Q,,0)*I3353/10,0)*10&lt;_xlfn.XLOOKUP([1]Parameters!B3353,[1]Printers!L:L,[1]Printers!P:P,,0),ROUND(_xlfn.XLOOKUP([1]Parameters!B3353,[1]Printers!L:L,[1]Printers!Q:Q,,0)*I3353/10,0)*10,_xlfn.XLOOKUP([1]Parameters!B3353,[1]Printers!L:L,[1]Printers!P:P,,0)),"")</f>
        <v>70</v>
      </c>
      <c r="K3353">
        <f>IF(SUM(E3353:J3353)&lt;&gt;0,VLOOKUP(A3353,[1]!T_Printers[#Data],10,FALSE)+VLOOKUP(C3353,[1]!T_Resins[#Data],10,FALSE),"")</f>
        <v>4</v>
      </c>
      <c r="L3353">
        <f>IF(SUM(E3353:J3353)&lt;&gt;0,VLOOKUP(A3353,[1]!T_Printers[#Data],11,FALSE),"")</f>
        <v>8</v>
      </c>
      <c r="M3353">
        <f>IF(SUM(E3353:J3353)&lt;&gt;0,VLOOKUP(C3353,[1]!T_Resins[#Data],8,FALSE),"")</f>
        <v>120</v>
      </c>
      <c r="N3353">
        <f>IF(_xlfn.XLOOKUP(B3353,[1]Printers!$L:$L,[1]Printers!$R:$R,0,0)&gt;0,[1]Parameters!M3353,IF(SUM(E3353:J3353)&lt;&gt;0,VLOOKUP(C3353,[1]!T_Resins[#Data],9,FALSE),""))</f>
        <v>180</v>
      </c>
      <c r="O3353" t="str">
        <f t="shared" si="52"/>
        <v>PhrozenSonicXL4K</v>
      </c>
    </row>
    <row r="3354" spans="1:15" x14ac:dyDescent="0.25">
      <c r="A3354" t="str">
        <f t="array" ref="A3354">IF(ROW()-1&gt;COUNTA([1]!T_Printers[Printers])*COUNTA([1]!T_Resins[Resins]),"",INDEX([1]!T_Printers[Printers],INT((ROW()-2)/COUNTA([1]!T_Resins[Resins])+1)))</f>
        <v>Phrozen Sonic XL 4K</v>
      </c>
      <c r="B3354" t="str">
        <f>_xlfn.XLOOKUP(A3354,[1]!T_Printers[Printers],[1]!T_Printers[Icon link],,0)</f>
        <v>PhrozenSonicXL4K</v>
      </c>
      <c r="C3354" t="str">
        <f t="array" ref="C3354">IF(ROW()-1&gt;COUNTA([1]!T_Printers[Printers])*COUNTA([1]!T_Resins[Resins]),"",INDEX([1]!T_Resins[Resins],MOD(ROW()-2,COUNTA([1]!T_Resins[Resins]))+1))</f>
        <v>Dental Denture Base Soft</v>
      </c>
      <c r="D3354">
        <f>IF(SUM(E3354:J3354)&lt;&gt;0,IF(ROW()-1&gt;COUNTA([1]!T_Printers[Printers])*COUNTA([1]!T_Resins[Resins]),"",2),"")</f>
        <v>2</v>
      </c>
      <c r="E3354" cm="1">
        <f t="array" ref="E3354">IFERROR(IF(ROW()-1&gt;COUNTA([1]!T_Printers[Printers])*COUNTA([1]!T_Resins[Resins]),"",_xlfn.IFS(ROUND(VLOOKUP(C3354,[1]!T_Resins[#Data],2,FALSE)/VLOOKUP(A3354,[1]!T_Printers[#Data],5,FALSE),1)&lt;=_xlfn.XLOOKUP(B3354,[1]Printers!L:L,[1]Printers!O:O,1,0,),ROUND(VLOOKUP(C3354,[1]!T_Resins[#Data],2,FALSE)/VLOOKUP(A3354,[1]!T_Printers[#Data],5,FALSE),1),ROUND(VLOOKUP(C3354,[1]!T_Resins[#Data],2,FALSE)/VLOOKUP(A3354,[1]!T_Printers[#Data],5,FALSE),1)&gt;_xlfn.XLOOKUP(B3354,[1]Printers!L:L,[1]Printers!O:O,1,0,),10)),"Используйте слой 100 мкм")</f>
        <v>6.3</v>
      </c>
      <c r="F3354">
        <f>IFERROR(IF(ROUND(_xlfn.XLOOKUP([1]Parameters!B3354,[1]Printers!L:L,[1]Printers!Q:Q,,0)*E3354/10,0)*10&lt;_xlfn.XLOOKUP([1]Parameters!B3354,[1]Printers!L:L,[1]Printers!P:P,,0),ROUND(_xlfn.XLOOKUP([1]Parameters!B3354,[1]Printers!L:L,[1]Printers!Q:Q,,0)*E3354/10,0)*10,_xlfn.XLOOKUP([1]Parameters!B3354,[1]Printers!L:L,[1]Printers!P:P,,0)),"")</f>
        <v>60</v>
      </c>
      <c r="G3354" cm="1">
        <f t="array" ref="G3354">IFERROR(IF(ROW()-1&gt;COUNTA([1]!T_Printers[Printers])*COUNTA([1]!T_Resins[Resins]),"",_xlfn.IFS(ROUND(VLOOKUP(C3354,[1]!T_Resins[#Data],3,FALSE)/VLOOKUP(A3354,[1]!T_Printers[#Data],5,FALSE),1)&lt;=_xlfn.XLOOKUP(B3354,[1]Printers!L:L,[1]Printers!O:O,1,0,),ROUND(VLOOKUP(C3354,[1]!T_Resins[#Data],3,FALSE)/VLOOKUP(A3354,[1]!T_Printers[#Data],5,FALSE),1),ROUND(VLOOKUP(C3354,[1]!T_Resins[#Data],3,FALSE)/VLOOKUP(A3354,[1]!T_Printers[#Data],5,FALSE),1)&gt;_xlfn.XLOOKUP(B3354,[1]Printers!L:L,[1]Printers!O:O,1,0,),10)),"")</f>
        <v>8.1999999999999993</v>
      </c>
      <c r="H3354">
        <f>IFERROR(IF(ROUND(_xlfn.XLOOKUP([1]Parameters!B3354,[1]Printers!L:L,[1]Printers!Q:Q,,0)*G3354/10,0)*10&lt;_xlfn.XLOOKUP([1]Parameters!B3354,[1]Printers!L:L,[1]Printers!P:P,,0),ROUND(_xlfn.XLOOKUP([1]Parameters!B3354,[1]Printers!L:L,[1]Printers!Q:Q,,0)*G3354/10,0)*10,_xlfn.XLOOKUP([1]Parameters!B3354,[1]Printers!L:L,[1]Printers!P:P,,0)),"")</f>
        <v>70</v>
      </c>
      <c r="I3354" s="3" t="str" cm="1">
        <f t="array" ref="I3354">IFERROR(IF(ROW()-1&gt;COUNTA([1]!T_Printers[Printers])*COUNTA([1]!T_Resins[Resins]),"",_xlfn.IFS(ROUND(VLOOKUP(C3354,[1]!T_Resins[#Data],4,FALSE)/VLOOKUP(A3354,[1]!T_Printers[#Data],5,FALSE),1)&lt;=_xlfn.XLOOKUP(B3354,[1]Printers!L:L,[1]Printers!O:O,1,0,),ROUND(VLOOKUP(C3354,[1]!T_Resins[#Data],4,FALSE)/VLOOKUP(A3354,[1]!T_Printers[#Data],5,FALSE),1),ROUND(VLOOKUP(C3354,[1]!T_Resins[#Data],4,FALSE)/VLOOKUP(A3354,[1]!T_Printers[#Data],5,FALSE),1)&gt;_xlfn.XLOOKUP(B3354,[1]Printers!L:L,[1]Printers!O:O,1,0,),"")),"")</f>
        <v/>
      </c>
      <c r="J3354" t="str">
        <f>IFERROR(IF(ROUND(_xlfn.XLOOKUP([1]Parameters!B3354,[1]Printers!L:L,[1]Printers!Q:Q,,0)*I3354/10,0)*10&lt;_xlfn.XLOOKUP([1]Parameters!B3354,[1]Printers!L:L,[1]Printers!P:P,,0),ROUND(_xlfn.XLOOKUP([1]Parameters!B3354,[1]Printers!L:L,[1]Printers!Q:Q,,0)*I3354/10,0)*10,_xlfn.XLOOKUP([1]Parameters!B3354,[1]Printers!L:L,[1]Printers!P:P,,0)),"")</f>
        <v/>
      </c>
      <c r="K3354">
        <f>IF(SUM(E3354:J3354)&lt;&gt;0,VLOOKUP(A3354,[1]!T_Printers[#Data],10,FALSE)+VLOOKUP(C3354,[1]!T_Resins[#Data],10,FALSE),"")</f>
        <v>5</v>
      </c>
      <c r="L3354">
        <f>IF(SUM(E3354:J3354)&lt;&gt;0,VLOOKUP(A3354,[1]!T_Printers[#Data],11,FALSE),"")</f>
        <v>8</v>
      </c>
      <c r="M3354">
        <f>IF(SUM(E3354:J3354)&lt;&gt;0,VLOOKUP(C3354,[1]!T_Resins[#Data],8,FALSE),"")</f>
        <v>120</v>
      </c>
      <c r="N3354">
        <f>IF(_xlfn.XLOOKUP(B3354,[1]Printers!$L:$L,[1]Printers!$R:$R,0,0)&gt;0,[1]Parameters!M3354,IF(SUM(E3354:J3354)&lt;&gt;0,VLOOKUP(C3354,[1]!T_Resins[#Data],9,FALSE),""))</f>
        <v>180</v>
      </c>
      <c r="O3354" t="str">
        <f t="shared" si="52"/>
        <v>PhrozenSonicXL4K</v>
      </c>
    </row>
    <row r="3355" spans="1:15" x14ac:dyDescent="0.25">
      <c r="A3355" t="str">
        <f t="array" ref="A3355">IF(ROW()-1&gt;COUNTA([1]!T_Printers[Printers])*COUNTA([1]!T_Resins[Resins]),"",INDEX([1]!T_Printers[Printers],INT((ROW()-2)/COUNTA([1]!T_Resins[Resins])+1)))</f>
        <v>Phrozen Sonic XL 4K</v>
      </c>
      <c r="B3355" t="str">
        <f>_xlfn.XLOOKUP(A3355,[1]!T_Printers[Printers],[1]!T_Printers[Icon link],,0)</f>
        <v>PhrozenSonicXL4K</v>
      </c>
      <c r="C3355" t="str">
        <f t="array" ref="C3355">IF(ROW()-1&gt;COUNTA([1]!T_Printers[Printers])*COUNTA([1]!T_Resins[Resins]),"",INDEX([1]!T_Resins[Resins],MOD(ROW()-2,COUNTA([1]!T_Resins[Resins]))+1))</f>
        <v>Dental Denture Base</v>
      </c>
      <c r="D3355">
        <f>IF(SUM(E3355:J3355)&lt;&gt;0,IF(ROW()-1&gt;COUNTA([1]!T_Printers[Printers])*COUNTA([1]!T_Resins[Resins]),"",2),"")</f>
        <v>2</v>
      </c>
      <c r="E3355" cm="1">
        <f t="array" ref="E3355">IFERROR(IF(ROW()-1&gt;COUNTA([1]!T_Printers[Printers])*COUNTA([1]!T_Resins[Resins]),"",_xlfn.IFS(ROUND(VLOOKUP(C3355,[1]!T_Resins[#Data],2,FALSE)/VLOOKUP(A3355,[1]!T_Printers[#Data],5,FALSE),1)&lt;=_xlfn.XLOOKUP(B3355,[1]Printers!L:L,[1]Printers!O:O,1,0,),ROUND(VLOOKUP(C3355,[1]!T_Resins[#Data],2,FALSE)/VLOOKUP(A3355,[1]!T_Printers[#Data],5,FALSE),1),ROUND(VLOOKUP(C3355,[1]!T_Resins[#Data],2,FALSE)/VLOOKUP(A3355,[1]!T_Printers[#Data],5,FALSE),1)&gt;_xlfn.XLOOKUP(B3355,[1]Printers!L:L,[1]Printers!O:O,1,0,),10)),"Используйте слой 100 мкм")</f>
        <v>4.9000000000000004</v>
      </c>
      <c r="F3355">
        <f>IFERROR(IF(ROUND(_xlfn.XLOOKUP([1]Parameters!B3355,[1]Printers!L:L,[1]Printers!Q:Q,,0)*E3355/10,0)*10&lt;_xlfn.XLOOKUP([1]Parameters!B3355,[1]Printers!L:L,[1]Printers!P:P,,0),ROUND(_xlfn.XLOOKUP([1]Parameters!B3355,[1]Printers!L:L,[1]Printers!Q:Q,,0)*E3355/10,0)*10,_xlfn.XLOOKUP([1]Parameters!B3355,[1]Printers!L:L,[1]Printers!P:P,,0)),"")</f>
        <v>40</v>
      </c>
      <c r="G3355" cm="1">
        <f t="array" ref="G3355">IFERROR(IF(ROW()-1&gt;COUNTA([1]!T_Printers[Printers])*COUNTA([1]!T_Resins[Resins]),"",_xlfn.IFS(ROUND(VLOOKUP(C3355,[1]!T_Resins[#Data],3,FALSE)/VLOOKUP(A3355,[1]!T_Printers[#Data],5,FALSE),1)&lt;=_xlfn.XLOOKUP(B3355,[1]Printers!L:L,[1]Printers!O:O,1,0,),ROUND(VLOOKUP(C3355,[1]!T_Resins[#Data],3,FALSE)/VLOOKUP(A3355,[1]!T_Printers[#Data],5,FALSE),1),ROUND(VLOOKUP(C3355,[1]!T_Resins[#Data],3,FALSE)/VLOOKUP(A3355,[1]!T_Printers[#Data],5,FALSE),1)&gt;_xlfn.XLOOKUP(B3355,[1]Printers!L:L,[1]Printers!O:O,1,0,),10)),"")</f>
        <v>6.4</v>
      </c>
      <c r="H3355">
        <f>IFERROR(IF(ROUND(_xlfn.XLOOKUP([1]Parameters!B3355,[1]Printers!L:L,[1]Printers!Q:Q,,0)*G3355/10,0)*10&lt;_xlfn.XLOOKUP([1]Parameters!B3355,[1]Printers!L:L,[1]Printers!P:P,,0),ROUND(_xlfn.XLOOKUP([1]Parameters!B3355,[1]Printers!L:L,[1]Printers!Q:Q,,0)*G3355/10,0)*10,_xlfn.XLOOKUP([1]Parameters!B3355,[1]Printers!L:L,[1]Printers!P:P,,0)),"")</f>
        <v>60</v>
      </c>
      <c r="I3355" s="3" t="str" cm="1">
        <f t="array" ref="I3355">IFERROR(IF(ROW()-1&gt;COUNTA([1]!T_Printers[Printers])*COUNTA([1]!T_Resins[Resins]),"",_xlfn.IFS(ROUND(VLOOKUP(C3355,[1]!T_Resins[#Data],4,FALSE)/VLOOKUP(A3355,[1]!T_Printers[#Data],5,FALSE),1)&lt;=_xlfn.XLOOKUP(B3355,[1]Printers!L:L,[1]Printers!O:O,1,0,),ROUND(VLOOKUP(C3355,[1]!T_Resins[#Data],4,FALSE)/VLOOKUP(A3355,[1]!T_Printers[#Data],5,FALSE),1),ROUND(VLOOKUP(C3355,[1]!T_Resins[#Data],4,FALSE)/VLOOKUP(A3355,[1]!T_Printers[#Data],5,FALSE),1)&gt;_xlfn.XLOOKUP(B3355,[1]Printers!L:L,[1]Printers!O:O,1,0,),"")),"")</f>
        <v/>
      </c>
      <c r="J3355" t="str">
        <f>IFERROR(IF(ROUND(_xlfn.XLOOKUP([1]Parameters!B3355,[1]Printers!L:L,[1]Printers!Q:Q,,0)*I3355/10,0)*10&lt;_xlfn.XLOOKUP([1]Parameters!B3355,[1]Printers!L:L,[1]Printers!P:P,,0),ROUND(_xlfn.XLOOKUP([1]Parameters!B3355,[1]Printers!L:L,[1]Printers!Q:Q,,0)*I3355/10,0)*10,_xlfn.XLOOKUP([1]Parameters!B3355,[1]Printers!L:L,[1]Printers!P:P,,0)),"")</f>
        <v/>
      </c>
      <c r="K3355">
        <f>IF(SUM(E3355:J3355)&lt;&gt;0,VLOOKUP(A3355,[1]!T_Printers[#Data],10,FALSE)+VLOOKUP(C3355,[1]!T_Resins[#Data],10,FALSE),"")</f>
        <v>5</v>
      </c>
      <c r="L3355">
        <f>IF(SUM(E3355:J3355)&lt;&gt;0,VLOOKUP(A3355,[1]!T_Printers[#Data],11,FALSE),"")</f>
        <v>8</v>
      </c>
      <c r="M3355">
        <f>IF(SUM(E3355:J3355)&lt;&gt;0,VLOOKUP(C3355,[1]!T_Resins[#Data],8,FALSE),"")</f>
        <v>120</v>
      </c>
      <c r="N3355">
        <f>IF(_xlfn.XLOOKUP(B3355,[1]Printers!$L:$L,[1]Printers!$R:$R,0,0)&gt;0,[1]Parameters!M3355,IF(SUM(E3355:J3355)&lt;&gt;0,VLOOKUP(C3355,[1]!T_Resins[#Data],9,FALSE),""))</f>
        <v>180</v>
      </c>
      <c r="O3355" t="str">
        <f t="shared" si="52"/>
        <v>PhrozenSonicXL4K</v>
      </c>
    </row>
    <row r="3356" spans="1:15" x14ac:dyDescent="0.25">
      <c r="A3356" t="str">
        <f t="array" ref="A3356">IF(ROW()-1&gt;COUNTA([1]!T_Printers[Printers])*COUNTA([1]!T_Resins[Resins]),"",INDEX([1]!T_Printers[Printers],INT((ROW()-2)/COUNTA([1]!T_Resins[Resins])+1)))</f>
        <v>Phrozen Sonic XL 4K</v>
      </c>
      <c r="B3356" t="str">
        <f>_xlfn.XLOOKUP(A3356,[1]!T_Printers[Printers],[1]!T_Printers[Icon link],,0)</f>
        <v>PhrozenSonicXL4K</v>
      </c>
      <c r="C3356" t="str">
        <f t="array" ref="C3356">IF(ROW()-1&gt;COUNTA([1]!T_Printers[Printers])*COUNTA([1]!T_Resins[Resins]),"",INDEX([1]!T_Resins[Resins],MOD(ROW()-2,COUNTA([1]!T_Resins[Resins]))+1))</f>
        <v>Dental IBT</v>
      </c>
      <c r="D3356">
        <f>IF(SUM(E3356:J3356)&lt;&gt;0,IF(ROW()-1&gt;COUNTA([1]!T_Printers[Printers])*COUNTA([1]!T_Resins[Resins]),"",2),"")</f>
        <v>2</v>
      </c>
      <c r="E3356" cm="1">
        <f t="array" ref="E3356">IFERROR(IF(ROW()-1&gt;COUNTA([1]!T_Printers[Printers])*COUNTA([1]!T_Resins[Resins]),"",_xlfn.IFS(ROUND(VLOOKUP(C3356,[1]!T_Resins[#Data],2,FALSE)/VLOOKUP(A3356,[1]!T_Printers[#Data],5,FALSE),1)&lt;=_xlfn.XLOOKUP(B3356,[1]Printers!L:L,[1]Printers!O:O,1,0,),ROUND(VLOOKUP(C3356,[1]!T_Resins[#Data],2,FALSE)/VLOOKUP(A3356,[1]!T_Printers[#Data],5,FALSE),1),ROUND(VLOOKUP(C3356,[1]!T_Resins[#Data],2,FALSE)/VLOOKUP(A3356,[1]!T_Printers[#Data],5,FALSE),1)&gt;_xlfn.XLOOKUP(B3356,[1]Printers!L:L,[1]Printers!O:O,1,0,),10)),"Используйте слой 100 мкм")</f>
        <v>3.1</v>
      </c>
      <c r="F3356">
        <f>IFERROR(IF(ROUND(_xlfn.XLOOKUP([1]Parameters!B3356,[1]Printers!L:L,[1]Printers!Q:Q,,0)*E3356/10,0)*10&lt;_xlfn.XLOOKUP([1]Parameters!B3356,[1]Printers!L:L,[1]Printers!P:P,,0),ROUND(_xlfn.XLOOKUP([1]Parameters!B3356,[1]Printers!L:L,[1]Printers!Q:Q,,0)*E3356/10,0)*10,_xlfn.XLOOKUP([1]Parameters!B3356,[1]Printers!L:L,[1]Printers!P:P,,0)),"")</f>
        <v>30</v>
      </c>
      <c r="G3356" cm="1">
        <f t="array" ref="G3356">IFERROR(IF(ROW()-1&gt;COUNTA([1]!T_Printers[Printers])*COUNTA([1]!T_Resins[Resins]),"",_xlfn.IFS(ROUND(VLOOKUP(C3356,[1]!T_Resins[#Data],3,FALSE)/VLOOKUP(A3356,[1]!T_Printers[#Data],5,FALSE),1)&lt;=_xlfn.XLOOKUP(B3356,[1]Printers!L:L,[1]Printers!O:O,1,0,),ROUND(VLOOKUP(C3356,[1]!T_Resins[#Data],3,FALSE)/VLOOKUP(A3356,[1]!T_Printers[#Data],5,FALSE),1),ROUND(VLOOKUP(C3356,[1]!T_Resins[#Data],3,FALSE)/VLOOKUP(A3356,[1]!T_Printers[#Data],5,FALSE),1)&gt;_xlfn.XLOOKUP(B3356,[1]Printers!L:L,[1]Printers!O:O,1,0,),10)),"")</f>
        <v>4</v>
      </c>
      <c r="H3356">
        <f>IFERROR(IF(ROUND(_xlfn.XLOOKUP([1]Parameters!B3356,[1]Printers!L:L,[1]Printers!Q:Q,,0)*G3356/10,0)*10&lt;_xlfn.XLOOKUP([1]Parameters!B3356,[1]Printers!L:L,[1]Printers!P:P,,0),ROUND(_xlfn.XLOOKUP([1]Parameters!B3356,[1]Printers!L:L,[1]Printers!Q:Q,,0)*G3356/10,0)*10,_xlfn.XLOOKUP([1]Parameters!B3356,[1]Printers!L:L,[1]Printers!P:P,,0)),"")</f>
        <v>40</v>
      </c>
      <c r="I3356" s="3" t="str" cm="1">
        <f t="array" ref="I3356">IFERROR(IF(ROW()-1&gt;COUNTA([1]!T_Printers[Printers])*COUNTA([1]!T_Resins[Resins]),"",_xlfn.IFS(ROUND(VLOOKUP(C3356,[1]!T_Resins[#Data],4,FALSE)/VLOOKUP(A3356,[1]!T_Printers[#Data],5,FALSE),1)&lt;=_xlfn.XLOOKUP(B3356,[1]Printers!L:L,[1]Printers!O:O,1,0,),ROUND(VLOOKUP(C3356,[1]!T_Resins[#Data],4,FALSE)/VLOOKUP(A3356,[1]!T_Printers[#Data],5,FALSE),1),ROUND(VLOOKUP(C3356,[1]!T_Resins[#Data],4,FALSE)/VLOOKUP(A3356,[1]!T_Printers[#Data],5,FALSE),1)&gt;_xlfn.XLOOKUP(B3356,[1]Printers!L:L,[1]Printers!O:O,1,0,),"")),"")</f>
        <v/>
      </c>
      <c r="J3356" t="str">
        <f>IFERROR(IF(ROUND(_xlfn.XLOOKUP([1]Parameters!B3356,[1]Printers!L:L,[1]Printers!Q:Q,,0)*I3356/10,0)*10&lt;_xlfn.XLOOKUP([1]Parameters!B3356,[1]Printers!L:L,[1]Printers!P:P,,0),ROUND(_xlfn.XLOOKUP([1]Parameters!B3356,[1]Printers!L:L,[1]Printers!Q:Q,,0)*I3356/10,0)*10,_xlfn.XLOOKUP([1]Parameters!B3356,[1]Printers!L:L,[1]Printers!P:P,,0)),"")</f>
        <v/>
      </c>
      <c r="K3356">
        <f>IF(SUM(E3356:J3356)&lt;&gt;0,VLOOKUP(A3356,[1]!T_Printers[#Data],10,FALSE)+VLOOKUP(C3356,[1]!T_Resins[#Data],10,FALSE),"")</f>
        <v>4</v>
      </c>
      <c r="L3356">
        <f>IF(SUM(E3356:J3356)&lt;&gt;0,VLOOKUP(A3356,[1]!T_Printers[#Data],11,FALSE),"")</f>
        <v>8</v>
      </c>
      <c r="M3356">
        <f>IF(SUM(E3356:J3356)&lt;&gt;0,VLOOKUP(C3356,[1]!T_Resins[#Data],8,FALSE),"")</f>
        <v>60</v>
      </c>
      <c r="N3356">
        <f>IF(_xlfn.XLOOKUP(B3356,[1]Printers!$L:$L,[1]Printers!$R:$R,0,0)&gt;0,[1]Parameters!M3356,IF(SUM(E3356:J3356)&lt;&gt;0,VLOOKUP(C3356,[1]!T_Resins[#Data],9,FALSE),""))</f>
        <v>60</v>
      </c>
      <c r="O3356" t="str">
        <f t="shared" si="52"/>
        <v>PhrozenSonicXL4K</v>
      </c>
    </row>
    <row r="3357" spans="1:15" x14ac:dyDescent="0.25">
      <c r="A3357" t="str">
        <f t="array" ref="A3357">IF(ROW()-1&gt;COUNTA([1]!T_Printers[Printers])*COUNTA([1]!T_Resins[Resins]),"",INDEX([1]!T_Printers[Printers],INT((ROW()-2)/COUNTA([1]!T_Resins[Resins])+1)))</f>
        <v>Phrozen Sonic XL 4K</v>
      </c>
      <c r="B3357" t="str">
        <f>_xlfn.XLOOKUP(A3357,[1]!T_Printers[Printers],[1]!T_Printers[Icon link],,0)</f>
        <v>PhrozenSonicXL4K</v>
      </c>
      <c r="C3357" t="str">
        <f t="array" ref="C3357">IF(ROW()-1&gt;COUNTA([1]!T_Printers[Printers])*COUNTA([1]!T_Resins[Resins]),"",INDEX([1]!T_Resins[Resins],MOD(ROW()-2,COUNTA([1]!T_Resins[Resins]))+1))</f>
        <v>Dental Model Biege</v>
      </c>
      <c r="D3357">
        <f>IF(SUM(E3357:J3357)&lt;&gt;0,IF(ROW()-1&gt;COUNTA([1]!T_Printers[Printers])*COUNTA([1]!T_Resins[Resins]),"",2),"")</f>
        <v>2</v>
      </c>
      <c r="E3357" cm="1">
        <f t="array" ref="E3357">IFERROR(IF(ROW()-1&gt;COUNTA([1]!T_Printers[Printers])*COUNTA([1]!T_Resins[Resins]),"",_xlfn.IFS(ROUND(VLOOKUP(C3357,[1]!T_Resins[#Data],2,FALSE)/VLOOKUP(A3357,[1]!T_Printers[#Data],5,FALSE),1)&lt;=_xlfn.XLOOKUP(B3357,[1]Printers!L:L,[1]Printers!O:O,1,0,),ROUND(VLOOKUP(C3357,[1]!T_Resins[#Data],2,FALSE)/VLOOKUP(A3357,[1]!T_Printers[#Data],5,FALSE),1),ROUND(VLOOKUP(C3357,[1]!T_Resins[#Data],2,FALSE)/VLOOKUP(A3357,[1]!T_Printers[#Data],5,FALSE),1)&gt;_xlfn.XLOOKUP(B3357,[1]Printers!L:L,[1]Printers!O:O,1,0,),10)),"Используйте слой 100 мкм")</f>
        <v>3.9</v>
      </c>
      <c r="F3357">
        <f>IFERROR(IF(ROUND(_xlfn.XLOOKUP([1]Parameters!B3357,[1]Printers!L:L,[1]Printers!Q:Q,,0)*E3357/10,0)*10&lt;_xlfn.XLOOKUP([1]Parameters!B3357,[1]Printers!L:L,[1]Printers!P:P,,0),ROUND(_xlfn.XLOOKUP([1]Parameters!B3357,[1]Printers!L:L,[1]Printers!Q:Q,,0)*E3357/10,0)*10,_xlfn.XLOOKUP([1]Parameters!B3357,[1]Printers!L:L,[1]Printers!P:P,,0)),"")</f>
        <v>40</v>
      </c>
      <c r="G3357" cm="1">
        <f t="array" ref="G3357">IFERROR(IF(ROW()-1&gt;COUNTA([1]!T_Printers[Printers])*COUNTA([1]!T_Resins[Resins]),"",_xlfn.IFS(ROUND(VLOOKUP(C3357,[1]!T_Resins[#Data],3,FALSE)/VLOOKUP(A3357,[1]!T_Printers[#Data],5,FALSE),1)&lt;=_xlfn.XLOOKUP(B3357,[1]Printers!L:L,[1]Printers!O:O,1,0,),ROUND(VLOOKUP(C3357,[1]!T_Resins[#Data],3,FALSE)/VLOOKUP(A3357,[1]!T_Printers[#Data],5,FALSE),1),ROUND(VLOOKUP(C3357,[1]!T_Resins[#Data],3,FALSE)/VLOOKUP(A3357,[1]!T_Printers[#Data],5,FALSE),1)&gt;_xlfn.XLOOKUP(B3357,[1]Printers!L:L,[1]Printers!O:O,1,0,),10)),"")</f>
        <v>5.0999999999999996</v>
      </c>
      <c r="H3357">
        <f>IFERROR(IF(ROUND(_xlfn.XLOOKUP([1]Parameters!B3357,[1]Printers!L:L,[1]Printers!Q:Q,,0)*G3357/10,0)*10&lt;_xlfn.XLOOKUP([1]Parameters!B3357,[1]Printers!L:L,[1]Printers!P:P,,0),ROUND(_xlfn.XLOOKUP([1]Parameters!B3357,[1]Printers!L:L,[1]Printers!Q:Q,,0)*G3357/10,0)*10,_xlfn.XLOOKUP([1]Parameters!B3357,[1]Printers!L:L,[1]Printers!P:P,,0)),"")</f>
        <v>50</v>
      </c>
      <c r="I3357" s="3" t="str" cm="1">
        <f t="array" ref="I3357">IFERROR(IF(ROW()-1&gt;COUNTA([1]!T_Printers[Printers])*COUNTA([1]!T_Resins[Resins]),"",_xlfn.IFS(ROUND(VLOOKUP(C3357,[1]!T_Resins[#Data],4,FALSE)/VLOOKUP(A3357,[1]!T_Printers[#Data],5,FALSE),1)&lt;=_xlfn.XLOOKUP(B3357,[1]Printers!L:L,[1]Printers!O:O,1,0,),ROUND(VLOOKUP(C3357,[1]!T_Resins[#Data],4,FALSE)/VLOOKUP(A3357,[1]!T_Printers[#Data],5,FALSE),1),ROUND(VLOOKUP(C3357,[1]!T_Resins[#Data],4,FALSE)/VLOOKUP(A3357,[1]!T_Printers[#Data],5,FALSE),1)&gt;_xlfn.XLOOKUP(B3357,[1]Printers!L:L,[1]Printers!O:O,1,0,),"")),"")</f>
        <v/>
      </c>
      <c r="J3357" t="str">
        <f>IFERROR(IF(ROUND(_xlfn.XLOOKUP([1]Parameters!B3357,[1]Printers!L:L,[1]Printers!Q:Q,,0)*I3357/10,0)*10&lt;_xlfn.XLOOKUP([1]Parameters!B3357,[1]Printers!L:L,[1]Printers!P:P,,0),ROUND(_xlfn.XLOOKUP([1]Parameters!B3357,[1]Printers!L:L,[1]Printers!Q:Q,,0)*I3357/10,0)*10,_xlfn.XLOOKUP([1]Parameters!B3357,[1]Printers!L:L,[1]Printers!P:P,,0)),"")</f>
        <v/>
      </c>
      <c r="K3357">
        <f>IF(SUM(E3357:J3357)&lt;&gt;0,VLOOKUP(A3357,[1]!T_Printers[#Data],10,FALSE)+VLOOKUP(C3357,[1]!T_Resins[#Data],10,FALSE),"")</f>
        <v>5</v>
      </c>
      <c r="L3357">
        <f>IF(SUM(E3357:J3357)&lt;&gt;0,VLOOKUP(A3357,[1]!T_Printers[#Data],11,FALSE),"")</f>
        <v>8</v>
      </c>
      <c r="M3357">
        <f>IF(SUM(E3357:J3357)&lt;&gt;0,VLOOKUP(C3357,[1]!T_Resins[#Data],8,FALSE),"")</f>
        <v>120</v>
      </c>
      <c r="N3357">
        <f>IF(_xlfn.XLOOKUP(B3357,[1]Printers!$L:$L,[1]Printers!$R:$R,0,0)&gt;0,[1]Parameters!M3357,IF(SUM(E3357:J3357)&lt;&gt;0,VLOOKUP(C3357,[1]!T_Resins[#Data],9,FALSE),""))</f>
        <v>180</v>
      </c>
      <c r="O3357" t="str">
        <f t="shared" si="52"/>
        <v>PhrozenSonicXL4K</v>
      </c>
    </row>
    <row r="3358" spans="1:15" x14ac:dyDescent="0.25">
      <c r="A3358" t="str">
        <f t="array" ref="A3358">IF(ROW()-1&gt;COUNTA([1]!T_Printers[Printers])*COUNTA([1]!T_Resins[Resins]),"",INDEX([1]!T_Printers[Printers],INT((ROW()-2)/COUNTA([1]!T_Resins[Resins])+1)))</f>
        <v>Phrozen Sonic XL 4K</v>
      </c>
      <c r="B3358" t="str">
        <f>_xlfn.XLOOKUP(A3358,[1]!T_Printers[Printers],[1]!T_Printers[Icon link],,0)</f>
        <v>PhrozenSonicXL4K</v>
      </c>
      <c r="C3358" t="str">
        <f t="array" ref="C3358">IF(ROW()-1&gt;COUNTA([1]!T_Printers[Printers])*COUNTA([1]!T_Resins[Resins]),"",INDEX([1]!T_Resins[Resins],MOD(ROW()-2,COUNTA([1]!T_Resins[Resins]))+1))</f>
        <v>Dental Model Bone</v>
      </c>
      <c r="D3358">
        <f>IF(SUM(E3358:J3358)&lt;&gt;0,IF(ROW()-1&gt;COUNTA([1]!T_Printers[Printers])*COUNTA([1]!T_Resins[Resins]),"",2),"")</f>
        <v>2</v>
      </c>
      <c r="E3358" cm="1">
        <f t="array" ref="E3358">IFERROR(IF(ROW()-1&gt;COUNTA([1]!T_Printers[Printers])*COUNTA([1]!T_Resins[Resins]),"",_xlfn.IFS(ROUND(VLOOKUP(C3358,[1]!T_Resins[#Data],2,FALSE)/VLOOKUP(A3358,[1]!T_Printers[#Data],5,FALSE),1)&lt;=_xlfn.XLOOKUP(B3358,[1]Printers!L:L,[1]Printers!O:O,1,0,),ROUND(VLOOKUP(C3358,[1]!T_Resins[#Data],2,FALSE)/VLOOKUP(A3358,[1]!T_Printers[#Data],5,FALSE),1),ROUND(VLOOKUP(C3358,[1]!T_Resins[#Data],2,FALSE)/VLOOKUP(A3358,[1]!T_Printers[#Data],5,FALSE),1)&gt;_xlfn.XLOOKUP(B3358,[1]Printers!L:L,[1]Printers!O:O,1,0,),10)),"Используйте слой 100 мкм")</f>
        <v>2.4</v>
      </c>
      <c r="F3358">
        <f>IFERROR(IF(ROUND(_xlfn.XLOOKUP([1]Parameters!B3358,[1]Printers!L:L,[1]Printers!Q:Q,,0)*E3358/10,0)*10&lt;_xlfn.XLOOKUP([1]Parameters!B3358,[1]Printers!L:L,[1]Printers!P:P,,0),ROUND(_xlfn.XLOOKUP([1]Parameters!B3358,[1]Printers!L:L,[1]Printers!Q:Q,,0)*E3358/10,0)*10,_xlfn.XLOOKUP([1]Parameters!B3358,[1]Printers!L:L,[1]Printers!P:P,,0)),"")</f>
        <v>20</v>
      </c>
      <c r="G3358" cm="1">
        <f t="array" ref="G3358">IFERROR(IF(ROW()-1&gt;COUNTA([1]!T_Printers[Printers])*COUNTA([1]!T_Resins[Resins]),"",_xlfn.IFS(ROUND(VLOOKUP(C3358,[1]!T_Resins[#Data],3,FALSE)/VLOOKUP(A3358,[1]!T_Printers[#Data],5,FALSE),1)&lt;=_xlfn.XLOOKUP(B3358,[1]Printers!L:L,[1]Printers!O:O,1,0,),ROUND(VLOOKUP(C3358,[1]!T_Resins[#Data],3,FALSE)/VLOOKUP(A3358,[1]!T_Printers[#Data],5,FALSE),1),ROUND(VLOOKUP(C3358,[1]!T_Resins[#Data],3,FALSE)/VLOOKUP(A3358,[1]!T_Printers[#Data],5,FALSE),1)&gt;_xlfn.XLOOKUP(B3358,[1]Printers!L:L,[1]Printers!O:O,1,0,),10)),"")</f>
        <v>3.1</v>
      </c>
      <c r="H3358">
        <f>IFERROR(IF(ROUND(_xlfn.XLOOKUP([1]Parameters!B3358,[1]Printers!L:L,[1]Printers!Q:Q,,0)*G3358/10,0)*10&lt;_xlfn.XLOOKUP([1]Parameters!B3358,[1]Printers!L:L,[1]Printers!P:P,,0),ROUND(_xlfn.XLOOKUP([1]Parameters!B3358,[1]Printers!L:L,[1]Printers!Q:Q,,0)*G3358/10,0)*10,_xlfn.XLOOKUP([1]Parameters!B3358,[1]Printers!L:L,[1]Printers!P:P,,0)),"")</f>
        <v>30</v>
      </c>
      <c r="I3358" s="3" t="str" cm="1">
        <f t="array" ref="I3358">IFERROR(IF(ROW()-1&gt;COUNTA([1]!T_Printers[Printers])*COUNTA([1]!T_Resins[Resins]),"",_xlfn.IFS(ROUND(VLOOKUP(C3358,[1]!T_Resins[#Data],4,FALSE)/VLOOKUP(A3358,[1]!T_Printers[#Data],5,FALSE),1)&lt;=_xlfn.XLOOKUP(B3358,[1]Printers!L:L,[1]Printers!O:O,1,0,),ROUND(VLOOKUP(C3358,[1]!T_Resins[#Data],4,FALSE)/VLOOKUP(A3358,[1]!T_Printers[#Data],5,FALSE),1),ROUND(VLOOKUP(C3358,[1]!T_Resins[#Data],4,FALSE)/VLOOKUP(A3358,[1]!T_Printers[#Data],5,FALSE),1)&gt;_xlfn.XLOOKUP(B3358,[1]Printers!L:L,[1]Printers!O:O,1,0,),"")),"")</f>
        <v/>
      </c>
      <c r="J3358" t="str">
        <f>IFERROR(IF(ROUND(_xlfn.XLOOKUP([1]Parameters!B3358,[1]Printers!L:L,[1]Printers!Q:Q,,0)*I3358/10,0)*10&lt;_xlfn.XLOOKUP([1]Parameters!B3358,[1]Printers!L:L,[1]Printers!P:P,,0),ROUND(_xlfn.XLOOKUP([1]Parameters!B3358,[1]Printers!L:L,[1]Printers!Q:Q,,0)*I3358/10,0)*10,_xlfn.XLOOKUP([1]Parameters!B3358,[1]Printers!L:L,[1]Printers!P:P,,0)),"")</f>
        <v/>
      </c>
      <c r="K3358">
        <f>IF(SUM(E3358:J3358)&lt;&gt;0,VLOOKUP(A3358,[1]!T_Printers[#Data],10,FALSE)+VLOOKUP(C3358,[1]!T_Resins[#Data],10,FALSE),"")</f>
        <v>5</v>
      </c>
      <c r="L3358">
        <f>IF(SUM(E3358:J3358)&lt;&gt;0,VLOOKUP(A3358,[1]!T_Printers[#Data],11,FALSE),"")</f>
        <v>8</v>
      </c>
      <c r="M3358">
        <f>IF(SUM(E3358:J3358)&lt;&gt;0,VLOOKUP(C3358,[1]!T_Resins[#Data],8,FALSE),"")</f>
        <v>120</v>
      </c>
      <c r="N3358">
        <f>IF(_xlfn.XLOOKUP(B3358,[1]Printers!$L:$L,[1]Printers!$R:$R,0,0)&gt;0,[1]Parameters!M3358,IF(SUM(E3358:J3358)&lt;&gt;0,VLOOKUP(C3358,[1]!T_Resins[#Data],9,FALSE),""))</f>
        <v>180</v>
      </c>
      <c r="O3358" t="str">
        <f t="shared" si="52"/>
        <v>PhrozenSonicXL4K</v>
      </c>
    </row>
    <row r="3359" spans="1:15" x14ac:dyDescent="0.25">
      <c r="A3359" t="str">
        <f t="array" ref="A3359">IF(ROW()-1&gt;COUNTA([1]!T_Printers[Printers])*COUNTA([1]!T_Resins[Resins]),"",INDEX([1]!T_Printers[Printers],INT((ROW()-2)/COUNTA([1]!T_Resins[Resins])+1)))</f>
        <v>Phrozen Sonic XL 4K</v>
      </c>
      <c r="B3359" t="str">
        <f>_xlfn.XLOOKUP(A3359,[1]!T_Printers[Printers],[1]!T_Printers[Icon link],,0)</f>
        <v>PhrozenSonicXL4K</v>
      </c>
      <c r="C3359" t="str">
        <f t="array" ref="C3359">IF(ROW()-1&gt;COUNTA([1]!T_Printers[Printers])*COUNTA([1]!T_Resins[Resins]),"",INDEX([1]!T_Resins[Resins],MOD(ROW()-2,COUNTA([1]!T_Resins[Resins]))+1))</f>
        <v>Dental Model Light Grey</v>
      </c>
      <c r="D3359">
        <f>IF(SUM(E3359:J3359)&lt;&gt;0,IF(ROW()-1&gt;COUNTA([1]!T_Printers[Printers])*COUNTA([1]!T_Resins[Resins]),"",2),"")</f>
        <v>2</v>
      </c>
      <c r="E3359" cm="1">
        <f t="array" ref="E3359">IFERROR(IF(ROW()-1&gt;COUNTA([1]!T_Printers[Printers])*COUNTA([1]!T_Resins[Resins]),"",_xlfn.IFS(ROUND(VLOOKUP(C3359,[1]!T_Resins[#Data],2,FALSE)/VLOOKUP(A3359,[1]!T_Printers[#Data],5,FALSE),1)&lt;=_xlfn.XLOOKUP(B3359,[1]Printers!L:L,[1]Printers!O:O,1,0,),ROUND(VLOOKUP(C3359,[1]!T_Resins[#Data],2,FALSE)/VLOOKUP(A3359,[1]!T_Printers[#Data],5,FALSE),1),ROUND(VLOOKUP(C3359,[1]!T_Resins[#Data],2,FALSE)/VLOOKUP(A3359,[1]!T_Printers[#Data],5,FALSE),1)&gt;_xlfn.XLOOKUP(B3359,[1]Printers!L:L,[1]Printers!O:O,1,0,),10)),"Используйте слой 100 мкм")</f>
        <v>3</v>
      </c>
      <c r="F3359">
        <f>IFERROR(IF(ROUND(_xlfn.XLOOKUP([1]Parameters!B3359,[1]Printers!L:L,[1]Printers!Q:Q,,0)*E3359/10,0)*10&lt;_xlfn.XLOOKUP([1]Parameters!B3359,[1]Printers!L:L,[1]Printers!P:P,,0),ROUND(_xlfn.XLOOKUP([1]Parameters!B3359,[1]Printers!L:L,[1]Printers!Q:Q,,0)*E3359/10,0)*10,_xlfn.XLOOKUP([1]Parameters!B3359,[1]Printers!L:L,[1]Printers!P:P,,0)),"")</f>
        <v>30</v>
      </c>
      <c r="G3359" cm="1">
        <f t="array" ref="G3359">IFERROR(IF(ROW()-1&gt;COUNTA([1]!T_Printers[Printers])*COUNTA([1]!T_Resins[Resins]),"",_xlfn.IFS(ROUND(VLOOKUP(C3359,[1]!T_Resins[#Data],3,FALSE)/VLOOKUP(A3359,[1]!T_Printers[#Data],5,FALSE),1)&lt;=_xlfn.XLOOKUP(B3359,[1]Printers!L:L,[1]Printers!O:O,1,0,),ROUND(VLOOKUP(C3359,[1]!T_Resins[#Data],3,FALSE)/VLOOKUP(A3359,[1]!T_Printers[#Data],5,FALSE),1),ROUND(VLOOKUP(C3359,[1]!T_Resins[#Data],3,FALSE)/VLOOKUP(A3359,[1]!T_Printers[#Data],5,FALSE),1)&gt;_xlfn.XLOOKUP(B3359,[1]Printers!L:L,[1]Printers!O:O,1,0,),10)),"")</f>
        <v>3.9</v>
      </c>
      <c r="H3359">
        <f>IFERROR(IF(ROUND(_xlfn.XLOOKUP([1]Parameters!B3359,[1]Printers!L:L,[1]Printers!Q:Q,,0)*G3359/10,0)*10&lt;_xlfn.XLOOKUP([1]Parameters!B3359,[1]Printers!L:L,[1]Printers!P:P,,0),ROUND(_xlfn.XLOOKUP([1]Parameters!B3359,[1]Printers!L:L,[1]Printers!Q:Q,,0)*G3359/10,0)*10,_xlfn.XLOOKUP([1]Parameters!B3359,[1]Printers!L:L,[1]Printers!P:P,,0)),"")</f>
        <v>40</v>
      </c>
      <c r="I3359" s="3" t="str" cm="1">
        <f t="array" ref="I3359">IFERROR(IF(ROW()-1&gt;COUNTA([1]!T_Printers[Printers])*COUNTA([1]!T_Resins[Resins]),"",_xlfn.IFS(ROUND(VLOOKUP(C3359,[1]!T_Resins[#Data],4,FALSE)/VLOOKUP(A3359,[1]!T_Printers[#Data],5,FALSE),1)&lt;=_xlfn.XLOOKUP(B3359,[1]Printers!L:L,[1]Printers!O:O,1,0,),ROUND(VLOOKUP(C3359,[1]!T_Resins[#Data],4,FALSE)/VLOOKUP(A3359,[1]!T_Printers[#Data],5,FALSE),1),ROUND(VLOOKUP(C3359,[1]!T_Resins[#Data],4,FALSE)/VLOOKUP(A3359,[1]!T_Printers[#Data],5,FALSE),1)&gt;_xlfn.XLOOKUP(B3359,[1]Printers!L:L,[1]Printers!O:O,1,0,),"")),"")</f>
        <v/>
      </c>
      <c r="J3359" t="str">
        <f>IFERROR(IF(ROUND(_xlfn.XLOOKUP([1]Parameters!B3359,[1]Printers!L:L,[1]Printers!Q:Q,,0)*I3359/10,0)*10&lt;_xlfn.XLOOKUP([1]Parameters!B3359,[1]Printers!L:L,[1]Printers!P:P,,0),ROUND(_xlfn.XLOOKUP([1]Parameters!B3359,[1]Printers!L:L,[1]Printers!Q:Q,,0)*I3359/10,0)*10,_xlfn.XLOOKUP([1]Parameters!B3359,[1]Printers!L:L,[1]Printers!P:P,,0)),"")</f>
        <v/>
      </c>
      <c r="K3359">
        <f>IF(SUM(E3359:J3359)&lt;&gt;0,VLOOKUP(A3359,[1]!T_Printers[#Data],10,FALSE)+VLOOKUP(C3359,[1]!T_Resins[#Data],10,FALSE),"")</f>
        <v>5</v>
      </c>
      <c r="L3359">
        <f>IF(SUM(E3359:J3359)&lt;&gt;0,VLOOKUP(A3359,[1]!T_Printers[#Data],11,FALSE),"")</f>
        <v>8</v>
      </c>
      <c r="M3359">
        <f>IF(SUM(E3359:J3359)&lt;&gt;0,VLOOKUP(C3359,[1]!T_Resins[#Data],8,FALSE),"")</f>
        <v>120</v>
      </c>
      <c r="N3359">
        <f>IF(_xlfn.XLOOKUP(B3359,[1]Printers!$L:$L,[1]Printers!$R:$R,0,0)&gt;0,[1]Parameters!M3359,IF(SUM(E3359:J3359)&lt;&gt;0,VLOOKUP(C3359,[1]!T_Resins[#Data],9,FALSE),""))</f>
        <v>180</v>
      </c>
      <c r="O3359" t="str">
        <f t="shared" si="52"/>
        <v>PhrozenSonicXL4K</v>
      </c>
    </row>
    <row r="3360" spans="1:15" x14ac:dyDescent="0.25">
      <c r="A3360" t="str">
        <f t="array" ref="A3360">IF(ROW()-1&gt;COUNTA([1]!T_Printers[Printers])*COUNTA([1]!T_Resins[Resins]),"",INDEX([1]!T_Printers[Printers],INT((ROW()-2)/COUNTA([1]!T_Resins[Resins])+1)))</f>
        <v>Phrozen Sonic XL 4K</v>
      </c>
      <c r="B3360" t="str">
        <f>_xlfn.XLOOKUP(A3360,[1]!T_Printers[Printers],[1]!T_Printers[Icon link],,0)</f>
        <v>PhrozenSonicXL4K</v>
      </c>
      <c r="C3360" t="str">
        <f t="array" ref="C3360">IF(ROW()-1&gt;COUNTA([1]!T_Printers[Printers])*COUNTA([1]!T_Resins[Resins]),"",INDEX([1]!T_Resins[Resins],MOD(ROW()-2,COUNTA([1]!T_Resins[Resins]))+1))</f>
        <v>Dental Peach</v>
      </c>
      <c r="D3360">
        <f>IF(SUM(E3360:J3360)&lt;&gt;0,IF(ROW()-1&gt;COUNTA([1]!T_Printers[Printers])*COUNTA([1]!T_Resins[Resins]),"",2),"")</f>
        <v>2</v>
      </c>
      <c r="E3360" cm="1">
        <f t="array" ref="E3360">IFERROR(IF(ROW()-1&gt;COUNTA([1]!T_Printers[Printers])*COUNTA([1]!T_Resins[Resins]),"",_xlfn.IFS(ROUND(VLOOKUP(C3360,[1]!T_Resins[#Data],2,FALSE)/VLOOKUP(A3360,[1]!T_Printers[#Data],5,FALSE),1)&lt;=_xlfn.XLOOKUP(B3360,[1]Printers!L:L,[1]Printers!O:O,1,0,),ROUND(VLOOKUP(C3360,[1]!T_Resins[#Data],2,FALSE)/VLOOKUP(A3360,[1]!T_Printers[#Data],5,FALSE),1),ROUND(VLOOKUP(C3360,[1]!T_Resins[#Data],2,FALSE)/VLOOKUP(A3360,[1]!T_Printers[#Data],5,FALSE),1)&gt;_xlfn.XLOOKUP(B3360,[1]Printers!L:L,[1]Printers!O:O,1,0,),10)),"Используйте слой 100 мкм")</f>
        <v>3.9</v>
      </c>
      <c r="F3360">
        <f>IFERROR(IF(ROUND(_xlfn.XLOOKUP([1]Parameters!B3360,[1]Printers!L:L,[1]Printers!Q:Q,,0)*E3360/10,0)*10&lt;_xlfn.XLOOKUP([1]Parameters!B3360,[1]Printers!L:L,[1]Printers!P:P,,0),ROUND(_xlfn.XLOOKUP([1]Parameters!B3360,[1]Printers!L:L,[1]Printers!Q:Q,,0)*E3360/10,0)*10,_xlfn.XLOOKUP([1]Parameters!B3360,[1]Printers!L:L,[1]Printers!P:P,,0)),"")</f>
        <v>40</v>
      </c>
      <c r="G3360" cm="1">
        <f t="array" ref="G3360">IFERROR(IF(ROW()-1&gt;COUNTA([1]!T_Printers[Printers])*COUNTA([1]!T_Resins[Resins]),"",_xlfn.IFS(ROUND(VLOOKUP(C3360,[1]!T_Resins[#Data],3,FALSE)/VLOOKUP(A3360,[1]!T_Printers[#Data],5,FALSE),1)&lt;=_xlfn.XLOOKUP(B3360,[1]Printers!L:L,[1]Printers!O:O,1,0,),ROUND(VLOOKUP(C3360,[1]!T_Resins[#Data],3,FALSE)/VLOOKUP(A3360,[1]!T_Printers[#Data],5,FALSE),1),ROUND(VLOOKUP(C3360,[1]!T_Resins[#Data],3,FALSE)/VLOOKUP(A3360,[1]!T_Printers[#Data],5,FALSE),1)&gt;_xlfn.XLOOKUP(B3360,[1]Printers!L:L,[1]Printers!O:O,1,0,),10)),"")</f>
        <v>5.0999999999999996</v>
      </c>
      <c r="H3360">
        <f>IFERROR(IF(ROUND(_xlfn.XLOOKUP([1]Parameters!B3360,[1]Printers!L:L,[1]Printers!Q:Q,,0)*G3360/10,0)*10&lt;_xlfn.XLOOKUP([1]Parameters!B3360,[1]Printers!L:L,[1]Printers!P:P,,0),ROUND(_xlfn.XLOOKUP([1]Parameters!B3360,[1]Printers!L:L,[1]Printers!Q:Q,,0)*G3360/10,0)*10,_xlfn.XLOOKUP([1]Parameters!B3360,[1]Printers!L:L,[1]Printers!P:P,,0)),"")</f>
        <v>50</v>
      </c>
      <c r="I3360" s="3" t="str" cm="1">
        <f t="array" ref="I3360">IFERROR(IF(ROW()-1&gt;COUNTA([1]!T_Printers[Printers])*COUNTA([1]!T_Resins[Resins]),"",_xlfn.IFS(ROUND(VLOOKUP(C3360,[1]!T_Resins[#Data],4,FALSE)/VLOOKUP(A3360,[1]!T_Printers[#Data],5,FALSE),1)&lt;=_xlfn.XLOOKUP(B3360,[1]Printers!L:L,[1]Printers!O:O,1,0,),ROUND(VLOOKUP(C3360,[1]!T_Resins[#Data],4,FALSE)/VLOOKUP(A3360,[1]!T_Printers[#Data],5,FALSE),1),ROUND(VLOOKUP(C3360,[1]!T_Resins[#Data],4,FALSE)/VLOOKUP(A3360,[1]!T_Printers[#Data],5,FALSE),1)&gt;_xlfn.XLOOKUP(B3360,[1]Printers!L:L,[1]Printers!O:O,1,0,),"")),"")</f>
        <v/>
      </c>
      <c r="J3360" t="str">
        <f>IFERROR(IF(ROUND(_xlfn.XLOOKUP([1]Parameters!B3360,[1]Printers!L:L,[1]Printers!Q:Q,,0)*I3360/10,0)*10&lt;_xlfn.XLOOKUP([1]Parameters!B3360,[1]Printers!L:L,[1]Printers!P:P,,0),ROUND(_xlfn.XLOOKUP([1]Parameters!B3360,[1]Printers!L:L,[1]Printers!Q:Q,,0)*I3360/10,0)*10,_xlfn.XLOOKUP([1]Parameters!B3360,[1]Printers!L:L,[1]Printers!P:P,,0)),"")</f>
        <v/>
      </c>
      <c r="K3360">
        <f>IF(SUM(E3360:J3360)&lt;&gt;0,VLOOKUP(A3360,[1]!T_Printers[#Data],10,FALSE)+VLOOKUP(C3360,[1]!T_Resins[#Data],10,FALSE),"")</f>
        <v>5</v>
      </c>
      <c r="L3360">
        <f>IF(SUM(E3360:J3360)&lt;&gt;0,VLOOKUP(A3360,[1]!T_Printers[#Data],11,FALSE),"")</f>
        <v>8</v>
      </c>
      <c r="M3360">
        <f>IF(SUM(E3360:J3360)&lt;&gt;0,VLOOKUP(C3360,[1]!T_Resins[#Data],8,FALSE),"")</f>
        <v>120</v>
      </c>
      <c r="N3360">
        <f>IF(_xlfn.XLOOKUP(B3360,[1]Printers!$L:$L,[1]Printers!$R:$R,0,0)&gt;0,[1]Parameters!M3360,IF(SUM(E3360:J3360)&lt;&gt;0,VLOOKUP(C3360,[1]!T_Resins[#Data],9,FALSE),""))</f>
        <v>180</v>
      </c>
      <c r="O3360" t="str">
        <f t="shared" si="52"/>
        <v>PhrozenSonicXL4K</v>
      </c>
    </row>
    <row r="3361" spans="1:15" x14ac:dyDescent="0.25">
      <c r="A3361" t="str">
        <f t="array" ref="A3361">IF(ROW()-1&gt;COUNTA([1]!T_Printers[Printers])*COUNTA([1]!T_Resins[Resins]),"",INDEX([1]!T_Printers[Printers],INT((ROW()-2)/COUNTA([1]!T_Resins[Resins])+1)))</f>
        <v>Phrozen Sonic XL 4K</v>
      </c>
      <c r="B3361" t="str">
        <f>_xlfn.XLOOKUP(A3361,[1]!T_Printers[Printers],[1]!T_Printers[Icon link],,0)</f>
        <v>PhrozenSonicXL4K</v>
      </c>
      <c r="C3361" t="str">
        <f t="array" ref="C3361">IF(ROW()-1&gt;COUNTA([1]!T_Printers[Printers])*COUNTA([1]!T_Resins[Resins]),"",INDEX([1]!T_Resins[Resins],MOD(ROW()-2,COUNTA([1]!T_Resins[Resins]))+1))</f>
        <v>Dental Pink</v>
      </c>
      <c r="D3361">
        <f>IF(SUM(E3361:J3361)&lt;&gt;0,IF(ROW()-1&gt;COUNTA([1]!T_Printers[Printers])*COUNTA([1]!T_Resins[Resins]),"",2),"")</f>
        <v>2</v>
      </c>
      <c r="E3361" cm="1">
        <f t="array" ref="E3361">IFERROR(IF(ROW()-1&gt;COUNTA([1]!T_Printers[Printers])*COUNTA([1]!T_Resins[Resins]),"",_xlfn.IFS(ROUND(VLOOKUP(C3361,[1]!T_Resins[#Data],2,FALSE)/VLOOKUP(A3361,[1]!T_Printers[#Data],5,FALSE),1)&lt;=_xlfn.XLOOKUP(B3361,[1]Printers!L:L,[1]Printers!O:O,1,0,),ROUND(VLOOKUP(C3361,[1]!T_Resins[#Data],2,FALSE)/VLOOKUP(A3361,[1]!T_Printers[#Data],5,FALSE),1),ROUND(VLOOKUP(C3361,[1]!T_Resins[#Data],2,FALSE)/VLOOKUP(A3361,[1]!T_Printers[#Data],5,FALSE),1)&gt;_xlfn.XLOOKUP(B3361,[1]Printers!L:L,[1]Printers!O:O,1,0,),10)),"Используйте слой 100 мкм")</f>
        <v>2.5</v>
      </c>
      <c r="F3361">
        <f>IFERROR(IF(ROUND(_xlfn.XLOOKUP([1]Parameters!B3361,[1]Printers!L:L,[1]Printers!Q:Q,,0)*E3361/10,0)*10&lt;_xlfn.XLOOKUP([1]Parameters!B3361,[1]Printers!L:L,[1]Printers!P:P,,0),ROUND(_xlfn.XLOOKUP([1]Parameters!B3361,[1]Printers!L:L,[1]Printers!Q:Q,,0)*E3361/10,0)*10,_xlfn.XLOOKUP([1]Parameters!B3361,[1]Printers!L:L,[1]Printers!P:P,,0)),"")</f>
        <v>20</v>
      </c>
      <c r="G3361" cm="1">
        <f t="array" ref="G3361">IFERROR(IF(ROW()-1&gt;COUNTA([1]!T_Printers[Printers])*COUNTA([1]!T_Resins[Resins]),"",_xlfn.IFS(ROUND(VLOOKUP(C3361,[1]!T_Resins[#Data],3,FALSE)/VLOOKUP(A3361,[1]!T_Printers[#Data],5,FALSE),1)&lt;=_xlfn.XLOOKUP(B3361,[1]Printers!L:L,[1]Printers!O:O,1,0,),ROUND(VLOOKUP(C3361,[1]!T_Resins[#Data],3,FALSE)/VLOOKUP(A3361,[1]!T_Printers[#Data],5,FALSE),1),ROUND(VLOOKUP(C3361,[1]!T_Resins[#Data],3,FALSE)/VLOOKUP(A3361,[1]!T_Printers[#Data],5,FALSE),1)&gt;_xlfn.XLOOKUP(B3361,[1]Printers!L:L,[1]Printers!O:O,1,0,),10)),"")</f>
        <v>3.2</v>
      </c>
      <c r="H3361">
        <f>IFERROR(IF(ROUND(_xlfn.XLOOKUP([1]Parameters!B3361,[1]Printers!L:L,[1]Printers!Q:Q,,0)*G3361/10,0)*10&lt;_xlfn.XLOOKUP([1]Parameters!B3361,[1]Printers!L:L,[1]Printers!P:P,,0),ROUND(_xlfn.XLOOKUP([1]Parameters!B3361,[1]Printers!L:L,[1]Printers!Q:Q,,0)*G3361/10,0)*10,_xlfn.XLOOKUP([1]Parameters!B3361,[1]Printers!L:L,[1]Printers!P:P,,0)),"")</f>
        <v>30</v>
      </c>
      <c r="I3361" s="3" t="str" cm="1">
        <f t="array" ref="I3361">IFERROR(IF(ROW()-1&gt;COUNTA([1]!T_Printers[Printers])*COUNTA([1]!T_Resins[Resins]),"",_xlfn.IFS(ROUND(VLOOKUP(C3361,[1]!T_Resins[#Data],4,FALSE)/VLOOKUP(A3361,[1]!T_Printers[#Data],5,FALSE),1)&lt;=_xlfn.XLOOKUP(B3361,[1]Printers!L:L,[1]Printers!O:O,1,0,),ROUND(VLOOKUP(C3361,[1]!T_Resins[#Data],4,FALSE)/VLOOKUP(A3361,[1]!T_Printers[#Data],5,FALSE),1),ROUND(VLOOKUP(C3361,[1]!T_Resins[#Data],4,FALSE)/VLOOKUP(A3361,[1]!T_Printers[#Data],5,FALSE),1)&gt;_xlfn.XLOOKUP(B3361,[1]Printers!L:L,[1]Printers!O:O,1,0,),"")),"")</f>
        <v/>
      </c>
      <c r="J3361" t="str">
        <f>IFERROR(IF(ROUND(_xlfn.XLOOKUP([1]Parameters!B3361,[1]Printers!L:L,[1]Printers!Q:Q,,0)*I3361/10,0)*10&lt;_xlfn.XLOOKUP([1]Parameters!B3361,[1]Printers!L:L,[1]Printers!P:P,,0),ROUND(_xlfn.XLOOKUP([1]Parameters!B3361,[1]Printers!L:L,[1]Printers!Q:Q,,0)*I3361/10,0)*10,_xlfn.XLOOKUP([1]Parameters!B3361,[1]Printers!L:L,[1]Printers!P:P,,0)),"")</f>
        <v/>
      </c>
      <c r="K3361">
        <f>IF(SUM(E3361:J3361)&lt;&gt;0,VLOOKUP(A3361,[1]!T_Printers[#Data],10,FALSE)+VLOOKUP(C3361,[1]!T_Resins[#Data],10,FALSE),"")</f>
        <v>4</v>
      </c>
      <c r="L3361">
        <f>IF(SUM(E3361:J3361)&lt;&gt;0,VLOOKUP(A3361,[1]!T_Printers[#Data],11,FALSE),"")</f>
        <v>8</v>
      </c>
      <c r="M3361">
        <f>IF(SUM(E3361:J3361)&lt;&gt;0,VLOOKUP(C3361,[1]!T_Resins[#Data],8,FALSE),"")</f>
        <v>120</v>
      </c>
      <c r="N3361">
        <f>IF(_xlfn.XLOOKUP(B3361,[1]Printers!$L:$L,[1]Printers!$R:$R,0,0)&gt;0,[1]Parameters!M3361,IF(SUM(E3361:J3361)&lt;&gt;0,VLOOKUP(C3361,[1]!T_Resins[#Data],9,FALSE),""))</f>
        <v>180</v>
      </c>
      <c r="O3361" t="str">
        <f t="shared" si="52"/>
        <v>PhrozenSonicXL4K</v>
      </c>
    </row>
    <row r="3362" spans="1:15" x14ac:dyDescent="0.25">
      <c r="A3362" t="str">
        <f t="array" ref="A3362">IF(ROW()-1&gt;COUNTA([1]!T_Printers[Printers])*COUNTA([1]!T_Resins[Resins]),"",INDEX([1]!T_Printers[Printers],INT((ROW()-2)/COUNTA([1]!T_Resins[Resins])+1)))</f>
        <v>Phrozen Sonic XL 4K</v>
      </c>
      <c r="B3362" t="str">
        <f>_xlfn.XLOOKUP(A3362,[1]!T_Printers[Printers],[1]!T_Printers[Icon link],,0)</f>
        <v>PhrozenSonicXL4K</v>
      </c>
      <c r="C3362" t="str">
        <f t="array" ref="C3362">IF(ROW()-1&gt;COUNTA([1]!T_Printers[Printers])*COUNTA([1]!T_Resins[Resins]),"",INDEX([1]!T_Resins[Resins],MOD(ROW()-2,COUNTA([1]!T_Resins[Resins]))+1))</f>
        <v>Dental Soft Pink</v>
      </c>
      <c r="D3362">
        <f>IF(SUM(E3362:J3362)&lt;&gt;0,IF(ROW()-1&gt;COUNTA([1]!T_Printers[Printers])*COUNTA([1]!T_Resins[Resins]),"",2),"")</f>
        <v>2</v>
      </c>
      <c r="E3362" cm="1">
        <f t="array" ref="E3362">IFERROR(IF(ROW()-1&gt;COUNTA([1]!T_Printers[Printers])*COUNTA([1]!T_Resins[Resins]),"",_xlfn.IFS(ROUND(VLOOKUP(C3362,[1]!T_Resins[#Data],2,FALSE)/VLOOKUP(A3362,[1]!T_Printers[#Data],5,FALSE),1)&lt;=_xlfn.XLOOKUP(B3362,[1]Printers!L:L,[1]Printers!O:O,1,0,),ROUND(VLOOKUP(C3362,[1]!T_Resins[#Data],2,FALSE)/VLOOKUP(A3362,[1]!T_Printers[#Data],5,FALSE),1),ROUND(VLOOKUP(C3362,[1]!T_Resins[#Data],2,FALSE)/VLOOKUP(A3362,[1]!T_Printers[#Data],5,FALSE),1)&gt;_xlfn.XLOOKUP(B3362,[1]Printers!L:L,[1]Printers!O:O,1,0,),10)),"Используйте слой 100 мкм")</f>
        <v>3.7</v>
      </c>
      <c r="F3362">
        <f>IFERROR(IF(ROUND(_xlfn.XLOOKUP([1]Parameters!B3362,[1]Printers!L:L,[1]Printers!Q:Q,,0)*E3362/10,0)*10&lt;_xlfn.XLOOKUP([1]Parameters!B3362,[1]Printers!L:L,[1]Printers!P:P,,0),ROUND(_xlfn.XLOOKUP([1]Parameters!B3362,[1]Printers!L:L,[1]Printers!Q:Q,,0)*E3362/10,0)*10,_xlfn.XLOOKUP([1]Parameters!B3362,[1]Printers!L:L,[1]Printers!P:P,,0)),"")</f>
        <v>30</v>
      </c>
      <c r="G3362" cm="1">
        <f t="array" ref="G3362">IFERROR(IF(ROW()-1&gt;COUNTA([1]!T_Printers[Printers])*COUNTA([1]!T_Resins[Resins]),"",_xlfn.IFS(ROUND(VLOOKUP(C3362,[1]!T_Resins[#Data],3,FALSE)/VLOOKUP(A3362,[1]!T_Printers[#Data],5,FALSE),1)&lt;=_xlfn.XLOOKUP(B3362,[1]Printers!L:L,[1]Printers!O:O,1,0,),ROUND(VLOOKUP(C3362,[1]!T_Resins[#Data],3,FALSE)/VLOOKUP(A3362,[1]!T_Printers[#Data],5,FALSE),1),ROUND(VLOOKUP(C3362,[1]!T_Resins[#Data],3,FALSE)/VLOOKUP(A3362,[1]!T_Printers[#Data],5,FALSE),1)&gt;_xlfn.XLOOKUP(B3362,[1]Printers!L:L,[1]Printers!O:O,1,0,),10)),"")</f>
        <v>4.7</v>
      </c>
      <c r="H3362">
        <f>IFERROR(IF(ROUND(_xlfn.XLOOKUP([1]Parameters!B3362,[1]Printers!L:L,[1]Printers!Q:Q,,0)*G3362/10,0)*10&lt;_xlfn.XLOOKUP([1]Parameters!B3362,[1]Printers!L:L,[1]Printers!P:P,,0),ROUND(_xlfn.XLOOKUP([1]Parameters!B3362,[1]Printers!L:L,[1]Printers!Q:Q,,0)*G3362/10,0)*10,_xlfn.XLOOKUP([1]Parameters!B3362,[1]Printers!L:L,[1]Printers!P:P,,0)),"")</f>
        <v>40</v>
      </c>
      <c r="I3362" s="3" t="str" cm="1">
        <f t="array" ref="I3362">IFERROR(IF(ROW()-1&gt;COUNTA([1]!T_Printers[Printers])*COUNTA([1]!T_Resins[Resins]),"",_xlfn.IFS(ROUND(VLOOKUP(C3362,[1]!T_Resins[#Data],4,FALSE)/VLOOKUP(A3362,[1]!T_Printers[#Data],5,FALSE),1)&lt;=_xlfn.XLOOKUP(B3362,[1]Printers!L:L,[1]Printers!O:O,1,0,),ROUND(VLOOKUP(C3362,[1]!T_Resins[#Data],4,FALSE)/VLOOKUP(A3362,[1]!T_Printers[#Data],5,FALSE),1),ROUND(VLOOKUP(C3362,[1]!T_Resins[#Data],4,FALSE)/VLOOKUP(A3362,[1]!T_Printers[#Data],5,FALSE),1)&gt;_xlfn.XLOOKUP(B3362,[1]Printers!L:L,[1]Printers!O:O,1,0,),"")),"")</f>
        <v/>
      </c>
      <c r="J3362" t="str">
        <f>IFERROR(IF(ROUND(_xlfn.XLOOKUP([1]Parameters!B3362,[1]Printers!L:L,[1]Printers!Q:Q,,0)*I3362/10,0)*10&lt;_xlfn.XLOOKUP([1]Parameters!B3362,[1]Printers!L:L,[1]Printers!P:P,,0),ROUND(_xlfn.XLOOKUP([1]Parameters!B3362,[1]Printers!L:L,[1]Printers!Q:Q,,0)*I3362/10,0)*10,_xlfn.XLOOKUP([1]Parameters!B3362,[1]Printers!L:L,[1]Printers!P:P,,0)),"")</f>
        <v/>
      </c>
      <c r="K3362">
        <f>IF(SUM(E3362:J3362)&lt;&gt;0,VLOOKUP(A3362,[1]!T_Printers[#Data],10,FALSE)+VLOOKUP(C3362,[1]!T_Resins[#Data],10,FALSE),"")</f>
        <v>4</v>
      </c>
      <c r="L3362">
        <f>IF(SUM(E3362:J3362)&lt;&gt;0,VLOOKUP(A3362,[1]!T_Printers[#Data],11,FALSE),"")</f>
        <v>8</v>
      </c>
      <c r="M3362">
        <f>IF(SUM(E3362:J3362)&lt;&gt;0,VLOOKUP(C3362,[1]!T_Resins[#Data],8,FALSE),"")</f>
        <v>60</v>
      </c>
      <c r="N3362">
        <f>IF(_xlfn.XLOOKUP(B3362,[1]Printers!$L:$L,[1]Printers!$R:$R,0,0)&gt;0,[1]Parameters!M3362,IF(SUM(E3362:J3362)&lt;&gt;0,VLOOKUP(C3362,[1]!T_Resins[#Data],9,FALSE),""))</f>
        <v>60</v>
      </c>
      <c r="O3362" t="str">
        <f t="shared" si="52"/>
        <v>PhrozenSonicXL4K</v>
      </c>
    </row>
    <row r="3363" spans="1:15" x14ac:dyDescent="0.25">
      <c r="A3363" t="str">
        <f t="array" ref="A3363">IF(ROW()-1&gt;COUNTA([1]!T_Printers[Printers])*COUNTA([1]!T_Resins[Resins]),"",INDEX([1]!T_Printers[Printers],INT((ROW()-2)/COUNTA([1]!T_Resins[Resins])+1)))</f>
        <v>Phrozen Sonic XL 4K</v>
      </c>
      <c r="B3363" t="str">
        <f>_xlfn.XLOOKUP(A3363,[1]!T_Printers[Printers],[1]!T_Printers[Icon link],,0)</f>
        <v>PhrozenSonicXL4K</v>
      </c>
      <c r="C3363" t="str">
        <f t="array" ref="C3363">IF(ROW()-1&gt;COUNTA([1]!T_Printers[Printers])*COUNTA([1]!T_Resins[Resins]),"",INDEX([1]!T_Resins[Resins],MOD(ROW()-2,COUNTA([1]!T_Resins[Resins]))+1))</f>
        <v>Dental Sand A1-A2</v>
      </c>
      <c r="D3363">
        <f>IF(SUM(E3363:J3363)&lt;&gt;0,IF(ROW()-1&gt;COUNTA([1]!T_Printers[Printers])*COUNTA([1]!T_Resins[Resins]),"",2),"")</f>
        <v>2</v>
      </c>
      <c r="E3363" cm="1">
        <f t="array" ref="E3363">IFERROR(IF(ROW()-1&gt;COUNTA([1]!T_Printers[Printers])*COUNTA([1]!T_Resins[Resins]),"",_xlfn.IFS(ROUND(VLOOKUP(C3363,[1]!T_Resins[#Data],2,FALSE)/VLOOKUP(A3363,[1]!T_Printers[#Data],5,FALSE),1)&lt;=_xlfn.XLOOKUP(B3363,[1]Printers!L:L,[1]Printers!O:O,1,0,),ROUND(VLOOKUP(C3363,[1]!T_Resins[#Data],2,FALSE)/VLOOKUP(A3363,[1]!T_Printers[#Data],5,FALSE),1),ROUND(VLOOKUP(C3363,[1]!T_Resins[#Data],2,FALSE)/VLOOKUP(A3363,[1]!T_Printers[#Data],5,FALSE),1)&gt;_xlfn.XLOOKUP(B3363,[1]Printers!L:L,[1]Printers!O:O,1,0,),10)),"Используйте слой 100 мкм")</f>
        <v>2.1</v>
      </c>
      <c r="F3363">
        <f>IFERROR(IF(ROUND(_xlfn.XLOOKUP([1]Parameters!B3363,[1]Printers!L:L,[1]Printers!Q:Q,,0)*E3363/10,0)*10&lt;_xlfn.XLOOKUP([1]Parameters!B3363,[1]Printers!L:L,[1]Printers!P:P,,0),ROUND(_xlfn.XLOOKUP([1]Parameters!B3363,[1]Printers!L:L,[1]Printers!Q:Q,,0)*E3363/10,0)*10,_xlfn.XLOOKUP([1]Parameters!B3363,[1]Printers!L:L,[1]Printers!P:P,,0)),"")</f>
        <v>20</v>
      </c>
      <c r="G3363" cm="1">
        <f t="array" ref="G3363">IFERROR(IF(ROW()-1&gt;COUNTA([1]!T_Printers[Printers])*COUNTA([1]!T_Resins[Resins]),"",_xlfn.IFS(ROUND(VLOOKUP(C3363,[1]!T_Resins[#Data],3,FALSE)/VLOOKUP(A3363,[1]!T_Printers[#Data],5,FALSE),1)&lt;=_xlfn.XLOOKUP(B3363,[1]Printers!L:L,[1]Printers!O:O,1,0,),ROUND(VLOOKUP(C3363,[1]!T_Resins[#Data],3,FALSE)/VLOOKUP(A3363,[1]!T_Printers[#Data],5,FALSE),1),ROUND(VLOOKUP(C3363,[1]!T_Resins[#Data],3,FALSE)/VLOOKUP(A3363,[1]!T_Printers[#Data],5,FALSE),1)&gt;_xlfn.XLOOKUP(B3363,[1]Printers!L:L,[1]Printers!O:O,1,0,),10)),"")</f>
        <v>2.7</v>
      </c>
      <c r="H3363">
        <f>IFERROR(IF(ROUND(_xlfn.XLOOKUP([1]Parameters!B3363,[1]Printers!L:L,[1]Printers!Q:Q,,0)*G3363/10,0)*10&lt;_xlfn.XLOOKUP([1]Parameters!B3363,[1]Printers!L:L,[1]Printers!P:P,,0),ROUND(_xlfn.XLOOKUP([1]Parameters!B3363,[1]Printers!L:L,[1]Printers!Q:Q,,0)*G3363/10,0)*10,_xlfn.XLOOKUP([1]Parameters!B3363,[1]Printers!L:L,[1]Printers!P:P,,0)),"")</f>
        <v>20</v>
      </c>
      <c r="I3363" s="3" t="str" cm="1">
        <f t="array" ref="I3363">IFERROR(IF(ROW()-1&gt;COUNTA([1]!T_Printers[Printers])*COUNTA([1]!T_Resins[Resins]),"",_xlfn.IFS(ROUND(VLOOKUP(C3363,[1]!T_Resins[#Data],4,FALSE)/VLOOKUP(A3363,[1]!T_Printers[#Data],5,FALSE),1)&lt;=_xlfn.XLOOKUP(B3363,[1]Printers!L:L,[1]Printers!O:O,1,0,),ROUND(VLOOKUP(C3363,[1]!T_Resins[#Data],4,FALSE)/VLOOKUP(A3363,[1]!T_Printers[#Data],5,FALSE),1),ROUND(VLOOKUP(C3363,[1]!T_Resins[#Data],4,FALSE)/VLOOKUP(A3363,[1]!T_Printers[#Data],5,FALSE),1)&gt;_xlfn.XLOOKUP(B3363,[1]Printers!L:L,[1]Printers!O:O,1,0,),"")),"")</f>
        <v/>
      </c>
      <c r="J3363" t="str">
        <f>IFERROR(IF(ROUND(_xlfn.XLOOKUP([1]Parameters!B3363,[1]Printers!L:L,[1]Printers!Q:Q,,0)*I3363/10,0)*10&lt;_xlfn.XLOOKUP([1]Parameters!B3363,[1]Printers!L:L,[1]Printers!P:P,,0),ROUND(_xlfn.XLOOKUP([1]Parameters!B3363,[1]Printers!L:L,[1]Printers!Q:Q,,0)*I3363/10,0)*10,_xlfn.XLOOKUP([1]Parameters!B3363,[1]Printers!L:L,[1]Printers!P:P,,0)),"")</f>
        <v/>
      </c>
      <c r="K3363">
        <f>IF(SUM(E3363:J3363)&lt;&gt;0,VLOOKUP(A3363,[1]!T_Printers[#Data],10,FALSE)+VLOOKUP(C3363,[1]!T_Resins[#Data],10,FALSE),"")</f>
        <v>5</v>
      </c>
      <c r="L3363">
        <f>IF(SUM(E3363:J3363)&lt;&gt;0,VLOOKUP(A3363,[1]!T_Printers[#Data],11,FALSE),"")</f>
        <v>8</v>
      </c>
      <c r="M3363">
        <f>IF(SUM(E3363:J3363)&lt;&gt;0,VLOOKUP(C3363,[1]!T_Resins[#Data],8,FALSE),"")</f>
        <v>120</v>
      </c>
      <c r="N3363">
        <f>IF(_xlfn.XLOOKUP(B3363,[1]Printers!$L:$L,[1]Printers!$R:$R,0,0)&gt;0,[1]Parameters!M3363,IF(SUM(E3363:J3363)&lt;&gt;0,VLOOKUP(C3363,[1]!T_Resins[#Data],9,FALSE),""))</f>
        <v>180</v>
      </c>
      <c r="O3363" t="str">
        <f t="shared" si="52"/>
        <v>PhrozenSonicXL4K</v>
      </c>
    </row>
    <row r="3364" spans="1:15" x14ac:dyDescent="0.25">
      <c r="A3364" t="str">
        <f t="array" ref="A3364">IF(ROW()-1&gt;COUNTA([1]!T_Printers[Printers])*COUNTA([1]!T_Resins[Resins]),"",INDEX([1]!T_Printers[Printers],INT((ROW()-2)/COUNTA([1]!T_Resins[Resins])+1)))</f>
        <v>Phrozen Sonic XL 4K</v>
      </c>
      <c r="B3364" t="str">
        <f>_xlfn.XLOOKUP(A3364,[1]!T_Printers[Printers],[1]!T_Printers[Icon link],,0)</f>
        <v>PhrozenSonicXL4K</v>
      </c>
      <c r="C3364" t="str">
        <f t="array" ref="C3364">IF(ROW()-1&gt;COUNTA([1]!T_Printers[Printers])*COUNTA([1]!T_Resins[Resins]),"",INDEX([1]!T_Resins[Resins],MOD(ROW()-2,COUNTA([1]!T_Resins[Resins]))+1))</f>
        <v xml:space="preserve">Dental Sand A1-A2 (Обновленная версия) </v>
      </c>
      <c r="D3364">
        <f>IF(SUM(E3364:J3364)&lt;&gt;0,IF(ROW()-1&gt;COUNTA([1]!T_Printers[Printers])*COUNTA([1]!T_Resins[Resins]),"",2),"")</f>
        <v>2</v>
      </c>
      <c r="E3364" cm="1">
        <f t="array" ref="E3364">IFERROR(IF(ROW()-1&gt;COUNTA([1]!T_Printers[Printers])*COUNTA([1]!T_Resins[Resins]),"",_xlfn.IFS(ROUND(VLOOKUP(C3364,[1]!T_Resins[#Data],2,FALSE)/VLOOKUP(A3364,[1]!T_Printers[#Data],5,FALSE),1)&lt;=_xlfn.XLOOKUP(B3364,[1]Printers!L:L,[1]Printers!O:O,1,0,),ROUND(VLOOKUP(C3364,[1]!T_Resins[#Data],2,FALSE)/VLOOKUP(A3364,[1]!T_Printers[#Data],5,FALSE),1),ROUND(VLOOKUP(C3364,[1]!T_Resins[#Data],2,FALSE)/VLOOKUP(A3364,[1]!T_Printers[#Data],5,FALSE),1)&gt;_xlfn.XLOOKUP(B3364,[1]Printers!L:L,[1]Printers!O:O,1,0,),10)),"Используйте слой 100 мкм")</f>
        <v>5.6</v>
      </c>
      <c r="F3364">
        <f>IFERROR(IF(ROUND(_xlfn.XLOOKUP([1]Parameters!B3364,[1]Printers!L:L,[1]Printers!Q:Q,,0)*E3364/10,0)*10&lt;_xlfn.XLOOKUP([1]Parameters!B3364,[1]Printers!L:L,[1]Printers!P:P,,0),ROUND(_xlfn.XLOOKUP([1]Parameters!B3364,[1]Printers!L:L,[1]Printers!Q:Q,,0)*E3364/10,0)*10,_xlfn.XLOOKUP([1]Parameters!B3364,[1]Printers!L:L,[1]Printers!P:P,,0)),"")</f>
        <v>50</v>
      </c>
      <c r="G3364" cm="1">
        <f t="array" ref="G3364">IFERROR(IF(ROW()-1&gt;COUNTA([1]!T_Printers[Printers])*COUNTA([1]!T_Resins[Resins]),"",_xlfn.IFS(ROUND(VLOOKUP(C3364,[1]!T_Resins[#Data],3,FALSE)/VLOOKUP(A3364,[1]!T_Printers[#Data],5,FALSE),1)&lt;=_xlfn.XLOOKUP(B3364,[1]Printers!L:L,[1]Printers!O:O,1,0,),ROUND(VLOOKUP(C3364,[1]!T_Resins[#Data],3,FALSE)/VLOOKUP(A3364,[1]!T_Printers[#Data],5,FALSE),1),ROUND(VLOOKUP(C3364,[1]!T_Resins[#Data],3,FALSE)/VLOOKUP(A3364,[1]!T_Printers[#Data],5,FALSE),1)&gt;_xlfn.XLOOKUP(B3364,[1]Printers!L:L,[1]Printers!O:O,1,0,),10)),"")</f>
        <v>5.9</v>
      </c>
      <c r="H3364">
        <f>IFERROR(IF(ROUND(_xlfn.XLOOKUP([1]Parameters!B3364,[1]Printers!L:L,[1]Printers!Q:Q,,0)*G3364/10,0)*10&lt;_xlfn.XLOOKUP([1]Parameters!B3364,[1]Printers!L:L,[1]Printers!P:P,,0),ROUND(_xlfn.XLOOKUP([1]Parameters!B3364,[1]Printers!L:L,[1]Printers!Q:Q,,0)*G3364/10,0)*10,_xlfn.XLOOKUP([1]Parameters!B3364,[1]Printers!L:L,[1]Printers!P:P,,0)),"")</f>
        <v>50</v>
      </c>
      <c r="I3364" s="3" t="str" cm="1">
        <f t="array" ref="I3364">IFERROR(IF(ROW()-1&gt;COUNTA([1]!T_Printers[Printers])*COUNTA([1]!T_Resins[Resins]),"",_xlfn.IFS(ROUND(VLOOKUP(C3364,[1]!T_Resins[#Data],4,FALSE)/VLOOKUP(A3364,[1]!T_Printers[#Data],5,FALSE),1)&lt;=_xlfn.XLOOKUP(B3364,[1]Printers!L:L,[1]Printers!O:O,1,0,),ROUND(VLOOKUP(C3364,[1]!T_Resins[#Data],4,FALSE)/VLOOKUP(A3364,[1]!T_Printers[#Data],5,FALSE),1),ROUND(VLOOKUP(C3364,[1]!T_Resins[#Data],4,FALSE)/VLOOKUP(A3364,[1]!T_Printers[#Data],5,FALSE),1)&gt;_xlfn.XLOOKUP(B3364,[1]Printers!L:L,[1]Printers!O:O,1,0,),"")),"")</f>
        <v/>
      </c>
      <c r="J3364" t="str">
        <f>IFERROR(IF(ROUND(_xlfn.XLOOKUP([1]Parameters!B3364,[1]Printers!L:L,[1]Printers!Q:Q,,0)*I3364/10,0)*10&lt;_xlfn.XLOOKUP([1]Parameters!B3364,[1]Printers!L:L,[1]Printers!P:P,,0),ROUND(_xlfn.XLOOKUP([1]Parameters!B3364,[1]Printers!L:L,[1]Printers!Q:Q,,0)*I3364/10,0)*10,_xlfn.XLOOKUP([1]Parameters!B3364,[1]Printers!L:L,[1]Printers!P:P,,0)),"")</f>
        <v/>
      </c>
      <c r="K3364">
        <f>IF(SUM(E3364:J3364)&lt;&gt;0,VLOOKUP(A3364,[1]!T_Printers[#Data],10,FALSE)+VLOOKUP(C3364,[1]!T_Resins[#Data],10,FALSE),"")</f>
        <v>5</v>
      </c>
      <c r="L3364">
        <f>IF(SUM(E3364:J3364)&lt;&gt;0,VLOOKUP(A3364,[1]!T_Printers[#Data],11,FALSE),"")</f>
        <v>8</v>
      </c>
      <c r="M3364">
        <f>IF(SUM(E3364:J3364)&lt;&gt;0,VLOOKUP(C3364,[1]!T_Resins[#Data],8,FALSE),"")</f>
        <v>120</v>
      </c>
      <c r="N3364">
        <f>IF(_xlfn.XLOOKUP(B3364,[1]Printers!$L:$L,[1]Printers!$R:$R,0,0)&gt;0,[1]Parameters!M3364,IF(SUM(E3364:J3364)&lt;&gt;0,VLOOKUP(C3364,[1]!T_Resins[#Data],9,FALSE),""))</f>
        <v>180</v>
      </c>
      <c r="O3364" t="str">
        <f t="shared" si="52"/>
        <v>PhrozenSonicXL4K</v>
      </c>
    </row>
    <row r="3365" spans="1:15" x14ac:dyDescent="0.25">
      <c r="A3365" t="str">
        <f t="array" ref="A3365">IF(ROW()-1&gt;COUNTA([1]!T_Printers[Printers])*COUNTA([1]!T_Resins[Resins]),"",INDEX([1]!T_Printers[Printers],INT((ROW()-2)/COUNTA([1]!T_Resins[Resins])+1)))</f>
        <v>Phrozen Sonic XL 4K</v>
      </c>
      <c r="B3365" t="str">
        <f>_xlfn.XLOOKUP(A3365,[1]!T_Printers[Printers],[1]!T_Printers[Icon link],,0)</f>
        <v>PhrozenSonicXL4K</v>
      </c>
      <c r="C3365" t="str">
        <f t="array" ref="C3365">IF(ROW()-1&gt;COUNTA([1]!T_Printers[Printers])*COUNTA([1]!T_Resins[Resins]),"",INDEX([1]!T_Resins[Resins],MOD(ROW()-2,COUNTA([1]!T_Resins[Resins]))+1))</f>
        <v>Dental Sand A3</v>
      </c>
      <c r="D3365">
        <f>IF(SUM(E3365:J3365)&lt;&gt;0,IF(ROW()-1&gt;COUNTA([1]!T_Printers[Printers])*COUNTA([1]!T_Resins[Resins]),"",2),"")</f>
        <v>2</v>
      </c>
      <c r="E3365" cm="1">
        <f t="array" ref="E3365">IFERROR(IF(ROW()-1&gt;COUNTA([1]!T_Printers[Printers])*COUNTA([1]!T_Resins[Resins]),"",_xlfn.IFS(ROUND(VLOOKUP(C3365,[1]!T_Resins[#Data],2,FALSE)/VLOOKUP(A3365,[1]!T_Printers[#Data],5,FALSE),1)&lt;=_xlfn.XLOOKUP(B3365,[1]Printers!L:L,[1]Printers!O:O,1,0,),ROUND(VLOOKUP(C3365,[1]!T_Resins[#Data],2,FALSE)/VLOOKUP(A3365,[1]!T_Printers[#Data],5,FALSE),1),ROUND(VLOOKUP(C3365,[1]!T_Resins[#Data],2,FALSE)/VLOOKUP(A3365,[1]!T_Printers[#Data],5,FALSE),1)&gt;_xlfn.XLOOKUP(B3365,[1]Printers!L:L,[1]Printers!O:O,1,0,),10)),"Используйте слой 100 мкм")</f>
        <v>2.1</v>
      </c>
      <c r="F3365">
        <f>IFERROR(IF(ROUND(_xlfn.XLOOKUP([1]Parameters!B3365,[1]Printers!L:L,[1]Printers!Q:Q,,0)*E3365/10,0)*10&lt;_xlfn.XLOOKUP([1]Parameters!B3365,[1]Printers!L:L,[1]Printers!P:P,,0),ROUND(_xlfn.XLOOKUP([1]Parameters!B3365,[1]Printers!L:L,[1]Printers!Q:Q,,0)*E3365/10,0)*10,_xlfn.XLOOKUP([1]Parameters!B3365,[1]Printers!L:L,[1]Printers!P:P,,0)),"")</f>
        <v>20</v>
      </c>
      <c r="G3365" cm="1">
        <f t="array" ref="G3365">IFERROR(IF(ROW()-1&gt;COUNTA([1]!T_Printers[Printers])*COUNTA([1]!T_Resins[Resins]),"",_xlfn.IFS(ROUND(VLOOKUP(C3365,[1]!T_Resins[#Data],3,FALSE)/VLOOKUP(A3365,[1]!T_Printers[#Data],5,FALSE),1)&lt;=_xlfn.XLOOKUP(B3365,[1]Printers!L:L,[1]Printers!O:O,1,0,),ROUND(VLOOKUP(C3365,[1]!T_Resins[#Data],3,FALSE)/VLOOKUP(A3365,[1]!T_Printers[#Data],5,FALSE),1),ROUND(VLOOKUP(C3365,[1]!T_Resins[#Data],3,FALSE)/VLOOKUP(A3365,[1]!T_Printers[#Data],5,FALSE),1)&gt;_xlfn.XLOOKUP(B3365,[1]Printers!L:L,[1]Printers!O:O,1,0,),10)),"")</f>
        <v>2.7</v>
      </c>
      <c r="H3365">
        <f>IFERROR(IF(ROUND(_xlfn.XLOOKUP([1]Parameters!B3365,[1]Printers!L:L,[1]Printers!Q:Q,,0)*G3365/10,0)*10&lt;_xlfn.XLOOKUP([1]Parameters!B3365,[1]Printers!L:L,[1]Printers!P:P,,0),ROUND(_xlfn.XLOOKUP([1]Parameters!B3365,[1]Printers!L:L,[1]Printers!Q:Q,,0)*G3365/10,0)*10,_xlfn.XLOOKUP([1]Parameters!B3365,[1]Printers!L:L,[1]Printers!P:P,,0)),"")</f>
        <v>20</v>
      </c>
      <c r="I3365" s="3" t="str" cm="1">
        <f t="array" ref="I3365">IFERROR(IF(ROW()-1&gt;COUNTA([1]!T_Printers[Printers])*COUNTA([1]!T_Resins[Resins]),"",_xlfn.IFS(ROUND(VLOOKUP(C3365,[1]!T_Resins[#Data],4,FALSE)/VLOOKUP(A3365,[1]!T_Printers[#Data],5,FALSE),1)&lt;=_xlfn.XLOOKUP(B3365,[1]Printers!L:L,[1]Printers!O:O,1,0,),ROUND(VLOOKUP(C3365,[1]!T_Resins[#Data],4,FALSE)/VLOOKUP(A3365,[1]!T_Printers[#Data],5,FALSE),1),ROUND(VLOOKUP(C3365,[1]!T_Resins[#Data],4,FALSE)/VLOOKUP(A3365,[1]!T_Printers[#Data],5,FALSE),1)&gt;_xlfn.XLOOKUP(B3365,[1]Printers!L:L,[1]Printers!O:O,1,0,),"")),"")</f>
        <v/>
      </c>
      <c r="J3365" t="str">
        <f>IFERROR(IF(ROUND(_xlfn.XLOOKUP([1]Parameters!B3365,[1]Printers!L:L,[1]Printers!Q:Q,,0)*I3365/10,0)*10&lt;_xlfn.XLOOKUP([1]Parameters!B3365,[1]Printers!L:L,[1]Printers!P:P,,0),ROUND(_xlfn.XLOOKUP([1]Parameters!B3365,[1]Printers!L:L,[1]Printers!Q:Q,,0)*I3365/10,0)*10,_xlfn.XLOOKUP([1]Parameters!B3365,[1]Printers!L:L,[1]Printers!P:P,,0)),"")</f>
        <v/>
      </c>
      <c r="K3365">
        <f>IF(SUM(E3365:J3365)&lt;&gt;0,VLOOKUP(A3365,[1]!T_Printers[#Data],10,FALSE)+VLOOKUP(C3365,[1]!T_Resins[#Data],10,FALSE),"")</f>
        <v>5</v>
      </c>
      <c r="L3365">
        <f>IF(SUM(E3365:J3365)&lt;&gt;0,VLOOKUP(A3365,[1]!T_Printers[#Data],11,FALSE),"")</f>
        <v>8</v>
      </c>
      <c r="M3365">
        <f>IF(SUM(E3365:J3365)&lt;&gt;0,VLOOKUP(C3365,[1]!T_Resins[#Data],8,FALSE),"")</f>
        <v>120</v>
      </c>
      <c r="N3365">
        <f>IF(_xlfn.XLOOKUP(B3365,[1]Printers!$L:$L,[1]Printers!$R:$R,0,0)&gt;0,[1]Parameters!M3365,IF(SUM(E3365:J3365)&lt;&gt;0,VLOOKUP(C3365,[1]!T_Resins[#Data],9,FALSE),""))</f>
        <v>180</v>
      </c>
      <c r="O3365" t="str">
        <f t="shared" si="52"/>
        <v>PhrozenSonicXL4K</v>
      </c>
    </row>
    <row r="3366" spans="1:15" x14ac:dyDescent="0.25">
      <c r="A3366" t="str">
        <f t="array" ref="A3366">IF(ROW()-1&gt;COUNTA([1]!T_Printers[Printers])*COUNTA([1]!T_Resins[Resins]),"",INDEX([1]!T_Printers[Printers],INT((ROW()-2)/COUNTA([1]!T_Resins[Resins])+1)))</f>
        <v>Phrozen Sonic XL 4K</v>
      </c>
      <c r="B3366" t="str">
        <f>_xlfn.XLOOKUP(A3366,[1]!T_Printers[Printers],[1]!T_Printers[Icon link],,0)</f>
        <v>PhrozenSonicXL4K</v>
      </c>
      <c r="C3366" t="str">
        <f t="array" ref="C3366">IF(ROW()-1&gt;COUNTA([1]!T_Printers[Printers])*COUNTA([1]!T_Resins[Resins]),"",INDEX([1]!T_Resins[Resins],MOD(ROW()-2,COUNTA([1]!T_Resins[Resins]))+1))</f>
        <v xml:space="preserve">Dental Sand A3 (Обновленная версия) </v>
      </c>
      <c r="D3366">
        <f>IF(SUM(E3366:J3366)&lt;&gt;0,IF(ROW()-1&gt;COUNTA([1]!T_Printers[Printers])*COUNTA([1]!T_Resins[Resins]),"",2),"")</f>
        <v>2</v>
      </c>
      <c r="E3366" cm="1">
        <f t="array" ref="E3366">IFERROR(IF(ROW()-1&gt;COUNTA([1]!T_Printers[Printers])*COUNTA([1]!T_Resins[Resins]),"",_xlfn.IFS(ROUND(VLOOKUP(C3366,[1]!T_Resins[#Data],2,FALSE)/VLOOKUP(A3366,[1]!T_Printers[#Data],5,FALSE),1)&lt;=_xlfn.XLOOKUP(B3366,[1]Printers!L:L,[1]Printers!O:O,1,0,),ROUND(VLOOKUP(C3366,[1]!T_Resins[#Data],2,FALSE)/VLOOKUP(A3366,[1]!T_Printers[#Data],5,FALSE),1),ROUND(VLOOKUP(C3366,[1]!T_Resins[#Data],2,FALSE)/VLOOKUP(A3366,[1]!T_Printers[#Data],5,FALSE),1)&gt;_xlfn.XLOOKUP(B3366,[1]Printers!L:L,[1]Printers!O:O,1,0,),10)),"Используйте слой 100 мкм")</f>
        <v>5.6</v>
      </c>
      <c r="F3366">
        <f>IFERROR(IF(ROUND(_xlfn.XLOOKUP([1]Parameters!B3366,[1]Printers!L:L,[1]Printers!Q:Q,,0)*E3366/10,0)*10&lt;_xlfn.XLOOKUP([1]Parameters!B3366,[1]Printers!L:L,[1]Printers!P:P,,0),ROUND(_xlfn.XLOOKUP([1]Parameters!B3366,[1]Printers!L:L,[1]Printers!Q:Q,,0)*E3366/10,0)*10,_xlfn.XLOOKUP([1]Parameters!B3366,[1]Printers!L:L,[1]Printers!P:P,,0)),"")</f>
        <v>50</v>
      </c>
      <c r="G3366" cm="1">
        <f t="array" ref="G3366">IFERROR(IF(ROW()-1&gt;COUNTA([1]!T_Printers[Printers])*COUNTA([1]!T_Resins[Resins]),"",_xlfn.IFS(ROUND(VLOOKUP(C3366,[1]!T_Resins[#Data],3,FALSE)/VLOOKUP(A3366,[1]!T_Printers[#Data],5,FALSE),1)&lt;=_xlfn.XLOOKUP(B3366,[1]Printers!L:L,[1]Printers!O:O,1,0,),ROUND(VLOOKUP(C3366,[1]!T_Resins[#Data],3,FALSE)/VLOOKUP(A3366,[1]!T_Printers[#Data],5,FALSE),1),ROUND(VLOOKUP(C3366,[1]!T_Resins[#Data],3,FALSE)/VLOOKUP(A3366,[1]!T_Printers[#Data],5,FALSE),1)&gt;_xlfn.XLOOKUP(B3366,[1]Printers!L:L,[1]Printers!O:O,1,0,),10)),"")</f>
        <v>5.9</v>
      </c>
      <c r="H3366">
        <f>IFERROR(IF(ROUND(_xlfn.XLOOKUP([1]Parameters!B3366,[1]Printers!L:L,[1]Printers!Q:Q,,0)*G3366/10,0)*10&lt;_xlfn.XLOOKUP([1]Parameters!B3366,[1]Printers!L:L,[1]Printers!P:P,,0),ROUND(_xlfn.XLOOKUP([1]Parameters!B3366,[1]Printers!L:L,[1]Printers!Q:Q,,0)*G3366/10,0)*10,_xlfn.XLOOKUP([1]Parameters!B3366,[1]Printers!L:L,[1]Printers!P:P,,0)),"")</f>
        <v>50</v>
      </c>
      <c r="I3366" s="3" t="str" cm="1">
        <f t="array" ref="I3366">IFERROR(IF(ROW()-1&gt;COUNTA([1]!T_Printers[Printers])*COUNTA([1]!T_Resins[Resins]),"",_xlfn.IFS(ROUND(VLOOKUP(C3366,[1]!T_Resins[#Data],4,FALSE)/VLOOKUP(A3366,[1]!T_Printers[#Data],5,FALSE),1)&lt;=_xlfn.XLOOKUP(B3366,[1]Printers!L:L,[1]Printers!O:O,1,0,),ROUND(VLOOKUP(C3366,[1]!T_Resins[#Data],4,FALSE)/VLOOKUP(A3366,[1]!T_Printers[#Data],5,FALSE),1),ROUND(VLOOKUP(C3366,[1]!T_Resins[#Data],4,FALSE)/VLOOKUP(A3366,[1]!T_Printers[#Data],5,FALSE),1)&gt;_xlfn.XLOOKUP(B3366,[1]Printers!L:L,[1]Printers!O:O,1,0,),"")),"")</f>
        <v/>
      </c>
      <c r="J3366" t="str">
        <f>IFERROR(IF(ROUND(_xlfn.XLOOKUP([1]Parameters!B3366,[1]Printers!L:L,[1]Printers!Q:Q,,0)*I3366/10,0)*10&lt;_xlfn.XLOOKUP([1]Parameters!B3366,[1]Printers!L:L,[1]Printers!P:P,,0),ROUND(_xlfn.XLOOKUP([1]Parameters!B3366,[1]Printers!L:L,[1]Printers!Q:Q,,0)*I3366/10,0)*10,_xlfn.XLOOKUP([1]Parameters!B3366,[1]Printers!L:L,[1]Printers!P:P,,0)),"")</f>
        <v/>
      </c>
      <c r="K3366">
        <f>IF(SUM(E3366:J3366)&lt;&gt;0,VLOOKUP(A3366,[1]!T_Printers[#Data],10,FALSE)+VLOOKUP(C3366,[1]!T_Resins[#Data],10,FALSE),"")</f>
        <v>5</v>
      </c>
      <c r="L3366">
        <f>IF(SUM(E3366:J3366)&lt;&gt;0,VLOOKUP(A3366,[1]!T_Printers[#Data],11,FALSE),"")</f>
        <v>8</v>
      </c>
      <c r="M3366">
        <f>IF(SUM(E3366:J3366)&lt;&gt;0,VLOOKUP(C3366,[1]!T_Resins[#Data],8,FALSE),"")</f>
        <v>120</v>
      </c>
      <c r="N3366">
        <f>IF(_xlfn.XLOOKUP(B3366,[1]Printers!$L:$L,[1]Printers!$R:$R,0,0)&gt;0,[1]Parameters!M3366,IF(SUM(E3366:J3366)&lt;&gt;0,VLOOKUP(C3366,[1]!T_Resins[#Data],9,FALSE),""))</f>
        <v>180</v>
      </c>
      <c r="O3366" t="str">
        <f t="shared" si="52"/>
        <v>PhrozenSonicXL4K</v>
      </c>
    </row>
    <row r="3367" spans="1:15" x14ac:dyDescent="0.25">
      <c r="A3367" t="str">
        <f t="array" ref="A3367">IF(ROW()-1&gt;COUNTA([1]!T_Printers[Printers])*COUNTA([1]!T_Resins[Resins]),"",INDEX([1]!T_Printers[Printers],INT((ROW()-2)/COUNTA([1]!T_Resins[Resins])+1)))</f>
        <v>Phrozen Sonic XL 4K</v>
      </c>
      <c r="B3367" t="str">
        <f>_xlfn.XLOOKUP(A3367,[1]!T_Printers[Printers],[1]!T_Printers[Icon link],,0)</f>
        <v>PhrozenSonicXL4K</v>
      </c>
      <c r="C3367" t="str">
        <f t="array" ref="C3367">IF(ROW()-1&gt;COUNTA([1]!T_Printers[Printers])*COUNTA([1]!T_Resins[Resins]),"",INDEX([1]!T_Resins[Resins],MOD(ROW()-2,COUNTA([1]!T_Resins[Resins]))+1))</f>
        <v>Dental Sand Pro A1-A2 (Crown LT)</v>
      </c>
      <c r="D3367">
        <f>IF(SUM(E3367:J3367)&lt;&gt;0,IF(ROW()-1&gt;COUNTA([1]!T_Printers[Printers])*COUNTA([1]!T_Resins[Resins]),"",2),"")</f>
        <v>2</v>
      </c>
      <c r="E3367" cm="1">
        <f t="array" ref="E3367">IFERROR(IF(ROW()-1&gt;COUNTA([1]!T_Printers[Printers])*COUNTA([1]!T_Resins[Resins]),"",_xlfn.IFS(ROUND(VLOOKUP(C3367,[1]!T_Resins[#Data],2,FALSE)/VLOOKUP(A3367,[1]!T_Printers[#Data],5,FALSE),1)&lt;=_xlfn.XLOOKUP(B3367,[1]Printers!L:L,[1]Printers!O:O,1,0,),ROUND(VLOOKUP(C3367,[1]!T_Resins[#Data],2,FALSE)/VLOOKUP(A3367,[1]!T_Printers[#Data],5,FALSE),1),ROUND(VLOOKUP(C3367,[1]!T_Resins[#Data],2,FALSE)/VLOOKUP(A3367,[1]!T_Printers[#Data],5,FALSE),1)&gt;_xlfn.XLOOKUP(B3367,[1]Printers!L:L,[1]Printers!O:O,1,0,),10)),"Используйте слой 100 мкм")</f>
        <v>9.3000000000000007</v>
      </c>
      <c r="F3367">
        <f>IFERROR(IF(ROUND(_xlfn.XLOOKUP([1]Parameters!B3367,[1]Printers!L:L,[1]Printers!Q:Q,,0)*E3367/10,0)*10&lt;_xlfn.XLOOKUP([1]Parameters!B3367,[1]Printers!L:L,[1]Printers!P:P,,0),ROUND(_xlfn.XLOOKUP([1]Parameters!B3367,[1]Printers!L:L,[1]Printers!Q:Q,,0)*E3367/10,0)*10,_xlfn.XLOOKUP([1]Parameters!B3367,[1]Printers!L:L,[1]Printers!P:P,,0)),"")</f>
        <v>80</v>
      </c>
      <c r="G3367" cm="1">
        <f t="array" ref="G3367">IFERROR(IF(ROW()-1&gt;COUNTA([1]!T_Printers[Printers])*COUNTA([1]!T_Resins[Resins]),"",_xlfn.IFS(ROUND(VLOOKUP(C3367,[1]!T_Resins[#Data],3,FALSE)/VLOOKUP(A3367,[1]!T_Printers[#Data],5,FALSE),1)&lt;=_xlfn.XLOOKUP(B3367,[1]Printers!L:L,[1]Printers!O:O,1,0,),ROUND(VLOOKUP(C3367,[1]!T_Resins[#Data],3,FALSE)/VLOOKUP(A3367,[1]!T_Printers[#Data],5,FALSE),1),ROUND(VLOOKUP(C3367,[1]!T_Resins[#Data],3,FALSE)/VLOOKUP(A3367,[1]!T_Printers[#Data],5,FALSE),1)&gt;_xlfn.XLOOKUP(B3367,[1]Printers!L:L,[1]Printers!O:O,1,0,),10)),"")</f>
        <v>13.3</v>
      </c>
      <c r="H3367">
        <f>IFERROR(IF(ROUND(_xlfn.XLOOKUP([1]Parameters!B3367,[1]Printers!L:L,[1]Printers!Q:Q,,0)*G3367/10,0)*10&lt;_xlfn.XLOOKUP([1]Parameters!B3367,[1]Printers!L:L,[1]Printers!P:P,,0),ROUND(_xlfn.XLOOKUP([1]Parameters!B3367,[1]Printers!L:L,[1]Printers!Q:Q,,0)*G3367/10,0)*10,_xlfn.XLOOKUP([1]Parameters!B3367,[1]Printers!L:L,[1]Printers!P:P,,0)),"")</f>
        <v>99</v>
      </c>
      <c r="I3367" s="3" t="str" cm="1">
        <f t="array" ref="I3367">IFERROR(IF(ROW()-1&gt;COUNTA([1]!T_Printers[Printers])*COUNTA([1]!T_Resins[Resins]),"",_xlfn.IFS(ROUND(VLOOKUP(C3367,[1]!T_Resins[#Data],4,FALSE)/VLOOKUP(A3367,[1]!T_Printers[#Data],5,FALSE),1)&lt;=_xlfn.XLOOKUP(B3367,[1]Printers!L:L,[1]Printers!O:O,1,0,),ROUND(VLOOKUP(C3367,[1]!T_Resins[#Data],4,FALSE)/VLOOKUP(A3367,[1]!T_Printers[#Data],5,FALSE),1),ROUND(VLOOKUP(C3367,[1]!T_Resins[#Data],4,FALSE)/VLOOKUP(A3367,[1]!T_Printers[#Data],5,FALSE),1)&gt;_xlfn.XLOOKUP(B3367,[1]Printers!L:L,[1]Printers!O:O,1,0,),"")),"")</f>
        <v/>
      </c>
      <c r="J3367" t="str">
        <f>IFERROR(IF(ROUND(_xlfn.XLOOKUP([1]Parameters!B3367,[1]Printers!L:L,[1]Printers!Q:Q,,0)*I3367/10,0)*10&lt;_xlfn.XLOOKUP([1]Parameters!B3367,[1]Printers!L:L,[1]Printers!P:P,,0),ROUND(_xlfn.XLOOKUP([1]Parameters!B3367,[1]Printers!L:L,[1]Printers!Q:Q,,0)*I3367/10,0)*10,_xlfn.XLOOKUP([1]Parameters!B3367,[1]Printers!L:L,[1]Printers!P:P,,0)),"")</f>
        <v/>
      </c>
      <c r="K3367">
        <f>IF(SUM(E3367:J3367)&lt;&gt;0,VLOOKUP(A3367,[1]!T_Printers[#Data],10,FALSE)+VLOOKUP(C3367,[1]!T_Resins[#Data],10,FALSE),"")</f>
        <v>5</v>
      </c>
      <c r="L3367">
        <f>IF(SUM(E3367:J3367)&lt;&gt;0,VLOOKUP(A3367,[1]!T_Printers[#Data],11,FALSE),"")</f>
        <v>8</v>
      </c>
      <c r="M3367">
        <f>IF(SUM(E3367:J3367)&lt;&gt;0,VLOOKUP(C3367,[1]!T_Resins[#Data],8,FALSE),"")</f>
        <v>120</v>
      </c>
      <c r="N3367">
        <f>IF(_xlfn.XLOOKUP(B3367,[1]Printers!$L:$L,[1]Printers!$R:$R,0,0)&gt;0,[1]Parameters!M3367,IF(SUM(E3367:J3367)&lt;&gt;0,VLOOKUP(C3367,[1]!T_Resins[#Data],9,FALSE),""))</f>
        <v>180</v>
      </c>
      <c r="O3367" t="str">
        <f t="shared" si="52"/>
        <v>PhrozenSonicXL4K</v>
      </c>
    </row>
    <row r="3368" spans="1:15" x14ac:dyDescent="0.25">
      <c r="A3368" t="str">
        <f t="array" ref="A3368">IF(ROW()-1&gt;COUNTA([1]!T_Printers[Printers])*COUNTA([1]!T_Resins[Resins]),"",INDEX([1]!T_Printers[Printers],INT((ROW()-2)/COUNTA([1]!T_Resins[Resins])+1)))</f>
        <v>Phrozen Sonic XL 4K</v>
      </c>
      <c r="B3368" t="str">
        <f>_xlfn.XLOOKUP(A3368,[1]!T_Printers[Printers],[1]!T_Printers[Icon link],,0)</f>
        <v>PhrozenSonicXL4K</v>
      </c>
      <c r="C3368" t="str">
        <f t="array" ref="C3368">IF(ROW()-1&gt;COUNTA([1]!T_Printers[Printers])*COUNTA([1]!T_Resins[Resins]),"",INDEX([1]!T_Resins[Resins],MOD(ROW()-2,COUNTA([1]!T_Resins[Resins]))+1))</f>
        <v>Dental Sand Pro A3 (Crown LT)</v>
      </c>
      <c r="D3368">
        <f>IF(SUM(E3368:J3368)&lt;&gt;0,IF(ROW()-1&gt;COUNTA([1]!T_Printers[Printers])*COUNTA([1]!T_Resins[Resins]),"",2),"")</f>
        <v>2</v>
      </c>
      <c r="E3368" cm="1">
        <f t="array" ref="E3368">IFERROR(IF(ROW()-1&gt;COUNTA([1]!T_Printers[Printers])*COUNTA([1]!T_Resins[Resins]),"",_xlfn.IFS(ROUND(VLOOKUP(C3368,[1]!T_Resins[#Data],2,FALSE)/VLOOKUP(A3368,[1]!T_Printers[#Data],5,FALSE),1)&lt;=_xlfn.XLOOKUP(B3368,[1]Printers!L:L,[1]Printers!O:O,1,0,),ROUND(VLOOKUP(C3368,[1]!T_Resins[#Data],2,FALSE)/VLOOKUP(A3368,[1]!T_Printers[#Data],5,FALSE),1),ROUND(VLOOKUP(C3368,[1]!T_Resins[#Data],2,FALSE)/VLOOKUP(A3368,[1]!T_Printers[#Data],5,FALSE),1)&gt;_xlfn.XLOOKUP(B3368,[1]Printers!L:L,[1]Printers!O:O,1,0,),10)),"Используйте слой 100 мкм")</f>
        <v>9.3000000000000007</v>
      </c>
      <c r="F3368">
        <f>IFERROR(IF(ROUND(_xlfn.XLOOKUP([1]Parameters!B3368,[1]Printers!L:L,[1]Printers!Q:Q,,0)*E3368/10,0)*10&lt;_xlfn.XLOOKUP([1]Parameters!B3368,[1]Printers!L:L,[1]Printers!P:P,,0),ROUND(_xlfn.XLOOKUP([1]Parameters!B3368,[1]Printers!L:L,[1]Printers!Q:Q,,0)*E3368/10,0)*10,_xlfn.XLOOKUP([1]Parameters!B3368,[1]Printers!L:L,[1]Printers!P:P,,0)),"")</f>
        <v>80</v>
      </c>
      <c r="G3368" cm="1">
        <f t="array" ref="G3368">IFERROR(IF(ROW()-1&gt;COUNTA([1]!T_Printers[Printers])*COUNTA([1]!T_Resins[Resins]),"",_xlfn.IFS(ROUND(VLOOKUP(C3368,[1]!T_Resins[#Data],3,FALSE)/VLOOKUP(A3368,[1]!T_Printers[#Data],5,FALSE),1)&lt;=_xlfn.XLOOKUP(B3368,[1]Printers!L:L,[1]Printers!O:O,1,0,),ROUND(VLOOKUP(C3368,[1]!T_Resins[#Data],3,FALSE)/VLOOKUP(A3368,[1]!T_Printers[#Data],5,FALSE),1),ROUND(VLOOKUP(C3368,[1]!T_Resins[#Data],3,FALSE)/VLOOKUP(A3368,[1]!T_Printers[#Data],5,FALSE),1)&gt;_xlfn.XLOOKUP(B3368,[1]Printers!L:L,[1]Printers!O:O,1,0,),10)),"")</f>
        <v>13.3</v>
      </c>
      <c r="H3368">
        <f>IFERROR(IF(ROUND(_xlfn.XLOOKUP([1]Parameters!B3368,[1]Printers!L:L,[1]Printers!Q:Q,,0)*G3368/10,0)*10&lt;_xlfn.XLOOKUP([1]Parameters!B3368,[1]Printers!L:L,[1]Printers!P:P,,0),ROUND(_xlfn.XLOOKUP([1]Parameters!B3368,[1]Printers!L:L,[1]Printers!Q:Q,,0)*G3368/10,0)*10,_xlfn.XLOOKUP([1]Parameters!B3368,[1]Printers!L:L,[1]Printers!P:P,,0)),"")</f>
        <v>99</v>
      </c>
      <c r="I3368" s="3" t="str" cm="1">
        <f t="array" ref="I3368">IFERROR(IF(ROW()-1&gt;COUNTA([1]!T_Printers[Printers])*COUNTA([1]!T_Resins[Resins]),"",_xlfn.IFS(ROUND(VLOOKUP(C3368,[1]!T_Resins[#Data],4,FALSE)/VLOOKUP(A3368,[1]!T_Printers[#Data],5,FALSE),1)&lt;=_xlfn.XLOOKUP(B3368,[1]Printers!L:L,[1]Printers!O:O,1,0,),ROUND(VLOOKUP(C3368,[1]!T_Resins[#Data],4,FALSE)/VLOOKUP(A3368,[1]!T_Printers[#Data],5,FALSE),1),ROUND(VLOOKUP(C3368,[1]!T_Resins[#Data],4,FALSE)/VLOOKUP(A3368,[1]!T_Printers[#Data],5,FALSE),1)&gt;_xlfn.XLOOKUP(B3368,[1]Printers!L:L,[1]Printers!O:O,1,0,),"")),"")</f>
        <v/>
      </c>
      <c r="J3368" t="str">
        <f>IFERROR(IF(ROUND(_xlfn.XLOOKUP([1]Parameters!B3368,[1]Printers!L:L,[1]Printers!Q:Q,,0)*I3368/10,0)*10&lt;_xlfn.XLOOKUP([1]Parameters!B3368,[1]Printers!L:L,[1]Printers!P:P,,0),ROUND(_xlfn.XLOOKUP([1]Parameters!B3368,[1]Printers!L:L,[1]Printers!Q:Q,,0)*I3368/10,0)*10,_xlfn.XLOOKUP([1]Parameters!B3368,[1]Printers!L:L,[1]Printers!P:P,,0)),"")</f>
        <v/>
      </c>
      <c r="K3368">
        <f>IF(SUM(E3368:J3368)&lt;&gt;0,VLOOKUP(A3368,[1]!T_Printers[#Data],10,FALSE)+VLOOKUP(C3368,[1]!T_Resins[#Data],10,FALSE),"")</f>
        <v>5</v>
      </c>
      <c r="L3368">
        <f>IF(SUM(E3368:J3368)&lt;&gt;0,VLOOKUP(A3368,[1]!T_Printers[#Data],11,FALSE),"")</f>
        <v>8</v>
      </c>
      <c r="M3368">
        <f>IF(SUM(E3368:J3368)&lt;&gt;0,VLOOKUP(C3368,[1]!T_Resins[#Data],8,FALSE),"")</f>
        <v>120</v>
      </c>
      <c r="N3368">
        <f>IF(_xlfn.XLOOKUP(B3368,[1]Printers!$L:$L,[1]Printers!$R:$R,0,0)&gt;0,[1]Parameters!M3368,IF(SUM(E3368:J3368)&lt;&gt;0,VLOOKUP(C3368,[1]!T_Resins[#Data],9,FALSE),""))</f>
        <v>180</v>
      </c>
      <c r="O3368" t="str">
        <f t="shared" si="52"/>
        <v>PhrozenSonicXL4K</v>
      </c>
    </row>
    <row r="3369" spans="1:15" x14ac:dyDescent="0.25">
      <c r="A3369" t="str">
        <f t="array" ref="A3369">IF(ROW()-1&gt;COUNTA([1]!T_Printers[Printers])*COUNTA([1]!T_Resins[Resins]),"",INDEX([1]!T_Printers[Printers],INT((ROW()-2)/COUNTA([1]!T_Resins[Resins])+1)))</f>
        <v>Phrozen Sonic XL 4K</v>
      </c>
      <c r="B3369" t="str">
        <f>_xlfn.XLOOKUP(A3369,[1]!T_Printers[Printers],[1]!T_Printers[Icon link],,0)</f>
        <v>PhrozenSonicXL4K</v>
      </c>
      <c r="C3369" t="str">
        <f t="array" ref="C3369">IF(ROW()-1&gt;COUNTA([1]!T_Printers[Printers])*COUNTA([1]!T_Resins[Resins]),"",INDEX([1]!T_Resins[Resins],MOD(ROW()-2,COUNTA([1]!T_Resins[Resins]))+1))</f>
        <v>Dental Splint Soft</v>
      </c>
      <c r="D3369">
        <f>IF(SUM(E3369:J3369)&lt;&gt;0,IF(ROW()-1&gt;COUNTA([1]!T_Printers[Printers])*COUNTA([1]!T_Resins[Resins]),"",2),"")</f>
        <v>2</v>
      </c>
      <c r="E3369" cm="1">
        <f t="array" ref="E3369">IFERROR(IF(ROW()-1&gt;COUNTA([1]!T_Printers[Printers])*COUNTA([1]!T_Resins[Resins]),"",_xlfn.IFS(ROUND(VLOOKUP(C3369,[1]!T_Resins[#Data],2,FALSE)/VLOOKUP(A3369,[1]!T_Printers[#Data],5,FALSE),1)&lt;=_xlfn.XLOOKUP(B3369,[1]Printers!L:L,[1]Printers!O:O,1,0,),ROUND(VLOOKUP(C3369,[1]!T_Resins[#Data],2,FALSE)/VLOOKUP(A3369,[1]!T_Printers[#Data],5,FALSE),1),ROUND(VLOOKUP(C3369,[1]!T_Resins[#Data],2,FALSE)/VLOOKUP(A3369,[1]!T_Printers[#Data],5,FALSE),1)&gt;_xlfn.XLOOKUP(B3369,[1]Printers!L:L,[1]Printers!O:O,1,0,),10)),"Используйте слой 100 мкм")</f>
        <v>6.2</v>
      </c>
      <c r="F3369">
        <f>IFERROR(IF(ROUND(_xlfn.XLOOKUP([1]Parameters!B3369,[1]Printers!L:L,[1]Printers!Q:Q,,0)*E3369/10,0)*10&lt;_xlfn.XLOOKUP([1]Parameters!B3369,[1]Printers!L:L,[1]Printers!P:P,,0),ROUND(_xlfn.XLOOKUP([1]Parameters!B3369,[1]Printers!L:L,[1]Printers!Q:Q,,0)*E3369/10,0)*10,_xlfn.XLOOKUP([1]Parameters!B3369,[1]Printers!L:L,[1]Printers!P:P,,0)),"")</f>
        <v>60</v>
      </c>
      <c r="G3369" cm="1">
        <f t="array" ref="G3369">IFERROR(IF(ROW()-1&gt;COUNTA([1]!T_Printers[Printers])*COUNTA([1]!T_Resins[Resins]),"",_xlfn.IFS(ROUND(VLOOKUP(C3369,[1]!T_Resins[#Data],3,FALSE)/VLOOKUP(A3369,[1]!T_Printers[#Data],5,FALSE),1)&lt;=_xlfn.XLOOKUP(B3369,[1]Printers!L:L,[1]Printers!O:O,1,0,),ROUND(VLOOKUP(C3369,[1]!T_Resins[#Data],3,FALSE)/VLOOKUP(A3369,[1]!T_Printers[#Data],5,FALSE),1),ROUND(VLOOKUP(C3369,[1]!T_Resins[#Data],3,FALSE)/VLOOKUP(A3369,[1]!T_Printers[#Data],5,FALSE),1)&gt;_xlfn.XLOOKUP(B3369,[1]Printers!L:L,[1]Printers!O:O,1,0,),10)),"")</f>
        <v>8</v>
      </c>
      <c r="H3369">
        <f>IFERROR(IF(ROUND(_xlfn.XLOOKUP([1]Parameters!B3369,[1]Printers!L:L,[1]Printers!Q:Q,,0)*G3369/10,0)*10&lt;_xlfn.XLOOKUP([1]Parameters!B3369,[1]Printers!L:L,[1]Printers!P:P,,0),ROUND(_xlfn.XLOOKUP([1]Parameters!B3369,[1]Printers!L:L,[1]Printers!Q:Q,,0)*G3369/10,0)*10,_xlfn.XLOOKUP([1]Parameters!B3369,[1]Printers!L:L,[1]Printers!P:P,,0)),"")</f>
        <v>70</v>
      </c>
      <c r="I3369" s="3" t="str" cm="1">
        <f t="array" ref="I3369">IFERROR(IF(ROW()-1&gt;COUNTA([1]!T_Printers[Printers])*COUNTA([1]!T_Resins[Resins]),"",_xlfn.IFS(ROUND(VLOOKUP(C3369,[1]!T_Resins[#Data],4,FALSE)/VLOOKUP(A3369,[1]!T_Printers[#Data],5,FALSE),1)&lt;=_xlfn.XLOOKUP(B3369,[1]Printers!L:L,[1]Printers!O:O,1,0,),ROUND(VLOOKUP(C3369,[1]!T_Resins[#Data],4,FALSE)/VLOOKUP(A3369,[1]!T_Printers[#Data],5,FALSE),1),ROUND(VLOOKUP(C3369,[1]!T_Resins[#Data],4,FALSE)/VLOOKUP(A3369,[1]!T_Printers[#Data],5,FALSE),1)&gt;_xlfn.XLOOKUP(B3369,[1]Printers!L:L,[1]Printers!O:O,1,0,),"")),"")</f>
        <v/>
      </c>
      <c r="J3369" t="str">
        <f>IFERROR(IF(ROUND(_xlfn.XLOOKUP([1]Parameters!B3369,[1]Printers!L:L,[1]Printers!Q:Q,,0)*I3369/10,0)*10&lt;_xlfn.XLOOKUP([1]Parameters!B3369,[1]Printers!L:L,[1]Printers!P:P,,0),ROUND(_xlfn.XLOOKUP([1]Parameters!B3369,[1]Printers!L:L,[1]Printers!Q:Q,,0)*I3369/10,0)*10,_xlfn.XLOOKUP([1]Parameters!B3369,[1]Printers!L:L,[1]Printers!P:P,,0)),"")</f>
        <v/>
      </c>
      <c r="K3369">
        <f>IF(SUM(E3369:J3369)&lt;&gt;0,VLOOKUP(A3369,[1]!T_Printers[#Data],10,FALSE)+VLOOKUP(C3369,[1]!T_Resins[#Data],10,FALSE),"")</f>
        <v>4</v>
      </c>
      <c r="L3369">
        <f>IF(SUM(E3369:J3369)&lt;&gt;0,VLOOKUP(A3369,[1]!T_Printers[#Data],11,FALSE),"")</f>
        <v>8</v>
      </c>
      <c r="M3369">
        <f>IF(SUM(E3369:J3369)&lt;&gt;0,VLOOKUP(C3369,[1]!T_Resins[#Data],8,FALSE),"")</f>
        <v>60</v>
      </c>
      <c r="N3369">
        <f>IF(_xlfn.XLOOKUP(B3369,[1]Printers!$L:$L,[1]Printers!$R:$R,0,0)&gt;0,[1]Parameters!M3369,IF(SUM(E3369:J3369)&lt;&gt;0,VLOOKUP(C3369,[1]!T_Resins[#Data],9,FALSE),""))</f>
        <v>60</v>
      </c>
      <c r="O3369" t="str">
        <f t="shared" si="52"/>
        <v>PhrozenSonicXL4K</v>
      </c>
    </row>
    <row r="3370" spans="1:15" x14ac:dyDescent="0.25">
      <c r="A3370" t="str">
        <f t="array" ref="A3370">IF(ROW()-1&gt;COUNTA([1]!T_Printers[Printers])*COUNTA([1]!T_Resins[Resins]),"",INDEX([1]!T_Printers[Printers],INT((ROW()-2)/COUNTA([1]!T_Resins[Resins])+1)))</f>
        <v>Phrozen Sonic XL 4K</v>
      </c>
      <c r="B3370" t="str">
        <f>_xlfn.XLOOKUP(A3370,[1]!T_Printers[Printers],[1]!T_Printers[Icon link],,0)</f>
        <v>PhrozenSonicXL4K</v>
      </c>
      <c r="C3370" t="str">
        <f t="array" ref="C3370">IF(ROW()-1&gt;COUNTA([1]!T_Printers[Printers])*COUNTA([1]!T_Resins[Resins]),"",INDEX([1]!T_Resins[Resins],MOD(ROW()-2,COUNTA([1]!T_Resins[Resins]))+1))</f>
        <v>Dental Tray</v>
      </c>
      <c r="D3370">
        <f>IF(SUM(E3370:J3370)&lt;&gt;0,IF(ROW()-1&gt;COUNTA([1]!T_Printers[Printers])*COUNTA([1]!T_Resins[Resins]),"",2),"")</f>
        <v>2</v>
      </c>
      <c r="E3370" t="str" cm="1">
        <f t="array" ref="E3370">IFERROR(IF(ROW()-1&gt;COUNTA([1]!T_Printers[Printers])*COUNTA([1]!T_Resins[Resins]),"",_xlfn.IFS(ROUND(VLOOKUP(C3370,[1]!T_Resins[#Data],2,FALSE)/VLOOKUP(A3370,[1]!T_Printers[#Data],5,FALSE),1)&lt;=_xlfn.XLOOKUP(B3370,[1]Printers!L:L,[1]Printers!O:O,1,0,),ROUND(VLOOKUP(C3370,[1]!T_Resins[#Data],2,FALSE)/VLOOKUP(A3370,[1]!T_Printers[#Data],5,FALSE),1),ROUND(VLOOKUP(C3370,[1]!T_Resins[#Data],2,FALSE)/VLOOKUP(A3370,[1]!T_Printers[#Data],5,FALSE),1)&gt;_xlfn.XLOOKUP(B3370,[1]Printers!L:L,[1]Printers!O:O,1,0,),10)),"Используйте слой 100 мкм")</f>
        <v>Используйте слой 100 мкм</v>
      </c>
      <c r="F3370" t="str">
        <f>IFERROR(IF(ROUND(_xlfn.XLOOKUP([1]Parameters!B3370,[1]Printers!L:L,[1]Printers!Q:Q,,0)*E3370/10,0)*10&lt;_xlfn.XLOOKUP([1]Parameters!B3370,[1]Printers!L:L,[1]Printers!P:P,,0),ROUND(_xlfn.XLOOKUP([1]Parameters!B3370,[1]Printers!L:L,[1]Printers!Q:Q,,0)*E3370/10,0)*10,_xlfn.XLOOKUP([1]Parameters!B3370,[1]Printers!L:L,[1]Printers!P:P,,0)),"")</f>
        <v/>
      </c>
      <c r="G3370" cm="1">
        <f t="array" ref="G3370">IFERROR(IF(ROW()-1&gt;COUNTA([1]!T_Printers[Printers])*COUNTA([1]!T_Resins[Resins]),"",_xlfn.IFS(ROUND(VLOOKUP(C3370,[1]!T_Resins[#Data],3,FALSE)/VLOOKUP(A3370,[1]!T_Printers[#Data],5,FALSE),1)&lt;=_xlfn.XLOOKUP(B3370,[1]Printers!L:L,[1]Printers!O:O,1,0,),ROUND(VLOOKUP(C3370,[1]!T_Resins[#Data],3,FALSE)/VLOOKUP(A3370,[1]!T_Printers[#Data],5,FALSE),1),ROUND(VLOOKUP(C3370,[1]!T_Resins[#Data],3,FALSE)/VLOOKUP(A3370,[1]!T_Printers[#Data],5,FALSE),1)&gt;_xlfn.XLOOKUP(B3370,[1]Printers!L:L,[1]Printers!O:O,1,0,),10)),"")</f>
        <v>4.9000000000000004</v>
      </c>
      <c r="H3370">
        <f>IFERROR(IF(ROUND(_xlfn.XLOOKUP([1]Parameters!B3370,[1]Printers!L:L,[1]Printers!Q:Q,,0)*G3370/10,0)*10&lt;_xlfn.XLOOKUP([1]Parameters!B3370,[1]Printers!L:L,[1]Printers!P:P,,0),ROUND(_xlfn.XLOOKUP([1]Parameters!B3370,[1]Printers!L:L,[1]Printers!Q:Q,,0)*G3370/10,0)*10,_xlfn.XLOOKUP([1]Parameters!B3370,[1]Printers!L:L,[1]Printers!P:P,,0)),"")</f>
        <v>40</v>
      </c>
      <c r="I3370" s="3" cm="1">
        <f t="array" ref="I3370">IFERROR(IF(ROW()-1&gt;COUNTA([1]!T_Printers[Printers])*COUNTA([1]!T_Resins[Resins]),"",_xlfn.IFS(ROUND(VLOOKUP(C3370,[1]!T_Resins[#Data],4,FALSE)/VLOOKUP(A3370,[1]!T_Printers[#Data],5,FALSE),1)&lt;=_xlfn.XLOOKUP(B3370,[1]Printers!L:L,[1]Printers!O:O,1,0,),ROUND(VLOOKUP(C3370,[1]!T_Resins[#Data],4,FALSE)/VLOOKUP(A3370,[1]!T_Printers[#Data],5,FALSE),1),ROUND(VLOOKUP(C3370,[1]!T_Resins[#Data],4,FALSE)/VLOOKUP(A3370,[1]!T_Printers[#Data],5,FALSE),1)&gt;_xlfn.XLOOKUP(B3370,[1]Printers!L:L,[1]Printers!O:O,1,0,),"")),"")</f>
        <v>6.2</v>
      </c>
      <c r="J3370">
        <f>IFERROR(IF(ROUND(_xlfn.XLOOKUP([1]Parameters!B3370,[1]Printers!L:L,[1]Printers!Q:Q,,0)*I3370/10,0)*10&lt;_xlfn.XLOOKUP([1]Parameters!B3370,[1]Printers!L:L,[1]Printers!P:P,,0),ROUND(_xlfn.XLOOKUP([1]Parameters!B3370,[1]Printers!L:L,[1]Printers!Q:Q,,0)*I3370/10,0)*10,_xlfn.XLOOKUP([1]Parameters!B3370,[1]Printers!L:L,[1]Printers!P:P,,0)),"")</f>
        <v>60</v>
      </c>
      <c r="K3370">
        <f>IF(SUM(E3370:J3370)&lt;&gt;0,VLOOKUP(A3370,[1]!T_Printers[#Data],10,FALSE)+VLOOKUP(C3370,[1]!T_Resins[#Data],10,FALSE),"")</f>
        <v>4</v>
      </c>
      <c r="L3370">
        <f>IF(SUM(E3370:J3370)&lt;&gt;0,VLOOKUP(A3370,[1]!T_Printers[#Data],11,FALSE),"")</f>
        <v>8</v>
      </c>
      <c r="M3370">
        <f>IF(SUM(E3370:J3370)&lt;&gt;0,VLOOKUP(C3370,[1]!T_Resins[#Data],8,FALSE),"")</f>
        <v>120</v>
      </c>
      <c r="N3370">
        <f>IF(_xlfn.XLOOKUP(B3370,[1]Printers!$L:$L,[1]Printers!$R:$R,0,0)&gt;0,[1]Parameters!M3370,IF(SUM(E3370:J3370)&lt;&gt;0,VLOOKUP(C3370,[1]!T_Resins[#Data],9,FALSE),""))</f>
        <v>180</v>
      </c>
      <c r="O3370" t="str">
        <f t="shared" si="52"/>
        <v>PhrozenSonicXL4K</v>
      </c>
    </row>
    <row r="3371" spans="1:15" x14ac:dyDescent="0.25">
      <c r="A3371" t="str">
        <f t="array" ref="A3371">IF(ROW()-1&gt;COUNTA([1]!T_Printers[Printers])*COUNTA([1]!T_Resins[Resins]),"",INDEX([1]!T_Printers[Printers],INT((ROW()-2)/COUNTA([1]!T_Resins[Resins])+1)))</f>
        <v>Phrozen Sonic XL 4K</v>
      </c>
      <c r="B3371" t="str">
        <f>_xlfn.XLOOKUP(A3371,[1]!T_Printers[Printers],[1]!T_Printers[Icon link],,0)</f>
        <v>PhrozenSonicXL4K</v>
      </c>
      <c r="C3371" t="str">
        <f t="array" ref="C3371">IF(ROW()-1&gt;COUNTA([1]!T_Printers[Printers])*COUNTA([1]!T_Resins[Resins]),"",INDEX([1]!T_Resins[Resins],MOD(ROW()-2,COUNTA([1]!T_Resins[Resins]))+1))</f>
        <v>Dental Yellow Clear</v>
      </c>
      <c r="D3371">
        <f>IF(SUM(E3371:J3371)&lt;&gt;0,IF(ROW()-1&gt;COUNTA([1]!T_Printers[Printers])*COUNTA([1]!T_Resins[Resins]),"",2),"")</f>
        <v>2</v>
      </c>
      <c r="E3371" cm="1">
        <f t="array" ref="E3371">IFERROR(IF(ROW()-1&gt;COUNTA([1]!T_Printers[Printers])*COUNTA([1]!T_Resins[Resins]),"",_xlfn.IFS(ROUND(VLOOKUP(C3371,[1]!T_Resins[#Data],2,FALSE)/VLOOKUP(A3371,[1]!T_Printers[#Data],5,FALSE),1)&lt;=_xlfn.XLOOKUP(B3371,[1]Printers!L:L,[1]Printers!O:O,1,0,),ROUND(VLOOKUP(C3371,[1]!T_Resins[#Data],2,FALSE)/VLOOKUP(A3371,[1]!T_Printers[#Data],5,FALSE),1),ROUND(VLOOKUP(C3371,[1]!T_Resins[#Data],2,FALSE)/VLOOKUP(A3371,[1]!T_Printers[#Data],5,FALSE),1)&gt;_xlfn.XLOOKUP(B3371,[1]Printers!L:L,[1]Printers!O:O,1,0,),10)),"Используйте слой 100 мкм")</f>
        <v>2.2000000000000002</v>
      </c>
      <c r="F3371">
        <f>IFERROR(IF(ROUND(_xlfn.XLOOKUP([1]Parameters!B3371,[1]Printers!L:L,[1]Printers!Q:Q,,0)*E3371/10,0)*10&lt;_xlfn.XLOOKUP([1]Parameters!B3371,[1]Printers!L:L,[1]Printers!P:P,,0),ROUND(_xlfn.XLOOKUP([1]Parameters!B3371,[1]Printers!L:L,[1]Printers!Q:Q,,0)*E3371/10,0)*10,_xlfn.XLOOKUP([1]Parameters!B3371,[1]Printers!L:L,[1]Printers!P:P,,0)),"")</f>
        <v>20</v>
      </c>
      <c r="G3371" cm="1">
        <f t="array" ref="G3371">IFERROR(IF(ROW()-1&gt;COUNTA([1]!T_Printers[Printers])*COUNTA([1]!T_Resins[Resins]),"",_xlfn.IFS(ROUND(VLOOKUP(C3371,[1]!T_Resins[#Data],3,FALSE)/VLOOKUP(A3371,[1]!T_Printers[#Data],5,FALSE),1)&lt;=_xlfn.XLOOKUP(B3371,[1]Printers!L:L,[1]Printers!O:O,1,0,),ROUND(VLOOKUP(C3371,[1]!T_Resins[#Data],3,FALSE)/VLOOKUP(A3371,[1]!T_Printers[#Data],5,FALSE),1),ROUND(VLOOKUP(C3371,[1]!T_Resins[#Data],3,FALSE)/VLOOKUP(A3371,[1]!T_Printers[#Data],5,FALSE),1)&gt;_xlfn.XLOOKUP(B3371,[1]Printers!L:L,[1]Printers!O:O,1,0,),10)),"")</f>
        <v>2.8</v>
      </c>
      <c r="H3371">
        <f>IFERROR(IF(ROUND(_xlfn.XLOOKUP([1]Parameters!B3371,[1]Printers!L:L,[1]Printers!Q:Q,,0)*G3371/10,0)*10&lt;_xlfn.XLOOKUP([1]Parameters!B3371,[1]Printers!L:L,[1]Printers!P:P,,0),ROUND(_xlfn.XLOOKUP([1]Parameters!B3371,[1]Printers!L:L,[1]Printers!Q:Q,,0)*G3371/10,0)*10,_xlfn.XLOOKUP([1]Parameters!B3371,[1]Printers!L:L,[1]Printers!P:P,,0)),"")</f>
        <v>30</v>
      </c>
      <c r="I3371" s="3" t="str" cm="1">
        <f t="array" ref="I3371">IFERROR(IF(ROW()-1&gt;COUNTA([1]!T_Printers[Printers])*COUNTA([1]!T_Resins[Resins]),"",_xlfn.IFS(ROUND(VLOOKUP(C3371,[1]!T_Resins[#Data],4,FALSE)/VLOOKUP(A3371,[1]!T_Printers[#Data],5,FALSE),1)&lt;=_xlfn.XLOOKUP(B3371,[1]Printers!L:L,[1]Printers!O:O,1,0,),ROUND(VLOOKUP(C3371,[1]!T_Resins[#Data],4,FALSE)/VLOOKUP(A3371,[1]!T_Printers[#Data],5,FALSE),1),ROUND(VLOOKUP(C3371,[1]!T_Resins[#Data],4,FALSE)/VLOOKUP(A3371,[1]!T_Printers[#Data],5,FALSE),1)&gt;_xlfn.XLOOKUP(B3371,[1]Printers!L:L,[1]Printers!O:O,1,0,),"")),"")</f>
        <v/>
      </c>
      <c r="J3371" t="str">
        <f>IFERROR(IF(ROUND(_xlfn.XLOOKUP([1]Parameters!B3371,[1]Printers!L:L,[1]Printers!Q:Q,,0)*I3371/10,0)*10&lt;_xlfn.XLOOKUP([1]Parameters!B3371,[1]Printers!L:L,[1]Printers!P:P,,0),ROUND(_xlfn.XLOOKUP([1]Parameters!B3371,[1]Printers!L:L,[1]Printers!Q:Q,,0)*I3371/10,0)*10,_xlfn.XLOOKUP([1]Parameters!B3371,[1]Printers!L:L,[1]Printers!P:P,,0)),"")</f>
        <v/>
      </c>
      <c r="K3371">
        <f>IF(SUM(E3371:J3371)&lt;&gt;0,VLOOKUP(A3371,[1]!T_Printers[#Data],10,FALSE)+VLOOKUP(C3371,[1]!T_Resins[#Data],10,FALSE),"")</f>
        <v>4</v>
      </c>
      <c r="L3371">
        <f>IF(SUM(E3371:J3371)&lt;&gt;0,VLOOKUP(A3371,[1]!T_Printers[#Data],11,FALSE),"")</f>
        <v>8</v>
      </c>
      <c r="M3371">
        <f>IF(SUM(E3371:J3371)&lt;&gt;0,VLOOKUP(C3371,[1]!T_Resins[#Data],8,FALSE),"")</f>
        <v>120</v>
      </c>
      <c r="N3371">
        <f>IF(_xlfn.XLOOKUP(B3371,[1]Printers!$L:$L,[1]Printers!$R:$R,0,0)&gt;0,[1]Parameters!M3371,IF(SUM(E3371:J3371)&lt;&gt;0,VLOOKUP(C3371,[1]!T_Resins[#Data],9,FALSE),""))</f>
        <v>180</v>
      </c>
      <c r="O3371" t="str">
        <f t="shared" si="52"/>
        <v>PhrozenSonicXL4K</v>
      </c>
    </row>
    <row r="3372" spans="1:15" x14ac:dyDescent="0.25">
      <c r="A3372" t="str">
        <f t="array" ref="A3372">IF(ROW()-1&gt;COUNTA([1]!T_Printers[Printers])*COUNTA([1]!T_Resins[Resins]),"",INDEX([1]!T_Printers[Printers],INT((ROW()-2)/COUNTA([1]!T_Resins[Resins])+1)))</f>
        <v>Phrozen Sonic XL 4K</v>
      </c>
      <c r="B3372" t="str">
        <f>_xlfn.XLOOKUP(A3372,[1]!T_Printers[Printers],[1]!T_Printers[Icon link],,0)</f>
        <v>PhrozenSonicXL4K</v>
      </c>
      <c r="C3372" t="str">
        <f t="array" ref="C3372">IF(ROW()-1&gt;COUNTA([1]!T_Printers[Printers])*COUNTA([1]!T_Resins[Resins]),"",INDEX([1]!T_Resins[Resins],MOD(ROW()-2,COUNTA([1]!T_Resins[Resins]))+1))</f>
        <v>Dental Yellow Clear PRO</v>
      </c>
      <c r="D3372">
        <f>IF(SUM(E3372:J3372)&lt;&gt;0,IF(ROW()-1&gt;COUNTA([1]!T_Printers[Printers])*COUNTA([1]!T_Resins[Resins]),"",2),"")</f>
        <v>2</v>
      </c>
      <c r="E3372" cm="1">
        <f t="array" ref="E3372">IFERROR(IF(ROW()-1&gt;COUNTA([1]!T_Printers[Printers])*COUNTA([1]!T_Resins[Resins]),"",_xlfn.IFS(ROUND(VLOOKUP(C3372,[1]!T_Resins[#Data],2,FALSE)/VLOOKUP(A3372,[1]!T_Printers[#Data],5,FALSE),1)&lt;=_xlfn.XLOOKUP(B3372,[1]Printers!L:L,[1]Printers!O:O,1,0,),ROUND(VLOOKUP(C3372,[1]!T_Resins[#Data],2,FALSE)/VLOOKUP(A3372,[1]!T_Printers[#Data],5,FALSE),1),ROUND(VLOOKUP(C3372,[1]!T_Resins[#Data],2,FALSE)/VLOOKUP(A3372,[1]!T_Printers[#Data],5,FALSE),1)&gt;_xlfn.XLOOKUP(B3372,[1]Printers!L:L,[1]Printers!O:O,1,0,),10)),"Используйте слой 100 мкм")</f>
        <v>5.6</v>
      </c>
      <c r="F3372">
        <f>IFERROR(IF(ROUND(_xlfn.XLOOKUP([1]Parameters!B3372,[1]Printers!L:L,[1]Printers!Q:Q,,0)*E3372/10,0)*10&lt;_xlfn.XLOOKUP([1]Parameters!B3372,[1]Printers!L:L,[1]Printers!P:P,,0),ROUND(_xlfn.XLOOKUP([1]Parameters!B3372,[1]Printers!L:L,[1]Printers!Q:Q,,0)*E3372/10,0)*10,_xlfn.XLOOKUP([1]Parameters!B3372,[1]Printers!L:L,[1]Printers!P:P,,0)),"")</f>
        <v>50</v>
      </c>
      <c r="G3372" cm="1">
        <f t="array" ref="G3372">IFERROR(IF(ROW()-1&gt;COUNTA([1]!T_Printers[Printers])*COUNTA([1]!T_Resins[Resins]),"",_xlfn.IFS(ROUND(VLOOKUP(C3372,[1]!T_Resins[#Data],3,FALSE)/VLOOKUP(A3372,[1]!T_Printers[#Data],5,FALSE),1)&lt;=_xlfn.XLOOKUP(B3372,[1]Printers!L:L,[1]Printers!O:O,1,0,),ROUND(VLOOKUP(C3372,[1]!T_Resins[#Data],3,FALSE)/VLOOKUP(A3372,[1]!T_Printers[#Data],5,FALSE),1),ROUND(VLOOKUP(C3372,[1]!T_Resins[#Data],3,FALSE)/VLOOKUP(A3372,[1]!T_Printers[#Data],5,FALSE),1)&gt;_xlfn.XLOOKUP(B3372,[1]Printers!L:L,[1]Printers!O:O,1,0,),10)),"")</f>
        <v>7.2</v>
      </c>
      <c r="H3372">
        <f>IFERROR(IF(ROUND(_xlfn.XLOOKUP([1]Parameters!B3372,[1]Printers!L:L,[1]Printers!Q:Q,,0)*G3372/10,0)*10&lt;_xlfn.XLOOKUP([1]Parameters!B3372,[1]Printers!L:L,[1]Printers!P:P,,0),ROUND(_xlfn.XLOOKUP([1]Parameters!B3372,[1]Printers!L:L,[1]Printers!Q:Q,,0)*G3372/10,0)*10,_xlfn.XLOOKUP([1]Parameters!B3372,[1]Printers!L:L,[1]Printers!P:P,,0)),"")</f>
        <v>60</v>
      </c>
      <c r="I3372" s="3" t="str" cm="1">
        <f t="array" ref="I3372">IFERROR(IF(ROW()-1&gt;COUNTA([1]!T_Printers[Printers])*COUNTA([1]!T_Resins[Resins]),"",_xlfn.IFS(ROUND(VLOOKUP(C3372,[1]!T_Resins[#Data],4,FALSE)/VLOOKUP(A3372,[1]!T_Printers[#Data],5,FALSE),1)&lt;=_xlfn.XLOOKUP(B3372,[1]Printers!L:L,[1]Printers!O:O,1,0,),ROUND(VLOOKUP(C3372,[1]!T_Resins[#Data],4,FALSE)/VLOOKUP(A3372,[1]!T_Printers[#Data],5,FALSE),1),ROUND(VLOOKUP(C3372,[1]!T_Resins[#Data],4,FALSE)/VLOOKUP(A3372,[1]!T_Printers[#Data],5,FALSE),1)&gt;_xlfn.XLOOKUP(B3372,[1]Printers!L:L,[1]Printers!O:O,1,0,),"")),"")</f>
        <v/>
      </c>
      <c r="J3372" t="str">
        <f>IFERROR(IF(ROUND(_xlfn.XLOOKUP([1]Parameters!B3372,[1]Printers!L:L,[1]Printers!Q:Q,,0)*I3372/10,0)*10&lt;_xlfn.XLOOKUP([1]Parameters!B3372,[1]Printers!L:L,[1]Printers!P:P,,0),ROUND(_xlfn.XLOOKUP([1]Parameters!B3372,[1]Printers!L:L,[1]Printers!Q:Q,,0)*I3372/10,0)*10,_xlfn.XLOOKUP([1]Parameters!B3372,[1]Printers!L:L,[1]Printers!P:P,,0)),"")</f>
        <v/>
      </c>
      <c r="K3372">
        <f>IF(SUM(E3372:J3372)&lt;&gt;0,VLOOKUP(A3372,[1]!T_Printers[#Data],10,FALSE)+VLOOKUP(C3372,[1]!T_Resins[#Data],10,FALSE),"")</f>
        <v>4</v>
      </c>
      <c r="L3372">
        <f>IF(SUM(E3372:J3372)&lt;&gt;0,VLOOKUP(A3372,[1]!T_Printers[#Data],11,FALSE),"")</f>
        <v>8</v>
      </c>
      <c r="M3372">
        <f>IF(SUM(E3372:J3372)&lt;&gt;0,VLOOKUP(C3372,[1]!T_Resins[#Data],8,FALSE),"")</f>
        <v>120</v>
      </c>
      <c r="N3372">
        <f>IF(_xlfn.XLOOKUP(B3372,[1]Printers!$L:$L,[1]Printers!$R:$R,0,0)&gt;0,[1]Parameters!M3372,IF(SUM(E3372:J3372)&lt;&gt;0,VLOOKUP(C3372,[1]!T_Resins[#Data],9,FALSE),""))</f>
        <v>180</v>
      </c>
      <c r="O3372" t="str">
        <f t="shared" si="52"/>
        <v>PhrozenSonicXL4K</v>
      </c>
    </row>
    <row r="3373" spans="1:15" x14ac:dyDescent="0.25">
      <c r="A3373" t="str">
        <f t="array" ref="A3373">IF(ROW()-1&gt;COUNTA([1]!T_Printers[Printers])*COUNTA([1]!T_Resins[Resins]),"",INDEX([1]!T_Printers[Printers],INT((ROW()-2)/COUNTA([1]!T_Resins[Resins])+1)))</f>
        <v>Phrozen Sonic XL 4K</v>
      </c>
      <c r="B3373" t="str">
        <f>_xlfn.XLOOKUP(A3373,[1]!T_Printers[Printers],[1]!T_Printers[Icon link],,0)</f>
        <v>PhrozenSonicXL4K</v>
      </c>
      <c r="C3373" t="str">
        <f t="array" ref="C3373">IF(ROW()-1&gt;COUNTA([1]!T_Printers[Printers])*COUNTA([1]!T_Resins[Resins]),"",INDEX([1]!T_Resins[Resins],MOD(ROW()-2,COUNTA([1]!T_Resins[Resins]))+1))</f>
        <v>Industrial ABS Black</v>
      </c>
      <c r="D3373">
        <f>IF(SUM(E3373:J3373)&lt;&gt;0,IF(ROW()-1&gt;COUNTA([1]!T_Printers[Printers])*COUNTA([1]!T_Resins[Resins]),"",2),"")</f>
        <v>2</v>
      </c>
      <c r="E3373" cm="1">
        <f t="array" ref="E3373">IFERROR(IF(ROW()-1&gt;COUNTA([1]!T_Printers[Printers])*COUNTA([1]!T_Resins[Resins]),"",_xlfn.IFS(ROUND(VLOOKUP(C3373,[1]!T_Resins[#Data],2,FALSE)/VLOOKUP(A3373,[1]!T_Printers[#Data],5,FALSE),1)&lt;=_xlfn.XLOOKUP(B3373,[1]Printers!L:L,[1]Printers!O:O,1,0,),ROUND(VLOOKUP(C3373,[1]!T_Resins[#Data],2,FALSE)/VLOOKUP(A3373,[1]!T_Printers[#Data],5,FALSE),1),ROUND(VLOOKUP(C3373,[1]!T_Resins[#Data],2,FALSE)/VLOOKUP(A3373,[1]!T_Printers[#Data],5,FALSE),1)&gt;_xlfn.XLOOKUP(B3373,[1]Printers!L:L,[1]Printers!O:O,1,0,),10)),"Используйте слой 100 мкм")</f>
        <v>4.4000000000000004</v>
      </c>
      <c r="F3373">
        <f>IFERROR(IF(ROUND(_xlfn.XLOOKUP([1]Parameters!B3373,[1]Printers!L:L,[1]Printers!Q:Q,,0)*E3373/10,0)*10&lt;_xlfn.XLOOKUP([1]Parameters!B3373,[1]Printers!L:L,[1]Printers!P:P,,0),ROUND(_xlfn.XLOOKUP([1]Parameters!B3373,[1]Printers!L:L,[1]Printers!Q:Q,,0)*E3373/10,0)*10,_xlfn.XLOOKUP([1]Parameters!B3373,[1]Printers!L:L,[1]Printers!P:P,,0)),"")</f>
        <v>40</v>
      </c>
      <c r="G3373" cm="1">
        <f t="array" ref="G3373">IFERROR(IF(ROW()-1&gt;COUNTA([1]!T_Printers[Printers])*COUNTA([1]!T_Resins[Resins]),"",_xlfn.IFS(ROUND(VLOOKUP(C3373,[1]!T_Resins[#Data],3,FALSE)/VLOOKUP(A3373,[1]!T_Printers[#Data],5,FALSE),1)&lt;=_xlfn.XLOOKUP(B3373,[1]Printers!L:L,[1]Printers!O:O,1,0,),ROUND(VLOOKUP(C3373,[1]!T_Resins[#Data],3,FALSE)/VLOOKUP(A3373,[1]!T_Printers[#Data],5,FALSE),1),ROUND(VLOOKUP(C3373,[1]!T_Resins[#Data],3,FALSE)/VLOOKUP(A3373,[1]!T_Printers[#Data],5,FALSE),1)&gt;_xlfn.XLOOKUP(B3373,[1]Printers!L:L,[1]Printers!O:O,1,0,),10)),"")</f>
        <v>5.7</v>
      </c>
      <c r="H3373">
        <f>IFERROR(IF(ROUND(_xlfn.XLOOKUP([1]Parameters!B3373,[1]Printers!L:L,[1]Printers!Q:Q,,0)*G3373/10,0)*10&lt;_xlfn.XLOOKUP([1]Parameters!B3373,[1]Printers!L:L,[1]Printers!P:P,,0),ROUND(_xlfn.XLOOKUP([1]Parameters!B3373,[1]Printers!L:L,[1]Printers!Q:Q,,0)*G3373/10,0)*10,_xlfn.XLOOKUP([1]Parameters!B3373,[1]Printers!L:L,[1]Printers!P:P,,0)),"")</f>
        <v>50</v>
      </c>
      <c r="I3373" s="3" t="str" cm="1">
        <f t="array" ref="I3373">IFERROR(IF(ROW()-1&gt;COUNTA([1]!T_Printers[Printers])*COUNTA([1]!T_Resins[Resins]),"",_xlfn.IFS(ROUND(VLOOKUP(C3373,[1]!T_Resins[#Data],4,FALSE)/VLOOKUP(A3373,[1]!T_Printers[#Data],5,FALSE),1)&lt;=_xlfn.XLOOKUP(B3373,[1]Printers!L:L,[1]Printers!O:O,1,0,),ROUND(VLOOKUP(C3373,[1]!T_Resins[#Data],4,FALSE)/VLOOKUP(A3373,[1]!T_Printers[#Data],5,FALSE),1),ROUND(VLOOKUP(C3373,[1]!T_Resins[#Data],4,FALSE)/VLOOKUP(A3373,[1]!T_Printers[#Data],5,FALSE),1)&gt;_xlfn.XLOOKUP(B3373,[1]Printers!L:L,[1]Printers!O:O,1,0,),"")),"")</f>
        <v/>
      </c>
      <c r="J3373" t="str">
        <f>IFERROR(IF(ROUND(_xlfn.XLOOKUP([1]Parameters!B3373,[1]Printers!L:L,[1]Printers!Q:Q,,0)*I3373/10,0)*10&lt;_xlfn.XLOOKUP([1]Parameters!B3373,[1]Printers!L:L,[1]Printers!P:P,,0),ROUND(_xlfn.XLOOKUP([1]Parameters!B3373,[1]Printers!L:L,[1]Printers!Q:Q,,0)*I3373/10,0)*10,_xlfn.XLOOKUP([1]Parameters!B3373,[1]Printers!L:L,[1]Printers!P:P,,0)),"")</f>
        <v/>
      </c>
      <c r="K3373">
        <f>IF(SUM(E3373:J3373)&lt;&gt;0,VLOOKUP(A3373,[1]!T_Printers[#Data],10,FALSE)+VLOOKUP(C3373,[1]!T_Resins[#Data],10,FALSE),"")</f>
        <v>4</v>
      </c>
      <c r="L3373">
        <f>IF(SUM(E3373:J3373)&lt;&gt;0,VLOOKUP(A3373,[1]!T_Printers[#Data],11,FALSE),"")</f>
        <v>8</v>
      </c>
      <c r="M3373">
        <f>IF(SUM(E3373:J3373)&lt;&gt;0,VLOOKUP(C3373,[1]!T_Resins[#Data],8,FALSE),"")</f>
        <v>60</v>
      </c>
      <c r="N3373">
        <f>IF(_xlfn.XLOOKUP(B3373,[1]Printers!$L:$L,[1]Printers!$R:$R,0,0)&gt;0,[1]Parameters!M3373,IF(SUM(E3373:J3373)&lt;&gt;0,VLOOKUP(C3373,[1]!T_Resins[#Data],9,FALSE),""))</f>
        <v>60</v>
      </c>
      <c r="O3373" t="str">
        <f t="shared" si="52"/>
        <v>PhrozenSonicXL4K</v>
      </c>
    </row>
    <row r="3374" spans="1:15" x14ac:dyDescent="0.25">
      <c r="A3374" t="str">
        <f t="array" ref="A3374">IF(ROW()-1&gt;COUNTA([1]!T_Printers[Printers])*COUNTA([1]!T_Resins[Resins]),"",INDEX([1]!T_Printers[Printers],INT((ROW()-2)/COUNTA([1]!T_Resins[Resins])+1)))</f>
        <v>Phrozen Sonic XL 4K</v>
      </c>
      <c r="B3374" t="str">
        <f>_xlfn.XLOOKUP(A3374,[1]!T_Printers[Printers],[1]!T_Printers[Icon link],,0)</f>
        <v>PhrozenSonicXL4K</v>
      </c>
      <c r="C3374" t="str">
        <f t="array" ref="C3374">IF(ROW()-1&gt;COUNTA([1]!T_Printers[Printers])*COUNTA([1]!T_Resins[Resins]),"",INDEX([1]!T_Resins[Resins],MOD(ROW()-2,COUNTA([1]!T_Resins[Resins]))+1))</f>
        <v>Industrial ABS-Like Grey</v>
      </c>
      <c r="D3374">
        <f>IF(SUM(E3374:J3374)&lt;&gt;0,IF(ROW()-1&gt;COUNTA([1]!T_Printers[Printers])*COUNTA([1]!T_Resins[Resins]),"",2),"")</f>
        <v>2</v>
      </c>
      <c r="E3374" cm="1">
        <f t="array" ref="E3374">IFERROR(IF(ROW()-1&gt;COUNTA([1]!T_Printers[Printers])*COUNTA([1]!T_Resins[Resins]),"",_xlfn.IFS(ROUND(VLOOKUP(C3374,[1]!T_Resins[#Data],2,FALSE)/VLOOKUP(A3374,[1]!T_Printers[#Data],5,FALSE),1)&lt;=_xlfn.XLOOKUP(B3374,[1]Printers!L:L,[1]Printers!O:O,1,0,),ROUND(VLOOKUP(C3374,[1]!T_Resins[#Data],2,FALSE)/VLOOKUP(A3374,[1]!T_Printers[#Data],5,FALSE),1),ROUND(VLOOKUP(C3374,[1]!T_Resins[#Data],2,FALSE)/VLOOKUP(A3374,[1]!T_Printers[#Data],5,FALSE),1)&gt;_xlfn.XLOOKUP(B3374,[1]Printers!L:L,[1]Printers!O:O,1,0,),10)),"Используйте слой 100 мкм")</f>
        <v>4.4000000000000004</v>
      </c>
      <c r="F3374">
        <f>IFERROR(IF(ROUND(_xlfn.XLOOKUP([1]Parameters!B3374,[1]Printers!L:L,[1]Printers!Q:Q,,0)*E3374/10,0)*10&lt;_xlfn.XLOOKUP([1]Parameters!B3374,[1]Printers!L:L,[1]Printers!P:P,,0),ROUND(_xlfn.XLOOKUP([1]Parameters!B3374,[1]Printers!L:L,[1]Printers!Q:Q,,0)*E3374/10,0)*10,_xlfn.XLOOKUP([1]Parameters!B3374,[1]Printers!L:L,[1]Printers!P:P,,0)),"")</f>
        <v>40</v>
      </c>
      <c r="G3374" cm="1">
        <f t="array" ref="G3374">IFERROR(IF(ROW()-1&gt;COUNTA([1]!T_Printers[Printers])*COUNTA([1]!T_Resins[Resins]),"",_xlfn.IFS(ROUND(VLOOKUP(C3374,[1]!T_Resins[#Data],3,FALSE)/VLOOKUP(A3374,[1]!T_Printers[#Data],5,FALSE),1)&lt;=_xlfn.XLOOKUP(B3374,[1]Printers!L:L,[1]Printers!O:O,1,0,),ROUND(VLOOKUP(C3374,[1]!T_Resins[#Data],3,FALSE)/VLOOKUP(A3374,[1]!T_Printers[#Data],5,FALSE),1),ROUND(VLOOKUP(C3374,[1]!T_Resins[#Data],3,FALSE)/VLOOKUP(A3374,[1]!T_Printers[#Data],5,FALSE),1)&gt;_xlfn.XLOOKUP(B3374,[1]Printers!L:L,[1]Printers!O:O,1,0,),10)),"")</f>
        <v>5.7</v>
      </c>
      <c r="H3374">
        <f>IFERROR(IF(ROUND(_xlfn.XLOOKUP([1]Parameters!B3374,[1]Printers!L:L,[1]Printers!Q:Q,,0)*G3374/10,0)*10&lt;_xlfn.XLOOKUP([1]Parameters!B3374,[1]Printers!L:L,[1]Printers!P:P,,0),ROUND(_xlfn.XLOOKUP([1]Parameters!B3374,[1]Printers!L:L,[1]Printers!Q:Q,,0)*G3374/10,0)*10,_xlfn.XLOOKUP([1]Parameters!B3374,[1]Printers!L:L,[1]Printers!P:P,,0)),"")</f>
        <v>50</v>
      </c>
      <c r="I3374" s="3" t="str" cm="1">
        <f t="array" ref="I3374">IFERROR(IF(ROW()-1&gt;COUNTA([1]!T_Printers[Printers])*COUNTA([1]!T_Resins[Resins]),"",_xlfn.IFS(ROUND(VLOOKUP(C3374,[1]!T_Resins[#Data],4,FALSE)/VLOOKUP(A3374,[1]!T_Printers[#Data],5,FALSE),1)&lt;=_xlfn.XLOOKUP(B3374,[1]Printers!L:L,[1]Printers!O:O,1,0,),ROUND(VLOOKUP(C3374,[1]!T_Resins[#Data],4,FALSE)/VLOOKUP(A3374,[1]!T_Printers[#Data],5,FALSE),1),ROUND(VLOOKUP(C3374,[1]!T_Resins[#Data],4,FALSE)/VLOOKUP(A3374,[1]!T_Printers[#Data],5,FALSE),1)&gt;_xlfn.XLOOKUP(B3374,[1]Printers!L:L,[1]Printers!O:O,1,0,),"")),"")</f>
        <v/>
      </c>
      <c r="J3374" t="str">
        <f>IFERROR(IF(ROUND(_xlfn.XLOOKUP([1]Parameters!B3374,[1]Printers!L:L,[1]Printers!Q:Q,,0)*I3374/10,0)*10&lt;_xlfn.XLOOKUP([1]Parameters!B3374,[1]Printers!L:L,[1]Printers!P:P,,0),ROUND(_xlfn.XLOOKUP([1]Parameters!B3374,[1]Printers!L:L,[1]Printers!Q:Q,,0)*I3374/10,0)*10,_xlfn.XLOOKUP([1]Parameters!B3374,[1]Printers!L:L,[1]Printers!P:P,,0)),"")</f>
        <v/>
      </c>
      <c r="K3374">
        <f>IF(SUM(E3374:J3374)&lt;&gt;0,VLOOKUP(A3374,[1]!T_Printers[#Data],10,FALSE)+VLOOKUP(C3374,[1]!T_Resins[#Data],10,FALSE),"")</f>
        <v>4</v>
      </c>
      <c r="L3374">
        <f>IF(SUM(E3374:J3374)&lt;&gt;0,VLOOKUP(A3374,[1]!T_Printers[#Data],11,FALSE),"")</f>
        <v>8</v>
      </c>
      <c r="M3374">
        <f>IF(SUM(E3374:J3374)&lt;&gt;0,VLOOKUP(C3374,[1]!T_Resins[#Data],8,FALSE),"")</f>
        <v>120</v>
      </c>
      <c r="N3374">
        <f>IF(_xlfn.XLOOKUP(B3374,[1]Printers!$L:$L,[1]Printers!$R:$R,0,0)&gt;0,[1]Parameters!M3374,IF(SUM(E3374:J3374)&lt;&gt;0,VLOOKUP(C3374,[1]!T_Resins[#Data],9,FALSE),""))</f>
        <v>180</v>
      </c>
      <c r="O3374" t="str">
        <f t="shared" si="52"/>
        <v>PhrozenSonicXL4K</v>
      </c>
    </row>
    <row r="3375" spans="1:15" x14ac:dyDescent="0.25">
      <c r="A3375" t="str">
        <f t="array" ref="A3375">IF(ROW()-1&gt;COUNTA([1]!T_Printers[Printers])*COUNTA([1]!T_Resins[Resins]),"",INDEX([1]!T_Printers[Printers],INT((ROW()-2)/COUNTA([1]!T_Resins[Resins])+1)))</f>
        <v>Phrozen Sonic XL 4K</v>
      </c>
      <c r="B3375" t="str">
        <f>_xlfn.XLOOKUP(A3375,[1]!T_Printers[Printers],[1]!T_Printers[Icon link],,0)</f>
        <v>PhrozenSonicXL4K</v>
      </c>
      <c r="C3375" t="str">
        <f t="array" ref="C3375">IF(ROW()-1&gt;COUNTA([1]!T_Printers[Printers])*COUNTA([1]!T_Resins[Resins]),"",INDEX([1]!T_Resins[Resins],MOD(ROW()-2,COUNTA([1]!T_Resins[Resins]))+1))</f>
        <v>Industrial Flex Natural Clear</v>
      </c>
      <c r="D3375">
        <f>IF(SUM(E3375:J3375)&lt;&gt;0,IF(ROW()-1&gt;COUNTA([1]!T_Printers[Printers])*COUNTA([1]!T_Resins[Resins]),"",2),"")</f>
        <v>2</v>
      </c>
      <c r="E3375" cm="1">
        <f t="array" ref="E3375">IFERROR(IF(ROW()-1&gt;COUNTA([1]!T_Printers[Printers])*COUNTA([1]!T_Resins[Resins]),"",_xlfn.IFS(ROUND(VLOOKUP(C3375,[1]!T_Resins[#Data],2,FALSE)/VLOOKUP(A3375,[1]!T_Printers[#Data],5,FALSE),1)&lt;=_xlfn.XLOOKUP(B3375,[1]Printers!L:L,[1]Printers!O:O,1,0,),ROUND(VLOOKUP(C3375,[1]!T_Resins[#Data],2,FALSE)/VLOOKUP(A3375,[1]!T_Printers[#Data],5,FALSE),1),ROUND(VLOOKUP(C3375,[1]!T_Resins[#Data],2,FALSE)/VLOOKUP(A3375,[1]!T_Printers[#Data],5,FALSE),1)&gt;_xlfn.XLOOKUP(B3375,[1]Printers!L:L,[1]Printers!O:O,1,0,),10)),"Используйте слой 100 мкм")</f>
        <v>1.6</v>
      </c>
      <c r="F3375">
        <f>IFERROR(IF(ROUND(_xlfn.XLOOKUP([1]Parameters!B3375,[1]Printers!L:L,[1]Printers!Q:Q,,0)*E3375/10,0)*10&lt;_xlfn.XLOOKUP([1]Parameters!B3375,[1]Printers!L:L,[1]Printers!P:P,,0),ROUND(_xlfn.XLOOKUP([1]Parameters!B3375,[1]Printers!L:L,[1]Printers!Q:Q,,0)*E3375/10,0)*10,_xlfn.XLOOKUP([1]Parameters!B3375,[1]Printers!L:L,[1]Printers!P:P,,0)),"")</f>
        <v>10</v>
      </c>
      <c r="G3375" cm="1">
        <f t="array" ref="G3375">IFERROR(IF(ROW()-1&gt;COUNTA([1]!T_Printers[Printers])*COUNTA([1]!T_Resins[Resins]),"",_xlfn.IFS(ROUND(VLOOKUP(C3375,[1]!T_Resins[#Data],3,FALSE)/VLOOKUP(A3375,[1]!T_Printers[#Data],5,FALSE),1)&lt;=_xlfn.XLOOKUP(B3375,[1]Printers!L:L,[1]Printers!O:O,1,0,),ROUND(VLOOKUP(C3375,[1]!T_Resins[#Data],3,FALSE)/VLOOKUP(A3375,[1]!T_Printers[#Data],5,FALSE),1),ROUND(VLOOKUP(C3375,[1]!T_Resins[#Data],3,FALSE)/VLOOKUP(A3375,[1]!T_Printers[#Data],5,FALSE),1)&gt;_xlfn.XLOOKUP(B3375,[1]Printers!L:L,[1]Printers!O:O,1,0,),10)),"")</f>
        <v>2.1</v>
      </c>
      <c r="H3375">
        <f>IFERROR(IF(ROUND(_xlfn.XLOOKUP([1]Parameters!B3375,[1]Printers!L:L,[1]Printers!Q:Q,,0)*G3375/10,0)*10&lt;_xlfn.XLOOKUP([1]Parameters!B3375,[1]Printers!L:L,[1]Printers!P:P,,0),ROUND(_xlfn.XLOOKUP([1]Parameters!B3375,[1]Printers!L:L,[1]Printers!Q:Q,,0)*G3375/10,0)*10,_xlfn.XLOOKUP([1]Parameters!B3375,[1]Printers!L:L,[1]Printers!P:P,,0)),"")</f>
        <v>20</v>
      </c>
      <c r="I3375" s="3" t="str" cm="1">
        <f t="array" ref="I3375">IFERROR(IF(ROW()-1&gt;COUNTA([1]!T_Printers[Printers])*COUNTA([1]!T_Resins[Resins]),"",_xlfn.IFS(ROUND(VLOOKUP(C3375,[1]!T_Resins[#Data],4,FALSE)/VLOOKUP(A3375,[1]!T_Printers[#Data],5,FALSE),1)&lt;=_xlfn.XLOOKUP(B3375,[1]Printers!L:L,[1]Printers!O:O,1,0,),ROUND(VLOOKUP(C3375,[1]!T_Resins[#Data],4,FALSE)/VLOOKUP(A3375,[1]!T_Printers[#Data],5,FALSE),1),ROUND(VLOOKUP(C3375,[1]!T_Resins[#Data],4,FALSE)/VLOOKUP(A3375,[1]!T_Printers[#Data],5,FALSE),1)&gt;_xlfn.XLOOKUP(B3375,[1]Printers!L:L,[1]Printers!O:O,1,0,),"")),"")</f>
        <v/>
      </c>
      <c r="J3375" t="str">
        <f>IFERROR(IF(ROUND(_xlfn.XLOOKUP([1]Parameters!B3375,[1]Printers!L:L,[1]Printers!Q:Q,,0)*I3375/10,0)*10&lt;_xlfn.XLOOKUP([1]Parameters!B3375,[1]Printers!L:L,[1]Printers!P:P,,0),ROUND(_xlfn.XLOOKUP([1]Parameters!B3375,[1]Printers!L:L,[1]Printers!Q:Q,,0)*I3375/10,0)*10,_xlfn.XLOOKUP([1]Parameters!B3375,[1]Printers!L:L,[1]Printers!P:P,,0)),"")</f>
        <v/>
      </c>
      <c r="K3375">
        <f>IF(SUM(E3375:J3375)&lt;&gt;0,VLOOKUP(A3375,[1]!T_Printers[#Data],10,FALSE)+VLOOKUP(C3375,[1]!T_Resins[#Data],10,FALSE),"")</f>
        <v>4</v>
      </c>
      <c r="L3375">
        <f>IF(SUM(E3375:J3375)&lt;&gt;0,VLOOKUP(A3375,[1]!T_Printers[#Data],11,FALSE),"")</f>
        <v>8</v>
      </c>
      <c r="M3375">
        <f>IF(SUM(E3375:J3375)&lt;&gt;0,VLOOKUP(C3375,[1]!T_Resins[#Data],8,FALSE),"")</f>
        <v>60</v>
      </c>
      <c r="N3375">
        <f>IF(_xlfn.XLOOKUP(B3375,[1]Printers!$L:$L,[1]Printers!$R:$R,0,0)&gt;0,[1]Parameters!M3375,IF(SUM(E3375:J3375)&lt;&gt;0,VLOOKUP(C3375,[1]!T_Resins[#Data],9,FALSE),""))</f>
        <v>60</v>
      </c>
      <c r="O3375" t="str">
        <f t="shared" si="52"/>
        <v>PhrozenSonicXL4K</v>
      </c>
    </row>
    <row r="3376" spans="1:15" x14ac:dyDescent="0.25">
      <c r="A3376" t="str">
        <f t="array" ref="A3376">IF(ROW()-1&gt;COUNTA([1]!T_Printers[Printers])*COUNTA([1]!T_Resins[Resins]),"",INDEX([1]!T_Printers[Printers],INT((ROW()-2)/COUNTA([1]!T_Resins[Resins])+1)))</f>
        <v>Phrozen Sonic XL 4K</v>
      </c>
      <c r="B3376" t="str">
        <f>_xlfn.XLOOKUP(A3376,[1]!T_Printers[Printers],[1]!T_Printers[Icon link],,0)</f>
        <v>PhrozenSonicXL4K</v>
      </c>
      <c r="C3376" t="str">
        <f t="array" ref="C3376">IF(ROW()-1&gt;COUNTA([1]!T_Printers[Printers])*COUNTA([1]!T_Resins[Resins]),"",INDEX([1]!T_Resins[Resins],MOD(ROW()-2,COUNTA([1]!T_Resins[Resins]))+1))</f>
        <v>Industrial Nylon Like</v>
      </c>
      <c r="D3376">
        <f>IF(SUM(E3376:J3376)&lt;&gt;0,IF(ROW()-1&gt;COUNTA([1]!T_Printers[Printers])*COUNTA([1]!T_Resins[Resins]),"",2),"")</f>
        <v>2</v>
      </c>
      <c r="E3376" cm="1">
        <f t="array" ref="E3376">IFERROR(IF(ROW()-1&gt;COUNTA([1]!T_Printers[Printers])*COUNTA([1]!T_Resins[Resins]),"",_xlfn.IFS(ROUND(VLOOKUP(C3376,[1]!T_Resins[#Data],2,FALSE)/VLOOKUP(A3376,[1]!T_Printers[#Data],5,FALSE),1)&lt;=_xlfn.XLOOKUP(B3376,[1]Printers!L:L,[1]Printers!O:O,1,0,),ROUND(VLOOKUP(C3376,[1]!T_Resins[#Data],2,FALSE)/VLOOKUP(A3376,[1]!T_Printers[#Data],5,FALSE),1),ROUND(VLOOKUP(C3376,[1]!T_Resins[#Data],2,FALSE)/VLOOKUP(A3376,[1]!T_Printers[#Data],5,FALSE),1)&gt;_xlfn.XLOOKUP(B3376,[1]Printers!L:L,[1]Printers!O:O,1,0,),10)),"Используйте слой 100 мкм")</f>
        <v>1.2</v>
      </c>
      <c r="F3376">
        <f>IFERROR(IF(ROUND(_xlfn.XLOOKUP([1]Parameters!B3376,[1]Printers!L:L,[1]Printers!Q:Q,,0)*E3376/10,0)*10&lt;_xlfn.XLOOKUP([1]Parameters!B3376,[1]Printers!L:L,[1]Printers!P:P,,0),ROUND(_xlfn.XLOOKUP([1]Parameters!B3376,[1]Printers!L:L,[1]Printers!Q:Q,,0)*E3376/10,0)*10,_xlfn.XLOOKUP([1]Parameters!B3376,[1]Printers!L:L,[1]Printers!P:P,,0)),"")</f>
        <v>10</v>
      </c>
      <c r="G3376" cm="1">
        <f t="array" ref="G3376">IFERROR(IF(ROW()-1&gt;COUNTA([1]!T_Printers[Printers])*COUNTA([1]!T_Resins[Resins]),"",_xlfn.IFS(ROUND(VLOOKUP(C3376,[1]!T_Resins[#Data],3,FALSE)/VLOOKUP(A3376,[1]!T_Printers[#Data],5,FALSE),1)&lt;=_xlfn.XLOOKUP(B3376,[1]Printers!L:L,[1]Printers!O:O,1,0,),ROUND(VLOOKUP(C3376,[1]!T_Resins[#Data],3,FALSE)/VLOOKUP(A3376,[1]!T_Printers[#Data],5,FALSE),1),ROUND(VLOOKUP(C3376,[1]!T_Resins[#Data],3,FALSE)/VLOOKUP(A3376,[1]!T_Printers[#Data],5,FALSE),1)&gt;_xlfn.XLOOKUP(B3376,[1]Printers!L:L,[1]Printers!O:O,1,0,),10)),"")</f>
        <v>1.6</v>
      </c>
      <c r="H3376">
        <f>IFERROR(IF(ROUND(_xlfn.XLOOKUP([1]Parameters!B3376,[1]Printers!L:L,[1]Printers!Q:Q,,0)*G3376/10,0)*10&lt;_xlfn.XLOOKUP([1]Parameters!B3376,[1]Printers!L:L,[1]Printers!P:P,,0),ROUND(_xlfn.XLOOKUP([1]Parameters!B3376,[1]Printers!L:L,[1]Printers!Q:Q,,0)*G3376/10,0)*10,_xlfn.XLOOKUP([1]Parameters!B3376,[1]Printers!L:L,[1]Printers!P:P,,0)),"")</f>
        <v>10</v>
      </c>
      <c r="I3376" s="3" t="str" cm="1">
        <f t="array" ref="I3376">IFERROR(IF(ROW()-1&gt;COUNTA([1]!T_Printers[Printers])*COUNTA([1]!T_Resins[Resins]),"",_xlfn.IFS(ROUND(VLOOKUP(C3376,[1]!T_Resins[#Data],4,FALSE)/VLOOKUP(A3376,[1]!T_Printers[#Data],5,FALSE),1)&lt;=_xlfn.XLOOKUP(B3376,[1]Printers!L:L,[1]Printers!O:O,1,0,),ROUND(VLOOKUP(C3376,[1]!T_Resins[#Data],4,FALSE)/VLOOKUP(A3376,[1]!T_Printers[#Data],5,FALSE),1),ROUND(VLOOKUP(C3376,[1]!T_Resins[#Data],4,FALSE)/VLOOKUP(A3376,[1]!T_Printers[#Data],5,FALSE),1)&gt;_xlfn.XLOOKUP(B3376,[1]Printers!L:L,[1]Printers!O:O,1,0,),"")),"")</f>
        <v/>
      </c>
      <c r="J3376" t="str">
        <f>IFERROR(IF(ROUND(_xlfn.XLOOKUP([1]Parameters!B3376,[1]Printers!L:L,[1]Printers!Q:Q,,0)*I3376/10,0)*10&lt;_xlfn.XLOOKUP([1]Parameters!B3376,[1]Printers!L:L,[1]Printers!P:P,,0),ROUND(_xlfn.XLOOKUP([1]Parameters!B3376,[1]Printers!L:L,[1]Printers!Q:Q,,0)*I3376/10,0)*10,_xlfn.XLOOKUP([1]Parameters!B3376,[1]Printers!L:L,[1]Printers!P:P,,0)),"")</f>
        <v/>
      </c>
      <c r="K3376">
        <f>IF(SUM(E3376:J3376)&lt;&gt;0,VLOOKUP(A3376,[1]!T_Printers[#Data],10,FALSE)+VLOOKUP(C3376,[1]!T_Resins[#Data],10,FALSE),"")</f>
        <v>4</v>
      </c>
      <c r="L3376">
        <f>IF(SUM(E3376:J3376)&lt;&gt;0,VLOOKUP(A3376,[1]!T_Printers[#Data],11,FALSE),"")</f>
        <v>8</v>
      </c>
      <c r="M3376">
        <f>IF(SUM(E3376:J3376)&lt;&gt;0,VLOOKUP(C3376,[1]!T_Resins[#Data],8,FALSE),"")</f>
        <v>60</v>
      </c>
      <c r="N3376">
        <f>IF(_xlfn.XLOOKUP(B3376,[1]Printers!$L:$L,[1]Printers!$R:$R,0,0)&gt;0,[1]Parameters!M3376,IF(SUM(E3376:J3376)&lt;&gt;0,VLOOKUP(C3376,[1]!T_Resins[#Data],9,FALSE),""))</f>
        <v>60</v>
      </c>
      <c r="O3376" t="str">
        <f t="shared" si="52"/>
        <v>PhrozenSonicXL4K</v>
      </c>
    </row>
    <row r="3377" spans="1:15" x14ac:dyDescent="0.25">
      <c r="A3377" t="str">
        <f t="array" ref="A3377">IF(ROW()-1&gt;COUNTA([1]!T_Printers[Printers])*COUNTA([1]!T_Resins[Resins]),"",INDEX([1]!T_Printers[Printers],INT((ROW()-2)/COUNTA([1]!T_Resins[Resins])+1)))</f>
        <v>Phrozen Sonic XL 4K</v>
      </c>
      <c r="B3377" t="str">
        <f>_xlfn.XLOOKUP(A3377,[1]!T_Printers[Printers],[1]!T_Printers[Icon link],,0)</f>
        <v>PhrozenSonicXL4K</v>
      </c>
      <c r="C3377" t="str">
        <f t="array" ref="C3377">IF(ROW()-1&gt;COUNTA([1]!T_Printers[Printers])*COUNTA([1]!T_Resins[Resins]),"",INDEX([1]!T_Resins[Resins],MOD(ROW()-2,COUNTA([1]!T_Resins[Resins]))+1))</f>
        <v>Industrial PP-Like</v>
      </c>
      <c r="D3377">
        <f>IF(SUM(E3377:J3377)&lt;&gt;0,IF(ROW()-1&gt;COUNTA([1]!T_Printers[Printers])*COUNTA([1]!T_Resins[Resins]),"",2),"")</f>
        <v>2</v>
      </c>
      <c r="E3377" cm="1">
        <f t="array" ref="E3377">IFERROR(IF(ROW()-1&gt;COUNTA([1]!T_Printers[Printers])*COUNTA([1]!T_Resins[Resins]),"",_xlfn.IFS(ROUND(VLOOKUP(C3377,[1]!T_Resins[#Data],2,FALSE)/VLOOKUP(A3377,[1]!T_Printers[#Data],5,FALSE),1)&lt;=_xlfn.XLOOKUP(B3377,[1]Printers!L:L,[1]Printers!O:O,1,0,),ROUND(VLOOKUP(C3377,[1]!T_Resins[#Data],2,FALSE)/VLOOKUP(A3377,[1]!T_Printers[#Data],5,FALSE),1),ROUND(VLOOKUP(C3377,[1]!T_Resins[#Data],2,FALSE)/VLOOKUP(A3377,[1]!T_Printers[#Data],5,FALSE),1)&gt;_xlfn.XLOOKUP(B3377,[1]Printers!L:L,[1]Printers!O:O,1,0,),10)),"Используйте слой 100 мкм")</f>
        <v>4.8</v>
      </c>
      <c r="F3377">
        <f>IFERROR(IF(ROUND(_xlfn.XLOOKUP([1]Parameters!B3377,[1]Printers!L:L,[1]Printers!Q:Q,,0)*E3377/10,0)*10&lt;_xlfn.XLOOKUP([1]Parameters!B3377,[1]Printers!L:L,[1]Printers!P:P,,0),ROUND(_xlfn.XLOOKUP([1]Parameters!B3377,[1]Printers!L:L,[1]Printers!Q:Q,,0)*E3377/10,0)*10,_xlfn.XLOOKUP([1]Parameters!B3377,[1]Printers!L:L,[1]Printers!P:P,,0)),"")</f>
        <v>40</v>
      </c>
      <c r="G3377" cm="1">
        <f t="array" ref="G3377">IFERROR(IF(ROW()-1&gt;COUNTA([1]!T_Printers[Printers])*COUNTA([1]!T_Resins[Resins]),"",_xlfn.IFS(ROUND(VLOOKUP(C3377,[1]!T_Resins[#Data],3,FALSE)/VLOOKUP(A3377,[1]!T_Printers[#Data],5,FALSE),1)&lt;=_xlfn.XLOOKUP(B3377,[1]Printers!L:L,[1]Printers!O:O,1,0,),ROUND(VLOOKUP(C3377,[1]!T_Resins[#Data],3,FALSE)/VLOOKUP(A3377,[1]!T_Printers[#Data],5,FALSE),1),ROUND(VLOOKUP(C3377,[1]!T_Resins[#Data],3,FALSE)/VLOOKUP(A3377,[1]!T_Printers[#Data],5,FALSE),1)&gt;_xlfn.XLOOKUP(B3377,[1]Printers!L:L,[1]Printers!O:O,1,0,),10)),"")</f>
        <v>6.1</v>
      </c>
      <c r="H3377">
        <f>IFERROR(IF(ROUND(_xlfn.XLOOKUP([1]Parameters!B3377,[1]Printers!L:L,[1]Printers!Q:Q,,0)*G3377/10,0)*10&lt;_xlfn.XLOOKUP([1]Parameters!B3377,[1]Printers!L:L,[1]Printers!P:P,,0),ROUND(_xlfn.XLOOKUP([1]Parameters!B3377,[1]Printers!L:L,[1]Printers!Q:Q,,0)*G3377/10,0)*10,_xlfn.XLOOKUP([1]Parameters!B3377,[1]Printers!L:L,[1]Printers!P:P,,0)),"")</f>
        <v>50</v>
      </c>
      <c r="I3377" s="3" t="str" cm="1">
        <f t="array" ref="I3377">IFERROR(IF(ROW()-1&gt;COUNTA([1]!T_Printers[Printers])*COUNTA([1]!T_Resins[Resins]),"",_xlfn.IFS(ROUND(VLOOKUP(C3377,[1]!T_Resins[#Data],4,FALSE)/VLOOKUP(A3377,[1]!T_Printers[#Data],5,FALSE),1)&lt;=_xlfn.XLOOKUP(B3377,[1]Printers!L:L,[1]Printers!O:O,1,0,),ROUND(VLOOKUP(C3377,[1]!T_Resins[#Data],4,FALSE)/VLOOKUP(A3377,[1]!T_Printers[#Data],5,FALSE),1),ROUND(VLOOKUP(C3377,[1]!T_Resins[#Data],4,FALSE)/VLOOKUP(A3377,[1]!T_Printers[#Data],5,FALSE),1)&gt;_xlfn.XLOOKUP(B3377,[1]Printers!L:L,[1]Printers!O:O,1,0,),"")),"")</f>
        <v/>
      </c>
      <c r="J3377" t="str">
        <f>IFERROR(IF(ROUND(_xlfn.XLOOKUP([1]Parameters!B3377,[1]Printers!L:L,[1]Printers!Q:Q,,0)*I3377/10,0)*10&lt;_xlfn.XLOOKUP([1]Parameters!B3377,[1]Printers!L:L,[1]Printers!P:P,,0),ROUND(_xlfn.XLOOKUP([1]Parameters!B3377,[1]Printers!L:L,[1]Printers!Q:Q,,0)*I3377/10,0)*10,_xlfn.XLOOKUP([1]Parameters!B3377,[1]Printers!L:L,[1]Printers!P:P,,0)),"")</f>
        <v/>
      </c>
      <c r="K3377">
        <f>IF(SUM(E3377:J3377)&lt;&gt;0,VLOOKUP(A3377,[1]!T_Printers[#Data],10,FALSE)+VLOOKUP(C3377,[1]!T_Resins[#Data],10,FALSE),"")</f>
        <v>4</v>
      </c>
      <c r="L3377">
        <f>IF(SUM(E3377:J3377)&lt;&gt;0,VLOOKUP(A3377,[1]!T_Printers[#Data],11,FALSE),"")</f>
        <v>8</v>
      </c>
      <c r="M3377">
        <f>IF(SUM(E3377:J3377)&lt;&gt;0,VLOOKUP(C3377,[1]!T_Resins[#Data],8,FALSE),"")</f>
        <v>60</v>
      </c>
      <c r="N3377">
        <f>IF(_xlfn.XLOOKUP(B3377,[1]Printers!$L:$L,[1]Printers!$R:$R,0,0)&gt;0,[1]Parameters!M3377,IF(SUM(E3377:J3377)&lt;&gt;0,VLOOKUP(C3377,[1]!T_Resins[#Data],9,FALSE),""))</f>
        <v>60</v>
      </c>
      <c r="O3377" t="str">
        <f t="shared" si="52"/>
        <v>PhrozenSonicXL4K</v>
      </c>
    </row>
    <row r="3378" spans="1:15" x14ac:dyDescent="0.25">
      <c r="A3378" t="str">
        <f t="array" ref="A3378">IF(ROW()-1&gt;COUNTA([1]!T_Printers[Printers])*COUNTA([1]!T_Resins[Resins]),"",INDEX([1]!T_Printers[Printers],INT((ROW()-2)/COUNTA([1]!T_Resins[Resins])+1)))</f>
        <v>Phrozen Sonic XL 4K</v>
      </c>
      <c r="B3378" t="str">
        <f>_xlfn.XLOOKUP(A3378,[1]!T_Printers[Printers],[1]!T_Printers[Icon link],,0)</f>
        <v>PhrozenSonicXL4K</v>
      </c>
      <c r="C3378" t="str">
        <f t="array" ref="C3378">IF(ROW()-1&gt;COUNTA([1]!T_Printers[Printers])*COUNTA([1]!T_Resins[Resins]),"",INDEX([1]!T_Resins[Resins],MOD(ROW()-2,COUNTA([1]!T_Resins[Resins]))+1))</f>
        <v>Industrial Rigid Black</v>
      </c>
      <c r="D3378">
        <f>IF(SUM(E3378:J3378)&lt;&gt;0,IF(ROW()-1&gt;COUNTA([1]!T_Printers[Printers])*COUNTA([1]!T_Resins[Resins]),"",2),"")</f>
        <v>2</v>
      </c>
      <c r="E3378" cm="1">
        <f t="array" ref="E3378">IFERROR(IF(ROW()-1&gt;COUNTA([1]!T_Printers[Printers])*COUNTA([1]!T_Resins[Resins]),"",_xlfn.IFS(ROUND(VLOOKUP(C3378,[1]!T_Resins[#Data],2,FALSE)/VLOOKUP(A3378,[1]!T_Printers[#Data],5,FALSE),1)&lt;=_xlfn.XLOOKUP(B3378,[1]Printers!L:L,[1]Printers!O:O,1,0,),ROUND(VLOOKUP(C3378,[1]!T_Resins[#Data],2,FALSE)/VLOOKUP(A3378,[1]!T_Printers[#Data],5,FALSE),1),ROUND(VLOOKUP(C3378,[1]!T_Resins[#Data],2,FALSE)/VLOOKUP(A3378,[1]!T_Printers[#Data],5,FALSE),1)&gt;_xlfn.XLOOKUP(B3378,[1]Printers!L:L,[1]Printers!O:O,1,0,),10)),"Используйте слой 100 мкм")</f>
        <v>4.5</v>
      </c>
      <c r="F3378">
        <f>IFERROR(IF(ROUND(_xlfn.XLOOKUP([1]Parameters!B3378,[1]Printers!L:L,[1]Printers!Q:Q,,0)*E3378/10,0)*10&lt;_xlfn.XLOOKUP([1]Parameters!B3378,[1]Printers!L:L,[1]Printers!P:P,,0),ROUND(_xlfn.XLOOKUP([1]Parameters!B3378,[1]Printers!L:L,[1]Printers!Q:Q,,0)*E3378/10,0)*10,_xlfn.XLOOKUP([1]Parameters!B3378,[1]Printers!L:L,[1]Printers!P:P,,0)),"")</f>
        <v>40</v>
      </c>
      <c r="G3378" cm="1">
        <f t="array" ref="G3378">IFERROR(IF(ROW()-1&gt;COUNTA([1]!T_Printers[Printers])*COUNTA([1]!T_Resins[Resins]),"",_xlfn.IFS(ROUND(VLOOKUP(C3378,[1]!T_Resins[#Data],3,FALSE)/VLOOKUP(A3378,[1]!T_Printers[#Data],5,FALSE),1)&lt;=_xlfn.XLOOKUP(B3378,[1]Printers!L:L,[1]Printers!O:O,1,0,),ROUND(VLOOKUP(C3378,[1]!T_Resins[#Data],3,FALSE)/VLOOKUP(A3378,[1]!T_Printers[#Data],5,FALSE),1),ROUND(VLOOKUP(C3378,[1]!T_Resins[#Data],3,FALSE)/VLOOKUP(A3378,[1]!T_Printers[#Data],5,FALSE),1)&gt;_xlfn.XLOOKUP(B3378,[1]Printers!L:L,[1]Printers!O:O,1,0,),10)),"")</f>
        <v>5.9</v>
      </c>
      <c r="H3378">
        <f>IFERROR(IF(ROUND(_xlfn.XLOOKUP([1]Parameters!B3378,[1]Printers!L:L,[1]Printers!Q:Q,,0)*G3378/10,0)*10&lt;_xlfn.XLOOKUP([1]Parameters!B3378,[1]Printers!L:L,[1]Printers!P:P,,0),ROUND(_xlfn.XLOOKUP([1]Parameters!B3378,[1]Printers!L:L,[1]Printers!Q:Q,,0)*G3378/10,0)*10,_xlfn.XLOOKUP([1]Parameters!B3378,[1]Printers!L:L,[1]Printers!P:P,,0)),"")</f>
        <v>50</v>
      </c>
      <c r="I3378" s="3" t="str" cm="1">
        <f t="array" ref="I3378">IFERROR(IF(ROW()-1&gt;COUNTA([1]!T_Printers[Printers])*COUNTA([1]!T_Resins[Resins]),"",_xlfn.IFS(ROUND(VLOOKUP(C3378,[1]!T_Resins[#Data],4,FALSE)/VLOOKUP(A3378,[1]!T_Printers[#Data],5,FALSE),1)&lt;=_xlfn.XLOOKUP(B3378,[1]Printers!L:L,[1]Printers!O:O,1,0,),ROUND(VLOOKUP(C3378,[1]!T_Resins[#Data],4,FALSE)/VLOOKUP(A3378,[1]!T_Printers[#Data],5,FALSE),1),ROUND(VLOOKUP(C3378,[1]!T_Resins[#Data],4,FALSE)/VLOOKUP(A3378,[1]!T_Printers[#Data],5,FALSE),1)&gt;_xlfn.XLOOKUP(B3378,[1]Printers!L:L,[1]Printers!O:O,1,0,),"")),"")</f>
        <v/>
      </c>
      <c r="J3378" t="str">
        <f>IFERROR(IF(ROUND(_xlfn.XLOOKUP([1]Parameters!B3378,[1]Printers!L:L,[1]Printers!Q:Q,,0)*I3378/10,0)*10&lt;_xlfn.XLOOKUP([1]Parameters!B3378,[1]Printers!L:L,[1]Printers!P:P,,0),ROUND(_xlfn.XLOOKUP([1]Parameters!B3378,[1]Printers!L:L,[1]Printers!Q:Q,,0)*I3378/10,0)*10,_xlfn.XLOOKUP([1]Parameters!B3378,[1]Printers!L:L,[1]Printers!P:P,,0)),"")</f>
        <v/>
      </c>
      <c r="K3378">
        <f>IF(SUM(E3378:J3378)&lt;&gt;0,VLOOKUP(A3378,[1]!T_Printers[#Data],10,FALSE)+VLOOKUP(C3378,[1]!T_Resins[#Data],10,FALSE),"")</f>
        <v>4</v>
      </c>
      <c r="L3378">
        <f>IF(SUM(E3378:J3378)&lt;&gt;0,VLOOKUP(A3378,[1]!T_Printers[#Data],11,FALSE),"")</f>
        <v>8</v>
      </c>
      <c r="M3378">
        <f>IF(SUM(E3378:J3378)&lt;&gt;0,VLOOKUP(C3378,[1]!T_Resins[#Data],8,FALSE),"")</f>
        <v>120</v>
      </c>
      <c r="N3378">
        <f>IF(_xlfn.XLOOKUP(B3378,[1]Printers!$L:$L,[1]Printers!$R:$R,0,0)&gt;0,[1]Parameters!M3378,IF(SUM(E3378:J3378)&lt;&gt;0,VLOOKUP(C3378,[1]!T_Resins[#Data],9,FALSE),""))</f>
        <v>180</v>
      </c>
      <c r="O3378" t="str">
        <f t="shared" si="52"/>
        <v>PhrozenSonicXL4K</v>
      </c>
    </row>
    <row r="3379" spans="1:15" x14ac:dyDescent="0.25">
      <c r="A3379" t="str">
        <f t="array" ref="A3379">IF(ROW()-1&gt;COUNTA([1]!T_Printers[Printers])*COUNTA([1]!T_Resins[Resins]),"",INDEX([1]!T_Printers[Printers],INT((ROW()-2)/COUNTA([1]!T_Resins[Resins])+1)))</f>
        <v>Phrozen Sonic XL 4K</v>
      </c>
      <c r="B3379" t="str">
        <f>_xlfn.XLOOKUP(A3379,[1]!T_Printers[Printers],[1]!T_Printers[Icon link],,0)</f>
        <v>PhrozenSonicXL4K</v>
      </c>
      <c r="C3379" t="str">
        <f t="array" ref="C3379">IF(ROW()-1&gt;COUNTA([1]!T_Printers[Printers])*COUNTA([1]!T_Resins[Resins]),"",INDEX([1]!T_Resins[Resins],MOD(ROW()-2,COUNTA([1]!T_Resins[Resins]))+1))</f>
        <v>Industrial Rigid Clear</v>
      </c>
      <c r="D3379">
        <f>IF(SUM(E3379:J3379)&lt;&gt;0,IF(ROW()-1&gt;COUNTA([1]!T_Printers[Printers])*COUNTA([1]!T_Resins[Resins]),"",2),"")</f>
        <v>2</v>
      </c>
      <c r="E3379" cm="1">
        <f t="array" ref="E3379">IFERROR(IF(ROW()-1&gt;COUNTA([1]!T_Printers[Printers])*COUNTA([1]!T_Resins[Resins]),"",_xlfn.IFS(ROUND(VLOOKUP(C3379,[1]!T_Resins[#Data],2,FALSE)/VLOOKUP(A3379,[1]!T_Printers[#Data],5,FALSE),1)&lt;=_xlfn.XLOOKUP(B3379,[1]Printers!L:L,[1]Printers!O:O,1,0,),ROUND(VLOOKUP(C3379,[1]!T_Resins[#Data],2,FALSE)/VLOOKUP(A3379,[1]!T_Printers[#Data],5,FALSE),1),ROUND(VLOOKUP(C3379,[1]!T_Resins[#Data],2,FALSE)/VLOOKUP(A3379,[1]!T_Printers[#Data],5,FALSE),1)&gt;_xlfn.XLOOKUP(B3379,[1]Printers!L:L,[1]Printers!O:O,1,0,),10)),"Используйте слой 100 мкм")</f>
        <v>4.9000000000000004</v>
      </c>
      <c r="F3379">
        <f>IFERROR(IF(ROUND(_xlfn.XLOOKUP([1]Parameters!B3379,[1]Printers!L:L,[1]Printers!Q:Q,,0)*E3379/10,0)*10&lt;_xlfn.XLOOKUP([1]Parameters!B3379,[1]Printers!L:L,[1]Printers!P:P,,0),ROUND(_xlfn.XLOOKUP([1]Parameters!B3379,[1]Printers!L:L,[1]Printers!Q:Q,,0)*E3379/10,0)*10,_xlfn.XLOOKUP([1]Parameters!B3379,[1]Printers!L:L,[1]Printers!P:P,,0)),"")</f>
        <v>40</v>
      </c>
      <c r="G3379" cm="1">
        <f t="array" ref="G3379">IFERROR(IF(ROW()-1&gt;COUNTA([1]!T_Printers[Printers])*COUNTA([1]!T_Resins[Resins]),"",_xlfn.IFS(ROUND(VLOOKUP(C3379,[1]!T_Resins[#Data],3,FALSE)/VLOOKUP(A3379,[1]!T_Printers[#Data],5,FALSE),1)&lt;=_xlfn.XLOOKUP(B3379,[1]Printers!L:L,[1]Printers!O:O,1,0,),ROUND(VLOOKUP(C3379,[1]!T_Resins[#Data],3,FALSE)/VLOOKUP(A3379,[1]!T_Printers[#Data],5,FALSE),1),ROUND(VLOOKUP(C3379,[1]!T_Resins[#Data],3,FALSE)/VLOOKUP(A3379,[1]!T_Printers[#Data],5,FALSE),1)&gt;_xlfn.XLOOKUP(B3379,[1]Printers!L:L,[1]Printers!O:O,1,0,),10)),"")</f>
        <v>6.4</v>
      </c>
      <c r="H3379">
        <f>IFERROR(IF(ROUND(_xlfn.XLOOKUP([1]Parameters!B3379,[1]Printers!L:L,[1]Printers!Q:Q,,0)*G3379/10,0)*10&lt;_xlfn.XLOOKUP([1]Parameters!B3379,[1]Printers!L:L,[1]Printers!P:P,,0),ROUND(_xlfn.XLOOKUP([1]Parameters!B3379,[1]Printers!L:L,[1]Printers!Q:Q,,0)*G3379/10,0)*10,_xlfn.XLOOKUP([1]Parameters!B3379,[1]Printers!L:L,[1]Printers!P:P,,0)),"")</f>
        <v>60</v>
      </c>
      <c r="I3379" s="3" t="str" cm="1">
        <f t="array" ref="I3379">IFERROR(IF(ROW()-1&gt;COUNTA([1]!T_Printers[Printers])*COUNTA([1]!T_Resins[Resins]),"",_xlfn.IFS(ROUND(VLOOKUP(C3379,[1]!T_Resins[#Data],4,FALSE)/VLOOKUP(A3379,[1]!T_Printers[#Data],5,FALSE),1)&lt;=_xlfn.XLOOKUP(B3379,[1]Printers!L:L,[1]Printers!O:O,1,0,),ROUND(VLOOKUP(C3379,[1]!T_Resins[#Data],4,FALSE)/VLOOKUP(A3379,[1]!T_Printers[#Data],5,FALSE),1),ROUND(VLOOKUP(C3379,[1]!T_Resins[#Data],4,FALSE)/VLOOKUP(A3379,[1]!T_Printers[#Data],5,FALSE),1)&gt;_xlfn.XLOOKUP(B3379,[1]Printers!L:L,[1]Printers!O:O,1,0,),"")),"")</f>
        <v/>
      </c>
      <c r="J3379" t="str">
        <f>IFERROR(IF(ROUND(_xlfn.XLOOKUP([1]Parameters!B3379,[1]Printers!L:L,[1]Printers!Q:Q,,0)*I3379/10,0)*10&lt;_xlfn.XLOOKUP([1]Parameters!B3379,[1]Printers!L:L,[1]Printers!P:P,,0),ROUND(_xlfn.XLOOKUP([1]Parameters!B3379,[1]Printers!L:L,[1]Printers!Q:Q,,0)*I3379/10,0)*10,_xlfn.XLOOKUP([1]Parameters!B3379,[1]Printers!L:L,[1]Printers!P:P,,0)),"")</f>
        <v/>
      </c>
      <c r="K3379">
        <f>IF(SUM(E3379:J3379)&lt;&gt;0,VLOOKUP(A3379,[1]!T_Printers[#Data],10,FALSE)+VLOOKUP(C3379,[1]!T_Resins[#Data],10,FALSE),"")</f>
        <v>4</v>
      </c>
      <c r="L3379">
        <f>IF(SUM(E3379:J3379)&lt;&gt;0,VLOOKUP(A3379,[1]!T_Printers[#Data],11,FALSE),"")</f>
        <v>8</v>
      </c>
      <c r="M3379">
        <f>IF(SUM(E3379:J3379)&lt;&gt;0,VLOOKUP(C3379,[1]!T_Resins[#Data],8,FALSE),"")</f>
        <v>120</v>
      </c>
      <c r="N3379">
        <f>IF(_xlfn.XLOOKUP(B3379,[1]Printers!$L:$L,[1]Printers!$R:$R,0,0)&gt;0,[1]Parameters!M3379,IF(SUM(E3379:J3379)&lt;&gt;0,VLOOKUP(C3379,[1]!T_Resins[#Data],9,FALSE),""))</f>
        <v>180</v>
      </c>
      <c r="O3379" t="str">
        <f t="shared" si="52"/>
        <v>PhrozenSonicXL4K</v>
      </c>
    </row>
    <row r="3380" spans="1:15" x14ac:dyDescent="0.25">
      <c r="A3380" t="str">
        <f t="array" ref="A3380">IF(ROW()-1&gt;COUNTA([1]!T_Printers[Printers])*COUNTA([1]!T_Resins[Resins]),"",INDEX([1]!T_Printers[Printers],INT((ROW()-2)/COUNTA([1]!T_Resins[Resins])+1)))</f>
        <v>Phrozen Sonic XL 4K</v>
      </c>
      <c r="B3380" t="str">
        <f>_xlfn.XLOOKUP(A3380,[1]!T_Printers[Printers],[1]!T_Printers[Icon link],,0)</f>
        <v>PhrozenSonicXL4K</v>
      </c>
      <c r="C3380" t="str">
        <f t="array" ref="C3380">IF(ROW()-1&gt;COUNTA([1]!T_Printers[Printers])*COUNTA([1]!T_Resins[Resins]),"",INDEX([1]!T_Resins[Resins],MOD(ROW()-2,COUNTA([1]!T_Resins[Resins]))+1))</f>
        <v>Tough Black</v>
      </c>
      <c r="D3380">
        <f>IF(SUM(E3380:J3380)&lt;&gt;0,IF(ROW()-1&gt;COUNTA([1]!T_Printers[Printers])*COUNTA([1]!T_Resins[Resins]),"",2),"")</f>
        <v>2</v>
      </c>
      <c r="E3380" cm="1">
        <f t="array" ref="E3380">IFERROR(IF(ROW()-1&gt;COUNTA([1]!T_Printers[Printers])*COUNTA([1]!T_Resins[Resins]),"",_xlfn.IFS(ROUND(VLOOKUP(C3380,[1]!T_Resins[#Data],2,FALSE)/VLOOKUP(A3380,[1]!T_Printers[#Data],5,FALSE),1)&lt;=_xlfn.XLOOKUP(B3380,[1]Printers!L:L,[1]Printers!O:O,1,0,),ROUND(VLOOKUP(C3380,[1]!T_Resins[#Data],2,FALSE)/VLOOKUP(A3380,[1]!T_Printers[#Data],5,FALSE),1),ROUND(VLOOKUP(C3380,[1]!T_Resins[#Data],2,FALSE)/VLOOKUP(A3380,[1]!T_Printers[#Data],5,FALSE),1)&gt;_xlfn.XLOOKUP(B3380,[1]Printers!L:L,[1]Printers!O:O,1,0,),10)),"Используйте слой 100 мкм")</f>
        <v>2.2999999999999998</v>
      </c>
      <c r="F3380">
        <f>IFERROR(IF(ROUND(_xlfn.XLOOKUP([1]Parameters!B3380,[1]Printers!L:L,[1]Printers!Q:Q,,0)*E3380/10,0)*10&lt;_xlfn.XLOOKUP([1]Parameters!B3380,[1]Printers!L:L,[1]Printers!P:P,,0),ROUND(_xlfn.XLOOKUP([1]Parameters!B3380,[1]Printers!L:L,[1]Printers!Q:Q,,0)*E3380/10,0)*10,_xlfn.XLOOKUP([1]Parameters!B3380,[1]Printers!L:L,[1]Printers!P:P,,0)),"")</f>
        <v>20</v>
      </c>
      <c r="G3380" cm="1">
        <f t="array" ref="G3380">IFERROR(IF(ROW()-1&gt;COUNTA([1]!T_Printers[Printers])*COUNTA([1]!T_Resins[Resins]),"",_xlfn.IFS(ROUND(VLOOKUP(C3380,[1]!T_Resins[#Data],3,FALSE)/VLOOKUP(A3380,[1]!T_Printers[#Data],5,FALSE),1)&lt;=_xlfn.XLOOKUP(B3380,[1]Printers!L:L,[1]Printers!O:O,1,0,),ROUND(VLOOKUP(C3380,[1]!T_Resins[#Data],3,FALSE)/VLOOKUP(A3380,[1]!T_Printers[#Data],5,FALSE),1),ROUND(VLOOKUP(C3380,[1]!T_Resins[#Data],3,FALSE)/VLOOKUP(A3380,[1]!T_Printers[#Data],5,FALSE),1)&gt;_xlfn.XLOOKUP(B3380,[1]Printers!L:L,[1]Printers!O:O,1,0,),10)),"")</f>
        <v>2.8</v>
      </c>
      <c r="H3380">
        <f>IFERROR(IF(ROUND(_xlfn.XLOOKUP([1]Parameters!B3380,[1]Printers!L:L,[1]Printers!Q:Q,,0)*G3380/10,0)*10&lt;_xlfn.XLOOKUP([1]Parameters!B3380,[1]Printers!L:L,[1]Printers!P:P,,0),ROUND(_xlfn.XLOOKUP([1]Parameters!B3380,[1]Printers!L:L,[1]Printers!Q:Q,,0)*G3380/10,0)*10,_xlfn.XLOOKUP([1]Parameters!B3380,[1]Printers!L:L,[1]Printers!P:P,,0)),"")</f>
        <v>30</v>
      </c>
      <c r="I3380" s="3" t="str" cm="1">
        <f t="array" ref="I3380">IFERROR(IF(ROW()-1&gt;COUNTA([1]!T_Printers[Printers])*COUNTA([1]!T_Resins[Resins]),"",_xlfn.IFS(ROUND(VLOOKUP(C3380,[1]!T_Resins[#Data],4,FALSE)/VLOOKUP(A3380,[1]!T_Printers[#Data],5,FALSE),1)&lt;=_xlfn.XLOOKUP(B3380,[1]Printers!L:L,[1]Printers!O:O,1,0,),ROUND(VLOOKUP(C3380,[1]!T_Resins[#Data],4,FALSE)/VLOOKUP(A3380,[1]!T_Printers[#Data],5,FALSE),1),ROUND(VLOOKUP(C3380,[1]!T_Resins[#Data],4,FALSE)/VLOOKUP(A3380,[1]!T_Printers[#Data],5,FALSE),1)&gt;_xlfn.XLOOKUP(B3380,[1]Printers!L:L,[1]Printers!O:O,1,0,),"")),"")</f>
        <v/>
      </c>
      <c r="J3380" t="str">
        <f>IFERROR(IF(ROUND(_xlfn.XLOOKUP([1]Parameters!B3380,[1]Printers!L:L,[1]Printers!Q:Q,,0)*I3380/10,0)*10&lt;_xlfn.XLOOKUP([1]Parameters!B3380,[1]Printers!L:L,[1]Printers!P:P,,0),ROUND(_xlfn.XLOOKUP([1]Parameters!B3380,[1]Printers!L:L,[1]Printers!Q:Q,,0)*I3380/10,0)*10,_xlfn.XLOOKUP([1]Parameters!B3380,[1]Printers!L:L,[1]Printers!P:P,,0)),"")</f>
        <v/>
      </c>
      <c r="K3380">
        <f>IF(SUM(E3380:J3380)&lt;&gt;0,VLOOKUP(A3380,[1]!T_Printers[#Data],10,FALSE)+VLOOKUP(C3380,[1]!T_Resins[#Data],10,FALSE),"")</f>
        <v>4</v>
      </c>
      <c r="L3380">
        <f>IF(SUM(E3380:J3380)&lt;&gt;0,VLOOKUP(A3380,[1]!T_Printers[#Data],11,FALSE),"")</f>
        <v>8</v>
      </c>
      <c r="M3380">
        <f>IF(SUM(E3380:J3380)&lt;&gt;0,VLOOKUP(C3380,[1]!T_Resins[#Data],8,FALSE),"")</f>
        <v>120</v>
      </c>
      <c r="N3380">
        <f>IF(_xlfn.XLOOKUP(B3380,[1]Printers!$L:$L,[1]Printers!$R:$R,0,0)&gt;0,[1]Parameters!M3380,IF(SUM(E3380:J3380)&lt;&gt;0,VLOOKUP(C3380,[1]!T_Resins[#Data],9,FALSE),""))</f>
        <v>180</v>
      </c>
      <c r="O3380" t="str">
        <f t="shared" si="52"/>
        <v>PhrozenSonicXL4K</v>
      </c>
    </row>
    <row r="3381" spans="1:15" x14ac:dyDescent="0.25">
      <c r="A3381" t="str">
        <f t="array" ref="A3381">IF(ROW()-1&gt;COUNTA([1]!T_Printers[Printers])*COUNTA([1]!T_Resins[Resins]),"",INDEX([1]!T_Printers[Printers],INT((ROW()-2)/COUNTA([1]!T_Resins[Resins])+1)))</f>
        <v>Phrozen Sonic XL 4K</v>
      </c>
      <c r="B3381" t="str">
        <f>_xlfn.XLOOKUP(A3381,[1]!T_Printers[Printers],[1]!T_Printers[Icon link],,0)</f>
        <v>PhrozenSonicXL4K</v>
      </c>
      <c r="C3381" t="str">
        <f t="array" ref="C3381">IF(ROW()-1&gt;COUNTA([1]!T_Printers[Printers])*COUNTA([1]!T_Resins[Resins]),"",INDEX([1]!T_Resins[Resins],MOD(ROW()-2,COUNTA([1]!T_Resins[Resins]))+1))</f>
        <v>Tough Grey</v>
      </c>
      <c r="D3381">
        <f>IF(SUM(E3381:J3381)&lt;&gt;0,IF(ROW()-1&gt;COUNTA([1]!T_Printers[Printers])*COUNTA([1]!T_Resins[Resins]),"",2),"")</f>
        <v>2</v>
      </c>
      <c r="E3381" cm="1">
        <f t="array" ref="E3381">IFERROR(IF(ROW()-1&gt;COUNTA([1]!T_Printers[Printers])*COUNTA([1]!T_Resins[Resins]),"",_xlfn.IFS(ROUND(VLOOKUP(C3381,[1]!T_Resins[#Data],2,FALSE)/VLOOKUP(A3381,[1]!T_Printers[#Data],5,FALSE),1)&lt;=_xlfn.XLOOKUP(B3381,[1]Printers!L:L,[1]Printers!O:O,1,0,),ROUND(VLOOKUP(C3381,[1]!T_Resins[#Data],2,FALSE)/VLOOKUP(A3381,[1]!T_Printers[#Data],5,FALSE),1),ROUND(VLOOKUP(C3381,[1]!T_Resins[#Data],2,FALSE)/VLOOKUP(A3381,[1]!T_Printers[#Data],5,FALSE),1)&gt;_xlfn.XLOOKUP(B3381,[1]Printers!L:L,[1]Printers!O:O,1,0,),10)),"Используйте слой 100 мкм")</f>
        <v>2.2999999999999998</v>
      </c>
      <c r="F3381">
        <f>IFERROR(IF(ROUND(_xlfn.XLOOKUP([1]Parameters!B3381,[1]Printers!L:L,[1]Printers!Q:Q,,0)*E3381/10,0)*10&lt;_xlfn.XLOOKUP([1]Parameters!B3381,[1]Printers!L:L,[1]Printers!P:P,,0),ROUND(_xlfn.XLOOKUP([1]Parameters!B3381,[1]Printers!L:L,[1]Printers!Q:Q,,0)*E3381/10,0)*10,_xlfn.XLOOKUP([1]Parameters!B3381,[1]Printers!L:L,[1]Printers!P:P,,0)),"")</f>
        <v>20</v>
      </c>
      <c r="G3381" cm="1">
        <f t="array" ref="G3381">IFERROR(IF(ROW()-1&gt;COUNTA([1]!T_Printers[Printers])*COUNTA([1]!T_Resins[Resins]),"",_xlfn.IFS(ROUND(VLOOKUP(C3381,[1]!T_Resins[#Data],3,FALSE)/VLOOKUP(A3381,[1]!T_Printers[#Data],5,FALSE),1)&lt;=_xlfn.XLOOKUP(B3381,[1]Printers!L:L,[1]Printers!O:O,1,0,),ROUND(VLOOKUP(C3381,[1]!T_Resins[#Data],3,FALSE)/VLOOKUP(A3381,[1]!T_Printers[#Data],5,FALSE),1),ROUND(VLOOKUP(C3381,[1]!T_Resins[#Data],3,FALSE)/VLOOKUP(A3381,[1]!T_Printers[#Data],5,FALSE),1)&gt;_xlfn.XLOOKUP(B3381,[1]Printers!L:L,[1]Printers!O:O,1,0,),10)),"")</f>
        <v>2.8</v>
      </c>
      <c r="H3381">
        <f>IFERROR(IF(ROUND(_xlfn.XLOOKUP([1]Parameters!B3381,[1]Printers!L:L,[1]Printers!Q:Q,,0)*G3381/10,0)*10&lt;_xlfn.XLOOKUP([1]Parameters!B3381,[1]Printers!L:L,[1]Printers!P:P,,0),ROUND(_xlfn.XLOOKUP([1]Parameters!B3381,[1]Printers!L:L,[1]Printers!Q:Q,,0)*G3381/10,0)*10,_xlfn.XLOOKUP([1]Parameters!B3381,[1]Printers!L:L,[1]Printers!P:P,,0)),"")</f>
        <v>30</v>
      </c>
      <c r="I3381" s="3" t="str" cm="1">
        <f t="array" ref="I3381">IFERROR(IF(ROW()-1&gt;COUNTA([1]!T_Printers[Printers])*COUNTA([1]!T_Resins[Resins]),"",_xlfn.IFS(ROUND(VLOOKUP(C3381,[1]!T_Resins[#Data],4,FALSE)/VLOOKUP(A3381,[1]!T_Printers[#Data],5,FALSE),1)&lt;=_xlfn.XLOOKUP(B3381,[1]Printers!L:L,[1]Printers!O:O,1,0,),ROUND(VLOOKUP(C3381,[1]!T_Resins[#Data],4,FALSE)/VLOOKUP(A3381,[1]!T_Printers[#Data],5,FALSE),1),ROUND(VLOOKUP(C3381,[1]!T_Resins[#Data],4,FALSE)/VLOOKUP(A3381,[1]!T_Printers[#Data],5,FALSE),1)&gt;_xlfn.XLOOKUP(B3381,[1]Printers!L:L,[1]Printers!O:O,1,0,),"")),"")</f>
        <v/>
      </c>
      <c r="J3381" t="str">
        <f>IFERROR(IF(ROUND(_xlfn.XLOOKUP([1]Parameters!B3381,[1]Printers!L:L,[1]Printers!Q:Q,,0)*I3381/10,0)*10&lt;_xlfn.XLOOKUP([1]Parameters!B3381,[1]Printers!L:L,[1]Printers!P:P,,0),ROUND(_xlfn.XLOOKUP([1]Parameters!B3381,[1]Printers!L:L,[1]Printers!Q:Q,,0)*I3381/10,0)*10,_xlfn.XLOOKUP([1]Parameters!B3381,[1]Printers!L:L,[1]Printers!P:P,,0)),"")</f>
        <v/>
      </c>
      <c r="K3381">
        <f>IF(SUM(E3381:J3381)&lt;&gt;0,VLOOKUP(A3381,[1]!T_Printers[#Data],10,FALSE)+VLOOKUP(C3381,[1]!T_Resins[#Data],10,FALSE),"")</f>
        <v>4</v>
      </c>
      <c r="L3381">
        <f>IF(SUM(E3381:J3381)&lt;&gt;0,VLOOKUP(A3381,[1]!T_Printers[#Data],11,FALSE),"")</f>
        <v>8</v>
      </c>
      <c r="M3381">
        <f>IF(SUM(E3381:J3381)&lt;&gt;0,VLOOKUP(C3381,[1]!T_Resins[#Data],8,FALSE),"")</f>
        <v>120</v>
      </c>
      <c r="N3381">
        <f>IF(_xlfn.XLOOKUP(B3381,[1]Printers!$L:$L,[1]Printers!$R:$R,0,0)&gt;0,[1]Parameters!M3381,IF(SUM(E3381:J3381)&lt;&gt;0,VLOOKUP(C3381,[1]!T_Resins[#Data],9,FALSE),""))</f>
        <v>180</v>
      </c>
      <c r="O3381" t="str">
        <f t="shared" si="52"/>
        <v>PhrozenSonicXL4K</v>
      </c>
    </row>
    <row r="3382" spans="1:15" x14ac:dyDescent="0.25">
      <c r="A3382" t="str">
        <f t="array" ref="A3382">IF(ROW()-1&gt;COUNTA([1]!T_Printers[Printers])*COUNTA([1]!T_Resins[Resins]),"",INDEX([1]!T_Printers[Printers],INT((ROW()-2)/COUNTA([1]!T_Resins[Resins])+1)))</f>
        <v>Phrozen Sonic XL 4K</v>
      </c>
      <c r="B3382" t="str">
        <f>_xlfn.XLOOKUP(A3382,[1]!T_Printers[Printers],[1]!T_Printers[Icon link],,0)</f>
        <v>PhrozenSonicXL4K</v>
      </c>
      <c r="C3382" t="str">
        <f t="array" ref="C3382">IF(ROW()-1&gt;COUNTA([1]!T_Printers[Printers])*COUNTA([1]!T_Resins[Resins]),"",INDEX([1]!T_Resins[Resins],MOD(ROW()-2,COUNTA([1]!T_Resins[Resins]))+1))</f>
        <v>Tough White</v>
      </c>
      <c r="D3382">
        <f>IF(SUM(E3382:J3382)&lt;&gt;0,IF(ROW()-1&gt;COUNTA([1]!T_Printers[Printers])*COUNTA([1]!T_Resins[Resins]),"",2),"")</f>
        <v>2</v>
      </c>
      <c r="E3382" cm="1">
        <f t="array" ref="E3382">IFERROR(IF(ROW()-1&gt;COUNTA([1]!T_Printers[Printers])*COUNTA([1]!T_Resins[Resins]),"",_xlfn.IFS(ROUND(VLOOKUP(C3382,[1]!T_Resins[#Data],2,FALSE)/VLOOKUP(A3382,[1]!T_Printers[#Data],5,FALSE),1)&lt;=_xlfn.XLOOKUP(B3382,[1]Printers!L:L,[1]Printers!O:O,1,0,),ROUND(VLOOKUP(C3382,[1]!T_Resins[#Data],2,FALSE)/VLOOKUP(A3382,[1]!T_Printers[#Data],5,FALSE),1),ROUND(VLOOKUP(C3382,[1]!T_Resins[#Data],2,FALSE)/VLOOKUP(A3382,[1]!T_Printers[#Data],5,FALSE),1)&gt;_xlfn.XLOOKUP(B3382,[1]Printers!L:L,[1]Printers!O:O,1,0,),10)),"Используйте слой 100 мкм")</f>
        <v>2.2999999999999998</v>
      </c>
      <c r="F3382">
        <f>IFERROR(IF(ROUND(_xlfn.XLOOKUP([1]Parameters!B3382,[1]Printers!L:L,[1]Printers!Q:Q,,0)*E3382/10,0)*10&lt;_xlfn.XLOOKUP([1]Parameters!B3382,[1]Printers!L:L,[1]Printers!P:P,,0),ROUND(_xlfn.XLOOKUP([1]Parameters!B3382,[1]Printers!L:L,[1]Printers!Q:Q,,0)*E3382/10,0)*10,_xlfn.XLOOKUP([1]Parameters!B3382,[1]Printers!L:L,[1]Printers!P:P,,0)),"")</f>
        <v>20</v>
      </c>
      <c r="G3382" cm="1">
        <f t="array" ref="G3382">IFERROR(IF(ROW()-1&gt;COUNTA([1]!T_Printers[Printers])*COUNTA([1]!T_Resins[Resins]),"",_xlfn.IFS(ROUND(VLOOKUP(C3382,[1]!T_Resins[#Data],3,FALSE)/VLOOKUP(A3382,[1]!T_Printers[#Data],5,FALSE),1)&lt;=_xlfn.XLOOKUP(B3382,[1]Printers!L:L,[1]Printers!O:O,1,0,),ROUND(VLOOKUP(C3382,[1]!T_Resins[#Data],3,FALSE)/VLOOKUP(A3382,[1]!T_Printers[#Data],5,FALSE),1),ROUND(VLOOKUP(C3382,[1]!T_Resins[#Data],3,FALSE)/VLOOKUP(A3382,[1]!T_Printers[#Data],5,FALSE),1)&gt;_xlfn.XLOOKUP(B3382,[1]Printers!L:L,[1]Printers!O:O,1,0,),10)),"")</f>
        <v>2.8</v>
      </c>
      <c r="H3382">
        <f>IFERROR(IF(ROUND(_xlfn.XLOOKUP([1]Parameters!B3382,[1]Printers!L:L,[1]Printers!Q:Q,,0)*G3382/10,0)*10&lt;_xlfn.XLOOKUP([1]Parameters!B3382,[1]Printers!L:L,[1]Printers!P:P,,0),ROUND(_xlfn.XLOOKUP([1]Parameters!B3382,[1]Printers!L:L,[1]Printers!Q:Q,,0)*G3382/10,0)*10,_xlfn.XLOOKUP([1]Parameters!B3382,[1]Printers!L:L,[1]Printers!P:P,,0)),"")</f>
        <v>30</v>
      </c>
      <c r="I3382" s="3" t="str" cm="1">
        <f t="array" ref="I3382">IFERROR(IF(ROW()-1&gt;COUNTA([1]!T_Printers[Printers])*COUNTA([1]!T_Resins[Resins]),"",_xlfn.IFS(ROUND(VLOOKUP(C3382,[1]!T_Resins[#Data],4,FALSE)/VLOOKUP(A3382,[1]!T_Printers[#Data],5,FALSE),1)&lt;=_xlfn.XLOOKUP(B3382,[1]Printers!L:L,[1]Printers!O:O,1,0,),ROUND(VLOOKUP(C3382,[1]!T_Resins[#Data],4,FALSE)/VLOOKUP(A3382,[1]!T_Printers[#Data],5,FALSE),1),ROUND(VLOOKUP(C3382,[1]!T_Resins[#Data],4,FALSE)/VLOOKUP(A3382,[1]!T_Printers[#Data],5,FALSE),1)&gt;_xlfn.XLOOKUP(B3382,[1]Printers!L:L,[1]Printers!O:O,1,0,),"")),"")</f>
        <v/>
      </c>
      <c r="J3382" t="str">
        <f>IFERROR(IF(ROUND(_xlfn.XLOOKUP([1]Parameters!B3382,[1]Printers!L:L,[1]Printers!Q:Q,,0)*I3382/10,0)*10&lt;_xlfn.XLOOKUP([1]Parameters!B3382,[1]Printers!L:L,[1]Printers!P:P,,0),ROUND(_xlfn.XLOOKUP([1]Parameters!B3382,[1]Printers!L:L,[1]Printers!Q:Q,,0)*I3382/10,0)*10,_xlfn.XLOOKUP([1]Parameters!B3382,[1]Printers!L:L,[1]Printers!P:P,,0)),"")</f>
        <v/>
      </c>
      <c r="K3382">
        <f>IF(SUM(E3382:J3382)&lt;&gt;0,VLOOKUP(A3382,[1]!T_Printers[#Data],10,FALSE)+VLOOKUP(C3382,[1]!T_Resins[#Data],10,FALSE),"")</f>
        <v>4</v>
      </c>
      <c r="L3382">
        <f>IF(SUM(E3382:J3382)&lt;&gt;0,VLOOKUP(A3382,[1]!T_Printers[#Data],11,FALSE),"")</f>
        <v>8</v>
      </c>
      <c r="M3382">
        <f>IF(SUM(E3382:J3382)&lt;&gt;0,VLOOKUP(C3382,[1]!T_Resins[#Data],8,FALSE),"")</f>
        <v>120</v>
      </c>
      <c r="N3382">
        <f>IF(_xlfn.XLOOKUP(B3382,[1]Printers!$L:$L,[1]Printers!$R:$R,0,0)&gt;0,[1]Parameters!M3382,IF(SUM(E3382:J3382)&lt;&gt;0,VLOOKUP(C3382,[1]!T_Resins[#Data],9,FALSE),""))</f>
        <v>180</v>
      </c>
      <c r="O3382" t="str">
        <f t="shared" si="52"/>
        <v>PhrozenSonicXL4K</v>
      </c>
    </row>
    <row r="3383" spans="1:15" x14ac:dyDescent="0.25">
      <c r="A3383" t="str">
        <f t="array" ref="A3383">IF(ROW()-1&gt;COUNTA([1]!T_Printers[Printers])*COUNTA([1]!T_Resins[Resins]),"",INDEX([1]!T_Printers[Printers],INT((ROW()-2)/COUNTA([1]!T_Resins[Resins])+1)))</f>
        <v>Phrozen Sonic XL 4K</v>
      </c>
      <c r="B3383" t="str">
        <f>_xlfn.XLOOKUP(A3383,[1]!T_Printers[Printers],[1]!T_Printers[Icon link],,0)</f>
        <v>PhrozenSonicXL4K</v>
      </c>
      <c r="C3383" t="str">
        <f t="array" ref="C3383">IF(ROW()-1&gt;COUNTA([1]!T_Printers[Printers])*COUNTA([1]!T_Resins[Resins]),"",INDEX([1]!T_Resins[Resins],MOD(ROW()-2,COUNTA([1]!T_Resins[Resins]))+1))</f>
        <v>Jewelry J-Cast</v>
      </c>
      <c r="D3383">
        <f>IF(SUM(E3383:J3383)&lt;&gt;0,IF(ROW()-1&gt;COUNTA([1]!T_Printers[Printers])*COUNTA([1]!T_Resins[Resins]),"",2),"")</f>
        <v>2</v>
      </c>
      <c r="E3383" cm="1">
        <f t="array" ref="E3383">IFERROR(IF(ROW()-1&gt;COUNTA([1]!T_Printers[Printers])*COUNTA([1]!T_Resins[Resins]),"",_xlfn.IFS(ROUND(VLOOKUP(C3383,[1]!T_Resins[#Data],2,FALSE)/VLOOKUP(A3383,[1]!T_Printers[#Data],5,FALSE),1)&lt;=_xlfn.XLOOKUP(B3383,[1]Printers!L:L,[1]Printers!O:O,1,0,),ROUND(VLOOKUP(C3383,[1]!T_Resins[#Data],2,FALSE)/VLOOKUP(A3383,[1]!T_Printers[#Data],5,FALSE),1),ROUND(VLOOKUP(C3383,[1]!T_Resins[#Data],2,FALSE)/VLOOKUP(A3383,[1]!T_Printers[#Data],5,FALSE),1)&gt;_xlfn.XLOOKUP(B3383,[1]Printers!L:L,[1]Printers!O:O,1,0,),10)),"Используйте слой 100 мкм")</f>
        <v>7.4</v>
      </c>
      <c r="F3383">
        <f>IFERROR(IF(ROUND(_xlfn.XLOOKUP([1]Parameters!B3383,[1]Printers!L:L,[1]Printers!Q:Q,,0)*E3383/10,0)*10&lt;_xlfn.XLOOKUP([1]Parameters!B3383,[1]Printers!L:L,[1]Printers!P:P,,0),ROUND(_xlfn.XLOOKUP([1]Parameters!B3383,[1]Printers!L:L,[1]Printers!Q:Q,,0)*E3383/10,0)*10,_xlfn.XLOOKUP([1]Parameters!B3383,[1]Printers!L:L,[1]Printers!P:P,,0)),"")</f>
        <v>70</v>
      </c>
      <c r="G3383" cm="1">
        <f t="array" ref="G3383">IFERROR(IF(ROW()-1&gt;COUNTA([1]!T_Printers[Printers])*COUNTA([1]!T_Resins[Resins]),"",_xlfn.IFS(ROUND(VLOOKUP(C3383,[1]!T_Resins[#Data],3,FALSE)/VLOOKUP(A3383,[1]!T_Printers[#Data],5,FALSE),1)&lt;=_xlfn.XLOOKUP(B3383,[1]Printers!L:L,[1]Printers!O:O,1,0,),ROUND(VLOOKUP(C3383,[1]!T_Resins[#Data],3,FALSE)/VLOOKUP(A3383,[1]!T_Printers[#Data],5,FALSE),1),ROUND(VLOOKUP(C3383,[1]!T_Resins[#Data],3,FALSE)/VLOOKUP(A3383,[1]!T_Printers[#Data],5,FALSE),1)&gt;_xlfn.XLOOKUP(B3383,[1]Printers!L:L,[1]Printers!O:O,1,0,),10)),"")</f>
        <v>10.199999999999999</v>
      </c>
      <c r="H3383">
        <f>IFERROR(IF(ROUND(_xlfn.XLOOKUP([1]Parameters!B3383,[1]Printers!L:L,[1]Printers!Q:Q,,0)*G3383/10,0)*10&lt;_xlfn.XLOOKUP([1]Parameters!B3383,[1]Printers!L:L,[1]Printers!P:P,,0),ROUND(_xlfn.XLOOKUP([1]Parameters!B3383,[1]Printers!L:L,[1]Printers!Q:Q,,0)*G3383/10,0)*10,_xlfn.XLOOKUP([1]Parameters!B3383,[1]Printers!L:L,[1]Printers!P:P,,0)),"")</f>
        <v>90</v>
      </c>
      <c r="I3383" s="3" t="str" cm="1">
        <f t="array" ref="I3383">IFERROR(IF(ROW()-1&gt;COUNTA([1]!T_Printers[Printers])*COUNTA([1]!T_Resins[Resins]),"",_xlfn.IFS(ROUND(VLOOKUP(C3383,[1]!T_Resins[#Data],4,FALSE)/VLOOKUP(A3383,[1]!T_Printers[#Data],5,FALSE),1)&lt;=_xlfn.XLOOKUP(B3383,[1]Printers!L:L,[1]Printers!O:O,1,0,),ROUND(VLOOKUP(C3383,[1]!T_Resins[#Data],4,FALSE)/VLOOKUP(A3383,[1]!T_Printers[#Data],5,FALSE),1),ROUND(VLOOKUP(C3383,[1]!T_Resins[#Data],4,FALSE)/VLOOKUP(A3383,[1]!T_Printers[#Data],5,FALSE),1)&gt;_xlfn.XLOOKUP(B3383,[1]Printers!L:L,[1]Printers!O:O,1,0,),"")),"")</f>
        <v/>
      </c>
      <c r="J3383" t="str">
        <f>IFERROR(IF(ROUND(_xlfn.XLOOKUP([1]Parameters!B3383,[1]Printers!L:L,[1]Printers!Q:Q,,0)*I3383/10,0)*10&lt;_xlfn.XLOOKUP([1]Parameters!B3383,[1]Printers!L:L,[1]Printers!P:P,,0),ROUND(_xlfn.XLOOKUP([1]Parameters!B3383,[1]Printers!L:L,[1]Printers!Q:Q,,0)*I3383/10,0)*10,_xlfn.XLOOKUP([1]Parameters!B3383,[1]Printers!L:L,[1]Printers!P:P,,0)),"")</f>
        <v/>
      </c>
      <c r="K3383">
        <f>IF(SUM(E3383:J3383)&lt;&gt;0,VLOOKUP(A3383,[1]!T_Printers[#Data],10,FALSE)+VLOOKUP(C3383,[1]!T_Resins[#Data],10,FALSE),"")</f>
        <v>4</v>
      </c>
      <c r="L3383">
        <f>IF(SUM(E3383:J3383)&lt;&gt;0,VLOOKUP(A3383,[1]!T_Printers[#Data],11,FALSE),"")</f>
        <v>8</v>
      </c>
      <c r="M3383">
        <f>IF(SUM(E3383:J3383)&lt;&gt;0,VLOOKUP(C3383,[1]!T_Resins[#Data],8,FALSE),"")</f>
        <v>60</v>
      </c>
      <c r="N3383">
        <f>IF(_xlfn.XLOOKUP(B3383,[1]Printers!$L:$L,[1]Printers!$R:$R,0,0)&gt;0,[1]Parameters!M3383,IF(SUM(E3383:J3383)&lt;&gt;0,VLOOKUP(C3383,[1]!T_Resins[#Data],9,FALSE),""))</f>
        <v>60</v>
      </c>
      <c r="O3383" t="str">
        <f t="shared" si="52"/>
        <v>PhrozenSonicXL4K</v>
      </c>
    </row>
    <row r="3384" spans="1:15" x14ac:dyDescent="0.25">
      <c r="A3384" t="str">
        <f t="array" ref="A3384">IF(ROW()-1&gt;COUNTA([1]!T_Printers[Printers])*COUNTA([1]!T_Resins[Resins]),"",INDEX([1]!T_Printers[Printers],INT((ROW()-2)/COUNTA([1]!T_Resins[Resins])+1)))</f>
        <v>Phrozen Sonic XL 4K</v>
      </c>
      <c r="B3384" t="str">
        <f>_xlfn.XLOOKUP(A3384,[1]!T_Printers[Printers],[1]!T_Printers[Icon link],,0)</f>
        <v>PhrozenSonicXL4K</v>
      </c>
      <c r="C3384" t="str">
        <f t="array" ref="C3384">IF(ROW()-1&gt;COUNTA([1]!T_Printers[Printers])*COUNTA([1]!T_Resins[Resins]),"",INDEX([1]!T_Resins[Resins],MOD(ROW()-2,COUNTA([1]!T_Resins[Resins]))+1))</f>
        <v>Model Resin Black</v>
      </c>
      <c r="D3384">
        <f>IF(SUM(E3384:J3384)&lt;&gt;0,IF(ROW()-1&gt;COUNTA([1]!T_Printers[Printers])*COUNTA([1]!T_Resins[Resins]),"",2),"")</f>
        <v>2</v>
      </c>
      <c r="E3384" cm="1">
        <f t="array" ref="E3384">IFERROR(IF(ROW()-1&gt;COUNTA([1]!T_Printers[Printers])*COUNTA([1]!T_Resins[Resins]),"",_xlfn.IFS(ROUND(VLOOKUP(C3384,[1]!T_Resins[#Data],2,FALSE)/VLOOKUP(A3384,[1]!T_Printers[#Data],5,FALSE),1)&lt;=_xlfn.XLOOKUP(B3384,[1]Printers!L:L,[1]Printers!O:O,1,0,),ROUND(VLOOKUP(C3384,[1]!T_Resins[#Data],2,FALSE)/VLOOKUP(A3384,[1]!T_Printers[#Data],5,FALSE),1),ROUND(VLOOKUP(C3384,[1]!T_Resins[#Data],2,FALSE)/VLOOKUP(A3384,[1]!T_Printers[#Data],5,FALSE),1)&gt;_xlfn.XLOOKUP(B3384,[1]Printers!L:L,[1]Printers!O:O,1,0,),10)),"Используйте слой 100 мкм")</f>
        <v>2.8</v>
      </c>
      <c r="F3384">
        <f>IFERROR(IF(ROUND(_xlfn.XLOOKUP([1]Parameters!B3384,[1]Printers!L:L,[1]Printers!Q:Q,,0)*E3384/10,0)*10&lt;_xlfn.XLOOKUP([1]Parameters!B3384,[1]Printers!L:L,[1]Printers!P:P,,0),ROUND(_xlfn.XLOOKUP([1]Parameters!B3384,[1]Printers!L:L,[1]Printers!Q:Q,,0)*E3384/10,0)*10,_xlfn.XLOOKUP([1]Parameters!B3384,[1]Printers!L:L,[1]Printers!P:P,,0)),"")</f>
        <v>30</v>
      </c>
      <c r="G3384" cm="1">
        <f t="array" ref="G3384">IFERROR(IF(ROW()-1&gt;COUNTA([1]!T_Printers[Printers])*COUNTA([1]!T_Resins[Resins]),"",_xlfn.IFS(ROUND(VLOOKUP(C3384,[1]!T_Resins[#Data],3,FALSE)/VLOOKUP(A3384,[1]!T_Printers[#Data],5,FALSE),1)&lt;=_xlfn.XLOOKUP(B3384,[1]Printers!L:L,[1]Printers!O:O,1,0,),ROUND(VLOOKUP(C3384,[1]!T_Resins[#Data],3,FALSE)/VLOOKUP(A3384,[1]!T_Printers[#Data],5,FALSE),1),ROUND(VLOOKUP(C3384,[1]!T_Resins[#Data],3,FALSE)/VLOOKUP(A3384,[1]!T_Printers[#Data],5,FALSE),1)&gt;_xlfn.XLOOKUP(B3384,[1]Printers!L:L,[1]Printers!O:O,1,0,),10)),"")</f>
        <v>3.6</v>
      </c>
      <c r="H3384">
        <f>IFERROR(IF(ROUND(_xlfn.XLOOKUP([1]Parameters!B3384,[1]Printers!L:L,[1]Printers!Q:Q,,0)*G3384/10,0)*10&lt;_xlfn.XLOOKUP([1]Parameters!B3384,[1]Printers!L:L,[1]Printers!P:P,,0),ROUND(_xlfn.XLOOKUP([1]Parameters!B3384,[1]Printers!L:L,[1]Printers!Q:Q,,0)*G3384/10,0)*10,_xlfn.XLOOKUP([1]Parameters!B3384,[1]Printers!L:L,[1]Printers!P:P,,0)),"")</f>
        <v>30</v>
      </c>
      <c r="I3384" s="3" t="str" cm="1">
        <f t="array" ref="I3384">IFERROR(IF(ROW()-1&gt;COUNTA([1]!T_Printers[Printers])*COUNTA([1]!T_Resins[Resins]),"",_xlfn.IFS(ROUND(VLOOKUP(C3384,[1]!T_Resins[#Data],4,FALSE)/VLOOKUP(A3384,[1]!T_Printers[#Data],5,FALSE),1)&lt;=_xlfn.XLOOKUP(B3384,[1]Printers!L:L,[1]Printers!O:O,1,0,),ROUND(VLOOKUP(C3384,[1]!T_Resins[#Data],4,FALSE)/VLOOKUP(A3384,[1]!T_Printers[#Data],5,FALSE),1),ROUND(VLOOKUP(C3384,[1]!T_Resins[#Data],4,FALSE)/VLOOKUP(A3384,[1]!T_Printers[#Data],5,FALSE),1)&gt;_xlfn.XLOOKUP(B3384,[1]Printers!L:L,[1]Printers!O:O,1,0,),"")),"")</f>
        <v/>
      </c>
      <c r="J3384" t="str">
        <f>IFERROR(IF(ROUND(_xlfn.XLOOKUP([1]Parameters!B3384,[1]Printers!L:L,[1]Printers!Q:Q,,0)*I3384/10,0)*10&lt;_xlfn.XLOOKUP([1]Parameters!B3384,[1]Printers!L:L,[1]Printers!P:P,,0),ROUND(_xlfn.XLOOKUP([1]Parameters!B3384,[1]Printers!L:L,[1]Printers!Q:Q,,0)*I3384/10,0)*10,_xlfn.XLOOKUP([1]Parameters!B3384,[1]Printers!L:L,[1]Printers!P:P,,0)),"")</f>
        <v/>
      </c>
      <c r="K3384">
        <f>IF(SUM(E3384:J3384)&lt;&gt;0,VLOOKUP(A3384,[1]!T_Printers[#Data],10,FALSE)+VLOOKUP(C3384,[1]!T_Resins[#Data],10,FALSE),"")</f>
        <v>4</v>
      </c>
      <c r="L3384">
        <f>IF(SUM(E3384:J3384)&lt;&gt;0,VLOOKUP(A3384,[1]!T_Printers[#Data],11,FALSE),"")</f>
        <v>8</v>
      </c>
      <c r="M3384">
        <f>IF(SUM(E3384:J3384)&lt;&gt;0,VLOOKUP(C3384,[1]!T_Resins[#Data],8,FALSE),"")</f>
        <v>120</v>
      </c>
      <c r="N3384">
        <f>IF(_xlfn.XLOOKUP(B3384,[1]Printers!$L:$L,[1]Printers!$R:$R,0,0)&gt;0,[1]Parameters!M3384,IF(SUM(E3384:J3384)&lt;&gt;0,VLOOKUP(C3384,[1]!T_Resins[#Data],9,FALSE),""))</f>
        <v>180</v>
      </c>
      <c r="O3384" t="str">
        <f t="shared" si="52"/>
        <v>PhrozenSonicXL4K</v>
      </c>
    </row>
    <row r="3385" spans="1:15" x14ac:dyDescent="0.25">
      <c r="A3385" t="str">
        <f t="array" ref="A3385">IF(ROW()-1&gt;COUNTA([1]!T_Printers[Printers])*COUNTA([1]!T_Resins[Resins]),"",INDEX([1]!T_Printers[Printers],INT((ROW()-2)/COUNTA([1]!T_Resins[Resins])+1)))</f>
        <v>Phrozen Sonic XL 4K</v>
      </c>
      <c r="B3385" t="str">
        <f>_xlfn.XLOOKUP(A3385,[1]!T_Printers[Printers],[1]!T_Printers[Icon link],,0)</f>
        <v>PhrozenSonicXL4K</v>
      </c>
      <c r="C3385" t="str">
        <f t="array" ref="C3385">IF(ROW()-1&gt;COUNTA([1]!T_Printers[Printers])*COUNTA([1]!T_Resins[Resins]),"",INDEX([1]!T_Resins[Resins],MOD(ROW()-2,COUNTA([1]!T_Resins[Resins]))+1))</f>
        <v>Model Resin Clear</v>
      </c>
      <c r="D3385">
        <f>IF(SUM(E3385:J3385)&lt;&gt;0,IF(ROW()-1&gt;COUNTA([1]!T_Printers[Printers])*COUNTA([1]!T_Resins[Resins]),"",2),"")</f>
        <v>2</v>
      </c>
      <c r="E3385" cm="1">
        <f t="array" ref="E3385">IFERROR(IF(ROW()-1&gt;COUNTA([1]!T_Printers[Printers])*COUNTA([1]!T_Resins[Resins]),"",_xlfn.IFS(ROUND(VLOOKUP(C3385,[1]!T_Resins[#Data],2,FALSE)/VLOOKUP(A3385,[1]!T_Printers[#Data],5,FALSE),1)&lt;=_xlfn.XLOOKUP(B3385,[1]Printers!L:L,[1]Printers!O:O,1,0,),ROUND(VLOOKUP(C3385,[1]!T_Resins[#Data],2,FALSE)/VLOOKUP(A3385,[1]!T_Printers[#Data],5,FALSE),1),ROUND(VLOOKUP(C3385,[1]!T_Resins[#Data],2,FALSE)/VLOOKUP(A3385,[1]!T_Printers[#Data],5,FALSE),1)&gt;_xlfn.XLOOKUP(B3385,[1]Printers!L:L,[1]Printers!O:O,1,0,),10)),"Используйте слой 100 мкм")</f>
        <v>2.6</v>
      </c>
      <c r="F3385">
        <f>IFERROR(IF(ROUND(_xlfn.XLOOKUP([1]Parameters!B3385,[1]Printers!L:L,[1]Printers!Q:Q,,0)*E3385/10,0)*10&lt;_xlfn.XLOOKUP([1]Parameters!B3385,[1]Printers!L:L,[1]Printers!P:P,,0),ROUND(_xlfn.XLOOKUP([1]Parameters!B3385,[1]Printers!L:L,[1]Printers!Q:Q,,0)*E3385/10,0)*10,_xlfn.XLOOKUP([1]Parameters!B3385,[1]Printers!L:L,[1]Printers!P:P,,0)),"")</f>
        <v>20</v>
      </c>
      <c r="G3385" cm="1">
        <f t="array" ref="G3385">IFERROR(IF(ROW()-1&gt;COUNTA([1]!T_Printers[Printers])*COUNTA([1]!T_Resins[Resins]),"",_xlfn.IFS(ROUND(VLOOKUP(C3385,[1]!T_Resins[#Data],3,FALSE)/VLOOKUP(A3385,[1]!T_Printers[#Data],5,FALSE),1)&lt;=_xlfn.XLOOKUP(B3385,[1]Printers!L:L,[1]Printers!O:O,1,0,),ROUND(VLOOKUP(C3385,[1]!T_Resins[#Data],3,FALSE)/VLOOKUP(A3385,[1]!T_Printers[#Data],5,FALSE),1),ROUND(VLOOKUP(C3385,[1]!T_Resins[#Data],3,FALSE)/VLOOKUP(A3385,[1]!T_Printers[#Data],5,FALSE),1)&gt;_xlfn.XLOOKUP(B3385,[1]Printers!L:L,[1]Printers!O:O,1,0,),10)),"")</f>
        <v>3.4</v>
      </c>
      <c r="H3385">
        <f>IFERROR(IF(ROUND(_xlfn.XLOOKUP([1]Parameters!B3385,[1]Printers!L:L,[1]Printers!Q:Q,,0)*G3385/10,0)*10&lt;_xlfn.XLOOKUP([1]Parameters!B3385,[1]Printers!L:L,[1]Printers!P:P,,0),ROUND(_xlfn.XLOOKUP([1]Parameters!B3385,[1]Printers!L:L,[1]Printers!Q:Q,,0)*G3385/10,0)*10,_xlfn.XLOOKUP([1]Parameters!B3385,[1]Printers!L:L,[1]Printers!P:P,,0)),"")</f>
        <v>30</v>
      </c>
      <c r="I3385" s="3" t="str" cm="1">
        <f t="array" ref="I3385">IFERROR(IF(ROW()-1&gt;COUNTA([1]!T_Printers[Printers])*COUNTA([1]!T_Resins[Resins]),"",_xlfn.IFS(ROUND(VLOOKUP(C3385,[1]!T_Resins[#Data],4,FALSE)/VLOOKUP(A3385,[1]!T_Printers[#Data],5,FALSE),1)&lt;=_xlfn.XLOOKUP(B3385,[1]Printers!L:L,[1]Printers!O:O,1,0,),ROUND(VLOOKUP(C3385,[1]!T_Resins[#Data],4,FALSE)/VLOOKUP(A3385,[1]!T_Printers[#Data],5,FALSE),1),ROUND(VLOOKUP(C3385,[1]!T_Resins[#Data],4,FALSE)/VLOOKUP(A3385,[1]!T_Printers[#Data],5,FALSE),1)&gt;_xlfn.XLOOKUP(B3385,[1]Printers!L:L,[1]Printers!O:O,1,0,),"")),"")</f>
        <v/>
      </c>
      <c r="J3385" t="str">
        <f>IFERROR(IF(ROUND(_xlfn.XLOOKUP([1]Parameters!B3385,[1]Printers!L:L,[1]Printers!Q:Q,,0)*I3385/10,0)*10&lt;_xlfn.XLOOKUP([1]Parameters!B3385,[1]Printers!L:L,[1]Printers!P:P,,0),ROUND(_xlfn.XLOOKUP([1]Parameters!B3385,[1]Printers!L:L,[1]Printers!Q:Q,,0)*I3385/10,0)*10,_xlfn.XLOOKUP([1]Parameters!B3385,[1]Printers!L:L,[1]Printers!P:P,,0)),"")</f>
        <v/>
      </c>
      <c r="K3385">
        <f>IF(SUM(E3385:J3385)&lt;&gt;0,VLOOKUP(A3385,[1]!T_Printers[#Data],10,FALSE)+VLOOKUP(C3385,[1]!T_Resins[#Data],10,FALSE),"")</f>
        <v>4</v>
      </c>
      <c r="L3385">
        <f>IF(SUM(E3385:J3385)&lt;&gt;0,VLOOKUP(A3385,[1]!T_Printers[#Data],11,FALSE),"")</f>
        <v>8</v>
      </c>
      <c r="M3385">
        <f>IF(SUM(E3385:J3385)&lt;&gt;0,VLOOKUP(C3385,[1]!T_Resins[#Data],8,FALSE),"")</f>
        <v>120</v>
      </c>
      <c r="N3385">
        <f>IF(_xlfn.XLOOKUP(B3385,[1]Printers!$L:$L,[1]Printers!$R:$R,0,0)&gt;0,[1]Parameters!M3385,IF(SUM(E3385:J3385)&lt;&gt;0,VLOOKUP(C3385,[1]!T_Resins[#Data],9,FALSE),""))</f>
        <v>180</v>
      </c>
      <c r="O3385" t="str">
        <f t="shared" si="52"/>
        <v>PhrozenSonicXL4K</v>
      </c>
    </row>
    <row r="3386" spans="1:15" x14ac:dyDescent="0.25">
      <c r="A3386" t="str">
        <f t="array" ref="A3386">IF(ROW()-1&gt;COUNTA([1]!T_Printers[Printers])*COUNTA([1]!T_Resins[Resins]),"",INDEX([1]!T_Printers[Printers],INT((ROW()-2)/COUNTA([1]!T_Resins[Resins])+1)))</f>
        <v>Phrozen Sonic XL 4K</v>
      </c>
      <c r="B3386" t="str">
        <f>_xlfn.XLOOKUP(A3386,[1]!T_Printers[Printers],[1]!T_Printers[Icon link],,0)</f>
        <v>PhrozenSonicXL4K</v>
      </c>
      <c r="C3386" t="str">
        <f t="array" ref="C3386">IF(ROW()-1&gt;COUNTA([1]!T_Printers[Printers])*COUNTA([1]!T_Resins[Resins]),"",INDEX([1]!T_Resins[Resins],MOD(ROW()-2,COUNTA([1]!T_Resins[Resins]))+1))</f>
        <v>Model Resin Grey</v>
      </c>
      <c r="D3386">
        <f>IF(SUM(E3386:J3386)&lt;&gt;0,IF(ROW()-1&gt;COUNTA([1]!T_Printers[Printers])*COUNTA([1]!T_Resins[Resins]),"",2),"")</f>
        <v>2</v>
      </c>
      <c r="E3386" cm="1">
        <f t="array" ref="E3386">IFERROR(IF(ROW()-1&gt;COUNTA([1]!T_Printers[Printers])*COUNTA([1]!T_Resins[Resins]),"",_xlfn.IFS(ROUND(VLOOKUP(C3386,[1]!T_Resins[#Data],2,FALSE)/VLOOKUP(A3386,[1]!T_Printers[#Data],5,FALSE),1)&lt;=_xlfn.XLOOKUP(B3386,[1]Printers!L:L,[1]Printers!O:O,1,0,),ROUND(VLOOKUP(C3386,[1]!T_Resins[#Data],2,FALSE)/VLOOKUP(A3386,[1]!T_Printers[#Data],5,FALSE),1),ROUND(VLOOKUP(C3386,[1]!T_Resins[#Data],2,FALSE)/VLOOKUP(A3386,[1]!T_Printers[#Data],5,FALSE),1)&gt;_xlfn.XLOOKUP(B3386,[1]Printers!L:L,[1]Printers!O:O,1,0,),10)),"Используйте слой 100 мкм")</f>
        <v>3.9</v>
      </c>
      <c r="F3386">
        <f>IFERROR(IF(ROUND(_xlfn.XLOOKUP([1]Parameters!B3386,[1]Printers!L:L,[1]Printers!Q:Q,,0)*E3386/10,0)*10&lt;_xlfn.XLOOKUP([1]Parameters!B3386,[1]Printers!L:L,[1]Printers!P:P,,0),ROUND(_xlfn.XLOOKUP([1]Parameters!B3386,[1]Printers!L:L,[1]Printers!Q:Q,,0)*E3386/10,0)*10,_xlfn.XLOOKUP([1]Parameters!B3386,[1]Printers!L:L,[1]Printers!P:P,,0)),"")</f>
        <v>40</v>
      </c>
      <c r="G3386" cm="1">
        <f t="array" ref="G3386">IFERROR(IF(ROW()-1&gt;COUNTA([1]!T_Printers[Printers])*COUNTA([1]!T_Resins[Resins]),"",_xlfn.IFS(ROUND(VLOOKUP(C3386,[1]!T_Resins[#Data],3,FALSE)/VLOOKUP(A3386,[1]!T_Printers[#Data],5,FALSE),1)&lt;=_xlfn.XLOOKUP(B3386,[1]Printers!L:L,[1]Printers!O:O,1,0,),ROUND(VLOOKUP(C3386,[1]!T_Resins[#Data],3,FALSE)/VLOOKUP(A3386,[1]!T_Printers[#Data],5,FALSE),1),ROUND(VLOOKUP(C3386,[1]!T_Resins[#Data],3,FALSE)/VLOOKUP(A3386,[1]!T_Printers[#Data],5,FALSE),1)&gt;_xlfn.XLOOKUP(B3386,[1]Printers!L:L,[1]Printers!O:O,1,0,),10)),"")</f>
        <v>5.0999999999999996</v>
      </c>
      <c r="H3386">
        <f>IFERROR(IF(ROUND(_xlfn.XLOOKUP([1]Parameters!B3386,[1]Printers!L:L,[1]Printers!Q:Q,,0)*G3386/10,0)*10&lt;_xlfn.XLOOKUP([1]Parameters!B3386,[1]Printers!L:L,[1]Printers!P:P,,0),ROUND(_xlfn.XLOOKUP([1]Parameters!B3386,[1]Printers!L:L,[1]Printers!Q:Q,,0)*G3386/10,0)*10,_xlfn.XLOOKUP([1]Parameters!B3386,[1]Printers!L:L,[1]Printers!P:P,,0)),"")</f>
        <v>50</v>
      </c>
      <c r="I3386" s="3" t="str" cm="1">
        <f t="array" ref="I3386">IFERROR(IF(ROW()-1&gt;COUNTA([1]!T_Printers[Printers])*COUNTA([1]!T_Resins[Resins]),"",_xlfn.IFS(ROUND(VLOOKUP(C3386,[1]!T_Resins[#Data],4,FALSE)/VLOOKUP(A3386,[1]!T_Printers[#Data],5,FALSE),1)&lt;=_xlfn.XLOOKUP(B3386,[1]Printers!L:L,[1]Printers!O:O,1,0,),ROUND(VLOOKUP(C3386,[1]!T_Resins[#Data],4,FALSE)/VLOOKUP(A3386,[1]!T_Printers[#Data],5,FALSE),1),ROUND(VLOOKUP(C3386,[1]!T_Resins[#Data],4,FALSE)/VLOOKUP(A3386,[1]!T_Printers[#Data],5,FALSE),1)&gt;_xlfn.XLOOKUP(B3386,[1]Printers!L:L,[1]Printers!O:O,1,0,),"")),"")</f>
        <v/>
      </c>
      <c r="J3386" t="str">
        <f>IFERROR(IF(ROUND(_xlfn.XLOOKUP([1]Parameters!B3386,[1]Printers!L:L,[1]Printers!Q:Q,,0)*I3386/10,0)*10&lt;_xlfn.XLOOKUP([1]Parameters!B3386,[1]Printers!L:L,[1]Printers!P:P,,0),ROUND(_xlfn.XLOOKUP([1]Parameters!B3386,[1]Printers!L:L,[1]Printers!Q:Q,,0)*I3386/10,0)*10,_xlfn.XLOOKUP([1]Parameters!B3386,[1]Printers!L:L,[1]Printers!P:P,,0)),"")</f>
        <v/>
      </c>
      <c r="K3386">
        <f>IF(SUM(E3386:J3386)&lt;&gt;0,VLOOKUP(A3386,[1]!T_Printers[#Data],10,FALSE)+VLOOKUP(C3386,[1]!T_Resins[#Data],10,FALSE),"")</f>
        <v>4</v>
      </c>
      <c r="L3386">
        <f>IF(SUM(E3386:J3386)&lt;&gt;0,VLOOKUP(A3386,[1]!T_Printers[#Data],11,FALSE),"")</f>
        <v>8</v>
      </c>
      <c r="M3386">
        <f>IF(SUM(E3386:J3386)&lt;&gt;0,VLOOKUP(C3386,[1]!T_Resins[#Data],8,FALSE),"")</f>
        <v>120</v>
      </c>
      <c r="N3386">
        <f>IF(_xlfn.XLOOKUP(B3386,[1]Printers!$L:$L,[1]Printers!$R:$R,0,0)&gt;0,[1]Parameters!M3386,IF(SUM(E3386:J3386)&lt;&gt;0,VLOOKUP(C3386,[1]!T_Resins[#Data],9,FALSE),""))</f>
        <v>180</v>
      </c>
      <c r="O3386" t="str">
        <f t="shared" si="52"/>
        <v>PhrozenSonicXL4K</v>
      </c>
    </row>
    <row r="3387" spans="1:15" x14ac:dyDescent="0.25">
      <c r="A3387" t="str">
        <f t="array" ref="A3387">IF(ROW()-1&gt;COUNTA([1]!T_Printers[Printers])*COUNTA([1]!T_Resins[Resins]),"",INDEX([1]!T_Printers[Printers],INT((ROW()-2)/COUNTA([1]!T_Resins[Resins])+1)))</f>
        <v>Phrozen Sonic XL 4K</v>
      </c>
      <c r="B3387" t="str">
        <f>_xlfn.XLOOKUP(A3387,[1]!T_Printers[Printers],[1]!T_Printers[Icon link],,0)</f>
        <v>PhrozenSonicXL4K</v>
      </c>
      <c r="C3387" t="str">
        <f t="array" ref="C3387">IF(ROW()-1&gt;COUNTA([1]!T_Printers[Printers])*COUNTA([1]!T_Resins[Resins]),"",INDEX([1]!T_Resins[Resins],MOD(ROW()-2,COUNTA([1]!T_Resins[Resins]))+1))</f>
        <v>Model Resin White</v>
      </c>
      <c r="D3387">
        <f>IF(SUM(E3387:J3387)&lt;&gt;0,IF(ROW()-1&gt;COUNTA([1]!T_Printers[Printers])*COUNTA([1]!T_Resins[Resins]),"",2),"")</f>
        <v>2</v>
      </c>
      <c r="E3387" cm="1">
        <f t="array" ref="E3387">IFERROR(IF(ROW()-1&gt;COUNTA([1]!T_Printers[Printers])*COUNTA([1]!T_Resins[Resins]),"",_xlfn.IFS(ROUND(VLOOKUP(C3387,[1]!T_Resins[#Data],2,FALSE)/VLOOKUP(A3387,[1]!T_Printers[#Data],5,FALSE),1)&lt;=_xlfn.XLOOKUP(B3387,[1]Printers!L:L,[1]Printers!O:O,1,0,),ROUND(VLOOKUP(C3387,[1]!T_Resins[#Data],2,FALSE)/VLOOKUP(A3387,[1]!T_Printers[#Data],5,FALSE),1),ROUND(VLOOKUP(C3387,[1]!T_Resins[#Data],2,FALSE)/VLOOKUP(A3387,[1]!T_Printers[#Data],5,FALSE),1)&gt;_xlfn.XLOOKUP(B3387,[1]Printers!L:L,[1]Printers!O:O,1,0,),10)),"Используйте слой 100 мкм")</f>
        <v>2.5</v>
      </c>
      <c r="F3387">
        <f>IFERROR(IF(ROUND(_xlfn.XLOOKUP([1]Parameters!B3387,[1]Printers!L:L,[1]Printers!Q:Q,,0)*E3387/10,0)*10&lt;_xlfn.XLOOKUP([1]Parameters!B3387,[1]Printers!L:L,[1]Printers!P:P,,0),ROUND(_xlfn.XLOOKUP([1]Parameters!B3387,[1]Printers!L:L,[1]Printers!Q:Q,,0)*E3387/10,0)*10,_xlfn.XLOOKUP([1]Parameters!B3387,[1]Printers!L:L,[1]Printers!P:P,,0)),"")</f>
        <v>20</v>
      </c>
      <c r="G3387" cm="1">
        <f t="array" ref="G3387">IFERROR(IF(ROW()-1&gt;COUNTA([1]!T_Printers[Printers])*COUNTA([1]!T_Resins[Resins]),"",_xlfn.IFS(ROUND(VLOOKUP(C3387,[1]!T_Resins[#Data],3,FALSE)/VLOOKUP(A3387,[1]!T_Printers[#Data],5,FALSE),1)&lt;=_xlfn.XLOOKUP(B3387,[1]Printers!L:L,[1]Printers!O:O,1,0,),ROUND(VLOOKUP(C3387,[1]!T_Resins[#Data],3,FALSE)/VLOOKUP(A3387,[1]!T_Printers[#Data],5,FALSE),1),ROUND(VLOOKUP(C3387,[1]!T_Resins[#Data],3,FALSE)/VLOOKUP(A3387,[1]!T_Printers[#Data],5,FALSE),1)&gt;_xlfn.XLOOKUP(B3387,[1]Printers!L:L,[1]Printers!O:O,1,0,),10)),"")</f>
        <v>3.2</v>
      </c>
      <c r="H3387">
        <f>IFERROR(IF(ROUND(_xlfn.XLOOKUP([1]Parameters!B3387,[1]Printers!L:L,[1]Printers!Q:Q,,0)*G3387/10,0)*10&lt;_xlfn.XLOOKUP([1]Parameters!B3387,[1]Printers!L:L,[1]Printers!P:P,,0),ROUND(_xlfn.XLOOKUP([1]Parameters!B3387,[1]Printers!L:L,[1]Printers!Q:Q,,0)*G3387/10,0)*10,_xlfn.XLOOKUP([1]Parameters!B3387,[1]Printers!L:L,[1]Printers!P:P,,0)),"")</f>
        <v>30</v>
      </c>
      <c r="I3387" s="3" t="str" cm="1">
        <f t="array" ref="I3387">IFERROR(IF(ROW()-1&gt;COUNTA([1]!T_Printers[Printers])*COUNTA([1]!T_Resins[Resins]),"",_xlfn.IFS(ROUND(VLOOKUP(C3387,[1]!T_Resins[#Data],4,FALSE)/VLOOKUP(A3387,[1]!T_Printers[#Data],5,FALSE),1)&lt;=_xlfn.XLOOKUP(B3387,[1]Printers!L:L,[1]Printers!O:O,1,0,),ROUND(VLOOKUP(C3387,[1]!T_Resins[#Data],4,FALSE)/VLOOKUP(A3387,[1]!T_Printers[#Data],5,FALSE),1),ROUND(VLOOKUP(C3387,[1]!T_Resins[#Data],4,FALSE)/VLOOKUP(A3387,[1]!T_Printers[#Data],5,FALSE),1)&gt;_xlfn.XLOOKUP(B3387,[1]Printers!L:L,[1]Printers!O:O,1,0,),"")),"")</f>
        <v/>
      </c>
      <c r="J3387" t="str">
        <f>IFERROR(IF(ROUND(_xlfn.XLOOKUP([1]Parameters!B3387,[1]Printers!L:L,[1]Printers!Q:Q,,0)*I3387/10,0)*10&lt;_xlfn.XLOOKUP([1]Parameters!B3387,[1]Printers!L:L,[1]Printers!P:P,,0),ROUND(_xlfn.XLOOKUP([1]Parameters!B3387,[1]Printers!L:L,[1]Printers!Q:Q,,0)*I3387/10,0)*10,_xlfn.XLOOKUP([1]Parameters!B3387,[1]Printers!L:L,[1]Printers!P:P,,0)),"")</f>
        <v/>
      </c>
      <c r="K3387">
        <f>IF(SUM(E3387:J3387)&lt;&gt;0,VLOOKUP(A3387,[1]!T_Printers[#Data],10,FALSE)+VLOOKUP(C3387,[1]!T_Resins[#Data],10,FALSE),"")</f>
        <v>4</v>
      </c>
      <c r="L3387">
        <f>IF(SUM(E3387:J3387)&lt;&gt;0,VLOOKUP(A3387,[1]!T_Printers[#Data],11,FALSE),"")</f>
        <v>8</v>
      </c>
      <c r="M3387">
        <f>IF(SUM(E3387:J3387)&lt;&gt;0,VLOOKUP(C3387,[1]!T_Resins[#Data],8,FALSE),"")</f>
        <v>120</v>
      </c>
      <c r="N3387">
        <f>IF(_xlfn.XLOOKUP(B3387,[1]Printers!$L:$L,[1]Printers!$R:$R,0,0)&gt;0,[1]Parameters!M3387,IF(SUM(E3387:J3387)&lt;&gt;0,VLOOKUP(C3387,[1]!T_Resins[#Data],9,FALSE),""))</f>
        <v>180</v>
      </c>
      <c r="O3387" t="str">
        <f t="shared" si="52"/>
        <v>PhrozenSonicXL4K</v>
      </c>
    </row>
    <row r="3388" spans="1:15" x14ac:dyDescent="0.25">
      <c r="A3388" t="str">
        <f t="array" ref="A3388">IF(ROW()-1&gt;COUNTA([1]!T_Printers[Printers])*COUNTA([1]!T_Resins[Resins]),"",INDEX([1]!T_Printers[Printers],INT((ROW()-2)/COUNTA([1]!T_Resins[Resins])+1)))</f>
        <v>Phrozen Sonic XL 4K</v>
      </c>
      <c r="B3388" t="str">
        <f>_xlfn.XLOOKUP(A3388,[1]!T_Printers[Printers],[1]!T_Printers[Icon link],,0)</f>
        <v>PhrozenSonicXL4K</v>
      </c>
      <c r="C3388" t="str">
        <f t="array" ref="C3388">IF(ROW()-1&gt;COUNTA([1]!T_Printers[Printers])*COUNTA([1]!T_Resins[Resins]),"",INDEX([1]!T_Resins[Resins],MOD(ROW()-2,COUNTA([1]!T_Resins[Resins]))+1))</f>
        <v>Silicone-Compatiable Model Resin (J-Model)</v>
      </c>
      <c r="D3388">
        <f>IF(SUM(E3388:J3388)&lt;&gt;0,IF(ROW()-1&gt;COUNTA([1]!T_Printers[Printers])*COUNTA([1]!T_Resins[Resins]),"",2),"")</f>
        <v>2</v>
      </c>
      <c r="E3388" cm="1">
        <f t="array" ref="E3388">IFERROR(IF(ROW()-1&gt;COUNTA([1]!T_Printers[Printers])*COUNTA([1]!T_Resins[Resins]),"",_xlfn.IFS(ROUND(VLOOKUP(C3388,[1]!T_Resins[#Data],2,FALSE)/VLOOKUP(A3388,[1]!T_Printers[#Data],5,FALSE),1)&lt;=_xlfn.XLOOKUP(B3388,[1]Printers!L:L,[1]Printers!O:O,1,0,),ROUND(VLOOKUP(C3388,[1]!T_Resins[#Data],2,FALSE)/VLOOKUP(A3388,[1]!T_Printers[#Data],5,FALSE),1),ROUND(VLOOKUP(C3388,[1]!T_Resins[#Data],2,FALSE)/VLOOKUP(A3388,[1]!T_Printers[#Data],5,FALSE),1)&gt;_xlfn.XLOOKUP(B3388,[1]Printers!L:L,[1]Printers!O:O,1,0,),10)),"Используйте слой 100 мкм")</f>
        <v>2.4</v>
      </c>
      <c r="F3388">
        <f>IFERROR(IF(ROUND(_xlfn.XLOOKUP([1]Parameters!B3388,[1]Printers!L:L,[1]Printers!Q:Q,,0)*E3388/10,0)*10&lt;_xlfn.XLOOKUP([1]Parameters!B3388,[1]Printers!L:L,[1]Printers!P:P,,0),ROUND(_xlfn.XLOOKUP([1]Parameters!B3388,[1]Printers!L:L,[1]Printers!Q:Q,,0)*E3388/10,0)*10,_xlfn.XLOOKUP([1]Parameters!B3388,[1]Printers!L:L,[1]Printers!P:P,,0)),"")</f>
        <v>20</v>
      </c>
      <c r="G3388" cm="1">
        <f t="array" ref="G3388">IFERROR(IF(ROW()-1&gt;COUNTA([1]!T_Printers[Printers])*COUNTA([1]!T_Resins[Resins]),"",_xlfn.IFS(ROUND(VLOOKUP(C3388,[1]!T_Resins[#Data],3,FALSE)/VLOOKUP(A3388,[1]!T_Printers[#Data],5,FALSE),1)&lt;=_xlfn.XLOOKUP(B3388,[1]Printers!L:L,[1]Printers!O:O,1,0,),ROUND(VLOOKUP(C3388,[1]!T_Resins[#Data],3,FALSE)/VLOOKUP(A3388,[1]!T_Printers[#Data],5,FALSE),1),ROUND(VLOOKUP(C3388,[1]!T_Resins[#Data],3,FALSE)/VLOOKUP(A3388,[1]!T_Printers[#Data],5,FALSE),1)&gt;_xlfn.XLOOKUP(B3388,[1]Printers!L:L,[1]Printers!O:O,1,0,),10)),"")</f>
        <v>3.2</v>
      </c>
      <c r="H3388">
        <f>IFERROR(IF(ROUND(_xlfn.XLOOKUP([1]Parameters!B3388,[1]Printers!L:L,[1]Printers!Q:Q,,0)*G3388/10,0)*10&lt;_xlfn.XLOOKUP([1]Parameters!B3388,[1]Printers!L:L,[1]Printers!P:P,,0),ROUND(_xlfn.XLOOKUP([1]Parameters!B3388,[1]Printers!L:L,[1]Printers!Q:Q,,0)*G3388/10,0)*10,_xlfn.XLOOKUP([1]Parameters!B3388,[1]Printers!L:L,[1]Printers!P:P,,0)),"")</f>
        <v>30</v>
      </c>
      <c r="I3388" s="3" t="str" cm="1">
        <f t="array" ref="I3388">IFERROR(IF(ROW()-1&gt;COUNTA([1]!T_Printers[Printers])*COUNTA([1]!T_Resins[Resins]),"",_xlfn.IFS(ROUND(VLOOKUP(C3388,[1]!T_Resins[#Data],4,FALSE)/VLOOKUP(A3388,[1]!T_Printers[#Data],5,FALSE),1)&lt;=_xlfn.XLOOKUP(B3388,[1]Printers!L:L,[1]Printers!O:O,1,0,),ROUND(VLOOKUP(C3388,[1]!T_Resins[#Data],4,FALSE)/VLOOKUP(A3388,[1]!T_Printers[#Data],5,FALSE),1),ROUND(VLOOKUP(C3388,[1]!T_Resins[#Data],4,FALSE)/VLOOKUP(A3388,[1]!T_Printers[#Data],5,FALSE),1)&gt;_xlfn.XLOOKUP(B3388,[1]Printers!L:L,[1]Printers!O:O,1,0,),"")),"")</f>
        <v/>
      </c>
      <c r="J3388" t="str">
        <f>IFERROR(IF(ROUND(_xlfn.XLOOKUP([1]Parameters!B3388,[1]Printers!L:L,[1]Printers!Q:Q,,0)*I3388/10,0)*10&lt;_xlfn.XLOOKUP([1]Parameters!B3388,[1]Printers!L:L,[1]Printers!P:P,,0),ROUND(_xlfn.XLOOKUP([1]Parameters!B3388,[1]Printers!L:L,[1]Printers!Q:Q,,0)*I3388/10,0)*10,_xlfn.XLOOKUP([1]Parameters!B3388,[1]Printers!L:L,[1]Printers!P:P,,0)),"")</f>
        <v/>
      </c>
      <c r="K3388">
        <f>IF(SUM(E3388:J3388)&lt;&gt;0,VLOOKUP(A3388,[1]!T_Printers[#Data],10,FALSE)+VLOOKUP(C3388,[1]!T_Resins[#Data],10,FALSE),"")</f>
        <v>4</v>
      </c>
      <c r="L3388">
        <f>IF(SUM(E3388:J3388)&lt;&gt;0,VLOOKUP(A3388,[1]!T_Printers[#Data],11,FALSE),"")</f>
        <v>8</v>
      </c>
      <c r="M3388">
        <f>IF(SUM(E3388:J3388)&lt;&gt;0,VLOOKUP(C3388,[1]!T_Resins[#Data],8,FALSE),"")</f>
        <v>60</v>
      </c>
      <c r="N3388">
        <f>IF(_xlfn.XLOOKUP(B3388,[1]Printers!$L:$L,[1]Printers!$R:$R,0,0)&gt;0,[1]Parameters!M3388,IF(SUM(E3388:J3388)&lt;&gt;0,VLOOKUP(C3388,[1]!T_Resins[#Data],9,FALSE),""))</f>
        <v>60</v>
      </c>
      <c r="O3388" t="str">
        <f t="shared" si="52"/>
        <v>PhrozenSonicXL4K</v>
      </c>
    </row>
    <row r="3389" spans="1:15" x14ac:dyDescent="0.25">
      <c r="A3389" t="str">
        <f t="array" ref="A3389">IF(ROW()-1&gt;COUNTA([1]!T_Printers[Printers])*COUNTA([1]!T_Resins[Resins]),"",INDEX([1]!T_Printers[Printers],INT((ROW()-2)/COUNTA([1]!T_Resins[Resins])+1)))</f>
        <v>Phrozen Sonic XL 4K</v>
      </c>
      <c r="B3389" t="str">
        <f>_xlfn.XLOOKUP(A3389,[1]!T_Printers[Printers],[1]!T_Printers[Icon link],,0)</f>
        <v>PhrozenSonicXL4K</v>
      </c>
      <c r="C3389" t="str">
        <f t="array" ref="C3389">IF(ROW()-1&gt;COUNTA([1]!T_Printers[Printers])*COUNTA([1]!T_Resins[Resins]),"",INDEX([1]!T_Resins[Resins],MOD(ROW()-2,COUNTA([1]!T_Resins[Resins]))+1))</f>
        <v>Silicone-Like Black</v>
      </c>
      <c r="D3389">
        <f>IF(SUM(E3389:J3389)&lt;&gt;0,IF(ROW()-1&gt;COUNTA([1]!T_Printers[Printers])*COUNTA([1]!T_Resins[Resins]),"",2),"")</f>
        <v>2</v>
      </c>
      <c r="E3389" cm="1">
        <f t="array" ref="E3389">IFERROR(IF(ROW()-1&gt;COUNTA([1]!T_Printers[Printers])*COUNTA([1]!T_Resins[Resins]),"",_xlfn.IFS(ROUND(VLOOKUP(C3389,[1]!T_Resins[#Data],2,FALSE)/VLOOKUP(A3389,[1]!T_Printers[#Data],5,FALSE),1)&lt;=_xlfn.XLOOKUP(B3389,[1]Printers!L:L,[1]Printers!O:O,1,0,),ROUND(VLOOKUP(C3389,[1]!T_Resins[#Data],2,FALSE)/VLOOKUP(A3389,[1]!T_Printers[#Data],5,FALSE),1),ROUND(VLOOKUP(C3389,[1]!T_Resins[#Data],2,FALSE)/VLOOKUP(A3389,[1]!T_Printers[#Data],5,FALSE),1)&gt;_xlfn.XLOOKUP(B3389,[1]Printers!L:L,[1]Printers!O:O,1,0,),10)),"Используйте слой 100 мкм")</f>
        <v>5.9</v>
      </c>
      <c r="F3389">
        <f>IFERROR(IF(ROUND(_xlfn.XLOOKUP([1]Parameters!B3389,[1]Printers!L:L,[1]Printers!Q:Q,,0)*E3389/10,0)*10&lt;_xlfn.XLOOKUP([1]Parameters!B3389,[1]Printers!L:L,[1]Printers!P:P,,0),ROUND(_xlfn.XLOOKUP([1]Parameters!B3389,[1]Printers!L:L,[1]Printers!Q:Q,,0)*E3389/10,0)*10,_xlfn.XLOOKUP([1]Parameters!B3389,[1]Printers!L:L,[1]Printers!P:P,,0)),"")</f>
        <v>50</v>
      </c>
      <c r="G3389" cm="1">
        <f t="array" ref="G3389">IFERROR(IF(ROW()-1&gt;COUNTA([1]!T_Printers[Printers])*COUNTA([1]!T_Resins[Resins]),"",_xlfn.IFS(ROUND(VLOOKUP(C3389,[1]!T_Resins[#Data],3,FALSE)/VLOOKUP(A3389,[1]!T_Printers[#Data],5,FALSE),1)&lt;=_xlfn.XLOOKUP(B3389,[1]Printers!L:L,[1]Printers!O:O,1,0,),ROUND(VLOOKUP(C3389,[1]!T_Resins[#Data],3,FALSE)/VLOOKUP(A3389,[1]!T_Printers[#Data],5,FALSE),1),ROUND(VLOOKUP(C3389,[1]!T_Resins[#Data],3,FALSE)/VLOOKUP(A3389,[1]!T_Printers[#Data],5,FALSE),1)&gt;_xlfn.XLOOKUP(B3389,[1]Printers!L:L,[1]Printers!O:O,1,0,),10)),"")</f>
        <v>7.6</v>
      </c>
      <c r="H3389">
        <f>IFERROR(IF(ROUND(_xlfn.XLOOKUP([1]Parameters!B3389,[1]Printers!L:L,[1]Printers!Q:Q,,0)*G3389/10,0)*10&lt;_xlfn.XLOOKUP([1]Parameters!B3389,[1]Printers!L:L,[1]Printers!P:P,,0),ROUND(_xlfn.XLOOKUP([1]Parameters!B3389,[1]Printers!L:L,[1]Printers!Q:Q,,0)*G3389/10,0)*10,_xlfn.XLOOKUP([1]Parameters!B3389,[1]Printers!L:L,[1]Printers!P:P,,0)),"")</f>
        <v>70</v>
      </c>
      <c r="I3389" s="3" t="str" cm="1">
        <f t="array" ref="I3389">IFERROR(IF(ROW()-1&gt;COUNTA([1]!T_Printers[Printers])*COUNTA([1]!T_Resins[Resins]),"",_xlfn.IFS(ROUND(VLOOKUP(C3389,[1]!T_Resins[#Data],4,FALSE)/VLOOKUP(A3389,[1]!T_Printers[#Data],5,FALSE),1)&lt;=_xlfn.XLOOKUP(B3389,[1]Printers!L:L,[1]Printers!O:O,1,0,),ROUND(VLOOKUP(C3389,[1]!T_Resins[#Data],4,FALSE)/VLOOKUP(A3389,[1]!T_Printers[#Data],5,FALSE),1),ROUND(VLOOKUP(C3389,[1]!T_Resins[#Data],4,FALSE)/VLOOKUP(A3389,[1]!T_Printers[#Data],5,FALSE),1)&gt;_xlfn.XLOOKUP(B3389,[1]Printers!L:L,[1]Printers!O:O,1,0,),"")),"")</f>
        <v/>
      </c>
      <c r="J3389" t="str">
        <f>IFERROR(IF(ROUND(_xlfn.XLOOKUP([1]Parameters!B3389,[1]Printers!L:L,[1]Printers!Q:Q,,0)*I3389/10,0)*10&lt;_xlfn.XLOOKUP([1]Parameters!B3389,[1]Printers!L:L,[1]Printers!P:P,,0),ROUND(_xlfn.XLOOKUP([1]Parameters!B3389,[1]Printers!L:L,[1]Printers!Q:Q,,0)*I3389/10,0)*10,_xlfn.XLOOKUP([1]Parameters!B3389,[1]Printers!L:L,[1]Printers!P:P,,0)),"")</f>
        <v/>
      </c>
      <c r="K3389">
        <f>IF(SUM(E3389:J3389)&lt;&gt;0,VLOOKUP(A3389,[1]!T_Printers[#Data],10,FALSE)+VLOOKUP(C3389,[1]!T_Resins[#Data],10,FALSE),"")</f>
        <v>4</v>
      </c>
      <c r="L3389">
        <f>IF(SUM(E3389:J3389)&lt;&gt;0,VLOOKUP(A3389,[1]!T_Printers[#Data],11,FALSE),"")</f>
        <v>8</v>
      </c>
      <c r="M3389">
        <f>IF(SUM(E3389:J3389)&lt;&gt;0,VLOOKUP(C3389,[1]!T_Resins[#Data],8,FALSE),"")</f>
        <v>60</v>
      </c>
      <c r="N3389">
        <f>IF(_xlfn.XLOOKUP(B3389,[1]Printers!$L:$L,[1]Printers!$R:$R,0,0)&gt;0,[1]Parameters!M3389,IF(SUM(E3389:J3389)&lt;&gt;0,VLOOKUP(C3389,[1]!T_Resins[#Data],9,FALSE),""))</f>
        <v>60</v>
      </c>
      <c r="O3389" t="str">
        <f t="shared" si="52"/>
        <v>PhrozenSonicXL4K</v>
      </c>
    </row>
    <row r="3390" spans="1:15" x14ac:dyDescent="0.25">
      <c r="A3390" t="str">
        <f t="array" ref="A3390">IF(ROW()-1&gt;COUNTA([1]!T_Printers[Printers])*COUNTA([1]!T_Resins[Resins]),"",INDEX([1]!T_Printers[Printers],INT((ROW()-2)/COUNTA([1]!T_Resins[Resins])+1)))</f>
        <v>Phrozen Transform</v>
      </c>
      <c r="B3390" t="str">
        <f>_xlfn.XLOOKUP(A3390,[1]!T_Printers[Printers],[1]!T_Printers[Icon link],,0)</f>
        <v>PhrozenTransform</v>
      </c>
      <c r="C3390" t="str">
        <f t="array" ref="C3390">IF(ROW()-1&gt;COUNTA([1]!T_Printers[Printers])*COUNTA([1]!T_Resins[Resins]),"",INDEX([1]!T_Resins[Resins],MOD(ROW()-2,COUNTA([1]!T_Resins[Resins]))+1))</f>
        <v>Basic Red</v>
      </c>
      <c r="D3390">
        <f>IF(SUM(E3390:J3390)&lt;&gt;0,IF(ROW()-1&gt;COUNTA([1]!T_Printers[Printers])*COUNTA([1]!T_Resins[Resins]),"",2),"")</f>
        <v>2</v>
      </c>
      <c r="E3390" cm="1">
        <f t="array" ref="E3390">IFERROR(IF(ROW()-1&gt;COUNTA([1]!T_Printers[Printers])*COUNTA([1]!T_Resins[Resins]),"",_xlfn.IFS(ROUND(VLOOKUP(C3390,[1]!T_Resins[#Data],2,FALSE)/VLOOKUP(A3390,[1]!T_Printers[#Data],5,FALSE),1)&lt;=_xlfn.XLOOKUP(B3390,[1]Printers!L:L,[1]Printers!O:O,1,0,),ROUND(VLOOKUP(C3390,[1]!T_Resins[#Data],2,FALSE)/VLOOKUP(A3390,[1]!T_Printers[#Data],5,FALSE),1),ROUND(VLOOKUP(C3390,[1]!T_Resins[#Data],2,FALSE)/VLOOKUP(A3390,[1]!T_Printers[#Data],5,FALSE),1)&gt;_xlfn.XLOOKUP(B3390,[1]Printers!L:L,[1]Printers!O:O,1,0,),10)),"Используйте слой 100 мкм")</f>
        <v>9.1</v>
      </c>
      <c r="F3390">
        <f>IFERROR(IF(ROUND(_xlfn.XLOOKUP([1]Parameters!B3390,[1]Printers!L:L,[1]Printers!Q:Q,,0)*E3390/10,0)*10&lt;_xlfn.XLOOKUP([1]Parameters!B3390,[1]Printers!L:L,[1]Printers!P:P,,0),ROUND(_xlfn.XLOOKUP([1]Parameters!B3390,[1]Printers!L:L,[1]Printers!Q:Q,,0)*E3390/10,0)*10,_xlfn.XLOOKUP([1]Parameters!B3390,[1]Printers!L:L,[1]Printers!P:P,,0)),"")</f>
        <v>80</v>
      </c>
      <c r="G3390" cm="1">
        <f t="array" ref="G3390">IFERROR(IF(ROW()-1&gt;COUNTA([1]!T_Printers[Printers])*COUNTA([1]!T_Resins[Resins]),"",_xlfn.IFS(ROUND(VLOOKUP(C3390,[1]!T_Resins[#Data],3,FALSE)/VLOOKUP(A3390,[1]!T_Printers[#Data],5,FALSE),1)&lt;=_xlfn.XLOOKUP(B3390,[1]Printers!L:L,[1]Printers!O:O,1,0,),ROUND(VLOOKUP(C3390,[1]!T_Resins[#Data],3,FALSE)/VLOOKUP(A3390,[1]!T_Printers[#Data],5,FALSE),1),ROUND(VLOOKUP(C3390,[1]!T_Resins[#Data],3,FALSE)/VLOOKUP(A3390,[1]!T_Printers[#Data],5,FALSE),1)&gt;_xlfn.XLOOKUP(B3390,[1]Printers!L:L,[1]Printers!O:O,1,0,),10)),"")</f>
        <v>11.8</v>
      </c>
      <c r="H3390">
        <f>IFERROR(IF(ROUND(_xlfn.XLOOKUP([1]Parameters!B3390,[1]Printers!L:L,[1]Printers!Q:Q,,0)*G3390/10,0)*10&lt;_xlfn.XLOOKUP([1]Parameters!B3390,[1]Printers!L:L,[1]Printers!P:P,,0),ROUND(_xlfn.XLOOKUP([1]Parameters!B3390,[1]Printers!L:L,[1]Printers!Q:Q,,0)*G3390/10,0)*10,_xlfn.XLOOKUP([1]Parameters!B3390,[1]Printers!L:L,[1]Printers!P:P,,0)),"")</f>
        <v>99</v>
      </c>
      <c r="I3390" s="3" t="str" cm="1">
        <f t="array" ref="I3390">IFERROR(IF(ROW()-1&gt;COUNTA([1]!T_Printers[Printers])*COUNTA([1]!T_Resins[Resins]),"",_xlfn.IFS(ROUND(VLOOKUP(C3390,[1]!T_Resins[#Data],4,FALSE)/VLOOKUP(A3390,[1]!T_Printers[#Data],5,FALSE),1)&lt;=_xlfn.XLOOKUP(B3390,[1]Printers!L:L,[1]Printers!O:O,1,0,),ROUND(VLOOKUP(C3390,[1]!T_Resins[#Data],4,FALSE)/VLOOKUP(A3390,[1]!T_Printers[#Data],5,FALSE),1),ROUND(VLOOKUP(C3390,[1]!T_Resins[#Data],4,FALSE)/VLOOKUP(A3390,[1]!T_Printers[#Data],5,FALSE),1)&gt;_xlfn.XLOOKUP(B3390,[1]Printers!L:L,[1]Printers!O:O,1,0,),"")),"")</f>
        <v/>
      </c>
      <c r="J3390" t="str">
        <f>IFERROR(IF(ROUND(_xlfn.XLOOKUP([1]Parameters!B3390,[1]Printers!L:L,[1]Printers!Q:Q,,0)*I3390/10,0)*10&lt;_xlfn.XLOOKUP([1]Parameters!B3390,[1]Printers!L:L,[1]Printers!P:P,,0),ROUND(_xlfn.XLOOKUP([1]Parameters!B3390,[1]Printers!L:L,[1]Printers!Q:Q,,0)*I3390/10,0)*10,_xlfn.XLOOKUP([1]Parameters!B3390,[1]Printers!L:L,[1]Printers!P:P,,0)),"")</f>
        <v/>
      </c>
      <c r="K3390">
        <f>IF(SUM(E3390:J3390)&lt;&gt;0,VLOOKUP(A3390,[1]!T_Printers[#Data],10,FALSE)+VLOOKUP(C3390,[1]!T_Resins[#Data],10,FALSE),"")</f>
        <v>8</v>
      </c>
      <c r="L3390">
        <f>IF(SUM(E3390:J3390)&lt;&gt;0,VLOOKUP(A3390,[1]!T_Printers[#Data],11,FALSE),"")</f>
        <v>9</v>
      </c>
      <c r="M3390">
        <f>IF(SUM(E3390:J3390)&lt;&gt;0,VLOOKUP(C3390,[1]!T_Resins[#Data],8,FALSE),"")</f>
        <v>120</v>
      </c>
      <c r="N3390">
        <f>IF(_xlfn.XLOOKUP(B3390,[1]Printers!$L:$L,[1]Printers!$R:$R,0,0)&gt;0,[1]Parameters!M3390,IF(SUM(E3390:J3390)&lt;&gt;0,VLOOKUP(C3390,[1]!T_Resins[#Data],9,FALSE),""))</f>
        <v>180</v>
      </c>
      <c r="O3390" t="str">
        <f t="shared" si="52"/>
        <v>PhrozenTransform</v>
      </c>
    </row>
    <row r="3391" spans="1:15" x14ac:dyDescent="0.25">
      <c r="A3391" t="str">
        <f t="array" ref="A3391">IF(ROW()-1&gt;COUNTA([1]!T_Printers[Printers])*COUNTA([1]!T_Resins[Resins]),"",INDEX([1]!T_Printers[Printers],INT((ROW()-2)/COUNTA([1]!T_Resins[Resins])+1)))</f>
        <v>Phrozen Transform</v>
      </c>
      <c r="B3391" t="str">
        <f>_xlfn.XLOOKUP(A3391,[1]!T_Printers[Printers],[1]!T_Printers[Icon link],,0)</f>
        <v>PhrozenTransform</v>
      </c>
      <c r="C3391" t="str">
        <f t="array" ref="C3391">IF(ROW()-1&gt;COUNTA([1]!T_Printers[Printers])*COUNTA([1]!T_Resins[Resins]),"",INDEX([1]!T_Resins[Resins],MOD(ROW()-2,COUNTA([1]!T_Resins[Resins]))+1))</f>
        <v>Demo Bone</v>
      </c>
      <c r="D3391">
        <f>IF(SUM(E3391:J3391)&lt;&gt;0,IF(ROW()-1&gt;COUNTA([1]!T_Printers[Printers])*COUNTA([1]!T_Resins[Resins]),"",2),"")</f>
        <v>2</v>
      </c>
      <c r="E3391" cm="1">
        <f t="array" ref="E3391">IFERROR(IF(ROW()-1&gt;COUNTA([1]!T_Printers[Printers])*COUNTA([1]!T_Resins[Resins]),"",_xlfn.IFS(ROUND(VLOOKUP(C3391,[1]!T_Resins[#Data],2,FALSE)/VLOOKUP(A3391,[1]!T_Printers[#Data],5,FALSE),1)&lt;=_xlfn.XLOOKUP(B3391,[1]Printers!L:L,[1]Printers!O:O,1,0,),ROUND(VLOOKUP(C3391,[1]!T_Resins[#Data],2,FALSE)/VLOOKUP(A3391,[1]!T_Printers[#Data],5,FALSE),1),ROUND(VLOOKUP(C3391,[1]!T_Resins[#Data],2,FALSE)/VLOOKUP(A3391,[1]!T_Printers[#Data],5,FALSE),1)&gt;_xlfn.XLOOKUP(B3391,[1]Printers!L:L,[1]Printers!O:O,1,0,),10)),"Используйте слой 100 мкм")</f>
        <v>8.9</v>
      </c>
      <c r="F3391">
        <f>IFERROR(IF(ROUND(_xlfn.XLOOKUP([1]Parameters!B3391,[1]Printers!L:L,[1]Printers!Q:Q,,0)*E3391/10,0)*10&lt;_xlfn.XLOOKUP([1]Parameters!B3391,[1]Printers!L:L,[1]Printers!P:P,,0),ROUND(_xlfn.XLOOKUP([1]Parameters!B3391,[1]Printers!L:L,[1]Printers!Q:Q,,0)*E3391/10,0)*10,_xlfn.XLOOKUP([1]Parameters!B3391,[1]Printers!L:L,[1]Printers!P:P,,0)),"")</f>
        <v>80</v>
      </c>
      <c r="G3391" cm="1">
        <f t="array" ref="G3391">IFERROR(IF(ROW()-1&gt;COUNTA([1]!T_Printers[Printers])*COUNTA([1]!T_Resins[Resins]),"",_xlfn.IFS(ROUND(VLOOKUP(C3391,[1]!T_Resins[#Data],3,FALSE)/VLOOKUP(A3391,[1]!T_Printers[#Data],5,FALSE),1)&lt;=_xlfn.XLOOKUP(B3391,[1]Printers!L:L,[1]Printers!O:O,1,0,),ROUND(VLOOKUP(C3391,[1]!T_Resins[#Data],3,FALSE)/VLOOKUP(A3391,[1]!T_Printers[#Data],5,FALSE),1),ROUND(VLOOKUP(C3391,[1]!T_Resins[#Data],3,FALSE)/VLOOKUP(A3391,[1]!T_Printers[#Data],5,FALSE),1)&gt;_xlfn.XLOOKUP(B3391,[1]Printers!L:L,[1]Printers!O:O,1,0,),10)),"")</f>
        <v>11.6</v>
      </c>
      <c r="H3391">
        <f>IFERROR(IF(ROUND(_xlfn.XLOOKUP([1]Parameters!B3391,[1]Printers!L:L,[1]Printers!Q:Q,,0)*G3391/10,0)*10&lt;_xlfn.XLOOKUP([1]Parameters!B3391,[1]Printers!L:L,[1]Printers!P:P,,0),ROUND(_xlfn.XLOOKUP([1]Parameters!B3391,[1]Printers!L:L,[1]Printers!Q:Q,,0)*G3391/10,0)*10,_xlfn.XLOOKUP([1]Parameters!B3391,[1]Printers!L:L,[1]Printers!P:P,,0)),"")</f>
        <v>99</v>
      </c>
      <c r="I3391" s="3" t="str" cm="1">
        <f t="array" ref="I3391">IFERROR(IF(ROW()-1&gt;COUNTA([1]!T_Printers[Printers])*COUNTA([1]!T_Resins[Resins]),"",_xlfn.IFS(ROUND(VLOOKUP(C3391,[1]!T_Resins[#Data],4,FALSE)/VLOOKUP(A3391,[1]!T_Printers[#Data],5,FALSE),1)&lt;=_xlfn.XLOOKUP(B3391,[1]Printers!L:L,[1]Printers!O:O,1,0,),ROUND(VLOOKUP(C3391,[1]!T_Resins[#Data],4,FALSE)/VLOOKUP(A3391,[1]!T_Printers[#Data],5,FALSE),1),ROUND(VLOOKUP(C3391,[1]!T_Resins[#Data],4,FALSE)/VLOOKUP(A3391,[1]!T_Printers[#Data],5,FALSE),1)&gt;_xlfn.XLOOKUP(B3391,[1]Printers!L:L,[1]Printers!O:O,1,0,),"")),"")</f>
        <v/>
      </c>
      <c r="J3391" t="str">
        <f>IFERROR(IF(ROUND(_xlfn.XLOOKUP([1]Parameters!B3391,[1]Printers!L:L,[1]Printers!Q:Q,,0)*I3391/10,0)*10&lt;_xlfn.XLOOKUP([1]Parameters!B3391,[1]Printers!L:L,[1]Printers!P:P,,0),ROUND(_xlfn.XLOOKUP([1]Parameters!B3391,[1]Printers!L:L,[1]Printers!Q:Q,,0)*I3391/10,0)*10,_xlfn.XLOOKUP([1]Parameters!B3391,[1]Printers!L:L,[1]Printers!P:P,,0)),"")</f>
        <v/>
      </c>
      <c r="K3391">
        <f>IF(SUM(E3391:J3391)&lt;&gt;0,VLOOKUP(A3391,[1]!T_Printers[#Data],10,FALSE)+VLOOKUP(C3391,[1]!T_Resins[#Data],10,FALSE),"")</f>
        <v>9</v>
      </c>
      <c r="L3391">
        <f>IF(SUM(E3391:J3391)&lt;&gt;0,VLOOKUP(A3391,[1]!T_Printers[#Data],11,FALSE),"")</f>
        <v>9</v>
      </c>
      <c r="M3391">
        <f>IF(SUM(E3391:J3391)&lt;&gt;0,VLOOKUP(C3391,[1]!T_Resins[#Data],8,FALSE),"")</f>
        <v>120</v>
      </c>
      <c r="N3391">
        <f>IF(_xlfn.XLOOKUP(B3391,[1]Printers!$L:$L,[1]Printers!$R:$R,0,0)&gt;0,[1]Parameters!M3391,IF(SUM(E3391:J3391)&lt;&gt;0,VLOOKUP(C3391,[1]!T_Resins[#Data],9,FALSE),""))</f>
        <v>180</v>
      </c>
      <c r="O3391" t="str">
        <f t="shared" si="52"/>
        <v>PhrozenTransform</v>
      </c>
    </row>
    <row r="3392" spans="1:15" x14ac:dyDescent="0.25">
      <c r="A3392" t="str">
        <f t="array" ref="A3392">IF(ROW()-1&gt;COUNTA([1]!T_Printers[Printers])*COUNTA([1]!T_Resins[Resins]),"",INDEX([1]!T_Printers[Printers],INT((ROW()-2)/COUNTA([1]!T_Resins[Resins])+1)))</f>
        <v>Phrozen Transform</v>
      </c>
      <c r="B3392" t="str">
        <f>_xlfn.XLOOKUP(A3392,[1]!T_Printers[Printers],[1]!T_Printers[Icon link],,0)</f>
        <v>PhrozenTransform</v>
      </c>
      <c r="C3392" t="str">
        <f t="array" ref="C3392">IF(ROW()-1&gt;COUNTA([1]!T_Printers[Printers])*COUNTA([1]!T_Resins[Resins]),"",INDEX([1]!T_Resins[Resins],MOD(ROW()-2,COUNTA([1]!T_Resins[Resins]))+1))</f>
        <v xml:space="preserve">Dental Bleach (Обновленная версия) </v>
      </c>
      <c r="D3392">
        <f>IF(SUM(E3392:J3392)&lt;&gt;0,IF(ROW()-1&gt;COUNTA([1]!T_Printers[Printers])*COUNTA([1]!T_Resins[Resins]),"",2),"")</f>
        <v>2</v>
      </c>
      <c r="E3392" cm="1">
        <f t="array" ref="E3392">IFERROR(IF(ROW()-1&gt;COUNTA([1]!T_Printers[Printers])*COUNTA([1]!T_Resins[Resins]),"",_xlfn.IFS(ROUND(VLOOKUP(C3392,[1]!T_Resins[#Data],2,FALSE)/VLOOKUP(A3392,[1]!T_Printers[#Data],5,FALSE),1)&lt;=_xlfn.XLOOKUP(B3392,[1]Printers!L:L,[1]Printers!O:O,1,0,),ROUND(VLOOKUP(C3392,[1]!T_Resins[#Data],2,FALSE)/VLOOKUP(A3392,[1]!T_Printers[#Data],5,FALSE),1),ROUND(VLOOKUP(C3392,[1]!T_Resins[#Data],2,FALSE)/VLOOKUP(A3392,[1]!T_Printers[#Data],5,FALSE),1)&gt;_xlfn.XLOOKUP(B3392,[1]Printers!L:L,[1]Printers!O:O,1,0,),10)),"Используйте слой 100 мкм")</f>
        <v>20.399999999999999</v>
      </c>
      <c r="F3392">
        <f>IFERROR(IF(ROUND(_xlfn.XLOOKUP([1]Parameters!B3392,[1]Printers!L:L,[1]Printers!Q:Q,,0)*E3392/10,0)*10&lt;_xlfn.XLOOKUP([1]Parameters!B3392,[1]Printers!L:L,[1]Printers!P:P,,0),ROUND(_xlfn.XLOOKUP([1]Parameters!B3392,[1]Printers!L:L,[1]Printers!Q:Q,,0)*E3392/10,0)*10,_xlfn.XLOOKUP([1]Parameters!B3392,[1]Printers!L:L,[1]Printers!P:P,,0)),"")</f>
        <v>99</v>
      </c>
      <c r="G3392" cm="1">
        <f t="array" ref="G3392">IFERROR(IF(ROW()-1&gt;COUNTA([1]!T_Printers[Printers])*COUNTA([1]!T_Resins[Resins]),"",_xlfn.IFS(ROUND(VLOOKUP(C3392,[1]!T_Resins[#Data],3,FALSE)/VLOOKUP(A3392,[1]!T_Printers[#Data],5,FALSE),1)&lt;=_xlfn.XLOOKUP(B3392,[1]Printers!L:L,[1]Printers!O:O,1,0,),ROUND(VLOOKUP(C3392,[1]!T_Resins[#Data],3,FALSE)/VLOOKUP(A3392,[1]!T_Printers[#Data],5,FALSE),1),ROUND(VLOOKUP(C3392,[1]!T_Resins[#Data],3,FALSE)/VLOOKUP(A3392,[1]!T_Printers[#Data],5,FALSE),1)&gt;_xlfn.XLOOKUP(B3392,[1]Printers!L:L,[1]Printers!O:O,1,0,),10)),"")</f>
        <v>26.5</v>
      </c>
      <c r="H3392">
        <f>IFERROR(IF(ROUND(_xlfn.XLOOKUP([1]Parameters!B3392,[1]Printers!L:L,[1]Printers!Q:Q,,0)*G3392/10,0)*10&lt;_xlfn.XLOOKUP([1]Parameters!B3392,[1]Printers!L:L,[1]Printers!P:P,,0),ROUND(_xlfn.XLOOKUP([1]Parameters!B3392,[1]Printers!L:L,[1]Printers!Q:Q,,0)*G3392/10,0)*10,_xlfn.XLOOKUP([1]Parameters!B3392,[1]Printers!L:L,[1]Printers!P:P,,0)),"")</f>
        <v>99</v>
      </c>
      <c r="I3392" s="3" t="str" cm="1">
        <f t="array" ref="I3392">IFERROR(IF(ROW()-1&gt;COUNTA([1]!T_Printers[Printers])*COUNTA([1]!T_Resins[Resins]),"",_xlfn.IFS(ROUND(VLOOKUP(C3392,[1]!T_Resins[#Data],4,FALSE)/VLOOKUP(A3392,[1]!T_Printers[#Data],5,FALSE),1)&lt;=_xlfn.XLOOKUP(B3392,[1]Printers!L:L,[1]Printers!O:O,1,0,),ROUND(VLOOKUP(C3392,[1]!T_Resins[#Data],4,FALSE)/VLOOKUP(A3392,[1]!T_Printers[#Data],5,FALSE),1),ROUND(VLOOKUP(C3392,[1]!T_Resins[#Data],4,FALSE)/VLOOKUP(A3392,[1]!T_Printers[#Data],5,FALSE),1)&gt;_xlfn.XLOOKUP(B3392,[1]Printers!L:L,[1]Printers!O:O,1,0,),"")),"")</f>
        <v/>
      </c>
      <c r="J3392" t="str">
        <f>IFERROR(IF(ROUND(_xlfn.XLOOKUP([1]Parameters!B3392,[1]Printers!L:L,[1]Printers!Q:Q,,0)*I3392/10,0)*10&lt;_xlfn.XLOOKUP([1]Parameters!B3392,[1]Printers!L:L,[1]Printers!P:P,,0),ROUND(_xlfn.XLOOKUP([1]Parameters!B3392,[1]Printers!L:L,[1]Printers!Q:Q,,0)*I3392/10,0)*10,_xlfn.XLOOKUP([1]Parameters!B3392,[1]Printers!L:L,[1]Printers!P:P,,0)),"")</f>
        <v/>
      </c>
      <c r="K3392">
        <f>IF(SUM(E3392:J3392)&lt;&gt;0,VLOOKUP(A3392,[1]!T_Printers[#Data],10,FALSE)+VLOOKUP(C3392,[1]!T_Resins[#Data],10,FALSE),"")</f>
        <v>9</v>
      </c>
      <c r="L3392">
        <f>IF(SUM(E3392:J3392)&lt;&gt;0,VLOOKUP(A3392,[1]!T_Printers[#Data],11,FALSE),"")</f>
        <v>9</v>
      </c>
      <c r="M3392">
        <f>IF(SUM(E3392:J3392)&lt;&gt;0,VLOOKUP(C3392,[1]!T_Resins[#Data],8,FALSE),"")</f>
        <v>120</v>
      </c>
      <c r="N3392">
        <f>IF(_xlfn.XLOOKUP(B3392,[1]Printers!$L:$L,[1]Printers!$R:$R,0,0)&gt;0,[1]Parameters!M3392,IF(SUM(E3392:J3392)&lt;&gt;0,VLOOKUP(C3392,[1]!T_Resins[#Data],9,FALSE),""))</f>
        <v>180</v>
      </c>
      <c r="O3392" t="str">
        <f t="shared" si="52"/>
        <v>PhrozenTransform</v>
      </c>
    </row>
    <row r="3393" spans="1:15" x14ac:dyDescent="0.25">
      <c r="A3393" t="str">
        <f t="array" ref="A3393">IF(ROW()-1&gt;COUNTA([1]!T_Printers[Printers])*COUNTA([1]!T_Resins[Resins]),"",INDEX([1]!T_Printers[Printers],INT((ROW()-2)/COUNTA([1]!T_Resins[Resins])+1)))</f>
        <v>Phrozen Transform</v>
      </c>
      <c r="B3393" t="str">
        <f>_xlfn.XLOOKUP(A3393,[1]!T_Printers[Printers],[1]!T_Printers[Icon link],,0)</f>
        <v>PhrozenTransform</v>
      </c>
      <c r="C3393" t="str">
        <f t="array" ref="C3393">IF(ROW()-1&gt;COUNTA([1]!T_Printers[Printers])*COUNTA([1]!T_Resins[Resins]),"",INDEX([1]!T_Resins[Resins],MOD(ROW()-2,COUNTA([1]!T_Resins[Resins]))+1))</f>
        <v>Dental Bleach Pro</v>
      </c>
      <c r="D3393">
        <f>IF(SUM(E3393:J3393)&lt;&gt;0,IF(ROW()-1&gt;COUNTA([1]!T_Printers[Printers])*COUNTA([1]!T_Resins[Resins]),"",2),"")</f>
        <v>2</v>
      </c>
      <c r="E3393" cm="1">
        <f t="array" ref="E3393">IFERROR(IF(ROW()-1&gt;COUNTA([1]!T_Printers[Printers])*COUNTA([1]!T_Resins[Resins]),"",_xlfn.IFS(ROUND(VLOOKUP(C3393,[1]!T_Resins[#Data],2,FALSE)/VLOOKUP(A3393,[1]!T_Printers[#Data],5,FALSE),1)&lt;=_xlfn.XLOOKUP(B3393,[1]Printers!L:L,[1]Printers!O:O,1,0,),ROUND(VLOOKUP(C3393,[1]!T_Resins[#Data],2,FALSE)/VLOOKUP(A3393,[1]!T_Printers[#Data],5,FALSE),1),ROUND(VLOOKUP(C3393,[1]!T_Resins[#Data],2,FALSE)/VLOOKUP(A3393,[1]!T_Printers[#Data],5,FALSE),1)&gt;_xlfn.XLOOKUP(B3393,[1]Printers!L:L,[1]Printers!O:O,1,0,),10)),"Используйте слой 100 мкм")</f>
        <v>15.1</v>
      </c>
      <c r="F3393">
        <f>IFERROR(IF(ROUND(_xlfn.XLOOKUP([1]Parameters!B3393,[1]Printers!L:L,[1]Printers!Q:Q,,0)*E3393/10,0)*10&lt;_xlfn.XLOOKUP([1]Parameters!B3393,[1]Printers!L:L,[1]Printers!P:P,,0),ROUND(_xlfn.XLOOKUP([1]Parameters!B3393,[1]Printers!L:L,[1]Printers!Q:Q,,0)*E3393/10,0)*10,_xlfn.XLOOKUP([1]Parameters!B3393,[1]Printers!L:L,[1]Printers!P:P,,0)),"")</f>
        <v>99</v>
      </c>
      <c r="G3393" cm="1">
        <f t="array" ref="G3393">IFERROR(IF(ROW()-1&gt;COUNTA([1]!T_Printers[Printers])*COUNTA([1]!T_Resins[Resins]),"",_xlfn.IFS(ROUND(VLOOKUP(C3393,[1]!T_Resins[#Data],3,FALSE)/VLOOKUP(A3393,[1]!T_Printers[#Data],5,FALSE),1)&lt;=_xlfn.XLOOKUP(B3393,[1]Printers!L:L,[1]Printers!O:O,1,0,),ROUND(VLOOKUP(C3393,[1]!T_Resins[#Data],3,FALSE)/VLOOKUP(A3393,[1]!T_Printers[#Data],5,FALSE),1),ROUND(VLOOKUP(C3393,[1]!T_Resins[#Data],3,FALSE)/VLOOKUP(A3393,[1]!T_Printers[#Data],5,FALSE),1)&gt;_xlfn.XLOOKUP(B3393,[1]Printers!L:L,[1]Printers!O:O,1,0,),10)),"")</f>
        <v>19.600000000000001</v>
      </c>
      <c r="H3393">
        <f>IFERROR(IF(ROUND(_xlfn.XLOOKUP([1]Parameters!B3393,[1]Printers!L:L,[1]Printers!Q:Q,,0)*G3393/10,0)*10&lt;_xlfn.XLOOKUP([1]Parameters!B3393,[1]Printers!L:L,[1]Printers!P:P,,0),ROUND(_xlfn.XLOOKUP([1]Parameters!B3393,[1]Printers!L:L,[1]Printers!Q:Q,,0)*G3393/10,0)*10,_xlfn.XLOOKUP([1]Parameters!B3393,[1]Printers!L:L,[1]Printers!P:P,,0)),"")</f>
        <v>99</v>
      </c>
      <c r="I3393" s="3" t="str" cm="1">
        <f t="array" ref="I3393">IFERROR(IF(ROW()-1&gt;COUNTA([1]!T_Printers[Printers])*COUNTA([1]!T_Resins[Resins]),"",_xlfn.IFS(ROUND(VLOOKUP(C3393,[1]!T_Resins[#Data],4,FALSE)/VLOOKUP(A3393,[1]!T_Printers[#Data],5,FALSE),1)&lt;=_xlfn.XLOOKUP(B3393,[1]Printers!L:L,[1]Printers!O:O,1,0,),ROUND(VLOOKUP(C3393,[1]!T_Resins[#Data],4,FALSE)/VLOOKUP(A3393,[1]!T_Printers[#Data],5,FALSE),1),ROUND(VLOOKUP(C3393,[1]!T_Resins[#Data],4,FALSE)/VLOOKUP(A3393,[1]!T_Printers[#Data],5,FALSE),1)&gt;_xlfn.XLOOKUP(B3393,[1]Printers!L:L,[1]Printers!O:O,1,0,),"")),"")</f>
        <v/>
      </c>
      <c r="J3393" t="str">
        <f>IFERROR(IF(ROUND(_xlfn.XLOOKUP([1]Parameters!B3393,[1]Printers!L:L,[1]Printers!Q:Q,,0)*I3393/10,0)*10&lt;_xlfn.XLOOKUP([1]Parameters!B3393,[1]Printers!L:L,[1]Printers!P:P,,0),ROUND(_xlfn.XLOOKUP([1]Parameters!B3393,[1]Printers!L:L,[1]Printers!Q:Q,,0)*I3393/10,0)*10,_xlfn.XLOOKUP([1]Parameters!B3393,[1]Printers!L:L,[1]Printers!P:P,,0)),"")</f>
        <v/>
      </c>
      <c r="K3393">
        <f>IF(SUM(E3393:J3393)&lt;&gt;0,VLOOKUP(A3393,[1]!T_Printers[#Data],10,FALSE)+VLOOKUP(C3393,[1]!T_Resins[#Data],10,FALSE),"")</f>
        <v>8</v>
      </c>
      <c r="L3393">
        <f>IF(SUM(E3393:J3393)&lt;&gt;0,VLOOKUP(A3393,[1]!T_Printers[#Data],11,FALSE),"")</f>
        <v>9</v>
      </c>
      <c r="M3393">
        <f>IF(SUM(E3393:J3393)&lt;&gt;0,VLOOKUP(C3393,[1]!T_Resins[#Data],8,FALSE),"")</f>
        <v>120</v>
      </c>
      <c r="N3393">
        <f>IF(_xlfn.XLOOKUP(B3393,[1]Printers!$L:$L,[1]Printers!$R:$R,0,0)&gt;0,[1]Parameters!M3393,IF(SUM(E3393:J3393)&lt;&gt;0,VLOOKUP(C3393,[1]!T_Resins[#Data],9,FALSE),""))</f>
        <v>180</v>
      </c>
      <c r="O3393" t="str">
        <f t="shared" si="52"/>
        <v>PhrozenTransform</v>
      </c>
    </row>
    <row r="3394" spans="1:15" x14ac:dyDescent="0.25">
      <c r="A3394" t="str">
        <f t="array" ref="A3394">IF(ROW()-1&gt;COUNTA([1]!T_Printers[Printers])*COUNTA([1]!T_Resins[Resins]),"",INDEX([1]!T_Printers[Printers],INT((ROW()-2)/COUNTA([1]!T_Resins[Resins])+1)))</f>
        <v>Phrozen Transform</v>
      </c>
      <c r="B3394" t="str">
        <f>_xlfn.XLOOKUP(A3394,[1]!T_Printers[Printers],[1]!T_Printers[Icon link],,0)</f>
        <v>PhrozenTransform</v>
      </c>
      <c r="C3394" t="str">
        <f t="array" ref="C3394">IF(ROW()-1&gt;COUNTA([1]!T_Printers[Printers])*COUNTA([1]!T_Resins[Resins]),"",INDEX([1]!T_Resins[Resins],MOD(ROW()-2,COUNTA([1]!T_Resins[Resins]))+1))</f>
        <v>Dental Cast Cherry Pro</v>
      </c>
      <c r="D3394">
        <f>IF(SUM(E3394:J3394)&lt;&gt;0,IF(ROW()-1&gt;COUNTA([1]!T_Printers[Printers])*COUNTA([1]!T_Resins[Resins]),"",2),"")</f>
        <v>2</v>
      </c>
      <c r="E3394" cm="1">
        <f t="array" ref="E3394">IFERROR(IF(ROW()-1&gt;COUNTA([1]!T_Printers[Printers])*COUNTA([1]!T_Resins[Resins]),"",_xlfn.IFS(ROUND(VLOOKUP(C3394,[1]!T_Resins[#Data],2,FALSE)/VLOOKUP(A3394,[1]!T_Printers[#Data],5,FALSE),1)&lt;=_xlfn.XLOOKUP(B3394,[1]Printers!L:L,[1]Printers!O:O,1,0,),ROUND(VLOOKUP(C3394,[1]!T_Resins[#Data],2,FALSE)/VLOOKUP(A3394,[1]!T_Printers[#Data],5,FALSE),1),ROUND(VLOOKUP(C3394,[1]!T_Resins[#Data],2,FALSE)/VLOOKUP(A3394,[1]!T_Printers[#Data],5,FALSE),1)&gt;_xlfn.XLOOKUP(B3394,[1]Printers!L:L,[1]Printers!O:O,1,0,),10)),"Используйте слой 100 мкм")</f>
        <v>20.8</v>
      </c>
      <c r="F3394">
        <f>IFERROR(IF(ROUND(_xlfn.XLOOKUP([1]Parameters!B3394,[1]Printers!L:L,[1]Printers!Q:Q,,0)*E3394/10,0)*10&lt;_xlfn.XLOOKUP([1]Parameters!B3394,[1]Printers!L:L,[1]Printers!P:P,,0),ROUND(_xlfn.XLOOKUP([1]Parameters!B3394,[1]Printers!L:L,[1]Printers!Q:Q,,0)*E3394/10,0)*10,_xlfn.XLOOKUP([1]Parameters!B3394,[1]Printers!L:L,[1]Printers!P:P,,0)),"")</f>
        <v>99</v>
      </c>
      <c r="G3394" t="str" cm="1">
        <f t="array" ref="G3394">IFERROR(IF(ROW()-1&gt;COUNTA([1]!T_Printers[Printers])*COUNTA([1]!T_Resins[Resins]),"",_xlfn.IFS(ROUND(VLOOKUP(C3394,[1]!T_Resins[#Data],3,FALSE)/VLOOKUP(A3394,[1]!T_Printers[#Data],5,FALSE),1)&lt;=_xlfn.XLOOKUP(B3394,[1]Printers!L:L,[1]Printers!O:O,1,0,),ROUND(VLOOKUP(C3394,[1]!T_Resins[#Data],3,FALSE)/VLOOKUP(A3394,[1]!T_Printers[#Data],5,FALSE),1),ROUND(VLOOKUP(C3394,[1]!T_Resins[#Data],3,FALSE)/VLOOKUP(A3394,[1]!T_Printers[#Data],5,FALSE),1)&gt;_xlfn.XLOOKUP(B3394,[1]Printers!L:L,[1]Printers!O:O,1,0,),10)),"")</f>
        <v/>
      </c>
      <c r="H3394" t="str">
        <f>IFERROR(IF(ROUND(_xlfn.XLOOKUP([1]Parameters!B3394,[1]Printers!L:L,[1]Printers!Q:Q,,0)*G3394/10,0)*10&lt;_xlfn.XLOOKUP([1]Parameters!B3394,[1]Printers!L:L,[1]Printers!P:P,,0),ROUND(_xlfn.XLOOKUP([1]Parameters!B3394,[1]Printers!L:L,[1]Printers!Q:Q,,0)*G3394/10,0)*10,_xlfn.XLOOKUP([1]Parameters!B3394,[1]Printers!L:L,[1]Printers!P:P,,0)),"")</f>
        <v/>
      </c>
      <c r="I3394" s="3" t="str" cm="1">
        <f t="array" ref="I3394">IFERROR(IF(ROW()-1&gt;COUNTA([1]!T_Printers[Printers])*COUNTA([1]!T_Resins[Resins]),"",_xlfn.IFS(ROUND(VLOOKUP(C3394,[1]!T_Resins[#Data],4,FALSE)/VLOOKUP(A3394,[1]!T_Printers[#Data],5,FALSE),1)&lt;=_xlfn.XLOOKUP(B3394,[1]Printers!L:L,[1]Printers!O:O,1,0,),ROUND(VLOOKUP(C3394,[1]!T_Resins[#Data],4,FALSE)/VLOOKUP(A3394,[1]!T_Printers[#Data],5,FALSE),1),ROUND(VLOOKUP(C3394,[1]!T_Resins[#Data],4,FALSE)/VLOOKUP(A3394,[1]!T_Printers[#Data],5,FALSE),1)&gt;_xlfn.XLOOKUP(B3394,[1]Printers!L:L,[1]Printers!O:O,1,0,),"")),"")</f>
        <v/>
      </c>
      <c r="J3394" t="str">
        <f>IFERROR(IF(ROUND(_xlfn.XLOOKUP([1]Parameters!B3394,[1]Printers!L:L,[1]Printers!Q:Q,,0)*I3394/10,0)*10&lt;_xlfn.XLOOKUP([1]Parameters!B3394,[1]Printers!L:L,[1]Printers!P:P,,0),ROUND(_xlfn.XLOOKUP([1]Parameters!B3394,[1]Printers!L:L,[1]Printers!Q:Q,,0)*I3394/10,0)*10,_xlfn.XLOOKUP([1]Parameters!B3394,[1]Printers!L:L,[1]Printers!P:P,,0)),"")</f>
        <v/>
      </c>
      <c r="K3394">
        <f>IF(SUM(E3394:J3394)&lt;&gt;0,VLOOKUP(A3394,[1]!T_Printers[#Data],10,FALSE)+VLOOKUP(C3394,[1]!T_Resins[#Data],10,FALSE),"")</f>
        <v>8</v>
      </c>
      <c r="L3394">
        <f>IF(SUM(E3394:J3394)&lt;&gt;0,VLOOKUP(A3394,[1]!T_Printers[#Data],11,FALSE),"")</f>
        <v>9</v>
      </c>
      <c r="M3394">
        <f>IF(SUM(E3394:J3394)&lt;&gt;0,VLOOKUP(C3394,[1]!T_Resins[#Data],8,FALSE),"")</f>
        <v>60</v>
      </c>
      <c r="N3394">
        <f>IF(_xlfn.XLOOKUP(B3394,[1]Printers!$L:$L,[1]Printers!$R:$R,0,0)&gt;0,[1]Parameters!M3394,IF(SUM(E3394:J3394)&lt;&gt;0,VLOOKUP(C3394,[1]!T_Resins[#Data],9,FALSE),""))</f>
        <v>60</v>
      </c>
      <c r="O3394" t="str">
        <f t="shared" ref="O3394:O3457" si="53">B3394</f>
        <v>PhrozenTransform</v>
      </c>
    </row>
    <row r="3395" spans="1:15" x14ac:dyDescent="0.25">
      <c r="A3395" t="str">
        <f t="array" ref="A3395">IF(ROW()-1&gt;COUNTA([1]!T_Printers[Printers])*COUNTA([1]!T_Resins[Resins]),"",INDEX([1]!T_Printers[Printers],INT((ROW()-2)/COUNTA([1]!T_Resins[Resins])+1)))</f>
        <v>Phrozen Transform</v>
      </c>
      <c r="B3395" t="str">
        <f>_xlfn.XLOOKUP(A3395,[1]!T_Printers[Printers],[1]!T_Printers[Icon link],,0)</f>
        <v>PhrozenTransform</v>
      </c>
      <c r="C3395" t="str">
        <f t="array" ref="C3395">IF(ROW()-1&gt;COUNTA([1]!T_Printers[Printers])*COUNTA([1]!T_Resins[Resins]),"",INDEX([1]!T_Resins[Resins],MOD(ROW()-2,COUNTA([1]!T_Resins[Resins]))+1))</f>
        <v>Dental Cast Cherry</v>
      </c>
      <c r="D3395">
        <f>IF(SUM(E3395:J3395)&lt;&gt;0,IF(ROW()-1&gt;COUNTA([1]!T_Printers[Printers])*COUNTA([1]!T_Resins[Resins]),"",2),"")</f>
        <v>2</v>
      </c>
      <c r="E3395" cm="1">
        <f t="array" ref="E3395">IFERROR(IF(ROW()-1&gt;COUNTA([1]!T_Printers[Printers])*COUNTA([1]!T_Resins[Resins]),"",_xlfn.IFS(ROUND(VLOOKUP(C3395,[1]!T_Resins[#Data],2,FALSE)/VLOOKUP(A3395,[1]!T_Printers[#Data],5,FALSE),1)&lt;=_xlfn.XLOOKUP(B3395,[1]Printers!L:L,[1]Printers!O:O,1,0,),ROUND(VLOOKUP(C3395,[1]!T_Resins[#Data],2,FALSE)/VLOOKUP(A3395,[1]!T_Printers[#Data],5,FALSE),1),ROUND(VLOOKUP(C3395,[1]!T_Resins[#Data],2,FALSE)/VLOOKUP(A3395,[1]!T_Printers[#Data],5,FALSE),1)&gt;_xlfn.XLOOKUP(B3395,[1]Printers!L:L,[1]Printers!O:O,1,0,),10)),"Используйте слой 100 мкм")</f>
        <v>18.2</v>
      </c>
      <c r="F3395">
        <f>IFERROR(IF(ROUND(_xlfn.XLOOKUP([1]Parameters!B3395,[1]Printers!L:L,[1]Printers!Q:Q,,0)*E3395/10,0)*10&lt;_xlfn.XLOOKUP([1]Parameters!B3395,[1]Printers!L:L,[1]Printers!P:P,,0),ROUND(_xlfn.XLOOKUP([1]Parameters!B3395,[1]Printers!L:L,[1]Printers!Q:Q,,0)*E3395/10,0)*10,_xlfn.XLOOKUP([1]Parameters!B3395,[1]Printers!L:L,[1]Printers!P:P,,0)),"")</f>
        <v>99</v>
      </c>
      <c r="G3395" cm="1">
        <f t="array" ref="G3395">IFERROR(IF(ROW()-1&gt;COUNTA([1]!T_Printers[Printers])*COUNTA([1]!T_Resins[Resins]),"",_xlfn.IFS(ROUND(VLOOKUP(C3395,[1]!T_Resins[#Data],3,FALSE)/VLOOKUP(A3395,[1]!T_Printers[#Data],5,FALSE),1)&lt;=_xlfn.XLOOKUP(B3395,[1]Printers!L:L,[1]Printers!O:O,1,0,),ROUND(VLOOKUP(C3395,[1]!T_Resins[#Data],3,FALSE)/VLOOKUP(A3395,[1]!T_Printers[#Data],5,FALSE),1),ROUND(VLOOKUP(C3395,[1]!T_Resins[#Data],3,FALSE)/VLOOKUP(A3395,[1]!T_Printers[#Data],5,FALSE),1)&gt;_xlfn.XLOOKUP(B3395,[1]Printers!L:L,[1]Printers!O:O,1,0,),10)),"")</f>
        <v>23.6</v>
      </c>
      <c r="H3395">
        <f>IFERROR(IF(ROUND(_xlfn.XLOOKUP([1]Parameters!B3395,[1]Printers!L:L,[1]Printers!Q:Q,,0)*G3395/10,0)*10&lt;_xlfn.XLOOKUP([1]Parameters!B3395,[1]Printers!L:L,[1]Printers!P:P,,0),ROUND(_xlfn.XLOOKUP([1]Parameters!B3395,[1]Printers!L:L,[1]Printers!Q:Q,,0)*G3395/10,0)*10,_xlfn.XLOOKUP([1]Parameters!B3395,[1]Printers!L:L,[1]Printers!P:P,,0)),"")</f>
        <v>99</v>
      </c>
      <c r="I3395" s="3" t="str" cm="1">
        <f t="array" ref="I3395">IFERROR(IF(ROW()-1&gt;COUNTA([1]!T_Printers[Printers])*COUNTA([1]!T_Resins[Resins]),"",_xlfn.IFS(ROUND(VLOOKUP(C3395,[1]!T_Resins[#Data],4,FALSE)/VLOOKUP(A3395,[1]!T_Printers[#Data],5,FALSE),1)&lt;=_xlfn.XLOOKUP(B3395,[1]Printers!L:L,[1]Printers!O:O,1,0,),ROUND(VLOOKUP(C3395,[1]!T_Resins[#Data],4,FALSE)/VLOOKUP(A3395,[1]!T_Printers[#Data],5,FALSE),1),ROUND(VLOOKUP(C3395,[1]!T_Resins[#Data],4,FALSE)/VLOOKUP(A3395,[1]!T_Printers[#Data],5,FALSE),1)&gt;_xlfn.XLOOKUP(B3395,[1]Printers!L:L,[1]Printers!O:O,1,0,),"")),"")</f>
        <v/>
      </c>
      <c r="J3395" t="str">
        <f>IFERROR(IF(ROUND(_xlfn.XLOOKUP([1]Parameters!B3395,[1]Printers!L:L,[1]Printers!Q:Q,,0)*I3395/10,0)*10&lt;_xlfn.XLOOKUP([1]Parameters!B3395,[1]Printers!L:L,[1]Printers!P:P,,0),ROUND(_xlfn.XLOOKUP([1]Parameters!B3395,[1]Printers!L:L,[1]Printers!Q:Q,,0)*I3395/10,0)*10,_xlfn.XLOOKUP([1]Parameters!B3395,[1]Printers!L:L,[1]Printers!P:P,,0)),"")</f>
        <v/>
      </c>
      <c r="K3395">
        <f>IF(SUM(E3395:J3395)&lt;&gt;0,VLOOKUP(A3395,[1]!T_Printers[#Data],10,FALSE)+VLOOKUP(C3395,[1]!T_Resins[#Data],10,FALSE),"")</f>
        <v>8</v>
      </c>
      <c r="L3395">
        <f>IF(SUM(E3395:J3395)&lt;&gt;0,VLOOKUP(A3395,[1]!T_Printers[#Data],11,FALSE),"")</f>
        <v>9</v>
      </c>
      <c r="M3395">
        <f>IF(SUM(E3395:J3395)&lt;&gt;0,VLOOKUP(C3395,[1]!T_Resins[#Data],8,FALSE),"")</f>
        <v>60</v>
      </c>
      <c r="N3395">
        <f>IF(_xlfn.XLOOKUP(B3395,[1]Printers!$L:$L,[1]Printers!$R:$R,0,0)&gt;0,[1]Parameters!M3395,IF(SUM(E3395:J3395)&lt;&gt;0,VLOOKUP(C3395,[1]!T_Resins[#Data],9,FALSE),""))</f>
        <v>60</v>
      </c>
      <c r="O3395" t="str">
        <f t="shared" si="53"/>
        <v>PhrozenTransform</v>
      </c>
    </row>
    <row r="3396" spans="1:15" x14ac:dyDescent="0.25">
      <c r="A3396" t="str">
        <f t="array" ref="A3396">IF(ROW()-1&gt;COUNTA([1]!T_Printers[Printers])*COUNTA([1]!T_Resins[Resins]),"",INDEX([1]!T_Printers[Printers],INT((ROW()-2)/COUNTA([1]!T_Resins[Resins])+1)))</f>
        <v>Phrozen Transform</v>
      </c>
      <c r="B3396" t="str">
        <f>_xlfn.XLOOKUP(A3396,[1]!T_Printers[Printers],[1]!T_Printers[Icon link],,0)</f>
        <v>PhrozenTransform</v>
      </c>
      <c r="C3396" t="str">
        <f t="array" ref="C3396">IF(ROW()-1&gt;COUNTA([1]!T_Printers[Printers])*COUNTA([1]!T_Resins[Resins]),"",INDEX([1]!T_Resins[Resins],MOD(ROW()-2,COUNTA([1]!T_Resins[Resins]))+1))</f>
        <v>Dental Clear</v>
      </c>
      <c r="D3396">
        <f>IF(SUM(E3396:J3396)&lt;&gt;0,IF(ROW()-1&gt;COUNTA([1]!T_Printers[Printers])*COUNTA([1]!T_Resins[Resins]),"",2),"")</f>
        <v>2</v>
      </c>
      <c r="E3396" cm="1">
        <f t="array" ref="E3396">IFERROR(IF(ROW()-1&gt;COUNTA([1]!T_Printers[Printers])*COUNTA([1]!T_Resins[Resins]),"",_xlfn.IFS(ROUND(VLOOKUP(C3396,[1]!T_Resins[#Data],2,FALSE)/VLOOKUP(A3396,[1]!T_Printers[#Data],5,FALSE),1)&lt;=_xlfn.XLOOKUP(B3396,[1]Printers!L:L,[1]Printers!O:O,1,0,),ROUND(VLOOKUP(C3396,[1]!T_Resins[#Data],2,FALSE)/VLOOKUP(A3396,[1]!T_Printers[#Data],5,FALSE),1),ROUND(VLOOKUP(C3396,[1]!T_Resins[#Data],2,FALSE)/VLOOKUP(A3396,[1]!T_Printers[#Data],5,FALSE),1)&gt;_xlfn.XLOOKUP(B3396,[1]Printers!L:L,[1]Printers!O:O,1,0,),10)),"Используйте слой 100 мкм")</f>
        <v>10.199999999999999</v>
      </c>
      <c r="F3396">
        <f>IFERROR(IF(ROUND(_xlfn.XLOOKUP([1]Parameters!B3396,[1]Printers!L:L,[1]Printers!Q:Q,,0)*E3396/10,0)*10&lt;_xlfn.XLOOKUP([1]Parameters!B3396,[1]Printers!L:L,[1]Printers!P:P,,0),ROUND(_xlfn.XLOOKUP([1]Parameters!B3396,[1]Printers!L:L,[1]Printers!Q:Q,,0)*E3396/10,0)*10,_xlfn.XLOOKUP([1]Parameters!B3396,[1]Printers!L:L,[1]Printers!P:P,,0)),"")</f>
        <v>90</v>
      </c>
      <c r="G3396" cm="1">
        <f t="array" ref="G3396">IFERROR(IF(ROW()-1&gt;COUNTA([1]!T_Printers[Printers])*COUNTA([1]!T_Resins[Resins]),"",_xlfn.IFS(ROUND(VLOOKUP(C3396,[1]!T_Resins[#Data],3,FALSE)/VLOOKUP(A3396,[1]!T_Printers[#Data],5,FALSE),1)&lt;=_xlfn.XLOOKUP(B3396,[1]Printers!L:L,[1]Printers!O:O,1,0,),ROUND(VLOOKUP(C3396,[1]!T_Resins[#Data],3,FALSE)/VLOOKUP(A3396,[1]!T_Printers[#Data],5,FALSE),1),ROUND(VLOOKUP(C3396,[1]!T_Resins[#Data],3,FALSE)/VLOOKUP(A3396,[1]!T_Printers[#Data],5,FALSE),1)&gt;_xlfn.XLOOKUP(B3396,[1]Printers!L:L,[1]Printers!O:O,1,0,),10)),"")</f>
        <v>13.3</v>
      </c>
      <c r="H3396">
        <f>IFERROR(IF(ROUND(_xlfn.XLOOKUP([1]Parameters!B3396,[1]Printers!L:L,[1]Printers!Q:Q,,0)*G3396/10,0)*10&lt;_xlfn.XLOOKUP([1]Parameters!B3396,[1]Printers!L:L,[1]Printers!P:P,,0),ROUND(_xlfn.XLOOKUP([1]Parameters!B3396,[1]Printers!L:L,[1]Printers!Q:Q,,0)*G3396/10,0)*10,_xlfn.XLOOKUP([1]Parameters!B3396,[1]Printers!L:L,[1]Printers!P:P,,0)),"")</f>
        <v>99</v>
      </c>
      <c r="I3396" s="3" t="str" cm="1">
        <f t="array" ref="I3396">IFERROR(IF(ROW()-1&gt;COUNTA([1]!T_Printers[Printers])*COUNTA([1]!T_Resins[Resins]),"",_xlfn.IFS(ROUND(VLOOKUP(C3396,[1]!T_Resins[#Data],4,FALSE)/VLOOKUP(A3396,[1]!T_Printers[#Data],5,FALSE),1)&lt;=_xlfn.XLOOKUP(B3396,[1]Printers!L:L,[1]Printers!O:O,1,0,),ROUND(VLOOKUP(C3396,[1]!T_Resins[#Data],4,FALSE)/VLOOKUP(A3396,[1]!T_Printers[#Data],5,FALSE),1),ROUND(VLOOKUP(C3396,[1]!T_Resins[#Data],4,FALSE)/VLOOKUP(A3396,[1]!T_Printers[#Data],5,FALSE),1)&gt;_xlfn.XLOOKUP(B3396,[1]Printers!L:L,[1]Printers!O:O,1,0,),"")),"")</f>
        <v/>
      </c>
      <c r="J3396" t="str">
        <f>IFERROR(IF(ROUND(_xlfn.XLOOKUP([1]Parameters!B3396,[1]Printers!L:L,[1]Printers!Q:Q,,0)*I3396/10,0)*10&lt;_xlfn.XLOOKUP([1]Parameters!B3396,[1]Printers!L:L,[1]Printers!P:P,,0),ROUND(_xlfn.XLOOKUP([1]Parameters!B3396,[1]Printers!L:L,[1]Printers!Q:Q,,0)*I3396/10,0)*10,_xlfn.XLOOKUP([1]Parameters!B3396,[1]Printers!L:L,[1]Printers!P:P,,0)),"")</f>
        <v/>
      </c>
      <c r="K3396">
        <f>IF(SUM(E3396:J3396)&lt;&gt;0,VLOOKUP(A3396,[1]!T_Printers[#Data],10,FALSE)+VLOOKUP(C3396,[1]!T_Resins[#Data],10,FALSE),"")</f>
        <v>8</v>
      </c>
      <c r="L3396">
        <f>IF(SUM(E3396:J3396)&lt;&gt;0,VLOOKUP(A3396,[1]!T_Printers[#Data],11,FALSE),"")</f>
        <v>9</v>
      </c>
      <c r="M3396">
        <f>IF(SUM(E3396:J3396)&lt;&gt;0,VLOOKUP(C3396,[1]!T_Resins[#Data],8,FALSE),"")</f>
        <v>120</v>
      </c>
      <c r="N3396">
        <f>IF(_xlfn.XLOOKUP(B3396,[1]Printers!$L:$L,[1]Printers!$R:$R,0,0)&gt;0,[1]Parameters!M3396,IF(SUM(E3396:J3396)&lt;&gt;0,VLOOKUP(C3396,[1]!T_Resins[#Data],9,FALSE),""))</f>
        <v>180</v>
      </c>
      <c r="O3396" t="str">
        <f t="shared" si="53"/>
        <v>PhrozenTransform</v>
      </c>
    </row>
    <row r="3397" spans="1:15" x14ac:dyDescent="0.25">
      <c r="A3397" t="str">
        <f t="array" ref="A3397">IF(ROW()-1&gt;COUNTA([1]!T_Printers[Printers])*COUNTA([1]!T_Resins[Resins]),"",INDEX([1]!T_Printers[Printers],INT((ROW()-2)/COUNTA([1]!T_Resins[Resins])+1)))</f>
        <v>Phrozen Transform</v>
      </c>
      <c r="B3397" t="str">
        <f>_xlfn.XLOOKUP(A3397,[1]!T_Printers[Printers],[1]!T_Printers[Icon link],,0)</f>
        <v>PhrozenTransform</v>
      </c>
      <c r="C3397" t="str">
        <f t="array" ref="C3397">IF(ROW()-1&gt;COUNTA([1]!T_Printers[Printers])*COUNTA([1]!T_Resins[Resins]),"",INDEX([1]!T_Resins[Resins],MOD(ROW()-2,COUNTA([1]!T_Resins[Resins]))+1))</f>
        <v>Dental Clear Pro</v>
      </c>
      <c r="D3397">
        <f>IF(SUM(E3397:J3397)&lt;&gt;0,IF(ROW()-1&gt;COUNTA([1]!T_Printers[Printers])*COUNTA([1]!T_Resins[Resins]),"",2),"")</f>
        <v>2</v>
      </c>
      <c r="E3397" t="str" cm="1">
        <f t="array" ref="E3397">IFERROR(IF(ROW()-1&gt;COUNTA([1]!T_Printers[Printers])*COUNTA([1]!T_Resins[Resins]),"",_xlfn.IFS(ROUND(VLOOKUP(C3397,[1]!T_Resins[#Data],2,FALSE)/VLOOKUP(A3397,[1]!T_Printers[#Data],5,FALSE),1)&lt;=_xlfn.XLOOKUP(B3397,[1]Printers!L:L,[1]Printers!O:O,1,0,),ROUND(VLOOKUP(C3397,[1]!T_Resins[#Data],2,FALSE)/VLOOKUP(A3397,[1]!T_Printers[#Data],5,FALSE),1),ROUND(VLOOKUP(C3397,[1]!T_Resins[#Data],2,FALSE)/VLOOKUP(A3397,[1]!T_Printers[#Data],5,FALSE),1)&gt;_xlfn.XLOOKUP(B3397,[1]Printers!L:L,[1]Printers!O:O,1,0,),10)),"Используйте слой 100 мкм")</f>
        <v>Используйте слой 100 мкм</v>
      </c>
      <c r="F3397" t="str">
        <f>IFERROR(IF(ROUND(_xlfn.XLOOKUP([1]Parameters!B3397,[1]Printers!L:L,[1]Printers!Q:Q,,0)*E3397/10,0)*10&lt;_xlfn.XLOOKUP([1]Parameters!B3397,[1]Printers!L:L,[1]Printers!P:P,,0),ROUND(_xlfn.XLOOKUP([1]Parameters!B3397,[1]Printers!L:L,[1]Printers!Q:Q,,0)*E3397/10,0)*10,_xlfn.XLOOKUP([1]Parameters!B3397,[1]Printers!L:L,[1]Printers!P:P,,0)),"")</f>
        <v/>
      </c>
      <c r="G3397" cm="1">
        <f t="array" ref="G3397">IFERROR(IF(ROW()-1&gt;COUNTA([1]!T_Printers[Printers])*COUNTA([1]!T_Resins[Resins]),"",_xlfn.IFS(ROUND(VLOOKUP(C3397,[1]!T_Resins[#Data],3,FALSE)/VLOOKUP(A3397,[1]!T_Printers[#Data],5,FALSE),1)&lt;=_xlfn.XLOOKUP(B3397,[1]Printers!L:L,[1]Printers!O:O,1,0,),ROUND(VLOOKUP(C3397,[1]!T_Resins[#Data],3,FALSE)/VLOOKUP(A3397,[1]!T_Printers[#Data],5,FALSE),1),ROUND(VLOOKUP(C3397,[1]!T_Resins[#Data],3,FALSE)/VLOOKUP(A3397,[1]!T_Printers[#Data],5,FALSE),1)&gt;_xlfn.XLOOKUP(B3397,[1]Printers!L:L,[1]Printers!O:O,1,0,),10)),"")</f>
        <v>21.6</v>
      </c>
      <c r="H3397">
        <f>IFERROR(IF(ROUND(_xlfn.XLOOKUP([1]Parameters!B3397,[1]Printers!L:L,[1]Printers!Q:Q,,0)*G3397/10,0)*10&lt;_xlfn.XLOOKUP([1]Parameters!B3397,[1]Printers!L:L,[1]Printers!P:P,,0),ROUND(_xlfn.XLOOKUP([1]Parameters!B3397,[1]Printers!L:L,[1]Printers!Q:Q,,0)*G3397/10,0)*10,_xlfn.XLOOKUP([1]Parameters!B3397,[1]Printers!L:L,[1]Printers!P:P,,0)),"")</f>
        <v>99</v>
      </c>
      <c r="I3397" s="3" cm="1">
        <f t="array" ref="I3397">IFERROR(IF(ROW()-1&gt;COUNTA([1]!T_Printers[Printers])*COUNTA([1]!T_Resins[Resins]),"",_xlfn.IFS(ROUND(VLOOKUP(C3397,[1]!T_Resins[#Data],4,FALSE)/VLOOKUP(A3397,[1]!T_Printers[#Data],5,FALSE),1)&lt;=_xlfn.XLOOKUP(B3397,[1]Printers!L:L,[1]Printers!O:O,1,0,),ROUND(VLOOKUP(C3397,[1]!T_Resins[#Data],4,FALSE)/VLOOKUP(A3397,[1]!T_Printers[#Data],5,FALSE),1),ROUND(VLOOKUP(C3397,[1]!T_Resins[#Data],4,FALSE)/VLOOKUP(A3397,[1]!T_Printers[#Data],5,FALSE),1)&gt;_xlfn.XLOOKUP(B3397,[1]Printers!L:L,[1]Printers!O:O,1,0,),"")),"")</f>
        <v>28</v>
      </c>
      <c r="J3397">
        <f>IFERROR(IF(ROUND(_xlfn.XLOOKUP([1]Parameters!B3397,[1]Printers!L:L,[1]Printers!Q:Q,,0)*I3397/10,0)*10&lt;_xlfn.XLOOKUP([1]Parameters!B3397,[1]Printers!L:L,[1]Printers!P:P,,0),ROUND(_xlfn.XLOOKUP([1]Parameters!B3397,[1]Printers!L:L,[1]Printers!Q:Q,,0)*I3397/10,0)*10,_xlfn.XLOOKUP([1]Parameters!B3397,[1]Printers!L:L,[1]Printers!P:P,,0)),"")</f>
        <v>99</v>
      </c>
      <c r="K3397">
        <f>IF(SUM(E3397:J3397)&lt;&gt;0,VLOOKUP(A3397,[1]!T_Printers[#Data],10,FALSE)+VLOOKUP(C3397,[1]!T_Resins[#Data],10,FALSE),"")</f>
        <v>8</v>
      </c>
      <c r="L3397">
        <f>IF(SUM(E3397:J3397)&lt;&gt;0,VLOOKUP(A3397,[1]!T_Printers[#Data],11,FALSE),"")</f>
        <v>9</v>
      </c>
      <c r="M3397">
        <f>IF(SUM(E3397:J3397)&lt;&gt;0,VLOOKUP(C3397,[1]!T_Resins[#Data],8,FALSE),"")</f>
        <v>120</v>
      </c>
      <c r="N3397">
        <f>IF(_xlfn.XLOOKUP(B3397,[1]Printers!$L:$L,[1]Printers!$R:$R,0,0)&gt;0,[1]Parameters!M3397,IF(SUM(E3397:J3397)&lt;&gt;0,VLOOKUP(C3397,[1]!T_Resins[#Data],9,FALSE),""))</f>
        <v>180</v>
      </c>
      <c r="O3397" t="str">
        <f t="shared" si="53"/>
        <v>PhrozenTransform</v>
      </c>
    </row>
    <row r="3398" spans="1:15" x14ac:dyDescent="0.25">
      <c r="A3398" t="str">
        <f t="array" ref="A3398">IF(ROW()-1&gt;COUNTA([1]!T_Printers[Printers])*COUNTA([1]!T_Resins[Resins]),"",INDEX([1]!T_Printers[Printers],INT((ROW()-2)/COUNTA([1]!T_Resins[Resins])+1)))</f>
        <v>Phrozen Transform</v>
      </c>
      <c r="B3398" t="str">
        <f>_xlfn.XLOOKUP(A3398,[1]!T_Printers[Printers],[1]!T_Printers[Icon link],,0)</f>
        <v>PhrozenTransform</v>
      </c>
      <c r="C3398" t="str">
        <f t="array" ref="C3398">IF(ROW()-1&gt;COUNTA([1]!T_Printers[Printers])*COUNTA([1]!T_Resins[Resins]),"",INDEX([1]!T_Resins[Resins],MOD(ROW()-2,COUNTA([1]!T_Resins[Resins]))+1))</f>
        <v>Dental Denture Base Soft</v>
      </c>
      <c r="D3398">
        <f>IF(SUM(E3398:J3398)&lt;&gt;0,IF(ROW()-1&gt;COUNTA([1]!T_Printers[Printers])*COUNTA([1]!T_Resins[Resins]),"",2),"")</f>
        <v>2</v>
      </c>
      <c r="E3398" cm="1">
        <f t="array" ref="E3398">IFERROR(IF(ROW()-1&gt;COUNTA([1]!T_Printers[Printers])*COUNTA([1]!T_Resins[Resins]),"",_xlfn.IFS(ROUND(VLOOKUP(C3398,[1]!T_Resins[#Data],2,FALSE)/VLOOKUP(A3398,[1]!T_Printers[#Data],5,FALSE),1)&lt;=_xlfn.XLOOKUP(B3398,[1]Printers!L:L,[1]Printers!O:O,1,0,),ROUND(VLOOKUP(C3398,[1]!T_Resins[#Data],2,FALSE)/VLOOKUP(A3398,[1]!T_Printers[#Data],5,FALSE),1),ROUND(VLOOKUP(C3398,[1]!T_Resins[#Data],2,FALSE)/VLOOKUP(A3398,[1]!T_Printers[#Data],5,FALSE),1)&gt;_xlfn.XLOOKUP(B3398,[1]Printers!L:L,[1]Printers!O:O,1,0,),10)),"Используйте слой 100 мкм")</f>
        <v>23.1</v>
      </c>
      <c r="F3398">
        <f>IFERROR(IF(ROUND(_xlfn.XLOOKUP([1]Parameters!B3398,[1]Printers!L:L,[1]Printers!Q:Q,,0)*E3398/10,0)*10&lt;_xlfn.XLOOKUP([1]Parameters!B3398,[1]Printers!L:L,[1]Printers!P:P,,0),ROUND(_xlfn.XLOOKUP([1]Parameters!B3398,[1]Printers!L:L,[1]Printers!Q:Q,,0)*E3398/10,0)*10,_xlfn.XLOOKUP([1]Parameters!B3398,[1]Printers!L:L,[1]Printers!P:P,,0)),"")</f>
        <v>99</v>
      </c>
      <c r="G3398" cm="1">
        <f t="array" ref="G3398">IFERROR(IF(ROW()-1&gt;COUNTA([1]!T_Printers[Printers])*COUNTA([1]!T_Resins[Resins]),"",_xlfn.IFS(ROUND(VLOOKUP(C3398,[1]!T_Resins[#Data],3,FALSE)/VLOOKUP(A3398,[1]!T_Printers[#Data],5,FALSE),1)&lt;=_xlfn.XLOOKUP(B3398,[1]Printers!L:L,[1]Printers!O:O,1,0,),ROUND(VLOOKUP(C3398,[1]!T_Resins[#Data],3,FALSE)/VLOOKUP(A3398,[1]!T_Printers[#Data],5,FALSE),1),ROUND(VLOOKUP(C3398,[1]!T_Resins[#Data],3,FALSE)/VLOOKUP(A3398,[1]!T_Printers[#Data],5,FALSE),1)&gt;_xlfn.XLOOKUP(B3398,[1]Printers!L:L,[1]Printers!O:O,1,0,),10)),"")</f>
        <v>30.1</v>
      </c>
      <c r="H3398">
        <f>IFERROR(IF(ROUND(_xlfn.XLOOKUP([1]Parameters!B3398,[1]Printers!L:L,[1]Printers!Q:Q,,0)*G3398/10,0)*10&lt;_xlfn.XLOOKUP([1]Parameters!B3398,[1]Printers!L:L,[1]Printers!P:P,,0),ROUND(_xlfn.XLOOKUP([1]Parameters!B3398,[1]Printers!L:L,[1]Printers!Q:Q,,0)*G3398/10,0)*10,_xlfn.XLOOKUP([1]Parameters!B3398,[1]Printers!L:L,[1]Printers!P:P,,0)),"")</f>
        <v>99</v>
      </c>
      <c r="I3398" s="3" t="str" cm="1">
        <f t="array" ref="I3398">IFERROR(IF(ROW()-1&gt;COUNTA([1]!T_Printers[Printers])*COUNTA([1]!T_Resins[Resins]),"",_xlfn.IFS(ROUND(VLOOKUP(C3398,[1]!T_Resins[#Data],4,FALSE)/VLOOKUP(A3398,[1]!T_Printers[#Data],5,FALSE),1)&lt;=_xlfn.XLOOKUP(B3398,[1]Printers!L:L,[1]Printers!O:O,1,0,),ROUND(VLOOKUP(C3398,[1]!T_Resins[#Data],4,FALSE)/VLOOKUP(A3398,[1]!T_Printers[#Data],5,FALSE),1),ROUND(VLOOKUP(C3398,[1]!T_Resins[#Data],4,FALSE)/VLOOKUP(A3398,[1]!T_Printers[#Data],5,FALSE),1)&gt;_xlfn.XLOOKUP(B3398,[1]Printers!L:L,[1]Printers!O:O,1,0,),"")),"")</f>
        <v/>
      </c>
      <c r="J3398" t="str">
        <f>IFERROR(IF(ROUND(_xlfn.XLOOKUP([1]Parameters!B3398,[1]Printers!L:L,[1]Printers!Q:Q,,0)*I3398/10,0)*10&lt;_xlfn.XLOOKUP([1]Parameters!B3398,[1]Printers!L:L,[1]Printers!P:P,,0),ROUND(_xlfn.XLOOKUP([1]Parameters!B3398,[1]Printers!L:L,[1]Printers!Q:Q,,0)*I3398/10,0)*10,_xlfn.XLOOKUP([1]Parameters!B3398,[1]Printers!L:L,[1]Printers!P:P,,0)),"")</f>
        <v/>
      </c>
      <c r="K3398">
        <f>IF(SUM(E3398:J3398)&lt;&gt;0,VLOOKUP(A3398,[1]!T_Printers[#Data],10,FALSE)+VLOOKUP(C3398,[1]!T_Resins[#Data],10,FALSE),"")</f>
        <v>9</v>
      </c>
      <c r="L3398">
        <f>IF(SUM(E3398:J3398)&lt;&gt;0,VLOOKUP(A3398,[1]!T_Printers[#Data],11,FALSE),"")</f>
        <v>9</v>
      </c>
      <c r="M3398">
        <f>IF(SUM(E3398:J3398)&lt;&gt;0,VLOOKUP(C3398,[1]!T_Resins[#Data],8,FALSE),"")</f>
        <v>120</v>
      </c>
      <c r="N3398">
        <f>IF(_xlfn.XLOOKUP(B3398,[1]Printers!$L:$L,[1]Printers!$R:$R,0,0)&gt;0,[1]Parameters!M3398,IF(SUM(E3398:J3398)&lt;&gt;0,VLOOKUP(C3398,[1]!T_Resins[#Data],9,FALSE),""))</f>
        <v>180</v>
      </c>
      <c r="O3398" t="str">
        <f t="shared" si="53"/>
        <v>PhrozenTransform</v>
      </c>
    </row>
    <row r="3399" spans="1:15" x14ac:dyDescent="0.25">
      <c r="A3399" t="str">
        <f t="array" ref="A3399">IF(ROW()-1&gt;COUNTA([1]!T_Printers[Printers])*COUNTA([1]!T_Resins[Resins]),"",INDEX([1]!T_Printers[Printers],INT((ROW()-2)/COUNTA([1]!T_Resins[Resins])+1)))</f>
        <v>Phrozen Transform</v>
      </c>
      <c r="B3399" t="str">
        <f>_xlfn.XLOOKUP(A3399,[1]!T_Printers[Printers],[1]!T_Printers[Icon link],,0)</f>
        <v>PhrozenTransform</v>
      </c>
      <c r="C3399" t="str">
        <f t="array" ref="C3399">IF(ROW()-1&gt;COUNTA([1]!T_Printers[Printers])*COUNTA([1]!T_Resins[Resins]),"",INDEX([1]!T_Resins[Resins],MOD(ROW()-2,COUNTA([1]!T_Resins[Resins]))+1))</f>
        <v>Dental Denture Base</v>
      </c>
      <c r="D3399">
        <f>IF(SUM(E3399:J3399)&lt;&gt;0,IF(ROW()-1&gt;COUNTA([1]!T_Printers[Printers])*COUNTA([1]!T_Resins[Resins]),"",2),"")</f>
        <v>2</v>
      </c>
      <c r="E3399" cm="1">
        <f t="array" ref="E3399">IFERROR(IF(ROW()-1&gt;COUNTA([1]!T_Printers[Printers])*COUNTA([1]!T_Resins[Resins]),"",_xlfn.IFS(ROUND(VLOOKUP(C3399,[1]!T_Resins[#Data],2,FALSE)/VLOOKUP(A3399,[1]!T_Printers[#Data],5,FALSE),1)&lt;=_xlfn.XLOOKUP(B3399,[1]Printers!L:L,[1]Printers!O:O,1,0,),ROUND(VLOOKUP(C3399,[1]!T_Resins[#Data],2,FALSE)/VLOOKUP(A3399,[1]!T_Printers[#Data],5,FALSE),1),ROUND(VLOOKUP(C3399,[1]!T_Resins[#Data],2,FALSE)/VLOOKUP(A3399,[1]!T_Printers[#Data],5,FALSE),1)&gt;_xlfn.XLOOKUP(B3399,[1]Printers!L:L,[1]Printers!O:O,1,0,),10)),"Используйте слой 100 мкм")</f>
        <v>18.2</v>
      </c>
      <c r="F3399">
        <f>IFERROR(IF(ROUND(_xlfn.XLOOKUP([1]Parameters!B3399,[1]Printers!L:L,[1]Printers!Q:Q,,0)*E3399/10,0)*10&lt;_xlfn.XLOOKUP([1]Parameters!B3399,[1]Printers!L:L,[1]Printers!P:P,,0),ROUND(_xlfn.XLOOKUP([1]Parameters!B3399,[1]Printers!L:L,[1]Printers!Q:Q,,0)*E3399/10,0)*10,_xlfn.XLOOKUP([1]Parameters!B3399,[1]Printers!L:L,[1]Printers!P:P,,0)),"")</f>
        <v>99</v>
      </c>
      <c r="G3399" cm="1">
        <f t="array" ref="G3399">IFERROR(IF(ROW()-1&gt;COUNTA([1]!T_Printers[Printers])*COUNTA([1]!T_Resins[Resins]),"",_xlfn.IFS(ROUND(VLOOKUP(C3399,[1]!T_Resins[#Data],3,FALSE)/VLOOKUP(A3399,[1]!T_Printers[#Data],5,FALSE),1)&lt;=_xlfn.XLOOKUP(B3399,[1]Printers!L:L,[1]Printers!O:O,1,0,),ROUND(VLOOKUP(C3399,[1]!T_Resins[#Data],3,FALSE)/VLOOKUP(A3399,[1]!T_Printers[#Data],5,FALSE),1),ROUND(VLOOKUP(C3399,[1]!T_Resins[#Data],3,FALSE)/VLOOKUP(A3399,[1]!T_Printers[#Data],5,FALSE),1)&gt;_xlfn.XLOOKUP(B3399,[1]Printers!L:L,[1]Printers!O:O,1,0,),10)),"")</f>
        <v>23.7</v>
      </c>
      <c r="H3399">
        <f>IFERROR(IF(ROUND(_xlfn.XLOOKUP([1]Parameters!B3399,[1]Printers!L:L,[1]Printers!Q:Q,,0)*G3399/10,0)*10&lt;_xlfn.XLOOKUP([1]Parameters!B3399,[1]Printers!L:L,[1]Printers!P:P,,0),ROUND(_xlfn.XLOOKUP([1]Parameters!B3399,[1]Printers!L:L,[1]Printers!Q:Q,,0)*G3399/10,0)*10,_xlfn.XLOOKUP([1]Parameters!B3399,[1]Printers!L:L,[1]Printers!P:P,,0)),"")</f>
        <v>99</v>
      </c>
      <c r="I3399" s="3" t="str" cm="1">
        <f t="array" ref="I3399">IFERROR(IF(ROW()-1&gt;COUNTA([1]!T_Printers[Printers])*COUNTA([1]!T_Resins[Resins]),"",_xlfn.IFS(ROUND(VLOOKUP(C3399,[1]!T_Resins[#Data],4,FALSE)/VLOOKUP(A3399,[1]!T_Printers[#Data],5,FALSE),1)&lt;=_xlfn.XLOOKUP(B3399,[1]Printers!L:L,[1]Printers!O:O,1,0,),ROUND(VLOOKUP(C3399,[1]!T_Resins[#Data],4,FALSE)/VLOOKUP(A3399,[1]!T_Printers[#Data],5,FALSE),1),ROUND(VLOOKUP(C3399,[1]!T_Resins[#Data],4,FALSE)/VLOOKUP(A3399,[1]!T_Printers[#Data],5,FALSE),1)&gt;_xlfn.XLOOKUP(B3399,[1]Printers!L:L,[1]Printers!O:O,1,0,),"")),"")</f>
        <v/>
      </c>
      <c r="J3399" t="str">
        <f>IFERROR(IF(ROUND(_xlfn.XLOOKUP([1]Parameters!B3399,[1]Printers!L:L,[1]Printers!Q:Q,,0)*I3399/10,0)*10&lt;_xlfn.XLOOKUP([1]Parameters!B3399,[1]Printers!L:L,[1]Printers!P:P,,0),ROUND(_xlfn.XLOOKUP([1]Parameters!B3399,[1]Printers!L:L,[1]Printers!Q:Q,,0)*I3399/10,0)*10,_xlfn.XLOOKUP([1]Parameters!B3399,[1]Printers!L:L,[1]Printers!P:P,,0)),"")</f>
        <v/>
      </c>
      <c r="K3399">
        <f>IF(SUM(E3399:J3399)&lt;&gt;0,VLOOKUP(A3399,[1]!T_Printers[#Data],10,FALSE)+VLOOKUP(C3399,[1]!T_Resins[#Data],10,FALSE),"")</f>
        <v>9</v>
      </c>
      <c r="L3399">
        <f>IF(SUM(E3399:J3399)&lt;&gt;0,VLOOKUP(A3399,[1]!T_Printers[#Data],11,FALSE),"")</f>
        <v>9</v>
      </c>
      <c r="M3399">
        <f>IF(SUM(E3399:J3399)&lt;&gt;0,VLOOKUP(C3399,[1]!T_Resins[#Data],8,FALSE),"")</f>
        <v>120</v>
      </c>
      <c r="N3399">
        <f>IF(_xlfn.XLOOKUP(B3399,[1]Printers!$L:$L,[1]Printers!$R:$R,0,0)&gt;0,[1]Parameters!M3399,IF(SUM(E3399:J3399)&lt;&gt;0,VLOOKUP(C3399,[1]!T_Resins[#Data],9,FALSE),""))</f>
        <v>180</v>
      </c>
      <c r="O3399" t="str">
        <f t="shared" si="53"/>
        <v>PhrozenTransform</v>
      </c>
    </row>
    <row r="3400" spans="1:15" x14ac:dyDescent="0.25">
      <c r="A3400" t="str">
        <f t="array" ref="A3400">IF(ROW()-1&gt;COUNTA([1]!T_Printers[Printers])*COUNTA([1]!T_Resins[Resins]),"",INDEX([1]!T_Printers[Printers],INT((ROW()-2)/COUNTA([1]!T_Resins[Resins])+1)))</f>
        <v>Phrozen Transform</v>
      </c>
      <c r="B3400" t="str">
        <f>_xlfn.XLOOKUP(A3400,[1]!T_Printers[Printers],[1]!T_Printers[Icon link],,0)</f>
        <v>PhrozenTransform</v>
      </c>
      <c r="C3400" t="str">
        <f t="array" ref="C3400">IF(ROW()-1&gt;COUNTA([1]!T_Printers[Printers])*COUNTA([1]!T_Resins[Resins]),"",INDEX([1]!T_Resins[Resins],MOD(ROW()-2,COUNTA([1]!T_Resins[Resins]))+1))</f>
        <v>Dental IBT</v>
      </c>
      <c r="D3400">
        <f>IF(SUM(E3400:J3400)&lt;&gt;0,IF(ROW()-1&gt;COUNTA([1]!T_Printers[Printers])*COUNTA([1]!T_Resins[Resins]),"",2),"")</f>
        <v>2</v>
      </c>
      <c r="E3400" cm="1">
        <f t="array" ref="E3400">IFERROR(IF(ROW()-1&gt;COUNTA([1]!T_Printers[Printers])*COUNTA([1]!T_Resins[Resins]),"",_xlfn.IFS(ROUND(VLOOKUP(C3400,[1]!T_Resins[#Data],2,FALSE)/VLOOKUP(A3400,[1]!T_Printers[#Data],5,FALSE),1)&lt;=_xlfn.XLOOKUP(B3400,[1]Printers!L:L,[1]Printers!O:O,1,0,),ROUND(VLOOKUP(C3400,[1]!T_Resins[#Data],2,FALSE)/VLOOKUP(A3400,[1]!T_Printers[#Data],5,FALSE),1),ROUND(VLOOKUP(C3400,[1]!T_Resins[#Data],2,FALSE)/VLOOKUP(A3400,[1]!T_Printers[#Data],5,FALSE),1)&gt;_xlfn.XLOOKUP(B3400,[1]Printers!L:L,[1]Printers!O:O,1,0,),10)),"Используйте слой 100 мкм")</f>
        <v>11.4</v>
      </c>
      <c r="F3400">
        <f>IFERROR(IF(ROUND(_xlfn.XLOOKUP([1]Parameters!B3400,[1]Printers!L:L,[1]Printers!Q:Q,,0)*E3400/10,0)*10&lt;_xlfn.XLOOKUP([1]Parameters!B3400,[1]Printers!L:L,[1]Printers!P:P,,0),ROUND(_xlfn.XLOOKUP([1]Parameters!B3400,[1]Printers!L:L,[1]Printers!Q:Q,,0)*E3400/10,0)*10,_xlfn.XLOOKUP([1]Parameters!B3400,[1]Printers!L:L,[1]Printers!P:P,,0)),"")</f>
        <v>99</v>
      </c>
      <c r="G3400" cm="1">
        <f t="array" ref="G3400">IFERROR(IF(ROW()-1&gt;COUNTA([1]!T_Printers[Printers])*COUNTA([1]!T_Resins[Resins]),"",_xlfn.IFS(ROUND(VLOOKUP(C3400,[1]!T_Resins[#Data],3,FALSE)/VLOOKUP(A3400,[1]!T_Printers[#Data],5,FALSE),1)&lt;=_xlfn.XLOOKUP(B3400,[1]Printers!L:L,[1]Printers!O:O,1,0,),ROUND(VLOOKUP(C3400,[1]!T_Resins[#Data],3,FALSE)/VLOOKUP(A3400,[1]!T_Printers[#Data],5,FALSE),1),ROUND(VLOOKUP(C3400,[1]!T_Resins[#Data],3,FALSE)/VLOOKUP(A3400,[1]!T_Printers[#Data],5,FALSE),1)&gt;_xlfn.XLOOKUP(B3400,[1]Printers!L:L,[1]Printers!O:O,1,0,),10)),"")</f>
        <v>14.8</v>
      </c>
      <c r="H3400">
        <f>IFERROR(IF(ROUND(_xlfn.XLOOKUP([1]Parameters!B3400,[1]Printers!L:L,[1]Printers!Q:Q,,0)*G3400/10,0)*10&lt;_xlfn.XLOOKUP([1]Parameters!B3400,[1]Printers!L:L,[1]Printers!P:P,,0),ROUND(_xlfn.XLOOKUP([1]Parameters!B3400,[1]Printers!L:L,[1]Printers!Q:Q,,0)*G3400/10,0)*10,_xlfn.XLOOKUP([1]Parameters!B3400,[1]Printers!L:L,[1]Printers!P:P,,0)),"")</f>
        <v>99</v>
      </c>
      <c r="I3400" s="3" t="str" cm="1">
        <f t="array" ref="I3400">IFERROR(IF(ROW()-1&gt;COUNTA([1]!T_Printers[Printers])*COUNTA([1]!T_Resins[Resins]),"",_xlfn.IFS(ROUND(VLOOKUP(C3400,[1]!T_Resins[#Data],4,FALSE)/VLOOKUP(A3400,[1]!T_Printers[#Data],5,FALSE),1)&lt;=_xlfn.XLOOKUP(B3400,[1]Printers!L:L,[1]Printers!O:O,1,0,),ROUND(VLOOKUP(C3400,[1]!T_Resins[#Data],4,FALSE)/VLOOKUP(A3400,[1]!T_Printers[#Data],5,FALSE),1),ROUND(VLOOKUP(C3400,[1]!T_Resins[#Data],4,FALSE)/VLOOKUP(A3400,[1]!T_Printers[#Data],5,FALSE),1)&gt;_xlfn.XLOOKUP(B3400,[1]Printers!L:L,[1]Printers!O:O,1,0,),"")),"")</f>
        <v/>
      </c>
      <c r="J3400" t="str">
        <f>IFERROR(IF(ROUND(_xlfn.XLOOKUP([1]Parameters!B3400,[1]Printers!L:L,[1]Printers!Q:Q,,0)*I3400/10,0)*10&lt;_xlfn.XLOOKUP([1]Parameters!B3400,[1]Printers!L:L,[1]Printers!P:P,,0),ROUND(_xlfn.XLOOKUP([1]Parameters!B3400,[1]Printers!L:L,[1]Printers!Q:Q,,0)*I3400/10,0)*10,_xlfn.XLOOKUP([1]Parameters!B3400,[1]Printers!L:L,[1]Printers!P:P,,0)),"")</f>
        <v/>
      </c>
      <c r="K3400">
        <f>IF(SUM(E3400:J3400)&lt;&gt;0,VLOOKUP(A3400,[1]!T_Printers[#Data],10,FALSE)+VLOOKUP(C3400,[1]!T_Resins[#Data],10,FALSE),"")</f>
        <v>8</v>
      </c>
      <c r="L3400">
        <f>IF(SUM(E3400:J3400)&lt;&gt;0,VLOOKUP(A3400,[1]!T_Printers[#Data],11,FALSE),"")</f>
        <v>9</v>
      </c>
      <c r="M3400">
        <f>IF(SUM(E3400:J3400)&lt;&gt;0,VLOOKUP(C3400,[1]!T_Resins[#Data],8,FALSE),"")</f>
        <v>60</v>
      </c>
      <c r="N3400">
        <f>IF(_xlfn.XLOOKUP(B3400,[1]Printers!$L:$L,[1]Printers!$R:$R,0,0)&gt;0,[1]Parameters!M3400,IF(SUM(E3400:J3400)&lt;&gt;0,VLOOKUP(C3400,[1]!T_Resins[#Data],9,FALSE),""))</f>
        <v>60</v>
      </c>
      <c r="O3400" t="str">
        <f t="shared" si="53"/>
        <v>PhrozenTransform</v>
      </c>
    </row>
    <row r="3401" spans="1:15" x14ac:dyDescent="0.25">
      <c r="A3401" t="str">
        <f t="array" ref="A3401">IF(ROW()-1&gt;COUNTA([1]!T_Printers[Printers])*COUNTA([1]!T_Resins[Resins]),"",INDEX([1]!T_Printers[Printers],INT((ROW()-2)/COUNTA([1]!T_Resins[Resins])+1)))</f>
        <v>Phrozen Transform</v>
      </c>
      <c r="B3401" t="str">
        <f>_xlfn.XLOOKUP(A3401,[1]!T_Printers[Printers],[1]!T_Printers[Icon link],,0)</f>
        <v>PhrozenTransform</v>
      </c>
      <c r="C3401" t="str">
        <f t="array" ref="C3401">IF(ROW()-1&gt;COUNTA([1]!T_Printers[Printers])*COUNTA([1]!T_Resins[Resins]),"",INDEX([1]!T_Resins[Resins],MOD(ROW()-2,COUNTA([1]!T_Resins[Resins]))+1))</f>
        <v>Dental Model Biege</v>
      </c>
      <c r="D3401">
        <f>IF(SUM(E3401:J3401)&lt;&gt;0,IF(ROW()-1&gt;COUNTA([1]!T_Printers[Printers])*COUNTA([1]!T_Resins[Resins]),"",2),"")</f>
        <v>2</v>
      </c>
      <c r="E3401" cm="1">
        <f t="array" ref="E3401">IFERROR(IF(ROW()-1&gt;COUNTA([1]!T_Printers[Printers])*COUNTA([1]!T_Resins[Resins]),"",_xlfn.IFS(ROUND(VLOOKUP(C3401,[1]!T_Resins[#Data],2,FALSE)/VLOOKUP(A3401,[1]!T_Printers[#Data],5,FALSE),1)&lt;=_xlfn.XLOOKUP(B3401,[1]Printers!L:L,[1]Printers!O:O,1,0,),ROUND(VLOOKUP(C3401,[1]!T_Resins[#Data],2,FALSE)/VLOOKUP(A3401,[1]!T_Printers[#Data],5,FALSE),1),ROUND(VLOOKUP(C3401,[1]!T_Resins[#Data],2,FALSE)/VLOOKUP(A3401,[1]!T_Printers[#Data],5,FALSE),1)&gt;_xlfn.XLOOKUP(B3401,[1]Printers!L:L,[1]Printers!O:O,1,0,),10)),"Используйте слой 100 мкм")</f>
        <v>14.3</v>
      </c>
      <c r="F3401">
        <f>IFERROR(IF(ROUND(_xlfn.XLOOKUP([1]Parameters!B3401,[1]Printers!L:L,[1]Printers!Q:Q,,0)*E3401/10,0)*10&lt;_xlfn.XLOOKUP([1]Parameters!B3401,[1]Printers!L:L,[1]Printers!P:P,,0),ROUND(_xlfn.XLOOKUP([1]Parameters!B3401,[1]Printers!L:L,[1]Printers!Q:Q,,0)*E3401/10,0)*10,_xlfn.XLOOKUP([1]Parameters!B3401,[1]Printers!L:L,[1]Printers!P:P,,0)),"")</f>
        <v>99</v>
      </c>
      <c r="G3401" cm="1">
        <f t="array" ref="G3401">IFERROR(IF(ROW()-1&gt;COUNTA([1]!T_Printers[Printers])*COUNTA([1]!T_Resins[Resins]),"",_xlfn.IFS(ROUND(VLOOKUP(C3401,[1]!T_Resins[#Data],3,FALSE)/VLOOKUP(A3401,[1]!T_Printers[#Data],5,FALSE),1)&lt;=_xlfn.XLOOKUP(B3401,[1]Printers!L:L,[1]Printers!O:O,1,0,),ROUND(VLOOKUP(C3401,[1]!T_Resins[#Data],3,FALSE)/VLOOKUP(A3401,[1]!T_Printers[#Data],5,FALSE),1),ROUND(VLOOKUP(C3401,[1]!T_Resins[#Data],3,FALSE)/VLOOKUP(A3401,[1]!T_Printers[#Data],5,FALSE),1)&gt;_xlfn.XLOOKUP(B3401,[1]Printers!L:L,[1]Printers!O:O,1,0,),10)),"")</f>
        <v>18.600000000000001</v>
      </c>
      <c r="H3401">
        <f>IFERROR(IF(ROUND(_xlfn.XLOOKUP([1]Parameters!B3401,[1]Printers!L:L,[1]Printers!Q:Q,,0)*G3401/10,0)*10&lt;_xlfn.XLOOKUP([1]Parameters!B3401,[1]Printers!L:L,[1]Printers!P:P,,0),ROUND(_xlfn.XLOOKUP([1]Parameters!B3401,[1]Printers!L:L,[1]Printers!Q:Q,,0)*G3401/10,0)*10,_xlfn.XLOOKUP([1]Parameters!B3401,[1]Printers!L:L,[1]Printers!P:P,,0)),"")</f>
        <v>99</v>
      </c>
      <c r="I3401" s="3" t="str" cm="1">
        <f t="array" ref="I3401">IFERROR(IF(ROW()-1&gt;COUNTA([1]!T_Printers[Printers])*COUNTA([1]!T_Resins[Resins]),"",_xlfn.IFS(ROUND(VLOOKUP(C3401,[1]!T_Resins[#Data],4,FALSE)/VLOOKUP(A3401,[1]!T_Printers[#Data],5,FALSE),1)&lt;=_xlfn.XLOOKUP(B3401,[1]Printers!L:L,[1]Printers!O:O,1,0,),ROUND(VLOOKUP(C3401,[1]!T_Resins[#Data],4,FALSE)/VLOOKUP(A3401,[1]!T_Printers[#Data],5,FALSE),1),ROUND(VLOOKUP(C3401,[1]!T_Resins[#Data],4,FALSE)/VLOOKUP(A3401,[1]!T_Printers[#Data],5,FALSE),1)&gt;_xlfn.XLOOKUP(B3401,[1]Printers!L:L,[1]Printers!O:O,1,0,),"")),"")</f>
        <v/>
      </c>
      <c r="J3401" t="str">
        <f>IFERROR(IF(ROUND(_xlfn.XLOOKUP([1]Parameters!B3401,[1]Printers!L:L,[1]Printers!Q:Q,,0)*I3401/10,0)*10&lt;_xlfn.XLOOKUP([1]Parameters!B3401,[1]Printers!L:L,[1]Printers!P:P,,0),ROUND(_xlfn.XLOOKUP([1]Parameters!B3401,[1]Printers!L:L,[1]Printers!Q:Q,,0)*I3401/10,0)*10,_xlfn.XLOOKUP([1]Parameters!B3401,[1]Printers!L:L,[1]Printers!P:P,,0)),"")</f>
        <v/>
      </c>
      <c r="K3401">
        <f>IF(SUM(E3401:J3401)&lt;&gt;0,VLOOKUP(A3401,[1]!T_Printers[#Data],10,FALSE)+VLOOKUP(C3401,[1]!T_Resins[#Data],10,FALSE),"")</f>
        <v>9</v>
      </c>
      <c r="L3401">
        <f>IF(SUM(E3401:J3401)&lt;&gt;0,VLOOKUP(A3401,[1]!T_Printers[#Data],11,FALSE),"")</f>
        <v>9</v>
      </c>
      <c r="M3401">
        <f>IF(SUM(E3401:J3401)&lt;&gt;0,VLOOKUP(C3401,[1]!T_Resins[#Data],8,FALSE),"")</f>
        <v>120</v>
      </c>
      <c r="N3401">
        <f>IF(_xlfn.XLOOKUP(B3401,[1]Printers!$L:$L,[1]Printers!$R:$R,0,0)&gt;0,[1]Parameters!M3401,IF(SUM(E3401:J3401)&lt;&gt;0,VLOOKUP(C3401,[1]!T_Resins[#Data],9,FALSE),""))</f>
        <v>180</v>
      </c>
      <c r="O3401" t="str">
        <f t="shared" si="53"/>
        <v>PhrozenTransform</v>
      </c>
    </row>
    <row r="3402" spans="1:15" x14ac:dyDescent="0.25">
      <c r="A3402" t="str">
        <f t="array" ref="A3402">IF(ROW()-1&gt;COUNTA([1]!T_Printers[Printers])*COUNTA([1]!T_Resins[Resins]),"",INDEX([1]!T_Printers[Printers],INT((ROW()-2)/COUNTA([1]!T_Resins[Resins])+1)))</f>
        <v>Phrozen Transform</v>
      </c>
      <c r="B3402" t="str">
        <f>_xlfn.XLOOKUP(A3402,[1]!T_Printers[Printers],[1]!T_Printers[Icon link],,0)</f>
        <v>PhrozenTransform</v>
      </c>
      <c r="C3402" t="str">
        <f t="array" ref="C3402">IF(ROW()-1&gt;COUNTA([1]!T_Printers[Printers])*COUNTA([1]!T_Resins[Resins]),"",INDEX([1]!T_Resins[Resins],MOD(ROW()-2,COUNTA([1]!T_Resins[Resins]))+1))</f>
        <v>Dental Model Bone</v>
      </c>
      <c r="D3402">
        <f>IF(SUM(E3402:J3402)&lt;&gt;0,IF(ROW()-1&gt;COUNTA([1]!T_Printers[Printers])*COUNTA([1]!T_Resins[Resins]),"",2),"")</f>
        <v>2</v>
      </c>
      <c r="E3402" cm="1">
        <f t="array" ref="E3402">IFERROR(IF(ROW()-1&gt;COUNTA([1]!T_Printers[Printers])*COUNTA([1]!T_Resins[Resins]),"",_xlfn.IFS(ROUND(VLOOKUP(C3402,[1]!T_Resins[#Data],2,FALSE)/VLOOKUP(A3402,[1]!T_Printers[#Data],5,FALSE),1)&lt;=_xlfn.XLOOKUP(B3402,[1]Printers!L:L,[1]Printers!O:O,1,0,),ROUND(VLOOKUP(C3402,[1]!T_Resins[#Data],2,FALSE)/VLOOKUP(A3402,[1]!T_Printers[#Data],5,FALSE),1),ROUND(VLOOKUP(C3402,[1]!T_Resins[#Data],2,FALSE)/VLOOKUP(A3402,[1]!T_Printers[#Data],5,FALSE),1)&gt;_xlfn.XLOOKUP(B3402,[1]Printers!L:L,[1]Printers!O:O,1,0,),10)),"Используйте слой 100 мкм")</f>
        <v>8.9</v>
      </c>
      <c r="F3402">
        <f>IFERROR(IF(ROUND(_xlfn.XLOOKUP([1]Parameters!B3402,[1]Printers!L:L,[1]Printers!Q:Q,,0)*E3402/10,0)*10&lt;_xlfn.XLOOKUP([1]Parameters!B3402,[1]Printers!L:L,[1]Printers!P:P,,0),ROUND(_xlfn.XLOOKUP([1]Parameters!B3402,[1]Printers!L:L,[1]Printers!Q:Q,,0)*E3402/10,0)*10,_xlfn.XLOOKUP([1]Parameters!B3402,[1]Printers!L:L,[1]Printers!P:P,,0)),"")</f>
        <v>80</v>
      </c>
      <c r="G3402" cm="1">
        <f t="array" ref="G3402">IFERROR(IF(ROW()-1&gt;COUNTA([1]!T_Printers[Printers])*COUNTA([1]!T_Resins[Resins]),"",_xlfn.IFS(ROUND(VLOOKUP(C3402,[1]!T_Resins[#Data],3,FALSE)/VLOOKUP(A3402,[1]!T_Printers[#Data],5,FALSE),1)&lt;=_xlfn.XLOOKUP(B3402,[1]Printers!L:L,[1]Printers!O:O,1,0,),ROUND(VLOOKUP(C3402,[1]!T_Resins[#Data],3,FALSE)/VLOOKUP(A3402,[1]!T_Printers[#Data],5,FALSE),1),ROUND(VLOOKUP(C3402,[1]!T_Resins[#Data],3,FALSE)/VLOOKUP(A3402,[1]!T_Printers[#Data],5,FALSE),1)&gt;_xlfn.XLOOKUP(B3402,[1]Printers!L:L,[1]Printers!O:O,1,0,),10)),"")</f>
        <v>11.6</v>
      </c>
      <c r="H3402">
        <f>IFERROR(IF(ROUND(_xlfn.XLOOKUP([1]Parameters!B3402,[1]Printers!L:L,[1]Printers!Q:Q,,0)*G3402/10,0)*10&lt;_xlfn.XLOOKUP([1]Parameters!B3402,[1]Printers!L:L,[1]Printers!P:P,,0),ROUND(_xlfn.XLOOKUP([1]Parameters!B3402,[1]Printers!L:L,[1]Printers!Q:Q,,0)*G3402/10,0)*10,_xlfn.XLOOKUP([1]Parameters!B3402,[1]Printers!L:L,[1]Printers!P:P,,0)),"")</f>
        <v>99</v>
      </c>
      <c r="I3402" s="3" t="str" cm="1">
        <f t="array" ref="I3402">IFERROR(IF(ROW()-1&gt;COUNTA([1]!T_Printers[Printers])*COUNTA([1]!T_Resins[Resins]),"",_xlfn.IFS(ROUND(VLOOKUP(C3402,[1]!T_Resins[#Data],4,FALSE)/VLOOKUP(A3402,[1]!T_Printers[#Data],5,FALSE),1)&lt;=_xlfn.XLOOKUP(B3402,[1]Printers!L:L,[1]Printers!O:O,1,0,),ROUND(VLOOKUP(C3402,[1]!T_Resins[#Data],4,FALSE)/VLOOKUP(A3402,[1]!T_Printers[#Data],5,FALSE),1),ROUND(VLOOKUP(C3402,[1]!T_Resins[#Data],4,FALSE)/VLOOKUP(A3402,[1]!T_Printers[#Data],5,FALSE),1)&gt;_xlfn.XLOOKUP(B3402,[1]Printers!L:L,[1]Printers!O:O,1,0,),"")),"")</f>
        <v/>
      </c>
      <c r="J3402" t="str">
        <f>IFERROR(IF(ROUND(_xlfn.XLOOKUP([1]Parameters!B3402,[1]Printers!L:L,[1]Printers!Q:Q,,0)*I3402/10,0)*10&lt;_xlfn.XLOOKUP([1]Parameters!B3402,[1]Printers!L:L,[1]Printers!P:P,,0),ROUND(_xlfn.XLOOKUP([1]Parameters!B3402,[1]Printers!L:L,[1]Printers!Q:Q,,0)*I3402/10,0)*10,_xlfn.XLOOKUP([1]Parameters!B3402,[1]Printers!L:L,[1]Printers!P:P,,0)),"")</f>
        <v/>
      </c>
      <c r="K3402">
        <f>IF(SUM(E3402:J3402)&lt;&gt;0,VLOOKUP(A3402,[1]!T_Printers[#Data],10,FALSE)+VLOOKUP(C3402,[1]!T_Resins[#Data],10,FALSE),"")</f>
        <v>9</v>
      </c>
      <c r="L3402">
        <f>IF(SUM(E3402:J3402)&lt;&gt;0,VLOOKUP(A3402,[1]!T_Printers[#Data],11,FALSE),"")</f>
        <v>9</v>
      </c>
      <c r="M3402">
        <f>IF(SUM(E3402:J3402)&lt;&gt;0,VLOOKUP(C3402,[1]!T_Resins[#Data],8,FALSE),"")</f>
        <v>120</v>
      </c>
      <c r="N3402">
        <f>IF(_xlfn.XLOOKUP(B3402,[1]Printers!$L:$L,[1]Printers!$R:$R,0,0)&gt;0,[1]Parameters!M3402,IF(SUM(E3402:J3402)&lt;&gt;0,VLOOKUP(C3402,[1]!T_Resins[#Data],9,FALSE),""))</f>
        <v>180</v>
      </c>
      <c r="O3402" t="str">
        <f t="shared" si="53"/>
        <v>PhrozenTransform</v>
      </c>
    </row>
    <row r="3403" spans="1:15" x14ac:dyDescent="0.25">
      <c r="A3403" t="str">
        <f t="array" ref="A3403">IF(ROW()-1&gt;COUNTA([1]!T_Printers[Printers])*COUNTA([1]!T_Resins[Resins]),"",INDEX([1]!T_Printers[Printers],INT((ROW()-2)/COUNTA([1]!T_Resins[Resins])+1)))</f>
        <v>Phrozen Transform</v>
      </c>
      <c r="B3403" t="str">
        <f>_xlfn.XLOOKUP(A3403,[1]!T_Printers[Printers],[1]!T_Printers[Icon link],,0)</f>
        <v>PhrozenTransform</v>
      </c>
      <c r="C3403" t="str">
        <f t="array" ref="C3403">IF(ROW()-1&gt;COUNTA([1]!T_Printers[Printers])*COUNTA([1]!T_Resins[Resins]),"",INDEX([1]!T_Resins[Resins],MOD(ROW()-2,COUNTA([1]!T_Resins[Resins]))+1))</f>
        <v>Dental Model Light Grey</v>
      </c>
      <c r="D3403">
        <f>IF(SUM(E3403:J3403)&lt;&gt;0,IF(ROW()-1&gt;COUNTA([1]!T_Printers[Printers])*COUNTA([1]!T_Resins[Resins]),"",2),"")</f>
        <v>2</v>
      </c>
      <c r="E3403" cm="1">
        <f t="array" ref="E3403">IFERROR(IF(ROW()-1&gt;COUNTA([1]!T_Printers[Printers])*COUNTA([1]!T_Resins[Resins]),"",_xlfn.IFS(ROUND(VLOOKUP(C3403,[1]!T_Resins[#Data],2,FALSE)/VLOOKUP(A3403,[1]!T_Printers[#Data],5,FALSE),1)&lt;=_xlfn.XLOOKUP(B3403,[1]Printers!L:L,[1]Printers!O:O,1,0,),ROUND(VLOOKUP(C3403,[1]!T_Resins[#Data],2,FALSE)/VLOOKUP(A3403,[1]!T_Printers[#Data],5,FALSE),1),ROUND(VLOOKUP(C3403,[1]!T_Resins[#Data],2,FALSE)/VLOOKUP(A3403,[1]!T_Printers[#Data],5,FALSE),1)&gt;_xlfn.XLOOKUP(B3403,[1]Printers!L:L,[1]Printers!O:O,1,0,),10)),"Используйте слой 100 мкм")</f>
        <v>11.2</v>
      </c>
      <c r="F3403">
        <f>IFERROR(IF(ROUND(_xlfn.XLOOKUP([1]Parameters!B3403,[1]Printers!L:L,[1]Printers!Q:Q,,0)*E3403/10,0)*10&lt;_xlfn.XLOOKUP([1]Parameters!B3403,[1]Printers!L:L,[1]Printers!P:P,,0),ROUND(_xlfn.XLOOKUP([1]Parameters!B3403,[1]Printers!L:L,[1]Printers!Q:Q,,0)*E3403/10,0)*10,_xlfn.XLOOKUP([1]Parameters!B3403,[1]Printers!L:L,[1]Printers!P:P,,0)),"")</f>
        <v>99</v>
      </c>
      <c r="G3403" cm="1">
        <f t="array" ref="G3403">IFERROR(IF(ROW()-1&gt;COUNTA([1]!T_Printers[Printers])*COUNTA([1]!T_Resins[Resins]),"",_xlfn.IFS(ROUND(VLOOKUP(C3403,[1]!T_Resins[#Data],3,FALSE)/VLOOKUP(A3403,[1]!T_Printers[#Data],5,FALSE),1)&lt;=_xlfn.XLOOKUP(B3403,[1]Printers!L:L,[1]Printers!O:O,1,0,),ROUND(VLOOKUP(C3403,[1]!T_Resins[#Data],3,FALSE)/VLOOKUP(A3403,[1]!T_Printers[#Data],5,FALSE),1),ROUND(VLOOKUP(C3403,[1]!T_Resins[#Data],3,FALSE)/VLOOKUP(A3403,[1]!T_Printers[#Data],5,FALSE),1)&gt;_xlfn.XLOOKUP(B3403,[1]Printers!L:L,[1]Printers!O:O,1,0,),10)),"")</f>
        <v>14.5</v>
      </c>
      <c r="H3403">
        <f>IFERROR(IF(ROUND(_xlfn.XLOOKUP([1]Parameters!B3403,[1]Printers!L:L,[1]Printers!Q:Q,,0)*G3403/10,0)*10&lt;_xlfn.XLOOKUP([1]Parameters!B3403,[1]Printers!L:L,[1]Printers!P:P,,0),ROUND(_xlfn.XLOOKUP([1]Parameters!B3403,[1]Printers!L:L,[1]Printers!Q:Q,,0)*G3403/10,0)*10,_xlfn.XLOOKUP([1]Parameters!B3403,[1]Printers!L:L,[1]Printers!P:P,,0)),"")</f>
        <v>99</v>
      </c>
      <c r="I3403" s="3" t="str" cm="1">
        <f t="array" ref="I3403">IFERROR(IF(ROW()-1&gt;COUNTA([1]!T_Printers[Printers])*COUNTA([1]!T_Resins[Resins]),"",_xlfn.IFS(ROUND(VLOOKUP(C3403,[1]!T_Resins[#Data],4,FALSE)/VLOOKUP(A3403,[1]!T_Printers[#Data],5,FALSE),1)&lt;=_xlfn.XLOOKUP(B3403,[1]Printers!L:L,[1]Printers!O:O,1,0,),ROUND(VLOOKUP(C3403,[1]!T_Resins[#Data],4,FALSE)/VLOOKUP(A3403,[1]!T_Printers[#Data],5,FALSE),1),ROUND(VLOOKUP(C3403,[1]!T_Resins[#Data],4,FALSE)/VLOOKUP(A3403,[1]!T_Printers[#Data],5,FALSE),1)&gt;_xlfn.XLOOKUP(B3403,[1]Printers!L:L,[1]Printers!O:O,1,0,),"")),"")</f>
        <v/>
      </c>
      <c r="J3403" t="str">
        <f>IFERROR(IF(ROUND(_xlfn.XLOOKUP([1]Parameters!B3403,[1]Printers!L:L,[1]Printers!Q:Q,,0)*I3403/10,0)*10&lt;_xlfn.XLOOKUP([1]Parameters!B3403,[1]Printers!L:L,[1]Printers!P:P,,0),ROUND(_xlfn.XLOOKUP([1]Parameters!B3403,[1]Printers!L:L,[1]Printers!Q:Q,,0)*I3403/10,0)*10,_xlfn.XLOOKUP([1]Parameters!B3403,[1]Printers!L:L,[1]Printers!P:P,,0)),"")</f>
        <v/>
      </c>
      <c r="K3403">
        <f>IF(SUM(E3403:J3403)&lt;&gt;0,VLOOKUP(A3403,[1]!T_Printers[#Data],10,FALSE)+VLOOKUP(C3403,[1]!T_Resins[#Data],10,FALSE),"")</f>
        <v>9</v>
      </c>
      <c r="L3403">
        <f>IF(SUM(E3403:J3403)&lt;&gt;0,VLOOKUP(A3403,[1]!T_Printers[#Data],11,FALSE),"")</f>
        <v>9</v>
      </c>
      <c r="M3403">
        <f>IF(SUM(E3403:J3403)&lt;&gt;0,VLOOKUP(C3403,[1]!T_Resins[#Data],8,FALSE),"")</f>
        <v>120</v>
      </c>
      <c r="N3403">
        <f>IF(_xlfn.XLOOKUP(B3403,[1]Printers!$L:$L,[1]Printers!$R:$R,0,0)&gt;0,[1]Parameters!M3403,IF(SUM(E3403:J3403)&lt;&gt;0,VLOOKUP(C3403,[1]!T_Resins[#Data],9,FALSE),""))</f>
        <v>180</v>
      </c>
      <c r="O3403" t="str">
        <f t="shared" si="53"/>
        <v>PhrozenTransform</v>
      </c>
    </row>
    <row r="3404" spans="1:15" x14ac:dyDescent="0.25">
      <c r="A3404" t="str">
        <f t="array" ref="A3404">IF(ROW()-1&gt;COUNTA([1]!T_Printers[Printers])*COUNTA([1]!T_Resins[Resins]),"",INDEX([1]!T_Printers[Printers],INT((ROW()-2)/COUNTA([1]!T_Resins[Resins])+1)))</f>
        <v>Phrozen Transform</v>
      </c>
      <c r="B3404" t="str">
        <f>_xlfn.XLOOKUP(A3404,[1]!T_Printers[Printers],[1]!T_Printers[Icon link],,0)</f>
        <v>PhrozenTransform</v>
      </c>
      <c r="C3404" t="str">
        <f t="array" ref="C3404">IF(ROW()-1&gt;COUNTA([1]!T_Printers[Printers])*COUNTA([1]!T_Resins[Resins]),"",INDEX([1]!T_Resins[Resins],MOD(ROW()-2,COUNTA([1]!T_Resins[Resins]))+1))</f>
        <v>Dental Peach</v>
      </c>
      <c r="D3404">
        <f>IF(SUM(E3404:J3404)&lt;&gt;0,IF(ROW()-1&gt;COUNTA([1]!T_Printers[Printers])*COUNTA([1]!T_Resins[Resins]),"",2),"")</f>
        <v>2</v>
      </c>
      <c r="E3404" cm="1">
        <f t="array" ref="E3404">IFERROR(IF(ROW()-1&gt;COUNTA([1]!T_Printers[Printers])*COUNTA([1]!T_Resins[Resins]),"",_xlfn.IFS(ROUND(VLOOKUP(C3404,[1]!T_Resins[#Data],2,FALSE)/VLOOKUP(A3404,[1]!T_Printers[#Data],5,FALSE),1)&lt;=_xlfn.XLOOKUP(B3404,[1]Printers!L:L,[1]Printers!O:O,1,0,),ROUND(VLOOKUP(C3404,[1]!T_Resins[#Data],2,FALSE)/VLOOKUP(A3404,[1]!T_Printers[#Data],5,FALSE),1),ROUND(VLOOKUP(C3404,[1]!T_Resins[#Data],2,FALSE)/VLOOKUP(A3404,[1]!T_Printers[#Data],5,FALSE),1)&gt;_xlfn.XLOOKUP(B3404,[1]Printers!L:L,[1]Printers!O:O,1,0,),10)),"Используйте слой 100 мкм")</f>
        <v>14.3</v>
      </c>
      <c r="F3404">
        <f>IFERROR(IF(ROUND(_xlfn.XLOOKUP([1]Parameters!B3404,[1]Printers!L:L,[1]Printers!Q:Q,,0)*E3404/10,0)*10&lt;_xlfn.XLOOKUP([1]Parameters!B3404,[1]Printers!L:L,[1]Printers!P:P,,0),ROUND(_xlfn.XLOOKUP([1]Parameters!B3404,[1]Printers!L:L,[1]Printers!Q:Q,,0)*E3404/10,0)*10,_xlfn.XLOOKUP([1]Parameters!B3404,[1]Printers!L:L,[1]Printers!P:P,,0)),"")</f>
        <v>99</v>
      </c>
      <c r="G3404" cm="1">
        <f t="array" ref="G3404">IFERROR(IF(ROW()-1&gt;COUNTA([1]!T_Printers[Printers])*COUNTA([1]!T_Resins[Resins]),"",_xlfn.IFS(ROUND(VLOOKUP(C3404,[1]!T_Resins[#Data],3,FALSE)/VLOOKUP(A3404,[1]!T_Printers[#Data],5,FALSE),1)&lt;=_xlfn.XLOOKUP(B3404,[1]Printers!L:L,[1]Printers!O:O,1,0,),ROUND(VLOOKUP(C3404,[1]!T_Resins[#Data],3,FALSE)/VLOOKUP(A3404,[1]!T_Printers[#Data],5,FALSE),1),ROUND(VLOOKUP(C3404,[1]!T_Resins[#Data],3,FALSE)/VLOOKUP(A3404,[1]!T_Printers[#Data],5,FALSE),1)&gt;_xlfn.XLOOKUP(B3404,[1]Printers!L:L,[1]Printers!O:O,1,0,),10)),"")</f>
        <v>18.600000000000001</v>
      </c>
      <c r="H3404">
        <f>IFERROR(IF(ROUND(_xlfn.XLOOKUP([1]Parameters!B3404,[1]Printers!L:L,[1]Printers!Q:Q,,0)*G3404/10,0)*10&lt;_xlfn.XLOOKUP([1]Parameters!B3404,[1]Printers!L:L,[1]Printers!P:P,,0),ROUND(_xlfn.XLOOKUP([1]Parameters!B3404,[1]Printers!L:L,[1]Printers!Q:Q,,0)*G3404/10,0)*10,_xlfn.XLOOKUP([1]Parameters!B3404,[1]Printers!L:L,[1]Printers!P:P,,0)),"")</f>
        <v>99</v>
      </c>
      <c r="I3404" s="3" t="str" cm="1">
        <f t="array" ref="I3404">IFERROR(IF(ROW()-1&gt;COUNTA([1]!T_Printers[Printers])*COUNTA([1]!T_Resins[Resins]),"",_xlfn.IFS(ROUND(VLOOKUP(C3404,[1]!T_Resins[#Data],4,FALSE)/VLOOKUP(A3404,[1]!T_Printers[#Data],5,FALSE),1)&lt;=_xlfn.XLOOKUP(B3404,[1]Printers!L:L,[1]Printers!O:O,1,0,),ROUND(VLOOKUP(C3404,[1]!T_Resins[#Data],4,FALSE)/VLOOKUP(A3404,[1]!T_Printers[#Data],5,FALSE),1),ROUND(VLOOKUP(C3404,[1]!T_Resins[#Data],4,FALSE)/VLOOKUP(A3404,[1]!T_Printers[#Data],5,FALSE),1)&gt;_xlfn.XLOOKUP(B3404,[1]Printers!L:L,[1]Printers!O:O,1,0,),"")),"")</f>
        <v/>
      </c>
      <c r="J3404" t="str">
        <f>IFERROR(IF(ROUND(_xlfn.XLOOKUP([1]Parameters!B3404,[1]Printers!L:L,[1]Printers!Q:Q,,0)*I3404/10,0)*10&lt;_xlfn.XLOOKUP([1]Parameters!B3404,[1]Printers!L:L,[1]Printers!P:P,,0),ROUND(_xlfn.XLOOKUP([1]Parameters!B3404,[1]Printers!L:L,[1]Printers!Q:Q,,0)*I3404/10,0)*10,_xlfn.XLOOKUP([1]Parameters!B3404,[1]Printers!L:L,[1]Printers!P:P,,0)),"")</f>
        <v/>
      </c>
      <c r="K3404">
        <f>IF(SUM(E3404:J3404)&lt;&gt;0,VLOOKUP(A3404,[1]!T_Printers[#Data],10,FALSE)+VLOOKUP(C3404,[1]!T_Resins[#Data],10,FALSE),"")</f>
        <v>9</v>
      </c>
      <c r="L3404">
        <f>IF(SUM(E3404:J3404)&lt;&gt;0,VLOOKUP(A3404,[1]!T_Printers[#Data],11,FALSE),"")</f>
        <v>9</v>
      </c>
      <c r="M3404">
        <f>IF(SUM(E3404:J3404)&lt;&gt;0,VLOOKUP(C3404,[1]!T_Resins[#Data],8,FALSE),"")</f>
        <v>120</v>
      </c>
      <c r="N3404">
        <f>IF(_xlfn.XLOOKUP(B3404,[1]Printers!$L:$L,[1]Printers!$R:$R,0,0)&gt;0,[1]Parameters!M3404,IF(SUM(E3404:J3404)&lt;&gt;0,VLOOKUP(C3404,[1]!T_Resins[#Data],9,FALSE),""))</f>
        <v>180</v>
      </c>
      <c r="O3404" t="str">
        <f t="shared" si="53"/>
        <v>PhrozenTransform</v>
      </c>
    </row>
    <row r="3405" spans="1:15" x14ac:dyDescent="0.25">
      <c r="A3405" t="str">
        <f t="array" ref="A3405">IF(ROW()-1&gt;COUNTA([1]!T_Printers[Printers])*COUNTA([1]!T_Resins[Resins]),"",INDEX([1]!T_Printers[Printers],INT((ROW()-2)/COUNTA([1]!T_Resins[Resins])+1)))</f>
        <v>Phrozen Transform</v>
      </c>
      <c r="B3405" t="str">
        <f>_xlfn.XLOOKUP(A3405,[1]!T_Printers[Printers],[1]!T_Printers[Icon link],,0)</f>
        <v>PhrozenTransform</v>
      </c>
      <c r="C3405" t="str">
        <f t="array" ref="C3405">IF(ROW()-1&gt;COUNTA([1]!T_Printers[Printers])*COUNTA([1]!T_Resins[Resins]),"",INDEX([1]!T_Resins[Resins],MOD(ROW()-2,COUNTA([1]!T_Resins[Resins]))+1))</f>
        <v>Dental Pink</v>
      </c>
      <c r="D3405">
        <f>IF(SUM(E3405:J3405)&lt;&gt;0,IF(ROW()-1&gt;COUNTA([1]!T_Printers[Printers])*COUNTA([1]!T_Resins[Resins]),"",2),"")</f>
        <v>2</v>
      </c>
      <c r="E3405" cm="1">
        <f t="array" ref="E3405">IFERROR(IF(ROW()-1&gt;COUNTA([1]!T_Printers[Printers])*COUNTA([1]!T_Resins[Resins]),"",_xlfn.IFS(ROUND(VLOOKUP(C3405,[1]!T_Resins[#Data],2,FALSE)/VLOOKUP(A3405,[1]!T_Printers[#Data],5,FALSE),1)&lt;=_xlfn.XLOOKUP(B3405,[1]Printers!L:L,[1]Printers!O:O,1,0,),ROUND(VLOOKUP(C3405,[1]!T_Resins[#Data],2,FALSE)/VLOOKUP(A3405,[1]!T_Printers[#Data],5,FALSE),1),ROUND(VLOOKUP(C3405,[1]!T_Resins[#Data],2,FALSE)/VLOOKUP(A3405,[1]!T_Printers[#Data],5,FALSE),1)&gt;_xlfn.XLOOKUP(B3405,[1]Printers!L:L,[1]Printers!O:O,1,0,),10)),"Используйте слой 100 мкм")</f>
        <v>9.1</v>
      </c>
      <c r="F3405">
        <f>IFERROR(IF(ROUND(_xlfn.XLOOKUP([1]Parameters!B3405,[1]Printers!L:L,[1]Printers!Q:Q,,0)*E3405/10,0)*10&lt;_xlfn.XLOOKUP([1]Parameters!B3405,[1]Printers!L:L,[1]Printers!P:P,,0),ROUND(_xlfn.XLOOKUP([1]Parameters!B3405,[1]Printers!L:L,[1]Printers!Q:Q,,0)*E3405/10,0)*10,_xlfn.XLOOKUP([1]Parameters!B3405,[1]Printers!L:L,[1]Printers!P:P,,0)),"")</f>
        <v>80</v>
      </c>
      <c r="G3405" cm="1">
        <f t="array" ref="G3405">IFERROR(IF(ROW()-1&gt;COUNTA([1]!T_Printers[Printers])*COUNTA([1]!T_Resins[Resins]),"",_xlfn.IFS(ROUND(VLOOKUP(C3405,[1]!T_Resins[#Data],3,FALSE)/VLOOKUP(A3405,[1]!T_Printers[#Data],5,FALSE),1)&lt;=_xlfn.XLOOKUP(B3405,[1]Printers!L:L,[1]Printers!O:O,1,0,),ROUND(VLOOKUP(C3405,[1]!T_Resins[#Data],3,FALSE)/VLOOKUP(A3405,[1]!T_Printers[#Data],5,FALSE),1),ROUND(VLOOKUP(C3405,[1]!T_Resins[#Data],3,FALSE)/VLOOKUP(A3405,[1]!T_Printers[#Data],5,FALSE),1)&gt;_xlfn.XLOOKUP(B3405,[1]Printers!L:L,[1]Printers!O:O,1,0,),10)),"")</f>
        <v>11.8</v>
      </c>
      <c r="H3405">
        <f>IFERROR(IF(ROUND(_xlfn.XLOOKUP([1]Parameters!B3405,[1]Printers!L:L,[1]Printers!Q:Q,,0)*G3405/10,0)*10&lt;_xlfn.XLOOKUP([1]Parameters!B3405,[1]Printers!L:L,[1]Printers!P:P,,0),ROUND(_xlfn.XLOOKUP([1]Parameters!B3405,[1]Printers!L:L,[1]Printers!Q:Q,,0)*G3405/10,0)*10,_xlfn.XLOOKUP([1]Parameters!B3405,[1]Printers!L:L,[1]Printers!P:P,,0)),"")</f>
        <v>99</v>
      </c>
      <c r="I3405" s="3" t="str" cm="1">
        <f t="array" ref="I3405">IFERROR(IF(ROW()-1&gt;COUNTA([1]!T_Printers[Printers])*COUNTA([1]!T_Resins[Resins]),"",_xlfn.IFS(ROUND(VLOOKUP(C3405,[1]!T_Resins[#Data],4,FALSE)/VLOOKUP(A3405,[1]!T_Printers[#Data],5,FALSE),1)&lt;=_xlfn.XLOOKUP(B3405,[1]Printers!L:L,[1]Printers!O:O,1,0,),ROUND(VLOOKUP(C3405,[1]!T_Resins[#Data],4,FALSE)/VLOOKUP(A3405,[1]!T_Printers[#Data],5,FALSE),1),ROUND(VLOOKUP(C3405,[1]!T_Resins[#Data],4,FALSE)/VLOOKUP(A3405,[1]!T_Printers[#Data],5,FALSE),1)&gt;_xlfn.XLOOKUP(B3405,[1]Printers!L:L,[1]Printers!O:O,1,0,),"")),"")</f>
        <v/>
      </c>
      <c r="J3405" t="str">
        <f>IFERROR(IF(ROUND(_xlfn.XLOOKUP([1]Parameters!B3405,[1]Printers!L:L,[1]Printers!Q:Q,,0)*I3405/10,0)*10&lt;_xlfn.XLOOKUP([1]Parameters!B3405,[1]Printers!L:L,[1]Printers!P:P,,0),ROUND(_xlfn.XLOOKUP([1]Parameters!B3405,[1]Printers!L:L,[1]Printers!Q:Q,,0)*I3405/10,0)*10,_xlfn.XLOOKUP([1]Parameters!B3405,[1]Printers!L:L,[1]Printers!P:P,,0)),"")</f>
        <v/>
      </c>
      <c r="K3405">
        <f>IF(SUM(E3405:J3405)&lt;&gt;0,VLOOKUP(A3405,[1]!T_Printers[#Data],10,FALSE)+VLOOKUP(C3405,[1]!T_Resins[#Data],10,FALSE),"")</f>
        <v>8</v>
      </c>
      <c r="L3405">
        <f>IF(SUM(E3405:J3405)&lt;&gt;0,VLOOKUP(A3405,[1]!T_Printers[#Data],11,FALSE),"")</f>
        <v>9</v>
      </c>
      <c r="M3405">
        <f>IF(SUM(E3405:J3405)&lt;&gt;0,VLOOKUP(C3405,[1]!T_Resins[#Data],8,FALSE),"")</f>
        <v>120</v>
      </c>
      <c r="N3405">
        <f>IF(_xlfn.XLOOKUP(B3405,[1]Printers!$L:$L,[1]Printers!$R:$R,0,0)&gt;0,[1]Parameters!M3405,IF(SUM(E3405:J3405)&lt;&gt;0,VLOOKUP(C3405,[1]!T_Resins[#Data],9,FALSE),""))</f>
        <v>180</v>
      </c>
      <c r="O3405" t="str">
        <f t="shared" si="53"/>
        <v>PhrozenTransform</v>
      </c>
    </row>
    <row r="3406" spans="1:15" x14ac:dyDescent="0.25">
      <c r="A3406" t="str">
        <f t="array" ref="A3406">IF(ROW()-1&gt;COUNTA([1]!T_Printers[Printers])*COUNTA([1]!T_Resins[Resins]),"",INDEX([1]!T_Printers[Printers],INT((ROW()-2)/COUNTA([1]!T_Resins[Resins])+1)))</f>
        <v>Phrozen Transform</v>
      </c>
      <c r="B3406" t="str">
        <f>_xlfn.XLOOKUP(A3406,[1]!T_Printers[Printers],[1]!T_Printers[Icon link],,0)</f>
        <v>PhrozenTransform</v>
      </c>
      <c r="C3406" t="str">
        <f t="array" ref="C3406">IF(ROW()-1&gt;COUNTA([1]!T_Printers[Printers])*COUNTA([1]!T_Resins[Resins]),"",INDEX([1]!T_Resins[Resins],MOD(ROW()-2,COUNTA([1]!T_Resins[Resins]))+1))</f>
        <v>Dental Soft Pink</v>
      </c>
      <c r="D3406">
        <f>IF(SUM(E3406:J3406)&lt;&gt;0,IF(ROW()-1&gt;COUNTA([1]!T_Printers[Printers])*COUNTA([1]!T_Resins[Resins]),"",2),"")</f>
        <v>2</v>
      </c>
      <c r="E3406" cm="1">
        <f t="array" ref="E3406">IFERROR(IF(ROW()-1&gt;COUNTA([1]!T_Printers[Printers])*COUNTA([1]!T_Resins[Resins]),"",_xlfn.IFS(ROUND(VLOOKUP(C3406,[1]!T_Resins[#Data],2,FALSE)/VLOOKUP(A3406,[1]!T_Printers[#Data],5,FALSE),1)&lt;=_xlfn.XLOOKUP(B3406,[1]Printers!L:L,[1]Printers!O:O,1,0,),ROUND(VLOOKUP(C3406,[1]!T_Resins[#Data],2,FALSE)/VLOOKUP(A3406,[1]!T_Printers[#Data],5,FALSE),1),ROUND(VLOOKUP(C3406,[1]!T_Resins[#Data],2,FALSE)/VLOOKUP(A3406,[1]!T_Printers[#Data],5,FALSE),1)&gt;_xlfn.XLOOKUP(B3406,[1]Printers!L:L,[1]Printers!O:O,1,0,),10)),"Используйте слой 100 мкм")</f>
        <v>13.5</v>
      </c>
      <c r="F3406">
        <f>IFERROR(IF(ROUND(_xlfn.XLOOKUP([1]Parameters!B3406,[1]Printers!L:L,[1]Printers!Q:Q,,0)*E3406/10,0)*10&lt;_xlfn.XLOOKUP([1]Parameters!B3406,[1]Printers!L:L,[1]Printers!P:P,,0),ROUND(_xlfn.XLOOKUP([1]Parameters!B3406,[1]Printers!L:L,[1]Printers!Q:Q,,0)*E3406/10,0)*10,_xlfn.XLOOKUP([1]Parameters!B3406,[1]Printers!L:L,[1]Printers!P:P,,0)),"")</f>
        <v>99</v>
      </c>
      <c r="G3406" cm="1">
        <f t="array" ref="G3406">IFERROR(IF(ROW()-1&gt;COUNTA([1]!T_Printers[Printers])*COUNTA([1]!T_Resins[Resins]),"",_xlfn.IFS(ROUND(VLOOKUP(C3406,[1]!T_Resins[#Data],3,FALSE)/VLOOKUP(A3406,[1]!T_Printers[#Data],5,FALSE),1)&lt;=_xlfn.XLOOKUP(B3406,[1]Printers!L:L,[1]Printers!O:O,1,0,),ROUND(VLOOKUP(C3406,[1]!T_Resins[#Data],3,FALSE)/VLOOKUP(A3406,[1]!T_Printers[#Data],5,FALSE),1),ROUND(VLOOKUP(C3406,[1]!T_Resins[#Data],3,FALSE)/VLOOKUP(A3406,[1]!T_Printers[#Data],5,FALSE),1)&gt;_xlfn.XLOOKUP(B3406,[1]Printers!L:L,[1]Printers!O:O,1,0,),10)),"")</f>
        <v>17.399999999999999</v>
      </c>
      <c r="H3406">
        <f>IFERROR(IF(ROUND(_xlfn.XLOOKUP([1]Parameters!B3406,[1]Printers!L:L,[1]Printers!Q:Q,,0)*G3406/10,0)*10&lt;_xlfn.XLOOKUP([1]Parameters!B3406,[1]Printers!L:L,[1]Printers!P:P,,0),ROUND(_xlfn.XLOOKUP([1]Parameters!B3406,[1]Printers!L:L,[1]Printers!Q:Q,,0)*G3406/10,0)*10,_xlfn.XLOOKUP([1]Parameters!B3406,[1]Printers!L:L,[1]Printers!P:P,,0)),"")</f>
        <v>99</v>
      </c>
      <c r="I3406" s="3" t="str" cm="1">
        <f t="array" ref="I3406">IFERROR(IF(ROW()-1&gt;COUNTA([1]!T_Printers[Printers])*COUNTA([1]!T_Resins[Resins]),"",_xlfn.IFS(ROUND(VLOOKUP(C3406,[1]!T_Resins[#Data],4,FALSE)/VLOOKUP(A3406,[1]!T_Printers[#Data],5,FALSE),1)&lt;=_xlfn.XLOOKUP(B3406,[1]Printers!L:L,[1]Printers!O:O,1,0,),ROUND(VLOOKUP(C3406,[1]!T_Resins[#Data],4,FALSE)/VLOOKUP(A3406,[1]!T_Printers[#Data],5,FALSE),1),ROUND(VLOOKUP(C3406,[1]!T_Resins[#Data],4,FALSE)/VLOOKUP(A3406,[1]!T_Printers[#Data],5,FALSE),1)&gt;_xlfn.XLOOKUP(B3406,[1]Printers!L:L,[1]Printers!O:O,1,0,),"")),"")</f>
        <v/>
      </c>
      <c r="J3406" t="str">
        <f>IFERROR(IF(ROUND(_xlfn.XLOOKUP([1]Parameters!B3406,[1]Printers!L:L,[1]Printers!Q:Q,,0)*I3406/10,0)*10&lt;_xlfn.XLOOKUP([1]Parameters!B3406,[1]Printers!L:L,[1]Printers!P:P,,0),ROUND(_xlfn.XLOOKUP([1]Parameters!B3406,[1]Printers!L:L,[1]Printers!Q:Q,,0)*I3406/10,0)*10,_xlfn.XLOOKUP([1]Parameters!B3406,[1]Printers!L:L,[1]Printers!P:P,,0)),"")</f>
        <v/>
      </c>
      <c r="K3406">
        <f>IF(SUM(E3406:J3406)&lt;&gt;0,VLOOKUP(A3406,[1]!T_Printers[#Data],10,FALSE)+VLOOKUP(C3406,[1]!T_Resins[#Data],10,FALSE),"")</f>
        <v>8</v>
      </c>
      <c r="L3406">
        <f>IF(SUM(E3406:J3406)&lt;&gt;0,VLOOKUP(A3406,[1]!T_Printers[#Data],11,FALSE),"")</f>
        <v>9</v>
      </c>
      <c r="M3406">
        <f>IF(SUM(E3406:J3406)&lt;&gt;0,VLOOKUP(C3406,[1]!T_Resins[#Data],8,FALSE),"")</f>
        <v>60</v>
      </c>
      <c r="N3406">
        <f>IF(_xlfn.XLOOKUP(B3406,[1]Printers!$L:$L,[1]Printers!$R:$R,0,0)&gt;0,[1]Parameters!M3406,IF(SUM(E3406:J3406)&lt;&gt;0,VLOOKUP(C3406,[1]!T_Resins[#Data],9,FALSE),""))</f>
        <v>60</v>
      </c>
      <c r="O3406" t="str">
        <f t="shared" si="53"/>
        <v>PhrozenTransform</v>
      </c>
    </row>
    <row r="3407" spans="1:15" x14ac:dyDescent="0.25">
      <c r="A3407" t="str">
        <f t="array" ref="A3407">IF(ROW()-1&gt;COUNTA([1]!T_Printers[Printers])*COUNTA([1]!T_Resins[Resins]),"",INDEX([1]!T_Printers[Printers],INT((ROW()-2)/COUNTA([1]!T_Resins[Resins])+1)))</f>
        <v>Phrozen Transform</v>
      </c>
      <c r="B3407" t="str">
        <f>_xlfn.XLOOKUP(A3407,[1]!T_Printers[Printers],[1]!T_Printers[Icon link],,0)</f>
        <v>PhrozenTransform</v>
      </c>
      <c r="C3407" t="str">
        <f t="array" ref="C3407">IF(ROW()-1&gt;COUNTA([1]!T_Printers[Printers])*COUNTA([1]!T_Resins[Resins]),"",INDEX([1]!T_Resins[Resins],MOD(ROW()-2,COUNTA([1]!T_Resins[Resins]))+1))</f>
        <v>Dental Sand A1-A2</v>
      </c>
      <c r="D3407">
        <f>IF(SUM(E3407:J3407)&lt;&gt;0,IF(ROW()-1&gt;COUNTA([1]!T_Printers[Printers])*COUNTA([1]!T_Resins[Resins]),"",2),"")</f>
        <v>2</v>
      </c>
      <c r="E3407" cm="1">
        <f t="array" ref="E3407">IFERROR(IF(ROW()-1&gt;COUNTA([1]!T_Printers[Printers])*COUNTA([1]!T_Resins[Resins]),"",_xlfn.IFS(ROUND(VLOOKUP(C3407,[1]!T_Resins[#Data],2,FALSE)/VLOOKUP(A3407,[1]!T_Printers[#Data],5,FALSE),1)&lt;=_xlfn.XLOOKUP(B3407,[1]Printers!L:L,[1]Printers!O:O,1,0,),ROUND(VLOOKUP(C3407,[1]!T_Resins[#Data],2,FALSE)/VLOOKUP(A3407,[1]!T_Printers[#Data],5,FALSE),1),ROUND(VLOOKUP(C3407,[1]!T_Resins[#Data],2,FALSE)/VLOOKUP(A3407,[1]!T_Printers[#Data],5,FALSE),1)&gt;_xlfn.XLOOKUP(B3407,[1]Printers!L:L,[1]Printers!O:O,1,0,),10)),"Используйте слой 100 мкм")</f>
        <v>7.7</v>
      </c>
      <c r="F3407">
        <f>IFERROR(IF(ROUND(_xlfn.XLOOKUP([1]Parameters!B3407,[1]Printers!L:L,[1]Printers!Q:Q,,0)*E3407/10,0)*10&lt;_xlfn.XLOOKUP([1]Parameters!B3407,[1]Printers!L:L,[1]Printers!P:P,,0),ROUND(_xlfn.XLOOKUP([1]Parameters!B3407,[1]Printers!L:L,[1]Printers!Q:Q,,0)*E3407/10,0)*10,_xlfn.XLOOKUP([1]Parameters!B3407,[1]Printers!L:L,[1]Printers!P:P,,0)),"")</f>
        <v>70</v>
      </c>
      <c r="G3407" cm="1">
        <f t="array" ref="G3407">IFERROR(IF(ROW()-1&gt;COUNTA([1]!T_Printers[Printers])*COUNTA([1]!T_Resins[Resins]),"",_xlfn.IFS(ROUND(VLOOKUP(C3407,[1]!T_Resins[#Data],3,FALSE)/VLOOKUP(A3407,[1]!T_Printers[#Data],5,FALSE),1)&lt;=_xlfn.XLOOKUP(B3407,[1]Printers!L:L,[1]Printers!O:O,1,0,),ROUND(VLOOKUP(C3407,[1]!T_Resins[#Data],3,FALSE)/VLOOKUP(A3407,[1]!T_Printers[#Data],5,FALSE),1),ROUND(VLOOKUP(C3407,[1]!T_Resins[#Data],3,FALSE)/VLOOKUP(A3407,[1]!T_Printers[#Data],5,FALSE),1)&gt;_xlfn.XLOOKUP(B3407,[1]Printers!L:L,[1]Printers!O:O,1,0,),10)),"")</f>
        <v>10</v>
      </c>
      <c r="H3407">
        <f>IFERROR(IF(ROUND(_xlfn.XLOOKUP([1]Parameters!B3407,[1]Printers!L:L,[1]Printers!Q:Q,,0)*G3407/10,0)*10&lt;_xlfn.XLOOKUP([1]Parameters!B3407,[1]Printers!L:L,[1]Printers!P:P,,0),ROUND(_xlfn.XLOOKUP([1]Parameters!B3407,[1]Printers!L:L,[1]Printers!Q:Q,,0)*G3407/10,0)*10,_xlfn.XLOOKUP([1]Parameters!B3407,[1]Printers!L:L,[1]Printers!P:P,,0)),"")</f>
        <v>90</v>
      </c>
      <c r="I3407" s="3" t="str" cm="1">
        <f t="array" ref="I3407">IFERROR(IF(ROW()-1&gt;COUNTA([1]!T_Printers[Printers])*COUNTA([1]!T_Resins[Resins]),"",_xlfn.IFS(ROUND(VLOOKUP(C3407,[1]!T_Resins[#Data],4,FALSE)/VLOOKUP(A3407,[1]!T_Printers[#Data],5,FALSE),1)&lt;=_xlfn.XLOOKUP(B3407,[1]Printers!L:L,[1]Printers!O:O,1,0,),ROUND(VLOOKUP(C3407,[1]!T_Resins[#Data],4,FALSE)/VLOOKUP(A3407,[1]!T_Printers[#Data],5,FALSE),1),ROUND(VLOOKUP(C3407,[1]!T_Resins[#Data],4,FALSE)/VLOOKUP(A3407,[1]!T_Printers[#Data],5,FALSE),1)&gt;_xlfn.XLOOKUP(B3407,[1]Printers!L:L,[1]Printers!O:O,1,0,),"")),"")</f>
        <v/>
      </c>
      <c r="J3407" t="str">
        <f>IFERROR(IF(ROUND(_xlfn.XLOOKUP([1]Parameters!B3407,[1]Printers!L:L,[1]Printers!Q:Q,,0)*I3407/10,0)*10&lt;_xlfn.XLOOKUP([1]Parameters!B3407,[1]Printers!L:L,[1]Printers!P:P,,0),ROUND(_xlfn.XLOOKUP([1]Parameters!B3407,[1]Printers!L:L,[1]Printers!Q:Q,,0)*I3407/10,0)*10,_xlfn.XLOOKUP([1]Parameters!B3407,[1]Printers!L:L,[1]Printers!P:P,,0)),"")</f>
        <v/>
      </c>
      <c r="K3407">
        <f>IF(SUM(E3407:J3407)&lt;&gt;0,VLOOKUP(A3407,[1]!T_Printers[#Data],10,FALSE)+VLOOKUP(C3407,[1]!T_Resins[#Data],10,FALSE),"")</f>
        <v>9</v>
      </c>
      <c r="L3407">
        <f>IF(SUM(E3407:J3407)&lt;&gt;0,VLOOKUP(A3407,[1]!T_Printers[#Data],11,FALSE),"")</f>
        <v>9</v>
      </c>
      <c r="M3407">
        <f>IF(SUM(E3407:J3407)&lt;&gt;0,VLOOKUP(C3407,[1]!T_Resins[#Data],8,FALSE),"")</f>
        <v>120</v>
      </c>
      <c r="N3407">
        <f>IF(_xlfn.XLOOKUP(B3407,[1]Printers!$L:$L,[1]Printers!$R:$R,0,0)&gt;0,[1]Parameters!M3407,IF(SUM(E3407:J3407)&lt;&gt;0,VLOOKUP(C3407,[1]!T_Resins[#Data],9,FALSE),""))</f>
        <v>180</v>
      </c>
      <c r="O3407" t="str">
        <f t="shared" si="53"/>
        <v>PhrozenTransform</v>
      </c>
    </row>
    <row r="3408" spans="1:15" x14ac:dyDescent="0.25">
      <c r="A3408" t="str">
        <f t="array" ref="A3408">IF(ROW()-1&gt;COUNTA([1]!T_Printers[Printers])*COUNTA([1]!T_Resins[Resins]),"",INDEX([1]!T_Printers[Printers],INT((ROW()-2)/COUNTA([1]!T_Resins[Resins])+1)))</f>
        <v>Phrozen Transform</v>
      </c>
      <c r="B3408" t="str">
        <f>_xlfn.XLOOKUP(A3408,[1]!T_Printers[Printers],[1]!T_Printers[Icon link],,0)</f>
        <v>PhrozenTransform</v>
      </c>
      <c r="C3408" t="str">
        <f t="array" ref="C3408">IF(ROW()-1&gt;COUNTA([1]!T_Printers[Printers])*COUNTA([1]!T_Resins[Resins]),"",INDEX([1]!T_Resins[Resins],MOD(ROW()-2,COUNTA([1]!T_Resins[Resins]))+1))</f>
        <v xml:space="preserve">Dental Sand A1-A2 (Обновленная версия) </v>
      </c>
      <c r="D3408">
        <f>IF(SUM(E3408:J3408)&lt;&gt;0,IF(ROW()-1&gt;COUNTA([1]!T_Printers[Printers])*COUNTA([1]!T_Resins[Resins]),"",2),"")</f>
        <v>2</v>
      </c>
      <c r="E3408" cm="1">
        <f t="array" ref="E3408">IFERROR(IF(ROW()-1&gt;COUNTA([1]!T_Printers[Printers])*COUNTA([1]!T_Resins[Resins]),"",_xlfn.IFS(ROUND(VLOOKUP(C3408,[1]!T_Resins[#Data],2,FALSE)/VLOOKUP(A3408,[1]!T_Printers[#Data],5,FALSE),1)&lt;=_xlfn.XLOOKUP(B3408,[1]Printers!L:L,[1]Printers!O:O,1,0,),ROUND(VLOOKUP(C3408,[1]!T_Resins[#Data],2,FALSE)/VLOOKUP(A3408,[1]!T_Printers[#Data],5,FALSE),1),ROUND(VLOOKUP(C3408,[1]!T_Resins[#Data],2,FALSE)/VLOOKUP(A3408,[1]!T_Printers[#Data],5,FALSE),1)&gt;_xlfn.XLOOKUP(B3408,[1]Printers!L:L,[1]Printers!O:O,1,0,),10)),"Используйте слой 100 мкм")</f>
        <v>20.6</v>
      </c>
      <c r="F3408">
        <f>IFERROR(IF(ROUND(_xlfn.XLOOKUP([1]Parameters!B3408,[1]Printers!L:L,[1]Printers!Q:Q,,0)*E3408/10,0)*10&lt;_xlfn.XLOOKUP([1]Parameters!B3408,[1]Printers!L:L,[1]Printers!P:P,,0),ROUND(_xlfn.XLOOKUP([1]Parameters!B3408,[1]Printers!L:L,[1]Printers!Q:Q,,0)*E3408/10,0)*10,_xlfn.XLOOKUP([1]Parameters!B3408,[1]Printers!L:L,[1]Printers!P:P,,0)),"")</f>
        <v>99</v>
      </c>
      <c r="G3408" cm="1">
        <f t="array" ref="G3408">IFERROR(IF(ROW()-1&gt;COUNTA([1]!T_Printers[Printers])*COUNTA([1]!T_Resins[Resins]),"",_xlfn.IFS(ROUND(VLOOKUP(C3408,[1]!T_Resins[#Data],3,FALSE)/VLOOKUP(A3408,[1]!T_Printers[#Data],5,FALSE),1)&lt;=_xlfn.XLOOKUP(B3408,[1]Printers!L:L,[1]Printers!O:O,1,0,),ROUND(VLOOKUP(C3408,[1]!T_Resins[#Data],3,FALSE)/VLOOKUP(A3408,[1]!T_Printers[#Data],5,FALSE),1),ROUND(VLOOKUP(C3408,[1]!T_Resins[#Data],3,FALSE)/VLOOKUP(A3408,[1]!T_Printers[#Data],5,FALSE),1)&gt;_xlfn.XLOOKUP(B3408,[1]Printers!L:L,[1]Printers!O:O,1,0,),10)),"")</f>
        <v>21.6</v>
      </c>
      <c r="H3408">
        <f>IFERROR(IF(ROUND(_xlfn.XLOOKUP([1]Parameters!B3408,[1]Printers!L:L,[1]Printers!Q:Q,,0)*G3408/10,0)*10&lt;_xlfn.XLOOKUP([1]Parameters!B3408,[1]Printers!L:L,[1]Printers!P:P,,0),ROUND(_xlfn.XLOOKUP([1]Parameters!B3408,[1]Printers!L:L,[1]Printers!Q:Q,,0)*G3408/10,0)*10,_xlfn.XLOOKUP([1]Parameters!B3408,[1]Printers!L:L,[1]Printers!P:P,,0)),"")</f>
        <v>99</v>
      </c>
      <c r="I3408" s="3" t="str" cm="1">
        <f t="array" ref="I3408">IFERROR(IF(ROW()-1&gt;COUNTA([1]!T_Printers[Printers])*COUNTA([1]!T_Resins[Resins]),"",_xlfn.IFS(ROUND(VLOOKUP(C3408,[1]!T_Resins[#Data],4,FALSE)/VLOOKUP(A3408,[1]!T_Printers[#Data],5,FALSE),1)&lt;=_xlfn.XLOOKUP(B3408,[1]Printers!L:L,[1]Printers!O:O,1,0,),ROUND(VLOOKUP(C3408,[1]!T_Resins[#Data],4,FALSE)/VLOOKUP(A3408,[1]!T_Printers[#Data],5,FALSE),1),ROUND(VLOOKUP(C3408,[1]!T_Resins[#Data],4,FALSE)/VLOOKUP(A3408,[1]!T_Printers[#Data],5,FALSE),1)&gt;_xlfn.XLOOKUP(B3408,[1]Printers!L:L,[1]Printers!O:O,1,0,),"")),"")</f>
        <v/>
      </c>
      <c r="J3408" t="str">
        <f>IFERROR(IF(ROUND(_xlfn.XLOOKUP([1]Parameters!B3408,[1]Printers!L:L,[1]Printers!Q:Q,,0)*I3408/10,0)*10&lt;_xlfn.XLOOKUP([1]Parameters!B3408,[1]Printers!L:L,[1]Printers!P:P,,0),ROUND(_xlfn.XLOOKUP([1]Parameters!B3408,[1]Printers!L:L,[1]Printers!Q:Q,,0)*I3408/10,0)*10,_xlfn.XLOOKUP([1]Parameters!B3408,[1]Printers!L:L,[1]Printers!P:P,,0)),"")</f>
        <v/>
      </c>
      <c r="K3408">
        <f>IF(SUM(E3408:J3408)&lt;&gt;0,VLOOKUP(A3408,[1]!T_Printers[#Data],10,FALSE)+VLOOKUP(C3408,[1]!T_Resins[#Data],10,FALSE),"")</f>
        <v>9</v>
      </c>
      <c r="L3408">
        <f>IF(SUM(E3408:J3408)&lt;&gt;0,VLOOKUP(A3408,[1]!T_Printers[#Data],11,FALSE),"")</f>
        <v>9</v>
      </c>
      <c r="M3408">
        <f>IF(SUM(E3408:J3408)&lt;&gt;0,VLOOKUP(C3408,[1]!T_Resins[#Data],8,FALSE),"")</f>
        <v>120</v>
      </c>
      <c r="N3408">
        <f>IF(_xlfn.XLOOKUP(B3408,[1]Printers!$L:$L,[1]Printers!$R:$R,0,0)&gt;0,[1]Parameters!M3408,IF(SUM(E3408:J3408)&lt;&gt;0,VLOOKUP(C3408,[1]!T_Resins[#Data],9,FALSE),""))</f>
        <v>180</v>
      </c>
      <c r="O3408" t="str">
        <f t="shared" si="53"/>
        <v>PhrozenTransform</v>
      </c>
    </row>
    <row r="3409" spans="1:15" x14ac:dyDescent="0.25">
      <c r="A3409" t="str">
        <f t="array" ref="A3409">IF(ROW()-1&gt;COUNTA([1]!T_Printers[Printers])*COUNTA([1]!T_Resins[Resins]),"",INDEX([1]!T_Printers[Printers],INT((ROW()-2)/COUNTA([1]!T_Resins[Resins])+1)))</f>
        <v>Phrozen Transform</v>
      </c>
      <c r="B3409" t="str">
        <f>_xlfn.XLOOKUP(A3409,[1]!T_Printers[Printers],[1]!T_Printers[Icon link],,0)</f>
        <v>PhrozenTransform</v>
      </c>
      <c r="C3409" t="str">
        <f t="array" ref="C3409">IF(ROW()-1&gt;COUNTA([1]!T_Printers[Printers])*COUNTA([1]!T_Resins[Resins]),"",INDEX([1]!T_Resins[Resins],MOD(ROW()-2,COUNTA([1]!T_Resins[Resins]))+1))</f>
        <v>Dental Sand A3</v>
      </c>
      <c r="D3409">
        <f>IF(SUM(E3409:J3409)&lt;&gt;0,IF(ROW()-1&gt;COUNTA([1]!T_Printers[Printers])*COUNTA([1]!T_Resins[Resins]),"",2),"")</f>
        <v>2</v>
      </c>
      <c r="E3409" cm="1">
        <f t="array" ref="E3409">IFERROR(IF(ROW()-1&gt;COUNTA([1]!T_Printers[Printers])*COUNTA([1]!T_Resins[Resins]),"",_xlfn.IFS(ROUND(VLOOKUP(C3409,[1]!T_Resins[#Data],2,FALSE)/VLOOKUP(A3409,[1]!T_Printers[#Data],5,FALSE),1)&lt;=_xlfn.XLOOKUP(B3409,[1]Printers!L:L,[1]Printers!O:O,1,0,),ROUND(VLOOKUP(C3409,[1]!T_Resins[#Data],2,FALSE)/VLOOKUP(A3409,[1]!T_Printers[#Data],5,FALSE),1),ROUND(VLOOKUP(C3409,[1]!T_Resins[#Data],2,FALSE)/VLOOKUP(A3409,[1]!T_Printers[#Data],5,FALSE),1)&gt;_xlfn.XLOOKUP(B3409,[1]Printers!L:L,[1]Printers!O:O,1,0,),10)),"Используйте слой 100 мкм")</f>
        <v>7.7</v>
      </c>
      <c r="F3409">
        <f>IFERROR(IF(ROUND(_xlfn.XLOOKUP([1]Parameters!B3409,[1]Printers!L:L,[1]Printers!Q:Q,,0)*E3409/10,0)*10&lt;_xlfn.XLOOKUP([1]Parameters!B3409,[1]Printers!L:L,[1]Printers!P:P,,0),ROUND(_xlfn.XLOOKUP([1]Parameters!B3409,[1]Printers!L:L,[1]Printers!Q:Q,,0)*E3409/10,0)*10,_xlfn.XLOOKUP([1]Parameters!B3409,[1]Printers!L:L,[1]Printers!P:P,,0)),"")</f>
        <v>70</v>
      </c>
      <c r="G3409" cm="1">
        <f t="array" ref="G3409">IFERROR(IF(ROW()-1&gt;COUNTA([1]!T_Printers[Printers])*COUNTA([1]!T_Resins[Resins]),"",_xlfn.IFS(ROUND(VLOOKUP(C3409,[1]!T_Resins[#Data],3,FALSE)/VLOOKUP(A3409,[1]!T_Printers[#Data],5,FALSE),1)&lt;=_xlfn.XLOOKUP(B3409,[1]Printers!L:L,[1]Printers!O:O,1,0,),ROUND(VLOOKUP(C3409,[1]!T_Resins[#Data],3,FALSE)/VLOOKUP(A3409,[1]!T_Printers[#Data],5,FALSE),1),ROUND(VLOOKUP(C3409,[1]!T_Resins[#Data],3,FALSE)/VLOOKUP(A3409,[1]!T_Printers[#Data],5,FALSE),1)&gt;_xlfn.XLOOKUP(B3409,[1]Printers!L:L,[1]Printers!O:O,1,0,),10)),"")</f>
        <v>10</v>
      </c>
      <c r="H3409">
        <f>IFERROR(IF(ROUND(_xlfn.XLOOKUP([1]Parameters!B3409,[1]Printers!L:L,[1]Printers!Q:Q,,0)*G3409/10,0)*10&lt;_xlfn.XLOOKUP([1]Parameters!B3409,[1]Printers!L:L,[1]Printers!P:P,,0),ROUND(_xlfn.XLOOKUP([1]Parameters!B3409,[1]Printers!L:L,[1]Printers!Q:Q,,0)*G3409/10,0)*10,_xlfn.XLOOKUP([1]Parameters!B3409,[1]Printers!L:L,[1]Printers!P:P,,0)),"")</f>
        <v>90</v>
      </c>
      <c r="I3409" s="3" t="str" cm="1">
        <f t="array" ref="I3409">IFERROR(IF(ROW()-1&gt;COUNTA([1]!T_Printers[Printers])*COUNTA([1]!T_Resins[Resins]),"",_xlfn.IFS(ROUND(VLOOKUP(C3409,[1]!T_Resins[#Data],4,FALSE)/VLOOKUP(A3409,[1]!T_Printers[#Data],5,FALSE),1)&lt;=_xlfn.XLOOKUP(B3409,[1]Printers!L:L,[1]Printers!O:O,1,0,),ROUND(VLOOKUP(C3409,[1]!T_Resins[#Data],4,FALSE)/VLOOKUP(A3409,[1]!T_Printers[#Data],5,FALSE),1),ROUND(VLOOKUP(C3409,[1]!T_Resins[#Data],4,FALSE)/VLOOKUP(A3409,[1]!T_Printers[#Data],5,FALSE),1)&gt;_xlfn.XLOOKUP(B3409,[1]Printers!L:L,[1]Printers!O:O,1,0,),"")),"")</f>
        <v/>
      </c>
      <c r="J3409" t="str">
        <f>IFERROR(IF(ROUND(_xlfn.XLOOKUP([1]Parameters!B3409,[1]Printers!L:L,[1]Printers!Q:Q,,0)*I3409/10,0)*10&lt;_xlfn.XLOOKUP([1]Parameters!B3409,[1]Printers!L:L,[1]Printers!P:P,,0),ROUND(_xlfn.XLOOKUP([1]Parameters!B3409,[1]Printers!L:L,[1]Printers!Q:Q,,0)*I3409/10,0)*10,_xlfn.XLOOKUP([1]Parameters!B3409,[1]Printers!L:L,[1]Printers!P:P,,0)),"")</f>
        <v/>
      </c>
      <c r="K3409">
        <f>IF(SUM(E3409:J3409)&lt;&gt;0,VLOOKUP(A3409,[1]!T_Printers[#Data],10,FALSE)+VLOOKUP(C3409,[1]!T_Resins[#Data],10,FALSE),"")</f>
        <v>9</v>
      </c>
      <c r="L3409">
        <f>IF(SUM(E3409:J3409)&lt;&gt;0,VLOOKUP(A3409,[1]!T_Printers[#Data],11,FALSE),"")</f>
        <v>9</v>
      </c>
      <c r="M3409">
        <f>IF(SUM(E3409:J3409)&lt;&gt;0,VLOOKUP(C3409,[1]!T_Resins[#Data],8,FALSE),"")</f>
        <v>120</v>
      </c>
      <c r="N3409">
        <f>IF(_xlfn.XLOOKUP(B3409,[1]Printers!$L:$L,[1]Printers!$R:$R,0,0)&gt;0,[1]Parameters!M3409,IF(SUM(E3409:J3409)&lt;&gt;0,VLOOKUP(C3409,[1]!T_Resins[#Data],9,FALSE),""))</f>
        <v>180</v>
      </c>
      <c r="O3409" t="str">
        <f t="shared" si="53"/>
        <v>PhrozenTransform</v>
      </c>
    </row>
    <row r="3410" spans="1:15" x14ac:dyDescent="0.25">
      <c r="A3410" t="str">
        <f t="array" ref="A3410">IF(ROW()-1&gt;COUNTA([1]!T_Printers[Printers])*COUNTA([1]!T_Resins[Resins]),"",INDEX([1]!T_Printers[Printers],INT((ROW()-2)/COUNTA([1]!T_Resins[Resins])+1)))</f>
        <v>Phrozen Transform</v>
      </c>
      <c r="B3410" t="str">
        <f>_xlfn.XLOOKUP(A3410,[1]!T_Printers[Printers],[1]!T_Printers[Icon link],,0)</f>
        <v>PhrozenTransform</v>
      </c>
      <c r="C3410" t="str">
        <f t="array" ref="C3410">IF(ROW()-1&gt;COUNTA([1]!T_Printers[Printers])*COUNTA([1]!T_Resins[Resins]),"",INDEX([1]!T_Resins[Resins],MOD(ROW()-2,COUNTA([1]!T_Resins[Resins]))+1))</f>
        <v xml:space="preserve">Dental Sand A3 (Обновленная версия) </v>
      </c>
      <c r="D3410">
        <f>IF(SUM(E3410:J3410)&lt;&gt;0,IF(ROW()-1&gt;COUNTA([1]!T_Printers[Printers])*COUNTA([1]!T_Resins[Resins]),"",2),"")</f>
        <v>2</v>
      </c>
      <c r="E3410" cm="1">
        <f t="array" ref="E3410">IFERROR(IF(ROW()-1&gt;COUNTA([1]!T_Printers[Printers])*COUNTA([1]!T_Resins[Resins]),"",_xlfn.IFS(ROUND(VLOOKUP(C3410,[1]!T_Resins[#Data],2,FALSE)/VLOOKUP(A3410,[1]!T_Printers[#Data],5,FALSE),1)&lt;=_xlfn.XLOOKUP(B3410,[1]Printers!L:L,[1]Printers!O:O,1,0,),ROUND(VLOOKUP(C3410,[1]!T_Resins[#Data],2,FALSE)/VLOOKUP(A3410,[1]!T_Printers[#Data],5,FALSE),1),ROUND(VLOOKUP(C3410,[1]!T_Resins[#Data],2,FALSE)/VLOOKUP(A3410,[1]!T_Printers[#Data],5,FALSE),1)&gt;_xlfn.XLOOKUP(B3410,[1]Printers!L:L,[1]Printers!O:O,1,0,),10)),"Используйте слой 100 мкм")</f>
        <v>20.6</v>
      </c>
      <c r="F3410">
        <f>IFERROR(IF(ROUND(_xlfn.XLOOKUP([1]Parameters!B3410,[1]Printers!L:L,[1]Printers!Q:Q,,0)*E3410/10,0)*10&lt;_xlfn.XLOOKUP([1]Parameters!B3410,[1]Printers!L:L,[1]Printers!P:P,,0),ROUND(_xlfn.XLOOKUP([1]Parameters!B3410,[1]Printers!L:L,[1]Printers!Q:Q,,0)*E3410/10,0)*10,_xlfn.XLOOKUP([1]Parameters!B3410,[1]Printers!L:L,[1]Printers!P:P,,0)),"")</f>
        <v>99</v>
      </c>
      <c r="G3410" cm="1">
        <f t="array" ref="G3410">IFERROR(IF(ROW()-1&gt;COUNTA([1]!T_Printers[Printers])*COUNTA([1]!T_Resins[Resins]),"",_xlfn.IFS(ROUND(VLOOKUP(C3410,[1]!T_Resins[#Data],3,FALSE)/VLOOKUP(A3410,[1]!T_Printers[#Data],5,FALSE),1)&lt;=_xlfn.XLOOKUP(B3410,[1]Printers!L:L,[1]Printers!O:O,1,0,),ROUND(VLOOKUP(C3410,[1]!T_Resins[#Data],3,FALSE)/VLOOKUP(A3410,[1]!T_Printers[#Data],5,FALSE),1),ROUND(VLOOKUP(C3410,[1]!T_Resins[#Data],3,FALSE)/VLOOKUP(A3410,[1]!T_Printers[#Data],5,FALSE),1)&gt;_xlfn.XLOOKUP(B3410,[1]Printers!L:L,[1]Printers!O:O,1,0,),10)),"")</f>
        <v>21.6</v>
      </c>
      <c r="H3410">
        <f>IFERROR(IF(ROUND(_xlfn.XLOOKUP([1]Parameters!B3410,[1]Printers!L:L,[1]Printers!Q:Q,,0)*G3410/10,0)*10&lt;_xlfn.XLOOKUP([1]Parameters!B3410,[1]Printers!L:L,[1]Printers!P:P,,0),ROUND(_xlfn.XLOOKUP([1]Parameters!B3410,[1]Printers!L:L,[1]Printers!Q:Q,,0)*G3410/10,0)*10,_xlfn.XLOOKUP([1]Parameters!B3410,[1]Printers!L:L,[1]Printers!P:P,,0)),"")</f>
        <v>99</v>
      </c>
      <c r="I3410" s="3" t="str" cm="1">
        <f t="array" ref="I3410">IFERROR(IF(ROW()-1&gt;COUNTA([1]!T_Printers[Printers])*COUNTA([1]!T_Resins[Resins]),"",_xlfn.IFS(ROUND(VLOOKUP(C3410,[1]!T_Resins[#Data],4,FALSE)/VLOOKUP(A3410,[1]!T_Printers[#Data],5,FALSE),1)&lt;=_xlfn.XLOOKUP(B3410,[1]Printers!L:L,[1]Printers!O:O,1,0,),ROUND(VLOOKUP(C3410,[1]!T_Resins[#Data],4,FALSE)/VLOOKUP(A3410,[1]!T_Printers[#Data],5,FALSE),1),ROUND(VLOOKUP(C3410,[1]!T_Resins[#Data],4,FALSE)/VLOOKUP(A3410,[1]!T_Printers[#Data],5,FALSE),1)&gt;_xlfn.XLOOKUP(B3410,[1]Printers!L:L,[1]Printers!O:O,1,0,),"")),"")</f>
        <v/>
      </c>
      <c r="J3410" t="str">
        <f>IFERROR(IF(ROUND(_xlfn.XLOOKUP([1]Parameters!B3410,[1]Printers!L:L,[1]Printers!Q:Q,,0)*I3410/10,0)*10&lt;_xlfn.XLOOKUP([1]Parameters!B3410,[1]Printers!L:L,[1]Printers!P:P,,0),ROUND(_xlfn.XLOOKUP([1]Parameters!B3410,[1]Printers!L:L,[1]Printers!Q:Q,,0)*I3410/10,0)*10,_xlfn.XLOOKUP([1]Parameters!B3410,[1]Printers!L:L,[1]Printers!P:P,,0)),"")</f>
        <v/>
      </c>
      <c r="K3410">
        <f>IF(SUM(E3410:J3410)&lt;&gt;0,VLOOKUP(A3410,[1]!T_Printers[#Data],10,FALSE)+VLOOKUP(C3410,[1]!T_Resins[#Data],10,FALSE),"")</f>
        <v>9</v>
      </c>
      <c r="L3410">
        <f>IF(SUM(E3410:J3410)&lt;&gt;0,VLOOKUP(A3410,[1]!T_Printers[#Data],11,FALSE),"")</f>
        <v>9</v>
      </c>
      <c r="M3410">
        <f>IF(SUM(E3410:J3410)&lt;&gt;0,VLOOKUP(C3410,[1]!T_Resins[#Data],8,FALSE),"")</f>
        <v>120</v>
      </c>
      <c r="N3410">
        <f>IF(_xlfn.XLOOKUP(B3410,[1]Printers!$L:$L,[1]Printers!$R:$R,0,0)&gt;0,[1]Parameters!M3410,IF(SUM(E3410:J3410)&lt;&gt;0,VLOOKUP(C3410,[1]!T_Resins[#Data],9,FALSE),""))</f>
        <v>180</v>
      </c>
      <c r="O3410" t="str">
        <f t="shared" si="53"/>
        <v>PhrozenTransform</v>
      </c>
    </row>
    <row r="3411" spans="1:15" x14ac:dyDescent="0.25">
      <c r="A3411" t="str">
        <f t="array" ref="A3411">IF(ROW()-1&gt;COUNTA([1]!T_Printers[Printers])*COUNTA([1]!T_Resins[Resins]),"",INDEX([1]!T_Printers[Printers],INT((ROW()-2)/COUNTA([1]!T_Resins[Resins])+1)))</f>
        <v>Phrozen Transform</v>
      </c>
      <c r="B3411" t="str">
        <f>_xlfn.XLOOKUP(A3411,[1]!T_Printers[Printers],[1]!T_Printers[Icon link],,0)</f>
        <v>PhrozenTransform</v>
      </c>
      <c r="C3411" t="str">
        <f t="array" ref="C3411">IF(ROW()-1&gt;COUNTA([1]!T_Printers[Printers])*COUNTA([1]!T_Resins[Resins]),"",INDEX([1]!T_Resins[Resins],MOD(ROW()-2,COUNTA([1]!T_Resins[Resins]))+1))</f>
        <v>Dental Sand Pro A1-A2 (Crown LT)</v>
      </c>
      <c r="D3411">
        <f>IF(SUM(E3411:J3411)&lt;&gt;0,IF(ROW()-1&gt;COUNTA([1]!T_Printers[Printers])*COUNTA([1]!T_Resins[Resins]),"",2),"")</f>
        <v>2</v>
      </c>
      <c r="E3411" cm="1">
        <f t="array" ref="E3411">IFERROR(IF(ROW()-1&gt;COUNTA([1]!T_Printers[Printers])*COUNTA([1]!T_Resins[Resins]),"",_xlfn.IFS(ROUND(VLOOKUP(C3411,[1]!T_Resins[#Data],2,FALSE)/VLOOKUP(A3411,[1]!T_Printers[#Data],5,FALSE),1)&lt;=_xlfn.XLOOKUP(B3411,[1]Printers!L:L,[1]Printers!O:O,1,0,),ROUND(VLOOKUP(C3411,[1]!T_Resins[#Data],2,FALSE)/VLOOKUP(A3411,[1]!T_Printers[#Data],5,FALSE),1),ROUND(VLOOKUP(C3411,[1]!T_Resins[#Data],2,FALSE)/VLOOKUP(A3411,[1]!T_Printers[#Data],5,FALSE),1)&gt;_xlfn.XLOOKUP(B3411,[1]Printers!L:L,[1]Printers!O:O,1,0,),10)),"Используйте слой 100 мкм")</f>
        <v>34.1</v>
      </c>
      <c r="F3411">
        <f>IFERROR(IF(ROUND(_xlfn.XLOOKUP([1]Parameters!B3411,[1]Printers!L:L,[1]Printers!Q:Q,,0)*E3411/10,0)*10&lt;_xlfn.XLOOKUP([1]Parameters!B3411,[1]Printers!L:L,[1]Printers!P:P,,0),ROUND(_xlfn.XLOOKUP([1]Parameters!B3411,[1]Printers!L:L,[1]Printers!Q:Q,,0)*E3411/10,0)*10,_xlfn.XLOOKUP([1]Parameters!B3411,[1]Printers!L:L,[1]Printers!P:P,,0)),"")</f>
        <v>99</v>
      </c>
      <c r="G3411" cm="1">
        <f t="array" ref="G3411">IFERROR(IF(ROW()-1&gt;COUNTA([1]!T_Printers[Printers])*COUNTA([1]!T_Resins[Resins]),"",_xlfn.IFS(ROUND(VLOOKUP(C3411,[1]!T_Resins[#Data],3,FALSE)/VLOOKUP(A3411,[1]!T_Printers[#Data],5,FALSE),1)&lt;=_xlfn.XLOOKUP(B3411,[1]Printers!L:L,[1]Printers!O:O,1,0,),ROUND(VLOOKUP(C3411,[1]!T_Resins[#Data],3,FALSE)/VLOOKUP(A3411,[1]!T_Printers[#Data],5,FALSE),1),ROUND(VLOOKUP(C3411,[1]!T_Resins[#Data],3,FALSE)/VLOOKUP(A3411,[1]!T_Printers[#Data],5,FALSE),1)&gt;_xlfn.XLOOKUP(B3411,[1]Printers!L:L,[1]Printers!O:O,1,0,),10)),"")</f>
        <v>49</v>
      </c>
      <c r="H3411">
        <f>IFERROR(IF(ROUND(_xlfn.XLOOKUP([1]Parameters!B3411,[1]Printers!L:L,[1]Printers!Q:Q,,0)*G3411/10,0)*10&lt;_xlfn.XLOOKUP([1]Parameters!B3411,[1]Printers!L:L,[1]Printers!P:P,,0),ROUND(_xlfn.XLOOKUP([1]Parameters!B3411,[1]Printers!L:L,[1]Printers!Q:Q,,0)*G3411/10,0)*10,_xlfn.XLOOKUP([1]Parameters!B3411,[1]Printers!L:L,[1]Printers!P:P,,0)),"")</f>
        <v>99</v>
      </c>
      <c r="I3411" s="3" t="str" cm="1">
        <f t="array" ref="I3411">IFERROR(IF(ROW()-1&gt;COUNTA([1]!T_Printers[Printers])*COUNTA([1]!T_Resins[Resins]),"",_xlfn.IFS(ROUND(VLOOKUP(C3411,[1]!T_Resins[#Data],4,FALSE)/VLOOKUP(A3411,[1]!T_Printers[#Data],5,FALSE),1)&lt;=_xlfn.XLOOKUP(B3411,[1]Printers!L:L,[1]Printers!O:O,1,0,),ROUND(VLOOKUP(C3411,[1]!T_Resins[#Data],4,FALSE)/VLOOKUP(A3411,[1]!T_Printers[#Data],5,FALSE),1),ROUND(VLOOKUP(C3411,[1]!T_Resins[#Data],4,FALSE)/VLOOKUP(A3411,[1]!T_Printers[#Data],5,FALSE),1)&gt;_xlfn.XLOOKUP(B3411,[1]Printers!L:L,[1]Printers!O:O,1,0,),"")),"")</f>
        <v/>
      </c>
      <c r="J3411" t="str">
        <f>IFERROR(IF(ROUND(_xlfn.XLOOKUP([1]Parameters!B3411,[1]Printers!L:L,[1]Printers!Q:Q,,0)*I3411/10,0)*10&lt;_xlfn.XLOOKUP([1]Parameters!B3411,[1]Printers!L:L,[1]Printers!P:P,,0),ROUND(_xlfn.XLOOKUP([1]Parameters!B3411,[1]Printers!L:L,[1]Printers!Q:Q,,0)*I3411/10,0)*10,_xlfn.XLOOKUP([1]Parameters!B3411,[1]Printers!L:L,[1]Printers!P:P,,0)),"")</f>
        <v/>
      </c>
      <c r="K3411">
        <f>IF(SUM(E3411:J3411)&lt;&gt;0,VLOOKUP(A3411,[1]!T_Printers[#Data],10,FALSE)+VLOOKUP(C3411,[1]!T_Resins[#Data],10,FALSE),"")</f>
        <v>9</v>
      </c>
      <c r="L3411">
        <f>IF(SUM(E3411:J3411)&lt;&gt;0,VLOOKUP(A3411,[1]!T_Printers[#Data],11,FALSE),"")</f>
        <v>9</v>
      </c>
      <c r="M3411">
        <f>IF(SUM(E3411:J3411)&lt;&gt;0,VLOOKUP(C3411,[1]!T_Resins[#Data],8,FALSE),"")</f>
        <v>120</v>
      </c>
      <c r="N3411">
        <f>IF(_xlfn.XLOOKUP(B3411,[1]Printers!$L:$L,[1]Printers!$R:$R,0,0)&gt;0,[1]Parameters!M3411,IF(SUM(E3411:J3411)&lt;&gt;0,VLOOKUP(C3411,[1]!T_Resins[#Data],9,FALSE),""))</f>
        <v>180</v>
      </c>
      <c r="O3411" t="str">
        <f t="shared" si="53"/>
        <v>PhrozenTransform</v>
      </c>
    </row>
    <row r="3412" spans="1:15" x14ac:dyDescent="0.25">
      <c r="A3412" t="str">
        <f t="array" ref="A3412">IF(ROW()-1&gt;COUNTA([1]!T_Printers[Printers])*COUNTA([1]!T_Resins[Resins]),"",INDEX([1]!T_Printers[Printers],INT((ROW()-2)/COUNTA([1]!T_Resins[Resins])+1)))</f>
        <v>Phrozen Transform</v>
      </c>
      <c r="B3412" t="str">
        <f>_xlfn.XLOOKUP(A3412,[1]!T_Printers[Printers],[1]!T_Printers[Icon link],,0)</f>
        <v>PhrozenTransform</v>
      </c>
      <c r="C3412" t="str">
        <f t="array" ref="C3412">IF(ROW()-1&gt;COUNTA([1]!T_Printers[Printers])*COUNTA([1]!T_Resins[Resins]),"",INDEX([1]!T_Resins[Resins],MOD(ROW()-2,COUNTA([1]!T_Resins[Resins]))+1))</f>
        <v>Dental Sand Pro A3 (Crown LT)</v>
      </c>
      <c r="D3412">
        <f>IF(SUM(E3412:J3412)&lt;&gt;0,IF(ROW()-1&gt;COUNTA([1]!T_Printers[Printers])*COUNTA([1]!T_Resins[Resins]),"",2),"")</f>
        <v>2</v>
      </c>
      <c r="E3412" cm="1">
        <f t="array" ref="E3412">IFERROR(IF(ROW()-1&gt;COUNTA([1]!T_Printers[Printers])*COUNTA([1]!T_Resins[Resins]),"",_xlfn.IFS(ROUND(VLOOKUP(C3412,[1]!T_Resins[#Data],2,FALSE)/VLOOKUP(A3412,[1]!T_Printers[#Data],5,FALSE),1)&lt;=_xlfn.XLOOKUP(B3412,[1]Printers!L:L,[1]Printers!O:O,1,0,),ROUND(VLOOKUP(C3412,[1]!T_Resins[#Data],2,FALSE)/VLOOKUP(A3412,[1]!T_Printers[#Data],5,FALSE),1),ROUND(VLOOKUP(C3412,[1]!T_Resins[#Data],2,FALSE)/VLOOKUP(A3412,[1]!T_Printers[#Data],5,FALSE),1)&gt;_xlfn.XLOOKUP(B3412,[1]Printers!L:L,[1]Printers!O:O,1,0,),10)),"Используйте слой 100 мкм")</f>
        <v>34.1</v>
      </c>
      <c r="F3412">
        <f>IFERROR(IF(ROUND(_xlfn.XLOOKUP([1]Parameters!B3412,[1]Printers!L:L,[1]Printers!Q:Q,,0)*E3412/10,0)*10&lt;_xlfn.XLOOKUP([1]Parameters!B3412,[1]Printers!L:L,[1]Printers!P:P,,0),ROUND(_xlfn.XLOOKUP([1]Parameters!B3412,[1]Printers!L:L,[1]Printers!Q:Q,,0)*E3412/10,0)*10,_xlfn.XLOOKUP([1]Parameters!B3412,[1]Printers!L:L,[1]Printers!P:P,,0)),"")</f>
        <v>99</v>
      </c>
      <c r="G3412" cm="1">
        <f t="array" ref="G3412">IFERROR(IF(ROW()-1&gt;COUNTA([1]!T_Printers[Printers])*COUNTA([1]!T_Resins[Resins]),"",_xlfn.IFS(ROUND(VLOOKUP(C3412,[1]!T_Resins[#Data],3,FALSE)/VLOOKUP(A3412,[1]!T_Printers[#Data],5,FALSE),1)&lt;=_xlfn.XLOOKUP(B3412,[1]Printers!L:L,[1]Printers!O:O,1,0,),ROUND(VLOOKUP(C3412,[1]!T_Resins[#Data],3,FALSE)/VLOOKUP(A3412,[1]!T_Printers[#Data],5,FALSE),1),ROUND(VLOOKUP(C3412,[1]!T_Resins[#Data],3,FALSE)/VLOOKUP(A3412,[1]!T_Printers[#Data],5,FALSE),1)&gt;_xlfn.XLOOKUP(B3412,[1]Printers!L:L,[1]Printers!O:O,1,0,),10)),"")</f>
        <v>49</v>
      </c>
      <c r="H3412">
        <f>IFERROR(IF(ROUND(_xlfn.XLOOKUP([1]Parameters!B3412,[1]Printers!L:L,[1]Printers!Q:Q,,0)*G3412/10,0)*10&lt;_xlfn.XLOOKUP([1]Parameters!B3412,[1]Printers!L:L,[1]Printers!P:P,,0),ROUND(_xlfn.XLOOKUP([1]Parameters!B3412,[1]Printers!L:L,[1]Printers!Q:Q,,0)*G3412/10,0)*10,_xlfn.XLOOKUP([1]Parameters!B3412,[1]Printers!L:L,[1]Printers!P:P,,0)),"")</f>
        <v>99</v>
      </c>
      <c r="I3412" s="3" t="str" cm="1">
        <f t="array" ref="I3412">IFERROR(IF(ROW()-1&gt;COUNTA([1]!T_Printers[Printers])*COUNTA([1]!T_Resins[Resins]),"",_xlfn.IFS(ROUND(VLOOKUP(C3412,[1]!T_Resins[#Data],4,FALSE)/VLOOKUP(A3412,[1]!T_Printers[#Data],5,FALSE),1)&lt;=_xlfn.XLOOKUP(B3412,[1]Printers!L:L,[1]Printers!O:O,1,0,),ROUND(VLOOKUP(C3412,[1]!T_Resins[#Data],4,FALSE)/VLOOKUP(A3412,[1]!T_Printers[#Data],5,FALSE),1),ROUND(VLOOKUP(C3412,[1]!T_Resins[#Data],4,FALSE)/VLOOKUP(A3412,[1]!T_Printers[#Data],5,FALSE),1)&gt;_xlfn.XLOOKUP(B3412,[1]Printers!L:L,[1]Printers!O:O,1,0,),"")),"")</f>
        <v/>
      </c>
      <c r="J3412" t="str">
        <f>IFERROR(IF(ROUND(_xlfn.XLOOKUP([1]Parameters!B3412,[1]Printers!L:L,[1]Printers!Q:Q,,0)*I3412/10,0)*10&lt;_xlfn.XLOOKUP([1]Parameters!B3412,[1]Printers!L:L,[1]Printers!P:P,,0),ROUND(_xlfn.XLOOKUP([1]Parameters!B3412,[1]Printers!L:L,[1]Printers!Q:Q,,0)*I3412/10,0)*10,_xlfn.XLOOKUP([1]Parameters!B3412,[1]Printers!L:L,[1]Printers!P:P,,0)),"")</f>
        <v/>
      </c>
      <c r="K3412">
        <f>IF(SUM(E3412:J3412)&lt;&gt;0,VLOOKUP(A3412,[1]!T_Printers[#Data],10,FALSE)+VLOOKUP(C3412,[1]!T_Resins[#Data],10,FALSE),"")</f>
        <v>9</v>
      </c>
      <c r="L3412">
        <f>IF(SUM(E3412:J3412)&lt;&gt;0,VLOOKUP(A3412,[1]!T_Printers[#Data],11,FALSE),"")</f>
        <v>9</v>
      </c>
      <c r="M3412">
        <f>IF(SUM(E3412:J3412)&lt;&gt;0,VLOOKUP(C3412,[1]!T_Resins[#Data],8,FALSE),"")</f>
        <v>120</v>
      </c>
      <c r="N3412">
        <f>IF(_xlfn.XLOOKUP(B3412,[1]Printers!$L:$L,[1]Printers!$R:$R,0,0)&gt;0,[1]Parameters!M3412,IF(SUM(E3412:J3412)&lt;&gt;0,VLOOKUP(C3412,[1]!T_Resins[#Data],9,FALSE),""))</f>
        <v>180</v>
      </c>
      <c r="O3412" t="str">
        <f t="shared" si="53"/>
        <v>PhrozenTransform</v>
      </c>
    </row>
    <row r="3413" spans="1:15" x14ac:dyDescent="0.25">
      <c r="A3413" t="str">
        <f t="array" ref="A3413">IF(ROW()-1&gt;COUNTA([1]!T_Printers[Printers])*COUNTA([1]!T_Resins[Resins]),"",INDEX([1]!T_Printers[Printers],INT((ROW()-2)/COUNTA([1]!T_Resins[Resins])+1)))</f>
        <v>Phrozen Transform</v>
      </c>
      <c r="B3413" t="str">
        <f>_xlfn.XLOOKUP(A3413,[1]!T_Printers[Printers],[1]!T_Printers[Icon link],,0)</f>
        <v>PhrozenTransform</v>
      </c>
      <c r="C3413" t="str">
        <f t="array" ref="C3413">IF(ROW()-1&gt;COUNTA([1]!T_Printers[Printers])*COUNTA([1]!T_Resins[Resins]),"",INDEX([1]!T_Resins[Resins],MOD(ROW()-2,COUNTA([1]!T_Resins[Resins]))+1))</f>
        <v>Dental Splint Soft</v>
      </c>
      <c r="D3413">
        <f>IF(SUM(E3413:J3413)&lt;&gt;0,IF(ROW()-1&gt;COUNTA([1]!T_Printers[Printers])*COUNTA([1]!T_Resins[Resins]),"",2),"")</f>
        <v>2</v>
      </c>
      <c r="E3413" cm="1">
        <f t="array" ref="E3413">IFERROR(IF(ROW()-1&gt;COUNTA([1]!T_Printers[Printers])*COUNTA([1]!T_Resins[Resins]),"",_xlfn.IFS(ROUND(VLOOKUP(C3413,[1]!T_Resins[#Data],2,FALSE)/VLOOKUP(A3413,[1]!T_Printers[#Data],5,FALSE),1)&lt;=_xlfn.XLOOKUP(B3413,[1]Printers!L:L,[1]Printers!O:O,1,0,),ROUND(VLOOKUP(C3413,[1]!T_Resins[#Data],2,FALSE)/VLOOKUP(A3413,[1]!T_Printers[#Data],5,FALSE),1),ROUND(VLOOKUP(C3413,[1]!T_Resins[#Data],2,FALSE)/VLOOKUP(A3413,[1]!T_Printers[#Data],5,FALSE),1)&gt;_xlfn.XLOOKUP(B3413,[1]Printers!L:L,[1]Printers!O:O,1,0,),10)),"Используйте слой 100 мкм")</f>
        <v>22.7</v>
      </c>
      <c r="F3413">
        <f>IFERROR(IF(ROUND(_xlfn.XLOOKUP([1]Parameters!B3413,[1]Printers!L:L,[1]Printers!Q:Q,,0)*E3413/10,0)*10&lt;_xlfn.XLOOKUP([1]Parameters!B3413,[1]Printers!L:L,[1]Printers!P:P,,0),ROUND(_xlfn.XLOOKUP([1]Parameters!B3413,[1]Printers!L:L,[1]Printers!Q:Q,,0)*E3413/10,0)*10,_xlfn.XLOOKUP([1]Parameters!B3413,[1]Printers!L:L,[1]Printers!P:P,,0)),"")</f>
        <v>99</v>
      </c>
      <c r="G3413" cm="1">
        <f t="array" ref="G3413">IFERROR(IF(ROW()-1&gt;COUNTA([1]!T_Printers[Printers])*COUNTA([1]!T_Resins[Resins]),"",_xlfn.IFS(ROUND(VLOOKUP(C3413,[1]!T_Resins[#Data],3,FALSE)/VLOOKUP(A3413,[1]!T_Printers[#Data],5,FALSE),1)&lt;=_xlfn.XLOOKUP(B3413,[1]Printers!L:L,[1]Printers!O:O,1,0,),ROUND(VLOOKUP(C3413,[1]!T_Resins[#Data],3,FALSE)/VLOOKUP(A3413,[1]!T_Printers[#Data],5,FALSE),1),ROUND(VLOOKUP(C3413,[1]!T_Resins[#Data],3,FALSE)/VLOOKUP(A3413,[1]!T_Printers[#Data],5,FALSE),1)&gt;_xlfn.XLOOKUP(B3413,[1]Printers!L:L,[1]Printers!O:O,1,0,),10)),"")</f>
        <v>29.6</v>
      </c>
      <c r="H3413">
        <f>IFERROR(IF(ROUND(_xlfn.XLOOKUP([1]Parameters!B3413,[1]Printers!L:L,[1]Printers!Q:Q,,0)*G3413/10,0)*10&lt;_xlfn.XLOOKUP([1]Parameters!B3413,[1]Printers!L:L,[1]Printers!P:P,,0),ROUND(_xlfn.XLOOKUP([1]Parameters!B3413,[1]Printers!L:L,[1]Printers!Q:Q,,0)*G3413/10,0)*10,_xlfn.XLOOKUP([1]Parameters!B3413,[1]Printers!L:L,[1]Printers!P:P,,0)),"")</f>
        <v>99</v>
      </c>
      <c r="I3413" s="3" t="str" cm="1">
        <f t="array" ref="I3413">IFERROR(IF(ROW()-1&gt;COUNTA([1]!T_Printers[Printers])*COUNTA([1]!T_Resins[Resins]),"",_xlfn.IFS(ROUND(VLOOKUP(C3413,[1]!T_Resins[#Data],4,FALSE)/VLOOKUP(A3413,[1]!T_Printers[#Data],5,FALSE),1)&lt;=_xlfn.XLOOKUP(B3413,[1]Printers!L:L,[1]Printers!O:O,1,0,),ROUND(VLOOKUP(C3413,[1]!T_Resins[#Data],4,FALSE)/VLOOKUP(A3413,[1]!T_Printers[#Data],5,FALSE),1),ROUND(VLOOKUP(C3413,[1]!T_Resins[#Data],4,FALSE)/VLOOKUP(A3413,[1]!T_Printers[#Data],5,FALSE),1)&gt;_xlfn.XLOOKUP(B3413,[1]Printers!L:L,[1]Printers!O:O,1,0,),"")),"")</f>
        <v/>
      </c>
      <c r="J3413" t="str">
        <f>IFERROR(IF(ROUND(_xlfn.XLOOKUP([1]Parameters!B3413,[1]Printers!L:L,[1]Printers!Q:Q,,0)*I3413/10,0)*10&lt;_xlfn.XLOOKUP([1]Parameters!B3413,[1]Printers!L:L,[1]Printers!P:P,,0),ROUND(_xlfn.XLOOKUP([1]Parameters!B3413,[1]Printers!L:L,[1]Printers!Q:Q,,0)*I3413/10,0)*10,_xlfn.XLOOKUP([1]Parameters!B3413,[1]Printers!L:L,[1]Printers!P:P,,0)),"")</f>
        <v/>
      </c>
      <c r="K3413">
        <f>IF(SUM(E3413:J3413)&lt;&gt;0,VLOOKUP(A3413,[1]!T_Printers[#Data],10,FALSE)+VLOOKUP(C3413,[1]!T_Resins[#Data],10,FALSE),"")</f>
        <v>8</v>
      </c>
      <c r="L3413">
        <f>IF(SUM(E3413:J3413)&lt;&gt;0,VLOOKUP(A3413,[1]!T_Printers[#Data],11,FALSE),"")</f>
        <v>9</v>
      </c>
      <c r="M3413">
        <f>IF(SUM(E3413:J3413)&lt;&gt;0,VLOOKUP(C3413,[1]!T_Resins[#Data],8,FALSE),"")</f>
        <v>60</v>
      </c>
      <c r="N3413">
        <f>IF(_xlfn.XLOOKUP(B3413,[1]Printers!$L:$L,[1]Printers!$R:$R,0,0)&gt;0,[1]Parameters!M3413,IF(SUM(E3413:J3413)&lt;&gt;0,VLOOKUP(C3413,[1]!T_Resins[#Data],9,FALSE),""))</f>
        <v>60</v>
      </c>
      <c r="O3413" t="str">
        <f t="shared" si="53"/>
        <v>PhrozenTransform</v>
      </c>
    </row>
    <row r="3414" spans="1:15" x14ac:dyDescent="0.25">
      <c r="A3414" t="str">
        <f t="array" ref="A3414">IF(ROW()-1&gt;COUNTA([1]!T_Printers[Printers])*COUNTA([1]!T_Resins[Resins]),"",INDEX([1]!T_Printers[Printers],INT((ROW()-2)/COUNTA([1]!T_Resins[Resins])+1)))</f>
        <v>Phrozen Transform</v>
      </c>
      <c r="B3414" t="str">
        <f>_xlfn.XLOOKUP(A3414,[1]!T_Printers[Printers],[1]!T_Printers[Icon link],,0)</f>
        <v>PhrozenTransform</v>
      </c>
      <c r="C3414" t="str">
        <f t="array" ref="C3414">IF(ROW()-1&gt;COUNTA([1]!T_Printers[Printers])*COUNTA([1]!T_Resins[Resins]),"",INDEX([1]!T_Resins[Resins],MOD(ROW()-2,COUNTA([1]!T_Resins[Resins]))+1))</f>
        <v>Dental Tray</v>
      </c>
      <c r="D3414">
        <f>IF(SUM(E3414:J3414)&lt;&gt;0,IF(ROW()-1&gt;COUNTA([1]!T_Printers[Printers])*COUNTA([1]!T_Resins[Resins]),"",2),"")</f>
        <v>2</v>
      </c>
      <c r="E3414" t="str" cm="1">
        <f t="array" ref="E3414">IFERROR(IF(ROW()-1&gt;COUNTA([1]!T_Printers[Printers])*COUNTA([1]!T_Resins[Resins]),"",_xlfn.IFS(ROUND(VLOOKUP(C3414,[1]!T_Resins[#Data],2,FALSE)/VLOOKUP(A3414,[1]!T_Printers[#Data],5,FALSE),1)&lt;=_xlfn.XLOOKUP(B3414,[1]Printers!L:L,[1]Printers!O:O,1,0,),ROUND(VLOOKUP(C3414,[1]!T_Resins[#Data],2,FALSE)/VLOOKUP(A3414,[1]!T_Printers[#Data],5,FALSE),1),ROUND(VLOOKUP(C3414,[1]!T_Resins[#Data],2,FALSE)/VLOOKUP(A3414,[1]!T_Printers[#Data],5,FALSE),1)&gt;_xlfn.XLOOKUP(B3414,[1]Printers!L:L,[1]Printers!O:O,1,0,),10)),"Используйте слой 100 мкм")</f>
        <v>Используйте слой 100 мкм</v>
      </c>
      <c r="F3414" t="str">
        <f>IFERROR(IF(ROUND(_xlfn.XLOOKUP([1]Parameters!B3414,[1]Printers!L:L,[1]Printers!Q:Q,,0)*E3414/10,0)*10&lt;_xlfn.XLOOKUP([1]Parameters!B3414,[1]Printers!L:L,[1]Printers!P:P,,0),ROUND(_xlfn.XLOOKUP([1]Parameters!B3414,[1]Printers!L:L,[1]Printers!Q:Q,,0)*E3414/10,0)*10,_xlfn.XLOOKUP([1]Parameters!B3414,[1]Printers!L:L,[1]Printers!P:P,,0)),"")</f>
        <v/>
      </c>
      <c r="G3414" cm="1">
        <f t="array" ref="G3414">IFERROR(IF(ROW()-1&gt;COUNTA([1]!T_Printers[Printers])*COUNTA([1]!T_Resins[Resins]),"",_xlfn.IFS(ROUND(VLOOKUP(C3414,[1]!T_Resins[#Data],3,FALSE)/VLOOKUP(A3414,[1]!T_Printers[#Data],5,FALSE),1)&lt;=_xlfn.XLOOKUP(B3414,[1]Printers!L:L,[1]Printers!O:O,1,0,),ROUND(VLOOKUP(C3414,[1]!T_Resins[#Data],3,FALSE)/VLOOKUP(A3414,[1]!T_Printers[#Data],5,FALSE),1),ROUND(VLOOKUP(C3414,[1]!T_Resins[#Data],3,FALSE)/VLOOKUP(A3414,[1]!T_Printers[#Data],5,FALSE),1)&gt;_xlfn.XLOOKUP(B3414,[1]Printers!L:L,[1]Printers!O:O,1,0,),10)),"")</f>
        <v>18.2</v>
      </c>
      <c r="H3414">
        <f>IFERROR(IF(ROUND(_xlfn.XLOOKUP([1]Parameters!B3414,[1]Printers!L:L,[1]Printers!Q:Q,,0)*G3414/10,0)*10&lt;_xlfn.XLOOKUP([1]Parameters!B3414,[1]Printers!L:L,[1]Printers!P:P,,0),ROUND(_xlfn.XLOOKUP([1]Parameters!B3414,[1]Printers!L:L,[1]Printers!Q:Q,,0)*G3414/10,0)*10,_xlfn.XLOOKUP([1]Parameters!B3414,[1]Printers!L:L,[1]Printers!P:P,,0)),"")</f>
        <v>99</v>
      </c>
      <c r="I3414" s="3" cm="1">
        <f t="array" ref="I3414">IFERROR(IF(ROW()-1&gt;COUNTA([1]!T_Printers[Printers])*COUNTA([1]!T_Resins[Resins]),"",_xlfn.IFS(ROUND(VLOOKUP(C3414,[1]!T_Resins[#Data],4,FALSE)/VLOOKUP(A3414,[1]!T_Printers[#Data],5,FALSE),1)&lt;=_xlfn.XLOOKUP(B3414,[1]Printers!L:L,[1]Printers!O:O,1,0,),ROUND(VLOOKUP(C3414,[1]!T_Resins[#Data],4,FALSE)/VLOOKUP(A3414,[1]!T_Printers[#Data],5,FALSE),1),ROUND(VLOOKUP(C3414,[1]!T_Resins[#Data],4,FALSE)/VLOOKUP(A3414,[1]!T_Printers[#Data],5,FALSE),1)&gt;_xlfn.XLOOKUP(B3414,[1]Printers!L:L,[1]Printers!O:O,1,0,),"")),"")</f>
        <v>22.7</v>
      </c>
      <c r="J3414">
        <f>IFERROR(IF(ROUND(_xlfn.XLOOKUP([1]Parameters!B3414,[1]Printers!L:L,[1]Printers!Q:Q,,0)*I3414/10,0)*10&lt;_xlfn.XLOOKUP([1]Parameters!B3414,[1]Printers!L:L,[1]Printers!P:P,,0),ROUND(_xlfn.XLOOKUP([1]Parameters!B3414,[1]Printers!L:L,[1]Printers!Q:Q,,0)*I3414/10,0)*10,_xlfn.XLOOKUP([1]Parameters!B3414,[1]Printers!L:L,[1]Printers!P:P,,0)),"")</f>
        <v>99</v>
      </c>
      <c r="K3414">
        <f>IF(SUM(E3414:J3414)&lt;&gt;0,VLOOKUP(A3414,[1]!T_Printers[#Data],10,FALSE)+VLOOKUP(C3414,[1]!T_Resins[#Data],10,FALSE),"")</f>
        <v>8</v>
      </c>
      <c r="L3414">
        <f>IF(SUM(E3414:J3414)&lt;&gt;0,VLOOKUP(A3414,[1]!T_Printers[#Data],11,FALSE),"")</f>
        <v>9</v>
      </c>
      <c r="M3414">
        <f>IF(SUM(E3414:J3414)&lt;&gt;0,VLOOKUP(C3414,[1]!T_Resins[#Data],8,FALSE),"")</f>
        <v>120</v>
      </c>
      <c r="N3414">
        <f>IF(_xlfn.XLOOKUP(B3414,[1]Printers!$L:$L,[1]Printers!$R:$R,0,0)&gt;0,[1]Parameters!M3414,IF(SUM(E3414:J3414)&lt;&gt;0,VLOOKUP(C3414,[1]!T_Resins[#Data],9,FALSE),""))</f>
        <v>180</v>
      </c>
      <c r="O3414" t="str">
        <f t="shared" si="53"/>
        <v>PhrozenTransform</v>
      </c>
    </row>
    <row r="3415" spans="1:15" x14ac:dyDescent="0.25">
      <c r="A3415" t="str">
        <f t="array" ref="A3415">IF(ROW()-1&gt;COUNTA([1]!T_Printers[Printers])*COUNTA([1]!T_Resins[Resins]),"",INDEX([1]!T_Printers[Printers],INT((ROW()-2)/COUNTA([1]!T_Resins[Resins])+1)))</f>
        <v>Phrozen Transform</v>
      </c>
      <c r="B3415" t="str">
        <f>_xlfn.XLOOKUP(A3415,[1]!T_Printers[Printers],[1]!T_Printers[Icon link],,0)</f>
        <v>PhrozenTransform</v>
      </c>
      <c r="C3415" t="str">
        <f t="array" ref="C3415">IF(ROW()-1&gt;COUNTA([1]!T_Printers[Printers])*COUNTA([1]!T_Resins[Resins]),"",INDEX([1]!T_Resins[Resins],MOD(ROW()-2,COUNTA([1]!T_Resins[Resins]))+1))</f>
        <v>Dental Yellow Clear</v>
      </c>
      <c r="D3415">
        <f>IF(SUM(E3415:J3415)&lt;&gt;0,IF(ROW()-1&gt;COUNTA([1]!T_Printers[Printers])*COUNTA([1]!T_Resins[Resins]),"",2),"")</f>
        <v>2</v>
      </c>
      <c r="E3415" cm="1">
        <f t="array" ref="E3415">IFERROR(IF(ROW()-1&gt;COUNTA([1]!T_Printers[Printers])*COUNTA([1]!T_Resins[Resins]),"",_xlfn.IFS(ROUND(VLOOKUP(C3415,[1]!T_Resins[#Data],2,FALSE)/VLOOKUP(A3415,[1]!T_Printers[#Data],5,FALSE),1)&lt;=_xlfn.XLOOKUP(B3415,[1]Printers!L:L,[1]Printers!O:O,1,0,),ROUND(VLOOKUP(C3415,[1]!T_Resins[#Data],2,FALSE)/VLOOKUP(A3415,[1]!T_Printers[#Data],5,FALSE),1),ROUND(VLOOKUP(C3415,[1]!T_Resins[#Data],2,FALSE)/VLOOKUP(A3415,[1]!T_Printers[#Data],5,FALSE),1)&gt;_xlfn.XLOOKUP(B3415,[1]Printers!L:L,[1]Printers!O:O,1,0,),10)),"Используйте слой 100 мкм")</f>
        <v>8</v>
      </c>
      <c r="F3415">
        <f>IFERROR(IF(ROUND(_xlfn.XLOOKUP([1]Parameters!B3415,[1]Printers!L:L,[1]Printers!Q:Q,,0)*E3415/10,0)*10&lt;_xlfn.XLOOKUP([1]Parameters!B3415,[1]Printers!L:L,[1]Printers!P:P,,0),ROUND(_xlfn.XLOOKUP([1]Parameters!B3415,[1]Printers!L:L,[1]Printers!Q:Q,,0)*E3415/10,0)*10,_xlfn.XLOOKUP([1]Parameters!B3415,[1]Printers!L:L,[1]Printers!P:P,,0)),"")</f>
        <v>70</v>
      </c>
      <c r="G3415" cm="1">
        <f t="array" ref="G3415">IFERROR(IF(ROW()-1&gt;COUNTA([1]!T_Printers[Printers])*COUNTA([1]!T_Resins[Resins]),"",_xlfn.IFS(ROUND(VLOOKUP(C3415,[1]!T_Resins[#Data],3,FALSE)/VLOOKUP(A3415,[1]!T_Printers[#Data],5,FALSE),1)&lt;=_xlfn.XLOOKUP(B3415,[1]Printers!L:L,[1]Printers!O:O,1,0,),ROUND(VLOOKUP(C3415,[1]!T_Resins[#Data],3,FALSE)/VLOOKUP(A3415,[1]!T_Printers[#Data],5,FALSE),1),ROUND(VLOOKUP(C3415,[1]!T_Resins[#Data],3,FALSE)/VLOOKUP(A3415,[1]!T_Printers[#Data],5,FALSE),1)&gt;_xlfn.XLOOKUP(B3415,[1]Printers!L:L,[1]Printers!O:O,1,0,),10)),"")</f>
        <v>10.4</v>
      </c>
      <c r="H3415">
        <f>IFERROR(IF(ROUND(_xlfn.XLOOKUP([1]Parameters!B3415,[1]Printers!L:L,[1]Printers!Q:Q,,0)*G3415/10,0)*10&lt;_xlfn.XLOOKUP([1]Parameters!B3415,[1]Printers!L:L,[1]Printers!P:P,,0),ROUND(_xlfn.XLOOKUP([1]Parameters!B3415,[1]Printers!L:L,[1]Printers!Q:Q,,0)*G3415/10,0)*10,_xlfn.XLOOKUP([1]Parameters!B3415,[1]Printers!L:L,[1]Printers!P:P,,0)),"")</f>
        <v>90</v>
      </c>
      <c r="I3415" s="3" t="str" cm="1">
        <f t="array" ref="I3415">IFERROR(IF(ROW()-1&gt;COUNTA([1]!T_Printers[Printers])*COUNTA([1]!T_Resins[Resins]),"",_xlfn.IFS(ROUND(VLOOKUP(C3415,[1]!T_Resins[#Data],4,FALSE)/VLOOKUP(A3415,[1]!T_Printers[#Data],5,FALSE),1)&lt;=_xlfn.XLOOKUP(B3415,[1]Printers!L:L,[1]Printers!O:O,1,0,),ROUND(VLOOKUP(C3415,[1]!T_Resins[#Data],4,FALSE)/VLOOKUP(A3415,[1]!T_Printers[#Data],5,FALSE),1),ROUND(VLOOKUP(C3415,[1]!T_Resins[#Data],4,FALSE)/VLOOKUP(A3415,[1]!T_Printers[#Data],5,FALSE),1)&gt;_xlfn.XLOOKUP(B3415,[1]Printers!L:L,[1]Printers!O:O,1,0,),"")),"")</f>
        <v/>
      </c>
      <c r="J3415" t="str">
        <f>IFERROR(IF(ROUND(_xlfn.XLOOKUP([1]Parameters!B3415,[1]Printers!L:L,[1]Printers!Q:Q,,0)*I3415/10,0)*10&lt;_xlfn.XLOOKUP([1]Parameters!B3415,[1]Printers!L:L,[1]Printers!P:P,,0),ROUND(_xlfn.XLOOKUP([1]Parameters!B3415,[1]Printers!L:L,[1]Printers!Q:Q,,0)*I3415/10,0)*10,_xlfn.XLOOKUP([1]Parameters!B3415,[1]Printers!L:L,[1]Printers!P:P,,0)),"")</f>
        <v/>
      </c>
      <c r="K3415">
        <f>IF(SUM(E3415:J3415)&lt;&gt;0,VLOOKUP(A3415,[1]!T_Printers[#Data],10,FALSE)+VLOOKUP(C3415,[1]!T_Resins[#Data],10,FALSE),"")</f>
        <v>8</v>
      </c>
      <c r="L3415">
        <f>IF(SUM(E3415:J3415)&lt;&gt;0,VLOOKUP(A3415,[1]!T_Printers[#Data],11,FALSE),"")</f>
        <v>9</v>
      </c>
      <c r="M3415">
        <f>IF(SUM(E3415:J3415)&lt;&gt;0,VLOOKUP(C3415,[1]!T_Resins[#Data],8,FALSE),"")</f>
        <v>120</v>
      </c>
      <c r="N3415">
        <f>IF(_xlfn.XLOOKUP(B3415,[1]Printers!$L:$L,[1]Printers!$R:$R,0,0)&gt;0,[1]Parameters!M3415,IF(SUM(E3415:J3415)&lt;&gt;0,VLOOKUP(C3415,[1]!T_Resins[#Data],9,FALSE),""))</f>
        <v>180</v>
      </c>
      <c r="O3415" t="str">
        <f t="shared" si="53"/>
        <v>PhrozenTransform</v>
      </c>
    </row>
    <row r="3416" spans="1:15" x14ac:dyDescent="0.25">
      <c r="A3416" t="str">
        <f t="array" ref="A3416">IF(ROW()-1&gt;COUNTA([1]!T_Printers[Printers])*COUNTA([1]!T_Resins[Resins]),"",INDEX([1]!T_Printers[Printers],INT((ROW()-2)/COUNTA([1]!T_Resins[Resins])+1)))</f>
        <v>Phrozen Transform</v>
      </c>
      <c r="B3416" t="str">
        <f>_xlfn.XLOOKUP(A3416,[1]!T_Printers[Printers],[1]!T_Printers[Icon link],,0)</f>
        <v>PhrozenTransform</v>
      </c>
      <c r="C3416" t="str">
        <f t="array" ref="C3416">IF(ROW()-1&gt;COUNTA([1]!T_Printers[Printers])*COUNTA([1]!T_Resins[Resins]),"",INDEX([1]!T_Resins[Resins],MOD(ROW()-2,COUNTA([1]!T_Resins[Resins]))+1))</f>
        <v>Dental Yellow Clear PRO</v>
      </c>
      <c r="D3416">
        <f>IF(SUM(E3416:J3416)&lt;&gt;0,IF(ROW()-1&gt;COUNTA([1]!T_Printers[Printers])*COUNTA([1]!T_Resins[Resins]),"",2),"")</f>
        <v>2</v>
      </c>
      <c r="E3416" cm="1">
        <f t="array" ref="E3416">IFERROR(IF(ROW()-1&gt;COUNTA([1]!T_Printers[Printers])*COUNTA([1]!T_Resins[Resins]),"",_xlfn.IFS(ROUND(VLOOKUP(C3416,[1]!T_Resins[#Data],2,FALSE)/VLOOKUP(A3416,[1]!T_Printers[#Data],5,FALSE),1)&lt;=_xlfn.XLOOKUP(B3416,[1]Printers!L:L,[1]Printers!O:O,1,0,),ROUND(VLOOKUP(C3416,[1]!T_Resins[#Data],2,FALSE)/VLOOKUP(A3416,[1]!T_Printers[#Data],5,FALSE),1),ROUND(VLOOKUP(C3416,[1]!T_Resins[#Data],2,FALSE)/VLOOKUP(A3416,[1]!T_Printers[#Data],5,FALSE),1)&gt;_xlfn.XLOOKUP(B3416,[1]Printers!L:L,[1]Printers!O:O,1,0,),10)),"Используйте слой 100 мкм")</f>
        <v>20.6</v>
      </c>
      <c r="F3416">
        <f>IFERROR(IF(ROUND(_xlfn.XLOOKUP([1]Parameters!B3416,[1]Printers!L:L,[1]Printers!Q:Q,,0)*E3416/10,0)*10&lt;_xlfn.XLOOKUP([1]Parameters!B3416,[1]Printers!L:L,[1]Printers!P:P,,0),ROUND(_xlfn.XLOOKUP([1]Parameters!B3416,[1]Printers!L:L,[1]Printers!Q:Q,,0)*E3416/10,0)*10,_xlfn.XLOOKUP([1]Parameters!B3416,[1]Printers!L:L,[1]Printers!P:P,,0)),"")</f>
        <v>99</v>
      </c>
      <c r="G3416" cm="1">
        <f t="array" ref="G3416">IFERROR(IF(ROW()-1&gt;COUNTA([1]!T_Printers[Printers])*COUNTA([1]!T_Resins[Resins]),"",_xlfn.IFS(ROUND(VLOOKUP(C3416,[1]!T_Resins[#Data],3,FALSE)/VLOOKUP(A3416,[1]!T_Printers[#Data],5,FALSE),1)&lt;=_xlfn.XLOOKUP(B3416,[1]Printers!L:L,[1]Printers!O:O,1,0,),ROUND(VLOOKUP(C3416,[1]!T_Resins[#Data],3,FALSE)/VLOOKUP(A3416,[1]!T_Printers[#Data],5,FALSE),1),ROUND(VLOOKUP(C3416,[1]!T_Resins[#Data],3,FALSE)/VLOOKUP(A3416,[1]!T_Printers[#Data],5,FALSE),1)&gt;_xlfn.XLOOKUP(B3416,[1]Printers!L:L,[1]Printers!O:O,1,0,),10)),"")</f>
        <v>26.6</v>
      </c>
      <c r="H3416">
        <f>IFERROR(IF(ROUND(_xlfn.XLOOKUP([1]Parameters!B3416,[1]Printers!L:L,[1]Printers!Q:Q,,0)*G3416/10,0)*10&lt;_xlfn.XLOOKUP([1]Parameters!B3416,[1]Printers!L:L,[1]Printers!P:P,,0),ROUND(_xlfn.XLOOKUP([1]Parameters!B3416,[1]Printers!L:L,[1]Printers!Q:Q,,0)*G3416/10,0)*10,_xlfn.XLOOKUP([1]Parameters!B3416,[1]Printers!L:L,[1]Printers!P:P,,0)),"")</f>
        <v>99</v>
      </c>
      <c r="I3416" s="3" t="str" cm="1">
        <f t="array" ref="I3416">IFERROR(IF(ROW()-1&gt;COUNTA([1]!T_Printers[Printers])*COUNTA([1]!T_Resins[Resins]),"",_xlfn.IFS(ROUND(VLOOKUP(C3416,[1]!T_Resins[#Data],4,FALSE)/VLOOKUP(A3416,[1]!T_Printers[#Data],5,FALSE),1)&lt;=_xlfn.XLOOKUP(B3416,[1]Printers!L:L,[1]Printers!O:O,1,0,),ROUND(VLOOKUP(C3416,[1]!T_Resins[#Data],4,FALSE)/VLOOKUP(A3416,[1]!T_Printers[#Data],5,FALSE),1),ROUND(VLOOKUP(C3416,[1]!T_Resins[#Data],4,FALSE)/VLOOKUP(A3416,[1]!T_Printers[#Data],5,FALSE),1)&gt;_xlfn.XLOOKUP(B3416,[1]Printers!L:L,[1]Printers!O:O,1,0,),"")),"")</f>
        <v/>
      </c>
      <c r="J3416" t="str">
        <f>IFERROR(IF(ROUND(_xlfn.XLOOKUP([1]Parameters!B3416,[1]Printers!L:L,[1]Printers!Q:Q,,0)*I3416/10,0)*10&lt;_xlfn.XLOOKUP([1]Parameters!B3416,[1]Printers!L:L,[1]Printers!P:P,,0),ROUND(_xlfn.XLOOKUP([1]Parameters!B3416,[1]Printers!L:L,[1]Printers!Q:Q,,0)*I3416/10,0)*10,_xlfn.XLOOKUP([1]Parameters!B3416,[1]Printers!L:L,[1]Printers!P:P,,0)),"")</f>
        <v/>
      </c>
      <c r="K3416">
        <f>IF(SUM(E3416:J3416)&lt;&gt;0,VLOOKUP(A3416,[1]!T_Printers[#Data],10,FALSE)+VLOOKUP(C3416,[1]!T_Resins[#Data],10,FALSE),"")</f>
        <v>8</v>
      </c>
      <c r="L3416">
        <f>IF(SUM(E3416:J3416)&lt;&gt;0,VLOOKUP(A3416,[1]!T_Printers[#Data],11,FALSE),"")</f>
        <v>9</v>
      </c>
      <c r="M3416">
        <f>IF(SUM(E3416:J3416)&lt;&gt;0,VLOOKUP(C3416,[1]!T_Resins[#Data],8,FALSE),"")</f>
        <v>120</v>
      </c>
      <c r="N3416">
        <f>IF(_xlfn.XLOOKUP(B3416,[1]Printers!$L:$L,[1]Printers!$R:$R,0,0)&gt;0,[1]Parameters!M3416,IF(SUM(E3416:J3416)&lt;&gt;0,VLOOKUP(C3416,[1]!T_Resins[#Data],9,FALSE),""))</f>
        <v>180</v>
      </c>
      <c r="O3416" t="str">
        <f t="shared" si="53"/>
        <v>PhrozenTransform</v>
      </c>
    </row>
    <row r="3417" spans="1:15" x14ac:dyDescent="0.25">
      <c r="A3417" t="str">
        <f t="array" ref="A3417">IF(ROW()-1&gt;COUNTA([1]!T_Printers[Printers])*COUNTA([1]!T_Resins[Resins]),"",INDEX([1]!T_Printers[Printers],INT((ROW()-2)/COUNTA([1]!T_Resins[Resins])+1)))</f>
        <v>Phrozen Transform</v>
      </c>
      <c r="B3417" t="str">
        <f>_xlfn.XLOOKUP(A3417,[1]!T_Printers[Printers],[1]!T_Printers[Icon link],,0)</f>
        <v>PhrozenTransform</v>
      </c>
      <c r="C3417" t="str">
        <f t="array" ref="C3417">IF(ROW()-1&gt;COUNTA([1]!T_Printers[Printers])*COUNTA([1]!T_Resins[Resins]),"",INDEX([1]!T_Resins[Resins],MOD(ROW()-2,COUNTA([1]!T_Resins[Resins]))+1))</f>
        <v>Industrial ABS Black</v>
      </c>
      <c r="D3417">
        <f>IF(SUM(E3417:J3417)&lt;&gt;0,IF(ROW()-1&gt;COUNTA([1]!T_Printers[Printers])*COUNTA([1]!T_Resins[Resins]),"",2),"")</f>
        <v>2</v>
      </c>
      <c r="E3417" cm="1">
        <f t="array" ref="E3417">IFERROR(IF(ROW()-1&gt;COUNTA([1]!T_Printers[Printers])*COUNTA([1]!T_Resins[Resins]),"",_xlfn.IFS(ROUND(VLOOKUP(C3417,[1]!T_Resins[#Data],2,FALSE)/VLOOKUP(A3417,[1]!T_Printers[#Data],5,FALSE),1)&lt;=_xlfn.XLOOKUP(B3417,[1]Printers!L:L,[1]Printers!O:O,1,0,),ROUND(VLOOKUP(C3417,[1]!T_Resins[#Data],2,FALSE)/VLOOKUP(A3417,[1]!T_Printers[#Data],5,FALSE),1),ROUND(VLOOKUP(C3417,[1]!T_Resins[#Data],2,FALSE)/VLOOKUP(A3417,[1]!T_Printers[#Data],5,FALSE),1)&gt;_xlfn.XLOOKUP(B3417,[1]Printers!L:L,[1]Printers!O:O,1,0,),10)),"Используйте слой 100 мкм")</f>
        <v>16.399999999999999</v>
      </c>
      <c r="F3417">
        <f>IFERROR(IF(ROUND(_xlfn.XLOOKUP([1]Parameters!B3417,[1]Printers!L:L,[1]Printers!Q:Q,,0)*E3417/10,0)*10&lt;_xlfn.XLOOKUP([1]Parameters!B3417,[1]Printers!L:L,[1]Printers!P:P,,0),ROUND(_xlfn.XLOOKUP([1]Parameters!B3417,[1]Printers!L:L,[1]Printers!Q:Q,,0)*E3417/10,0)*10,_xlfn.XLOOKUP([1]Parameters!B3417,[1]Printers!L:L,[1]Printers!P:P,,0)),"")</f>
        <v>99</v>
      </c>
      <c r="G3417" cm="1">
        <f t="array" ref="G3417">IFERROR(IF(ROW()-1&gt;COUNTA([1]!T_Printers[Printers])*COUNTA([1]!T_Resins[Resins]),"",_xlfn.IFS(ROUND(VLOOKUP(C3417,[1]!T_Resins[#Data],3,FALSE)/VLOOKUP(A3417,[1]!T_Printers[#Data],5,FALSE),1)&lt;=_xlfn.XLOOKUP(B3417,[1]Printers!L:L,[1]Printers!O:O,1,0,),ROUND(VLOOKUP(C3417,[1]!T_Resins[#Data],3,FALSE)/VLOOKUP(A3417,[1]!T_Printers[#Data],5,FALSE),1),ROUND(VLOOKUP(C3417,[1]!T_Resins[#Data],3,FALSE)/VLOOKUP(A3417,[1]!T_Printers[#Data],5,FALSE),1)&gt;_xlfn.XLOOKUP(B3417,[1]Printers!L:L,[1]Printers!O:O,1,0,),10)),"")</f>
        <v>21.2</v>
      </c>
      <c r="H3417">
        <f>IFERROR(IF(ROUND(_xlfn.XLOOKUP([1]Parameters!B3417,[1]Printers!L:L,[1]Printers!Q:Q,,0)*G3417/10,0)*10&lt;_xlfn.XLOOKUP([1]Parameters!B3417,[1]Printers!L:L,[1]Printers!P:P,,0),ROUND(_xlfn.XLOOKUP([1]Parameters!B3417,[1]Printers!L:L,[1]Printers!Q:Q,,0)*G3417/10,0)*10,_xlfn.XLOOKUP([1]Parameters!B3417,[1]Printers!L:L,[1]Printers!P:P,,0)),"")</f>
        <v>99</v>
      </c>
      <c r="I3417" s="3" t="str" cm="1">
        <f t="array" ref="I3417">IFERROR(IF(ROW()-1&gt;COUNTA([1]!T_Printers[Printers])*COUNTA([1]!T_Resins[Resins]),"",_xlfn.IFS(ROUND(VLOOKUP(C3417,[1]!T_Resins[#Data],4,FALSE)/VLOOKUP(A3417,[1]!T_Printers[#Data],5,FALSE),1)&lt;=_xlfn.XLOOKUP(B3417,[1]Printers!L:L,[1]Printers!O:O,1,0,),ROUND(VLOOKUP(C3417,[1]!T_Resins[#Data],4,FALSE)/VLOOKUP(A3417,[1]!T_Printers[#Data],5,FALSE),1),ROUND(VLOOKUP(C3417,[1]!T_Resins[#Data],4,FALSE)/VLOOKUP(A3417,[1]!T_Printers[#Data],5,FALSE),1)&gt;_xlfn.XLOOKUP(B3417,[1]Printers!L:L,[1]Printers!O:O,1,0,),"")),"")</f>
        <v/>
      </c>
      <c r="J3417" t="str">
        <f>IFERROR(IF(ROUND(_xlfn.XLOOKUP([1]Parameters!B3417,[1]Printers!L:L,[1]Printers!Q:Q,,0)*I3417/10,0)*10&lt;_xlfn.XLOOKUP([1]Parameters!B3417,[1]Printers!L:L,[1]Printers!P:P,,0),ROUND(_xlfn.XLOOKUP([1]Parameters!B3417,[1]Printers!L:L,[1]Printers!Q:Q,,0)*I3417/10,0)*10,_xlfn.XLOOKUP([1]Parameters!B3417,[1]Printers!L:L,[1]Printers!P:P,,0)),"")</f>
        <v/>
      </c>
      <c r="K3417">
        <f>IF(SUM(E3417:J3417)&lt;&gt;0,VLOOKUP(A3417,[1]!T_Printers[#Data],10,FALSE)+VLOOKUP(C3417,[1]!T_Resins[#Data],10,FALSE),"")</f>
        <v>8</v>
      </c>
      <c r="L3417">
        <f>IF(SUM(E3417:J3417)&lt;&gt;0,VLOOKUP(A3417,[1]!T_Printers[#Data],11,FALSE),"")</f>
        <v>9</v>
      </c>
      <c r="M3417">
        <f>IF(SUM(E3417:J3417)&lt;&gt;0,VLOOKUP(C3417,[1]!T_Resins[#Data],8,FALSE),"")</f>
        <v>60</v>
      </c>
      <c r="N3417">
        <f>IF(_xlfn.XLOOKUP(B3417,[1]Printers!$L:$L,[1]Printers!$R:$R,0,0)&gt;0,[1]Parameters!M3417,IF(SUM(E3417:J3417)&lt;&gt;0,VLOOKUP(C3417,[1]!T_Resins[#Data],9,FALSE),""))</f>
        <v>60</v>
      </c>
      <c r="O3417" t="str">
        <f t="shared" si="53"/>
        <v>PhrozenTransform</v>
      </c>
    </row>
    <row r="3418" spans="1:15" x14ac:dyDescent="0.25">
      <c r="A3418" t="str">
        <f t="array" ref="A3418">IF(ROW()-1&gt;COUNTA([1]!T_Printers[Printers])*COUNTA([1]!T_Resins[Resins]),"",INDEX([1]!T_Printers[Printers],INT((ROW()-2)/COUNTA([1]!T_Resins[Resins])+1)))</f>
        <v>Phrozen Transform</v>
      </c>
      <c r="B3418" t="str">
        <f>_xlfn.XLOOKUP(A3418,[1]!T_Printers[Printers],[1]!T_Printers[Icon link],,0)</f>
        <v>PhrozenTransform</v>
      </c>
      <c r="C3418" t="str">
        <f t="array" ref="C3418">IF(ROW()-1&gt;COUNTA([1]!T_Printers[Printers])*COUNTA([1]!T_Resins[Resins]),"",INDEX([1]!T_Resins[Resins],MOD(ROW()-2,COUNTA([1]!T_Resins[Resins]))+1))</f>
        <v>Industrial ABS-Like Grey</v>
      </c>
      <c r="D3418">
        <f>IF(SUM(E3418:J3418)&lt;&gt;0,IF(ROW()-1&gt;COUNTA([1]!T_Printers[Printers])*COUNTA([1]!T_Resins[Resins]),"",2),"")</f>
        <v>2</v>
      </c>
      <c r="E3418" cm="1">
        <f t="array" ref="E3418">IFERROR(IF(ROW()-1&gt;COUNTA([1]!T_Printers[Printers])*COUNTA([1]!T_Resins[Resins]),"",_xlfn.IFS(ROUND(VLOOKUP(C3418,[1]!T_Resins[#Data],2,FALSE)/VLOOKUP(A3418,[1]!T_Printers[#Data],5,FALSE),1)&lt;=_xlfn.XLOOKUP(B3418,[1]Printers!L:L,[1]Printers!O:O,1,0,),ROUND(VLOOKUP(C3418,[1]!T_Resins[#Data],2,FALSE)/VLOOKUP(A3418,[1]!T_Printers[#Data],5,FALSE),1),ROUND(VLOOKUP(C3418,[1]!T_Resins[#Data],2,FALSE)/VLOOKUP(A3418,[1]!T_Printers[#Data],5,FALSE),1)&gt;_xlfn.XLOOKUP(B3418,[1]Printers!L:L,[1]Printers!O:O,1,0,),10)),"Используйте слой 100 мкм")</f>
        <v>16.2</v>
      </c>
      <c r="F3418">
        <f>IFERROR(IF(ROUND(_xlfn.XLOOKUP([1]Parameters!B3418,[1]Printers!L:L,[1]Printers!Q:Q,,0)*E3418/10,0)*10&lt;_xlfn.XLOOKUP([1]Parameters!B3418,[1]Printers!L:L,[1]Printers!P:P,,0),ROUND(_xlfn.XLOOKUP([1]Parameters!B3418,[1]Printers!L:L,[1]Printers!Q:Q,,0)*E3418/10,0)*10,_xlfn.XLOOKUP([1]Parameters!B3418,[1]Printers!L:L,[1]Printers!P:P,,0)),"")</f>
        <v>99</v>
      </c>
      <c r="G3418" cm="1">
        <f t="array" ref="G3418">IFERROR(IF(ROW()-1&gt;COUNTA([1]!T_Printers[Printers])*COUNTA([1]!T_Resins[Resins]),"",_xlfn.IFS(ROUND(VLOOKUP(C3418,[1]!T_Resins[#Data],3,FALSE)/VLOOKUP(A3418,[1]!T_Printers[#Data],5,FALSE),1)&lt;=_xlfn.XLOOKUP(B3418,[1]Printers!L:L,[1]Printers!O:O,1,0,),ROUND(VLOOKUP(C3418,[1]!T_Resins[#Data],3,FALSE)/VLOOKUP(A3418,[1]!T_Printers[#Data],5,FALSE),1),ROUND(VLOOKUP(C3418,[1]!T_Resins[#Data],3,FALSE)/VLOOKUP(A3418,[1]!T_Printers[#Data],5,FALSE),1)&gt;_xlfn.XLOOKUP(B3418,[1]Printers!L:L,[1]Printers!O:O,1,0,),10)),"")</f>
        <v>21</v>
      </c>
      <c r="H3418">
        <f>IFERROR(IF(ROUND(_xlfn.XLOOKUP([1]Parameters!B3418,[1]Printers!L:L,[1]Printers!Q:Q,,0)*G3418/10,0)*10&lt;_xlfn.XLOOKUP([1]Parameters!B3418,[1]Printers!L:L,[1]Printers!P:P,,0),ROUND(_xlfn.XLOOKUP([1]Parameters!B3418,[1]Printers!L:L,[1]Printers!Q:Q,,0)*G3418/10,0)*10,_xlfn.XLOOKUP([1]Parameters!B3418,[1]Printers!L:L,[1]Printers!P:P,,0)),"")</f>
        <v>99</v>
      </c>
      <c r="I3418" s="3" t="str" cm="1">
        <f t="array" ref="I3418">IFERROR(IF(ROW()-1&gt;COUNTA([1]!T_Printers[Printers])*COUNTA([1]!T_Resins[Resins]),"",_xlfn.IFS(ROUND(VLOOKUP(C3418,[1]!T_Resins[#Data],4,FALSE)/VLOOKUP(A3418,[1]!T_Printers[#Data],5,FALSE),1)&lt;=_xlfn.XLOOKUP(B3418,[1]Printers!L:L,[1]Printers!O:O,1,0,),ROUND(VLOOKUP(C3418,[1]!T_Resins[#Data],4,FALSE)/VLOOKUP(A3418,[1]!T_Printers[#Data],5,FALSE),1),ROUND(VLOOKUP(C3418,[1]!T_Resins[#Data],4,FALSE)/VLOOKUP(A3418,[1]!T_Printers[#Data],5,FALSE),1)&gt;_xlfn.XLOOKUP(B3418,[1]Printers!L:L,[1]Printers!O:O,1,0,),"")),"")</f>
        <v/>
      </c>
      <c r="J3418" t="str">
        <f>IFERROR(IF(ROUND(_xlfn.XLOOKUP([1]Parameters!B3418,[1]Printers!L:L,[1]Printers!Q:Q,,0)*I3418/10,0)*10&lt;_xlfn.XLOOKUP([1]Parameters!B3418,[1]Printers!L:L,[1]Printers!P:P,,0),ROUND(_xlfn.XLOOKUP([1]Parameters!B3418,[1]Printers!L:L,[1]Printers!Q:Q,,0)*I3418/10,0)*10,_xlfn.XLOOKUP([1]Parameters!B3418,[1]Printers!L:L,[1]Printers!P:P,,0)),"")</f>
        <v/>
      </c>
      <c r="K3418">
        <f>IF(SUM(E3418:J3418)&lt;&gt;0,VLOOKUP(A3418,[1]!T_Printers[#Data],10,FALSE)+VLOOKUP(C3418,[1]!T_Resins[#Data],10,FALSE),"")</f>
        <v>8</v>
      </c>
      <c r="L3418">
        <f>IF(SUM(E3418:J3418)&lt;&gt;0,VLOOKUP(A3418,[1]!T_Printers[#Data],11,FALSE),"")</f>
        <v>9</v>
      </c>
      <c r="M3418">
        <f>IF(SUM(E3418:J3418)&lt;&gt;0,VLOOKUP(C3418,[1]!T_Resins[#Data],8,FALSE),"")</f>
        <v>120</v>
      </c>
      <c r="N3418">
        <f>IF(_xlfn.XLOOKUP(B3418,[1]Printers!$L:$L,[1]Printers!$R:$R,0,0)&gt;0,[1]Parameters!M3418,IF(SUM(E3418:J3418)&lt;&gt;0,VLOOKUP(C3418,[1]!T_Resins[#Data],9,FALSE),""))</f>
        <v>180</v>
      </c>
      <c r="O3418" t="str">
        <f t="shared" si="53"/>
        <v>PhrozenTransform</v>
      </c>
    </row>
    <row r="3419" spans="1:15" x14ac:dyDescent="0.25">
      <c r="A3419" t="str">
        <f t="array" ref="A3419">IF(ROW()-1&gt;COUNTA([1]!T_Printers[Printers])*COUNTA([1]!T_Resins[Resins]),"",INDEX([1]!T_Printers[Printers],INT((ROW()-2)/COUNTA([1]!T_Resins[Resins])+1)))</f>
        <v>Phrozen Transform</v>
      </c>
      <c r="B3419" t="str">
        <f>_xlfn.XLOOKUP(A3419,[1]!T_Printers[Printers],[1]!T_Printers[Icon link],,0)</f>
        <v>PhrozenTransform</v>
      </c>
      <c r="C3419" t="str">
        <f t="array" ref="C3419">IF(ROW()-1&gt;COUNTA([1]!T_Printers[Printers])*COUNTA([1]!T_Resins[Resins]),"",INDEX([1]!T_Resins[Resins],MOD(ROW()-2,COUNTA([1]!T_Resins[Resins]))+1))</f>
        <v>Industrial Flex Natural Clear</v>
      </c>
      <c r="D3419">
        <f>IF(SUM(E3419:J3419)&lt;&gt;0,IF(ROW()-1&gt;COUNTA([1]!T_Printers[Printers])*COUNTA([1]!T_Resins[Resins]),"",2),"")</f>
        <v>2</v>
      </c>
      <c r="E3419" cm="1">
        <f t="array" ref="E3419">IFERROR(IF(ROW()-1&gt;COUNTA([1]!T_Printers[Printers])*COUNTA([1]!T_Resins[Resins]),"",_xlfn.IFS(ROUND(VLOOKUP(C3419,[1]!T_Resins[#Data],2,FALSE)/VLOOKUP(A3419,[1]!T_Printers[#Data],5,FALSE),1)&lt;=_xlfn.XLOOKUP(B3419,[1]Printers!L:L,[1]Printers!O:O,1,0,),ROUND(VLOOKUP(C3419,[1]!T_Resins[#Data],2,FALSE)/VLOOKUP(A3419,[1]!T_Printers[#Data],5,FALSE),1),ROUND(VLOOKUP(C3419,[1]!T_Resins[#Data],2,FALSE)/VLOOKUP(A3419,[1]!T_Printers[#Data],5,FALSE),1)&gt;_xlfn.XLOOKUP(B3419,[1]Printers!L:L,[1]Printers!O:O,1,0,),10)),"Используйте слой 100 мкм")</f>
        <v>6.1</v>
      </c>
      <c r="F3419">
        <f>IFERROR(IF(ROUND(_xlfn.XLOOKUP([1]Parameters!B3419,[1]Printers!L:L,[1]Printers!Q:Q,,0)*E3419/10,0)*10&lt;_xlfn.XLOOKUP([1]Parameters!B3419,[1]Printers!L:L,[1]Printers!P:P,,0),ROUND(_xlfn.XLOOKUP([1]Parameters!B3419,[1]Printers!L:L,[1]Printers!Q:Q,,0)*E3419/10,0)*10,_xlfn.XLOOKUP([1]Parameters!B3419,[1]Printers!L:L,[1]Printers!P:P,,0)),"")</f>
        <v>50</v>
      </c>
      <c r="G3419" cm="1">
        <f t="array" ref="G3419">IFERROR(IF(ROW()-1&gt;COUNTA([1]!T_Printers[Printers])*COUNTA([1]!T_Resins[Resins]),"",_xlfn.IFS(ROUND(VLOOKUP(C3419,[1]!T_Resins[#Data],3,FALSE)/VLOOKUP(A3419,[1]!T_Printers[#Data],5,FALSE),1)&lt;=_xlfn.XLOOKUP(B3419,[1]Printers!L:L,[1]Printers!O:O,1,0,),ROUND(VLOOKUP(C3419,[1]!T_Resins[#Data],3,FALSE)/VLOOKUP(A3419,[1]!T_Printers[#Data],5,FALSE),1),ROUND(VLOOKUP(C3419,[1]!T_Resins[#Data],3,FALSE)/VLOOKUP(A3419,[1]!T_Printers[#Data],5,FALSE),1)&gt;_xlfn.XLOOKUP(B3419,[1]Printers!L:L,[1]Printers!O:O,1,0,),10)),"")</f>
        <v>7.9</v>
      </c>
      <c r="H3419">
        <f>IFERROR(IF(ROUND(_xlfn.XLOOKUP([1]Parameters!B3419,[1]Printers!L:L,[1]Printers!Q:Q,,0)*G3419/10,0)*10&lt;_xlfn.XLOOKUP([1]Parameters!B3419,[1]Printers!L:L,[1]Printers!P:P,,0),ROUND(_xlfn.XLOOKUP([1]Parameters!B3419,[1]Printers!L:L,[1]Printers!Q:Q,,0)*G3419/10,0)*10,_xlfn.XLOOKUP([1]Parameters!B3419,[1]Printers!L:L,[1]Printers!P:P,,0)),"")</f>
        <v>70</v>
      </c>
      <c r="I3419" s="3" t="str" cm="1">
        <f t="array" ref="I3419">IFERROR(IF(ROW()-1&gt;COUNTA([1]!T_Printers[Printers])*COUNTA([1]!T_Resins[Resins]),"",_xlfn.IFS(ROUND(VLOOKUP(C3419,[1]!T_Resins[#Data],4,FALSE)/VLOOKUP(A3419,[1]!T_Printers[#Data],5,FALSE),1)&lt;=_xlfn.XLOOKUP(B3419,[1]Printers!L:L,[1]Printers!O:O,1,0,),ROUND(VLOOKUP(C3419,[1]!T_Resins[#Data],4,FALSE)/VLOOKUP(A3419,[1]!T_Printers[#Data],5,FALSE),1),ROUND(VLOOKUP(C3419,[1]!T_Resins[#Data],4,FALSE)/VLOOKUP(A3419,[1]!T_Printers[#Data],5,FALSE),1)&gt;_xlfn.XLOOKUP(B3419,[1]Printers!L:L,[1]Printers!O:O,1,0,),"")),"")</f>
        <v/>
      </c>
      <c r="J3419" t="str">
        <f>IFERROR(IF(ROUND(_xlfn.XLOOKUP([1]Parameters!B3419,[1]Printers!L:L,[1]Printers!Q:Q,,0)*I3419/10,0)*10&lt;_xlfn.XLOOKUP([1]Parameters!B3419,[1]Printers!L:L,[1]Printers!P:P,,0),ROUND(_xlfn.XLOOKUP([1]Parameters!B3419,[1]Printers!L:L,[1]Printers!Q:Q,,0)*I3419/10,0)*10,_xlfn.XLOOKUP([1]Parameters!B3419,[1]Printers!L:L,[1]Printers!P:P,,0)),"")</f>
        <v/>
      </c>
      <c r="K3419">
        <f>IF(SUM(E3419:J3419)&lt;&gt;0,VLOOKUP(A3419,[1]!T_Printers[#Data],10,FALSE)+VLOOKUP(C3419,[1]!T_Resins[#Data],10,FALSE),"")</f>
        <v>8</v>
      </c>
      <c r="L3419">
        <f>IF(SUM(E3419:J3419)&lt;&gt;0,VLOOKUP(A3419,[1]!T_Printers[#Data],11,FALSE),"")</f>
        <v>9</v>
      </c>
      <c r="M3419">
        <f>IF(SUM(E3419:J3419)&lt;&gt;0,VLOOKUP(C3419,[1]!T_Resins[#Data],8,FALSE),"")</f>
        <v>60</v>
      </c>
      <c r="N3419">
        <f>IF(_xlfn.XLOOKUP(B3419,[1]Printers!$L:$L,[1]Printers!$R:$R,0,0)&gt;0,[1]Parameters!M3419,IF(SUM(E3419:J3419)&lt;&gt;0,VLOOKUP(C3419,[1]!T_Resins[#Data],9,FALSE),""))</f>
        <v>60</v>
      </c>
      <c r="O3419" t="str">
        <f t="shared" si="53"/>
        <v>PhrozenTransform</v>
      </c>
    </row>
    <row r="3420" spans="1:15" x14ac:dyDescent="0.25">
      <c r="A3420" t="str">
        <f t="array" ref="A3420">IF(ROW()-1&gt;COUNTA([1]!T_Printers[Printers])*COUNTA([1]!T_Resins[Resins]),"",INDEX([1]!T_Printers[Printers],INT((ROW()-2)/COUNTA([1]!T_Resins[Resins])+1)))</f>
        <v>Phrozen Transform</v>
      </c>
      <c r="B3420" t="str">
        <f>_xlfn.XLOOKUP(A3420,[1]!T_Printers[Printers],[1]!T_Printers[Icon link],,0)</f>
        <v>PhrozenTransform</v>
      </c>
      <c r="C3420" t="str">
        <f t="array" ref="C3420">IF(ROW()-1&gt;COUNTA([1]!T_Printers[Printers])*COUNTA([1]!T_Resins[Resins]),"",INDEX([1]!T_Resins[Resins],MOD(ROW()-2,COUNTA([1]!T_Resins[Resins]))+1))</f>
        <v>Industrial Nylon Like</v>
      </c>
      <c r="D3420">
        <f>IF(SUM(E3420:J3420)&lt;&gt;0,IF(ROW()-1&gt;COUNTA([1]!T_Printers[Printers])*COUNTA([1]!T_Resins[Resins]),"",2),"")</f>
        <v>2</v>
      </c>
      <c r="E3420" cm="1">
        <f t="array" ref="E3420">IFERROR(IF(ROW()-1&gt;COUNTA([1]!T_Printers[Printers])*COUNTA([1]!T_Resins[Resins]),"",_xlfn.IFS(ROUND(VLOOKUP(C3420,[1]!T_Resins[#Data],2,FALSE)/VLOOKUP(A3420,[1]!T_Printers[#Data],5,FALSE),1)&lt;=_xlfn.XLOOKUP(B3420,[1]Printers!L:L,[1]Printers!O:O,1,0,),ROUND(VLOOKUP(C3420,[1]!T_Resins[#Data],2,FALSE)/VLOOKUP(A3420,[1]!T_Printers[#Data],5,FALSE),1),ROUND(VLOOKUP(C3420,[1]!T_Resins[#Data],2,FALSE)/VLOOKUP(A3420,[1]!T_Printers[#Data],5,FALSE),1)&gt;_xlfn.XLOOKUP(B3420,[1]Printers!L:L,[1]Printers!O:O,1,0,),10)),"Используйте слой 100 мкм")</f>
        <v>4.4000000000000004</v>
      </c>
      <c r="F3420">
        <f>IFERROR(IF(ROUND(_xlfn.XLOOKUP([1]Parameters!B3420,[1]Printers!L:L,[1]Printers!Q:Q,,0)*E3420/10,0)*10&lt;_xlfn.XLOOKUP([1]Parameters!B3420,[1]Printers!L:L,[1]Printers!P:P,,0),ROUND(_xlfn.XLOOKUP([1]Parameters!B3420,[1]Printers!L:L,[1]Printers!Q:Q,,0)*E3420/10,0)*10,_xlfn.XLOOKUP([1]Parameters!B3420,[1]Printers!L:L,[1]Printers!P:P,,0)),"")</f>
        <v>40</v>
      </c>
      <c r="G3420" cm="1">
        <f t="array" ref="G3420">IFERROR(IF(ROW()-1&gt;COUNTA([1]!T_Printers[Printers])*COUNTA([1]!T_Resins[Resins]),"",_xlfn.IFS(ROUND(VLOOKUP(C3420,[1]!T_Resins[#Data],3,FALSE)/VLOOKUP(A3420,[1]!T_Printers[#Data],5,FALSE),1)&lt;=_xlfn.XLOOKUP(B3420,[1]Printers!L:L,[1]Printers!O:O,1,0,),ROUND(VLOOKUP(C3420,[1]!T_Resins[#Data],3,FALSE)/VLOOKUP(A3420,[1]!T_Printers[#Data],5,FALSE),1),ROUND(VLOOKUP(C3420,[1]!T_Resins[#Data],3,FALSE)/VLOOKUP(A3420,[1]!T_Printers[#Data],5,FALSE),1)&gt;_xlfn.XLOOKUP(B3420,[1]Printers!L:L,[1]Printers!O:O,1,0,),10)),"")</f>
        <v>5.9</v>
      </c>
      <c r="H3420">
        <f>IFERROR(IF(ROUND(_xlfn.XLOOKUP([1]Parameters!B3420,[1]Printers!L:L,[1]Printers!Q:Q,,0)*G3420/10,0)*10&lt;_xlfn.XLOOKUP([1]Parameters!B3420,[1]Printers!L:L,[1]Printers!P:P,,0),ROUND(_xlfn.XLOOKUP([1]Parameters!B3420,[1]Printers!L:L,[1]Printers!Q:Q,,0)*G3420/10,0)*10,_xlfn.XLOOKUP([1]Parameters!B3420,[1]Printers!L:L,[1]Printers!P:P,,0)),"")</f>
        <v>50</v>
      </c>
      <c r="I3420" s="3" t="str" cm="1">
        <f t="array" ref="I3420">IFERROR(IF(ROW()-1&gt;COUNTA([1]!T_Printers[Printers])*COUNTA([1]!T_Resins[Resins]),"",_xlfn.IFS(ROUND(VLOOKUP(C3420,[1]!T_Resins[#Data],4,FALSE)/VLOOKUP(A3420,[1]!T_Printers[#Data],5,FALSE),1)&lt;=_xlfn.XLOOKUP(B3420,[1]Printers!L:L,[1]Printers!O:O,1,0,),ROUND(VLOOKUP(C3420,[1]!T_Resins[#Data],4,FALSE)/VLOOKUP(A3420,[1]!T_Printers[#Data],5,FALSE),1),ROUND(VLOOKUP(C3420,[1]!T_Resins[#Data],4,FALSE)/VLOOKUP(A3420,[1]!T_Printers[#Data],5,FALSE),1)&gt;_xlfn.XLOOKUP(B3420,[1]Printers!L:L,[1]Printers!O:O,1,0,),"")),"")</f>
        <v/>
      </c>
      <c r="J3420" t="str">
        <f>IFERROR(IF(ROUND(_xlfn.XLOOKUP([1]Parameters!B3420,[1]Printers!L:L,[1]Printers!Q:Q,,0)*I3420/10,0)*10&lt;_xlfn.XLOOKUP([1]Parameters!B3420,[1]Printers!L:L,[1]Printers!P:P,,0),ROUND(_xlfn.XLOOKUP([1]Parameters!B3420,[1]Printers!L:L,[1]Printers!Q:Q,,0)*I3420/10,0)*10,_xlfn.XLOOKUP([1]Parameters!B3420,[1]Printers!L:L,[1]Printers!P:P,,0)),"")</f>
        <v/>
      </c>
      <c r="K3420">
        <f>IF(SUM(E3420:J3420)&lt;&gt;0,VLOOKUP(A3420,[1]!T_Printers[#Data],10,FALSE)+VLOOKUP(C3420,[1]!T_Resins[#Data],10,FALSE),"")</f>
        <v>8</v>
      </c>
      <c r="L3420">
        <f>IF(SUM(E3420:J3420)&lt;&gt;0,VLOOKUP(A3420,[1]!T_Printers[#Data],11,FALSE),"")</f>
        <v>9</v>
      </c>
      <c r="M3420">
        <f>IF(SUM(E3420:J3420)&lt;&gt;0,VLOOKUP(C3420,[1]!T_Resins[#Data],8,FALSE),"")</f>
        <v>60</v>
      </c>
      <c r="N3420">
        <f>IF(_xlfn.XLOOKUP(B3420,[1]Printers!$L:$L,[1]Printers!$R:$R,0,0)&gt;0,[1]Parameters!M3420,IF(SUM(E3420:J3420)&lt;&gt;0,VLOOKUP(C3420,[1]!T_Resins[#Data],9,FALSE),""))</f>
        <v>60</v>
      </c>
      <c r="O3420" t="str">
        <f t="shared" si="53"/>
        <v>PhrozenTransform</v>
      </c>
    </row>
    <row r="3421" spans="1:15" x14ac:dyDescent="0.25">
      <c r="A3421" t="str">
        <f t="array" ref="A3421">IF(ROW()-1&gt;COUNTA([1]!T_Printers[Printers])*COUNTA([1]!T_Resins[Resins]),"",INDEX([1]!T_Printers[Printers],INT((ROW()-2)/COUNTA([1]!T_Resins[Resins])+1)))</f>
        <v>Phrozen Transform</v>
      </c>
      <c r="B3421" t="str">
        <f>_xlfn.XLOOKUP(A3421,[1]!T_Printers[Printers],[1]!T_Printers[Icon link],,0)</f>
        <v>PhrozenTransform</v>
      </c>
      <c r="C3421" t="str">
        <f t="array" ref="C3421">IF(ROW()-1&gt;COUNTA([1]!T_Printers[Printers])*COUNTA([1]!T_Resins[Resins]),"",INDEX([1]!T_Resins[Resins],MOD(ROW()-2,COUNTA([1]!T_Resins[Resins]))+1))</f>
        <v>Industrial PP-Like</v>
      </c>
      <c r="D3421">
        <f>IF(SUM(E3421:J3421)&lt;&gt;0,IF(ROW()-1&gt;COUNTA([1]!T_Printers[Printers])*COUNTA([1]!T_Resins[Resins]),"",2),"")</f>
        <v>2</v>
      </c>
      <c r="E3421" cm="1">
        <f t="array" ref="E3421">IFERROR(IF(ROW()-1&gt;COUNTA([1]!T_Printers[Printers])*COUNTA([1]!T_Resins[Resins]),"",_xlfn.IFS(ROUND(VLOOKUP(C3421,[1]!T_Resins[#Data],2,FALSE)/VLOOKUP(A3421,[1]!T_Printers[#Data],5,FALSE),1)&lt;=_xlfn.XLOOKUP(B3421,[1]Printers!L:L,[1]Printers!O:O,1,0,),ROUND(VLOOKUP(C3421,[1]!T_Resins[#Data],2,FALSE)/VLOOKUP(A3421,[1]!T_Printers[#Data],5,FALSE),1),ROUND(VLOOKUP(C3421,[1]!T_Resins[#Data],2,FALSE)/VLOOKUP(A3421,[1]!T_Printers[#Data],5,FALSE),1)&gt;_xlfn.XLOOKUP(B3421,[1]Printers!L:L,[1]Printers!O:O,1,0,),10)),"Используйте слой 100 мкм")</f>
        <v>17.8</v>
      </c>
      <c r="F3421">
        <f>IFERROR(IF(ROUND(_xlfn.XLOOKUP([1]Parameters!B3421,[1]Printers!L:L,[1]Printers!Q:Q,,0)*E3421/10,0)*10&lt;_xlfn.XLOOKUP([1]Parameters!B3421,[1]Printers!L:L,[1]Printers!P:P,,0),ROUND(_xlfn.XLOOKUP([1]Parameters!B3421,[1]Printers!L:L,[1]Printers!Q:Q,,0)*E3421/10,0)*10,_xlfn.XLOOKUP([1]Parameters!B3421,[1]Printers!L:L,[1]Printers!P:P,,0)),"")</f>
        <v>99</v>
      </c>
      <c r="G3421" cm="1">
        <f t="array" ref="G3421">IFERROR(IF(ROW()-1&gt;COUNTA([1]!T_Printers[Printers])*COUNTA([1]!T_Resins[Resins]),"",_xlfn.IFS(ROUND(VLOOKUP(C3421,[1]!T_Resins[#Data],3,FALSE)/VLOOKUP(A3421,[1]!T_Printers[#Data],5,FALSE),1)&lt;=_xlfn.XLOOKUP(B3421,[1]Printers!L:L,[1]Printers!O:O,1,0,),ROUND(VLOOKUP(C3421,[1]!T_Resins[#Data],3,FALSE)/VLOOKUP(A3421,[1]!T_Printers[#Data],5,FALSE),1),ROUND(VLOOKUP(C3421,[1]!T_Resins[#Data],3,FALSE)/VLOOKUP(A3421,[1]!T_Printers[#Data],5,FALSE),1)&gt;_xlfn.XLOOKUP(B3421,[1]Printers!L:L,[1]Printers!O:O,1,0,),10)),"")</f>
        <v>22.5</v>
      </c>
      <c r="H3421">
        <f>IFERROR(IF(ROUND(_xlfn.XLOOKUP([1]Parameters!B3421,[1]Printers!L:L,[1]Printers!Q:Q,,0)*G3421/10,0)*10&lt;_xlfn.XLOOKUP([1]Parameters!B3421,[1]Printers!L:L,[1]Printers!P:P,,0),ROUND(_xlfn.XLOOKUP([1]Parameters!B3421,[1]Printers!L:L,[1]Printers!Q:Q,,0)*G3421/10,0)*10,_xlfn.XLOOKUP([1]Parameters!B3421,[1]Printers!L:L,[1]Printers!P:P,,0)),"")</f>
        <v>99</v>
      </c>
      <c r="I3421" s="3" t="str" cm="1">
        <f t="array" ref="I3421">IFERROR(IF(ROW()-1&gt;COUNTA([1]!T_Printers[Printers])*COUNTA([1]!T_Resins[Resins]),"",_xlfn.IFS(ROUND(VLOOKUP(C3421,[1]!T_Resins[#Data],4,FALSE)/VLOOKUP(A3421,[1]!T_Printers[#Data],5,FALSE),1)&lt;=_xlfn.XLOOKUP(B3421,[1]Printers!L:L,[1]Printers!O:O,1,0,),ROUND(VLOOKUP(C3421,[1]!T_Resins[#Data],4,FALSE)/VLOOKUP(A3421,[1]!T_Printers[#Data],5,FALSE),1),ROUND(VLOOKUP(C3421,[1]!T_Resins[#Data],4,FALSE)/VLOOKUP(A3421,[1]!T_Printers[#Data],5,FALSE),1)&gt;_xlfn.XLOOKUP(B3421,[1]Printers!L:L,[1]Printers!O:O,1,0,),"")),"")</f>
        <v/>
      </c>
      <c r="J3421" t="str">
        <f>IFERROR(IF(ROUND(_xlfn.XLOOKUP([1]Parameters!B3421,[1]Printers!L:L,[1]Printers!Q:Q,,0)*I3421/10,0)*10&lt;_xlfn.XLOOKUP([1]Parameters!B3421,[1]Printers!L:L,[1]Printers!P:P,,0),ROUND(_xlfn.XLOOKUP([1]Parameters!B3421,[1]Printers!L:L,[1]Printers!Q:Q,,0)*I3421/10,0)*10,_xlfn.XLOOKUP([1]Parameters!B3421,[1]Printers!L:L,[1]Printers!P:P,,0)),"")</f>
        <v/>
      </c>
      <c r="K3421">
        <f>IF(SUM(E3421:J3421)&lt;&gt;0,VLOOKUP(A3421,[1]!T_Printers[#Data],10,FALSE)+VLOOKUP(C3421,[1]!T_Resins[#Data],10,FALSE),"")</f>
        <v>8</v>
      </c>
      <c r="L3421">
        <f>IF(SUM(E3421:J3421)&lt;&gt;0,VLOOKUP(A3421,[1]!T_Printers[#Data],11,FALSE),"")</f>
        <v>9</v>
      </c>
      <c r="M3421">
        <f>IF(SUM(E3421:J3421)&lt;&gt;0,VLOOKUP(C3421,[1]!T_Resins[#Data],8,FALSE),"")</f>
        <v>60</v>
      </c>
      <c r="N3421">
        <f>IF(_xlfn.XLOOKUP(B3421,[1]Printers!$L:$L,[1]Printers!$R:$R,0,0)&gt;0,[1]Parameters!M3421,IF(SUM(E3421:J3421)&lt;&gt;0,VLOOKUP(C3421,[1]!T_Resins[#Data],9,FALSE),""))</f>
        <v>60</v>
      </c>
      <c r="O3421" t="str">
        <f t="shared" si="53"/>
        <v>PhrozenTransform</v>
      </c>
    </row>
    <row r="3422" spans="1:15" x14ac:dyDescent="0.25">
      <c r="A3422" t="str">
        <f t="array" ref="A3422">IF(ROW()-1&gt;COUNTA([1]!T_Printers[Printers])*COUNTA([1]!T_Resins[Resins]),"",INDEX([1]!T_Printers[Printers],INT((ROW()-2)/COUNTA([1]!T_Resins[Resins])+1)))</f>
        <v>Phrozen Transform</v>
      </c>
      <c r="B3422" t="str">
        <f>_xlfn.XLOOKUP(A3422,[1]!T_Printers[Printers],[1]!T_Printers[Icon link],,0)</f>
        <v>PhrozenTransform</v>
      </c>
      <c r="C3422" t="str">
        <f t="array" ref="C3422">IF(ROW()-1&gt;COUNTA([1]!T_Printers[Printers])*COUNTA([1]!T_Resins[Resins]),"",INDEX([1]!T_Resins[Resins],MOD(ROW()-2,COUNTA([1]!T_Resins[Resins]))+1))</f>
        <v>Industrial Rigid Black</v>
      </c>
      <c r="D3422">
        <f>IF(SUM(E3422:J3422)&lt;&gt;0,IF(ROW()-1&gt;COUNTA([1]!T_Printers[Printers])*COUNTA([1]!T_Resins[Resins]),"",2),"")</f>
        <v>2</v>
      </c>
      <c r="E3422" cm="1">
        <f t="array" ref="E3422">IFERROR(IF(ROW()-1&gt;COUNTA([1]!T_Printers[Printers])*COUNTA([1]!T_Resins[Resins]),"",_xlfn.IFS(ROUND(VLOOKUP(C3422,[1]!T_Resins[#Data],2,FALSE)/VLOOKUP(A3422,[1]!T_Printers[#Data],5,FALSE),1)&lt;=_xlfn.XLOOKUP(B3422,[1]Printers!L:L,[1]Printers!O:O,1,0,),ROUND(VLOOKUP(C3422,[1]!T_Resins[#Data],2,FALSE)/VLOOKUP(A3422,[1]!T_Printers[#Data],5,FALSE),1),ROUND(VLOOKUP(C3422,[1]!T_Resins[#Data],2,FALSE)/VLOOKUP(A3422,[1]!T_Printers[#Data],5,FALSE),1)&gt;_xlfn.XLOOKUP(B3422,[1]Printers!L:L,[1]Printers!O:O,1,0,),10)),"Используйте слой 100 мкм")</f>
        <v>16.5</v>
      </c>
      <c r="F3422">
        <f>IFERROR(IF(ROUND(_xlfn.XLOOKUP([1]Parameters!B3422,[1]Printers!L:L,[1]Printers!Q:Q,,0)*E3422/10,0)*10&lt;_xlfn.XLOOKUP([1]Parameters!B3422,[1]Printers!L:L,[1]Printers!P:P,,0),ROUND(_xlfn.XLOOKUP([1]Parameters!B3422,[1]Printers!L:L,[1]Printers!Q:Q,,0)*E3422/10,0)*10,_xlfn.XLOOKUP([1]Parameters!B3422,[1]Printers!L:L,[1]Printers!P:P,,0)),"")</f>
        <v>99</v>
      </c>
      <c r="G3422" cm="1">
        <f t="array" ref="G3422">IFERROR(IF(ROW()-1&gt;COUNTA([1]!T_Printers[Printers])*COUNTA([1]!T_Resins[Resins]),"",_xlfn.IFS(ROUND(VLOOKUP(C3422,[1]!T_Resins[#Data],3,FALSE)/VLOOKUP(A3422,[1]!T_Printers[#Data],5,FALSE),1)&lt;=_xlfn.XLOOKUP(B3422,[1]Printers!L:L,[1]Printers!O:O,1,0,),ROUND(VLOOKUP(C3422,[1]!T_Resins[#Data],3,FALSE)/VLOOKUP(A3422,[1]!T_Printers[#Data],5,FALSE),1),ROUND(VLOOKUP(C3422,[1]!T_Resins[#Data],3,FALSE)/VLOOKUP(A3422,[1]!T_Printers[#Data],5,FALSE),1)&gt;_xlfn.XLOOKUP(B3422,[1]Printers!L:L,[1]Printers!O:O,1,0,),10)),"")</f>
        <v>21.6</v>
      </c>
      <c r="H3422">
        <f>IFERROR(IF(ROUND(_xlfn.XLOOKUP([1]Parameters!B3422,[1]Printers!L:L,[1]Printers!Q:Q,,0)*G3422/10,0)*10&lt;_xlfn.XLOOKUP([1]Parameters!B3422,[1]Printers!L:L,[1]Printers!P:P,,0),ROUND(_xlfn.XLOOKUP([1]Parameters!B3422,[1]Printers!L:L,[1]Printers!Q:Q,,0)*G3422/10,0)*10,_xlfn.XLOOKUP([1]Parameters!B3422,[1]Printers!L:L,[1]Printers!P:P,,0)),"")</f>
        <v>99</v>
      </c>
      <c r="I3422" s="3" t="str" cm="1">
        <f t="array" ref="I3422">IFERROR(IF(ROW()-1&gt;COUNTA([1]!T_Printers[Printers])*COUNTA([1]!T_Resins[Resins]),"",_xlfn.IFS(ROUND(VLOOKUP(C3422,[1]!T_Resins[#Data],4,FALSE)/VLOOKUP(A3422,[1]!T_Printers[#Data],5,FALSE),1)&lt;=_xlfn.XLOOKUP(B3422,[1]Printers!L:L,[1]Printers!O:O,1,0,),ROUND(VLOOKUP(C3422,[1]!T_Resins[#Data],4,FALSE)/VLOOKUP(A3422,[1]!T_Printers[#Data],5,FALSE),1),ROUND(VLOOKUP(C3422,[1]!T_Resins[#Data],4,FALSE)/VLOOKUP(A3422,[1]!T_Printers[#Data],5,FALSE),1)&gt;_xlfn.XLOOKUP(B3422,[1]Printers!L:L,[1]Printers!O:O,1,0,),"")),"")</f>
        <v/>
      </c>
      <c r="J3422" t="str">
        <f>IFERROR(IF(ROUND(_xlfn.XLOOKUP([1]Parameters!B3422,[1]Printers!L:L,[1]Printers!Q:Q,,0)*I3422/10,0)*10&lt;_xlfn.XLOOKUP([1]Parameters!B3422,[1]Printers!L:L,[1]Printers!P:P,,0),ROUND(_xlfn.XLOOKUP([1]Parameters!B3422,[1]Printers!L:L,[1]Printers!Q:Q,,0)*I3422/10,0)*10,_xlfn.XLOOKUP([1]Parameters!B3422,[1]Printers!L:L,[1]Printers!P:P,,0)),"")</f>
        <v/>
      </c>
      <c r="K3422">
        <f>IF(SUM(E3422:J3422)&lt;&gt;0,VLOOKUP(A3422,[1]!T_Printers[#Data],10,FALSE)+VLOOKUP(C3422,[1]!T_Resins[#Data],10,FALSE),"")</f>
        <v>8</v>
      </c>
      <c r="L3422">
        <f>IF(SUM(E3422:J3422)&lt;&gt;0,VLOOKUP(A3422,[1]!T_Printers[#Data],11,FALSE),"")</f>
        <v>9</v>
      </c>
      <c r="M3422">
        <f>IF(SUM(E3422:J3422)&lt;&gt;0,VLOOKUP(C3422,[1]!T_Resins[#Data],8,FALSE),"")</f>
        <v>120</v>
      </c>
      <c r="N3422">
        <f>IF(_xlfn.XLOOKUP(B3422,[1]Printers!$L:$L,[1]Printers!$R:$R,0,0)&gt;0,[1]Parameters!M3422,IF(SUM(E3422:J3422)&lt;&gt;0,VLOOKUP(C3422,[1]!T_Resins[#Data],9,FALSE),""))</f>
        <v>180</v>
      </c>
      <c r="O3422" t="str">
        <f t="shared" si="53"/>
        <v>PhrozenTransform</v>
      </c>
    </row>
    <row r="3423" spans="1:15" x14ac:dyDescent="0.25">
      <c r="A3423" t="str">
        <f t="array" ref="A3423">IF(ROW()-1&gt;COUNTA([1]!T_Printers[Printers])*COUNTA([1]!T_Resins[Resins]),"",INDEX([1]!T_Printers[Printers],INT((ROW()-2)/COUNTA([1]!T_Resins[Resins])+1)))</f>
        <v>Phrozen Transform</v>
      </c>
      <c r="B3423" t="str">
        <f>_xlfn.XLOOKUP(A3423,[1]!T_Printers[Printers],[1]!T_Printers[Icon link],,0)</f>
        <v>PhrozenTransform</v>
      </c>
      <c r="C3423" t="str">
        <f t="array" ref="C3423">IF(ROW()-1&gt;COUNTA([1]!T_Printers[Printers])*COUNTA([1]!T_Resins[Resins]),"",INDEX([1]!T_Resins[Resins],MOD(ROW()-2,COUNTA([1]!T_Resins[Resins]))+1))</f>
        <v>Industrial Rigid Clear</v>
      </c>
      <c r="D3423">
        <f>IF(SUM(E3423:J3423)&lt;&gt;0,IF(ROW()-1&gt;COUNTA([1]!T_Printers[Printers])*COUNTA([1]!T_Resins[Resins]),"",2),"")</f>
        <v>2</v>
      </c>
      <c r="E3423" cm="1">
        <f t="array" ref="E3423">IFERROR(IF(ROW()-1&gt;COUNTA([1]!T_Printers[Printers])*COUNTA([1]!T_Resins[Resins]),"",_xlfn.IFS(ROUND(VLOOKUP(C3423,[1]!T_Resins[#Data],2,FALSE)/VLOOKUP(A3423,[1]!T_Printers[#Data],5,FALSE),1)&lt;=_xlfn.XLOOKUP(B3423,[1]Printers!L:L,[1]Printers!O:O,1,0,),ROUND(VLOOKUP(C3423,[1]!T_Resins[#Data],2,FALSE)/VLOOKUP(A3423,[1]!T_Printers[#Data],5,FALSE),1),ROUND(VLOOKUP(C3423,[1]!T_Resins[#Data],2,FALSE)/VLOOKUP(A3423,[1]!T_Printers[#Data],5,FALSE),1)&gt;_xlfn.XLOOKUP(B3423,[1]Printers!L:L,[1]Printers!O:O,1,0,),10)),"Используйте слой 100 мкм")</f>
        <v>18</v>
      </c>
      <c r="F3423">
        <f>IFERROR(IF(ROUND(_xlfn.XLOOKUP([1]Parameters!B3423,[1]Printers!L:L,[1]Printers!Q:Q,,0)*E3423/10,0)*10&lt;_xlfn.XLOOKUP([1]Parameters!B3423,[1]Printers!L:L,[1]Printers!P:P,,0),ROUND(_xlfn.XLOOKUP([1]Parameters!B3423,[1]Printers!L:L,[1]Printers!Q:Q,,0)*E3423/10,0)*10,_xlfn.XLOOKUP([1]Parameters!B3423,[1]Printers!L:L,[1]Printers!P:P,,0)),"")</f>
        <v>99</v>
      </c>
      <c r="G3423" cm="1">
        <f t="array" ref="G3423">IFERROR(IF(ROW()-1&gt;COUNTA([1]!T_Printers[Printers])*COUNTA([1]!T_Resins[Resins]),"",_xlfn.IFS(ROUND(VLOOKUP(C3423,[1]!T_Resins[#Data],3,FALSE)/VLOOKUP(A3423,[1]!T_Printers[#Data],5,FALSE),1)&lt;=_xlfn.XLOOKUP(B3423,[1]Printers!L:L,[1]Printers!O:O,1,0,),ROUND(VLOOKUP(C3423,[1]!T_Resins[#Data],3,FALSE)/VLOOKUP(A3423,[1]!T_Printers[#Data],5,FALSE),1),ROUND(VLOOKUP(C3423,[1]!T_Resins[#Data],3,FALSE)/VLOOKUP(A3423,[1]!T_Printers[#Data],5,FALSE),1)&gt;_xlfn.XLOOKUP(B3423,[1]Printers!L:L,[1]Printers!O:O,1,0,),10)),"")</f>
        <v>23.5</v>
      </c>
      <c r="H3423">
        <f>IFERROR(IF(ROUND(_xlfn.XLOOKUP([1]Parameters!B3423,[1]Printers!L:L,[1]Printers!Q:Q,,0)*G3423/10,0)*10&lt;_xlfn.XLOOKUP([1]Parameters!B3423,[1]Printers!L:L,[1]Printers!P:P,,0),ROUND(_xlfn.XLOOKUP([1]Parameters!B3423,[1]Printers!L:L,[1]Printers!Q:Q,,0)*G3423/10,0)*10,_xlfn.XLOOKUP([1]Parameters!B3423,[1]Printers!L:L,[1]Printers!P:P,,0)),"")</f>
        <v>99</v>
      </c>
      <c r="I3423" s="3" t="str" cm="1">
        <f t="array" ref="I3423">IFERROR(IF(ROW()-1&gt;COUNTA([1]!T_Printers[Printers])*COUNTA([1]!T_Resins[Resins]),"",_xlfn.IFS(ROUND(VLOOKUP(C3423,[1]!T_Resins[#Data],4,FALSE)/VLOOKUP(A3423,[1]!T_Printers[#Data],5,FALSE),1)&lt;=_xlfn.XLOOKUP(B3423,[1]Printers!L:L,[1]Printers!O:O,1,0,),ROUND(VLOOKUP(C3423,[1]!T_Resins[#Data],4,FALSE)/VLOOKUP(A3423,[1]!T_Printers[#Data],5,FALSE),1),ROUND(VLOOKUP(C3423,[1]!T_Resins[#Data],4,FALSE)/VLOOKUP(A3423,[1]!T_Printers[#Data],5,FALSE),1)&gt;_xlfn.XLOOKUP(B3423,[1]Printers!L:L,[1]Printers!O:O,1,0,),"")),"")</f>
        <v/>
      </c>
      <c r="J3423" t="str">
        <f>IFERROR(IF(ROUND(_xlfn.XLOOKUP([1]Parameters!B3423,[1]Printers!L:L,[1]Printers!Q:Q,,0)*I3423/10,0)*10&lt;_xlfn.XLOOKUP([1]Parameters!B3423,[1]Printers!L:L,[1]Printers!P:P,,0),ROUND(_xlfn.XLOOKUP([1]Parameters!B3423,[1]Printers!L:L,[1]Printers!Q:Q,,0)*I3423/10,0)*10,_xlfn.XLOOKUP([1]Parameters!B3423,[1]Printers!L:L,[1]Printers!P:P,,0)),"")</f>
        <v/>
      </c>
      <c r="K3423">
        <f>IF(SUM(E3423:J3423)&lt;&gt;0,VLOOKUP(A3423,[1]!T_Printers[#Data],10,FALSE)+VLOOKUP(C3423,[1]!T_Resins[#Data],10,FALSE),"")</f>
        <v>8</v>
      </c>
      <c r="L3423">
        <f>IF(SUM(E3423:J3423)&lt;&gt;0,VLOOKUP(A3423,[1]!T_Printers[#Data],11,FALSE),"")</f>
        <v>9</v>
      </c>
      <c r="M3423">
        <f>IF(SUM(E3423:J3423)&lt;&gt;0,VLOOKUP(C3423,[1]!T_Resins[#Data],8,FALSE),"")</f>
        <v>120</v>
      </c>
      <c r="N3423">
        <f>IF(_xlfn.XLOOKUP(B3423,[1]Printers!$L:$L,[1]Printers!$R:$R,0,0)&gt;0,[1]Parameters!M3423,IF(SUM(E3423:J3423)&lt;&gt;0,VLOOKUP(C3423,[1]!T_Resins[#Data],9,FALSE),""))</f>
        <v>180</v>
      </c>
      <c r="O3423" t="str">
        <f t="shared" si="53"/>
        <v>PhrozenTransform</v>
      </c>
    </row>
    <row r="3424" spans="1:15" x14ac:dyDescent="0.25">
      <c r="A3424" t="str">
        <f t="array" ref="A3424">IF(ROW()-1&gt;COUNTA([1]!T_Printers[Printers])*COUNTA([1]!T_Resins[Resins]),"",INDEX([1]!T_Printers[Printers],INT((ROW()-2)/COUNTA([1]!T_Resins[Resins])+1)))</f>
        <v>Phrozen Transform</v>
      </c>
      <c r="B3424" t="str">
        <f>_xlfn.XLOOKUP(A3424,[1]!T_Printers[Printers],[1]!T_Printers[Icon link],,0)</f>
        <v>PhrozenTransform</v>
      </c>
      <c r="C3424" t="str">
        <f t="array" ref="C3424">IF(ROW()-1&gt;COUNTA([1]!T_Printers[Printers])*COUNTA([1]!T_Resins[Resins]),"",INDEX([1]!T_Resins[Resins],MOD(ROW()-2,COUNTA([1]!T_Resins[Resins]))+1))</f>
        <v>Tough Black</v>
      </c>
      <c r="D3424">
        <f>IF(SUM(E3424:J3424)&lt;&gt;0,IF(ROW()-1&gt;COUNTA([1]!T_Printers[Printers])*COUNTA([1]!T_Resins[Resins]),"",2),"")</f>
        <v>2</v>
      </c>
      <c r="E3424" cm="1">
        <f t="array" ref="E3424">IFERROR(IF(ROW()-1&gt;COUNTA([1]!T_Printers[Printers])*COUNTA([1]!T_Resins[Resins]),"",_xlfn.IFS(ROUND(VLOOKUP(C3424,[1]!T_Resins[#Data],2,FALSE)/VLOOKUP(A3424,[1]!T_Printers[#Data],5,FALSE),1)&lt;=_xlfn.XLOOKUP(B3424,[1]Printers!L:L,[1]Printers!O:O,1,0,),ROUND(VLOOKUP(C3424,[1]!T_Resins[#Data],2,FALSE)/VLOOKUP(A3424,[1]!T_Printers[#Data],5,FALSE),1),ROUND(VLOOKUP(C3424,[1]!T_Resins[#Data],2,FALSE)/VLOOKUP(A3424,[1]!T_Printers[#Data],5,FALSE),1)&gt;_xlfn.XLOOKUP(B3424,[1]Printers!L:L,[1]Printers!O:O,1,0,),10)),"Используйте слой 100 мкм")</f>
        <v>8.6</v>
      </c>
      <c r="F3424">
        <f>IFERROR(IF(ROUND(_xlfn.XLOOKUP([1]Parameters!B3424,[1]Printers!L:L,[1]Printers!Q:Q,,0)*E3424/10,0)*10&lt;_xlfn.XLOOKUP([1]Parameters!B3424,[1]Printers!L:L,[1]Printers!P:P,,0),ROUND(_xlfn.XLOOKUP([1]Parameters!B3424,[1]Printers!L:L,[1]Printers!Q:Q,,0)*E3424/10,0)*10,_xlfn.XLOOKUP([1]Parameters!B3424,[1]Printers!L:L,[1]Printers!P:P,,0)),"")</f>
        <v>80</v>
      </c>
      <c r="G3424" cm="1">
        <f t="array" ref="G3424">IFERROR(IF(ROW()-1&gt;COUNTA([1]!T_Printers[Printers])*COUNTA([1]!T_Resins[Resins]),"",_xlfn.IFS(ROUND(VLOOKUP(C3424,[1]!T_Resins[#Data],3,FALSE)/VLOOKUP(A3424,[1]!T_Printers[#Data],5,FALSE),1)&lt;=_xlfn.XLOOKUP(B3424,[1]Printers!L:L,[1]Printers!O:O,1,0,),ROUND(VLOOKUP(C3424,[1]!T_Resins[#Data],3,FALSE)/VLOOKUP(A3424,[1]!T_Printers[#Data],5,FALSE),1),ROUND(VLOOKUP(C3424,[1]!T_Resins[#Data],3,FALSE)/VLOOKUP(A3424,[1]!T_Printers[#Data],5,FALSE),1)&gt;_xlfn.XLOOKUP(B3424,[1]Printers!L:L,[1]Printers!O:O,1,0,),10)),"")</f>
        <v>10.199999999999999</v>
      </c>
      <c r="H3424">
        <f>IFERROR(IF(ROUND(_xlfn.XLOOKUP([1]Parameters!B3424,[1]Printers!L:L,[1]Printers!Q:Q,,0)*G3424/10,0)*10&lt;_xlfn.XLOOKUP([1]Parameters!B3424,[1]Printers!L:L,[1]Printers!P:P,,0),ROUND(_xlfn.XLOOKUP([1]Parameters!B3424,[1]Printers!L:L,[1]Printers!Q:Q,,0)*G3424/10,0)*10,_xlfn.XLOOKUP([1]Parameters!B3424,[1]Printers!L:L,[1]Printers!P:P,,0)),"")</f>
        <v>90</v>
      </c>
      <c r="I3424" s="3" t="str" cm="1">
        <f t="array" ref="I3424">IFERROR(IF(ROW()-1&gt;COUNTA([1]!T_Printers[Printers])*COUNTA([1]!T_Resins[Resins]),"",_xlfn.IFS(ROUND(VLOOKUP(C3424,[1]!T_Resins[#Data],4,FALSE)/VLOOKUP(A3424,[1]!T_Printers[#Data],5,FALSE),1)&lt;=_xlfn.XLOOKUP(B3424,[1]Printers!L:L,[1]Printers!O:O,1,0,),ROUND(VLOOKUP(C3424,[1]!T_Resins[#Data],4,FALSE)/VLOOKUP(A3424,[1]!T_Printers[#Data],5,FALSE),1),ROUND(VLOOKUP(C3424,[1]!T_Resins[#Data],4,FALSE)/VLOOKUP(A3424,[1]!T_Printers[#Data],5,FALSE),1)&gt;_xlfn.XLOOKUP(B3424,[1]Printers!L:L,[1]Printers!O:O,1,0,),"")),"")</f>
        <v/>
      </c>
      <c r="J3424" t="str">
        <f>IFERROR(IF(ROUND(_xlfn.XLOOKUP([1]Parameters!B3424,[1]Printers!L:L,[1]Printers!Q:Q,,0)*I3424/10,0)*10&lt;_xlfn.XLOOKUP([1]Parameters!B3424,[1]Printers!L:L,[1]Printers!P:P,,0),ROUND(_xlfn.XLOOKUP([1]Parameters!B3424,[1]Printers!L:L,[1]Printers!Q:Q,,0)*I3424/10,0)*10,_xlfn.XLOOKUP([1]Parameters!B3424,[1]Printers!L:L,[1]Printers!P:P,,0)),"")</f>
        <v/>
      </c>
      <c r="K3424">
        <f>IF(SUM(E3424:J3424)&lt;&gt;0,VLOOKUP(A3424,[1]!T_Printers[#Data],10,FALSE)+VLOOKUP(C3424,[1]!T_Resins[#Data],10,FALSE),"")</f>
        <v>8</v>
      </c>
      <c r="L3424">
        <f>IF(SUM(E3424:J3424)&lt;&gt;0,VLOOKUP(A3424,[1]!T_Printers[#Data],11,FALSE),"")</f>
        <v>9</v>
      </c>
      <c r="M3424">
        <f>IF(SUM(E3424:J3424)&lt;&gt;0,VLOOKUP(C3424,[1]!T_Resins[#Data],8,FALSE),"")</f>
        <v>120</v>
      </c>
      <c r="N3424">
        <f>IF(_xlfn.XLOOKUP(B3424,[1]Printers!$L:$L,[1]Printers!$R:$R,0,0)&gt;0,[1]Parameters!M3424,IF(SUM(E3424:J3424)&lt;&gt;0,VLOOKUP(C3424,[1]!T_Resins[#Data],9,FALSE),""))</f>
        <v>180</v>
      </c>
      <c r="O3424" t="str">
        <f t="shared" si="53"/>
        <v>PhrozenTransform</v>
      </c>
    </row>
    <row r="3425" spans="1:15" x14ac:dyDescent="0.25">
      <c r="A3425" t="str">
        <f t="array" ref="A3425">IF(ROW()-1&gt;COUNTA([1]!T_Printers[Printers])*COUNTA([1]!T_Resins[Resins]),"",INDEX([1]!T_Printers[Printers],INT((ROW()-2)/COUNTA([1]!T_Resins[Resins])+1)))</f>
        <v>Phrozen Transform</v>
      </c>
      <c r="B3425" t="str">
        <f>_xlfn.XLOOKUP(A3425,[1]!T_Printers[Printers],[1]!T_Printers[Icon link],,0)</f>
        <v>PhrozenTransform</v>
      </c>
      <c r="C3425" t="str">
        <f t="array" ref="C3425">IF(ROW()-1&gt;COUNTA([1]!T_Printers[Printers])*COUNTA([1]!T_Resins[Resins]),"",INDEX([1]!T_Resins[Resins],MOD(ROW()-2,COUNTA([1]!T_Resins[Resins]))+1))</f>
        <v>Tough Grey</v>
      </c>
      <c r="D3425">
        <f>IF(SUM(E3425:J3425)&lt;&gt;0,IF(ROW()-1&gt;COUNTA([1]!T_Printers[Printers])*COUNTA([1]!T_Resins[Resins]),"",2),"")</f>
        <v>2</v>
      </c>
      <c r="E3425" cm="1">
        <f t="array" ref="E3425">IFERROR(IF(ROW()-1&gt;COUNTA([1]!T_Printers[Printers])*COUNTA([1]!T_Resins[Resins]),"",_xlfn.IFS(ROUND(VLOOKUP(C3425,[1]!T_Resins[#Data],2,FALSE)/VLOOKUP(A3425,[1]!T_Printers[#Data],5,FALSE),1)&lt;=_xlfn.XLOOKUP(B3425,[1]Printers!L:L,[1]Printers!O:O,1,0,),ROUND(VLOOKUP(C3425,[1]!T_Resins[#Data],2,FALSE)/VLOOKUP(A3425,[1]!T_Printers[#Data],5,FALSE),1),ROUND(VLOOKUP(C3425,[1]!T_Resins[#Data],2,FALSE)/VLOOKUP(A3425,[1]!T_Printers[#Data],5,FALSE),1)&gt;_xlfn.XLOOKUP(B3425,[1]Printers!L:L,[1]Printers!O:O,1,0,),10)),"Используйте слой 100 мкм")</f>
        <v>8.6</v>
      </c>
      <c r="F3425">
        <f>IFERROR(IF(ROUND(_xlfn.XLOOKUP([1]Parameters!B3425,[1]Printers!L:L,[1]Printers!Q:Q,,0)*E3425/10,0)*10&lt;_xlfn.XLOOKUP([1]Parameters!B3425,[1]Printers!L:L,[1]Printers!P:P,,0),ROUND(_xlfn.XLOOKUP([1]Parameters!B3425,[1]Printers!L:L,[1]Printers!Q:Q,,0)*E3425/10,0)*10,_xlfn.XLOOKUP([1]Parameters!B3425,[1]Printers!L:L,[1]Printers!P:P,,0)),"")</f>
        <v>80</v>
      </c>
      <c r="G3425" cm="1">
        <f t="array" ref="G3425">IFERROR(IF(ROW()-1&gt;COUNTA([1]!T_Printers[Printers])*COUNTA([1]!T_Resins[Resins]),"",_xlfn.IFS(ROUND(VLOOKUP(C3425,[1]!T_Resins[#Data],3,FALSE)/VLOOKUP(A3425,[1]!T_Printers[#Data],5,FALSE),1)&lt;=_xlfn.XLOOKUP(B3425,[1]Printers!L:L,[1]Printers!O:O,1,0,),ROUND(VLOOKUP(C3425,[1]!T_Resins[#Data],3,FALSE)/VLOOKUP(A3425,[1]!T_Printers[#Data],5,FALSE),1),ROUND(VLOOKUP(C3425,[1]!T_Resins[#Data],3,FALSE)/VLOOKUP(A3425,[1]!T_Printers[#Data],5,FALSE),1)&gt;_xlfn.XLOOKUP(B3425,[1]Printers!L:L,[1]Printers!O:O,1,0,),10)),"")</f>
        <v>10.199999999999999</v>
      </c>
      <c r="H3425">
        <f>IFERROR(IF(ROUND(_xlfn.XLOOKUP([1]Parameters!B3425,[1]Printers!L:L,[1]Printers!Q:Q,,0)*G3425/10,0)*10&lt;_xlfn.XLOOKUP([1]Parameters!B3425,[1]Printers!L:L,[1]Printers!P:P,,0),ROUND(_xlfn.XLOOKUP([1]Parameters!B3425,[1]Printers!L:L,[1]Printers!Q:Q,,0)*G3425/10,0)*10,_xlfn.XLOOKUP([1]Parameters!B3425,[1]Printers!L:L,[1]Printers!P:P,,0)),"")</f>
        <v>90</v>
      </c>
      <c r="I3425" s="3" t="str" cm="1">
        <f t="array" ref="I3425">IFERROR(IF(ROW()-1&gt;COUNTA([1]!T_Printers[Printers])*COUNTA([1]!T_Resins[Resins]),"",_xlfn.IFS(ROUND(VLOOKUP(C3425,[1]!T_Resins[#Data],4,FALSE)/VLOOKUP(A3425,[1]!T_Printers[#Data],5,FALSE),1)&lt;=_xlfn.XLOOKUP(B3425,[1]Printers!L:L,[1]Printers!O:O,1,0,),ROUND(VLOOKUP(C3425,[1]!T_Resins[#Data],4,FALSE)/VLOOKUP(A3425,[1]!T_Printers[#Data],5,FALSE),1),ROUND(VLOOKUP(C3425,[1]!T_Resins[#Data],4,FALSE)/VLOOKUP(A3425,[1]!T_Printers[#Data],5,FALSE),1)&gt;_xlfn.XLOOKUP(B3425,[1]Printers!L:L,[1]Printers!O:O,1,0,),"")),"")</f>
        <v/>
      </c>
      <c r="J3425" t="str">
        <f>IFERROR(IF(ROUND(_xlfn.XLOOKUP([1]Parameters!B3425,[1]Printers!L:L,[1]Printers!Q:Q,,0)*I3425/10,0)*10&lt;_xlfn.XLOOKUP([1]Parameters!B3425,[1]Printers!L:L,[1]Printers!P:P,,0),ROUND(_xlfn.XLOOKUP([1]Parameters!B3425,[1]Printers!L:L,[1]Printers!Q:Q,,0)*I3425/10,0)*10,_xlfn.XLOOKUP([1]Parameters!B3425,[1]Printers!L:L,[1]Printers!P:P,,0)),"")</f>
        <v/>
      </c>
      <c r="K3425">
        <f>IF(SUM(E3425:J3425)&lt;&gt;0,VLOOKUP(A3425,[1]!T_Printers[#Data],10,FALSE)+VLOOKUP(C3425,[1]!T_Resins[#Data],10,FALSE),"")</f>
        <v>8</v>
      </c>
      <c r="L3425">
        <f>IF(SUM(E3425:J3425)&lt;&gt;0,VLOOKUP(A3425,[1]!T_Printers[#Data],11,FALSE),"")</f>
        <v>9</v>
      </c>
      <c r="M3425">
        <f>IF(SUM(E3425:J3425)&lt;&gt;0,VLOOKUP(C3425,[1]!T_Resins[#Data],8,FALSE),"")</f>
        <v>120</v>
      </c>
      <c r="N3425">
        <f>IF(_xlfn.XLOOKUP(B3425,[1]Printers!$L:$L,[1]Printers!$R:$R,0,0)&gt;0,[1]Parameters!M3425,IF(SUM(E3425:J3425)&lt;&gt;0,VLOOKUP(C3425,[1]!T_Resins[#Data],9,FALSE),""))</f>
        <v>180</v>
      </c>
      <c r="O3425" t="str">
        <f t="shared" si="53"/>
        <v>PhrozenTransform</v>
      </c>
    </row>
    <row r="3426" spans="1:15" x14ac:dyDescent="0.25">
      <c r="A3426" t="str">
        <f t="array" ref="A3426">IF(ROW()-1&gt;COUNTA([1]!T_Printers[Printers])*COUNTA([1]!T_Resins[Resins]),"",INDEX([1]!T_Printers[Printers],INT((ROW()-2)/COUNTA([1]!T_Resins[Resins])+1)))</f>
        <v>Phrozen Transform</v>
      </c>
      <c r="B3426" t="str">
        <f>_xlfn.XLOOKUP(A3426,[1]!T_Printers[Printers],[1]!T_Printers[Icon link],,0)</f>
        <v>PhrozenTransform</v>
      </c>
      <c r="C3426" t="str">
        <f t="array" ref="C3426">IF(ROW()-1&gt;COUNTA([1]!T_Printers[Printers])*COUNTA([1]!T_Resins[Resins]),"",INDEX([1]!T_Resins[Resins],MOD(ROW()-2,COUNTA([1]!T_Resins[Resins]))+1))</f>
        <v>Tough White</v>
      </c>
      <c r="D3426">
        <f>IF(SUM(E3426:J3426)&lt;&gt;0,IF(ROW()-1&gt;COUNTA([1]!T_Printers[Printers])*COUNTA([1]!T_Resins[Resins]),"",2),"")</f>
        <v>2</v>
      </c>
      <c r="E3426" cm="1">
        <f t="array" ref="E3426">IFERROR(IF(ROW()-1&gt;COUNTA([1]!T_Printers[Printers])*COUNTA([1]!T_Resins[Resins]),"",_xlfn.IFS(ROUND(VLOOKUP(C3426,[1]!T_Resins[#Data],2,FALSE)/VLOOKUP(A3426,[1]!T_Printers[#Data],5,FALSE),1)&lt;=_xlfn.XLOOKUP(B3426,[1]Printers!L:L,[1]Printers!O:O,1,0,),ROUND(VLOOKUP(C3426,[1]!T_Resins[#Data],2,FALSE)/VLOOKUP(A3426,[1]!T_Printers[#Data],5,FALSE),1),ROUND(VLOOKUP(C3426,[1]!T_Resins[#Data],2,FALSE)/VLOOKUP(A3426,[1]!T_Printers[#Data],5,FALSE),1)&gt;_xlfn.XLOOKUP(B3426,[1]Printers!L:L,[1]Printers!O:O,1,0,),10)),"Используйте слой 100 мкм")</f>
        <v>8.6</v>
      </c>
      <c r="F3426">
        <f>IFERROR(IF(ROUND(_xlfn.XLOOKUP([1]Parameters!B3426,[1]Printers!L:L,[1]Printers!Q:Q,,0)*E3426/10,0)*10&lt;_xlfn.XLOOKUP([1]Parameters!B3426,[1]Printers!L:L,[1]Printers!P:P,,0),ROUND(_xlfn.XLOOKUP([1]Parameters!B3426,[1]Printers!L:L,[1]Printers!Q:Q,,0)*E3426/10,0)*10,_xlfn.XLOOKUP([1]Parameters!B3426,[1]Printers!L:L,[1]Printers!P:P,,0)),"")</f>
        <v>80</v>
      </c>
      <c r="G3426" cm="1">
        <f t="array" ref="G3426">IFERROR(IF(ROW()-1&gt;COUNTA([1]!T_Printers[Printers])*COUNTA([1]!T_Resins[Resins]),"",_xlfn.IFS(ROUND(VLOOKUP(C3426,[1]!T_Resins[#Data],3,FALSE)/VLOOKUP(A3426,[1]!T_Printers[#Data],5,FALSE),1)&lt;=_xlfn.XLOOKUP(B3426,[1]Printers!L:L,[1]Printers!O:O,1,0,),ROUND(VLOOKUP(C3426,[1]!T_Resins[#Data],3,FALSE)/VLOOKUP(A3426,[1]!T_Printers[#Data],5,FALSE),1),ROUND(VLOOKUP(C3426,[1]!T_Resins[#Data],3,FALSE)/VLOOKUP(A3426,[1]!T_Printers[#Data],5,FALSE),1)&gt;_xlfn.XLOOKUP(B3426,[1]Printers!L:L,[1]Printers!O:O,1,0,),10)),"")</f>
        <v>10.199999999999999</v>
      </c>
      <c r="H3426">
        <f>IFERROR(IF(ROUND(_xlfn.XLOOKUP([1]Parameters!B3426,[1]Printers!L:L,[1]Printers!Q:Q,,0)*G3426/10,0)*10&lt;_xlfn.XLOOKUP([1]Parameters!B3426,[1]Printers!L:L,[1]Printers!P:P,,0),ROUND(_xlfn.XLOOKUP([1]Parameters!B3426,[1]Printers!L:L,[1]Printers!Q:Q,,0)*G3426/10,0)*10,_xlfn.XLOOKUP([1]Parameters!B3426,[1]Printers!L:L,[1]Printers!P:P,,0)),"")</f>
        <v>90</v>
      </c>
      <c r="I3426" s="3" t="str" cm="1">
        <f t="array" ref="I3426">IFERROR(IF(ROW()-1&gt;COUNTA([1]!T_Printers[Printers])*COUNTA([1]!T_Resins[Resins]),"",_xlfn.IFS(ROUND(VLOOKUP(C3426,[1]!T_Resins[#Data],4,FALSE)/VLOOKUP(A3426,[1]!T_Printers[#Data],5,FALSE),1)&lt;=_xlfn.XLOOKUP(B3426,[1]Printers!L:L,[1]Printers!O:O,1,0,),ROUND(VLOOKUP(C3426,[1]!T_Resins[#Data],4,FALSE)/VLOOKUP(A3426,[1]!T_Printers[#Data],5,FALSE),1),ROUND(VLOOKUP(C3426,[1]!T_Resins[#Data],4,FALSE)/VLOOKUP(A3426,[1]!T_Printers[#Data],5,FALSE),1)&gt;_xlfn.XLOOKUP(B3426,[1]Printers!L:L,[1]Printers!O:O,1,0,),"")),"")</f>
        <v/>
      </c>
      <c r="J3426" t="str">
        <f>IFERROR(IF(ROUND(_xlfn.XLOOKUP([1]Parameters!B3426,[1]Printers!L:L,[1]Printers!Q:Q,,0)*I3426/10,0)*10&lt;_xlfn.XLOOKUP([1]Parameters!B3426,[1]Printers!L:L,[1]Printers!P:P,,0),ROUND(_xlfn.XLOOKUP([1]Parameters!B3426,[1]Printers!L:L,[1]Printers!Q:Q,,0)*I3426/10,0)*10,_xlfn.XLOOKUP([1]Parameters!B3426,[1]Printers!L:L,[1]Printers!P:P,,0)),"")</f>
        <v/>
      </c>
      <c r="K3426">
        <f>IF(SUM(E3426:J3426)&lt;&gt;0,VLOOKUP(A3426,[1]!T_Printers[#Data],10,FALSE)+VLOOKUP(C3426,[1]!T_Resins[#Data],10,FALSE),"")</f>
        <v>8</v>
      </c>
      <c r="L3426">
        <f>IF(SUM(E3426:J3426)&lt;&gt;0,VLOOKUP(A3426,[1]!T_Printers[#Data],11,FALSE),"")</f>
        <v>9</v>
      </c>
      <c r="M3426">
        <f>IF(SUM(E3426:J3426)&lt;&gt;0,VLOOKUP(C3426,[1]!T_Resins[#Data],8,FALSE),"")</f>
        <v>120</v>
      </c>
      <c r="N3426">
        <f>IF(_xlfn.XLOOKUP(B3426,[1]Printers!$L:$L,[1]Printers!$R:$R,0,0)&gt;0,[1]Parameters!M3426,IF(SUM(E3426:J3426)&lt;&gt;0,VLOOKUP(C3426,[1]!T_Resins[#Data],9,FALSE),""))</f>
        <v>180</v>
      </c>
      <c r="O3426" t="str">
        <f t="shared" si="53"/>
        <v>PhrozenTransform</v>
      </c>
    </row>
    <row r="3427" spans="1:15" x14ac:dyDescent="0.25">
      <c r="A3427" t="str">
        <f t="array" ref="A3427">IF(ROW()-1&gt;COUNTA([1]!T_Printers[Printers])*COUNTA([1]!T_Resins[Resins]),"",INDEX([1]!T_Printers[Printers],INT((ROW()-2)/COUNTA([1]!T_Resins[Resins])+1)))</f>
        <v>Phrozen Transform</v>
      </c>
      <c r="B3427" t="str">
        <f>_xlfn.XLOOKUP(A3427,[1]!T_Printers[Printers],[1]!T_Printers[Icon link],,0)</f>
        <v>PhrozenTransform</v>
      </c>
      <c r="C3427" t="str">
        <f t="array" ref="C3427">IF(ROW()-1&gt;COUNTA([1]!T_Printers[Printers])*COUNTA([1]!T_Resins[Resins]),"",INDEX([1]!T_Resins[Resins],MOD(ROW()-2,COUNTA([1]!T_Resins[Resins]))+1))</f>
        <v>Jewelry J-Cast</v>
      </c>
      <c r="D3427">
        <f>IF(SUM(E3427:J3427)&lt;&gt;0,IF(ROW()-1&gt;COUNTA([1]!T_Printers[Printers])*COUNTA([1]!T_Resins[Resins]),"",2),"")</f>
        <v>2</v>
      </c>
      <c r="E3427" cm="1">
        <f t="array" ref="E3427">IFERROR(IF(ROW()-1&gt;COUNTA([1]!T_Printers[Printers])*COUNTA([1]!T_Resins[Resins]),"",_xlfn.IFS(ROUND(VLOOKUP(C3427,[1]!T_Resins[#Data],2,FALSE)/VLOOKUP(A3427,[1]!T_Printers[#Data],5,FALSE),1)&lt;=_xlfn.XLOOKUP(B3427,[1]Printers!L:L,[1]Printers!O:O,1,0,),ROUND(VLOOKUP(C3427,[1]!T_Resins[#Data],2,FALSE)/VLOOKUP(A3427,[1]!T_Printers[#Data],5,FALSE),1),ROUND(VLOOKUP(C3427,[1]!T_Resins[#Data],2,FALSE)/VLOOKUP(A3427,[1]!T_Printers[#Data],5,FALSE),1)&gt;_xlfn.XLOOKUP(B3427,[1]Printers!L:L,[1]Printers!O:O,1,0,),10)),"Используйте слой 100 мкм")</f>
        <v>27.3</v>
      </c>
      <c r="F3427">
        <f>IFERROR(IF(ROUND(_xlfn.XLOOKUP([1]Parameters!B3427,[1]Printers!L:L,[1]Printers!Q:Q,,0)*E3427/10,0)*10&lt;_xlfn.XLOOKUP([1]Parameters!B3427,[1]Printers!L:L,[1]Printers!P:P,,0),ROUND(_xlfn.XLOOKUP([1]Parameters!B3427,[1]Printers!L:L,[1]Printers!Q:Q,,0)*E3427/10,0)*10,_xlfn.XLOOKUP([1]Parameters!B3427,[1]Printers!L:L,[1]Printers!P:P,,0)),"")</f>
        <v>99</v>
      </c>
      <c r="G3427" cm="1">
        <f t="array" ref="G3427">IFERROR(IF(ROW()-1&gt;COUNTA([1]!T_Printers[Printers])*COUNTA([1]!T_Resins[Resins]),"",_xlfn.IFS(ROUND(VLOOKUP(C3427,[1]!T_Resins[#Data],3,FALSE)/VLOOKUP(A3427,[1]!T_Printers[#Data],5,FALSE),1)&lt;=_xlfn.XLOOKUP(B3427,[1]Printers!L:L,[1]Printers!O:O,1,0,),ROUND(VLOOKUP(C3427,[1]!T_Resins[#Data],3,FALSE)/VLOOKUP(A3427,[1]!T_Printers[#Data],5,FALSE),1),ROUND(VLOOKUP(C3427,[1]!T_Resins[#Data],3,FALSE)/VLOOKUP(A3427,[1]!T_Printers[#Data],5,FALSE),1)&gt;_xlfn.XLOOKUP(B3427,[1]Printers!L:L,[1]Printers!O:O,1,0,),10)),"")</f>
        <v>37.5</v>
      </c>
      <c r="H3427">
        <f>IFERROR(IF(ROUND(_xlfn.XLOOKUP([1]Parameters!B3427,[1]Printers!L:L,[1]Printers!Q:Q,,0)*G3427/10,0)*10&lt;_xlfn.XLOOKUP([1]Parameters!B3427,[1]Printers!L:L,[1]Printers!P:P,,0),ROUND(_xlfn.XLOOKUP([1]Parameters!B3427,[1]Printers!L:L,[1]Printers!Q:Q,,0)*G3427/10,0)*10,_xlfn.XLOOKUP([1]Parameters!B3427,[1]Printers!L:L,[1]Printers!P:P,,0)),"")</f>
        <v>99</v>
      </c>
      <c r="I3427" s="3" t="str" cm="1">
        <f t="array" ref="I3427">IFERROR(IF(ROW()-1&gt;COUNTA([1]!T_Printers[Printers])*COUNTA([1]!T_Resins[Resins]),"",_xlfn.IFS(ROUND(VLOOKUP(C3427,[1]!T_Resins[#Data],4,FALSE)/VLOOKUP(A3427,[1]!T_Printers[#Data],5,FALSE),1)&lt;=_xlfn.XLOOKUP(B3427,[1]Printers!L:L,[1]Printers!O:O,1,0,),ROUND(VLOOKUP(C3427,[1]!T_Resins[#Data],4,FALSE)/VLOOKUP(A3427,[1]!T_Printers[#Data],5,FALSE),1),ROUND(VLOOKUP(C3427,[1]!T_Resins[#Data],4,FALSE)/VLOOKUP(A3427,[1]!T_Printers[#Data],5,FALSE),1)&gt;_xlfn.XLOOKUP(B3427,[1]Printers!L:L,[1]Printers!O:O,1,0,),"")),"")</f>
        <v/>
      </c>
      <c r="J3427" t="str">
        <f>IFERROR(IF(ROUND(_xlfn.XLOOKUP([1]Parameters!B3427,[1]Printers!L:L,[1]Printers!Q:Q,,0)*I3427/10,0)*10&lt;_xlfn.XLOOKUP([1]Parameters!B3427,[1]Printers!L:L,[1]Printers!P:P,,0),ROUND(_xlfn.XLOOKUP([1]Parameters!B3427,[1]Printers!L:L,[1]Printers!Q:Q,,0)*I3427/10,0)*10,_xlfn.XLOOKUP([1]Parameters!B3427,[1]Printers!L:L,[1]Printers!P:P,,0)),"")</f>
        <v/>
      </c>
      <c r="K3427">
        <f>IF(SUM(E3427:J3427)&lt;&gt;0,VLOOKUP(A3427,[1]!T_Printers[#Data],10,FALSE)+VLOOKUP(C3427,[1]!T_Resins[#Data],10,FALSE),"")</f>
        <v>8</v>
      </c>
      <c r="L3427">
        <f>IF(SUM(E3427:J3427)&lt;&gt;0,VLOOKUP(A3427,[1]!T_Printers[#Data],11,FALSE),"")</f>
        <v>9</v>
      </c>
      <c r="M3427">
        <f>IF(SUM(E3427:J3427)&lt;&gt;0,VLOOKUP(C3427,[1]!T_Resins[#Data],8,FALSE),"")</f>
        <v>60</v>
      </c>
      <c r="N3427">
        <f>IF(_xlfn.XLOOKUP(B3427,[1]Printers!$L:$L,[1]Printers!$R:$R,0,0)&gt;0,[1]Parameters!M3427,IF(SUM(E3427:J3427)&lt;&gt;0,VLOOKUP(C3427,[1]!T_Resins[#Data],9,FALSE),""))</f>
        <v>60</v>
      </c>
      <c r="O3427" t="str">
        <f t="shared" si="53"/>
        <v>PhrozenTransform</v>
      </c>
    </row>
    <row r="3428" spans="1:15" x14ac:dyDescent="0.25">
      <c r="A3428" t="str">
        <f t="array" ref="A3428">IF(ROW()-1&gt;COUNTA([1]!T_Printers[Printers])*COUNTA([1]!T_Resins[Resins]),"",INDEX([1]!T_Printers[Printers],INT((ROW()-2)/COUNTA([1]!T_Resins[Resins])+1)))</f>
        <v>Phrozen Transform</v>
      </c>
      <c r="B3428" t="str">
        <f>_xlfn.XLOOKUP(A3428,[1]!T_Printers[Printers],[1]!T_Printers[Icon link],,0)</f>
        <v>PhrozenTransform</v>
      </c>
      <c r="C3428" t="str">
        <f t="array" ref="C3428">IF(ROW()-1&gt;COUNTA([1]!T_Printers[Printers])*COUNTA([1]!T_Resins[Resins]),"",INDEX([1]!T_Resins[Resins],MOD(ROW()-2,COUNTA([1]!T_Resins[Resins]))+1))</f>
        <v>Model Resin Black</v>
      </c>
      <c r="D3428">
        <f>IF(SUM(E3428:J3428)&lt;&gt;0,IF(ROW()-1&gt;COUNTA([1]!T_Printers[Printers])*COUNTA([1]!T_Resins[Resins]),"",2),"")</f>
        <v>2</v>
      </c>
      <c r="E3428" cm="1">
        <f t="array" ref="E3428">IFERROR(IF(ROW()-1&gt;COUNTA([1]!T_Printers[Printers])*COUNTA([1]!T_Resins[Resins]),"",_xlfn.IFS(ROUND(VLOOKUP(C3428,[1]!T_Resins[#Data],2,FALSE)/VLOOKUP(A3428,[1]!T_Printers[#Data],5,FALSE),1)&lt;=_xlfn.XLOOKUP(B3428,[1]Printers!L:L,[1]Printers!O:O,1,0,),ROUND(VLOOKUP(C3428,[1]!T_Resins[#Data],2,FALSE)/VLOOKUP(A3428,[1]!T_Printers[#Data],5,FALSE),1),ROUND(VLOOKUP(C3428,[1]!T_Resins[#Data],2,FALSE)/VLOOKUP(A3428,[1]!T_Printers[#Data],5,FALSE),1)&gt;_xlfn.XLOOKUP(B3428,[1]Printers!L:L,[1]Printers!O:O,1,0,),10)),"Используйте слой 100 мкм")</f>
        <v>10.199999999999999</v>
      </c>
      <c r="F3428">
        <f>IFERROR(IF(ROUND(_xlfn.XLOOKUP([1]Parameters!B3428,[1]Printers!L:L,[1]Printers!Q:Q,,0)*E3428/10,0)*10&lt;_xlfn.XLOOKUP([1]Parameters!B3428,[1]Printers!L:L,[1]Printers!P:P,,0),ROUND(_xlfn.XLOOKUP([1]Parameters!B3428,[1]Printers!L:L,[1]Printers!Q:Q,,0)*E3428/10,0)*10,_xlfn.XLOOKUP([1]Parameters!B3428,[1]Printers!L:L,[1]Printers!P:P,,0)),"")</f>
        <v>90</v>
      </c>
      <c r="G3428" cm="1">
        <f t="array" ref="G3428">IFERROR(IF(ROW()-1&gt;COUNTA([1]!T_Printers[Printers])*COUNTA([1]!T_Resins[Resins]),"",_xlfn.IFS(ROUND(VLOOKUP(C3428,[1]!T_Resins[#Data],3,FALSE)/VLOOKUP(A3428,[1]!T_Printers[#Data],5,FALSE),1)&lt;=_xlfn.XLOOKUP(B3428,[1]Printers!L:L,[1]Printers!O:O,1,0,),ROUND(VLOOKUP(C3428,[1]!T_Resins[#Data],3,FALSE)/VLOOKUP(A3428,[1]!T_Printers[#Data],5,FALSE),1),ROUND(VLOOKUP(C3428,[1]!T_Resins[#Data],3,FALSE)/VLOOKUP(A3428,[1]!T_Printers[#Data],5,FALSE),1)&gt;_xlfn.XLOOKUP(B3428,[1]Printers!L:L,[1]Printers!O:O,1,0,),10)),"")</f>
        <v>13.3</v>
      </c>
      <c r="H3428">
        <f>IFERROR(IF(ROUND(_xlfn.XLOOKUP([1]Parameters!B3428,[1]Printers!L:L,[1]Printers!Q:Q,,0)*G3428/10,0)*10&lt;_xlfn.XLOOKUP([1]Parameters!B3428,[1]Printers!L:L,[1]Printers!P:P,,0),ROUND(_xlfn.XLOOKUP([1]Parameters!B3428,[1]Printers!L:L,[1]Printers!Q:Q,,0)*G3428/10,0)*10,_xlfn.XLOOKUP([1]Parameters!B3428,[1]Printers!L:L,[1]Printers!P:P,,0)),"")</f>
        <v>99</v>
      </c>
      <c r="I3428" s="3" t="str" cm="1">
        <f t="array" ref="I3428">IFERROR(IF(ROW()-1&gt;COUNTA([1]!T_Printers[Printers])*COUNTA([1]!T_Resins[Resins]),"",_xlfn.IFS(ROUND(VLOOKUP(C3428,[1]!T_Resins[#Data],4,FALSE)/VLOOKUP(A3428,[1]!T_Printers[#Data],5,FALSE),1)&lt;=_xlfn.XLOOKUP(B3428,[1]Printers!L:L,[1]Printers!O:O,1,0,),ROUND(VLOOKUP(C3428,[1]!T_Resins[#Data],4,FALSE)/VLOOKUP(A3428,[1]!T_Printers[#Data],5,FALSE),1),ROUND(VLOOKUP(C3428,[1]!T_Resins[#Data],4,FALSE)/VLOOKUP(A3428,[1]!T_Printers[#Data],5,FALSE),1)&gt;_xlfn.XLOOKUP(B3428,[1]Printers!L:L,[1]Printers!O:O,1,0,),"")),"")</f>
        <v/>
      </c>
      <c r="J3428" t="str">
        <f>IFERROR(IF(ROUND(_xlfn.XLOOKUP([1]Parameters!B3428,[1]Printers!L:L,[1]Printers!Q:Q,,0)*I3428/10,0)*10&lt;_xlfn.XLOOKUP([1]Parameters!B3428,[1]Printers!L:L,[1]Printers!P:P,,0),ROUND(_xlfn.XLOOKUP([1]Parameters!B3428,[1]Printers!L:L,[1]Printers!Q:Q,,0)*I3428/10,0)*10,_xlfn.XLOOKUP([1]Parameters!B3428,[1]Printers!L:L,[1]Printers!P:P,,0)),"")</f>
        <v/>
      </c>
      <c r="K3428">
        <f>IF(SUM(E3428:J3428)&lt;&gt;0,VLOOKUP(A3428,[1]!T_Printers[#Data],10,FALSE)+VLOOKUP(C3428,[1]!T_Resins[#Data],10,FALSE),"")</f>
        <v>8</v>
      </c>
      <c r="L3428">
        <f>IF(SUM(E3428:J3428)&lt;&gt;0,VLOOKUP(A3428,[1]!T_Printers[#Data],11,FALSE),"")</f>
        <v>9</v>
      </c>
      <c r="M3428">
        <f>IF(SUM(E3428:J3428)&lt;&gt;0,VLOOKUP(C3428,[1]!T_Resins[#Data],8,FALSE),"")</f>
        <v>120</v>
      </c>
      <c r="N3428">
        <f>IF(_xlfn.XLOOKUP(B3428,[1]Printers!$L:$L,[1]Printers!$R:$R,0,0)&gt;0,[1]Parameters!M3428,IF(SUM(E3428:J3428)&lt;&gt;0,VLOOKUP(C3428,[1]!T_Resins[#Data],9,FALSE),""))</f>
        <v>180</v>
      </c>
      <c r="O3428" t="str">
        <f t="shared" si="53"/>
        <v>PhrozenTransform</v>
      </c>
    </row>
    <row r="3429" spans="1:15" x14ac:dyDescent="0.25">
      <c r="A3429" t="str">
        <f t="array" ref="A3429">IF(ROW()-1&gt;COUNTA([1]!T_Printers[Printers])*COUNTA([1]!T_Resins[Resins]),"",INDEX([1]!T_Printers[Printers],INT((ROW()-2)/COUNTA([1]!T_Resins[Resins])+1)))</f>
        <v>Phrozen Transform</v>
      </c>
      <c r="B3429" t="str">
        <f>_xlfn.XLOOKUP(A3429,[1]!T_Printers[Printers],[1]!T_Printers[Icon link],,0)</f>
        <v>PhrozenTransform</v>
      </c>
      <c r="C3429" t="str">
        <f t="array" ref="C3429">IF(ROW()-1&gt;COUNTA([1]!T_Printers[Printers])*COUNTA([1]!T_Resins[Resins]),"",INDEX([1]!T_Resins[Resins],MOD(ROW()-2,COUNTA([1]!T_Resins[Resins]))+1))</f>
        <v>Model Resin Clear</v>
      </c>
      <c r="D3429">
        <f>IF(SUM(E3429:J3429)&lt;&gt;0,IF(ROW()-1&gt;COUNTA([1]!T_Printers[Printers])*COUNTA([1]!T_Resins[Resins]),"",2),"")</f>
        <v>2</v>
      </c>
      <c r="E3429" cm="1">
        <f t="array" ref="E3429">IFERROR(IF(ROW()-1&gt;COUNTA([1]!T_Printers[Printers])*COUNTA([1]!T_Resins[Resins]),"",_xlfn.IFS(ROUND(VLOOKUP(C3429,[1]!T_Resins[#Data],2,FALSE)/VLOOKUP(A3429,[1]!T_Printers[#Data],5,FALSE),1)&lt;=_xlfn.XLOOKUP(B3429,[1]Printers!L:L,[1]Printers!O:O,1,0,),ROUND(VLOOKUP(C3429,[1]!T_Resins[#Data],2,FALSE)/VLOOKUP(A3429,[1]!T_Printers[#Data],5,FALSE),1),ROUND(VLOOKUP(C3429,[1]!T_Resins[#Data],2,FALSE)/VLOOKUP(A3429,[1]!T_Printers[#Data],5,FALSE),1)&gt;_xlfn.XLOOKUP(B3429,[1]Printers!L:L,[1]Printers!O:O,1,0,),10)),"Используйте слой 100 мкм")</f>
        <v>9.5</v>
      </c>
      <c r="F3429">
        <f>IFERROR(IF(ROUND(_xlfn.XLOOKUP([1]Parameters!B3429,[1]Printers!L:L,[1]Printers!Q:Q,,0)*E3429/10,0)*10&lt;_xlfn.XLOOKUP([1]Parameters!B3429,[1]Printers!L:L,[1]Printers!P:P,,0),ROUND(_xlfn.XLOOKUP([1]Parameters!B3429,[1]Printers!L:L,[1]Printers!Q:Q,,0)*E3429/10,0)*10,_xlfn.XLOOKUP([1]Parameters!B3429,[1]Printers!L:L,[1]Printers!P:P,,0)),"")</f>
        <v>90</v>
      </c>
      <c r="G3429" cm="1">
        <f t="array" ref="G3429">IFERROR(IF(ROW()-1&gt;COUNTA([1]!T_Printers[Printers])*COUNTA([1]!T_Resins[Resins]),"",_xlfn.IFS(ROUND(VLOOKUP(C3429,[1]!T_Resins[#Data],3,FALSE)/VLOOKUP(A3429,[1]!T_Printers[#Data],5,FALSE),1)&lt;=_xlfn.XLOOKUP(B3429,[1]Printers!L:L,[1]Printers!O:O,1,0,),ROUND(VLOOKUP(C3429,[1]!T_Resins[#Data],3,FALSE)/VLOOKUP(A3429,[1]!T_Printers[#Data],5,FALSE),1),ROUND(VLOOKUP(C3429,[1]!T_Resins[#Data],3,FALSE)/VLOOKUP(A3429,[1]!T_Printers[#Data],5,FALSE),1)&gt;_xlfn.XLOOKUP(B3429,[1]Printers!L:L,[1]Printers!O:O,1,0,),10)),"")</f>
        <v>12.4</v>
      </c>
      <c r="H3429">
        <f>IFERROR(IF(ROUND(_xlfn.XLOOKUP([1]Parameters!B3429,[1]Printers!L:L,[1]Printers!Q:Q,,0)*G3429/10,0)*10&lt;_xlfn.XLOOKUP([1]Parameters!B3429,[1]Printers!L:L,[1]Printers!P:P,,0),ROUND(_xlfn.XLOOKUP([1]Parameters!B3429,[1]Printers!L:L,[1]Printers!Q:Q,,0)*G3429/10,0)*10,_xlfn.XLOOKUP([1]Parameters!B3429,[1]Printers!L:L,[1]Printers!P:P,,0)),"")</f>
        <v>99</v>
      </c>
      <c r="I3429" s="3" t="str" cm="1">
        <f t="array" ref="I3429">IFERROR(IF(ROW()-1&gt;COUNTA([1]!T_Printers[Printers])*COUNTA([1]!T_Resins[Resins]),"",_xlfn.IFS(ROUND(VLOOKUP(C3429,[1]!T_Resins[#Data],4,FALSE)/VLOOKUP(A3429,[1]!T_Printers[#Data],5,FALSE),1)&lt;=_xlfn.XLOOKUP(B3429,[1]Printers!L:L,[1]Printers!O:O,1,0,),ROUND(VLOOKUP(C3429,[1]!T_Resins[#Data],4,FALSE)/VLOOKUP(A3429,[1]!T_Printers[#Data],5,FALSE),1),ROUND(VLOOKUP(C3429,[1]!T_Resins[#Data],4,FALSE)/VLOOKUP(A3429,[1]!T_Printers[#Data],5,FALSE),1)&gt;_xlfn.XLOOKUP(B3429,[1]Printers!L:L,[1]Printers!O:O,1,0,),"")),"")</f>
        <v/>
      </c>
      <c r="J3429" t="str">
        <f>IFERROR(IF(ROUND(_xlfn.XLOOKUP([1]Parameters!B3429,[1]Printers!L:L,[1]Printers!Q:Q,,0)*I3429/10,0)*10&lt;_xlfn.XLOOKUP([1]Parameters!B3429,[1]Printers!L:L,[1]Printers!P:P,,0),ROUND(_xlfn.XLOOKUP([1]Parameters!B3429,[1]Printers!L:L,[1]Printers!Q:Q,,0)*I3429/10,0)*10,_xlfn.XLOOKUP([1]Parameters!B3429,[1]Printers!L:L,[1]Printers!P:P,,0)),"")</f>
        <v/>
      </c>
      <c r="K3429">
        <f>IF(SUM(E3429:J3429)&lt;&gt;0,VLOOKUP(A3429,[1]!T_Printers[#Data],10,FALSE)+VLOOKUP(C3429,[1]!T_Resins[#Data],10,FALSE),"")</f>
        <v>8</v>
      </c>
      <c r="L3429">
        <f>IF(SUM(E3429:J3429)&lt;&gt;0,VLOOKUP(A3429,[1]!T_Printers[#Data],11,FALSE),"")</f>
        <v>9</v>
      </c>
      <c r="M3429">
        <f>IF(SUM(E3429:J3429)&lt;&gt;0,VLOOKUP(C3429,[1]!T_Resins[#Data],8,FALSE),"")</f>
        <v>120</v>
      </c>
      <c r="N3429">
        <f>IF(_xlfn.XLOOKUP(B3429,[1]Printers!$L:$L,[1]Printers!$R:$R,0,0)&gt;0,[1]Parameters!M3429,IF(SUM(E3429:J3429)&lt;&gt;0,VLOOKUP(C3429,[1]!T_Resins[#Data],9,FALSE),""))</f>
        <v>180</v>
      </c>
      <c r="O3429" t="str">
        <f t="shared" si="53"/>
        <v>PhrozenTransform</v>
      </c>
    </row>
    <row r="3430" spans="1:15" x14ac:dyDescent="0.25">
      <c r="A3430" t="str">
        <f t="array" ref="A3430">IF(ROW()-1&gt;COUNTA([1]!T_Printers[Printers])*COUNTA([1]!T_Resins[Resins]),"",INDEX([1]!T_Printers[Printers],INT((ROW()-2)/COUNTA([1]!T_Resins[Resins])+1)))</f>
        <v>Phrozen Transform</v>
      </c>
      <c r="B3430" t="str">
        <f>_xlfn.XLOOKUP(A3430,[1]!T_Printers[Printers],[1]!T_Printers[Icon link],,0)</f>
        <v>PhrozenTransform</v>
      </c>
      <c r="C3430" t="str">
        <f t="array" ref="C3430">IF(ROW()-1&gt;COUNTA([1]!T_Printers[Printers])*COUNTA([1]!T_Resins[Resins]),"",INDEX([1]!T_Resins[Resins],MOD(ROW()-2,COUNTA([1]!T_Resins[Resins]))+1))</f>
        <v>Model Resin Grey</v>
      </c>
      <c r="D3430">
        <f>IF(SUM(E3430:J3430)&lt;&gt;0,IF(ROW()-1&gt;COUNTA([1]!T_Printers[Printers])*COUNTA([1]!T_Resins[Resins]),"",2),"")</f>
        <v>2</v>
      </c>
      <c r="E3430" cm="1">
        <f t="array" ref="E3430">IFERROR(IF(ROW()-1&gt;COUNTA([1]!T_Printers[Printers])*COUNTA([1]!T_Resins[Resins]),"",_xlfn.IFS(ROUND(VLOOKUP(C3430,[1]!T_Resins[#Data],2,FALSE)/VLOOKUP(A3430,[1]!T_Printers[#Data],5,FALSE),1)&lt;=_xlfn.XLOOKUP(B3430,[1]Printers!L:L,[1]Printers!O:O,1,0,),ROUND(VLOOKUP(C3430,[1]!T_Resins[#Data],2,FALSE)/VLOOKUP(A3430,[1]!T_Printers[#Data],5,FALSE),1),ROUND(VLOOKUP(C3430,[1]!T_Resins[#Data],2,FALSE)/VLOOKUP(A3430,[1]!T_Printers[#Data],5,FALSE),1)&gt;_xlfn.XLOOKUP(B3430,[1]Printers!L:L,[1]Printers!O:O,1,0,),10)),"Используйте слой 100 мкм")</f>
        <v>14.3</v>
      </c>
      <c r="F3430">
        <f>IFERROR(IF(ROUND(_xlfn.XLOOKUP([1]Parameters!B3430,[1]Printers!L:L,[1]Printers!Q:Q,,0)*E3430/10,0)*10&lt;_xlfn.XLOOKUP([1]Parameters!B3430,[1]Printers!L:L,[1]Printers!P:P,,0),ROUND(_xlfn.XLOOKUP([1]Parameters!B3430,[1]Printers!L:L,[1]Printers!Q:Q,,0)*E3430/10,0)*10,_xlfn.XLOOKUP([1]Parameters!B3430,[1]Printers!L:L,[1]Printers!P:P,,0)),"")</f>
        <v>99</v>
      </c>
      <c r="G3430" cm="1">
        <f t="array" ref="G3430">IFERROR(IF(ROW()-1&gt;COUNTA([1]!T_Printers[Printers])*COUNTA([1]!T_Resins[Resins]),"",_xlfn.IFS(ROUND(VLOOKUP(C3430,[1]!T_Resins[#Data],3,FALSE)/VLOOKUP(A3430,[1]!T_Printers[#Data],5,FALSE),1)&lt;=_xlfn.XLOOKUP(B3430,[1]Printers!L:L,[1]Printers!O:O,1,0,),ROUND(VLOOKUP(C3430,[1]!T_Resins[#Data],3,FALSE)/VLOOKUP(A3430,[1]!T_Printers[#Data],5,FALSE),1),ROUND(VLOOKUP(C3430,[1]!T_Resins[#Data],3,FALSE)/VLOOKUP(A3430,[1]!T_Printers[#Data],5,FALSE),1)&gt;_xlfn.XLOOKUP(B3430,[1]Printers!L:L,[1]Printers!O:O,1,0,),10)),"")</f>
        <v>18.600000000000001</v>
      </c>
      <c r="H3430">
        <f>IFERROR(IF(ROUND(_xlfn.XLOOKUP([1]Parameters!B3430,[1]Printers!L:L,[1]Printers!Q:Q,,0)*G3430/10,0)*10&lt;_xlfn.XLOOKUP([1]Parameters!B3430,[1]Printers!L:L,[1]Printers!P:P,,0),ROUND(_xlfn.XLOOKUP([1]Parameters!B3430,[1]Printers!L:L,[1]Printers!Q:Q,,0)*G3430/10,0)*10,_xlfn.XLOOKUP([1]Parameters!B3430,[1]Printers!L:L,[1]Printers!P:P,,0)),"")</f>
        <v>99</v>
      </c>
      <c r="I3430" s="3" t="str" cm="1">
        <f t="array" ref="I3430">IFERROR(IF(ROW()-1&gt;COUNTA([1]!T_Printers[Printers])*COUNTA([1]!T_Resins[Resins]),"",_xlfn.IFS(ROUND(VLOOKUP(C3430,[1]!T_Resins[#Data],4,FALSE)/VLOOKUP(A3430,[1]!T_Printers[#Data],5,FALSE),1)&lt;=_xlfn.XLOOKUP(B3430,[1]Printers!L:L,[1]Printers!O:O,1,0,),ROUND(VLOOKUP(C3430,[1]!T_Resins[#Data],4,FALSE)/VLOOKUP(A3430,[1]!T_Printers[#Data],5,FALSE),1),ROUND(VLOOKUP(C3430,[1]!T_Resins[#Data],4,FALSE)/VLOOKUP(A3430,[1]!T_Printers[#Data],5,FALSE),1)&gt;_xlfn.XLOOKUP(B3430,[1]Printers!L:L,[1]Printers!O:O,1,0,),"")),"")</f>
        <v/>
      </c>
      <c r="J3430" t="str">
        <f>IFERROR(IF(ROUND(_xlfn.XLOOKUP([1]Parameters!B3430,[1]Printers!L:L,[1]Printers!Q:Q,,0)*I3430/10,0)*10&lt;_xlfn.XLOOKUP([1]Parameters!B3430,[1]Printers!L:L,[1]Printers!P:P,,0),ROUND(_xlfn.XLOOKUP([1]Parameters!B3430,[1]Printers!L:L,[1]Printers!Q:Q,,0)*I3430/10,0)*10,_xlfn.XLOOKUP([1]Parameters!B3430,[1]Printers!L:L,[1]Printers!P:P,,0)),"")</f>
        <v/>
      </c>
      <c r="K3430">
        <f>IF(SUM(E3430:J3430)&lt;&gt;0,VLOOKUP(A3430,[1]!T_Printers[#Data],10,FALSE)+VLOOKUP(C3430,[1]!T_Resins[#Data],10,FALSE),"")</f>
        <v>8</v>
      </c>
      <c r="L3430">
        <f>IF(SUM(E3430:J3430)&lt;&gt;0,VLOOKUP(A3430,[1]!T_Printers[#Data],11,FALSE),"")</f>
        <v>9</v>
      </c>
      <c r="M3430">
        <f>IF(SUM(E3430:J3430)&lt;&gt;0,VLOOKUP(C3430,[1]!T_Resins[#Data],8,FALSE),"")</f>
        <v>120</v>
      </c>
      <c r="N3430">
        <f>IF(_xlfn.XLOOKUP(B3430,[1]Printers!$L:$L,[1]Printers!$R:$R,0,0)&gt;0,[1]Parameters!M3430,IF(SUM(E3430:J3430)&lt;&gt;0,VLOOKUP(C3430,[1]!T_Resins[#Data],9,FALSE),""))</f>
        <v>180</v>
      </c>
      <c r="O3430" t="str">
        <f t="shared" si="53"/>
        <v>PhrozenTransform</v>
      </c>
    </row>
    <row r="3431" spans="1:15" x14ac:dyDescent="0.25">
      <c r="A3431" t="str">
        <f t="array" ref="A3431">IF(ROW()-1&gt;COUNTA([1]!T_Printers[Printers])*COUNTA([1]!T_Resins[Resins]),"",INDEX([1]!T_Printers[Printers],INT((ROW()-2)/COUNTA([1]!T_Resins[Resins])+1)))</f>
        <v>Phrozen Transform</v>
      </c>
      <c r="B3431" t="str">
        <f>_xlfn.XLOOKUP(A3431,[1]!T_Printers[Printers],[1]!T_Printers[Icon link],,0)</f>
        <v>PhrozenTransform</v>
      </c>
      <c r="C3431" t="str">
        <f t="array" ref="C3431">IF(ROW()-1&gt;COUNTA([1]!T_Printers[Printers])*COUNTA([1]!T_Resins[Resins]),"",INDEX([1]!T_Resins[Resins],MOD(ROW()-2,COUNTA([1]!T_Resins[Resins]))+1))</f>
        <v>Model Resin White</v>
      </c>
      <c r="D3431">
        <f>IF(SUM(E3431:J3431)&lt;&gt;0,IF(ROW()-1&gt;COUNTA([1]!T_Printers[Printers])*COUNTA([1]!T_Resins[Resins]),"",2),"")</f>
        <v>2</v>
      </c>
      <c r="E3431" cm="1">
        <f t="array" ref="E3431">IFERROR(IF(ROW()-1&gt;COUNTA([1]!T_Printers[Printers])*COUNTA([1]!T_Resins[Resins]),"",_xlfn.IFS(ROUND(VLOOKUP(C3431,[1]!T_Resins[#Data],2,FALSE)/VLOOKUP(A3431,[1]!T_Printers[#Data],5,FALSE),1)&lt;=_xlfn.XLOOKUP(B3431,[1]Printers!L:L,[1]Printers!O:O,1,0,),ROUND(VLOOKUP(C3431,[1]!T_Resins[#Data],2,FALSE)/VLOOKUP(A3431,[1]!T_Printers[#Data],5,FALSE),1),ROUND(VLOOKUP(C3431,[1]!T_Resins[#Data],2,FALSE)/VLOOKUP(A3431,[1]!T_Printers[#Data],5,FALSE),1)&gt;_xlfn.XLOOKUP(B3431,[1]Printers!L:L,[1]Printers!O:O,1,0,),10)),"Используйте слой 100 мкм")</f>
        <v>9.1</v>
      </c>
      <c r="F3431">
        <f>IFERROR(IF(ROUND(_xlfn.XLOOKUP([1]Parameters!B3431,[1]Printers!L:L,[1]Printers!Q:Q,,0)*E3431/10,0)*10&lt;_xlfn.XLOOKUP([1]Parameters!B3431,[1]Printers!L:L,[1]Printers!P:P,,0),ROUND(_xlfn.XLOOKUP([1]Parameters!B3431,[1]Printers!L:L,[1]Printers!Q:Q,,0)*E3431/10,0)*10,_xlfn.XLOOKUP([1]Parameters!B3431,[1]Printers!L:L,[1]Printers!P:P,,0)),"")</f>
        <v>80</v>
      </c>
      <c r="G3431" cm="1">
        <f t="array" ref="G3431">IFERROR(IF(ROW()-1&gt;COUNTA([1]!T_Printers[Printers])*COUNTA([1]!T_Resins[Resins]),"",_xlfn.IFS(ROUND(VLOOKUP(C3431,[1]!T_Resins[#Data],3,FALSE)/VLOOKUP(A3431,[1]!T_Printers[#Data],5,FALSE),1)&lt;=_xlfn.XLOOKUP(B3431,[1]Printers!L:L,[1]Printers!O:O,1,0,),ROUND(VLOOKUP(C3431,[1]!T_Resins[#Data],3,FALSE)/VLOOKUP(A3431,[1]!T_Printers[#Data],5,FALSE),1),ROUND(VLOOKUP(C3431,[1]!T_Resins[#Data],3,FALSE)/VLOOKUP(A3431,[1]!T_Printers[#Data],5,FALSE),1)&gt;_xlfn.XLOOKUP(B3431,[1]Printers!L:L,[1]Printers!O:O,1,0,),10)),"")</f>
        <v>11.8</v>
      </c>
      <c r="H3431">
        <f>IFERROR(IF(ROUND(_xlfn.XLOOKUP([1]Parameters!B3431,[1]Printers!L:L,[1]Printers!Q:Q,,0)*G3431/10,0)*10&lt;_xlfn.XLOOKUP([1]Parameters!B3431,[1]Printers!L:L,[1]Printers!P:P,,0),ROUND(_xlfn.XLOOKUP([1]Parameters!B3431,[1]Printers!L:L,[1]Printers!Q:Q,,0)*G3431/10,0)*10,_xlfn.XLOOKUP([1]Parameters!B3431,[1]Printers!L:L,[1]Printers!P:P,,0)),"")</f>
        <v>99</v>
      </c>
      <c r="I3431" s="3" t="str" cm="1">
        <f t="array" ref="I3431">IFERROR(IF(ROW()-1&gt;COUNTA([1]!T_Printers[Printers])*COUNTA([1]!T_Resins[Resins]),"",_xlfn.IFS(ROUND(VLOOKUP(C3431,[1]!T_Resins[#Data],4,FALSE)/VLOOKUP(A3431,[1]!T_Printers[#Data],5,FALSE),1)&lt;=_xlfn.XLOOKUP(B3431,[1]Printers!L:L,[1]Printers!O:O,1,0,),ROUND(VLOOKUP(C3431,[1]!T_Resins[#Data],4,FALSE)/VLOOKUP(A3431,[1]!T_Printers[#Data],5,FALSE),1),ROUND(VLOOKUP(C3431,[1]!T_Resins[#Data],4,FALSE)/VLOOKUP(A3431,[1]!T_Printers[#Data],5,FALSE),1)&gt;_xlfn.XLOOKUP(B3431,[1]Printers!L:L,[1]Printers!O:O,1,0,),"")),"")</f>
        <v/>
      </c>
      <c r="J3431" t="str">
        <f>IFERROR(IF(ROUND(_xlfn.XLOOKUP([1]Parameters!B3431,[1]Printers!L:L,[1]Printers!Q:Q,,0)*I3431/10,0)*10&lt;_xlfn.XLOOKUP([1]Parameters!B3431,[1]Printers!L:L,[1]Printers!P:P,,0),ROUND(_xlfn.XLOOKUP([1]Parameters!B3431,[1]Printers!L:L,[1]Printers!Q:Q,,0)*I3431/10,0)*10,_xlfn.XLOOKUP([1]Parameters!B3431,[1]Printers!L:L,[1]Printers!P:P,,0)),"")</f>
        <v/>
      </c>
      <c r="K3431">
        <f>IF(SUM(E3431:J3431)&lt;&gt;0,VLOOKUP(A3431,[1]!T_Printers[#Data],10,FALSE)+VLOOKUP(C3431,[1]!T_Resins[#Data],10,FALSE),"")</f>
        <v>8</v>
      </c>
      <c r="L3431">
        <f>IF(SUM(E3431:J3431)&lt;&gt;0,VLOOKUP(A3431,[1]!T_Printers[#Data],11,FALSE),"")</f>
        <v>9</v>
      </c>
      <c r="M3431">
        <f>IF(SUM(E3431:J3431)&lt;&gt;0,VLOOKUP(C3431,[1]!T_Resins[#Data],8,FALSE),"")</f>
        <v>120</v>
      </c>
      <c r="N3431">
        <f>IF(_xlfn.XLOOKUP(B3431,[1]Printers!$L:$L,[1]Printers!$R:$R,0,0)&gt;0,[1]Parameters!M3431,IF(SUM(E3431:J3431)&lt;&gt;0,VLOOKUP(C3431,[1]!T_Resins[#Data],9,FALSE),""))</f>
        <v>180</v>
      </c>
      <c r="O3431" t="str">
        <f t="shared" si="53"/>
        <v>PhrozenTransform</v>
      </c>
    </row>
    <row r="3432" spans="1:15" x14ac:dyDescent="0.25">
      <c r="A3432" t="str">
        <f t="array" ref="A3432">IF(ROW()-1&gt;COUNTA([1]!T_Printers[Printers])*COUNTA([1]!T_Resins[Resins]),"",INDEX([1]!T_Printers[Printers],INT((ROW()-2)/COUNTA([1]!T_Resins[Resins])+1)))</f>
        <v>Phrozen Transform</v>
      </c>
      <c r="B3432" t="str">
        <f>_xlfn.XLOOKUP(A3432,[1]!T_Printers[Printers],[1]!T_Printers[Icon link],,0)</f>
        <v>PhrozenTransform</v>
      </c>
      <c r="C3432" t="str">
        <f t="array" ref="C3432">IF(ROW()-1&gt;COUNTA([1]!T_Printers[Printers])*COUNTA([1]!T_Resins[Resins]),"",INDEX([1]!T_Resins[Resins],MOD(ROW()-2,COUNTA([1]!T_Resins[Resins]))+1))</f>
        <v>Silicone-Compatiable Model Resin (J-Model)</v>
      </c>
      <c r="D3432">
        <f>IF(SUM(E3432:J3432)&lt;&gt;0,IF(ROW()-1&gt;COUNTA([1]!T_Printers[Printers])*COUNTA([1]!T_Resins[Resins]),"",2),"")</f>
        <v>2</v>
      </c>
      <c r="E3432" cm="1">
        <f t="array" ref="E3432">IFERROR(IF(ROW()-1&gt;COUNTA([1]!T_Printers[Printers])*COUNTA([1]!T_Resins[Resins]),"",_xlfn.IFS(ROUND(VLOOKUP(C3432,[1]!T_Resins[#Data],2,FALSE)/VLOOKUP(A3432,[1]!T_Printers[#Data],5,FALSE),1)&lt;=_xlfn.XLOOKUP(B3432,[1]Printers!L:L,[1]Printers!O:O,1,0,),ROUND(VLOOKUP(C3432,[1]!T_Resins[#Data],2,FALSE)/VLOOKUP(A3432,[1]!T_Printers[#Data],5,FALSE),1),ROUND(VLOOKUP(C3432,[1]!T_Resins[#Data],2,FALSE)/VLOOKUP(A3432,[1]!T_Printers[#Data],5,FALSE),1)&gt;_xlfn.XLOOKUP(B3432,[1]Printers!L:L,[1]Printers!O:O,1,0,),10)),"Используйте слой 100 мкм")</f>
        <v>9</v>
      </c>
      <c r="F3432">
        <f>IFERROR(IF(ROUND(_xlfn.XLOOKUP([1]Parameters!B3432,[1]Printers!L:L,[1]Printers!Q:Q,,0)*E3432/10,0)*10&lt;_xlfn.XLOOKUP([1]Parameters!B3432,[1]Printers!L:L,[1]Printers!P:P,,0),ROUND(_xlfn.XLOOKUP([1]Parameters!B3432,[1]Printers!L:L,[1]Printers!Q:Q,,0)*E3432/10,0)*10,_xlfn.XLOOKUP([1]Parameters!B3432,[1]Printers!L:L,[1]Printers!P:P,,0)),"")</f>
        <v>80</v>
      </c>
      <c r="G3432" cm="1">
        <f t="array" ref="G3432">IFERROR(IF(ROW()-1&gt;COUNTA([1]!T_Printers[Printers])*COUNTA([1]!T_Resins[Resins]),"",_xlfn.IFS(ROUND(VLOOKUP(C3432,[1]!T_Resins[#Data],3,FALSE)/VLOOKUP(A3432,[1]!T_Printers[#Data],5,FALSE),1)&lt;=_xlfn.XLOOKUP(B3432,[1]Printers!L:L,[1]Printers!O:O,1,0,),ROUND(VLOOKUP(C3432,[1]!T_Resins[#Data],3,FALSE)/VLOOKUP(A3432,[1]!T_Printers[#Data],5,FALSE),1),ROUND(VLOOKUP(C3432,[1]!T_Resins[#Data],3,FALSE)/VLOOKUP(A3432,[1]!T_Printers[#Data],5,FALSE),1)&gt;_xlfn.XLOOKUP(B3432,[1]Printers!L:L,[1]Printers!O:O,1,0,),10)),"")</f>
        <v>11.8</v>
      </c>
      <c r="H3432">
        <f>IFERROR(IF(ROUND(_xlfn.XLOOKUP([1]Parameters!B3432,[1]Printers!L:L,[1]Printers!Q:Q,,0)*G3432/10,0)*10&lt;_xlfn.XLOOKUP([1]Parameters!B3432,[1]Printers!L:L,[1]Printers!P:P,,0),ROUND(_xlfn.XLOOKUP([1]Parameters!B3432,[1]Printers!L:L,[1]Printers!Q:Q,,0)*G3432/10,0)*10,_xlfn.XLOOKUP([1]Parameters!B3432,[1]Printers!L:L,[1]Printers!P:P,,0)),"")</f>
        <v>99</v>
      </c>
      <c r="I3432" s="3" t="str" cm="1">
        <f t="array" ref="I3432">IFERROR(IF(ROW()-1&gt;COUNTA([1]!T_Printers[Printers])*COUNTA([1]!T_Resins[Resins]),"",_xlfn.IFS(ROUND(VLOOKUP(C3432,[1]!T_Resins[#Data],4,FALSE)/VLOOKUP(A3432,[1]!T_Printers[#Data],5,FALSE),1)&lt;=_xlfn.XLOOKUP(B3432,[1]Printers!L:L,[1]Printers!O:O,1,0,),ROUND(VLOOKUP(C3432,[1]!T_Resins[#Data],4,FALSE)/VLOOKUP(A3432,[1]!T_Printers[#Data],5,FALSE),1),ROUND(VLOOKUP(C3432,[1]!T_Resins[#Data],4,FALSE)/VLOOKUP(A3432,[1]!T_Printers[#Data],5,FALSE),1)&gt;_xlfn.XLOOKUP(B3432,[1]Printers!L:L,[1]Printers!O:O,1,0,),"")),"")</f>
        <v/>
      </c>
      <c r="J3432" t="str">
        <f>IFERROR(IF(ROUND(_xlfn.XLOOKUP([1]Parameters!B3432,[1]Printers!L:L,[1]Printers!Q:Q,,0)*I3432/10,0)*10&lt;_xlfn.XLOOKUP([1]Parameters!B3432,[1]Printers!L:L,[1]Printers!P:P,,0),ROUND(_xlfn.XLOOKUP([1]Parameters!B3432,[1]Printers!L:L,[1]Printers!Q:Q,,0)*I3432/10,0)*10,_xlfn.XLOOKUP([1]Parameters!B3432,[1]Printers!L:L,[1]Printers!P:P,,0)),"")</f>
        <v/>
      </c>
      <c r="K3432">
        <f>IF(SUM(E3432:J3432)&lt;&gt;0,VLOOKUP(A3432,[1]!T_Printers[#Data],10,FALSE)+VLOOKUP(C3432,[1]!T_Resins[#Data],10,FALSE),"")</f>
        <v>8</v>
      </c>
      <c r="L3432">
        <f>IF(SUM(E3432:J3432)&lt;&gt;0,VLOOKUP(A3432,[1]!T_Printers[#Data],11,FALSE),"")</f>
        <v>9</v>
      </c>
      <c r="M3432">
        <f>IF(SUM(E3432:J3432)&lt;&gt;0,VLOOKUP(C3432,[1]!T_Resins[#Data],8,FALSE),"")</f>
        <v>60</v>
      </c>
      <c r="N3432">
        <f>IF(_xlfn.XLOOKUP(B3432,[1]Printers!$L:$L,[1]Printers!$R:$R,0,0)&gt;0,[1]Parameters!M3432,IF(SUM(E3432:J3432)&lt;&gt;0,VLOOKUP(C3432,[1]!T_Resins[#Data],9,FALSE),""))</f>
        <v>60</v>
      </c>
      <c r="O3432" t="str">
        <f t="shared" si="53"/>
        <v>PhrozenTransform</v>
      </c>
    </row>
    <row r="3433" spans="1:15" x14ac:dyDescent="0.25">
      <c r="A3433" t="str">
        <f t="array" ref="A3433">IF(ROW()-1&gt;COUNTA([1]!T_Printers[Printers])*COUNTA([1]!T_Resins[Resins]),"",INDEX([1]!T_Printers[Printers],INT((ROW()-2)/COUNTA([1]!T_Resins[Resins])+1)))</f>
        <v>Phrozen Transform</v>
      </c>
      <c r="B3433" t="str">
        <f>_xlfn.XLOOKUP(A3433,[1]!T_Printers[Printers],[1]!T_Printers[Icon link],,0)</f>
        <v>PhrozenTransform</v>
      </c>
      <c r="C3433" t="str">
        <f t="array" ref="C3433">IF(ROW()-1&gt;COUNTA([1]!T_Printers[Printers])*COUNTA([1]!T_Resins[Resins]),"",INDEX([1]!T_Resins[Resins],MOD(ROW()-2,COUNTA([1]!T_Resins[Resins]))+1))</f>
        <v>Silicone-Like Black</v>
      </c>
      <c r="D3433">
        <f>IF(SUM(E3433:J3433)&lt;&gt;0,IF(ROW()-1&gt;COUNTA([1]!T_Printers[Printers])*COUNTA([1]!T_Resins[Resins]),"",2),"")</f>
        <v>2</v>
      </c>
      <c r="E3433" cm="1">
        <f t="array" ref="E3433">IFERROR(IF(ROW()-1&gt;COUNTA([1]!T_Printers[Printers])*COUNTA([1]!T_Resins[Resins]),"",_xlfn.IFS(ROUND(VLOOKUP(C3433,[1]!T_Resins[#Data],2,FALSE)/VLOOKUP(A3433,[1]!T_Printers[#Data],5,FALSE),1)&lt;=_xlfn.XLOOKUP(B3433,[1]Printers!L:L,[1]Printers!O:O,1,0,),ROUND(VLOOKUP(C3433,[1]!T_Resins[#Data],2,FALSE)/VLOOKUP(A3433,[1]!T_Printers[#Data],5,FALSE),1),ROUND(VLOOKUP(C3433,[1]!T_Resins[#Data],2,FALSE)/VLOOKUP(A3433,[1]!T_Printers[#Data],5,FALSE),1)&gt;_xlfn.XLOOKUP(B3433,[1]Printers!L:L,[1]Printers!O:O,1,0,),10)),"Используйте слой 100 мкм")</f>
        <v>21.6</v>
      </c>
      <c r="F3433">
        <f>IFERROR(IF(ROUND(_xlfn.XLOOKUP([1]Parameters!B3433,[1]Printers!L:L,[1]Printers!Q:Q,,0)*E3433/10,0)*10&lt;_xlfn.XLOOKUP([1]Parameters!B3433,[1]Printers!L:L,[1]Printers!P:P,,0),ROUND(_xlfn.XLOOKUP([1]Parameters!B3433,[1]Printers!L:L,[1]Printers!Q:Q,,0)*E3433/10,0)*10,_xlfn.XLOOKUP([1]Parameters!B3433,[1]Printers!L:L,[1]Printers!P:P,,0)),"")</f>
        <v>99</v>
      </c>
      <c r="G3433" cm="1">
        <f t="array" ref="G3433">IFERROR(IF(ROW()-1&gt;COUNTA([1]!T_Printers[Printers])*COUNTA([1]!T_Resins[Resins]),"",_xlfn.IFS(ROUND(VLOOKUP(C3433,[1]!T_Resins[#Data],3,FALSE)/VLOOKUP(A3433,[1]!T_Printers[#Data],5,FALSE),1)&lt;=_xlfn.XLOOKUP(B3433,[1]Printers!L:L,[1]Printers!O:O,1,0,),ROUND(VLOOKUP(C3433,[1]!T_Resins[#Data],3,FALSE)/VLOOKUP(A3433,[1]!T_Printers[#Data],5,FALSE),1),ROUND(VLOOKUP(C3433,[1]!T_Resins[#Data],3,FALSE)/VLOOKUP(A3433,[1]!T_Printers[#Data],5,FALSE),1)&gt;_xlfn.XLOOKUP(B3433,[1]Printers!L:L,[1]Printers!O:O,1,0,),10)),"")</f>
        <v>28</v>
      </c>
      <c r="H3433">
        <f>IFERROR(IF(ROUND(_xlfn.XLOOKUP([1]Parameters!B3433,[1]Printers!L:L,[1]Printers!Q:Q,,0)*G3433/10,0)*10&lt;_xlfn.XLOOKUP([1]Parameters!B3433,[1]Printers!L:L,[1]Printers!P:P,,0),ROUND(_xlfn.XLOOKUP([1]Parameters!B3433,[1]Printers!L:L,[1]Printers!Q:Q,,0)*G3433/10,0)*10,_xlfn.XLOOKUP([1]Parameters!B3433,[1]Printers!L:L,[1]Printers!P:P,,0)),"")</f>
        <v>99</v>
      </c>
      <c r="I3433" s="3" t="str" cm="1">
        <f t="array" ref="I3433">IFERROR(IF(ROW()-1&gt;COUNTA([1]!T_Printers[Printers])*COUNTA([1]!T_Resins[Resins]),"",_xlfn.IFS(ROUND(VLOOKUP(C3433,[1]!T_Resins[#Data],4,FALSE)/VLOOKUP(A3433,[1]!T_Printers[#Data],5,FALSE),1)&lt;=_xlfn.XLOOKUP(B3433,[1]Printers!L:L,[1]Printers!O:O,1,0,),ROUND(VLOOKUP(C3433,[1]!T_Resins[#Data],4,FALSE)/VLOOKUP(A3433,[1]!T_Printers[#Data],5,FALSE),1),ROUND(VLOOKUP(C3433,[1]!T_Resins[#Data],4,FALSE)/VLOOKUP(A3433,[1]!T_Printers[#Data],5,FALSE),1)&gt;_xlfn.XLOOKUP(B3433,[1]Printers!L:L,[1]Printers!O:O,1,0,),"")),"")</f>
        <v/>
      </c>
      <c r="J3433" t="str">
        <f>IFERROR(IF(ROUND(_xlfn.XLOOKUP([1]Parameters!B3433,[1]Printers!L:L,[1]Printers!Q:Q,,0)*I3433/10,0)*10&lt;_xlfn.XLOOKUP([1]Parameters!B3433,[1]Printers!L:L,[1]Printers!P:P,,0),ROUND(_xlfn.XLOOKUP([1]Parameters!B3433,[1]Printers!L:L,[1]Printers!Q:Q,,0)*I3433/10,0)*10,_xlfn.XLOOKUP([1]Parameters!B3433,[1]Printers!L:L,[1]Printers!P:P,,0)),"")</f>
        <v/>
      </c>
      <c r="K3433">
        <f>IF(SUM(E3433:J3433)&lt;&gt;0,VLOOKUP(A3433,[1]!T_Printers[#Data],10,FALSE)+VLOOKUP(C3433,[1]!T_Resins[#Data],10,FALSE),"")</f>
        <v>8</v>
      </c>
      <c r="L3433">
        <f>IF(SUM(E3433:J3433)&lt;&gt;0,VLOOKUP(A3433,[1]!T_Printers[#Data],11,FALSE),"")</f>
        <v>9</v>
      </c>
      <c r="M3433">
        <f>IF(SUM(E3433:J3433)&lt;&gt;0,VLOOKUP(C3433,[1]!T_Resins[#Data],8,FALSE),"")</f>
        <v>60</v>
      </c>
      <c r="N3433">
        <f>IF(_xlfn.XLOOKUP(B3433,[1]Printers!$L:$L,[1]Printers!$R:$R,0,0)&gt;0,[1]Parameters!M3433,IF(SUM(E3433:J3433)&lt;&gt;0,VLOOKUP(C3433,[1]!T_Resins[#Data],9,FALSE),""))</f>
        <v>60</v>
      </c>
      <c r="O3433" t="str">
        <f t="shared" si="53"/>
        <v>PhrozenTransform</v>
      </c>
    </row>
    <row r="3434" spans="1:15" x14ac:dyDescent="0.25">
      <c r="A3434" t="str">
        <f t="array" ref="A3434">IF(ROW()-1&gt;COUNTA([1]!T_Printers[Printers])*COUNTA([1]!T_Resins[Resins]),"",INDEX([1]!T_Printers[Printers],INT((ROW()-2)/COUNTA([1]!T_Resins[Resins])+1)))</f>
        <v>Pionext DJ89</v>
      </c>
      <c r="B3434" t="str">
        <f>_xlfn.XLOOKUP(A3434,[1]!T_Printers[Printers],[1]!T_Printers[Icon link],,0)</f>
        <v>PionextDJ89</v>
      </c>
      <c r="C3434" t="str">
        <f t="array" ref="C3434">IF(ROW()-1&gt;COUNTA([1]!T_Printers[Printers])*COUNTA([1]!T_Resins[Resins]),"",INDEX([1]!T_Resins[Resins],MOD(ROW()-2,COUNTA([1]!T_Resins[Resins]))+1))</f>
        <v>Basic Red</v>
      </c>
      <c r="D3434">
        <f>IF(SUM(E3434:J3434)&lt;&gt;0,IF(ROW()-1&gt;COUNTA([1]!T_Printers[Printers])*COUNTA([1]!T_Resins[Resins]),"",2),"")</f>
        <v>2</v>
      </c>
      <c r="E3434" cm="1">
        <f t="array" ref="E3434">IFERROR(IF(ROW()-1&gt;COUNTA([1]!T_Printers[Printers])*COUNTA([1]!T_Resins[Resins]),"",_xlfn.IFS(ROUND(VLOOKUP(C3434,[1]!T_Resins[#Data],2,FALSE)/VLOOKUP(A3434,[1]!T_Printers[#Data],5,FALSE),1)&lt;=_xlfn.XLOOKUP(B3434,[1]Printers!L:L,[1]Printers!O:O,1,0,),ROUND(VLOOKUP(C3434,[1]!T_Resins[#Data],2,FALSE)/VLOOKUP(A3434,[1]!T_Printers[#Data],5,FALSE),1),ROUND(VLOOKUP(C3434,[1]!T_Resins[#Data],2,FALSE)/VLOOKUP(A3434,[1]!T_Printers[#Data],5,FALSE),1)&gt;_xlfn.XLOOKUP(B3434,[1]Printers!L:L,[1]Printers!O:O,1,0,),10)),"Используйте слой 100 мкм")</f>
        <v>3.7</v>
      </c>
      <c r="F3434">
        <f>IFERROR(IF(ROUND(_xlfn.XLOOKUP([1]Parameters!B3434,[1]Printers!L:L,[1]Printers!Q:Q,,0)*E3434/10,0)*10&lt;_xlfn.XLOOKUP([1]Parameters!B3434,[1]Printers!L:L,[1]Printers!P:P,,0),ROUND(_xlfn.XLOOKUP([1]Parameters!B3434,[1]Printers!L:L,[1]Printers!Q:Q,,0)*E3434/10,0)*10,_xlfn.XLOOKUP([1]Parameters!B3434,[1]Printers!L:L,[1]Printers!P:P,,0)),"")</f>
        <v>30</v>
      </c>
      <c r="G3434" cm="1">
        <f t="array" ref="G3434">IFERROR(IF(ROW()-1&gt;COUNTA([1]!T_Printers[Printers])*COUNTA([1]!T_Resins[Resins]),"",_xlfn.IFS(ROUND(VLOOKUP(C3434,[1]!T_Resins[#Data],3,FALSE)/VLOOKUP(A3434,[1]!T_Printers[#Data],5,FALSE),1)&lt;=_xlfn.XLOOKUP(B3434,[1]Printers!L:L,[1]Printers!O:O,1,0,),ROUND(VLOOKUP(C3434,[1]!T_Resins[#Data],3,FALSE)/VLOOKUP(A3434,[1]!T_Printers[#Data],5,FALSE),1),ROUND(VLOOKUP(C3434,[1]!T_Resins[#Data],3,FALSE)/VLOOKUP(A3434,[1]!T_Printers[#Data],5,FALSE),1)&gt;_xlfn.XLOOKUP(B3434,[1]Printers!L:L,[1]Printers!O:O,1,0,),10)),"")</f>
        <v>4.8</v>
      </c>
      <c r="H3434">
        <f>IFERROR(IF(ROUND(_xlfn.XLOOKUP([1]Parameters!B3434,[1]Printers!L:L,[1]Printers!Q:Q,,0)*G3434/10,0)*10&lt;_xlfn.XLOOKUP([1]Parameters!B3434,[1]Printers!L:L,[1]Printers!P:P,,0),ROUND(_xlfn.XLOOKUP([1]Parameters!B3434,[1]Printers!L:L,[1]Printers!Q:Q,,0)*G3434/10,0)*10,_xlfn.XLOOKUP([1]Parameters!B3434,[1]Printers!L:L,[1]Printers!P:P,,0)),"")</f>
        <v>40</v>
      </c>
      <c r="I3434" s="3" t="str" cm="1">
        <f t="array" ref="I3434">IFERROR(IF(ROW()-1&gt;COUNTA([1]!T_Printers[Printers])*COUNTA([1]!T_Resins[Resins]),"",_xlfn.IFS(ROUND(VLOOKUP(C3434,[1]!T_Resins[#Data],4,FALSE)/VLOOKUP(A3434,[1]!T_Printers[#Data],5,FALSE),1)&lt;=_xlfn.XLOOKUP(B3434,[1]Printers!L:L,[1]Printers!O:O,1,0,),ROUND(VLOOKUP(C3434,[1]!T_Resins[#Data],4,FALSE)/VLOOKUP(A3434,[1]!T_Printers[#Data],5,FALSE),1),ROUND(VLOOKUP(C3434,[1]!T_Resins[#Data],4,FALSE)/VLOOKUP(A3434,[1]!T_Printers[#Data],5,FALSE),1)&gt;_xlfn.XLOOKUP(B3434,[1]Printers!L:L,[1]Printers!O:O,1,0,),"")),"")</f>
        <v/>
      </c>
      <c r="J3434" t="str">
        <f>IFERROR(IF(ROUND(_xlfn.XLOOKUP([1]Parameters!B3434,[1]Printers!L:L,[1]Printers!Q:Q,,0)*I3434/10,0)*10&lt;_xlfn.XLOOKUP([1]Parameters!B3434,[1]Printers!L:L,[1]Printers!P:P,,0),ROUND(_xlfn.XLOOKUP([1]Parameters!B3434,[1]Printers!L:L,[1]Printers!Q:Q,,0)*I3434/10,0)*10,_xlfn.XLOOKUP([1]Parameters!B3434,[1]Printers!L:L,[1]Printers!P:P,,0)),"")</f>
        <v/>
      </c>
      <c r="K3434">
        <f>IF(SUM(E3434:J3434)&lt;&gt;0,VLOOKUP(A3434,[1]!T_Printers[#Data],10,FALSE)+VLOOKUP(C3434,[1]!T_Resins[#Data],10,FALSE),"")</f>
        <v>4</v>
      </c>
      <c r="L3434">
        <f>IF(SUM(E3434:J3434)&lt;&gt;0,VLOOKUP(A3434,[1]!T_Printers[#Data],11,FALSE),"")</f>
        <v>8</v>
      </c>
      <c r="M3434">
        <f>IF(SUM(E3434:J3434)&lt;&gt;0,VLOOKUP(C3434,[1]!T_Resins[#Data],8,FALSE),"")</f>
        <v>120</v>
      </c>
      <c r="N3434">
        <f>IF(_xlfn.XLOOKUP(B3434,[1]Printers!$L:$L,[1]Printers!$R:$R,0,0)&gt;0,[1]Parameters!M3434,IF(SUM(E3434:J3434)&lt;&gt;0,VLOOKUP(C3434,[1]!T_Resins[#Data],9,FALSE),""))</f>
        <v>120</v>
      </c>
      <c r="O3434" t="str">
        <f t="shared" si="53"/>
        <v>PionextDJ89</v>
      </c>
    </row>
    <row r="3435" spans="1:15" x14ac:dyDescent="0.25">
      <c r="A3435" t="str">
        <f t="array" ref="A3435">IF(ROW()-1&gt;COUNTA([1]!T_Printers[Printers])*COUNTA([1]!T_Resins[Resins]),"",INDEX([1]!T_Printers[Printers],INT((ROW()-2)/COUNTA([1]!T_Resins[Resins])+1)))</f>
        <v>Pionext DJ89</v>
      </c>
      <c r="B3435" t="str">
        <f>_xlfn.XLOOKUP(A3435,[1]!T_Printers[Printers],[1]!T_Printers[Icon link],,0)</f>
        <v>PionextDJ89</v>
      </c>
      <c r="C3435" t="str">
        <f t="array" ref="C3435">IF(ROW()-1&gt;COUNTA([1]!T_Printers[Printers])*COUNTA([1]!T_Resins[Resins]),"",INDEX([1]!T_Resins[Resins],MOD(ROW()-2,COUNTA([1]!T_Resins[Resins]))+1))</f>
        <v>Demo Bone</v>
      </c>
      <c r="D3435">
        <f>IF(SUM(E3435:J3435)&lt;&gt;0,IF(ROW()-1&gt;COUNTA([1]!T_Printers[Printers])*COUNTA([1]!T_Resins[Resins]),"",2),"")</f>
        <v>2</v>
      </c>
      <c r="E3435" cm="1">
        <f t="array" ref="E3435">IFERROR(IF(ROW()-1&gt;COUNTA([1]!T_Printers[Printers])*COUNTA([1]!T_Resins[Resins]),"",_xlfn.IFS(ROUND(VLOOKUP(C3435,[1]!T_Resins[#Data],2,FALSE)/VLOOKUP(A3435,[1]!T_Printers[#Data],5,FALSE),1)&lt;=_xlfn.XLOOKUP(B3435,[1]Printers!L:L,[1]Printers!O:O,1,0,),ROUND(VLOOKUP(C3435,[1]!T_Resins[#Data],2,FALSE)/VLOOKUP(A3435,[1]!T_Printers[#Data],5,FALSE),1),ROUND(VLOOKUP(C3435,[1]!T_Resins[#Data],2,FALSE)/VLOOKUP(A3435,[1]!T_Printers[#Data],5,FALSE),1)&gt;_xlfn.XLOOKUP(B3435,[1]Printers!L:L,[1]Printers!O:O,1,0,),10)),"Используйте слой 100 мкм")</f>
        <v>3.6</v>
      </c>
      <c r="F3435">
        <f>IFERROR(IF(ROUND(_xlfn.XLOOKUP([1]Parameters!B3435,[1]Printers!L:L,[1]Printers!Q:Q,,0)*E3435/10,0)*10&lt;_xlfn.XLOOKUP([1]Parameters!B3435,[1]Printers!L:L,[1]Printers!P:P,,0),ROUND(_xlfn.XLOOKUP([1]Parameters!B3435,[1]Printers!L:L,[1]Printers!Q:Q,,0)*E3435/10,0)*10,_xlfn.XLOOKUP([1]Parameters!B3435,[1]Printers!L:L,[1]Printers!P:P,,0)),"")</f>
        <v>30</v>
      </c>
      <c r="G3435" cm="1">
        <f t="array" ref="G3435">IFERROR(IF(ROW()-1&gt;COUNTA([1]!T_Printers[Printers])*COUNTA([1]!T_Resins[Resins]),"",_xlfn.IFS(ROUND(VLOOKUP(C3435,[1]!T_Resins[#Data],3,FALSE)/VLOOKUP(A3435,[1]!T_Printers[#Data],5,FALSE),1)&lt;=_xlfn.XLOOKUP(B3435,[1]Printers!L:L,[1]Printers!O:O,1,0,),ROUND(VLOOKUP(C3435,[1]!T_Resins[#Data],3,FALSE)/VLOOKUP(A3435,[1]!T_Printers[#Data],5,FALSE),1),ROUND(VLOOKUP(C3435,[1]!T_Resins[#Data],3,FALSE)/VLOOKUP(A3435,[1]!T_Printers[#Data],5,FALSE),1)&gt;_xlfn.XLOOKUP(B3435,[1]Printers!L:L,[1]Printers!O:O,1,0,),10)),"")</f>
        <v>4.7</v>
      </c>
      <c r="H3435">
        <f>IFERROR(IF(ROUND(_xlfn.XLOOKUP([1]Parameters!B3435,[1]Printers!L:L,[1]Printers!Q:Q,,0)*G3435/10,0)*10&lt;_xlfn.XLOOKUP([1]Parameters!B3435,[1]Printers!L:L,[1]Printers!P:P,,0),ROUND(_xlfn.XLOOKUP([1]Parameters!B3435,[1]Printers!L:L,[1]Printers!Q:Q,,0)*G3435/10,0)*10,_xlfn.XLOOKUP([1]Parameters!B3435,[1]Printers!L:L,[1]Printers!P:P,,0)),"")</f>
        <v>40</v>
      </c>
      <c r="I3435" s="3" t="str" cm="1">
        <f t="array" ref="I3435">IFERROR(IF(ROW()-1&gt;COUNTA([1]!T_Printers[Printers])*COUNTA([1]!T_Resins[Resins]),"",_xlfn.IFS(ROUND(VLOOKUP(C3435,[1]!T_Resins[#Data],4,FALSE)/VLOOKUP(A3435,[1]!T_Printers[#Data],5,FALSE),1)&lt;=_xlfn.XLOOKUP(B3435,[1]Printers!L:L,[1]Printers!O:O,1,0,),ROUND(VLOOKUP(C3435,[1]!T_Resins[#Data],4,FALSE)/VLOOKUP(A3435,[1]!T_Printers[#Data],5,FALSE),1),ROUND(VLOOKUP(C3435,[1]!T_Resins[#Data],4,FALSE)/VLOOKUP(A3435,[1]!T_Printers[#Data],5,FALSE),1)&gt;_xlfn.XLOOKUP(B3435,[1]Printers!L:L,[1]Printers!O:O,1,0,),"")),"")</f>
        <v/>
      </c>
      <c r="J3435" t="str">
        <f>IFERROR(IF(ROUND(_xlfn.XLOOKUP([1]Parameters!B3435,[1]Printers!L:L,[1]Printers!Q:Q,,0)*I3435/10,0)*10&lt;_xlfn.XLOOKUP([1]Parameters!B3435,[1]Printers!L:L,[1]Printers!P:P,,0),ROUND(_xlfn.XLOOKUP([1]Parameters!B3435,[1]Printers!L:L,[1]Printers!Q:Q,,0)*I3435/10,0)*10,_xlfn.XLOOKUP([1]Parameters!B3435,[1]Printers!L:L,[1]Printers!P:P,,0)),"")</f>
        <v/>
      </c>
      <c r="K3435">
        <f>IF(SUM(E3435:J3435)&lt;&gt;0,VLOOKUP(A3435,[1]!T_Printers[#Data],10,FALSE)+VLOOKUP(C3435,[1]!T_Resins[#Data],10,FALSE),"")</f>
        <v>5</v>
      </c>
      <c r="L3435">
        <f>IF(SUM(E3435:J3435)&lt;&gt;0,VLOOKUP(A3435,[1]!T_Printers[#Data],11,FALSE),"")</f>
        <v>8</v>
      </c>
      <c r="M3435">
        <f>IF(SUM(E3435:J3435)&lt;&gt;0,VLOOKUP(C3435,[1]!T_Resins[#Data],8,FALSE),"")</f>
        <v>120</v>
      </c>
      <c r="N3435">
        <f>IF(_xlfn.XLOOKUP(B3435,[1]Printers!$L:$L,[1]Printers!$R:$R,0,0)&gt;0,[1]Parameters!M3435,IF(SUM(E3435:J3435)&lt;&gt;0,VLOOKUP(C3435,[1]!T_Resins[#Data],9,FALSE),""))</f>
        <v>120</v>
      </c>
      <c r="O3435" t="str">
        <f t="shared" si="53"/>
        <v>PionextDJ89</v>
      </c>
    </row>
    <row r="3436" spans="1:15" x14ac:dyDescent="0.25">
      <c r="A3436" t="str">
        <f t="array" ref="A3436">IF(ROW()-1&gt;COUNTA([1]!T_Printers[Printers])*COUNTA([1]!T_Resins[Resins]),"",INDEX([1]!T_Printers[Printers],INT((ROW()-2)/COUNTA([1]!T_Resins[Resins])+1)))</f>
        <v>Pionext DJ89</v>
      </c>
      <c r="B3436" t="str">
        <f>_xlfn.XLOOKUP(A3436,[1]!T_Printers[Printers],[1]!T_Printers[Icon link],,0)</f>
        <v>PionextDJ89</v>
      </c>
      <c r="C3436" t="str">
        <f t="array" ref="C3436">IF(ROW()-1&gt;COUNTA([1]!T_Printers[Printers])*COUNTA([1]!T_Resins[Resins]),"",INDEX([1]!T_Resins[Resins],MOD(ROW()-2,COUNTA([1]!T_Resins[Resins]))+1))</f>
        <v xml:space="preserve">Dental Bleach (Обновленная версия) </v>
      </c>
      <c r="D3436">
        <f>IF(SUM(E3436:J3436)&lt;&gt;0,IF(ROW()-1&gt;COUNTA([1]!T_Printers[Printers])*COUNTA([1]!T_Resins[Resins]),"",2),"")</f>
        <v>2</v>
      </c>
      <c r="E3436" cm="1">
        <f t="array" ref="E3436">IFERROR(IF(ROW()-1&gt;COUNTA([1]!T_Printers[Printers])*COUNTA([1]!T_Resins[Resins]),"",_xlfn.IFS(ROUND(VLOOKUP(C3436,[1]!T_Resins[#Data],2,FALSE)/VLOOKUP(A3436,[1]!T_Printers[#Data],5,FALSE),1)&lt;=_xlfn.XLOOKUP(B3436,[1]Printers!L:L,[1]Printers!O:O,1,0,),ROUND(VLOOKUP(C3436,[1]!T_Resins[#Data],2,FALSE)/VLOOKUP(A3436,[1]!T_Printers[#Data],5,FALSE),1),ROUND(VLOOKUP(C3436,[1]!T_Resins[#Data],2,FALSE)/VLOOKUP(A3436,[1]!T_Printers[#Data],5,FALSE),1)&gt;_xlfn.XLOOKUP(B3436,[1]Printers!L:L,[1]Printers!O:O,1,0,),10)),"Используйте слой 100 мкм")</f>
        <v>8.3000000000000007</v>
      </c>
      <c r="F3436">
        <f>IFERROR(IF(ROUND(_xlfn.XLOOKUP([1]Parameters!B3436,[1]Printers!L:L,[1]Printers!Q:Q,,0)*E3436/10,0)*10&lt;_xlfn.XLOOKUP([1]Parameters!B3436,[1]Printers!L:L,[1]Printers!P:P,,0),ROUND(_xlfn.XLOOKUP([1]Parameters!B3436,[1]Printers!L:L,[1]Printers!Q:Q,,0)*E3436/10,0)*10,_xlfn.XLOOKUP([1]Parameters!B3436,[1]Printers!L:L,[1]Printers!P:P,,0)),"")</f>
        <v>70</v>
      </c>
      <c r="G3436" cm="1">
        <f t="array" ref="G3436">IFERROR(IF(ROW()-1&gt;COUNTA([1]!T_Printers[Printers])*COUNTA([1]!T_Resins[Resins]),"",_xlfn.IFS(ROUND(VLOOKUP(C3436,[1]!T_Resins[#Data],3,FALSE)/VLOOKUP(A3436,[1]!T_Printers[#Data],5,FALSE),1)&lt;=_xlfn.XLOOKUP(B3436,[1]Printers!L:L,[1]Printers!O:O,1,0,),ROUND(VLOOKUP(C3436,[1]!T_Resins[#Data],3,FALSE)/VLOOKUP(A3436,[1]!T_Printers[#Data],5,FALSE),1),ROUND(VLOOKUP(C3436,[1]!T_Resins[#Data],3,FALSE)/VLOOKUP(A3436,[1]!T_Printers[#Data],5,FALSE),1)&gt;_xlfn.XLOOKUP(B3436,[1]Printers!L:L,[1]Printers!O:O,1,0,),10)),"")</f>
        <v>10</v>
      </c>
      <c r="H3436">
        <f>IFERROR(IF(ROUND(_xlfn.XLOOKUP([1]Parameters!B3436,[1]Printers!L:L,[1]Printers!Q:Q,,0)*G3436/10,0)*10&lt;_xlfn.XLOOKUP([1]Parameters!B3436,[1]Printers!L:L,[1]Printers!P:P,,0),ROUND(_xlfn.XLOOKUP([1]Parameters!B3436,[1]Printers!L:L,[1]Printers!Q:Q,,0)*G3436/10,0)*10,_xlfn.XLOOKUP([1]Parameters!B3436,[1]Printers!L:L,[1]Printers!P:P,,0)),"")</f>
        <v>70</v>
      </c>
      <c r="I3436" s="3" t="str" cm="1">
        <f t="array" ref="I3436">IFERROR(IF(ROW()-1&gt;COUNTA([1]!T_Printers[Printers])*COUNTA([1]!T_Resins[Resins]),"",_xlfn.IFS(ROUND(VLOOKUP(C3436,[1]!T_Resins[#Data],4,FALSE)/VLOOKUP(A3436,[1]!T_Printers[#Data],5,FALSE),1)&lt;=_xlfn.XLOOKUP(B3436,[1]Printers!L:L,[1]Printers!O:O,1,0,),ROUND(VLOOKUP(C3436,[1]!T_Resins[#Data],4,FALSE)/VLOOKUP(A3436,[1]!T_Printers[#Data],5,FALSE),1),ROUND(VLOOKUP(C3436,[1]!T_Resins[#Data],4,FALSE)/VLOOKUP(A3436,[1]!T_Printers[#Data],5,FALSE),1)&gt;_xlfn.XLOOKUP(B3436,[1]Printers!L:L,[1]Printers!O:O,1,0,),"")),"")</f>
        <v/>
      </c>
      <c r="J3436" t="str">
        <f>IFERROR(IF(ROUND(_xlfn.XLOOKUP([1]Parameters!B3436,[1]Printers!L:L,[1]Printers!Q:Q,,0)*I3436/10,0)*10&lt;_xlfn.XLOOKUP([1]Parameters!B3436,[1]Printers!L:L,[1]Printers!P:P,,0),ROUND(_xlfn.XLOOKUP([1]Parameters!B3436,[1]Printers!L:L,[1]Printers!Q:Q,,0)*I3436/10,0)*10,_xlfn.XLOOKUP([1]Parameters!B3436,[1]Printers!L:L,[1]Printers!P:P,,0)),"")</f>
        <v/>
      </c>
      <c r="K3436">
        <f>IF(SUM(E3436:J3436)&lt;&gt;0,VLOOKUP(A3436,[1]!T_Printers[#Data],10,FALSE)+VLOOKUP(C3436,[1]!T_Resins[#Data],10,FALSE),"")</f>
        <v>5</v>
      </c>
      <c r="L3436">
        <f>IF(SUM(E3436:J3436)&lt;&gt;0,VLOOKUP(A3436,[1]!T_Printers[#Data],11,FALSE),"")</f>
        <v>8</v>
      </c>
      <c r="M3436">
        <f>IF(SUM(E3436:J3436)&lt;&gt;0,VLOOKUP(C3436,[1]!T_Resins[#Data],8,FALSE),"")</f>
        <v>120</v>
      </c>
      <c r="N3436">
        <f>IF(_xlfn.XLOOKUP(B3436,[1]Printers!$L:$L,[1]Printers!$R:$R,0,0)&gt;0,[1]Parameters!M3436,IF(SUM(E3436:J3436)&lt;&gt;0,VLOOKUP(C3436,[1]!T_Resins[#Data],9,FALSE),""))</f>
        <v>120</v>
      </c>
      <c r="O3436" t="str">
        <f t="shared" si="53"/>
        <v>PionextDJ89</v>
      </c>
    </row>
    <row r="3437" spans="1:15" x14ac:dyDescent="0.25">
      <c r="A3437" t="str">
        <f t="array" ref="A3437">IF(ROW()-1&gt;COUNTA([1]!T_Printers[Printers])*COUNTA([1]!T_Resins[Resins]),"",INDEX([1]!T_Printers[Printers],INT((ROW()-2)/COUNTA([1]!T_Resins[Resins])+1)))</f>
        <v>Pionext DJ89</v>
      </c>
      <c r="B3437" t="str">
        <f>_xlfn.XLOOKUP(A3437,[1]!T_Printers[Printers],[1]!T_Printers[Icon link],,0)</f>
        <v>PionextDJ89</v>
      </c>
      <c r="C3437" t="str">
        <f t="array" ref="C3437">IF(ROW()-1&gt;COUNTA([1]!T_Printers[Printers])*COUNTA([1]!T_Resins[Resins]),"",INDEX([1]!T_Resins[Resins],MOD(ROW()-2,COUNTA([1]!T_Resins[Resins]))+1))</f>
        <v>Dental Bleach Pro</v>
      </c>
      <c r="D3437">
        <f>IF(SUM(E3437:J3437)&lt;&gt;0,IF(ROW()-1&gt;COUNTA([1]!T_Printers[Printers])*COUNTA([1]!T_Resins[Resins]),"",2),"")</f>
        <v>2</v>
      </c>
      <c r="E3437" cm="1">
        <f t="array" ref="E3437">IFERROR(IF(ROW()-1&gt;COUNTA([1]!T_Printers[Printers])*COUNTA([1]!T_Resins[Resins]),"",_xlfn.IFS(ROUND(VLOOKUP(C3437,[1]!T_Resins[#Data],2,FALSE)/VLOOKUP(A3437,[1]!T_Printers[#Data],5,FALSE),1)&lt;=_xlfn.XLOOKUP(B3437,[1]Printers!L:L,[1]Printers!O:O,1,0,),ROUND(VLOOKUP(C3437,[1]!T_Resins[#Data],2,FALSE)/VLOOKUP(A3437,[1]!T_Printers[#Data],5,FALSE),1),ROUND(VLOOKUP(C3437,[1]!T_Resins[#Data],2,FALSE)/VLOOKUP(A3437,[1]!T_Printers[#Data],5,FALSE),1)&gt;_xlfn.XLOOKUP(B3437,[1]Printers!L:L,[1]Printers!O:O,1,0,),10)),"Используйте слой 100 мкм")</f>
        <v>6.1</v>
      </c>
      <c r="F3437">
        <f>IFERROR(IF(ROUND(_xlfn.XLOOKUP([1]Parameters!B3437,[1]Printers!L:L,[1]Printers!Q:Q,,0)*E3437/10,0)*10&lt;_xlfn.XLOOKUP([1]Parameters!B3437,[1]Printers!L:L,[1]Printers!P:P,,0),ROUND(_xlfn.XLOOKUP([1]Parameters!B3437,[1]Printers!L:L,[1]Printers!Q:Q,,0)*E3437/10,0)*10,_xlfn.XLOOKUP([1]Parameters!B3437,[1]Printers!L:L,[1]Printers!P:P,,0)),"")</f>
        <v>50</v>
      </c>
      <c r="G3437" cm="1">
        <f t="array" ref="G3437">IFERROR(IF(ROW()-1&gt;COUNTA([1]!T_Printers[Printers])*COUNTA([1]!T_Resins[Resins]),"",_xlfn.IFS(ROUND(VLOOKUP(C3437,[1]!T_Resins[#Data],3,FALSE)/VLOOKUP(A3437,[1]!T_Printers[#Data],5,FALSE),1)&lt;=_xlfn.XLOOKUP(B3437,[1]Printers!L:L,[1]Printers!O:O,1,0,),ROUND(VLOOKUP(C3437,[1]!T_Resins[#Data],3,FALSE)/VLOOKUP(A3437,[1]!T_Printers[#Data],5,FALSE),1),ROUND(VLOOKUP(C3437,[1]!T_Resins[#Data],3,FALSE)/VLOOKUP(A3437,[1]!T_Printers[#Data],5,FALSE),1)&gt;_xlfn.XLOOKUP(B3437,[1]Printers!L:L,[1]Printers!O:O,1,0,),10)),"")</f>
        <v>8</v>
      </c>
      <c r="H3437">
        <f>IFERROR(IF(ROUND(_xlfn.XLOOKUP([1]Parameters!B3437,[1]Printers!L:L,[1]Printers!Q:Q,,0)*G3437/10,0)*10&lt;_xlfn.XLOOKUP([1]Parameters!B3437,[1]Printers!L:L,[1]Printers!P:P,,0),ROUND(_xlfn.XLOOKUP([1]Parameters!B3437,[1]Printers!L:L,[1]Printers!Q:Q,,0)*G3437/10,0)*10,_xlfn.XLOOKUP([1]Parameters!B3437,[1]Printers!L:L,[1]Printers!P:P,,0)),"")</f>
        <v>70</v>
      </c>
      <c r="I3437" s="3" t="str" cm="1">
        <f t="array" ref="I3437">IFERROR(IF(ROW()-1&gt;COUNTA([1]!T_Printers[Printers])*COUNTA([1]!T_Resins[Resins]),"",_xlfn.IFS(ROUND(VLOOKUP(C3437,[1]!T_Resins[#Data],4,FALSE)/VLOOKUP(A3437,[1]!T_Printers[#Data],5,FALSE),1)&lt;=_xlfn.XLOOKUP(B3437,[1]Printers!L:L,[1]Printers!O:O,1,0,),ROUND(VLOOKUP(C3437,[1]!T_Resins[#Data],4,FALSE)/VLOOKUP(A3437,[1]!T_Printers[#Data],5,FALSE),1),ROUND(VLOOKUP(C3437,[1]!T_Resins[#Data],4,FALSE)/VLOOKUP(A3437,[1]!T_Printers[#Data],5,FALSE),1)&gt;_xlfn.XLOOKUP(B3437,[1]Printers!L:L,[1]Printers!O:O,1,0,),"")),"")</f>
        <v/>
      </c>
      <c r="J3437" t="str">
        <f>IFERROR(IF(ROUND(_xlfn.XLOOKUP([1]Parameters!B3437,[1]Printers!L:L,[1]Printers!Q:Q,,0)*I3437/10,0)*10&lt;_xlfn.XLOOKUP([1]Parameters!B3437,[1]Printers!L:L,[1]Printers!P:P,,0),ROUND(_xlfn.XLOOKUP([1]Parameters!B3437,[1]Printers!L:L,[1]Printers!Q:Q,,0)*I3437/10,0)*10,_xlfn.XLOOKUP([1]Parameters!B3437,[1]Printers!L:L,[1]Printers!P:P,,0)),"")</f>
        <v/>
      </c>
      <c r="K3437">
        <f>IF(SUM(E3437:J3437)&lt;&gt;0,VLOOKUP(A3437,[1]!T_Printers[#Data],10,FALSE)+VLOOKUP(C3437,[1]!T_Resins[#Data],10,FALSE),"")</f>
        <v>4</v>
      </c>
      <c r="L3437">
        <f>IF(SUM(E3437:J3437)&lt;&gt;0,VLOOKUP(A3437,[1]!T_Printers[#Data],11,FALSE),"")</f>
        <v>8</v>
      </c>
      <c r="M3437">
        <f>IF(SUM(E3437:J3437)&lt;&gt;0,VLOOKUP(C3437,[1]!T_Resins[#Data],8,FALSE),"")</f>
        <v>120</v>
      </c>
      <c r="N3437">
        <f>IF(_xlfn.XLOOKUP(B3437,[1]Printers!$L:$L,[1]Printers!$R:$R,0,0)&gt;0,[1]Parameters!M3437,IF(SUM(E3437:J3437)&lt;&gt;0,VLOOKUP(C3437,[1]!T_Resins[#Data],9,FALSE),""))</f>
        <v>120</v>
      </c>
      <c r="O3437" t="str">
        <f t="shared" si="53"/>
        <v>PionextDJ89</v>
      </c>
    </row>
    <row r="3438" spans="1:15" x14ac:dyDescent="0.25">
      <c r="A3438" t="str">
        <f t="array" ref="A3438">IF(ROW()-1&gt;COUNTA([1]!T_Printers[Printers])*COUNTA([1]!T_Resins[Resins]),"",INDEX([1]!T_Printers[Printers],INT((ROW()-2)/COUNTA([1]!T_Resins[Resins])+1)))</f>
        <v>Pionext DJ89</v>
      </c>
      <c r="B3438" t="str">
        <f>_xlfn.XLOOKUP(A3438,[1]!T_Printers[Printers],[1]!T_Printers[Icon link],,0)</f>
        <v>PionextDJ89</v>
      </c>
      <c r="C3438" t="str">
        <f t="array" ref="C3438">IF(ROW()-1&gt;COUNTA([1]!T_Printers[Printers])*COUNTA([1]!T_Resins[Resins]),"",INDEX([1]!T_Resins[Resins],MOD(ROW()-2,COUNTA([1]!T_Resins[Resins]))+1))</f>
        <v>Dental Cast Cherry Pro</v>
      </c>
      <c r="D3438">
        <f>IF(SUM(E3438:J3438)&lt;&gt;0,IF(ROW()-1&gt;COUNTA([1]!T_Printers[Printers])*COUNTA([1]!T_Resins[Resins]),"",2),"")</f>
        <v>2</v>
      </c>
      <c r="E3438" cm="1">
        <f t="array" ref="E3438">IFERROR(IF(ROW()-1&gt;COUNTA([1]!T_Printers[Printers])*COUNTA([1]!T_Resins[Resins]),"",_xlfn.IFS(ROUND(VLOOKUP(C3438,[1]!T_Resins[#Data],2,FALSE)/VLOOKUP(A3438,[1]!T_Printers[#Data],5,FALSE),1)&lt;=_xlfn.XLOOKUP(B3438,[1]Printers!L:L,[1]Printers!O:O,1,0,),ROUND(VLOOKUP(C3438,[1]!T_Resins[#Data],2,FALSE)/VLOOKUP(A3438,[1]!T_Printers[#Data],5,FALSE),1),ROUND(VLOOKUP(C3438,[1]!T_Resins[#Data],2,FALSE)/VLOOKUP(A3438,[1]!T_Printers[#Data],5,FALSE),1)&gt;_xlfn.XLOOKUP(B3438,[1]Printers!L:L,[1]Printers!O:O,1,0,),10)),"Используйте слой 100 мкм")</f>
        <v>8.4</v>
      </c>
      <c r="F3438">
        <f>IFERROR(IF(ROUND(_xlfn.XLOOKUP([1]Parameters!B3438,[1]Printers!L:L,[1]Printers!Q:Q,,0)*E3438/10,0)*10&lt;_xlfn.XLOOKUP([1]Parameters!B3438,[1]Printers!L:L,[1]Printers!P:P,,0),ROUND(_xlfn.XLOOKUP([1]Parameters!B3438,[1]Printers!L:L,[1]Printers!Q:Q,,0)*E3438/10,0)*10,_xlfn.XLOOKUP([1]Parameters!B3438,[1]Printers!L:L,[1]Printers!P:P,,0)),"")</f>
        <v>70</v>
      </c>
      <c r="G3438" t="str" cm="1">
        <f t="array" ref="G3438">IFERROR(IF(ROW()-1&gt;COUNTA([1]!T_Printers[Printers])*COUNTA([1]!T_Resins[Resins]),"",_xlfn.IFS(ROUND(VLOOKUP(C3438,[1]!T_Resins[#Data],3,FALSE)/VLOOKUP(A3438,[1]!T_Printers[#Data],5,FALSE),1)&lt;=_xlfn.XLOOKUP(B3438,[1]Printers!L:L,[1]Printers!O:O,1,0,),ROUND(VLOOKUP(C3438,[1]!T_Resins[#Data],3,FALSE)/VLOOKUP(A3438,[1]!T_Printers[#Data],5,FALSE),1),ROUND(VLOOKUP(C3438,[1]!T_Resins[#Data],3,FALSE)/VLOOKUP(A3438,[1]!T_Printers[#Data],5,FALSE),1)&gt;_xlfn.XLOOKUP(B3438,[1]Printers!L:L,[1]Printers!O:O,1,0,),10)),"")</f>
        <v/>
      </c>
      <c r="H3438" t="str">
        <f>IFERROR(IF(ROUND(_xlfn.XLOOKUP([1]Parameters!B3438,[1]Printers!L:L,[1]Printers!Q:Q,,0)*G3438/10,0)*10&lt;_xlfn.XLOOKUP([1]Parameters!B3438,[1]Printers!L:L,[1]Printers!P:P,,0),ROUND(_xlfn.XLOOKUP([1]Parameters!B3438,[1]Printers!L:L,[1]Printers!Q:Q,,0)*G3438/10,0)*10,_xlfn.XLOOKUP([1]Parameters!B3438,[1]Printers!L:L,[1]Printers!P:P,,0)),"")</f>
        <v/>
      </c>
      <c r="I3438" s="3" t="str" cm="1">
        <f t="array" ref="I3438">IFERROR(IF(ROW()-1&gt;COUNTA([1]!T_Printers[Printers])*COUNTA([1]!T_Resins[Resins]),"",_xlfn.IFS(ROUND(VLOOKUP(C3438,[1]!T_Resins[#Data],4,FALSE)/VLOOKUP(A3438,[1]!T_Printers[#Data],5,FALSE),1)&lt;=_xlfn.XLOOKUP(B3438,[1]Printers!L:L,[1]Printers!O:O,1,0,),ROUND(VLOOKUP(C3438,[1]!T_Resins[#Data],4,FALSE)/VLOOKUP(A3438,[1]!T_Printers[#Data],5,FALSE),1),ROUND(VLOOKUP(C3438,[1]!T_Resins[#Data],4,FALSE)/VLOOKUP(A3438,[1]!T_Printers[#Data],5,FALSE),1)&gt;_xlfn.XLOOKUP(B3438,[1]Printers!L:L,[1]Printers!O:O,1,0,),"")),"")</f>
        <v/>
      </c>
      <c r="J3438" t="str">
        <f>IFERROR(IF(ROUND(_xlfn.XLOOKUP([1]Parameters!B3438,[1]Printers!L:L,[1]Printers!Q:Q,,0)*I3438/10,0)*10&lt;_xlfn.XLOOKUP([1]Parameters!B3438,[1]Printers!L:L,[1]Printers!P:P,,0),ROUND(_xlfn.XLOOKUP([1]Parameters!B3438,[1]Printers!L:L,[1]Printers!Q:Q,,0)*I3438/10,0)*10,_xlfn.XLOOKUP([1]Parameters!B3438,[1]Printers!L:L,[1]Printers!P:P,,0)),"")</f>
        <v/>
      </c>
      <c r="K3438">
        <f>IF(SUM(E3438:J3438)&lt;&gt;0,VLOOKUP(A3438,[1]!T_Printers[#Data],10,FALSE)+VLOOKUP(C3438,[1]!T_Resins[#Data],10,FALSE),"")</f>
        <v>4</v>
      </c>
      <c r="L3438">
        <f>IF(SUM(E3438:J3438)&lt;&gt;0,VLOOKUP(A3438,[1]!T_Printers[#Data],11,FALSE),"")</f>
        <v>8</v>
      </c>
      <c r="M3438">
        <f>IF(SUM(E3438:J3438)&lt;&gt;0,VLOOKUP(C3438,[1]!T_Resins[#Data],8,FALSE),"")</f>
        <v>60</v>
      </c>
      <c r="N3438">
        <f>IF(_xlfn.XLOOKUP(B3438,[1]Printers!$L:$L,[1]Printers!$R:$R,0,0)&gt;0,[1]Parameters!M3438,IF(SUM(E3438:J3438)&lt;&gt;0,VLOOKUP(C3438,[1]!T_Resins[#Data],9,FALSE),""))</f>
        <v>60</v>
      </c>
      <c r="O3438" t="str">
        <f t="shared" si="53"/>
        <v>PionextDJ89</v>
      </c>
    </row>
    <row r="3439" spans="1:15" x14ac:dyDescent="0.25">
      <c r="A3439" t="str">
        <f t="array" ref="A3439">IF(ROW()-1&gt;COUNTA([1]!T_Printers[Printers])*COUNTA([1]!T_Resins[Resins]),"",INDEX([1]!T_Printers[Printers],INT((ROW()-2)/COUNTA([1]!T_Resins[Resins])+1)))</f>
        <v>Pionext DJ89</v>
      </c>
      <c r="B3439" t="str">
        <f>_xlfn.XLOOKUP(A3439,[1]!T_Printers[Printers],[1]!T_Printers[Icon link],,0)</f>
        <v>PionextDJ89</v>
      </c>
      <c r="C3439" t="str">
        <f t="array" ref="C3439">IF(ROW()-1&gt;COUNTA([1]!T_Printers[Printers])*COUNTA([1]!T_Resins[Resins]),"",INDEX([1]!T_Resins[Resins],MOD(ROW()-2,COUNTA([1]!T_Resins[Resins]))+1))</f>
        <v>Dental Cast Cherry</v>
      </c>
      <c r="D3439">
        <f>IF(SUM(E3439:J3439)&lt;&gt;0,IF(ROW()-1&gt;COUNTA([1]!T_Printers[Printers])*COUNTA([1]!T_Resins[Resins]),"",2),"")</f>
        <v>2</v>
      </c>
      <c r="E3439" cm="1">
        <f t="array" ref="E3439">IFERROR(IF(ROW()-1&gt;COUNTA([1]!T_Printers[Printers])*COUNTA([1]!T_Resins[Resins]),"",_xlfn.IFS(ROUND(VLOOKUP(C3439,[1]!T_Resins[#Data],2,FALSE)/VLOOKUP(A3439,[1]!T_Printers[#Data],5,FALSE),1)&lt;=_xlfn.XLOOKUP(B3439,[1]Printers!L:L,[1]Printers!O:O,1,0,),ROUND(VLOOKUP(C3439,[1]!T_Resins[#Data],2,FALSE)/VLOOKUP(A3439,[1]!T_Printers[#Data],5,FALSE),1),ROUND(VLOOKUP(C3439,[1]!T_Resins[#Data],2,FALSE)/VLOOKUP(A3439,[1]!T_Printers[#Data],5,FALSE),1)&gt;_xlfn.XLOOKUP(B3439,[1]Printers!L:L,[1]Printers!O:O,1,0,),10)),"Используйте слой 100 мкм")</f>
        <v>7.4</v>
      </c>
      <c r="F3439">
        <f>IFERROR(IF(ROUND(_xlfn.XLOOKUP([1]Parameters!B3439,[1]Printers!L:L,[1]Printers!Q:Q,,0)*E3439/10,0)*10&lt;_xlfn.XLOOKUP([1]Parameters!B3439,[1]Printers!L:L,[1]Printers!P:P,,0),ROUND(_xlfn.XLOOKUP([1]Parameters!B3439,[1]Printers!L:L,[1]Printers!Q:Q,,0)*E3439/10,0)*10,_xlfn.XLOOKUP([1]Parameters!B3439,[1]Printers!L:L,[1]Printers!P:P,,0)),"")</f>
        <v>70</v>
      </c>
      <c r="G3439" cm="1">
        <f t="array" ref="G3439">IFERROR(IF(ROW()-1&gt;COUNTA([1]!T_Printers[Printers])*COUNTA([1]!T_Resins[Resins]),"",_xlfn.IFS(ROUND(VLOOKUP(C3439,[1]!T_Resins[#Data],3,FALSE)/VLOOKUP(A3439,[1]!T_Printers[#Data],5,FALSE),1)&lt;=_xlfn.XLOOKUP(B3439,[1]Printers!L:L,[1]Printers!O:O,1,0,),ROUND(VLOOKUP(C3439,[1]!T_Resins[#Data],3,FALSE)/VLOOKUP(A3439,[1]!T_Printers[#Data],5,FALSE),1),ROUND(VLOOKUP(C3439,[1]!T_Resins[#Data],3,FALSE)/VLOOKUP(A3439,[1]!T_Printers[#Data],5,FALSE),1)&gt;_xlfn.XLOOKUP(B3439,[1]Printers!L:L,[1]Printers!O:O,1,0,),10)),"")</f>
        <v>9.6</v>
      </c>
      <c r="H3439">
        <f>IFERROR(IF(ROUND(_xlfn.XLOOKUP([1]Parameters!B3439,[1]Printers!L:L,[1]Printers!Q:Q,,0)*G3439/10,0)*10&lt;_xlfn.XLOOKUP([1]Parameters!B3439,[1]Printers!L:L,[1]Printers!P:P,,0),ROUND(_xlfn.XLOOKUP([1]Parameters!B3439,[1]Printers!L:L,[1]Printers!Q:Q,,0)*G3439/10,0)*10,_xlfn.XLOOKUP([1]Parameters!B3439,[1]Printers!L:L,[1]Printers!P:P,,0)),"")</f>
        <v>70</v>
      </c>
      <c r="I3439" s="3" t="str" cm="1">
        <f t="array" ref="I3439">IFERROR(IF(ROW()-1&gt;COUNTA([1]!T_Printers[Printers])*COUNTA([1]!T_Resins[Resins]),"",_xlfn.IFS(ROUND(VLOOKUP(C3439,[1]!T_Resins[#Data],4,FALSE)/VLOOKUP(A3439,[1]!T_Printers[#Data],5,FALSE),1)&lt;=_xlfn.XLOOKUP(B3439,[1]Printers!L:L,[1]Printers!O:O,1,0,),ROUND(VLOOKUP(C3439,[1]!T_Resins[#Data],4,FALSE)/VLOOKUP(A3439,[1]!T_Printers[#Data],5,FALSE),1),ROUND(VLOOKUP(C3439,[1]!T_Resins[#Data],4,FALSE)/VLOOKUP(A3439,[1]!T_Printers[#Data],5,FALSE),1)&gt;_xlfn.XLOOKUP(B3439,[1]Printers!L:L,[1]Printers!O:O,1,0,),"")),"")</f>
        <v/>
      </c>
      <c r="J3439" t="str">
        <f>IFERROR(IF(ROUND(_xlfn.XLOOKUP([1]Parameters!B3439,[1]Printers!L:L,[1]Printers!Q:Q,,0)*I3439/10,0)*10&lt;_xlfn.XLOOKUP([1]Parameters!B3439,[1]Printers!L:L,[1]Printers!P:P,,0),ROUND(_xlfn.XLOOKUP([1]Parameters!B3439,[1]Printers!L:L,[1]Printers!Q:Q,,0)*I3439/10,0)*10,_xlfn.XLOOKUP([1]Parameters!B3439,[1]Printers!L:L,[1]Printers!P:P,,0)),"")</f>
        <v/>
      </c>
      <c r="K3439">
        <f>IF(SUM(E3439:J3439)&lt;&gt;0,VLOOKUP(A3439,[1]!T_Printers[#Data],10,FALSE)+VLOOKUP(C3439,[1]!T_Resins[#Data],10,FALSE),"")</f>
        <v>4</v>
      </c>
      <c r="L3439">
        <f>IF(SUM(E3439:J3439)&lt;&gt;0,VLOOKUP(A3439,[1]!T_Printers[#Data],11,FALSE),"")</f>
        <v>8</v>
      </c>
      <c r="M3439">
        <f>IF(SUM(E3439:J3439)&lt;&gt;0,VLOOKUP(C3439,[1]!T_Resins[#Data],8,FALSE),"")</f>
        <v>60</v>
      </c>
      <c r="N3439">
        <f>IF(_xlfn.XLOOKUP(B3439,[1]Printers!$L:$L,[1]Printers!$R:$R,0,0)&gt;0,[1]Parameters!M3439,IF(SUM(E3439:J3439)&lt;&gt;0,VLOOKUP(C3439,[1]!T_Resins[#Data],9,FALSE),""))</f>
        <v>60</v>
      </c>
      <c r="O3439" t="str">
        <f t="shared" si="53"/>
        <v>PionextDJ89</v>
      </c>
    </row>
    <row r="3440" spans="1:15" x14ac:dyDescent="0.25">
      <c r="A3440" t="str">
        <f t="array" ref="A3440">IF(ROW()-1&gt;COUNTA([1]!T_Printers[Printers])*COUNTA([1]!T_Resins[Resins]),"",INDEX([1]!T_Printers[Printers],INT((ROW()-2)/COUNTA([1]!T_Resins[Resins])+1)))</f>
        <v>Pionext DJ89</v>
      </c>
      <c r="B3440" t="str">
        <f>_xlfn.XLOOKUP(A3440,[1]!T_Printers[Printers],[1]!T_Printers[Icon link],,0)</f>
        <v>PionextDJ89</v>
      </c>
      <c r="C3440" t="str">
        <f t="array" ref="C3440">IF(ROW()-1&gt;COUNTA([1]!T_Printers[Printers])*COUNTA([1]!T_Resins[Resins]),"",INDEX([1]!T_Resins[Resins],MOD(ROW()-2,COUNTA([1]!T_Resins[Resins]))+1))</f>
        <v>Dental Clear</v>
      </c>
      <c r="D3440">
        <f>IF(SUM(E3440:J3440)&lt;&gt;0,IF(ROW()-1&gt;COUNTA([1]!T_Printers[Printers])*COUNTA([1]!T_Resins[Resins]),"",2),"")</f>
        <v>2</v>
      </c>
      <c r="E3440" cm="1">
        <f t="array" ref="E3440">IFERROR(IF(ROW()-1&gt;COUNTA([1]!T_Printers[Printers])*COUNTA([1]!T_Resins[Resins]),"",_xlfn.IFS(ROUND(VLOOKUP(C3440,[1]!T_Resins[#Data],2,FALSE)/VLOOKUP(A3440,[1]!T_Printers[#Data],5,FALSE),1)&lt;=_xlfn.XLOOKUP(B3440,[1]Printers!L:L,[1]Printers!O:O,1,0,),ROUND(VLOOKUP(C3440,[1]!T_Resins[#Data],2,FALSE)/VLOOKUP(A3440,[1]!T_Printers[#Data],5,FALSE),1),ROUND(VLOOKUP(C3440,[1]!T_Resins[#Data],2,FALSE)/VLOOKUP(A3440,[1]!T_Printers[#Data],5,FALSE),1)&gt;_xlfn.XLOOKUP(B3440,[1]Printers!L:L,[1]Printers!O:O,1,0,),10)),"Используйте слой 100 мкм")</f>
        <v>4.2</v>
      </c>
      <c r="F3440">
        <f>IFERROR(IF(ROUND(_xlfn.XLOOKUP([1]Parameters!B3440,[1]Printers!L:L,[1]Printers!Q:Q,,0)*E3440/10,0)*10&lt;_xlfn.XLOOKUP([1]Parameters!B3440,[1]Printers!L:L,[1]Printers!P:P,,0),ROUND(_xlfn.XLOOKUP([1]Parameters!B3440,[1]Printers!L:L,[1]Printers!Q:Q,,0)*E3440/10,0)*10,_xlfn.XLOOKUP([1]Parameters!B3440,[1]Printers!L:L,[1]Printers!P:P,,0)),"")</f>
        <v>40</v>
      </c>
      <c r="G3440" cm="1">
        <f t="array" ref="G3440">IFERROR(IF(ROW()-1&gt;COUNTA([1]!T_Printers[Printers])*COUNTA([1]!T_Resins[Resins]),"",_xlfn.IFS(ROUND(VLOOKUP(C3440,[1]!T_Resins[#Data],3,FALSE)/VLOOKUP(A3440,[1]!T_Printers[#Data],5,FALSE),1)&lt;=_xlfn.XLOOKUP(B3440,[1]Printers!L:L,[1]Printers!O:O,1,0,),ROUND(VLOOKUP(C3440,[1]!T_Resins[#Data],3,FALSE)/VLOOKUP(A3440,[1]!T_Printers[#Data],5,FALSE),1),ROUND(VLOOKUP(C3440,[1]!T_Resins[#Data],3,FALSE)/VLOOKUP(A3440,[1]!T_Printers[#Data],5,FALSE),1)&gt;_xlfn.XLOOKUP(B3440,[1]Printers!L:L,[1]Printers!O:O,1,0,),10)),"")</f>
        <v>5.4</v>
      </c>
      <c r="H3440">
        <f>IFERROR(IF(ROUND(_xlfn.XLOOKUP([1]Parameters!B3440,[1]Printers!L:L,[1]Printers!Q:Q,,0)*G3440/10,0)*10&lt;_xlfn.XLOOKUP([1]Parameters!B3440,[1]Printers!L:L,[1]Printers!P:P,,0),ROUND(_xlfn.XLOOKUP([1]Parameters!B3440,[1]Printers!L:L,[1]Printers!Q:Q,,0)*G3440/10,0)*10,_xlfn.XLOOKUP([1]Parameters!B3440,[1]Printers!L:L,[1]Printers!P:P,,0)),"")</f>
        <v>50</v>
      </c>
      <c r="I3440" s="3" t="str" cm="1">
        <f t="array" ref="I3440">IFERROR(IF(ROW()-1&gt;COUNTA([1]!T_Printers[Printers])*COUNTA([1]!T_Resins[Resins]),"",_xlfn.IFS(ROUND(VLOOKUP(C3440,[1]!T_Resins[#Data],4,FALSE)/VLOOKUP(A3440,[1]!T_Printers[#Data],5,FALSE),1)&lt;=_xlfn.XLOOKUP(B3440,[1]Printers!L:L,[1]Printers!O:O,1,0,),ROUND(VLOOKUP(C3440,[1]!T_Resins[#Data],4,FALSE)/VLOOKUP(A3440,[1]!T_Printers[#Data],5,FALSE),1),ROUND(VLOOKUP(C3440,[1]!T_Resins[#Data],4,FALSE)/VLOOKUP(A3440,[1]!T_Printers[#Data],5,FALSE),1)&gt;_xlfn.XLOOKUP(B3440,[1]Printers!L:L,[1]Printers!O:O,1,0,),"")),"")</f>
        <v/>
      </c>
      <c r="J3440" t="str">
        <f>IFERROR(IF(ROUND(_xlfn.XLOOKUP([1]Parameters!B3440,[1]Printers!L:L,[1]Printers!Q:Q,,0)*I3440/10,0)*10&lt;_xlfn.XLOOKUP([1]Parameters!B3440,[1]Printers!L:L,[1]Printers!P:P,,0),ROUND(_xlfn.XLOOKUP([1]Parameters!B3440,[1]Printers!L:L,[1]Printers!Q:Q,,0)*I3440/10,0)*10,_xlfn.XLOOKUP([1]Parameters!B3440,[1]Printers!L:L,[1]Printers!P:P,,0)),"")</f>
        <v/>
      </c>
      <c r="K3440">
        <f>IF(SUM(E3440:J3440)&lt;&gt;0,VLOOKUP(A3440,[1]!T_Printers[#Data],10,FALSE)+VLOOKUP(C3440,[1]!T_Resins[#Data],10,FALSE),"")</f>
        <v>4</v>
      </c>
      <c r="L3440">
        <f>IF(SUM(E3440:J3440)&lt;&gt;0,VLOOKUP(A3440,[1]!T_Printers[#Data],11,FALSE),"")</f>
        <v>8</v>
      </c>
      <c r="M3440">
        <f>IF(SUM(E3440:J3440)&lt;&gt;0,VLOOKUP(C3440,[1]!T_Resins[#Data],8,FALSE),"")</f>
        <v>120</v>
      </c>
      <c r="N3440">
        <f>IF(_xlfn.XLOOKUP(B3440,[1]Printers!$L:$L,[1]Printers!$R:$R,0,0)&gt;0,[1]Parameters!M3440,IF(SUM(E3440:J3440)&lt;&gt;0,VLOOKUP(C3440,[1]!T_Resins[#Data],9,FALSE),""))</f>
        <v>120</v>
      </c>
      <c r="O3440" t="str">
        <f t="shared" si="53"/>
        <v>PionextDJ89</v>
      </c>
    </row>
    <row r="3441" spans="1:15" x14ac:dyDescent="0.25">
      <c r="A3441" t="str">
        <f t="array" ref="A3441">IF(ROW()-1&gt;COUNTA([1]!T_Printers[Printers])*COUNTA([1]!T_Resins[Resins]),"",INDEX([1]!T_Printers[Printers],INT((ROW()-2)/COUNTA([1]!T_Resins[Resins])+1)))</f>
        <v>Pionext DJ89</v>
      </c>
      <c r="B3441" t="str">
        <f>_xlfn.XLOOKUP(A3441,[1]!T_Printers[Printers],[1]!T_Printers[Icon link],,0)</f>
        <v>PionextDJ89</v>
      </c>
      <c r="C3441" t="str">
        <f t="array" ref="C3441">IF(ROW()-1&gt;COUNTA([1]!T_Printers[Printers])*COUNTA([1]!T_Resins[Resins]),"",INDEX([1]!T_Resins[Resins],MOD(ROW()-2,COUNTA([1]!T_Resins[Resins]))+1))</f>
        <v>Dental Clear Pro</v>
      </c>
      <c r="D3441">
        <f>IF(SUM(E3441:J3441)&lt;&gt;0,IF(ROW()-1&gt;COUNTA([1]!T_Printers[Printers])*COUNTA([1]!T_Resins[Resins]),"",2),"")</f>
        <v>2</v>
      </c>
      <c r="E3441" t="str" cm="1">
        <f t="array" ref="E3441">IFERROR(IF(ROW()-1&gt;COUNTA([1]!T_Printers[Printers])*COUNTA([1]!T_Resins[Resins]),"",_xlfn.IFS(ROUND(VLOOKUP(C3441,[1]!T_Resins[#Data],2,FALSE)/VLOOKUP(A3441,[1]!T_Printers[#Data],5,FALSE),1)&lt;=_xlfn.XLOOKUP(B3441,[1]Printers!L:L,[1]Printers!O:O,1,0,),ROUND(VLOOKUP(C3441,[1]!T_Resins[#Data],2,FALSE)/VLOOKUP(A3441,[1]!T_Printers[#Data],5,FALSE),1),ROUND(VLOOKUP(C3441,[1]!T_Resins[#Data],2,FALSE)/VLOOKUP(A3441,[1]!T_Printers[#Data],5,FALSE),1)&gt;_xlfn.XLOOKUP(B3441,[1]Printers!L:L,[1]Printers!O:O,1,0,),10)),"Используйте слой 100 мкм")</f>
        <v>Используйте слой 100 мкм</v>
      </c>
      <c r="F3441" t="str">
        <f>IFERROR(IF(ROUND(_xlfn.XLOOKUP([1]Parameters!B3441,[1]Printers!L:L,[1]Printers!Q:Q,,0)*E3441/10,0)*10&lt;_xlfn.XLOOKUP([1]Parameters!B3441,[1]Printers!L:L,[1]Printers!P:P,,0),ROUND(_xlfn.XLOOKUP([1]Parameters!B3441,[1]Printers!L:L,[1]Printers!Q:Q,,0)*E3441/10,0)*10,_xlfn.XLOOKUP([1]Parameters!B3441,[1]Printers!L:L,[1]Printers!P:P,,0)),"")</f>
        <v/>
      </c>
      <c r="G3441" cm="1">
        <f t="array" ref="G3441">IFERROR(IF(ROW()-1&gt;COUNTA([1]!T_Printers[Printers])*COUNTA([1]!T_Resins[Resins]),"",_xlfn.IFS(ROUND(VLOOKUP(C3441,[1]!T_Resins[#Data],3,FALSE)/VLOOKUP(A3441,[1]!T_Printers[#Data],5,FALSE),1)&lt;=_xlfn.XLOOKUP(B3441,[1]Printers!L:L,[1]Printers!O:O,1,0,),ROUND(VLOOKUP(C3441,[1]!T_Resins[#Data],3,FALSE)/VLOOKUP(A3441,[1]!T_Printers[#Data],5,FALSE),1),ROUND(VLOOKUP(C3441,[1]!T_Resins[#Data],3,FALSE)/VLOOKUP(A3441,[1]!T_Printers[#Data],5,FALSE),1)&gt;_xlfn.XLOOKUP(B3441,[1]Printers!L:L,[1]Printers!O:O,1,0,),10)),"")</f>
        <v>8.8000000000000007</v>
      </c>
      <c r="H3441">
        <f>IFERROR(IF(ROUND(_xlfn.XLOOKUP([1]Parameters!B3441,[1]Printers!L:L,[1]Printers!Q:Q,,0)*G3441/10,0)*10&lt;_xlfn.XLOOKUP([1]Parameters!B3441,[1]Printers!L:L,[1]Printers!P:P,,0),ROUND(_xlfn.XLOOKUP([1]Parameters!B3441,[1]Printers!L:L,[1]Printers!Q:Q,,0)*G3441/10,0)*10,_xlfn.XLOOKUP([1]Parameters!B3441,[1]Printers!L:L,[1]Printers!P:P,,0)),"")</f>
        <v>70</v>
      </c>
      <c r="I3441" s="3" t="str" cm="1">
        <f t="array" ref="I3441">IFERROR(IF(ROW()-1&gt;COUNTA([1]!T_Printers[Printers])*COUNTA([1]!T_Resins[Resins]),"",_xlfn.IFS(ROUND(VLOOKUP(C3441,[1]!T_Resins[#Data],4,FALSE)/VLOOKUP(A3441,[1]!T_Printers[#Data],5,FALSE),1)&lt;=_xlfn.XLOOKUP(B3441,[1]Printers!L:L,[1]Printers!O:O,1,0,),ROUND(VLOOKUP(C3441,[1]!T_Resins[#Data],4,FALSE)/VLOOKUP(A3441,[1]!T_Printers[#Data],5,FALSE),1),ROUND(VLOOKUP(C3441,[1]!T_Resins[#Data],4,FALSE)/VLOOKUP(A3441,[1]!T_Printers[#Data],5,FALSE),1)&gt;_xlfn.XLOOKUP(B3441,[1]Printers!L:L,[1]Printers!O:O,1,0,),"")),"")</f>
        <v/>
      </c>
      <c r="J3441" t="str">
        <f>IFERROR(IF(ROUND(_xlfn.XLOOKUP([1]Parameters!B3441,[1]Printers!L:L,[1]Printers!Q:Q,,0)*I3441/10,0)*10&lt;_xlfn.XLOOKUP([1]Parameters!B3441,[1]Printers!L:L,[1]Printers!P:P,,0),ROUND(_xlfn.XLOOKUP([1]Parameters!B3441,[1]Printers!L:L,[1]Printers!Q:Q,,0)*I3441/10,0)*10,_xlfn.XLOOKUP([1]Parameters!B3441,[1]Printers!L:L,[1]Printers!P:P,,0)),"")</f>
        <v/>
      </c>
      <c r="K3441">
        <f>IF(SUM(E3441:J3441)&lt;&gt;0,VLOOKUP(A3441,[1]!T_Printers[#Data],10,FALSE)+VLOOKUP(C3441,[1]!T_Resins[#Data],10,FALSE),"")</f>
        <v>4</v>
      </c>
      <c r="L3441">
        <f>IF(SUM(E3441:J3441)&lt;&gt;0,VLOOKUP(A3441,[1]!T_Printers[#Data],11,FALSE),"")</f>
        <v>8</v>
      </c>
      <c r="M3441">
        <f>IF(SUM(E3441:J3441)&lt;&gt;0,VLOOKUP(C3441,[1]!T_Resins[#Data],8,FALSE),"")</f>
        <v>120</v>
      </c>
      <c r="N3441">
        <f>IF(_xlfn.XLOOKUP(B3441,[1]Printers!$L:$L,[1]Printers!$R:$R,0,0)&gt;0,[1]Parameters!M3441,IF(SUM(E3441:J3441)&lt;&gt;0,VLOOKUP(C3441,[1]!T_Resins[#Data],9,FALSE),""))</f>
        <v>120</v>
      </c>
      <c r="O3441" t="str">
        <f t="shared" si="53"/>
        <v>PionextDJ89</v>
      </c>
    </row>
    <row r="3442" spans="1:15" x14ac:dyDescent="0.25">
      <c r="A3442" t="str">
        <f t="array" ref="A3442">IF(ROW()-1&gt;COUNTA([1]!T_Printers[Printers])*COUNTA([1]!T_Resins[Resins]),"",INDEX([1]!T_Printers[Printers],INT((ROW()-2)/COUNTA([1]!T_Resins[Resins])+1)))</f>
        <v>Pionext DJ89</v>
      </c>
      <c r="B3442" t="str">
        <f>_xlfn.XLOOKUP(A3442,[1]!T_Printers[Printers],[1]!T_Printers[Icon link],,0)</f>
        <v>PionextDJ89</v>
      </c>
      <c r="C3442" t="str">
        <f t="array" ref="C3442">IF(ROW()-1&gt;COUNTA([1]!T_Printers[Printers])*COUNTA([1]!T_Resins[Resins]),"",INDEX([1]!T_Resins[Resins],MOD(ROW()-2,COUNTA([1]!T_Resins[Resins]))+1))</f>
        <v>Dental Denture Base Soft</v>
      </c>
      <c r="D3442">
        <f>IF(SUM(E3442:J3442)&lt;&gt;0,IF(ROW()-1&gt;COUNTA([1]!T_Printers[Printers])*COUNTA([1]!T_Resins[Resins]),"",2),"")</f>
        <v>2</v>
      </c>
      <c r="E3442" cm="1">
        <f t="array" ref="E3442">IFERROR(IF(ROW()-1&gt;COUNTA([1]!T_Printers[Printers])*COUNTA([1]!T_Resins[Resins]),"",_xlfn.IFS(ROUND(VLOOKUP(C3442,[1]!T_Resins[#Data],2,FALSE)/VLOOKUP(A3442,[1]!T_Printers[#Data],5,FALSE),1)&lt;=_xlfn.XLOOKUP(B3442,[1]Printers!L:L,[1]Printers!O:O,1,0,),ROUND(VLOOKUP(C3442,[1]!T_Resins[#Data],2,FALSE)/VLOOKUP(A3442,[1]!T_Printers[#Data],5,FALSE),1),ROUND(VLOOKUP(C3442,[1]!T_Resins[#Data],2,FALSE)/VLOOKUP(A3442,[1]!T_Printers[#Data],5,FALSE),1)&gt;_xlfn.XLOOKUP(B3442,[1]Printers!L:L,[1]Printers!O:O,1,0,),10)),"Используйте слой 100 мкм")</f>
        <v>9.4</v>
      </c>
      <c r="F3442">
        <f>IFERROR(IF(ROUND(_xlfn.XLOOKUP([1]Parameters!B3442,[1]Printers!L:L,[1]Printers!Q:Q,,0)*E3442/10,0)*10&lt;_xlfn.XLOOKUP([1]Parameters!B3442,[1]Printers!L:L,[1]Printers!P:P,,0),ROUND(_xlfn.XLOOKUP([1]Parameters!B3442,[1]Printers!L:L,[1]Printers!Q:Q,,0)*E3442/10,0)*10,_xlfn.XLOOKUP([1]Parameters!B3442,[1]Printers!L:L,[1]Printers!P:P,,0)),"")</f>
        <v>70</v>
      </c>
      <c r="G3442" cm="1">
        <f t="array" ref="G3442">IFERROR(IF(ROW()-1&gt;COUNTA([1]!T_Printers[Printers])*COUNTA([1]!T_Resins[Resins]),"",_xlfn.IFS(ROUND(VLOOKUP(C3442,[1]!T_Resins[#Data],3,FALSE)/VLOOKUP(A3442,[1]!T_Printers[#Data],5,FALSE),1)&lt;=_xlfn.XLOOKUP(B3442,[1]Printers!L:L,[1]Printers!O:O,1,0,),ROUND(VLOOKUP(C3442,[1]!T_Resins[#Data],3,FALSE)/VLOOKUP(A3442,[1]!T_Printers[#Data],5,FALSE),1),ROUND(VLOOKUP(C3442,[1]!T_Resins[#Data],3,FALSE)/VLOOKUP(A3442,[1]!T_Printers[#Data],5,FALSE),1)&gt;_xlfn.XLOOKUP(B3442,[1]Printers!L:L,[1]Printers!O:O,1,0,),10)),"")</f>
        <v>10</v>
      </c>
      <c r="H3442">
        <f>IFERROR(IF(ROUND(_xlfn.XLOOKUP([1]Parameters!B3442,[1]Printers!L:L,[1]Printers!Q:Q,,0)*G3442/10,0)*10&lt;_xlfn.XLOOKUP([1]Parameters!B3442,[1]Printers!L:L,[1]Printers!P:P,,0),ROUND(_xlfn.XLOOKUP([1]Parameters!B3442,[1]Printers!L:L,[1]Printers!Q:Q,,0)*G3442/10,0)*10,_xlfn.XLOOKUP([1]Parameters!B3442,[1]Printers!L:L,[1]Printers!P:P,,0)),"")</f>
        <v>70</v>
      </c>
      <c r="I3442" s="3" t="str" cm="1">
        <f t="array" ref="I3442">IFERROR(IF(ROW()-1&gt;COUNTA([1]!T_Printers[Printers])*COUNTA([1]!T_Resins[Resins]),"",_xlfn.IFS(ROUND(VLOOKUP(C3442,[1]!T_Resins[#Data],4,FALSE)/VLOOKUP(A3442,[1]!T_Printers[#Data],5,FALSE),1)&lt;=_xlfn.XLOOKUP(B3442,[1]Printers!L:L,[1]Printers!O:O,1,0,),ROUND(VLOOKUP(C3442,[1]!T_Resins[#Data],4,FALSE)/VLOOKUP(A3442,[1]!T_Printers[#Data],5,FALSE),1),ROUND(VLOOKUP(C3442,[1]!T_Resins[#Data],4,FALSE)/VLOOKUP(A3442,[1]!T_Printers[#Data],5,FALSE),1)&gt;_xlfn.XLOOKUP(B3442,[1]Printers!L:L,[1]Printers!O:O,1,0,),"")),"")</f>
        <v/>
      </c>
      <c r="J3442" t="str">
        <f>IFERROR(IF(ROUND(_xlfn.XLOOKUP([1]Parameters!B3442,[1]Printers!L:L,[1]Printers!Q:Q,,0)*I3442/10,0)*10&lt;_xlfn.XLOOKUP([1]Parameters!B3442,[1]Printers!L:L,[1]Printers!P:P,,0),ROUND(_xlfn.XLOOKUP([1]Parameters!B3442,[1]Printers!L:L,[1]Printers!Q:Q,,0)*I3442/10,0)*10,_xlfn.XLOOKUP([1]Parameters!B3442,[1]Printers!L:L,[1]Printers!P:P,,0)),"")</f>
        <v/>
      </c>
      <c r="K3442">
        <f>IF(SUM(E3442:J3442)&lt;&gt;0,VLOOKUP(A3442,[1]!T_Printers[#Data],10,FALSE)+VLOOKUP(C3442,[1]!T_Resins[#Data],10,FALSE),"")</f>
        <v>5</v>
      </c>
      <c r="L3442">
        <f>IF(SUM(E3442:J3442)&lt;&gt;0,VLOOKUP(A3442,[1]!T_Printers[#Data],11,FALSE),"")</f>
        <v>8</v>
      </c>
      <c r="M3442">
        <f>IF(SUM(E3442:J3442)&lt;&gt;0,VLOOKUP(C3442,[1]!T_Resins[#Data],8,FALSE),"")</f>
        <v>120</v>
      </c>
      <c r="N3442">
        <f>IF(_xlfn.XLOOKUP(B3442,[1]Printers!$L:$L,[1]Printers!$R:$R,0,0)&gt;0,[1]Parameters!M3442,IF(SUM(E3442:J3442)&lt;&gt;0,VLOOKUP(C3442,[1]!T_Resins[#Data],9,FALSE),""))</f>
        <v>120</v>
      </c>
      <c r="O3442" t="str">
        <f t="shared" si="53"/>
        <v>PionextDJ89</v>
      </c>
    </row>
    <row r="3443" spans="1:15" x14ac:dyDescent="0.25">
      <c r="A3443" t="str">
        <f t="array" ref="A3443">IF(ROW()-1&gt;COUNTA([1]!T_Printers[Printers])*COUNTA([1]!T_Resins[Resins]),"",INDEX([1]!T_Printers[Printers],INT((ROW()-2)/COUNTA([1]!T_Resins[Resins])+1)))</f>
        <v>Pionext DJ89</v>
      </c>
      <c r="B3443" t="str">
        <f>_xlfn.XLOOKUP(A3443,[1]!T_Printers[Printers],[1]!T_Printers[Icon link],,0)</f>
        <v>PionextDJ89</v>
      </c>
      <c r="C3443" t="str">
        <f t="array" ref="C3443">IF(ROW()-1&gt;COUNTA([1]!T_Printers[Printers])*COUNTA([1]!T_Resins[Resins]),"",INDEX([1]!T_Resins[Resins],MOD(ROW()-2,COUNTA([1]!T_Resins[Resins]))+1))</f>
        <v>Dental Denture Base</v>
      </c>
      <c r="D3443">
        <f>IF(SUM(E3443:J3443)&lt;&gt;0,IF(ROW()-1&gt;COUNTA([1]!T_Printers[Printers])*COUNTA([1]!T_Resins[Resins]),"",2),"")</f>
        <v>2</v>
      </c>
      <c r="E3443" cm="1">
        <f t="array" ref="E3443">IFERROR(IF(ROW()-1&gt;COUNTA([1]!T_Printers[Printers])*COUNTA([1]!T_Resins[Resins]),"",_xlfn.IFS(ROUND(VLOOKUP(C3443,[1]!T_Resins[#Data],2,FALSE)/VLOOKUP(A3443,[1]!T_Printers[#Data],5,FALSE),1)&lt;=_xlfn.XLOOKUP(B3443,[1]Printers!L:L,[1]Printers!O:O,1,0,),ROUND(VLOOKUP(C3443,[1]!T_Resins[#Data],2,FALSE)/VLOOKUP(A3443,[1]!T_Printers[#Data],5,FALSE),1),ROUND(VLOOKUP(C3443,[1]!T_Resins[#Data],2,FALSE)/VLOOKUP(A3443,[1]!T_Printers[#Data],5,FALSE),1)&gt;_xlfn.XLOOKUP(B3443,[1]Printers!L:L,[1]Printers!O:O,1,0,),10)),"Используйте слой 100 мкм")</f>
        <v>7.4</v>
      </c>
      <c r="F3443">
        <f>IFERROR(IF(ROUND(_xlfn.XLOOKUP([1]Parameters!B3443,[1]Printers!L:L,[1]Printers!Q:Q,,0)*E3443/10,0)*10&lt;_xlfn.XLOOKUP([1]Parameters!B3443,[1]Printers!L:L,[1]Printers!P:P,,0),ROUND(_xlfn.XLOOKUP([1]Parameters!B3443,[1]Printers!L:L,[1]Printers!Q:Q,,0)*E3443/10,0)*10,_xlfn.XLOOKUP([1]Parameters!B3443,[1]Printers!L:L,[1]Printers!P:P,,0)),"")</f>
        <v>70</v>
      </c>
      <c r="G3443" cm="1">
        <f t="array" ref="G3443">IFERROR(IF(ROW()-1&gt;COUNTA([1]!T_Printers[Printers])*COUNTA([1]!T_Resins[Resins]),"",_xlfn.IFS(ROUND(VLOOKUP(C3443,[1]!T_Resins[#Data],3,FALSE)/VLOOKUP(A3443,[1]!T_Printers[#Data],5,FALSE),1)&lt;=_xlfn.XLOOKUP(B3443,[1]Printers!L:L,[1]Printers!O:O,1,0,),ROUND(VLOOKUP(C3443,[1]!T_Resins[#Data],3,FALSE)/VLOOKUP(A3443,[1]!T_Printers[#Data],5,FALSE),1),ROUND(VLOOKUP(C3443,[1]!T_Resins[#Data],3,FALSE)/VLOOKUP(A3443,[1]!T_Printers[#Data],5,FALSE),1)&gt;_xlfn.XLOOKUP(B3443,[1]Printers!L:L,[1]Printers!O:O,1,0,),10)),"")</f>
        <v>9.6</v>
      </c>
      <c r="H3443">
        <f>IFERROR(IF(ROUND(_xlfn.XLOOKUP([1]Parameters!B3443,[1]Printers!L:L,[1]Printers!Q:Q,,0)*G3443/10,0)*10&lt;_xlfn.XLOOKUP([1]Parameters!B3443,[1]Printers!L:L,[1]Printers!P:P,,0),ROUND(_xlfn.XLOOKUP([1]Parameters!B3443,[1]Printers!L:L,[1]Printers!Q:Q,,0)*G3443/10,0)*10,_xlfn.XLOOKUP([1]Parameters!B3443,[1]Printers!L:L,[1]Printers!P:P,,0)),"")</f>
        <v>70</v>
      </c>
      <c r="I3443" s="3" t="str" cm="1">
        <f t="array" ref="I3443">IFERROR(IF(ROW()-1&gt;COUNTA([1]!T_Printers[Printers])*COUNTA([1]!T_Resins[Resins]),"",_xlfn.IFS(ROUND(VLOOKUP(C3443,[1]!T_Resins[#Data],4,FALSE)/VLOOKUP(A3443,[1]!T_Printers[#Data],5,FALSE),1)&lt;=_xlfn.XLOOKUP(B3443,[1]Printers!L:L,[1]Printers!O:O,1,0,),ROUND(VLOOKUP(C3443,[1]!T_Resins[#Data],4,FALSE)/VLOOKUP(A3443,[1]!T_Printers[#Data],5,FALSE),1),ROUND(VLOOKUP(C3443,[1]!T_Resins[#Data],4,FALSE)/VLOOKUP(A3443,[1]!T_Printers[#Data],5,FALSE),1)&gt;_xlfn.XLOOKUP(B3443,[1]Printers!L:L,[1]Printers!O:O,1,0,),"")),"")</f>
        <v/>
      </c>
      <c r="J3443" t="str">
        <f>IFERROR(IF(ROUND(_xlfn.XLOOKUP([1]Parameters!B3443,[1]Printers!L:L,[1]Printers!Q:Q,,0)*I3443/10,0)*10&lt;_xlfn.XLOOKUP([1]Parameters!B3443,[1]Printers!L:L,[1]Printers!P:P,,0),ROUND(_xlfn.XLOOKUP([1]Parameters!B3443,[1]Printers!L:L,[1]Printers!Q:Q,,0)*I3443/10,0)*10,_xlfn.XLOOKUP([1]Parameters!B3443,[1]Printers!L:L,[1]Printers!P:P,,0)),"")</f>
        <v/>
      </c>
      <c r="K3443">
        <f>IF(SUM(E3443:J3443)&lt;&gt;0,VLOOKUP(A3443,[1]!T_Printers[#Data],10,FALSE)+VLOOKUP(C3443,[1]!T_Resins[#Data],10,FALSE),"")</f>
        <v>5</v>
      </c>
      <c r="L3443">
        <f>IF(SUM(E3443:J3443)&lt;&gt;0,VLOOKUP(A3443,[1]!T_Printers[#Data],11,FALSE),"")</f>
        <v>8</v>
      </c>
      <c r="M3443">
        <f>IF(SUM(E3443:J3443)&lt;&gt;0,VLOOKUP(C3443,[1]!T_Resins[#Data],8,FALSE),"")</f>
        <v>120</v>
      </c>
      <c r="N3443">
        <f>IF(_xlfn.XLOOKUP(B3443,[1]Printers!$L:$L,[1]Printers!$R:$R,0,0)&gt;0,[1]Parameters!M3443,IF(SUM(E3443:J3443)&lt;&gt;0,VLOOKUP(C3443,[1]!T_Resins[#Data],9,FALSE),""))</f>
        <v>120</v>
      </c>
      <c r="O3443" t="str">
        <f t="shared" si="53"/>
        <v>PionextDJ89</v>
      </c>
    </row>
    <row r="3444" spans="1:15" x14ac:dyDescent="0.25">
      <c r="A3444" t="str">
        <f t="array" ref="A3444">IF(ROW()-1&gt;COUNTA([1]!T_Printers[Printers])*COUNTA([1]!T_Resins[Resins]),"",INDEX([1]!T_Printers[Printers],INT((ROW()-2)/COUNTA([1]!T_Resins[Resins])+1)))</f>
        <v>Pionext DJ89</v>
      </c>
      <c r="B3444" t="str">
        <f>_xlfn.XLOOKUP(A3444,[1]!T_Printers[Printers],[1]!T_Printers[Icon link],,0)</f>
        <v>PionextDJ89</v>
      </c>
      <c r="C3444" t="str">
        <f t="array" ref="C3444">IF(ROW()-1&gt;COUNTA([1]!T_Printers[Printers])*COUNTA([1]!T_Resins[Resins]),"",INDEX([1]!T_Resins[Resins],MOD(ROW()-2,COUNTA([1]!T_Resins[Resins]))+1))</f>
        <v>Dental IBT</v>
      </c>
      <c r="D3444">
        <f>IF(SUM(E3444:J3444)&lt;&gt;0,IF(ROW()-1&gt;COUNTA([1]!T_Printers[Printers])*COUNTA([1]!T_Resins[Resins]),"",2),"")</f>
        <v>2</v>
      </c>
      <c r="E3444" cm="1">
        <f t="array" ref="E3444">IFERROR(IF(ROW()-1&gt;COUNTA([1]!T_Printers[Printers])*COUNTA([1]!T_Resins[Resins]),"",_xlfn.IFS(ROUND(VLOOKUP(C3444,[1]!T_Resins[#Data],2,FALSE)/VLOOKUP(A3444,[1]!T_Printers[#Data],5,FALSE),1)&lt;=_xlfn.XLOOKUP(B3444,[1]Printers!L:L,[1]Printers!O:O,1,0,),ROUND(VLOOKUP(C3444,[1]!T_Resins[#Data],2,FALSE)/VLOOKUP(A3444,[1]!T_Printers[#Data],5,FALSE),1),ROUND(VLOOKUP(C3444,[1]!T_Resins[#Data],2,FALSE)/VLOOKUP(A3444,[1]!T_Printers[#Data],5,FALSE),1)&gt;_xlfn.XLOOKUP(B3444,[1]Printers!L:L,[1]Printers!O:O,1,0,),10)),"Используйте слой 100 мкм")</f>
        <v>4.5999999999999996</v>
      </c>
      <c r="F3444">
        <f>IFERROR(IF(ROUND(_xlfn.XLOOKUP([1]Parameters!B3444,[1]Printers!L:L,[1]Printers!Q:Q,,0)*E3444/10,0)*10&lt;_xlfn.XLOOKUP([1]Parameters!B3444,[1]Printers!L:L,[1]Printers!P:P,,0),ROUND(_xlfn.XLOOKUP([1]Parameters!B3444,[1]Printers!L:L,[1]Printers!Q:Q,,0)*E3444/10,0)*10,_xlfn.XLOOKUP([1]Parameters!B3444,[1]Printers!L:L,[1]Printers!P:P,,0)),"")</f>
        <v>40</v>
      </c>
      <c r="G3444" cm="1">
        <f t="array" ref="G3444">IFERROR(IF(ROW()-1&gt;COUNTA([1]!T_Printers[Printers])*COUNTA([1]!T_Resins[Resins]),"",_xlfn.IFS(ROUND(VLOOKUP(C3444,[1]!T_Resins[#Data],3,FALSE)/VLOOKUP(A3444,[1]!T_Printers[#Data],5,FALSE),1)&lt;=_xlfn.XLOOKUP(B3444,[1]Printers!L:L,[1]Printers!O:O,1,0,),ROUND(VLOOKUP(C3444,[1]!T_Resins[#Data],3,FALSE)/VLOOKUP(A3444,[1]!T_Printers[#Data],5,FALSE),1),ROUND(VLOOKUP(C3444,[1]!T_Resins[#Data],3,FALSE)/VLOOKUP(A3444,[1]!T_Printers[#Data],5,FALSE),1)&gt;_xlfn.XLOOKUP(B3444,[1]Printers!L:L,[1]Printers!O:O,1,0,),10)),"")</f>
        <v>6</v>
      </c>
      <c r="H3444">
        <f>IFERROR(IF(ROUND(_xlfn.XLOOKUP([1]Parameters!B3444,[1]Printers!L:L,[1]Printers!Q:Q,,0)*G3444/10,0)*10&lt;_xlfn.XLOOKUP([1]Parameters!B3444,[1]Printers!L:L,[1]Printers!P:P,,0),ROUND(_xlfn.XLOOKUP([1]Parameters!B3444,[1]Printers!L:L,[1]Printers!Q:Q,,0)*G3444/10,0)*10,_xlfn.XLOOKUP([1]Parameters!B3444,[1]Printers!L:L,[1]Printers!P:P,,0)),"")</f>
        <v>50</v>
      </c>
      <c r="I3444" s="3" t="str" cm="1">
        <f t="array" ref="I3444">IFERROR(IF(ROW()-1&gt;COUNTA([1]!T_Printers[Printers])*COUNTA([1]!T_Resins[Resins]),"",_xlfn.IFS(ROUND(VLOOKUP(C3444,[1]!T_Resins[#Data],4,FALSE)/VLOOKUP(A3444,[1]!T_Printers[#Data],5,FALSE),1)&lt;=_xlfn.XLOOKUP(B3444,[1]Printers!L:L,[1]Printers!O:O,1,0,),ROUND(VLOOKUP(C3444,[1]!T_Resins[#Data],4,FALSE)/VLOOKUP(A3444,[1]!T_Printers[#Data],5,FALSE),1),ROUND(VLOOKUP(C3444,[1]!T_Resins[#Data],4,FALSE)/VLOOKUP(A3444,[1]!T_Printers[#Data],5,FALSE),1)&gt;_xlfn.XLOOKUP(B3444,[1]Printers!L:L,[1]Printers!O:O,1,0,),"")),"")</f>
        <v/>
      </c>
      <c r="J3444" t="str">
        <f>IFERROR(IF(ROUND(_xlfn.XLOOKUP([1]Parameters!B3444,[1]Printers!L:L,[1]Printers!Q:Q,,0)*I3444/10,0)*10&lt;_xlfn.XLOOKUP([1]Parameters!B3444,[1]Printers!L:L,[1]Printers!P:P,,0),ROUND(_xlfn.XLOOKUP([1]Parameters!B3444,[1]Printers!L:L,[1]Printers!Q:Q,,0)*I3444/10,0)*10,_xlfn.XLOOKUP([1]Parameters!B3444,[1]Printers!L:L,[1]Printers!P:P,,0)),"")</f>
        <v/>
      </c>
      <c r="K3444">
        <f>IF(SUM(E3444:J3444)&lt;&gt;0,VLOOKUP(A3444,[1]!T_Printers[#Data],10,FALSE)+VLOOKUP(C3444,[1]!T_Resins[#Data],10,FALSE),"")</f>
        <v>4</v>
      </c>
      <c r="L3444">
        <f>IF(SUM(E3444:J3444)&lt;&gt;0,VLOOKUP(A3444,[1]!T_Printers[#Data],11,FALSE),"")</f>
        <v>8</v>
      </c>
      <c r="M3444">
        <f>IF(SUM(E3444:J3444)&lt;&gt;0,VLOOKUP(C3444,[1]!T_Resins[#Data],8,FALSE),"")</f>
        <v>60</v>
      </c>
      <c r="N3444">
        <f>IF(_xlfn.XLOOKUP(B3444,[1]Printers!$L:$L,[1]Printers!$R:$R,0,0)&gt;0,[1]Parameters!M3444,IF(SUM(E3444:J3444)&lt;&gt;0,VLOOKUP(C3444,[1]!T_Resins[#Data],9,FALSE),""))</f>
        <v>60</v>
      </c>
      <c r="O3444" t="str">
        <f t="shared" si="53"/>
        <v>PionextDJ89</v>
      </c>
    </row>
    <row r="3445" spans="1:15" x14ac:dyDescent="0.25">
      <c r="A3445" t="str">
        <f t="array" ref="A3445">IF(ROW()-1&gt;COUNTA([1]!T_Printers[Printers])*COUNTA([1]!T_Resins[Resins]),"",INDEX([1]!T_Printers[Printers],INT((ROW()-2)/COUNTA([1]!T_Resins[Resins])+1)))</f>
        <v>Pionext DJ89</v>
      </c>
      <c r="B3445" t="str">
        <f>_xlfn.XLOOKUP(A3445,[1]!T_Printers[Printers],[1]!T_Printers[Icon link],,0)</f>
        <v>PionextDJ89</v>
      </c>
      <c r="C3445" t="str">
        <f t="array" ref="C3445">IF(ROW()-1&gt;COUNTA([1]!T_Printers[Printers])*COUNTA([1]!T_Resins[Resins]),"",INDEX([1]!T_Resins[Resins],MOD(ROW()-2,COUNTA([1]!T_Resins[Resins]))+1))</f>
        <v>Dental Model Biege</v>
      </c>
      <c r="D3445">
        <f>IF(SUM(E3445:J3445)&lt;&gt;0,IF(ROW()-1&gt;COUNTA([1]!T_Printers[Printers])*COUNTA([1]!T_Resins[Resins]),"",2),"")</f>
        <v>2</v>
      </c>
      <c r="E3445" cm="1">
        <f t="array" ref="E3445">IFERROR(IF(ROW()-1&gt;COUNTA([1]!T_Printers[Printers])*COUNTA([1]!T_Resins[Resins]),"",_xlfn.IFS(ROUND(VLOOKUP(C3445,[1]!T_Resins[#Data],2,FALSE)/VLOOKUP(A3445,[1]!T_Printers[#Data],5,FALSE),1)&lt;=_xlfn.XLOOKUP(B3445,[1]Printers!L:L,[1]Printers!O:O,1,0,),ROUND(VLOOKUP(C3445,[1]!T_Resins[#Data],2,FALSE)/VLOOKUP(A3445,[1]!T_Printers[#Data],5,FALSE),1),ROUND(VLOOKUP(C3445,[1]!T_Resins[#Data],2,FALSE)/VLOOKUP(A3445,[1]!T_Printers[#Data],5,FALSE),1)&gt;_xlfn.XLOOKUP(B3445,[1]Printers!L:L,[1]Printers!O:O,1,0,),10)),"Используйте слой 100 мкм")</f>
        <v>5.8</v>
      </c>
      <c r="F3445">
        <f>IFERROR(IF(ROUND(_xlfn.XLOOKUP([1]Parameters!B3445,[1]Printers!L:L,[1]Printers!Q:Q,,0)*E3445/10,0)*10&lt;_xlfn.XLOOKUP([1]Parameters!B3445,[1]Printers!L:L,[1]Printers!P:P,,0),ROUND(_xlfn.XLOOKUP([1]Parameters!B3445,[1]Printers!L:L,[1]Printers!Q:Q,,0)*E3445/10,0)*10,_xlfn.XLOOKUP([1]Parameters!B3445,[1]Printers!L:L,[1]Printers!P:P,,0)),"")</f>
        <v>50</v>
      </c>
      <c r="G3445" cm="1">
        <f t="array" ref="G3445">IFERROR(IF(ROW()-1&gt;COUNTA([1]!T_Printers[Printers])*COUNTA([1]!T_Resins[Resins]),"",_xlfn.IFS(ROUND(VLOOKUP(C3445,[1]!T_Resins[#Data],3,FALSE)/VLOOKUP(A3445,[1]!T_Printers[#Data],5,FALSE),1)&lt;=_xlfn.XLOOKUP(B3445,[1]Printers!L:L,[1]Printers!O:O,1,0,),ROUND(VLOOKUP(C3445,[1]!T_Resins[#Data],3,FALSE)/VLOOKUP(A3445,[1]!T_Printers[#Data],5,FALSE),1),ROUND(VLOOKUP(C3445,[1]!T_Resins[#Data],3,FALSE)/VLOOKUP(A3445,[1]!T_Printers[#Data],5,FALSE),1)&gt;_xlfn.XLOOKUP(B3445,[1]Printers!L:L,[1]Printers!O:O,1,0,),10)),"")</f>
        <v>7.6</v>
      </c>
      <c r="H3445">
        <f>IFERROR(IF(ROUND(_xlfn.XLOOKUP([1]Parameters!B3445,[1]Printers!L:L,[1]Printers!Q:Q,,0)*G3445/10,0)*10&lt;_xlfn.XLOOKUP([1]Parameters!B3445,[1]Printers!L:L,[1]Printers!P:P,,0),ROUND(_xlfn.XLOOKUP([1]Parameters!B3445,[1]Printers!L:L,[1]Printers!Q:Q,,0)*G3445/10,0)*10,_xlfn.XLOOKUP([1]Parameters!B3445,[1]Printers!L:L,[1]Printers!P:P,,0)),"")</f>
        <v>70</v>
      </c>
      <c r="I3445" s="3" t="str" cm="1">
        <f t="array" ref="I3445">IFERROR(IF(ROW()-1&gt;COUNTA([1]!T_Printers[Printers])*COUNTA([1]!T_Resins[Resins]),"",_xlfn.IFS(ROUND(VLOOKUP(C3445,[1]!T_Resins[#Data],4,FALSE)/VLOOKUP(A3445,[1]!T_Printers[#Data],5,FALSE),1)&lt;=_xlfn.XLOOKUP(B3445,[1]Printers!L:L,[1]Printers!O:O,1,0,),ROUND(VLOOKUP(C3445,[1]!T_Resins[#Data],4,FALSE)/VLOOKUP(A3445,[1]!T_Printers[#Data],5,FALSE),1),ROUND(VLOOKUP(C3445,[1]!T_Resins[#Data],4,FALSE)/VLOOKUP(A3445,[1]!T_Printers[#Data],5,FALSE),1)&gt;_xlfn.XLOOKUP(B3445,[1]Printers!L:L,[1]Printers!O:O,1,0,),"")),"")</f>
        <v/>
      </c>
      <c r="J3445" t="str">
        <f>IFERROR(IF(ROUND(_xlfn.XLOOKUP([1]Parameters!B3445,[1]Printers!L:L,[1]Printers!Q:Q,,0)*I3445/10,0)*10&lt;_xlfn.XLOOKUP([1]Parameters!B3445,[1]Printers!L:L,[1]Printers!P:P,,0),ROUND(_xlfn.XLOOKUP([1]Parameters!B3445,[1]Printers!L:L,[1]Printers!Q:Q,,0)*I3445/10,0)*10,_xlfn.XLOOKUP([1]Parameters!B3445,[1]Printers!L:L,[1]Printers!P:P,,0)),"")</f>
        <v/>
      </c>
      <c r="K3445">
        <f>IF(SUM(E3445:J3445)&lt;&gt;0,VLOOKUP(A3445,[1]!T_Printers[#Data],10,FALSE)+VLOOKUP(C3445,[1]!T_Resins[#Data],10,FALSE),"")</f>
        <v>5</v>
      </c>
      <c r="L3445">
        <f>IF(SUM(E3445:J3445)&lt;&gt;0,VLOOKUP(A3445,[1]!T_Printers[#Data],11,FALSE),"")</f>
        <v>8</v>
      </c>
      <c r="M3445">
        <f>IF(SUM(E3445:J3445)&lt;&gt;0,VLOOKUP(C3445,[1]!T_Resins[#Data],8,FALSE),"")</f>
        <v>120</v>
      </c>
      <c r="N3445">
        <f>IF(_xlfn.XLOOKUP(B3445,[1]Printers!$L:$L,[1]Printers!$R:$R,0,0)&gt;0,[1]Parameters!M3445,IF(SUM(E3445:J3445)&lt;&gt;0,VLOOKUP(C3445,[1]!T_Resins[#Data],9,FALSE),""))</f>
        <v>120</v>
      </c>
      <c r="O3445" t="str">
        <f t="shared" si="53"/>
        <v>PionextDJ89</v>
      </c>
    </row>
    <row r="3446" spans="1:15" x14ac:dyDescent="0.25">
      <c r="A3446" t="str">
        <f t="array" ref="A3446">IF(ROW()-1&gt;COUNTA([1]!T_Printers[Printers])*COUNTA([1]!T_Resins[Resins]),"",INDEX([1]!T_Printers[Printers],INT((ROW()-2)/COUNTA([1]!T_Resins[Resins])+1)))</f>
        <v>Pionext DJ89</v>
      </c>
      <c r="B3446" t="str">
        <f>_xlfn.XLOOKUP(A3446,[1]!T_Printers[Printers],[1]!T_Printers[Icon link],,0)</f>
        <v>PionextDJ89</v>
      </c>
      <c r="C3446" t="str">
        <f t="array" ref="C3446">IF(ROW()-1&gt;COUNTA([1]!T_Printers[Printers])*COUNTA([1]!T_Resins[Resins]),"",INDEX([1]!T_Resins[Resins],MOD(ROW()-2,COUNTA([1]!T_Resins[Resins]))+1))</f>
        <v>Dental Model Bone</v>
      </c>
      <c r="D3446">
        <f>IF(SUM(E3446:J3446)&lt;&gt;0,IF(ROW()-1&gt;COUNTA([1]!T_Printers[Printers])*COUNTA([1]!T_Resins[Resins]),"",2),"")</f>
        <v>2</v>
      </c>
      <c r="E3446" cm="1">
        <f t="array" ref="E3446">IFERROR(IF(ROW()-1&gt;COUNTA([1]!T_Printers[Printers])*COUNTA([1]!T_Resins[Resins]),"",_xlfn.IFS(ROUND(VLOOKUP(C3446,[1]!T_Resins[#Data],2,FALSE)/VLOOKUP(A3446,[1]!T_Printers[#Data],5,FALSE),1)&lt;=_xlfn.XLOOKUP(B3446,[1]Printers!L:L,[1]Printers!O:O,1,0,),ROUND(VLOOKUP(C3446,[1]!T_Resins[#Data],2,FALSE)/VLOOKUP(A3446,[1]!T_Printers[#Data],5,FALSE),1),ROUND(VLOOKUP(C3446,[1]!T_Resins[#Data],2,FALSE)/VLOOKUP(A3446,[1]!T_Printers[#Data],5,FALSE),1)&gt;_xlfn.XLOOKUP(B3446,[1]Printers!L:L,[1]Printers!O:O,1,0,),10)),"Используйте слой 100 мкм")</f>
        <v>3.6</v>
      </c>
      <c r="F3446">
        <f>IFERROR(IF(ROUND(_xlfn.XLOOKUP([1]Parameters!B3446,[1]Printers!L:L,[1]Printers!Q:Q,,0)*E3446/10,0)*10&lt;_xlfn.XLOOKUP([1]Parameters!B3446,[1]Printers!L:L,[1]Printers!P:P,,0),ROUND(_xlfn.XLOOKUP([1]Parameters!B3446,[1]Printers!L:L,[1]Printers!Q:Q,,0)*E3446/10,0)*10,_xlfn.XLOOKUP([1]Parameters!B3446,[1]Printers!L:L,[1]Printers!P:P,,0)),"")</f>
        <v>30</v>
      </c>
      <c r="G3446" cm="1">
        <f t="array" ref="G3446">IFERROR(IF(ROW()-1&gt;COUNTA([1]!T_Printers[Printers])*COUNTA([1]!T_Resins[Resins]),"",_xlfn.IFS(ROUND(VLOOKUP(C3446,[1]!T_Resins[#Data],3,FALSE)/VLOOKUP(A3446,[1]!T_Printers[#Data],5,FALSE),1)&lt;=_xlfn.XLOOKUP(B3446,[1]Printers!L:L,[1]Printers!O:O,1,0,),ROUND(VLOOKUP(C3446,[1]!T_Resins[#Data],3,FALSE)/VLOOKUP(A3446,[1]!T_Printers[#Data],5,FALSE),1),ROUND(VLOOKUP(C3446,[1]!T_Resins[#Data],3,FALSE)/VLOOKUP(A3446,[1]!T_Printers[#Data],5,FALSE),1)&gt;_xlfn.XLOOKUP(B3446,[1]Printers!L:L,[1]Printers!O:O,1,0,),10)),"")</f>
        <v>4.7</v>
      </c>
      <c r="H3446">
        <f>IFERROR(IF(ROUND(_xlfn.XLOOKUP([1]Parameters!B3446,[1]Printers!L:L,[1]Printers!Q:Q,,0)*G3446/10,0)*10&lt;_xlfn.XLOOKUP([1]Parameters!B3446,[1]Printers!L:L,[1]Printers!P:P,,0),ROUND(_xlfn.XLOOKUP([1]Parameters!B3446,[1]Printers!L:L,[1]Printers!Q:Q,,0)*G3446/10,0)*10,_xlfn.XLOOKUP([1]Parameters!B3446,[1]Printers!L:L,[1]Printers!P:P,,0)),"")</f>
        <v>40</v>
      </c>
      <c r="I3446" s="3" t="str" cm="1">
        <f t="array" ref="I3446">IFERROR(IF(ROW()-1&gt;COUNTA([1]!T_Printers[Printers])*COUNTA([1]!T_Resins[Resins]),"",_xlfn.IFS(ROUND(VLOOKUP(C3446,[1]!T_Resins[#Data],4,FALSE)/VLOOKUP(A3446,[1]!T_Printers[#Data],5,FALSE),1)&lt;=_xlfn.XLOOKUP(B3446,[1]Printers!L:L,[1]Printers!O:O,1,0,),ROUND(VLOOKUP(C3446,[1]!T_Resins[#Data],4,FALSE)/VLOOKUP(A3446,[1]!T_Printers[#Data],5,FALSE),1),ROUND(VLOOKUP(C3446,[1]!T_Resins[#Data],4,FALSE)/VLOOKUP(A3446,[1]!T_Printers[#Data],5,FALSE),1)&gt;_xlfn.XLOOKUP(B3446,[1]Printers!L:L,[1]Printers!O:O,1,0,),"")),"")</f>
        <v/>
      </c>
      <c r="J3446" t="str">
        <f>IFERROR(IF(ROUND(_xlfn.XLOOKUP([1]Parameters!B3446,[1]Printers!L:L,[1]Printers!Q:Q,,0)*I3446/10,0)*10&lt;_xlfn.XLOOKUP([1]Parameters!B3446,[1]Printers!L:L,[1]Printers!P:P,,0),ROUND(_xlfn.XLOOKUP([1]Parameters!B3446,[1]Printers!L:L,[1]Printers!Q:Q,,0)*I3446/10,0)*10,_xlfn.XLOOKUP([1]Parameters!B3446,[1]Printers!L:L,[1]Printers!P:P,,0)),"")</f>
        <v/>
      </c>
      <c r="K3446">
        <f>IF(SUM(E3446:J3446)&lt;&gt;0,VLOOKUP(A3446,[1]!T_Printers[#Data],10,FALSE)+VLOOKUP(C3446,[1]!T_Resins[#Data],10,FALSE),"")</f>
        <v>5</v>
      </c>
      <c r="L3446">
        <f>IF(SUM(E3446:J3446)&lt;&gt;0,VLOOKUP(A3446,[1]!T_Printers[#Data],11,FALSE),"")</f>
        <v>8</v>
      </c>
      <c r="M3446">
        <f>IF(SUM(E3446:J3446)&lt;&gt;0,VLOOKUP(C3446,[1]!T_Resins[#Data],8,FALSE),"")</f>
        <v>120</v>
      </c>
      <c r="N3446">
        <f>IF(_xlfn.XLOOKUP(B3446,[1]Printers!$L:$L,[1]Printers!$R:$R,0,0)&gt;0,[1]Parameters!M3446,IF(SUM(E3446:J3446)&lt;&gt;0,VLOOKUP(C3446,[1]!T_Resins[#Data],9,FALSE),""))</f>
        <v>120</v>
      </c>
      <c r="O3446" t="str">
        <f t="shared" si="53"/>
        <v>PionextDJ89</v>
      </c>
    </row>
    <row r="3447" spans="1:15" x14ac:dyDescent="0.25">
      <c r="A3447" t="str">
        <f t="array" ref="A3447">IF(ROW()-1&gt;COUNTA([1]!T_Printers[Printers])*COUNTA([1]!T_Resins[Resins]),"",INDEX([1]!T_Printers[Printers],INT((ROW()-2)/COUNTA([1]!T_Resins[Resins])+1)))</f>
        <v>Pionext DJ89</v>
      </c>
      <c r="B3447" t="str">
        <f>_xlfn.XLOOKUP(A3447,[1]!T_Printers[Printers],[1]!T_Printers[Icon link],,0)</f>
        <v>PionextDJ89</v>
      </c>
      <c r="C3447" t="str">
        <f t="array" ref="C3447">IF(ROW()-1&gt;COUNTA([1]!T_Printers[Printers])*COUNTA([1]!T_Resins[Resins]),"",INDEX([1]!T_Resins[Resins],MOD(ROW()-2,COUNTA([1]!T_Resins[Resins]))+1))</f>
        <v>Dental Model Light Grey</v>
      </c>
      <c r="D3447">
        <f>IF(SUM(E3447:J3447)&lt;&gt;0,IF(ROW()-1&gt;COUNTA([1]!T_Printers[Printers])*COUNTA([1]!T_Resins[Resins]),"",2),"")</f>
        <v>2</v>
      </c>
      <c r="E3447" cm="1">
        <f t="array" ref="E3447">IFERROR(IF(ROW()-1&gt;COUNTA([1]!T_Printers[Printers])*COUNTA([1]!T_Resins[Resins]),"",_xlfn.IFS(ROUND(VLOOKUP(C3447,[1]!T_Resins[#Data],2,FALSE)/VLOOKUP(A3447,[1]!T_Printers[#Data],5,FALSE),1)&lt;=_xlfn.XLOOKUP(B3447,[1]Printers!L:L,[1]Printers!O:O,1,0,),ROUND(VLOOKUP(C3447,[1]!T_Resins[#Data],2,FALSE)/VLOOKUP(A3447,[1]!T_Printers[#Data],5,FALSE),1),ROUND(VLOOKUP(C3447,[1]!T_Resins[#Data],2,FALSE)/VLOOKUP(A3447,[1]!T_Printers[#Data],5,FALSE),1)&gt;_xlfn.XLOOKUP(B3447,[1]Printers!L:L,[1]Printers!O:O,1,0,),10)),"Используйте слой 100 мкм")</f>
        <v>4.5</v>
      </c>
      <c r="F3447">
        <f>IFERROR(IF(ROUND(_xlfn.XLOOKUP([1]Parameters!B3447,[1]Printers!L:L,[1]Printers!Q:Q,,0)*E3447/10,0)*10&lt;_xlfn.XLOOKUP([1]Parameters!B3447,[1]Printers!L:L,[1]Printers!P:P,,0),ROUND(_xlfn.XLOOKUP([1]Parameters!B3447,[1]Printers!L:L,[1]Printers!Q:Q,,0)*E3447/10,0)*10,_xlfn.XLOOKUP([1]Parameters!B3447,[1]Printers!L:L,[1]Printers!P:P,,0)),"")</f>
        <v>40</v>
      </c>
      <c r="G3447" cm="1">
        <f t="array" ref="G3447">IFERROR(IF(ROW()-1&gt;COUNTA([1]!T_Printers[Printers])*COUNTA([1]!T_Resins[Resins]),"",_xlfn.IFS(ROUND(VLOOKUP(C3447,[1]!T_Resins[#Data],3,FALSE)/VLOOKUP(A3447,[1]!T_Printers[#Data],5,FALSE),1)&lt;=_xlfn.XLOOKUP(B3447,[1]Printers!L:L,[1]Printers!O:O,1,0,),ROUND(VLOOKUP(C3447,[1]!T_Resins[#Data],3,FALSE)/VLOOKUP(A3447,[1]!T_Printers[#Data],5,FALSE),1),ROUND(VLOOKUP(C3447,[1]!T_Resins[#Data],3,FALSE)/VLOOKUP(A3447,[1]!T_Printers[#Data],5,FALSE),1)&gt;_xlfn.XLOOKUP(B3447,[1]Printers!L:L,[1]Printers!O:O,1,0,),10)),"")</f>
        <v>5.9</v>
      </c>
      <c r="H3447">
        <f>IFERROR(IF(ROUND(_xlfn.XLOOKUP([1]Parameters!B3447,[1]Printers!L:L,[1]Printers!Q:Q,,0)*G3447/10,0)*10&lt;_xlfn.XLOOKUP([1]Parameters!B3447,[1]Printers!L:L,[1]Printers!P:P,,0),ROUND(_xlfn.XLOOKUP([1]Parameters!B3447,[1]Printers!L:L,[1]Printers!Q:Q,,0)*G3447/10,0)*10,_xlfn.XLOOKUP([1]Parameters!B3447,[1]Printers!L:L,[1]Printers!P:P,,0)),"")</f>
        <v>50</v>
      </c>
      <c r="I3447" s="3" t="str" cm="1">
        <f t="array" ref="I3447">IFERROR(IF(ROW()-1&gt;COUNTA([1]!T_Printers[Printers])*COUNTA([1]!T_Resins[Resins]),"",_xlfn.IFS(ROUND(VLOOKUP(C3447,[1]!T_Resins[#Data],4,FALSE)/VLOOKUP(A3447,[1]!T_Printers[#Data],5,FALSE),1)&lt;=_xlfn.XLOOKUP(B3447,[1]Printers!L:L,[1]Printers!O:O,1,0,),ROUND(VLOOKUP(C3447,[1]!T_Resins[#Data],4,FALSE)/VLOOKUP(A3447,[1]!T_Printers[#Data],5,FALSE),1),ROUND(VLOOKUP(C3447,[1]!T_Resins[#Data],4,FALSE)/VLOOKUP(A3447,[1]!T_Printers[#Data],5,FALSE),1)&gt;_xlfn.XLOOKUP(B3447,[1]Printers!L:L,[1]Printers!O:O,1,0,),"")),"")</f>
        <v/>
      </c>
      <c r="J3447" t="str">
        <f>IFERROR(IF(ROUND(_xlfn.XLOOKUP([1]Parameters!B3447,[1]Printers!L:L,[1]Printers!Q:Q,,0)*I3447/10,0)*10&lt;_xlfn.XLOOKUP([1]Parameters!B3447,[1]Printers!L:L,[1]Printers!P:P,,0),ROUND(_xlfn.XLOOKUP([1]Parameters!B3447,[1]Printers!L:L,[1]Printers!Q:Q,,0)*I3447/10,0)*10,_xlfn.XLOOKUP([1]Parameters!B3447,[1]Printers!L:L,[1]Printers!P:P,,0)),"")</f>
        <v/>
      </c>
      <c r="K3447">
        <f>IF(SUM(E3447:J3447)&lt;&gt;0,VLOOKUP(A3447,[1]!T_Printers[#Data],10,FALSE)+VLOOKUP(C3447,[1]!T_Resins[#Data],10,FALSE),"")</f>
        <v>5</v>
      </c>
      <c r="L3447">
        <f>IF(SUM(E3447:J3447)&lt;&gt;0,VLOOKUP(A3447,[1]!T_Printers[#Data],11,FALSE),"")</f>
        <v>8</v>
      </c>
      <c r="M3447">
        <f>IF(SUM(E3447:J3447)&lt;&gt;0,VLOOKUP(C3447,[1]!T_Resins[#Data],8,FALSE),"")</f>
        <v>120</v>
      </c>
      <c r="N3447">
        <f>IF(_xlfn.XLOOKUP(B3447,[1]Printers!$L:$L,[1]Printers!$R:$R,0,0)&gt;0,[1]Parameters!M3447,IF(SUM(E3447:J3447)&lt;&gt;0,VLOOKUP(C3447,[1]!T_Resins[#Data],9,FALSE),""))</f>
        <v>120</v>
      </c>
      <c r="O3447" t="str">
        <f t="shared" si="53"/>
        <v>PionextDJ89</v>
      </c>
    </row>
    <row r="3448" spans="1:15" x14ac:dyDescent="0.25">
      <c r="A3448" t="str">
        <f t="array" ref="A3448">IF(ROW()-1&gt;COUNTA([1]!T_Printers[Printers])*COUNTA([1]!T_Resins[Resins]),"",INDEX([1]!T_Printers[Printers],INT((ROW()-2)/COUNTA([1]!T_Resins[Resins])+1)))</f>
        <v>Pionext DJ89</v>
      </c>
      <c r="B3448" t="str">
        <f>_xlfn.XLOOKUP(A3448,[1]!T_Printers[Printers],[1]!T_Printers[Icon link],,0)</f>
        <v>PionextDJ89</v>
      </c>
      <c r="C3448" t="str">
        <f t="array" ref="C3448">IF(ROW()-1&gt;COUNTA([1]!T_Printers[Printers])*COUNTA([1]!T_Resins[Resins]),"",INDEX([1]!T_Resins[Resins],MOD(ROW()-2,COUNTA([1]!T_Resins[Resins]))+1))</f>
        <v>Dental Peach</v>
      </c>
      <c r="D3448">
        <f>IF(SUM(E3448:J3448)&lt;&gt;0,IF(ROW()-1&gt;COUNTA([1]!T_Printers[Printers])*COUNTA([1]!T_Resins[Resins]),"",2),"")</f>
        <v>2</v>
      </c>
      <c r="E3448" cm="1">
        <f t="array" ref="E3448">IFERROR(IF(ROW()-1&gt;COUNTA([1]!T_Printers[Printers])*COUNTA([1]!T_Resins[Resins]),"",_xlfn.IFS(ROUND(VLOOKUP(C3448,[1]!T_Resins[#Data],2,FALSE)/VLOOKUP(A3448,[1]!T_Printers[#Data],5,FALSE),1)&lt;=_xlfn.XLOOKUP(B3448,[1]Printers!L:L,[1]Printers!O:O,1,0,),ROUND(VLOOKUP(C3448,[1]!T_Resins[#Data],2,FALSE)/VLOOKUP(A3448,[1]!T_Printers[#Data],5,FALSE),1),ROUND(VLOOKUP(C3448,[1]!T_Resins[#Data],2,FALSE)/VLOOKUP(A3448,[1]!T_Printers[#Data],5,FALSE),1)&gt;_xlfn.XLOOKUP(B3448,[1]Printers!L:L,[1]Printers!O:O,1,0,),10)),"Используйте слой 100 мкм")</f>
        <v>5.8</v>
      </c>
      <c r="F3448">
        <f>IFERROR(IF(ROUND(_xlfn.XLOOKUP([1]Parameters!B3448,[1]Printers!L:L,[1]Printers!Q:Q,,0)*E3448/10,0)*10&lt;_xlfn.XLOOKUP([1]Parameters!B3448,[1]Printers!L:L,[1]Printers!P:P,,0),ROUND(_xlfn.XLOOKUP([1]Parameters!B3448,[1]Printers!L:L,[1]Printers!Q:Q,,0)*E3448/10,0)*10,_xlfn.XLOOKUP([1]Parameters!B3448,[1]Printers!L:L,[1]Printers!P:P,,0)),"")</f>
        <v>50</v>
      </c>
      <c r="G3448" cm="1">
        <f t="array" ref="G3448">IFERROR(IF(ROW()-1&gt;COUNTA([1]!T_Printers[Printers])*COUNTA([1]!T_Resins[Resins]),"",_xlfn.IFS(ROUND(VLOOKUP(C3448,[1]!T_Resins[#Data],3,FALSE)/VLOOKUP(A3448,[1]!T_Printers[#Data],5,FALSE),1)&lt;=_xlfn.XLOOKUP(B3448,[1]Printers!L:L,[1]Printers!O:O,1,0,),ROUND(VLOOKUP(C3448,[1]!T_Resins[#Data],3,FALSE)/VLOOKUP(A3448,[1]!T_Printers[#Data],5,FALSE),1),ROUND(VLOOKUP(C3448,[1]!T_Resins[#Data],3,FALSE)/VLOOKUP(A3448,[1]!T_Printers[#Data],5,FALSE),1)&gt;_xlfn.XLOOKUP(B3448,[1]Printers!L:L,[1]Printers!O:O,1,0,),10)),"")</f>
        <v>7.6</v>
      </c>
      <c r="H3448">
        <f>IFERROR(IF(ROUND(_xlfn.XLOOKUP([1]Parameters!B3448,[1]Printers!L:L,[1]Printers!Q:Q,,0)*G3448/10,0)*10&lt;_xlfn.XLOOKUP([1]Parameters!B3448,[1]Printers!L:L,[1]Printers!P:P,,0),ROUND(_xlfn.XLOOKUP([1]Parameters!B3448,[1]Printers!L:L,[1]Printers!Q:Q,,0)*G3448/10,0)*10,_xlfn.XLOOKUP([1]Parameters!B3448,[1]Printers!L:L,[1]Printers!P:P,,0)),"")</f>
        <v>70</v>
      </c>
      <c r="I3448" s="3" t="str" cm="1">
        <f t="array" ref="I3448">IFERROR(IF(ROW()-1&gt;COUNTA([1]!T_Printers[Printers])*COUNTA([1]!T_Resins[Resins]),"",_xlfn.IFS(ROUND(VLOOKUP(C3448,[1]!T_Resins[#Data],4,FALSE)/VLOOKUP(A3448,[1]!T_Printers[#Data],5,FALSE),1)&lt;=_xlfn.XLOOKUP(B3448,[1]Printers!L:L,[1]Printers!O:O,1,0,),ROUND(VLOOKUP(C3448,[1]!T_Resins[#Data],4,FALSE)/VLOOKUP(A3448,[1]!T_Printers[#Data],5,FALSE),1),ROUND(VLOOKUP(C3448,[1]!T_Resins[#Data],4,FALSE)/VLOOKUP(A3448,[1]!T_Printers[#Data],5,FALSE),1)&gt;_xlfn.XLOOKUP(B3448,[1]Printers!L:L,[1]Printers!O:O,1,0,),"")),"")</f>
        <v/>
      </c>
      <c r="J3448" t="str">
        <f>IFERROR(IF(ROUND(_xlfn.XLOOKUP([1]Parameters!B3448,[1]Printers!L:L,[1]Printers!Q:Q,,0)*I3448/10,0)*10&lt;_xlfn.XLOOKUP([1]Parameters!B3448,[1]Printers!L:L,[1]Printers!P:P,,0),ROUND(_xlfn.XLOOKUP([1]Parameters!B3448,[1]Printers!L:L,[1]Printers!Q:Q,,0)*I3448/10,0)*10,_xlfn.XLOOKUP([1]Parameters!B3448,[1]Printers!L:L,[1]Printers!P:P,,0)),"")</f>
        <v/>
      </c>
      <c r="K3448">
        <f>IF(SUM(E3448:J3448)&lt;&gt;0,VLOOKUP(A3448,[1]!T_Printers[#Data],10,FALSE)+VLOOKUP(C3448,[1]!T_Resins[#Data],10,FALSE),"")</f>
        <v>5</v>
      </c>
      <c r="L3448">
        <f>IF(SUM(E3448:J3448)&lt;&gt;0,VLOOKUP(A3448,[1]!T_Printers[#Data],11,FALSE),"")</f>
        <v>8</v>
      </c>
      <c r="M3448">
        <f>IF(SUM(E3448:J3448)&lt;&gt;0,VLOOKUP(C3448,[1]!T_Resins[#Data],8,FALSE),"")</f>
        <v>120</v>
      </c>
      <c r="N3448">
        <f>IF(_xlfn.XLOOKUP(B3448,[1]Printers!$L:$L,[1]Printers!$R:$R,0,0)&gt;0,[1]Parameters!M3448,IF(SUM(E3448:J3448)&lt;&gt;0,VLOOKUP(C3448,[1]!T_Resins[#Data],9,FALSE),""))</f>
        <v>120</v>
      </c>
      <c r="O3448" t="str">
        <f t="shared" si="53"/>
        <v>PionextDJ89</v>
      </c>
    </row>
    <row r="3449" spans="1:15" x14ac:dyDescent="0.25">
      <c r="A3449" t="str">
        <f t="array" ref="A3449">IF(ROW()-1&gt;COUNTA([1]!T_Printers[Printers])*COUNTA([1]!T_Resins[Resins]),"",INDEX([1]!T_Printers[Printers],INT((ROW()-2)/COUNTA([1]!T_Resins[Resins])+1)))</f>
        <v>Pionext DJ89</v>
      </c>
      <c r="B3449" t="str">
        <f>_xlfn.XLOOKUP(A3449,[1]!T_Printers[Printers],[1]!T_Printers[Icon link],,0)</f>
        <v>PionextDJ89</v>
      </c>
      <c r="C3449" t="str">
        <f t="array" ref="C3449">IF(ROW()-1&gt;COUNTA([1]!T_Printers[Printers])*COUNTA([1]!T_Resins[Resins]),"",INDEX([1]!T_Resins[Resins],MOD(ROW()-2,COUNTA([1]!T_Resins[Resins]))+1))</f>
        <v>Dental Pink</v>
      </c>
      <c r="D3449">
        <f>IF(SUM(E3449:J3449)&lt;&gt;0,IF(ROW()-1&gt;COUNTA([1]!T_Printers[Printers])*COUNTA([1]!T_Resins[Resins]),"",2),"")</f>
        <v>2</v>
      </c>
      <c r="E3449" cm="1">
        <f t="array" ref="E3449">IFERROR(IF(ROW()-1&gt;COUNTA([1]!T_Printers[Printers])*COUNTA([1]!T_Resins[Resins]),"",_xlfn.IFS(ROUND(VLOOKUP(C3449,[1]!T_Resins[#Data],2,FALSE)/VLOOKUP(A3449,[1]!T_Printers[#Data],5,FALSE),1)&lt;=_xlfn.XLOOKUP(B3449,[1]Printers!L:L,[1]Printers!O:O,1,0,),ROUND(VLOOKUP(C3449,[1]!T_Resins[#Data],2,FALSE)/VLOOKUP(A3449,[1]!T_Printers[#Data],5,FALSE),1),ROUND(VLOOKUP(C3449,[1]!T_Resins[#Data],2,FALSE)/VLOOKUP(A3449,[1]!T_Printers[#Data],5,FALSE),1)&gt;_xlfn.XLOOKUP(B3449,[1]Printers!L:L,[1]Printers!O:O,1,0,),10)),"Используйте слой 100 мкм")</f>
        <v>3.7</v>
      </c>
      <c r="F3449">
        <f>IFERROR(IF(ROUND(_xlfn.XLOOKUP([1]Parameters!B3449,[1]Printers!L:L,[1]Printers!Q:Q,,0)*E3449/10,0)*10&lt;_xlfn.XLOOKUP([1]Parameters!B3449,[1]Printers!L:L,[1]Printers!P:P,,0),ROUND(_xlfn.XLOOKUP([1]Parameters!B3449,[1]Printers!L:L,[1]Printers!Q:Q,,0)*E3449/10,0)*10,_xlfn.XLOOKUP([1]Parameters!B3449,[1]Printers!L:L,[1]Printers!P:P,,0)),"")</f>
        <v>30</v>
      </c>
      <c r="G3449" cm="1">
        <f t="array" ref="G3449">IFERROR(IF(ROW()-1&gt;COUNTA([1]!T_Printers[Printers])*COUNTA([1]!T_Resins[Resins]),"",_xlfn.IFS(ROUND(VLOOKUP(C3449,[1]!T_Resins[#Data],3,FALSE)/VLOOKUP(A3449,[1]!T_Printers[#Data],5,FALSE),1)&lt;=_xlfn.XLOOKUP(B3449,[1]Printers!L:L,[1]Printers!O:O,1,0,),ROUND(VLOOKUP(C3449,[1]!T_Resins[#Data],3,FALSE)/VLOOKUP(A3449,[1]!T_Printers[#Data],5,FALSE),1),ROUND(VLOOKUP(C3449,[1]!T_Resins[#Data],3,FALSE)/VLOOKUP(A3449,[1]!T_Printers[#Data],5,FALSE),1)&gt;_xlfn.XLOOKUP(B3449,[1]Printers!L:L,[1]Printers!O:O,1,0,),10)),"")</f>
        <v>4.8</v>
      </c>
      <c r="H3449">
        <f>IFERROR(IF(ROUND(_xlfn.XLOOKUP([1]Parameters!B3449,[1]Printers!L:L,[1]Printers!Q:Q,,0)*G3449/10,0)*10&lt;_xlfn.XLOOKUP([1]Parameters!B3449,[1]Printers!L:L,[1]Printers!P:P,,0),ROUND(_xlfn.XLOOKUP([1]Parameters!B3449,[1]Printers!L:L,[1]Printers!Q:Q,,0)*G3449/10,0)*10,_xlfn.XLOOKUP([1]Parameters!B3449,[1]Printers!L:L,[1]Printers!P:P,,0)),"")</f>
        <v>40</v>
      </c>
      <c r="I3449" s="3" t="str" cm="1">
        <f t="array" ref="I3449">IFERROR(IF(ROW()-1&gt;COUNTA([1]!T_Printers[Printers])*COUNTA([1]!T_Resins[Resins]),"",_xlfn.IFS(ROUND(VLOOKUP(C3449,[1]!T_Resins[#Data],4,FALSE)/VLOOKUP(A3449,[1]!T_Printers[#Data],5,FALSE),1)&lt;=_xlfn.XLOOKUP(B3449,[1]Printers!L:L,[1]Printers!O:O,1,0,),ROUND(VLOOKUP(C3449,[1]!T_Resins[#Data],4,FALSE)/VLOOKUP(A3449,[1]!T_Printers[#Data],5,FALSE),1),ROUND(VLOOKUP(C3449,[1]!T_Resins[#Data],4,FALSE)/VLOOKUP(A3449,[1]!T_Printers[#Data],5,FALSE),1)&gt;_xlfn.XLOOKUP(B3449,[1]Printers!L:L,[1]Printers!O:O,1,0,),"")),"")</f>
        <v/>
      </c>
      <c r="J3449" t="str">
        <f>IFERROR(IF(ROUND(_xlfn.XLOOKUP([1]Parameters!B3449,[1]Printers!L:L,[1]Printers!Q:Q,,0)*I3449/10,0)*10&lt;_xlfn.XLOOKUP([1]Parameters!B3449,[1]Printers!L:L,[1]Printers!P:P,,0),ROUND(_xlfn.XLOOKUP([1]Parameters!B3449,[1]Printers!L:L,[1]Printers!Q:Q,,0)*I3449/10,0)*10,_xlfn.XLOOKUP([1]Parameters!B3449,[1]Printers!L:L,[1]Printers!P:P,,0)),"")</f>
        <v/>
      </c>
      <c r="K3449">
        <f>IF(SUM(E3449:J3449)&lt;&gt;0,VLOOKUP(A3449,[1]!T_Printers[#Data],10,FALSE)+VLOOKUP(C3449,[1]!T_Resins[#Data],10,FALSE),"")</f>
        <v>4</v>
      </c>
      <c r="L3449">
        <f>IF(SUM(E3449:J3449)&lt;&gt;0,VLOOKUP(A3449,[1]!T_Printers[#Data],11,FALSE),"")</f>
        <v>8</v>
      </c>
      <c r="M3449">
        <f>IF(SUM(E3449:J3449)&lt;&gt;0,VLOOKUP(C3449,[1]!T_Resins[#Data],8,FALSE),"")</f>
        <v>120</v>
      </c>
      <c r="N3449">
        <f>IF(_xlfn.XLOOKUP(B3449,[1]Printers!$L:$L,[1]Printers!$R:$R,0,0)&gt;0,[1]Parameters!M3449,IF(SUM(E3449:J3449)&lt;&gt;0,VLOOKUP(C3449,[1]!T_Resins[#Data],9,FALSE),""))</f>
        <v>120</v>
      </c>
      <c r="O3449" t="str">
        <f t="shared" si="53"/>
        <v>PionextDJ89</v>
      </c>
    </row>
    <row r="3450" spans="1:15" x14ac:dyDescent="0.25">
      <c r="A3450" t="str">
        <f t="array" ref="A3450">IF(ROW()-1&gt;COUNTA([1]!T_Printers[Printers])*COUNTA([1]!T_Resins[Resins]),"",INDEX([1]!T_Printers[Printers],INT((ROW()-2)/COUNTA([1]!T_Resins[Resins])+1)))</f>
        <v>Pionext DJ89</v>
      </c>
      <c r="B3450" t="str">
        <f>_xlfn.XLOOKUP(A3450,[1]!T_Printers[Printers],[1]!T_Printers[Icon link],,0)</f>
        <v>PionextDJ89</v>
      </c>
      <c r="C3450" t="str">
        <f t="array" ref="C3450">IF(ROW()-1&gt;COUNTA([1]!T_Printers[Printers])*COUNTA([1]!T_Resins[Resins]),"",INDEX([1]!T_Resins[Resins],MOD(ROW()-2,COUNTA([1]!T_Resins[Resins]))+1))</f>
        <v>Dental Soft Pink</v>
      </c>
      <c r="D3450">
        <f>IF(SUM(E3450:J3450)&lt;&gt;0,IF(ROW()-1&gt;COUNTA([1]!T_Printers[Printers])*COUNTA([1]!T_Resins[Resins]),"",2),"")</f>
        <v>2</v>
      </c>
      <c r="E3450" cm="1">
        <f t="array" ref="E3450">IFERROR(IF(ROW()-1&gt;COUNTA([1]!T_Printers[Printers])*COUNTA([1]!T_Resins[Resins]),"",_xlfn.IFS(ROUND(VLOOKUP(C3450,[1]!T_Resins[#Data],2,FALSE)/VLOOKUP(A3450,[1]!T_Printers[#Data],5,FALSE),1)&lt;=_xlfn.XLOOKUP(B3450,[1]Printers!L:L,[1]Printers!O:O,1,0,),ROUND(VLOOKUP(C3450,[1]!T_Resins[#Data],2,FALSE)/VLOOKUP(A3450,[1]!T_Printers[#Data],5,FALSE),1),ROUND(VLOOKUP(C3450,[1]!T_Resins[#Data],2,FALSE)/VLOOKUP(A3450,[1]!T_Printers[#Data],5,FALSE),1)&gt;_xlfn.XLOOKUP(B3450,[1]Printers!L:L,[1]Printers!O:O,1,0,),10)),"Используйте слой 100 мкм")</f>
        <v>5.5</v>
      </c>
      <c r="F3450">
        <f>IFERROR(IF(ROUND(_xlfn.XLOOKUP([1]Parameters!B3450,[1]Printers!L:L,[1]Printers!Q:Q,,0)*E3450/10,0)*10&lt;_xlfn.XLOOKUP([1]Parameters!B3450,[1]Printers!L:L,[1]Printers!P:P,,0),ROUND(_xlfn.XLOOKUP([1]Parameters!B3450,[1]Printers!L:L,[1]Printers!Q:Q,,0)*E3450/10,0)*10,_xlfn.XLOOKUP([1]Parameters!B3450,[1]Printers!L:L,[1]Printers!P:P,,0)),"")</f>
        <v>50</v>
      </c>
      <c r="G3450" cm="1">
        <f t="array" ref="G3450">IFERROR(IF(ROW()-1&gt;COUNTA([1]!T_Printers[Printers])*COUNTA([1]!T_Resins[Resins]),"",_xlfn.IFS(ROUND(VLOOKUP(C3450,[1]!T_Resins[#Data],3,FALSE)/VLOOKUP(A3450,[1]!T_Printers[#Data],5,FALSE),1)&lt;=_xlfn.XLOOKUP(B3450,[1]Printers!L:L,[1]Printers!O:O,1,0,),ROUND(VLOOKUP(C3450,[1]!T_Resins[#Data],3,FALSE)/VLOOKUP(A3450,[1]!T_Printers[#Data],5,FALSE),1),ROUND(VLOOKUP(C3450,[1]!T_Resins[#Data],3,FALSE)/VLOOKUP(A3450,[1]!T_Printers[#Data],5,FALSE),1)&gt;_xlfn.XLOOKUP(B3450,[1]Printers!L:L,[1]Printers!O:O,1,0,),10)),"")</f>
        <v>7.1</v>
      </c>
      <c r="H3450">
        <f>IFERROR(IF(ROUND(_xlfn.XLOOKUP([1]Parameters!B3450,[1]Printers!L:L,[1]Printers!Q:Q,,0)*G3450/10,0)*10&lt;_xlfn.XLOOKUP([1]Parameters!B3450,[1]Printers!L:L,[1]Printers!P:P,,0),ROUND(_xlfn.XLOOKUP([1]Parameters!B3450,[1]Printers!L:L,[1]Printers!Q:Q,,0)*G3450/10,0)*10,_xlfn.XLOOKUP([1]Parameters!B3450,[1]Printers!L:L,[1]Printers!P:P,,0)),"")</f>
        <v>60</v>
      </c>
      <c r="I3450" s="3" t="str" cm="1">
        <f t="array" ref="I3450">IFERROR(IF(ROW()-1&gt;COUNTA([1]!T_Printers[Printers])*COUNTA([1]!T_Resins[Resins]),"",_xlfn.IFS(ROUND(VLOOKUP(C3450,[1]!T_Resins[#Data],4,FALSE)/VLOOKUP(A3450,[1]!T_Printers[#Data],5,FALSE),1)&lt;=_xlfn.XLOOKUP(B3450,[1]Printers!L:L,[1]Printers!O:O,1,0,),ROUND(VLOOKUP(C3450,[1]!T_Resins[#Data],4,FALSE)/VLOOKUP(A3450,[1]!T_Printers[#Data],5,FALSE),1),ROUND(VLOOKUP(C3450,[1]!T_Resins[#Data],4,FALSE)/VLOOKUP(A3450,[1]!T_Printers[#Data],5,FALSE),1)&gt;_xlfn.XLOOKUP(B3450,[1]Printers!L:L,[1]Printers!O:O,1,0,),"")),"")</f>
        <v/>
      </c>
      <c r="J3450" t="str">
        <f>IFERROR(IF(ROUND(_xlfn.XLOOKUP([1]Parameters!B3450,[1]Printers!L:L,[1]Printers!Q:Q,,0)*I3450/10,0)*10&lt;_xlfn.XLOOKUP([1]Parameters!B3450,[1]Printers!L:L,[1]Printers!P:P,,0),ROUND(_xlfn.XLOOKUP([1]Parameters!B3450,[1]Printers!L:L,[1]Printers!Q:Q,,0)*I3450/10,0)*10,_xlfn.XLOOKUP([1]Parameters!B3450,[1]Printers!L:L,[1]Printers!P:P,,0)),"")</f>
        <v/>
      </c>
      <c r="K3450">
        <f>IF(SUM(E3450:J3450)&lt;&gt;0,VLOOKUP(A3450,[1]!T_Printers[#Data],10,FALSE)+VLOOKUP(C3450,[1]!T_Resins[#Data],10,FALSE),"")</f>
        <v>4</v>
      </c>
      <c r="L3450">
        <f>IF(SUM(E3450:J3450)&lt;&gt;0,VLOOKUP(A3450,[1]!T_Printers[#Data],11,FALSE),"")</f>
        <v>8</v>
      </c>
      <c r="M3450">
        <f>IF(SUM(E3450:J3450)&lt;&gt;0,VLOOKUP(C3450,[1]!T_Resins[#Data],8,FALSE),"")</f>
        <v>60</v>
      </c>
      <c r="N3450">
        <f>IF(_xlfn.XLOOKUP(B3450,[1]Printers!$L:$L,[1]Printers!$R:$R,0,0)&gt;0,[1]Parameters!M3450,IF(SUM(E3450:J3450)&lt;&gt;0,VLOOKUP(C3450,[1]!T_Resins[#Data],9,FALSE),""))</f>
        <v>60</v>
      </c>
      <c r="O3450" t="str">
        <f t="shared" si="53"/>
        <v>PionextDJ89</v>
      </c>
    </row>
    <row r="3451" spans="1:15" x14ac:dyDescent="0.25">
      <c r="A3451" t="str">
        <f t="array" ref="A3451">IF(ROW()-1&gt;COUNTA([1]!T_Printers[Printers])*COUNTA([1]!T_Resins[Resins]),"",INDEX([1]!T_Printers[Printers],INT((ROW()-2)/COUNTA([1]!T_Resins[Resins])+1)))</f>
        <v>Pionext DJ89</v>
      </c>
      <c r="B3451" t="str">
        <f>_xlfn.XLOOKUP(A3451,[1]!T_Printers[Printers],[1]!T_Printers[Icon link],,0)</f>
        <v>PionextDJ89</v>
      </c>
      <c r="C3451" t="str">
        <f t="array" ref="C3451">IF(ROW()-1&gt;COUNTA([1]!T_Printers[Printers])*COUNTA([1]!T_Resins[Resins]),"",INDEX([1]!T_Resins[Resins],MOD(ROW()-2,COUNTA([1]!T_Resins[Resins]))+1))</f>
        <v>Dental Sand A1-A2</v>
      </c>
      <c r="D3451">
        <f>IF(SUM(E3451:J3451)&lt;&gt;0,IF(ROW()-1&gt;COUNTA([1]!T_Printers[Printers])*COUNTA([1]!T_Resins[Resins]),"",2),"")</f>
        <v>2</v>
      </c>
      <c r="E3451" cm="1">
        <f t="array" ref="E3451">IFERROR(IF(ROW()-1&gt;COUNTA([1]!T_Printers[Printers])*COUNTA([1]!T_Resins[Resins]),"",_xlfn.IFS(ROUND(VLOOKUP(C3451,[1]!T_Resins[#Data],2,FALSE)/VLOOKUP(A3451,[1]!T_Printers[#Data],5,FALSE),1)&lt;=_xlfn.XLOOKUP(B3451,[1]Printers!L:L,[1]Printers!O:O,1,0,),ROUND(VLOOKUP(C3451,[1]!T_Resins[#Data],2,FALSE)/VLOOKUP(A3451,[1]!T_Printers[#Data],5,FALSE),1),ROUND(VLOOKUP(C3451,[1]!T_Resins[#Data],2,FALSE)/VLOOKUP(A3451,[1]!T_Printers[#Data],5,FALSE),1)&gt;_xlfn.XLOOKUP(B3451,[1]Printers!L:L,[1]Printers!O:O,1,0,),10)),"Используйте слой 100 мкм")</f>
        <v>3.1</v>
      </c>
      <c r="F3451">
        <f>IFERROR(IF(ROUND(_xlfn.XLOOKUP([1]Parameters!B3451,[1]Printers!L:L,[1]Printers!Q:Q,,0)*E3451/10,0)*10&lt;_xlfn.XLOOKUP([1]Parameters!B3451,[1]Printers!L:L,[1]Printers!P:P,,0),ROUND(_xlfn.XLOOKUP([1]Parameters!B3451,[1]Printers!L:L,[1]Printers!Q:Q,,0)*E3451/10,0)*10,_xlfn.XLOOKUP([1]Parameters!B3451,[1]Printers!L:L,[1]Printers!P:P,,0)),"")</f>
        <v>30</v>
      </c>
      <c r="G3451" cm="1">
        <f t="array" ref="G3451">IFERROR(IF(ROW()-1&gt;COUNTA([1]!T_Printers[Printers])*COUNTA([1]!T_Resins[Resins]),"",_xlfn.IFS(ROUND(VLOOKUP(C3451,[1]!T_Resins[#Data],3,FALSE)/VLOOKUP(A3451,[1]!T_Printers[#Data],5,FALSE),1)&lt;=_xlfn.XLOOKUP(B3451,[1]Printers!L:L,[1]Printers!O:O,1,0,),ROUND(VLOOKUP(C3451,[1]!T_Resins[#Data],3,FALSE)/VLOOKUP(A3451,[1]!T_Printers[#Data],5,FALSE),1),ROUND(VLOOKUP(C3451,[1]!T_Resins[#Data],3,FALSE)/VLOOKUP(A3451,[1]!T_Printers[#Data],5,FALSE),1)&gt;_xlfn.XLOOKUP(B3451,[1]Printers!L:L,[1]Printers!O:O,1,0,),10)),"")</f>
        <v>4.0999999999999996</v>
      </c>
      <c r="H3451">
        <f>IFERROR(IF(ROUND(_xlfn.XLOOKUP([1]Parameters!B3451,[1]Printers!L:L,[1]Printers!Q:Q,,0)*G3451/10,0)*10&lt;_xlfn.XLOOKUP([1]Parameters!B3451,[1]Printers!L:L,[1]Printers!P:P,,0),ROUND(_xlfn.XLOOKUP([1]Parameters!B3451,[1]Printers!L:L,[1]Printers!Q:Q,,0)*G3451/10,0)*10,_xlfn.XLOOKUP([1]Parameters!B3451,[1]Printers!L:L,[1]Printers!P:P,,0)),"")</f>
        <v>40</v>
      </c>
      <c r="I3451" s="3" t="str" cm="1">
        <f t="array" ref="I3451">IFERROR(IF(ROW()-1&gt;COUNTA([1]!T_Printers[Printers])*COUNTA([1]!T_Resins[Resins]),"",_xlfn.IFS(ROUND(VLOOKUP(C3451,[1]!T_Resins[#Data],4,FALSE)/VLOOKUP(A3451,[1]!T_Printers[#Data],5,FALSE),1)&lt;=_xlfn.XLOOKUP(B3451,[1]Printers!L:L,[1]Printers!O:O,1,0,),ROUND(VLOOKUP(C3451,[1]!T_Resins[#Data],4,FALSE)/VLOOKUP(A3451,[1]!T_Printers[#Data],5,FALSE),1),ROUND(VLOOKUP(C3451,[1]!T_Resins[#Data],4,FALSE)/VLOOKUP(A3451,[1]!T_Printers[#Data],5,FALSE),1)&gt;_xlfn.XLOOKUP(B3451,[1]Printers!L:L,[1]Printers!O:O,1,0,),"")),"")</f>
        <v/>
      </c>
      <c r="J3451" t="str">
        <f>IFERROR(IF(ROUND(_xlfn.XLOOKUP([1]Parameters!B3451,[1]Printers!L:L,[1]Printers!Q:Q,,0)*I3451/10,0)*10&lt;_xlfn.XLOOKUP([1]Parameters!B3451,[1]Printers!L:L,[1]Printers!P:P,,0),ROUND(_xlfn.XLOOKUP([1]Parameters!B3451,[1]Printers!L:L,[1]Printers!Q:Q,,0)*I3451/10,0)*10,_xlfn.XLOOKUP([1]Parameters!B3451,[1]Printers!L:L,[1]Printers!P:P,,0)),"")</f>
        <v/>
      </c>
      <c r="K3451">
        <f>IF(SUM(E3451:J3451)&lt;&gt;0,VLOOKUP(A3451,[1]!T_Printers[#Data],10,FALSE)+VLOOKUP(C3451,[1]!T_Resins[#Data],10,FALSE),"")</f>
        <v>5</v>
      </c>
      <c r="L3451">
        <f>IF(SUM(E3451:J3451)&lt;&gt;0,VLOOKUP(A3451,[1]!T_Printers[#Data],11,FALSE),"")</f>
        <v>8</v>
      </c>
      <c r="M3451">
        <f>IF(SUM(E3451:J3451)&lt;&gt;0,VLOOKUP(C3451,[1]!T_Resins[#Data],8,FALSE),"")</f>
        <v>120</v>
      </c>
      <c r="N3451">
        <f>IF(_xlfn.XLOOKUP(B3451,[1]Printers!$L:$L,[1]Printers!$R:$R,0,0)&gt;0,[1]Parameters!M3451,IF(SUM(E3451:J3451)&lt;&gt;0,VLOOKUP(C3451,[1]!T_Resins[#Data],9,FALSE),""))</f>
        <v>120</v>
      </c>
      <c r="O3451" t="str">
        <f t="shared" si="53"/>
        <v>PionextDJ89</v>
      </c>
    </row>
    <row r="3452" spans="1:15" x14ac:dyDescent="0.25">
      <c r="A3452" t="str">
        <f t="array" ref="A3452">IF(ROW()-1&gt;COUNTA([1]!T_Printers[Printers])*COUNTA([1]!T_Resins[Resins]),"",INDEX([1]!T_Printers[Printers],INT((ROW()-2)/COUNTA([1]!T_Resins[Resins])+1)))</f>
        <v>Pionext DJ89</v>
      </c>
      <c r="B3452" t="str">
        <f>_xlfn.XLOOKUP(A3452,[1]!T_Printers[Printers],[1]!T_Printers[Icon link],,0)</f>
        <v>PionextDJ89</v>
      </c>
      <c r="C3452" t="str">
        <f t="array" ref="C3452">IF(ROW()-1&gt;COUNTA([1]!T_Printers[Printers])*COUNTA([1]!T_Resins[Resins]),"",INDEX([1]!T_Resins[Resins],MOD(ROW()-2,COUNTA([1]!T_Resins[Resins]))+1))</f>
        <v xml:space="preserve">Dental Sand A1-A2 (Обновленная версия) </v>
      </c>
      <c r="D3452">
        <f>IF(SUM(E3452:J3452)&lt;&gt;0,IF(ROW()-1&gt;COUNTA([1]!T_Printers[Printers])*COUNTA([1]!T_Resins[Resins]),"",2),"")</f>
        <v>2</v>
      </c>
      <c r="E3452" cm="1">
        <f t="array" ref="E3452">IFERROR(IF(ROW()-1&gt;COUNTA([1]!T_Printers[Printers])*COUNTA([1]!T_Resins[Resins]),"",_xlfn.IFS(ROUND(VLOOKUP(C3452,[1]!T_Resins[#Data],2,FALSE)/VLOOKUP(A3452,[1]!T_Printers[#Data],5,FALSE),1)&lt;=_xlfn.XLOOKUP(B3452,[1]Printers!L:L,[1]Printers!O:O,1,0,),ROUND(VLOOKUP(C3452,[1]!T_Resins[#Data],2,FALSE)/VLOOKUP(A3452,[1]!T_Printers[#Data],5,FALSE),1),ROUND(VLOOKUP(C3452,[1]!T_Resins[#Data],2,FALSE)/VLOOKUP(A3452,[1]!T_Printers[#Data],5,FALSE),1)&gt;_xlfn.XLOOKUP(B3452,[1]Printers!L:L,[1]Printers!O:O,1,0,),10)),"Используйте слой 100 мкм")</f>
        <v>8.4</v>
      </c>
      <c r="F3452">
        <f>IFERROR(IF(ROUND(_xlfn.XLOOKUP([1]Parameters!B3452,[1]Printers!L:L,[1]Printers!Q:Q,,0)*E3452/10,0)*10&lt;_xlfn.XLOOKUP([1]Parameters!B3452,[1]Printers!L:L,[1]Printers!P:P,,0),ROUND(_xlfn.XLOOKUP([1]Parameters!B3452,[1]Printers!L:L,[1]Printers!Q:Q,,0)*E3452/10,0)*10,_xlfn.XLOOKUP([1]Parameters!B3452,[1]Printers!L:L,[1]Printers!P:P,,0)),"")</f>
        <v>70</v>
      </c>
      <c r="G3452" cm="1">
        <f t="array" ref="G3452">IFERROR(IF(ROW()-1&gt;COUNTA([1]!T_Printers[Printers])*COUNTA([1]!T_Resins[Resins]),"",_xlfn.IFS(ROUND(VLOOKUP(C3452,[1]!T_Resins[#Data],3,FALSE)/VLOOKUP(A3452,[1]!T_Printers[#Data],5,FALSE),1)&lt;=_xlfn.XLOOKUP(B3452,[1]Printers!L:L,[1]Printers!O:O,1,0,),ROUND(VLOOKUP(C3452,[1]!T_Resins[#Data],3,FALSE)/VLOOKUP(A3452,[1]!T_Printers[#Data],5,FALSE),1),ROUND(VLOOKUP(C3452,[1]!T_Resins[#Data],3,FALSE)/VLOOKUP(A3452,[1]!T_Printers[#Data],5,FALSE),1)&gt;_xlfn.XLOOKUP(B3452,[1]Printers!L:L,[1]Printers!O:O,1,0,),10)),"")</f>
        <v>8.8000000000000007</v>
      </c>
      <c r="H3452">
        <f>IFERROR(IF(ROUND(_xlfn.XLOOKUP([1]Parameters!B3452,[1]Printers!L:L,[1]Printers!Q:Q,,0)*G3452/10,0)*10&lt;_xlfn.XLOOKUP([1]Parameters!B3452,[1]Printers!L:L,[1]Printers!P:P,,0),ROUND(_xlfn.XLOOKUP([1]Parameters!B3452,[1]Printers!L:L,[1]Printers!Q:Q,,0)*G3452/10,0)*10,_xlfn.XLOOKUP([1]Parameters!B3452,[1]Printers!L:L,[1]Printers!P:P,,0)),"")</f>
        <v>70</v>
      </c>
      <c r="I3452" s="3" t="str" cm="1">
        <f t="array" ref="I3452">IFERROR(IF(ROW()-1&gt;COUNTA([1]!T_Printers[Printers])*COUNTA([1]!T_Resins[Resins]),"",_xlfn.IFS(ROUND(VLOOKUP(C3452,[1]!T_Resins[#Data],4,FALSE)/VLOOKUP(A3452,[1]!T_Printers[#Data],5,FALSE),1)&lt;=_xlfn.XLOOKUP(B3452,[1]Printers!L:L,[1]Printers!O:O,1,0,),ROUND(VLOOKUP(C3452,[1]!T_Resins[#Data],4,FALSE)/VLOOKUP(A3452,[1]!T_Printers[#Data],5,FALSE),1),ROUND(VLOOKUP(C3452,[1]!T_Resins[#Data],4,FALSE)/VLOOKUP(A3452,[1]!T_Printers[#Data],5,FALSE),1)&gt;_xlfn.XLOOKUP(B3452,[1]Printers!L:L,[1]Printers!O:O,1,0,),"")),"")</f>
        <v/>
      </c>
      <c r="J3452" t="str">
        <f>IFERROR(IF(ROUND(_xlfn.XLOOKUP([1]Parameters!B3452,[1]Printers!L:L,[1]Printers!Q:Q,,0)*I3452/10,0)*10&lt;_xlfn.XLOOKUP([1]Parameters!B3452,[1]Printers!L:L,[1]Printers!P:P,,0),ROUND(_xlfn.XLOOKUP([1]Parameters!B3452,[1]Printers!L:L,[1]Printers!Q:Q,,0)*I3452/10,0)*10,_xlfn.XLOOKUP([1]Parameters!B3452,[1]Printers!L:L,[1]Printers!P:P,,0)),"")</f>
        <v/>
      </c>
      <c r="K3452">
        <f>IF(SUM(E3452:J3452)&lt;&gt;0,VLOOKUP(A3452,[1]!T_Printers[#Data],10,FALSE)+VLOOKUP(C3452,[1]!T_Resins[#Data],10,FALSE),"")</f>
        <v>5</v>
      </c>
      <c r="L3452">
        <f>IF(SUM(E3452:J3452)&lt;&gt;0,VLOOKUP(A3452,[1]!T_Printers[#Data],11,FALSE),"")</f>
        <v>8</v>
      </c>
      <c r="M3452">
        <f>IF(SUM(E3452:J3452)&lt;&gt;0,VLOOKUP(C3452,[1]!T_Resins[#Data],8,FALSE),"")</f>
        <v>120</v>
      </c>
      <c r="N3452">
        <f>IF(_xlfn.XLOOKUP(B3452,[1]Printers!$L:$L,[1]Printers!$R:$R,0,0)&gt;0,[1]Parameters!M3452,IF(SUM(E3452:J3452)&lt;&gt;0,VLOOKUP(C3452,[1]!T_Resins[#Data],9,FALSE),""))</f>
        <v>120</v>
      </c>
      <c r="O3452" t="str">
        <f t="shared" si="53"/>
        <v>PionextDJ89</v>
      </c>
    </row>
    <row r="3453" spans="1:15" x14ac:dyDescent="0.25">
      <c r="A3453" t="str">
        <f t="array" ref="A3453">IF(ROW()-1&gt;COUNTA([1]!T_Printers[Printers])*COUNTA([1]!T_Resins[Resins]),"",INDEX([1]!T_Printers[Printers],INT((ROW()-2)/COUNTA([1]!T_Resins[Resins])+1)))</f>
        <v>Pionext DJ89</v>
      </c>
      <c r="B3453" t="str">
        <f>_xlfn.XLOOKUP(A3453,[1]!T_Printers[Printers],[1]!T_Printers[Icon link],,0)</f>
        <v>PionextDJ89</v>
      </c>
      <c r="C3453" t="str">
        <f t="array" ref="C3453">IF(ROW()-1&gt;COUNTA([1]!T_Printers[Printers])*COUNTA([1]!T_Resins[Resins]),"",INDEX([1]!T_Resins[Resins],MOD(ROW()-2,COUNTA([1]!T_Resins[Resins]))+1))</f>
        <v>Dental Sand A3</v>
      </c>
      <c r="D3453">
        <f>IF(SUM(E3453:J3453)&lt;&gt;0,IF(ROW()-1&gt;COUNTA([1]!T_Printers[Printers])*COUNTA([1]!T_Resins[Resins]),"",2),"")</f>
        <v>2</v>
      </c>
      <c r="E3453" cm="1">
        <f t="array" ref="E3453">IFERROR(IF(ROW()-1&gt;COUNTA([1]!T_Printers[Printers])*COUNTA([1]!T_Resins[Resins]),"",_xlfn.IFS(ROUND(VLOOKUP(C3453,[1]!T_Resins[#Data],2,FALSE)/VLOOKUP(A3453,[1]!T_Printers[#Data],5,FALSE),1)&lt;=_xlfn.XLOOKUP(B3453,[1]Printers!L:L,[1]Printers!O:O,1,0,),ROUND(VLOOKUP(C3453,[1]!T_Resins[#Data],2,FALSE)/VLOOKUP(A3453,[1]!T_Printers[#Data],5,FALSE),1),ROUND(VLOOKUP(C3453,[1]!T_Resins[#Data],2,FALSE)/VLOOKUP(A3453,[1]!T_Printers[#Data],5,FALSE),1)&gt;_xlfn.XLOOKUP(B3453,[1]Printers!L:L,[1]Printers!O:O,1,0,),10)),"Используйте слой 100 мкм")</f>
        <v>3.1</v>
      </c>
      <c r="F3453">
        <f>IFERROR(IF(ROUND(_xlfn.XLOOKUP([1]Parameters!B3453,[1]Printers!L:L,[1]Printers!Q:Q,,0)*E3453/10,0)*10&lt;_xlfn.XLOOKUP([1]Parameters!B3453,[1]Printers!L:L,[1]Printers!P:P,,0),ROUND(_xlfn.XLOOKUP([1]Parameters!B3453,[1]Printers!L:L,[1]Printers!Q:Q,,0)*E3453/10,0)*10,_xlfn.XLOOKUP([1]Parameters!B3453,[1]Printers!L:L,[1]Printers!P:P,,0)),"")</f>
        <v>30</v>
      </c>
      <c r="G3453" cm="1">
        <f t="array" ref="G3453">IFERROR(IF(ROW()-1&gt;COUNTA([1]!T_Printers[Printers])*COUNTA([1]!T_Resins[Resins]),"",_xlfn.IFS(ROUND(VLOOKUP(C3453,[1]!T_Resins[#Data],3,FALSE)/VLOOKUP(A3453,[1]!T_Printers[#Data],5,FALSE),1)&lt;=_xlfn.XLOOKUP(B3453,[1]Printers!L:L,[1]Printers!O:O,1,0,),ROUND(VLOOKUP(C3453,[1]!T_Resins[#Data],3,FALSE)/VLOOKUP(A3453,[1]!T_Printers[#Data],5,FALSE),1),ROUND(VLOOKUP(C3453,[1]!T_Resins[#Data],3,FALSE)/VLOOKUP(A3453,[1]!T_Printers[#Data],5,FALSE),1)&gt;_xlfn.XLOOKUP(B3453,[1]Printers!L:L,[1]Printers!O:O,1,0,),10)),"")</f>
        <v>4.0999999999999996</v>
      </c>
      <c r="H3453">
        <f>IFERROR(IF(ROUND(_xlfn.XLOOKUP([1]Parameters!B3453,[1]Printers!L:L,[1]Printers!Q:Q,,0)*G3453/10,0)*10&lt;_xlfn.XLOOKUP([1]Parameters!B3453,[1]Printers!L:L,[1]Printers!P:P,,0),ROUND(_xlfn.XLOOKUP([1]Parameters!B3453,[1]Printers!L:L,[1]Printers!Q:Q,,0)*G3453/10,0)*10,_xlfn.XLOOKUP([1]Parameters!B3453,[1]Printers!L:L,[1]Printers!P:P,,0)),"")</f>
        <v>40</v>
      </c>
      <c r="I3453" s="3" t="str" cm="1">
        <f t="array" ref="I3453">IFERROR(IF(ROW()-1&gt;COUNTA([1]!T_Printers[Printers])*COUNTA([1]!T_Resins[Resins]),"",_xlfn.IFS(ROUND(VLOOKUP(C3453,[1]!T_Resins[#Data],4,FALSE)/VLOOKUP(A3453,[1]!T_Printers[#Data],5,FALSE),1)&lt;=_xlfn.XLOOKUP(B3453,[1]Printers!L:L,[1]Printers!O:O,1,0,),ROUND(VLOOKUP(C3453,[1]!T_Resins[#Data],4,FALSE)/VLOOKUP(A3453,[1]!T_Printers[#Data],5,FALSE),1),ROUND(VLOOKUP(C3453,[1]!T_Resins[#Data],4,FALSE)/VLOOKUP(A3453,[1]!T_Printers[#Data],5,FALSE),1)&gt;_xlfn.XLOOKUP(B3453,[1]Printers!L:L,[1]Printers!O:O,1,0,),"")),"")</f>
        <v/>
      </c>
      <c r="J3453" t="str">
        <f>IFERROR(IF(ROUND(_xlfn.XLOOKUP([1]Parameters!B3453,[1]Printers!L:L,[1]Printers!Q:Q,,0)*I3453/10,0)*10&lt;_xlfn.XLOOKUP([1]Parameters!B3453,[1]Printers!L:L,[1]Printers!P:P,,0),ROUND(_xlfn.XLOOKUP([1]Parameters!B3453,[1]Printers!L:L,[1]Printers!Q:Q,,0)*I3453/10,0)*10,_xlfn.XLOOKUP([1]Parameters!B3453,[1]Printers!L:L,[1]Printers!P:P,,0)),"")</f>
        <v/>
      </c>
      <c r="K3453">
        <f>IF(SUM(E3453:J3453)&lt;&gt;0,VLOOKUP(A3453,[1]!T_Printers[#Data],10,FALSE)+VLOOKUP(C3453,[1]!T_Resins[#Data],10,FALSE),"")</f>
        <v>5</v>
      </c>
      <c r="L3453">
        <f>IF(SUM(E3453:J3453)&lt;&gt;0,VLOOKUP(A3453,[1]!T_Printers[#Data],11,FALSE),"")</f>
        <v>8</v>
      </c>
      <c r="M3453">
        <f>IF(SUM(E3453:J3453)&lt;&gt;0,VLOOKUP(C3453,[1]!T_Resins[#Data],8,FALSE),"")</f>
        <v>120</v>
      </c>
      <c r="N3453">
        <f>IF(_xlfn.XLOOKUP(B3453,[1]Printers!$L:$L,[1]Printers!$R:$R,0,0)&gt;0,[1]Parameters!M3453,IF(SUM(E3453:J3453)&lt;&gt;0,VLOOKUP(C3453,[1]!T_Resins[#Data],9,FALSE),""))</f>
        <v>120</v>
      </c>
      <c r="O3453" t="str">
        <f t="shared" si="53"/>
        <v>PionextDJ89</v>
      </c>
    </row>
    <row r="3454" spans="1:15" x14ac:dyDescent="0.25">
      <c r="A3454" t="str">
        <f t="array" ref="A3454">IF(ROW()-1&gt;COUNTA([1]!T_Printers[Printers])*COUNTA([1]!T_Resins[Resins]),"",INDEX([1]!T_Printers[Printers],INT((ROW()-2)/COUNTA([1]!T_Resins[Resins])+1)))</f>
        <v>Pionext DJ89</v>
      </c>
      <c r="B3454" t="str">
        <f>_xlfn.XLOOKUP(A3454,[1]!T_Printers[Printers],[1]!T_Printers[Icon link],,0)</f>
        <v>PionextDJ89</v>
      </c>
      <c r="C3454" t="str">
        <f t="array" ref="C3454">IF(ROW()-1&gt;COUNTA([1]!T_Printers[Printers])*COUNTA([1]!T_Resins[Resins]),"",INDEX([1]!T_Resins[Resins],MOD(ROW()-2,COUNTA([1]!T_Resins[Resins]))+1))</f>
        <v xml:space="preserve">Dental Sand A3 (Обновленная версия) </v>
      </c>
      <c r="D3454">
        <f>IF(SUM(E3454:J3454)&lt;&gt;0,IF(ROW()-1&gt;COUNTA([1]!T_Printers[Printers])*COUNTA([1]!T_Resins[Resins]),"",2),"")</f>
        <v>2</v>
      </c>
      <c r="E3454" cm="1">
        <f t="array" ref="E3454">IFERROR(IF(ROW()-1&gt;COUNTA([1]!T_Printers[Printers])*COUNTA([1]!T_Resins[Resins]),"",_xlfn.IFS(ROUND(VLOOKUP(C3454,[1]!T_Resins[#Data],2,FALSE)/VLOOKUP(A3454,[1]!T_Printers[#Data],5,FALSE),1)&lt;=_xlfn.XLOOKUP(B3454,[1]Printers!L:L,[1]Printers!O:O,1,0,),ROUND(VLOOKUP(C3454,[1]!T_Resins[#Data],2,FALSE)/VLOOKUP(A3454,[1]!T_Printers[#Data],5,FALSE),1),ROUND(VLOOKUP(C3454,[1]!T_Resins[#Data],2,FALSE)/VLOOKUP(A3454,[1]!T_Printers[#Data],5,FALSE),1)&gt;_xlfn.XLOOKUP(B3454,[1]Printers!L:L,[1]Printers!O:O,1,0,),10)),"Используйте слой 100 мкм")</f>
        <v>8.4</v>
      </c>
      <c r="F3454">
        <f>IFERROR(IF(ROUND(_xlfn.XLOOKUP([1]Parameters!B3454,[1]Printers!L:L,[1]Printers!Q:Q,,0)*E3454/10,0)*10&lt;_xlfn.XLOOKUP([1]Parameters!B3454,[1]Printers!L:L,[1]Printers!P:P,,0),ROUND(_xlfn.XLOOKUP([1]Parameters!B3454,[1]Printers!L:L,[1]Printers!Q:Q,,0)*E3454/10,0)*10,_xlfn.XLOOKUP([1]Parameters!B3454,[1]Printers!L:L,[1]Printers!P:P,,0)),"")</f>
        <v>70</v>
      </c>
      <c r="G3454" cm="1">
        <f t="array" ref="G3454">IFERROR(IF(ROW()-1&gt;COUNTA([1]!T_Printers[Printers])*COUNTA([1]!T_Resins[Resins]),"",_xlfn.IFS(ROUND(VLOOKUP(C3454,[1]!T_Resins[#Data],3,FALSE)/VLOOKUP(A3454,[1]!T_Printers[#Data],5,FALSE),1)&lt;=_xlfn.XLOOKUP(B3454,[1]Printers!L:L,[1]Printers!O:O,1,0,),ROUND(VLOOKUP(C3454,[1]!T_Resins[#Data],3,FALSE)/VLOOKUP(A3454,[1]!T_Printers[#Data],5,FALSE),1),ROUND(VLOOKUP(C3454,[1]!T_Resins[#Data],3,FALSE)/VLOOKUP(A3454,[1]!T_Printers[#Data],5,FALSE),1)&gt;_xlfn.XLOOKUP(B3454,[1]Printers!L:L,[1]Printers!O:O,1,0,),10)),"")</f>
        <v>8.8000000000000007</v>
      </c>
      <c r="H3454">
        <f>IFERROR(IF(ROUND(_xlfn.XLOOKUP([1]Parameters!B3454,[1]Printers!L:L,[1]Printers!Q:Q,,0)*G3454/10,0)*10&lt;_xlfn.XLOOKUP([1]Parameters!B3454,[1]Printers!L:L,[1]Printers!P:P,,0),ROUND(_xlfn.XLOOKUP([1]Parameters!B3454,[1]Printers!L:L,[1]Printers!Q:Q,,0)*G3454/10,0)*10,_xlfn.XLOOKUP([1]Parameters!B3454,[1]Printers!L:L,[1]Printers!P:P,,0)),"")</f>
        <v>70</v>
      </c>
      <c r="I3454" s="3" t="str" cm="1">
        <f t="array" ref="I3454">IFERROR(IF(ROW()-1&gt;COUNTA([1]!T_Printers[Printers])*COUNTA([1]!T_Resins[Resins]),"",_xlfn.IFS(ROUND(VLOOKUP(C3454,[1]!T_Resins[#Data],4,FALSE)/VLOOKUP(A3454,[1]!T_Printers[#Data],5,FALSE),1)&lt;=_xlfn.XLOOKUP(B3454,[1]Printers!L:L,[1]Printers!O:O,1,0,),ROUND(VLOOKUP(C3454,[1]!T_Resins[#Data],4,FALSE)/VLOOKUP(A3454,[1]!T_Printers[#Data],5,FALSE),1),ROUND(VLOOKUP(C3454,[1]!T_Resins[#Data],4,FALSE)/VLOOKUP(A3454,[1]!T_Printers[#Data],5,FALSE),1)&gt;_xlfn.XLOOKUP(B3454,[1]Printers!L:L,[1]Printers!O:O,1,0,),"")),"")</f>
        <v/>
      </c>
      <c r="J3454" t="str">
        <f>IFERROR(IF(ROUND(_xlfn.XLOOKUP([1]Parameters!B3454,[1]Printers!L:L,[1]Printers!Q:Q,,0)*I3454/10,0)*10&lt;_xlfn.XLOOKUP([1]Parameters!B3454,[1]Printers!L:L,[1]Printers!P:P,,0),ROUND(_xlfn.XLOOKUP([1]Parameters!B3454,[1]Printers!L:L,[1]Printers!Q:Q,,0)*I3454/10,0)*10,_xlfn.XLOOKUP([1]Parameters!B3454,[1]Printers!L:L,[1]Printers!P:P,,0)),"")</f>
        <v/>
      </c>
      <c r="K3454">
        <f>IF(SUM(E3454:J3454)&lt;&gt;0,VLOOKUP(A3454,[1]!T_Printers[#Data],10,FALSE)+VLOOKUP(C3454,[1]!T_Resins[#Data],10,FALSE),"")</f>
        <v>5</v>
      </c>
      <c r="L3454">
        <f>IF(SUM(E3454:J3454)&lt;&gt;0,VLOOKUP(A3454,[1]!T_Printers[#Data],11,FALSE),"")</f>
        <v>8</v>
      </c>
      <c r="M3454">
        <f>IF(SUM(E3454:J3454)&lt;&gt;0,VLOOKUP(C3454,[1]!T_Resins[#Data],8,FALSE),"")</f>
        <v>120</v>
      </c>
      <c r="N3454">
        <f>IF(_xlfn.XLOOKUP(B3454,[1]Printers!$L:$L,[1]Printers!$R:$R,0,0)&gt;0,[1]Parameters!M3454,IF(SUM(E3454:J3454)&lt;&gt;0,VLOOKUP(C3454,[1]!T_Resins[#Data],9,FALSE),""))</f>
        <v>120</v>
      </c>
      <c r="O3454" t="str">
        <f t="shared" si="53"/>
        <v>PionextDJ89</v>
      </c>
    </row>
    <row r="3455" spans="1:15" x14ac:dyDescent="0.25">
      <c r="A3455" t="str">
        <f t="array" ref="A3455">IF(ROW()-1&gt;COUNTA([1]!T_Printers[Printers])*COUNTA([1]!T_Resins[Resins]),"",INDEX([1]!T_Printers[Printers],INT((ROW()-2)/COUNTA([1]!T_Resins[Resins])+1)))</f>
        <v>Pionext DJ89</v>
      </c>
      <c r="B3455" t="str">
        <f>_xlfn.XLOOKUP(A3455,[1]!T_Printers[Printers],[1]!T_Printers[Icon link],,0)</f>
        <v>PionextDJ89</v>
      </c>
      <c r="C3455" t="str">
        <f t="array" ref="C3455">IF(ROW()-1&gt;COUNTA([1]!T_Printers[Printers])*COUNTA([1]!T_Resins[Resins]),"",INDEX([1]!T_Resins[Resins],MOD(ROW()-2,COUNTA([1]!T_Resins[Resins]))+1))</f>
        <v>Dental Sand Pro A1-A2 (Crown LT)</v>
      </c>
      <c r="D3455">
        <f>IF(SUM(E3455:J3455)&lt;&gt;0,IF(ROW()-1&gt;COUNTA([1]!T_Printers[Printers])*COUNTA([1]!T_Resins[Resins]),"",2),"")</f>
        <v>2</v>
      </c>
      <c r="E3455" cm="1">
        <f t="array" ref="E3455">IFERROR(IF(ROW()-1&gt;COUNTA([1]!T_Printers[Printers])*COUNTA([1]!T_Resins[Resins]),"",_xlfn.IFS(ROUND(VLOOKUP(C3455,[1]!T_Resins[#Data],2,FALSE)/VLOOKUP(A3455,[1]!T_Printers[#Data],5,FALSE),1)&lt;=_xlfn.XLOOKUP(B3455,[1]Printers!L:L,[1]Printers!O:O,1,0,),ROUND(VLOOKUP(C3455,[1]!T_Resins[#Data],2,FALSE)/VLOOKUP(A3455,[1]!T_Printers[#Data],5,FALSE),1),ROUND(VLOOKUP(C3455,[1]!T_Resins[#Data],2,FALSE)/VLOOKUP(A3455,[1]!T_Printers[#Data],5,FALSE),1)&gt;_xlfn.XLOOKUP(B3455,[1]Printers!L:L,[1]Printers!O:O,1,0,),10)),"Используйте слой 100 мкм")</f>
        <v>10</v>
      </c>
      <c r="F3455">
        <f>IFERROR(IF(ROUND(_xlfn.XLOOKUP([1]Parameters!B3455,[1]Printers!L:L,[1]Printers!Q:Q,,0)*E3455/10,0)*10&lt;_xlfn.XLOOKUP([1]Parameters!B3455,[1]Printers!L:L,[1]Printers!P:P,,0),ROUND(_xlfn.XLOOKUP([1]Parameters!B3455,[1]Printers!L:L,[1]Printers!Q:Q,,0)*E3455/10,0)*10,_xlfn.XLOOKUP([1]Parameters!B3455,[1]Printers!L:L,[1]Printers!P:P,,0)),"")</f>
        <v>70</v>
      </c>
      <c r="G3455" cm="1">
        <f t="array" ref="G3455">IFERROR(IF(ROW()-1&gt;COUNTA([1]!T_Printers[Printers])*COUNTA([1]!T_Resins[Resins]),"",_xlfn.IFS(ROUND(VLOOKUP(C3455,[1]!T_Resins[#Data],3,FALSE)/VLOOKUP(A3455,[1]!T_Printers[#Data],5,FALSE),1)&lt;=_xlfn.XLOOKUP(B3455,[1]Printers!L:L,[1]Printers!O:O,1,0,),ROUND(VLOOKUP(C3455,[1]!T_Resins[#Data],3,FALSE)/VLOOKUP(A3455,[1]!T_Printers[#Data],5,FALSE),1),ROUND(VLOOKUP(C3455,[1]!T_Resins[#Data],3,FALSE)/VLOOKUP(A3455,[1]!T_Printers[#Data],5,FALSE),1)&gt;_xlfn.XLOOKUP(B3455,[1]Printers!L:L,[1]Printers!O:O,1,0,),10)),"")</f>
        <v>10</v>
      </c>
      <c r="H3455">
        <f>IFERROR(IF(ROUND(_xlfn.XLOOKUP([1]Parameters!B3455,[1]Printers!L:L,[1]Printers!Q:Q,,0)*G3455/10,0)*10&lt;_xlfn.XLOOKUP([1]Parameters!B3455,[1]Printers!L:L,[1]Printers!P:P,,0),ROUND(_xlfn.XLOOKUP([1]Parameters!B3455,[1]Printers!L:L,[1]Printers!Q:Q,,0)*G3455/10,0)*10,_xlfn.XLOOKUP([1]Parameters!B3455,[1]Printers!L:L,[1]Printers!P:P,,0)),"")</f>
        <v>70</v>
      </c>
      <c r="I3455" s="3" t="str" cm="1">
        <f t="array" ref="I3455">IFERROR(IF(ROW()-1&gt;COUNTA([1]!T_Printers[Printers])*COUNTA([1]!T_Resins[Resins]),"",_xlfn.IFS(ROUND(VLOOKUP(C3455,[1]!T_Resins[#Data],4,FALSE)/VLOOKUP(A3455,[1]!T_Printers[#Data],5,FALSE),1)&lt;=_xlfn.XLOOKUP(B3455,[1]Printers!L:L,[1]Printers!O:O,1,0,),ROUND(VLOOKUP(C3455,[1]!T_Resins[#Data],4,FALSE)/VLOOKUP(A3455,[1]!T_Printers[#Data],5,FALSE),1),ROUND(VLOOKUP(C3455,[1]!T_Resins[#Data],4,FALSE)/VLOOKUP(A3455,[1]!T_Printers[#Data],5,FALSE),1)&gt;_xlfn.XLOOKUP(B3455,[1]Printers!L:L,[1]Printers!O:O,1,0,),"")),"")</f>
        <v/>
      </c>
      <c r="J3455" t="str">
        <f>IFERROR(IF(ROUND(_xlfn.XLOOKUP([1]Parameters!B3455,[1]Printers!L:L,[1]Printers!Q:Q,,0)*I3455/10,0)*10&lt;_xlfn.XLOOKUP([1]Parameters!B3455,[1]Printers!L:L,[1]Printers!P:P,,0),ROUND(_xlfn.XLOOKUP([1]Parameters!B3455,[1]Printers!L:L,[1]Printers!Q:Q,,0)*I3455/10,0)*10,_xlfn.XLOOKUP([1]Parameters!B3455,[1]Printers!L:L,[1]Printers!P:P,,0)),"")</f>
        <v/>
      </c>
      <c r="K3455">
        <f>IF(SUM(E3455:J3455)&lt;&gt;0,VLOOKUP(A3455,[1]!T_Printers[#Data],10,FALSE)+VLOOKUP(C3455,[1]!T_Resins[#Data],10,FALSE),"")</f>
        <v>5</v>
      </c>
      <c r="L3455">
        <f>IF(SUM(E3455:J3455)&lt;&gt;0,VLOOKUP(A3455,[1]!T_Printers[#Data],11,FALSE),"")</f>
        <v>8</v>
      </c>
      <c r="M3455">
        <f>IF(SUM(E3455:J3455)&lt;&gt;0,VLOOKUP(C3455,[1]!T_Resins[#Data],8,FALSE),"")</f>
        <v>120</v>
      </c>
      <c r="N3455">
        <f>IF(_xlfn.XLOOKUP(B3455,[1]Printers!$L:$L,[1]Printers!$R:$R,0,0)&gt;0,[1]Parameters!M3455,IF(SUM(E3455:J3455)&lt;&gt;0,VLOOKUP(C3455,[1]!T_Resins[#Data],9,FALSE),""))</f>
        <v>120</v>
      </c>
      <c r="O3455" t="str">
        <f t="shared" si="53"/>
        <v>PionextDJ89</v>
      </c>
    </row>
    <row r="3456" spans="1:15" x14ac:dyDescent="0.25">
      <c r="A3456" t="str">
        <f t="array" ref="A3456">IF(ROW()-1&gt;COUNTA([1]!T_Printers[Printers])*COUNTA([1]!T_Resins[Resins]),"",INDEX([1]!T_Printers[Printers],INT((ROW()-2)/COUNTA([1]!T_Resins[Resins])+1)))</f>
        <v>Pionext DJ89</v>
      </c>
      <c r="B3456" t="str">
        <f>_xlfn.XLOOKUP(A3456,[1]!T_Printers[Printers],[1]!T_Printers[Icon link],,0)</f>
        <v>PionextDJ89</v>
      </c>
      <c r="C3456" t="str">
        <f t="array" ref="C3456">IF(ROW()-1&gt;COUNTA([1]!T_Printers[Printers])*COUNTA([1]!T_Resins[Resins]),"",INDEX([1]!T_Resins[Resins],MOD(ROW()-2,COUNTA([1]!T_Resins[Resins]))+1))</f>
        <v>Dental Sand Pro A3 (Crown LT)</v>
      </c>
      <c r="D3456">
        <f>IF(SUM(E3456:J3456)&lt;&gt;0,IF(ROW()-1&gt;COUNTA([1]!T_Printers[Printers])*COUNTA([1]!T_Resins[Resins]),"",2),"")</f>
        <v>2</v>
      </c>
      <c r="E3456" cm="1">
        <f t="array" ref="E3456">IFERROR(IF(ROW()-1&gt;COUNTA([1]!T_Printers[Printers])*COUNTA([1]!T_Resins[Resins]),"",_xlfn.IFS(ROUND(VLOOKUP(C3456,[1]!T_Resins[#Data],2,FALSE)/VLOOKUP(A3456,[1]!T_Printers[#Data],5,FALSE),1)&lt;=_xlfn.XLOOKUP(B3456,[1]Printers!L:L,[1]Printers!O:O,1,0,),ROUND(VLOOKUP(C3456,[1]!T_Resins[#Data],2,FALSE)/VLOOKUP(A3456,[1]!T_Printers[#Data],5,FALSE),1),ROUND(VLOOKUP(C3456,[1]!T_Resins[#Data],2,FALSE)/VLOOKUP(A3456,[1]!T_Printers[#Data],5,FALSE),1)&gt;_xlfn.XLOOKUP(B3456,[1]Printers!L:L,[1]Printers!O:O,1,0,),10)),"Используйте слой 100 мкм")</f>
        <v>10</v>
      </c>
      <c r="F3456">
        <f>IFERROR(IF(ROUND(_xlfn.XLOOKUP([1]Parameters!B3456,[1]Printers!L:L,[1]Printers!Q:Q,,0)*E3456/10,0)*10&lt;_xlfn.XLOOKUP([1]Parameters!B3456,[1]Printers!L:L,[1]Printers!P:P,,0),ROUND(_xlfn.XLOOKUP([1]Parameters!B3456,[1]Printers!L:L,[1]Printers!Q:Q,,0)*E3456/10,0)*10,_xlfn.XLOOKUP([1]Parameters!B3456,[1]Printers!L:L,[1]Printers!P:P,,0)),"")</f>
        <v>70</v>
      </c>
      <c r="G3456" cm="1">
        <f t="array" ref="G3456">IFERROR(IF(ROW()-1&gt;COUNTA([1]!T_Printers[Printers])*COUNTA([1]!T_Resins[Resins]),"",_xlfn.IFS(ROUND(VLOOKUP(C3456,[1]!T_Resins[#Data],3,FALSE)/VLOOKUP(A3456,[1]!T_Printers[#Data],5,FALSE),1)&lt;=_xlfn.XLOOKUP(B3456,[1]Printers!L:L,[1]Printers!O:O,1,0,),ROUND(VLOOKUP(C3456,[1]!T_Resins[#Data],3,FALSE)/VLOOKUP(A3456,[1]!T_Printers[#Data],5,FALSE),1),ROUND(VLOOKUP(C3456,[1]!T_Resins[#Data],3,FALSE)/VLOOKUP(A3456,[1]!T_Printers[#Data],5,FALSE),1)&gt;_xlfn.XLOOKUP(B3456,[1]Printers!L:L,[1]Printers!O:O,1,0,),10)),"")</f>
        <v>10</v>
      </c>
      <c r="H3456">
        <f>IFERROR(IF(ROUND(_xlfn.XLOOKUP([1]Parameters!B3456,[1]Printers!L:L,[1]Printers!Q:Q,,0)*G3456/10,0)*10&lt;_xlfn.XLOOKUP([1]Parameters!B3456,[1]Printers!L:L,[1]Printers!P:P,,0),ROUND(_xlfn.XLOOKUP([1]Parameters!B3456,[1]Printers!L:L,[1]Printers!Q:Q,,0)*G3456/10,0)*10,_xlfn.XLOOKUP([1]Parameters!B3456,[1]Printers!L:L,[1]Printers!P:P,,0)),"")</f>
        <v>70</v>
      </c>
      <c r="I3456" s="3" t="str" cm="1">
        <f t="array" ref="I3456">IFERROR(IF(ROW()-1&gt;COUNTA([1]!T_Printers[Printers])*COUNTA([1]!T_Resins[Resins]),"",_xlfn.IFS(ROUND(VLOOKUP(C3456,[1]!T_Resins[#Data],4,FALSE)/VLOOKUP(A3456,[1]!T_Printers[#Data],5,FALSE),1)&lt;=_xlfn.XLOOKUP(B3456,[1]Printers!L:L,[1]Printers!O:O,1,0,),ROUND(VLOOKUP(C3456,[1]!T_Resins[#Data],4,FALSE)/VLOOKUP(A3456,[1]!T_Printers[#Data],5,FALSE),1),ROUND(VLOOKUP(C3456,[1]!T_Resins[#Data],4,FALSE)/VLOOKUP(A3456,[1]!T_Printers[#Data],5,FALSE),1)&gt;_xlfn.XLOOKUP(B3456,[1]Printers!L:L,[1]Printers!O:O,1,0,),"")),"")</f>
        <v/>
      </c>
      <c r="J3456" t="str">
        <f>IFERROR(IF(ROUND(_xlfn.XLOOKUP([1]Parameters!B3456,[1]Printers!L:L,[1]Printers!Q:Q,,0)*I3456/10,0)*10&lt;_xlfn.XLOOKUP([1]Parameters!B3456,[1]Printers!L:L,[1]Printers!P:P,,0),ROUND(_xlfn.XLOOKUP([1]Parameters!B3456,[1]Printers!L:L,[1]Printers!Q:Q,,0)*I3456/10,0)*10,_xlfn.XLOOKUP([1]Parameters!B3456,[1]Printers!L:L,[1]Printers!P:P,,0)),"")</f>
        <v/>
      </c>
      <c r="K3456">
        <f>IF(SUM(E3456:J3456)&lt;&gt;0,VLOOKUP(A3456,[1]!T_Printers[#Data],10,FALSE)+VLOOKUP(C3456,[1]!T_Resins[#Data],10,FALSE),"")</f>
        <v>5</v>
      </c>
      <c r="L3456">
        <f>IF(SUM(E3456:J3456)&lt;&gt;0,VLOOKUP(A3456,[1]!T_Printers[#Data],11,FALSE),"")</f>
        <v>8</v>
      </c>
      <c r="M3456">
        <f>IF(SUM(E3456:J3456)&lt;&gt;0,VLOOKUP(C3456,[1]!T_Resins[#Data],8,FALSE),"")</f>
        <v>120</v>
      </c>
      <c r="N3456">
        <f>IF(_xlfn.XLOOKUP(B3456,[1]Printers!$L:$L,[1]Printers!$R:$R,0,0)&gt;0,[1]Parameters!M3456,IF(SUM(E3456:J3456)&lt;&gt;0,VLOOKUP(C3456,[1]!T_Resins[#Data],9,FALSE),""))</f>
        <v>120</v>
      </c>
      <c r="O3456" t="str">
        <f t="shared" si="53"/>
        <v>PionextDJ89</v>
      </c>
    </row>
    <row r="3457" spans="1:15" x14ac:dyDescent="0.25">
      <c r="A3457" t="str">
        <f t="array" ref="A3457">IF(ROW()-1&gt;COUNTA([1]!T_Printers[Printers])*COUNTA([1]!T_Resins[Resins]),"",INDEX([1]!T_Printers[Printers],INT((ROW()-2)/COUNTA([1]!T_Resins[Resins])+1)))</f>
        <v>Pionext DJ89</v>
      </c>
      <c r="B3457" t="str">
        <f>_xlfn.XLOOKUP(A3457,[1]!T_Printers[Printers],[1]!T_Printers[Icon link],,0)</f>
        <v>PionextDJ89</v>
      </c>
      <c r="C3457" t="str">
        <f t="array" ref="C3457">IF(ROW()-1&gt;COUNTA([1]!T_Printers[Printers])*COUNTA([1]!T_Resins[Resins]),"",INDEX([1]!T_Resins[Resins],MOD(ROW()-2,COUNTA([1]!T_Resins[Resins]))+1))</f>
        <v>Dental Splint Soft</v>
      </c>
      <c r="D3457">
        <f>IF(SUM(E3457:J3457)&lt;&gt;0,IF(ROW()-1&gt;COUNTA([1]!T_Printers[Printers])*COUNTA([1]!T_Resins[Resins]),"",2),"")</f>
        <v>2</v>
      </c>
      <c r="E3457" cm="1">
        <f t="array" ref="E3457">IFERROR(IF(ROW()-1&gt;COUNTA([1]!T_Printers[Printers])*COUNTA([1]!T_Resins[Resins]),"",_xlfn.IFS(ROUND(VLOOKUP(C3457,[1]!T_Resins[#Data],2,FALSE)/VLOOKUP(A3457,[1]!T_Printers[#Data],5,FALSE),1)&lt;=_xlfn.XLOOKUP(B3457,[1]Printers!L:L,[1]Printers!O:O,1,0,),ROUND(VLOOKUP(C3457,[1]!T_Resins[#Data],2,FALSE)/VLOOKUP(A3457,[1]!T_Printers[#Data],5,FALSE),1),ROUND(VLOOKUP(C3457,[1]!T_Resins[#Data],2,FALSE)/VLOOKUP(A3457,[1]!T_Printers[#Data],5,FALSE),1)&gt;_xlfn.XLOOKUP(B3457,[1]Printers!L:L,[1]Printers!O:O,1,0,),10)),"Используйте слой 100 мкм")</f>
        <v>9.1999999999999993</v>
      </c>
      <c r="F3457">
        <f>IFERROR(IF(ROUND(_xlfn.XLOOKUP([1]Parameters!B3457,[1]Printers!L:L,[1]Printers!Q:Q,,0)*E3457/10,0)*10&lt;_xlfn.XLOOKUP([1]Parameters!B3457,[1]Printers!L:L,[1]Printers!P:P,,0),ROUND(_xlfn.XLOOKUP([1]Parameters!B3457,[1]Printers!L:L,[1]Printers!Q:Q,,0)*E3457/10,0)*10,_xlfn.XLOOKUP([1]Parameters!B3457,[1]Printers!L:L,[1]Printers!P:P,,0)),"")</f>
        <v>70</v>
      </c>
      <c r="G3457" cm="1">
        <f t="array" ref="G3457">IFERROR(IF(ROW()-1&gt;COUNTA([1]!T_Printers[Printers])*COUNTA([1]!T_Resins[Resins]),"",_xlfn.IFS(ROUND(VLOOKUP(C3457,[1]!T_Resins[#Data],3,FALSE)/VLOOKUP(A3457,[1]!T_Printers[#Data],5,FALSE),1)&lt;=_xlfn.XLOOKUP(B3457,[1]Printers!L:L,[1]Printers!O:O,1,0,),ROUND(VLOOKUP(C3457,[1]!T_Resins[#Data],3,FALSE)/VLOOKUP(A3457,[1]!T_Printers[#Data],5,FALSE),1),ROUND(VLOOKUP(C3457,[1]!T_Resins[#Data],3,FALSE)/VLOOKUP(A3457,[1]!T_Printers[#Data],5,FALSE),1)&gt;_xlfn.XLOOKUP(B3457,[1]Printers!L:L,[1]Printers!O:O,1,0,),10)),"")</f>
        <v>10</v>
      </c>
      <c r="H3457">
        <f>IFERROR(IF(ROUND(_xlfn.XLOOKUP([1]Parameters!B3457,[1]Printers!L:L,[1]Printers!Q:Q,,0)*G3457/10,0)*10&lt;_xlfn.XLOOKUP([1]Parameters!B3457,[1]Printers!L:L,[1]Printers!P:P,,0),ROUND(_xlfn.XLOOKUP([1]Parameters!B3457,[1]Printers!L:L,[1]Printers!Q:Q,,0)*G3457/10,0)*10,_xlfn.XLOOKUP([1]Parameters!B3457,[1]Printers!L:L,[1]Printers!P:P,,0)),"")</f>
        <v>70</v>
      </c>
      <c r="I3457" s="3" t="str" cm="1">
        <f t="array" ref="I3457">IFERROR(IF(ROW()-1&gt;COUNTA([1]!T_Printers[Printers])*COUNTA([1]!T_Resins[Resins]),"",_xlfn.IFS(ROUND(VLOOKUP(C3457,[1]!T_Resins[#Data],4,FALSE)/VLOOKUP(A3457,[1]!T_Printers[#Data],5,FALSE),1)&lt;=_xlfn.XLOOKUP(B3457,[1]Printers!L:L,[1]Printers!O:O,1,0,),ROUND(VLOOKUP(C3457,[1]!T_Resins[#Data],4,FALSE)/VLOOKUP(A3457,[1]!T_Printers[#Data],5,FALSE),1),ROUND(VLOOKUP(C3457,[1]!T_Resins[#Data],4,FALSE)/VLOOKUP(A3457,[1]!T_Printers[#Data],5,FALSE),1)&gt;_xlfn.XLOOKUP(B3457,[1]Printers!L:L,[1]Printers!O:O,1,0,),"")),"")</f>
        <v/>
      </c>
      <c r="J3457" t="str">
        <f>IFERROR(IF(ROUND(_xlfn.XLOOKUP([1]Parameters!B3457,[1]Printers!L:L,[1]Printers!Q:Q,,0)*I3457/10,0)*10&lt;_xlfn.XLOOKUP([1]Parameters!B3457,[1]Printers!L:L,[1]Printers!P:P,,0),ROUND(_xlfn.XLOOKUP([1]Parameters!B3457,[1]Printers!L:L,[1]Printers!Q:Q,,0)*I3457/10,0)*10,_xlfn.XLOOKUP([1]Parameters!B3457,[1]Printers!L:L,[1]Printers!P:P,,0)),"")</f>
        <v/>
      </c>
      <c r="K3457">
        <f>IF(SUM(E3457:J3457)&lt;&gt;0,VLOOKUP(A3457,[1]!T_Printers[#Data],10,FALSE)+VLOOKUP(C3457,[1]!T_Resins[#Data],10,FALSE),"")</f>
        <v>4</v>
      </c>
      <c r="L3457">
        <f>IF(SUM(E3457:J3457)&lt;&gt;0,VLOOKUP(A3457,[1]!T_Printers[#Data],11,FALSE),"")</f>
        <v>8</v>
      </c>
      <c r="M3457">
        <f>IF(SUM(E3457:J3457)&lt;&gt;0,VLOOKUP(C3457,[1]!T_Resins[#Data],8,FALSE),"")</f>
        <v>60</v>
      </c>
      <c r="N3457">
        <f>IF(_xlfn.XLOOKUP(B3457,[1]Printers!$L:$L,[1]Printers!$R:$R,0,0)&gt;0,[1]Parameters!M3457,IF(SUM(E3457:J3457)&lt;&gt;0,VLOOKUP(C3457,[1]!T_Resins[#Data],9,FALSE),""))</f>
        <v>60</v>
      </c>
      <c r="O3457" t="str">
        <f t="shared" si="53"/>
        <v>PionextDJ89</v>
      </c>
    </row>
    <row r="3458" spans="1:15" x14ac:dyDescent="0.25">
      <c r="A3458" t="str">
        <f t="array" ref="A3458">IF(ROW()-1&gt;COUNTA([1]!T_Printers[Printers])*COUNTA([1]!T_Resins[Resins]),"",INDEX([1]!T_Printers[Printers],INT((ROW()-2)/COUNTA([1]!T_Resins[Resins])+1)))</f>
        <v>Pionext DJ89</v>
      </c>
      <c r="B3458" t="str">
        <f>_xlfn.XLOOKUP(A3458,[1]!T_Printers[Printers],[1]!T_Printers[Icon link],,0)</f>
        <v>PionextDJ89</v>
      </c>
      <c r="C3458" t="str">
        <f t="array" ref="C3458">IF(ROW()-1&gt;COUNTA([1]!T_Printers[Printers])*COUNTA([1]!T_Resins[Resins]),"",INDEX([1]!T_Resins[Resins],MOD(ROW()-2,COUNTA([1]!T_Resins[Resins]))+1))</f>
        <v>Dental Tray</v>
      </c>
      <c r="D3458">
        <f>IF(SUM(E3458:J3458)&lt;&gt;0,IF(ROW()-1&gt;COUNTA([1]!T_Printers[Printers])*COUNTA([1]!T_Resins[Resins]),"",2),"")</f>
        <v>2</v>
      </c>
      <c r="E3458" t="str" cm="1">
        <f t="array" ref="E3458">IFERROR(IF(ROW()-1&gt;COUNTA([1]!T_Printers[Printers])*COUNTA([1]!T_Resins[Resins]),"",_xlfn.IFS(ROUND(VLOOKUP(C3458,[1]!T_Resins[#Data],2,FALSE)/VLOOKUP(A3458,[1]!T_Printers[#Data],5,FALSE),1)&lt;=_xlfn.XLOOKUP(B3458,[1]Printers!L:L,[1]Printers!O:O,1,0,),ROUND(VLOOKUP(C3458,[1]!T_Resins[#Data],2,FALSE)/VLOOKUP(A3458,[1]!T_Printers[#Data],5,FALSE),1),ROUND(VLOOKUP(C3458,[1]!T_Resins[#Data],2,FALSE)/VLOOKUP(A3458,[1]!T_Printers[#Data],5,FALSE),1)&gt;_xlfn.XLOOKUP(B3458,[1]Printers!L:L,[1]Printers!O:O,1,0,),10)),"Используйте слой 100 мкм")</f>
        <v>Используйте слой 100 мкм</v>
      </c>
      <c r="F3458" t="str">
        <f>IFERROR(IF(ROUND(_xlfn.XLOOKUP([1]Parameters!B3458,[1]Printers!L:L,[1]Printers!Q:Q,,0)*E3458/10,0)*10&lt;_xlfn.XLOOKUP([1]Parameters!B3458,[1]Printers!L:L,[1]Printers!P:P,,0),ROUND(_xlfn.XLOOKUP([1]Parameters!B3458,[1]Printers!L:L,[1]Printers!Q:Q,,0)*E3458/10,0)*10,_xlfn.XLOOKUP([1]Parameters!B3458,[1]Printers!L:L,[1]Printers!P:P,,0)),"")</f>
        <v/>
      </c>
      <c r="G3458" cm="1">
        <f t="array" ref="G3458">IFERROR(IF(ROW()-1&gt;COUNTA([1]!T_Printers[Printers])*COUNTA([1]!T_Resins[Resins]),"",_xlfn.IFS(ROUND(VLOOKUP(C3458,[1]!T_Resins[#Data],3,FALSE)/VLOOKUP(A3458,[1]!T_Printers[#Data],5,FALSE),1)&lt;=_xlfn.XLOOKUP(B3458,[1]Printers!L:L,[1]Printers!O:O,1,0,),ROUND(VLOOKUP(C3458,[1]!T_Resins[#Data],3,FALSE)/VLOOKUP(A3458,[1]!T_Printers[#Data],5,FALSE),1),ROUND(VLOOKUP(C3458,[1]!T_Resins[#Data],3,FALSE)/VLOOKUP(A3458,[1]!T_Printers[#Data],5,FALSE),1)&gt;_xlfn.XLOOKUP(B3458,[1]Printers!L:L,[1]Printers!O:O,1,0,),10)),"")</f>
        <v>7.4</v>
      </c>
      <c r="H3458">
        <f>IFERROR(IF(ROUND(_xlfn.XLOOKUP([1]Parameters!B3458,[1]Printers!L:L,[1]Printers!Q:Q,,0)*G3458/10,0)*10&lt;_xlfn.XLOOKUP([1]Parameters!B3458,[1]Printers!L:L,[1]Printers!P:P,,0),ROUND(_xlfn.XLOOKUP([1]Parameters!B3458,[1]Printers!L:L,[1]Printers!Q:Q,,0)*G3458/10,0)*10,_xlfn.XLOOKUP([1]Parameters!B3458,[1]Printers!L:L,[1]Printers!P:P,,0)),"")</f>
        <v>70</v>
      </c>
      <c r="I3458" s="3" cm="1">
        <f t="array" ref="I3458">IFERROR(IF(ROW()-1&gt;COUNTA([1]!T_Printers[Printers])*COUNTA([1]!T_Resins[Resins]),"",_xlfn.IFS(ROUND(VLOOKUP(C3458,[1]!T_Resins[#Data],4,FALSE)/VLOOKUP(A3458,[1]!T_Printers[#Data],5,FALSE),1)&lt;=_xlfn.XLOOKUP(B3458,[1]Printers!L:L,[1]Printers!O:O,1,0,),ROUND(VLOOKUP(C3458,[1]!T_Resins[#Data],4,FALSE)/VLOOKUP(A3458,[1]!T_Printers[#Data],5,FALSE),1),ROUND(VLOOKUP(C3458,[1]!T_Resins[#Data],4,FALSE)/VLOOKUP(A3458,[1]!T_Printers[#Data],5,FALSE),1)&gt;_xlfn.XLOOKUP(B3458,[1]Printers!L:L,[1]Printers!O:O,1,0,),"")),"")</f>
        <v>9.1999999999999993</v>
      </c>
      <c r="J3458">
        <f>IFERROR(IF(ROUND(_xlfn.XLOOKUP([1]Parameters!B3458,[1]Printers!L:L,[1]Printers!Q:Q,,0)*I3458/10,0)*10&lt;_xlfn.XLOOKUP([1]Parameters!B3458,[1]Printers!L:L,[1]Printers!P:P,,0),ROUND(_xlfn.XLOOKUP([1]Parameters!B3458,[1]Printers!L:L,[1]Printers!Q:Q,,0)*I3458/10,0)*10,_xlfn.XLOOKUP([1]Parameters!B3458,[1]Printers!L:L,[1]Printers!P:P,,0)),"")</f>
        <v>70</v>
      </c>
      <c r="K3458">
        <f>IF(SUM(E3458:J3458)&lt;&gt;0,VLOOKUP(A3458,[1]!T_Printers[#Data],10,FALSE)+VLOOKUP(C3458,[1]!T_Resins[#Data],10,FALSE),"")</f>
        <v>4</v>
      </c>
      <c r="L3458">
        <f>IF(SUM(E3458:J3458)&lt;&gt;0,VLOOKUP(A3458,[1]!T_Printers[#Data],11,FALSE),"")</f>
        <v>8</v>
      </c>
      <c r="M3458">
        <f>IF(SUM(E3458:J3458)&lt;&gt;0,VLOOKUP(C3458,[1]!T_Resins[#Data],8,FALSE),"")</f>
        <v>120</v>
      </c>
      <c r="N3458">
        <f>IF(_xlfn.XLOOKUP(B3458,[1]Printers!$L:$L,[1]Printers!$R:$R,0,0)&gt;0,[1]Parameters!M3458,IF(SUM(E3458:J3458)&lt;&gt;0,VLOOKUP(C3458,[1]!T_Resins[#Data],9,FALSE),""))</f>
        <v>120</v>
      </c>
      <c r="O3458" t="str">
        <f t="shared" ref="O3458:O3521" si="54">B3458</f>
        <v>PionextDJ89</v>
      </c>
    </row>
    <row r="3459" spans="1:15" x14ac:dyDescent="0.25">
      <c r="A3459" t="str">
        <f t="array" ref="A3459">IF(ROW()-1&gt;COUNTA([1]!T_Printers[Printers])*COUNTA([1]!T_Resins[Resins]),"",INDEX([1]!T_Printers[Printers],INT((ROW()-2)/COUNTA([1]!T_Resins[Resins])+1)))</f>
        <v>Pionext DJ89</v>
      </c>
      <c r="B3459" t="str">
        <f>_xlfn.XLOOKUP(A3459,[1]!T_Printers[Printers],[1]!T_Printers[Icon link],,0)</f>
        <v>PionextDJ89</v>
      </c>
      <c r="C3459" t="str">
        <f t="array" ref="C3459">IF(ROW()-1&gt;COUNTA([1]!T_Printers[Printers])*COUNTA([1]!T_Resins[Resins]),"",INDEX([1]!T_Resins[Resins],MOD(ROW()-2,COUNTA([1]!T_Resins[Resins]))+1))</f>
        <v>Dental Yellow Clear</v>
      </c>
      <c r="D3459">
        <f>IF(SUM(E3459:J3459)&lt;&gt;0,IF(ROW()-1&gt;COUNTA([1]!T_Printers[Printers])*COUNTA([1]!T_Resins[Resins]),"",2),"")</f>
        <v>2</v>
      </c>
      <c r="E3459" cm="1">
        <f t="array" ref="E3459">IFERROR(IF(ROW()-1&gt;COUNTA([1]!T_Printers[Printers])*COUNTA([1]!T_Resins[Resins]),"",_xlfn.IFS(ROUND(VLOOKUP(C3459,[1]!T_Resins[#Data],2,FALSE)/VLOOKUP(A3459,[1]!T_Printers[#Data],5,FALSE),1)&lt;=_xlfn.XLOOKUP(B3459,[1]Printers!L:L,[1]Printers!O:O,1,0,),ROUND(VLOOKUP(C3459,[1]!T_Resins[#Data],2,FALSE)/VLOOKUP(A3459,[1]!T_Printers[#Data],5,FALSE),1),ROUND(VLOOKUP(C3459,[1]!T_Resins[#Data],2,FALSE)/VLOOKUP(A3459,[1]!T_Printers[#Data],5,FALSE),1)&gt;_xlfn.XLOOKUP(B3459,[1]Printers!L:L,[1]Printers!O:O,1,0,),10)),"Используйте слой 100 мкм")</f>
        <v>3.2</v>
      </c>
      <c r="F3459">
        <f>IFERROR(IF(ROUND(_xlfn.XLOOKUP([1]Parameters!B3459,[1]Printers!L:L,[1]Printers!Q:Q,,0)*E3459/10,0)*10&lt;_xlfn.XLOOKUP([1]Parameters!B3459,[1]Printers!L:L,[1]Printers!P:P,,0),ROUND(_xlfn.XLOOKUP([1]Parameters!B3459,[1]Printers!L:L,[1]Printers!Q:Q,,0)*E3459/10,0)*10,_xlfn.XLOOKUP([1]Parameters!B3459,[1]Printers!L:L,[1]Printers!P:P,,0)),"")</f>
        <v>30</v>
      </c>
      <c r="G3459" cm="1">
        <f t="array" ref="G3459">IFERROR(IF(ROW()-1&gt;COUNTA([1]!T_Printers[Printers])*COUNTA([1]!T_Resins[Resins]),"",_xlfn.IFS(ROUND(VLOOKUP(C3459,[1]!T_Resins[#Data],3,FALSE)/VLOOKUP(A3459,[1]!T_Printers[#Data],5,FALSE),1)&lt;=_xlfn.XLOOKUP(B3459,[1]Printers!L:L,[1]Printers!O:O,1,0,),ROUND(VLOOKUP(C3459,[1]!T_Resins[#Data],3,FALSE)/VLOOKUP(A3459,[1]!T_Printers[#Data],5,FALSE),1),ROUND(VLOOKUP(C3459,[1]!T_Resins[#Data],3,FALSE)/VLOOKUP(A3459,[1]!T_Printers[#Data],5,FALSE),1)&gt;_xlfn.XLOOKUP(B3459,[1]Printers!L:L,[1]Printers!O:O,1,0,),10)),"")</f>
        <v>4.2</v>
      </c>
      <c r="H3459">
        <f>IFERROR(IF(ROUND(_xlfn.XLOOKUP([1]Parameters!B3459,[1]Printers!L:L,[1]Printers!Q:Q,,0)*G3459/10,0)*10&lt;_xlfn.XLOOKUP([1]Parameters!B3459,[1]Printers!L:L,[1]Printers!P:P,,0),ROUND(_xlfn.XLOOKUP([1]Parameters!B3459,[1]Printers!L:L,[1]Printers!Q:Q,,0)*G3459/10,0)*10,_xlfn.XLOOKUP([1]Parameters!B3459,[1]Printers!L:L,[1]Printers!P:P,,0)),"")</f>
        <v>40</v>
      </c>
      <c r="I3459" s="3" t="str" cm="1">
        <f t="array" ref="I3459">IFERROR(IF(ROW()-1&gt;COUNTA([1]!T_Printers[Printers])*COUNTA([1]!T_Resins[Resins]),"",_xlfn.IFS(ROUND(VLOOKUP(C3459,[1]!T_Resins[#Data],4,FALSE)/VLOOKUP(A3459,[1]!T_Printers[#Data],5,FALSE),1)&lt;=_xlfn.XLOOKUP(B3459,[1]Printers!L:L,[1]Printers!O:O,1,0,),ROUND(VLOOKUP(C3459,[1]!T_Resins[#Data],4,FALSE)/VLOOKUP(A3459,[1]!T_Printers[#Data],5,FALSE),1),ROUND(VLOOKUP(C3459,[1]!T_Resins[#Data],4,FALSE)/VLOOKUP(A3459,[1]!T_Printers[#Data],5,FALSE),1)&gt;_xlfn.XLOOKUP(B3459,[1]Printers!L:L,[1]Printers!O:O,1,0,),"")),"")</f>
        <v/>
      </c>
      <c r="J3459" t="str">
        <f>IFERROR(IF(ROUND(_xlfn.XLOOKUP([1]Parameters!B3459,[1]Printers!L:L,[1]Printers!Q:Q,,0)*I3459/10,0)*10&lt;_xlfn.XLOOKUP([1]Parameters!B3459,[1]Printers!L:L,[1]Printers!P:P,,0),ROUND(_xlfn.XLOOKUP([1]Parameters!B3459,[1]Printers!L:L,[1]Printers!Q:Q,,0)*I3459/10,0)*10,_xlfn.XLOOKUP([1]Parameters!B3459,[1]Printers!L:L,[1]Printers!P:P,,0)),"")</f>
        <v/>
      </c>
      <c r="K3459">
        <f>IF(SUM(E3459:J3459)&lt;&gt;0,VLOOKUP(A3459,[1]!T_Printers[#Data],10,FALSE)+VLOOKUP(C3459,[1]!T_Resins[#Data],10,FALSE),"")</f>
        <v>4</v>
      </c>
      <c r="L3459">
        <f>IF(SUM(E3459:J3459)&lt;&gt;0,VLOOKUP(A3459,[1]!T_Printers[#Data],11,FALSE),"")</f>
        <v>8</v>
      </c>
      <c r="M3459">
        <f>IF(SUM(E3459:J3459)&lt;&gt;0,VLOOKUP(C3459,[1]!T_Resins[#Data],8,FALSE),"")</f>
        <v>120</v>
      </c>
      <c r="N3459">
        <f>IF(_xlfn.XLOOKUP(B3459,[1]Printers!$L:$L,[1]Printers!$R:$R,0,0)&gt;0,[1]Parameters!M3459,IF(SUM(E3459:J3459)&lt;&gt;0,VLOOKUP(C3459,[1]!T_Resins[#Data],9,FALSE),""))</f>
        <v>120</v>
      </c>
      <c r="O3459" t="str">
        <f t="shared" si="54"/>
        <v>PionextDJ89</v>
      </c>
    </row>
    <row r="3460" spans="1:15" x14ac:dyDescent="0.25">
      <c r="A3460" t="str">
        <f t="array" ref="A3460">IF(ROW()-1&gt;COUNTA([1]!T_Printers[Printers])*COUNTA([1]!T_Resins[Resins]),"",INDEX([1]!T_Printers[Printers],INT((ROW()-2)/COUNTA([1]!T_Resins[Resins])+1)))</f>
        <v>Pionext DJ89</v>
      </c>
      <c r="B3460" t="str">
        <f>_xlfn.XLOOKUP(A3460,[1]!T_Printers[Printers],[1]!T_Printers[Icon link],,0)</f>
        <v>PionextDJ89</v>
      </c>
      <c r="C3460" t="str">
        <f t="array" ref="C3460">IF(ROW()-1&gt;COUNTA([1]!T_Printers[Printers])*COUNTA([1]!T_Resins[Resins]),"",INDEX([1]!T_Resins[Resins],MOD(ROW()-2,COUNTA([1]!T_Resins[Resins]))+1))</f>
        <v>Dental Yellow Clear PRO</v>
      </c>
      <c r="D3460">
        <f>IF(SUM(E3460:J3460)&lt;&gt;0,IF(ROW()-1&gt;COUNTA([1]!T_Printers[Printers])*COUNTA([1]!T_Resins[Resins]),"",2),"")</f>
        <v>2</v>
      </c>
      <c r="E3460" cm="1">
        <f t="array" ref="E3460">IFERROR(IF(ROW()-1&gt;COUNTA([1]!T_Printers[Printers])*COUNTA([1]!T_Resins[Resins]),"",_xlfn.IFS(ROUND(VLOOKUP(C3460,[1]!T_Resins[#Data],2,FALSE)/VLOOKUP(A3460,[1]!T_Printers[#Data],5,FALSE),1)&lt;=_xlfn.XLOOKUP(B3460,[1]Printers!L:L,[1]Printers!O:O,1,0,),ROUND(VLOOKUP(C3460,[1]!T_Resins[#Data],2,FALSE)/VLOOKUP(A3460,[1]!T_Printers[#Data],5,FALSE),1),ROUND(VLOOKUP(C3460,[1]!T_Resins[#Data],2,FALSE)/VLOOKUP(A3460,[1]!T_Printers[#Data],5,FALSE),1)&gt;_xlfn.XLOOKUP(B3460,[1]Printers!L:L,[1]Printers!O:O,1,0,),10)),"Используйте слой 100 мкм")</f>
        <v>8.4</v>
      </c>
      <c r="F3460">
        <f>IFERROR(IF(ROUND(_xlfn.XLOOKUP([1]Parameters!B3460,[1]Printers!L:L,[1]Printers!Q:Q,,0)*E3460/10,0)*10&lt;_xlfn.XLOOKUP([1]Parameters!B3460,[1]Printers!L:L,[1]Printers!P:P,,0),ROUND(_xlfn.XLOOKUP([1]Parameters!B3460,[1]Printers!L:L,[1]Printers!Q:Q,,0)*E3460/10,0)*10,_xlfn.XLOOKUP([1]Parameters!B3460,[1]Printers!L:L,[1]Printers!P:P,,0)),"")</f>
        <v>70</v>
      </c>
      <c r="G3460" cm="1">
        <f t="array" ref="G3460">IFERROR(IF(ROW()-1&gt;COUNTA([1]!T_Printers[Printers])*COUNTA([1]!T_Resins[Resins]),"",_xlfn.IFS(ROUND(VLOOKUP(C3460,[1]!T_Resins[#Data],3,FALSE)/VLOOKUP(A3460,[1]!T_Printers[#Data],5,FALSE),1)&lt;=_xlfn.XLOOKUP(B3460,[1]Printers!L:L,[1]Printers!O:O,1,0,),ROUND(VLOOKUP(C3460,[1]!T_Resins[#Data],3,FALSE)/VLOOKUP(A3460,[1]!T_Printers[#Data],5,FALSE),1),ROUND(VLOOKUP(C3460,[1]!T_Resins[#Data],3,FALSE)/VLOOKUP(A3460,[1]!T_Printers[#Data],5,FALSE),1)&gt;_xlfn.XLOOKUP(B3460,[1]Printers!L:L,[1]Printers!O:O,1,0,),10)),"")</f>
        <v>10</v>
      </c>
      <c r="H3460">
        <f>IFERROR(IF(ROUND(_xlfn.XLOOKUP([1]Parameters!B3460,[1]Printers!L:L,[1]Printers!Q:Q,,0)*G3460/10,0)*10&lt;_xlfn.XLOOKUP([1]Parameters!B3460,[1]Printers!L:L,[1]Printers!P:P,,0),ROUND(_xlfn.XLOOKUP([1]Parameters!B3460,[1]Printers!L:L,[1]Printers!Q:Q,,0)*G3460/10,0)*10,_xlfn.XLOOKUP([1]Parameters!B3460,[1]Printers!L:L,[1]Printers!P:P,,0)),"")</f>
        <v>70</v>
      </c>
      <c r="I3460" s="3" t="str" cm="1">
        <f t="array" ref="I3460">IFERROR(IF(ROW()-1&gt;COUNTA([1]!T_Printers[Printers])*COUNTA([1]!T_Resins[Resins]),"",_xlfn.IFS(ROUND(VLOOKUP(C3460,[1]!T_Resins[#Data],4,FALSE)/VLOOKUP(A3460,[1]!T_Printers[#Data],5,FALSE),1)&lt;=_xlfn.XLOOKUP(B3460,[1]Printers!L:L,[1]Printers!O:O,1,0,),ROUND(VLOOKUP(C3460,[1]!T_Resins[#Data],4,FALSE)/VLOOKUP(A3460,[1]!T_Printers[#Data],5,FALSE),1),ROUND(VLOOKUP(C3460,[1]!T_Resins[#Data],4,FALSE)/VLOOKUP(A3460,[1]!T_Printers[#Data],5,FALSE),1)&gt;_xlfn.XLOOKUP(B3460,[1]Printers!L:L,[1]Printers!O:O,1,0,),"")),"")</f>
        <v/>
      </c>
      <c r="J3460" t="str">
        <f>IFERROR(IF(ROUND(_xlfn.XLOOKUP([1]Parameters!B3460,[1]Printers!L:L,[1]Printers!Q:Q,,0)*I3460/10,0)*10&lt;_xlfn.XLOOKUP([1]Parameters!B3460,[1]Printers!L:L,[1]Printers!P:P,,0),ROUND(_xlfn.XLOOKUP([1]Parameters!B3460,[1]Printers!L:L,[1]Printers!Q:Q,,0)*I3460/10,0)*10,_xlfn.XLOOKUP([1]Parameters!B3460,[1]Printers!L:L,[1]Printers!P:P,,0)),"")</f>
        <v/>
      </c>
      <c r="K3460">
        <f>IF(SUM(E3460:J3460)&lt;&gt;0,VLOOKUP(A3460,[1]!T_Printers[#Data],10,FALSE)+VLOOKUP(C3460,[1]!T_Resins[#Data],10,FALSE),"")</f>
        <v>4</v>
      </c>
      <c r="L3460">
        <f>IF(SUM(E3460:J3460)&lt;&gt;0,VLOOKUP(A3460,[1]!T_Printers[#Data],11,FALSE),"")</f>
        <v>8</v>
      </c>
      <c r="M3460">
        <f>IF(SUM(E3460:J3460)&lt;&gt;0,VLOOKUP(C3460,[1]!T_Resins[#Data],8,FALSE),"")</f>
        <v>120</v>
      </c>
      <c r="N3460">
        <f>IF(_xlfn.XLOOKUP(B3460,[1]Printers!$L:$L,[1]Printers!$R:$R,0,0)&gt;0,[1]Parameters!M3460,IF(SUM(E3460:J3460)&lt;&gt;0,VLOOKUP(C3460,[1]!T_Resins[#Data],9,FALSE),""))</f>
        <v>120</v>
      </c>
      <c r="O3460" t="str">
        <f t="shared" si="54"/>
        <v>PionextDJ89</v>
      </c>
    </row>
    <row r="3461" spans="1:15" x14ac:dyDescent="0.25">
      <c r="A3461" t="str">
        <f t="array" ref="A3461">IF(ROW()-1&gt;COUNTA([1]!T_Printers[Printers])*COUNTA([1]!T_Resins[Resins]),"",INDEX([1]!T_Printers[Printers],INT((ROW()-2)/COUNTA([1]!T_Resins[Resins])+1)))</f>
        <v>Pionext DJ89</v>
      </c>
      <c r="B3461" t="str">
        <f>_xlfn.XLOOKUP(A3461,[1]!T_Printers[Printers],[1]!T_Printers[Icon link],,0)</f>
        <v>PionextDJ89</v>
      </c>
      <c r="C3461" t="str">
        <f t="array" ref="C3461">IF(ROW()-1&gt;COUNTA([1]!T_Printers[Printers])*COUNTA([1]!T_Resins[Resins]),"",INDEX([1]!T_Resins[Resins],MOD(ROW()-2,COUNTA([1]!T_Resins[Resins]))+1))</f>
        <v>Industrial ABS Black</v>
      </c>
      <c r="D3461">
        <f>IF(SUM(E3461:J3461)&lt;&gt;0,IF(ROW()-1&gt;COUNTA([1]!T_Printers[Printers])*COUNTA([1]!T_Resins[Resins]),"",2),"")</f>
        <v>2</v>
      </c>
      <c r="E3461" cm="1">
        <f t="array" ref="E3461">IFERROR(IF(ROW()-1&gt;COUNTA([1]!T_Printers[Printers])*COUNTA([1]!T_Resins[Resins]),"",_xlfn.IFS(ROUND(VLOOKUP(C3461,[1]!T_Resins[#Data],2,FALSE)/VLOOKUP(A3461,[1]!T_Printers[#Data],5,FALSE),1)&lt;=_xlfn.XLOOKUP(B3461,[1]Printers!L:L,[1]Printers!O:O,1,0,),ROUND(VLOOKUP(C3461,[1]!T_Resins[#Data],2,FALSE)/VLOOKUP(A3461,[1]!T_Printers[#Data],5,FALSE),1),ROUND(VLOOKUP(C3461,[1]!T_Resins[#Data],2,FALSE)/VLOOKUP(A3461,[1]!T_Printers[#Data],5,FALSE),1)&gt;_xlfn.XLOOKUP(B3461,[1]Printers!L:L,[1]Printers!O:O,1,0,),10)),"Используйте слой 100 мкм")</f>
        <v>6.7</v>
      </c>
      <c r="F3461">
        <f>IFERROR(IF(ROUND(_xlfn.XLOOKUP([1]Parameters!B3461,[1]Printers!L:L,[1]Printers!Q:Q,,0)*E3461/10,0)*10&lt;_xlfn.XLOOKUP([1]Parameters!B3461,[1]Printers!L:L,[1]Printers!P:P,,0),ROUND(_xlfn.XLOOKUP([1]Parameters!B3461,[1]Printers!L:L,[1]Printers!Q:Q,,0)*E3461/10,0)*10,_xlfn.XLOOKUP([1]Parameters!B3461,[1]Printers!L:L,[1]Printers!P:P,,0)),"")</f>
        <v>60</v>
      </c>
      <c r="G3461" cm="1">
        <f t="array" ref="G3461">IFERROR(IF(ROW()-1&gt;COUNTA([1]!T_Printers[Printers])*COUNTA([1]!T_Resins[Resins]),"",_xlfn.IFS(ROUND(VLOOKUP(C3461,[1]!T_Resins[#Data],3,FALSE)/VLOOKUP(A3461,[1]!T_Printers[#Data],5,FALSE),1)&lt;=_xlfn.XLOOKUP(B3461,[1]Printers!L:L,[1]Printers!O:O,1,0,),ROUND(VLOOKUP(C3461,[1]!T_Resins[#Data],3,FALSE)/VLOOKUP(A3461,[1]!T_Printers[#Data],5,FALSE),1),ROUND(VLOOKUP(C3461,[1]!T_Resins[#Data],3,FALSE)/VLOOKUP(A3461,[1]!T_Printers[#Data],5,FALSE),1)&gt;_xlfn.XLOOKUP(B3461,[1]Printers!L:L,[1]Printers!O:O,1,0,),10)),"")</f>
        <v>8.6</v>
      </c>
      <c r="H3461">
        <f>IFERROR(IF(ROUND(_xlfn.XLOOKUP([1]Parameters!B3461,[1]Printers!L:L,[1]Printers!Q:Q,,0)*G3461/10,0)*10&lt;_xlfn.XLOOKUP([1]Parameters!B3461,[1]Printers!L:L,[1]Printers!P:P,,0),ROUND(_xlfn.XLOOKUP([1]Parameters!B3461,[1]Printers!L:L,[1]Printers!Q:Q,,0)*G3461/10,0)*10,_xlfn.XLOOKUP([1]Parameters!B3461,[1]Printers!L:L,[1]Printers!P:P,,0)),"")</f>
        <v>70</v>
      </c>
      <c r="I3461" s="3" t="str" cm="1">
        <f t="array" ref="I3461">IFERROR(IF(ROW()-1&gt;COUNTA([1]!T_Printers[Printers])*COUNTA([1]!T_Resins[Resins]),"",_xlfn.IFS(ROUND(VLOOKUP(C3461,[1]!T_Resins[#Data],4,FALSE)/VLOOKUP(A3461,[1]!T_Printers[#Data],5,FALSE),1)&lt;=_xlfn.XLOOKUP(B3461,[1]Printers!L:L,[1]Printers!O:O,1,0,),ROUND(VLOOKUP(C3461,[1]!T_Resins[#Data],4,FALSE)/VLOOKUP(A3461,[1]!T_Printers[#Data],5,FALSE),1),ROUND(VLOOKUP(C3461,[1]!T_Resins[#Data],4,FALSE)/VLOOKUP(A3461,[1]!T_Printers[#Data],5,FALSE),1)&gt;_xlfn.XLOOKUP(B3461,[1]Printers!L:L,[1]Printers!O:O,1,0,),"")),"")</f>
        <v/>
      </c>
      <c r="J3461" t="str">
        <f>IFERROR(IF(ROUND(_xlfn.XLOOKUP([1]Parameters!B3461,[1]Printers!L:L,[1]Printers!Q:Q,,0)*I3461/10,0)*10&lt;_xlfn.XLOOKUP([1]Parameters!B3461,[1]Printers!L:L,[1]Printers!P:P,,0),ROUND(_xlfn.XLOOKUP([1]Parameters!B3461,[1]Printers!L:L,[1]Printers!Q:Q,,0)*I3461/10,0)*10,_xlfn.XLOOKUP([1]Parameters!B3461,[1]Printers!L:L,[1]Printers!P:P,,0)),"")</f>
        <v/>
      </c>
      <c r="K3461">
        <f>IF(SUM(E3461:J3461)&lt;&gt;0,VLOOKUP(A3461,[1]!T_Printers[#Data],10,FALSE)+VLOOKUP(C3461,[1]!T_Resins[#Data],10,FALSE),"")</f>
        <v>4</v>
      </c>
      <c r="L3461">
        <f>IF(SUM(E3461:J3461)&lt;&gt;0,VLOOKUP(A3461,[1]!T_Printers[#Data],11,FALSE),"")</f>
        <v>8</v>
      </c>
      <c r="M3461">
        <f>IF(SUM(E3461:J3461)&lt;&gt;0,VLOOKUP(C3461,[1]!T_Resins[#Data],8,FALSE),"")</f>
        <v>60</v>
      </c>
      <c r="N3461">
        <f>IF(_xlfn.XLOOKUP(B3461,[1]Printers!$L:$L,[1]Printers!$R:$R,0,0)&gt;0,[1]Parameters!M3461,IF(SUM(E3461:J3461)&lt;&gt;0,VLOOKUP(C3461,[1]!T_Resins[#Data],9,FALSE),""))</f>
        <v>60</v>
      </c>
      <c r="O3461" t="str">
        <f t="shared" si="54"/>
        <v>PionextDJ89</v>
      </c>
    </row>
    <row r="3462" spans="1:15" x14ac:dyDescent="0.25">
      <c r="A3462" t="str">
        <f t="array" ref="A3462">IF(ROW()-1&gt;COUNTA([1]!T_Printers[Printers])*COUNTA([1]!T_Resins[Resins]),"",INDEX([1]!T_Printers[Printers],INT((ROW()-2)/COUNTA([1]!T_Resins[Resins])+1)))</f>
        <v>Pionext DJ89</v>
      </c>
      <c r="B3462" t="str">
        <f>_xlfn.XLOOKUP(A3462,[1]!T_Printers[Printers],[1]!T_Printers[Icon link],,0)</f>
        <v>PionextDJ89</v>
      </c>
      <c r="C3462" t="str">
        <f t="array" ref="C3462">IF(ROW()-1&gt;COUNTA([1]!T_Printers[Printers])*COUNTA([1]!T_Resins[Resins]),"",INDEX([1]!T_Resins[Resins],MOD(ROW()-2,COUNTA([1]!T_Resins[Resins]))+1))</f>
        <v>Industrial ABS-Like Grey</v>
      </c>
      <c r="D3462">
        <f>IF(SUM(E3462:J3462)&lt;&gt;0,IF(ROW()-1&gt;COUNTA([1]!T_Printers[Printers])*COUNTA([1]!T_Resins[Resins]),"",2),"")</f>
        <v>2</v>
      </c>
      <c r="E3462" cm="1">
        <f t="array" ref="E3462">IFERROR(IF(ROW()-1&gt;COUNTA([1]!T_Printers[Printers])*COUNTA([1]!T_Resins[Resins]),"",_xlfn.IFS(ROUND(VLOOKUP(C3462,[1]!T_Resins[#Data],2,FALSE)/VLOOKUP(A3462,[1]!T_Printers[#Data],5,FALSE),1)&lt;=_xlfn.XLOOKUP(B3462,[1]Printers!L:L,[1]Printers!O:O,1,0,),ROUND(VLOOKUP(C3462,[1]!T_Resins[#Data],2,FALSE)/VLOOKUP(A3462,[1]!T_Printers[#Data],5,FALSE),1),ROUND(VLOOKUP(C3462,[1]!T_Resins[#Data],2,FALSE)/VLOOKUP(A3462,[1]!T_Printers[#Data],5,FALSE),1)&gt;_xlfn.XLOOKUP(B3462,[1]Printers!L:L,[1]Printers!O:O,1,0,),10)),"Используйте слой 100 мкм")</f>
        <v>6.6</v>
      </c>
      <c r="F3462">
        <f>IFERROR(IF(ROUND(_xlfn.XLOOKUP([1]Parameters!B3462,[1]Printers!L:L,[1]Printers!Q:Q,,0)*E3462/10,0)*10&lt;_xlfn.XLOOKUP([1]Parameters!B3462,[1]Printers!L:L,[1]Printers!P:P,,0),ROUND(_xlfn.XLOOKUP([1]Parameters!B3462,[1]Printers!L:L,[1]Printers!Q:Q,,0)*E3462/10,0)*10,_xlfn.XLOOKUP([1]Parameters!B3462,[1]Printers!L:L,[1]Printers!P:P,,0)),"")</f>
        <v>60</v>
      </c>
      <c r="G3462" cm="1">
        <f t="array" ref="G3462">IFERROR(IF(ROW()-1&gt;COUNTA([1]!T_Printers[Printers])*COUNTA([1]!T_Resins[Resins]),"",_xlfn.IFS(ROUND(VLOOKUP(C3462,[1]!T_Resins[#Data],3,FALSE)/VLOOKUP(A3462,[1]!T_Printers[#Data],5,FALSE),1)&lt;=_xlfn.XLOOKUP(B3462,[1]Printers!L:L,[1]Printers!O:O,1,0,),ROUND(VLOOKUP(C3462,[1]!T_Resins[#Data],3,FALSE)/VLOOKUP(A3462,[1]!T_Printers[#Data],5,FALSE),1),ROUND(VLOOKUP(C3462,[1]!T_Resins[#Data],3,FALSE)/VLOOKUP(A3462,[1]!T_Printers[#Data],5,FALSE),1)&gt;_xlfn.XLOOKUP(B3462,[1]Printers!L:L,[1]Printers!O:O,1,0,),10)),"")</f>
        <v>8.5</v>
      </c>
      <c r="H3462">
        <f>IFERROR(IF(ROUND(_xlfn.XLOOKUP([1]Parameters!B3462,[1]Printers!L:L,[1]Printers!Q:Q,,0)*G3462/10,0)*10&lt;_xlfn.XLOOKUP([1]Parameters!B3462,[1]Printers!L:L,[1]Printers!P:P,,0),ROUND(_xlfn.XLOOKUP([1]Parameters!B3462,[1]Printers!L:L,[1]Printers!Q:Q,,0)*G3462/10,0)*10,_xlfn.XLOOKUP([1]Parameters!B3462,[1]Printers!L:L,[1]Printers!P:P,,0)),"")</f>
        <v>70</v>
      </c>
      <c r="I3462" s="3" t="str" cm="1">
        <f t="array" ref="I3462">IFERROR(IF(ROW()-1&gt;COUNTA([1]!T_Printers[Printers])*COUNTA([1]!T_Resins[Resins]),"",_xlfn.IFS(ROUND(VLOOKUP(C3462,[1]!T_Resins[#Data],4,FALSE)/VLOOKUP(A3462,[1]!T_Printers[#Data],5,FALSE),1)&lt;=_xlfn.XLOOKUP(B3462,[1]Printers!L:L,[1]Printers!O:O,1,0,),ROUND(VLOOKUP(C3462,[1]!T_Resins[#Data],4,FALSE)/VLOOKUP(A3462,[1]!T_Printers[#Data],5,FALSE),1),ROUND(VLOOKUP(C3462,[1]!T_Resins[#Data],4,FALSE)/VLOOKUP(A3462,[1]!T_Printers[#Data],5,FALSE),1)&gt;_xlfn.XLOOKUP(B3462,[1]Printers!L:L,[1]Printers!O:O,1,0,),"")),"")</f>
        <v/>
      </c>
      <c r="J3462" t="str">
        <f>IFERROR(IF(ROUND(_xlfn.XLOOKUP([1]Parameters!B3462,[1]Printers!L:L,[1]Printers!Q:Q,,0)*I3462/10,0)*10&lt;_xlfn.XLOOKUP([1]Parameters!B3462,[1]Printers!L:L,[1]Printers!P:P,,0),ROUND(_xlfn.XLOOKUP([1]Parameters!B3462,[1]Printers!L:L,[1]Printers!Q:Q,,0)*I3462/10,0)*10,_xlfn.XLOOKUP([1]Parameters!B3462,[1]Printers!L:L,[1]Printers!P:P,,0)),"")</f>
        <v/>
      </c>
      <c r="K3462">
        <f>IF(SUM(E3462:J3462)&lt;&gt;0,VLOOKUP(A3462,[1]!T_Printers[#Data],10,FALSE)+VLOOKUP(C3462,[1]!T_Resins[#Data],10,FALSE),"")</f>
        <v>4</v>
      </c>
      <c r="L3462">
        <f>IF(SUM(E3462:J3462)&lt;&gt;0,VLOOKUP(A3462,[1]!T_Printers[#Data],11,FALSE),"")</f>
        <v>8</v>
      </c>
      <c r="M3462">
        <f>IF(SUM(E3462:J3462)&lt;&gt;0,VLOOKUP(C3462,[1]!T_Resins[#Data],8,FALSE),"")</f>
        <v>120</v>
      </c>
      <c r="N3462">
        <f>IF(_xlfn.XLOOKUP(B3462,[1]Printers!$L:$L,[1]Printers!$R:$R,0,0)&gt;0,[1]Parameters!M3462,IF(SUM(E3462:J3462)&lt;&gt;0,VLOOKUP(C3462,[1]!T_Resins[#Data],9,FALSE),""))</f>
        <v>120</v>
      </c>
      <c r="O3462" t="str">
        <f t="shared" si="54"/>
        <v>PionextDJ89</v>
      </c>
    </row>
    <row r="3463" spans="1:15" x14ac:dyDescent="0.25">
      <c r="A3463" t="str">
        <f t="array" ref="A3463">IF(ROW()-1&gt;COUNTA([1]!T_Printers[Printers])*COUNTA([1]!T_Resins[Resins]),"",INDEX([1]!T_Printers[Printers],INT((ROW()-2)/COUNTA([1]!T_Resins[Resins])+1)))</f>
        <v>Pionext DJ89</v>
      </c>
      <c r="B3463" t="str">
        <f>_xlfn.XLOOKUP(A3463,[1]!T_Printers[Printers],[1]!T_Printers[Icon link],,0)</f>
        <v>PionextDJ89</v>
      </c>
      <c r="C3463" t="str">
        <f t="array" ref="C3463">IF(ROW()-1&gt;COUNTA([1]!T_Printers[Printers])*COUNTA([1]!T_Resins[Resins]),"",INDEX([1]!T_Resins[Resins],MOD(ROW()-2,COUNTA([1]!T_Resins[Resins]))+1))</f>
        <v>Industrial Flex Natural Clear</v>
      </c>
      <c r="D3463">
        <f>IF(SUM(E3463:J3463)&lt;&gt;0,IF(ROW()-1&gt;COUNTA([1]!T_Printers[Printers])*COUNTA([1]!T_Resins[Resins]),"",2),"")</f>
        <v>2</v>
      </c>
      <c r="E3463" cm="1">
        <f t="array" ref="E3463">IFERROR(IF(ROW()-1&gt;COUNTA([1]!T_Printers[Printers])*COUNTA([1]!T_Resins[Resins]),"",_xlfn.IFS(ROUND(VLOOKUP(C3463,[1]!T_Resins[#Data],2,FALSE)/VLOOKUP(A3463,[1]!T_Printers[#Data],5,FALSE),1)&lt;=_xlfn.XLOOKUP(B3463,[1]Printers!L:L,[1]Printers!O:O,1,0,),ROUND(VLOOKUP(C3463,[1]!T_Resins[#Data],2,FALSE)/VLOOKUP(A3463,[1]!T_Printers[#Data],5,FALSE),1),ROUND(VLOOKUP(C3463,[1]!T_Resins[#Data],2,FALSE)/VLOOKUP(A3463,[1]!T_Printers[#Data],5,FALSE),1)&gt;_xlfn.XLOOKUP(B3463,[1]Printers!L:L,[1]Printers!O:O,1,0,),10)),"Используйте слой 100 мкм")</f>
        <v>2.5</v>
      </c>
      <c r="F3463">
        <f>IFERROR(IF(ROUND(_xlfn.XLOOKUP([1]Parameters!B3463,[1]Printers!L:L,[1]Printers!Q:Q,,0)*E3463/10,0)*10&lt;_xlfn.XLOOKUP([1]Parameters!B3463,[1]Printers!L:L,[1]Printers!P:P,,0),ROUND(_xlfn.XLOOKUP([1]Parameters!B3463,[1]Printers!L:L,[1]Printers!Q:Q,,0)*E3463/10,0)*10,_xlfn.XLOOKUP([1]Parameters!B3463,[1]Printers!L:L,[1]Printers!P:P,,0)),"")</f>
        <v>20</v>
      </c>
      <c r="G3463" cm="1">
        <f t="array" ref="G3463">IFERROR(IF(ROW()-1&gt;COUNTA([1]!T_Printers[Printers])*COUNTA([1]!T_Resins[Resins]),"",_xlfn.IFS(ROUND(VLOOKUP(C3463,[1]!T_Resins[#Data],3,FALSE)/VLOOKUP(A3463,[1]!T_Printers[#Data],5,FALSE),1)&lt;=_xlfn.XLOOKUP(B3463,[1]Printers!L:L,[1]Printers!O:O,1,0,),ROUND(VLOOKUP(C3463,[1]!T_Resins[#Data],3,FALSE)/VLOOKUP(A3463,[1]!T_Printers[#Data],5,FALSE),1),ROUND(VLOOKUP(C3463,[1]!T_Resins[#Data],3,FALSE)/VLOOKUP(A3463,[1]!T_Printers[#Data],5,FALSE),1)&gt;_xlfn.XLOOKUP(B3463,[1]Printers!L:L,[1]Printers!O:O,1,0,),10)),"")</f>
        <v>3.2</v>
      </c>
      <c r="H3463">
        <f>IFERROR(IF(ROUND(_xlfn.XLOOKUP([1]Parameters!B3463,[1]Printers!L:L,[1]Printers!Q:Q,,0)*G3463/10,0)*10&lt;_xlfn.XLOOKUP([1]Parameters!B3463,[1]Printers!L:L,[1]Printers!P:P,,0),ROUND(_xlfn.XLOOKUP([1]Parameters!B3463,[1]Printers!L:L,[1]Printers!Q:Q,,0)*G3463/10,0)*10,_xlfn.XLOOKUP([1]Parameters!B3463,[1]Printers!L:L,[1]Printers!P:P,,0)),"")</f>
        <v>30</v>
      </c>
      <c r="I3463" s="3" t="str" cm="1">
        <f t="array" ref="I3463">IFERROR(IF(ROW()-1&gt;COUNTA([1]!T_Printers[Printers])*COUNTA([1]!T_Resins[Resins]),"",_xlfn.IFS(ROUND(VLOOKUP(C3463,[1]!T_Resins[#Data],4,FALSE)/VLOOKUP(A3463,[1]!T_Printers[#Data],5,FALSE),1)&lt;=_xlfn.XLOOKUP(B3463,[1]Printers!L:L,[1]Printers!O:O,1,0,),ROUND(VLOOKUP(C3463,[1]!T_Resins[#Data],4,FALSE)/VLOOKUP(A3463,[1]!T_Printers[#Data],5,FALSE),1),ROUND(VLOOKUP(C3463,[1]!T_Resins[#Data],4,FALSE)/VLOOKUP(A3463,[1]!T_Printers[#Data],5,FALSE),1)&gt;_xlfn.XLOOKUP(B3463,[1]Printers!L:L,[1]Printers!O:O,1,0,),"")),"")</f>
        <v/>
      </c>
      <c r="J3463" t="str">
        <f>IFERROR(IF(ROUND(_xlfn.XLOOKUP([1]Parameters!B3463,[1]Printers!L:L,[1]Printers!Q:Q,,0)*I3463/10,0)*10&lt;_xlfn.XLOOKUP([1]Parameters!B3463,[1]Printers!L:L,[1]Printers!P:P,,0),ROUND(_xlfn.XLOOKUP([1]Parameters!B3463,[1]Printers!L:L,[1]Printers!Q:Q,,0)*I3463/10,0)*10,_xlfn.XLOOKUP([1]Parameters!B3463,[1]Printers!L:L,[1]Printers!P:P,,0)),"")</f>
        <v/>
      </c>
      <c r="K3463">
        <f>IF(SUM(E3463:J3463)&lt;&gt;0,VLOOKUP(A3463,[1]!T_Printers[#Data],10,FALSE)+VLOOKUP(C3463,[1]!T_Resins[#Data],10,FALSE),"")</f>
        <v>4</v>
      </c>
      <c r="L3463">
        <f>IF(SUM(E3463:J3463)&lt;&gt;0,VLOOKUP(A3463,[1]!T_Printers[#Data],11,FALSE),"")</f>
        <v>8</v>
      </c>
      <c r="M3463">
        <f>IF(SUM(E3463:J3463)&lt;&gt;0,VLOOKUP(C3463,[1]!T_Resins[#Data],8,FALSE),"")</f>
        <v>60</v>
      </c>
      <c r="N3463">
        <f>IF(_xlfn.XLOOKUP(B3463,[1]Printers!$L:$L,[1]Printers!$R:$R,0,0)&gt;0,[1]Parameters!M3463,IF(SUM(E3463:J3463)&lt;&gt;0,VLOOKUP(C3463,[1]!T_Resins[#Data],9,FALSE),""))</f>
        <v>60</v>
      </c>
      <c r="O3463" t="str">
        <f t="shared" si="54"/>
        <v>PionextDJ89</v>
      </c>
    </row>
    <row r="3464" spans="1:15" x14ac:dyDescent="0.25">
      <c r="A3464" t="str">
        <f t="array" ref="A3464">IF(ROW()-1&gt;COUNTA([1]!T_Printers[Printers])*COUNTA([1]!T_Resins[Resins]),"",INDEX([1]!T_Printers[Printers],INT((ROW()-2)/COUNTA([1]!T_Resins[Resins])+1)))</f>
        <v>Pionext DJ89</v>
      </c>
      <c r="B3464" t="str">
        <f>_xlfn.XLOOKUP(A3464,[1]!T_Printers[Printers],[1]!T_Printers[Icon link],,0)</f>
        <v>PionextDJ89</v>
      </c>
      <c r="C3464" t="str">
        <f t="array" ref="C3464">IF(ROW()-1&gt;COUNTA([1]!T_Printers[Printers])*COUNTA([1]!T_Resins[Resins]),"",INDEX([1]!T_Resins[Resins],MOD(ROW()-2,COUNTA([1]!T_Resins[Resins]))+1))</f>
        <v>Industrial Nylon Like</v>
      </c>
      <c r="D3464">
        <f>IF(SUM(E3464:J3464)&lt;&gt;0,IF(ROW()-1&gt;COUNTA([1]!T_Printers[Printers])*COUNTA([1]!T_Resins[Resins]),"",2),"")</f>
        <v>2</v>
      </c>
      <c r="E3464" cm="1">
        <f t="array" ref="E3464">IFERROR(IF(ROW()-1&gt;COUNTA([1]!T_Printers[Printers])*COUNTA([1]!T_Resins[Resins]),"",_xlfn.IFS(ROUND(VLOOKUP(C3464,[1]!T_Resins[#Data],2,FALSE)/VLOOKUP(A3464,[1]!T_Printers[#Data],5,FALSE),1)&lt;=_xlfn.XLOOKUP(B3464,[1]Printers!L:L,[1]Printers!O:O,1,0,),ROUND(VLOOKUP(C3464,[1]!T_Resins[#Data],2,FALSE)/VLOOKUP(A3464,[1]!T_Printers[#Data],5,FALSE),1),ROUND(VLOOKUP(C3464,[1]!T_Resins[#Data],2,FALSE)/VLOOKUP(A3464,[1]!T_Printers[#Data],5,FALSE),1)&gt;_xlfn.XLOOKUP(B3464,[1]Printers!L:L,[1]Printers!O:O,1,0,),10)),"Используйте слой 100 мкм")</f>
        <v>1.8</v>
      </c>
      <c r="F3464">
        <f>IFERROR(IF(ROUND(_xlfn.XLOOKUP([1]Parameters!B3464,[1]Printers!L:L,[1]Printers!Q:Q,,0)*E3464/10,0)*10&lt;_xlfn.XLOOKUP([1]Parameters!B3464,[1]Printers!L:L,[1]Printers!P:P,,0),ROUND(_xlfn.XLOOKUP([1]Parameters!B3464,[1]Printers!L:L,[1]Printers!Q:Q,,0)*E3464/10,0)*10,_xlfn.XLOOKUP([1]Parameters!B3464,[1]Printers!L:L,[1]Printers!P:P,,0)),"")</f>
        <v>20</v>
      </c>
      <c r="G3464" cm="1">
        <f t="array" ref="G3464">IFERROR(IF(ROW()-1&gt;COUNTA([1]!T_Printers[Printers])*COUNTA([1]!T_Resins[Resins]),"",_xlfn.IFS(ROUND(VLOOKUP(C3464,[1]!T_Resins[#Data],3,FALSE)/VLOOKUP(A3464,[1]!T_Printers[#Data],5,FALSE),1)&lt;=_xlfn.XLOOKUP(B3464,[1]Printers!L:L,[1]Printers!O:O,1,0,),ROUND(VLOOKUP(C3464,[1]!T_Resins[#Data],3,FALSE)/VLOOKUP(A3464,[1]!T_Printers[#Data],5,FALSE),1),ROUND(VLOOKUP(C3464,[1]!T_Resins[#Data],3,FALSE)/VLOOKUP(A3464,[1]!T_Printers[#Data],5,FALSE),1)&gt;_xlfn.XLOOKUP(B3464,[1]Printers!L:L,[1]Printers!O:O,1,0,),10)),"")</f>
        <v>2.4</v>
      </c>
      <c r="H3464">
        <f>IFERROR(IF(ROUND(_xlfn.XLOOKUP([1]Parameters!B3464,[1]Printers!L:L,[1]Printers!Q:Q,,0)*G3464/10,0)*10&lt;_xlfn.XLOOKUP([1]Parameters!B3464,[1]Printers!L:L,[1]Printers!P:P,,0),ROUND(_xlfn.XLOOKUP([1]Parameters!B3464,[1]Printers!L:L,[1]Printers!Q:Q,,0)*G3464/10,0)*10,_xlfn.XLOOKUP([1]Parameters!B3464,[1]Printers!L:L,[1]Printers!P:P,,0)),"")</f>
        <v>20</v>
      </c>
      <c r="I3464" s="3" t="str" cm="1">
        <f t="array" ref="I3464">IFERROR(IF(ROW()-1&gt;COUNTA([1]!T_Printers[Printers])*COUNTA([1]!T_Resins[Resins]),"",_xlfn.IFS(ROUND(VLOOKUP(C3464,[1]!T_Resins[#Data],4,FALSE)/VLOOKUP(A3464,[1]!T_Printers[#Data],5,FALSE),1)&lt;=_xlfn.XLOOKUP(B3464,[1]Printers!L:L,[1]Printers!O:O,1,0,),ROUND(VLOOKUP(C3464,[1]!T_Resins[#Data],4,FALSE)/VLOOKUP(A3464,[1]!T_Printers[#Data],5,FALSE),1),ROUND(VLOOKUP(C3464,[1]!T_Resins[#Data],4,FALSE)/VLOOKUP(A3464,[1]!T_Printers[#Data],5,FALSE),1)&gt;_xlfn.XLOOKUP(B3464,[1]Printers!L:L,[1]Printers!O:O,1,0,),"")),"")</f>
        <v/>
      </c>
      <c r="J3464" t="str">
        <f>IFERROR(IF(ROUND(_xlfn.XLOOKUP([1]Parameters!B3464,[1]Printers!L:L,[1]Printers!Q:Q,,0)*I3464/10,0)*10&lt;_xlfn.XLOOKUP([1]Parameters!B3464,[1]Printers!L:L,[1]Printers!P:P,,0),ROUND(_xlfn.XLOOKUP([1]Parameters!B3464,[1]Printers!L:L,[1]Printers!Q:Q,,0)*I3464/10,0)*10,_xlfn.XLOOKUP([1]Parameters!B3464,[1]Printers!L:L,[1]Printers!P:P,,0)),"")</f>
        <v/>
      </c>
      <c r="K3464">
        <f>IF(SUM(E3464:J3464)&lt;&gt;0,VLOOKUP(A3464,[1]!T_Printers[#Data],10,FALSE)+VLOOKUP(C3464,[1]!T_Resins[#Data],10,FALSE),"")</f>
        <v>4</v>
      </c>
      <c r="L3464">
        <f>IF(SUM(E3464:J3464)&lt;&gt;0,VLOOKUP(A3464,[1]!T_Printers[#Data],11,FALSE),"")</f>
        <v>8</v>
      </c>
      <c r="M3464">
        <f>IF(SUM(E3464:J3464)&lt;&gt;0,VLOOKUP(C3464,[1]!T_Resins[#Data],8,FALSE),"")</f>
        <v>60</v>
      </c>
      <c r="N3464">
        <f>IF(_xlfn.XLOOKUP(B3464,[1]Printers!$L:$L,[1]Printers!$R:$R,0,0)&gt;0,[1]Parameters!M3464,IF(SUM(E3464:J3464)&lt;&gt;0,VLOOKUP(C3464,[1]!T_Resins[#Data],9,FALSE),""))</f>
        <v>60</v>
      </c>
      <c r="O3464" t="str">
        <f t="shared" si="54"/>
        <v>PionextDJ89</v>
      </c>
    </row>
    <row r="3465" spans="1:15" x14ac:dyDescent="0.25">
      <c r="A3465" t="str">
        <f t="array" ref="A3465">IF(ROW()-1&gt;COUNTA([1]!T_Printers[Printers])*COUNTA([1]!T_Resins[Resins]),"",INDEX([1]!T_Printers[Printers],INT((ROW()-2)/COUNTA([1]!T_Resins[Resins])+1)))</f>
        <v>Pionext DJ89</v>
      </c>
      <c r="B3465" t="str">
        <f>_xlfn.XLOOKUP(A3465,[1]!T_Printers[Printers],[1]!T_Printers[Icon link],,0)</f>
        <v>PionextDJ89</v>
      </c>
      <c r="C3465" t="str">
        <f t="array" ref="C3465">IF(ROW()-1&gt;COUNTA([1]!T_Printers[Printers])*COUNTA([1]!T_Resins[Resins]),"",INDEX([1]!T_Resins[Resins],MOD(ROW()-2,COUNTA([1]!T_Resins[Resins]))+1))</f>
        <v>Industrial PP-Like</v>
      </c>
      <c r="D3465">
        <f>IF(SUM(E3465:J3465)&lt;&gt;0,IF(ROW()-1&gt;COUNTA([1]!T_Printers[Printers])*COUNTA([1]!T_Resins[Resins]),"",2),"")</f>
        <v>2</v>
      </c>
      <c r="E3465" cm="1">
        <f t="array" ref="E3465">IFERROR(IF(ROW()-1&gt;COUNTA([1]!T_Printers[Printers])*COUNTA([1]!T_Resins[Resins]),"",_xlfn.IFS(ROUND(VLOOKUP(C3465,[1]!T_Resins[#Data],2,FALSE)/VLOOKUP(A3465,[1]!T_Printers[#Data],5,FALSE),1)&lt;=_xlfn.XLOOKUP(B3465,[1]Printers!L:L,[1]Printers!O:O,1,0,),ROUND(VLOOKUP(C3465,[1]!T_Resins[#Data],2,FALSE)/VLOOKUP(A3465,[1]!T_Printers[#Data],5,FALSE),1),ROUND(VLOOKUP(C3465,[1]!T_Resins[#Data],2,FALSE)/VLOOKUP(A3465,[1]!T_Printers[#Data],5,FALSE),1)&gt;_xlfn.XLOOKUP(B3465,[1]Printers!L:L,[1]Printers!O:O,1,0,),10)),"Используйте слой 100 мкм")</f>
        <v>7.3</v>
      </c>
      <c r="F3465">
        <f>IFERROR(IF(ROUND(_xlfn.XLOOKUP([1]Parameters!B3465,[1]Printers!L:L,[1]Printers!Q:Q,,0)*E3465/10,0)*10&lt;_xlfn.XLOOKUP([1]Parameters!B3465,[1]Printers!L:L,[1]Printers!P:P,,0),ROUND(_xlfn.XLOOKUP([1]Parameters!B3465,[1]Printers!L:L,[1]Printers!Q:Q,,0)*E3465/10,0)*10,_xlfn.XLOOKUP([1]Parameters!B3465,[1]Printers!L:L,[1]Printers!P:P,,0)),"")</f>
        <v>70</v>
      </c>
      <c r="G3465" cm="1">
        <f t="array" ref="G3465">IFERROR(IF(ROW()-1&gt;COUNTA([1]!T_Printers[Printers])*COUNTA([1]!T_Resins[Resins]),"",_xlfn.IFS(ROUND(VLOOKUP(C3465,[1]!T_Resins[#Data],3,FALSE)/VLOOKUP(A3465,[1]!T_Printers[#Data],5,FALSE),1)&lt;=_xlfn.XLOOKUP(B3465,[1]Printers!L:L,[1]Printers!O:O,1,0,),ROUND(VLOOKUP(C3465,[1]!T_Resins[#Data],3,FALSE)/VLOOKUP(A3465,[1]!T_Printers[#Data],5,FALSE),1),ROUND(VLOOKUP(C3465,[1]!T_Resins[#Data],3,FALSE)/VLOOKUP(A3465,[1]!T_Printers[#Data],5,FALSE),1)&gt;_xlfn.XLOOKUP(B3465,[1]Printers!L:L,[1]Printers!O:O,1,0,),10)),"")</f>
        <v>9.1</v>
      </c>
      <c r="H3465">
        <f>IFERROR(IF(ROUND(_xlfn.XLOOKUP([1]Parameters!B3465,[1]Printers!L:L,[1]Printers!Q:Q,,0)*G3465/10,0)*10&lt;_xlfn.XLOOKUP([1]Parameters!B3465,[1]Printers!L:L,[1]Printers!P:P,,0),ROUND(_xlfn.XLOOKUP([1]Parameters!B3465,[1]Printers!L:L,[1]Printers!Q:Q,,0)*G3465/10,0)*10,_xlfn.XLOOKUP([1]Parameters!B3465,[1]Printers!L:L,[1]Printers!P:P,,0)),"")</f>
        <v>70</v>
      </c>
      <c r="I3465" s="3" t="str" cm="1">
        <f t="array" ref="I3465">IFERROR(IF(ROW()-1&gt;COUNTA([1]!T_Printers[Printers])*COUNTA([1]!T_Resins[Resins]),"",_xlfn.IFS(ROUND(VLOOKUP(C3465,[1]!T_Resins[#Data],4,FALSE)/VLOOKUP(A3465,[1]!T_Printers[#Data],5,FALSE),1)&lt;=_xlfn.XLOOKUP(B3465,[1]Printers!L:L,[1]Printers!O:O,1,0,),ROUND(VLOOKUP(C3465,[1]!T_Resins[#Data],4,FALSE)/VLOOKUP(A3465,[1]!T_Printers[#Data],5,FALSE),1),ROUND(VLOOKUP(C3465,[1]!T_Resins[#Data],4,FALSE)/VLOOKUP(A3465,[1]!T_Printers[#Data],5,FALSE),1)&gt;_xlfn.XLOOKUP(B3465,[1]Printers!L:L,[1]Printers!O:O,1,0,),"")),"")</f>
        <v/>
      </c>
      <c r="J3465" t="str">
        <f>IFERROR(IF(ROUND(_xlfn.XLOOKUP([1]Parameters!B3465,[1]Printers!L:L,[1]Printers!Q:Q,,0)*I3465/10,0)*10&lt;_xlfn.XLOOKUP([1]Parameters!B3465,[1]Printers!L:L,[1]Printers!P:P,,0),ROUND(_xlfn.XLOOKUP([1]Parameters!B3465,[1]Printers!L:L,[1]Printers!Q:Q,,0)*I3465/10,0)*10,_xlfn.XLOOKUP([1]Parameters!B3465,[1]Printers!L:L,[1]Printers!P:P,,0)),"")</f>
        <v/>
      </c>
      <c r="K3465">
        <f>IF(SUM(E3465:J3465)&lt;&gt;0,VLOOKUP(A3465,[1]!T_Printers[#Data],10,FALSE)+VLOOKUP(C3465,[1]!T_Resins[#Data],10,FALSE),"")</f>
        <v>4</v>
      </c>
      <c r="L3465">
        <f>IF(SUM(E3465:J3465)&lt;&gt;0,VLOOKUP(A3465,[1]!T_Printers[#Data],11,FALSE),"")</f>
        <v>8</v>
      </c>
      <c r="M3465">
        <f>IF(SUM(E3465:J3465)&lt;&gt;0,VLOOKUP(C3465,[1]!T_Resins[#Data],8,FALSE),"")</f>
        <v>60</v>
      </c>
      <c r="N3465">
        <f>IF(_xlfn.XLOOKUP(B3465,[1]Printers!$L:$L,[1]Printers!$R:$R,0,0)&gt;0,[1]Parameters!M3465,IF(SUM(E3465:J3465)&lt;&gt;0,VLOOKUP(C3465,[1]!T_Resins[#Data],9,FALSE),""))</f>
        <v>60</v>
      </c>
      <c r="O3465" t="str">
        <f t="shared" si="54"/>
        <v>PionextDJ89</v>
      </c>
    </row>
    <row r="3466" spans="1:15" x14ac:dyDescent="0.25">
      <c r="A3466" t="str">
        <f t="array" ref="A3466">IF(ROW()-1&gt;COUNTA([1]!T_Printers[Printers])*COUNTA([1]!T_Resins[Resins]),"",INDEX([1]!T_Printers[Printers],INT((ROW()-2)/COUNTA([1]!T_Resins[Resins])+1)))</f>
        <v>Pionext DJ89</v>
      </c>
      <c r="B3466" t="str">
        <f>_xlfn.XLOOKUP(A3466,[1]!T_Printers[Printers],[1]!T_Printers[Icon link],,0)</f>
        <v>PionextDJ89</v>
      </c>
      <c r="C3466" t="str">
        <f t="array" ref="C3466">IF(ROW()-1&gt;COUNTA([1]!T_Printers[Printers])*COUNTA([1]!T_Resins[Resins]),"",INDEX([1]!T_Resins[Resins],MOD(ROW()-2,COUNTA([1]!T_Resins[Resins]))+1))</f>
        <v>Industrial Rigid Black</v>
      </c>
      <c r="D3466">
        <f>IF(SUM(E3466:J3466)&lt;&gt;0,IF(ROW()-1&gt;COUNTA([1]!T_Printers[Printers])*COUNTA([1]!T_Resins[Resins]),"",2),"")</f>
        <v>2</v>
      </c>
      <c r="E3466" cm="1">
        <f t="array" ref="E3466">IFERROR(IF(ROW()-1&gt;COUNTA([1]!T_Printers[Printers])*COUNTA([1]!T_Resins[Resins]),"",_xlfn.IFS(ROUND(VLOOKUP(C3466,[1]!T_Resins[#Data],2,FALSE)/VLOOKUP(A3466,[1]!T_Printers[#Data],5,FALSE),1)&lt;=_xlfn.XLOOKUP(B3466,[1]Printers!L:L,[1]Printers!O:O,1,0,),ROUND(VLOOKUP(C3466,[1]!T_Resins[#Data],2,FALSE)/VLOOKUP(A3466,[1]!T_Printers[#Data],5,FALSE),1),ROUND(VLOOKUP(C3466,[1]!T_Resins[#Data],2,FALSE)/VLOOKUP(A3466,[1]!T_Printers[#Data],5,FALSE),1)&gt;_xlfn.XLOOKUP(B3466,[1]Printers!L:L,[1]Printers!O:O,1,0,),10)),"Используйте слой 100 мкм")</f>
        <v>6.7</v>
      </c>
      <c r="F3466">
        <f>IFERROR(IF(ROUND(_xlfn.XLOOKUP([1]Parameters!B3466,[1]Printers!L:L,[1]Printers!Q:Q,,0)*E3466/10,0)*10&lt;_xlfn.XLOOKUP([1]Parameters!B3466,[1]Printers!L:L,[1]Printers!P:P,,0),ROUND(_xlfn.XLOOKUP([1]Parameters!B3466,[1]Printers!L:L,[1]Printers!Q:Q,,0)*E3466/10,0)*10,_xlfn.XLOOKUP([1]Parameters!B3466,[1]Printers!L:L,[1]Printers!P:P,,0)),"")</f>
        <v>60</v>
      </c>
      <c r="G3466" cm="1">
        <f t="array" ref="G3466">IFERROR(IF(ROW()-1&gt;COUNTA([1]!T_Printers[Printers])*COUNTA([1]!T_Resins[Resins]),"",_xlfn.IFS(ROUND(VLOOKUP(C3466,[1]!T_Resins[#Data],3,FALSE)/VLOOKUP(A3466,[1]!T_Printers[#Data],5,FALSE),1)&lt;=_xlfn.XLOOKUP(B3466,[1]Printers!L:L,[1]Printers!O:O,1,0,),ROUND(VLOOKUP(C3466,[1]!T_Resins[#Data],3,FALSE)/VLOOKUP(A3466,[1]!T_Printers[#Data],5,FALSE),1),ROUND(VLOOKUP(C3466,[1]!T_Resins[#Data],3,FALSE)/VLOOKUP(A3466,[1]!T_Printers[#Data],5,FALSE),1)&gt;_xlfn.XLOOKUP(B3466,[1]Printers!L:L,[1]Printers!O:O,1,0,),10)),"")</f>
        <v>8.8000000000000007</v>
      </c>
      <c r="H3466">
        <f>IFERROR(IF(ROUND(_xlfn.XLOOKUP([1]Parameters!B3466,[1]Printers!L:L,[1]Printers!Q:Q,,0)*G3466/10,0)*10&lt;_xlfn.XLOOKUP([1]Parameters!B3466,[1]Printers!L:L,[1]Printers!P:P,,0),ROUND(_xlfn.XLOOKUP([1]Parameters!B3466,[1]Printers!L:L,[1]Printers!Q:Q,,0)*G3466/10,0)*10,_xlfn.XLOOKUP([1]Parameters!B3466,[1]Printers!L:L,[1]Printers!P:P,,0)),"")</f>
        <v>70</v>
      </c>
      <c r="I3466" s="3" t="str" cm="1">
        <f t="array" ref="I3466">IFERROR(IF(ROW()-1&gt;COUNTA([1]!T_Printers[Printers])*COUNTA([1]!T_Resins[Resins]),"",_xlfn.IFS(ROUND(VLOOKUP(C3466,[1]!T_Resins[#Data],4,FALSE)/VLOOKUP(A3466,[1]!T_Printers[#Data],5,FALSE),1)&lt;=_xlfn.XLOOKUP(B3466,[1]Printers!L:L,[1]Printers!O:O,1,0,),ROUND(VLOOKUP(C3466,[1]!T_Resins[#Data],4,FALSE)/VLOOKUP(A3466,[1]!T_Printers[#Data],5,FALSE),1),ROUND(VLOOKUP(C3466,[1]!T_Resins[#Data],4,FALSE)/VLOOKUP(A3466,[1]!T_Printers[#Data],5,FALSE),1)&gt;_xlfn.XLOOKUP(B3466,[1]Printers!L:L,[1]Printers!O:O,1,0,),"")),"")</f>
        <v/>
      </c>
      <c r="J3466" t="str">
        <f>IFERROR(IF(ROUND(_xlfn.XLOOKUP([1]Parameters!B3466,[1]Printers!L:L,[1]Printers!Q:Q,,0)*I3466/10,0)*10&lt;_xlfn.XLOOKUP([1]Parameters!B3466,[1]Printers!L:L,[1]Printers!P:P,,0),ROUND(_xlfn.XLOOKUP([1]Parameters!B3466,[1]Printers!L:L,[1]Printers!Q:Q,,0)*I3466/10,0)*10,_xlfn.XLOOKUP([1]Parameters!B3466,[1]Printers!L:L,[1]Printers!P:P,,0)),"")</f>
        <v/>
      </c>
      <c r="K3466">
        <f>IF(SUM(E3466:J3466)&lt;&gt;0,VLOOKUP(A3466,[1]!T_Printers[#Data],10,FALSE)+VLOOKUP(C3466,[1]!T_Resins[#Data],10,FALSE),"")</f>
        <v>4</v>
      </c>
      <c r="L3466">
        <f>IF(SUM(E3466:J3466)&lt;&gt;0,VLOOKUP(A3466,[1]!T_Printers[#Data],11,FALSE),"")</f>
        <v>8</v>
      </c>
      <c r="M3466">
        <f>IF(SUM(E3466:J3466)&lt;&gt;0,VLOOKUP(C3466,[1]!T_Resins[#Data],8,FALSE),"")</f>
        <v>120</v>
      </c>
      <c r="N3466">
        <f>IF(_xlfn.XLOOKUP(B3466,[1]Printers!$L:$L,[1]Printers!$R:$R,0,0)&gt;0,[1]Parameters!M3466,IF(SUM(E3466:J3466)&lt;&gt;0,VLOOKUP(C3466,[1]!T_Resins[#Data],9,FALSE),""))</f>
        <v>120</v>
      </c>
      <c r="O3466" t="str">
        <f t="shared" si="54"/>
        <v>PionextDJ89</v>
      </c>
    </row>
    <row r="3467" spans="1:15" x14ac:dyDescent="0.25">
      <c r="A3467" t="str">
        <f t="array" ref="A3467">IF(ROW()-1&gt;COUNTA([1]!T_Printers[Printers])*COUNTA([1]!T_Resins[Resins]),"",INDEX([1]!T_Printers[Printers],INT((ROW()-2)/COUNTA([1]!T_Resins[Resins])+1)))</f>
        <v>Pionext DJ89</v>
      </c>
      <c r="B3467" t="str">
        <f>_xlfn.XLOOKUP(A3467,[1]!T_Printers[Printers],[1]!T_Printers[Icon link],,0)</f>
        <v>PionextDJ89</v>
      </c>
      <c r="C3467" t="str">
        <f t="array" ref="C3467">IF(ROW()-1&gt;COUNTA([1]!T_Printers[Printers])*COUNTA([1]!T_Resins[Resins]),"",INDEX([1]!T_Resins[Resins],MOD(ROW()-2,COUNTA([1]!T_Resins[Resins]))+1))</f>
        <v>Industrial Rigid Clear</v>
      </c>
      <c r="D3467">
        <f>IF(SUM(E3467:J3467)&lt;&gt;0,IF(ROW()-1&gt;COUNTA([1]!T_Printers[Printers])*COUNTA([1]!T_Resins[Resins]),"",2),"")</f>
        <v>2</v>
      </c>
      <c r="E3467" cm="1">
        <f t="array" ref="E3467">IFERROR(IF(ROW()-1&gt;COUNTA([1]!T_Printers[Printers])*COUNTA([1]!T_Resins[Resins]),"",_xlfn.IFS(ROUND(VLOOKUP(C3467,[1]!T_Resins[#Data],2,FALSE)/VLOOKUP(A3467,[1]!T_Printers[#Data],5,FALSE),1)&lt;=_xlfn.XLOOKUP(B3467,[1]Printers!L:L,[1]Printers!O:O,1,0,),ROUND(VLOOKUP(C3467,[1]!T_Resins[#Data],2,FALSE)/VLOOKUP(A3467,[1]!T_Printers[#Data],5,FALSE),1),ROUND(VLOOKUP(C3467,[1]!T_Resins[#Data],2,FALSE)/VLOOKUP(A3467,[1]!T_Printers[#Data],5,FALSE),1)&gt;_xlfn.XLOOKUP(B3467,[1]Printers!L:L,[1]Printers!O:O,1,0,),10)),"Используйте слой 100 мкм")</f>
        <v>7.3</v>
      </c>
      <c r="F3467">
        <f>IFERROR(IF(ROUND(_xlfn.XLOOKUP([1]Parameters!B3467,[1]Printers!L:L,[1]Printers!Q:Q,,0)*E3467/10,0)*10&lt;_xlfn.XLOOKUP([1]Parameters!B3467,[1]Printers!L:L,[1]Printers!P:P,,0),ROUND(_xlfn.XLOOKUP([1]Parameters!B3467,[1]Printers!L:L,[1]Printers!Q:Q,,0)*E3467/10,0)*10,_xlfn.XLOOKUP([1]Parameters!B3467,[1]Printers!L:L,[1]Printers!P:P,,0)),"")</f>
        <v>70</v>
      </c>
      <c r="G3467" cm="1">
        <f t="array" ref="G3467">IFERROR(IF(ROW()-1&gt;COUNTA([1]!T_Printers[Printers])*COUNTA([1]!T_Resins[Resins]),"",_xlfn.IFS(ROUND(VLOOKUP(C3467,[1]!T_Resins[#Data],3,FALSE)/VLOOKUP(A3467,[1]!T_Printers[#Data],5,FALSE),1)&lt;=_xlfn.XLOOKUP(B3467,[1]Printers!L:L,[1]Printers!O:O,1,0,),ROUND(VLOOKUP(C3467,[1]!T_Resins[#Data],3,FALSE)/VLOOKUP(A3467,[1]!T_Printers[#Data],5,FALSE),1),ROUND(VLOOKUP(C3467,[1]!T_Resins[#Data],3,FALSE)/VLOOKUP(A3467,[1]!T_Printers[#Data],5,FALSE),1)&gt;_xlfn.XLOOKUP(B3467,[1]Printers!L:L,[1]Printers!O:O,1,0,),10)),"")</f>
        <v>9.5</v>
      </c>
      <c r="H3467">
        <f>IFERROR(IF(ROUND(_xlfn.XLOOKUP([1]Parameters!B3467,[1]Printers!L:L,[1]Printers!Q:Q,,0)*G3467/10,0)*10&lt;_xlfn.XLOOKUP([1]Parameters!B3467,[1]Printers!L:L,[1]Printers!P:P,,0),ROUND(_xlfn.XLOOKUP([1]Parameters!B3467,[1]Printers!L:L,[1]Printers!Q:Q,,0)*G3467/10,0)*10,_xlfn.XLOOKUP([1]Parameters!B3467,[1]Printers!L:L,[1]Printers!P:P,,0)),"")</f>
        <v>70</v>
      </c>
      <c r="I3467" s="3" t="str" cm="1">
        <f t="array" ref="I3467">IFERROR(IF(ROW()-1&gt;COUNTA([1]!T_Printers[Printers])*COUNTA([1]!T_Resins[Resins]),"",_xlfn.IFS(ROUND(VLOOKUP(C3467,[1]!T_Resins[#Data],4,FALSE)/VLOOKUP(A3467,[1]!T_Printers[#Data],5,FALSE),1)&lt;=_xlfn.XLOOKUP(B3467,[1]Printers!L:L,[1]Printers!O:O,1,0,),ROUND(VLOOKUP(C3467,[1]!T_Resins[#Data],4,FALSE)/VLOOKUP(A3467,[1]!T_Printers[#Data],5,FALSE),1),ROUND(VLOOKUP(C3467,[1]!T_Resins[#Data],4,FALSE)/VLOOKUP(A3467,[1]!T_Printers[#Data],5,FALSE),1)&gt;_xlfn.XLOOKUP(B3467,[1]Printers!L:L,[1]Printers!O:O,1,0,),"")),"")</f>
        <v/>
      </c>
      <c r="J3467" t="str">
        <f>IFERROR(IF(ROUND(_xlfn.XLOOKUP([1]Parameters!B3467,[1]Printers!L:L,[1]Printers!Q:Q,,0)*I3467/10,0)*10&lt;_xlfn.XLOOKUP([1]Parameters!B3467,[1]Printers!L:L,[1]Printers!P:P,,0),ROUND(_xlfn.XLOOKUP([1]Parameters!B3467,[1]Printers!L:L,[1]Printers!Q:Q,,0)*I3467/10,0)*10,_xlfn.XLOOKUP([1]Parameters!B3467,[1]Printers!L:L,[1]Printers!P:P,,0)),"")</f>
        <v/>
      </c>
      <c r="K3467">
        <f>IF(SUM(E3467:J3467)&lt;&gt;0,VLOOKUP(A3467,[1]!T_Printers[#Data],10,FALSE)+VLOOKUP(C3467,[1]!T_Resins[#Data],10,FALSE),"")</f>
        <v>4</v>
      </c>
      <c r="L3467">
        <f>IF(SUM(E3467:J3467)&lt;&gt;0,VLOOKUP(A3467,[1]!T_Printers[#Data],11,FALSE),"")</f>
        <v>8</v>
      </c>
      <c r="M3467">
        <f>IF(SUM(E3467:J3467)&lt;&gt;0,VLOOKUP(C3467,[1]!T_Resins[#Data],8,FALSE),"")</f>
        <v>120</v>
      </c>
      <c r="N3467">
        <f>IF(_xlfn.XLOOKUP(B3467,[1]Printers!$L:$L,[1]Printers!$R:$R,0,0)&gt;0,[1]Parameters!M3467,IF(SUM(E3467:J3467)&lt;&gt;0,VLOOKUP(C3467,[1]!T_Resins[#Data],9,FALSE),""))</f>
        <v>120</v>
      </c>
      <c r="O3467" t="str">
        <f t="shared" si="54"/>
        <v>PionextDJ89</v>
      </c>
    </row>
    <row r="3468" spans="1:15" x14ac:dyDescent="0.25">
      <c r="A3468" t="str">
        <f t="array" ref="A3468">IF(ROW()-1&gt;COUNTA([1]!T_Printers[Printers])*COUNTA([1]!T_Resins[Resins]),"",INDEX([1]!T_Printers[Printers],INT((ROW()-2)/COUNTA([1]!T_Resins[Resins])+1)))</f>
        <v>Pionext DJ89</v>
      </c>
      <c r="B3468" t="str">
        <f>_xlfn.XLOOKUP(A3468,[1]!T_Printers[Printers],[1]!T_Printers[Icon link],,0)</f>
        <v>PionextDJ89</v>
      </c>
      <c r="C3468" t="str">
        <f t="array" ref="C3468">IF(ROW()-1&gt;COUNTA([1]!T_Printers[Printers])*COUNTA([1]!T_Resins[Resins]),"",INDEX([1]!T_Resins[Resins],MOD(ROW()-2,COUNTA([1]!T_Resins[Resins]))+1))</f>
        <v>Tough Black</v>
      </c>
      <c r="D3468">
        <f>IF(SUM(E3468:J3468)&lt;&gt;0,IF(ROW()-1&gt;COUNTA([1]!T_Printers[Printers])*COUNTA([1]!T_Resins[Resins]),"",2),"")</f>
        <v>2</v>
      </c>
      <c r="E3468" cm="1">
        <f t="array" ref="E3468">IFERROR(IF(ROW()-1&gt;COUNTA([1]!T_Printers[Printers])*COUNTA([1]!T_Resins[Resins]),"",_xlfn.IFS(ROUND(VLOOKUP(C3468,[1]!T_Resins[#Data],2,FALSE)/VLOOKUP(A3468,[1]!T_Printers[#Data],5,FALSE),1)&lt;=_xlfn.XLOOKUP(B3468,[1]Printers!L:L,[1]Printers!O:O,1,0,),ROUND(VLOOKUP(C3468,[1]!T_Resins[#Data],2,FALSE)/VLOOKUP(A3468,[1]!T_Printers[#Data],5,FALSE),1),ROUND(VLOOKUP(C3468,[1]!T_Resins[#Data],2,FALSE)/VLOOKUP(A3468,[1]!T_Printers[#Data],5,FALSE),1)&gt;_xlfn.XLOOKUP(B3468,[1]Printers!L:L,[1]Printers!O:O,1,0,),10)),"Используйте слой 100 мкм")</f>
        <v>3.5</v>
      </c>
      <c r="F3468">
        <f>IFERROR(IF(ROUND(_xlfn.XLOOKUP([1]Parameters!B3468,[1]Printers!L:L,[1]Printers!Q:Q,,0)*E3468/10,0)*10&lt;_xlfn.XLOOKUP([1]Parameters!B3468,[1]Printers!L:L,[1]Printers!P:P,,0),ROUND(_xlfn.XLOOKUP([1]Parameters!B3468,[1]Printers!L:L,[1]Printers!Q:Q,,0)*E3468/10,0)*10,_xlfn.XLOOKUP([1]Parameters!B3468,[1]Printers!L:L,[1]Printers!P:P,,0)),"")</f>
        <v>30</v>
      </c>
      <c r="G3468" cm="1">
        <f t="array" ref="G3468">IFERROR(IF(ROW()-1&gt;COUNTA([1]!T_Printers[Printers])*COUNTA([1]!T_Resins[Resins]),"",_xlfn.IFS(ROUND(VLOOKUP(C3468,[1]!T_Resins[#Data],3,FALSE)/VLOOKUP(A3468,[1]!T_Printers[#Data],5,FALSE),1)&lt;=_xlfn.XLOOKUP(B3468,[1]Printers!L:L,[1]Printers!O:O,1,0,),ROUND(VLOOKUP(C3468,[1]!T_Resins[#Data],3,FALSE)/VLOOKUP(A3468,[1]!T_Printers[#Data],5,FALSE),1),ROUND(VLOOKUP(C3468,[1]!T_Resins[#Data],3,FALSE)/VLOOKUP(A3468,[1]!T_Printers[#Data],5,FALSE),1)&gt;_xlfn.XLOOKUP(B3468,[1]Printers!L:L,[1]Printers!O:O,1,0,),10)),"")</f>
        <v>4.0999999999999996</v>
      </c>
      <c r="H3468">
        <f>IFERROR(IF(ROUND(_xlfn.XLOOKUP([1]Parameters!B3468,[1]Printers!L:L,[1]Printers!Q:Q,,0)*G3468/10,0)*10&lt;_xlfn.XLOOKUP([1]Parameters!B3468,[1]Printers!L:L,[1]Printers!P:P,,0),ROUND(_xlfn.XLOOKUP([1]Parameters!B3468,[1]Printers!L:L,[1]Printers!Q:Q,,0)*G3468/10,0)*10,_xlfn.XLOOKUP([1]Parameters!B3468,[1]Printers!L:L,[1]Printers!P:P,,0)),"")</f>
        <v>40</v>
      </c>
      <c r="I3468" s="3" t="str" cm="1">
        <f t="array" ref="I3468">IFERROR(IF(ROW()-1&gt;COUNTA([1]!T_Printers[Printers])*COUNTA([1]!T_Resins[Resins]),"",_xlfn.IFS(ROUND(VLOOKUP(C3468,[1]!T_Resins[#Data],4,FALSE)/VLOOKUP(A3468,[1]!T_Printers[#Data],5,FALSE),1)&lt;=_xlfn.XLOOKUP(B3468,[1]Printers!L:L,[1]Printers!O:O,1,0,),ROUND(VLOOKUP(C3468,[1]!T_Resins[#Data],4,FALSE)/VLOOKUP(A3468,[1]!T_Printers[#Data],5,FALSE),1),ROUND(VLOOKUP(C3468,[1]!T_Resins[#Data],4,FALSE)/VLOOKUP(A3468,[1]!T_Printers[#Data],5,FALSE),1)&gt;_xlfn.XLOOKUP(B3468,[1]Printers!L:L,[1]Printers!O:O,1,0,),"")),"")</f>
        <v/>
      </c>
      <c r="J3468" t="str">
        <f>IFERROR(IF(ROUND(_xlfn.XLOOKUP([1]Parameters!B3468,[1]Printers!L:L,[1]Printers!Q:Q,,0)*I3468/10,0)*10&lt;_xlfn.XLOOKUP([1]Parameters!B3468,[1]Printers!L:L,[1]Printers!P:P,,0),ROUND(_xlfn.XLOOKUP([1]Parameters!B3468,[1]Printers!L:L,[1]Printers!Q:Q,,0)*I3468/10,0)*10,_xlfn.XLOOKUP([1]Parameters!B3468,[1]Printers!L:L,[1]Printers!P:P,,0)),"")</f>
        <v/>
      </c>
      <c r="K3468">
        <f>IF(SUM(E3468:J3468)&lt;&gt;0,VLOOKUP(A3468,[1]!T_Printers[#Data],10,FALSE)+VLOOKUP(C3468,[1]!T_Resins[#Data],10,FALSE),"")</f>
        <v>4</v>
      </c>
      <c r="L3468">
        <f>IF(SUM(E3468:J3468)&lt;&gt;0,VLOOKUP(A3468,[1]!T_Printers[#Data],11,FALSE),"")</f>
        <v>8</v>
      </c>
      <c r="M3468">
        <f>IF(SUM(E3468:J3468)&lt;&gt;0,VLOOKUP(C3468,[1]!T_Resins[#Data],8,FALSE),"")</f>
        <v>120</v>
      </c>
      <c r="N3468">
        <f>IF(_xlfn.XLOOKUP(B3468,[1]Printers!$L:$L,[1]Printers!$R:$R,0,0)&gt;0,[1]Parameters!M3468,IF(SUM(E3468:J3468)&lt;&gt;0,VLOOKUP(C3468,[1]!T_Resins[#Data],9,FALSE),""))</f>
        <v>120</v>
      </c>
      <c r="O3468" t="str">
        <f t="shared" si="54"/>
        <v>PionextDJ89</v>
      </c>
    </row>
    <row r="3469" spans="1:15" x14ac:dyDescent="0.25">
      <c r="A3469" t="str">
        <f t="array" ref="A3469">IF(ROW()-1&gt;COUNTA([1]!T_Printers[Printers])*COUNTA([1]!T_Resins[Resins]),"",INDEX([1]!T_Printers[Printers],INT((ROW()-2)/COUNTA([1]!T_Resins[Resins])+1)))</f>
        <v>Pionext DJ89</v>
      </c>
      <c r="B3469" t="str">
        <f>_xlfn.XLOOKUP(A3469,[1]!T_Printers[Printers],[1]!T_Printers[Icon link],,0)</f>
        <v>PionextDJ89</v>
      </c>
      <c r="C3469" t="str">
        <f t="array" ref="C3469">IF(ROW()-1&gt;COUNTA([1]!T_Printers[Printers])*COUNTA([1]!T_Resins[Resins]),"",INDEX([1]!T_Resins[Resins],MOD(ROW()-2,COUNTA([1]!T_Resins[Resins]))+1))</f>
        <v>Tough Grey</v>
      </c>
      <c r="D3469">
        <f>IF(SUM(E3469:J3469)&lt;&gt;0,IF(ROW()-1&gt;COUNTA([1]!T_Printers[Printers])*COUNTA([1]!T_Resins[Resins]),"",2),"")</f>
        <v>2</v>
      </c>
      <c r="E3469" cm="1">
        <f t="array" ref="E3469">IFERROR(IF(ROW()-1&gt;COUNTA([1]!T_Printers[Printers])*COUNTA([1]!T_Resins[Resins]),"",_xlfn.IFS(ROUND(VLOOKUP(C3469,[1]!T_Resins[#Data],2,FALSE)/VLOOKUP(A3469,[1]!T_Printers[#Data],5,FALSE),1)&lt;=_xlfn.XLOOKUP(B3469,[1]Printers!L:L,[1]Printers!O:O,1,0,),ROUND(VLOOKUP(C3469,[1]!T_Resins[#Data],2,FALSE)/VLOOKUP(A3469,[1]!T_Printers[#Data],5,FALSE),1),ROUND(VLOOKUP(C3469,[1]!T_Resins[#Data],2,FALSE)/VLOOKUP(A3469,[1]!T_Printers[#Data],5,FALSE),1)&gt;_xlfn.XLOOKUP(B3469,[1]Printers!L:L,[1]Printers!O:O,1,0,),10)),"Используйте слой 100 мкм")</f>
        <v>3.5</v>
      </c>
      <c r="F3469">
        <f>IFERROR(IF(ROUND(_xlfn.XLOOKUP([1]Parameters!B3469,[1]Printers!L:L,[1]Printers!Q:Q,,0)*E3469/10,0)*10&lt;_xlfn.XLOOKUP([1]Parameters!B3469,[1]Printers!L:L,[1]Printers!P:P,,0),ROUND(_xlfn.XLOOKUP([1]Parameters!B3469,[1]Printers!L:L,[1]Printers!Q:Q,,0)*E3469/10,0)*10,_xlfn.XLOOKUP([1]Parameters!B3469,[1]Printers!L:L,[1]Printers!P:P,,0)),"")</f>
        <v>30</v>
      </c>
      <c r="G3469" cm="1">
        <f t="array" ref="G3469">IFERROR(IF(ROW()-1&gt;COUNTA([1]!T_Printers[Printers])*COUNTA([1]!T_Resins[Resins]),"",_xlfn.IFS(ROUND(VLOOKUP(C3469,[1]!T_Resins[#Data],3,FALSE)/VLOOKUP(A3469,[1]!T_Printers[#Data],5,FALSE),1)&lt;=_xlfn.XLOOKUP(B3469,[1]Printers!L:L,[1]Printers!O:O,1,0,),ROUND(VLOOKUP(C3469,[1]!T_Resins[#Data],3,FALSE)/VLOOKUP(A3469,[1]!T_Printers[#Data],5,FALSE),1),ROUND(VLOOKUP(C3469,[1]!T_Resins[#Data],3,FALSE)/VLOOKUP(A3469,[1]!T_Printers[#Data],5,FALSE),1)&gt;_xlfn.XLOOKUP(B3469,[1]Printers!L:L,[1]Printers!O:O,1,0,),10)),"")</f>
        <v>4.0999999999999996</v>
      </c>
      <c r="H3469">
        <f>IFERROR(IF(ROUND(_xlfn.XLOOKUP([1]Parameters!B3469,[1]Printers!L:L,[1]Printers!Q:Q,,0)*G3469/10,0)*10&lt;_xlfn.XLOOKUP([1]Parameters!B3469,[1]Printers!L:L,[1]Printers!P:P,,0),ROUND(_xlfn.XLOOKUP([1]Parameters!B3469,[1]Printers!L:L,[1]Printers!Q:Q,,0)*G3469/10,0)*10,_xlfn.XLOOKUP([1]Parameters!B3469,[1]Printers!L:L,[1]Printers!P:P,,0)),"")</f>
        <v>40</v>
      </c>
      <c r="I3469" s="3" t="str" cm="1">
        <f t="array" ref="I3469">IFERROR(IF(ROW()-1&gt;COUNTA([1]!T_Printers[Printers])*COUNTA([1]!T_Resins[Resins]),"",_xlfn.IFS(ROUND(VLOOKUP(C3469,[1]!T_Resins[#Data],4,FALSE)/VLOOKUP(A3469,[1]!T_Printers[#Data],5,FALSE),1)&lt;=_xlfn.XLOOKUP(B3469,[1]Printers!L:L,[1]Printers!O:O,1,0,),ROUND(VLOOKUP(C3469,[1]!T_Resins[#Data],4,FALSE)/VLOOKUP(A3469,[1]!T_Printers[#Data],5,FALSE),1),ROUND(VLOOKUP(C3469,[1]!T_Resins[#Data],4,FALSE)/VLOOKUP(A3469,[1]!T_Printers[#Data],5,FALSE),1)&gt;_xlfn.XLOOKUP(B3469,[1]Printers!L:L,[1]Printers!O:O,1,0,),"")),"")</f>
        <v/>
      </c>
      <c r="J3469" t="str">
        <f>IFERROR(IF(ROUND(_xlfn.XLOOKUP([1]Parameters!B3469,[1]Printers!L:L,[1]Printers!Q:Q,,0)*I3469/10,0)*10&lt;_xlfn.XLOOKUP([1]Parameters!B3469,[1]Printers!L:L,[1]Printers!P:P,,0),ROUND(_xlfn.XLOOKUP([1]Parameters!B3469,[1]Printers!L:L,[1]Printers!Q:Q,,0)*I3469/10,0)*10,_xlfn.XLOOKUP([1]Parameters!B3469,[1]Printers!L:L,[1]Printers!P:P,,0)),"")</f>
        <v/>
      </c>
      <c r="K3469">
        <f>IF(SUM(E3469:J3469)&lt;&gt;0,VLOOKUP(A3469,[1]!T_Printers[#Data],10,FALSE)+VLOOKUP(C3469,[1]!T_Resins[#Data],10,FALSE),"")</f>
        <v>4</v>
      </c>
      <c r="L3469">
        <f>IF(SUM(E3469:J3469)&lt;&gt;0,VLOOKUP(A3469,[1]!T_Printers[#Data],11,FALSE),"")</f>
        <v>8</v>
      </c>
      <c r="M3469">
        <f>IF(SUM(E3469:J3469)&lt;&gt;0,VLOOKUP(C3469,[1]!T_Resins[#Data],8,FALSE),"")</f>
        <v>120</v>
      </c>
      <c r="N3469">
        <f>IF(_xlfn.XLOOKUP(B3469,[1]Printers!$L:$L,[1]Printers!$R:$R,0,0)&gt;0,[1]Parameters!M3469,IF(SUM(E3469:J3469)&lt;&gt;0,VLOOKUP(C3469,[1]!T_Resins[#Data],9,FALSE),""))</f>
        <v>120</v>
      </c>
      <c r="O3469" t="str">
        <f t="shared" si="54"/>
        <v>PionextDJ89</v>
      </c>
    </row>
    <row r="3470" spans="1:15" x14ac:dyDescent="0.25">
      <c r="A3470" t="str">
        <f t="array" ref="A3470">IF(ROW()-1&gt;COUNTA([1]!T_Printers[Printers])*COUNTA([1]!T_Resins[Resins]),"",INDEX([1]!T_Printers[Printers],INT((ROW()-2)/COUNTA([1]!T_Resins[Resins])+1)))</f>
        <v>Pionext DJ89</v>
      </c>
      <c r="B3470" t="str">
        <f>_xlfn.XLOOKUP(A3470,[1]!T_Printers[Printers],[1]!T_Printers[Icon link],,0)</f>
        <v>PionextDJ89</v>
      </c>
      <c r="C3470" t="str">
        <f t="array" ref="C3470">IF(ROW()-1&gt;COUNTA([1]!T_Printers[Printers])*COUNTA([1]!T_Resins[Resins]),"",INDEX([1]!T_Resins[Resins],MOD(ROW()-2,COUNTA([1]!T_Resins[Resins]))+1))</f>
        <v>Tough White</v>
      </c>
      <c r="D3470">
        <f>IF(SUM(E3470:J3470)&lt;&gt;0,IF(ROW()-1&gt;COUNTA([1]!T_Printers[Printers])*COUNTA([1]!T_Resins[Resins]),"",2),"")</f>
        <v>2</v>
      </c>
      <c r="E3470" cm="1">
        <f t="array" ref="E3470">IFERROR(IF(ROW()-1&gt;COUNTA([1]!T_Printers[Printers])*COUNTA([1]!T_Resins[Resins]),"",_xlfn.IFS(ROUND(VLOOKUP(C3470,[1]!T_Resins[#Data],2,FALSE)/VLOOKUP(A3470,[1]!T_Printers[#Data],5,FALSE),1)&lt;=_xlfn.XLOOKUP(B3470,[1]Printers!L:L,[1]Printers!O:O,1,0,),ROUND(VLOOKUP(C3470,[1]!T_Resins[#Data],2,FALSE)/VLOOKUP(A3470,[1]!T_Printers[#Data],5,FALSE),1),ROUND(VLOOKUP(C3470,[1]!T_Resins[#Data],2,FALSE)/VLOOKUP(A3470,[1]!T_Printers[#Data],5,FALSE),1)&gt;_xlfn.XLOOKUP(B3470,[1]Printers!L:L,[1]Printers!O:O,1,0,),10)),"Используйте слой 100 мкм")</f>
        <v>3.5</v>
      </c>
      <c r="F3470">
        <f>IFERROR(IF(ROUND(_xlfn.XLOOKUP([1]Parameters!B3470,[1]Printers!L:L,[1]Printers!Q:Q,,0)*E3470/10,0)*10&lt;_xlfn.XLOOKUP([1]Parameters!B3470,[1]Printers!L:L,[1]Printers!P:P,,0),ROUND(_xlfn.XLOOKUP([1]Parameters!B3470,[1]Printers!L:L,[1]Printers!Q:Q,,0)*E3470/10,0)*10,_xlfn.XLOOKUP([1]Parameters!B3470,[1]Printers!L:L,[1]Printers!P:P,,0)),"")</f>
        <v>30</v>
      </c>
      <c r="G3470" cm="1">
        <f t="array" ref="G3470">IFERROR(IF(ROW()-1&gt;COUNTA([1]!T_Printers[Printers])*COUNTA([1]!T_Resins[Resins]),"",_xlfn.IFS(ROUND(VLOOKUP(C3470,[1]!T_Resins[#Data],3,FALSE)/VLOOKUP(A3470,[1]!T_Printers[#Data],5,FALSE),1)&lt;=_xlfn.XLOOKUP(B3470,[1]Printers!L:L,[1]Printers!O:O,1,0,),ROUND(VLOOKUP(C3470,[1]!T_Resins[#Data],3,FALSE)/VLOOKUP(A3470,[1]!T_Printers[#Data],5,FALSE),1),ROUND(VLOOKUP(C3470,[1]!T_Resins[#Data],3,FALSE)/VLOOKUP(A3470,[1]!T_Printers[#Data],5,FALSE),1)&gt;_xlfn.XLOOKUP(B3470,[1]Printers!L:L,[1]Printers!O:O,1,0,),10)),"")</f>
        <v>4.0999999999999996</v>
      </c>
      <c r="H3470">
        <f>IFERROR(IF(ROUND(_xlfn.XLOOKUP([1]Parameters!B3470,[1]Printers!L:L,[1]Printers!Q:Q,,0)*G3470/10,0)*10&lt;_xlfn.XLOOKUP([1]Parameters!B3470,[1]Printers!L:L,[1]Printers!P:P,,0),ROUND(_xlfn.XLOOKUP([1]Parameters!B3470,[1]Printers!L:L,[1]Printers!Q:Q,,0)*G3470/10,0)*10,_xlfn.XLOOKUP([1]Parameters!B3470,[1]Printers!L:L,[1]Printers!P:P,,0)),"")</f>
        <v>40</v>
      </c>
      <c r="I3470" s="3" t="str" cm="1">
        <f t="array" ref="I3470">IFERROR(IF(ROW()-1&gt;COUNTA([1]!T_Printers[Printers])*COUNTA([1]!T_Resins[Resins]),"",_xlfn.IFS(ROUND(VLOOKUP(C3470,[1]!T_Resins[#Data],4,FALSE)/VLOOKUP(A3470,[1]!T_Printers[#Data],5,FALSE),1)&lt;=_xlfn.XLOOKUP(B3470,[1]Printers!L:L,[1]Printers!O:O,1,0,),ROUND(VLOOKUP(C3470,[1]!T_Resins[#Data],4,FALSE)/VLOOKUP(A3470,[1]!T_Printers[#Data],5,FALSE),1),ROUND(VLOOKUP(C3470,[1]!T_Resins[#Data],4,FALSE)/VLOOKUP(A3470,[1]!T_Printers[#Data],5,FALSE),1)&gt;_xlfn.XLOOKUP(B3470,[1]Printers!L:L,[1]Printers!O:O,1,0,),"")),"")</f>
        <v/>
      </c>
      <c r="J3470" t="str">
        <f>IFERROR(IF(ROUND(_xlfn.XLOOKUP([1]Parameters!B3470,[1]Printers!L:L,[1]Printers!Q:Q,,0)*I3470/10,0)*10&lt;_xlfn.XLOOKUP([1]Parameters!B3470,[1]Printers!L:L,[1]Printers!P:P,,0),ROUND(_xlfn.XLOOKUP([1]Parameters!B3470,[1]Printers!L:L,[1]Printers!Q:Q,,0)*I3470/10,0)*10,_xlfn.XLOOKUP([1]Parameters!B3470,[1]Printers!L:L,[1]Printers!P:P,,0)),"")</f>
        <v/>
      </c>
      <c r="K3470">
        <f>IF(SUM(E3470:J3470)&lt;&gt;0,VLOOKUP(A3470,[1]!T_Printers[#Data],10,FALSE)+VLOOKUP(C3470,[1]!T_Resins[#Data],10,FALSE),"")</f>
        <v>4</v>
      </c>
      <c r="L3470">
        <f>IF(SUM(E3470:J3470)&lt;&gt;0,VLOOKUP(A3470,[1]!T_Printers[#Data],11,FALSE),"")</f>
        <v>8</v>
      </c>
      <c r="M3470">
        <f>IF(SUM(E3470:J3470)&lt;&gt;0,VLOOKUP(C3470,[1]!T_Resins[#Data],8,FALSE),"")</f>
        <v>120</v>
      </c>
      <c r="N3470">
        <f>IF(_xlfn.XLOOKUP(B3470,[1]Printers!$L:$L,[1]Printers!$R:$R,0,0)&gt;0,[1]Parameters!M3470,IF(SUM(E3470:J3470)&lt;&gt;0,VLOOKUP(C3470,[1]!T_Resins[#Data],9,FALSE),""))</f>
        <v>120</v>
      </c>
      <c r="O3470" t="str">
        <f t="shared" si="54"/>
        <v>PionextDJ89</v>
      </c>
    </row>
    <row r="3471" spans="1:15" x14ac:dyDescent="0.25">
      <c r="A3471" t="str">
        <f t="array" ref="A3471">IF(ROW()-1&gt;COUNTA([1]!T_Printers[Printers])*COUNTA([1]!T_Resins[Resins]),"",INDEX([1]!T_Printers[Printers],INT((ROW()-2)/COUNTA([1]!T_Resins[Resins])+1)))</f>
        <v>Pionext DJ89</v>
      </c>
      <c r="B3471" t="str">
        <f>_xlfn.XLOOKUP(A3471,[1]!T_Printers[Printers],[1]!T_Printers[Icon link],,0)</f>
        <v>PionextDJ89</v>
      </c>
      <c r="C3471" t="str">
        <f t="array" ref="C3471">IF(ROW()-1&gt;COUNTA([1]!T_Printers[Printers])*COUNTA([1]!T_Resins[Resins]),"",INDEX([1]!T_Resins[Resins],MOD(ROW()-2,COUNTA([1]!T_Resins[Resins]))+1))</f>
        <v>Jewelry J-Cast</v>
      </c>
      <c r="D3471">
        <f>IF(SUM(E3471:J3471)&lt;&gt;0,IF(ROW()-1&gt;COUNTA([1]!T_Printers[Printers])*COUNTA([1]!T_Resins[Resins]),"",2),"")</f>
        <v>2</v>
      </c>
      <c r="E3471" cm="1">
        <f t="array" ref="E3471">IFERROR(IF(ROW()-1&gt;COUNTA([1]!T_Printers[Printers])*COUNTA([1]!T_Resins[Resins]),"",_xlfn.IFS(ROUND(VLOOKUP(C3471,[1]!T_Resins[#Data],2,FALSE)/VLOOKUP(A3471,[1]!T_Printers[#Data],5,FALSE),1)&lt;=_xlfn.XLOOKUP(B3471,[1]Printers!L:L,[1]Printers!O:O,1,0,),ROUND(VLOOKUP(C3471,[1]!T_Resins[#Data],2,FALSE)/VLOOKUP(A3471,[1]!T_Printers[#Data],5,FALSE),1),ROUND(VLOOKUP(C3471,[1]!T_Resins[#Data],2,FALSE)/VLOOKUP(A3471,[1]!T_Printers[#Data],5,FALSE),1)&gt;_xlfn.XLOOKUP(B3471,[1]Printers!L:L,[1]Printers!O:O,1,0,),10)),"Используйте слой 100 мкм")</f>
        <v>10</v>
      </c>
      <c r="F3471">
        <f>IFERROR(IF(ROUND(_xlfn.XLOOKUP([1]Parameters!B3471,[1]Printers!L:L,[1]Printers!Q:Q,,0)*E3471/10,0)*10&lt;_xlfn.XLOOKUP([1]Parameters!B3471,[1]Printers!L:L,[1]Printers!P:P,,0),ROUND(_xlfn.XLOOKUP([1]Parameters!B3471,[1]Printers!L:L,[1]Printers!Q:Q,,0)*E3471/10,0)*10,_xlfn.XLOOKUP([1]Parameters!B3471,[1]Printers!L:L,[1]Printers!P:P,,0)),"")</f>
        <v>70</v>
      </c>
      <c r="G3471" cm="1">
        <f t="array" ref="G3471">IFERROR(IF(ROW()-1&gt;COUNTA([1]!T_Printers[Printers])*COUNTA([1]!T_Resins[Resins]),"",_xlfn.IFS(ROUND(VLOOKUP(C3471,[1]!T_Resins[#Data],3,FALSE)/VLOOKUP(A3471,[1]!T_Printers[#Data],5,FALSE),1)&lt;=_xlfn.XLOOKUP(B3471,[1]Printers!L:L,[1]Printers!O:O,1,0,),ROUND(VLOOKUP(C3471,[1]!T_Resins[#Data],3,FALSE)/VLOOKUP(A3471,[1]!T_Printers[#Data],5,FALSE),1),ROUND(VLOOKUP(C3471,[1]!T_Resins[#Data],3,FALSE)/VLOOKUP(A3471,[1]!T_Printers[#Data],5,FALSE),1)&gt;_xlfn.XLOOKUP(B3471,[1]Printers!L:L,[1]Printers!O:O,1,0,),10)),"")</f>
        <v>10</v>
      </c>
      <c r="H3471">
        <f>IFERROR(IF(ROUND(_xlfn.XLOOKUP([1]Parameters!B3471,[1]Printers!L:L,[1]Printers!Q:Q,,0)*G3471/10,0)*10&lt;_xlfn.XLOOKUP([1]Parameters!B3471,[1]Printers!L:L,[1]Printers!P:P,,0),ROUND(_xlfn.XLOOKUP([1]Parameters!B3471,[1]Printers!L:L,[1]Printers!Q:Q,,0)*G3471/10,0)*10,_xlfn.XLOOKUP([1]Parameters!B3471,[1]Printers!L:L,[1]Printers!P:P,,0)),"")</f>
        <v>70</v>
      </c>
      <c r="I3471" s="3" t="str" cm="1">
        <f t="array" ref="I3471">IFERROR(IF(ROW()-1&gt;COUNTA([1]!T_Printers[Printers])*COUNTA([1]!T_Resins[Resins]),"",_xlfn.IFS(ROUND(VLOOKUP(C3471,[1]!T_Resins[#Data],4,FALSE)/VLOOKUP(A3471,[1]!T_Printers[#Data],5,FALSE),1)&lt;=_xlfn.XLOOKUP(B3471,[1]Printers!L:L,[1]Printers!O:O,1,0,),ROUND(VLOOKUP(C3471,[1]!T_Resins[#Data],4,FALSE)/VLOOKUP(A3471,[1]!T_Printers[#Data],5,FALSE),1),ROUND(VLOOKUP(C3471,[1]!T_Resins[#Data],4,FALSE)/VLOOKUP(A3471,[1]!T_Printers[#Data],5,FALSE),1)&gt;_xlfn.XLOOKUP(B3471,[1]Printers!L:L,[1]Printers!O:O,1,0,),"")),"")</f>
        <v/>
      </c>
      <c r="J3471" t="str">
        <f>IFERROR(IF(ROUND(_xlfn.XLOOKUP([1]Parameters!B3471,[1]Printers!L:L,[1]Printers!Q:Q,,0)*I3471/10,0)*10&lt;_xlfn.XLOOKUP([1]Parameters!B3471,[1]Printers!L:L,[1]Printers!P:P,,0),ROUND(_xlfn.XLOOKUP([1]Parameters!B3471,[1]Printers!L:L,[1]Printers!Q:Q,,0)*I3471/10,0)*10,_xlfn.XLOOKUP([1]Parameters!B3471,[1]Printers!L:L,[1]Printers!P:P,,0)),"")</f>
        <v/>
      </c>
      <c r="K3471">
        <f>IF(SUM(E3471:J3471)&lt;&gt;0,VLOOKUP(A3471,[1]!T_Printers[#Data],10,FALSE)+VLOOKUP(C3471,[1]!T_Resins[#Data],10,FALSE),"")</f>
        <v>4</v>
      </c>
      <c r="L3471">
        <f>IF(SUM(E3471:J3471)&lt;&gt;0,VLOOKUP(A3471,[1]!T_Printers[#Data],11,FALSE),"")</f>
        <v>8</v>
      </c>
      <c r="M3471">
        <f>IF(SUM(E3471:J3471)&lt;&gt;0,VLOOKUP(C3471,[1]!T_Resins[#Data],8,FALSE),"")</f>
        <v>60</v>
      </c>
      <c r="N3471">
        <f>IF(_xlfn.XLOOKUP(B3471,[1]Printers!$L:$L,[1]Printers!$R:$R,0,0)&gt;0,[1]Parameters!M3471,IF(SUM(E3471:J3471)&lt;&gt;0,VLOOKUP(C3471,[1]!T_Resins[#Data],9,FALSE),""))</f>
        <v>60</v>
      </c>
      <c r="O3471" t="str">
        <f t="shared" si="54"/>
        <v>PionextDJ89</v>
      </c>
    </row>
    <row r="3472" spans="1:15" x14ac:dyDescent="0.25">
      <c r="A3472" t="str">
        <f t="array" ref="A3472">IF(ROW()-1&gt;COUNTA([1]!T_Printers[Printers])*COUNTA([1]!T_Resins[Resins]),"",INDEX([1]!T_Printers[Printers],INT((ROW()-2)/COUNTA([1]!T_Resins[Resins])+1)))</f>
        <v>Pionext DJ89</v>
      </c>
      <c r="B3472" t="str">
        <f>_xlfn.XLOOKUP(A3472,[1]!T_Printers[Printers],[1]!T_Printers[Icon link],,0)</f>
        <v>PionextDJ89</v>
      </c>
      <c r="C3472" t="str">
        <f t="array" ref="C3472">IF(ROW()-1&gt;COUNTA([1]!T_Printers[Printers])*COUNTA([1]!T_Resins[Resins]),"",INDEX([1]!T_Resins[Resins],MOD(ROW()-2,COUNTA([1]!T_Resins[Resins]))+1))</f>
        <v>Model Resin Black</v>
      </c>
      <c r="D3472">
        <f>IF(SUM(E3472:J3472)&lt;&gt;0,IF(ROW()-1&gt;COUNTA([1]!T_Printers[Printers])*COUNTA([1]!T_Resins[Resins]),"",2),"")</f>
        <v>2</v>
      </c>
      <c r="E3472" cm="1">
        <f t="array" ref="E3472">IFERROR(IF(ROW()-1&gt;COUNTA([1]!T_Printers[Printers])*COUNTA([1]!T_Resins[Resins]),"",_xlfn.IFS(ROUND(VLOOKUP(C3472,[1]!T_Resins[#Data],2,FALSE)/VLOOKUP(A3472,[1]!T_Printers[#Data],5,FALSE),1)&lt;=_xlfn.XLOOKUP(B3472,[1]Printers!L:L,[1]Printers!O:O,1,0,),ROUND(VLOOKUP(C3472,[1]!T_Resins[#Data],2,FALSE)/VLOOKUP(A3472,[1]!T_Printers[#Data],5,FALSE),1),ROUND(VLOOKUP(C3472,[1]!T_Resins[#Data],2,FALSE)/VLOOKUP(A3472,[1]!T_Printers[#Data],5,FALSE),1)&gt;_xlfn.XLOOKUP(B3472,[1]Printers!L:L,[1]Printers!O:O,1,0,),10)),"Используйте слой 100 мкм")</f>
        <v>4.2</v>
      </c>
      <c r="F3472">
        <f>IFERROR(IF(ROUND(_xlfn.XLOOKUP([1]Parameters!B3472,[1]Printers!L:L,[1]Printers!Q:Q,,0)*E3472/10,0)*10&lt;_xlfn.XLOOKUP([1]Parameters!B3472,[1]Printers!L:L,[1]Printers!P:P,,0),ROUND(_xlfn.XLOOKUP([1]Parameters!B3472,[1]Printers!L:L,[1]Printers!Q:Q,,0)*E3472/10,0)*10,_xlfn.XLOOKUP([1]Parameters!B3472,[1]Printers!L:L,[1]Printers!P:P,,0)),"")</f>
        <v>40</v>
      </c>
      <c r="G3472" cm="1">
        <f t="array" ref="G3472">IFERROR(IF(ROW()-1&gt;COUNTA([1]!T_Printers[Printers])*COUNTA([1]!T_Resins[Resins]),"",_xlfn.IFS(ROUND(VLOOKUP(C3472,[1]!T_Resins[#Data],3,FALSE)/VLOOKUP(A3472,[1]!T_Printers[#Data],5,FALSE),1)&lt;=_xlfn.XLOOKUP(B3472,[1]Printers!L:L,[1]Printers!O:O,1,0,),ROUND(VLOOKUP(C3472,[1]!T_Resins[#Data],3,FALSE)/VLOOKUP(A3472,[1]!T_Printers[#Data],5,FALSE),1),ROUND(VLOOKUP(C3472,[1]!T_Resins[#Data],3,FALSE)/VLOOKUP(A3472,[1]!T_Printers[#Data],5,FALSE),1)&gt;_xlfn.XLOOKUP(B3472,[1]Printers!L:L,[1]Printers!O:O,1,0,),10)),"")</f>
        <v>5.4</v>
      </c>
      <c r="H3472">
        <f>IFERROR(IF(ROUND(_xlfn.XLOOKUP([1]Parameters!B3472,[1]Printers!L:L,[1]Printers!Q:Q,,0)*G3472/10,0)*10&lt;_xlfn.XLOOKUP([1]Parameters!B3472,[1]Printers!L:L,[1]Printers!P:P,,0),ROUND(_xlfn.XLOOKUP([1]Parameters!B3472,[1]Printers!L:L,[1]Printers!Q:Q,,0)*G3472/10,0)*10,_xlfn.XLOOKUP([1]Parameters!B3472,[1]Printers!L:L,[1]Printers!P:P,,0)),"")</f>
        <v>50</v>
      </c>
      <c r="I3472" s="3" t="str" cm="1">
        <f t="array" ref="I3472">IFERROR(IF(ROW()-1&gt;COUNTA([1]!T_Printers[Printers])*COUNTA([1]!T_Resins[Resins]),"",_xlfn.IFS(ROUND(VLOOKUP(C3472,[1]!T_Resins[#Data],4,FALSE)/VLOOKUP(A3472,[1]!T_Printers[#Data],5,FALSE),1)&lt;=_xlfn.XLOOKUP(B3472,[1]Printers!L:L,[1]Printers!O:O,1,0,),ROUND(VLOOKUP(C3472,[1]!T_Resins[#Data],4,FALSE)/VLOOKUP(A3472,[1]!T_Printers[#Data],5,FALSE),1),ROUND(VLOOKUP(C3472,[1]!T_Resins[#Data],4,FALSE)/VLOOKUP(A3472,[1]!T_Printers[#Data],5,FALSE),1)&gt;_xlfn.XLOOKUP(B3472,[1]Printers!L:L,[1]Printers!O:O,1,0,),"")),"")</f>
        <v/>
      </c>
      <c r="J3472" t="str">
        <f>IFERROR(IF(ROUND(_xlfn.XLOOKUP([1]Parameters!B3472,[1]Printers!L:L,[1]Printers!Q:Q,,0)*I3472/10,0)*10&lt;_xlfn.XLOOKUP([1]Parameters!B3472,[1]Printers!L:L,[1]Printers!P:P,,0),ROUND(_xlfn.XLOOKUP([1]Parameters!B3472,[1]Printers!L:L,[1]Printers!Q:Q,,0)*I3472/10,0)*10,_xlfn.XLOOKUP([1]Parameters!B3472,[1]Printers!L:L,[1]Printers!P:P,,0)),"")</f>
        <v/>
      </c>
      <c r="K3472">
        <f>IF(SUM(E3472:J3472)&lt;&gt;0,VLOOKUP(A3472,[1]!T_Printers[#Data],10,FALSE)+VLOOKUP(C3472,[1]!T_Resins[#Data],10,FALSE),"")</f>
        <v>4</v>
      </c>
      <c r="L3472">
        <f>IF(SUM(E3472:J3472)&lt;&gt;0,VLOOKUP(A3472,[1]!T_Printers[#Data],11,FALSE),"")</f>
        <v>8</v>
      </c>
      <c r="M3472">
        <f>IF(SUM(E3472:J3472)&lt;&gt;0,VLOOKUP(C3472,[1]!T_Resins[#Data],8,FALSE),"")</f>
        <v>120</v>
      </c>
      <c r="N3472">
        <f>IF(_xlfn.XLOOKUP(B3472,[1]Printers!$L:$L,[1]Printers!$R:$R,0,0)&gt;0,[1]Parameters!M3472,IF(SUM(E3472:J3472)&lt;&gt;0,VLOOKUP(C3472,[1]!T_Resins[#Data],9,FALSE),""))</f>
        <v>120</v>
      </c>
      <c r="O3472" t="str">
        <f t="shared" si="54"/>
        <v>PionextDJ89</v>
      </c>
    </row>
    <row r="3473" spans="1:15" x14ac:dyDescent="0.25">
      <c r="A3473" t="str">
        <f t="array" ref="A3473">IF(ROW()-1&gt;COUNTA([1]!T_Printers[Printers])*COUNTA([1]!T_Resins[Resins]),"",INDEX([1]!T_Printers[Printers],INT((ROW()-2)/COUNTA([1]!T_Resins[Resins])+1)))</f>
        <v>Pionext DJ89</v>
      </c>
      <c r="B3473" t="str">
        <f>_xlfn.XLOOKUP(A3473,[1]!T_Printers[Printers],[1]!T_Printers[Icon link],,0)</f>
        <v>PionextDJ89</v>
      </c>
      <c r="C3473" t="str">
        <f t="array" ref="C3473">IF(ROW()-1&gt;COUNTA([1]!T_Printers[Printers])*COUNTA([1]!T_Resins[Resins]),"",INDEX([1]!T_Resins[Resins],MOD(ROW()-2,COUNTA([1]!T_Resins[Resins]))+1))</f>
        <v>Model Resin Clear</v>
      </c>
      <c r="D3473">
        <f>IF(SUM(E3473:J3473)&lt;&gt;0,IF(ROW()-1&gt;COUNTA([1]!T_Printers[Printers])*COUNTA([1]!T_Resins[Resins]),"",2),"")</f>
        <v>2</v>
      </c>
      <c r="E3473" cm="1">
        <f t="array" ref="E3473">IFERROR(IF(ROW()-1&gt;COUNTA([1]!T_Printers[Printers])*COUNTA([1]!T_Resins[Resins]),"",_xlfn.IFS(ROUND(VLOOKUP(C3473,[1]!T_Resins[#Data],2,FALSE)/VLOOKUP(A3473,[1]!T_Printers[#Data],5,FALSE),1)&lt;=_xlfn.XLOOKUP(B3473,[1]Printers!L:L,[1]Printers!O:O,1,0,),ROUND(VLOOKUP(C3473,[1]!T_Resins[#Data],2,FALSE)/VLOOKUP(A3473,[1]!T_Printers[#Data],5,FALSE),1),ROUND(VLOOKUP(C3473,[1]!T_Resins[#Data],2,FALSE)/VLOOKUP(A3473,[1]!T_Printers[#Data],5,FALSE),1)&gt;_xlfn.XLOOKUP(B3473,[1]Printers!L:L,[1]Printers!O:O,1,0,),10)),"Используйте слой 100 мкм")</f>
        <v>3.9</v>
      </c>
      <c r="F3473">
        <f>IFERROR(IF(ROUND(_xlfn.XLOOKUP([1]Parameters!B3473,[1]Printers!L:L,[1]Printers!Q:Q,,0)*E3473/10,0)*10&lt;_xlfn.XLOOKUP([1]Parameters!B3473,[1]Printers!L:L,[1]Printers!P:P,,0),ROUND(_xlfn.XLOOKUP([1]Parameters!B3473,[1]Printers!L:L,[1]Printers!Q:Q,,0)*E3473/10,0)*10,_xlfn.XLOOKUP([1]Parameters!B3473,[1]Printers!L:L,[1]Printers!P:P,,0)),"")</f>
        <v>40</v>
      </c>
      <c r="G3473" cm="1">
        <f t="array" ref="G3473">IFERROR(IF(ROW()-1&gt;COUNTA([1]!T_Printers[Printers])*COUNTA([1]!T_Resins[Resins]),"",_xlfn.IFS(ROUND(VLOOKUP(C3473,[1]!T_Resins[#Data],3,FALSE)/VLOOKUP(A3473,[1]!T_Printers[#Data],5,FALSE),1)&lt;=_xlfn.XLOOKUP(B3473,[1]Printers!L:L,[1]Printers!O:O,1,0,),ROUND(VLOOKUP(C3473,[1]!T_Resins[#Data],3,FALSE)/VLOOKUP(A3473,[1]!T_Printers[#Data],5,FALSE),1),ROUND(VLOOKUP(C3473,[1]!T_Resins[#Data],3,FALSE)/VLOOKUP(A3473,[1]!T_Printers[#Data],5,FALSE),1)&gt;_xlfn.XLOOKUP(B3473,[1]Printers!L:L,[1]Printers!O:O,1,0,),10)),"")</f>
        <v>5</v>
      </c>
      <c r="H3473">
        <f>IFERROR(IF(ROUND(_xlfn.XLOOKUP([1]Parameters!B3473,[1]Printers!L:L,[1]Printers!Q:Q,,0)*G3473/10,0)*10&lt;_xlfn.XLOOKUP([1]Parameters!B3473,[1]Printers!L:L,[1]Printers!P:P,,0),ROUND(_xlfn.XLOOKUP([1]Parameters!B3473,[1]Printers!L:L,[1]Printers!Q:Q,,0)*G3473/10,0)*10,_xlfn.XLOOKUP([1]Parameters!B3473,[1]Printers!L:L,[1]Printers!P:P,,0)),"")</f>
        <v>50</v>
      </c>
      <c r="I3473" s="3" t="str" cm="1">
        <f t="array" ref="I3473">IFERROR(IF(ROW()-1&gt;COUNTA([1]!T_Printers[Printers])*COUNTA([1]!T_Resins[Resins]),"",_xlfn.IFS(ROUND(VLOOKUP(C3473,[1]!T_Resins[#Data],4,FALSE)/VLOOKUP(A3473,[1]!T_Printers[#Data],5,FALSE),1)&lt;=_xlfn.XLOOKUP(B3473,[1]Printers!L:L,[1]Printers!O:O,1,0,),ROUND(VLOOKUP(C3473,[1]!T_Resins[#Data],4,FALSE)/VLOOKUP(A3473,[1]!T_Printers[#Data],5,FALSE),1),ROUND(VLOOKUP(C3473,[1]!T_Resins[#Data],4,FALSE)/VLOOKUP(A3473,[1]!T_Printers[#Data],5,FALSE),1)&gt;_xlfn.XLOOKUP(B3473,[1]Printers!L:L,[1]Printers!O:O,1,0,),"")),"")</f>
        <v/>
      </c>
      <c r="J3473" t="str">
        <f>IFERROR(IF(ROUND(_xlfn.XLOOKUP([1]Parameters!B3473,[1]Printers!L:L,[1]Printers!Q:Q,,0)*I3473/10,0)*10&lt;_xlfn.XLOOKUP([1]Parameters!B3473,[1]Printers!L:L,[1]Printers!P:P,,0),ROUND(_xlfn.XLOOKUP([1]Parameters!B3473,[1]Printers!L:L,[1]Printers!Q:Q,,0)*I3473/10,0)*10,_xlfn.XLOOKUP([1]Parameters!B3473,[1]Printers!L:L,[1]Printers!P:P,,0)),"")</f>
        <v/>
      </c>
      <c r="K3473">
        <f>IF(SUM(E3473:J3473)&lt;&gt;0,VLOOKUP(A3473,[1]!T_Printers[#Data],10,FALSE)+VLOOKUP(C3473,[1]!T_Resins[#Data],10,FALSE),"")</f>
        <v>4</v>
      </c>
      <c r="L3473">
        <f>IF(SUM(E3473:J3473)&lt;&gt;0,VLOOKUP(A3473,[1]!T_Printers[#Data],11,FALSE),"")</f>
        <v>8</v>
      </c>
      <c r="M3473">
        <f>IF(SUM(E3473:J3473)&lt;&gt;0,VLOOKUP(C3473,[1]!T_Resins[#Data],8,FALSE),"")</f>
        <v>120</v>
      </c>
      <c r="N3473">
        <f>IF(_xlfn.XLOOKUP(B3473,[1]Printers!$L:$L,[1]Printers!$R:$R,0,0)&gt;0,[1]Parameters!M3473,IF(SUM(E3473:J3473)&lt;&gt;0,VLOOKUP(C3473,[1]!T_Resins[#Data],9,FALSE),""))</f>
        <v>120</v>
      </c>
      <c r="O3473" t="str">
        <f t="shared" si="54"/>
        <v>PionextDJ89</v>
      </c>
    </row>
    <row r="3474" spans="1:15" x14ac:dyDescent="0.25">
      <c r="A3474" t="str">
        <f t="array" ref="A3474">IF(ROW()-1&gt;COUNTA([1]!T_Printers[Printers])*COUNTA([1]!T_Resins[Resins]),"",INDEX([1]!T_Printers[Printers],INT((ROW()-2)/COUNTA([1]!T_Resins[Resins])+1)))</f>
        <v>Pionext DJ89</v>
      </c>
      <c r="B3474" t="str">
        <f>_xlfn.XLOOKUP(A3474,[1]!T_Printers[Printers],[1]!T_Printers[Icon link],,0)</f>
        <v>PionextDJ89</v>
      </c>
      <c r="C3474" t="str">
        <f t="array" ref="C3474">IF(ROW()-1&gt;COUNTA([1]!T_Printers[Printers])*COUNTA([1]!T_Resins[Resins]),"",INDEX([1]!T_Resins[Resins],MOD(ROW()-2,COUNTA([1]!T_Resins[Resins]))+1))</f>
        <v>Model Resin Grey</v>
      </c>
      <c r="D3474">
        <f>IF(SUM(E3474:J3474)&lt;&gt;0,IF(ROW()-1&gt;COUNTA([1]!T_Printers[Printers])*COUNTA([1]!T_Resins[Resins]),"",2),"")</f>
        <v>2</v>
      </c>
      <c r="E3474" cm="1">
        <f t="array" ref="E3474">IFERROR(IF(ROW()-1&gt;COUNTA([1]!T_Printers[Printers])*COUNTA([1]!T_Resins[Resins]),"",_xlfn.IFS(ROUND(VLOOKUP(C3474,[1]!T_Resins[#Data],2,FALSE)/VLOOKUP(A3474,[1]!T_Printers[#Data],5,FALSE),1)&lt;=_xlfn.XLOOKUP(B3474,[1]Printers!L:L,[1]Printers!O:O,1,0,),ROUND(VLOOKUP(C3474,[1]!T_Resins[#Data],2,FALSE)/VLOOKUP(A3474,[1]!T_Printers[#Data],5,FALSE),1),ROUND(VLOOKUP(C3474,[1]!T_Resins[#Data],2,FALSE)/VLOOKUP(A3474,[1]!T_Printers[#Data],5,FALSE),1)&gt;_xlfn.XLOOKUP(B3474,[1]Printers!L:L,[1]Printers!O:O,1,0,),10)),"Используйте слой 100 мкм")</f>
        <v>5.8</v>
      </c>
      <c r="F3474">
        <f>IFERROR(IF(ROUND(_xlfn.XLOOKUP([1]Parameters!B3474,[1]Printers!L:L,[1]Printers!Q:Q,,0)*E3474/10,0)*10&lt;_xlfn.XLOOKUP([1]Parameters!B3474,[1]Printers!L:L,[1]Printers!P:P,,0),ROUND(_xlfn.XLOOKUP([1]Parameters!B3474,[1]Printers!L:L,[1]Printers!Q:Q,,0)*E3474/10,0)*10,_xlfn.XLOOKUP([1]Parameters!B3474,[1]Printers!L:L,[1]Printers!P:P,,0)),"")</f>
        <v>50</v>
      </c>
      <c r="G3474" cm="1">
        <f t="array" ref="G3474">IFERROR(IF(ROW()-1&gt;COUNTA([1]!T_Printers[Printers])*COUNTA([1]!T_Resins[Resins]),"",_xlfn.IFS(ROUND(VLOOKUP(C3474,[1]!T_Resins[#Data],3,FALSE)/VLOOKUP(A3474,[1]!T_Printers[#Data],5,FALSE),1)&lt;=_xlfn.XLOOKUP(B3474,[1]Printers!L:L,[1]Printers!O:O,1,0,),ROUND(VLOOKUP(C3474,[1]!T_Resins[#Data],3,FALSE)/VLOOKUP(A3474,[1]!T_Printers[#Data],5,FALSE),1),ROUND(VLOOKUP(C3474,[1]!T_Resins[#Data],3,FALSE)/VLOOKUP(A3474,[1]!T_Printers[#Data],5,FALSE),1)&gt;_xlfn.XLOOKUP(B3474,[1]Printers!L:L,[1]Printers!O:O,1,0,),10)),"")</f>
        <v>7.6</v>
      </c>
      <c r="H3474">
        <f>IFERROR(IF(ROUND(_xlfn.XLOOKUP([1]Parameters!B3474,[1]Printers!L:L,[1]Printers!Q:Q,,0)*G3474/10,0)*10&lt;_xlfn.XLOOKUP([1]Parameters!B3474,[1]Printers!L:L,[1]Printers!P:P,,0),ROUND(_xlfn.XLOOKUP([1]Parameters!B3474,[1]Printers!L:L,[1]Printers!Q:Q,,0)*G3474/10,0)*10,_xlfn.XLOOKUP([1]Parameters!B3474,[1]Printers!L:L,[1]Printers!P:P,,0)),"")</f>
        <v>70</v>
      </c>
      <c r="I3474" s="3" t="str" cm="1">
        <f t="array" ref="I3474">IFERROR(IF(ROW()-1&gt;COUNTA([1]!T_Printers[Printers])*COUNTA([1]!T_Resins[Resins]),"",_xlfn.IFS(ROUND(VLOOKUP(C3474,[1]!T_Resins[#Data],4,FALSE)/VLOOKUP(A3474,[1]!T_Printers[#Data],5,FALSE),1)&lt;=_xlfn.XLOOKUP(B3474,[1]Printers!L:L,[1]Printers!O:O,1,0,),ROUND(VLOOKUP(C3474,[1]!T_Resins[#Data],4,FALSE)/VLOOKUP(A3474,[1]!T_Printers[#Data],5,FALSE),1),ROUND(VLOOKUP(C3474,[1]!T_Resins[#Data],4,FALSE)/VLOOKUP(A3474,[1]!T_Printers[#Data],5,FALSE),1)&gt;_xlfn.XLOOKUP(B3474,[1]Printers!L:L,[1]Printers!O:O,1,0,),"")),"")</f>
        <v/>
      </c>
      <c r="J3474" t="str">
        <f>IFERROR(IF(ROUND(_xlfn.XLOOKUP([1]Parameters!B3474,[1]Printers!L:L,[1]Printers!Q:Q,,0)*I3474/10,0)*10&lt;_xlfn.XLOOKUP([1]Parameters!B3474,[1]Printers!L:L,[1]Printers!P:P,,0),ROUND(_xlfn.XLOOKUP([1]Parameters!B3474,[1]Printers!L:L,[1]Printers!Q:Q,,0)*I3474/10,0)*10,_xlfn.XLOOKUP([1]Parameters!B3474,[1]Printers!L:L,[1]Printers!P:P,,0)),"")</f>
        <v/>
      </c>
      <c r="K3474">
        <f>IF(SUM(E3474:J3474)&lt;&gt;0,VLOOKUP(A3474,[1]!T_Printers[#Data],10,FALSE)+VLOOKUP(C3474,[1]!T_Resins[#Data],10,FALSE),"")</f>
        <v>4</v>
      </c>
      <c r="L3474">
        <f>IF(SUM(E3474:J3474)&lt;&gt;0,VLOOKUP(A3474,[1]!T_Printers[#Data],11,FALSE),"")</f>
        <v>8</v>
      </c>
      <c r="M3474">
        <f>IF(SUM(E3474:J3474)&lt;&gt;0,VLOOKUP(C3474,[1]!T_Resins[#Data],8,FALSE),"")</f>
        <v>120</v>
      </c>
      <c r="N3474">
        <f>IF(_xlfn.XLOOKUP(B3474,[1]Printers!$L:$L,[1]Printers!$R:$R,0,0)&gt;0,[1]Parameters!M3474,IF(SUM(E3474:J3474)&lt;&gt;0,VLOOKUP(C3474,[1]!T_Resins[#Data],9,FALSE),""))</f>
        <v>120</v>
      </c>
      <c r="O3474" t="str">
        <f t="shared" si="54"/>
        <v>PionextDJ89</v>
      </c>
    </row>
    <row r="3475" spans="1:15" x14ac:dyDescent="0.25">
      <c r="A3475" t="str">
        <f t="array" ref="A3475">IF(ROW()-1&gt;COUNTA([1]!T_Printers[Printers])*COUNTA([1]!T_Resins[Resins]),"",INDEX([1]!T_Printers[Printers],INT((ROW()-2)/COUNTA([1]!T_Resins[Resins])+1)))</f>
        <v>Pionext DJ89</v>
      </c>
      <c r="B3475" t="str">
        <f>_xlfn.XLOOKUP(A3475,[1]!T_Printers[Printers],[1]!T_Printers[Icon link],,0)</f>
        <v>PionextDJ89</v>
      </c>
      <c r="C3475" t="str">
        <f t="array" ref="C3475">IF(ROW()-1&gt;COUNTA([1]!T_Printers[Printers])*COUNTA([1]!T_Resins[Resins]),"",INDEX([1]!T_Resins[Resins],MOD(ROW()-2,COUNTA([1]!T_Resins[Resins]))+1))</f>
        <v>Model Resin White</v>
      </c>
      <c r="D3475">
        <f>IF(SUM(E3475:J3475)&lt;&gt;0,IF(ROW()-1&gt;COUNTA([1]!T_Printers[Printers])*COUNTA([1]!T_Resins[Resins]),"",2),"")</f>
        <v>2</v>
      </c>
      <c r="E3475" cm="1">
        <f t="array" ref="E3475">IFERROR(IF(ROW()-1&gt;COUNTA([1]!T_Printers[Printers])*COUNTA([1]!T_Resins[Resins]),"",_xlfn.IFS(ROUND(VLOOKUP(C3475,[1]!T_Resins[#Data],2,FALSE)/VLOOKUP(A3475,[1]!T_Printers[#Data],5,FALSE),1)&lt;=_xlfn.XLOOKUP(B3475,[1]Printers!L:L,[1]Printers!O:O,1,0,),ROUND(VLOOKUP(C3475,[1]!T_Resins[#Data],2,FALSE)/VLOOKUP(A3475,[1]!T_Printers[#Data],5,FALSE),1),ROUND(VLOOKUP(C3475,[1]!T_Resins[#Data],2,FALSE)/VLOOKUP(A3475,[1]!T_Printers[#Data],5,FALSE),1)&gt;_xlfn.XLOOKUP(B3475,[1]Printers!L:L,[1]Printers!O:O,1,0,),10)),"Используйте слой 100 мкм")</f>
        <v>3.7</v>
      </c>
      <c r="F3475">
        <f>IFERROR(IF(ROUND(_xlfn.XLOOKUP([1]Parameters!B3475,[1]Printers!L:L,[1]Printers!Q:Q,,0)*E3475/10,0)*10&lt;_xlfn.XLOOKUP([1]Parameters!B3475,[1]Printers!L:L,[1]Printers!P:P,,0),ROUND(_xlfn.XLOOKUP([1]Parameters!B3475,[1]Printers!L:L,[1]Printers!Q:Q,,0)*E3475/10,0)*10,_xlfn.XLOOKUP([1]Parameters!B3475,[1]Printers!L:L,[1]Printers!P:P,,0)),"")</f>
        <v>30</v>
      </c>
      <c r="G3475" cm="1">
        <f t="array" ref="G3475">IFERROR(IF(ROW()-1&gt;COUNTA([1]!T_Printers[Printers])*COUNTA([1]!T_Resins[Resins]),"",_xlfn.IFS(ROUND(VLOOKUP(C3475,[1]!T_Resins[#Data],3,FALSE)/VLOOKUP(A3475,[1]!T_Printers[#Data],5,FALSE),1)&lt;=_xlfn.XLOOKUP(B3475,[1]Printers!L:L,[1]Printers!O:O,1,0,),ROUND(VLOOKUP(C3475,[1]!T_Resins[#Data],3,FALSE)/VLOOKUP(A3475,[1]!T_Printers[#Data],5,FALSE),1),ROUND(VLOOKUP(C3475,[1]!T_Resins[#Data],3,FALSE)/VLOOKUP(A3475,[1]!T_Printers[#Data],5,FALSE),1)&gt;_xlfn.XLOOKUP(B3475,[1]Printers!L:L,[1]Printers!O:O,1,0,),10)),"")</f>
        <v>4.8</v>
      </c>
      <c r="H3475">
        <f>IFERROR(IF(ROUND(_xlfn.XLOOKUP([1]Parameters!B3475,[1]Printers!L:L,[1]Printers!Q:Q,,0)*G3475/10,0)*10&lt;_xlfn.XLOOKUP([1]Parameters!B3475,[1]Printers!L:L,[1]Printers!P:P,,0),ROUND(_xlfn.XLOOKUP([1]Parameters!B3475,[1]Printers!L:L,[1]Printers!Q:Q,,0)*G3475/10,0)*10,_xlfn.XLOOKUP([1]Parameters!B3475,[1]Printers!L:L,[1]Printers!P:P,,0)),"")</f>
        <v>40</v>
      </c>
      <c r="I3475" s="3" t="str" cm="1">
        <f t="array" ref="I3475">IFERROR(IF(ROW()-1&gt;COUNTA([1]!T_Printers[Printers])*COUNTA([1]!T_Resins[Resins]),"",_xlfn.IFS(ROUND(VLOOKUP(C3475,[1]!T_Resins[#Data],4,FALSE)/VLOOKUP(A3475,[1]!T_Printers[#Data],5,FALSE),1)&lt;=_xlfn.XLOOKUP(B3475,[1]Printers!L:L,[1]Printers!O:O,1,0,),ROUND(VLOOKUP(C3475,[1]!T_Resins[#Data],4,FALSE)/VLOOKUP(A3475,[1]!T_Printers[#Data],5,FALSE),1),ROUND(VLOOKUP(C3475,[1]!T_Resins[#Data],4,FALSE)/VLOOKUP(A3475,[1]!T_Printers[#Data],5,FALSE),1)&gt;_xlfn.XLOOKUP(B3475,[1]Printers!L:L,[1]Printers!O:O,1,0,),"")),"")</f>
        <v/>
      </c>
      <c r="J3475" t="str">
        <f>IFERROR(IF(ROUND(_xlfn.XLOOKUP([1]Parameters!B3475,[1]Printers!L:L,[1]Printers!Q:Q,,0)*I3475/10,0)*10&lt;_xlfn.XLOOKUP([1]Parameters!B3475,[1]Printers!L:L,[1]Printers!P:P,,0),ROUND(_xlfn.XLOOKUP([1]Parameters!B3475,[1]Printers!L:L,[1]Printers!Q:Q,,0)*I3475/10,0)*10,_xlfn.XLOOKUP([1]Parameters!B3475,[1]Printers!L:L,[1]Printers!P:P,,0)),"")</f>
        <v/>
      </c>
      <c r="K3475">
        <f>IF(SUM(E3475:J3475)&lt;&gt;0,VLOOKUP(A3475,[1]!T_Printers[#Data],10,FALSE)+VLOOKUP(C3475,[1]!T_Resins[#Data],10,FALSE),"")</f>
        <v>4</v>
      </c>
      <c r="L3475">
        <f>IF(SUM(E3475:J3475)&lt;&gt;0,VLOOKUP(A3475,[1]!T_Printers[#Data],11,FALSE),"")</f>
        <v>8</v>
      </c>
      <c r="M3475">
        <f>IF(SUM(E3475:J3475)&lt;&gt;0,VLOOKUP(C3475,[1]!T_Resins[#Data],8,FALSE),"")</f>
        <v>120</v>
      </c>
      <c r="N3475">
        <f>IF(_xlfn.XLOOKUP(B3475,[1]Printers!$L:$L,[1]Printers!$R:$R,0,0)&gt;0,[1]Parameters!M3475,IF(SUM(E3475:J3475)&lt;&gt;0,VLOOKUP(C3475,[1]!T_Resins[#Data],9,FALSE),""))</f>
        <v>120</v>
      </c>
      <c r="O3475" t="str">
        <f t="shared" si="54"/>
        <v>PionextDJ89</v>
      </c>
    </row>
    <row r="3476" spans="1:15" x14ac:dyDescent="0.25">
      <c r="A3476" t="str">
        <f t="array" ref="A3476">IF(ROW()-1&gt;COUNTA([1]!T_Printers[Printers])*COUNTA([1]!T_Resins[Resins]),"",INDEX([1]!T_Printers[Printers],INT((ROW()-2)/COUNTA([1]!T_Resins[Resins])+1)))</f>
        <v>Pionext DJ89</v>
      </c>
      <c r="B3476" t="str">
        <f>_xlfn.XLOOKUP(A3476,[1]!T_Printers[Printers],[1]!T_Printers[Icon link],,0)</f>
        <v>PionextDJ89</v>
      </c>
      <c r="C3476" t="str">
        <f t="array" ref="C3476">IF(ROW()-1&gt;COUNTA([1]!T_Printers[Printers])*COUNTA([1]!T_Resins[Resins]),"",INDEX([1]!T_Resins[Resins],MOD(ROW()-2,COUNTA([1]!T_Resins[Resins]))+1))</f>
        <v>Silicone-Compatiable Model Resin (J-Model)</v>
      </c>
      <c r="D3476">
        <f>IF(SUM(E3476:J3476)&lt;&gt;0,IF(ROW()-1&gt;COUNTA([1]!T_Printers[Printers])*COUNTA([1]!T_Resins[Resins]),"",2),"")</f>
        <v>2</v>
      </c>
      <c r="E3476" cm="1">
        <f t="array" ref="E3476">IFERROR(IF(ROW()-1&gt;COUNTA([1]!T_Printers[Printers])*COUNTA([1]!T_Resins[Resins]),"",_xlfn.IFS(ROUND(VLOOKUP(C3476,[1]!T_Resins[#Data],2,FALSE)/VLOOKUP(A3476,[1]!T_Printers[#Data],5,FALSE),1)&lt;=_xlfn.XLOOKUP(B3476,[1]Printers!L:L,[1]Printers!O:O,1,0,),ROUND(VLOOKUP(C3476,[1]!T_Resins[#Data],2,FALSE)/VLOOKUP(A3476,[1]!T_Printers[#Data],5,FALSE),1),ROUND(VLOOKUP(C3476,[1]!T_Resins[#Data],2,FALSE)/VLOOKUP(A3476,[1]!T_Printers[#Data],5,FALSE),1)&gt;_xlfn.XLOOKUP(B3476,[1]Printers!L:L,[1]Printers!O:O,1,0,),10)),"Используйте слой 100 мкм")</f>
        <v>3.7</v>
      </c>
      <c r="F3476">
        <f>IFERROR(IF(ROUND(_xlfn.XLOOKUP([1]Parameters!B3476,[1]Printers!L:L,[1]Printers!Q:Q,,0)*E3476/10,0)*10&lt;_xlfn.XLOOKUP([1]Parameters!B3476,[1]Printers!L:L,[1]Printers!P:P,,0),ROUND(_xlfn.XLOOKUP([1]Parameters!B3476,[1]Printers!L:L,[1]Printers!Q:Q,,0)*E3476/10,0)*10,_xlfn.XLOOKUP([1]Parameters!B3476,[1]Printers!L:L,[1]Printers!P:P,,0)),"")</f>
        <v>30</v>
      </c>
      <c r="G3476" cm="1">
        <f t="array" ref="G3476">IFERROR(IF(ROW()-1&gt;COUNTA([1]!T_Printers[Printers])*COUNTA([1]!T_Resins[Resins]),"",_xlfn.IFS(ROUND(VLOOKUP(C3476,[1]!T_Resins[#Data],3,FALSE)/VLOOKUP(A3476,[1]!T_Printers[#Data],5,FALSE),1)&lt;=_xlfn.XLOOKUP(B3476,[1]Printers!L:L,[1]Printers!O:O,1,0,),ROUND(VLOOKUP(C3476,[1]!T_Resins[#Data],3,FALSE)/VLOOKUP(A3476,[1]!T_Printers[#Data],5,FALSE),1),ROUND(VLOOKUP(C3476,[1]!T_Resins[#Data],3,FALSE)/VLOOKUP(A3476,[1]!T_Printers[#Data],5,FALSE),1)&gt;_xlfn.XLOOKUP(B3476,[1]Printers!L:L,[1]Printers!O:O,1,0,),10)),"")</f>
        <v>4.8</v>
      </c>
      <c r="H3476">
        <f>IFERROR(IF(ROUND(_xlfn.XLOOKUP([1]Parameters!B3476,[1]Printers!L:L,[1]Printers!Q:Q,,0)*G3476/10,0)*10&lt;_xlfn.XLOOKUP([1]Parameters!B3476,[1]Printers!L:L,[1]Printers!P:P,,0),ROUND(_xlfn.XLOOKUP([1]Parameters!B3476,[1]Printers!L:L,[1]Printers!Q:Q,,0)*G3476/10,0)*10,_xlfn.XLOOKUP([1]Parameters!B3476,[1]Printers!L:L,[1]Printers!P:P,,0)),"")</f>
        <v>40</v>
      </c>
      <c r="I3476" s="3" t="str" cm="1">
        <f t="array" ref="I3476">IFERROR(IF(ROW()-1&gt;COUNTA([1]!T_Printers[Printers])*COUNTA([1]!T_Resins[Resins]),"",_xlfn.IFS(ROUND(VLOOKUP(C3476,[1]!T_Resins[#Data],4,FALSE)/VLOOKUP(A3476,[1]!T_Printers[#Data],5,FALSE),1)&lt;=_xlfn.XLOOKUP(B3476,[1]Printers!L:L,[1]Printers!O:O,1,0,),ROUND(VLOOKUP(C3476,[1]!T_Resins[#Data],4,FALSE)/VLOOKUP(A3476,[1]!T_Printers[#Data],5,FALSE),1),ROUND(VLOOKUP(C3476,[1]!T_Resins[#Data],4,FALSE)/VLOOKUP(A3476,[1]!T_Printers[#Data],5,FALSE),1)&gt;_xlfn.XLOOKUP(B3476,[1]Printers!L:L,[1]Printers!O:O,1,0,),"")),"")</f>
        <v/>
      </c>
      <c r="J3476" t="str">
        <f>IFERROR(IF(ROUND(_xlfn.XLOOKUP([1]Parameters!B3476,[1]Printers!L:L,[1]Printers!Q:Q,,0)*I3476/10,0)*10&lt;_xlfn.XLOOKUP([1]Parameters!B3476,[1]Printers!L:L,[1]Printers!P:P,,0),ROUND(_xlfn.XLOOKUP([1]Parameters!B3476,[1]Printers!L:L,[1]Printers!Q:Q,,0)*I3476/10,0)*10,_xlfn.XLOOKUP([1]Parameters!B3476,[1]Printers!L:L,[1]Printers!P:P,,0)),"")</f>
        <v/>
      </c>
      <c r="K3476">
        <f>IF(SUM(E3476:J3476)&lt;&gt;0,VLOOKUP(A3476,[1]!T_Printers[#Data],10,FALSE)+VLOOKUP(C3476,[1]!T_Resins[#Data],10,FALSE),"")</f>
        <v>4</v>
      </c>
      <c r="L3476">
        <f>IF(SUM(E3476:J3476)&lt;&gt;0,VLOOKUP(A3476,[1]!T_Printers[#Data],11,FALSE),"")</f>
        <v>8</v>
      </c>
      <c r="M3476">
        <f>IF(SUM(E3476:J3476)&lt;&gt;0,VLOOKUP(C3476,[1]!T_Resins[#Data],8,FALSE),"")</f>
        <v>60</v>
      </c>
      <c r="N3476">
        <f>IF(_xlfn.XLOOKUP(B3476,[1]Printers!$L:$L,[1]Printers!$R:$R,0,0)&gt;0,[1]Parameters!M3476,IF(SUM(E3476:J3476)&lt;&gt;0,VLOOKUP(C3476,[1]!T_Resins[#Data],9,FALSE),""))</f>
        <v>60</v>
      </c>
      <c r="O3476" t="str">
        <f t="shared" si="54"/>
        <v>PionextDJ89</v>
      </c>
    </row>
    <row r="3477" spans="1:15" x14ac:dyDescent="0.25">
      <c r="A3477" t="str">
        <f t="array" ref="A3477">IF(ROW()-1&gt;COUNTA([1]!T_Printers[Printers])*COUNTA([1]!T_Resins[Resins]),"",INDEX([1]!T_Printers[Printers],INT((ROW()-2)/COUNTA([1]!T_Resins[Resins])+1)))</f>
        <v>Pionext DJ89</v>
      </c>
      <c r="B3477" t="str">
        <f>_xlfn.XLOOKUP(A3477,[1]!T_Printers[Printers],[1]!T_Printers[Icon link],,0)</f>
        <v>PionextDJ89</v>
      </c>
      <c r="C3477" t="str">
        <f t="array" ref="C3477">IF(ROW()-1&gt;COUNTA([1]!T_Printers[Printers])*COUNTA([1]!T_Resins[Resins]),"",INDEX([1]!T_Resins[Resins],MOD(ROW()-2,COUNTA([1]!T_Resins[Resins]))+1))</f>
        <v>Silicone-Like Black</v>
      </c>
      <c r="D3477">
        <f>IF(SUM(E3477:J3477)&lt;&gt;0,IF(ROW()-1&gt;COUNTA([1]!T_Printers[Printers])*COUNTA([1]!T_Resins[Resins]),"",2),"")</f>
        <v>2</v>
      </c>
      <c r="E3477" cm="1">
        <f t="array" ref="E3477">IFERROR(IF(ROW()-1&gt;COUNTA([1]!T_Printers[Printers])*COUNTA([1]!T_Resins[Resins]),"",_xlfn.IFS(ROUND(VLOOKUP(C3477,[1]!T_Resins[#Data],2,FALSE)/VLOOKUP(A3477,[1]!T_Printers[#Data],5,FALSE),1)&lt;=_xlfn.XLOOKUP(B3477,[1]Printers!L:L,[1]Printers!O:O,1,0,),ROUND(VLOOKUP(C3477,[1]!T_Resins[#Data],2,FALSE)/VLOOKUP(A3477,[1]!T_Printers[#Data],5,FALSE),1),ROUND(VLOOKUP(C3477,[1]!T_Resins[#Data],2,FALSE)/VLOOKUP(A3477,[1]!T_Printers[#Data],5,FALSE),1)&gt;_xlfn.XLOOKUP(B3477,[1]Printers!L:L,[1]Printers!O:O,1,0,),10)),"Используйте слой 100 мкм")</f>
        <v>8.8000000000000007</v>
      </c>
      <c r="F3477">
        <f>IFERROR(IF(ROUND(_xlfn.XLOOKUP([1]Parameters!B3477,[1]Printers!L:L,[1]Printers!Q:Q,,0)*E3477/10,0)*10&lt;_xlfn.XLOOKUP([1]Parameters!B3477,[1]Printers!L:L,[1]Printers!P:P,,0),ROUND(_xlfn.XLOOKUP([1]Parameters!B3477,[1]Printers!L:L,[1]Printers!Q:Q,,0)*E3477/10,0)*10,_xlfn.XLOOKUP([1]Parameters!B3477,[1]Printers!L:L,[1]Printers!P:P,,0)),"")</f>
        <v>70</v>
      </c>
      <c r="G3477" cm="1">
        <f t="array" ref="G3477">IFERROR(IF(ROW()-1&gt;COUNTA([1]!T_Printers[Printers])*COUNTA([1]!T_Resins[Resins]),"",_xlfn.IFS(ROUND(VLOOKUP(C3477,[1]!T_Resins[#Data],3,FALSE)/VLOOKUP(A3477,[1]!T_Printers[#Data],5,FALSE),1)&lt;=_xlfn.XLOOKUP(B3477,[1]Printers!L:L,[1]Printers!O:O,1,0,),ROUND(VLOOKUP(C3477,[1]!T_Resins[#Data],3,FALSE)/VLOOKUP(A3477,[1]!T_Printers[#Data],5,FALSE),1),ROUND(VLOOKUP(C3477,[1]!T_Resins[#Data],3,FALSE)/VLOOKUP(A3477,[1]!T_Printers[#Data],5,FALSE),1)&gt;_xlfn.XLOOKUP(B3477,[1]Printers!L:L,[1]Printers!O:O,1,0,),10)),"")</f>
        <v>10</v>
      </c>
      <c r="H3477">
        <f>IFERROR(IF(ROUND(_xlfn.XLOOKUP([1]Parameters!B3477,[1]Printers!L:L,[1]Printers!Q:Q,,0)*G3477/10,0)*10&lt;_xlfn.XLOOKUP([1]Parameters!B3477,[1]Printers!L:L,[1]Printers!P:P,,0),ROUND(_xlfn.XLOOKUP([1]Parameters!B3477,[1]Printers!L:L,[1]Printers!Q:Q,,0)*G3477/10,0)*10,_xlfn.XLOOKUP([1]Parameters!B3477,[1]Printers!L:L,[1]Printers!P:P,,0)),"")</f>
        <v>70</v>
      </c>
      <c r="I3477" s="3" t="str" cm="1">
        <f t="array" ref="I3477">IFERROR(IF(ROW()-1&gt;COUNTA([1]!T_Printers[Printers])*COUNTA([1]!T_Resins[Resins]),"",_xlfn.IFS(ROUND(VLOOKUP(C3477,[1]!T_Resins[#Data],4,FALSE)/VLOOKUP(A3477,[1]!T_Printers[#Data],5,FALSE),1)&lt;=_xlfn.XLOOKUP(B3477,[1]Printers!L:L,[1]Printers!O:O,1,0,),ROUND(VLOOKUP(C3477,[1]!T_Resins[#Data],4,FALSE)/VLOOKUP(A3477,[1]!T_Printers[#Data],5,FALSE),1),ROUND(VLOOKUP(C3477,[1]!T_Resins[#Data],4,FALSE)/VLOOKUP(A3477,[1]!T_Printers[#Data],5,FALSE),1)&gt;_xlfn.XLOOKUP(B3477,[1]Printers!L:L,[1]Printers!O:O,1,0,),"")),"")</f>
        <v/>
      </c>
      <c r="J3477" t="str">
        <f>IFERROR(IF(ROUND(_xlfn.XLOOKUP([1]Parameters!B3477,[1]Printers!L:L,[1]Printers!Q:Q,,0)*I3477/10,0)*10&lt;_xlfn.XLOOKUP([1]Parameters!B3477,[1]Printers!L:L,[1]Printers!P:P,,0),ROUND(_xlfn.XLOOKUP([1]Parameters!B3477,[1]Printers!L:L,[1]Printers!Q:Q,,0)*I3477/10,0)*10,_xlfn.XLOOKUP([1]Parameters!B3477,[1]Printers!L:L,[1]Printers!P:P,,0)),"")</f>
        <v/>
      </c>
      <c r="K3477">
        <f>IF(SUM(E3477:J3477)&lt;&gt;0,VLOOKUP(A3477,[1]!T_Printers[#Data],10,FALSE)+VLOOKUP(C3477,[1]!T_Resins[#Data],10,FALSE),"")</f>
        <v>4</v>
      </c>
      <c r="L3477">
        <f>IF(SUM(E3477:J3477)&lt;&gt;0,VLOOKUP(A3477,[1]!T_Printers[#Data],11,FALSE),"")</f>
        <v>8</v>
      </c>
      <c r="M3477">
        <f>IF(SUM(E3477:J3477)&lt;&gt;0,VLOOKUP(C3477,[1]!T_Resins[#Data],8,FALSE),"")</f>
        <v>60</v>
      </c>
      <c r="N3477">
        <f>IF(_xlfn.XLOOKUP(B3477,[1]Printers!$L:$L,[1]Printers!$R:$R,0,0)&gt;0,[1]Parameters!M3477,IF(SUM(E3477:J3477)&lt;&gt;0,VLOOKUP(C3477,[1]!T_Resins[#Data],9,FALSE),""))</f>
        <v>60</v>
      </c>
      <c r="O3477" t="str">
        <f t="shared" si="54"/>
        <v>PionextDJ89</v>
      </c>
    </row>
    <row r="3478" spans="1:15" x14ac:dyDescent="0.25">
      <c r="A3478" t="str">
        <f t="array" ref="A3478">IF(ROW()-1&gt;COUNTA([1]!T_Printers[Printers])*COUNTA([1]!T_Resins[Resins]),"",INDEX([1]!T_Printers[Printers],INT((ROW()-2)/COUNTA([1]!T_Resins[Resins])+1)))</f>
        <v>Prusa SL1</v>
      </c>
      <c r="B3478" t="str">
        <f>_xlfn.XLOOKUP(A3478,[1]!T_Printers[Printers],[1]!T_Printers[Icon link],,0)</f>
        <v>PrusaSL1</v>
      </c>
      <c r="C3478" t="str">
        <f t="array" ref="C3478">IF(ROW()-1&gt;COUNTA([1]!T_Printers[Printers])*COUNTA([1]!T_Resins[Resins]),"",INDEX([1]!T_Resins[Resins],MOD(ROW()-2,COUNTA([1]!T_Resins[Resins]))+1))</f>
        <v>Basic Red</v>
      </c>
      <c r="D3478">
        <f>IF(SUM(E3478:J3478)&lt;&gt;0,IF(ROW()-1&gt;COUNTA([1]!T_Printers[Printers])*COUNTA([1]!T_Resins[Resins]),"",2),"")</f>
        <v>2</v>
      </c>
      <c r="E3478" cm="1">
        <f t="array" ref="E3478">IFERROR(IF(ROW()-1&gt;COUNTA([1]!T_Printers[Printers])*COUNTA([1]!T_Resins[Resins]),"",_xlfn.IFS(ROUND(VLOOKUP(C3478,[1]!T_Resins[#Data],2,FALSE)/VLOOKUP(A3478,[1]!T_Printers[#Data],5,FALSE),1)&lt;=_xlfn.XLOOKUP(B3478,[1]Printers!L:L,[1]Printers!O:O,1,0,),ROUND(VLOOKUP(C3478,[1]!T_Resins[#Data],2,FALSE)/VLOOKUP(A3478,[1]!T_Printers[#Data],5,FALSE),1),ROUND(VLOOKUP(C3478,[1]!T_Resins[#Data],2,FALSE)/VLOOKUP(A3478,[1]!T_Printers[#Data],5,FALSE),1)&gt;_xlfn.XLOOKUP(B3478,[1]Printers!L:L,[1]Printers!O:O,1,0,),10)),"Используйте слой 100 мкм")</f>
        <v>10.8</v>
      </c>
      <c r="F3478">
        <f>IFERROR(IF(ROUND(_xlfn.XLOOKUP([1]Parameters!B3478,[1]Printers!L:L,[1]Printers!Q:Q,,0)*E3478/10,0)*10&lt;_xlfn.XLOOKUP([1]Parameters!B3478,[1]Printers!L:L,[1]Printers!P:P,,0),ROUND(_xlfn.XLOOKUP([1]Parameters!B3478,[1]Printers!L:L,[1]Printers!Q:Q,,0)*E3478/10,0)*10,_xlfn.XLOOKUP([1]Parameters!B3478,[1]Printers!L:L,[1]Printers!P:P,,0)),"")</f>
        <v>100</v>
      </c>
      <c r="G3478" cm="1">
        <f t="array" ref="G3478">IFERROR(IF(ROW()-1&gt;COUNTA([1]!T_Printers[Printers])*COUNTA([1]!T_Resins[Resins]),"",_xlfn.IFS(ROUND(VLOOKUP(C3478,[1]!T_Resins[#Data],3,FALSE)/VLOOKUP(A3478,[1]!T_Printers[#Data],5,FALSE),1)&lt;=_xlfn.XLOOKUP(B3478,[1]Printers!L:L,[1]Printers!O:O,1,0,),ROUND(VLOOKUP(C3478,[1]!T_Resins[#Data],3,FALSE)/VLOOKUP(A3478,[1]!T_Printers[#Data],5,FALSE),1),ROUND(VLOOKUP(C3478,[1]!T_Resins[#Data],3,FALSE)/VLOOKUP(A3478,[1]!T_Printers[#Data],5,FALSE),1)&gt;_xlfn.XLOOKUP(B3478,[1]Printers!L:L,[1]Printers!O:O,1,0,),10)),"")</f>
        <v>14</v>
      </c>
      <c r="H3478">
        <f>IFERROR(IF(ROUND(_xlfn.XLOOKUP([1]Parameters!B3478,[1]Printers!L:L,[1]Printers!Q:Q,,0)*G3478/10,0)*10&lt;_xlfn.XLOOKUP([1]Parameters!B3478,[1]Printers!L:L,[1]Printers!P:P,,0),ROUND(_xlfn.XLOOKUP([1]Parameters!B3478,[1]Printers!L:L,[1]Printers!Q:Q,,0)*G3478/10,0)*10,_xlfn.XLOOKUP([1]Parameters!B3478,[1]Printers!L:L,[1]Printers!P:P,,0)),"")</f>
        <v>100</v>
      </c>
      <c r="I3478" s="3" t="str" cm="1">
        <f t="array" ref="I3478">IFERROR(IF(ROW()-1&gt;COUNTA([1]!T_Printers[Printers])*COUNTA([1]!T_Resins[Resins]),"",_xlfn.IFS(ROUND(VLOOKUP(C3478,[1]!T_Resins[#Data],4,FALSE)/VLOOKUP(A3478,[1]!T_Printers[#Data],5,FALSE),1)&lt;=_xlfn.XLOOKUP(B3478,[1]Printers!L:L,[1]Printers!O:O,1,0,),ROUND(VLOOKUP(C3478,[1]!T_Resins[#Data],4,FALSE)/VLOOKUP(A3478,[1]!T_Printers[#Data],5,FALSE),1),ROUND(VLOOKUP(C3478,[1]!T_Resins[#Data],4,FALSE)/VLOOKUP(A3478,[1]!T_Printers[#Data],5,FALSE),1)&gt;_xlfn.XLOOKUP(B3478,[1]Printers!L:L,[1]Printers!O:O,1,0,),"")),"")</f>
        <v/>
      </c>
      <c r="J3478" t="str">
        <f>IFERROR(IF(ROUND(_xlfn.XLOOKUP([1]Parameters!B3478,[1]Printers!L:L,[1]Printers!Q:Q,,0)*I3478/10,0)*10&lt;_xlfn.XLOOKUP([1]Parameters!B3478,[1]Printers!L:L,[1]Printers!P:P,,0),ROUND(_xlfn.XLOOKUP([1]Parameters!B3478,[1]Printers!L:L,[1]Printers!Q:Q,,0)*I3478/10,0)*10,_xlfn.XLOOKUP([1]Parameters!B3478,[1]Printers!L:L,[1]Printers!P:P,,0)),"")</f>
        <v/>
      </c>
      <c r="K3478">
        <f>IF(SUM(E3478:J3478)&lt;&gt;0,VLOOKUP(A3478,[1]!T_Printers[#Data],10,FALSE)+VLOOKUP(C3478,[1]!T_Resins[#Data],10,FALSE),"")</f>
        <v>3</v>
      </c>
      <c r="L3478">
        <f>IF(SUM(E3478:J3478)&lt;&gt;0,VLOOKUP(A3478,[1]!T_Printers[#Data],11,FALSE),"")</f>
        <v>5</v>
      </c>
      <c r="M3478">
        <f>IF(SUM(E3478:J3478)&lt;&gt;0,VLOOKUP(C3478,[1]!T_Resins[#Data],8,FALSE),"")</f>
        <v>120</v>
      </c>
      <c r="N3478">
        <f>IF(_xlfn.XLOOKUP(B3478,[1]Printers!$L:$L,[1]Printers!$R:$R,0,0)&gt;0,[1]Parameters!M3478,IF(SUM(E3478:J3478)&lt;&gt;0,VLOOKUP(C3478,[1]!T_Resins[#Data],9,FALSE),""))</f>
        <v>180</v>
      </c>
      <c r="O3478" t="str">
        <f t="shared" si="54"/>
        <v>PrusaSL1</v>
      </c>
    </row>
    <row r="3479" spans="1:15" x14ac:dyDescent="0.25">
      <c r="A3479" t="str">
        <f t="array" ref="A3479">IF(ROW()-1&gt;COUNTA([1]!T_Printers[Printers])*COUNTA([1]!T_Resins[Resins]),"",INDEX([1]!T_Printers[Printers],INT((ROW()-2)/COUNTA([1]!T_Resins[Resins])+1)))</f>
        <v>Prusa SL1</v>
      </c>
      <c r="B3479" t="str">
        <f>_xlfn.XLOOKUP(A3479,[1]!T_Printers[Printers],[1]!T_Printers[Icon link],,0)</f>
        <v>PrusaSL1</v>
      </c>
      <c r="C3479" t="str">
        <f t="array" ref="C3479">IF(ROW()-1&gt;COUNTA([1]!T_Printers[Printers])*COUNTA([1]!T_Resins[Resins]),"",INDEX([1]!T_Resins[Resins],MOD(ROW()-2,COUNTA([1]!T_Resins[Resins]))+1))</f>
        <v>Demo Bone</v>
      </c>
      <c r="D3479">
        <f>IF(SUM(E3479:J3479)&lt;&gt;0,IF(ROW()-1&gt;COUNTA([1]!T_Printers[Printers])*COUNTA([1]!T_Resins[Resins]),"",2),"")</f>
        <v>2</v>
      </c>
      <c r="E3479" cm="1">
        <f t="array" ref="E3479">IFERROR(IF(ROW()-1&gt;COUNTA([1]!T_Printers[Printers])*COUNTA([1]!T_Resins[Resins]),"",_xlfn.IFS(ROUND(VLOOKUP(C3479,[1]!T_Resins[#Data],2,FALSE)/VLOOKUP(A3479,[1]!T_Printers[#Data],5,FALSE),1)&lt;=_xlfn.XLOOKUP(B3479,[1]Printers!L:L,[1]Printers!O:O,1,0,),ROUND(VLOOKUP(C3479,[1]!T_Resins[#Data],2,FALSE)/VLOOKUP(A3479,[1]!T_Printers[#Data],5,FALSE),1),ROUND(VLOOKUP(C3479,[1]!T_Resins[#Data],2,FALSE)/VLOOKUP(A3479,[1]!T_Printers[#Data],5,FALSE),1)&gt;_xlfn.XLOOKUP(B3479,[1]Printers!L:L,[1]Printers!O:O,1,0,),10)),"Используйте слой 100 мкм")</f>
        <v>10.5</v>
      </c>
      <c r="F3479">
        <f>IFERROR(IF(ROUND(_xlfn.XLOOKUP([1]Parameters!B3479,[1]Printers!L:L,[1]Printers!Q:Q,,0)*E3479/10,0)*10&lt;_xlfn.XLOOKUP([1]Parameters!B3479,[1]Printers!L:L,[1]Printers!P:P,,0),ROUND(_xlfn.XLOOKUP([1]Parameters!B3479,[1]Printers!L:L,[1]Printers!Q:Q,,0)*E3479/10,0)*10,_xlfn.XLOOKUP([1]Parameters!B3479,[1]Printers!L:L,[1]Printers!P:P,,0)),"")</f>
        <v>90</v>
      </c>
      <c r="G3479" cm="1">
        <f t="array" ref="G3479">IFERROR(IF(ROW()-1&gt;COUNTA([1]!T_Printers[Printers])*COUNTA([1]!T_Resins[Resins]),"",_xlfn.IFS(ROUND(VLOOKUP(C3479,[1]!T_Resins[#Data],3,FALSE)/VLOOKUP(A3479,[1]!T_Printers[#Data],5,FALSE),1)&lt;=_xlfn.XLOOKUP(B3479,[1]Printers!L:L,[1]Printers!O:O,1,0,),ROUND(VLOOKUP(C3479,[1]!T_Resins[#Data],3,FALSE)/VLOOKUP(A3479,[1]!T_Printers[#Data],5,FALSE),1),ROUND(VLOOKUP(C3479,[1]!T_Resins[#Data],3,FALSE)/VLOOKUP(A3479,[1]!T_Printers[#Data],5,FALSE),1)&gt;_xlfn.XLOOKUP(B3479,[1]Printers!L:L,[1]Printers!O:O,1,0,),10)),"")</f>
        <v>13.8</v>
      </c>
      <c r="H3479">
        <f>IFERROR(IF(ROUND(_xlfn.XLOOKUP([1]Parameters!B3479,[1]Printers!L:L,[1]Printers!Q:Q,,0)*G3479/10,0)*10&lt;_xlfn.XLOOKUP([1]Parameters!B3479,[1]Printers!L:L,[1]Printers!P:P,,0),ROUND(_xlfn.XLOOKUP([1]Parameters!B3479,[1]Printers!L:L,[1]Printers!Q:Q,,0)*G3479/10,0)*10,_xlfn.XLOOKUP([1]Parameters!B3479,[1]Printers!L:L,[1]Printers!P:P,,0)),"")</f>
        <v>100</v>
      </c>
      <c r="I3479" s="3" t="str" cm="1">
        <f t="array" ref="I3479">IFERROR(IF(ROW()-1&gt;COUNTA([1]!T_Printers[Printers])*COUNTA([1]!T_Resins[Resins]),"",_xlfn.IFS(ROUND(VLOOKUP(C3479,[1]!T_Resins[#Data],4,FALSE)/VLOOKUP(A3479,[1]!T_Printers[#Data],5,FALSE),1)&lt;=_xlfn.XLOOKUP(B3479,[1]Printers!L:L,[1]Printers!O:O,1,0,),ROUND(VLOOKUP(C3479,[1]!T_Resins[#Data],4,FALSE)/VLOOKUP(A3479,[1]!T_Printers[#Data],5,FALSE),1),ROUND(VLOOKUP(C3479,[1]!T_Resins[#Data],4,FALSE)/VLOOKUP(A3479,[1]!T_Printers[#Data],5,FALSE),1)&gt;_xlfn.XLOOKUP(B3479,[1]Printers!L:L,[1]Printers!O:O,1,0,),"")),"")</f>
        <v/>
      </c>
      <c r="J3479" t="str">
        <f>IFERROR(IF(ROUND(_xlfn.XLOOKUP([1]Parameters!B3479,[1]Printers!L:L,[1]Printers!Q:Q,,0)*I3479/10,0)*10&lt;_xlfn.XLOOKUP([1]Parameters!B3479,[1]Printers!L:L,[1]Printers!P:P,,0),ROUND(_xlfn.XLOOKUP([1]Parameters!B3479,[1]Printers!L:L,[1]Printers!Q:Q,,0)*I3479/10,0)*10,_xlfn.XLOOKUP([1]Parameters!B3479,[1]Printers!L:L,[1]Printers!P:P,,0)),"")</f>
        <v/>
      </c>
      <c r="K3479">
        <f>IF(SUM(E3479:J3479)&lt;&gt;0,VLOOKUP(A3479,[1]!T_Printers[#Data],10,FALSE)+VLOOKUP(C3479,[1]!T_Resins[#Data],10,FALSE),"")</f>
        <v>4</v>
      </c>
      <c r="L3479">
        <f>IF(SUM(E3479:J3479)&lt;&gt;0,VLOOKUP(A3479,[1]!T_Printers[#Data],11,FALSE),"")</f>
        <v>5</v>
      </c>
      <c r="M3479">
        <f>IF(SUM(E3479:J3479)&lt;&gt;0,VLOOKUP(C3479,[1]!T_Resins[#Data],8,FALSE),"")</f>
        <v>120</v>
      </c>
      <c r="N3479">
        <f>IF(_xlfn.XLOOKUP(B3479,[1]Printers!$L:$L,[1]Printers!$R:$R,0,0)&gt;0,[1]Parameters!M3479,IF(SUM(E3479:J3479)&lt;&gt;0,VLOOKUP(C3479,[1]!T_Resins[#Data],9,FALSE),""))</f>
        <v>180</v>
      </c>
      <c r="O3479" t="str">
        <f t="shared" si="54"/>
        <v>PrusaSL1</v>
      </c>
    </row>
    <row r="3480" spans="1:15" x14ac:dyDescent="0.25">
      <c r="A3480" t="str">
        <f t="array" ref="A3480">IF(ROW()-1&gt;COUNTA([1]!T_Printers[Printers])*COUNTA([1]!T_Resins[Resins]),"",INDEX([1]!T_Printers[Printers],INT((ROW()-2)/COUNTA([1]!T_Resins[Resins])+1)))</f>
        <v>Prusa SL1</v>
      </c>
      <c r="B3480" t="str">
        <f>_xlfn.XLOOKUP(A3480,[1]!T_Printers[Printers],[1]!T_Printers[Icon link],,0)</f>
        <v>PrusaSL1</v>
      </c>
      <c r="C3480" t="str">
        <f t="array" ref="C3480">IF(ROW()-1&gt;COUNTA([1]!T_Printers[Printers])*COUNTA([1]!T_Resins[Resins]),"",INDEX([1]!T_Resins[Resins],MOD(ROW()-2,COUNTA([1]!T_Resins[Resins]))+1))</f>
        <v xml:space="preserve">Dental Bleach (Обновленная версия) </v>
      </c>
      <c r="D3480">
        <f>IF(SUM(E3480:J3480)&lt;&gt;0,IF(ROW()-1&gt;COUNTA([1]!T_Printers[Printers])*COUNTA([1]!T_Resins[Resins]),"",2),"")</f>
        <v>2</v>
      </c>
      <c r="E3480" cm="1">
        <f t="array" ref="E3480">IFERROR(IF(ROW()-1&gt;COUNTA([1]!T_Printers[Printers])*COUNTA([1]!T_Resins[Resins]),"",_xlfn.IFS(ROUND(VLOOKUP(C3480,[1]!T_Resins[#Data],2,FALSE)/VLOOKUP(A3480,[1]!T_Printers[#Data],5,FALSE),1)&lt;=_xlfn.XLOOKUP(B3480,[1]Printers!L:L,[1]Printers!O:O,1,0,),ROUND(VLOOKUP(C3480,[1]!T_Resins[#Data],2,FALSE)/VLOOKUP(A3480,[1]!T_Printers[#Data],5,FALSE),1),ROUND(VLOOKUP(C3480,[1]!T_Resins[#Data],2,FALSE)/VLOOKUP(A3480,[1]!T_Printers[#Data],5,FALSE),1)&gt;_xlfn.XLOOKUP(B3480,[1]Printers!L:L,[1]Printers!O:O,1,0,),10)),"Используйте слой 100 мкм")</f>
        <v>24.2</v>
      </c>
      <c r="F3480">
        <f>IFERROR(IF(ROUND(_xlfn.XLOOKUP([1]Parameters!B3480,[1]Printers!L:L,[1]Printers!Q:Q,,0)*E3480/10,0)*10&lt;_xlfn.XLOOKUP([1]Parameters!B3480,[1]Printers!L:L,[1]Printers!P:P,,0),ROUND(_xlfn.XLOOKUP([1]Parameters!B3480,[1]Printers!L:L,[1]Printers!Q:Q,,0)*E3480/10,0)*10,_xlfn.XLOOKUP([1]Parameters!B3480,[1]Printers!L:L,[1]Printers!P:P,,0)),"")</f>
        <v>100</v>
      </c>
      <c r="G3480" cm="1">
        <f t="array" ref="G3480">IFERROR(IF(ROW()-1&gt;COUNTA([1]!T_Printers[Printers])*COUNTA([1]!T_Resins[Resins]),"",_xlfn.IFS(ROUND(VLOOKUP(C3480,[1]!T_Resins[#Data],3,FALSE)/VLOOKUP(A3480,[1]!T_Printers[#Data],5,FALSE),1)&lt;=_xlfn.XLOOKUP(B3480,[1]Printers!L:L,[1]Printers!O:O,1,0,),ROUND(VLOOKUP(C3480,[1]!T_Resins[#Data],3,FALSE)/VLOOKUP(A3480,[1]!T_Printers[#Data],5,FALSE),1),ROUND(VLOOKUP(C3480,[1]!T_Resins[#Data],3,FALSE)/VLOOKUP(A3480,[1]!T_Printers[#Data],5,FALSE),1)&gt;_xlfn.XLOOKUP(B3480,[1]Printers!L:L,[1]Printers!O:O,1,0,),10)),"")</f>
        <v>31.5</v>
      </c>
      <c r="H3480">
        <f>IFERROR(IF(ROUND(_xlfn.XLOOKUP([1]Parameters!B3480,[1]Printers!L:L,[1]Printers!Q:Q,,0)*G3480/10,0)*10&lt;_xlfn.XLOOKUP([1]Parameters!B3480,[1]Printers!L:L,[1]Printers!P:P,,0),ROUND(_xlfn.XLOOKUP([1]Parameters!B3480,[1]Printers!L:L,[1]Printers!Q:Q,,0)*G3480/10,0)*10,_xlfn.XLOOKUP([1]Parameters!B3480,[1]Printers!L:L,[1]Printers!P:P,,0)),"")</f>
        <v>100</v>
      </c>
      <c r="I3480" s="3" t="str" cm="1">
        <f t="array" ref="I3480">IFERROR(IF(ROW()-1&gt;COUNTA([1]!T_Printers[Printers])*COUNTA([1]!T_Resins[Resins]),"",_xlfn.IFS(ROUND(VLOOKUP(C3480,[1]!T_Resins[#Data],4,FALSE)/VLOOKUP(A3480,[1]!T_Printers[#Data],5,FALSE),1)&lt;=_xlfn.XLOOKUP(B3480,[1]Printers!L:L,[1]Printers!O:O,1,0,),ROUND(VLOOKUP(C3480,[1]!T_Resins[#Data],4,FALSE)/VLOOKUP(A3480,[1]!T_Printers[#Data],5,FALSE),1),ROUND(VLOOKUP(C3480,[1]!T_Resins[#Data],4,FALSE)/VLOOKUP(A3480,[1]!T_Printers[#Data],5,FALSE),1)&gt;_xlfn.XLOOKUP(B3480,[1]Printers!L:L,[1]Printers!O:O,1,0,),"")),"")</f>
        <v/>
      </c>
      <c r="J3480" t="str">
        <f>IFERROR(IF(ROUND(_xlfn.XLOOKUP([1]Parameters!B3480,[1]Printers!L:L,[1]Printers!Q:Q,,0)*I3480/10,0)*10&lt;_xlfn.XLOOKUP([1]Parameters!B3480,[1]Printers!L:L,[1]Printers!P:P,,0),ROUND(_xlfn.XLOOKUP([1]Parameters!B3480,[1]Printers!L:L,[1]Printers!Q:Q,,0)*I3480/10,0)*10,_xlfn.XLOOKUP([1]Parameters!B3480,[1]Printers!L:L,[1]Printers!P:P,,0)),"")</f>
        <v/>
      </c>
      <c r="K3480">
        <f>IF(SUM(E3480:J3480)&lt;&gt;0,VLOOKUP(A3480,[1]!T_Printers[#Data],10,FALSE)+VLOOKUP(C3480,[1]!T_Resins[#Data],10,FALSE),"")</f>
        <v>4</v>
      </c>
      <c r="L3480">
        <f>IF(SUM(E3480:J3480)&lt;&gt;0,VLOOKUP(A3480,[1]!T_Printers[#Data],11,FALSE),"")</f>
        <v>5</v>
      </c>
      <c r="M3480">
        <f>IF(SUM(E3480:J3480)&lt;&gt;0,VLOOKUP(C3480,[1]!T_Resins[#Data],8,FALSE),"")</f>
        <v>120</v>
      </c>
      <c r="N3480">
        <f>IF(_xlfn.XLOOKUP(B3480,[1]Printers!$L:$L,[1]Printers!$R:$R,0,0)&gt;0,[1]Parameters!M3480,IF(SUM(E3480:J3480)&lt;&gt;0,VLOOKUP(C3480,[1]!T_Resins[#Data],9,FALSE),""))</f>
        <v>180</v>
      </c>
      <c r="O3480" t="str">
        <f t="shared" si="54"/>
        <v>PrusaSL1</v>
      </c>
    </row>
    <row r="3481" spans="1:15" x14ac:dyDescent="0.25">
      <c r="A3481" t="str">
        <f t="array" ref="A3481">IF(ROW()-1&gt;COUNTA([1]!T_Printers[Printers])*COUNTA([1]!T_Resins[Resins]),"",INDEX([1]!T_Printers[Printers],INT((ROW()-2)/COUNTA([1]!T_Resins[Resins])+1)))</f>
        <v>Prusa SL1</v>
      </c>
      <c r="B3481" t="str">
        <f>_xlfn.XLOOKUP(A3481,[1]!T_Printers[Printers],[1]!T_Printers[Icon link],,0)</f>
        <v>PrusaSL1</v>
      </c>
      <c r="C3481" t="str">
        <f t="array" ref="C3481">IF(ROW()-1&gt;COUNTA([1]!T_Printers[Printers])*COUNTA([1]!T_Resins[Resins]),"",INDEX([1]!T_Resins[Resins],MOD(ROW()-2,COUNTA([1]!T_Resins[Resins]))+1))</f>
        <v>Dental Bleach Pro</v>
      </c>
      <c r="D3481">
        <f>IF(SUM(E3481:J3481)&lt;&gt;0,IF(ROW()-1&gt;COUNTA([1]!T_Printers[Printers])*COUNTA([1]!T_Resins[Resins]),"",2),"")</f>
        <v>2</v>
      </c>
      <c r="E3481" cm="1">
        <f t="array" ref="E3481">IFERROR(IF(ROW()-1&gt;COUNTA([1]!T_Printers[Printers])*COUNTA([1]!T_Resins[Resins]),"",_xlfn.IFS(ROUND(VLOOKUP(C3481,[1]!T_Resins[#Data],2,FALSE)/VLOOKUP(A3481,[1]!T_Printers[#Data],5,FALSE),1)&lt;=_xlfn.XLOOKUP(B3481,[1]Printers!L:L,[1]Printers!O:O,1,0,),ROUND(VLOOKUP(C3481,[1]!T_Resins[#Data],2,FALSE)/VLOOKUP(A3481,[1]!T_Printers[#Data],5,FALSE),1),ROUND(VLOOKUP(C3481,[1]!T_Resins[#Data],2,FALSE)/VLOOKUP(A3481,[1]!T_Printers[#Data],5,FALSE),1)&gt;_xlfn.XLOOKUP(B3481,[1]Printers!L:L,[1]Printers!O:O,1,0,),10)),"Используйте слой 100 мкм")</f>
        <v>17.899999999999999</v>
      </c>
      <c r="F3481">
        <f>IFERROR(IF(ROUND(_xlfn.XLOOKUP([1]Parameters!B3481,[1]Printers!L:L,[1]Printers!Q:Q,,0)*E3481/10,0)*10&lt;_xlfn.XLOOKUP([1]Parameters!B3481,[1]Printers!L:L,[1]Printers!P:P,,0),ROUND(_xlfn.XLOOKUP([1]Parameters!B3481,[1]Printers!L:L,[1]Printers!Q:Q,,0)*E3481/10,0)*10,_xlfn.XLOOKUP([1]Parameters!B3481,[1]Printers!L:L,[1]Printers!P:P,,0)),"")</f>
        <v>100</v>
      </c>
      <c r="G3481" cm="1">
        <f t="array" ref="G3481">IFERROR(IF(ROW()-1&gt;COUNTA([1]!T_Printers[Printers])*COUNTA([1]!T_Resins[Resins]),"",_xlfn.IFS(ROUND(VLOOKUP(C3481,[1]!T_Resins[#Data],3,FALSE)/VLOOKUP(A3481,[1]!T_Printers[#Data],5,FALSE),1)&lt;=_xlfn.XLOOKUP(B3481,[1]Printers!L:L,[1]Printers!O:O,1,0,),ROUND(VLOOKUP(C3481,[1]!T_Resins[#Data],3,FALSE)/VLOOKUP(A3481,[1]!T_Printers[#Data],5,FALSE),1),ROUND(VLOOKUP(C3481,[1]!T_Resins[#Data],3,FALSE)/VLOOKUP(A3481,[1]!T_Printers[#Data],5,FALSE),1)&gt;_xlfn.XLOOKUP(B3481,[1]Printers!L:L,[1]Printers!O:O,1,0,),10)),"")</f>
        <v>23.3</v>
      </c>
      <c r="H3481">
        <f>IFERROR(IF(ROUND(_xlfn.XLOOKUP([1]Parameters!B3481,[1]Printers!L:L,[1]Printers!Q:Q,,0)*G3481/10,0)*10&lt;_xlfn.XLOOKUP([1]Parameters!B3481,[1]Printers!L:L,[1]Printers!P:P,,0),ROUND(_xlfn.XLOOKUP([1]Parameters!B3481,[1]Printers!L:L,[1]Printers!Q:Q,,0)*G3481/10,0)*10,_xlfn.XLOOKUP([1]Parameters!B3481,[1]Printers!L:L,[1]Printers!P:P,,0)),"")</f>
        <v>100</v>
      </c>
      <c r="I3481" s="3" t="str" cm="1">
        <f t="array" ref="I3481">IFERROR(IF(ROW()-1&gt;COUNTA([1]!T_Printers[Printers])*COUNTA([1]!T_Resins[Resins]),"",_xlfn.IFS(ROUND(VLOOKUP(C3481,[1]!T_Resins[#Data],4,FALSE)/VLOOKUP(A3481,[1]!T_Printers[#Data],5,FALSE),1)&lt;=_xlfn.XLOOKUP(B3481,[1]Printers!L:L,[1]Printers!O:O,1,0,),ROUND(VLOOKUP(C3481,[1]!T_Resins[#Data],4,FALSE)/VLOOKUP(A3481,[1]!T_Printers[#Data],5,FALSE),1),ROUND(VLOOKUP(C3481,[1]!T_Resins[#Data],4,FALSE)/VLOOKUP(A3481,[1]!T_Printers[#Data],5,FALSE),1)&gt;_xlfn.XLOOKUP(B3481,[1]Printers!L:L,[1]Printers!O:O,1,0,),"")),"")</f>
        <v/>
      </c>
      <c r="J3481" t="str">
        <f>IFERROR(IF(ROUND(_xlfn.XLOOKUP([1]Parameters!B3481,[1]Printers!L:L,[1]Printers!Q:Q,,0)*I3481/10,0)*10&lt;_xlfn.XLOOKUP([1]Parameters!B3481,[1]Printers!L:L,[1]Printers!P:P,,0),ROUND(_xlfn.XLOOKUP([1]Parameters!B3481,[1]Printers!L:L,[1]Printers!Q:Q,,0)*I3481/10,0)*10,_xlfn.XLOOKUP([1]Parameters!B3481,[1]Printers!L:L,[1]Printers!P:P,,0)),"")</f>
        <v/>
      </c>
      <c r="K3481">
        <f>IF(SUM(E3481:J3481)&lt;&gt;0,VLOOKUP(A3481,[1]!T_Printers[#Data],10,FALSE)+VLOOKUP(C3481,[1]!T_Resins[#Data],10,FALSE),"")</f>
        <v>3</v>
      </c>
      <c r="L3481">
        <f>IF(SUM(E3481:J3481)&lt;&gt;0,VLOOKUP(A3481,[1]!T_Printers[#Data],11,FALSE),"")</f>
        <v>5</v>
      </c>
      <c r="M3481">
        <f>IF(SUM(E3481:J3481)&lt;&gt;0,VLOOKUP(C3481,[1]!T_Resins[#Data],8,FALSE),"")</f>
        <v>120</v>
      </c>
      <c r="N3481">
        <f>IF(_xlfn.XLOOKUP(B3481,[1]Printers!$L:$L,[1]Printers!$R:$R,0,0)&gt;0,[1]Parameters!M3481,IF(SUM(E3481:J3481)&lt;&gt;0,VLOOKUP(C3481,[1]!T_Resins[#Data],9,FALSE),""))</f>
        <v>180</v>
      </c>
      <c r="O3481" t="str">
        <f t="shared" si="54"/>
        <v>PrusaSL1</v>
      </c>
    </row>
    <row r="3482" spans="1:15" x14ac:dyDescent="0.25">
      <c r="A3482" t="str">
        <f t="array" ref="A3482">IF(ROW()-1&gt;COUNTA([1]!T_Printers[Printers])*COUNTA([1]!T_Resins[Resins]),"",INDEX([1]!T_Printers[Printers],INT((ROW()-2)/COUNTA([1]!T_Resins[Resins])+1)))</f>
        <v>Prusa SL1</v>
      </c>
      <c r="B3482" t="str">
        <f>_xlfn.XLOOKUP(A3482,[1]!T_Printers[Printers],[1]!T_Printers[Icon link],,0)</f>
        <v>PrusaSL1</v>
      </c>
      <c r="C3482" t="str">
        <f t="array" ref="C3482">IF(ROW()-1&gt;COUNTA([1]!T_Printers[Printers])*COUNTA([1]!T_Resins[Resins]),"",INDEX([1]!T_Resins[Resins],MOD(ROW()-2,COUNTA([1]!T_Resins[Resins]))+1))</f>
        <v>Dental Cast Cherry Pro</v>
      </c>
      <c r="D3482">
        <f>IF(SUM(E3482:J3482)&lt;&gt;0,IF(ROW()-1&gt;COUNTA([1]!T_Printers[Printers])*COUNTA([1]!T_Resins[Resins]),"",2),"")</f>
        <v>2</v>
      </c>
      <c r="E3482" cm="1">
        <f t="array" ref="E3482">IFERROR(IF(ROW()-1&gt;COUNTA([1]!T_Printers[Printers])*COUNTA([1]!T_Resins[Resins]),"",_xlfn.IFS(ROUND(VLOOKUP(C3482,[1]!T_Resins[#Data],2,FALSE)/VLOOKUP(A3482,[1]!T_Printers[#Data],5,FALSE),1)&lt;=_xlfn.XLOOKUP(B3482,[1]Printers!L:L,[1]Printers!O:O,1,0,),ROUND(VLOOKUP(C3482,[1]!T_Resins[#Data],2,FALSE)/VLOOKUP(A3482,[1]!T_Printers[#Data],5,FALSE),1),ROUND(VLOOKUP(C3482,[1]!T_Resins[#Data],2,FALSE)/VLOOKUP(A3482,[1]!T_Printers[#Data],5,FALSE),1)&gt;_xlfn.XLOOKUP(B3482,[1]Printers!L:L,[1]Printers!O:O,1,0,),10)),"Используйте слой 100 мкм")</f>
        <v>24.7</v>
      </c>
      <c r="F3482">
        <f>IFERROR(IF(ROUND(_xlfn.XLOOKUP([1]Parameters!B3482,[1]Printers!L:L,[1]Printers!Q:Q,,0)*E3482/10,0)*10&lt;_xlfn.XLOOKUP([1]Parameters!B3482,[1]Printers!L:L,[1]Printers!P:P,,0),ROUND(_xlfn.XLOOKUP([1]Parameters!B3482,[1]Printers!L:L,[1]Printers!Q:Q,,0)*E3482/10,0)*10,_xlfn.XLOOKUP([1]Parameters!B3482,[1]Printers!L:L,[1]Printers!P:P,,0)),"")</f>
        <v>100</v>
      </c>
      <c r="G3482" t="str" cm="1">
        <f t="array" ref="G3482">IFERROR(IF(ROW()-1&gt;COUNTA([1]!T_Printers[Printers])*COUNTA([1]!T_Resins[Resins]),"",_xlfn.IFS(ROUND(VLOOKUP(C3482,[1]!T_Resins[#Data],3,FALSE)/VLOOKUP(A3482,[1]!T_Printers[#Data],5,FALSE),1)&lt;=_xlfn.XLOOKUP(B3482,[1]Printers!L:L,[1]Printers!O:O,1,0,),ROUND(VLOOKUP(C3482,[1]!T_Resins[#Data],3,FALSE)/VLOOKUP(A3482,[1]!T_Printers[#Data],5,FALSE),1),ROUND(VLOOKUP(C3482,[1]!T_Resins[#Data],3,FALSE)/VLOOKUP(A3482,[1]!T_Printers[#Data],5,FALSE),1)&gt;_xlfn.XLOOKUP(B3482,[1]Printers!L:L,[1]Printers!O:O,1,0,),10)),"")</f>
        <v/>
      </c>
      <c r="H3482" t="str">
        <f>IFERROR(IF(ROUND(_xlfn.XLOOKUP([1]Parameters!B3482,[1]Printers!L:L,[1]Printers!Q:Q,,0)*G3482/10,0)*10&lt;_xlfn.XLOOKUP([1]Parameters!B3482,[1]Printers!L:L,[1]Printers!P:P,,0),ROUND(_xlfn.XLOOKUP([1]Parameters!B3482,[1]Printers!L:L,[1]Printers!Q:Q,,0)*G3482/10,0)*10,_xlfn.XLOOKUP([1]Parameters!B3482,[1]Printers!L:L,[1]Printers!P:P,,0)),"")</f>
        <v/>
      </c>
      <c r="I3482" s="3" t="str" cm="1">
        <f t="array" ref="I3482">IFERROR(IF(ROW()-1&gt;COUNTA([1]!T_Printers[Printers])*COUNTA([1]!T_Resins[Resins]),"",_xlfn.IFS(ROUND(VLOOKUP(C3482,[1]!T_Resins[#Data],4,FALSE)/VLOOKUP(A3482,[1]!T_Printers[#Data],5,FALSE),1)&lt;=_xlfn.XLOOKUP(B3482,[1]Printers!L:L,[1]Printers!O:O,1,0,),ROUND(VLOOKUP(C3482,[1]!T_Resins[#Data],4,FALSE)/VLOOKUP(A3482,[1]!T_Printers[#Data],5,FALSE),1),ROUND(VLOOKUP(C3482,[1]!T_Resins[#Data],4,FALSE)/VLOOKUP(A3482,[1]!T_Printers[#Data],5,FALSE),1)&gt;_xlfn.XLOOKUP(B3482,[1]Printers!L:L,[1]Printers!O:O,1,0,),"")),"")</f>
        <v/>
      </c>
      <c r="J3482" t="str">
        <f>IFERROR(IF(ROUND(_xlfn.XLOOKUP([1]Parameters!B3482,[1]Printers!L:L,[1]Printers!Q:Q,,0)*I3482/10,0)*10&lt;_xlfn.XLOOKUP([1]Parameters!B3482,[1]Printers!L:L,[1]Printers!P:P,,0),ROUND(_xlfn.XLOOKUP([1]Parameters!B3482,[1]Printers!L:L,[1]Printers!Q:Q,,0)*I3482/10,0)*10,_xlfn.XLOOKUP([1]Parameters!B3482,[1]Printers!L:L,[1]Printers!P:P,,0)),"")</f>
        <v/>
      </c>
      <c r="K3482">
        <f>IF(SUM(E3482:J3482)&lt;&gt;0,VLOOKUP(A3482,[1]!T_Printers[#Data],10,FALSE)+VLOOKUP(C3482,[1]!T_Resins[#Data],10,FALSE),"")</f>
        <v>3</v>
      </c>
      <c r="L3482">
        <f>IF(SUM(E3482:J3482)&lt;&gt;0,VLOOKUP(A3482,[1]!T_Printers[#Data],11,FALSE),"")</f>
        <v>5</v>
      </c>
      <c r="M3482">
        <f>IF(SUM(E3482:J3482)&lt;&gt;0,VLOOKUP(C3482,[1]!T_Resins[#Data],8,FALSE),"")</f>
        <v>60</v>
      </c>
      <c r="N3482">
        <f>IF(_xlfn.XLOOKUP(B3482,[1]Printers!$L:$L,[1]Printers!$R:$R,0,0)&gt;0,[1]Parameters!M3482,IF(SUM(E3482:J3482)&lt;&gt;0,VLOOKUP(C3482,[1]!T_Resins[#Data],9,FALSE),""))</f>
        <v>60</v>
      </c>
      <c r="O3482" t="str">
        <f t="shared" si="54"/>
        <v>PrusaSL1</v>
      </c>
    </row>
    <row r="3483" spans="1:15" x14ac:dyDescent="0.25">
      <c r="A3483" t="str">
        <f t="array" ref="A3483">IF(ROW()-1&gt;COUNTA([1]!T_Printers[Printers])*COUNTA([1]!T_Resins[Resins]),"",INDEX([1]!T_Printers[Printers],INT((ROW()-2)/COUNTA([1]!T_Resins[Resins])+1)))</f>
        <v>Prusa SL1</v>
      </c>
      <c r="B3483" t="str">
        <f>_xlfn.XLOOKUP(A3483,[1]!T_Printers[Printers],[1]!T_Printers[Icon link],,0)</f>
        <v>PrusaSL1</v>
      </c>
      <c r="C3483" t="str">
        <f t="array" ref="C3483">IF(ROW()-1&gt;COUNTA([1]!T_Printers[Printers])*COUNTA([1]!T_Resins[Resins]),"",INDEX([1]!T_Resins[Resins],MOD(ROW()-2,COUNTA([1]!T_Resins[Resins]))+1))</f>
        <v>Dental Cast Cherry</v>
      </c>
      <c r="D3483">
        <f>IF(SUM(E3483:J3483)&lt;&gt;0,IF(ROW()-1&gt;COUNTA([1]!T_Printers[Printers])*COUNTA([1]!T_Resins[Resins]),"",2),"")</f>
        <v>2</v>
      </c>
      <c r="E3483" cm="1">
        <f t="array" ref="E3483">IFERROR(IF(ROW()-1&gt;COUNTA([1]!T_Printers[Printers])*COUNTA([1]!T_Resins[Resins]),"",_xlfn.IFS(ROUND(VLOOKUP(C3483,[1]!T_Resins[#Data],2,FALSE)/VLOOKUP(A3483,[1]!T_Printers[#Data],5,FALSE),1)&lt;=_xlfn.XLOOKUP(B3483,[1]Printers!L:L,[1]Printers!O:O,1,0,),ROUND(VLOOKUP(C3483,[1]!T_Resins[#Data],2,FALSE)/VLOOKUP(A3483,[1]!T_Printers[#Data],5,FALSE),1),ROUND(VLOOKUP(C3483,[1]!T_Resins[#Data],2,FALSE)/VLOOKUP(A3483,[1]!T_Printers[#Data],5,FALSE),1)&gt;_xlfn.XLOOKUP(B3483,[1]Printers!L:L,[1]Printers!O:O,1,0,),10)),"Используйте слой 100 мкм")</f>
        <v>21.6</v>
      </c>
      <c r="F3483">
        <f>IFERROR(IF(ROUND(_xlfn.XLOOKUP([1]Parameters!B3483,[1]Printers!L:L,[1]Printers!Q:Q,,0)*E3483/10,0)*10&lt;_xlfn.XLOOKUP([1]Parameters!B3483,[1]Printers!L:L,[1]Printers!P:P,,0),ROUND(_xlfn.XLOOKUP([1]Parameters!B3483,[1]Printers!L:L,[1]Printers!Q:Q,,0)*E3483/10,0)*10,_xlfn.XLOOKUP([1]Parameters!B3483,[1]Printers!L:L,[1]Printers!P:P,,0)),"")</f>
        <v>100</v>
      </c>
      <c r="G3483" cm="1">
        <f t="array" ref="G3483">IFERROR(IF(ROW()-1&gt;COUNTA([1]!T_Printers[Printers])*COUNTA([1]!T_Resins[Resins]),"",_xlfn.IFS(ROUND(VLOOKUP(C3483,[1]!T_Resins[#Data],3,FALSE)/VLOOKUP(A3483,[1]!T_Printers[#Data],5,FALSE),1)&lt;=_xlfn.XLOOKUP(B3483,[1]Printers!L:L,[1]Printers!O:O,1,0,),ROUND(VLOOKUP(C3483,[1]!T_Resins[#Data],3,FALSE)/VLOOKUP(A3483,[1]!T_Printers[#Data],5,FALSE),1),ROUND(VLOOKUP(C3483,[1]!T_Resins[#Data],3,FALSE)/VLOOKUP(A3483,[1]!T_Printers[#Data],5,FALSE),1)&gt;_xlfn.XLOOKUP(B3483,[1]Printers!L:L,[1]Printers!O:O,1,0,),10)),"")</f>
        <v>28.1</v>
      </c>
      <c r="H3483">
        <f>IFERROR(IF(ROUND(_xlfn.XLOOKUP([1]Parameters!B3483,[1]Printers!L:L,[1]Printers!Q:Q,,0)*G3483/10,0)*10&lt;_xlfn.XLOOKUP([1]Parameters!B3483,[1]Printers!L:L,[1]Printers!P:P,,0),ROUND(_xlfn.XLOOKUP([1]Parameters!B3483,[1]Printers!L:L,[1]Printers!Q:Q,,0)*G3483/10,0)*10,_xlfn.XLOOKUP([1]Parameters!B3483,[1]Printers!L:L,[1]Printers!P:P,,0)),"")</f>
        <v>100</v>
      </c>
      <c r="I3483" s="3" t="str" cm="1">
        <f t="array" ref="I3483">IFERROR(IF(ROW()-1&gt;COUNTA([1]!T_Printers[Printers])*COUNTA([1]!T_Resins[Resins]),"",_xlfn.IFS(ROUND(VLOOKUP(C3483,[1]!T_Resins[#Data],4,FALSE)/VLOOKUP(A3483,[1]!T_Printers[#Data],5,FALSE),1)&lt;=_xlfn.XLOOKUP(B3483,[1]Printers!L:L,[1]Printers!O:O,1,0,),ROUND(VLOOKUP(C3483,[1]!T_Resins[#Data],4,FALSE)/VLOOKUP(A3483,[1]!T_Printers[#Data],5,FALSE),1),ROUND(VLOOKUP(C3483,[1]!T_Resins[#Data],4,FALSE)/VLOOKUP(A3483,[1]!T_Printers[#Data],5,FALSE),1)&gt;_xlfn.XLOOKUP(B3483,[1]Printers!L:L,[1]Printers!O:O,1,0,),"")),"")</f>
        <v/>
      </c>
      <c r="J3483" t="str">
        <f>IFERROR(IF(ROUND(_xlfn.XLOOKUP([1]Parameters!B3483,[1]Printers!L:L,[1]Printers!Q:Q,,0)*I3483/10,0)*10&lt;_xlfn.XLOOKUP([1]Parameters!B3483,[1]Printers!L:L,[1]Printers!P:P,,0),ROUND(_xlfn.XLOOKUP([1]Parameters!B3483,[1]Printers!L:L,[1]Printers!Q:Q,,0)*I3483/10,0)*10,_xlfn.XLOOKUP([1]Parameters!B3483,[1]Printers!L:L,[1]Printers!P:P,,0)),"")</f>
        <v/>
      </c>
      <c r="K3483">
        <f>IF(SUM(E3483:J3483)&lt;&gt;0,VLOOKUP(A3483,[1]!T_Printers[#Data],10,FALSE)+VLOOKUP(C3483,[1]!T_Resins[#Data],10,FALSE),"")</f>
        <v>3</v>
      </c>
      <c r="L3483">
        <f>IF(SUM(E3483:J3483)&lt;&gt;0,VLOOKUP(A3483,[1]!T_Printers[#Data],11,FALSE),"")</f>
        <v>5</v>
      </c>
      <c r="M3483">
        <f>IF(SUM(E3483:J3483)&lt;&gt;0,VLOOKUP(C3483,[1]!T_Resins[#Data],8,FALSE),"")</f>
        <v>60</v>
      </c>
      <c r="N3483">
        <f>IF(_xlfn.XLOOKUP(B3483,[1]Printers!$L:$L,[1]Printers!$R:$R,0,0)&gt;0,[1]Parameters!M3483,IF(SUM(E3483:J3483)&lt;&gt;0,VLOOKUP(C3483,[1]!T_Resins[#Data],9,FALSE),""))</f>
        <v>60</v>
      </c>
      <c r="O3483" t="str">
        <f t="shared" si="54"/>
        <v>PrusaSL1</v>
      </c>
    </row>
    <row r="3484" spans="1:15" x14ac:dyDescent="0.25">
      <c r="A3484" t="str">
        <f t="array" ref="A3484">IF(ROW()-1&gt;COUNTA([1]!T_Printers[Printers])*COUNTA([1]!T_Resins[Resins]),"",INDEX([1]!T_Printers[Printers],INT((ROW()-2)/COUNTA([1]!T_Resins[Resins])+1)))</f>
        <v>Prusa SL1</v>
      </c>
      <c r="B3484" t="str">
        <f>_xlfn.XLOOKUP(A3484,[1]!T_Printers[Printers],[1]!T_Printers[Icon link],,0)</f>
        <v>PrusaSL1</v>
      </c>
      <c r="C3484" t="str">
        <f t="array" ref="C3484">IF(ROW()-1&gt;COUNTA([1]!T_Printers[Printers])*COUNTA([1]!T_Resins[Resins]),"",INDEX([1]!T_Resins[Resins],MOD(ROW()-2,COUNTA([1]!T_Resins[Resins]))+1))</f>
        <v>Dental Clear</v>
      </c>
      <c r="D3484">
        <f>IF(SUM(E3484:J3484)&lt;&gt;0,IF(ROW()-1&gt;COUNTA([1]!T_Printers[Printers])*COUNTA([1]!T_Resins[Resins]),"",2),"")</f>
        <v>2</v>
      </c>
      <c r="E3484" cm="1">
        <f t="array" ref="E3484">IFERROR(IF(ROW()-1&gt;COUNTA([1]!T_Printers[Printers])*COUNTA([1]!T_Resins[Resins]),"",_xlfn.IFS(ROUND(VLOOKUP(C3484,[1]!T_Resins[#Data],2,FALSE)/VLOOKUP(A3484,[1]!T_Printers[#Data],5,FALSE),1)&lt;=_xlfn.XLOOKUP(B3484,[1]Printers!L:L,[1]Printers!O:O,1,0,),ROUND(VLOOKUP(C3484,[1]!T_Resins[#Data],2,FALSE)/VLOOKUP(A3484,[1]!T_Printers[#Data],5,FALSE),1),ROUND(VLOOKUP(C3484,[1]!T_Resins[#Data],2,FALSE)/VLOOKUP(A3484,[1]!T_Printers[#Data],5,FALSE),1)&gt;_xlfn.XLOOKUP(B3484,[1]Printers!L:L,[1]Printers!O:O,1,0,),10)),"Используйте слой 100 мкм")</f>
        <v>12.2</v>
      </c>
      <c r="F3484">
        <f>IFERROR(IF(ROUND(_xlfn.XLOOKUP([1]Parameters!B3484,[1]Printers!L:L,[1]Printers!Q:Q,,0)*E3484/10,0)*10&lt;_xlfn.XLOOKUP([1]Parameters!B3484,[1]Printers!L:L,[1]Printers!P:P,,0),ROUND(_xlfn.XLOOKUP([1]Parameters!B3484,[1]Printers!L:L,[1]Printers!Q:Q,,0)*E3484/10,0)*10,_xlfn.XLOOKUP([1]Parameters!B3484,[1]Printers!L:L,[1]Printers!P:P,,0)),"")</f>
        <v>100</v>
      </c>
      <c r="G3484" cm="1">
        <f t="array" ref="G3484">IFERROR(IF(ROW()-1&gt;COUNTA([1]!T_Printers[Printers])*COUNTA([1]!T_Resins[Resins]),"",_xlfn.IFS(ROUND(VLOOKUP(C3484,[1]!T_Resins[#Data],3,FALSE)/VLOOKUP(A3484,[1]!T_Printers[#Data],5,FALSE),1)&lt;=_xlfn.XLOOKUP(B3484,[1]Printers!L:L,[1]Printers!O:O,1,0,),ROUND(VLOOKUP(C3484,[1]!T_Resins[#Data],3,FALSE)/VLOOKUP(A3484,[1]!T_Printers[#Data],5,FALSE),1),ROUND(VLOOKUP(C3484,[1]!T_Resins[#Data],3,FALSE)/VLOOKUP(A3484,[1]!T_Printers[#Data],5,FALSE),1)&gt;_xlfn.XLOOKUP(B3484,[1]Printers!L:L,[1]Printers!O:O,1,0,),10)),"")</f>
        <v>15.8</v>
      </c>
      <c r="H3484">
        <f>IFERROR(IF(ROUND(_xlfn.XLOOKUP([1]Parameters!B3484,[1]Printers!L:L,[1]Printers!Q:Q,,0)*G3484/10,0)*10&lt;_xlfn.XLOOKUP([1]Parameters!B3484,[1]Printers!L:L,[1]Printers!P:P,,0),ROUND(_xlfn.XLOOKUP([1]Parameters!B3484,[1]Printers!L:L,[1]Printers!Q:Q,,0)*G3484/10,0)*10,_xlfn.XLOOKUP([1]Parameters!B3484,[1]Printers!L:L,[1]Printers!P:P,,0)),"")</f>
        <v>100</v>
      </c>
      <c r="I3484" s="3" t="str" cm="1">
        <f t="array" ref="I3484">IFERROR(IF(ROW()-1&gt;COUNTA([1]!T_Printers[Printers])*COUNTA([1]!T_Resins[Resins]),"",_xlfn.IFS(ROUND(VLOOKUP(C3484,[1]!T_Resins[#Data],4,FALSE)/VLOOKUP(A3484,[1]!T_Printers[#Data],5,FALSE),1)&lt;=_xlfn.XLOOKUP(B3484,[1]Printers!L:L,[1]Printers!O:O,1,0,),ROUND(VLOOKUP(C3484,[1]!T_Resins[#Data],4,FALSE)/VLOOKUP(A3484,[1]!T_Printers[#Data],5,FALSE),1),ROUND(VLOOKUP(C3484,[1]!T_Resins[#Data],4,FALSE)/VLOOKUP(A3484,[1]!T_Printers[#Data],5,FALSE),1)&gt;_xlfn.XLOOKUP(B3484,[1]Printers!L:L,[1]Printers!O:O,1,0,),"")),"")</f>
        <v/>
      </c>
      <c r="J3484" t="str">
        <f>IFERROR(IF(ROUND(_xlfn.XLOOKUP([1]Parameters!B3484,[1]Printers!L:L,[1]Printers!Q:Q,,0)*I3484/10,0)*10&lt;_xlfn.XLOOKUP([1]Parameters!B3484,[1]Printers!L:L,[1]Printers!P:P,,0),ROUND(_xlfn.XLOOKUP([1]Parameters!B3484,[1]Printers!L:L,[1]Printers!Q:Q,,0)*I3484/10,0)*10,_xlfn.XLOOKUP([1]Parameters!B3484,[1]Printers!L:L,[1]Printers!P:P,,0)),"")</f>
        <v/>
      </c>
      <c r="K3484">
        <f>IF(SUM(E3484:J3484)&lt;&gt;0,VLOOKUP(A3484,[1]!T_Printers[#Data],10,FALSE)+VLOOKUP(C3484,[1]!T_Resins[#Data],10,FALSE),"")</f>
        <v>3</v>
      </c>
      <c r="L3484">
        <f>IF(SUM(E3484:J3484)&lt;&gt;0,VLOOKUP(A3484,[1]!T_Printers[#Data],11,FALSE),"")</f>
        <v>5</v>
      </c>
      <c r="M3484">
        <f>IF(SUM(E3484:J3484)&lt;&gt;0,VLOOKUP(C3484,[1]!T_Resins[#Data],8,FALSE),"")</f>
        <v>120</v>
      </c>
      <c r="N3484">
        <f>IF(_xlfn.XLOOKUP(B3484,[1]Printers!$L:$L,[1]Printers!$R:$R,0,0)&gt;0,[1]Parameters!M3484,IF(SUM(E3484:J3484)&lt;&gt;0,VLOOKUP(C3484,[1]!T_Resins[#Data],9,FALSE),""))</f>
        <v>180</v>
      </c>
      <c r="O3484" t="str">
        <f t="shared" si="54"/>
        <v>PrusaSL1</v>
      </c>
    </row>
    <row r="3485" spans="1:15" x14ac:dyDescent="0.25">
      <c r="A3485" t="str">
        <f t="array" ref="A3485">IF(ROW()-1&gt;COUNTA([1]!T_Printers[Printers])*COUNTA([1]!T_Resins[Resins]),"",INDEX([1]!T_Printers[Printers],INT((ROW()-2)/COUNTA([1]!T_Resins[Resins])+1)))</f>
        <v>Prusa SL1</v>
      </c>
      <c r="B3485" t="str">
        <f>_xlfn.XLOOKUP(A3485,[1]!T_Printers[Printers],[1]!T_Printers[Icon link],,0)</f>
        <v>PrusaSL1</v>
      </c>
      <c r="C3485" t="str">
        <f t="array" ref="C3485">IF(ROW()-1&gt;COUNTA([1]!T_Printers[Printers])*COUNTA([1]!T_Resins[Resins]),"",INDEX([1]!T_Resins[Resins],MOD(ROW()-2,COUNTA([1]!T_Resins[Resins]))+1))</f>
        <v>Dental Clear Pro</v>
      </c>
      <c r="D3485">
        <f>IF(SUM(E3485:J3485)&lt;&gt;0,IF(ROW()-1&gt;COUNTA([1]!T_Printers[Printers])*COUNTA([1]!T_Resins[Resins]),"",2),"")</f>
        <v>2</v>
      </c>
      <c r="E3485" t="str" cm="1">
        <f t="array" ref="E3485">IFERROR(IF(ROW()-1&gt;COUNTA([1]!T_Printers[Printers])*COUNTA([1]!T_Resins[Resins]),"",_xlfn.IFS(ROUND(VLOOKUP(C3485,[1]!T_Resins[#Data],2,FALSE)/VLOOKUP(A3485,[1]!T_Printers[#Data],5,FALSE),1)&lt;=_xlfn.XLOOKUP(B3485,[1]Printers!L:L,[1]Printers!O:O,1,0,),ROUND(VLOOKUP(C3485,[1]!T_Resins[#Data],2,FALSE)/VLOOKUP(A3485,[1]!T_Printers[#Data],5,FALSE),1),ROUND(VLOOKUP(C3485,[1]!T_Resins[#Data],2,FALSE)/VLOOKUP(A3485,[1]!T_Printers[#Data],5,FALSE),1)&gt;_xlfn.XLOOKUP(B3485,[1]Printers!L:L,[1]Printers!O:O,1,0,),10)),"Используйте слой 100 мкм")</f>
        <v>Используйте слой 100 мкм</v>
      </c>
      <c r="F3485" t="str">
        <f>IFERROR(IF(ROUND(_xlfn.XLOOKUP([1]Parameters!B3485,[1]Printers!L:L,[1]Printers!Q:Q,,0)*E3485/10,0)*10&lt;_xlfn.XLOOKUP([1]Parameters!B3485,[1]Printers!L:L,[1]Printers!P:P,,0),ROUND(_xlfn.XLOOKUP([1]Parameters!B3485,[1]Printers!L:L,[1]Printers!Q:Q,,0)*E3485/10,0)*10,_xlfn.XLOOKUP([1]Parameters!B3485,[1]Printers!L:L,[1]Printers!P:P,,0)),"")</f>
        <v/>
      </c>
      <c r="G3485" cm="1">
        <f t="array" ref="G3485">IFERROR(IF(ROW()-1&gt;COUNTA([1]!T_Printers[Printers])*COUNTA([1]!T_Resins[Resins]),"",_xlfn.IFS(ROUND(VLOOKUP(C3485,[1]!T_Resins[#Data],3,FALSE)/VLOOKUP(A3485,[1]!T_Printers[#Data],5,FALSE),1)&lt;=_xlfn.XLOOKUP(B3485,[1]Printers!L:L,[1]Printers!O:O,1,0,),ROUND(VLOOKUP(C3485,[1]!T_Resins[#Data],3,FALSE)/VLOOKUP(A3485,[1]!T_Printers[#Data],5,FALSE),1),ROUND(VLOOKUP(C3485,[1]!T_Resins[#Data],3,FALSE)/VLOOKUP(A3485,[1]!T_Printers[#Data],5,FALSE),1)&gt;_xlfn.XLOOKUP(B3485,[1]Printers!L:L,[1]Printers!O:O,1,0,),10)),"")</f>
        <v>25.6</v>
      </c>
      <c r="H3485">
        <f>IFERROR(IF(ROUND(_xlfn.XLOOKUP([1]Parameters!B3485,[1]Printers!L:L,[1]Printers!Q:Q,,0)*G3485/10,0)*10&lt;_xlfn.XLOOKUP([1]Parameters!B3485,[1]Printers!L:L,[1]Printers!P:P,,0),ROUND(_xlfn.XLOOKUP([1]Parameters!B3485,[1]Printers!L:L,[1]Printers!Q:Q,,0)*G3485/10,0)*10,_xlfn.XLOOKUP([1]Parameters!B3485,[1]Printers!L:L,[1]Printers!P:P,,0)),"")</f>
        <v>100</v>
      </c>
      <c r="I3485" s="3" cm="1">
        <f t="array" ref="I3485">IFERROR(IF(ROW()-1&gt;COUNTA([1]!T_Printers[Printers])*COUNTA([1]!T_Resins[Resins]),"",_xlfn.IFS(ROUND(VLOOKUP(C3485,[1]!T_Resins[#Data],4,FALSE)/VLOOKUP(A3485,[1]!T_Printers[#Data],5,FALSE),1)&lt;=_xlfn.XLOOKUP(B3485,[1]Printers!L:L,[1]Printers!O:O,1,0,),ROUND(VLOOKUP(C3485,[1]!T_Resins[#Data],4,FALSE)/VLOOKUP(A3485,[1]!T_Printers[#Data],5,FALSE),1),ROUND(VLOOKUP(C3485,[1]!T_Resins[#Data],4,FALSE)/VLOOKUP(A3485,[1]!T_Printers[#Data],5,FALSE),1)&gt;_xlfn.XLOOKUP(B3485,[1]Printers!L:L,[1]Printers!O:O,1,0,),"")),"")</f>
        <v>33.299999999999997</v>
      </c>
      <c r="J3485">
        <f>IFERROR(IF(ROUND(_xlfn.XLOOKUP([1]Parameters!B3485,[1]Printers!L:L,[1]Printers!Q:Q,,0)*I3485/10,0)*10&lt;_xlfn.XLOOKUP([1]Parameters!B3485,[1]Printers!L:L,[1]Printers!P:P,,0),ROUND(_xlfn.XLOOKUP([1]Parameters!B3485,[1]Printers!L:L,[1]Printers!Q:Q,,0)*I3485/10,0)*10,_xlfn.XLOOKUP([1]Parameters!B3485,[1]Printers!L:L,[1]Printers!P:P,,0)),"")</f>
        <v>100</v>
      </c>
      <c r="K3485">
        <f>IF(SUM(E3485:J3485)&lt;&gt;0,VLOOKUP(A3485,[1]!T_Printers[#Data],10,FALSE)+VLOOKUP(C3485,[1]!T_Resins[#Data],10,FALSE),"")</f>
        <v>3</v>
      </c>
      <c r="L3485">
        <f>IF(SUM(E3485:J3485)&lt;&gt;0,VLOOKUP(A3485,[1]!T_Printers[#Data],11,FALSE),"")</f>
        <v>5</v>
      </c>
      <c r="M3485">
        <f>IF(SUM(E3485:J3485)&lt;&gt;0,VLOOKUP(C3485,[1]!T_Resins[#Data],8,FALSE),"")</f>
        <v>120</v>
      </c>
      <c r="N3485">
        <f>IF(_xlfn.XLOOKUP(B3485,[1]Printers!$L:$L,[1]Printers!$R:$R,0,0)&gt;0,[1]Parameters!M3485,IF(SUM(E3485:J3485)&lt;&gt;0,VLOOKUP(C3485,[1]!T_Resins[#Data],9,FALSE),""))</f>
        <v>180</v>
      </c>
      <c r="O3485" t="str">
        <f t="shared" si="54"/>
        <v>PrusaSL1</v>
      </c>
    </row>
    <row r="3486" spans="1:15" x14ac:dyDescent="0.25">
      <c r="A3486" t="str">
        <f t="array" ref="A3486">IF(ROW()-1&gt;COUNTA([1]!T_Printers[Printers])*COUNTA([1]!T_Resins[Resins]),"",INDEX([1]!T_Printers[Printers],INT((ROW()-2)/COUNTA([1]!T_Resins[Resins])+1)))</f>
        <v>Prusa SL1</v>
      </c>
      <c r="B3486" t="str">
        <f>_xlfn.XLOOKUP(A3486,[1]!T_Printers[Printers],[1]!T_Printers[Icon link],,0)</f>
        <v>PrusaSL1</v>
      </c>
      <c r="C3486" t="str">
        <f t="array" ref="C3486">IF(ROW()-1&gt;COUNTA([1]!T_Printers[Printers])*COUNTA([1]!T_Resins[Resins]),"",INDEX([1]!T_Resins[Resins],MOD(ROW()-2,COUNTA([1]!T_Resins[Resins]))+1))</f>
        <v>Dental Denture Base Soft</v>
      </c>
      <c r="D3486">
        <f>IF(SUM(E3486:J3486)&lt;&gt;0,IF(ROW()-1&gt;COUNTA([1]!T_Printers[Printers])*COUNTA([1]!T_Resins[Resins]),"",2),"")</f>
        <v>2</v>
      </c>
      <c r="E3486" cm="1">
        <f t="array" ref="E3486">IFERROR(IF(ROW()-1&gt;COUNTA([1]!T_Printers[Printers])*COUNTA([1]!T_Resins[Resins]),"",_xlfn.IFS(ROUND(VLOOKUP(C3486,[1]!T_Resins[#Data],2,FALSE)/VLOOKUP(A3486,[1]!T_Printers[#Data],5,FALSE),1)&lt;=_xlfn.XLOOKUP(B3486,[1]Printers!L:L,[1]Printers!O:O,1,0,),ROUND(VLOOKUP(C3486,[1]!T_Resins[#Data],2,FALSE)/VLOOKUP(A3486,[1]!T_Printers[#Data],5,FALSE),1),ROUND(VLOOKUP(C3486,[1]!T_Resins[#Data],2,FALSE)/VLOOKUP(A3486,[1]!T_Printers[#Data],5,FALSE),1)&gt;_xlfn.XLOOKUP(B3486,[1]Printers!L:L,[1]Printers!O:O,1,0,),10)),"Используйте слой 100 мкм")</f>
        <v>27.5</v>
      </c>
      <c r="F3486">
        <f>IFERROR(IF(ROUND(_xlfn.XLOOKUP([1]Parameters!B3486,[1]Printers!L:L,[1]Printers!Q:Q,,0)*E3486/10,0)*10&lt;_xlfn.XLOOKUP([1]Parameters!B3486,[1]Printers!L:L,[1]Printers!P:P,,0),ROUND(_xlfn.XLOOKUP([1]Parameters!B3486,[1]Printers!L:L,[1]Printers!Q:Q,,0)*E3486/10,0)*10,_xlfn.XLOOKUP([1]Parameters!B3486,[1]Printers!L:L,[1]Printers!P:P,,0)),"")</f>
        <v>100</v>
      </c>
      <c r="G3486" cm="1">
        <f t="array" ref="G3486">IFERROR(IF(ROW()-1&gt;COUNTA([1]!T_Printers[Printers])*COUNTA([1]!T_Resins[Resins]),"",_xlfn.IFS(ROUND(VLOOKUP(C3486,[1]!T_Resins[#Data],3,FALSE)/VLOOKUP(A3486,[1]!T_Printers[#Data],5,FALSE),1)&lt;=_xlfn.XLOOKUP(B3486,[1]Printers!L:L,[1]Printers!O:O,1,0,),ROUND(VLOOKUP(C3486,[1]!T_Resins[#Data],3,FALSE)/VLOOKUP(A3486,[1]!T_Printers[#Data],5,FALSE),1),ROUND(VLOOKUP(C3486,[1]!T_Resins[#Data],3,FALSE)/VLOOKUP(A3486,[1]!T_Printers[#Data],5,FALSE),1)&gt;_xlfn.XLOOKUP(B3486,[1]Printers!L:L,[1]Printers!O:O,1,0,),10)),"")</f>
        <v>35.700000000000003</v>
      </c>
      <c r="H3486">
        <f>IFERROR(IF(ROUND(_xlfn.XLOOKUP([1]Parameters!B3486,[1]Printers!L:L,[1]Printers!Q:Q,,0)*G3486/10,0)*10&lt;_xlfn.XLOOKUP([1]Parameters!B3486,[1]Printers!L:L,[1]Printers!P:P,,0),ROUND(_xlfn.XLOOKUP([1]Parameters!B3486,[1]Printers!L:L,[1]Printers!Q:Q,,0)*G3486/10,0)*10,_xlfn.XLOOKUP([1]Parameters!B3486,[1]Printers!L:L,[1]Printers!P:P,,0)),"")</f>
        <v>100</v>
      </c>
      <c r="I3486" s="3" t="str" cm="1">
        <f t="array" ref="I3486">IFERROR(IF(ROW()-1&gt;COUNTA([1]!T_Printers[Printers])*COUNTA([1]!T_Resins[Resins]),"",_xlfn.IFS(ROUND(VLOOKUP(C3486,[1]!T_Resins[#Data],4,FALSE)/VLOOKUP(A3486,[1]!T_Printers[#Data],5,FALSE),1)&lt;=_xlfn.XLOOKUP(B3486,[1]Printers!L:L,[1]Printers!O:O,1,0,),ROUND(VLOOKUP(C3486,[1]!T_Resins[#Data],4,FALSE)/VLOOKUP(A3486,[1]!T_Printers[#Data],5,FALSE),1),ROUND(VLOOKUP(C3486,[1]!T_Resins[#Data],4,FALSE)/VLOOKUP(A3486,[1]!T_Printers[#Data],5,FALSE),1)&gt;_xlfn.XLOOKUP(B3486,[1]Printers!L:L,[1]Printers!O:O,1,0,),"")),"")</f>
        <v/>
      </c>
      <c r="J3486" t="str">
        <f>IFERROR(IF(ROUND(_xlfn.XLOOKUP([1]Parameters!B3486,[1]Printers!L:L,[1]Printers!Q:Q,,0)*I3486/10,0)*10&lt;_xlfn.XLOOKUP([1]Parameters!B3486,[1]Printers!L:L,[1]Printers!P:P,,0),ROUND(_xlfn.XLOOKUP([1]Parameters!B3486,[1]Printers!L:L,[1]Printers!Q:Q,,0)*I3486/10,0)*10,_xlfn.XLOOKUP([1]Parameters!B3486,[1]Printers!L:L,[1]Printers!P:P,,0)),"")</f>
        <v/>
      </c>
      <c r="K3486">
        <f>IF(SUM(E3486:J3486)&lt;&gt;0,VLOOKUP(A3486,[1]!T_Printers[#Data],10,FALSE)+VLOOKUP(C3486,[1]!T_Resins[#Data],10,FALSE),"")</f>
        <v>4</v>
      </c>
      <c r="L3486">
        <f>IF(SUM(E3486:J3486)&lt;&gt;0,VLOOKUP(A3486,[1]!T_Printers[#Data],11,FALSE),"")</f>
        <v>5</v>
      </c>
      <c r="M3486">
        <f>IF(SUM(E3486:J3486)&lt;&gt;0,VLOOKUP(C3486,[1]!T_Resins[#Data],8,FALSE),"")</f>
        <v>120</v>
      </c>
      <c r="N3486">
        <f>IF(_xlfn.XLOOKUP(B3486,[1]Printers!$L:$L,[1]Printers!$R:$R,0,0)&gt;0,[1]Parameters!M3486,IF(SUM(E3486:J3486)&lt;&gt;0,VLOOKUP(C3486,[1]!T_Resins[#Data],9,FALSE),""))</f>
        <v>180</v>
      </c>
      <c r="O3486" t="str">
        <f t="shared" si="54"/>
        <v>PrusaSL1</v>
      </c>
    </row>
    <row r="3487" spans="1:15" x14ac:dyDescent="0.25">
      <c r="A3487" t="str">
        <f t="array" ref="A3487">IF(ROW()-1&gt;COUNTA([1]!T_Printers[Printers])*COUNTA([1]!T_Resins[Resins]),"",INDEX([1]!T_Printers[Printers],INT((ROW()-2)/COUNTA([1]!T_Resins[Resins])+1)))</f>
        <v>Prusa SL1</v>
      </c>
      <c r="B3487" t="str">
        <f>_xlfn.XLOOKUP(A3487,[1]!T_Printers[Printers],[1]!T_Printers[Icon link],,0)</f>
        <v>PrusaSL1</v>
      </c>
      <c r="C3487" t="str">
        <f t="array" ref="C3487">IF(ROW()-1&gt;COUNTA([1]!T_Printers[Printers])*COUNTA([1]!T_Resins[Resins]),"",INDEX([1]!T_Resins[Resins],MOD(ROW()-2,COUNTA([1]!T_Resins[Resins]))+1))</f>
        <v>Dental Denture Base</v>
      </c>
      <c r="D3487">
        <f>IF(SUM(E3487:J3487)&lt;&gt;0,IF(ROW()-1&gt;COUNTA([1]!T_Printers[Printers])*COUNTA([1]!T_Resins[Resins]),"",2),"")</f>
        <v>2</v>
      </c>
      <c r="E3487" cm="1">
        <f t="array" ref="E3487">IFERROR(IF(ROW()-1&gt;COUNTA([1]!T_Printers[Printers])*COUNTA([1]!T_Resins[Resins]),"",_xlfn.IFS(ROUND(VLOOKUP(C3487,[1]!T_Resins[#Data],2,FALSE)/VLOOKUP(A3487,[1]!T_Printers[#Data],5,FALSE),1)&lt;=_xlfn.XLOOKUP(B3487,[1]Printers!L:L,[1]Printers!O:O,1,0,),ROUND(VLOOKUP(C3487,[1]!T_Resins[#Data],2,FALSE)/VLOOKUP(A3487,[1]!T_Printers[#Data],5,FALSE),1),ROUND(VLOOKUP(C3487,[1]!T_Resins[#Data],2,FALSE)/VLOOKUP(A3487,[1]!T_Printers[#Data],5,FALSE),1)&gt;_xlfn.XLOOKUP(B3487,[1]Printers!L:L,[1]Printers!O:O,1,0,),10)),"Используйте слой 100 мкм")</f>
        <v>21.7</v>
      </c>
      <c r="F3487">
        <f>IFERROR(IF(ROUND(_xlfn.XLOOKUP([1]Parameters!B3487,[1]Printers!L:L,[1]Printers!Q:Q,,0)*E3487/10,0)*10&lt;_xlfn.XLOOKUP([1]Parameters!B3487,[1]Printers!L:L,[1]Printers!P:P,,0),ROUND(_xlfn.XLOOKUP([1]Parameters!B3487,[1]Printers!L:L,[1]Printers!Q:Q,,0)*E3487/10,0)*10,_xlfn.XLOOKUP([1]Parameters!B3487,[1]Printers!L:L,[1]Printers!P:P,,0)),"")</f>
        <v>100</v>
      </c>
      <c r="G3487" cm="1">
        <f t="array" ref="G3487">IFERROR(IF(ROW()-1&gt;COUNTA([1]!T_Printers[Printers])*COUNTA([1]!T_Resins[Resins]),"",_xlfn.IFS(ROUND(VLOOKUP(C3487,[1]!T_Resins[#Data],3,FALSE)/VLOOKUP(A3487,[1]!T_Printers[#Data],5,FALSE),1)&lt;=_xlfn.XLOOKUP(B3487,[1]Printers!L:L,[1]Printers!O:O,1,0,),ROUND(VLOOKUP(C3487,[1]!T_Resins[#Data],3,FALSE)/VLOOKUP(A3487,[1]!T_Printers[#Data],5,FALSE),1),ROUND(VLOOKUP(C3487,[1]!T_Resins[#Data],3,FALSE)/VLOOKUP(A3487,[1]!T_Printers[#Data],5,FALSE),1)&gt;_xlfn.XLOOKUP(B3487,[1]Printers!L:L,[1]Printers!O:O,1,0,),10)),"")</f>
        <v>28.2</v>
      </c>
      <c r="H3487">
        <f>IFERROR(IF(ROUND(_xlfn.XLOOKUP([1]Parameters!B3487,[1]Printers!L:L,[1]Printers!Q:Q,,0)*G3487/10,0)*10&lt;_xlfn.XLOOKUP([1]Parameters!B3487,[1]Printers!L:L,[1]Printers!P:P,,0),ROUND(_xlfn.XLOOKUP([1]Parameters!B3487,[1]Printers!L:L,[1]Printers!Q:Q,,0)*G3487/10,0)*10,_xlfn.XLOOKUP([1]Parameters!B3487,[1]Printers!L:L,[1]Printers!P:P,,0)),"")</f>
        <v>100</v>
      </c>
      <c r="I3487" s="3" t="str" cm="1">
        <f t="array" ref="I3487">IFERROR(IF(ROW()-1&gt;COUNTA([1]!T_Printers[Printers])*COUNTA([1]!T_Resins[Resins]),"",_xlfn.IFS(ROUND(VLOOKUP(C3487,[1]!T_Resins[#Data],4,FALSE)/VLOOKUP(A3487,[1]!T_Printers[#Data],5,FALSE),1)&lt;=_xlfn.XLOOKUP(B3487,[1]Printers!L:L,[1]Printers!O:O,1,0,),ROUND(VLOOKUP(C3487,[1]!T_Resins[#Data],4,FALSE)/VLOOKUP(A3487,[1]!T_Printers[#Data],5,FALSE),1),ROUND(VLOOKUP(C3487,[1]!T_Resins[#Data],4,FALSE)/VLOOKUP(A3487,[1]!T_Printers[#Data],5,FALSE),1)&gt;_xlfn.XLOOKUP(B3487,[1]Printers!L:L,[1]Printers!O:O,1,0,),"")),"")</f>
        <v/>
      </c>
      <c r="J3487" t="str">
        <f>IFERROR(IF(ROUND(_xlfn.XLOOKUP([1]Parameters!B3487,[1]Printers!L:L,[1]Printers!Q:Q,,0)*I3487/10,0)*10&lt;_xlfn.XLOOKUP([1]Parameters!B3487,[1]Printers!L:L,[1]Printers!P:P,,0),ROUND(_xlfn.XLOOKUP([1]Parameters!B3487,[1]Printers!L:L,[1]Printers!Q:Q,,0)*I3487/10,0)*10,_xlfn.XLOOKUP([1]Parameters!B3487,[1]Printers!L:L,[1]Printers!P:P,,0)),"")</f>
        <v/>
      </c>
      <c r="K3487">
        <f>IF(SUM(E3487:J3487)&lt;&gt;0,VLOOKUP(A3487,[1]!T_Printers[#Data],10,FALSE)+VLOOKUP(C3487,[1]!T_Resins[#Data],10,FALSE),"")</f>
        <v>4</v>
      </c>
      <c r="L3487">
        <f>IF(SUM(E3487:J3487)&lt;&gt;0,VLOOKUP(A3487,[1]!T_Printers[#Data],11,FALSE),"")</f>
        <v>5</v>
      </c>
      <c r="M3487">
        <f>IF(SUM(E3487:J3487)&lt;&gt;0,VLOOKUP(C3487,[1]!T_Resins[#Data],8,FALSE),"")</f>
        <v>120</v>
      </c>
      <c r="N3487">
        <f>IF(_xlfn.XLOOKUP(B3487,[1]Printers!$L:$L,[1]Printers!$R:$R,0,0)&gt;0,[1]Parameters!M3487,IF(SUM(E3487:J3487)&lt;&gt;0,VLOOKUP(C3487,[1]!T_Resins[#Data],9,FALSE),""))</f>
        <v>180</v>
      </c>
      <c r="O3487" t="str">
        <f t="shared" si="54"/>
        <v>PrusaSL1</v>
      </c>
    </row>
    <row r="3488" spans="1:15" x14ac:dyDescent="0.25">
      <c r="A3488" t="str">
        <f t="array" ref="A3488">IF(ROW()-1&gt;COUNTA([1]!T_Printers[Printers])*COUNTA([1]!T_Resins[Resins]),"",INDEX([1]!T_Printers[Printers],INT((ROW()-2)/COUNTA([1]!T_Resins[Resins])+1)))</f>
        <v>Prusa SL1</v>
      </c>
      <c r="B3488" t="str">
        <f>_xlfn.XLOOKUP(A3488,[1]!T_Printers[Printers],[1]!T_Printers[Icon link],,0)</f>
        <v>PrusaSL1</v>
      </c>
      <c r="C3488" t="str">
        <f t="array" ref="C3488">IF(ROW()-1&gt;COUNTA([1]!T_Printers[Printers])*COUNTA([1]!T_Resins[Resins]),"",INDEX([1]!T_Resins[Resins],MOD(ROW()-2,COUNTA([1]!T_Resins[Resins]))+1))</f>
        <v>Dental IBT</v>
      </c>
      <c r="D3488">
        <f>IF(SUM(E3488:J3488)&lt;&gt;0,IF(ROW()-1&gt;COUNTA([1]!T_Printers[Printers])*COUNTA([1]!T_Resins[Resins]),"",2),"")</f>
        <v>2</v>
      </c>
      <c r="E3488" cm="1">
        <f t="array" ref="E3488">IFERROR(IF(ROW()-1&gt;COUNTA([1]!T_Printers[Printers])*COUNTA([1]!T_Resins[Resins]),"",_xlfn.IFS(ROUND(VLOOKUP(C3488,[1]!T_Resins[#Data],2,FALSE)/VLOOKUP(A3488,[1]!T_Printers[#Data],5,FALSE),1)&lt;=_xlfn.XLOOKUP(B3488,[1]Printers!L:L,[1]Printers!O:O,1,0,),ROUND(VLOOKUP(C3488,[1]!T_Resins[#Data],2,FALSE)/VLOOKUP(A3488,[1]!T_Printers[#Data],5,FALSE),1),ROUND(VLOOKUP(C3488,[1]!T_Resins[#Data],2,FALSE)/VLOOKUP(A3488,[1]!T_Printers[#Data],5,FALSE),1)&gt;_xlfn.XLOOKUP(B3488,[1]Printers!L:L,[1]Printers!O:O,1,0,),10)),"Используйте слой 100 мкм")</f>
        <v>13.5</v>
      </c>
      <c r="F3488">
        <f>IFERROR(IF(ROUND(_xlfn.XLOOKUP([1]Parameters!B3488,[1]Printers!L:L,[1]Printers!Q:Q,,0)*E3488/10,0)*10&lt;_xlfn.XLOOKUP([1]Parameters!B3488,[1]Printers!L:L,[1]Printers!P:P,,0),ROUND(_xlfn.XLOOKUP([1]Parameters!B3488,[1]Printers!L:L,[1]Printers!Q:Q,,0)*E3488/10,0)*10,_xlfn.XLOOKUP([1]Parameters!B3488,[1]Printers!L:L,[1]Printers!P:P,,0)),"")</f>
        <v>100</v>
      </c>
      <c r="G3488" cm="1">
        <f t="array" ref="G3488">IFERROR(IF(ROW()-1&gt;COUNTA([1]!T_Printers[Printers])*COUNTA([1]!T_Resins[Resins]),"",_xlfn.IFS(ROUND(VLOOKUP(C3488,[1]!T_Resins[#Data],3,FALSE)/VLOOKUP(A3488,[1]!T_Printers[#Data],5,FALSE),1)&lt;=_xlfn.XLOOKUP(B3488,[1]Printers!L:L,[1]Printers!O:O,1,0,),ROUND(VLOOKUP(C3488,[1]!T_Resins[#Data],3,FALSE)/VLOOKUP(A3488,[1]!T_Printers[#Data],5,FALSE),1),ROUND(VLOOKUP(C3488,[1]!T_Resins[#Data],3,FALSE)/VLOOKUP(A3488,[1]!T_Printers[#Data],5,FALSE),1)&gt;_xlfn.XLOOKUP(B3488,[1]Printers!L:L,[1]Printers!O:O,1,0,),10)),"")</f>
        <v>17.600000000000001</v>
      </c>
      <c r="H3488">
        <f>IFERROR(IF(ROUND(_xlfn.XLOOKUP([1]Parameters!B3488,[1]Printers!L:L,[1]Printers!Q:Q,,0)*G3488/10,0)*10&lt;_xlfn.XLOOKUP([1]Parameters!B3488,[1]Printers!L:L,[1]Printers!P:P,,0),ROUND(_xlfn.XLOOKUP([1]Parameters!B3488,[1]Printers!L:L,[1]Printers!Q:Q,,0)*G3488/10,0)*10,_xlfn.XLOOKUP([1]Parameters!B3488,[1]Printers!L:L,[1]Printers!P:P,,0)),"")</f>
        <v>100</v>
      </c>
      <c r="I3488" s="3" t="str" cm="1">
        <f t="array" ref="I3488">IFERROR(IF(ROW()-1&gt;COUNTA([1]!T_Printers[Printers])*COUNTA([1]!T_Resins[Resins]),"",_xlfn.IFS(ROUND(VLOOKUP(C3488,[1]!T_Resins[#Data],4,FALSE)/VLOOKUP(A3488,[1]!T_Printers[#Data],5,FALSE),1)&lt;=_xlfn.XLOOKUP(B3488,[1]Printers!L:L,[1]Printers!O:O,1,0,),ROUND(VLOOKUP(C3488,[1]!T_Resins[#Data],4,FALSE)/VLOOKUP(A3488,[1]!T_Printers[#Data],5,FALSE),1),ROUND(VLOOKUP(C3488,[1]!T_Resins[#Data],4,FALSE)/VLOOKUP(A3488,[1]!T_Printers[#Data],5,FALSE),1)&gt;_xlfn.XLOOKUP(B3488,[1]Printers!L:L,[1]Printers!O:O,1,0,),"")),"")</f>
        <v/>
      </c>
      <c r="J3488" t="str">
        <f>IFERROR(IF(ROUND(_xlfn.XLOOKUP([1]Parameters!B3488,[1]Printers!L:L,[1]Printers!Q:Q,,0)*I3488/10,0)*10&lt;_xlfn.XLOOKUP([1]Parameters!B3488,[1]Printers!L:L,[1]Printers!P:P,,0),ROUND(_xlfn.XLOOKUP([1]Parameters!B3488,[1]Printers!L:L,[1]Printers!Q:Q,,0)*I3488/10,0)*10,_xlfn.XLOOKUP([1]Parameters!B3488,[1]Printers!L:L,[1]Printers!P:P,,0)),"")</f>
        <v/>
      </c>
      <c r="K3488">
        <f>IF(SUM(E3488:J3488)&lt;&gt;0,VLOOKUP(A3488,[1]!T_Printers[#Data],10,FALSE)+VLOOKUP(C3488,[1]!T_Resins[#Data],10,FALSE),"")</f>
        <v>3</v>
      </c>
      <c r="L3488">
        <f>IF(SUM(E3488:J3488)&lt;&gt;0,VLOOKUP(A3488,[1]!T_Printers[#Data],11,FALSE),"")</f>
        <v>5</v>
      </c>
      <c r="M3488">
        <f>IF(SUM(E3488:J3488)&lt;&gt;0,VLOOKUP(C3488,[1]!T_Resins[#Data],8,FALSE),"")</f>
        <v>60</v>
      </c>
      <c r="N3488">
        <f>IF(_xlfn.XLOOKUP(B3488,[1]Printers!$L:$L,[1]Printers!$R:$R,0,0)&gt;0,[1]Parameters!M3488,IF(SUM(E3488:J3488)&lt;&gt;0,VLOOKUP(C3488,[1]!T_Resins[#Data],9,FALSE),""))</f>
        <v>60</v>
      </c>
      <c r="O3488" t="str">
        <f t="shared" si="54"/>
        <v>PrusaSL1</v>
      </c>
    </row>
    <row r="3489" spans="1:15" x14ac:dyDescent="0.25">
      <c r="A3489" t="str">
        <f t="array" ref="A3489">IF(ROW()-1&gt;COUNTA([1]!T_Printers[Printers])*COUNTA([1]!T_Resins[Resins]),"",INDEX([1]!T_Printers[Printers],INT((ROW()-2)/COUNTA([1]!T_Resins[Resins])+1)))</f>
        <v>Prusa SL1</v>
      </c>
      <c r="B3489" t="str">
        <f>_xlfn.XLOOKUP(A3489,[1]!T_Printers[Printers],[1]!T_Printers[Icon link],,0)</f>
        <v>PrusaSL1</v>
      </c>
      <c r="C3489" t="str">
        <f t="array" ref="C3489">IF(ROW()-1&gt;COUNTA([1]!T_Printers[Printers])*COUNTA([1]!T_Resins[Resins]),"",INDEX([1]!T_Resins[Resins],MOD(ROW()-2,COUNTA([1]!T_Resins[Resins]))+1))</f>
        <v>Dental Model Biege</v>
      </c>
      <c r="D3489">
        <f>IF(SUM(E3489:J3489)&lt;&gt;0,IF(ROW()-1&gt;COUNTA([1]!T_Printers[Printers])*COUNTA([1]!T_Resins[Resins]),"",2),"")</f>
        <v>2</v>
      </c>
      <c r="E3489" cm="1">
        <f t="array" ref="E3489">IFERROR(IF(ROW()-1&gt;COUNTA([1]!T_Printers[Printers])*COUNTA([1]!T_Resins[Resins]),"",_xlfn.IFS(ROUND(VLOOKUP(C3489,[1]!T_Resins[#Data],2,FALSE)/VLOOKUP(A3489,[1]!T_Printers[#Data],5,FALSE),1)&lt;=_xlfn.XLOOKUP(B3489,[1]Printers!L:L,[1]Printers!O:O,1,0,),ROUND(VLOOKUP(C3489,[1]!T_Resins[#Data],2,FALSE)/VLOOKUP(A3489,[1]!T_Printers[#Data],5,FALSE),1),ROUND(VLOOKUP(C3489,[1]!T_Resins[#Data],2,FALSE)/VLOOKUP(A3489,[1]!T_Printers[#Data],5,FALSE),1)&gt;_xlfn.XLOOKUP(B3489,[1]Printers!L:L,[1]Printers!O:O,1,0,),10)),"Используйте слой 100 мкм")</f>
        <v>17</v>
      </c>
      <c r="F3489">
        <f>IFERROR(IF(ROUND(_xlfn.XLOOKUP([1]Parameters!B3489,[1]Printers!L:L,[1]Printers!Q:Q,,0)*E3489/10,0)*10&lt;_xlfn.XLOOKUP([1]Parameters!B3489,[1]Printers!L:L,[1]Printers!P:P,,0),ROUND(_xlfn.XLOOKUP([1]Parameters!B3489,[1]Printers!L:L,[1]Printers!Q:Q,,0)*E3489/10,0)*10,_xlfn.XLOOKUP([1]Parameters!B3489,[1]Printers!L:L,[1]Printers!P:P,,0)),"")</f>
        <v>100</v>
      </c>
      <c r="G3489" cm="1">
        <f t="array" ref="G3489">IFERROR(IF(ROW()-1&gt;COUNTA([1]!T_Printers[Printers])*COUNTA([1]!T_Resins[Resins]),"",_xlfn.IFS(ROUND(VLOOKUP(C3489,[1]!T_Resins[#Data],3,FALSE)/VLOOKUP(A3489,[1]!T_Printers[#Data],5,FALSE),1)&lt;=_xlfn.XLOOKUP(B3489,[1]Printers!L:L,[1]Printers!O:O,1,0,),ROUND(VLOOKUP(C3489,[1]!T_Resins[#Data],3,FALSE)/VLOOKUP(A3489,[1]!T_Printers[#Data],5,FALSE),1),ROUND(VLOOKUP(C3489,[1]!T_Resins[#Data],3,FALSE)/VLOOKUP(A3489,[1]!T_Printers[#Data],5,FALSE),1)&gt;_xlfn.XLOOKUP(B3489,[1]Printers!L:L,[1]Printers!O:O,1,0,),10)),"")</f>
        <v>22.1</v>
      </c>
      <c r="H3489">
        <f>IFERROR(IF(ROUND(_xlfn.XLOOKUP([1]Parameters!B3489,[1]Printers!L:L,[1]Printers!Q:Q,,0)*G3489/10,0)*10&lt;_xlfn.XLOOKUP([1]Parameters!B3489,[1]Printers!L:L,[1]Printers!P:P,,0),ROUND(_xlfn.XLOOKUP([1]Parameters!B3489,[1]Printers!L:L,[1]Printers!Q:Q,,0)*G3489/10,0)*10,_xlfn.XLOOKUP([1]Parameters!B3489,[1]Printers!L:L,[1]Printers!P:P,,0)),"")</f>
        <v>100</v>
      </c>
      <c r="I3489" s="3" t="str" cm="1">
        <f t="array" ref="I3489">IFERROR(IF(ROW()-1&gt;COUNTA([1]!T_Printers[Printers])*COUNTA([1]!T_Resins[Resins]),"",_xlfn.IFS(ROUND(VLOOKUP(C3489,[1]!T_Resins[#Data],4,FALSE)/VLOOKUP(A3489,[1]!T_Printers[#Data],5,FALSE),1)&lt;=_xlfn.XLOOKUP(B3489,[1]Printers!L:L,[1]Printers!O:O,1,0,),ROUND(VLOOKUP(C3489,[1]!T_Resins[#Data],4,FALSE)/VLOOKUP(A3489,[1]!T_Printers[#Data],5,FALSE),1),ROUND(VLOOKUP(C3489,[1]!T_Resins[#Data],4,FALSE)/VLOOKUP(A3489,[1]!T_Printers[#Data],5,FALSE),1)&gt;_xlfn.XLOOKUP(B3489,[1]Printers!L:L,[1]Printers!O:O,1,0,),"")),"")</f>
        <v/>
      </c>
      <c r="J3489" t="str">
        <f>IFERROR(IF(ROUND(_xlfn.XLOOKUP([1]Parameters!B3489,[1]Printers!L:L,[1]Printers!Q:Q,,0)*I3489/10,0)*10&lt;_xlfn.XLOOKUP([1]Parameters!B3489,[1]Printers!L:L,[1]Printers!P:P,,0),ROUND(_xlfn.XLOOKUP([1]Parameters!B3489,[1]Printers!L:L,[1]Printers!Q:Q,,0)*I3489/10,0)*10,_xlfn.XLOOKUP([1]Parameters!B3489,[1]Printers!L:L,[1]Printers!P:P,,0)),"")</f>
        <v/>
      </c>
      <c r="K3489">
        <f>IF(SUM(E3489:J3489)&lt;&gt;0,VLOOKUP(A3489,[1]!T_Printers[#Data],10,FALSE)+VLOOKUP(C3489,[1]!T_Resins[#Data],10,FALSE),"")</f>
        <v>4</v>
      </c>
      <c r="L3489">
        <f>IF(SUM(E3489:J3489)&lt;&gt;0,VLOOKUP(A3489,[1]!T_Printers[#Data],11,FALSE),"")</f>
        <v>5</v>
      </c>
      <c r="M3489">
        <f>IF(SUM(E3489:J3489)&lt;&gt;0,VLOOKUP(C3489,[1]!T_Resins[#Data],8,FALSE),"")</f>
        <v>120</v>
      </c>
      <c r="N3489">
        <f>IF(_xlfn.XLOOKUP(B3489,[1]Printers!$L:$L,[1]Printers!$R:$R,0,0)&gt;0,[1]Parameters!M3489,IF(SUM(E3489:J3489)&lt;&gt;0,VLOOKUP(C3489,[1]!T_Resins[#Data],9,FALSE),""))</f>
        <v>180</v>
      </c>
      <c r="O3489" t="str">
        <f t="shared" si="54"/>
        <v>PrusaSL1</v>
      </c>
    </row>
    <row r="3490" spans="1:15" x14ac:dyDescent="0.25">
      <c r="A3490" t="str">
        <f t="array" ref="A3490">IF(ROW()-1&gt;COUNTA([1]!T_Printers[Printers])*COUNTA([1]!T_Resins[Resins]),"",INDEX([1]!T_Printers[Printers],INT((ROW()-2)/COUNTA([1]!T_Resins[Resins])+1)))</f>
        <v>Prusa SL1</v>
      </c>
      <c r="B3490" t="str">
        <f>_xlfn.XLOOKUP(A3490,[1]!T_Printers[Printers],[1]!T_Printers[Icon link],,0)</f>
        <v>PrusaSL1</v>
      </c>
      <c r="C3490" t="str">
        <f t="array" ref="C3490">IF(ROW()-1&gt;COUNTA([1]!T_Printers[Printers])*COUNTA([1]!T_Resins[Resins]),"",INDEX([1]!T_Resins[Resins],MOD(ROW()-2,COUNTA([1]!T_Resins[Resins]))+1))</f>
        <v>Dental Model Bone</v>
      </c>
      <c r="D3490">
        <f>IF(SUM(E3490:J3490)&lt;&gt;0,IF(ROW()-1&gt;COUNTA([1]!T_Printers[Printers])*COUNTA([1]!T_Resins[Resins]),"",2),"")</f>
        <v>2</v>
      </c>
      <c r="E3490" cm="1">
        <f t="array" ref="E3490">IFERROR(IF(ROW()-1&gt;COUNTA([1]!T_Printers[Printers])*COUNTA([1]!T_Resins[Resins]),"",_xlfn.IFS(ROUND(VLOOKUP(C3490,[1]!T_Resins[#Data],2,FALSE)/VLOOKUP(A3490,[1]!T_Printers[#Data],5,FALSE),1)&lt;=_xlfn.XLOOKUP(B3490,[1]Printers!L:L,[1]Printers!O:O,1,0,),ROUND(VLOOKUP(C3490,[1]!T_Resins[#Data],2,FALSE)/VLOOKUP(A3490,[1]!T_Printers[#Data],5,FALSE),1),ROUND(VLOOKUP(C3490,[1]!T_Resins[#Data],2,FALSE)/VLOOKUP(A3490,[1]!T_Printers[#Data],5,FALSE),1)&gt;_xlfn.XLOOKUP(B3490,[1]Printers!L:L,[1]Printers!O:O,1,0,),10)),"Используйте слой 100 мкм")</f>
        <v>10.5</v>
      </c>
      <c r="F3490">
        <f>IFERROR(IF(ROUND(_xlfn.XLOOKUP([1]Parameters!B3490,[1]Printers!L:L,[1]Printers!Q:Q,,0)*E3490/10,0)*10&lt;_xlfn.XLOOKUP([1]Parameters!B3490,[1]Printers!L:L,[1]Printers!P:P,,0),ROUND(_xlfn.XLOOKUP([1]Parameters!B3490,[1]Printers!L:L,[1]Printers!Q:Q,,0)*E3490/10,0)*10,_xlfn.XLOOKUP([1]Parameters!B3490,[1]Printers!L:L,[1]Printers!P:P,,0)),"")</f>
        <v>90</v>
      </c>
      <c r="G3490" cm="1">
        <f t="array" ref="G3490">IFERROR(IF(ROW()-1&gt;COUNTA([1]!T_Printers[Printers])*COUNTA([1]!T_Resins[Resins]),"",_xlfn.IFS(ROUND(VLOOKUP(C3490,[1]!T_Resins[#Data],3,FALSE)/VLOOKUP(A3490,[1]!T_Printers[#Data],5,FALSE),1)&lt;=_xlfn.XLOOKUP(B3490,[1]Printers!L:L,[1]Printers!O:O,1,0,),ROUND(VLOOKUP(C3490,[1]!T_Resins[#Data],3,FALSE)/VLOOKUP(A3490,[1]!T_Printers[#Data],5,FALSE),1),ROUND(VLOOKUP(C3490,[1]!T_Resins[#Data],3,FALSE)/VLOOKUP(A3490,[1]!T_Printers[#Data],5,FALSE),1)&gt;_xlfn.XLOOKUP(B3490,[1]Printers!L:L,[1]Printers!O:O,1,0,),10)),"")</f>
        <v>13.8</v>
      </c>
      <c r="H3490">
        <f>IFERROR(IF(ROUND(_xlfn.XLOOKUP([1]Parameters!B3490,[1]Printers!L:L,[1]Printers!Q:Q,,0)*G3490/10,0)*10&lt;_xlfn.XLOOKUP([1]Parameters!B3490,[1]Printers!L:L,[1]Printers!P:P,,0),ROUND(_xlfn.XLOOKUP([1]Parameters!B3490,[1]Printers!L:L,[1]Printers!Q:Q,,0)*G3490/10,0)*10,_xlfn.XLOOKUP([1]Parameters!B3490,[1]Printers!L:L,[1]Printers!P:P,,0)),"")</f>
        <v>100</v>
      </c>
      <c r="I3490" s="3" t="str" cm="1">
        <f t="array" ref="I3490">IFERROR(IF(ROW()-1&gt;COUNTA([1]!T_Printers[Printers])*COUNTA([1]!T_Resins[Resins]),"",_xlfn.IFS(ROUND(VLOOKUP(C3490,[1]!T_Resins[#Data],4,FALSE)/VLOOKUP(A3490,[1]!T_Printers[#Data],5,FALSE),1)&lt;=_xlfn.XLOOKUP(B3490,[1]Printers!L:L,[1]Printers!O:O,1,0,),ROUND(VLOOKUP(C3490,[1]!T_Resins[#Data],4,FALSE)/VLOOKUP(A3490,[1]!T_Printers[#Data],5,FALSE),1),ROUND(VLOOKUP(C3490,[1]!T_Resins[#Data],4,FALSE)/VLOOKUP(A3490,[1]!T_Printers[#Data],5,FALSE),1)&gt;_xlfn.XLOOKUP(B3490,[1]Printers!L:L,[1]Printers!O:O,1,0,),"")),"")</f>
        <v/>
      </c>
      <c r="J3490" t="str">
        <f>IFERROR(IF(ROUND(_xlfn.XLOOKUP([1]Parameters!B3490,[1]Printers!L:L,[1]Printers!Q:Q,,0)*I3490/10,0)*10&lt;_xlfn.XLOOKUP([1]Parameters!B3490,[1]Printers!L:L,[1]Printers!P:P,,0),ROUND(_xlfn.XLOOKUP([1]Parameters!B3490,[1]Printers!L:L,[1]Printers!Q:Q,,0)*I3490/10,0)*10,_xlfn.XLOOKUP([1]Parameters!B3490,[1]Printers!L:L,[1]Printers!P:P,,0)),"")</f>
        <v/>
      </c>
      <c r="K3490">
        <f>IF(SUM(E3490:J3490)&lt;&gt;0,VLOOKUP(A3490,[1]!T_Printers[#Data],10,FALSE)+VLOOKUP(C3490,[1]!T_Resins[#Data],10,FALSE),"")</f>
        <v>4</v>
      </c>
      <c r="L3490">
        <f>IF(SUM(E3490:J3490)&lt;&gt;0,VLOOKUP(A3490,[1]!T_Printers[#Data],11,FALSE),"")</f>
        <v>5</v>
      </c>
      <c r="M3490">
        <f>IF(SUM(E3490:J3490)&lt;&gt;0,VLOOKUP(C3490,[1]!T_Resins[#Data],8,FALSE),"")</f>
        <v>120</v>
      </c>
      <c r="N3490">
        <f>IF(_xlfn.XLOOKUP(B3490,[1]Printers!$L:$L,[1]Printers!$R:$R,0,0)&gt;0,[1]Parameters!M3490,IF(SUM(E3490:J3490)&lt;&gt;0,VLOOKUP(C3490,[1]!T_Resins[#Data],9,FALSE),""))</f>
        <v>180</v>
      </c>
      <c r="O3490" t="str">
        <f t="shared" si="54"/>
        <v>PrusaSL1</v>
      </c>
    </row>
    <row r="3491" spans="1:15" x14ac:dyDescent="0.25">
      <c r="A3491" t="str">
        <f t="array" ref="A3491">IF(ROW()-1&gt;COUNTA([1]!T_Printers[Printers])*COUNTA([1]!T_Resins[Resins]),"",INDEX([1]!T_Printers[Printers],INT((ROW()-2)/COUNTA([1]!T_Resins[Resins])+1)))</f>
        <v>Prusa SL1</v>
      </c>
      <c r="B3491" t="str">
        <f>_xlfn.XLOOKUP(A3491,[1]!T_Printers[Printers],[1]!T_Printers[Icon link],,0)</f>
        <v>PrusaSL1</v>
      </c>
      <c r="C3491" t="str">
        <f t="array" ref="C3491">IF(ROW()-1&gt;COUNTA([1]!T_Printers[Printers])*COUNTA([1]!T_Resins[Resins]),"",INDEX([1]!T_Resins[Resins],MOD(ROW()-2,COUNTA([1]!T_Resins[Resins]))+1))</f>
        <v>Dental Model Light Grey</v>
      </c>
      <c r="D3491">
        <f>IF(SUM(E3491:J3491)&lt;&gt;0,IF(ROW()-1&gt;COUNTA([1]!T_Printers[Printers])*COUNTA([1]!T_Resins[Resins]),"",2),"")</f>
        <v>2</v>
      </c>
      <c r="E3491" cm="1">
        <f t="array" ref="E3491">IFERROR(IF(ROW()-1&gt;COUNTA([1]!T_Printers[Printers])*COUNTA([1]!T_Resins[Resins]),"",_xlfn.IFS(ROUND(VLOOKUP(C3491,[1]!T_Resins[#Data],2,FALSE)/VLOOKUP(A3491,[1]!T_Printers[#Data],5,FALSE),1)&lt;=_xlfn.XLOOKUP(B3491,[1]Printers!L:L,[1]Printers!O:O,1,0,),ROUND(VLOOKUP(C3491,[1]!T_Resins[#Data],2,FALSE)/VLOOKUP(A3491,[1]!T_Printers[#Data],5,FALSE),1),ROUND(VLOOKUP(C3491,[1]!T_Resins[#Data],2,FALSE)/VLOOKUP(A3491,[1]!T_Printers[#Data],5,FALSE),1)&gt;_xlfn.XLOOKUP(B3491,[1]Printers!L:L,[1]Printers!O:O,1,0,),10)),"Используйте слой 100 мкм")</f>
        <v>13.3</v>
      </c>
      <c r="F3491">
        <f>IFERROR(IF(ROUND(_xlfn.XLOOKUP([1]Parameters!B3491,[1]Printers!L:L,[1]Printers!Q:Q,,0)*E3491/10,0)*10&lt;_xlfn.XLOOKUP([1]Parameters!B3491,[1]Printers!L:L,[1]Printers!P:P,,0),ROUND(_xlfn.XLOOKUP([1]Parameters!B3491,[1]Printers!L:L,[1]Printers!Q:Q,,0)*E3491/10,0)*10,_xlfn.XLOOKUP([1]Parameters!B3491,[1]Printers!L:L,[1]Printers!P:P,,0)),"")</f>
        <v>100</v>
      </c>
      <c r="G3491" cm="1">
        <f t="array" ref="G3491">IFERROR(IF(ROW()-1&gt;COUNTA([1]!T_Printers[Printers])*COUNTA([1]!T_Resins[Resins]),"",_xlfn.IFS(ROUND(VLOOKUP(C3491,[1]!T_Resins[#Data],3,FALSE)/VLOOKUP(A3491,[1]!T_Printers[#Data],5,FALSE),1)&lt;=_xlfn.XLOOKUP(B3491,[1]Printers!L:L,[1]Printers!O:O,1,0,),ROUND(VLOOKUP(C3491,[1]!T_Resins[#Data],3,FALSE)/VLOOKUP(A3491,[1]!T_Printers[#Data],5,FALSE),1),ROUND(VLOOKUP(C3491,[1]!T_Resins[#Data],3,FALSE)/VLOOKUP(A3491,[1]!T_Printers[#Data],5,FALSE),1)&gt;_xlfn.XLOOKUP(B3491,[1]Printers!L:L,[1]Printers!O:O,1,0,),10)),"")</f>
        <v>17.3</v>
      </c>
      <c r="H3491">
        <f>IFERROR(IF(ROUND(_xlfn.XLOOKUP([1]Parameters!B3491,[1]Printers!L:L,[1]Printers!Q:Q,,0)*G3491/10,0)*10&lt;_xlfn.XLOOKUP([1]Parameters!B3491,[1]Printers!L:L,[1]Printers!P:P,,0),ROUND(_xlfn.XLOOKUP([1]Parameters!B3491,[1]Printers!L:L,[1]Printers!Q:Q,,0)*G3491/10,0)*10,_xlfn.XLOOKUP([1]Parameters!B3491,[1]Printers!L:L,[1]Printers!P:P,,0)),"")</f>
        <v>100</v>
      </c>
      <c r="I3491" s="3" t="str" cm="1">
        <f t="array" ref="I3491">IFERROR(IF(ROW()-1&gt;COUNTA([1]!T_Printers[Printers])*COUNTA([1]!T_Resins[Resins]),"",_xlfn.IFS(ROUND(VLOOKUP(C3491,[1]!T_Resins[#Data],4,FALSE)/VLOOKUP(A3491,[1]!T_Printers[#Data],5,FALSE),1)&lt;=_xlfn.XLOOKUP(B3491,[1]Printers!L:L,[1]Printers!O:O,1,0,),ROUND(VLOOKUP(C3491,[1]!T_Resins[#Data],4,FALSE)/VLOOKUP(A3491,[1]!T_Printers[#Data],5,FALSE),1),ROUND(VLOOKUP(C3491,[1]!T_Resins[#Data],4,FALSE)/VLOOKUP(A3491,[1]!T_Printers[#Data],5,FALSE),1)&gt;_xlfn.XLOOKUP(B3491,[1]Printers!L:L,[1]Printers!O:O,1,0,),"")),"")</f>
        <v/>
      </c>
      <c r="J3491" t="str">
        <f>IFERROR(IF(ROUND(_xlfn.XLOOKUP([1]Parameters!B3491,[1]Printers!L:L,[1]Printers!Q:Q,,0)*I3491/10,0)*10&lt;_xlfn.XLOOKUP([1]Parameters!B3491,[1]Printers!L:L,[1]Printers!P:P,,0),ROUND(_xlfn.XLOOKUP([1]Parameters!B3491,[1]Printers!L:L,[1]Printers!Q:Q,,0)*I3491/10,0)*10,_xlfn.XLOOKUP([1]Parameters!B3491,[1]Printers!L:L,[1]Printers!P:P,,0)),"")</f>
        <v/>
      </c>
      <c r="K3491">
        <f>IF(SUM(E3491:J3491)&lt;&gt;0,VLOOKUP(A3491,[1]!T_Printers[#Data],10,FALSE)+VLOOKUP(C3491,[1]!T_Resins[#Data],10,FALSE),"")</f>
        <v>4</v>
      </c>
      <c r="L3491">
        <f>IF(SUM(E3491:J3491)&lt;&gt;0,VLOOKUP(A3491,[1]!T_Printers[#Data],11,FALSE),"")</f>
        <v>5</v>
      </c>
      <c r="M3491">
        <f>IF(SUM(E3491:J3491)&lt;&gt;0,VLOOKUP(C3491,[1]!T_Resins[#Data],8,FALSE),"")</f>
        <v>120</v>
      </c>
      <c r="N3491">
        <f>IF(_xlfn.XLOOKUP(B3491,[1]Printers!$L:$L,[1]Printers!$R:$R,0,0)&gt;0,[1]Parameters!M3491,IF(SUM(E3491:J3491)&lt;&gt;0,VLOOKUP(C3491,[1]!T_Resins[#Data],9,FALSE),""))</f>
        <v>180</v>
      </c>
      <c r="O3491" t="str">
        <f t="shared" si="54"/>
        <v>PrusaSL1</v>
      </c>
    </row>
    <row r="3492" spans="1:15" x14ac:dyDescent="0.25">
      <c r="A3492" t="str">
        <f t="array" ref="A3492">IF(ROW()-1&gt;COUNTA([1]!T_Printers[Printers])*COUNTA([1]!T_Resins[Resins]),"",INDEX([1]!T_Printers[Printers],INT((ROW()-2)/COUNTA([1]!T_Resins[Resins])+1)))</f>
        <v>Prusa SL1</v>
      </c>
      <c r="B3492" t="str">
        <f>_xlfn.XLOOKUP(A3492,[1]!T_Printers[Printers],[1]!T_Printers[Icon link],,0)</f>
        <v>PrusaSL1</v>
      </c>
      <c r="C3492" t="str">
        <f t="array" ref="C3492">IF(ROW()-1&gt;COUNTA([1]!T_Printers[Printers])*COUNTA([1]!T_Resins[Resins]),"",INDEX([1]!T_Resins[Resins],MOD(ROW()-2,COUNTA([1]!T_Resins[Resins]))+1))</f>
        <v>Dental Peach</v>
      </c>
      <c r="D3492">
        <f>IF(SUM(E3492:J3492)&lt;&gt;0,IF(ROW()-1&gt;COUNTA([1]!T_Printers[Printers])*COUNTA([1]!T_Resins[Resins]),"",2),"")</f>
        <v>2</v>
      </c>
      <c r="E3492" cm="1">
        <f t="array" ref="E3492">IFERROR(IF(ROW()-1&gt;COUNTA([1]!T_Printers[Printers])*COUNTA([1]!T_Resins[Resins]),"",_xlfn.IFS(ROUND(VLOOKUP(C3492,[1]!T_Resins[#Data],2,FALSE)/VLOOKUP(A3492,[1]!T_Printers[#Data],5,FALSE),1)&lt;=_xlfn.XLOOKUP(B3492,[1]Printers!L:L,[1]Printers!O:O,1,0,),ROUND(VLOOKUP(C3492,[1]!T_Resins[#Data],2,FALSE)/VLOOKUP(A3492,[1]!T_Printers[#Data],5,FALSE),1),ROUND(VLOOKUP(C3492,[1]!T_Resins[#Data],2,FALSE)/VLOOKUP(A3492,[1]!T_Printers[#Data],5,FALSE),1)&gt;_xlfn.XLOOKUP(B3492,[1]Printers!L:L,[1]Printers!O:O,1,0,),10)),"Используйте слой 100 мкм")</f>
        <v>17</v>
      </c>
      <c r="F3492">
        <f>IFERROR(IF(ROUND(_xlfn.XLOOKUP([1]Parameters!B3492,[1]Printers!L:L,[1]Printers!Q:Q,,0)*E3492/10,0)*10&lt;_xlfn.XLOOKUP([1]Parameters!B3492,[1]Printers!L:L,[1]Printers!P:P,,0),ROUND(_xlfn.XLOOKUP([1]Parameters!B3492,[1]Printers!L:L,[1]Printers!Q:Q,,0)*E3492/10,0)*10,_xlfn.XLOOKUP([1]Parameters!B3492,[1]Printers!L:L,[1]Printers!P:P,,0)),"")</f>
        <v>100</v>
      </c>
      <c r="G3492" cm="1">
        <f t="array" ref="G3492">IFERROR(IF(ROW()-1&gt;COUNTA([1]!T_Printers[Printers])*COUNTA([1]!T_Resins[Resins]),"",_xlfn.IFS(ROUND(VLOOKUP(C3492,[1]!T_Resins[#Data],3,FALSE)/VLOOKUP(A3492,[1]!T_Printers[#Data],5,FALSE),1)&lt;=_xlfn.XLOOKUP(B3492,[1]Printers!L:L,[1]Printers!O:O,1,0,),ROUND(VLOOKUP(C3492,[1]!T_Resins[#Data],3,FALSE)/VLOOKUP(A3492,[1]!T_Printers[#Data],5,FALSE),1),ROUND(VLOOKUP(C3492,[1]!T_Resins[#Data],3,FALSE)/VLOOKUP(A3492,[1]!T_Printers[#Data],5,FALSE),1)&gt;_xlfn.XLOOKUP(B3492,[1]Printers!L:L,[1]Printers!O:O,1,0,),10)),"")</f>
        <v>22.1</v>
      </c>
      <c r="H3492">
        <f>IFERROR(IF(ROUND(_xlfn.XLOOKUP([1]Parameters!B3492,[1]Printers!L:L,[1]Printers!Q:Q,,0)*G3492/10,0)*10&lt;_xlfn.XLOOKUP([1]Parameters!B3492,[1]Printers!L:L,[1]Printers!P:P,,0),ROUND(_xlfn.XLOOKUP([1]Parameters!B3492,[1]Printers!L:L,[1]Printers!Q:Q,,0)*G3492/10,0)*10,_xlfn.XLOOKUP([1]Parameters!B3492,[1]Printers!L:L,[1]Printers!P:P,,0)),"")</f>
        <v>100</v>
      </c>
      <c r="I3492" s="3" t="str" cm="1">
        <f t="array" ref="I3492">IFERROR(IF(ROW()-1&gt;COUNTA([1]!T_Printers[Printers])*COUNTA([1]!T_Resins[Resins]),"",_xlfn.IFS(ROUND(VLOOKUP(C3492,[1]!T_Resins[#Data],4,FALSE)/VLOOKUP(A3492,[1]!T_Printers[#Data],5,FALSE),1)&lt;=_xlfn.XLOOKUP(B3492,[1]Printers!L:L,[1]Printers!O:O,1,0,),ROUND(VLOOKUP(C3492,[1]!T_Resins[#Data],4,FALSE)/VLOOKUP(A3492,[1]!T_Printers[#Data],5,FALSE),1),ROUND(VLOOKUP(C3492,[1]!T_Resins[#Data],4,FALSE)/VLOOKUP(A3492,[1]!T_Printers[#Data],5,FALSE),1)&gt;_xlfn.XLOOKUP(B3492,[1]Printers!L:L,[1]Printers!O:O,1,0,),"")),"")</f>
        <v/>
      </c>
      <c r="J3492" t="str">
        <f>IFERROR(IF(ROUND(_xlfn.XLOOKUP([1]Parameters!B3492,[1]Printers!L:L,[1]Printers!Q:Q,,0)*I3492/10,0)*10&lt;_xlfn.XLOOKUP([1]Parameters!B3492,[1]Printers!L:L,[1]Printers!P:P,,0),ROUND(_xlfn.XLOOKUP([1]Parameters!B3492,[1]Printers!L:L,[1]Printers!Q:Q,,0)*I3492/10,0)*10,_xlfn.XLOOKUP([1]Parameters!B3492,[1]Printers!L:L,[1]Printers!P:P,,0)),"")</f>
        <v/>
      </c>
      <c r="K3492">
        <f>IF(SUM(E3492:J3492)&lt;&gt;0,VLOOKUP(A3492,[1]!T_Printers[#Data],10,FALSE)+VLOOKUP(C3492,[1]!T_Resins[#Data],10,FALSE),"")</f>
        <v>4</v>
      </c>
      <c r="L3492">
        <f>IF(SUM(E3492:J3492)&lt;&gt;0,VLOOKUP(A3492,[1]!T_Printers[#Data],11,FALSE),"")</f>
        <v>5</v>
      </c>
      <c r="M3492">
        <f>IF(SUM(E3492:J3492)&lt;&gt;0,VLOOKUP(C3492,[1]!T_Resins[#Data],8,FALSE),"")</f>
        <v>120</v>
      </c>
      <c r="N3492">
        <f>IF(_xlfn.XLOOKUP(B3492,[1]Printers!$L:$L,[1]Printers!$R:$R,0,0)&gt;0,[1]Parameters!M3492,IF(SUM(E3492:J3492)&lt;&gt;0,VLOOKUP(C3492,[1]!T_Resins[#Data],9,FALSE),""))</f>
        <v>180</v>
      </c>
      <c r="O3492" t="str">
        <f t="shared" si="54"/>
        <v>PrusaSL1</v>
      </c>
    </row>
    <row r="3493" spans="1:15" x14ac:dyDescent="0.25">
      <c r="A3493" t="str">
        <f t="array" ref="A3493">IF(ROW()-1&gt;COUNTA([1]!T_Printers[Printers])*COUNTA([1]!T_Resins[Resins]),"",INDEX([1]!T_Printers[Printers],INT((ROW()-2)/COUNTA([1]!T_Resins[Resins])+1)))</f>
        <v>Prusa SL1</v>
      </c>
      <c r="B3493" t="str">
        <f>_xlfn.XLOOKUP(A3493,[1]!T_Printers[Printers],[1]!T_Printers[Icon link],,0)</f>
        <v>PrusaSL1</v>
      </c>
      <c r="C3493" t="str">
        <f t="array" ref="C3493">IF(ROW()-1&gt;COUNTA([1]!T_Printers[Printers])*COUNTA([1]!T_Resins[Resins]),"",INDEX([1]!T_Resins[Resins],MOD(ROW()-2,COUNTA([1]!T_Resins[Resins]))+1))</f>
        <v>Dental Pink</v>
      </c>
      <c r="D3493">
        <f>IF(SUM(E3493:J3493)&lt;&gt;0,IF(ROW()-1&gt;COUNTA([1]!T_Printers[Printers])*COUNTA([1]!T_Resins[Resins]),"",2),"")</f>
        <v>2</v>
      </c>
      <c r="E3493" cm="1">
        <f t="array" ref="E3493">IFERROR(IF(ROW()-1&gt;COUNTA([1]!T_Printers[Printers])*COUNTA([1]!T_Resins[Resins]),"",_xlfn.IFS(ROUND(VLOOKUP(C3493,[1]!T_Resins[#Data],2,FALSE)/VLOOKUP(A3493,[1]!T_Printers[#Data],5,FALSE),1)&lt;=_xlfn.XLOOKUP(B3493,[1]Printers!L:L,[1]Printers!O:O,1,0,),ROUND(VLOOKUP(C3493,[1]!T_Resins[#Data],2,FALSE)/VLOOKUP(A3493,[1]!T_Printers[#Data],5,FALSE),1),ROUND(VLOOKUP(C3493,[1]!T_Resins[#Data],2,FALSE)/VLOOKUP(A3493,[1]!T_Printers[#Data],5,FALSE),1)&gt;_xlfn.XLOOKUP(B3493,[1]Printers!L:L,[1]Printers!O:O,1,0,),10)),"Используйте слой 100 мкм")</f>
        <v>10.8</v>
      </c>
      <c r="F3493">
        <f>IFERROR(IF(ROUND(_xlfn.XLOOKUP([1]Parameters!B3493,[1]Printers!L:L,[1]Printers!Q:Q,,0)*E3493/10,0)*10&lt;_xlfn.XLOOKUP([1]Parameters!B3493,[1]Printers!L:L,[1]Printers!P:P,,0),ROUND(_xlfn.XLOOKUP([1]Parameters!B3493,[1]Printers!L:L,[1]Printers!Q:Q,,0)*E3493/10,0)*10,_xlfn.XLOOKUP([1]Parameters!B3493,[1]Printers!L:L,[1]Printers!P:P,,0)),"")</f>
        <v>100</v>
      </c>
      <c r="G3493" cm="1">
        <f t="array" ref="G3493">IFERROR(IF(ROW()-1&gt;COUNTA([1]!T_Printers[Printers])*COUNTA([1]!T_Resins[Resins]),"",_xlfn.IFS(ROUND(VLOOKUP(C3493,[1]!T_Resins[#Data],3,FALSE)/VLOOKUP(A3493,[1]!T_Printers[#Data],5,FALSE),1)&lt;=_xlfn.XLOOKUP(B3493,[1]Printers!L:L,[1]Printers!O:O,1,0,),ROUND(VLOOKUP(C3493,[1]!T_Resins[#Data],3,FALSE)/VLOOKUP(A3493,[1]!T_Printers[#Data],5,FALSE),1),ROUND(VLOOKUP(C3493,[1]!T_Resins[#Data],3,FALSE)/VLOOKUP(A3493,[1]!T_Printers[#Data],5,FALSE),1)&gt;_xlfn.XLOOKUP(B3493,[1]Printers!L:L,[1]Printers!O:O,1,0,),10)),"")</f>
        <v>14</v>
      </c>
      <c r="H3493">
        <f>IFERROR(IF(ROUND(_xlfn.XLOOKUP([1]Parameters!B3493,[1]Printers!L:L,[1]Printers!Q:Q,,0)*G3493/10,0)*10&lt;_xlfn.XLOOKUP([1]Parameters!B3493,[1]Printers!L:L,[1]Printers!P:P,,0),ROUND(_xlfn.XLOOKUP([1]Parameters!B3493,[1]Printers!L:L,[1]Printers!Q:Q,,0)*G3493/10,0)*10,_xlfn.XLOOKUP([1]Parameters!B3493,[1]Printers!L:L,[1]Printers!P:P,,0)),"")</f>
        <v>100</v>
      </c>
      <c r="I3493" s="3" t="str" cm="1">
        <f t="array" ref="I3493">IFERROR(IF(ROW()-1&gt;COUNTA([1]!T_Printers[Printers])*COUNTA([1]!T_Resins[Resins]),"",_xlfn.IFS(ROUND(VLOOKUP(C3493,[1]!T_Resins[#Data],4,FALSE)/VLOOKUP(A3493,[1]!T_Printers[#Data],5,FALSE),1)&lt;=_xlfn.XLOOKUP(B3493,[1]Printers!L:L,[1]Printers!O:O,1,0,),ROUND(VLOOKUP(C3493,[1]!T_Resins[#Data],4,FALSE)/VLOOKUP(A3493,[1]!T_Printers[#Data],5,FALSE),1),ROUND(VLOOKUP(C3493,[1]!T_Resins[#Data],4,FALSE)/VLOOKUP(A3493,[1]!T_Printers[#Data],5,FALSE),1)&gt;_xlfn.XLOOKUP(B3493,[1]Printers!L:L,[1]Printers!O:O,1,0,),"")),"")</f>
        <v/>
      </c>
      <c r="J3493" t="str">
        <f>IFERROR(IF(ROUND(_xlfn.XLOOKUP([1]Parameters!B3493,[1]Printers!L:L,[1]Printers!Q:Q,,0)*I3493/10,0)*10&lt;_xlfn.XLOOKUP([1]Parameters!B3493,[1]Printers!L:L,[1]Printers!P:P,,0),ROUND(_xlfn.XLOOKUP([1]Parameters!B3493,[1]Printers!L:L,[1]Printers!Q:Q,,0)*I3493/10,0)*10,_xlfn.XLOOKUP([1]Parameters!B3493,[1]Printers!L:L,[1]Printers!P:P,,0)),"")</f>
        <v/>
      </c>
      <c r="K3493">
        <f>IF(SUM(E3493:J3493)&lt;&gt;0,VLOOKUP(A3493,[1]!T_Printers[#Data],10,FALSE)+VLOOKUP(C3493,[1]!T_Resins[#Data],10,FALSE),"")</f>
        <v>3</v>
      </c>
      <c r="L3493">
        <f>IF(SUM(E3493:J3493)&lt;&gt;0,VLOOKUP(A3493,[1]!T_Printers[#Data],11,FALSE),"")</f>
        <v>5</v>
      </c>
      <c r="M3493">
        <f>IF(SUM(E3493:J3493)&lt;&gt;0,VLOOKUP(C3493,[1]!T_Resins[#Data],8,FALSE),"")</f>
        <v>120</v>
      </c>
      <c r="N3493">
        <f>IF(_xlfn.XLOOKUP(B3493,[1]Printers!$L:$L,[1]Printers!$R:$R,0,0)&gt;0,[1]Parameters!M3493,IF(SUM(E3493:J3493)&lt;&gt;0,VLOOKUP(C3493,[1]!T_Resins[#Data],9,FALSE),""))</f>
        <v>180</v>
      </c>
      <c r="O3493" t="str">
        <f t="shared" si="54"/>
        <v>PrusaSL1</v>
      </c>
    </row>
    <row r="3494" spans="1:15" x14ac:dyDescent="0.25">
      <c r="A3494" t="str">
        <f t="array" ref="A3494">IF(ROW()-1&gt;COUNTA([1]!T_Printers[Printers])*COUNTA([1]!T_Resins[Resins]),"",INDEX([1]!T_Printers[Printers],INT((ROW()-2)/COUNTA([1]!T_Resins[Resins])+1)))</f>
        <v>Prusa SL1</v>
      </c>
      <c r="B3494" t="str">
        <f>_xlfn.XLOOKUP(A3494,[1]!T_Printers[Printers],[1]!T_Printers[Icon link],,0)</f>
        <v>PrusaSL1</v>
      </c>
      <c r="C3494" t="str">
        <f t="array" ref="C3494">IF(ROW()-1&gt;COUNTA([1]!T_Printers[Printers])*COUNTA([1]!T_Resins[Resins]),"",INDEX([1]!T_Resins[Resins],MOD(ROW()-2,COUNTA([1]!T_Resins[Resins]))+1))</f>
        <v>Dental Soft Pink</v>
      </c>
      <c r="D3494">
        <f>IF(SUM(E3494:J3494)&lt;&gt;0,IF(ROW()-1&gt;COUNTA([1]!T_Printers[Printers])*COUNTA([1]!T_Resins[Resins]),"",2),"")</f>
        <v>2</v>
      </c>
      <c r="E3494" cm="1">
        <f t="array" ref="E3494">IFERROR(IF(ROW()-1&gt;COUNTA([1]!T_Printers[Printers])*COUNTA([1]!T_Resins[Resins]),"",_xlfn.IFS(ROUND(VLOOKUP(C3494,[1]!T_Resins[#Data],2,FALSE)/VLOOKUP(A3494,[1]!T_Printers[#Data],5,FALSE),1)&lt;=_xlfn.XLOOKUP(B3494,[1]Printers!L:L,[1]Printers!O:O,1,0,),ROUND(VLOOKUP(C3494,[1]!T_Resins[#Data],2,FALSE)/VLOOKUP(A3494,[1]!T_Printers[#Data],5,FALSE),1),ROUND(VLOOKUP(C3494,[1]!T_Resins[#Data],2,FALSE)/VLOOKUP(A3494,[1]!T_Printers[#Data],5,FALSE),1)&gt;_xlfn.XLOOKUP(B3494,[1]Printers!L:L,[1]Printers!O:O,1,0,),10)),"Используйте слой 100 мкм")</f>
        <v>16.100000000000001</v>
      </c>
      <c r="F3494">
        <f>IFERROR(IF(ROUND(_xlfn.XLOOKUP([1]Parameters!B3494,[1]Printers!L:L,[1]Printers!Q:Q,,0)*E3494/10,0)*10&lt;_xlfn.XLOOKUP([1]Parameters!B3494,[1]Printers!L:L,[1]Printers!P:P,,0),ROUND(_xlfn.XLOOKUP([1]Parameters!B3494,[1]Printers!L:L,[1]Printers!Q:Q,,0)*E3494/10,0)*10,_xlfn.XLOOKUP([1]Parameters!B3494,[1]Printers!L:L,[1]Printers!P:P,,0)),"")</f>
        <v>100</v>
      </c>
      <c r="G3494" cm="1">
        <f t="array" ref="G3494">IFERROR(IF(ROW()-1&gt;COUNTA([1]!T_Printers[Printers])*COUNTA([1]!T_Resins[Resins]),"",_xlfn.IFS(ROUND(VLOOKUP(C3494,[1]!T_Resins[#Data],3,FALSE)/VLOOKUP(A3494,[1]!T_Printers[#Data],5,FALSE),1)&lt;=_xlfn.XLOOKUP(B3494,[1]Printers!L:L,[1]Printers!O:O,1,0,),ROUND(VLOOKUP(C3494,[1]!T_Resins[#Data],3,FALSE)/VLOOKUP(A3494,[1]!T_Printers[#Data],5,FALSE),1),ROUND(VLOOKUP(C3494,[1]!T_Resins[#Data],3,FALSE)/VLOOKUP(A3494,[1]!T_Printers[#Data],5,FALSE),1)&gt;_xlfn.XLOOKUP(B3494,[1]Printers!L:L,[1]Printers!O:O,1,0,),10)),"")</f>
        <v>20.7</v>
      </c>
      <c r="H3494">
        <f>IFERROR(IF(ROUND(_xlfn.XLOOKUP([1]Parameters!B3494,[1]Printers!L:L,[1]Printers!Q:Q,,0)*G3494/10,0)*10&lt;_xlfn.XLOOKUP([1]Parameters!B3494,[1]Printers!L:L,[1]Printers!P:P,,0),ROUND(_xlfn.XLOOKUP([1]Parameters!B3494,[1]Printers!L:L,[1]Printers!Q:Q,,0)*G3494/10,0)*10,_xlfn.XLOOKUP([1]Parameters!B3494,[1]Printers!L:L,[1]Printers!P:P,,0)),"")</f>
        <v>100</v>
      </c>
      <c r="I3494" s="3" t="str" cm="1">
        <f t="array" ref="I3494">IFERROR(IF(ROW()-1&gt;COUNTA([1]!T_Printers[Printers])*COUNTA([1]!T_Resins[Resins]),"",_xlfn.IFS(ROUND(VLOOKUP(C3494,[1]!T_Resins[#Data],4,FALSE)/VLOOKUP(A3494,[1]!T_Printers[#Data],5,FALSE),1)&lt;=_xlfn.XLOOKUP(B3494,[1]Printers!L:L,[1]Printers!O:O,1,0,),ROUND(VLOOKUP(C3494,[1]!T_Resins[#Data],4,FALSE)/VLOOKUP(A3494,[1]!T_Printers[#Data],5,FALSE),1),ROUND(VLOOKUP(C3494,[1]!T_Resins[#Data],4,FALSE)/VLOOKUP(A3494,[1]!T_Printers[#Data],5,FALSE),1)&gt;_xlfn.XLOOKUP(B3494,[1]Printers!L:L,[1]Printers!O:O,1,0,),"")),"")</f>
        <v/>
      </c>
      <c r="J3494" t="str">
        <f>IFERROR(IF(ROUND(_xlfn.XLOOKUP([1]Parameters!B3494,[1]Printers!L:L,[1]Printers!Q:Q,,0)*I3494/10,0)*10&lt;_xlfn.XLOOKUP([1]Parameters!B3494,[1]Printers!L:L,[1]Printers!P:P,,0),ROUND(_xlfn.XLOOKUP([1]Parameters!B3494,[1]Printers!L:L,[1]Printers!Q:Q,,0)*I3494/10,0)*10,_xlfn.XLOOKUP([1]Parameters!B3494,[1]Printers!L:L,[1]Printers!P:P,,0)),"")</f>
        <v/>
      </c>
      <c r="K3494">
        <f>IF(SUM(E3494:J3494)&lt;&gt;0,VLOOKUP(A3494,[1]!T_Printers[#Data],10,FALSE)+VLOOKUP(C3494,[1]!T_Resins[#Data],10,FALSE),"")</f>
        <v>3</v>
      </c>
      <c r="L3494">
        <f>IF(SUM(E3494:J3494)&lt;&gt;0,VLOOKUP(A3494,[1]!T_Printers[#Data],11,FALSE),"")</f>
        <v>5</v>
      </c>
      <c r="M3494">
        <f>IF(SUM(E3494:J3494)&lt;&gt;0,VLOOKUP(C3494,[1]!T_Resins[#Data],8,FALSE),"")</f>
        <v>60</v>
      </c>
      <c r="N3494">
        <f>IF(_xlfn.XLOOKUP(B3494,[1]Printers!$L:$L,[1]Printers!$R:$R,0,0)&gt;0,[1]Parameters!M3494,IF(SUM(E3494:J3494)&lt;&gt;0,VLOOKUP(C3494,[1]!T_Resins[#Data],9,FALSE),""))</f>
        <v>60</v>
      </c>
      <c r="O3494" t="str">
        <f t="shared" si="54"/>
        <v>PrusaSL1</v>
      </c>
    </row>
    <row r="3495" spans="1:15" x14ac:dyDescent="0.25">
      <c r="A3495" t="str">
        <f t="array" ref="A3495">IF(ROW()-1&gt;COUNTA([1]!T_Printers[Printers])*COUNTA([1]!T_Resins[Resins]),"",INDEX([1]!T_Printers[Printers],INT((ROW()-2)/COUNTA([1]!T_Resins[Resins])+1)))</f>
        <v>Prusa SL1</v>
      </c>
      <c r="B3495" t="str">
        <f>_xlfn.XLOOKUP(A3495,[1]!T_Printers[Printers],[1]!T_Printers[Icon link],,0)</f>
        <v>PrusaSL1</v>
      </c>
      <c r="C3495" t="str">
        <f t="array" ref="C3495">IF(ROW()-1&gt;COUNTA([1]!T_Printers[Printers])*COUNTA([1]!T_Resins[Resins]),"",INDEX([1]!T_Resins[Resins],MOD(ROW()-2,COUNTA([1]!T_Resins[Resins]))+1))</f>
        <v>Dental Sand A1-A2</v>
      </c>
      <c r="D3495">
        <f>IF(SUM(E3495:J3495)&lt;&gt;0,IF(ROW()-1&gt;COUNTA([1]!T_Printers[Printers])*COUNTA([1]!T_Resins[Resins]),"",2),"")</f>
        <v>2</v>
      </c>
      <c r="E3495" cm="1">
        <f t="array" ref="E3495">IFERROR(IF(ROW()-1&gt;COUNTA([1]!T_Printers[Printers])*COUNTA([1]!T_Resins[Resins]),"",_xlfn.IFS(ROUND(VLOOKUP(C3495,[1]!T_Resins[#Data],2,FALSE)/VLOOKUP(A3495,[1]!T_Printers[#Data],5,FALSE),1)&lt;=_xlfn.XLOOKUP(B3495,[1]Printers!L:L,[1]Printers!O:O,1,0,),ROUND(VLOOKUP(C3495,[1]!T_Resins[#Data],2,FALSE)/VLOOKUP(A3495,[1]!T_Printers[#Data],5,FALSE),1),ROUND(VLOOKUP(C3495,[1]!T_Resins[#Data],2,FALSE)/VLOOKUP(A3495,[1]!T_Printers[#Data],5,FALSE),1)&gt;_xlfn.XLOOKUP(B3495,[1]Printers!L:L,[1]Printers!O:O,1,0,),10)),"Используйте слой 100 мкм")</f>
        <v>9.1999999999999993</v>
      </c>
      <c r="F3495">
        <f>IFERROR(IF(ROUND(_xlfn.XLOOKUP([1]Parameters!B3495,[1]Printers!L:L,[1]Printers!Q:Q,,0)*E3495/10,0)*10&lt;_xlfn.XLOOKUP([1]Parameters!B3495,[1]Printers!L:L,[1]Printers!P:P,,0),ROUND(_xlfn.XLOOKUP([1]Parameters!B3495,[1]Printers!L:L,[1]Printers!Q:Q,,0)*E3495/10,0)*10,_xlfn.XLOOKUP([1]Parameters!B3495,[1]Printers!L:L,[1]Printers!P:P,,0)),"")</f>
        <v>80</v>
      </c>
      <c r="G3495" cm="1">
        <f t="array" ref="G3495">IFERROR(IF(ROW()-1&gt;COUNTA([1]!T_Printers[Printers])*COUNTA([1]!T_Resins[Resins]),"",_xlfn.IFS(ROUND(VLOOKUP(C3495,[1]!T_Resins[#Data],3,FALSE)/VLOOKUP(A3495,[1]!T_Printers[#Data],5,FALSE),1)&lt;=_xlfn.XLOOKUP(B3495,[1]Printers!L:L,[1]Printers!O:O,1,0,),ROUND(VLOOKUP(C3495,[1]!T_Resins[#Data],3,FALSE)/VLOOKUP(A3495,[1]!T_Printers[#Data],5,FALSE),1),ROUND(VLOOKUP(C3495,[1]!T_Resins[#Data],3,FALSE)/VLOOKUP(A3495,[1]!T_Printers[#Data],5,FALSE),1)&gt;_xlfn.XLOOKUP(B3495,[1]Printers!L:L,[1]Printers!O:O,1,0,),10)),"")</f>
        <v>11.9</v>
      </c>
      <c r="H3495">
        <f>IFERROR(IF(ROUND(_xlfn.XLOOKUP([1]Parameters!B3495,[1]Printers!L:L,[1]Printers!Q:Q,,0)*G3495/10,0)*10&lt;_xlfn.XLOOKUP([1]Parameters!B3495,[1]Printers!L:L,[1]Printers!P:P,,0),ROUND(_xlfn.XLOOKUP([1]Parameters!B3495,[1]Printers!L:L,[1]Printers!Q:Q,,0)*G3495/10,0)*10,_xlfn.XLOOKUP([1]Parameters!B3495,[1]Printers!L:L,[1]Printers!P:P,,0)),"")</f>
        <v>100</v>
      </c>
      <c r="I3495" s="3" t="str" cm="1">
        <f t="array" ref="I3495">IFERROR(IF(ROW()-1&gt;COUNTA([1]!T_Printers[Printers])*COUNTA([1]!T_Resins[Resins]),"",_xlfn.IFS(ROUND(VLOOKUP(C3495,[1]!T_Resins[#Data],4,FALSE)/VLOOKUP(A3495,[1]!T_Printers[#Data],5,FALSE),1)&lt;=_xlfn.XLOOKUP(B3495,[1]Printers!L:L,[1]Printers!O:O,1,0,),ROUND(VLOOKUP(C3495,[1]!T_Resins[#Data],4,FALSE)/VLOOKUP(A3495,[1]!T_Printers[#Data],5,FALSE),1),ROUND(VLOOKUP(C3495,[1]!T_Resins[#Data],4,FALSE)/VLOOKUP(A3495,[1]!T_Printers[#Data],5,FALSE),1)&gt;_xlfn.XLOOKUP(B3495,[1]Printers!L:L,[1]Printers!O:O,1,0,),"")),"")</f>
        <v/>
      </c>
      <c r="J3495" t="str">
        <f>IFERROR(IF(ROUND(_xlfn.XLOOKUP([1]Parameters!B3495,[1]Printers!L:L,[1]Printers!Q:Q,,0)*I3495/10,0)*10&lt;_xlfn.XLOOKUP([1]Parameters!B3495,[1]Printers!L:L,[1]Printers!P:P,,0),ROUND(_xlfn.XLOOKUP([1]Parameters!B3495,[1]Printers!L:L,[1]Printers!Q:Q,,0)*I3495/10,0)*10,_xlfn.XLOOKUP([1]Parameters!B3495,[1]Printers!L:L,[1]Printers!P:P,,0)),"")</f>
        <v/>
      </c>
      <c r="K3495">
        <f>IF(SUM(E3495:J3495)&lt;&gt;0,VLOOKUP(A3495,[1]!T_Printers[#Data],10,FALSE)+VLOOKUP(C3495,[1]!T_Resins[#Data],10,FALSE),"")</f>
        <v>4</v>
      </c>
      <c r="L3495">
        <f>IF(SUM(E3495:J3495)&lt;&gt;0,VLOOKUP(A3495,[1]!T_Printers[#Data],11,FALSE),"")</f>
        <v>5</v>
      </c>
      <c r="M3495">
        <f>IF(SUM(E3495:J3495)&lt;&gt;0,VLOOKUP(C3495,[1]!T_Resins[#Data],8,FALSE),"")</f>
        <v>120</v>
      </c>
      <c r="N3495">
        <f>IF(_xlfn.XLOOKUP(B3495,[1]Printers!$L:$L,[1]Printers!$R:$R,0,0)&gt;0,[1]Parameters!M3495,IF(SUM(E3495:J3495)&lt;&gt;0,VLOOKUP(C3495,[1]!T_Resins[#Data],9,FALSE),""))</f>
        <v>180</v>
      </c>
      <c r="O3495" t="str">
        <f t="shared" si="54"/>
        <v>PrusaSL1</v>
      </c>
    </row>
    <row r="3496" spans="1:15" x14ac:dyDescent="0.25">
      <c r="A3496" t="str">
        <f t="array" ref="A3496">IF(ROW()-1&gt;COUNTA([1]!T_Printers[Printers])*COUNTA([1]!T_Resins[Resins]),"",INDEX([1]!T_Printers[Printers],INT((ROW()-2)/COUNTA([1]!T_Resins[Resins])+1)))</f>
        <v>Prusa SL1</v>
      </c>
      <c r="B3496" t="str">
        <f>_xlfn.XLOOKUP(A3496,[1]!T_Printers[Printers],[1]!T_Printers[Icon link],,0)</f>
        <v>PrusaSL1</v>
      </c>
      <c r="C3496" t="str">
        <f t="array" ref="C3496">IF(ROW()-1&gt;COUNTA([1]!T_Printers[Printers])*COUNTA([1]!T_Resins[Resins]),"",INDEX([1]!T_Resins[Resins],MOD(ROW()-2,COUNTA([1]!T_Resins[Resins]))+1))</f>
        <v xml:space="preserve">Dental Sand A1-A2 (Обновленная версия) </v>
      </c>
      <c r="D3496">
        <f>IF(SUM(E3496:J3496)&lt;&gt;0,IF(ROW()-1&gt;COUNTA([1]!T_Printers[Printers])*COUNTA([1]!T_Resins[Resins]),"",2),"")</f>
        <v>2</v>
      </c>
      <c r="E3496" cm="1">
        <f t="array" ref="E3496">IFERROR(IF(ROW()-1&gt;COUNTA([1]!T_Printers[Printers])*COUNTA([1]!T_Resins[Resins]),"",_xlfn.IFS(ROUND(VLOOKUP(C3496,[1]!T_Resins[#Data],2,FALSE)/VLOOKUP(A3496,[1]!T_Printers[#Data],5,FALSE),1)&lt;=_xlfn.XLOOKUP(B3496,[1]Printers!L:L,[1]Printers!O:O,1,0,),ROUND(VLOOKUP(C3496,[1]!T_Resins[#Data],2,FALSE)/VLOOKUP(A3496,[1]!T_Printers[#Data],5,FALSE),1),ROUND(VLOOKUP(C3496,[1]!T_Resins[#Data],2,FALSE)/VLOOKUP(A3496,[1]!T_Printers[#Data],5,FALSE),1)&gt;_xlfn.XLOOKUP(B3496,[1]Printers!L:L,[1]Printers!O:O,1,0,),10)),"Используйте слой 100 мкм")</f>
        <v>24.5</v>
      </c>
      <c r="F3496">
        <f>IFERROR(IF(ROUND(_xlfn.XLOOKUP([1]Parameters!B3496,[1]Printers!L:L,[1]Printers!Q:Q,,0)*E3496/10,0)*10&lt;_xlfn.XLOOKUP([1]Parameters!B3496,[1]Printers!L:L,[1]Printers!P:P,,0),ROUND(_xlfn.XLOOKUP([1]Parameters!B3496,[1]Printers!L:L,[1]Printers!Q:Q,,0)*E3496/10,0)*10,_xlfn.XLOOKUP([1]Parameters!B3496,[1]Printers!L:L,[1]Printers!P:P,,0)),"")</f>
        <v>100</v>
      </c>
      <c r="G3496" cm="1">
        <f t="array" ref="G3496">IFERROR(IF(ROW()-1&gt;COUNTA([1]!T_Printers[Printers])*COUNTA([1]!T_Resins[Resins]),"",_xlfn.IFS(ROUND(VLOOKUP(C3496,[1]!T_Resins[#Data],3,FALSE)/VLOOKUP(A3496,[1]!T_Printers[#Data],5,FALSE),1)&lt;=_xlfn.XLOOKUP(B3496,[1]Printers!L:L,[1]Printers!O:O,1,0,),ROUND(VLOOKUP(C3496,[1]!T_Resins[#Data],3,FALSE)/VLOOKUP(A3496,[1]!T_Printers[#Data],5,FALSE),1),ROUND(VLOOKUP(C3496,[1]!T_Resins[#Data],3,FALSE)/VLOOKUP(A3496,[1]!T_Printers[#Data],5,FALSE),1)&gt;_xlfn.XLOOKUP(B3496,[1]Printers!L:L,[1]Printers!O:O,1,0,),10)),"")</f>
        <v>25.6</v>
      </c>
      <c r="H3496">
        <f>IFERROR(IF(ROUND(_xlfn.XLOOKUP([1]Parameters!B3496,[1]Printers!L:L,[1]Printers!Q:Q,,0)*G3496/10,0)*10&lt;_xlfn.XLOOKUP([1]Parameters!B3496,[1]Printers!L:L,[1]Printers!P:P,,0),ROUND(_xlfn.XLOOKUP([1]Parameters!B3496,[1]Printers!L:L,[1]Printers!Q:Q,,0)*G3496/10,0)*10,_xlfn.XLOOKUP([1]Parameters!B3496,[1]Printers!L:L,[1]Printers!P:P,,0)),"")</f>
        <v>100</v>
      </c>
      <c r="I3496" s="3" t="str" cm="1">
        <f t="array" ref="I3496">IFERROR(IF(ROW()-1&gt;COUNTA([1]!T_Printers[Printers])*COUNTA([1]!T_Resins[Resins]),"",_xlfn.IFS(ROUND(VLOOKUP(C3496,[1]!T_Resins[#Data],4,FALSE)/VLOOKUP(A3496,[1]!T_Printers[#Data],5,FALSE),1)&lt;=_xlfn.XLOOKUP(B3496,[1]Printers!L:L,[1]Printers!O:O,1,0,),ROUND(VLOOKUP(C3496,[1]!T_Resins[#Data],4,FALSE)/VLOOKUP(A3496,[1]!T_Printers[#Data],5,FALSE),1),ROUND(VLOOKUP(C3496,[1]!T_Resins[#Data],4,FALSE)/VLOOKUP(A3496,[1]!T_Printers[#Data],5,FALSE),1)&gt;_xlfn.XLOOKUP(B3496,[1]Printers!L:L,[1]Printers!O:O,1,0,),"")),"")</f>
        <v/>
      </c>
      <c r="J3496" t="str">
        <f>IFERROR(IF(ROUND(_xlfn.XLOOKUP([1]Parameters!B3496,[1]Printers!L:L,[1]Printers!Q:Q,,0)*I3496/10,0)*10&lt;_xlfn.XLOOKUP([1]Parameters!B3496,[1]Printers!L:L,[1]Printers!P:P,,0),ROUND(_xlfn.XLOOKUP([1]Parameters!B3496,[1]Printers!L:L,[1]Printers!Q:Q,,0)*I3496/10,0)*10,_xlfn.XLOOKUP([1]Parameters!B3496,[1]Printers!L:L,[1]Printers!P:P,,0)),"")</f>
        <v/>
      </c>
      <c r="K3496">
        <f>IF(SUM(E3496:J3496)&lt;&gt;0,VLOOKUP(A3496,[1]!T_Printers[#Data],10,FALSE)+VLOOKUP(C3496,[1]!T_Resins[#Data],10,FALSE),"")</f>
        <v>4</v>
      </c>
      <c r="L3496">
        <f>IF(SUM(E3496:J3496)&lt;&gt;0,VLOOKUP(A3496,[1]!T_Printers[#Data],11,FALSE),"")</f>
        <v>5</v>
      </c>
      <c r="M3496">
        <f>IF(SUM(E3496:J3496)&lt;&gt;0,VLOOKUP(C3496,[1]!T_Resins[#Data],8,FALSE),"")</f>
        <v>120</v>
      </c>
      <c r="N3496">
        <f>IF(_xlfn.XLOOKUP(B3496,[1]Printers!$L:$L,[1]Printers!$R:$R,0,0)&gt;0,[1]Parameters!M3496,IF(SUM(E3496:J3496)&lt;&gt;0,VLOOKUP(C3496,[1]!T_Resins[#Data],9,FALSE),""))</f>
        <v>180</v>
      </c>
      <c r="O3496" t="str">
        <f t="shared" si="54"/>
        <v>PrusaSL1</v>
      </c>
    </row>
    <row r="3497" spans="1:15" x14ac:dyDescent="0.25">
      <c r="A3497" t="str">
        <f t="array" ref="A3497">IF(ROW()-1&gt;COUNTA([1]!T_Printers[Printers])*COUNTA([1]!T_Resins[Resins]),"",INDEX([1]!T_Printers[Printers],INT((ROW()-2)/COUNTA([1]!T_Resins[Resins])+1)))</f>
        <v>Prusa SL1</v>
      </c>
      <c r="B3497" t="str">
        <f>_xlfn.XLOOKUP(A3497,[1]!T_Printers[Printers],[1]!T_Printers[Icon link],,0)</f>
        <v>PrusaSL1</v>
      </c>
      <c r="C3497" t="str">
        <f t="array" ref="C3497">IF(ROW()-1&gt;COUNTA([1]!T_Printers[Printers])*COUNTA([1]!T_Resins[Resins]),"",INDEX([1]!T_Resins[Resins],MOD(ROW()-2,COUNTA([1]!T_Resins[Resins]))+1))</f>
        <v>Dental Sand A3</v>
      </c>
      <c r="D3497">
        <f>IF(SUM(E3497:J3497)&lt;&gt;0,IF(ROW()-1&gt;COUNTA([1]!T_Printers[Printers])*COUNTA([1]!T_Resins[Resins]),"",2),"")</f>
        <v>2</v>
      </c>
      <c r="E3497" cm="1">
        <f t="array" ref="E3497">IFERROR(IF(ROW()-1&gt;COUNTA([1]!T_Printers[Printers])*COUNTA([1]!T_Resins[Resins]),"",_xlfn.IFS(ROUND(VLOOKUP(C3497,[1]!T_Resins[#Data],2,FALSE)/VLOOKUP(A3497,[1]!T_Printers[#Data],5,FALSE),1)&lt;=_xlfn.XLOOKUP(B3497,[1]Printers!L:L,[1]Printers!O:O,1,0,),ROUND(VLOOKUP(C3497,[1]!T_Resins[#Data],2,FALSE)/VLOOKUP(A3497,[1]!T_Printers[#Data],5,FALSE),1),ROUND(VLOOKUP(C3497,[1]!T_Resins[#Data],2,FALSE)/VLOOKUP(A3497,[1]!T_Printers[#Data],5,FALSE),1)&gt;_xlfn.XLOOKUP(B3497,[1]Printers!L:L,[1]Printers!O:O,1,0,),10)),"Используйте слой 100 мкм")</f>
        <v>9.1999999999999993</v>
      </c>
      <c r="F3497">
        <f>IFERROR(IF(ROUND(_xlfn.XLOOKUP([1]Parameters!B3497,[1]Printers!L:L,[1]Printers!Q:Q,,0)*E3497/10,0)*10&lt;_xlfn.XLOOKUP([1]Parameters!B3497,[1]Printers!L:L,[1]Printers!P:P,,0),ROUND(_xlfn.XLOOKUP([1]Parameters!B3497,[1]Printers!L:L,[1]Printers!Q:Q,,0)*E3497/10,0)*10,_xlfn.XLOOKUP([1]Parameters!B3497,[1]Printers!L:L,[1]Printers!P:P,,0)),"")</f>
        <v>80</v>
      </c>
      <c r="G3497" cm="1">
        <f t="array" ref="G3497">IFERROR(IF(ROW()-1&gt;COUNTA([1]!T_Printers[Printers])*COUNTA([1]!T_Resins[Resins]),"",_xlfn.IFS(ROUND(VLOOKUP(C3497,[1]!T_Resins[#Data],3,FALSE)/VLOOKUP(A3497,[1]!T_Printers[#Data],5,FALSE),1)&lt;=_xlfn.XLOOKUP(B3497,[1]Printers!L:L,[1]Printers!O:O,1,0,),ROUND(VLOOKUP(C3497,[1]!T_Resins[#Data],3,FALSE)/VLOOKUP(A3497,[1]!T_Printers[#Data],5,FALSE),1),ROUND(VLOOKUP(C3497,[1]!T_Resins[#Data],3,FALSE)/VLOOKUP(A3497,[1]!T_Printers[#Data],5,FALSE),1)&gt;_xlfn.XLOOKUP(B3497,[1]Printers!L:L,[1]Printers!O:O,1,0,),10)),"")</f>
        <v>11.9</v>
      </c>
      <c r="H3497">
        <f>IFERROR(IF(ROUND(_xlfn.XLOOKUP([1]Parameters!B3497,[1]Printers!L:L,[1]Printers!Q:Q,,0)*G3497/10,0)*10&lt;_xlfn.XLOOKUP([1]Parameters!B3497,[1]Printers!L:L,[1]Printers!P:P,,0),ROUND(_xlfn.XLOOKUP([1]Parameters!B3497,[1]Printers!L:L,[1]Printers!Q:Q,,0)*G3497/10,0)*10,_xlfn.XLOOKUP([1]Parameters!B3497,[1]Printers!L:L,[1]Printers!P:P,,0)),"")</f>
        <v>100</v>
      </c>
      <c r="I3497" s="3" t="str" cm="1">
        <f t="array" ref="I3497">IFERROR(IF(ROW()-1&gt;COUNTA([1]!T_Printers[Printers])*COUNTA([1]!T_Resins[Resins]),"",_xlfn.IFS(ROUND(VLOOKUP(C3497,[1]!T_Resins[#Data],4,FALSE)/VLOOKUP(A3497,[1]!T_Printers[#Data],5,FALSE),1)&lt;=_xlfn.XLOOKUP(B3497,[1]Printers!L:L,[1]Printers!O:O,1,0,),ROUND(VLOOKUP(C3497,[1]!T_Resins[#Data],4,FALSE)/VLOOKUP(A3497,[1]!T_Printers[#Data],5,FALSE),1),ROUND(VLOOKUP(C3497,[1]!T_Resins[#Data],4,FALSE)/VLOOKUP(A3497,[1]!T_Printers[#Data],5,FALSE),1)&gt;_xlfn.XLOOKUP(B3497,[1]Printers!L:L,[1]Printers!O:O,1,0,),"")),"")</f>
        <v/>
      </c>
      <c r="J3497" t="str">
        <f>IFERROR(IF(ROUND(_xlfn.XLOOKUP([1]Parameters!B3497,[1]Printers!L:L,[1]Printers!Q:Q,,0)*I3497/10,0)*10&lt;_xlfn.XLOOKUP([1]Parameters!B3497,[1]Printers!L:L,[1]Printers!P:P,,0),ROUND(_xlfn.XLOOKUP([1]Parameters!B3497,[1]Printers!L:L,[1]Printers!Q:Q,,0)*I3497/10,0)*10,_xlfn.XLOOKUP([1]Parameters!B3497,[1]Printers!L:L,[1]Printers!P:P,,0)),"")</f>
        <v/>
      </c>
      <c r="K3497">
        <f>IF(SUM(E3497:J3497)&lt;&gt;0,VLOOKUP(A3497,[1]!T_Printers[#Data],10,FALSE)+VLOOKUP(C3497,[1]!T_Resins[#Data],10,FALSE),"")</f>
        <v>4</v>
      </c>
      <c r="L3497">
        <f>IF(SUM(E3497:J3497)&lt;&gt;0,VLOOKUP(A3497,[1]!T_Printers[#Data],11,FALSE),"")</f>
        <v>5</v>
      </c>
      <c r="M3497">
        <f>IF(SUM(E3497:J3497)&lt;&gt;0,VLOOKUP(C3497,[1]!T_Resins[#Data],8,FALSE),"")</f>
        <v>120</v>
      </c>
      <c r="N3497">
        <f>IF(_xlfn.XLOOKUP(B3497,[1]Printers!$L:$L,[1]Printers!$R:$R,0,0)&gt;0,[1]Parameters!M3497,IF(SUM(E3497:J3497)&lt;&gt;0,VLOOKUP(C3497,[1]!T_Resins[#Data],9,FALSE),""))</f>
        <v>180</v>
      </c>
      <c r="O3497" t="str">
        <f t="shared" si="54"/>
        <v>PrusaSL1</v>
      </c>
    </row>
    <row r="3498" spans="1:15" x14ac:dyDescent="0.25">
      <c r="A3498" t="str">
        <f t="array" ref="A3498">IF(ROW()-1&gt;COUNTA([1]!T_Printers[Printers])*COUNTA([1]!T_Resins[Resins]),"",INDEX([1]!T_Printers[Printers],INT((ROW()-2)/COUNTA([1]!T_Resins[Resins])+1)))</f>
        <v>Prusa SL1</v>
      </c>
      <c r="B3498" t="str">
        <f>_xlfn.XLOOKUP(A3498,[1]!T_Printers[Printers],[1]!T_Printers[Icon link],,0)</f>
        <v>PrusaSL1</v>
      </c>
      <c r="C3498" t="str">
        <f t="array" ref="C3498">IF(ROW()-1&gt;COUNTA([1]!T_Printers[Printers])*COUNTA([1]!T_Resins[Resins]),"",INDEX([1]!T_Resins[Resins],MOD(ROW()-2,COUNTA([1]!T_Resins[Resins]))+1))</f>
        <v xml:space="preserve">Dental Sand A3 (Обновленная версия) </v>
      </c>
      <c r="D3498">
        <f>IF(SUM(E3498:J3498)&lt;&gt;0,IF(ROW()-1&gt;COUNTA([1]!T_Printers[Printers])*COUNTA([1]!T_Resins[Resins]),"",2),"")</f>
        <v>2</v>
      </c>
      <c r="E3498" cm="1">
        <f t="array" ref="E3498">IFERROR(IF(ROW()-1&gt;COUNTA([1]!T_Printers[Printers])*COUNTA([1]!T_Resins[Resins]),"",_xlfn.IFS(ROUND(VLOOKUP(C3498,[1]!T_Resins[#Data],2,FALSE)/VLOOKUP(A3498,[1]!T_Printers[#Data],5,FALSE),1)&lt;=_xlfn.XLOOKUP(B3498,[1]Printers!L:L,[1]Printers!O:O,1,0,),ROUND(VLOOKUP(C3498,[1]!T_Resins[#Data],2,FALSE)/VLOOKUP(A3498,[1]!T_Printers[#Data],5,FALSE),1),ROUND(VLOOKUP(C3498,[1]!T_Resins[#Data],2,FALSE)/VLOOKUP(A3498,[1]!T_Printers[#Data],5,FALSE),1)&gt;_xlfn.XLOOKUP(B3498,[1]Printers!L:L,[1]Printers!O:O,1,0,),10)),"Используйте слой 100 мкм")</f>
        <v>24.5</v>
      </c>
      <c r="F3498">
        <f>IFERROR(IF(ROUND(_xlfn.XLOOKUP([1]Parameters!B3498,[1]Printers!L:L,[1]Printers!Q:Q,,0)*E3498/10,0)*10&lt;_xlfn.XLOOKUP([1]Parameters!B3498,[1]Printers!L:L,[1]Printers!P:P,,0),ROUND(_xlfn.XLOOKUP([1]Parameters!B3498,[1]Printers!L:L,[1]Printers!Q:Q,,0)*E3498/10,0)*10,_xlfn.XLOOKUP([1]Parameters!B3498,[1]Printers!L:L,[1]Printers!P:P,,0)),"")</f>
        <v>100</v>
      </c>
      <c r="G3498" cm="1">
        <f t="array" ref="G3498">IFERROR(IF(ROW()-1&gt;COUNTA([1]!T_Printers[Printers])*COUNTA([1]!T_Resins[Resins]),"",_xlfn.IFS(ROUND(VLOOKUP(C3498,[1]!T_Resins[#Data],3,FALSE)/VLOOKUP(A3498,[1]!T_Printers[#Data],5,FALSE),1)&lt;=_xlfn.XLOOKUP(B3498,[1]Printers!L:L,[1]Printers!O:O,1,0,),ROUND(VLOOKUP(C3498,[1]!T_Resins[#Data],3,FALSE)/VLOOKUP(A3498,[1]!T_Printers[#Data],5,FALSE),1),ROUND(VLOOKUP(C3498,[1]!T_Resins[#Data],3,FALSE)/VLOOKUP(A3498,[1]!T_Printers[#Data],5,FALSE),1)&gt;_xlfn.XLOOKUP(B3498,[1]Printers!L:L,[1]Printers!O:O,1,0,),10)),"")</f>
        <v>25.6</v>
      </c>
      <c r="H3498">
        <f>IFERROR(IF(ROUND(_xlfn.XLOOKUP([1]Parameters!B3498,[1]Printers!L:L,[1]Printers!Q:Q,,0)*G3498/10,0)*10&lt;_xlfn.XLOOKUP([1]Parameters!B3498,[1]Printers!L:L,[1]Printers!P:P,,0),ROUND(_xlfn.XLOOKUP([1]Parameters!B3498,[1]Printers!L:L,[1]Printers!Q:Q,,0)*G3498/10,0)*10,_xlfn.XLOOKUP([1]Parameters!B3498,[1]Printers!L:L,[1]Printers!P:P,,0)),"")</f>
        <v>100</v>
      </c>
      <c r="I3498" s="3" t="str" cm="1">
        <f t="array" ref="I3498">IFERROR(IF(ROW()-1&gt;COUNTA([1]!T_Printers[Printers])*COUNTA([1]!T_Resins[Resins]),"",_xlfn.IFS(ROUND(VLOOKUP(C3498,[1]!T_Resins[#Data],4,FALSE)/VLOOKUP(A3498,[1]!T_Printers[#Data],5,FALSE),1)&lt;=_xlfn.XLOOKUP(B3498,[1]Printers!L:L,[1]Printers!O:O,1,0,),ROUND(VLOOKUP(C3498,[1]!T_Resins[#Data],4,FALSE)/VLOOKUP(A3498,[1]!T_Printers[#Data],5,FALSE),1),ROUND(VLOOKUP(C3498,[1]!T_Resins[#Data],4,FALSE)/VLOOKUP(A3498,[1]!T_Printers[#Data],5,FALSE),1)&gt;_xlfn.XLOOKUP(B3498,[1]Printers!L:L,[1]Printers!O:O,1,0,),"")),"")</f>
        <v/>
      </c>
      <c r="J3498" t="str">
        <f>IFERROR(IF(ROUND(_xlfn.XLOOKUP([1]Parameters!B3498,[1]Printers!L:L,[1]Printers!Q:Q,,0)*I3498/10,0)*10&lt;_xlfn.XLOOKUP([1]Parameters!B3498,[1]Printers!L:L,[1]Printers!P:P,,0),ROUND(_xlfn.XLOOKUP([1]Parameters!B3498,[1]Printers!L:L,[1]Printers!Q:Q,,0)*I3498/10,0)*10,_xlfn.XLOOKUP([1]Parameters!B3498,[1]Printers!L:L,[1]Printers!P:P,,0)),"")</f>
        <v/>
      </c>
      <c r="K3498">
        <f>IF(SUM(E3498:J3498)&lt;&gt;0,VLOOKUP(A3498,[1]!T_Printers[#Data],10,FALSE)+VLOOKUP(C3498,[1]!T_Resins[#Data],10,FALSE),"")</f>
        <v>4</v>
      </c>
      <c r="L3498">
        <f>IF(SUM(E3498:J3498)&lt;&gt;0,VLOOKUP(A3498,[1]!T_Printers[#Data],11,FALSE),"")</f>
        <v>5</v>
      </c>
      <c r="M3498">
        <f>IF(SUM(E3498:J3498)&lt;&gt;0,VLOOKUP(C3498,[1]!T_Resins[#Data],8,FALSE),"")</f>
        <v>120</v>
      </c>
      <c r="N3498">
        <f>IF(_xlfn.XLOOKUP(B3498,[1]Printers!$L:$L,[1]Printers!$R:$R,0,0)&gt;0,[1]Parameters!M3498,IF(SUM(E3498:J3498)&lt;&gt;0,VLOOKUP(C3498,[1]!T_Resins[#Data],9,FALSE),""))</f>
        <v>180</v>
      </c>
      <c r="O3498" t="str">
        <f t="shared" si="54"/>
        <v>PrusaSL1</v>
      </c>
    </row>
    <row r="3499" spans="1:15" x14ac:dyDescent="0.25">
      <c r="A3499" t="str">
        <f t="array" ref="A3499">IF(ROW()-1&gt;COUNTA([1]!T_Printers[Printers])*COUNTA([1]!T_Resins[Resins]),"",INDEX([1]!T_Printers[Printers],INT((ROW()-2)/COUNTA([1]!T_Resins[Resins])+1)))</f>
        <v>Prusa SL1</v>
      </c>
      <c r="B3499" t="str">
        <f>_xlfn.XLOOKUP(A3499,[1]!T_Printers[Printers],[1]!T_Printers[Icon link],,0)</f>
        <v>PrusaSL1</v>
      </c>
      <c r="C3499" t="str">
        <f t="array" ref="C3499">IF(ROW()-1&gt;COUNTA([1]!T_Printers[Printers])*COUNTA([1]!T_Resins[Resins]),"",INDEX([1]!T_Resins[Resins],MOD(ROW()-2,COUNTA([1]!T_Resins[Resins]))+1))</f>
        <v>Dental Sand Pro A1-A2 (Crown LT)</v>
      </c>
      <c r="D3499">
        <f>IF(SUM(E3499:J3499)&lt;&gt;0,IF(ROW()-1&gt;COUNTA([1]!T_Printers[Printers])*COUNTA([1]!T_Resins[Resins]),"",2),"")</f>
        <v>2</v>
      </c>
      <c r="E3499" cm="1">
        <f t="array" ref="E3499">IFERROR(IF(ROW()-1&gt;COUNTA([1]!T_Printers[Printers])*COUNTA([1]!T_Resins[Resins]),"",_xlfn.IFS(ROUND(VLOOKUP(C3499,[1]!T_Resins[#Data],2,FALSE)/VLOOKUP(A3499,[1]!T_Printers[#Data],5,FALSE),1)&lt;=_xlfn.XLOOKUP(B3499,[1]Printers!L:L,[1]Printers!O:O,1,0,),ROUND(VLOOKUP(C3499,[1]!T_Resins[#Data],2,FALSE)/VLOOKUP(A3499,[1]!T_Printers[#Data],5,FALSE),1),ROUND(VLOOKUP(C3499,[1]!T_Resins[#Data],2,FALSE)/VLOOKUP(A3499,[1]!T_Printers[#Data],5,FALSE),1)&gt;_xlfn.XLOOKUP(B3499,[1]Printers!L:L,[1]Printers!O:O,1,0,),10)),"Используйте слой 100 мкм")</f>
        <v>40.5</v>
      </c>
      <c r="F3499">
        <f>IFERROR(IF(ROUND(_xlfn.XLOOKUP([1]Parameters!B3499,[1]Printers!L:L,[1]Printers!Q:Q,,0)*E3499/10,0)*10&lt;_xlfn.XLOOKUP([1]Parameters!B3499,[1]Printers!L:L,[1]Printers!P:P,,0),ROUND(_xlfn.XLOOKUP([1]Parameters!B3499,[1]Printers!L:L,[1]Printers!Q:Q,,0)*E3499/10,0)*10,_xlfn.XLOOKUP([1]Parameters!B3499,[1]Printers!L:L,[1]Printers!P:P,,0)),"")</f>
        <v>100</v>
      </c>
      <c r="G3499" cm="1">
        <f t="array" ref="G3499">IFERROR(IF(ROW()-1&gt;COUNTA([1]!T_Printers[Printers])*COUNTA([1]!T_Resins[Resins]),"",_xlfn.IFS(ROUND(VLOOKUP(C3499,[1]!T_Resins[#Data],3,FALSE)/VLOOKUP(A3499,[1]!T_Printers[#Data],5,FALSE),1)&lt;=_xlfn.XLOOKUP(B3499,[1]Printers!L:L,[1]Printers!O:O,1,0,),ROUND(VLOOKUP(C3499,[1]!T_Resins[#Data],3,FALSE)/VLOOKUP(A3499,[1]!T_Printers[#Data],5,FALSE),1),ROUND(VLOOKUP(C3499,[1]!T_Resins[#Data],3,FALSE)/VLOOKUP(A3499,[1]!T_Printers[#Data],5,FALSE),1)&gt;_xlfn.XLOOKUP(B3499,[1]Printers!L:L,[1]Printers!O:O,1,0,),10)),"")</f>
        <v>58.2</v>
      </c>
      <c r="H3499">
        <f>IFERROR(IF(ROUND(_xlfn.XLOOKUP([1]Parameters!B3499,[1]Printers!L:L,[1]Printers!Q:Q,,0)*G3499/10,0)*10&lt;_xlfn.XLOOKUP([1]Parameters!B3499,[1]Printers!L:L,[1]Printers!P:P,,0),ROUND(_xlfn.XLOOKUP([1]Parameters!B3499,[1]Printers!L:L,[1]Printers!Q:Q,,0)*G3499/10,0)*10,_xlfn.XLOOKUP([1]Parameters!B3499,[1]Printers!L:L,[1]Printers!P:P,,0)),"")</f>
        <v>100</v>
      </c>
      <c r="I3499" s="3" t="str" cm="1">
        <f t="array" ref="I3499">IFERROR(IF(ROW()-1&gt;COUNTA([1]!T_Printers[Printers])*COUNTA([1]!T_Resins[Resins]),"",_xlfn.IFS(ROUND(VLOOKUP(C3499,[1]!T_Resins[#Data],4,FALSE)/VLOOKUP(A3499,[1]!T_Printers[#Data],5,FALSE),1)&lt;=_xlfn.XLOOKUP(B3499,[1]Printers!L:L,[1]Printers!O:O,1,0,),ROUND(VLOOKUP(C3499,[1]!T_Resins[#Data],4,FALSE)/VLOOKUP(A3499,[1]!T_Printers[#Data],5,FALSE),1),ROUND(VLOOKUP(C3499,[1]!T_Resins[#Data],4,FALSE)/VLOOKUP(A3499,[1]!T_Printers[#Data],5,FALSE),1)&gt;_xlfn.XLOOKUP(B3499,[1]Printers!L:L,[1]Printers!O:O,1,0,),"")),"")</f>
        <v/>
      </c>
      <c r="J3499" t="str">
        <f>IFERROR(IF(ROUND(_xlfn.XLOOKUP([1]Parameters!B3499,[1]Printers!L:L,[1]Printers!Q:Q,,0)*I3499/10,0)*10&lt;_xlfn.XLOOKUP([1]Parameters!B3499,[1]Printers!L:L,[1]Printers!P:P,,0),ROUND(_xlfn.XLOOKUP([1]Parameters!B3499,[1]Printers!L:L,[1]Printers!Q:Q,,0)*I3499/10,0)*10,_xlfn.XLOOKUP([1]Parameters!B3499,[1]Printers!L:L,[1]Printers!P:P,,0)),"")</f>
        <v/>
      </c>
      <c r="K3499">
        <f>IF(SUM(E3499:J3499)&lt;&gt;0,VLOOKUP(A3499,[1]!T_Printers[#Data],10,FALSE)+VLOOKUP(C3499,[1]!T_Resins[#Data],10,FALSE),"")</f>
        <v>4</v>
      </c>
      <c r="L3499">
        <f>IF(SUM(E3499:J3499)&lt;&gt;0,VLOOKUP(A3499,[1]!T_Printers[#Data],11,FALSE),"")</f>
        <v>5</v>
      </c>
      <c r="M3499">
        <f>IF(SUM(E3499:J3499)&lt;&gt;0,VLOOKUP(C3499,[1]!T_Resins[#Data],8,FALSE),"")</f>
        <v>120</v>
      </c>
      <c r="N3499">
        <f>IF(_xlfn.XLOOKUP(B3499,[1]Printers!$L:$L,[1]Printers!$R:$R,0,0)&gt;0,[1]Parameters!M3499,IF(SUM(E3499:J3499)&lt;&gt;0,VLOOKUP(C3499,[1]!T_Resins[#Data],9,FALSE),""))</f>
        <v>180</v>
      </c>
      <c r="O3499" t="str">
        <f t="shared" si="54"/>
        <v>PrusaSL1</v>
      </c>
    </row>
    <row r="3500" spans="1:15" x14ac:dyDescent="0.25">
      <c r="A3500" t="str">
        <f t="array" ref="A3500">IF(ROW()-1&gt;COUNTA([1]!T_Printers[Printers])*COUNTA([1]!T_Resins[Resins]),"",INDEX([1]!T_Printers[Printers],INT((ROW()-2)/COUNTA([1]!T_Resins[Resins])+1)))</f>
        <v>Prusa SL1</v>
      </c>
      <c r="B3500" t="str">
        <f>_xlfn.XLOOKUP(A3500,[1]!T_Printers[Printers],[1]!T_Printers[Icon link],,0)</f>
        <v>PrusaSL1</v>
      </c>
      <c r="C3500" t="str">
        <f t="array" ref="C3500">IF(ROW()-1&gt;COUNTA([1]!T_Printers[Printers])*COUNTA([1]!T_Resins[Resins]),"",INDEX([1]!T_Resins[Resins],MOD(ROW()-2,COUNTA([1]!T_Resins[Resins]))+1))</f>
        <v>Dental Sand Pro A3 (Crown LT)</v>
      </c>
      <c r="D3500">
        <f>IF(SUM(E3500:J3500)&lt;&gt;0,IF(ROW()-1&gt;COUNTA([1]!T_Printers[Printers])*COUNTA([1]!T_Resins[Resins]),"",2),"")</f>
        <v>2</v>
      </c>
      <c r="E3500" cm="1">
        <f t="array" ref="E3500">IFERROR(IF(ROW()-1&gt;COUNTA([1]!T_Printers[Printers])*COUNTA([1]!T_Resins[Resins]),"",_xlfn.IFS(ROUND(VLOOKUP(C3500,[1]!T_Resins[#Data],2,FALSE)/VLOOKUP(A3500,[1]!T_Printers[#Data],5,FALSE),1)&lt;=_xlfn.XLOOKUP(B3500,[1]Printers!L:L,[1]Printers!O:O,1,0,),ROUND(VLOOKUP(C3500,[1]!T_Resins[#Data],2,FALSE)/VLOOKUP(A3500,[1]!T_Printers[#Data],5,FALSE),1),ROUND(VLOOKUP(C3500,[1]!T_Resins[#Data],2,FALSE)/VLOOKUP(A3500,[1]!T_Printers[#Data],5,FALSE),1)&gt;_xlfn.XLOOKUP(B3500,[1]Printers!L:L,[1]Printers!O:O,1,0,),10)),"Используйте слой 100 мкм")</f>
        <v>40.5</v>
      </c>
      <c r="F3500">
        <f>IFERROR(IF(ROUND(_xlfn.XLOOKUP([1]Parameters!B3500,[1]Printers!L:L,[1]Printers!Q:Q,,0)*E3500/10,0)*10&lt;_xlfn.XLOOKUP([1]Parameters!B3500,[1]Printers!L:L,[1]Printers!P:P,,0),ROUND(_xlfn.XLOOKUP([1]Parameters!B3500,[1]Printers!L:L,[1]Printers!Q:Q,,0)*E3500/10,0)*10,_xlfn.XLOOKUP([1]Parameters!B3500,[1]Printers!L:L,[1]Printers!P:P,,0)),"")</f>
        <v>100</v>
      </c>
      <c r="G3500" cm="1">
        <f t="array" ref="G3500">IFERROR(IF(ROW()-1&gt;COUNTA([1]!T_Printers[Printers])*COUNTA([1]!T_Resins[Resins]),"",_xlfn.IFS(ROUND(VLOOKUP(C3500,[1]!T_Resins[#Data],3,FALSE)/VLOOKUP(A3500,[1]!T_Printers[#Data],5,FALSE),1)&lt;=_xlfn.XLOOKUP(B3500,[1]Printers!L:L,[1]Printers!O:O,1,0,),ROUND(VLOOKUP(C3500,[1]!T_Resins[#Data],3,FALSE)/VLOOKUP(A3500,[1]!T_Printers[#Data],5,FALSE),1),ROUND(VLOOKUP(C3500,[1]!T_Resins[#Data],3,FALSE)/VLOOKUP(A3500,[1]!T_Printers[#Data],5,FALSE),1)&gt;_xlfn.XLOOKUP(B3500,[1]Printers!L:L,[1]Printers!O:O,1,0,),10)),"")</f>
        <v>58.2</v>
      </c>
      <c r="H3500">
        <f>IFERROR(IF(ROUND(_xlfn.XLOOKUP([1]Parameters!B3500,[1]Printers!L:L,[1]Printers!Q:Q,,0)*G3500/10,0)*10&lt;_xlfn.XLOOKUP([1]Parameters!B3500,[1]Printers!L:L,[1]Printers!P:P,,0),ROUND(_xlfn.XLOOKUP([1]Parameters!B3500,[1]Printers!L:L,[1]Printers!Q:Q,,0)*G3500/10,0)*10,_xlfn.XLOOKUP([1]Parameters!B3500,[1]Printers!L:L,[1]Printers!P:P,,0)),"")</f>
        <v>100</v>
      </c>
      <c r="I3500" s="3" t="str" cm="1">
        <f t="array" ref="I3500">IFERROR(IF(ROW()-1&gt;COUNTA([1]!T_Printers[Printers])*COUNTA([1]!T_Resins[Resins]),"",_xlfn.IFS(ROUND(VLOOKUP(C3500,[1]!T_Resins[#Data],4,FALSE)/VLOOKUP(A3500,[1]!T_Printers[#Data],5,FALSE),1)&lt;=_xlfn.XLOOKUP(B3500,[1]Printers!L:L,[1]Printers!O:O,1,0,),ROUND(VLOOKUP(C3500,[1]!T_Resins[#Data],4,FALSE)/VLOOKUP(A3500,[1]!T_Printers[#Data],5,FALSE),1),ROUND(VLOOKUP(C3500,[1]!T_Resins[#Data],4,FALSE)/VLOOKUP(A3500,[1]!T_Printers[#Data],5,FALSE),1)&gt;_xlfn.XLOOKUP(B3500,[1]Printers!L:L,[1]Printers!O:O,1,0,),"")),"")</f>
        <v/>
      </c>
      <c r="J3500" t="str">
        <f>IFERROR(IF(ROUND(_xlfn.XLOOKUP([1]Parameters!B3500,[1]Printers!L:L,[1]Printers!Q:Q,,0)*I3500/10,0)*10&lt;_xlfn.XLOOKUP([1]Parameters!B3500,[1]Printers!L:L,[1]Printers!P:P,,0),ROUND(_xlfn.XLOOKUP([1]Parameters!B3500,[1]Printers!L:L,[1]Printers!Q:Q,,0)*I3500/10,0)*10,_xlfn.XLOOKUP([1]Parameters!B3500,[1]Printers!L:L,[1]Printers!P:P,,0)),"")</f>
        <v/>
      </c>
      <c r="K3500">
        <f>IF(SUM(E3500:J3500)&lt;&gt;0,VLOOKUP(A3500,[1]!T_Printers[#Data],10,FALSE)+VLOOKUP(C3500,[1]!T_Resins[#Data],10,FALSE),"")</f>
        <v>4</v>
      </c>
      <c r="L3500">
        <f>IF(SUM(E3500:J3500)&lt;&gt;0,VLOOKUP(A3500,[1]!T_Printers[#Data],11,FALSE),"")</f>
        <v>5</v>
      </c>
      <c r="M3500">
        <f>IF(SUM(E3500:J3500)&lt;&gt;0,VLOOKUP(C3500,[1]!T_Resins[#Data],8,FALSE),"")</f>
        <v>120</v>
      </c>
      <c r="N3500">
        <f>IF(_xlfn.XLOOKUP(B3500,[1]Printers!$L:$L,[1]Printers!$R:$R,0,0)&gt;0,[1]Parameters!M3500,IF(SUM(E3500:J3500)&lt;&gt;0,VLOOKUP(C3500,[1]!T_Resins[#Data],9,FALSE),""))</f>
        <v>180</v>
      </c>
      <c r="O3500" t="str">
        <f t="shared" si="54"/>
        <v>PrusaSL1</v>
      </c>
    </row>
    <row r="3501" spans="1:15" x14ac:dyDescent="0.25">
      <c r="A3501" t="str">
        <f t="array" ref="A3501">IF(ROW()-1&gt;COUNTA([1]!T_Printers[Printers])*COUNTA([1]!T_Resins[Resins]),"",INDEX([1]!T_Printers[Printers],INT((ROW()-2)/COUNTA([1]!T_Resins[Resins])+1)))</f>
        <v>Prusa SL1</v>
      </c>
      <c r="B3501" t="str">
        <f>_xlfn.XLOOKUP(A3501,[1]!T_Printers[Printers],[1]!T_Printers[Icon link],,0)</f>
        <v>PrusaSL1</v>
      </c>
      <c r="C3501" t="str">
        <f t="array" ref="C3501">IF(ROW()-1&gt;COUNTA([1]!T_Printers[Printers])*COUNTA([1]!T_Resins[Resins]),"",INDEX([1]!T_Resins[Resins],MOD(ROW()-2,COUNTA([1]!T_Resins[Resins]))+1))</f>
        <v>Dental Splint Soft</v>
      </c>
      <c r="D3501">
        <f>IF(SUM(E3501:J3501)&lt;&gt;0,IF(ROW()-1&gt;COUNTA([1]!T_Printers[Printers])*COUNTA([1]!T_Resins[Resins]),"",2),"")</f>
        <v>2</v>
      </c>
      <c r="E3501" cm="1">
        <f t="array" ref="E3501">IFERROR(IF(ROW()-1&gt;COUNTA([1]!T_Printers[Printers])*COUNTA([1]!T_Resins[Resins]),"",_xlfn.IFS(ROUND(VLOOKUP(C3501,[1]!T_Resins[#Data],2,FALSE)/VLOOKUP(A3501,[1]!T_Printers[#Data],5,FALSE),1)&lt;=_xlfn.XLOOKUP(B3501,[1]Printers!L:L,[1]Printers!O:O,1,0,),ROUND(VLOOKUP(C3501,[1]!T_Resins[#Data],2,FALSE)/VLOOKUP(A3501,[1]!T_Printers[#Data],5,FALSE),1),ROUND(VLOOKUP(C3501,[1]!T_Resins[#Data],2,FALSE)/VLOOKUP(A3501,[1]!T_Printers[#Data],5,FALSE),1)&gt;_xlfn.XLOOKUP(B3501,[1]Printers!L:L,[1]Printers!O:O,1,0,),10)),"Используйте слой 100 мкм")</f>
        <v>27</v>
      </c>
      <c r="F3501">
        <f>IFERROR(IF(ROUND(_xlfn.XLOOKUP([1]Parameters!B3501,[1]Printers!L:L,[1]Printers!Q:Q,,0)*E3501/10,0)*10&lt;_xlfn.XLOOKUP([1]Parameters!B3501,[1]Printers!L:L,[1]Printers!P:P,,0),ROUND(_xlfn.XLOOKUP([1]Parameters!B3501,[1]Printers!L:L,[1]Printers!Q:Q,,0)*E3501/10,0)*10,_xlfn.XLOOKUP([1]Parameters!B3501,[1]Printers!L:L,[1]Printers!P:P,,0)),"")</f>
        <v>100</v>
      </c>
      <c r="G3501" cm="1">
        <f t="array" ref="G3501">IFERROR(IF(ROW()-1&gt;COUNTA([1]!T_Printers[Printers])*COUNTA([1]!T_Resins[Resins]),"",_xlfn.IFS(ROUND(VLOOKUP(C3501,[1]!T_Resins[#Data],3,FALSE)/VLOOKUP(A3501,[1]!T_Printers[#Data],5,FALSE),1)&lt;=_xlfn.XLOOKUP(B3501,[1]Printers!L:L,[1]Printers!O:O,1,0,),ROUND(VLOOKUP(C3501,[1]!T_Resins[#Data],3,FALSE)/VLOOKUP(A3501,[1]!T_Printers[#Data],5,FALSE),1),ROUND(VLOOKUP(C3501,[1]!T_Resins[#Data],3,FALSE)/VLOOKUP(A3501,[1]!T_Printers[#Data],5,FALSE),1)&gt;_xlfn.XLOOKUP(B3501,[1]Printers!L:L,[1]Printers!O:O,1,0,),10)),"")</f>
        <v>35.1</v>
      </c>
      <c r="H3501">
        <f>IFERROR(IF(ROUND(_xlfn.XLOOKUP([1]Parameters!B3501,[1]Printers!L:L,[1]Printers!Q:Q,,0)*G3501/10,0)*10&lt;_xlfn.XLOOKUP([1]Parameters!B3501,[1]Printers!L:L,[1]Printers!P:P,,0),ROUND(_xlfn.XLOOKUP([1]Parameters!B3501,[1]Printers!L:L,[1]Printers!Q:Q,,0)*G3501/10,0)*10,_xlfn.XLOOKUP([1]Parameters!B3501,[1]Printers!L:L,[1]Printers!P:P,,0)),"")</f>
        <v>100</v>
      </c>
      <c r="I3501" s="3" t="str" cm="1">
        <f t="array" ref="I3501">IFERROR(IF(ROW()-1&gt;COUNTA([1]!T_Printers[Printers])*COUNTA([1]!T_Resins[Resins]),"",_xlfn.IFS(ROUND(VLOOKUP(C3501,[1]!T_Resins[#Data],4,FALSE)/VLOOKUP(A3501,[1]!T_Printers[#Data],5,FALSE),1)&lt;=_xlfn.XLOOKUP(B3501,[1]Printers!L:L,[1]Printers!O:O,1,0,),ROUND(VLOOKUP(C3501,[1]!T_Resins[#Data],4,FALSE)/VLOOKUP(A3501,[1]!T_Printers[#Data],5,FALSE),1),ROUND(VLOOKUP(C3501,[1]!T_Resins[#Data],4,FALSE)/VLOOKUP(A3501,[1]!T_Printers[#Data],5,FALSE),1)&gt;_xlfn.XLOOKUP(B3501,[1]Printers!L:L,[1]Printers!O:O,1,0,),"")),"")</f>
        <v/>
      </c>
      <c r="J3501" t="str">
        <f>IFERROR(IF(ROUND(_xlfn.XLOOKUP([1]Parameters!B3501,[1]Printers!L:L,[1]Printers!Q:Q,,0)*I3501/10,0)*10&lt;_xlfn.XLOOKUP([1]Parameters!B3501,[1]Printers!L:L,[1]Printers!P:P,,0),ROUND(_xlfn.XLOOKUP([1]Parameters!B3501,[1]Printers!L:L,[1]Printers!Q:Q,,0)*I3501/10,0)*10,_xlfn.XLOOKUP([1]Parameters!B3501,[1]Printers!L:L,[1]Printers!P:P,,0)),"")</f>
        <v/>
      </c>
      <c r="K3501">
        <f>IF(SUM(E3501:J3501)&lt;&gt;0,VLOOKUP(A3501,[1]!T_Printers[#Data],10,FALSE)+VLOOKUP(C3501,[1]!T_Resins[#Data],10,FALSE),"")</f>
        <v>3</v>
      </c>
      <c r="L3501">
        <f>IF(SUM(E3501:J3501)&lt;&gt;0,VLOOKUP(A3501,[1]!T_Printers[#Data],11,FALSE),"")</f>
        <v>5</v>
      </c>
      <c r="M3501">
        <f>IF(SUM(E3501:J3501)&lt;&gt;0,VLOOKUP(C3501,[1]!T_Resins[#Data],8,FALSE),"")</f>
        <v>60</v>
      </c>
      <c r="N3501">
        <f>IF(_xlfn.XLOOKUP(B3501,[1]Printers!$L:$L,[1]Printers!$R:$R,0,0)&gt;0,[1]Parameters!M3501,IF(SUM(E3501:J3501)&lt;&gt;0,VLOOKUP(C3501,[1]!T_Resins[#Data],9,FALSE),""))</f>
        <v>60</v>
      </c>
      <c r="O3501" t="str">
        <f t="shared" si="54"/>
        <v>PrusaSL1</v>
      </c>
    </row>
    <row r="3502" spans="1:15" x14ac:dyDescent="0.25">
      <c r="A3502" t="str">
        <f t="array" ref="A3502">IF(ROW()-1&gt;COUNTA([1]!T_Printers[Printers])*COUNTA([1]!T_Resins[Resins]),"",INDEX([1]!T_Printers[Printers],INT((ROW()-2)/COUNTA([1]!T_Resins[Resins])+1)))</f>
        <v>Prusa SL1</v>
      </c>
      <c r="B3502" t="str">
        <f>_xlfn.XLOOKUP(A3502,[1]!T_Printers[Printers],[1]!T_Printers[Icon link],,0)</f>
        <v>PrusaSL1</v>
      </c>
      <c r="C3502" t="str">
        <f t="array" ref="C3502">IF(ROW()-1&gt;COUNTA([1]!T_Printers[Printers])*COUNTA([1]!T_Resins[Resins]),"",INDEX([1]!T_Resins[Resins],MOD(ROW()-2,COUNTA([1]!T_Resins[Resins]))+1))</f>
        <v>Dental Tray</v>
      </c>
      <c r="D3502">
        <f>IF(SUM(E3502:J3502)&lt;&gt;0,IF(ROW()-1&gt;COUNTA([1]!T_Printers[Printers])*COUNTA([1]!T_Resins[Resins]),"",2),"")</f>
        <v>2</v>
      </c>
      <c r="E3502" t="str" cm="1">
        <f t="array" ref="E3502">IFERROR(IF(ROW()-1&gt;COUNTA([1]!T_Printers[Printers])*COUNTA([1]!T_Resins[Resins]),"",_xlfn.IFS(ROUND(VLOOKUP(C3502,[1]!T_Resins[#Data],2,FALSE)/VLOOKUP(A3502,[1]!T_Printers[#Data],5,FALSE),1)&lt;=_xlfn.XLOOKUP(B3502,[1]Printers!L:L,[1]Printers!O:O,1,0,),ROUND(VLOOKUP(C3502,[1]!T_Resins[#Data],2,FALSE)/VLOOKUP(A3502,[1]!T_Printers[#Data],5,FALSE),1),ROUND(VLOOKUP(C3502,[1]!T_Resins[#Data],2,FALSE)/VLOOKUP(A3502,[1]!T_Printers[#Data],5,FALSE),1)&gt;_xlfn.XLOOKUP(B3502,[1]Printers!L:L,[1]Printers!O:O,1,0,),10)),"Используйте слой 100 мкм")</f>
        <v>Используйте слой 100 мкм</v>
      </c>
      <c r="F3502" t="str">
        <f>IFERROR(IF(ROUND(_xlfn.XLOOKUP([1]Parameters!B3502,[1]Printers!L:L,[1]Printers!Q:Q,,0)*E3502/10,0)*10&lt;_xlfn.XLOOKUP([1]Parameters!B3502,[1]Printers!L:L,[1]Printers!P:P,,0),ROUND(_xlfn.XLOOKUP([1]Parameters!B3502,[1]Printers!L:L,[1]Printers!Q:Q,,0)*E3502/10,0)*10,_xlfn.XLOOKUP([1]Parameters!B3502,[1]Printers!L:L,[1]Printers!P:P,,0)),"")</f>
        <v/>
      </c>
      <c r="G3502" cm="1">
        <f t="array" ref="G3502">IFERROR(IF(ROW()-1&gt;COUNTA([1]!T_Printers[Printers])*COUNTA([1]!T_Resins[Resins]),"",_xlfn.IFS(ROUND(VLOOKUP(C3502,[1]!T_Resins[#Data],3,FALSE)/VLOOKUP(A3502,[1]!T_Printers[#Data],5,FALSE),1)&lt;=_xlfn.XLOOKUP(B3502,[1]Printers!L:L,[1]Printers!O:O,1,0,),ROUND(VLOOKUP(C3502,[1]!T_Resins[#Data],3,FALSE)/VLOOKUP(A3502,[1]!T_Printers[#Data],5,FALSE),1),ROUND(VLOOKUP(C3502,[1]!T_Resins[#Data],3,FALSE)/VLOOKUP(A3502,[1]!T_Printers[#Data],5,FALSE),1)&gt;_xlfn.XLOOKUP(B3502,[1]Printers!L:L,[1]Printers!O:O,1,0,),10)),"")</f>
        <v>21.6</v>
      </c>
      <c r="H3502">
        <f>IFERROR(IF(ROUND(_xlfn.XLOOKUP([1]Parameters!B3502,[1]Printers!L:L,[1]Printers!Q:Q,,0)*G3502/10,0)*10&lt;_xlfn.XLOOKUP([1]Parameters!B3502,[1]Printers!L:L,[1]Printers!P:P,,0),ROUND(_xlfn.XLOOKUP([1]Parameters!B3502,[1]Printers!L:L,[1]Printers!Q:Q,,0)*G3502/10,0)*10,_xlfn.XLOOKUP([1]Parameters!B3502,[1]Printers!L:L,[1]Printers!P:P,,0)),"")</f>
        <v>100</v>
      </c>
      <c r="I3502" s="3" cm="1">
        <f t="array" ref="I3502">IFERROR(IF(ROW()-1&gt;COUNTA([1]!T_Printers[Printers])*COUNTA([1]!T_Resins[Resins]),"",_xlfn.IFS(ROUND(VLOOKUP(C3502,[1]!T_Resins[#Data],4,FALSE)/VLOOKUP(A3502,[1]!T_Printers[#Data],5,FALSE),1)&lt;=_xlfn.XLOOKUP(B3502,[1]Printers!L:L,[1]Printers!O:O,1,0,),ROUND(VLOOKUP(C3502,[1]!T_Resins[#Data],4,FALSE)/VLOOKUP(A3502,[1]!T_Printers[#Data],5,FALSE),1),ROUND(VLOOKUP(C3502,[1]!T_Resins[#Data],4,FALSE)/VLOOKUP(A3502,[1]!T_Printers[#Data],5,FALSE),1)&gt;_xlfn.XLOOKUP(B3502,[1]Printers!L:L,[1]Printers!O:O,1,0,),"")),"")</f>
        <v>27</v>
      </c>
      <c r="J3502">
        <f>IFERROR(IF(ROUND(_xlfn.XLOOKUP([1]Parameters!B3502,[1]Printers!L:L,[1]Printers!Q:Q,,0)*I3502/10,0)*10&lt;_xlfn.XLOOKUP([1]Parameters!B3502,[1]Printers!L:L,[1]Printers!P:P,,0),ROUND(_xlfn.XLOOKUP([1]Parameters!B3502,[1]Printers!L:L,[1]Printers!Q:Q,,0)*I3502/10,0)*10,_xlfn.XLOOKUP([1]Parameters!B3502,[1]Printers!L:L,[1]Printers!P:P,,0)),"")</f>
        <v>100</v>
      </c>
      <c r="K3502">
        <f>IF(SUM(E3502:J3502)&lt;&gt;0,VLOOKUP(A3502,[1]!T_Printers[#Data],10,FALSE)+VLOOKUP(C3502,[1]!T_Resins[#Data],10,FALSE),"")</f>
        <v>3</v>
      </c>
      <c r="L3502">
        <f>IF(SUM(E3502:J3502)&lt;&gt;0,VLOOKUP(A3502,[1]!T_Printers[#Data],11,FALSE),"")</f>
        <v>5</v>
      </c>
      <c r="M3502">
        <f>IF(SUM(E3502:J3502)&lt;&gt;0,VLOOKUP(C3502,[1]!T_Resins[#Data],8,FALSE),"")</f>
        <v>120</v>
      </c>
      <c r="N3502">
        <f>IF(_xlfn.XLOOKUP(B3502,[1]Printers!$L:$L,[1]Printers!$R:$R,0,0)&gt;0,[1]Parameters!M3502,IF(SUM(E3502:J3502)&lt;&gt;0,VLOOKUP(C3502,[1]!T_Resins[#Data],9,FALSE),""))</f>
        <v>180</v>
      </c>
      <c r="O3502" t="str">
        <f t="shared" si="54"/>
        <v>PrusaSL1</v>
      </c>
    </row>
    <row r="3503" spans="1:15" x14ac:dyDescent="0.25">
      <c r="A3503" t="str">
        <f t="array" ref="A3503">IF(ROW()-1&gt;COUNTA([1]!T_Printers[Printers])*COUNTA([1]!T_Resins[Resins]),"",INDEX([1]!T_Printers[Printers],INT((ROW()-2)/COUNTA([1]!T_Resins[Resins])+1)))</f>
        <v>Prusa SL1</v>
      </c>
      <c r="B3503" t="str">
        <f>_xlfn.XLOOKUP(A3503,[1]!T_Printers[Printers],[1]!T_Printers[Icon link],,0)</f>
        <v>PrusaSL1</v>
      </c>
      <c r="C3503" t="str">
        <f t="array" ref="C3503">IF(ROW()-1&gt;COUNTA([1]!T_Printers[Printers])*COUNTA([1]!T_Resins[Resins]),"",INDEX([1]!T_Resins[Resins],MOD(ROW()-2,COUNTA([1]!T_Resins[Resins]))+1))</f>
        <v>Dental Yellow Clear</v>
      </c>
      <c r="D3503">
        <f>IF(SUM(E3503:J3503)&lt;&gt;0,IF(ROW()-1&gt;COUNTA([1]!T_Printers[Printers])*COUNTA([1]!T_Resins[Resins]),"",2),"")</f>
        <v>2</v>
      </c>
      <c r="E3503" cm="1">
        <f t="array" ref="E3503">IFERROR(IF(ROW()-1&gt;COUNTA([1]!T_Printers[Printers])*COUNTA([1]!T_Resins[Resins]),"",_xlfn.IFS(ROUND(VLOOKUP(C3503,[1]!T_Resins[#Data],2,FALSE)/VLOOKUP(A3503,[1]!T_Printers[#Data],5,FALSE),1)&lt;=_xlfn.XLOOKUP(B3503,[1]Printers!L:L,[1]Printers!O:O,1,0,),ROUND(VLOOKUP(C3503,[1]!T_Resins[#Data],2,FALSE)/VLOOKUP(A3503,[1]!T_Printers[#Data],5,FALSE),1),ROUND(VLOOKUP(C3503,[1]!T_Resins[#Data],2,FALSE)/VLOOKUP(A3503,[1]!T_Printers[#Data],5,FALSE),1)&gt;_xlfn.XLOOKUP(B3503,[1]Printers!L:L,[1]Printers!O:O,1,0,),10)),"Используйте слой 100 мкм")</f>
        <v>9.5</v>
      </c>
      <c r="F3503">
        <f>IFERROR(IF(ROUND(_xlfn.XLOOKUP([1]Parameters!B3503,[1]Printers!L:L,[1]Printers!Q:Q,,0)*E3503/10,0)*10&lt;_xlfn.XLOOKUP([1]Parameters!B3503,[1]Printers!L:L,[1]Printers!P:P,,0),ROUND(_xlfn.XLOOKUP([1]Parameters!B3503,[1]Printers!L:L,[1]Printers!Q:Q,,0)*E3503/10,0)*10,_xlfn.XLOOKUP([1]Parameters!B3503,[1]Printers!L:L,[1]Printers!P:P,,0)),"")</f>
        <v>90</v>
      </c>
      <c r="G3503" cm="1">
        <f t="array" ref="G3503">IFERROR(IF(ROW()-1&gt;COUNTA([1]!T_Printers[Printers])*COUNTA([1]!T_Resins[Resins]),"",_xlfn.IFS(ROUND(VLOOKUP(C3503,[1]!T_Resins[#Data],3,FALSE)/VLOOKUP(A3503,[1]!T_Printers[#Data],5,FALSE),1)&lt;=_xlfn.XLOOKUP(B3503,[1]Printers!L:L,[1]Printers!O:O,1,0,),ROUND(VLOOKUP(C3503,[1]!T_Resins[#Data],3,FALSE)/VLOOKUP(A3503,[1]!T_Printers[#Data],5,FALSE),1),ROUND(VLOOKUP(C3503,[1]!T_Resins[#Data],3,FALSE)/VLOOKUP(A3503,[1]!T_Printers[#Data],5,FALSE),1)&gt;_xlfn.XLOOKUP(B3503,[1]Printers!L:L,[1]Printers!O:O,1,0,),10)),"")</f>
        <v>12.3</v>
      </c>
      <c r="H3503">
        <f>IFERROR(IF(ROUND(_xlfn.XLOOKUP([1]Parameters!B3503,[1]Printers!L:L,[1]Printers!Q:Q,,0)*G3503/10,0)*10&lt;_xlfn.XLOOKUP([1]Parameters!B3503,[1]Printers!L:L,[1]Printers!P:P,,0),ROUND(_xlfn.XLOOKUP([1]Parameters!B3503,[1]Printers!L:L,[1]Printers!Q:Q,,0)*G3503/10,0)*10,_xlfn.XLOOKUP([1]Parameters!B3503,[1]Printers!L:L,[1]Printers!P:P,,0)),"")</f>
        <v>100</v>
      </c>
      <c r="I3503" s="3" t="str" cm="1">
        <f t="array" ref="I3503">IFERROR(IF(ROW()-1&gt;COUNTA([1]!T_Printers[Printers])*COUNTA([1]!T_Resins[Resins]),"",_xlfn.IFS(ROUND(VLOOKUP(C3503,[1]!T_Resins[#Data],4,FALSE)/VLOOKUP(A3503,[1]!T_Printers[#Data],5,FALSE),1)&lt;=_xlfn.XLOOKUP(B3503,[1]Printers!L:L,[1]Printers!O:O,1,0,),ROUND(VLOOKUP(C3503,[1]!T_Resins[#Data],4,FALSE)/VLOOKUP(A3503,[1]!T_Printers[#Data],5,FALSE),1),ROUND(VLOOKUP(C3503,[1]!T_Resins[#Data],4,FALSE)/VLOOKUP(A3503,[1]!T_Printers[#Data],5,FALSE),1)&gt;_xlfn.XLOOKUP(B3503,[1]Printers!L:L,[1]Printers!O:O,1,0,),"")),"")</f>
        <v/>
      </c>
      <c r="J3503" t="str">
        <f>IFERROR(IF(ROUND(_xlfn.XLOOKUP([1]Parameters!B3503,[1]Printers!L:L,[1]Printers!Q:Q,,0)*I3503/10,0)*10&lt;_xlfn.XLOOKUP([1]Parameters!B3503,[1]Printers!L:L,[1]Printers!P:P,,0),ROUND(_xlfn.XLOOKUP([1]Parameters!B3503,[1]Printers!L:L,[1]Printers!Q:Q,,0)*I3503/10,0)*10,_xlfn.XLOOKUP([1]Parameters!B3503,[1]Printers!L:L,[1]Printers!P:P,,0)),"")</f>
        <v/>
      </c>
      <c r="K3503">
        <f>IF(SUM(E3503:J3503)&lt;&gt;0,VLOOKUP(A3503,[1]!T_Printers[#Data],10,FALSE)+VLOOKUP(C3503,[1]!T_Resins[#Data],10,FALSE),"")</f>
        <v>3</v>
      </c>
      <c r="L3503">
        <f>IF(SUM(E3503:J3503)&lt;&gt;0,VLOOKUP(A3503,[1]!T_Printers[#Data],11,FALSE),"")</f>
        <v>5</v>
      </c>
      <c r="M3503">
        <f>IF(SUM(E3503:J3503)&lt;&gt;0,VLOOKUP(C3503,[1]!T_Resins[#Data],8,FALSE),"")</f>
        <v>120</v>
      </c>
      <c r="N3503">
        <f>IF(_xlfn.XLOOKUP(B3503,[1]Printers!$L:$L,[1]Printers!$R:$R,0,0)&gt;0,[1]Parameters!M3503,IF(SUM(E3503:J3503)&lt;&gt;0,VLOOKUP(C3503,[1]!T_Resins[#Data],9,FALSE),""))</f>
        <v>180</v>
      </c>
      <c r="O3503" t="str">
        <f t="shared" si="54"/>
        <v>PrusaSL1</v>
      </c>
    </row>
    <row r="3504" spans="1:15" x14ac:dyDescent="0.25">
      <c r="A3504" t="str">
        <f t="array" ref="A3504">IF(ROW()-1&gt;COUNTA([1]!T_Printers[Printers])*COUNTA([1]!T_Resins[Resins]),"",INDEX([1]!T_Printers[Printers],INT((ROW()-2)/COUNTA([1]!T_Resins[Resins])+1)))</f>
        <v>Prusa SL1</v>
      </c>
      <c r="B3504" t="str">
        <f>_xlfn.XLOOKUP(A3504,[1]!T_Printers[Printers],[1]!T_Printers[Icon link],,0)</f>
        <v>PrusaSL1</v>
      </c>
      <c r="C3504" t="str">
        <f t="array" ref="C3504">IF(ROW()-1&gt;COUNTA([1]!T_Printers[Printers])*COUNTA([1]!T_Resins[Resins]),"",INDEX([1]!T_Resins[Resins],MOD(ROW()-2,COUNTA([1]!T_Resins[Resins]))+1))</f>
        <v>Dental Yellow Clear PRO</v>
      </c>
      <c r="D3504">
        <f>IF(SUM(E3504:J3504)&lt;&gt;0,IF(ROW()-1&gt;COUNTA([1]!T_Printers[Printers])*COUNTA([1]!T_Resins[Resins]),"",2),"")</f>
        <v>2</v>
      </c>
      <c r="E3504" cm="1">
        <f t="array" ref="E3504">IFERROR(IF(ROW()-1&gt;COUNTA([1]!T_Printers[Printers])*COUNTA([1]!T_Resins[Resins]),"",_xlfn.IFS(ROUND(VLOOKUP(C3504,[1]!T_Resins[#Data],2,FALSE)/VLOOKUP(A3504,[1]!T_Printers[#Data],5,FALSE),1)&lt;=_xlfn.XLOOKUP(B3504,[1]Printers!L:L,[1]Printers!O:O,1,0,),ROUND(VLOOKUP(C3504,[1]!T_Resins[#Data],2,FALSE)/VLOOKUP(A3504,[1]!T_Printers[#Data],5,FALSE),1),ROUND(VLOOKUP(C3504,[1]!T_Resins[#Data],2,FALSE)/VLOOKUP(A3504,[1]!T_Printers[#Data],5,FALSE),1)&gt;_xlfn.XLOOKUP(B3504,[1]Printers!L:L,[1]Printers!O:O,1,0,),10)),"Используйте слой 100 мкм")</f>
        <v>24.5</v>
      </c>
      <c r="F3504">
        <f>IFERROR(IF(ROUND(_xlfn.XLOOKUP([1]Parameters!B3504,[1]Printers!L:L,[1]Printers!Q:Q,,0)*E3504/10,0)*10&lt;_xlfn.XLOOKUP([1]Parameters!B3504,[1]Printers!L:L,[1]Printers!P:P,,0),ROUND(_xlfn.XLOOKUP([1]Parameters!B3504,[1]Printers!L:L,[1]Printers!Q:Q,,0)*E3504/10,0)*10,_xlfn.XLOOKUP([1]Parameters!B3504,[1]Printers!L:L,[1]Printers!P:P,,0)),"")</f>
        <v>100</v>
      </c>
      <c r="G3504" cm="1">
        <f t="array" ref="G3504">IFERROR(IF(ROW()-1&gt;COUNTA([1]!T_Printers[Printers])*COUNTA([1]!T_Resins[Resins]),"",_xlfn.IFS(ROUND(VLOOKUP(C3504,[1]!T_Resins[#Data],3,FALSE)/VLOOKUP(A3504,[1]!T_Printers[#Data],5,FALSE),1)&lt;=_xlfn.XLOOKUP(B3504,[1]Printers!L:L,[1]Printers!O:O,1,0,),ROUND(VLOOKUP(C3504,[1]!T_Resins[#Data],3,FALSE)/VLOOKUP(A3504,[1]!T_Printers[#Data],5,FALSE),1),ROUND(VLOOKUP(C3504,[1]!T_Resins[#Data],3,FALSE)/VLOOKUP(A3504,[1]!T_Printers[#Data],5,FALSE),1)&gt;_xlfn.XLOOKUP(B3504,[1]Printers!L:L,[1]Printers!O:O,1,0,),10)),"")</f>
        <v>31.6</v>
      </c>
      <c r="H3504">
        <f>IFERROR(IF(ROUND(_xlfn.XLOOKUP([1]Parameters!B3504,[1]Printers!L:L,[1]Printers!Q:Q,,0)*G3504/10,0)*10&lt;_xlfn.XLOOKUP([1]Parameters!B3504,[1]Printers!L:L,[1]Printers!P:P,,0),ROUND(_xlfn.XLOOKUP([1]Parameters!B3504,[1]Printers!L:L,[1]Printers!Q:Q,,0)*G3504/10,0)*10,_xlfn.XLOOKUP([1]Parameters!B3504,[1]Printers!L:L,[1]Printers!P:P,,0)),"")</f>
        <v>100</v>
      </c>
      <c r="I3504" s="3" t="str" cm="1">
        <f t="array" ref="I3504">IFERROR(IF(ROW()-1&gt;COUNTA([1]!T_Printers[Printers])*COUNTA([1]!T_Resins[Resins]),"",_xlfn.IFS(ROUND(VLOOKUP(C3504,[1]!T_Resins[#Data],4,FALSE)/VLOOKUP(A3504,[1]!T_Printers[#Data],5,FALSE),1)&lt;=_xlfn.XLOOKUP(B3504,[1]Printers!L:L,[1]Printers!O:O,1,0,),ROUND(VLOOKUP(C3504,[1]!T_Resins[#Data],4,FALSE)/VLOOKUP(A3504,[1]!T_Printers[#Data],5,FALSE),1),ROUND(VLOOKUP(C3504,[1]!T_Resins[#Data],4,FALSE)/VLOOKUP(A3504,[1]!T_Printers[#Data],5,FALSE),1)&gt;_xlfn.XLOOKUP(B3504,[1]Printers!L:L,[1]Printers!O:O,1,0,),"")),"")</f>
        <v/>
      </c>
      <c r="J3504" t="str">
        <f>IFERROR(IF(ROUND(_xlfn.XLOOKUP([1]Parameters!B3504,[1]Printers!L:L,[1]Printers!Q:Q,,0)*I3504/10,0)*10&lt;_xlfn.XLOOKUP([1]Parameters!B3504,[1]Printers!L:L,[1]Printers!P:P,,0),ROUND(_xlfn.XLOOKUP([1]Parameters!B3504,[1]Printers!L:L,[1]Printers!Q:Q,,0)*I3504/10,0)*10,_xlfn.XLOOKUP([1]Parameters!B3504,[1]Printers!L:L,[1]Printers!P:P,,0)),"")</f>
        <v/>
      </c>
      <c r="K3504">
        <f>IF(SUM(E3504:J3504)&lt;&gt;0,VLOOKUP(A3504,[1]!T_Printers[#Data],10,FALSE)+VLOOKUP(C3504,[1]!T_Resins[#Data],10,FALSE),"")</f>
        <v>3</v>
      </c>
      <c r="L3504">
        <f>IF(SUM(E3504:J3504)&lt;&gt;0,VLOOKUP(A3504,[1]!T_Printers[#Data],11,FALSE),"")</f>
        <v>5</v>
      </c>
      <c r="M3504">
        <f>IF(SUM(E3504:J3504)&lt;&gt;0,VLOOKUP(C3504,[1]!T_Resins[#Data],8,FALSE),"")</f>
        <v>120</v>
      </c>
      <c r="N3504">
        <f>IF(_xlfn.XLOOKUP(B3504,[1]Printers!$L:$L,[1]Printers!$R:$R,0,0)&gt;0,[1]Parameters!M3504,IF(SUM(E3504:J3504)&lt;&gt;0,VLOOKUP(C3504,[1]!T_Resins[#Data],9,FALSE),""))</f>
        <v>180</v>
      </c>
      <c r="O3504" t="str">
        <f t="shared" si="54"/>
        <v>PrusaSL1</v>
      </c>
    </row>
    <row r="3505" spans="1:15" x14ac:dyDescent="0.25">
      <c r="A3505" t="str">
        <f t="array" ref="A3505">IF(ROW()-1&gt;COUNTA([1]!T_Printers[Printers])*COUNTA([1]!T_Resins[Resins]),"",INDEX([1]!T_Printers[Printers],INT((ROW()-2)/COUNTA([1]!T_Resins[Resins])+1)))</f>
        <v>Prusa SL1</v>
      </c>
      <c r="B3505" t="str">
        <f>_xlfn.XLOOKUP(A3505,[1]!T_Printers[Printers],[1]!T_Printers[Icon link],,0)</f>
        <v>PrusaSL1</v>
      </c>
      <c r="C3505" t="str">
        <f t="array" ref="C3505">IF(ROW()-1&gt;COUNTA([1]!T_Printers[Printers])*COUNTA([1]!T_Resins[Resins]),"",INDEX([1]!T_Resins[Resins],MOD(ROW()-2,COUNTA([1]!T_Resins[Resins]))+1))</f>
        <v>Industrial ABS Black</v>
      </c>
      <c r="D3505">
        <f>IF(SUM(E3505:J3505)&lt;&gt;0,IF(ROW()-1&gt;COUNTA([1]!T_Printers[Printers])*COUNTA([1]!T_Resins[Resins]),"",2),"")</f>
        <v>2</v>
      </c>
      <c r="E3505" cm="1">
        <f t="array" ref="E3505">IFERROR(IF(ROW()-1&gt;COUNTA([1]!T_Printers[Printers])*COUNTA([1]!T_Resins[Resins]),"",_xlfn.IFS(ROUND(VLOOKUP(C3505,[1]!T_Resins[#Data],2,FALSE)/VLOOKUP(A3505,[1]!T_Printers[#Data],5,FALSE),1)&lt;=_xlfn.XLOOKUP(B3505,[1]Printers!L:L,[1]Printers!O:O,1,0,),ROUND(VLOOKUP(C3505,[1]!T_Resins[#Data],2,FALSE)/VLOOKUP(A3505,[1]!T_Printers[#Data],5,FALSE),1),ROUND(VLOOKUP(C3505,[1]!T_Resins[#Data],2,FALSE)/VLOOKUP(A3505,[1]!T_Printers[#Data],5,FALSE),1)&gt;_xlfn.XLOOKUP(B3505,[1]Printers!L:L,[1]Printers!O:O,1,0,),10)),"Используйте слой 100 мкм")</f>
        <v>19.399999999999999</v>
      </c>
      <c r="F3505">
        <f>IFERROR(IF(ROUND(_xlfn.XLOOKUP([1]Parameters!B3505,[1]Printers!L:L,[1]Printers!Q:Q,,0)*E3505/10,0)*10&lt;_xlfn.XLOOKUP([1]Parameters!B3505,[1]Printers!L:L,[1]Printers!P:P,,0),ROUND(_xlfn.XLOOKUP([1]Parameters!B3505,[1]Printers!L:L,[1]Printers!Q:Q,,0)*E3505/10,0)*10,_xlfn.XLOOKUP([1]Parameters!B3505,[1]Printers!L:L,[1]Printers!P:P,,0)),"")</f>
        <v>100</v>
      </c>
      <c r="G3505" cm="1">
        <f t="array" ref="G3505">IFERROR(IF(ROW()-1&gt;COUNTA([1]!T_Printers[Printers])*COUNTA([1]!T_Resins[Resins]),"",_xlfn.IFS(ROUND(VLOOKUP(C3505,[1]!T_Resins[#Data],3,FALSE)/VLOOKUP(A3505,[1]!T_Printers[#Data],5,FALSE),1)&lt;=_xlfn.XLOOKUP(B3505,[1]Printers!L:L,[1]Printers!O:O,1,0,),ROUND(VLOOKUP(C3505,[1]!T_Resins[#Data],3,FALSE)/VLOOKUP(A3505,[1]!T_Printers[#Data],5,FALSE),1),ROUND(VLOOKUP(C3505,[1]!T_Resins[#Data],3,FALSE)/VLOOKUP(A3505,[1]!T_Printers[#Data],5,FALSE),1)&gt;_xlfn.XLOOKUP(B3505,[1]Printers!L:L,[1]Printers!O:O,1,0,),10)),"")</f>
        <v>25.1</v>
      </c>
      <c r="H3505">
        <f>IFERROR(IF(ROUND(_xlfn.XLOOKUP([1]Parameters!B3505,[1]Printers!L:L,[1]Printers!Q:Q,,0)*G3505/10,0)*10&lt;_xlfn.XLOOKUP([1]Parameters!B3505,[1]Printers!L:L,[1]Printers!P:P,,0),ROUND(_xlfn.XLOOKUP([1]Parameters!B3505,[1]Printers!L:L,[1]Printers!Q:Q,,0)*G3505/10,0)*10,_xlfn.XLOOKUP([1]Parameters!B3505,[1]Printers!L:L,[1]Printers!P:P,,0)),"")</f>
        <v>100</v>
      </c>
      <c r="I3505" s="3" t="str" cm="1">
        <f t="array" ref="I3505">IFERROR(IF(ROW()-1&gt;COUNTA([1]!T_Printers[Printers])*COUNTA([1]!T_Resins[Resins]),"",_xlfn.IFS(ROUND(VLOOKUP(C3505,[1]!T_Resins[#Data],4,FALSE)/VLOOKUP(A3505,[1]!T_Printers[#Data],5,FALSE),1)&lt;=_xlfn.XLOOKUP(B3505,[1]Printers!L:L,[1]Printers!O:O,1,0,),ROUND(VLOOKUP(C3505,[1]!T_Resins[#Data],4,FALSE)/VLOOKUP(A3505,[1]!T_Printers[#Data],5,FALSE),1),ROUND(VLOOKUP(C3505,[1]!T_Resins[#Data],4,FALSE)/VLOOKUP(A3505,[1]!T_Printers[#Data],5,FALSE),1)&gt;_xlfn.XLOOKUP(B3505,[1]Printers!L:L,[1]Printers!O:O,1,0,),"")),"")</f>
        <v/>
      </c>
      <c r="J3505" t="str">
        <f>IFERROR(IF(ROUND(_xlfn.XLOOKUP([1]Parameters!B3505,[1]Printers!L:L,[1]Printers!Q:Q,,0)*I3505/10,0)*10&lt;_xlfn.XLOOKUP([1]Parameters!B3505,[1]Printers!L:L,[1]Printers!P:P,,0),ROUND(_xlfn.XLOOKUP([1]Parameters!B3505,[1]Printers!L:L,[1]Printers!Q:Q,,0)*I3505/10,0)*10,_xlfn.XLOOKUP([1]Parameters!B3505,[1]Printers!L:L,[1]Printers!P:P,,0)),"")</f>
        <v/>
      </c>
      <c r="K3505">
        <f>IF(SUM(E3505:J3505)&lt;&gt;0,VLOOKUP(A3505,[1]!T_Printers[#Data],10,FALSE)+VLOOKUP(C3505,[1]!T_Resins[#Data],10,FALSE),"")</f>
        <v>3</v>
      </c>
      <c r="L3505">
        <f>IF(SUM(E3505:J3505)&lt;&gt;0,VLOOKUP(A3505,[1]!T_Printers[#Data],11,FALSE),"")</f>
        <v>5</v>
      </c>
      <c r="M3505">
        <f>IF(SUM(E3505:J3505)&lt;&gt;0,VLOOKUP(C3505,[1]!T_Resins[#Data],8,FALSE),"")</f>
        <v>60</v>
      </c>
      <c r="N3505">
        <f>IF(_xlfn.XLOOKUP(B3505,[1]Printers!$L:$L,[1]Printers!$R:$R,0,0)&gt;0,[1]Parameters!M3505,IF(SUM(E3505:J3505)&lt;&gt;0,VLOOKUP(C3505,[1]!T_Resins[#Data],9,FALSE),""))</f>
        <v>60</v>
      </c>
      <c r="O3505" t="str">
        <f t="shared" si="54"/>
        <v>PrusaSL1</v>
      </c>
    </row>
    <row r="3506" spans="1:15" x14ac:dyDescent="0.25">
      <c r="A3506" t="str">
        <f t="array" ref="A3506">IF(ROW()-1&gt;COUNTA([1]!T_Printers[Printers])*COUNTA([1]!T_Resins[Resins]),"",INDEX([1]!T_Printers[Printers],INT((ROW()-2)/COUNTA([1]!T_Resins[Resins])+1)))</f>
        <v>Prusa SL1</v>
      </c>
      <c r="B3506" t="str">
        <f>_xlfn.XLOOKUP(A3506,[1]!T_Printers[Printers],[1]!T_Printers[Icon link],,0)</f>
        <v>PrusaSL1</v>
      </c>
      <c r="C3506" t="str">
        <f t="array" ref="C3506">IF(ROW()-1&gt;COUNTA([1]!T_Printers[Printers])*COUNTA([1]!T_Resins[Resins]),"",INDEX([1]!T_Resins[Resins],MOD(ROW()-2,COUNTA([1]!T_Resins[Resins]))+1))</f>
        <v>Industrial ABS-Like Grey</v>
      </c>
      <c r="D3506">
        <f>IF(SUM(E3506:J3506)&lt;&gt;0,IF(ROW()-1&gt;COUNTA([1]!T_Printers[Printers])*COUNTA([1]!T_Resins[Resins]),"",2),"")</f>
        <v>2</v>
      </c>
      <c r="E3506" cm="1">
        <f t="array" ref="E3506">IFERROR(IF(ROW()-1&gt;COUNTA([1]!T_Printers[Printers])*COUNTA([1]!T_Resins[Resins]),"",_xlfn.IFS(ROUND(VLOOKUP(C3506,[1]!T_Resins[#Data],2,FALSE)/VLOOKUP(A3506,[1]!T_Printers[#Data],5,FALSE),1)&lt;=_xlfn.XLOOKUP(B3506,[1]Printers!L:L,[1]Printers!O:O,1,0,),ROUND(VLOOKUP(C3506,[1]!T_Resins[#Data],2,FALSE)/VLOOKUP(A3506,[1]!T_Printers[#Data],5,FALSE),1),ROUND(VLOOKUP(C3506,[1]!T_Resins[#Data],2,FALSE)/VLOOKUP(A3506,[1]!T_Printers[#Data],5,FALSE),1)&gt;_xlfn.XLOOKUP(B3506,[1]Printers!L:L,[1]Printers!O:O,1,0,),10)),"Используйте слой 100 мкм")</f>
        <v>19.2</v>
      </c>
      <c r="F3506">
        <f>IFERROR(IF(ROUND(_xlfn.XLOOKUP([1]Parameters!B3506,[1]Printers!L:L,[1]Printers!Q:Q,,0)*E3506/10,0)*10&lt;_xlfn.XLOOKUP([1]Parameters!B3506,[1]Printers!L:L,[1]Printers!P:P,,0),ROUND(_xlfn.XLOOKUP([1]Parameters!B3506,[1]Printers!L:L,[1]Printers!Q:Q,,0)*E3506/10,0)*10,_xlfn.XLOOKUP([1]Parameters!B3506,[1]Printers!L:L,[1]Printers!P:P,,0)),"")</f>
        <v>100</v>
      </c>
      <c r="G3506" cm="1">
        <f t="array" ref="G3506">IFERROR(IF(ROW()-1&gt;COUNTA([1]!T_Printers[Printers])*COUNTA([1]!T_Resins[Resins]),"",_xlfn.IFS(ROUND(VLOOKUP(C3506,[1]!T_Resins[#Data],3,FALSE)/VLOOKUP(A3506,[1]!T_Printers[#Data],5,FALSE),1)&lt;=_xlfn.XLOOKUP(B3506,[1]Printers!L:L,[1]Printers!O:O,1,0,),ROUND(VLOOKUP(C3506,[1]!T_Resins[#Data],3,FALSE)/VLOOKUP(A3506,[1]!T_Printers[#Data],5,FALSE),1),ROUND(VLOOKUP(C3506,[1]!T_Resins[#Data],3,FALSE)/VLOOKUP(A3506,[1]!T_Printers[#Data],5,FALSE),1)&gt;_xlfn.XLOOKUP(B3506,[1]Printers!L:L,[1]Printers!O:O,1,0,),10)),"")</f>
        <v>25</v>
      </c>
      <c r="H3506">
        <f>IFERROR(IF(ROUND(_xlfn.XLOOKUP([1]Parameters!B3506,[1]Printers!L:L,[1]Printers!Q:Q,,0)*G3506/10,0)*10&lt;_xlfn.XLOOKUP([1]Parameters!B3506,[1]Printers!L:L,[1]Printers!P:P,,0),ROUND(_xlfn.XLOOKUP([1]Parameters!B3506,[1]Printers!L:L,[1]Printers!Q:Q,,0)*G3506/10,0)*10,_xlfn.XLOOKUP([1]Parameters!B3506,[1]Printers!L:L,[1]Printers!P:P,,0)),"")</f>
        <v>100</v>
      </c>
      <c r="I3506" s="3" t="str" cm="1">
        <f t="array" ref="I3506">IFERROR(IF(ROW()-1&gt;COUNTA([1]!T_Printers[Printers])*COUNTA([1]!T_Resins[Resins]),"",_xlfn.IFS(ROUND(VLOOKUP(C3506,[1]!T_Resins[#Data],4,FALSE)/VLOOKUP(A3506,[1]!T_Printers[#Data],5,FALSE),1)&lt;=_xlfn.XLOOKUP(B3506,[1]Printers!L:L,[1]Printers!O:O,1,0,),ROUND(VLOOKUP(C3506,[1]!T_Resins[#Data],4,FALSE)/VLOOKUP(A3506,[1]!T_Printers[#Data],5,FALSE),1),ROUND(VLOOKUP(C3506,[1]!T_Resins[#Data],4,FALSE)/VLOOKUP(A3506,[1]!T_Printers[#Data],5,FALSE),1)&gt;_xlfn.XLOOKUP(B3506,[1]Printers!L:L,[1]Printers!O:O,1,0,),"")),"")</f>
        <v/>
      </c>
      <c r="J3506" t="str">
        <f>IFERROR(IF(ROUND(_xlfn.XLOOKUP([1]Parameters!B3506,[1]Printers!L:L,[1]Printers!Q:Q,,0)*I3506/10,0)*10&lt;_xlfn.XLOOKUP([1]Parameters!B3506,[1]Printers!L:L,[1]Printers!P:P,,0),ROUND(_xlfn.XLOOKUP([1]Parameters!B3506,[1]Printers!L:L,[1]Printers!Q:Q,,0)*I3506/10,0)*10,_xlfn.XLOOKUP([1]Parameters!B3506,[1]Printers!L:L,[1]Printers!P:P,,0)),"")</f>
        <v/>
      </c>
      <c r="K3506">
        <f>IF(SUM(E3506:J3506)&lt;&gt;0,VLOOKUP(A3506,[1]!T_Printers[#Data],10,FALSE)+VLOOKUP(C3506,[1]!T_Resins[#Data],10,FALSE),"")</f>
        <v>3</v>
      </c>
      <c r="L3506">
        <f>IF(SUM(E3506:J3506)&lt;&gt;0,VLOOKUP(A3506,[1]!T_Printers[#Data],11,FALSE),"")</f>
        <v>5</v>
      </c>
      <c r="M3506">
        <f>IF(SUM(E3506:J3506)&lt;&gt;0,VLOOKUP(C3506,[1]!T_Resins[#Data],8,FALSE),"")</f>
        <v>120</v>
      </c>
      <c r="N3506">
        <f>IF(_xlfn.XLOOKUP(B3506,[1]Printers!$L:$L,[1]Printers!$R:$R,0,0)&gt;0,[1]Parameters!M3506,IF(SUM(E3506:J3506)&lt;&gt;0,VLOOKUP(C3506,[1]!T_Resins[#Data],9,FALSE),""))</f>
        <v>180</v>
      </c>
      <c r="O3506" t="str">
        <f t="shared" si="54"/>
        <v>PrusaSL1</v>
      </c>
    </row>
    <row r="3507" spans="1:15" x14ac:dyDescent="0.25">
      <c r="A3507" t="str">
        <f t="array" ref="A3507">IF(ROW()-1&gt;COUNTA([1]!T_Printers[Printers])*COUNTA([1]!T_Resins[Resins]),"",INDEX([1]!T_Printers[Printers],INT((ROW()-2)/COUNTA([1]!T_Resins[Resins])+1)))</f>
        <v>Prusa SL1</v>
      </c>
      <c r="B3507" t="str">
        <f>_xlfn.XLOOKUP(A3507,[1]!T_Printers[Printers],[1]!T_Printers[Icon link],,0)</f>
        <v>PrusaSL1</v>
      </c>
      <c r="C3507" t="str">
        <f t="array" ref="C3507">IF(ROW()-1&gt;COUNTA([1]!T_Printers[Printers])*COUNTA([1]!T_Resins[Resins]),"",INDEX([1]!T_Resins[Resins],MOD(ROW()-2,COUNTA([1]!T_Resins[Resins]))+1))</f>
        <v>Industrial Flex Natural Clear</v>
      </c>
      <c r="D3507">
        <f>IF(SUM(E3507:J3507)&lt;&gt;0,IF(ROW()-1&gt;COUNTA([1]!T_Printers[Printers])*COUNTA([1]!T_Resins[Resins]),"",2),"")</f>
        <v>2</v>
      </c>
      <c r="E3507" cm="1">
        <f t="array" ref="E3507">IFERROR(IF(ROW()-1&gt;COUNTA([1]!T_Printers[Printers])*COUNTA([1]!T_Resins[Resins]),"",_xlfn.IFS(ROUND(VLOOKUP(C3507,[1]!T_Resins[#Data],2,FALSE)/VLOOKUP(A3507,[1]!T_Printers[#Data],5,FALSE),1)&lt;=_xlfn.XLOOKUP(B3507,[1]Printers!L:L,[1]Printers!O:O,1,0,),ROUND(VLOOKUP(C3507,[1]!T_Resins[#Data],2,FALSE)/VLOOKUP(A3507,[1]!T_Printers[#Data],5,FALSE),1),ROUND(VLOOKUP(C3507,[1]!T_Resins[#Data],2,FALSE)/VLOOKUP(A3507,[1]!T_Printers[#Data],5,FALSE),1)&gt;_xlfn.XLOOKUP(B3507,[1]Printers!L:L,[1]Printers!O:O,1,0,),10)),"Используйте слой 100 мкм")</f>
        <v>7.2</v>
      </c>
      <c r="F3507">
        <f>IFERROR(IF(ROUND(_xlfn.XLOOKUP([1]Parameters!B3507,[1]Printers!L:L,[1]Printers!Q:Q,,0)*E3507/10,0)*10&lt;_xlfn.XLOOKUP([1]Parameters!B3507,[1]Printers!L:L,[1]Printers!P:P,,0),ROUND(_xlfn.XLOOKUP([1]Parameters!B3507,[1]Printers!L:L,[1]Printers!Q:Q,,0)*E3507/10,0)*10,_xlfn.XLOOKUP([1]Parameters!B3507,[1]Printers!L:L,[1]Printers!P:P,,0)),"")</f>
        <v>60</v>
      </c>
      <c r="G3507" cm="1">
        <f t="array" ref="G3507">IFERROR(IF(ROW()-1&gt;COUNTA([1]!T_Printers[Printers])*COUNTA([1]!T_Resins[Resins]),"",_xlfn.IFS(ROUND(VLOOKUP(C3507,[1]!T_Resins[#Data],3,FALSE)/VLOOKUP(A3507,[1]!T_Printers[#Data],5,FALSE),1)&lt;=_xlfn.XLOOKUP(B3507,[1]Printers!L:L,[1]Printers!O:O,1,0,),ROUND(VLOOKUP(C3507,[1]!T_Resins[#Data],3,FALSE)/VLOOKUP(A3507,[1]!T_Printers[#Data],5,FALSE),1),ROUND(VLOOKUP(C3507,[1]!T_Resins[#Data],3,FALSE)/VLOOKUP(A3507,[1]!T_Printers[#Data],5,FALSE),1)&gt;_xlfn.XLOOKUP(B3507,[1]Printers!L:L,[1]Printers!O:O,1,0,),10)),"")</f>
        <v>9.4</v>
      </c>
      <c r="H3507">
        <f>IFERROR(IF(ROUND(_xlfn.XLOOKUP([1]Parameters!B3507,[1]Printers!L:L,[1]Printers!Q:Q,,0)*G3507/10,0)*10&lt;_xlfn.XLOOKUP([1]Parameters!B3507,[1]Printers!L:L,[1]Printers!P:P,,0),ROUND(_xlfn.XLOOKUP([1]Parameters!B3507,[1]Printers!L:L,[1]Printers!Q:Q,,0)*G3507/10,0)*10,_xlfn.XLOOKUP([1]Parameters!B3507,[1]Printers!L:L,[1]Printers!P:P,,0)),"")</f>
        <v>80</v>
      </c>
      <c r="I3507" s="3" t="str" cm="1">
        <f t="array" ref="I3507">IFERROR(IF(ROW()-1&gt;COUNTA([1]!T_Printers[Printers])*COUNTA([1]!T_Resins[Resins]),"",_xlfn.IFS(ROUND(VLOOKUP(C3507,[1]!T_Resins[#Data],4,FALSE)/VLOOKUP(A3507,[1]!T_Printers[#Data],5,FALSE),1)&lt;=_xlfn.XLOOKUP(B3507,[1]Printers!L:L,[1]Printers!O:O,1,0,),ROUND(VLOOKUP(C3507,[1]!T_Resins[#Data],4,FALSE)/VLOOKUP(A3507,[1]!T_Printers[#Data],5,FALSE),1),ROUND(VLOOKUP(C3507,[1]!T_Resins[#Data],4,FALSE)/VLOOKUP(A3507,[1]!T_Printers[#Data],5,FALSE),1)&gt;_xlfn.XLOOKUP(B3507,[1]Printers!L:L,[1]Printers!O:O,1,0,),"")),"")</f>
        <v/>
      </c>
      <c r="J3507" t="str">
        <f>IFERROR(IF(ROUND(_xlfn.XLOOKUP([1]Parameters!B3507,[1]Printers!L:L,[1]Printers!Q:Q,,0)*I3507/10,0)*10&lt;_xlfn.XLOOKUP([1]Parameters!B3507,[1]Printers!L:L,[1]Printers!P:P,,0),ROUND(_xlfn.XLOOKUP([1]Parameters!B3507,[1]Printers!L:L,[1]Printers!Q:Q,,0)*I3507/10,0)*10,_xlfn.XLOOKUP([1]Parameters!B3507,[1]Printers!L:L,[1]Printers!P:P,,0)),"")</f>
        <v/>
      </c>
      <c r="K3507">
        <f>IF(SUM(E3507:J3507)&lt;&gt;0,VLOOKUP(A3507,[1]!T_Printers[#Data],10,FALSE)+VLOOKUP(C3507,[1]!T_Resins[#Data],10,FALSE),"")</f>
        <v>3</v>
      </c>
      <c r="L3507">
        <f>IF(SUM(E3507:J3507)&lt;&gt;0,VLOOKUP(A3507,[1]!T_Printers[#Data],11,FALSE),"")</f>
        <v>5</v>
      </c>
      <c r="M3507">
        <f>IF(SUM(E3507:J3507)&lt;&gt;0,VLOOKUP(C3507,[1]!T_Resins[#Data],8,FALSE),"")</f>
        <v>60</v>
      </c>
      <c r="N3507">
        <f>IF(_xlfn.XLOOKUP(B3507,[1]Printers!$L:$L,[1]Printers!$R:$R,0,0)&gt;0,[1]Parameters!M3507,IF(SUM(E3507:J3507)&lt;&gt;0,VLOOKUP(C3507,[1]!T_Resins[#Data],9,FALSE),""))</f>
        <v>60</v>
      </c>
      <c r="O3507" t="str">
        <f t="shared" si="54"/>
        <v>PrusaSL1</v>
      </c>
    </row>
    <row r="3508" spans="1:15" x14ac:dyDescent="0.25">
      <c r="A3508" t="str">
        <f t="array" ref="A3508">IF(ROW()-1&gt;COUNTA([1]!T_Printers[Printers])*COUNTA([1]!T_Resins[Resins]),"",INDEX([1]!T_Printers[Printers],INT((ROW()-2)/COUNTA([1]!T_Resins[Resins])+1)))</f>
        <v>Prusa SL1</v>
      </c>
      <c r="B3508" t="str">
        <f>_xlfn.XLOOKUP(A3508,[1]!T_Printers[Printers],[1]!T_Printers[Icon link],,0)</f>
        <v>PrusaSL1</v>
      </c>
      <c r="C3508" t="str">
        <f t="array" ref="C3508">IF(ROW()-1&gt;COUNTA([1]!T_Printers[Printers])*COUNTA([1]!T_Resins[Resins]),"",INDEX([1]!T_Resins[Resins],MOD(ROW()-2,COUNTA([1]!T_Resins[Resins]))+1))</f>
        <v>Industrial Nylon Like</v>
      </c>
      <c r="D3508">
        <f>IF(SUM(E3508:J3508)&lt;&gt;0,IF(ROW()-1&gt;COUNTA([1]!T_Printers[Printers])*COUNTA([1]!T_Resins[Resins]),"",2),"")</f>
        <v>2</v>
      </c>
      <c r="E3508" cm="1">
        <f t="array" ref="E3508">IFERROR(IF(ROW()-1&gt;COUNTA([1]!T_Printers[Printers])*COUNTA([1]!T_Resins[Resins]),"",_xlfn.IFS(ROUND(VLOOKUP(C3508,[1]!T_Resins[#Data],2,FALSE)/VLOOKUP(A3508,[1]!T_Printers[#Data],5,FALSE),1)&lt;=_xlfn.XLOOKUP(B3508,[1]Printers!L:L,[1]Printers!O:O,1,0,),ROUND(VLOOKUP(C3508,[1]!T_Resins[#Data],2,FALSE)/VLOOKUP(A3508,[1]!T_Printers[#Data],5,FALSE),1),ROUND(VLOOKUP(C3508,[1]!T_Resins[#Data],2,FALSE)/VLOOKUP(A3508,[1]!T_Printers[#Data],5,FALSE),1)&gt;_xlfn.XLOOKUP(B3508,[1]Printers!L:L,[1]Printers!O:O,1,0,),10)),"Используйте слой 100 мкм")</f>
        <v>5.2</v>
      </c>
      <c r="F3508">
        <f>IFERROR(IF(ROUND(_xlfn.XLOOKUP([1]Parameters!B3508,[1]Printers!L:L,[1]Printers!Q:Q,,0)*E3508/10,0)*10&lt;_xlfn.XLOOKUP([1]Parameters!B3508,[1]Printers!L:L,[1]Printers!P:P,,0),ROUND(_xlfn.XLOOKUP([1]Parameters!B3508,[1]Printers!L:L,[1]Printers!Q:Q,,0)*E3508/10,0)*10,_xlfn.XLOOKUP([1]Parameters!B3508,[1]Printers!L:L,[1]Printers!P:P,,0)),"")</f>
        <v>50</v>
      </c>
      <c r="G3508" cm="1">
        <f t="array" ref="G3508">IFERROR(IF(ROW()-1&gt;COUNTA([1]!T_Printers[Printers])*COUNTA([1]!T_Resins[Resins]),"",_xlfn.IFS(ROUND(VLOOKUP(C3508,[1]!T_Resins[#Data],3,FALSE)/VLOOKUP(A3508,[1]!T_Printers[#Data],5,FALSE),1)&lt;=_xlfn.XLOOKUP(B3508,[1]Printers!L:L,[1]Printers!O:O,1,0,),ROUND(VLOOKUP(C3508,[1]!T_Resins[#Data],3,FALSE)/VLOOKUP(A3508,[1]!T_Printers[#Data],5,FALSE),1),ROUND(VLOOKUP(C3508,[1]!T_Resins[#Data],3,FALSE)/VLOOKUP(A3508,[1]!T_Printers[#Data],5,FALSE),1)&gt;_xlfn.XLOOKUP(B3508,[1]Printers!L:L,[1]Printers!O:O,1,0,),10)),"")</f>
        <v>7</v>
      </c>
      <c r="H3508">
        <f>IFERROR(IF(ROUND(_xlfn.XLOOKUP([1]Parameters!B3508,[1]Printers!L:L,[1]Printers!Q:Q,,0)*G3508/10,0)*10&lt;_xlfn.XLOOKUP([1]Parameters!B3508,[1]Printers!L:L,[1]Printers!P:P,,0),ROUND(_xlfn.XLOOKUP([1]Parameters!B3508,[1]Printers!L:L,[1]Printers!Q:Q,,0)*G3508/10,0)*10,_xlfn.XLOOKUP([1]Parameters!B3508,[1]Printers!L:L,[1]Printers!P:P,,0)),"")</f>
        <v>60</v>
      </c>
      <c r="I3508" s="3" t="str" cm="1">
        <f t="array" ref="I3508">IFERROR(IF(ROW()-1&gt;COUNTA([1]!T_Printers[Printers])*COUNTA([1]!T_Resins[Resins]),"",_xlfn.IFS(ROUND(VLOOKUP(C3508,[1]!T_Resins[#Data],4,FALSE)/VLOOKUP(A3508,[1]!T_Printers[#Data],5,FALSE),1)&lt;=_xlfn.XLOOKUP(B3508,[1]Printers!L:L,[1]Printers!O:O,1,0,),ROUND(VLOOKUP(C3508,[1]!T_Resins[#Data],4,FALSE)/VLOOKUP(A3508,[1]!T_Printers[#Data],5,FALSE),1),ROUND(VLOOKUP(C3508,[1]!T_Resins[#Data],4,FALSE)/VLOOKUP(A3508,[1]!T_Printers[#Data],5,FALSE),1)&gt;_xlfn.XLOOKUP(B3508,[1]Printers!L:L,[1]Printers!O:O,1,0,),"")),"")</f>
        <v/>
      </c>
      <c r="J3508" t="str">
        <f>IFERROR(IF(ROUND(_xlfn.XLOOKUP([1]Parameters!B3508,[1]Printers!L:L,[1]Printers!Q:Q,,0)*I3508/10,0)*10&lt;_xlfn.XLOOKUP([1]Parameters!B3508,[1]Printers!L:L,[1]Printers!P:P,,0),ROUND(_xlfn.XLOOKUP([1]Parameters!B3508,[1]Printers!L:L,[1]Printers!Q:Q,,0)*I3508/10,0)*10,_xlfn.XLOOKUP([1]Parameters!B3508,[1]Printers!L:L,[1]Printers!P:P,,0)),"")</f>
        <v/>
      </c>
      <c r="K3508">
        <f>IF(SUM(E3508:J3508)&lt;&gt;0,VLOOKUP(A3508,[1]!T_Printers[#Data],10,FALSE)+VLOOKUP(C3508,[1]!T_Resins[#Data],10,FALSE),"")</f>
        <v>3</v>
      </c>
      <c r="L3508">
        <f>IF(SUM(E3508:J3508)&lt;&gt;0,VLOOKUP(A3508,[1]!T_Printers[#Data],11,FALSE),"")</f>
        <v>5</v>
      </c>
      <c r="M3508">
        <f>IF(SUM(E3508:J3508)&lt;&gt;0,VLOOKUP(C3508,[1]!T_Resins[#Data],8,FALSE),"")</f>
        <v>60</v>
      </c>
      <c r="N3508">
        <f>IF(_xlfn.XLOOKUP(B3508,[1]Printers!$L:$L,[1]Printers!$R:$R,0,0)&gt;0,[1]Parameters!M3508,IF(SUM(E3508:J3508)&lt;&gt;0,VLOOKUP(C3508,[1]!T_Resins[#Data],9,FALSE),""))</f>
        <v>60</v>
      </c>
      <c r="O3508" t="str">
        <f t="shared" si="54"/>
        <v>PrusaSL1</v>
      </c>
    </row>
    <row r="3509" spans="1:15" x14ac:dyDescent="0.25">
      <c r="A3509" t="str">
        <f t="array" ref="A3509">IF(ROW()-1&gt;COUNTA([1]!T_Printers[Printers])*COUNTA([1]!T_Resins[Resins]),"",INDEX([1]!T_Printers[Printers],INT((ROW()-2)/COUNTA([1]!T_Resins[Resins])+1)))</f>
        <v>Prusa SL1</v>
      </c>
      <c r="B3509" t="str">
        <f>_xlfn.XLOOKUP(A3509,[1]!T_Printers[Printers],[1]!T_Printers[Icon link],,0)</f>
        <v>PrusaSL1</v>
      </c>
      <c r="C3509" t="str">
        <f t="array" ref="C3509">IF(ROW()-1&gt;COUNTA([1]!T_Printers[Printers])*COUNTA([1]!T_Resins[Resins]),"",INDEX([1]!T_Resins[Resins],MOD(ROW()-2,COUNTA([1]!T_Resins[Resins]))+1))</f>
        <v>Industrial PP-Like</v>
      </c>
      <c r="D3509">
        <f>IF(SUM(E3509:J3509)&lt;&gt;0,IF(ROW()-1&gt;COUNTA([1]!T_Printers[Printers])*COUNTA([1]!T_Resins[Resins]),"",2),"")</f>
        <v>2</v>
      </c>
      <c r="E3509" cm="1">
        <f t="array" ref="E3509">IFERROR(IF(ROW()-1&gt;COUNTA([1]!T_Printers[Printers])*COUNTA([1]!T_Resins[Resins]),"",_xlfn.IFS(ROUND(VLOOKUP(C3509,[1]!T_Resins[#Data],2,FALSE)/VLOOKUP(A3509,[1]!T_Printers[#Data],5,FALSE),1)&lt;=_xlfn.XLOOKUP(B3509,[1]Printers!L:L,[1]Printers!O:O,1,0,),ROUND(VLOOKUP(C3509,[1]!T_Resins[#Data],2,FALSE)/VLOOKUP(A3509,[1]!T_Printers[#Data],5,FALSE),1),ROUND(VLOOKUP(C3509,[1]!T_Resins[#Data],2,FALSE)/VLOOKUP(A3509,[1]!T_Printers[#Data],5,FALSE),1)&gt;_xlfn.XLOOKUP(B3509,[1]Printers!L:L,[1]Printers!O:O,1,0,),10)),"Используйте слой 100 мкм")</f>
        <v>21.2</v>
      </c>
      <c r="F3509">
        <f>IFERROR(IF(ROUND(_xlfn.XLOOKUP([1]Parameters!B3509,[1]Printers!L:L,[1]Printers!Q:Q,,0)*E3509/10,0)*10&lt;_xlfn.XLOOKUP([1]Parameters!B3509,[1]Printers!L:L,[1]Printers!P:P,,0),ROUND(_xlfn.XLOOKUP([1]Parameters!B3509,[1]Printers!L:L,[1]Printers!Q:Q,,0)*E3509/10,0)*10,_xlfn.XLOOKUP([1]Parameters!B3509,[1]Printers!L:L,[1]Printers!P:P,,0)),"")</f>
        <v>100</v>
      </c>
      <c r="G3509" cm="1">
        <f t="array" ref="G3509">IFERROR(IF(ROW()-1&gt;COUNTA([1]!T_Printers[Printers])*COUNTA([1]!T_Resins[Resins]),"",_xlfn.IFS(ROUND(VLOOKUP(C3509,[1]!T_Resins[#Data],3,FALSE)/VLOOKUP(A3509,[1]!T_Printers[#Data],5,FALSE),1)&lt;=_xlfn.XLOOKUP(B3509,[1]Printers!L:L,[1]Printers!O:O,1,0,),ROUND(VLOOKUP(C3509,[1]!T_Resins[#Data],3,FALSE)/VLOOKUP(A3509,[1]!T_Printers[#Data],5,FALSE),1),ROUND(VLOOKUP(C3509,[1]!T_Resins[#Data],3,FALSE)/VLOOKUP(A3509,[1]!T_Printers[#Data],5,FALSE),1)&gt;_xlfn.XLOOKUP(B3509,[1]Printers!L:L,[1]Printers!O:O,1,0,),10)),"")</f>
        <v>26.7</v>
      </c>
      <c r="H3509">
        <f>IFERROR(IF(ROUND(_xlfn.XLOOKUP([1]Parameters!B3509,[1]Printers!L:L,[1]Printers!Q:Q,,0)*G3509/10,0)*10&lt;_xlfn.XLOOKUP([1]Parameters!B3509,[1]Printers!L:L,[1]Printers!P:P,,0),ROUND(_xlfn.XLOOKUP([1]Parameters!B3509,[1]Printers!L:L,[1]Printers!Q:Q,,0)*G3509/10,0)*10,_xlfn.XLOOKUP([1]Parameters!B3509,[1]Printers!L:L,[1]Printers!P:P,,0)),"")</f>
        <v>100</v>
      </c>
      <c r="I3509" s="3" t="str" cm="1">
        <f t="array" ref="I3509">IFERROR(IF(ROW()-1&gt;COUNTA([1]!T_Printers[Printers])*COUNTA([1]!T_Resins[Resins]),"",_xlfn.IFS(ROUND(VLOOKUP(C3509,[1]!T_Resins[#Data],4,FALSE)/VLOOKUP(A3509,[1]!T_Printers[#Data],5,FALSE),1)&lt;=_xlfn.XLOOKUP(B3509,[1]Printers!L:L,[1]Printers!O:O,1,0,),ROUND(VLOOKUP(C3509,[1]!T_Resins[#Data],4,FALSE)/VLOOKUP(A3509,[1]!T_Printers[#Data],5,FALSE),1),ROUND(VLOOKUP(C3509,[1]!T_Resins[#Data],4,FALSE)/VLOOKUP(A3509,[1]!T_Printers[#Data],5,FALSE),1)&gt;_xlfn.XLOOKUP(B3509,[1]Printers!L:L,[1]Printers!O:O,1,0,),"")),"")</f>
        <v/>
      </c>
      <c r="J3509" t="str">
        <f>IFERROR(IF(ROUND(_xlfn.XLOOKUP([1]Parameters!B3509,[1]Printers!L:L,[1]Printers!Q:Q,,0)*I3509/10,0)*10&lt;_xlfn.XLOOKUP([1]Parameters!B3509,[1]Printers!L:L,[1]Printers!P:P,,0),ROUND(_xlfn.XLOOKUP([1]Parameters!B3509,[1]Printers!L:L,[1]Printers!Q:Q,,0)*I3509/10,0)*10,_xlfn.XLOOKUP([1]Parameters!B3509,[1]Printers!L:L,[1]Printers!P:P,,0)),"")</f>
        <v/>
      </c>
      <c r="K3509">
        <f>IF(SUM(E3509:J3509)&lt;&gt;0,VLOOKUP(A3509,[1]!T_Printers[#Data],10,FALSE)+VLOOKUP(C3509,[1]!T_Resins[#Data],10,FALSE),"")</f>
        <v>3</v>
      </c>
      <c r="L3509">
        <f>IF(SUM(E3509:J3509)&lt;&gt;0,VLOOKUP(A3509,[1]!T_Printers[#Data],11,FALSE),"")</f>
        <v>5</v>
      </c>
      <c r="M3509">
        <f>IF(SUM(E3509:J3509)&lt;&gt;0,VLOOKUP(C3509,[1]!T_Resins[#Data],8,FALSE),"")</f>
        <v>60</v>
      </c>
      <c r="N3509">
        <f>IF(_xlfn.XLOOKUP(B3509,[1]Printers!$L:$L,[1]Printers!$R:$R,0,0)&gt;0,[1]Parameters!M3509,IF(SUM(E3509:J3509)&lt;&gt;0,VLOOKUP(C3509,[1]!T_Resins[#Data],9,FALSE),""))</f>
        <v>60</v>
      </c>
      <c r="O3509" t="str">
        <f t="shared" si="54"/>
        <v>PrusaSL1</v>
      </c>
    </row>
    <row r="3510" spans="1:15" x14ac:dyDescent="0.25">
      <c r="A3510" t="str">
        <f t="array" ref="A3510">IF(ROW()-1&gt;COUNTA([1]!T_Printers[Printers])*COUNTA([1]!T_Resins[Resins]),"",INDEX([1]!T_Printers[Printers],INT((ROW()-2)/COUNTA([1]!T_Resins[Resins])+1)))</f>
        <v>Prusa SL1</v>
      </c>
      <c r="B3510" t="str">
        <f>_xlfn.XLOOKUP(A3510,[1]!T_Printers[Printers],[1]!T_Printers[Icon link],,0)</f>
        <v>PrusaSL1</v>
      </c>
      <c r="C3510" t="str">
        <f t="array" ref="C3510">IF(ROW()-1&gt;COUNTA([1]!T_Printers[Printers])*COUNTA([1]!T_Resins[Resins]),"",INDEX([1]!T_Resins[Resins],MOD(ROW()-2,COUNTA([1]!T_Resins[Resins]))+1))</f>
        <v>Industrial Rigid Black</v>
      </c>
      <c r="D3510">
        <f>IF(SUM(E3510:J3510)&lt;&gt;0,IF(ROW()-1&gt;COUNTA([1]!T_Printers[Printers])*COUNTA([1]!T_Resins[Resins]),"",2),"")</f>
        <v>2</v>
      </c>
      <c r="E3510" cm="1">
        <f t="array" ref="E3510">IFERROR(IF(ROW()-1&gt;COUNTA([1]!T_Printers[Printers])*COUNTA([1]!T_Resins[Resins]),"",_xlfn.IFS(ROUND(VLOOKUP(C3510,[1]!T_Resins[#Data],2,FALSE)/VLOOKUP(A3510,[1]!T_Printers[#Data],5,FALSE),1)&lt;=_xlfn.XLOOKUP(B3510,[1]Printers!L:L,[1]Printers!O:O,1,0,),ROUND(VLOOKUP(C3510,[1]!T_Resins[#Data],2,FALSE)/VLOOKUP(A3510,[1]!T_Printers[#Data],5,FALSE),1),ROUND(VLOOKUP(C3510,[1]!T_Resins[#Data],2,FALSE)/VLOOKUP(A3510,[1]!T_Printers[#Data],5,FALSE),1)&gt;_xlfn.XLOOKUP(B3510,[1]Printers!L:L,[1]Printers!O:O,1,0,),10)),"Используйте слой 100 мкм")</f>
        <v>19.600000000000001</v>
      </c>
      <c r="F3510">
        <f>IFERROR(IF(ROUND(_xlfn.XLOOKUP([1]Parameters!B3510,[1]Printers!L:L,[1]Printers!Q:Q,,0)*E3510/10,0)*10&lt;_xlfn.XLOOKUP([1]Parameters!B3510,[1]Printers!L:L,[1]Printers!P:P,,0),ROUND(_xlfn.XLOOKUP([1]Parameters!B3510,[1]Printers!L:L,[1]Printers!Q:Q,,0)*E3510/10,0)*10,_xlfn.XLOOKUP([1]Parameters!B3510,[1]Printers!L:L,[1]Printers!P:P,,0)),"")</f>
        <v>100</v>
      </c>
      <c r="G3510" cm="1">
        <f t="array" ref="G3510">IFERROR(IF(ROW()-1&gt;COUNTA([1]!T_Printers[Printers])*COUNTA([1]!T_Resins[Resins]),"",_xlfn.IFS(ROUND(VLOOKUP(C3510,[1]!T_Resins[#Data],3,FALSE)/VLOOKUP(A3510,[1]!T_Printers[#Data],5,FALSE),1)&lt;=_xlfn.XLOOKUP(B3510,[1]Printers!L:L,[1]Printers!O:O,1,0,),ROUND(VLOOKUP(C3510,[1]!T_Resins[#Data],3,FALSE)/VLOOKUP(A3510,[1]!T_Printers[#Data],5,FALSE),1),ROUND(VLOOKUP(C3510,[1]!T_Resins[#Data],3,FALSE)/VLOOKUP(A3510,[1]!T_Printers[#Data],5,FALSE),1)&gt;_xlfn.XLOOKUP(B3510,[1]Printers!L:L,[1]Printers!O:O,1,0,),10)),"")</f>
        <v>25.6</v>
      </c>
      <c r="H3510">
        <f>IFERROR(IF(ROUND(_xlfn.XLOOKUP([1]Parameters!B3510,[1]Printers!L:L,[1]Printers!Q:Q,,0)*G3510/10,0)*10&lt;_xlfn.XLOOKUP([1]Parameters!B3510,[1]Printers!L:L,[1]Printers!P:P,,0),ROUND(_xlfn.XLOOKUP([1]Parameters!B3510,[1]Printers!L:L,[1]Printers!Q:Q,,0)*G3510/10,0)*10,_xlfn.XLOOKUP([1]Parameters!B3510,[1]Printers!L:L,[1]Printers!P:P,,0)),"")</f>
        <v>100</v>
      </c>
      <c r="I3510" s="3" t="str" cm="1">
        <f t="array" ref="I3510">IFERROR(IF(ROW()-1&gt;COUNTA([1]!T_Printers[Printers])*COUNTA([1]!T_Resins[Resins]),"",_xlfn.IFS(ROUND(VLOOKUP(C3510,[1]!T_Resins[#Data],4,FALSE)/VLOOKUP(A3510,[1]!T_Printers[#Data],5,FALSE),1)&lt;=_xlfn.XLOOKUP(B3510,[1]Printers!L:L,[1]Printers!O:O,1,0,),ROUND(VLOOKUP(C3510,[1]!T_Resins[#Data],4,FALSE)/VLOOKUP(A3510,[1]!T_Printers[#Data],5,FALSE),1),ROUND(VLOOKUP(C3510,[1]!T_Resins[#Data],4,FALSE)/VLOOKUP(A3510,[1]!T_Printers[#Data],5,FALSE),1)&gt;_xlfn.XLOOKUP(B3510,[1]Printers!L:L,[1]Printers!O:O,1,0,),"")),"")</f>
        <v/>
      </c>
      <c r="J3510" t="str">
        <f>IFERROR(IF(ROUND(_xlfn.XLOOKUP([1]Parameters!B3510,[1]Printers!L:L,[1]Printers!Q:Q,,0)*I3510/10,0)*10&lt;_xlfn.XLOOKUP([1]Parameters!B3510,[1]Printers!L:L,[1]Printers!P:P,,0),ROUND(_xlfn.XLOOKUP([1]Parameters!B3510,[1]Printers!L:L,[1]Printers!Q:Q,,0)*I3510/10,0)*10,_xlfn.XLOOKUP([1]Parameters!B3510,[1]Printers!L:L,[1]Printers!P:P,,0)),"")</f>
        <v/>
      </c>
      <c r="K3510">
        <f>IF(SUM(E3510:J3510)&lt;&gt;0,VLOOKUP(A3510,[1]!T_Printers[#Data],10,FALSE)+VLOOKUP(C3510,[1]!T_Resins[#Data],10,FALSE),"")</f>
        <v>3</v>
      </c>
      <c r="L3510">
        <f>IF(SUM(E3510:J3510)&lt;&gt;0,VLOOKUP(A3510,[1]!T_Printers[#Data],11,FALSE),"")</f>
        <v>5</v>
      </c>
      <c r="M3510">
        <f>IF(SUM(E3510:J3510)&lt;&gt;0,VLOOKUP(C3510,[1]!T_Resins[#Data],8,FALSE),"")</f>
        <v>120</v>
      </c>
      <c r="N3510">
        <f>IF(_xlfn.XLOOKUP(B3510,[1]Printers!$L:$L,[1]Printers!$R:$R,0,0)&gt;0,[1]Parameters!M3510,IF(SUM(E3510:J3510)&lt;&gt;0,VLOOKUP(C3510,[1]!T_Resins[#Data],9,FALSE),""))</f>
        <v>180</v>
      </c>
      <c r="O3510" t="str">
        <f t="shared" si="54"/>
        <v>PrusaSL1</v>
      </c>
    </row>
    <row r="3511" spans="1:15" x14ac:dyDescent="0.25">
      <c r="A3511" t="str">
        <f t="array" ref="A3511">IF(ROW()-1&gt;COUNTA([1]!T_Printers[Printers])*COUNTA([1]!T_Resins[Resins]),"",INDEX([1]!T_Printers[Printers],INT((ROW()-2)/COUNTA([1]!T_Resins[Resins])+1)))</f>
        <v>Prusa SL1</v>
      </c>
      <c r="B3511" t="str">
        <f>_xlfn.XLOOKUP(A3511,[1]!T_Printers[Printers],[1]!T_Printers[Icon link],,0)</f>
        <v>PrusaSL1</v>
      </c>
      <c r="C3511" t="str">
        <f t="array" ref="C3511">IF(ROW()-1&gt;COUNTA([1]!T_Printers[Printers])*COUNTA([1]!T_Resins[Resins]),"",INDEX([1]!T_Resins[Resins],MOD(ROW()-2,COUNTA([1]!T_Resins[Resins]))+1))</f>
        <v>Industrial Rigid Clear</v>
      </c>
      <c r="D3511">
        <f>IF(SUM(E3511:J3511)&lt;&gt;0,IF(ROW()-1&gt;COUNTA([1]!T_Printers[Printers])*COUNTA([1]!T_Resins[Resins]),"",2),"")</f>
        <v>2</v>
      </c>
      <c r="E3511" cm="1">
        <f t="array" ref="E3511">IFERROR(IF(ROW()-1&gt;COUNTA([1]!T_Printers[Printers])*COUNTA([1]!T_Resins[Resins]),"",_xlfn.IFS(ROUND(VLOOKUP(C3511,[1]!T_Resins[#Data],2,FALSE)/VLOOKUP(A3511,[1]!T_Printers[#Data],5,FALSE),1)&lt;=_xlfn.XLOOKUP(B3511,[1]Printers!L:L,[1]Printers!O:O,1,0,),ROUND(VLOOKUP(C3511,[1]!T_Resins[#Data],2,FALSE)/VLOOKUP(A3511,[1]!T_Printers[#Data],5,FALSE),1),ROUND(VLOOKUP(C3511,[1]!T_Resins[#Data],2,FALSE)/VLOOKUP(A3511,[1]!T_Printers[#Data],5,FALSE),1)&gt;_xlfn.XLOOKUP(B3511,[1]Printers!L:L,[1]Printers!O:O,1,0,),10)),"Используйте слой 100 мкм")</f>
        <v>21.4</v>
      </c>
      <c r="F3511">
        <f>IFERROR(IF(ROUND(_xlfn.XLOOKUP([1]Parameters!B3511,[1]Printers!L:L,[1]Printers!Q:Q,,0)*E3511/10,0)*10&lt;_xlfn.XLOOKUP([1]Parameters!B3511,[1]Printers!L:L,[1]Printers!P:P,,0),ROUND(_xlfn.XLOOKUP([1]Parameters!B3511,[1]Printers!L:L,[1]Printers!Q:Q,,0)*E3511/10,0)*10,_xlfn.XLOOKUP([1]Parameters!B3511,[1]Printers!L:L,[1]Printers!P:P,,0)),"")</f>
        <v>100</v>
      </c>
      <c r="G3511" cm="1">
        <f t="array" ref="G3511">IFERROR(IF(ROW()-1&gt;COUNTA([1]!T_Printers[Printers])*COUNTA([1]!T_Resins[Resins]),"",_xlfn.IFS(ROUND(VLOOKUP(C3511,[1]!T_Resins[#Data],3,FALSE)/VLOOKUP(A3511,[1]!T_Printers[#Data],5,FALSE),1)&lt;=_xlfn.XLOOKUP(B3511,[1]Printers!L:L,[1]Printers!O:O,1,0,),ROUND(VLOOKUP(C3511,[1]!T_Resins[#Data],3,FALSE)/VLOOKUP(A3511,[1]!T_Printers[#Data],5,FALSE),1),ROUND(VLOOKUP(C3511,[1]!T_Resins[#Data],3,FALSE)/VLOOKUP(A3511,[1]!T_Printers[#Data],5,FALSE),1)&gt;_xlfn.XLOOKUP(B3511,[1]Printers!L:L,[1]Printers!O:O,1,0,),10)),"")</f>
        <v>27.9</v>
      </c>
      <c r="H3511">
        <f>IFERROR(IF(ROUND(_xlfn.XLOOKUP([1]Parameters!B3511,[1]Printers!L:L,[1]Printers!Q:Q,,0)*G3511/10,0)*10&lt;_xlfn.XLOOKUP([1]Parameters!B3511,[1]Printers!L:L,[1]Printers!P:P,,0),ROUND(_xlfn.XLOOKUP([1]Parameters!B3511,[1]Printers!L:L,[1]Printers!Q:Q,,0)*G3511/10,0)*10,_xlfn.XLOOKUP([1]Parameters!B3511,[1]Printers!L:L,[1]Printers!P:P,,0)),"")</f>
        <v>100</v>
      </c>
      <c r="I3511" s="3" t="str" cm="1">
        <f t="array" ref="I3511">IFERROR(IF(ROW()-1&gt;COUNTA([1]!T_Printers[Printers])*COUNTA([1]!T_Resins[Resins]),"",_xlfn.IFS(ROUND(VLOOKUP(C3511,[1]!T_Resins[#Data],4,FALSE)/VLOOKUP(A3511,[1]!T_Printers[#Data],5,FALSE),1)&lt;=_xlfn.XLOOKUP(B3511,[1]Printers!L:L,[1]Printers!O:O,1,0,),ROUND(VLOOKUP(C3511,[1]!T_Resins[#Data],4,FALSE)/VLOOKUP(A3511,[1]!T_Printers[#Data],5,FALSE),1),ROUND(VLOOKUP(C3511,[1]!T_Resins[#Data],4,FALSE)/VLOOKUP(A3511,[1]!T_Printers[#Data],5,FALSE),1)&gt;_xlfn.XLOOKUP(B3511,[1]Printers!L:L,[1]Printers!O:O,1,0,),"")),"")</f>
        <v/>
      </c>
      <c r="J3511" t="str">
        <f>IFERROR(IF(ROUND(_xlfn.XLOOKUP([1]Parameters!B3511,[1]Printers!L:L,[1]Printers!Q:Q,,0)*I3511/10,0)*10&lt;_xlfn.XLOOKUP([1]Parameters!B3511,[1]Printers!L:L,[1]Printers!P:P,,0),ROUND(_xlfn.XLOOKUP([1]Parameters!B3511,[1]Printers!L:L,[1]Printers!Q:Q,,0)*I3511/10,0)*10,_xlfn.XLOOKUP([1]Parameters!B3511,[1]Printers!L:L,[1]Printers!P:P,,0)),"")</f>
        <v/>
      </c>
      <c r="K3511">
        <f>IF(SUM(E3511:J3511)&lt;&gt;0,VLOOKUP(A3511,[1]!T_Printers[#Data],10,FALSE)+VLOOKUP(C3511,[1]!T_Resins[#Data],10,FALSE),"")</f>
        <v>3</v>
      </c>
      <c r="L3511">
        <f>IF(SUM(E3511:J3511)&lt;&gt;0,VLOOKUP(A3511,[1]!T_Printers[#Data],11,FALSE),"")</f>
        <v>5</v>
      </c>
      <c r="M3511">
        <f>IF(SUM(E3511:J3511)&lt;&gt;0,VLOOKUP(C3511,[1]!T_Resins[#Data],8,FALSE),"")</f>
        <v>120</v>
      </c>
      <c r="N3511">
        <f>IF(_xlfn.XLOOKUP(B3511,[1]Printers!$L:$L,[1]Printers!$R:$R,0,0)&gt;0,[1]Parameters!M3511,IF(SUM(E3511:J3511)&lt;&gt;0,VLOOKUP(C3511,[1]!T_Resins[#Data],9,FALSE),""))</f>
        <v>180</v>
      </c>
      <c r="O3511" t="str">
        <f t="shared" si="54"/>
        <v>PrusaSL1</v>
      </c>
    </row>
    <row r="3512" spans="1:15" x14ac:dyDescent="0.25">
      <c r="A3512" t="str">
        <f t="array" ref="A3512">IF(ROW()-1&gt;COUNTA([1]!T_Printers[Printers])*COUNTA([1]!T_Resins[Resins]),"",INDEX([1]!T_Printers[Printers],INT((ROW()-2)/COUNTA([1]!T_Resins[Resins])+1)))</f>
        <v>Prusa SL1</v>
      </c>
      <c r="B3512" t="str">
        <f>_xlfn.XLOOKUP(A3512,[1]!T_Printers[Printers],[1]!T_Printers[Icon link],,0)</f>
        <v>PrusaSL1</v>
      </c>
      <c r="C3512" t="str">
        <f t="array" ref="C3512">IF(ROW()-1&gt;COUNTA([1]!T_Printers[Printers])*COUNTA([1]!T_Resins[Resins]),"",INDEX([1]!T_Resins[Resins],MOD(ROW()-2,COUNTA([1]!T_Resins[Resins]))+1))</f>
        <v>Tough Black</v>
      </c>
      <c r="D3512">
        <f>IF(SUM(E3512:J3512)&lt;&gt;0,IF(ROW()-1&gt;COUNTA([1]!T_Printers[Printers])*COUNTA([1]!T_Resins[Resins]),"",2),"")</f>
        <v>2</v>
      </c>
      <c r="E3512" cm="1">
        <f t="array" ref="E3512">IFERROR(IF(ROW()-1&gt;COUNTA([1]!T_Printers[Printers])*COUNTA([1]!T_Resins[Resins]),"",_xlfn.IFS(ROUND(VLOOKUP(C3512,[1]!T_Resins[#Data],2,FALSE)/VLOOKUP(A3512,[1]!T_Printers[#Data],5,FALSE),1)&lt;=_xlfn.XLOOKUP(B3512,[1]Printers!L:L,[1]Printers!O:O,1,0,),ROUND(VLOOKUP(C3512,[1]!T_Resins[#Data],2,FALSE)/VLOOKUP(A3512,[1]!T_Printers[#Data],5,FALSE),1),ROUND(VLOOKUP(C3512,[1]!T_Resins[#Data],2,FALSE)/VLOOKUP(A3512,[1]!T_Printers[#Data],5,FALSE),1)&gt;_xlfn.XLOOKUP(B3512,[1]Printers!L:L,[1]Printers!O:O,1,0,),10)),"Используйте слой 100 мкм")</f>
        <v>10.199999999999999</v>
      </c>
      <c r="F3512">
        <f>IFERROR(IF(ROUND(_xlfn.XLOOKUP([1]Parameters!B3512,[1]Printers!L:L,[1]Printers!Q:Q,,0)*E3512/10,0)*10&lt;_xlfn.XLOOKUP([1]Parameters!B3512,[1]Printers!L:L,[1]Printers!P:P,,0),ROUND(_xlfn.XLOOKUP([1]Parameters!B3512,[1]Printers!L:L,[1]Printers!Q:Q,,0)*E3512/10,0)*10,_xlfn.XLOOKUP([1]Parameters!B3512,[1]Printers!L:L,[1]Printers!P:P,,0)),"")</f>
        <v>90</v>
      </c>
      <c r="G3512" cm="1">
        <f t="array" ref="G3512">IFERROR(IF(ROW()-1&gt;COUNTA([1]!T_Printers[Printers])*COUNTA([1]!T_Resins[Resins]),"",_xlfn.IFS(ROUND(VLOOKUP(C3512,[1]!T_Resins[#Data],3,FALSE)/VLOOKUP(A3512,[1]!T_Printers[#Data],5,FALSE),1)&lt;=_xlfn.XLOOKUP(B3512,[1]Printers!L:L,[1]Printers!O:O,1,0,),ROUND(VLOOKUP(C3512,[1]!T_Resins[#Data],3,FALSE)/VLOOKUP(A3512,[1]!T_Printers[#Data],5,FALSE),1),ROUND(VLOOKUP(C3512,[1]!T_Resins[#Data],3,FALSE)/VLOOKUP(A3512,[1]!T_Printers[#Data],5,FALSE),1)&gt;_xlfn.XLOOKUP(B3512,[1]Printers!L:L,[1]Printers!O:O,1,0,),10)),"")</f>
        <v>12.1</v>
      </c>
      <c r="H3512">
        <f>IFERROR(IF(ROUND(_xlfn.XLOOKUP([1]Parameters!B3512,[1]Printers!L:L,[1]Printers!Q:Q,,0)*G3512/10,0)*10&lt;_xlfn.XLOOKUP([1]Parameters!B3512,[1]Printers!L:L,[1]Printers!P:P,,0),ROUND(_xlfn.XLOOKUP([1]Parameters!B3512,[1]Printers!L:L,[1]Printers!Q:Q,,0)*G3512/10,0)*10,_xlfn.XLOOKUP([1]Parameters!B3512,[1]Printers!L:L,[1]Printers!P:P,,0)),"")</f>
        <v>100</v>
      </c>
      <c r="I3512" s="3" t="str" cm="1">
        <f t="array" ref="I3512">IFERROR(IF(ROW()-1&gt;COUNTA([1]!T_Printers[Printers])*COUNTA([1]!T_Resins[Resins]),"",_xlfn.IFS(ROUND(VLOOKUP(C3512,[1]!T_Resins[#Data],4,FALSE)/VLOOKUP(A3512,[1]!T_Printers[#Data],5,FALSE),1)&lt;=_xlfn.XLOOKUP(B3512,[1]Printers!L:L,[1]Printers!O:O,1,0,),ROUND(VLOOKUP(C3512,[1]!T_Resins[#Data],4,FALSE)/VLOOKUP(A3512,[1]!T_Printers[#Data],5,FALSE),1),ROUND(VLOOKUP(C3512,[1]!T_Resins[#Data],4,FALSE)/VLOOKUP(A3512,[1]!T_Printers[#Data],5,FALSE),1)&gt;_xlfn.XLOOKUP(B3512,[1]Printers!L:L,[1]Printers!O:O,1,0,),"")),"")</f>
        <v/>
      </c>
      <c r="J3512" t="str">
        <f>IFERROR(IF(ROUND(_xlfn.XLOOKUP([1]Parameters!B3512,[1]Printers!L:L,[1]Printers!Q:Q,,0)*I3512/10,0)*10&lt;_xlfn.XLOOKUP([1]Parameters!B3512,[1]Printers!L:L,[1]Printers!P:P,,0),ROUND(_xlfn.XLOOKUP([1]Parameters!B3512,[1]Printers!L:L,[1]Printers!Q:Q,,0)*I3512/10,0)*10,_xlfn.XLOOKUP([1]Parameters!B3512,[1]Printers!L:L,[1]Printers!P:P,,0)),"")</f>
        <v/>
      </c>
      <c r="K3512">
        <f>IF(SUM(E3512:J3512)&lt;&gt;0,VLOOKUP(A3512,[1]!T_Printers[#Data],10,FALSE)+VLOOKUP(C3512,[1]!T_Resins[#Data],10,FALSE),"")</f>
        <v>3</v>
      </c>
      <c r="L3512">
        <f>IF(SUM(E3512:J3512)&lt;&gt;0,VLOOKUP(A3512,[1]!T_Printers[#Data],11,FALSE),"")</f>
        <v>5</v>
      </c>
      <c r="M3512">
        <f>IF(SUM(E3512:J3512)&lt;&gt;0,VLOOKUP(C3512,[1]!T_Resins[#Data],8,FALSE),"")</f>
        <v>120</v>
      </c>
      <c r="N3512">
        <f>IF(_xlfn.XLOOKUP(B3512,[1]Printers!$L:$L,[1]Printers!$R:$R,0,0)&gt;0,[1]Parameters!M3512,IF(SUM(E3512:J3512)&lt;&gt;0,VLOOKUP(C3512,[1]!T_Resins[#Data],9,FALSE),""))</f>
        <v>180</v>
      </c>
      <c r="O3512" t="str">
        <f t="shared" si="54"/>
        <v>PrusaSL1</v>
      </c>
    </row>
    <row r="3513" spans="1:15" x14ac:dyDescent="0.25">
      <c r="A3513" t="str">
        <f t="array" ref="A3513">IF(ROW()-1&gt;COUNTA([1]!T_Printers[Printers])*COUNTA([1]!T_Resins[Resins]),"",INDEX([1]!T_Printers[Printers],INT((ROW()-2)/COUNTA([1]!T_Resins[Resins])+1)))</f>
        <v>Prusa SL1</v>
      </c>
      <c r="B3513" t="str">
        <f>_xlfn.XLOOKUP(A3513,[1]!T_Printers[Printers],[1]!T_Printers[Icon link],,0)</f>
        <v>PrusaSL1</v>
      </c>
      <c r="C3513" t="str">
        <f t="array" ref="C3513">IF(ROW()-1&gt;COUNTA([1]!T_Printers[Printers])*COUNTA([1]!T_Resins[Resins]),"",INDEX([1]!T_Resins[Resins],MOD(ROW()-2,COUNTA([1]!T_Resins[Resins]))+1))</f>
        <v>Tough Grey</v>
      </c>
      <c r="D3513">
        <f>IF(SUM(E3513:J3513)&lt;&gt;0,IF(ROW()-1&gt;COUNTA([1]!T_Printers[Printers])*COUNTA([1]!T_Resins[Resins]),"",2),"")</f>
        <v>2</v>
      </c>
      <c r="E3513" cm="1">
        <f t="array" ref="E3513">IFERROR(IF(ROW()-1&gt;COUNTA([1]!T_Printers[Printers])*COUNTA([1]!T_Resins[Resins]),"",_xlfn.IFS(ROUND(VLOOKUP(C3513,[1]!T_Resins[#Data],2,FALSE)/VLOOKUP(A3513,[1]!T_Printers[#Data],5,FALSE),1)&lt;=_xlfn.XLOOKUP(B3513,[1]Printers!L:L,[1]Printers!O:O,1,0,),ROUND(VLOOKUP(C3513,[1]!T_Resins[#Data],2,FALSE)/VLOOKUP(A3513,[1]!T_Printers[#Data],5,FALSE),1),ROUND(VLOOKUP(C3513,[1]!T_Resins[#Data],2,FALSE)/VLOOKUP(A3513,[1]!T_Printers[#Data],5,FALSE),1)&gt;_xlfn.XLOOKUP(B3513,[1]Printers!L:L,[1]Printers!O:O,1,0,),10)),"Используйте слой 100 мкм")</f>
        <v>10.199999999999999</v>
      </c>
      <c r="F3513">
        <f>IFERROR(IF(ROUND(_xlfn.XLOOKUP([1]Parameters!B3513,[1]Printers!L:L,[1]Printers!Q:Q,,0)*E3513/10,0)*10&lt;_xlfn.XLOOKUP([1]Parameters!B3513,[1]Printers!L:L,[1]Printers!P:P,,0),ROUND(_xlfn.XLOOKUP([1]Parameters!B3513,[1]Printers!L:L,[1]Printers!Q:Q,,0)*E3513/10,0)*10,_xlfn.XLOOKUP([1]Parameters!B3513,[1]Printers!L:L,[1]Printers!P:P,,0)),"")</f>
        <v>90</v>
      </c>
      <c r="G3513" cm="1">
        <f t="array" ref="G3513">IFERROR(IF(ROW()-1&gt;COUNTA([1]!T_Printers[Printers])*COUNTA([1]!T_Resins[Resins]),"",_xlfn.IFS(ROUND(VLOOKUP(C3513,[1]!T_Resins[#Data],3,FALSE)/VLOOKUP(A3513,[1]!T_Printers[#Data],5,FALSE),1)&lt;=_xlfn.XLOOKUP(B3513,[1]Printers!L:L,[1]Printers!O:O,1,0,),ROUND(VLOOKUP(C3513,[1]!T_Resins[#Data],3,FALSE)/VLOOKUP(A3513,[1]!T_Printers[#Data],5,FALSE),1),ROUND(VLOOKUP(C3513,[1]!T_Resins[#Data],3,FALSE)/VLOOKUP(A3513,[1]!T_Printers[#Data],5,FALSE),1)&gt;_xlfn.XLOOKUP(B3513,[1]Printers!L:L,[1]Printers!O:O,1,0,),10)),"")</f>
        <v>12.1</v>
      </c>
      <c r="H3513">
        <f>IFERROR(IF(ROUND(_xlfn.XLOOKUP([1]Parameters!B3513,[1]Printers!L:L,[1]Printers!Q:Q,,0)*G3513/10,0)*10&lt;_xlfn.XLOOKUP([1]Parameters!B3513,[1]Printers!L:L,[1]Printers!P:P,,0),ROUND(_xlfn.XLOOKUP([1]Parameters!B3513,[1]Printers!L:L,[1]Printers!Q:Q,,0)*G3513/10,0)*10,_xlfn.XLOOKUP([1]Parameters!B3513,[1]Printers!L:L,[1]Printers!P:P,,0)),"")</f>
        <v>100</v>
      </c>
      <c r="I3513" s="3" t="str" cm="1">
        <f t="array" ref="I3513">IFERROR(IF(ROW()-1&gt;COUNTA([1]!T_Printers[Printers])*COUNTA([1]!T_Resins[Resins]),"",_xlfn.IFS(ROUND(VLOOKUP(C3513,[1]!T_Resins[#Data],4,FALSE)/VLOOKUP(A3513,[1]!T_Printers[#Data],5,FALSE),1)&lt;=_xlfn.XLOOKUP(B3513,[1]Printers!L:L,[1]Printers!O:O,1,0,),ROUND(VLOOKUP(C3513,[1]!T_Resins[#Data],4,FALSE)/VLOOKUP(A3513,[1]!T_Printers[#Data],5,FALSE),1),ROUND(VLOOKUP(C3513,[1]!T_Resins[#Data],4,FALSE)/VLOOKUP(A3513,[1]!T_Printers[#Data],5,FALSE),1)&gt;_xlfn.XLOOKUP(B3513,[1]Printers!L:L,[1]Printers!O:O,1,0,),"")),"")</f>
        <v/>
      </c>
      <c r="J3513" t="str">
        <f>IFERROR(IF(ROUND(_xlfn.XLOOKUP([1]Parameters!B3513,[1]Printers!L:L,[1]Printers!Q:Q,,0)*I3513/10,0)*10&lt;_xlfn.XLOOKUP([1]Parameters!B3513,[1]Printers!L:L,[1]Printers!P:P,,0),ROUND(_xlfn.XLOOKUP([1]Parameters!B3513,[1]Printers!L:L,[1]Printers!Q:Q,,0)*I3513/10,0)*10,_xlfn.XLOOKUP([1]Parameters!B3513,[1]Printers!L:L,[1]Printers!P:P,,0)),"")</f>
        <v/>
      </c>
      <c r="K3513">
        <f>IF(SUM(E3513:J3513)&lt;&gt;0,VLOOKUP(A3513,[1]!T_Printers[#Data],10,FALSE)+VLOOKUP(C3513,[1]!T_Resins[#Data],10,FALSE),"")</f>
        <v>3</v>
      </c>
      <c r="L3513">
        <f>IF(SUM(E3513:J3513)&lt;&gt;0,VLOOKUP(A3513,[1]!T_Printers[#Data],11,FALSE),"")</f>
        <v>5</v>
      </c>
      <c r="M3513">
        <f>IF(SUM(E3513:J3513)&lt;&gt;0,VLOOKUP(C3513,[1]!T_Resins[#Data],8,FALSE),"")</f>
        <v>120</v>
      </c>
      <c r="N3513">
        <f>IF(_xlfn.XLOOKUP(B3513,[1]Printers!$L:$L,[1]Printers!$R:$R,0,0)&gt;0,[1]Parameters!M3513,IF(SUM(E3513:J3513)&lt;&gt;0,VLOOKUP(C3513,[1]!T_Resins[#Data],9,FALSE),""))</f>
        <v>180</v>
      </c>
      <c r="O3513" t="str">
        <f t="shared" si="54"/>
        <v>PrusaSL1</v>
      </c>
    </row>
    <row r="3514" spans="1:15" x14ac:dyDescent="0.25">
      <c r="A3514" t="str">
        <f t="array" ref="A3514">IF(ROW()-1&gt;COUNTA([1]!T_Printers[Printers])*COUNTA([1]!T_Resins[Resins]),"",INDEX([1]!T_Printers[Printers],INT((ROW()-2)/COUNTA([1]!T_Resins[Resins])+1)))</f>
        <v>Prusa SL1</v>
      </c>
      <c r="B3514" t="str">
        <f>_xlfn.XLOOKUP(A3514,[1]!T_Printers[Printers],[1]!T_Printers[Icon link],,0)</f>
        <v>PrusaSL1</v>
      </c>
      <c r="C3514" t="str">
        <f t="array" ref="C3514">IF(ROW()-1&gt;COUNTA([1]!T_Printers[Printers])*COUNTA([1]!T_Resins[Resins]),"",INDEX([1]!T_Resins[Resins],MOD(ROW()-2,COUNTA([1]!T_Resins[Resins]))+1))</f>
        <v>Tough White</v>
      </c>
      <c r="D3514">
        <f>IF(SUM(E3514:J3514)&lt;&gt;0,IF(ROW()-1&gt;COUNTA([1]!T_Printers[Printers])*COUNTA([1]!T_Resins[Resins]),"",2),"")</f>
        <v>2</v>
      </c>
      <c r="E3514" cm="1">
        <f t="array" ref="E3514">IFERROR(IF(ROW()-1&gt;COUNTA([1]!T_Printers[Printers])*COUNTA([1]!T_Resins[Resins]),"",_xlfn.IFS(ROUND(VLOOKUP(C3514,[1]!T_Resins[#Data],2,FALSE)/VLOOKUP(A3514,[1]!T_Printers[#Data],5,FALSE),1)&lt;=_xlfn.XLOOKUP(B3514,[1]Printers!L:L,[1]Printers!O:O,1,0,),ROUND(VLOOKUP(C3514,[1]!T_Resins[#Data],2,FALSE)/VLOOKUP(A3514,[1]!T_Printers[#Data],5,FALSE),1),ROUND(VLOOKUP(C3514,[1]!T_Resins[#Data],2,FALSE)/VLOOKUP(A3514,[1]!T_Printers[#Data],5,FALSE),1)&gt;_xlfn.XLOOKUP(B3514,[1]Printers!L:L,[1]Printers!O:O,1,0,),10)),"Используйте слой 100 мкм")</f>
        <v>10.199999999999999</v>
      </c>
      <c r="F3514">
        <f>IFERROR(IF(ROUND(_xlfn.XLOOKUP([1]Parameters!B3514,[1]Printers!L:L,[1]Printers!Q:Q,,0)*E3514/10,0)*10&lt;_xlfn.XLOOKUP([1]Parameters!B3514,[1]Printers!L:L,[1]Printers!P:P,,0),ROUND(_xlfn.XLOOKUP([1]Parameters!B3514,[1]Printers!L:L,[1]Printers!Q:Q,,0)*E3514/10,0)*10,_xlfn.XLOOKUP([1]Parameters!B3514,[1]Printers!L:L,[1]Printers!P:P,,0)),"")</f>
        <v>90</v>
      </c>
      <c r="G3514" cm="1">
        <f t="array" ref="G3514">IFERROR(IF(ROW()-1&gt;COUNTA([1]!T_Printers[Printers])*COUNTA([1]!T_Resins[Resins]),"",_xlfn.IFS(ROUND(VLOOKUP(C3514,[1]!T_Resins[#Data],3,FALSE)/VLOOKUP(A3514,[1]!T_Printers[#Data],5,FALSE),1)&lt;=_xlfn.XLOOKUP(B3514,[1]Printers!L:L,[1]Printers!O:O,1,0,),ROUND(VLOOKUP(C3514,[1]!T_Resins[#Data],3,FALSE)/VLOOKUP(A3514,[1]!T_Printers[#Data],5,FALSE),1),ROUND(VLOOKUP(C3514,[1]!T_Resins[#Data],3,FALSE)/VLOOKUP(A3514,[1]!T_Printers[#Data],5,FALSE),1)&gt;_xlfn.XLOOKUP(B3514,[1]Printers!L:L,[1]Printers!O:O,1,0,),10)),"")</f>
        <v>12.1</v>
      </c>
      <c r="H3514">
        <f>IFERROR(IF(ROUND(_xlfn.XLOOKUP([1]Parameters!B3514,[1]Printers!L:L,[1]Printers!Q:Q,,0)*G3514/10,0)*10&lt;_xlfn.XLOOKUP([1]Parameters!B3514,[1]Printers!L:L,[1]Printers!P:P,,0),ROUND(_xlfn.XLOOKUP([1]Parameters!B3514,[1]Printers!L:L,[1]Printers!Q:Q,,0)*G3514/10,0)*10,_xlfn.XLOOKUP([1]Parameters!B3514,[1]Printers!L:L,[1]Printers!P:P,,0)),"")</f>
        <v>100</v>
      </c>
      <c r="I3514" s="3" t="str" cm="1">
        <f t="array" ref="I3514">IFERROR(IF(ROW()-1&gt;COUNTA([1]!T_Printers[Printers])*COUNTA([1]!T_Resins[Resins]),"",_xlfn.IFS(ROUND(VLOOKUP(C3514,[1]!T_Resins[#Data],4,FALSE)/VLOOKUP(A3514,[1]!T_Printers[#Data],5,FALSE),1)&lt;=_xlfn.XLOOKUP(B3514,[1]Printers!L:L,[1]Printers!O:O,1,0,),ROUND(VLOOKUP(C3514,[1]!T_Resins[#Data],4,FALSE)/VLOOKUP(A3514,[1]!T_Printers[#Data],5,FALSE),1),ROUND(VLOOKUP(C3514,[1]!T_Resins[#Data],4,FALSE)/VLOOKUP(A3514,[1]!T_Printers[#Data],5,FALSE),1)&gt;_xlfn.XLOOKUP(B3514,[1]Printers!L:L,[1]Printers!O:O,1,0,),"")),"")</f>
        <v/>
      </c>
      <c r="J3514" t="str">
        <f>IFERROR(IF(ROUND(_xlfn.XLOOKUP([1]Parameters!B3514,[1]Printers!L:L,[1]Printers!Q:Q,,0)*I3514/10,0)*10&lt;_xlfn.XLOOKUP([1]Parameters!B3514,[1]Printers!L:L,[1]Printers!P:P,,0),ROUND(_xlfn.XLOOKUP([1]Parameters!B3514,[1]Printers!L:L,[1]Printers!Q:Q,,0)*I3514/10,0)*10,_xlfn.XLOOKUP([1]Parameters!B3514,[1]Printers!L:L,[1]Printers!P:P,,0)),"")</f>
        <v/>
      </c>
      <c r="K3514">
        <f>IF(SUM(E3514:J3514)&lt;&gt;0,VLOOKUP(A3514,[1]!T_Printers[#Data],10,FALSE)+VLOOKUP(C3514,[1]!T_Resins[#Data],10,FALSE),"")</f>
        <v>3</v>
      </c>
      <c r="L3514">
        <f>IF(SUM(E3514:J3514)&lt;&gt;0,VLOOKUP(A3514,[1]!T_Printers[#Data],11,FALSE),"")</f>
        <v>5</v>
      </c>
      <c r="M3514">
        <f>IF(SUM(E3514:J3514)&lt;&gt;0,VLOOKUP(C3514,[1]!T_Resins[#Data],8,FALSE),"")</f>
        <v>120</v>
      </c>
      <c r="N3514">
        <f>IF(_xlfn.XLOOKUP(B3514,[1]Printers!$L:$L,[1]Printers!$R:$R,0,0)&gt;0,[1]Parameters!M3514,IF(SUM(E3514:J3514)&lt;&gt;0,VLOOKUP(C3514,[1]!T_Resins[#Data],9,FALSE),""))</f>
        <v>180</v>
      </c>
      <c r="O3514" t="str">
        <f t="shared" si="54"/>
        <v>PrusaSL1</v>
      </c>
    </row>
    <row r="3515" spans="1:15" x14ac:dyDescent="0.25">
      <c r="A3515" t="str">
        <f t="array" ref="A3515">IF(ROW()-1&gt;COUNTA([1]!T_Printers[Printers])*COUNTA([1]!T_Resins[Resins]),"",INDEX([1]!T_Printers[Printers],INT((ROW()-2)/COUNTA([1]!T_Resins[Resins])+1)))</f>
        <v>Prusa SL1</v>
      </c>
      <c r="B3515" t="str">
        <f>_xlfn.XLOOKUP(A3515,[1]!T_Printers[Printers],[1]!T_Printers[Icon link],,0)</f>
        <v>PrusaSL1</v>
      </c>
      <c r="C3515" t="str">
        <f t="array" ref="C3515">IF(ROW()-1&gt;COUNTA([1]!T_Printers[Printers])*COUNTA([1]!T_Resins[Resins]),"",INDEX([1]!T_Resins[Resins],MOD(ROW()-2,COUNTA([1]!T_Resins[Resins]))+1))</f>
        <v>Jewelry J-Cast</v>
      </c>
      <c r="D3515">
        <f>IF(SUM(E3515:J3515)&lt;&gt;0,IF(ROW()-1&gt;COUNTA([1]!T_Printers[Printers])*COUNTA([1]!T_Resins[Resins]),"",2),"")</f>
        <v>2</v>
      </c>
      <c r="E3515" cm="1">
        <f t="array" ref="E3515">IFERROR(IF(ROW()-1&gt;COUNTA([1]!T_Printers[Printers])*COUNTA([1]!T_Resins[Resins]),"",_xlfn.IFS(ROUND(VLOOKUP(C3515,[1]!T_Resins[#Data],2,FALSE)/VLOOKUP(A3515,[1]!T_Printers[#Data],5,FALSE),1)&lt;=_xlfn.XLOOKUP(B3515,[1]Printers!L:L,[1]Printers!O:O,1,0,),ROUND(VLOOKUP(C3515,[1]!T_Resins[#Data],2,FALSE)/VLOOKUP(A3515,[1]!T_Printers[#Data],5,FALSE),1),ROUND(VLOOKUP(C3515,[1]!T_Resins[#Data],2,FALSE)/VLOOKUP(A3515,[1]!T_Printers[#Data],5,FALSE),1)&gt;_xlfn.XLOOKUP(B3515,[1]Printers!L:L,[1]Printers!O:O,1,0,),10)),"Используйте слой 100 мкм")</f>
        <v>32.4</v>
      </c>
      <c r="F3515">
        <f>IFERROR(IF(ROUND(_xlfn.XLOOKUP([1]Parameters!B3515,[1]Printers!L:L,[1]Printers!Q:Q,,0)*E3515/10,0)*10&lt;_xlfn.XLOOKUP([1]Parameters!B3515,[1]Printers!L:L,[1]Printers!P:P,,0),ROUND(_xlfn.XLOOKUP([1]Parameters!B3515,[1]Printers!L:L,[1]Printers!Q:Q,,0)*E3515/10,0)*10,_xlfn.XLOOKUP([1]Parameters!B3515,[1]Printers!L:L,[1]Printers!P:P,,0)),"")</f>
        <v>100</v>
      </c>
      <c r="G3515" cm="1">
        <f t="array" ref="G3515">IFERROR(IF(ROW()-1&gt;COUNTA([1]!T_Printers[Printers])*COUNTA([1]!T_Resins[Resins]),"",_xlfn.IFS(ROUND(VLOOKUP(C3515,[1]!T_Resins[#Data],3,FALSE)/VLOOKUP(A3515,[1]!T_Printers[#Data],5,FALSE),1)&lt;=_xlfn.XLOOKUP(B3515,[1]Printers!L:L,[1]Printers!O:O,1,0,),ROUND(VLOOKUP(C3515,[1]!T_Resins[#Data],3,FALSE)/VLOOKUP(A3515,[1]!T_Printers[#Data],5,FALSE),1),ROUND(VLOOKUP(C3515,[1]!T_Resins[#Data],3,FALSE)/VLOOKUP(A3515,[1]!T_Printers[#Data],5,FALSE),1)&gt;_xlfn.XLOOKUP(B3515,[1]Printers!L:L,[1]Printers!O:O,1,0,),10)),"")</f>
        <v>44.6</v>
      </c>
      <c r="H3515">
        <f>IFERROR(IF(ROUND(_xlfn.XLOOKUP([1]Parameters!B3515,[1]Printers!L:L,[1]Printers!Q:Q,,0)*G3515/10,0)*10&lt;_xlfn.XLOOKUP([1]Parameters!B3515,[1]Printers!L:L,[1]Printers!P:P,,0),ROUND(_xlfn.XLOOKUP([1]Parameters!B3515,[1]Printers!L:L,[1]Printers!Q:Q,,0)*G3515/10,0)*10,_xlfn.XLOOKUP([1]Parameters!B3515,[1]Printers!L:L,[1]Printers!P:P,,0)),"")</f>
        <v>100</v>
      </c>
      <c r="I3515" s="3" t="str" cm="1">
        <f t="array" ref="I3515">IFERROR(IF(ROW()-1&gt;COUNTA([1]!T_Printers[Printers])*COUNTA([1]!T_Resins[Resins]),"",_xlfn.IFS(ROUND(VLOOKUP(C3515,[1]!T_Resins[#Data],4,FALSE)/VLOOKUP(A3515,[1]!T_Printers[#Data],5,FALSE),1)&lt;=_xlfn.XLOOKUP(B3515,[1]Printers!L:L,[1]Printers!O:O,1,0,),ROUND(VLOOKUP(C3515,[1]!T_Resins[#Data],4,FALSE)/VLOOKUP(A3515,[1]!T_Printers[#Data],5,FALSE),1),ROUND(VLOOKUP(C3515,[1]!T_Resins[#Data],4,FALSE)/VLOOKUP(A3515,[1]!T_Printers[#Data],5,FALSE),1)&gt;_xlfn.XLOOKUP(B3515,[1]Printers!L:L,[1]Printers!O:O,1,0,),"")),"")</f>
        <v/>
      </c>
      <c r="J3515" t="str">
        <f>IFERROR(IF(ROUND(_xlfn.XLOOKUP([1]Parameters!B3515,[1]Printers!L:L,[1]Printers!Q:Q,,0)*I3515/10,0)*10&lt;_xlfn.XLOOKUP([1]Parameters!B3515,[1]Printers!L:L,[1]Printers!P:P,,0),ROUND(_xlfn.XLOOKUP([1]Parameters!B3515,[1]Printers!L:L,[1]Printers!Q:Q,,0)*I3515/10,0)*10,_xlfn.XLOOKUP([1]Parameters!B3515,[1]Printers!L:L,[1]Printers!P:P,,0)),"")</f>
        <v/>
      </c>
      <c r="K3515">
        <f>IF(SUM(E3515:J3515)&lt;&gt;0,VLOOKUP(A3515,[1]!T_Printers[#Data],10,FALSE)+VLOOKUP(C3515,[1]!T_Resins[#Data],10,FALSE),"")</f>
        <v>3</v>
      </c>
      <c r="L3515">
        <f>IF(SUM(E3515:J3515)&lt;&gt;0,VLOOKUP(A3515,[1]!T_Printers[#Data],11,FALSE),"")</f>
        <v>5</v>
      </c>
      <c r="M3515">
        <f>IF(SUM(E3515:J3515)&lt;&gt;0,VLOOKUP(C3515,[1]!T_Resins[#Data],8,FALSE),"")</f>
        <v>60</v>
      </c>
      <c r="N3515">
        <f>IF(_xlfn.XLOOKUP(B3515,[1]Printers!$L:$L,[1]Printers!$R:$R,0,0)&gt;0,[1]Parameters!M3515,IF(SUM(E3515:J3515)&lt;&gt;0,VLOOKUP(C3515,[1]!T_Resins[#Data],9,FALSE),""))</f>
        <v>60</v>
      </c>
      <c r="O3515" t="str">
        <f t="shared" si="54"/>
        <v>PrusaSL1</v>
      </c>
    </row>
    <row r="3516" spans="1:15" x14ac:dyDescent="0.25">
      <c r="A3516" t="str">
        <f t="array" ref="A3516">IF(ROW()-1&gt;COUNTA([1]!T_Printers[Printers])*COUNTA([1]!T_Resins[Resins]),"",INDEX([1]!T_Printers[Printers],INT((ROW()-2)/COUNTA([1]!T_Resins[Resins])+1)))</f>
        <v>Prusa SL1</v>
      </c>
      <c r="B3516" t="str">
        <f>_xlfn.XLOOKUP(A3516,[1]!T_Printers[Printers],[1]!T_Printers[Icon link],,0)</f>
        <v>PrusaSL1</v>
      </c>
      <c r="C3516" t="str">
        <f t="array" ref="C3516">IF(ROW()-1&gt;COUNTA([1]!T_Printers[Printers])*COUNTA([1]!T_Resins[Resins]),"",INDEX([1]!T_Resins[Resins],MOD(ROW()-2,COUNTA([1]!T_Resins[Resins]))+1))</f>
        <v>Model Resin Black</v>
      </c>
      <c r="D3516">
        <f>IF(SUM(E3516:J3516)&lt;&gt;0,IF(ROW()-1&gt;COUNTA([1]!T_Printers[Printers])*COUNTA([1]!T_Resins[Resins]),"",2),"")</f>
        <v>2</v>
      </c>
      <c r="E3516" cm="1">
        <f t="array" ref="E3516">IFERROR(IF(ROW()-1&gt;COUNTA([1]!T_Printers[Printers])*COUNTA([1]!T_Resins[Resins]),"",_xlfn.IFS(ROUND(VLOOKUP(C3516,[1]!T_Resins[#Data],2,FALSE)/VLOOKUP(A3516,[1]!T_Printers[#Data],5,FALSE),1)&lt;=_xlfn.XLOOKUP(B3516,[1]Printers!L:L,[1]Printers!O:O,1,0,),ROUND(VLOOKUP(C3516,[1]!T_Resins[#Data],2,FALSE)/VLOOKUP(A3516,[1]!T_Printers[#Data],5,FALSE),1),ROUND(VLOOKUP(C3516,[1]!T_Resins[#Data],2,FALSE)/VLOOKUP(A3516,[1]!T_Printers[#Data],5,FALSE),1)&gt;_xlfn.XLOOKUP(B3516,[1]Printers!L:L,[1]Printers!O:O,1,0,),10)),"Используйте слой 100 мкм")</f>
        <v>12.2</v>
      </c>
      <c r="F3516">
        <f>IFERROR(IF(ROUND(_xlfn.XLOOKUP([1]Parameters!B3516,[1]Printers!L:L,[1]Printers!Q:Q,,0)*E3516/10,0)*10&lt;_xlfn.XLOOKUP([1]Parameters!B3516,[1]Printers!L:L,[1]Printers!P:P,,0),ROUND(_xlfn.XLOOKUP([1]Parameters!B3516,[1]Printers!L:L,[1]Printers!Q:Q,,0)*E3516/10,0)*10,_xlfn.XLOOKUP([1]Parameters!B3516,[1]Printers!L:L,[1]Printers!P:P,,0)),"")</f>
        <v>100</v>
      </c>
      <c r="G3516" cm="1">
        <f t="array" ref="G3516">IFERROR(IF(ROW()-1&gt;COUNTA([1]!T_Printers[Printers])*COUNTA([1]!T_Resins[Resins]),"",_xlfn.IFS(ROUND(VLOOKUP(C3516,[1]!T_Resins[#Data],3,FALSE)/VLOOKUP(A3516,[1]!T_Printers[#Data],5,FALSE),1)&lt;=_xlfn.XLOOKUP(B3516,[1]Printers!L:L,[1]Printers!O:O,1,0,),ROUND(VLOOKUP(C3516,[1]!T_Resins[#Data],3,FALSE)/VLOOKUP(A3516,[1]!T_Printers[#Data],5,FALSE),1),ROUND(VLOOKUP(C3516,[1]!T_Resins[#Data],3,FALSE)/VLOOKUP(A3516,[1]!T_Printers[#Data],5,FALSE),1)&gt;_xlfn.XLOOKUP(B3516,[1]Printers!L:L,[1]Printers!O:O,1,0,),10)),"")</f>
        <v>15.8</v>
      </c>
      <c r="H3516">
        <f>IFERROR(IF(ROUND(_xlfn.XLOOKUP([1]Parameters!B3516,[1]Printers!L:L,[1]Printers!Q:Q,,0)*G3516/10,0)*10&lt;_xlfn.XLOOKUP([1]Parameters!B3516,[1]Printers!L:L,[1]Printers!P:P,,0),ROUND(_xlfn.XLOOKUP([1]Parameters!B3516,[1]Printers!L:L,[1]Printers!Q:Q,,0)*G3516/10,0)*10,_xlfn.XLOOKUP([1]Parameters!B3516,[1]Printers!L:L,[1]Printers!P:P,,0)),"")</f>
        <v>100</v>
      </c>
      <c r="I3516" s="3" t="str" cm="1">
        <f t="array" ref="I3516">IFERROR(IF(ROW()-1&gt;COUNTA([1]!T_Printers[Printers])*COUNTA([1]!T_Resins[Resins]),"",_xlfn.IFS(ROUND(VLOOKUP(C3516,[1]!T_Resins[#Data],4,FALSE)/VLOOKUP(A3516,[1]!T_Printers[#Data],5,FALSE),1)&lt;=_xlfn.XLOOKUP(B3516,[1]Printers!L:L,[1]Printers!O:O,1,0,),ROUND(VLOOKUP(C3516,[1]!T_Resins[#Data],4,FALSE)/VLOOKUP(A3516,[1]!T_Printers[#Data],5,FALSE),1),ROUND(VLOOKUP(C3516,[1]!T_Resins[#Data],4,FALSE)/VLOOKUP(A3516,[1]!T_Printers[#Data],5,FALSE),1)&gt;_xlfn.XLOOKUP(B3516,[1]Printers!L:L,[1]Printers!O:O,1,0,),"")),"")</f>
        <v/>
      </c>
      <c r="J3516" t="str">
        <f>IFERROR(IF(ROUND(_xlfn.XLOOKUP([1]Parameters!B3516,[1]Printers!L:L,[1]Printers!Q:Q,,0)*I3516/10,0)*10&lt;_xlfn.XLOOKUP([1]Parameters!B3516,[1]Printers!L:L,[1]Printers!P:P,,0),ROUND(_xlfn.XLOOKUP([1]Parameters!B3516,[1]Printers!L:L,[1]Printers!Q:Q,,0)*I3516/10,0)*10,_xlfn.XLOOKUP([1]Parameters!B3516,[1]Printers!L:L,[1]Printers!P:P,,0)),"")</f>
        <v/>
      </c>
      <c r="K3516">
        <f>IF(SUM(E3516:J3516)&lt;&gt;0,VLOOKUP(A3516,[1]!T_Printers[#Data],10,FALSE)+VLOOKUP(C3516,[1]!T_Resins[#Data],10,FALSE),"")</f>
        <v>3</v>
      </c>
      <c r="L3516">
        <f>IF(SUM(E3516:J3516)&lt;&gt;0,VLOOKUP(A3516,[1]!T_Printers[#Data],11,FALSE),"")</f>
        <v>5</v>
      </c>
      <c r="M3516">
        <f>IF(SUM(E3516:J3516)&lt;&gt;0,VLOOKUP(C3516,[1]!T_Resins[#Data],8,FALSE),"")</f>
        <v>120</v>
      </c>
      <c r="N3516">
        <f>IF(_xlfn.XLOOKUP(B3516,[1]Printers!$L:$L,[1]Printers!$R:$R,0,0)&gt;0,[1]Parameters!M3516,IF(SUM(E3516:J3516)&lt;&gt;0,VLOOKUP(C3516,[1]!T_Resins[#Data],9,FALSE),""))</f>
        <v>180</v>
      </c>
      <c r="O3516" t="str">
        <f t="shared" si="54"/>
        <v>PrusaSL1</v>
      </c>
    </row>
    <row r="3517" spans="1:15" x14ac:dyDescent="0.25">
      <c r="A3517" t="str">
        <f t="array" ref="A3517">IF(ROW()-1&gt;COUNTA([1]!T_Printers[Printers])*COUNTA([1]!T_Resins[Resins]),"",INDEX([1]!T_Printers[Printers],INT((ROW()-2)/COUNTA([1]!T_Resins[Resins])+1)))</f>
        <v>Prusa SL1</v>
      </c>
      <c r="B3517" t="str">
        <f>_xlfn.XLOOKUP(A3517,[1]!T_Printers[Printers],[1]!T_Printers[Icon link],,0)</f>
        <v>PrusaSL1</v>
      </c>
      <c r="C3517" t="str">
        <f t="array" ref="C3517">IF(ROW()-1&gt;COUNTA([1]!T_Printers[Printers])*COUNTA([1]!T_Resins[Resins]),"",INDEX([1]!T_Resins[Resins],MOD(ROW()-2,COUNTA([1]!T_Resins[Resins]))+1))</f>
        <v>Model Resin Clear</v>
      </c>
      <c r="D3517">
        <f>IF(SUM(E3517:J3517)&lt;&gt;0,IF(ROW()-1&gt;COUNTA([1]!T_Printers[Printers])*COUNTA([1]!T_Resins[Resins]),"",2),"")</f>
        <v>2</v>
      </c>
      <c r="E3517" cm="1">
        <f t="array" ref="E3517">IFERROR(IF(ROW()-1&gt;COUNTA([1]!T_Printers[Printers])*COUNTA([1]!T_Resins[Resins]),"",_xlfn.IFS(ROUND(VLOOKUP(C3517,[1]!T_Resins[#Data],2,FALSE)/VLOOKUP(A3517,[1]!T_Printers[#Data],5,FALSE),1)&lt;=_xlfn.XLOOKUP(B3517,[1]Printers!L:L,[1]Printers!O:O,1,0,),ROUND(VLOOKUP(C3517,[1]!T_Resins[#Data],2,FALSE)/VLOOKUP(A3517,[1]!T_Printers[#Data],5,FALSE),1),ROUND(VLOOKUP(C3517,[1]!T_Resins[#Data],2,FALSE)/VLOOKUP(A3517,[1]!T_Printers[#Data],5,FALSE),1)&gt;_xlfn.XLOOKUP(B3517,[1]Printers!L:L,[1]Printers!O:O,1,0,),10)),"Используйте слой 100 мкм")</f>
        <v>11.3</v>
      </c>
      <c r="F3517">
        <f>IFERROR(IF(ROUND(_xlfn.XLOOKUP([1]Parameters!B3517,[1]Printers!L:L,[1]Printers!Q:Q,,0)*E3517/10,0)*10&lt;_xlfn.XLOOKUP([1]Parameters!B3517,[1]Printers!L:L,[1]Printers!P:P,,0),ROUND(_xlfn.XLOOKUP([1]Parameters!B3517,[1]Printers!L:L,[1]Printers!Q:Q,,0)*E3517/10,0)*10,_xlfn.XLOOKUP([1]Parameters!B3517,[1]Printers!L:L,[1]Printers!P:P,,0)),"")</f>
        <v>100</v>
      </c>
      <c r="G3517" cm="1">
        <f t="array" ref="G3517">IFERROR(IF(ROW()-1&gt;COUNTA([1]!T_Printers[Printers])*COUNTA([1]!T_Resins[Resins]),"",_xlfn.IFS(ROUND(VLOOKUP(C3517,[1]!T_Resins[#Data],3,FALSE)/VLOOKUP(A3517,[1]!T_Printers[#Data],5,FALSE),1)&lt;=_xlfn.XLOOKUP(B3517,[1]Printers!L:L,[1]Printers!O:O,1,0,),ROUND(VLOOKUP(C3517,[1]!T_Resins[#Data],3,FALSE)/VLOOKUP(A3517,[1]!T_Printers[#Data],5,FALSE),1),ROUND(VLOOKUP(C3517,[1]!T_Resins[#Data],3,FALSE)/VLOOKUP(A3517,[1]!T_Printers[#Data],5,FALSE),1)&gt;_xlfn.XLOOKUP(B3517,[1]Printers!L:L,[1]Printers!O:O,1,0,),10)),"")</f>
        <v>14.7</v>
      </c>
      <c r="H3517">
        <f>IFERROR(IF(ROUND(_xlfn.XLOOKUP([1]Parameters!B3517,[1]Printers!L:L,[1]Printers!Q:Q,,0)*G3517/10,0)*10&lt;_xlfn.XLOOKUP([1]Parameters!B3517,[1]Printers!L:L,[1]Printers!P:P,,0),ROUND(_xlfn.XLOOKUP([1]Parameters!B3517,[1]Printers!L:L,[1]Printers!Q:Q,,0)*G3517/10,0)*10,_xlfn.XLOOKUP([1]Parameters!B3517,[1]Printers!L:L,[1]Printers!P:P,,0)),"")</f>
        <v>100</v>
      </c>
      <c r="I3517" s="3" t="str" cm="1">
        <f t="array" ref="I3517">IFERROR(IF(ROW()-1&gt;COUNTA([1]!T_Printers[Printers])*COUNTA([1]!T_Resins[Resins]),"",_xlfn.IFS(ROUND(VLOOKUP(C3517,[1]!T_Resins[#Data],4,FALSE)/VLOOKUP(A3517,[1]!T_Printers[#Data],5,FALSE),1)&lt;=_xlfn.XLOOKUP(B3517,[1]Printers!L:L,[1]Printers!O:O,1,0,),ROUND(VLOOKUP(C3517,[1]!T_Resins[#Data],4,FALSE)/VLOOKUP(A3517,[1]!T_Printers[#Data],5,FALSE),1),ROUND(VLOOKUP(C3517,[1]!T_Resins[#Data],4,FALSE)/VLOOKUP(A3517,[1]!T_Printers[#Data],5,FALSE),1)&gt;_xlfn.XLOOKUP(B3517,[1]Printers!L:L,[1]Printers!O:O,1,0,),"")),"")</f>
        <v/>
      </c>
      <c r="J3517" t="str">
        <f>IFERROR(IF(ROUND(_xlfn.XLOOKUP([1]Parameters!B3517,[1]Printers!L:L,[1]Printers!Q:Q,,0)*I3517/10,0)*10&lt;_xlfn.XLOOKUP([1]Parameters!B3517,[1]Printers!L:L,[1]Printers!P:P,,0),ROUND(_xlfn.XLOOKUP([1]Parameters!B3517,[1]Printers!L:L,[1]Printers!Q:Q,,0)*I3517/10,0)*10,_xlfn.XLOOKUP([1]Parameters!B3517,[1]Printers!L:L,[1]Printers!P:P,,0)),"")</f>
        <v/>
      </c>
      <c r="K3517">
        <f>IF(SUM(E3517:J3517)&lt;&gt;0,VLOOKUP(A3517,[1]!T_Printers[#Data],10,FALSE)+VLOOKUP(C3517,[1]!T_Resins[#Data],10,FALSE),"")</f>
        <v>3</v>
      </c>
      <c r="L3517">
        <f>IF(SUM(E3517:J3517)&lt;&gt;0,VLOOKUP(A3517,[1]!T_Printers[#Data],11,FALSE),"")</f>
        <v>5</v>
      </c>
      <c r="M3517">
        <f>IF(SUM(E3517:J3517)&lt;&gt;0,VLOOKUP(C3517,[1]!T_Resins[#Data],8,FALSE),"")</f>
        <v>120</v>
      </c>
      <c r="N3517">
        <f>IF(_xlfn.XLOOKUP(B3517,[1]Printers!$L:$L,[1]Printers!$R:$R,0,0)&gt;0,[1]Parameters!M3517,IF(SUM(E3517:J3517)&lt;&gt;0,VLOOKUP(C3517,[1]!T_Resins[#Data],9,FALSE),""))</f>
        <v>180</v>
      </c>
      <c r="O3517" t="str">
        <f t="shared" si="54"/>
        <v>PrusaSL1</v>
      </c>
    </row>
    <row r="3518" spans="1:15" x14ac:dyDescent="0.25">
      <c r="A3518" t="str">
        <f t="array" ref="A3518">IF(ROW()-1&gt;COUNTA([1]!T_Printers[Printers])*COUNTA([1]!T_Resins[Resins]),"",INDEX([1]!T_Printers[Printers],INT((ROW()-2)/COUNTA([1]!T_Resins[Resins])+1)))</f>
        <v>Prusa SL1</v>
      </c>
      <c r="B3518" t="str">
        <f>_xlfn.XLOOKUP(A3518,[1]!T_Printers[Printers],[1]!T_Printers[Icon link],,0)</f>
        <v>PrusaSL1</v>
      </c>
      <c r="C3518" t="str">
        <f t="array" ref="C3518">IF(ROW()-1&gt;COUNTA([1]!T_Printers[Printers])*COUNTA([1]!T_Resins[Resins]),"",INDEX([1]!T_Resins[Resins],MOD(ROW()-2,COUNTA([1]!T_Resins[Resins]))+1))</f>
        <v>Model Resin Grey</v>
      </c>
      <c r="D3518">
        <f>IF(SUM(E3518:J3518)&lt;&gt;0,IF(ROW()-1&gt;COUNTA([1]!T_Printers[Printers])*COUNTA([1]!T_Resins[Resins]),"",2),"")</f>
        <v>2</v>
      </c>
      <c r="E3518" cm="1">
        <f t="array" ref="E3518">IFERROR(IF(ROW()-1&gt;COUNTA([1]!T_Printers[Printers])*COUNTA([1]!T_Resins[Resins]),"",_xlfn.IFS(ROUND(VLOOKUP(C3518,[1]!T_Resins[#Data],2,FALSE)/VLOOKUP(A3518,[1]!T_Printers[#Data],5,FALSE),1)&lt;=_xlfn.XLOOKUP(B3518,[1]Printers!L:L,[1]Printers!O:O,1,0,),ROUND(VLOOKUP(C3518,[1]!T_Resins[#Data],2,FALSE)/VLOOKUP(A3518,[1]!T_Printers[#Data],5,FALSE),1),ROUND(VLOOKUP(C3518,[1]!T_Resins[#Data],2,FALSE)/VLOOKUP(A3518,[1]!T_Printers[#Data],5,FALSE),1)&gt;_xlfn.XLOOKUP(B3518,[1]Printers!L:L,[1]Printers!O:O,1,0,),10)),"Используйте слой 100 мкм")</f>
        <v>17</v>
      </c>
      <c r="F3518">
        <f>IFERROR(IF(ROUND(_xlfn.XLOOKUP([1]Parameters!B3518,[1]Printers!L:L,[1]Printers!Q:Q,,0)*E3518/10,0)*10&lt;_xlfn.XLOOKUP([1]Parameters!B3518,[1]Printers!L:L,[1]Printers!P:P,,0),ROUND(_xlfn.XLOOKUP([1]Parameters!B3518,[1]Printers!L:L,[1]Printers!Q:Q,,0)*E3518/10,0)*10,_xlfn.XLOOKUP([1]Parameters!B3518,[1]Printers!L:L,[1]Printers!P:P,,0)),"")</f>
        <v>100</v>
      </c>
      <c r="G3518" cm="1">
        <f t="array" ref="G3518">IFERROR(IF(ROW()-1&gt;COUNTA([1]!T_Printers[Printers])*COUNTA([1]!T_Resins[Resins]),"",_xlfn.IFS(ROUND(VLOOKUP(C3518,[1]!T_Resins[#Data],3,FALSE)/VLOOKUP(A3518,[1]!T_Printers[#Data],5,FALSE),1)&lt;=_xlfn.XLOOKUP(B3518,[1]Printers!L:L,[1]Printers!O:O,1,0,),ROUND(VLOOKUP(C3518,[1]!T_Resins[#Data],3,FALSE)/VLOOKUP(A3518,[1]!T_Printers[#Data],5,FALSE),1),ROUND(VLOOKUP(C3518,[1]!T_Resins[#Data],3,FALSE)/VLOOKUP(A3518,[1]!T_Printers[#Data],5,FALSE),1)&gt;_xlfn.XLOOKUP(B3518,[1]Printers!L:L,[1]Printers!O:O,1,0,),10)),"")</f>
        <v>22.1</v>
      </c>
      <c r="H3518">
        <f>IFERROR(IF(ROUND(_xlfn.XLOOKUP([1]Parameters!B3518,[1]Printers!L:L,[1]Printers!Q:Q,,0)*G3518/10,0)*10&lt;_xlfn.XLOOKUP([1]Parameters!B3518,[1]Printers!L:L,[1]Printers!P:P,,0),ROUND(_xlfn.XLOOKUP([1]Parameters!B3518,[1]Printers!L:L,[1]Printers!Q:Q,,0)*G3518/10,0)*10,_xlfn.XLOOKUP([1]Parameters!B3518,[1]Printers!L:L,[1]Printers!P:P,,0)),"")</f>
        <v>100</v>
      </c>
      <c r="I3518" s="3" t="str" cm="1">
        <f t="array" ref="I3518">IFERROR(IF(ROW()-1&gt;COUNTA([1]!T_Printers[Printers])*COUNTA([1]!T_Resins[Resins]),"",_xlfn.IFS(ROUND(VLOOKUP(C3518,[1]!T_Resins[#Data],4,FALSE)/VLOOKUP(A3518,[1]!T_Printers[#Data],5,FALSE),1)&lt;=_xlfn.XLOOKUP(B3518,[1]Printers!L:L,[1]Printers!O:O,1,0,),ROUND(VLOOKUP(C3518,[1]!T_Resins[#Data],4,FALSE)/VLOOKUP(A3518,[1]!T_Printers[#Data],5,FALSE),1),ROUND(VLOOKUP(C3518,[1]!T_Resins[#Data],4,FALSE)/VLOOKUP(A3518,[1]!T_Printers[#Data],5,FALSE),1)&gt;_xlfn.XLOOKUP(B3518,[1]Printers!L:L,[1]Printers!O:O,1,0,),"")),"")</f>
        <v/>
      </c>
      <c r="J3518" t="str">
        <f>IFERROR(IF(ROUND(_xlfn.XLOOKUP([1]Parameters!B3518,[1]Printers!L:L,[1]Printers!Q:Q,,0)*I3518/10,0)*10&lt;_xlfn.XLOOKUP([1]Parameters!B3518,[1]Printers!L:L,[1]Printers!P:P,,0),ROUND(_xlfn.XLOOKUP([1]Parameters!B3518,[1]Printers!L:L,[1]Printers!Q:Q,,0)*I3518/10,0)*10,_xlfn.XLOOKUP([1]Parameters!B3518,[1]Printers!L:L,[1]Printers!P:P,,0)),"")</f>
        <v/>
      </c>
      <c r="K3518">
        <f>IF(SUM(E3518:J3518)&lt;&gt;0,VLOOKUP(A3518,[1]!T_Printers[#Data],10,FALSE)+VLOOKUP(C3518,[1]!T_Resins[#Data],10,FALSE),"")</f>
        <v>3</v>
      </c>
      <c r="L3518">
        <f>IF(SUM(E3518:J3518)&lt;&gt;0,VLOOKUP(A3518,[1]!T_Printers[#Data],11,FALSE),"")</f>
        <v>5</v>
      </c>
      <c r="M3518">
        <f>IF(SUM(E3518:J3518)&lt;&gt;0,VLOOKUP(C3518,[1]!T_Resins[#Data],8,FALSE),"")</f>
        <v>120</v>
      </c>
      <c r="N3518">
        <f>IF(_xlfn.XLOOKUP(B3518,[1]Printers!$L:$L,[1]Printers!$R:$R,0,0)&gt;0,[1]Parameters!M3518,IF(SUM(E3518:J3518)&lt;&gt;0,VLOOKUP(C3518,[1]!T_Resins[#Data],9,FALSE),""))</f>
        <v>180</v>
      </c>
      <c r="O3518" t="str">
        <f t="shared" si="54"/>
        <v>PrusaSL1</v>
      </c>
    </row>
    <row r="3519" spans="1:15" x14ac:dyDescent="0.25">
      <c r="A3519" t="str">
        <f t="array" ref="A3519">IF(ROW()-1&gt;COUNTA([1]!T_Printers[Printers])*COUNTA([1]!T_Resins[Resins]),"",INDEX([1]!T_Printers[Printers],INT((ROW()-2)/COUNTA([1]!T_Resins[Resins])+1)))</f>
        <v>Prusa SL1</v>
      </c>
      <c r="B3519" t="str">
        <f>_xlfn.XLOOKUP(A3519,[1]!T_Printers[Printers],[1]!T_Printers[Icon link],,0)</f>
        <v>PrusaSL1</v>
      </c>
      <c r="C3519" t="str">
        <f t="array" ref="C3519">IF(ROW()-1&gt;COUNTA([1]!T_Printers[Printers])*COUNTA([1]!T_Resins[Resins]),"",INDEX([1]!T_Resins[Resins],MOD(ROW()-2,COUNTA([1]!T_Resins[Resins]))+1))</f>
        <v>Model Resin White</v>
      </c>
      <c r="D3519">
        <f>IF(SUM(E3519:J3519)&lt;&gt;0,IF(ROW()-1&gt;COUNTA([1]!T_Printers[Printers])*COUNTA([1]!T_Resins[Resins]),"",2),"")</f>
        <v>2</v>
      </c>
      <c r="E3519" cm="1">
        <f t="array" ref="E3519">IFERROR(IF(ROW()-1&gt;COUNTA([1]!T_Printers[Printers])*COUNTA([1]!T_Resins[Resins]),"",_xlfn.IFS(ROUND(VLOOKUP(C3519,[1]!T_Resins[#Data],2,FALSE)/VLOOKUP(A3519,[1]!T_Printers[#Data],5,FALSE),1)&lt;=_xlfn.XLOOKUP(B3519,[1]Printers!L:L,[1]Printers!O:O,1,0,),ROUND(VLOOKUP(C3519,[1]!T_Resins[#Data],2,FALSE)/VLOOKUP(A3519,[1]!T_Printers[#Data],5,FALSE),1),ROUND(VLOOKUP(C3519,[1]!T_Resins[#Data],2,FALSE)/VLOOKUP(A3519,[1]!T_Printers[#Data],5,FALSE),1)&gt;_xlfn.XLOOKUP(B3519,[1]Printers!L:L,[1]Printers!O:O,1,0,),10)),"Используйте слой 100 мкм")</f>
        <v>10.8</v>
      </c>
      <c r="F3519">
        <f>IFERROR(IF(ROUND(_xlfn.XLOOKUP([1]Parameters!B3519,[1]Printers!L:L,[1]Printers!Q:Q,,0)*E3519/10,0)*10&lt;_xlfn.XLOOKUP([1]Parameters!B3519,[1]Printers!L:L,[1]Printers!P:P,,0),ROUND(_xlfn.XLOOKUP([1]Parameters!B3519,[1]Printers!L:L,[1]Printers!Q:Q,,0)*E3519/10,0)*10,_xlfn.XLOOKUP([1]Parameters!B3519,[1]Printers!L:L,[1]Printers!P:P,,0)),"")</f>
        <v>100</v>
      </c>
      <c r="G3519" cm="1">
        <f t="array" ref="G3519">IFERROR(IF(ROW()-1&gt;COUNTA([1]!T_Printers[Printers])*COUNTA([1]!T_Resins[Resins]),"",_xlfn.IFS(ROUND(VLOOKUP(C3519,[1]!T_Resins[#Data],3,FALSE)/VLOOKUP(A3519,[1]!T_Printers[#Data],5,FALSE),1)&lt;=_xlfn.XLOOKUP(B3519,[1]Printers!L:L,[1]Printers!O:O,1,0,),ROUND(VLOOKUP(C3519,[1]!T_Resins[#Data],3,FALSE)/VLOOKUP(A3519,[1]!T_Printers[#Data],5,FALSE),1),ROUND(VLOOKUP(C3519,[1]!T_Resins[#Data],3,FALSE)/VLOOKUP(A3519,[1]!T_Printers[#Data],5,FALSE),1)&gt;_xlfn.XLOOKUP(B3519,[1]Printers!L:L,[1]Printers!O:O,1,0,),10)),"")</f>
        <v>14</v>
      </c>
      <c r="H3519">
        <f>IFERROR(IF(ROUND(_xlfn.XLOOKUP([1]Parameters!B3519,[1]Printers!L:L,[1]Printers!Q:Q,,0)*G3519/10,0)*10&lt;_xlfn.XLOOKUP([1]Parameters!B3519,[1]Printers!L:L,[1]Printers!P:P,,0),ROUND(_xlfn.XLOOKUP([1]Parameters!B3519,[1]Printers!L:L,[1]Printers!Q:Q,,0)*G3519/10,0)*10,_xlfn.XLOOKUP([1]Parameters!B3519,[1]Printers!L:L,[1]Printers!P:P,,0)),"")</f>
        <v>100</v>
      </c>
      <c r="I3519" s="3" t="str" cm="1">
        <f t="array" ref="I3519">IFERROR(IF(ROW()-1&gt;COUNTA([1]!T_Printers[Printers])*COUNTA([1]!T_Resins[Resins]),"",_xlfn.IFS(ROUND(VLOOKUP(C3519,[1]!T_Resins[#Data],4,FALSE)/VLOOKUP(A3519,[1]!T_Printers[#Data],5,FALSE),1)&lt;=_xlfn.XLOOKUP(B3519,[1]Printers!L:L,[1]Printers!O:O,1,0,),ROUND(VLOOKUP(C3519,[1]!T_Resins[#Data],4,FALSE)/VLOOKUP(A3519,[1]!T_Printers[#Data],5,FALSE),1),ROUND(VLOOKUP(C3519,[1]!T_Resins[#Data],4,FALSE)/VLOOKUP(A3519,[1]!T_Printers[#Data],5,FALSE),1)&gt;_xlfn.XLOOKUP(B3519,[1]Printers!L:L,[1]Printers!O:O,1,0,),"")),"")</f>
        <v/>
      </c>
      <c r="J3519" t="str">
        <f>IFERROR(IF(ROUND(_xlfn.XLOOKUP([1]Parameters!B3519,[1]Printers!L:L,[1]Printers!Q:Q,,0)*I3519/10,0)*10&lt;_xlfn.XLOOKUP([1]Parameters!B3519,[1]Printers!L:L,[1]Printers!P:P,,0),ROUND(_xlfn.XLOOKUP([1]Parameters!B3519,[1]Printers!L:L,[1]Printers!Q:Q,,0)*I3519/10,0)*10,_xlfn.XLOOKUP([1]Parameters!B3519,[1]Printers!L:L,[1]Printers!P:P,,0)),"")</f>
        <v/>
      </c>
      <c r="K3519">
        <f>IF(SUM(E3519:J3519)&lt;&gt;0,VLOOKUP(A3519,[1]!T_Printers[#Data],10,FALSE)+VLOOKUP(C3519,[1]!T_Resins[#Data],10,FALSE),"")</f>
        <v>3</v>
      </c>
      <c r="L3519">
        <f>IF(SUM(E3519:J3519)&lt;&gt;0,VLOOKUP(A3519,[1]!T_Printers[#Data],11,FALSE),"")</f>
        <v>5</v>
      </c>
      <c r="M3519">
        <f>IF(SUM(E3519:J3519)&lt;&gt;0,VLOOKUP(C3519,[1]!T_Resins[#Data],8,FALSE),"")</f>
        <v>120</v>
      </c>
      <c r="N3519">
        <f>IF(_xlfn.XLOOKUP(B3519,[1]Printers!$L:$L,[1]Printers!$R:$R,0,0)&gt;0,[1]Parameters!M3519,IF(SUM(E3519:J3519)&lt;&gt;0,VLOOKUP(C3519,[1]!T_Resins[#Data],9,FALSE),""))</f>
        <v>180</v>
      </c>
      <c r="O3519" t="str">
        <f t="shared" si="54"/>
        <v>PrusaSL1</v>
      </c>
    </row>
    <row r="3520" spans="1:15" x14ac:dyDescent="0.25">
      <c r="A3520" t="str">
        <f t="array" ref="A3520">IF(ROW()-1&gt;COUNTA([1]!T_Printers[Printers])*COUNTA([1]!T_Resins[Resins]),"",INDEX([1]!T_Printers[Printers],INT((ROW()-2)/COUNTA([1]!T_Resins[Resins])+1)))</f>
        <v>Prusa SL1</v>
      </c>
      <c r="B3520" t="str">
        <f>_xlfn.XLOOKUP(A3520,[1]!T_Printers[Printers],[1]!T_Printers[Icon link],,0)</f>
        <v>PrusaSL1</v>
      </c>
      <c r="C3520" t="str">
        <f t="array" ref="C3520">IF(ROW()-1&gt;COUNTA([1]!T_Printers[Printers])*COUNTA([1]!T_Resins[Resins]),"",INDEX([1]!T_Resins[Resins],MOD(ROW()-2,COUNTA([1]!T_Resins[Resins]))+1))</f>
        <v>Silicone-Compatiable Model Resin (J-Model)</v>
      </c>
      <c r="D3520">
        <f>IF(SUM(E3520:J3520)&lt;&gt;0,IF(ROW()-1&gt;COUNTA([1]!T_Printers[Printers])*COUNTA([1]!T_Resins[Resins]),"",2),"")</f>
        <v>2</v>
      </c>
      <c r="E3520" cm="1">
        <f t="array" ref="E3520">IFERROR(IF(ROW()-1&gt;COUNTA([1]!T_Printers[Printers])*COUNTA([1]!T_Resins[Resins]),"",_xlfn.IFS(ROUND(VLOOKUP(C3520,[1]!T_Resins[#Data],2,FALSE)/VLOOKUP(A3520,[1]!T_Printers[#Data],5,FALSE),1)&lt;=_xlfn.XLOOKUP(B3520,[1]Printers!L:L,[1]Printers!O:O,1,0,),ROUND(VLOOKUP(C3520,[1]!T_Resins[#Data],2,FALSE)/VLOOKUP(A3520,[1]!T_Printers[#Data],5,FALSE),1),ROUND(VLOOKUP(C3520,[1]!T_Resins[#Data],2,FALSE)/VLOOKUP(A3520,[1]!T_Printers[#Data],5,FALSE),1)&gt;_xlfn.XLOOKUP(B3520,[1]Printers!L:L,[1]Printers!O:O,1,0,),10)),"Используйте слой 100 мкм")</f>
        <v>10.7</v>
      </c>
      <c r="F3520">
        <f>IFERROR(IF(ROUND(_xlfn.XLOOKUP([1]Parameters!B3520,[1]Printers!L:L,[1]Printers!Q:Q,,0)*E3520/10,0)*10&lt;_xlfn.XLOOKUP([1]Parameters!B3520,[1]Printers!L:L,[1]Printers!P:P,,0),ROUND(_xlfn.XLOOKUP([1]Parameters!B3520,[1]Printers!L:L,[1]Printers!Q:Q,,0)*E3520/10,0)*10,_xlfn.XLOOKUP([1]Parameters!B3520,[1]Printers!L:L,[1]Printers!P:P,,0)),"")</f>
        <v>100</v>
      </c>
      <c r="G3520" cm="1">
        <f t="array" ref="G3520">IFERROR(IF(ROW()-1&gt;COUNTA([1]!T_Printers[Printers])*COUNTA([1]!T_Resins[Resins]),"",_xlfn.IFS(ROUND(VLOOKUP(C3520,[1]!T_Resins[#Data],3,FALSE)/VLOOKUP(A3520,[1]!T_Printers[#Data],5,FALSE),1)&lt;=_xlfn.XLOOKUP(B3520,[1]Printers!L:L,[1]Printers!O:O,1,0,),ROUND(VLOOKUP(C3520,[1]!T_Resins[#Data],3,FALSE)/VLOOKUP(A3520,[1]!T_Printers[#Data],5,FALSE),1),ROUND(VLOOKUP(C3520,[1]!T_Resins[#Data],3,FALSE)/VLOOKUP(A3520,[1]!T_Printers[#Data],5,FALSE),1)&gt;_xlfn.XLOOKUP(B3520,[1]Printers!L:L,[1]Printers!O:O,1,0,),10)),"")</f>
        <v>14</v>
      </c>
      <c r="H3520">
        <f>IFERROR(IF(ROUND(_xlfn.XLOOKUP([1]Parameters!B3520,[1]Printers!L:L,[1]Printers!Q:Q,,0)*G3520/10,0)*10&lt;_xlfn.XLOOKUP([1]Parameters!B3520,[1]Printers!L:L,[1]Printers!P:P,,0),ROUND(_xlfn.XLOOKUP([1]Parameters!B3520,[1]Printers!L:L,[1]Printers!Q:Q,,0)*G3520/10,0)*10,_xlfn.XLOOKUP([1]Parameters!B3520,[1]Printers!L:L,[1]Printers!P:P,,0)),"")</f>
        <v>100</v>
      </c>
      <c r="I3520" s="3" t="str" cm="1">
        <f t="array" ref="I3520">IFERROR(IF(ROW()-1&gt;COUNTA([1]!T_Printers[Printers])*COUNTA([1]!T_Resins[Resins]),"",_xlfn.IFS(ROUND(VLOOKUP(C3520,[1]!T_Resins[#Data],4,FALSE)/VLOOKUP(A3520,[1]!T_Printers[#Data],5,FALSE),1)&lt;=_xlfn.XLOOKUP(B3520,[1]Printers!L:L,[1]Printers!O:O,1,0,),ROUND(VLOOKUP(C3520,[1]!T_Resins[#Data],4,FALSE)/VLOOKUP(A3520,[1]!T_Printers[#Data],5,FALSE),1),ROUND(VLOOKUP(C3520,[1]!T_Resins[#Data],4,FALSE)/VLOOKUP(A3520,[1]!T_Printers[#Data],5,FALSE),1)&gt;_xlfn.XLOOKUP(B3520,[1]Printers!L:L,[1]Printers!O:O,1,0,),"")),"")</f>
        <v/>
      </c>
      <c r="J3520" t="str">
        <f>IFERROR(IF(ROUND(_xlfn.XLOOKUP([1]Parameters!B3520,[1]Printers!L:L,[1]Printers!Q:Q,,0)*I3520/10,0)*10&lt;_xlfn.XLOOKUP([1]Parameters!B3520,[1]Printers!L:L,[1]Printers!P:P,,0),ROUND(_xlfn.XLOOKUP([1]Parameters!B3520,[1]Printers!L:L,[1]Printers!Q:Q,,0)*I3520/10,0)*10,_xlfn.XLOOKUP([1]Parameters!B3520,[1]Printers!L:L,[1]Printers!P:P,,0)),"")</f>
        <v/>
      </c>
      <c r="K3520">
        <f>IF(SUM(E3520:J3520)&lt;&gt;0,VLOOKUP(A3520,[1]!T_Printers[#Data],10,FALSE)+VLOOKUP(C3520,[1]!T_Resins[#Data],10,FALSE),"")</f>
        <v>3</v>
      </c>
      <c r="L3520">
        <f>IF(SUM(E3520:J3520)&lt;&gt;0,VLOOKUP(A3520,[1]!T_Printers[#Data],11,FALSE),"")</f>
        <v>5</v>
      </c>
      <c r="M3520">
        <f>IF(SUM(E3520:J3520)&lt;&gt;0,VLOOKUP(C3520,[1]!T_Resins[#Data],8,FALSE),"")</f>
        <v>60</v>
      </c>
      <c r="N3520">
        <f>IF(_xlfn.XLOOKUP(B3520,[1]Printers!$L:$L,[1]Printers!$R:$R,0,0)&gt;0,[1]Parameters!M3520,IF(SUM(E3520:J3520)&lt;&gt;0,VLOOKUP(C3520,[1]!T_Resins[#Data],9,FALSE),""))</f>
        <v>60</v>
      </c>
      <c r="O3520" t="str">
        <f t="shared" si="54"/>
        <v>PrusaSL1</v>
      </c>
    </row>
    <row r="3521" spans="1:15" x14ac:dyDescent="0.25">
      <c r="A3521" t="str">
        <f t="array" ref="A3521">IF(ROW()-1&gt;COUNTA([1]!T_Printers[Printers])*COUNTA([1]!T_Resins[Resins]),"",INDEX([1]!T_Printers[Printers],INT((ROW()-2)/COUNTA([1]!T_Resins[Resins])+1)))</f>
        <v>Prusa SL1</v>
      </c>
      <c r="B3521" t="str">
        <f>_xlfn.XLOOKUP(A3521,[1]!T_Printers[Printers],[1]!T_Printers[Icon link],,0)</f>
        <v>PrusaSL1</v>
      </c>
      <c r="C3521" t="str">
        <f t="array" ref="C3521">IF(ROW()-1&gt;COUNTA([1]!T_Printers[Printers])*COUNTA([1]!T_Resins[Resins]),"",INDEX([1]!T_Resins[Resins],MOD(ROW()-2,COUNTA([1]!T_Resins[Resins]))+1))</f>
        <v>Silicone-Like Black</v>
      </c>
      <c r="D3521">
        <f>IF(SUM(E3521:J3521)&lt;&gt;0,IF(ROW()-1&gt;COUNTA([1]!T_Printers[Printers])*COUNTA([1]!T_Resins[Resins]),"",2),"")</f>
        <v>2</v>
      </c>
      <c r="E3521" cm="1">
        <f t="array" ref="E3521">IFERROR(IF(ROW()-1&gt;COUNTA([1]!T_Printers[Printers])*COUNTA([1]!T_Resins[Resins]),"",_xlfn.IFS(ROUND(VLOOKUP(C3521,[1]!T_Resins[#Data],2,FALSE)/VLOOKUP(A3521,[1]!T_Printers[#Data],5,FALSE),1)&lt;=_xlfn.XLOOKUP(B3521,[1]Printers!L:L,[1]Printers!O:O,1,0,),ROUND(VLOOKUP(C3521,[1]!T_Resins[#Data],2,FALSE)/VLOOKUP(A3521,[1]!T_Printers[#Data],5,FALSE),1),ROUND(VLOOKUP(C3521,[1]!T_Resins[#Data],2,FALSE)/VLOOKUP(A3521,[1]!T_Printers[#Data],5,FALSE),1)&gt;_xlfn.XLOOKUP(B3521,[1]Printers!L:L,[1]Printers!O:O,1,0,),10)),"Используйте слой 100 мкм")</f>
        <v>25.6</v>
      </c>
      <c r="F3521">
        <f>IFERROR(IF(ROUND(_xlfn.XLOOKUP([1]Parameters!B3521,[1]Printers!L:L,[1]Printers!Q:Q,,0)*E3521/10,0)*10&lt;_xlfn.XLOOKUP([1]Parameters!B3521,[1]Printers!L:L,[1]Printers!P:P,,0),ROUND(_xlfn.XLOOKUP([1]Parameters!B3521,[1]Printers!L:L,[1]Printers!Q:Q,,0)*E3521/10,0)*10,_xlfn.XLOOKUP([1]Parameters!B3521,[1]Printers!L:L,[1]Printers!P:P,,0)),"")</f>
        <v>100</v>
      </c>
      <c r="G3521" cm="1">
        <f t="array" ref="G3521">IFERROR(IF(ROW()-1&gt;COUNTA([1]!T_Printers[Printers])*COUNTA([1]!T_Resins[Resins]),"",_xlfn.IFS(ROUND(VLOOKUP(C3521,[1]!T_Resins[#Data],3,FALSE)/VLOOKUP(A3521,[1]!T_Printers[#Data],5,FALSE),1)&lt;=_xlfn.XLOOKUP(B3521,[1]Printers!L:L,[1]Printers!O:O,1,0,),ROUND(VLOOKUP(C3521,[1]!T_Resins[#Data],3,FALSE)/VLOOKUP(A3521,[1]!T_Printers[#Data],5,FALSE),1),ROUND(VLOOKUP(C3521,[1]!T_Resins[#Data],3,FALSE)/VLOOKUP(A3521,[1]!T_Printers[#Data],5,FALSE),1)&gt;_xlfn.XLOOKUP(B3521,[1]Printers!L:L,[1]Printers!O:O,1,0,),10)),"")</f>
        <v>33.299999999999997</v>
      </c>
      <c r="H3521">
        <f>IFERROR(IF(ROUND(_xlfn.XLOOKUP([1]Parameters!B3521,[1]Printers!L:L,[1]Printers!Q:Q,,0)*G3521/10,0)*10&lt;_xlfn.XLOOKUP([1]Parameters!B3521,[1]Printers!L:L,[1]Printers!P:P,,0),ROUND(_xlfn.XLOOKUP([1]Parameters!B3521,[1]Printers!L:L,[1]Printers!Q:Q,,0)*G3521/10,0)*10,_xlfn.XLOOKUP([1]Parameters!B3521,[1]Printers!L:L,[1]Printers!P:P,,0)),"")</f>
        <v>100</v>
      </c>
      <c r="I3521" s="3" t="str" cm="1">
        <f t="array" ref="I3521">IFERROR(IF(ROW()-1&gt;COUNTA([1]!T_Printers[Printers])*COUNTA([1]!T_Resins[Resins]),"",_xlfn.IFS(ROUND(VLOOKUP(C3521,[1]!T_Resins[#Data],4,FALSE)/VLOOKUP(A3521,[1]!T_Printers[#Data],5,FALSE),1)&lt;=_xlfn.XLOOKUP(B3521,[1]Printers!L:L,[1]Printers!O:O,1,0,),ROUND(VLOOKUP(C3521,[1]!T_Resins[#Data],4,FALSE)/VLOOKUP(A3521,[1]!T_Printers[#Data],5,FALSE),1),ROUND(VLOOKUP(C3521,[1]!T_Resins[#Data],4,FALSE)/VLOOKUP(A3521,[1]!T_Printers[#Data],5,FALSE),1)&gt;_xlfn.XLOOKUP(B3521,[1]Printers!L:L,[1]Printers!O:O,1,0,),"")),"")</f>
        <v/>
      </c>
      <c r="J3521" t="str">
        <f>IFERROR(IF(ROUND(_xlfn.XLOOKUP([1]Parameters!B3521,[1]Printers!L:L,[1]Printers!Q:Q,,0)*I3521/10,0)*10&lt;_xlfn.XLOOKUP([1]Parameters!B3521,[1]Printers!L:L,[1]Printers!P:P,,0),ROUND(_xlfn.XLOOKUP([1]Parameters!B3521,[1]Printers!L:L,[1]Printers!Q:Q,,0)*I3521/10,0)*10,_xlfn.XLOOKUP([1]Parameters!B3521,[1]Printers!L:L,[1]Printers!P:P,,0)),"")</f>
        <v/>
      </c>
      <c r="K3521">
        <f>IF(SUM(E3521:J3521)&lt;&gt;0,VLOOKUP(A3521,[1]!T_Printers[#Data],10,FALSE)+VLOOKUP(C3521,[1]!T_Resins[#Data],10,FALSE),"")</f>
        <v>3</v>
      </c>
      <c r="L3521">
        <f>IF(SUM(E3521:J3521)&lt;&gt;0,VLOOKUP(A3521,[1]!T_Printers[#Data],11,FALSE),"")</f>
        <v>5</v>
      </c>
      <c r="M3521">
        <f>IF(SUM(E3521:J3521)&lt;&gt;0,VLOOKUP(C3521,[1]!T_Resins[#Data],8,FALSE),"")</f>
        <v>60</v>
      </c>
      <c r="N3521">
        <f>IF(_xlfn.XLOOKUP(B3521,[1]Printers!$L:$L,[1]Printers!$R:$R,0,0)&gt;0,[1]Parameters!M3521,IF(SUM(E3521:J3521)&lt;&gt;0,VLOOKUP(C3521,[1]!T_Resins[#Data],9,FALSE),""))</f>
        <v>60</v>
      </c>
      <c r="O3521" t="str">
        <f t="shared" si="54"/>
        <v>PrusaSL1</v>
      </c>
    </row>
    <row r="3522" spans="1:15" x14ac:dyDescent="0.25">
      <c r="A3522" t="str">
        <f t="array" ref="A3522">IF(ROW()-1&gt;COUNTA([1]!T_Printers[Printers])*COUNTA([1]!T_Resins[Resins]),"",INDEX([1]!T_Printers[Printers],INT((ROW()-2)/COUNTA([1]!T_Resins[Resins])+1)))</f>
        <v>QIDI S-box</v>
      </c>
      <c r="B3522" t="str">
        <f>_xlfn.XLOOKUP(A3522,[1]!T_Printers[Printers],[1]!T_Printers[Icon link],,0)</f>
        <v>QIDISbox</v>
      </c>
      <c r="C3522" t="str">
        <f t="array" ref="C3522">IF(ROW()-1&gt;COUNTA([1]!T_Printers[Printers])*COUNTA([1]!T_Resins[Resins]),"",INDEX([1]!T_Resins[Resins],MOD(ROW()-2,COUNTA([1]!T_Resins[Resins]))+1))</f>
        <v>Basic Red</v>
      </c>
      <c r="D3522">
        <f>IF(SUM(E3522:J3522)&lt;&gt;0,IF(ROW()-1&gt;COUNTA([1]!T_Printers[Printers])*COUNTA([1]!T_Resins[Resins]),"",2),"")</f>
        <v>2</v>
      </c>
      <c r="E3522" cm="1">
        <f t="array" ref="E3522">IFERROR(IF(ROW()-1&gt;COUNTA([1]!T_Printers[Printers])*COUNTA([1]!T_Resins[Resins]),"",_xlfn.IFS(ROUND(VLOOKUP(C3522,[1]!T_Resins[#Data],2,FALSE)/VLOOKUP(A3522,[1]!T_Printers[#Data],5,FALSE),1)&lt;=_xlfn.XLOOKUP(B3522,[1]Printers!L:L,[1]Printers!O:O,1,0,),ROUND(VLOOKUP(C3522,[1]!T_Resins[#Data],2,FALSE)/VLOOKUP(A3522,[1]!T_Printers[#Data],5,FALSE),1),ROUND(VLOOKUP(C3522,[1]!T_Resins[#Data],2,FALSE)/VLOOKUP(A3522,[1]!T_Printers[#Data],5,FALSE),1)&gt;_xlfn.XLOOKUP(B3522,[1]Printers!L:L,[1]Printers!O:O,1,0,),10)),"Используйте слой 100 мкм")</f>
        <v>6.3</v>
      </c>
      <c r="F3522">
        <f>IFERROR(IF(ROUND(_xlfn.XLOOKUP([1]Parameters!B3522,[1]Printers!L:L,[1]Printers!Q:Q,,0)*E3522/10,0)*10&lt;_xlfn.XLOOKUP([1]Parameters!B3522,[1]Printers!L:L,[1]Printers!P:P,,0),ROUND(_xlfn.XLOOKUP([1]Parameters!B3522,[1]Printers!L:L,[1]Printers!Q:Q,,0)*E3522/10,0)*10,_xlfn.XLOOKUP([1]Parameters!B3522,[1]Printers!L:L,[1]Printers!P:P,,0)),"")</f>
        <v>60</v>
      </c>
      <c r="G3522" cm="1">
        <f t="array" ref="G3522">IFERROR(IF(ROW()-1&gt;COUNTA([1]!T_Printers[Printers])*COUNTA([1]!T_Resins[Resins]),"",_xlfn.IFS(ROUND(VLOOKUP(C3522,[1]!T_Resins[#Data],3,FALSE)/VLOOKUP(A3522,[1]!T_Printers[#Data],5,FALSE),1)&lt;=_xlfn.XLOOKUP(B3522,[1]Printers!L:L,[1]Printers!O:O,1,0,),ROUND(VLOOKUP(C3522,[1]!T_Resins[#Data],3,FALSE)/VLOOKUP(A3522,[1]!T_Printers[#Data],5,FALSE),1),ROUND(VLOOKUP(C3522,[1]!T_Resins[#Data],3,FALSE)/VLOOKUP(A3522,[1]!T_Printers[#Data],5,FALSE),1)&gt;_xlfn.XLOOKUP(B3522,[1]Printers!L:L,[1]Printers!O:O,1,0,),10)),"")</f>
        <v>8.1999999999999993</v>
      </c>
      <c r="H3522">
        <f>IFERROR(IF(ROUND(_xlfn.XLOOKUP([1]Parameters!B3522,[1]Printers!L:L,[1]Printers!Q:Q,,0)*G3522/10,0)*10&lt;_xlfn.XLOOKUP([1]Parameters!B3522,[1]Printers!L:L,[1]Printers!P:P,,0),ROUND(_xlfn.XLOOKUP([1]Parameters!B3522,[1]Printers!L:L,[1]Printers!Q:Q,,0)*G3522/10,0)*10,_xlfn.XLOOKUP([1]Parameters!B3522,[1]Printers!L:L,[1]Printers!P:P,,0)),"")</f>
        <v>70</v>
      </c>
      <c r="I3522" s="3" t="str" cm="1">
        <f t="array" ref="I3522">IFERROR(IF(ROW()-1&gt;COUNTA([1]!T_Printers[Printers])*COUNTA([1]!T_Resins[Resins]),"",_xlfn.IFS(ROUND(VLOOKUP(C3522,[1]!T_Resins[#Data],4,FALSE)/VLOOKUP(A3522,[1]!T_Printers[#Data],5,FALSE),1)&lt;=_xlfn.XLOOKUP(B3522,[1]Printers!L:L,[1]Printers!O:O,1,0,),ROUND(VLOOKUP(C3522,[1]!T_Resins[#Data],4,FALSE)/VLOOKUP(A3522,[1]!T_Printers[#Data],5,FALSE),1),ROUND(VLOOKUP(C3522,[1]!T_Resins[#Data],4,FALSE)/VLOOKUP(A3522,[1]!T_Printers[#Data],5,FALSE),1)&gt;_xlfn.XLOOKUP(B3522,[1]Printers!L:L,[1]Printers!O:O,1,0,),"")),"")</f>
        <v/>
      </c>
      <c r="J3522" t="str">
        <f>IFERROR(IF(ROUND(_xlfn.XLOOKUP([1]Parameters!B3522,[1]Printers!L:L,[1]Printers!Q:Q,,0)*I3522/10,0)*10&lt;_xlfn.XLOOKUP([1]Parameters!B3522,[1]Printers!L:L,[1]Printers!P:P,,0),ROUND(_xlfn.XLOOKUP([1]Parameters!B3522,[1]Printers!L:L,[1]Printers!Q:Q,,0)*I3522/10,0)*10,_xlfn.XLOOKUP([1]Parameters!B3522,[1]Printers!L:L,[1]Printers!P:P,,0)),"")</f>
        <v/>
      </c>
      <c r="K3522">
        <f>IF(SUM(E3522:J3522)&lt;&gt;0,VLOOKUP(A3522,[1]!T_Printers[#Data],10,FALSE)+VLOOKUP(C3522,[1]!T_Resins[#Data],10,FALSE),"")</f>
        <v>4</v>
      </c>
      <c r="L3522">
        <f>IF(SUM(E3522:J3522)&lt;&gt;0,VLOOKUP(A3522,[1]!T_Printers[#Data],11,FALSE),"")</f>
        <v>8</v>
      </c>
      <c r="M3522">
        <f>IF(SUM(E3522:J3522)&lt;&gt;0,VLOOKUP(C3522,[1]!T_Resins[#Data],8,FALSE),"")</f>
        <v>120</v>
      </c>
      <c r="N3522">
        <f>IF(_xlfn.XLOOKUP(B3522,[1]Printers!$L:$L,[1]Printers!$R:$R,0,0)&gt;0,[1]Parameters!M3522,IF(SUM(E3522:J3522)&lt;&gt;0,VLOOKUP(C3522,[1]!T_Resins[#Data],9,FALSE),""))</f>
        <v>180</v>
      </c>
      <c r="O3522" t="str">
        <f t="shared" ref="O3522:O3585" si="55">B3522</f>
        <v>QIDISbox</v>
      </c>
    </row>
    <row r="3523" spans="1:15" x14ac:dyDescent="0.25">
      <c r="A3523" t="str">
        <f t="array" ref="A3523">IF(ROW()-1&gt;COUNTA([1]!T_Printers[Printers])*COUNTA([1]!T_Resins[Resins]),"",INDEX([1]!T_Printers[Printers],INT((ROW()-2)/COUNTA([1]!T_Resins[Resins])+1)))</f>
        <v>QIDI S-box</v>
      </c>
      <c r="B3523" t="str">
        <f>_xlfn.XLOOKUP(A3523,[1]!T_Printers[Printers],[1]!T_Printers[Icon link],,0)</f>
        <v>QIDISbox</v>
      </c>
      <c r="C3523" t="str">
        <f t="array" ref="C3523">IF(ROW()-1&gt;COUNTA([1]!T_Printers[Printers])*COUNTA([1]!T_Resins[Resins]),"",INDEX([1]!T_Resins[Resins],MOD(ROW()-2,COUNTA([1]!T_Resins[Resins]))+1))</f>
        <v>Demo Bone</v>
      </c>
      <c r="D3523">
        <f>IF(SUM(E3523:J3523)&lt;&gt;0,IF(ROW()-1&gt;COUNTA([1]!T_Printers[Printers])*COUNTA([1]!T_Resins[Resins]),"",2),"")</f>
        <v>2</v>
      </c>
      <c r="E3523" cm="1">
        <f t="array" ref="E3523">IFERROR(IF(ROW()-1&gt;COUNTA([1]!T_Printers[Printers])*COUNTA([1]!T_Resins[Resins]),"",_xlfn.IFS(ROUND(VLOOKUP(C3523,[1]!T_Resins[#Data],2,FALSE)/VLOOKUP(A3523,[1]!T_Printers[#Data],5,FALSE),1)&lt;=_xlfn.XLOOKUP(B3523,[1]Printers!L:L,[1]Printers!O:O,1,0,),ROUND(VLOOKUP(C3523,[1]!T_Resins[#Data],2,FALSE)/VLOOKUP(A3523,[1]!T_Printers[#Data],5,FALSE),1),ROUND(VLOOKUP(C3523,[1]!T_Resins[#Data],2,FALSE)/VLOOKUP(A3523,[1]!T_Printers[#Data],5,FALSE),1)&gt;_xlfn.XLOOKUP(B3523,[1]Printers!L:L,[1]Printers!O:O,1,0,),10)),"Используйте слой 100 мкм")</f>
        <v>6.2</v>
      </c>
      <c r="F3523">
        <f>IFERROR(IF(ROUND(_xlfn.XLOOKUP([1]Parameters!B3523,[1]Printers!L:L,[1]Printers!Q:Q,,0)*E3523/10,0)*10&lt;_xlfn.XLOOKUP([1]Parameters!B3523,[1]Printers!L:L,[1]Printers!P:P,,0),ROUND(_xlfn.XLOOKUP([1]Parameters!B3523,[1]Printers!L:L,[1]Printers!Q:Q,,0)*E3523/10,0)*10,_xlfn.XLOOKUP([1]Parameters!B3523,[1]Printers!L:L,[1]Printers!P:P,,0)),"")</f>
        <v>60</v>
      </c>
      <c r="G3523" cm="1">
        <f t="array" ref="G3523">IFERROR(IF(ROW()-1&gt;COUNTA([1]!T_Printers[Printers])*COUNTA([1]!T_Resins[Resins]),"",_xlfn.IFS(ROUND(VLOOKUP(C3523,[1]!T_Resins[#Data],3,FALSE)/VLOOKUP(A3523,[1]!T_Printers[#Data],5,FALSE),1)&lt;=_xlfn.XLOOKUP(B3523,[1]Printers!L:L,[1]Printers!O:O,1,0,),ROUND(VLOOKUP(C3523,[1]!T_Resins[#Data],3,FALSE)/VLOOKUP(A3523,[1]!T_Printers[#Data],5,FALSE),1),ROUND(VLOOKUP(C3523,[1]!T_Resins[#Data],3,FALSE)/VLOOKUP(A3523,[1]!T_Printers[#Data],5,FALSE),1)&gt;_xlfn.XLOOKUP(B3523,[1]Printers!L:L,[1]Printers!O:O,1,0,),10)),"")</f>
        <v>8.1</v>
      </c>
      <c r="H3523">
        <f>IFERROR(IF(ROUND(_xlfn.XLOOKUP([1]Parameters!B3523,[1]Printers!L:L,[1]Printers!Q:Q,,0)*G3523/10,0)*10&lt;_xlfn.XLOOKUP([1]Parameters!B3523,[1]Printers!L:L,[1]Printers!P:P,,0),ROUND(_xlfn.XLOOKUP([1]Parameters!B3523,[1]Printers!L:L,[1]Printers!Q:Q,,0)*G3523/10,0)*10,_xlfn.XLOOKUP([1]Parameters!B3523,[1]Printers!L:L,[1]Printers!P:P,,0)),"")</f>
        <v>70</v>
      </c>
      <c r="I3523" s="3" t="str" cm="1">
        <f t="array" ref="I3523">IFERROR(IF(ROW()-1&gt;COUNTA([1]!T_Printers[Printers])*COUNTA([1]!T_Resins[Resins]),"",_xlfn.IFS(ROUND(VLOOKUP(C3523,[1]!T_Resins[#Data],4,FALSE)/VLOOKUP(A3523,[1]!T_Printers[#Data],5,FALSE),1)&lt;=_xlfn.XLOOKUP(B3523,[1]Printers!L:L,[1]Printers!O:O,1,0,),ROUND(VLOOKUP(C3523,[1]!T_Resins[#Data],4,FALSE)/VLOOKUP(A3523,[1]!T_Printers[#Data],5,FALSE),1),ROUND(VLOOKUP(C3523,[1]!T_Resins[#Data],4,FALSE)/VLOOKUP(A3523,[1]!T_Printers[#Data],5,FALSE),1)&gt;_xlfn.XLOOKUP(B3523,[1]Printers!L:L,[1]Printers!O:O,1,0,),"")),"")</f>
        <v/>
      </c>
      <c r="J3523" t="str">
        <f>IFERROR(IF(ROUND(_xlfn.XLOOKUP([1]Parameters!B3523,[1]Printers!L:L,[1]Printers!Q:Q,,0)*I3523/10,0)*10&lt;_xlfn.XLOOKUP([1]Parameters!B3523,[1]Printers!L:L,[1]Printers!P:P,,0),ROUND(_xlfn.XLOOKUP([1]Parameters!B3523,[1]Printers!L:L,[1]Printers!Q:Q,,0)*I3523/10,0)*10,_xlfn.XLOOKUP([1]Parameters!B3523,[1]Printers!L:L,[1]Printers!P:P,,0)),"")</f>
        <v/>
      </c>
      <c r="K3523">
        <f>IF(SUM(E3523:J3523)&lt;&gt;0,VLOOKUP(A3523,[1]!T_Printers[#Data],10,FALSE)+VLOOKUP(C3523,[1]!T_Resins[#Data],10,FALSE),"")</f>
        <v>5</v>
      </c>
      <c r="L3523">
        <f>IF(SUM(E3523:J3523)&lt;&gt;0,VLOOKUP(A3523,[1]!T_Printers[#Data],11,FALSE),"")</f>
        <v>8</v>
      </c>
      <c r="M3523">
        <f>IF(SUM(E3523:J3523)&lt;&gt;0,VLOOKUP(C3523,[1]!T_Resins[#Data],8,FALSE),"")</f>
        <v>120</v>
      </c>
      <c r="N3523">
        <f>IF(_xlfn.XLOOKUP(B3523,[1]Printers!$L:$L,[1]Printers!$R:$R,0,0)&gt;0,[1]Parameters!M3523,IF(SUM(E3523:J3523)&lt;&gt;0,VLOOKUP(C3523,[1]!T_Resins[#Data],9,FALSE),""))</f>
        <v>180</v>
      </c>
      <c r="O3523" t="str">
        <f t="shared" si="55"/>
        <v>QIDISbox</v>
      </c>
    </row>
    <row r="3524" spans="1:15" x14ac:dyDescent="0.25">
      <c r="A3524" t="str">
        <f t="array" ref="A3524">IF(ROW()-1&gt;COUNTA([1]!T_Printers[Printers])*COUNTA([1]!T_Resins[Resins]),"",INDEX([1]!T_Printers[Printers],INT((ROW()-2)/COUNTA([1]!T_Resins[Resins])+1)))</f>
        <v>QIDI S-box</v>
      </c>
      <c r="B3524" t="str">
        <f>_xlfn.XLOOKUP(A3524,[1]!T_Printers[Printers],[1]!T_Printers[Icon link],,0)</f>
        <v>QIDISbox</v>
      </c>
      <c r="C3524" t="str">
        <f t="array" ref="C3524">IF(ROW()-1&gt;COUNTA([1]!T_Printers[Printers])*COUNTA([1]!T_Resins[Resins]),"",INDEX([1]!T_Resins[Resins],MOD(ROW()-2,COUNTA([1]!T_Resins[Resins]))+1))</f>
        <v xml:space="preserve">Dental Bleach (Обновленная версия) </v>
      </c>
      <c r="D3524">
        <f>IF(SUM(E3524:J3524)&lt;&gt;0,IF(ROW()-1&gt;COUNTA([1]!T_Printers[Printers])*COUNTA([1]!T_Resins[Resins]),"",2),"")</f>
        <v>2</v>
      </c>
      <c r="E3524" cm="1">
        <f t="array" ref="E3524">IFERROR(IF(ROW()-1&gt;COUNTA([1]!T_Printers[Printers])*COUNTA([1]!T_Resins[Resins]),"",_xlfn.IFS(ROUND(VLOOKUP(C3524,[1]!T_Resins[#Data],2,FALSE)/VLOOKUP(A3524,[1]!T_Printers[#Data],5,FALSE),1)&lt;=_xlfn.XLOOKUP(B3524,[1]Printers!L:L,[1]Printers!O:O,1,0,),ROUND(VLOOKUP(C3524,[1]!T_Resins[#Data],2,FALSE)/VLOOKUP(A3524,[1]!T_Printers[#Data],5,FALSE),1),ROUND(VLOOKUP(C3524,[1]!T_Resins[#Data],2,FALSE)/VLOOKUP(A3524,[1]!T_Printers[#Data],5,FALSE),1)&gt;_xlfn.XLOOKUP(B3524,[1]Printers!L:L,[1]Printers!O:O,1,0,),10)),"Используйте слой 100 мкм")</f>
        <v>14.2</v>
      </c>
      <c r="F3524">
        <f>IFERROR(IF(ROUND(_xlfn.XLOOKUP([1]Parameters!B3524,[1]Printers!L:L,[1]Printers!Q:Q,,0)*E3524/10,0)*10&lt;_xlfn.XLOOKUP([1]Parameters!B3524,[1]Printers!L:L,[1]Printers!P:P,,0),ROUND(_xlfn.XLOOKUP([1]Parameters!B3524,[1]Printers!L:L,[1]Printers!Q:Q,,0)*E3524/10,0)*10,_xlfn.XLOOKUP([1]Parameters!B3524,[1]Printers!L:L,[1]Printers!P:P,,0)),"")</f>
        <v>100</v>
      </c>
      <c r="G3524" cm="1">
        <f t="array" ref="G3524">IFERROR(IF(ROW()-1&gt;COUNTA([1]!T_Printers[Printers])*COUNTA([1]!T_Resins[Resins]),"",_xlfn.IFS(ROUND(VLOOKUP(C3524,[1]!T_Resins[#Data],3,FALSE)/VLOOKUP(A3524,[1]!T_Printers[#Data],5,FALSE),1)&lt;=_xlfn.XLOOKUP(B3524,[1]Printers!L:L,[1]Printers!O:O,1,0,),ROUND(VLOOKUP(C3524,[1]!T_Resins[#Data],3,FALSE)/VLOOKUP(A3524,[1]!T_Printers[#Data],5,FALSE),1),ROUND(VLOOKUP(C3524,[1]!T_Resins[#Data],3,FALSE)/VLOOKUP(A3524,[1]!T_Printers[#Data],5,FALSE),1)&gt;_xlfn.XLOOKUP(B3524,[1]Printers!L:L,[1]Printers!O:O,1,0,),10)),"")</f>
        <v>18.5</v>
      </c>
      <c r="H3524">
        <f>IFERROR(IF(ROUND(_xlfn.XLOOKUP([1]Parameters!B3524,[1]Printers!L:L,[1]Printers!Q:Q,,0)*G3524/10,0)*10&lt;_xlfn.XLOOKUP([1]Parameters!B3524,[1]Printers!L:L,[1]Printers!P:P,,0),ROUND(_xlfn.XLOOKUP([1]Parameters!B3524,[1]Printers!L:L,[1]Printers!Q:Q,,0)*G3524/10,0)*10,_xlfn.XLOOKUP([1]Parameters!B3524,[1]Printers!L:L,[1]Printers!P:P,,0)),"")</f>
        <v>100</v>
      </c>
      <c r="I3524" s="3" t="str" cm="1">
        <f t="array" ref="I3524">IFERROR(IF(ROW()-1&gt;COUNTA([1]!T_Printers[Printers])*COUNTA([1]!T_Resins[Resins]),"",_xlfn.IFS(ROUND(VLOOKUP(C3524,[1]!T_Resins[#Data],4,FALSE)/VLOOKUP(A3524,[1]!T_Printers[#Data],5,FALSE),1)&lt;=_xlfn.XLOOKUP(B3524,[1]Printers!L:L,[1]Printers!O:O,1,0,),ROUND(VLOOKUP(C3524,[1]!T_Resins[#Data],4,FALSE)/VLOOKUP(A3524,[1]!T_Printers[#Data],5,FALSE),1),ROUND(VLOOKUP(C3524,[1]!T_Resins[#Data],4,FALSE)/VLOOKUP(A3524,[1]!T_Printers[#Data],5,FALSE),1)&gt;_xlfn.XLOOKUP(B3524,[1]Printers!L:L,[1]Printers!O:O,1,0,),"")),"")</f>
        <v/>
      </c>
      <c r="J3524" t="str">
        <f>IFERROR(IF(ROUND(_xlfn.XLOOKUP([1]Parameters!B3524,[1]Printers!L:L,[1]Printers!Q:Q,,0)*I3524/10,0)*10&lt;_xlfn.XLOOKUP([1]Parameters!B3524,[1]Printers!L:L,[1]Printers!P:P,,0),ROUND(_xlfn.XLOOKUP([1]Parameters!B3524,[1]Printers!L:L,[1]Printers!Q:Q,,0)*I3524/10,0)*10,_xlfn.XLOOKUP([1]Parameters!B3524,[1]Printers!L:L,[1]Printers!P:P,,0)),"")</f>
        <v/>
      </c>
      <c r="K3524">
        <f>IF(SUM(E3524:J3524)&lt;&gt;0,VLOOKUP(A3524,[1]!T_Printers[#Data],10,FALSE)+VLOOKUP(C3524,[1]!T_Resins[#Data],10,FALSE),"")</f>
        <v>5</v>
      </c>
      <c r="L3524">
        <f>IF(SUM(E3524:J3524)&lt;&gt;0,VLOOKUP(A3524,[1]!T_Printers[#Data],11,FALSE),"")</f>
        <v>8</v>
      </c>
      <c r="M3524">
        <f>IF(SUM(E3524:J3524)&lt;&gt;0,VLOOKUP(C3524,[1]!T_Resins[#Data],8,FALSE),"")</f>
        <v>120</v>
      </c>
      <c r="N3524">
        <f>IF(_xlfn.XLOOKUP(B3524,[1]Printers!$L:$L,[1]Printers!$R:$R,0,0)&gt;0,[1]Parameters!M3524,IF(SUM(E3524:J3524)&lt;&gt;0,VLOOKUP(C3524,[1]!T_Resins[#Data],9,FALSE),""))</f>
        <v>180</v>
      </c>
      <c r="O3524" t="str">
        <f t="shared" si="55"/>
        <v>QIDISbox</v>
      </c>
    </row>
    <row r="3525" spans="1:15" x14ac:dyDescent="0.25">
      <c r="A3525" t="str">
        <f t="array" ref="A3525">IF(ROW()-1&gt;COUNTA([1]!T_Printers[Printers])*COUNTA([1]!T_Resins[Resins]),"",INDEX([1]!T_Printers[Printers],INT((ROW()-2)/COUNTA([1]!T_Resins[Resins])+1)))</f>
        <v>QIDI S-box</v>
      </c>
      <c r="B3525" t="str">
        <f>_xlfn.XLOOKUP(A3525,[1]!T_Printers[Printers],[1]!T_Printers[Icon link],,0)</f>
        <v>QIDISbox</v>
      </c>
      <c r="C3525" t="str">
        <f t="array" ref="C3525">IF(ROW()-1&gt;COUNTA([1]!T_Printers[Printers])*COUNTA([1]!T_Resins[Resins]),"",INDEX([1]!T_Resins[Resins],MOD(ROW()-2,COUNTA([1]!T_Resins[Resins]))+1))</f>
        <v>Dental Bleach Pro</v>
      </c>
      <c r="D3525">
        <f>IF(SUM(E3525:J3525)&lt;&gt;0,IF(ROW()-1&gt;COUNTA([1]!T_Printers[Printers])*COUNTA([1]!T_Resins[Resins]),"",2),"")</f>
        <v>2</v>
      </c>
      <c r="E3525" cm="1">
        <f t="array" ref="E3525">IFERROR(IF(ROW()-1&gt;COUNTA([1]!T_Printers[Printers])*COUNTA([1]!T_Resins[Resins]),"",_xlfn.IFS(ROUND(VLOOKUP(C3525,[1]!T_Resins[#Data],2,FALSE)/VLOOKUP(A3525,[1]!T_Printers[#Data],5,FALSE),1)&lt;=_xlfn.XLOOKUP(B3525,[1]Printers!L:L,[1]Printers!O:O,1,0,),ROUND(VLOOKUP(C3525,[1]!T_Resins[#Data],2,FALSE)/VLOOKUP(A3525,[1]!T_Printers[#Data],5,FALSE),1),ROUND(VLOOKUP(C3525,[1]!T_Resins[#Data],2,FALSE)/VLOOKUP(A3525,[1]!T_Printers[#Data],5,FALSE),1)&gt;_xlfn.XLOOKUP(B3525,[1]Printers!L:L,[1]Printers!O:O,1,0,),10)),"Используйте слой 100 мкм")</f>
        <v>10.5</v>
      </c>
      <c r="F3525">
        <f>IFERROR(IF(ROUND(_xlfn.XLOOKUP([1]Parameters!B3525,[1]Printers!L:L,[1]Printers!Q:Q,,0)*E3525/10,0)*10&lt;_xlfn.XLOOKUP([1]Parameters!B3525,[1]Printers!L:L,[1]Printers!P:P,,0),ROUND(_xlfn.XLOOKUP([1]Parameters!B3525,[1]Printers!L:L,[1]Printers!Q:Q,,0)*E3525/10,0)*10,_xlfn.XLOOKUP([1]Parameters!B3525,[1]Printers!L:L,[1]Printers!P:P,,0)),"")</f>
        <v>90</v>
      </c>
      <c r="G3525" cm="1">
        <f t="array" ref="G3525">IFERROR(IF(ROW()-1&gt;COUNTA([1]!T_Printers[Printers])*COUNTA([1]!T_Resins[Resins]),"",_xlfn.IFS(ROUND(VLOOKUP(C3525,[1]!T_Resins[#Data],3,FALSE)/VLOOKUP(A3525,[1]!T_Printers[#Data],5,FALSE),1)&lt;=_xlfn.XLOOKUP(B3525,[1]Printers!L:L,[1]Printers!O:O,1,0,),ROUND(VLOOKUP(C3525,[1]!T_Resins[#Data],3,FALSE)/VLOOKUP(A3525,[1]!T_Printers[#Data],5,FALSE),1),ROUND(VLOOKUP(C3525,[1]!T_Resins[#Data],3,FALSE)/VLOOKUP(A3525,[1]!T_Printers[#Data],5,FALSE),1)&gt;_xlfn.XLOOKUP(B3525,[1]Printers!L:L,[1]Printers!O:O,1,0,),10)),"")</f>
        <v>13.7</v>
      </c>
      <c r="H3525">
        <f>IFERROR(IF(ROUND(_xlfn.XLOOKUP([1]Parameters!B3525,[1]Printers!L:L,[1]Printers!Q:Q,,0)*G3525/10,0)*10&lt;_xlfn.XLOOKUP([1]Parameters!B3525,[1]Printers!L:L,[1]Printers!P:P,,0),ROUND(_xlfn.XLOOKUP([1]Parameters!B3525,[1]Printers!L:L,[1]Printers!Q:Q,,0)*G3525/10,0)*10,_xlfn.XLOOKUP([1]Parameters!B3525,[1]Printers!L:L,[1]Printers!P:P,,0)),"")</f>
        <v>100</v>
      </c>
      <c r="I3525" s="3" t="str" cm="1">
        <f t="array" ref="I3525">IFERROR(IF(ROW()-1&gt;COUNTA([1]!T_Printers[Printers])*COUNTA([1]!T_Resins[Resins]),"",_xlfn.IFS(ROUND(VLOOKUP(C3525,[1]!T_Resins[#Data],4,FALSE)/VLOOKUP(A3525,[1]!T_Printers[#Data],5,FALSE),1)&lt;=_xlfn.XLOOKUP(B3525,[1]Printers!L:L,[1]Printers!O:O,1,0,),ROUND(VLOOKUP(C3525,[1]!T_Resins[#Data],4,FALSE)/VLOOKUP(A3525,[1]!T_Printers[#Data],5,FALSE),1),ROUND(VLOOKUP(C3525,[1]!T_Resins[#Data],4,FALSE)/VLOOKUP(A3525,[1]!T_Printers[#Data],5,FALSE),1)&gt;_xlfn.XLOOKUP(B3525,[1]Printers!L:L,[1]Printers!O:O,1,0,),"")),"")</f>
        <v/>
      </c>
      <c r="J3525" t="str">
        <f>IFERROR(IF(ROUND(_xlfn.XLOOKUP([1]Parameters!B3525,[1]Printers!L:L,[1]Printers!Q:Q,,0)*I3525/10,0)*10&lt;_xlfn.XLOOKUP([1]Parameters!B3525,[1]Printers!L:L,[1]Printers!P:P,,0),ROUND(_xlfn.XLOOKUP([1]Parameters!B3525,[1]Printers!L:L,[1]Printers!Q:Q,,0)*I3525/10,0)*10,_xlfn.XLOOKUP([1]Parameters!B3525,[1]Printers!L:L,[1]Printers!P:P,,0)),"")</f>
        <v/>
      </c>
      <c r="K3525">
        <f>IF(SUM(E3525:J3525)&lt;&gt;0,VLOOKUP(A3525,[1]!T_Printers[#Data],10,FALSE)+VLOOKUP(C3525,[1]!T_Resins[#Data],10,FALSE),"")</f>
        <v>4</v>
      </c>
      <c r="L3525">
        <f>IF(SUM(E3525:J3525)&lt;&gt;0,VLOOKUP(A3525,[1]!T_Printers[#Data],11,FALSE),"")</f>
        <v>8</v>
      </c>
      <c r="M3525">
        <f>IF(SUM(E3525:J3525)&lt;&gt;0,VLOOKUP(C3525,[1]!T_Resins[#Data],8,FALSE),"")</f>
        <v>120</v>
      </c>
      <c r="N3525">
        <f>IF(_xlfn.XLOOKUP(B3525,[1]Printers!$L:$L,[1]Printers!$R:$R,0,0)&gt;0,[1]Parameters!M3525,IF(SUM(E3525:J3525)&lt;&gt;0,VLOOKUP(C3525,[1]!T_Resins[#Data],9,FALSE),""))</f>
        <v>180</v>
      </c>
      <c r="O3525" t="str">
        <f t="shared" si="55"/>
        <v>QIDISbox</v>
      </c>
    </row>
    <row r="3526" spans="1:15" x14ac:dyDescent="0.25">
      <c r="A3526" t="str">
        <f t="array" ref="A3526">IF(ROW()-1&gt;COUNTA([1]!T_Printers[Printers])*COUNTA([1]!T_Resins[Resins]),"",INDEX([1]!T_Printers[Printers],INT((ROW()-2)/COUNTA([1]!T_Resins[Resins])+1)))</f>
        <v>QIDI S-box</v>
      </c>
      <c r="B3526" t="str">
        <f>_xlfn.XLOOKUP(A3526,[1]!T_Printers[Printers],[1]!T_Printers[Icon link],,0)</f>
        <v>QIDISbox</v>
      </c>
      <c r="C3526" t="str">
        <f t="array" ref="C3526">IF(ROW()-1&gt;COUNTA([1]!T_Printers[Printers])*COUNTA([1]!T_Resins[Resins]),"",INDEX([1]!T_Resins[Resins],MOD(ROW()-2,COUNTA([1]!T_Resins[Resins]))+1))</f>
        <v>Dental Cast Cherry Pro</v>
      </c>
      <c r="D3526">
        <f>IF(SUM(E3526:J3526)&lt;&gt;0,IF(ROW()-1&gt;COUNTA([1]!T_Printers[Printers])*COUNTA([1]!T_Resins[Resins]),"",2),"")</f>
        <v>2</v>
      </c>
      <c r="E3526" cm="1">
        <f t="array" ref="E3526">IFERROR(IF(ROW()-1&gt;COUNTA([1]!T_Printers[Printers])*COUNTA([1]!T_Resins[Resins]),"",_xlfn.IFS(ROUND(VLOOKUP(C3526,[1]!T_Resins[#Data],2,FALSE)/VLOOKUP(A3526,[1]!T_Printers[#Data],5,FALSE),1)&lt;=_xlfn.XLOOKUP(B3526,[1]Printers!L:L,[1]Printers!O:O,1,0,),ROUND(VLOOKUP(C3526,[1]!T_Resins[#Data],2,FALSE)/VLOOKUP(A3526,[1]!T_Printers[#Data],5,FALSE),1),ROUND(VLOOKUP(C3526,[1]!T_Resins[#Data],2,FALSE)/VLOOKUP(A3526,[1]!T_Printers[#Data],5,FALSE),1)&gt;_xlfn.XLOOKUP(B3526,[1]Printers!L:L,[1]Printers!O:O,1,0,),10)),"Используйте слой 100 мкм")</f>
        <v>14.5</v>
      </c>
      <c r="F3526">
        <f>IFERROR(IF(ROUND(_xlfn.XLOOKUP([1]Parameters!B3526,[1]Printers!L:L,[1]Printers!Q:Q,,0)*E3526/10,0)*10&lt;_xlfn.XLOOKUP([1]Parameters!B3526,[1]Printers!L:L,[1]Printers!P:P,,0),ROUND(_xlfn.XLOOKUP([1]Parameters!B3526,[1]Printers!L:L,[1]Printers!Q:Q,,0)*E3526/10,0)*10,_xlfn.XLOOKUP([1]Parameters!B3526,[1]Printers!L:L,[1]Printers!P:P,,0)),"")</f>
        <v>100</v>
      </c>
      <c r="G3526" t="str" cm="1">
        <f t="array" ref="G3526">IFERROR(IF(ROW()-1&gt;COUNTA([1]!T_Printers[Printers])*COUNTA([1]!T_Resins[Resins]),"",_xlfn.IFS(ROUND(VLOOKUP(C3526,[1]!T_Resins[#Data],3,FALSE)/VLOOKUP(A3526,[1]!T_Printers[#Data],5,FALSE),1)&lt;=_xlfn.XLOOKUP(B3526,[1]Printers!L:L,[1]Printers!O:O,1,0,),ROUND(VLOOKUP(C3526,[1]!T_Resins[#Data],3,FALSE)/VLOOKUP(A3526,[1]!T_Printers[#Data],5,FALSE),1),ROUND(VLOOKUP(C3526,[1]!T_Resins[#Data],3,FALSE)/VLOOKUP(A3526,[1]!T_Printers[#Data],5,FALSE),1)&gt;_xlfn.XLOOKUP(B3526,[1]Printers!L:L,[1]Printers!O:O,1,0,),10)),"")</f>
        <v/>
      </c>
      <c r="H3526" t="str">
        <f>IFERROR(IF(ROUND(_xlfn.XLOOKUP([1]Parameters!B3526,[1]Printers!L:L,[1]Printers!Q:Q,,0)*G3526/10,0)*10&lt;_xlfn.XLOOKUP([1]Parameters!B3526,[1]Printers!L:L,[1]Printers!P:P,,0),ROUND(_xlfn.XLOOKUP([1]Parameters!B3526,[1]Printers!L:L,[1]Printers!Q:Q,,0)*G3526/10,0)*10,_xlfn.XLOOKUP([1]Parameters!B3526,[1]Printers!L:L,[1]Printers!P:P,,0)),"")</f>
        <v/>
      </c>
      <c r="I3526" s="3" t="str" cm="1">
        <f t="array" ref="I3526">IFERROR(IF(ROW()-1&gt;COUNTA([1]!T_Printers[Printers])*COUNTA([1]!T_Resins[Resins]),"",_xlfn.IFS(ROUND(VLOOKUP(C3526,[1]!T_Resins[#Data],4,FALSE)/VLOOKUP(A3526,[1]!T_Printers[#Data],5,FALSE),1)&lt;=_xlfn.XLOOKUP(B3526,[1]Printers!L:L,[1]Printers!O:O,1,0,),ROUND(VLOOKUP(C3526,[1]!T_Resins[#Data],4,FALSE)/VLOOKUP(A3526,[1]!T_Printers[#Data],5,FALSE),1),ROUND(VLOOKUP(C3526,[1]!T_Resins[#Data],4,FALSE)/VLOOKUP(A3526,[1]!T_Printers[#Data],5,FALSE),1)&gt;_xlfn.XLOOKUP(B3526,[1]Printers!L:L,[1]Printers!O:O,1,0,),"")),"")</f>
        <v/>
      </c>
      <c r="J3526" t="str">
        <f>IFERROR(IF(ROUND(_xlfn.XLOOKUP([1]Parameters!B3526,[1]Printers!L:L,[1]Printers!Q:Q,,0)*I3526/10,0)*10&lt;_xlfn.XLOOKUP([1]Parameters!B3526,[1]Printers!L:L,[1]Printers!P:P,,0),ROUND(_xlfn.XLOOKUP([1]Parameters!B3526,[1]Printers!L:L,[1]Printers!Q:Q,,0)*I3526/10,0)*10,_xlfn.XLOOKUP([1]Parameters!B3526,[1]Printers!L:L,[1]Printers!P:P,,0)),"")</f>
        <v/>
      </c>
      <c r="K3526">
        <f>IF(SUM(E3526:J3526)&lt;&gt;0,VLOOKUP(A3526,[1]!T_Printers[#Data],10,FALSE)+VLOOKUP(C3526,[1]!T_Resins[#Data],10,FALSE),"")</f>
        <v>4</v>
      </c>
      <c r="L3526">
        <f>IF(SUM(E3526:J3526)&lt;&gt;0,VLOOKUP(A3526,[1]!T_Printers[#Data],11,FALSE),"")</f>
        <v>8</v>
      </c>
      <c r="M3526">
        <f>IF(SUM(E3526:J3526)&lt;&gt;0,VLOOKUP(C3526,[1]!T_Resins[#Data],8,FALSE),"")</f>
        <v>60</v>
      </c>
      <c r="N3526">
        <f>IF(_xlfn.XLOOKUP(B3526,[1]Printers!$L:$L,[1]Printers!$R:$R,0,0)&gt;0,[1]Parameters!M3526,IF(SUM(E3526:J3526)&lt;&gt;0,VLOOKUP(C3526,[1]!T_Resins[#Data],9,FALSE),""))</f>
        <v>60</v>
      </c>
      <c r="O3526" t="str">
        <f t="shared" si="55"/>
        <v>QIDISbox</v>
      </c>
    </row>
    <row r="3527" spans="1:15" x14ac:dyDescent="0.25">
      <c r="A3527" t="str">
        <f t="array" ref="A3527">IF(ROW()-1&gt;COUNTA([1]!T_Printers[Printers])*COUNTA([1]!T_Resins[Resins]),"",INDEX([1]!T_Printers[Printers],INT((ROW()-2)/COUNTA([1]!T_Resins[Resins])+1)))</f>
        <v>QIDI S-box</v>
      </c>
      <c r="B3527" t="str">
        <f>_xlfn.XLOOKUP(A3527,[1]!T_Printers[Printers],[1]!T_Printers[Icon link],,0)</f>
        <v>QIDISbox</v>
      </c>
      <c r="C3527" t="str">
        <f t="array" ref="C3527">IF(ROW()-1&gt;COUNTA([1]!T_Printers[Printers])*COUNTA([1]!T_Resins[Resins]),"",INDEX([1]!T_Resins[Resins],MOD(ROW()-2,COUNTA([1]!T_Resins[Resins]))+1))</f>
        <v>Dental Cast Cherry</v>
      </c>
      <c r="D3527">
        <f>IF(SUM(E3527:J3527)&lt;&gt;0,IF(ROW()-1&gt;COUNTA([1]!T_Printers[Printers])*COUNTA([1]!T_Resins[Resins]),"",2),"")</f>
        <v>2</v>
      </c>
      <c r="E3527" cm="1">
        <f t="array" ref="E3527">IFERROR(IF(ROW()-1&gt;COUNTA([1]!T_Printers[Printers])*COUNTA([1]!T_Resins[Resins]),"",_xlfn.IFS(ROUND(VLOOKUP(C3527,[1]!T_Resins[#Data],2,FALSE)/VLOOKUP(A3527,[1]!T_Printers[#Data],5,FALSE),1)&lt;=_xlfn.XLOOKUP(B3527,[1]Printers!L:L,[1]Printers!O:O,1,0,),ROUND(VLOOKUP(C3527,[1]!T_Resins[#Data],2,FALSE)/VLOOKUP(A3527,[1]!T_Printers[#Data],5,FALSE),1),ROUND(VLOOKUP(C3527,[1]!T_Resins[#Data],2,FALSE)/VLOOKUP(A3527,[1]!T_Printers[#Data],5,FALSE),1)&gt;_xlfn.XLOOKUP(B3527,[1]Printers!L:L,[1]Printers!O:O,1,0,),10)),"Используйте слой 100 мкм")</f>
        <v>12.7</v>
      </c>
      <c r="F3527">
        <f>IFERROR(IF(ROUND(_xlfn.XLOOKUP([1]Parameters!B3527,[1]Printers!L:L,[1]Printers!Q:Q,,0)*E3527/10,0)*10&lt;_xlfn.XLOOKUP([1]Parameters!B3527,[1]Printers!L:L,[1]Printers!P:P,,0),ROUND(_xlfn.XLOOKUP([1]Parameters!B3527,[1]Printers!L:L,[1]Printers!Q:Q,,0)*E3527/10,0)*10,_xlfn.XLOOKUP([1]Parameters!B3527,[1]Printers!L:L,[1]Printers!P:P,,0)),"")</f>
        <v>100</v>
      </c>
      <c r="G3527" cm="1">
        <f t="array" ref="G3527">IFERROR(IF(ROW()-1&gt;COUNTA([1]!T_Printers[Printers])*COUNTA([1]!T_Resins[Resins]),"",_xlfn.IFS(ROUND(VLOOKUP(C3527,[1]!T_Resins[#Data],3,FALSE)/VLOOKUP(A3527,[1]!T_Printers[#Data],5,FALSE),1)&lt;=_xlfn.XLOOKUP(B3527,[1]Printers!L:L,[1]Printers!O:O,1,0,),ROUND(VLOOKUP(C3527,[1]!T_Resins[#Data],3,FALSE)/VLOOKUP(A3527,[1]!T_Printers[#Data],5,FALSE),1),ROUND(VLOOKUP(C3527,[1]!T_Resins[#Data],3,FALSE)/VLOOKUP(A3527,[1]!T_Printers[#Data],5,FALSE),1)&gt;_xlfn.XLOOKUP(B3527,[1]Printers!L:L,[1]Printers!O:O,1,0,),10)),"")</f>
        <v>16.5</v>
      </c>
      <c r="H3527">
        <f>IFERROR(IF(ROUND(_xlfn.XLOOKUP([1]Parameters!B3527,[1]Printers!L:L,[1]Printers!Q:Q,,0)*G3527/10,0)*10&lt;_xlfn.XLOOKUP([1]Parameters!B3527,[1]Printers!L:L,[1]Printers!P:P,,0),ROUND(_xlfn.XLOOKUP([1]Parameters!B3527,[1]Printers!L:L,[1]Printers!Q:Q,,0)*G3527/10,0)*10,_xlfn.XLOOKUP([1]Parameters!B3527,[1]Printers!L:L,[1]Printers!P:P,,0)),"")</f>
        <v>100</v>
      </c>
      <c r="I3527" s="3" t="str" cm="1">
        <f t="array" ref="I3527">IFERROR(IF(ROW()-1&gt;COUNTA([1]!T_Printers[Printers])*COUNTA([1]!T_Resins[Resins]),"",_xlfn.IFS(ROUND(VLOOKUP(C3527,[1]!T_Resins[#Data],4,FALSE)/VLOOKUP(A3527,[1]!T_Printers[#Data],5,FALSE),1)&lt;=_xlfn.XLOOKUP(B3527,[1]Printers!L:L,[1]Printers!O:O,1,0,),ROUND(VLOOKUP(C3527,[1]!T_Resins[#Data],4,FALSE)/VLOOKUP(A3527,[1]!T_Printers[#Data],5,FALSE),1),ROUND(VLOOKUP(C3527,[1]!T_Resins[#Data],4,FALSE)/VLOOKUP(A3527,[1]!T_Printers[#Data],5,FALSE),1)&gt;_xlfn.XLOOKUP(B3527,[1]Printers!L:L,[1]Printers!O:O,1,0,),"")),"")</f>
        <v/>
      </c>
      <c r="J3527" t="str">
        <f>IFERROR(IF(ROUND(_xlfn.XLOOKUP([1]Parameters!B3527,[1]Printers!L:L,[1]Printers!Q:Q,,0)*I3527/10,0)*10&lt;_xlfn.XLOOKUP([1]Parameters!B3527,[1]Printers!L:L,[1]Printers!P:P,,0),ROUND(_xlfn.XLOOKUP([1]Parameters!B3527,[1]Printers!L:L,[1]Printers!Q:Q,,0)*I3527/10,0)*10,_xlfn.XLOOKUP([1]Parameters!B3527,[1]Printers!L:L,[1]Printers!P:P,,0)),"")</f>
        <v/>
      </c>
      <c r="K3527">
        <f>IF(SUM(E3527:J3527)&lt;&gt;0,VLOOKUP(A3527,[1]!T_Printers[#Data],10,FALSE)+VLOOKUP(C3527,[1]!T_Resins[#Data],10,FALSE),"")</f>
        <v>4</v>
      </c>
      <c r="L3527">
        <f>IF(SUM(E3527:J3527)&lt;&gt;0,VLOOKUP(A3527,[1]!T_Printers[#Data],11,FALSE),"")</f>
        <v>8</v>
      </c>
      <c r="M3527">
        <f>IF(SUM(E3527:J3527)&lt;&gt;0,VLOOKUP(C3527,[1]!T_Resins[#Data],8,FALSE),"")</f>
        <v>60</v>
      </c>
      <c r="N3527">
        <f>IF(_xlfn.XLOOKUP(B3527,[1]Printers!$L:$L,[1]Printers!$R:$R,0,0)&gt;0,[1]Parameters!M3527,IF(SUM(E3527:J3527)&lt;&gt;0,VLOOKUP(C3527,[1]!T_Resins[#Data],9,FALSE),""))</f>
        <v>60</v>
      </c>
      <c r="O3527" t="str">
        <f t="shared" si="55"/>
        <v>QIDISbox</v>
      </c>
    </row>
    <row r="3528" spans="1:15" x14ac:dyDescent="0.25">
      <c r="A3528" t="str">
        <f t="array" ref="A3528">IF(ROW()-1&gt;COUNTA([1]!T_Printers[Printers])*COUNTA([1]!T_Resins[Resins]),"",INDEX([1]!T_Printers[Printers],INT((ROW()-2)/COUNTA([1]!T_Resins[Resins])+1)))</f>
        <v>QIDI S-box</v>
      </c>
      <c r="B3528" t="str">
        <f>_xlfn.XLOOKUP(A3528,[1]!T_Printers[Printers],[1]!T_Printers[Icon link],,0)</f>
        <v>QIDISbox</v>
      </c>
      <c r="C3528" t="str">
        <f t="array" ref="C3528">IF(ROW()-1&gt;COUNTA([1]!T_Printers[Printers])*COUNTA([1]!T_Resins[Resins]),"",INDEX([1]!T_Resins[Resins],MOD(ROW()-2,COUNTA([1]!T_Resins[Resins]))+1))</f>
        <v>Dental Clear</v>
      </c>
      <c r="D3528">
        <f>IF(SUM(E3528:J3528)&lt;&gt;0,IF(ROW()-1&gt;COUNTA([1]!T_Printers[Printers])*COUNTA([1]!T_Resins[Resins]),"",2),"")</f>
        <v>2</v>
      </c>
      <c r="E3528" cm="1">
        <f t="array" ref="E3528">IFERROR(IF(ROW()-1&gt;COUNTA([1]!T_Printers[Printers])*COUNTA([1]!T_Resins[Resins]),"",_xlfn.IFS(ROUND(VLOOKUP(C3528,[1]!T_Resins[#Data],2,FALSE)/VLOOKUP(A3528,[1]!T_Printers[#Data],5,FALSE),1)&lt;=_xlfn.XLOOKUP(B3528,[1]Printers!L:L,[1]Printers!O:O,1,0,),ROUND(VLOOKUP(C3528,[1]!T_Resins[#Data],2,FALSE)/VLOOKUP(A3528,[1]!T_Printers[#Data],5,FALSE),1),ROUND(VLOOKUP(C3528,[1]!T_Resins[#Data],2,FALSE)/VLOOKUP(A3528,[1]!T_Printers[#Data],5,FALSE),1)&gt;_xlfn.XLOOKUP(B3528,[1]Printers!L:L,[1]Printers!O:O,1,0,),10)),"Используйте слой 100 мкм")</f>
        <v>7.1</v>
      </c>
      <c r="F3528">
        <f>IFERROR(IF(ROUND(_xlfn.XLOOKUP([1]Parameters!B3528,[1]Printers!L:L,[1]Printers!Q:Q,,0)*E3528/10,0)*10&lt;_xlfn.XLOOKUP([1]Parameters!B3528,[1]Printers!L:L,[1]Printers!P:P,,0),ROUND(_xlfn.XLOOKUP([1]Parameters!B3528,[1]Printers!L:L,[1]Printers!Q:Q,,0)*E3528/10,0)*10,_xlfn.XLOOKUP([1]Parameters!B3528,[1]Printers!L:L,[1]Printers!P:P,,0)),"")</f>
        <v>60</v>
      </c>
      <c r="G3528" cm="1">
        <f t="array" ref="G3528">IFERROR(IF(ROW()-1&gt;COUNTA([1]!T_Printers[Printers])*COUNTA([1]!T_Resins[Resins]),"",_xlfn.IFS(ROUND(VLOOKUP(C3528,[1]!T_Resins[#Data],3,FALSE)/VLOOKUP(A3528,[1]!T_Printers[#Data],5,FALSE),1)&lt;=_xlfn.XLOOKUP(B3528,[1]Printers!L:L,[1]Printers!O:O,1,0,),ROUND(VLOOKUP(C3528,[1]!T_Resins[#Data],3,FALSE)/VLOOKUP(A3528,[1]!T_Printers[#Data],5,FALSE),1),ROUND(VLOOKUP(C3528,[1]!T_Resins[#Data],3,FALSE)/VLOOKUP(A3528,[1]!T_Printers[#Data],5,FALSE),1)&gt;_xlfn.XLOOKUP(B3528,[1]Printers!L:L,[1]Printers!O:O,1,0,),10)),"")</f>
        <v>9.3000000000000007</v>
      </c>
      <c r="H3528">
        <f>IFERROR(IF(ROUND(_xlfn.XLOOKUP([1]Parameters!B3528,[1]Printers!L:L,[1]Printers!Q:Q,,0)*G3528/10,0)*10&lt;_xlfn.XLOOKUP([1]Parameters!B3528,[1]Printers!L:L,[1]Printers!P:P,,0),ROUND(_xlfn.XLOOKUP([1]Parameters!B3528,[1]Printers!L:L,[1]Printers!Q:Q,,0)*G3528/10,0)*10,_xlfn.XLOOKUP([1]Parameters!B3528,[1]Printers!L:L,[1]Printers!P:P,,0)),"")</f>
        <v>80</v>
      </c>
      <c r="I3528" s="3" t="str" cm="1">
        <f t="array" ref="I3528">IFERROR(IF(ROW()-1&gt;COUNTA([1]!T_Printers[Printers])*COUNTA([1]!T_Resins[Resins]),"",_xlfn.IFS(ROUND(VLOOKUP(C3528,[1]!T_Resins[#Data],4,FALSE)/VLOOKUP(A3528,[1]!T_Printers[#Data],5,FALSE),1)&lt;=_xlfn.XLOOKUP(B3528,[1]Printers!L:L,[1]Printers!O:O,1,0,),ROUND(VLOOKUP(C3528,[1]!T_Resins[#Data],4,FALSE)/VLOOKUP(A3528,[1]!T_Printers[#Data],5,FALSE),1),ROUND(VLOOKUP(C3528,[1]!T_Resins[#Data],4,FALSE)/VLOOKUP(A3528,[1]!T_Printers[#Data],5,FALSE),1)&gt;_xlfn.XLOOKUP(B3528,[1]Printers!L:L,[1]Printers!O:O,1,0,),"")),"")</f>
        <v/>
      </c>
      <c r="J3528" t="str">
        <f>IFERROR(IF(ROUND(_xlfn.XLOOKUP([1]Parameters!B3528,[1]Printers!L:L,[1]Printers!Q:Q,,0)*I3528/10,0)*10&lt;_xlfn.XLOOKUP([1]Parameters!B3528,[1]Printers!L:L,[1]Printers!P:P,,0),ROUND(_xlfn.XLOOKUP([1]Parameters!B3528,[1]Printers!L:L,[1]Printers!Q:Q,,0)*I3528/10,0)*10,_xlfn.XLOOKUP([1]Parameters!B3528,[1]Printers!L:L,[1]Printers!P:P,,0)),"")</f>
        <v/>
      </c>
      <c r="K3528">
        <f>IF(SUM(E3528:J3528)&lt;&gt;0,VLOOKUP(A3528,[1]!T_Printers[#Data],10,FALSE)+VLOOKUP(C3528,[1]!T_Resins[#Data],10,FALSE),"")</f>
        <v>4</v>
      </c>
      <c r="L3528">
        <f>IF(SUM(E3528:J3528)&lt;&gt;0,VLOOKUP(A3528,[1]!T_Printers[#Data],11,FALSE),"")</f>
        <v>8</v>
      </c>
      <c r="M3528">
        <f>IF(SUM(E3528:J3528)&lt;&gt;0,VLOOKUP(C3528,[1]!T_Resins[#Data],8,FALSE),"")</f>
        <v>120</v>
      </c>
      <c r="N3528">
        <f>IF(_xlfn.XLOOKUP(B3528,[1]Printers!$L:$L,[1]Printers!$R:$R,0,0)&gt;0,[1]Parameters!M3528,IF(SUM(E3528:J3528)&lt;&gt;0,VLOOKUP(C3528,[1]!T_Resins[#Data],9,FALSE),""))</f>
        <v>180</v>
      </c>
      <c r="O3528" t="str">
        <f t="shared" si="55"/>
        <v>QIDISbox</v>
      </c>
    </row>
    <row r="3529" spans="1:15" x14ac:dyDescent="0.25">
      <c r="A3529" t="str">
        <f t="array" ref="A3529">IF(ROW()-1&gt;COUNTA([1]!T_Printers[Printers])*COUNTA([1]!T_Resins[Resins]),"",INDEX([1]!T_Printers[Printers],INT((ROW()-2)/COUNTA([1]!T_Resins[Resins])+1)))</f>
        <v>QIDI S-box</v>
      </c>
      <c r="B3529" t="str">
        <f>_xlfn.XLOOKUP(A3529,[1]!T_Printers[Printers],[1]!T_Printers[Icon link],,0)</f>
        <v>QIDISbox</v>
      </c>
      <c r="C3529" t="str">
        <f t="array" ref="C3529">IF(ROW()-1&gt;COUNTA([1]!T_Printers[Printers])*COUNTA([1]!T_Resins[Resins]),"",INDEX([1]!T_Resins[Resins],MOD(ROW()-2,COUNTA([1]!T_Resins[Resins]))+1))</f>
        <v>Dental Clear Pro</v>
      </c>
      <c r="D3529">
        <f>IF(SUM(E3529:J3529)&lt;&gt;0,IF(ROW()-1&gt;COUNTA([1]!T_Printers[Printers])*COUNTA([1]!T_Resins[Resins]),"",2),"")</f>
        <v>2</v>
      </c>
      <c r="E3529" t="str" cm="1">
        <f t="array" ref="E3529">IFERROR(IF(ROW()-1&gt;COUNTA([1]!T_Printers[Printers])*COUNTA([1]!T_Resins[Resins]),"",_xlfn.IFS(ROUND(VLOOKUP(C3529,[1]!T_Resins[#Data],2,FALSE)/VLOOKUP(A3529,[1]!T_Printers[#Data],5,FALSE),1)&lt;=_xlfn.XLOOKUP(B3529,[1]Printers!L:L,[1]Printers!O:O,1,0,),ROUND(VLOOKUP(C3529,[1]!T_Resins[#Data],2,FALSE)/VLOOKUP(A3529,[1]!T_Printers[#Data],5,FALSE),1),ROUND(VLOOKUP(C3529,[1]!T_Resins[#Data],2,FALSE)/VLOOKUP(A3529,[1]!T_Printers[#Data],5,FALSE),1)&gt;_xlfn.XLOOKUP(B3529,[1]Printers!L:L,[1]Printers!O:O,1,0,),10)),"Используйте слой 100 мкм")</f>
        <v>Используйте слой 100 мкм</v>
      </c>
      <c r="F3529" t="str">
        <f>IFERROR(IF(ROUND(_xlfn.XLOOKUP([1]Parameters!B3529,[1]Printers!L:L,[1]Printers!Q:Q,,0)*E3529/10,0)*10&lt;_xlfn.XLOOKUP([1]Parameters!B3529,[1]Printers!L:L,[1]Printers!P:P,,0),ROUND(_xlfn.XLOOKUP([1]Parameters!B3529,[1]Printers!L:L,[1]Printers!Q:Q,,0)*E3529/10,0)*10,_xlfn.XLOOKUP([1]Parameters!B3529,[1]Printers!L:L,[1]Printers!P:P,,0)),"")</f>
        <v/>
      </c>
      <c r="G3529" cm="1">
        <f t="array" ref="G3529">IFERROR(IF(ROW()-1&gt;COUNTA([1]!T_Printers[Printers])*COUNTA([1]!T_Resins[Resins]),"",_xlfn.IFS(ROUND(VLOOKUP(C3529,[1]!T_Resins[#Data],3,FALSE)/VLOOKUP(A3529,[1]!T_Printers[#Data],5,FALSE),1)&lt;=_xlfn.XLOOKUP(B3529,[1]Printers!L:L,[1]Printers!O:O,1,0,),ROUND(VLOOKUP(C3529,[1]!T_Resins[#Data],3,FALSE)/VLOOKUP(A3529,[1]!T_Printers[#Data],5,FALSE),1),ROUND(VLOOKUP(C3529,[1]!T_Resins[#Data],3,FALSE)/VLOOKUP(A3529,[1]!T_Printers[#Data],5,FALSE),1)&gt;_xlfn.XLOOKUP(B3529,[1]Printers!L:L,[1]Printers!O:O,1,0,),10)),"")</f>
        <v>15</v>
      </c>
      <c r="H3529">
        <f>IFERROR(IF(ROUND(_xlfn.XLOOKUP([1]Parameters!B3529,[1]Printers!L:L,[1]Printers!Q:Q,,0)*G3529/10,0)*10&lt;_xlfn.XLOOKUP([1]Parameters!B3529,[1]Printers!L:L,[1]Printers!P:P,,0),ROUND(_xlfn.XLOOKUP([1]Parameters!B3529,[1]Printers!L:L,[1]Printers!Q:Q,,0)*G3529/10,0)*10,_xlfn.XLOOKUP([1]Parameters!B3529,[1]Printers!L:L,[1]Printers!P:P,,0)),"")</f>
        <v>100</v>
      </c>
      <c r="I3529" s="3" cm="1">
        <f t="array" ref="I3529">IFERROR(IF(ROW()-1&gt;COUNTA([1]!T_Printers[Printers])*COUNTA([1]!T_Resins[Resins]),"",_xlfn.IFS(ROUND(VLOOKUP(C3529,[1]!T_Resins[#Data],4,FALSE)/VLOOKUP(A3529,[1]!T_Printers[#Data],5,FALSE),1)&lt;=_xlfn.XLOOKUP(B3529,[1]Printers!L:L,[1]Printers!O:O,1,0,),ROUND(VLOOKUP(C3529,[1]!T_Resins[#Data],4,FALSE)/VLOOKUP(A3529,[1]!T_Printers[#Data],5,FALSE),1),ROUND(VLOOKUP(C3529,[1]!T_Resins[#Data],4,FALSE)/VLOOKUP(A3529,[1]!T_Printers[#Data],5,FALSE),1)&gt;_xlfn.XLOOKUP(B3529,[1]Printers!L:L,[1]Printers!O:O,1,0,),"")),"")</f>
        <v>19.5</v>
      </c>
      <c r="J3529">
        <f>IFERROR(IF(ROUND(_xlfn.XLOOKUP([1]Parameters!B3529,[1]Printers!L:L,[1]Printers!Q:Q,,0)*I3529/10,0)*10&lt;_xlfn.XLOOKUP([1]Parameters!B3529,[1]Printers!L:L,[1]Printers!P:P,,0),ROUND(_xlfn.XLOOKUP([1]Parameters!B3529,[1]Printers!L:L,[1]Printers!Q:Q,,0)*I3529/10,0)*10,_xlfn.XLOOKUP([1]Parameters!B3529,[1]Printers!L:L,[1]Printers!P:P,,0)),"")</f>
        <v>100</v>
      </c>
      <c r="K3529">
        <f>IF(SUM(E3529:J3529)&lt;&gt;0,VLOOKUP(A3529,[1]!T_Printers[#Data],10,FALSE)+VLOOKUP(C3529,[1]!T_Resins[#Data],10,FALSE),"")</f>
        <v>4</v>
      </c>
      <c r="L3529">
        <f>IF(SUM(E3529:J3529)&lt;&gt;0,VLOOKUP(A3529,[1]!T_Printers[#Data],11,FALSE),"")</f>
        <v>8</v>
      </c>
      <c r="M3529">
        <f>IF(SUM(E3529:J3529)&lt;&gt;0,VLOOKUP(C3529,[1]!T_Resins[#Data],8,FALSE),"")</f>
        <v>120</v>
      </c>
      <c r="N3529">
        <f>IF(_xlfn.XLOOKUP(B3529,[1]Printers!$L:$L,[1]Printers!$R:$R,0,0)&gt;0,[1]Parameters!M3529,IF(SUM(E3529:J3529)&lt;&gt;0,VLOOKUP(C3529,[1]!T_Resins[#Data],9,FALSE),""))</f>
        <v>180</v>
      </c>
      <c r="O3529" t="str">
        <f t="shared" si="55"/>
        <v>QIDISbox</v>
      </c>
    </row>
    <row r="3530" spans="1:15" x14ac:dyDescent="0.25">
      <c r="A3530" t="str">
        <f t="array" ref="A3530">IF(ROW()-1&gt;COUNTA([1]!T_Printers[Printers])*COUNTA([1]!T_Resins[Resins]),"",INDEX([1]!T_Printers[Printers],INT((ROW()-2)/COUNTA([1]!T_Resins[Resins])+1)))</f>
        <v>QIDI S-box</v>
      </c>
      <c r="B3530" t="str">
        <f>_xlfn.XLOOKUP(A3530,[1]!T_Printers[Printers],[1]!T_Printers[Icon link],,0)</f>
        <v>QIDISbox</v>
      </c>
      <c r="C3530" t="str">
        <f t="array" ref="C3530">IF(ROW()-1&gt;COUNTA([1]!T_Printers[Printers])*COUNTA([1]!T_Resins[Resins]),"",INDEX([1]!T_Resins[Resins],MOD(ROW()-2,COUNTA([1]!T_Resins[Resins]))+1))</f>
        <v>Dental Denture Base Soft</v>
      </c>
      <c r="D3530">
        <f>IF(SUM(E3530:J3530)&lt;&gt;0,IF(ROW()-1&gt;COUNTA([1]!T_Printers[Printers])*COUNTA([1]!T_Resins[Resins]),"",2),"")</f>
        <v>2</v>
      </c>
      <c r="E3530" cm="1">
        <f t="array" ref="E3530">IFERROR(IF(ROW()-1&gt;COUNTA([1]!T_Printers[Printers])*COUNTA([1]!T_Resins[Resins]),"",_xlfn.IFS(ROUND(VLOOKUP(C3530,[1]!T_Resins[#Data],2,FALSE)/VLOOKUP(A3530,[1]!T_Printers[#Data],5,FALSE),1)&lt;=_xlfn.XLOOKUP(B3530,[1]Printers!L:L,[1]Printers!O:O,1,0,),ROUND(VLOOKUP(C3530,[1]!T_Resins[#Data],2,FALSE)/VLOOKUP(A3530,[1]!T_Printers[#Data],5,FALSE),1),ROUND(VLOOKUP(C3530,[1]!T_Resins[#Data],2,FALSE)/VLOOKUP(A3530,[1]!T_Printers[#Data],5,FALSE),1)&gt;_xlfn.XLOOKUP(B3530,[1]Printers!L:L,[1]Printers!O:O,1,0,),10)),"Используйте слой 100 мкм")</f>
        <v>16.100000000000001</v>
      </c>
      <c r="F3530">
        <f>IFERROR(IF(ROUND(_xlfn.XLOOKUP([1]Parameters!B3530,[1]Printers!L:L,[1]Printers!Q:Q,,0)*E3530/10,0)*10&lt;_xlfn.XLOOKUP([1]Parameters!B3530,[1]Printers!L:L,[1]Printers!P:P,,0),ROUND(_xlfn.XLOOKUP([1]Parameters!B3530,[1]Printers!L:L,[1]Printers!Q:Q,,0)*E3530/10,0)*10,_xlfn.XLOOKUP([1]Parameters!B3530,[1]Printers!L:L,[1]Printers!P:P,,0)),"")</f>
        <v>100</v>
      </c>
      <c r="G3530" cm="1">
        <f t="array" ref="G3530">IFERROR(IF(ROW()-1&gt;COUNTA([1]!T_Printers[Printers])*COUNTA([1]!T_Resins[Resins]),"",_xlfn.IFS(ROUND(VLOOKUP(C3530,[1]!T_Resins[#Data],3,FALSE)/VLOOKUP(A3530,[1]!T_Printers[#Data],5,FALSE),1)&lt;=_xlfn.XLOOKUP(B3530,[1]Printers!L:L,[1]Printers!O:O,1,0,),ROUND(VLOOKUP(C3530,[1]!T_Resins[#Data],3,FALSE)/VLOOKUP(A3530,[1]!T_Printers[#Data],5,FALSE),1),ROUND(VLOOKUP(C3530,[1]!T_Resins[#Data],3,FALSE)/VLOOKUP(A3530,[1]!T_Printers[#Data],5,FALSE),1)&gt;_xlfn.XLOOKUP(B3530,[1]Printers!L:L,[1]Printers!O:O,1,0,),10)),"")</f>
        <v>21</v>
      </c>
      <c r="H3530">
        <f>IFERROR(IF(ROUND(_xlfn.XLOOKUP([1]Parameters!B3530,[1]Printers!L:L,[1]Printers!Q:Q,,0)*G3530/10,0)*10&lt;_xlfn.XLOOKUP([1]Parameters!B3530,[1]Printers!L:L,[1]Printers!P:P,,0),ROUND(_xlfn.XLOOKUP([1]Parameters!B3530,[1]Printers!L:L,[1]Printers!Q:Q,,0)*G3530/10,0)*10,_xlfn.XLOOKUP([1]Parameters!B3530,[1]Printers!L:L,[1]Printers!P:P,,0)),"")</f>
        <v>100</v>
      </c>
      <c r="I3530" s="3" t="str" cm="1">
        <f t="array" ref="I3530">IFERROR(IF(ROW()-1&gt;COUNTA([1]!T_Printers[Printers])*COUNTA([1]!T_Resins[Resins]),"",_xlfn.IFS(ROUND(VLOOKUP(C3530,[1]!T_Resins[#Data],4,FALSE)/VLOOKUP(A3530,[1]!T_Printers[#Data],5,FALSE),1)&lt;=_xlfn.XLOOKUP(B3530,[1]Printers!L:L,[1]Printers!O:O,1,0,),ROUND(VLOOKUP(C3530,[1]!T_Resins[#Data],4,FALSE)/VLOOKUP(A3530,[1]!T_Printers[#Data],5,FALSE),1),ROUND(VLOOKUP(C3530,[1]!T_Resins[#Data],4,FALSE)/VLOOKUP(A3530,[1]!T_Printers[#Data],5,FALSE),1)&gt;_xlfn.XLOOKUP(B3530,[1]Printers!L:L,[1]Printers!O:O,1,0,),"")),"")</f>
        <v/>
      </c>
      <c r="J3530" t="str">
        <f>IFERROR(IF(ROUND(_xlfn.XLOOKUP([1]Parameters!B3530,[1]Printers!L:L,[1]Printers!Q:Q,,0)*I3530/10,0)*10&lt;_xlfn.XLOOKUP([1]Parameters!B3530,[1]Printers!L:L,[1]Printers!P:P,,0),ROUND(_xlfn.XLOOKUP([1]Parameters!B3530,[1]Printers!L:L,[1]Printers!Q:Q,,0)*I3530/10,0)*10,_xlfn.XLOOKUP([1]Parameters!B3530,[1]Printers!L:L,[1]Printers!P:P,,0)),"")</f>
        <v/>
      </c>
      <c r="K3530">
        <f>IF(SUM(E3530:J3530)&lt;&gt;0,VLOOKUP(A3530,[1]!T_Printers[#Data],10,FALSE)+VLOOKUP(C3530,[1]!T_Resins[#Data],10,FALSE),"")</f>
        <v>5</v>
      </c>
      <c r="L3530">
        <f>IF(SUM(E3530:J3530)&lt;&gt;0,VLOOKUP(A3530,[1]!T_Printers[#Data],11,FALSE),"")</f>
        <v>8</v>
      </c>
      <c r="M3530">
        <f>IF(SUM(E3530:J3530)&lt;&gt;0,VLOOKUP(C3530,[1]!T_Resins[#Data],8,FALSE),"")</f>
        <v>120</v>
      </c>
      <c r="N3530">
        <f>IF(_xlfn.XLOOKUP(B3530,[1]Printers!$L:$L,[1]Printers!$R:$R,0,0)&gt;0,[1]Parameters!M3530,IF(SUM(E3530:J3530)&lt;&gt;0,VLOOKUP(C3530,[1]!T_Resins[#Data],9,FALSE),""))</f>
        <v>180</v>
      </c>
      <c r="O3530" t="str">
        <f t="shared" si="55"/>
        <v>QIDISbox</v>
      </c>
    </row>
    <row r="3531" spans="1:15" x14ac:dyDescent="0.25">
      <c r="A3531" t="str">
        <f t="array" ref="A3531">IF(ROW()-1&gt;COUNTA([1]!T_Printers[Printers])*COUNTA([1]!T_Resins[Resins]),"",INDEX([1]!T_Printers[Printers],INT((ROW()-2)/COUNTA([1]!T_Resins[Resins])+1)))</f>
        <v>QIDI S-box</v>
      </c>
      <c r="B3531" t="str">
        <f>_xlfn.XLOOKUP(A3531,[1]!T_Printers[Printers],[1]!T_Printers[Icon link],,0)</f>
        <v>QIDISbox</v>
      </c>
      <c r="C3531" t="str">
        <f t="array" ref="C3531">IF(ROW()-1&gt;COUNTA([1]!T_Printers[Printers])*COUNTA([1]!T_Resins[Resins]),"",INDEX([1]!T_Resins[Resins],MOD(ROW()-2,COUNTA([1]!T_Resins[Resins]))+1))</f>
        <v>Dental Denture Base</v>
      </c>
      <c r="D3531">
        <f>IF(SUM(E3531:J3531)&lt;&gt;0,IF(ROW()-1&gt;COUNTA([1]!T_Printers[Printers])*COUNTA([1]!T_Resins[Resins]),"",2),"")</f>
        <v>2</v>
      </c>
      <c r="E3531" cm="1">
        <f t="array" ref="E3531">IFERROR(IF(ROW()-1&gt;COUNTA([1]!T_Printers[Printers])*COUNTA([1]!T_Resins[Resins]),"",_xlfn.IFS(ROUND(VLOOKUP(C3531,[1]!T_Resins[#Data],2,FALSE)/VLOOKUP(A3531,[1]!T_Printers[#Data],5,FALSE),1)&lt;=_xlfn.XLOOKUP(B3531,[1]Printers!L:L,[1]Printers!O:O,1,0,),ROUND(VLOOKUP(C3531,[1]!T_Resins[#Data],2,FALSE)/VLOOKUP(A3531,[1]!T_Printers[#Data],5,FALSE),1),ROUND(VLOOKUP(C3531,[1]!T_Resins[#Data],2,FALSE)/VLOOKUP(A3531,[1]!T_Printers[#Data],5,FALSE),1)&gt;_xlfn.XLOOKUP(B3531,[1]Printers!L:L,[1]Printers!O:O,1,0,),10)),"Используйте слой 100 мкм")</f>
        <v>12.7</v>
      </c>
      <c r="F3531">
        <f>IFERROR(IF(ROUND(_xlfn.XLOOKUP([1]Parameters!B3531,[1]Printers!L:L,[1]Printers!Q:Q,,0)*E3531/10,0)*10&lt;_xlfn.XLOOKUP([1]Parameters!B3531,[1]Printers!L:L,[1]Printers!P:P,,0),ROUND(_xlfn.XLOOKUP([1]Parameters!B3531,[1]Printers!L:L,[1]Printers!Q:Q,,0)*E3531/10,0)*10,_xlfn.XLOOKUP([1]Parameters!B3531,[1]Printers!L:L,[1]Printers!P:P,,0)),"")</f>
        <v>100</v>
      </c>
      <c r="G3531" cm="1">
        <f t="array" ref="G3531">IFERROR(IF(ROW()-1&gt;COUNTA([1]!T_Printers[Printers])*COUNTA([1]!T_Resins[Resins]),"",_xlfn.IFS(ROUND(VLOOKUP(C3531,[1]!T_Resins[#Data],3,FALSE)/VLOOKUP(A3531,[1]!T_Printers[#Data],5,FALSE),1)&lt;=_xlfn.XLOOKUP(B3531,[1]Printers!L:L,[1]Printers!O:O,1,0,),ROUND(VLOOKUP(C3531,[1]!T_Resins[#Data],3,FALSE)/VLOOKUP(A3531,[1]!T_Printers[#Data],5,FALSE),1),ROUND(VLOOKUP(C3531,[1]!T_Resins[#Data],3,FALSE)/VLOOKUP(A3531,[1]!T_Printers[#Data],5,FALSE),1)&gt;_xlfn.XLOOKUP(B3531,[1]Printers!L:L,[1]Printers!O:O,1,0,),10)),"")</f>
        <v>16.5</v>
      </c>
      <c r="H3531">
        <f>IFERROR(IF(ROUND(_xlfn.XLOOKUP([1]Parameters!B3531,[1]Printers!L:L,[1]Printers!Q:Q,,0)*G3531/10,0)*10&lt;_xlfn.XLOOKUP([1]Parameters!B3531,[1]Printers!L:L,[1]Printers!P:P,,0),ROUND(_xlfn.XLOOKUP([1]Parameters!B3531,[1]Printers!L:L,[1]Printers!Q:Q,,0)*G3531/10,0)*10,_xlfn.XLOOKUP([1]Parameters!B3531,[1]Printers!L:L,[1]Printers!P:P,,0)),"")</f>
        <v>100</v>
      </c>
      <c r="I3531" s="3" t="str" cm="1">
        <f t="array" ref="I3531">IFERROR(IF(ROW()-1&gt;COUNTA([1]!T_Printers[Printers])*COUNTA([1]!T_Resins[Resins]),"",_xlfn.IFS(ROUND(VLOOKUP(C3531,[1]!T_Resins[#Data],4,FALSE)/VLOOKUP(A3531,[1]!T_Printers[#Data],5,FALSE),1)&lt;=_xlfn.XLOOKUP(B3531,[1]Printers!L:L,[1]Printers!O:O,1,0,),ROUND(VLOOKUP(C3531,[1]!T_Resins[#Data],4,FALSE)/VLOOKUP(A3531,[1]!T_Printers[#Data],5,FALSE),1),ROUND(VLOOKUP(C3531,[1]!T_Resins[#Data],4,FALSE)/VLOOKUP(A3531,[1]!T_Printers[#Data],5,FALSE),1)&gt;_xlfn.XLOOKUP(B3531,[1]Printers!L:L,[1]Printers!O:O,1,0,),"")),"")</f>
        <v/>
      </c>
      <c r="J3531" t="str">
        <f>IFERROR(IF(ROUND(_xlfn.XLOOKUP([1]Parameters!B3531,[1]Printers!L:L,[1]Printers!Q:Q,,0)*I3531/10,0)*10&lt;_xlfn.XLOOKUP([1]Parameters!B3531,[1]Printers!L:L,[1]Printers!P:P,,0),ROUND(_xlfn.XLOOKUP([1]Parameters!B3531,[1]Printers!L:L,[1]Printers!Q:Q,,0)*I3531/10,0)*10,_xlfn.XLOOKUP([1]Parameters!B3531,[1]Printers!L:L,[1]Printers!P:P,,0)),"")</f>
        <v/>
      </c>
      <c r="K3531">
        <f>IF(SUM(E3531:J3531)&lt;&gt;0,VLOOKUP(A3531,[1]!T_Printers[#Data],10,FALSE)+VLOOKUP(C3531,[1]!T_Resins[#Data],10,FALSE),"")</f>
        <v>5</v>
      </c>
      <c r="L3531">
        <f>IF(SUM(E3531:J3531)&lt;&gt;0,VLOOKUP(A3531,[1]!T_Printers[#Data],11,FALSE),"")</f>
        <v>8</v>
      </c>
      <c r="M3531">
        <f>IF(SUM(E3531:J3531)&lt;&gt;0,VLOOKUP(C3531,[1]!T_Resins[#Data],8,FALSE),"")</f>
        <v>120</v>
      </c>
      <c r="N3531">
        <f>IF(_xlfn.XLOOKUP(B3531,[1]Printers!$L:$L,[1]Printers!$R:$R,0,0)&gt;0,[1]Parameters!M3531,IF(SUM(E3531:J3531)&lt;&gt;0,VLOOKUP(C3531,[1]!T_Resins[#Data],9,FALSE),""))</f>
        <v>180</v>
      </c>
      <c r="O3531" t="str">
        <f t="shared" si="55"/>
        <v>QIDISbox</v>
      </c>
    </row>
    <row r="3532" spans="1:15" x14ac:dyDescent="0.25">
      <c r="A3532" t="str">
        <f t="array" ref="A3532">IF(ROW()-1&gt;COUNTA([1]!T_Printers[Printers])*COUNTA([1]!T_Resins[Resins]),"",INDEX([1]!T_Printers[Printers],INT((ROW()-2)/COUNTA([1]!T_Resins[Resins])+1)))</f>
        <v>QIDI S-box</v>
      </c>
      <c r="B3532" t="str">
        <f>_xlfn.XLOOKUP(A3532,[1]!T_Printers[Printers],[1]!T_Printers[Icon link],,0)</f>
        <v>QIDISbox</v>
      </c>
      <c r="C3532" t="str">
        <f t="array" ref="C3532">IF(ROW()-1&gt;COUNTA([1]!T_Printers[Printers])*COUNTA([1]!T_Resins[Resins]),"",INDEX([1]!T_Resins[Resins],MOD(ROW()-2,COUNTA([1]!T_Resins[Resins]))+1))</f>
        <v>Dental IBT</v>
      </c>
      <c r="D3532">
        <f>IF(SUM(E3532:J3532)&lt;&gt;0,IF(ROW()-1&gt;COUNTA([1]!T_Printers[Printers])*COUNTA([1]!T_Resins[Resins]),"",2),"")</f>
        <v>2</v>
      </c>
      <c r="E3532" cm="1">
        <f t="array" ref="E3532">IFERROR(IF(ROW()-1&gt;COUNTA([1]!T_Printers[Printers])*COUNTA([1]!T_Resins[Resins]),"",_xlfn.IFS(ROUND(VLOOKUP(C3532,[1]!T_Resins[#Data],2,FALSE)/VLOOKUP(A3532,[1]!T_Printers[#Data],5,FALSE),1)&lt;=_xlfn.XLOOKUP(B3532,[1]Printers!L:L,[1]Printers!O:O,1,0,),ROUND(VLOOKUP(C3532,[1]!T_Resins[#Data],2,FALSE)/VLOOKUP(A3532,[1]!T_Printers[#Data],5,FALSE),1),ROUND(VLOOKUP(C3532,[1]!T_Resins[#Data],2,FALSE)/VLOOKUP(A3532,[1]!T_Printers[#Data],5,FALSE),1)&gt;_xlfn.XLOOKUP(B3532,[1]Printers!L:L,[1]Printers!O:O,1,0,),10)),"Используйте слой 100 мкм")</f>
        <v>7.9</v>
      </c>
      <c r="F3532">
        <f>IFERROR(IF(ROUND(_xlfn.XLOOKUP([1]Parameters!B3532,[1]Printers!L:L,[1]Printers!Q:Q,,0)*E3532/10,0)*10&lt;_xlfn.XLOOKUP([1]Parameters!B3532,[1]Printers!L:L,[1]Printers!P:P,,0),ROUND(_xlfn.XLOOKUP([1]Parameters!B3532,[1]Printers!L:L,[1]Printers!Q:Q,,0)*E3532/10,0)*10,_xlfn.XLOOKUP([1]Parameters!B3532,[1]Printers!L:L,[1]Printers!P:P,,0)),"")</f>
        <v>70</v>
      </c>
      <c r="G3532" cm="1">
        <f t="array" ref="G3532">IFERROR(IF(ROW()-1&gt;COUNTA([1]!T_Printers[Printers])*COUNTA([1]!T_Resins[Resins]),"",_xlfn.IFS(ROUND(VLOOKUP(C3532,[1]!T_Resins[#Data],3,FALSE)/VLOOKUP(A3532,[1]!T_Printers[#Data],5,FALSE),1)&lt;=_xlfn.XLOOKUP(B3532,[1]Printers!L:L,[1]Printers!O:O,1,0,),ROUND(VLOOKUP(C3532,[1]!T_Resins[#Data],3,FALSE)/VLOOKUP(A3532,[1]!T_Printers[#Data],5,FALSE),1),ROUND(VLOOKUP(C3532,[1]!T_Resins[#Data],3,FALSE)/VLOOKUP(A3532,[1]!T_Printers[#Data],5,FALSE),1)&gt;_xlfn.XLOOKUP(B3532,[1]Printers!L:L,[1]Printers!O:O,1,0,),10)),"")</f>
        <v>10.3</v>
      </c>
      <c r="H3532">
        <f>IFERROR(IF(ROUND(_xlfn.XLOOKUP([1]Parameters!B3532,[1]Printers!L:L,[1]Printers!Q:Q,,0)*G3532/10,0)*10&lt;_xlfn.XLOOKUP([1]Parameters!B3532,[1]Printers!L:L,[1]Printers!P:P,,0),ROUND(_xlfn.XLOOKUP([1]Parameters!B3532,[1]Printers!L:L,[1]Printers!Q:Q,,0)*G3532/10,0)*10,_xlfn.XLOOKUP([1]Parameters!B3532,[1]Printers!L:L,[1]Printers!P:P,,0)),"")</f>
        <v>90</v>
      </c>
      <c r="I3532" s="3" t="str" cm="1">
        <f t="array" ref="I3532">IFERROR(IF(ROW()-1&gt;COUNTA([1]!T_Printers[Printers])*COUNTA([1]!T_Resins[Resins]),"",_xlfn.IFS(ROUND(VLOOKUP(C3532,[1]!T_Resins[#Data],4,FALSE)/VLOOKUP(A3532,[1]!T_Printers[#Data],5,FALSE),1)&lt;=_xlfn.XLOOKUP(B3532,[1]Printers!L:L,[1]Printers!O:O,1,0,),ROUND(VLOOKUP(C3532,[1]!T_Resins[#Data],4,FALSE)/VLOOKUP(A3532,[1]!T_Printers[#Data],5,FALSE),1),ROUND(VLOOKUP(C3532,[1]!T_Resins[#Data],4,FALSE)/VLOOKUP(A3532,[1]!T_Printers[#Data],5,FALSE),1)&gt;_xlfn.XLOOKUP(B3532,[1]Printers!L:L,[1]Printers!O:O,1,0,),"")),"")</f>
        <v/>
      </c>
      <c r="J3532" t="str">
        <f>IFERROR(IF(ROUND(_xlfn.XLOOKUP([1]Parameters!B3532,[1]Printers!L:L,[1]Printers!Q:Q,,0)*I3532/10,0)*10&lt;_xlfn.XLOOKUP([1]Parameters!B3532,[1]Printers!L:L,[1]Printers!P:P,,0),ROUND(_xlfn.XLOOKUP([1]Parameters!B3532,[1]Printers!L:L,[1]Printers!Q:Q,,0)*I3532/10,0)*10,_xlfn.XLOOKUP([1]Parameters!B3532,[1]Printers!L:L,[1]Printers!P:P,,0)),"")</f>
        <v/>
      </c>
      <c r="K3532">
        <f>IF(SUM(E3532:J3532)&lt;&gt;0,VLOOKUP(A3532,[1]!T_Printers[#Data],10,FALSE)+VLOOKUP(C3532,[1]!T_Resins[#Data],10,FALSE),"")</f>
        <v>4</v>
      </c>
      <c r="L3532">
        <f>IF(SUM(E3532:J3532)&lt;&gt;0,VLOOKUP(A3532,[1]!T_Printers[#Data],11,FALSE),"")</f>
        <v>8</v>
      </c>
      <c r="M3532">
        <f>IF(SUM(E3532:J3532)&lt;&gt;0,VLOOKUP(C3532,[1]!T_Resins[#Data],8,FALSE),"")</f>
        <v>60</v>
      </c>
      <c r="N3532">
        <f>IF(_xlfn.XLOOKUP(B3532,[1]Printers!$L:$L,[1]Printers!$R:$R,0,0)&gt;0,[1]Parameters!M3532,IF(SUM(E3532:J3532)&lt;&gt;0,VLOOKUP(C3532,[1]!T_Resins[#Data],9,FALSE),""))</f>
        <v>60</v>
      </c>
      <c r="O3532" t="str">
        <f t="shared" si="55"/>
        <v>QIDISbox</v>
      </c>
    </row>
    <row r="3533" spans="1:15" x14ac:dyDescent="0.25">
      <c r="A3533" t="str">
        <f t="array" ref="A3533">IF(ROW()-1&gt;COUNTA([1]!T_Printers[Printers])*COUNTA([1]!T_Resins[Resins]),"",INDEX([1]!T_Printers[Printers],INT((ROW()-2)/COUNTA([1]!T_Resins[Resins])+1)))</f>
        <v>QIDI S-box</v>
      </c>
      <c r="B3533" t="str">
        <f>_xlfn.XLOOKUP(A3533,[1]!T_Printers[Printers],[1]!T_Printers[Icon link],,0)</f>
        <v>QIDISbox</v>
      </c>
      <c r="C3533" t="str">
        <f t="array" ref="C3533">IF(ROW()-1&gt;COUNTA([1]!T_Printers[Printers])*COUNTA([1]!T_Resins[Resins]),"",INDEX([1]!T_Resins[Resins],MOD(ROW()-2,COUNTA([1]!T_Resins[Resins]))+1))</f>
        <v>Dental Model Biege</v>
      </c>
      <c r="D3533">
        <f>IF(SUM(E3533:J3533)&lt;&gt;0,IF(ROW()-1&gt;COUNTA([1]!T_Printers[Printers])*COUNTA([1]!T_Resins[Resins]),"",2),"")</f>
        <v>2</v>
      </c>
      <c r="E3533" cm="1">
        <f t="array" ref="E3533">IFERROR(IF(ROW()-1&gt;COUNTA([1]!T_Printers[Printers])*COUNTA([1]!T_Resins[Resins]),"",_xlfn.IFS(ROUND(VLOOKUP(C3533,[1]!T_Resins[#Data],2,FALSE)/VLOOKUP(A3533,[1]!T_Printers[#Data],5,FALSE),1)&lt;=_xlfn.XLOOKUP(B3533,[1]Printers!L:L,[1]Printers!O:O,1,0,),ROUND(VLOOKUP(C3533,[1]!T_Resins[#Data],2,FALSE)/VLOOKUP(A3533,[1]!T_Printers[#Data],5,FALSE),1),ROUND(VLOOKUP(C3533,[1]!T_Resins[#Data],2,FALSE)/VLOOKUP(A3533,[1]!T_Printers[#Data],5,FALSE),1)&gt;_xlfn.XLOOKUP(B3533,[1]Printers!L:L,[1]Printers!O:O,1,0,),10)),"Используйте слой 100 мкм")</f>
        <v>10</v>
      </c>
      <c r="F3533">
        <f>IFERROR(IF(ROUND(_xlfn.XLOOKUP([1]Parameters!B3533,[1]Printers!L:L,[1]Printers!Q:Q,,0)*E3533/10,0)*10&lt;_xlfn.XLOOKUP([1]Parameters!B3533,[1]Printers!L:L,[1]Printers!P:P,,0),ROUND(_xlfn.XLOOKUP([1]Parameters!B3533,[1]Printers!L:L,[1]Printers!Q:Q,,0)*E3533/10,0)*10,_xlfn.XLOOKUP([1]Parameters!B3533,[1]Printers!L:L,[1]Printers!P:P,,0)),"")</f>
        <v>90</v>
      </c>
      <c r="G3533" cm="1">
        <f t="array" ref="G3533">IFERROR(IF(ROW()-1&gt;COUNTA([1]!T_Printers[Printers])*COUNTA([1]!T_Resins[Resins]),"",_xlfn.IFS(ROUND(VLOOKUP(C3533,[1]!T_Resins[#Data],3,FALSE)/VLOOKUP(A3533,[1]!T_Printers[#Data],5,FALSE),1)&lt;=_xlfn.XLOOKUP(B3533,[1]Printers!L:L,[1]Printers!O:O,1,0,),ROUND(VLOOKUP(C3533,[1]!T_Resins[#Data],3,FALSE)/VLOOKUP(A3533,[1]!T_Printers[#Data],5,FALSE),1),ROUND(VLOOKUP(C3533,[1]!T_Resins[#Data],3,FALSE)/VLOOKUP(A3533,[1]!T_Printers[#Data],5,FALSE),1)&gt;_xlfn.XLOOKUP(B3533,[1]Printers!L:L,[1]Printers!O:O,1,0,),10)),"")</f>
        <v>13</v>
      </c>
      <c r="H3533">
        <f>IFERROR(IF(ROUND(_xlfn.XLOOKUP([1]Parameters!B3533,[1]Printers!L:L,[1]Printers!Q:Q,,0)*G3533/10,0)*10&lt;_xlfn.XLOOKUP([1]Parameters!B3533,[1]Printers!L:L,[1]Printers!P:P,,0),ROUND(_xlfn.XLOOKUP([1]Parameters!B3533,[1]Printers!L:L,[1]Printers!Q:Q,,0)*G3533/10,0)*10,_xlfn.XLOOKUP([1]Parameters!B3533,[1]Printers!L:L,[1]Printers!P:P,,0)),"")</f>
        <v>100</v>
      </c>
      <c r="I3533" s="3" t="str" cm="1">
        <f t="array" ref="I3533">IFERROR(IF(ROW()-1&gt;COUNTA([1]!T_Printers[Printers])*COUNTA([1]!T_Resins[Resins]),"",_xlfn.IFS(ROUND(VLOOKUP(C3533,[1]!T_Resins[#Data],4,FALSE)/VLOOKUP(A3533,[1]!T_Printers[#Data],5,FALSE),1)&lt;=_xlfn.XLOOKUP(B3533,[1]Printers!L:L,[1]Printers!O:O,1,0,),ROUND(VLOOKUP(C3533,[1]!T_Resins[#Data],4,FALSE)/VLOOKUP(A3533,[1]!T_Printers[#Data],5,FALSE),1),ROUND(VLOOKUP(C3533,[1]!T_Resins[#Data],4,FALSE)/VLOOKUP(A3533,[1]!T_Printers[#Data],5,FALSE),1)&gt;_xlfn.XLOOKUP(B3533,[1]Printers!L:L,[1]Printers!O:O,1,0,),"")),"")</f>
        <v/>
      </c>
      <c r="J3533" t="str">
        <f>IFERROR(IF(ROUND(_xlfn.XLOOKUP([1]Parameters!B3533,[1]Printers!L:L,[1]Printers!Q:Q,,0)*I3533/10,0)*10&lt;_xlfn.XLOOKUP([1]Parameters!B3533,[1]Printers!L:L,[1]Printers!P:P,,0),ROUND(_xlfn.XLOOKUP([1]Parameters!B3533,[1]Printers!L:L,[1]Printers!Q:Q,,0)*I3533/10,0)*10,_xlfn.XLOOKUP([1]Parameters!B3533,[1]Printers!L:L,[1]Printers!P:P,,0)),"")</f>
        <v/>
      </c>
      <c r="K3533">
        <f>IF(SUM(E3533:J3533)&lt;&gt;0,VLOOKUP(A3533,[1]!T_Printers[#Data],10,FALSE)+VLOOKUP(C3533,[1]!T_Resins[#Data],10,FALSE),"")</f>
        <v>5</v>
      </c>
      <c r="L3533">
        <f>IF(SUM(E3533:J3533)&lt;&gt;0,VLOOKUP(A3533,[1]!T_Printers[#Data],11,FALSE),"")</f>
        <v>8</v>
      </c>
      <c r="M3533">
        <f>IF(SUM(E3533:J3533)&lt;&gt;0,VLOOKUP(C3533,[1]!T_Resins[#Data],8,FALSE),"")</f>
        <v>120</v>
      </c>
      <c r="N3533">
        <f>IF(_xlfn.XLOOKUP(B3533,[1]Printers!$L:$L,[1]Printers!$R:$R,0,0)&gt;0,[1]Parameters!M3533,IF(SUM(E3533:J3533)&lt;&gt;0,VLOOKUP(C3533,[1]!T_Resins[#Data],9,FALSE),""))</f>
        <v>180</v>
      </c>
      <c r="O3533" t="str">
        <f t="shared" si="55"/>
        <v>QIDISbox</v>
      </c>
    </row>
    <row r="3534" spans="1:15" x14ac:dyDescent="0.25">
      <c r="A3534" t="str">
        <f t="array" ref="A3534">IF(ROW()-1&gt;COUNTA([1]!T_Printers[Printers])*COUNTA([1]!T_Resins[Resins]),"",INDEX([1]!T_Printers[Printers],INT((ROW()-2)/COUNTA([1]!T_Resins[Resins])+1)))</f>
        <v>QIDI S-box</v>
      </c>
      <c r="B3534" t="str">
        <f>_xlfn.XLOOKUP(A3534,[1]!T_Printers[Printers],[1]!T_Printers[Icon link],,0)</f>
        <v>QIDISbox</v>
      </c>
      <c r="C3534" t="str">
        <f t="array" ref="C3534">IF(ROW()-1&gt;COUNTA([1]!T_Printers[Printers])*COUNTA([1]!T_Resins[Resins]),"",INDEX([1]!T_Resins[Resins],MOD(ROW()-2,COUNTA([1]!T_Resins[Resins]))+1))</f>
        <v>Dental Model Bone</v>
      </c>
      <c r="D3534">
        <f>IF(SUM(E3534:J3534)&lt;&gt;0,IF(ROW()-1&gt;COUNTA([1]!T_Printers[Printers])*COUNTA([1]!T_Resins[Resins]),"",2),"")</f>
        <v>2</v>
      </c>
      <c r="E3534" cm="1">
        <f t="array" ref="E3534">IFERROR(IF(ROW()-1&gt;COUNTA([1]!T_Printers[Printers])*COUNTA([1]!T_Resins[Resins]),"",_xlfn.IFS(ROUND(VLOOKUP(C3534,[1]!T_Resins[#Data],2,FALSE)/VLOOKUP(A3534,[1]!T_Printers[#Data],5,FALSE),1)&lt;=_xlfn.XLOOKUP(B3534,[1]Printers!L:L,[1]Printers!O:O,1,0,),ROUND(VLOOKUP(C3534,[1]!T_Resins[#Data],2,FALSE)/VLOOKUP(A3534,[1]!T_Printers[#Data],5,FALSE),1),ROUND(VLOOKUP(C3534,[1]!T_Resins[#Data],2,FALSE)/VLOOKUP(A3534,[1]!T_Printers[#Data],5,FALSE),1)&gt;_xlfn.XLOOKUP(B3534,[1]Printers!L:L,[1]Printers!O:O,1,0,),10)),"Используйте слой 100 мкм")</f>
        <v>6.2</v>
      </c>
      <c r="F3534">
        <f>IFERROR(IF(ROUND(_xlfn.XLOOKUP([1]Parameters!B3534,[1]Printers!L:L,[1]Printers!Q:Q,,0)*E3534/10,0)*10&lt;_xlfn.XLOOKUP([1]Parameters!B3534,[1]Printers!L:L,[1]Printers!P:P,,0),ROUND(_xlfn.XLOOKUP([1]Parameters!B3534,[1]Printers!L:L,[1]Printers!Q:Q,,0)*E3534/10,0)*10,_xlfn.XLOOKUP([1]Parameters!B3534,[1]Printers!L:L,[1]Printers!P:P,,0)),"")</f>
        <v>60</v>
      </c>
      <c r="G3534" cm="1">
        <f t="array" ref="G3534">IFERROR(IF(ROW()-1&gt;COUNTA([1]!T_Printers[Printers])*COUNTA([1]!T_Resins[Resins]),"",_xlfn.IFS(ROUND(VLOOKUP(C3534,[1]!T_Resins[#Data],3,FALSE)/VLOOKUP(A3534,[1]!T_Printers[#Data],5,FALSE),1)&lt;=_xlfn.XLOOKUP(B3534,[1]Printers!L:L,[1]Printers!O:O,1,0,),ROUND(VLOOKUP(C3534,[1]!T_Resins[#Data],3,FALSE)/VLOOKUP(A3534,[1]!T_Printers[#Data],5,FALSE),1),ROUND(VLOOKUP(C3534,[1]!T_Resins[#Data],3,FALSE)/VLOOKUP(A3534,[1]!T_Printers[#Data],5,FALSE),1)&gt;_xlfn.XLOOKUP(B3534,[1]Printers!L:L,[1]Printers!O:O,1,0,),10)),"")</f>
        <v>8.1</v>
      </c>
      <c r="H3534">
        <f>IFERROR(IF(ROUND(_xlfn.XLOOKUP([1]Parameters!B3534,[1]Printers!L:L,[1]Printers!Q:Q,,0)*G3534/10,0)*10&lt;_xlfn.XLOOKUP([1]Parameters!B3534,[1]Printers!L:L,[1]Printers!P:P,,0),ROUND(_xlfn.XLOOKUP([1]Parameters!B3534,[1]Printers!L:L,[1]Printers!Q:Q,,0)*G3534/10,0)*10,_xlfn.XLOOKUP([1]Parameters!B3534,[1]Printers!L:L,[1]Printers!P:P,,0)),"")</f>
        <v>70</v>
      </c>
      <c r="I3534" s="3" t="str" cm="1">
        <f t="array" ref="I3534">IFERROR(IF(ROW()-1&gt;COUNTA([1]!T_Printers[Printers])*COUNTA([1]!T_Resins[Resins]),"",_xlfn.IFS(ROUND(VLOOKUP(C3534,[1]!T_Resins[#Data],4,FALSE)/VLOOKUP(A3534,[1]!T_Printers[#Data],5,FALSE),1)&lt;=_xlfn.XLOOKUP(B3534,[1]Printers!L:L,[1]Printers!O:O,1,0,),ROUND(VLOOKUP(C3534,[1]!T_Resins[#Data],4,FALSE)/VLOOKUP(A3534,[1]!T_Printers[#Data],5,FALSE),1),ROUND(VLOOKUP(C3534,[1]!T_Resins[#Data],4,FALSE)/VLOOKUP(A3534,[1]!T_Printers[#Data],5,FALSE),1)&gt;_xlfn.XLOOKUP(B3534,[1]Printers!L:L,[1]Printers!O:O,1,0,),"")),"")</f>
        <v/>
      </c>
      <c r="J3534" t="str">
        <f>IFERROR(IF(ROUND(_xlfn.XLOOKUP([1]Parameters!B3534,[1]Printers!L:L,[1]Printers!Q:Q,,0)*I3534/10,0)*10&lt;_xlfn.XLOOKUP([1]Parameters!B3534,[1]Printers!L:L,[1]Printers!P:P,,0),ROUND(_xlfn.XLOOKUP([1]Parameters!B3534,[1]Printers!L:L,[1]Printers!Q:Q,,0)*I3534/10,0)*10,_xlfn.XLOOKUP([1]Parameters!B3534,[1]Printers!L:L,[1]Printers!P:P,,0)),"")</f>
        <v/>
      </c>
      <c r="K3534">
        <f>IF(SUM(E3534:J3534)&lt;&gt;0,VLOOKUP(A3534,[1]!T_Printers[#Data],10,FALSE)+VLOOKUP(C3534,[1]!T_Resins[#Data],10,FALSE),"")</f>
        <v>5</v>
      </c>
      <c r="L3534">
        <f>IF(SUM(E3534:J3534)&lt;&gt;0,VLOOKUP(A3534,[1]!T_Printers[#Data],11,FALSE),"")</f>
        <v>8</v>
      </c>
      <c r="M3534">
        <f>IF(SUM(E3534:J3534)&lt;&gt;0,VLOOKUP(C3534,[1]!T_Resins[#Data],8,FALSE),"")</f>
        <v>120</v>
      </c>
      <c r="N3534">
        <f>IF(_xlfn.XLOOKUP(B3534,[1]Printers!$L:$L,[1]Printers!$R:$R,0,0)&gt;0,[1]Parameters!M3534,IF(SUM(E3534:J3534)&lt;&gt;0,VLOOKUP(C3534,[1]!T_Resins[#Data],9,FALSE),""))</f>
        <v>180</v>
      </c>
      <c r="O3534" t="str">
        <f t="shared" si="55"/>
        <v>QIDISbox</v>
      </c>
    </row>
    <row r="3535" spans="1:15" x14ac:dyDescent="0.25">
      <c r="A3535" t="str">
        <f t="array" ref="A3535">IF(ROW()-1&gt;COUNTA([1]!T_Printers[Printers])*COUNTA([1]!T_Resins[Resins]),"",INDEX([1]!T_Printers[Printers],INT((ROW()-2)/COUNTA([1]!T_Resins[Resins])+1)))</f>
        <v>QIDI S-box</v>
      </c>
      <c r="B3535" t="str">
        <f>_xlfn.XLOOKUP(A3535,[1]!T_Printers[Printers],[1]!T_Printers[Icon link],,0)</f>
        <v>QIDISbox</v>
      </c>
      <c r="C3535" t="str">
        <f t="array" ref="C3535">IF(ROW()-1&gt;COUNTA([1]!T_Printers[Printers])*COUNTA([1]!T_Resins[Resins]),"",INDEX([1]!T_Resins[Resins],MOD(ROW()-2,COUNTA([1]!T_Resins[Resins]))+1))</f>
        <v>Dental Model Light Grey</v>
      </c>
      <c r="D3535">
        <f>IF(SUM(E3535:J3535)&lt;&gt;0,IF(ROW()-1&gt;COUNTA([1]!T_Printers[Printers])*COUNTA([1]!T_Resins[Resins]),"",2),"")</f>
        <v>2</v>
      </c>
      <c r="E3535" cm="1">
        <f t="array" ref="E3535">IFERROR(IF(ROW()-1&gt;COUNTA([1]!T_Printers[Printers])*COUNTA([1]!T_Resins[Resins]),"",_xlfn.IFS(ROUND(VLOOKUP(C3535,[1]!T_Resins[#Data],2,FALSE)/VLOOKUP(A3535,[1]!T_Printers[#Data],5,FALSE),1)&lt;=_xlfn.XLOOKUP(B3535,[1]Printers!L:L,[1]Printers!O:O,1,0,),ROUND(VLOOKUP(C3535,[1]!T_Resins[#Data],2,FALSE)/VLOOKUP(A3535,[1]!T_Printers[#Data],5,FALSE),1),ROUND(VLOOKUP(C3535,[1]!T_Resins[#Data],2,FALSE)/VLOOKUP(A3535,[1]!T_Printers[#Data],5,FALSE),1)&gt;_xlfn.XLOOKUP(B3535,[1]Printers!L:L,[1]Printers!O:O,1,0,),10)),"Используйте слой 100 мкм")</f>
        <v>7.8</v>
      </c>
      <c r="F3535">
        <f>IFERROR(IF(ROUND(_xlfn.XLOOKUP([1]Parameters!B3535,[1]Printers!L:L,[1]Printers!Q:Q,,0)*E3535/10,0)*10&lt;_xlfn.XLOOKUP([1]Parameters!B3535,[1]Printers!L:L,[1]Printers!P:P,,0),ROUND(_xlfn.XLOOKUP([1]Parameters!B3535,[1]Printers!L:L,[1]Printers!Q:Q,,0)*E3535/10,0)*10,_xlfn.XLOOKUP([1]Parameters!B3535,[1]Printers!L:L,[1]Printers!P:P,,0)),"")</f>
        <v>70</v>
      </c>
      <c r="G3535" cm="1">
        <f t="array" ref="G3535">IFERROR(IF(ROW()-1&gt;COUNTA([1]!T_Printers[Printers])*COUNTA([1]!T_Resins[Resins]),"",_xlfn.IFS(ROUND(VLOOKUP(C3535,[1]!T_Resins[#Data],3,FALSE)/VLOOKUP(A3535,[1]!T_Printers[#Data],5,FALSE),1)&lt;=_xlfn.XLOOKUP(B3535,[1]Printers!L:L,[1]Printers!O:O,1,0,),ROUND(VLOOKUP(C3535,[1]!T_Resins[#Data],3,FALSE)/VLOOKUP(A3535,[1]!T_Printers[#Data],5,FALSE),1),ROUND(VLOOKUP(C3535,[1]!T_Resins[#Data],3,FALSE)/VLOOKUP(A3535,[1]!T_Printers[#Data],5,FALSE),1)&gt;_xlfn.XLOOKUP(B3535,[1]Printers!L:L,[1]Printers!O:O,1,0,),10)),"")</f>
        <v>10.1</v>
      </c>
      <c r="H3535">
        <f>IFERROR(IF(ROUND(_xlfn.XLOOKUP([1]Parameters!B3535,[1]Printers!L:L,[1]Printers!Q:Q,,0)*G3535/10,0)*10&lt;_xlfn.XLOOKUP([1]Parameters!B3535,[1]Printers!L:L,[1]Printers!P:P,,0),ROUND(_xlfn.XLOOKUP([1]Parameters!B3535,[1]Printers!L:L,[1]Printers!Q:Q,,0)*G3535/10,0)*10,_xlfn.XLOOKUP([1]Parameters!B3535,[1]Printers!L:L,[1]Printers!P:P,,0)),"")</f>
        <v>90</v>
      </c>
      <c r="I3535" s="3" t="str" cm="1">
        <f t="array" ref="I3535">IFERROR(IF(ROW()-1&gt;COUNTA([1]!T_Printers[Printers])*COUNTA([1]!T_Resins[Resins]),"",_xlfn.IFS(ROUND(VLOOKUP(C3535,[1]!T_Resins[#Data],4,FALSE)/VLOOKUP(A3535,[1]!T_Printers[#Data],5,FALSE),1)&lt;=_xlfn.XLOOKUP(B3535,[1]Printers!L:L,[1]Printers!O:O,1,0,),ROUND(VLOOKUP(C3535,[1]!T_Resins[#Data],4,FALSE)/VLOOKUP(A3535,[1]!T_Printers[#Data],5,FALSE),1),ROUND(VLOOKUP(C3535,[1]!T_Resins[#Data],4,FALSE)/VLOOKUP(A3535,[1]!T_Printers[#Data],5,FALSE),1)&gt;_xlfn.XLOOKUP(B3535,[1]Printers!L:L,[1]Printers!O:O,1,0,),"")),"")</f>
        <v/>
      </c>
      <c r="J3535" t="str">
        <f>IFERROR(IF(ROUND(_xlfn.XLOOKUP([1]Parameters!B3535,[1]Printers!L:L,[1]Printers!Q:Q,,0)*I3535/10,0)*10&lt;_xlfn.XLOOKUP([1]Parameters!B3535,[1]Printers!L:L,[1]Printers!P:P,,0),ROUND(_xlfn.XLOOKUP([1]Parameters!B3535,[1]Printers!L:L,[1]Printers!Q:Q,,0)*I3535/10,0)*10,_xlfn.XLOOKUP([1]Parameters!B3535,[1]Printers!L:L,[1]Printers!P:P,,0)),"")</f>
        <v/>
      </c>
      <c r="K3535">
        <f>IF(SUM(E3535:J3535)&lt;&gt;0,VLOOKUP(A3535,[1]!T_Printers[#Data],10,FALSE)+VLOOKUP(C3535,[1]!T_Resins[#Data],10,FALSE),"")</f>
        <v>5</v>
      </c>
      <c r="L3535">
        <f>IF(SUM(E3535:J3535)&lt;&gt;0,VLOOKUP(A3535,[1]!T_Printers[#Data],11,FALSE),"")</f>
        <v>8</v>
      </c>
      <c r="M3535">
        <f>IF(SUM(E3535:J3535)&lt;&gt;0,VLOOKUP(C3535,[1]!T_Resins[#Data],8,FALSE),"")</f>
        <v>120</v>
      </c>
      <c r="N3535">
        <f>IF(_xlfn.XLOOKUP(B3535,[1]Printers!$L:$L,[1]Printers!$R:$R,0,0)&gt;0,[1]Parameters!M3535,IF(SUM(E3535:J3535)&lt;&gt;0,VLOOKUP(C3535,[1]!T_Resins[#Data],9,FALSE),""))</f>
        <v>180</v>
      </c>
      <c r="O3535" t="str">
        <f t="shared" si="55"/>
        <v>QIDISbox</v>
      </c>
    </row>
    <row r="3536" spans="1:15" x14ac:dyDescent="0.25">
      <c r="A3536" t="str">
        <f t="array" ref="A3536">IF(ROW()-1&gt;COUNTA([1]!T_Printers[Printers])*COUNTA([1]!T_Resins[Resins]),"",INDEX([1]!T_Printers[Printers],INT((ROW()-2)/COUNTA([1]!T_Resins[Resins])+1)))</f>
        <v>QIDI S-box</v>
      </c>
      <c r="B3536" t="str">
        <f>_xlfn.XLOOKUP(A3536,[1]!T_Printers[Printers],[1]!T_Printers[Icon link],,0)</f>
        <v>QIDISbox</v>
      </c>
      <c r="C3536" t="str">
        <f t="array" ref="C3536">IF(ROW()-1&gt;COUNTA([1]!T_Printers[Printers])*COUNTA([1]!T_Resins[Resins]),"",INDEX([1]!T_Resins[Resins],MOD(ROW()-2,COUNTA([1]!T_Resins[Resins]))+1))</f>
        <v>Dental Peach</v>
      </c>
      <c r="D3536">
        <f>IF(SUM(E3536:J3536)&lt;&gt;0,IF(ROW()-1&gt;COUNTA([1]!T_Printers[Printers])*COUNTA([1]!T_Resins[Resins]),"",2),"")</f>
        <v>2</v>
      </c>
      <c r="E3536" cm="1">
        <f t="array" ref="E3536">IFERROR(IF(ROW()-1&gt;COUNTA([1]!T_Printers[Printers])*COUNTA([1]!T_Resins[Resins]),"",_xlfn.IFS(ROUND(VLOOKUP(C3536,[1]!T_Resins[#Data],2,FALSE)/VLOOKUP(A3536,[1]!T_Printers[#Data],5,FALSE),1)&lt;=_xlfn.XLOOKUP(B3536,[1]Printers!L:L,[1]Printers!O:O,1,0,),ROUND(VLOOKUP(C3536,[1]!T_Resins[#Data],2,FALSE)/VLOOKUP(A3536,[1]!T_Printers[#Data],5,FALSE),1),ROUND(VLOOKUP(C3536,[1]!T_Resins[#Data],2,FALSE)/VLOOKUP(A3536,[1]!T_Printers[#Data],5,FALSE),1)&gt;_xlfn.XLOOKUP(B3536,[1]Printers!L:L,[1]Printers!O:O,1,0,),10)),"Используйте слой 100 мкм")</f>
        <v>10</v>
      </c>
      <c r="F3536">
        <f>IFERROR(IF(ROUND(_xlfn.XLOOKUP([1]Parameters!B3536,[1]Printers!L:L,[1]Printers!Q:Q,,0)*E3536/10,0)*10&lt;_xlfn.XLOOKUP([1]Parameters!B3536,[1]Printers!L:L,[1]Printers!P:P,,0),ROUND(_xlfn.XLOOKUP([1]Parameters!B3536,[1]Printers!L:L,[1]Printers!Q:Q,,0)*E3536/10,0)*10,_xlfn.XLOOKUP([1]Parameters!B3536,[1]Printers!L:L,[1]Printers!P:P,,0)),"")</f>
        <v>90</v>
      </c>
      <c r="G3536" cm="1">
        <f t="array" ref="G3536">IFERROR(IF(ROW()-1&gt;COUNTA([1]!T_Printers[Printers])*COUNTA([1]!T_Resins[Resins]),"",_xlfn.IFS(ROUND(VLOOKUP(C3536,[1]!T_Resins[#Data],3,FALSE)/VLOOKUP(A3536,[1]!T_Printers[#Data],5,FALSE),1)&lt;=_xlfn.XLOOKUP(B3536,[1]Printers!L:L,[1]Printers!O:O,1,0,),ROUND(VLOOKUP(C3536,[1]!T_Resins[#Data],3,FALSE)/VLOOKUP(A3536,[1]!T_Printers[#Data],5,FALSE),1),ROUND(VLOOKUP(C3536,[1]!T_Resins[#Data],3,FALSE)/VLOOKUP(A3536,[1]!T_Printers[#Data],5,FALSE),1)&gt;_xlfn.XLOOKUP(B3536,[1]Printers!L:L,[1]Printers!O:O,1,0,),10)),"")</f>
        <v>13</v>
      </c>
      <c r="H3536">
        <f>IFERROR(IF(ROUND(_xlfn.XLOOKUP([1]Parameters!B3536,[1]Printers!L:L,[1]Printers!Q:Q,,0)*G3536/10,0)*10&lt;_xlfn.XLOOKUP([1]Parameters!B3536,[1]Printers!L:L,[1]Printers!P:P,,0),ROUND(_xlfn.XLOOKUP([1]Parameters!B3536,[1]Printers!L:L,[1]Printers!Q:Q,,0)*G3536/10,0)*10,_xlfn.XLOOKUP([1]Parameters!B3536,[1]Printers!L:L,[1]Printers!P:P,,0)),"")</f>
        <v>100</v>
      </c>
      <c r="I3536" s="3" t="str" cm="1">
        <f t="array" ref="I3536">IFERROR(IF(ROW()-1&gt;COUNTA([1]!T_Printers[Printers])*COUNTA([1]!T_Resins[Resins]),"",_xlfn.IFS(ROUND(VLOOKUP(C3536,[1]!T_Resins[#Data],4,FALSE)/VLOOKUP(A3536,[1]!T_Printers[#Data],5,FALSE),1)&lt;=_xlfn.XLOOKUP(B3536,[1]Printers!L:L,[1]Printers!O:O,1,0,),ROUND(VLOOKUP(C3536,[1]!T_Resins[#Data],4,FALSE)/VLOOKUP(A3536,[1]!T_Printers[#Data],5,FALSE),1),ROUND(VLOOKUP(C3536,[1]!T_Resins[#Data],4,FALSE)/VLOOKUP(A3536,[1]!T_Printers[#Data],5,FALSE),1)&gt;_xlfn.XLOOKUP(B3536,[1]Printers!L:L,[1]Printers!O:O,1,0,),"")),"")</f>
        <v/>
      </c>
      <c r="J3536" t="str">
        <f>IFERROR(IF(ROUND(_xlfn.XLOOKUP([1]Parameters!B3536,[1]Printers!L:L,[1]Printers!Q:Q,,0)*I3536/10,0)*10&lt;_xlfn.XLOOKUP([1]Parameters!B3536,[1]Printers!L:L,[1]Printers!P:P,,0),ROUND(_xlfn.XLOOKUP([1]Parameters!B3536,[1]Printers!L:L,[1]Printers!Q:Q,,0)*I3536/10,0)*10,_xlfn.XLOOKUP([1]Parameters!B3536,[1]Printers!L:L,[1]Printers!P:P,,0)),"")</f>
        <v/>
      </c>
      <c r="K3536">
        <f>IF(SUM(E3536:J3536)&lt;&gt;0,VLOOKUP(A3536,[1]!T_Printers[#Data],10,FALSE)+VLOOKUP(C3536,[1]!T_Resins[#Data],10,FALSE),"")</f>
        <v>5</v>
      </c>
      <c r="L3536">
        <f>IF(SUM(E3536:J3536)&lt;&gt;0,VLOOKUP(A3536,[1]!T_Printers[#Data],11,FALSE),"")</f>
        <v>8</v>
      </c>
      <c r="M3536">
        <f>IF(SUM(E3536:J3536)&lt;&gt;0,VLOOKUP(C3536,[1]!T_Resins[#Data],8,FALSE),"")</f>
        <v>120</v>
      </c>
      <c r="N3536">
        <f>IF(_xlfn.XLOOKUP(B3536,[1]Printers!$L:$L,[1]Printers!$R:$R,0,0)&gt;0,[1]Parameters!M3536,IF(SUM(E3536:J3536)&lt;&gt;0,VLOOKUP(C3536,[1]!T_Resins[#Data],9,FALSE),""))</f>
        <v>180</v>
      </c>
      <c r="O3536" t="str">
        <f t="shared" si="55"/>
        <v>QIDISbox</v>
      </c>
    </row>
    <row r="3537" spans="1:15" x14ac:dyDescent="0.25">
      <c r="A3537" t="str">
        <f t="array" ref="A3537">IF(ROW()-1&gt;COUNTA([1]!T_Printers[Printers])*COUNTA([1]!T_Resins[Resins]),"",INDEX([1]!T_Printers[Printers],INT((ROW()-2)/COUNTA([1]!T_Resins[Resins])+1)))</f>
        <v>QIDI S-box</v>
      </c>
      <c r="B3537" t="str">
        <f>_xlfn.XLOOKUP(A3537,[1]!T_Printers[Printers],[1]!T_Printers[Icon link],,0)</f>
        <v>QIDISbox</v>
      </c>
      <c r="C3537" t="str">
        <f t="array" ref="C3537">IF(ROW()-1&gt;COUNTA([1]!T_Printers[Printers])*COUNTA([1]!T_Resins[Resins]),"",INDEX([1]!T_Resins[Resins],MOD(ROW()-2,COUNTA([1]!T_Resins[Resins]))+1))</f>
        <v>Dental Pink</v>
      </c>
      <c r="D3537">
        <f>IF(SUM(E3537:J3537)&lt;&gt;0,IF(ROW()-1&gt;COUNTA([1]!T_Printers[Printers])*COUNTA([1]!T_Resins[Resins]),"",2),"")</f>
        <v>2</v>
      </c>
      <c r="E3537" cm="1">
        <f t="array" ref="E3537">IFERROR(IF(ROW()-1&gt;COUNTA([1]!T_Printers[Printers])*COUNTA([1]!T_Resins[Resins]),"",_xlfn.IFS(ROUND(VLOOKUP(C3537,[1]!T_Resins[#Data],2,FALSE)/VLOOKUP(A3537,[1]!T_Printers[#Data],5,FALSE),1)&lt;=_xlfn.XLOOKUP(B3537,[1]Printers!L:L,[1]Printers!O:O,1,0,),ROUND(VLOOKUP(C3537,[1]!T_Resins[#Data],2,FALSE)/VLOOKUP(A3537,[1]!T_Printers[#Data],5,FALSE),1),ROUND(VLOOKUP(C3537,[1]!T_Resins[#Data],2,FALSE)/VLOOKUP(A3537,[1]!T_Printers[#Data],5,FALSE),1)&gt;_xlfn.XLOOKUP(B3537,[1]Printers!L:L,[1]Printers!O:O,1,0,),10)),"Используйте слой 100 мкм")</f>
        <v>6.3</v>
      </c>
      <c r="F3537">
        <f>IFERROR(IF(ROUND(_xlfn.XLOOKUP([1]Parameters!B3537,[1]Printers!L:L,[1]Printers!Q:Q,,0)*E3537/10,0)*10&lt;_xlfn.XLOOKUP([1]Parameters!B3537,[1]Printers!L:L,[1]Printers!P:P,,0),ROUND(_xlfn.XLOOKUP([1]Parameters!B3537,[1]Printers!L:L,[1]Printers!Q:Q,,0)*E3537/10,0)*10,_xlfn.XLOOKUP([1]Parameters!B3537,[1]Printers!L:L,[1]Printers!P:P,,0)),"")</f>
        <v>60</v>
      </c>
      <c r="G3537" cm="1">
        <f t="array" ref="G3537">IFERROR(IF(ROW()-1&gt;COUNTA([1]!T_Printers[Printers])*COUNTA([1]!T_Resins[Resins]),"",_xlfn.IFS(ROUND(VLOOKUP(C3537,[1]!T_Resins[#Data],3,FALSE)/VLOOKUP(A3537,[1]!T_Printers[#Data],5,FALSE),1)&lt;=_xlfn.XLOOKUP(B3537,[1]Printers!L:L,[1]Printers!O:O,1,0,),ROUND(VLOOKUP(C3537,[1]!T_Resins[#Data],3,FALSE)/VLOOKUP(A3537,[1]!T_Printers[#Data],5,FALSE),1),ROUND(VLOOKUP(C3537,[1]!T_Resins[#Data],3,FALSE)/VLOOKUP(A3537,[1]!T_Printers[#Data],5,FALSE),1)&gt;_xlfn.XLOOKUP(B3537,[1]Printers!L:L,[1]Printers!O:O,1,0,),10)),"")</f>
        <v>8.1999999999999993</v>
      </c>
      <c r="H3537">
        <f>IFERROR(IF(ROUND(_xlfn.XLOOKUP([1]Parameters!B3537,[1]Printers!L:L,[1]Printers!Q:Q,,0)*G3537/10,0)*10&lt;_xlfn.XLOOKUP([1]Parameters!B3537,[1]Printers!L:L,[1]Printers!P:P,,0),ROUND(_xlfn.XLOOKUP([1]Parameters!B3537,[1]Printers!L:L,[1]Printers!Q:Q,,0)*G3537/10,0)*10,_xlfn.XLOOKUP([1]Parameters!B3537,[1]Printers!L:L,[1]Printers!P:P,,0)),"")</f>
        <v>70</v>
      </c>
      <c r="I3537" s="3" t="str" cm="1">
        <f t="array" ref="I3537">IFERROR(IF(ROW()-1&gt;COUNTA([1]!T_Printers[Printers])*COUNTA([1]!T_Resins[Resins]),"",_xlfn.IFS(ROUND(VLOOKUP(C3537,[1]!T_Resins[#Data],4,FALSE)/VLOOKUP(A3537,[1]!T_Printers[#Data],5,FALSE),1)&lt;=_xlfn.XLOOKUP(B3537,[1]Printers!L:L,[1]Printers!O:O,1,0,),ROUND(VLOOKUP(C3537,[1]!T_Resins[#Data],4,FALSE)/VLOOKUP(A3537,[1]!T_Printers[#Data],5,FALSE),1),ROUND(VLOOKUP(C3537,[1]!T_Resins[#Data],4,FALSE)/VLOOKUP(A3537,[1]!T_Printers[#Data],5,FALSE),1)&gt;_xlfn.XLOOKUP(B3537,[1]Printers!L:L,[1]Printers!O:O,1,0,),"")),"")</f>
        <v/>
      </c>
      <c r="J3537" t="str">
        <f>IFERROR(IF(ROUND(_xlfn.XLOOKUP([1]Parameters!B3537,[1]Printers!L:L,[1]Printers!Q:Q,,0)*I3537/10,0)*10&lt;_xlfn.XLOOKUP([1]Parameters!B3537,[1]Printers!L:L,[1]Printers!P:P,,0),ROUND(_xlfn.XLOOKUP([1]Parameters!B3537,[1]Printers!L:L,[1]Printers!Q:Q,,0)*I3537/10,0)*10,_xlfn.XLOOKUP([1]Parameters!B3537,[1]Printers!L:L,[1]Printers!P:P,,0)),"")</f>
        <v/>
      </c>
      <c r="K3537">
        <f>IF(SUM(E3537:J3537)&lt;&gt;0,VLOOKUP(A3537,[1]!T_Printers[#Data],10,FALSE)+VLOOKUP(C3537,[1]!T_Resins[#Data],10,FALSE),"")</f>
        <v>4</v>
      </c>
      <c r="L3537">
        <f>IF(SUM(E3537:J3537)&lt;&gt;0,VLOOKUP(A3537,[1]!T_Printers[#Data],11,FALSE),"")</f>
        <v>8</v>
      </c>
      <c r="M3537">
        <f>IF(SUM(E3537:J3537)&lt;&gt;0,VLOOKUP(C3537,[1]!T_Resins[#Data],8,FALSE),"")</f>
        <v>120</v>
      </c>
      <c r="N3537">
        <f>IF(_xlfn.XLOOKUP(B3537,[1]Printers!$L:$L,[1]Printers!$R:$R,0,0)&gt;0,[1]Parameters!M3537,IF(SUM(E3537:J3537)&lt;&gt;0,VLOOKUP(C3537,[1]!T_Resins[#Data],9,FALSE),""))</f>
        <v>180</v>
      </c>
      <c r="O3537" t="str">
        <f t="shared" si="55"/>
        <v>QIDISbox</v>
      </c>
    </row>
    <row r="3538" spans="1:15" x14ac:dyDescent="0.25">
      <c r="A3538" t="str">
        <f t="array" ref="A3538">IF(ROW()-1&gt;COUNTA([1]!T_Printers[Printers])*COUNTA([1]!T_Resins[Resins]),"",INDEX([1]!T_Printers[Printers],INT((ROW()-2)/COUNTA([1]!T_Resins[Resins])+1)))</f>
        <v>QIDI S-box</v>
      </c>
      <c r="B3538" t="str">
        <f>_xlfn.XLOOKUP(A3538,[1]!T_Printers[Printers],[1]!T_Printers[Icon link],,0)</f>
        <v>QIDISbox</v>
      </c>
      <c r="C3538" t="str">
        <f t="array" ref="C3538">IF(ROW()-1&gt;COUNTA([1]!T_Printers[Printers])*COUNTA([1]!T_Resins[Resins]),"",INDEX([1]!T_Resins[Resins],MOD(ROW()-2,COUNTA([1]!T_Resins[Resins]))+1))</f>
        <v>Dental Soft Pink</v>
      </c>
      <c r="D3538">
        <f>IF(SUM(E3538:J3538)&lt;&gt;0,IF(ROW()-1&gt;COUNTA([1]!T_Printers[Printers])*COUNTA([1]!T_Resins[Resins]),"",2),"")</f>
        <v>2</v>
      </c>
      <c r="E3538" cm="1">
        <f t="array" ref="E3538">IFERROR(IF(ROW()-1&gt;COUNTA([1]!T_Printers[Printers])*COUNTA([1]!T_Resins[Resins]),"",_xlfn.IFS(ROUND(VLOOKUP(C3538,[1]!T_Resins[#Data],2,FALSE)/VLOOKUP(A3538,[1]!T_Printers[#Data],5,FALSE),1)&lt;=_xlfn.XLOOKUP(B3538,[1]Printers!L:L,[1]Printers!O:O,1,0,),ROUND(VLOOKUP(C3538,[1]!T_Resins[#Data],2,FALSE)/VLOOKUP(A3538,[1]!T_Printers[#Data],5,FALSE),1),ROUND(VLOOKUP(C3538,[1]!T_Resins[#Data],2,FALSE)/VLOOKUP(A3538,[1]!T_Printers[#Data],5,FALSE),1)&gt;_xlfn.XLOOKUP(B3538,[1]Printers!L:L,[1]Printers!O:O,1,0,),10)),"Используйте слой 100 мкм")</f>
        <v>9.4</v>
      </c>
      <c r="F3538">
        <f>IFERROR(IF(ROUND(_xlfn.XLOOKUP([1]Parameters!B3538,[1]Printers!L:L,[1]Printers!Q:Q,,0)*E3538/10,0)*10&lt;_xlfn.XLOOKUP([1]Parameters!B3538,[1]Printers!L:L,[1]Printers!P:P,,0),ROUND(_xlfn.XLOOKUP([1]Parameters!B3538,[1]Printers!L:L,[1]Printers!Q:Q,,0)*E3538/10,0)*10,_xlfn.XLOOKUP([1]Parameters!B3538,[1]Printers!L:L,[1]Printers!P:P,,0)),"")</f>
        <v>80</v>
      </c>
      <c r="G3538" cm="1">
        <f t="array" ref="G3538">IFERROR(IF(ROW()-1&gt;COUNTA([1]!T_Printers[Printers])*COUNTA([1]!T_Resins[Resins]),"",_xlfn.IFS(ROUND(VLOOKUP(C3538,[1]!T_Resins[#Data],3,FALSE)/VLOOKUP(A3538,[1]!T_Printers[#Data],5,FALSE),1)&lt;=_xlfn.XLOOKUP(B3538,[1]Printers!L:L,[1]Printers!O:O,1,0,),ROUND(VLOOKUP(C3538,[1]!T_Resins[#Data],3,FALSE)/VLOOKUP(A3538,[1]!T_Printers[#Data],5,FALSE),1),ROUND(VLOOKUP(C3538,[1]!T_Resins[#Data],3,FALSE)/VLOOKUP(A3538,[1]!T_Printers[#Data],5,FALSE),1)&gt;_xlfn.XLOOKUP(B3538,[1]Printers!L:L,[1]Printers!O:O,1,0,),10)),"")</f>
        <v>12.1</v>
      </c>
      <c r="H3538">
        <f>IFERROR(IF(ROUND(_xlfn.XLOOKUP([1]Parameters!B3538,[1]Printers!L:L,[1]Printers!Q:Q,,0)*G3538/10,0)*10&lt;_xlfn.XLOOKUP([1]Parameters!B3538,[1]Printers!L:L,[1]Printers!P:P,,0),ROUND(_xlfn.XLOOKUP([1]Parameters!B3538,[1]Printers!L:L,[1]Printers!Q:Q,,0)*G3538/10,0)*10,_xlfn.XLOOKUP([1]Parameters!B3538,[1]Printers!L:L,[1]Printers!P:P,,0)),"")</f>
        <v>100</v>
      </c>
      <c r="I3538" s="3" t="str" cm="1">
        <f t="array" ref="I3538">IFERROR(IF(ROW()-1&gt;COUNTA([1]!T_Printers[Printers])*COUNTA([1]!T_Resins[Resins]),"",_xlfn.IFS(ROUND(VLOOKUP(C3538,[1]!T_Resins[#Data],4,FALSE)/VLOOKUP(A3538,[1]!T_Printers[#Data],5,FALSE),1)&lt;=_xlfn.XLOOKUP(B3538,[1]Printers!L:L,[1]Printers!O:O,1,0,),ROUND(VLOOKUP(C3538,[1]!T_Resins[#Data],4,FALSE)/VLOOKUP(A3538,[1]!T_Printers[#Data],5,FALSE),1),ROUND(VLOOKUP(C3538,[1]!T_Resins[#Data],4,FALSE)/VLOOKUP(A3538,[1]!T_Printers[#Data],5,FALSE),1)&gt;_xlfn.XLOOKUP(B3538,[1]Printers!L:L,[1]Printers!O:O,1,0,),"")),"")</f>
        <v/>
      </c>
      <c r="J3538" t="str">
        <f>IFERROR(IF(ROUND(_xlfn.XLOOKUP([1]Parameters!B3538,[1]Printers!L:L,[1]Printers!Q:Q,,0)*I3538/10,0)*10&lt;_xlfn.XLOOKUP([1]Parameters!B3538,[1]Printers!L:L,[1]Printers!P:P,,0),ROUND(_xlfn.XLOOKUP([1]Parameters!B3538,[1]Printers!L:L,[1]Printers!Q:Q,,0)*I3538/10,0)*10,_xlfn.XLOOKUP([1]Parameters!B3538,[1]Printers!L:L,[1]Printers!P:P,,0)),"")</f>
        <v/>
      </c>
      <c r="K3538">
        <f>IF(SUM(E3538:J3538)&lt;&gt;0,VLOOKUP(A3538,[1]!T_Printers[#Data],10,FALSE)+VLOOKUP(C3538,[1]!T_Resins[#Data],10,FALSE),"")</f>
        <v>4</v>
      </c>
      <c r="L3538">
        <f>IF(SUM(E3538:J3538)&lt;&gt;0,VLOOKUP(A3538,[1]!T_Printers[#Data],11,FALSE),"")</f>
        <v>8</v>
      </c>
      <c r="M3538">
        <f>IF(SUM(E3538:J3538)&lt;&gt;0,VLOOKUP(C3538,[1]!T_Resins[#Data],8,FALSE),"")</f>
        <v>60</v>
      </c>
      <c r="N3538">
        <f>IF(_xlfn.XLOOKUP(B3538,[1]Printers!$L:$L,[1]Printers!$R:$R,0,0)&gt;0,[1]Parameters!M3538,IF(SUM(E3538:J3538)&lt;&gt;0,VLOOKUP(C3538,[1]!T_Resins[#Data],9,FALSE),""))</f>
        <v>60</v>
      </c>
      <c r="O3538" t="str">
        <f t="shared" si="55"/>
        <v>QIDISbox</v>
      </c>
    </row>
    <row r="3539" spans="1:15" x14ac:dyDescent="0.25">
      <c r="A3539" t="str">
        <f t="array" ref="A3539">IF(ROW()-1&gt;COUNTA([1]!T_Printers[Printers])*COUNTA([1]!T_Resins[Resins]),"",INDEX([1]!T_Printers[Printers],INT((ROW()-2)/COUNTA([1]!T_Resins[Resins])+1)))</f>
        <v>QIDI S-box</v>
      </c>
      <c r="B3539" t="str">
        <f>_xlfn.XLOOKUP(A3539,[1]!T_Printers[Printers],[1]!T_Printers[Icon link],,0)</f>
        <v>QIDISbox</v>
      </c>
      <c r="C3539" t="str">
        <f t="array" ref="C3539">IF(ROW()-1&gt;COUNTA([1]!T_Printers[Printers])*COUNTA([1]!T_Resins[Resins]),"",INDEX([1]!T_Resins[Resins],MOD(ROW()-2,COUNTA([1]!T_Resins[Resins]))+1))</f>
        <v>Dental Sand A1-A2</v>
      </c>
      <c r="D3539">
        <f>IF(SUM(E3539:J3539)&lt;&gt;0,IF(ROW()-1&gt;COUNTA([1]!T_Printers[Printers])*COUNTA([1]!T_Resins[Resins]),"",2),"")</f>
        <v>2</v>
      </c>
      <c r="E3539" cm="1">
        <f t="array" ref="E3539">IFERROR(IF(ROW()-1&gt;COUNTA([1]!T_Printers[Printers])*COUNTA([1]!T_Resins[Resins]),"",_xlfn.IFS(ROUND(VLOOKUP(C3539,[1]!T_Resins[#Data],2,FALSE)/VLOOKUP(A3539,[1]!T_Printers[#Data],5,FALSE),1)&lt;=_xlfn.XLOOKUP(B3539,[1]Printers!L:L,[1]Printers!O:O,1,0,),ROUND(VLOOKUP(C3539,[1]!T_Resins[#Data],2,FALSE)/VLOOKUP(A3539,[1]!T_Printers[#Data],5,FALSE),1),ROUND(VLOOKUP(C3539,[1]!T_Resins[#Data],2,FALSE)/VLOOKUP(A3539,[1]!T_Printers[#Data],5,FALSE),1)&gt;_xlfn.XLOOKUP(B3539,[1]Printers!L:L,[1]Printers!O:O,1,0,),10)),"Используйте слой 100 мкм")</f>
        <v>5.4</v>
      </c>
      <c r="F3539">
        <f>IFERROR(IF(ROUND(_xlfn.XLOOKUP([1]Parameters!B3539,[1]Printers!L:L,[1]Printers!Q:Q,,0)*E3539/10,0)*10&lt;_xlfn.XLOOKUP([1]Parameters!B3539,[1]Printers!L:L,[1]Printers!P:P,,0),ROUND(_xlfn.XLOOKUP([1]Parameters!B3539,[1]Printers!L:L,[1]Printers!Q:Q,,0)*E3539/10,0)*10,_xlfn.XLOOKUP([1]Parameters!B3539,[1]Printers!L:L,[1]Printers!P:P,,0)),"")</f>
        <v>50</v>
      </c>
      <c r="G3539" cm="1">
        <f t="array" ref="G3539">IFERROR(IF(ROW()-1&gt;COUNTA([1]!T_Printers[Printers])*COUNTA([1]!T_Resins[Resins]),"",_xlfn.IFS(ROUND(VLOOKUP(C3539,[1]!T_Resins[#Data],3,FALSE)/VLOOKUP(A3539,[1]!T_Printers[#Data],5,FALSE),1)&lt;=_xlfn.XLOOKUP(B3539,[1]Printers!L:L,[1]Printers!O:O,1,0,),ROUND(VLOOKUP(C3539,[1]!T_Resins[#Data],3,FALSE)/VLOOKUP(A3539,[1]!T_Printers[#Data],5,FALSE),1),ROUND(VLOOKUP(C3539,[1]!T_Resins[#Data],3,FALSE)/VLOOKUP(A3539,[1]!T_Printers[#Data],5,FALSE),1)&gt;_xlfn.XLOOKUP(B3539,[1]Printers!L:L,[1]Printers!O:O,1,0,),10)),"")</f>
        <v>7</v>
      </c>
      <c r="H3539">
        <f>IFERROR(IF(ROUND(_xlfn.XLOOKUP([1]Parameters!B3539,[1]Printers!L:L,[1]Printers!Q:Q,,0)*G3539/10,0)*10&lt;_xlfn.XLOOKUP([1]Parameters!B3539,[1]Printers!L:L,[1]Printers!P:P,,0),ROUND(_xlfn.XLOOKUP([1]Parameters!B3539,[1]Printers!L:L,[1]Printers!Q:Q,,0)*G3539/10,0)*10,_xlfn.XLOOKUP([1]Parameters!B3539,[1]Printers!L:L,[1]Printers!P:P,,0)),"")</f>
        <v>60</v>
      </c>
      <c r="I3539" s="3" t="str" cm="1">
        <f t="array" ref="I3539">IFERROR(IF(ROW()-1&gt;COUNTA([1]!T_Printers[Printers])*COUNTA([1]!T_Resins[Resins]),"",_xlfn.IFS(ROUND(VLOOKUP(C3539,[1]!T_Resins[#Data],4,FALSE)/VLOOKUP(A3539,[1]!T_Printers[#Data],5,FALSE),1)&lt;=_xlfn.XLOOKUP(B3539,[1]Printers!L:L,[1]Printers!O:O,1,0,),ROUND(VLOOKUP(C3539,[1]!T_Resins[#Data],4,FALSE)/VLOOKUP(A3539,[1]!T_Printers[#Data],5,FALSE),1),ROUND(VLOOKUP(C3539,[1]!T_Resins[#Data],4,FALSE)/VLOOKUP(A3539,[1]!T_Printers[#Data],5,FALSE),1)&gt;_xlfn.XLOOKUP(B3539,[1]Printers!L:L,[1]Printers!O:O,1,0,),"")),"")</f>
        <v/>
      </c>
      <c r="J3539" t="str">
        <f>IFERROR(IF(ROUND(_xlfn.XLOOKUP([1]Parameters!B3539,[1]Printers!L:L,[1]Printers!Q:Q,,0)*I3539/10,0)*10&lt;_xlfn.XLOOKUP([1]Parameters!B3539,[1]Printers!L:L,[1]Printers!P:P,,0),ROUND(_xlfn.XLOOKUP([1]Parameters!B3539,[1]Printers!L:L,[1]Printers!Q:Q,,0)*I3539/10,0)*10,_xlfn.XLOOKUP([1]Parameters!B3539,[1]Printers!L:L,[1]Printers!P:P,,0)),"")</f>
        <v/>
      </c>
      <c r="K3539">
        <f>IF(SUM(E3539:J3539)&lt;&gt;0,VLOOKUP(A3539,[1]!T_Printers[#Data],10,FALSE)+VLOOKUP(C3539,[1]!T_Resins[#Data],10,FALSE),"")</f>
        <v>5</v>
      </c>
      <c r="L3539">
        <f>IF(SUM(E3539:J3539)&lt;&gt;0,VLOOKUP(A3539,[1]!T_Printers[#Data],11,FALSE),"")</f>
        <v>8</v>
      </c>
      <c r="M3539">
        <f>IF(SUM(E3539:J3539)&lt;&gt;0,VLOOKUP(C3539,[1]!T_Resins[#Data],8,FALSE),"")</f>
        <v>120</v>
      </c>
      <c r="N3539">
        <f>IF(_xlfn.XLOOKUP(B3539,[1]Printers!$L:$L,[1]Printers!$R:$R,0,0)&gt;0,[1]Parameters!M3539,IF(SUM(E3539:J3539)&lt;&gt;0,VLOOKUP(C3539,[1]!T_Resins[#Data],9,FALSE),""))</f>
        <v>180</v>
      </c>
      <c r="O3539" t="str">
        <f t="shared" si="55"/>
        <v>QIDISbox</v>
      </c>
    </row>
    <row r="3540" spans="1:15" x14ac:dyDescent="0.25">
      <c r="A3540" t="str">
        <f t="array" ref="A3540">IF(ROW()-1&gt;COUNTA([1]!T_Printers[Printers])*COUNTA([1]!T_Resins[Resins]),"",INDEX([1]!T_Printers[Printers],INT((ROW()-2)/COUNTA([1]!T_Resins[Resins])+1)))</f>
        <v>QIDI S-box</v>
      </c>
      <c r="B3540" t="str">
        <f>_xlfn.XLOOKUP(A3540,[1]!T_Printers[Printers],[1]!T_Printers[Icon link],,0)</f>
        <v>QIDISbox</v>
      </c>
      <c r="C3540" t="str">
        <f t="array" ref="C3540">IF(ROW()-1&gt;COUNTA([1]!T_Printers[Printers])*COUNTA([1]!T_Resins[Resins]),"",INDEX([1]!T_Resins[Resins],MOD(ROW()-2,COUNTA([1]!T_Resins[Resins]))+1))</f>
        <v xml:space="preserve">Dental Sand A1-A2 (Обновленная версия) </v>
      </c>
      <c r="D3540">
        <f>IF(SUM(E3540:J3540)&lt;&gt;0,IF(ROW()-1&gt;COUNTA([1]!T_Printers[Printers])*COUNTA([1]!T_Resins[Resins]),"",2),"")</f>
        <v>2</v>
      </c>
      <c r="E3540" cm="1">
        <f t="array" ref="E3540">IFERROR(IF(ROW()-1&gt;COUNTA([1]!T_Printers[Printers])*COUNTA([1]!T_Resins[Resins]),"",_xlfn.IFS(ROUND(VLOOKUP(C3540,[1]!T_Resins[#Data],2,FALSE)/VLOOKUP(A3540,[1]!T_Printers[#Data],5,FALSE),1)&lt;=_xlfn.XLOOKUP(B3540,[1]Printers!L:L,[1]Printers!O:O,1,0,),ROUND(VLOOKUP(C3540,[1]!T_Resins[#Data],2,FALSE)/VLOOKUP(A3540,[1]!T_Printers[#Data],5,FALSE),1),ROUND(VLOOKUP(C3540,[1]!T_Resins[#Data],2,FALSE)/VLOOKUP(A3540,[1]!T_Printers[#Data],5,FALSE),1)&gt;_xlfn.XLOOKUP(B3540,[1]Printers!L:L,[1]Printers!O:O,1,0,),10)),"Используйте слой 100 мкм")</f>
        <v>14.3</v>
      </c>
      <c r="F3540">
        <f>IFERROR(IF(ROUND(_xlfn.XLOOKUP([1]Parameters!B3540,[1]Printers!L:L,[1]Printers!Q:Q,,0)*E3540/10,0)*10&lt;_xlfn.XLOOKUP([1]Parameters!B3540,[1]Printers!L:L,[1]Printers!P:P,,0),ROUND(_xlfn.XLOOKUP([1]Parameters!B3540,[1]Printers!L:L,[1]Printers!Q:Q,,0)*E3540/10,0)*10,_xlfn.XLOOKUP([1]Parameters!B3540,[1]Printers!L:L,[1]Printers!P:P,,0)),"")</f>
        <v>100</v>
      </c>
      <c r="G3540" cm="1">
        <f t="array" ref="G3540">IFERROR(IF(ROW()-1&gt;COUNTA([1]!T_Printers[Printers])*COUNTA([1]!T_Resins[Resins]),"",_xlfn.IFS(ROUND(VLOOKUP(C3540,[1]!T_Resins[#Data],3,FALSE)/VLOOKUP(A3540,[1]!T_Printers[#Data],5,FALSE),1)&lt;=_xlfn.XLOOKUP(B3540,[1]Printers!L:L,[1]Printers!O:O,1,0,),ROUND(VLOOKUP(C3540,[1]!T_Resins[#Data],3,FALSE)/VLOOKUP(A3540,[1]!T_Printers[#Data],5,FALSE),1),ROUND(VLOOKUP(C3540,[1]!T_Resins[#Data],3,FALSE)/VLOOKUP(A3540,[1]!T_Printers[#Data],5,FALSE),1)&gt;_xlfn.XLOOKUP(B3540,[1]Printers!L:L,[1]Printers!O:O,1,0,),10)),"")</f>
        <v>15</v>
      </c>
      <c r="H3540">
        <f>IFERROR(IF(ROUND(_xlfn.XLOOKUP([1]Parameters!B3540,[1]Printers!L:L,[1]Printers!Q:Q,,0)*G3540/10,0)*10&lt;_xlfn.XLOOKUP([1]Parameters!B3540,[1]Printers!L:L,[1]Printers!P:P,,0),ROUND(_xlfn.XLOOKUP([1]Parameters!B3540,[1]Printers!L:L,[1]Printers!Q:Q,,0)*G3540/10,0)*10,_xlfn.XLOOKUP([1]Parameters!B3540,[1]Printers!L:L,[1]Printers!P:P,,0)),"")</f>
        <v>100</v>
      </c>
      <c r="I3540" s="3" t="str" cm="1">
        <f t="array" ref="I3540">IFERROR(IF(ROW()-1&gt;COUNTA([1]!T_Printers[Printers])*COUNTA([1]!T_Resins[Resins]),"",_xlfn.IFS(ROUND(VLOOKUP(C3540,[1]!T_Resins[#Data],4,FALSE)/VLOOKUP(A3540,[1]!T_Printers[#Data],5,FALSE),1)&lt;=_xlfn.XLOOKUP(B3540,[1]Printers!L:L,[1]Printers!O:O,1,0,),ROUND(VLOOKUP(C3540,[1]!T_Resins[#Data],4,FALSE)/VLOOKUP(A3540,[1]!T_Printers[#Data],5,FALSE),1),ROUND(VLOOKUP(C3540,[1]!T_Resins[#Data],4,FALSE)/VLOOKUP(A3540,[1]!T_Printers[#Data],5,FALSE),1)&gt;_xlfn.XLOOKUP(B3540,[1]Printers!L:L,[1]Printers!O:O,1,0,),"")),"")</f>
        <v/>
      </c>
      <c r="J3540" t="str">
        <f>IFERROR(IF(ROUND(_xlfn.XLOOKUP([1]Parameters!B3540,[1]Printers!L:L,[1]Printers!Q:Q,,0)*I3540/10,0)*10&lt;_xlfn.XLOOKUP([1]Parameters!B3540,[1]Printers!L:L,[1]Printers!P:P,,0),ROUND(_xlfn.XLOOKUP([1]Parameters!B3540,[1]Printers!L:L,[1]Printers!Q:Q,,0)*I3540/10,0)*10,_xlfn.XLOOKUP([1]Parameters!B3540,[1]Printers!L:L,[1]Printers!P:P,,0)),"")</f>
        <v/>
      </c>
      <c r="K3540">
        <f>IF(SUM(E3540:J3540)&lt;&gt;0,VLOOKUP(A3540,[1]!T_Printers[#Data],10,FALSE)+VLOOKUP(C3540,[1]!T_Resins[#Data],10,FALSE),"")</f>
        <v>5</v>
      </c>
      <c r="L3540">
        <f>IF(SUM(E3540:J3540)&lt;&gt;0,VLOOKUP(A3540,[1]!T_Printers[#Data],11,FALSE),"")</f>
        <v>8</v>
      </c>
      <c r="M3540">
        <f>IF(SUM(E3540:J3540)&lt;&gt;0,VLOOKUP(C3540,[1]!T_Resins[#Data],8,FALSE),"")</f>
        <v>120</v>
      </c>
      <c r="N3540">
        <f>IF(_xlfn.XLOOKUP(B3540,[1]Printers!$L:$L,[1]Printers!$R:$R,0,0)&gt;0,[1]Parameters!M3540,IF(SUM(E3540:J3540)&lt;&gt;0,VLOOKUP(C3540,[1]!T_Resins[#Data],9,FALSE),""))</f>
        <v>180</v>
      </c>
      <c r="O3540" t="str">
        <f t="shared" si="55"/>
        <v>QIDISbox</v>
      </c>
    </row>
    <row r="3541" spans="1:15" x14ac:dyDescent="0.25">
      <c r="A3541" t="str">
        <f t="array" ref="A3541">IF(ROW()-1&gt;COUNTA([1]!T_Printers[Printers])*COUNTA([1]!T_Resins[Resins]),"",INDEX([1]!T_Printers[Printers],INT((ROW()-2)/COUNTA([1]!T_Resins[Resins])+1)))</f>
        <v>QIDI S-box</v>
      </c>
      <c r="B3541" t="str">
        <f>_xlfn.XLOOKUP(A3541,[1]!T_Printers[Printers],[1]!T_Printers[Icon link],,0)</f>
        <v>QIDISbox</v>
      </c>
      <c r="C3541" t="str">
        <f t="array" ref="C3541">IF(ROW()-1&gt;COUNTA([1]!T_Printers[Printers])*COUNTA([1]!T_Resins[Resins]),"",INDEX([1]!T_Resins[Resins],MOD(ROW()-2,COUNTA([1]!T_Resins[Resins]))+1))</f>
        <v>Dental Sand A3</v>
      </c>
      <c r="D3541">
        <f>IF(SUM(E3541:J3541)&lt;&gt;0,IF(ROW()-1&gt;COUNTA([1]!T_Printers[Printers])*COUNTA([1]!T_Resins[Resins]),"",2),"")</f>
        <v>2</v>
      </c>
      <c r="E3541" cm="1">
        <f t="array" ref="E3541">IFERROR(IF(ROW()-1&gt;COUNTA([1]!T_Printers[Printers])*COUNTA([1]!T_Resins[Resins]),"",_xlfn.IFS(ROUND(VLOOKUP(C3541,[1]!T_Resins[#Data],2,FALSE)/VLOOKUP(A3541,[1]!T_Printers[#Data],5,FALSE),1)&lt;=_xlfn.XLOOKUP(B3541,[1]Printers!L:L,[1]Printers!O:O,1,0,),ROUND(VLOOKUP(C3541,[1]!T_Resins[#Data],2,FALSE)/VLOOKUP(A3541,[1]!T_Printers[#Data],5,FALSE),1),ROUND(VLOOKUP(C3541,[1]!T_Resins[#Data],2,FALSE)/VLOOKUP(A3541,[1]!T_Printers[#Data],5,FALSE),1)&gt;_xlfn.XLOOKUP(B3541,[1]Printers!L:L,[1]Printers!O:O,1,0,),10)),"Используйте слой 100 мкм")</f>
        <v>5.4</v>
      </c>
      <c r="F3541">
        <f>IFERROR(IF(ROUND(_xlfn.XLOOKUP([1]Parameters!B3541,[1]Printers!L:L,[1]Printers!Q:Q,,0)*E3541/10,0)*10&lt;_xlfn.XLOOKUP([1]Parameters!B3541,[1]Printers!L:L,[1]Printers!P:P,,0),ROUND(_xlfn.XLOOKUP([1]Parameters!B3541,[1]Printers!L:L,[1]Printers!Q:Q,,0)*E3541/10,0)*10,_xlfn.XLOOKUP([1]Parameters!B3541,[1]Printers!L:L,[1]Printers!P:P,,0)),"")</f>
        <v>50</v>
      </c>
      <c r="G3541" cm="1">
        <f t="array" ref="G3541">IFERROR(IF(ROW()-1&gt;COUNTA([1]!T_Printers[Printers])*COUNTA([1]!T_Resins[Resins]),"",_xlfn.IFS(ROUND(VLOOKUP(C3541,[1]!T_Resins[#Data],3,FALSE)/VLOOKUP(A3541,[1]!T_Printers[#Data],5,FALSE),1)&lt;=_xlfn.XLOOKUP(B3541,[1]Printers!L:L,[1]Printers!O:O,1,0,),ROUND(VLOOKUP(C3541,[1]!T_Resins[#Data],3,FALSE)/VLOOKUP(A3541,[1]!T_Printers[#Data],5,FALSE),1),ROUND(VLOOKUP(C3541,[1]!T_Resins[#Data],3,FALSE)/VLOOKUP(A3541,[1]!T_Printers[#Data],5,FALSE),1)&gt;_xlfn.XLOOKUP(B3541,[1]Printers!L:L,[1]Printers!O:O,1,0,),10)),"")</f>
        <v>7</v>
      </c>
      <c r="H3541">
        <f>IFERROR(IF(ROUND(_xlfn.XLOOKUP([1]Parameters!B3541,[1]Printers!L:L,[1]Printers!Q:Q,,0)*G3541/10,0)*10&lt;_xlfn.XLOOKUP([1]Parameters!B3541,[1]Printers!L:L,[1]Printers!P:P,,0),ROUND(_xlfn.XLOOKUP([1]Parameters!B3541,[1]Printers!L:L,[1]Printers!Q:Q,,0)*G3541/10,0)*10,_xlfn.XLOOKUP([1]Parameters!B3541,[1]Printers!L:L,[1]Printers!P:P,,0)),"")</f>
        <v>60</v>
      </c>
      <c r="I3541" s="3" t="str" cm="1">
        <f t="array" ref="I3541">IFERROR(IF(ROW()-1&gt;COUNTA([1]!T_Printers[Printers])*COUNTA([1]!T_Resins[Resins]),"",_xlfn.IFS(ROUND(VLOOKUP(C3541,[1]!T_Resins[#Data],4,FALSE)/VLOOKUP(A3541,[1]!T_Printers[#Data],5,FALSE),1)&lt;=_xlfn.XLOOKUP(B3541,[1]Printers!L:L,[1]Printers!O:O,1,0,),ROUND(VLOOKUP(C3541,[1]!T_Resins[#Data],4,FALSE)/VLOOKUP(A3541,[1]!T_Printers[#Data],5,FALSE),1),ROUND(VLOOKUP(C3541,[1]!T_Resins[#Data],4,FALSE)/VLOOKUP(A3541,[1]!T_Printers[#Data],5,FALSE),1)&gt;_xlfn.XLOOKUP(B3541,[1]Printers!L:L,[1]Printers!O:O,1,0,),"")),"")</f>
        <v/>
      </c>
      <c r="J3541" t="str">
        <f>IFERROR(IF(ROUND(_xlfn.XLOOKUP([1]Parameters!B3541,[1]Printers!L:L,[1]Printers!Q:Q,,0)*I3541/10,0)*10&lt;_xlfn.XLOOKUP([1]Parameters!B3541,[1]Printers!L:L,[1]Printers!P:P,,0),ROUND(_xlfn.XLOOKUP([1]Parameters!B3541,[1]Printers!L:L,[1]Printers!Q:Q,,0)*I3541/10,0)*10,_xlfn.XLOOKUP([1]Parameters!B3541,[1]Printers!L:L,[1]Printers!P:P,,0)),"")</f>
        <v/>
      </c>
      <c r="K3541">
        <f>IF(SUM(E3541:J3541)&lt;&gt;0,VLOOKUP(A3541,[1]!T_Printers[#Data],10,FALSE)+VLOOKUP(C3541,[1]!T_Resins[#Data],10,FALSE),"")</f>
        <v>5</v>
      </c>
      <c r="L3541">
        <f>IF(SUM(E3541:J3541)&lt;&gt;0,VLOOKUP(A3541,[1]!T_Printers[#Data],11,FALSE),"")</f>
        <v>8</v>
      </c>
      <c r="M3541">
        <f>IF(SUM(E3541:J3541)&lt;&gt;0,VLOOKUP(C3541,[1]!T_Resins[#Data],8,FALSE),"")</f>
        <v>120</v>
      </c>
      <c r="N3541">
        <f>IF(_xlfn.XLOOKUP(B3541,[1]Printers!$L:$L,[1]Printers!$R:$R,0,0)&gt;0,[1]Parameters!M3541,IF(SUM(E3541:J3541)&lt;&gt;0,VLOOKUP(C3541,[1]!T_Resins[#Data],9,FALSE),""))</f>
        <v>180</v>
      </c>
      <c r="O3541" t="str">
        <f t="shared" si="55"/>
        <v>QIDISbox</v>
      </c>
    </row>
    <row r="3542" spans="1:15" x14ac:dyDescent="0.25">
      <c r="A3542" t="str">
        <f t="array" ref="A3542">IF(ROW()-1&gt;COUNTA([1]!T_Printers[Printers])*COUNTA([1]!T_Resins[Resins]),"",INDEX([1]!T_Printers[Printers],INT((ROW()-2)/COUNTA([1]!T_Resins[Resins])+1)))</f>
        <v>QIDI S-box</v>
      </c>
      <c r="B3542" t="str">
        <f>_xlfn.XLOOKUP(A3542,[1]!T_Printers[Printers],[1]!T_Printers[Icon link],,0)</f>
        <v>QIDISbox</v>
      </c>
      <c r="C3542" t="str">
        <f t="array" ref="C3542">IF(ROW()-1&gt;COUNTA([1]!T_Printers[Printers])*COUNTA([1]!T_Resins[Resins]),"",INDEX([1]!T_Resins[Resins],MOD(ROW()-2,COUNTA([1]!T_Resins[Resins]))+1))</f>
        <v xml:space="preserve">Dental Sand A3 (Обновленная версия) </v>
      </c>
      <c r="D3542">
        <f>IF(SUM(E3542:J3542)&lt;&gt;0,IF(ROW()-1&gt;COUNTA([1]!T_Printers[Printers])*COUNTA([1]!T_Resins[Resins]),"",2),"")</f>
        <v>2</v>
      </c>
      <c r="E3542" cm="1">
        <f t="array" ref="E3542">IFERROR(IF(ROW()-1&gt;COUNTA([1]!T_Printers[Printers])*COUNTA([1]!T_Resins[Resins]),"",_xlfn.IFS(ROUND(VLOOKUP(C3542,[1]!T_Resins[#Data],2,FALSE)/VLOOKUP(A3542,[1]!T_Printers[#Data],5,FALSE),1)&lt;=_xlfn.XLOOKUP(B3542,[1]Printers!L:L,[1]Printers!O:O,1,0,),ROUND(VLOOKUP(C3542,[1]!T_Resins[#Data],2,FALSE)/VLOOKUP(A3542,[1]!T_Printers[#Data],5,FALSE),1),ROUND(VLOOKUP(C3542,[1]!T_Resins[#Data],2,FALSE)/VLOOKUP(A3542,[1]!T_Printers[#Data],5,FALSE),1)&gt;_xlfn.XLOOKUP(B3542,[1]Printers!L:L,[1]Printers!O:O,1,0,),10)),"Используйте слой 100 мкм")</f>
        <v>14.3</v>
      </c>
      <c r="F3542">
        <f>IFERROR(IF(ROUND(_xlfn.XLOOKUP([1]Parameters!B3542,[1]Printers!L:L,[1]Printers!Q:Q,,0)*E3542/10,0)*10&lt;_xlfn.XLOOKUP([1]Parameters!B3542,[1]Printers!L:L,[1]Printers!P:P,,0),ROUND(_xlfn.XLOOKUP([1]Parameters!B3542,[1]Printers!L:L,[1]Printers!Q:Q,,0)*E3542/10,0)*10,_xlfn.XLOOKUP([1]Parameters!B3542,[1]Printers!L:L,[1]Printers!P:P,,0)),"")</f>
        <v>100</v>
      </c>
      <c r="G3542" cm="1">
        <f t="array" ref="G3542">IFERROR(IF(ROW()-1&gt;COUNTA([1]!T_Printers[Printers])*COUNTA([1]!T_Resins[Resins]),"",_xlfn.IFS(ROUND(VLOOKUP(C3542,[1]!T_Resins[#Data],3,FALSE)/VLOOKUP(A3542,[1]!T_Printers[#Data],5,FALSE),1)&lt;=_xlfn.XLOOKUP(B3542,[1]Printers!L:L,[1]Printers!O:O,1,0,),ROUND(VLOOKUP(C3542,[1]!T_Resins[#Data],3,FALSE)/VLOOKUP(A3542,[1]!T_Printers[#Data],5,FALSE),1),ROUND(VLOOKUP(C3542,[1]!T_Resins[#Data],3,FALSE)/VLOOKUP(A3542,[1]!T_Printers[#Data],5,FALSE),1)&gt;_xlfn.XLOOKUP(B3542,[1]Printers!L:L,[1]Printers!O:O,1,0,),10)),"")</f>
        <v>15</v>
      </c>
      <c r="H3542">
        <f>IFERROR(IF(ROUND(_xlfn.XLOOKUP([1]Parameters!B3542,[1]Printers!L:L,[1]Printers!Q:Q,,0)*G3542/10,0)*10&lt;_xlfn.XLOOKUP([1]Parameters!B3542,[1]Printers!L:L,[1]Printers!P:P,,0),ROUND(_xlfn.XLOOKUP([1]Parameters!B3542,[1]Printers!L:L,[1]Printers!Q:Q,,0)*G3542/10,0)*10,_xlfn.XLOOKUP([1]Parameters!B3542,[1]Printers!L:L,[1]Printers!P:P,,0)),"")</f>
        <v>100</v>
      </c>
      <c r="I3542" s="3" t="str" cm="1">
        <f t="array" ref="I3542">IFERROR(IF(ROW()-1&gt;COUNTA([1]!T_Printers[Printers])*COUNTA([1]!T_Resins[Resins]),"",_xlfn.IFS(ROUND(VLOOKUP(C3542,[1]!T_Resins[#Data],4,FALSE)/VLOOKUP(A3542,[1]!T_Printers[#Data],5,FALSE),1)&lt;=_xlfn.XLOOKUP(B3542,[1]Printers!L:L,[1]Printers!O:O,1,0,),ROUND(VLOOKUP(C3542,[1]!T_Resins[#Data],4,FALSE)/VLOOKUP(A3542,[1]!T_Printers[#Data],5,FALSE),1),ROUND(VLOOKUP(C3542,[1]!T_Resins[#Data],4,FALSE)/VLOOKUP(A3542,[1]!T_Printers[#Data],5,FALSE),1)&gt;_xlfn.XLOOKUP(B3542,[1]Printers!L:L,[1]Printers!O:O,1,0,),"")),"")</f>
        <v/>
      </c>
      <c r="J3542" t="str">
        <f>IFERROR(IF(ROUND(_xlfn.XLOOKUP([1]Parameters!B3542,[1]Printers!L:L,[1]Printers!Q:Q,,0)*I3542/10,0)*10&lt;_xlfn.XLOOKUP([1]Parameters!B3542,[1]Printers!L:L,[1]Printers!P:P,,0),ROUND(_xlfn.XLOOKUP([1]Parameters!B3542,[1]Printers!L:L,[1]Printers!Q:Q,,0)*I3542/10,0)*10,_xlfn.XLOOKUP([1]Parameters!B3542,[1]Printers!L:L,[1]Printers!P:P,,0)),"")</f>
        <v/>
      </c>
      <c r="K3542">
        <f>IF(SUM(E3542:J3542)&lt;&gt;0,VLOOKUP(A3542,[1]!T_Printers[#Data],10,FALSE)+VLOOKUP(C3542,[1]!T_Resins[#Data],10,FALSE),"")</f>
        <v>5</v>
      </c>
      <c r="L3542">
        <f>IF(SUM(E3542:J3542)&lt;&gt;0,VLOOKUP(A3542,[1]!T_Printers[#Data],11,FALSE),"")</f>
        <v>8</v>
      </c>
      <c r="M3542">
        <f>IF(SUM(E3542:J3542)&lt;&gt;0,VLOOKUP(C3542,[1]!T_Resins[#Data],8,FALSE),"")</f>
        <v>120</v>
      </c>
      <c r="N3542">
        <f>IF(_xlfn.XLOOKUP(B3542,[1]Printers!$L:$L,[1]Printers!$R:$R,0,0)&gt;0,[1]Parameters!M3542,IF(SUM(E3542:J3542)&lt;&gt;0,VLOOKUP(C3542,[1]!T_Resins[#Data],9,FALSE),""))</f>
        <v>180</v>
      </c>
      <c r="O3542" t="str">
        <f t="shared" si="55"/>
        <v>QIDISbox</v>
      </c>
    </row>
    <row r="3543" spans="1:15" x14ac:dyDescent="0.25">
      <c r="A3543" t="str">
        <f t="array" ref="A3543">IF(ROW()-1&gt;COUNTA([1]!T_Printers[Printers])*COUNTA([1]!T_Resins[Resins]),"",INDEX([1]!T_Printers[Printers],INT((ROW()-2)/COUNTA([1]!T_Resins[Resins])+1)))</f>
        <v>QIDI S-box</v>
      </c>
      <c r="B3543" t="str">
        <f>_xlfn.XLOOKUP(A3543,[1]!T_Printers[Printers],[1]!T_Printers[Icon link],,0)</f>
        <v>QIDISbox</v>
      </c>
      <c r="C3543" t="str">
        <f t="array" ref="C3543">IF(ROW()-1&gt;COUNTA([1]!T_Printers[Printers])*COUNTA([1]!T_Resins[Resins]),"",INDEX([1]!T_Resins[Resins],MOD(ROW()-2,COUNTA([1]!T_Resins[Resins]))+1))</f>
        <v>Dental Sand Pro A1-A2 (Crown LT)</v>
      </c>
      <c r="D3543">
        <f>IF(SUM(E3543:J3543)&lt;&gt;0,IF(ROW()-1&gt;COUNTA([1]!T_Printers[Printers])*COUNTA([1]!T_Resins[Resins]),"",2),"")</f>
        <v>2</v>
      </c>
      <c r="E3543" cm="1">
        <f t="array" ref="E3543">IFERROR(IF(ROW()-1&gt;COUNTA([1]!T_Printers[Printers])*COUNTA([1]!T_Resins[Resins]),"",_xlfn.IFS(ROUND(VLOOKUP(C3543,[1]!T_Resins[#Data],2,FALSE)/VLOOKUP(A3543,[1]!T_Printers[#Data],5,FALSE),1)&lt;=_xlfn.XLOOKUP(B3543,[1]Printers!L:L,[1]Printers!O:O,1,0,),ROUND(VLOOKUP(C3543,[1]!T_Resins[#Data],2,FALSE)/VLOOKUP(A3543,[1]!T_Printers[#Data],5,FALSE),1),ROUND(VLOOKUP(C3543,[1]!T_Resins[#Data],2,FALSE)/VLOOKUP(A3543,[1]!T_Printers[#Data],5,FALSE),1)&gt;_xlfn.XLOOKUP(B3543,[1]Printers!L:L,[1]Printers!O:O,1,0,),10)),"Используйте слой 100 мкм")</f>
        <v>23.8</v>
      </c>
      <c r="F3543">
        <f>IFERROR(IF(ROUND(_xlfn.XLOOKUP([1]Parameters!B3543,[1]Printers!L:L,[1]Printers!Q:Q,,0)*E3543/10,0)*10&lt;_xlfn.XLOOKUP([1]Parameters!B3543,[1]Printers!L:L,[1]Printers!P:P,,0),ROUND(_xlfn.XLOOKUP([1]Parameters!B3543,[1]Printers!L:L,[1]Printers!Q:Q,,0)*E3543/10,0)*10,_xlfn.XLOOKUP([1]Parameters!B3543,[1]Printers!L:L,[1]Printers!P:P,,0)),"")</f>
        <v>100</v>
      </c>
      <c r="G3543" cm="1">
        <f t="array" ref="G3543">IFERROR(IF(ROW()-1&gt;COUNTA([1]!T_Printers[Printers])*COUNTA([1]!T_Resins[Resins]),"",_xlfn.IFS(ROUND(VLOOKUP(C3543,[1]!T_Resins[#Data],3,FALSE)/VLOOKUP(A3543,[1]!T_Printers[#Data],5,FALSE),1)&lt;=_xlfn.XLOOKUP(B3543,[1]Printers!L:L,[1]Printers!O:O,1,0,),ROUND(VLOOKUP(C3543,[1]!T_Resins[#Data],3,FALSE)/VLOOKUP(A3543,[1]!T_Printers[#Data],5,FALSE),1),ROUND(VLOOKUP(C3543,[1]!T_Resins[#Data],3,FALSE)/VLOOKUP(A3543,[1]!T_Printers[#Data],5,FALSE),1)&gt;_xlfn.XLOOKUP(B3543,[1]Printers!L:L,[1]Printers!O:O,1,0,),10)),"")</f>
        <v>34.200000000000003</v>
      </c>
      <c r="H3543">
        <f>IFERROR(IF(ROUND(_xlfn.XLOOKUP([1]Parameters!B3543,[1]Printers!L:L,[1]Printers!Q:Q,,0)*G3543/10,0)*10&lt;_xlfn.XLOOKUP([1]Parameters!B3543,[1]Printers!L:L,[1]Printers!P:P,,0),ROUND(_xlfn.XLOOKUP([1]Parameters!B3543,[1]Printers!L:L,[1]Printers!Q:Q,,0)*G3543/10,0)*10,_xlfn.XLOOKUP([1]Parameters!B3543,[1]Printers!L:L,[1]Printers!P:P,,0)),"")</f>
        <v>100</v>
      </c>
      <c r="I3543" s="3" t="str" cm="1">
        <f t="array" ref="I3543">IFERROR(IF(ROW()-1&gt;COUNTA([1]!T_Printers[Printers])*COUNTA([1]!T_Resins[Resins]),"",_xlfn.IFS(ROUND(VLOOKUP(C3543,[1]!T_Resins[#Data],4,FALSE)/VLOOKUP(A3543,[1]!T_Printers[#Data],5,FALSE),1)&lt;=_xlfn.XLOOKUP(B3543,[1]Printers!L:L,[1]Printers!O:O,1,0,),ROUND(VLOOKUP(C3543,[1]!T_Resins[#Data],4,FALSE)/VLOOKUP(A3543,[1]!T_Printers[#Data],5,FALSE),1),ROUND(VLOOKUP(C3543,[1]!T_Resins[#Data],4,FALSE)/VLOOKUP(A3543,[1]!T_Printers[#Data],5,FALSE),1)&gt;_xlfn.XLOOKUP(B3543,[1]Printers!L:L,[1]Printers!O:O,1,0,),"")),"")</f>
        <v/>
      </c>
      <c r="J3543" t="str">
        <f>IFERROR(IF(ROUND(_xlfn.XLOOKUP([1]Parameters!B3543,[1]Printers!L:L,[1]Printers!Q:Q,,0)*I3543/10,0)*10&lt;_xlfn.XLOOKUP([1]Parameters!B3543,[1]Printers!L:L,[1]Printers!P:P,,0),ROUND(_xlfn.XLOOKUP([1]Parameters!B3543,[1]Printers!L:L,[1]Printers!Q:Q,,0)*I3543/10,0)*10,_xlfn.XLOOKUP([1]Parameters!B3543,[1]Printers!L:L,[1]Printers!P:P,,0)),"")</f>
        <v/>
      </c>
      <c r="K3543">
        <f>IF(SUM(E3543:J3543)&lt;&gt;0,VLOOKUP(A3543,[1]!T_Printers[#Data],10,FALSE)+VLOOKUP(C3543,[1]!T_Resins[#Data],10,FALSE),"")</f>
        <v>5</v>
      </c>
      <c r="L3543">
        <f>IF(SUM(E3543:J3543)&lt;&gt;0,VLOOKUP(A3543,[1]!T_Printers[#Data],11,FALSE),"")</f>
        <v>8</v>
      </c>
      <c r="M3543">
        <f>IF(SUM(E3543:J3543)&lt;&gt;0,VLOOKUP(C3543,[1]!T_Resins[#Data],8,FALSE),"")</f>
        <v>120</v>
      </c>
      <c r="N3543">
        <f>IF(_xlfn.XLOOKUP(B3543,[1]Printers!$L:$L,[1]Printers!$R:$R,0,0)&gt;0,[1]Parameters!M3543,IF(SUM(E3543:J3543)&lt;&gt;0,VLOOKUP(C3543,[1]!T_Resins[#Data],9,FALSE),""))</f>
        <v>180</v>
      </c>
      <c r="O3543" t="str">
        <f t="shared" si="55"/>
        <v>QIDISbox</v>
      </c>
    </row>
    <row r="3544" spans="1:15" x14ac:dyDescent="0.25">
      <c r="A3544" t="str">
        <f t="array" ref="A3544">IF(ROW()-1&gt;COUNTA([1]!T_Printers[Printers])*COUNTA([1]!T_Resins[Resins]),"",INDEX([1]!T_Printers[Printers],INT((ROW()-2)/COUNTA([1]!T_Resins[Resins])+1)))</f>
        <v>QIDI S-box</v>
      </c>
      <c r="B3544" t="str">
        <f>_xlfn.XLOOKUP(A3544,[1]!T_Printers[Printers],[1]!T_Printers[Icon link],,0)</f>
        <v>QIDISbox</v>
      </c>
      <c r="C3544" t="str">
        <f t="array" ref="C3544">IF(ROW()-1&gt;COUNTA([1]!T_Printers[Printers])*COUNTA([1]!T_Resins[Resins]),"",INDEX([1]!T_Resins[Resins],MOD(ROW()-2,COUNTA([1]!T_Resins[Resins]))+1))</f>
        <v>Dental Sand Pro A3 (Crown LT)</v>
      </c>
      <c r="D3544">
        <f>IF(SUM(E3544:J3544)&lt;&gt;0,IF(ROW()-1&gt;COUNTA([1]!T_Printers[Printers])*COUNTA([1]!T_Resins[Resins]),"",2),"")</f>
        <v>2</v>
      </c>
      <c r="E3544" cm="1">
        <f t="array" ref="E3544">IFERROR(IF(ROW()-1&gt;COUNTA([1]!T_Printers[Printers])*COUNTA([1]!T_Resins[Resins]),"",_xlfn.IFS(ROUND(VLOOKUP(C3544,[1]!T_Resins[#Data],2,FALSE)/VLOOKUP(A3544,[1]!T_Printers[#Data],5,FALSE),1)&lt;=_xlfn.XLOOKUP(B3544,[1]Printers!L:L,[1]Printers!O:O,1,0,),ROUND(VLOOKUP(C3544,[1]!T_Resins[#Data],2,FALSE)/VLOOKUP(A3544,[1]!T_Printers[#Data],5,FALSE),1),ROUND(VLOOKUP(C3544,[1]!T_Resins[#Data],2,FALSE)/VLOOKUP(A3544,[1]!T_Printers[#Data],5,FALSE),1)&gt;_xlfn.XLOOKUP(B3544,[1]Printers!L:L,[1]Printers!O:O,1,0,),10)),"Используйте слой 100 мкм")</f>
        <v>23.8</v>
      </c>
      <c r="F3544">
        <f>IFERROR(IF(ROUND(_xlfn.XLOOKUP([1]Parameters!B3544,[1]Printers!L:L,[1]Printers!Q:Q,,0)*E3544/10,0)*10&lt;_xlfn.XLOOKUP([1]Parameters!B3544,[1]Printers!L:L,[1]Printers!P:P,,0),ROUND(_xlfn.XLOOKUP([1]Parameters!B3544,[1]Printers!L:L,[1]Printers!Q:Q,,0)*E3544/10,0)*10,_xlfn.XLOOKUP([1]Parameters!B3544,[1]Printers!L:L,[1]Printers!P:P,,0)),"")</f>
        <v>100</v>
      </c>
      <c r="G3544" cm="1">
        <f t="array" ref="G3544">IFERROR(IF(ROW()-1&gt;COUNTA([1]!T_Printers[Printers])*COUNTA([1]!T_Resins[Resins]),"",_xlfn.IFS(ROUND(VLOOKUP(C3544,[1]!T_Resins[#Data],3,FALSE)/VLOOKUP(A3544,[1]!T_Printers[#Data],5,FALSE),1)&lt;=_xlfn.XLOOKUP(B3544,[1]Printers!L:L,[1]Printers!O:O,1,0,),ROUND(VLOOKUP(C3544,[1]!T_Resins[#Data],3,FALSE)/VLOOKUP(A3544,[1]!T_Printers[#Data],5,FALSE),1),ROUND(VLOOKUP(C3544,[1]!T_Resins[#Data],3,FALSE)/VLOOKUP(A3544,[1]!T_Printers[#Data],5,FALSE),1)&gt;_xlfn.XLOOKUP(B3544,[1]Printers!L:L,[1]Printers!O:O,1,0,),10)),"")</f>
        <v>34.200000000000003</v>
      </c>
      <c r="H3544">
        <f>IFERROR(IF(ROUND(_xlfn.XLOOKUP([1]Parameters!B3544,[1]Printers!L:L,[1]Printers!Q:Q,,0)*G3544/10,0)*10&lt;_xlfn.XLOOKUP([1]Parameters!B3544,[1]Printers!L:L,[1]Printers!P:P,,0),ROUND(_xlfn.XLOOKUP([1]Parameters!B3544,[1]Printers!L:L,[1]Printers!Q:Q,,0)*G3544/10,0)*10,_xlfn.XLOOKUP([1]Parameters!B3544,[1]Printers!L:L,[1]Printers!P:P,,0)),"")</f>
        <v>100</v>
      </c>
      <c r="I3544" s="3" t="str" cm="1">
        <f t="array" ref="I3544">IFERROR(IF(ROW()-1&gt;COUNTA([1]!T_Printers[Printers])*COUNTA([1]!T_Resins[Resins]),"",_xlfn.IFS(ROUND(VLOOKUP(C3544,[1]!T_Resins[#Data],4,FALSE)/VLOOKUP(A3544,[1]!T_Printers[#Data],5,FALSE),1)&lt;=_xlfn.XLOOKUP(B3544,[1]Printers!L:L,[1]Printers!O:O,1,0,),ROUND(VLOOKUP(C3544,[1]!T_Resins[#Data],4,FALSE)/VLOOKUP(A3544,[1]!T_Printers[#Data],5,FALSE),1),ROUND(VLOOKUP(C3544,[1]!T_Resins[#Data],4,FALSE)/VLOOKUP(A3544,[1]!T_Printers[#Data],5,FALSE),1)&gt;_xlfn.XLOOKUP(B3544,[1]Printers!L:L,[1]Printers!O:O,1,0,),"")),"")</f>
        <v/>
      </c>
      <c r="J3544" t="str">
        <f>IFERROR(IF(ROUND(_xlfn.XLOOKUP([1]Parameters!B3544,[1]Printers!L:L,[1]Printers!Q:Q,,0)*I3544/10,0)*10&lt;_xlfn.XLOOKUP([1]Parameters!B3544,[1]Printers!L:L,[1]Printers!P:P,,0),ROUND(_xlfn.XLOOKUP([1]Parameters!B3544,[1]Printers!L:L,[1]Printers!Q:Q,,0)*I3544/10,0)*10,_xlfn.XLOOKUP([1]Parameters!B3544,[1]Printers!L:L,[1]Printers!P:P,,0)),"")</f>
        <v/>
      </c>
      <c r="K3544">
        <f>IF(SUM(E3544:J3544)&lt;&gt;0,VLOOKUP(A3544,[1]!T_Printers[#Data],10,FALSE)+VLOOKUP(C3544,[1]!T_Resins[#Data],10,FALSE),"")</f>
        <v>5</v>
      </c>
      <c r="L3544">
        <f>IF(SUM(E3544:J3544)&lt;&gt;0,VLOOKUP(A3544,[1]!T_Printers[#Data],11,FALSE),"")</f>
        <v>8</v>
      </c>
      <c r="M3544">
        <f>IF(SUM(E3544:J3544)&lt;&gt;0,VLOOKUP(C3544,[1]!T_Resins[#Data],8,FALSE),"")</f>
        <v>120</v>
      </c>
      <c r="N3544">
        <f>IF(_xlfn.XLOOKUP(B3544,[1]Printers!$L:$L,[1]Printers!$R:$R,0,0)&gt;0,[1]Parameters!M3544,IF(SUM(E3544:J3544)&lt;&gt;0,VLOOKUP(C3544,[1]!T_Resins[#Data],9,FALSE),""))</f>
        <v>180</v>
      </c>
      <c r="O3544" t="str">
        <f t="shared" si="55"/>
        <v>QIDISbox</v>
      </c>
    </row>
    <row r="3545" spans="1:15" x14ac:dyDescent="0.25">
      <c r="A3545" t="str">
        <f t="array" ref="A3545">IF(ROW()-1&gt;COUNTA([1]!T_Printers[Printers])*COUNTA([1]!T_Resins[Resins]),"",INDEX([1]!T_Printers[Printers],INT((ROW()-2)/COUNTA([1]!T_Resins[Resins])+1)))</f>
        <v>QIDI S-box</v>
      </c>
      <c r="B3545" t="str">
        <f>_xlfn.XLOOKUP(A3545,[1]!T_Printers[Printers],[1]!T_Printers[Icon link],,0)</f>
        <v>QIDISbox</v>
      </c>
      <c r="C3545" t="str">
        <f t="array" ref="C3545">IF(ROW()-1&gt;COUNTA([1]!T_Printers[Printers])*COUNTA([1]!T_Resins[Resins]),"",INDEX([1]!T_Resins[Resins],MOD(ROW()-2,COUNTA([1]!T_Resins[Resins]))+1))</f>
        <v>Dental Splint Soft</v>
      </c>
      <c r="D3545">
        <f>IF(SUM(E3545:J3545)&lt;&gt;0,IF(ROW()-1&gt;COUNTA([1]!T_Printers[Printers])*COUNTA([1]!T_Resins[Resins]),"",2),"")</f>
        <v>2</v>
      </c>
      <c r="E3545" cm="1">
        <f t="array" ref="E3545">IFERROR(IF(ROW()-1&gt;COUNTA([1]!T_Printers[Printers])*COUNTA([1]!T_Resins[Resins]),"",_xlfn.IFS(ROUND(VLOOKUP(C3545,[1]!T_Resins[#Data],2,FALSE)/VLOOKUP(A3545,[1]!T_Printers[#Data],5,FALSE),1)&lt;=_xlfn.XLOOKUP(B3545,[1]Printers!L:L,[1]Printers!O:O,1,0,),ROUND(VLOOKUP(C3545,[1]!T_Resins[#Data],2,FALSE)/VLOOKUP(A3545,[1]!T_Printers[#Data],5,FALSE),1),ROUND(VLOOKUP(C3545,[1]!T_Resins[#Data],2,FALSE)/VLOOKUP(A3545,[1]!T_Printers[#Data],5,FALSE),1)&gt;_xlfn.XLOOKUP(B3545,[1]Printers!L:L,[1]Printers!O:O,1,0,),10)),"Используйте слой 100 мкм")</f>
        <v>15.8</v>
      </c>
      <c r="F3545">
        <f>IFERROR(IF(ROUND(_xlfn.XLOOKUP([1]Parameters!B3545,[1]Printers!L:L,[1]Printers!Q:Q,,0)*E3545/10,0)*10&lt;_xlfn.XLOOKUP([1]Parameters!B3545,[1]Printers!L:L,[1]Printers!P:P,,0),ROUND(_xlfn.XLOOKUP([1]Parameters!B3545,[1]Printers!L:L,[1]Printers!Q:Q,,0)*E3545/10,0)*10,_xlfn.XLOOKUP([1]Parameters!B3545,[1]Printers!L:L,[1]Printers!P:P,,0)),"")</f>
        <v>100</v>
      </c>
      <c r="G3545" cm="1">
        <f t="array" ref="G3545">IFERROR(IF(ROW()-1&gt;COUNTA([1]!T_Printers[Printers])*COUNTA([1]!T_Resins[Resins]),"",_xlfn.IFS(ROUND(VLOOKUP(C3545,[1]!T_Resins[#Data],3,FALSE)/VLOOKUP(A3545,[1]!T_Printers[#Data],5,FALSE),1)&lt;=_xlfn.XLOOKUP(B3545,[1]Printers!L:L,[1]Printers!O:O,1,0,),ROUND(VLOOKUP(C3545,[1]!T_Resins[#Data],3,FALSE)/VLOOKUP(A3545,[1]!T_Printers[#Data],5,FALSE),1),ROUND(VLOOKUP(C3545,[1]!T_Resins[#Data],3,FALSE)/VLOOKUP(A3545,[1]!T_Printers[#Data],5,FALSE),1)&gt;_xlfn.XLOOKUP(B3545,[1]Printers!L:L,[1]Printers!O:O,1,0,),10)),"")</f>
        <v>20.6</v>
      </c>
      <c r="H3545">
        <f>IFERROR(IF(ROUND(_xlfn.XLOOKUP([1]Parameters!B3545,[1]Printers!L:L,[1]Printers!Q:Q,,0)*G3545/10,0)*10&lt;_xlfn.XLOOKUP([1]Parameters!B3545,[1]Printers!L:L,[1]Printers!P:P,,0),ROUND(_xlfn.XLOOKUP([1]Parameters!B3545,[1]Printers!L:L,[1]Printers!Q:Q,,0)*G3545/10,0)*10,_xlfn.XLOOKUP([1]Parameters!B3545,[1]Printers!L:L,[1]Printers!P:P,,0)),"")</f>
        <v>100</v>
      </c>
      <c r="I3545" s="3" t="str" cm="1">
        <f t="array" ref="I3545">IFERROR(IF(ROW()-1&gt;COUNTA([1]!T_Printers[Printers])*COUNTA([1]!T_Resins[Resins]),"",_xlfn.IFS(ROUND(VLOOKUP(C3545,[1]!T_Resins[#Data],4,FALSE)/VLOOKUP(A3545,[1]!T_Printers[#Data],5,FALSE),1)&lt;=_xlfn.XLOOKUP(B3545,[1]Printers!L:L,[1]Printers!O:O,1,0,),ROUND(VLOOKUP(C3545,[1]!T_Resins[#Data],4,FALSE)/VLOOKUP(A3545,[1]!T_Printers[#Data],5,FALSE),1),ROUND(VLOOKUP(C3545,[1]!T_Resins[#Data],4,FALSE)/VLOOKUP(A3545,[1]!T_Printers[#Data],5,FALSE),1)&gt;_xlfn.XLOOKUP(B3545,[1]Printers!L:L,[1]Printers!O:O,1,0,),"")),"")</f>
        <v/>
      </c>
      <c r="J3545" t="str">
        <f>IFERROR(IF(ROUND(_xlfn.XLOOKUP([1]Parameters!B3545,[1]Printers!L:L,[1]Printers!Q:Q,,0)*I3545/10,0)*10&lt;_xlfn.XLOOKUP([1]Parameters!B3545,[1]Printers!L:L,[1]Printers!P:P,,0),ROUND(_xlfn.XLOOKUP([1]Parameters!B3545,[1]Printers!L:L,[1]Printers!Q:Q,,0)*I3545/10,0)*10,_xlfn.XLOOKUP([1]Parameters!B3545,[1]Printers!L:L,[1]Printers!P:P,,0)),"")</f>
        <v/>
      </c>
      <c r="K3545">
        <f>IF(SUM(E3545:J3545)&lt;&gt;0,VLOOKUP(A3545,[1]!T_Printers[#Data],10,FALSE)+VLOOKUP(C3545,[1]!T_Resins[#Data],10,FALSE),"")</f>
        <v>4</v>
      </c>
      <c r="L3545">
        <f>IF(SUM(E3545:J3545)&lt;&gt;0,VLOOKUP(A3545,[1]!T_Printers[#Data],11,FALSE),"")</f>
        <v>8</v>
      </c>
      <c r="M3545">
        <f>IF(SUM(E3545:J3545)&lt;&gt;0,VLOOKUP(C3545,[1]!T_Resins[#Data],8,FALSE),"")</f>
        <v>60</v>
      </c>
      <c r="N3545">
        <f>IF(_xlfn.XLOOKUP(B3545,[1]Printers!$L:$L,[1]Printers!$R:$R,0,0)&gt;0,[1]Parameters!M3545,IF(SUM(E3545:J3545)&lt;&gt;0,VLOOKUP(C3545,[1]!T_Resins[#Data],9,FALSE),""))</f>
        <v>60</v>
      </c>
      <c r="O3545" t="str">
        <f t="shared" si="55"/>
        <v>QIDISbox</v>
      </c>
    </row>
    <row r="3546" spans="1:15" x14ac:dyDescent="0.25">
      <c r="A3546" t="str">
        <f t="array" ref="A3546">IF(ROW()-1&gt;COUNTA([1]!T_Printers[Printers])*COUNTA([1]!T_Resins[Resins]),"",INDEX([1]!T_Printers[Printers],INT((ROW()-2)/COUNTA([1]!T_Resins[Resins])+1)))</f>
        <v>QIDI S-box</v>
      </c>
      <c r="B3546" t="str">
        <f>_xlfn.XLOOKUP(A3546,[1]!T_Printers[Printers],[1]!T_Printers[Icon link],,0)</f>
        <v>QIDISbox</v>
      </c>
      <c r="C3546" t="str">
        <f t="array" ref="C3546">IF(ROW()-1&gt;COUNTA([1]!T_Printers[Printers])*COUNTA([1]!T_Resins[Resins]),"",INDEX([1]!T_Resins[Resins],MOD(ROW()-2,COUNTA([1]!T_Resins[Resins]))+1))</f>
        <v>Dental Tray</v>
      </c>
      <c r="D3546">
        <f>IF(SUM(E3546:J3546)&lt;&gt;0,IF(ROW()-1&gt;COUNTA([1]!T_Printers[Printers])*COUNTA([1]!T_Resins[Resins]),"",2),"")</f>
        <v>2</v>
      </c>
      <c r="E3546" t="str" cm="1">
        <f t="array" ref="E3546">IFERROR(IF(ROW()-1&gt;COUNTA([1]!T_Printers[Printers])*COUNTA([1]!T_Resins[Resins]),"",_xlfn.IFS(ROUND(VLOOKUP(C3546,[1]!T_Resins[#Data],2,FALSE)/VLOOKUP(A3546,[1]!T_Printers[#Data],5,FALSE),1)&lt;=_xlfn.XLOOKUP(B3546,[1]Printers!L:L,[1]Printers!O:O,1,0,),ROUND(VLOOKUP(C3546,[1]!T_Resins[#Data],2,FALSE)/VLOOKUP(A3546,[1]!T_Printers[#Data],5,FALSE),1),ROUND(VLOOKUP(C3546,[1]!T_Resins[#Data],2,FALSE)/VLOOKUP(A3546,[1]!T_Printers[#Data],5,FALSE),1)&gt;_xlfn.XLOOKUP(B3546,[1]Printers!L:L,[1]Printers!O:O,1,0,),10)),"Используйте слой 100 мкм")</f>
        <v>Используйте слой 100 мкм</v>
      </c>
      <c r="F3546" t="str">
        <f>IFERROR(IF(ROUND(_xlfn.XLOOKUP([1]Parameters!B3546,[1]Printers!L:L,[1]Printers!Q:Q,,0)*E3546/10,0)*10&lt;_xlfn.XLOOKUP([1]Parameters!B3546,[1]Printers!L:L,[1]Printers!P:P,,0),ROUND(_xlfn.XLOOKUP([1]Parameters!B3546,[1]Printers!L:L,[1]Printers!Q:Q,,0)*E3546/10,0)*10,_xlfn.XLOOKUP([1]Parameters!B3546,[1]Printers!L:L,[1]Printers!P:P,,0)),"")</f>
        <v/>
      </c>
      <c r="G3546" cm="1">
        <f t="array" ref="G3546">IFERROR(IF(ROW()-1&gt;COUNTA([1]!T_Printers[Printers])*COUNTA([1]!T_Resins[Resins]),"",_xlfn.IFS(ROUND(VLOOKUP(C3546,[1]!T_Resins[#Data],3,FALSE)/VLOOKUP(A3546,[1]!T_Printers[#Data],5,FALSE),1)&lt;=_xlfn.XLOOKUP(B3546,[1]Printers!L:L,[1]Printers!O:O,1,0,),ROUND(VLOOKUP(C3546,[1]!T_Resins[#Data],3,FALSE)/VLOOKUP(A3546,[1]!T_Printers[#Data],5,FALSE),1),ROUND(VLOOKUP(C3546,[1]!T_Resins[#Data],3,FALSE)/VLOOKUP(A3546,[1]!T_Printers[#Data],5,FALSE),1)&gt;_xlfn.XLOOKUP(B3546,[1]Printers!L:L,[1]Printers!O:O,1,0,),10)),"")</f>
        <v>12.7</v>
      </c>
      <c r="H3546">
        <f>IFERROR(IF(ROUND(_xlfn.XLOOKUP([1]Parameters!B3546,[1]Printers!L:L,[1]Printers!Q:Q,,0)*G3546/10,0)*10&lt;_xlfn.XLOOKUP([1]Parameters!B3546,[1]Printers!L:L,[1]Printers!P:P,,0),ROUND(_xlfn.XLOOKUP([1]Parameters!B3546,[1]Printers!L:L,[1]Printers!Q:Q,,0)*G3546/10,0)*10,_xlfn.XLOOKUP([1]Parameters!B3546,[1]Printers!L:L,[1]Printers!P:P,,0)),"")</f>
        <v>100</v>
      </c>
      <c r="I3546" s="3" cm="1">
        <f t="array" ref="I3546">IFERROR(IF(ROW()-1&gt;COUNTA([1]!T_Printers[Printers])*COUNTA([1]!T_Resins[Resins]),"",_xlfn.IFS(ROUND(VLOOKUP(C3546,[1]!T_Resins[#Data],4,FALSE)/VLOOKUP(A3546,[1]!T_Printers[#Data],5,FALSE),1)&lt;=_xlfn.XLOOKUP(B3546,[1]Printers!L:L,[1]Printers!O:O,1,0,),ROUND(VLOOKUP(C3546,[1]!T_Resins[#Data],4,FALSE)/VLOOKUP(A3546,[1]!T_Printers[#Data],5,FALSE),1),ROUND(VLOOKUP(C3546,[1]!T_Resins[#Data],4,FALSE)/VLOOKUP(A3546,[1]!T_Printers[#Data],5,FALSE),1)&gt;_xlfn.XLOOKUP(B3546,[1]Printers!L:L,[1]Printers!O:O,1,0,),"")),"")</f>
        <v>15.8</v>
      </c>
      <c r="J3546">
        <f>IFERROR(IF(ROUND(_xlfn.XLOOKUP([1]Parameters!B3546,[1]Printers!L:L,[1]Printers!Q:Q,,0)*I3546/10,0)*10&lt;_xlfn.XLOOKUP([1]Parameters!B3546,[1]Printers!L:L,[1]Printers!P:P,,0),ROUND(_xlfn.XLOOKUP([1]Parameters!B3546,[1]Printers!L:L,[1]Printers!Q:Q,,0)*I3546/10,0)*10,_xlfn.XLOOKUP([1]Parameters!B3546,[1]Printers!L:L,[1]Printers!P:P,,0)),"")</f>
        <v>100</v>
      </c>
      <c r="K3546">
        <f>IF(SUM(E3546:J3546)&lt;&gt;0,VLOOKUP(A3546,[1]!T_Printers[#Data],10,FALSE)+VLOOKUP(C3546,[1]!T_Resins[#Data],10,FALSE),"")</f>
        <v>4</v>
      </c>
      <c r="L3546">
        <f>IF(SUM(E3546:J3546)&lt;&gt;0,VLOOKUP(A3546,[1]!T_Printers[#Data],11,FALSE),"")</f>
        <v>8</v>
      </c>
      <c r="M3546">
        <f>IF(SUM(E3546:J3546)&lt;&gt;0,VLOOKUP(C3546,[1]!T_Resins[#Data],8,FALSE),"")</f>
        <v>120</v>
      </c>
      <c r="N3546">
        <f>IF(_xlfn.XLOOKUP(B3546,[1]Printers!$L:$L,[1]Printers!$R:$R,0,0)&gt;0,[1]Parameters!M3546,IF(SUM(E3546:J3546)&lt;&gt;0,VLOOKUP(C3546,[1]!T_Resins[#Data],9,FALSE),""))</f>
        <v>180</v>
      </c>
      <c r="O3546" t="str">
        <f t="shared" si="55"/>
        <v>QIDISbox</v>
      </c>
    </row>
    <row r="3547" spans="1:15" x14ac:dyDescent="0.25">
      <c r="A3547" t="str">
        <f t="array" ref="A3547">IF(ROW()-1&gt;COUNTA([1]!T_Printers[Printers])*COUNTA([1]!T_Resins[Resins]),"",INDEX([1]!T_Printers[Printers],INT((ROW()-2)/COUNTA([1]!T_Resins[Resins])+1)))</f>
        <v>QIDI S-box</v>
      </c>
      <c r="B3547" t="str">
        <f>_xlfn.XLOOKUP(A3547,[1]!T_Printers[Printers],[1]!T_Printers[Icon link],,0)</f>
        <v>QIDISbox</v>
      </c>
      <c r="C3547" t="str">
        <f t="array" ref="C3547">IF(ROW()-1&gt;COUNTA([1]!T_Printers[Printers])*COUNTA([1]!T_Resins[Resins]),"",INDEX([1]!T_Resins[Resins],MOD(ROW()-2,COUNTA([1]!T_Resins[Resins]))+1))</f>
        <v>Dental Yellow Clear</v>
      </c>
      <c r="D3547">
        <f>IF(SUM(E3547:J3547)&lt;&gt;0,IF(ROW()-1&gt;COUNTA([1]!T_Printers[Printers])*COUNTA([1]!T_Resins[Resins]),"",2),"")</f>
        <v>2</v>
      </c>
      <c r="E3547" cm="1">
        <f t="array" ref="E3547">IFERROR(IF(ROW()-1&gt;COUNTA([1]!T_Printers[Printers])*COUNTA([1]!T_Resins[Resins]),"",_xlfn.IFS(ROUND(VLOOKUP(C3547,[1]!T_Resins[#Data],2,FALSE)/VLOOKUP(A3547,[1]!T_Printers[#Data],5,FALSE),1)&lt;=_xlfn.XLOOKUP(B3547,[1]Printers!L:L,[1]Printers!O:O,1,0,),ROUND(VLOOKUP(C3547,[1]!T_Resins[#Data],2,FALSE)/VLOOKUP(A3547,[1]!T_Printers[#Data],5,FALSE),1),ROUND(VLOOKUP(C3547,[1]!T_Resins[#Data],2,FALSE)/VLOOKUP(A3547,[1]!T_Printers[#Data],5,FALSE),1)&gt;_xlfn.XLOOKUP(B3547,[1]Printers!L:L,[1]Printers!O:O,1,0,),10)),"Используйте слой 100 мкм")</f>
        <v>5.5</v>
      </c>
      <c r="F3547">
        <f>IFERROR(IF(ROUND(_xlfn.XLOOKUP([1]Parameters!B3547,[1]Printers!L:L,[1]Printers!Q:Q,,0)*E3547/10,0)*10&lt;_xlfn.XLOOKUP([1]Parameters!B3547,[1]Printers!L:L,[1]Printers!P:P,,0),ROUND(_xlfn.XLOOKUP([1]Parameters!B3547,[1]Printers!L:L,[1]Printers!Q:Q,,0)*E3547/10,0)*10,_xlfn.XLOOKUP([1]Parameters!B3547,[1]Printers!L:L,[1]Printers!P:P,,0)),"")</f>
        <v>50</v>
      </c>
      <c r="G3547" cm="1">
        <f t="array" ref="G3547">IFERROR(IF(ROW()-1&gt;COUNTA([1]!T_Printers[Printers])*COUNTA([1]!T_Resins[Resins]),"",_xlfn.IFS(ROUND(VLOOKUP(C3547,[1]!T_Resins[#Data],3,FALSE)/VLOOKUP(A3547,[1]!T_Printers[#Data],5,FALSE),1)&lt;=_xlfn.XLOOKUP(B3547,[1]Printers!L:L,[1]Printers!O:O,1,0,),ROUND(VLOOKUP(C3547,[1]!T_Resins[#Data],3,FALSE)/VLOOKUP(A3547,[1]!T_Printers[#Data],5,FALSE),1),ROUND(VLOOKUP(C3547,[1]!T_Resins[#Data],3,FALSE)/VLOOKUP(A3547,[1]!T_Printers[#Data],5,FALSE),1)&gt;_xlfn.XLOOKUP(B3547,[1]Printers!L:L,[1]Printers!O:O,1,0,),10)),"")</f>
        <v>7.2</v>
      </c>
      <c r="H3547">
        <f>IFERROR(IF(ROUND(_xlfn.XLOOKUP([1]Parameters!B3547,[1]Printers!L:L,[1]Printers!Q:Q,,0)*G3547/10,0)*10&lt;_xlfn.XLOOKUP([1]Parameters!B3547,[1]Printers!L:L,[1]Printers!P:P,,0),ROUND(_xlfn.XLOOKUP([1]Parameters!B3547,[1]Printers!L:L,[1]Printers!Q:Q,,0)*G3547/10,0)*10,_xlfn.XLOOKUP([1]Parameters!B3547,[1]Printers!L:L,[1]Printers!P:P,,0)),"")</f>
        <v>60</v>
      </c>
      <c r="I3547" s="3" t="str" cm="1">
        <f t="array" ref="I3547">IFERROR(IF(ROW()-1&gt;COUNTA([1]!T_Printers[Printers])*COUNTA([1]!T_Resins[Resins]),"",_xlfn.IFS(ROUND(VLOOKUP(C3547,[1]!T_Resins[#Data],4,FALSE)/VLOOKUP(A3547,[1]!T_Printers[#Data],5,FALSE),1)&lt;=_xlfn.XLOOKUP(B3547,[1]Printers!L:L,[1]Printers!O:O,1,0,),ROUND(VLOOKUP(C3547,[1]!T_Resins[#Data],4,FALSE)/VLOOKUP(A3547,[1]!T_Printers[#Data],5,FALSE),1),ROUND(VLOOKUP(C3547,[1]!T_Resins[#Data],4,FALSE)/VLOOKUP(A3547,[1]!T_Printers[#Data],5,FALSE),1)&gt;_xlfn.XLOOKUP(B3547,[1]Printers!L:L,[1]Printers!O:O,1,0,),"")),"")</f>
        <v/>
      </c>
      <c r="J3547" t="str">
        <f>IFERROR(IF(ROUND(_xlfn.XLOOKUP([1]Parameters!B3547,[1]Printers!L:L,[1]Printers!Q:Q,,0)*I3547/10,0)*10&lt;_xlfn.XLOOKUP([1]Parameters!B3547,[1]Printers!L:L,[1]Printers!P:P,,0),ROUND(_xlfn.XLOOKUP([1]Parameters!B3547,[1]Printers!L:L,[1]Printers!Q:Q,,0)*I3547/10,0)*10,_xlfn.XLOOKUP([1]Parameters!B3547,[1]Printers!L:L,[1]Printers!P:P,,0)),"")</f>
        <v/>
      </c>
      <c r="K3547">
        <f>IF(SUM(E3547:J3547)&lt;&gt;0,VLOOKUP(A3547,[1]!T_Printers[#Data],10,FALSE)+VLOOKUP(C3547,[1]!T_Resins[#Data],10,FALSE),"")</f>
        <v>4</v>
      </c>
      <c r="L3547">
        <f>IF(SUM(E3547:J3547)&lt;&gt;0,VLOOKUP(A3547,[1]!T_Printers[#Data],11,FALSE),"")</f>
        <v>8</v>
      </c>
      <c r="M3547">
        <f>IF(SUM(E3547:J3547)&lt;&gt;0,VLOOKUP(C3547,[1]!T_Resins[#Data],8,FALSE),"")</f>
        <v>120</v>
      </c>
      <c r="N3547">
        <f>IF(_xlfn.XLOOKUP(B3547,[1]Printers!$L:$L,[1]Printers!$R:$R,0,0)&gt;0,[1]Parameters!M3547,IF(SUM(E3547:J3547)&lt;&gt;0,VLOOKUP(C3547,[1]!T_Resins[#Data],9,FALSE),""))</f>
        <v>180</v>
      </c>
      <c r="O3547" t="str">
        <f t="shared" si="55"/>
        <v>QIDISbox</v>
      </c>
    </row>
    <row r="3548" spans="1:15" x14ac:dyDescent="0.25">
      <c r="A3548" t="str">
        <f t="array" ref="A3548">IF(ROW()-1&gt;COUNTA([1]!T_Printers[Printers])*COUNTA([1]!T_Resins[Resins]),"",INDEX([1]!T_Printers[Printers],INT((ROW()-2)/COUNTA([1]!T_Resins[Resins])+1)))</f>
        <v>QIDI S-box</v>
      </c>
      <c r="B3548" t="str">
        <f>_xlfn.XLOOKUP(A3548,[1]!T_Printers[Printers],[1]!T_Printers[Icon link],,0)</f>
        <v>QIDISbox</v>
      </c>
      <c r="C3548" t="str">
        <f t="array" ref="C3548">IF(ROW()-1&gt;COUNTA([1]!T_Printers[Printers])*COUNTA([1]!T_Resins[Resins]),"",INDEX([1]!T_Resins[Resins],MOD(ROW()-2,COUNTA([1]!T_Resins[Resins]))+1))</f>
        <v>Dental Yellow Clear PRO</v>
      </c>
      <c r="D3548">
        <f>IF(SUM(E3548:J3548)&lt;&gt;0,IF(ROW()-1&gt;COUNTA([1]!T_Printers[Printers])*COUNTA([1]!T_Resins[Resins]),"",2),"")</f>
        <v>2</v>
      </c>
      <c r="E3548" cm="1">
        <f t="array" ref="E3548">IFERROR(IF(ROW()-1&gt;COUNTA([1]!T_Printers[Printers])*COUNTA([1]!T_Resins[Resins]),"",_xlfn.IFS(ROUND(VLOOKUP(C3548,[1]!T_Resins[#Data],2,FALSE)/VLOOKUP(A3548,[1]!T_Printers[#Data],5,FALSE),1)&lt;=_xlfn.XLOOKUP(B3548,[1]Printers!L:L,[1]Printers!O:O,1,0,),ROUND(VLOOKUP(C3548,[1]!T_Resins[#Data],2,FALSE)/VLOOKUP(A3548,[1]!T_Printers[#Data],5,FALSE),1),ROUND(VLOOKUP(C3548,[1]!T_Resins[#Data],2,FALSE)/VLOOKUP(A3548,[1]!T_Printers[#Data],5,FALSE),1)&gt;_xlfn.XLOOKUP(B3548,[1]Printers!L:L,[1]Printers!O:O,1,0,),10)),"Используйте слой 100 мкм")</f>
        <v>14.3</v>
      </c>
      <c r="F3548">
        <f>IFERROR(IF(ROUND(_xlfn.XLOOKUP([1]Parameters!B3548,[1]Printers!L:L,[1]Printers!Q:Q,,0)*E3548/10,0)*10&lt;_xlfn.XLOOKUP([1]Parameters!B3548,[1]Printers!L:L,[1]Printers!P:P,,0),ROUND(_xlfn.XLOOKUP([1]Parameters!B3548,[1]Printers!L:L,[1]Printers!Q:Q,,0)*E3548/10,0)*10,_xlfn.XLOOKUP([1]Parameters!B3548,[1]Printers!L:L,[1]Printers!P:P,,0)),"")</f>
        <v>100</v>
      </c>
      <c r="G3548" cm="1">
        <f t="array" ref="G3548">IFERROR(IF(ROW()-1&gt;COUNTA([1]!T_Printers[Printers])*COUNTA([1]!T_Resins[Resins]),"",_xlfn.IFS(ROUND(VLOOKUP(C3548,[1]!T_Resins[#Data],3,FALSE)/VLOOKUP(A3548,[1]!T_Printers[#Data],5,FALSE),1)&lt;=_xlfn.XLOOKUP(B3548,[1]Printers!L:L,[1]Printers!O:O,1,0,),ROUND(VLOOKUP(C3548,[1]!T_Resins[#Data],3,FALSE)/VLOOKUP(A3548,[1]!T_Printers[#Data],5,FALSE),1),ROUND(VLOOKUP(C3548,[1]!T_Resins[#Data],3,FALSE)/VLOOKUP(A3548,[1]!T_Printers[#Data],5,FALSE),1)&gt;_xlfn.XLOOKUP(B3548,[1]Printers!L:L,[1]Printers!O:O,1,0,),10)),"")</f>
        <v>18.5</v>
      </c>
      <c r="H3548">
        <f>IFERROR(IF(ROUND(_xlfn.XLOOKUP([1]Parameters!B3548,[1]Printers!L:L,[1]Printers!Q:Q,,0)*G3548/10,0)*10&lt;_xlfn.XLOOKUP([1]Parameters!B3548,[1]Printers!L:L,[1]Printers!P:P,,0),ROUND(_xlfn.XLOOKUP([1]Parameters!B3548,[1]Printers!L:L,[1]Printers!Q:Q,,0)*G3548/10,0)*10,_xlfn.XLOOKUP([1]Parameters!B3548,[1]Printers!L:L,[1]Printers!P:P,,0)),"")</f>
        <v>100</v>
      </c>
      <c r="I3548" s="3" t="str" cm="1">
        <f t="array" ref="I3548">IFERROR(IF(ROW()-1&gt;COUNTA([1]!T_Printers[Printers])*COUNTA([1]!T_Resins[Resins]),"",_xlfn.IFS(ROUND(VLOOKUP(C3548,[1]!T_Resins[#Data],4,FALSE)/VLOOKUP(A3548,[1]!T_Printers[#Data],5,FALSE),1)&lt;=_xlfn.XLOOKUP(B3548,[1]Printers!L:L,[1]Printers!O:O,1,0,),ROUND(VLOOKUP(C3548,[1]!T_Resins[#Data],4,FALSE)/VLOOKUP(A3548,[1]!T_Printers[#Data],5,FALSE),1),ROUND(VLOOKUP(C3548,[1]!T_Resins[#Data],4,FALSE)/VLOOKUP(A3548,[1]!T_Printers[#Data],5,FALSE),1)&gt;_xlfn.XLOOKUP(B3548,[1]Printers!L:L,[1]Printers!O:O,1,0,),"")),"")</f>
        <v/>
      </c>
      <c r="J3548" t="str">
        <f>IFERROR(IF(ROUND(_xlfn.XLOOKUP([1]Parameters!B3548,[1]Printers!L:L,[1]Printers!Q:Q,,0)*I3548/10,0)*10&lt;_xlfn.XLOOKUP([1]Parameters!B3548,[1]Printers!L:L,[1]Printers!P:P,,0),ROUND(_xlfn.XLOOKUP([1]Parameters!B3548,[1]Printers!L:L,[1]Printers!Q:Q,,0)*I3548/10,0)*10,_xlfn.XLOOKUP([1]Parameters!B3548,[1]Printers!L:L,[1]Printers!P:P,,0)),"")</f>
        <v/>
      </c>
      <c r="K3548">
        <f>IF(SUM(E3548:J3548)&lt;&gt;0,VLOOKUP(A3548,[1]!T_Printers[#Data],10,FALSE)+VLOOKUP(C3548,[1]!T_Resins[#Data],10,FALSE),"")</f>
        <v>4</v>
      </c>
      <c r="L3548">
        <f>IF(SUM(E3548:J3548)&lt;&gt;0,VLOOKUP(A3548,[1]!T_Printers[#Data],11,FALSE),"")</f>
        <v>8</v>
      </c>
      <c r="M3548">
        <f>IF(SUM(E3548:J3548)&lt;&gt;0,VLOOKUP(C3548,[1]!T_Resins[#Data],8,FALSE),"")</f>
        <v>120</v>
      </c>
      <c r="N3548">
        <f>IF(_xlfn.XLOOKUP(B3548,[1]Printers!$L:$L,[1]Printers!$R:$R,0,0)&gt;0,[1]Parameters!M3548,IF(SUM(E3548:J3548)&lt;&gt;0,VLOOKUP(C3548,[1]!T_Resins[#Data],9,FALSE),""))</f>
        <v>180</v>
      </c>
      <c r="O3548" t="str">
        <f t="shared" si="55"/>
        <v>QIDISbox</v>
      </c>
    </row>
    <row r="3549" spans="1:15" x14ac:dyDescent="0.25">
      <c r="A3549" t="str">
        <f t="array" ref="A3549">IF(ROW()-1&gt;COUNTA([1]!T_Printers[Printers])*COUNTA([1]!T_Resins[Resins]),"",INDEX([1]!T_Printers[Printers],INT((ROW()-2)/COUNTA([1]!T_Resins[Resins])+1)))</f>
        <v>QIDI S-box</v>
      </c>
      <c r="B3549" t="str">
        <f>_xlfn.XLOOKUP(A3549,[1]!T_Printers[Printers],[1]!T_Printers[Icon link],,0)</f>
        <v>QIDISbox</v>
      </c>
      <c r="C3549" t="str">
        <f t="array" ref="C3549">IF(ROW()-1&gt;COUNTA([1]!T_Printers[Printers])*COUNTA([1]!T_Resins[Resins]),"",INDEX([1]!T_Resins[Resins],MOD(ROW()-2,COUNTA([1]!T_Resins[Resins]))+1))</f>
        <v>Industrial ABS Black</v>
      </c>
      <c r="D3549">
        <f>IF(SUM(E3549:J3549)&lt;&gt;0,IF(ROW()-1&gt;COUNTA([1]!T_Printers[Printers])*COUNTA([1]!T_Resins[Resins]),"",2),"")</f>
        <v>2</v>
      </c>
      <c r="E3549" cm="1">
        <f t="array" ref="E3549">IFERROR(IF(ROW()-1&gt;COUNTA([1]!T_Printers[Printers])*COUNTA([1]!T_Resins[Resins]),"",_xlfn.IFS(ROUND(VLOOKUP(C3549,[1]!T_Resins[#Data],2,FALSE)/VLOOKUP(A3549,[1]!T_Printers[#Data],5,FALSE),1)&lt;=_xlfn.XLOOKUP(B3549,[1]Printers!L:L,[1]Printers!O:O,1,0,),ROUND(VLOOKUP(C3549,[1]!T_Resins[#Data],2,FALSE)/VLOOKUP(A3549,[1]!T_Printers[#Data],5,FALSE),1),ROUND(VLOOKUP(C3549,[1]!T_Resins[#Data],2,FALSE)/VLOOKUP(A3549,[1]!T_Printers[#Data],5,FALSE),1)&gt;_xlfn.XLOOKUP(B3549,[1]Printers!L:L,[1]Printers!O:O,1,0,),10)),"Используйте слой 100 мкм")</f>
        <v>11.4</v>
      </c>
      <c r="F3549">
        <f>IFERROR(IF(ROUND(_xlfn.XLOOKUP([1]Parameters!B3549,[1]Printers!L:L,[1]Printers!Q:Q,,0)*E3549/10,0)*10&lt;_xlfn.XLOOKUP([1]Parameters!B3549,[1]Printers!L:L,[1]Printers!P:P,,0),ROUND(_xlfn.XLOOKUP([1]Parameters!B3549,[1]Printers!L:L,[1]Printers!Q:Q,,0)*E3549/10,0)*10,_xlfn.XLOOKUP([1]Parameters!B3549,[1]Printers!L:L,[1]Printers!P:P,,0)),"")</f>
        <v>100</v>
      </c>
      <c r="G3549" cm="1">
        <f t="array" ref="G3549">IFERROR(IF(ROW()-1&gt;COUNTA([1]!T_Printers[Printers])*COUNTA([1]!T_Resins[Resins]),"",_xlfn.IFS(ROUND(VLOOKUP(C3549,[1]!T_Resins[#Data],3,FALSE)/VLOOKUP(A3549,[1]!T_Printers[#Data],5,FALSE),1)&lt;=_xlfn.XLOOKUP(B3549,[1]Printers!L:L,[1]Printers!O:O,1,0,),ROUND(VLOOKUP(C3549,[1]!T_Resins[#Data],3,FALSE)/VLOOKUP(A3549,[1]!T_Printers[#Data],5,FALSE),1),ROUND(VLOOKUP(C3549,[1]!T_Resins[#Data],3,FALSE)/VLOOKUP(A3549,[1]!T_Printers[#Data],5,FALSE),1)&gt;_xlfn.XLOOKUP(B3549,[1]Printers!L:L,[1]Printers!O:O,1,0,),10)),"")</f>
        <v>14.7</v>
      </c>
      <c r="H3549">
        <f>IFERROR(IF(ROUND(_xlfn.XLOOKUP([1]Parameters!B3549,[1]Printers!L:L,[1]Printers!Q:Q,,0)*G3549/10,0)*10&lt;_xlfn.XLOOKUP([1]Parameters!B3549,[1]Printers!L:L,[1]Printers!P:P,,0),ROUND(_xlfn.XLOOKUP([1]Parameters!B3549,[1]Printers!L:L,[1]Printers!Q:Q,,0)*G3549/10,0)*10,_xlfn.XLOOKUP([1]Parameters!B3549,[1]Printers!L:L,[1]Printers!P:P,,0)),"")</f>
        <v>100</v>
      </c>
      <c r="I3549" s="3" t="str" cm="1">
        <f t="array" ref="I3549">IFERROR(IF(ROW()-1&gt;COUNTA([1]!T_Printers[Printers])*COUNTA([1]!T_Resins[Resins]),"",_xlfn.IFS(ROUND(VLOOKUP(C3549,[1]!T_Resins[#Data],4,FALSE)/VLOOKUP(A3549,[1]!T_Printers[#Data],5,FALSE),1)&lt;=_xlfn.XLOOKUP(B3549,[1]Printers!L:L,[1]Printers!O:O,1,0,),ROUND(VLOOKUP(C3549,[1]!T_Resins[#Data],4,FALSE)/VLOOKUP(A3549,[1]!T_Printers[#Data],5,FALSE),1),ROUND(VLOOKUP(C3549,[1]!T_Resins[#Data],4,FALSE)/VLOOKUP(A3549,[1]!T_Printers[#Data],5,FALSE),1)&gt;_xlfn.XLOOKUP(B3549,[1]Printers!L:L,[1]Printers!O:O,1,0,),"")),"")</f>
        <v/>
      </c>
      <c r="J3549" t="str">
        <f>IFERROR(IF(ROUND(_xlfn.XLOOKUP([1]Parameters!B3549,[1]Printers!L:L,[1]Printers!Q:Q,,0)*I3549/10,0)*10&lt;_xlfn.XLOOKUP([1]Parameters!B3549,[1]Printers!L:L,[1]Printers!P:P,,0),ROUND(_xlfn.XLOOKUP([1]Parameters!B3549,[1]Printers!L:L,[1]Printers!Q:Q,,0)*I3549/10,0)*10,_xlfn.XLOOKUP([1]Parameters!B3549,[1]Printers!L:L,[1]Printers!P:P,,0)),"")</f>
        <v/>
      </c>
      <c r="K3549">
        <f>IF(SUM(E3549:J3549)&lt;&gt;0,VLOOKUP(A3549,[1]!T_Printers[#Data],10,FALSE)+VLOOKUP(C3549,[1]!T_Resins[#Data],10,FALSE),"")</f>
        <v>4</v>
      </c>
      <c r="L3549">
        <f>IF(SUM(E3549:J3549)&lt;&gt;0,VLOOKUP(A3549,[1]!T_Printers[#Data],11,FALSE),"")</f>
        <v>8</v>
      </c>
      <c r="M3549">
        <f>IF(SUM(E3549:J3549)&lt;&gt;0,VLOOKUP(C3549,[1]!T_Resins[#Data],8,FALSE),"")</f>
        <v>60</v>
      </c>
      <c r="N3549">
        <f>IF(_xlfn.XLOOKUP(B3549,[1]Printers!$L:$L,[1]Printers!$R:$R,0,0)&gt;0,[1]Parameters!M3549,IF(SUM(E3549:J3549)&lt;&gt;0,VLOOKUP(C3549,[1]!T_Resins[#Data],9,FALSE),""))</f>
        <v>60</v>
      </c>
      <c r="O3549" t="str">
        <f t="shared" si="55"/>
        <v>QIDISbox</v>
      </c>
    </row>
    <row r="3550" spans="1:15" x14ac:dyDescent="0.25">
      <c r="A3550" t="str">
        <f t="array" ref="A3550">IF(ROW()-1&gt;COUNTA([1]!T_Printers[Printers])*COUNTA([1]!T_Resins[Resins]),"",INDEX([1]!T_Printers[Printers],INT((ROW()-2)/COUNTA([1]!T_Resins[Resins])+1)))</f>
        <v>QIDI S-box</v>
      </c>
      <c r="B3550" t="str">
        <f>_xlfn.XLOOKUP(A3550,[1]!T_Printers[Printers],[1]!T_Printers[Icon link],,0)</f>
        <v>QIDISbox</v>
      </c>
      <c r="C3550" t="str">
        <f t="array" ref="C3550">IF(ROW()-1&gt;COUNTA([1]!T_Printers[Printers])*COUNTA([1]!T_Resins[Resins]),"",INDEX([1]!T_Resins[Resins],MOD(ROW()-2,COUNTA([1]!T_Resins[Resins]))+1))</f>
        <v>Industrial ABS-Like Grey</v>
      </c>
      <c r="D3550">
        <f>IF(SUM(E3550:J3550)&lt;&gt;0,IF(ROW()-1&gt;COUNTA([1]!T_Printers[Printers])*COUNTA([1]!T_Resins[Resins]),"",2),"")</f>
        <v>2</v>
      </c>
      <c r="E3550" cm="1">
        <f t="array" ref="E3550">IFERROR(IF(ROW()-1&gt;COUNTA([1]!T_Printers[Printers])*COUNTA([1]!T_Resins[Resins]),"",_xlfn.IFS(ROUND(VLOOKUP(C3550,[1]!T_Resins[#Data],2,FALSE)/VLOOKUP(A3550,[1]!T_Printers[#Data],5,FALSE),1)&lt;=_xlfn.XLOOKUP(B3550,[1]Printers!L:L,[1]Printers!O:O,1,0,),ROUND(VLOOKUP(C3550,[1]!T_Resins[#Data],2,FALSE)/VLOOKUP(A3550,[1]!T_Printers[#Data],5,FALSE),1),ROUND(VLOOKUP(C3550,[1]!T_Resins[#Data],2,FALSE)/VLOOKUP(A3550,[1]!T_Printers[#Data],5,FALSE),1)&gt;_xlfn.XLOOKUP(B3550,[1]Printers!L:L,[1]Printers!O:O,1,0,),10)),"Используйте слой 100 мкм")</f>
        <v>11.3</v>
      </c>
      <c r="F3550">
        <f>IFERROR(IF(ROUND(_xlfn.XLOOKUP([1]Parameters!B3550,[1]Printers!L:L,[1]Printers!Q:Q,,0)*E3550/10,0)*10&lt;_xlfn.XLOOKUP([1]Parameters!B3550,[1]Printers!L:L,[1]Printers!P:P,,0),ROUND(_xlfn.XLOOKUP([1]Parameters!B3550,[1]Printers!L:L,[1]Printers!Q:Q,,0)*E3550/10,0)*10,_xlfn.XLOOKUP([1]Parameters!B3550,[1]Printers!L:L,[1]Printers!P:P,,0)),"")</f>
        <v>100</v>
      </c>
      <c r="G3550" cm="1">
        <f t="array" ref="G3550">IFERROR(IF(ROW()-1&gt;COUNTA([1]!T_Printers[Printers])*COUNTA([1]!T_Resins[Resins]),"",_xlfn.IFS(ROUND(VLOOKUP(C3550,[1]!T_Resins[#Data],3,FALSE)/VLOOKUP(A3550,[1]!T_Printers[#Data],5,FALSE),1)&lt;=_xlfn.XLOOKUP(B3550,[1]Printers!L:L,[1]Printers!O:O,1,0,),ROUND(VLOOKUP(C3550,[1]!T_Resins[#Data],3,FALSE)/VLOOKUP(A3550,[1]!T_Printers[#Data],5,FALSE),1),ROUND(VLOOKUP(C3550,[1]!T_Resins[#Data],3,FALSE)/VLOOKUP(A3550,[1]!T_Printers[#Data],5,FALSE),1)&gt;_xlfn.XLOOKUP(B3550,[1]Printers!L:L,[1]Printers!O:O,1,0,),10)),"")</f>
        <v>14.7</v>
      </c>
      <c r="H3550">
        <f>IFERROR(IF(ROUND(_xlfn.XLOOKUP([1]Parameters!B3550,[1]Printers!L:L,[1]Printers!Q:Q,,0)*G3550/10,0)*10&lt;_xlfn.XLOOKUP([1]Parameters!B3550,[1]Printers!L:L,[1]Printers!P:P,,0),ROUND(_xlfn.XLOOKUP([1]Parameters!B3550,[1]Printers!L:L,[1]Printers!Q:Q,,0)*G3550/10,0)*10,_xlfn.XLOOKUP([1]Parameters!B3550,[1]Printers!L:L,[1]Printers!P:P,,0)),"")</f>
        <v>100</v>
      </c>
      <c r="I3550" s="3" t="str" cm="1">
        <f t="array" ref="I3550">IFERROR(IF(ROW()-1&gt;COUNTA([1]!T_Printers[Printers])*COUNTA([1]!T_Resins[Resins]),"",_xlfn.IFS(ROUND(VLOOKUP(C3550,[1]!T_Resins[#Data],4,FALSE)/VLOOKUP(A3550,[1]!T_Printers[#Data],5,FALSE),1)&lt;=_xlfn.XLOOKUP(B3550,[1]Printers!L:L,[1]Printers!O:O,1,0,),ROUND(VLOOKUP(C3550,[1]!T_Resins[#Data],4,FALSE)/VLOOKUP(A3550,[1]!T_Printers[#Data],5,FALSE),1),ROUND(VLOOKUP(C3550,[1]!T_Resins[#Data],4,FALSE)/VLOOKUP(A3550,[1]!T_Printers[#Data],5,FALSE),1)&gt;_xlfn.XLOOKUP(B3550,[1]Printers!L:L,[1]Printers!O:O,1,0,),"")),"")</f>
        <v/>
      </c>
      <c r="J3550" t="str">
        <f>IFERROR(IF(ROUND(_xlfn.XLOOKUP([1]Parameters!B3550,[1]Printers!L:L,[1]Printers!Q:Q,,0)*I3550/10,0)*10&lt;_xlfn.XLOOKUP([1]Parameters!B3550,[1]Printers!L:L,[1]Printers!P:P,,0),ROUND(_xlfn.XLOOKUP([1]Parameters!B3550,[1]Printers!L:L,[1]Printers!Q:Q,,0)*I3550/10,0)*10,_xlfn.XLOOKUP([1]Parameters!B3550,[1]Printers!L:L,[1]Printers!P:P,,0)),"")</f>
        <v/>
      </c>
      <c r="K3550">
        <f>IF(SUM(E3550:J3550)&lt;&gt;0,VLOOKUP(A3550,[1]!T_Printers[#Data],10,FALSE)+VLOOKUP(C3550,[1]!T_Resins[#Data],10,FALSE),"")</f>
        <v>4</v>
      </c>
      <c r="L3550">
        <f>IF(SUM(E3550:J3550)&lt;&gt;0,VLOOKUP(A3550,[1]!T_Printers[#Data],11,FALSE),"")</f>
        <v>8</v>
      </c>
      <c r="M3550">
        <f>IF(SUM(E3550:J3550)&lt;&gt;0,VLOOKUP(C3550,[1]!T_Resins[#Data],8,FALSE),"")</f>
        <v>120</v>
      </c>
      <c r="N3550">
        <f>IF(_xlfn.XLOOKUP(B3550,[1]Printers!$L:$L,[1]Printers!$R:$R,0,0)&gt;0,[1]Parameters!M3550,IF(SUM(E3550:J3550)&lt;&gt;0,VLOOKUP(C3550,[1]!T_Resins[#Data],9,FALSE),""))</f>
        <v>180</v>
      </c>
      <c r="O3550" t="str">
        <f t="shared" si="55"/>
        <v>QIDISbox</v>
      </c>
    </row>
    <row r="3551" spans="1:15" x14ac:dyDescent="0.25">
      <c r="A3551" t="str">
        <f t="array" ref="A3551">IF(ROW()-1&gt;COUNTA([1]!T_Printers[Printers])*COUNTA([1]!T_Resins[Resins]),"",INDEX([1]!T_Printers[Printers],INT((ROW()-2)/COUNTA([1]!T_Resins[Resins])+1)))</f>
        <v>QIDI S-box</v>
      </c>
      <c r="B3551" t="str">
        <f>_xlfn.XLOOKUP(A3551,[1]!T_Printers[Printers],[1]!T_Printers[Icon link],,0)</f>
        <v>QIDISbox</v>
      </c>
      <c r="C3551" t="str">
        <f t="array" ref="C3551">IF(ROW()-1&gt;COUNTA([1]!T_Printers[Printers])*COUNTA([1]!T_Resins[Resins]),"",INDEX([1]!T_Resins[Resins],MOD(ROW()-2,COUNTA([1]!T_Resins[Resins]))+1))</f>
        <v>Industrial Flex Natural Clear</v>
      </c>
      <c r="D3551">
        <f>IF(SUM(E3551:J3551)&lt;&gt;0,IF(ROW()-1&gt;COUNTA([1]!T_Printers[Printers])*COUNTA([1]!T_Resins[Resins]),"",2),"")</f>
        <v>2</v>
      </c>
      <c r="E3551" cm="1">
        <f t="array" ref="E3551">IFERROR(IF(ROW()-1&gt;COUNTA([1]!T_Printers[Printers])*COUNTA([1]!T_Resins[Resins]),"",_xlfn.IFS(ROUND(VLOOKUP(C3551,[1]!T_Resins[#Data],2,FALSE)/VLOOKUP(A3551,[1]!T_Printers[#Data],5,FALSE),1)&lt;=_xlfn.XLOOKUP(B3551,[1]Printers!L:L,[1]Printers!O:O,1,0,),ROUND(VLOOKUP(C3551,[1]!T_Resins[#Data],2,FALSE)/VLOOKUP(A3551,[1]!T_Printers[#Data],5,FALSE),1),ROUND(VLOOKUP(C3551,[1]!T_Resins[#Data],2,FALSE)/VLOOKUP(A3551,[1]!T_Printers[#Data],5,FALSE),1)&gt;_xlfn.XLOOKUP(B3551,[1]Printers!L:L,[1]Printers!O:O,1,0,),10)),"Используйте слой 100 мкм")</f>
        <v>4.2</v>
      </c>
      <c r="F3551">
        <f>IFERROR(IF(ROUND(_xlfn.XLOOKUP([1]Parameters!B3551,[1]Printers!L:L,[1]Printers!Q:Q,,0)*E3551/10,0)*10&lt;_xlfn.XLOOKUP([1]Parameters!B3551,[1]Printers!L:L,[1]Printers!P:P,,0),ROUND(_xlfn.XLOOKUP([1]Parameters!B3551,[1]Printers!L:L,[1]Printers!Q:Q,,0)*E3551/10,0)*10,_xlfn.XLOOKUP([1]Parameters!B3551,[1]Printers!L:L,[1]Printers!P:P,,0)),"")</f>
        <v>40</v>
      </c>
      <c r="G3551" cm="1">
        <f t="array" ref="G3551">IFERROR(IF(ROW()-1&gt;COUNTA([1]!T_Printers[Printers])*COUNTA([1]!T_Resins[Resins]),"",_xlfn.IFS(ROUND(VLOOKUP(C3551,[1]!T_Resins[#Data],3,FALSE)/VLOOKUP(A3551,[1]!T_Printers[#Data],5,FALSE),1)&lt;=_xlfn.XLOOKUP(B3551,[1]Printers!L:L,[1]Printers!O:O,1,0,),ROUND(VLOOKUP(C3551,[1]!T_Resins[#Data],3,FALSE)/VLOOKUP(A3551,[1]!T_Printers[#Data],5,FALSE),1),ROUND(VLOOKUP(C3551,[1]!T_Resins[#Data],3,FALSE)/VLOOKUP(A3551,[1]!T_Printers[#Data],5,FALSE),1)&gt;_xlfn.XLOOKUP(B3551,[1]Printers!L:L,[1]Printers!O:O,1,0,),10)),"")</f>
        <v>5.5</v>
      </c>
      <c r="H3551">
        <f>IFERROR(IF(ROUND(_xlfn.XLOOKUP([1]Parameters!B3551,[1]Printers!L:L,[1]Printers!Q:Q,,0)*G3551/10,0)*10&lt;_xlfn.XLOOKUP([1]Parameters!B3551,[1]Printers!L:L,[1]Printers!P:P,,0),ROUND(_xlfn.XLOOKUP([1]Parameters!B3551,[1]Printers!L:L,[1]Printers!Q:Q,,0)*G3551/10,0)*10,_xlfn.XLOOKUP([1]Parameters!B3551,[1]Printers!L:L,[1]Printers!P:P,,0)),"")</f>
        <v>50</v>
      </c>
      <c r="I3551" s="3" t="str" cm="1">
        <f t="array" ref="I3551">IFERROR(IF(ROW()-1&gt;COUNTA([1]!T_Printers[Printers])*COUNTA([1]!T_Resins[Resins]),"",_xlfn.IFS(ROUND(VLOOKUP(C3551,[1]!T_Resins[#Data],4,FALSE)/VLOOKUP(A3551,[1]!T_Printers[#Data],5,FALSE),1)&lt;=_xlfn.XLOOKUP(B3551,[1]Printers!L:L,[1]Printers!O:O,1,0,),ROUND(VLOOKUP(C3551,[1]!T_Resins[#Data],4,FALSE)/VLOOKUP(A3551,[1]!T_Printers[#Data],5,FALSE),1),ROUND(VLOOKUP(C3551,[1]!T_Resins[#Data],4,FALSE)/VLOOKUP(A3551,[1]!T_Printers[#Data],5,FALSE),1)&gt;_xlfn.XLOOKUP(B3551,[1]Printers!L:L,[1]Printers!O:O,1,0,),"")),"")</f>
        <v/>
      </c>
      <c r="J3551" t="str">
        <f>IFERROR(IF(ROUND(_xlfn.XLOOKUP([1]Parameters!B3551,[1]Printers!L:L,[1]Printers!Q:Q,,0)*I3551/10,0)*10&lt;_xlfn.XLOOKUP([1]Parameters!B3551,[1]Printers!L:L,[1]Printers!P:P,,0),ROUND(_xlfn.XLOOKUP([1]Parameters!B3551,[1]Printers!L:L,[1]Printers!Q:Q,,0)*I3551/10,0)*10,_xlfn.XLOOKUP([1]Parameters!B3551,[1]Printers!L:L,[1]Printers!P:P,,0)),"")</f>
        <v/>
      </c>
      <c r="K3551">
        <f>IF(SUM(E3551:J3551)&lt;&gt;0,VLOOKUP(A3551,[1]!T_Printers[#Data],10,FALSE)+VLOOKUP(C3551,[1]!T_Resins[#Data],10,FALSE),"")</f>
        <v>4</v>
      </c>
      <c r="L3551">
        <f>IF(SUM(E3551:J3551)&lt;&gt;0,VLOOKUP(A3551,[1]!T_Printers[#Data],11,FALSE),"")</f>
        <v>8</v>
      </c>
      <c r="M3551">
        <f>IF(SUM(E3551:J3551)&lt;&gt;0,VLOOKUP(C3551,[1]!T_Resins[#Data],8,FALSE),"")</f>
        <v>60</v>
      </c>
      <c r="N3551">
        <f>IF(_xlfn.XLOOKUP(B3551,[1]Printers!$L:$L,[1]Printers!$R:$R,0,0)&gt;0,[1]Parameters!M3551,IF(SUM(E3551:J3551)&lt;&gt;0,VLOOKUP(C3551,[1]!T_Resins[#Data],9,FALSE),""))</f>
        <v>60</v>
      </c>
      <c r="O3551" t="str">
        <f t="shared" si="55"/>
        <v>QIDISbox</v>
      </c>
    </row>
    <row r="3552" spans="1:15" x14ac:dyDescent="0.25">
      <c r="A3552" t="str">
        <f t="array" ref="A3552">IF(ROW()-1&gt;COUNTA([1]!T_Printers[Printers])*COUNTA([1]!T_Resins[Resins]),"",INDEX([1]!T_Printers[Printers],INT((ROW()-2)/COUNTA([1]!T_Resins[Resins])+1)))</f>
        <v>QIDI S-box</v>
      </c>
      <c r="B3552" t="str">
        <f>_xlfn.XLOOKUP(A3552,[1]!T_Printers[Printers],[1]!T_Printers[Icon link],,0)</f>
        <v>QIDISbox</v>
      </c>
      <c r="C3552" t="str">
        <f t="array" ref="C3552">IF(ROW()-1&gt;COUNTA([1]!T_Printers[Printers])*COUNTA([1]!T_Resins[Resins]),"",INDEX([1]!T_Resins[Resins],MOD(ROW()-2,COUNTA([1]!T_Resins[Resins]))+1))</f>
        <v>Industrial Nylon Like</v>
      </c>
      <c r="D3552">
        <f>IF(SUM(E3552:J3552)&lt;&gt;0,IF(ROW()-1&gt;COUNTA([1]!T_Printers[Printers])*COUNTA([1]!T_Resins[Resins]),"",2),"")</f>
        <v>2</v>
      </c>
      <c r="E3552" cm="1">
        <f t="array" ref="E3552">IFERROR(IF(ROW()-1&gt;COUNTA([1]!T_Printers[Printers])*COUNTA([1]!T_Resins[Resins]),"",_xlfn.IFS(ROUND(VLOOKUP(C3552,[1]!T_Resins[#Data],2,FALSE)/VLOOKUP(A3552,[1]!T_Printers[#Data],5,FALSE),1)&lt;=_xlfn.XLOOKUP(B3552,[1]Printers!L:L,[1]Printers!O:O,1,0,),ROUND(VLOOKUP(C3552,[1]!T_Resins[#Data],2,FALSE)/VLOOKUP(A3552,[1]!T_Printers[#Data],5,FALSE),1),ROUND(VLOOKUP(C3552,[1]!T_Resins[#Data],2,FALSE)/VLOOKUP(A3552,[1]!T_Printers[#Data],5,FALSE),1)&gt;_xlfn.XLOOKUP(B3552,[1]Printers!L:L,[1]Printers!O:O,1,0,),10)),"Используйте слой 100 мкм")</f>
        <v>3.1</v>
      </c>
      <c r="F3552">
        <f>IFERROR(IF(ROUND(_xlfn.XLOOKUP([1]Parameters!B3552,[1]Printers!L:L,[1]Printers!Q:Q,,0)*E3552/10,0)*10&lt;_xlfn.XLOOKUP([1]Parameters!B3552,[1]Printers!L:L,[1]Printers!P:P,,0),ROUND(_xlfn.XLOOKUP([1]Parameters!B3552,[1]Printers!L:L,[1]Printers!Q:Q,,0)*E3552/10,0)*10,_xlfn.XLOOKUP([1]Parameters!B3552,[1]Printers!L:L,[1]Printers!P:P,,0)),"")</f>
        <v>30</v>
      </c>
      <c r="G3552" cm="1">
        <f t="array" ref="G3552">IFERROR(IF(ROW()-1&gt;COUNTA([1]!T_Printers[Printers])*COUNTA([1]!T_Resins[Resins]),"",_xlfn.IFS(ROUND(VLOOKUP(C3552,[1]!T_Resins[#Data],3,FALSE)/VLOOKUP(A3552,[1]!T_Printers[#Data],5,FALSE),1)&lt;=_xlfn.XLOOKUP(B3552,[1]Printers!L:L,[1]Printers!O:O,1,0,),ROUND(VLOOKUP(C3552,[1]!T_Resins[#Data],3,FALSE)/VLOOKUP(A3552,[1]!T_Printers[#Data],5,FALSE),1),ROUND(VLOOKUP(C3552,[1]!T_Resins[#Data],3,FALSE)/VLOOKUP(A3552,[1]!T_Printers[#Data],5,FALSE),1)&gt;_xlfn.XLOOKUP(B3552,[1]Printers!L:L,[1]Printers!O:O,1,0,),10)),"")</f>
        <v>4.0999999999999996</v>
      </c>
      <c r="H3552">
        <f>IFERROR(IF(ROUND(_xlfn.XLOOKUP([1]Parameters!B3552,[1]Printers!L:L,[1]Printers!Q:Q,,0)*G3552/10,0)*10&lt;_xlfn.XLOOKUP([1]Parameters!B3552,[1]Printers!L:L,[1]Printers!P:P,,0),ROUND(_xlfn.XLOOKUP([1]Parameters!B3552,[1]Printers!L:L,[1]Printers!Q:Q,,0)*G3552/10,0)*10,_xlfn.XLOOKUP([1]Parameters!B3552,[1]Printers!L:L,[1]Printers!P:P,,0)),"")</f>
        <v>40</v>
      </c>
      <c r="I3552" s="3" t="str" cm="1">
        <f t="array" ref="I3552">IFERROR(IF(ROW()-1&gt;COUNTA([1]!T_Printers[Printers])*COUNTA([1]!T_Resins[Resins]),"",_xlfn.IFS(ROUND(VLOOKUP(C3552,[1]!T_Resins[#Data],4,FALSE)/VLOOKUP(A3552,[1]!T_Printers[#Data],5,FALSE),1)&lt;=_xlfn.XLOOKUP(B3552,[1]Printers!L:L,[1]Printers!O:O,1,0,),ROUND(VLOOKUP(C3552,[1]!T_Resins[#Data],4,FALSE)/VLOOKUP(A3552,[1]!T_Printers[#Data],5,FALSE),1),ROUND(VLOOKUP(C3552,[1]!T_Resins[#Data],4,FALSE)/VLOOKUP(A3552,[1]!T_Printers[#Data],5,FALSE),1)&gt;_xlfn.XLOOKUP(B3552,[1]Printers!L:L,[1]Printers!O:O,1,0,),"")),"")</f>
        <v/>
      </c>
      <c r="J3552" t="str">
        <f>IFERROR(IF(ROUND(_xlfn.XLOOKUP([1]Parameters!B3552,[1]Printers!L:L,[1]Printers!Q:Q,,0)*I3552/10,0)*10&lt;_xlfn.XLOOKUP([1]Parameters!B3552,[1]Printers!L:L,[1]Printers!P:P,,0),ROUND(_xlfn.XLOOKUP([1]Parameters!B3552,[1]Printers!L:L,[1]Printers!Q:Q,,0)*I3552/10,0)*10,_xlfn.XLOOKUP([1]Parameters!B3552,[1]Printers!L:L,[1]Printers!P:P,,0)),"")</f>
        <v/>
      </c>
      <c r="K3552">
        <f>IF(SUM(E3552:J3552)&lt;&gt;0,VLOOKUP(A3552,[1]!T_Printers[#Data],10,FALSE)+VLOOKUP(C3552,[1]!T_Resins[#Data],10,FALSE),"")</f>
        <v>4</v>
      </c>
      <c r="L3552">
        <f>IF(SUM(E3552:J3552)&lt;&gt;0,VLOOKUP(A3552,[1]!T_Printers[#Data],11,FALSE),"")</f>
        <v>8</v>
      </c>
      <c r="M3552">
        <f>IF(SUM(E3552:J3552)&lt;&gt;0,VLOOKUP(C3552,[1]!T_Resins[#Data],8,FALSE),"")</f>
        <v>60</v>
      </c>
      <c r="N3552">
        <f>IF(_xlfn.XLOOKUP(B3552,[1]Printers!$L:$L,[1]Printers!$R:$R,0,0)&gt;0,[1]Parameters!M3552,IF(SUM(E3552:J3552)&lt;&gt;0,VLOOKUP(C3552,[1]!T_Resins[#Data],9,FALSE),""))</f>
        <v>60</v>
      </c>
      <c r="O3552" t="str">
        <f t="shared" si="55"/>
        <v>QIDISbox</v>
      </c>
    </row>
    <row r="3553" spans="1:15" x14ac:dyDescent="0.25">
      <c r="A3553" t="str">
        <f t="array" ref="A3553">IF(ROW()-1&gt;COUNTA([1]!T_Printers[Printers])*COUNTA([1]!T_Resins[Resins]),"",INDEX([1]!T_Printers[Printers],INT((ROW()-2)/COUNTA([1]!T_Resins[Resins])+1)))</f>
        <v>QIDI S-box</v>
      </c>
      <c r="B3553" t="str">
        <f>_xlfn.XLOOKUP(A3553,[1]!T_Printers[Printers],[1]!T_Printers[Icon link],,0)</f>
        <v>QIDISbox</v>
      </c>
      <c r="C3553" t="str">
        <f t="array" ref="C3553">IF(ROW()-1&gt;COUNTA([1]!T_Printers[Printers])*COUNTA([1]!T_Resins[Resins]),"",INDEX([1]!T_Resins[Resins],MOD(ROW()-2,COUNTA([1]!T_Resins[Resins]))+1))</f>
        <v>Industrial PP-Like</v>
      </c>
      <c r="D3553">
        <f>IF(SUM(E3553:J3553)&lt;&gt;0,IF(ROW()-1&gt;COUNTA([1]!T_Printers[Printers])*COUNTA([1]!T_Resins[Resins]),"",2),"")</f>
        <v>2</v>
      </c>
      <c r="E3553" cm="1">
        <f t="array" ref="E3553">IFERROR(IF(ROW()-1&gt;COUNTA([1]!T_Printers[Printers])*COUNTA([1]!T_Resins[Resins]),"",_xlfn.IFS(ROUND(VLOOKUP(C3553,[1]!T_Resins[#Data],2,FALSE)/VLOOKUP(A3553,[1]!T_Printers[#Data],5,FALSE),1)&lt;=_xlfn.XLOOKUP(B3553,[1]Printers!L:L,[1]Printers!O:O,1,0,),ROUND(VLOOKUP(C3553,[1]!T_Resins[#Data],2,FALSE)/VLOOKUP(A3553,[1]!T_Printers[#Data],5,FALSE),1),ROUND(VLOOKUP(C3553,[1]!T_Resins[#Data],2,FALSE)/VLOOKUP(A3553,[1]!T_Printers[#Data],5,FALSE),1)&gt;_xlfn.XLOOKUP(B3553,[1]Printers!L:L,[1]Printers!O:O,1,0,),10)),"Используйте слой 100 мкм")</f>
        <v>12.4</v>
      </c>
      <c r="F3553">
        <f>IFERROR(IF(ROUND(_xlfn.XLOOKUP([1]Parameters!B3553,[1]Printers!L:L,[1]Printers!Q:Q,,0)*E3553/10,0)*10&lt;_xlfn.XLOOKUP([1]Parameters!B3553,[1]Printers!L:L,[1]Printers!P:P,,0),ROUND(_xlfn.XLOOKUP([1]Parameters!B3553,[1]Printers!L:L,[1]Printers!Q:Q,,0)*E3553/10,0)*10,_xlfn.XLOOKUP([1]Parameters!B3553,[1]Printers!L:L,[1]Printers!P:P,,0)),"")</f>
        <v>100</v>
      </c>
      <c r="G3553" cm="1">
        <f t="array" ref="G3553">IFERROR(IF(ROW()-1&gt;COUNTA([1]!T_Printers[Printers])*COUNTA([1]!T_Resins[Resins]),"",_xlfn.IFS(ROUND(VLOOKUP(C3553,[1]!T_Resins[#Data],3,FALSE)/VLOOKUP(A3553,[1]!T_Printers[#Data],5,FALSE),1)&lt;=_xlfn.XLOOKUP(B3553,[1]Printers!L:L,[1]Printers!O:O,1,0,),ROUND(VLOOKUP(C3553,[1]!T_Resins[#Data],3,FALSE)/VLOOKUP(A3553,[1]!T_Printers[#Data],5,FALSE),1),ROUND(VLOOKUP(C3553,[1]!T_Resins[#Data],3,FALSE)/VLOOKUP(A3553,[1]!T_Printers[#Data],5,FALSE),1)&gt;_xlfn.XLOOKUP(B3553,[1]Printers!L:L,[1]Printers!O:O,1,0,),10)),"")</f>
        <v>15.6</v>
      </c>
      <c r="H3553">
        <f>IFERROR(IF(ROUND(_xlfn.XLOOKUP([1]Parameters!B3553,[1]Printers!L:L,[1]Printers!Q:Q,,0)*G3553/10,0)*10&lt;_xlfn.XLOOKUP([1]Parameters!B3553,[1]Printers!L:L,[1]Printers!P:P,,0),ROUND(_xlfn.XLOOKUP([1]Parameters!B3553,[1]Printers!L:L,[1]Printers!Q:Q,,0)*G3553/10,0)*10,_xlfn.XLOOKUP([1]Parameters!B3553,[1]Printers!L:L,[1]Printers!P:P,,0)),"")</f>
        <v>100</v>
      </c>
      <c r="I3553" s="3" t="str" cm="1">
        <f t="array" ref="I3553">IFERROR(IF(ROW()-1&gt;COUNTA([1]!T_Printers[Printers])*COUNTA([1]!T_Resins[Resins]),"",_xlfn.IFS(ROUND(VLOOKUP(C3553,[1]!T_Resins[#Data],4,FALSE)/VLOOKUP(A3553,[1]!T_Printers[#Data],5,FALSE),1)&lt;=_xlfn.XLOOKUP(B3553,[1]Printers!L:L,[1]Printers!O:O,1,0,),ROUND(VLOOKUP(C3553,[1]!T_Resins[#Data],4,FALSE)/VLOOKUP(A3553,[1]!T_Printers[#Data],5,FALSE),1),ROUND(VLOOKUP(C3553,[1]!T_Resins[#Data],4,FALSE)/VLOOKUP(A3553,[1]!T_Printers[#Data],5,FALSE),1)&gt;_xlfn.XLOOKUP(B3553,[1]Printers!L:L,[1]Printers!O:O,1,0,),"")),"")</f>
        <v/>
      </c>
      <c r="J3553" t="str">
        <f>IFERROR(IF(ROUND(_xlfn.XLOOKUP([1]Parameters!B3553,[1]Printers!L:L,[1]Printers!Q:Q,,0)*I3553/10,0)*10&lt;_xlfn.XLOOKUP([1]Parameters!B3553,[1]Printers!L:L,[1]Printers!P:P,,0),ROUND(_xlfn.XLOOKUP([1]Parameters!B3553,[1]Printers!L:L,[1]Printers!Q:Q,,0)*I3553/10,0)*10,_xlfn.XLOOKUP([1]Parameters!B3553,[1]Printers!L:L,[1]Printers!P:P,,0)),"")</f>
        <v/>
      </c>
      <c r="K3553">
        <f>IF(SUM(E3553:J3553)&lt;&gt;0,VLOOKUP(A3553,[1]!T_Printers[#Data],10,FALSE)+VLOOKUP(C3553,[1]!T_Resins[#Data],10,FALSE),"")</f>
        <v>4</v>
      </c>
      <c r="L3553">
        <f>IF(SUM(E3553:J3553)&lt;&gt;0,VLOOKUP(A3553,[1]!T_Printers[#Data],11,FALSE),"")</f>
        <v>8</v>
      </c>
      <c r="M3553">
        <f>IF(SUM(E3553:J3553)&lt;&gt;0,VLOOKUP(C3553,[1]!T_Resins[#Data],8,FALSE),"")</f>
        <v>60</v>
      </c>
      <c r="N3553">
        <f>IF(_xlfn.XLOOKUP(B3553,[1]Printers!$L:$L,[1]Printers!$R:$R,0,0)&gt;0,[1]Parameters!M3553,IF(SUM(E3553:J3553)&lt;&gt;0,VLOOKUP(C3553,[1]!T_Resins[#Data],9,FALSE),""))</f>
        <v>60</v>
      </c>
      <c r="O3553" t="str">
        <f t="shared" si="55"/>
        <v>QIDISbox</v>
      </c>
    </row>
    <row r="3554" spans="1:15" x14ac:dyDescent="0.25">
      <c r="A3554" t="str">
        <f t="array" ref="A3554">IF(ROW()-1&gt;COUNTA([1]!T_Printers[Printers])*COUNTA([1]!T_Resins[Resins]),"",INDEX([1]!T_Printers[Printers],INT((ROW()-2)/COUNTA([1]!T_Resins[Resins])+1)))</f>
        <v>QIDI S-box</v>
      </c>
      <c r="B3554" t="str">
        <f>_xlfn.XLOOKUP(A3554,[1]!T_Printers[Printers],[1]!T_Printers[Icon link],,0)</f>
        <v>QIDISbox</v>
      </c>
      <c r="C3554" t="str">
        <f t="array" ref="C3554">IF(ROW()-1&gt;COUNTA([1]!T_Printers[Printers])*COUNTA([1]!T_Resins[Resins]),"",INDEX([1]!T_Resins[Resins],MOD(ROW()-2,COUNTA([1]!T_Resins[Resins]))+1))</f>
        <v>Industrial Rigid Black</v>
      </c>
      <c r="D3554">
        <f>IF(SUM(E3554:J3554)&lt;&gt;0,IF(ROW()-1&gt;COUNTA([1]!T_Printers[Printers])*COUNTA([1]!T_Resins[Resins]),"",2),"")</f>
        <v>2</v>
      </c>
      <c r="E3554" cm="1">
        <f t="array" ref="E3554">IFERROR(IF(ROW()-1&gt;COUNTA([1]!T_Printers[Printers])*COUNTA([1]!T_Resins[Resins]),"",_xlfn.IFS(ROUND(VLOOKUP(C3554,[1]!T_Resins[#Data],2,FALSE)/VLOOKUP(A3554,[1]!T_Printers[#Data],5,FALSE),1)&lt;=_xlfn.XLOOKUP(B3554,[1]Printers!L:L,[1]Printers!O:O,1,0,),ROUND(VLOOKUP(C3554,[1]!T_Resins[#Data],2,FALSE)/VLOOKUP(A3554,[1]!T_Printers[#Data],5,FALSE),1),ROUND(VLOOKUP(C3554,[1]!T_Resins[#Data],2,FALSE)/VLOOKUP(A3554,[1]!T_Printers[#Data],5,FALSE),1)&gt;_xlfn.XLOOKUP(B3554,[1]Printers!L:L,[1]Printers!O:O,1,0,),10)),"Используйте слой 100 мкм")</f>
        <v>11.5</v>
      </c>
      <c r="F3554">
        <f>IFERROR(IF(ROUND(_xlfn.XLOOKUP([1]Parameters!B3554,[1]Printers!L:L,[1]Printers!Q:Q,,0)*E3554/10,0)*10&lt;_xlfn.XLOOKUP([1]Parameters!B3554,[1]Printers!L:L,[1]Printers!P:P,,0),ROUND(_xlfn.XLOOKUP([1]Parameters!B3554,[1]Printers!L:L,[1]Printers!Q:Q,,0)*E3554/10,0)*10,_xlfn.XLOOKUP([1]Parameters!B3554,[1]Printers!L:L,[1]Printers!P:P,,0)),"")</f>
        <v>100</v>
      </c>
      <c r="G3554" cm="1">
        <f t="array" ref="G3554">IFERROR(IF(ROW()-1&gt;COUNTA([1]!T_Printers[Printers])*COUNTA([1]!T_Resins[Resins]),"",_xlfn.IFS(ROUND(VLOOKUP(C3554,[1]!T_Resins[#Data],3,FALSE)/VLOOKUP(A3554,[1]!T_Printers[#Data],5,FALSE),1)&lt;=_xlfn.XLOOKUP(B3554,[1]Printers!L:L,[1]Printers!O:O,1,0,),ROUND(VLOOKUP(C3554,[1]!T_Resins[#Data],3,FALSE)/VLOOKUP(A3554,[1]!T_Printers[#Data],5,FALSE),1),ROUND(VLOOKUP(C3554,[1]!T_Resins[#Data],3,FALSE)/VLOOKUP(A3554,[1]!T_Printers[#Data],5,FALSE),1)&gt;_xlfn.XLOOKUP(B3554,[1]Printers!L:L,[1]Printers!O:O,1,0,),10)),"")</f>
        <v>15</v>
      </c>
      <c r="H3554">
        <f>IFERROR(IF(ROUND(_xlfn.XLOOKUP([1]Parameters!B3554,[1]Printers!L:L,[1]Printers!Q:Q,,0)*G3554/10,0)*10&lt;_xlfn.XLOOKUP([1]Parameters!B3554,[1]Printers!L:L,[1]Printers!P:P,,0),ROUND(_xlfn.XLOOKUP([1]Parameters!B3554,[1]Printers!L:L,[1]Printers!Q:Q,,0)*G3554/10,0)*10,_xlfn.XLOOKUP([1]Parameters!B3554,[1]Printers!L:L,[1]Printers!P:P,,0)),"")</f>
        <v>100</v>
      </c>
      <c r="I3554" s="3" t="str" cm="1">
        <f t="array" ref="I3554">IFERROR(IF(ROW()-1&gt;COUNTA([1]!T_Printers[Printers])*COUNTA([1]!T_Resins[Resins]),"",_xlfn.IFS(ROUND(VLOOKUP(C3554,[1]!T_Resins[#Data],4,FALSE)/VLOOKUP(A3554,[1]!T_Printers[#Data],5,FALSE),1)&lt;=_xlfn.XLOOKUP(B3554,[1]Printers!L:L,[1]Printers!O:O,1,0,),ROUND(VLOOKUP(C3554,[1]!T_Resins[#Data],4,FALSE)/VLOOKUP(A3554,[1]!T_Printers[#Data],5,FALSE),1),ROUND(VLOOKUP(C3554,[1]!T_Resins[#Data],4,FALSE)/VLOOKUP(A3554,[1]!T_Printers[#Data],5,FALSE),1)&gt;_xlfn.XLOOKUP(B3554,[1]Printers!L:L,[1]Printers!O:O,1,0,),"")),"")</f>
        <v/>
      </c>
      <c r="J3554" t="str">
        <f>IFERROR(IF(ROUND(_xlfn.XLOOKUP([1]Parameters!B3554,[1]Printers!L:L,[1]Printers!Q:Q,,0)*I3554/10,0)*10&lt;_xlfn.XLOOKUP([1]Parameters!B3554,[1]Printers!L:L,[1]Printers!P:P,,0),ROUND(_xlfn.XLOOKUP([1]Parameters!B3554,[1]Printers!L:L,[1]Printers!Q:Q,,0)*I3554/10,0)*10,_xlfn.XLOOKUP([1]Parameters!B3554,[1]Printers!L:L,[1]Printers!P:P,,0)),"")</f>
        <v/>
      </c>
      <c r="K3554">
        <f>IF(SUM(E3554:J3554)&lt;&gt;0,VLOOKUP(A3554,[1]!T_Printers[#Data],10,FALSE)+VLOOKUP(C3554,[1]!T_Resins[#Data],10,FALSE),"")</f>
        <v>4</v>
      </c>
      <c r="L3554">
        <f>IF(SUM(E3554:J3554)&lt;&gt;0,VLOOKUP(A3554,[1]!T_Printers[#Data],11,FALSE),"")</f>
        <v>8</v>
      </c>
      <c r="M3554">
        <f>IF(SUM(E3554:J3554)&lt;&gt;0,VLOOKUP(C3554,[1]!T_Resins[#Data],8,FALSE),"")</f>
        <v>120</v>
      </c>
      <c r="N3554">
        <f>IF(_xlfn.XLOOKUP(B3554,[1]Printers!$L:$L,[1]Printers!$R:$R,0,0)&gt;0,[1]Parameters!M3554,IF(SUM(E3554:J3554)&lt;&gt;0,VLOOKUP(C3554,[1]!T_Resins[#Data],9,FALSE),""))</f>
        <v>180</v>
      </c>
      <c r="O3554" t="str">
        <f t="shared" si="55"/>
        <v>QIDISbox</v>
      </c>
    </row>
    <row r="3555" spans="1:15" x14ac:dyDescent="0.25">
      <c r="A3555" t="str">
        <f t="array" ref="A3555">IF(ROW()-1&gt;COUNTA([1]!T_Printers[Printers])*COUNTA([1]!T_Resins[Resins]),"",INDEX([1]!T_Printers[Printers],INT((ROW()-2)/COUNTA([1]!T_Resins[Resins])+1)))</f>
        <v>QIDI S-box</v>
      </c>
      <c r="B3555" t="str">
        <f>_xlfn.XLOOKUP(A3555,[1]!T_Printers[Printers],[1]!T_Printers[Icon link],,0)</f>
        <v>QIDISbox</v>
      </c>
      <c r="C3555" t="str">
        <f t="array" ref="C3555">IF(ROW()-1&gt;COUNTA([1]!T_Printers[Printers])*COUNTA([1]!T_Resins[Resins]),"",INDEX([1]!T_Resins[Resins],MOD(ROW()-2,COUNTA([1]!T_Resins[Resins]))+1))</f>
        <v>Industrial Rigid Clear</v>
      </c>
      <c r="D3555">
        <f>IF(SUM(E3555:J3555)&lt;&gt;0,IF(ROW()-1&gt;COUNTA([1]!T_Printers[Printers])*COUNTA([1]!T_Resins[Resins]),"",2),"")</f>
        <v>2</v>
      </c>
      <c r="E3555" cm="1">
        <f t="array" ref="E3555">IFERROR(IF(ROW()-1&gt;COUNTA([1]!T_Printers[Printers])*COUNTA([1]!T_Resins[Resins]),"",_xlfn.IFS(ROUND(VLOOKUP(C3555,[1]!T_Resins[#Data],2,FALSE)/VLOOKUP(A3555,[1]!T_Printers[#Data],5,FALSE),1)&lt;=_xlfn.XLOOKUP(B3555,[1]Printers!L:L,[1]Printers!O:O,1,0,),ROUND(VLOOKUP(C3555,[1]!T_Resins[#Data],2,FALSE)/VLOOKUP(A3555,[1]!T_Printers[#Data],5,FALSE),1),ROUND(VLOOKUP(C3555,[1]!T_Resins[#Data],2,FALSE)/VLOOKUP(A3555,[1]!T_Printers[#Data],5,FALSE),1)&gt;_xlfn.XLOOKUP(B3555,[1]Printers!L:L,[1]Printers!O:O,1,0,),10)),"Используйте слой 100 мкм")</f>
        <v>12.6</v>
      </c>
      <c r="F3555">
        <f>IFERROR(IF(ROUND(_xlfn.XLOOKUP([1]Parameters!B3555,[1]Printers!L:L,[1]Printers!Q:Q,,0)*E3555/10,0)*10&lt;_xlfn.XLOOKUP([1]Parameters!B3555,[1]Printers!L:L,[1]Printers!P:P,,0),ROUND(_xlfn.XLOOKUP([1]Parameters!B3555,[1]Printers!L:L,[1]Printers!Q:Q,,0)*E3555/10,0)*10,_xlfn.XLOOKUP([1]Parameters!B3555,[1]Printers!L:L,[1]Printers!P:P,,0)),"")</f>
        <v>100</v>
      </c>
      <c r="G3555" cm="1">
        <f t="array" ref="G3555">IFERROR(IF(ROW()-1&gt;COUNTA([1]!T_Printers[Printers])*COUNTA([1]!T_Resins[Resins]),"",_xlfn.IFS(ROUND(VLOOKUP(C3555,[1]!T_Resins[#Data],3,FALSE)/VLOOKUP(A3555,[1]!T_Printers[#Data],5,FALSE),1)&lt;=_xlfn.XLOOKUP(B3555,[1]Printers!L:L,[1]Printers!O:O,1,0,),ROUND(VLOOKUP(C3555,[1]!T_Resins[#Data],3,FALSE)/VLOOKUP(A3555,[1]!T_Printers[#Data],5,FALSE),1),ROUND(VLOOKUP(C3555,[1]!T_Resins[#Data],3,FALSE)/VLOOKUP(A3555,[1]!T_Printers[#Data],5,FALSE),1)&gt;_xlfn.XLOOKUP(B3555,[1]Printers!L:L,[1]Printers!O:O,1,0,),10)),"")</f>
        <v>16.3</v>
      </c>
      <c r="H3555">
        <f>IFERROR(IF(ROUND(_xlfn.XLOOKUP([1]Parameters!B3555,[1]Printers!L:L,[1]Printers!Q:Q,,0)*G3555/10,0)*10&lt;_xlfn.XLOOKUP([1]Parameters!B3555,[1]Printers!L:L,[1]Printers!P:P,,0),ROUND(_xlfn.XLOOKUP([1]Parameters!B3555,[1]Printers!L:L,[1]Printers!Q:Q,,0)*G3555/10,0)*10,_xlfn.XLOOKUP([1]Parameters!B3555,[1]Printers!L:L,[1]Printers!P:P,,0)),"")</f>
        <v>100</v>
      </c>
      <c r="I3555" s="3" t="str" cm="1">
        <f t="array" ref="I3555">IFERROR(IF(ROW()-1&gt;COUNTA([1]!T_Printers[Printers])*COUNTA([1]!T_Resins[Resins]),"",_xlfn.IFS(ROUND(VLOOKUP(C3555,[1]!T_Resins[#Data],4,FALSE)/VLOOKUP(A3555,[1]!T_Printers[#Data],5,FALSE),1)&lt;=_xlfn.XLOOKUP(B3555,[1]Printers!L:L,[1]Printers!O:O,1,0,),ROUND(VLOOKUP(C3555,[1]!T_Resins[#Data],4,FALSE)/VLOOKUP(A3555,[1]!T_Printers[#Data],5,FALSE),1),ROUND(VLOOKUP(C3555,[1]!T_Resins[#Data],4,FALSE)/VLOOKUP(A3555,[1]!T_Printers[#Data],5,FALSE),1)&gt;_xlfn.XLOOKUP(B3555,[1]Printers!L:L,[1]Printers!O:O,1,0,),"")),"")</f>
        <v/>
      </c>
      <c r="J3555" t="str">
        <f>IFERROR(IF(ROUND(_xlfn.XLOOKUP([1]Parameters!B3555,[1]Printers!L:L,[1]Printers!Q:Q,,0)*I3555/10,0)*10&lt;_xlfn.XLOOKUP([1]Parameters!B3555,[1]Printers!L:L,[1]Printers!P:P,,0),ROUND(_xlfn.XLOOKUP([1]Parameters!B3555,[1]Printers!L:L,[1]Printers!Q:Q,,0)*I3555/10,0)*10,_xlfn.XLOOKUP([1]Parameters!B3555,[1]Printers!L:L,[1]Printers!P:P,,0)),"")</f>
        <v/>
      </c>
      <c r="K3555">
        <f>IF(SUM(E3555:J3555)&lt;&gt;0,VLOOKUP(A3555,[1]!T_Printers[#Data],10,FALSE)+VLOOKUP(C3555,[1]!T_Resins[#Data],10,FALSE),"")</f>
        <v>4</v>
      </c>
      <c r="L3555">
        <f>IF(SUM(E3555:J3555)&lt;&gt;0,VLOOKUP(A3555,[1]!T_Printers[#Data],11,FALSE),"")</f>
        <v>8</v>
      </c>
      <c r="M3555">
        <f>IF(SUM(E3555:J3555)&lt;&gt;0,VLOOKUP(C3555,[1]!T_Resins[#Data],8,FALSE),"")</f>
        <v>120</v>
      </c>
      <c r="N3555">
        <f>IF(_xlfn.XLOOKUP(B3555,[1]Printers!$L:$L,[1]Printers!$R:$R,0,0)&gt;0,[1]Parameters!M3555,IF(SUM(E3555:J3555)&lt;&gt;0,VLOOKUP(C3555,[1]!T_Resins[#Data],9,FALSE),""))</f>
        <v>180</v>
      </c>
      <c r="O3555" t="str">
        <f t="shared" si="55"/>
        <v>QIDISbox</v>
      </c>
    </row>
    <row r="3556" spans="1:15" x14ac:dyDescent="0.25">
      <c r="A3556" t="str">
        <f t="array" ref="A3556">IF(ROW()-1&gt;COUNTA([1]!T_Printers[Printers])*COUNTA([1]!T_Resins[Resins]),"",INDEX([1]!T_Printers[Printers],INT((ROW()-2)/COUNTA([1]!T_Resins[Resins])+1)))</f>
        <v>QIDI S-box</v>
      </c>
      <c r="B3556" t="str">
        <f>_xlfn.XLOOKUP(A3556,[1]!T_Printers[Printers],[1]!T_Printers[Icon link],,0)</f>
        <v>QIDISbox</v>
      </c>
      <c r="C3556" t="str">
        <f t="array" ref="C3556">IF(ROW()-1&gt;COUNTA([1]!T_Printers[Printers])*COUNTA([1]!T_Resins[Resins]),"",INDEX([1]!T_Resins[Resins],MOD(ROW()-2,COUNTA([1]!T_Resins[Resins]))+1))</f>
        <v>Tough Black</v>
      </c>
      <c r="D3556">
        <f>IF(SUM(E3556:J3556)&lt;&gt;0,IF(ROW()-1&gt;COUNTA([1]!T_Printers[Printers])*COUNTA([1]!T_Resins[Resins]),"",2),"")</f>
        <v>2</v>
      </c>
      <c r="E3556" cm="1">
        <f t="array" ref="E3556">IFERROR(IF(ROW()-1&gt;COUNTA([1]!T_Printers[Printers])*COUNTA([1]!T_Resins[Resins]),"",_xlfn.IFS(ROUND(VLOOKUP(C3556,[1]!T_Resins[#Data],2,FALSE)/VLOOKUP(A3556,[1]!T_Printers[#Data],5,FALSE),1)&lt;=_xlfn.XLOOKUP(B3556,[1]Printers!L:L,[1]Printers!O:O,1,0,),ROUND(VLOOKUP(C3556,[1]!T_Resins[#Data],2,FALSE)/VLOOKUP(A3556,[1]!T_Printers[#Data],5,FALSE),1),ROUND(VLOOKUP(C3556,[1]!T_Resins[#Data],2,FALSE)/VLOOKUP(A3556,[1]!T_Printers[#Data],5,FALSE),1)&gt;_xlfn.XLOOKUP(B3556,[1]Printers!L:L,[1]Printers!O:O,1,0,),10)),"Используйте слой 100 мкм")</f>
        <v>6</v>
      </c>
      <c r="F3556">
        <f>IFERROR(IF(ROUND(_xlfn.XLOOKUP([1]Parameters!B3556,[1]Printers!L:L,[1]Printers!Q:Q,,0)*E3556/10,0)*10&lt;_xlfn.XLOOKUP([1]Parameters!B3556,[1]Printers!L:L,[1]Printers!P:P,,0),ROUND(_xlfn.XLOOKUP([1]Parameters!B3556,[1]Printers!L:L,[1]Printers!Q:Q,,0)*E3556/10,0)*10,_xlfn.XLOOKUP([1]Parameters!B3556,[1]Printers!L:L,[1]Printers!P:P,,0)),"")</f>
        <v>50</v>
      </c>
      <c r="G3556" cm="1">
        <f t="array" ref="G3556">IFERROR(IF(ROW()-1&gt;COUNTA([1]!T_Printers[Printers])*COUNTA([1]!T_Resins[Resins]),"",_xlfn.IFS(ROUND(VLOOKUP(C3556,[1]!T_Resins[#Data],3,FALSE)/VLOOKUP(A3556,[1]!T_Printers[#Data],5,FALSE),1)&lt;=_xlfn.XLOOKUP(B3556,[1]Printers!L:L,[1]Printers!O:O,1,0,),ROUND(VLOOKUP(C3556,[1]!T_Resins[#Data],3,FALSE)/VLOOKUP(A3556,[1]!T_Printers[#Data],5,FALSE),1),ROUND(VLOOKUP(C3556,[1]!T_Resins[#Data],3,FALSE)/VLOOKUP(A3556,[1]!T_Printers[#Data],5,FALSE),1)&gt;_xlfn.XLOOKUP(B3556,[1]Printers!L:L,[1]Printers!O:O,1,0,),10)),"")</f>
        <v>7.1</v>
      </c>
      <c r="H3556">
        <f>IFERROR(IF(ROUND(_xlfn.XLOOKUP([1]Parameters!B3556,[1]Printers!L:L,[1]Printers!Q:Q,,0)*G3556/10,0)*10&lt;_xlfn.XLOOKUP([1]Parameters!B3556,[1]Printers!L:L,[1]Printers!P:P,,0),ROUND(_xlfn.XLOOKUP([1]Parameters!B3556,[1]Printers!L:L,[1]Printers!Q:Q,,0)*G3556/10,0)*10,_xlfn.XLOOKUP([1]Parameters!B3556,[1]Printers!L:L,[1]Printers!P:P,,0)),"")</f>
        <v>60</v>
      </c>
      <c r="I3556" s="3" t="str" cm="1">
        <f t="array" ref="I3556">IFERROR(IF(ROW()-1&gt;COUNTA([1]!T_Printers[Printers])*COUNTA([1]!T_Resins[Resins]),"",_xlfn.IFS(ROUND(VLOOKUP(C3556,[1]!T_Resins[#Data],4,FALSE)/VLOOKUP(A3556,[1]!T_Printers[#Data],5,FALSE),1)&lt;=_xlfn.XLOOKUP(B3556,[1]Printers!L:L,[1]Printers!O:O,1,0,),ROUND(VLOOKUP(C3556,[1]!T_Resins[#Data],4,FALSE)/VLOOKUP(A3556,[1]!T_Printers[#Data],5,FALSE),1),ROUND(VLOOKUP(C3556,[1]!T_Resins[#Data],4,FALSE)/VLOOKUP(A3556,[1]!T_Printers[#Data],5,FALSE),1)&gt;_xlfn.XLOOKUP(B3556,[1]Printers!L:L,[1]Printers!O:O,1,0,),"")),"")</f>
        <v/>
      </c>
      <c r="J3556" t="str">
        <f>IFERROR(IF(ROUND(_xlfn.XLOOKUP([1]Parameters!B3556,[1]Printers!L:L,[1]Printers!Q:Q,,0)*I3556/10,0)*10&lt;_xlfn.XLOOKUP([1]Parameters!B3556,[1]Printers!L:L,[1]Printers!P:P,,0),ROUND(_xlfn.XLOOKUP([1]Parameters!B3556,[1]Printers!L:L,[1]Printers!Q:Q,,0)*I3556/10,0)*10,_xlfn.XLOOKUP([1]Parameters!B3556,[1]Printers!L:L,[1]Printers!P:P,,0)),"")</f>
        <v/>
      </c>
      <c r="K3556">
        <f>IF(SUM(E3556:J3556)&lt;&gt;0,VLOOKUP(A3556,[1]!T_Printers[#Data],10,FALSE)+VLOOKUP(C3556,[1]!T_Resins[#Data],10,FALSE),"")</f>
        <v>4</v>
      </c>
      <c r="L3556">
        <f>IF(SUM(E3556:J3556)&lt;&gt;0,VLOOKUP(A3556,[1]!T_Printers[#Data],11,FALSE),"")</f>
        <v>8</v>
      </c>
      <c r="M3556">
        <f>IF(SUM(E3556:J3556)&lt;&gt;0,VLOOKUP(C3556,[1]!T_Resins[#Data],8,FALSE),"")</f>
        <v>120</v>
      </c>
      <c r="N3556">
        <f>IF(_xlfn.XLOOKUP(B3556,[1]Printers!$L:$L,[1]Printers!$R:$R,0,0)&gt;0,[1]Parameters!M3556,IF(SUM(E3556:J3556)&lt;&gt;0,VLOOKUP(C3556,[1]!T_Resins[#Data],9,FALSE),""))</f>
        <v>180</v>
      </c>
      <c r="O3556" t="str">
        <f t="shared" si="55"/>
        <v>QIDISbox</v>
      </c>
    </row>
    <row r="3557" spans="1:15" x14ac:dyDescent="0.25">
      <c r="A3557" t="str">
        <f t="array" ref="A3557">IF(ROW()-1&gt;COUNTA([1]!T_Printers[Printers])*COUNTA([1]!T_Resins[Resins]),"",INDEX([1]!T_Printers[Printers],INT((ROW()-2)/COUNTA([1]!T_Resins[Resins])+1)))</f>
        <v>QIDI S-box</v>
      </c>
      <c r="B3557" t="str">
        <f>_xlfn.XLOOKUP(A3557,[1]!T_Printers[Printers],[1]!T_Printers[Icon link],,0)</f>
        <v>QIDISbox</v>
      </c>
      <c r="C3557" t="str">
        <f t="array" ref="C3557">IF(ROW()-1&gt;COUNTA([1]!T_Printers[Printers])*COUNTA([1]!T_Resins[Resins]),"",INDEX([1]!T_Resins[Resins],MOD(ROW()-2,COUNTA([1]!T_Resins[Resins]))+1))</f>
        <v>Tough Grey</v>
      </c>
      <c r="D3557">
        <f>IF(SUM(E3557:J3557)&lt;&gt;0,IF(ROW()-1&gt;COUNTA([1]!T_Printers[Printers])*COUNTA([1]!T_Resins[Resins]),"",2),"")</f>
        <v>2</v>
      </c>
      <c r="E3557" cm="1">
        <f t="array" ref="E3557">IFERROR(IF(ROW()-1&gt;COUNTA([1]!T_Printers[Printers])*COUNTA([1]!T_Resins[Resins]),"",_xlfn.IFS(ROUND(VLOOKUP(C3557,[1]!T_Resins[#Data],2,FALSE)/VLOOKUP(A3557,[1]!T_Printers[#Data],5,FALSE),1)&lt;=_xlfn.XLOOKUP(B3557,[1]Printers!L:L,[1]Printers!O:O,1,0,),ROUND(VLOOKUP(C3557,[1]!T_Resins[#Data],2,FALSE)/VLOOKUP(A3557,[1]!T_Printers[#Data],5,FALSE),1),ROUND(VLOOKUP(C3557,[1]!T_Resins[#Data],2,FALSE)/VLOOKUP(A3557,[1]!T_Printers[#Data],5,FALSE),1)&gt;_xlfn.XLOOKUP(B3557,[1]Printers!L:L,[1]Printers!O:O,1,0,),10)),"Используйте слой 100 мкм")</f>
        <v>6</v>
      </c>
      <c r="F3557">
        <f>IFERROR(IF(ROUND(_xlfn.XLOOKUP([1]Parameters!B3557,[1]Printers!L:L,[1]Printers!Q:Q,,0)*E3557/10,0)*10&lt;_xlfn.XLOOKUP([1]Parameters!B3557,[1]Printers!L:L,[1]Printers!P:P,,0),ROUND(_xlfn.XLOOKUP([1]Parameters!B3557,[1]Printers!L:L,[1]Printers!Q:Q,,0)*E3557/10,0)*10,_xlfn.XLOOKUP([1]Parameters!B3557,[1]Printers!L:L,[1]Printers!P:P,,0)),"")</f>
        <v>50</v>
      </c>
      <c r="G3557" cm="1">
        <f t="array" ref="G3557">IFERROR(IF(ROW()-1&gt;COUNTA([1]!T_Printers[Printers])*COUNTA([1]!T_Resins[Resins]),"",_xlfn.IFS(ROUND(VLOOKUP(C3557,[1]!T_Resins[#Data],3,FALSE)/VLOOKUP(A3557,[1]!T_Printers[#Data],5,FALSE),1)&lt;=_xlfn.XLOOKUP(B3557,[1]Printers!L:L,[1]Printers!O:O,1,0,),ROUND(VLOOKUP(C3557,[1]!T_Resins[#Data],3,FALSE)/VLOOKUP(A3557,[1]!T_Printers[#Data],5,FALSE),1),ROUND(VLOOKUP(C3557,[1]!T_Resins[#Data],3,FALSE)/VLOOKUP(A3557,[1]!T_Printers[#Data],5,FALSE),1)&gt;_xlfn.XLOOKUP(B3557,[1]Printers!L:L,[1]Printers!O:O,1,0,),10)),"")</f>
        <v>7.1</v>
      </c>
      <c r="H3557">
        <f>IFERROR(IF(ROUND(_xlfn.XLOOKUP([1]Parameters!B3557,[1]Printers!L:L,[1]Printers!Q:Q,,0)*G3557/10,0)*10&lt;_xlfn.XLOOKUP([1]Parameters!B3557,[1]Printers!L:L,[1]Printers!P:P,,0),ROUND(_xlfn.XLOOKUP([1]Parameters!B3557,[1]Printers!L:L,[1]Printers!Q:Q,,0)*G3557/10,0)*10,_xlfn.XLOOKUP([1]Parameters!B3557,[1]Printers!L:L,[1]Printers!P:P,,0)),"")</f>
        <v>60</v>
      </c>
      <c r="I3557" s="3" t="str" cm="1">
        <f t="array" ref="I3557">IFERROR(IF(ROW()-1&gt;COUNTA([1]!T_Printers[Printers])*COUNTA([1]!T_Resins[Resins]),"",_xlfn.IFS(ROUND(VLOOKUP(C3557,[1]!T_Resins[#Data],4,FALSE)/VLOOKUP(A3557,[1]!T_Printers[#Data],5,FALSE),1)&lt;=_xlfn.XLOOKUP(B3557,[1]Printers!L:L,[1]Printers!O:O,1,0,),ROUND(VLOOKUP(C3557,[1]!T_Resins[#Data],4,FALSE)/VLOOKUP(A3557,[1]!T_Printers[#Data],5,FALSE),1),ROUND(VLOOKUP(C3557,[1]!T_Resins[#Data],4,FALSE)/VLOOKUP(A3557,[1]!T_Printers[#Data],5,FALSE),1)&gt;_xlfn.XLOOKUP(B3557,[1]Printers!L:L,[1]Printers!O:O,1,0,),"")),"")</f>
        <v/>
      </c>
      <c r="J3557" t="str">
        <f>IFERROR(IF(ROUND(_xlfn.XLOOKUP([1]Parameters!B3557,[1]Printers!L:L,[1]Printers!Q:Q,,0)*I3557/10,0)*10&lt;_xlfn.XLOOKUP([1]Parameters!B3557,[1]Printers!L:L,[1]Printers!P:P,,0),ROUND(_xlfn.XLOOKUP([1]Parameters!B3557,[1]Printers!L:L,[1]Printers!Q:Q,,0)*I3557/10,0)*10,_xlfn.XLOOKUP([1]Parameters!B3557,[1]Printers!L:L,[1]Printers!P:P,,0)),"")</f>
        <v/>
      </c>
      <c r="K3557">
        <f>IF(SUM(E3557:J3557)&lt;&gt;0,VLOOKUP(A3557,[1]!T_Printers[#Data],10,FALSE)+VLOOKUP(C3557,[1]!T_Resins[#Data],10,FALSE),"")</f>
        <v>4</v>
      </c>
      <c r="L3557">
        <f>IF(SUM(E3557:J3557)&lt;&gt;0,VLOOKUP(A3557,[1]!T_Printers[#Data],11,FALSE),"")</f>
        <v>8</v>
      </c>
      <c r="M3557">
        <f>IF(SUM(E3557:J3557)&lt;&gt;0,VLOOKUP(C3557,[1]!T_Resins[#Data],8,FALSE),"")</f>
        <v>120</v>
      </c>
      <c r="N3557">
        <f>IF(_xlfn.XLOOKUP(B3557,[1]Printers!$L:$L,[1]Printers!$R:$R,0,0)&gt;0,[1]Parameters!M3557,IF(SUM(E3557:J3557)&lt;&gt;0,VLOOKUP(C3557,[1]!T_Resins[#Data],9,FALSE),""))</f>
        <v>180</v>
      </c>
      <c r="O3557" t="str">
        <f t="shared" si="55"/>
        <v>QIDISbox</v>
      </c>
    </row>
    <row r="3558" spans="1:15" x14ac:dyDescent="0.25">
      <c r="A3558" t="str">
        <f t="array" ref="A3558">IF(ROW()-1&gt;COUNTA([1]!T_Printers[Printers])*COUNTA([1]!T_Resins[Resins]),"",INDEX([1]!T_Printers[Printers],INT((ROW()-2)/COUNTA([1]!T_Resins[Resins])+1)))</f>
        <v>QIDI S-box</v>
      </c>
      <c r="B3558" t="str">
        <f>_xlfn.XLOOKUP(A3558,[1]!T_Printers[Printers],[1]!T_Printers[Icon link],,0)</f>
        <v>QIDISbox</v>
      </c>
      <c r="C3558" t="str">
        <f t="array" ref="C3558">IF(ROW()-1&gt;COUNTA([1]!T_Printers[Printers])*COUNTA([1]!T_Resins[Resins]),"",INDEX([1]!T_Resins[Resins],MOD(ROW()-2,COUNTA([1]!T_Resins[Resins]))+1))</f>
        <v>Tough White</v>
      </c>
      <c r="D3558">
        <f>IF(SUM(E3558:J3558)&lt;&gt;0,IF(ROW()-1&gt;COUNTA([1]!T_Printers[Printers])*COUNTA([1]!T_Resins[Resins]),"",2),"")</f>
        <v>2</v>
      </c>
      <c r="E3558" cm="1">
        <f t="array" ref="E3558">IFERROR(IF(ROW()-1&gt;COUNTA([1]!T_Printers[Printers])*COUNTA([1]!T_Resins[Resins]),"",_xlfn.IFS(ROUND(VLOOKUP(C3558,[1]!T_Resins[#Data],2,FALSE)/VLOOKUP(A3558,[1]!T_Printers[#Data],5,FALSE),1)&lt;=_xlfn.XLOOKUP(B3558,[1]Printers!L:L,[1]Printers!O:O,1,0,),ROUND(VLOOKUP(C3558,[1]!T_Resins[#Data],2,FALSE)/VLOOKUP(A3558,[1]!T_Printers[#Data],5,FALSE),1),ROUND(VLOOKUP(C3558,[1]!T_Resins[#Data],2,FALSE)/VLOOKUP(A3558,[1]!T_Printers[#Data],5,FALSE),1)&gt;_xlfn.XLOOKUP(B3558,[1]Printers!L:L,[1]Printers!O:O,1,0,),10)),"Используйте слой 100 мкм")</f>
        <v>6</v>
      </c>
      <c r="F3558">
        <f>IFERROR(IF(ROUND(_xlfn.XLOOKUP([1]Parameters!B3558,[1]Printers!L:L,[1]Printers!Q:Q,,0)*E3558/10,0)*10&lt;_xlfn.XLOOKUP([1]Parameters!B3558,[1]Printers!L:L,[1]Printers!P:P,,0),ROUND(_xlfn.XLOOKUP([1]Parameters!B3558,[1]Printers!L:L,[1]Printers!Q:Q,,0)*E3558/10,0)*10,_xlfn.XLOOKUP([1]Parameters!B3558,[1]Printers!L:L,[1]Printers!P:P,,0)),"")</f>
        <v>50</v>
      </c>
      <c r="G3558" cm="1">
        <f t="array" ref="G3558">IFERROR(IF(ROW()-1&gt;COUNTA([1]!T_Printers[Printers])*COUNTA([1]!T_Resins[Resins]),"",_xlfn.IFS(ROUND(VLOOKUP(C3558,[1]!T_Resins[#Data],3,FALSE)/VLOOKUP(A3558,[1]!T_Printers[#Data],5,FALSE),1)&lt;=_xlfn.XLOOKUP(B3558,[1]Printers!L:L,[1]Printers!O:O,1,0,),ROUND(VLOOKUP(C3558,[1]!T_Resins[#Data],3,FALSE)/VLOOKUP(A3558,[1]!T_Printers[#Data],5,FALSE),1),ROUND(VLOOKUP(C3558,[1]!T_Resins[#Data],3,FALSE)/VLOOKUP(A3558,[1]!T_Printers[#Data],5,FALSE),1)&gt;_xlfn.XLOOKUP(B3558,[1]Printers!L:L,[1]Printers!O:O,1,0,),10)),"")</f>
        <v>7.1</v>
      </c>
      <c r="H3558">
        <f>IFERROR(IF(ROUND(_xlfn.XLOOKUP([1]Parameters!B3558,[1]Printers!L:L,[1]Printers!Q:Q,,0)*G3558/10,0)*10&lt;_xlfn.XLOOKUP([1]Parameters!B3558,[1]Printers!L:L,[1]Printers!P:P,,0),ROUND(_xlfn.XLOOKUP([1]Parameters!B3558,[1]Printers!L:L,[1]Printers!Q:Q,,0)*G3558/10,0)*10,_xlfn.XLOOKUP([1]Parameters!B3558,[1]Printers!L:L,[1]Printers!P:P,,0)),"")</f>
        <v>60</v>
      </c>
      <c r="I3558" s="3" t="str" cm="1">
        <f t="array" ref="I3558">IFERROR(IF(ROW()-1&gt;COUNTA([1]!T_Printers[Printers])*COUNTA([1]!T_Resins[Resins]),"",_xlfn.IFS(ROUND(VLOOKUP(C3558,[1]!T_Resins[#Data],4,FALSE)/VLOOKUP(A3558,[1]!T_Printers[#Data],5,FALSE),1)&lt;=_xlfn.XLOOKUP(B3558,[1]Printers!L:L,[1]Printers!O:O,1,0,),ROUND(VLOOKUP(C3558,[1]!T_Resins[#Data],4,FALSE)/VLOOKUP(A3558,[1]!T_Printers[#Data],5,FALSE),1),ROUND(VLOOKUP(C3558,[1]!T_Resins[#Data],4,FALSE)/VLOOKUP(A3558,[1]!T_Printers[#Data],5,FALSE),1)&gt;_xlfn.XLOOKUP(B3558,[1]Printers!L:L,[1]Printers!O:O,1,0,),"")),"")</f>
        <v/>
      </c>
      <c r="J3558" t="str">
        <f>IFERROR(IF(ROUND(_xlfn.XLOOKUP([1]Parameters!B3558,[1]Printers!L:L,[1]Printers!Q:Q,,0)*I3558/10,0)*10&lt;_xlfn.XLOOKUP([1]Parameters!B3558,[1]Printers!L:L,[1]Printers!P:P,,0),ROUND(_xlfn.XLOOKUP([1]Parameters!B3558,[1]Printers!L:L,[1]Printers!Q:Q,,0)*I3558/10,0)*10,_xlfn.XLOOKUP([1]Parameters!B3558,[1]Printers!L:L,[1]Printers!P:P,,0)),"")</f>
        <v/>
      </c>
      <c r="K3558">
        <f>IF(SUM(E3558:J3558)&lt;&gt;0,VLOOKUP(A3558,[1]!T_Printers[#Data],10,FALSE)+VLOOKUP(C3558,[1]!T_Resins[#Data],10,FALSE),"")</f>
        <v>4</v>
      </c>
      <c r="L3558">
        <f>IF(SUM(E3558:J3558)&lt;&gt;0,VLOOKUP(A3558,[1]!T_Printers[#Data],11,FALSE),"")</f>
        <v>8</v>
      </c>
      <c r="M3558">
        <f>IF(SUM(E3558:J3558)&lt;&gt;0,VLOOKUP(C3558,[1]!T_Resins[#Data],8,FALSE),"")</f>
        <v>120</v>
      </c>
      <c r="N3558">
        <f>IF(_xlfn.XLOOKUP(B3558,[1]Printers!$L:$L,[1]Printers!$R:$R,0,0)&gt;0,[1]Parameters!M3558,IF(SUM(E3558:J3558)&lt;&gt;0,VLOOKUP(C3558,[1]!T_Resins[#Data],9,FALSE),""))</f>
        <v>180</v>
      </c>
      <c r="O3558" t="str">
        <f t="shared" si="55"/>
        <v>QIDISbox</v>
      </c>
    </row>
    <row r="3559" spans="1:15" x14ac:dyDescent="0.25">
      <c r="A3559" t="str">
        <f t="array" ref="A3559">IF(ROW()-1&gt;COUNTA([1]!T_Printers[Printers])*COUNTA([1]!T_Resins[Resins]),"",INDEX([1]!T_Printers[Printers],INT((ROW()-2)/COUNTA([1]!T_Resins[Resins])+1)))</f>
        <v>QIDI S-box</v>
      </c>
      <c r="B3559" t="str">
        <f>_xlfn.XLOOKUP(A3559,[1]!T_Printers[Printers],[1]!T_Printers[Icon link],,0)</f>
        <v>QIDISbox</v>
      </c>
      <c r="C3559" t="str">
        <f t="array" ref="C3559">IF(ROW()-1&gt;COUNTA([1]!T_Printers[Printers])*COUNTA([1]!T_Resins[Resins]),"",INDEX([1]!T_Resins[Resins],MOD(ROW()-2,COUNTA([1]!T_Resins[Resins]))+1))</f>
        <v>Jewelry J-Cast</v>
      </c>
      <c r="D3559">
        <f>IF(SUM(E3559:J3559)&lt;&gt;0,IF(ROW()-1&gt;COUNTA([1]!T_Printers[Printers])*COUNTA([1]!T_Resins[Resins]),"",2),"")</f>
        <v>2</v>
      </c>
      <c r="E3559" cm="1">
        <f t="array" ref="E3559">IFERROR(IF(ROW()-1&gt;COUNTA([1]!T_Printers[Printers])*COUNTA([1]!T_Resins[Resins]),"",_xlfn.IFS(ROUND(VLOOKUP(C3559,[1]!T_Resins[#Data],2,FALSE)/VLOOKUP(A3559,[1]!T_Printers[#Data],5,FALSE),1)&lt;=_xlfn.XLOOKUP(B3559,[1]Printers!L:L,[1]Printers!O:O,1,0,),ROUND(VLOOKUP(C3559,[1]!T_Resins[#Data],2,FALSE)/VLOOKUP(A3559,[1]!T_Printers[#Data],5,FALSE),1),ROUND(VLOOKUP(C3559,[1]!T_Resins[#Data],2,FALSE)/VLOOKUP(A3559,[1]!T_Printers[#Data],5,FALSE),1)&gt;_xlfn.XLOOKUP(B3559,[1]Printers!L:L,[1]Printers!O:O,1,0,),10)),"Используйте слой 100 мкм")</f>
        <v>19</v>
      </c>
      <c r="F3559">
        <f>IFERROR(IF(ROUND(_xlfn.XLOOKUP([1]Parameters!B3559,[1]Printers!L:L,[1]Printers!Q:Q,,0)*E3559/10,0)*10&lt;_xlfn.XLOOKUP([1]Parameters!B3559,[1]Printers!L:L,[1]Printers!P:P,,0),ROUND(_xlfn.XLOOKUP([1]Parameters!B3559,[1]Printers!L:L,[1]Printers!Q:Q,,0)*E3559/10,0)*10,_xlfn.XLOOKUP([1]Parameters!B3559,[1]Printers!L:L,[1]Printers!P:P,,0)),"")</f>
        <v>100</v>
      </c>
      <c r="G3559" cm="1">
        <f t="array" ref="G3559">IFERROR(IF(ROW()-1&gt;COUNTA([1]!T_Printers[Printers])*COUNTA([1]!T_Resins[Resins]),"",_xlfn.IFS(ROUND(VLOOKUP(C3559,[1]!T_Resins[#Data],3,FALSE)/VLOOKUP(A3559,[1]!T_Printers[#Data],5,FALSE),1)&lt;=_xlfn.XLOOKUP(B3559,[1]Printers!L:L,[1]Printers!O:O,1,0,),ROUND(VLOOKUP(C3559,[1]!T_Resins[#Data],3,FALSE)/VLOOKUP(A3559,[1]!T_Printers[#Data],5,FALSE),1),ROUND(VLOOKUP(C3559,[1]!T_Resins[#Data],3,FALSE)/VLOOKUP(A3559,[1]!T_Printers[#Data],5,FALSE),1)&gt;_xlfn.XLOOKUP(B3559,[1]Printers!L:L,[1]Printers!O:O,1,0,),10)),"")</f>
        <v>26.1</v>
      </c>
      <c r="H3559">
        <f>IFERROR(IF(ROUND(_xlfn.XLOOKUP([1]Parameters!B3559,[1]Printers!L:L,[1]Printers!Q:Q,,0)*G3559/10,0)*10&lt;_xlfn.XLOOKUP([1]Parameters!B3559,[1]Printers!L:L,[1]Printers!P:P,,0),ROUND(_xlfn.XLOOKUP([1]Parameters!B3559,[1]Printers!L:L,[1]Printers!Q:Q,,0)*G3559/10,0)*10,_xlfn.XLOOKUP([1]Parameters!B3559,[1]Printers!L:L,[1]Printers!P:P,,0)),"")</f>
        <v>100</v>
      </c>
      <c r="I3559" s="3" t="str" cm="1">
        <f t="array" ref="I3559">IFERROR(IF(ROW()-1&gt;COUNTA([1]!T_Printers[Printers])*COUNTA([1]!T_Resins[Resins]),"",_xlfn.IFS(ROUND(VLOOKUP(C3559,[1]!T_Resins[#Data],4,FALSE)/VLOOKUP(A3559,[1]!T_Printers[#Data],5,FALSE),1)&lt;=_xlfn.XLOOKUP(B3559,[1]Printers!L:L,[1]Printers!O:O,1,0,),ROUND(VLOOKUP(C3559,[1]!T_Resins[#Data],4,FALSE)/VLOOKUP(A3559,[1]!T_Printers[#Data],5,FALSE),1),ROUND(VLOOKUP(C3559,[1]!T_Resins[#Data],4,FALSE)/VLOOKUP(A3559,[1]!T_Printers[#Data],5,FALSE),1)&gt;_xlfn.XLOOKUP(B3559,[1]Printers!L:L,[1]Printers!O:O,1,0,),"")),"")</f>
        <v/>
      </c>
      <c r="J3559" t="str">
        <f>IFERROR(IF(ROUND(_xlfn.XLOOKUP([1]Parameters!B3559,[1]Printers!L:L,[1]Printers!Q:Q,,0)*I3559/10,0)*10&lt;_xlfn.XLOOKUP([1]Parameters!B3559,[1]Printers!L:L,[1]Printers!P:P,,0),ROUND(_xlfn.XLOOKUP([1]Parameters!B3559,[1]Printers!L:L,[1]Printers!Q:Q,,0)*I3559/10,0)*10,_xlfn.XLOOKUP([1]Parameters!B3559,[1]Printers!L:L,[1]Printers!P:P,,0)),"")</f>
        <v/>
      </c>
      <c r="K3559">
        <f>IF(SUM(E3559:J3559)&lt;&gt;0,VLOOKUP(A3559,[1]!T_Printers[#Data],10,FALSE)+VLOOKUP(C3559,[1]!T_Resins[#Data],10,FALSE),"")</f>
        <v>4</v>
      </c>
      <c r="L3559">
        <f>IF(SUM(E3559:J3559)&lt;&gt;0,VLOOKUP(A3559,[1]!T_Printers[#Data],11,FALSE),"")</f>
        <v>8</v>
      </c>
      <c r="M3559">
        <f>IF(SUM(E3559:J3559)&lt;&gt;0,VLOOKUP(C3559,[1]!T_Resins[#Data],8,FALSE),"")</f>
        <v>60</v>
      </c>
      <c r="N3559">
        <f>IF(_xlfn.XLOOKUP(B3559,[1]Printers!$L:$L,[1]Printers!$R:$R,0,0)&gt;0,[1]Parameters!M3559,IF(SUM(E3559:J3559)&lt;&gt;0,VLOOKUP(C3559,[1]!T_Resins[#Data],9,FALSE),""))</f>
        <v>60</v>
      </c>
      <c r="O3559" t="str">
        <f t="shared" si="55"/>
        <v>QIDISbox</v>
      </c>
    </row>
    <row r="3560" spans="1:15" x14ac:dyDescent="0.25">
      <c r="A3560" t="str">
        <f t="array" ref="A3560">IF(ROW()-1&gt;COUNTA([1]!T_Printers[Printers])*COUNTA([1]!T_Resins[Resins]),"",INDEX([1]!T_Printers[Printers],INT((ROW()-2)/COUNTA([1]!T_Resins[Resins])+1)))</f>
        <v>QIDI S-box</v>
      </c>
      <c r="B3560" t="str">
        <f>_xlfn.XLOOKUP(A3560,[1]!T_Printers[Printers],[1]!T_Printers[Icon link],,0)</f>
        <v>QIDISbox</v>
      </c>
      <c r="C3560" t="str">
        <f t="array" ref="C3560">IF(ROW()-1&gt;COUNTA([1]!T_Printers[Printers])*COUNTA([1]!T_Resins[Resins]),"",INDEX([1]!T_Resins[Resins],MOD(ROW()-2,COUNTA([1]!T_Resins[Resins]))+1))</f>
        <v>Model Resin Black</v>
      </c>
      <c r="D3560">
        <f>IF(SUM(E3560:J3560)&lt;&gt;0,IF(ROW()-1&gt;COUNTA([1]!T_Printers[Printers])*COUNTA([1]!T_Resins[Resins]),"",2),"")</f>
        <v>2</v>
      </c>
      <c r="E3560" cm="1">
        <f t="array" ref="E3560">IFERROR(IF(ROW()-1&gt;COUNTA([1]!T_Printers[Printers])*COUNTA([1]!T_Resins[Resins]),"",_xlfn.IFS(ROUND(VLOOKUP(C3560,[1]!T_Resins[#Data],2,FALSE)/VLOOKUP(A3560,[1]!T_Printers[#Data],5,FALSE),1)&lt;=_xlfn.XLOOKUP(B3560,[1]Printers!L:L,[1]Printers!O:O,1,0,),ROUND(VLOOKUP(C3560,[1]!T_Resins[#Data],2,FALSE)/VLOOKUP(A3560,[1]!T_Printers[#Data],5,FALSE),1),ROUND(VLOOKUP(C3560,[1]!T_Resins[#Data],2,FALSE)/VLOOKUP(A3560,[1]!T_Printers[#Data],5,FALSE),1)&gt;_xlfn.XLOOKUP(B3560,[1]Printers!L:L,[1]Printers!O:O,1,0,),10)),"Используйте слой 100 мкм")</f>
        <v>7.1</v>
      </c>
      <c r="F3560">
        <f>IFERROR(IF(ROUND(_xlfn.XLOOKUP([1]Parameters!B3560,[1]Printers!L:L,[1]Printers!Q:Q,,0)*E3560/10,0)*10&lt;_xlfn.XLOOKUP([1]Parameters!B3560,[1]Printers!L:L,[1]Printers!P:P,,0),ROUND(_xlfn.XLOOKUP([1]Parameters!B3560,[1]Printers!L:L,[1]Printers!Q:Q,,0)*E3560/10,0)*10,_xlfn.XLOOKUP([1]Parameters!B3560,[1]Printers!L:L,[1]Printers!P:P,,0)),"")</f>
        <v>60</v>
      </c>
      <c r="G3560" cm="1">
        <f t="array" ref="G3560">IFERROR(IF(ROW()-1&gt;COUNTA([1]!T_Printers[Printers])*COUNTA([1]!T_Resins[Resins]),"",_xlfn.IFS(ROUND(VLOOKUP(C3560,[1]!T_Resins[#Data],3,FALSE)/VLOOKUP(A3560,[1]!T_Printers[#Data],5,FALSE),1)&lt;=_xlfn.XLOOKUP(B3560,[1]Printers!L:L,[1]Printers!O:O,1,0,),ROUND(VLOOKUP(C3560,[1]!T_Resins[#Data],3,FALSE)/VLOOKUP(A3560,[1]!T_Printers[#Data],5,FALSE),1),ROUND(VLOOKUP(C3560,[1]!T_Resins[#Data],3,FALSE)/VLOOKUP(A3560,[1]!T_Printers[#Data],5,FALSE),1)&gt;_xlfn.XLOOKUP(B3560,[1]Printers!L:L,[1]Printers!O:O,1,0,),10)),"")</f>
        <v>9.3000000000000007</v>
      </c>
      <c r="H3560">
        <f>IFERROR(IF(ROUND(_xlfn.XLOOKUP([1]Parameters!B3560,[1]Printers!L:L,[1]Printers!Q:Q,,0)*G3560/10,0)*10&lt;_xlfn.XLOOKUP([1]Parameters!B3560,[1]Printers!L:L,[1]Printers!P:P,,0),ROUND(_xlfn.XLOOKUP([1]Parameters!B3560,[1]Printers!L:L,[1]Printers!Q:Q,,0)*G3560/10,0)*10,_xlfn.XLOOKUP([1]Parameters!B3560,[1]Printers!L:L,[1]Printers!P:P,,0)),"")</f>
        <v>80</v>
      </c>
      <c r="I3560" s="3" t="str" cm="1">
        <f t="array" ref="I3560">IFERROR(IF(ROW()-1&gt;COUNTA([1]!T_Printers[Printers])*COUNTA([1]!T_Resins[Resins]),"",_xlfn.IFS(ROUND(VLOOKUP(C3560,[1]!T_Resins[#Data],4,FALSE)/VLOOKUP(A3560,[1]!T_Printers[#Data],5,FALSE),1)&lt;=_xlfn.XLOOKUP(B3560,[1]Printers!L:L,[1]Printers!O:O,1,0,),ROUND(VLOOKUP(C3560,[1]!T_Resins[#Data],4,FALSE)/VLOOKUP(A3560,[1]!T_Printers[#Data],5,FALSE),1),ROUND(VLOOKUP(C3560,[1]!T_Resins[#Data],4,FALSE)/VLOOKUP(A3560,[1]!T_Printers[#Data],5,FALSE),1)&gt;_xlfn.XLOOKUP(B3560,[1]Printers!L:L,[1]Printers!O:O,1,0,),"")),"")</f>
        <v/>
      </c>
      <c r="J3560" t="str">
        <f>IFERROR(IF(ROUND(_xlfn.XLOOKUP([1]Parameters!B3560,[1]Printers!L:L,[1]Printers!Q:Q,,0)*I3560/10,0)*10&lt;_xlfn.XLOOKUP([1]Parameters!B3560,[1]Printers!L:L,[1]Printers!P:P,,0),ROUND(_xlfn.XLOOKUP([1]Parameters!B3560,[1]Printers!L:L,[1]Printers!Q:Q,,0)*I3560/10,0)*10,_xlfn.XLOOKUP([1]Parameters!B3560,[1]Printers!L:L,[1]Printers!P:P,,0)),"")</f>
        <v/>
      </c>
      <c r="K3560">
        <f>IF(SUM(E3560:J3560)&lt;&gt;0,VLOOKUP(A3560,[1]!T_Printers[#Data],10,FALSE)+VLOOKUP(C3560,[1]!T_Resins[#Data],10,FALSE),"")</f>
        <v>4</v>
      </c>
      <c r="L3560">
        <f>IF(SUM(E3560:J3560)&lt;&gt;0,VLOOKUP(A3560,[1]!T_Printers[#Data],11,FALSE),"")</f>
        <v>8</v>
      </c>
      <c r="M3560">
        <f>IF(SUM(E3560:J3560)&lt;&gt;0,VLOOKUP(C3560,[1]!T_Resins[#Data],8,FALSE),"")</f>
        <v>120</v>
      </c>
      <c r="N3560">
        <f>IF(_xlfn.XLOOKUP(B3560,[1]Printers!$L:$L,[1]Printers!$R:$R,0,0)&gt;0,[1]Parameters!M3560,IF(SUM(E3560:J3560)&lt;&gt;0,VLOOKUP(C3560,[1]!T_Resins[#Data],9,FALSE),""))</f>
        <v>180</v>
      </c>
      <c r="O3560" t="str">
        <f t="shared" si="55"/>
        <v>QIDISbox</v>
      </c>
    </row>
    <row r="3561" spans="1:15" x14ac:dyDescent="0.25">
      <c r="A3561" t="str">
        <f t="array" ref="A3561">IF(ROW()-1&gt;COUNTA([1]!T_Printers[Printers])*COUNTA([1]!T_Resins[Resins]),"",INDEX([1]!T_Printers[Printers],INT((ROW()-2)/COUNTA([1]!T_Resins[Resins])+1)))</f>
        <v>QIDI S-box</v>
      </c>
      <c r="B3561" t="str">
        <f>_xlfn.XLOOKUP(A3561,[1]!T_Printers[Printers],[1]!T_Printers[Icon link],,0)</f>
        <v>QIDISbox</v>
      </c>
      <c r="C3561" t="str">
        <f t="array" ref="C3561">IF(ROW()-1&gt;COUNTA([1]!T_Printers[Printers])*COUNTA([1]!T_Resins[Resins]),"",INDEX([1]!T_Resins[Resins],MOD(ROW()-2,COUNTA([1]!T_Resins[Resins]))+1))</f>
        <v>Model Resin Clear</v>
      </c>
      <c r="D3561">
        <f>IF(SUM(E3561:J3561)&lt;&gt;0,IF(ROW()-1&gt;COUNTA([1]!T_Printers[Printers])*COUNTA([1]!T_Resins[Resins]),"",2),"")</f>
        <v>2</v>
      </c>
      <c r="E3561" cm="1">
        <f t="array" ref="E3561">IFERROR(IF(ROW()-1&gt;COUNTA([1]!T_Printers[Printers])*COUNTA([1]!T_Resins[Resins]),"",_xlfn.IFS(ROUND(VLOOKUP(C3561,[1]!T_Resins[#Data],2,FALSE)/VLOOKUP(A3561,[1]!T_Printers[#Data],5,FALSE),1)&lt;=_xlfn.XLOOKUP(B3561,[1]Printers!L:L,[1]Printers!O:O,1,0,),ROUND(VLOOKUP(C3561,[1]!T_Resins[#Data],2,FALSE)/VLOOKUP(A3561,[1]!T_Printers[#Data],5,FALSE),1),ROUND(VLOOKUP(C3561,[1]!T_Resins[#Data],2,FALSE)/VLOOKUP(A3561,[1]!T_Printers[#Data],5,FALSE),1)&gt;_xlfn.XLOOKUP(B3561,[1]Printers!L:L,[1]Printers!O:O,1,0,),10)),"Используйте слой 100 мкм")</f>
        <v>6.7</v>
      </c>
      <c r="F3561">
        <f>IFERROR(IF(ROUND(_xlfn.XLOOKUP([1]Parameters!B3561,[1]Printers!L:L,[1]Printers!Q:Q,,0)*E3561/10,0)*10&lt;_xlfn.XLOOKUP([1]Parameters!B3561,[1]Printers!L:L,[1]Printers!P:P,,0),ROUND(_xlfn.XLOOKUP([1]Parameters!B3561,[1]Printers!L:L,[1]Printers!Q:Q,,0)*E3561/10,0)*10,_xlfn.XLOOKUP([1]Parameters!B3561,[1]Printers!L:L,[1]Printers!P:P,,0)),"")</f>
        <v>60</v>
      </c>
      <c r="G3561" cm="1">
        <f t="array" ref="G3561">IFERROR(IF(ROW()-1&gt;COUNTA([1]!T_Printers[Printers])*COUNTA([1]!T_Resins[Resins]),"",_xlfn.IFS(ROUND(VLOOKUP(C3561,[1]!T_Resins[#Data],3,FALSE)/VLOOKUP(A3561,[1]!T_Printers[#Data],5,FALSE),1)&lt;=_xlfn.XLOOKUP(B3561,[1]Printers!L:L,[1]Printers!O:O,1,0,),ROUND(VLOOKUP(C3561,[1]!T_Resins[#Data],3,FALSE)/VLOOKUP(A3561,[1]!T_Printers[#Data],5,FALSE),1),ROUND(VLOOKUP(C3561,[1]!T_Resins[#Data],3,FALSE)/VLOOKUP(A3561,[1]!T_Printers[#Data],5,FALSE),1)&gt;_xlfn.XLOOKUP(B3561,[1]Printers!L:L,[1]Printers!O:O,1,0,),10)),"")</f>
        <v>8.6</v>
      </c>
      <c r="H3561">
        <f>IFERROR(IF(ROUND(_xlfn.XLOOKUP([1]Parameters!B3561,[1]Printers!L:L,[1]Printers!Q:Q,,0)*G3561/10,0)*10&lt;_xlfn.XLOOKUP([1]Parameters!B3561,[1]Printers!L:L,[1]Printers!P:P,,0),ROUND(_xlfn.XLOOKUP([1]Parameters!B3561,[1]Printers!L:L,[1]Printers!Q:Q,,0)*G3561/10,0)*10,_xlfn.XLOOKUP([1]Parameters!B3561,[1]Printers!L:L,[1]Printers!P:P,,0)),"")</f>
        <v>80</v>
      </c>
      <c r="I3561" s="3" t="str" cm="1">
        <f t="array" ref="I3561">IFERROR(IF(ROW()-1&gt;COUNTA([1]!T_Printers[Printers])*COUNTA([1]!T_Resins[Resins]),"",_xlfn.IFS(ROUND(VLOOKUP(C3561,[1]!T_Resins[#Data],4,FALSE)/VLOOKUP(A3561,[1]!T_Printers[#Data],5,FALSE),1)&lt;=_xlfn.XLOOKUP(B3561,[1]Printers!L:L,[1]Printers!O:O,1,0,),ROUND(VLOOKUP(C3561,[1]!T_Resins[#Data],4,FALSE)/VLOOKUP(A3561,[1]!T_Printers[#Data],5,FALSE),1),ROUND(VLOOKUP(C3561,[1]!T_Resins[#Data],4,FALSE)/VLOOKUP(A3561,[1]!T_Printers[#Data],5,FALSE),1)&gt;_xlfn.XLOOKUP(B3561,[1]Printers!L:L,[1]Printers!O:O,1,0,),"")),"")</f>
        <v/>
      </c>
      <c r="J3561" t="str">
        <f>IFERROR(IF(ROUND(_xlfn.XLOOKUP([1]Parameters!B3561,[1]Printers!L:L,[1]Printers!Q:Q,,0)*I3561/10,0)*10&lt;_xlfn.XLOOKUP([1]Parameters!B3561,[1]Printers!L:L,[1]Printers!P:P,,0),ROUND(_xlfn.XLOOKUP([1]Parameters!B3561,[1]Printers!L:L,[1]Printers!Q:Q,,0)*I3561/10,0)*10,_xlfn.XLOOKUP([1]Parameters!B3561,[1]Printers!L:L,[1]Printers!P:P,,0)),"")</f>
        <v/>
      </c>
      <c r="K3561">
        <f>IF(SUM(E3561:J3561)&lt;&gt;0,VLOOKUP(A3561,[1]!T_Printers[#Data],10,FALSE)+VLOOKUP(C3561,[1]!T_Resins[#Data],10,FALSE),"")</f>
        <v>4</v>
      </c>
      <c r="L3561">
        <f>IF(SUM(E3561:J3561)&lt;&gt;0,VLOOKUP(A3561,[1]!T_Printers[#Data],11,FALSE),"")</f>
        <v>8</v>
      </c>
      <c r="M3561">
        <f>IF(SUM(E3561:J3561)&lt;&gt;0,VLOOKUP(C3561,[1]!T_Resins[#Data],8,FALSE),"")</f>
        <v>120</v>
      </c>
      <c r="N3561">
        <f>IF(_xlfn.XLOOKUP(B3561,[1]Printers!$L:$L,[1]Printers!$R:$R,0,0)&gt;0,[1]Parameters!M3561,IF(SUM(E3561:J3561)&lt;&gt;0,VLOOKUP(C3561,[1]!T_Resins[#Data],9,FALSE),""))</f>
        <v>180</v>
      </c>
      <c r="O3561" t="str">
        <f t="shared" si="55"/>
        <v>QIDISbox</v>
      </c>
    </row>
    <row r="3562" spans="1:15" x14ac:dyDescent="0.25">
      <c r="A3562" t="str">
        <f t="array" ref="A3562">IF(ROW()-1&gt;COUNTA([1]!T_Printers[Printers])*COUNTA([1]!T_Resins[Resins]),"",INDEX([1]!T_Printers[Printers],INT((ROW()-2)/COUNTA([1]!T_Resins[Resins])+1)))</f>
        <v>QIDI S-box</v>
      </c>
      <c r="B3562" t="str">
        <f>_xlfn.XLOOKUP(A3562,[1]!T_Printers[Printers],[1]!T_Printers[Icon link],,0)</f>
        <v>QIDISbox</v>
      </c>
      <c r="C3562" t="str">
        <f t="array" ref="C3562">IF(ROW()-1&gt;COUNTA([1]!T_Printers[Printers])*COUNTA([1]!T_Resins[Resins]),"",INDEX([1]!T_Resins[Resins],MOD(ROW()-2,COUNTA([1]!T_Resins[Resins]))+1))</f>
        <v>Model Resin Grey</v>
      </c>
      <c r="D3562">
        <f>IF(SUM(E3562:J3562)&lt;&gt;0,IF(ROW()-1&gt;COUNTA([1]!T_Printers[Printers])*COUNTA([1]!T_Resins[Resins]),"",2),"")</f>
        <v>2</v>
      </c>
      <c r="E3562" cm="1">
        <f t="array" ref="E3562">IFERROR(IF(ROW()-1&gt;COUNTA([1]!T_Printers[Printers])*COUNTA([1]!T_Resins[Resins]),"",_xlfn.IFS(ROUND(VLOOKUP(C3562,[1]!T_Resins[#Data],2,FALSE)/VLOOKUP(A3562,[1]!T_Printers[#Data],5,FALSE),1)&lt;=_xlfn.XLOOKUP(B3562,[1]Printers!L:L,[1]Printers!O:O,1,0,),ROUND(VLOOKUP(C3562,[1]!T_Resins[#Data],2,FALSE)/VLOOKUP(A3562,[1]!T_Printers[#Data],5,FALSE),1),ROUND(VLOOKUP(C3562,[1]!T_Resins[#Data],2,FALSE)/VLOOKUP(A3562,[1]!T_Printers[#Data],5,FALSE),1)&gt;_xlfn.XLOOKUP(B3562,[1]Printers!L:L,[1]Printers!O:O,1,0,),10)),"Используйте слой 100 мкм")</f>
        <v>10</v>
      </c>
      <c r="F3562">
        <f>IFERROR(IF(ROUND(_xlfn.XLOOKUP([1]Parameters!B3562,[1]Printers!L:L,[1]Printers!Q:Q,,0)*E3562/10,0)*10&lt;_xlfn.XLOOKUP([1]Parameters!B3562,[1]Printers!L:L,[1]Printers!P:P,,0),ROUND(_xlfn.XLOOKUP([1]Parameters!B3562,[1]Printers!L:L,[1]Printers!Q:Q,,0)*E3562/10,0)*10,_xlfn.XLOOKUP([1]Parameters!B3562,[1]Printers!L:L,[1]Printers!P:P,,0)),"")</f>
        <v>90</v>
      </c>
      <c r="G3562" cm="1">
        <f t="array" ref="G3562">IFERROR(IF(ROW()-1&gt;COUNTA([1]!T_Printers[Printers])*COUNTA([1]!T_Resins[Resins]),"",_xlfn.IFS(ROUND(VLOOKUP(C3562,[1]!T_Resins[#Data],3,FALSE)/VLOOKUP(A3562,[1]!T_Printers[#Data],5,FALSE),1)&lt;=_xlfn.XLOOKUP(B3562,[1]Printers!L:L,[1]Printers!O:O,1,0,),ROUND(VLOOKUP(C3562,[1]!T_Resins[#Data],3,FALSE)/VLOOKUP(A3562,[1]!T_Printers[#Data],5,FALSE),1),ROUND(VLOOKUP(C3562,[1]!T_Resins[#Data],3,FALSE)/VLOOKUP(A3562,[1]!T_Printers[#Data],5,FALSE),1)&gt;_xlfn.XLOOKUP(B3562,[1]Printers!L:L,[1]Printers!O:O,1,0,),10)),"")</f>
        <v>13</v>
      </c>
      <c r="H3562">
        <f>IFERROR(IF(ROUND(_xlfn.XLOOKUP([1]Parameters!B3562,[1]Printers!L:L,[1]Printers!Q:Q,,0)*G3562/10,0)*10&lt;_xlfn.XLOOKUP([1]Parameters!B3562,[1]Printers!L:L,[1]Printers!P:P,,0),ROUND(_xlfn.XLOOKUP([1]Parameters!B3562,[1]Printers!L:L,[1]Printers!Q:Q,,0)*G3562/10,0)*10,_xlfn.XLOOKUP([1]Parameters!B3562,[1]Printers!L:L,[1]Printers!P:P,,0)),"")</f>
        <v>100</v>
      </c>
      <c r="I3562" s="3" t="str" cm="1">
        <f t="array" ref="I3562">IFERROR(IF(ROW()-1&gt;COUNTA([1]!T_Printers[Printers])*COUNTA([1]!T_Resins[Resins]),"",_xlfn.IFS(ROUND(VLOOKUP(C3562,[1]!T_Resins[#Data],4,FALSE)/VLOOKUP(A3562,[1]!T_Printers[#Data],5,FALSE),1)&lt;=_xlfn.XLOOKUP(B3562,[1]Printers!L:L,[1]Printers!O:O,1,0,),ROUND(VLOOKUP(C3562,[1]!T_Resins[#Data],4,FALSE)/VLOOKUP(A3562,[1]!T_Printers[#Data],5,FALSE),1),ROUND(VLOOKUP(C3562,[1]!T_Resins[#Data],4,FALSE)/VLOOKUP(A3562,[1]!T_Printers[#Data],5,FALSE),1)&gt;_xlfn.XLOOKUP(B3562,[1]Printers!L:L,[1]Printers!O:O,1,0,),"")),"")</f>
        <v/>
      </c>
      <c r="J3562" t="str">
        <f>IFERROR(IF(ROUND(_xlfn.XLOOKUP([1]Parameters!B3562,[1]Printers!L:L,[1]Printers!Q:Q,,0)*I3562/10,0)*10&lt;_xlfn.XLOOKUP([1]Parameters!B3562,[1]Printers!L:L,[1]Printers!P:P,,0),ROUND(_xlfn.XLOOKUP([1]Parameters!B3562,[1]Printers!L:L,[1]Printers!Q:Q,,0)*I3562/10,0)*10,_xlfn.XLOOKUP([1]Parameters!B3562,[1]Printers!L:L,[1]Printers!P:P,,0)),"")</f>
        <v/>
      </c>
      <c r="K3562">
        <f>IF(SUM(E3562:J3562)&lt;&gt;0,VLOOKUP(A3562,[1]!T_Printers[#Data],10,FALSE)+VLOOKUP(C3562,[1]!T_Resins[#Data],10,FALSE),"")</f>
        <v>4</v>
      </c>
      <c r="L3562">
        <f>IF(SUM(E3562:J3562)&lt;&gt;0,VLOOKUP(A3562,[1]!T_Printers[#Data],11,FALSE),"")</f>
        <v>8</v>
      </c>
      <c r="M3562">
        <f>IF(SUM(E3562:J3562)&lt;&gt;0,VLOOKUP(C3562,[1]!T_Resins[#Data],8,FALSE),"")</f>
        <v>120</v>
      </c>
      <c r="N3562">
        <f>IF(_xlfn.XLOOKUP(B3562,[1]Printers!$L:$L,[1]Printers!$R:$R,0,0)&gt;0,[1]Parameters!M3562,IF(SUM(E3562:J3562)&lt;&gt;0,VLOOKUP(C3562,[1]!T_Resins[#Data],9,FALSE),""))</f>
        <v>180</v>
      </c>
      <c r="O3562" t="str">
        <f t="shared" si="55"/>
        <v>QIDISbox</v>
      </c>
    </row>
    <row r="3563" spans="1:15" x14ac:dyDescent="0.25">
      <c r="A3563" t="str">
        <f t="array" ref="A3563">IF(ROW()-1&gt;COUNTA([1]!T_Printers[Printers])*COUNTA([1]!T_Resins[Resins]),"",INDEX([1]!T_Printers[Printers],INT((ROW()-2)/COUNTA([1]!T_Resins[Resins])+1)))</f>
        <v>QIDI S-box</v>
      </c>
      <c r="B3563" t="str">
        <f>_xlfn.XLOOKUP(A3563,[1]!T_Printers[Printers],[1]!T_Printers[Icon link],,0)</f>
        <v>QIDISbox</v>
      </c>
      <c r="C3563" t="str">
        <f t="array" ref="C3563">IF(ROW()-1&gt;COUNTA([1]!T_Printers[Printers])*COUNTA([1]!T_Resins[Resins]),"",INDEX([1]!T_Resins[Resins],MOD(ROW()-2,COUNTA([1]!T_Resins[Resins]))+1))</f>
        <v>Model Resin White</v>
      </c>
      <c r="D3563">
        <f>IF(SUM(E3563:J3563)&lt;&gt;0,IF(ROW()-1&gt;COUNTA([1]!T_Printers[Printers])*COUNTA([1]!T_Resins[Resins]),"",2),"")</f>
        <v>2</v>
      </c>
      <c r="E3563" cm="1">
        <f t="array" ref="E3563">IFERROR(IF(ROW()-1&gt;COUNTA([1]!T_Printers[Printers])*COUNTA([1]!T_Resins[Resins]),"",_xlfn.IFS(ROUND(VLOOKUP(C3563,[1]!T_Resins[#Data],2,FALSE)/VLOOKUP(A3563,[1]!T_Printers[#Data],5,FALSE),1)&lt;=_xlfn.XLOOKUP(B3563,[1]Printers!L:L,[1]Printers!O:O,1,0,),ROUND(VLOOKUP(C3563,[1]!T_Resins[#Data],2,FALSE)/VLOOKUP(A3563,[1]!T_Printers[#Data],5,FALSE),1),ROUND(VLOOKUP(C3563,[1]!T_Resins[#Data],2,FALSE)/VLOOKUP(A3563,[1]!T_Printers[#Data],5,FALSE),1)&gt;_xlfn.XLOOKUP(B3563,[1]Printers!L:L,[1]Printers!O:O,1,0,),10)),"Используйте слой 100 мкм")</f>
        <v>6.3</v>
      </c>
      <c r="F3563">
        <f>IFERROR(IF(ROUND(_xlfn.XLOOKUP([1]Parameters!B3563,[1]Printers!L:L,[1]Printers!Q:Q,,0)*E3563/10,0)*10&lt;_xlfn.XLOOKUP([1]Parameters!B3563,[1]Printers!L:L,[1]Printers!P:P,,0),ROUND(_xlfn.XLOOKUP([1]Parameters!B3563,[1]Printers!L:L,[1]Printers!Q:Q,,0)*E3563/10,0)*10,_xlfn.XLOOKUP([1]Parameters!B3563,[1]Printers!L:L,[1]Printers!P:P,,0)),"")</f>
        <v>60</v>
      </c>
      <c r="G3563" cm="1">
        <f t="array" ref="G3563">IFERROR(IF(ROW()-1&gt;COUNTA([1]!T_Printers[Printers])*COUNTA([1]!T_Resins[Resins]),"",_xlfn.IFS(ROUND(VLOOKUP(C3563,[1]!T_Resins[#Data],3,FALSE)/VLOOKUP(A3563,[1]!T_Printers[#Data],5,FALSE),1)&lt;=_xlfn.XLOOKUP(B3563,[1]Printers!L:L,[1]Printers!O:O,1,0,),ROUND(VLOOKUP(C3563,[1]!T_Resins[#Data],3,FALSE)/VLOOKUP(A3563,[1]!T_Printers[#Data],5,FALSE),1),ROUND(VLOOKUP(C3563,[1]!T_Resins[#Data],3,FALSE)/VLOOKUP(A3563,[1]!T_Printers[#Data],5,FALSE),1)&gt;_xlfn.XLOOKUP(B3563,[1]Printers!L:L,[1]Printers!O:O,1,0,),10)),"")</f>
        <v>8.1999999999999993</v>
      </c>
      <c r="H3563">
        <f>IFERROR(IF(ROUND(_xlfn.XLOOKUP([1]Parameters!B3563,[1]Printers!L:L,[1]Printers!Q:Q,,0)*G3563/10,0)*10&lt;_xlfn.XLOOKUP([1]Parameters!B3563,[1]Printers!L:L,[1]Printers!P:P,,0),ROUND(_xlfn.XLOOKUP([1]Parameters!B3563,[1]Printers!L:L,[1]Printers!Q:Q,,0)*G3563/10,0)*10,_xlfn.XLOOKUP([1]Parameters!B3563,[1]Printers!L:L,[1]Printers!P:P,,0)),"")</f>
        <v>70</v>
      </c>
      <c r="I3563" s="3" t="str" cm="1">
        <f t="array" ref="I3563">IFERROR(IF(ROW()-1&gt;COUNTA([1]!T_Printers[Printers])*COUNTA([1]!T_Resins[Resins]),"",_xlfn.IFS(ROUND(VLOOKUP(C3563,[1]!T_Resins[#Data],4,FALSE)/VLOOKUP(A3563,[1]!T_Printers[#Data],5,FALSE),1)&lt;=_xlfn.XLOOKUP(B3563,[1]Printers!L:L,[1]Printers!O:O,1,0,),ROUND(VLOOKUP(C3563,[1]!T_Resins[#Data],4,FALSE)/VLOOKUP(A3563,[1]!T_Printers[#Data],5,FALSE),1),ROUND(VLOOKUP(C3563,[1]!T_Resins[#Data],4,FALSE)/VLOOKUP(A3563,[1]!T_Printers[#Data],5,FALSE),1)&gt;_xlfn.XLOOKUP(B3563,[1]Printers!L:L,[1]Printers!O:O,1,0,),"")),"")</f>
        <v/>
      </c>
      <c r="J3563" t="str">
        <f>IFERROR(IF(ROUND(_xlfn.XLOOKUP([1]Parameters!B3563,[1]Printers!L:L,[1]Printers!Q:Q,,0)*I3563/10,0)*10&lt;_xlfn.XLOOKUP([1]Parameters!B3563,[1]Printers!L:L,[1]Printers!P:P,,0),ROUND(_xlfn.XLOOKUP([1]Parameters!B3563,[1]Printers!L:L,[1]Printers!Q:Q,,0)*I3563/10,0)*10,_xlfn.XLOOKUP([1]Parameters!B3563,[1]Printers!L:L,[1]Printers!P:P,,0)),"")</f>
        <v/>
      </c>
      <c r="K3563">
        <f>IF(SUM(E3563:J3563)&lt;&gt;0,VLOOKUP(A3563,[1]!T_Printers[#Data],10,FALSE)+VLOOKUP(C3563,[1]!T_Resins[#Data],10,FALSE),"")</f>
        <v>4</v>
      </c>
      <c r="L3563">
        <f>IF(SUM(E3563:J3563)&lt;&gt;0,VLOOKUP(A3563,[1]!T_Printers[#Data],11,FALSE),"")</f>
        <v>8</v>
      </c>
      <c r="M3563">
        <f>IF(SUM(E3563:J3563)&lt;&gt;0,VLOOKUP(C3563,[1]!T_Resins[#Data],8,FALSE),"")</f>
        <v>120</v>
      </c>
      <c r="N3563">
        <f>IF(_xlfn.XLOOKUP(B3563,[1]Printers!$L:$L,[1]Printers!$R:$R,0,0)&gt;0,[1]Parameters!M3563,IF(SUM(E3563:J3563)&lt;&gt;0,VLOOKUP(C3563,[1]!T_Resins[#Data],9,FALSE),""))</f>
        <v>180</v>
      </c>
      <c r="O3563" t="str">
        <f t="shared" si="55"/>
        <v>QIDISbox</v>
      </c>
    </row>
    <row r="3564" spans="1:15" x14ac:dyDescent="0.25">
      <c r="A3564" t="str">
        <f t="array" ref="A3564">IF(ROW()-1&gt;COUNTA([1]!T_Printers[Printers])*COUNTA([1]!T_Resins[Resins]),"",INDEX([1]!T_Printers[Printers],INT((ROW()-2)/COUNTA([1]!T_Resins[Resins])+1)))</f>
        <v>QIDI S-box</v>
      </c>
      <c r="B3564" t="str">
        <f>_xlfn.XLOOKUP(A3564,[1]!T_Printers[Printers],[1]!T_Printers[Icon link],,0)</f>
        <v>QIDISbox</v>
      </c>
      <c r="C3564" t="str">
        <f t="array" ref="C3564">IF(ROW()-1&gt;COUNTA([1]!T_Printers[Printers])*COUNTA([1]!T_Resins[Resins]),"",INDEX([1]!T_Resins[Resins],MOD(ROW()-2,COUNTA([1]!T_Resins[Resins]))+1))</f>
        <v>Silicone-Compatiable Model Resin (J-Model)</v>
      </c>
      <c r="D3564">
        <f>IF(SUM(E3564:J3564)&lt;&gt;0,IF(ROW()-1&gt;COUNTA([1]!T_Printers[Printers])*COUNTA([1]!T_Resins[Resins]),"",2),"")</f>
        <v>2</v>
      </c>
      <c r="E3564" cm="1">
        <f t="array" ref="E3564">IFERROR(IF(ROW()-1&gt;COUNTA([1]!T_Printers[Printers])*COUNTA([1]!T_Resins[Resins]),"",_xlfn.IFS(ROUND(VLOOKUP(C3564,[1]!T_Resins[#Data],2,FALSE)/VLOOKUP(A3564,[1]!T_Printers[#Data],5,FALSE),1)&lt;=_xlfn.XLOOKUP(B3564,[1]Printers!L:L,[1]Printers!O:O,1,0,),ROUND(VLOOKUP(C3564,[1]!T_Resins[#Data],2,FALSE)/VLOOKUP(A3564,[1]!T_Printers[#Data],5,FALSE),1),ROUND(VLOOKUP(C3564,[1]!T_Resins[#Data],2,FALSE)/VLOOKUP(A3564,[1]!T_Printers[#Data],5,FALSE),1)&gt;_xlfn.XLOOKUP(B3564,[1]Printers!L:L,[1]Printers!O:O,1,0,),10)),"Используйте слой 100 мкм")</f>
        <v>6.3</v>
      </c>
      <c r="F3564">
        <f>IFERROR(IF(ROUND(_xlfn.XLOOKUP([1]Parameters!B3564,[1]Printers!L:L,[1]Printers!Q:Q,,0)*E3564/10,0)*10&lt;_xlfn.XLOOKUP([1]Parameters!B3564,[1]Printers!L:L,[1]Printers!P:P,,0),ROUND(_xlfn.XLOOKUP([1]Parameters!B3564,[1]Printers!L:L,[1]Printers!Q:Q,,0)*E3564/10,0)*10,_xlfn.XLOOKUP([1]Parameters!B3564,[1]Printers!L:L,[1]Printers!P:P,,0)),"")</f>
        <v>60</v>
      </c>
      <c r="G3564" cm="1">
        <f t="array" ref="G3564">IFERROR(IF(ROW()-1&gt;COUNTA([1]!T_Printers[Printers])*COUNTA([1]!T_Resins[Resins]),"",_xlfn.IFS(ROUND(VLOOKUP(C3564,[1]!T_Resins[#Data],3,FALSE)/VLOOKUP(A3564,[1]!T_Printers[#Data],5,FALSE),1)&lt;=_xlfn.XLOOKUP(B3564,[1]Printers!L:L,[1]Printers!O:O,1,0,),ROUND(VLOOKUP(C3564,[1]!T_Resins[#Data],3,FALSE)/VLOOKUP(A3564,[1]!T_Printers[#Data],5,FALSE),1),ROUND(VLOOKUP(C3564,[1]!T_Resins[#Data],3,FALSE)/VLOOKUP(A3564,[1]!T_Printers[#Data],5,FALSE),1)&gt;_xlfn.XLOOKUP(B3564,[1]Printers!L:L,[1]Printers!O:O,1,0,),10)),"")</f>
        <v>8.1999999999999993</v>
      </c>
      <c r="H3564">
        <f>IFERROR(IF(ROUND(_xlfn.XLOOKUP([1]Parameters!B3564,[1]Printers!L:L,[1]Printers!Q:Q,,0)*G3564/10,0)*10&lt;_xlfn.XLOOKUP([1]Parameters!B3564,[1]Printers!L:L,[1]Printers!P:P,,0),ROUND(_xlfn.XLOOKUP([1]Parameters!B3564,[1]Printers!L:L,[1]Printers!Q:Q,,0)*G3564/10,0)*10,_xlfn.XLOOKUP([1]Parameters!B3564,[1]Printers!L:L,[1]Printers!P:P,,0)),"")</f>
        <v>70</v>
      </c>
      <c r="I3564" s="3" t="str" cm="1">
        <f t="array" ref="I3564">IFERROR(IF(ROW()-1&gt;COUNTA([1]!T_Printers[Printers])*COUNTA([1]!T_Resins[Resins]),"",_xlfn.IFS(ROUND(VLOOKUP(C3564,[1]!T_Resins[#Data],4,FALSE)/VLOOKUP(A3564,[1]!T_Printers[#Data],5,FALSE),1)&lt;=_xlfn.XLOOKUP(B3564,[1]Printers!L:L,[1]Printers!O:O,1,0,),ROUND(VLOOKUP(C3564,[1]!T_Resins[#Data],4,FALSE)/VLOOKUP(A3564,[1]!T_Printers[#Data],5,FALSE),1),ROUND(VLOOKUP(C3564,[1]!T_Resins[#Data],4,FALSE)/VLOOKUP(A3564,[1]!T_Printers[#Data],5,FALSE),1)&gt;_xlfn.XLOOKUP(B3564,[1]Printers!L:L,[1]Printers!O:O,1,0,),"")),"")</f>
        <v/>
      </c>
      <c r="J3564" t="str">
        <f>IFERROR(IF(ROUND(_xlfn.XLOOKUP([1]Parameters!B3564,[1]Printers!L:L,[1]Printers!Q:Q,,0)*I3564/10,0)*10&lt;_xlfn.XLOOKUP([1]Parameters!B3564,[1]Printers!L:L,[1]Printers!P:P,,0),ROUND(_xlfn.XLOOKUP([1]Parameters!B3564,[1]Printers!L:L,[1]Printers!Q:Q,,0)*I3564/10,0)*10,_xlfn.XLOOKUP([1]Parameters!B3564,[1]Printers!L:L,[1]Printers!P:P,,0)),"")</f>
        <v/>
      </c>
      <c r="K3564">
        <f>IF(SUM(E3564:J3564)&lt;&gt;0,VLOOKUP(A3564,[1]!T_Printers[#Data],10,FALSE)+VLOOKUP(C3564,[1]!T_Resins[#Data],10,FALSE),"")</f>
        <v>4</v>
      </c>
      <c r="L3564">
        <f>IF(SUM(E3564:J3564)&lt;&gt;0,VLOOKUP(A3564,[1]!T_Printers[#Data],11,FALSE),"")</f>
        <v>8</v>
      </c>
      <c r="M3564">
        <f>IF(SUM(E3564:J3564)&lt;&gt;0,VLOOKUP(C3564,[1]!T_Resins[#Data],8,FALSE),"")</f>
        <v>60</v>
      </c>
      <c r="N3564">
        <f>IF(_xlfn.XLOOKUP(B3564,[1]Printers!$L:$L,[1]Printers!$R:$R,0,0)&gt;0,[1]Parameters!M3564,IF(SUM(E3564:J3564)&lt;&gt;0,VLOOKUP(C3564,[1]!T_Resins[#Data],9,FALSE),""))</f>
        <v>60</v>
      </c>
      <c r="O3564" t="str">
        <f t="shared" si="55"/>
        <v>QIDISbox</v>
      </c>
    </row>
    <row r="3565" spans="1:15" x14ac:dyDescent="0.25">
      <c r="A3565" t="str">
        <f t="array" ref="A3565">IF(ROW()-1&gt;COUNTA([1]!T_Printers[Printers])*COUNTA([1]!T_Resins[Resins]),"",INDEX([1]!T_Printers[Printers],INT((ROW()-2)/COUNTA([1]!T_Resins[Resins])+1)))</f>
        <v>QIDI S-box</v>
      </c>
      <c r="B3565" t="str">
        <f>_xlfn.XLOOKUP(A3565,[1]!T_Printers[Printers],[1]!T_Printers[Icon link],,0)</f>
        <v>QIDISbox</v>
      </c>
      <c r="C3565" t="str">
        <f t="array" ref="C3565">IF(ROW()-1&gt;COUNTA([1]!T_Printers[Printers])*COUNTA([1]!T_Resins[Resins]),"",INDEX([1]!T_Resins[Resins],MOD(ROW()-2,COUNTA([1]!T_Resins[Resins]))+1))</f>
        <v>Silicone-Like Black</v>
      </c>
      <c r="D3565">
        <f>IF(SUM(E3565:J3565)&lt;&gt;0,IF(ROW()-1&gt;COUNTA([1]!T_Printers[Printers])*COUNTA([1]!T_Resins[Resins]),"",2),"")</f>
        <v>2</v>
      </c>
      <c r="E3565" cm="1">
        <f t="array" ref="E3565">IFERROR(IF(ROW()-1&gt;COUNTA([1]!T_Printers[Printers])*COUNTA([1]!T_Resins[Resins]),"",_xlfn.IFS(ROUND(VLOOKUP(C3565,[1]!T_Resins[#Data],2,FALSE)/VLOOKUP(A3565,[1]!T_Printers[#Data],5,FALSE),1)&lt;=_xlfn.XLOOKUP(B3565,[1]Printers!L:L,[1]Printers!O:O,1,0,),ROUND(VLOOKUP(C3565,[1]!T_Resins[#Data],2,FALSE)/VLOOKUP(A3565,[1]!T_Printers[#Data],5,FALSE),1),ROUND(VLOOKUP(C3565,[1]!T_Resins[#Data],2,FALSE)/VLOOKUP(A3565,[1]!T_Printers[#Data],5,FALSE),1)&gt;_xlfn.XLOOKUP(B3565,[1]Printers!L:L,[1]Printers!O:O,1,0,),10)),"Используйте слой 100 мкм")</f>
        <v>15</v>
      </c>
      <c r="F3565">
        <f>IFERROR(IF(ROUND(_xlfn.XLOOKUP([1]Parameters!B3565,[1]Printers!L:L,[1]Printers!Q:Q,,0)*E3565/10,0)*10&lt;_xlfn.XLOOKUP([1]Parameters!B3565,[1]Printers!L:L,[1]Printers!P:P,,0),ROUND(_xlfn.XLOOKUP([1]Parameters!B3565,[1]Printers!L:L,[1]Printers!Q:Q,,0)*E3565/10,0)*10,_xlfn.XLOOKUP([1]Parameters!B3565,[1]Printers!L:L,[1]Printers!P:P,,0)),"")</f>
        <v>100</v>
      </c>
      <c r="G3565" cm="1">
        <f t="array" ref="G3565">IFERROR(IF(ROW()-1&gt;COUNTA([1]!T_Printers[Printers])*COUNTA([1]!T_Resins[Resins]),"",_xlfn.IFS(ROUND(VLOOKUP(C3565,[1]!T_Resins[#Data],3,FALSE)/VLOOKUP(A3565,[1]!T_Printers[#Data],5,FALSE),1)&lt;=_xlfn.XLOOKUP(B3565,[1]Printers!L:L,[1]Printers!O:O,1,0,),ROUND(VLOOKUP(C3565,[1]!T_Resins[#Data],3,FALSE)/VLOOKUP(A3565,[1]!T_Printers[#Data],5,FALSE),1),ROUND(VLOOKUP(C3565,[1]!T_Resins[#Data],3,FALSE)/VLOOKUP(A3565,[1]!T_Printers[#Data],5,FALSE),1)&gt;_xlfn.XLOOKUP(B3565,[1]Printers!L:L,[1]Printers!O:O,1,0,),10)),"")</f>
        <v>19.5</v>
      </c>
      <c r="H3565">
        <f>IFERROR(IF(ROUND(_xlfn.XLOOKUP([1]Parameters!B3565,[1]Printers!L:L,[1]Printers!Q:Q,,0)*G3565/10,0)*10&lt;_xlfn.XLOOKUP([1]Parameters!B3565,[1]Printers!L:L,[1]Printers!P:P,,0),ROUND(_xlfn.XLOOKUP([1]Parameters!B3565,[1]Printers!L:L,[1]Printers!Q:Q,,0)*G3565/10,0)*10,_xlfn.XLOOKUP([1]Parameters!B3565,[1]Printers!L:L,[1]Printers!P:P,,0)),"")</f>
        <v>100</v>
      </c>
      <c r="I3565" s="3" t="str" cm="1">
        <f t="array" ref="I3565">IFERROR(IF(ROW()-1&gt;COUNTA([1]!T_Printers[Printers])*COUNTA([1]!T_Resins[Resins]),"",_xlfn.IFS(ROUND(VLOOKUP(C3565,[1]!T_Resins[#Data],4,FALSE)/VLOOKUP(A3565,[1]!T_Printers[#Data],5,FALSE),1)&lt;=_xlfn.XLOOKUP(B3565,[1]Printers!L:L,[1]Printers!O:O,1,0,),ROUND(VLOOKUP(C3565,[1]!T_Resins[#Data],4,FALSE)/VLOOKUP(A3565,[1]!T_Printers[#Data],5,FALSE),1),ROUND(VLOOKUP(C3565,[1]!T_Resins[#Data],4,FALSE)/VLOOKUP(A3565,[1]!T_Printers[#Data],5,FALSE),1)&gt;_xlfn.XLOOKUP(B3565,[1]Printers!L:L,[1]Printers!O:O,1,0,),"")),"")</f>
        <v/>
      </c>
      <c r="J3565" t="str">
        <f>IFERROR(IF(ROUND(_xlfn.XLOOKUP([1]Parameters!B3565,[1]Printers!L:L,[1]Printers!Q:Q,,0)*I3565/10,0)*10&lt;_xlfn.XLOOKUP([1]Parameters!B3565,[1]Printers!L:L,[1]Printers!P:P,,0),ROUND(_xlfn.XLOOKUP([1]Parameters!B3565,[1]Printers!L:L,[1]Printers!Q:Q,,0)*I3565/10,0)*10,_xlfn.XLOOKUP([1]Parameters!B3565,[1]Printers!L:L,[1]Printers!P:P,,0)),"")</f>
        <v/>
      </c>
      <c r="K3565">
        <f>IF(SUM(E3565:J3565)&lt;&gt;0,VLOOKUP(A3565,[1]!T_Printers[#Data],10,FALSE)+VLOOKUP(C3565,[1]!T_Resins[#Data],10,FALSE),"")</f>
        <v>4</v>
      </c>
      <c r="L3565">
        <f>IF(SUM(E3565:J3565)&lt;&gt;0,VLOOKUP(A3565,[1]!T_Printers[#Data],11,FALSE),"")</f>
        <v>8</v>
      </c>
      <c r="M3565">
        <f>IF(SUM(E3565:J3565)&lt;&gt;0,VLOOKUP(C3565,[1]!T_Resins[#Data],8,FALSE),"")</f>
        <v>60</v>
      </c>
      <c r="N3565">
        <f>IF(_xlfn.XLOOKUP(B3565,[1]Printers!$L:$L,[1]Printers!$R:$R,0,0)&gt;0,[1]Parameters!M3565,IF(SUM(E3565:J3565)&lt;&gt;0,VLOOKUP(C3565,[1]!T_Resins[#Data],9,FALSE),""))</f>
        <v>60</v>
      </c>
      <c r="O3565" t="str">
        <f t="shared" si="55"/>
        <v>QIDISbox</v>
      </c>
    </row>
    <row r="3566" spans="1:15" x14ac:dyDescent="0.25">
      <c r="A3566" t="str">
        <f t="array" ref="A3566">IF(ROW()-1&gt;COUNTA([1]!T_Printers[Printers])*COUNTA([1]!T_Resins[Resins]),"",INDEX([1]!T_Printers[Printers],INT((ROW()-2)/COUNTA([1]!T_Resins[Resins])+1)))</f>
        <v>RayShape Shape 1+ Dental</v>
      </c>
      <c r="B3566" t="str">
        <f>_xlfn.XLOOKUP(A3566,[1]!T_Printers[Printers],[1]!T_Printers[Icon link],,0)</f>
        <v>RayShapeShape1+Dental</v>
      </c>
      <c r="C3566" t="str">
        <f t="array" ref="C3566">IF(ROW()-1&gt;COUNTA([1]!T_Printers[Printers])*COUNTA([1]!T_Resins[Resins]),"",INDEX([1]!T_Resins[Resins],MOD(ROW()-2,COUNTA([1]!T_Resins[Resins]))+1))</f>
        <v>Basic Red</v>
      </c>
      <c r="D3566">
        <f>IF(SUM(E3566:J3566)&lt;&gt;0,IF(ROW()-1&gt;COUNTA([1]!T_Printers[Printers])*COUNTA([1]!T_Resins[Resins]),"",2),"")</f>
        <v>2</v>
      </c>
      <c r="E3566" cm="1">
        <f t="array" ref="E3566">IFERROR(IF(ROW()-1&gt;COUNTA([1]!T_Printers[Printers])*COUNTA([1]!T_Resins[Resins]),"",_xlfn.IFS(ROUND(VLOOKUP(C3566,[1]!T_Resins[#Data],2,FALSE)/VLOOKUP(A3566,[1]!T_Printers[#Data],5,FALSE),1)&lt;=_xlfn.XLOOKUP(B3566,[1]Printers!L:L,[1]Printers!O:O,1,0,),ROUND(VLOOKUP(C3566,[1]!T_Resins[#Data],2,FALSE)/VLOOKUP(A3566,[1]!T_Printers[#Data],5,FALSE),1),ROUND(VLOOKUP(C3566,[1]!T_Resins[#Data],2,FALSE)/VLOOKUP(A3566,[1]!T_Printers[#Data],5,FALSE),1)&gt;_xlfn.XLOOKUP(B3566,[1]Printers!L:L,[1]Printers!O:O,1,0,),10)),"Используйте слой 100 мкм")</f>
        <v>2</v>
      </c>
      <c r="F3566">
        <f>IFERROR(IF(ROUND(_xlfn.XLOOKUP([1]Parameters!B3566,[1]Printers!L:L,[1]Printers!Q:Q,,0)*E3566/10,0)*10&lt;_xlfn.XLOOKUP([1]Parameters!B3566,[1]Printers!L:L,[1]Printers!P:P,,0),ROUND(_xlfn.XLOOKUP([1]Parameters!B3566,[1]Printers!L:L,[1]Printers!Q:Q,,0)*E3566/10,0)*10,_xlfn.XLOOKUP([1]Parameters!B3566,[1]Printers!L:L,[1]Printers!P:P,,0)),"")</f>
        <v>20</v>
      </c>
      <c r="G3566" cm="1">
        <f t="array" ref="G3566">IFERROR(IF(ROW()-1&gt;COUNTA([1]!T_Printers[Printers])*COUNTA([1]!T_Resins[Resins]),"",_xlfn.IFS(ROUND(VLOOKUP(C3566,[1]!T_Resins[#Data],3,FALSE)/VLOOKUP(A3566,[1]!T_Printers[#Data],5,FALSE),1)&lt;=_xlfn.XLOOKUP(B3566,[1]Printers!L:L,[1]Printers!O:O,1,0,),ROUND(VLOOKUP(C3566,[1]!T_Resins[#Data],3,FALSE)/VLOOKUP(A3566,[1]!T_Printers[#Data],5,FALSE),1),ROUND(VLOOKUP(C3566,[1]!T_Resins[#Data],3,FALSE)/VLOOKUP(A3566,[1]!T_Printers[#Data],5,FALSE),1)&gt;_xlfn.XLOOKUP(B3566,[1]Printers!L:L,[1]Printers!O:O,1,0,),10)),"")</f>
        <v>2.6</v>
      </c>
      <c r="H3566">
        <f>IFERROR(IF(ROUND(_xlfn.XLOOKUP([1]Parameters!B3566,[1]Printers!L:L,[1]Printers!Q:Q,,0)*G3566/10,0)*10&lt;_xlfn.XLOOKUP([1]Parameters!B3566,[1]Printers!L:L,[1]Printers!P:P,,0),ROUND(_xlfn.XLOOKUP([1]Parameters!B3566,[1]Printers!L:L,[1]Printers!Q:Q,,0)*G3566/10,0)*10,_xlfn.XLOOKUP([1]Parameters!B3566,[1]Printers!L:L,[1]Printers!P:P,,0)),"")</f>
        <v>20</v>
      </c>
      <c r="I3566" s="3" t="str" cm="1">
        <f t="array" ref="I3566">IFERROR(IF(ROW()-1&gt;COUNTA([1]!T_Printers[Printers])*COUNTA([1]!T_Resins[Resins]),"",_xlfn.IFS(ROUND(VLOOKUP(C3566,[1]!T_Resins[#Data],4,FALSE)/VLOOKUP(A3566,[1]!T_Printers[#Data],5,FALSE),1)&lt;=_xlfn.XLOOKUP(B3566,[1]Printers!L:L,[1]Printers!O:O,1,0,),ROUND(VLOOKUP(C3566,[1]!T_Resins[#Data],4,FALSE)/VLOOKUP(A3566,[1]!T_Printers[#Data],5,FALSE),1),ROUND(VLOOKUP(C3566,[1]!T_Resins[#Data],4,FALSE)/VLOOKUP(A3566,[1]!T_Printers[#Data],5,FALSE),1)&gt;_xlfn.XLOOKUP(B3566,[1]Printers!L:L,[1]Printers!O:O,1,0,),"")),"")</f>
        <v/>
      </c>
      <c r="J3566" t="str">
        <f>IFERROR(IF(ROUND(_xlfn.XLOOKUP([1]Parameters!B3566,[1]Printers!L:L,[1]Printers!Q:Q,,0)*I3566/10,0)*10&lt;_xlfn.XLOOKUP([1]Parameters!B3566,[1]Printers!L:L,[1]Printers!P:P,,0),ROUND(_xlfn.XLOOKUP([1]Parameters!B3566,[1]Printers!L:L,[1]Printers!Q:Q,,0)*I3566/10,0)*10,_xlfn.XLOOKUP([1]Parameters!B3566,[1]Printers!L:L,[1]Printers!P:P,,0)),"")</f>
        <v/>
      </c>
      <c r="K3566">
        <f>IF(SUM(E3566:J3566)&lt;&gt;0,VLOOKUP(A3566,[1]!T_Printers[#Data],10,FALSE)+VLOOKUP(C3566,[1]!T_Resins[#Data],10,FALSE),"")</f>
        <v>2</v>
      </c>
      <c r="L3566">
        <f>IF(SUM(E3566:J3566)&lt;&gt;0,VLOOKUP(A3566,[1]!T_Printers[#Data],11,FALSE),"")</f>
        <v>5</v>
      </c>
      <c r="M3566">
        <f>IF(SUM(E3566:J3566)&lt;&gt;0,VLOOKUP(C3566,[1]!T_Resins[#Data],8,FALSE),"")</f>
        <v>120</v>
      </c>
      <c r="N3566">
        <f>IF(_xlfn.XLOOKUP(B3566,[1]Printers!$L:$L,[1]Printers!$R:$R,0,0)&gt;0,[1]Parameters!M3566,IF(SUM(E3566:J3566)&lt;&gt;0,VLOOKUP(C3566,[1]!T_Resins[#Data],9,FALSE),""))</f>
        <v>180</v>
      </c>
      <c r="O3566" t="str">
        <f t="shared" si="55"/>
        <v>RayShapeShape1+Dental</v>
      </c>
    </row>
    <row r="3567" spans="1:15" x14ac:dyDescent="0.25">
      <c r="A3567" t="str">
        <f t="array" ref="A3567">IF(ROW()-1&gt;COUNTA([1]!T_Printers[Printers])*COUNTA([1]!T_Resins[Resins]),"",INDEX([1]!T_Printers[Printers],INT((ROW()-2)/COUNTA([1]!T_Resins[Resins])+1)))</f>
        <v>RayShape Shape 1+ Dental</v>
      </c>
      <c r="B3567" t="str">
        <f>_xlfn.XLOOKUP(A3567,[1]!T_Printers[Printers],[1]!T_Printers[Icon link],,0)</f>
        <v>RayShapeShape1+Dental</v>
      </c>
      <c r="C3567" t="str">
        <f t="array" ref="C3567">IF(ROW()-1&gt;COUNTA([1]!T_Printers[Printers])*COUNTA([1]!T_Resins[Resins]),"",INDEX([1]!T_Resins[Resins],MOD(ROW()-2,COUNTA([1]!T_Resins[Resins]))+1))</f>
        <v>Demo Bone</v>
      </c>
      <c r="D3567">
        <f>IF(SUM(E3567:J3567)&lt;&gt;0,IF(ROW()-1&gt;COUNTA([1]!T_Printers[Printers])*COUNTA([1]!T_Resins[Resins]),"",2),"")</f>
        <v>2</v>
      </c>
      <c r="E3567" cm="1">
        <f t="array" ref="E3567">IFERROR(IF(ROW()-1&gt;COUNTA([1]!T_Printers[Printers])*COUNTA([1]!T_Resins[Resins]),"",_xlfn.IFS(ROUND(VLOOKUP(C3567,[1]!T_Resins[#Data],2,FALSE)/VLOOKUP(A3567,[1]!T_Printers[#Data],5,FALSE),1)&lt;=_xlfn.XLOOKUP(B3567,[1]Printers!L:L,[1]Printers!O:O,1,0,),ROUND(VLOOKUP(C3567,[1]!T_Resins[#Data],2,FALSE)/VLOOKUP(A3567,[1]!T_Printers[#Data],5,FALSE),1),ROUND(VLOOKUP(C3567,[1]!T_Resins[#Data],2,FALSE)/VLOOKUP(A3567,[1]!T_Printers[#Data],5,FALSE),1)&gt;_xlfn.XLOOKUP(B3567,[1]Printers!L:L,[1]Printers!O:O,1,0,),10)),"Используйте слой 100 мкм")</f>
        <v>1.9</v>
      </c>
      <c r="F3567">
        <f>IFERROR(IF(ROUND(_xlfn.XLOOKUP([1]Parameters!B3567,[1]Printers!L:L,[1]Printers!Q:Q,,0)*E3567/10,0)*10&lt;_xlfn.XLOOKUP([1]Parameters!B3567,[1]Printers!L:L,[1]Printers!P:P,,0),ROUND(_xlfn.XLOOKUP([1]Parameters!B3567,[1]Printers!L:L,[1]Printers!Q:Q,,0)*E3567/10,0)*10,_xlfn.XLOOKUP([1]Parameters!B3567,[1]Printers!L:L,[1]Printers!P:P,,0)),"")</f>
        <v>20</v>
      </c>
      <c r="G3567" cm="1">
        <f t="array" ref="G3567">IFERROR(IF(ROW()-1&gt;COUNTA([1]!T_Printers[Printers])*COUNTA([1]!T_Resins[Resins]),"",_xlfn.IFS(ROUND(VLOOKUP(C3567,[1]!T_Resins[#Data],3,FALSE)/VLOOKUP(A3567,[1]!T_Printers[#Data],5,FALSE),1)&lt;=_xlfn.XLOOKUP(B3567,[1]Printers!L:L,[1]Printers!O:O,1,0,),ROUND(VLOOKUP(C3567,[1]!T_Resins[#Data],3,FALSE)/VLOOKUP(A3567,[1]!T_Printers[#Data],5,FALSE),1),ROUND(VLOOKUP(C3567,[1]!T_Resins[#Data],3,FALSE)/VLOOKUP(A3567,[1]!T_Printers[#Data],5,FALSE),1)&gt;_xlfn.XLOOKUP(B3567,[1]Printers!L:L,[1]Printers!O:O,1,0,),10)),"")</f>
        <v>2.5</v>
      </c>
      <c r="H3567">
        <f>IFERROR(IF(ROUND(_xlfn.XLOOKUP([1]Parameters!B3567,[1]Printers!L:L,[1]Printers!Q:Q,,0)*G3567/10,0)*10&lt;_xlfn.XLOOKUP([1]Parameters!B3567,[1]Printers!L:L,[1]Printers!P:P,,0),ROUND(_xlfn.XLOOKUP([1]Parameters!B3567,[1]Printers!L:L,[1]Printers!Q:Q,,0)*G3567/10,0)*10,_xlfn.XLOOKUP([1]Parameters!B3567,[1]Printers!L:L,[1]Printers!P:P,,0)),"")</f>
        <v>20</v>
      </c>
      <c r="I3567" s="3" t="str" cm="1">
        <f t="array" ref="I3567">IFERROR(IF(ROW()-1&gt;COUNTA([1]!T_Printers[Printers])*COUNTA([1]!T_Resins[Resins]),"",_xlfn.IFS(ROUND(VLOOKUP(C3567,[1]!T_Resins[#Data],4,FALSE)/VLOOKUP(A3567,[1]!T_Printers[#Data],5,FALSE),1)&lt;=_xlfn.XLOOKUP(B3567,[1]Printers!L:L,[1]Printers!O:O,1,0,),ROUND(VLOOKUP(C3567,[1]!T_Resins[#Data],4,FALSE)/VLOOKUP(A3567,[1]!T_Printers[#Data],5,FALSE),1),ROUND(VLOOKUP(C3567,[1]!T_Resins[#Data],4,FALSE)/VLOOKUP(A3567,[1]!T_Printers[#Data],5,FALSE),1)&gt;_xlfn.XLOOKUP(B3567,[1]Printers!L:L,[1]Printers!O:O,1,0,),"")),"")</f>
        <v/>
      </c>
      <c r="J3567" t="str">
        <f>IFERROR(IF(ROUND(_xlfn.XLOOKUP([1]Parameters!B3567,[1]Printers!L:L,[1]Printers!Q:Q,,0)*I3567/10,0)*10&lt;_xlfn.XLOOKUP([1]Parameters!B3567,[1]Printers!L:L,[1]Printers!P:P,,0),ROUND(_xlfn.XLOOKUP([1]Parameters!B3567,[1]Printers!L:L,[1]Printers!Q:Q,,0)*I3567/10,0)*10,_xlfn.XLOOKUP([1]Parameters!B3567,[1]Printers!L:L,[1]Printers!P:P,,0)),"")</f>
        <v/>
      </c>
      <c r="K3567">
        <f>IF(SUM(E3567:J3567)&lt;&gt;0,VLOOKUP(A3567,[1]!T_Printers[#Data],10,FALSE)+VLOOKUP(C3567,[1]!T_Resins[#Data],10,FALSE),"")</f>
        <v>3</v>
      </c>
      <c r="L3567">
        <f>IF(SUM(E3567:J3567)&lt;&gt;0,VLOOKUP(A3567,[1]!T_Printers[#Data],11,FALSE),"")</f>
        <v>5</v>
      </c>
      <c r="M3567">
        <f>IF(SUM(E3567:J3567)&lt;&gt;0,VLOOKUP(C3567,[1]!T_Resins[#Data],8,FALSE),"")</f>
        <v>120</v>
      </c>
      <c r="N3567">
        <f>IF(_xlfn.XLOOKUP(B3567,[1]Printers!$L:$L,[1]Printers!$R:$R,0,0)&gt;0,[1]Parameters!M3567,IF(SUM(E3567:J3567)&lt;&gt;0,VLOOKUP(C3567,[1]!T_Resins[#Data],9,FALSE),""))</f>
        <v>180</v>
      </c>
      <c r="O3567" t="str">
        <f t="shared" si="55"/>
        <v>RayShapeShape1+Dental</v>
      </c>
    </row>
    <row r="3568" spans="1:15" x14ac:dyDescent="0.25">
      <c r="A3568" t="str">
        <f t="array" ref="A3568">IF(ROW()-1&gt;COUNTA([1]!T_Printers[Printers])*COUNTA([1]!T_Resins[Resins]),"",INDEX([1]!T_Printers[Printers],INT((ROW()-2)/COUNTA([1]!T_Resins[Resins])+1)))</f>
        <v>RayShape Shape 1+ Dental</v>
      </c>
      <c r="B3568" t="str">
        <f>_xlfn.XLOOKUP(A3568,[1]!T_Printers[Printers],[1]!T_Printers[Icon link],,0)</f>
        <v>RayShapeShape1+Dental</v>
      </c>
      <c r="C3568" t="str">
        <f t="array" ref="C3568">IF(ROW()-1&gt;COUNTA([1]!T_Printers[Printers])*COUNTA([1]!T_Resins[Resins]),"",INDEX([1]!T_Resins[Resins],MOD(ROW()-2,COUNTA([1]!T_Resins[Resins]))+1))</f>
        <v xml:space="preserve">Dental Bleach (Обновленная версия) </v>
      </c>
      <c r="D3568">
        <f>IF(SUM(E3568:J3568)&lt;&gt;0,IF(ROW()-1&gt;COUNTA([1]!T_Printers[Printers])*COUNTA([1]!T_Resins[Resins]),"",2),"")</f>
        <v>2</v>
      </c>
      <c r="E3568" cm="1">
        <f t="array" ref="E3568">IFERROR(IF(ROW()-1&gt;COUNTA([1]!T_Printers[Printers])*COUNTA([1]!T_Resins[Resins]),"",_xlfn.IFS(ROUND(VLOOKUP(C3568,[1]!T_Resins[#Data],2,FALSE)/VLOOKUP(A3568,[1]!T_Printers[#Data],5,FALSE),1)&lt;=_xlfn.XLOOKUP(B3568,[1]Printers!L:L,[1]Printers!O:O,1,0,),ROUND(VLOOKUP(C3568,[1]!T_Resins[#Data],2,FALSE)/VLOOKUP(A3568,[1]!T_Printers[#Data],5,FALSE),1),ROUND(VLOOKUP(C3568,[1]!T_Resins[#Data],2,FALSE)/VLOOKUP(A3568,[1]!T_Printers[#Data],5,FALSE),1)&gt;_xlfn.XLOOKUP(B3568,[1]Printers!L:L,[1]Printers!O:O,1,0,),10)),"Используйте слой 100 мкм")</f>
        <v>4.4000000000000004</v>
      </c>
      <c r="F3568">
        <f>IFERROR(IF(ROUND(_xlfn.XLOOKUP([1]Parameters!B3568,[1]Printers!L:L,[1]Printers!Q:Q,,0)*E3568/10,0)*10&lt;_xlfn.XLOOKUP([1]Parameters!B3568,[1]Printers!L:L,[1]Printers!P:P,,0),ROUND(_xlfn.XLOOKUP([1]Parameters!B3568,[1]Printers!L:L,[1]Printers!Q:Q,,0)*E3568/10,0)*10,_xlfn.XLOOKUP([1]Parameters!B3568,[1]Printers!L:L,[1]Printers!P:P,,0)),"")</f>
        <v>40</v>
      </c>
      <c r="G3568" cm="1">
        <f t="array" ref="G3568">IFERROR(IF(ROW()-1&gt;COUNTA([1]!T_Printers[Printers])*COUNTA([1]!T_Resins[Resins]),"",_xlfn.IFS(ROUND(VLOOKUP(C3568,[1]!T_Resins[#Data],3,FALSE)/VLOOKUP(A3568,[1]!T_Printers[#Data],5,FALSE),1)&lt;=_xlfn.XLOOKUP(B3568,[1]Printers!L:L,[1]Printers!O:O,1,0,),ROUND(VLOOKUP(C3568,[1]!T_Resins[#Data],3,FALSE)/VLOOKUP(A3568,[1]!T_Printers[#Data],5,FALSE),1),ROUND(VLOOKUP(C3568,[1]!T_Resins[#Data],3,FALSE)/VLOOKUP(A3568,[1]!T_Printers[#Data],5,FALSE),1)&gt;_xlfn.XLOOKUP(B3568,[1]Printers!L:L,[1]Printers!O:O,1,0,),10)),"")</f>
        <v>5.8</v>
      </c>
      <c r="H3568">
        <f>IFERROR(IF(ROUND(_xlfn.XLOOKUP([1]Parameters!B3568,[1]Printers!L:L,[1]Printers!Q:Q,,0)*G3568/10,0)*10&lt;_xlfn.XLOOKUP([1]Parameters!B3568,[1]Printers!L:L,[1]Printers!P:P,,0),ROUND(_xlfn.XLOOKUP([1]Parameters!B3568,[1]Printers!L:L,[1]Printers!Q:Q,,0)*G3568/10,0)*10,_xlfn.XLOOKUP([1]Parameters!B3568,[1]Printers!L:L,[1]Printers!P:P,,0)),"")</f>
        <v>50</v>
      </c>
      <c r="I3568" s="3" t="str" cm="1">
        <f t="array" ref="I3568">IFERROR(IF(ROW()-1&gt;COUNTA([1]!T_Printers[Printers])*COUNTA([1]!T_Resins[Resins]),"",_xlfn.IFS(ROUND(VLOOKUP(C3568,[1]!T_Resins[#Data],4,FALSE)/VLOOKUP(A3568,[1]!T_Printers[#Data],5,FALSE),1)&lt;=_xlfn.XLOOKUP(B3568,[1]Printers!L:L,[1]Printers!O:O,1,0,),ROUND(VLOOKUP(C3568,[1]!T_Resins[#Data],4,FALSE)/VLOOKUP(A3568,[1]!T_Printers[#Data],5,FALSE),1),ROUND(VLOOKUP(C3568,[1]!T_Resins[#Data],4,FALSE)/VLOOKUP(A3568,[1]!T_Printers[#Data],5,FALSE),1)&gt;_xlfn.XLOOKUP(B3568,[1]Printers!L:L,[1]Printers!O:O,1,0,),"")),"")</f>
        <v/>
      </c>
      <c r="J3568" t="str">
        <f>IFERROR(IF(ROUND(_xlfn.XLOOKUP([1]Parameters!B3568,[1]Printers!L:L,[1]Printers!Q:Q,,0)*I3568/10,0)*10&lt;_xlfn.XLOOKUP([1]Parameters!B3568,[1]Printers!L:L,[1]Printers!P:P,,0),ROUND(_xlfn.XLOOKUP([1]Parameters!B3568,[1]Printers!L:L,[1]Printers!Q:Q,,0)*I3568/10,0)*10,_xlfn.XLOOKUP([1]Parameters!B3568,[1]Printers!L:L,[1]Printers!P:P,,0)),"")</f>
        <v/>
      </c>
      <c r="K3568">
        <f>IF(SUM(E3568:J3568)&lt;&gt;0,VLOOKUP(A3568,[1]!T_Printers[#Data],10,FALSE)+VLOOKUP(C3568,[1]!T_Resins[#Data],10,FALSE),"")</f>
        <v>3</v>
      </c>
      <c r="L3568">
        <f>IF(SUM(E3568:J3568)&lt;&gt;0,VLOOKUP(A3568,[1]!T_Printers[#Data],11,FALSE),"")</f>
        <v>5</v>
      </c>
      <c r="M3568">
        <f>IF(SUM(E3568:J3568)&lt;&gt;0,VLOOKUP(C3568,[1]!T_Resins[#Data],8,FALSE),"")</f>
        <v>120</v>
      </c>
      <c r="N3568">
        <f>IF(_xlfn.XLOOKUP(B3568,[1]Printers!$L:$L,[1]Printers!$R:$R,0,0)&gt;0,[1]Parameters!M3568,IF(SUM(E3568:J3568)&lt;&gt;0,VLOOKUP(C3568,[1]!T_Resins[#Data],9,FALSE),""))</f>
        <v>180</v>
      </c>
      <c r="O3568" t="str">
        <f t="shared" si="55"/>
        <v>RayShapeShape1+Dental</v>
      </c>
    </row>
    <row r="3569" spans="1:15" x14ac:dyDescent="0.25">
      <c r="A3569" t="str">
        <f t="array" ref="A3569">IF(ROW()-1&gt;COUNTA([1]!T_Printers[Printers])*COUNTA([1]!T_Resins[Resins]),"",INDEX([1]!T_Printers[Printers],INT((ROW()-2)/COUNTA([1]!T_Resins[Resins])+1)))</f>
        <v>RayShape Shape 1+ Dental</v>
      </c>
      <c r="B3569" t="str">
        <f>_xlfn.XLOOKUP(A3569,[1]!T_Printers[Printers],[1]!T_Printers[Icon link],,0)</f>
        <v>RayShapeShape1+Dental</v>
      </c>
      <c r="C3569" t="str">
        <f t="array" ref="C3569">IF(ROW()-1&gt;COUNTA([1]!T_Printers[Printers])*COUNTA([1]!T_Resins[Resins]),"",INDEX([1]!T_Resins[Resins],MOD(ROW()-2,COUNTA([1]!T_Resins[Resins]))+1))</f>
        <v>Dental Bleach Pro</v>
      </c>
      <c r="D3569">
        <f>IF(SUM(E3569:J3569)&lt;&gt;0,IF(ROW()-1&gt;COUNTA([1]!T_Printers[Printers])*COUNTA([1]!T_Resins[Resins]),"",2),"")</f>
        <v>2</v>
      </c>
      <c r="E3569" cm="1">
        <f t="array" ref="E3569">IFERROR(IF(ROW()-1&gt;COUNTA([1]!T_Printers[Printers])*COUNTA([1]!T_Resins[Resins]),"",_xlfn.IFS(ROUND(VLOOKUP(C3569,[1]!T_Resins[#Data],2,FALSE)/VLOOKUP(A3569,[1]!T_Printers[#Data],5,FALSE),1)&lt;=_xlfn.XLOOKUP(B3569,[1]Printers!L:L,[1]Printers!O:O,1,0,),ROUND(VLOOKUP(C3569,[1]!T_Resins[#Data],2,FALSE)/VLOOKUP(A3569,[1]!T_Printers[#Data],5,FALSE),1),ROUND(VLOOKUP(C3569,[1]!T_Resins[#Data],2,FALSE)/VLOOKUP(A3569,[1]!T_Printers[#Data],5,FALSE),1)&gt;_xlfn.XLOOKUP(B3569,[1]Printers!L:L,[1]Printers!O:O,1,0,),10)),"Используйте слой 100 мкм")</f>
        <v>3.3</v>
      </c>
      <c r="F3569">
        <f>IFERROR(IF(ROUND(_xlfn.XLOOKUP([1]Parameters!B3569,[1]Printers!L:L,[1]Printers!Q:Q,,0)*E3569/10,0)*10&lt;_xlfn.XLOOKUP([1]Parameters!B3569,[1]Printers!L:L,[1]Printers!P:P,,0),ROUND(_xlfn.XLOOKUP([1]Parameters!B3569,[1]Printers!L:L,[1]Printers!Q:Q,,0)*E3569/10,0)*10,_xlfn.XLOOKUP([1]Parameters!B3569,[1]Printers!L:L,[1]Printers!P:P,,0)),"")</f>
        <v>30</v>
      </c>
      <c r="G3569" cm="1">
        <f t="array" ref="G3569">IFERROR(IF(ROW()-1&gt;COUNTA([1]!T_Printers[Printers])*COUNTA([1]!T_Resins[Resins]),"",_xlfn.IFS(ROUND(VLOOKUP(C3569,[1]!T_Resins[#Data],3,FALSE)/VLOOKUP(A3569,[1]!T_Printers[#Data],5,FALSE),1)&lt;=_xlfn.XLOOKUP(B3569,[1]Printers!L:L,[1]Printers!O:O,1,0,),ROUND(VLOOKUP(C3569,[1]!T_Resins[#Data],3,FALSE)/VLOOKUP(A3569,[1]!T_Printers[#Data],5,FALSE),1),ROUND(VLOOKUP(C3569,[1]!T_Resins[#Data],3,FALSE)/VLOOKUP(A3569,[1]!T_Printers[#Data],5,FALSE),1)&gt;_xlfn.XLOOKUP(B3569,[1]Printers!L:L,[1]Printers!O:O,1,0,),10)),"")</f>
        <v>4.3</v>
      </c>
      <c r="H3569">
        <f>IFERROR(IF(ROUND(_xlfn.XLOOKUP([1]Parameters!B3569,[1]Printers!L:L,[1]Printers!Q:Q,,0)*G3569/10,0)*10&lt;_xlfn.XLOOKUP([1]Parameters!B3569,[1]Printers!L:L,[1]Printers!P:P,,0),ROUND(_xlfn.XLOOKUP([1]Parameters!B3569,[1]Printers!L:L,[1]Printers!Q:Q,,0)*G3569/10,0)*10,_xlfn.XLOOKUP([1]Parameters!B3569,[1]Printers!L:L,[1]Printers!P:P,,0)),"")</f>
        <v>40</v>
      </c>
      <c r="I3569" s="3" t="str" cm="1">
        <f t="array" ref="I3569">IFERROR(IF(ROW()-1&gt;COUNTA([1]!T_Printers[Printers])*COUNTA([1]!T_Resins[Resins]),"",_xlfn.IFS(ROUND(VLOOKUP(C3569,[1]!T_Resins[#Data],4,FALSE)/VLOOKUP(A3569,[1]!T_Printers[#Data],5,FALSE),1)&lt;=_xlfn.XLOOKUP(B3569,[1]Printers!L:L,[1]Printers!O:O,1,0,),ROUND(VLOOKUP(C3569,[1]!T_Resins[#Data],4,FALSE)/VLOOKUP(A3569,[1]!T_Printers[#Data],5,FALSE),1),ROUND(VLOOKUP(C3569,[1]!T_Resins[#Data],4,FALSE)/VLOOKUP(A3569,[1]!T_Printers[#Data],5,FALSE),1)&gt;_xlfn.XLOOKUP(B3569,[1]Printers!L:L,[1]Printers!O:O,1,0,),"")),"")</f>
        <v/>
      </c>
      <c r="J3569" t="str">
        <f>IFERROR(IF(ROUND(_xlfn.XLOOKUP([1]Parameters!B3569,[1]Printers!L:L,[1]Printers!Q:Q,,0)*I3569/10,0)*10&lt;_xlfn.XLOOKUP([1]Parameters!B3569,[1]Printers!L:L,[1]Printers!P:P,,0),ROUND(_xlfn.XLOOKUP([1]Parameters!B3569,[1]Printers!L:L,[1]Printers!Q:Q,,0)*I3569/10,0)*10,_xlfn.XLOOKUP([1]Parameters!B3569,[1]Printers!L:L,[1]Printers!P:P,,0)),"")</f>
        <v/>
      </c>
      <c r="K3569">
        <f>IF(SUM(E3569:J3569)&lt;&gt;0,VLOOKUP(A3569,[1]!T_Printers[#Data],10,FALSE)+VLOOKUP(C3569,[1]!T_Resins[#Data],10,FALSE),"")</f>
        <v>2</v>
      </c>
      <c r="L3569">
        <f>IF(SUM(E3569:J3569)&lt;&gt;0,VLOOKUP(A3569,[1]!T_Printers[#Data],11,FALSE),"")</f>
        <v>5</v>
      </c>
      <c r="M3569">
        <f>IF(SUM(E3569:J3569)&lt;&gt;0,VLOOKUP(C3569,[1]!T_Resins[#Data],8,FALSE),"")</f>
        <v>120</v>
      </c>
      <c r="N3569">
        <f>IF(_xlfn.XLOOKUP(B3569,[1]Printers!$L:$L,[1]Printers!$R:$R,0,0)&gt;0,[1]Parameters!M3569,IF(SUM(E3569:J3569)&lt;&gt;0,VLOOKUP(C3569,[1]!T_Resins[#Data],9,FALSE),""))</f>
        <v>180</v>
      </c>
      <c r="O3569" t="str">
        <f t="shared" si="55"/>
        <v>RayShapeShape1+Dental</v>
      </c>
    </row>
    <row r="3570" spans="1:15" x14ac:dyDescent="0.25">
      <c r="A3570" t="str">
        <f t="array" ref="A3570">IF(ROW()-1&gt;COUNTA([1]!T_Printers[Printers])*COUNTA([1]!T_Resins[Resins]),"",INDEX([1]!T_Printers[Printers],INT((ROW()-2)/COUNTA([1]!T_Resins[Resins])+1)))</f>
        <v>RayShape Shape 1+ Dental</v>
      </c>
      <c r="B3570" t="str">
        <f>_xlfn.XLOOKUP(A3570,[1]!T_Printers[Printers],[1]!T_Printers[Icon link],,0)</f>
        <v>RayShapeShape1+Dental</v>
      </c>
      <c r="C3570" t="str">
        <f t="array" ref="C3570">IF(ROW()-1&gt;COUNTA([1]!T_Printers[Printers])*COUNTA([1]!T_Resins[Resins]),"",INDEX([1]!T_Resins[Resins],MOD(ROW()-2,COUNTA([1]!T_Resins[Resins]))+1))</f>
        <v>Dental Cast Cherry Pro</v>
      </c>
      <c r="D3570">
        <f>IF(SUM(E3570:J3570)&lt;&gt;0,IF(ROW()-1&gt;COUNTA([1]!T_Printers[Printers])*COUNTA([1]!T_Resins[Resins]),"",2),"")</f>
        <v>2</v>
      </c>
      <c r="E3570" cm="1">
        <f t="array" ref="E3570">IFERROR(IF(ROW()-1&gt;COUNTA([1]!T_Printers[Printers])*COUNTA([1]!T_Resins[Resins]),"",_xlfn.IFS(ROUND(VLOOKUP(C3570,[1]!T_Resins[#Data],2,FALSE)/VLOOKUP(A3570,[1]!T_Printers[#Data],5,FALSE),1)&lt;=_xlfn.XLOOKUP(B3570,[1]Printers!L:L,[1]Printers!O:O,1,0,),ROUND(VLOOKUP(C3570,[1]!T_Resins[#Data],2,FALSE)/VLOOKUP(A3570,[1]!T_Printers[#Data],5,FALSE),1),ROUND(VLOOKUP(C3570,[1]!T_Resins[#Data],2,FALSE)/VLOOKUP(A3570,[1]!T_Printers[#Data],5,FALSE),1)&gt;_xlfn.XLOOKUP(B3570,[1]Printers!L:L,[1]Printers!O:O,1,0,),10)),"Используйте слой 100 мкм")</f>
        <v>4.5</v>
      </c>
      <c r="F3570">
        <f>IFERROR(IF(ROUND(_xlfn.XLOOKUP([1]Parameters!B3570,[1]Printers!L:L,[1]Printers!Q:Q,,0)*E3570/10,0)*10&lt;_xlfn.XLOOKUP([1]Parameters!B3570,[1]Printers!L:L,[1]Printers!P:P,,0),ROUND(_xlfn.XLOOKUP([1]Parameters!B3570,[1]Printers!L:L,[1]Printers!Q:Q,,0)*E3570/10,0)*10,_xlfn.XLOOKUP([1]Parameters!B3570,[1]Printers!L:L,[1]Printers!P:P,,0)),"")</f>
        <v>40</v>
      </c>
      <c r="G3570" t="str" cm="1">
        <f t="array" ref="G3570">IFERROR(IF(ROW()-1&gt;COUNTA([1]!T_Printers[Printers])*COUNTA([1]!T_Resins[Resins]),"",_xlfn.IFS(ROUND(VLOOKUP(C3570,[1]!T_Resins[#Data],3,FALSE)/VLOOKUP(A3570,[1]!T_Printers[#Data],5,FALSE),1)&lt;=_xlfn.XLOOKUP(B3570,[1]Printers!L:L,[1]Printers!O:O,1,0,),ROUND(VLOOKUP(C3570,[1]!T_Resins[#Data],3,FALSE)/VLOOKUP(A3570,[1]!T_Printers[#Data],5,FALSE),1),ROUND(VLOOKUP(C3570,[1]!T_Resins[#Data],3,FALSE)/VLOOKUP(A3570,[1]!T_Printers[#Data],5,FALSE),1)&gt;_xlfn.XLOOKUP(B3570,[1]Printers!L:L,[1]Printers!O:O,1,0,),10)),"")</f>
        <v/>
      </c>
      <c r="H3570" t="str">
        <f>IFERROR(IF(ROUND(_xlfn.XLOOKUP([1]Parameters!B3570,[1]Printers!L:L,[1]Printers!Q:Q,,0)*G3570/10,0)*10&lt;_xlfn.XLOOKUP([1]Parameters!B3570,[1]Printers!L:L,[1]Printers!P:P,,0),ROUND(_xlfn.XLOOKUP([1]Parameters!B3570,[1]Printers!L:L,[1]Printers!Q:Q,,0)*G3570/10,0)*10,_xlfn.XLOOKUP([1]Parameters!B3570,[1]Printers!L:L,[1]Printers!P:P,,0)),"")</f>
        <v/>
      </c>
      <c r="I3570" s="3" t="str" cm="1">
        <f t="array" ref="I3570">IFERROR(IF(ROW()-1&gt;COUNTA([1]!T_Printers[Printers])*COUNTA([1]!T_Resins[Resins]),"",_xlfn.IFS(ROUND(VLOOKUP(C3570,[1]!T_Resins[#Data],4,FALSE)/VLOOKUP(A3570,[1]!T_Printers[#Data],5,FALSE),1)&lt;=_xlfn.XLOOKUP(B3570,[1]Printers!L:L,[1]Printers!O:O,1,0,),ROUND(VLOOKUP(C3570,[1]!T_Resins[#Data],4,FALSE)/VLOOKUP(A3570,[1]!T_Printers[#Data],5,FALSE),1),ROUND(VLOOKUP(C3570,[1]!T_Resins[#Data],4,FALSE)/VLOOKUP(A3570,[1]!T_Printers[#Data],5,FALSE),1)&gt;_xlfn.XLOOKUP(B3570,[1]Printers!L:L,[1]Printers!O:O,1,0,),"")),"")</f>
        <v/>
      </c>
      <c r="J3570" t="str">
        <f>IFERROR(IF(ROUND(_xlfn.XLOOKUP([1]Parameters!B3570,[1]Printers!L:L,[1]Printers!Q:Q,,0)*I3570/10,0)*10&lt;_xlfn.XLOOKUP([1]Parameters!B3570,[1]Printers!L:L,[1]Printers!P:P,,0),ROUND(_xlfn.XLOOKUP([1]Parameters!B3570,[1]Printers!L:L,[1]Printers!Q:Q,,0)*I3570/10,0)*10,_xlfn.XLOOKUP([1]Parameters!B3570,[1]Printers!L:L,[1]Printers!P:P,,0)),"")</f>
        <v/>
      </c>
      <c r="K3570">
        <f>IF(SUM(E3570:J3570)&lt;&gt;0,VLOOKUP(A3570,[1]!T_Printers[#Data],10,FALSE)+VLOOKUP(C3570,[1]!T_Resins[#Data],10,FALSE),"")</f>
        <v>2</v>
      </c>
      <c r="L3570">
        <f>IF(SUM(E3570:J3570)&lt;&gt;0,VLOOKUP(A3570,[1]!T_Printers[#Data],11,FALSE),"")</f>
        <v>5</v>
      </c>
      <c r="M3570">
        <f>IF(SUM(E3570:J3570)&lt;&gt;0,VLOOKUP(C3570,[1]!T_Resins[#Data],8,FALSE),"")</f>
        <v>60</v>
      </c>
      <c r="N3570">
        <f>IF(_xlfn.XLOOKUP(B3570,[1]Printers!$L:$L,[1]Printers!$R:$R,0,0)&gt;0,[1]Parameters!M3570,IF(SUM(E3570:J3570)&lt;&gt;0,VLOOKUP(C3570,[1]!T_Resins[#Data],9,FALSE),""))</f>
        <v>60</v>
      </c>
      <c r="O3570" t="str">
        <f t="shared" si="55"/>
        <v>RayShapeShape1+Dental</v>
      </c>
    </row>
    <row r="3571" spans="1:15" x14ac:dyDescent="0.25">
      <c r="A3571" t="str">
        <f t="array" ref="A3571">IF(ROW()-1&gt;COUNTA([1]!T_Printers[Printers])*COUNTA([1]!T_Resins[Resins]),"",INDEX([1]!T_Printers[Printers],INT((ROW()-2)/COUNTA([1]!T_Resins[Resins])+1)))</f>
        <v>RayShape Shape 1+ Dental</v>
      </c>
      <c r="B3571" t="str">
        <f>_xlfn.XLOOKUP(A3571,[1]!T_Printers[Printers],[1]!T_Printers[Icon link],,0)</f>
        <v>RayShapeShape1+Dental</v>
      </c>
      <c r="C3571" t="str">
        <f t="array" ref="C3571">IF(ROW()-1&gt;COUNTA([1]!T_Printers[Printers])*COUNTA([1]!T_Resins[Resins]),"",INDEX([1]!T_Resins[Resins],MOD(ROW()-2,COUNTA([1]!T_Resins[Resins]))+1))</f>
        <v>Dental Cast Cherry</v>
      </c>
      <c r="D3571">
        <f>IF(SUM(E3571:J3571)&lt;&gt;0,IF(ROW()-1&gt;COUNTA([1]!T_Printers[Printers])*COUNTA([1]!T_Resins[Resins]),"",2),"")</f>
        <v>2</v>
      </c>
      <c r="E3571" cm="1">
        <f t="array" ref="E3571">IFERROR(IF(ROW()-1&gt;COUNTA([1]!T_Printers[Printers])*COUNTA([1]!T_Resins[Resins]),"",_xlfn.IFS(ROUND(VLOOKUP(C3571,[1]!T_Resins[#Data],2,FALSE)/VLOOKUP(A3571,[1]!T_Printers[#Data],5,FALSE),1)&lt;=_xlfn.XLOOKUP(B3571,[1]Printers!L:L,[1]Printers!O:O,1,0,),ROUND(VLOOKUP(C3571,[1]!T_Resins[#Data],2,FALSE)/VLOOKUP(A3571,[1]!T_Printers[#Data],5,FALSE),1),ROUND(VLOOKUP(C3571,[1]!T_Resins[#Data],2,FALSE)/VLOOKUP(A3571,[1]!T_Printers[#Data],5,FALSE),1)&gt;_xlfn.XLOOKUP(B3571,[1]Printers!L:L,[1]Printers!O:O,1,0,),10)),"Используйте слой 100 мкм")</f>
        <v>4</v>
      </c>
      <c r="F3571">
        <f>IFERROR(IF(ROUND(_xlfn.XLOOKUP([1]Parameters!B3571,[1]Printers!L:L,[1]Printers!Q:Q,,0)*E3571/10,0)*10&lt;_xlfn.XLOOKUP([1]Parameters!B3571,[1]Printers!L:L,[1]Printers!P:P,,0),ROUND(_xlfn.XLOOKUP([1]Parameters!B3571,[1]Printers!L:L,[1]Printers!Q:Q,,0)*E3571/10,0)*10,_xlfn.XLOOKUP([1]Parameters!B3571,[1]Printers!L:L,[1]Printers!P:P,,0)),"")</f>
        <v>40</v>
      </c>
      <c r="G3571" cm="1">
        <f t="array" ref="G3571">IFERROR(IF(ROW()-1&gt;COUNTA([1]!T_Printers[Printers])*COUNTA([1]!T_Resins[Resins]),"",_xlfn.IFS(ROUND(VLOOKUP(C3571,[1]!T_Resins[#Data],3,FALSE)/VLOOKUP(A3571,[1]!T_Printers[#Data],5,FALSE),1)&lt;=_xlfn.XLOOKUP(B3571,[1]Printers!L:L,[1]Printers!O:O,1,0,),ROUND(VLOOKUP(C3571,[1]!T_Resins[#Data],3,FALSE)/VLOOKUP(A3571,[1]!T_Printers[#Data],5,FALSE),1),ROUND(VLOOKUP(C3571,[1]!T_Resins[#Data],3,FALSE)/VLOOKUP(A3571,[1]!T_Printers[#Data],5,FALSE),1)&gt;_xlfn.XLOOKUP(B3571,[1]Printers!L:L,[1]Printers!O:O,1,0,),10)),"")</f>
        <v>5.0999999999999996</v>
      </c>
      <c r="H3571">
        <f>IFERROR(IF(ROUND(_xlfn.XLOOKUP([1]Parameters!B3571,[1]Printers!L:L,[1]Printers!Q:Q,,0)*G3571/10,0)*10&lt;_xlfn.XLOOKUP([1]Parameters!B3571,[1]Printers!L:L,[1]Printers!P:P,,0),ROUND(_xlfn.XLOOKUP([1]Parameters!B3571,[1]Printers!L:L,[1]Printers!Q:Q,,0)*G3571/10,0)*10,_xlfn.XLOOKUP([1]Parameters!B3571,[1]Printers!L:L,[1]Printers!P:P,,0)),"")</f>
        <v>50</v>
      </c>
      <c r="I3571" s="3" t="str" cm="1">
        <f t="array" ref="I3571">IFERROR(IF(ROW()-1&gt;COUNTA([1]!T_Printers[Printers])*COUNTA([1]!T_Resins[Resins]),"",_xlfn.IFS(ROUND(VLOOKUP(C3571,[1]!T_Resins[#Data],4,FALSE)/VLOOKUP(A3571,[1]!T_Printers[#Data],5,FALSE),1)&lt;=_xlfn.XLOOKUP(B3571,[1]Printers!L:L,[1]Printers!O:O,1,0,),ROUND(VLOOKUP(C3571,[1]!T_Resins[#Data],4,FALSE)/VLOOKUP(A3571,[1]!T_Printers[#Data],5,FALSE),1),ROUND(VLOOKUP(C3571,[1]!T_Resins[#Data],4,FALSE)/VLOOKUP(A3571,[1]!T_Printers[#Data],5,FALSE),1)&gt;_xlfn.XLOOKUP(B3571,[1]Printers!L:L,[1]Printers!O:O,1,0,),"")),"")</f>
        <v/>
      </c>
      <c r="J3571" t="str">
        <f>IFERROR(IF(ROUND(_xlfn.XLOOKUP([1]Parameters!B3571,[1]Printers!L:L,[1]Printers!Q:Q,,0)*I3571/10,0)*10&lt;_xlfn.XLOOKUP([1]Parameters!B3571,[1]Printers!L:L,[1]Printers!P:P,,0),ROUND(_xlfn.XLOOKUP([1]Parameters!B3571,[1]Printers!L:L,[1]Printers!Q:Q,,0)*I3571/10,0)*10,_xlfn.XLOOKUP([1]Parameters!B3571,[1]Printers!L:L,[1]Printers!P:P,,0)),"")</f>
        <v/>
      </c>
      <c r="K3571">
        <f>IF(SUM(E3571:J3571)&lt;&gt;0,VLOOKUP(A3571,[1]!T_Printers[#Data],10,FALSE)+VLOOKUP(C3571,[1]!T_Resins[#Data],10,FALSE),"")</f>
        <v>2</v>
      </c>
      <c r="L3571">
        <f>IF(SUM(E3571:J3571)&lt;&gt;0,VLOOKUP(A3571,[1]!T_Printers[#Data],11,FALSE),"")</f>
        <v>5</v>
      </c>
      <c r="M3571">
        <f>IF(SUM(E3571:J3571)&lt;&gt;0,VLOOKUP(C3571,[1]!T_Resins[#Data],8,FALSE),"")</f>
        <v>60</v>
      </c>
      <c r="N3571">
        <f>IF(_xlfn.XLOOKUP(B3571,[1]Printers!$L:$L,[1]Printers!$R:$R,0,0)&gt;0,[1]Parameters!M3571,IF(SUM(E3571:J3571)&lt;&gt;0,VLOOKUP(C3571,[1]!T_Resins[#Data],9,FALSE),""))</f>
        <v>60</v>
      </c>
      <c r="O3571" t="str">
        <f t="shared" si="55"/>
        <v>RayShapeShape1+Dental</v>
      </c>
    </row>
    <row r="3572" spans="1:15" x14ac:dyDescent="0.25">
      <c r="A3572" t="str">
        <f t="array" ref="A3572">IF(ROW()-1&gt;COUNTA([1]!T_Printers[Printers])*COUNTA([1]!T_Resins[Resins]),"",INDEX([1]!T_Printers[Printers],INT((ROW()-2)/COUNTA([1]!T_Resins[Resins])+1)))</f>
        <v>RayShape Shape 1+ Dental</v>
      </c>
      <c r="B3572" t="str">
        <f>_xlfn.XLOOKUP(A3572,[1]!T_Printers[Printers],[1]!T_Printers[Icon link],,0)</f>
        <v>RayShapeShape1+Dental</v>
      </c>
      <c r="C3572" t="str">
        <f t="array" ref="C3572">IF(ROW()-1&gt;COUNTA([1]!T_Printers[Printers])*COUNTA([1]!T_Resins[Resins]),"",INDEX([1]!T_Resins[Resins],MOD(ROW()-2,COUNTA([1]!T_Resins[Resins]))+1))</f>
        <v>Dental Clear</v>
      </c>
      <c r="D3572">
        <f>IF(SUM(E3572:J3572)&lt;&gt;0,IF(ROW()-1&gt;COUNTA([1]!T_Printers[Printers])*COUNTA([1]!T_Resins[Resins]),"",2),"")</f>
        <v>2</v>
      </c>
      <c r="E3572" cm="1">
        <f t="array" ref="E3572">IFERROR(IF(ROW()-1&gt;COUNTA([1]!T_Printers[Printers])*COUNTA([1]!T_Resins[Resins]),"",_xlfn.IFS(ROUND(VLOOKUP(C3572,[1]!T_Resins[#Data],2,FALSE)/VLOOKUP(A3572,[1]!T_Printers[#Data],5,FALSE),1)&lt;=_xlfn.XLOOKUP(B3572,[1]Printers!L:L,[1]Printers!O:O,1,0,),ROUND(VLOOKUP(C3572,[1]!T_Resins[#Data],2,FALSE)/VLOOKUP(A3572,[1]!T_Printers[#Data],5,FALSE),1),ROUND(VLOOKUP(C3572,[1]!T_Resins[#Data],2,FALSE)/VLOOKUP(A3572,[1]!T_Printers[#Data],5,FALSE),1)&gt;_xlfn.XLOOKUP(B3572,[1]Printers!L:L,[1]Printers!O:O,1,0,),10)),"Используйте слой 100 мкм")</f>
        <v>2.2000000000000002</v>
      </c>
      <c r="F3572">
        <f>IFERROR(IF(ROUND(_xlfn.XLOOKUP([1]Parameters!B3572,[1]Printers!L:L,[1]Printers!Q:Q,,0)*E3572/10,0)*10&lt;_xlfn.XLOOKUP([1]Parameters!B3572,[1]Printers!L:L,[1]Printers!P:P,,0),ROUND(_xlfn.XLOOKUP([1]Parameters!B3572,[1]Printers!L:L,[1]Printers!Q:Q,,0)*E3572/10,0)*10,_xlfn.XLOOKUP([1]Parameters!B3572,[1]Printers!L:L,[1]Printers!P:P,,0)),"")</f>
        <v>20</v>
      </c>
      <c r="G3572" cm="1">
        <f t="array" ref="G3572">IFERROR(IF(ROW()-1&gt;COUNTA([1]!T_Printers[Printers])*COUNTA([1]!T_Resins[Resins]),"",_xlfn.IFS(ROUND(VLOOKUP(C3572,[1]!T_Resins[#Data],3,FALSE)/VLOOKUP(A3572,[1]!T_Printers[#Data],5,FALSE),1)&lt;=_xlfn.XLOOKUP(B3572,[1]Printers!L:L,[1]Printers!O:O,1,0,),ROUND(VLOOKUP(C3572,[1]!T_Resins[#Data],3,FALSE)/VLOOKUP(A3572,[1]!T_Printers[#Data],5,FALSE),1),ROUND(VLOOKUP(C3572,[1]!T_Resins[#Data],3,FALSE)/VLOOKUP(A3572,[1]!T_Printers[#Data],5,FALSE),1)&gt;_xlfn.XLOOKUP(B3572,[1]Printers!L:L,[1]Printers!O:O,1,0,),10)),"")</f>
        <v>2.9</v>
      </c>
      <c r="H3572">
        <f>IFERROR(IF(ROUND(_xlfn.XLOOKUP([1]Parameters!B3572,[1]Printers!L:L,[1]Printers!Q:Q,,0)*G3572/10,0)*10&lt;_xlfn.XLOOKUP([1]Parameters!B3572,[1]Printers!L:L,[1]Printers!P:P,,0),ROUND(_xlfn.XLOOKUP([1]Parameters!B3572,[1]Printers!L:L,[1]Printers!Q:Q,,0)*G3572/10,0)*10,_xlfn.XLOOKUP([1]Parameters!B3572,[1]Printers!L:L,[1]Printers!P:P,,0)),"")</f>
        <v>30</v>
      </c>
      <c r="I3572" s="3" t="str" cm="1">
        <f t="array" ref="I3572">IFERROR(IF(ROW()-1&gt;COUNTA([1]!T_Printers[Printers])*COUNTA([1]!T_Resins[Resins]),"",_xlfn.IFS(ROUND(VLOOKUP(C3572,[1]!T_Resins[#Data],4,FALSE)/VLOOKUP(A3572,[1]!T_Printers[#Data],5,FALSE),1)&lt;=_xlfn.XLOOKUP(B3572,[1]Printers!L:L,[1]Printers!O:O,1,0,),ROUND(VLOOKUP(C3572,[1]!T_Resins[#Data],4,FALSE)/VLOOKUP(A3572,[1]!T_Printers[#Data],5,FALSE),1),ROUND(VLOOKUP(C3572,[1]!T_Resins[#Data],4,FALSE)/VLOOKUP(A3572,[1]!T_Printers[#Data],5,FALSE),1)&gt;_xlfn.XLOOKUP(B3572,[1]Printers!L:L,[1]Printers!O:O,1,0,),"")),"")</f>
        <v/>
      </c>
      <c r="J3572" t="str">
        <f>IFERROR(IF(ROUND(_xlfn.XLOOKUP([1]Parameters!B3572,[1]Printers!L:L,[1]Printers!Q:Q,,0)*I3572/10,0)*10&lt;_xlfn.XLOOKUP([1]Parameters!B3572,[1]Printers!L:L,[1]Printers!P:P,,0),ROUND(_xlfn.XLOOKUP([1]Parameters!B3572,[1]Printers!L:L,[1]Printers!Q:Q,,0)*I3572/10,0)*10,_xlfn.XLOOKUP([1]Parameters!B3572,[1]Printers!L:L,[1]Printers!P:P,,0)),"")</f>
        <v/>
      </c>
      <c r="K3572">
        <f>IF(SUM(E3572:J3572)&lt;&gt;0,VLOOKUP(A3572,[1]!T_Printers[#Data],10,FALSE)+VLOOKUP(C3572,[1]!T_Resins[#Data],10,FALSE),"")</f>
        <v>2</v>
      </c>
      <c r="L3572">
        <f>IF(SUM(E3572:J3572)&lt;&gt;0,VLOOKUP(A3572,[1]!T_Printers[#Data],11,FALSE),"")</f>
        <v>5</v>
      </c>
      <c r="M3572">
        <f>IF(SUM(E3572:J3572)&lt;&gt;0,VLOOKUP(C3572,[1]!T_Resins[#Data],8,FALSE),"")</f>
        <v>120</v>
      </c>
      <c r="N3572">
        <f>IF(_xlfn.XLOOKUP(B3572,[1]Printers!$L:$L,[1]Printers!$R:$R,0,0)&gt;0,[1]Parameters!M3572,IF(SUM(E3572:J3572)&lt;&gt;0,VLOOKUP(C3572,[1]!T_Resins[#Data],9,FALSE),""))</f>
        <v>180</v>
      </c>
      <c r="O3572" t="str">
        <f t="shared" si="55"/>
        <v>RayShapeShape1+Dental</v>
      </c>
    </row>
    <row r="3573" spans="1:15" x14ac:dyDescent="0.25">
      <c r="A3573" t="str">
        <f t="array" ref="A3573">IF(ROW()-1&gt;COUNTA([1]!T_Printers[Printers])*COUNTA([1]!T_Resins[Resins]),"",INDEX([1]!T_Printers[Printers],INT((ROW()-2)/COUNTA([1]!T_Resins[Resins])+1)))</f>
        <v>RayShape Shape 1+ Dental</v>
      </c>
      <c r="B3573" t="str">
        <f>_xlfn.XLOOKUP(A3573,[1]!T_Printers[Printers],[1]!T_Printers[Icon link],,0)</f>
        <v>RayShapeShape1+Dental</v>
      </c>
      <c r="C3573" t="str">
        <f t="array" ref="C3573">IF(ROW()-1&gt;COUNTA([1]!T_Printers[Printers])*COUNTA([1]!T_Resins[Resins]),"",INDEX([1]!T_Resins[Resins],MOD(ROW()-2,COUNTA([1]!T_Resins[Resins]))+1))</f>
        <v>Dental Clear Pro</v>
      </c>
      <c r="D3573">
        <f>IF(SUM(E3573:J3573)&lt;&gt;0,IF(ROW()-1&gt;COUNTA([1]!T_Printers[Printers])*COUNTA([1]!T_Resins[Resins]),"",2),"")</f>
        <v>2</v>
      </c>
      <c r="E3573" t="str" cm="1">
        <f t="array" ref="E3573">IFERROR(IF(ROW()-1&gt;COUNTA([1]!T_Printers[Printers])*COUNTA([1]!T_Resins[Resins]),"",_xlfn.IFS(ROUND(VLOOKUP(C3573,[1]!T_Resins[#Data],2,FALSE)/VLOOKUP(A3573,[1]!T_Printers[#Data],5,FALSE),1)&lt;=_xlfn.XLOOKUP(B3573,[1]Printers!L:L,[1]Printers!O:O,1,0,),ROUND(VLOOKUP(C3573,[1]!T_Resins[#Data],2,FALSE)/VLOOKUP(A3573,[1]!T_Printers[#Data],5,FALSE),1),ROUND(VLOOKUP(C3573,[1]!T_Resins[#Data],2,FALSE)/VLOOKUP(A3573,[1]!T_Printers[#Data],5,FALSE),1)&gt;_xlfn.XLOOKUP(B3573,[1]Printers!L:L,[1]Printers!O:O,1,0,),10)),"Используйте слой 100 мкм")</f>
        <v>Используйте слой 100 мкм</v>
      </c>
      <c r="F3573" t="str">
        <f>IFERROR(IF(ROUND(_xlfn.XLOOKUP([1]Parameters!B3573,[1]Printers!L:L,[1]Printers!Q:Q,,0)*E3573/10,0)*10&lt;_xlfn.XLOOKUP([1]Parameters!B3573,[1]Printers!L:L,[1]Printers!P:P,,0),ROUND(_xlfn.XLOOKUP([1]Parameters!B3573,[1]Printers!L:L,[1]Printers!Q:Q,,0)*E3573/10,0)*10,_xlfn.XLOOKUP([1]Parameters!B3573,[1]Printers!L:L,[1]Printers!P:P,,0)),"")</f>
        <v/>
      </c>
      <c r="G3573" cm="1">
        <f t="array" ref="G3573">IFERROR(IF(ROW()-1&gt;COUNTA([1]!T_Printers[Printers])*COUNTA([1]!T_Resins[Resins]),"",_xlfn.IFS(ROUND(VLOOKUP(C3573,[1]!T_Resins[#Data],3,FALSE)/VLOOKUP(A3573,[1]!T_Printers[#Data],5,FALSE),1)&lt;=_xlfn.XLOOKUP(B3573,[1]Printers!L:L,[1]Printers!O:O,1,0,),ROUND(VLOOKUP(C3573,[1]!T_Resins[#Data],3,FALSE)/VLOOKUP(A3573,[1]!T_Printers[#Data],5,FALSE),1),ROUND(VLOOKUP(C3573,[1]!T_Resins[#Data],3,FALSE)/VLOOKUP(A3573,[1]!T_Printers[#Data],5,FALSE),1)&gt;_xlfn.XLOOKUP(B3573,[1]Printers!L:L,[1]Printers!O:O,1,0,),10)),"")</f>
        <v>4.7</v>
      </c>
      <c r="H3573">
        <f>IFERROR(IF(ROUND(_xlfn.XLOOKUP([1]Parameters!B3573,[1]Printers!L:L,[1]Printers!Q:Q,,0)*G3573/10,0)*10&lt;_xlfn.XLOOKUP([1]Parameters!B3573,[1]Printers!L:L,[1]Printers!P:P,,0),ROUND(_xlfn.XLOOKUP([1]Parameters!B3573,[1]Printers!L:L,[1]Printers!Q:Q,,0)*G3573/10,0)*10,_xlfn.XLOOKUP([1]Parameters!B3573,[1]Printers!L:L,[1]Printers!P:P,,0)),"")</f>
        <v>40</v>
      </c>
      <c r="I3573" s="3" cm="1">
        <f t="array" ref="I3573">IFERROR(IF(ROW()-1&gt;COUNTA([1]!T_Printers[Printers])*COUNTA([1]!T_Resins[Resins]),"",_xlfn.IFS(ROUND(VLOOKUP(C3573,[1]!T_Resins[#Data],4,FALSE)/VLOOKUP(A3573,[1]!T_Printers[#Data],5,FALSE),1)&lt;=_xlfn.XLOOKUP(B3573,[1]Printers!L:L,[1]Printers!O:O,1,0,),ROUND(VLOOKUP(C3573,[1]!T_Resins[#Data],4,FALSE)/VLOOKUP(A3573,[1]!T_Printers[#Data],5,FALSE),1),ROUND(VLOOKUP(C3573,[1]!T_Resins[#Data],4,FALSE)/VLOOKUP(A3573,[1]!T_Printers[#Data],5,FALSE),1)&gt;_xlfn.XLOOKUP(B3573,[1]Printers!L:L,[1]Printers!O:O,1,0,),"")),"")</f>
        <v>6.1</v>
      </c>
      <c r="J3573">
        <f>IFERROR(IF(ROUND(_xlfn.XLOOKUP([1]Parameters!B3573,[1]Printers!L:L,[1]Printers!Q:Q,,0)*I3573/10,0)*10&lt;_xlfn.XLOOKUP([1]Parameters!B3573,[1]Printers!L:L,[1]Printers!P:P,,0),ROUND(_xlfn.XLOOKUP([1]Parameters!B3573,[1]Printers!L:L,[1]Printers!Q:Q,,0)*I3573/10,0)*10,_xlfn.XLOOKUP([1]Parameters!B3573,[1]Printers!L:L,[1]Printers!P:P,,0)),"")</f>
        <v>50</v>
      </c>
      <c r="K3573">
        <f>IF(SUM(E3573:J3573)&lt;&gt;0,VLOOKUP(A3573,[1]!T_Printers[#Data],10,FALSE)+VLOOKUP(C3573,[1]!T_Resins[#Data],10,FALSE),"")</f>
        <v>2</v>
      </c>
      <c r="L3573">
        <f>IF(SUM(E3573:J3573)&lt;&gt;0,VLOOKUP(A3573,[1]!T_Printers[#Data],11,FALSE),"")</f>
        <v>5</v>
      </c>
      <c r="M3573">
        <f>IF(SUM(E3573:J3573)&lt;&gt;0,VLOOKUP(C3573,[1]!T_Resins[#Data],8,FALSE),"")</f>
        <v>120</v>
      </c>
      <c r="N3573">
        <f>IF(_xlfn.XLOOKUP(B3573,[1]Printers!$L:$L,[1]Printers!$R:$R,0,0)&gt;0,[1]Parameters!M3573,IF(SUM(E3573:J3573)&lt;&gt;0,VLOOKUP(C3573,[1]!T_Resins[#Data],9,FALSE),""))</f>
        <v>180</v>
      </c>
      <c r="O3573" t="str">
        <f t="shared" si="55"/>
        <v>RayShapeShape1+Dental</v>
      </c>
    </row>
    <row r="3574" spans="1:15" x14ac:dyDescent="0.25">
      <c r="A3574" t="str">
        <f t="array" ref="A3574">IF(ROW()-1&gt;COUNTA([1]!T_Printers[Printers])*COUNTA([1]!T_Resins[Resins]),"",INDEX([1]!T_Printers[Printers],INT((ROW()-2)/COUNTA([1]!T_Resins[Resins])+1)))</f>
        <v>RayShape Shape 1+ Dental</v>
      </c>
      <c r="B3574" t="str">
        <f>_xlfn.XLOOKUP(A3574,[1]!T_Printers[Printers],[1]!T_Printers[Icon link],,0)</f>
        <v>RayShapeShape1+Dental</v>
      </c>
      <c r="C3574" t="str">
        <f t="array" ref="C3574">IF(ROW()-1&gt;COUNTA([1]!T_Printers[Printers])*COUNTA([1]!T_Resins[Resins]),"",INDEX([1]!T_Resins[Resins],MOD(ROW()-2,COUNTA([1]!T_Resins[Resins]))+1))</f>
        <v>Dental Denture Base Soft</v>
      </c>
      <c r="D3574">
        <f>IF(SUM(E3574:J3574)&lt;&gt;0,IF(ROW()-1&gt;COUNTA([1]!T_Printers[Printers])*COUNTA([1]!T_Resins[Resins]),"",2),"")</f>
        <v>2</v>
      </c>
      <c r="E3574" cm="1">
        <f t="array" ref="E3574">IFERROR(IF(ROW()-1&gt;COUNTA([1]!T_Printers[Printers])*COUNTA([1]!T_Resins[Resins]),"",_xlfn.IFS(ROUND(VLOOKUP(C3574,[1]!T_Resins[#Data],2,FALSE)/VLOOKUP(A3574,[1]!T_Printers[#Data],5,FALSE),1)&lt;=_xlfn.XLOOKUP(B3574,[1]Printers!L:L,[1]Printers!O:O,1,0,),ROUND(VLOOKUP(C3574,[1]!T_Resins[#Data],2,FALSE)/VLOOKUP(A3574,[1]!T_Printers[#Data],5,FALSE),1),ROUND(VLOOKUP(C3574,[1]!T_Resins[#Data],2,FALSE)/VLOOKUP(A3574,[1]!T_Printers[#Data],5,FALSE),1)&gt;_xlfn.XLOOKUP(B3574,[1]Printers!L:L,[1]Printers!O:O,1,0,),10)),"Используйте слой 100 мкм")</f>
        <v>5</v>
      </c>
      <c r="F3574">
        <f>IFERROR(IF(ROUND(_xlfn.XLOOKUP([1]Parameters!B3574,[1]Printers!L:L,[1]Printers!Q:Q,,0)*E3574/10,0)*10&lt;_xlfn.XLOOKUP([1]Parameters!B3574,[1]Printers!L:L,[1]Printers!P:P,,0),ROUND(_xlfn.XLOOKUP([1]Parameters!B3574,[1]Printers!L:L,[1]Printers!Q:Q,,0)*E3574/10,0)*10,_xlfn.XLOOKUP([1]Parameters!B3574,[1]Printers!L:L,[1]Printers!P:P,,0)),"")</f>
        <v>50</v>
      </c>
      <c r="G3574" cm="1">
        <f t="array" ref="G3574">IFERROR(IF(ROW()-1&gt;COUNTA([1]!T_Printers[Printers])*COUNTA([1]!T_Resins[Resins]),"",_xlfn.IFS(ROUND(VLOOKUP(C3574,[1]!T_Resins[#Data],3,FALSE)/VLOOKUP(A3574,[1]!T_Printers[#Data],5,FALSE),1)&lt;=_xlfn.XLOOKUP(B3574,[1]Printers!L:L,[1]Printers!O:O,1,0,),ROUND(VLOOKUP(C3574,[1]!T_Resins[#Data],3,FALSE)/VLOOKUP(A3574,[1]!T_Printers[#Data],5,FALSE),1),ROUND(VLOOKUP(C3574,[1]!T_Resins[#Data],3,FALSE)/VLOOKUP(A3574,[1]!T_Printers[#Data],5,FALSE),1)&gt;_xlfn.XLOOKUP(B3574,[1]Printers!L:L,[1]Printers!O:O,1,0,),10)),"")</f>
        <v>6.5</v>
      </c>
      <c r="H3574">
        <f>IFERROR(IF(ROUND(_xlfn.XLOOKUP([1]Parameters!B3574,[1]Printers!L:L,[1]Printers!Q:Q,,0)*G3574/10,0)*10&lt;_xlfn.XLOOKUP([1]Parameters!B3574,[1]Printers!L:L,[1]Printers!P:P,,0),ROUND(_xlfn.XLOOKUP([1]Parameters!B3574,[1]Printers!L:L,[1]Printers!Q:Q,,0)*G3574/10,0)*10,_xlfn.XLOOKUP([1]Parameters!B3574,[1]Printers!L:L,[1]Printers!P:P,,0)),"")</f>
        <v>60</v>
      </c>
      <c r="I3574" s="3" t="str" cm="1">
        <f t="array" ref="I3574">IFERROR(IF(ROW()-1&gt;COUNTA([1]!T_Printers[Printers])*COUNTA([1]!T_Resins[Resins]),"",_xlfn.IFS(ROUND(VLOOKUP(C3574,[1]!T_Resins[#Data],4,FALSE)/VLOOKUP(A3574,[1]!T_Printers[#Data],5,FALSE),1)&lt;=_xlfn.XLOOKUP(B3574,[1]Printers!L:L,[1]Printers!O:O,1,0,),ROUND(VLOOKUP(C3574,[1]!T_Resins[#Data],4,FALSE)/VLOOKUP(A3574,[1]!T_Printers[#Data],5,FALSE),1),ROUND(VLOOKUP(C3574,[1]!T_Resins[#Data],4,FALSE)/VLOOKUP(A3574,[1]!T_Printers[#Data],5,FALSE),1)&gt;_xlfn.XLOOKUP(B3574,[1]Printers!L:L,[1]Printers!O:O,1,0,),"")),"")</f>
        <v/>
      </c>
      <c r="J3574" t="str">
        <f>IFERROR(IF(ROUND(_xlfn.XLOOKUP([1]Parameters!B3574,[1]Printers!L:L,[1]Printers!Q:Q,,0)*I3574/10,0)*10&lt;_xlfn.XLOOKUP([1]Parameters!B3574,[1]Printers!L:L,[1]Printers!P:P,,0),ROUND(_xlfn.XLOOKUP([1]Parameters!B3574,[1]Printers!L:L,[1]Printers!Q:Q,,0)*I3574/10,0)*10,_xlfn.XLOOKUP([1]Parameters!B3574,[1]Printers!L:L,[1]Printers!P:P,,0)),"")</f>
        <v/>
      </c>
      <c r="K3574">
        <f>IF(SUM(E3574:J3574)&lt;&gt;0,VLOOKUP(A3574,[1]!T_Printers[#Data],10,FALSE)+VLOOKUP(C3574,[1]!T_Resins[#Data],10,FALSE),"")</f>
        <v>3</v>
      </c>
      <c r="L3574">
        <f>IF(SUM(E3574:J3574)&lt;&gt;0,VLOOKUP(A3574,[1]!T_Printers[#Data],11,FALSE),"")</f>
        <v>5</v>
      </c>
      <c r="M3574">
        <f>IF(SUM(E3574:J3574)&lt;&gt;0,VLOOKUP(C3574,[1]!T_Resins[#Data],8,FALSE),"")</f>
        <v>120</v>
      </c>
      <c r="N3574">
        <f>IF(_xlfn.XLOOKUP(B3574,[1]Printers!$L:$L,[1]Printers!$R:$R,0,0)&gt;0,[1]Parameters!M3574,IF(SUM(E3574:J3574)&lt;&gt;0,VLOOKUP(C3574,[1]!T_Resins[#Data],9,FALSE),""))</f>
        <v>180</v>
      </c>
      <c r="O3574" t="str">
        <f t="shared" si="55"/>
        <v>RayShapeShape1+Dental</v>
      </c>
    </row>
    <row r="3575" spans="1:15" x14ac:dyDescent="0.25">
      <c r="A3575" t="str">
        <f t="array" ref="A3575">IF(ROW()-1&gt;COUNTA([1]!T_Printers[Printers])*COUNTA([1]!T_Resins[Resins]),"",INDEX([1]!T_Printers[Printers],INT((ROW()-2)/COUNTA([1]!T_Resins[Resins])+1)))</f>
        <v>RayShape Shape 1+ Dental</v>
      </c>
      <c r="B3575" t="str">
        <f>_xlfn.XLOOKUP(A3575,[1]!T_Printers[Printers],[1]!T_Printers[Icon link],,0)</f>
        <v>RayShapeShape1+Dental</v>
      </c>
      <c r="C3575" t="str">
        <f t="array" ref="C3575">IF(ROW()-1&gt;COUNTA([1]!T_Printers[Printers])*COUNTA([1]!T_Resins[Resins]),"",INDEX([1]!T_Resins[Resins],MOD(ROW()-2,COUNTA([1]!T_Resins[Resins]))+1))</f>
        <v>Dental Denture Base</v>
      </c>
      <c r="D3575">
        <f>IF(SUM(E3575:J3575)&lt;&gt;0,IF(ROW()-1&gt;COUNTA([1]!T_Printers[Printers])*COUNTA([1]!T_Resins[Resins]),"",2),"")</f>
        <v>2</v>
      </c>
      <c r="E3575" cm="1">
        <f t="array" ref="E3575">IFERROR(IF(ROW()-1&gt;COUNTA([1]!T_Printers[Printers])*COUNTA([1]!T_Resins[Resins]),"",_xlfn.IFS(ROUND(VLOOKUP(C3575,[1]!T_Resins[#Data],2,FALSE)/VLOOKUP(A3575,[1]!T_Printers[#Data],5,FALSE),1)&lt;=_xlfn.XLOOKUP(B3575,[1]Printers!L:L,[1]Printers!O:O,1,0,),ROUND(VLOOKUP(C3575,[1]!T_Resins[#Data],2,FALSE)/VLOOKUP(A3575,[1]!T_Printers[#Data],5,FALSE),1),ROUND(VLOOKUP(C3575,[1]!T_Resins[#Data],2,FALSE)/VLOOKUP(A3575,[1]!T_Printers[#Data],5,FALSE),1)&gt;_xlfn.XLOOKUP(B3575,[1]Printers!L:L,[1]Printers!O:O,1,0,),10)),"Используйте слой 100 мкм")</f>
        <v>4</v>
      </c>
      <c r="F3575">
        <f>IFERROR(IF(ROUND(_xlfn.XLOOKUP([1]Parameters!B3575,[1]Printers!L:L,[1]Printers!Q:Q,,0)*E3575/10,0)*10&lt;_xlfn.XLOOKUP([1]Parameters!B3575,[1]Printers!L:L,[1]Printers!P:P,,0),ROUND(_xlfn.XLOOKUP([1]Parameters!B3575,[1]Printers!L:L,[1]Printers!Q:Q,,0)*E3575/10,0)*10,_xlfn.XLOOKUP([1]Parameters!B3575,[1]Printers!L:L,[1]Printers!P:P,,0)),"")</f>
        <v>40</v>
      </c>
      <c r="G3575" cm="1">
        <f t="array" ref="G3575">IFERROR(IF(ROW()-1&gt;COUNTA([1]!T_Printers[Printers])*COUNTA([1]!T_Resins[Resins]),"",_xlfn.IFS(ROUND(VLOOKUP(C3575,[1]!T_Resins[#Data],3,FALSE)/VLOOKUP(A3575,[1]!T_Printers[#Data],5,FALSE),1)&lt;=_xlfn.XLOOKUP(B3575,[1]Printers!L:L,[1]Printers!O:O,1,0,),ROUND(VLOOKUP(C3575,[1]!T_Resins[#Data],3,FALSE)/VLOOKUP(A3575,[1]!T_Printers[#Data],5,FALSE),1),ROUND(VLOOKUP(C3575,[1]!T_Resins[#Data],3,FALSE)/VLOOKUP(A3575,[1]!T_Printers[#Data],5,FALSE),1)&gt;_xlfn.XLOOKUP(B3575,[1]Printers!L:L,[1]Printers!O:O,1,0,),10)),"")</f>
        <v>5.2</v>
      </c>
      <c r="H3575">
        <f>IFERROR(IF(ROUND(_xlfn.XLOOKUP([1]Parameters!B3575,[1]Printers!L:L,[1]Printers!Q:Q,,0)*G3575/10,0)*10&lt;_xlfn.XLOOKUP([1]Parameters!B3575,[1]Printers!L:L,[1]Printers!P:P,,0),ROUND(_xlfn.XLOOKUP([1]Parameters!B3575,[1]Printers!L:L,[1]Printers!Q:Q,,0)*G3575/10,0)*10,_xlfn.XLOOKUP([1]Parameters!B3575,[1]Printers!L:L,[1]Printers!P:P,,0)),"")</f>
        <v>50</v>
      </c>
      <c r="I3575" s="3" t="str" cm="1">
        <f t="array" ref="I3575">IFERROR(IF(ROW()-1&gt;COUNTA([1]!T_Printers[Printers])*COUNTA([1]!T_Resins[Resins]),"",_xlfn.IFS(ROUND(VLOOKUP(C3575,[1]!T_Resins[#Data],4,FALSE)/VLOOKUP(A3575,[1]!T_Printers[#Data],5,FALSE),1)&lt;=_xlfn.XLOOKUP(B3575,[1]Printers!L:L,[1]Printers!O:O,1,0,),ROUND(VLOOKUP(C3575,[1]!T_Resins[#Data],4,FALSE)/VLOOKUP(A3575,[1]!T_Printers[#Data],5,FALSE),1),ROUND(VLOOKUP(C3575,[1]!T_Resins[#Data],4,FALSE)/VLOOKUP(A3575,[1]!T_Printers[#Data],5,FALSE),1)&gt;_xlfn.XLOOKUP(B3575,[1]Printers!L:L,[1]Printers!O:O,1,0,),"")),"")</f>
        <v/>
      </c>
      <c r="J3575" t="str">
        <f>IFERROR(IF(ROUND(_xlfn.XLOOKUP([1]Parameters!B3575,[1]Printers!L:L,[1]Printers!Q:Q,,0)*I3575/10,0)*10&lt;_xlfn.XLOOKUP([1]Parameters!B3575,[1]Printers!L:L,[1]Printers!P:P,,0),ROUND(_xlfn.XLOOKUP([1]Parameters!B3575,[1]Printers!L:L,[1]Printers!Q:Q,,0)*I3575/10,0)*10,_xlfn.XLOOKUP([1]Parameters!B3575,[1]Printers!L:L,[1]Printers!P:P,,0)),"")</f>
        <v/>
      </c>
      <c r="K3575">
        <f>IF(SUM(E3575:J3575)&lt;&gt;0,VLOOKUP(A3575,[1]!T_Printers[#Data],10,FALSE)+VLOOKUP(C3575,[1]!T_Resins[#Data],10,FALSE),"")</f>
        <v>3</v>
      </c>
      <c r="L3575">
        <f>IF(SUM(E3575:J3575)&lt;&gt;0,VLOOKUP(A3575,[1]!T_Printers[#Data],11,FALSE),"")</f>
        <v>5</v>
      </c>
      <c r="M3575">
        <f>IF(SUM(E3575:J3575)&lt;&gt;0,VLOOKUP(C3575,[1]!T_Resins[#Data],8,FALSE),"")</f>
        <v>120</v>
      </c>
      <c r="N3575">
        <f>IF(_xlfn.XLOOKUP(B3575,[1]Printers!$L:$L,[1]Printers!$R:$R,0,0)&gt;0,[1]Parameters!M3575,IF(SUM(E3575:J3575)&lt;&gt;0,VLOOKUP(C3575,[1]!T_Resins[#Data],9,FALSE),""))</f>
        <v>180</v>
      </c>
      <c r="O3575" t="str">
        <f t="shared" si="55"/>
        <v>RayShapeShape1+Dental</v>
      </c>
    </row>
    <row r="3576" spans="1:15" x14ac:dyDescent="0.25">
      <c r="A3576" t="str">
        <f t="array" ref="A3576">IF(ROW()-1&gt;COUNTA([1]!T_Printers[Printers])*COUNTA([1]!T_Resins[Resins]),"",INDEX([1]!T_Printers[Printers],INT((ROW()-2)/COUNTA([1]!T_Resins[Resins])+1)))</f>
        <v>RayShape Shape 1+ Dental</v>
      </c>
      <c r="B3576" t="str">
        <f>_xlfn.XLOOKUP(A3576,[1]!T_Printers[Printers],[1]!T_Printers[Icon link],,0)</f>
        <v>RayShapeShape1+Dental</v>
      </c>
      <c r="C3576" t="str">
        <f t="array" ref="C3576">IF(ROW()-1&gt;COUNTA([1]!T_Printers[Printers])*COUNTA([1]!T_Resins[Resins]),"",INDEX([1]!T_Resins[Resins],MOD(ROW()-2,COUNTA([1]!T_Resins[Resins]))+1))</f>
        <v>Dental IBT</v>
      </c>
      <c r="D3576">
        <f>IF(SUM(E3576:J3576)&lt;&gt;0,IF(ROW()-1&gt;COUNTA([1]!T_Printers[Printers])*COUNTA([1]!T_Resins[Resins]),"",2),"")</f>
        <v>2</v>
      </c>
      <c r="E3576" cm="1">
        <f t="array" ref="E3576">IFERROR(IF(ROW()-1&gt;COUNTA([1]!T_Printers[Printers])*COUNTA([1]!T_Resins[Resins]),"",_xlfn.IFS(ROUND(VLOOKUP(C3576,[1]!T_Resins[#Data],2,FALSE)/VLOOKUP(A3576,[1]!T_Printers[#Data],5,FALSE),1)&lt;=_xlfn.XLOOKUP(B3576,[1]Printers!L:L,[1]Printers!O:O,1,0,),ROUND(VLOOKUP(C3576,[1]!T_Resins[#Data],2,FALSE)/VLOOKUP(A3576,[1]!T_Printers[#Data],5,FALSE),1),ROUND(VLOOKUP(C3576,[1]!T_Resins[#Data],2,FALSE)/VLOOKUP(A3576,[1]!T_Printers[#Data],5,FALSE),1)&gt;_xlfn.XLOOKUP(B3576,[1]Printers!L:L,[1]Printers!O:O,1,0,),10)),"Используйте слой 100 мкм")</f>
        <v>2.5</v>
      </c>
      <c r="F3576">
        <f>IFERROR(IF(ROUND(_xlfn.XLOOKUP([1]Parameters!B3576,[1]Printers!L:L,[1]Printers!Q:Q,,0)*E3576/10,0)*10&lt;_xlfn.XLOOKUP([1]Parameters!B3576,[1]Printers!L:L,[1]Printers!P:P,,0),ROUND(_xlfn.XLOOKUP([1]Parameters!B3576,[1]Printers!L:L,[1]Printers!Q:Q,,0)*E3576/10,0)*10,_xlfn.XLOOKUP([1]Parameters!B3576,[1]Printers!L:L,[1]Printers!P:P,,0)),"")</f>
        <v>20</v>
      </c>
      <c r="G3576" cm="1">
        <f t="array" ref="G3576">IFERROR(IF(ROW()-1&gt;COUNTA([1]!T_Printers[Printers])*COUNTA([1]!T_Resins[Resins]),"",_xlfn.IFS(ROUND(VLOOKUP(C3576,[1]!T_Resins[#Data],3,FALSE)/VLOOKUP(A3576,[1]!T_Printers[#Data],5,FALSE),1)&lt;=_xlfn.XLOOKUP(B3576,[1]Printers!L:L,[1]Printers!O:O,1,0,),ROUND(VLOOKUP(C3576,[1]!T_Resins[#Data],3,FALSE)/VLOOKUP(A3576,[1]!T_Printers[#Data],5,FALSE),1),ROUND(VLOOKUP(C3576,[1]!T_Resins[#Data],3,FALSE)/VLOOKUP(A3576,[1]!T_Printers[#Data],5,FALSE),1)&gt;_xlfn.XLOOKUP(B3576,[1]Printers!L:L,[1]Printers!O:O,1,0,),10)),"")</f>
        <v>3.2</v>
      </c>
      <c r="H3576">
        <f>IFERROR(IF(ROUND(_xlfn.XLOOKUP([1]Parameters!B3576,[1]Printers!L:L,[1]Printers!Q:Q,,0)*G3576/10,0)*10&lt;_xlfn.XLOOKUP([1]Parameters!B3576,[1]Printers!L:L,[1]Printers!P:P,,0),ROUND(_xlfn.XLOOKUP([1]Parameters!B3576,[1]Printers!L:L,[1]Printers!Q:Q,,0)*G3576/10,0)*10,_xlfn.XLOOKUP([1]Parameters!B3576,[1]Printers!L:L,[1]Printers!P:P,,0)),"")</f>
        <v>30</v>
      </c>
      <c r="I3576" s="3" t="str" cm="1">
        <f t="array" ref="I3576">IFERROR(IF(ROW()-1&gt;COUNTA([1]!T_Printers[Printers])*COUNTA([1]!T_Resins[Resins]),"",_xlfn.IFS(ROUND(VLOOKUP(C3576,[1]!T_Resins[#Data],4,FALSE)/VLOOKUP(A3576,[1]!T_Printers[#Data],5,FALSE),1)&lt;=_xlfn.XLOOKUP(B3576,[1]Printers!L:L,[1]Printers!O:O,1,0,),ROUND(VLOOKUP(C3576,[1]!T_Resins[#Data],4,FALSE)/VLOOKUP(A3576,[1]!T_Printers[#Data],5,FALSE),1),ROUND(VLOOKUP(C3576,[1]!T_Resins[#Data],4,FALSE)/VLOOKUP(A3576,[1]!T_Printers[#Data],5,FALSE),1)&gt;_xlfn.XLOOKUP(B3576,[1]Printers!L:L,[1]Printers!O:O,1,0,),"")),"")</f>
        <v/>
      </c>
      <c r="J3576" t="str">
        <f>IFERROR(IF(ROUND(_xlfn.XLOOKUP([1]Parameters!B3576,[1]Printers!L:L,[1]Printers!Q:Q,,0)*I3576/10,0)*10&lt;_xlfn.XLOOKUP([1]Parameters!B3576,[1]Printers!L:L,[1]Printers!P:P,,0),ROUND(_xlfn.XLOOKUP([1]Parameters!B3576,[1]Printers!L:L,[1]Printers!Q:Q,,0)*I3576/10,0)*10,_xlfn.XLOOKUP([1]Parameters!B3576,[1]Printers!L:L,[1]Printers!P:P,,0)),"")</f>
        <v/>
      </c>
      <c r="K3576">
        <f>IF(SUM(E3576:J3576)&lt;&gt;0,VLOOKUP(A3576,[1]!T_Printers[#Data],10,FALSE)+VLOOKUP(C3576,[1]!T_Resins[#Data],10,FALSE),"")</f>
        <v>2</v>
      </c>
      <c r="L3576">
        <f>IF(SUM(E3576:J3576)&lt;&gt;0,VLOOKUP(A3576,[1]!T_Printers[#Data],11,FALSE),"")</f>
        <v>5</v>
      </c>
      <c r="M3576">
        <f>IF(SUM(E3576:J3576)&lt;&gt;0,VLOOKUP(C3576,[1]!T_Resins[#Data],8,FALSE),"")</f>
        <v>60</v>
      </c>
      <c r="N3576">
        <f>IF(_xlfn.XLOOKUP(B3576,[1]Printers!$L:$L,[1]Printers!$R:$R,0,0)&gt;0,[1]Parameters!M3576,IF(SUM(E3576:J3576)&lt;&gt;0,VLOOKUP(C3576,[1]!T_Resins[#Data],9,FALSE),""))</f>
        <v>60</v>
      </c>
      <c r="O3576" t="str">
        <f t="shared" si="55"/>
        <v>RayShapeShape1+Dental</v>
      </c>
    </row>
    <row r="3577" spans="1:15" x14ac:dyDescent="0.25">
      <c r="A3577" t="str">
        <f t="array" ref="A3577">IF(ROW()-1&gt;COUNTA([1]!T_Printers[Printers])*COUNTA([1]!T_Resins[Resins]),"",INDEX([1]!T_Printers[Printers],INT((ROW()-2)/COUNTA([1]!T_Resins[Resins])+1)))</f>
        <v>RayShape Shape 1+ Dental</v>
      </c>
      <c r="B3577" t="str">
        <f>_xlfn.XLOOKUP(A3577,[1]!T_Printers[Printers],[1]!T_Printers[Icon link],,0)</f>
        <v>RayShapeShape1+Dental</v>
      </c>
      <c r="C3577" t="str">
        <f t="array" ref="C3577">IF(ROW()-1&gt;COUNTA([1]!T_Printers[Printers])*COUNTA([1]!T_Resins[Resins]),"",INDEX([1]!T_Resins[Resins],MOD(ROW()-2,COUNTA([1]!T_Resins[Resins]))+1))</f>
        <v>Dental Model Biege</v>
      </c>
      <c r="D3577">
        <f>IF(SUM(E3577:J3577)&lt;&gt;0,IF(ROW()-1&gt;COUNTA([1]!T_Printers[Printers])*COUNTA([1]!T_Resins[Resins]),"",2),"")</f>
        <v>2</v>
      </c>
      <c r="E3577" cm="1">
        <f t="array" ref="E3577">IFERROR(IF(ROW()-1&gt;COUNTA([1]!T_Printers[Printers])*COUNTA([1]!T_Resins[Resins]),"",_xlfn.IFS(ROUND(VLOOKUP(C3577,[1]!T_Resins[#Data],2,FALSE)/VLOOKUP(A3577,[1]!T_Printers[#Data],5,FALSE),1)&lt;=_xlfn.XLOOKUP(B3577,[1]Printers!L:L,[1]Printers!O:O,1,0,),ROUND(VLOOKUP(C3577,[1]!T_Resins[#Data],2,FALSE)/VLOOKUP(A3577,[1]!T_Printers[#Data],5,FALSE),1),ROUND(VLOOKUP(C3577,[1]!T_Resins[#Data],2,FALSE)/VLOOKUP(A3577,[1]!T_Printers[#Data],5,FALSE),1)&gt;_xlfn.XLOOKUP(B3577,[1]Printers!L:L,[1]Printers!O:O,1,0,),10)),"Используйте слой 100 мкм")</f>
        <v>3.1</v>
      </c>
      <c r="F3577">
        <f>IFERROR(IF(ROUND(_xlfn.XLOOKUP([1]Parameters!B3577,[1]Printers!L:L,[1]Printers!Q:Q,,0)*E3577/10,0)*10&lt;_xlfn.XLOOKUP([1]Parameters!B3577,[1]Printers!L:L,[1]Printers!P:P,,0),ROUND(_xlfn.XLOOKUP([1]Parameters!B3577,[1]Printers!L:L,[1]Printers!Q:Q,,0)*E3577/10,0)*10,_xlfn.XLOOKUP([1]Parameters!B3577,[1]Printers!L:L,[1]Printers!P:P,,0)),"")</f>
        <v>30</v>
      </c>
      <c r="G3577" cm="1">
        <f t="array" ref="G3577">IFERROR(IF(ROW()-1&gt;COUNTA([1]!T_Printers[Printers])*COUNTA([1]!T_Resins[Resins]),"",_xlfn.IFS(ROUND(VLOOKUP(C3577,[1]!T_Resins[#Data],3,FALSE)/VLOOKUP(A3577,[1]!T_Printers[#Data],5,FALSE),1)&lt;=_xlfn.XLOOKUP(B3577,[1]Printers!L:L,[1]Printers!O:O,1,0,),ROUND(VLOOKUP(C3577,[1]!T_Resins[#Data],3,FALSE)/VLOOKUP(A3577,[1]!T_Printers[#Data],5,FALSE),1),ROUND(VLOOKUP(C3577,[1]!T_Resins[#Data],3,FALSE)/VLOOKUP(A3577,[1]!T_Printers[#Data],5,FALSE),1)&gt;_xlfn.XLOOKUP(B3577,[1]Printers!L:L,[1]Printers!O:O,1,0,),10)),"")</f>
        <v>4.0999999999999996</v>
      </c>
      <c r="H3577">
        <f>IFERROR(IF(ROUND(_xlfn.XLOOKUP([1]Parameters!B3577,[1]Printers!L:L,[1]Printers!Q:Q,,0)*G3577/10,0)*10&lt;_xlfn.XLOOKUP([1]Parameters!B3577,[1]Printers!L:L,[1]Printers!P:P,,0),ROUND(_xlfn.XLOOKUP([1]Parameters!B3577,[1]Printers!L:L,[1]Printers!Q:Q,,0)*G3577/10,0)*10,_xlfn.XLOOKUP([1]Parameters!B3577,[1]Printers!L:L,[1]Printers!P:P,,0)),"")</f>
        <v>40</v>
      </c>
      <c r="I3577" s="3" t="str" cm="1">
        <f t="array" ref="I3577">IFERROR(IF(ROW()-1&gt;COUNTA([1]!T_Printers[Printers])*COUNTA([1]!T_Resins[Resins]),"",_xlfn.IFS(ROUND(VLOOKUP(C3577,[1]!T_Resins[#Data],4,FALSE)/VLOOKUP(A3577,[1]!T_Printers[#Data],5,FALSE),1)&lt;=_xlfn.XLOOKUP(B3577,[1]Printers!L:L,[1]Printers!O:O,1,0,),ROUND(VLOOKUP(C3577,[1]!T_Resins[#Data],4,FALSE)/VLOOKUP(A3577,[1]!T_Printers[#Data],5,FALSE),1),ROUND(VLOOKUP(C3577,[1]!T_Resins[#Data],4,FALSE)/VLOOKUP(A3577,[1]!T_Printers[#Data],5,FALSE),1)&gt;_xlfn.XLOOKUP(B3577,[1]Printers!L:L,[1]Printers!O:O,1,0,),"")),"")</f>
        <v/>
      </c>
      <c r="J3577" t="str">
        <f>IFERROR(IF(ROUND(_xlfn.XLOOKUP([1]Parameters!B3577,[1]Printers!L:L,[1]Printers!Q:Q,,0)*I3577/10,0)*10&lt;_xlfn.XLOOKUP([1]Parameters!B3577,[1]Printers!L:L,[1]Printers!P:P,,0),ROUND(_xlfn.XLOOKUP([1]Parameters!B3577,[1]Printers!L:L,[1]Printers!Q:Q,,0)*I3577/10,0)*10,_xlfn.XLOOKUP([1]Parameters!B3577,[1]Printers!L:L,[1]Printers!P:P,,0)),"")</f>
        <v/>
      </c>
      <c r="K3577">
        <f>IF(SUM(E3577:J3577)&lt;&gt;0,VLOOKUP(A3577,[1]!T_Printers[#Data],10,FALSE)+VLOOKUP(C3577,[1]!T_Resins[#Data],10,FALSE),"")</f>
        <v>3</v>
      </c>
      <c r="L3577">
        <f>IF(SUM(E3577:J3577)&lt;&gt;0,VLOOKUP(A3577,[1]!T_Printers[#Data],11,FALSE),"")</f>
        <v>5</v>
      </c>
      <c r="M3577">
        <f>IF(SUM(E3577:J3577)&lt;&gt;0,VLOOKUP(C3577,[1]!T_Resins[#Data],8,FALSE),"")</f>
        <v>120</v>
      </c>
      <c r="N3577">
        <f>IF(_xlfn.XLOOKUP(B3577,[1]Printers!$L:$L,[1]Printers!$R:$R,0,0)&gt;0,[1]Parameters!M3577,IF(SUM(E3577:J3577)&lt;&gt;0,VLOOKUP(C3577,[1]!T_Resins[#Data],9,FALSE),""))</f>
        <v>180</v>
      </c>
      <c r="O3577" t="str">
        <f t="shared" si="55"/>
        <v>RayShapeShape1+Dental</v>
      </c>
    </row>
    <row r="3578" spans="1:15" x14ac:dyDescent="0.25">
      <c r="A3578" t="str">
        <f t="array" ref="A3578">IF(ROW()-1&gt;COUNTA([1]!T_Printers[Printers])*COUNTA([1]!T_Resins[Resins]),"",INDEX([1]!T_Printers[Printers],INT((ROW()-2)/COUNTA([1]!T_Resins[Resins])+1)))</f>
        <v>RayShape Shape 1+ Dental</v>
      </c>
      <c r="B3578" t="str">
        <f>_xlfn.XLOOKUP(A3578,[1]!T_Printers[Printers],[1]!T_Printers[Icon link],,0)</f>
        <v>RayShapeShape1+Dental</v>
      </c>
      <c r="C3578" t="str">
        <f t="array" ref="C3578">IF(ROW()-1&gt;COUNTA([1]!T_Printers[Printers])*COUNTA([1]!T_Resins[Resins]),"",INDEX([1]!T_Resins[Resins],MOD(ROW()-2,COUNTA([1]!T_Resins[Resins]))+1))</f>
        <v>Dental Model Bone</v>
      </c>
      <c r="D3578">
        <f>IF(SUM(E3578:J3578)&lt;&gt;0,IF(ROW()-1&gt;COUNTA([1]!T_Printers[Printers])*COUNTA([1]!T_Resins[Resins]),"",2),"")</f>
        <v>2</v>
      </c>
      <c r="E3578" cm="1">
        <f t="array" ref="E3578">IFERROR(IF(ROW()-1&gt;COUNTA([1]!T_Printers[Printers])*COUNTA([1]!T_Resins[Resins]),"",_xlfn.IFS(ROUND(VLOOKUP(C3578,[1]!T_Resins[#Data],2,FALSE)/VLOOKUP(A3578,[1]!T_Printers[#Data],5,FALSE),1)&lt;=_xlfn.XLOOKUP(B3578,[1]Printers!L:L,[1]Printers!O:O,1,0,),ROUND(VLOOKUP(C3578,[1]!T_Resins[#Data],2,FALSE)/VLOOKUP(A3578,[1]!T_Printers[#Data],5,FALSE),1),ROUND(VLOOKUP(C3578,[1]!T_Resins[#Data],2,FALSE)/VLOOKUP(A3578,[1]!T_Printers[#Data],5,FALSE),1)&gt;_xlfn.XLOOKUP(B3578,[1]Printers!L:L,[1]Printers!O:O,1,0,),10)),"Используйте слой 100 мкм")</f>
        <v>1.9</v>
      </c>
      <c r="F3578">
        <f>IFERROR(IF(ROUND(_xlfn.XLOOKUP([1]Parameters!B3578,[1]Printers!L:L,[1]Printers!Q:Q,,0)*E3578/10,0)*10&lt;_xlfn.XLOOKUP([1]Parameters!B3578,[1]Printers!L:L,[1]Printers!P:P,,0),ROUND(_xlfn.XLOOKUP([1]Parameters!B3578,[1]Printers!L:L,[1]Printers!Q:Q,,0)*E3578/10,0)*10,_xlfn.XLOOKUP([1]Parameters!B3578,[1]Printers!L:L,[1]Printers!P:P,,0)),"")</f>
        <v>20</v>
      </c>
      <c r="G3578" cm="1">
        <f t="array" ref="G3578">IFERROR(IF(ROW()-1&gt;COUNTA([1]!T_Printers[Printers])*COUNTA([1]!T_Resins[Resins]),"",_xlfn.IFS(ROUND(VLOOKUP(C3578,[1]!T_Resins[#Data],3,FALSE)/VLOOKUP(A3578,[1]!T_Printers[#Data],5,FALSE),1)&lt;=_xlfn.XLOOKUP(B3578,[1]Printers!L:L,[1]Printers!O:O,1,0,),ROUND(VLOOKUP(C3578,[1]!T_Resins[#Data],3,FALSE)/VLOOKUP(A3578,[1]!T_Printers[#Data],5,FALSE),1),ROUND(VLOOKUP(C3578,[1]!T_Resins[#Data],3,FALSE)/VLOOKUP(A3578,[1]!T_Printers[#Data],5,FALSE),1)&gt;_xlfn.XLOOKUP(B3578,[1]Printers!L:L,[1]Printers!O:O,1,0,),10)),"")</f>
        <v>2.5</v>
      </c>
      <c r="H3578">
        <f>IFERROR(IF(ROUND(_xlfn.XLOOKUP([1]Parameters!B3578,[1]Printers!L:L,[1]Printers!Q:Q,,0)*G3578/10,0)*10&lt;_xlfn.XLOOKUP([1]Parameters!B3578,[1]Printers!L:L,[1]Printers!P:P,,0),ROUND(_xlfn.XLOOKUP([1]Parameters!B3578,[1]Printers!L:L,[1]Printers!Q:Q,,0)*G3578/10,0)*10,_xlfn.XLOOKUP([1]Parameters!B3578,[1]Printers!L:L,[1]Printers!P:P,,0)),"")</f>
        <v>20</v>
      </c>
      <c r="I3578" s="3" t="str" cm="1">
        <f t="array" ref="I3578">IFERROR(IF(ROW()-1&gt;COUNTA([1]!T_Printers[Printers])*COUNTA([1]!T_Resins[Resins]),"",_xlfn.IFS(ROUND(VLOOKUP(C3578,[1]!T_Resins[#Data],4,FALSE)/VLOOKUP(A3578,[1]!T_Printers[#Data],5,FALSE),1)&lt;=_xlfn.XLOOKUP(B3578,[1]Printers!L:L,[1]Printers!O:O,1,0,),ROUND(VLOOKUP(C3578,[1]!T_Resins[#Data],4,FALSE)/VLOOKUP(A3578,[1]!T_Printers[#Data],5,FALSE),1),ROUND(VLOOKUP(C3578,[1]!T_Resins[#Data],4,FALSE)/VLOOKUP(A3578,[1]!T_Printers[#Data],5,FALSE),1)&gt;_xlfn.XLOOKUP(B3578,[1]Printers!L:L,[1]Printers!O:O,1,0,),"")),"")</f>
        <v/>
      </c>
      <c r="J3578" t="str">
        <f>IFERROR(IF(ROUND(_xlfn.XLOOKUP([1]Parameters!B3578,[1]Printers!L:L,[1]Printers!Q:Q,,0)*I3578/10,0)*10&lt;_xlfn.XLOOKUP([1]Parameters!B3578,[1]Printers!L:L,[1]Printers!P:P,,0),ROUND(_xlfn.XLOOKUP([1]Parameters!B3578,[1]Printers!L:L,[1]Printers!Q:Q,,0)*I3578/10,0)*10,_xlfn.XLOOKUP([1]Parameters!B3578,[1]Printers!L:L,[1]Printers!P:P,,0)),"")</f>
        <v/>
      </c>
      <c r="K3578">
        <f>IF(SUM(E3578:J3578)&lt;&gt;0,VLOOKUP(A3578,[1]!T_Printers[#Data],10,FALSE)+VLOOKUP(C3578,[1]!T_Resins[#Data],10,FALSE),"")</f>
        <v>3</v>
      </c>
      <c r="L3578">
        <f>IF(SUM(E3578:J3578)&lt;&gt;0,VLOOKUP(A3578,[1]!T_Printers[#Data],11,FALSE),"")</f>
        <v>5</v>
      </c>
      <c r="M3578">
        <f>IF(SUM(E3578:J3578)&lt;&gt;0,VLOOKUP(C3578,[1]!T_Resins[#Data],8,FALSE),"")</f>
        <v>120</v>
      </c>
      <c r="N3578">
        <f>IF(_xlfn.XLOOKUP(B3578,[1]Printers!$L:$L,[1]Printers!$R:$R,0,0)&gt;0,[1]Parameters!M3578,IF(SUM(E3578:J3578)&lt;&gt;0,VLOOKUP(C3578,[1]!T_Resins[#Data],9,FALSE),""))</f>
        <v>180</v>
      </c>
      <c r="O3578" t="str">
        <f t="shared" si="55"/>
        <v>RayShapeShape1+Dental</v>
      </c>
    </row>
    <row r="3579" spans="1:15" x14ac:dyDescent="0.25">
      <c r="A3579" t="str">
        <f t="array" ref="A3579">IF(ROW()-1&gt;COUNTA([1]!T_Printers[Printers])*COUNTA([1]!T_Resins[Resins]),"",INDEX([1]!T_Printers[Printers],INT((ROW()-2)/COUNTA([1]!T_Resins[Resins])+1)))</f>
        <v>RayShape Shape 1+ Dental</v>
      </c>
      <c r="B3579" t="str">
        <f>_xlfn.XLOOKUP(A3579,[1]!T_Printers[Printers],[1]!T_Printers[Icon link],,0)</f>
        <v>RayShapeShape1+Dental</v>
      </c>
      <c r="C3579" t="str">
        <f t="array" ref="C3579">IF(ROW()-1&gt;COUNTA([1]!T_Printers[Printers])*COUNTA([1]!T_Resins[Resins]),"",INDEX([1]!T_Resins[Resins],MOD(ROW()-2,COUNTA([1]!T_Resins[Resins]))+1))</f>
        <v>Dental Model Light Grey</v>
      </c>
      <c r="D3579">
        <f>IF(SUM(E3579:J3579)&lt;&gt;0,IF(ROW()-1&gt;COUNTA([1]!T_Printers[Printers])*COUNTA([1]!T_Resins[Resins]),"",2),"")</f>
        <v>2</v>
      </c>
      <c r="E3579" cm="1">
        <f t="array" ref="E3579">IFERROR(IF(ROW()-1&gt;COUNTA([1]!T_Printers[Printers])*COUNTA([1]!T_Resins[Resins]),"",_xlfn.IFS(ROUND(VLOOKUP(C3579,[1]!T_Resins[#Data],2,FALSE)/VLOOKUP(A3579,[1]!T_Printers[#Data],5,FALSE),1)&lt;=_xlfn.XLOOKUP(B3579,[1]Printers!L:L,[1]Printers!O:O,1,0,),ROUND(VLOOKUP(C3579,[1]!T_Resins[#Data],2,FALSE)/VLOOKUP(A3579,[1]!T_Printers[#Data],5,FALSE),1),ROUND(VLOOKUP(C3579,[1]!T_Resins[#Data],2,FALSE)/VLOOKUP(A3579,[1]!T_Printers[#Data],5,FALSE),1)&gt;_xlfn.XLOOKUP(B3579,[1]Printers!L:L,[1]Printers!O:O,1,0,),10)),"Используйте слой 100 мкм")</f>
        <v>2.4</v>
      </c>
      <c r="F3579">
        <f>IFERROR(IF(ROUND(_xlfn.XLOOKUP([1]Parameters!B3579,[1]Printers!L:L,[1]Printers!Q:Q,,0)*E3579/10,0)*10&lt;_xlfn.XLOOKUP([1]Parameters!B3579,[1]Printers!L:L,[1]Printers!P:P,,0),ROUND(_xlfn.XLOOKUP([1]Parameters!B3579,[1]Printers!L:L,[1]Printers!Q:Q,,0)*E3579/10,0)*10,_xlfn.XLOOKUP([1]Parameters!B3579,[1]Printers!L:L,[1]Printers!P:P,,0)),"")</f>
        <v>20</v>
      </c>
      <c r="G3579" cm="1">
        <f t="array" ref="G3579">IFERROR(IF(ROW()-1&gt;COUNTA([1]!T_Printers[Printers])*COUNTA([1]!T_Resins[Resins]),"",_xlfn.IFS(ROUND(VLOOKUP(C3579,[1]!T_Resins[#Data],3,FALSE)/VLOOKUP(A3579,[1]!T_Printers[#Data],5,FALSE),1)&lt;=_xlfn.XLOOKUP(B3579,[1]Printers!L:L,[1]Printers!O:O,1,0,),ROUND(VLOOKUP(C3579,[1]!T_Resins[#Data],3,FALSE)/VLOOKUP(A3579,[1]!T_Printers[#Data],5,FALSE),1),ROUND(VLOOKUP(C3579,[1]!T_Resins[#Data],3,FALSE)/VLOOKUP(A3579,[1]!T_Printers[#Data],5,FALSE),1)&gt;_xlfn.XLOOKUP(B3579,[1]Printers!L:L,[1]Printers!O:O,1,0,),10)),"")</f>
        <v>3.2</v>
      </c>
      <c r="H3579">
        <f>IFERROR(IF(ROUND(_xlfn.XLOOKUP([1]Parameters!B3579,[1]Printers!L:L,[1]Printers!Q:Q,,0)*G3579/10,0)*10&lt;_xlfn.XLOOKUP([1]Parameters!B3579,[1]Printers!L:L,[1]Printers!P:P,,0),ROUND(_xlfn.XLOOKUP([1]Parameters!B3579,[1]Printers!L:L,[1]Printers!Q:Q,,0)*G3579/10,0)*10,_xlfn.XLOOKUP([1]Parameters!B3579,[1]Printers!L:L,[1]Printers!P:P,,0)),"")</f>
        <v>30</v>
      </c>
      <c r="I3579" s="3" t="str" cm="1">
        <f t="array" ref="I3579">IFERROR(IF(ROW()-1&gt;COUNTA([1]!T_Printers[Printers])*COUNTA([1]!T_Resins[Resins]),"",_xlfn.IFS(ROUND(VLOOKUP(C3579,[1]!T_Resins[#Data],4,FALSE)/VLOOKUP(A3579,[1]!T_Printers[#Data],5,FALSE),1)&lt;=_xlfn.XLOOKUP(B3579,[1]Printers!L:L,[1]Printers!O:O,1,0,),ROUND(VLOOKUP(C3579,[1]!T_Resins[#Data],4,FALSE)/VLOOKUP(A3579,[1]!T_Printers[#Data],5,FALSE),1),ROUND(VLOOKUP(C3579,[1]!T_Resins[#Data],4,FALSE)/VLOOKUP(A3579,[1]!T_Printers[#Data],5,FALSE),1)&gt;_xlfn.XLOOKUP(B3579,[1]Printers!L:L,[1]Printers!O:O,1,0,),"")),"")</f>
        <v/>
      </c>
      <c r="J3579" t="str">
        <f>IFERROR(IF(ROUND(_xlfn.XLOOKUP([1]Parameters!B3579,[1]Printers!L:L,[1]Printers!Q:Q,,0)*I3579/10,0)*10&lt;_xlfn.XLOOKUP([1]Parameters!B3579,[1]Printers!L:L,[1]Printers!P:P,,0),ROUND(_xlfn.XLOOKUP([1]Parameters!B3579,[1]Printers!L:L,[1]Printers!Q:Q,,0)*I3579/10,0)*10,_xlfn.XLOOKUP([1]Parameters!B3579,[1]Printers!L:L,[1]Printers!P:P,,0)),"")</f>
        <v/>
      </c>
      <c r="K3579">
        <f>IF(SUM(E3579:J3579)&lt;&gt;0,VLOOKUP(A3579,[1]!T_Printers[#Data],10,FALSE)+VLOOKUP(C3579,[1]!T_Resins[#Data],10,FALSE),"")</f>
        <v>3</v>
      </c>
      <c r="L3579">
        <f>IF(SUM(E3579:J3579)&lt;&gt;0,VLOOKUP(A3579,[1]!T_Printers[#Data],11,FALSE),"")</f>
        <v>5</v>
      </c>
      <c r="M3579">
        <f>IF(SUM(E3579:J3579)&lt;&gt;0,VLOOKUP(C3579,[1]!T_Resins[#Data],8,FALSE),"")</f>
        <v>120</v>
      </c>
      <c r="N3579">
        <f>IF(_xlfn.XLOOKUP(B3579,[1]Printers!$L:$L,[1]Printers!$R:$R,0,0)&gt;0,[1]Parameters!M3579,IF(SUM(E3579:J3579)&lt;&gt;0,VLOOKUP(C3579,[1]!T_Resins[#Data],9,FALSE),""))</f>
        <v>180</v>
      </c>
      <c r="O3579" t="str">
        <f t="shared" si="55"/>
        <v>RayShapeShape1+Dental</v>
      </c>
    </row>
    <row r="3580" spans="1:15" x14ac:dyDescent="0.25">
      <c r="A3580" t="str">
        <f t="array" ref="A3580">IF(ROW()-1&gt;COUNTA([1]!T_Printers[Printers])*COUNTA([1]!T_Resins[Resins]),"",INDEX([1]!T_Printers[Printers],INT((ROW()-2)/COUNTA([1]!T_Resins[Resins])+1)))</f>
        <v>RayShape Shape 1+ Dental</v>
      </c>
      <c r="B3580" t="str">
        <f>_xlfn.XLOOKUP(A3580,[1]!T_Printers[Printers],[1]!T_Printers[Icon link],,0)</f>
        <v>RayShapeShape1+Dental</v>
      </c>
      <c r="C3580" t="str">
        <f t="array" ref="C3580">IF(ROW()-1&gt;COUNTA([1]!T_Printers[Printers])*COUNTA([1]!T_Resins[Resins]),"",INDEX([1]!T_Resins[Resins],MOD(ROW()-2,COUNTA([1]!T_Resins[Resins]))+1))</f>
        <v>Dental Peach</v>
      </c>
      <c r="D3580">
        <f>IF(SUM(E3580:J3580)&lt;&gt;0,IF(ROW()-1&gt;COUNTA([1]!T_Printers[Printers])*COUNTA([1]!T_Resins[Resins]),"",2),"")</f>
        <v>2</v>
      </c>
      <c r="E3580" cm="1">
        <f t="array" ref="E3580">IFERROR(IF(ROW()-1&gt;COUNTA([1]!T_Printers[Printers])*COUNTA([1]!T_Resins[Resins]),"",_xlfn.IFS(ROUND(VLOOKUP(C3580,[1]!T_Resins[#Data],2,FALSE)/VLOOKUP(A3580,[1]!T_Printers[#Data],5,FALSE),1)&lt;=_xlfn.XLOOKUP(B3580,[1]Printers!L:L,[1]Printers!O:O,1,0,),ROUND(VLOOKUP(C3580,[1]!T_Resins[#Data],2,FALSE)/VLOOKUP(A3580,[1]!T_Printers[#Data],5,FALSE),1),ROUND(VLOOKUP(C3580,[1]!T_Resins[#Data],2,FALSE)/VLOOKUP(A3580,[1]!T_Printers[#Data],5,FALSE),1)&gt;_xlfn.XLOOKUP(B3580,[1]Printers!L:L,[1]Printers!O:O,1,0,),10)),"Используйте слой 100 мкм")</f>
        <v>3.1</v>
      </c>
      <c r="F3580">
        <f>IFERROR(IF(ROUND(_xlfn.XLOOKUP([1]Parameters!B3580,[1]Printers!L:L,[1]Printers!Q:Q,,0)*E3580/10,0)*10&lt;_xlfn.XLOOKUP([1]Parameters!B3580,[1]Printers!L:L,[1]Printers!P:P,,0),ROUND(_xlfn.XLOOKUP([1]Parameters!B3580,[1]Printers!L:L,[1]Printers!Q:Q,,0)*E3580/10,0)*10,_xlfn.XLOOKUP([1]Parameters!B3580,[1]Printers!L:L,[1]Printers!P:P,,0)),"")</f>
        <v>30</v>
      </c>
      <c r="G3580" cm="1">
        <f t="array" ref="G3580">IFERROR(IF(ROW()-1&gt;COUNTA([1]!T_Printers[Printers])*COUNTA([1]!T_Resins[Resins]),"",_xlfn.IFS(ROUND(VLOOKUP(C3580,[1]!T_Resins[#Data],3,FALSE)/VLOOKUP(A3580,[1]!T_Printers[#Data],5,FALSE),1)&lt;=_xlfn.XLOOKUP(B3580,[1]Printers!L:L,[1]Printers!O:O,1,0,),ROUND(VLOOKUP(C3580,[1]!T_Resins[#Data],3,FALSE)/VLOOKUP(A3580,[1]!T_Printers[#Data],5,FALSE),1),ROUND(VLOOKUP(C3580,[1]!T_Resins[#Data],3,FALSE)/VLOOKUP(A3580,[1]!T_Printers[#Data],5,FALSE),1)&gt;_xlfn.XLOOKUP(B3580,[1]Printers!L:L,[1]Printers!O:O,1,0,),10)),"")</f>
        <v>4.0999999999999996</v>
      </c>
      <c r="H3580">
        <f>IFERROR(IF(ROUND(_xlfn.XLOOKUP([1]Parameters!B3580,[1]Printers!L:L,[1]Printers!Q:Q,,0)*G3580/10,0)*10&lt;_xlfn.XLOOKUP([1]Parameters!B3580,[1]Printers!L:L,[1]Printers!P:P,,0),ROUND(_xlfn.XLOOKUP([1]Parameters!B3580,[1]Printers!L:L,[1]Printers!Q:Q,,0)*G3580/10,0)*10,_xlfn.XLOOKUP([1]Parameters!B3580,[1]Printers!L:L,[1]Printers!P:P,,0)),"")</f>
        <v>40</v>
      </c>
      <c r="I3580" s="3" t="str" cm="1">
        <f t="array" ref="I3580">IFERROR(IF(ROW()-1&gt;COUNTA([1]!T_Printers[Printers])*COUNTA([1]!T_Resins[Resins]),"",_xlfn.IFS(ROUND(VLOOKUP(C3580,[1]!T_Resins[#Data],4,FALSE)/VLOOKUP(A3580,[1]!T_Printers[#Data],5,FALSE),1)&lt;=_xlfn.XLOOKUP(B3580,[1]Printers!L:L,[1]Printers!O:O,1,0,),ROUND(VLOOKUP(C3580,[1]!T_Resins[#Data],4,FALSE)/VLOOKUP(A3580,[1]!T_Printers[#Data],5,FALSE),1),ROUND(VLOOKUP(C3580,[1]!T_Resins[#Data],4,FALSE)/VLOOKUP(A3580,[1]!T_Printers[#Data],5,FALSE),1)&gt;_xlfn.XLOOKUP(B3580,[1]Printers!L:L,[1]Printers!O:O,1,0,),"")),"")</f>
        <v/>
      </c>
      <c r="J3580" t="str">
        <f>IFERROR(IF(ROUND(_xlfn.XLOOKUP([1]Parameters!B3580,[1]Printers!L:L,[1]Printers!Q:Q,,0)*I3580/10,0)*10&lt;_xlfn.XLOOKUP([1]Parameters!B3580,[1]Printers!L:L,[1]Printers!P:P,,0),ROUND(_xlfn.XLOOKUP([1]Parameters!B3580,[1]Printers!L:L,[1]Printers!Q:Q,,0)*I3580/10,0)*10,_xlfn.XLOOKUP([1]Parameters!B3580,[1]Printers!L:L,[1]Printers!P:P,,0)),"")</f>
        <v/>
      </c>
      <c r="K3580">
        <f>IF(SUM(E3580:J3580)&lt;&gt;0,VLOOKUP(A3580,[1]!T_Printers[#Data],10,FALSE)+VLOOKUP(C3580,[1]!T_Resins[#Data],10,FALSE),"")</f>
        <v>3</v>
      </c>
      <c r="L3580">
        <f>IF(SUM(E3580:J3580)&lt;&gt;0,VLOOKUP(A3580,[1]!T_Printers[#Data],11,FALSE),"")</f>
        <v>5</v>
      </c>
      <c r="M3580">
        <f>IF(SUM(E3580:J3580)&lt;&gt;0,VLOOKUP(C3580,[1]!T_Resins[#Data],8,FALSE),"")</f>
        <v>120</v>
      </c>
      <c r="N3580">
        <f>IF(_xlfn.XLOOKUP(B3580,[1]Printers!$L:$L,[1]Printers!$R:$R,0,0)&gt;0,[1]Parameters!M3580,IF(SUM(E3580:J3580)&lt;&gt;0,VLOOKUP(C3580,[1]!T_Resins[#Data],9,FALSE),""))</f>
        <v>180</v>
      </c>
      <c r="O3580" t="str">
        <f t="shared" si="55"/>
        <v>RayShapeShape1+Dental</v>
      </c>
    </row>
    <row r="3581" spans="1:15" x14ac:dyDescent="0.25">
      <c r="A3581" t="str">
        <f t="array" ref="A3581">IF(ROW()-1&gt;COUNTA([1]!T_Printers[Printers])*COUNTA([1]!T_Resins[Resins]),"",INDEX([1]!T_Printers[Printers],INT((ROW()-2)/COUNTA([1]!T_Resins[Resins])+1)))</f>
        <v>RayShape Shape 1+ Dental</v>
      </c>
      <c r="B3581" t="str">
        <f>_xlfn.XLOOKUP(A3581,[1]!T_Printers[Printers],[1]!T_Printers[Icon link],,0)</f>
        <v>RayShapeShape1+Dental</v>
      </c>
      <c r="C3581" t="str">
        <f t="array" ref="C3581">IF(ROW()-1&gt;COUNTA([1]!T_Printers[Printers])*COUNTA([1]!T_Resins[Resins]),"",INDEX([1]!T_Resins[Resins],MOD(ROW()-2,COUNTA([1]!T_Resins[Resins]))+1))</f>
        <v>Dental Pink</v>
      </c>
      <c r="D3581">
        <f>IF(SUM(E3581:J3581)&lt;&gt;0,IF(ROW()-1&gt;COUNTA([1]!T_Printers[Printers])*COUNTA([1]!T_Resins[Resins]),"",2),"")</f>
        <v>2</v>
      </c>
      <c r="E3581" cm="1">
        <f t="array" ref="E3581">IFERROR(IF(ROW()-1&gt;COUNTA([1]!T_Printers[Printers])*COUNTA([1]!T_Resins[Resins]),"",_xlfn.IFS(ROUND(VLOOKUP(C3581,[1]!T_Resins[#Data],2,FALSE)/VLOOKUP(A3581,[1]!T_Printers[#Data],5,FALSE),1)&lt;=_xlfn.XLOOKUP(B3581,[1]Printers!L:L,[1]Printers!O:O,1,0,),ROUND(VLOOKUP(C3581,[1]!T_Resins[#Data],2,FALSE)/VLOOKUP(A3581,[1]!T_Printers[#Data],5,FALSE),1),ROUND(VLOOKUP(C3581,[1]!T_Resins[#Data],2,FALSE)/VLOOKUP(A3581,[1]!T_Printers[#Data],5,FALSE),1)&gt;_xlfn.XLOOKUP(B3581,[1]Printers!L:L,[1]Printers!O:O,1,0,),10)),"Используйте слой 100 мкм")</f>
        <v>2</v>
      </c>
      <c r="F3581">
        <f>IFERROR(IF(ROUND(_xlfn.XLOOKUP([1]Parameters!B3581,[1]Printers!L:L,[1]Printers!Q:Q,,0)*E3581/10,0)*10&lt;_xlfn.XLOOKUP([1]Parameters!B3581,[1]Printers!L:L,[1]Printers!P:P,,0),ROUND(_xlfn.XLOOKUP([1]Parameters!B3581,[1]Printers!L:L,[1]Printers!Q:Q,,0)*E3581/10,0)*10,_xlfn.XLOOKUP([1]Parameters!B3581,[1]Printers!L:L,[1]Printers!P:P,,0)),"")</f>
        <v>20</v>
      </c>
      <c r="G3581" cm="1">
        <f t="array" ref="G3581">IFERROR(IF(ROW()-1&gt;COUNTA([1]!T_Printers[Printers])*COUNTA([1]!T_Resins[Resins]),"",_xlfn.IFS(ROUND(VLOOKUP(C3581,[1]!T_Resins[#Data],3,FALSE)/VLOOKUP(A3581,[1]!T_Printers[#Data],5,FALSE),1)&lt;=_xlfn.XLOOKUP(B3581,[1]Printers!L:L,[1]Printers!O:O,1,0,),ROUND(VLOOKUP(C3581,[1]!T_Resins[#Data],3,FALSE)/VLOOKUP(A3581,[1]!T_Printers[#Data],5,FALSE),1),ROUND(VLOOKUP(C3581,[1]!T_Resins[#Data],3,FALSE)/VLOOKUP(A3581,[1]!T_Printers[#Data],5,FALSE),1)&gt;_xlfn.XLOOKUP(B3581,[1]Printers!L:L,[1]Printers!O:O,1,0,),10)),"")</f>
        <v>2.6</v>
      </c>
      <c r="H3581">
        <f>IFERROR(IF(ROUND(_xlfn.XLOOKUP([1]Parameters!B3581,[1]Printers!L:L,[1]Printers!Q:Q,,0)*G3581/10,0)*10&lt;_xlfn.XLOOKUP([1]Parameters!B3581,[1]Printers!L:L,[1]Printers!P:P,,0),ROUND(_xlfn.XLOOKUP([1]Parameters!B3581,[1]Printers!L:L,[1]Printers!Q:Q,,0)*G3581/10,0)*10,_xlfn.XLOOKUP([1]Parameters!B3581,[1]Printers!L:L,[1]Printers!P:P,,0)),"")</f>
        <v>20</v>
      </c>
      <c r="I3581" s="3" t="str" cm="1">
        <f t="array" ref="I3581">IFERROR(IF(ROW()-1&gt;COUNTA([1]!T_Printers[Printers])*COUNTA([1]!T_Resins[Resins]),"",_xlfn.IFS(ROUND(VLOOKUP(C3581,[1]!T_Resins[#Data],4,FALSE)/VLOOKUP(A3581,[1]!T_Printers[#Data],5,FALSE),1)&lt;=_xlfn.XLOOKUP(B3581,[1]Printers!L:L,[1]Printers!O:O,1,0,),ROUND(VLOOKUP(C3581,[1]!T_Resins[#Data],4,FALSE)/VLOOKUP(A3581,[1]!T_Printers[#Data],5,FALSE),1),ROUND(VLOOKUP(C3581,[1]!T_Resins[#Data],4,FALSE)/VLOOKUP(A3581,[1]!T_Printers[#Data],5,FALSE),1)&gt;_xlfn.XLOOKUP(B3581,[1]Printers!L:L,[1]Printers!O:O,1,0,),"")),"")</f>
        <v/>
      </c>
      <c r="J3581" t="str">
        <f>IFERROR(IF(ROUND(_xlfn.XLOOKUP([1]Parameters!B3581,[1]Printers!L:L,[1]Printers!Q:Q,,0)*I3581/10,0)*10&lt;_xlfn.XLOOKUP([1]Parameters!B3581,[1]Printers!L:L,[1]Printers!P:P,,0),ROUND(_xlfn.XLOOKUP([1]Parameters!B3581,[1]Printers!L:L,[1]Printers!Q:Q,,0)*I3581/10,0)*10,_xlfn.XLOOKUP([1]Parameters!B3581,[1]Printers!L:L,[1]Printers!P:P,,0)),"")</f>
        <v/>
      </c>
      <c r="K3581">
        <f>IF(SUM(E3581:J3581)&lt;&gt;0,VLOOKUP(A3581,[1]!T_Printers[#Data],10,FALSE)+VLOOKUP(C3581,[1]!T_Resins[#Data],10,FALSE),"")</f>
        <v>2</v>
      </c>
      <c r="L3581">
        <f>IF(SUM(E3581:J3581)&lt;&gt;0,VLOOKUP(A3581,[1]!T_Printers[#Data],11,FALSE),"")</f>
        <v>5</v>
      </c>
      <c r="M3581">
        <f>IF(SUM(E3581:J3581)&lt;&gt;0,VLOOKUP(C3581,[1]!T_Resins[#Data],8,FALSE),"")</f>
        <v>120</v>
      </c>
      <c r="N3581">
        <f>IF(_xlfn.XLOOKUP(B3581,[1]Printers!$L:$L,[1]Printers!$R:$R,0,0)&gt;0,[1]Parameters!M3581,IF(SUM(E3581:J3581)&lt;&gt;0,VLOOKUP(C3581,[1]!T_Resins[#Data],9,FALSE),""))</f>
        <v>180</v>
      </c>
      <c r="O3581" t="str">
        <f t="shared" si="55"/>
        <v>RayShapeShape1+Dental</v>
      </c>
    </row>
    <row r="3582" spans="1:15" x14ac:dyDescent="0.25">
      <c r="A3582" t="str">
        <f t="array" ref="A3582">IF(ROW()-1&gt;COUNTA([1]!T_Printers[Printers])*COUNTA([1]!T_Resins[Resins]),"",INDEX([1]!T_Printers[Printers],INT((ROW()-2)/COUNTA([1]!T_Resins[Resins])+1)))</f>
        <v>RayShape Shape 1+ Dental</v>
      </c>
      <c r="B3582" t="str">
        <f>_xlfn.XLOOKUP(A3582,[1]!T_Printers[Printers],[1]!T_Printers[Icon link],,0)</f>
        <v>RayShapeShape1+Dental</v>
      </c>
      <c r="C3582" t="str">
        <f t="array" ref="C3582">IF(ROW()-1&gt;COUNTA([1]!T_Printers[Printers])*COUNTA([1]!T_Resins[Resins]),"",INDEX([1]!T_Resins[Resins],MOD(ROW()-2,COUNTA([1]!T_Resins[Resins]))+1))</f>
        <v>Dental Soft Pink</v>
      </c>
      <c r="D3582">
        <f>IF(SUM(E3582:J3582)&lt;&gt;0,IF(ROW()-1&gt;COUNTA([1]!T_Printers[Printers])*COUNTA([1]!T_Resins[Resins]),"",2),"")</f>
        <v>2</v>
      </c>
      <c r="E3582" cm="1">
        <f t="array" ref="E3582">IFERROR(IF(ROW()-1&gt;COUNTA([1]!T_Printers[Printers])*COUNTA([1]!T_Resins[Resins]),"",_xlfn.IFS(ROUND(VLOOKUP(C3582,[1]!T_Resins[#Data],2,FALSE)/VLOOKUP(A3582,[1]!T_Printers[#Data],5,FALSE),1)&lt;=_xlfn.XLOOKUP(B3582,[1]Printers!L:L,[1]Printers!O:O,1,0,),ROUND(VLOOKUP(C3582,[1]!T_Resins[#Data],2,FALSE)/VLOOKUP(A3582,[1]!T_Printers[#Data],5,FALSE),1),ROUND(VLOOKUP(C3582,[1]!T_Resins[#Data],2,FALSE)/VLOOKUP(A3582,[1]!T_Printers[#Data],5,FALSE),1)&gt;_xlfn.XLOOKUP(B3582,[1]Printers!L:L,[1]Printers!O:O,1,0,),10)),"Используйте слой 100 мкм")</f>
        <v>2.9</v>
      </c>
      <c r="F3582">
        <f>IFERROR(IF(ROUND(_xlfn.XLOOKUP([1]Parameters!B3582,[1]Printers!L:L,[1]Printers!Q:Q,,0)*E3582/10,0)*10&lt;_xlfn.XLOOKUP([1]Parameters!B3582,[1]Printers!L:L,[1]Printers!P:P,,0),ROUND(_xlfn.XLOOKUP([1]Parameters!B3582,[1]Printers!L:L,[1]Printers!Q:Q,,0)*E3582/10,0)*10,_xlfn.XLOOKUP([1]Parameters!B3582,[1]Printers!L:L,[1]Printers!P:P,,0)),"")</f>
        <v>30</v>
      </c>
      <c r="G3582" cm="1">
        <f t="array" ref="G3582">IFERROR(IF(ROW()-1&gt;COUNTA([1]!T_Printers[Printers])*COUNTA([1]!T_Resins[Resins]),"",_xlfn.IFS(ROUND(VLOOKUP(C3582,[1]!T_Resins[#Data],3,FALSE)/VLOOKUP(A3582,[1]!T_Printers[#Data],5,FALSE),1)&lt;=_xlfn.XLOOKUP(B3582,[1]Printers!L:L,[1]Printers!O:O,1,0,),ROUND(VLOOKUP(C3582,[1]!T_Resins[#Data],3,FALSE)/VLOOKUP(A3582,[1]!T_Printers[#Data],5,FALSE),1),ROUND(VLOOKUP(C3582,[1]!T_Resins[#Data],3,FALSE)/VLOOKUP(A3582,[1]!T_Printers[#Data],5,FALSE),1)&gt;_xlfn.XLOOKUP(B3582,[1]Printers!L:L,[1]Printers!O:O,1,0,),10)),"")</f>
        <v>3.8</v>
      </c>
      <c r="H3582">
        <f>IFERROR(IF(ROUND(_xlfn.XLOOKUP([1]Parameters!B3582,[1]Printers!L:L,[1]Printers!Q:Q,,0)*G3582/10,0)*10&lt;_xlfn.XLOOKUP([1]Parameters!B3582,[1]Printers!L:L,[1]Printers!P:P,,0),ROUND(_xlfn.XLOOKUP([1]Parameters!B3582,[1]Printers!L:L,[1]Printers!Q:Q,,0)*G3582/10,0)*10,_xlfn.XLOOKUP([1]Parameters!B3582,[1]Printers!L:L,[1]Printers!P:P,,0)),"")</f>
        <v>30</v>
      </c>
      <c r="I3582" s="3" t="str" cm="1">
        <f t="array" ref="I3582">IFERROR(IF(ROW()-1&gt;COUNTA([1]!T_Printers[Printers])*COUNTA([1]!T_Resins[Resins]),"",_xlfn.IFS(ROUND(VLOOKUP(C3582,[1]!T_Resins[#Data],4,FALSE)/VLOOKUP(A3582,[1]!T_Printers[#Data],5,FALSE),1)&lt;=_xlfn.XLOOKUP(B3582,[1]Printers!L:L,[1]Printers!O:O,1,0,),ROUND(VLOOKUP(C3582,[1]!T_Resins[#Data],4,FALSE)/VLOOKUP(A3582,[1]!T_Printers[#Data],5,FALSE),1),ROUND(VLOOKUP(C3582,[1]!T_Resins[#Data],4,FALSE)/VLOOKUP(A3582,[1]!T_Printers[#Data],5,FALSE),1)&gt;_xlfn.XLOOKUP(B3582,[1]Printers!L:L,[1]Printers!O:O,1,0,),"")),"")</f>
        <v/>
      </c>
      <c r="J3582" t="str">
        <f>IFERROR(IF(ROUND(_xlfn.XLOOKUP([1]Parameters!B3582,[1]Printers!L:L,[1]Printers!Q:Q,,0)*I3582/10,0)*10&lt;_xlfn.XLOOKUP([1]Parameters!B3582,[1]Printers!L:L,[1]Printers!P:P,,0),ROUND(_xlfn.XLOOKUP([1]Parameters!B3582,[1]Printers!L:L,[1]Printers!Q:Q,,0)*I3582/10,0)*10,_xlfn.XLOOKUP([1]Parameters!B3582,[1]Printers!L:L,[1]Printers!P:P,,0)),"")</f>
        <v/>
      </c>
      <c r="K3582">
        <f>IF(SUM(E3582:J3582)&lt;&gt;0,VLOOKUP(A3582,[1]!T_Printers[#Data],10,FALSE)+VLOOKUP(C3582,[1]!T_Resins[#Data],10,FALSE),"")</f>
        <v>2</v>
      </c>
      <c r="L3582">
        <f>IF(SUM(E3582:J3582)&lt;&gt;0,VLOOKUP(A3582,[1]!T_Printers[#Data],11,FALSE),"")</f>
        <v>5</v>
      </c>
      <c r="M3582">
        <f>IF(SUM(E3582:J3582)&lt;&gt;0,VLOOKUP(C3582,[1]!T_Resins[#Data],8,FALSE),"")</f>
        <v>60</v>
      </c>
      <c r="N3582">
        <f>IF(_xlfn.XLOOKUP(B3582,[1]Printers!$L:$L,[1]Printers!$R:$R,0,0)&gt;0,[1]Parameters!M3582,IF(SUM(E3582:J3582)&lt;&gt;0,VLOOKUP(C3582,[1]!T_Resins[#Data],9,FALSE),""))</f>
        <v>60</v>
      </c>
      <c r="O3582" t="str">
        <f t="shared" si="55"/>
        <v>RayShapeShape1+Dental</v>
      </c>
    </row>
    <row r="3583" spans="1:15" x14ac:dyDescent="0.25">
      <c r="A3583" t="str">
        <f t="array" ref="A3583">IF(ROW()-1&gt;COUNTA([1]!T_Printers[Printers])*COUNTA([1]!T_Resins[Resins]),"",INDEX([1]!T_Printers[Printers],INT((ROW()-2)/COUNTA([1]!T_Resins[Resins])+1)))</f>
        <v>RayShape Shape 1+ Dental</v>
      </c>
      <c r="B3583" t="str">
        <f>_xlfn.XLOOKUP(A3583,[1]!T_Printers[Printers],[1]!T_Printers[Icon link],,0)</f>
        <v>RayShapeShape1+Dental</v>
      </c>
      <c r="C3583" t="str">
        <f t="array" ref="C3583">IF(ROW()-1&gt;COUNTA([1]!T_Printers[Printers])*COUNTA([1]!T_Resins[Resins]),"",INDEX([1]!T_Resins[Resins],MOD(ROW()-2,COUNTA([1]!T_Resins[Resins]))+1))</f>
        <v>Dental Sand A1-A2</v>
      </c>
      <c r="D3583">
        <f>IF(SUM(E3583:J3583)&lt;&gt;0,IF(ROW()-1&gt;COUNTA([1]!T_Printers[Printers])*COUNTA([1]!T_Resins[Resins]),"",2),"")</f>
        <v>2</v>
      </c>
      <c r="E3583" cm="1">
        <f t="array" ref="E3583">IFERROR(IF(ROW()-1&gt;COUNTA([1]!T_Printers[Printers])*COUNTA([1]!T_Resins[Resins]),"",_xlfn.IFS(ROUND(VLOOKUP(C3583,[1]!T_Resins[#Data],2,FALSE)/VLOOKUP(A3583,[1]!T_Printers[#Data],5,FALSE),1)&lt;=_xlfn.XLOOKUP(B3583,[1]Printers!L:L,[1]Printers!O:O,1,0,),ROUND(VLOOKUP(C3583,[1]!T_Resins[#Data],2,FALSE)/VLOOKUP(A3583,[1]!T_Printers[#Data],5,FALSE),1),ROUND(VLOOKUP(C3583,[1]!T_Resins[#Data],2,FALSE)/VLOOKUP(A3583,[1]!T_Printers[#Data],5,FALSE),1)&gt;_xlfn.XLOOKUP(B3583,[1]Printers!L:L,[1]Printers!O:O,1,0,),10)),"Используйте слой 100 мкм")</f>
        <v>1.7</v>
      </c>
      <c r="F3583">
        <f>IFERROR(IF(ROUND(_xlfn.XLOOKUP([1]Parameters!B3583,[1]Printers!L:L,[1]Printers!Q:Q,,0)*E3583/10,0)*10&lt;_xlfn.XLOOKUP([1]Parameters!B3583,[1]Printers!L:L,[1]Printers!P:P,,0),ROUND(_xlfn.XLOOKUP([1]Parameters!B3583,[1]Printers!L:L,[1]Printers!Q:Q,,0)*E3583/10,0)*10,_xlfn.XLOOKUP([1]Parameters!B3583,[1]Printers!L:L,[1]Printers!P:P,,0)),"")</f>
        <v>20</v>
      </c>
      <c r="G3583" cm="1">
        <f t="array" ref="G3583">IFERROR(IF(ROW()-1&gt;COUNTA([1]!T_Printers[Printers])*COUNTA([1]!T_Resins[Resins]),"",_xlfn.IFS(ROUND(VLOOKUP(C3583,[1]!T_Resins[#Data],3,FALSE)/VLOOKUP(A3583,[1]!T_Printers[#Data],5,FALSE),1)&lt;=_xlfn.XLOOKUP(B3583,[1]Printers!L:L,[1]Printers!O:O,1,0,),ROUND(VLOOKUP(C3583,[1]!T_Resins[#Data],3,FALSE)/VLOOKUP(A3583,[1]!T_Printers[#Data],5,FALSE),1),ROUND(VLOOKUP(C3583,[1]!T_Resins[#Data],3,FALSE)/VLOOKUP(A3583,[1]!T_Printers[#Data],5,FALSE),1)&gt;_xlfn.XLOOKUP(B3583,[1]Printers!L:L,[1]Printers!O:O,1,0,),10)),"")</f>
        <v>2.2000000000000002</v>
      </c>
      <c r="H3583">
        <f>IFERROR(IF(ROUND(_xlfn.XLOOKUP([1]Parameters!B3583,[1]Printers!L:L,[1]Printers!Q:Q,,0)*G3583/10,0)*10&lt;_xlfn.XLOOKUP([1]Parameters!B3583,[1]Printers!L:L,[1]Printers!P:P,,0),ROUND(_xlfn.XLOOKUP([1]Parameters!B3583,[1]Printers!L:L,[1]Printers!Q:Q,,0)*G3583/10,0)*10,_xlfn.XLOOKUP([1]Parameters!B3583,[1]Printers!L:L,[1]Printers!P:P,,0)),"")</f>
        <v>20</v>
      </c>
      <c r="I3583" s="3" t="str" cm="1">
        <f t="array" ref="I3583">IFERROR(IF(ROW()-1&gt;COUNTA([1]!T_Printers[Printers])*COUNTA([1]!T_Resins[Resins]),"",_xlfn.IFS(ROUND(VLOOKUP(C3583,[1]!T_Resins[#Data],4,FALSE)/VLOOKUP(A3583,[1]!T_Printers[#Data],5,FALSE),1)&lt;=_xlfn.XLOOKUP(B3583,[1]Printers!L:L,[1]Printers!O:O,1,0,),ROUND(VLOOKUP(C3583,[1]!T_Resins[#Data],4,FALSE)/VLOOKUP(A3583,[1]!T_Printers[#Data],5,FALSE),1),ROUND(VLOOKUP(C3583,[1]!T_Resins[#Data],4,FALSE)/VLOOKUP(A3583,[1]!T_Printers[#Data],5,FALSE),1)&gt;_xlfn.XLOOKUP(B3583,[1]Printers!L:L,[1]Printers!O:O,1,0,),"")),"")</f>
        <v/>
      </c>
      <c r="J3583" t="str">
        <f>IFERROR(IF(ROUND(_xlfn.XLOOKUP([1]Parameters!B3583,[1]Printers!L:L,[1]Printers!Q:Q,,0)*I3583/10,0)*10&lt;_xlfn.XLOOKUP([1]Parameters!B3583,[1]Printers!L:L,[1]Printers!P:P,,0),ROUND(_xlfn.XLOOKUP([1]Parameters!B3583,[1]Printers!L:L,[1]Printers!Q:Q,,0)*I3583/10,0)*10,_xlfn.XLOOKUP([1]Parameters!B3583,[1]Printers!L:L,[1]Printers!P:P,,0)),"")</f>
        <v/>
      </c>
      <c r="K3583">
        <f>IF(SUM(E3583:J3583)&lt;&gt;0,VLOOKUP(A3583,[1]!T_Printers[#Data],10,FALSE)+VLOOKUP(C3583,[1]!T_Resins[#Data],10,FALSE),"")</f>
        <v>3</v>
      </c>
      <c r="L3583">
        <f>IF(SUM(E3583:J3583)&lt;&gt;0,VLOOKUP(A3583,[1]!T_Printers[#Data],11,FALSE),"")</f>
        <v>5</v>
      </c>
      <c r="M3583">
        <f>IF(SUM(E3583:J3583)&lt;&gt;0,VLOOKUP(C3583,[1]!T_Resins[#Data],8,FALSE),"")</f>
        <v>120</v>
      </c>
      <c r="N3583">
        <f>IF(_xlfn.XLOOKUP(B3583,[1]Printers!$L:$L,[1]Printers!$R:$R,0,0)&gt;0,[1]Parameters!M3583,IF(SUM(E3583:J3583)&lt;&gt;0,VLOOKUP(C3583,[1]!T_Resins[#Data],9,FALSE),""))</f>
        <v>180</v>
      </c>
      <c r="O3583" t="str">
        <f t="shared" si="55"/>
        <v>RayShapeShape1+Dental</v>
      </c>
    </row>
    <row r="3584" spans="1:15" x14ac:dyDescent="0.25">
      <c r="A3584" t="str">
        <f t="array" ref="A3584">IF(ROW()-1&gt;COUNTA([1]!T_Printers[Printers])*COUNTA([1]!T_Resins[Resins]),"",INDEX([1]!T_Printers[Printers],INT((ROW()-2)/COUNTA([1]!T_Resins[Resins])+1)))</f>
        <v>RayShape Shape 1+ Dental</v>
      </c>
      <c r="B3584" t="str">
        <f>_xlfn.XLOOKUP(A3584,[1]!T_Printers[Printers],[1]!T_Printers[Icon link],,0)</f>
        <v>RayShapeShape1+Dental</v>
      </c>
      <c r="C3584" t="str">
        <f t="array" ref="C3584">IF(ROW()-1&gt;COUNTA([1]!T_Printers[Printers])*COUNTA([1]!T_Resins[Resins]),"",INDEX([1]!T_Resins[Resins],MOD(ROW()-2,COUNTA([1]!T_Resins[Resins]))+1))</f>
        <v xml:space="preserve">Dental Sand A1-A2 (Обновленная версия) </v>
      </c>
      <c r="D3584">
        <f>IF(SUM(E3584:J3584)&lt;&gt;0,IF(ROW()-1&gt;COUNTA([1]!T_Printers[Printers])*COUNTA([1]!T_Resins[Resins]),"",2),"")</f>
        <v>2</v>
      </c>
      <c r="E3584" cm="1">
        <f t="array" ref="E3584">IFERROR(IF(ROW()-1&gt;COUNTA([1]!T_Printers[Printers])*COUNTA([1]!T_Resins[Resins]),"",_xlfn.IFS(ROUND(VLOOKUP(C3584,[1]!T_Resins[#Data],2,FALSE)/VLOOKUP(A3584,[1]!T_Printers[#Data],5,FALSE),1)&lt;=_xlfn.XLOOKUP(B3584,[1]Printers!L:L,[1]Printers!O:O,1,0,),ROUND(VLOOKUP(C3584,[1]!T_Resins[#Data],2,FALSE)/VLOOKUP(A3584,[1]!T_Printers[#Data],5,FALSE),1),ROUND(VLOOKUP(C3584,[1]!T_Resins[#Data],2,FALSE)/VLOOKUP(A3584,[1]!T_Printers[#Data],5,FALSE),1)&gt;_xlfn.XLOOKUP(B3584,[1]Printers!L:L,[1]Printers!O:O,1,0,),10)),"Используйте слой 100 мкм")</f>
        <v>4.5</v>
      </c>
      <c r="F3584">
        <f>IFERROR(IF(ROUND(_xlfn.XLOOKUP([1]Parameters!B3584,[1]Printers!L:L,[1]Printers!Q:Q,,0)*E3584/10,0)*10&lt;_xlfn.XLOOKUP([1]Parameters!B3584,[1]Printers!L:L,[1]Printers!P:P,,0),ROUND(_xlfn.XLOOKUP([1]Parameters!B3584,[1]Printers!L:L,[1]Printers!Q:Q,,0)*E3584/10,0)*10,_xlfn.XLOOKUP([1]Parameters!B3584,[1]Printers!L:L,[1]Printers!P:P,,0)),"")</f>
        <v>40</v>
      </c>
      <c r="G3584" cm="1">
        <f t="array" ref="G3584">IFERROR(IF(ROW()-1&gt;COUNTA([1]!T_Printers[Printers])*COUNTA([1]!T_Resins[Resins]),"",_xlfn.IFS(ROUND(VLOOKUP(C3584,[1]!T_Resins[#Data],3,FALSE)/VLOOKUP(A3584,[1]!T_Printers[#Data],5,FALSE),1)&lt;=_xlfn.XLOOKUP(B3584,[1]Printers!L:L,[1]Printers!O:O,1,0,),ROUND(VLOOKUP(C3584,[1]!T_Resins[#Data],3,FALSE)/VLOOKUP(A3584,[1]!T_Printers[#Data],5,FALSE),1),ROUND(VLOOKUP(C3584,[1]!T_Resins[#Data],3,FALSE)/VLOOKUP(A3584,[1]!T_Printers[#Data],5,FALSE),1)&gt;_xlfn.XLOOKUP(B3584,[1]Printers!L:L,[1]Printers!O:O,1,0,),10)),"")</f>
        <v>4.7</v>
      </c>
      <c r="H3584">
        <f>IFERROR(IF(ROUND(_xlfn.XLOOKUP([1]Parameters!B3584,[1]Printers!L:L,[1]Printers!Q:Q,,0)*G3584/10,0)*10&lt;_xlfn.XLOOKUP([1]Parameters!B3584,[1]Printers!L:L,[1]Printers!P:P,,0),ROUND(_xlfn.XLOOKUP([1]Parameters!B3584,[1]Printers!L:L,[1]Printers!Q:Q,,0)*G3584/10,0)*10,_xlfn.XLOOKUP([1]Parameters!B3584,[1]Printers!L:L,[1]Printers!P:P,,0)),"")</f>
        <v>40</v>
      </c>
      <c r="I3584" s="3" t="str" cm="1">
        <f t="array" ref="I3584">IFERROR(IF(ROW()-1&gt;COUNTA([1]!T_Printers[Printers])*COUNTA([1]!T_Resins[Resins]),"",_xlfn.IFS(ROUND(VLOOKUP(C3584,[1]!T_Resins[#Data],4,FALSE)/VLOOKUP(A3584,[1]!T_Printers[#Data],5,FALSE),1)&lt;=_xlfn.XLOOKUP(B3584,[1]Printers!L:L,[1]Printers!O:O,1,0,),ROUND(VLOOKUP(C3584,[1]!T_Resins[#Data],4,FALSE)/VLOOKUP(A3584,[1]!T_Printers[#Data],5,FALSE),1),ROUND(VLOOKUP(C3584,[1]!T_Resins[#Data],4,FALSE)/VLOOKUP(A3584,[1]!T_Printers[#Data],5,FALSE),1)&gt;_xlfn.XLOOKUP(B3584,[1]Printers!L:L,[1]Printers!O:O,1,0,),"")),"")</f>
        <v/>
      </c>
      <c r="J3584" t="str">
        <f>IFERROR(IF(ROUND(_xlfn.XLOOKUP([1]Parameters!B3584,[1]Printers!L:L,[1]Printers!Q:Q,,0)*I3584/10,0)*10&lt;_xlfn.XLOOKUP([1]Parameters!B3584,[1]Printers!L:L,[1]Printers!P:P,,0),ROUND(_xlfn.XLOOKUP([1]Parameters!B3584,[1]Printers!L:L,[1]Printers!Q:Q,,0)*I3584/10,0)*10,_xlfn.XLOOKUP([1]Parameters!B3584,[1]Printers!L:L,[1]Printers!P:P,,0)),"")</f>
        <v/>
      </c>
      <c r="K3584">
        <f>IF(SUM(E3584:J3584)&lt;&gt;0,VLOOKUP(A3584,[1]!T_Printers[#Data],10,FALSE)+VLOOKUP(C3584,[1]!T_Resins[#Data],10,FALSE),"")</f>
        <v>3</v>
      </c>
      <c r="L3584">
        <f>IF(SUM(E3584:J3584)&lt;&gt;0,VLOOKUP(A3584,[1]!T_Printers[#Data],11,FALSE),"")</f>
        <v>5</v>
      </c>
      <c r="M3584">
        <f>IF(SUM(E3584:J3584)&lt;&gt;0,VLOOKUP(C3584,[1]!T_Resins[#Data],8,FALSE),"")</f>
        <v>120</v>
      </c>
      <c r="N3584">
        <f>IF(_xlfn.XLOOKUP(B3584,[1]Printers!$L:$L,[1]Printers!$R:$R,0,0)&gt;0,[1]Parameters!M3584,IF(SUM(E3584:J3584)&lt;&gt;0,VLOOKUP(C3584,[1]!T_Resins[#Data],9,FALSE),""))</f>
        <v>180</v>
      </c>
      <c r="O3584" t="str">
        <f t="shared" si="55"/>
        <v>RayShapeShape1+Dental</v>
      </c>
    </row>
    <row r="3585" spans="1:15" x14ac:dyDescent="0.25">
      <c r="A3585" t="str">
        <f t="array" ref="A3585">IF(ROW()-1&gt;COUNTA([1]!T_Printers[Printers])*COUNTA([1]!T_Resins[Resins]),"",INDEX([1]!T_Printers[Printers],INT((ROW()-2)/COUNTA([1]!T_Resins[Resins])+1)))</f>
        <v>RayShape Shape 1+ Dental</v>
      </c>
      <c r="B3585" t="str">
        <f>_xlfn.XLOOKUP(A3585,[1]!T_Printers[Printers],[1]!T_Printers[Icon link],,0)</f>
        <v>RayShapeShape1+Dental</v>
      </c>
      <c r="C3585" t="str">
        <f t="array" ref="C3585">IF(ROW()-1&gt;COUNTA([1]!T_Printers[Printers])*COUNTA([1]!T_Resins[Resins]),"",INDEX([1]!T_Resins[Resins],MOD(ROW()-2,COUNTA([1]!T_Resins[Resins]))+1))</f>
        <v>Dental Sand A3</v>
      </c>
      <c r="D3585">
        <f>IF(SUM(E3585:J3585)&lt;&gt;0,IF(ROW()-1&gt;COUNTA([1]!T_Printers[Printers])*COUNTA([1]!T_Resins[Resins]),"",2),"")</f>
        <v>2</v>
      </c>
      <c r="E3585" cm="1">
        <f t="array" ref="E3585">IFERROR(IF(ROW()-1&gt;COUNTA([1]!T_Printers[Printers])*COUNTA([1]!T_Resins[Resins]),"",_xlfn.IFS(ROUND(VLOOKUP(C3585,[1]!T_Resins[#Data],2,FALSE)/VLOOKUP(A3585,[1]!T_Printers[#Data],5,FALSE),1)&lt;=_xlfn.XLOOKUP(B3585,[1]Printers!L:L,[1]Printers!O:O,1,0,),ROUND(VLOOKUP(C3585,[1]!T_Resins[#Data],2,FALSE)/VLOOKUP(A3585,[1]!T_Printers[#Data],5,FALSE),1),ROUND(VLOOKUP(C3585,[1]!T_Resins[#Data],2,FALSE)/VLOOKUP(A3585,[1]!T_Printers[#Data],5,FALSE),1)&gt;_xlfn.XLOOKUP(B3585,[1]Printers!L:L,[1]Printers!O:O,1,0,),10)),"Используйте слой 100 мкм")</f>
        <v>1.7</v>
      </c>
      <c r="F3585">
        <f>IFERROR(IF(ROUND(_xlfn.XLOOKUP([1]Parameters!B3585,[1]Printers!L:L,[1]Printers!Q:Q,,0)*E3585/10,0)*10&lt;_xlfn.XLOOKUP([1]Parameters!B3585,[1]Printers!L:L,[1]Printers!P:P,,0),ROUND(_xlfn.XLOOKUP([1]Parameters!B3585,[1]Printers!L:L,[1]Printers!Q:Q,,0)*E3585/10,0)*10,_xlfn.XLOOKUP([1]Parameters!B3585,[1]Printers!L:L,[1]Printers!P:P,,0)),"")</f>
        <v>20</v>
      </c>
      <c r="G3585" cm="1">
        <f t="array" ref="G3585">IFERROR(IF(ROW()-1&gt;COUNTA([1]!T_Printers[Printers])*COUNTA([1]!T_Resins[Resins]),"",_xlfn.IFS(ROUND(VLOOKUP(C3585,[1]!T_Resins[#Data],3,FALSE)/VLOOKUP(A3585,[1]!T_Printers[#Data],5,FALSE),1)&lt;=_xlfn.XLOOKUP(B3585,[1]Printers!L:L,[1]Printers!O:O,1,0,),ROUND(VLOOKUP(C3585,[1]!T_Resins[#Data],3,FALSE)/VLOOKUP(A3585,[1]!T_Printers[#Data],5,FALSE),1),ROUND(VLOOKUP(C3585,[1]!T_Resins[#Data],3,FALSE)/VLOOKUP(A3585,[1]!T_Printers[#Data],5,FALSE),1)&gt;_xlfn.XLOOKUP(B3585,[1]Printers!L:L,[1]Printers!O:O,1,0,),10)),"")</f>
        <v>2.2000000000000002</v>
      </c>
      <c r="H3585">
        <f>IFERROR(IF(ROUND(_xlfn.XLOOKUP([1]Parameters!B3585,[1]Printers!L:L,[1]Printers!Q:Q,,0)*G3585/10,0)*10&lt;_xlfn.XLOOKUP([1]Parameters!B3585,[1]Printers!L:L,[1]Printers!P:P,,0),ROUND(_xlfn.XLOOKUP([1]Parameters!B3585,[1]Printers!L:L,[1]Printers!Q:Q,,0)*G3585/10,0)*10,_xlfn.XLOOKUP([1]Parameters!B3585,[1]Printers!L:L,[1]Printers!P:P,,0)),"")</f>
        <v>20</v>
      </c>
      <c r="I3585" s="3" t="str" cm="1">
        <f t="array" ref="I3585">IFERROR(IF(ROW()-1&gt;COUNTA([1]!T_Printers[Printers])*COUNTA([1]!T_Resins[Resins]),"",_xlfn.IFS(ROUND(VLOOKUP(C3585,[1]!T_Resins[#Data],4,FALSE)/VLOOKUP(A3585,[1]!T_Printers[#Data],5,FALSE),1)&lt;=_xlfn.XLOOKUP(B3585,[1]Printers!L:L,[1]Printers!O:O,1,0,),ROUND(VLOOKUP(C3585,[1]!T_Resins[#Data],4,FALSE)/VLOOKUP(A3585,[1]!T_Printers[#Data],5,FALSE),1),ROUND(VLOOKUP(C3585,[1]!T_Resins[#Data],4,FALSE)/VLOOKUP(A3585,[1]!T_Printers[#Data],5,FALSE),1)&gt;_xlfn.XLOOKUP(B3585,[1]Printers!L:L,[1]Printers!O:O,1,0,),"")),"")</f>
        <v/>
      </c>
      <c r="J3585" t="str">
        <f>IFERROR(IF(ROUND(_xlfn.XLOOKUP([1]Parameters!B3585,[1]Printers!L:L,[1]Printers!Q:Q,,0)*I3585/10,0)*10&lt;_xlfn.XLOOKUP([1]Parameters!B3585,[1]Printers!L:L,[1]Printers!P:P,,0),ROUND(_xlfn.XLOOKUP([1]Parameters!B3585,[1]Printers!L:L,[1]Printers!Q:Q,,0)*I3585/10,0)*10,_xlfn.XLOOKUP([1]Parameters!B3585,[1]Printers!L:L,[1]Printers!P:P,,0)),"")</f>
        <v/>
      </c>
      <c r="K3585">
        <f>IF(SUM(E3585:J3585)&lt;&gt;0,VLOOKUP(A3585,[1]!T_Printers[#Data],10,FALSE)+VLOOKUP(C3585,[1]!T_Resins[#Data],10,FALSE),"")</f>
        <v>3</v>
      </c>
      <c r="L3585">
        <f>IF(SUM(E3585:J3585)&lt;&gt;0,VLOOKUP(A3585,[1]!T_Printers[#Data],11,FALSE),"")</f>
        <v>5</v>
      </c>
      <c r="M3585">
        <f>IF(SUM(E3585:J3585)&lt;&gt;0,VLOOKUP(C3585,[1]!T_Resins[#Data],8,FALSE),"")</f>
        <v>120</v>
      </c>
      <c r="N3585">
        <f>IF(_xlfn.XLOOKUP(B3585,[1]Printers!$L:$L,[1]Printers!$R:$R,0,0)&gt;0,[1]Parameters!M3585,IF(SUM(E3585:J3585)&lt;&gt;0,VLOOKUP(C3585,[1]!T_Resins[#Data],9,FALSE),""))</f>
        <v>180</v>
      </c>
      <c r="O3585" t="str">
        <f t="shared" si="55"/>
        <v>RayShapeShape1+Dental</v>
      </c>
    </row>
    <row r="3586" spans="1:15" x14ac:dyDescent="0.25">
      <c r="A3586" t="str">
        <f t="array" ref="A3586">IF(ROW()-1&gt;COUNTA([1]!T_Printers[Printers])*COUNTA([1]!T_Resins[Resins]),"",INDEX([1]!T_Printers[Printers],INT((ROW()-2)/COUNTA([1]!T_Resins[Resins])+1)))</f>
        <v>RayShape Shape 1+ Dental</v>
      </c>
      <c r="B3586" t="str">
        <f>_xlfn.XLOOKUP(A3586,[1]!T_Printers[Printers],[1]!T_Printers[Icon link],,0)</f>
        <v>RayShapeShape1+Dental</v>
      </c>
      <c r="C3586" t="str">
        <f t="array" ref="C3586">IF(ROW()-1&gt;COUNTA([1]!T_Printers[Printers])*COUNTA([1]!T_Resins[Resins]),"",INDEX([1]!T_Resins[Resins],MOD(ROW()-2,COUNTA([1]!T_Resins[Resins]))+1))</f>
        <v xml:space="preserve">Dental Sand A3 (Обновленная версия) </v>
      </c>
      <c r="D3586">
        <f>IF(SUM(E3586:J3586)&lt;&gt;0,IF(ROW()-1&gt;COUNTA([1]!T_Printers[Printers])*COUNTA([1]!T_Resins[Resins]),"",2),"")</f>
        <v>2</v>
      </c>
      <c r="E3586" cm="1">
        <f t="array" ref="E3586">IFERROR(IF(ROW()-1&gt;COUNTA([1]!T_Printers[Printers])*COUNTA([1]!T_Resins[Resins]),"",_xlfn.IFS(ROUND(VLOOKUP(C3586,[1]!T_Resins[#Data],2,FALSE)/VLOOKUP(A3586,[1]!T_Printers[#Data],5,FALSE),1)&lt;=_xlfn.XLOOKUP(B3586,[1]Printers!L:L,[1]Printers!O:O,1,0,),ROUND(VLOOKUP(C3586,[1]!T_Resins[#Data],2,FALSE)/VLOOKUP(A3586,[1]!T_Printers[#Data],5,FALSE),1),ROUND(VLOOKUP(C3586,[1]!T_Resins[#Data],2,FALSE)/VLOOKUP(A3586,[1]!T_Printers[#Data],5,FALSE),1)&gt;_xlfn.XLOOKUP(B3586,[1]Printers!L:L,[1]Printers!O:O,1,0,),10)),"Используйте слой 100 мкм")</f>
        <v>4.5</v>
      </c>
      <c r="F3586">
        <f>IFERROR(IF(ROUND(_xlfn.XLOOKUP([1]Parameters!B3586,[1]Printers!L:L,[1]Printers!Q:Q,,0)*E3586/10,0)*10&lt;_xlfn.XLOOKUP([1]Parameters!B3586,[1]Printers!L:L,[1]Printers!P:P,,0),ROUND(_xlfn.XLOOKUP([1]Parameters!B3586,[1]Printers!L:L,[1]Printers!Q:Q,,0)*E3586/10,0)*10,_xlfn.XLOOKUP([1]Parameters!B3586,[1]Printers!L:L,[1]Printers!P:P,,0)),"")</f>
        <v>40</v>
      </c>
      <c r="G3586" cm="1">
        <f t="array" ref="G3586">IFERROR(IF(ROW()-1&gt;COUNTA([1]!T_Printers[Printers])*COUNTA([1]!T_Resins[Resins]),"",_xlfn.IFS(ROUND(VLOOKUP(C3586,[1]!T_Resins[#Data],3,FALSE)/VLOOKUP(A3586,[1]!T_Printers[#Data],5,FALSE),1)&lt;=_xlfn.XLOOKUP(B3586,[1]Printers!L:L,[1]Printers!O:O,1,0,),ROUND(VLOOKUP(C3586,[1]!T_Resins[#Data],3,FALSE)/VLOOKUP(A3586,[1]!T_Printers[#Data],5,FALSE),1),ROUND(VLOOKUP(C3586,[1]!T_Resins[#Data],3,FALSE)/VLOOKUP(A3586,[1]!T_Printers[#Data],5,FALSE),1)&gt;_xlfn.XLOOKUP(B3586,[1]Printers!L:L,[1]Printers!O:O,1,0,),10)),"")</f>
        <v>4.7</v>
      </c>
      <c r="H3586">
        <f>IFERROR(IF(ROUND(_xlfn.XLOOKUP([1]Parameters!B3586,[1]Printers!L:L,[1]Printers!Q:Q,,0)*G3586/10,0)*10&lt;_xlfn.XLOOKUP([1]Parameters!B3586,[1]Printers!L:L,[1]Printers!P:P,,0),ROUND(_xlfn.XLOOKUP([1]Parameters!B3586,[1]Printers!L:L,[1]Printers!Q:Q,,0)*G3586/10,0)*10,_xlfn.XLOOKUP([1]Parameters!B3586,[1]Printers!L:L,[1]Printers!P:P,,0)),"")</f>
        <v>40</v>
      </c>
      <c r="I3586" s="3" t="str" cm="1">
        <f t="array" ref="I3586">IFERROR(IF(ROW()-1&gt;COUNTA([1]!T_Printers[Printers])*COUNTA([1]!T_Resins[Resins]),"",_xlfn.IFS(ROUND(VLOOKUP(C3586,[1]!T_Resins[#Data],4,FALSE)/VLOOKUP(A3586,[1]!T_Printers[#Data],5,FALSE),1)&lt;=_xlfn.XLOOKUP(B3586,[1]Printers!L:L,[1]Printers!O:O,1,0,),ROUND(VLOOKUP(C3586,[1]!T_Resins[#Data],4,FALSE)/VLOOKUP(A3586,[1]!T_Printers[#Data],5,FALSE),1),ROUND(VLOOKUP(C3586,[1]!T_Resins[#Data],4,FALSE)/VLOOKUP(A3586,[1]!T_Printers[#Data],5,FALSE),1)&gt;_xlfn.XLOOKUP(B3586,[1]Printers!L:L,[1]Printers!O:O,1,0,),"")),"")</f>
        <v/>
      </c>
      <c r="J3586" t="str">
        <f>IFERROR(IF(ROUND(_xlfn.XLOOKUP([1]Parameters!B3586,[1]Printers!L:L,[1]Printers!Q:Q,,0)*I3586/10,0)*10&lt;_xlfn.XLOOKUP([1]Parameters!B3586,[1]Printers!L:L,[1]Printers!P:P,,0),ROUND(_xlfn.XLOOKUP([1]Parameters!B3586,[1]Printers!L:L,[1]Printers!Q:Q,,0)*I3586/10,0)*10,_xlfn.XLOOKUP([1]Parameters!B3586,[1]Printers!L:L,[1]Printers!P:P,,0)),"")</f>
        <v/>
      </c>
      <c r="K3586">
        <f>IF(SUM(E3586:J3586)&lt;&gt;0,VLOOKUP(A3586,[1]!T_Printers[#Data],10,FALSE)+VLOOKUP(C3586,[1]!T_Resins[#Data],10,FALSE),"")</f>
        <v>3</v>
      </c>
      <c r="L3586">
        <f>IF(SUM(E3586:J3586)&lt;&gt;0,VLOOKUP(A3586,[1]!T_Printers[#Data],11,FALSE),"")</f>
        <v>5</v>
      </c>
      <c r="M3586">
        <f>IF(SUM(E3586:J3586)&lt;&gt;0,VLOOKUP(C3586,[1]!T_Resins[#Data],8,FALSE),"")</f>
        <v>120</v>
      </c>
      <c r="N3586">
        <f>IF(_xlfn.XLOOKUP(B3586,[1]Printers!$L:$L,[1]Printers!$R:$R,0,0)&gt;0,[1]Parameters!M3586,IF(SUM(E3586:J3586)&lt;&gt;0,VLOOKUP(C3586,[1]!T_Resins[#Data],9,FALSE),""))</f>
        <v>180</v>
      </c>
      <c r="O3586" t="str">
        <f t="shared" ref="O3586:O3649" si="56">B3586</f>
        <v>RayShapeShape1+Dental</v>
      </c>
    </row>
    <row r="3587" spans="1:15" x14ac:dyDescent="0.25">
      <c r="A3587" t="str">
        <f t="array" ref="A3587">IF(ROW()-1&gt;COUNTA([1]!T_Printers[Printers])*COUNTA([1]!T_Resins[Resins]),"",INDEX([1]!T_Printers[Printers],INT((ROW()-2)/COUNTA([1]!T_Resins[Resins])+1)))</f>
        <v>RayShape Shape 1+ Dental</v>
      </c>
      <c r="B3587" t="str">
        <f>_xlfn.XLOOKUP(A3587,[1]!T_Printers[Printers],[1]!T_Printers[Icon link],,0)</f>
        <v>RayShapeShape1+Dental</v>
      </c>
      <c r="C3587" t="str">
        <f t="array" ref="C3587">IF(ROW()-1&gt;COUNTA([1]!T_Printers[Printers])*COUNTA([1]!T_Resins[Resins]),"",INDEX([1]!T_Resins[Resins],MOD(ROW()-2,COUNTA([1]!T_Resins[Resins]))+1))</f>
        <v>Dental Sand Pro A1-A2 (Crown LT)</v>
      </c>
      <c r="D3587">
        <f>IF(SUM(E3587:J3587)&lt;&gt;0,IF(ROW()-1&gt;COUNTA([1]!T_Printers[Printers])*COUNTA([1]!T_Resins[Resins]),"",2),"")</f>
        <v>2</v>
      </c>
      <c r="E3587" cm="1">
        <f t="array" ref="E3587">IFERROR(IF(ROW()-1&gt;COUNTA([1]!T_Printers[Printers])*COUNTA([1]!T_Resins[Resins]),"",_xlfn.IFS(ROUND(VLOOKUP(C3587,[1]!T_Resins[#Data],2,FALSE)/VLOOKUP(A3587,[1]!T_Printers[#Data],5,FALSE),1)&lt;=_xlfn.XLOOKUP(B3587,[1]Printers!L:L,[1]Printers!O:O,1,0,),ROUND(VLOOKUP(C3587,[1]!T_Resins[#Data],2,FALSE)/VLOOKUP(A3587,[1]!T_Printers[#Data],5,FALSE),1),ROUND(VLOOKUP(C3587,[1]!T_Resins[#Data],2,FALSE)/VLOOKUP(A3587,[1]!T_Printers[#Data],5,FALSE),1)&gt;_xlfn.XLOOKUP(B3587,[1]Printers!L:L,[1]Printers!O:O,1,0,),10)),"Используйте слой 100 мкм")</f>
        <v>7.4</v>
      </c>
      <c r="F3587">
        <f>IFERROR(IF(ROUND(_xlfn.XLOOKUP([1]Parameters!B3587,[1]Printers!L:L,[1]Printers!Q:Q,,0)*E3587/10,0)*10&lt;_xlfn.XLOOKUP([1]Parameters!B3587,[1]Printers!L:L,[1]Printers!P:P,,0),ROUND(_xlfn.XLOOKUP([1]Parameters!B3587,[1]Printers!L:L,[1]Printers!Q:Q,,0)*E3587/10,0)*10,_xlfn.XLOOKUP([1]Parameters!B3587,[1]Printers!L:L,[1]Printers!P:P,,0)),"")</f>
        <v>70</v>
      </c>
      <c r="G3587" cm="1">
        <f t="array" ref="G3587">IFERROR(IF(ROW()-1&gt;COUNTA([1]!T_Printers[Printers])*COUNTA([1]!T_Resins[Resins]),"",_xlfn.IFS(ROUND(VLOOKUP(C3587,[1]!T_Resins[#Data],3,FALSE)/VLOOKUP(A3587,[1]!T_Printers[#Data],5,FALSE),1)&lt;=_xlfn.XLOOKUP(B3587,[1]Printers!L:L,[1]Printers!O:O,1,0,),ROUND(VLOOKUP(C3587,[1]!T_Resins[#Data],3,FALSE)/VLOOKUP(A3587,[1]!T_Printers[#Data],5,FALSE),1),ROUND(VLOOKUP(C3587,[1]!T_Resins[#Data],3,FALSE)/VLOOKUP(A3587,[1]!T_Printers[#Data],5,FALSE),1)&gt;_xlfn.XLOOKUP(B3587,[1]Printers!L:L,[1]Printers!O:O,1,0,),10)),"")</f>
        <v>10.7</v>
      </c>
      <c r="H3587">
        <f>IFERROR(IF(ROUND(_xlfn.XLOOKUP([1]Parameters!B3587,[1]Printers!L:L,[1]Printers!Q:Q,,0)*G3587/10,0)*10&lt;_xlfn.XLOOKUP([1]Parameters!B3587,[1]Printers!L:L,[1]Printers!P:P,,0),ROUND(_xlfn.XLOOKUP([1]Parameters!B3587,[1]Printers!L:L,[1]Printers!Q:Q,,0)*G3587/10,0)*10,_xlfn.XLOOKUP([1]Parameters!B3587,[1]Printers!L:L,[1]Printers!P:P,,0)),"")</f>
        <v>100</v>
      </c>
      <c r="I3587" s="3" t="str" cm="1">
        <f t="array" ref="I3587">IFERROR(IF(ROW()-1&gt;COUNTA([1]!T_Printers[Printers])*COUNTA([1]!T_Resins[Resins]),"",_xlfn.IFS(ROUND(VLOOKUP(C3587,[1]!T_Resins[#Data],4,FALSE)/VLOOKUP(A3587,[1]!T_Printers[#Data],5,FALSE),1)&lt;=_xlfn.XLOOKUP(B3587,[1]Printers!L:L,[1]Printers!O:O,1,0,),ROUND(VLOOKUP(C3587,[1]!T_Resins[#Data],4,FALSE)/VLOOKUP(A3587,[1]!T_Printers[#Data],5,FALSE),1),ROUND(VLOOKUP(C3587,[1]!T_Resins[#Data],4,FALSE)/VLOOKUP(A3587,[1]!T_Printers[#Data],5,FALSE),1)&gt;_xlfn.XLOOKUP(B3587,[1]Printers!L:L,[1]Printers!O:O,1,0,),"")),"")</f>
        <v/>
      </c>
      <c r="J3587" t="str">
        <f>IFERROR(IF(ROUND(_xlfn.XLOOKUP([1]Parameters!B3587,[1]Printers!L:L,[1]Printers!Q:Q,,0)*I3587/10,0)*10&lt;_xlfn.XLOOKUP([1]Parameters!B3587,[1]Printers!L:L,[1]Printers!P:P,,0),ROUND(_xlfn.XLOOKUP([1]Parameters!B3587,[1]Printers!L:L,[1]Printers!Q:Q,,0)*I3587/10,0)*10,_xlfn.XLOOKUP([1]Parameters!B3587,[1]Printers!L:L,[1]Printers!P:P,,0)),"")</f>
        <v/>
      </c>
      <c r="K3587">
        <f>IF(SUM(E3587:J3587)&lt;&gt;0,VLOOKUP(A3587,[1]!T_Printers[#Data],10,FALSE)+VLOOKUP(C3587,[1]!T_Resins[#Data],10,FALSE),"")</f>
        <v>3</v>
      </c>
      <c r="L3587">
        <f>IF(SUM(E3587:J3587)&lt;&gt;0,VLOOKUP(A3587,[1]!T_Printers[#Data],11,FALSE),"")</f>
        <v>5</v>
      </c>
      <c r="M3587">
        <f>IF(SUM(E3587:J3587)&lt;&gt;0,VLOOKUP(C3587,[1]!T_Resins[#Data],8,FALSE),"")</f>
        <v>120</v>
      </c>
      <c r="N3587">
        <f>IF(_xlfn.XLOOKUP(B3587,[1]Printers!$L:$L,[1]Printers!$R:$R,0,0)&gt;0,[1]Parameters!M3587,IF(SUM(E3587:J3587)&lt;&gt;0,VLOOKUP(C3587,[1]!T_Resins[#Data],9,FALSE),""))</f>
        <v>180</v>
      </c>
      <c r="O3587" t="str">
        <f t="shared" si="56"/>
        <v>RayShapeShape1+Dental</v>
      </c>
    </row>
    <row r="3588" spans="1:15" x14ac:dyDescent="0.25">
      <c r="A3588" t="str">
        <f t="array" ref="A3588">IF(ROW()-1&gt;COUNTA([1]!T_Printers[Printers])*COUNTA([1]!T_Resins[Resins]),"",INDEX([1]!T_Printers[Printers],INT((ROW()-2)/COUNTA([1]!T_Resins[Resins])+1)))</f>
        <v>RayShape Shape 1+ Dental</v>
      </c>
      <c r="B3588" t="str">
        <f>_xlfn.XLOOKUP(A3588,[1]!T_Printers[Printers],[1]!T_Printers[Icon link],,0)</f>
        <v>RayShapeShape1+Dental</v>
      </c>
      <c r="C3588" t="str">
        <f t="array" ref="C3588">IF(ROW()-1&gt;COUNTA([1]!T_Printers[Printers])*COUNTA([1]!T_Resins[Resins]),"",INDEX([1]!T_Resins[Resins],MOD(ROW()-2,COUNTA([1]!T_Resins[Resins]))+1))</f>
        <v>Dental Sand Pro A3 (Crown LT)</v>
      </c>
      <c r="D3588">
        <f>IF(SUM(E3588:J3588)&lt;&gt;0,IF(ROW()-1&gt;COUNTA([1]!T_Printers[Printers])*COUNTA([1]!T_Resins[Resins]),"",2),"")</f>
        <v>2</v>
      </c>
      <c r="E3588" cm="1">
        <f t="array" ref="E3588">IFERROR(IF(ROW()-1&gt;COUNTA([1]!T_Printers[Printers])*COUNTA([1]!T_Resins[Resins]),"",_xlfn.IFS(ROUND(VLOOKUP(C3588,[1]!T_Resins[#Data],2,FALSE)/VLOOKUP(A3588,[1]!T_Printers[#Data],5,FALSE),1)&lt;=_xlfn.XLOOKUP(B3588,[1]Printers!L:L,[1]Printers!O:O,1,0,),ROUND(VLOOKUP(C3588,[1]!T_Resins[#Data],2,FALSE)/VLOOKUP(A3588,[1]!T_Printers[#Data],5,FALSE),1),ROUND(VLOOKUP(C3588,[1]!T_Resins[#Data],2,FALSE)/VLOOKUP(A3588,[1]!T_Printers[#Data],5,FALSE),1)&gt;_xlfn.XLOOKUP(B3588,[1]Printers!L:L,[1]Printers!O:O,1,0,),10)),"Используйте слой 100 мкм")</f>
        <v>7.4</v>
      </c>
      <c r="F3588">
        <f>IFERROR(IF(ROUND(_xlfn.XLOOKUP([1]Parameters!B3588,[1]Printers!L:L,[1]Printers!Q:Q,,0)*E3588/10,0)*10&lt;_xlfn.XLOOKUP([1]Parameters!B3588,[1]Printers!L:L,[1]Printers!P:P,,0),ROUND(_xlfn.XLOOKUP([1]Parameters!B3588,[1]Printers!L:L,[1]Printers!Q:Q,,0)*E3588/10,0)*10,_xlfn.XLOOKUP([1]Parameters!B3588,[1]Printers!L:L,[1]Printers!P:P,,0)),"")</f>
        <v>70</v>
      </c>
      <c r="G3588" cm="1">
        <f t="array" ref="G3588">IFERROR(IF(ROW()-1&gt;COUNTA([1]!T_Printers[Printers])*COUNTA([1]!T_Resins[Resins]),"",_xlfn.IFS(ROUND(VLOOKUP(C3588,[1]!T_Resins[#Data],3,FALSE)/VLOOKUP(A3588,[1]!T_Printers[#Data],5,FALSE),1)&lt;=_xlfn.XLOOKUP(B3588,[1]Printers!L:L,[1]Printers!O:O,1,0,),ROUND(VLOOKUP(C3588,[1]!T_Resins[#Data],3,FALSE)/VLOOKUP(A3588,[1]!T_Printers[#Data],5,FALSE),1),ROUND(VLOOKUP(C3588,[1]!T_Resins[#Data],3,FALSE)/VLOOKUP(A3588,[1]!T_Printers[#Data],5,FALSE),1)&gt;_xlfn.XLOOKUP(B3588,[1]Printers!L:L,[1]Printers!O:O,1,0,),10)),"")</f>
        <v>10.7</v>
      </c>
      <c r="H3588">
        <f>IFERROR(IF(ROUND(_xlfn.XLOOKUP([1]Parameters!B3588,[1]Printers!L:L,[1]Printers!Q:Q,,0)*G3588/10,0)*10&lt;_xlfn.XLOOKUP([1]Parameters!B3588,[1]Printers!L:L,[1]Printers!P:P,,0),ROUND(_xlfn.XLOOKUP([1]Parameters!B3588,[1]Printers!L:L,[1]Printers!Q:Q,,0)*G3588/10,0)*10,_xlfn.XLOOKUP([1]Parameters!B3588,[1]Printers!L:L,[1]Printers!P:P,,0)),"")</f>
        <v>100</v>
      </c>
      <c r="I3588" s="3" t="str" cm="1">
        <f t="array" ref="I3588">IFERROR(IF(ROW()-1&gt;COUNTA([1]!T_Printers[Printers])*COUNTA([1]!T_Resins[Resins]),"",_xlfn.IFS(ROUND(VLOOKUP(C3588,[1]!T_Resins[#Data],4,FALSE)/VLOOKUP(A3588,[1]!T_Printers[#Data],5,FALSE),1)&lt;=_xlfn.XLOOKUP(B3588,[1]Printers!L:L,[1]Printers!O:O,1,0,),ROUND(VLOOKUP(C3588,[1]!T_Resins[#Data],4,FALSE)/VLOOKUP(A3588,[1]!T_Printers[#Data],5,FALSE),1),ROUND(VLOOKUP(C3588,[1]!T_Resins[#Data],4,FALSE)/VLOOKUP(A3588,[1]!T_Printers[#Data],5,FALSE),1)&gt;_xlfn.XLOOKUP(B3588,[1]Printers!L:L,[1]Printers!O:O,1,0,),"")),"")</f>
        <v/>
      </c>
      <c r="J3588" t="str">
        <f>IFERROR(IF(ROUND(_xlfn.XLOOKUP([1]Parameters!B3588,[1]Printers!L:L,[1]Printers!Q:Q,,0)*I3588/10,0)*10&lt;_xlfn.XLOOKUP([1]Parameters!B3588,[1]Printers!L:L,[1]Printers!P:P,,0),ROUND(_xlfn.XLOOKUP([1]Parameters!B3588,[1]Printers!L:L,[1]Printers!Q:Q,,0)*I3588/10,0)*10,_xlfn.XLOOKUP([1]Parameters!B3588,[1]Printers!L:L,[1]Printers!P:P,,0)),"")</f>
        <v/>
      </c>
      <c r="K3588">
        <f>IF(SUM(E3588:J3588)&lt;&gt;0,VLOOKUP(A3588,[1]!T_Printers[#Data],10,FALSE)+VLOOKUP(C3588,[1]!T_Resins[#Data],10,FALSE),"")</f>
        <v>3</v>
      </c>
      <c r="L3588">
        <f>IF(SUM(E3588:J3588)&lt;&gt;0,VLOOKUP(A3588,[1]!T_Printers[#Data],11,FALSE),"")</f>
        <v>5</v>
      </c>
      <c r="M3588">
        <f>IF(SUM(E3588:J3588)&lt;&gt;0,VLOOKUP(C3588,[1]!T_Resins[#Data],8,FALSE),"")</f>
        <v>120</v>
      </c>
      <c r="N3588">
        <f>IF(_xlfn.XLOOKUP(B3588,[1]Printers!$L:$L,[1]Printers!$R:$R,0,0)&gt;0,[1]Parameters!M3588,IF(SUM(E3588:J3588)&lt;&gt;0,VLOOKUP(C3588,[1]!T_Resins[#Data],9,FALSE),""))</f>
        <v>180</v>
      </c>
      <c r="O3588" t="str">
        <f t="shared" si="56"/>
        <v>RayShapeShape1+Dental</v>
      </c>
    </row>
    <row r="3589" spans="1:15" x14ac:dyDescent="0.25">
      <c r="A3589" t="str">
        <f t="array" ref="A3589">IF(ROW()-1&gt;COUNTA([1]!T_Printers[Printers])*COUNTA([1]!T_Resins[Resins]),"",INDEX([1]!T_Printers[Printers],INT((ROW()-2)/COUNTA([1]!T_Resins[Resins])+1)))</f>
        <v>RayShape Shape 1+ Dental</v>
      </c>
      <c r="B3589" t="str">
        <f>_xlfn.XLOOKUP(A3589,[1]!T_Printers[Printers],[1]!T_Printers[Icon link],,0)</f>
        <v>RayShapeShape1+Dental</v>
      </c>
      <c r="C3589" t="str">
        <f t="array" ref="C3589">IF(ROW()-1&gt;COUNTA([1]!T_Printers[Printers])*COUNTA([1]!T_Resins[Resins]),"",INDEX([1]!T_Resins[Resins],MOD(ROW()-2,COUNTA([1]!T_Resins[Resins]))+1))</f>
        <v>Dental Splint Soft</v>
      </c>
      <c r="D3589">
        <f>IF(SUM(E3589:J3589)&lt;&gt;0,IF(ROW()-1&gt;COUNTA([1]!T_Printers[Printers])*COUNTA([1]!T_Resins[Resins]),"",2),"")</f>
        <v>2</v>
      </c>
      <c r="E3589" cm="1">
        <f t="array" ref="E3589">IFERROR(IF(ROW()-1&gt;COUNTA([1]!T_Printers[Printers])*COUNTA([1]!T_Resins[Resins]),"",_xlfn.IFS(ROUND(VLOOKUP(C3589,[1]!T_Resins[#Data],2,FALSE)/VLOOKUP(A3589,[1]!T_Printers[#Data],5,FALSE),1)&lt;=_xlfn.XLOOKUP(B3589,[1]Printers!L:L,[1]Printers!O:O,1,0,),ROUND(VLOOKUP(C3589,[1]!T_Resins[#Data],2,FALSE)/VLOOKUP(A3589,[1]!T_Printers[#Data],5,FALSE),1),ROUND(VLOOKUP(C3589,[1]!T_Resins[#Data],2,FALSE)/VLOOKUP(A3589,[1]!T_Printers[#Data],5,FALSE),1)&gt;_xlfn.XLOOKUP(B3589,[1]Printers!L:L,[1]Printers!O:O,1,0,),10)),"Используйте слой 100 мкм")</f>
        <v>5</v>
      </c>
      <c r="F3589">
        <f>IFERROR(IF(ROUND(_xlfn.XLOOKUP([1]Parameters!B3589,[1]Printers!L:L,[1]Printers!Q:Q,,0)*E3589/10,0)*10&lt;_xlfn.XLOOKUP([1]Parameters!B3589,[1]Printers!L:L,[1]Printers!P:P,,0),ROUND(_xlfn.XLOOKUP([1]Parameters!B3589,[1]Printers!L:L,[1]Printers!Q:Q,,0)*E3589/10,0)*10,_xlfn.XLOOKUP([1]Parameters!B3589,[1]Printers!L:L,[1]Printers!P:P,,0)),"")</f>
        <v>50</v>
      </c>
      <c r="G3589" cm="1">
        <f t="array" ref="G3589">IFERROR(IF(ROW()-1&gt;COUNTA([1]!T_Printers[Printers])*COUNTA([1]!T_Resins[Resins]),"",_xlfn.IFS(ROUND(VLOOKUP(C3589,[1]!T_Resins[#Data],3,FALSE)/VLOOKUP(A3589,[1]!T_Printers[#Data],5,FALSE),1)&lt;=_xlfn.XLOOKUP(B3589,[1]Printers!L:L,[1]Printers!O:O,1,0,),ROUND(VLOOKUP(C3589,[1]!T_Resins[#Data],3,FALSE)/VLOOKUP(A3589,[1]!T_Printers[#Data],5,FALSE),1),ROUND(VLOOKUP(C3589,[1]!T_Resins[#Data],3,FALSE)/VLOOKUP(A3589,[1]!T_Printers[#Data],5,FALSE),1)&gt;_xlfn.XLOOKUP(B3589,[1]Printers!L:L,[1]Printers!O:O,1,0,),10)),"")</f>
        <v>6.4</v>
      </c>
      <c r="H3589">
        <f>IFERROR(IF(ROUND(_xlfn.XLOOKUP([1]Parameters!B3589,[1]Printers!L:L,[1]Printers!Q:Q,,0)*G3589/10,0)*10&lt;_xlfn.XLOOKUP([1]Parameters!B3589,[1]Printers!L:L,[1]Printers!P:P,,0),ROUND(_xlfn.XLOOKUP([1]Parameters!B3589,[1]Printers!L:L,[1]Printers!Q:Q,,0)*G3589/10,0)*10,_xlfn.XLOOKUP([1]Parameters!B3589,[1]Printers!L:L,[1]Printers!P:P,,0)),"")</f>
        <v>60</v>
      </c>
      <c r="I3589" s="3" t="str" cm="1">
        <f t="array" ref="I3589">IFERROR(IF(ROW()-1&gt;COUNTA([1]!T_Printers[Printers])*COUNTA([1]!T_Resins[Resins]),"",_xlfn.IFS(ROUND(VLOOKUP(C3589,[1]!T_Resins[#Data],4,FALSE)/VLOOKUP(A3589,[1]!T_Printers[#Data],5,FALSE),1)&lt;=_xlfn.XLOOKUP(B3589,[1]Printers!L:L,[1]Printers!O:O,1,0,),ROUND(VLOOKUP(C3589,[1]!T_Resins[#Data],4,FALSE)/VLOOKUP(A3589,[1]!T_Printers[#Data],5,FALSE),1),ROUND(VLOOKUP(C3589,[1]!T_Resins[#Data],4,FALSE)/VLOOKUP(A3589,[1]!T_Printers[#Data],5,FALSE),1)&gt;_xlfn.XLOOKUP(B3589,[1]Printers!L:L,[1]Printers!O:O,1,0,),"")),"")</f>
        <v/>
      </c>
      <c r="J3589" t="str">
        <f>IFERROR(IF(ROUND(_xlfn.XLOOKUP([1]Parameters!B3589,[1]Printers!L:L,[1]Printers!Q:Q,,0)*I3589/10,0)*10&lt;_xlfn.XLOOKUP([1]Parameters!B3589,[1]Printers!L:L,[1]Printers!P:P,,0),ROUND(_xlfn.XLOOKUP([1]Parameters!B3589,[1]Printers!L:L,[1]Printers!Q:Q,,0)*I3589/10,0)*10,_xlfn.XLOOKUP([1]Parameters!B3589,[1]Printers!L:L,[1]Printers!P:P,,0)),"")</f>
        <v/>
      </c>
      <c r="K3589">
        <f>IF(SUM(E3589:J3589)&lt;&gt;0,VLOOKUP(A3589,[1]!T_Printers[#Data],10,FALSE)+VLOOKUP(C3589,[1]!T_Resins[#Data],10,FALSE),"")</f>
        <v>2</v>
      </c>
      <c r="L3589">
        <f>IF(SUM(E3589:J3589)&lt;&gt;0,VLOOKUP(A3589,[1]!T_Printers[#Data],11,FALSE),"")</f>
        <v>5</v>
      </c>
      <c r="M3589">
        <f>IF(SUM(E3589:J3589)&lt;&gt;0,VLOOKUP(C3589,[1]!T_Resins[#Data],8,FALSE),"")</f>
        <v>60</v>
      </c>
      <c r="N3589">
        <f>IF(_xlfn.XLOOKUP(B3589,[1]Printers!$L:$L,[1]Printers!$R:$R,0,0)&gt;0,[1]Parameters!M3589,IF(SUM(E3589:J3589)&lt;&gt;0,VLOOKUP(C3589,[1]!T_Resins[#Data],9,FALSE),""))</f>
        <v>60</v>
      </c>
      <c r="O3589" t="str">
        <f t="shared" si="56"/>
        <v>RayShapeShape1+Dental</v>
      </c>
    </row>
    <row r="3590" spans="1:15" x14ac:dyDescent="0.25">
      <c r="A3590" t="str">
        <f t="array" ref="A3590">IF(ROW()-1&gt;COUNTA([1]!T_Printers[Printers])*COUNTA([1]!T_Resins[Resins]),"",INDEX([1]!T_Printers[Printers],INT((ROW()-2)/COUNTA([1]!T_Resins[Resins])+1)))</f>
        <v>RayShape Shape 1+ Dental</v>
      </c>
      <c r="B3590" t="str">
        <f>_xlfn.XLOOKUP(A3590,[1]!T_Printers[Printers],[1]!T_Printers[Icon link],,0)</f>
        <v>RayShapeShape1+Dental</v>
      </c>
      <c r="C3590" t="str">
        <f t="array" ref="C3590">IF(ROW()-1&gt;COUNTA([1]!T_Printers[Printers])*COUNTA([1]!T_Resins[Resins]),"",INDEX([1]!T_Resins[Resins],MOD(ROW()-2,COUNTA([1]!T_Resins[Resins]))+1))</f>
        <v>Dental Tray</v>
      </c>
      <c r="D3590">
        <f>IF(SUM(E3590:J3590)&lt;&gt;0,IF(ROW()-1&gt;COUNTA([1]!T_Printers[Printers])*COUNTA([1]!T_Resins[Resins]),"",2),"")</f>
        <v>2</v>
      </c>
      <c r="E3590" t="str" cm="1">
        <f t="array" ref="E3590">IFERROR(IF(ROW()-1&gt;COUNTA([1]!T_Printers[Printers])*COUNTA([1]!T_Resins[Resins]),"",_xlfn.IFS(ROUND(VLOOKUP(C3590,[1]!T_Resins[#Data],2,FALSE)/VLOOKUP(A3590,[1]!T_Printers[#Data],5,FALSE),1)&lt;=_xlfn.XLOOKUP(B3590,[1]Printers!L:L,[1]Printers!O:O,1,0,),ROUND(VLOOKUP(C3590,[1]!T_Resins[#Data],2,FALSE)/VLOOKUP(A3590,[1]!T_Printers[#Data],5,FALSE),1),ROUND(VLOOKUP(C3590,[1]!T_Resins[#Data],2,FALSE)/VLOOKUP(A3590,[1]!T_Printers[#Data],5,FALSE),1)&gt;_xlfn.XLOOKUP(B3590,[1]Printers!L:L,[1]Printers!O:O,1,0,),10)),"Используйте слой 100 мкм")</f>
        <v>Используйте слой 100 мкм</v>
      </c>
      <c r="F3590" t="str">
        <f>IFERROR(IF(ROUND(_xlfn.XLOOKUP([1]Parameters!B3590,[1]Printers!L:L,[1]Printers!Q:Q,,0)*E3590/10,0)*10&lt;_xlfn.XLOOKUP([1]Parameters!B3590,[1]Printers!L:L,[1]Printers!P:P,,0),ROUND(_xlfn.XLOOKUP([1]Parameters!B3590,[1]Printers!L:L,[1]Printers!Q:Q,,0)*E3590/10,0)*10,_xlfn.XLOOKUP([1]Parameters!B3590,[1]Printers!L:L,[1]Printers!P:P,,0)),"")</f>
        <v/>
      </c>
      <c r="G3590" cm="1">
        <f t="array" ref="G3590">IFERROR(IF(ROW()-1&gt;COUNTA([1]!T_Printers[Printers])*COUNTA([1]!T_Resins[Resins]),"",_xlfn.IFS(ROUND(VLOOKUP(C3590,[1]!T_Resins[#Data],3,FALSE)/VLOOKUP(A3590,[1]!T_Printers[#Data],5,FALSE),1)&lt;=_xlfn.XLOOKUP(B3590,[1]Printers!L:L,[1]Printers!O:O,1,0,),ROUND(VLOOKUP(C3590,[1]!T_Resins[#Data],3,FALSE)/VLOOKUP(A3590,[1]!T_Printers[#Data],5,FALSE),1),ROUND(VLOOKUP(C3590,[1]!T_Resins[#Data],3,FALSE)/VLOOKUP(A3590,[1]!T_Printers[#Data],5,FALSE),1)&gt;_xlfn.XLOOKUP(B3590,[1]Printers!L:L,[1]Printers!O:O,1,0,),10)),"")</f>
        <v>4</v>
      </c>
      <c r="H3590">
        <f>IFERROR(IF(ROUND(_xlfn.XLOOKUP([1]Parameters!B3590,[1]Printers!L:L,[1]Printers!Q:Q,,0)*G3590/10,0)*10&lt;_xlfn.XLOOKUP([1]Parameters!B3590,[1]Printers!L:L,[1]Printers!P:P,,0),ROUND(_xlfn.XLOOKUP([1]Parameters!B3590,[1]Printers!L:L,[1]Printers!Q:Q,,0)*G3590/10,0)*10,_xlfn.XLOOKUP([1]Parameters!B3590,[1]Printers!L:L,[1]Printers!P:P,,0)),"")</f>
        <v>40</v>
      </c>
      <c r="I3590" s="3" cm="1">
        <f t="array" ref="I3590">IFERROR(IF(ROW()-1&gt;COUNTA([1]!T_Printers[Printers])*COUNTA([1]!T_Resins[Resins]),"",_xlfn.IFS(ROUND(VLOOKUP(C3590,[1]!T_Resins[#Data],4,FALSE)/VLOOKUP(A3590,[1]!T_Printers[#Data],5,FALSE),1)&lt;=_xlfn.XLOOKUP(B3590,[1]Printers!L:L,[1]Printers!O:O,1,0,),ROUND(VLOOKUP(C3590,[1]!T_Resins[#Data],4,FALSE)/VLOOKUP(A3590,[1]!T_Printers[#Data],5,FALSE),1),ROUND(VLOOKUP(C3590,[1]!T_Resins[#Data],4,FALSE)/VLOOKUP(A3590,[1]!T_Printers[#Data],5,FALSE),1)&gt;_xlfn.XLOOKUP(B3590,[1]Printers!L:L,[1]Printers!O:O,1,0,),"")),"")</f>
        <v>5</v>
      </c>
      <c r="J3590">
        <f>IFERROR(IF(ROUND(_xlfn.XLOOKUP([1]Parameters!B3590,[1]Printers!L:L,[1]Printers!Q:Q,,0)*I3590/10,0)*10&lt;_xlfn.XLOOKUP([1]Parameters!B3590,[1]Printers!L:L,[1]Printers!P:P,,0),ROUND(_xlfn.XLOOKUP([1]Parameters!B3590,[1]Printers!L:L,[1]Printers!Q:Q,,0)*I3590/10,0)*10,_xlfn.XLOOKUP([1]Parameters!B3590,[1]Printers!L:L,[1]Printers!P:P,,0)),"")</f>
        <v>50</v>
      </c>
      <c r="K3590">
        <f>IF(SUM(E3590:J3590)&lt;&gt;0,VLOOKUP(A3590,[1]!T_Printers[#Data],10,FALSE)+VLOOKUP(C3590,[1]!T_Resins[#Data],10,FALSE),"")</f>
        <v>2</v>
      </c>
      <c r="L3590">
        <f>IF(SUM(E3590:J3590)&lt;&gt;0,VLOOKUP(A3590,[1]!T_Printers[#Data],11,FALSE),"")</f>
        <v>5</v>
      </c>
      <c r="M3590">
        <f>IF(SUM(E3590:J3590)&lt;&gt;0,VLOOKUP(C3590,[1]!T_Resins[#Data],8,FALSE),"")</f>
        <v>120</v>
      </c>
      <c r="N3590">
        <f>IF(_xlfn.XLOOKUP(B3590,[1]Printers!$L:$L,[1]Printers!$R:$R,0,0)&gt;0,[1]Parameters!M3590,IF(SUM(E3590:J3590)&lt;&gt;0,VLOOKUP(C3590,[1]!T_Resins[#Data],9,FALSE),""))</f>
        <v>180</v>
      </c>
      <c r="O3590" t="str">
        <f t="shared" si="56"/>
        <v>RayShapeShape1+Dental</v>
      </c>
    </row>
    <row r="3591" spans="1:15" x14ac:dyDescent="0.25">
      <c r="A3591" t="str">
        <f t="array" ref="A3591">IF(ROW()-1&gt;COUNTA([1]!T_Printers[Printers])*COUNTA([1]!T_Resins[Resins]),"",INDEX([1]!T_Printers[Printers],INT((ROW()-2)/COUNTA([1]!T_Resins[Resins])+1)))</f>
        <v>RayShape Shape 1+ Dental</v>
      </c>
      <c r="B3591" t="str">
        <f>_xlfn.XLOOKUP(A3591,[1]!T_Printers[Printers],[1]!T_Printers[Icon link],,0)</f>
        <v>RayShapeShape1+Dental</v>
      </c>
      <c r="C3591" t="str">
        <f t="array" ref="C3591">IF(ROW()-1&gt;COUNTA([1]!T_Printers[Printers])*COUNTA([1]!T_Resins[Resins]),"",INDEX([1]!T_Resins[Resins],MOD(ROW()-2,COUNTA([1]!T_Resins[Resins]))+1))</f>
        <v>Dental Yellow Clear</v>
      </c>
      <c r="D3591">
        <f>IF(SUM(E3591:J3591)&lt;&gt;0,IF(ROW()-1&gt;COUNTA([1]!T_Printers[Printers])*COUNTA([1]!T_Resins[Resins]),"",2),"")</f>
        <v>2</v>
      </c>
      <c r="E3591" cm="1">
        <f t="array" ref="E3591">IFERROR(IF(ROW()-1&gt;COUNTA([1]!T_Printers[Printers])*COUNTA([1]!T_Resins[Resins]),"",_xlfn.IFS(ROUND(VLOOKUP(C3591,[1]!T_Resins[#Data],2,FALSE)/VLOOKUP(A3591,[1]!T_Printers[#Data],5,FALSE),1)&lt;=_xlfn.XLOOKUP(B3591,[1]Printers!L:L,[1]Printers!O:O,1,0,),ROUND(VLOOKUP(C3591,[1]!T_Resins[#Data],2,FALSE)/VLOOKUP(A3591,[1]!T_Printers[#Data],5,FALSE),1),ROUND(VLOOKUP(C3591,[1]!T_Resins[#Data],2,FALSE)/VLOOKUP(A3591,[1]!T_Printers[#Data],5,FALSE),1)&gt;_xlfn.XLOOKUP(B3591,[1]Printers!L:L,[1]Printers!O:O,1,0,),10)),"Используйте слой 100 мкм")</f>
        <v>1.7</v>
      </c>
      <c r="F3591">
        <f>IFERROR(IF(ROUND(_xlfn.XLOOKUP([1]Parameters!B3591,[1]Printers!L:L,[1]Printers!Q:Q,,0)*E3591/10,0)*10&lt;_xlfn.XLOOKUP([1]Parameters!B3591,[1]Printers!L:L,[1]Printers!P:P,,0),ROUND(_xlfn.XLOOKUP([1]Parameters!B3591,[1]Printers!L:L,[1]Printers!Q:Q,,0)*E3591/10,0)*10,_xlfn.XLOOKUP([1]Parameters!B3591,[1]Printers!L:L,[1]Printers!P:P,,0)),"")</f>
        <v>20</v>
      </c>
      <c r="G3591" cm="1">
        <f t="array" ref="G3591">IFERROR(IF(ROW()-1&gt;COUNTA([1]!T_Printers[Printers])*COUNTA([1]!T_Resins[Resins]),"",_xlfn.IFS(ROUND(VLOOKUP(C3591,[1]!T_Resins[#Data],3,FALSE)/VLOOKUP(A3591,[1]!T_Printers[#Data],5,FALSE),1)&lt;=_xlfn.XLOOKUP(B3591,[1]Printers!L:L,[1]Printers!O:O,1,0,),ROUND(VLOOKUP(C3591,[1]!T_Resins[#Data],3,FALSE)/VLOOKUP(A3591,[1]!T_Printers[#Data],5,FALSE),1),ROUND(VLOOKUP(C3591,[1]!T_Resins[#Data],3,FALSE)/VLOOKUP(A3591,[1]!T_Printers[#Data],5,FALSE),1)&gt;_xlfn.XLOOKUP(B3591,[1]Printers!L:L,[1]Printers!O:O,1,0,),10)),"")</f>
        <v>2.2999999999999998</v>
      </c>
      <c r="H3591">
        <f>IFERROR(IF(ROUND(_xlfn.XLOOKUP([1]Parameters!B3591,[1]Printers!L:L,[1]Printers!Q:Q,,0)*G3591/10,0)*10&lt;_xlfn.XLOOKUP([1]Parameters!B3591,[1]Printers!L:L,[1]Printers!P:P,,0),ROUND(_xlfn.XLOOKUP([1]Parameters!B3591,[1]Printers!L:L,[1]Printers!Q:Q,,0)*G3591/10,0)*10,_xlfn.XLOOKUP([1]Parameters!B3591,[1]Printers!L:L,[1]Printers!P:P,,0)),"")</f>
        <v>20</v>
      </c>
      <c r="I3591" s="3" t="str" cm="1">
        <f t="array" ref="I3591">IFERROR(IF(ROW()-1&gt;COUNTA([1]!T_Printers[Printers])*COUNTA([1]!T_Resins[Resins]),"",_xlfn.IFS(ROUND(VLOOKUP(C3591,[1]!T_Resins[#Data],4,FALSE)/VLOOKUP(A3591,[1]!T_Printers[#Data],5,FALSE),1)&lt;=_xlfn.XLOOKUP(B3591,[1]Printers!L:L,[1]Printers!O:O,1,0,),ROUND(VLOOKUP(C3591,[1]!T_Resins[#Data],4,FALSE)/VLOOKUP(A3591,[1]!T_Printers[#Data],5,FALSE),1),ROUND(VLOOKUP(C3591,[1]!T_Resins[#Data],4,FALSE)/VLOOKUP(A3591,[1]!T_Printers[#Data],5,FALSE),1)&gt;_xlfn.XLOOKUP(B3591,[1]Printers!L:L,[1]Printers!O:O,1,0,),"")),"")</f>
        <v/>
      </c>
      <c r="J3591" t="str">
        <f>IFERROR(IF(ROUND(_xlfn.XLOOKUP([1]Parameters!B3591,[1]Printers!L:L,[1]Printers!Q:Q,,0)*I3591/10,0)*10&lt;_xlfn.XLOOKUP([1]Parameters!B3591,[1]Printers!L:L,[1]Printers!P:P,,0),ROUND(_xlfn.XLOOKUP([1]Parameters!B3591,[1]Printers!L:L,[1]Printers!Q:Q,,0)*I3591/10,0)*10,_xlfn.XLOOKUP([1]Parameters!B3591,[1]Printers!L:L,[1]Printers!P:P,,0)),"")</f>
        <v/>
      </c>
      <c r="K3591">
        <f>IF(SUM(E3591:J3591)&lt;&gt;0,VLOOKUP(A3591,[1]!T_Printers[#Data],10,FALSE)+VLOOKUP(C3591,[1]!T_Resins[#Data],10,FALSE),"")</f>
        <v>2</v>
      </c>
      <c r="L3591">
        <f>IF(SUM(E3591:J3591)&lt;&gt;0,VLOOKUP(A3591,[1]!T_Printers[#Data],11,FALSE),"")</f>
        <v>5</v>
      </c>
      <c r="M3591">
        <f>IF(SUM(E3591:J3591)&lt;&gt;0,VLOOKUP(C3591,[1]!T_Resins[#Data],8,FALSE),"")</f>
        <v>120</v>
      </c>
      <c r="N3591">
        <f>IF(_xlfn.XLOOKUP(B3591,[1]Printers!$L:$L,[1]Printers!$R:$R,0,0)&gt;0,[1]Parameters!M3591,IF(SUM(E3591:J3591)&lt;&gt;0,VLOOKUP(C3591,[1]!T_Resins[#Data],9,FALSE),""))</f>
        <v>180</v>
      </c>
      <c r="O3591" t="str">
        <f t="shared" si="56"/>
        <v>RayShapeShape1+Dental</v>
      </c>
    </row>
    <row r="3592" spans="1:15" x14ac:dyDescent="0.25">
      <c r="A3592" t="str">
        <f t="array" ref="A3592">IF(ROW()-1&gt;COUNTA([1]!T_Printers[Printers])*COUNTA([1]!T_Resins[Resins]),"",INDEX([1]!T_Printers[Printers],INT((ROW()-2)/COUNTA([1]!T_Resins[Resins])+1)))</f>
        <v>RayShape Shape 1+ Dental</v>
      </c>
      <c r="B3592" t="str">
        <f>_xlfn.XLOOKUP(A3592,[1]!T_Printers[Printers],[1]!T_Printers[Icon link],,0)</f>
        <v>RayShapeShape1+Dental</v>
      </c>
      <c r="C3592" t="str">
        <f t="array" ref="C3592">IF(ROW()-1&gt;COUNTA([1]!T_Printers[Printers])*COUNTA([1]!T_Resins[Resins]),"",INDEX([1]!T_Resins[Resins],MOD(ROW()-2,COUNTA([1]!T_Resins[Resins]))+1))</f>
        <v>Dental Yellow Clear PRO</v>
      </c>
      <c r="D3592">
        <f>IF(SUM(E3592:J3592)&lt;&gt;0,IF(ROW()-1&gt;COUNTA([1]!T_Printers[Printers])*COUNTA([1]!T_Resins[Resins]),"",2),"")</f>
        <v>2</v>
      </c>
      <c r="E3592" cm="1">
        <f t="array" ref="E3592">IFERROR(IF(ROW()-1&gt;COUNTA([1]!T_Printers[Printers])*COUNTA([1]!T_Resins[Resins]),"",_xlfn.IFS(ROUND(VLOOKUP(C3592,[1]!T_Resins[#Data],2,FALSE)/VLOOKUP(A3592,[1]!T_Printers[#Data],5,FALSE),1)&lt;=_xlfn.XLOOKUP(B3592,[1]Printers!L:L,[1]Printers!O:O,1,0,),ROUND(VLOOKUP(C3592,[1]!T_Resins[#Data],2,FALSE)/VLOOKUP(A3592,[1]!T_Printers[#Data],5,FALSE),1),ROUND(VLOOKUP(C3592,[1]!T_Resins[#Data],2,FALSE)/VLOOKUP(A3592,[1]!T_Printers[#Data],5,FALSE),1)&gt;_xlfn.XLOOKUP(B3592,[1]Printers!L:L,[1]Printers!O:O,1,0,),10)),"Используйте слой 100 мкм")</f>
        <v>4.5</v>
      </c>
      <c r="F3592">
        <f>IFERROR(IF(ROUND(_xlfn.XLOOKUP([1]Parameters!B3592,[1]Printers!L:L,[1]Printers!Q:Q,,0)*E3592/10,0)*10&lt;_xlfn.XLOOKUP([1]Parameters!B3592,[1]Printers!L:L,[1]Printers!P:P,,0),ROUND(_xlfn.XLOOKUP([1]Parameters!B3592,[1]Printers!L:L,[1]Printers!Q:Q,,0)*E3592/10,0)*10,_xlfn.XLOOKUP([1]Parameters!B3592,[1]Printers!L:L,[1]Printers!P:P,,0)),"")</f>
        <v>40</v>
      </c>
      <c r="G3592" cm="1">
        <f t="array" ref="G3592">IFERROR(IF(ROW()-1&gt;COUNTA([1]!T_Printers[Printers])*COUNTA([1]!T_Resins[Resins]),"",_xlfn.IFS(ROUND(VLOOKUP(C3592,[1]!T_Resins[#Data],3,FALSE)/VLOOKUP(A3592,[1]!T_Printers[#Data],5,FALSE),1)&lt;=_xlfn.XLOOKUP(B3592,[1]Printers!L:L,[1]Printers!O:O,1,0,),ROUND(VLOOKUP(C3592,[1]!T_Resins[#Data],3,FALSE)/VLOOKUP(A3592,[1]!T_Printers[#Data],5,FALSE),1),ROUND(VLOOKUP(C3592,[1]!T_Resins[#Data],3,FALSE)/VLOOKUP(A3592,[1]!T_Printers[#Data],5,FALSE),1)&gt;_xlfn.XLOOKUP(B3592,[1]Printers!L:L,[1]Printers!O:O,1,0,),10)),"")</f>
        <v>5.8</v>
      </c>
      <c r="H3592">
        <f>IFERROR(IF(ROUND(_xlfn.XLOOKUP([1]Parameters!B3592,[1]Printers!L:L,[1]Printers!Q:Q,,0)*G3592/10,0)*10&lt;_xlfn.XLOOKUP([1]Parameters!B3592,[1]Printers!L:L,[1]Printers!P:P,,0),ROUND(_xlfn.XLOOKUP([1]Parameters!B3592,[1]Printers!L:L,[1]Printers!Q:Q,,0)*G3592/10,0)*10,_xlfn.XLOOKUP([1]Parameters!B3592,[1]Printers!L:L,[1]Printers!P:P,,0)),"")</f>
        <v>50</v>
      </c>
      <c r="I3592" s="3" t="str" cm="1">
        <f t="array" ref="I3592">IFERROR(IF(ROW()-1&gt;COUNTA([1]!T_Printers[Printers])*COUNTA([1]!T_Resins[Resins]),"",_xlfn.IFS(ROUND(VLOOKUP(C3592,[1]!T_Resins[#Data],4,FALSE)/VLOOKUP(A3592,[1]!T_Printers[#Data],5,FALSE),1)&lt;=_xlfn.XLOOKUP(B3592,[1]Printers!L:L,[1]Printers!O:O,1,0,),ROUND(VLOOKUP(C3592,[1]!T_Resins[#Data],4,FALSE)/VLOOKUP(A3592,[1]!T_Printers[#Data],5,FALSE),1),ROUND(VLOOKUP(C3592,[1]!T_Resins[#Data],4,FALSE)/VLOOKUP(A3592,[1]!T_Printers[#Data],5,FALSE),1)&gt;_xlfn.XLOOKUP(B3592,[1]Printers!L:L,[1]Printers!O:O,1,0,),"")),"")</f>
        <v/>
      </c>
      <c r="J3592" t="str">
        <f>IFERROR(IF(ROUND(_xlfn.XLOOKUP([1]Parameters!B3592,[1]Printers!L:L,[1]Printers!Q:Q,,0)*I3592/10,0)*10&lt;_xlfn.XLOOKUP([1]Parameters!B3592,[1]Printers!L:L,[1]Printers!P:P,,0),ROUND(_xlfn.XLOOKUP([1]Parameters!B3592,[1]Printers!L:L,[1]Printers!Q:Q,,0)*I3592/10,0)*10,_xlfn.XLOOKUP([1]Parameters!B3592,[1]Printers!L:L,[1]Printers!P:P,,0)),"")</f>
        <v/>
      </c>
      <c r="K3592">
        <f>IF(SUM(E3592:J3592)&lt;&gt;0,VLOOKUP(A3592,[1]!T_Printers[#Data],10,FALSE)+VLOOKUP(C3592,[1]!T_Resins[#Data],10,FALSE),"")</f>
        <v>2</v>
      </c>
      <c r="L3592">
        <f>IF(SUM(E3592:J3592)&lt;&gt;0,VLOOKUP(A3592,[1]!T_Printers[#Data],11,FALSE),"")</f>
        <v>5</v>
      </c>
      <c r="M3592">
        <f>IF(SUM(E3592:J3592)&lt;&gt;0,VLOOKUP(C3592,[1]!T_Resins[#Data],8,FALSE),"")</f>
        <v>120</v>
      </c>
      <c r="N3592">
        <f>IF(_xlfn.XLOOKUP(B3592,[1]Printers!$L:$L,[1]Printers!$R:$R,0,0)&gt;0,[1]Parameters!M3592,IF(SUM(E3592:J3592)&lt;&gt;0,VLOOKUP(C3592,[1]!T_Resins[#Data],9,FALSE),""))</f>
        <v>180</v>
      </c>
      <c r="O3592" t="str">
        <f t="shared" si="56"/>
        <v>RayShapeShape1+Dental</v>
      </c>
    </row>
    <row r="3593" spans="1:15" x14ac:dyDescent="0.25">
      <c r="A3593" t="str">
        <f t="array" ref="A3593">IF(ROW()-1&gt;COUNTA([1]!T_Printers[Printers])*COUNTA([1]!T_Resins[Resins]),"",INDEX([1]!T_Printers[Printers],INT((ROW()-2)/COUNTA([1]!T_Resins[Resins])+1)))</f>
        <v>RayShape Shape 1+ Dental</v>
      </c>
      <c r="B3593" t="str">
        <f>_xlfn.XLOOKUP(A3593,[1]!T_Printers[Printers],[1]!T_Printers[Icon link],,0)</f>
        <v>RayShapeShape1+Dental</v>
      </c>
      <c r="C3593" t="str">
        <f t="array" ref="C3593">IF(ROW()-1&gt;COUNTA([1]!T_Printers[Printers])*COUNTA([1]!T_Resins[Resins]),"",INDEX([1]!T_Resins[Resins],MOD(ROW()-2,COUNTA([1]!T_Resins[Resins]))+1))</f>
        <v>Industrial ABS Black</v>
      </c>
      <c r="D3593">
        <f>IF(SUM(E3593:J3593)&lt;&gt;0,IF(ROW()-1&gt;COUNTA([1]!T_Printers[Printers])*COUNTA([1]!T_Resins[Resins]),"",2),"")</f>
        <v>2</v>
      </c>
      <c r="E3593" cm="1">
        <f t="array" ref="E3593">IFERROR(IF(ROW()-1&gt;COUNTA([1]!T_Printers[Printers])*COUNTA([1]!T_Resins[Resins]),"",_xlfn.IFS(ROUND(VLOOKUP(C3593,[1]!T_Resins[#Data],2,FALSE)/VLOOKUP(A3593,[1]!T_Printers[#Data],5,FALSE),1)&lt;=_xlfn.XLOOKUP(B3593,[1]Printers!L:L,[1]Printers!O:O,1,0,),ROUND(VLOOKUP(C3593,[1]!T_Resins[#Data],2,FALSE)/VLOOKUP(A3593,[1]!T_Printers[#Data],5,FALSE),1),ROUND(VLOOKUP(C3593,[1]!T_Resins[#Data],2,FALSE)/VLOOKUP(A3593,[1]!T_Printers[#Data],5,FALSE),1)&gt;_xlfn.XLOOKUP(B3593,[1]Printers!L:L,[1]Printers!O:O,1,0,),10)),"Используйте слой 100 мкм")</f>
        <v>3.6</v>
      </c>
      <c r="F3593">
        <f>IFERROR(IF(ROUND(_xlfn.XLOOKUP([1]Parameters!B3593,[1]Printers!L:L,[1]Printers!Q:Q,,0)*E3593/10,0)*10&lt;_xlfn.XLOOKUP([1]Parameters!B3593,[1]Printers!L:L,[1]Printers!P:P,,0),ROUND(_xlfn.XLOOKUP([1]Parameters!B3593,[1]Printers!L:L,[1]Printers!Q:Q,,0)*E3593/10,0)*10,_xlfn.XLOOKUP([1]Parameters!B3593,[1]Printers!L:L,[1]Printers!P:P,,0)),"")</f>
        <v>30</v>
      </c>
      <c r="G3593" cm="1">
        <f t="array" ref="G3593">IFERROR(IF(ROW()-1&gt;COUNTA([1]!T_Printers[Printers])*COUNTA([1]!T_Resins[Resins]),"",_xlfn.IFS(ROUND(VLOOKUP(C3593,[1]!T_Resins[#Data],3,FALSE)/VLOOKUP(A3593,[1]!T_Printers[#Data],5,FALSE),1)&lt;=_xlfn.XLOOKUP(B3593,[1]Printers!L:L,[1]Printers!O:O,1,0,),ROUND(VLOOKUP(C3593,[1]!T_Resins[#Data],3,FALSE)/VLOOKUP(A3593,[1]!T_Printers[#Data],5,FALSE),1),ROUND(VLOOKUP(C3593,[1]!T_Resins[#Data],3,FALSE)/VLOOKUP(A3593,[1]!T_Printers[#Data],5,FALSE),1)&gt;_xlfn.XLOOKUP(B3593,[1]Printers!L:L,[1]Printers!O:O,1,0,),10)),"")</f>
        <v>4.5999999999999996</v>
      </c>
      <c r="H3593">
        <f>IFERROR(IF(ROUND(_xlfn.XLOOKUP([1]Parameters!B3593,[1]Printers!L:L,[1]Printers!Q:Q,,0)*G3593/10,0)*10&lt;_xlfn.XLOOKUP([1]Parameters!B3593,[1]Printers!L:L,[1]Printers!P:P,,0),ROUND(_xlfn.XLOOKUP([1]Parameters!B3593,[1]Printers!L:L,[1]Printers!Q:Q,,0)*G3593/10,0)*10,_xlfn.XLOOKUP([1]Parameters!B3593,[1]Printers!L:L,[1]Printers!P:P,,0)),"")</f>
        <v>40</v>
      </c>
      <c r="I3593" s="3" t="str" cm="1">
        <f t="array" ref="I3593">IFERROR(IF(ROW()-1&gt;COUNTA([1]!T_Printers[Printers])*COUNTA([1]!T_Resins[Resins]),"",_xlfn.IFS(ROUND(VLOOKUP(C3593,[1]!T_Resins[#Data],4,FALSE)/VLOOKUP(A3593,[1]!T_Printers[#Data],5,FALSE),1)&lt;=_xlfn.XLOOKUP(B3593,[1]Printers!L:L,[1]Printers!O:O,1,0,),ROUND(VLOOKUP(C3593,[1]!T_Resins[#Data],4,FALSE)/VLOOKUP(A3593,[1]!T_Printers[#Data],5,FALSE),1),ROUND(VLOOKUP(C3593,[1]!T_Resins[#Data],4,FALSE)/VLOOKUP(A3593,[1]!T_Printers[#Data],5,FALSE),1)&gt;_xlfn.XLOOKUP(B3593,[1]Printers!L:L,[1]Printers!O:O,1,0,),"")),"")</f>
        <v/>
      </c>
      <c r="J3593" t="str">
        <f>IFERROR(IF(ROUND(_xlfn.XLOOKUP([1]Parameters!B3593,[1]Printers!L:L,[1]Printers!Q:Q,,0)*I3593/10,0)*10&lt;_xlfn.XLOOKUP([1]Parameters!B3593,[1]Printers!L:L,[1]Printers!P:P,,0),ROUND(_xlfn.XLOOKUP([1]Parameters!B3593,[1]Printers!L:L,[1]Printers!Q:Q,,0)*I3593/10,0)*10,_xlfn.XLOOKUP([1]Parameters!B3593,[1]Printers!L:L,[1]Printers!P:P,,0)),"")</f>
        <v/>
      </c>
      <c r="K3593">
        <f>IF(SUM(E3593:J3593)&lt;&gt;0,VLOOKUP(A3593,[1]!T_Printers[#Data],10,FALSE)+VLOOKUP(C3593,[1]!T_Resins[#Data],10,FALSE),"")</f>
        <v>2</v>
      </c>
      <c r="L3593">
        <f>IF(SUM(E3593:J3593)&lt;&gt;0,VLOOKUP(A3593,[1]!T_Printers[#Data],11,FALSE),"")</f>
        <v>5</v>
      </c>
      <c r="M3593">
        <f>IF(SUM(E3593:J3593)&lt;&gt;0,VLOOKUP(C3593,[1]!T_Resins[#Data],8,FALSE),"")</f>
        <v>60</v>
      </c>
      <c r="N3593">
        <f>IF(_xlfn.XLOOKUP(B3593,[1]Printers!$L:$L,[1]Printers!$R:$R,0,0)&gt;0,[1]Parameters!M3593,IF(SUM(E3593:J3593)&lt;&gt;0,VLOOKUP(C3593,[1]!T_Resins[#Data],9,FALSE),""))</f>
        <v>60</v>
      </c>
      <c r="O3593" t="str">
        <f t="shared" si="56"/>
        <v>RayShapeShape1+Dental</v>
      </c>
    </row>
    <row r="3594" spans="1:15" x14ac:dyDescent="0.25">
      <c r="A3594" t="str">
        <f t="array" ref="A3594">IF(ROW()-1&gt;COUNTA([1]!T_Printers[Printers])*COUNTA([1]!T_Resins[Resins]),"",INDEX([1]!T_Printers[Printers],INT((ROW()-2)/COUNTA([1]!T_Resins[Resins])+1)))</f>
        <v>RayShape Shape 1+ Dental</v>
      </c>
      <c r="B3594" t="str">
        <f>_xlfn.XLOOKUP(A3594,[1]!T_Printers[Printers],[1]!T_Printers[Icon link],,0)</f>
        <v>RayShapeShape1+Dental</v>
      </c>
      <c r="C3594" t="str">
        <f t="array" ref="C3594">IF(ROW()-1&gt;COUNTA([1]!T_Printers[Printers])*COUNTA([1]!T_Resins[Resins]),"",INDEX([1]!T_Resins[Resins],MOD(ROW()-2,COUNTA([1]!T_Resins[Resins]))+1))</f>
        <v>Industrial ABS-Like Grey</v>
      </c>
      <c r="D3594">
        <f>IF(SUM(E3594:J3594)&lt;&gt;0,IF(ROW()-1&gt;COUNTA([1]!T_Printers[Printers])*COUNTA([1]!T_Resins[Resins]),"",2),"")</f>
        <v>2</v>
      </c>
      <c r="E3594" cm="1">
        <f t="array" ref="E3594">IFERROR(IF(ROW()-1&gt;COUNTA([1]!T_Printers[Printers])*COUNTA([1]!T_Resins[Resins]),"",_xlfn.IFS(ROUND(VLOOKUP(C3594,[1]!T_Resins[#Data],2,FALSE)/VLOOKUP(A3594,[1]!T_Printers[#Data],5,FALSE),1)&lt;=_xlfn.XLOOKUP(B3594,[1]Printers!L:L,[1]Printers!O:O,1,0,),ROUND(VLOOKUP(C3594,[1]!T_Resins[#Data],2,FALSE)/VLOOKUP(A3594,[1]!T_Printers[#Data],5,FALSE),1),ROUND(VLOOKUP(C3594,[1]!T_Resins[#Data],2,FALSE)/VLOOKUP(A3594,[1]!T_Printers[#Data],5,FALSE),1)&gt;_xlfn.XLOOKUP(B3594,[1]Printers!L:L,[1]Printers!O:O,1,0,),10)),"Используйте слой 100 мкм")</f>
        <v>3.5</v>
      </c>
      <c r="F3594">
        <f>IFERROR(IF(ROUND(_xlfn.XLOOKUP([1]Parameters!B3594,[1]Printers!L:L,[1]Printers!Q:Q,,0)*E3594/10,0)*10&lt;_xlfn.XLOOKUP([1]Parameters!B3594,[1]Printers!L:L,[1]Printers!P:P,,0),ROUND(_xlfn.XLOOKUP([1]Parameters!B3594,[1]Printers!L:L,[1]Printers!Q:Q,,0)*E3594/10,0)*10,_xlfn.XLOOKUP([1]Parameters!B3594,[1]Printers!L:L,[1]Printers!P:P,,0)),"")</f>
        <v>30</v>
      </c>
      <c r="G3594" cm="1">
        <f t="array" ref="G3594">IFERROR(IF(ROW()-1&gt;COUNTA([1]!T_Printers[Printers])*COUNTA([1]!T_Resins[Resins]),"",_xlfn.IFS(ROUND(VLOOKUP(C3594,[1]!T_Resins[#Data],3,FALSE)/VLOOKUP(A3594,[1]!T_Printers[#Data],5,FALSE),1)&lt;=_xlfn.XLOOKUP(B3594,[1]Printers!L:L,[1]Printers!O:O,1,0,),ROUND(VLOOKUP(C3594,[1]!T_Resins[#Data],3,FALSE)/VLOOKUP(A3594,[1]!T_Printers[#Data],5,FALSE),1),ROUND(VLOOKUP(C3594,[1]!T_Resins[#Data],3,FALSE)/VLOOKUP(A3594,[1]!T_Printers[#Data],5,FALSE),1)&gt;_xlfn.XLOOKUP(B3594,[1]Printers!L:L,[1]Printers!O:O,1,0,),10)),"")</f>
        <v>4.5999999999999996</v>
      </c>
      <c r="H3594">
        <f>IFERROR(IF(ROUND(_xlfn.XLOOKUP([1]Parameters!B3594,[1]Printers!L:L,[1]Printers!Q:Q,,0)*G3594/10,0)*10&lt;_xlfn.XLOOKUP([1]Parameters!B3594,[1]Printers!L:L,[1]Printers!P:P,,0),ROUND(_xlfn.XLOOKUP([1]Parameters!B3594,[1]Printers!L:L,[1]Printers!Q:Q,,0)*G3594/10,0)*10,_xlfn.XLOOKUP([1]Parameters!B3594,[1]Printers!L:L,[1]Printers!P:P,,0)),"")</f>
        <v>40</v>
      </c>
      <c r="I3594" s="3" t="str" cm="1">
        <f t="array" ref="I3594">IFERROR(IF(ROW()-1&gt;COUNTA([1]!T_Printers[Printers])*COUNTA([1]!T_Resins[Resins]),"",_xlfn.IFS(ROUND(VLOOKUP(C3594,[1]!T_Resins[#Data],4,FALSE)/VLOOKUP(A3594,[1]!T_Printers[#Data],5,FALSE),1)&lt;=_xlfn.XLOOKUP(B3594,[1]Printers!L:L,[1]Printers!O:O,1,0,),ROUND(VLOOKUP(C3594,[1]!T_Resins[#Data],4,FALSE)/VLOOKUP(A3594,[1]!T_Printers[#Data],5,FALSE),1),ROUND(VLOOKUP(C3594,[1]!T_Resins[#Data],4,FALSE)/VLOOKUP(A3594,[1]!T_Printers[#Data],5,FALSE),1)&gt;_xlfn.XLOOKUP(B3594,[1]Printers!L:L,[1]Printers!O:O,1,0,),"")),"")</f>
        <v/>
      </c>
      <c r="J3594" t="str">
        <f>IFERROR(IF(ROUND(_xlfn.XLOOKUP([1]Parameters!B3594,[1]Printers!L:L,[1]Printers!Q:Q,,0)*I3594/10,0)*10&lt;_xlfn.XLOOKUP([1]Parameters!B3594,[1]Printers!L:L,[1]Printers!P:P,,0),ROUND(_xlfn.XLOOKUP([1]Parameters!B3594,[1]Printers!L:L,[1]Printers!Q:Q,,0)*I3594/10,0)*10,_xlfn.XLOOKUP([1]Parameters!B3594,[1]Printers!L:L,[1]Printers!P:P,,0)),"")</f>
        <v/>
      </c>
      <c r="K3594">
        <f>IF(SUM(E3594:J3594)&lt;&gt;0,VLOOKUP(A3594,[1]!T_Printers[#Data],10,FALSE)+VLOOKUP(C3594,[1]!T_Resins[#Data],10,FALSE),"")</f>
        <v>2</v>
      </c>
      <c r="L3594">
        <f>IF(SUM(E3594:J3594)&lt;&gt;0,VLOOKUP(A3594,[1]!T_Printers[#Data],11,FALSE),"")</f>
        <v>5</v>
      </c>
      <c r="M3594">
        <f>IF(SUM(E3594:J3594)&lt;&gt;0,VLOOKUP(C3594,[1]!T_Resins[#Data],8,FALSE),"")</f>
        <v>120</v>
      </c>
      <c r="N3594">
        <f>IF(_xlfn.XLOOKUP(B3594,[1]Printers!$L:$L,[1]Printers!$R:$R,0,0)&gt;0,[1]Parameters!M3594,IF(SUM(E3594:J3594)&lt;&gt;0,VLOOKUP(C3594,[1]!T_Resins[#Data],9,FALSE),""))</f>
        <v>180</v>
      </c>
      <c r="O3594" t="str">
        <f t="shared" si="56"/>
        <v>RayShapeShape1+Dental</v>
      </c>
    </row>
    <row r="3595" spans="1:15" x14ac:dyDescent="0.25">
      <c r="A3595" t="str">
        <f t="array" ref="A3595">IF(ROW()-1&gt;COUNTA([1]!T_Printers[Printers])*COUNTA([1]!T_Resins[Resins]),"",INDEX([1]!T_Printers[Printers],INT((ROW()-2)/COUNTA([1]!T_Resins[Resins])+1)))</f>
        <v>RayShape Shape 1+ Dental</v>
      </c>
      <c r="B3595" t="str">
        <f>_xlfn.XLOOKUP(A3595,[1]!T_Printers[Printers],[1]!T_Printers[Icon link],,0)</f>
        <v>RayShapeShape1+Dental</v>
      </c>
      <c r="C3595" t="str">
        <f t="array" ref="C3595">IF(ROW()-1&gt;COUNTA([1]!T_Printers[Printers])*COUNTA([1]!T_Resins[Resins]),"",INDEX([1]!T_Resins[Resins],MOD(ROW()-2,COUNTA([1]!T_Resins[Resins]))+1))</f>
        <v>Industrial Flex Natural Clear</v>
      </c>
      <c r="D3595">
        <f>IF(SUM(E3595:J3595)&lt;&gt;0,IF(ROW()-1&gt;COUNTA([1]!T_Printers[Printers])*COUNTA([1]!T_Resins[Resins]),"",2),"")</f>
        <v>2</v>
      </c>
      <c r="E3595" cm="1">
        <f t="array" ref="E3595">IFERROR(IF(ROW()-1&gt;COUNTA([1]!T_Printers[Printers])*COUNTA([1]!T_Resins[Resins]),"",_xlfn.IFS(ROUND(VLOOKUP(C3595,[1]!T_Resins[#Data],2,FALSE)/VLOOKUP(A3595,[1]!T_Printers[#Data],5,FALSE),1)&lt;=_xlfn.XLOOKUP(B3595,[1]Printers!L:L,[1]Printers!O:O,1,0,),ROUND(VLOOKUP(C3595,[1]!T_Resins[#Data],2,FALSE)/VLOOKUP(A3595,[1]!T_Printers[#Data],5,FALSE),1),ROUND(VLOOKUP(C3595,[1]!T_Resins[#Data],2,FALSE)/VLOOKUP(A3595,[1]!T_Printers[#Data],5,FALSE),1)&gt;_xlfn.XLOOKUP(B3595,[1]Printers!L:L,[1]Printers!O:O,1,0,),10)),"Используйте слой 100 мкм")</f>
        <v>1.3</v>
      </c>
      <c r="F3595">
        <f>IFERROR(IF(ROUND(_xlfn.XLOOKUP([1]Parameters!B3595,[1]Printers!L:L,[1]Printers!Q:Q,,0)*E3595/10,0)*10&lt;_xlfn.XLOOKUP([1]Parameters!B3595,[1]Printers!L:L,[1]Printers!P:P,,0),ROUND(_xlfn.XLOOKUP([1]Parameters!B3595,[1]Printers!L:L,[1]Printers!Q:Q,,0)*E3595/10,0)*10,_xlfn.XLOOKUP([1]Parameters!B3595,[1]Printers!L:L,[1]Printers!P:P,,0)),"")</f>
        <v>10</v>
      </c>
      <c r="G3595" cm="1">
        <f t="array" ref="G3595">IFERROR(IF(ROW()-1&gt;COUNTA([1]!T_Printers[Printers])*COUNTA([1]!T_Resins[Resins]),"",_xlfn.IFS(ROUND(VLOOKUP(C3595,[1]!T_Resins[#Data],3,FALSE)/VLOOKUP(A3595,[1]!T_Printers[#Data],5,FALSE),1)&lt;=_xlfn.XLOOKUP(B3595,[1]Printers!L:L,[1]Printers!O:O,1,0,),ROUND(VLOOKUP(C3595,[1]!T_Resins[#Data],3,FALSE)/VLOOKUP(A3595,[1]!T_Printers[#Data],5,FALSE),1),ROUND(VLOOKUP(C3595,[1]!T_Resins[#Data],3,FALSE)/VLOOKUP(A3595,[1]!T_Printers[#Data],5,FALSE),1)&gt;_xlfn.XLOOKUP(B3595,[1]Printers!L:L,[1]Printers!O:O,1,0,),10)),"")</f>
        <v>1.7</v>
      </c>
      <c r="H3595">
        <f>IFERROR(IF(ROUND(_xlfn.XLOOKUP([1]Parameters!B3595,[1]Printers!L:L,[1]Printers!Q:Q,,0)*G3595/10,0)*10&lt;_xlfn.XLOOKUP([1]Parameters!B3595,[1]Printers!L:L,[1]Printers!P:P,,0),ROUND(_xlfn.XLOOKUP([1]Parameters!B3595,[1]Printers!L:L,[1]Printers!Q:Q,,0)*G3595/10,0)*10,_xlfn.XLOOKUP([1]Parameters!B3595,[1]Printers!L:L,[1]Printers!P:P,,0)),"")</f>
        <v>20</v>
      </c>
      <c r="I3595" s="3" t="str" cm="1">
        <f t="array" ref="I3595">IFERROR(IF(ROW()-1&gt;COUNTA([1]!T_Printers[Printers])*COUNTA([1]!T_Resins[Resins]),"",_xlfn.IFS(ROUND(VLOOKUP(C3595,[1]!T_Resins[#Data],4,FALSE)/VLOOKUP(A3595,[1]!T_Printers[#Data],5,FALSE),1)&lt;=_xlfn.XLOOKUP(B3595,[1]Printers!L:L,[1]Printers!O:O,1,0,),ROUND(VLOOKUP(C3595,[1]!T_Resins[#Data],4,FALSE)/VLOOKUP(A3595,[1]!T_Printers[#Data],5,FALSE),1),ROUND(VLOOKUP(C3595,[1]!T_Resins[#Data],4,FALSE)/VLOOKUP(A3595,[1]!T_Printers[#Data],5,FALSE),1)&gt;_xlfn.XLOOKUP(B3595,[1]Printers!L:L,[1]Printers!O:O,1,0,),"")),"")</f>
        <v/>
      </c>
      <c r="J3595" t="str">
        <f>IFERROR(IF(ROUND(_xlfn.XLOOKUP([1]Parameters!B3595,[1]Printers!L:L,[1]Printers!Q:Q,,0)*I3595/10,0)*10&lt;_xlfn.XLOOKUP([1]Parameters!B3595,[1]Printers!L:L,[1]Printers!P:P,,0),ROUND(_xlfn.XLOOKUP([1]Parameters!B3595,[1]Printers!L:L,[1]Printers!Q:Q,,0)*I3595/10,0)*10,_xlfn.XLOOKUP([1]Parameters!B3595,[1]Printers!L:L,[1]Printers!P:P,,0)),"")</f>
        <v/>
      </c>
      <c r="K3595">
        <f>IF(SUM(E3595:J3595)&lt;&gt;0,VLOOKUP(A3595,[1]!T_Printers[#Data],10,FALSE)+VLOOKUP(C3595,[1]!T_Resins[#Data],10,FALSE),"")</f>
        <v>2</v>
      </c>
      <c r="L3595">
        <f>IF(SUM(E3595:J3595)&lt;&gt;0,VLOOKUP(A3595,[1]!T_Printers[#Data],11,FALSE),"")</f>
        <v>5</v>
      </c>
      <c r="M3595">
        <f>IF(SUM(E3595:J3595)&lt;&gt;0,VLOOKUP(C3595,[1]!T_Resins[#Data],8,FALSE),"")</f>
        <v>60</v>
      </c>
      <c r="N3595">
        <f>IF(_xlfn.XLOOKUP(B3595,[1]Printers!$L:$L,[1]Printers!$R:$R,0,0)&gt;0,[1]Parameters!M3595,IF(SUM(E3595:J3595)&lt;&gt;0,VLOOKUP(C3595,[1]!T_Resins[#Data],9,FALSE),""))</f>
        <v>60</v>
      </c>
      <c r="O3595" t="str">
        <f t="shared" si="56"/>
        <v>RayShapeShape1+Dental</v>
      </c>
    </row>
    <row r="3596" spans="1:15" x14ac:dyDescent="0.25">
      <c r="A3596" t="str">
        <f t="array" ref="A3596">IF(ROW()-1&gt;COUNTA([1]!T_Printers[Printers])*COUNTA([1]!T_Resins[Resins]),"",INDEX([1]!T_Printers[Printers],INT((ROW()-2)/COUNTA([1]!T_Resins[Resins])+1)))</f>
        <v>RayShape Shape 1+ Dental</v>
      </c>
      <c r="B3596" t="str">
        <f>_xlfn.XLOOKUP(A3596,[1]!T_Printers[Printers],[1]!T_Printers[Icon link],,0)</f>
        <v>RayShapeShape1+Dental</v>
      </c>
      <c r="C3596" t="str">
        <f t="array" ref="C3596">IF(ROW()-1&gt;COUNTA([1]!T_Printers[Printers])*COUNTA([1]!T_Resins[Resins]),"",INDEX([1]!T_Resins[Resins],MOD(ROW()-2,COUNTA([1]!T_Resins[Resins]))+1))</f>
        <v>Industrial Nylon Like</v>
      </c>
      <c r="D3596">
        <f>IF(SUM(E3596:J3596)&lt;&gt;0,IF(ROW()-1&gt;COUNTA([1]!T_Printers[Printers])*COUNTA([1]!T_Resins[Resins]),"",2),"")</f>
        <v>2</v>
      </c>
      <c r="E3596" cm="1">
        <f t="array" ref="E3596">IFERROR(IF(ROW()-1&gt;COUNTA([1]!T_Printers[Printers])*COUNTA([1]!T_Resins[Resins]),"",_xlfn.IFS(ROUND(VLOOKUP(C3596,[1]!T_Resins[#Data],2,FALSE)/VLOOKUP(A3596,[1]!T_Printers[#Data],5,FALSE),1)&lt;=_xlfn.XLOOKUP(B3596,[1]Printers!L:L,[1]Printers!O:O,1,0,),ROUND(VLOOKUP(C3596,[1]!T_Resins[#Data],2,FALSE)/VLOOKUP(A3596,[1]!T_Printers[#Data],5,FALSE),1),ROUND(VLOOKUP(C3596,[1]!T_Resins[#Data],2,FALSE)/VLOOKUP(A3596,[1]!T_Printers[#Data],5,FALSE),1)&gt;_xlfn.XLOOKUP(B3596,[1]Printers!L:L,[1]Printers!O:O,1,0,),10)),"Используйте слой 100 мкм")</f>
        <v>1</v>
      </c>
      <c r="F3596">
        <f>IFERROR(IF(ROUND(_xlfn.XLOOKUP([1]Parameters!B3596,[1]Printers!L:L,[1]Printers!Q:Q,,0)*E3596/10,0)*10&lt;_xlfn.XLOOKUP([1]Parameters!B3596,[1]Printers!L:L,[1]Printers!P:P,,0),ROUND(_xlfn.XLOOKUP([1]Parameters!B3596,[1]Printers!L:L,[1]Printers!Q:Q,,0)*E3596/10,0)*10,_xlfn.XLOOKUP([1]Parameters!B3596,[1]Printers!L:L,[1]Printers!P:P,,0)),"")</f>
        <v>10</v>
      </c>
      <c r="G3596" cm="1">
        <f t="array" ref="G3596">IFERROR(IF(ROW()-1&gt;COUNTA([1]!T_Printers[Printers])*COUNTA([1]!T_Resins[Resins]),"",_xlfn.IFS(ROUND(VLOOKUP(C3596,[1]!T_Resins[#Data],3,FALSE)/VLOOKUP(A3596,[1]!T_Printers[#Data],5,FALSE),1)&lt;=_xlfn.XLOOKUP(B3596,[1]Printers!L:L,[1]Printers!O:O,1,0,),ROUND(VLOOKUP(C3596,[1]!T_Resins[#Data],3,FALSE)/VLOOKUP(A3596,[1]!T_Printers[#Data],5,FALSE),1),ROUND(VLOOKUP(C3596,[1]!T_Resins[#Data],3,FALSE)/VLOOKUP(A3596,[1]!T_Printers[#Data],5,FALSE),1)&gt;_xlfn.XLOOKUP(B3596,[1]Printers!L:L,[1]Printers!O:O,1,0,),10)),"")</f>
        <v>1.3</v>
      </c>
      <c r="H3596">
        <f>IFERROR(IF(ROUND(_xlfn.XLOOKUP([1]Parameters!B3596,[1]Printers!L:L,[1]Printers!Q:Q,,0)*G3596/10,0)*10&lt;_xlfn.XLOOKUP([1]Parameters!B3596,[1]Printers!L:L,[1]Printers!P:P,,0),ROUND(_xlfn.XLOOKUP([1]Parameters!B3596,[1]Printers!L:L,[1]Printers!Q:Q,,0)*G3596/10,0)*10,_xlfn.XLOOKUP([1]Parameters!B3596,[1]Printers!L:L,[1]Printers!P:P,,0)),"")</f>
        <v>10</v>
      </c>
      <c r="I3596" s="3" t="str" cm="1">
        <f t="array" ref="I3596">IFERROR(IF(ROW()-1&gt;COUNTA([1]!T_Printers[Printers])*COUNTA([1]!T_Resins[Resins]),"",_xlfn.IFS(ROUND(VLOOKUP(C3596,[1]!T_Resins[#Data],4,FALSE)/VLOOKUP(A3596,[1]!T_Printers[#Data],5,FALSE),1)&lt;=_xlfn.XLOOKUP(B3596,[1]Printers!L:L,[1]Printers!O:O,1,0,),ROUND(VLOOKUP(C3596,[1]!T_Resins[#Data],4,FALSE)/VLOOKUP(A3596,[1]!T_Printers[#Data],5,FALSE),1),ROUND(VLOOKUP(C3596,[1]!T_Resins[#Data],4,FALSE)/VLOOKUP(A3596,[1]!T_Printers[#Data],5,FALSE),1)&gt;_xlfn.XLOOKUP(B3596,[1]Printers!L:L,[1]Printers!O:O,1,0,),"")),"")</f>
        <v/>
      </c>
      <c r="J3596" t="str">
        <f>IFERROR(IF(ROUND(_xlfn.XLOOKUP([1]Parameters!B3596,[1]Printers!L:L,[1]Printers!Q:Q,,0)*I3596/10,0)*10&lt;_xlfn.XLOOKUP([1]Parameters!B3596,[1]Printers!L:L,[1]Printers!P:P,,0),ROUND(_xlfn.XLOOKUP([1]Parameters!B3596,[1]Printers!L:L,[1]Printers!Q:Q,,0)*I3596/10,0)*10,_xlfn.XLOOKUP([1]Parameters!B3596,[1]Printers!L:L,[1]Printers!P:P,,0)),"")</f>
        <v/>
      </c>
      <c r="K3596">
        <f>IF(SUM(E3596:J3596)&lt;&gt;0,VLOOKUP(A3596,[1]!T_Printers[#Data],10,FALSE)+VLOOKUP(C3596,[1]!T_Resins[#Data],10,FALSE),"")</f>
        <v>2</v>
      </c>
      <c r="L3596">
        <f>IF(SUM(E3596:J3596)&lt;&gt;0,VLOOKUP(A3596,[1]!T_Printers[#Data],11,FALSE),"")</f>
        <v>5</v>
      </c>
      <c r="M3596">
        <f>IF(SUM(E3596:J3596)&lt;&gt;0,VLOOKUP(C3596,[1]!T_Resins[#Data],8,FALSE),"")</f>
        <v>60</v>
      </c>
      <c r="N3596">
        <f>IF(_xlfn.XLOOKUP(B3596,[1]Printers!$L:$L,[1]Printers!$R:$R,0,0)&gt;0,[1]Parameters!M3596,IF(SUM(E3596:J3596)&lt;&gt;0,VLOOKUP(C3596,[1]!T_Resins[#Data],9,FALSE),""))</f>
        <v>60</v>
      </c>
      <c r="O3596" t="str">
        <f t="shared" si="56"/>
        <v>RayShapeShape1+Dental</v>
      </c>
    </row>
    <row r="3597" spans="1:15" x14ac:dyDescent="0.25">
      <c r="A3597" t="str">
        <f t="array" ref="A3597">IF(ROW()-1&gt;COUNTA([1]!T_Printers[Printers])*COUNTA([1]!T_Resins[Resins]),"",INDEX([1]!T_Printers[Printers],INT((ROW()-2)/COUNTA([1]!T_Resins[Resins])+1)))</f>
        <v>RayShape Shape 1+ Dental</v>
      </c>
      <c r="B3597" t="str">
        <f>_xlfn.XLOOKUP(A3597,[1]!T_Printers[Printers],[1]!T_Printers[Icon link],,0)</f>
        <v>RayShapeShape1+Dental</v>
      </c>
      <c r="C3597" t="str">
        <f t="array" ref="C3597">IF(ROW()-1&gt;COUNTA([1]!T_Printers[Printers])*COUNTA([1]!T_Resins[Resins]),"",INDEX([1]!T_Resins[Resins],MOD(ROW()-2,COUNTA([1]!T_Resins[Resins]))+1))</f>
        <v>Industrial PP-Like</v>
      </c>
      <c r="D3597">
        <f>IF(SUM(E3597:J3597)&lt;&gt;0,IF(ROW()-1&gt;COUNTA([1]!T_Printers[Printers])*COUNTA([1]!T_Resins[Resins]),"",2),"")</f>
        <v>2</v>
      </c>
      <c r="E3597" cm="1">
        <f t="array" ref="E3597">IFERROR(IF(ROW()-1&gt;COUNTA([1]!T_Printers[Printers])*COUNTA([1]!T_Resins[Resins]),"",_xlfn.IFS(ROUND(VLOOKUP(C3597,[1]!T_Resins[#Data],2,FALSE)/VLOOKUP(A3597,[1]!T_Printers[#Data],5,FALSE),1)&lt;=_xlfn.XLOOKUP(B3597,[1]Printers!L:L,[1]Printers!O:O,1,0,),ROUND(VLOOKUP(C3597,[1]!T_Resins[#Data],2,FALSE)/VLOOKUP(A3597,[1]!T_Printers[#Data],5,FALSE),1),ROUND(VLOOKUP(C3597,[1]!T_Resins[#Data],2,FALSE)/VLOOKUP(A3597,[1]!T_Printers[#Data],5,FALSE),1)&gt;_xlfn.XLOOKUP(B3597,[1]Printers!L:L,[1]Printers!O:O,1,0,),10)),"Используйте слой 100 мкм")</f>
        <v>3.9</v>
      </c>
      <c r="F3597">
        <f>IFERROR(IF(ROUND(_xlfn.XLOOKUP([1]Parameters!B3597,[1]Printers!L:L,[1]Printers!Q:Q,,0)*E3597/10,0)*10&lt;_xlfn.XLOOKUP([1]Parameters!B3597,[1]Printers!L:L,[1]Printers!P:P,,0),ROUND(_xlfn.XLOOKUP([1]Parameters!B3597,[1]Printers!L:L,[1]Printers!Q:Q,,0)*E3597/10,0)*10,_xlfn.XLOOKUP([1]Parameters!B3597,[1]Printers!L:L,[1]Printers!P:P,,0)),"")</f>
        <v>40</v>
      </c>
      <c r="G3597" cm="1">
        <f t="array" ref="G3597">IFERROR(IF(ROW()-1&gt;COUNTA([1]!T_Printers[Printers])*COUNTA([1]!T_Resins[Resins]),"",_xlfn.IFS(ROUND(VLOOKUP(C3597,[1]!T_Resins[#Data],3,FALSE)/VLOOKUP(A3597,[1]!T_Printers[#Data],5,FALSE),1)&lt;=_xlfn.XLOOKUP(B3597,[1]Printers!L:L,[1]Printers!O:O,1,0,),ROUND(VLOOKUP(C3597,[1]!T_Resins[#Data],3,FALSE)/VLOOKUP(A3597,[1]!T_Printers[#Data],5,FALSE),1),ROUND(VLOOKUP(C3597,[1]!T_Resins[#Data],3,FALSE)/VLOOKUP(A3597,[1]!T_Printers[#Data],5,FALSE),1)&gt;_xlfn.XLOOKUP(B3597,[1]Printers!L:L,[1]Printers!O:O,1,0,),10)),"")</f>
        <v>4.9000000000000004</v>
      </c>
      <c r="H3597">
        <f>IFERROR(IF(ROUND(_xlfn.XLOOKUP([1]Parameters!B3597,[1]Printers!L:L,[1]Printers!Q:Q,,0)*G3597/10,0)*10&lt;_xlfn.XLOOKUP([1]Parameters!B3597,[1]Printers!L:L,[1]Printers!P:P,,0),ROUND(_xlfn.XLOOKUP([1]Parameters!B3597,[1]Printers!L:L,[1]Printers!Q:Q,,0)*G3597/10,0)*10,_xlfn.XLOOKUP([1]Parameters!B3597,[1]Printers!L:L,[1]Printers!P:P,,0)),"")</f>
        <v>40</v>
      </c>
      <c r="I3597" s="3" t="str" cm="1">
        <f t="array" ref="I3597">IFERROR(IF(ROW()-1&gt;COUNTA([1]!T_Printers[Printers])*COUNTA([1]!T_Resins[Resins]),"",_xlfn.IFS(ROUND(VLOOKUP(C3597,[1]!T_Resins[#Data],4,FALSE)/VLOOKUP(A3597,[1]!T_Printers[#Data],5,FALSE),1)&lt;=_xlfn.XLOOKUP(B3597,[1]Printers!L:L,[1]Printers!O:O,1,0,),ROUND(VLOOKUP(C3597,[1]!T_Resins[#Data],4,FALSE)/VLOOKUP(A3597,[1]!T_Printers[#Data],5,FALSE),1),ROUND(VLOOKUP(C3597,[1]!T_Resins[#Data],4,FALSE)/VLOOKUP(A3597,[1]!T_Printers[#Data],5,FALSE),1)&gt;_xlfn.XLOOKUP(B3597,[1]Printers!L:L,[1]Printers!O:O,1,0,),"")),"")</f>
        <v/>
      </c>
      <c r="J3597" t="str">
        <f>IFERROR(IF(ROUND(_xlfn.XLOOKUP([1]Parameters!B3597,[1]Printers!L:L,[1]Printers!Q:Q,,0)*I3597/10,0)*10&lt;_xlfn.XLOOKUP([1]Parameters!B3597,[1]Printers!L:L,[1]Printers!P:P,,0),ROUND(_xlfn.XLOOKUP([1]Parameters!B3597,[1]Printers!L:L,[1]Printers!Q:Q,,0)*I3597/10,0)*10,_xlfn.XLOOKUP([1]Parameters!B3597,[1]Printers!L:L,[1]Printers!P:P,,0)),"")</f>
        <v/>
      </c>
      <c r="K3597">
        <f>IF(SUM(E3597:J3597)&lt;&gt;0,VLOOKUP(A3597,[1]!T_Printers[#Data],10,FALSE)+VLOOKUP(C3597,[1]!T_Resins[#Data],10,FALSE),"")</f>
        <v>2</v>
      </c>
      <c r="L3597">
        <f>IF(SUM(E3597:J3597)&lt;&gt;0,VLOOKUP(A3597,[1]!T_Printers[#Data],11,FALSE),"")</f>
        <v>5</v>
      </c>
      <c r="M3597">
        <f>IF(SUM(E3597:J3597)&lt;&gt;0,VLOOKUP(C3597,[1]!T_Resins[#Data],8,FALSE),"")</f>
        <v>60</v>
      </c>
      <c r="N3597">
        <f>IF(_xlfn.XLOOKUP(B3597,[1]Printers!$L:$L,[1]Printers!$R:$R,0,0)&gt;0,[1]Parameters!M3597,IF(SUM(E3597:J3597)&lt;&gt;0,VLOOKUP(C3597,[1]!T_Resins[#Data],9,FALSE),""))</f>
        <v>60</v>
      </c>
      <c r="O3597" t="str">
        <f t="shared" si="56"/>
        <v>RayShapeShape1+Dental</v>
      </c>
    </row>
    <row r="3598" spans="1:15" x14ac:dyDescent="0.25">
      <c r="A3598" t="str">
        <f t="array" ref="A3598">IF(ROW()-1&gt;COUNTA([1]!T_Printers[Printers])*COUNTA([1]!T_Resins[Resins]),"",INDEX([1]!T_Printers[Printers],INT((ROW()-2)/COUNTA([1]!T_Resins[Resins])+1)))</f>
        <v>RayShape Shape 1+ Dental</v>
      </c>
      <c r="B3598" t="str">
        <f>_xlfn.XLOOKUP(A3598,[1]!T_Printers[Printers],[1]!T_Printers[Icon link],,0)</f>
        <v>RayShapeShape1+Dental</v>
      </c>
      <c r="C3598" t="str">
        <f t="array" ref="C3598">IF(ROW()-1&gt;COUNTA([1]!T_Printers[Printers])*COUNTA([1]!T_Resins[Resins]),"",INDEX([1]!T_Resins[Resins],MOD(ROW()-2,COUNTA([1]!T_Resins[Resins]))+1))</f>
        <v>Industrial Rigid Black</v>
      </c>
      <c r="D3598">
        <f>IF(SUM(E3598:J3598)&lt;&gt;0,IF(ROW()-1&gt;COUNTA([1]!T_Printers[Printers])*COUNTA([1]!T_Resins[Resins]),"",2),"")</f>
        <v>2</v>
      </c>
      <c r="E3598" cm="1">
        <f t="array" ref="E3598">IFERROR(IF(ROW()-1&gt;COUNTA([1]!T_Printers[Printers])*COUNTA([1]!T_Resins[Resins]),"",_xlfn.IFS(ROUND(VLOOKUP(C3598,[1]!T_Resins[#Data],2,FALSE)/VLOOKUP(A3598,[1]!T_Printers[#Data],5,FALSE),1)&lt;=_xlfn.XLOOKUP(B3598,[1]Printers!L:L,[1]Printers!O:O,1,0,),ROUND(VLOOKUP(C3598,[1]!T_Resins[#Data],2,FALSE)/VLOOKUP(A3598,[1]!T_Printers[#Data],5,FALSE),1),ROUND(VLOOKUP(C3598,[1]!T_Resins[#Data],2,FALSE)/VLOOKUP(A3598,[1]!T_Printers[#Data],5,FALSE),1)&gt;_xlfn.XLOOKUP(B3598,[1]Printers!L:L,[1]Printers!O:O,1,0,),10)),"Используйте слой 100 мкм")</f>
        <v>3.6</v>
      </c>
      <c r="F3598">
        <f>IFERROR(IF(ROUND(_xlfn.XLOOKUP([1]Parameters!B3598,[1]Printers!L:L,[1]Printers!Q:Q,,0)*E3598/10,0)*10&lt;_xlfn.XLOOKUP([1]Parameters!B3598,[1]Printers!L:L,[1]Printers!P:P,,0),ROUND(_xlfn.XLOOKUP([1]Parameters!B3598,[1]Printers!L:L,[1]Printers!Q:Q,,0)*E3598/10,0)*10,_xlfn.XLOOKUP([1]Parameters!B3598,[1]Printers!L:L,[1]Printers!P:P,,0)),"")</f>
        <v>30</v>
      </c>
      <c r="G3598" cm="1">
        <f t="array" ref="G3598">IFERROR(IF(ROW()-1&gt;COUNTA([1]!T_Printers[Printers])*COUNTA([1]!T_Resins[Resins]),"",_xlfn.IFS(ROUND(VLOOKUP(C3598,[1]!T_Resins[#Data],3,FALSE)/VLOOKUP(A3598,[1]!T_Printers[#Data],5,FALSE),1)&lt;=_xlfn.XLOOKUP(B3598,[1]Printers!L:L,[1]Printers!O:O,1,0,),ROUND(VLOOKUP(C3598,[1]!T_Resins[#Data],3,FALSE)/VLOOKUP(A3598,[1]!T_Printers[#Data],5,FALSE),1),ROUND(VLOOKUP(C3598,[1]!T_Resins[#Data],3,FALSE)/VLOOKUP(A3598,[1]!T_Printers[#Data],5,FALSE),1)&gt;_xlfn.XLOOKUP(B3598,[1]Printers!L:L,[1]Printers!O:O,1,0,),10)),"")</f>
        <v>4.7</v>
      </c>
      <c r="H3598">
        <f>IFERROR(IF(ROUND(_xlfn.XLOOKUP([1]Parameters!B3598,[1]Printers!L:L,[1]Printers!Q:Q,,0)*G3598/10,0)*10&lt;_xlfn.XLOOKUP([1]Parameters!B3598,[1]Printers!L:L,[1]Printers!P:P,,0),ROUND(_xlfn.XLOOKUP([1]Parameters!B3598,[1]Printers!L:L,[1]Printers!Q:Q,,0)*G3598/10,0)*10,_xlfn.XLOOKUP([1]Parameters!B3598,[1]Printers!L:L,[1]Printers!P:P,,0)),"")</f>
        <v>40</v>
      </c>
      <c r="I3598" s="3" t="str" cm="1">
        <f t="array" ref="I3598">IFERROR(IF(ROW()-1&gt;COUNTA([1]!T_Printers[Printers])*COUNTA([1]!T_Resins[Resins]),"",_xlfn.IFS(ROUND(VLOOKUP(C3598,[1]!T_Resins[#Data],4,FALSE)/VLOOKUP(A3598,[1]!T_Printers[#Data],5,FALSE),1)&lt;=_xlfn.XLOOKUP(B3598,[1]Printers!L:L,[1]Printers!O:O,1,0,),ROUND(VLOOKUP(C3598,[1]!T_Resins[#Data],4,FALSE)/VLOOKUP(A3598,[1]!T_Printers[#Data],5,FALSE),1),ROUND(VLOOKUP(C3598,[1]!T_Resins[#Data],4,FALSE)/VLOOKUP(A3598,[1]!T_Printers[#Data],5,FALSE),1)&gt;_xlfn.XLOOKUP(B3598,[1]Printers!L:L,[1]Printers!O:O,1,0,),"")),"")</f>
        <v/>
      </c>
      <c r="J3598" t="str">
        <f>IFERROR(IF(ROUND(_xlfn.XLOOKUP([1]Parameters!B3598,[1]Printers!L:L,[1]Printers!Q:Q,,0)*I3598/10,0)*10&lt;_xlfn.XLOOKUP([1]Parameters!B3598,[1]Printers!L:L,[1]Printers!P:P,,0),ROUND(_xlfn.XLOOKUP([1]Parameters!B3598,[1]Printers!L:L,[1]Printers!Q:Q,,0)*I3598/10,0)*10,_xlfn.XLOOKUP([1]Parameters!B3598,[1]Printers!L:L,[1]Printers!P:P,,0)),"")</f>
        <v/>
      </c>
      <c r="K3598">
        <f>IF(SUM(E3598:J3598)&lt;&gt;0,VLOOKUP(A3598,[1]!T_Printers[#Data],10,FALSE)+VLOOKUP(C3598,[1]!T_Resins[#Data],10,FALSE),"")</f>
        <v>2</v>
      </c>
      <c r="L3598">
        <f>IF(SUM(E3598:J3598)&lt;&gt;0,VLOOKUP(A3598,[1]!T_Printers[#Data],11,FALSE),"")</f>
        <v>5</v>
      </c>
      <c r="M3598">
        <f>IF(SUM(E3598:J3598)&lt;&gt;0,VLOOKUP(C3598,[1]!T_Resins[#Data],8,FALSE),"")</f>
        <v>120</v>
      </c>
      <c r="N3598">
        <f>IF(_xlfn.XLOOKUP(B3598,[1]Printers!$L:$L,[1]Printers!$R:$R,0,0)&gt;0,[1]Parameters!M3598,IF(SUM(E3598:J3598)&lt;&gt;0,VLOOKUP(C3598,[1]!T_Resins[#Data],9,FALSE),""))</f>
        <v>180</v>
      </c>
      <c r="O3598" t="str">
        <f t="shared" si="56"/>
        <v>RayShapeShape1+Dental</v>
      </c>
    </row>
    <row r="3599" spans="1:15" x14ac:dyDescent="0.25">
      <c r="A3599" t="str">
        <f t="array" ref="A3599">IF(ROW()-1&gt;COUNTA([1]!T_Printers[Printers])*COUNTA([1]!T_Resins[Resins]),"",INDEX([1]!T_Printers[Printers],INT((ROW()-2)/COUNTA([1]!T_Resins[Resins])+1)))</f>
        <v>RayShape Shape 1+ Dental</v>
      </c>
      <c r="B3599" t="str">
        <f>_xlfn.XLOOKUP(A3599,[1]!T_Printers[Printers],[1]!T_Printers[Icon link],,0)</f>
        <v>RayShapeShape1+Dental</v>
      </c>
      <c r="C3599" t="str">
        <f t="array" ref="C3599">IF(ROW()-1&gt;COUNTA([1]!T_Printers[Printers])*COUNTA([1]!T_Resins[Resins]),"",INDEX([1]!T_Resins[Resins],MOD(ROW()-2,COUNTA([1]!T_Resins[Resins]))+1))</f>
        <v>Industrial Rigid Clear</v>
      </c>
      <c r="D3599">
        <f>IF(SUM(E3599:J3599)&lt;&gt;0,IF(ROW()-1&gt;COUNTA([1]!T_Printers[Printers])*COUNTA([1]!T_Resins[Resins]),"",2),"")</f>
        <v>2</v>
      </c>
      <c r="E3599" cm="1">
        <f t="array" ref="E3599">IFERROR(IF(ROW()-1&gt;COUNTA([1]!T_Printers[Printers])*COUNTA([1]!T_Resins[Resins]),"",_xlfn.IFS(ROUND(VLOOKUP(C3599,[1]!T_Resins[#Data],2,FALSE)/VLOOKUP(A3599,[1]!T_Printers[#Data],5,FALSE),1)&lt;=_xlfn.XLOOKUP(B3599,[1]Printers!L:L,[1]Printers!O:O,1,0,),ROUND(VLOOKUP(C3599,[1]!T_Resins[#Data],2,FALSE)/VLOOKUP(A3599,[1]!T_Printers[#Data],5,FALSE),1),ROUND(VLOOKUP(C3599,[1]!T_Resins[#Data],2,FALSE)/VLOOKUP(A3599,[1]!T_Printers[#Data],5,FALSE),1)&gt;_xlfn.XLOOKUP(B3599,[1]Printers!L:L,[1]Printers!O:O,1,0,),10)),"Используйте слой 100 мкм")</f>
        <v>3.9</v>
      </c>
      <c r="F3599">
        <f>IFERROR(IF(ROUND(_xlfn.XLOOKUP([1]Parameters!B3599,[1]Printers!L:L,[1]Printers!Q:Q,,0)*E3599/10,0)*10&lt;_xlfn.XLOOKUP([1]Parameters!B3599,[1]Printers!L:L,[1]Printers!P:P,,0),ROUND(_xlfn.XLOOKUP([1]Parameters!B3599,[1]Printers!L:L,[1]Printers!Q:Q,,0)*E3599/10,0)*10,_xlfn.XLOOKUP([1]Parameters!B3599,[1]Printers!L:L,[1]Printers!P:P,,0)),"")</f>
        <v>40</v>
      </c>
      <c r="G3599" cm="1">
        <f t="array" ref="G3599">IFERROR(IF(ROW()-1&gt;COUNTA([1]!T_Printers[Printers])*COUNTA([1]!T_Resins[Resins]),"",_xlfn.IFS(ROUND(VLOOKUP(C3599,[1]!T_Resins[#Data],3,FALSE)/VLOOKUP(A3599,[1]!T_Printers[#Data],5,FALSE),1)&lt;=_xlfn.XLOOKUP(B3599,[1]Printers!L:L,[1]Printers!O:O,1,0,),ROUND(VLOOKUP(C3599,[1]!T_Resins[#Data],3,FALSE)/VLOOKUP(A3599,[1]!T_Printers[#Data],5,FALSE),1),ROUND(VLOOKUP(C3599,[1]!T_Resins[#Data],3,FALSE)/VLOOKUP(A3599,[1]!T_Printers[#Data],5,FALSE),1)&gt;_xlfn.XLOOKUP(B3599,[1]Printers!L:L,[1]Printers!O:O,1,0,),10)),"")</f>
        <v>5.0999999999999996</v>
      </c>
      <c r="H3599">
        <f>IFERROR(IF(ROUND(_xlfn.XLOOKUP([1]Parameters!B3599,[1]Printers!L:L,[1]Printers!Q:Q,,0)*G3599/10,0)*10&lt;_xlfn.XLOOKUP([1]Parameters!B3599,[1]Printers!L:L,[1]Printers!P:P,,0),ROUND(_xlfn.XLOOKUP([1]Parameters!B3599,[1]Printers!L:L,[1]Printers!Q:Q,,0)*G3599/10,0)*10,_xlfn.XLOOKUP([1]Parameters!B3599,[1]Printers!L:L,[1]Printers!P:P,,0)),"")</f>
        <v>50</v>
      </c>
      <c r="I3599" s="3" t="str" cm="1">
        <f t="array" ref="I3599">IFERROR(IF(ROW()-1&gt;COUNTA([1]!T_Printers[Printers])*COUNTA([1]!T_Resins[Resins]),"",_xlfn.IFS(ROUND(VLOOKUP(C3599,[1]!T_Resins[#Data],4,FALSE)/VLOOKUP(A3599,[1]!T_Printers[#Data],5,FALSE),1)&lt;=_xlfn.XLOOKUP(B3599,[1]Printers!L:L,[1]Printers!O:O,1,0,),ROUND(VLOOKUP(C3599,[1]!T_Resins[#Data],4,FALSE)/VLOOKUP(A3599,[1]!T_Printers[#Data],5,FALSE),1),ROUND(VLOOKUP(C3599,[1]!T_Resins[#Data],4,FALSE)/VLOOKUP(A3599,[1]!T_Printers[#Data],5,FALSE),1)&gt;_xlfn.XLOOKUP(B3599,[1]Printers!L:L,[1]Printers!O:O,1,0,),"")),"")</f>
        <v/>
      </c>
      <c r="J3599" t="str">
        <f>IFERROR(IF(ROUND(_xlfn.XLOOKUP([1]Parameters!B3599,[1]Printers!L:L,[1]Printers!Q:Q,,0)*I3599/10,0)*10&lt;_xlfn.XLOOKUP([1]Parameters!B3599,[1]Printers!L:L,[1]Printers!P:P,,0),ROUND(_xlfn.XLOOKUP([1]Parameters!B3599,[1]Printers!L:L,[1]Printers!Q:Q,,0)*I3599/10,0)*10,_xlfn.XLOOKUP([1]Parameters!B3599,[1]Printers!L:L,[1]Printers!P:P,,0)),"")</f>
        <v/>
      </c>
      <c r="K3599">
        <f>IF(SUM(E3599:J3599)&lt;&gt;0,VLOOKUP(A3599,[1]!T_Printers[#Data],10,FALSE)+VLOOKUP(C3599,[1]!T_Resins[#Data],10,FALSE),"")</f>
        <v>2</v>
      </c>
      <c r="L3599">
        <f>IF(SUM(E3599:J3599)&lt;&gt;0,VLOOKUP(A3599,[1]!T_Printers[#Data],11,FALSE),"")</f>
        <v>5</v>
      </c>
      <c r="M3599">
        <f>IF(SUM(E3599:J3599)&lt;&gt;0,VLOOKUP(C3599,[1]!T_Resins[#Data],8,FALSE),"")</f>
        <v>120</v>
      </c>
      <c r="N3599">
        <f>IF(_xlfn.XLOOKUP(B3599,[1]Printers!$L:$L,[1]Printers!$R:$R,0,0)&gt;0,[1]Parameters!M3599,IF(SUM(E3599:J3599)&lt;&gt;0,VLOOKUP(C3599,[1]!T_Resins[#Data],9,FALSE),""))</f>
        <v>180</v>
      </c>
      <c r="O3599" t="str">
        <f t="shared" si="56"/>
        <v>RayShapeShape1+Dental</v>
      </c>
    </row>
    <row r="3600" spans="1:15" x14ac:dyDescent="0.25">
      <c r="A3600" t="str">
        <f t="array" ref="A3600">IF(ROW()-1&gt;COUNTA([1]!T_Printers[Printers])*COUNTA([1]!T_Resins[Resins]),"",INDEX([1]!T_Printers[Printers],INT((ROW()-2)/COUNTA([1]!T_Resins[Resins])+1)))</f>
        <v>RayShape Shape 1+ Dental</v>
      </c>
      <c r="B3600" t="str">
        <f>_xlfn.XLOOKUP(A3600,[1]!T_Printers[Printers],[1]!T_Printers[Icon link],,0)</f>
        <v>RayShapeShape1+Dental</v>
      </c>
      <c r="C3600" t="str">
        <f t="array" ref="C3600">IF(ROW()-1&gt;COUNTA([1]!T_Printers[Printers])*COUNTA([1]!T_Resins[Resins]),"",INDEX([1]!T_Resins[Resins],MOD(ROW()-2,COUNTA([1]!T_Resins[Resins]))+1))</f>
        <v>Tough Black</v>
      </c>
      <c r="D3600">
        <f>IF(SUM(E3600:J3600)&lt;&gt;0,IF(ROW()-1&gt;COUNTA([1]!T_Printers[Printers])*COUNTA([1]!T_Resins[Resins]),"",2),"")</f>
        <v>2</v>
      </c>
      <c r="E3600" cm="1">
        <f t="array" ref="E3600">IFERROR(IF(ROW()-1&gt;COUNTA([1]!T_Printers[Printers])*COUNTA([1]!T_Resins[Resins]),"",_xlfn.IFS(ROUND(VLOOKUP(C3600,[1]!T_Resins[#Data],2,FALSE)/VLOOKUP(A3600,[1]!T_Printers[#Data],5,FALSE),1)&lt;=_xlfn.XLOOKUP(B3600,[1]Printers!L:L,[1]Printers!O:O,1,0,),ROUND(VLOOKUP(C3600,[1]!T_Resins[#Data],2,FALSE)/VLOOKUP(A3600,[1]!T_Printers[#Data],5,FALSE),1),ROUND(VLOOKUP(C3600,[1]!T_Resins[#Data],2,FALSE)/VLOOKUP(A3600,[1]!T_Printers[#Data],5,FALSE),1)&gt;_xlfn.XLOOKUP(B3600,[1]Printers!L:L,[1]Printers!O:O,1,0,),10)),"Используйте слой 100 мкм")</f>
        <v>1.9</v>
      </c>
      <c r="F3600">
        <f>IFERROR(IF(ROUND(_xlfn.XLOOKUP([1]Parameters!B3600,[1]Printers!L:L,[1]Printers!Q:Q,,0)*E3600/10,0)*10&lt;_xlfn.XLOOKUP([1]Parameters!B3600,[1]Printers!L:L,[1]Printers!P:P,,0),ROUND(_xlfn.XLOOKUP([1]Parameters!B3600,[1]Printers!L:L,[1]Printers!Q:Q,,0)*E3600/10,0)*10,_xlfn.XLOOKUP([1]Parameters!B3600,[1]Printers!L:L,[1]Printers!P:P,,0)),"")</f>
        <v>20</v>
      </c>
      <c r="G3600" cm="1">
        <f t="array" ref="G3600">IFERROR(IF(ROW()-1&gt;COUNTA([1]!T_Printers[Printers])*COUNTA([1]!T_Resins[Resins]),"",_xlfn.IFS(ROUND(VLOOKUP(C3600,[1]!T_Resins[#Data],3,FALSE)/VLOOKUP(A3600,[1]!T_Printers[#Data],5,FALSE),1)&lt;=_xlfn.XLOOKUP(B3600,[1]Printers!L:L,[1]Printers!O:O,1,0,),ROUND(VLOOKUP(C3600,[1]!T_Resins[#Data],3,FALSE)/VLOOKUP(A3600,[1]!T_Printers[#Data],5,FALSE),1),ROUND(VLOOKUP(C3600,[1]!T_Resins[#Data],3,FALSE)/VLOOKUP(A3600,[1]!T_Printers[#Data],5,FALSE),1)&gt;_xlfn.XLOOKUP(B3600,[1]Printers!L:L,[1]Printers!O:O,1,0,),10)),"")</f>
        <v>2.2000000000000002</v>
      </c>
      <c r="H3600">
        <f>IFERROR(IF(ROUND(_xlfn.XLOOKUP([1]Parameters!B3600,[1]Printers!L:L,[1]Printers!Q:Q,,0)*G3600/10,0)*10&lt;_xlfn.XLOOKUP([1]Parameters!B3600,[1]Printers!L:L,[1]Printers!P:P,,0),ROUND(_xlfn.XLOOKUP([1]Parameters!B3600,[1]Printers!L:L,[1]Printers!Q:Q,,0)*G3600/10,0)*10,_xlfn.XLOOKUP([1]Parameters!B3600,[1]Printers!L:L,[1]Printers!P:P,,0)),"")</f>
        <v>20</v>
      </c>
      <c r="I3600" s="3" t="str" cm="1">
        <f t="array" ref="I3600">IFERROR(IF(ROW()-1&gt;COUNTA([1]!T_Printers[Printers])*COUNTA([1]!T_Resins[Resins]),"",_xlfn.IFS(ROUND(VLOOKUP(C3600,[1]!T_Resins[#Data],4,FALSE)/VLOOKUP(A3600,[1]!T_Printers[#Data],5,FALSE),1)&lt;=_xlfn.XLOOKUP(B3600,[1]Printers!L:L,[1]Printers!O:O,1,0,),ROUND(VLOOKUP(C3600,[1]!T_Resins[#Data],4,FALSE)/VLOOKUP(A3600,[1]!T_Printers[#Data],5,FALSE),1),ROUND(VLOOKUP(C3600,[1]!T_Resins[#Data],4,FALSE)/VLOOKUP(A3600,[1]!T_Printers[#Data],5,FALSE),1)&gt;_xlfn.XLOOKUP(B3600,[1]Printers!L:L,[1]Printers!O:O,1,0,),"")),"")</f>
        <v/>
      </c>
      <c r="J3600" t="str">
        <f>IFERROR(IF(ROUND(_xlfn.XLOOKUP([1]Parameters!B3600,[1]Printers!L:L,[1]Printers!Q:Q,,0)*I3600/10,0)*10&lt;_xlfn.XLOOKUP([1]Parameters!B3600,[1]Printers!L:L,[1]Printers!P:P,,0),ROUND(_xlfn.XLOOKUP([1]Parameters!B3600,[1]Printers!L:L,[1]Printers!Q:Q,,0)*I3600/10,0)*10,_xlfn.XLOOKUP([1]Parameters!B3600,[1]Printers!L:L,[1]Printers!P:P,,0)),"")</f>
        <v/>
      </c>
      <c r="K3600">
        <f>IF(SUM(E3600:J3600)&lt;&gt;0,VLOOKUP(A3600,[1]!T_Printers[#Data],10,FALSE)+VLOOKUP(C3600,[1]!T_Resins[#Data],10,FALSE),"")</f>
        <v>2</v>
      </c>
      <c r="L3600">
        <f>IF(SUM(E3600:J3600)&lt;&gt;0,VLOOKUP(A3600,[1]!T_Printers[#Data],11,FALSE),"")</f>
        <v>5</v>
      </c>
      <c r="M3600">
        <f>IF(SUM(E3600:J3600)&lt;&gt;0,VLOOKUP(C3600,[1]!T_Resins[#Data],8,FALSE),"")</f>
        <v>120</v>
      </c>
      <c r="N3600">
        <f>IF(_xlfn.XLOOKUP(B3600,[1]Printers!$L:$L,[1]Printers!$R:$R,0,0)&gt;0,[1]Parameters!M3600,IF(SUM(E3600:J3600)&lt;&gt;0,VLOOKUP(C3600,[1]!T_Resins[#Data],9,FALSE),""))</f>
        <v>180</v>
      </c>
      <c r="O3600" t="str">
        <f t="shared" si="56"/>
        <v>RayShapeShape1+Dental</v>
      </c>
    </row>
    <row r="3601" spans="1:15" x14ac:dyDescent="0.25">
      <c r="A3601" t="str">
        <f t="array" ref="A3601">IF(ROW()-1&gt;COUNTA([1]!T_Printers[Printers])*COUNTA([1]!T_Resins[Resins]),"",INDEX([1]!T_Printers[Printers],INT((ROW()-2)/COUNTA([1]!T_Resins[Resins])+1)))</f>
        <v>RayShape Shape 1+ Dental</v>
      </c>
      <c r="B3601" t="str">
        <f>_xlfn.XLOOKUP(A3601,[1]!T_Printers[Printers],[1]!T_Printers[Icon link],,0)</f>
        <v>RayShapeShape1+Dental</v>
      </c>
      <c r="C3601" t="str">
        <f t="array" ref="C3601">IF(ROW()-1&gt;COUNTA([1]!T_Printers[Printers])*COUNTA([1]!T_Resins[Resins]),"",INDEX([1]!T_Resins[Resins],MOD(ROW()-2,COUNTA([1]!T_Resins[Resins]))+1))</f>
        <v>Tough Grey</v>
      </c>
      <c r="D3601">
        <f>IF(SUM(E3601:J3601)&lt;&gt;0,IF(ROW()-1&gt;COUNTA([1]!T_Printers[Printers])*COUNTA([1]!T_Resins[Resins]),"",2),"")</f>
        <v>2</v>
      </c>
      <c r="E3601" cm="1">
        <f t="array" ref="E3601">IFERROR(IF(ROW()-1&gt;COUNTA([1]!T_Printers[Printers])*COUNTA([1]!T_Resins[Resins]),"",_xlfn.IFS(ROUND(VLOOKUP(C3601,[1]!T_Resins[#Data],2,FALSE)/VLOOKUP(A3601,[1]!T_Printers[#Data],5,FALSE),1)&lt;=_xlfn.XLOOKUP(B3601,[1]Printers!L:L,[1]Printers!O:O,1,0,),ROUND(VLOOKUP(C3601,[1]!T_Resins[#Data],2,FALSE)/VLOOKUP(A3601,[1]!T_Printers[#Data],5,FALSE),1),ROUND(VLOOKUP(C3601,[1]!T_Resins[#Data],2,FALSE)/VLOOKUP(A3601,[1]!T_Printers[#Data],5,FALSE),1)&gt;_xlfn.XLOOKUP(B3601,[1]Printers!L:L,[1]Printers!O:O,1,0,),10)),"Используйте слой 100 мкм")</f>
        <v>1.9</v>
      </c>
      <c r="F3601">
        <f>IFERROR(IF(ROUND(_xlfn.XLOOKUP([1]Parameters!B3601,[1]Printers!L:L,[1]Printers!Q:Q,,0)*E3601/10,0)*10&lt;_xlfn.XLOOKUP([1]Parameters!B3601,[1]Printers!L:L,[1]Printers!P:P,,0),ROUND(_xlfn.XLOOKUP([1]Parameters!B3601,[1]Printers!L:L,[1]Printers!Q:Q,,0)*E3601/10,0)*10,_xlfn.XLOOKUP([1]Parameters!B3601,[1]Printers!L:L,[1]Printers!P:P,,0)),"")</f>
        <v>20</v>
      </c>
      <c r="G3601" cm="1">
        <f t="array" ref="G3601">IFERROR(IF(ROW()-1&gt;COUNTA([1]!T_Printers[Printers])*COUNTA([1]!T_Resins[Resins]),"",_xlfn.IFS(ROUND(VLOOKUP(C3601,[1]!T_Resins[#Data],3,FALSE)/VLOOKUP(A3601,[1]!T_Printers[#Data],5,FALSE),1)&lt;=_xlfn.XLOOKUP(B3601,[1]Printers!L:L,[1]Printers!O:O,1,0,),ROUND(VLOOKUP(C3601,[1]!T_Resins[#Data],3,FALSE)/VLOOKUP(A3601,[1]!T_Printers[#Data],5,FALSE),1),ROUND(VLOOKUP(C3601,[1]!T_Resins[#Data],3,FALSE)/VLOOKUP(A3601,[1]!T_Printers[#Data],5,FALSE),1)&gt;_xlfn.XLOOKUP(B3601,[1]Printers!L:L,[1]Printers!O:O,1,0,),10)),"")</f>
        <v>2.2000000000000002</v>
      </c>
      <c r="H3601">
        <f>IFERROR(IF(ROUND(_xlfn.XLOOKUP([1]Parameters!B3601,[1]Printers!L:L,[1]Printers!Q:Q,,0)*G3601/10,0)*10&lt;_xlfn.XLOOKUP([1]Parameters!B3601,[1]Printers!L:L,[1]Printers!P:P,,0),ROUND(_xlfn.XLOOKUP([1]Parameters!B3601,[1]Printers!L:L,[1]Printers!Q:Q,,0)*G3601/10,0)*10,_xlfn.XLOOKUP([1]Parameters!B3601,[1]Printers!L:L,[1]Printers!P:P,,0)),"")</f>
        <v>20</v>
      </c>
      <c r="I3601" s="3" t="str" cm="1">
        <f t="array" ref="I3601">IFERROR(IF(ROW()-1&gt;COUNTA([1]!T_Printers[Printers])*COUNTA([1]!T_Resins[Resins]),"",_xlfn.IFS(ROUND(VLOOKUP(C3601,[1]!T_Resins[#Data],4,FALSE)/VLOOKUP(A3601,[1]!T_Printers[#Data],5,FALSE),1)&lt;=_xlfn.XLOOKUP(B3601,[1]Printers!L:L,[1]Printers!O:O,1,0,),ROUND(VLOOKUP(C3601,[1]!T_Resins[#Data],4,FALSE)/VLOOKUP(A3601,[1]!T_Printers[#Data],5,FALSE),1),ROUND(VLOOKUP(C3601,[1]!T_Resins[#Data],4,FALSE)/VLOOKUP(A3601,[1]!T_Printers[#Data],5,FALSE),1)&gt;_xlfn.XLOOKUP(B3601,[1]Printers!L:L,[1]Printers!O:O,1,0,),"")),"")</f>
        <v/>
      </c>
      <c r="J3601" t="str">
        <f>IFERROR(IF(ROUND(_xlfn.XLOOKUP([1]Parameters!B3601,[1]Printers!L:L,[1]Printers!Q:Q,,0)*I3601/10,0)*10&lt;_xlfn.XLOOKUP([1]Parameters!B3601,[1]Printers!L:L,[1]Printers!P:P,,0),ROUND(_xlfn.XLOOKUP([1]Parameters!B3601,[1]Printers!L:L,[1]Printers!Q:Q,,0)*I3601/10,0)*10,_xlfn.XLOOKUP([1]Parameters!B3601,[1]Printers!L:L,[1]Printers!P:P,,0)),"")</f>
        <v/>
      </c>
      <c r="K3601">
        <f>IF(SUM(E3601:J3601)&lt;&gt;0,VLOOKUP(A3601,[1]!T_Printers[#Data],10,FALSE)+VLOOKUP(C3601,[1]!T_Resins[#Data],10,FALSE),"")</f>
        <v>2</v>
      </c>
      <c r="L3601">
        <f>IF(SUM(E3601:J3601)&lt;&gt;0,VLOOKUP(A3601,[1]!T_Printers[#Data],11,FALSE),"")</f>
        <v>5</v>
      </c>
      <c r="M3601">
        <f>IF(SUM(E3601:J3601)&lt;&gt;0,VLOOKUP(C3601,[1]!T_Resins[#Data],8,FALSE),"")</f>
        <v>120</v>
      </c>
      <c r="N3601">
        <f>IF(_xlfn.XLOOKUP(B3601,[1]Printers!$L:$L,[1]Printers!$R:$R,0,0)&gt;0,[1]Parameters!M3601,IF(SUM(E3601:J3601)&lt;&gt;0,VLOOKUP(C3601,[1]!T_Resins[#Data],9,FALSE),""))</f>
        <v>180</v>
      </c>
      <c r="O3601" t="str">
        <f t="shared" si="56"/>
        <v>RayShapeShape1+Dental</v>
      </c>
    </row>
    <row r="3602" spans="1:15" x14ac:dyDescent="0.25">
      <c r="A3602" t="str">
        <f t="array" ref="A3602">IF(ROW()-1&gt;COUNTA([1]!T_Printers[Printers])*COUNTA([1]!T_Resins[Resins]),"",INDEX([1]!T_Printers[Printers],INT((ROW()-2)/COUNTA([1]!T_Resins[Resins])+1)))</f>
        <v>RayShape Shape 1+ Dental</v>
      </c>
      <c r="B3602" t="str">
        <f>_xlfn.XLOOKUP(A3602,[1]!T_Printers[Printers],[1]!T_Printers[Icon link],,0)</f>
        <v>RayShapeShape1+Dental</v>
      </c>
      <c r="C3602" t="str">
        <f t="array" ref="C3602">IF(ROW()-1&gt;COUNTA([1]!T_Printers[Printers])*COUNTA([1]!T_Resins[Resins]),"",INDEX([1]!T_Resins[Resins],MOD(ROW()-2,COUNTA([1]!T_Resins[Resins]))+1))</f>
        <v>Tough White</v>
      </c>
      <c r="D3602">
        <f>IF(SUM(E3602:J3602)&lt;&gt;0,IF(ROW()-1&gt;COUNTA([1]!T_Printers[Printers])*COUNTA([1]!T_Resins[Resins]),"",2),"")</f>
        <v>2</v>
      </c>
      <c r="E3602" cm="1">
        <f t="array" ref="E3602">IFERROR(IF(ROW()-1&gt;COUNTA([1]!T_Printers[Printers])*COUNTA([1]!T_Resins[Resins]),"",_xlfn.IFS(ROUND(VLOOKUP(C3602,[1]!T_Resins[#Data],2,FALSE)/VLOOKUP(A3602,[1]!T_Printers[#Data],5,FALSE),1)&lt;=_xlfn.XLOOKUP(B3602,[1]Printers!L:L,[1]Printers!O:O,1,0,),ROUND(VLOOKUP(C3602,[1]!T_Resins[#Data],2,FALSE)/VLOOKUP(A3602,[1]!T_Printers[#Data],5,FALSE),1),ROUND(VLOOKUP(C3602,[1]!T_Resins[#Data],2,FALSE)/VLOOKUP(A3602,[1]!T_Printers[#Data],5,FALSE),1)&gt;_xlfn.XLOOKUP(B3602,[1]Printers!L:L,[1]Printers!O:O,1,0,),10)),"Используйте слой 100 мкм")</f>
        <v>1.9</v>
      </c>
      <c r="F3602">
        <f>IFERROR(IF(ROUND(_xlfn.XLOOKUP([1]Parameters!B3602,[1]Printers!L:L,[1]Printers!Q:Q,,0)*E3602/10,0)*10&lt;_xlfn.XLOOKUP([1]Parameters!B3602,[1]Printers!L:L,[1]Printers!P:P,,0),ROUND(_xlfn.XLOOKUP([1]Parameters!B3602,[1]Printers!L:L,[1]Printers!Q:Q,,0)*E3602/10,0)*10,_xlfn.XLOOKUP([1]Parameters!B3602,[1]Printers!L:L,[1]Printers!P:P,,0)),"")</f>
        <v>20</v>
      </c>
      <c r="G3602" cm="1">
        <f t="array" ref="G3602">IFERROR(IF(ROW()-1&gt;COUNTA([1]!T_Printers[Printers])*COUNTA([1]!T_Resins[Resins]),"",_xlfn.IFS(ROUND(VLOOKUP(C3602,[1]!T_Resins[#Data],3,FALSE)/VLOOKUP(A3602,[1]!T_Printers[#Data],5,FALSE),1)&lt;=_xlfn.XLOOKUP(B3602,[1]Printers!L:L,[1]Printers!O:O,1,0,),ROUND(VLOOKUP(C3602,[1]!T_Resins[#Data],3,FALSE)/VLOOKUP(A3602,[1]!T_Printers[#Data],5,FALSE),1),ROUND(VLOOKUP(C3602,[1]!T_Resins[#Data],3,FALSE)/VLOOKUP(A3602,[1]!T_Printers[#Data],5,FALSE),1)&gt;_xlfn.XLOOKUP(B3602,[1]Printers!L:L,[1]Printers!O:O,1,0,),10)),"")</f>
        <v>2.2000000000000002</v>
      </c>
      <c r="H3602">
        <f>IFERROR(IF(ROUND(_xlfn.XLOOKUP([1]Parameters!B3602,[1]Printers!L:L,[1]Printers!Q:Q,,0)*G3602/10,0)*10&lt;_xlfn.XLOOKUP([1]Parameters!B3602,[1]Printers!L:L,[1]Printers!P:P,,0),ROUND(_xlfn.XLOOKUP([1]Parameters!B3602,[1]Printers!L:L,[1]Printers!Q:Q,,0)*G3602/10,0)*10,_xlfn.XLOOKUP([1]Parameters!B3602,[1]Printers!L:L,[1]Printers!P:P,,0)),"")</f>
        <v>20</v>
      </c>
      <c r="I3602" s="3" t="str" cm="1">
        <f t="array" ref="I3602">IFERROR(IF(ROW()-1&gt;COUNTA([1]!T_Printers[Printers])*COUNTA([1]!T_Resins[Resins]),"",_xlfn.IFS(ROUND(VLOOKUP(C3602,[1]!T_Resins[#Data],4,FALSE)/VLOOKUP(A3602,[1]!T_Printers[#Data],5,FALSE),1)&lt;=_xlfn.XLOOKUP(B3602,[1]Printers!L:L,[1]Printers!O:O,1,0,),ROUND(VLOOKUP(C3602,[1]!T_Resins[#Data],4,FALSE)/VLOOKUP(A3602,[1]!T_Printers[#Data],5,FALSE),1),ROUND(VLOOKUP(C3602,[1]!T_Resins[#Data],4,FALSE)/VLOOKUP(A3602,[1]!T_Printers[#Data],5,FALSE),1)&gt;_xlfn.XLOOKUP(B3602,[1]Printers!L:L,[1]Printers!O:O,1,0,),"")),"")</f>
        <v/>
      </c>
      <c r="J3602" t="str">
        <f>IFERROR(IF(ROUND(_xlfn.XLOOKUP([1]Parameters!B3602,[1]Printers!L:L,[1]Printers!Q:Q,,0)*I3602/10,0)*10&lt;_xlfn.XLOOKUP([1]Parameters!B3602,[1]Printers!L:L,[1]Printers!P:P,,0),ROUND(_xlfn.XLOOKUP([1]Parameters!B3602,[1]Printers!L:L,[1]Printers!Q:Q,,0)*I3602/10,0)*10,_xlfn.XLOOKUP([1]Parameters!B3602,[1]Printers!L:L,[1]Printers!P:P,,0)),"")</f>
        <v/>
      </c>
      <c r="K3602">
        <f>IF(SUM(E3602:J3602)&lt;&gt;0,VLOOKUP(A3602,[1]!T_Printers[#Data],10,FALSE)+VLOOKUP(C3602,[1]!T_Resins[#Data],10,FALSE),"")</f>
        <v>2</v>
      </c>
      <c r="L3602">
        <f>IF(SUM(E3602:J3602)&lt;&gt;0,VLOOKUP(A3602,[1]!T_Printers[#Data],11,FALSE),"")</f>
        <v>5</v>
      </c>
      <c r="M3602">
        <f>IF(SUM(E3602:J3602)&lt;&gt;0,VLOOKUP(C3602,[1]!T_Resins[#Data],8,FALSE),"")</f>
        <v>120</v>
      </c>
      <c r="N3602">
        <f>IF(_xlfn.XLOOKUP(B3602,[1]Printers!$L:$L,[1]Printers!$R:$R,0,0)&gt;0,[1]Parameters!M3602,IF(SUM(E3602:J3602)&lt;&gt;0,VLOOKUP(C3602,[1]!T_Resins[#Data],9,FALSE),""))</f>
        <v>180</v>
      </c>
      <c r="O3602" t="str">
        <f t="shared" si="56"/>
        <v>RayShapeShape1+Dental</v>
      </c>
    </row>
    <row r="3603" spans="1:15" x14ac:dyDescent="0.25">
      <c r="A3603" t="str">
        <f t="array" ref="A3603">IF(ROW()-1&gt;COUNTA([1]!T_Printers[Printers])*COUNTA([1]!T_Resins[Resins]),"",INDEX([1]!T_Printers[Printers],INT((ROW()-2)/COUNTA([1]!T_Resins[Resins])+1)))</f>
        <v>RayShape Shape 1+ Dental</v>
      </c>
      <c r="B3603" t="str">
        <f>_xlfn.XLOOKUP(A3603,[1]!T_Printers[Printers],[1]!T_Printers[Icon link],,0)</f>
        <v>RayShapeShape1+Dental</v>
      </c>
      <c r="C3603" t="str">
        <f t="array" ref="C3603">IF(ROW()-1&gt;COUNTA([1]!T_Printers[Printers])*COUNTA([1]!T_Resins[Resins]),"",INDEX([1]!T_Resins[Resins],MOD(ROW()-2,COUNTA([1]!T_Resins[Resins]))+1))</f>
        <v>Jewelry J-Cast</v>
      </c>
      <c r="D3603">
        <f>IF(SUM(E3603:J3603)&lt;&gt;0,IF(ROW()-1&gt;COUNTA([1]!T_Printers[Printers])*COUNTA([1]!T_Resins[Resins]),"",2),"")</f>
        <v>2</v>
      </c>
      <c r="E3603" cm="1">
        <f t="array" ref="E3603">IFERROR(IF(ROW()-1&gt;COUNTA([1]!T_Printers[Printers])*COUNTA([1]!T_Resins[Resins]),"",_xlfn.IFS(ROUND(VLOOKUP(C3603,[1]!T_Resins[#Data],2,FALSE)/VLOOKUP(A3603,[1]!T_Printers[#Data],5,FALSE),1)&lt;=_xlfn.XLOOKUP(B3603,[1]Printers!L:L,[1]Printers!O:O,1,0,),ROUND(VLOOKUP(C3603,[1]!T_Resins[#Data],2,FALSE)/VLOOKUP(A3603,[1]!T_Printers[#Data],5,FALSE),1),ROUND(VLOOKUP(C3603,[1]!T_Resins[#Data],2,FALSE)/VLOOKUP(A3603,[1]!T_Printers[#Data],5,FALSE),1)&gt;_xlfn.XLOOKUP(B3603,[1]Printers!L:L,[1]Printers!O:O,1,0,),10)),"Используйте слой 100 мкм")</f>
        <v>5.9</v>
      </c>
      <c r="F3603">
        <f>IFERROR(IF(ROUND(_xlfn.XLOOKUP([1]Parameters!B3603,[1]Printers!L:L,[1]Printers!Q:Q,,0)*E3603/10,0)*10&lt;_xlfn.XLOOKUP([1]Parameters!B3603,[1]Printers!L:L,[1]Printers!P:P,,0),ROUND(_xlfn.XLOOKUP([1]Parameters!B3603,[1]Printers!L:L,[1]Printers!Q:Q,,0)*E3603/10,0)*10,_xlfn.XLOOKUP([1]Parameters!B3603,[1]Printers!L:L,[1]Printers!P:P,,0)),"")</f>
        <v>50</v>
      </c>
      <c r="G3603" cm="1">
        <f t="array" ref="G3603">IFERROR(IF(ROW()-1&gt;COUNTA([1]!T_Printers[Printers])*COUNTA([1]!T_Resins[Resins]),"",_xlfn.IFS(ROUND(VLOOKUP(C3603,[1]!T_Resins[#Data],3,FALSE)/VLOOKUP(A3603,[1]!T_Printers[#Data],5,FALSE),1)&lt;=_xlfn.XLOOKUP(B3603,[1]Printers!L:L,[1]Printers!O:O,1,0,),ROUND(VLOOKUP(C3603,[1]!T_Resins[#Data],3,FALSE)/VLOOKUP(A3603,[1]!T_Printers[#Data],5,FALSE),1),ROUND(VLOOKUP(C3603,[1]!T_Resins[#Data],3,FALSE)/VLOOKUP(A3603,[1]!T_Printers[#Data],5,FALSE),1)&gt;_xlfn.XLOOKUP(B3603,[1]Printers!L:L,[1]Printers!O:O,1,0,),10)),"")</f>
        <v>8.1999999999999993</v>
      </c>
      <c r="H3603">
        <f>IFERROR(IF(ROUND(_xlfn.XLOOKUP([1]Parameters!B3603,[1]Printers!L:L,[1]Printers!Q:Q,,0)*G3603/10,0)*10&lt;_xlfn.XLOOKUP([1]Parameters!B3603,[1]Printers!L:L,[1]Printers!P:P,,0),ROUND(_xlfn.XLOOKUP([1]Parameters!B3603,[1]Printers!L:L,[1]Printers!Q:Q,,0)*G3603/10,0)*10,_xlfn.XLOOKUP([1]Parameters!B3603,[1]Printers!L:L,[1]Printers!P:P,,0)),"")</f>
        <v>70</v>
      </c>
      <c r="I3603" s="3" t="str" cm="1">
        <f t="array" ref="I3603">IFERROR(IF(ROW()-1&gt;COUNTA([1]!T_Printers[Printers])*COUNTA([1]!T_Resins[Resins]),"",_xlfn.IFS(ROUND(VLOOKUP(C3603,[1]!T_Resins[#Data],4,FALSE)/VLOOKUP(A3603,[1]!T_Printers[#Data],5,FALSE),1)&lt;=_xlfn.XLOOKUP(B3603,[1]Printers!L:L,[1]Printers!O:O,1,0,),ROUND(VLOOKUP(C3603,[1]!T_Resins[#Data],4,FALSE)/VLOOKUP(A3603,[1]!T_Printers[#Data],5,FALSE),1),ROUND(VLOOKUP(C3603,[1]!T_Resins[#Data],4,FALSE)/VLOOKUP(A3603,[1]!T_Printers[#Data],5,FALSE),1)&gt;_xlfn.XLOOKUP(B3603,[1]Printers!L:L,[1]Printers!O:O,1,0,),"")),"")</f>
        <v/>
      </c>
      <c r="J3603" t="str">
        <f>IFERROR(IF(ROUND(_xlfn.XLOOKUP([1]Parameters!B3603,[1]Printers!L:L,[1]Printers!Q:Q,,0)*I3603/10,0)*10&lt;_xlfn.XLOOKUP([1]Parameters!B3603,[1]Printers!L:L,[1]Printers!P:P,,0),ROUND(_xlfn.XLOOKUP([1]Parameters!B3603,[1]Printers!L:L,[1]Printers!Q:Q,,0)*I3603/10,0)*10,_xlfn.XLOOKUP([1]Parameters!B3603,[1]Printers!L:L,[1]Printers!P:P,,0)),"")</f>
        <v/>
      </c>
      <c r="K3603">
        <f>IF(SUM(E3603:J3603)&lt;&gt;0,VLOOKUP(A3603,[1]!T_Printers[#Data],10,FALSE)+VLOOKUP(C3603,[1]!T_Resins[#Data],10,FALSE),"")</f>
        <v>2</v>
      </c>
      <c r="L3603">
        <f>IF(SUM(E3603:J3603)&lt;&gt;0,VLOOKUP(A3603,[1]!T_Printers[#Data],11,FALSE),"")</f>
        <v>5</v>
      </c>
      <c r="M3603">
        <f>IF(SUM(E3603:J3603)&lt;&gt;0,VLOOKUP(C3603,[1]!T_Resins[#Data],8,FALSE),"")</f>
        <v>60</v>
      </c>
      <c r="N3603">
        <f>IF(_xlfn.XLOOKUP(B3603,[1]Printers!$L:$L,[1]Printers!$R:$R,0,0)&gt;0,[1]Parameters!M3603,IF(SUM(E3603:J3603)&lt;&gt;0,VLOOKUP(C3603,[1]!T_Resins[#Data],9,FALSE),""))</f>
        <v>60</v>
      </c>
      <c r="O3603" t="str">
        <f t="shared" si="56"/>
        <v>RayShapeShape1+Dental</v>
      </c>
    </row>
    <row r="3604" spans="1:15" x14ac:dyDescent="0.25">
      <c r="A3604" t="str">
        <f t="array" ref="A3604">IF(ROW()-1&gt;COUNTA([1]!T_Printers[Printers])*COUNTA([1]!T_Resins[Resins]),"",INDEX([1]!T_Printers[Printers],INT((ROW()-2)/COUNTA([1]!T_Resins[Resins])+1)))</f>
        <v>RayShape Shape 1+ Dental</v>
      </c>
      <c r="B3604" t="str">
        <f>_xlfn.XLOOKUP(A3604,[1]!T_Printers[Printers],[1]!T_Printers[Icon link],,0)</f>
        <v>RayShapeShape1+Dental</v>
      </c>
      <c r="C3604" t="str">
        <f t="array" ref="C3604">IF(ROW()-1&gt;COUNTA([1]!T_Printers[Printers])*COUNTA([1]!T_Resins[Resins]),"",INDEX([1]!T_Resins[Resins],MOD(ROW()-2,COUNTA([1]!T_Resins[Resins]))+1))</f>
        <v>Model Resin Black</v>
      </c>
      <c r="D3604">
        <f>IF(SUM(E3604:J3604)&lt;&gt;0,IF(ROW()-1&gt;COUNTA([1]!T_Printers[Printers])*COUNTA([1]!T_Resins[Resins]),"",2),"")</f>
        <v>2</v>
      </c>
      <c r="E3604" cm="1">
        <f t="array" ref="E3604">IFERROR(IF(ROW()-1&gt;COUNTA([1]!T_Printers[Printers])*COUNTA([1]!T_Resins[Resins]),"",_xlfn.IFS(ROUND(VLOOKUP(C3604,[1]!T_Resins[#Data],2,FALSE)/VLOOKUP(A3604,[1]!T_Printers[#Data],5,FALSE),1)&lt;=_xlfn.XLOOKUP(B3604,[1]Printers!L:L,[1]Printers!O:O,1,0,),ROUND(VLOOKUP(C3604,[1]!T_Resins[#Data],2,FALSE)/VLOOKUP(A3604,[1]!T_Printers[#Data],5,FALSE),1),ROUND(VLOOKUP(C3604,[1]!T_Resins[#Data],2,FALSE)/VLOOKUP(A3604,[1]!T_Printers[#Data],5,FALSE),1)&gt;_xlfn.XLOOKUP(B3604,[1]Printers!L:L,[1]Printers!O:O,1,0,),10)),"Используйте слой 100 мкм")</f>
        <v>2.2000000000000002</v>
      </c>
      <c r="F3604">
        <f>IFERROR(IF(ROUND(_xlfn.XLOOKUP([1]Parameters!B3604,[1]Printers!L:L,[1]Printers!Q:Q,,0)*E3604/10,0)*10&lt;_xlfn.XLOOKUP([1]Parameters!B3604,[1]Printers!L:L,[1]Printers!P:P,,0),ROUND(_xlfn.XLOOKUP([1]Parameters!B3604,[1]Printers!L:L,[1]Printers!Q:Q,,0)*E3604/10,0)*10,_xlfn.XLOOKUP([1]Parameters!B3604,[1]Printers!L:L,[1]Printers!P:P,,0)),"")</f>
        <v>20</v>
      </c>
      <c r="G3604" cm="1">
        <f t="array" ref="G3604">IFERROR(IF(ROW()-1&gt;COUNTA([1]!T_Printers[Printers])*COUNTA([1]!T_Resins[Resins]),"",_xlfn.IFS(ROUND(VLOOKUP(C3604,[1]!T_Resins[#Data],3,FALSE)/VLOOKUP(A3604,[1]!T_Printers[#Data],5,FALSE),1)&lt;=_xlfn.XLOOKUP(B3604,[1]Printers!L:L,[1]Printers!O:O,1,0,),ROUND(VLOOKUP(C3604,[1]!T_Resins[#Data],3,FALSE)/VLOOKUP(A3604,[1]!T_Printers[#Data],5,FALSE),1),ROUND(VLOOKUP(C3604,[1]!T_Resins[#Data],3,FALSE)/VLOOKUP(A3604,[1]!T_Printers[#Data],5,FALSE),1)&gt;_xlfn.XLOOKUP(B3604,[1]Printers!L:L,[1]Printers!O:O,1,0,),10)),"")</f>
        <v>2.9</v>
      </c>
      <c r="H3604">
        <f>IFERROR(IF(ROUND(_xlfn.XLOOKUP([1]Parameters!B3604,[1]Printers!L:L,[1]Printers!Q:Q,,0)*G3604/10,0)*10&lt;_xlfn.XLOOKUP([1]Parameters!B3604,[1]Printers!L:L,[1]Printers!P:P,,0),ROUND(_xlfn.XLOOKUP([1]Parameters!B3604,[1]Printers!L:L,[1]Printers!Q:Q,,0)*G3604/10,0)*10,_xlfn.XLOOKUP([1]Parameters!B3604,[1]Printers!L:L,[1]Printers!P:P,,0)),"")</f>
        <v>30</v>
      </c>
      <c r="I3604" s="3" t="str" cm="1">
        <f t="array" ref="I3604">IFERROR(IF(ROW()-1&gt;COUNTA([1]!T_Printers[Printers])*COUNTA([1]!T_Resins[Resins]),"",_xlfn.IFS(ROUND(VLOOKUP(C3604,[1]!T_Resins[#Data],4,FALSE)/VLOOKUP(A3604,[1]!T_Printers[#Data],5,FALSE),1)&lt;=_xlfn.XLOOKUP(B3604,[1]Printers!L:L,[1]Printers!O:O,1,0,),ROUND(VLOOKUP(C3604,[1]!T_Resins[#Data],4,FALSE)/VLOOKUP(A3604,[1]!T_Printers[#Data],5,FALSE),1),ROUND(VLOOKUP(C3604,[1]!T_Resins[#Data],4,FALSE)/VLOOKUP(A3604,[1]!T_Printers[#Data],5,FALSE),1)&gt;_xlfn.XLOOKUP(B3604,[1]Printers!L:L,[1]Printers!O:O,1,0,),"")),"")</f>
        <v/>
      </c>
      <c r="J3604" t="str">
        <f>IFERROR(IF(ROUND(_xlfn.XLOOKUP([1]Parameters!B3604,[1]Printers!L:L,[1]Printers!Q:Q,,0)*I3604/10,0)*10&lt;_xlfn.XLOOKUP([1]Parameters!B3604,[1]Printers!L:L,[1]Printers!P:P,,0),ROUND(_xlfn.XLOOKUP([1]Parameters!B3604,[1]Printers!L:L,[1]Printers!Q:Q,,0)*I3604/10,0)*10,_xlfn.XLOOKUP([1]Parameters!B3604,[1]Printers!L:L,[1]Printers!P:P,,0)),"")</f>
        <v/>
      </c>
      <c r="K3604">
        <f>IF(SUM(E3604:J3604)&lt;&gt;0,VLOOKUP(A3604,[1]!T_Printers[#Data],10,FALSE)+VLOOKUP(C3604,[1]!T_Resins[#Data],10,FALSE),"")</f>
        <v>2</v>
      </c>
      <c r="L3604">
        <f>IF(SUM(E3604:J3604)&lt;&gt;0,VLOOKUP(A3604,[1]!T_Printers[#Data],11,FALSE),"")</f>
        <v>5</v>
      </c>
      <c r="M3604">
        <f>IF(SUM(E3604:J3604)&lt;&gt;0,VLOOKUP(C3604,[1]!T_Resins[#Data],8,FALSE),"")</f>
        <v>120</v>
      </c>
      <c r="N3604">
        <f>IF(_xlfn.XLOOKUP(B3604,[1]Printers!$L:$L,[1]Printers!$R:$R,0,0)&gt;0,[1]Parameters!M3604,IF(SUM(E3604:J3604)&lt;&gt;0,VLOOKUP(C3604,[1]!T_Resins[#Data],9,FALSE),""))</f>
        <v>180</v>
      </c>
      <c r="O3604" t="str">
        <f t="shared" si="56"/>
        <v>RayShapeShape1+Dental</v>
      </c>
    </row>
    <row r="3605" spans="1:15" x14ac:dyDescent="0.25">
      <c r="A3605" t="str">
        <f t="array" ref="A3605">IF(ROW()-1&gt;COUNTA([1]!T_Printers[Printers])*COUNTA([1]!T_Resins[Resins]),"",INDEX([1]!T_Printers[Printers],INT((ROW()-2)/COUNTA([1]!T_Resins[Resins])+1)))</f>
        <v>RayShape Shape 1+ Dental</v>
      </c>
      <c r="B3605" t="str">
        <f>_xlfn.XLOOKUP(A3605,[1]!T_Printers[Printers],[1]!T_Printers[Icon link],,0)</f>
        <v>RayShapeShape1+Dental</v>
      </c>
      <c r="C3605" t="str">
        <f t="array" ref="C3605">IF(ROW()-1&gt;COUNTA([1]!T_Printers[Printers])*COUNTA([1]!T_Resins[Resins]),"",INDEX([1]!T_Resins[Resins],MOD(ROW()-2,COUNTA([1]!T_Resins[Resins]))+1))</f>
        <v>Model Resin Clear</v>
      </c>
      <c r="D3605">
        <f>IF(SUM(E3605:J3605)&lt;&gt;0,IF(ROW()-1&gt;COUNTA([1]!T_Printers[Printers])*COUNTA([1]!T_Resins[Resins]),"",2),"")</f>
        <v>2</v>
      </c>
      <c r="E3605" cm="1">
        <f t="array" ref="E3605">IFERROR(IF(ROW()-1&gt;COUNTA([1]!T_Printers[Printers])*COUNTA([1]!T_Resins[Resins]),"",_xlfn.IFS(ROUND(VLOOKUP(C3605,[1]!T_Resins[#Data],2,FALSE)/VLOOKUP(A3605,[1]!T_Printers[#Data],5,FALSE),1)&lt;=_xlfn.XLOOKUP(B3605,[1]Printers!L:L,[1]Printers!O:O,1,0,),ROUND(VLOOKUP(C3605,[1]!T_Resins[#Data],2,FALSE)/VLOOKUP(A3605,[1]!T_Printers[#Data],5,FALSE),1),ROUND(VLOOKUP(C3605,[1]!T_Resins[#Data],2,FALSE)/VLOOKUP(A3605,[1]!T_Printers[#Data],5,FALSE),1)&gt;_xlfn.XLOOKUP(B3605,[1]Printers!L:L,[1]Printers!O:O,1,0,),10)),"Используйте слой 100 мкм")</f>
        <v>2.1</v>
      </c>
      <c r="F3605">
        <f>IFERROR(IF(ROUND(_xlfn.XLOOKUP([1]Parameters!B3605,[1]Printers!L:L,[1]Printers!Q:Q,,0)*E3605/10,0)*10&lt;_xlfn.XLOOKUP([1]Parameters!B3605,[1]Printers!L:L,[1]Printers!P:P,,0),ROUND(_xlfn.XLOOKUP([1]Parameters!B3605,[1]Printers!L:L,[1]Printers!Q:Q,,0)*E3605/10,0)*10,_xlfn.XLOOKUP([1]Parameters!B3605,[1]Printers!L:L,[1]Printers!P:P,,0)),"")</f>
        <v>20</v>
      </c>
      <c r="G3605" cm="1">
        <f t="array" ref="G3605">IFERROR(IF(ROW()-1&gt;COUNTA([1]!T_Printers[Printers])*COUNTA([1]!T_Resins[Resins]),"",_xlfn.IFS(ROUND(VLOOKUP(C3605,[1]!T_Resins[#Data],3,FALSE)/VLOOKUP(A3605,[1]!T_Printers[#Data],5,FALSE),1)&lt;=_xlfn.XLOOKUP(B3605,[1]Printers!L:L,[1]Printers!O:O,1,0,),ROUND(VLOOKUP(C3605,[1]!T_Resins[#Data],3,FALSE)/VLOOKUP(A3605,[1]!T_Printers[#Data],5,FALSE),1),ROUND(VLOOKUP(C3605,[1]!T_Resins[#Data],3,FALSE)/VLOOKUP(A3605,[1]!T_Printers[#Data],5,FALSE),1)&gt;_xlfn.XLOOKUP(B3605,[1]Printers!L:L,[1]Printers!O:O,1,0,),10)),"")</f>
        <v>2.7</v>
      </c>
      <c r="H3605">
        <f>IFERROR(IF(ROUND(_xlfn.XLOOKUP([1]Parameters!B3605,[1]Printers!L:L,[1]Printers!Q:Q,,0)*G3605/10,0)*10&lt;_xlfn.XLOOKUP([1]Parameters!B3605,[1]Printers!L:L,[1]Printers!P:P,,0),ROUND(_xlfn.XLOOKUP([1]Parameters!B3605,[1]Printers!L:L,[1]Printers!Q:Q,,0)*G3605/10,0)*10,_xlfn.XLOOKUP([1]Parameters!B3605,[1]Printers!L:L,[1]Printers!P:P,,0)),"")</f>
        <v>20</v>
      </c>
      <c r="I3605" s="3" t="str" cm="1">
        <f t="array" ref="I3605">IFERROR(IF(ROW()-1&gt;COUNTA([1]!T_Printers[Printers])*COUNTA([1]!T_Resins[Resins]),"",_xlfn.IFS(ROUND(VLOOKUP(C3605,[1]!T_Resins[#Data],4,FALSE)/VLOOKUP(A3605,[1]!T_Printers[#Data],5,FALSE),1)&lt;=_xlfn.XLOOKUP(B3605,[1]Printers!L:L,[1]Printers!O:O,1,0,),ROUND(VLOOKUP(C3605,[1]!T_Resins[#Data],4,FALSE)/VLOOKUP(A3605,[1]!T_Printers[#Data],5,FALSE),1),ROUND(VLOOKUP(C3605,[1]!T_Resins[#Data],4,FALSE)/VLOOKUP(A3605,[1]!T_Printers[#Data],5,FALSE),1)&gt;_xlfn.XLOOKUP(B3605,[1]Printers!L:L,[1]Printers!O:O,1,0,),"")),"")</f>
        <v/>
      </c>
      <c r="J3605" t="str">
        <f>IFERROR(IF(ROUND(_xlfn.XLOOKUP([1]Parameters!B3605,[1]Printers!L:L,[1]Printers!Q:Q,,0)*I3605/10,0)*10&lt;_xlfn.XLOOKUP([1]Parameters!B3605,[1]Printers!L:L,[1]Printers!P:P,,0),ROUND(_xlfn.XLOOKUP([1]Parameters!B3605,[1]Printers!L:L,[1]Printers!Q:Q,,0)*I3605/10,0)*10,_xlfn.XLOOKUP([1]Parameters!B3605,[1]Printers!L:L,[1]Printers!P:P,,0)),"")</f>
        <v/>
      </c>
      <c r="K3605">
        <f>IF(SUM(E3605:J3605)&lt;&gt;0,VLOOKUP(A3605,[1]!T_Printers[#Data],10,FALSE)+VLOOKUP(C3605,[1]!T_Resins[#Data],10,FALSE),"")</f>
        <v>2</v>
      </c>
      <c r="L3605">
        <f>IF(SUM(E3605:J3605)&lt;&gt;0,VLOOKUP(A3605,[1]!T_Printers[#Data],11,FALSE),"")</f>
        <v>5</v>
      </c>
      <c r="M3605">
        <f>IF(SUM(E3605:J3605)&lt;&gt;0,VLOOKUP(C3605,[1]!T_Resins[#Data],8,FALSE),"")</f>
        <v>120</v>
      </c>
      <c r="N3605">
        <f>IF(_xlfn.XLOOKUP(B3605,[1]Printers!$L:$L,[1]Printers!$R:$R,0,0)&gt;0,[1]Parameters!M3605,IF(SUM(E3605:J3605)&lt;&gt;0,VLOOKUP(C3605,[1]!T_Resins[#Data],9,FALSE),""))</f>
        <v>180</v>
      </c>
      <c r="O3605" t="str">
        <f t="shared" si="56"/>
        <v>RayShapeShape1+Dental</v>
      </c>
    </row>
    <row r="3606" spans="1:15" x14ac:dyDescent="0.25">
      <c r="A3606" t="str">
        <f t="array" ref="A3606">IF(ROW()-1&gt;COUNTA([1]!T_Printers[Printers])*COUNTA([1]!T_Resins[Resins]),"",INDEX([1]!T_Printers[Printers],INT((ROW()-2)/COUNTA([1]!T_Resins[Resins])+1)))</f>
        <v>RayShape Shape 1+ Dental</v>
      </c>
      <c r="B3606" t="str">
        <f>_xlfn.XLOOKUP(A3606,[1]!T_Printers[Printers],[1]!T_Printers[Icon link],,0)</f>
        <v>RayShapeShape1+Dental</v>
      </c>
      <c r="C3606" t="str">
        <f t="array" ref="C3606">IF(ROW()-1&gt;COUNTA([1]!T_Printers[Printers])*COUNTA([1]!T_Resins[Resins]),"",INDEX([1]!T_Resins[Resins],MOD(ROW()-2,COUNTA([1]!T_Resins[Resins]))+1))</f>
        <v>Model Resin Grey</v>
      </c>
      <c r="D3606">
        <f>IF(SUM(E3606:J3606)&lt;&gt;0,IF(ROW()-1&gt;COUNTA([1]!T_Printers[Printers])*COUNTA([1]!T_Resins[Resins]),"",2),"")</f>
        <v>2</v>
      </c>
      <c r="E3606" cm="1">
        <f t="array" ref="E3606">IFERROR(IF(ROW()-1&gt;COUNTA([1]!T_Printers[Printers])*COUNTA([1]!T_Resins[Resins]),"",_xlfn.IFS(ROUND(VLOOKUP(C3606,[1]!T_Resins[#Data],2,FALSE)/VLOOKUP(A3606,[1]!T_Printers[#Data],5,FALSE),1)&lt;=_xlfn.XLOOKUP(B3606,[1]Printers!L:L,[1]Printers!O:O,1,0,),ROUND(VLOOKUP(C3606,[1]!T_Resins[#Data],2,FALSE)/VLOOKUP(A3606,[1]!T_Printers[#Data],5,FALSE),1),ROUND(VLOOKUP(C3606,[1]!T_Resins[#Data],2,FALSE)/VLOOKUP(A3606,[1]!T_Printers[#Data],5,FALSE),1)&gt;_xlfn.XLOOKUP(B3606,[1]Printers!L:L,[1]Printers!O:O,1,0,),10)),"Используйте слой 100 мкм")</f>
        <v>3.1</v>
      </c>
      <c r="F3606">
        <f>IFERROR(IF(ROUND(_xlfn.XLOOKUP([1]Parameters!B3606,[1]Printers!L:L,[1]Printers!Q:Q,,0)*E3606/10,0)*10&lt;_xlfn.XLOOKUP([1]Parameters!B3606,[1]Printers!L:L,[1]Printers!P:P,,0),ROUND(_xlfn.XLOOKUP([1]Parameters!B3606,[1]Printers!L:L,[1]Printers!Q:Q,,0)*E3606/10,0)*10,_xlfn.XLOOKUP([1]Parameters!B3606,[1]Printers!L:L,[1]Printers!P:P,,0)),"")</f>
        <v>30</v>
      </c>
      <c r="G3606" cm="1">
        <f t="array" ref="G3606">IFERROR(IF(ROW()-1&gt;COUNTA([1]!T_Printers[Printers])*COUNTA([1]!T_Resins[Resins]),"",_xlfn.IFS(ROUND(VLOOKUP(C3606,[1]!T_Resins[#Data],3,FALSE)/VLOOKUP(A3606,[1]!T_Printers[#Data],5,FALSE),1)&lt;=_xlfn.XLOOKUP(B3606,[1]Printers!L:L,[1]Printers!O:O,1,0,),ROUND(VLOOKUP(C3606,[1]!T_Resins[#Data],3,FALSE)/VLOOKUP(A3606,[1]!T_Printers[#Data],5,FALSE),1),ROUND(VLOOKUP(C3606,[1]!T_Resins[#Data],3,FALSE)/VLOOKUP(A3606,[1]!T_Printers[#Data],5,FALSE),1)&gt;_xlfn.XLOOKUP(B3606,[1]Printers!L:L,[1]Printers!O:O,1,0,),10)),"")</f>
        <v>4.0999999999999996</v>
      </c>
      <c r="H3606">
        <f>IFERROR(IF(ROUND(_xlfn.XLOOKUP([1]Parameters!B3606,[1]Printers!L:L,[1]Printers!Q:Q,,0)*G3606/10,0)*10&lt;_xlfn.XLOOKUP([1]Parameters!B3606,[1]Printers!L:L,[1]Printers!P:P,,0),ROUND(_xlfn.XLOOKUP([1]Parameters!B3606,[1]Printers!L:L,[1]Printers!Q:Q,,0)*G3606/10,0)*10,_xlfn.XLOOKUP([1]Parameters!B3606,[1]Printers!L:L,[1]Printers!P:P,,0)),"")</f>
        <v>40</v>
      </c>
      <c r="I3606" s="3" t="str" cm="1">
        <f t="array" ref="I3606">IFERROR(IF(ROW()-1&gt;COUNTA([1]!T_Printers[Printers])*COUNTA([1]!T_Resins[Resins]),"",_xlfn.IFS(ROUND(VLOOKUP(C3606,[1]!T_Resins[#Data],4,FALSE)/VLOOKUP(A3606,[1]!T_Printers[#Data],5,FALSE),1)&lt;=_xlfn.XLOOKUP(B3606,[1]Printers!L:L,[1]Printers!O:O,1,0,),ROUND(VLOOKUP(C3606,[1]!T_Resins[#Data],4,FALSE)/VLOOKUP(A3606,[1]!T_Printers[#Data],5,FALSE),1),ROUND(VLOOKUP(C3606,[1]!T_Resins[#Data],4,FALSE)/VLOOKUP(A3606,[1]!T_Printers[#Data],5,FALSE),1)&gt;_xlfn.XLOOKUP(B3606,[1]Printers!L:L,[1]Printers!O:O,1,0,),"")),"")</f>
        <v/>
      </c>
      <c r="J3606" t="str">
        <f>IFERROR(IF(ROUND(_xlfn.XLOOKUP([1]Parameters!B3606,[1]Printers!L:L,[1]Printers!Q:Q,,0)*I3606/10,0)*10&lt;_xlfn.XLOOKUP([1]Parameters!B3606,[1]Printers!L:L,[1]Printers!P:P,,0),ROUND(_xlfn.XLOOKUP([1]Parameters!B3606,[1]Printers!L:L,[1]Printers!Q:Q,,0)*I3606/10,0)*10,_xlfn.XLOOKUP([1]Parameters!B3606,[1]Printers!L:L,[1]Printers!P:P,,0)),"")</f>
        <v/>
      </c>
      <c r="K3606">
        <f>IF(SUM(E3606:J3606)&lt;&gt;0,VLOOKUP(A3606,[1]!T_Printers[#Data],10,FALSE)+VLOOKUP(C3606,[1]!T_Resins[#Data],10,FALSE),"")</f>
        <v>2</v>
      </c>
      <c r="L3606">
        <f>IF(SUM(E3606:J3606)&lt;&gt;0,VLOOKUP(A3606,[1]!T_Printers[#Data],11,FALSE),"")</f>
        <v>5</v>
      </c>
      <c r="M3606">
        <f>IF(SUM(E3606:J3606)&lt;&gt;0,VLOOKUP(C3606,[1]!T_Resins[#Data],8,FALSE),"")</f>
        <v>120</v>
      </c>
      <c r="N3606">
        <f>IF(_xlfn.XLOOKUP(B3606,[1]Printers!$L:$L,[1]Printers!$R:$R,0,0)&gt;0,[1]Parameters!M3606,IF(SUM(E3606:J3606)&lt;&gt;0,VLOOKUP(C3606,[1]!T_Resins[#Data],9,FALSE),""))</f>
        <v>180</v>
      </c>
      <c r="O3606" t="str">
        <f t="shared" si="56"/>
        <v>RayShapeShape1+Dental</v>
      </c>
    </row>
    <row r="3607" spans="1:15" x14ac:dyDescent="0.25">
      <c r="A3607" t="str">
        <f t="array" ref="A3607">IF(ROW()-1&gt;COUNTA([1]!T_Printers[Printers])*COUNTA([1]!T_Resins[Resins]),"",INDEX([1]!T_Printers[Printers],INT((ROW()-2)/COUNTA([1]!T_Resins[Resins])+1)))</f>
        <v>RayShape Shape 1+ Dental</v>
      </c>
      <c r="B3607" t="str">
        <f>_xlfn.XLOOKUP(A3607,[1]!T_Printers[Printers],[1]!T_Printers[Icon link],,0)</f>
        <v>RayShapeShape1+Dental</v>
      </c>
      <c r="C3607" t="str">
        <f t="array" ref="C3607">IF(ROW()-1&gt;COUNTA([1]!T_Printers[Printers])*COUNTA([1]!T_Resins[Resins]),"",INDEX([1]!T_Resins[Resins],MOD(ROW()-2,COUNTA([1]!T_Resins[Resins]))+1))</f>
        <v>Model Resin White</v>
      </c>
      <c r="D3607">
        <f>IF(SUM(E3607:J3607)&lt;&gt;0,IF(ROW()-1&gt;COUNTA([1]!T_Printers[Printers])*COUNTA([1]!T_Resins[Resins]),"",2),"")</f>
        <v>2</v>
      </c>
      <c r="E3607" cm="1">
        <f t="array" ref="E3607">IFERROR(IF(ROW()-1&gt;COUNTA([1]!T_Printers[Printers])*COUNTA([1]!T_Resins[Resins]),"",_xlfn.IFS(ROUND(VLOOKUP(C3607,[1]!T_Resins[#Data],2,FALSE)/VLOOKUP(A3607,[1]!T_Printers[#Data],5,FALSE),1)&lt;=_xlfn.XLOOKUP(B3607,[1]Printers!L:L,[1]Printers!O:O,1,0,),ROUND(VLOOKUP(C3607,[1]!T_Resins[#Data],2,FALSE)/VLOOKUP(A3607,[1]!T_Printers[#Data],5,FALSE),1),ROUND(VLOOKUP(C3607,[1]!T_Resins[#Data],2,FALSE)/VLOOKUP(A3607,[1]!T_Printers[#Data],5,FALSE),1)&gt;_xlfn.XLOOKUP(B3607,[1]Printers!L:L,[1]Printers!O:O,1,0,),10)),"Используйте слой 100 мкм")</f>
        <v>2</v>
      </c>
      <c r="F3607">
        <f>IFERROR(IF(ROUND(_xlfn.XLOOKUP([1]Parameters!B3607,[1]Printers!L:L,[1]Printers!Q:Q,,0)*E3607/10,0)*10&lt;_xlfn.XLOOKUP([1]Parameters!B3607,[1]Printers!L:L,[1]Printers!P:P,,0),ROUND(_xlfn.XLOOKUP([1]Parameters!B3607,[1]Printers!L:L,[1]Printers!Q:Q,,0)*E3607/10,0)*10,_xlfn.XLOOKUP([1]Parameters!B3607,[1]Printers!L:L,[1]Printers!P:P,,0)),"")</f>
        <v>20</v>
      </c>
      <c r="G3607" cm="1">
        <f t="array" ref="G3607">IFERROR(IF(ROW()-1&gt;COUNTA([1]!T_Printers[Printers])*COUNTA([1]!T_Resins[Resins]),"",_xlfn.IFS(ROUND(VLOOKUP(C3607,[1]!T_Resins[#Data],3,FALSE)/VLOOKUP(A3607,[1]!T_Printers[#Data],5,FALSE),1)&lt;=_xlfn.XLOOKUP(B3607,[1]Printers!L:L,[1]Printers!O:O,1,0,),ROUND(VLOOKUP(C3607,[1]!T_Resins[#Data],3,FALSE)/VLOOKUP(A3607,[1]!T_Printers[#Data],5,FALSE),1),ROUND(VLOOKUP(C3607,[1]!T_Resins[#Data],3,FALSE)/VLOOKUP(A3607,[1]!T_Printers[#Data],5,FALSE),1)&gt;_xlfn.XLOOKUP(B3607,[1]Printers!L:L,[1]Printers!O:O,1,0,),10)),"")</f>
        <v>2.6</v>
      </c>
      <c r="H3607">
        <f>IFERROR(IF(ROUND(_xlfn.XLOOKUP([1]Parameters!B3607,[1]Printers!L:L,[1]Printers!Q:Q,,0)*G3607/10,0)*10&lt;_xlfn.XLOOKUP([1]Parameters!B3607,[1]Printers!L:L,[1]Printers!P:P,,0),ROUND(_xlfn.XLOOKUP([1]Parameters!B3607,[1]Printers!L:L,[1]Printers!Q:Q,,0)*G3607/10,0)*10,_xlfn.XLOOKUP([1]Parameters!B3607,[1]Printers!L:L,[1]Printers!P:P,,0)),"")</f>
        <v>20</v>
      </c>
      <c r="I3607" s="3" t="str" cm="1">
        <f t="array" ref="I3607">IFERROR(IF(ROW()-1&gt;COUNTA([1]!T_Printers[Printers])*COUNTA([1]!T_Resins[Resins]),"",_xlfn.IFS(ROUND(VLOOKUP(C3607,[1]!T_Resins[#Data],4,FALSE)/VLOOKUP(A3607,[1]!T_Printers[#Data],5,FALSE),1)&lt;=_xlfn.XLOOKUP(B3607,[1]Printers!L:L,[1]Printers!O:O,1,0,),ROUND(VLOOKUP(C3607,[1]!T_Resins[#Data],4,FALSE)/VLOOKUP(A3607,[1]!T_Printers[#Data],5,FALSE),1),ROUND(VLOOKUP(C3607,[1]!T_Resins[#Data],4,FALSE)/VLOOKUP(A3607,[1]!T_Printers[#Data],5,FALSE),1)&gt;_xlfn.XLOOKUP(B3607,[1]Printers!L:L,[1]Printers!O:O,1,0,),"")),"")</f>
        <v/>
      </c>
      <c r="J3607" t="str">
        <f>IFERROR(IF(ROUND(_xlfn.XLOOKUP([1]Parameters!B3607,[1]Printers!L:L,[1]Printers!Q:Q,,0)*I3607/10,0)*10&lt;_xlfn.XLOOKUP([1]Parameters!B3607,[1]Printers!L:L,[1]Printers!P:P,,0),ROUND(_xlfn.XLOOKUP([1]Parameters!B3607,[1]Printers!L:L,[1]Printers!Q:Q,,0)*I3607/10,0)*10,_xlfn.XLOOKUP([1]Parameters!B3607,[1]Printers!L:L,[1]Printers!P:P,,0)),"")</f>
        <v/>
      </c>
      <c r="K3607">
        <f>IF(SUM(E3607:J3607)&lt;&gt;0,VLOOKUP(A3607,[1]!T_Printers[#Data],10,FALSE)+VLOOKUP(C3607,[1]!T_Resins[#Data],10,FALSE),"")</f>
        <v>2</v>
      </c>
      <c r="L3607">
        <f>IF(SUM(E3607:J3607)&lt;&gt;0,VLOOKUP(A3607,[1]!T_Printers[#Data],11,FALSE),"")</f>
        <v>5</v>
      </c>
      <c r="M3607">
        <f>IF(SUM(E3607:J3607)&lt;&gt;0,VLOOKUP(C3607,[1]!T_Resins[#Data],8,FALSE),"")</f>
        <v>120</v>
      </c>
      <c r="N3607">
        <f>IF(_xlfn.XLOOKUP(B3607,[1]Printers!$L:$L,[1]Printers!$R:$R,0,0)&gt;0,[1]Parameters!M3607,IF(SUM(E3607:J3607)&lt;&gt;0,VLOOKUP(C3607,[1]!T_Resins[#Data],9,FALSE),""))</f>
        <v>180</v>
      </c>
      <c r="O3607" t="str">
        <f t="shared" si="56"/>
        <v>RayShapeShape1+Dental</v>
      </c>
    </row>
    <row r="3608" spans="1:15" x14ac:dyDescent="0.25">
      <c r="A3608" t="str">
        <f t="array" ref="A3608">IF(ROW()-1&gt;COUNTA([1]!T_Printers[Printers])*COUNTA([1]!T_Resins[Resins]),"",INDEX([1]!T_Printers[Printers],INT((ROW()-2)/COUNTA([1]!T_Resins[Resins])+1)))</f>
        <v>RayShape Shape 1+ Dental</v>
      </c>
      <c r="B3608" t="str">
        <f>_xlfn.XLOOKUP(A3608,[1]!T_Printers[Printers],[1]!T_Printers[Icon link],,0)</f>
        <v>RayShapeShape1+Dental</v>
      </c>
      <c r="C3608" t="str">
        <f t="array" ref="C3608">IF(ROW()-1&gt;COUNTA([1]!T_Printers[Printers])*COUNTA([1]!T_Resins[Resins]),"",INDEX([1]!T_Resins[Resins],MOD(ROW()-2,COUNTA([1]!T_Resins[Resins]))+1))</f>
        <v>Silicone-Compatiable Model Resin (J-Model)</v>
      </c>
      <c r="D3608">
        <f>IF(SUM(E3608:J3608)&lt;&gt;0,IF(ROW()-1&gt;COUNTA([1]!T_Printers[Printers])*COUNTA([1]!T_Resins[Resins]),"",2),"")</f>
        <v>2</v>
      </c>
      <c r="E3608" cm="1">
        <f t="array" ref="E3608">IFERROR(IF(ROW()-1&gt;COUNTA([1]!T_Printers[Printers])*COUNTA([1]!T_Resins[Resins]),"",_xlfn.IFS(ROUND(VLOOKUP(C3608,[1]!T_Resins[#Data],2,FALSE)/VLOOKUP(A3608,[1]!T_Printers[#Data],5,FALSE),1)&lt;=_xlfn.XLOOKUP(B3608,[1]Printers!L:L,[1]Printers!O:O,1,0,),ROUND(VLOOKUP(C3608,[1]!T_Resins[#Data],2,FALSE)/VLOOKUP(A3608,[1]!T_Printers[#Data],5,FALSE),1),ROUND(VLOOKUP(C3608,[1]!T_Resins[#Data],2,FALSE)/VLOOKUP(A3608,[1]!T_Printers[#Data],5,FALSE),1)&gt;_xlfn.XLOOKUP(B3608,[1]Printers!L:L,[1]Printers!O:O,1,0,),10)),"Используйте слой 100 мкм")</f>
        <v>2</v>
      </c>
      <c r="F3608">
        <f>IFERROR(IF(ROUND(_xlfn.XLOOKUP([1]Parameters!B3608,[1]Printers!L:L,[1]Printers!Q:Q,,0)*E3608/10,0)*10&lt;_xlfn.XLOOKUP([1]Parameters!B3608,[1]Printers!L:L,[1]Printers!P:P,,0),ROUND(_xlfn.XLOOKUP([1]Parameters!B3608,[1]Printers!L:L,[1]Printers!Q:Q,,0)*E3608/10,0)*10,_xlfn.XLOOKUP([1]Parameters!B3608,[1]Printers!L:L,[1]Printers!P:P,,0)),"")</f>
        <v>20</v>
      </c>
      <c r="G3608" cm="1">
        <f t="array" ref="G3608">IFERROR(IF(ROW()-1&gt;COUNTA([1]!T_Printers[Printers])*COUNTA([1]!T_Resins[Resins]),"",_xlfn.IFS(ROUND(VLOOKUP(C3608,[1]!T_Resins[#Data],3,FALSE)/VLOOKUP(A3608,[1]!T_Printers[#Data],5,FALSE),1)&lt;=_xlfn.XLOOKUP(B3608,[1]Printers!L:L,[1]Printers!O:O,1,0,),ROUND(VLOOKUP(C3608,[1]!T_Resins[#Data],3,FALSE)/VLOOKUP(A3608,[1]!T_Printers[#Data],5,FALSE),1),ROUND(VLOOKUP(C3608,[1]!T_Resins[#Data],3,FALSE)/VLOOKUP(A3608,[1]!T_Printers[#Data],5,FALSE),1)&gt;_xlfn.XLOOKUP(B3608,[1]Printers!L:L,[1]Printers!O:O,1,0,),10)),"")</f>
        <v>2.6</v>
      </c>
      <c r="H3608">
        <f>IFERROR(IF(ROUND(_xlfn.XLOOKUP([1]Parameters!B3608,[1]Printers!L:L,[1]Printers!Q:Q,,0)*G3608/10,0)*10&lt;_xlfn.XLOOKUP([1]Parameters!B3608,[1]Printers!L:L,[1]Printers!P:P,,0),ROUND(_xlfn.XLOOKUP([1]Parameters!B3608,[1]Printers!L:L,[1]Printers!Q:Q,,0)*G3608/10,0)*10,_xlfn.XLOOKUP([1]Parameters!B3608,[1]Printers!L:L,[1]Printers!P:P,,0)),"")</f>
        <v>20</v>
      </c>
      <c r="I3608" s="3" t="str" cm="1">
        <f t="array" ref="I3608">IFERROR(IF(ROW()-1&gt;COUNTA([1]!T_Printers[Printers])*COUNTA([1]!T_Resins[Resins]),"",_xlfn.IFS(ROUND(VLOOKUP(C3608,[1]!T_Resins[#Data],4,FALSE)/VLOOKUP(A3608,[1]!T_Printers[#Data],5,FALSE),1)&lt;=_xlfn.XLOOKUP(B3608,[1]Printers!L:L,[1]Printers!O:O,1,0,),ROUND(VLOOKUP(C3608,[1]!T_Resins[#Data],4,FALSE)/VLOOKUP(A3608,[1]!T_Printers[#Data],5,FALSE),1),ROUND(VLOOKUP(C3608,[1]!T_Resins[#Data],4,FALSE)/VLOOKUP(A3608,[1]!T_Printers[#Data],5,FALSE),1)&gt;_xlfn.XLOOKUP(B3608,[1]Printers!L:L,[1]Printers!O:O,1,0,),"")),"")</f>
        <v/>
      </c>
      <c r="J3608" t="str">
        <f>IFERROR(IF(ROUND(_xlfn.XLOOKUP([1]Parameters!B3608,[1]Printers!L:L,[1]Printers!Q:Q,,0)*I3608/10,0)*10&lt;_xlfn.XLOOKUP([1]Parameters!B3608,[1]Printers!L:L,[1]Printers!P:P,,0),ROUND(_xlfn.XLOOKUP([1]Parameters!B3608,[1]Printers!L:L,[1]Printers!Q:Q,,0)*I3608/10,0)*10,_xlfn.XLOOKUP([1]Parameters!B3608,[1]Printers!L:L,[1]Printers!P:P,,0)),"")</f>
        <v/>
      </c>
      <c r="K3608">
        <f>IF(SUM(E3608:J3608)&lt;&gt;0,VLOOKUP(A3608,[1]!T_Printers[#Data],10,FALSE)+VLOOKUP(C3608,[1]!T_Resins[#Data],10,FALSE),"")</f>
        <v>2</v>
      </c>
      <c r="L3608">
        <f>IF(SUM(E3608:J3608)&lt;&gt;0,VLOOKUP(A3608,[1]!T_Printers[#Data],11,FALSE),"")</f>
        <v>5</v>
      </c>
      <c r="M3608">
        <f>IF(SUM(E3608:J3608)&lt;&gt;0,VLOOKUP(C3608,[1]!T_Resins[#Data],8,FALSE),"")</f>
        <v>60</v>
      </c>
      <c r="N3608">
        <f>IF(_xlfn.XLOOKUP(B3608,[1]Printers!$L:$L,[1]Printers!$R:$R,0,0)&gt;0,[1]Parameters!M3608,IF(SUM(E3608:J3608)&lt;&gt;0,VLOOKUP(C3608,[1]!T_Resins[#Data],9,FALSE),""))</f>
        <v>60</v>
      </c>
      <c r="O3608" t="str">
        <f t="shared" si="56"/>
        <v>RayShapeShape1+Dental</v>
      </c>
    </row>
    <row r="3609" spans="1:15" x14ac:dyDescent="0.25">
      <c r="A3609" t="str">
        <f t="array" ref="A3609">IF(ROW()-1&gt;COUNTA([1]!T_Printers[Printers])*COUNTA([1]!T_Resins[Resins]),"",INDEX([1]!T_Printers[Printers],INT((ROW()-2)/COUNTA([1]!T_Resins[Resins])+1)))</f>
        <v>RayShape Shape 1+ Dental</v>
      </c>
      <c r="B3609" t="str">
        <f>_xlfn.XLOOKUP(A3609,[1]!T_Printers[Printers],[1]!T_Printers[Icon link],,0)</f>
        <v>RayShapeShape1+Dental</v>
      </c>
      <c r="C3609" t="str">
        <f t="array" ref="C3609">IF(ROW()-1&gt;COUNTA([1]!T_Printers[Printers])*COUNTA([1]!T_Resins[Resins]),"",INDEX([1]!T_Resins[Resins],MOD(ROW()-2,COUNTA([1]!T_Resins[Resins]))+1))</f>
        <v>Silicone-Like Black</v>
      </c>
      <c r="D3609">
        <f>IF(SUM(E3609:J3609)&lt;&gt;0,IF(ROW()-1&gt;COUNTA([1]!T_Printers[Printers])*COUNTA([1]!T_Resins[Resins]),"",2),"")</f>
        <v>2</v>
      </c>
      <c r="E3609" cm="1">
        <f t="array" ref="E3609">IFERROR(IF(ROW()-1&gt;COUNTA([1]!T_Printers[Printers])*COUNTA([1]!T_Resins[Resins]),"",_xlfn.IFS(ROUND(VLOOKUP(C3609,[1]!T_Resins[#Data],2,FALSE)/VLOOKUP(A3609,[1]!T_Printers[#Data],5,FALSE),1)&lt;=_xlfn.XLOOKUP(B3609,[1]Printers!L:L,[1]Printers!O:O,1,0,),ROUND(VLOOKUP(C3609,[1]!T_Resins[#Data],2,FALSE)/VLOOKUP(A3609,[1]!T_Printers[#Data],5,FALSE),1),ROUND(VLOOKUP(C3609,[1]!T_Resins[#Data],2,FALSE)/VLOOKUP(A3609,[1]!T_Printers[#Data],5,FALSE),1)&gt;_xlfn.XLOOKUP(B3609,[1]Printers!L:L,[1]Printers!O:O,1,0,),10)),"Используйте слой 100 мкм")</f>
        <v>4.7</v>
      </c>
      <c r="F3609">
        <f>IFERROR(IF(ROUND(_xlfn.XLOOKUP([1]Parameters!B3609,[1]Printers!L:L,[1]Printers!Q:Q,,0)*E3609/10,0)*10&lt;_xlfn.XLOOKUP([1]Parameters!B3609,[1]Printers!L:L,[1]Printers!P:P,,0),ROUND(_xlfn.XLOOKUP([1]Parameters!B3609,[1]Printers!L:L,[1]Printers!Q:Q,,0)*E3609/10,0)*10,_xlfn.XLOOKUP([1]Parameters!B3609,[1]Printers!L:L,[1]Printers!P:P,,0)),"")</f>
        <v>40</v>
      </c>
      <c r="G3609" cm="1">
        <f t="array" ref="G3609">IFERROR(IF(ROW()-1&gt;COUNTA([1]!T_Printers[Printers])*COUNTA([1]!T_Resins[Resins]),"",_xlfn.IFS(ROUND(VLOOKUP(C3609,[1]!T_Resins[#Data],3,FALSE)/VLOOKUP(A3609,[1]!T_Printers[#Data],5,FALSE),1)&lt;=_xlfn.XLOOKUP(B3609,[1]Printers!L:L,[1]Printers!O:O,1,0,),ROUND(VLOOKUP(C3609,[1]!T_Resins[#Data],3,FALSE)/VLOOKUP(A3609,[1]!T_Printers[#Data],5,FALSE),1),ROUND(VLOOKUP(C3609,[1]!T_Resins[#Data],3,FALSE)/VLOOKUP(A3609,[1]!T_Printers[#Data],5,FALSE),1)&gt;_xlfn.XLOOKUP(B3609,[1]Printers!L:L,[1]Printers!O:O,1,0,),10)),"")</f>
        <v>6.1</v>
      </c>
      <c r="H3609">
        <f>IFERROR(IF(ROUND(_xlfn.XLOOKUP([1]Parameters!B3609,[1]Printers!L:L,[1]Printers!Q:Q,,0)*G3609/10,0)*10&lt;_xlfn.XLOOKUP([1]Parameters!B3609,[1]Printers!L:L,[1]Printers!P:P,,0),ROUND(_xlfn.XLOOKUP([1]Parameters!B3609,[1]Printers!L:L,[1]Printers!Q:Q,,0)*G3609/10,0)*10,_xlfn.XLOOKUP([1]Parameters!B3609,[1]Printers!L:L,[1]Printers!P:P,,0)),"")</f>
        <v>50</v>
      </c>
      <c r="I3609" s="3" t="str" cm="1">
        <f t="array" ref="I3609">IFERROR(IF(ROW()-1&gt;COUNTA([1]!T_Printers[Printers])*COUNTA([1]!T_Resins[Resins]),"",_xlfn.IFS(ROUND(VLOOKUP(C3609,[1]!T_Resins[#Data],4,FALSE)/VLOOKUP(A3609,[1]!T_Printers[#Data],5,FALSE),1)&lt;=_xlfn.XLOOKUP(B3609,[1]Printers!L:L,[1]Printers!O:O,1,0,),ROUND(VLOOKUP(C3609,[1]!T_Resins[#Data],4,FALSE)/VLOOKUP(A3609,[1]!T_Printers[#Data],5,FALSE),1),ROUND(VLOOKUP(C3609,[1]!T_Resins[#Data],4,FALSE)/VLOOKUP(A3609,[1]!T_Printers[#Data],5,FALSE),1)&gt;_xlfn.XLOOKUP(B3609,[1]Printers!L:L,[1]Printers!O:O,1,0,),"")),"")</f>
        <v/>
      </c>
      <c r="J3609" t="str">
        <f>IFERROR(IF(ROUND(_xlfn.XLOOKUP([1]Parameters!B3609,[1]Printers!L:L,[1]Printers!Q:Q,,0)*I3609/10,0)*10&lt;_xlfn.XLOOKUP([1]Parameters!B3609,[1]Printers!L:L,[1]Printers!P:P,,0),ROUND(_xlfn.XLOOKUP([1]Parameters!B3609,[1]Printers!L:L,[1]Printers!Q:Q,,0)*I3609/10,0)*10,_xlfn.XLOOKUP([1]Parameters!B3609,[1]Printers!L:L,[1]Printers!P:P,,0)),"")</f>
        <v/>
      </c>
      <c r="K3609">
        <f>IF(SUM(E3609:J3609)&lt;&gt;0,VLOOKUP(A3609,[1]!T_Printers[#Data],10,FALSE)+VLOOKUP(C3609,[1]!T_Resins[#Data],10,FALSE),"")</f>
        <v>2</v>
      </c>
      <c r="L3609">
        <f>IF(SUM(E3609:J3609)&lt;&gt;0,VLOOKUP(A3609,[1]!T_Printers[#Data],11,FALSE),"")</f>
        <v>5</v>
      </c>
      <c r="M3609">
        <f>IF(SUM(E3609:J3609)&lt;&gt;0,VLOOKUP(C3609,[1]!T_Resins[#Data],8,FALSE),"")</f>
        <v>60</v>
      </c>
      <c r="N3609">
        <f>IF(_xlfn.XLOOKUP(B3609,[1]Printers!$L:$L,[1]Printers!$R:$R,0,0)&gt;0,[1]Parameters!M3609,IF(SUM(E3609:J3609)&lt;&gt;0,VLOOKUP(C3609,[1]!T_Resins[#Data],9,FALSE),""))</f>
        <v>60</v>
      </c>
      <c r="O3609" t="str">
        <f t="shared" si="56"/>
        <v>RayShapeShape1+Dental</v>
      </c>
    </row>
    <row r="3610" spans="1:15" x14ac:dyDescent="0.25">
      <c r="A3610" t="str">
        <f t="array" ref="A3610">IF(ROW()-1&gt;COUNTA([1]!T_Printers[Printers])*COUNTA([1]!T_Resins[Resins]),"",INDEX([1]!T_Printers[Printers],INT((ROW()-2)/COUNTA([1]!T_Resins[Resins])+1)))</f>
        <v>SparkMaker</v>
      </c>
      <c r="B3610" t="str">
        <f>_xlfn.XLOOKUP(A3610,[1]!T_Printers[Printers],[1]!T_Printers[Icon link],,0)</f>
        <v>SparkMaker</v>
      </c>
      <c r="C3610" t="str">
        <f t="array" ref="C3610">IF(ROW()-1&gt;COUNTA([1]!T_Printers[Printers])*COUNTA([1]!T_Resins[Resins]),"",INDEX([1]!T_Resins[Resins],MOD(ROW()-2,COUNTA([1]!T_Resins[Resins]))+1))</f>
        <v>Basic Red</v>
      </c>
      <c r="D3610">
        <f>IF(SUM(E3610:J3610)&lt;&gt;0,IF(ROW()-1&gt;COUNTA([1]!T_Printers[Printers])*COUNTA([1]!T_Resins[Resins]),"",2),"")</f>
        <v>2</v>
      </c>
      <c r="E3610" cm="1">
        <f t="array" ref="E3610">IFERROR(IF(ROW()-1&gt;COUNTA([1]!T_Printers[Printers])*COUNTA([1]!T_Resins[Resins]),"",_xlfn.IFS(ROUND(VLOOKUP(C3610,[1]!T_Resins[#Data],2,FALSE)/VLOOKUP(A3610,[1]!T_Printers[#Data],5,FALSE),1)&lt;=_xlfn.XLOOKUP(B3610,[1]Printers!L:L,[1]Printers!O:O,1,0,),ROUND(VLOOKUP(C3610,[1]!T_Resins[#Data],2,FALSE)/VLOOKUP(A3610,[1]!T_Printers[#Data],5,FALSE),1),ROUND(VLOOKUP(C3610,[1]!T_Resins[#Data],2,FALSE)/VLOOKUP(A3610,[1]!T_Printers[#Data],5,FALSE),1)&gt;_xlfn.XLOOKUP(B3610,[1]Printers!L:L,[1]Printers!O:O,1,0,),10)),"Используйте слой 100 мкм")</f>
        <v>14.4</v>
      </c>
      <c r="F3610">
        <f>IFERROR(IF(ROUND(_xlfn.XLOOKUP([1]Parameters!B3610,[1]Printers!L:L,[1]Printers!Q:Q,,0)*E3610/10,0)*10&lt;_xlfn.XLOOKUP([1]Parameters!B3610,[1]Printers!L:L,[1]Printers!P:P,,0),ROUND(_xlfn.XLOOKUP([1]Parameters!B3610,[1]Printers!L:L,[1]Printers!Q:Q,,0)*E3610/10,0)*10,_xlfn.XLOOKUP([1]Parameters!B3610,[1]Printers!L:L,[1]Printers!P:P,,0)),"")</f>
        <v>100</v>
      </c>
      <c r="G3610" cm="1">
        <f t="array" ref="G3610">IFERROR(IF(ROW()-1&gt;COUNTA([1]!T_Printers[Printers])*COUNTA([1]!T_Resins[Resins]),"",_xlfn.IFS(ROUND(VLOOKUP(C3610,[1]!T_Resins[#Data],3,FALSE)/VLOOKUP(A3610,[1]!T_Printers[#Data],5,FALSE),1)&lt;=_xlfn.XLOOKUP(B3610,[1]Printers!L:L,[1]Printers!O:O,1,0,),ROUND(VLOOKUP(C3610,[1]!T_Resins[#Data],3,FALSE)/VLOOKUP(A3610,[1]!T_Printers[#Data],5,FALSE),1),ROUND(VLOOKUP(C3610,[1]!T_Resins[#Data],3,FALSE)/VLOOKUP(A3610,[1]!T_Printers[#Data],5,FALSE),1)&gt;_xlfn.XLOOKUP(B3610,[1]Printers!L:L,[1]Printers!O:O,1,0,),10)),"")</f>
        <v>18.7</v>
      </c>
      <c r="H3610">
        <f>IFERROR(IF(ROUND(_xlfn.XLOOKUP([1]Parameters!B3610,[1]Printers!L:L,[1]Printers!Q:Q,,0)*G3610/10,0)*10&lt;_xlfn.XLOOKUP([1]Parameters!B3610,[1]Printers!L:L,[1]Printers!P:P,,0),ROUND(_xlfn.XLOOKUP([1]Parameters!B3610,[1]Printers!L:L,[1]Printers!Q:Q,,0)*G3610/10,0)*10,_xlfn.XLOOKUP([1]Parameters!B3610,[1]Printers!L:L,[1]Printers!P:P,,0)),"")</f>
        <v>100</v>
      </c>
      <c r="I3610" s="3" t="str" cm="1">
        <f t="array" ref="I3610">IFERROR(IF(ROW()-1&gt;COUNTA([1]!T_Printers[Printers])*COUNTA([1]!T_Resins[Resins]),"",_xlfn.IFS(ROUND(VLOOKUP(C3610,[1]!T_Resins[#Data],4,FALSE)/VLOOKUP(A3610,[1]!T_Printers[#Data],5,FALSE),1)&lt;=_xlfn.XLOOKUP(B3610,[1]Printers!L:L,[1]Printers!O:O,1,0,),ROUND(VLOOKUP(C3610,[1]!T_Resins[#Data],4,FALSE)/VLOOKUP(A3610,[1]!T_Printers[#Data],5,FALSE),1),ROUND(VLOOKUP(C3610,[1]!T_Resins[#Data],4,FALSE)/VLOOKUP(A3610,[1]!T_Printers[#Data],5,FALSE),1)&gt;_xlfn.XLOOKUP(B3610,[1]Printers!L:L,[1]Printers!O:O,1,0,),"")),"")</f>
        <v/>
      </c>
      <c r="J3610" t="str">
        <f>IFERROR(IF(ROUND(_xlfn.XLOOKUP([1]Parameters!B3610,[1]Printers!L:L,[1]Printers!Q:Q,,0)*I3610/10,0)*10&lt;_xlfn.XLOOKUP([1]Parameters!B3610,[1]Printers!L:L,[1]Printers!P:P,,0),ROUND(_xlfn.XLOOKUP([1]Parameters!B3610,[1]Printers!L:L,[1]Printers!Q:Q,,0)*I3610/10,0)*10,_xlfn.XLOOKUP([1]Parameters!B3610,[1]Printers!L:L,[1]Printers!P:P,,0)),"")</f>
        <v/>
      </c>
      <c r="K3610">
        <f>IF(SUM(E3610:J3610)&lt;&gt;0,VLOOKUP(A3610,[1]!T_Printers[#Data],10,FALSE)+VLOOKUP(C3610,[1]!T_Resins[#Data],10,FALSE),"")</f>
        <v>2</v>
      </c>
      <c r="L3610">
        <f>IF(SUM(E3610:J3610)&lt;&gt;0,VLOOKUP(A3610,[1]!T_Printers[#Data],11,FALSE),"")</f>
        <v>4</v>
      </c>
      <c r="M3610">
        <f>IF(SUM(E3610:J3610)&lt;&gt;0,VLOOKUP(C3610,[1]!T_Resins[#Data],8,FALSE),"")</f>
        <v>120</v>
      </c>
      <c r="N3610">
        <f>IF(_xlfn.XLOOKUP(B3610,[1]Printers!$L:$L,[1]Printers!$R:$R,0,0)&gt;0,[1]Parameters!M3610,IF(SUM(E3610:J3610)&lt;&gt;0,VLOOKUP(C3610,[1]!T_Resins[#Data],9,FALSE),""))</f>
        <v>180</v>
      </c>
      <c r="O3610" t="str">
        <f t="shared" si="56"/>
        <v>SparkMaker</v>
      </c>
    </row>
    <row r="3611" spans="1:15" x14ac:dyDescent="0.25">
      <c r="A3611" t="str">
        <f t="array" ref="A3611">IF(ROW()-1&gt;COUNTA([1]!T_Printers[Printers])*COUNTA([1]!T_Resins[Resins]),"",INDEX([1]!T_Printers[Printers],INT((ROW()-2)/COUNTA([1]!T_Resins[Resins])+1)))</f>
        <v>SparkMaker</v>
      </c>
      <c r="B3611" t="str">
        <f>_xlfn.XLOOKUP(A3611,[1]!T_Printers[Printers],[1]!T_Printers[Icon link],,0)</f>
        <v>SparkMaker</v>
      </c>
      <c r="C3611" t="str">
        <f t="array" ref="C3611">IF(ROW()-1&gt;COUNTA([1]!T_Printers[Printers])*COUNTA([1]!T_Resins[Resins]),"",INDEX([1]!T_Resins[Resins],MOD(ROW()-2,COUNTA([1]!T_Resins[Resins]))+1))</f>
        <v>Demo Bone</v>
      </c>
      <c r="D3611">
        <f>IF(SUM(E3611:J3611)&lt;&gt;0,IF(ROW()-1&gt;COUNTA([1]!T_Printers[Printers])*COUNTA([1]!T_Resins[Resins]),"",2),"")</f>
        <v>2</v>
      </c>
      <c r="E3611" cm="1">
        <f t="array" ref="E3611">IFERROR(IF(ROW()-1&gt;COUNTA([1]!T_Printers[Printers])*COUNTA([1]!T_Resins[Resins]),"",_xlfn.IFS(ROUND(VLOOKUP(C3611,[1]!T_Resins[#Data],2,FALSE)/VLOOKUP(A3611,[1]!T_Printers[#Data],5,FALSE),1)&lt;=_xlfn.XLOOKUP(B3611,[1]Printers!L:L,[1]Printers!O:O,1,0,),ROUND(VLOOKUP(C3611,[1]!T_Resins[#Data],2,FALSE)/VLOOKUP(A3611,[1]!T_Printers[#Data],5,FALSE),1),ROUND(VLOOKUP(C3611,[1]!T_Resins[#Data],2,FALSE)/VLOOKUP(A3611,[1]!T_Printers[#Data],5,FALSE),1)&gt;_xlfn.XLOOKUP(B3611,[1]Printers!L:L,[1]Printers!O:O,1,0,),10)),"Используйте слой 100 мкм")</f>
        <v>14</v>
      </c>
      <c r="F3611">
        <f>IFERROR(IF(ROUND(_xlfn.XLOOKUP([1]Parameters!B3611,[1]Printers!L:L,[1]Printers!Q:Q,,0)*E3611/10,0)*10&lt;_xlfn.XLOOKUP([1]Parameters!B3611,[1]Printers!L:L,[1]Printers!P:P,,0),ROUND(_xlfn.XLOOKUP([1]Parameters!B3611,[1]Printers!L:L,[1]Printers!Q:Q,,0)*E3611/10,0)*10,_xlfn.XLOOKUP([1]Parameters!B3611,[1]Printers!L:L,[1]Printers!P:P,,0)),"")</f>
        <v>100</v>
      </c>
      <c r="G3611" cm="1">
        <f t="array" ref="G3611">IFERROR(IF(ROW()-1&gt;COUNTA([1]!T_Printers[Printers])*COUNTA([1]!T_Resins[Resins]),"",_xlfn.IFS(ROUND(VLOOKUP(C3611,[1]!T_Resins[#Data],3,FALSE)/VLOOKUP(A3611,[1]!T_Printers[#Data],5,FALSE),1)&lt;=_xlfn.XLOOKUP(B3611,[1]Printers!L:L,[1]Printers!O:O,1,0,),ROUND(VLOOKUP(C3611,[1]!T_Resins[#Data],3,FALSE)/VLOOKUP(A3611,[1]!T_Printers[#Data],5,FALSE),1),ROUND(VLOOKUP(C3611,[1]!T_Resins[#Data],3,FALSE)/VLOOKUP(A3611,[1]!T_Printers[#Data],5,FALSE),1)&gt;_xlfn.XLOOKUP(B3611,[1]Printers!L:L,[1]Printers!O:O,1,0,),10)),"")</f>
        <v>18.399999999999999</v>
      </c>
      <c r="H3611">
        <f>IFERROR(IF(ROUND(_xlfn.XLOOKUP([1]Parameters!B3611,[1]Printers!L:L,[1]Printers!Q:Q,,0)*G3611/10,0)*10&lt;_xlfn.XLOOKUP([1]Parameters!B3611,[1]Printers!L:L,[1]Printers!P:P,,0),ROUND(_xlfn.XLOOKUP([1]Parameters!B3611,[1]Printers!L:L,[1]Printers!Q:Q,,0)*G3611/10,0)*10,_xlfn.XLOOKUP([1]Parameters!B3611,[1]Printers!L:L,[1]Printers!P:P,,0)),"")</f>
        <v>100</v>
      </c>
      <c r="I3611" s="3" t="str" cm="1">
        <f t="array" ref="I3611">IFERROR(IF(ROW()-1&gt;COUNTA([1]!T_Printers[Printers])*COUNTA([1]!T_Resins[Resins]),"",_xlfn.IFS(ROUND(VLOOKUP(C3611,[1]!T_Resins[#Data],4,FALSE)/VLOOKUP(A3611,[1]!T_Printers[#Data],5,FALSE),1)&lt;=_xlfn.XLOOKUP(B3611,[1]Printers!L:L,[1]Printers!O:O,1,0,),ROUND(VLOOKUP(C3611,[1]!T_Resins[#Data],4,FALSE)/VLOOKUP(A3611,[1]!T_Printers[#Data],5,FALSE),1),ROUND(VLOOKUP(C3611,[1]!T_Resins[#Data],4,FALSE)/VLOOKUP(A3611,[1]!T_Printers[#Data],5,FALSE),1)&gt;_xlfn.XLOOKUP(B3611,[1]Printers!L:L,[1]Printers!O:O,1,0,),"")),"")</f>
        <v/>
      </c>
      <c r="J3611" t="str">
        <f>IFERROR(IF(ROUND(_xlfn.XLOOKUP([1]Parameters!B3611,[1]Printers!L:L,[1]Printers!Q:Q,,0)*I3611/10,0)*10&lt;_xlfn.XLOOKUP([1]Parameters!B3611,[1]Printers!L:L,[1]Printers!P:P,,0),ROUND(_xlfn.XLOOKUP([1]Parameters!B3611,[1]Printers!L:L,[1]Printers!Q:Q,,0)*I3611/10,0)*10,_xlfn.XLOOKUP([1]Parameters!B3611,[1]Printers!L:L,[1]Printers!P:P,,0)),"")</f>
        <v/>
      </c>
      <c r="K3611">
        <f>IF(SUM(E3611:J3611)&lt;&gt;0,VLOOKUP(A3611,[1]!T_Printers[#Data],10,FALSE)+VLOOKUP(C3611,[1]!T_Resins[#Data],10,FALSE),"")</f>
        <v>3</v>
      </c>
      <c r="L3611">
        <f>IF(SUM(E3611:J3611)&lt;&gt;0,VLOOKUP(A3611,[1]!T_Printers[#Data],11,FALSE),"")</f>
        <v>4</v>
      </c>
      <c r="M3611">
        <f>IF(SUM(E3611:J3611)&lt;&gt;0,VLOOKUP(C3611,[1]!T_Resins[#Data],8,FALSE),"")</f>
        <v>120</v>
      </c>
      <c r="N3611">
        <f>IF(_xlfn.XLOOKUP(B3611,[1]Printers!$L:$L,[1]Printers!$R:$R,0,0)&gt;0,[1]Parameters!M3611,IF(SUM(E3611:J3611)&lt;&gt;0,VLOOKUP(C3611,[1]!T_Resins[#Data],9,FALSE),""))</f>
        <v>180</v>
      </c>
      <c r="O3611" t="str">
        <f t="shared" si="56"/>
        <v>SparkMaker</v>
      </c>
    </row>
    <row r="3612" spans="1:15" x14ac:dyDescent="0.25">
      <c r="A3612" t="str">
        <f t="array" ref="A3612">IF(ROW()-1&gt;COUNTA([1]!T_Printers[Printers])*COUNTA([1]!T_Resins[Resins]),"",INDEX([1]!T_Printers[Printers],INT((ROW()-2)/COUNTA([1]!T_Resins[Resins])+1)))</f>
        <v>SparkMaker</v>
      </c>
      <c r="B3612" t="str">
        <f>_xlfn.XLOOKUP(A3612,[1]!T_Printers[Printers],[1]!T_Printers[Icon link],,0)</f>
        <v>SparkMaker</v>
      </c>
      <c r="C3612" t="str">
        <f t="array" ref="C3612">IF(ROW()-1&gt;COUNTA([1]!T_Printers[Printers])*COUNTA([1]!T_Resins[Resins]),"",INDEX([1]!T_Resins[Resins],MOD(ROW()-2,COUNTA([1]!T_Resins[Resins]))+1))</f>
        <v xml:space="preserve">Dental Bleach (Обновленная версия) </v>
      </c>
      <c r="D3612">
        <f>IF(SUM(E3612:J3612)&lt;&gt;0,IF(ROW()-1&gt;COUNTA([1]!T_Printers[Printers])*COUNTA([1]!T_Resins[Resins]),"",2),"")</f>
        <v>2</v>
      </c>
      <c r="E3612" cm="1">
        <f t="array" ref="E3612">IFERROR(IF(ROW()-1&gt;COUNTA([1]!T_Printers[Printers])*COUNTA([1]!T_Resins[Resins]),"",_xlfn.IFS(ROUND(VLOOKUP(C3612,[1]!T_Resins[#Data],2,FALSE)/VLOOKUP(A3612,[1]!T_Printers[#Data],5,FALSE),1)&lt;=_xlfn.XLOOKUP(B3612,[1]Printers!L:L,[1]Printers!O:O,1,0,),ROUND(VLOOKUP(C3612,[1]!T_Resins[#Data],2,FALSE)/VLOOKUP(A3612,[1]!T_Printers[#Data],5,FALSE),1),ROUND(VLOOKUP(C3612,[1]!T_Resins[#Data],2,FALSE)/VLOOKUP(A3612,[1]!T_Printers[#Data],5,FALSE),1)&gt;_xlfn.XLOOKUP(B3612,[1]Printers!L:L,[1]Printers!O:O,1,0,),10)),"Используйте слой 100 мкм")</f>
        <v>32.299999999999997</v>
      </c>
      <c r="F3612">
        <f>IFERROR(IF(ROUND(_xlfn.XLOOKUP([1]Parameters!B3612,[1]Printers!L:L,[1]Printers!Q:Q,,0)*E3612/10,0)*10&lt;_xlfn.XLOOKUP([1]Parameters!B3612,[1]Printers!L:L,[1]Printers!P:P,,0),ROUND(_xlfn.XLOOKUP([1]Parameters!B3612,[1]Printers!L:L,[1]Printers!Q:Q,,0)*E3612/10,0)*10,_xlfn.XLOOKUP([1]Parameters!B3612,[1]Printers!L:L,[1]Printers!P:P,,0)),"")</f>
        <v>100</v>
      </c>
      <c r="G3612" cm="1">
        <f t="array" ref="G3612">IFERROR(IF(ROW()-1&gt;COUNTA([1]!T_Printers[Printers])*COUNTA([1]!T_Resins[Resins]),"",_xlfn.IFS(ROUND(VLOOKUP(C3612,[1]!T_Resins[#Data],3,FALSE)/VLOOKUP(A3612,[1]!T_Printers[#Data],5,FALSE),1)&lt;=_xlfn.XLOOKUP(B3612,[1]Printers!L:L,[1]Printers!O:O,1,0,),ROUND(VLOOKUP(C3612,[1]!T_Resins[#Data],3,FALSE)/VLOOKUP(A3612,[1]!T_Printers[#Data],5,FALSE),1),ROUND(VLOOKUP(C3612,[1]!T_Resins[#Data],3,FALSE)/VLOOKUP(A3612,[1]!T_Printers[#Data],5,FALSE),1)&gt;_xlfn.XLOOKUP(B3612,[1]Printers!L:L,[1]Printers!O:O,1,0,),10)),"")</f>
        <v>42</v>
      </c>
      <c r="H3612">
        <f>IFERROR(IF(ROUND(_xlfn.XLOOKUP([1]Parameters!B3612,[1]Printers!L:L,[1]Printers!Q:Q,,0)*G3612/10,0)*10&lt;_xlfn.XLOOKUP([1]Parameters!B3612,[1]Printers!L:L,[1]Printers!P:P,,0),ROUND(_xlfn.XLOOKUP([1]Parameters!B3612,[1]Printers!L:L,[1]Printers!Q:Q,,0)*G3612/10,0)*10,_xlfn.XLOOKUP([1]Parameters!B3612,[1]Printers!L:L,[1]Printers!P:P,,0)),"")</f>
        <v>100</v>
      </c>
      <c r="I3612" s="3" t="str" cm="1">
        <f t="array" ref="I3612">IFERROR(IF(ROW()-1&gt;COUNTA([1]!T_Printers[Printers])*COUNTA([1]!T_Resins[Resins]),"",_xlfn.IFS(ROUND(VLOOKUP(C3612,[1]!T_Resins[#Data],4,FALSE)/VLOOKUP(A3612,[1]!T_Printers[#Data],5,FALSE),1)&lt;=_xlfn.XLOOKUP(B3612,[1]Printers!L:L,[1]Printers!O:O,1,0,),ROUND(VLOOKUP(C3612,[1]!T_Resins[#Data],4,FALSE)/VLOOKUP(A3612,[1]!T_Printers[#Data],5,FALSE),1),ROUND(VLOOKUP(C3612,[1]!T_Resins[#Data],4,FALSE)/VLOOKUP(A3612,[1]!T_Printers[#Data],5,FALSE),1)&gt;_xlfn.XLOOKUP(B3612,[1]Printers!L:L,[1]Printers!O:O,1,0,),"")),"")</f>
        <v/>
      </c>
      <c r="J3612" t="str">
        <f>IFERROR(IF(ROUND(_xlfn.XLOOKUP([1]Parameters!B3612,[1]Printers!L:L,[1]Printers!Q:Q,,0)*I3612/10,0)*10&lt;_xlfn.XLOOKUP([1]Parameters!B3612,[1]Printers!L:L,[1]Printers!P:P,,0),ROUND(_xlfn.XLOOKUP([1]Parameters!B3612,[1]Printers!L:L,[1]Printers!Q:Q,,0)*I3612/10,0)*10,_xlfn.XLOOKUP([1]Parameters!B3612,[1]Printers!L:L,[1]Printers!P:P,,0)),"")</f>
        <v/>
      </c>
      <c r="K3612">
        <f>IF(SUM(E3612:J3612)&lt;&gt;0,VLOOKUP(A3612,[1]!T_Printers[#Data],10,FALSE)+VLOOKUP(C3612,[1]!T_Resins[#Data],10,FALSE),"")</f>
        <v>3</v>
      </c>
      <c r="L3612">
        <f>IF(SUM(E3612:J3612)&lt;&gt;0,VLOOKUP(A3612,[1]!T_Printers[#Data],11,FALSE),"")</f>
        <v>4</v>
      </c>
      <c r="M3612">
        <f>IF(SUM(E3612:J3612)&lt;&gt;0,VLOOKUP(C3612,[1]!T_Resins[#Data],8,FALSE),"")</f>
        <v>120</v>
      </c>
      <c r="N3612">
        <f>IF(_xlfn.XLOOKUP(B3612,[1]Printers!$L:$L,[1]Printers!$R:$R,0,0)&gt;0,[1]Parameters!M3612,IF(SUM(E3612:J3612)&lt;&gt;0,VLOOKUP(C3612,[1]!T_Resins[#Data],9,FALSE),""))</f>
        <v>180</v>
      </c>
      <c r="O3612" t="str">
        <f t="shared" si="56"/>
        <v>SparkMaker</v>
      </c>
    </row>
    <row r="3613" spans="1:15" x14ac:dyDescent="0.25">
      <c r="A3613" t="str">
        <f t="array" ref="A3613">IF(ROW()-1&gt;COUNTA([1]!T_Printers[Printers])*COUNTA([1]!T_Resins[Resins]),"",INDEX([1]!T_Printers[Printers],INT((ROW()-2)/COUNTA([1]!T_Resins[Resins])+1)))</f>
        <v>SparkMaker</v>
      </c>
      <c r="B3613" t="str">
        <f>_xlfn.XLOOKUP(A3613,[1]!T_Printers[Printers],[1]!T_Printers[Icon link],,0)</f>
        <v>SparkMaker</v>
      </c>
      <c r="C3613" t="str">
        <f t="array" ref="C3613">IF(ROW()-1&gt;COUNTA([1]!T_Printers[Printers])*COUNTA([1]!T_Resins[Resins]),"",INDEX([1]!T_Resins[Resins],MOD(ROW()-2,COUNTA([1]!T_Resins[Resins]))+1))</f>
        <v>Dental Bleach Pro</v>
      </c>
      <c r="D3613">
        <f>IF(SUM(E3613:J3613)&lt;&gt;0,IF(ROW()-1&gt;COUNTA([1]!T_Printers[Printers])*COUNTA([1]!T_Resins[Resins]),"",2),"")</f>
        <v>2</v>
      </c>
      <c r="E3613" cm="1">
        <f t="array" ref="E3613">IFERROR(IF(ROW()-1&gt;COUNTA([1]!T_Printers[Printers])*COUNTA([1]!T_Resins[Resins]),"",_xlfn.IFS(ROUND(VLOOKUP(C3613,[1]!T_Resins[#Data],2,FALSE)/VLOOKUP(A3613,[1]!T_Printers[#Data],5,FALSE),1)&lt;=_xlfn.XLOOKUP(B3613,[1]Printers!L:L,[1]Printers!O:O,1,0,),ROUND(VLOOKUP(C3613,[1]!T_Resins[#Data],2,FALSE)/VLOOKUP(A3613,[1]!T_Printers[#Data],5,FALSE),1),ROUND(VLOOKUP(C3613,[1]!T_Resins[#Data],2,FALSE)/VLOOKUP(A3613,[1]!T_Printers[#Data],5,FALSE),1)&gt;_xlfn.XLOOKUP(B3613,[1]Printers!L:L,[1]Printers!O:O,1,0,),10)),"Используйте слой 100 мкм")</f>
        <v>23.9</v>
      </c>
      <c r="F3613">
        <f>IFERROR(IF(ROUND(_xlfn.XLOOKUP([1]Parameters!B3613,[1]Printers!L:L,[1]Printers!Q:Q,,0)*E3613/10,0)*10&lt;_xlfn.XLOOKUP([1]Parameters!B3613,[1]Printers!L:L,[1]Printers!P:P,,0),ROUND(_xlfn.XLOOKUP([1]Parameters!B3613,[1]Printers!L:L,[1]Printers!Q:Q,,0)*E3613/10,0)*10,_xlfn.XLOOKUP([1]Parameters!B3613,[1]Printers!L:L,[1]Printers!P:P,,0)),"")</f>
        <v>100</v>
      </c>
      <c r="G3613" cm="1">
        <f t="array" ref="G3613">IFERROR(IF(ROW()-1&gt;COUNTA([1]!T_Printers[Printers])*COUNTA([1]!T_Resins[Resins]),"",_xlfn.IFS(ROUND(VLOOKUP(C3613,[1]!T_Resins[#Data],3,FALSE)/VLOOKUP(A3613,[1]!T_Printers[#Data],5,FALSE),1)&lt;=_xlfn.XLOOKUP(B3613,[1]Printers!L:L,[1]Printers!O:O,1,0,),ROUND(VLOOKUP(C3613,[1]!T_Resins[#Data],3,FALSE)/VLOOKUP(A3613,[1]!T_Printers[#Data],5,FALSE),1),ROUND(VLOOKUP(C3613,[1]!T_Resins[#Data],3,FALSE)/VLOOKUP(A3613,[1]!T_Printers[#Data],5,FALSE),1)&gt;_xlfn.XLOOKUP(B3613,[1]Printers!L:L,[1]Printers!O:O,1,0,),10)),"")</f>
        <v>31.1</v>
      </c>
      <c r="H3613">
        <f>IFERROR(IF(ROUND(_xlfn.XLOOKUP([1]Parameters!B3613,[1]Printers!L:L,[1]Printers!Q:Q,,0)*G3613/10,0)*10&lt;_xlfn.XLOOKUP([1]Parameters!B3613,[1]Printers!L:L,[1]Printers!P:P,,0),ROUND(_xlfn.XLOOKUP([1]Parameters!B3613,[1]Printers!L:L,[1]Printers!Q:Q,,0)*G3613/10,0)*10,_xlfn.XLOOKUP([1]Parameters!B3613,[1]Printers!L:L,[1]Printers!P:P,,0)),"")</f>
        <v>100</v>
      </c>
      <c r="I3613" s="3" t="str" cm="1">
        <f t="array" ref="I3613">IFERROR(IF(ROW()-1&gt;COUNTA([1]!T_Printers[Printers])*COUNTA([1]!T_Resins[Resins]),"",_xlfn.IFS(ROUND(VLOOKUP(C3613,[1]!T_Resins[#Data],4,FALSE)/VLOOKUP(A3613,[1]!T_Printers[#Data],5,FALSE),1)&lt;=_xlfn.XLOOKUP(B3613,[1]Printers!L:L,[1]Printers!O:O,1,0,),ROUND(VLOOKUP(C3613,[1]!T_Resins[#Data],4,FALSE)/VLOOKUP(A3613,[1]!T_Printers[#Data],5,FALSE),1),ROUND(VLOOKUP(C3613,[1]!T_Resins[#Data],4,FALSE)/VLOOKUP(A3613,[1]!T_Printers[#Data],5,FALSE),1)&gt;_xlfn.XLOOKUP(B3613,[1]Printers!L:L,[1]Printers!O:O,1,0,),"")),"")</f>
        <v/>
      </c>
      <c r="J3613" t="str">
        <f>IFERROR(IF(ROUND(_xlfn.XLOOKUP([1]Parameters!B3613,[1]Printers!L:L,[1]Printers!Q:Q,,0)*I3613/10,0)*10&lt;_xlfn.XLOOKUP([1]Parameters!B3613,[1]Printers!L:L,[1]Printers!P:P,,0),ROUND(_xlfn.XLOOKUP([1]Parameters!B3613,[1]Printers!L:L,[1]Printers!Q:Q,,0)*I3613/10,0)*10,_xlfn.XLOOKUP([1]Parameters!B3613,[1]Printers!L:L,[1]Printers!P:P,,0)),"")</f>
        <v/>
      </c>
      <c r="K3613">
        <f>IF(SUM(E3613:J3613)&lt;&gt;0,VLOOKUP(A3613,[1]!T_Printers[#Data],10,FALSE)+VLOOKUP(C3613,[1]!T_Resins[#Data],10,FALSE),"")</f>
        <v>2</v>
      </c>
      <c r="L3613">
        <f>IF(SUM(E3613:J3613)&lt;&gt;0,VLOOKUP(A3613,[1]!T_Printers[#Data],11,FALSE),"")</f>
        <v>4</v>
      </c>
      <c r="M3613">
        <f>IF(SUM(E3613:J3613)&lt;&gt;0,VLOOKUP(C3613,[1]!T_Resins[#Data],8,FALSE),"")</f>
        <v>120</v>
      </c>
      <c r="N3613">
        <f>IF(_xlfn.XLOOKUP(B3613,[1]Printers!$L:$L,[1]Printers!$R:$R,0,0)&gt;0,[1]Parameters!M3613,IF(SUM(E3613:J3613)&lt;&gt;0,VLOOKUP(C3613,[1]!T_Resins[#Data],9,FALSE),""))</f>
        <v>180</v>
      </c>
      <c r="O3613" t="str">
        <f t="shared" si="56"/>
        <v>SparkMaker</v>
      </c>
    </row>
    <row r="3614" spans="1:15" x14ac:dyDescent="0.25">
      <c r="A3614" t="str">
        <f t="array" ref="A3614">IF(ROW()-1&gt;COUNTA([1]!T_Printers[Printers])*COUNTA([1]!T_Resins[Resins]),"",INDEX([1]!T_Printers[Printers],INT((ROW()-2)/COUNTA([1]!T_Resins[Resins])+1)))</f>
        <v>SparkMaker</v>
      </c>
      <c r="B3614" t="str">
        <f>_xlfn.XLOOKUP(A3614,[1]!T_Printers[Printers],[1]!T_Printers[Icon link],,0)</f>
        <v>SparkMaker</v>
      </c>
      <c r="C3614" t="str">
        <f t="array" ref="C3614">IF(ROW()-1&gt;COUNTA([1]!T_Printers[Printers])*COUNTA([1]!T_Resins[Resins]),"",INDEX([1]!T_Resins[Resins],MOD(ROW()-2,COUNTA([1]!T_Resins[Resins]))+1))</f>
        <v>Dental Cast Cherry Pro</v>
      </c>
      <c r="D3614">
        <f>IF(SUM(E3614:J3614)&lt;&gt;0,IF(ROW()-1&gt;COUNTA([1]!T_Printers[Printers])*COUNTA([1]!T_Resins[Resins]),"",2),"")</f>
        <v>2</v>
      </c>
      <c r="E3614" cm="1">
        <f t="array" ref="E3614">IFERROR(IF(ROW()-1&gt;COUNTA([1]!T_Printers[Printers])*COUNTA([1]!T_Resins[Resins]),"",_xlfn.IFS(ROUND(VLOOKUP(C3614,[1]!T_Resins[#Data],2,FALSE)/VLOOKUP(A3614,[1]!T_Printers[#Data],5,FALSE),1)&lt;=_xlfn.XLOOKUP(B3614,[1]Printers!L:L,[1]Printers!O:O,1,0,),ROUND(VLOOKUP(C3614,[1]!T_Resins[#Data],2,FALSE)/VLOOKUP(A3614,[1]!T_Printers[#Data],5,FALSE),1),ROUND(VLOOKUP(C3614,[1]!T_Resins[#Data],2,FALSE)/VLOOKUP(A3614,[1]!T_Printers[#Data],5,FALSE),1)&gt;_xlfn.XLOOKUP(B3614,[1]Printers!L:L,[1]Printers!O:O,1,0,),10)),"Используйте слой 100 мкм")</f>
        <v>32.9</v>
      </c>
      <c r="F3614">
        <f>IFERROR(IF(ROUND(_xlfn.XLOOKUP([1]Parameters!B3614,[1]Printers!L:L,[1]Printers!Q:Q,,0)*E3614/10,0)*10&lt;_xlfn.XLOOKUP([1]Parameters!B3614,[1]Printers!L:L,[1]Printers!P:P,,0),ROUND(_xlfn.XLOOKUP([1]Parameters!B3614,[1]Printers!L:L,[1]Printers!Q:Q,,0)*E3614/10,0)*10,_xlfn.XLOOKUP([1]Parameters!B3614,[1]Printers!L:L,[1]Printers!P:P,,0)),"")</f>
        <v>100</v>
      </c>
      <c r="G3614" t="str" cm="1">
        <f t="array" ref="G3614">IFERROR(IF(ROW()-1&gt;COUNTA([1]!T_Printers[Printers])*COUNTA([1]!T_Resins[Resins]),"",_xlfn.IFS(ROUND(VLOOKUP(C3614,[1]!T_Resins[#Data],3,FALSE)/VLOOKUP(A3614,[1]!T_Printers[#Data],5,FALSE),1)&lt;=_xlfn.XLOOKUP(B3614,[1]Printers!L:L,[1]Printers!O:O,1,0,),ROUND(VLOOKUP(C3614,[1]!T_Resins[#Data],3,FALSE)/VLOOKUP(A3614,[1]!T_Printers[#Data],5,FALSE),1),ROUND(VLOOKUP(C3614,[1]!T_Resins[#Data],3,FALSE)/VLOOKUP(A3614,[1]!T_Printers[#Data],5,FALSE),1)&gt;_xlfn.XLOOKUP(B3614,[1]Printers!L:L,[1]Printers!O:O,1,0,),10)),"")</f>
        <v/>
      </c>
      <c r="H3614" t="str">
        <f>IFERROR(IF(ROUND(_xlfn.XLOOKUP([1]Parameters!B3614,[1]Printers!L:L,[1]Printers!Q:Q,,0)*G3614/10,0)*10&lt;_xlfn.XLOOKUP([1]Parameters!B3614,[1]Printers!L:L,[1]Printers!P:P,,0),ROUND(_xlfn.XLOOKUP([1]Parameters!B3614,[1]Printers!L:L,[1]Printers!Q:Q,,0)*G3614/10,0)*10,_xlfn.XLOOKUP([1]Parameters!B3614,[1]Printers!L:L,[1]Printers!P:P,,0)),"")</f>
        <v/>
      </c>
      <c r="I3614" s="3" t="str" cm="1">
        <f t="array" ref="I3614">IFERROR(IF(ROW()-1&gt;COUNTA([1]!T_Printers[Printers])*COUNTA([1]!T_Resins[Resins]),"",_xlfn.IFS(ROUND(VLOOKUP(C3614,[1]!T_Resins[#Data],4,FALSE)/VLOOKUP(A3614,[1]!T_Printers[#Data],5,FALSE),1)&lt;=_xlfn.XLOOKUP(B3614,[1]Printers!L:L,[1]Printers!O:O,1,0,),ROUND(VLOOKUP(C3614,[1]!T_Resins[#Data],4,FALSE)/VLOOKUP(A3614,[1]!T_Printers[#Data],5,FALSE),1),ROUND(VLOOKUP(C3614,[1]!T_Resins[#Data],4,FALSE)/VLOOKUP(A3614,[1]!T_Printers[#Data],5,FALSE),1)&gt;_xlfn.XLOOKUP(B3614,[1]Printers!L:L,[1]Printers!O:O,1,0,),"")),"")</f>
        <v/>
      </c>
      <c r="J3614" t="str">
        <f>IFERROR(IF(ROUND(_xlfn.XLOOKUP([1]Parameters!B3614,[1]Printers!L:L,[1]Printers!Q:Q,,0)*I3614/10,0)*10&lt;_xlfn.XLOOKUP([1]Parameters!B3614,[1]Printers!L:L,[1]Printers!P:P,,0),ROUND(_xlfn.XLOOKUP([1]Parameters!B3614,[1]Printers!L:L,[1]Printers!Q:Q,,0)*I3614/10,0)*10,_xlfn.XLOOKUP([1]Parameters!B3614,[1]Printers!L:L,[1]Printers!P:P,,0)),"")</f>
        <v/>
      </c>
      <c r="K3614">
        <f>IF(SUM(E3614:J3614)&lt;&gt;0,VLOOKUP(A3614,[1]!T_Printers[#Data],10,FALSE)+VLOOKUP(C3614,[1]!T_Resins[#Data],10,FALSE),"")</f>
        <v>2</v>
      </c>
      <c r="L3614">
        <f>IF(SUM(E3614:J3614)&lt;&gt;0,VLOOKUP(A3614,[1]!T_Printers[#Data],11,FALSE),"")</f>
        <v>4</v>
      </c>
      <c r="M3614">
        <f>IF(SUM(E3614:J3614)&lt;&gt;0,VLOOKUP(C3614,[1]!T_Resins[#Data],8,FALSE),"")</f>
        <v>60</v>
      </c>
      <c r="N3614">
        <f>IF(_xlfn.XLOOKUP(B3614,[1]Printers!$L:$L,[1]Printers!$R:$R,0,0)&gt;0,[1]Parameters!M3614,IF(SUM(E3614:J3614)&lt;&gt;0,VLOOKUP(C3614,[1]!T_Resins[#Data],9,FALSE),""))</f>
        <v>60</v>
      </c>
      <c r="O3614" t="str">
        <f t="shared" si="56"/>
        <v>SparkMaker</v>
      </c>
    </row>
    <row r="3615" spans="1:15" x14ac:dyDescent="0.25">
      <c r="A3615" t="str">
        <f t="array" ref="A3615">IF(ROW()-1&gt;COUNTA([1]!T_Printers[Printers])*COUNTA([1]!T_Resins[Resins]),"",INDEX([1]!T_Printers[Printers],INT((ROW()-2)/COUNTA([1]!T_Resins[Resins])+1)))</f>
        <v>SparkMaker</v>
      </c>
      <c r="B3615" t="str">
        <f>_xlfn.XLOOKUP(A3615,[1]!T_Printers[Printers],[1]!T_Printers[Icon link],,0)</f>
        <v>SparkMaker</v>
      </c>
      <c r="C3615" t="str">
        <f t="array" ref="C3615">IF(ROW()-1&gt;COUNTA([1]!T_Printers[Printers])*COUNTA([1]!T_Resins[Resins]),"",INDEX([1]!T_Resins[Resins],MOD(ROW()-2,COUNTA([1]!T_Resins[Resins]))+1))</f>
        <v>Dental Cast Cherry</v>
      </c>
      <c r="D3615">
        <f>IF(SUM(E3615:J3615)&lt;&gt;0,IF(ROW()-1&gt;COUNTA([1]!T_Printers[Printers])*COUNTA([1]!T_Resins[Resins]),"",2),"")</f>
        <v>2</v>
      </c>
      <c r="E3615" cm="1">
        <f t="array" ref="E3615">IFERROR(IF(ROW()-1&gt;COUNTA([1]!T_Printers[Printers])*COUNTA([1]!T_Resins[Resins]),"",_xlfn.IFS(ROUND(VLOOKUP(C3615,[1]!T_Resins[#Data],2,FALSE)/VLOOKUP(A3615,[1]!T_Printers[#Data],5,FALSE),1)&lt;=_xlfn.XLOOKUP(B3615,[1]Printers!L:L,[1]Printers!O:O,1,0,),ROUND(VLOOKUP(C3615,[1]!T_Resins[#Data],2,FALSE)/VLOOKUP(A3615,[1]!T_Printers[#Data],5,FALSE),1),ROUND(VLOOKUP(C3615,[1]!T_Resins[#Data],2,FALSE)/VLOOKUP(A3615,[1]!T_Printers[#Data],5,FALSE),1)&gt;_xlfn.XLOOKUP(B3615,[1]Printers!L:L,[1]Printers!O:O,1,0,),10)),"Используйте слой 100 мкм")</f>
        <v>28.8</v>
      </c>
      <c r="F3615">
        <f>IFERROR(IF(ROUND(_xlfn.XLOOKUP([1]Parameters!B3615,[1]Printers!L:L,[1]Printers!Q:Q,,0)*E3615/10,0)*10&lt;_xlfn.XLOOKUP([1]Parameters!B3615,[1]Printers!L:L,[1]Printers!P:P,,0),ROUND(_xlfn.XLOOKUP([1]Parameters!B3615,[1]Printers!L:L,[1]Printers!Q:Q,,0)*E3615/10,0)*10,_xlfn.XLOOKUP([1]Parameters!B3615,[1]Printers!L:L,[1]Printers!P:P,,0)),"")</f>
        <v>100</v>
      </c>
      <c r="G3615" cm="1">
        <f t="array" ref="G3615">IFERROR(IF(ROW()-1&gt;COUNTA([1]!T_Printers[Printers])*COUNTA([1]!T_Resins[Resins]),"",_xlfn.IFS(ROUND(VLOOKUP(C3615,[1]!T_Resins[#Data],3,FALSE)/VLOOKUP(A3615,[1]!T_Printers[#Data],5,FALSE),1)&lt;=_xlfn.XLOOKUP(B3615,[1]Printers!L:L,[1]Printers!O:O,1,0,),ROUND(VLOOKUP(C3615,[1]!T_Resins[#Data],3,FALSE)/VLOOKUP(A3615,[1]!T_Printers[#Data],5,FALSE),1),ROUND(VLOOKUP(C3615,[1]!T_Resins[#Data],3,FALSE)/VLOOKUP(A3615,[1]!T_Printers[#Data],5,FALSE),1)&gt;_xlfn.XLOOKUP(B3615,[1]Printers!L:L,[1]Printers!O:O,1,0,),10)),"")</f>
        <v>37.4</v>
      </c>
      <c r="H3615">
        <f>IFERROR(IF(ROUND(_xlfn.XLOOKUP([1]Parameters!B3615,[1]Printers!L:L,[1]Printers!Q:Q,,0)*G3615/10,0)*10&lt;_xlfn.XLOOKUP([1]Parameters!B3615,[1]Printers!L:L,[1]Printers!P:P,,0),ROUND(_xlfn.XLOOKUP([1]Parameters!B3615,[1]Printers!L:L,[1]Printers!Q:Q,,0)*G3615/10,0)*10,_xlfn.XLOOKUP([1]Parameters!B3615,[1]Printers!L:L,[1]Printers!P:P,,0)),"")</f>
        <v>100</v>
      </c>
      <c r="I3615" s="3" t="str" cm="1">
        <f t="array" ref="I3615">IFERROR(IF(ROW()-1&gt;COUNTA([1]!T_Printers[Printers])*COUNTA([1]!T_Resins[Resins]),"",_xlfn.IFS(ROUND(VLOOKUP(C3615,[1]!T_Resins[#Data],4,FALSE)/VLOOKUP(A3615,[1]!T_Printers[#Data],5,FALSE),1)&lt;=_xlfn.XLOOKUP(B3615,[1]Printers!L:L,[1]Printers!O:O,1,0,),ROUND(VLOOKUP(C3615,[1]!T_Resins[#Data],4,FALSE)/VLOOKUP(A3615,[1]!T_Printers[#Data],5,FALSE),1),ROUND(VLOOKUP(C3615,[1]!T_Resins[#Data],4,FALSE)/VLOOKUP(A3615,[1]!T_Printers[#Data],5,FALSE),1)&gt;_xlfn.XLOOKUP(B3615,[1]Printers!L:L,[1]Printers!O:O,1,0,),"")),"")</f>
        <v/>
      </c>
      <c r="J3615" t="str">
        <f>IFERROR(IF(ROUND(_xlfn.XLOOKUP([1]Parameters!B3615,[1]Printers!L:L,[1]Printers!Q:Q,,0)*I3615/10,0)*10&lt;_xlfn.XLOOKUP([1]Parameters!B3615,[1]Printers!L:L,[1]Printers!P:P,,0),ROUND(_xlfn.XLOOKUP([1]Parameters!B3615,[1]Printers!L:L,[1]Printers!Q:Q,,0)*I3615/10,0)*10,_xlfn.XLOOKUP([1]Parameters!B3615,[1]Printers!L:L,[1]Printers!P:P,,0)),"")</f>
        <v/>
      </c>
      <c r="K3615">
        <f>IF(SUM(E3615:J3615)&lt;&gt;0,VLOOKUP(A3615,[1]!T_Printers[#Data],10,FALSE)+VLOOKUP(C3615,[1]!T_Resins[#Data],10,FALSE),"")</f>
        <v>2</v>
      </c>
      <c r="L3615">
        <f>IF(SUM(E3615:J3615)&lt;&gt;0,VLOOKUP(A3615,[1]!T_Printers[#Data],11,FALSE),"")</f>
        <v>4</v>
      </c>
      <c r="M3615">
        <f>IF(SUM(E3615:J3615)&lt;&gt;0,VLOOKUP(C3615,[1]!T_Resins[#Data],8,FALSE),"")</f>
        <v>60</v>
      </c>
      <c r="N3615">
        <f>IF(_xlfn.XLOOKUP(B3615,[1]Printers!$L:$L,[1]Printers!$R:$R,0,0)&gt;0,[1]Parameters!M3615,IF(SUM(E3615:J3615)&lt;&gt;0,VLOOKUP(C3615,[1]!T_Resins[#Data],9,FALSE),""))</f>
        <v>60</v>
      </c>
      <c r="O3615" t="str">
        <f t="shared" si="56"/>
        <v>SparkMaker</v>
      </c>
    </row>
    <row r="3616" spans="1:15" x14ac:dyDescent="0.25">
      <c r="A3616" t="str">
        <f t="array" ref="A3616">IF(ROW()-1&gt;COUNTA([1]!T_Printers[Printers])*COUNTA([1]!T_Resins[Resins]),"",INDEX([1]!T_Printers[Printers],INT((ROW()-2)/COUNTA([1]!T_Resins[Resins])+1)))</f>
        <v>SparkMaker</v>
      </c>
      <c r="B3616" t="str">
        <f>_xlfn.XLOOKUP(A3616,[1]!T_Printers[Printers],[1]!T_Printers[Icon link],,0)</f>
        <v>SparkMaker</v>
      </c>
      <c r="C3616" t="str">
        <f t="array" ref="C3616">IF(ROW()-1&gt;COUNTA([1]!T_Printers[Printers])*COUNTA([1]!T_Resins[Resins]),"",INDEX([1]!T_Resins[Resins],MOD(ROW()-2,COUNTA([1]!T_Resins[Resins]))+1))</f>
        <v>Dental Clear</v>
      </c>
      <c r="D3616">
        <f>IF(SUM(E3616:J3616)&lt;&gt;0,IF(ROW()-1&gt;COUNTA([1]!T_Printers[Printers])*COUNTA([1]!T_Resins[Resins]),"",2),"")</f>
        <v>2</v>
      </c>
      <c r="E3616" cm="1">
        <f t="array" ref="E3616">IFERROR(IF(ROW()-1&gt;COUNTA([1]!T_Printers[Printers])*COUNTA([1]!T_Resins[Resins]),"",_xlfn.IFS(ROUND(VLOOKUP(C3616,[1]!T_Resins[#Data],2,FALSE)/VLOOKUP(A3616,[1]!T_Printers[#Data],5,FALSE),1)&lt;=_xlfn.XLOOKUP(B3616,[1]Printers!L:L,[1]Printers!O:O,1,0,),ROUND(VLOOKUP(C3616,[1]!T_Resins[#Data],2,FALSE)/VLOOKUP(A3616,[1]!T_Printers[#Data],5,FALSE),1),ROUND(VLOOKUP(C3616,[1]!T_Resins[#Data],2,FALSE)/VLOOKUP(A3616,[1]!T_Printers[#Data],5,FALSE),1)&gt;_xlfn.XLOOKUP(B3616,[1]Printers!L:L,[1]Printers!O:O,1,0,),10)),"Используйте слой 100 мкм")</f>
        <v>16.2</v>
      </c>
      <c r="F3616">
        <f>IFERROR(IF(ROUND(_xlfn.XLOOKUP([1]Parameters!B3616,[1]Printers!L:L,[1]Printers!Q:Q,,0)*E3616/10,0)*10&lt;_xlfn.XLOOKUP([1]Parameters!B3616,[1]Printers!L:L,[1]Printers!P:P,,0),ROUND(_xlfn.XLOOKUP([1]Parameters!B3616,[1]Printers!L:L,[1]Printers!Q:Q,,0)*E3616/10,0)*10,_xlfn.XLOOKUP([1]Parameters!B3616,[1]Printers!L:L,[1]Printers!P:P,,0)),"")</f>
        <v>100</v>
      </c>
      <c r="G3616" cm="1">
        <f t="array" ref="G3616">IFERROR(IF(ROW()-1&gt;COUNTA([1]!T_Printers[Printers])*COUNTA([1]!T_Resins[Resins]),"",_xlfn.IFS(ROUND(VLOOKUP(C3616,[1]!T_Resins[#Data],3,FALSE)/VLOOKUP(A3616,[1]!T_Printers[#Data],5,FALSE),1)&lt;=_xlfn.XLOOKUP(B3616,[1]Printers!L:L,[1]Printers!O:O,1,0,),ROUND(VLOOKUP(C3616,[1]!T_Resins[#Data],3,FALSE)/VLOOKUP(A3616,[1]!T_Printers[#Data],5,FALSE),1),ROUND(VLOOKUP(C3616,[1]!T_Resins[#Data],3,FALSE)/VLOOKUP(A3616,[1]!T_Printers[#Data],5,FALSE),1)&gt;_xlfn.XLOOKUP(B3616,[1]Printers!L:L,[1]Printers!O:O,1,0,),10)),"")</f>
        <v>21.1</v>
      </c>
      <c r="H3616">
        <f>IFERROR(IF(ROUND(_xlfn.XLOOKUP([1]Parameters!B3616,[1]Printers!L:L,[1]Printers!Q:Q,,0)*G3616/10,0)*10&lt;_xlfn.XLOOKUP([1]Parameters!B3616,[1]Printers!L:L,[1]Printers!P:P,,0),ROUND(_xlfn.XLOOKUP([1]Parameters!B3616,[1]Printers!L:L,[1]Printers!Q:Q,,0)*G3616/10,0)*10,_xlfn.XLOOKUP([1]Parameters!B3616,[1]Printers!L:L,[1]Printers!P:P,,0)),"")</f>
        <v>100</v>
      </c>
      <c r="I3616" s="3" t="str" cm="1">
        <f t="array" ref="I3616">IFERROR(IF(ROW()-1&gt;COUNTA([1]!T_Printers[Printers])*COUNTA([1]!T_Resins[Resins]),"",_xlfn.IFS(ROUND(VLOOKUP(C3616,[1]!T_Resins[#Data],4,FALSE)/VLOOKUP(A3616,[1]!T_Printers[#Data],5,FALSE),1)&lt;=_xlfn.XLOOKUP(B3616,[1]Printers!L:L,[1]Printers!O:O,1,0,),ROUND(VLOOKUP(C3616,[1]!T_Resins[#Data],4,FALSE)/VLOOKUP(A3616,[1]!T_Printers[#Data],5,FALSE),1),ROUND(VLOOKUP(C3616,[1]!T_Resins[#Data],4,FALSE)/VLOOKUP(A3616,[1]!T_Printers[#Data],5,FALSE),1)&gt;_xlfn.XLOOKUP(B3616,[1]Printers!L:L,[1]Printers!O:O,1,0,),"")),"")</f>
        <v/>
      </c>
      <c r="J3616" t="str">
        <f>IFERROR(IF(ROUND(_xlfn.XLOOKUP([1]Parameters!B3616,[1]Printers!L:L,[1]Printers!Q:Q,,0)*I3616/10,0)*10&lt;_xlfn.XLOOKUP([1]Parameters!B3616,[1]Printers!L:L,[1]Printers!P:P,,0),ROUND(_xlfn.XLOOKUP([1]Parameters!B3616,[1]Printers!L:L,[1]Printers!Q:Q,,0)*I3616/10,0)*10,_xlfn.XLOOKUP([1]Parameters!B3616,[1]Printers!L:L,[1]Printers!P:P,,0)),"")</f>
        <v/>
      </c>
      <c r="K3616">
        <f>IF(SUM(E3616:J3616)&lt;&gt;0,VLOOKUP(A3616,[1]!T_Printers[#Data],10,FALSE)+VLOOKUP(C3616,[1]!T_Resins[#Data],10,FALSE),"")</f>
        <v>2</v>
      </c>
      <c r="L3616">
        <f>IF(SUM(E3616:J3616)&lt;&gt;0,VLOOKUP(A3616,[1]!T_Printers[#Data],11,FALSE),"")</f>
        <v>4</v>
      </c>
      <c r="M3616">
        <f>IF(SUM(E3616:J3616)&lt;&gt;0,VLOOKUP(C3616,[1]!T_Resins[#Data],8,FALSE),"")</f>
        <v>120</v>
      </c>
      <c r="N3616">
        <f>IF(_xlfn.XLOOKUP(B3616,[1]Printers!$L:$L,[1]Printers!$R:$R,0,0)&gt;0,[1]Parameters!M3616,IF(SUM(E3616:J3616)&lt;&gt;0,VLOOKUP(C3616,[1]!T_Resins[#Data],9,FALSE),""))</f>
        <v>180</v>
      </c>
      <c r="O3616" t="str">
        <f t="shared" si="56"/>
        <v>SparkMaker</v>
      </c>
    </row>
    <row r="3617" spans="1:15" x14ac:dyDescent="0.25">
      <c r="A3617" t="str">
        <f t="array" ref="A3617">IF(ROW()-1&gt;COUNTA([1]!T_Printers[Printers])*COUNTA([1]!T_Resins[Resins]),"",INDEX([1]!T_Printers[Printers],INT((ROW()-2)/COUNTA([1]!T_Resins[Resins])+1)))</f>
        <v>SparkMaker</v>
      </c>
      <c r="B3617" t="str">
        <f>_xlfn.XLOOKUP(A3617,[1]!T_Printers[Printers],[1]!T_Printers[Icon link],,0)</f>
        <v>SparkMaker</v>
      </c>
      <c r="C3617" t="str">
        <f t="array" ref="C3617">IF(ROW()-1&gt;COUNTA([1]!T_Printers[Printers])*COUNTA([1]!T_Resins[Resins]),"",INDEX([1]!T_Resins[Resins],MOD(ROW()-2,COUNTA([1]!T_Resins[Resins]))+1))</f>
        <v>Dental Clear Pro</v>
      </c>
      <c r="D3617">
        <f>IF(SUM(E3617:J3617)&lt;&gt;0,IF(ROW()-1&gt;COUNTA([1]!T_Printers[Printers])*COUNTA([1]!T_Resins[Resins]),"",2),"")</f>
        <v>2</v>
      </c>
      <c r="E3617" t="str" cm="1">
        <f t="array" ref="E3617">IFERROR(IF(ROW()-1&gt;COUNTA([1]!T_Printers[Printers])*COUNTA([1]!T_Resins[Resins]),"",_xlfn.IFS(ROUND(VLOOKUP(C3617,[1]!T_Resins[#Data],2,FALSE)/VLOOKUP(A3617,[1]!T_Printers[#Data],5,FALSE),1)&lt;=_xlfn.XLOOKUP(B3617,[1]Printers!L:L,[1]Printers!O:O,1,0,),ROUND(VLOOKUP(C3617,[1]!T_Resins[#Data],2,FALSE)/VLOOKUP(A3617,[1]!T_Printers[#Data],5,FALSE),1),ROUND(VLOOKUP(C3617,[1]!T_Resins[#Data],2,FALSE)/VLOOKUP(A3617,[1]!T_Printers[#Data],5,FALSE),1)&gt;_xlfn.XLOOKUP(B3617,[1]Printers!L:L,[1]Printers!O:O,1,0,),10)),"Используйте слой 100 мкм")</f>
        <v>Используйте слой 100 мкм</v>
      </c>
      <c r="F3617" t="str">
        <f>IFERROR(IF(ROUND(_xlfn.XLOOKUP([1]Parameters!B3617,[1]Printers!L:L,[1]Printers!Q:Q,,0)*E3617/10,0)*10&lt;_xlfn.XLOOKUP([1]Parameters!B3617,[1]Printers!L:L,[1]Printers!P:P,,0),ROUND(_xlfn.XLOOKUP([1]Parameters!B3617,[1]Printers!L:L,[1]Printers!Q:Q,,0)*E3617/10,0)*10,_xlfn.XLOOKUP([1]Parameters!B3617,[1]Printers!L:L,[1]Printers!P:P,,0)),"")</f>
        <v/>
      </c>
      <c r="G3617" cm="1">
        <f t="array" ref="G3617">IFERROR(IF(ROW()-1&gt;COUNTA([1]!T_Printers[Printers])*COUNTA([1]!T_Resins[Resins]),"",_xlfn.IFS(ROUND(VLOOKUP(C3617,[1]!T_Resins[#Data],3,FALSE)/VLOOKUP(A3617,[1]!T_Printers[#Data],5,FALSE),1)&lt;=_xlfn.XLOOKUP(B3617,[1]Printers!L:L,[1]Printers!O:O,1,0,),ROUND(VLOOKUP(C3617,[1]!T_Resins[#Data],3,FALSE)/VLOOKUP(A3617,[1]!T_Printers[#Data],5,FALSE),1),ROUND(VLOOKUP(C3617,[1]!T_Resins[#Data],3,FALSE)/VLOOKUP(A3617,[1]!T_Printers[#Data],5,FALSE),1)&gt;_xlfn.XLOOKUP(B3617,[1]Printers!L:L,[1]Printers!O:O,1,0,),10)),"")</f>
        <v>34.200000000000003</v>
      </c>
      <c r="H3617">
        <f>IFERROR(IF(ROUND(_xlfn.XLOOKUP([1]Parameters!B3617,[1]Printers!L:L,[1]Printers!Q:Q,,0)*G3617/10,0)*10&lt;_xlfn.XLOOKUP([1]Parameters!B3617,[1]Printers!L:L,[1]Printers!P:P,,0),ROUND(_xlfn.XLOOKUP([1]Parameters!B3617,[1]Printers!L:L,[1]Printers!Q:Q,,0)*G3617/10,0)*10,_xlfn.XLOOKUP([1]Parameters!B3617,[1]Printers!L:L,[1]Printers!P:P,,0)),"")</f>
        <v>100</v>
      </c>
      <c r="I3617" s="3" cm="1">
        <f t="array" ref="I3617">IFERROR(IF(ROW()-1&gt;COUNTA([1]!T_Printers[Printers])*COUNTA([1]!T_Resins[Resins]),"",_xlfn.IFS(ROUND(VLOOKUP(C3617,[1]!T_Resins[#Data],4,FALSE)/VLOOKUP(A3617,[1]!T_Printers[#Data],5,FALSE),1)&lt;=_xlfn.XLOOKUP(B3617,[1]Printers!L:L,[1]Printers!O:O,1,0,),ROUND(VLOOKUP(C3617,[1]!T_Resins[#Data],4,FALSE)/VLOOKUP(A3617,[1]!T_Printers[#Data],5,FALSE),1),ROUND(VLOOKUP(C3617,[1]!T_Resins[#Data],4,FALSE)/VLOOKUP(A3617,[1]!T_Printers[#Data],5,FALSE),1)&gt;_xlfn.XLOOKUP(B3617,[1]Printers!L:L,[1]Printers!O:O,1,0,),"")),"")</f>
        <v>44.4</v>
      </c>
      <c r="J3617">
        <f>IFERROR(IF(ROUND(_xlfn.XLOOKUP([1]Parameters!B3617,[1]Printers!L:L,[1]Printers!Q:Q,,0)*I3617/10,0)*10&lt;_xlfn.XLOOKUP([1]Parameters!B3617,[1]Printers!L:L,[1]Printers!P:P,,0),ROUND(_xlfn.XLOOKUP([1]Parameters!B3617,[1]Printers!L:L,[1]Printers!Q:Q,,0)*I3617/10,0)*10,_xlfn.XLOOKUP([1]Parameters!B3617,[1]Printers!L:L,[1]Printers!P:P,,0)),"")</f>
        <v>100</v>
      </c>
      <c r="K3617">
        <f>IF(SUM(E3617:J3617)&lt;&gt;0,VLOOKUP(A3617,[1]!T_Printers[#Data],10,FALSE)+VLOOKUP(C3617,[1]!T_Resins[#Data],10,FALSE),"")</f>
        <v>2</v>
      </c>
      <c r="L3617">
        <f>IF(SUM(E3617:J3617)&lt;&gt;0,VLOOKUP(A3617,[1]!T_Printers[#Data],11,FALSE),"")</f>
        <v>4</v>
      </c>
      <c r="M3617">
        <f>IF(SUM(E3617:J3617)&lt;&gt;0,VLOOKUP(C3617,[1]!T_Resins[#Data],8,FALSE),"")</f>
        <v>120</v>
      </c>
      <c r="N3617">
        <f>IF(_xlfn.XLOOKUP(B3617,[1]Printers!$L:$L,[1]Printers!$R:$R,0,0)&gt;0,[1]Parameters!M3617,IF(SUM(E3617:J3617)&lt;&gt;0,VLOOKUP(C3617,[1]!T_Resins[#Data],9,FALSE),""))</f>
        <v>180</v>
      </c>
      <c r="O3617" t="str">
        <f t="shared" si="56"/>
        <v>SparkMaker</v>
      </c>
    </row>
    <row r="3618" spans="1:15" x14ac:dyDescent="0.25">
      <c r="A3618" t="str">
        <f t="array" ref="A3618">IF(ROW()-1&gt;COUNTA([1]!T_Printers[Printers])*COUNTA([1]!T_Resins[Resins]),"",INDEX([1]!T_Printers[Printers],INT((ROW()-2)/COUNTA([1]!T_Resins[Resins])+1)))</f>
        <v>SparkMaker</v>
      </c>
      <c r="B3618" t="str">
        <f>_xlfn.XLOOKUP(A3618,[1]!T_Printers[Printers],[1]!T_Printers[Icon link],,0)</f>
        <v>SparkMaker</v>
      </c>
      <c r="C3618" t="str">
        <f t="array" ref="C3618">IF(ROW()-1&gt;COUNTA([1]!T_Printers[Printers])*COUNTA([1]!T_Resins[Resins]),"",INDEX([1]!T_Resins[Resins],MOD(ROW()-2,COUNTA([1]!T_Resins[Resins]))+1))</f>
        <v>Dental Denture Base Soft</v>
      </c>
      <c r="D3618">
        <f>IF(SUM(E3618:J3618)&lt;&gt;0,IF(ROW()-1&gt;COUNTA([1]!T_Printers[Printers])*COUNTA([1]!T_Resins[Resins]),"",2),"")</f>
        <v>2</v>
      </c>
      <c r="E3618" cm="1">
        <f t="array" ref="E3618">IFERROR(IF(ROW()-1&gt;COUNTA([1]!T_Printers[Printers])*COUNTA([1]!T_Resins[Resins]),"",_xlfn.IFS(ROUND(VLOOKUP(C3618,[1]!T_Resins[#Data],2,FALSE)/VLOOKUP(A3618,[1]!T_Printers[#Data],5,FALSE),1)&lt;=_xlfn.XLOOKUP(B3618,[1]Printers!L:L,[1]Printers!O:O,1,0,),ROUND(VLOOKUP(C3618,[1]!T_Resins[#Data],2,FALSE)/VLOOKUP(A3618,[1]!T_Printers[#Data],5,FALSE),1),ROUND(VLOOKUP(C3618,[1]!T_Resins[#Data],2,FALSE)/VLOOKUP(A3618,[1]!T_Printers[#Data],5,FALSE),1)&gt;_xlfn.XLOOKUP(B3618,[1]Printers!L:L,[1]Printers!O:O,1,0,),10)),"Используйте слой 100 мкм")</f>
        <v>36.6</v>
      </c>
      <c r="F3618">
        <f>IFERROR(IF(ROUND(_xlfn.XLOOKUP([1]Parameters!B3618,[1]Printers!L:L,[1]Printers!Q:Q,,0)*E3618/10,0)*10&lt;_xlfn.XLOOKUP([1]Parameters!B3618,[1]Printers!L:L,[1]Printers!P:P,,0),ROUND(_xlfn.XLOOKUP([1]Parameters!B3618,[1]Printers!L:L,[1]Printers!Q:Q,,0)*E3618/10,0)*10,_xlfn.XLOOKUP([1]Parameters!B3618,[1]Printers!L:L,[1]Printers!P:P,,0)),"")</f>
        <v>100</v>
      </c>
      <c r="G3618" cm="1">
        <f t="array" ref="G3618">IFERROR(IF(ROW()-1&gt;COUNTA([1]!T_Printers[Printers])*COUNTA([1]!T_Resins[Resins]),"",_xlfn.IFS(ROUND(VLOOKUP(C3618,[1]!T_Resins[#Data],3,FALSE)/VLOOKUP(A3618,[1]!T_Printers[#Data],5,FALSE),1)&lt;=_xlfn.XLOOKUP(B3618,[1]Printers!L:L,[1]Printers!O:O,1,0,),ROUND(VLOOKUP(C3618,[1]!T_Resins[#Data],3,FALSE)/VLOOKUP(A3618,[1]!T_Printers[#Data],5,FALSE),1),ROUND(VLOOKUP(C3618,[1]!T_Resins[#Data],3,FALSE)/VLOOKUP(A3618,[1]!T_Printers[#Data],5,FALSE),1)&gt;_xlfn.XLOOKUP(B3618,[1]Printers!L:L,[1]Printers!O:O,1,0,),10)),"")</f>
        <v>47.6</v>
      </c>
      <c r="H3618">
        <f>IFERROR(IF(ROUND(_xlfn.XLOOKUP([1]Parameters!B3618,[1]Printers!L:L,[1]Printers!Q:Q,,0)*G3618/10,0)*10&lt;_xlfn.XLOOKUP([1]Parameters!B3618,[1]Printers!L:L,[1]Printers!P:P,,0),ROUND(_xlfn.XLOOKUP([1]Parameters!B3618,[1]Printers!L:L,[1]Printers!Q:Q,,0)*G3618/10,0)*10,_xlfn.XLOOKUP([1]Parameters!B3618,[1]Printers!L:L,[1]Printers!P:P,,0)),"")</f>
        <v>100</v>
      </c>
      <c r="I3618" s="3" t="str" cm="1">
        <f t="array" ref="I3618">IFERROR(IF(ROW()-1&gt;COUNTA([1]!T_Printers[Printers])*COUNTA([1]!T_Resins[Resins]),"",_xlfn.IFS(ROUND(VLOOKUP(C3618,[1]!T_Resins[#Data],4,FALSE)/VLOOKUP(A3618,[1]!T_Printers[#Data],5,FALSE),1)&lt;=_xlfn.XLOOKUP(B3618,[1]Printers!L:L,[1]Printers!O:O,1,0,),ROUND(VLOOKUP(C3618,[1]!T_Resins[#Data],4,FALSE)/VLOOKUP(A3618,[1]!T_Printers[#Data],5,FALSE),1),ROUND(VLOOKUP(C3618,[1]!T_Resins[#Data],4,FALSE)/VLOOKUP(A3618,[1]!T_Printers[#Data],5,FALSE),1)&gt;_xlfn.XLOOKUP(B3618,[1]Printers!L:L,[1]Printers!O:O,1,0,),"")),"")</f>
        <v/>
      </c>
      <c r="J3618" t="str">
        <f>IFERROR(IF(ROUND(_xlfn.XLOOKUP([1]Parameters!B3618,[1]Printers!L:L,[1]Printers!Q:Q,,0)*I3618/10,0)*10&lt;_xlfn.XLOOKUP([1]Parameters!B3618,[1]Printers!L:L,[1]Printers!P:P,,0),ROUND(_xlfn.XLOOKUP([1]Parameters!B3618,[1]Printers!L:L,[1]Printers!Q:Q,,0)*I3618/10,0)*10,_xlfn.XLOOKUP([1]Parameters!B3618,[1]Printers!L:L,[1]Printers!P:P,,0)),"")</f>
        <v/>
      </c>
      <c r="K3618">
        <f>IF(SUM(E3618:J3618)&lt;&gt;0,VLOOKUP(A3618,[1]!T_Printers[#Data],10,FALSE)+VLOOKUP(C3618,[1]!T_Resins[#Data],10,FALSE),"")</f>
        <v>3</v>
      </c>
      <c r="L3618">
        <f>IF(SUM(E3618:J3618)&lt;&gt;0,VLOOKUP(A3618,[1]!T_Printers[#Data],11,FALSE),"")</f>
        <v>4</v>
      </c>
      <c r="M3618">
        <f>IF(SUM(E3618:J3618)&lt;&gt;0,VLOOKUP(C3618,[1]!T_Resins[#Data],8,FALSE),"")</f>
        <v>120</v>
      </c>
      <c r="N3618">
        <f>IF(_xlfn.XLOOKUP(B3618,[1]Printers!$L:$L,[1]Printers!$R:$R,0,0)&gt;0,[1]Parameters!M3618,IF(SUM(E3618:J3618)&lt;&gt;0,VLOOKUP(C3618,[1]!T_Resins[#Data],9,FALSE),""))</f>
        <v>180</v>
      </c>
      <c r="O3618" t="str">
        <f t="shared" si="56"/>
        <v>SparkMaker</v>
      </c>
    </row>
    <row r="3619" spans="1:15" x14ac:dyDescent="0.25">
      <c r="A3619" t="str">
        <f t="array" ref="A3619">IF(ROW()-1&gt;COUNTA([1]!T_Printers[Printers])*COUNTA([1]!T_Resins[Resins]),"",INDEX([1]!T_Printers[Printers],INT((ROW()-2)/COUNTA([1]!T_Resins[Resins])+1)))</f>
        <v>SparkMaker</v>
      </c>
      <c r="B3619" t="str">
        <f>_xlfn.XLOOKUP(A3619,[1]!T_Printers[Printers],[1]!T_Printers[Icon link],,0)</f>
        <v>SparkMaker</v>
      </c>
      <c r="C3619" t="str">
        <f t="array" ref="C3619">IF(ROW()-1&gt;COUNTA([1]!T_Printers[Printers])*COUNTA([1]!T_Resins[Resins]),"",INDEX([1]!T_Resins[Resins],MOD(ROW()-2,COUNTA([1]!T_Resins[Resins]))+1))</f>
        <v>Dental Denture Base</v>
      </c>
      <c r="D3619">
        <f>IF(SUM(E3619:J3619)&lt;&gt;0,IF(ROW()-1&gt;COUNTA([1]!T_Printers[Printers])*COUNTA([1]!T_Resins[Resins]),"",2),"")</f>
        <v>2</v>
      </c>
      <c r="E3619" cm="1">
        <f t="array" ref="E3619">IFERROR(IF(ROW()-1&gt;COUNTA([1]!T_Printers[Printers])*COUNTA([1]!T_Resins[Resins]),"",_xlfn.IFS(ROUND(VLOOKUP(C3619,[1]!T_Resins[#Data],2,FALSE)/VLOOKUP(A3619,[1]!T_Printers[#Data],5,FALSE),1)&lt;=_xlfn.XLOOKUP(B3619,[1]Printers!L:L,[1]Printers!O:O,1,0,),ROUND(VLOOKUP(C3619,[1]!T_Resins[#Data],2,FALSE)/VLOOKUP(A3619,[1]!T_Printers[#Data],5,FALSE),1),ROUND(VLOOKUP(C3619,[1]!T_Resins[#Data],2,FALSE)/VLOOKUP(A3619,[1]!T_Printers[#Data],5,FALSE),1)&gt;_xlfn.XLOOKUP(B3619,[1]Printers!L:L,[1]Printers!O:O,1,0,),10)),"Используйте слой 100 мкм")</f>
        <v>28.9</v>
      </c>
      <c r="F3619">
        <f>IFERROR(IF(ROUND(_xlfn.XLOOKUP([1]Parameters!B3619,[1]Printers!L:L,[1]Printers!Q:Q,,0)*E3619/10,0)*10&lt;_xlfn.XLOOKUP([1]Parameters!B3619,[1]Printers!L:L,[1]Printers!P:P,,0),ROUND(_xlfn.XLOOKUP([1]Parameters!B3619,[1]Printers!L:L,[1]Printers!Q:Q,,0)*E3619/10,0)*10,_xlfn.XLOOKUP([1]Parameters!B3619,[1]Printers!L:L,[1]Printers!P:P,,0)),"")</f>
        <v>100</v>
      </c>
      <c r="G3619" cm="1">
        <f t="array" ref="G3619">IFERROR(IF(ROW()-1&gt;COUNTA([1]!T_Printers[Printers])*COUNTA([1]!T_Resins[Resins]),"",_xlfn.IFS(ROUND(VLOOKUP(C3619,[1]!T_Resins[#Data],3,FALSE)/VLOOKUP(A3619,[1]!T_Printers[#Data],5,FALSE),1)&lt;=_xlfn.XLOOKUP(B3619,[1]Printers!L:L,[1]Printers!O:O,1,0,),ROUND(VLOOKUP(C3619,[1]!T_Resins[#Data],3,FALSE)/VLOOKUP(A3619,[1]!T_Printers[#Data],5,FALSE),1),ROUND(VLOOKUP(C3619,[1]!T_Resins[#Data],3,FALSE)/VLOOKUP(A3619,[1]!T_Printers[#Data],5,FALSE),1)&gt;_xlfn.XLOOKUP(B3619,[1]Printers!L:L,[1]Printers!O:O,1,0,),10)),"")</f>
        <v>37.6</v>
      </c>
      <c r="H3619">
        <f>IFERROR(IF(ROUND(_xlfn.XLOOKUP([1]Parameters!B3619,[1]Printers!L:L,[1]Printers!Q:Q,,0)*G3619/10,0)*10&lt;_xlfn.XLOOKUP([1]Parameters!B3619,[1]Printers!L:L,[1]Printers!P:P,,0),ROUND(_xlfn.XLOOKUP([1]Parameters!B3619,[1]Printers!L:L,[1]Printers!Q:Q,,0)*G3619/10,0)*10,_xlfn.XLOOKUP([1]Parameters!B3619,[1]Printers!L:L,[1]Printers!P:P,,0)),"")</f>
        <v>100</v>
      </c>
      <c r="I3619" s="3" t="str" cm="1">
        <f t="array" ref="I3619">IFERROR(IF(ROW()-1&gt;COUNTA([1]!T_Printers[Printers])*COUNTA([1]!T_Resins[Resins]),"",_xlfn.IFS(ROUND(VLOOKUP(C3619,[1]!T_Resins[#Data],4,FALSE)/VLOOKUP(A3619,[1]!T_Printers[#Data],5,FALSE),1)&lt;=_xlfn.XLOOKUP(B3619,[1]Printers!L:L,[1]Printers!O:O,1,0,),ROUND(VLOOKUP(C3619,[1]!T_Resins[#Data],4,FALSE)/VLOOKUP(A3619,[1]!T_Printers[#Data],5,FALSE),1),ROUND(VLOOKUP(C3619,[1]!T_Resins[#Data],4,FALSE)/VLOOKUP(A3619,[1]!T_Printers[#Data],5,FALSE),1)&gt;_xlfn.XLOOKUP(B3619,[1]Printers!L:L,[1]Printers!O:O,1,0,),"")),"")</f>
        <v/>
      </c>
      <c r="J3619" t="str">
        <f>IFERROR(IF(ROUND(_xlfn.XLOOKUP([1]Parameters!B3619,[1]Printers!L:L,[1]Printers!Q:Q,,0)*I3619/10,0)*10&lt;_xlfn.XLOOKUP([1]Parameters!B3619,[1]Printers!L:L,[1]Printers!P:P,,0),ROUND(_xlfn.XLOOKUP([1]Parameters!B3619,[1]Printers!L:L,[1]Printers!Q:Q,,0)*I3619/10,0)*10,_xlfn.XLOOKUP([1]Parameters!B3619,[1]Printers!L:L,[1]Printers!P:P,,0)),"")</f>
        <v/>
      </c>
      <c r="K3619">
        <f>IF(SUM(E3619:J3619)&lt;&gt;0,VLOOKUP(A3619,[1]!T_Printers[#Data],10,FALSE)+VLOOKUP(C3619,[1]!T_Resins[#Data],10,FALSE),"")</f>
        <v>3</v>
      </c>
      <c r="L3619">
        <f>IF(SUM(E3619:J3619)&lt;&gt;0,VLOOKUP(A3619,[1]!T_Printers[#Data],11,FALSE),"")</f>
        <v>4</v>
      </c>
      <c r="M3619">
        <f>IF(SUM(E3619:J3619)&lt;&gt;0,VLOOKUP(C3619,[1]!T_Resins[#Data],8,FALSE),"")</f>
        <v>120</v>
      </c>
      <c r="N3619">
        <f>IF(_xlfn.XLOOKUP(B3619,[1]Printers!$L:$L,[1]Printers!$R:$R,0,0)&gt;0,[1]Parameters!M3619,IF(SUM(E3619:J3619)&lt;&gt;0,VLOOKUP(C3619,[1]!T_Resins[#Data],9,FALSE),""))</f>
        <v>180</v>
      </c>
      <c r="O3619" t="str">
        <f t="shared" si="56"/>
        <v>SparkMaker</v>
      </c>
    </row>
    <row r="3620" spans="1:15" x14ac:dyDescent="0.25">
      <c r="A3620" t="str">
        <f t="array" ref="A3620">IF(ROW()-1&gt;COUNTA([1]!T_Printers[Printers])*COUNTA([1]!T_Resins[Resins]),"",INDEX([1]!T_Printers[Printers],INT((ROW()-2)/COUNTA([1]!T_Resins[Resins])+1)))</f>
        <v>SparkMaker</v>
      </c>
      <c r="B3620" t="str">
        <f>_xlfn.XLOOKUP(A3620,[1]!T_Printers[Printers],[1]!T_Printers[Icon link],,0)</f>
        <v>SparkMaker</v>
      </c>
      <c r="C3620" t="str">
        <f t="array" ref="C3620">IF(ROW()-1&gt;COUNTA([1]!T_Printers[Printers])*COUNTA([1]!T_Resins[Resins]),"",INDEX([1]!T_Resins[Resins],MOD(ROW()-2,COUNTA([1]!T_Resins[Resins]))+1))</f>
        <v>Dental IBT</v>
      </c>
      <c r="D3620">
        <f>IF(SUM(E3620:J3620)&lt;&gt;0,IF(ROW()-1&gt;COUNTA([1]!T_Printers[Printers])*COUNTA([1]!T_Resins[Resins]),"",2),"")</f>
        <v>2</v>
      </c>
      <c r="E3620" cm="1">
        <f t="array" ref="E3620">IFERROR(IF(ROW()-1&gt;COUNTA([1]!T_Printers[Printers])*COUNTA([1]!T_Resins[Resins]),"",_xlfn.IFS(ROUND(VLOOKUP(C3620,[1]!T_Resins[#Data],2,FALSE)/VLOOKUP(A3620,[1]!T_Printers[#Data],5,FALSE),1)&lt;=_xlfn.XLOOKUP(B3620,[1]Printers!L:L,[1]Printers!O:O,1,0,),ROUND(VLOOKUP(C3620,[1]!T_Resins[#Data],2,FALSE)/VLOOKUP(A3620,[1]!T_Printers[#Data],5,FALSE),1),ROUND(VLOOKUP(C3620,[1]!T_Resins[#Data],2,FALSE)/VLOOKUP(A3620,[1]!T_Printers[#Data],5,FALSE),1)&gt;_xlfn.XLOOKUP(B3620,[1]Printers!L:L,[1]Printers!O:O,1,0,),10)),"Используйте слой 100 мкм")</f>
        <v>18</v>
      </c>
      <c r="F3620">
        <f>IFERROR(IF(ROUND(_xlfn.XLOOKUP([1]Parameters!B3620,[1]Printers!L:L,[1]Printers!Q:Q,,0)*E3620/10,0)*10&lt;_xlfn.XLOOKUP([1]Parameters!B3620,[1]Printers!L:L,[1]Printers!P:P,,0),ROUND(_xlfn.XLOOKUP([1]Parameters!B3620,[1]Printers!L:L,[1]Printers!Q:Q,,0)*E3620/10,0)*10,_xlfn.XLOOKUP([1]Parameters!B3620,[1]Printers!L:L,[1]Printers!P:P,,0)),"")</f>
        <v>100</v>
      </c>
      <c r="G3620" cm="1">
        <f t="array" ref="G3620">IFERROR(IF(ROW()-1&gt;COUNTA([1]!T_Printers[Printers])*COUNTA([1]!T_Resins[Resins]),"",_xlfn.IFS(ROUND(VLOOKUP(C3620,[1]!T_Resins[#Data],3,FALSE)/VLOOKUP(A3620,[1]!T_Printers[#Data],5,FALSE),1)&lt;=_xlfn.XLOOKUP(B3620,[1]Printers!L:L,[1]Printers!O:O,1,0,),ROUND(VLOOKUP(C3620,[1]!T_Resins[#Data],3,FALSE)/VLOOKUP(A3620,[1]!T_Printers[#Data],5,FALSE),1),ROUND(VLOOKUP(C3620,[1]!T_Resins[#Data],3,FALSE)/VLOOKUP(A3620,[1]!T_Printers[#Data],5,FALSE),1)&gt;_xlfn.XLOOKUP(B3620,[1]Printers!L:L,[1]Printers!O:O,1,0,),10)),"")</f>
        <v>23.4</v>
      </c>
      <c r="H3620">
        <f>IFERROR(IF(ROUND(_xlfn.XLOOKUP([1]Parameters!B3620,[1]Printers!L:L,[1]Printers!Q:Q,,0)*G3620/10,0)*10&lt;_xlfn.XLOOKUP([1]Parameters!B3620,[1]Printers!L:L,[1]Printers!P:P,,0),ROUND(_xlfn.XLOOKUP([1]Parameters!B3620,[1]Printers!L:L,[1]Printers!Q:Q,,0)*G3620/10,0)*10,_xlfn.XLOOKUP([1]Parameters!B3620,[1]Printers!L:L,[1]Printers!P:P,,0)),"")</f>
        <v>100</v>
      </c>
      <c r="I3620" s="3" t="str" cm="1">
        <f t="array" ref="I3620">IFERROR(IF(ROW()-1&gt;COUNTA([1]!T_Printers[Printers])*COUNTA([1]!T_Resins[Resins]),"",_xlfn.IFS(ROUND(VLOOKUP(C3620,[1]!T_Resins[#Data],4,FALSE)/VLOOKUP(A3620,[1]!T_Printers[#Data],5,FALSE),1)&lt;=_xlfn.XLOOKUP(B3620,[1]Printers!L:L,[1]Printers!O:O,1,0,),ROUND(VLOOKUP(C3620,[1]!T_Resins[#Data],4,FALSE)/VLOOKUP(A3620,[1]!T_Printers[#Data],5,FALSE),1),ROUND(VLOOKUP(C3620,[1]!T_Resins[#Data],4,FALSE)/VLOOKUP(A3620,[1]!T_Printers[#Data],5,FALSE),1)&gt;_xlfn.XLOOKUP(B3620,[1]Printers!L:L,[1]Printers!O:O,1,0,),"")),"")</f>
        <v/>
      </c>
      <c r="J3620" t="str">
        <f>IFERROR(IF(ROUND(_xlfn.XLOOKUP([1]Parameters!B3620,[1]Printers!L:L,[1]Printers!Q:Q,,0)*I3620/10,0)*10&lt;_xlfn.XLOOKUP([1]Parameters!B3620,[1]Printers!L:L,[1]Printers!P:P,,0),ROUND(_xlfn.XLOOKUP([1]Parameters!B3620,[1]Printers!L:L,[1]Printers!Q:Q,,0)*I3620/10,0)*10,_xlfn.XLOOKUP([1]Parameters!B3620,[1]Printers!L:L,[1]Printers!P:P,,0)),"")</f>
        <v/>
      </c>
      <c r="K3620">
        <f>IF(SUM(E3620:J3620)&lt;&gt;0,VLOOKUP(A3620,[1]!T_Printers[#Data],10,FALSE)+VLOOKUP(C3620,[1]!T_Resins[#Data],10,FALSE),"")</f>
        <v>2</v>
      </c>
      <c r="L3620">
        <f>IF(SUM(E3620:J3620)&lt;&gt;0,VLOOKUP(A3620,[1]!T_Printers[#Data],11,FALSE),"")</f>
        <v>4</v>
      </c>
      <c r="M3620">
        <f>IF(SUM(E3620:J3620)&lt;&gt;0,VLOOKUP(C3620,[1]!T_Resins[#Data],8,FALSE),"")</f>
        <v>60</v>
      </c>
      <c r="N3620">
        <f>IF(_xlfn.XLOOKUP(B3620,[1]Printers!$L:$L,[1]Printers!$R:$R,0,0)&gt;0,[1]Parameters!M3620,IF(SUM(E3620:J3620)&lt;&gt;0,VLOOKUP(C3620,[1]!T_Resins[#Data],9,FALSE),""))</f>
        <v>60</v>
      </c>
      <c r="O3620" t="str">
        <f t="shared" si="56"/>
        <v>SparkMaker</v>
      </c>
    </row>
    <row r="3621" spans="1:15" x14ac:dyDescent="0.25">
      <c r="A3621" t="str">
        <f t="array" ref="A3621">IF(ROW()-1&gt;COUNTA([1]!T_Printers[Printers])*COUNTA([1]!T_Resins[Resins]),"",INDEX([1]!T_Printers[Printers],INT((ROW()-2)/COUNTA([1]!T_Resins[Resins])+1)))</f>
        <v>SparkMaker</v>
      </c>
      <c r="B3621" t="str">
        <f>_xlfn.XLOOKUP(A3621,[1]!T_Printers[Printers],[1]!T_Printers[Icon link],,0)</f>
        <v>SparkMaker</v>
      </c>
      <c r="C3621" t="str">
        <f t="array" ref="C3621">IF(ROW()-1&gt;COUNTA([1]!T_Printers[Printers])*COUNTA([1]!T_Resins[Resins]),"",INDEX([1]!T_Resins[Resins],MOD(ROW()-2,COUNTA([1]!T_Resins[Resins]))+1))</f>
        <v>Dental Model Biege</v>
      </c>
      <c r="D3621">
        <f>IF(SUM(E3621:J3621)&lt;&gt;0,IF(ROW()-1&gt;COUNTA([1]!T_Printers[Printers])*COUNTA([1]!T_Resins[Resins]),"",2),"")</f>
        <v>2</v>
      </c>
      <c r="E3621" cm="1">
        <f t="array" ref="E3621">IFERROR(IF(ROW()-1&gt;COUNTA([1]!T_Printers[Printers])*COUNTA([1]!T_Resins[Resins]),"",_xlfn.IFS(ROUND(VLOOKUP(C3621,[1]!T_Resins[#Data],2,FALSE)/VLOOKUP(A3621,[1]!T_Printers[#Data],5,FALSE),1)&lt;=_xlfn.XLOOKUP(B3621,[1]Printers!L:L,[1]Printers!O:O,1,0,),ROUND(VLOOKUP(C3621,[1]!T_Resins[#Data],2,FALSE)/VLOOKUP(A3621,[1]!T_Printers[#Data],5,FALSE),1),ROUND(VLOOKUP(C3621,[1]!T_Resins[#Data],2,FALSE)/VLOOKUP(A3621,[1]!T_Printers[#Data],5,FALSE),1)&gt;_xlfn.XLOOKUP(B3621,[1]Printers!L:L,[1]Printers!O:O,1,0,),10)),"Используйте слой 100 мкм")</f>
        <v>22.7</v>
      </c>
      <c r="F3621">
        <f>IFERROR(IF(ROUND(_xlfn.XLOOKUP([1]Parameters!B3621,[1]Printers!L:L,[1]Printers!Q:Q,,0)*E3621/10,0)*10&lt;_xlfn.XLOOKUP([1]Parameters!B3621,[1]Printers!L:L,[1]Printers!P:P,,0),ROUND(_xlfn.XLOOKUP([1]Parameters!B3621,[1]Printers!L:L,[1]Printers!Q:Q,,0)*E3621/10,0)*10,_xlfn.XLOOKUP([1]Parameters!B3621,[1]Printers!L:L,[1]Printers!P:P,,0)),"")</f>
        <v>100</v>
      </c>
      <c r="G3621" cm="1">
        <f t="array" ref="G3621">IFERROR(IF(ROW()-1&gt;COUNTA([1]!T_Printers[Printers])*COUNTA([1]!T_Resins[Resins]),"",_xlfn.IFS(ROUND(VLOOKUP(C3621,[1]!T_Resins[#Data],3,FALSE)/VLOOKUP(A3621,[1]!T_Printers[#Data],5,FALSE),1)&lt;=_xlfn.XLOOKUP(B3621,[1]Printers!L:L,[1]Printers!O:O,1,0,),ROUND(VLOOKUP(C3621,[1]!T_Resins[#Data],3,FALSE)/VLOOKUP(A3621,[1]!T_Printers[#Data],5,FALSE),1),ROUND(VLOOKUP(C3621,[1]!T_Resins[#Data],3,FALSE)/VLOOKUP(A3621,[1]!T_Printers[#Data],5,FALSE),1)&gt;_xlfn.XLOOKUP(B3621,[1]Printers!L:L,[1]Printers!O:O,1,0,),10)),"")</f>
        <v>29.5</v>
      </c>
      <c r="H3621">
        <f>IFERROR(IF(ROUND(_xlfn.XLOOKUP([1]Parameters!B3621,[1]Printers!L:L,[1]Printers!Q:Q,,0)*G3621/10,0)*10&lt;_xlfn.XLOOKUP([1]Parameters!B3621,[1]Printers!L:L,[1]Printers!P:P,,0),ROUND(_xlfn.XLOOKUP([1]Parameters!B3621,[1]Printers!L:L,[1]Printers!Q:Q,,0)*G3621/10,0)*10,_xlfn.XLOOKUP([1]Parameters!B3621,[1]Printers!L:L,[1]Printers!P:P,,0)),"")</f>
        <v>100</v>
      </c>
      <c r="I3621" s="3" t="str" cm="1">
        <f t="array" ref="I3621">IFERROR(IF(ROW()-1&gt;COUNTA([1]!T_Printers[Printers])*COUNTA([1]!T_Resins[Resins]),"",_xlfn.IFS(ROUND(VLOOKUP(C3621,[1]!T_Resins[#Data],4,FALSE)/VLOOKUP(A3621,[1]!T_Printers[#Data],5,FALSE),1)&lt;=_xlfn.XLOOKUP(B3621,[1]Printers!L:L,[1]Printers!O:O,1,0,),ROUND(VLOOKUP(C3621,[1]!T_Resins[#Data],4,FALSE)/VLOOKUP(A3621,[1]!T_Printers[#Data],5,FALSE),1),ROUND(VLOOKUP(C3621,[1]!T_Resins[#Data],4,FALSE)/VLOOKUP(A3621,[1]!T_Printers[#Data],5,FALSE),1)&gt;_xlfn.XLOOKUP(B3621,[1]Printers!L:L,[1]Printers!O:O,1,0,),"")),"")</f>
        <v/>
      </c>
      <c r="J3621" t="str">
        <f>IFERROR(IF(ROUND(_xlfn.XLOOKUP([1]Parameters!B3621,[1]Printers!L:L,[1]Printers!Q:Q,,0)*I3621/10,0)*10&lt;_xlfn.XLOOKUP([1]Parameters!B3621,[1]Printers!L:L,[1]Printers!P:P,,0),ROUND(_xlfn.XLOOKUP([1]Parameters!B3621,[1]Printers!L:L,[1]Printers!Q:Q,,0)*I3621/10,0)*10,_xlfn.XLOOKUP([1]Parameters!B3621,[1]Printers!L:L,[1]Printers!P:P,,0)),"")</f>
        <v/>
      </c>
      <c r="K3621">
        <f>IF(SUM(E3621:J3621)&lt;&gt;0,VLOOKUP(A3621,[1]!T_Printers[#Data],10,FALSE)+VLOOKUP(C3621,[1]!T_Resins[#Data],10,FALSE),"")</f>
        <v>3</v>
      </c>
      <c r="L3621">
        <f>IF(SUM(E3621:J3621)&lt;&gt;0,VLOOKUP(A3621,[1]!T_Printers[#Data],11,FALSE),"")</f>
        <v>4</v>
      </c>
      <c r="M3621">
        <f>IF(SUM(E3621:J3621)&lt;&gt;0,VLOOKUP(C3621,[1]!T_Resins[#Data],8,FALSE),"")</f>
        <v>120</v>
      </c>
      <c r="N3621">
        <f>IF(_xlfn.XLOOKUP(B3621,[1]Printers!$L:$L,[1]Printers!$R:$R,0,0)&gt;0,[1]Parameters!M3621,IF(SUM(E3621:J3621)&lt;&gt;0,VLOOKUP(C3621,[1]!T_Resins[#Data],9,FALSE),""))</f>
        <v>180</v>
      </c>
      <c r="O3621" t="str">
        <f t="shared" si="56"/>
        <v>SparkMaker</v>
      </c>
    </row>
    <row r="3622" spans="1:15" x14ac:dyDescent="0.25">
      <c r="A3622" t="str">
        <f t="array" ref="A3622">IF(ROW()-1&gt;COUNTA([1]!T_Printers[Printers])*COUNTA([1]!T_Resins[Resins]),"",INDEX([1]!T_Printers[Printers],INT((ROW()-2)/COUNTA([1]!T_Resins[Resins])+1)))</f>
        <v>SparkMaker</v>
      </c>
      <c r="B3622" t="str">
        <f>_xlfn.XLOOKUP(A3622,[1]!T_Printers[Printers],[1]!T_Printers[Icon link],,0)</f>
        <v>SparkMaker</v>
      </c>
      <c r="C3622" t="str">
        <f t="array" ref="C3622">IF(ROW()-1&gt;COUNTA([1]!T_Printers[Printers])*COUNTA([1]!T_Resins[Resins]),"",INDEX([1]!T_Resins[Resins],MOD(ROW()-2,COUNTA([1]!T_Resins[Resins]))+1))</f>
        <v>Dental Model Bone</v>
      </c>
      <c r="D3622">
        <f>IF(SUM(E3622:J3622)&lt;&gt;0,IF(ROW()-1&gt;COUNTA([1]!T_Printers[Printers])*COUNTA([1]!T_Resins[Resins]),"",2),"")</f>
        <v>2</v>
      </c>
      <c r="E3622" cm="1">
        <f t="array" ref="E3622">IFERROR(IF(ROW()-1&gt;COUNTA([1]!T_Printers[Printers])*COUNTA([1]!T_Resins[Resins]),"",_xlfn.IFS(ROUND(VLOOKUP(C3622,[1]!T_Resins[#Data],2,FALSE)/VLOOKUP(A3622,[1]!T_Printers[#Data],5,FALSE),1)&lt;=_xlfn.XLOOKUP(B3622,[1]Printers!L:L,[1]Printers!O:O,1,0,),ROUND(VLOOKUP(C3622,[1]!T_Resins[#Data],2,FALSE)/VLOOKUP(A3622,[1]!T_Printers[#Data],5,FALSE),1),ROUND(VLOOKUP(C3622,[1]!T_Resins[#Data],2,FALSE)/VLOOKUP(A3622,[1]!T_Printers[#Data],5,FALSE),1)&gt;_xlfn.XLOOKUP(B3622,[1]Printers!L:L,[1]Printers!O:O,1,0,),10)),"Используйте слой 100 мкм")</f>
        <v>14</v>
      </c>
      <c r="F3622">
        <f>IFERROR(IF(ROUND(_xlfn.XLOOKUP([1]Parameters!B3622,[1]Printers!L:L,[1]Printers!Q:Q,,0)*E3622/10,0)*10&lt;_xlfn.XLOOKUP([1]Parameters!B3622,[1]Printers!L:L,[1]Printers!P:P,,0),ROUND(_xlfn.XLOOKUP([1]Parameters!B3622,[1]Printers!L:L,[1]Printers!Q:Q,,0)*E3622/10,0)*10,_xlfn.XLOOKUP([1]Parameters!B3622,[1]Printers!L:L,[1]Printers!P:P,,0)),"")</f>
        <v>100</v>
      </c>
      <c r="G3622" cm="1">
        <f t="array" ref="G3622">IFERROR(IF(ROW()-1&gt;COUNTA([1]!T_Printers[Printers])*COUNTA([1]!T_Resins[Resins]),"",_xlfn.IFS(ROUND(VLOOKUP(C3622,[1]!T_Resins[#Data],3,FALSE)/VLOOKUP(A3622,[1]!T_Printers[#Data],5,FALSE),1)&lt;=_xlfn.XLOOKUP(B3622,[1]Printers!L:L,[1]Printers!O:O,1,0,),ROUND(VLOOKUP(C3622,[1]!T_Resins[#Data],3,FALSE)/VLOOKUP(A3622,[1]!T_Printers[#Data],5,FALSE),1),ROUND(VLOOKUP(C3622,[1]!T_Resins[#Data],3,FALSE)/VLOOKUP(A3622,[1]!T_Printers[#Data],5,FALSE),1)&gt;_xlfn.XLOOKUP(B3622,[1]Printers!L:L,[1]Printers!O:O,1,0,),10)),"")</f>
        <v>18.399999999999999</v>
      </c>
      <c r="H3622">
        <f>IFERROR(IF(ROUND(_xlfn.XLOOKUP([1]Parameters!B3622,[1]Printers!L:L,[1]Printers!Q:Q,,0)*G3622/10,0)*10&lt;_xlfn.XLOOKUP([1]Parameters!B3622,[1]Printers!L:L,[1]Printers!P:P,,0),ROUND(_xlfn.XLOOKUP([1]Parameters!B3622,[1]Printers!L:L,[1]Printers!Q:Q,,0)*G3622/10,0)*10,_xlfn.XLOOKUP([1]Parameters!B3622,[1]Printers!L:L,[1]Printers!P:P,,0)),"")</f>
        <v>100</v>
      </c>
      <c r="I3622" s="3" t="str" cm="1">
        <f t="array" ref="I3622">IFERROR(IF(ROW()-1&gt;COUNTA([1]!T_Printers[Printers])*COUNTA([1]!T_Resins[Resins]),"",_xlfn.IFS(ROUND(VLOOKUP(C3622,[1]!T_Resins[#Data],4,FALSE)/VLOOKUP(A3622,[1]!T_Printers[#Data],5,FALSE),1)&lt;=_xlfn.XLOOKUP(B3622,[1]Printers!L:L,[1]Printers!O:O,1,0,),ROUND(VLOOKUP(C3622,[1]!T_Resins[#Data],4,FALSE)/VLOOKUP(A3622,[1]!T_Printers[#Data],5,FALSE),1),ROUND(VLOOKUP(C3622,[1]!T_Resins[#Data],4,FALSE)/VLOOKUP(A3622,[1]!T_Printers[#Data],5,FALSE),1)&gt;_xlfn.XLOOKUP(B3622,[1]Printers!L:L,[1]Printers!O:O,1,0,),"")),"")</f>
        <v/>
      </c>
      <c r="J3622" t="str">
        <f>IFERROR(IF(ROUND(_xlfn.XLOOKUP([1]Parameters!B3622,[1]Printers!L:L,[1]Printers!Q:Q,,0)*I3622/10,0)*10&lt;_xlfn.XLOOKUP([1]Parameters!B3622,[1]Printers!L:L,[1]Printers!P:P,,0),ROUND(_xlfn.XLOOKUP([1]Parameters!B3622,[1]Printers!L:L,[1]Printers!Q:Q,,0)*I3622/10,0)*10,_xlfn.XLOOKUP([1]Parameters!B3622,[1]Printers!L:L,[1]Printers!P:P,,0)),"")</f>
        <v/>
      </c>
      <c r="K3622">
        <f>IF(SUM(E3622:J3622)&lt;&gt;0,VLOOKUP(A3622,[1]!T_Printers[#Data],10,FALSE)+VLOOKUP(C3622,[1]!T_Resins[#Data],10,FALSE),"")</f>
        <v>3</v>
      </c>
      <c r="L3622">
        <f>IF(SUM(E3622:J3622)&lt;&gt;0,VLOOKUP(A3622,[1]!T_Printers[#Data],11,FALSE),"")</f>
        <v>4</v>
      </c>
      <c r="M3622">
        <f>IF(SUM(E3622:J3622)&lt;&gt;0,VLOOKUP(C3622,[1]!T_Resins[#Data],8,FALSE),"")</f>
        <v>120</v>
      </c>
      <c r="N3622">
        <f>IF(_xlfn.XLOOKUP(B3622,[1]Printers!$L:$L,[1]Printers!$R:$R,0,0)&gt;0,[1]Parameters!M3622,IF(SUM(E3622:J3622)&lt;&gt;0,VLOOKUP(C3622,[1]!T_Resins[#Data],9,FALSE),""))</f>
        <v>180</v>
      </c>
      <c r="O3622" t="str">
        <f t="shared" si="56"/>
        <v>SparkMaker</v>
      </c>
    </row>
    <row r="3623" spans="1:15" x14ac:dyDescent="0.25">
      <c r="A3623" t="str">
        <f t="array" ref="A3623">IF(ROW()-1&gt;COUNTA([1]!T_Printers[Printers])*COUNTA([1]!T_Resins[Resins]),"",INDEX([1]!T_Printers[Printers],INT((ROW()-2)/COUNTA([1]!T_Resins[Resins])+1)))</f>
        <v>SparkMaker</v>
      </c>
      <c r="B3623" t="str">
        <f>_xlfn.XLOOKUP(A3623,[1]!T_Printers[Printers],[1]!T_Printers[Icon link],,0)</f>
        <v>SparkMaker</v>
      </c>
      <c r="C3623" t="str">
        <f t="array" ref="C3623">IF(ROW()-1&gt;COUNTA([1]!T_Printers[Printers])*COUNTA([1]!T_Resins[Resins]),"",INDEX([1]!T_Resins[Resins],MOD(ROW()-2,COUNTA([1]!T_Resins[Resins]))+1))</f>
        <v>Dental Model Light Grey</v>
      </c>
      <c r="D3623">
        <f>IF(SUM(E3623:J3623)&lt;&gt;0,IF(ROW()-1&gt;COUNTA([1]!T_Printers[Printers])*COUNTA([1]!T_Resins[Resins]),"",2),"")</f>
        <v>2</v>
      </c>
      <c r="E3623" cm="1">
        <f t="array" ref="E3623">IFERROR(IF(ROW()-1&gt;COUNTA([1]!T_Printers[Printers])*COUNTA([1]!T_Resins[Resins]),"",_xlfn.IFS(ROUND(VLOOKUP(C3623,[1]!T_Resins[#Data],2,FALSE)/VLOOKUP(A3623,[1]!T_Printers[#Data],5,FALSE),1)&lt;=_xlfn.XLOOKUP(B3623,[1]Printers!L:L,[1]Printers!O:O,1,0,),ROUND(VLOOKUP(C3623,[1]!T_Resins[#Data],2,FALSE)/VLOOKUP(A3623,[1]!T_Printers[#Data],5,FALSE),1),ROUND(VLOOKUP(C3623,[1]!T_Resins[#Data],2,FALSE)/VLOOKUP(A3623,[1]!T_Printers[#Data],5,FALSE),1)&gt;_xlfn.XLOOKUP(B3623,[1]Printers!L:L,[1]Printers!O:O,1,0,),10)),"Используйте слой 100 мкм")</f>
        <v>17.7</v>
      </c>
      <c r="F3623">
        <f>IFERROR(IF(ROUND(_xlfn.XLOOKUP([1]Parameters!B3623,[1]Printers!L:L,[1]Printers!Q:Q,,0)*E3623/10,0)*10&lt;_xlfn.XLOOKUP([1]Parameters!B3623,[1]Printers!L:L,[1]Printers!P:P,,0),ROUND(_xlfn.XLOOKUP([1]Parameters!B3623,[1]Printers!L:L,[1]Printers!Q:Q,,0)*E3623/10,0)*10,_xlfn.XLOOKUP([1]Parameters!B3623,[1]Printers!L:L,[1]Printers!P:P,,0)),"")</f>
        <v>100</v>
      </c>
      <c r="G3623" cm="1">
        <f t="array" ref="G3623">IFERROR(IF(ROW()-1&gt;COUNTA([1]!T_Printers[Printers])*COUNTA([1]!T_Resins[Resins]),"",_xlfn.IFS(ROUND(VLOOKUP(C3623,[1]!T_Resins[#Data],3,FALSE)/VLOOKUP(A3623,[1]!T_Printers[#Data],5,FALSE),1)&lt;=_xlfn.XLOOKUP(B3623,[1]Printers!L:L,[1]Printers!O:O,1,0,),ROUND(VLOOKUP(C3623,[1]!T_Resins[#Data],3,FALSE)/VLOOKUP(A3623,[1]!T_Printers[#Data],5,FALSE),1),ROUND(VLOOKUP(C3623,[1]!T_Resins[#Data],3,FALSE)/VLOOKUP(A3623,[1]!T_Printers[#Data],5,FALSE),1)&gt;_xlfn.XLOOKUP(B3623,[1]Printers!L:L,[1]Printers!O:O,1,0,),10)),"")</f>
        <v>23</v>
      </c>
      <c r="H3623">
        <f>IFERROR(IF(ROUND(_xlfn.XLOOKUP([1]Parameters!B3623,[1]Printers!L:L,[1]Printers!Q:Q,,0)*G3623/10,0)*10&lt;_xlfn.XLOOKUP([1]Parameters!B3623,[1]Printers!L:L,[1]Printers!P:P,,0),ROUND(_xlfn.XLOOKUP([1]Parameters!B3623,[1]Printers!L:L,[1]Printers!Q:Q,,0)*G3623/10,0)*10,_xlfn.XLOOKUP([1]Parameters!B3623,[1]Printers!L:L,[1]Printers!P:P,,0)),"")</f>
        <v>100</v>
      </c>
      <c r="I3623" s="3" t="str" cm="1">
        <f t="array" ref="I3623">IFERROR(IF(ROW()-1&gt;COUNTA([1]!T_Printers[Printers])*COUNTA([1]!T_Resins[Resins]),"",_xlfn.IFS(ROUND(VLOOKUP(C3623,[1]!T_Resins[#Data],4,FALSE)/VLOOKUP(A3623,[1]!T_Printers[#Data],5,FALSE),1)&lt;=_xlfn.XLOOKUP(B3623,[1]Printers!L:L,[1]Printers!O:O,1,0,),ROUND(VLOOKUP(C3623,[1]!T_Resins[#Data],4,FALSE)/VLOOKUP(A3623,[1]!T_Printers[#Data],5,FALSE),1),ROUND(VLOOKUP(C3623,[1]!T_Resins[#Data],4,FALSE)/VLOOKUP(A3623,[1]!T_Printers[#Data],5,FALSE),1)&gt;_xlfn.XLOOKUP(B3623,[1]Printers!L:L,[1]Printers!O:O,1,0,),"")),"")</f>
        <v/>
      </c>
      <c r="J3623" t="str">
        <f>IFERROR(IF(ROUND(_xlfn.XLOOKUP([1]Parameters!B3623,[1]Printers!L:L,[1]Printers!Q:Q,,0)*I3623/10,0)*10&lt;_xlfn.XLOOKUP([1]Parameters!B3623,[1]Printers!L:L,[1]Printers!P:P,,0),ROUND(_xlfn.XLOOKUP([1]Parameters!B3623,[1]Printers!L:L,[1]Printers!Q:Q,,0)*I3623/10,0)*10,_xlfn.XLOOKUP([1]Parameters!B3623,[1]Printers!L:L,[1]Printers!P:P,,0)),"")</f>
        <v/>
      </c>
      <c r="K3623">
        <f>IF(SUM(E3623:J3623)&lt;&gt;0,VLOOKUP(A3623,[1]!T_Printers[#Data],10,FALSE)+VLOOKUP(C3623,[1]!T_Resins[#Data],10,FALSE),"")</f>
        <v>3</v>
      </c>
      <c r="L3623">
        <f>IF(SUM(E3623:J3623)&lt;&gt;0,VLOOKUP(A3623,[1]!T_Printers[#Data],11,FALSE),"")</f>
        <v>4</v>
      </c>
      <c r="M3623">
        <f>IF(SUM(E3623:J3623)&lt;&gt;0,VLOOKUP(C3623,[1]!T_Resins[#Data],8,FALSE),"")</f>
        <v>120</v>
      </c>
      <c r="N3623">
        <f>IF(_xlfn.XLOOKUP(B3623,[1]Printers!$L:$L,[1]Printers!$R:$R,0,0)&gt;0,[1]Parameters!M3623,IF(SUM(E3623:J3623)&lt;&gt;0,VLOOKUP(C3623,[1]!T_Resins[#Data],9,FALSE),""))</f>
        <v>180</v>
      </c>
      <c r="O3623" t="str">
        <f t="shared" si="56"/>
        <v>SparkMaker</v>
      </c>
    </row>
    <row r="3624" spans="1:15" x14ac:dyDescent="0.25">
      <c r="A3624" t="str">
        <f t="array" ref="A3624">IF(ROW()-1&gt;COUNTA([1]!T_Printers[Printers])*COUNTA([1]!T_Resins[Resins]),"",INDEX([1]!T_Printers[Printers],INT((ROW()-2)/COUNTA([1]!T_Resins[Resins])+1)))</f>
        <v>SparkMaker</v>
      </c>
      <c r="B3624" t="str">
        <f>_xlfn.XLOOKUP(A3624,[1]!T_Printers[Printers],[1]!T_Printers[Icon link],,0)</f>
        <v>SparkMaker</v>
      </c>
      <c r="C3624" t="str">
        <f t="array" ref="C3624">IF(ROW()-1&gt;COUNTA([1]!T_Printers[Printers])*COUNTA([1]!T_Resins[Resins]),"",INDEX([1]!T_Resins[Resins],MOD(ROW()-2,COUNTA([1]!T_Resins[Resins]))+1))</f>
        <v>Dental Peach</v>
      </c>
      <c r="D3624">
        <f>IF(SUM(E3624:J3624)&lt;&gt;0,IF(ROW()-1&gt;COUNTA([1]!T_Printers[Printers])*COUNTA([1]!T_Resins[Resins]),"",2),"")</f>
        <v>2</v>
      </c>
      <c r="E3624" cm="1">
        <f t="array" ref="E3624">IFERROR(IF(ROW()-1&gt;COUNTA([1]!T_Printers[Printers])*COUNTA([1]!T_Resins[Resins]),"",_xlfn.IFS(ROUND(VLOOKUP(C3624,[1]!T_Resins[#Data],2,FALSE)/VLOOKUP(A3624,[1]!T_Printers[#Data],5,FALSE),1)&lt;=_xlfn.XLOOKUP(B3624,[1]Printers!L:L,[1]Printers!O:O,1,0,),ROUND(VLOOKUP(C3624,[1]!T_Resins[#Data],2,FALSE)/VLOOKUP(A3624,[1]!T_Printers[#Data],5,FALSE),1),ROUND(VLOOKUP(C3624,[1]!T_Resins[#Data],2,FALSE)/VLOOKUP(A3624,[1]!T_Printers[#Data],5,FALSE),1)&gt;_xlfn.XLOOKUP(B3624,[1]Printers!L:L,[1]Printers!O:O,1,0,),10)),"Используйте слой 100 мкм")</f>
        <v>22.7</v>
      </c>
      <c r="F3624">
        <f>IFERROR(IF(ROUND(_xlfn.XLOOKUP([1]Parameters!B3624,[1]Printers!L:L,[1]Printers!Q:Q,,0)*E3624/10,0)*10&lt;_xlfn.XLOOKUP([1]Parameters!B3624,[1]Printers!L:L,[1]Printers!P:P,,0),ROUND(_xlfn.XLOOKUP([1]Parameters!B3624,[1]Printers!L:L,[1]Printers!Q:Q,,0)*E3624/10,0)*10,_xlfn.XLOOKUP([1]Parameters!B3624,[1]Printers!L:L,[1]Printers!P:P,,0)),"")</f>
        <v>100</v>
      </c>
      <c r="G3624" cm="1">
        <f t="array" ref="G3624">IFERROR(IF(ROW()-1&gt;COUNTA([1]!T_Printers[Printers])*COUNTA([1]!T_Resins[Resins]),"",_xlfn.IFS(ROUND(VLOOKUP(C3624,[1]!T_Resins[#Data],3,FALSE)/VLOOKUP(A3624,[1]!T_Printers[#Data],5,FALSE),1)&lt;=_xlfn.XLOOKUP(B3624,[1]Printers!L:L,[1]Printers!O:O,1,0,),ROUND(VLOOKUP(C3624,[1]!T_Resins[#Data],3,FALSE)/VLOOKUP(A3624,[1]!T_Printers[#Data],5,FALSE),1),ROUND(VLOOKUP(C3624,[1]!T_Resins[#Data],3,FALSE)/VLOOKUP(A3624,[1]!T_Printers[#Data],5,FALSE),1)&gt;_xlfn.XLOOKUP(B3624,[1]Printers!L:L,[1]Printers!O:O,1,0,),10)),"")</f>
        <v>29.5</v>
      </c>
      <c r="H3624">
        <f>IFERROR(IF(ROUND(_xlfn.XLOOKUP([1]Parameters!B3624,[1]Printers!L:L,[1]Printers!Q:Q,,0)*G3624/10,0)*10&lt;_xlfn.XLOOKUP([1]Parameters!B3624,[1]Printers!L:L,[1]Printers!P:P,,0),ROUND(_xlfn.XLOOKUP([1]Parameters!B3624,[1]Printers!L:L,[1]Printers!Q:Q,,0)*G3624/10,0)*10,_xlfn.XLOOKUP([1]Parameters!B3624,[1]Printers!L:L,[1]Printers!P:P,,0)),"")</f>
        <v>100</v>
      </c>
      <c r="I3624" s="3" t="str" cm="1">
        <f t="array" ref="I3624">IFERROR(IF(ROW()-1&gt;COUNTA([1]!T_Printers[Printers])*COUNTA([1]!T_Resins[Resins]),"",_xlfn.IFS(ROUND(VLOOKUP(C3624,[1]!T_Resins[#Data],4,FALSE)/VLOOKUP(A3624,[1]!T_Printers[#Data],5,FALSE),1)&lt;=_xlfn.XLOOKUP(B3624,[1]Printers!L:L,[1]Printers!O:O,1,0,),ROUND(VLOOKUP(C3624,[1]!T_Resins[#Data],4,FALSE)/VLOOKUP(A3624,[1]!T_Printers[#Data],5,FALSE),1),ROUND(VLOOKUP(C3624,[1]!T_Resins[#Data],4,FALSE)/VLOOKUP(A3624,[1]!T_Printers[#Data],5,FALSE),1)&gt;_xlfn.XLOOKUP(B3624,[1]Printers!L:L,[1]Printers!O:O,1,0,),"")),"")</f>
        <v/>
      </c>
      <c r="J3624" t="str">
        <f>IFERROR(IF(ROUND(_xlfn.XLOOKUP([1]Parameters!B3624,[1]Printers!L:L,[1]Printers!Q:Q,,0)*I3624/10,0)*10&lt;_xlfn.XLOOKUP([1]Parameters!B3624,[1]Printers!L:L,[1]Printers!P:P,,0),ROUND(_xlfn.XLOOKUP([1]Parameters!B3624,[1]Printers!L:L,[1]Printers!Q:Q,,0)*I3624/10,0)*10,_xlfn.XLOOKUP([1]Parameters!B3624,[1]Printers!L:L,[1]Printers!P:P,,0)),"")</f>
        <v/>
      </c>
      <c r="K3624">
        <f>IF(SUM(E3624:J3624)&lt;&gt;0,VLOOKUP(A3624,[1]!T_Printers[#Data],10,FALSE)+VLOOKUP(C3624,[1]!T_Resins[#Data],10,FALSE),"")</f>
        <v>3</v>
      </c>
      <c r="L3624">
        <f>IF(SUM(E3624:J3624)&lt;&gt;0,VLOOKUP(A3624,[1]!T_Printers[#Data],11,FALSE),"")</f>
        <v>4</v>
      </c>
      <c r="M3624">
        <f>IF(SUM(E3624:J3624)&lt;&gt;0,VLOOKUP(C3624,[1]!T_Resins[#Data],8,FALSE),"")</f>
        <v>120</v>
      </c>
      <c r="N3624">
        <f>IF(_xlfn.XLOOKUP(B3624,[1]Printers!$L:$L,[1]Printers!$R:$R,0,0)&gt;0,[1]Parameters!M3624,IF(SUM(E3624:J3624)&lt;&gt;0,VLOOKUP(C3624,[1]!T_Resins[#Data],9,FALSE),""))</f>
        <v>180</v>
      </c>
      <c r="O3624" t="str">
        <f t="shared" si="56"/>
        <v>SparkMaker</v>
      </c>
    </row>
    <row r="3625" spans="1:15" x14ac:dyDescent="0.25">
      <c r="A3625" t="str">
        <f t="array" ref="A3625">IF(ROW()-1&gt;COUNTA([1]!T_Printers[Printers])*COUNTA([1]!T_Resins[Resins]),"",INDEX([1]!T_Printers[Printers],INT((ROW()-2)/COUNTA([1]!T_Resins[Resins])+1)))</f>
        <v>SparkMaker</v>
      </c>
      <c r="B3625" t="str">
        <f>_xlfn.XLOOKUP(A3625,[1]!T_Printers[Printers],[1]!T_Printers[Icon link],,0)</f>
        <v>SparkMaker</v>
      </c>
      <c r="C3625" t="str">
        <f t="array" ref="C3625">IF(ROW()-1&gt;COUNTA([1]!T_Printers[Printers])*COUNTA([1]!T_Resins[Resins]),"",INDEX([1]!T_Resins[Resins],MOD(ROW()-2,COUNTA([1]!T_Resins[Resins]))+1))</f>
        <v>Dental Pink</v>
      </c>
      <c r="D3625">
        <f>IF(SUM(E3625:J3625)&lt;&gt;0,IF(ROW()-1&gt;COUNTA([1]!T_Printers[Printers])*COUNTA([1]!T_Resins[Resins]),"",2),"")</f>
        <v>2</v>
      </c>
      <c r="E3625" cm="1">
        <f t="array" ref="E3625">IFERROR(IF(ROW()-1&gt;COUNTA([1]!T_Printers[Printers])*COUNTA([1]!T_Resins[Resins]),"",_xlfn.IFS(ROUND(VLOOKUP(C3625,[1]!T_Resins[#Data],2,FALSE)/VLOOKUP(A3625,[1]!T_Printers[#Data],5,FALSE),1)&lt;=_xlfn.XLOOKUP(B3625,[1]Printers!L:L,[1]Printers!O:O,1,0,),ROUND(VLOOKUP(C3625,[1]!T_Resins[#Data],2,FALSE)/VLOOKUP(A3625,[1]!T_Printers[#Data],5,FALSE),1),ROUND(VLOOKUP(C3625,[1]!T_Resins[#Data],2,FALSE)/VLOOKUP(A3625,[1]!T_Printers[#Data],5,FALSE),1)&gt;_xlfn.XLOOKUP(B3625,[1]Printers!L:L,[1]Printers!O:O,1,0,),10)),"Используйте слой 100 мкм")</f>
        <v>14.4</v>
      </c>
      <c r="F3625">
        <f>IFERROR(IF(ROUND(_xlfn.XLOOKUP([1]Parameters!B3625,[1]Printers!L:L,[1]Printers!Q:Q,,0)*E3625/10,0)*10&lt;_xlfn.XLOOKUP([1]Parameters!B3625,[1]Printers!L:L,[1]Printers!P:P,,0),ROUND(_xlfn.XLOOKUP([1]Parameters!B3625,[1]Printers!L:L,[1]Printers!Q:Q,,0)*E3625/10,0)*10,_xlfn.XLOOKUP([1]Parameters!B3625,[1]Printers!L:L,[1]Printers!P:P,,0)),"")</f>
        <v>100</v>
      </c>
      <c r="G3625" cm="1">
        <f t="array" ref="G3625">IFERROR(IF(ROW()-1&gt;COUNTA([1]!T_Printers[Printers])*COUNTA([1]!T_Resins[Resins]),"",_xlfn.IFS(ROUND(VLOOKUP(C3625,[1]!T_Resins[#Data],3,FALSE)/VLOOKUP(A3625,[1]!T_Printers[#Data],5,FALSE),1)&lt;=_xlfn.XLOOKUP(B3625,[1]Printers!L:L,[1]Printers!O:O,1,0,),ROUND(VLOOKUP(C3625,[1]!T_Resins[#Data],3,FALSE)/VLOOKUP(A3625,[1]!T_Printers[#Data],5,FALSE),1),ROUND(VLOOKUP(C3625,[1]!T_Resins[#Data],3,FALSE)/VLOOKUP(A3625,[1]!T_Printers[#Data],5,FALSE),1)&gt;_xlfn.XLOOKUP(B3625,[1]Printers!L:L,[1]Printers!O:O,1,0,),10)),"")</f>
        <v>18.7</v>
      </c>
      <c r="H3625">
        <f>IFERROR(IF(ROUND(_xlfn.XLOOKUP([1]Parameters!B3625,[1]Printers!L:L,[1]Printers!Q:Q,,0)*G3625/10,0)*10&lt;_xlfn.XLOOKUP([1]Parameters!B3625,[1]Printers!L:L,[1]Printers!P:P,,0),ROUND(_xlfn.XLOOKUP([1]Parameters!B3625,[1]Printers!L:L,[1]Printers!Q:Q,,0)*G3625/10,0)*10,_xlfn.XLOOKUP([1]Parameters!B3625,[1]Printers!L:L,[1]Printers!P:P,,0)),"")</f>
        <v>100</v>
      </c>
      <c r="I3625" s="3" t="str" cm="1">
        <f t="array" ref="I3625">IFERROR(IF(ROW()-1&gt;COUNTA([1]!T_Printers[Printers])*COUNTA([1]!T_Resins[Resins]),"",_xlfn.IFS(ROUND(VLOOKUP(C3625,[1]!T_Resins[#Data],4,FALSE)/VLOOKUP(A3625,[1]!T_Printers[#Data],5,FALSE),1)&lt;=_xlfn.XLOOKUP(B3625,[1]Printers!L:L,[1]Printers!O:O,1,0,),ROUND(VLOOKUP(C3625,[1]!T_Resins[#Data],4,FALSE)/VLOOKUP(A3625,[1]!T_Printers[#Data],5,FALSE),1),ROUND(VLOOKUP(C3625,[1]!T_Resins[#Data],4,FALSE)/VLOOKUP(A3625,[1]!T_Printers[#Data],5,FALSE),1)&gt;_xlfn.XLOOKUP(B3625,[1]Printers!L:L,[1]Printers!O:O,1,0,),"")),"")</f>
        <v/>
      </c>
      <c r="J3625" t="str">
        <f>IFERROR(IF(ROUND(_xlfn.XLOOKUP([1]Parameters!B3625,[1]Printers!L:L,[1]Printers!Q:Q,,0)*I3625/10,0)*10&lt;_xlfn.XLOOKUP([1]Parameters!B3625,[1]Printers!L:L,[1]Printers!P:P,,0),ROUND(_xlfn.XLOOKUP([1]Parameters!B3625,[1]Printers!L:L,[1]Printers!Q:Q,,0)*I3625/10,0)*10,_xlfn.XLOOKUP([1]Parameters!B3625,[1]Printers!L:L,[1]Printers!P:P,,0)),"")</f>
        <v/>
      </c>
      <c r="K3625">
        <f>IF(SUM(E3625:J3625)&lt;&gt;0,VLOOKUP(A3625,[1]!T_Printers[#Data],10,FALSE)+VLOOKUP(C3625,[1]!T_Resins[#Data],10,FALSE),"")</f>
        <v>2</v>
      </c>
      <c r="L3625">
        <f>IF(SUM(E3625:J3625)&lt;&gt;0,VLOOKUP(A3625,[1]!T_Printers[#Data],11,FALSE),"")</f>
        <v>4</v>
      </c>
      <c r="M3625">
        <f>IF(SUM(E3625:J3625)&lt;&gt;0,VLOOKUP(C3625,[1]!T_Resins[#Data],8,FALSE),"")</f>
        <v>120</v>
      </c>
      <c r="N3625">
        <f>IF(_xlfn.XLOOKUP(B3625,[1]Printers!$L:$L,[1]Printers!$R:$R,0,0)&gt;0,[1]Parameters!M3625,IF(SUM(E3625:J3625)&lt;&gt;0,VLOOKUP(C3625,[1]!T_Resins[#Data],9,FALSE),""))</f>
        <v>180</v>
      </c>
      <c r="O3625" t="str">
        <f t="shared" si="56"/>
        <v>SparkMaker</v>
      </c>
    </row>
    <row r="3626" spans="1:15" x14ac:dyDescent="0.25">
      <c r="A3626" t="str">
        <f t="array" ref="A3626">IF(ROW()-1&gt;COUNTA([1]!T_Printers[Printers])*COUNTA([1]!T_Resins[Resins]),"",INDEX([1]!T_Printers[Printers],INT((ROW()-2)/COUNTA([1]!T_Resins[Resins])+1)))</f>
        <v>SparkMaker</v>
      </c>
      <c r="B3626" t="str">
        <f>_xlfn.XLOOKUP(A3626,[1]!T_Printers[Printers],[1]!T_Printers[Icon link],,0)</f>
        <v>SparkMaker</v>
      </c>
      <c r="C3626" t="str">
        <f t="array" ref="C3626">IF(ROW()-1&gt;COUNTA([1]!T_Printers[Printers])*COUNTA([1]!T_Resins[Resins]),"",INDEX([1]!T_Resins[Resins],MOD(ROW()-2,COUNTA([1]!T_Resins[Resins]))+1))</f>
        <v>Dental Soft Pink</v>
      </c>
      <c r="D3626">
        <f>IF(SUM(E3626:J3626)&lt;&gt;0,IF(ROW()-1&gt;COUNTA([1]!T_Printers[Printers])*COUNTA([1]!T_Resins[Resins]),"",2),"")</f>
        <v>2</v>
      </c>
      <c r="E3626" cm="1">
        <f t="array" ref="E3626">IFERROR(IF(ROW()-1&gt;COUNTA([1]!T_Printers[Printers])*COUNTA([1]!T_Resins[Resins]),"",_xlfn.IFS(ROUND(VLOOKUP(C3626,[1]!T_Resins[#Data],2,FALSE)/VLOOKUP(A3626,[1]!T_Printers[#Data],5,FALSE),1)&lt;=_xlfn.XLOOKUP(B3626,[1]Printers!L:L,[1]Printers!O:O,1,0,),ROUND(VLOOKUP(C3626,[1]!T_Resins[#Data],2,FALSE)/VLOOKUP(A3626,[1]!T_Printers[#Data],5,FALSE),1),ROUND(VLOOKUP(C3626,[1]!T_Resins[#Data],2,FALSE)/VLOOKUP(A3626,[1]!T_Printers[#Data],5,FALSE),1)&gt;_xlfn.XLOOKUP(B3626,[1]Printers!L:L,[1]Printers!O:O,1,0,),10)),"Используйте слой 100 мкм")</f>
        <v>21.4</v>
      </c>
      <c r="F3626">
        <f>IFERROR(IF(ROUND(_xlfn.XLOOKUP([1]Parameters!B3626,[1]Printers!L:L,[1]Printers!Q:Q,,0)*E3626/10,0)*10&lt;_xlfn.XLOOKUP([1]Parameters!B3626,[1]Printers!L:L,[1]Printers!P:P,,0),ROUND(_xlfn.XLOOKUP([1]Parameters!B3626,[1]Printers!L:L,[1]Printers!Q:Q,,0)*E3626/10,0)*10,_xlfn.XLOOKUP([1]Parameters!B3626,[1]Printers!L:L,[1]Printers!P:P,,0)),"")</f>
        <v>100</v>
      </c>
      <c r="G3626" cm="1">
        <f t="array" ref="G3626">IFERROR(IF(ROW()-1&gt;COUNTA([1]!T_Printers[Printers])*COUNTA([1]!T_Resins[Resins]),"",_xlfn.IFS(ROUND(VLOOKUP(C3626,[1]!T_Resins[#Data],3,FALSE)/VLOOKUP(A3626,[1]!T_Printers[#Data],5,FALSE),1)&lt;=_xlfn.XLOOKUP(B3626,[1]Printers!L:L,[1]Printers!O:O,1,0,),ROUND(VLOOKUP(C3626,[1]!T_Resins[#Data],3,FALSE)/VLOOKUP(A3626,[1]!T_Printers[#Data],5,FALSE),1),ROUND(VLOOKUP(C3626,[1]!T_Resins[#Data],3,FALSE)/VLOOKUP(A3626,[1]!T_Printers[#Data],5,FALSE),1)&gt;_xlfn.XLOOKUP(B3626,[1]Printers!L:L,[1]Printers!O:O,1,0,),10)),"")</f>
        <v>27.5</v>
      </c>
      <c r="H3626">
        <f>IFERROR(IF(ROUND(_xlfn.XLOOKUP([1]Parameters!B3626,[1]Printers!L:L,[1]Printers!Q:Q,,0)*G3626/10,0)*10&lt;_xlfn.XLOOKUP([1]Parameters!B3626,[1]Printers!L:L,[1]Printers!P:P,,0),ROUND(_xlfn.XLOOKUP([1]Parameters!B3626,[1]Printers!L:L,[1]Printers!Q:Q,,0)*G3626/10,0)*10,_xlfn.XLOOKUP([1]Parameters!B3626,[1]Printers!L:L,[1]Printers!P:P,,0)),"")</f>
        <v>100</v>
      </c>
      <c r="I3626" s="3" t="str" cm="1">
        <f t="array" ref="I3626">IFERROR(IF(ROW()-1&gt;COUNTA([1]!T_Printers[Printers])*COUNTA([1]!T_Resins[Resins]),"",_xlfn.IFS(ROUND(VLOOKUP(C3626,[1]!T_Resins[#Data],4,FALSE)/VLOOKUP(A3626,[1]!T_Printers[#Data],5,FALSE),1)&lt;=_xlfn.XLOOKUP(B3626,[1]Printers!L:L,[1]Printers!O:O,1,0,),ROUND(VLOOKUP(C3626,[1]!T_Resins[#Data],4,FALSE)/VLOOKUP(A3626,[1]!T_Printers[#Data],5,FALSE),1),ROUND(VLOOKUP(C3626,[1]!T_Resins[#Data],4,FALSE)/VLOOKUP(A3626,[1]!T_Printers[#Data],5,FALSE),1)&gt;_xlfn.XLOOKUP(B3626,[1]Printers!L:L,[1]Printers!O:O,1,0,),"")),"")</f>
        <v/>
      </c>
      <c r="J3626" t="str">
        <f>IFERROR(IF(ROUND(_xlfn.XLOOKUP([1]Parameters!B3626,[1]Printers!L:L,[1]Printers!Q:Q,,0)*I3626/10,0)*10&lt;_xlfn.XLOOKUP([1]Parameters!B3626,[1]Printers!L:L,[1]Printers!P:P,,0),ROUND(_xlfn.XLOOKUP([1]Parameters!B3626,[1]Printers!L:L,[1]Printers!Q:Q,,0)*I3626/10,0)*10,_xlfn.XLOOKUP([1]Parameters!B3626,[1]Printers!L:L,[1]Printers!P:P,,0)),"")</f>
        <v/>
      </c>
      <c r="K3626">
        <f>IF(SUM(E3626:J3626)&lt;&gt;0,VLOOKUP(A3626,[1]!T_Printers[#Data],10,FALSE)+VLOOKUP(C3626,[1]!T_Resins[#Data],10,FALSE),"")</f>
        <v>2</v>
      </c>
      <c r="L3626">
        <f>IF(SUM(E3626:J3626)&lt;&gt;0,VLOOKUP(A3626,[1]!T_Printers[#Data],11,FALSE),"")</f>
        <v>4</v>
      </c>
      <c r="M3626">
        <f>IF(SUM(E3626:J3626)&lt;&gt;0,VLOOKUP(C3626,[1]!T_Resins[#Data],8,FALSE),"")</f>
        <v>60</v>
      </c>
      <c r="N3626">
        <f>IF(_xlfn.XLOOKUP(B3626,[1]Printers!$L:$L,[1]Printers!$R:$R,0,0)&gt;0,[1]Parameters!M3626,IF(SUM(E3626:J3626)&lt;&gt;0,VLOOKUP(C3626,[1]!T_Resins[#Data],9,FALSE),""))</f>
        <v>60</v>
      </c>
      <c r="O3626" t="str">
        <f t="shared" si="56"/>
        <v>SparkMaker</v>
      </c>
    </row>
    <row r="3627" spans="1:15" x14ac:dyDescent="0.25">
      <c r="A3627" t="str">
        <f t="array" ref="A3627">IF(ROW()-1&gt;COUNTA([1]!T_Printers[Printers])*COUNTA([1]!T_Resins[Resins]),"",INDEX([1]!T_Printers[Printers],INT((ROW()-2)/COUNTA([1]!T_Resins[Resins])+1)))</f>
        <v>SparkMaker</v>
      </c>
      <c r="B3627" t="str">
        <f>_xlfn.XLOOKUP(A3627,[1]!T_Printers[Printers],[1]!T_Printers[Icon link],,0)</f>
        <v>SparkMaker</v>
      </c>
      <c r="C3627" t="str">
        <f t="array" ref="C3627">IF(ROW()-1&gt;COUNTA([1]!T_Printers[Printers])*COUNTA([1]!T_Resins[Resins]),"",INDEX([1]!T_Resins[Resins],MOD(ROW()-2,COUNTA([1]!T_Resins[Resins]))+1))</f>
        <v>Dental Sand A1-A2</v>
      </c>
      <c r="D3627">
        <f>IF(SUM(E3627:J3627)&lt;&gt;0,IF(ROW()-1&gt;COUNTA([1]!T_Printers[Printers])*COUNTA([1]!T_Resins[Resins]),"",2),"")</f>
        <v>2</v>
      </c>
      <c r="E3627" cm="1">
        <f t="array" ref="E3627">IFERROR(IF(ROW()-1&gt;COUNTA([1]!T_Printers[Printers])*COUNTA([1]!T_Resins[Resins]),"",_xlfn.IFS(ROUND(VLOOKUP(C3627,[1]!T_Resins[#Data],2,FALSE)/VLOOKUP(A3627,[1]!T_Printers[#Data],5,FALSE),1)&lt;=_xlfn.XLOOKUP(B3627,[1]Printers!L:L,[1]Printers!O:O,1,0,),ROUND(VLOOKUP(C3627,[1]!T_Resins[#Data],2,FALSE)/VLOOKUP(A3627,[1]!T_Printers[#Data],5,FALSE),1),ROUND(VLOOKUP(C3627,[1]!T_Resins[#Data],2,FALSE)/VLOOKUP(A3627,[1]!T_Printers[#Data],5,FALSE),1)&gt;_xlfn.XLOOKUP(B3627,[1]Printers!L:L,[1]Printers!O:O,1,0,),10)),"Используйте слой 100 мкм")</f>
        <v>12.2</v>
      </c>
      <c r="F3627">
        <f>IFERROR(IF(ROUND(_xlfn.XLOOKUP([1]Parameters!B3627,[1]Printers!L:L,[1]Printers!Q:Q,,0)*E3627/10,0)*10&lt;_xlfn.XLOOKUP([1]Parameters!B3627,[1]Printers!L:L,[1]Printers!P:P,,0),ROUND(_xlfn.XLOOKUP([1]Parameters!B3627,[1]Printers!L:L,[1]Printers!Q:Q,,0)*E3627/10,0)*10,_xlfn.XLOOKUP([1]Parameters!B3627,[1]Printers!L:L,[1]Printers!P:P,,0)),"")</f>
        <v>100</v>
      </c>
      <c r="G3627" cm="1">
        <f t="array" ref="G3627">IFERROR(IF(ROW()-1&gt;COUNTA([1]!T_Printers[Printers])*COUNTA([1]!T_Resins[Resins]),"",_xlfn.IFS(ROUND(VLOOKUP(C3627,[1]!T_Resins[#Data],3,FALSE)/VLOOKUP(A3627,[1]!T_Printers[#Data],5,FALSE),1)&lt;=_xlfn.XLOOKUP(B3627,[1]Printers!L:L,[1]Printers!O:O,1,0,),ROUND(VLOOKUP(C3627,[1]!T_Resins[#Data],3,FALSE)/VLOOKUP(A3627,[1]!T_Printers[#Data],5,FALSE),1),ROUND(VLOOKUP(C3627,[1]!T_Resins[#Data],3,FALSE)/VLOOKUP(A3627,[1]!T_Printers[#Data],5,FALSE),1)&gt;_xlfn.XLOOKUP(B3627,[1]Printers!L:L,[1]Printers!O:O,1,0,),10)),"")</f>
        <v>15.8</v>
      </c>
      <c r="H3627">
        <f>IFERROR(IF(ROUND(_xlfn.XLOOKUP([1]Parameters!B3627,[1]Printers!L:L,[1]Printers!Q:Q,,0)*G3627/10,0)*10&lt;_xlfn.XLOOKUP([1]Parameters!B3627,[1]Printers!L:L,[1]Printers!P:P,,0),ROUND(_xlfn.XLOOKUP([1]Parameters!B3627,[1]Printers!L:L,[1]Printers!Q:Q,,0)*G3627/10,0)*10,_xlfn.XLOOKUP([1]Parameters!B3627,[1]Printers!L:L,[1]Printers!P:P,,0)),"")</f>
        <v>100</v>
      </c>
      <c r="I3627" s="3" t="str" cm="1">
        <f t="array" ref="I3627">IFERROR(IF(ROW()-1&gt;COUNTA([1]!T_Printers[Printers])*COUNTA([1]!T_Resins[Resins]),"",_xlfn.IFS(ROUND(VLOOKUP(C3627,[1]!T_Resins[#Data],4,FALSE)/VLOOKUP(A3627,[1]!T_Printers[#Data],5,FALSE),1)&lt;=_xlfn.XLOOKUP(B3627,[1]Printers!L:L,[1]Printers!O:O,1,0,),ROUND(VLOOKUP(C3627,[1]!T_Resins[#Data],4,FALSE)/VLOOKUP(A3627,[1]!T_Printers[#Data],5,FALSE),1),ROUND(VLOOKUP(C3627,[1]!T_Resins[#Data],4,FALSE)/VLOOKUP(A3627,[1]!T_Printers[#Data],5,FALSE),1)&gt;_xlfn.XLOOKUP(B3627,[1]Printers!L:L,[1]Printers!O:O,1,0,),"")),"")</f>
        <v/>
      </c>
      <c r="J3627" t="str">
        <f>IFERROR(IF(ROUND(_xlfn.XLOOKUP([1]Parameters!B3627,[1]Printers!L:L,[1]Printers!Q:Q,,0)*I3627/10,0)*10&lt;_xlfn.XLOOKUP([1]Parameters!B3627,[1]Printers!L:L,[1]Printers!P:P,,0),ROUND(_xlfn.XLOOKUP([1]Parameters!B3627,[1]Printers!L:L,[1]Printers!Q:Q,,0)*I3627/10,0)*10,_xlfn.XLOOKUP([1]Parameters!B3627,[1]Printers!L:L,[1]Printers!P:P,,0)),"")</f>
        <v/>
      </c>
      <c r="K3627">
        <f>IF(SUM(E3627:J3627)&lt;&gt;0,VLOOKUP(A3627,[1]!T_Printers[#Data],10,FALSE)+VLOOKUP(C3627,[1]!T_Resins[#Data],10,FALSE),"")</f>
        <v>3</v>
      </c>
      <c r="L3627">
        <f>IF(SUM(E3627:J3627)&lt;&gt;0,VLOOKUP(A3627,[1]!T_Printers[#Data],11,FALSE),"")</f>
        <v>4</v>
      </c>
      <c r="M3627">
        <f>IF(SUM(E3627:J3627)&lt;&gt;0,VLOOKUP(C3627,[1]!T_Resins[#Data],8,FALSE),"")</f>
        <v>120</v>
      </c>
      <c r="N3627">
        <f>IF(_xlfn.XLOOKUP(B3627,[1]Printers!$L:$L,[1]Printers!$R:$R,0,0)&gt;0,[1]Parameters!M3627,IF(SUM(E3627:J3627)&lt;&gt;0,VLOOKUP(C3627,[1]!T_Resins[#Data],9,FALSE),""))</f>
        <v>180</v>
      </c>
      <c r="O3627" t="str">
        <f t="shared" si="56"/>
        <v>SparkMaker</v>
      </c>
    </row>
    <row r="3628" spans="1:15" x14ac:dyDescent="0.25">
      <c r="A3628" t="str">
        <f t="array" ref="A3628">IF(ROW()-1&gt;COUNTA([1]!T_Printers[Printers])*COUNTA([1]!T_Resins[Resins]),"",INDEX([1]!T_Printers[Printers],INT((ROW()-2)/COUNTA([1]!T_Resins[Resins])+1)))</f>
        <v>SparkMaker</v>
      </c>
      <c r="B3628" t="str">
        <f>_xlfn.XLOOKUP(A3628,[1]!T_Printers[Printers],[1]!T_Printers[Icon link],,0)</f>
        <v>SparkMaker</v>
      </c>
      <c r="C3628" t="str">
        <f t="array" ref="C3628">IF(ROW()-1&gt;COUNTA([1]!T_Printers[Printers])*COUNTA([1]!T_Resins[Resins]),"",INDEX([1]!T_Resins[Resins],MOD(ROW()-2,COUNTA([1]!T_Resins[Resins]))+1))</f>
        <v xml:space="preserve">Dental Sand A1-A2 (Обновленная версия) </v>
      </c>
      <c r="D3628">
        <f>IF(SUM(E3628:J3628)&lt;&gt;0,IF(ROW()-1&gt;COUNTA([1]!T_Printers[Printers])*COUNTA([1]!T_Resins[Resins]),"",2),"")</f>
        <v>2</v>
      </c>
      <c r="E3628" cm="1">
        <f t="array" ref="E3628">IFERROR(IF(ROW()-1&gt;COUNTA([1]!T_Printers[Printers])*COUNTA([1]!T_Resins[Resins]),"",_xlfn.IFS(ROUND(VLOOKUP(C3628,[1]!T_Resins[#Data],2,FALSE)/VLOOKUP(A3628,[1]!T_Printers[#Data],5,FALSE),1)&lt;=_xlfn.XLOOKUP(B3628,[1]Printers!L:L,[1]Printers!O:O,1,0,),ROUND(VLOOKUP(C3628,[1]!T_Resins[#Data],2,FALSE)/VLOOKUP(A3628,[1]!T_Printers[#Data],5,FALSE),1),ROUND(VLOOKUP(C3628,[1]!T_Resins[#Data],2,FALSE)/VLOOKUP(A3628,[1]!T_Printers[#Data],5,FALSE),1)&gt;_xlfn.XLOOKUP(B3628,[1]Printers!L:L,[1]Printers!O:O,1,0,),10)),"Используйте слой 100 мкм")</f>
        <v>32.6</v>
      </c>
      <c r="F3628">
        <f>IFERROR(IF(ROUND(_xlfn.XLOOKUP([1]Parameters!B3628,[1]Printers!L:L,[1]Printers!Q:Q,,0)*E3628/10,0)*10&lt;_xlfn.XLOOKUP([1]Parameters!B3628,[1]Printers!L:L,[1]Printers!P:P,,0),ROUND(_xlfn.XLOOKUP([1]Parameters!B3628,[1]Printers!L:L,[1]Printers!Q:Q,,0)*E3628/10,0)*10,_xlfn.XLOOKUP([1]Parameters!B3628,[1]Printers!L:L,[1]Printers!P:P,,0)),"")</f>
        <v>100</v>
      </c>
      <c r="G3628" cm="1">
        <f t="array" ref="G3628">IFERROR(IF(ROW()-1&gt;COUNTA([1]!T_Printers[Printers])*COUNTA([1]!T_Resins[Resins]),"",_xlfn.IFS(ROUND(VLOOKUP(C3628,[1]!T_Resins[#Data],3,FALSE)/VLOOKUP(A3628,[1]!T_Printers[#Data],5,FALSE),1)&lt;=_xlfn.XLOOKUP(B3628,[1]Printers!L:L,[1]Printers!O:O,1,0,),ROUND(VLOOKUP(C3628,[1]!T_Resins[#Data],3,FALSE)/VLOOKUP(A3628,[1]!T_Printers[#Data],5,FALSE),1),ROUND(VLOOKUP(C3628,[1]!T_Resins[#Data],3,FALSE)/VLOOKUP(A3628,[1]!T_Printers[#Data],5,FALSE),1)&gt;_xlfn.XLOOKUP(B3628,[1]Printers!L:L,[1]Printers!O:O,1,0,),10)),"")</f>
        <v>34.200000000000003</v>
      </c>
      <c r="H3628">
        <f>IFERROR(IF(ROUND(_xlfn.XLOOKUP([1]Parameters!B3628,[1]Printers!L:L,[1]Printers!Q:Q,,0)*G3628/10,0)*10&lt;_xlfn.XLOOKUP([1]Parameters!B3628,[1]Printers!L:L,[1]Printers!P:P,,0),ROUND(_xlfn.XLOOKUP([1]Parameters!B3628,[1]Printers!L:L,[1]Printers!Q:Q,,0)*G3628/10,0)*10,_xlfn.XLOOKUP([1]Parameters!B3628,[1]Printers!L:L,[1]Printers!P:P,,0)),"")</f>
        <v>100</v>
      </c>
      <c r="I3628" s="3" t="str" cm="1">
        <f t="array" ref="I3628">IFERROR(IF(ROW()-1&gt;COUNTA([1]!T_Printers[Printers])*COUNTA([1]!T_Resins[Resins]),"",_xlfn.IFS(ROUND(VLOOKUP(C3628,[1]!T_Resins[#Data],4,FALSE)/VLOOKUP(A3628,[1]!T_Printers[#Data],5,FALSE),1)&lt;=_xlfn.XLOOKUP(B3628,[1]Printers!L:L,[1]Printers!O:O,1,0,),ROUND(VLOOKUP(C3628,[1]!T_Resins[#Data],4,FALSE)/VLOOKUP(A3628,[1]!T_Printers[#Data],5,FALSE),1),ROUND(VLOOKUP(C3628,[1]!T_Resins[#Data],4,FALSE)/VLOOKUP(A3628,[1]!T_Printers[#Data],5,FALSE),1)&gt;_xlfn.XLOOKUP(B3628,[1]Printers!L:L,[1]Printers!O:O,1,0,),"")),"")</f>
        <v/>
      </c>
      <c r="J3628" t="str">
        <f>IFERROR(IF(ROUND(_xlfn.XLOOKUP([1]Parameters!B3628,[1]Printers!L:L,[1]Printers!Q:Q,,0)*I3628/10,0)*10&lt;_xlfn.XLOOKUP([1]Parameters!B3628,[1]Printers!L:L,[1]Printers!P:P,,0),ROUND(_xlfn.XLOOKUP([1]Parameters!B3628,[1]Printers!L:L,[1]Printers!Q:Q,,0)*I3628/10,0)*10,_xlfn.XLOOKUP([1]Parameters!B3628,[1]Printers!L:L,[1]Printers!P:P,,0)),"")</f>
        <v/>
      </c>
      <c r="K3628">
        <f>IF(SUM(E3628:J3628)&lt;&gt;0,VLOOKUP(A3628,[1]!T_Printers[#Data],10,FALSE)+VLOOKUP(C3628,[1]!T_Resins[#Data],10,FALSE),"")</f>
        <v>3</v>
      </c>
      <c r="L3628">
        <f>IF(SUM(E3628:J3628)&lt;&gt;0,VLOOKUP(A3628,[1]!T_Printers[#Data],11,FALSE),"")</f>
        <v>4</v>
      </c>
      <c r="M3628">
        <f>IF(SUM(E3628:J3628)&lt;&gt;0,VLOOKUP(C3628,[1]!T_Resins[#Data],8,FALSE),"")</f>
        <v>120</v>
      </c>
      <c r="N3628">
        <f>IF(_xlfn.XLOOKUP(B3628,[1]Printers!$L:$L,[1]Printers!$R:$R,0,0)&gt;0,[1]Parameters!M3628,IF(SUM(E3628:J3628)&lt;&gt;0,VLOOKUP(C3628,[1]!T_Resins[#Data],9,FALSE),""))</f>
        <v>180</v>
      </c>
      <c r="O3628" t="str">
        <f t="shared" si="56"/>
        <v>SparkMaker</v>
      </c>
    </row>
    <row r="3629" spans="1:15" x14ac:dyDescent="0.25">
      <c r="A3629" t="str">
        <f t="array" ref="A3629">IF(ROW()-1&gt;COUNTA([1]!T_Printers[Printers])*COUNTA([1]!T_Resins[Resins]),"",INDEX([1]!T_Printers[Printers],INT((ROW()-2)/COUNTA([1]!T_Resins[Resins])+1)))</f>
        <v>SparkMaker</v>
      </c>
      <c r="B3629" t="str">
        <f>_xlfn.XLOOKUP(A3629,[1]!T_Printers[Printers],[1]!T_Printers[Icon link],,0)</f>
        <v>SparkMaker</v>
      </c>
      <c r="C3629" t="str">
        <f t="array" ref="C3629">IF(ROW()-1&gt;COUNTA([1]!T_Printers[Printers])*COUNTA([1]!T_Resins[Resins]),"",INDEX([1]!T_Resins[Resins],MOD(ROW()-2,COUNTA([1]!T_Resins[Resins]))+1))</f>
        <v>Dental Sand A3</v>
      </c>
      <c r="D3629">
        <f>IF(SUM(E3629:J3629)&lt;&gt;0,IF(ROW()-1&gt;COUNTA([1]!T_Printers[Printers])*COUNTA([1]!T_Resins[Resins]),"",2),"")</f>
        <v>2</v>
      </c>
      <c r="E3629" cm="1">
        <f t="array" ref="E3629">IFERROR(IF(ROW()-1&gt;COUNTA([1]!T_Printers[Printers])*COUNTA([1]!T_Resins[Resins]),"",_xlfn.IFS(ROUND(VLOOKUP(C3629,[1]!T_Resins[#Data],2,FALSE)/VLOOKUP(A3629,[1]!T_Printers[#Data],5,FALSE),1)&lt;=_xlfn.XLOOKUP(B3629,[1]Printers!L:L,[1]Printers!O:O,1,0,),ROUND(VLOOKUP(C3629,[1]!T_Resins[#Data],2,FALSE)/VLOOKUP(A3629,[1]!T_Printers[#Data],5,FALSE),1),ROUND(VLOOKUP(C3629,[1]!T_Resins[#Data],2,FALSE)/VLOOKUP(A3629,[1]!T_Printers[#Data],5,FALSE),1)&gt;_xlfn.XLOOKUP(B3629,[1]Printers!L:L,[1]Printers!O:O,1,0,),10)),"Используйте слой 100 мкм")</f>
        <v>12.2</v>
      </c>
      <c r="F3629">
        <f>IFERROR(IF(ROUND(_xlfn.XLOOKUP([1]Parameters!B3629,[1]Printers!L:L,[1]Printers!Q:Q,,0)*E3629/10,0)*10&lt;_xlfn.XLOOKUP([1]Parameters!B3629,[1]Printers!L:L,[1]Printers!P:P,,0),ROUND(_xlfn.XLOOKUP([1]Parameters!B3629,[1]Printers!L:L,[1]Printers!Q:Q,,0)*E3629/10,0)*10,_xlfn.XLOOKUP([1]Parameters!B3629,[1]Printers!L:L,[1]Printers!P:P,,0)),"")</f>
        <v>100</v>
      </c>
      <c r="G3629" cm="1">
        <f t="array" ref="G3629">IFERROR(IF(ROW()-1&gt;COUNTA([1]!T_Printers[Printers])*COUNTA([1]!T_Resins[Resins]),"",_xlfn.IFS(ROUND(VLOOKUP(C3629,[1]!T_Resins[#Data],3,FALSE)/VLOOKUP(A3629,[1]!T_Printers[#Data],5,FALSE),1)&lt;=_xlfn.XLOOKUP(B3629,[1]Printers!L:L,[1]Printers!O:O,1,0,),ROUND(VLOOKUP(C3629,[1]!T_Resins[#Data],3,FALSE)/VLOOKUP(A3629,[1]!T_Printers[#Data],5,FALSE),1),ROUND(VLOOKUP(C3629,[1]!T_Resins[#Data],3,FALSE)/VLOOKUP(A3629,[1]!T_Printers[#Data],5,FALSE),1)&gt;_xlfn.XLOOKUP(B3629,[1]Printers!L:L,[1]Printers!O:O,1,0,),10)),"")</f>
        <v>15.8</v>
      </c>
      <c r="H3629">
        <f>IFERROR(IF(ROUND(_xlfn.XLOOKUP([1]Parameters!B3629,[1]Printers!L:L,[1]Printers!Q:Q,,0)*G3629/10,0)*10&lt;_xlfn.XLOOKUP([1]Parameters!B3629,[1]Printers!L:L,[1]Printers!P:P,,0),ROUND(_xlfn.XLOOKUP([1]Parameters!B3629,[1]Printers!L:L,[1]Printers!Q:Q,,0)*G3629/10,0)*10,_xlfn.XLOOKUP([1]Parameters!B3629,[1]Printers!L:L,[1]Printers!P:P,,0)),"")</f>
        <v>100</v>
      </c>
      <c r="I3629" s="3" t="str" cm="1">
        <f t="array" ref="I3629">IFERROR(IF(ROW()-1&gt;COUNTA([1]!T_Printers[Printers])*COUNTA([1]!T_Resins[Resins]),"",_xlfn.IFS(ROUND(VLOOKUP(C3629,[1]!T_Resins[#Data],4,FALSE)/VLOOKUP(A3629,[1]!T_Printers[#Data],5,FALSE),1)&lt;=_xlfn.XLOOKUP(B3629,[1]Printers!L:L,[1]Printers!O:O,1,0,),ROUND(VLOOKUP(C3629,[1]!T_Resins[#Data],4,FALSE)/VLOOKUP(A3629,[1]!T_Printers[#Data],5,FALSE),1),ROUND(VLOOKUP(C3629,[1]!T_Resins[#Data],4,FALSE)/VLOOKUP(A3629,[1]!T_Printers[#Data],5,FALSE),1)&gt;_xlfn.XLOOKUP(B3629,[1]Printers!L:L,[1]Printers!O:O,1,0,),"")),"")</f>
        <v/>
      </c>
      <c r="J3629" t="str">
        <f>IFERROR(IF(ROUND(_xlfn.XLOOKUP([1]Parameters!B3629,[1]Printers!L:L,[1]Printers!Q:Q,,0)*I3629/10,0)*10&lt;_xlfn.XLOOKUP([1]Parameters!B3629,[1]Printers!L:L,[1]Printers!P:P,,0),ROUND(_xlfn.XLOOKUP([1]Parameters!B3629,[1]Printers!L:L,[1]Printers!Q:Q,,0)*I3629/10,0)*10,_xlfn.XLOOKUP([1]Parameters!B3629,[1]Printers!L:L,[1]Printers!P:P,,0)),"")</f>
        <v/>
      </c>
      <c r="K3629">
        <f>IF(SUM(E3629:J3629)&lt;&gt;0,VLOOKUP(A3629,[1]!T_Printers[#Data],10,FALSE)+VLOOKUP(C3629,[1]!T_Resins[#Data],10,FALSE),"")</f>
        <v>3</v>
      </c>
      <c r="L3629">
        <f>IF(SUM(E3629:J3629)&lt;&gt;0,VLOOKUP(A3629,[1]!T_Printers[#Data],11,FALSE),"")</f>
        <v>4</v>
      </c>
      <c r="M3629">
        <f>IF(SUM(E3629:J3629)&lt;&gt;0,VLOOKUP(C3629,[1]!T_Resins[#Data],8,FALSE),"")</f>
        <v>120</v>
      </c>
      <c r="N3629">
        <f>IF(_xlfn.XLOOKUP(B3629,[1]Printers!$L:$L,[1]Printers!$R:$R,0,0)&gt;0,[1]Parameters!M3629,IF(SUM(E3629:J3629)&lt;&gt;0,VLOOKUP(C3629,[1]!T_Resins[#Data],9,FALSE),""))</f>
        <v>180</v>
      </c>
      <c r="O3629" t="str">
        <f t="shared" si="56"/>
        <v>SparkMaker</v>
      </c>
    </row>
    <row r="3630" spans="1:15" x14ac:dyDescent="0.25">
      <c r="A3630" t="str">
        <f t="array" ref="A3630">IF(ROW()-1&gt;COUNTA([1]!T_Printers[Printers])*COUNTA([1]!T_Resins[Resins]),"",INDEX([1]!T_Printers[Printers],INT((ROW()-2)/COUNTA([1]!T_Resins[Resins])+1)))</f>
        <v>SparkMaker</v>
      </c>
      <c r="B3630" t="str">
        <f>_xlfn.XLOOKUP(A3630,[1]!T_Printers[Printers],[1]!T_Printers[Icon link],,0)</f>
        <v>SparkMaker</v>
      </c>
      <c r="C3630" t="str">
        <f t="array" ref="C3630">IF(ROW()-1&gt;COUNTA([1]!T_Printers[Printers])*COUNTA([1]!T_Resins[Resins]),"",INDEX([1]!T_Resins[Resins],MOD(ROW()-2,COUNTA([1]!T_Resins[Resins]))+1))</f>
        <v xml:space="preserve">Dental Sand A3 (Обновленная версия) </v>
      </c>
      <c r="D3630">
        <f>IF(SUM(E3630:J3630)&lt;&gt;0,IF(ROW()-1&gt;COUNTA([1]!T_Printers[Printers])*COUNTA([1]!T_Resins[Resins]),"",2),"")</f>
        <v>2</v>
      </c>
      <c r="E3630" cm="1">
        <f t="array" ref="E3630">IFERROR(IF(ROW()-1&gt;COUNTA([1]!T_Printers[Printers])*COUNTA([1]!T_Resins[Resins]),"",_xlfn.IFS(ROUND(VLOOKUP(C3630,[1]!T_Resins[#Data],2,FALSE)/VLOOKUP(A3630,[1]!T_Printers[#Data],5,FALSE),1)&lt;=_xlfn.XLOOKUP(B3630,[1]Printers!L:L,[1]Printers!O:O,1,0,),ROUND(VLOOKUP(C3630,[1]!T_Resins[#Data],2,FALSE)/VLOOKUP(A3630,[1]!T_Printers[#Data],5,FALSE),1),ROUND(VLOOKUP(C3630,[1]!T_Resins[#Data],2,FALSE)/VLOOKUP(A3630,[1]!T_Printers[#Data],5,FALSE),1)&gt;_xlfn.XLOOKUP(B3630,[1]Printers!L:L,[1]Printers!O:O,1,0,),10)),"Используйте слой 100 мкм")</f>
        <v>32.6</v>
      </c>
      <c r="F3630">
        <f>IFERROR(IF(ROUND(_xlfn.XLOOKUP([1]Parameters!B3630,[1]Printers!L:L,[1]Printers!Q:Q,,0)*E3630/10,0)*10&lt;_xlfn.XLOOKUP([1]Parameters!B3630,[1]Printers!L:L,[1]Printers!P:P,,0),ROUND(_xlfn.XLOOKUP([1]Parameters!B3630,[1]Printers!L:L,[1]Printers!Q:Q,,0)*E3630/10,0)*10,_xlfn.XLOOKUP([1]Parameters!B3630,[1]Printers!L:L,[1]Printers!P:P,,0)),"")</f>
        <v>100</v>
      </c>
      <c r="G3630" cm="1">
        <f t="array" ref="G3630">IFERROR(IF(ROW()-1&gt;COUNTA([1]!T_Printers[Printers])*COUNTA([1]!T_Resins[Resins]),"",_xlfn.IFS(ROUND(VLOOKUP(C3630,[1]!T_Resins[#Data],3,FALSE)/VLOOKUP(A3630,[1]!T_Printers[#Data],5,FALSE),1)&lt;=_xlfn.XLOOKUP(B3630,[1]Printers!L:L,[1]Printers!O:O,1,0,),ROUND(VLOOKUP(C3630,[1]!T_Resins[#Data],3,FALSE)/VLOOKUP(A3630,[1]!T_Printers[#Data],5,FALSE),1),ROUND(VLOOKUP(C3630,[1]!T_Resins[#Data],3,FALSE)/VLOOKUP(A3630,[1]!T_Printers[#Data],5,FALSE),1)&gt;_xlfn.XLOOKUP(B3630,[1]Printers!L:L,[1]Printers!O:O,1,0,),10)),"")</f>
        <v>34.200000000000003</v>
      </c>
      <c r="H3630">
        <f>IFERROR(IF(ROUND(_xlfn.XLOOKUP([1]Parameters!B3630,[1]Printers!L:L,[1]Printers!Q:Q,,0)*G3630/10,0)*10&lt;_xlfn.XLOOKUP([1]Parameters!B3630,[1]Printers!L:L,[1]Printers!P:P,,0),ROUND(_xlfn.XLOOKUP([1]Parameters!B3630,[1]Printers!L:L,[1]Printers!Q:Q,,0)*G3630/10,0)*10,_xlfn.XLOOKUP([1]Parameters!B3630,[1]Printers!L:L,[1]Printers!P:P,,0)),"")</f>
        <v>100</v>
      </c>
      <c r="I3630" s="3" t="str" cm="1">
        <f t="array" ref="I3630">IFERROR(IF(ROW()-1&gt;COUNTA([1]!T_Printers[Printers])*COUNTA([1]!T_Resins[Resins]),"",_xlfn.IFS(ROUND(VLOOKUP(C3630,[1]!T_Resins[#Data],4,FALSE)/VLOOKUP(A3630,[1]!T_Printers[#Data],5,FALSE),1)&lt;=_xlfn.XLOOKUP(B3630,[1]Printers!L:L,[1]Printers!O:O,1,0,),ROUND(VLOOKUP(C3630,[1]!T_Resins[#Data],4,FALSE)/VLOOKUP(A3630,[1]!T_Printers[#Data],5,FALSE),1),ROUND(VLOOKUP(C3630,[1]!T_Resins[#Data],4,FALSE)/VLOOKUP(A3630,[1]!T_Printers[#Data],5,FALSE),1)&gt;_xlfn.XLOOKUP(B3630,[1]Printers!L:L,[1]Printers!O:O,1,0,),"")),"")</f>
        <v/>
      </c>
      <c r="J3630" t="str">
        <f>IFERROR(IF(ROUND(_xlfn.XLOOKUP([1]Parameters!B3630,[1]Printers!L:L,[1]Printers!Q:Q,,0)*I3630/10,0)*10&lt;_xlfn.XLOOKUP([1]Parameters!B3630,[1]Printers!L:L,[1]Printers!P:P,,0),ROUND(_xlfn.XLOOKUP([1]Parameters!B3630,[1]Printers!L:L,[1]Printers!Q:Q,,0)*I3630/10,0)*10,_xlfn.XLOOKUP([1]Parameters!B3630,[1]Printers!L:L,[1]Printers!P:P,,0)),"")</f>
        <v/>
      </c>
      <c r="K3630">
        <f>IF(SUM(E3630:J3630)&lt;&gt;0,VLOOKUP(A3630,[1]!T_Printers[#Data],10,FALSE)+VLOOKUP(C3630,[1]!T_Resins[#Data],10,FALSE),"")</f>
        <v>3</v>
      </c>
      <c r="L3630">
        <f>IF(SUM(E3630:J3630)&lt;&gt;0,VLOOKUP(A3630,[1]!T_Printers[#Data],11,FALSE),"")</f>
        <v>4</v>
      </c>
      <c r="M3630">
        <f>IF(SUM(E3630:J3630)&lt;&gt;0,VLOOKUP(C3630,[1]!T_Resins[#Data],8,FALSE),"")</f>
        <v>120</v>
      </c>
      <c r="N3630">
        <f>IF(_xlfn.XLOOKUP(B3630,[1]Printers!$L:$L,[1]Printers!$R:$R,0,0)&gt;0,[1]Parameters!M3630,IF(SUM(E3630:J3630)&lt;&gt;0,VLOOKUP(C3630,[1]!T_Resins[#Data],9,FALSE),""))</f>
        <v>180</v>
      </c>
      <c r="O3630" t="str">
        <f t="shared" si="56"/>
        <v>SparkMaker</v>
      </c>
    </row>
    <row r="3631" spans="1:15" x14ac:dyDescent="0.25">
      <c r="A3631" t="str">
        <f t="array" ref="A3631">IF(ROW()-1&gt;COUNTA([1]!T_Printers[Printers])*COUNTA([1]!T_Resins[Resins]),"",INDEX([1]!T_Printers[Printers],INT((ROW()-2)/COUNTA([1]!T_Resins[Resins])+1)))</f>
        <v>SparkMaker</v>
      </c>
      <c r="B3631" t="str">
        <f>_xlfn.XLOOKUP(A3631,[1]!T_Printers[Printers],[1]!T_Printers[Icon link],,0)</f>
        <v>SparkMaker</v>
      </c>
      <c r="C3631" t="str">
        <f t="array" ref="C3631">IF(ROW()-1&gt;COUNTA([1]!T_Printers[Printers])*COUNTA([1]!T_Resins[Resins]),"",INDEX([1]!T_Resins[Resins],MOD(ROW()-2,COUNTA([1]!T_Resins[Resins]))+1))</f>
        <v>Dental Sand Pro A1-A2 (Crown LT)</v>
      </c>
      <c r="D3631">
        <f>IF(SUM(E3631:J3631)&lt;&gt;0,IF(ROW()-1&gt;COUNTA([1]!T_Printers[Printers])*COUNTA([1]!T_Resins[Resins]),"",2),"")</f>
        <v>2</v>
      </c>
      <c r="E3631" cm="1">
        <f t="array" ref="E3631">IFERROR(IF(ROW()-1&gt;COUNTA([1]!T_Printers[Printers])*COUNTA([1]!T_Resins[Resins]),"",_xlfn.IFS(ROUND(VLOOKUP(C3631,[1]!T_Resins[#Data],2,FALSE)/VLOOKUP(A3631,[1]!T_Printers[#Data],5,FALSE),1)&lt;=_xlfn.XLOOKUP(B3631,[1]Printers!L:L,[1]Printers!O:O,1,0,),ROUND(VLOOKUP(C3631,[1]!T_Resins[#Data],2,FALSE)/VLOOKUP(A3631,[1]!T_Printers[#Data],5,FALSE),1),ROUND(VLOOKUP(C3631,[1]!T_Resins[#Data],2,FALSE)/VLOOKUP(A3631,[1]!T_Printers[#Data],5,FALSE),1)&gt;_xlfn.XLOOKUP(B3631,[1]Printers!L:L,[1]Printers!O:O,1,0,),10)),"Используйте слой 100 мкм")</f>
        <v>54</v>
      </c>
      <c r="F3631">
        <f>IFERROR(IF(ROUND(_xlfn.XLOOKUP([1]Parameters!B3631,[1]Printers!L:L,[1]Printers!Q:Q,,0)*E3631/10,0)*10&lt;_xlfn.XLOOKUP([1]Parameters!B3631,[1]Printers!L:L,[1]Printers!P:P,,0),ROUND(_xlfn.XLOOKUP([1]Parameters!B3631,[1]Printers!L:L,[1]Printers!Q:Q,,0)*E3631/10,0)*10,_xlfn.XLOOKUP([1]Parameters!B3631,[1]Printers!L:L,[1]Printers!P:P,,0)),"")</f>
        <v>100</v>
      </c>
      <c r="G3631" cm="1">
        <f t="array" ref="G3631">IFERROR(IF(ROW()-1&gt;COUNTA([1]!T_Printers[Printers])*COUNTA([1]!T_Resins[Resins]),"",_xlfn.IFS(ROUND(VLOOKUP(C3631,[1]!T_Resins[#Data],3,FALSE)/VLOOKUP(A3631,[1]!T_Printers[#Data],5,FALSE),1)&lt;=_xlfn.XLOOKUP(B3631,[1]Printers!L:L,[1]Printers!O:O,1,0,),ROUND(VLOOKUP(C3631,[1]!T_Resins[#Data],3,FALSE)/VLOOKUP(A3631,[1]!T_Printers[#Data],5,FALSE),1),ROUND(VLOOKUP(C3631,[1]!T_Resins[#Data],3,FALSE)/VLOOKUP(A3631,[1]!T_Printers[#Data],5,FALSE),1)&gt;_xlfn.XLOOKUP(B3631,[1]Printers!L:L,[1]Printers!O:O,1,0,),10)),"")</f>
        <v>77.599999999999994</v>
      </c>
      <c r="H3631">
        <f>IFERROR(IF(ROUND(_xlfn.XLOOKUP([1]Parameters!B3631,[1]Printers!L:L,[1]Printers!Q:Q,,0)*G3631/10,0)*10&lt;_xlfn.XLOOKUP([1]Parameters!B3631,[1]Printers!L:L,[1]Printers!P:P,,0),ROUND(_xlfn.XLOOKUP([1]Parameters!B3631,[1]Printers!L:L,[1]Printers!Q:Q,,0)*G3631/10,0)*10,_xlfn.XLOOKUP([1]Parameters!B3631,[1]Printers!L:L,[1]Printers!P:P,,0)),"")</f>
        <v>100</v>
      </c>
      <c r="I3631" s="3" t="str" cm="1">
        <f t="array" ref="I3631">IFERROR(IF(ROW()-1&gt;COUNTA([1]!T_Printers[Printers])*COUNTA([1]!T_Resins[Resins]),"",_xlfn.IFS(ROUND(VLOOKUP(C3631,[1]!T_Resins[#Data],4,FALSE)/VLOOKUP(A3631,[1]!T_Printers[#Data],5,FALSE),1)&lt;=_xlfn.XLOOKUP(B3631,[1]Printers!L:L,[1]Printers!O:O,1,0,),ROUND(VLOOKUP(C3631,[1]!T_Resins[#Data],4,FALSE)/VLOOKUP(A3631,[1]!T_Printers[#Data],5,FALSE),1),ROUND(VLOOKUP(C3631,[1]!T_Resins[#Data],4,FALSE)/VLOOKUP(A3631,[1]!T_Printers[#Data],5,FALSE),1)&gt;_xlfn.XLOOKUP(B3631,[1]Printers!L:L,[1]Printers!O:O,1,0,),"")),"")</f>
        <v/>
      </c>
      <c r="J3631" t="str">
        <f>IFERROR(IF(ROUND(_xlfn.XLOOKUP([1]Parameters!B3631,[1]Printers!L:L,[1]Printers!Q:Q,,0)*I3631/10,0)*10&lt;_xlfn.XLOOKUP([1]Parameters!B3631,[1]Printers!L:L,[1]Printers!P:P,,0),ROUND(_xlfn.XLOOKUP([1]Parameters!B3631,[1]Printers!L:L,[1]Printers!Q:Q,,0)*I3631/10,0)*10,_xlfn.XLOOKUP([1]Parameters!B3631,[1]Printers!L:L,[1]Printers!P:P,,0)),"")</f>
        <v/>
      </c>
      <c r="K3631">
        <f>IF(SUM(E3631:J3631)&lt;&gt;0,VLOOKUP(A3631,[1]!T_Printers[#Data],10,FALSE)+VLOOKUP(C3631,[1]!T_Resins[#Data],10,FALSE),"")</f>
        <v>3</v>
      </c>
      <c r="L3631">
        <f>IF(SUM(E3631:J3631)&lt;&gt;0,VLOOKUP(A3631,[1]!T_Printers[#Data],11,FALSE),"")</f>
        <v>4</v>
      </c>
      <c r="M3631">
        <f>IF(SUM(E3631:J3631)&lt;&gt;0,VLOOKUP(C3631,[1]!T_Resins[#Data],8,FALSE),"")</f>
        <v>120</v>
      </c>
      <c r="N3631">
        <f>IF(_xlfn.XLOOKUP(B3631,[1]Printers!$L:$L,[1]Printers!$R:$R,0,0)&gt;0,[1]Parameters!M3631,IF(SUM(E3631:J3631)&lt;&gt;0,VLOOKUP(C3631,[1]!T_Resins[#Data],9,FALSE),""))</f>
        <v>180</v>
      </c>
      <c r="O3631" t="str">
        <f t="shared" si="56"/>
        <v>SparkMaker</v>
      </c>
    </row>
    <row r="3632" spans="1:15" x14ac:dyDescent="0.25">
      <c r="A3632" t="str">
        <f t="array" ref="A3632">IF(ROW()-1&gt;COUNTA([1]!T_Printers[Printers])*COUNTA([1]!T_Resins[Resins]),"",INDEX([1]!T_Printers[Printers],INT((ROW()-2)/COUNTA([1]!T_Resins[Resins])+1)))</f>
        <v>SparkMaker</v>
      </c>
      <c r="B3632" t="str">
        <f>_xlfn.XLOOKUP(A3632,[1]!T_Printers[Printers],[1]!T_Printers[Icon link],,0)</f>
        <v>SparkMaker</v>
      </c>
      <c r="C3632" t="str">
        <f t="array" ref="C3632">IF(ROW()-1&gt;COUNTA([1]!T_Printers[Printers])*COUNTA([1]!T_Resins[Resins]),"",INDEX([1]!T_Resins[Resins],MOD(ROW()-2,COUNTA([1]!T_Resins[Resins]))+1))</f>
        <v>Dental Sand Pro A3 (Crown LT)</v>
      </c>
      <c r="D3632">
        <f>IF(SUM(E3632:J3632)&lt;&gt;0,IF(ROW()-1&gt;COUNTA([1]!T_Printers[Printers])*COUNTA([1]!T_Resins[Resins]),"",2),"")</f>
        <v>2</v>
      </c>
      <c r="E3632" cm="1">
        <f t="array" ref="E3632">IFERROR(IF(ROW()-1&gt;COUNTA([1]!T_Printers[Printers])*COUNTA([1]!T_Resins[Resins]),"",_xlfn.IFS(ROUND(VLOOKUP(C3632,[1]!T_Resins[#Data],2,FALSE)/VLOOKUP(A3632,[1]!T_Printers[#Data],5,FALSE),1)&lt;=_xlfn.XLOOKUP(B3632,[1]Printers!L:L,[1]Printers!O:O,1,0,),ROUND(VLOOKUP(C3632,[1]!T_Resins[#Data],2,FALSE)/VLOOKUP(A3632,[1]!T_Printers[#Data],5,FALSE),1),ROUND(VLOOKUP(C3632,[1]!T_Resins[#Data],2,FALSE)/VLOOKUP(A3632,[1]!T_Printers[#Data],5,FALSE),1)&gt;_xlfn.XLOOKUP(B3632,[1]Printers!L:L,[1]Printers!O:O,1,0,),10)),"Используйте слой 100 мкм")</f>
        <v>54</v>
      </c>
      <c r="F3632">
        <f>IFERROR(IF(ROUND(_xlfn.XLOOKUP([1]Parameters!B3632,[1]Printers!L:L,[1]Printers!Q:Q,,0)*E3632/10,0)*10&lt;_xlfn.XLOOKUP([1]Parameters!B3632,[1]Printers!L:L,[1]Printers!P:P,,0),ROUND(_xlfn.XLOOKUP([1]Parameters!B3632,[1]Printers!L:L,[1]Printers!Q:Q,,0)*E3632/10,0)*10,_xlfn.XLOOKUP([1]Parameters!B3632,[1]Printers!L:L,[1]Printers!P:P,,0)),"")</f>
        <v>100</v>
      </c>
      <c r="G3632" cm="1">
        <f t="array" ref="G3632">IFERROR(IF(ROW()-1&gt;COUNTA([1]!T_Printers[Printers])*COUNTA([1]!T_Resins[Resins]),"",_xlfn.IFS(ROUND(VLOOKUP(C3632,[1]!T_Resins[#Data],3,FALSE)/VLOOKUP(A3632,[1]!T_Printers[#Data],5,FALSE),1)&lt;=_xlfn.XLOOKUP(B3632,[1]Printers!L:L,[1]Printers!O:O,1,0,),ROUND(VLOOKUP(C3632,[1]!T_Resins[#Data],3,FALSE)/VLOOKUP(A3632,[1]!T_Printers[#Data],5,FALSE),1),ROUND(VLOOKUP(C3632,[1]!T_Resins[#Data],3,FALSE)/VLOOKUP(A3632,[1]!T_Printers[#Data],5,FALSE),1)&gt;_xlfn.XLOOKUP(B3632,[1]Printers!L:L,[1]Printers!O:O,1,0,),10)),"")</f>
        <v>77.599999999999994</v>
      </c>
      <c r="H3632">
        <f>IFERROR(IF(ROUND(_xlfn.XLOOKUP([1]Parameters!B3632,[1]Printers!L:L,[1]Printers!Q:Q,,0)*G3632/10,0)*10&lt;_xlfn.XLOOKUP([1]Parameters!B3632,[1]Printers!L:L,[1]Printers!P:P,,0),ROUND(_xlfn.XLOOKUP([1]Parameters!B3632,[1]Printers!L:L,[1]Printers!Q:Q,,0)*G3632/10,0)*10,_xlfn.XLOOKUP([1]Parameters!B3632,[1]Printers!L:L,[1]Printers!P:P,,0)),"")</f>
        <v>100</v>
      </c>
      <c r="I3632" s="3" t="str" cm="1">
        <f t="array" ref="I3632">IFERROR(IF(ROW()-1&gt;COUNTA([1]!T_Printers[Printers])*COUNTA([1]!T_Resins[Resins]),"",_xlfn.IFS(ROUND(VLOOKUP(C3632,[1]!T_Resins[#Data],4,FALSE)/VLOOKUP(A3632,[1]!T_Printers[#Data],5,FALSE),1)&lt;=_xlfn.XLOOKUP(B3632,[1]Printers!L:L,[1]Printers!O:O,1,0,),ROUND(VLOOKUP(C3632,[1]!T_Resins[#Data],4,FALSE)/VLOOKUP(A3632,[1]!T_Printers[#Data],5,FALSE),1),ROUND(VLOOKUP(C3632,[1]!T_Resins[#Data],4,FALSE)/VLOOKUP(A3632,[1]!T_Printers[#Data],5,FALSE),1)&gt;_xlfn.XLOOKUP(B3632,[1]Printers!L:L,[1]Printers!O:O,1,0,),"")),"")</f>
        <v/>
      </c>
      <c r="J3632" t="str">
        <f>IFERROR(IF(ROUND(_xlfn.XLOOKUP([1]Parameters!B3632,[1]Printers!L:L,[1]Printers!Q:Q,,0)*I3632/10,0)*10&lt;_xlfn.XLOOKUP([1]Parameters!B3632,[1]Printers!L:L,[1]Printers!P:P,,0),ROUND(_xlfn.XLOOKUP([1]Parameters!B3632,[1]Printers!L:L,[1]Printers!Q:Q,,0)*I3632/10,0)*10,_xlfn.XLOOKUP([1]Parameters!B3632,[1]Printers!L:L,[1]Printers!P:P,,0)),"")</f>
        <v/>
      </c>
      <c r="K3632">
        <f>IF(SUM(E3632:J3632)&lt;&gt;0,VLOOKUP(A3632,[1]!T_Printers[#Data],10,FALSE)+VLOOKUP(C3632,[1]!T_Resins[#Data],10,FALSE),"")</f>
        <v>3</v>
      </c>
      <c r="L3632">
        <f>IF(SUM(E3632:J3632)&lt;&gt;0,VLOOKUP(A3632,[1]!T_Printers[#Data],11,FALSE),"")</f>
        <v>4</v>
      </c>
      <c r="M3632">
        <f>IF(SUM(E3632:J3632)&lt;&gt;0,VLOOKUP(C3632,[1]!T_Resins[#Data],8,FALSE),"")</f>
        <v>120</v>
      </c>
      <c r="N3632">
        <f>IF(_xlfn.XLOOKUP(B3632,[1]Printers!$L:$L,[1]Printers!$R:$R,0,0)&gt;0,[1]Parameters!M3632,IF(SUM(E3632:J3632)&lt;&gt;0,VLOOKUP(C3632,[1]!T_Resins[#Data],9,FALSE),""))</f>
        <v>180</v>
      </c>
      <c r="O3632" t="str">
        <f t="shared" si="56"/>
        <v>SparkMaker</v>
      </c>
    </row>
    <row r="3633" spans="1:15" x14ac:dyDescent="0.25">
      <c r="A3633" t="str">
        <f t="array" ref="A3633">IF(ROW()-1&gt;COUNTA([1]!T_Printers[Printers])*COUNTA([1]!T_Resins[Resins]),"",INDEX([1]!T_Printers[Printers],INT((ROW()-2)/COUNTA([1]!T_Resins[Resins])+1)))</f>
        <v>SparkMaker</v>
      </c>
      <c r="B3633" t="str">
        <f>_xlfn.XLOOKUP(A3633,[1]!T_Printers[Printers],[1]!T_Printers[Icon link],,0)</f>
        <v>SparkMaker</v>
      </c>
      <c r="C3633" t="str">
        <f t="array" ref="C3633">IF(ROW()-1&gt;COUNTA([1]!T_Printers[Printers])*COUNTA([1]!T_Resins[Resins]),"",INDEX([1]!T_Resins[Resins],MOD(ROW()-2,COUNTA([1]!T_Resins[Resins]))+1))</f>
        <v>Dental Splint Soft</v>
      </c>
      <c r="D3633">
        <f>IF(SUM(E3633:J3633)&lt;&gt;0,IF(ROW()-1&gt;COUNTA([1]!T_Printers[Printers])*COUNTA([1]!T_Resins[Resins]),"",2),"")</f>
        <v>2</v>
      </c>
      <c r="E3633" cm="1">
        <f t="array" ref="E3633">IFERROR(IF(ROW()-1&gt;COUNTA([1]!T_Printers[Printers])*COUNTA([1]!T_Resins[Resins]),"",_xlfn.IFS(ROUND(VLOOKUP(C3633,[1]!T_Resins[#Data],2,FALSE)/VLOOKUP(A3633,[1]!T_Printers[#Data],5,FALSE),1)&lt;=_xlfn.XLOOKUP(B3633,[1]Printers!L:L,[1]Printers!O:O,1,0,),ROUND(VLOOKUP(C3633,[1]!T_Resins[#Data],2,FALSE)/VLOOKUP(A3633,[1]!T_Printers[#Data],5,FALSE),1),ROUND(VLOOKUP(C3633,[1]!T_Resins[#Data],2,FALSE)/VLOOKUP(A3633,[1]!T_Printers[#Data],5,FALSE),1)&gt;_xlfn.XLOOKUP(B3633,[1]Printers!L:L,[1]Printers!O:O,1,0,),10)),"Используйте слой 100 мкм")</f>
        <v>36</v>
      </c>
      <c r="F3633">
        <f>IFERROR(IF(ROUND(_xlfn.XLOOKUP([1]Parameters!B3633,[1]Printers!L:L,[1]Printers!Q:Q,,0)*E3633/10,0)*10&lt;_xlfn.XLOOKUP([1]Parameters!B3633,[1]Printers!L:L,[1]Printers!P:P,,0),ROUND(_xlfn.XLOOKUP([1]Parameters!B3633,[1]Printers!L:L,[1]Printers!Q:Q,,0)*E3633/10,0)*10,_xlfn.XLOOKUP([1]Parameters!B3633,[1]Printers!L:L,[1]Printers!P:P,,0)),"")</f>
        <v>100</v>
      </c>
      <c r="G3633" cm="1">
        <f t="array" ref="G3633">IFERROR(IF(ROW()-1&gt;COUNTA([1]!T_Printers[Printers])*COUNTA([1]!T_Resins[Resins]),"",_xlfn.IFS(ROUND(VLOOKUP(C3633,[1]!T_Resins[#Data],3,FALSE)/VLOOKUP(A3633,[1]!T_Printers[#Data],5,FALSE),1)&lt;=_xlfn.XLOOKUP(B3633,[1]Printers!L:L,[1]Printers!O:O,1,0,),ROUND(VLOOKUP(C3633,[1]!T_Resins[#Data],3,FALSE)/VLOOKUP(A3633,[1]!T_Printers[#Data],5,FALSE),1),ROUND(VLOOKUP(C3633,[1]!T_Resins[#Data],3,FALSE)/VLOOKUP(A3633,[1]!T_Printers[#Data],5,FALSE),1)&gt;_xlfn.XLOOKUP(B3633,[1]Printers!L:L,[1]Printers!O:O,1,0,),10)),"")</f>
        <v>46.8</v>
      </c>
      <c r="H3633">
        <f>IFERROR(IF(ROUND(_xlfn.XLOOKUP([1]Parameters!B3633,[1]Printers!L:L,[1]Printers!Q:Q,,0)*G3633/10,0)*10&lt;_xlfn.XLOOKUP([1]Parameters!B3633,[1]Printers!L:L,[1]Printers!P:P,,0),ROUND(_xlfn.XLOOKUP([1]Parameters!B3633,[1]Printers!L:L,[1]Printers!Q:Q,,0)*G3633/10,0)*10,_xlfn.XLOOKUP([1]Parameters!B3633,[1]Printers!L:L,[1]Printers!P:P,,0)),"")</f>
        <v>100</v>
      </c>
      <c r="I3633" s="3" t="str" cm="1">
        <f t="array" ref="I3633">IFERROR(IF(ROW()-1&gt;COUNTA([1]!T_Printers[Printers])*COUNTA([1]!T_Resins[Resins]),"",_xlfn.IFS(ROUND(VLOOKUP(C3633,[1]!T_Resins[#Data],4,FALSE)/VLOOKUP(A3633,[1]!T_Printers[#Data],5,FALSE),1)&lt;=_xlfn.XLOOKUP(B3633,[1]Printers!L:L,[1]Printers!O:O,1,0,),ROUND(VLOOKUP(C3633,[1]!T_Resins[#Data],4,FALSE)/VLOOKUP(A3633,[1]!T_Printers[#Data],5,FALSE),1),ROUND(VLOOKUP(C3633,[1]!T_Resins[#Data],4,FALSE)/VLOOKUP(A3633,[1]!T_Printers[#Data],5,FALSE),1)&gt;_xlfn.XLOOKUP(B3633,[1]Printers!L:L,[1]Printers!O:O,1,0,),"")),"")</f>
        <v/>
      </c>
      <c r="J3633" t="str">
        <f>IFERROR(IF(ROUND(_xlfn.XLOOKUP([1]Parameters!B3633,[1]Printers!L:L,[1]Printers!Q:Q,,0)*I3633/10,0)*10&lt;_xlfn.XLOOKUP([1]Parameters!B3633,[1]Printers!L:L,[1]Printers!P:P,,0),ROUND(_xlfn.XLOOKUP([1]Parameters!B3633,[1]Printers!L:L,[1]Printers!Q:Q,,0)*I3633/10,0)*10,_xlfn.XLOOKUP([1]Parameters!B3633,[1]Printers!L:L,[1]Printers!P:P,,0)),"")</f>
        <v/>
      </c>
      <c r="K3633">
        <f>IF(SUM(E3633:J3633)&lt;&gt;0,VLOOKUP(A3633,[1]!T_Printers[#Data],10,FALSE)+VLOOKUP(C3633,[1]!T_Resins[#Data],10,FALSE),"")</f>
        <v>2</v>
      </c>
      <c r="L3633">
        <f>IF(SUM(E3633:J3633)&lt;&gt;0,VLOOKUP(A3633,[1]!T_Printers[#Data],11,FALSE),"")</f>
        <v>4</v>
      </c>
      <c r="M3633">
        <f>IF(SUM(E3633:J3633)&lt;&gt;0,VLOOKUP(C3633,[1]!T_Resins[#Data],8,FALSE),"")</f>
        <v>60</v>
      </c>
      <c r="N3633">
        <f>IF(_xlfn.XLOOKUP(B3633,[1]Printers!$L:$L,[1]Printers!$R:$R,0,0)&gt;0,[1]Parameters!M3633,IF(SUM(E3633:J3633)&lt;&gt;0,VLOOKUP(C3633,[1]!T_Resins[#Data],9,FALSE),""))</f>
        <v>60</v>
      </c>
      <c r="O3633" t="str">
        <f t="shared" si="56"/>
        <v>SparkMaker</v>
      </c>
    </row>
    <row r="3634" spans="1:15" x14ac:dyDescent="0.25">
      <c r="A3634" t="str">
        <f t="array" ref="A3634">IF(ROW()-1&gt;COUNTA([1]!T_Printers[Printers])*COUNTA([1]!T_Resins[Resins]),"",INDEX([1]!T_Printers[Printers],INT((ROW()-2)/COUNTA([1]!T_Resins[Resins])+1)))</f>
        <v>SparkMaker</v>
      </c>
      <c r="B3634" t="str">
        <f>_xlfn.XLOOKUP(A3634,[1]!T_Printers[Printers],[1]!T_Printers[Icon link],,0)</f>
        <v>SparkMaker</v>
      </c>
      <c r="C3634" t="str">
        <f t="array" ref="C3634">IF(ROW()-1&gt;COUNTA([1]!T_Printers[Printers])*COUNTA([1]!T_Resins[Resins]),"",INDEX([1]!T_Resins[Resins],MOD(ROW()-2,COUNTA([1]!T_Resins[Resins]))+1))</f>
        <v>Dental Tray</v>
      </c>
      <c r="D3634">
        <f>IF(SUM(E3634:J3634)&lt;&gt;0,IF(ROW()-1&gt;COUNTA([1]!T_Printers[Printers])*COUNTA([1]!T_Resins[Resins]),"",2),"")</f>
        <v>2</v>
      </c>
      <c r="E3634" t="str" cm="1">
        <f t="array" ref="E3634">IFERROR(IF(ROW()-1&gt;COUNTA([1]!T_Printers[Printers])*COUNTA([1]!T_Resins[Resins]),"",_xlfn.IFS(ROUND(VLOOKUP(C3634,[1]!T_Resins[#Data],2,FALSE)/VLOOKUP(A3634,[1]!T_Printers[#Data],5,FALSE),1)&lt;=_xlfn.XLOOKUP(B3634,[1]Printers!L:L,[1]Printers!O:O,1,0,),ROUND(VLOOKUP(C3634,[1]!T_Resins[#Data],2,FALSE)/VLOOKUP(A3634,[1]!T_Printers[#Data],5,FALSE),1),ROUND(VLOOKUP(C3634,[1]!T_Resins[#Data],2,FALSE)/VLOOKUP(A3634,[1]!T_Printers[#Data],5,FALSE),1)&gt;_xlfn.XLOOKUP(B3634,[1]Printers!L:L,[1]Printers!O:O,1,0,),10)),"Используйте слой 100 мкм")</f>
        <v>Используйте слой 100 мкм</v>
      </c>
      <c r="F3634" t="str">
        <f>IFERROR(IF(ROUND(_xlfn.XLOOKUP([1]Parameters!B3634,[1]Printers!L:L,[1]Printers!Q:Q,,0)*E3634/10,0)*10&lt;_xlfn.XLOOKUP([1]Parameters!B3634,[1]Printers!L:L,[1]Printers!P:P,,0),ROUND(_xlfn.XLOOKUP([1]Parameters!B3634,[1]Printers!L:L,[1]Printers!Q:Q,,0)*E3634/10,0)*10,_xlfn.XLOOKUP([1]Parameters!B3634,[1]Printers!L:L,[1]Printers!P:P,,0)),"")</f>
        <v/>
      </c>
      <c r="G3634" cm="1">
        <f t="array" ref="G3634">IFERROR(IF(ROW()-1&gt;COUNTA([1]!T_Printers[Printers])*COUNTA([1]!T_Resins[Resins]),"",_xlfn.IFS(ROUND(VLOOKUP(C3634,[1]!T_Resins[#Data],3,FALSE)/VLOOKUP(A3634,[1]!T_Printers[#Data],5,FALSE),1)&lt;=_xlfn.XLOOKUP(B3634,[1]Printers!L:L,[1]Printers!O:O,1,0,),ROUND(VLOOKUP(C3634,[1]!T_Resins[#Data],3,FALSE)/VLOOKUP(A3634,[1]!T_Printers[#Data],5,FALSE),1),ROUND(VLOOKUP(C3634,[1]!T_Resins[#Data],3,FALSE)/VLOOKUP(A3634,[1]!T_Printers[#Data],5,FALSE),1)&gt;_xlfn.XLOOKUP(B3634,[1]Printers!L:L,[1]Printers!O:O,1,0,),10)),"")</f>
        <v>28.8</v>
      </c>
      <c r="H3634">
        <f>IFERROR(IF(ROUND(_xlfn.XLOOKUP([1]Parameters!B3634,[1]Printers!L:L,[1]Printers!Q:Q,,0)*G3634/10,0)*10&lt;_xlfn.XLOOKUP([1]Parameters!B3634,[1]Printers!L:L,[1]Printers!P:P,,0),ROUND(_xlfn.XLOOKUP([1]Parameters!B3634,[1]Printers!L:L,[1]Printers!Q:Q,,0)*G3634/10,0)*10,_xlfn.XLOOKUP([1]Parameters!B3634,[1]Printers!L:L,[1]Printers!P:P,,0)),"")</f>
        <v>100</v>
      </c>
      <c r="I3634" s="3" cm="1">
        <f t="array" ref="I3634">IFERROR(IF(ROW()-1&gt;COUNTA([1]!T_Printers[Printers])*COUNTA([1]!T_Resins[Resins]),"",_xlfn.IFS(ROUND(VLOOKUP(C3634,[1]!T_Resins[#Data],4,FALSE)/VLOOKUP(A3634,[1]!T_Printers[#Data],5,FALSE),1)&lt;=_xlfn.XLOOKUP(B3634,[1]Printers!L:L,[1]Printers!O:O,1,0,),ROUND(VLOOKUP(C3634,[1]!T_Resins[#Data],4,FALSE)/VLOOKUP(A3634,[1]!T_Printers[#Data],5,FALSE),1),ROUND(VLOOKUP(C3634,[1]!T_Resins[#Data],4,FALSE)/VLOOKUP(A3634,[1]!T_Printers[#Data],5,FALSE),1)&gt;_xlfn.XLOOKUP(B3634,[1]Printers!L:L,[1]Printers!O:O,1,0,),"")),"")</f>
        <v>36</v>
      </c>
      <c r="J3634">
        <f>IFERROR(IF(ROUND(_xlfn.XLOOKUP([1]Parameters!B3634,[1]Printers!L:L,[1]Printers!Q:Q,,0)*I3634/10,0)*10&lt;_xlfn.XLOOKUP([1]Parameters!B3634,[1]Printers!L:L,[1]Printers!P:P,,0),ROUND(_xlfn.XLOOKUP([1]Parameters!B3634,[1]Printers!L:L,[1]Printers!Q:Q,,0)*I3634/10,0)*10,_xlfn.XLOOKUP([1]Parameters!B3634,[1]Printers!L:L,[1]Printers!P:P,,0)),"")</f>
        <v>100</v>
      </c>
      <c r="K3634">
        <f>IF(SUM(E3634:J3634)&lt;&gt;0,VLOOKUP(A3634,[1]!T_Printers[#Data],10,FALSE)+VLOOKUP(C3634,[1]!T_Resins[#Data],10,FALSE),"")</f>
        <v>2</v>
      </c>
      <c r="L3634">
        <f>IF(SUM(E3634:J3634)&lt;&gt;0,VLOOKUP(A3634,[1]!T_Printers[#Data],11,FALSE),"")</f>
        <v>4</v>
      </c>
      <c r="M3634">
        <f>IF(SUM(E3634:J3634)&lt;&gt;0,VLOOKUP(C3634,[1]!T_Resins[#Data],8,FALSE),"")</f>
        <v>120</v>
      </c>
      <c r="N3634">
        <f>IF(_xlfn.XLOOKUP(B3634,[1]Printers!$L:$L,[1]Printers!$R:$R,0,0)&gt;0,[1]Parameters!M3634,IF(SUM(E3634:J3634)&lt;&gt;0,VLOOKUP(C3634,[1]!T_Resins[#Data],9,FALSE),""))</f>
        <v>180</v>
      </c>
      <c r="O3634" t="str">
        <f t="shared" si="56"/>
        <v>SparkMaker</v>
      </c>
    </row>
    <row r="3635" spans="1:15" x14ac:dyDescent="0.25">
      <c r="A3635" t="str">
        <f t="array" ref="A3635">IF(ROW()-1&gt;COUNTA([1]!T_Printers[Printers])*COUNTA([1]!T_Resins[Resins]),"",INDEX([1]!T_Printers[Printers],INT((ROW()-2)/COUNTA([1]!T_Resins[Resins])+1)))</f>
        <v>SparkMaker</v>
      </c>
      <c r="B3635" t="str">
        <f>_xlfn.XLOOKUP(A3635,[1]!T_Printers[Printers],[1]!T_Printers[Icon link],,0)</f>
        <v>SparkMaker</v>
      </c>
      <c r="C3635" t="str">
        <f t="array" ref="C3635">IF(ROW()-1&gt;COUNTA([1]!T_Printers[Printers])*COUNTA([1]!T_Resins[Resins]),"",INDEX([1]!T_Resins[Resins],MOD(ROW()-2,COUNTA([1]!T_Resins[Resins]))+1))</f>
        <v>Dental Yellow Clear</v>
      </c>
      <c r="D3635">
        <f>IF(SUM(E3635:J3635)&lt;&gt;0,IF(ROW()-1&gt;COUNTA([1]!T_Printers[Printers])*COUNTA([1]!T_Resins[Resins]),"",2),"")</f>
        <v>2</v>
      </c>
      <c r="E3635" cm="1">
        <f t="array" ref="E3635">IFERROR(IF(ROW()-1&gt;COUNTA([1]!T_Printers[Printers])*COUNTA([1]!T_Resins[Resins]),"",_xlfn.IFS(ROUND(VLOOKUP(C3635,[1]!T_Resins[#Data],2,FALSE)/VLOOKUP(A3635,[1]!T_Printers[#Data],5,FALSE),1)&lt;=_xlfn.XLOOKUP(B3635,[1]Printers!L:L,[1]Printers!O:O,1,0,),ROUND(VLOOKUP(C3635,[1]!T_Resins[#Data],2,FALSE)/VLOOKUP(A3635,[1]!T_Printers[#Data],5,FALSE),1),ROUND(VLOOKUP(C3635,[1]!T_Resins[#Data],2,FALSE)/VLOOKUP(A3635,[1]!T_Printers[#Data],5,FALSE),1)&gt;_xlfn.XLOOKUP(B3635,[1]Printers!L:L,[1]Printers!O:O,1,0,),10)),"Используйте слой 100 мкм")</f>
        <v>12.6</v>
      </c>
      <c r="F3635">
        <f>IFERROR(IF(ROUND(_xlfn.XLOOKUP([1]Parameters!B3635,[1]Printers!L:L,[1]Printers!Q:Q,,0)*E3635/10,0)*10&lt;_xlfn.XLOOKUP([1]Parameters!B3635,[1]Printers!L:L,[1]Printers!P:P,,0),ROUND(_xlfn.XLOOKUP([1]Parameters!B3635,[1]Printers!L:L,[1]Printers!Q:Q,,0)*E3635/10,0)*10,_xlfn.XLOOKUP([1]Parameters!B3635,[1]Printers!L:L,[1]Printers!P:P,,0)),"")</f>
        <v>100</v>
      </c>
      <c r="G3635" cm="1">
        <f t="array" ref="G3635">IFERROR(IF(ROW()-1&gt;COUNTA([1]!T_Printers[Printers])*COUNTA([1]!T_Resins[Resins]),"",_xlfn.IFS(ROUND(VLOOKUP(C3635,[1]!T_Resins[#Data],3,FALSE)/VLOOKUP(A3635,[1]!T_Printers[#Data],5,FALSE),1)&lt;=_xlfn.XLOOKUP(B3635,[1]Printers!L:L,[1]Printers!O:O,1,0,),ROUND(VLOOKUP(C3635,[1]!T_Resins[#Data],3,FALSE)/VLOOKUP(A3635,[1]!T_Printers[#Data],5,FALSE),1),ROUND(VLOOKUP(C3635,[1]!T_Resins[#Data],3,FALSE)/VLOOKUP(A3635,[1]!T_Printers[#Data],5,FALSE),1)&gt;_xlfn.XLOOKUP(B3635,[1]Printers!L:L,[1]Printers!O:O,1,0,),10)),"")</f>
        <v>16.399999999999999</v>
      </c>
      <c r="H3635">
        <f>IFERROR(IF(ROUND(_xlfn.XLOOKUP([1]Parameters!B3635,[1]Printers!L:L,[1]Printers!Q:Q,,0)*G3635/10,0)*10&lt;_xlfn.XLOOKUP([1]Parameters!B3635,[1]Printers!L:L,[1]Printers!P:P,,0),ROUND(_xlfn.XLOOKUP([1]Parameters!B3635,[1]Printers!L:L,[1]Printers!Q:Q,,0)*G3635/10,0)*10,_xlfn.XLOOKUP([1]Parameters!B3635,[1]Printers!L:L,[1]Printers!P:P,,0)),"")</f>
        <v>100</v>
      </c>
      <c r="I3635" s="3" t="str" cm="1">
        <f t="array" ref="I3635">IFERROR(IF(ROW()-1&gt;COUNTA([1]!T_Printers[Printers])*COUNTA([1]!T_Resins[Resins]),"",_xlfn.IFS(ROUND(VLOOKUP(C3635,[1]!T_Resins[#Data],4,FALSE)/VLOOKUP(A3635,[1]!T_Printers[#Data],5,FALSE),1)&lt;=_xlfn.XLOOKUP(B3635,[1]Printers!L:L,[1]Printers!O:O,1,0,),ROUND(VLOOKUP(C3635,[1]!T_Resins[#Data],4,FALSE)/VLOOKUP(A3635,[1]!T_Printers[#Data],5,FALSE),1),ROUND(VLOOKUP(C3635,[1]!T_Resins[#Data],4,FALSE)/VLOOKUP(A3635,[1]!T_Printers[#Data],5,FALSE),1)&gt;_xlfn.XLOOKUP(B3635,[1]Printers!L:L,[1]Printers!O:O,1,0,),"")),"")</f>
        <v/>
      </c>
      <c r="J3635" t="str">
        <f>IFERROR(IF(ROUND(_xlfn.XLOOKUP([1]Parameters!B3635,[1]Printers!L:L,[1]Printers!Q:Q,,0)*I3635/10,0)*10&lt;_xlfn.XLOOKUP([1]Parameters!B3635,[1]Printers!L:L,[1]Printers!P:P,,0),ROUND(_xlfn.XLOOKUP([1]Parameters!B3635,[1]Printers!L:L,[1]Printers!Q:Q,,0)*I3635/10,0)*10,_xlfn.XLOOKUP([1]Parameters!B3635,[1]Printers!L:L,[1]Printers!P:P,,0)),"")</f>
        <v/>
      </c>
      <c r="K3635">
        <f>IF(SUM(E3635:J3635)&lt;&gt;0,VLOOKUP(A3635,[1]!T_Printers[#Data],10,FALSE)+VLOOKUP(C3635,[1]!T_Resins[#Data],10,FALSE),"")</f>
        <v>2</v>
      </c>
      <c r="L3635">
        <f>IF(SUM(E3635:J3635)&lt;&gt;0,VLOOKUP(A3635,[1]!T_Printers[#Data],11,FALSE),"")</f>
        <v>4</v>
      </c>
      <c r="M3635">
        <f>IF(SUM(E3635:J3635)&lt;&gt;0,VLOOKUP(C3635,[1]!T_Resins[#Data],8,FALSE),"")</f>
        <v>120</v>
      </c>
      <c r="N3635">
        <f>IF(_xlfn.XLOOKUP(B3635,[1]Printers!$L:$L,[1]Printers!$R:$R,0,0)&gt;0,[1]Parameters!M3635,IF(SUM(E3635:J3635)&lt;&gt;0,VLOOKUP(C3635,[1]!T_Resins[#Data],9,FALSE),""))</f>
        <v>180</v>
      </c>
      <c r="O3635" t="str">
        <f t="shared" si="56"/>
        <v>SparkMaker</v>
      </c>
    </row>
    <row r="3636" spans="1:15" x14ac:dyDescent="0.25">
      <c r="A3636" t="str">
        <f t="array" ref="A3636">IF(ROW()-1&gt;COUNTA([1]!T_Printers[Printers])*COUNTA([1]!T_Resins[Resins]),"",INDEX([1]!T_Printers[Printers],INT((ROW()-2)/COUNTA([1]!T_Resins[Resins])+1)))</f>
        <v>SparkMaker</v>
      </c>
      <c r="B3636" t="str">
        <f>_xlfn.XLOOKUP(A3636,[1]!T_Printers[Printers],[1]!T_Printers[Icon link],,0)</f>
        <v>SparkMaker</v>
      </c>
      <c r="C3636" t="str">
        <f t="array" ref="C3636">IF(ROW()-1&gt;COUNTA([1]!T_Printers[Printers])*COUNTA([1]!T_Resins[Resins]),"",INDEX([1]!T_Resins[Resins],MOD(ROW()-2,COUNTA([1]!T_Resins[Resins]))+1))</f>
        <v>Dental Yellow Clear PRO</v>
      </c>
      <c r="D3636">
        <f>IF(SUM(E3636:J3636)&lt;&gt;0,IF(ROW()-1&gt;COUNTA([1]!T_Printers[Printers])*COUNTA([1]!T_Resins[Resins]),"",2),"")</f>
        <v>2</v>
      </c>
      <c r="E3636" cm="1">
        <f t="array" ref="E3636">IFERROR(IF(ROW()-1&gt;COUNTA([1]!T_Printers[Printers])*COUNTA([1]!T_Resins[Resins]),"",_xlfn.IFS(ROUND(VLOOKUP(C3636,[1]!T_Resins[#Data],2,FALSE)/VLOOKUP(A3636,[1]!T_Printers[#Data],5,FALSE),1)&lt;=_xlfn.XLOOKUP(B3636,[1]Printers!L:L,[1]Printers!O:O,1,0,),ROUND(VLOOKUP(C3636,[1]!T_Resins[#Data],2,FALSE)/VLOOKUP(A3636,[1]!T_Printers[#Data],5,FALSE),1),ROUND(VLOOKUP(C3636,[1]!T_Resins[#Data],2,FALSE)/VLOOKUP(A3636,[1]!T_Printers[#Data],5,FALSE),1)&gt;_xlfn.XLOOKUP(B3636,[1]Printers!L:L,[1]Printers!O:O,1,0,),10)),"Используйте слой 100 мкм")</f>
        <v>32.6</v>
      </c>
      <c r="F3636">
        <f>IFERROR(IF(ROUND(_xlfn.XLOOKUP([1]Parameters!B3636,[1]Printers!L:L,[1]Printers!Q:Q,,0)*E3636/10,0)*10&lt;_xlfn.XLOOKUP([1]Parameters!B3636,[1]Printers!L:L,[1]Printers!P:P,,0),ROUND(_xlfn.XLOOKUP([1]Parameters!B3636,[1]Printers!L:L,[1]Printers!Q:Q,,0)*E3636/10,0)*10,_xlfn.XLOOKUP([1]Parameters!B3636,[1]Printers!L:L,[1]Printers!P:P,,0)),"")</f>
        <v>100</v>
      </c>
      <c r="G3636" cm="1">
        <f t="array" ref="G3636">IFERROR(IF(ROW()-1&gt;COUNTA([1]!T_Printers[Printers])*COUNTA([1]!T_Resins[Resins]),"",_xlfn.IFS(ROUND(VLOOKUP(C3636,[1]!T_Resins[#Data],3,FALSE)/VLOOKUP(A3636,[1]!T_Printers[#Data],5,FALSE),1)&lt;=_xlfn.XLOOKUP(B3636,[1]Printers!L:L,[1]Printers!O:O,1,0,),ROUND(VLOOKUP(C3636,[1]!T_Resins[#Data],3,FALSE)/VLOOKUP(A3636,[1]!T_Printers[#Data],5,FALSE),1),ROUND(VLOOKUP(C3636,[1]!T_Resins[#Data],3,FALSE)/VLOOKUP(A3636,[1]!T_Printers[#Data],5,FALSE),1)&gt;_xlfn.XLOOKUP(B3636,[1]Printers!L:L,[1]Printers!O:O,1,0,),10)),"")</f>
        <v>42.1</v>
      </c>
      <c r="H3636">
        <f>IFERROR(IF(ROUND(_xlfn.XLOOKUP([1]Parameters!B3636,[1]Printers!L:L,[1]Printers!Q:Q,,0)*G3636/10,0)*10&lt;_xlfn.XLOOKUP([1]Parameters!B3636,[1]Printers!L:L,[1]Printers!P:P,,0),ROUND(_xlfn.XLOOKUP([1]Parameters!B3636,[1]Printers!L:L,[1]Printers!Q:Q,,0)*G3636/10,0)*10,_xlfn.XLOOKUP([1]Parameters!B3636,[1]Printers!L:L,[1]Printers!P:P,,0)),"")</f>
        <v>100</v>
      </c>
      <c r="I3636" s="3" t="str" cm="1">
        <f t="array" ref="I3636">IFERROR(IF(ROW()-1&gt;COUNTA([1]!T_Printers[Printers])*COUNTA([1]!T_Resins[Resins]),"",_xlfn.IFS(ROUND(VLOOKUP(C3636,[1]!T_Resins[#Data],4,FALSE)/VLOOKUP(A3636,[1]!T_Printers[#Data],5,FALSE),1)&lt;=_xlfn.XLOOKUP(B3636,[1]Printers!L:L,[1]Printers!O:O,1,0,),ROUND(VLOOKUP(C3636,[1]!T_Resins[#Data],4,FALSE)/VLOOKUP(A3636,[1]!T_Printers[#Data],5,FALSE),1),ROUND(VLOOKUP(C3636,[1]!T_Resins[#Data],4,FALSE)/VLOOKUP(A3636,[1]!T_Printers[#Data],5,FALSE),1)&gt;_xlfn.XLOOKUP(B3636,[1]Printers!L:L,[1]Printers!O:O,1,0,),"")),"")</f>
        <v/>
      </c>
      <c r="J3636" t="str">
        <f>IFERROR(IF(ROUND(_xlfn.XLOOKUP([1]Parameters!B3636,[1]Printers!L:L,[1]Printers!Q:Q,,0)*I3636/10,0)*10&lt;_xlfn.XLOOKUP([1]Parameters!B3636,[1]Printers!L:L,[1]Printers!P:P,,0),ROUND(_xlfn.XLOOKUP([1]Parameters!B3636,[1]Printers!L:L,[1]Printers!Q:Q,,0)*I3636/10,0)*10,_xlfn.XLOOKUP([1]Parameters!B3636,[1]Printers!L:L,[1]Printers!P:P,,0)),"")</f>
        <v/>
      </c>
      <c r="K3636">
        <f>IF(SUM(E3636:J3636)&lt;&gt;0,VLOOKUP(A3636,[1]!T_Printers[#Data],10,FALSE)+VLOOKUP(C3636,[1]!T_Resins[#Data],10,FALSE),"")</f>
        <v>2</v>
      </c>
      <c r="L3636">
        <f>IF(SUM(E3636:J3636)&lt;&gt;0,VLOOKUP(A3636,[1]!T_Printers[#Data],11,FALSE),"")</f>
        <v>4</v>
      </c>
      <c r="M3636">
        <f>IF(SUM(E3636:J3636)&lt;&gt;0,VLOOKUP(C3636,[1]!T_Resins[#Data],8,FALSE),"")</f>
        <v>120</v>
      </c>
      <c r="N3636">
        <f>IF(_xlfn.XLOOKUP(B3636,[1]Printers!$L:$L,[1]Printers!$R:$R,0,0)&gt;0,[1]Parameters!M3636,IF(SUM(E3636:J3636)&lt;&gt;0,VLOOKUP(C3636,[1]!T_Resins[#Data],9,FALSE),""))</f>
        <v>180</v>
      </c>
      <c r="O3636" t="str">
        <f t="shared" si="56"/>
        <v>SparkMaker</v>
      </c>
    </row>
    <row r="3637" spans="1:15" x14ac:dyDescent="0.25">
      <c r="A3637" t="str">
        <f t="array" ref="A3637">IF(ROW()-1&gt;COUNTA([1]!T_Printers[Printers])*COUNTA([1]!T_Resins[Resins]),"",INDEX([1]!T_Printers[Printers],INT((ROW()-2)/COUNTA([1]!T_Resins[Resins])+1)))</f>
        <v>SparkMaker</v>
      </c>
      <c r="B3637" t="str">
        <f>_xlfn.XLOOKUP(A3637,[1]!T_Printers[Printers],[1]!T_Printers[Icon link],,0)</f>
        <v>SparkMaker</v>
      </c>
      <c r="C3637" t="str">
        <f t="array" ref="C3637">IF(ROW()-1&gt;COUNTA([1]!T_Printers[Printers])*COUNTA([1]!T_Resins[Resins]),"",INDEX([1]!T_Resins[Resins],MOD(ROW()-2,COUNTA([1]!T_Resins[Resins]))+1))</f>
        <v>Industrial ABS Black</v>
      </c>
      <c r="D3637">
        <f>IF(SUM(E3637:J3637)&lt;&gt;0,IF(ROW()-1&gt;COUNTA([1]!T_Printers[Printers])*COUNTA([1]!T_Resins[Resins]),"",2),"")</f>
        <v>2</v>
      </c>
      <c r="E3637" cm="1">
        <f t="array" ref="E3637">IFERROR(IF(ROW()-1&gt;COUNTA([1]!T_Printers[Printers])*COUNTA([1]!T_Resins[Resins]),"",_xlfn.IFS(ROUND(VLOOKUP(C3637,[1]!T_Resins[#Data],2,FALSE)/VLOOKUP(A3637,[1]!T_Printers[#Data],5,FALSE),1)&lt;=_xlfn.XLOOKUP(B3637,[1]Printers!L:L,[1]Printers!O:O,1,0,),ROUND(VLOOKUP(C3637,[1]!T_Resins[#Data],2,FALSE)/VLOOKUP(A3637,[1]!T_Printers[#Data],5,FALSE),1),ROUND(VLOOKUP(C3637,[1]!T_Resins[#Data],2,FALSE)/VLOOKUP(A3637,[1]!T_Printers[#Data],5,FALSE),1)&gt;_xlfn.XLOOKUP(B3637,[1]Printers!L:L,[1]Printers!O:O,1,0,),10)),"Используйте слой 100 мкм")</f>
        <v>25.9</v>
      </c>
      <c r="F3637">
        <f>IFERROR(IF(ROUND(_xlfn.XLOOKUP([1]Parameters!B3637,[1]Printers!L:L,[1]Printers!Q:Q,,0)*E3637/10,0)*10&lt;_xlfn.XLOOKUP([1]Parameters!B3637,[1]Printers!L:L,[1]Printers!P:P,,0),ROUND(_xlfn.XLOOKUP([1]Parameters!B3637,[1]Printers!L:L,[1]Printers!Q:Q,,0)*E3637/10,0)*10,_xlfn.XLOOKUP([1]Parameters!B3637,[1]Printers!L:L,[1]Printers!P:P,,0)),"")</f>
        <v>100</v>
      </c>
      <c r="G3637" cm="1">
        <f t="array" ref="G3637">IFERROR(IF(ROW()-1&gt;COUNTA([1]!T_Printers[Printers])*COUNTA([1]!T_Resins[Resins]),"",_xlfn.IFS(ROUND(VLOOKUP(C3637,[1]!T_Resins[#Data],3,FALSE)/VLOOKUP(A3637,[1]!T_Printers[#Data],5,FALSE),1)&lt;=_xlfn.XLOOKUP(B3637,[1]Printers!L:L,[1]Printers!O:O,1,0,),ROUND(VLOOKUP(C3637,[1]!T_Resins[#Data],3,FALSE)/VLOOKUP(A3637,[1]!T_Printers[#Data],5,FALSE),1),ROUND(VLOOKUP(C3637,[1]!T_Resins[#Data],3,FALSE)/VLOOKUP(A3637,[1]!T_Printers[#Data],5,FALSE),1)&gt;_xlfn.XLOOKUP(B3637,[1]Printers!L:L,[1]Printers!O:O,1,0,),10)),"")</f>
        <v>33.5</v>
      </c>
      <c r="H3637">
        <f>IFERROR(IF(ROUND(_xlfn.XLOOKUP([1]Parameters!B3637,[1]Printers!L:L,[1]Printers!Q:Q,,0)*G3637/10,0)*10&lt;_xlfn.XLOOKUP([1]Parameters!B3637,[1]Printers!L:L,[1]Printers!P:P,,0),ROUND(_xlfn.XLOOKUP([1]Parameters!B3637,[1]Printers!L:L,[1]Printers!Q:Q,,0)*G3637/10,0)*10,_xlfn.XLOOKUP([1]Parameters!B3637,[1]Printers!L:L,[1]Printers!P:P,,0)),"")</f>
        <v>100</v>
      </c>
      <c r="I3637" s="3" t="str" cm="1">
        <f t="array" ref="I3637">IFERROR(IF(ROW()-1&gt;COUNTA([1]!T_Printers[Printers])*COUNTA([1]!T_Resins[Resins]),"",_xlfn.IFS(ROUND(VLOOKUP(C3637,[1]!T_Resins[#Data],4,FALSE)/VLOOKUP(A3637,[1]!T_Printers[#Data],5,FALSE),1)&lt;=_xlfn.XLOOKUP(B3637,[1]Printers!L:L,[1]Printers!O:O,1,0,),ROUND(VLOOKUP(C3637,[1]!T_Resins[#Data],4,FALSE)/VLOOKUP(A3637,[1]!T_Printers[#Data],5,FALSE),1),ROUND(VLOOKUP(C3637,[1]!T_Resins[#Data],4,FALSE)/VLOOKUP(A3637,[1]!T_Printers[#Data],5,FALSE),1)&gt;_xlfn.XLOOKUP(B3637,[1]Printers!L:L,[1]Printers!O:O,1,0,),"")),"")</f>
        <v/>
      </c>
      <c r="J3637" t="str">
        <f>IFERROR(IF(ROUND(_xlfn.XLOOKUP([1]Parameters!B3637,[1]Printers!L:L,[1]Printers!Q:Q,,0)*I3637/10,0)*10&lt;_xlfn.XLOOKUP([1]Parameters!B3637,[1]Printers!L:L,[1]Printers!P:P,,0),ROUND(_xlfn.XLOOKUP([1]Parameters!B3637,[1]Printers!L:L,[1]Printers!Q:Q,,0)*I3637/10,0)*10,_xlfn.XLOOKUP([1]Parameters!B3637,[1]Printers!L:L,[1]Printers!P:P,,0)),"")</f>
        <v/>
      </c>
      <c r="K3637">
        <f>IF(SUM(E3637:J3637)&lt;&gt;0,VLOOKUP(A3637,[1]!T_Printers[#Data],10,FALSE)+VLOOKUP(C3637,[1]!T_Resins[#Data],10,FALSE),"")</f>
        <v>2</v>
      </c>
      <c r="L3637">
        <f>IF(SUM(E3637:J3637)&lt;&gt;0,VLOOKUP(A3637,[1]!T_Printers[#Data],11,FALSE),"")</f>
        <v>4</v>
      </c>
      <c r="M3637">
        <f>IF(SUM(E3637:J3637)&lt;&gt;0,VLOOKUP(C3637,[1]!T_Resins[#Data],8,FALSE),"")</f>
        <v>60</v>
      </c>
      <c r="N3637">
        <f>IF(_xlfn.XLOOKUP(B3637,[1]Printers!$L:$L,[1]Printers!$R:$R,0,0)&gt;0,[1]Parameters!M3637,IF(SUM(E3637:J3637)&lt;&gt;0,VLOOKUP(C3637,[1]!T_Resins[#Data],9,FALSE),""))</f>
        <v>60</v>
      </c>
      <c r="O3637" t="str">
        <f t="shared" si="56"/>
        <v>SparkMaker</v>
      </c>
    </row>
    <row r="3638" spans="1:15" x14ac:dyDescent="0.25">
      <c r="A3638" t="str">
        <f t="array" ref="A3638">IF(ROW()-1&gt;COUNTA([1]!T_Printers[Printers])*COUNTA([1]!T_Resins[Resins]),"",INDEX([1]!T_Printers[Printers],INT((ROW()-2)/COUNTA([1]!T_Resins[Resins])+1)))</f>
        <v>SparkMaker</v>
      </c>
      <c r="B3638" t="str">
        <f>_xlfn.XLOOKUP(A3638,[1]!T_Printers[Printers],[1]!T_Printers[Icon link],,0)</f>
        <v>SparkMaker</v>
      </c>
      <c r="C3638" t="str">
        <f t="array" ref="C3638">IF(ROW()-1&gt;COUNTA([1]!T_Printers[Printers])*COUNTA([1]!T_Resins[Resins]),"",INDEX([1]!T_Resins[Resins],MOD(ROW()-2,COUNTA([1]!T_Resins[Resins]))+1))</f>
        <v>Industrial ABS-Like Grey</v>
      </c>
      <c r="D3638">
        <f>IF(SUM(E3638:J3638)&lt;&gt;0,IF(ROW()-1&gt;COUNTA([1]!T_Printers[Printers])*COUNTA([1]!T_Resins[Resins]),"",2),"")</f>
        <v>2</v>
      </c>
      <c r="E3638" cm="1">
        <f t="array" ref="E3638">IFERROR(IF(ROW()-1&gt;COUNTA([1]!T_Printers[Printers])*COUNTA([1]!T_Resins[Resins]),"",_xlfn.IFS(ROUND(VLOOKUP(C3638,[1]!T_Resins[#Data],2,FALSE)/VLOOKUP(A3638,[1]!T_Printers[#Data],5,FALSE),1)&lt;=_xlfn.XLOOKUP(B3638,[1]Printers!L:L,[1]Printers!O:O,1,0,),ROUND(VLOOKUP(C3638,[1]!T_Resins[#Data],2,FALSE)/VLOOKUP(A3638,[1]!T_Printers[#Data],5,FALSE),1),ROUND(VLOOKUP(C3638,[1]!T_Resins[#Data],2,FALSE)/VLOOKUP(A3638,[1]!T_Printers[#Data],5,FALSE),1)&gt;_xlfn.XLOOKUP(B3638,[1]Printers!L:L,[1]Printers!O:O,1,0,),10)),"Используйте слой 100 мкм")</f>
        <v>25.6</v>
      </c>
      <c r="F3638">
        <f>IFERROR(IF(ROUND(_xlfn.XLOOKUP([1]Parameters!B3638,[1]Printers!L:L,[1]Printers!Q:Q,,0)*E3638/10,0)*10&lt;_xlfn.XLOOKUP([1]Parameters!B3638,[1]Printers!L:L,[1]Printers!P:P,,0),ROUND(_xlfn.XLOOKUP([1]Parameters!B3638,[1]Printers!L:L,[1]Printers!Q:Q,,0)*E3638/10,0)*10,_xlfn.XLOOKUP([1]Parameters!B3638,[1]Printers!L:L,[1]Printers!P:P,,0)),"")</f>
        <v>100</v>
      </c>
      <c r="G3638" cm="1">
        <f t="array" ref="G3638">IFERROR(IF(ROW()-1&gt;COUNTA([1]!T_Printers[Printers])*COUNTA([1]!T_Resins[Resins]),"",_xlfn.IFS(ROUND(VLOOKUP(C3638,[1]!T_Resins[#Data],3,FALSE)/VLOOKUP(A3638,[1]!T_Printers[#Data],5,FALSE),1)&lt;=_xlfn.XLOOKUP(B3638,[1]Printers!L:L,[1]Printers!O:O,1,0,),ROUND(VLOOKUP(C3638,[1]!T_Resins[#Data],3,FALSE)/VLOOKUP(A3638,[1]!T_Printers[#Data],5,FALSE),1),ROUND(VLOOKUP(C3638,[1]!T_Resins[#Data],3,FALSE)/VLOOKUP(A3638,[1]!T_Printers[#Data],5,FALSE),1)&gt;_xlfn.XLOOKUP(B3638,[1]Printers!L:L,[1]Printers!O:O,1,0,),10)),"")</f>
        <v>33.299999999999997</v>
      </c>
      <c r="H3638">
        <f>IFERROR(IF(ROUND(_xlfn.XLOOKUP([1]Parameters!B3638,[1]Printers!L:L,[1]Printers!Q:Q,,0)*G3638/10,0)*10&lt;_xlfn.XLOOKUP([1]Parameters!B3638,[1]Printers!L:L,[1]Printers!P:P,,0),ROUND(_xlfn.XLOOKUP([1]Parameters!B3638,[1]Printers!L:L,[1]Printers!Q:Q,,0)*G3638/10,0)*10,_xlfn.XLOOKUP([1]Parameters!B3638,[1]Printers!L:L,[1]Printers!P:P,,0)),"")</f>
        <v>100</v>
      </c>
      <c r="I3638" s="3" t="str" cm="1">
        <f t="array" ref="I3638">IFERROR(IF(ROW()-1&gt;COUNTA([1]!T_Printers[Printers])*COUNTA([1]!T_Resins[Resins]),"",_xlfn.IFS(ROUND(VLOOKUP(C3638,[1]!T_Resins[#Data],4,FALSE)/VLOOKUP(A3638,[1]!T_Printers[#Data],5,FALSE),1)&lt;=_xlfn.XLOOKUP(B3638,[1]Printers!L:L,[1]Printers!O:O,1,0,),ROUND(VLOOKUP(C3638,[1]!T_Resins[#Data],4,FALSE)/VLOOKUP(A3638,[1]!T_Printers[#Data],5,FALSE),1),ROUND(VLOOKUP(C3638,[1]!T_Resins[#Data],4,FALSE)/VLOOKUP(A3638,[1]!T_Printers[#Data],5,FALSE),1)&gt;_xlfn.XLOOKUP(B3638,[1]Printers!L:L,[1]Printers!O:O,1,0,),"")),"")</f>
        <v/>
      </c>
      <c r="J3638" t="str">
        <f>IFERROR(IF(ROUND(_xlfn.XLOOKUP([1]Parameters!B3638,[1]Printers!L:L,[1]Printers!Q:Q,,0)*I3638/10,0)*10&lt;_xlfn.XLOOKUP([1]Parameters!B3638,[1]Printers!L:L,[1]Printers!P:P,,0),ROUND(_xlfn.XLOOKUP([1]Parameters!B3638,[1]Printers!L:L,[1]Printers!Q:Q,,0)*I3638/10,0)*10,_xlfn.XLOOKUP([1]Parameters!B3638,[1]Printers!L:L,[1]Printers!P:P,,0)),"")</f>
        <v/>
      </c>
      <c r="K3638">
        <f>IF(SUM(E3638:J3638)&lt;&gt;0,VLOOKUP(A3638,[1]!T_Printers[#Data],10,FALSE)+VLOOKUP(C3638,[1]!T_Resins[#Data],10,FALSE),"")</f>
        <v>2</v>
      </c>
      <c r="L3638">
        <f>IF(SUM(E3638:J3638)&lt;&gt;0,VLOOKUP(A3638,[1]!T_Printers[#Data],11,FALSE),"")</f>
        <v>4</v>
      </c>
      <c r="M3638">
        <f>IF(SUM(E3638:J3638)&lt;&gt;0,VLOOKUP(C3638,[1]!T_Resins[#Data],8,FALSE),"")</f>
        <v>120</v>
      </c>
      <c r="N3638">
        <f>IF(_xlfn.XLOOKUP(B3638,[1]Printers!$L:$L,[1]Printers!$R:$R,0,0)&gt;0,[1]Parameters!M3638,IF(SUM(E3638:J3638)&lt;&gt;0,VLOOKUP(C3638,[1]!T_Resins[#Data],9,FALSE),""))</f>
        <v>180</v>
      </c>
      <c r="O3638" t="str">
        <f t="shared" si="56"/>
        <v>SparkMaker</v>
      </c>
    </row>
    <row r="3639" spans="1:15" x14ac:dyDescent="0.25">
      <c r="A3639" t="str">
        <f t="array" ref="A3639">IF(ROW()-1&gt;COUNTA([1]!T_Printers[Printers])*COUNTA([1]!T_Resins[Resins]),"",INDEX([1]!T_Printers[Printers],INT((ROW()-2)/COUNTA([1]!T_Resins[Resins])+1)))</f>
        <v>SparkMaker</v>
      </c>
      <c r="B3639" t="str">
        <f>_xlfn.XLOOKUP(A3639,[1]!T_Printers[Printers],[1]!T_Printers[Icon link],,0)</f>
        <v>SparkMaker</v>
      </c>
      <c r="C3639" t="str">
        <f t="array" ref="C3639">IF(ROW()-1&gt;COUNTA([1]!T_Printers[Printers])*COUNTA([1]!T_Resins[Resins]),"",INDEX([1]!T_Resins[Resins],MOD(ROW()-2,COUNTA([1]!T_Resins[Resins]))+1))</f>
        <v>Industrial Flex Natural Clear</v>
      </c>
      <c r="D3639">
        <f>IF(SUM(E3639:J3639)&lt;&gt;0,IF(ROW()-1&gt;COUNTA([1]!T_Printers[Printers])*COUNTA([1]!T_Resins[Resins]),"",2),"")</f>
        <v>2</v>
      </c>
      <c r="E3639" cm="1">
        <f t="array" ref="E3639">IFERROR(IF(ROW()-1&gt;COUNTA([1]!T_Printers[Printers])*COUNTA([1]!T_Resins[Resins]),"",_xlfn.IFS(ROUND(VLOOKUP(C3639,[1]!T_Resins[#Data],2,FALSE)/VLOOKUP(A3639,[1]!T_Printers[#Data],5,FALSE),1)&lt;=_xlfn.XLOOKUP(B3639,[1]Printers!L:L,[1]Printers!O:O,1,0,),ROUND(VLOOKUP(C3639,[1]!T_Resins[#Data],2,FALSE)/VLOOKUP(A3639,[1]!T_Printers[#Data],5,FALSE),1),ROUND(VLOOKUP(C3639,[1]!T_Resins[#Data],2,FALSE)/VLOOKUP(A3639,[1]!T_Printers[#Data],5,FALSE),1)&gt;_xlfn.XLOOKUP(B3639,[1]Printers!L:L,[1]Printers!O:O,1,0,),10)),"Используйте слой 100 мкм")</f>
        <v>9.6</v>
      </c>
      <c r="F3639">
        <f>IFERROR(IF(ROUND(_xlfn.XLOOKUP([1]Parameters!B3639,[1]Printers!L:L,[1]Printers!Q:Q,,0)*E3639/10,0)*10&lt;_xlfn.XLOOKUP([1]Parameters!B3639,[1]Printers!L:L,[1]Printers!P:P,,0),ROUND(_xlfn.XLOOKUP([1]Parameters!B3639,[1]Printers!L:L,[1]Printers!Q:Q,,0)*E3639/10,0)*10,_xlfn.XLOOKUP([1]Parameters!B3639,[1]Printers!L:L,[1]Printers!P:P,,0)),"")</f>
        <v>90</v>
      </c>
      <c r="G3639" cm="1">
        <f t="array" ref="G3639">IFERROR(IF(ROW()-1&gt;COUNTA([1]!T_Printers[Printers])*COUNTA([1]!T_Resins[Resins]),"",_xlfn.IFS(ROUND(VLOOKUP(C3639,[1]!T_Resins[#Data],3,FALSE)/VLOOKUP(A3639,[1]!T_Printers[#Data],5,FALSE),1)&lt;=_xlfn.XLOOKUP(B3639,[1]Printers!L:L,[1]Printers!O:O,1,0,),ROUND(VLOOKUP(C3639,[1]!T_Resins[#Data],3,FALSE)/VLOOKUP(A3639,[1]!T_Printers[#Data],5,FALSE),1),ROUND(VLOOKUP(C3639,[1]!T_Resins[#Data],3,FALSE)/VLOOKUP(A3639,[1]!T_Printers[#Data],5,FALSE),1)&gt;_xlfn.XLOOKUP(B3639,[1]Printers!L:L,[1]Printers!O:O,1,0,),10)),"")</f>
        <v>12.5</v>
      </c>
      <c r="H3639">
        <f>IFERROR(IF(ROUND(_xlfn.XLOOKUP([1]Parameters!B3639,[1]Printers!L:L,[1]Printers!Q:Q,,0)*G3639/10,0)*10&lt;_xlfn.XLOOKUP([1]Parameters!B3639,[1]Printers!L:L,[1]Printers!P:P,,0),ROUND(_xlfn.XLOOKUP([1]Parameters!B3639,[1]Printers!L:L,[1]Printers!Q:Q,,0)*G3639/10,0)*10,_xlfn.XLOOKUP([1]Parameters!B3639,[1]Printers!L:L,[1]Printers!P:P,,0)),"")</f>
        <v>100</v>
      </c>
      <c r="I3639" s="3" t="str" cm="1">
        <f t="array" ref="I3639">IFERROR(IF(ROW()-1&gt;COUNTA([1]!T_Printers[Printers])*COUNTA([1]!T_Resins[Resins]),"",_xlfn.IFS(ROUND(VLOOKUP(C3639,[1]!T_Resins[#Data],4,FALSE)/VLOOKUP(A3639,[1]!T_Printers[#Data],5,FALSE),1)&lt;=_xlfn.XLOOKUP(B3639,[1]Printers!L:L,[1]Printers!O:O,1,0,),ROUND(VLOOKUP(C3639,[1]!T_Resins[#Data],4,FALSE)/VLOOKUP(A3639,[1]!T_Printers[#Data],5,FALSE),1),ROUND(VLOOKUP(C3639,[1]!T_Resins[#Data],4,FALSE)/VLOOKUP(A3639,[1]!T_Printers[#Data],5,FALSE),1)&gt;_xlfn.XLOOKUP(B3639,[1]Printers!L:L,[1]Printers!O:O,1,0,),"")),"")</f>
        <v/>
      </c>
      <c r="J3639" t="str">
        <f>IFERROR(IF(ROUND(_xlfn.XLOOKUP([1]Parameters!B3639,[1]Printers!L:L,[1]Printers!Q:Q,,0)*I3639/10,0)*10&lt;_xlfn.XLOOKUP([1]Parameters!B3639,[1]Printers!L:L,[1]Printers!P:P,,0),ROUND(_xlfn.XLOOKUP([1]Parameters!B3639,[1]Printers!L:L,[1]Printers!Q:Q,,0)*I3639/10,0)*10,_xlfn.XLOOKUP([1]Parameters!B3639,[1]Printers!L:L,[1]Printers!P:P,,0)),"")</f>
        <v/>
      </c>
      <c r="K3639">
        <f>IF(SUM(E3639:J3639)&lt;&gt;0,VLOOKUP(A3639,[1]!T_Printers[#Data],10,FALSE)+VLOOKUP(C3639,[1]!T_Resins[#Data],10,FALSE),"")</f>
        <v>2</v>
      </c>
      <c r="L3639">
        <f>IF(SUM(E3639:J3639)&lt;&gt;0,VLOOKUP(A3639,[1]!T_Printers[#Data],11,FALSE),"")</f>
        <v>4</v>
      </c>
      <c r="M3639">
        <f>IF(SUM(E3639:J3639)&lt;&gt;0,VLOOKUP(C3639,[1]!T_Resins[#Data],8,FALSE),"")</f>
        <v>60</v>
      </c>
      <c r="N3639">
        <f>IF(_xlfn.XLOOKUP(B3639,[1]Printers!$L:$L,[1]Printers!$R:$R,0,0)&gt;0,[1]Parameters!M3639,IF(SUM(E3639:J3639)&lt;&gt;0,VLOOKUP(C3639,[1]!T_Resins[#Data],9,FALSE),""))</f>
        <v>60</v>
      </c>
      <c r="O3639" t="str">
        <f t="shared" si="56"/>
        <v>SparkMaker</v>
      </c>
    </row>
    <row r="3640" spans="1:15" x14ac:dyDescent="0.25">
      <c r="A3640" t="str">
        <f t="array" ref="A3640">IF(ROW()-1&gt;COUNTA([1]!T_Printers[Printers])*COUNTA([1]!T_Resins[Resins]),"",INDEX([1]!T_Printers[Printers],INT((ROW()-2)/COUNTA([1]!T_Resins[Resins])+1)))</f>
        <v>SparkMaker</v>
      </c>
      <c r="B3640" t="str">
        <f>_xlfn.XLOOKUP(A3640,[1]!T_Printers[Printers],[1]!T_Printers[Icon link],,0)</f>
        <v>SparkMaker</v>
      </c>
      <c r="C3640" t="str">
        <f t="array" ref="C3640">IF(ROW()-1&gt;COUNTA([1]!T_Printers[Printers])*COUNTA([1]!T_Resins[Resins]),"",INDEX([1]!T_Resins[Resins],MOD(ROW()-2,COUNTA([1]!T_Resins[Resins]))+1))</f>
        <v>Industrial Nylon Like</v>
      </c>
      <c r="D3640">
        <f>IF(SUM(E3640:J3640)&lt;&gt;0,IF(ROW()-1&gt;COUNTA([1]!T_Printers[Printers])*COUNTA([1]!T_Resins[Resins]),"",2),"")</f>
        <v>2</v>
      </c>
      <c r="E3640" cm="1">
        <f t="array" ref="E3640">IFERROR(IF(ROW()-1&gt;COUNTA([1]!T_Printers[Printers])*COUNTA([1]!T_Resins[Resins]),"",_xlfn.IFS(ROUND(VLOOKUP(C3640,[1]!T_Resins[#Data],2,FALSE)/VLOOKUP(A3640,[1]!T_Printers[#Data],5,FALSE),1)&lt;=_xlfn.XLOOKUP(B3640,[1]Printers!L:L,[1]Printers!O:O,1,0,),ROUND(VLOOKUP(C3640,[1]!T_Resins[#Data],2,FALSE)/VLOOKUP(A3640,[1]!T_Printers[#Data],5,FALSE),1),ROUND(VLOOKUP(C3640,[1]!T_Resins[#Data],2,FALSE)/VLOOKUP(A3640,[1]!T_Printers[#Data],5,FALSE),1)&gt;_xlfn.XLOOKUP(B3640,[1]Printers!L:L,[1]Printers!O:O,1,0,),10)),"Используйте слой 100 мкм")</f>
        <v>7</v>
      </c>
      <c r="F3640">
        <f>IFERROR(IF(ROUND(_xlfn.XLOOKUP([1]Parameters!B3640,[1]Printers!L:L,[1]Printers!Q:Q,,0)*E3640/10,0)*10&lt;_xlfn.XLOOKUP([1]Parameters!B3640,[1]Printers!L:L,[1]Printers!P:P,,0),ROUND(_xlfn.XLOOKUP([1]Parameters!B3640,[1]Printers!L:L,[1]Printers!Q:Q,,0)*E3640/10,0)*10,_xlfn.XLOOKUP([1]Parameters!B3640,[1]Printers!L:L,[1]Printers!P:P,,0)),"")</f>
        <v>60</v>
      </c>
      <c r="G3640" cm="1">
        <f t="array" ref="G3640">IFERROR(IF(ROW()-1&gt;COUNTA([1]!T_Printers[Printers])*COUNTA([1]!T_Resins[Resins]),"",_xlfn.IFS(ROUND(VLOOKUP(C3640,[1]!T_Resins[#Data],3,FALSE)/VLOOKUP(A3640,[1]!T_Printers[#Data],5,FALSE),1)&lt;=_xlfn.XLOOKUP(B3640,[1]Printers!L:L,[1]Printers!O:O,1,0,),ROUND(VLOOKUP(C3640,[1]!T_Resins[#Data],3,FALSE)/VLOOKUP(A3640,[1]!T_Printers[#Data],5,FALSE),1),ROUND(VLOOKUP(C3640,[1]!T_Resins[#Data],3,FALSE)/VLOOKUP(A3640,[1]!T_Printers[#Data],5,FALSE),1)&gt;_xlfn.XLOOKUP(B3640,[1]Printers!L:L,[1]Printers!O:O,1,0,),10)),"")</f>
        <v>9.3000000000000007</v>
      </c>
      <c r="H3640">
        <f>IFERROR(IF(ROUND(_xlfn.XLOOKUP([1]Parameters!B3640,[1]Printers!L:L,[1]Printers!Q:Q,,0)*G3640/10,0)*10&lt;_xlfn.XLOOKUP([1]Parameters!B3640,[1]Printers!L:L,[1]Printers!P:P,,0),ROUND(_xlfn.XLOOKUP([1]Parameters!B3640,[1]Printers!L:L,[1]Printers!Q:Q,,0)*G3640/10,0)*10,_xlfn.XLOOKUP([1]Parameters!B3640,[1]Printers!L:L,[1]Printers!P:P,,0)),"")</f>
        <v>80</v>
      </c>
      <c r="I3640" s="3" t="str" cm="1">
        <f t="array" ref="I3640">IFERROR(IF(ROW()-1&gt;COUNTA([1]!T_Printers[Printers])*COUNTA([1]!T_Resins[Resins]),"",_xlfn.IFS(ROUND(VLOOKUP(C3640,[1]!T_Resins[#Data],4,FALSE)/VLOOKUP(A3640,[1]!T_Printers[#Data],5,FALSE),1)&lt;=_xlfn.XLOOKUP(B3640,[1]Printers!L:L,[1]Printers!O:O,1,0,),ROUND(VLOOKUP(C3640,[1]!T_Resins[#Data],4,FALSE)/VLOOKUP(A3640,[1]!T_Printers[#Data],5,FALSE),1),ROUND(VLOOKUP(C3640,[1]!T_Resins[#Data],4,FALSE)/VLOOKUP(A3640,[1]!T_Printers[#Data],5,FALSE),1)&gt;_xlfn.XLOOKUP(B3640,[1]Printers!L:L,[1]Printers!O:O,1,0,),"")),"")</f>
        <v/>
      </c>
      <c r="J3640" t="str">
        <f>IFERROR(IF(ROUND(_xlfn.XLOOKUP([1]Parameters!B3640,[1]Printers!L:L,[1]Printers!Q:Q,,0)*I3640/10,0)*10&lt;_xlfn.XLOOKUP([1]Parameters!B3640,[1]Printers!L:L,[1]Printers!P:P,,0),ROUND(_xlfn.XLOOKUP([1]Parameters!B3640,[1]Printers!L:L,[1]Printers!Q:Q,,0)*I3640/10,0)*10,_xlfn.XLOOKUP([1]Parameters!B3640,[1]Printers!L:L,[1]Printers!P:P,,0)),"")</f>
        <v/>
      </c>
      <c r="K3640">
        <f>IF(SUM(E3640:J3640)&lt;&gt;0,VLOOKUP(A3640,[1]!T_Printers[#Data],10,FALSE)+VLOOKUP(C3640,[1]!T_Resins[#Data],10,FALSE),"")</f>
        <v>2</v>
      </c>
      <c r="L3640">
        <f>IF(SUM(E3640:J3640)&lt;&gt;0,VLOOKUP(A3640,[1]!T_Printers[#Data],11,FALSE),"")</f>
        <v>4</v>
      </c>
      <c r="M3640">
        <f>IF(SUM(E3640:J3640)&lt;&gt;0,VLOOKUP(C3640,[1]!T_Resins[#Data],8,FALSE),"")</f>
        <v>60</v>
      </c>
      <c r="N3640">
        <f>IF(_xlfn.XLOOKUP(B3640,[1]Printers!$L:$L,[1]Printers!$R:$R,0,0)&gt;0,[1]Parameters!M3640,IF(SUM(E3640:J3640)&lt;&gt;0,VLOOKUP(C3640,[1]!T_Resins[#Data],9,FALSE),""))</f>
        <v>60</v>
      </c>
      <c r="O3640" t="str">
        <f t="shared" si="56"/>
        <v>SparkMaker</v>
      </c>
    </row>
    <row r="3641" spans="1:15" x14ac:dyDescent="0.25">
      <c r="A3641" t="str">
        <f t="array" ref="A3641">IF(ROW()-1&gt;COUNTA([1]!T_Printers[Printers])*COUNTA([1]!T_Resins[Resins]),"",INDEX([1]!T_Printers[Printers],INT((ROW()-2)/COUNTA([1]!T_Resins[Resins])+1)))</f>
        <v>SparkMaker</v>
      </c>
      <c r="B3641" t="str">
        <f>_xlfn.XLOOKUP(A3641,[1]!T_Printers[Printers],[1]!T_Printers[Icon link],,0)</f>
        <v>SparkMaker</v>
      </c>
      <c r="C3641" t="str">
        <f t="array" ref="C3641">IF(ROW()-1&gt;COUNTA([1]!T_Printers[Printers])*COUNTA([1]!T_Resins[Resins]),"",INDEX([1]!T_Resins[Resins],MOD(ROW()-2,COUNTA([1]!T_Resins[Resins]))+1))</f>
        <v>Industrial PP-Like</v>
      </c>
      <c r="D3641">
        <f>IF(SUM(E3641:J3641)&lt;&gt;0,IF(ROW()-1&gt;COUNTA([1]!T_Printers[Printers])*COUNTA([1]!T_Resins[Resins]),"",2),"")</f>
        <v>2</v>
      </c>
      <c r="E3641" cm="1">
        <f t="array" ref="E3641">IFERROR(IF(ROW()-1&gt;COUNTA([1]!T_Printers[Printers])*COUNTA([1]!T_Resins[Resins]),"",_xlfn.IFS(ROUND(VLOOKUP(C3641,[1]!T_Resins[#Data],2,FALSE)/VLOOKUP(A3641,[1]!T_Printers[#Data],5,FALSE),1)&lt;=_xlfn.XLOOKUP(B3641,[1]Printers!L:L,[1]Printers!O:O,1,0,),ROUND(VLOOKUP(C3641,[1]!T_Resins[#Data],2,FALSE)/VLOOKUP(A3641,[1]!T_Printers[#Data],5,FALSE),1),ROUND(VLOOKUP(C3641,[1]!T_Resins[#Data],2,FALSE)/VLOOKUP(A3641,[1]!T_Printers[#Data],5,FALSE),1)&gt;_xlfn.XLOOKUP(B3641,[1]Printers!L:L,[1]Printers!O:O,1,0,),10)),"Используйте слой 100 мкм")</f>
        <v>28.3</v>
      </c>
      <c r="F3641">
        <f>IFERROR(IF(ROUND(_xlfn.XLOOKUP([1]Parameters!B3641,[1]Printers!L:L,[1]Printers!Q:Q,,0)*E3641/10,0)*10&lt;_xlfn.XLOOKUP([1]Parameters!B3641,[1]Printers!L:L,[1]Printers!P:P,,0),ROUND(_xlfn.XLOOKUP([1]Parameters!B3641,[1]Printers!L:L,[1]Printers!Q:Q,,0)*E3641/10,0)*10,_xlfn.XLOOKUP([1]Parameters!B3641,[1]Printers!L:L,[1]Printers!P:P,,0)),"")</f>
        <v>100</v>
      </c>
      <c r="G3641" cm="1">
        <f t="array" ref="G3641">IFERROR(IF(ROW()-1&gt;COUNTA([1]!T_Printers[Printers])*COUNTA([1]!T_Resins[Resins]),"",_xlfn.IFS(ROUND(VLOOKUP(C3641,[1]!T_Resins[#Data],3,FALSE)/VLOOKUP(A3641,[1]!T_Printers[#Data],5,FALSE),1)&lt;=_xlfn.XLOOKUP(B3641,[1]Printers!L:L,[1]Printers!O:O,1,0,),ROUND(VLOOKUP(C3641,[1]!T_Resins[#Data],3,FALSE)/VLOOKUP(A3641,[1]!T_Printers[#Data],5,FALSE),1),ROUND(VLOOKUP(C3641,[1]!T_Resins[#Data],3,FALSE)/VLOOKUP(A3641,[1]!T_Printers[#Data],5,FALSE),1)&gt;_xlfn.XLOOKUP(B3641,[1]Printers!L:L,[1]Printers!O:O,1,0,),10)),"")</f>
        <v>35.6</v>
      </c>
      <c r="H3641">
        <f>IFERROR(IF(ROUND(_xlfn.XLOOKUP([1]Parameters!B3641,[1]Printers!L:L,[1]Printers!Q:Q,,0)*G3641/10,0)*10&lt;_xlfn.XLOOKUP([1]Parameters!B3641,[1]Printers!L:L,[1]Printers!P:P,,0),ROUND(_xlfn.XLOOKUP([1]Parameters!B3641,[1]Printers!L:L,[1]Printers!Q:Q,,0)*G3641/10,0)*10,_xlfn.XLOOKUP([1]Parameters!B3641,[1]Printers!L:L,[1]Printers!P:P,,0)),"")</f>
        <v>100</v>
      </c>
      <c r="I3641" s="3" t="str" cm="1">
        <f t="array" ref="I3641">IFERROR(IF(ROW()-1&gt;COUNTA([1]!T_Printers[Printers])*COUNTA([1]!T_Resins[Resins]),"",_xlfn.IFS(ROUND(VLOOKUP(C3641,[1]!T_Resins[#Data],4,FALSE)/VLOOKUP(A3641,[1]!T_Printers[#Data],5,FALSE),1)&lt;=_xlfn.XLOOKUP(B3641,[1]Printers!L:L,[1]Printers!O:O,1,0,),ROUND(VLOOKUP(C3641,[1]!T_Resins[#Data],4,FALSE)/VLOOKUP(A3641,[1]!T_Printers[#Data],5,FALSE),1),ROUND(VLOOKUP(C3641,[1]!T_Resins[#Data],4,FALSE)/VLOOKUP(A3641,[1]!T_Printers[#Data],5,FALSE),1)&gt;_xlfn.XLOOKUP(B3641,[1]Printers!L:L,[1]Printers!O:O,1,0,),"")),"")</f>
        <v/>
      </c>
      <c r="J3641" t="str">
        <f>IFERROR(IF(ROUND(_xlfn.XLOOKUP([1]Parameters!B3641,[1]Printers!L:L,[1]Printers!Q:Q,,0)*I3641/10,0)*10&lt;_xlfn.XLOOKUP([1]Parameters!B3641,[1]Printers!L:L,[1]Printers!P:P,,0),ROUND(_xlfn.XLOOKUP([1]Parameters!B3641,[1]Printers!L:L,[1]Printers!Q:Q,,0)*I3641/10,0)*10,_xlfn.XLOOKUP([1]Parameters!B3641,[1]Printers!L:L,[1]Printers!P:P,,0)),"")</f>
        <v/>
      </c>
      <c r="K3641">
        <f>IF(SUM(E3641:J3641)&lt;&gt;0,VLOOKUP(A3641,[1]!T_Printers[#Data],10,FALSE)+VLOOKUP(C3641,[1]!T_Resins[#Data],10,FALSE),"")</f>
        <v>2</v>
      </c>
      <c r="L3641">
        <f>IF(SUM(E3641:J3641)&lt;&gt;0,VLOOKUP(A3641,[1]!T_Printers[#Data],11,FALSE),"")</f>
        <v>4</v>
      </c>
      <c r="M3641">
        <f>IF(SUM(E3641:J3641)&lt;&gt;0,VLOOKUP(C3641,[1]!T_Resins[#Data],8,FALSE),"")</f>
        <v>60</v>
      </c>
      <c r="N3641">
        <f>IF(_xlfn.XLOOKUP(B3641,[1]Printers!$L:$L,[1]Printers!$R:$R,0,0)&gt;0,[1]Parameters!M3641,IF(SUM(E3641:J3641)&lt;&gt;0,VLOOKUP(C3641,[1]!T_Resins[#Data],9,FALSE),""))</f>
        <v>60</v>
      </c>
      <c r="O3641" t="str">
        <f t="shared" si="56"/>
        <v>SparkMaker</v>
      </c>
    </row>
    <row r="3642" spans="1:15" x14ac:dyDescent="0.25">
      <c r="A3642" t="str">
        <f t="array" ref="A3642">IF(ROW()-1&gt;COUNTA([1]!T_Printers[Printers])*COUNTA([1]!T_Resins[Resins]),"",INDEX([1]!T_Printers[Printers],INT((ROW()-2)/COUNTA([1]!T_Resins[Resins])+1)))</f>
        <v>SparkMaker</v>
      </c>
      <c r="B3642" t="str">
        <f>_xlfn.XLOOKUP(A3642,[1]!T_Printers[Printers],[1]!T_Printers[Icon link],,0)</f>
        <v>SparkMaker</v>
      </c>
      <c r="C3642" t="str">
        <f t="array" ref="C3642">IF(ROW()-1&gt;COUNTA([1]!T_Printers[Printers])*COUNTA([1]!T_Resins[Resins]),"",INDEX([1]!T_Resins[Resins],MOD(ROW()-2,COUNTA([1]!T_Resins[Resins]))+1))</f>
        <v>Industrial Rigid Black</v>
      </c>
      <c r="D3642">
        <f>IF(SUM(E3642:J3642)&lt;&gt;0,IF(ROW()-1&gt;COUNTA([1]!T_Printers[Printers])*COUNTA([1]!T_Resins[Resins]),"",2),"")</f>
        <v>2</v>
      </c>
      <c r="E3642" cm="1">
        <f t="array" ref="E3642">IFERROR(IF(ROW()-1&gt;COUNTA([1]!T_Printers[Printers])*COUNTA([1]!T_Resins[Resins]),"",_xlfn.IFS(ROUND(VLOOKUP(C3642,[1]!T_Resins[#Data],2,FALSE)/VLOOKUP(A3642,[1]!T_Printers[#Data],5,FALSE),1)&lt;=_xlfn.XLOOKUP(B3642,[1]Printers!L:L,[1]Printers!O:O,1,0,),ROUND(VLOOKUP(C3642,[1]!T_Resins[#Data],2,FALSE)/VLOOKUP(A3642,[1]!T_Printers[#Data],5,FALSE),1),ROUND(VLOOKUP(C3642,[1]!T_Resins[#Data],2,FALSE)/VLOOKUP(A3642,[1]!T_Printers[#Data],5,FALSE),1)&gt;_xlfn.XLOOKUP(B3642,[1]Printers!L:L,[1]Printers!O:O,1,0,),10)),"Используйте слой 100 мкм")</f>
        <v>26.1</v>
      </c>
      <c r="F3642">
        <f>IFERROR(IF(ROUND(_xlfn.XLOOKUP([1]Parameters!B3642,[1]Printers!L:L,[1]Printers!Q:Q,,0)*E3642/10,0)*10&lt;_xlfn.XLOOKUP([1]Parameters!B3642,[1]Printers!L:L,[1]Printers!P:P,,0),ROUND(_xlfn.XLOOKUP([1]Parameters!B3642,[1]Printers!L:L,[1]Printers!Q:Q,,0)*E3642/10,0)*10,_xlfn.XLOOKUP([1]Parameters!B3642,[1]Printers!L:L,[1]Printers!P:P,,0)),"")</f>
        <v>100</v>
      </c>
      <c r="G3642" cm="1">
        <f t="array" ref="G3642">IFERROR(IF(ROW()-1&gt;COUNTA([1]!T_Printers[Printers])*COUNTA([1]!T_Resins[Resins]),"",_xlfn.IFS(ROUND(VLOOKUP(C3642,[1]!T_Resins[#Data],3,FALSE)/VLOOKUP(A3642,[1]!T_Printers[#Data],5,FALSE),1)&lt;=_xlfn.XLOOKUP(B3642,[1]Printers!L:L,[1]Printers!O:O,1,0,),ROUND(VLOOKUP(C3642,[1]!T_Resins[#Data],3,FALSE)/VLOOKUP(A3642,[1]!T_Printers[#Data],5,FALSE),1),ROUND(VLOOKUP(C3642,[1]!T_Resins[#Data],3,FALSE)/VLOOKUP(A3642,[1]!T_Printers[#Data],5,FALSE),1)&gt;_xlfn.XLOOKUP(B3642,[1]Printers!L:L,[1]Printers!O:O,1,0,),10)),"")</f>
        <v>34.200000000000003</v>
      </c>
      <c r="H3642">
        <f>IFERROR(IF(ROUND(_xlfn.XLOOKUP([1]Parameters!B3642,[1]Printers!L:L,[1]Printers!Q:Q,,0)*G3642/10,0)*10&lt;_xlfn.XLOOKUP([1]Parameters!B3642,[1]Printers!L:L,[1]Printers!P:P,,0),ROUND(_xlfn.XLOOKUP([1]Parameters!B3642,[1]Printers!L:L,[1]Printers!Q:Q,,0)*G3642/10,0)*10,_xlfn.XLOOKUP([1]Parameters!B3642,[1]Printers!L:L,[1]Printers!P:P,,0)),"")</f>
        <v>100</v>
      </c>
      <c r="I3642" s="3" t="str" cm="1">
        <f t="array" ref="I3642">IFERROR(IF(ROW()-1&gt;COUNTA([1]!T_Printers[Printers])*COUNTA([1]!T_Resins[Resins]),"",_xlfn.IFS(ROUND(VLOOKUP(C3642,[1]!T_Resins[#Data],4,FALSE)/VLOOKUP(A3642,[1]!T_Printers[#Data],5,FALSE),1)&lt;=_xlfn.XLOOKUP(B3642,[1]Printers!L:L,[1]Printers!O:O,1,0,),ROUND(VLOOKUP(C3642,[1]!T_Resins[#Data],4,FALSE)/VLOOKUP(A3642,[1]!T_Printers[#Data],5,FALSE),1),ROUND(VLOOKUP(C3642,[1]!T_Resins[#Data],4,FALSE)/VLOOKUP(A3642,[1]!T_Printers[#Data],5,FALSE),1)&gt;_xlfn.XLOOKUP(B3642,[1]Printers!L:L,[1]Printers!O:O,1,0,),"")),"")</f>
        <v/>
      </c>
      <c r="J3642" t="str">
        <f>IFERROR(IF(ROUND(_xlfn.XLOOKUP([1]Parameters!B3642,[1]Printers!L:L,[1]Printers!Q:Q,,0)*I3642/10,0)*10&lt;_xlfn.XLOOKUP([1]Parameters!B3642,[1]Printers!L:L,[1]Printers!P:P,,0),ROUND(_xlfn.XLOOKUP([1]Parameters!B3642,[1]Printers!L:L,[1]Printers!Q:Q,,0)*I3642/10,0)*10,_xlfn.XLOOKUP([1]Parameters!B3642,[1]Printers!L:L,[1]Printers!P:P,,0)),"")</f>
        <v/>
      </c>
      <c r="K3642">
        <f>IF(SUM(E3642:J3642)&lt;&gt;0,VLOOKUP(A3642,[1]!T_Printers[#Data],10,FALSE)+VLOOKUP(C3642,[1]!T_Resins[#Data],10,FALSE),"")</f>
        <v>2</v>
      </c>
      <c r="L3642">
        <f>IF(SUM(E3642:J3642)&lt;&gt;0,VLOOKUP(A3642,[1]!T_Printers[#Data],11,FALSE),"")</f>
        <v>4</v>
      </c>
      <c r="M3642">
        <f>IF(SUM(E3642:J3642)&lt;&gt;0,VLOOKUP(C3642,[1]!T_Resins[#Data],8,FALSE),"")</f>
        <v>120</v>
      </c>
      <c r="N3642">
        <f>IF(_xlfn.XLOOKUP(B3642,[1]Printers!$L:$L,[1]Printers!$R:$R,0,0)&gt;0,[1]Parameters!M3642,IF(SUM(E3642:J3642)&lt;&gt;0,VLOOKUP(C3642,[1]!T_Resins[#Data],9,FALSE),""))</f>
        <v>180</v>
      </c>
      <c r="O3642" t="str">
        <f t="shared" si="56"/>
        <v>SparkMaker</v>
      </c>
    </row>
    <row r="3643" spans="1:15" x14ac:dyDescent="0.25">
      <c r="A3643" t="str">
        <f t="array" ref="A3643">IF(ROW()-1&gt;COUNTA([1]!T_Printers[Printers])*COUNTA([1]!T_Resins[Resins]),"",INDEX([1]!T_Printers[Printers],INT((ROW()-2)/COUNTA([1]!T_Resins[Resins])+1)))</f>
        <v>SparkMaker</v>
      </c>
      <c r="B3643" t="str">
        <f>_xlfn.XLOOKUP(A3643,[1]!T_Printers[Printers],[1]!T_Printers[Icon link],,0)</f>
        <v>SparkMaker</v>
      </c>
      <c r="C3643" t="str">
        <f t="array" ref="C3643">IF(ROW()-1&gt;COUNTA([1]!T_Printers[Printers])*COUNTA([1]!T_Resins[Resins]),"",INDEX([1]!T_Resins[Resins],MOD(ROW()-2,COUNTA([1]!T_Resins[Resins]))+1))</f>
        <v>Industrial Rigid Clear</v>
      </c>
      <c r="D3643">
        <f>IF(SUM(E3643:J3643)&lt;&gt;0,IF(ROW()-1&gt;COUNTA([1]!T_Printers[Printers])*COUNTA([1]!T_Resins[Resins]),"",2),"")</f>
        <v>2</v>
      </c>
      <c r="E3643" cm="1">
        <f t="array" ref="E3643">IFERROR(IF(ROW()-1&gt;COUNTA([1]!T_Printers[Printers])*COUNTA([1]!T_Resins[Resins]),"",_xlfn.IFS(ROUND(VLOOKUP(C3643,[1]!T_Resins[#Data],2,FALSE)/VLOOKUP(A3643,[1]!T_Printers[#Data],5,FALSE),1)&lt;=_xlfn.XLOOKUP(B3643,[1]Printers!L:L,[1]Printers!O:O,1,0,),ROUND(VLOOKUP(C3643,[1]!T_Resins[#Data],2,FALSE)/VLOOKUP(A3643,[1]!T_Printers[#Data],5,FALSE),1),ROUND(VLOOKUP(C3643,[1]!T_Resins[#Data],2,FALSE)/VLOOKUP(A3643,[1]!T_Printers[#Data],5,FALSE),1)&gt;_xlfn.XLOOKUP(B3643,[1]Printers!L:L,[1]Printers!O:O,1,0,),10)),"Используйте слой 100 мкм")</f>
        <v>28.6</v>
      </c>
      <c r="F3643">
        <f>IFERROR(IF(ROUND(_xlfn.XLOOKUP([1]Parameters!B3643,[1]Printers!L:L,[1]Printers!Q:Q,,0)*E3643/10,0)*10&lt;_xlfn.XLOOKUP([1]Parameters!B3643,[1]Printers!L:L,[1]Printers!P:P,,0),ROUND(_xlfn.XLOOKUP([1]Parameters!B3643,[1]Printers!L:L,[1]Printers!Q:Q,,0)*E3643/10,0)*10,_xlfn.XLOOKUP([1]Parameters!B3643,[1]Printers!L:L,[1]Printers!P:P,,0)),"")</f>
        <v>100</v>
      </c>
      <c r="G3643" cm="1">
        <f t="array" ref="G3643">IFERROR(IF(ROW()-1&gt;COUNTA([1]!T_Printers[Printers])*COUNTA([1]!T_Resins[Resins]),"",_xlfn.IFS(ROUND(VLOOKUP(C3643,[1]!T_Resins[#Data],3,FALSE)/VLOOKUP(A3643,[1]!T_Printers[#Data],5,FALSE),1)&lt;=_xlfn.XLOOKUP(B3643,[1]Printers!L:L,[1]Printers!O:O,1,0,),ROUND(VLOOKUP(C3643,[1]!T_Resins[#Data],3,FALSE)/VLOOKUP(A3643,[1]!T_Printers[#Data],5,FALSE),1),ROUND(VLOOKUP(C3643,[1]!T_Resins[#Data],3,FALSE)/VLOOKUP(A3643,[1]!T_Printers[#Data],5,FALSE),1)&gt;_xlfn.XLOOKUP(B3643,[1]Printers!L:L,[1]Printers!O:O,1,0,),10)),"")</f>
        <v>37.1</v>
      </c>
      <c r="H3643">
        <f>IFERROR(IF(ROUND(_xlfn.XLOOKUP([1]Parameters!B3643,[1]Printers!L:L,[1]Printers!Q:Q,,0)*G3643/10,0)*10&lt;_xlfn.XLOOKUP([1]Parameters!B3643,[1]Printers!L:L,[1]Printers!P:P,,0),ROUND(_xlfn.XLOOKUP([1]Parameters!B3643,[1]Printers!L:L,[1]Printers!Q:Q,,0)*G3643/10,0)*10,_xlfn.XLOOKUP([1]Parameters!B3643,[1]Printers!L:L,[1]Printers!P:P,,0)),"")</f>
        <v>100</v>
      </c>
      <c r="I3643" s="3" t="str" cm="1">
        <f t="array" ref="I3643">IFERROR(IF(ROW()-1&gt;COUNTA([1]!T_Printers[Printers])*COUNTA([1]!T_Resins[Resins]),"",_xlfn.IFS(ROUND(VLOOKUP(C3643,[1]!T_Resins[#Data],4,FALSE)/VLOOKUP(A3643,[1]!T_Printers[#Data],5,FALSE),1)&lt;=_xlfn.XLOOKUP(B3643,[1]Printers!L:L,[1]Printers!O:O,1,0,),ROUND(VLOOKUP(C3643,[1]!T_Resins[#Data],4,FALSE)/VLOOKUP(A3643,[1]!T_Printers[#Data],5,FALSE),1),ROUND(VLOOKUP(C3643,[1]!T_Resins[#Data],4,FALSE)/VLOOKUP(A3643,[1]!T_Printers[#Data],5,FALSE),1)&gt;_xlfn.XLOOKUP(B3643,[1]Printers!L:L,[1]Printers!O:O,1,0,),"")),"")</f>
        <v/>
      </c>
      <c r="J3643" t="str">
        <f>IFERROR(IF(ROUND(_xlfn.XLOOKUP([1]Parameters!B3643,[1]Printers!L:L,[1]Printers!Q:Q,,0)*I3643/10,0)*10&lt;_xlfn.XLOOKUP([1]Parameters!B3643,[1]Printers!L:L,[1]Printers!P:P,,0),ROUND(_xlfn.XLOOKUP([1]Parameters!B3643,[1]Printers!L:L,[1]Printers!Q:Q,,0)*I3643/10,0)*10,_xlfn.XLOOKUP([1]Parameters!B3643,[1]Printers!L:L,[1]Printers!P:P,,0)),"")</f>
        <v/>
      </c>
      <c r="K3643">
        <f>IF(SUM(E3643:J3643)&lt;&gt;0,VLOOKUP(A3643,[1]!T_Printers[#Data],10,FALSE)+VLOOKUP(C3643,[1]!T_Resins[#Data],10,FALSE),"")</f>
        <v>2</v>
      </c>
      <c r="L3643">
        <f>IF(SUM(E3643:J3643)&lt;&gt;0,VLOOKUP(A3643,[1]!T_Printers[#Data],11,FALSE),"")</f>
        <v>4</v>
      </c>
      <c r="M3643">
        <f>IF(SUM(E3643:J3643)&lt;&gt;0,VLOOKUP(C3643,[1]!T_Resins[#Data],8,FALSE),"")</f>
        <v>120</v>
      </c>
      <c r="N3643">
        <f>IF(_xlfn.XLOOKUP(B3643,[1]Printers!$L:$L,[1]Printers!$R:$R,0,0)&gt;0,[1]Parameters!M3643,IF(SUM(E3643:J3643)&lt;&gt;0,VLOOKUP(C3643,[1]!T_Resins[#Data],9,FALSE),""))</f>
        <v>180</v>
      </c>
      <c r="O3643" t="str">
        <f t="shared" si="56"/>
        <v>SparkMaker</v>
      </c>
    </row>
    <row r="3644" spans="1:15" x14ac:dyDescent="0.25">
      <c r="A3644" t="str">
        <f t="array" ref="A3644">IF(ROW()-1&gt;COUNTA([1]!T_Printers[Printers])*COUNTA([1]!T_Resins[Resins]),"",INDEX([1]!T_Printers[Printers],INT((ROW()-2)/COUNTA([1]!T_Resins[Resins])+1)))</f>
        <v>SparkMaker</v>
      </c>
      <c r="B3644" t="str">
        <f>_xlfn.XLOOKUP(A3644,[1]!T_Printers[Printers],[1]!T_Printers[Icon link],,0)</f>
        <v>SparkMaker</v>
      </c>
      <c r="C3644" t="str">
        <f t="array" ref="C3644">IF(ROW()-1&gt;COUNTA([1]!T_Printers[Printers])*COUNTA([1]!T_Resins[Resins]),"",INDEX([1]!T_Resins[Resins],MOD(ROW()-2,COUNTA([1]!T_Resins[Resins]))+1))</f>
        <v>Tough Black</v>
      </c>
      <c r="D3644">
        <f>IF(SUM(E3644:J3644)&lt;&gt;0,IF(ROW()-1&gt;COUNTA([1]!T_Printers[Printers])*COUNTA([1]!T_Resins[Resins]),"",2),"")</f>
        <v>2</v>
      </c>
      <c r="E3644" cm="1">
        <f t="array" ref="E3644">IFERROR(IF(ROW()-1&gt;COUNTA([1]!T_Printers[Printers])*COUNTA([1]!T_Resins[Resins]),"",_xlfn.IFS(ROUND(VLOOKUP(C3644,[1]!T_Resins[#Data],2,FALSE)/VLOOKUP(A3644,[1]!T_Printers[#Data],5,FALSE),1)&lt;=_xlfn.XLOOKUP(B3644,[1]Printers!L:L,[1]Printers!O:O,1,0,),ROUND(VLOOKUP(C3644,[1]!T_Resins[#Data],2,FALSE)/VLOOKUP(A3644,[1]!T_Printers[#Data],5,FALSE),1),ROUND(VLOOKUP(C3644,[1]!T_Resins[#Data],2,FALSE)/VLOOKUP(A3644,[1]!T_Printers[#Data],5,FALSE),1)&gt;_xlfn.XLOOKUP(B3644,[1]Printers!L:L,[1]Printers!O:O,1,0,),10)),"Используйте слой 100 мкм")</f>
        <v>13.7</v>
      </c>
      <c r="F3644">
        <f>IFERROR(IF(ROUND(_xlfn.XLOOKUP([1]Parameters!B3644,[1]Printers!L:L,[1]Printers!Q:Q,,0)*E3644/10,0)*10&lt;_xlfn.XLOOKUP([1]Parameters!B3644,[1]Printers!L:L,[1]Printers!P:P,,0),ROUND(_xlfn.XLOOKUP([1]Parameters!B3644,[1]Printers!L:L,[1]Printers!Q:Q,,0)*E3644/10,0)*10,_xlfn.XLOOKUP([1]Parameters!B3644,[1]Printers!L:L,[1]Printers!P:P,,0)),"")</f>
        <v>100</v>
      </c>
      <c r="G3644" cm="1">
        <f t="array" ref="G3644">IFERROR(IF(ROW()-1&gt;COUNTA([1]!T_Printers[Printers])*COUNTA([1]!T_Resins[Resins]),"",_xlfn.IFS(ROUND(VLOOKUP(C3644,[1]!T_Resins[#Data],3,FALSE)/VLOOKUP(A3644,[1]!T_Printers[#Data],5,FALSE),1)&lt;=_xlfn.XLOOKUP(B3644,[1]Printers!L:L,[1]Printers!O:O,1,0,),ROUND(VLOOKUP(C3644,[1]!T_Resins[#Data],3,FALSE)/VLOOKUP(A3644,[1]!T_Printers[#Data],5,FALSE),1),ROUND(VLOOKUP(C3644,[1]!T_Resins[#Data],3,FALSE)/VLOOKUP(A3644,[1]!T_Printers[#Data],5,FALSE),1)&gt;_xlfn.XLOOKUP(B3644,[1]Printers!L:L,[1]Printers!O:O,1,0,),10)),"")</f>
        <v>16.100000000000001</v>
      </c>
      <c r="H3644">
        <f>IFERROR(IF(ROUND(_xlfn.XLOOKUP([1]Parameters!B3644,[1]Printers!L:L,[1]Printers!Q:Q,,0)*G3644/10,0)*10&lt;_xlfn.XLOOKUP([1]Parameters!B3644,[1]Printers!L:L,[1]Printers!P:P,,0),ROUND(_xlfn.XLOOKUP([1]Parameters!B3644,[1]Printers!L:L,[1]Printers!Q:Q,,0)*G3644/10,0)*10,_xlfn.XLOOKUP([1]Parameters!B3644,[1]Printers!L:L,[1]Printers!P:P,,0)),"")</f>
        <v>100</v>
      </c>
      <c r="I3644" s="3" t="str" cm="1">
        <f t="array" ref="I3644">IFERROR(IF(ROW()-1&gt;COUNTA([1]!T_Printers[Printers])*COUNTA([1]!T_Resins[Resins]),"",_xlfn.IFS(ROUND(VLOOKUP(C3644,[1]!T_Resins[#Data],4,FALSE)/VLOOKUP(A3644,[1]!T_Printers[#Data],5,FALSE),1)&lt;=_xlfn.XLOOKUP(B3644,[1]Printers!L:L,[1]Printers!O:O,1,0,),ROUND(VLOOKUP(C3644,[1]!T_Resins[#Data],4,FALSE)/VLOOKUP(A3644,[1]!T_Printers[#Data],5,FALSE),1),ROUND(VLOOKUP(C3644,[1]!T_Resins[#Data],4,FALSE)/VLOOKUP(A3644,[1]!T_Printers[#Data],5,FALSE),1)&gt;_xlfn.XLOOKUP(B3644,[1]Printers!L:L,[1]Printers!O:O,1,0,),"")),"")</f>
        <v/>
      </c>
      <c r="J3644" t="str">
        <f>IFERROR(IF(ROUND(_xlfn.XLOOKUP([1]Parameters!B3644,[1]Printers!L:L,[1]Printers!Q:Q,,0)*I3644/10,0)*10&lt;_xlfn.XLOOKUP([1]Parameters!B3644,[1]Printers!L:L,[1]Printers!P:P,,0),ROUND(_xlfn.XLOOKUP([1]Parameters!B3644,[1]Printers!L:L,[1]Printers!Q:Q,,0)*I3644/10,0)*10,_xlfn.XLOOKUP([1]Parameters!B3644,[1]Printers!L:L,[1]Printers!P:P,,0)),"")</f>
        <v/>
      </c>
      <c r="K3644">
        <f>IF(SUM(E3644:J3644)&lt;&gt;0,VLOOKUP(A3644,[1]!T_Printers[#Data],10,FALSE)+VLOOKUP(C3644,[1]!T_Resins[#Data],10,FALSE),"")</f>
        <v>2</v>
      </c>
      <c r="L3644">
        <f>IF(SUM(E3644:J3644)&lt;&gt;0,VLOOKUP(A3644,[1]!T_Printers[#Data],11,FALSE),"")</f>
        <v>4</v>
      </c>
      <c r="M3644">
        <f>IF(SUM(E3644:J3644)&lt;&gt;0,VLOOKUP(C3644,[1]!T_Resins[#Data],8,FALSE),"")</f>
        <v>120</v>
      </c>
      <c r="N3644">
        <f>IF(_xlfn.XLOOKUP(B3644,[1]Printers!$L:$L,[1]Printers!$R:$R,0,0)&gt;0,[1]Parameters!M3644,IF(SUM(E3644:J3644)&lt;&gt;0,VLOOKUP(C3644,[1]!T_Resins[#Data],9,FALSE),""))</f>
        <v>180</v>
      </c>
      <c r="O3644" t="str">
        <f t="shared" si="56"/>
        <v>SparkMaker</v>
      </c>
    </row>
    <row r="3645" spans="1:15" x14ac:dyDescent="0.25">
      <c r="A3645" t="str">
        <f t="array" ref="A3645">IF(ROW()-1&gt;COUNTA([1]!T_Printers[Printers])*COUNTA([1]!T_Resins[Resins]),"",INDEX([1]!T_Printers[Printers],INT((ROW()-2)/COUNTA([1]!T_Resins[Resins])+1)))</f>
        <v>SparkMaker</v>
      </c>
      <c r="B3645" t="str">
        <f>_xlfn.XLOOKUP(A3645,[1]!T_Printers[Printers],[1]!T_Printers[Icon link],,0)</f>
        <v>SparkMaker</v>
      </c>
      <c r="C3645" t="str">
        <f t="array" ref="C3645">IF(ROW()-1&gt;COUNTA([1]!T_Printers[Printers])*COUNTA([1]!T_Resins[Resins]),"",INDEX([1]!T_Resins[Resins],MOD(ROW()-2,COUNTA([1]!T_Resins[Resins]))+1))</f>
        <v>Tough Grey</v>
      </c>
      <c r="D3645">
        <f>IF(SUM(E3645:J3645)&lt;&gt;0,IF(ROW()-1&gt;COUNTA([1]!T_Printers[Printers])*COUNTA([1]!T_Resins[Resins]),"",2),"")</f>
        <v>2</v>
      </c>
      <c r="E3645" cm="1">
        <f t="array" ref="E3645">IFERROR(IF(ROW()-1&gt;COUNTA([1]!T_Printers[Printers])*COUNTA([1]!T_Resins[Resins]),"",_xlfn.IFS(ROUND(VLOOKUP(C3645,[1]!T_Resins[#Data],2,FALSE)/VLOOKUP(A3645,[1]!T_Printers[#Data],5,FALSE),1)&lt;=_xlfn.XLOOKUP(B3645,[1]Printers!L:L,[1]Printers!O:O,1,0,),ROUND(VLOOKUP(C3645,[1]!T_Resins[#Data],2,FALSE)/VLOOKUP(A3645,[1]!T_Printers[#Data],5,FALSE),1),ROUND(VLOOKUP(C3645,[1]!T_Resins[#Data],2,FALSE)/VLOOKUP(A3645,[1]!T_Printers[#Data],5,FALSE),1)&gt;_xlfn.XLOOKUP(B3645,[1]Printers!L:L,[1]Printers!O:O,1,0,),10)),"Используйте слой 100 мкм")</f>
        <v>13.7</v>
      </c>
      <c r="F3645">
        <f>IFERROR(IF(ROUND(_xlfn.XLOOKUP([1]Parameters!B3645,[1]Printers!L:L,[1]Printers!Q:Q,,0)*E3645/10,0)*10&lt;_xlfn.XLOOKUP([1]Parameters!B3645,[1]Printers!L:L,[1]Printers!P:P,,0),ROUND(_xlfn.XLOOKUP([1]Parameters!B3645,[1]Printers!L:L,[1]Printers!Q:Q,,0)*E3645/10,0)*10,_xlfn.XLOOKUP([1]Parameters!B3645,[1]Printers!L:L,[1]Printers!P:P,,0)),"")</f>
        <v>100</v>
      </c>
      <c r="G3645" cm="1">
        <f t="array" ref="G3645">IFERROR(IF(ROW()-1&gt;COUNTA([1]!T_Printers[Printers])*COUNTA([1]!T_Resins[Resins]),"",_xlfn.IFS(ROUND(VLOOKUP(C3645,[1]!T_Resins[#Data],3,FALSE)/VLOOKUP(A3645,[1]!T_Printers[#Data],5,FALSE),1)&lt;=_xlfn.XLOOKUP(B3645,[1]Printers!L:L,[1]Printers!O:O,1,0,),ROUND(VLOOKUP(C3645,[1]!T_Resins[#Data],3,FALSE)/VLOOKUP(A3645,[1]!T_Printers[#Data],5,FALSE),1),ROUND(VLOOKUP(C3645,[1]!T_Resins[#Data],3,FALSE)/VLOOKUP(A3645,[1]!T_Printers[#Data],5,FALSE),1)&gt;_xlfn.XLOOKUP(B3645,[1]Printers!L:L,[1]Printers!O:O,1,0,),10)),"")</f>
        <v>16.100000000000001</v>
      </c>
      <c r="H3645">
        <f>IFERROR(IF(ROUND(_xlfn.XLOOKUP([1]Parameters!B3645,[1]Printers!L:L,[1]Printers!Q:Q,,0)*G3645/10,0)*10&lt;_xlfn.XLOOKUP([1]Parameters!B3645,[1]Printers!L:L,[1]Printers!P:P,,0),ROUND(_xlfn.XLOOKUP([1]Parameters!B3645,[1]Printers!L:L,[1]Printers!Q:Q,,0)*G3645/10,0)*10,_xlfn.XLOOKUP([1]Parameters!B3645,[1]Printers!L:L,[1]Printers!P:P,,0)),"")</f>
        <v>100</v>
      </c>
      <c r="I3645" s="3" t="str" cm="1">
        <f t="array" ref="I3645">IFERROR(IF(ROW()-1&gt;COUNTA([1]!T_Printers[Printers])*COUNTA([1]!T_Resins[Resins]),"",_xlfn.IFS(ROUND(VLOOKUP(C3645,[1]!T_Resins[#Data],4,FALSE)/VLOOKUP(A3645,[1]!T_Printers[#Data],5,FALSE),1)&lt;=_xlfn.XLOOKUP(B3645,[1]Printers!L:L,[1]Printers!O:O,1,0,),ROUND(VLOOKUP(C3645,[1]!T_Resins[#Data],4,FALSE)/VLOOKUP(A3645,[1]!T_Printers[#Data],5,FALSE),1),ROUND(VLOOKUP(C3645,[1]!T_Resins[#Data],4,FALSE)/VLOOKUP(A3645,[1]!T_Printers[#Data],5,FALSE),1)&gt;_xlfn.XLOOKUP(B3645,[1]Printers!L:L,[1]Printers!O:O,1,0,),"")),"")</f>
        <v/>
      </c>
      <c r="J3645" t="str">
        <f>IFERROR(IF(ROUND(_xlfn.XLOOKUP([1]Parameters!B3645,[1]Printers!L:L,[1]Printers!Q:Q,,0)*I3645/10,0)*10&lt;_xlfn.XLOOKUP([1]Parameters!B3645,[1]Printers!L:L,[1]Printers!P:P,,0),ROUND(_xlfn.XLOOKUP([1]Parameters!B3645,[1]Printers!L:L,[1]Printers!Q:Q,,0)*I3645/10,0)*10,_xlfn.XLOOKUP([1]Parameters!B3645,[1]Printers!L:L,[1]Printers!P:P,,0)),"")</f>
        <v/>
      </c>
      <c r="K3645">
        <f>IF(SUM(E3645:J3645)&lt;&gt;0,VLOOKUP(A3645,[1]!T_Printers[#Data],10,FALSE)+VLOOKUP(C3645,[1]!T_Resins[#Data],10,FALSE),"")</f>
        <v>2</v>
      </c>
      <c r="L3645">
        <f>IF(SUM(E3645:J3645)&lt;&gt;0,VLOOKUP(A3645,[1]!T_Printers[#Data],11,FALSE),"")</f>
        <v>4</v>
      </c>
      <c r="M3645">
        <f>IF(SUM(E3645:J3645)&lt;&gt;0,VLOOKUP(C3645,[1]!T_Resins[#Data],8,FALSE),"")</f>
        <v>120</v>
      </c>
      <c r="N3645">
        <f>IF(_xlfn.XLOOKUP(B3645,[1]Printers!$L:$L,[1]Printers!$R:$R,0,0)&gt;0,[1]Parameters!M3645,IF(SUM(E3645:J3645)&lt;&gt;0,VLOOKUP(C3645,[1]!T_Resins[#Data],9,FALSE),""))</f>
        <v>180</v>
      </c>
      <c r="O3645" t="str">
        <f t="shared" si="56"/>
        <v>SparkMaker</v>
      </c>
    </row>
    <row r="3646" spans="1:15" x14ac:dyDescent="0.25">
      <c r="A3646" t="str">
        <f t="array" ref="A3646">IF(ROW()-1&gt;COUNTA([1]!T_Printers[Printers])*COUNTA([1]!T_Resins[Resins]),"",INDEX([1]!T_Printers[Printers],INT((ROW()-2)/COUNTA([1]!T_Resins[Resins])+1)))</f>
        <v>SparkMaker</v>
      </c>
      <c r="B3646" t="str">
        <f>_xlfn.XLOOKUP(A3646,[1]!T_Printers[Printers],[1]!T_Printers[Icon link],,0)</f>
        <v>SparkMaker</v>
      </c>
      <c r="C3646" t="str">
        <f t="array" ref="C3646">IF(ROW()-1&gt;COUNTA([1]!T_Printers[Printers])*COUNTA([1]!T_Resins[Resins]),"",INDEX([1]!T_Resins[Resins],MOD(ROW()-2,COUNTA([1]!T_Resins[Resins]))+1))</f>
        <v>Tough White</v>
      </c>
      <c r="D3646">
        <f>IF(SUM(E3646:J3646)&lt;&gt;0,IF(ROW()-1&gt;COUNTA([1]!T_Printers[Printers])*COUNTA([1]!T_Resins[Resins]),"",2),"")</f>
        <v>2</v>
      </c>
      <c r="E3646" cm="1">
        <f t="array" ref="E3646">IFERROR(IF(ROW()-1&gt;COUNTA([1]!T_Printers[Printers])*COUNTA([1]!T_Resins[Resins]),"",_xlfn.IFS(ROUND(VLOOKUP(C3646,[1]!T_Resins[#Data],2,FALSE)/VLOOKUP(A3646,[1]!T_Printers[#Data],5,FALSE),1)&lt;=_xlfn.XLOOKUP(B3646,[1]Printers!L:L,[1]Printers!O:O,1,0,),ROUND(VLOOKUP(C3646,[1]!T_Resins[#Data],2,FALSE)/VLOOKUP(A3646,[1]!T_Printers[#Data],5,FALSE),1),ROUND(VLOOKUP(C3646,[1]!T_Resins[#Data],2,FALSE)/VLOOKUP(A3646,[1]!T_Printers[#Data],5,FALSE),1)&gt;_xlfn.XLOOKUP(B3646,[1]Printers!L:L,[1]Printers!O:O,1,0,),10)),"Используйте слой 100 мкм")</f>
        <v>13.7</v>
      </c>
      <c r="F3646">
        <f>IFERROR(IF(ROUND(_xlfn.XLOOKUP([1]Parameters!B3646,[1]Printers!L:L,[1]Printers!Q:Q,,0)*E3646/10,0)*10&lt;_xlfn.XLOOKUP([1]Parameters!B3646,[1]Printers!L:L,[1]Printers!P:P,,0),ROUND(_xlfn.XLOOKUP([1]Parameters!B3646,[1]Printers!L:L,[1]Printers!Q:Q,,0)*E3646/10,0)*10,_xlfn.XLOOKUP([1]Parameters!B3646,[1]Printers!L:L,[1]Printers!P:P,,0)),"")</f>
        <v>100</v>
      </c>
      <c r="G3646" cm="1">
        <f t="array" ref="G3646">IFERROR(IF(ROW()-1&gt;COUNTA([1]!T_Printers[Printers])*COUNTA([1]!T_Resins[Resins]),"",_xlfn.IFS(ROUND(VLOOKUP(C3646,[1]!T_Resins[#Data],3,FALSE)/VLOOKUP(A3646,[1]!T_Printers[#Data],5,FALSE),1)&lt;=_xlfn.XLOOKUP(B3646,[1]Printers!L:L,[1]Printers!O:O,1,0,),ROUND(VLOOKUP(C3646,[1]!T_Resins[#Data],3,FALSE)/VLOOKUP(A3646,[1]!T_Printers[#Data],5,FALSE),1),ROUND(VLOOKUP(C3646,[1]!T_Resins[#Data],3,FALSE)/VLOOKUP(A3646,[1]!T_Printers[#Data],5,FALSE),1)&gt;_xlfn.XLOOKUP(B3646,[1]Printers!L:L,[1]Printers!O:O,1,0,),10)),"")</f>
        <v>16.100000000000001</v>
      </c>
      <c r="H3646">
        <f>IFERROR(IF(ROUND(_xlfn.XLOOKUP([1]Parameters!B3646,[1]Printers!L:L,[1]Printers!Q:Q,,0)*G3646/10,0)*10&lt;_xlfn.XLOOKUP([1]Parameters!B3646,[1]Printers!L:L,[1]Printers!P:P,,0),ROUND(_xlfn.XLOOKUP([1]Parameters!B3646,[1]Printers!L:L,[1]Printers!Q:Q,,0)*G3646/10,0)*10,_xlfn.XLOOKUP([1]Parameters!B3646,[1]Printers!L:L,[1]Printers!P:P,,0)),"")</f>
        <v>100</v>
      </c>
      <c r="I3646" s="3" t="str" cm="1">
        <f t="array" ref="I3646">IFERROR(IF(ROW()-1&gt;COUNTA([1]!T_Printers[Printers])*COUNTA([1]!T_Resins[Resins]),"",_xlfn.IFS(ROUND(VLOOKUP(C3646,[1]!T_Resins[#Data],4,FALSE)/VLOOKUP(A3646,[1]!T_Printers[#Data],5,FALSE),1)&lt;=_xlfn.XLOOKUP(B3646,[1]Printers!L:L,[1]Printers!O:O,1,0,),ROUND(VLOOKUP(C3646,[1]!T_Resins[#Data],4,FALSE)/VLOOKUP(A3646,[1]!T_Printers[#Data],5,FALSE),1),ROUND(VLOOKUP(C3646,[1]!T_Resins[#Data],4,FALSE)/VLOOKUP(A3646,[1]!T_Printers[#Data],5,FALSE),1)&gt;_xlfn.XLOOKUP(B3646,[1]Printers!L:L,[1]Printers!O:O,1,0,),"")),"")</f>
        <v/>
      </c>
      <c r="J3646" t="str">
        <f>IFERROR(IF(ROUND(_xlfn.XLOOKUP([1]Parameters!B3646,[1]Printers!L:L,[1]Printers!Q:Q,,0)*I3646/10,0)*10&lt;_xlfn.XLOOKUP([1]Parameters!B3646,[1]Printers!L:L,[1]Printers!P:P,,0),ROUND(_xlfn.XLOOKUP([1]Parameters!B3646,[1]Printers!L:L,[1]Printers!Q:Q,,0)*I3646/10,0)*10,_xlfn.XLOOKUP([1]Parameters!B3646,[1]Printers!L:L,[1]Printers!P:P,,0)),"")</f>
        <v/>
      </c>
      <c r="K3646">
        <f>IF(SUM(E3646:J3646)&lt;&gt;0,VLOOKUP(A3646,[1]!T_Printers[#Data],10,FALSE)+VLOOKUP(C3646,[1]!T_Resins[#Data],10,FALSE),"")</f>
        <v>2</v>
      </c>
      <c r="L3646">
        <f>IF(SUM(E3646:J3646)&lt;&gt;0,VLOOKUP(A3646,[1]!T_Printers[#Data],11,FALSE),"")</f>
        <v>4</v>
      </c>
      <c r="M3646">
        <f>IF(SUM(E3646:J3646)&lt;&gt;0,VLOOKUP(C3646,[1]!T_Resins[#Data],8,FALSE),"")</f>
        <v>120</v>
      </c>
      <c r="N3646">
        <f>IF(_xlfn.XLOOKUP(B3646,[1]Printers!$L:$L,[1]Printers!$R:$R,0,0)&gt;0,[1]Parameters!M3646,IF(SUM(E3646:J3646)&lt;&gt;0,VLOOKUP(C3646,[1]!T_Resins[#Data],9,FALSE),""))</f>
        <v>180</v>
      </c>
      <c r="O3646" t="str">
        <f t="shared" si="56"/>
        <v>SparkMaker</v>
      </c>
    </row>
    <row r="3647" spans="1:15" x14ac:dyDescent="0.25">
      <c r="A3647" t="str">
        <f t="array" ref="A3647">IF(ROW()-1&gt;COUNTA([1]!T_Printers[Printers])*COUNTA([1]!T_Resins[Resins]),"",INDEX([1]!T_Printers[Printers],INT((ROW()-2)/COUNTA([1]!T_Resins[Resins])+1)))</f>
        <v>SparkMaker</v>
      </c>
      <c r="B3647" t="str">
        <f>_xlfn.XLOOKUP(A3647,[1]!T_Printers[Printers],[1]!T_Printers[Icon link],,0)</f>
        <v>SparkMaker</v>
      </c>
      <c r="C3647" t="str">
        <f t="array" ref="C3647">IF(ROW()-1&gt;COUNTA([1]!T_Printers[Printers])*COUNTA([1]!T_Resins[Resins]),"",INDEX([1]!T_Resins[Resins],MOD(ROW()-2,COUNTA([1]!T_Resins[Resins]))+1))</f>
        <v>Jewelry J-Cast</v>
      </c>
      <c r="D3647">
        <f>IF(SUM(E3647:J3647)&lt;&gt;0,IF(ROW()-1&gt;COUNTA([1]!T_Printers[Printers])*COUNTA([1]!T_Resins[Resins]),"",2),"")</f>
        <v>2</v>
      </c>
      <c r="E3647" cm="1">
        <f t="array" ref="E3647">IFERROR(IF(ROW()-1&gt;COUNTA([1]!T_Printers[Printers])*COUNTA([1]!T_Resins[Resins]),"",_xlfn.IFS(ROUND(VLOOKUP(C3647,[1]!T_Resins[#Data],2,FALSE)/VLOOKUP(A3647,[1]!T_Printers[#Data],5,FALSE),1)&lt;=_xlfn.XLOOKUP(B3647,[1]Printers!L:L,[1]Printers!O:O,1,0,),ROUND(VLOOKUP(C3647,[1]!T_Resins[#Data],2,FALSE)/VLOOKUP(A3647,[1]!T_Printers[#Data],5,FALSE),1),ROUND(VLOOKUP(C3647,[1]!T_Resins[#Data],2,FALSE)/VLOOKUP(A3647,[1]!T_Printers[#Data],5,FALSE),1)&gt;_xlfn.XLOOKUP(B3647,[1]Printers!L:L,[1]Printers!O:O,1,0,),10)),"Используйте слой 100 мкм")</f>
        <v>43.2</v>
      </c>
      <c r="F3647">
        <f>IFERROR(IF(ROUND(_xlfn.XLOOKUP([1]Parameters!B3647,[1]Printers!L:L,[1]Printers!Q:Q,,0)*E3647/10,0)*10&lt;_xlfn.XLOOKUP([1]Parameters!B3647,[1]Printers!L:L,[1]Printers!P:P,,0),ROUND(_xlfn.XLOOKUP([1]Parameters!B3647,[1]Printers!L:L,[1]Printers!Q:Q,,0)*E3647/10,0)*10,_xlfn.XLOOKUP([1]Parameters!B3647,[1]Printers!L:L,[1]Printers!P:P,,0)),"")</f>
        <v>100</v>
      </c>
      <c r="G3647" cm="1">
        <f t="array" ref="G3647">IFERROR(IF(ROW()-1&gt;COUNTA([1]!T_Printers[Printers])*COUNTA([1]!T_Resins[Resins]),"",_xlfn.IFS(ROUND(VLOOKUP(C3647,[1]!T_Resins[#Data],3,FALSE)/VLOOKUP(A3647,[1]!T_Printers[#Data],5,FALSE),1)&lt;=_xlfn.XLOOKUP(B3647,[1]Printers!L:L,[1]Printers!O:O,1,0,),ROUND(VLOOKUP(C3647,[1]!T_Resins[#Data],3,FALSE)/VLOOKUP(A3647,[1]!T_Printers[#Data],5,FALSE),1),ROUND(VLOOKUP(C3647,[1]!T_Resins[#Data],3,FALSE)/VLOOKUP(A3647,[1]!T_Printers[#Data],5,FALSE),1)&gt;_xlfn.XLOOKUP(B3647,[1]Printers!L:L,[1]Printers!O:O,1,0,),10)),"")</f>
        <v>59.4</v>
      </c>
      <c r="H3647">
        <f>IFERROR(IF(ROUND(_xlfn.XLOOKUP([1]Parameters!B3647,[1]Printers!L:L,[1]Printers!Q:Q,,0)*G3647/10,0)*10&lt;_xlfn.XLOOKUP([1]Parameters!B3647,[1]Printers!L:L,[1]Printers!P:P,,0),ROUND(_xlfn.XLOOKUP([1]Parameters!B3647,[1]Printers!L:L,[1]Printers!Q:Q,,0)*G3647/10,0)*10,_xlfn.XLOOKUP([1]Parameters!B3647,[1]Printers!L:L,[1]Printers!P:P,,0)),"")</f>
        <v>100</v>
      </c>
      <c r="I3647" s="3" t="str" cm="1">
        <f t="array" ref="I3647">IFERROR(IF(ROW()-1&gt;COUNTA([1]!T_Printers[Printers])*COUNTA([1]!T_Resins[Resins]),"",_xlfn.IFS(ROUND(VLOOKUP(C3647,[1]!T_Resins[#Data],4,FALSE)/VLOOKUP(A3647,[1]!T_Printers[#Data],5,FALSE),1)&lt;=_xlfn.XLOOKUP(B3647,[1]Printers!L:L,[1]Printers!O:O,1,0,),ROUND(VLOOKUP(C3647,[1]!T_Resins[#Data],4,FALSE)/VLOOKUP(A3647,[1]!T_Printers[#Data],5,FALSE),1),ROUND(VLOOKUP(C3647,[1]!T_Resins[#Data],4,FALSE)/VLOOKUP(A3647,[1]!T_Printers[#Data],5,FALSE),1)&gt;_xlfn.XLOOKUP(B3647,[1]Printers!L:L,[1]Printers!O:O,1,0,),"")),"")</f>
        <v/>
      </c>
      <c r="J3647" t="str">
        <f>IFERROR(IF(ROUND(_xlfn.XLOOKUP([1]Parameters!B3647,[1]Printers!L:L,[1]Printers!Q:Q,,0)*I3647/10,0)*10&lt;_xlfn.XLOOKUP([1]Parameters!B3647,[1]Printers!L:L,[1]Printers!P:P,,0),ROUND(_xlfn.XLOOKUP([1]Parameters!B3647,[1]Printers!L:L,[1]Printers!Q:Q,,0)*I3647/10,0)*10,_xlfn.XLOOKUP([1]Parameters!B3647,[1]Printers!L:L,[1]Printers!P:P,,0)),"")</f>
        <v/>
      </c>
      <c r="K3647">
        <f>IF(SUM(E3647:J3647)&lt;&gt;0,VLOOKUP(A3647,[1]!T_Printers[#Data],10,FALSE)+VLOOKUP(C3647,[1]!T_Resins[#Data],10,FALSE),"")</f>
        <v>2</v>
      </c>
      <c r="L3647">
        <f>IF(SUM(E3647:J3647)&lt;&gt;0,VLOOKUP(A3647,[1]!T_Printers[#Data],11,FALSE),"")</f>
        <v>4</v>
      </c>
      <c r="M3647">
        <f>IF(SUM(E3647:J3647)&lt;&gt;0,VLOOKUP(C3647,[1]!T_Resins[#Data],8,FALSE),"")</f>
        <v>60</v>
      </c>
      <c r="N3647">
        <f>IF(_xlfn.XLOOKUP(B3647,[1]Printers!$L:$L,[1]Printers!$R:$R,0,0)&gt;0,[1]Parameters!M3647,IF(SUM(E3647:J3647)&lt;&gt;0,VLOOKUP(C3647,[1]!T_Resins[#Data],9,FALSE),""))</f>
        <v>60</v>
      </c>
      <c r="O3647" t="str">
        <f t="shared" si="56"/>
        <v>SparkMaker</v>
      </c>
    </row>
    <row r="3648" spans="1:15" x14ac:dyDescent="0.25">
      <c r="A3648" t="str">
        <f t="array" ref="A3648">IF(ROW()-1&gt;COUNTA([1]!T_Printers[Printers])*COUNTA([1]!T_Resins[Resins]),"",INDEX([1]!T_Printers[Printers],INT((ROW()-2)/COUNTA([1]!T_Resins[Resins])+1)))</f>
        <v>SparkMaker</v>
      </c>
      <c r="B3648" t="str">
        <f>_xlfn.XLOOKUP(A3648,[1]!T_Printers[Printers],[1]!T_Printers[Icon link],,0)</f>
        <v>SparkMaker</v>
      </c>
      <c r="C3648" t="str">
        <f t="array" ref="C3648">IF(ROW()-1&gt;COUNTA([1]!T_Printers[Printers])*COUNTA([1]!T_Resins[Resins]),"",INDEX([1]!T_Resins[Resins],MOD(ROW()-2,COUNTA([1]!T_Resins[Resins]))+1))</f>
        <v>Model Resin Black</v>
      </c>
      <c r="D3648">
        <f>IF(SUM(E3648:J3648)&lt;&gt;0,IF(ROW()-1&gt;COUNTA([1]!T_Printers[Printers])*COUNTA([1]!T_Resins[Resins]),"",2),"")</f>
        <v>2</v>
      </c>
      <c r="E3648" cm="1">
        <f t="array" ref="E3648">IFERROR(IF(ROW()-1&gt;COUNTA([1]!T_Printers[Printers])*COUNTA([1]!T_Resins[Resins]),"",_xlfn.IFS(ROUND(VLOOKUP(C3648,[1]!T_Resins[#Data],2,FALSE)/VLOOKUP(A3648,[1]!T_Printers[#Data],5,FALSE),1)&lt;=_xlfn.XLOOKUP(B3648,[1]Printers!L:L,[1]Printers!O:O,1,0,),ROUND(VLOOKUP(C3648,[1]!T_Resins[#Data],2,FALSE)/VLOOKUP(A3648,[1]!T_Printers[#Data],5,FALSE),1),ROUND(VLOOKUP(C3648,[1]!T_Resins[#Data],2,FALSE)/VLOOKUP(A3648,[1]!T_Printers[#Data],5,FALSE),1)&gt;_xlfn.XLOOKUP(B3648,[1]Printers!L:L,[1]Printers!O:O,1,0,),10)),"Используйте слой 100 мкм")</f>
        <v>16.2</v>
      </c>
      <c r="F3648">
        <f>IFERROR(IF(ROUND(_xlfn.XLOOKUP([1]Parameters!B3648,[1]Printers!L:L,[1]Printers!Q:Q,,0)*E3648/10,0)*10&lt;_xlfn.XLOOKUP([1]Parameters!B3648,[1]Printers!L:L,[1]Printers!P:P,,0),ROUND(_xlfn.XLOOKUP([1]Parameters!B3648,[1]Printers!L:L,[1]Printers!Q:Q,,0)*E3648/10,0)*10,_xlfn.XLOOKUP([1]Parameters!B3648,[1]Printers!L:L,[1]Printers!P:P,,0)),"")</f>
        <v>100</v>
      </c>
      <c r="G3648" cm="1">
        <f t="array" ref="G3648">IFERROR(IF(ROW()-1&gt;COUNTA([1]!T_Printers[Printers])*COUNTA([1]!T_Resins[Resins]),"",_xlfn.IFS(ROUND(VLOOKUP(C3648,[1]!T_Resins[#Data],3,FALSE)/VLOOKUP(A3648,[1]!T_Printers[#Data],5,FALSE),1)&lt;=_xlfn.XLOOKUP(B3648,[1]Printers!L:L,[1]Printers!O:O,1,0,),ROUND(VLOOKUP(C3648,[1]!T_Resins[#Data],3,FALSE)/VLOOKUP(A3648,[1]!T_Printers[#Data],5,FALSE),1),ROUND(VLOOKUP(C3648,[1]!T_Resins[#Data],3,FALSE)/VLOOKUP(A3648,[1]!T_Printers[#Data],5,FALSE),1)&gt;_xlfn.XLOOKUP(B3648,[1]Printers!L:L,[1]Printers!O:O,1,0,),10)),"")</f>
        <v>21.1</v>
      </c>
      <c r="H3648">
        <f>IFERROR(IF(ROUND(_xlfn.XLOOKUP([1]Parameters!B3648,[1]Printers!L:L,[1]Printers!Q:Q,,0)*G3648/10,0)*10&lt;_xlfn.XLOOKUP([1]Parameters!B3648,[1]Printers!L:L,[1]Printers!P:P,,0),ROUND(_xlfn.XLOOKUP([1]Parameters!B3648,[1]Printers!L:L,[1]Printers!Q:Q,,0)*G3648/10,0)*10,_xlfn.XLOOKUP([1]Parameters!B3648,[1]Printers!L:L,[1]Printers!P:P,,0)),"")</f>
        <v>100</v>
      </c>
      <c r="I3648" s="3" t="str" cm="1">
        <f t="array" ref="I3648">IFERROR(IF(ROW()-1&gt;COUNTA([1]!T_Printers[Printers])*COUNTA([1]!T_Resins[Resins]),"",_xlfn.IFS(ROUND(VLOOKUP(C3648,[1]!T_Resins[#Data],4,FALSE)/VLOOKUP(A3648,[1]!T_Printers[#Data],5,FALSE),1)&lt;=_xlfn.XLOOKUP(B3648,[1]Printers!L:L,[1]Printers!O:O,1,0,),ROUND(VLOOKUP(C3648,[1]!T_Resins[#Data],4,FALSE)/VLOOKUP(A3648,[1]!T_Printers[#Data],5,FALSE),1),ROUND(VLOOKUP(C3648,[1]!T_Resins[#Data],4,FALSE)/VLOOKUP(A3648,[1]!T_Printers[#Data],5,FALSE),1)&gt;_xlfn.XLOOKUP(B3648,[1]Printers!L:L,[1]Printers!O:O,1,0,),"")),"")</f>
        <v/>
      </c>
      <c r="J3648" t="str">
        <f>IFERROR(IF(ROUND(_xlfn.XLOOKUP([1]Parameters!B3648,[1]Printers!L:L,[1]Printers!Q:Q,,0)*I3648/10,0)*10&lt;_xlfn.XLOOKUP([1]Parameters!B3648,[1]Printers!L:L,[1]Printers!P:P,,0),ROUND(_xlfn.XLOOKUP([1]Parameters!B3648,[1]Printers!L:L,[1]Printers!Q:Q,,0)*I3648/10,0)*10,_xlfn.XLOOKUP([1]Parameters!B3648,[1]Printers!L:L,[1]Printers!P:P,,0)),"")</f>
        <v/>
      </c>
      <c r="K3648">
        <f>IF(SUM(E3648:J3648)&lt;&gt;0,VLOOKUP(A3648,[1]!T_Printers[#Data],10,FALSE)+VLOOKUP(C3648,[1]!T_Resins[#Data],10,FALSE),"")</f>
        <v>2</v>
      </c>
      <c r="L3648">
        <f>IF(SUM(E3648:J3648)&lt;&gt;0,VLOOKUP(A3648,[1]!T_Printers[#Data],11,FALSE),"")</f>
        <v>4</v>
      </c>
      <c r="M3648">
        <f>IF(SUM(E3648:J3648)&lt;&gt;0,VLOOKUP(C3648,[1]!T_Resins[#Data],8,FALSE),"")</f>
        <v>120</v>
      </c>
      <c r="N3648">
        <f>IF(_xlfn.XLOOKUP(B3648,[1]Printers!$L:$L,[1]Printers!$R:$R,0,0)&gt;0,[1]Parameters!M3648,IF(SUM(E3648:J3648)&lt;&gt;0,VLOOKUP(C3648,[1]!T_Resins[#Data],9,FALSE),""))</f>
        <v>180</v>
      </c>
      <c r="O3648" t="str">
        <f t="shared" si="56"/>
        <v>SparkMaker</v>
      </c>
    </row>
    <row r="3649" spans="1:15" x14ac:dyDescent="0.25">
      <c r="A3649" t="str">
        <f t="array" ref="A3649">IF(ROW()-1&gt;COUNTA([1]!T_Printers[Printers])*COUNTA([1]!T_Resins[Resins]),"",INDEX([1]!T_Printers[Printers],INT((ROW()-2)/COUNTA([1]!T_Resins[Resins])+1)))</f>
        <v>SparkMaker</v>
      </c>
      <c r="B3649" t="str">
        <f>_xlfn.XLOOKUP(A3649,[1]!T_Printers[Printers],[1]!T_Printers[Icon link],,0)</f>
        <v>SparkMaker</v>
      </c>
      <c r="C3649" t="str">
        <f t="array" ref="C3649">IF(ROW()-1&gt;COUNTA([1]!T_Printers[Printers])*COUNTA([1]!T_Resins[Resins]),"",INDEX([1]!T_Resins[Resins],MOD(ROW()-2,COUNTA([1]!T_Resins[Resins]))+1))</f>
        <v>Model Resin Clear</v>
      </c>
      <c r="D3649">
        <f>IF(SUM(E3649:J3649)&lt;&gt;0,IF(ROW()-1&gt;COUNTA([1]!T_Printers[Printers])*COUNTA([1]!T_Resins[Resins]),"",2),"")</f>
        <v>2</v>
      </c>
      <c r="E3649" cm="1">
        <f t="array" ref="E3649">IFERROR(IF(ROW()-1&gt;COUNTA([1]!T_Printers[Printers])*COUNTA([1]!T_Resins[Resins]),"",_xlfn.IFS(ROUND(VLOOKUP(C3649,[1]!T_Resins[#Data],2,FALSE)/VLOOKUP(A3649,[1]!T_Printers[#Data],5,FALSE),1)&lt;=_xlfn.XLOOKUP(B3649,[1]Printers!L:L,[1]Printers!O:O,1,0,),ROUND(VLOOKUP(C3649,[1]!T_Resins[#Data],2,FALSE)/VLOOKUP(A3649,[1]!T_Printers[#Data],5,FALSE),1),ROUND(VLOOKUP(C3649,[1]!T_Resins[#Data],2,FALSE)/VLOOKUP(A3649,[1]!T_Printers[#Data],5,FALSE),1)&gt;_xlfn.XLOOKUP(B3649,[1]Printers!L:L,[1]Printers!O:O,1,0,),10)),"Используйте слой 100 мкм")</f>
        <v>15.1</v>
      </c>
      <c r="F3649">
        <f>IFERROR(IF(ROUND(_xlfn.XLOOKUP([1]Parameters!B3649,[1]Printers!L:L,[1]Printers!Q:Q,,0)*E3649/10,0)*10&lt;_xlfn.XLOOKUP([1]Parameters!B3649,[1]Printers!L:L,[1]Printers!P:P,,0),ROUND(_xlfn.XLOOKUP([1]Parameters!B3649,[1]Printers!L:L,[1]Printers!Q:Q,,0)*E3649/10,0)*10,_xlfn.XLOOKUP([1]Parameters!B3649,[1]Printers!L:L,[1]Printers!P:P,,0)),"")</f>
        <v>100</v>
      </c>
      <c r="G3649" cm="1">
        <f t="array" ref="G3649">IFERROR(IF(ROW()-1&gt;COUNTA([1]!T_Printers[Printers])*COUNTA([1]!T_Resins[Resins]),"",_xlfn.IFS(ROUND(VLOOKUP(C3649,[1]!T_Resins[#Data],3,FALSE)/VLOOKUP(A3649,[1]!T_Printers[#Data],5,FALSE),1)&lt;=_xlfn.XLOOKUP(B3649,[1]Printers!L:L,[1]Printers!O:O,1,0,),ROUND(VLOOKUP(C3649,[1]!T_Resins[#Data],3,FALSE)/VLOOKUP(A3649,[1]!T_Printers[#Data],5,FALSE),1),ROUND(VLOOKUP(C3649,[1]!T_Resins[#Data],3,FALSE)/VLOOKUP(A3649,[1]!T_Printers[#Data],5,FALSE),1)&gt;_xlfn.XLOOKUP(B3649,[1]Printers!L:L,[1]Printers!O:O,1,0,),10)),"")</f>
        <v>19.600000000000001</v>
      </c>
      <c r="H3649">
        <f>IFERROR(IF(ROUND(_xlfn.XLOOKUP([1]Parameters!B3649,[1]Printers!L:L,[1]Printers!Q:Q,,0)*G3649/10,0)*10&lt;_xlfn.XLOOKUP([1]Parameters!B3649,[1]Printers!L:L,[1]Printers!P:P,,0),ROUND(_xlfn.XLOOKUP([1]Parameters!B3649,[1]Printers!L:L,[1]Printers!Q:Q,,0)*G3649/10,0)*10,_xlfn.XLOOKUP([1]Parameters!B3649,[1]Printers!L:L,[1]Printers!P:P,,0)),"")</f>
        <v>100</v>
      </c>
      <c r="I3649" s="3" t="str" cm="1">
        <f t="array" ref="I3649">IFERROR(IF(ROW()-1&gt;COUNTA([1]!T_Printers[Printers])*COUNTA([1]!T_Resins[Resins]),"",_xlfn.IFS(ROUND(VLOOKUP(C3649,[1]!T_Resins[#Data],4,FALSE)/VLOOKUP(A3649,[1]!T_Printers[#Data],5,FALSE),1)&lt;=_xlfn.XLOOKUP(B3649,[1]Printers!L:L,[1]Printers!O:O,1,0,),ROUND(VLOOKUP(C3649,[1]!T_Resins[#Data],4,FALSE)/VLOOKUP(A3649,[1]!T_Printers[#Data],5,FALSE),1),ROUND(VLOOKUP(C3649,[1]!T_Resins[#Data],4,FALSE)/VLOOKUP(A3649,[1]!T_Printers[#Data],5,FALSE),1)&gt;_xlfn.XLOOKUP(B3649,[1]Printers!L:L,[1]Printers!O:O,1,0,),"")),"")</f>
        <v/>
      </c>
      <c r="J3649" t="str">
        <f>IFERROR(IF(ROUND(_xlfn.XLOOKUP([1]Parameters!B3649,[1]Printers!L:L,[1]Printers!Q:Q,,0)*I3649/10,0)*10&lt;_xlfn.XLOOKUP([1]Parameters!B3649,[1]Printers!L:L,[1]Printers!P:P,,0),ROUND(_xlfn.XLOOKUP([1]Parameters!B3649,[1]Printers!L:L,[1]Printers!Q:Q,,0)*I3649/10,0)*10,_xlfn.XLOOKUP([1]Parameters!B3649,[1]Printers!L:L,[1]Printers!P:P,,0)),"")</f>
        <v/>
      </c>
      <c r="K3649">
        <f>IF(SUM(E3649:J3649)&lt;&gt;0,VLOOKUP(A3649,[1]!T_Printers[#Data],10,FALSE)+VLOOKUP(C3649,[1]!T_Resins[#Data],10,FALSE),"")</f>
        <v>2</v>
      </c>
      <c r="L3649">
        <f>IF(SUM(E3649:J3649)&lt;&gt;0,VLOOKUP(A3649,[1]!T_Printers[#Data],11,FALSE),"")</f>
        <v>4</v>
      </c>
      <c r="M3649">
        <f>IF(SUM(E3649:J3649)&lt;&gt;0,VLOOKUP(C3649,[1]!T_Resins[#Data],8,FALSE),"")</f>
        <v>120</v>
      </c>
      <c r="N3649">
        <f>IF(_xlfn.XLOOKUP(B3649,[1]Printers!$L:$L,[1]Printers!$R:$R,0,0)&gt;0,[1]Parameters!M3649,IF(SUM(E3649:J3649)&lt;&gt;0,VLOOKUP(C3649,[1]!T_Resins[#Data],9,FALSE),""))</f>
        <v>180</v>
      </c>
      <c r="O3649" t="str">
        <f t="shared" si="56"/>
        <v>SparkMaker</v>
      </c>
    </row>
    <row r="3650" spans="1:15" x14ac:dyDescent="0.25">
      <c r="A3650" t="str">
        <f t="array" ref="A3650">IF(ROW()-1&gt;COUNTA([1]!T_Printers[Printers])*COUNTA([1]!T_Resins[Resins]),"",INDEX([1]!T_Printers[Printers],INT((ROW()-2)/COUNTA([1]!T_Resins[Resins])+1)))</f>
        <v>SparkMaker</v>
      </c>
      <c r="B3650" t="str">
        <f>_xlfn.XLOOKUP(A3650,[1]!T_Printers[Printers],[1]!T_Printers[Icon link],,0)</f>
        <v>SparkMaker</v>
      </c>
      <c r="C3650" t="str">
        <f t="array" ref="C3650">IF(ROW()-1&gt;COUNTA([1]!T_Printers[Printers])*COUNTA([1]!T_Resins[Resins]),"",INDEX([1]!T_Resins[Resins],MOD(ROW()-2,COUNTA([1]!T_Resins[Resins]))+1))</f>
        <v>Model Resin Grey</v>
      </c>
      <c r="D3650">
        <f>IF(SUM(E3650:J3650)&lt;&gt;0,IF(ROW()-1&gt;COUNTA([1]!T_Printers[Printers])*COUNTA([1]!T_Resins[Resins]),"",2),"")</f>
        <v>2</v>
      </c>
      <c r="E3650" cm="1">
        <f t="array" ref="E3650">IFERROR(IF(ROW()-1&gt;COUNTA([1]!T_Printers[Printers])*COUNTA([1]!T_Resins[Resins]),"",_xlfn.IFS(ROUND(VLOOKUP(C3650,[1]!T_Resins[#Data],2,FALSE)/VLOOKUP(A3650,[1]!T_Printers[#Data],5,FALSE),1)&lt;=_xlfn.XLOOKUP(B3650,[1]Printers!L:L,[1]Printers!O:O,1,0,),ROUND(VLOOKUP(C3650,[1]!T_Resins[#Data],2,FALSE)/VLOOKUP(A3650,[1]!T_Printers[#Data],5,FALSE),1),ROUND(VLOOKUP(C3650,[1]!T_Resins[#Data],2,FALSE)/VLOOKUP(A3650,[1]!T_Printers[#Data],5,FALSE),1)&gt;_xlfn.XLOOKUP(B3650,[1]Printers!L:L,[1]Printers!O:O,1,0,),10)),"Используйте слой 100 мкм")</f>
        <v>22.7</v>
      </c>
      <c r="F3650">
        <f>IFERROR(IF(ROUND(_xlfn.XLOOKUP([1]Parameters!B3650,[1]Printers!L:L,[1]Printers!Q:Q,,0)*E3650/10,0)*10&lt;_xlfn.XLOOKUP([1]Parameters!B3650,[1]Printers!L:L,[1]Printers!P:P,,0),ROUND(_xlfn.XLOOKUP([1]Parameters!B3650,[1]Printers!L:L,[1]Printers!Q:Q,,0)*E3650/10,0)*10,_xlfn.XLOOKUP([1]Parameters!B3650,[1]Printers!L:L,[1]Printers!P:P,,0)),"")</f>
        <v>100</v>
      </c>
      <c r="G3650" cm="1">
        <f t="array" ref="G3650">IFERROR(IF(ROW()-1&gt;COUNTA([1]!T_Printers[Printers])*COUNTA([1]!T_Resins[Resins]),"",_xlfn.IFS(ROUND(VLOOKUP(C3650,[1]!T_Resins[#Data],3,FALSE)/VLOOKUP(A3650,[1]!T_Printers[#Data],5,FALSE),1)&lt;=_xlfn.XLOOKUP(B3650,[1]Printers!L:L,[1]Printers!O:O,1,0,),ROUND(VLOOKUP(C3650,[1]!T_Resins[#Data],3,FALSE)/VLOOKUP(A3650,[1]!T_Printers[#Data],5,FALSE),1),ROUND(VLOOKUP(C3650,[1]!T_Resins[#Data],3,FALSE)/VLOOKUP(A3650,[1]!T_Printers[#Data],5,FALSE),1)&gt;_xlfn.XLOOKUP(B3650,[1]Printers!L:L,[1]Printers!O:O,1,0,),10)),"")</f>
        <v>29.5</v>
      </c>
      <c r="H3650">
        <f>IFERROR(IF(ROUND(_xlfn.XLOOKUP([1]Parameters!B3650,[1]Printers!L:L,[1]Printers!Q:Q,,0)*G3650/10,0)*10&lt;_xlfn.XLOOKUP([1]Parameters!B3650,[1]Printers!L:L,[1]Printers!P:P,,0),ROUND(_xlfn.XLOOKUP([1]Parameters!B3650,[1]Printers!L:L,[1]Printers!Q:Q,,0)*G3650/10,0)*10,_xlfn.XLOOKUP([1]Parameters!B3650,[1]Printers!L:L,[1]Printers!P:P,,0)),"")</f>
        <v>100</v>
      </c>
      <c r="I3650" s="3" t="str" cm="1">
        <f t="array" ref="I3650">IFERROR(IF(ROW()-1&gt;COUNTA([1]!T_Printers[Printers])*COUNTA([1]!T_Resins[Resins]),"",_xlfn.IFS(ROUND(VLOOKUP(C3650,[1]!T_Resins[#Data],4,FALSE)/VLOOKUP(A3650,[1]!T_Printers[#Data],5,FALSE),1)&lt;=_xlfn.XLOOKUP(B3650,[1]Printers!L:L,[1]Printers!O:O,1,0,),ROUND(VLOOKUP(C3650,[1]!T_Resins[#Data],4,FALSE)/VLOOKUP(A3650,[1]!T_Printers[#Data],5,FALSE),1),ROUND(VLOOKUP(C3650,[1]!T_Resins[#Data],4,FALSE)/VLOOKUP(A3650,[1]!T_Printers[#Data],5,FALSE),1)&gt;_xlfn.XLOOKUP(B3650,[1]Printers!L:L,[1]Printers!O:O,1,0,),"")),"")</f>
        <v/>
      </c>
      <c r="J3650" t="str">
        <f>IFERROR(IF(ROUND(_xlfn.XLOOKUP([1]Parameters!B3650,[1]Printers!L:L,[1]Printers!Q:Q,,0)*I3650/10,0)*10&lt;_xlfn.XLOOKUP([1]Parameters!B3650,[1]Printers!L:L,[1]Printers!P:P,,0),ROUND(_xlfn.XLOOKUP([1]Parameters!B3650,[1]Printers!L:L,[1]Printers!Q:Q,,0)*I3650/10,0)*10,_xlfn.XLOOKUP([1]Parameters!B3650,[1]Printers!L:L,[1]Printers!P:P,,0)),"")</f>
        <v/>
      </c>
      <c r="K3650">
        <f>IF(SUM(E3650:J3650)&lt;&gt;0,VLOOKUP(A3650,[1]!T_Printers[#Data],10,FALSE)+VLOOKUP(C3650,[1]!T_Resins[#Data],10,FALSE),"")</f>
        <v>2</v>
      </c>
      <c r="L3650">
        <f>IF(SUM(E3650:J3650)&lt;&gt;0,VLOOKUP(A3650,[1]!T_Printers[#Data],11,FALSE),"")</f>
        <v>4</v>
      </c>
      <c r="M3650">
        <f>IF(SUM(E3650:J3650)&lt;&gt;0,VLOOKUP(C3650,[1]!T_Resins[#Data],8,FALSE),"")</f>
        <v>120</v>
      </c>
      <c r="N3650">
        <f>IF(_xlfn.XLOOKUP(B3650,[1]Printers!$L:$L,[1]Printers!$R:$R,0,0)&gt;0,[1]Parameters!M3650,IF(SUM(E3650:J3650)&lt;&gt;0,VLOOKUP(C3650,[1]!T_Resins[#Data],9,FALSE),""))</f>
        <v>180</v>
      </c>
      <c r="O3650" t="str">
        <f t="shared" ref="O3650:O3713" si="57">B3650</f>
        <v>SparkMaker</v>
      </c>
    </row>
    <row r="3651" spans="1:15" x14ac:dyDescent="0.25">
      <c r="A3651" t="str">
        <f t="array" ref="A3651">IF(ROW()-1&gt;COUNTA([1]!T_Printers[Printers])*COUNTA([1]!T_Resins[Resins]),"",INDEX([1]!T_Printers[Printers],INT((ROW()-2)/COUNTA([1]!T_Resins[Resins])+1)))</f>
        <v>SparkMaker</v>
      </c>
      <c r="B3651" t="str">
        <f>_xlfn.XLOOKUP(A3651,[1]!T_Printers[Printers],[1]!T_Printers[Icon link],,0)</f>
        <v>SparkMaker</v>
      </c>
      <c r="C3651" t="str">
        <f t="array" ref="C3651">IF(ROW()-1&gt;COUNTA([1]!T_Printers[Printers])*COUNTA([1]!T_Resins[Resins]),"",INDEX([1]!T_Resins[Resins],MOD(ROW()-2,COUNTA([1]!T_Resins[Resins]))+1))</f>
        <v>Model Resin White</v>
      </c>
      <c r="D3651">
        <f>IF(SUM(E3651:J3651)&lt;&gt;0,IF(ROW()-1&gt;COUNTA([1]!T_Printers[Printers])*COUNTA([1]!T_Resins[Resins]),"",2),"")</f>
        <v>2</v>
      </c>
      <c r="E3651" cm="1">
        <f t="array" ref="E3651">IFERROR(IF(ROW()-1&gt;COUNTA([1]!T_Printers[Printers])*COUNTA([1]!T_Resins[Resins]),"",_xlfn.IFS(ROUND(VLOOKUP(C3651,[1]!T_Resins[#Data],2,FALSE)/VLOOKUP(A3651,[1]!T_Printers[#Data],5,FALSE),1)&lt;=_xlfn.XLOOKUP(B3651,[1]Printers!L:L,[1]Printers!O:O,1,0,),ROUND(VLOOKUP(C3651,[1]!T_Resins[#Data],2,FALSE)/VLOOKUP(A3651,[1]!T_Printers[#Data],5,FALSE),1),ROUND(VLOOKUP(C3651,[1]!T_Resins[#Data],2,FALSE)/VLOOKUP(A3651,[1]!T_Printers[#Data],5,FALSE),1)&gt;_xlfn.XLOOKUP(B3651,[1]Printers!L:L,[1]Printers!O:O,1,0,),10)),"Используйте слой 100 мкм")</f>
        <v>14.4</v>
      </c>
      <c r="F3651">
        <f>IFERROR(IF(ROUND(_xlfn.XLOOKUP([1]Parameters!B3651,[1]Printers!L:L,[1]Printers!Q:Q,,0)*E3651/10,0)*10&lt;_xlfn.XLOOKUP([1]Parameters!B3651,[1]Printers!L:L,[1]Printers!P:P,,0),ROUND(_xlfn.XLOOKUP([1]Parameters!B3651,[1]Printers!L:L,[1]Printers!Q:Q,,0)*E3651/10,0)*10,_xlfn.XLOOKUP([1]Parameters!B3651,[1]Printers!L:L,[1]Printers!P:P,,0)),"")</f>
        <v>100</v>
      </c>
      <c r="G3651" cm="1">
        <f t="array" ref="G3651">IFERROR(IF(ROW()-1&gt;COUNTA([1]!T_Printers[Printers])*COUNTA([1]!T_Resins[Resins]),"",_xlfn.IFS(ROUND(VLOOKUP(C3651,[1]!T_Resins[#Data],3,FALSE)/VLOOKUP(A3651,[1]!T_Printers[#Data],5,FALSE),1)&lt;=_xlfn.XLOOKUP(B3651,[1]Printers!L:L,[1]Printers!O:O,1,0,),ROUND(VLOOKUP(C3651,[1]!T_Resins[#Data],3,FALSE)/VLOOKUP(A3651,[1]!T_Printers[#Data],5,FALSE),1),ROUND(VLOOKUP(C3651,[1]!T_Resins[#Data],3,FALSE)/VLOOKUP(A3651,[1]!T_Printers[#Data],5,FALSE),1)&gt;_xlfn.XLOOKUP(B3651,[1]Printers!L:L,[1]Printers!O:O,1,0,),10)),"")</f>
        <v>18.7</v>
      </c>
      <c r="H3651">
        <f>IFERROR(IF(ROUND(_xlfn.XLOOKUP([1]Parameters!B3651,[1]Printers!L:L,[1]Printers!Q:Q,,0)*G3651/10,0)*10&lt;_xlfn.XLOOKUP([1]Parameters!B3651,[1]Printers!L:L,[1]Printers!P:P,,0),ROUND(_xlfn.XLOOKUP([1]Parameters!B3651,[1]Printers!L:L,[1]Printers!Q:Q,,0)*G3651/10,0)*10,_xlfn.XLOOKUP([1]Parameters!B3651,[1]Printers!L:L,[1]Printers!P:P,,0)),"")</f>
        <v>100</v>
      </c>
      <c r="I3651" s="3" t="str" cm="1">
        <f t="array" ref="I3651">IFERROR(IF(ROW()-1&gt;COUNTA([1]!T_Printers[Printers])*COUNTA([1]!T_Resins[Resins]),"",_xlfn.IFS(ROUND(VLOOKUP(C3651,[1]!T_Resins[#Data],4,FALSE)/VLOOKUP(A3651,[1]!T_Printers[#Data],5,FALSE),1)&lt;=_xlfn.XLOOKUP(B3651,[1]Printers!L:L,[1]Printers!O:O,1,0,),ROUND(VLOOKUP(C3651,[1]!T_Resins[#Data],4,FALSE)/VLOOKUP(A3651,[1]!T_Printers[#Data],5,FALSE),1),ROUND(VLOOKUP(C3651,[1]!T_Resins[#Data],4,FALSE)/VLOOKUP(A3651,[1]!T_Printers[#Data],5,FALSE),1)&gt;_xlfn.XLOOKUP(B3651,[1]Printers!L:L,[1]Printers!O:O,1,0,),"")),"")</f>
        <v/>
      </c>
      <c r="J3651" t="str">
        <f>IFERROR(IF(ROUND(_xlfn.XLOOKUP([1]Parameters!B3651,[1]Printers!L:L,[1]Printers!Q:Q,,0)*I3651/10,0)*10&lt;_xlfn.XLOOKUP([1]Parameters!B3651,[1]Printers!L:L,[1]Printers!P:P,,0),ROUND(_xlfn.XLOOKUP([1]Parameters!B3651,[1]Printers!L:L,[1]Printers!Q:Q,,0)*I3651/10,0)*10,_xlfn.XLOOKUP([1]Parameters!B3651,[1]Printers!L:L,[1]Printers!P:P,,0)),"")</f>
        <v/>
      </c>
      <c r="K3651">
        <f>IF(SUM(E3651:J3651)&lt;&gt;0,VLOOKUP(A3651,[1]!T_Printers[#Data],10,FALSE)+VLOOKUP(C3651,[1]!T_Resins[#Data],10,FALSE),"")</f>
        <v>2</v>
      </c>
      <c r="L3651">
        <f>IF(SUM(E3651:J3651)&lt;&gt;0,VLOOKUP(A3651,[1]!T_Printers[#Data],11,FALSE),"")</f>
        <v>4</v>
      </c>
      <c r="M3651">
        <f>IF(SUM(E3651:J3651)&lt;&gt;0,VLOOKUP(C3651,[1]!T_Resins[#Data],8,FALSE),"")</f>
        <v>120</v>
      </c>
      <c r="N3651">
        <f>IF(_xlfn.XLOOKUP(B3651,[1]Printers!$L:$L,[1]Printers!$R:$R,0,0)&gt;0,[1]Parameters!M3651,IF(SUM(E3651:J3651)&lt;&gt;0,VLOOKUP(C3651,[1]!T_Resins[#Data],9,FALSE),""))</f>
        <v>180</v>
      </c>
      <c r="O3651" t="str">
        <f t="shared" si="57"/>
        <v>SparkMaker</v>
      </c>
    </row>
    <row r="3652" spans="1:15" x14ac:dyDescent="0.25">
      <c r="A3652" t="str">
        <f t="array" ref="A3652">IF(ROW()-1&gt;COUNTA([1]!T_Printers[Printers])*COUNTA([1]!T_Resins[Resins]),"",INDEX([1]!T_Printers[Printers],INT((ROW()-2)/COUNTA([1]!T_Resins[Resins])+1)))</f>
        <v>SparkMaker</v>
      </c>
      <c r="B3652" t="str">
        <f>_xlfn.XLOOKUP(A3652,[1]!T_Printers[Printers],[1]!T_Printers[Icon link],,0)</f>
        <v>SparkMaker</v>
      </c>
      <c r="C3652" t="str">
        <f t="array" ref="C3652">IF(ROW()-1&gt;COUNTA([1]!T_Printers[Printers])*COUNTA([1]!T_Resins[Resins]),"",INDEX([1]!T_Resins[Resins],MOD(ROW()-2,COUNTA([1]!T_Resins[Resins]))+1))</f>
        <v>Silicone-Compatiable Model Resin (J-Model)</v>
      </c>
      <c r="D3652">
        <f>IF(SUM(E3652:J3652)&lt;&gt;0,IF(ROW()-1&gt;COUNTA([1]!T_Printers[Printers])*COUNTA([1]!T_Resins[Resins]),"",2),"")</f>
        <v>2</v>
      </c>
      <c r="E3652" cm="1">
        <f t="array" ref="E3652">IFERROR(IF(ROW()-1&gt;COUNTA([1]!T_Printers[Printers])*COUNTA([1]!T_Resins[Resins]),"",_xlfn.IFS(ROUND(VLOOKUP(C3652,[1]!T_Resins[#Data],2,FALSE)/VLOOKUP(A3652,[1]!T_Printers[#Data],5,FALSE),1)&lt;=_xlfn.XLOOKUP(B3652,[1]Printers!L:L,[1]Printers!O:O,1,0,),ROUND(VLOOKUP(C3652,[1]!T_Resins[#Data],2,FALSE)/VLOOKUP(A3652,[1]!T_Printers[#Data],5,FALSE),1),ROUND(VLOOKUP(C3652,[1]!T_Resins[#Data],2,FALSE)/VLOOKUP(A3652,[1]!T_Printers[#Data],5,FALSE),1)&gt;_xlfn.XLOOKUP(B3652,[1]Printers!L:L,[1]Printers!O:O,1,0,),10)),"Используйте слой 100 мкм")</f>
        <v>14.3</v>
      </c>
      <c r="F3652">
        <f>IFERROR(IF(ROUND(_xlfn.XLOOKUP([1]Parameters!B3652,[1]Printers!L:L,[1]Printers!Q:Q,,0)*E3652/10,0)*10&lt;_xlfn.XLOOKUP([1]Parameters!B3652,[1]Printers!L:L,[1]Printers!P:P,,0),ROUND(_xlfn.XLOOKUP([1]Parameters!B3652,[1]Printers!L:L,[1]Printers!Q:Q,,0)*E3652/10,0)*10,_xlfn.XLOOKUP([1]Parameters!B3652,[1]Printers!L:L,[1]Printers!P:P,,0)),"")</f>
        <v>100</v>
      </c>
      <c r="G3652" cm="1">
        <f t="array" ref="G3652">IFERROR(IF(ROW()-1&gt;COUNTA([1]!T_Printers[Printers])*COUNTA([1]!T_Resins[Resins]),"",_xlfn.IFS(ROUND(VLOOKUP(C3652,[1]!T_Resins[#Data],3,FALSE)/VLOOKUP(A3652,[1]!T_Printers[#Data],5,FALSE),1)&lt;=_xlfn.XLOOKUP(B3652,[1]Printers!L:L,[1]Printers!O:O,1,0,),ROUND(VLOOKUP(C3652,[1]!T_Resins[#Data],3,FALSE)/VLOOKUP(A3652,[1]!T_Printers[#Data],5,FALSE),1),ROUND(VLOOKUP(C3652,[1]!T_Resins[#Data],3,FALSE)/VLOOKUP(A3652,[1]!T_Printers[#Data],5,FALSE),1)&gt;_xlfn.XLOOKUP(B3652,[1]Printers!L:L,[1]Printers!O:O,1,0,),10)),"")</f>
        <v>18.600000000000001</v>
      </c>
      <c r="H3652">
        <f>IFERROR(IF(ROUND(_xlfn.XLOOKUP([1]Parameters!B3652,[1]Printers!L:L,[1]Printers!Q:Q,,0)*G3652/10,0)*10&lt;_xlfn.XLOOKUP([1]Parameters!B3652,[1]Printers!L:L,[1]Printers!P:P,,0),ROUND(_xlfn.XLOOKUP([1]Parameters!B3652,[1]Printers!L:L,[1]Printers!Q:Q,,0)*G3652/10,0)*10,_xlfn.XLOOKUP([1]Parameters!B3652,[1]Printers!L:L,[1]Printers!P:P,,0)),"")</f>
        <v>100</v>
      </c>
      <c r="I3652" s="3" t="str" cm="1">
        <f t="array" ref="I3652">IFERROR(IF(ROW()-1&gt;COUNTA([1]!T_Printers[Printers])*COUNTA([1]!T_Resins[Resins]),"",_xlfn.IFS(ROUND(VLOOKUP(C3652,[1]!T_Resins[#Data],4,FALSE)/VLOOKUP(A3652,[1]!T_Printers[#Data],5,FALSE),1)&lt;=_xlfn.XLOOKUP(B3652,[1]Printers!L:L,[1]Printers!O:O,1,0,),ROUND(VLOOKUP(C3652,[1]!T_Resins[#Data],4,FALSE)/VLOOKUP(A3652,[1]!T_Printers[#Data],5,FALSE),1),ROUND(VLOOKUP(C3652,[1]!T_Resins[#Data],4,FALSE)/VLOOKUP(A3652,[1]!T_Printers[#Data],5,FALSE),1)&gt;_xlfn.XLOOKUP(B3652,[1]Printers!L:L,[1]Printers!O:O,1,0,),"")),"")</f>
        <v/>
      </c>
      <c r="J3652" t="str">
        <f>IFERROR(IF(ROUND(_xlfn.XLOOKUP([1]Parameters!B3652,[1]Printers!L:L,[1]Printers!Q:Q,,0)*I3652/10,0)*10&lt;_xlfn.XLOOKUP([1]Parameters!B3652,[1]Printers!L:L,[1]Printers!P:P,,0),ROUND(_xlfn.XLOOKUP([1]Parameters!B3652,[1]Printers!L:L,[1]Printers!Q:Q,,0)*I3652/10,0)*10,_xlfn.XLOOKUP([1]Parameters!B3652,[1]Printers!L:L,[1]Printers!P:P,,0)),"")</f>
        <v/>
      </c>
      <c r="K3652">
        <f>IF(SUM(E3652:J3652)&lt;&gt;0,VLOOKUP(A3652,[1]!T_Printers[#Data],10,FALSE)+VLOOKUP(C3652,[1]!T_Resins[#Data],10,FALSE),"")</f>
        <v>2</v>
      </c>
      <c r="L3652">
        <f>IF(SUM(E3652:J3652)&lt;&gt;0,VLOOKUP(A3652,[1]!T_Printers[#Data],11,FALSE),"")</f>
        <v>4</v>
      </c>
      <c r="M3652">
        <f>IF(SUM(E3652:J3652)&lt;&gt;0,VLOOKUP(C3652,[1]!T_Resins[#Data],8,FALSE),"")</f>
        <v>60</v>
      </c>
      <c r="N3652">
        <f>IF(_xlfn.XLOOKUP(B3652,[1]Printers!$L:$L,[1]Printers!$R:$R,0,0)&gt;0,[1]Parameters!M3652,IF(SUM(E3652:J3652)&lt;&gt;0,VLOOKUP(C3652,[1]!T_Resins[#Data],9,FALSE),""))</f>
        <v>60</v>
      </c>
      <c r="O3652" t="str">
        <f t="shared" si="57"/>
        <v>SparkMaker</v>
      </c>
    </row>
    <row r="3653" spans="1:15" x14ac:dyDescent="0.25">
      <c r="A3653" t="str">
        <f t="array" ref="A3653">IF(ROW()-1&gt;COUNTA([1]!T_Printers[Printers])*COUNTA([1]!T_Resins[Resins]),"",INDEX([1]!T_Printers[Printers],INT((ROW()-2)/COUNTA([1]!T_Resins[Resins])+1)))</f>
        <v>SparkMaker</v>
      </c>
      <c r="B3653" t="str">
        <f>_xlfn.XLOOKUP(A3653,[1]!T_Printers[Printers],[1]!T_Printers[Icon link],,0)</f>
        <v>SparkMaker</v>
      </c>
      <c r="C3653" t="str">
        <f t="array" ref="C3653">IF(ROW()-1&gt;COUNTA([1]!T_Printers[Printers])*COUNTA([1]!T_Resins[Resins]),"",INDEX([1]!T_Resins[Resins],MOD(ROW()-2,COUNTA([1]!T_Resins[Resins]))+1))</f>
        <v>Silicone-Like Black</v>
      </c>
      <c r="D3653">
        <f>IF(SUM(E3653:J3653)&lt;&gt;0,IF(ROW()-1&gt;COUNTA([1]!T_Printers[Printers])*COUNTA([1]!T_Resins[Resins]),"",2),"")</f>
        <v>2</v>
      </c>
      <c r="E3653" cm="1">
        <f t="array" ref="E3653">IFERROR(IF(ROW()-1&gt;COUNTA([1]!T_Printers[Printers])*COUNTA([1]!T_Resins[Resins]),"",_xlfn.IFS(ROUND(VLOOKUP(C3653,[1]!T_Resins[#Data],2,FALSE)/VLOOKUP(A3653,[1]!T_Printers[#Data],5,FALSE),1)&lt;=_xlfn.XLOOKUP(B3653,[1]Printers!L:L,[1]Printers!O:O,1,0,),ROUND(VLOOKUP(C3653,[1]!T_Resins[#Data],2,FALSE)/VLOOKUP(A3653,[1]!T_Printers[#Data],5,FALSE),1),ROUND(VLOOKUP(C3653,[1]!T_Resins[#Data],2,FALSE)/VLOOKUP(A3653,[1]!T_Printers[#Data],5,FALSE),1)&gt;_xlfn.XLOOKUP(B3653,[1]Printers!L:L,[1]Printers!O:O,1,0,),10)),"Используйте слой 100 мкм")</f>
        <v>34.200000000000003</v>
      </c>
      <c r="F3653">
        <f>IFERROR(IF(ROUND(_xlfn.XLOOKUP([1]Parameters!B3653,[1]Printers!L:L,[1]Printers!Q:Q,,0)*E3653/10,0)*10&lt;_xlfn.XLOOKUP([1]Parameters!B3653,[1]Printers!L:L,[1]Printers!P:P,,0),ROUND(_xlfn.XLOOKUP([1]Parameters!B3653,[1]Printers!L:L,[1]Printers!Q:Q,,0)*E3653/10,0)*10,_xlfn.XLOOKUP([1]Parameters!B3653,[1]Printers!L:L,[1]Printers!P:P,,0)),"")</f>
        <v>100</v>
      </c>
      <c r="G3653" cm="1">
        <f t="array" ref="G3653">IFERROR(IF(ROW()-1&gt;COUNTA([1]!T_Printers[Printers])*COUNTA([1]!T_Resins[Resins]),"",_xlfn.IFS(ROUND(VLOOKUP(C3653,[1]!T_Resins[#Data],3,FALSE)/VLOOKUP(A3653,[1]!T_Printers[#Data],5,FALSE),1)&lt;=_xlfn.XLOOKUP(B3653,[1]Printers!L:L,[1]Printers!O:O,1,0,),ROUND(VLOOKUP(C3653,[1]!T_Resins[#Data],3,FALSE)/VLOOKUP(A3653,[1]!T_Printers[#Data],5,FALSE),1),ROUND(VLOOKUP(C3653,[1]!T_Resins[#Data],3,FALSE)/VLOOKUP(A3653,[1]!T_Printers[#Data],5,FALSE),1)&gt;_xlfn.XLOOKUP(B3653,[1]Printers!L:L,[1]Printers!O:O,1,0,),10)),"")</f>
        <v>44.4</v>
      </c>
      <c r="H3653">
        <f>IFERROR(IF(ROUND(_xlfn.XLOOKUP([1]Parameters!B3653,[1]Printers!L:L,[1]Printers!Q:Q,,0)*G3653/10,0)*10&lt;_xlfn.XLOOKUP([1]Parameters!B3653,[1]Printers!L:L,[1]Printers!P:P,,0),ROUND(_xlfn.XLOOKUP([1]Parameters!B3653,[1]Printers!L:L,[1]Printers!Q:Q,,0)*G3653/10,0)*10,_xlfn.XLOOKUP([1]Parameters!B3653,[1]Printers!L:L,[1]Printers!P:P,,0)),"")</f>
        <v>100</v>
      </c>
      <c r="I3653" s="3" t="str" cm="1">
        <f t="array" ref="I3653">IFERROR(IF(ROW()-1&gt;COUNTA([1]!T_Printers[Printers])*COUNTA([1]!T_Resins[Resins]),"",_xlfn.IFS(ROUND(VLOOKUP(C3653,[1]!T_Resins[#Data],4,FALSE)/VLOOKUP(A3653,[1]!T_Printers[#Data],5,FALSE),1)&lt;=_xlfn.XLOOKUP(B3653,[1]Printers!L:L,[1]Printers!O:O,1,0,),ROUND(VLOOKUP(C3653,[1]!T_Resins[#Data],4,FALSE)/VLOOKUP(A3653,[1]!T_Printers[#Data],5,FALSE),1),ROUND(VLOOKUP(C3653,[1]!T_Resins[#Data],4,FALSE)/VLOOKUP(A3653,[1]!T_Printers[#Data],5,FALSE),1)&gt;_xlfn.XLOOKUP(B3653,[1]Printers!L:L,[1]Printers!O:O,1,0,),"")),"")</f>
        <v/>
      </c>
      <c r="J3653" t="str">
        <f>IFERROR(IF(ROUND(_xlfn.XLOOKUP([1]Parameters!B3653,[1]Printers!L:L,[1]Printers!Q:Q,,0)*I3653/10,0)*10&lt;_xlfn.XLOOKUP([1]Parameters!B3653,[1]Printers!L:L,[1]Printers!P:P,,0),ROUND(_xlfn.XLOOKUP([1]Parameters!B3653,[1]Printers!L:L,[1]Printers!Q:Q,,0)*I3653/10,0)*10,_xlfn.XLOOKUP([1]Parameters!B3653,[1]Printers!L:L,[1]Printers!P:P,,0)),"")</f>
        <v/>
      </c>
      <c r="K3653">
        <f>IF(SUM(E3653:J3653)&lt;&gt;0,VLOOKUP(A3653,[1]!T_Printers[#Data],10,FALSE)+VLOOKUP(C3653,[1]!T_Resins[#Data],10,FALSE),"")</f>
        <v>2</v>
      </c>
      <c r="L3653">
        <f>IF(SUM(E3653:J3653)&lt;&gt;0,VLOOKUP(A3653,[1]!T_Printers[#Data],11,FALSE),"")</f>
        <v>4</v>
      </c>
      <c r="M3653">
        <f>IF(SUM(E3653:J3653)&lt;&gt;0,VLOOKUP(C3653,[1]!T_Resins[#Data],8,FALSE),"")</f>
        <v>60</v>
      </c>
      <c r="N3653">
        <f>IF(_xlfn.XLOOKUP(B3653,[1]Printers!$L:$L,[1]Printers!$R:$R,0,0)&gt;0,[1]Parameters!M3653,IF(SUM(E3653:J3653)&lt;&gt;0,VLOOKUP(C3653,[1]!T_Resins[#Data],9,FALSE),""))</f>
        <v>60</v>
      </c>
      <c r="O3653" t="str">
        <f t="shared" si="57"/>
        <v>SparkMaker</v>
      </c>
    </row>
    <row r="3654" spans="1:15" x14ac:dyDescent="0.25">
      <c r="A3654" t="str">
        <f t="array" ref="A3654">IF(ROW()-1&gt;COUNTA([1]!T_Printers[Printers])*COUNTA([1]!T_Resins[Resins]),"",INDEX([1]!T_Printers[Printers],INT((ROW()-2)/COUNTA([1]!T_Resins[Resins])+1)))</f>
        <v>SparkMakerFHD</v>
      </c>
      <c r="B3654" t="str">
        <f>_xlfn.XLOOKUP(A3654,[1]!T_Printers[Printers],[1]!T_Printers[Icon link],,0)</f>
        <v>SparkMakerFHD</v>
      </c>
      <c r="C3654" t="str">
        <f t="array" ref="C3654">IF(ROW()-1&gt;COUNTA([1]!T_Printers[Printers])*COUNTA([1]!T_Resins[Resins]),"",INDEX([1]!T_Resins[Resins],MOD(ROW()-2,COUNTA([1]!T_Resins[Resins]))+1))</f>
        <v>Basic Red</v>
      </c>
      <c r="D3654">
        <f>IF(SUM(E3654:J3654)&lt;&gt;0,IF(ROW()-1&gt;COUNTA([1]!T_Printers[Printers])*COUNTA([1]!T_Resins[Resins]),"",2),"")</f>
        <v>2</v>
      </c>
      <c r="E3654" cm="1">
        <f t="array" ref="E3654">IFERROR(IF(ROW()-1&gt;COUNTA([1]!T_Printers[Printers])*COUNTA([1]!T_Resins[Resins]),"",_xlfn.IFS(ROUND(VLOOKUP(C3654,[1]!T_Resins[#Data],2,FALSE)/VLOOKUP(A3654,[1]!T_Printers[#Data],5,FALSE),1)&lt;=_xlfn.XLOOKUP(B3654,[1]Printers!L:L,[1]Printers!O:O,1,0,),ROUND(VLOOKUP(C3654,[1]!T_Resins[#Data],2,FALSE)/VLOOKUP(A3654,[1]!T_Printers[#Data],5,FALSE),1),ROUND(VLOOKUP(C3654,[1]!T_Resins[#Data],2,FALSE)/VLOOKUP(A3654,[1]!T_Printers[#Data],5,FALSE),1)&gt;_xlfn.XLOOKUP(B3654,[1]Printers!L:L,[1]Printers!O:O,1,0,),10)),"Используйте слой 100 мкм")</f>
        <v>14.8</v>
      </c>
      <c r="F3654">
        <f>IFERROR(IF(ROUND(_xlfn.XLOOKUP([1]Parameters!B3654,[1]Printers!L:L,[1]Printers!Q:Q,,0)*E3654/10,0)*10&lt;_xlfn.XLOOKUP([1]Parameters!B3654,[1]Printers!L:L,[1]Printers!P:P,,0),ROUND(_xlfn.XLOOKUP([1]Parameters!B3654,[1]Printers!L:L,[1]Printers!Q:Q,,0)*E3654/10,0)*10,_xlfn.XLOOKUP([1]Parameters!B3654,[1]Printers!L:L,[1]Printers!P:P,,0)),"")</f>
        <v>100</v>
      </c>
      <c r="G3654" cm="1">
        <f t="array" ref="G3654">IFERROR(IF(ROW()-1&gt;COUNTA([1]!T_Printers[Printers])*COUNTA([1]!T_Resins[Resins]),"",_xlfn.IFS(ROUND(VLOOKUP(C3654,[1]!T_Resins[#Data],3,FALSE)/VLOOKUP(A3654,[1]!T_Printers[#Data],5,FALSE),1)&lt;=_xlfn.XLOOKUP(B3654,[1]Printers!L:L,[1]Printers!O:O,1,0,),ROUND(VLOOKUP(C3654,[1]!T_Resins[#Data],3,FALSE)/VLOOKUP(A3654,[1]!T_Printers[#Data],5,FALSE),1),ROUND(VLOOKUP(C3654,[1]!T_Resins[#Data],3,FALSE)/VLOOKUP(A3654,[1]!T_Printers[#Data],5,FALSE),1)&gt;_xlfn.XLOOKUP(B3654,[1]Printers!L:L,[1]Printers!O:O,1,0,),10)),"")</f>
        <v>19.2</v>
      </c>
      <c r="H3654">
        <f>IFERROR(IF(ROUND(_xlfn.XLOOKUP([1]Parameters!B3654,[1]Printers!L:L,[1]Printers!Q:Q,,0)*G3654/10,0)*10&lt;_xlfn.XLOOKUP([1]Parameters!B3654,[1]Printers!L:L,[1]Printers!P:P,,0),ROUND(_xlfn.XLOOKUP([1]Parameters!B3654,[1]Printers!L:L,[1]Printers!Q:Q,,0)*G3654/10,0)*10,_xlfn.XLOOKUP([1]Parameters!B3654,[1]Printers!L:L,[1]Printers!P:P,,0)),"")</f>
        <v>100</v>
      </c>
      <c r="I3654" s="3" t="str" cm="1">
        <f t="array" ref="I3654">IFERROR(IF(ROW()-1&gt;COUNTA([1]!T_Printers[Printers])*COUNTA([1]!T_Resins[Resins]),"",_xlfn.IFS(ROUND(VLOOKUP(C3654,[1]!T_Resins[#Data],4,FALSE)/VLOOKUP(A3654,[1]!T_Printers[#Data],5,FALSE),1)&lt;=_xlfn.XLOOKUP(B3654,[1]Printers!L:L,[1]Printers!O:O,1,0,),ROUND(VLOOKUP(C3654,[1]!T_Resins[#Data],4,FALSE)/VLOOKUP(A3654,[1]!T_Printers[#Data],5,FALSE),1),ROUND(VLOOKUP(C3654,[1]!T_Resins[#Data],4,FALSE)/VLOOKUP(A3654,[1]!T_Printers[#Data],5,FALSE),1)&gt;_xlfn.XLOOKUP(B3654,[1]Printers!L:L,[1]Printers!O:O,1,0,),"")),"")</f>
        <v/>
      </c>
      <c r="J3654" t="str">
        <f>IFERROR(IF(ROUND(_xlfn.XLOOKUP([1]Parameters!B3654,[1]Printers!L:L,[1]Printers!Q:Q,,0)*I3654/10,0)*10&lt;_xlfn.XLOOKUP([1]Parameters!B3654,[1]Printers!L:L,[1]Printers!P:P,,0),ROUND(_xlfn.XLOOKUP([1]Parameters!B3654,[1]Printers!L:L,[1]Printers!Q:Q,,0)*I3654/10,0)*10,_xlfn.XLOOKUP([1]Parameters!B3654,[1]Printers!L:L,[1]Printers!P:P,,0)),"")</f>
        <v/>
      </c>
      <c r="K3654">
        <f>IF(SUM(E3654:J3654)&lt;&gt;0,VLOOKUP(A3654,[1]!T_Printers[#Data],10,FALSE)+VLOOKUP(C3654,[1]!T_Resins[#Data],10,FALSE),"")</f>
        <v>2</v>
      </c>
      <c r="L3654">
        <f>IF(SUM(E3654:J3654)&lt;&gt;0,VLOOKUP(A3654,[1]!T_Printers[#Data],11,FALSE),"")</f>
        <v>4</v>
      </c>
      <c r="M3654">
        <f>IF(SUM(E3654:J3654)&lt;&gt;0,VLOOKUP(C3654,[1]!T_Resins[#Data],8,FALSE),"")</f>
        <v>120</v>
      </c>
      <c r="N3654">
        <f>IF(_xlfn.XLOOKUP(B3654,[1]Printers!$L:$L,[1]Printers!$R:$R,0,0)&gt;0,[1]Parameters!M3654,IF(SUM(E3654:J3654)&lt;&gt;0,VLOOKUP(C3654,[1]!T_Resins[#Data],9,FALSE),""))</f>
        <v>180</v>
      </c>
      <c r="O3654" t="str">
        <f t="shared" si="57"/>
        <v>SparkMakerFHD</v>
      </c>
    </row>
    <row r="3655" spans="1:15" x14ac:dyDescent="0.25">
      <c r="A3655" t="str">
        <f t="array" ref="A3655">IF(ROW()-1&gt;COUNTA([1]!T_Printers[Printers])*COUNTA([1]!T_Resins[Resins]),"",INDEX([1]!T_Printers[Printers],INT((ROW()-2)/COUNTA([1]!T_Resins[Resins])+1)))</f>
        <v>SparkMakerFHD</v>
      </c>
      <c r="B3655" t="str">
        <f>_xlfn.XLOOKUP(A3655,[1]!T_Printers[Printers],[1]!T_Printers[Icon link],,0)</f>
        <v>SparkMakerFHD</v>
      </c>
      <c r="C3655" t="str">
        <f t="array" ref="C3655">IF(ROW()-1&gt;COUNTA([1]!T_Printers[Printers])*COUNTA([1]!T_Resins[Resins]),"",INDEX([1]!T_Resins[Resins],MOD(ROW()-2,COUNTA([1]!T_Resins[Resins]))+1))</f>
        <v>Demo Bone</v>
      </c>
      <c r="D3655">
        <f>IF(SUM(E3655:J3655)&lt;&gt;0,IF(ROW()-1&gt;COUNTA([1]!T_Printers[Printers])*COUNTA([1]!T_Resins[Resins]),"",2),"")</f>
        <v>2</v>
      </c>
      <c r="E3655" cm="1">
        <f t="array" ref="E3655">IFERROR(IF(ROW()-1&gt;COUNTA([1]!T_Printers[Printers])*COUNTA([1]!T_Resins[Resins]),"",_xlfn.IFS(ROUND(VLOOKUP(C3655,[1]!T_Resins[#Data],2,FALSE)/VLOOKUP(A3655,[1]!T_Printers[#Data],5,FALSE),1)&lt;=_xlfn.XLOOKUP(B3655,[1]Printers!L:L,[1]Printers!O:O,1,0,),ROUND(VLOOKUP(C3655,[1]!T_Resins[#Data],2,FALSE)/VLOOKUP(A3655,[1]!T_Printers[#Data],5,FALSE),1),ROUND(VLOOKUP(C3655,[1]!T_Resins[#Data],2,FALSE)/VLOOKUP(A3655,[1]!T_Printers[#Data],5,FALSE),1)&gt;_xlfn.XLOOKUP(B3655,[1]Printers!L:L,[1]Printers!O:O,1,0,),10)),"Используйте слой 100 мкм")</f>
        <v>14.4</v>
      </c>
      <c r="F3655">
        <f>IFERROR(IF(ROUND(_xlfn.XLOOKUP([1]Parameters!B3655,[1]Printers!L:L,[1]Printers!Q:Q,,0)*E3655/10,0)*10&lt;_xlfn.XLOOKUP([1]Parameters!B3655,[1]Printers!L:L,[1]Printers!P:P,,0),ROUND(_xlfn.XLOOKUP([1]Parameters!B3655,[1]Printers!L:L,[1]Printers!Q:Q,,0)*E3655/10,0)*10,_xlfn.XLOOKUP([1]Parameters!B3655,[1]Printers!L:L,[1]Printers!P:P,,0)),"")</f>
        <v>100</v>
      </c>
      <c r="G3655" cm="1">
        <f t="array" ref="G3655">IFERROR(IF(ROW()-1&gt;COUNTA([1]!T_Printers[Printers])*COUNTA([1]!T_Resins[Resins]),"",_xlfn.IFS(ROUND(VLOOKUP(C3655,[1]!T_Resins[#Data],3,FALSE)/VLOOKUP(A3655,[1]!T_Printers[#Data],5,FALSE),1)&lt;=_xlfn.XLOOKUP(B3655,[1]Printers!L:L,[1]Printers!O:O,1,0,),ROUND(VLOOKUP(C3655,[1]!T_Resins[#Data],3,FALSE)/VLOOKUP(A3655,[1]!T_Printers[#Data],5,FALSE),1),ROUND(VLOOKUP(C3655,[1]!T_Resins[#Data],3,FALSE)/VLOOKUP(A3655,[1]!T_Printers[#Data],5,FALSE),1)&gt;_xlfn.XLOOKUP(B3655,[1]Printers!L:L,[1]Printers!O:O,1,0,),10)),"")</f>
        <v>18.899999999999999</v>
      </c>
      <c r="H3655">
        <f>IFERROR(IF(ROUND(_xlfn.XLOOKUP([1]Parameters!B3655,[1]Printers!L:L,[1]Printers!Q:Q,,0)*G3655/10,0)*10&lt;_xlfn.XLOOKUP([1]Parameters!B3655,[1]Printers!L:L,[1]Printers!P:P,,0),ROUND(_xlfn.XLOOKUP([1]Parameters!B3655,[1]Printers!L:L,[1]Printers!Q:Q,,0)*G3655/10,0)*10,_xlfn.XLOOKUP([1]Parameters!B3655,[1]Printers!L:L,[1]Printers!P:P,,0)),"")</f>
        <v>100</v>
      </c>
      <c r="I3655" s="3" t="str" cm="1">
        <f t="array" ref="I3655">IFERROR(IF(ROW()-1&gt;COUNTA([1]!T_Printers[Printers])*COUNTA([1]!T_Resins[Resins]),"",_xlfn.IFS(ROUND(VLOOKUP(C3655,[1]!T_Resins[#Data],4,FALSE)/VLOOKUP(A3655,[1]!T_Printers[#Data],5,FALSE),1)&lt;=_xlfn.XLOOKUP(B3655,[1]Printers!L:L,[1]Printers!O:O,1,0,),ROUND(VLOOKUP(C3655,[1]!T_Resins[#Data],4,FALSE)/VLOOKUP(A3655,[1]!T_Printers[#Data],5,FALSE),1),ROUND(VLOOKUP(C3655,[1]!T_Resins[#Data],4,FALSE)/VLOOKUP(A3655,[1]!T_Printers[#Data],5,FALSE),1)&gt;_xlfn.XLOOKUP(B3655,[1]Printers!L:L,[1]Printers!O:O,1,0,),"")),"")</f>
        <v/>
      </c>
      <c r="J3655" t="str">
        <f>IFERROR(IF(ROUND(_xlfn.XLOOKUP([1]Parameters!B3655,[1]Printers!L:L,[1]Printers!Q:Q,,0)*I3655/10,0)*10&lt;_xlfn.XLOOKUP([1]Parameters!B3655,[1]Printers!L:L,[1]Printers!P:P,,0),ROUND(_xlfn.XLOOKUP([1]Parameters!B3655,[1]Printers!L:L,[1]Printers!Q:Q,,0)*I3655/10,0)*10,_xlfn.XLOOKUP([1]Parameters!B3655,[1]Printers!L:L,[1]Printers!P:P,,0)),"")</f>
        <v/>
      </c>
      <c r="K3655">
        <f>IF(SUM(E3655:J3655)&lt;&gt;0,VLOOKUP(A3655,[1]!T_Printers[#Data],10,FALSE)+VLOOKUP(C3655,[1]!T_Resins[#Data],10,FALSE),"")</f>
        <v>3</v>
      </c>
      <c r="L3655">
        <f>IF(SUM(E3655:J3655)&lt;&gt;0,VLOOKUP(A3655,[1]!T_Printers[#Data],11,FALSE),"")</f>
        <v>4</v>
      </c>
      <c r="M3655">
        <f>IF(SUM(E3655:J3655)&lt;&gt;0,VLOOKUP(C3655,[1]!T_Resins[#Data],8,FALSE),"")</f>
        <v>120</v>
      </c>
      <c r="N3655">
        <f>IF(_xlfn.XLOOKUP(B3655,[1]Printers!$L:$L,[1]Printers!$R:$R,0,0)&gt;0,[1]Parameters!M3655,IF(SUM(E3655:J3655)&lt;&gt;0,VLOOKUP(C3655,[1]!T_Resins[#Data],9,FALSE),""))</f>
        <v>180</v>
      </c>
      <c r="O3655" t="str">
        <f t="shared" si="57"/>
        <v>SparkMakerFHD</v>
      </c>
    </row>
    <row r="3656" spans="1:15" x14ac:dyDescent="0.25">
      <c r="A3656" t="str">
        <f t="array" ref="A3656">IF(ROW()-1&gt;COUNTA([1]!T_Printers[Printers])*COUNTA([1]!T_Resins[Resins]),"",INDEX([1]!T_Printers[Printers],INT((ROW()-2)/COUNTA([1]!T_Resins[Resins])+1)))</f>
        <v>SparkMakerFHD</v>
      </c>
      <c r="B3656" t="str">
        <f>_xlfn.XLOOKUP(A3656,[1]!T_Printers[Printers],[1]!T_Printers[Icon link],,0)</f>
        <v>SparkMakerFHD</v>
      </c>
      <c r="C3656" t="str">
        <f t="array" ref="C3656">IF(ROW()-1&gt;COUNTA([1]!T_Printers[Printers])*COUNTA([1]!T_Resins[Resins]),"",INDEX([1]!T_Resins[Resins],MOD(ROW()-2,COUNTA([1]!T_Resins[Resins]))+1))</f>
        <v xml:space="preserve">Dental Bleach (Обновленная версия) </v>
      </c>
      <c r="D3656">
        <f>IF(SUM(E3656:J3656)&lt;&gt;0,IF(ROW()-1&gt;COUNTA([1]!T_Printers[Printers])*COUNTA([1]!T_Resins[Resins]),"",2),"")</f>
        <v>2</v>
      </c>
      <c r="E3656" cm="1">
        <f t="array" ref="E3656">IFERROR(IF(ROW()-1&gt;COUNTA([1]!T_Printers[Printers])*COUNTA([1]!T_Resins[Resins]),"",_xlfn.IFS(ROUND(VLOOKUP(C3656,[1]!T_Resins[#Data],2,FALSE)/VLOOKUP(A3656,[1]!T_Printers[#Data],5,FALSE),1)&lt;=_xlfn.XLOOKUP(B3656,[1]Printers!L:L,[1]Printers!O:O,1,0,),ROUND(VLOOKUP(C3656,[1]!T_Resins[#Data],2,FALSE)/VLOOKUP(A3656,[1]!T_Printers[#Data],5,FALSE),1),ROUND(VLOOKUP(C3656,[1]!T_Resins[#Data],2,FALSE)/VLOOKUP(A3656,[1]!T_Printers[#Data],5,FALSE),1)&gt;_xlfn.XLOOKUP(B3656,[1]Printers!L:L,[1]Printers!O:O,1,0,),10)),"Используйте слой 100 мкм")</f>
        <v>33.200000000000003</v>
      </c>
      <c r="F3656">
        <f>IFERROR(IF(ROUND(_xlfn.XLOOKUP([1]Parameters!B3656,[1]Printers!L:L,[1]Printers!Q:Q,,0)*E3656/10,0)*10&lt;_xlfn.XLOOKUP([1]Parameters!B3656,[1]Printers!L:L,[1]Printers!P:P,,0),ROUND(_xlfn.XLOOKUP([1]Parameters!B3656,[1]Printers!L:L,[1]Printers!Q:Q,,0)*E3656/10,0)*10,_xlfn.XLOOKUP([1]Parameters!B3656,[1]Printers!L:L,[1]Printers!P:P,,0)),"")</f>
        <v>100</v>
      </c>
      <c r="G3656" cm="1">
        <f t="array" ref="G3656">IFERROR(IF(ROW()-1&gt;COUNTA([1]!T_Printers[Printers])*COUNTA([1]!T_Resins[Resins]),"",_xlfn.IFS(ROUND(VLOOKUP(C3656,[1]!T_Resins[#Data],3,FALSE)/VLOOKUP(A3656,[1]!T_Printers[#Data],5,FALSE),1)&lt;=_xlfn.XLOOKUP(B3656,[1]Printers!L:L,[1]Printers!O:O,1,0,),ROUND(VLOOKUP(C3656,[1]!T_Resins[#Data],3,FALSE)/VLOOKUP(A3656,[1]!T_Printers[#Data],5,FALSE),1),ROUND(VLOOKUP(C3656,[1]!T_Resins[#Data],3,FALSE)/VLOOKUP(A3656,[1]!T_Printers[#Data],5,FALSE),1)&gt;_xlfn.XLOOKUP(B3656,[1]Printers!L:L,[1]Printers!O:O,1,0,),10)),"")</f>
        <v>43.1</v>
      </c>
      <c r="H3656">
        <f>IFERROR(IF(ROUND(_xlfn.XLOOKUP([1]Parameters!B3656,[1]Printers!L:L,[1]Printers!Q:Q,,0)*G3656/10,0)*10&lt;_xlfn.XLOOKUP([1]Parameters!B3656,[1]Printers!L:L,[1]Printers!P:P,,0),ROUND(_xlfn.XLOOKUP([1]Parameters!B3656,[1]Printers!L:L,[1]Printers!Q:Q,,0)*G3656/10,0)*10,_xlfn.XLOOKUP([1]Parameters!B3656,[1]Printers!L:L,[1]Printers!P:P,,0)),"")</f>
        <v>100</v>
      </c>
      <c r="I3656" s="3" t="str" cm="1">
        <f t="array" ref="I3656">IFERROR(IF(ROW()-1&gt;COUNTA([1]!T_Printers[Printers])*COUNTA([1]!T_Resins[Resins]),"",_xlfn.IFS(ROUND(VLOOKUP(C3656,[1]!T_Resins[#Data],4,FALSE)/VLOOKUP(A3656,[1]!T_Printers[#Data],5,FALSE),1)&lt;=_xlfn.XLOOKUP(B3656,[1]Printers!L:L,[1]Printers!O:O,1,0,),ROUND(VLOOKUP(C3656,[1]!T_Resins[#Data],4,FALSE)/VLOOKUP(A3656,[1]!T_Printers[#Data],5,FALSE),1),ROUND(VLOOKUP(C3656,[1]!T_Resins[#Data],4,FALSE)/VLOOKUP(A3656,[1]!T_Printers[#Data],5,FALSE),1)&gt;_xlfn.XLOOKUP(B3656,[1]Printers!L:L,[1]Printers!O:O,1,0,),"")),"")</f>
        <v/>
      </c>
      <c r="J3656" t="str">
        <f>IFERROR(IF(ROUND(_xlfn.XLOOKUP([1]Parameters!B3656,[1]Printers!L:L,[1]Printers!Q:Q,,0)*I3656/10,0)*10&lt;_xlfn.XLOOKUP([1]Parameters!B3656,[1]Printers!L:L,[1]Printers!P:P,,0),ROUND(_xlfn.XLOOKUP([1]Parameters!B3656,[1]Printers!L:L,[1]Printers!Q:Q,,0)*I3656/10,0)*10,_xlfn.XLOOKUP([1]Parameters!B3656,[1]Printers!L:L,[1]Printers!P:P,,0)),"")</f>
        <v/>
      </c>
      <c r="K3656">
        <f>IF(SUM(E3656:J3656)&lt;&gt;0,VLOOKUP(A3656,[1]!T_Printers[#Data],10,FALSE)+VLOOKUP(C3656,[1]!T_Resins[#Data],10,FALSE),"")</f>
        <v>3</v>
      </c>
      <c r="L3656">
        <f>IF(SUM(E3656:J3656)&lt;&gt;0,VLOOKUP(A3656,[1]!T_Printers[#Data],11,FALSE),"")</f>
        <v>4</v>
      </c>
      <c r="M3656">
        <f>IF(SUM(E3656:J3656)&lt;&gt;0,VLOOKUP(C3656,[1]!T_Resins[#Data],8,FALSE),"")</f>
        <v>120</v>
      </c>
      <c r="N3656">
        <f>IF(_xlfn.XLOOKUP(B3656,[1]Printers!$L:$L,[1]Printers!$R:$R,0,0)&gt;0,[1]Parameters!M3656,IF(SUM(E3656:J3656)&lt;&gt;0,VLOOKUP(C3656,[1]!T_Resins[#Data],9,FALSE),""))</f>
        <v>180</v>
      </c>
      <c r="O3656" t="str">
        <f t="shared" si="57"/>
        <v>SparkMakerFHD</v>
      </c>
    </row>
    <row r="3657" spans="1:15" x14ac:dyDescent="0.25">
      <c r="A3657" t="str">
        <f t="array" ref="A3657">IF(ROW()-1&gt;COUNTA([1]!T_Printers[Printers])*COUNTA([1]!T_Resins[Resins]),"",INDEX([1]!T_Printers[Printers],INT((ROW()-2)/COUNTA([1]!T_Resins[Resins])+1)))</f>
        <v>SparkMakerFHD</v>
      </c>
      <c r="B3657" t="str">
        <f>_xlfn.XLOOKUP(A3657,[1]!T_Printers[Printers],[1]!T_Printers[Icon link],,0)</f>
        <v>SparkMakerFHD</v>
      </c>
      <c r="C3657" t="str">
        <f t="array" ref="C3657">IF(ROW()-1&gt;COUNTA([1]!T_Printers[Printers])*COUNTA([1]!T_Resins[Resins]),"",INDEX([1]!T_Resins[Resins],MOD(ROW()-2,COUNTA([1]!T_Resins[Resins]))+1))</f>
        <v>Dental Bleach Pro</v>
      </c>
      <c r="D3657">
        <f>IF(SUM(E3657:J3657)&lt;&gt;0,IF(ROW()-1&gt;COUNTA([1]!T_Printers[Printers])*COUNTA([1]!T_Resins[Resins]),"",2),"")</f>
        <v>2</v>
      </c>
      <c r="E3657" cm="1">
        <f t="array" ref="E3657">IFERROR(IF(ROW()-1&gt;COUNTA([1]!T_Printers[Printers])*COUNTA([1]!T_Resins[Resins]),"",_xlfn.IFS(ROUND(VLOOKUP(C3657,[1]!T_Resins[#Data],2,FALSE)/VLOOKUP(A3657,[1]!T_Printers[#Data],5,FALSE),1)&lt;=_xlfn.XLOOKUP(B3657,[1]Printers!L:L,[1]Printers!O:O,1,0,),ROUND(VLOOKUP(C3657,[1]!T_Resins[#Data],2,FALSE)/VLOOKUP(A3657,[1]!T_Printers[#Data],5,FALSE),1),ROUND(VLOOKUP(C3657,[1]!T_Resins[#Data],2,FALSE)/VLOOKUP(A3657,[1]!T_Printers[#Data],5,FALSE),1)&gt;_xlfn.XLOOKUP(B3657,[1]Printers!L:L,[1]Printers!O:O,1,0,),10)),"Используйте слой 100 мкм")</f>
        <v>24.5</v>
      </c>
      <c r="F3657">
        <f>IFERROR(IF(ROUND(_xlfn.XLOOKUP([1]Parameters!B3657,[1]Printers!L:L,[1]Printers!Q:Q,,0)*E3657/10,0)*10&lt;_xlfn.XLOOKUP([1]Parameters!B3657,[1]Printers!L:L,[1]Printers!P:P,,0),ROUND(_xlfn.XLOOKUP([1]Parameters!B3657,[1]Printers!L:L,[1]Printers!Q:Q,,0)*E3657/10,0)*10,_xlfn.XLOOKUP([1]Parameters!B3657,[1]Printers!L:L,[1]Printers!P:P,,0)),"")</f>
        <v>100</v>
      </c>
      <c r="G3657" cm="1">
        <f t="array" ref="G3657">IFERROR(IF(ROW()-1&gt;COUNTA([1]!T_Printers[Printers])*COUNTA([1]!T_Resins[Resins]),"",_xlfn.IFS(ROUND(VLOOKUP(C3657,[1]!T_Resins[#Data],3,FALSE)/VLOOKUP(A3657,[1]!T_Printers[#Data],5,FALSE),1)&lt;=_xlfn.XLOOKUP(B3657,[1]Printers!L:L,[1]Printers!O:O,1,0,),ROUND(VLOOKUP(C3657,[1]!T_Resins[#Data],3,FALSE)/VLOOKUP(A3657,[1]!T_Printers[#Data],5,FALSE),1),ROUND(VLOOKUP(C3657,[1]!T_Resins[#Data],3,FALSE)/VLOOKUP(A3657,[1]!T_Printers[#Data],5,FALSE),1)&gt;_xlfn.XLOOKUP(B3657,[1]Printers!L:L,[1]Printers!O:O,1,0,),10)),"")</f>
        <v>31.9</v>
      </c>
      <c r="H3657">
        <f>IFERROR(IF(ROUND(_xlfn.XLOOKUP([1]Parameters!B3657,[1]Printers!L:L,[1]Printers!Q:Q,,0)*G3657/10,0)*10&lt;_xlfn.XLOOKUP([1]Parameters!B3657,[1]Printers!L:L,[1]Printers!P:P,,0),ROUND(_xlfn.XLOOKUP([1]Parameters!B3657,[1]Printers!L:L,[1]Printers!Q:Q,,0)*G3657/10,0)*10,_xlfn.XLOOKUP([1]Parameters!B3657,[1]Printers!L:L,[1]Printers!P:P,,0)),"")</f>
        <v>100</v>
      </c>
      <c r="I3657" s="3" t="str" cm="1">
        <f t="array" ref="I3657">IFERROR(IF(ROW()-1&gt;COUNTA([1]!T_Printers[Printers])*COUNTA([1]!T_Resins[Resins]),"",_xlfn.IFS(ROUND(VLOOKUP(C3657,[1]!T_Resins[#Data],4,FALSE)/VLOOKUP(A3657,[1]!T_Printers[#Data],5,FALSE),1)&lt;=_xlfn.XLOOKUP(B3657,[1]Printers!L:L,[1]Printers!O:O,1,0,),ROUND(VLOOKUP(C3657,[1]!T_Resins[#Data],4,FALSE)/VLOOKUP(A3657,[1]!T_Printers[#Data],5,FALSE),1),ROUND(VLOOKUP(C3657,[1]!T_Resins[#Data],4,FALSE)/VLOOKUP(A3657,[1]!T_Printers[#Data],5,FALSE),1)&gt;_xlfn.XLOOKUP(B3657,[1]Printers!L:L,[1]Printers!O:O,1,0,),"")),"")</f>
        <v/>
      </c>
      <c r="J3657" t="str">
        <f>IFERROR(IF(ROUND(_xlfn.XLOOKUP([1]Parameters!B3657,[1]Printers!L:L,[1]Printers!Q:Q,,0)*I3657/10,0)*10&lt;_xlfn.XLOOKUP([1]Parameters!B3657,[1]Printers!L:L,[1]Printers!P:P,,0),ROUND(_xlfn.XLOOKUP([1]Parameters!B3657,[1]Printers!L:L,[1]Printers!Q:Q,,0)*I3657/10,0)*10,_xlfn.XLOOKUP([1]Parameters!B3657,[1]Printers!L:L,[1]Printers!P:P,,0)),"")</f>
        <v/>
      </c>
      <c r="K3657">
        <f>IF(SUM(E3657:J3657)&lt;&gt;0,VLOOKUP(A3657,[1]!T_Printers[#Data],10,FALSE)+VLOOKUP(C3657,[1]!T_Resins[#Data],10,FALSE),"")</f>
        <v>2</v>
      </c>
      <c r="L3657">
        <f>IF(SUM(E3657:J3657)&lt;&gt;0,VLOOKUP(A3657,[1]!T_Printers[#Data],11,FALSE),"")</f>
        <v>4</v>
      </c>
      <c r="M3657">
        <f>IF(SUM(E3657:J3657)&lt;&gt;0,VLOOKUP(C3657,[1]!T_Resins[#Data],8,FALSE),"")</f>
        <v>120</v>
      </c>
      <c r="N3657">
        <f>IF(_xlfn.XLOOKUP(B3657,[1]Printers!$L:$L,[1]Printers!$R:$R,0,0)&gt;0,[1]Parameters!M3657,IF(SUM(E3657:J3657)&lt;&gt;0,VLOOKUP(C3657,[1]!T_Resins[#Data],9,FALSE),""))</f>
        <v>180</v>
      </c>
      <c r="O3657" t="str">
        <f t="shared" si="57"/>
        <v>SparkMakerFHD</v>
      </c>
    </row>
    <row r="3658" spans="1:15" x14ac:dyDescent="0.25">
      <c r="A3658" t="str">
        <f t="array" ref="A3658">IF(ROW()-1&gt;COUNTA([1]!T_Printers[Printers])*COUNTA([1]!T_Resins[Resins]),"",INDEX([1]!T_Printers[Printers],INT((ROW()-2)/COUNTA([1]!T_Resins[Resins])+1)))</f>
        <v>SparkMakerFHD</v>
      </c>
      <c r="B3658" t="str">
        <f>_xlfn.XLOOKUP(A3658,[1]!T_Printers[Printers],[1]!T_Printers[Icon link],,0)</f>
        <v>SparkMakerFHD</v>
      </c>
      <c r="C3658" t="str">
        <f t="array" ref="C3658">IF(ROW()-1&gt;COUNTA([1]!T_Printers[Printers])*COUNTA([1]!T_Resins[Resins]),"",INDEX([1]!T_Resins[Resins],MOD(ROW()-2,COUNTA([1]!T_Resins[Resins]))+1))</f>
        <v>Dental Cast Cherry Pro</v>
      </c>
      <c r="D3658">
        <f>IF(SUM(E3658:J3658)&lt;&gt;0,IF(ROW()-1&gt;COUNTA([1]!T_Printers[Printers])*COUNTA([1]!T_Resins[Resins]),"",2),"")</f>
        <v>2</v>
      </c>
      <c r="E3658" cm="1">
        <f t="array" ref="E3658">IFERROR(IF(ROW()-1&gt;COUNTA([1]!T_Printers[Printers])*COUNTA([1]!T_Resins[Resins]),"",_xlfn.IFS(ROUND(VLOOKUP(C3658,[1]!T_Resins[#Data],2,FALSE)/VLOOKUP(A3658,[1]!T_Printers[#Data],5,FALSE),1)&lt;=_xlfn.XLOOKUP(B3658,[1]Printers!L:L,[1]Printers!O:O,1,0,),ROUND(VLOOKUP(C3658,[1]!T_Resins[#Data],2,FALSE)/VLOOKUP(A3658,[1]!T_Printers[#Data],5,FALSE),1),ROUND(VLOOKUP(C3658,[1]!T_Resins[#Data],2,FALSE)/VLOOKUP(A3658,[1]!T_Printers[#Data],5,FALSE),1)&gt;_xlfn.XLOOKUP(B3658,[1]Printers!L:L,[1]Printers!O:O,1,0,),10)),"Используйте слой 100 мкм")</f>
        <v>33.799999999999997</v>
      </c>
      <c r="F3658">
        <f>IFERROR(IF(ROUND(_xlfn.XLOOKUP([1]Parameters!B3658,[1]Printers!L:L,[1]Printers!Q:Q,,0)*E3658/10,0)*10&lt;_xlfn.XLOOKUP([1]Parameters!B3658,[1]Printers!L:L,[1]Printers!P:P,,0),ROUND(_xlfn.XLOOKUP([1]Parameters!B3658,[1]Printers!L:L,[1]Printers!Q:Q,,0)*E3658/10,0)*10,_xlfn.XLOOKUP([1]Parameters!B3658,[1]Printers!L:L,[1]Printers!P:P,,0)),"")</f>
        <v>100</v>
      </c>
      <c r="G3658" t="str" cm="1">
        <f t="array" ref="G3658">IFERROR(IF(ROW()-1&gt;COUNTA([1]!T_Printers[Printers])*COUNTA([1]!T_Resins[Resins]),"",_xlfn.IFS(ROUND(VLOOKUP(C3658,[1]!T_Resins[#Data],3,FALSE)/VLOOKUP(A3658,[1]!T_Printers[#Data],5,FALSE),1)&lt;=_xlfn.XLOOKUP(B3658,[1]Printers!L:L,[1]Printers!O:O,1,0,),ROUND(VLOOKUP(C3658,[1]!T_Resins[#Data],3,FALSE)/VLOOKUP(A3658,[1]!T_Printers[#Data],5,FALSE),1),ROUND(VLOOKUP(C3658,[1]!T_Resins[#Data],3,FALSE)/VLOOKUP(A3658,[1]!T_Printers[#Data],5,FALSE),1)&gt;_xlfn.XLOOKUP(B3658,[1]Printers!L:L,[1]Printers!O:O,1,0,),10)),"")</f>
        <v/>
      </c>
      <c r="H3658" t="str">
        <f>IFERROR(IF(ROUND(_xlfn.XLOOKUP([1]Parameters!B3658,[1]Printers!L:L,[1]Printers!Q:Q,,0)*G3658/10,0)*10&lt;_xlfn.XLOOKUP([1]Parameters!B3658,[1]Printers!L:L,[1]Printers!P:P,,0),ROUND(_xlfn.XLOOKUP([1]Parameters!B3658,[1]Printers!L:L,[1]Printers!Q:Q,,0)*G3658/10,0)*10,_xlfn.XLOOKUP([1]Parameters!B3658,[1]Printers!L:L,[1]Printers!P:P,,0)),"")</f>
        <v/>
      </c>
      <c r="I3658" s="3" t="str" cm="1">
        <f t="array" ref="I3658">IFERROR(IF(ROW()-1&gt;COUNTA([1]!T_Printers[Printers])*COUNTA([1]!T_Resins[Resins]),"",_xlfn.IFS(ROUND(VLOOKUP(C3658,[1]!T_Resins[#Data],4,FALSE)/VLOOKUP(A3658,[1]!T_Printers[#Data],5,FALSE),1)&lt;=_xlfn.XLOOKUP(B3658,[1]Printers!L:L,[1]Printers!O:O,1,0,),ROUND(VLOOKUP(C3658,[1]!T_Resins[#Data],4,FALSE)/VLOOKUP(A3658,[1]!T_Printers[#Data],5,FALSE),1),ROUND(VLOOKUP(C3658,[1]!T_Resins[#Data],4,FALSE)/VLOOKUP(A3658,[1]!T_Printers[#Data],5,FALSE),1)&gt;_xlfn.XLOOKUP(B3658,[1]Printers!L:L,[1]Printers!O:O,1,0,),"")),"")</f>
        <v/>
      </c>
      <c r="J3658" t="str">
        <f>IFERROR(IF(ROUND(_xlfn.XLOOKUP([1]Parameters!B3658,[1]Printers!L:L,[1]Printers!Q:Q,,0)*I3658/10,0)*10&lt;_xlfn.XLOOKUP([1]Parameters!B3658,[1]Printers!L:L,[1]Printers!P:P,,0),ROUND(_xlfn.XLOOKUP([1]Parameters!B3658,[1]Printers!L:L,[1]Printers!Q:Q,,0)*I3658/10,0)*10,_xlfn.XLOOKUP([1]Parameters!B3658,[1]Printers!L:L,[1]Printers!P:P,,0)),"")</f>
        <v/>
      </c>
      <c r="K3658">
        <f>IF(SUM(E3658:J3658)&lt;&gt;0,VLOOKUP(A3658,[1]!T_Printers[#Data],10,FALSE)+VLOOKUP(C3658,[1]!T_Resins[#Data],10,FALSE),"")</f>
        <v>2</v>
      </c>
      <c r="L3658">
        <f>IF(SUM(E3658:J3658)&lt;&gt;0,VLOOKUP(A3658,[1]!T_Printers[#Data],11,FALSE),"")</f>
        <v>4</v>
      </c>
      <c r="M3658">
        <f>IF(SUM(E3658:J3658)&lt;&gt;0,VLOOKUP(C3658,[1]!T_Resins[#Data],8,FALSE),"")</f>
        <v>60</v>
      </c>
      <c r="N3658">
        <f>IF(_xlfn.XLOOKUP(B3658,[1]Printers!$L:$L,[1]Printers!$R:$R,0,0)&gt;0,[1]Parameters!M3658,IF(SUM(E3658:J3658)&lt;&gt;0,VLOOKUP(C3658,[1]!T_Resins[#Data],9,FALSE),""))</f>
        <v>60</v>
      </c>
      <c r="O3658" t="str">
        <f t="shared" si="57"/>
        <v>SparkMakerFHD</v>
      </c>
    </row>
    <row r="3659" spans="1:15" x14ac:dyDescent="0.25">
      <c r="A3659" t="str">
        <f t="array" ref="A3659">IF(ROW()-1&gt;COUNTA([1]!T_Printers[Printers])*COUNTA([1]!T_Resins[Resins]),"",INDEX([1]!T_Printers[Printers],INT((ROW()-2)/COUNTA([1]!T_Resins[Resins])+1)))</f>
        <v>SparkMakerFHD</v>
      </c>
      <c r="B3659" t="str">
        <f>_xlfn.XLOOKUP(A3659,[1]!T_Printers[Printers],[1]!T_Printers[Icon link],,0)</f>
        <v>SparkMakerFHD</v>
      </c>
      <c r="C3659" t="str">
        <f t="array" ref="C3659">IF(ROW()-1&gt;COUNTA([1]!T_Printers[Printers])*COUNTA([1]!T_Resins[Resins]),"",INDEX([1]!T_Resins[Resins],MOD(ROW()-2,COUNTA([1]!T_Resins[Resins]))+1))</f>
        <v>Dental Cast Cherry</v>
      </c>
      <c r="D3659">
        <f>IF(SUM(E3659:J3659)&lt;&gt;0,IF(ROW()-1&gt;COUNTA([1]!T_Printers[Printers])*COUNTA([1]!T_Resins[Resins]),"",2),"")</f>
        <v>2</v>
      </c>
      <c r="E3659" cm="1">
        <f t="array" ref="E3659">IFERROR(IF(ROW()-1&gt;COUNTA([1]!T_Printers[Printers])*COUNTA([1]!T_Resins[Resins]),"",_xlfn.IFS(ROUND(VLOOKUP(C3659,[1]!T_Resins[#Data],2,FALSE)/VLOOKUP(A3659,[1]!T_Printers[#Data],5,FALSE),1)&lt;=_xlfn.XLOOKUP(B3659,[1]Printers!L:L,[1]Printers!O:O,1,0,),ROUND(VLOOKUP(C3659,[1]!T_Resins[#Data],2,FALSE)/VLOOKUP(A3659,[1]!T_Printers[#Data],5,FALSE),1),ROUND(VLOOKUP(C3659,[1]!T_Resins[#Data],2,FALSE)/VLOOKUP(A3659,[1]!T_Printers[#Data],5,FALSE),1)&gt;_xlfn.XLOOKUP(B3659,[1]Printers!L:L,[1]Printers!O:O,1,0,),10)),"Используйте слой 100 мкм")</f>
        <v>29.6</v>
      </c>
      <c r="F3659">
        <f>IFERROR(IF(ROUND(_xlfn.XLOOKUP([1]Parameters!B3659,[1]Printers!L:L,[1]Printers!Q:Q,,0)*E3659/10,0)*10&lt;_xlfn.XLOOKUP([1]Parameters!B3659,[1]Printers!L:L,[1]Printers!P:P,,0),ROUND(_xlfn.XLOOKUP([1]Parameters!B3659,[1]Printers!L:L,[1]Printers!Q:Q,,0)*E3659/10,0)*10,_xlfn.XLOOKUP([1]Parameters!B3659,[1]Printers!L:L,[1]Printers!P:P,,0)),"")</f>
        <v>100</v>
      </c>
      <c r="G3659" cm="1">
        <f t="array" ref="G3659">IFERROR(IF(ROW()-1&gt;COUNTA([1]!T_Printers[Printers])*COUNTA([1]!T_Resins[Resins]),"",_xlfn.IFS(ROUND(VLOOKUP(C3659,[1]!T_Resins[#Data],3,FALSE)/VLOOKUP(A3659,[1]!T_Printers[#Data],5,FALSE),1)&lt;=_xlfn.XLOOKUP(B3659,[1]Printers!L:L,[1]Printers!O:O,1,0,),ROUND(VLOOKUP(C3659,[1]!T_Resins[#Data],3,FALSE)/VLOOKUP(A3659,[1]!T_Printers[#Data],5,FALSE),1),ROUND(VLOOKUP(C3659,[1]!T_Resins[#Data],3,FALSE)/VLOOKUP(A3659,[1]!T_Printers[#Data],5,FALSE),1)&gt;_xlfn.XLOOKUP(B3659,[1]Printers!L:L,[1]Printers!O:O,1,0,),10)),"")</f>
        <v>38.4</v>
      </c>
      <c r="H3659">
        <f>IFERROR(IF(ROUND(_xlfn.XLOOKUP([1]Parameters!B3659,[1]Printers!L:L,[1]Printers!Q:Q,,0)*G3659/10,0)*10&lt;_xlfn.XLOOKUP([1]Parameters!B3659,[1]Printers!L:L,[1]Printers!P:P,,0),ROUND(_xlfn.XLOOKUP([1]Parameters!B3659,[1]Printers!L:L,[1]Printers!Q:Q,,0)*G3659/10,0)*10,_xlfn.XLOOKUP([1]Parameters!B3659,[1]Printers!L:L,[1]Printers!P:P,,0)),"")</f>
        <v>100</v>
      </c>
      <c r="I3659" s="3" t="str" cm="1">
        <f t="array" ref="I3659">IFERROR(IF(ROW()-1&gt;COUNTA([1]!T_Printers[Printers])*COUNTA([1]!T_Resins[Resins]),"",_xlfn.IFS(ROUND(VLOOKUP(C3659,[1]!T_Resins[#Data],4,FALSE)/VLOOKUP(A3659,[1]!T_Printers[#Data],5,FALSE),1)&lt;=_xlfn.XLOOKUP(B3659,[1]Printers!L:L,[1]Printers!O:O,1,0,),ROUND(VLOOKUP(C3659,[1]!T_Resins[#Data],4,FALSE)/VLOOKUP(A3659,[1]!T_Printers[#Data],5,FALSE),1),ROUND(VLOOKUP(C3659,[1]!T_Resins[#Data],4,FALSE)/VLOOKUP(A3659,[1]!T_Printers[#Data],5,FALSE),1)&gt;_xlfn.XLOOKUP(B3659,[1]Printers!L:L,[1]Printers!O:O,1,0,),"")),"")</f>
        <v/>
      </c>
      <c r="J3659" t="str">
        <f>IFERROR(IF(ROUND(_xlfn.XLOOKUP([1]Parameters!B3659,[1]Printers!L:L,[1]Printers!Q:Q,,0)*I3659/10,0)*10&lt;_xlfn.XLOOKUP([1]Parameters!B3659,[1]Printers!L:L,[1]Printers!P:P,,0),ROUND(_xlfn.XLOOKUP([1]Parameters!B3659,[1]Printers!L:L,[1]Printers!Q:Q,,0)*I3659/10,0)*10,_xlfn.XLOOKUP([1]Parameters!B3659,[1]Printers!L:L,[1]Printers!P:P,,0)),"")</f>
        <v/>
      </c>
      <c r="K3659">
        <f>IF(SUM(E3659:J3659)&lt;&gt;0,VLOOKUP(A3659,[1]!T_Printers[#Data],10,FALSE)+VLOOKUP(C3659,[1]!T_Resins[#Data],10,FALSE),"")</f>
        <v>2</v>
      </c>
      <c r="L3659">
        <f>IF(SUM(E3659:J3659)&lt;&gt;0,VLOOKUP(A3659,[1]!T_Printers[#Data],11,FALSE),"")</f>
        <v>4</v>
      </c>
      <c r="M3659">
        <f>IF(SUM(E3659:J3659)&lt;&gt;0,VLOOKUP(C3659,[1]!T_Resins[#Data],8,FALSE),"")</f>
        <v>60</v>
      </c>
      <c r="N3659">
        <f>IF(_xlfn.XLOOKUP(B3659,[1]Printers!$L:$L,[1]Printers!$R:$R,0,0)&gt;0,[1]Parameters!M3659,IF(SUM(E3659:J3659)&lt;&gt;0,VLOOKUP(C3659,[1]!T_Resins[#Data],9,FALSE),""))</f>
        <v>60</v>
      </c>
      <c r="O3659" t="str">
        <f t="shared" si="57"/>
        <v>SparkMakerFHD</v>
      </c>
    </row>
    <row r="3660" spans="1:15" x14ac:dyDescent="0.25">
      <c r="A3660" t="str">
        <f t="array" ref="A3660">IF(ROW()-1&gt;COUNTA([1]!T_Printers[Printers])*COUNTA([1]!T_Resins[Resins]),"",INDEX([1]!T_Printers[Printers],INT((ROW()-2)/COUNTA([1]!T_Resins[Resins])+1)))</f>
        <v>SparkMakerFHD</v>
      </c>
      <c r="B3660" t="str">
        <f>_xlfn.XLOOKUP(A3660,[1]!T_Printers[Printers],[1]!T_Printers[Icon link],,0)</f>
        <v>SparkMakerFHD</v>
      </c>
      <c r="C3660" t="str">
        <f t="array" ref="C3660">IF(ROW()-1&gt;COUNTA([1]!T_Printers[Printers])*COUNTA([1]!T_Resins[Resins]),"",INDEX([1]!T_Resins[Resins],MOD(ROW()-2,COUNTA([1]!T_Resins[Resins]))+1))</f>
        <v>Dental Clear</v>
      </c>
      <c r="D3660">
        <f>IF(SUM(E3660:J3660)&lt;&gt;0,IF(ROW()-1&gt;COUNTA([1]!T_Printers[Printers])*COUNTA([1]!T_Resins[Resins]),"",2),"")</f>
        <v>2</v>
      </c>
      <c r="E3660" cm="1">
        <f t="array" ref="E3660">IFERROR(IF(ROW()-1&gt;COUNTA([1]!T_Printers[Printers])*COUNTA([1]!T_Resins[Resins]),"",_xlfn.IFS(ROUND(VLOOKUP(C3660,[1]!T_Resins[#Data],2,FALSE)/VLOOKUP(A3660,[1]!T_Printers[#Data],5,FALSE),1)&lt;=_xlfn.XLOOKUP(B3660,[1]Printers!L:L,[1]Printers!O:O,1,0,),ROUND(VLOOKUP(C3660,[1]!T_Resins[#Data],2,FALSE)/VLOOKUP(A3660,[1]!T_Printers[#Data],5,FALSE),1),ROUND(VLOOKUP(C3660,[1]!T_Resins[#Data],2,FALSE)/VLOOKUP(A3660,[1]!T_Printers[#Data],5,FALSE),1)&gt;_xlfn.XLOOKUP(B3660,[1]Printers!L:L,[1]Printers!O:O,1,0,),10)),"Используйте слой 100 мкм")</f>
        <v>16.600000000000001</v>
      </c>
      <c r="F3660">
        <f>IFERROR(IF(ROUND(_xlfn.XLOOKUP([1]Parameters!B3660,[1]Printers!L:L,[1]Printers!Q:Q,,0)*E3660/10,0)*10&lt;_xlfn.XLOOKUP([1]Parameters!B3660,[1]Printers!L:L,[1]Printers!P:P,,0),ROUND(_xlfn.XLOOKUP([1]Parameters!B3660,[1]Printers!L:L,[1]Printers!Q:Q,,0)*E3660/10,0)*10,_xlfn.XLOOKUP([1]Parameters!B3660,[1]Printers!L:L,[1]Printers!P:P,,0)),"")</f>
        <v>100</v>
      </c>
      <c r="G3660" cm="1">
        <f t="array" ref="G3660">IFERROR(IF(ROW()-1&gt;COUNTA([1]!T_Printers[Printers])*COUNTA([1]!T_Resins[Resins]),"",_xlfn.IFS(ROUND(VLOOKUP(C3660,[1]!T_Resins[#Data],3,FALSE)/VLOOKUP(A3660,[1]!T_Printers[#Data],5,FALSE),1)&lt;=_xlfn.XLOOKUP(B3660,[1]Printers!L:L,[1]Printers!O:O,1,0,),ROUND(VLOOKUP(C3660,[1]!T_Resins[#Data],3,FALSE)/VLOOKUP(A3660,[1]!T_Printers[#Data],5,FALSE),1),ROUND(VLOOKUP(C3660,[1]!T_Resins[#Data],3,FALSE)/VLOOKUP(A3660,[1]!T_Printers[#Data],5,FALSE),1)&gt;_xlfn.XLOOKUP(B3660,[1]Printers!L:L,[1]Printers!O:O,1,0,),10)),"")</f>
        <v>21.6</v>
      </c>
      <c r="H3660">
        <f>IFERROR(IF(ROUND(_xlfn.XLOOKUP([1]Parameters!B3660,[1]Printers!L:L,[1]Printers!Q:Q,,0)*G3660/10,0)*10&lt;_xlfn.XLOOKUP([1]Parameters!B3660,[1]Printers!L:L,[1]Printers!P:P,,0),ROUND(_xlfn.XLOOKUP([1]Parameters!B3660,[1]Printers!L:L,[1]Printers!Q:Q,,0)*G3660/10,0)*10,_xlfn.XLOOKUP([1]Parameters!B3660,[1]Printers!L:L,[1]Printers!P:P,,0)),"")</f>
        <v>100</v>
      </c>
      <c r="I3660" s="3" t="str" cm="1">
        <f t="array" ref="I3660">IFERROR(IF(ROW()-1&gt;COUNTA([1]!T_Printers[Printers])*COUNTA([1]!T_Resins[Resins]),"",_xlfn.IFS(ROUND(VLOOKUP(C3660,[1]!T_Resins[#Data],4,FALSE)/VLOOKUP(A3660,[1]!T_Printers[#Data],5,FALSE),1)&lt;=_xlfn.XLOOKUP(B3660,[1]Printers!L:L,[1]Printers!O:O,1,0,),ROUND(VLOOKUP(C3660,[1]!T_Resins[#Data],4,FALSE)/VLOOKUP(A3660,[1]!T_Printers[#Data],5,FALSE),1),ROUND(VLOOKUP(C3660,[1]!T_Resins[#Data],4,FALSE)/VLOOKUP(A3660,[1]!T_Printers[#Data],5,FALSE),1)&gt;_xlfn.XLOOKUP(B3660,[1]Printers!L:L,[1]Printers!O:O,1,0,),"")),"")</f>
        <v/>
      </c>
      <c r="J3660" t="str">
        <f>IFERROR(IF(ROUND(_xlfn.XLOOKUP([1]Parameters!B3660,[1]Printers!L:L,[1]Printers!Q:Q,,0)*I3660/10,0)*10&lt;_xlfn.XLOOKUP([1]Parameters!B3660,[1]Printers!L:L,[1]Printers!P:P,,0),ROUND(_xlfn.XLOOKUP([1]Parameters!B3660,[1]Printers!L:L,[1]Printers!Q:Q,,0)*I3660/10,0)*10,_xlfn.XLOOKUP([1]Parameters!B3660,[1]Printers!L:L,[1]Printers!P:P,,0)),"")</f>
        <v/>
      </c>
      <c r="K3660">
        <f>IF(SUM(E3660:J3660)&lt;&gt;0,VLOOKUP(A3660,[1]!T_Printers[#Data],10,FALSE)+VLOOKUP(C3660,[1]!T_Resins[#Data],10,FALSE),"")</f>
        <v>2</v>
      </c>
      <c r="L3660">
        <f>IF(SUM(E3660:J3660)&lt;&gt;0,VLOOKUP(A3660,[1]!T_Printers[#Data],11,FALSE),"")</f>
        <v>4</v>
      </c>
      <c r="M3660">
        <f>IF(SUM(E3660:J3660)&lt;&gt;0,VLOOKUP(C3660,[1]!T_Resins[#Data],8,FALSE),"")</f>
        <v>120</v>
      </c>
      <c r="N3660">
        <f>IF(_xlfn.XLOOKUP(B3660,[1]Printers!$L:$L,[1]Printers!$R:$R,0,0)&gt;0,[1]Parameters!M3660,IF(SUM(E3660:J3660)&lt;&gt;0,VLOOKUP(C3660,[1]!T_Resins[#Data],9,FALSE),""))</f>
        <v>180</v>
      </c>
      <c r="O3660" t="str">
        <f t="shared" si="57"/>
        <v>SparkMakerFHD</v>
      </c>
    </row>
    <row r="3661" spans="1:15" x14ac:dyDescent="0.25">
      <c r="A3661" t="str">
        <f t="array" ref="A3661">IF(ROW()-1&gt;COUNTA([1]!T_Printers[Printers])*COUNTA([1]!T_Resins[Resins]),"",INDEX([1]!T_Printers[Printers],INT((ROW()-2)/COUNTA([1]!T_Resins[Resins])+1)))</f>
        <v>SparkMakerFHD</v>
      </c>
      <c r="B3661" t="str">
        <f>_xlfn.XLOOKUP(A3661,[1]!T_Printers[Printers],[1]!T_Printers[Icon link],,0)</f>
        <v>SparkMakerFHD</v>
      </c>
      <c r="C3661" t="str">
        <f t="array" ref="C3661">IF(ROW()-1&gt;COUNTA([1]!T_Printers[Printers])*COUNTA([1]!T_Resins[Resins]),"",INDEX([1]!T_Resins[Resins],MOD(ROW()-2,COUNTA([1]!T_Resins[Resins]))+1))</f>
        <v>Dental Clear Pro</v>
      </c>
      <c r="D3661">
        <f>IF(SUM(E3661:J3661)&lt;&gt;0,IF(ROW()-1&gt;COUNTA([1]!T_Printers[Printers])*COUNTA([1]!T_Resins[Resins]),"",2),"")</f>
        <v>2</v>
      </c>
      <c r="E3661" t="str" cm="1">
        <f t="array" ref="E3661">IFERROR(IF(ROW()-1&gt;COUNTA([1]!T_Printers[Printers])*COUNTA([1]!T_Resins[Resins]),"",_xlfn.IFS(ROUND(VLOOKUP(C3661,[1]!T_Resins[#Data],2,FALSE)/VLOOKUP(A3661,[1]!T_Printers[#Data],5,FALSE),1)&lt;=_xlfn.XLOOKUP(B3661,[1]Printers!L:L,[1]Printers!O:O,1,0,),ROUND(VLOOKUP(C3661,[1]!T_Resins[#Data],2,FALSE)/VLOOKUP(A3661,[1]!T_Printers[#Data],5,FALSE),1),ROUND(VLOOKUP(C3661,[1]!T_Resins[#Data],2,FALSE)/VLOOKUP(A3661,[1]!T_Printers[#Data],5,FALSE),1)&gt;_xlfn.XLOOKUP(B3661,[1]Printers!L:L,[1]Printers!O:O,1,0,),10)),"Используйте слой 100 мкм")</f>
        <v>Используйте слой 100 мкм</v>
      </c>
      <c r="F3661" t="str">
        <f>IFERROR(IF(ROUND(_xlfn.XLOOKUP([1]Parameters!B3661,[1]Printers!L:L,[1]Printers!Q:Q,,0)*E3661/10,0)*10&lt;_xlfn.XLOOKUP([1]Parameters!B3661,[1]Printers!L:L,[1]Printers!P:P,,0),ROUND(_xlfn.XLOOKUP([1]Parameters!B3661,[1]Printers!L:L,[1]Printers!Q:Q,,0)*E3661/10,0)*10,_xlfn.XLOOKUP([1]Parameters!B3661,[1]Printers!L:L,[1]Printers!P:P,,0)),"")</f>
        <v/>
      </c>
      <c r="G3661" cm="1">
        <f t="array" ref="G3661">IFERROR(IF(ROW()-1&gt;COUNTA([1]!T_Printers[Printers])*COUNTA([1]!T_Resins[Resins]),"",_xlfn.IFS(ROUND(VLOOKUP(C3661,[1]!T_Resins[#Data],3,FALSE)/VLOOKUP(A3661,[1]!T_Printers[#Data],5,FALSE),1)&lt;=_xlfn.XLOOKUP(B3661,[1]Printers!L:L,[1]Printers!O:O,1,0,),ROUND(VLOOKUP(C3661,[1]!T_Resins[#Data],3,FALSE)/VLOOKUP(A3661,[1]!T_Printers[#Data],5,FALSE),1),ROUND(VLOOKUP(C3661,[1]!T_Resins[#Data],3,FALSE)/VLOOKUP(A3661,[1]!T_Printers[#Data],5,FALSE),1)&gt;_xlfn.XLOOKUP(B3661,[1]Printers!L:L,[1]Printers!O:O,1,0,),10)),"")</f>
        <v>35.1</v>
      </c>
      <c r="H3661">
        <f>IFERROR(IF(ROUND(_xlfn.XLOOKUP([1]Parameters!B3661,[1]Printers!L:L,[1]Printers!Q:Q,,0)*G3661/10,0)*10&lt;_xlfn.XLOOKUP([1]Parameters!B3661,[1]Printers!L:L,[1]Printers!P:P,,0),ROUND(_xlfn.XLOOKUP([1]Parameters!B3661,[1]Printers!L:L,[1]Printers!Q:Q,,0)*G3661/10,0)*10,_xlfn.XLOOKUP([1]Parameters!B3661,[1]Printers!L:L,[1]Printers!P:P,,0)),"")</f>
        <v>100</v>
      </c>
      <c r="I3661" s="3" cm="1">
        <f t="array" ref="I3661">IFERROR(IF(ROW()-1&gt;COUNTA([1]!T_Printers[Printers])*COUNTA([1]!T_Resins[Resins]),"",_xlfn.IFS(ROUND(VLOOKUP(C3661,[1]!T_Resins[#Data],4,FALSE)/VLOOKUP(A3661,[1]!T_Printers[#Data],5,FALSE),1)&lt;=_xlfn.XLOOKUP(B3661,[1]Printers!L:L,[1]Printers!O:O,1,0,),ROUND(VLOOKUP(C3661,[1]!T_Resins[#Data],4,FALSE)/VLOOKUP(A3661,[1]!T_Printers[#Data],5,FALSE),1),ROUND(VLOOKUP(C3661,[1]!T_Resins[#Data],4,FALSE)/VLOOKUP(A3661,[1]!T_Printers[#Data],5,FALSE),1)&gt;_xlfn.XLOOKUP(B3661,[1]Printers!L:L,[1]Printers!O:O,1,0,),"")),"")</f>
        <v>45.6</v>
      </c>
      <c r="J3661">
        <f>IFERROR(IF(ROUND(_xlfn.XLOOKUP([1]Parameters!B3661,[1]Printers!L:L,[1]Printers!Q:Q,,0)*I3661/10,0)*10&lt;_xlfn.XLOOKUP([1]Parameters!B3661,[1]Printers!L:L,[1]Printers!P:P,,0),ROUND(_xlfn.XLOOKUP([1]Parameters!B3661,[1]Printers!L:L,[1]Printers!Q:Q,,0)*I3661/10,0)*10,_xlfn.XLOOKUP([1]Parameters!B3661,[1]Printers!L:L,[1]Printers!P:P,,0)),"")</f>
        <v>100</v>
      </c>
      <c r="K3661">
        <f>IF(SUM(E3661:J3661)&lt;&gt;0,VLOOKUP(A3661,[1]!T_Printers[#Data],10,FALSE)+VLOOKUP(C3661,[1]!T_Resins[#Data],10,FALSE),"")</f>
        <v>2</v>
      </c>
      <c r="L3661">
        <f>IF(SUM(E3661:J3661)&lt;&gt;0,VLOOKUP(A3661,[1]!T_Printers[#Data],11,FALSE),"")</f>
        <v>4</v>
      </c>
      <c r="M3661">
        <f>IF(SUM(E3661:J3661)&lt;&gt;0,VLOOKUP(C3661,[1]!T_Resins[#Data],8,FALSE),"")</f>
        <v>120</v>
      </c>
      <c r="N3661">
        <f>IF(_xlfn.XLOOKUP(B3661,[1]Printers!$L:$L,[1]Printers!$R:$R,0,0)&gt;0,[1]Parameters!M3661,IF(SUM(E3661:J3661)&lt;&gt;0,VLOOKUP(C3661,[1]!T_Resins[#Data],9,FALSE),""))</f>
        <v>180</v>
      </c>
      <c r="O3661" t="str">
        <f t="shared" si="57"/>
        <v>SparkMakerFHD</v>
      </c>
    </row>
    <row r="3662" spans="1:15" x14ac:dyDescent="0.25">
      <c r="A3662" t="str">
        <f t="array" ref="A3662">IF(ROW()-1&gt;COUNTA([1]!T_Printers[Printers])*COUNTA([1]!T_Resins[Resins]),"",INDEX([1]!T_Printers[Printers],INT((ROW()-2)/COUNTA([1]!T_Resins[Resins])+1)))</f>
        <v>SparkMakerFHD</v>
      </c>
      <c r="B3662" t="str">
        <f>_xlfn.XLOOKUP(A3662,[1]!T_Printers[Printers],[1]!T_Printers[Icon link],,0)</f>
        <v>SparkMakerFHD</v>
      </c>
      <c r="C3662" t="str">
        <f t="array" ref="C3662">IF(ROW()-1&gt;COUNTA([1]!T_Printers[Printers])*COUNTA([1]!T_Resins[Resins]),"",INDEX([1]!T_Resins[Resins],MOD(ROW()-2,COUNTA([1]!T_Resins[Resins]))+1))</f>
        <v>Dental Denture Base Soft</v>
      </c>
      <c r="D3662">
        <f>IF(SUM(E3662:J3662)&lt;&gt;0,IF(ROW()-1&gt;COUNTA([1]!T_Printers[Printers])*COUNTA([1]!T_Resins[Resins]),"",2),"")</f>
        <v>2</v>
      </c>
      <c r="E3662" cm="1">
        <f t="array" ref="E3662">IFERROR(IF(ROW()-1&gt;COUNTA([1]!T_Printers[Printers])*COUNTA([1]!T_Resins[Resins]),"",_xlfn.IFS(ROUND(VLOOKUP(C3662,[1]!T_Resins[#Data],2,FALSE)/VLOOKUP(A3662,[1]!T_Printers[#Data],5,FALSE),1)&lt;=_xlfn.XLOOKUP(B3662,[1]Printers!L:L,[1]Printers!O:O,1,0,),ROUND(VLOOKUP(C3662,[1]!T_Resins[#Data],2,FALSE)/VLOOKUP(A3662,[1]!T_Printers[#Data],5,FALSE),1),ROUND(VLOOKUP(C3662,[1]!T_Resins[#Data],2,FALSE)/VLOOKUP(A3662,[1]!T_Printers[#Data],5,FALSE),1)&gt;_xlfn.XLOOKUP(B3662,[1]Printers!L:L,[1]Printers!O:O,1,0,),10)),"Используйте слой 100 мкм")</f>
        <v>37.6</v>
      </c>
      <c r="F3662">
        <f>IFERROR(IF(ROUND(_xlfn.XLOOKUP([1]Parameters!B3662,[1]Printers!L:L,[1]Printers!Q:Q,,0)*E3662/10,0)*10&lt;_xlfn.XLOOKUP([1]Parameters!B3662,[1]Printers!L:L,[1]Printers!P:P,,0),ROUND(_xlfn.XLOOKUP([1]Parameters!B3662,[1]Printers!L:L,[1]Printers!Q:Q,,0)*E3662/10,0)*10,_xlfn.XLOOKUP([1]Parameters!B3662,[1]Printers!L:L,[1]Printers!P:P,,0)),"")</f>
        <v>100</v>
      </c>
      <c r="G3662" cm="1">
        <f t="array" ref="G3662">IFERROR(IF(ROW()-1&gt;COUNTA([1]!T_Printers[Printers])*COUNTA([1]!T_Resins[Resins]),"",_xlfn.IFS(ROUND(VLOOKUP(C3662,[1]!T_Resins[#Data],3,FALSE)/VLOOKUP(A3662,[1]!T_Printers[#Data],5,FALSE),1)&lt;=_xlfn.XLOOKUP(B3662,[1]Printers!L:L,[1]Printers!O:O,1,0,),ROUND(VLOOKUP(C3662,[1]!T_Resins[#Data],3,FALSE)/VLOOKUP(A3662,[1]!T_Printers[#Data],5,FALSE),1),ROUND(VLOOKUP(C3662,[1]!T_Resins[#Data],3,FALSE)/VLOOKUP(A3662,[1]!T_Printers[#Data],5,FALSE),1)&gt;_xlfn.XLOOKUP(B3662,[1]Printers!L:L,[1]Printers!O:O,1,0,),10)),"")</f>
        <v>48.9</v>
      </c>
      <c r="H3662">
        <f>IFERROR(IF(ROUND(_xlfn.XLOOKUP([1]Parameters!B3662,[1]Printers!L:L,[1]Printers!Q:Q,,0)*G3662/10,0)*10&lt;_xlfn.XLOOKUP([1]Parameters!B3662,[1]Printers!L:L,[1]Printers!P:P,,0),ROUND(_xlfn.XLOOKUP([1]Parameters!B3662,[1]Printers!L:L,[1]Printers!Q:Q,,0)*G3662/10,0)*10,_xlfn.XLOOKUP([1]Parameters!B3662,[1]Printers!L:L,[1]Printers!P:P,,0)),"")</f>
        <v>100</v>
      </c>
      <c r="I3662" s="3" t="str" cm="1">
        <f t="array" ref="I3662">IFERROR(IF(ROW()-1&gt;COUNTA([1]!T_Printers[Printers])*COUNTA([1]!T_Resins[Resins]),"",_xlfn.IFS(ROUND(VLOOKUP(C3662,[1]!T_Resins[#Data],4,FALSE)/VLOOKUP(A3662,[1]!T_Printers[#Data],5,FALSE),1)&lt;=_xlfn.XLOOKUP(B3662,[1]Printers!L:L,[1]Printers!O:O,1,0,),ROUND(VLOOKUP(C3662,[1]!T_Resins[#Data],4,FALSE)/VLOOKUP(A3662,[1]!T_Printers[#Data],5,FALSE),1),ROUND(VLOOKUP(C3662,[1]!T_Resins[#Data],4,FALSE)/VLOOKUP(A3662,[1]!T_Printers[#Data],5,FALSE),1)&gt;_xlfn.XLOOKUP(B3662,[1]Printers!L:L,[1]Printers!O:O,1,0,),"")),"")</f>
        <v/>
      </c>
      <c r="J3662" t="str">
        <f>IFERROR(IF(ROUND(_xlfn.XLOOKUP([1]Parameters!B3662,[1]Printers!L:L,[1]Printers!Q:Q,,0)*I3662/10,0)*10&lt;_xlfn.XLOOKUP([1]Parameters!B3662,[1]Printers!L:L,[1]Printers!P:P,,0),ROUND(_xlfn.XLOOKUP([1]Parameters!B3662,[1]Printers!L:L,[1]Printers!Q:Q,,0)*I3662/10,0)*10,_xlfn.XLOOKUP([1]Parameters!B3662,[1]Printers!L:L,[1]Printers!P:P,,0)),"")</f>
        <v/>
      </c>
      <c r="K3662">
        <f>IF(SUM(E3662:J3662)&lt;&gt;0,VLOOKUP(A3662,[1]!T_Printers[#Data],10,FALSE)+VLOOKUP(C3662,[1]!T_Resins[#Data],10,FALSE),"")</f>
        <v>3</v>
      </c>
      <c r="L3662">
        <f>IF(SUM(E3662:J3662)&lt;&gt;0,VLOOKUP(A3662,[1]!T_Printers[#Data],11,FALSE),"")</f>
        <v>4</v>
      </c>
      <c r="M3662">
        <f>IF(SUM(E3662:J3662)&lt;&gt;0,VLOOKUP(C3662,[1]!T_Resins[#Data],8,FALSE),"")</f>
        <v>120</v>
      </c>
      <c r="N3662">
        <f>IF(_xlfn.XLOOKUP(B3662,[1]Printers!$L:$L,[1]Printers!$R:$R,0,0)&gt;0,[1]Parameters!M3662,IF(SUM(E3662:J3662)&lt;&gt;0,VLOOKUP(C3662,[1]!T_Resins[#Data],9,FALSE),""))</f>
        <v>180</v>
      </c>
      <c r="O3662" t="str">
        <f t="shared" si="57"/>
        <v>SparkMakerFHD</v>
      </c>
    </row>
    <row r="3663" spans="1:15" x14ac:dyDescent="0.25">
      <c r="A3663" t="str">
        <f t="array" ref="A3663">IF(ROW()-1&gt;COUNTA([1]!T_Printers[Printers])*COUNTA([1]!T_Resins[Resins]),"",INDEX([1]!T_Printers[Printers],INT((ROW()-2)/COUNTA([1]!T_Resins[Resins])+1)))</f>
        <v>SparkMakerFHD</v>
      </c>
      <c r="B3663" t="str">
        <f>_xlfn.XLOOKUP(A3663,[1]!T_Printers[Printers],[1]!T_Printers[Icon link],,0)</f>
        <v>SparkMakerFHD</v>
      </c>
      <c r="C3663" t="str">
        <f t="array" ref="C3663">IF(ROW()-1&gt;COUNTA([1]!T_Printers[Printers])*COUNTA([1]!T_Resins[Resins]),"",INDEX([1]!T_Resins[Resins],MOD(ROW()-2,COUNTA([1]!T_Resins[Resins]))+1))</f>
        <v>Dental Denture Base</v>
      </c>
      <c r="D3663">
        <f>IF(SUM(E3663:J3663)&lt;&gt;0,IF(ROW()-1&gt;COUNTA([1]!T_Printers[Printers])*COUNTA([1]!T_Resins[Resins]),"",2),"")</f>
        <v>2</v>
      </c>
      <c r="E3663" cm="1">
        <f t="array" ref="E3663">IFERROR(IF(ROW()-1&gt;COUNTA([1]!T_Printers[Printers])*COUNTA([1]!T_Resins[Resins]),"",_xlfn.IFS(ROUND(VLOOKUP(C3663,[1]!T_Resins[#Data],2,FALSE)/VLOOKUP(A3663,[1]!T_Printers[#Data],5,FALSE),1)&lt;=_xlfn.XLOOKUP(B3663,[1]Printers!L:L,[1]Printers!O:O,1,0,),ROUND(VLOOKUP(C3663,[1]!T_Resins[#Data],2,FALSE)/VLOOKUP(A3663,[1]!T_Printers[#Data],5,FALSE),1),ROUND(VLOOKUP(C3663,[1]!T_Resins[#Data],2,FALSE)/VLOOKUP(A3663,[1]!T_Printers[#Data],5,FALSE),1)&gt;_xlfn.XLOOKUP(B3663,[1]Printers!L:L,[1]Printers!O:O,1,0,),10)),"Используйте слой 100 мкм")</f>
        <v>29.6</v>
      </c>
      <c r="F3663">
        <f>IFERROR(IF(ROUND(_xlfn.XLOOKUP([1]Parameters!B3663,[1]Printers!L:L,[1]Printers!Q:Q,,0)*E3663/10,0)*10&lt;_xlfn.XLOOKUP([1]Parameters!B3663,[1]Printers!L:L,[1]Printers!P:P,,0),ROUND(_xlfn.XLOOKUP([1]Parameters!B3663,[1]Printers!L:L,[1]Printers!Q:Q,,0)*E3663/10,0)*10,_xlfn.XLOOKUP([1]Parameters!B3663,[1]Printers!L:L,[1]Printers!P:P,,0)),"")</f>
        <v>100</v>
      </c>
      <c r="G3663" cm="1">
        <f t="array" ref="G3663">IFERROR(IF(ROW()-1&gt;COUNTA([1]!T_Printers[Printers])*COUNTA([1]!T_Resins[Resins]),"",_xlfn.IFS(ROUND(VLOOKUP(C3663,[1]!T_Resins[#Data],3,FALSE)/VLOOKUP(A3663,[1]!T_Printers[#Data],5,FALSE),1)&lt;=_xlfn.XLOOKUP(B3663,[1]Printers!L:L,[1]Printers!O:O,1,0,),ROUND(VLOOKUP(C3663,[1]!T_Resins[#Data],3,FALSE)/VLOOKUP(A3663,[1]!T_Printers[#Data],5,FALSE),1),ROUND(VLOOKUP(C3663,[1]!T_Resins[#Data],3,FALSE)/VLOOKUP(A3663,[1]!T_Printers[#Data],5,FALSE),1)&gt;_xlfn.XLOOKUP(B3663,[1]Printers!L:L,[1]Printers!O:O,1,0,),10)),"")</f>
        <v>38.6</v>
      </c>
      <c r="H3663">
        <f>IFERROR(IF(ROUND(_xlfn.XLOOKUP([1]Parameters!B3663,[1]Printers!L:L,[1]Printers!Q:Q,,0)*G3663/10,0)*10&lt;_xlfn.XLOOKUP([1]Parameters!B3663,[1]Printers!L:L,[1]Printers!P:P,,0),ROUND(_xlfn.XLOOKUP([1]Parameters!B3663,[1]Printers!L:L,[1]Printers!Q:Q,,0)*G3663/10,0)*10,_xlfn.XLOOKUP([1]Parameters!B3663,[1]Printers!L:L,[1]Printers!P:P,,0)),"")</f>
        <v>100</v>
      </c>
      <c r="I3663" s="3" t="str" cm="1">
        <f t="array" ref="I3663">IFERROR(IF(ROW()-1&gt;COUNTA([1]!T_Printers[Printers])*COUNTA([1]!T_Resins[Resins]),"",_xlfn.IFS(ROUND(VLOOKUP(C3663,[1]!T_Resins[#Data],4,FALSE)/VLOOKUP(A3663,[1]!T_Printers[#Data],5,FALSE),1)&lt;=_xlfn.XLOOKUP(B3663,[1]Printers!L:L,[1]Printers!O:O,1,0,),ROUND(VLOOKUP(C3663,[1]!T_Resins[#Data],4,FALSE)/VLOOKUP(A3663,[1]!T_Printers[#Data],5,FALSE),1),ROUND(VLOOKUP(C3663,[1]!T_Resins[#Data],4,FALSE)/VLOOKUP(A3663,[1]!T_Printers[#Data],5,FALSE),1)&gt;_xlfn.XLOOKUP(B3663,[1]Printers!L:L,[1]Printers!O:O,1,0,),"")),"")</f>
        <v/>
      </c>
      <c r="J3663" t="str">
        <f>IFERROR(IF(ROUND(_xlfn.XLOOKUP([1]Parameters!B3663,[1]Printers!L:L,[1]Printers!Q:Q,,0)*I3663/10,0)*10&lt;_xlfn.XLOOKUP([1]Parameters!B3663,[1]Printers!L:L,[1]Printers!P:P,,0),ROUND(_xlfn.XLOOKUP([1]Parameters!B3663,[1]Printers!L:L,[1]Printers!Q:Q,,0)*I3663/10,0)*10,_xlfn.XLOOKUP([1]Parameters!B3663,[1]Printers!L:L,[1]Printers!P:P,,0)),"")</f>
        <v/>
      </c>
      <c r="K3663">
        <f>IF(SUM(E3663:J3663)&lt;&gt;0,VLOOKUP(A3663,[1]!T_Printers[#Data],10,FALSE)+VLOOKUP(C3663,[1]!T_Resins[#Data],10,FALSE),"")</f>
        <v>3</v>
      </c>
      <c r="L3663">
        <f>IF(SUM(E3663:J3663)&lt;&gt;0,VLOOKUP(A3663,[1]!T_Printers[#Data],11,FALSE),"")</f>
        <v>4</v>
      </c>
      <c r="M3663">
        <f>IF(SUM(E3663:J3663)&lt;&gt;0,VLOOKUP(C3663,[1]!T_Resins[#Data],8,FALSE),"")</f>
        <v>120</v>
      </c>
      <c r="N3663">
        <f>IF(_xlfn.XLOOKUP(B3663,[1]Printers!$L:$L,[1]Printers!$R:$R,0,0)&gt;0,[1]Parameters!M3663,IF(SUM(E3663:J3663)&lt;&gt;0,VLOOKUP(C3663,[1]!T_Resins[#Data],9,FALSE),""))</f>
        <v>180</v>
      </c>
      <c r="O3663" t="str">
        <f t="shared" si="57"/>
        <v>SparkMakerFHD</v>
      </c>
    </row>
    <row r="3664" spans="1:15" x14ac:dyDescent="0.25">
      <c r="A3664" t="str">
        <f t="array" ref="A3664">IF(ROW()-1&gt;COUNTA([1]!T_Printers[Printers])*COUNTA([1]!T_Resins[Resins]),"",INDEX([1]!T_Printers[Printers],INT((ROW()-2)/COUNTA([1]!T_Resins[Resins])+1)))</f>
        <v>SparkMakerFHD</v>
      </c>
      <c r="B3664" t="str">
        <f>_xlfn.XLOOKUP(A3664,[1]!T_Printers[Printers],[1]!T_Printers[Icon link],,0)</f>
        <v>SparkMakerFHD</v>
      </c>
      <c r="C3664" t="str">
        <f t="array" ref="C3664">IF(ROW()-1&gt;COUNTA([1]!T_Printers[Printers])*COUNTA([1]!T_Resins[Resins]),"",INDEX([1]!T_Resins[Resins],MOD(ROW()-2,COUNTA([1]!T_Resins[Resins]))+1))</f>
        <v>Dental IBT</v>
      </c>
      <c r="D3664">
        <f>IF(SUM(E3664:J3664)&lt;&gt;0,IF(ROW()-1&gt;COUNTA([1]!T_Printers[Printers])*COUNTA([1]!T_Resins[Resins]),"",2),"")</f>
        <v>2</v>
      </c>
      <c r="E3664" cm="1">
        <f t="array" ref="E3664">IFERROR(IF(ROW()-1&gt;COUNTA([1]!T_Printers[Printers])*COUNTA([1]!T_Resins[Resins]),"",_xlfn.IFS(ROUND(VLOOKUP(C3664,[1]!T_Resins[#Data],2,FALSE)/VLOOKUP(A3664,[1]!T_Printers[#Data],5,FALSE),1)&lt;=_xlfn.XLOOKUP(B3664,[1]Printers!L:L,[1]Printers!O:O,1,0,),ROUND(VLOOKUP(C3664,[1]!T_Resins[#Data],2,FALSE)/VLOOKUP(A3664,[1]!T_Printers[#Data],5,FALSE),1),ROUND(VLOOKUP(C3664,[1]!T_Resins[#Data],2,FALSE)/VLOOKUP(A3664,[1]!T_Printers[#Data],5,FALSE),1)&gt;_xlfn.XLOOKUP(B3664,[1]Printers!L:L,[1]Printers!O:O,1,0,),10)),"Используйте слой 100 мкм")</f>
        <v>18.5</v>
      </c>
      <c r="F3664">
        <f>IFERROR(IF(ROUND(_xlfn.XLOOKUP([1]Parameters!B3664,[1]Printers!L:L,[1]Printers!Q:Q,,0)*E3664/10,0)*10&lt;_xlfn.XLOOKUP([1]Parameters!B3664,[1]Printers!L:L,[1]Printers!P:P,,0),ROUND(_xlfn.XLOOKUP([1]Parameters!B3664,[1]Printers!L:L,[1]Printers!Q:Q,,0)*E3664/10,0)*10,_xlfn.XLOOKUP([1]Parameters!B3664,[1]Printers!L:L,[1]Printers!P:P,,0)),"")</f>
        <v>100</v>
      </c>
      <c r="G3664" cm="1">
        <f t="array" ref="G3664">IFERROR(IF(ROW()-1&gt;COUNTA([1]!T_Printers[Printers])*COUNTA([1]!T_Resins[Resins]),"",_xlfn.IFS(ROUND(VLOOKUP(C3664,[1]!T_Resins[#Data],3,FALSE)/VLOOKUP(A3664,[1]!T_Printers[#Data],5,FALSE),1)&lt;=_xlfn.XLOOKUP(B3664,[1]Printers!L:L,[1]Printers!O:O,1,0,),ROUND(VLOOKUP(C3664,[1]!T_Resins[#Data],3,FALSE)/VLOOKUP(A3664,[1]!T_Printers[#Data],5,FALSE),1),ROUND(VLOOKUP(C3664,[1]!T_Resins[#Data],3,FALSE)/VLOOKUP(A3664,[1]!T_Printers[#Data],5,FALSE),1)&gt;_xlfn.XLOOKUP(B3664,[1]Printers!L:L,[1]Printers!O:O,1,0,),10)),"")</f>
        <v>24</v>
      </c>
      <c r="H3664">
        <f>IFERROR(IF(ROUND(_xlfn.XLOOKUP([1]Parameters!B3664,[1]Printers!L:L,[1]Printers!Q:Q,,0)*G3664/10,0)*10&lt;_xlfn.XLOOKUP([1]Parameters!B3664,[1]Printers!L:L,[1]Printers!P:P,,0),ROUND(_xlfn.XLOOKUP([1]Parameters!B3664,[1]Printers!L:L,[1]Printers!Q:Q,,0)*G3664/10,0)*10,_xlfn.XLOOKUP([1]Parameters!B3664,[1]Printers!L:L,[1]Printers!P:P,,0)),"")</f>
        <v>100</v>
      </c>
      <c r="I3664" s="3" t="str" cm="1">
        <f t="array" ref="I3664">IFERROR(IF(ROW()-1&gt;COUNTA([1]!T_Printers[Printers])*COUNTA([1]!T_Resins[Resins]),"",_xlfn.IFS(ROUND(VLOOKUP(C3664,[1]!T_Resins[#Data],4,FALSE)/VLOOKUP(A3664,[1]!T_Printers[#Data],5,FALSE),1)&lt;=_xlfn.XLOOKUP(B3664,[1]Printers!L:L,[1]Printers!O:O,1,0,),ROUND(VLOOKUP(C3664,[1]!T_Resins[#Data],4,FALSE)/VLOOKUP(A3664,[1]!T_Printers[#Data],5,FALSE),1),ROUND(VLOOKUP(C3664,[1]!T_Resins[#Data],4,FALSE)/VLOOKUP(A3664,[1]!T_Printers[#Data],5,FALSE),1)&gt;_xlfn.XLOOKUP(B3664,[1]Printers!L:L,[1]Printers!O:O,1,0,),"")),"")</f>
        <v/>
      </c>
      <c r="J3664" t="str">
        <f>IFERROR(IF(ROUND(_xlfn.XLOOKUP([1]Parameters!B3664,[1]Printers!L:L,[1]Printers!Q:Q,,0)*I3664/10,0)*10&lt;_xlfn.XLOOKUP([1]Parameters!B3664,[1]Printers!L:L,[1]Printers!P:P,,0),ROUND(_xlfn.XLOOKUP([1]Parameters!B3664,[1]Printers!L:L,[1]Printers!Q:Q,,0)*I3664/10,0)*10,_xlfn.XLOOKUP([1]Parameters!B3664,[1]Printers!L:L,[1]Printers!P:P,,0)),"")</f>
        <v/>
      </c>
      <c r="K3664">
        <f>IF(SUM(E3664:J3664)&lt;&gt;0,VLOOKUP(A3664,[1]!T_Printers[#Data],10,FALSE)+VLOOKUP(C3664,[1]!T_Resins[#Data],10,FALSE),"")</f>
        <v>2</v>
      </c>
      <c r="L3664">
        <f>IF(SUM(E3664:J3664)&lt;&gt;0,VLOOKUP(A3664,[1]!T_Printers[#Data],11,FALSE),"")</f>
        <v>4</v>
      </c>
      <c r="M3664">
        <f>IF(SUM(E3664:J3664)&lt;&gt;0,VLOOKUP(C3664,[1]!T_Resins[#Data],8,FALSE),"")</f>
        <v>60</v>
      </c>
      <c r="N3664">
        <f>IF(_xlfn.XLOOKUP(B3664,[1]Printers!$L:$L,[1]Printers!$R:$R,0,0)&gt;0,[1]Parameters!M3664,IF(SUM(E3664:J3664)&lt;&gt;0,VLOOKUP(C3664,[1]!T_Resins[#Data],9,FALSE),""))</f>
        <v>60</v>
      </c>
      <c r="O3664" t="str">
        <f t="shared" si="57"/>
        <v>SparkMakerFHD</v>
      </c>
    </row>
    <row r="3665" spans="1:15" x14ac:dyDescent="0.25">
      <c r="A3665" t="str">
        <f t="array" ref="A3665">IF(ROW()-1&gt;COUNTA([1]!T_Printers[Printers])*COUNTA([1]!T_Resins[Resins]),"",INDEX([1]!T_Printers[Printers],INT((ROW()-2)/COUNTA([1]!T_Resins[Resins])+1)))</f>
        <v>SparkMakerFHD</v>
      </c>
      <c r="B3665" t="str">
        <f>_xlfn.XLOOKUP(A3665,[1]!T_Printers[Printers],[1]!T_Printers[Icon link],,0)</f>
        <v>SparkMakerFHD</v>
      </c>
      <c r="C3665" t="str">
        <f t="array" ref="C3665">IF(ROW()-1&gt;COUNTA([1]!T_Printers[Printers])*COUNTA([1]!T_Resins[Resins]),"",INDEX([1]!T_Resins[Resins],MOD(ROW()-2,COUNTA([1]!T_Resins[Resins]))+1))</f>
        <v>Dental Model Biege</v>
      </c>
      <c r="D3665">
        <f>IF(SUM(E3665:J3665)&lt;&gt;0,IF(ROW()-1&gt;COUNTA([1]!T_Printers[Printers])*COUNTA([1]!T_Resins[Resins]),"",2),"")</f>
        <v>2</v>
      </c>
      <c r="E3665" cm="1">
        <f t="array" ref="E3665">IFERROR(IF(ROW()-1&gt;COUNTA([1]!T_Printers[Printers])*COUNTA([1]!T_Resins[Resins]),"",_xlfn.IFS(ROUND(VLOOKUP(C3665,[1]!T_Resins[#Data],2,FALSE)/VLOOKUP(A3665,[1]!T_Printers[#Data],5,FALSE),1)&lt;=_xlfn.XLOOKUP(B3665,[1]Printers!L:L,[1]Printers!O:O,1,0,),ROUND(VLOOKUP(C3665,[1]!T_Resins[#Data],2,FALSE)/VLOOKUP(A3665,[1]!T_Printers[#Data],5,FALSE),1),ROUND(VLOOKUP(C3665,[1]!T_Resins[#Data],2,FALSE)/VLOOKUP(A3665,[1]!T_Printers[#Data],5,FALSE),1)&gt;_xlfn.XLOOKUP(B3665,[1]Printers!L:L,[1]Printers!O:O,1,0,),10)),"Используйте слой 100 мкм")</f>
        <v>23.3</v>
      </c>
      <c r="F3665">
        <f>IFERROR(IF(ROUND(_xlfn.XLOOKUP([1]Parameters!B3665,[1]Printers!L:L,[1]Printers!Q:Q,,0)*E3665/10,0)*10&lt;_xlfn.XLOOKUP([1]Parameters!B3665,[1]Printers!L:L,[1]Printers!P:P,,0),ROUND(_xlfn.XLOOKUP([1]Parameters!B3665,[1]Printers!L:L,[1]Printers!Q:Q,,0)*E3665/10,0)*10,_xlfn.XLOOKUP([1]Parameters!B3665,[1]Printers!L:L,[1]Printers!P:P,,0)),"")</f>
        <v>100</v>
      </c>
      <c r="G3665" cm="1">
        <f t="array" ref="G3665">IFERROR(IF(ROW()-1&gt;COUNTA([1]!T_Printers[Printers])*COUNTA([1]!T_Resins[Resins]),"",_xlfn.IFS(ROUND(VLOOKUP(C3665,[1]!T_Resins[#Data],3,FALSE)/VLOOKUP(A3665,[1]!T_Printers[#Data],5,FALSE),1)&lt;=_xlfn.XLOOKUP(B3665,[1]Printers!L:L,[1]Printers!O:O,1,0,),ROUND(VLOOKUP(C3665,[1]!T_Resins[#Data],3,FALSE)/VLOOKUP(A3665,[1]!T_Printers[#Data],5,FALSE),1),ROUND(VLOOKUP(C3665,[1]!T_Resins[#Data],3,FALSE)/VLOOKUP(A3665,[1]!T_Printers[#Data],5,FALSE),1)&gt;_xlfn.XLOOKUP(B3665,[1]Printers!L:L,[1]Printers!O:O,1,0,),10)),"")</f>
        <v>30.3</v>
      </c>
      <c r="H3665">
        <f>IFERROR(IF(ROUND(_xlfn.XLOOKUP([1]Parameters!B3665,[1]Printers!L:L,[1]Printers!Q:Q,,0)*G3665/10,0)*10&lt;_xlfn.XLOOKUP([1]Parameters!B3665,[1]Printers!L:L,[1]Printers!P:P,,0),ROUND(_xlfn.XLOOKUP([1]Parameters!B3665,[1]Printers!L:L,[1]Printers!Q:Q,,0)*G3665/10,0)*10,_xlfn.XLOOKUP([1]Parameters!B3665,[1]Printers!L:L,[1]Printers!P:P,,0)),"")</f>
        <v>100</v>
      </c>
      <c r="I3665" s="3" t="str" cm="1">
        <f t="array" ref="I3665">IFERROR(IF(ROW()-1&gt;COUNTA([1]!T_Printers[Printers])*COUNTA([1]!T_Resins[Resins]),"",_xlfn.IFS(ROUND(VLOOKUP(C3665,[1]!T_Resins[#Data],4,FALSE)/VLOOKUP(A3665,[1]!T_Printers[#Data],5,FALSE),1)&lt;=_xlfn.XLOOKUP(B3665,[1]Printers!L:L,[1]Printers!O:O,1,0,),ROUND(VLOOKUP(C3665,[1]!T_Resins[#Data],4,FALSE)/VLOOKUP(A3665,[1]!T_Printers[#Data],5,FALSE),1),ROUND(VLOOKUP(C3665,[1]!T_Resins[#Data],4,FALSE)/VLOOKUP(A3665,[1]!T_Printers[#Data],5,FALSE),1)&gt;_xlfn.XLOOKUP(B3665,[1]Printers!L:L,[1]Printers!O:O,1,0,),"")),"")</f>
        <v/>
      </c>
      <c r="J3665" t="str">
        <f>IFERROR(IF(ROUND(_xlfn.XLOOKUP([1]Parameters!B3665,[1]Printers!L:L,[1]Printers!Q:Q,,0)*I3665/10,0)*10&lt;_xlfn.XLOOKUP([1]Parameters!B3665,[1]Printers!L:L,[1]Printers!P:P,,0),ROUND(_xlfn.XLOOKUP([1]Parameters!B3665,[1]Printers!L:L,[1]Printers!Q:Q,,0)*I3665/10,0)*10,_xlfn.XLOOKUP([1]Parameters!B3665,[1]Printers!L:L,[1]Printers!P:P,,0)),"")</f>
        <v/>
      </c>
      <c r="K3665">
        <f>IF(SUM(E3665:J3665)&lt;&gt;0,VLOOKUP(A3665,[1]!T_Printers[#Data],10,FALSE)+VLOOKUP(C3665,[1]!T_Resins[#Data],10,FALSE),"")</f>
        <v>3</v>
      </c>
      <c r="L3665">
        <f>IF(SUM(E3665:J3665)&lt;&gt;0,VLOOKUP(A3665,[1]!T_Printers[#Data],11,FALSE),"")</f>
        <v>4</v>
      </c>
      <c r="M3665">
        <f>IF(SUM(E3665:J3665)&lt;&gt;0,VLOOKUP(C3665,[1]!T_Resins[#Data],8,FALSE),"")</f>
        <v>120</v>
      </c>
      <c r="N3665">
        <f>IF(_xlfn.XLOOKUP(B3665,[1]Printers!$L:$L,[1]Printers!$R:$R,0,0)&gt;0,[1]Parameters!M3665,IF(SUM(E3665:J3665)&lt;&gt;0,VLOOKUP(C3665,[1]!T_Resins[#Data],9,FALSE),""))</f>
        <v>180</v>
      </c>
      <c r="O3665" t="str">
        <f t="shared" si="57"/>
        <v>SparkMakerFHD</v>
      </c>
    </row>
    <row r="3666" spans="1:15" x14ac:dyDescent="0.25">
      <c r="A3666" t="str">
        <f t="array" ref="A3666">IF(ROW()-1&gt;COUNTA([1]!T_Printers[Printers])*COUNTA([1]!T_Resins[Resins]),"",INDEX([1]!T_Printers[Printers],INT((ROW()-2)/COUNTA([1]!T_Resins[Resins])+1)))</f>
        <v>SparkMakerFHD</v>
      </c>
      <c r="B3666" t="str">
        <f>_xlfn.XLOOKUP(A3666,[1]!T_Printers[Printers],[1]!T_Printers[Icon link],,0)</f>
        <v>SparkMakerFHD</v>
      </c>
      <c r="C3666" t="str">
        <f t="array" ref="C3666">IF(ROW()-1&gt;COUNTA([1]!T_Printers[Printers])*COUNTA([1]!T_Resins[Resins]),"",INDEX([1]!T_Resins[Resins],MOD(ROW()-2,COUNTA([1]!T_Resins[Resins]))+1))</f>
        <v>Dental Model Bone</v>
      </c>
      <c r="D3666">
        <f>IF(SUM(E3666:J3666)&lt;&gt;0,IF(ROW()-1&gt;COUNTA([1]!T_Printers[Printers])*COUNTA([1]!T_Resins[Resins]),"",2),"")</f>
        <v>2</v>
      </c>
      <c r="E3666" cm="1">
        <f t="array" ref="E3666">IFERROR(IF(ROW()-1&gt;COUNTA([1]!T_Printers[Printers])*COUNTA([1]!T_Resins[Resins]),"",_xlfn.IFS(ROUND(VLOOKUP(C3666,[1]!T_Resins[#Data],2,FALSE)/VLOOKUP(A3666,[1]!T_Printers[#Data],5,FALSE),1)&lt;=_xlfn.XLOOKUP(B3666,[1]Printers!L:L,[1]Printers!O:O,1,0,),ROUND(VLOOKUP(C3666,[1]!T_Resins[#Data],2,FALSE)/VLOOKUP(A3666,[1]!T_Printers[#Data],5,FALSE),1),ROUND(VLOOKUP(C3666,[1]!T_Resins[#Data],2,FALSE)/VLOOKUP(A3666,[1]!T_Printers[#Data],5,FALSE),1)&gt;_xlfn.XLOOKUP(B3666,[1]Printers!L:L,[1]Printers!O:O,1,0,),10)),"Используйте слой 100 мкм")</f>
        <v>14.4</v>
      </c>
      <c r="F3666">
        <f>IFERROR(IF(ROUND(_xlfn.XLOOKUP([1]Parameters!B3666,[1]Printers!L:L,[1]Printers!Q:Q,,0)*E3666/10,0)*10&lt;_xlfn.XLOOKUP([1]Parameters!B3666,[1]Printers!L:L,[1]Printers!P:P,,0),ROUND(_xlfn.XLOOKUP([1]Parameters!B3666,[1]Printers!L:L,[1]Printers!Q:Q,,0)*E3666/10,0)*10,_xlfn.XLOOKUP([1]Parameters!B3666,[1]Printers!L:L,[1]Printers!P:P,,0)),"")</f>
        <v>100</v>
      </c>
      <c r="G3666" cm="1">
        <f t="array" ref="G3666">IFERROR(IF(ROW()-1&gt;COUNTA([1]!T_Printers[Printers])*COUNTA([1]!T_Resins[Resins]),"",_xlfn.IFS(ROUND(VLOOKUP(C3666,[1]!T_Resins[#Data],3,FALSE)/VLOOKUP(A3666,[1]!T_Printers[#Data],5,FALSE),1)&lt;=_xlfn.XLOOKUP(B3666,[1]Printers!L:L,[1]Printers!O:O,1,0,),ROUND(VLOOKUP(C3666,[1]!T_Resins[#Data],3,FALSE)/VLOOKUP(A3666,[1]!T_Printers[#Data],5,FALSE),1),ROUND(VLOOKUP(C3666,[1]!T_Resins[#Data],3,FALSE)/VLOOKUP(A3666,[1]!T_Printers[#Data],5,FALSE),1)&gt;_xlfn.XLOOKUP(B3666,[1]Printers!L:L,[1]Printers!O:O,1,0,),10)),"")</f>
        <v>18.899999999999999</v>
      </c>
      <c r="H3666">
        <f>IFERROR(IF(ROUND(_xlfn.XLOOKUP([1]Parameters!B3666,[1]Printers!L:L,[1]Printers!Q:Q,,0)*G3666/10,0)*10&lt;_xlfn.XLOOKUP([1]Parameters!B3666,[1]Printers!L:L,[1]Printers!P:P,,0),ROUND(_xlfn.XLOOKUP([1]Parameters!B3666,[1]Printers!L:L,[1]Printers!Q:Q,,0)*G3666/10,0)*10,_xlfn.XLOOKUP([1]Parameters!B3666,[1]Printers!L:L,[1]Printers!P:P,,0)),"")</f>
        <v>100</v>
      </c>
      <c r="I3666" s="3" t="str" cm="1">
        <f t="array" ref="I3666">IFERROR(IF(ROW()-1&gt;COUNTA([1]!T_Printers[Printers])*COUNTA([1]!T_Resins[Resins]),"",_xlfn.IFS(ROUND(VLOOKUP(C3666,[1]!T_Resins[#Data],4,FALSE)/VLOOKUP(A3666,[1]!T_Printers[#Data],5,FALSE),1)&lt;=_xlfn.XLOOKUP(B3666,[1]Printers!L:L,[1]Printers!O:O,1,0,),ROUND(VLOOKUP(C3666,[1]!T_Resins[#Data],4,FALSE)/VLOOKUP(A3666,[1]!T_Printers[#Data],5,FALSE),1),ROUND(VLOOKUP(C3666,[1]!T_Resins[#Data],4,FALSE)/VLOOKUP(A3666,[1]!T_Printers[#Data],5,FALSE),1)&gt;_xlfn.XLOOKUP(B3666,[1]Printers!L:L,[1]Printers!O:O,1,0,),"")),"")</f>
        <v/>
      </c>
      <c r="J3666" t="str">
        <f>IFERROR(IF(ROUND(_xlfn.XLOOKUP([1]Parameters!B3666,[1]Printers!L:L,[1]Printers!Q:Q,,0)*I3666/10,0)*10&lt;_xlfn.XLOOKUP([1]Parameters!B3666,[1]Printers!L:L,[1]Printers!P:P,,0),ROUND(_xlfn.XLOOKUP([1]Parameters!B3666,[1]Printers!L:L,[1]Printers!Q:Q,,0)*I3666/10,0)*10,_xlfn.XLOOKUP([1]Parameters!B3666,[1]Printers!L:L,[1]Printers!P:P,,0)),"")</f>
        <v/>
      </c>
      <c r="K3666">
        <f>IF(SUM(E3666:J3666)&lt;&gt;0,VLOOKUP(A3666,[1]!T_Printers[#Data],10,FALSE)+VLOOKUP(C3666,[1]!T_Resins[#Data],10,FALSE),"")</f>
        <v>3</v>
      </c>
      <c r="L3666">
        <f>IF(SUM(E3666:J3666)&lt;&gt;0,VLOOKUP(A3666,[1]!T_Printers[#Data],11,FALSE),"")</f>
        <v>4</v>
      </c>
      <c r="M3666">
        <f>IF(SUM(E3666:J3666)&lt;&gt;0,VLOOKUP(C3666,[1]!T_Resins[#Data],8,FALSE),"")</f>
        <v>120</v>
      </c>
      <c r="N3666">
        <f>IF(_xlfn.XLOOKUP(B3666,[1]Printers!$L:$L,[1]Printers!$R:$R,0,0)&gt;0,[1]Parameters!M3666,IF(SUM(E3666:J3666)&lt;&gt;0,VLOOKUP(C3666,[1]!T_Resins[#Data],9,FALSE),""))</f>
        <v>180</v>
      </c>
      <c r="O3666" t="str">
        <f t="shared" si="57"/>
        <v>SparkMakerFHD</v>
      </c>
    </row>
    <row r="3667" spans="1:15" x14ac:dyDescent="0.25">
      <c r="A3667" t="str">
        <f t="array" ref="A3667">IF(ROW()-1&gt;COUNTA([1]!T_Printers[Printers])*COUNTA([1]!T_Resins[Resins]),"",INDEX([1]!T_Printers[Printers],INT((ROW()-2)/COUNTA([1]!T_Resins[Resins])+1)))</f>
        <v>SparkMakerFHD</v>
      </c>
      <c r="B3667" t="str">
        <f>_xlfn.XLOOKUP(A3667,[1]!T_Printers[Printers],[1]!T_Printers[Icon link],,0)</f>
        <v>SparkMakerFHD</v>
      </c>
      <c r="C3667" t="str">
        <f t="array" ref="C3667">IF(ROW()-1&gt;COUNTA([1]!T_Printers[Printers])*COUNTA([1]!T_Resins[Resins]),"",INDEX([1]!T_Resins[Resins],MOD(ROW()-2,COUNTA([1]!T_Resins[Resins]))+1))</f>
        <v>Dental Model Light Grey</v>
      </c>
      <c r="D3667">
        <f>IF(SUM(E3667:J3667)&lt;&gt;0,IF(ROW()-1&gt;COUNTA([1]!T_Printers[Printers])*COUNTA([1]!T_Resins[Resins]),"",2),"")</f>
        <v>2</v>
      </c>
      <c r="E3667" cm="1">
        <f t="array" ref="E3667">IFERROR(IF(ROW()-1&gt;COUNTA([1]!T_Printers[Printers])*COUNTA([1]!T_Resins[Resins]),"",_xlfn.IFS(ROUND(VLOOKUP(C3667,[1]!T_Resins[#Data],2,FALSE)/VLOOKUP(A3667,[1]!T_Printers[#Data],5,FALSE),1)&lt;=_xlfn.XLOOKUP(B3667,[1]Printers!L:L,[1]Printers!O:O,1,0,),ROUND(VLOOKUP(C3667,[1]!T_Resins[#Data],2,FALSE)/VLOOKUP(A3667,[1]!T_Printers[#Data],5,FALSE),1),ROUND(VLOOKUP(C3667,[1]!T_Resins[#Data],2,FALSE)/VLOOKUP(A3667,[1]!T_Printers[#Data],5,FALSE),1)&gt;_xlfn.XLOOKUP(B3667,[1]Printers!L:L,[1]Printers!O:O,1,0,),10)),"Используйте слой 100 мкм")</f>
        <v>18.2</v>
      </c>
      <c r="F3667">
        <f>IFERROR(IF(ROUND(_xlfn.XLOOKUP([1]Parameters!B3667,[1]Printers!L:L,[1]Printers!Q:Q,,0)*E3667/10,0)*10&lt;_xlfn.XLOOKUP([1]Parameters!B3667,[1]Printers!L:L,[1]Printers!P:P,,0),ROUND(_xlfn.XLOOKUP([1]Parameters!B3667,[1]Printers!L:L,[1]Printers!Q:Q,,0)*E3667/10,0)*10,_xlfn.XLOOKUP([1]Parameters!B3667,[1]Printers!L:L,[1]Printers!P:P,,0)),"")</f>
        <v>100</v>
      </c>
      <c r="G3667" cm="1">
        <f t="array" ref="G3667">IFERROR(IF(ROW()-1&gt;COUNTA([1]!T_Printers[Printers])*COUNTA([1]!T_Resins[Resins]),"",_xlfn.IFS(ROUND(VLOOKUP(C3667,[1]!T_Resins[#Data],3,FALSE)/VLOOKUP(A3667,[1]!T_Printers[#Data],5,FALSE),1)&lt;=_xlfn.XLOOKUP(B3667,[1]Printers!L:L,[1]Printers!O:O,1,0,),ROUND(VLOOKUP(C3667,[1]!T_Resins[#Data],3,FALSE)/VLOOKUP(A3667,[1]!T_Printers[#Data],5,FALSE),1),ROUND(VLOOKUP(C3667,[1]!T_Resins[#Data],3,FALSE)/VLOOKUP(A3667,[1]!T_Printers[#Data],5,FALSE),1)&gt;_xlfn.XLOOKUP(B3667,[1]Printers!L:L,[1]Printers!O:O,1,0,),10)),"")</f>
        <v>23.6</v>
      </c>
      <c r="H3667">
        <f>IFERROR(IF(ROUND(_xlfn.XLOOKUP([1]Parameters!B3667,[1]Printers!L:L,[1]Printers!Q:Q,,0)*G3667/10,0)*10&lt;_xlfn.XLOOKUP([1]Parameters!B3667,[1]Printers!L:L,[1]Printers!P:P,,0),ROUND(_xlfn.XLOOKUP([1]Parameters!B3667,[1]Printers!L:L,[1]Printers!Q:Q,,0)*G3667/10,0)*10,_xlfn.XLOOKUP([1]Parameters!B3667,[1]Printers!L:L,[1]Printers!P:P,,0)),"")</f>
        <v>100</v>
      </c>
      <c r="I3667" s="3" t="str" cm="1">
        <f t="array" ref="I3667">IFERROR(IF(ROW()-1&gt;COUNTA([1]!T_Printers[Printers])*COUNTA([1]!T_Resins[Resins]),"",_xlfn.IFS(ROUND(VLOOKUP(C3667,[1]!T_Resins[#Data],4,FALSE)/VLOOKUP(A3667,[1]!T_Printers[#Data],5,FALSE),1)&lt;=_xlfn.XLOOKUP(B3667,[1]Printers!L:L,[1]Printers!O:O,1,0,),ROUND(VLOOKUP(C3667,[1]!T_Resins[#Data],4,FALSE)/VLOOKUP(A3667,[1]!T_Printers[#Data],5,FALSE),1),ROUND(VLOOKUP(C3667,[1]!T_Resins[#Data],4,FALSE)/VLOOKUP(A3667,[1]!T_Printers[#Data],5,FALSE),1)&gt;_xlfn.XLOOKUP(B3667,[1]Printers!L:L,[1]Printers!O:O,1,0,),"")),"")</f>
        <v/>
      </c>
      <c r="J3667" t="str">
        <f>IFERROR(IF(ROUND(_xlfn.XLOOKUP([1]Parameters!B3667,[1]Printers!L:L,[1]Printers!Q:Q,,0)*I3667/10,0)*10&lt;_xlfn.XLOOKUP([1]Parameters!B3667,[1]Printers!L:L,[1]Printers!P:P,,0),ROUND(_xlfn.XLOOKUP([1]Parameters!B3667,[1]Printers!L:L,[1]Printers!Q:Q,,0)*I3667/10,0)*10,_xlfn.XLOOKUP([1]Parameters!B3667,[1]Printers!L:L,[1]Printers!P:P,,0)),"")</f>
        <v/>
      </c>
      <c r="K3667">
        <f>IF(SUM(E3667:J3667)&lt;&gt;0,VLOOKUP(A3667,[1]!T_Printers[#Data],10,FALSE)+VLOOKUP(C3667,[1]!T_Resins[#Data],10,FALSE),"")</f>
        <v>3</v>
      </c>
      <c r="L3667">
        <f>IF(SUM(E3667:J3667)&lt;&gt;0,VLOOKUP(A3667,[1]!T_Printers[#Data],11,FALSE),"")</f>
        <v>4</v>
      </c>
      <c r="M3667">
        <f>IF(SUM(E3667:J3667)&lt;&gt;0,VLOOKUP(C3667,[1]!T_Resins[#Data],8,FALSE),"")</f>
        <v>120</v>
      </c>
      <c r="N3667">
        <f>IF(_xlfn.XLOOKUP(B3667,[1]Printers!$L:$L,[1]Printers!$R:$R,0,0)&gt;0,[1]Parameters!M3667,IF(SUM(E3667:J3667)&lt;&gt;0,VLOOKUP(C3667,[1]!T_Resins[#Data],9,FALSE),""))</f>
        <v>180</v>
      </c>
      <c r="O3667" t="str">
        <f t="shared" si="57"/>
        <v>SparkMakerFHD</v>
      </c>
    </row>
    <row r="3668" spans="1:15" x14ac:dyDescent="0.25">
      <c r="A3668" t="str">
        <f t="array" ref="A3668">IF(ROW()-1&gt;COUNTA([1]!T_Printers[Printers])*COUNTA([1]!T_Resins[Resins]),"",INDEX([1]!T_Printers[Printers],INT((ROW()-2)/COUNTA([1]!T_Resins[Resins])+1)))</f>
        <v>SparkMakerFHD</v>
      </c>
      <c r="B3668" t="str">
        <f>_xlfn.XLOOKUP(A3668,[1]!T_Printers[Printers],[1]!T_Printers[Icon link],,0)</f>
        <v>SparkMakerFHD</v>
      </c>
      <c r="C3668" t="str">
        <f t="array" ref="C3668">IF(ROW()-1&gt;COUNTA([1]!T_Printers[Printers])*COUNTA([1]!T_Resins[Resins]),"",INDEX([1]!T_Resins[Resins],MOD(ROW()-2,COUNTA([1]!T_Resins[Resins]))+1))</f>
        <v>Dental Peach</v>
      </c>
      <c r="D3668">
        <f>IF(SUM(E3668:J3668)&lt;&gt;0,IF(ROW()-1&gt;COUNTA([1]!T_Printers[Printers])*COUNTA([1]!T_Resins[Resins]),"",2),"")</f>
        <v>2</v>
      </c>
      <c r="E3668" cm="1">
        <f t="array" ref="E3668">IFERROR(IF(ROW()-1&gt;COUNTA([1]!T_Printers[Printers])*COUNTA([1]!T_Resins[Resins]),"",_xlfn.IFS(ROUND(VLOOKUP(C3668,[1]!T_Resins[#Data],2,FALSE)/VLOOKUP(A3668,[1]!T_Printers[#Data],5,FALSE),1)&lt;=_xlfn.XLOOKUP(B3668,[1]Printers!L:L,[1]Printers!O:O,1,0,),ROUND(VLOOKUP(C3668,[1]!T_Resins[#Data],2,FALSE)/VLOOKUP(A3668,[1]!T_Printers[#Data],5,FALSE),1),ROUND(VLOOKUP(C3668,[1]!T_Resins[#Data],2,FALSE)/VLOOKUP(A3668,[1]!T_Printers[#Data],5,FALSE),1)&gt;_xlfn.XLOOKUP(B3668,[1]Printers!L:L,[1]Printers!O:O,1,0,),10)),"Используйте слой 100 мкм")</f>
        <v>23.3</v>
      </c>
      <c r="F3668">
        <f>IFERROR(IF(ROUND(_xlfn.XLOOKUP([1]Parameters!B3668,[1]Printers!L:L,[1]Printers!Q:Q,,0)*E3668/10,0)*10&lt;_xlfn.XLOOKUP([1]Parameters!B3668,[1]Printers!L:L,[1]Printers!P:P,,0),ROUND(_xlfn.XLOOKUP([1]Parameters!B3668,[1]Printers!L:L,[1]Printers!Q:Q,,0)*E3668/10,0)*10,_xlfn.XLOOKUP([1]Parameters!B3668,[1]Printers!L:L,[1]Printers!P:P,,0)),"")</f>
        <v>100</v>
      </c>
      <c r="G3668" cm="1">
        <f t="array" ref="G3668">IFERROR(IF(ROW()-1&gt;COUNTA([1]!T_Printers[Printers])*COUNTA([1]!T_Resins[Resins]),"",_xlfn.IFS(ROUND(VLOOKUP(C3668,[1]!T_Resins[#Data],3,FALSE)/VLOOKUP(A3668,[1]!T_Printers[#Data],5,FALSE),1)&lt;=_xlfn.XLOOKUP(B3668,[1]Printers!L:L,[1]Printers!O:O,1,0,),ROUND(VLOOKUP(C3668,[1]!T_Resins[#Data],3,FALSE)/VLOOKUP(A3668,[1]!T_Printers[#Data],5,FALSE),1),ROUND(VLOOKUP(C3668,[1]!T_Resins[#Data],3,FALSE)/VLOOKUP(A3668,[1]!T_Printers[#Data],5,FALSE),1)&gt;_xlfn.XLOOKUP(B3668,[1]Printers!L:L,[1]Printers!O:O,1,0,),10)),"")</f>
        <v>30.3</v>
      </c>
      <c r="H3668">
        <f>IFERROR(IF(ROUND(_xlfn.XLOOKUP([1]Parameters!B3668,[1]Printers!L:L,[1]Printers!Q:Q,,0)*G3668/10,0)*10&lt;_xlfn.XLOOKUP([1]Parameters!B3668,[1]Printers!L:L,[1]Printers!P:P,,0),ROUND(_xlfn.XLOOKUP([1]Parameters!B3668,[1]Printers!L:L,[1]Printers!Q:Q,,0)*G3668/10,0)*10,_xlfn.XLOOKUP([1]Parameters!B3668,[1]Printers!L:L,[1]Printers!P:P,,0)),"")</f>
        <v>100</v>
      </c>
      <c r="I3668" s="3" t="str" cm="1">
        <f t="array" ref="I3668">IFERROR(IF(ROW()-1&gt;COUNTA([1]!T_Printers[Printers])*COUNTA([1]!T_Resins[Resins]),"",_xlfn.IFS(ROUND(VLOOKUP(C3668,[1]!T_Resins[#Data],4,FALSE)/VLOOKUP(A3668,[1]!T_Printers[#Data],5,FALSE),1)&lt;=_xlfn.XLOOKUP(B3668,[1]Printers!L:L,[1]Printers!O:O,1,0,),ROUND(VLOOKUP(C3668,[1]!T_Resins[#Data],4,FALSE)/VLOOKUP(A3668,[1]!T_Printers[#Data],5,FALSE),1),ROUND(VLOOKUP(C3668,[1]!T_Resins[#Data],4,FALSE)/VLOOKUP(A3668,[1]!T_Printers[#Data],5,FALSE),1)&gt;_xlfn.XLOOKUP(B3668,[1]Printers!L:L,[1]Printers!O:O,1,0,),"")),"")</f>
        <v/>
      </c>
      <c r="J3668" t="str">
        <f>IFERROR(IF(ROUND(_xlfn.XLOOKUP([1]Parameters!B3668,[1]Printers!L:L,[1]Printers!Q:Q,,0)*I3668/10,0)*10&lt;_xlfn.XLOOKUP([1]Parameters!B3668,[1]Printers!L:L,[1]Printers!P:P,,0),ROUND(_xlfn.XLOOKUP([1]Parameters!B3668,[1]Printers!L:L,[1]Printers!Q:Q,,0)*I3668/10,0)*10,_xlfn.XLOOKUP([1]Parameters!B3668,[1]Printers!L:L,[1]Printers!P:P,,0)),"")</f>
        <v/>
      </c>
      <c r="K3668">
        <f>IF(SUM(E3668:J3668)&lt;&gt;0,VLOOKUP(A3668,[1]!T_Printers[#Data],10,FALSE)+VLOOKUP(C3668,[1]!T_Resins[#Data],10,FALSE),"")</f>
        <v>3</v>
      </c>
      <c r="L3668">
        <f>IF(SUM(E3668:J3668)&lt;&gt;0,VLOOKUP(A3668,[1]!T_Printers[#Data],11,FALSE),"")</f>
        <v>4</v>
      </c>
      <c r="M3668">
        <f>IF(SUM(E3668:J3668)&lt;&gt;0,VLOOKUP(C3668,[1]!T_Resins[#Data],8,FALSE),"")</f>
        <v>120</v>
      </c>
      <c r="N3668">
        <f>IF(_xlfn.XLOOKUP(B3668,[1]Printers!$L:$L,[1]Printers!$R:$R,0,0)&gt;0,[1]Parameters!M3668,IF(SUM(E3668:J3668)&lt;&gt;0,VLOOKUP(C3668,[1]!T_Resins[#Data],9,FALSE),""))</f>
        <v>180</v>
      </c>
      <c r="O3668" t="str">
        <f t="shared" si="57"/>
        <v>SparkMakerFHD</v>
      </c>
    </row>
    <row r="3669" spans="1:15" x14ac:dyDescent="0.25">
      <c r="A3669" t="str">
        <f t="array" ref="A3669">IF(ROW()-1&gt;COUNTA([1]!T_Printers[Printers])*COUNTA([1]!T_Resins[Resins]),"",INDEX([1]!T_Printers[Printers],INT((ROW()-2)/COUNTA([1]!T_Resins[Resins])+1)))</f>
        <v>SparkMakerFHD</v>
      </c>
      <c r="B3669" t="str">
        <f>_xlfn.XLOOKUP(A3669,[1]!T_Printers[Printers],[1]!T_Printers[Icon link],,0)</f>
        <v>SparkMakerFHD</v>
      </c>
      <c r="C3669" t="str">
        <f t="array" ref="C3669">IF(ROW()-1&gt;COUNTA([1]!T_Printers[Printers])*COUNTA([1]!T_Resins[Resins]),"",INDEX([1]!T_Resins[Resins],MOD(ROW()-2,COUNTA([1]!T_Resins[Resins]))+1))</f>
        <v>Dental Pink</v>
      </c>
      <c r="D3669">
        <f>IF(SUM(E3669:J3669)&lt;&gt;0,IF(ROW()-1&gt;COUNTA([1]!T_Printers[Printers])*COUNTA([1]!T_Resins[Resins]),"",2),"")</f>
        <v>2</v>
      </c>
      <c r="E3669" cm="1">
        <f t="array" ref="E3669">IFERROR(IF(ROW()-1&gt;COUNTA([1]!T_Printers[Printers])*COUNTA([1]!T_Resins[Resins]),"",_xlfn.IFS(ROUND(VLOOKUP(C3669,[1]!T_Resins[#Data],2,FALSE)/VLOOKUP(A3669,[1]!T_Printers[#Data],5,FALSE),1)&lt;=_xlfn.XLOOKUP(B3669,[1]Printers!L:L,[1]Printers!O:O,1,0,),ROUND(VLOOKUP(C3669,[1]!T_Resins[#Data],2,FALSE)/VLOOKUP(A3669,[1]!T_Printers[#Data],5,FALSE),1),ROUND(VLOOKUP(C3669,[1]!T_Resins[#Data],2,FALSE)/VLOOKUP(A3669,[1]!T_Printers[#Data],5,FALSE),1)&gt;_xlfn.XLOOKUP(B3669,[1]Printers!L:L,[1]Printers!O:O,1,0,),10)),"Используйте слой 100 мкм")</f>
        <v>14.8</v>
      </c>
      <c r="F3669">
        <f>IFERROR(IF(ROUND(_xlfn.XLOOKUP([1]Parameters!B3669,[1]Printers!L:L,[1]Printers!Q:Q,,0)*E3669/10,0)*10&lt;_xlfn.XLOOKUP([1]Parameters!B3669,[1]Printers!L:L,[1]Printers!P:P,,0),ROUND(_xlfn.XLOOKUP([1]Parameters!B3669,[1]Printers!L:L,[1]Printers!Q:Q,,0)*E3669/10,0)*10,_xlfn.XLOOKUP([1]Parameters!B3669,[1]Printers!L:L,[1]Printers!P:P,,0)),"")</f>
        <v>100</v>
      </c>
      <c r="G3669" cm="1">
        <f t="array" ref="G3669">IFERROR(IF(ROW()-1&gt;COUNTA([1]!T_Printers[Printers])*COUNTA([1]!T_Resins[Resins]),"",_xlfn.IFS(ROUND(VLOOKUP(C3669,[1]!T_Resins[#Data],3,FALSE)/VLOOKUP(A3669,[1]!T_Printers[#Data],5,FALSE),1)&lt;=_xlfn.XLOOKUP(B3669,[1]Printers!L:L,[1]Printers!O:O,1,0,),ROUND(VLOOKUP(C3669,[1]!T_Resins[#Data],3,FALSE)/VLOOKUP(A3669,[1]!T_Printers[#Data],5,FALSE),1),ROUND(VLOOKUP(C3669,[1]!T_Resins[#Data],3,FALSE)/VLOOKUP(A3669,[1]!T_Printers[#Data],5,FALSE),1)&gt;_xlfn.XLOOKUP(B3669,[1]Printers!L:L,[1]Printers!O:O,1,0,),10)),"")</f>
        <v>19.2</v>
      </c>
      <c r="H3669">
        <f>IFERROR(IF(ROUND(_xlfn.XLOOKUP([1]Parameters!B3669,[1]Printers!L:L,[1]Printers!Q:Q,,0)*G3669/10,0)*10&lt;_xlfn.XLOOKUP([1]Parameters!B3669,[1]Printers!L:L,[1]Printers!P:P,,0),ROUND(_xlfn.XLOOKUP([1]Parameters!B3669,[1]Printers!L:L,[1]Printers!Q:Q,,0)*G3669/10,0)*10,_xlfn.XLOOKUP([1]Parameters!B3669,[1]Printers!L:L,[1]Printers!P:P,,0)),"")</f>
        <v>100</v>
      </c>
      <c r="I3669" s="3" t="str" cm="1">
        <f t="array" ref="I3669">IFERROR(IF(ROW()-1&gt;COUNTA([1]!T_Printers[Printers])*COUNTA([1]!T_Resins[Resins]),"",_xlfn.IFS(ROUND(VLOOKUP(C3669,[1]!T_Resins[#Data],4,FALSE)/VLOOKUP(A3669,[1]!T_Printers[#Data],5,FALSE),1)&lt;=_xlfn.XLOOKUP(B3669,[1]Printers!L:L,[1]Printers!O:O,1,0,),ROUND(VLOOKUP(C3669,[1]!T_Resins[#Data],4,FALSE)/VLOOKUP(A3669,[1]!T_Printers[#Data],5,FALSE),1),ROUND(VLOOKUP(C3669,[1]!T_Resins[#Data],4,FALSE)/VLOOKUP(A3669,[1]!T_Printers[#Data],5,FALSE),1)&gt;_xlfn.XLOOKUP(B3669,[1]Printers!L:L,[1]Printers!O:O,1,0,),"")),"")</f>
        <v/>
      </c>
      <c r="J3669" t="str">
        <f>IFERROR(IF(ROUND(_xlfn.XLOOKUP([1]Parameters!B3669,[1]Printers!L:L,[1]Printers!Q:Q,,0)*I3669/10,0)*10&lt;_xlfn.XLOOKUP([1]Parameters!B3669,[1]Printers!L:L,[1]Printers!P:P,,0),ROUND(_xlfn.XLOOKUP([1]Parameters!B3669,[1]Printers!L:L,[1]Printers!Q:Q,,0)*I3669/10,0)*10,_xlfn.XLOOKUP([1]Parameters!B3669,[1]Printers!L:L,[1]Printers!P:P,,0)),"")</f>
        <v/>
      </c>
      <c r="K3669">
        <f>IF(SUM(E3669:J3669)&lt;&gt;0,VLOOKUP(A3669,[1]!T_Printers[#Data],10,FALSE)+VLOOKUP(C3669,[1]!T_Resins[#Data],10,FALSE),"")</f>
        <v>2</v>
      </c>
      <c r="L3669">
        <f>IF(SUM(E3669:J3669)&lt;&gt;0,VLOOKUP(A3669,[1]!T_Printers[#Data],11,FALSE),"")</f>
        <v>4</v>
      </c>
      <c r="M3669">
        <f>IF(SUM(E3669:J3669)&lt;&gt;0,VLOOKUP(C3669,[1]!T_Resins[#Data],8,FALSE),"")</f>
        <v>120</v>
      </c>
      <c r="N3669">
        <f>IF(_xlfn.XLOOKUP(B3669,[1]Printers!$L:$L,[1]Printers!$R:$R,0,0)&gt;0,[1]Parameters!M3669,IF(SUM(E3669:J3669)&lt;&gt;0,VLOOKUP(C3669,[1]!T_Resins[#Data],9,FALSE),""))</f>
        <v>180</v>
      </c>
      <c r="O3669" t="str">
        <f t="shared" si="57"/>
        <v>SparkMakerFHD</v>
      </c>
    </row>
    <row r="3670" spans="1:15" x14ac:dyDescent="0.25">
      <c r="A3670" t="str">
        <f t="array" ref="A3670">IF(ROW()-1&gt;COUNTA([1]!T_Printers[Printers])*COUNTA([1]!T_Resins[Resins]),"",INDEX([1]!T_Printers[Printers],INT((ROW()-2)/COUNTA([1]!T_Resins[Resins])+1)))</f>
        <v>SparkMakerFHD</v>
      </c>
      <c r="B3670" t="str">
        <f>_xlfn.XLOOKUP(A3670,[1]!T_Printers[Printers],[1]!T_Printers[Icon link],,0)</f>
        <v>SparkMakerFHD</v>
      </c>
      <c r="C3670" t="str">
        <f t="array" ref="C3670">IF(ROW()-1&gt;COUNTA([1]!T_Printers[Printers])*COUNTA([1]!T_Resins[Resins]),"",INDEX([1]!T_Resins[Resins],MOD(ROW()-2,COUNTA([1]!T_Resins[Resins]))+1))</f>
        <v>Dental Soft Pink</v>
      </c>
      <c r="D3670">
        <f>IF(SUM(E3670:J3670)&lt;&gt;0,IF(ROW()-1&gt;COUNTA([1]!T_Printers[Printers])*COUNTA([1]!T_Resins[Resins]),"",2),"")</f>
        <v>2</v>
      </c>
      <c r="E3670" cm="1">
        <f t="array" ref="E3670">IFERROR(IF(ROW()-1&gt;COUNTA([1]!T_Printers[Printers])*COUNTA([1]!T_Resins[Resins]),"",_xlfn.IFS(ROUND(VLOOKUP(C3670,[1]!T_Resins[#Data],2,FALSE)/VLOOKUP(A3670,[1]!T_Printers[#Data],5,FALSE),1)&lt;=_xlfn.XLOOKUP(B3670,[1]Printers!L:L,[1]Printers!O:O,1,0,),ROUND(VLOOKUP(C3670,[1]!T_Resins[#Data],2,FALSE)/VLOOKUP(A3670,[1]!T_Printers[#Data],5,FALSE),1),ROUND(VLOOKUP(C3670,[1]!T_Resins[#Data],2,FALSE)/VLOOKUP(A3670,[1]!T_Printers[#Data],5,FALSE),1)&gt;_xlfn.XLOOKUP(B3670,[1]Printers!L:L,[1]Printers!O:O,1,0,),10)),"Используйте слой 100 мкм")</f>
        <v>22</v>
      </c>
      <c r="F3670">
        <f>IFERROR(IF(ROUND(_xlfn.XLOOKUP([1]Parameters!B3670,[1]Printers!L:L,[1]Printers!Q:Q,,0)*E3670/10,0)*10&lt;_xlfn.XLOOKUP([1]Parameters!B3670,[1]Printers!L:L,[1]Printers!P:P,,0),ROUND(_xlfn.XLOOKUP([1]Parameters!B3670,[1]Printers!L:L,[1]Printers!Q:Q,,0)*E3670/10,0)*10,_xlfn.XLOOKUP([1]Parameters!B3670,[1]Printers!L:L,[1]Printers!P:P,,0)),"")</f>
        <v>100</v>
      </c>
      <c r="G3670" cm="1">
        <f t="array" ref="G3670">IFERROR(IF(ROW()-1&gt;COUNTA([1]!T_Printers[Printers])*COUNTA([1]!T_Resins[Resins]),"",_xlfn.IFS(ROUND(VLOOKUP(C3670,[1]!T_Resins[#Data],3,FALSE)/VLOOKUP(A3670,[1]!T_Printers[#Data],5,FALSE),1)&lt;=_xlfn.XLOOKUP(B3670,[1]Printers!L:L,[1]Printers!O:O,1,0,),ROUND(VLOOKUP(C3670,[1]!T_Resins[#Data],3,FALSE)/VLOOKUP(A3670,[1]!T_Printers[#Data],5,FALSE),1),ROUND(VLOOKUP(C3670,[1]!T_Resins[#Data],3,FALSE)/VLOOKUP(A3670,[1]!T_Printers[#Data],5,FALSE),1)&gt;_xlfn.XLOOKUP(B3670,[1]Printers!L:L,[1]Printers!O:O,1,0,),10)),"")</f>
        <v>28.3</v>
      </c>
      <c r="H3670">
        <f>IFERROR(IF(ROUND(_xlfn.XLOOKUP([1]Parameters!B3670,[1]Printers!L:L,[1]Printers!Q:Q,,0)*G3670/10,0)*10&lt;_xlfn.XLOOKUP([1]Parameters!B3670,[1]Printers!L:L,[1]Printers!P:P,,0),ROUND(_xlfn.XLOOKUP([1]Parameters!B3670,[1]Printers!L:L,[1]Printers!Q:Q,,0)*G3670/10,0)*10,_xlfn.XLOOKUP([1]Parameters!B3670,[1]Printers!L:L,[1]Printers!P:P,,0)),"")</f>
        <v>100</v>
      </c>
      <c r="I3670" s="3" t="str" cm="1">
        <f t="array" ref="I3670">IFERROR(IF(ROW()-1&gt;COUNTA([1]!T_Printers[Printers])*COUNTA([1]!T_Resins[Resins]),"",_xlfn.IFS(ROUND(VLOOKUP(C3670,[1]!T_Resins[#Data],4,FALSE)/VLOOKUP(A3670,[1]!T_Printers[#Data],5,FALSE),1)&lt;=_xlfn.XLOOKUP(B3670,[1]Printers!L:L,[1]Printers!O:O,1,0,),ROUND(VLOOKUP(C3670,[1]!T_Resins[#Data],4,FALSE)/VLOOKUP(A3670,[1]!T_Printers[#Data],5,FALSE),1),ROUND(VLOOKUP(C3670,[1]!T_Resins[#Data],4,FALSE)/VLOOKUP(A3670,[1]!T_Printers[#Data],5,FALSE),1)&gt;_xlfn.XLOOKUP(B3670,[1]Printers!L:L,[1]Printers!O:O,1,0,),"")),"")</f>
        <v/>
      </c>
      <c r="J3670" t="str">
        <f>IFERROR(IF(ROUND(_xlfn.XLOOKUP([1]Parameters!B3670,[1]Printers!L:L,[1]Printers!Q:Q,,0)*I3670/10,0)*10&lt;_xlfn.XLOOKUP([1]Parameters!B3670,[1]Printers!L:L,[1]Printers!P:P,,0),ROUND(_xlfn.XLOOKUP([1]Parameters!B3670,[1]Printers!L:L,[1]Printers!Q:Q,,0)*I3670/10,0)*10,_xlfn.XLOOKUP([1]Parameters!B3670,[1]Printers!L:L,[1]Printers!P:P,,0)),"")</f>
        <v/>
      </c>
      <c r="K3670">
        <f>IF(SUM(E3670:J3670)&lt;&gt;0,VLOOKUP(A3670,[1]!T_Printers[#Data],10,FALSE)+VLOOKUP(C3670,[1]!T_Resins[#Data],10,FALSE),"")</f>
        <v>2</v>
      </c>
      <c r="L3670">
        <f>IF(SUM(E3670:J3670)&lt;&gt;0,VLOOKUP(A3670,[1]!T_Printers[#Data],11,FALSE),"")</f>
        <v>4</v>
      </c>
      <c r="M3670">
        <f>IF(SUM(E3670:J3670)&lt;&gt;0,VLOOKUP(C3670,[1]!T_Resins[#Data],8,FALSE),"")</f>
        <v>60</v>
      </c>
      <c r="N3670">
        <f>IF(_xlfn.XLOOKUP(B3670,[1]Printers!$L:$L,[1]Printers!$R:$R,0,0)&gt;0,[1]Parameters!M3670,IF(SUM(E3670:J3670)&lt;&gt;0,VLOOKUP(C3670,[1]!T_Resins[#Data],9,FALSE),""))</f>
        <v>60</v>
      </c>
      <c r="O3670" t="str">
        <f t="shared" si="57"/>
        <v>SparkMakerFHD</v>
      </c>
    </row>
    <row r="3671" spans="1:15" x14ac:dyDescent="0.25">
      <c r="A3671" t="str">
        <f t="array" ref="A3671">IF(ROW()-1&gt;COUNTA([1]!T_Printers[Printers])*COUNTA([1]!T_Resins[Resins]),"",INDEX([1]!T_Printers[Printers],INT((ROW()-2)/COUNTA([1]!T_Resins[Resins])+1)))</f>
        <v>SparkMakerFHD</v>
      </c>
      <c r="B3671" t="str">
        <f>_xlfn.XLOOKUP(A3671,[1]!T_Printers[Printers],[1]!T_Printers[Icon link],,0)</f>
        <v>SparkMakerFHD</v>
      </c>
      <c r="C3671" t="str">
        <f t="array" ref="C3671">IF(ROW()-1&gt;COUNTA([1]!T_Printers[Printers])*COUNTA([1]!T_Resins[Resins]),"",INDEX([1]!T_Resins[Resins],MOD(ROW()-2,COUNTA([1]!T_Resins[Resins]))+1))</f>
        <v>Dental Sand A1-A2</v>
      </c>
      <c r="D3671">
        <f>IF(SUM(E3671:J3671)&lt;&gt;0,IF(ROW()-1&gt;COUNTA([1]!T_Printers[Printers])*COUNTA([1]!T_Resins[Resins]),"",2),"")</f>
        <v>2</v>
      </c>
      <c r="E3671" cm="1">
        <f t="array" ref="E3671">IFERROR(IF(ROW()-1&gt;COUNTA([1]!T_Printers[Printers])*COUNTA([1]!T_Resins[Resins]),"",_xlfn.IFS(ROUND(VLOOKUP(C3671,[1]!T_Resins[#Data],2,FALSE)/VLOOKUP(A3671,[1]!T_Printers[#Data],5,FALSE),1)&lt;=_xlfn.XLOOKUP(B3671,[1]Printers!L:L,[1]Printers!O:O,1,0,),ROUND(VLOOKUP(C3671,[1]!T_Resins[#Data],2,FALSE)/VLOOKUP(A3671,[1]!T_Printers[#Data],5,FALSE),1),ROUND(VLOOKUP(C3671,[1]!T_Resins[#Data],2,FALSE)/VLOOKUP(A3671,[1]!T_Printers[#Data],5,FALSE),1)&gt;_xlfn.XLOOKUP(B3671,[1]Printers!L:L,[1]Printers!O:O,1,0,),10)),"Используйте слой 100 мкм")</f>
        <v>12.6</v>
      </c>
      <c r="F3671">
        <f>IFERROR(IF(ROUND(_xlfn.XLOOKUP([1]Parameters!B3671,[1]Printers!L:L,[1]Printers!Q:Q,,0)*E3671/10,0)*10&lt;_xlfn.XLOOKUP([1]Parameters!B3671,[1]Printers!L:L,[1]Printers!P:P,,0),ROUND(_xlfn.XLOOKUP([1]Parameters!B3671,[1]Printers!L:L,[1]Printers!Q:Q,,0)*E3671/10,0)*10,_xlfn.XLOOKUP([1]Parameters!B3671,[1]Printers!L:L,[1]Printers!P:P,,0)),"")</f>
        <v>100</v>
      </c>
      <c r="G3671" cm="1">
        <f t="array" ref="G3671">IFERROR(IF(ROW()-1&gt;COUNTA([1]!T_Printers[Printers])*COUNTA([1]!T_Resins[Resins]),"",_xlfn.IFS(ROUND(VLOOKUP(C3671,[1]!T_Resins[#Data],3,FALSE)/VLOOKUP(A3671,[1]!T_Printers[#Data],5,FALSE),1)&lt;=_xlfn.XLOOKUP(B3671,[1]Printers!L:L,[1]Printers!O:O,1,0,),ROUND(VLOOKUP(C3671,[1]!T_Resins[#Data],3,FALSE)/VLOOKUP(A3671,[1]!T_Printers[#Data],5,FALSE),1),ROUND(VLOOKUP(C3671,[1]!T_Resins[#Data],3,FALSE)/VLOOKUP(A3671,[1]!T_Printers[#Data],5,FALSE),1)&gt;_xlfn.XLOOKUP(B3671,[1]Printers!L:L,[1]Printers!O:O,1,0,),10)),"")</f>
        <v>16.3</v>
      </c>
      <c r="H3671">
        <f>IFERROR(IF(ROUND(_xlfn.XLOOKUP([1]Parameters!B3671,[1]Printers!L:L,[1]Printers!Q:Q,,0)*G3671/10,0)*10&lt;_xlfn.XLOOKUP([1]Parameters!B3671,[1]Printers!L:L,[1]Printers!P:P,,0),ROUND(_xlfn.XLOOKUP([1]Parameters!B3671,[1]Printers!L:L,[1]Printers!Q:Q,,0)*G3671/10,0)*10,_xlfn.XLOOKUP([1]Parameters!B3671,[1]Printers!L:L,[1]Printers!P:P,,0)),"")</f>
        <v>100</v>
      </c>
      <c r="I3671" s="3" t="str" cm="1">
        <f t="array" ref="I3671">IFERROR(IF(ROW()-1&gt;COUNTA([1]!T_Printers[Printers])*COUNTA([1]!T_Resins[Resins]),"",_xlfn.IFS(ROUND(VLOOKUP(C3671,[1]!T_Resins[#Data],4,FALSE)/VLOOKUP(A3671,[1]!T_Printers[#Data],5,FALSE),1)&lt;=_xlfn.XLOOKUP(B3671,[1]Printers!L:L,[1]Printers!O:O,1,0,),ROUND(VLOOKUP(C3671,[1]!T_Resins[#Data],4,FALSE)/VLOOKUP(A3671,[1]!T_Printers[#Data],5,FALSE),1),ROUND(VLOOKUP(C3671,[1]!T_Resins[#Data],4,FALSE)/VLOOKUP(A3671,[1]!T_Printers[#Data],5,FALSE),1)&gt;_xlfn.XLOOKUP(B3671,[1]Printers!L:L,[1]Printers!O:O,1,0,),"")),"")</f>
        <v/>
      </c>
      <c r="J3671" t="str">
        <f>IFERROR(IF(ROUND(_xlfn.XLOOKUP([1]Parameters!B3671,[1]Printers!L:L,[1]Printers!Q:Q,,0)*I3671/10,0)*10&lt;_xlfn.XLOOKUP([1]Parameters!B3671,[1]Printers!L:L,[1]Printers!P:P,,0),ROUND(_xlfn.XLOOKUP([1]Parameters!B3671,[1]Printers!L:L,[1]Printers!Q:Q,,0)*I3671/10,0)*10,_xlfn.XLOOKUP([1]Parameters!B3671,[1]Printers!L:L,[1]Printers!P:P,,0)),"")</f>
        <v/>
      </c>
      <c r="K3671">
        <f>IF(SUM(E3671:J3671)&lt;&gt;0,VLOOKUP(A3671,[1]!T_Printers[#Data],10,FALSE)+VLOOKUP(C3671,[1]!T_Resins[#Data],10,FALSE),"")</f>
        <v>3</v>
      </c>
      <c r="L3671">
        <f>IF(SUM(E3671:J3671)&lt;&gt;0,VLOOKUP(A3671,[1]!T_Printers[#Data],11,FALSE),"")</f>
        <v>4</v>
      </c>
      <c r="M3671">
        <f>IF(SUM(E3671:J3671)&lt;&gt;0,VLOOKUP(C3671,[1]!T_Resins[#Data],8,FALSE),"")</f>
        <v>120</v>
      </c>
      <c r="N3671">
        <f>IF(_xlfn.XLOOKUP(B3671,[1]Printers!$L:$L,[1]Printers!$R:$R,0,0)&gt;0,[1]Parameters!M3671,IF(SUM(E3671:J3671)&lt;&gt;0,VLOOKUP(C3671,[1]!T_Resins[#Data],9,FALSE),""))</f>
        <v>180</v>
      </c>
      <c r="O3671" t="str">
        <f t="shared" si="57"/>
        <v>SparkMakerFHD</v>
      </c>
    </row>
    <row r="3672" spans="1:15" x14ac:dyDescent="0.25">
      <c r="A3672" t="str">
        <f t="array" ref="A3672">IF(ROW()-1&gt;COUNTA([1]!T_Printers[Printers])*COUNTA([1]!T_Resins[Resins]),"",INDEX([1]!T_Printers[Printers],INT((ROW()-2)/COUNTA([1]!T_Resins[Resins])+1)))</f>
        <v>SparkMakerFHD</v>
      </c>
      <c r="B3672" t="str">
        <f>_xlfn.XLOOKUP(A3672,[1]!T_Printers[Printers],[1]!T_Printers[Icon link],,0)</f>
        <v>SparkMakerFHD</v>
      </c>
      <c r="C3672" t="str">
        <f t="array" ref="C3672">IF(ROW()-1&gt;COUNTA([1]!T_Printers[Printers])*COUNTA([1]!T_Resins[Resins]),"",INDEX([1]!T_Resins[Resins],MOD(ROW()-2,COUNTA([1]!T_Resins[Resins]))+1))</f>
        <v xml:space="preserve">Dental Sand A1-A2 (Обновленная версия) </v>
      </c>
      <c r="D3672">
        <f>IF(SUM(E3672:J3672)&lt;&gt;0,IF(ROW()-1&gt;COUNTA([1]!T_Printers[Printers])*COUNTA([1]!T_Resins[Resins]),"",2),"")</f>
        <v>2</v>
      </c>
      <c r="E3672" cm="1">
        <f t="array" ref="E3672">IFERROR(IF(ROW()-1&gt;COUNTA([1]!T_Printers[Printers])*COUNTA([1]!T_Resins[Resins]),"",_xlfn.IFS(ROUND(VLOOKUP(C3672,[1]!T_Resins[#Data],2,FALSE)/VLOOKUP(A3672,[1]!T_Printers[#Data],5,FALSE),1)&lt;=_xlfn.XLOOKUP(B3672,[1]Printers!L:L,[1]Printers!O:O,1,0,),ROUND(VLOOKUP(C3672,[1]!T_Resins[#Data],2,FALSE)/VLOOKUP(A3672,[1]!T_Printers[#Data],5,FALSE),1),ROUND(VLOOKUP(C3672,[1]!T_Resins[#Data],2,FALSE)/VLOOKUP(A3672,[1]!T_Printers[#Data],5,FALSE),1)&gt;_xlfn.XLOOKUP(B3672,[1]Printers!L:L,[1]Printers!O:O,1,0,),10)),"Используйте слой 100 мкм")</f>
        <v>33.5</v>
      </c>
      <c r="F3672">
        <f>IFERROR(IF(ROUND(_xlfn.XLOOKUP([1]Parameters!B3672,[1]Printers!L:L,[1]Printers!Q:Q,,0)*E3672/10,0)*10&lt;_xlfn.XLOOKUP([1]Parameters!B3672,[1]Printers!L:L,[1]Printers!P:P,,0),ROUND(_xlfn.XLOOKUP([1]Parameters!B3672,[1]Printers!L:L,[1]Printers!Q:Q,,0)*E3672/10,0)*10,_xlfn.XLOOKUP([1]Parameters!B3672,[1]Printers!L:L,[1]Printers!P:P,,0)),"")</f>
        <v>100</v>
      </c>
      <c r="G3672" cm="1">
        <f t="array" ref="G3672">IFERROR(IF(ROW()-1&gt;COUNTA([1]!T_Printers[Printers])*COUNTA([1]!T_Resins[Resins]),"",_xlfn.IFS(ROUND(VLOOKUP(C3672,[1]!T_Resins[#Data],3,FALSE)/VLOOKUP(A3672,[1]!T_Printers[#Data],5,FALSE),1)&lt;=_xlfn.XLOOKUP(B3672,[1]Printers!L:L,[1]Printers!O:O,1,0,),ROUND(VLOOKUP(C3672,[1]!T_Resins[#Data],3,FALSE)/VLOOKUP(A3672,[1]!T_Printers[#Data],5,FALSE),1),ROUND(VLOOKUP(C3672,[1]!T_Resins[#Data],3,FALSE)/VLOOKUP(A3672,[1]!T_Printers[#Data],5,FALSE),1)&gt;_xlfn.XLOOKUP(B3672,[1]Printers!L:L,[1]Printers!O:O,1,0,),10)),"")</f>
        <v>35.1</v>
      </c>
      <c r="H3672">
        <f>IFERROR(IF(ROUND(_xlfn.XLOOKUP([1]Parameters!B3672,[1]Printers!L:L,[1]Printers!Q:Q,,0)*G3672/10,0)*10&lt;_xlfn.XLOOKUP([1]Parameters!B3672,[1]Printers!L:L,[1]Printers!P:P,,0),ROUND(_xlfn.XLOOKUP([1]Parameters!B3672,[1]Printers!L:L,[1]Printers!Q:Q,,0)*G3672/10,0)*10,_xlfn.XLOOKUP([1]Parameters!B3672,[1]Printers!L:L,[1]Printers!P:P,,0)),"")</f>
        <v>100</v>
      </c>
      <c r="I3672" s="3" t="str" cm="1">
        <f t="array" ref="I3672">IFERROR(IF(ROW()-1&gt;COUNTA([1]!T_Printers[Printers])*COUNTA([1]!T_Resins[Resins]),"",_xlfn.IFS(ROUND(VLOOKUP(C3672,[1]!T_Resins[#Data],4,FALSE)/VLOOKUP(A3672,[1]!T_Printers[#Data],5,FALSE),1)&lt;=_xlfn.XLOOKUP(B3672,[1]Printers!L:L,[1]Printers!O:O,1,0,),ROUND(VLOOKUP(C3672,[1]!T_Resins[#Data],4,FALSE)/VLOOKUP(A3672,[1]!T_Printers[#Data],5,FALSE),1),ROUND(VLOOKUP(C3672,[1]!T_Resins[#Data],4,FALSE)/VLOOKUP(A3672,[1]!T_Printers[#Data],5,FALSE),1)&gt;_xlfn.XLOOKUP(B3672,[1]Printers!L:L,[1]Printers!O:O,1,0,),"")),"")</f>
        <v/>
      </c>
      <c r="J3672" t="str">
        <f>IFERROR(IF(ROUND(_xlfn.XLOOKUP([1]Parameters!B3672,[1]Printers!L:L,[1]Printers!Q:Q,,0)*I3672/10,0)*10&lt;_xlfn.XLOOKUP([1]Parameters!B3672,[1]Printers!L:L,[1]Printers!P:P,,0),ROUND(_xlfn.XLOOKUP([1]Parameters!B3672,[1]Printers!L:L,[1]Printers!Q:Q,,0)*I3672/10,0)*10,_xlfn.XLOOKUP([1]Parameters!B3672,[1]Printers!L:L,[1]Printers!P:P,,0)),"")</f>
        <v/>
      </c>
      <c r="K3672">
        <f>IF(SUM(E3672:J3672)&lt;&gt;0,VLOOKUP(A3672,[1]!T_Printers[#Data],10,FALSE)+VLOOKUP(C3672,[1]!T_Resins[#Data],10,FALSE),"")</f>
        <v>3</v>
      </c>
      <c r="L3672">
        <f>IF(SUM(E3672:J3672)&lt;&gt;0,VLOOKUP(A3672,[1]!T_Printers[#Data],11,FALSE),"")</f>
        <v>4</v>
      </c>
      <c r="M3672">
        <f>IF(SUM(E3672:J3672)&lt;&gt;0,VLOOKUP(C3672,[1]!T_Resins[#Data],8,FALSE),"")</f>
        <v>120</v>
      </c>
      <c r="N3672">
        <f>IF(_xlfn.XLOOKUP(B3672,[1]Printers!$L:$L,[1]Printers!$R:$R,0,0)&gt;0,[1]Parameters!M3672,IF(SUM(E3672:J3672)&lt;&gt;0,VLOOKUP(C3672,[1]!T_Resins[#Data],9,FALSE),""))</f>
        <v>180</v>
      </c>
      <c r="O3672" t="str">
        <f t="shared" si="57"/>
        <v>SparkMakerFHD</v>
      </c>
    </row>
    <row r="3673" spans="1:15" x14ac:dyDescent="0.25">
      <c r="A3673" t="str">
        <f t="array" ref="A3673">IF(ROW()-1&gt;COUNTA([1]!T_Printers[Printers])*COUNTA([1]!T_Resins[Resins]),"",INDEX([1]!T_Printers[Printers],INT((ROW()-2)/COUNTA([1]!T_Resins[Resins])+1)))</f>
        <v>SparkMakerFHD</v>
      </c>
      <c r="B3673" t="str">
        <f>_xlfn.XLOOKUP(A3673,[1]!T_Printers[Printers],[1]!T_Printers[Icon link],,0)</f>
        <v>SparkMakerFHD</v>
      </c>
      <c r="C3673" t="str">
        <f t="array" ref="C3673">IF(ROW()-1&gt;COUNTA([1]!T_Printers[Printers])*COUNTA([1]!T_Resins[Resins]),"",INDEX([1]!T_Resins[Resins],MOD(ROW()-2,COUNTA([1]!T_Resins[Resins]))+1))</f>
        <v>Dental Sand A3</v>
      </c>
      <c r="D3673">
        <f>IF(SUM(E3673:J3673)&lt;&gt;0,IF(ROW()-1&gt;COUNTA([1]!T_Printers[Printers])*COUNTA([1]!T_Resins[Resins]),"",2),"")</f>
        <v>2</v>
      </c>
      <c r="E3673" cm="1">
        <f t="array" ref="E3673">IFERROR(IF(ROW()-1&gt;COUNTA([1]!T_Printers[Printers])*COUNTA([1]!T_Resins[Resins]),"",_xlfn.IFS(ROUND(VLOOKUP(C3673,[1]!T_Resins[#Data],2,FALSE)/VLOOKUP(A3673,[1]!T_Printers[#Data],5,FALSE),1)&lt;=_xlfn.XLOOKUP(B3673,[1]Printers!L:L,[1]Printers!O:O,1,0,),ROUND(VLOOKUP(C3673,[1]!T_Resins[#Data],2,FALSE)/VLOOKUP(A3673,[1]!T_Printers[#Data],5,FALSE),1),ROUND(VLOOKUP(C3673,[1]!T_Resins[#Data],2,FALSE)/VLOOKUP(A3673,[1]!T_Printers[#Data],5,FALSE),1)&gt;_xlfn.XLOOKUP(B3673,[1]Printers!L:L,[1]Printers!O:O,1,0,),10)),"Используйте слой 100 мкм")</f>
        <v>12.6</v>
      </c>
      <c r="F3673">
        <f>IFERROR(IF(ROUND(_xlfn.XLOOKUP([1]Parameters!B3673,[1]Printers!L:L,[1]Printers!Q:Q,,0)*E3673/10,0)*10&lt;_xlfn.XLOOKUP([1]Parameters!B3673,[1]Printers!L:L,[1]Printers!P:P,,0),ROUND(_xlfn.XLOOKUP([1]Parameters!B3673,[1]Printers!L:L,[1]Printers!Q:Q,,0)*E3673/10,0)*10,_xlfn.XLOOKUP([1]Parameters!B3673,[1]Printers!L:L,[1]Printers!P:P,,0)),"")</f>
        <v>100</v>
      </c>
      <c r="G3673" cm="1">
        <f t="array" ref="G3673">IFERROR(IF(ROW()-1&gt;COUNTA([1]!T_Printers[Printers])*COUNTA([1]!T_Resins[Resins]),"",_xlfn.IFS(ROUND(VLOOKUP(C3673,[1]!T_Resins[#Data],3,FALSE)/VLOOKUP(A3673,[1]!T_Printers[#Data],5,FALSE),1)&lt;=_xlfn.XLOOKUP(B3673,[1]Printers!L:L,[1]Printers!O:O,1,0,),ROUND(VLOOKUP(C3673,[1]!T_Resins[#Data],3,FALSE)/VLOOKUP(A3673,[1]!T_Printers[#Data],5,FALSE),1),ROUND(VLOOKUP(C3673,[1]!T_Resins[#Data],3,FALSE)/VLOOKUP(A3673,[1]!T_Printers[#Data],5,FALSE),1)&gt;_xlfn.XLOOKUP(B3673,[1]Printers!L:L,[1]Printers!O:O,1,0,),10)),"")</f>
        <v>16.3</v>
      </c>
      <c r="H3673">
        <f>IFERROR(IF(ROUND(_xlfn.XLOOKUP([1]Parameters!B3673,[1]Printers!L:L,[1]Printers!Q:Q,,0)*G3673/10,0)*10&lt;_xlfn.XLOOKUP([1]Parameters!B3673,[1]Printers!L:L,[1]Printers!P:P,,0),ROUND(_xlfn.XLOOKUP([1]Parameters!B3673,[1]Printers!L:L,[1]Printers!Q:Q,,0)*G3673/10,0)*10,_xlfn.XLOOKUP([1]Parameters!B3673,[1]Printers!L:L,[1]Printers!P:P,,0)),"")</f>
        <v>100</v>
      </c>
      <c r="I3673" s="3" t="str" cm="1">
        <f t="array" ref="I3673">IFERROR(IF(ROW()-1&gt;COUNTA([1]!T_Printers[Printers])*COUNTA([1]!T_Resins[Resins]),"",_xlfn.IFS(ROUND(VLOOKUP(C3673,[1]!T_Resins[#Data],4,FALSE)/VLOOKUP(A3673,[1]!T_Printers[#Data],5,FALSE),1)&lt;=_xlfn.XLOOKUP(B3673,[1]Printers!L:L,[1]Printers!O:O,1,0,),ROUND(VLOOKUP(C3673,[1]!T_Resins[#Data],4,FALSE)/VLOOKUP(A3673,[1]!T_Printers[#Data],5,FALSE),1),ROUND(VLOOKUP(C3673,[1]!T_Resins[#Data],4,FALSE)/VLOOKUP(A3673,[1]!T_Printers[#Data],5,FALSE),1)&gt;_xlfn.XLOOKUP(B3673,[1]Printers!L:L,[1]Printers!O:O,1,0,),"")),"")</f>
        <v/>
      </c>
      <c r="J3673" t="str">
        <f>IFERROR(IF(ROUND(_xlfn.XLOOKUP([1]Parameters!B3673,[1]Printers!L:L,[1]Printers!Q:Q,,0)*I3673/10,0)*10&lt;_xlfn.XLOOKUP([1]Parameters!B3673,[1]Printers!L:L,[1]Printers!P:P,,0),ROUND(_xlfn.XLOOKUP([1]Parameters!B3673,[1]Printers!L:L,[1]Printers!Q:Q,,0)*I3673/10,0)*10,_xlfn.XLOOKUP([1]Parameters!B3673,[1]Printers!L:L,[1]Printers!P:P,,0)),"")</f>
        <v/>
      </c>
      <c r="K3673">
        <f>IF(SUM(E3673:J3673)&lt;&gt;0,VLOOKUP(A3673,[1]!T_Printers[#Data],10,FALSE)+VLOOKUP(C3673,[1]!T_Resins[#Data],10,FALSE),"")</f>
        <v>3</v>
      </c>
      <c r="L3673">
        <f>IF(SUM(E3673:J3673)&lt;&gt;0,VLOOKUP(A3673,[1]!T_Printers[#Data],11,FALSE),"")</f>
        <v>4</v>
      </c>
      <c r="M3673">
        <f>IF(SUM(E3673:J3673)&lt;&gt;0,VLOOKUP(C3673,[1]!T_Resins[#Data],8,FALSE),"")</f>
        <v>120</v>
      </c>
      <c r="N3673">
        <f>IF(_xlfn.XLOOKUP(B3673,[1]Printers!$L:$L,[1]Printers!$R:$R,0,0)&gt;0,[1]Parameters!M3673,IF(SUM(E3673:J3673)&lt;&gt;0,VLOOKUP(C3673,[1]!T_Resins[#Data],9,FALSE),""))</f>
        <v>180</v>
      </c>
      <c r="O3673" t="str">
        <f t="shared" si="57"/>
        <v>SparkMakerFHD</v>
      </c>
    </row>
    <row r="3674" spans="1:15" x14ac:dyDescent="0.25">
      <c r="A3674" t="str">
        <f t="array" ref="A3674">IF(ROW()-1&gt;COUNTA([1]!T_Printers[Printers])*COUNTA([1]!T_Resins[Resins]),"",INDEX([1]!T_Printers[Printers],INT((ROW()-2)/COUNTA([1]!T_Resins[Resins])+1)))</f>
        <v>SparkMakerFHD</v>
      </c>
      <c r="B3674" t="str">
        <f>_xlfn.XLOOKUP(A3674,[1]!T_Printers[Printers],[1]!T_Printers[Icon link],,0)</f>
        <v>SparkMakerFHD</v>
      </c>
      <c r="C3674" t="str">
        <f t="array" ref="C3674">IF(ROW()-1&gt;COUNTA([1]!T_Printers[Printers])*COUNTA([1]!T_Resins[Resins]),"",INDEX([1]!T_Resins[Resins],MOD(ROW()-2,COUNTA([1]!T_Resins[Resins]))+1))</f>
        <v xml:space="preserve">Dental Sand A3 (Обновленная версия) </v>
      </c>
      <c r="D3674">
        <f>IF(SUM(E3674:J3674)&lt;&gt;0,IF(ROW()-1&gt;COUNTA([1]!T_Printers[Printers])*COUNTA([1]!T_Resins[Resins]),"",2),"")</f>
        <v>2</v>
      </c>
      <c r="E3674" cm="1">
        <f t="array" ref="E3674">IFERROR(IF(ROW()-1&gt;COUNTA([1]!T_Printers[Printers])*COUNTA([1]!T_Resins[Resins]),"",_xlfn.IFS(ROUND(VLOOKUP(C3674,[1]!T_Resins[#Data],2,FALSE)/VLOOKUP(A3674,[1]!T_Printers[#Data],5,FALSE),1)&lt;=_xlfn.XLOOKUP(B3674,[1]Printers!L:L,[1]Printers!O:O,1,0,),ROUND(VLOOKUP(C3674,[1]!T_Resins[#Data],2,FALSE)/VLOOKUP(A3674,[1]!T_Printers[#Data],5,FALSE),1),ROUND(VLOOKUP(C3674,[1]!T_Resins[#Data],2,FALSE)/VLOOKUP(A3674,[1]!T_Printers[#Data],5,FALSE),1)&gt;_xlfn.XLOOKUP(B3674,[1]Printers!L:L,[1]Printers!O:O,1,0,),10)),"Используйте слой 100 мкм")</f>
        <v>33.5</v>
      </c>
      <c r="F3674">
        <f>IFERROR(IF(ROUND(_xlfn.XLOOKUP([1]Parameters!B3674,[1]Printers!L:L,[1]Printers!Q:Q,,0)*E3674/10,0)*10&lt;_xlfn.XLOOKUP([1]Parameters!B3674,[1]Printers!L:L,[1]Printers!P:P,,0),ROUND(_xlfn.XLOOKUP([1]Parameters!B3674,[1]Printers!L:L,[1]Printers!Q:Q,,0)*E3674/10,0)*10,_xlfn.XLOOKUP([1]Parameters!B3674,[1]Printers!L:L,[1]Printers!P:P,,0)),"")</f>
        <v>100</v>
      </c>
      <c r="G3674" cm="1">
        <f t="array" ref="G3674">IFERROR(IF(ROW()-1&gt;COUNTA([1]!T_Printers[Printers])*COUNTA([1]!T_Resins[Resins]),"",_xlfn.IFS(ROUND(VLOOKUP(C3674,[1]!T_Resins[#Data],3,FALSE)/VLOOKUP(A3674,[1]!T_Printers[#Data],5,FALSE),1)&lt;=_xlfn.XLOOKUP(B3674,[1]Printers!L:L,[1]Printers!O:O,1,0,),ROUND(VLOOKUP(C3674,[1]!T_Resins[#Data],3,FALSE)/VLOOKUP(A3674,[1]!T_Printers[#Data],5,FALSE),1),ROUND(VLOOKUP(C3674,[1]!T_Resins[#Data],3,FALSE)/VLOOKUP(A3674,[1]!T_Printers[#Data],5,FALSE),1)&gt;_xlfn.XLOOKUP(B3674,[1]Printers!L:L,[1]Printers!O:O,1,0,),10)),"")</f>
        <v>35.1</v>
      </c>
      <c r="H3674">
        <f>IFERROR(IF(ROUND(_xlfn.XLOOKUP([1]Parameters!B3674,[1]Printers!L:L,[1]Printers!Q:Q,,0)*G3674/10,0)*10&lt;_xlfn.XLOOKUP([1]Parameters!B3674,[1]Printers!L:L,[1]Printers!P:P,,0),ROUND(_xlfn.XLOOKUP([1]Parameters!B3674,[1]Printers!L:L,[1]Printers!Q:Q,,0)*G3674/10,0)*10,_xlfn.XLOOKUP([1]Parameters!B3674,[1]Printers!L:L,[1]Printers!P:P,,0)),"")</f>
        <v>100</v>
      </c>
      <c r="I3674" s="3" t="str" cm="1">
        <f t="array" ref="I3674">IFERROR(IF(ROW()-1&gt;COUNTA([1]!T_Printers[Printers])*COUNTA([1]!T_Resins[Resins]),"",_xlfn.IFS(ROUND(VLOOKUP(C3674,[1]!T_Resins[#Data],4,FALSE)/VLOOKUP(A3674,[1]!T_Printers[#Data],5,FALSE),1)&lt;=_xlfn.XLOOKUP(B3674,[1]Printers!L:L,[1]Printers!O:O,1,0,),ROUND(VLOOKUP(C3674,[1]!T_Resins[#Data],4,FALSE)/VLOOKUP(A3674,[1]!T_Printers[#Data],5,FALSE),1),ROUND(VLOOKUP(C3674,[1]!T_Resins[#Data],4,FALSE)/VLOOKUP(A3674,[1]!T_Printers[#Data],5,FALSE),1)&gt;_xlfn.XLOOKUP(B3674,[1]Printers!L:L,[1]Printers!O:O,1,0,),"")),"")</f>
        <v/>
      </c>
      <c r="J3674" t="str">
        <f>IFERROR(IF(ROUND(_xlfn.XLOOKUP([1]Parameters!B3674,[1]Printers!L:L,[1]Printers!Q:Q,,0)*I3674/10,0)*10&lt;_xlfn.XLOOKUP([1]Parameters!B3674,[1]Printers!L:L,[1]Printers!P:P,,0),ROUND(_xlfn.XLOOKUP([1]Parameters!B3674,[1]Printers!L:L,[1]Printers!Q:Q,,0)*I3674/10,0)*10,_xlfn.XLOOKUP([1]Parameters!B3674,[1]Printers!L:L,[1]Printers!P:P,,0)),"")</f>
        <v/>
      </c>
      <c r="K3674">
        <f>IF(SUM(E3674:J3674)&lt;&gt;0,VLOOKUP(A3674,[1]!T_Printers[#Data],10,FALSE)+VLOOKUP(C3674,[1]!T_Resins[#Data],10,FALSE),"")</f>
        <v>3</v>
      </c>
      <c r="L3674">
        <f>IF(SUM(E3674:J3674)&lt;&gt;0,VLOOKUP(A3674,[1]!T_Printers[#Data],11,FALSE),"")</f>
        <v>4</v>
      </c>
      <c r="M3674">
        <f>IF(SUM(E3674:J3674)&lt;&gt;0,VLOOKUP(C3674,[1]!T_Resins[#Data],8,FALSE),"")</f>
        <v>120</v>
      </c>
      <c r="N3674">
        <f>IF(_xlfn.XLOOKUP(B3674,[1]Printers!$L:$L,[1]Printers!$R:$R,0,0)&gt;0,[1]Parameters!M3674,IF(SUM(E3674:J3674)&lt;&gt;0,VLOOKUP(C3674,[1]!T_Resins[#Data],9,FALSE),""))</f>
        <v>180</v>
      </c>
      <c r="O3674" t="str">
        <f t="shared" si="57"/>
        <v>SparkMakerFHD</v>
      </c>
    </row>
    <row r="3675" spans="1:15" x14ac:dyDescent="0.25">
      <c r="A3675" t="str">
        <f t="array" ref="A3675">IF(ROW()-1&gt;COUNTA([1]!T_Printers[Printers])*COUNTA([1]!T_Resins[Resins]),"",INDEX([1]!T_Printers[Printers],INT((ROW()-2)/COUNTA([1]!T_Resins[Resins])+1)))</f>
        <v>SparkMakerFHD</v>
      </c>
      <c r="B3675" t="str">
        <f>_xlfn.XLOOKUP(A3675,[1]!T_Printers[Printers],[1]!T_Printers[Icon link],,0)</f>
        <v>SparkMakerFHD</v>
      </c>
      <c r="C3675" t="str">
        <f t="array" ref="C3675">IF(ROW()-1&gt;COUNTA([1]!T_Printers[Printers])*COUNTA([1]!T_Resins[Resins]),"",INDEX([1]!T_Resins[Resins],MOD(ROW()-2,COUNTA([1]!T_Resins[Resins]))+1))</f>
        <v>Dental Sand Pro A1-A2 (Crown LT)</v>
      </c>
      <c r="D3675">
        <f>IF(SUM(E3675:J3675)&lt;&gt;0,IF(ROW()-1&gt;COUNTA([1]!T_Printers[Printers])*COUNTA([1]!T_Resins[Resins]),"",2),"")</f>
        <v>2</v>
      </c>
      <c r="E3675" cm="1">
        <f t="array" ref="E3675">IFERROR(IF(ROW()-1&gt;COUNTA([1]!T_Printers[Printers])*COUNTA([1]!T_Resins[Resins]),"",_xlfn.IFS(ROUND(VLOOKUP(C3675,[1]!T_Resins[#Data],2,FALSE)/VLOOKUP(A3675,[1]!T_Printers[#Data],5,FALSE),1)&lt;=_xlfn.XLOOKUP(B3675,[1]Printers!L:L,[1]Printers!O:O,1,0,),ROUND(VLOOKUP(C3675,[1]!T_Resins[#Data],2,FALSE)/VLOOKUP(A3675,[1]!T_Printers[#Data],5,FALSE),1),ROUND(VLOOKUP(C3675,[1]!T_Resins[#Data],2,FALSE)/VLOOKUP(A3675,[1]!T_Printers[#Data],5,FALSE),1)&gt;_xlfn.XLOOKUP(B3675,[1]Printers!L:L,[1]Printers!O:O,1,0,),10)),"Используйте слой 100 мкм")</f>
        <v>55.5</v>
      </c>
      <c r="F3675">
        <f>IFERROR(IF(ROUND(_xlfn.XLOOKUP([1]Parameters!B3675,[1]Printers!L:L,[1]Printers!Q:Q,,0)*E3675/10,0)*10&lt;_xlfn.XLOOKUP([1]Parameters!B3675,[1]Printers!L:L,[1]Printers!P:P,,0),ROUND(_xlfn.XLOOKUP([1]Parameters!B3675,[1]Printers!L:L,[1]Printers!Q:Q,,0)*E3675/10,0)*10,_xlfn.XLOOKUP([1]Parameters!B3675,[1]Printers!L:L,[1]Printers!P:P,,0)),"")</f>
        <v>100</v>
      </c>
      <c r="G3675" cm="1">
        <f t="array" ref="G3675">IFERROR(IF(ROW()-1&gt;COUNTA([1]!T_Printers[Printers])*COUNTA([1]!T_Resins[Resins]),"",_xlfn.IFS(ROUND(VLOOKUP(C3675,[1]!T_Resins[#Data],3,FALSE)/VLOOKUP(A3675,[1]!T_Printers[#Data],5,FALSE),1)&lt;=_xlfn.XLOOKUP(B3675,[1]Printers!L:L,[1]Printers!O:O,1,0,),ROUND(VLOOKUP(C3675,[1]!T_Resins[#Data],3,FALSE)/VLOOKUP(A3675,[1]!T_Printers[#Data],5,FALSE),1),ROUND(VLOOKUP(C3675,[1]!T_Resins[#Data],3,FALSE)/VLOOKUP(A3675,[1]!T_Printers[#Data],5,FALSE),1)&gt;_xlfn.XLOOKUP(B3675,[1]Printers!L:L,[1]Printers!O:O,1,0,),10)),"")</f>
        <v>79.7</v>
      </c>
      <c r="H3675">
        <f>IFERROR(IF(ROUND(_xlfn.XLOOKUP([1]Parameters!B3675,[1]Printers!L:L,[1]Printers!Q:Q,,0)*G3675/10,0)*10&lt;_xlfn.XLOOKUP([1]Parameters!B3675,[1]Printers!L:L,[1]Printers!P:P,,0),ROUND(_xlfn.XLOOKUP([1]Parameters!B3675,[1]Printers!L:L,[1]Printers!Q:Q,,0)*G3675/10,0)*10,_xlfn.XLOOKUP([1]Parameters!B3675,[1]Printers!L:L,[1]Printers!P:P,,0)),"")</f>
        <v>100</v>
      </c>
      <c r="I3675" s="3" t="str" cm="1">
        <f t="array" ref="I3675">IFERROR(IF(ROW()-1&gt;COUNTA([1]!T_Printers[Printers])*COUNTA([1]!T_Resins[Resins]),"",_xlfn.IFS(ROUND(VLOOKUP(C3675,[1]!T_Resins[#Data],4,FALSE)/VLOOKUP(A3675,[1]!T_Printers[#Data],5,FALSE),1)&lt;=_xlfn.XLOOKUP(B3675,[1]Printers!L:L,[1]Printers!O:O,1,0,),ROUND(VLOOKUP(C3675,[1]!T_Resins[#Data],4,FALSE)/VLOOKUP(A3675,[1]!T_Printers[#Data],5,FALSE),1),ROUND(VLOOKUP(C3675,[1]!T_Resins[#Data],4,FALSE)/VLOOKUP(A3675,[1]!T_Printers[#Data],5,FALSE),1)&gt;_xlfn.XLOOKUP(B3675,[1]Printers!L:L,[1]Printers!O:O,1,0,),"")),"")</f>
        <v/>
      </c>
      <c r="J3675" t="str">
        <f>IFERROR(IF(ROUND(_xlfn.XLOOKUP([1]Parameters!B3675,[1]Printers!L:L,[1]Printers!Q:Q,,0)*I3675/10,0)*10&lt;_xlfn.XLOOKUP([1]Parameters!B3675,[1]Printers!L:L,[1]Printers!P:P,,0),ROUND(_xlfn.XLOOKUP([1]Parameters!B3675,[1]Printers!L:L,[1]Printers!Q:Q,,0)*I3675/10,0)*10,_xlfn.XLOOKUP([1]Parameters!B3675,[1]Printers!L:L,[1]Printers!P:P,,0)),"")</f>
        <v/>
      </c>
      <c r="K3675">
        <f>IF(SUM(E3675:J3675)&lt;&gt;0,VLOOKUP(A3675,[1]!T_Printers[#Data],10,FALSE)+VLOOKUP(C3675,[1]!T_Resins[#Data],10,FALSE),"")</f>
        <v>3</v>
      </c>
      <c r="L3675">
        <f>IF(SUM(E3675:J3675)&lt;&gt;0,VLOOKUP(A3675,[1]!T_Printers[#Data],11,FALSE),"")</f>
        <v>4</v>
      </c>
      <c r="M3675">
        <f>IF(SUM(E3675:J3675)&lt;&gt;0,VLOOKUP(C3675,[1]!T_Resins[#Data],8,FALSE),"")</f>
        <v>120</v>
      </c>
      <c r="N3675">
        <f>IF(_xlfn.XLOOKUP(B3675,[1]Printers!$L:$L,[1]Printers!$R:$R,0,0)&gt;0,[1]Parameters!M3675,IF(SUM(E3675:J3675)&lt;&gt;0,VLOOKUP(C3675,[1]!T_Resins[#Data],9,FALSE),""))</f>
        <v>180</v>
      </c>
      <c r="O3675" t="str">
        <f t="shared" si="57"/>
        <v>SparkMakerFHD</v>
      </c>
    </row>
    <row r="3676" spans="1:15" x14ac:dyDescent="0.25">
      <c r="A3676" t="str">
        <f t="array" ref="A3676">IF(ROW()-1&gt;COUNTA([1]!T_Printers[Printers])*COUNTA([1]!T_Resins[Resins]),"",INDEX([1]!T_Printers[Printers],INT((ROW()-2)/COUNTA([1]!T_Resins[Resins])+1)))</f>
        <v>SparkMakerFHD</v>
      </c>
      <c r="B3676" t="str">
        <f>_xlfn.XLOOKUP(A3676,[1]!T_Printers[Printers],[1]!T_Printers[Icon link],,0)</f>
        <v>SparkMakerFHD</v>
      </c>
      <c r="C3676" t="str">
        <f t="array" ref="C3676">IF(ROW()-1&gt;COUNTA([1]!T_Printers[Printers])*COUNTA([1]!T_Resins[Resins]),"",INDEX([1]!T_Resins[Resins],MOD(ROW()-2,COUNTA([1]!T_Resins[Resins]))+1))</f>
        <v>Dental Sand Pro A3 (Crown LT)</v>
      </c>
      <c r="D3676">
        <f>IF(SUM(E3676:J3676)&lt;&gt;0,IF(ROW()-1&gt;COUNTA([1]!T_Printers[Printers])*COUNTA([1]!T_Resins[Resins]),"",2),"")</f>
        <v>2</v>
      </c>
      <c r="E3676" cm="1">
        <f t="array" ref="E3676">IFERROR(IF(ROW()-1&gt;COUNTA([1]!T_Printers[Printers])*COUNTA([1]!T_Resins[Resins]),"",_xlfn.IFS(ROUND(VLOOKUP(C3676,[1]!T_Resins[#Data],2,FALSE)/VLOOKUP(A3676,[1]!T_Printers[#Data],5,FALSE),1)&lt;=_xlfn.XLOOKUP(B3676,[1]Printers!L:L,[1]Printers!O:O,1,0,),ROUND(VLOOKUP(C3676,[1]!T_Resins[#Data],2,FALSE)/VLOOKUP(A3676,[1]!T_Printers[#Data],5,FALSE),1),ROUND(VLOOKUP(C3676,[1]!T_Resins[#Data],2,FALSE)/VLOOKUP(A3676,[1]!T_Printers[#Data],5,FALSE),1)&gt;_xlfn.XLOOKUP(B3676,[1]Printers!L:L,[1]Printers!O:O,1,0,),10)),"Используйте слой 100 мкм")</f>
        <v>55.5</v>
      </c>
      <c r="F3676">
        <f>IFERROR(IF(ROUND(_xlfn.XLOOKUP([1]Parameters!B3676,[1]Printers!L:L,[1]Printers!Q:Q,,0)*E3676/10,0)*10&lt;_xlfn.XLOOKUP([1]Parameters!B3676,[1]Printers!L:L,[1]Printers!P:P,,0),ROUND(_xlfn.XLOOKUP([1]Parameters!B3676,[1]Printers!L:L,[1]Printers!Q:Q,,0)*E3676/10,0)*10,_xlfn.XLOOKUP([1]Parameters!B3676,[1]Printers!L:L,[1]Printers!P:P,,0)),"")</f>
        <v>100</v>
      </c>
      <c r="G3676" cm="1">
        <f t="array" ref="G3676">IFERROR(IF(ROW()-1&gt;COUNTA([1]!T_Printers[Printers])*COUNTA([1]!T_Resins[Resins]),"",_xlfn.IFS(ROUND(VLOOKUP(C3676,[1]!T_Resins[#Data],3,FALSE)/VLOOKUP(A3676,[1]!T_Printers[#Data],5,FALSE),1)&lt;=_xlfn.XLOOKUP(B3676,[1]Printers!L:L,[1]Printers!O:O,1,0,),ROUND(VLOOKUP(C3676,[1]!T_Resins[#Data],3,FALSE)/VLOOKUP(A3676,[1]!T_Printers[#Data],5,FALSE),1),ROUND(VLOOKUP(C3676,[1]!T_Resins[#Data],3,FALSE)/VLOOKUP(A3676,[1]!T_Printers[#Data],5,FALSE),1)&gt;_xlfn.XLOOKUP(B3676,[1]Printers!L:L,[1]Printers!O:O,1,0,),10)),"")</f>
        <v>79.7</v>
      </c>
      <c r="H3676">
        <f>IFERROR(IF(ROUND(_xlfn.XLOOKUP([1]Parameters!B3676,[1]Printers!L:L,[1]Printers!Q:Q,,0)*G3676/10,0)*10&lt;_xlfn.XLOOKUP([1]Parameters!B3676,[1]Printers!L:L,[1]Printers!P:P,,0),ROUND(_xlfn.XLOOKUP([1]Parameters!B3676,[1]Printers!L:L,[1]Printers!Q:Q,,0)*G3676/10,0)*10,_xlfn.XLOOKUP([1]Parameters!B3676,[1]Printers!L:L,[1]Printers!P:P,,0)),"")</f>
        <v>100</v>
      </c>
      <c r="I3676" s="3" t="str" cm="1">
        <f t="array" ref="I3676">IFERROR(IF(ROW()-1&gt;COUNTA([1]!T_Printers[Printers])*COUNTA([1]!T_Resins[Resins]),"",_xlfn.IFS(ROUND(VLOOKUP(C3676,[1]!T_Resins[#Data],4,FALSE)/VLOOKUP(A3676,[1]!T_Printers[#Data],5,FALSE),1)&lt;=_xlfn.XLOOKUP(B3676,[1]Printers!L:L,[1]Printers!O:O,1,0,),ROUND(VLOOKUP(C3676,[1]!T_Resins[#Data],4,FALSE)/VLOOKUP(A3676,[1]!T_Printers[#Data],5,FALSE),1),ROUND(VLOOKUP(C3676,[1]!T_Resins[#Data],4,FALSE)/VLOOKUP(A3676,[1]!T_Printers[#Data],5,FALSE),1)&gt;_xlfn.XLOOKUP(B3676,[1]Printers!L:L,[1]Printers!O:O,1,0,),"")),"")</f>
        <v/>
      </c>
      <c r="J3676" t="str">
        <f>IFERROR(IF(ROUND(_xlfn.XLOOKUP([1]Parameters!B3676,[1]Printers!L:L,[1]Printers!Q:Q,,0)*I3676/10,0)*10&lt;_xlfn.XLOOKUP([1]Parameters!B3676,[1]Printers!L:L,[1]Printers!P:P,,0),ROUND(_xlfn.XLOOKUP([1]Parameters!B3676,[1]Printers!L:L,[1]Printers!Q:Q,,0)*I3676/10,0)*10,_xlfn.XLOOKUP([1]Parameters!B3676,[1]Printers!L:L,[1]Printers!P:P,,0)),"")</f>
        <v/>
      </c>
      <c r="K3676">
        <f>IF(SUM(E3676:J3676)&lt;&gt;0,VLOOKUP(A3676,[1]!T_Printers[#Data],10,FALSE)+VLOOKUP(C3676,[1]!T_Resins[#Data],10,FALSE),"")</f>
        <v>3</v>
      </c>
      <c r="L3676">
        <f>IF(SUM(E3676:J3676)&lt;&gt;0,VLOOKUP(A3676,[1]!T_Printers[#Data],11,FALSE),"")</f>
        <v>4</v>
      </c>
      <c r="M3676">
        <f>IF(SUM(E3676:J3676)&lt;&gt;0,VLOOKUP(C3676,[1]!T_Resins[#Data],8,FALSE),"")</f>
        <v>120</v>
      </c>
      <c r="N3676">
        <f>IF(_xlfn.XLOOKUP(B3676,[1]Printers!$L:$L,[1]Printers!$R:$R,0,0)&gt;0,[1]Parameters!M3676,IF(SUM(E3676:J3676)&lt;&gt;0,VLOOKUP(C3676,[1]!T_Resins[#Data],9,FALSE),""))</f>
        <v>180</v>
      </c>
      <c r="O3676" t="str">
        <f t="shared" si="57"/>
        <v>SparkMakerFHD</v>
      </c>
    </row>
    <row r="3677" spans="1:15" x14ac:dyDescent="0.25">
      <c r="A3677" t="str">
        <f t="array" ref="A3677">IF(ROW()-1&gt;COUNTA([1]!T_Printers[Printers])*COUNTA([1]!T_Resins[Resins]),"",INDEX([1]!T_Printers[Printers],INT((ROW()-2)/COUNTA([1]!T_Resins[Resins])+1)))</f>
        <v>SparkMakerFHD</v>
      </c>
      <c r="B3677" t="str">
        <f>_xlfn.XLOOKUP(A3677,[1]!T_Printers[Printers],[1]!T_Printers[Icon link],,0)</f>
        <v>SparkMakerFHD</v>
      </c>
      <c r="C3677" t="str">
        <f t="array" ref="C3677">IF(ROW()-1&gt;COUNTA([1]!T_Printers[Printers])*COUNTA([1]!T_Resins[Resins]),"",INDEX([1]!T_Resins[Resins],MOD(ROW()-2,COUNTA([1]!T_Resins[Resins]))+1))</f>
        <v>Dental Splint Soft</v>
      </c>
      <c r="D3677">
        <f>IF(SUM(E3677:J3677)&lt;&gt;0,IF(ROW()-1&gt;COUNTA([1]!T_Printers[Printers])*COUNTA([1]!T_Resins[Resins]),"",2),"")</f>
        <v>2</v>
      </c>
      <c r="E3677" cm="1">
        <f t="array" ref="E3677">IFERROR(IF(ROW()-1&gt;COUNTA([1]!T_Printers[Printers])*COUNTA([1]!T_Resins[Resins]),"",_xlfn.IFS(ROUND(VLOOKUP(C3677,[1]!T_Resins[#Data],2,FALSE)/VLOOKUP(A3677,[1]!T_Printers[#Data],5,FALSE),1)&lt;=_xlfn.XLOOKUP(B3677,[1]Printers!L:L,[1]Printers!O:O,1,0,),ROUND(VLOOKUP(C3677,[1]!T_Resins[#Data],2,FALSE)/VLOOKUP(A3677,[1]!T_Printers[#Data],5,FALSE),1),ROUND(VLOOKUP(C3677,[1]!T_Resins[#Data],2,FALSE)/VLOOKUP(A3677,[1]!T_Printers[#Data],5,FALSE),1)&gt;_xlfn.XLOOKUP(B3677,[1]Printers!L:L,[1]Printers!O:O,1,0,),10)),"Используйте слой 100 мкм")</f>
        <v>37</v>
      </c>
      <c r="F3677">
        <f>IFERROR(IF(ROUND(_xlfn.XLOOKUP([1]Parameters!B3677,[1]Printers!L:L,[1]Printers!Q:Q,,0)*E3677/10,0)*10&lt;_xlfn.XLOOKUP([1]Parameters!B3677,[1]Printers!L:L,[1]Printers!P:P,,0),ROUND(_xlfn.XLOOKUP([1]Parameters!B3677,[1]Printers!L:L,[1]Printers!Q:Q,,0)*E3677/10,0)*10,_xlfn.XLOOKUP([1]Parameters!B3677,[1]Printers!L:L,[1]Printers!P:P,,0)),"")</f>
        <v>100</v>
      </c>
      <c r="G3677" cm="1">
        <f t="array" ref="G3677">IFERROR(IF(ROW()-1&gt;COUNTA([1]!T_Printers[Printers])*COUNTA([1]!T_Resins[Resins]),"",_xlfn.IFS(ROUND(VLOOKUP(C3677,[1]!T_Resins[#Data],3,FALSE)/VLOOKUP(A3677,[1]!T_Printers[#Data],5,FALSE),1)&lt;=_xlfn.XLOOKUP(B3677,[1]Printers!L:L,[1]Printers!O:O,1,0,),ROUND(VLOOKUP(C3677,[1]!T_Resins[#Data],3,FALSE)/VLOOKUP(A3677,[1]!T_Printers[#Data],5,FALSE),1),ROUND(VLOOKUP(C3677,[1]!T_Resins[#Data],3,FALSE)/VLOOKUP(A3677,[1]!T_Printers[#Data],5,FALSE),1)&gt;_xlfn.XLOOKUP(B3677,[1]Printers!L:L,[1]Printers!O:O,1,0,),10)),"")</f>
        <v>48.1</v>
      </c>
      <c r="H3677">
        <f>IFERROR(IF(ROUND(_xlfn.XLOOKUP([1]Parameters!B3677,[1]Printers!L:L,[1]Printers!Q:Q,,0)*G3677/10,0)*10&lt;_xlfn.XLOOKUP([1]Parameters!B3677,[1]Printers!L:L,[1]Printers!P:P,,0),ROUND(_xlfn.XLOOKUP([1]Parameters!B3677,[1]Printers!L:L,[1]Printers!Q:Q,,0)*G3677/10,0)*10,_xlfn.XLOOKUP([1]Parameters!B3677,[1]Printers!L:L,[1]Printers!P:P,,0)),"")</f>
        <v>100</v>
      </c>
      <c r="I3677" s="3" t="str" cm="1">
        <f t="array" ref="I3677">IFERROR(IF(ROW()-1&gt;COUNTA([1]!T_Printers[Printers])*COUNTA([1]!T_Resins[Resins]),"",_xlfn.IFS(ROUND(VLOOKUP(C3677,[1]!T_Resins[#Data],4,FALSE)/VLOOKUP(A3677,[1]!T_Printers[#Data],5,FALSE),1)&lt;=_xlfn.XLOOKUP(B3677,[1]Printers!L:L,[1]Printers!O:O,1,0,),ROUND(VLOOKUP(C3677,[1]!T_Resins[#Data],4,FALSE)/VLOOKUP(A3677,[1]!T_Printers[#Data],5,FALSE),1),ROUND(VLOOKUP(C3677,[1]!T_Resins[#Data],4,FALSE)/VLOOKUP(A3677,[1]!T_Printers[#Data],5,FALSE),1)&gt;_xlfn.XLOOKUP(B3677,[1]Printers!L:L,[1]Printers!O:O,1,0,),"")),"")</f>
        <v/>
      </c>
      <c r="J3677" t="str">
        <f>IFERROR(IF(ROUND(_xlfn.XLOOKUP([1]Parameters!B3677,[1]Printers!L:L,[1]Printers!Q:Q,,0)*I3677/10,0)*10&lt;_xlfn.XLOOKUP([1]Parameters!B3677,[1]Printers!L:L,[1]Printers!P:P,,0),ROUND(_xlfn.XLOOKUP([1]Parameters!B3677,[1]Printers!L:L,[1]Printers!Q:Q,,0)*I3677/10,0)*10,_xlfn.XLOOKUP([1]Parameters!B3677,[1]Printers!L:L,[1]Printers!P:P,,0)),"")</f>
        <v/>
      </c>
      <c r="K3677">
        <f>IF(SUM(E3677:J3677)&lt;&gt;0,VLOOKUP(A3677,[1]!T_Printers[#Data],10,FALSE)+VLOOKUP(C3677,[1]!T_Resins[#Data],10,FALSE),"")</f>
        <v>2</v>
      </c>
      <c r="L3677">
        <f>IF(SUM(E3677:J3677)&lt;&gt;0,VLOOKUP(A3677,[1]!T_Printers[#Data],11,FALSE),"")</f>
        <v>4</v>
      </c>
      <c r="M3677">
        <f>IF(SUM(E3677:J3677)&lt;&gt;0,VLOOKUP(C3677,[1]!T_Resins[#Data],8,FALSE),"")</f>
        <v>60</v>
      </c>
      <c r="N3677">
        <f>IF(_xlfn.XLOOKUP(B3677,[1]Printers!$L:$L,[1]Printers!$R:$R,0,0)&gt;0,[1]Parameters!M3677,IF(SUM(E3677:J3677)&lt;&gt;0,VLOOKUP(C3677,[1]!T_Resins[#Data],9,FALSE),""))</f>
        <v>60</v>
      </c>
      <c r="O3677" t="str">
        <f t="shared" si="57"/>
        <v>SparkMakerFHD</v>
      </c>
    </row>
    <row r="3678" spans="1:15" x14ac:dyDescent="0.25">
      <c r="A3678" t="str">
        <f t="array" ref="A3678">IF(ROW()-1&gt;COUNTA([1]!T_Printers[Printers])*COUNTA([1]!T_Resins[Resins]),"",INDEX([1]!T_Printers[Printers],INT((ROW()-2)/COUNTA([1]!T_Resins[Resins])+1)))</f>
        <v>SparkMakerFHD</v>
      </c>
      <c r="B3678" t="str">
        <f>_xlfn.XLOOKUP(A3678,[1]!T_Printers[Printers],[1]!T_Printers[Icon link],,0)</f>
        <v>SparkMakerFHD</v>
      </c>
      <c r="C3678" t="str">
        <f t="array" ref="C3678">IF(ROW()-1&gt;COUNTA([1]!T_Printers[Printers])*COUNTA([1]!T_Resins[Resins]),"",INDEX([1]!T_Resins[Resins],MOD(ROW()-2,COUNTA([1]!T_Resins[Resins]))+1))</f>
        <v>Dental Tray</v>
      </c>
      <c r="D3678">
        <f>IF(SUM(E3678:J3678)&lt;&gt;0,IF(ROW()-1&gt;COUNTA([1]!T_Printers[Printers])*COUNTA([1]!T_Resins[Resins]),"",2),"")</f>
        <v>2</v>
      </c>
      <c r="E3678" t="str" cm="1">
        <f t="array" ref="E3678">IFERROR(IF(ROW()-1&gt;COUNTA([1]!T_Printers[Printers])*COUNTA([1]!T_Resins[Resins]),"",_xlfn.IFS(ROUND(VLOOKUP(C3678,[1]!T_Resins[#Data],2,FALSE)/VLOOKUP(A3678,[1]!T_Printers[#Data],5,FALSE),1)&lt;=_xlfn.XLOOKUP(B3678,[1]Printers!L:L,[1]Printers!O:O,1,0,),ROUND(VLOOKUP(C3678,[1]!T_Resins[#Data],2,FALSE)/VLOOKUP(A3678,[1]!T_Printers[#Data],5,FALSE),1),ROUND(VLOOKUP(C3678,[1]!T_Resins[#Data],2,FALSE)/VLOOKUP(A3678,[1]!T_Printers[#Data],5,FALSE),1)&gt;_xlfn.XLOOKUP(B3678,[1]Printers!L:L,[1]Printers!O:O,1,0,),10)),"Используйте слой 100 мкм")</f>
        <v>Используйте слой 100 мкм</v>
      </c>
      <c r="F3678" t="str">
        <f>IFERROR(IF(ROUND(_xlfn.XLOOKUP([1]Parameters!B3678,[1]Printers!L:L,[1]Printers!Q:Q,,0)*E3678/10,0)*10&lt;_xlfn.XLOOKUP([1]Parameters!B3678,[1]Printers!L:L,[1]Printers!P:P,,0),ROUND(_xlfn.XLOOKUP([1]Parameters!B3678,[1]Printers!L:L,[1]Printers!Q:Q,,0)*E3678/10,0)*10,_xlfn.XLOOKUP([1]Parameters!B3678,[1]Printers!L:L,[1]Printers!P:P,,0)),"")</f>
        <v/>
      </c>
      <c r="G3678" cm="1">
        <f t="array" ref="G3678">IFERROR(IF(ROW()-1&gt;COUNTA([1]!T_Printers[Printers])*COUNTA([1]!T_Resins[Resins]),"",_xlfn.IFS(ROUND(VLOOKUP(C3678,[1]!T_Resins[#Data],3,FALSE)/VLOOKUP(A3678,[1]!T_Printers[#Data],5,FALSE),1)&lt;=_xlfn.XLOOKUP(B3678,[1]Printers!L:L,[1]Printers!O:O,1,0,),ROUND(VLOOKUP(C3678,[1]!T_Resins[#Data],3,FALSE)/VLOOKUP(A3678,[1]!T_Printers[#Data],5,FALSE),1),ROUND(VLOOKUP(C3678,[1]!T_Resins[#Data],3,FALSE)/VLOOKUP(A3678,[1]!T_Printers[#Data],5,FALSE),1)&gt;_xlfn.XLOOKUP(B3678,[1]Printers!L:L,[1]Printers!O:O,1,0,),10)),"")</f>
        <v>29.6</v>
      </c>
      <c r="H3678">
        <f>IFERROR(IF(ROUND(_xlfn.XLOOKUP([1]Parameters!B3678,[1]Printers!L:L,[1]Printers!Q:Q,,0)*G3678/10,0)*10&lt;_xlfn.XLOOKUP([1]Parameters!B3678,[1]Printers!L:L,[1]Printers!P:P,,0),ROUND(_xlfn.XLOOKUP([1]Parameters!B3678,[1]Printers!L:L,[1]Printers!Q:Q,,0)*G3678/10,0)*10,_xlfn.XLOOKUP([1]Parameters!B3678,[1]Printers!L:L,[1]Printers!P:P,,0)),"")</f>
        <v>100</v>
      </c>
      <c r="I3678" s="3" cm="1">
        <f t="array" ref="I3678">IFERROR(IF(ROW()-1&gt;COUNTA([1]!T_Printers[Printers])*COUNTA([1]!T_Resins[Resins]),"",_xlfn.IFS(ROUND(VLOOKUP(C3678,[1]!T_Resins[#Data],4,FALSE)/VLOOKUP(A3678,[1]!T_Printers[#Data],5,FALSE),1)&lt;=_xlfn.XLOOKUP(B3678,[1]Printers!L:L,[1]Printers!O:O,1,0,),ROUND(VLOOKUP(C3678,[1]!T_Resins[#Data],4,FALSE)/VLOOKUP(A3678,[1]!T_Printers[#Data],5,FALSE),1),ROUND(VLOOKUP(C3678,[1]!T_Resins[#Data],4,FALSE)/VLOOKUP(A3678,[1]!T_Printers[#Data],5,FALSE),1)&gt;_xlfn.XLOOKUP(B3678,[1]Printers!L:L,[1]Printers!O:O,1,0,),"")),"")</f>
        <v>37</v>
      </c>
      <c r="J3678">
        <f>IFERROR(IF(ROUND(_xlfn.XLOOKUP([1]Parameters!B3678,[1]Printers!L:L,[1]Printers!Q:Q,,0)*I3678/10,0)*10&lt;_xlfn.XLOOKUP([1]Parameters!B3678,[1]Printers!L:L,[1]Printers!P:P,,0),ROUND(_xlfn.XLOOKUP([1]Parameters!B3678,[1]Printers!L:L,[1]Printers!Q:Q,,0)*I3678/10,0)*10,_xlfn.XLOOKUP([1]Parameters!B3678,[1]Printers!L:L,[1]Printers!P:P,,0)),"")</f>
        <v>100</v>
      </c>
      <c r="K3678">
        <f>IF(SUM(E3678:J3678)&lt;&gt;0,VLOOKUP(A3678,[1]!T_Printers[#Data],10,FALSE)+VLOOKUP(C3678,[1]!T_Resins[#Data],10,FALSE),"")</f>
        <v>2</v>
      </c>
      <c r="L3678">
        <f>IF(SUM(E3678:J3678)&lt;&gt;0,VLOOKUP(A3678,[1]!T_Printers[#Data],11,FALSE),"")</f>
        <v>4</v>
      </c>
      <c r="M3678">
        <f>IF(SUM(E3678:J3678)&lt;&gt;0,VLOOKUP(C3678,[1]!T_Resins[#Data],8,FALSE),"")</f>
        <v>120</v>
      </c>
      <c r="N3678">
        <f>IF(_xlfn.XLOOKUP(B3678,[1]Printers!$L:$L,[1]Printers!$R:$R,0,0)&gt;0,[1]Parameters!M3678,IF(SUM(E3678:J3678)&lt;&gt;0,VLOOKUP(C3678,[1]!T_Resins[#Data],9,FALSE),""))</f>
        <v>180</v>
      </c>
      <c r="O3678" t="str">
        <f t="shared" si="57"/>
        <v>SparkMakerFHD</v>
      </c>
    </row>
    <row r="3679" spans="1:15" x14ac:dyDescent="0.25">
      <c r="A3679" t="str">
        <f t="array" ref="A3679">IF(ROW()-1&gt;COUNTA([1]!T_Printers[Printers])*COUNTA([1]!T_Resins[Resins]),"",INDEX([1]!T_Printers[Printers],INT((ROW()-2)/COUNTA([1]!T_Resins[Resins])+1)))</f>
        <v>SparkMakerFHD</v>
      </c>
      <c r="B3679" t="str">
        <f>_xlfn.XLOOKUP(A3679,[1]!T_Printers[Printers],[1]!T_Printers[Icon link],,0)</f>
        <v>SparkMakerFHD</v>
      </c>
      <c r="C3679" t="str">
        <f t="array" ref="C3679">IF(ROW()-1&gt;COUNTA([1]!T_Printers[Printers])*COUNTA([1]!T_Resins[Resins]),"",INDEX([1]!T_Resins[Resins],MOD(ROW()-2,COUNTA([1]!T_Resins[Resins]))+1))</f>
        <v>Dental Yellow Clear</v>
      </c>
      <c r="D3679">
        <f>IF(SUM(E3679:J3679)&lt;&gt;0,IF(ROW()-1&gt;COUNTA([1]!T_Printers[Printers])*COUNTA([1]!T_Resins[Resins]),"",2),"")</f>
        <v>2</v>
      </c>
      <c r="E3679" cm="1">
        <f t="array" ref="E3679">IFERROR(IF(ROW()-1&gt;COUNTA([1]!T_Printers[Printers])*COUNTA([1]!T_Resins[Resins]),"",_xlfn.IFS(ROUND(VLOOKUP(C3679,[1]!T_Resins[#Data],2,FALSE)/VLOOKUP(A3679,[1]!T_Printers[#Data],5,FALSE),1)&lt;=_xlfn.XLOOKUP(B3679,[1]Printers!L:L,[1]Printers!O:O,1,0,),ROUND(VLOOKUP(C3679,[1]!T_Resins[#Data],2,FALSE)/VLOOKUP(A3679,[1]!T_Printers[#Data],5,FALSE),1),ROUND(VLOOKUP(C3679,[1]!T_Resins[#Data],2,FALSE)/VLOOKUP(A3679,[1]!T_Printers[#Data],5,FALSE),1)&gt;_xlfn.XLOOKUP(B3679,[1]Printers!L:L,[1]Printers!O:O,1,0,),10)),"Используйте слой 100 мкм")</f>
        <v>12.9</v>
      </c>
      <c r="F3679">
        <f>IFERROR(IF(ROUND(_xlfn.XLOOKUP([1]Parameters!B3679,[1]Printers!L:L,[1]Printers!Q:Q,,0)*E3679/10,0)*10&lt;_xlfn.XLOOKUP([1]Parameters!B3679,[1]Printers!L:L,[1]Printers!P:P,,0),ROUND(_xlfn.XLOOKUP([1]Parameters!B3679,[1]Printers!L:L,[1]Printers!Q:Q,,0)*E3679/10,0)*10,_xlfn.XLOOKUP([1]Parameters!B3679,[1]Printers!L:L,[1]Printers!P:P,,0)),"")</f>
        <v>100</v>
      </c>
      <c r="G3679" cm="1">
        <f t="array" ref="G3679">IFERROR(IF(ROW()-1&gt;COUNTA([1]!T_Printers[Printers])*COUNTA([1]!T_Resins[Resins]),"",_xlfn.IFS(ROUND(VLOOKUP(C3679,[1]!T_Resins[#Data],3,FALSE)/VLOOKUP(A3679,[1]!T_Printers[#Data],5,FALSE),1)&lt;=_xlfn.XLOOKUP(B3679,[1]Printers!L:L,[1]Printers!O:O,1,0,),ROUND(VLOOKUP(C3679,[1]!T_Resins[#Data],3,FALSE)/VLOOKUP(A3679,[1]!T_Printers[#Data],5,FALSE),1),ROUND(VLOOKUP(C3679,[1]!T_Resins[#Data],3,FALSE)/VLOOKUP(A3679,[1]!T_Printers[#Data],5,FALSE),1)&gt;_xlfn.XLOOKUP(B3679,[1]Printers!L:L,[1]Printers!O:O,1,0,),10)),"")</f>
        <v>16.8</v>
      </c>
      <c r="H3679">
        <f>IFERROR(IF(ROUND(_xlfn.XLOOKUP([1]Parameters!B3679,[1]Printers!L:L,[1]Printers!Q:Q,,0)*G3679/10,0)*10&lt;_xlfn.XLOOKUP([1]Parameters!B3679,[1]Printers!L:L,[1]Printers!P:P,,0),ROUND(_xlfn.XLOOKUP([1]Parameters!B3679,[1]Printers!L:L,[1]Printers!Q:Q,,0)*G3679/10,0)*10,_xlfn.XLOOKUP([1]Parameters!B3679,[1]Printers!L:L,[1]Printers!P:P,,0)),"")</f>
        <v>100</v>
      </c>
      <c r="I3679" s="3" t="str" cm="1">
        <f t="array" ref="I3679">IFERROR(IF(ROW()-1&gt;COUNTA([1]!T_Printers[Printers])*COUNTA([1]!T_Resins[Resins]),"",_xlfn.IFS(ROUND(VLOOKUP(C3679,[1]!T_Resins[#Data],4,FALSE)/VLOOKUP(A3679,[1]!T_Printers[#Data],5,FALSE),1)&lt;=_xlfn.XLOOKUP(B3679,[1]Printers!L:L,[1]Printers!O:O,1,0,),ROUND(VLOOKUP(C3679,[1]!T_Resins[#Data],4,FALSE)/VLOOKUP(A3679,[1]!T_Printers[#Data],5,FALSE),1),ROUND(VLOOKUP(C3679,[1]!T_Resins[#Data],4,FALSE)/VLOOKUP(A3679,[1]!T_Printers[#Data],5,FALSE),1)&gt;_xlfn.XLOOKUP(B3679,[1]Printers!L:L,[1]Printers!O:O,1,0,),"")),"")</f>
        <v/>
      </c>
      <c r="J3679" t="str">
        <f>IFERROR(IF(ROUND(_xlfn.XLOOKUP([1]Parameters!B3679,[1]Printers!L:L,[1]Printers!Q:Q,,0)*I3679/10,0)*10&lt;_xlfn.XLOOKUP([1]Parameters!B3679,[1]Printers!L:L,[1]Printers!P:P,,0),ROUND(_xlfn.XLOOKUP([1]Parameters!B3679,[1]Printers!L:L,[1]Printers!Q:Q,,0)*I3679/10,0)*10,_xlfn.XLOOKUP([1]Parameters!B3679,[1]Printers!L:L,[1]Printers!P:P,,0)),"")</f>
        <v/>
      </c>
      <c r="K3679">
        <f>IF(SUM(E3679:J3679)&lt;&gt;0,VLOOKUP(A3679,[1]!T_Printers[#Data],10,FALSE)+VLOOKUP(C3679,[1]!T_Resins[#Data],10,FALSE),"")</f>
        <v>2</v>
      </c>
      <c r="L3679">
        <f>IF(SUM(E3679:J3679)&lt;&gt;0,VLOOKUP(A3679,[1]!T_Printers[#Data],11,FALSE),"")</f>
        <v>4</v>
      </c>
      <c r="M3679">
        <f>IF(SUM(E3679:J3679)&lt;&gt;0,VLOOKUP(C3679,[1]!T_Resins[#Data],8,FALSE),"")</f>
        <v>120</v>
      </c>
      <c r="N3679">
        <f>IF(_xlfn.XLOOKUP(B3679,[1]Printers!$L:$L,[1]Printers!$R:$R,0,0)&gt;0,[1]Parameters!M3679,IF(SUM(E3679:J3679)&lt;&gt;0,VLOOKUP(C3679,[1]!T_Resins[#Data],9,FALSE),""))</f>
        <v>180</v>
      </c>
      <c r="O3679" t="str">
        <f t="shared" si="57"/>
        <v>SparkMakerFHD</v>
      </c>
    </row>
    <row r="3680" spans="1:15" x14ac:dyDescent="0.25">
      <c r="A3680" t="str">
        <f t="array" ref="A3680">IF(ROW()-1&gt;COUNTA([1]!T_Printers[Printers])*COUNTA([1]!T_Resins[Resins]),"",INDEX([1]!T_Printers[Printers],INT((ROW()-2)/COUNTA([1]!T_Resins[Resins])+1)))</f>
        <v>SparkMakerFHD</v>
      </c>
      <c r="B3680" t="str">
        <f>_xlfn.XLOOKUP(A3680,[1]!T_Printers[Printers],[1]!T_Printers[Icon link],,0)</f>
        <v>SparkMakerFHD</v>
      </c>
      <c r="C3680" t="str">
        <f t="array" ref="C3680">IF(ROW()-1&gt;COUNTA([1]!T_Printers[Printers])*COUNTA([1]!T_Resins[Resins]),"",INDEX([1]!T_Resins[Resins],MOD(ROW()-2,COUNTA([1]!T_Resins[Resins]))+1))</f>
        <v>Dental Yellow Clear PRO</v>
      </c>
      <c r="D3680">
        <f>IF(SUM(E3680:J3680)&lt;&gt;0,IF(ROW()-1&gt;COUNTA([1]!T_Printers[Printers])*COUNTA([1]!T_Resins[Resins]),"",2),"")</f>
        <v>2</v>
      </c>
      <c r="E3680" cm="1">
        <f t="array" ref="E3680">IFERROR(IF(ROW()-1&gt;COUNTA([1]!T_Printers[Printers])*COUNTA([1]!T_Resins[Resins]),"",_xlfn.IFS(ROUND(VLOOKUP(C3680,[1]!T_Resins[#Data],2,FALSE)/VLOOKUP(A3680,[1]!T_Printers[#Data],5,FALSE),1)&lt;=_xlfn.XLOOKUP(B3680,[1]Printers!L:L,[1]Printers!O:O,1,0,),ROUND(VLOOKUP(C3680,[1]!T_Resins[#Data],2,FALSE)/VLOOKUP(A3680,[1]!T_Printers[#Data],5,FALSE),1),ROUND(VLOOKUP(C3680,[1]!T_Resins[#Data],2,FALSE)/VLOOKUP(A3680,[1]!T_Printers[#Data],5,FALSE),1)&gt;_xlfn.XLOOKUP(B3680,[1]Printers!L:L,[1]Printers!O:O,1,0,),10)),"Используйте слой 100 мкм")</f>
        <v>33.5</v>
      </c>
      <c r="F3680">
        <f>IFERROR(IF(ROUND(_xlfn.XLOOKUP([1]Parameters!B3680,[1]Printers!L:L,[1]Printers!Q:Q,,0)*E3680/10,0)*10&lt;_xlfn.XLOOKUP([1]Parameters!B3680,[1]Printers!L:L,[1]Printers!P:P,,0),ROUND(_xlfn.XLOOKUP([1]Parameters!B3680,[1]Printers!L:L,[1]Printers!Q:Q,,0)*E3680/10,0)*10,_xlfn.XLOOKUP([1]Parameters!B3680,[1]Printers!L:L,[1]Printers!P:P,,0)),"")</f>
        <v>100</v>
      </c>
      <c r="G3680" cm="1">
        <f t="array" ref="G3680">IFERROR(IF(ROW()-1&gt;COUNTA([1]!T_Printers[Printers])*COUNTA([1]!T_Resins[Resins]),"",_xlfn.IFS(ROUND(VLOOKUP(C3680,[1]!T_Resins[#Data],3,FALSE)/VLOOKUP(A3680,[1]!T_Printers[#Data],5,FALSE),1)&lt;=_xlfn.XLOOKUP(B3680,[1]Printers!L:L,[1]Printers!O:O,1,0,),ROUND(VLOOKUP(C3680,[1]!T_Resins[#Data],3,FALSE)/VLOOKUP(A3680,[1]!T_Printers[#Data],5,FALSE),1),ROUND(VLOOKUP(C3680,[1]!T_Resins[#Data],3,FALSE)/VLOOKUP(A3680,[1]!T_Printers[#Data],5,FALSE),1)&gt;_xlfn.XLOOKUP(B3680,[1]Printers!L:L,[1]Printers!O:O,1,0,),10)),"")</f>
        <v>43.2</v>
      </c>
      <c r="H3680">
        <f>IFERROR(IF(ROUND(_xlfn.XLOOKUP([1]Parameters!B3680,[1]Printers!L:L,[1]Printers!Q:Q,,0)*G3680/10,0)*10&lt;_xlfn.XLOOKUP([1]Parameters!B3680,[1]Printers!L:L,[1]Printers!P:P,,0),ROUND(_xlfn.XLOOKUP([1]Parameters!B3680,[1]Printers!L:L,[1]Printers!Q:Q,,0)*G3680/10,0)*10,_xlfn.XLOOKUP([1]Parameters!B3680,[1]Printers!L:L,[1]Printers!P:P,,0)),"")</f>
        <v>100</v>
      </c>
      <c r="I3680" s="3" t="str" cm="1">
        <f t="array" ref="I3680">IFERROR(IF(ROW()-1&gt;COUNTA([1]!T_Printers[Printers])*COUNTA([1]!T_Resins[Resins]),"",_xlfn.IFS(ROUND(VLOOKUP(C3680,[1]!T_Resins[#Data],4,FALSE)/VLOOKUP(A3680,[1]!T_Printers[#Data],5,FALSE),1)&lt;=_xlfn.XLOOKUP(B3680,[1]Printers!L:L,[1]Printers!O:O,1,0,),ROUND(VLOOKUP(C3680,[1]!T_Resins[#Data],4,FALSE)/VLOOKUP(A3680,[1]!T_Printers[#Data],5,FALSE),1),ROUND(VLOOKUP(C3680,[1]!T_Resins[#Data],4,FALSE)/VLOOKUP(A3680,[1]!T_Printers[#Data],5,FALSE),1)&gt;_xlfn.XLOOKUP(B3680,[1]Printers!L:L,[1]Printers!O:O,1,0,),"")),"")</f>
        <v/>
      </c>
      <c r="J3680" t="str">
        <f>IFERROR(IF(ROUND(_xlfn.XLOOKUP([1]Parameters!B3680,[1]Printers!L:L,[1]Printers!Q:Q,,0)*I3680/10,0)*10&lt;_xlfn.XLOOKUP([1]Parameters!B3680,[1]Printers!L:L,[1]Printers!P:P,,0),ROUND(_xlfn.XLOOKUP([1]Parameters!B3680,[1]Printers!L:L,[1]Printers!Q:Q,,0)*I3680/10,0)*10,_xlfn.XLOOKUP([1]Parameters!B3680,[1]Printers!L:L,[1]Printers!P:P,,0)),"")</f>
        <v/>
      </c>
      <c r="K3680">
        <f>IF(SUM(E3680:J3680)&lt;&gt;0,VLOOKUP(A3680,[1]!T_Printers[#Data],10,FALSE)+VLOOKUP(C3680,[1]!T_Resins[#Data],10,FALSE),"")</f>
        <v>2</v>
      </c>
      <c r="L3680">
        <f>IF(SUM(E3680:J3680)&lt;&gt;0,VLOOKUP(A3680,[1]!T_Printers[#Data],11,FALSE),"")</f>
        <v>4</v>
      </c>
      <c r="M3680">
        <f>IF(SUM(E3680:J3680)&lt;&gt;0,VLOOKUP(C3680,[1]!T_Resins[#Data],8,FALSE),"")</f>
        <v>120</v>
      </c>
      <c r="N3680">
        <f>IF(_xlfn.XLOOKUP(B3680,[1]Printers!$L:$L,[1]Printers!$R:$R,0,0)&gt;0,[1]Parameters!M3680,IF(SUM(E3680:J3680)&lt;&gt;0,VLOOKUP(C3680,[1]!T_Resins[#Data],9,FALSE),""))</f>
        <v>180</v>
      </c>
      <c r="O3680" t="str">
        <f t="shared" si="57"/>
        <v>SparkMakerFHD</v>
      </c>
    </row>
    <row r="3681" spans="1:15" x14ac:dyDescent="0.25">
      <c r="A3681" t="str">
        <f t="array" ref="A3681">IF(ROW()-1&gt;COUNTA([1]!T_Printers[Printers])*COUNTA([1]!T_Resins[Resins]),"",INDEX([1]!T_Printers[Printers],INT((ROW()-2)/COUNTA([1]!T_Resins[Resins])+1)))</f>
        <v>SparkMakerFHD</v>
      </c>
      <c r="B3681" t="str">
        <f>_xlfn.XLOOKUP(A3681,[1]!T_Printers[Printers],[1]!T_Printers[Icon link],,0)</f>
        <v>SparkMakerFHD</v>
      </c>
      <c r="C3681" t="str">
        <f t="array" ref="C3681">IF(ROW()-1&gt;COUNTA([1]!T_Printers[Printers])*COUNTA([1]!T_Resins[Resins]),"",INDEX([1]!T_Resins[Resins],MOD(ROW()-2,COUNTA([1]!T_Resins[Resins]))+1))</f>
        <v>Industrial ABS Black</v>
      </c>
      <c r="D3681">
        <f>IF(SUM(E3681:J3681)&lt;&gt;0,IF(ROW()-1&gt;COUNTA([1]!T_Printers[Printers])*COUNTA([1]!T_Resins[Resins]),"",2),"")</f>
        <v>2</v>
      </c>
      <c r="E3681" cm="1">
        <f t="array" ref="E3681">IFERROR(IF(ROW()-1&gt;COUNTA([1]!T_Printers[Printers])*COUNTA([1]!T_Resins[Resins]),"",_xlfn.IFS(ROUND(VLOOKUP(C3681,[1]!T_Resins[#Data],2,FALSE)/VLOOKUP(A3681,[1]!T_Printers[#Data],5,FALSE),1)&lt;=_xlfn.XLOOKUP(B3681,[1]Printers!L:L,[1]Printers!O:O,1,0,),ROUND(VLOOKUP(C3681,[1]!T_Resins[#Data],2,FALSE)/VLOOKUP(A3681,[1]!T_Printers[#Data],5,FALSE),1),ROUND(VLOOKUP(C3681,[1]!T_Resins[#Data],2,FALSE)/VLOOKUP(A3681,[1]!T_Printers[#Data],5,FALSE),1)&gt;_xlfn.XLOOKUP(B3681,[1]Printers!L:L,[1]Printers!O:O,1,0,),10)),"Используйте слой 100 мкм")</f>
        <v>26.6</v>
      </c>
      <c r="F3681">
        <f>IFERROR(IF(ROUND(_xlfn.XLOOKUP([1]Parameters!B3681,[1]Printers!L:L,[1]Printers!Q:Q,,0)*E3681/10,0)*10&lt;_xlfn.XLOOKUP([1]Parameters!B3681,[1]Printers!L:L,[1]Printers!P:P,,0),ROUND(_xlfn.XLOOKUP([1]Parameters!B3681,[1]Printers!L:L,[1]Printers!Q:Q,,0)*E3681/10,0)*10,_xlfn.XLOOKUP([1]Parameters!B3681,[1]Printers!L:L,[1]Printers!P:P,,0)),"")</f>
        <v>100</v>
      </c>
      <c r="G3681" cm="1">
        <f t="array" ref="G3681">IFERROR(IF(ROW()-1&gt;COUNTA([1]!T_Printers[Printers])*COUNTA([1]!T_Resins[Resins]),"",_xlfn.IFS(ROUND(VLOOKUP(C3681,[1]!T_Resins[#Data],3,FALSE)/VLOOKUP(A3681,[1]!T_Printers[#Data],5,FALSE),1)&lt;=_xlfn.XLOOKUP(B3681,[1]Printers!L:L,[1]Printers!O:O,1,0,),ROUND(VLOOKUP(C3681,[1]!T_Resins[#Data],3,FALSE)/VLOOKUP(A3681,[1]!T_Printers[#Data],5,FALSE),1),ROUND(VLOOKUP(C3681,[1]!T_Resins[#Data],3,FALSE)/VLOOKUP(A3681,[1]!T_Printers[#Data],5,FALSE),1)&gt;_xlfn.XLOOKUP(B3681,[1]Printers!L:L,[1]Printers!O:O,1,0,),10)),"")</f>
        <v>34.4</v>
      </c>
      <c r="H3681">
        <f>IFERROR(IF(ROUND(_xlfn.XLOOKUP([1]Parameters!B3681,[1]Printers!L:L,[1]Printers!Q:Q,,0)*G3681/10,0)*10&lt;_xlfn.XLOOKUP([1]Parameters!B3681,[1]Printers!L:L,[1]Printers!P:P,,0),ROUND(_xlfn.XLOOKUP([1]Parameters!B3681,[1]Printers!L:L,[1]Printers!Q:Q,,0)*G3681/10,0)*10,_xlfn.XLOOKUP([1]Parameters!B3681,[1]Printers!L:L,[1]Printers!P:P,,0)),"")</f>
        <v>100</v>
      </c>
      <c r="I3681" s="3" t="str" cm="1">
        <f t="array" ref="I3681">IFERROR(IF(ROW()-1&gt;COUNTA([1]!T_Printers[Printers])*COUNTA([1]!T_Resins[Resins]),"",_xlfn.IFS(ROUND(VLOOKUP(C3681,[1]!T_Resins[#Data],4,FALSE)/VLOOKUP(A3681,[1]!T_Printers[#Data],5,FALSE),1)&lt;=_xlfn.XLOOKUP(B3681,[1]Printers!L:L,[1]Printers!O:O,1,0,),ROUND(VLOOKUP(C3681,[1]!T_Resins[#Data],4,FALSE)/VLOOKUP(A3681,[1]!T_Printers[#Data],5,FALSE),1),ROUND(VLOOKUP(C3681,[1]!T_Resins[#Data],4,FALSE)/VLOOKUP(A3681,[1]!T_Printers[#Data],5,FALSE),1)&gt;_xlfn.XLOOKUP(B3681,[1]Printers!L:L,[1]Printers!O:O,1,0,),"")),"")</f>
        <v/>
      </c>
      <c r="J3681" t="str">
        <f>IFERROR(IF(ROUND(_xlfn.XLOOKUP([1]Parameters!B3681,[1]Printers!L:L,[1]Printers!Q:Q,,0)*I3681/10,0)*10&lt;_xlfn.XLOOKUP([1]Parameters!B3681,[1]Printers!L:L,[1]Printers!P:P,,0),ROUND(_xlfn.XLOOKUP([1]Parameters!B3681,[1]Printers!L:L,[1]Printers!Q:Q,,0)*I3681/10,0)*10,_xlfn.XLOOKUP([1]Parameters!B3681,[1]Printers!L:L,[1]Printers!P:P,,0)),"")</f>
        <v/>
      </c>
      <c r="K3681">
        <f>IF(SUM(E3681:J3681)&lt;&gt;0,VLOOKUP(A3681,[1]!T_Printers[#Data],10,FALSE)+VLOOKUP(C3681,[1]!T_Resins[#Data],10,FALSE),"")</f>
        <v>2</v>
      </c>
      <c r="L3681">
        <f>IF(SUM(E3681:J3681)&lt;&gt;0,VLOOKUP(A3681,[1]!T_Printers[#Data],11,FALSE),"")</f>
        <v>4</v>
      </c>
      <c r="M3681">
        <f>IF(SUM(E3681:J3681)&lt;&gt;0,VLOOKUP(C3681,[1]!T_Resins[#Data],8,FALSE),"")</f>
        <v>60</v>
      </c>
      <c r="N3681">
        <f>IF(_xlfn.XLOOKUP(B3681,[1]Printers!$L:$L,[1]Printers!$R:$R,0,0)&gt;0,[1]Parameters!M3681,IF(SUM(E3681:J3681)&lt;&gt;0,VLOOKUP(C3681,[1]!T_Resins[#Data],9,FALSE),""))</f>
        <v>60</v>
      </c>
      <c r="O3681" t="str">
        <f t="shared" si="57"/>
        <v>SparkMakerFHD</v>
      </c>
    </row>
    <row r="3682" spans="1:15" x14ac:dyDescent="0.25">
      <c r="A3682" t="str">
        <f t="array" ref="A3682">IF(ROW()-1&gt;COUNTA([1]!T_Printers[Printers])*COUNTA([1]!T_Resins[Resins]),"",INDEX([1]!T_Printers[Printers],INT((ROW()-2)/COUNTA([1]!T_Resins[Resins])+1)))</f>
        <v>SparkMakerFHD</v>
      </c>
      <c r="B3682" t="str">
        <f>_xlfn.XLOOKUP(A3682,[1]!T_Printers[Printers],[1]!T_Printers[Icon link],,0)</f>
        <v>SparkMakerFHD</v>
      </c>
      <c r="C3682" t="str">
        <f t="array" ref="C3682">IF(ROW()-1&gt;COUNTA([1]!T_Printers[Printers])*COUNTA([1]!T_Resins[Resins]),"",INDEX([1]!T_Resins[Resins],MOD(ROW()-2,COUNTA([1]!T_Resins[Resins]))+1))</f>
        <v>Industrial ABS-Like Grey</v>
      </c>
      <c r="D3682">
        <f>IF(SUM(E3682:J3682)&lt;&gt;0,IF(ROW()-1&gt;COUNTA([1]!T_Printers[Printers])*COUNTA([1]!T_Resins[Resins]),"",2),"")</f>
        <v>2</v>
      </c>
      <c r="E3682" cm="1">
        <f t="array" ref="E3682">IFERROR(IF(ROW()-1&gt;COUNTA([1]!T_Printers[Printers])*COUNTA([1]!T_Resins[Resins]),"",_xlfn.IFS(ROUND(VLOOKUP(C3682,[1]!T_Resins[#Data],2,FALSE)/VLOOKUP(A3682,[1]!T_Printers[#Data],5,FALSE),1)&lt;=_xlfn.XLOOKUP(B3682,[1]Printers!L:L,[1]Printers!O:O,1,0,),ROUND(VLOOKUP(C3682,[1]!T_Resins[#Data],2,FALSE)/VLOOKUP(A3682,[1]!T_Printers[#Data],5,FALSE),1),ROUND(VLOOKUP(C3682,[1]!T_Resins[#Data],2,FALSE)/VLOOKUP(A3682,[1]!T_Printers[#Data],5,FALSE),1)&gt;_xlfn.XLOOKUP(B3682,[1]Printers!L:L,[1]Printers!O:O,1,0,),10)),"Используйте слой 100 мкм")</f>
        <v>26.3</v>
      </c>
      <c r="F3682">
        <f>IFERROR(IF(ROUND(_xlfn.XLOOKUP([1]Parameters!B3682,[1]Printers!L:L,[1]Printers!Q:Q,,0)*E3682/10,0)*10&lt;_xlfn.XLOOKUP([1]Parameters!B3682,[1]Printers!L:L,[1]Printers!P:P,,0),ROUND(_xlfn.XLOOKUP([1]Parameters!B3682,[1]Printers!L:L,[1]Printers!Q:Q,,0)*E3682/10,0)*10,_xlfn.XLOOKUP([1]Parameters!B3682,[1]Printers!L:L,[1]Printers!P:P,,0)),"")</f>
        <v>100</v>
      </c>
      <c r="G3682" cm="1">
        <f t="array" ref="G3682">IFERROR(IF(ROW()-1&gt;COUNTA([1]!T_Printers[Printers])*COUNTA([1]!T_Resins[Resins]),"",_xlfn.IFS(ROUND(VLOOKUP(C3682,[1]!T_Resins[#Data],3,FALSE)/VLOOKUP(A3682,[1]!T_Printers[#Data],5,FALSE),1)&lt;=_xlfn.XLOOKUP(B3682,[1]Printers!L:L,[1]Printers!O:O,1,0,),ROUND(VLOOKUP(C3682,[1]!T_Resins[#Data],3,FALSE)/VLOOKUP(A3682,[1]!T_Printers[#Data],5,FALSE),1),ROUND(VLOOKUP(C3682,[1]!T_Resins[#Data],3,FALSE)/VLOOKUP(A3682,[1]!T_Printers[#Data],5,FALSE),1)&gt;_xlfn.XLOOKUP(B3682,[1]Printers!L:L,[1]Printers!O:O,1,0,),10)),"")</f>
        <v>34.200000000000003</v>
      </c>
      <c r="H3682">
        <f>IFERROR(IF(ROUND(_xlfn.XLOOKUP([1]Parameters!B3682,[1]Printers!L:L,[1]Printers!Q:Q,,0)*G3682/10,0)*10&lt;_xlfn.XLOOKUP([1]Parameters!B3682,[1]Printers!L:L,[1]Printers!P:P,,0),ROUND(_xlfn.XLOOKUP([1]Parameters!B3682,[1]Printers!L:L,[1]Printers!Q:Q,,0)*G3682/10,0)*10,_xlfn.XLOOKUP([1]Parameters!B3682,[1]Printers!L:L,[1]Printers!P:P,,0)),"")</f>
        <v>100</v>
      </c>
      <c r="I3682" s="3" t="str" cm="1">
        <f t="array" ref="I3682">IFERROR(IF(ROW()-1&gt;COUNTA([1]!T_Printers[Printers])*COUNTA([1]!T_Resins[Resins]),"",_xlfn.IFS(ROUND(VLOOKUP(C3682,[1]!T_Resins[#Data],4,FALSE)/VLOOKUP(A3682,[1]!T_Printers[#Data],5,FALSE),1)&lt;=_xlfn.XLOOKUP(B3682,[1]Printers!L:L,[1]Printers!O:O,1,0,),ROUND(VLOOKUP(C3682,[1]!T_Resins[#Data],4,FALSE)/VLOOKUP(A3682,[1]!T_Printers[#Data],5,FALSE),1),ROUND(VLOOKUP(C3682,[1]!T_Resins[#Data],4,FALSE)/VLOOKUP(A3682,[1]!T_Printers[#Data],5,FALSE),1)&gt;_xlfn.XLOOKUP(B3682,[1]Printers!L:L,[1]Printers!O:O,1,0,),"")),"")</f>
        <v/>
      </c>
      <c r="J3682" t="str">
        <f>IFERROR(IF(ROUND(_xlfn.XLOOKUP([1]Parameters!B3682,[1]Printers!L:L,[1]Printers!Q:Q,,0)*I3682/10,0)*10&lt;_xlfn.XLOOKUP([1]Parameters!B3682,[1]Printers!L:L,[1]Printers!P:P,,0),ROUND(_xlfn.XLOOKUP([1]Parameters!B3682,[1]Printers!L:L,[1]Printers!Q:Q,,0)*I3682/10,0)*10,_xlfn.XLOOKUP([1]Parameters!B3682,[1]Printers!L:L,[1]Printers!P:P,,0)),"")</f>
        <v/>
      </c>
      <c r="K3682">
        <f>IF(SUM(E3682:J3682)&lt;&gt;0,VLOOKUP(A3682,[1]!T_Printers[#Data],10,FALSE)+VLOOKUP(C3682,[1]!T_Resins[#Data],10,FALSE),"")</f>
        <v>2</v>
      </c>
      <c r="L3682">
        <f>IF(SUM(E3682:J3682)&lt;&gt;0,VLOOKUP(A3682,[1]!T_Printers[#Data],11,FALSE),"")</f>
        <v>4</v>
      </c>
      <c r="M3682">
        <f>IF(SUM(E3682:J3682)&lt;&gt;0,VLOOKUP(C3682,[1]!T_Resins[#Data],8,FALSE),"")</f>
        <v>120</v>
      </c>
      <c r="N3682">
        <f>IF(_xlfn.XLOOKUP(B3682,[1]Printers!$L:$L,[1]Printers!$R:$R,0,0)&gt;0,[1]Parameters!M3682,IF(SUM(E3682:J3682)&lt;&gt;0,VLOOKUP(C3682,[1]!T_Resins[#Data],9,FALSE),""))</f>
        <v>180</v>
      </c>
      <c r="O3682" t="str">
        <f t="shared" si="57"/>
        <v>SparkMakerFHD</v>
      </c>
    </row>
    <row r="3683" spans="1:15" x14ac:dyDescent="0.25">
      <c r="A3683" t="str">
        <f t="array" ref="A3683">IF(ROW()-1&gt;COUNTA([1]!T_Printers[Printers])*COUNTA([1]!T_Resins[Resins]),"",INDEX([1]!T_Printers[Printers],INT((ROW()-2)/COUNTA([1]!T_Resins[Resins])+1)))</f>
        <v>SparkMakerFHD</v>
      </c>
      <c r="B3683" t="str">
        <f>_xlfn.XLOOKUP(A3683,[1]!T_Printers[Printers],[1]!T_Printers[Icon link],,0)</f>
        <v>SparkMakerFHD</v>
      </c>
      <c r="C3683" t="str">
        <f t="array" ref="C3683">IF(ROW()-1&gt;COUNTA([1]!T_Printers[Printers])*COUNTA([1]!T_Resins[Resins]),"",INDEX([1]!T_Resins[Resins],MOD(ROW()-2,COUNTA([1]!T_Resins[Resins]))+1))</f>
        <v>Industrial Flex Natural Clear</v>
      </c>
      <c r="D3683">
        <f>IF(SUM(E3683:J3683)&lt;&gt;0,IF(ROW()-1&gt;COUNTA([1]!T_Printers[Printers])*COUNTA([1]!T_Resins[Resins]),"",2),"")</f>
        <v>2</v>
      </c>
      <c r="E3683" cm="1">
        <f t="array" ref="E3683">IFERROR(IF(ROW()-1&gt;COUNTA([1]!T_Printers[Printers])*COUNTA([1]!T_Resins[Resins]),"",_xlfn.IFS(ROUND(VLOOKUP(C3683,[1]!T_Resins[#Data],2,FALSE)/VLOOKUP(A3683,[1]!T_Printers[#Data],5,FALSE),1)&lt;=_xlfn.XLOOKUP(B3683,[1]Printers!L:L,[1]Printers!O:O,1,0,),ROUND(VLOOKUP(C3683,[1]!T_Resins[#Data],2,FALSE)/VLOOKUP(A3683,[1]!T_Printers[#Data],5,FALSE),1),ROUND(VLOOKUP(C3683,[1]!T_Resins[#Data],2,FALSE)/VLOOKUP(A3683,[1]!T_Printers[#Data],5,FALSE),1)&gt;_xlfn.XLOOKUP(B3683,[1]Printers!L:L,[1]Printers!O:O,1,0,),10)),"Используйте слой 100 мкм")</f>
        <v>9.9</v>
      </c>
      <c r="F3683">
        <f>IFERROR(IF(ROUND(_xlfn.XLOOKUP([1]Parameters!B3683,[1]Printers!L:L,[1]Printers!Q:Q,,0)*E3683/10,0)*10&lt;_xlfn.XLOOKUP([1]Parameters!B3683,[1]Printers!L:L,[1]Printers!P:P,,0),ROUND(_xlfn.XLOOKUP([1]Parameters!B3683,[1]Printers!L:L,[1]Printers!Q:Q,,0)*E3683/10,0)*10,_xlfn.XLOOKUP([1]Parameters!B3683,[1]Printers!L:L,[1]Printers!P:P,,0)),"")</f>
        <v>90</v>
      </c>
      <c r="G3683" cm="1">
        <f t="array" ref="G3683">IFERROR(IF(ROW()-1&gt;COUNTA([1]!T_Printers[Printers])*COUNTA([1]!T_Resins[Resins]),"",_xlfn.IFS(ROUND(VLOOKUP(C3683,[1]!T_Resins[#Data],3,FALSE)/VLOOKUP(A3683,[1]!T_Printers[#Data],5,FALSE),1)&lt;=_xlfn.XLOOKUP(B3683,[1]Printers!L:L,[1]Printers!O:O,1,0,),ROUND(VLOOKUP(C3683,[1]!T_Resins[#Data],3,FALSE)/VLOOKUP(A3683,[1]!T_Printers[#Data],5,FALSE),1),ROUND(VLOOKUP(C3683,[1]!T_Resins[#Data],3,FALSE)/VLOOKUP(A3683,[1]!T_Printers[#Data],5,FALSE),1)&gt;_xlfn.XLOOKUP(B3683,[1]Printers!L:L,[1]Printers!O:O,1,0,),10)),"")</f>
        <v>12.8</v>
      </c>
      <c r="H3683">
        <f>IFERROR(IF(ROUND(_xlfn.XLOOKUP([1]Parameters!B3683,[1]Printers!L:L,[1]Printers!Q:Q,,0)*G3683/10,0)*10&lt;_xlfn.XLOOKUP([1]Parameters!B3683,[1]Printers!L:L,[1]Printers!P:P,,0),ROUND(_xlfn.XLOOKUP([1]Parameters!B3683,[1]Printers!L:L,[1]Printers!Q:Q,,0)*G3683/10,0)*10,_xlfn.XLOOKUP([1]Parameters!B3683,[1]Printers!L:L,[1]Printers!P:P,,0)),"")</f>
        <v>100</v>
      </c>
      <c r="I3683" s="3" t="str" cm="1">
        <f t="array" ref="I3683">IFERROR(IF(ROW()-1&gt;COUNTA([1]!T_Printers[Printers])*COUNTA([1]!T_Resins[Resins]),"",_xlfn.IFS(ROUND(VLOOKUP(C3683,[1]!T_Resins[#Data],4,FALSE)/VLOOKUP(A3683,[1]!T_Printers[#Data],5,FALSE),1)&lt;=_xlfn.XLOOKUP(B3683,[1]Printers!L:L,[1]Printers!O:O,1,0,),ROUND(VLOOKUP(C3683,[1]!T_Resins[#Data],4,FALSE)/VLOOKUP(A3683,[1]!T_Printers[#Data],5,FALSE),1),ROUND(VLOOKUP(C3683,[1]!T_Resins[#Data],4,FALSE)/VLOOKUP(A3683,[1]!T_Printers[#Data],5,FALSE),1)&gt;_xlfn.XLOOKUP(B3683,[1]Printers!L:L,[1]Printers!O:O,1,0,),"")),"")</f>
        <v/>
      </c>
      <c r="J3683" t="str">
        <f>IFERROR(IF(ROUND(_xlfn.XLOOKUP([1]Parameters!B3683,[1]Printers!L:L,[1]Printers!Q:Q,,0)*I3683/10,0)*10&lt;_xlfn.XLOOKUP([1]Parameters!B3683,[1]Printers!L:L,[1]Printers!P:P,,0),ROUND(_xlfn.XLOOKUP([1]Parameters!B3683,[1]Printers!L:L,[1]Printers!Q:Q,,0)*I3683/10,0)*10,_xlfn.XLOOKUP([1]Parameters!B3683,[1]Printers!L:L,[1]Printers!P:P,,0)),"")</f>
        <v/>
      </c>
      <c r="K3683">
        <f>IF(SUM(E3683:J3683)&lt;&gt;0,VLOOKUP(A3683,[1]!T_Printers[#Data],10,FALSE)+VLOOKUP(C3683,[1]!T_Resins[#Data],10,FALSE),"")</f>
        <v>2</v>
      </c>
      <c r="L3683">
        <f>IF(SUM(E3683:J3683)&lt;&gt;0,VLOOKUP(A3683,[1]!T_Printers[#Data],11,FALSE),"")</f>
        <v>4</v>
      </c>
      <c r="M3683">
        <f>IF(SUM(E3683:J3683)&lt;&gt;0,VLOOKUP(C3683,[1]!T_Resins[#Data],8,FALSE),"")</f>
        <v>60</v>
      </c>
      <c r="N3683">
        <f>IF(_xlfn.XLOOKUP(B3683,[1]Printers!$L:$L,[1]Printers!$R:$R,0,0)&gt;0,[1]Parameters!M3683,IF(SUM(E3683:J3683)&lt;&gt;0,VLOOKUP(C3683,[1]!T_Resins[#Data],9,FALSE),""))</f>
        <v>60</v>
      </c>
      <c r="O3683" t="str">
        <f t="shared" si="57"/>
        <v>SparkMakerFHD</v>
      </c>
    </row>
    <row r="3684" spans="1:15" x14ac:dyDescent="0.25">
      <c r="A3684" t="str">
        <f t="array" ref="A3684">IF(ROW()-1&gt;COUNTA([1]!T_Printers[Printers])*COUNTA([1]!T_Resins[Resins]),"",INDEX([1]!T_Printers[Printers],INT((ROW()-2)/COUNTA([1]!T_Resins[Resins])+1)))</f>
        <v>SparkMakerFHD</v>
      </c>
      <c r="B3684" t="str">
        <f>_xlfn.XLOOKUP(A3684,[1]!T_Printers[Printers],[1]!T_Printers[Icon link],,0)</f>
        <v>SparkMakerFHD</v>
      </c>
      <c r="C3684" t="str">
        <f t="array" ref="C3684">IF(ROW()-1&gt;COUNTA([1]!T_Printers[Printers])*COUNTA([1]!T_Resins[Resins]),"",INDEX([1]!T_Resins[Resins],MOD(ROW()-2,COUNTA([1]!T_Resins[Resins]))+1))</f>
        <v>Industrial Nylon Like</v>
      </c>
      <c r="D3684">
        <f>IF(SUM(E3684:J3684)&lt;&gt;0,IF(ROW()-1&gt;COUNTA([1]!T_Printers[Printers])*COUNTA([1]!T_Resins[Resins]),"",2),"")</f>
        <v>2</v>
      </c>
      <c r="E3684" cm="1">
        <f t="array" ref="E3684">IFERROR(IF(ROW()-1&gt;COUNTA([1]!T_Printers[Printers])*COUNTA([1]!T_Resins[Resins]),"",_xlfn.IFS(ROUND(VLOOKUP(C3684,[1]!T_Resins[#Data],2,FALSE)/VLOOKUP(A3684,[1]!T_Printers[#Data],5,FALSE),1)&lt;=_xlfn.XLOOKUP(B3684,[1]Printers!L:L,[1]Printers!O:O,1,0,),ROUND(VLOOKUP(C3684,[1]!T_Resins[#Data],2,FALSE)/VLOOKUP(A3684,[1]!T_Printers[#Data],5,FALSE),1),ROUND(VLOOKUP(C3684,[1]!T_Resins[#Data],2,FALSE)/VLOOKUP(A3684,[1]!T_Printers[#Data],5,FALSE),1)&gt;_xlfn.XLOOKUP(B3684,[1]Printers!L:L,[1]Printers!O:O,1,0,),10)),"Используйте слой 100 мкм")</f>
        <v>7.2</v>
      </c>
      <c r="F3684">
        <f>IFERROR(IF(ROUND(_xlfn.XLOOKUP([1]Parameters!B3684,[1]Printers!L:L,[1]Printers!Q:Q,,0)*E3684/10,0)*10&lt;_xlfn.XLOOKUP([1]Parameters!B3684,[1]Printers!L:L,[1]Printers!P:P,,0),ROUND(_xlfn.XLOOKUP([1]Parameters!B3684,[1]Printers!L:L,[1]Printers!Q:Q,,0)*E3684/10,0)*10,_xlfn.XLOOKUP([1]Parameters!B3684,[1]Printers!L:L,[1]Printers!P:P,,0)),"")</f>
        <v>60</v>
      </c>
      <c r="G3684" cm="1">
        <f t="array" ref="G3684">IFERROR(IF(ROW()-1&gt;COUNTA([1]!T_Printers[Printers])*COUNTA([1]!T_Resins[Resins]),"",_xlfn.IFS(ROUND(VLOOKUP(C3684,[1]!T_Resins[#Data],3,FALSE)/VLOOKUP(A3684,[1]!T_Printers[#Data],5,FALSE),1)&lt;=_xlfn.XLOOKUP(B3684,[1]Printers!L:L,[1]Printers!O:O,1,0,),ROUND(VLOOKUP(C3684,[1]!T_Resins[#Data],3,FALSE)/VLOOKUP(A3684,[1]!T_Printers[#Data],5,FALSE),1),ROUND(VLOOKUP(C3684,[1]!T_Resins[#Data],3,FALSE)/VLOOKUP(A3684,[1]!T_Printers[#Data],5,FALSE),1)&gt;_xlfn.XLOOKUP(B3684,[1]Printers!L:L,[1]Printers!O:O,1,0,),10)),"")</f>
        <v>9.6</v>
      </c>
      <c r="H3684">
        <f>IFERROR(IF(ROUND(_xlfn.XLOOKUP([1]Parameters!B3684,[1]Printers!L:L,[1]Printers!Q:Q,,0)*G3684/10,0)*10&lt;_xlfn.XLOOKUP([1]Parameters!B3684,[1]Printers!L:L,[1]Printers!P:P,,0),ROUND(_xlfn.XLOOKUP([1]Parameters!B3684,[1]Printers!L:L,[1]Printers!Q:Q,,0)*G3684/10,0)*10,_xlfn.XLOOKUP([1]Parameters!B3684,[1]Printers!L:L,[1]Printers!P:P,,0)),"")</f>
        <v>90</v>
      </c>
      <c r="I3684" s="3" t="str" cm="1">
        <f t="array" ref="I3684">IFERROR(IF(ROW()-1&gt;COUNTA([1]!T_Printers[Printers])*COUNTA([1]!T_Resins[Resins]),"",_xlfn.IFS(ROUND(VLOOKUP(C3684,[1]!T_Resins[#Data],4,FALSE)/VLOOKUP(A3684,[1]!T_Printers[#Data],5,FALSE),1)&lt;=_xlfn.XLOOKUP(B3684,[1]Printers!L:L,[1]Printers!O:O,1,0,),ROUND(VLOOKUP(C3684,[1]!T_Resins[#Data],4,FALSE)/VLOOKUP(A3684,[1]!T_Printers[#Data],5,FALSE),1),ROUND(VLOOKUP(C3684,[1]!T_Resins[#Data],4,FALSE)/VLOOKUP(A3684,[1]!T_Printers[#Data],5,FALSE),1)&gt;_xlfn.XLOOKUP(B3684,[1]Printers!L:L,[1]Printers!O:O,1,0,),"")),"")</f>
        <v/>
      </c>
      <c r="J3684" t="str">
        <f>IFERROR(IF(ROUND(_xlfn.XLOOKUP([1]Parameters!B3684,[1]Printers!L:L,[1]Printers!Q:Q,,0)*I3684/10,0)*10&lt;_xlfn.XLOOKUP([1]Parameters!B3684,[1]Printers!L:L,[1]Printers!P:P,,0),ROUND(_xlfn.XLOOKUP([1]Parameters!B3684,[1]Printers!L:L,[1]Printers!Q:Q,,0)*I3684/10,0)*10,_xlfn.XLOOKUP([1]Parameters!B3684,[1]Printers!L:L,[1]Printers!P:P,,0)),"")</f>
        <v/>
      </c>
      <c r="K3684">
        <f>IF(SUM(E3684:J3684)&lt;&gt;0,VLOOKUP(A3684,[1]!T_Printers[#Data],10,FALSE)+VLOOKUP(C3684,[1]!T_Resins[#Data],10,FALSE),"")</f>
        <v>2</v>
      </c>
      <c r="L3684">
        <f>IF(SUM(E3684:J3684)&lt;&gt;0,VLOOKUP(A3684,[1]!T_Printers[#Data],11,FALSE),"")</f>
        <v>4</v>
      </c>
      <c r="M3684">
        <f>IF(SUM(E3684:J3684)&lt;&gt;0,VLOOKUP(C3684,[1]!T_Resins[#Data],8,FALSE),"")</f>
        <v>60</v>
      </c>
      <c r="N3684">
        <f>IF(_xlfn.XLOOKUP(B3684,[1]Printers!$L:$L,[1]Printers!$R:$R,0,0)&gt;0,[1]Parameters!M3684,IF(SUM(E3684:J3684)&lt;&gt;0,VLOOKUP(C3684,[1]!T_Resins[#Data],9,FALSE),""))</f>
        <v>60</v>
      </c>
      <c r="O3684" t="str">
        <f t="shared" si="57"/>
        <v>SparkMakerFHD</v>
      </c>
    </row>
    <row r="3685" spans="1:15" x14ac:dyDescent="0.25">
      <c r="A3685" t="str">
        <f t="array" ref="A3685">IF(ROW()-1&gt;COUNTA([1]!T_Printers[Printers])*COUNTA([1]!T_Resins[Resins]),"",INDEX([1]!T_Printers[Printers],INT((ROW()-2)/COUNTA([1]!T_Resins[Resins])+1)))</f>
        <v>SparkMakerFHD</v>
      </c>
      <c r="B3685" t="str">
        <f>_xlfn.XLOOKUP(A3685,[1]!T_Printers[Printers],[1]!T_Printers[Icon link],,0)</f>
        <v>SparkMakerFHD</v>
      </c>
      <c r="C3685" t="str">
        <f t="array" ref="C3685">IF(ROW()-1&gt;COUNTA([1]!T_Printers[Printers])*COUNTA([1]!T_Resins[Resins]),"",INDEX([1]!T_Resins[Resins],MOD(ROW()-2,COUNTA([1]!T_Resins[Resins]))+1))</f>
        <v>Industrial PP-Like</v>
      </c>
      <c r="D3685">
        <f>IF(SUM(E3685:J3685)&lt;&gt;0,IF(ROW()-1&gt;COUNTA([1]!T_Printers[Printers])*COUNTA([1]!T_Resins[Resins]),"",2),"")</f>
        <v>2</v>
      </c>
      <c r="E3685" cm="1">
        <f t="array" ref="E3685">IFERROR(IF(ROW()-1&gt;COUNTA([1]!T_Printers[Printers])*COUNTA([1]!T_Resins[Resins]),"",_xlfn.IFS(ROUND(VLOOKUP(C3685,[1]!T_Resins[#Data],2,FALSE)/VLOOKUP(A3685,[1]!T_Printers[#Data],5,FALSE),1)&lt;=_xlfn.XLOOKUP(B3685,[1]Printers!L:L,[1]Printers!O:O,1,0,),ROUND(VLOOKUP(C3685,[1]!T_Resins[#Data],2,FALSE)/VLOOKUP(A3685,[1]!T_Printers[#Data],5,FALSE),1),ROUND(VLOOKUP(C3685,[1]!T_Resins[#Data],2,FALSE)/VLOOKUP(A3685,[1]!T_Printers[#Data],5,FALSE),1)&gt;_xlfn.XLOOKUP(B3685,[1]Printers!L:L,[1]Printers!O:O,1,0,),10)),"Используйте слой 100 мкм")</f>
        <v>29</v>
      </c>
      <c r="F3685">
        <f>IFERROR(IF(ROUND(_xlfn.XLOOKUP([1]Parameters!B3685,[1]Printers!L:L,[1]Printers!Q:Q,,0)*E3685/10,0)*10&lt;_xlfn.XLOOKUP([1]Parameters!B3685,[1]Printers!L:L,[1]Printers!P:P,,0),ROUND(_xlfn.XLOOKUP([1]Parameters!B3685,[1]Printers!L:L,[1]Printers!Q:Q,,0)*E3685/10,0)*10,_xlfn.XLOOKUP([1]Parameters!B3685,[1]Printers!L:L,[1]Printers!P:P,,0)),"")</f>
        <v>100</v>
      </c>
      <c r="G3685" cm="1">
        <f t="array" ref="G3685">IFERROR(IF(ROW()-1&gt;COUNTA([1]!T_Printers[Printers])*COUNTA([1]!T_Resins[Resins]),"",_xlfn.IFS(ROUND(VLOOKUP(C3685,[1]!T_Resins[#Data],3,FALSE)/VLOOKUP(A3685,[1]!T_Printers[#Data],5,FALSE),1)&lt;=_xlfn.XLOOKUP(B3685,[1]Printers!L:L,[1]Printers!O:O,1,0,),ROUND(VLOOKUP(C3685,[1]!T_Resins[#Data],3,FALSE)/VLOOKUP(A3685,[1]!T_Printers[#Data],5,FALSE),1),ROUND(VLOOKUP(C3685,[1]!T_Resins[#Data],3,FALSE)/VLOOKUP(A3685,[1]!T_Printers[#Data],5,FALSE),1)&gt;_xlfn.XLOOKUP(B3685,[1]Printers!L:L,[1]Printers!O:O,1,0,),10)),"")</f>
        <v>36.5</v>
      </c>
      <c r="H3685">
        <f>IFERROR(IF(ROUND(_xlfn.XLOOKUP([1]Parameters!B3685,[1]Printers!L:L,[1]Printers!Q:Q,,0)*G3685/10,0)*10&lt;_xlfn.XLOOKUP([1]Parameters!B3685,[1]Printers!L:L,[1]Printers!P:P,,0),ROUND(_xlfn.XLOOKUP([1]Parameters!B3685,[1]Printers!L:L,[1]Printers!Q:Q,,0)*G3685/10,0)*10,_xlfn.XLOOKUP([1]Parameters!B3685,[1]Printers!L:L,[1]Printers!P:P,,0)),"")</f>
        <v>100</v>
      </c>
      <c r="I3685" s="3" t="str" cm="1">
        <f t="array" ref="I3685">IFERROR(IF(ROW()-1&gt;COUNTA([1]!T_Printers[Printers])*COUNTA([1]!T_Resins[Resins]),"",_xlfn.IFS(ROUND(VLOOKUP(C3685,[1]!T_Resins[#Data],4,FALSE)/VLOOKUP(A3685,[1]!T_Printers[#Data],5,FALSE),1)&lt;=_xlfn.XLOOKUP(B3685,[1]Printers!L:L,[1]Printers!O:O,1,0,),ROUND(VLOOKUP(C3685,[1]!T_Resins[#Data],4,FALSE)/VLOOKUP(A3685,[1]!T_Printers[#Data],5,FALSE),1),ROUND(VLOOKUP(C3685,[1]!T_Resins[#Data],4,FALSE)/VLOOKUP(A3685,[1]!T_Printers[#Data],5,FALSE),1)&gt;_xlfn.XLOOKUP(B3685,[1]Printers!L:L,[1]Printers!O:O,1,0,),"")),"")</f>
        <v/>
      </c>
      <c r="J3685" t="str">
        <f>IFERROR(IF(ROUND(_xlfn.XLOOKUP([1]Parameters!B3685,[1]Printers!L:L,[1]Printers!Q:Q,,0)*I3685/10,0)*10&lt;_xlfn.XLOOKUP([1]Parameters!B3685,[1]Printers!L:L,[1]Printers!P:P,,0),ROUND(_xlfn.XLOOKUP([1]Parameters!B3685,[1]Printers!L:L,[1]Printers!Q:Q,,0)*I3685/10,0)*10,_xlfn.XLOOKUP([1]Parameters!B3685,[1]Printers!L:L,[1]Printers!P:P,,0)),"")</f>
        <v/>
      </c>
      <c r="K3685">
        <f>IF(SUM(E3685:J3685)&lt;&gt;0,VLOOKUP(A3685,[1]!T_Printers[#Data],10,FALSE)+VLOOKUP(C3685,[1]!T_Resins[#Data],10,FALSE),"")</f>
        <v>2</v>
      </c>
      <c r="L3685">
        <f>IF(SUM(E3685:J3685)&lt;&gt;0,VLOOKUP(A3685,[1]!T_Printers[#Data],11,FALSE),"")</f>
        <v>4</v>
      </c>
      <c r="M3685">
        <f>IF(SUM(E3685:J3685)&lt;&gt;0,VLOOKUP(C3685,[1]!T_Resins[#Data],8,FALSE),"")</f>
        <v>60</v>
      </c>
      <c r="N3685">
        <f>IF(_xlfn.XLOOKUP(B3685,[1]Printers!$L:$L,[1]Printers!$R:$R,0,0)&gt;0,[1]Parameters!M3685,IF(SUM(E3685:J3685)&lt;&gt;0,VLOOKUP(C3685,[1]!T_Resins[#Data],9,FALSE),""))</f>
        <v>60</v>
      </c>
      <c r="O3685" t="str">
        <f t="shared" si="57"/>
        <v>SparkMakerFHD</v>
      </c>
    </row>
    <row r="3686" spans="1:15" x14ac:dyDescent="0.25">
      <c r="A3686" t="str">
        <f t="array" ref="A3686">IF(ROW()-1&gt;COUNTA([1]!T_Printers[Printers])*COUNTA([1]!T_Resins[Resins]),"",INDEX([1]!T_Printers[Printers],INT((ROW()-2)/COUNTA([1]!T_Resins[Resins])+1)))</f>
        <v>SparkMakerFHD</v>
      </c>
      <c r="B3686" t="str">
        <f>_xlfn.XLOOKUP(A3686,[1]!T_Printers[Printers],[1]!T_Printers[Icon link],,0)</f>
        <v>SparkMakerFHD</v>
      </c>
      <c r="C3686" t="str">
        <f t="array" ref="C3686">IF(ROW()-1&gt;COUNTA([1]!T_Printers[Printers])*COUNTA([1]!T_Resins[Resins]),"",INDEX([1]!T_Resins[Resins],MOD(ROW()-2,COUNTA([1]!T_Resins[Resins]))+1))</f>
        <v>Industrial Rigid Black</v>
      </c>
      <c r="D3686">
        <f>IF(SUM(E3686:J3686)&lt;&gt;0,IF(ROW()-1&gt;COUNTA([1]!T_Printers[Printers])*COUNTA([1]!T_Resins[Resins]),"",2),"")</f>
        <v>2</v>
      </c>
      <c r="E3686" cm="1">
        <f t="array" ref="E3686">IFERROR(IF(ROW()-1&gt;COUNTA([1]!T_Printers[Printers])*COUNTA([1]!T_Resins[Resins]),"",_xlfn.IFS(ROUND(VLOOKUP(C3686,[1]!T_Resins[#Data],2,FALSE)/VLOOKUP(A3686,[1]!T_Printers[#Data],5,FALSE),1)&lt;=_xlfn.XLOOKUP(B3686,[1]Printers!L:L,[1]Printers!O:O,1,0,),ROUND(VLOOKUP(C3686,[1]!T_Resins[#Data],2,FALSE)/VLOOKUP(A3686,[1]!T_Printers[#Data],5,FALSE),1),ROUND(VLOOKUP(C3686,[1]!T_Resins[#Data],2,FALSE)/VLOOKUP(A3686,[1]!T_Printers[#Data],5,FALSE),1)&gt;_xlfn.XLOOKUP(B3686,[1]Printers!L:L,[1]Printers!O:O,1,0,),10)),"Используйте слой 100 мкм")</f>
        <v>26.8</v>
      </c>
      <c r="F3686">
        <f>IFERROR(IF(ROUND(_xlfn.XLOOKUP([1]Parameters!B3686,[1]Printers!L:L,[1]Printers!Q:Q,,0)*E3686/10,0)*10&lt;_xlfn.XLOOKUP([1]Parameters!B3686,[1]Printers!L:L,[1]Printers!P:P,,0),ROUND(_xlfn.XLOOKUP([1]Parameters!B3686,[1]Printers!L:L,[1]Printers!Q:Q,,0)*E3686/10,0)*10,_xlfn.XLOOKUP([1]Parameters!B3686,[1]Printers!L:L,[1]Printers!P:P,,0)),"")</f>
        <v>100</v>
      </c>
      <c r="G3686" cm="1">
        <f t="array" ref="G3686">IFERROR(IF(ROW()-1&gt;COUNTA([1]!T_Printers[Printers])*COUNTA([1]!T_Resins[Resins]),"",_xlfn.IFS(ROUND(VLOOKUP(C3686,[1]!T_Resins[#Data],3,FALSE)/VLOOKUP(A3686,[1]!T_Printers[#Data],5,FALSE),1)&lt;=_xlfn.XLOOKUP(B3686,[1]Printers!L:L,[1]Printers!O:O,1,0,),ROUND(VLOOKUP(C3686,[1]!T_Resins[#Data],3,FALSE)/VLOOKUP(A3686,[1]!T_Printers[#Data],5,FALSE),1),ROUND(VLOOKUP(C3686,[1]!T_Resins[#Data],3,FALSE)/VLOOKUP(A3686,[1]!T_Printers[#Data],5,FALSE),1)&gt;_xlfn.XLOOKUP(B3686,[1]Printers!L:L,[1]Printers!O:O,1,0,),10)),"")</f>
        <v>35.1</v>
      </c>
      <c r="H3686">
        <f>IFERROR(IF(ROUND(_xlfn.XLOOKUP([1]Parameters!B3686,[1]Printers!L:L,[1]Printers!Q:Q,,0)*G3686/10,0)*10&lt;_xlfn.XLOOKUP([1]Parameters!B3686,[1]Printers!L:L,[1]Printers!P:P,,0),ROUND(_xlfn.XLOOKUP([1]Parameters!B3686,[1]Printers!L:L,[1]Printers!Q:Q,,0)*G3686/10,0)*10,_xlfn.XLOOKUP([1]Parameters!B3686,[1]Printers!L:L,[1]Printers!P:P,,0)),"")</f>
        <v>100</v>
      </c>
      <c r="I3686" s="3" t="str" cm="1">
        <f t="array" ref="I3686">IFERROR(IF(ROW()-1&gt;COUNTA([1]!T_Printers[Printers])*COUNTA([1]!T_Resins[Resins]),"",_xlfn.IFS(ROUND(VLOOKUP(C3686,[1]!T_Resins[#Data],4,FALSE)/VLOOKUP(A3686,[1]!T_Printers[#Data],5,FALSE),1)&lt;=_xlfn.XLOOKUP(B3686,[1]Printers!L:L,[1]Printers!O:O,1,0,),ROUND(VLOOKUP(C3686,[1]!T_Resins[#Data],4,FALSE)/VLOOKUP(A3686,[1]!T_Printers[#Data],5,FALSE),1),ROUND(VLOOKUP(C3686,[1]!T_Resins[#Data],4,FALSE)/VLOOKUP(A3686,[1]!T_Printers[#Data],5,FALSE),1)&gt;_xlfn.XLOOKUP(B3686,[1]Printers!L:L,[1]Printers!O:O,1,0,),"")),"")</f>
        <v/>
      </c>
      <c r="J3686" t="str">
        <f>IFERROR(IF(ROUND(_xlfn.XLOOKUP([1]Parameters!B3686,[1]Printers!L:L,[1]Printers!Q:Q,,0)*I3686/10,0)*10&lt;_xlfn.XLOOKUP([1]Parameters!B3686,[1]Printers!L:L,[1]Printers!P:P,,0),ROUND(_xlfn.XLOOKUP([1]Parameters!B3686,[1]Printers!L:L,[1]Printers!Q:Q,,0)*I3686/10,0)*10,_xlfn.XLOOKUP([1]Parameters!B3686,[1]Printers!L:L,[1]Printers!P:P,,0)),"")</f>
        <v/>
      </c>
      <c r="K3686">
        <f>IF(SUM(E3686:J3686)&lt;&gt;0,VLOOKUP(A3686,[1]!T_Printers[#Data],10,FALSE)+VLOOKUP(C3686,[1]!T_Resins[#Data],10,FALSE),"")</f>
        <v>2</v>
      </c>
      <c r="L3686">
        <f>IF(SUM(E3686:J3686)&lt;&gt;0,VLOOKUP(A3686,[1]!T_Printers[#Data],11,FALSE),"")</f>
        <v>4</v>
      </c>
      <c r="M3686">
        <f>IF(SUM(E3686:J3686)&lt;&gt;0,VLOOKUP(C3686,[1]!T_Resins[#Data],8,FALSE),"")</f>
        <v>120</v>
      </c>
      <c r="N3686">
        <f>IF(_xlfn.XLOOKUP(B3686,[1]Printers!$L:$L,[1]Printers!$R:$R,0,0)&gt;0,[1]Parameters!M3686,IF(SUM(E3686:J3686)&lt;&gt;0,VLOOKUP(C3686,[1]!T_Resins[#Data],9,FALSE),""))</f>
        <v>180</v>
      </c>
      <c r="O3686" t="str">
        <f t="shared" si="57"/>
        <v>SparkMakerFHD</v>
      </c>
    </row>
    <row r="3687" spans="1:15" x14ac:dyDescent="0.25">
      <c r="A3687" t="str">
        <f t="array" ref="A3687">IF(ROW()-1&gt;COUNTA([1]!T_Printers[Printers])*COUNTA([1]!T_Resins[Resins]),"",INDEX([1]!T_Printers[Printers],INT((ROW()-2)/COUNTA([1]!T_Resins[Resins])+1)))</f>
        <v>SparkMakerFHD</v>
      </c>
      <c r="B3687" t="str">
        <f>_xlfn.XLOOKUP(A3687,[1]!T_Printers[Printers],[1]!T_Printers[Icon link],,0)</f>
        <v>SparkMakerFHD</v>
      </c>
      <c r="C3687" t="str">
        <f t="array" ref="C3687">IF(ROW()-1&gt;COUNTA([1]!T_Printers[Printers])*COUNTA([1]!T_Resins[Resins]),"",INDEX([1]!T_Resins[Resins],MOD(ROW()-2,COUNTA([1]!T_Resins[Resins]))+1))</f>
        <v>Industrial Rigid Clear</v>
      </c>
      <c r="D3687">
        <f>IF(SUM(E3687:J3687)&lt;&gt;0,IF(ROW()-1&gt;COUNTA([1]!T_Printers[Printers])*COUNTA([1]!T_Resins[Resins]),"",2),"")</f>
        <v>2</v>
      </c>
      <c r="E3687" cm="1">
        <f t="array" ref="E3687">IFERROR(IF(ROW()-1&gt;COUNTA([1]!T_Printers[Printers])*COUNTA([1]!T_Resins[Resins]),"",_xlfn.IFS(ROUND(VLOOKUP(C3687,[1]!T_Resins[#Data],2,FALSE)/VLOOKUP(A3687,[1]!T_Printers[#Data],5,FALSE),1)&lt;=_xlfn.XLOOKUP(B3687,[1]Printers!L:L,[1]Printers!O:O,1,0,),ROUND(VLOOKUP(C3687,[1]!T_Resins[#Data],2,FALSE)/VLOOKUP(A3687,[1]!T_Printers[#Data],5,FALSE),1),ROUND(VLOOKUP(C3687,[1]!T_Resins[#Data],2,FALSE)/VLOOKUP(A3687,[1]!T_Printers[#Data],5,FALSE),1)&gt;_xlfn.XLOOKUP(B3687,[1]Printers!L:L,[1]Printers!O:O,1,0,),10)),"Используйте слой 100 мкм")</f>
        <v>29.3</v>
      </c>
      <c r="F3687">
        <f>IFERROR(IF(ROUND(_xlfn.XLOOKUP([1]Parameters!B3687,[1]Printers!L:L,[1]Printers!Q:Q,,0)*E3687/10,0)*10&lt;_xlfn.XLOOKUP([1]Parameters!B3687,[1]Printers!L:L,[1]Printers!P:P,,0),ROUND(_xlfn.XLOOKUP([1]Parameters!B3687,[1]Printers!L:L,[1]Printers!Q:Q,,0)*E3687/10,0)*10,_xlfn.XLOOKUP([1]Parameters!B3687,[1]Printers!L:L,[1]Printers!P:P,,0)),"")</f>
        <v>100</v>
      </c>
      <c r="G3687" cm="1">
        <f t="array" ref="G3687">IFERROR(IF(ROW()-1&gt;COUNTA([1]!T_Printers[Printers])*COUNTA([1]!T_Resins[Resins]),"",_xlfn.IFS(ROUND(VLOOKUP(C3687,[1]!T_Resins[#Data],3,FALSE)/VLOOKUP(A3687,[1]!T_Printers[#Data],5,FALSE),1)&lt;=_xlfn.XLOOKUP(B3687,[1]Printers!L:L,[1]Printers!O:O,1,0,),ROUND(VLOOKUP(C3687,[1]!T_Resins[#Data],3,FALSE)/VLOOKUP(A3687,[1]!T_Printers[#Data],5,FALSE),1),ROUND(VLOOKUP(C3687,[1]!T_Resins[#Data],3,FALSE)/VLOOKUP(A3687,[1]!T_Printers[#Data],5,FALSE),1)&gt;_xlfn.XLOOKUP(B3687,[1]Printers!L:L,[1]Printers!O:O,1,0,),10)),"")</f>
        <v>38.1</v>
      </c>
      <c r="H3687">
        <f>IFERROR(IF(ROUND(_xlfn.XLOOKUP([1]Parameters!B3687,[1]Printers!L:L,[1]Printers!Q:Q,,0)*G3687/10,0)*10&lt;_xlfn.XLOOKUP([1]Parameters!B3687,[1]Printers!L:L,[1]Printers!P:P,,0),ROUND(_xlfn.XLOOKUP([1]Parameters!B3687,[1]Printers!L:L,[1]Printers!Q:Q,,0)*G3687/10,0)*10,_xlfn.XLOOKUP([1]Parameters!B3687,[1]Printers!L:L,[1]Printers!P:P,,0)),"")</f>
        <v>100</v>
      </c>
      <c r="I3687" s="3" t="str" cm="1">
        <f t="array" ref="I3687">IFERROR(IF(ROW()-1&gt;COUNTA([1]!T_Printers[Printers])*COUNTA([1]!T_Resins[Resins]),"",_xlfn.IFS(ROUND(VLOOKUP(C3687,[1]!T_Resins[#Data],4,FALSE)/VLOOKUP(A3687,[1]!T_Printers[#Data],5,FALSE),1)&lt;=_xlfn.XLOOKUP(B3687,[1]Printers!L:L,[1]Printers!O:O,1,0,),ROUND(VLOOKUP(C3687,[1]!T_Resins[#Data],4,FALSE)/VLOOKUP(A3687,[1]!T_Printers[#Data],5,FALSE),1),ROUND(VLOOKUP(C3687,[1]!T_Resins[#Data],4,FALSE)/VLOOKUP(A3687,[1]!T_Printers[#Data],5,FALSE),1)&gt;_xlfn.XLOOKUP(B3687,[1]Printers!L:L,[1]Printers!O:O,1,0,),"")),"")</f>
        <v/>
      </c>
      <c r="J3687" t="str">
        <f>IFERROR(IF(ROUND(_xlfn.XLOOKUP([1]Parameters!B3687,[1]Printers!L:L,[1]Printers!Q:Q,,0)*I3687/10,0)*10&lt;_xlfn.XLOOKUP([1]Parameters!B3687,[1]Printers!L:L,[1]Printers!P:P,,0),ROUND(_xlfn.XLOOKUP([1]Parameters!B3687,[1]Printers!L:L,[1]Printers!Q:Q,,0)*I3687/10,0)*10,_xlfn.XLOOKUP([1]Parameters!B3687,[1]Printers!L:L,[1]Printers!P:P,,0)),"")</f>
        <v/>
      </c>
      <c r="K3687">
        <f>IF(SUM(E3687:J3687)&lt;&gt;0,VLOOKUP(A3687,[1]!T_Printers[#Data],10,FALSE)+VLOOKUP(C3687,[1]!T_Resins[#Data],10,FALSE),"")</f>
        <v>2</v>
      </c>
      <c r="L3687">
        <f>IF(SUM(E3687:J3687)&lt;&gt;0,VLOOKUP(A3687,[1]!T_Printers[#Data],11,FALSE),"")</f>
        <v>4</v>
      </c>
      <c r="M3687">
        <f>IF(SUM(E3687:J3687)&lt;&gt;0,VLOOKUP(C3687,[1]!T_Resins[#Data],8,FALSE),"")</f>
        <v>120</v>
      </c>
      <c r="N3687">
        <f>IF(_xlfn.XLOOKUP(B3687,[1]Printers!$L:$L,[1]Printers!$R:$R,0,0)&gt;0,[1]Parameters!M3687,IF(SUM(E3687:J3687)&lt;&gt;0,VLOOKUP(C3687,[1]!T_Resins[#Data],9,FALSE),""))</f>
        <v>180</v>
      </c>
      <c r="O3687" t="str">
        <f t="shared" si="57"/>
        <v>SparkMakerFHD</v>
      </c>
    </row>
    <row r="3688" spans="1:15" x14ac:dyDescent="0.25">
      <c r="A3688" t="str">
        <f t="array" ref="A3688">IF(ROW()-1&gt;COUNTA([1]!T_Printers[Printers])*COUNTA([1]!T_Resins[Resins]),"",INDEX([1]!T_Printers[Printers],INT((ROW()-2)/COUNTA([1]!T_Resins[Resins])+1)))</f>
        <v>SparkMakerFHD</v>
      </c>
      <c r="B3688" t="str">
        <f>_xlfn.XLOOKUP(A3688,[1]!T_Printers[Printers],[1]!T_Printers[Icon link],,0)</f>
        <v>SparkMakerFHD</v>
      </c>
      <c r="C3688" t="str">
        <f t="array" ref="C3688">IF(ROW()-1&gt;COUNTA([1]!T_Printers[Printers])*COUNTA([1]!T_Resins[Resins]),"",INDEX([1]!T_Resins[Resins],MOD(ROW()-2,COUNTA([1]!T_Resins[Resins]))+1))</f>
        <v>Tough Black</v>
      </c>
      <c r="D3688">
        <f>IF(SUM(E3688:J3688)&lt;&gt;0,IF(ROW()-1&gt;COUNTA([1]!T_Printers[Printers])*COUNTA([1]!T_Resins[Resins]),"",2),"")</f>
        <v>2</v>
      </c>
      <c r="E3688" cm="1">
        <f t="array" ref="E3688">IFERROR(IF(ROW()-1&gt;COUNTA([1]!T_Printers[Printers])*COUNTA([1]!T_Resins[Resins]),"",_xlfn.IFS(ROUND(VLOOKUP(C3688,[1]!T_Resins[#Data],2,FALSE)/VLOOKUP(A3688,[1]!T_Printers[#Data],5,FALSE),1)&lt;=_xlfn.XLOOKUP(B3688,[1]Printers!L:L,[1]Printers!O:O,1,0,),ROUND(VLOOKUP(C3688,[1]!T_Resins[#Data],2,FALSE)/VLOOKUP(A3688,[1]!T_Printers[#Data],5,FALSE),1),ROUND(VLOOKUP(C3688,[1]!T_Resins[#Data],2,FALSE)/VLOOKUP(A3688,[1]!T_Printers[#Data],5,FALSE),1)&gt;_xlfn.XLOOKUP(B3688,[1]Printers!L:L,[1]Printers!O:O,1,0,),10)),"Используйте слой 100 мкм")</f>
        <v>14</v>
      </c>
      <c r="F3688">
        <f>IFERROR(IF(ROUND(_xlfn.XLOOKUP([1]Parameters!B3688,[1]Printers!L:L,[1]Printers!Q:Q,,0)*E3688/10,0)*10&lt;_xlfn.XLOOKUP([1]Parameters!B3688,[1]Printers!L:L,[1]Printers!P:P,,0),ROUND(_xlfn.XLOOKUP([1]Parameters!B3688,[1]Printers!L:L,[1]Printers!Q:Q,,0)*E3688/10,0)*10,_xlfn.XLOOKUP([1]Parameters!B3688,[1]Printers!L:L,[1]Printers!P:P,,0)),"")</f>
        <v>100</v>
      </c>
      <c r="G3688" cm="1">
        <f t="array" ref="G3688">IFERROR(IF(ROW()-1&gt;COUNTA([1]!T_Printers[Printers])*COUNTA([1]!T_Resins[Resins]),"",_xlfn.IFS(ROUND(VLOOKUP(C3688,[1]!T_Resins[#Data],3,FALSE)/VLOOKUP(A3688,[1]!T_Printers[#Data],5,FALSE),1)&lt;=_xlfn.XLOOKUP(B3688,[1]Printers!L:L,[1]Printers!O:O,1,0,),ROUND(VLOOKUP(C3688,[1]!T_Resins[#Data],3,FALSE)/VLOOKUP(A3688,[1]!T_Printers[#Data],5,FALSE),1),ROUND(VLOOKUP(C3688,[1]!T_Resins[#Data],3,FALSE)/VLOOKUP(A3688,[1]!T_Printers[#Data],5,FALSE),1)&gt;_xlfn.XLOOKUP(B3688,[1]Printers!L:L,[1]Printers!O:O,1,0,),10)),"")</f>
        <v>16.600000000000001</v>
      </c>
      <c r="H3688">
        <f>IFERROR(IF(ROUND(_xlfn.XLOOKUP([1]Parameters!B3688,[1]Printers!L:L,[1]Printers!Q:Q,,0)*G3688/10,0)*10&lt;_xlfn.XLOOKUP([1]Parameters!B3688,[1]Printers!L:L,[1]Printers!P:P,,0),ROUND(_xlfn.XLOOKUP([1]Parameters!B3688,[1]Printers!L:L,[1]Printers!Q:Q,,0)*G3688/10,0)*10,_xlfn.XLOOKUP([1]Parameters!B3688,[1]Printers!L:L,[1]Printers!P:P,,0)),"")</f>
        <v>100</v>
      </c>
      <c r="I3688" s="3" t="str" cm="1">
        <f t="array" ref="I3688">IFERROR(IF(ROW()-1&gt;COUNTA([1]!T_Printers[Printers])*COUNTA([1]!T_Resins[Resins]),"",_xlfn.IFS(ROUND(VLOOKUP(C3688,[1]!T_Resins[#Data],4,FALSE)/VLOOKUP(A3688,[1]!T_Printers[#Data],5,FALSE),1)&lt;=_xlfn.XLOOKUP(B3688,[1]Printers!L:L,[1]Printers!O:O,1,0,),ROUND(VLOOKUP(C3688,[1]!T_Resins[#Data],4,FALSE)/VLOOKUP(A3688,[1]!T_Printers[#Data],5,FALSE),1),ROUND(VLOOKUP(C3688,[1]!T_Resins[#Data],4,FALSE)/VLOOKUP(A3688,[1]!T_Printers[#Data],5,FALSE),1)&gt;_xlfn.XLOOKUP(B3688,[1]Printers!L:L,[1]Printers!O:O,1,0,),"")),"")</f>
        <v/>
      </c>
      <c r="J3688" t="str">
        <f>IFERROR(IF(ROUND(_xlfn.XLOOKUP([1]Parameters!B3688,[1]Printers!L:L,[1]Printers!Q:Q,,0)*I3688/10,0)*10&lt;_xlfn.XLOOKUP([1]Parameters!B3688,[1]Printers!L:L,[1]Printers!P:P,,0),ROUND(_xlfn.XLOOKUP([1]Parameters!B3688,[1]Printers!L:L,[1]Printers!Q:Q,,0)*I3688/10,0)*10,_xlfn.XLOOKUP([1]Parameters!B3688,[1]Printers!L:L,[1]Printers!P:P,,0)),"")</f>
        <v/>
      </c>
      <c r="K3688">
        <f>IF(SUM(E3688:J3688)&lt;&gt;0,VLOOKUP(A3688,[1]!T_Printers[#Data],10,FALSE)+VLOOKUP(C3688,[1]!T_Resins[#Data],10,FALSE),"")</f>
        <v>2</v>
      </c>
      <c r="L3688">
        <f>IF(SUM(E3688:J3688)&lt;&gt;0,VLOOKUP(A3688,[1]!T_Printers[#Data],11,FALSE),"")</f>
        <v>4</v>
      </c>
      <c r="M3688">
        <f>IF(SUM(E3688:J3688)&lt;&gt;0,VLOOKUP(C3688,[1]!T_Resins[#Data],8,FALSE),"")</f>
        <v>120</v>
      </c>
      <c r="N3688">
        <f>IF(_xlfn.XLOOKUP(B3688,[1]Printers!$L:$L,[1]Printers!$R:$R,0,0)&gt;0,[1]Parameters!M3688,IF(SUM(E3688:J3688)&lt;&gt;0,VLOOKUP(C3688,[1]!T_Resins[#Data],9,FALSE),""))</f>
        <v>180</v>
      </c>
      <c r="O3688" t="str">
        <f t="shared" si="57"/>
        <v>SparkMakerFHD</v>
      </c>
    </row>
    <row r="3689" spans="1:15" x14ac:dyDescent="0.25">
      <c r="A3689" t="str">
        <f t="array" ref="A3689">IF(ROW()-1&gt;COUNTA([1]!T_Printers[Printers])*COUNTA([1]!T_Resins[Resins]),"",INDEX([1]!T_Printers[Printers],INT((ROW()-2)/COUNTA([1]!T_Resins[Resins])+1)))</f>
        <v>SparkMakerFHD</v>
      </c>
      <c r="B3689" t="str">
        <f>_xlfn.XLOOKUP(A3689,[1]!T_Printers[Printers],[1]!T_Printers[Icon link],,0)</f>
        <v>SparkMakerFHD</v>
      </c>
      <c r="C3689" t="str">
        <f t="array" ref="C3689">IF(ROW()-1&gt;COUNTA([1]!T_Printers[Printers])*COUNTA([1]!T_Resins[Resins]),"",INDEX([1]!T_Resins[Resins],MOD(ROW()-2,COUNTA([1]!T_Resins[Resins]))+1))</f>
        <v>Tough Grey</v>
      </c>
      <c r="D3689">
        <f>IF(SUM(E3689:J3689)&lt;&gt;0,IF(ROW()-1&gt;COUNTA([1]!T_Printers[Printers])*COUNTA([1]!T_Resins[Resins]),"",2),"")</f>
        <v>2</v>
      </c>
      <c r="E3689" cm="1">
        <f t="array" ref="E3689">IFERROR(IF(ROW()-1&gt;COUNTA([1]!T_Printers[Printers])*COUNTA([1]!T_Resins[Resins]),"",_xlfn.IFS(ROUND(VLOOKUP(C3689,[1]!T_Resins[#Data],2,FALSE)/VLOOKUP(A3689,[1]!T_Printers[#Data],5,FALSE),1)&lt;=_xlfn.XLOOKUP(B3689,[1]Printers!L:L,[1]Printers!O:O,1,0,),ROUND(VLOOKUP(C3689,[1]!T_Resins[#Data],2,FALSE)/VLOOKUP(A3689,[1]!T_Printers[#Data],5,FALSE),1),ROUND(VLOOKUP(C3689,[1]!T_Resins[#Data],2,FALSE)/VLOOKUP(A3689,[1]!T_Printers[#Data],5,FALSE),1)&gt;_xlfn.XLOOKUP(B3689,[1]Printers!L:L,[1]Printers!O:O,1,0,),10)),"Используйте слой 100 мкм")</f>
        <v>14</v>
      </c>
      <c r="F3689">
        <f>IFERROR(IF(ROUND(_xlfn.XLOOKUP([1]Parameters!B3689,[1]Printers!L:L,[1]Printers!Q:Q,,0)*E3689/10,0)*10&lt;_xlfn.XLOOKUP([1]Parameters!B3689,[1]Printers!L:L,[1]Printers!P:P,,0),ROUND(_xlfn.XLOOKUP([1]Parameters!B3689,[1]Printers!L:L,[1]Printers!Q:Q,,0)*E3689/10,0)*10,_xlfn.XLOOKUP([1]Parameters!B3689,[1]Printers!L:L,[1]Printers!P:P,,0)),"")</f>
        <v>100</v>
      </c>
      <c r="G3689" cm="1">
        <f t="array" ref="G3689">IFERROR(IF(ROW()-1&gt;COUNTA([1]!T_Printers[Printers])*COUNTA([1]!T_Resins[Resins]),"",_xlfn.IFS(ROUND(VLOOKUP(C3689,[1]!T_Resins[#Data],3,FALSE)/VLOOKUP(A3689,[1]!T_Printers[#Data],5,FALSE),1)&lt;=_xlfn.XLOOKUP(B3689,[1]Printers!L:L,[1]Printers!O:O,1,0,),ROUND(VLOOKUP(C3689,[1]!T_Resins[#Data],3,FALSE)/VLOOKUP(A3689,[1]!T_Printers[#Data],5,FALSE),1),ROUND(VLOOKUP(C3689,[1]!T_Resins[#Data],3,FALSE)/VLOOKUP(A3689,[1]!T_Printers[#Data],5,FALSE),1)&gt;_xlfn.XLOOKUP(B3689,[1]Printers!L:L,[1]Printers!O:O,1,0,),10)),"")</f>
        <v>16.600000000000001</v>
      </c>
      <c r="H3689">
        <f>IFERROR(IF(ROUND(_xlfn.XLOOKUP([1]Parameters!B3689,[1]Printers!L:L,[1]Printers!Q:Q,,0)*G3689/10,0)*10&lt;_xlfn.XLOOKUP([1]Parameters!B3689,[1]Printers!L:L,[1]Printers!P:P,,0),ROUND(_xlfn.XLOOKUP([1]Parameters!B3689,[1]Printers!L:L,[1]Printers!Q:Q,,0)*G3689/10,0)*10,_xlfn.XLOOKUP([1]Parameters!B3689,[1]Printers!L:L,[1]Printers!P:P,,0)),"")</f>
        <v>100</v>
      </c>
      <c r="I3689" s="3" t="str" cm="1">
        <f t="array" ref="I3689">IFERROR(IF(ROW()-1&gt;COUNTA([1]!T_Printers[Printers])*COUNTA([1]!T_Resins[Resins]),"",_xlfn.IFS(ROUND(VLOOKUP(C3689,[1]!T_Resins[#Data],4,FALSE)/VLOOKUP(A3689,[1]!T_Printers[#Data],5,FALSE),1)&lt;=_xlfn.XLOOKUP(B3689,[1]Printers!L:L,[1]Printers!O:O,1,0,),ROUND(VLOOKUP(C3689,[1]!T_Resins[#Data],4,FALSE)/VLOOKUP(A3689,[1]!T_Printers[#Data],5,FALSE),1),ROUND(VLOOKUP(C3689,[1]!T_Resins[#Data],4,FALSE)/VLOOKUP(A3689,[1]!T_Printers[#Data],5,FALSE),1)&gt;_xlfn.XLOOKUP(B3689,[1]Printers!L:L,[1]Printers!O:O,1,0,),"")),"")</f>
        <v/>
      </c>
      <c r="J3689" t="str">
        <f>IFERROR(IF(ROUND(_xlfn.XLOOKUP([1]Parameters!B3689,[1]Printers!L:L,[1]Printers!Q:Q,,0)*I3689/10,0)*10&lt;_xlfn.XLOOKUP([1]Parameters!B3689,[1]Printers!L:L,[1]Printers!P:P,,0),ROUND(_xlfn.XLOOKUP([1]Parameters!B3689,[1]Printers!L:L,[1]Printers!Q:Q,,0)*I3689/10,0)*10,_xlfn.XLOOKUP([1]Parameters!B3689,[1]Printers!L:L,[1]Printers!P:P,,0)),"")</f>
        <v/>
      </c>
      <c r="K3689">
        <f>IF(SUM(E3689:J3689)&lt;&gt;0,VLOOKUP(A3689,[1]!T_Printers[#Data],10,FALSE)+VLOOKUP(C3689,[1]!T_Resins[#Data],10,FALSE),"")</f>
        <v>2</v>
      </c>
      <c r="L3689">
        <f>IF(SUM(E3689:J3689)&lt;&gt;0,VLOOKUP(A3689,[1]!T_Printers[#Data],11,FALSE),"")</f>
        <v>4</v>
      </c>
      <c r="M3689">
        <f>IF(SUM(E3689:J3689)&lt;&gt;0,VLOOKUP(C3689,[1]!T_Resins[#Data],8,FALSE),"")</f>
        <v>120</v>
      </c>
      <c r="N3689">
        <f>IF(_xlfn.XLOOKUP(B3689,[1]Printers!$L:$L,[1]Printers!$R:$R,0,0)&gt;0,[1]Parameters!M3689,IF(SUM(E3689:J3689)&lt;&gt;0,VLOOKUP(C3689,[1]!T_Resins[#Data],9,FALSE),""))</f>
        <v>180</v>
      </c>
      <c r="O3689" t="str">
        <f t="shared" si="57"/>
        <v>SparkMakerFHD</v>
      </c>
    </row>
    <row r="3690" spans="1:15" x14ac:dyDescent="0.25">
      <c r="A3690" t="str">
        <f t="array" ref="A3690">IF(ROW()-1&gt;COUNTA([1]!T_Printers[Printers])*COUNTA([1]!T_Resins[Resins]),"",INDEX([1]!T_Printers[Printers],INT((ROW()-2)/COUNTA([1]!T_Resins[Resins])+1)))</f>
        <v>SparkMakerFHD</v>
      </c>
      <c r="B3690" t="str">
        <f>_xlfn.XLOOKUP(A3690,[1]!T_Printers[Printers],[1]!T_Printers[Icon link],,0)</f>
        <v>SparkMakerFHD</v>
      </c>
      <c r="C3690" t="str">
        <f t="array" ref="C3690">IF(ROW()-1&gt;COUNTA([1]!T_Printers[Printers])*COUNTA([1]!T_Resins[Resins]),"",INDEX([1]!T_Resins[Resins],MOD(ROW()-2,COUNTA([1]!T_Resins[Resins]))+1))</f>
        <v>Tough White</v>
      </c>
      <c r="D3690">
        <f>IF(SUM(E3690:J3690)&lt;&gt;0,IF(ROW()-1&gt;COUNTA([1]!T_Printers[Printers])*COUNTA([1]!T_Resins[Resins]),"",2),"")</f>
        <v>2</v>
      </c>
      <c r="E3690" cm="1">
        <f t="array" ref="E3690">IFERROR(IF(ROW()-1&gt;COUNTA([1]!T_Printers[Printers])*COUNTA([1]!T_Resins[Resins]),"",_xlfn.IFS(ROUND(VLOOKUP(C3690,[1]!T_Resins[#Data],2,FALSE)/VLOOKUP(A3690,[1]!T_Printers[#Data],5,FALSE),1)&lt;=_xlfn.XLOOKUP(B3690,[1]Printers!L:L,[1]Printers!O:O,1,0,),ROUND(VLOOKUP(C3690,[1]!T_Resins[#Data],2,FALSE)/VLOOKUP(A3690,[1]!T_Printers[#Data],5,FALSE),1),ROUND(VLOOKUP(C3690,[1]!T_Resins[#Data],2,FALSE)/VLOOKUP(A3690,[1]!T_Printers[#Data],5,FALSE),1)&gt;_xlfn.XLOOKUP(B3690,[1]Printers!L:L,[1]Printers!O:O,1,0,),10)),"Используйте слой 100 мкм")</f>
        <v>14</v>
      </c>
      <c r="F3690">
        <f>IFERROR(IF(ROUND(_xlfn.XLOOKUP([1]Parameters!B3690,[1]Printers!L:L,[1]Printers!Q:Q,,0)*E3690/10,0)*10&lt;_xlfn.XLOOKUP([1]Parameters!B3690,[1]Printers!L:L,[1]Printers!P:P,,0),ROUND(_xlfn.XLOOKUP([1]Parameters!B3690,[1]Printers!L:L,[1]Printers!Q:Q,,0)*E3690/10,0)*10,_xlfn.XLOOKUP([1]Parameters!B3690,[1]Printers!L:L,[1]Printers!P:P,,0)),"")</f>
        <v>100</v>
      </c>
      <c r="G3690" cm="1">
        <f t="array" ref="G3690">IFERROR(IF(ROW()-1&gt;COUNTA([1]!T_Printers[Printers])*COUNTA([1]!T_Resins[Resins]),"",_xlfn.IFS(ROUND(VLOOKUP(C3690,[1]!T_Resins[#Data],3,FALSE)/VLOOKUP(A3690,[1]!T_Printers[#Data],5,FALSE),1)&lt;=_xlfn.XLOOKUP(B3690,[1]Printers!L:L,[1]Printers!O:O,1,0,),ROUND(VLOOKUP(C3690,[1]!T_Resins[#Data],3,FALSE)/VLOOKUP(A3690,[1]!T_Printers[#Data],5,FALSE),1),ROUND(VLOOKUP(C3690,[1]!T_Resins[#Data],3,FALSE)/VLOOKUP(A3690,[1]!T_Printers[#Data],5,FALSE),1)&gt;_xlfn.XLOOKUP(B3690,[1]Printers!L:L,[1]Printers!O:O,1,0,),10)),"")</f>
        <v>16.600000000000001</v>
      </c>
      <c r="H3690">
        <f>IFERROR(IF(ROUND(_xlfn.XLOOKUP([1]Parameters!B3690,[1]Printers!L:L,[1]Printers!Q:Q,,0)*G3690/10,0)*10&lt;_xlfn.XLOOKUP([1]Parameters!B3690,[1]Printers!L:L,[1]Printers!P:P,,0),ROUND(_xlfn.XLOOKUP([1]Parameters!B3690,[1]Printers!L:L,[1]Printers!Q:Q,,0)*G3690/10,0)*10,_xlfn.XLOOKUP([1]Parameters!B3690,[1]Printers!L:L,[1]Printers!P:P,,0)),"")</f>
        <v>100</v>
      </c>
      <c r="I3690" s="3" t="str" cm="1">
        <f t="array" ref="I3690">IFERROR(IF(ROW()-1&gt;COUNTA([1]!T_Printers[Printers])*COUNTA([1]!T_Resins[Resins]),"",_xlfn.IFS(ROUND(VLOOKUP(C3690,[1]!T_Resins[#Data],4,FALSE)/VLOOKUP(A3690,[1]!T_Printers[#Data],5,FALSE),1)&lt;=_xlfn.XLOOKUP(B3690,[1]Printers!L:L,[1]Printers!O:O,1,0,),ROUND(VLOOKUP(C3690,[1]!T_Resins[#Data],4,FALSE)/VLOOKUP(A3690,[1]!T_Printers[#Data],5,FALSE),1),ROUND(VLOOKUP(C3690,[1]!T_Resins[#Data],4,FALSE)/VLOOKUP(A3690,[1]!T_Printers[#Data],5,FALSE),1)&gt;_xlfn.XLOOKUP(B3690,[1]Printers!L:L,[1]Printers!O:O,1,0,),"")),"")</f>
        <v/>
      </c>
      <c r="J3690" t="str">
        <f>IFERROR(IF(ROUND(_xlfn.XLOOKUP([1]Parameters!B3690,[1]Printers!L:L,[1]Printers!Q:Q,,0)*I3690/10,0)*10&lt;_xlfn.XLOOKUP([1]Parameters!B3690,[1]Printers!L:L,[1]Printers!P:P,,0),ROUND(_xlfn.XLOOKUP([1]Parameters!B3690,[1]Printers!L:L,[1]Printers!Q:Q,,0)*I3690/10,0)*10,_xlfn.XLOOKUP([1]Parameters!B3690,[1]Printers!L:L,[1]Printers!P:P,,0)),"")</f>
        <v/>
      </c>
      <c r="K3690">
        <f>IF(SUM(E3690:J3690)&lt;&gt;0,VLOOKUP(A3690,[1]!T_Printers[#Data],10,FALSE)+VLOOKUP(C3690,[1]!T_Resins[#Data],10,FALSE),"")</f>
        <v>2</v>
      </c>
      <c r="L3690">
        <f>IF(SUM(E3690:J3690)&lt;&gt;0,VLOOKUP(A3690,[1]!T_Printers[#Data],11,FALSE),"")</f>
        <v>4</v>
      </c>
      <c r="M3690">
        <f>IF(SUM(E3690:J3690)&lt;&gt;0,VLOOKUP(C3690,[1]!T_Resins[#Data],8,FALSE),"")</f>
        <v>120</v>
      </c>
      <c r="N3690">
        <f>IF(_xlfn.XLOOKUP(B3690,[1]Printers!$L:$L,[1]Printers!$R:$R,0,0)&gt;0,[1]Parameters!M3690,IF(SUM(E3690:J3690)&lt;&gt;0,VLOOKUP(C3690,[1]!T_Resins[#Data],9,FALSE),""))</f>
        <v>180</v>
      </c>
      <c r="O3690" t="str">
        <f t="shared" si="57"/>
        <v>SparkMakerFHD</v>
      </c>
    </row>
    <row r="3691" spans="1:15" x14ac:dyDescent="0.25">
      <c r="A3691" t="str">
        <f t="array" ref="A3691">IF(ROW()-1&gt;COUNTA([1]!T_Printers[Printers])*COUNTA([1]!T_Resins[Resins]),"",INDEX([1]!T_Printers[Printers],INT((ROW()-2)/COUNTA([1]!T_Resins[Resins])+1)))</f>
        <v>SparkMakerFHD</v>
      </c>
      <c r="B3691" t="str">
        <f>_xlfn.XLOOKUP(A3691,[1]!T_Printers[Printers],[1]!T_Printers[Icon link],,0)</f>
        <v>SparkMakerFHD</v>
      </c>
      <c r="C3691" t="str">
        <f t="array" ref="C3691">IF(ROW()-1&gt;COUNTA([1]!T_Printers[Printers])*COUNTA([1]!T_Resins[Resins]),"",INDEX([1]!T_Resins[Resins],MOD(ROW()-2,COUNTA([1]!T_Resins[Resins]))+1))</f>
        <v>Jewelry J-Cast</v>
      </c>
      <c r="D3691">
        <f>IF(SUM(E3691:J3691)&lt;&gt;0,IF(ROW()-1&gt;COUNTA([1]!T_Printers[Printers])*COUNTA([1]!T_Resins[Resins]),"",2),"")</f>
        <v>2</v>
      </c>
      <c r="E3691" cm="1">
        <f t="array" ref="E3691">IFERROR(IF(ROW()-1&gt;COUNTA([1]!T_Printers[Printers])*COUNTA([1]!T_Resins[Resins]),"",_xlfn.IFS(ROUND(VLOOKUP(C3691,[1]!T_Resins[#Data],2,FALSE)/VLOOKUP(A3691,[1]!T_Printers[#Data],5,FALSE),1)&lt;=_xlfn.XLOOKUP(B3691,[1]Printers!L:L,[1]Printers!O:O,1,0,),ROUND(VLOOKUP(C3691,[1]!T_Resins[#Data],2,FALSE)/VLOOKUP(A3691,[1]!T_Printers[#Data],5,FALSE),1),ROUND(VLOOKUP(C3691,[1]!T_Resins[#Data],2,FALSE)/VLOOKUP(A3691,[1]!T_Printers[#Data],5,FALSE),1)&gt;_xlfn.XLOOKUP(B3691,[1]Printers!L:L,[1]Printers!O:O,1,0,),10)),"Используйте слой 100 мкм")</f>
        <v>44.4</v>
      </c>
      <c r="F3691">
        <f>IFERROR(IF(ROUND(_xlfn.XLOOKUP([1]Parameters!B3691,[1]Printers!L:L,[1]Printers!Q:Q,,0)*E3691/10,0)*10&lt;_xlfn.XLOOKUP([1]Parameters!B3691,[1]Printers!L:L,[1]Printers!P:P,,0),ROUND(_xlfn.XLOOKUP([1]Parameters!B3691,[1]Printers!L:L,[1]Printers!Q:Q,,0)*E3691/10,0)*10,_xlfn.XLOOKUP([1]Parameters!B3691,[1]Printers!L:L,[1]Printers!P:P,,0)),"")</f>
        <v>100</v>
      </c>
      <c r="G3691" cm="1">
        <f t="array" ref="G3691">IFERROR(IF(ROW()-1&gt;COUNTA([1]!T_Printers[Printers])*COUNTA([1]!T_Resins[Resins]),"",_xlfn.IFS(ROUND(VLOOKUP(C3691,[1]!T_Resins[#Data],3,FALSE)/VLOOKUP(A3691,[1]!T_Printers[#Data],5,FALSE),1)&lt;=_xlfn.XLOOKUP(B3691,[1]Printers!L:L,[1]Printers!O:O,1,0,),ROUND(VLOOKUP(C3691,[1]!T_Resins[#Data],3,FALSE)/VLOOKUP(A3691,[1]!T_Printers[#Data],5,FALSE),1),ROUND(VLOOKUP(C3691,[1]!T_Resins[#Data],3,FALSE)/VLOOKUP(A3691,[1]!T_Printers[#Data],5,FALSE),1)&gt;_xlfn.XLOOKUP(B3691,[1]Printers!L:L,[1]Printers!O:O,1,0,),10)),"")</f>
        <v>61</v>
      </c>
      <c r="H3691">
        <f>IFERROR(IF(ROUND(_xlfn.XLOOKUP([1]Parameters!B3691,[1]Printers!L:L,[1]Printers!Q:Q,,0)*G3691/10,0)*10&lt;_xlfn.XLOOKUP([1]Parameters!B3691,[1]Printers!L:L,[1]Printers!P:P,,0),ROUND(_xlfn.XLOOKUP([1]Parameters!B3691,[1]Printers!L:L,[1]Printers!Q:Q,,0)*G3691/10,0)*10,_xlfn.XLOOKUP([1]Parameters!B3691,[1]Printers!L:L,[1]Printers!P:P,,0)),"")</f>
        <v>100</v>
      </c>
      <c r="I3691" s="3" t="str" cm="1">
        <f t="array" ref="I3691">IFERROR(IF(ROW()-1&gt;COUNTA([1]!T_Printers[Printers])*COUNTA([1]!T_Resins[Resins]),"",_xlfn.IFS(ROUND(VLOOKUP(C3691,[1]!T_Resins[#Data],4,FALSE)/VLOOKUP(A3691,[1]!T_Printers[#Data],5,FALSE),1)&lt;=_xlfn.XLOOKUP(B3691,[1]Printers!L:L,[1]Printers!O:O,1,0,),ROUND(VLOOKUP(C3691,[1]!T_Resins[#Data],4,FALSE)/VLOOKUP(A3691,[1]!T_Printers[#Data],5,FALSE),1),ROUND(VLOOKUP(C3691,[1]!T_Resins[#Data],4,FALSE)/VLOOKUP(A3691,[1]!T_Printers[#Data],5,FALSE),1)&gt;_xlfn.XLOOKUP(B3691,[1]Printers!L:L,[1]Printers!O:O,1,0,),"")),"")</f>
        <v/>
      </c>
      <c r="J3691" t="str">
        <f>IFERROR(IF(ROUND(_xlfn.XLOOKUP([1]Parameters!B3691,[1]Printers!L:L,[1]Printers!Q:Q,,0)*I3691/10,0)*10&lt;_xlfn.XLOOKUP([1]Parameters!B3691,[1]Printers!L:L,[1]Printers!P:P,,0),ROUND(_xlfn.XLOOKUP([1]Parameters!B3691,[1]Printers!L:L,[1]Printers!Q:Q,,0)*I3691/10,0)*10,_xlfn.XLOOKUP([1]Parameters!B3691,[1]Printers!L:L,[1]Printers!P:P,,0)),"")</f>
        <v/>
      </c>
      <c r="K3691">
        <f>IF(SUM(E3691:J3691)&lt;&gt;0,VLOOKUP(A3691,[1]!T_Printers[#Data],10,FALSE)+VLOOKUP(C3691,[1]!T_Resins[#Data],10,FALSE),"")</f>
        <v>2</v>
      </c>
      <c r="L3691">
        <f>IF(SUM(E3691:J3691)&lt;&gt;0,VLOOKUP(A3691,[1]!T_Printers[#Data],11,FALSE),"")</f>
        <v>4</v>
      </c>
      <c r="M3691">
        <f>IF(SUM(E3691:J3691)&lt;&gt;0,VLOOKUP(C3691,[1]!T_Resins[#Data],8,FALSE),"")</f>
        <v>60</v>
      </c>
      <c r="N3691">
        <f>IF(_xlfn.XLOOKUP(B3691,[1]Printers!$L:$L,[1]Printers!$R:$R,0,0)&gt;0,[1]Parameters!M3691,IF(SUM(E3691:J3691)&lt;&gt;0,VLOOKUP(C3691,[1]!T_Resins[#Data],9,FALSE),""))</f>
        <v>60</v>
      </c>
      <c r="O3691" t="str">
        <f t="shared" si="57"/>
        <v>SparkMakerFHD</v>
      </c>
    </row>
    <row r="3692" spans="1:15" x14ac:dyDescent="0.25">
      <c r="A3692" t="str">
        <f t="array" ref="A3692">IF(ROW()-1&gt;COUNTA([1]!T_Printers[Printers])*COUNTA([1]!T_Resins[Resins]),"",INDEX([1]!T_Printers[Printers],INT((ROW()-2)/COUNTA([1]!T_Resins[Resins])+1)))</f>
        <v>SparkMakerFHD</v>
      </c>
      <c r="B3692" t="str">
        <f>_xlfn.XLOOKUP(A3692,[1]!T_Printers[Printers],[1]!T_Printers[Icon link],,0)</f>
        <v>SparkMakerFHD</v>
      </c>
      <c r="C3692" t="str">
        <f t="array" ref="C3692">IF(ROW()-1&gt;COUNTA([1]!T_Printers[Printers])*COUNTA([1]!T_Resins[Resins]),"",INDEX([1]!T_Resins[Resins],MOD(ROW()-2,COUNTA([1]!T_Resins[Resins]))+1))</f>
        <v>Model Resin Black</v>
      </c>
      <c r="D3692">
        <f>IF(SUM(E3692:J3692)&lt;&gt;0,IF(ROW()-1&gt;COUNTA([1]!T_Printers[Printers])*COUNTA([1]!T_Resins[Resins]),"",2),"")</f>
        <v>2</v>
      </c>
      <c r="E3692" cm="1">
        <f t="array" ref="E3692">IFERROR(IF(ROW()-1&gt;COUNTA([1]!T_Printers[Printers])*COUNTA([1]!T_Resins[Resins]),"",_xlfn.IFS(ROUND(VLOOKUP(C3692,[1]!T_Resins[#Data],2,FALSE)/VLOOKUP(A3692,[1]!T_Printers[#Data],5,FALSE),1)&lt;=_xlfn.XLOOKUP(B3692,[1]Printers!L:L,[1]Printers!O:O,1,0,),ROUND(VLOOKUP(C3692,[1]!T_Resins[#Data],2,FALSE)/VLOOKUP(A3692,[1]!T_Printers[#Data],5,FALSE),1),ROUND(VLOOKUP(C3692,[1]!T_Resins[#Data],2,FALSE)/VLOOKUP(A3692,[1]!T_Printers[#Data],5,FALSE),1)&gt;_xlfn.XLOOKUP(B3692,[1]Printers!L:L,[1]Printers!O:O,1,0,),10)),"Используйте слой 100 мкм")</f>
        <v>16.600000000000001</v>
      </c>
      <c r="F3692">
        <f>IFERROR(IF(ROUND(_xlfn.XLOOKUP([1]Parameters!B3692,[1]Printers!L:L,[1]Printers!Q:Q,,0)*E3692/10,0)*10&lt;_xlfn.XLOOKUP([1]Parameters!B3692,[1]Printers!L:L,[1]Printers!P:P,,0),ROUND(_xlfn.XLOOKUP([1]Parameters!B3692,[1]Printers!L:L,[1]Printers!Q:Q,,0)*E3692/10,0)*10,_xlfn.XLOOKUP([1]Parameters!B3692,[1]Printers!L:L,[1]Printers!P:P,,0)),"")</f>
        <v>100</v>
      </c>
      <c r="G3692" cm="1">
        <f t="array" ref="G3692">IFERROR(IF(ROW()-1&gt;COUNTA([1]!T_Printers[Printers])*COUNTA([1]!T_Resins[Resins]),"",_xlfn.IFS(ROUND(VLOOKUP(C3692,[1]!T_Resins[#Data],3,FALSE)/VLOOKUP(A3692,[1]!T_Printers[#Data],5,FALSE),1)&lt;=_xlfn.XLOOKUP(B3692,[1]Printers!L:L,[1]Printers!O:O,1,0,),ROUND(VLOOKUP(C3692,[1]!T_Resins[#Data],3,FALSE)/VLOOKUP(A3692,[1]!T_Printers[#Data],5,FALSE),1),ROUND(VLOOKUP(C3692,[1]!T_Resins[#Data],3,FALSE)/VLOOKUP(A3692,[1]!T_Printers[#Data],5,FALSE),1)&gt;_xlfn.XLOOKUP(B3692,[1]Printers!L:L,[1]Printers!O:O,1,0,),10)),"")</f>
        <v>21.6</v>
      </c>
      <c r="H3692">
        <f>IFERROR(IF(ROUND(_xlfn.XLOOKUP([1]Parameters!B3692,[1]Printers!L:L,[1]Printers!Q:Q,,0)*G3692/10,0)*10&lt;_xlfn.XLOOKUP([1]Parameters!B3692,[1]Printers!L:L,[1]Printers!P:P,,0),ROUND(_xlfn.XLOOKUP([1]Parameters!B3692,[1]Printers!L:L,[1]Printers!Q:Q,,0)*G3692/10,0)*10,_xlfn.XLOOKUP([1]Parameters!B3692,[1]Printers!L:L,[1]Printers!P:P,,0)),"")</f>
        <v>100</v>
      </c>
      <c r="I3692" s="3" t="str" cm="1">
        <f t="array" ref="I3692">IFERROR(IF(ROW()-1&gt;COUNTA([1]!T_Printers[Printers])*COUNTA([1]!T_Resins[Resins]),"",_xlfn.IFS(ROUND(VLOOKUP(C3692,[1]!T_Resins[#Data],4,FALSE)/VLOOKUP(A3692,[1]!T_Printers[#Data],5,FALSE),1)&lt;=_xlfn.XLOOKUP(B3692,[1]Printers!L:L,[1]Printers!O:O,1,0,),ROUND(VLOOKUP(C3692,[1]!T_Resins[#Data],4,FALSE)/VLOOKUP(A3692,[1]!T_Printers[#Data],5,FALSE),1),ROUND(VLOOKUP(C3692,[1]!T_Resins[#Data],4,FALSE)/VLOOKUP(A3692,[1]!T_Printers[#Data],5,FALSE),1)&gt;_xlfn.XLOOKUP(B3692,[1]Printers!L:L,[1]Printers!O:O,1,0,),"")),"")</f>
        <v/>
      </c>
      <c r="J3692" t="str">
        <f>IFERROR(IF(ROUND(_xlfn.XLOOKUP([1]Parameters!B3692,[1]Printers!L:L,[1]Printers!Q:Q,,0)*I3692/10,0)*10&lt;_xlfn.XLOOKUP([1]Parameters!B3692,[1]Printers!L:L,[1]Printers!P:P,,0),ROUND(_xlfn.XLOOKUP([1]Parameters!B3692,[1]Printers!L:L,[1]Printers!Q:Q,,0)*I3692/10,0)*10,_xlfn.XLOOKUP([1]Parameters!B3692,[1]Printers!L:L,[1]Printers!P:P,,0)),"")</f>
        <v/>
      </c>
      <c r="K3692">
        <f>IF(SUM(E3692:J3692)&lt;&gt;0,VLOOKUP(A3692,[1]!T_Printers[#Data],10,FALSE)+VLOOKUP(C3692,[1]!T_Resins[#Data],10,FALSE),"")</f>
        <v>2</v>
      </c>
      <c r="L3692">
        <f>IF(SUM(E3692:J3692)&lt;&gt;0,VLOOKUP(A3692,[1]!T_Printers[#Data],11,FALSE),"")</f>
        <v>4</v>
      </c>
      <c r="M3692">
        <f>IF(SUM(E3692:J3692)&lt;&gt;0,VLOOKUP(C3692,[1]!T_Resins[#Data],8,FALSE),"")</f>
        <v>120</v>
      </c>
      <c r="N3692">
        <f>IF(_xlfn.XLOOKUP(B3692,[1]Printers!$L:$L,[1]Printers!$R:$R,0,0)&gt;0,[1]Parameters!M3692,IF(SUM(E3692:J3692)&lt;&gt;0,VLOOKUP(C3692,[1]!T_Resins[#Data],9,FALSE),""))</f>
        <v>180</v>
      </c>
      <c r="O3692" t="str">
        <f t="shared" si="57"/>
        <v>SparkMakerFHD</v>
      </c>
    </row>
    <row r="3693" spans="1:15" x14ac:dyDescent="0.25">
      <c r="A3693" t="str">
        <f t="array" ref="A3693">IF(ROW()-1&gt;COUNTA([1]!T_Printers[Printers])*COUNTA([1]!T_Resins[Resins]),"",INDEX([1]!T_Printers[Printers],INT((ROW()-2)/COUNTA([1]!T_Resins[Resins])+1)))</f>
        <v>SparkMakerFHD</v>
      </c>
      <c r="B3693" t="str">
        <f>_xlfn.XLOOKUP(A3693,[1]!T_Printers[Printers],[1]!T_Printers[Icon link],,0)</f>
        <v>SparkMakerFHD</v>
      </c>
      <c r="C3693" t="str">
        <f t="array" ref="C3693">IF(ROW()-1&gt;COUNTA([1]!T_Printers[Printers])*COUNTA([1]!T_Resins[Resins]),"",INDEX([1]!T_Resins[Resins],MOD(ROW()-2,COUNTA([1]!T_Resins[Resins]))+1))</f>
        <v>Model Resin Clear</v>
      </c>
      <c r="D3693">
        <f>IF(SUM(E3693:J3693)&lt;&gt;0,IF(ROW()-1&gt;COUNTA([1]!T_Printers[Printers])*COUNTA([1]!T_Resins[Resins]),"",2),"")</f>
        <v>2</v>
      </c>
      <c r="E3693" cm="1">
        <f t="array" ref="E3693">IFERROR(IF(ROW()-1&gt;COUNTA([1]!T_Printers[Printers])*COUNTA([1]!T_Resins[Resins]),"",_xlfn.IFS(ROUND(VLOOKUP(C3693,[1]!T_Resins[#Data],2,FALSE)/VLOOKUP(A3693,[1]!T_Printers[#Data],5,FALSE),1)&lt;=_xlfn.XLOOKUP(B3693,[1]Printers!L:L,[1]Printers!O:O,1,0,),ROUND(VLOOKUP(C3693,[1]!T_Resins[#Data],2,FALSE)/VLOOKUP(A3693,[1]!T_Printers[#Data],5,FALSE),1),ROUND(VLOOKUP(C3693,[1]!T_Resins[#Data],2,FALSE)/VLOOKUP(A3693,[1]!T_Printers[#Data],5,FALSE),1)&gt;_xlfn.XLOOKUP(B3693,[1]Printers!L:L,[1]Printers!O:O,1,0,),10)),"Используйте слой 100 мкм")</f>
        <v>15.5</v>
      </c>
      <c r="F3693">
        <f>IFERROR(IF(ROUND(_xlfn.XLOOKUP([1]Parameters!B3693,[1]Printers!L:L,[1]Printers!Q:Q,,0)*E3693/10,0)*10&lt;_xlfn.XLOOKUP([1]Parameters!B3693,[1]Printers!L:L,[1]Printers!P:P,,0),ROUND(_xlfn.XLOOKUP([1]Parameters!B3693,[1]Printers!L:L,[1]Printers!Q:Q,,0)*E3693/10,0)*10,_xlfn.XLOOKUP([1]Parameters!B3693,[1]Printers!L:L,[1]Printers!P:P,,0)),"")</f>
        <v>100</v>
      </c>
      <c r="G3693" cm="1">
        <f t="array" ref="G3693">IFERROR(IF(ROW()-1&gt;COUNTA([1]!T_Printers[Printers])*COUNTA([1]!T_Resins[Resins]),"",_xlfn.IFS(ROUND(VLOOKUP(C3693,[1]!T_Resins[#Data],3,FALSE)/VLOOKUP(A3693,[1]!T_Printers[#Data],5,FALSE),1)&lt;=_xlfn.XLOOKUP(B3693,[1]Printers!L:L,[1]Printers!O:O,1,0,),ROUND(VLOOKUP(C3693,[1]!T_Resins[#Data],3,FALSE)/VLOOKUP(A3693,[1]!T_Printers[#Data],5,FALSE),1),ROUND(VLOOKUP(C3693,[1]!T_Resins[#Data],3,FALSE)/VLOOKUP(A3693,[1]!T_Printers[#Data],5,FALSE),1)&gt;_xlfn.XLOOKUP(B3693,[1]Printers!L:L,[1]Printers!O:O,1,0,),10)),"")</f>
        <v>20.100000000000001</v>
      </c>
      <c r="H3693">
        <f>IFERROR(IF(ROUND(_xlfn.XLOOKUP([1]Parameters!B3693,[1]Printers!L:L,[1]Printers!Q:Q,,0)*G3693/10,0)*10&lt;_xlfn.XLOOKUP([1]Parameters!B3693,[1]Printers!L:L,[1]Printers!P:P,,0),ROUND(_xlfn.XLOOKUP([1]Parameters!B3693,[1]Printers!L:L,[1]Printers!Q:Q,,0)*G3693/10,0)*10,_xlfn.XLOOKUP([1]Parameters!B3693,[1]Printers!L:L,[1]Printers!P:P,,0)),"")</f>
        <v>100</v>
      </c>
      <c r="I3693" s="3" t="str" cm="1">
        <f t="array" ref="I3693">IFERROR(IF(ROW()-1&gt;COUNTA([1]!T_Printers[Printers])*COUNTA([1]!T_Resins[Resins]),"",_xlfn.IFS(ROUND(VLOOKUP(C3693,[1]!T_Resins[#Data],4,FALSE)/VLOOKUP(A3693,[1]!T_Printers[#Data],5,FALSE),1)&lt;=_xlfn.XLOOKUP(B3693,[1]Printers!L:L,[1]Printers!O:O,1,0,),ROUND(VLOOKUP(C3693,[1]!T_Resins[#Data],4,FALSE)/VLOOKUP(A3693,[1]!T_Printers[#Data],5,FALSE),1),ROUND(VLOOKUP(C3693,[1]!T_Resins[#Data],4,FALSE)/VLOOKUP(A3693,[1]!T_Printers[#Data],5,FALSE),1)&gt;_xlfn.XLOOKUP(B3693,[1]Printers!L:L,[1]Printers!O:O,1,0,),"")),"")</f>
        <v/>
      </c>
      <c r="J3693" t="str">
        <f>IFERROR(IF(ROUND(_xlfn.XLOOKUP([1]Parameters!B3693,[1]Printers!L:L,[1]Printers!Q:Q,,0)*I3693/10,0)*10&lt;_xlfn.XLOOKUP([1]Parameters!B3693,[1]Printers!L:L,[1]Printers!P:P,,0),ROUND(_xlfn.XLOOKUP([1]Parameters!B3693,[1]Printers!L:L,[1]Printers!Q:Q,,0)*I3693/10,0)*10,_xlfn.XLOOKUP([1]Parameters!B3693,[1]Printers!L:L,[1]Printers!P:P,,0)),"")</f>
        <v/>
      </c>
      <c r="K3693">
        <f>IF(SUM(E3693:J3693)&lt;&gt;0,VLOOKUP(A3693,[1]!T_Printers[#Data],10,FALSE)+VLOOKUP(C3693,[1]!T_Resins[#Data],10,FALSE),"")</f>
        <v>2</v>
      </c>
      <c r="L3693">
        <f>IF(SUM(E3693:J3693)&lt;&gt;0,VLOOKUP(A3693,[1]!T_Printers[#Data],11,FALSE),"")</f>
        <v>4</v>
      </c>
      <c r="M3693">
        <f>IF(SUM(E3693:J3693)&lt;&gt;0,VLOOKUP(C3693,[1]!T_Resins[#Data],8,FALSE),"")</f>
        <v>120</v>
      </c>
      <c r="N3693">
        <f>IF(_xlfn.XLOOKUP(B3693,[1]Printers!$L:$L,[1]Printers!$R:$R,0,0)&gt;0,[1]Parameters!M3693,IF(SUM(E3693:J3693)&lt;&gt;0,VLOOKUP(C3693,[1]!T_Resins[#Data],9,FALSE),""))</f>
        <v>180</v>
      </c>
      <c r="O3693" t="str">
        <f t="shared" si="57"/>
        <v>SparkMakerFHD</v>
      </c>
    </row>
    <row r="3694" spans="1:15" x14ac:dyDescent="0.25">
      <c r="A3694" t="str">
        <f t="array" ref="A3694">IF(ROW()-1&gt;COUNTA([1]!T_Printers[Printers])*COUNTA([1]!T_Resins[Resins]),"",INDEX([1]!T_Printers[Printers],INT((ROW()-2)/COUNTA([1]!T_Resins[Resins])+1)))</f>
        <v>SparkMakerFHD</v>
      </c>
      <c r="B3694" t="str">
        <f>_xlfn.XLOOKUP(A3694,[1]!T_Printers[Printers],[1]!T_Printers[Icon link],,0)</f>
        <v>SparkMakerFHD</v>
      </c>
      <c r="C3694" t="str">
        <f t="array" ref="C3694">IF(ROW()-1&gt;COUNTA([1]!T_Printers[Printers])*COUNTA([1]!T_Resins[Resins]),"",INDEX([1]!T_Resins[Resins],MOD(ROW()-2,COUNTA([1]!T_Resins[Resins]))+1))</f>
        <v>Model Resin Grey</v>
      </c>
      <c r="D3694">
        <f>IF(SUM(E3694:J3694)&lt;&gt;0,IF(ROW()-1&gt;COUNTA([1]!T_Printers[Printers])*COUNTA([1]!T_Resins[Resins]),"",2),"")</f>
        <v>2</v>
      </c>
      <c r="E3694" cm="1">
        <f t="array" ref="E3694">IFERROR(IF(ROW()-1&gt;COUNTA([1]!T_Printers[Printers])*COUNTA([1]!T_Resins[Resins]),"",_xlfn.IFS(ROUND(VLOOKUP(C3694,[1]!T_Resins[#Data],2,FALSE)/VLOOKUP(A3694,[1]!T_Printers[#Data],5,FALSE),1)&lt;=_xlfn.XLOOKUP(B3694,[1]Printers!L:L,[1]Printers!O:O,1,0,),ROUND(VLOOKUP(C3694,[1]!T_Resins[#Data],2,FALSE)/VLOOKUP(A3694,[1]!T_Printers[#Data],5,FALSE),1),ROUND(VLOOKUP(C3694,[1]!T_Resins[#Data],2,FALSE)/VLOOKUP(A3694,[1]!T_Printers[#Data],5,FALSE),1)&gt;_xlfn.XLOOKUP(B3694,[1]Printers!L:L,[1]Printers!O:O,1,0,),10)),"Используйте слой 100 мкм")</f>
        <v>23.3</v>
      </c>
      <c r="F3694">
        <f>IFERROR(IF(ROUND(_xlfn.XLOOKUP([1]Parameters!B3694,[1]Printers!L:L,[1]Printers!Q:Q,,0)*E3694/10,0)*10&lt;_xlfn.XLOOKUP([1]Parameters!B3694,[1]Printers!L:L,[1]Printers!P:P,,0),ROUND(_xlfn.XLOOKUP([1]Parameters!B3694,[1]Printers!L:L,[1]Printers!Q:Q,,0)*E3694/10,0)*10,_xlfn.XLOOKUP([1]Parameters!B3694,[1]Printers!L:L,[1]Printers!P:P,,0)),"")</f>
        <v>100</v>
      </c>
      <c r="G3694" cm="1">
        <f t="array" ref="G3694">IFERROR(IF(ROW()-1&gt;COUNTA([1]!T_Printers[Printers])*COUNTA([1]!T_Resins[Resins]),"",_xlfn.IFS(ROUND(VLOOKUP(C3694,[1]!T_Resins[#Data],3,FALSE)/VLOOKUP(A3694,[1]!T_Printers[#Data],5,FALSE),1)&lt;=_xlfn.XLOOKUP(B3694,[1]Printers!L:L,[1]Printers!O:O,1,0,),ROUND(VLOOKUP(C3694,[1]!T_Resins[#Data],3,FALSE)/VLOOKUP(A3694,[1]!T_Printers[#Data],5,FALSE),1),ROUND(VLOOKUP(C3694,[1]!T_Resins[#Data],3,FALSE)/VLOOKUP(A3694,[1]!T_Printers[#Data],5,FALSE),1)&gt;_xlfn.XLOOKUP(B3694,[1]Printers!L:L,[1]Printers!O:O,1,0,),10)),"")</f>
        <v>30.3</v>
      </c>
      <c r="H3694">
        <f>IFERROR(IF(ROUND(_xlfn.XLOOKUP([1]Parameters!B3694,[1]Printers!L:L,[1]Printers!Q:Q,,0)*G3694/10,0)*10&lt;_xlfn.XLOOKUP([1]Parameters!B3694,[1]Printers!L:L,[1]Printers!P:P,,0),ROUND(_xlfn.XLOOKUP([1]Parameters!B3694,[1]Printers!L:L,[1]Printers!Q:Q,,0)*G3694/10,0)*10,_xlfn.XLOOKUP([1]Parameters!B3694,[1]Printers!L:L,[1]Printers!P:P,,0)),"")</f>
        <v>100</v>
      </c>
      <c r="I3694" s="3" t="str" cm="1">
        <f t="array" ref="I3694">IFERROR(IF(ROW()-1&gt;COUNTA([1]!T_Printers[Printers])*COUNTA([1]!T_Resins[Resins]),"",_xlfn.IFS(ROUND(VLOOKUP(C3694,[1]!T_Resins[#Data],4,FALSE)/VLOOKUP(A3694,[1]!T_Printers[#Data],5,FALSE),1)&lt;=_xlfn.XLOOKUP(B3694,[1]Printers!L:L,[1]Printers!O:O,1,0,),ROUND(VLOOKUP(C3694,[1]!T_Resins[#Data],4,FALSE)/VLOOKUP(A3694,[1]!T_Printers[#Data],5,FALSE),1),ROUND(VLOOKUP(C3694,[1]!T_Resins[#Data],4,FALSE)/VLOOKUP(A3694,[1]!T_Printers[#Data],5,FALSE),1)&gt;_xlfn.XLOOKUP(B3694,[1]Printers!L:L,[1]Printers!O:O,1,0,),"")),"")</f>
        <v/>
      </c>
      <c r="J3694" t="str">
        <f>IFERROR(IF(ROUND(_xlfn.XLOOKUP([1]Parameters!B3694,[1]Printers!L:L,[1]Printers!Q:Q,,0)*I3694/10,0)*10&lt;_xlfn.XLOOKUP([1]Parameters!B3694,[1]Printers!L:L,[1]Printers!P:P,,0),ROUND(_xlfn.XLOOKUP([1]Parameters!B3694,[1]Printers!L:L,[1]Printers!Q:Q,,0)*I3694/10,0)*10,_xlfn.XLOOKUP([1]Parameters!B3694,[1]Printers!L:L,[1]Printers!P:P,,0)),"")</f>
        <v/>
      </c>
      <c r="K3694">
        <f>IF(SUM(E3694:J3694)&lt;&gt;0,VLOOKUP(A3694,[1]!T_Printers[#Data],10,FALSE)+VLOOKUP(C3694,[1]!T_Resins[#Data],10,FALSE),"")</f>
        <v>2</v>
      </c>
      <c r="L3694">
        <f>IF(SUM(E3694:J3694)&lt;&gt;0,VLOOKUP(A3694,[1]!T_Printers[#Data],11,FALSE),"")</f>
        <v>4</v>
      </c>
      <c r="M3694">
        <f>IF(SUM(E3694:J3694)&lt;&gt;0,VLOOKUP(C3694,[1]!T_Resins[#Data],8,FALSE),"")</f>
        <v>120</v>
      </c>
      <c r="N3694">
        <f>IF(_xlfn.XLOOKUP(B3694,[1]Printers!$L:$L,[1]Printers!$R:$R,0,0)&gt;0,[1]Parameters!M3694,IF(SUM(E3694:J3694)&lt;&gt;0,VLOOKUP(C3694,[1]!T_Resins[#Data],9,FALSE),""))</f>
        <v>180</v>
      </c>
      <c r="O3694" t="str">
        <f t="shared" si="57"/>
        <v>SparkMakerFHD</v>
      </c>
    </row>
    <row r="3695" spans="1:15" x14ac:dyDescent="0.25">
      <c r="A3695" t="str">
        <f t="array" ref="A3695">IF(ROW()-1&gt;COUNTA([1]!T_Printers[Printers])*COUNTA([1]!T_Resins[Resins]),"",INDEX([1]!T_Printers[Printers],INT((ROW()-2)/COUNTA([1]!T_Resins[Resins])+1)))</f>
        <v>SparkMakerFHD</v>
      </c>
      <c r="B3695" t="str">
        <f>_xlfn.XLOOKUP(A3695,[1]!T_Printers[Printers],[1]!T_Printers[Icon link],,0)</f>
        <v>SparkMakerFHD</v>
      </c>
      <c r="C3695" t="str">
        <f t="array" ref="C3695">IF(ROW()-1&gt;COUNTA([1]!T_Printers[Printers])*COUNTA([1]!T_Resins[Resins]),"",INDEX([1]!T_Resins[Resins],MOD(ROW()-2,COUNTA([1]!T_Resins[Resins]))+1))</f>
        <v>Model Resin White</v>
      </c>
      <c r="D3695">
        <f>IF(SUM(E3695:J3695)&lt;&gt;0,IF(ROW()-1&gt;COUNTA([1]!T_Printers[Printers])*COUNTA([1]!T_Resins[Resins]),"",2),"")</f>
        <v>2</v>
      </c>
      <c r="E3695" cm="1">
        <f t="array" ref="E3695">IFERROR(IF(ROW()-1&gt;COUNTA([1]!T_Printers[Printers])*COUNTA([1]!T_Resins[Resins]),"",_xlfn.IFS(ROUND(VLOOKUP(C3695,[1]!T_Resins[#Data],2,FALSE)/VLOOKUP(A3695,[1]!T_Printers[#Data],5,FALSE),1)&lt;=_xlfn.XLOOKUP(B3695,[1]Printers!L:L,[1]Printers!O:O,1,0,),ROUND(VLOOKUP(C3695,[1]!T_Resins[#Data],2,FALSE)/VLOOKUP(A3695,[1]!T_Printers[#Data],5,FALSE),1),ROUND(VLOOKUP(C3695,[1]!T_Resins[#Data],2,FALSE)/VLOOKUP(A3695,[1]!T_Printers[#Data],5,FALSE),1)&gt;_xlfn.XLOOKUP(B3695,[1]Printers!L:L,[1]Printers!O:O,1,0,),10)),"Используйте слой 100 мкм")</f>
        <v>14.8</v>
      </c>
      <c r="F3695">
        <f>IFERROR(IF(ROUND(_xlfn.XLOOKUP([1]Parameters!B3695,[1]Printers!L:L,[1]Printers!Q:Q,,0)*E3695/10,0)*10&lt;_xlfn.XLOOKUP([1]Parameters!B3695,[1]Printers!L:L,[1]Printers!P:P,,0),ROUND(_xlfn.XLOOKUP([1]Parameters!B3695,[1]Printers!L:L,[1]Printers!Q:Q,,0)*E3695/10,0)*10,_xlfn.XLOOKUP([1]Parameters!B3695,[1]Printers!L:L,[1]Printers!P:P,,0)),"")</f>
        <v>100</v>
      </c>
      <c r="G3695" cm="1">
        <f t="array" ref="G3695">IFERROR(IF(ROW()-1&gt;COUNTA([1]!T_Printers[Printers])*COUNTA([1]!T_Resins[Resins]),"",_xlfn.IFS(ROUND(VLOOKUP(C3695,[1]!T_Resins[#Data],3,FALSE)/VLOOKUP(A3695,[1]!T_Printers[#Data],5,FALSE),1)&lt;=_xlfn.XLOOKUP(B3695,[1]Printers!L:L,[1]Printers!O:O,1,0,),ROUND(VLOOKUP(C3695,[1]!T_Resins[#Data],3,FALSE)/VLOOKUP(A3695,[1]!T_Printers[#Data],5,FALSE),1),ROUND(VLOOKUP(C3695,[1]!T_Resins[#Data],3,FALSE)/VLOOKUP(A3695,[1]!T_Printers[#Data],5,FALSE),1)&gt;_xlfn.XLOOKUP(B3695,[1]Printers!L:L,[1]Printers!O:O,1,0,),10)),"")</f>
        <v>19.2</v>
      </c>
      <c r="H3695">
        <f>IFERROR(IF(ROUND(_xlfn.XLOOKUP([1]Parameters!B3695,[1]Printers!L:L,[1]Printers!Q:Q,,0)*G3695/10,0)*10&lt;_xlfn.XLOOKUP([1]Parameters!B3695,[1]Printers!L:L,[1]Printers!P:P,,0),ROUND(_xlfn.XLOOKUP([1]Parameters!B3695,[1]Printers!L:L,[1]Printers!Q:Q,,0)*G3695/10,0)*10,_xlfn.XLOOKUP([1]Parameters!B3695,[1]Printers!L:L,[1]Printers!P:P,,0)),"")</f>
        <v>100</v>
      </c>
      <c r="I3695" s="3" t="str" cm="1">
        <f t="array" ref="I3695">IFERROR(IF(ROW()-1&gt;COUNTA([1]!T_Printers[Printers])*COUNTA([1]!T_Resins[Resins]),"",_xlfn.IFS(ROUND(VLOOKUP(C3695,[1]!T_Resins[#Data],4,FALSE)/VLOOKUP(A3695,[1]!T_Printers[#Data],5,FALSE),1)&lt;=_xlfn.XLOOKUP(B3695,[1]Printers!L:L,[1]Printers!O:O,1,0,),ROUND(VLOOKUP(C3695,[1]!T_Resins[#Data],4,FALSE)/VLOOKUP(A3695,[1]!T_Printers[#Data],5,FALSE),1),ROUND(VLOOKUP(C3695,[1]!T_Resins[#Data],4,FALSE)/VLOOKUP(A3695,[1]!T_Printers[#Data],5,FALSE),1)&gt;_xlfn.XLOOKUP(B3695,[1]Printers!L:L,[1]Printers!O:O,1,0,),"")),"")</f>
        <v/>
      </c>
      <c r="J3695" t="str">
        <f>IFERROR(IF(ROUND(_xlfn.XLOOKUP([1]Parameters!B3695,[1]Printers!L:L,[1]Printers!Q:Q,,0)*I3695/10,0)*10&lt;_xlfn.XLOOKUP([1]Parameters!B3695,[1]Printers!L:L,[1]Printers!P:P,,0),ROUND(_xlfn.XLOOKUP([1]Parameters!B3695,[1]Printers!L:L,[1]Printers!Q:Q,,0)*I3695/10,0)*10,_xlfn.XLOOKUP([1]Parameters!B3695,[1]Printers!L:L,[1]Printers!P:P,,0)),"")</f>
        <v/>
      </c>
      <c r="K3695">
        <f>IF(SUM(E3695:J3695)&lt;&gt;0,VLOOKUP(A3695,[1]!T_Printers[#Data],10,FALSE)+VLOOKUP(C3695,[1]!T_Resins[#Data],10,FALSE),"")</f>
        <v>2</v>
      </c>
      <c r="L3695">
        <f>IF(SUM(E3695:J3695)&lt;&gt;0,VLOOKUP(A3695,[1]!T_Printers[#Data],11,FALSE),"")</f>
        <v>4</v>
      </c>
      <c r="M3695">
        <f>IF(SUM(E3695:J3695)&lt;&gt;0,VLOOKUP(C3695,[1]!T_Resins[#Data],8,FALSE),"")</f>
        <v>120</v>
      </c>
      <c r="N3695">
        <f>IF(_xlfn.XLOOKUP(B3695,[1]Printers!$L:$L,[1]Printers!$R:$R,0,0)&gt;0,[1]Parameters!M3695,IF(SUM(E3695:J3695)&lt;&gt;0,VLOOKUP(C3695,[1]!T_Resins[#Data],9,FALSE),""))</f>
        <v>180</v>
      </c>
      <c r="O3695" t="str">
        <f t="shared" si="57"/>
        <v>SparkMakerFHD</v>
      </c>
    </row>
    <row r="3696" spans="1:15" x14ac:dyDescent="0.25">
      <c r="A3696" t="str">
        <f t="array" ref="A3696">IF(ROW()-1&gt;COUNTA([1]!T_Printers[Printers])*COUNTA([1]!T_Resins[Resins]),"",INDEX([1]!T_Printers[Printers],INT((ROW()-2)/COUNTA([1]!T_Resins[Resins])+1)))</f>
        <v>SparkMakerFHD</v>
      </c>
      <c r="B3696" t="str">
        <f>_xlfn.XLOOKUP(A3696,[1]!T_Printers[Printers],[1]!T_Printers[Icon link],,0)</f>
        <v>SparkMakerFHD</v>
      </c>
      <c r="C3696" t="str">
        <f t="array" ref="C3696">IF(ROW()-1&gt;COUNTA([1]!T_Printers[Printers])*COUNTA([1]!T_Resins[Resins]),"",INDEX([1]!T_Resins[Resins],MOD(ROW()-2,COUNTA([1]!T_Resins[Resins]))+1))</f>
        <v>Silicone-Compatiable Model Resin (J-Model)</v>
      </c>
      <c r="D3696">
        <f>IF(SUM(E3696:J3696)&lt;&gt;0,IF(ROW()-1&gt;COUNTA([1]!T_Printers[Printers])*COUNTA([1]!T_Resins[Resins]),"",2),"")</f>
        <v>2</v>
      </c>
      <c r="E3696" cm="1">
        <f t="array" ref="E3696">IFERROR(IF(ROW()-1&gt;COUNTA([1]!T_Printers[Printers])*COUNTA([1]!T_Resins[Resins]),"",_xlfn.IFS(ROUND(VLOOKUP(C3696,[1]!T_Resins[#Data],2,FALSE)/VLOOKUP(A3696,[1]!T_Printers[#Data],5,FALSE),1)&lt;=_xlfn.XLOOKUP(B3696,[1]Printers!L:L,[1]Printers!O:O,1,0,),ROUND(VLOOKUP(C3696,[1]!T_Resins[#Data],2,FALSE)/VLOOKUP(A3696,[1]!T_Printers[#Data],5,FALSE),1),ROUND(VLOOKUP(C3696,[1]!T_Resins[#Data],2,FALSE)/VLOOKUP(A3696,[1]!T_Printers[#Data],5,FALSE),1)&gt;_xlfn.XLOOKUP(B3696,[1]Printers!L:L,[1]Printers!O:O,1,0,),10)),"Используйте слой 100 мкм")</f>
        <v>14.7</v>
      </c>
      <c r="F3696">
        <f>IFERROR(IF(ROUND(_xlfn.XLOOKUP([1]Parameters!B3696,[1]Printers!L:L,[1]Printers!Q:Q,,0)*E3696/10,0)*10&lt;_xlfn.XLOOKUP([1]Parameters!B3696,[1]Printers!L:L,[1]Printers!P:P,,0),ROUND(_xlfn.XLOOKUP([1]Parameters!B3696,[1]Printers!L:L,[1]Printers!Q:Q,,0)*E3696/10,0)*10,_xlfn.XLOOKUP([1]Parameters!B3696,[1]Printers!L:L,[1]Printers!P:P,,0)),"")</f>
        <v>100</v>
      </c>
      <c r="G3696" cm="1">
        <f t="array" ref="G3696">IFERROR(IF(ROW()-1&gt;COUNTA([1]!T_Printers[Printers])*COUNTA([1]!T_Resins[Resins]),"",_xlfn.IFS(ROUND(VLOOKUP(C3696,[1]!T_Resins[#Data],3,FALSE)/VLOOKUP(A3696,[1]!T_Printers[#Data],5,FALSE),1)&lt;=_xlfn.XLOOKUP(B3696,[1]Printers!L:L,[1]Printers!O:O,1,0,),ROUND(VLOOKUP(C3696,[1]!T_Resins[#Data],3,FALSE)/VLOOKUP(A3696,[1]!T_Printers[#Data],5,FALSE),1),ROUND(VLOOKUP(C3696,[1]!T_Resins[#Data],3,FALSE)/VLOOKUP(A3696,[1]!T_Printers[#Data],5,FALSE),1)&gt;_xlfn.XLOOKUP(B3696,[1]Printers!L:L,[1]Printers!O:O,1,0,),10)),"")</f>
        <v>19.100000000000001</v>
      </c>
      <c r="H3696">
        <f>IFERROR(IF(ROUND(_xlfn.XLOOKUP([1]Parameters!B3696,[1]Printers!L:L,[1]Printers!Q:Q,,0)*G3696/10,0)*10&lt;_xlfn.XLOOKUP([1]Parameters!B3696,[1]Printers!L:L,[1]Printers!P:P,,0),ROUND(_xlfn.XLOOKUP([1]Parameters!B3696,[1]Printers!L:L,[1]Printers!Q:Q,,0)*G3696/10,0)*10,_xlfn.XLOOKUP([1]Parameters!B3696,[1]Printers!L:L,[1]Printers!P:P,,0)),"")</f>
        <v>100</v>
      </c>
      <c r="I3696" s="3" t="str" cm="1">
        <f t="array" ref="I3696">IFERROR(IF(ROW()-1&gt;COUNTA([1]!T_Printers[Printers])*COUNTA([1]!T_Resins[Resins]),"",_xlfn.IFS(ROUND(VLOOKUP(C3696,[1]!T_Resins[#Data],4,FALSE)/VLOOKUP(A3696,[1]!T_Printers[#Data],5,FALSE),1)&lt;=_xlfn.XLOOKUP(B3696,[1]Printers!L:L,[1]Printers!O:O,1,0,),ROUND(VLOOKUP(C3696,[1]!T_Resins[#Data],4,FALSE)/VLOOKUP(A3696,[1]!T_Printers[#Data],5,FALSE),1),ROUND(VLOOKUP(C3696,[1]!T_Resins[#Data],4,FALSE)/VLOOKUP(A3696,[1]!T_Printers[#Data],5,FALSE),1)&gt;_xlfn.XLOOKUP(B3696,[1]Printers!L:L,[1]Printers!O:O,1,0,),"")),"")</f>
        <v/>
      </c>
      <c r="J3696" t="str">
        <f>IFERROR(IF(ROUND(_xlfn.XLOOKUP([1]Parameters!B3696,[1]Printers!L:L,[1]Printers!Q:Q,,0)*I3696/10,0)*10&lt;_xlfn.XLOOKUP([1]Parameters!B3696,[1]Printers!L:L,[1]Printers!P:P,,0),ROUND(_xlfn.XLOOKUP([1]Parameters!B3696,[1]Printers!L:L,[1]Printers!Q:Q,,0)*I3696/10,0)*10,_xlfn.XLOOKUP([1]Parameters!B3696,[1]Printers!L:L,[1]Printers!P:P,,0)),"")</f>
        <v/>
      </c>
      <c r="K3696">
        <f>IF(SUM(E3696:J3696)&lt;&gt;0,VLOOKUP(A3696,[1]!T_Printers[#Data],10,FALSE)+VLOOKUP(C3696,[1]!T_Resins[#Data],10,FALSE),"")</f>
        <v>2</v>
      </c>
      <c r="L3696">
        <f>IF(SUM(E3696:J3696)&lt;&gt;0,VLOOKUP(A3696,[1]!T_Printers[#Data],11,FALSE),"")</f>
        <v>4</v>
      </c>
      <c r="M3696">
        <f>IF(SUM(E3696:J3696)&lt;&gt;0,VLOOKUP(C3696,[1]!T_Resins[#Data],8,FALSE),"")</f>
        <v>60</v>
      </c>
      <c r="N3696">
        <f>IF(_xlfn.XLOOKUP(B3696,[1]Printers!$L:$L,[1]Printers!$R:$R,0,0)&gt;0,[1]Parameters!M3696,IF(SUM(E3696:J3696)&lt;&gt;0,VLOOKUP(C3696,[1]!T_Resins[#Data],9,FALSE),""))</f>
        <v>60</v>
      </c>
      <c r="O3696" t="str">
        <f t="shared" si="57"/>
        <v>SparkMakerFHD</v>
      </c>
    </row>
    <row r="3697" spans="1:15" x14ac:dyDescent="0.25">
      <c r="A3697" t="str">
        <f t="array" ref="A3697">IF(ROW()-1&gt;COUNTA([1]!T_Printers[Printers])*COUNTA([1]!T_Resins[Resins]),"",INDEX([1]!T_Printers[Printers],INT((ROW()-2)/COUNTA([1]!T_Resins[Resins])+1)))</f>
        <v>SparkMakerFHD</v>
      </c>
      <c r="B3697" t="str">
        <f>_xlfn.XLOOKUP(A3697,[1]!T_Printers[Printers],[1]!T_Printers[Icon link],,0)</f>
        <v>SparkMakerFHD</v>
      </c>
      <c r="C3697" t="str">
        <f t="array" ref="C3697">IF(ROW()-1&gt;COUNTA([1]!T_Printers[Printers])*COUNTA([1]!T_Resins[Resins]),"",INDEX([1]!T_Resins[Resins],MOD(ROW()-2,COUNTA([1]!T_Resins[Resins]))+1))</f>
        <v>Silicone-Like Black</v>
      </c>
      <c r="D3697">
        <f>IF(SUM(E3697:J3697)&lt;&gt;0,IF(ROW()-1&gt;COUNTA([1]!T_Printers[Printers])*COUNTA([1]!T_Resins[Resins]),"",2),"")</f>
        <v>2</v>
      </c>
      <c r="E3697" cm="1">
        <f t="array" ref="E3697">IFERROR(IF(ROW()-1&gt;COUNTA([1]!T_Printers[Printers])*COUNTA([1]!T_Resins[Resins]),"",_xlfn.IFS(ROUND(VLOOKUP(C3697,[1]!T_Resins[#Data],2,FALSE)/VLOOKUP(A3697,[1]!T_Printers[#Data],5,FALSE),1)&lt;=_xlfn.XLOOKUP(B3697,[1]Printers!L:L,[1]Printers!O:O,1,0,),ROUND(VLOOKUP(C3697,[1]!T_Resins[#Data],2,FALSE)/VLOOKUP(A3697,[1]!T_Printers[#Data],5,FALSE),1),ROUND(VLOOKUP(C3697,[1]!T_Resins[#Data],2,FALSE)/VLOOKUP(A3697,[1]!T_Printers[#Data],5,FALSE),1)&gt;_xlfn.XLOOKUP(B3697,[1]Printers!L:L,[1]Printers!O:O,1,0,),10)),"Используйте слой 100 мкм")</f>
        <v>35.1</v>
      </c>
      <c r="F3697">
        <f>IFERROR(IF(ROUND(_xlfn.XLOOKUP([1]Parameters!B3697,[1]Printers!L:L,[1]Printers!Q:Q,,0)*E3697/10,0)*10&lt;_xlfn.XLOOKUP([1]Parameters!B3697,[1]Printers!L:L,[1]Printers!P:P,,0),ROUND(_xlfn.XLOOKUP([1]Parameters!B3697,[1]Printers!L:L,[1]Printers!Q:Q,,0)*E3697/10,0)*10,_xlfn.XLOOKUP([1]Parameters!B3697,[1]Printers!L:L,[1]Printers!P:P,,0)),"")</f>
        <v>100</v>
      </c>
      <c r="G3697" cm="1">
        <f t="array" ref="G3697">IFERROR(IF(ROW()-1&gt;COUNTA([1]!T_Printers[Printers])*COUNTA([1]!T_Resins[Resins]),"",_xlfn.IFS(ROUND(VLOOKUP(C3697,[1]!T_Resins[#Data],3,FALSE)/VLOOKUP(A3697,[1]!T_Printers[#Data],5,FALSE),1)&lt;=_xlfn.XLOOKUP(B3697,[1]Printers!L:L,[1]Printers!O:O,1,0,),ROUND(VLOOKUP(C3697,[1]!T_Resins[#Data],3,FALSE)/VLOOKUP(A3697,[1]!T_Printers[#Data],5,FALSE),1),ROUND(VLOOKUP(C3697,[1]!T_Resins[#Data],3,FALSE)/VLOOKUP(A3697,[1]!T_Printers[#Data],5,FALSE),1)&gt;_xlfn.XLOOKUP(B3697,[1]Printers!L:L,[1]Printers!O:O,1,0,),10)),"")</f>
        <v>45.6</v>
      </c>
      <c r="H3697">
        <f>IFERROR(IF(ROUND(_xlfn.XLOOKUP([1]Parameters!B3697,[1]Printers!L:L,[1]Printers!Q:Q,,0)*G3697/10,0)*10&lt;_xlfn.XLOOKUP([1]Parameters!B3697,[1]Printers!L:L,[1]Printers!P:P,,0),ROUND(_xlfn.XLOOKUP([1]Parameters!B3697,[1]Printers!L:L,[1]Printers!Q:Q,,0)*G3697/10,0)*10,_xlfn.XLOOKUP([1]Parameters!B3697,[1]Printers!L:L,[1]Printers!P:P,,0)),"")</f>
        <v>100</v>
      </c>
      <c r="I3697" s="3" t="str" cm="1">
        <f t="array" ref="I3697">IFERROR(IF(ROW()-1&gt;COUNTA([1]!T_Printers[Printers])*COUNTA([1]!T_Resins[Resins]),"",_xlfn.IFS(ROUND(VLOOKUP(C3697,[1]!T_Resins[#Data],4,FALSE)/VLOOKUP(A3697,[1]!T_Printers[#Data],5,FALSE),1)&lt;=_xlfn.XLOOKUP(B3697,[1]Printers!L:L,[1]Printers!O:O,1,0,),ROUND(VLOOKUP(C3697,[1]!T_Resins[#Data],4,FALSE)/VLOOKUP(A3697,[1]!T_Printers[#Data],5,FALSE),1),ROUND(VLOOKUP(C3697,[1]!T_Resins[#Data],4,FALSE)/VLOOKUP(A3697,[1]!T_Printers[#Data],5,FALSE),1)&gt;_xlfn.XLOOKUP(B3697,[1]Printers!L:L,[1]Printers!O:O,1,0,),"")),"")</f>
        <v/>
      </c>
      <c r="J3697" t="str">
        <f>IFERROR(IF(ROUND(_xlfn.XLOOKUP([1]Parameters!B3697,[1]Printers!L:L,[1]Printers!Q:Q,,0)*I3697/10,0)*10&lt;_xlfn.XLOOKUP([1]Parameters!B3697,[1]Printers!L:L,[1]Printers!P:P,,0),ROUND(_xlfn.XLOOKUP([1]Parameters!B3697,[1]Printers!L:L,[1]Printers!Q:Q,,0)*I3697/10,0)*10,_xlfn.XLOOKUP([1]Parameters!B3697,[1]Printers!L:L,[1]Printers!P:P,,0)),"")</f>
        <v/>
      </c>
      <c r="K3697">
        <f>IF(SUM(E3697:J3697)&lt;&gt;0,VLOOKUP(A3697,[1]!T_Printers[#Data],10,FALSE)+VLOOKUP(C3697,[1]!T_Resins[#Data],10,FALSE),"")</f>
        <v>2</v>
      </c>
      <c r="L3697">
        <f>IF(SUM(E3697:J3697)&lt;&gt;0,VLOOKUP(A3697,[1]!T_Printers[#Data],11,FALSE),"")</f>
        <v>4</v>
      </c>
      <c r="M3697">
        <f>IF(SUM(E3697:J3697)&lt;&gt;0,VLOOKUP(C3697,[1]!T_Resins[#Data],8,FALSE),"")</f>
        <v>60</v>
      </c>
      <c r="N3697">
        <f>IF(_xlfn.XLOOKUP(B3697,[1]Printers!$L:$L,[1]Printers!$R:$R,0,0)&gt;0,[1]Parameters!M3697,IF(SUM(E3697:J3697)&lt;&gt;0,VLOOKUP(C3697,[1]!T_Resins[#Data],9,FALSE),""))</f>
        <v>60</v>
      </c>
      <c r="O3697" t="str">
        <f t="shared" si="57"/>
        <v>SparkMakerFHD</v>
      </c>
    </row>
    <row r="3698" spans="1:15" x14ac:dyDescent="0.25">
      <c r="A3698" t="str">
        <f t="array" ref="A3698">IF(ROW()-1&gt;COUNTA([1]!T_Printers[Printers])*COUNTA([1]!T_Resins[Resins]),"",INDEX([1]!T_Printers[Printers],INT((ROW()-2)/COUNTA([1]!T_Resins[Resins])+1)))</f>
        <v>Tronxy Ultrabot</v>
      </c>
      <c r="B3698" t="str">
        <f>_xlfn.XLOOKUP(A3698,[1]!T_Printers[Printers],[1]!T_Printers[Icon link],,0)</f>
        <v>TronxyUltrabot</v>
      </c>
      <c r="C3698" t="str">
        <f t="array" ref="C3698">IF(ROW()-1&gt;COUNTA([1]!T_Printers[Printers])*COUNTA([1]!T_Resins[Resins]),"",INDEX([1]!T_Resins[Resins],MOD(ROW()-2,COUNTA([1]!T_Resins[Resins]))+1))</f>
        <v>Basic Red</v>
      </c>
      <c r="D3698">
        <f>IF(SUM(E3698:J3698)&lt;&gt;0,IF(ROW()-1&gt;COUNTA([1]!T_Printers[Printers])*COUNTA([1]!T_Resins[Resins]),"",2),"")</f>
        <v>2</v>
      </c>
      <c r="E3698" cm="1">
        <f t="array" ref="E3698">IFERROR(IF(ROW()-1&gt;COUNTA([1]!T_Printers[Printers])*COUNTA([1]!T_Resins[Resins]),"",_xlfn.IFS(ROUND(VLOOKUP(C3698,[1]!T_Resins[#Data],2,FALSE)/VLOOKUP(A3698,[1]!T_Printers[#Data],5,FALSE),1)&lt;=_xlfn.XLOOKUP(B3698,[1]Printers!L:L,[1]Printers!O:O,1,0,),ROUND(VLOOKUP(C3698,[1]!T_Resins[#Data],2,FALSE)/VLOOKUP(A3698,[1]!T_Printers[#Data],5,FALSE),1),ROUND(VLOOKUP(C3698,[1]!T_Resins[#Data],2,FALSE)/VLOOKUP(A3698,[1]!T_Printers[#Data],5,FALSE),1)&gt;_xlfn.XLOOKUP(B3698,[1]Printers!L:L,[1]Printers!O:O,1,0,),10)),"Используйте слой 100 мкм")</f>
        <v>14.3</v>
      </c>
      <c r="F3698">
        <f>IFERROR(IF(ROUND(_xlfn.XLOOKUP([1]Parameters!B3698,[1]Printers!L:L,[1]Printers!Q:Q,,0)*E3698/10,0)*10&lt;_xlfn.XLOOKUP([1]Parameters!B3698,[1]Printers!L:L,[1]Printers!P:P,,0),ROUND(_xlfn.XLOOKUP([1]Parameters!B3698,[1]Printers!L:L,[1]Printers!Q:Q,,0)*E3698/10,0)*10,_xlfn.XLOOKUP([1]Parameters!B3698,[1]Printers!L:L,[1]Printers!P:P,,0)),"")</f>
        <v>100</v>
      </c>
      <c r="G3698" cm="1">
        <f t="array" ref="G3698">IFERROR(IF(ROW()-1&gt;COUNTA([1]!T_Printers[Printers])*COUNTA([1]!T_Resins[Resins]),"",_xlfn.IFS(ROUND(VLOOKUP(C3698,[1]!T_Resins[#Data],3,FALSE)/VLOOKUP(A3698,[1]!T_Printers[#Data],5,FALSE),1)&lt;=_xlfn.XLOOKUP(B3698,[1]Printers!L:L,[1]Printers!O:O,1,0,),ROUND(VLOOKUP(C3698,[1]!T_Resins[#Data],3,FALSE)/VLOOKUP(A3698,[1]!T_Printers[#Data],5,FALSE),1),ROUND(VLOOKUP(C3698,[1]!T_Resins[#Data],3,FALSE)/VLOOKUP(A3698,[1]!T_Printers[#Data],5,FALSE),1)&gt;_xlfn.XLOOKUP(B3698,[1]Printers!L:L,[1]Printers!O:O,1,0,),10)),"")</f>
        <v>18.5</v>
      </c>
      <c r="H3698">
        <f>IFERROR(IF(ROUND(_xlfn.XLOOKUP([1]Parameters!B3698,[1]Printers!L:L,[1]Printers!Q:Q,,0)*G3698/10,0)*10&lt;_xlfn.XLOOKUP([1]Parameters!B3698,[1]Printers!L:L,[1]Printers!P:P,,0),ROUND(_xlfn.XLOOKUP([1]Parameters!B3698,[1]Printers!L:L,[1]Printers!Q:Q,,0)*G3698/10,0)*10,_xlfn.XLOOKUP([1]Parameters!B3698,[1]Printers!L:L,[1]Printers!P:P,,0)),"")</f>
        <v>100</v>
      </c>
      <c r="I3698" s="3" t="str" cm="1">
        <f t="array" ref="I3698">IFERROR(IF(ROW()-1&gt;COUNTA([1]!T_Printers[Printers])*COUNTA([1]!T_Resins[Resins]),"",_xlfn.IFS(ROUND(VLOOKUP(C3698,[1]!T_Resins[#Data],4,FALSE)/VLOOKUP(A3698,[1]!T_Printers[#Data],5,FALSE),1)&lt;=_xlfn.XLOOKUP(B3698,[1]Printers!L:L,[1]Printers!O:O,1,0,),ROUND(VLOOKUP(C3698,[1]!T_Resins[#Data],4,FALSE)/VLOOKUP(A3698,[1]!T_Printers[#Data],5,FALSE),1),ROUND(VLOOKUP(C3698,[1]!T_Resins[#Data],4,FALSE)/VLOOKUP(A3698,[1]!T_Printers[#Data],5,FALSE),1)&gt;_xlfn.XLOOKUP(B3698,[1]Printers!L:L,[1]Printers!O:O,1,0,),"")),"")</f>
        <v/>
      </c>
      <c r="J3698" t="str">
        <f>IFERROR(IF(ROUND(_xlfn.XLOOKUP([1]Parameters!B3698,[1]Printers!L:L,[1]Printers!Q:Q,,0)*I3698/10,0)*10&lt;_xlfn.XLOOKUP([1]Parameters!B3698,[1]Printers!L:L,[1]Printers!P:P,,0),ROUND(_xlfn.XLOOKUP([1]Parameters!B3698,[1]Printers!L:L,[1]Printers!Q:Q,,0)*I3698/10,0)*10,_xlfn.XLOOKUP([1]Parameters!B3698,[1]Printers!L:L,[1]Printers!P:P,,0)),"")</f>
        <v/>
      </c>
      <c r="K3698">
        <f>IF(SUM(E3698:J3698)&lt;&gt;0,VLOOKUP(A3698,[1]!T_Printers[#Data],10,FALSE)+VLOOKUP(C3698,[1]!T_Resins[#Data],10,FALSE),"")</f>
        <v>2</v>
      </c>
      <c r="L3698">
        <f>IF(SUM(E3698:J3698)&lt;&gt;0,VLOOKUP(A3698,[1]!T_Printers[#Data],11,FALSE),"")</f>
        <v>5</v>
      </c>
      <c r="M3698">
        <f>IF(SUM(E3698:J3698)&lt;&gt;0,VLOOKUP(C3698,[1]!T_Resins[#Data],8,FALSE),"")</f>
        <v>120</v>
      </c>
      <c r="N3698">
        <f>IF(_xlfn.XLOOKUP(B3698,[1]Printers!$L:$L,[1]Printers!$R:$R,0,0)&gt;0,[1]Parameters!M3698,IF(SUM(E3698:J3698)&lt;&gt;0,VLOOKUP(C3698,[1]!T_Resins[#Data],9,FALSE),""))</f>
        <v>180</v>
      </c>
      <c r="O3698" t="str">
        <f t="shared" si="57"/>
        <v>TronxyUltrabot</v>
      </c>
    </row>
    <row r="3699" spans="1:15" x14ac:dyDescent="0.25">
      <c r="A3699" t="str">
        <f t="array" ref="A3699">IF(ROW()-1&gt;COUNTA([1]!T_Printers[Printers])*COUNTA([1]!T_Resins[Resins]),"",INDEX([1]!T_Printers[Printers],INT((ROW()-2)/COUNTA([1]!T_Resins[Resins])+1)))</f>
        <v>Tronxy Ultrabot</v>
      </c>
      <c r="B3699" t="str">
        <f>_xlfn.XLOOKUP(A3699,[1]!T_Printers[Printers],[1]!T_Printers[Icon link],,0)</f>
        <v>TronxyUltrabot</v>
      </c>
      <c r="C3699" t="str">
        <f t="array" ref="C3699">IF(ROW()-1&gt;COUNTA([1]!T_Printers[Printers])*COUNTA([1]!T_Resins[Resins]),"",INDEX([1]!T_Resins[Resins],MOD(ROW()-2,COUNTA([1]!T_Resins[Resins]))+1))</f>
        <v>Demo Bone</v>
      </c>
      <c r="D3699">
        <f>IF(SUM(E3699:J3699)&lt;&gt;0,IF(ROW()-1&gt;COUNTA([1]!T_Printers[Printers])*COUNTA([1]!T_Resins[Resins]),"",2),"")</f>
        <v>2</v>
      </c>
      <c r="E3699" cm="1">
        <f t="array" ref="E3699">IFERROR(IF(ROW()-1&gt;COUNTA([1]!T_Printers[Printers])*COUNTA([1]!T_Resins[Resins]),"",_xlfn.IFS(ROUND(VLOOKUP(C3699,[1]!T_Resins[#Data],2,FALSE)/VLOOKUP(A3699,[1]!T_Printers[#Data],5,FALSE),1)&lt;=_xlfn.XLOOKUP(B3699,[1]Printers!L:L,[1]Printers!O:O,1,0,),ROUND(VLOOKUP(C3699,[1]!T_Resins[#Data],2,FALSE)/VLOOKUP(A3699,[1]!T_Printers[#Data],5,FALSE),1),ROUND(VLOOKUP(C3699,[1]!T_Resins[#Data],2,FALSE)/VLOOKUP(A3699,[1]!T_Printers[#Data],5,FALSE),1)&gt;_xlfn.XLOOKUP(B3699,[1]Printers!L:L,[1]Printers!O:O,1,0,),10)),"Используйте слой 100 мкм")</f>
        <v>13.9</v>
      </c>
      <c r="F3699">
        <f>IFERROR(IF(ROUND(_xlfn.XLOOKUP([1]Parameters!B3699,[1]Printers!L:L,[1]Printers!Q:Q,,0)*E3699/10,0)*10&lt;_xlfn.XLOOKUP([1]Parameters!B3699,[1]Printers!L:L,[1]Printers!P:P,,0),ROUND(_xlfn.XLOOKUP([1]Parameters!B3699,[1]Printers!L:L,[1]Printers!Q:Q,,0)*E3699/10,0)*10,_xlfn.XLOOKUP([1]Parameters!B3699,[1]Printers!L:L,[1]Printers!P:P,,0)),"")</f>
        <v>100</v>
      </c>
      <c r="G3699" cm="1">
        <f t="array" ref="G3699">IFERROR(IF(ROW()-1&gt;COUNTA([1]!T_Printers[Printers])*COUNTA([1]!T_Resins[Resins]),"",_xlfn.IFS(ROUND(VLOOKUP(C3699,[1]!T_Resins[#Data],3,FALSE)/VLOOKUP(A3699,[1]!T_Printers[#Data],5,FALSE),1)&lt;=_xlfn.XLOOKUP(B3699,[1]Printers!L:L,[1]Printers!O:O,1,0,),ROUND(VLOOKUP(C3699,[1]!T_Resins[#Data],3,FALSE)/VLOOKUP(A3699,[1]!T_Printers[#Data],5,FALSE),1),ROUND(VLOOKUP(C3699,[1]!T_Resins[#Data],3,FALSE)/VLOOKUP(A3699,[1]!T_Printers[#Data],5,FALSE),1)&gt;_xlfn.XLOOKUP(B3699,[1]Printers!L:L,[1]Printers!O:O,1,0,),10)),"")</f>
        <v>18.2</v>
      </c>
      <c r="H3699">
        <f>IFERROR(IF(ROUND(_xlfn.XLOOKUP([1]Parameters!B3699,[1]Printers!L:L,[1]Printers!Q:Q,,0)*G3699/10,0)*10&lt;_xlfn.XLOOKUP([1]Parameters!B3699,[1]Printers!L:L,[1]Printers!P:P,,0),ROUND(_xlfn.XLOOKUP([1]Parameters!B3699,[1]Printers!L:L,[1]Printers!Q:Q,,0)*G3699/10,0)*10,_xlfn.XLOOKUP([1]Parameters!B3699,[1]Printers!L:L,[1]Printers!P:P,,0)),"")</f>
        <v>100</v>
      </c>
      <c r="I3699" s="3" t="str" cm="1">
        <f t="array" ref="I3699">IFERROR(IF(ROW()-1&gt;COUNTA([1]!T_Printers[Printers])*COUNTA([1]!T_Resins[Resins]),"",_xlfn.IFS(ROUND(VLOOKUP(C3699,[1]!T_Resins[#Data],4,FALSE)/VLOOKUP(A3699,[1]!T_Printers[#Data],5,FALSE),1)&lt;=_xlfn.XLOOKUP(B3699,[1]Printers!L:L,[1]Printers!O:O,1,0,),ROUND(VLOOKUP(C3699,[1]!T_Resins[#Data],4,FALSE)/VLOOKUP(A3699,[1]!T_Printers[#Data],5,FALSE),1),ROUND(VLOOKUP(C3699,[1]!T_Resins[#Data],4,FALSE)/VLOOKUP(A3699,[1]!T_Printers[#Data],5,FALSE),1)&gt;_xlfn.XLOOKUP(B3699,[1]Printers!L:L,[1]Printers!O:O,1,0,),"")),"")</f>
        <v/>
      </c>
      <c r="J3699" t="str">
        <f>IFERROR(IF(ROUND(_xlfn.XLOOKUP([1]Parameters!B3699,[1]Printers!L:L,[1]Printers!Q:Q,,0)*I3699/10,0)*10&lt;_xlfn.XLOOKUP([1]Parameters!B3699,[1]Printers!L:L,[1]Printers!P:P,,0),ROUND(_xlfn.XLOOKUP([1]Parameters!B3699,[1]Printers!L:L,[1]Printers!Q:Q,,0)*I3699/10,0)*10,_xlfn.XLOOKUP([1]Parameters!B3699,[1]Printers!L:L,[1]Printers!P:P,,0)),"")</f>
        <v/>
      </c>
      <c r="K3699">
        <f>IF(SUM(E3699:J3699)&lt;&gt;0,VLOOKUP(A3699,[1]!T_Printers[#Data],10,FALSE)+VLOOKUP(C3699,[1]!T_Resins[#Data],10,FALSE),"")</f>
        <v>3</v>
      </c>
      <c r="L3699">
        <f>IF(SUM(E3699:J3699)&lt;&gt;0,VLOOKUP(A3699,[1]!T_Printers[#Data],11,FALSE),"")</f>
        <v>5</v>
      </c>
      <c r="M3699">
        <f>IF(SUM(E3699:J3699)&lt;&gt;0,VLOOKUP(C3699,[1]!T_Resins[#Data],8,FALSE),"")</f>
        <v>120</v>
      </c>
      <c r="N3699">
        <f>IF(_xlfn.XLOOKUP(B3699,[1]Printers!$L:$L,[1]Printers!$R:$R,0,0)&gt;0,[1]Parameters!M3699,IF(SUM(E3699:J3699)&lt;&gt;0,VLOOKUP(C3699,[1]!T_Resins[#Data],9,FALSE),""))</f>
        <v>180</v>
      </c>
      <c r="O3699" t="str">
        <f t="shared" si="57"/>
        <v>TronxyUltrabot</v>
      </c>
    </row>
    <row r="3700" spans="1:15" x14ac:dyDescent="0.25">
      <c r="A3700" t="str">
        <f t="array" ref="A3700">IF(ROW()-1&gt;COUNTA([1]!T_Printers[Printers])*COUNTA([1]!T_Resins[Resins]),"",INDEX([1]!T_Printers[Printers],INT((ROW()-2)/COUNTA([1]!T_Resins[Resins])+1)))</f>
        <v>Tronxy Ultrabot</v>
      </c>
      <c r="B3700" t="str">
        <f>_xlfn.XLOOKUP(A3700,[1]!T_Printers[Printers],[1]!T_Printers[Icon link],,0)</f>
        <v>TronxyUltrabot</v>
      </c>
      <c r="C3700" t="str">
        <f t="array" ref="C3700">IF(ROW()-1&gt;COUNTA([1]!T_Printers[Printers])*COUNTA([1]!T_Resins[Resins]),"",INDEX([1]!T_Resins[Resins],MOD(ROW()-2,COUNTA([1]!T_Resins[Resins]))+1))</f>
        <v xml:space="preserve">Dental Bleach (Обновленная версия) </v>
      </c>
      <c r="D3700">
        <f>IF(SUM(E3700:J3700)&lt;&gt;0,IF(ROW()-1&gt;COUNTA([1]!T_Printers[Printers])*COUNTA([1]!T_Resins[Resins]),"",2),"")</f>
        <v>2</v>
      </c>
      <c r="E3700" cm="1">
        <f t="array" ref="E3700">IFERROR(IF(ROW()-1&gt;COUNTA([1]!T_Printers[Printers])*COUNTA([1]!T_Resins[Resins]),"",_xlfn.IFS(ROUND(VLOOKUP(C3700,[1]!T_Resins[#Data],2,FALSE)/VLOOKUP(A3700,[1]!T_Printers[#Data],5,FALSE),1)&lt;=_xlfn.XLOOKUP(B3700,[1]Printers!L:L,[1]Printers!O:O,1,0,),ROUND(VLOOKUP(C3700,[1]!T_Resins[#Data],2,FALSE)/VLOOKUP(A3700,[1]!T_Printers[#Data],5,FALSE),1),ROUND(VLOOKUP(C3700,[1]!T_Resins[#Data],2,FALSE)/VLOOKUP(A3700,[1]!T_Printers[#Data],5,FALSE),1)&gt;_xlfn.XLOOKUP(B3700,[1]Printers!L:L,[1]Printers!O:O,1,0,),10)),"Используйте слой 100 мкм")</f>
        <v>32</v>
      </c>
      <c r="F3700">
        <f>IFERROR(IF(ROUND(_xlfn.XLOOKUP([1]Parameters!B3700,[1]Printers!L:L,[1]Printers!Q:Q,,0)*E3700/10,0)*10&lt;_xlfn.XLOOKUP([1]Parameters!B3700,[1]Printers!L:L,[1]Printers!P:P,,0),ROUND(_xlfn.XLOOKUP([1]Parameters!B3700,[1]Printers!L:L,[1]Printers!Q:Q,,0)*E3700/10,0)*10,_xlfn.XLOOKUP([1]Parameters!B3700,[1]Printers!L:L,[1]Printers!P:P,,0)),"")</f>
        <v>100</v>
      </c>
      <c r="G3700" cm="1">
        <f t="array" ref="G3700">IFERROR(IF(ROW()-1&gt;COUNTA([1]!T_Printers[Printers])*COUNTA([1]!T_Resins[Resins]),"",_xlfn.IFS(ROUND(VLOOKUP(C3700,[1]!T_Resins[#Data],3,FALSE)/VLOOKUP(A3700,[1]!T_Printers[#Data],5,FALSE),1)&lt;=_xlfn.XLOOKUP(B3700,[1]Printers!L:L,[1]Printers!O:O,1,0,),ROUND(VLOOKUP(C3700,[1]!T_Resins[#Data],3,FALSE)/VLOOKUP(A3700,[1]!T_Printers[#Data],5,FALSE),1),ROUND(VLOOKUP(C3700,[1]!T_Resins[#Data],3,FALSE)/VLOOKUP(A3700,[1]!T_Printers[#Data],5,FALSE),1)&gt;_xlfn.XLOOKUP(B3700,[1]Printers!L:L,[1]Printers!O:O,1,0,),10)),"")</f>
        <v>41.6</v>
      </c>
      <c r="H3700">
        <f>IFERROR(IF(ROUND(_xlfn.XLOOKUP([1]Parameters!B3700,[1]Printers!L:L,[1]Printers!Q:Q,,0)*G3700/10,0)*10&lt;_xlfn.XLOOKUP([1]Parameters!B3700,[1]Printers!L:L,[1]Printers!P:P,,0),ROUND(_xlfn.XLOOKUP([1]Parameters!B3700,[1]Printers!L:L,[1]Printers!Q:Q,,0)*G3700/10,0)*10,_xlfn.XLOOKUP([1]Parameters!B3700,[1]Printers!L:L,[1]Printers!P:P,,0)),"")</f>
        <v>100</v>
      </c>
      <c r="I3700" s="3" t="str" cm="1">
        <f t="array" ref="I3700">IFERROR(IF(ROW()-1&gt;COUNTA([1]!T_Printers[Printers])*COUNTA([1]!T_Resins[Resins]),"",_xlfn.IFS(ROUND(VLOOKUP(C3700,[1]!T_Resins[#Data],4,FALSE)/VLOOKUP(A3700,[1]!T_Printers[#Data],5,FALSE),1)&lt;=_xlfn.XLOOKUP(B3700,[1]Printers!L:L,[1]Printers!O:O,1,0,),ROUND(VLOOKUP(C3700,[1]!T_Resins[#Data],4,FALSE)/VLOOKUP(A3700,[1]!T_Printers[#Data],5,FALSE),1),ROUND(VLOOKUP(C3700,[1]!T_Resins[#Data],4,FALSE)/VLOOKUP(A3700,[1]!T_Printers[#Data],5,FALSE),1)&gt;_xlfn.XLOOKUP(B3700,[1]Printers!L:L,[1]Printers!O:O,1,0,),"")),"")</f>
        <v/>
      </c>
      <c r="J3700" t="str">
        <f>IFERROR(IF(ROUND(_xlfn.XLOOKUP([1]Parameters!B3700,[1]Printers!L:L,[1]Printers!Q:Q,,0)*I3700/10,0)*10&lt;_xlfn.XLOOKUP([1]Parameters!B3700,[1]Printers!L:L,[1]Printers!P:P,,0),ROUND(_xlfn.XLOOKUP([1]Parameters!B3700,[1]Printers!L:L,[1]Printers!Q:Q,,0)*I3700/10,0)*10,_xlfn.XLOOKUP([1]Parameters!B3700,[1]Printers!L:L,[1]Printers!P:P,,0)),"")</f>
        <v/>
      </c>
      <c r="K3700">
        <f>IF(SUM(E3700:J3700)&lt;&gt;0,VLOOKUP(A3700,[1]!T_Printers[#Data],10,FALSE)+VLOOKUP(C3700,[1]!T_Resins[#Data],10,FALSE),"")</f>
        <v>3</v>
      </c>
      <c r="L3700">
        <f>IF(SUM(E3700:J3700)&lt;&gt;0,VLOOKUP(A3700,[1]!T_Printers[#Data],11,FALSE),"")</f>
        <v>5</v>
      </c>
      <c r="M3700">
        <f>IF(SUM(E3700:J3700)&lt;&gt;0,VLOOKUP(C3700,[1]!T_Resins[#Data],8,FALSE),"")</f>
        <v>120</v>
      </c>
      <c r="N3700">
        <f>IF(_xlfn.XLOOKUP(B3700,[1]Printers!$L:$L,[1]Printers!$R:$R,0,0)&gt;0,[1]Parameters!M3700,IF(SUM(E3700:J3700)&lt;&gt;0,VLOOKUP(C3700,[1]!T_Resins[#Data],9,FALSE),""))</f>
        <v>180</v>
      </c>
      <c r="O3700" t="str">
        <f t="shared" si="57"/>
        <v>TronxyUltrabot</v>
      </c>
    </row>
    <row r="3701" spans="1:15" x14ac:dyDescent="0.25">
      <c r="A3701" t="str">
        <f t="array" ref="A3701">IF(ROW()-1&gt;COUNTA([1]!T_Printers[Printers])*COUNTA([1]!T_Resins[Resins]),"",INDEX([1]!T_Printers[Printers],INT((ROW()-2)/COUNTA([1]!T_Resins[Resins])+1)))</f>
        <v>Tronxy Ultrabot</v>
      </c>
      <c r="B3701" t="str">
        <f>_xlfn.XLOOKUP(A3701,[1]!T_Printers[Printers],[1]!T_Printers[Icon link],,0)</f>
        <v>TronxyUltrabot</v>
      </c>
      <c r="C3701" t="str">
        <f t="array" ref="C3701">IF(ROW()-1&gt;COUNTA([1]!T_Printers[Printers])*COUNTA([1]!T_Resins[Resins]),"",INDEX([1]!T_Resins[Resins],MOD(ROW()-2,COUNTA([1]!T_Resins[Resins]))+1))</f>
        <v>Dental Bleach Pro</v>
      </c>
      <c r="D3701">
        <f>IF(SUM(E3701:J3701)&lt;&gt;0,IF(ROW()-1&gt;COUNTA([1]!T_Printers[Printers])*COUNTA([1]!T_Resins[Resins]),"",2),"")</f>
        <v>2</v>
      </c>
      <c r="E3701" cm="1">
        <f t="array" ref="E3701">IFERROR(IF(ROW()-1&gt;COUNTA([1]!T_Printers[Printers])*COUNTA([1]!T_Resins[Resins]),"",_xlfn.IFS(ROUND(VLOOKUP(C3701,[1]!T_Resins[#Data],2,FALSE)/VLOOKUP(A3701,[1]!T_Printers[#Data],5,FALSE),1)&lt;=_xlfn.XLOOKUP(B3701,[1]Printers!L:L,[1]Printers!O:O,1,0,),ROUND(VLOOKUP(C3701,[1]!T_Resins[#Data],2,FALSE)/VLOOKUP(A3701,[1]!T_Printers[#Data],5,FALSE),1),ROUND(VLOOKUP(C3701,[1]!T_Resins[#Data],2,FALSE)/VLOOKUP(A3701,[1]!T_Printers[#Data],5,FALSE),1)&gt;_xlfn.XLOOKUP(B3701,[1]Printers!L:L,[1]Printers!O:O,1,0,),10)),"Используйте слой 100 мкм")</f>
        <v>23.7</v>
      </c>
      <c r="F3701">
        <f>IFERROR(IF(ROUND(_xlfn.XLOOKUP([1]Parameters!B3701,[1]Printers!L:L,[1]Printers!Q:Q,,0)*E3701/10,0)*10&lt;_xlfn.XLOOKUP([1]Parameters!B3701,[1]Printers!L:L,[1]Printers!P:P,,0),ROUND(_xlfn.XLOOKUP([1]Parameters!B3701,[1]Printers!L:L,[1]Printers!Q:Q,,0)*E3701/10,0)*10,_xlfn.XLOOKUP([1]Parameters!B3701,[1]Printers!L:L,[1]Printers!P:P,,0)),"")</f>
        <v>100</v>
      </c>
      <c r="G3701" cm="1">
        <f t="array" ref="G3701">IFERROR(IF(ROW()-1&gt;COUNTA([1]!T_Printers[Printers])*COUNTA([1]!T_Resins[Resins]),"",_xlfn.IFS(ROUND(VLOOKUP(C3701,[1]!T_Resins[#Data],3,FALSE)/VLOOKUP(A3701,[1]!T_Printers[#Data],5,FALSE),1)&lt;=_xlfn.XLOOKUP(B3701,[1]Printers!L:L,[1]Printers!O:O,1,0,),ROUND(VLOOKUP(C3701,[1]!T_Resins[#Data],3,FALSE)/VLOOKUP(A3701,[1]!T_Printers[#Data],5,FALSE),1),ROUND(VLOOKUP(C3701,[1]!T_Resins[#Data],3,FALSE)/VLOOKUP(A3701,[1]!T_Printers[#Data],5,FALSE),1)&gt;_xlfn.XLOOKUP(B3701,[1]Printers!L:L,[1]Printers!O:O,1,0,),10)),"")</f>
        <v>30.8</v>
      </c>
      <c r="H3701">
        <f>IFERROR(IF(ROUND(_xlfn.XLOOKUP([1]Parameters!B3701,[1]Printers!L:L,[1]Printers!Q:Q,,0)*G3701/10,0)*10&lt;_xlfn.XLOOKUP([1]Parameters!B3701,[1]Printers!L:L,[1]Printers!P:P,,0),ROUND(_xlfn.XLOOKUP([1]Parameters!B3701,[1]Printers!L:L,[1]Printers!Q:Q,,0)*G3701/10,0)*10,_xlfn.XLOOKUP([1]Parameters!B3701,[1]Printers!L:L,[1]Printers!P:P,,0)),"")</f>
        <v>100</v>
      </c>
      <c r="I3701" s="3" t="str" cm="1">
        <f t="array" ref="I3701">IFERROR(IF(ROW()-1&gt;COUNTA([1]!T_Printers[Printers])*COUNTA([1]!T_Resins[Resins]),"",_xlfn.IFS(ROUND(VLOOKUP(C3701,[1]!T_Resins[#Data],4,FALSE)/VLOOKUP(A3701,[1]!T_Printers[#Data],5,FALSE),1)&lt;=_xlfn.XLOOKUP(B3701,[1]Printers!L:L,[1]Printers!O:O,1,0,),ROUND(VLOOKUP(C3701,[1]!T_Resins[#Data],4,FALSE)/VLOOKUP(A3701,[1]!T_Printers[#Data],5,FALSE),1),ROUND(VLOOKUP(C3701,[1]!T_Resins[#Data],4,FALSE)/VLOOKUP(A3701,[1]!T_Printers[#Data],5,FALSE),1)&gt;_xlfn.XLOOKUP(B3701,[1]Printers!L:L,[1]Printers!O:O,1,0,),"")),"")</f>
        <v/>
      </c>
      <c r="J3701" t="str">
        <f>IFERROR(IF(ROUND(_xlfn.XLOOKUP([1]Parameters!B3701,[1]Printers!L:L,[1]Printers!Q:Q,,0)*I3701/10,0)*10&lt;_xlfn.XLOOKUP([1]Parameters!B3701,[1]Printers!L:L,[1]Printers!P:P,,0),ROUND(_xlfn.XLOOKUP([1]Parameters!B3701,[1]Printers!L:L,[1]Printers!Q:Q,,0)*I3701/10,0)*10,_xlfn.XLOOKUP([1]Parameters!B3701,[1]Printers!L:L,[1]Printers!P:P,,0)),"")</f>
        <v/>
      </c>
      <c r="K3701">
        <f>IF(SUM(E3701:J3701)&lt;&gt;0,VLOOKUP(A3701,[1]!T_Printers[#Data],10,FALSE)+VLOOKUP(C3701,[1]!T_Resins[#Data],10,FALSE),"")</f>
        <v>2</v>
      </c>
      <c r="L3701">
        <f>IF(SUM(E3701:J3701)&lt;&gt;0,VLOOKUP(A3701,[1]!T_Printers[#Data],11,FALSE),"")</f>
        <v>5</v>
      </c>
      <c r="M3701">
        <f>IF(SUM(E3701:J3701)&lt;&gt;0,VLOOKUP(C3701,[1]!T_Resins[#Data],8,FALSE),"")</f>
        <v>120</v>
      </c>
      <c r="N3701">
        <f>IF(_xlfn.XLOOKUP(B3701,[1]Printers!$L:$L,[1]Printers!$R:$R,0,0)&gt;0,[1]Parameters!M3701,IF(SUM(E3701:J3701)&lt;&gt;0,VLOOKUP(C3701,[1]!T_Resins[#Data],9,FALSE),""))</f>
        <v>180</v>
      </c>
      <c r="O3701" t="str">
        <f t="shared" si="57"/>
        <v>TronxyUltrabot</v>
      </c>
    </row>
    <row r="3702" spans="1:15" x14ac:dyDescent="0.25">
      <c r="A3702" t="str">
        <f t="array" ref="A3702">IF(ROW()-1&gt;COUNTA([1]!T_Printers[Printers])*COUNTA([1]!T_Resins[Resins]),"",INDEX([1]!T_Printers[Printers],INT((ROW()-2)/COUNTA([1]!T_Resins[Resins])+1)))</f>
        <v>Tronxy Ultrabot</v>
      </c>
      <c r="B3702" t="str">
        <f>_xlfn.XLOOKUP(A3702,[1]!T_Printers[Printers],[1]!T_Printers[Icon link],,0)</f>
        <v>TronxyUltrabot</v>
      </c>
      <c r="C3702" t="str">
        <f t="array" ref="C3702">IF(ROW()-1&gt;COUNTA([1]!T_Printers[Printers])*COUNTA([1]!T_Resins[Resins]),"",INDEX([1]!T_Resins[Resins],MOD(ROW()-2,COUNTA([1]!T_Resins[Resins]))+1))</f>
        <v>Dental Cast Cherry Pro</v>
      </c>
      <c r="D3702">
        <f>IF(SUM(E3702:J3702)&lt;&gt;0,IF(ROW()-1&gt;COUNTA([1]!T_Printers[Printers])*COUNTA([1]!T_Resins[Resins]),"",2),"")</f>
        <v>2</v>
      </c>
      <c r="E3702" cm="1">
        <f t="array" ref="E3702">IFERROR(IF(ROW()-1&gt;COUNTA([1]!T_Printers[Printers])*COUNTA([1]!T_Resins[Resins]),"",_xlfn.IFS(ROUND(VLOOKUP(C3702,[1]!T_Resins[#Data],2,FALSE)/VLOOKUP(A3702,[1]!T_Printers[#Data],5,FALSE),1)&lt;=_xlfn.XLOOKUP(B3702,[1]Printers!L:L,[1]Printers!O:O,1,0,),ROUND(VLOOKUP(C3702,[1]!T_Resins[#Data],2,FALSE)/VLOOKUP(A3702,[1]!T_Printers[#Data],5,FALSE),1),ROUND(VLOOKUP(C3702,[1]!T_Resins[#Data],2,FALSE)/VLOOKUP(A3702,[1]!T_Printers[#Data],5,FALSE),1)&gt;_xlfn.XLOOKUP(B3702,[1]Printers!L:L,[1]Printers!O:O,1,0,),10)),"Используйте слой 100 мкм")</f>
        <v>32.6</v>
      </c>
      <c r="F3702">
        <f>IFERROR(IF(ROUND(_xlfn.XLOOKUP([1]Parameters!B3702,[1]Printers!L:L,[1]Printers!Q:Q,,0)*E3702/10,0)*10&lt;_xlfn.XLOOKUP([1]Parameters!B3702,[1]Printers!L:L,[1]Printers!P:P,,0),ROUND(_xlfn.XLOOKUP([1]Parameters!B3702,[1]Printers!L:L,[1]Printers!Q:Q,,0)*E3702/10,0)*10,_xlfn.XLOOKUP([1]Parameters!B3702,[1]Printers!L:L,[1]Printers!P:P,,0)),"")</f>
        <v>100</v>
      </c>
      <c r="G3702" t="str" cm="1">
        <f t="array" ref="G3702">IFERROR(IF(ROW()-1&gt;COUNTA([1]!T_Printers[Printers])*COUNTA([1]!T_Resins[Resins]),"",_xlfn.IFS(ROUND(VLOOKUP(C3702,[1]!T_Resins[#Data],3,FALSE)/VLOOKUP(A3702,[1]!T_Printers[#Data],5,FALSE),1)&lt;=_xlfn.XLOOKUP(B3702,[1]Printers!L:L,[1]Printers!O:O,1,0,),ROUND(VLOOKUP(C3702,[1]!T_Resins[#Data],3,FALSE)/VLOOKUP(A3702,[1]!T_Printers[#Data],5,FALSE),1),ROUND(VLOOKUP(C3702,[1]!T_Resins[#Data],3,FALSE)/VLOOKUP(A3702,[1]!T_Printers[#Data],5,FALSE),1)&gt;_xlfn.XLOOKUP(B3702,[1]Printers!L:L,[1]Printers!O:O,1,0,),10)),"")</f>
        <v/>
      </c>
      <c r="H3702" t="str">
        <f>IFERROR(IF(ROUND(_xlfn.XLOOKUP([1]Parameters!B3702,[1]Printers!L:L,[1]Printers!Q:Q,,0)*G3702/10,0)*10&lt;_xlfn.XLOOKUP([1]Parameters!B3702,[1]Printers!L:L,[1]Printers!P:P,,0),ROUND(_xlfn.XLOOKUP([1]Parameters!B3702,[1]Printers!L:L,[1]Printers!Q:Q,,0)*G3702/10,0)*10,_xlfn.XLOOKUP([1]Parameters!B3702,[1]Printers!L:L,[1]Printers!P:P,,0)),"")</f>
        <v/>
      </c>
      <c r="I3702" s="3" t="str" cm="1">
        <f t="array" ref="I3702">IFERROR(IF(ROW()-1&gt;COUNTA([1]!T_Printers[Printers])*COUNTA([1]!T_Resins[Resins]),"",_xlfn.IFS(ROUND(VLOOKUP(C3702,[1]!T_Resins[#Data],4,FALSE)/VLOOKUP(A3702,[1]!T_Printers[#Data],5,FALSE),1)&lt;=_xlfn.XLOOKUP(B3702,[1]Printers!L:L,[1]Printers!O:O,1,0,),ROUND(VLOOKUP(C3702,[1]!T_Resins[#Data],4,FALSE)/VLOOKUP(A3702,[1]!T_Printers[#Data],5,FALSE),1),ROUND(VLOOKUP(C3702,[1]!T_Resins[#Data],4,FALSE)/VLOOKUP(A3702,[1]!T_Printers[#Data],5,FALSE),1)&gt;_xlfn.XLOOKUP(B3702,[1]Printers!L:L,[1]Printers!O:O,1,0,),"")),"")</f>
        <v/>
      </c>
      <c r="J3702" t="str">
        <f>IFERROR(IF(ROUND(_xlfn.XLOOKUP([1]Parameters!B3702,[1]Printers!L:L,[1]Printers!Q:Q,,0)*I3702/10,0)*10&lt;_xlfn.XLOOKUP([1]Parameters!B3702,[1]Printers!L:L,[1]Printers!P:P,,0),ROUND(_xlfn.XLOOKUP([1]Parameters!B3702,[1]Printers!L:L,[1]Printers!Q:Q,,0)*I3702/10,0)*10,_xlfn.XLOOKUP([1]Parameters!B3702,[1]Printers!L:L,[1]Printers!P:P,,0)),"")</f>
        <v/>
      </c>
      <c r="K3702">
        <f>IF(SUM(E3702:J3702)&lt;&gt;0,VLOOKUP(A3702,[1]!T_Printers[#Data],10,FALSE)+VLOOKUP(C3702,[1]!T_Resins[#Data],10,FALSE),"")</f>
        <v>2</v>
      </c>
      <c r="L3702">
        <f>IF(SUM(E3702:J3702)&lt;&gt;0,VLOOKUP(A3702,[1]!T_Printers[#Data],11,FALSE),"")</f>
        <v>5</v>
      </c>
      <c r="M3702">
        <f>IF(SUM(E3702:J3702)&lt;&gt;0,VLOOKUP(C3702,[1]!T_Resins[#Data],8,FALSE),"")</f>
        <v>60</v>
      </c>
      <c r="N3702">
        <f>IF(_xlfn.XLOOKUP(B3702,[1]Printers!$L:$L,[1]Printers!$R:$R,0,0)&gt;0,[1]Parameters!M3702,IF(SUM(E3702:J3702)&lt;&gt;0,VLOOKUP(C3702,[1]!T_Resins[#Data],9,FALSE),""))</f>
        <v>60</v>
      </c>
      <c r="O3702" t="str">
        <f t="shared" si="57"/>
        <v>TronxyUltrabot</v>
      </c>
    </row>
    <row r="3703" spans="1:15" x14ac:dyDescent="0.25">
      <c r="A3703" t="str">
        <f t="array" ref="A3703">IF(ROW()-1&gt;COUNTA([1]!T_Printers[Printers])*COUNTA([1]!T_Resins[Resins]),"",INDEX([1]!T_Printers[Printers],INT((ROW()-2)/COUNTA([1]!T_Resins[Resins])+1)))</f>
        <v>Tronxy Ultrabot</v>
      </c>
      <c r="B3703" t="str">
        <f>_xlfn.XLOOKUP(A3703,[1]!T_Printers[Printers],[1]!T_Printers[Icon link],,0)</f>
        <v>TronxyUltrabot</v>
      </c>
      <c r="C3703" t="str">
        <f t="array" ref="C3703">IF(ROW()-1&gt;COUNTA([1]!T_Printers[Printers])*COUNTA([1]!T_Resins[Resins]),"",INDEX([1]!T_Resins[Resins],MOD(ROW()-2,COUNTA([1]!T_Resins[Resins]))+1))</f>
        <v>Dental Cast Cherry</v>
      </c>
      <c r="D3703">
        <f>IF(SUM(E3703:J3703)&lt;&gt;0,IF(ROW()-1&gt;COUNTA([1]!T_Printers[Printers])*COUNTA([1]!T_Resins[Resins]),"",2),"")</f>
        <v>2</v>
      </c>
      <c r="E3703" cm="1">
        <f t="array" ref="E3703">IFERROR(IF(ROW()-1&gt;COUNTA([1]!T_Printers[Printers])*COUNTA([1]!T_Resins[Resins]),"",_xlfn.IFS(ROUND(VLOOKUP(C3703,[1]!T_Resins[#Data],2,FALSE)/VLOOKUP(A3703,[1]!T_Printers[#Data],5,FALSE),1)&lt;=_xlfn.XLOOKUP(B3703,[1]Printers!L:L,[1]Printers!O:O,1,0,),ROUND(VLOOKUP(C3703,[1]!T_Resins[#Data],2,FALSE)/VLOOKUP(A3703,[1]!T_Printers[#Data],5,FALSE),1),ROUND(VLOOKUP(C3703,[1]!T_Resins[#Data],2,FALSE)/VLOOKUP(A3703,[1]!T_Printers[#Data],5,FALSE),1)&gt;_xlfn.XLOOKUP(B3703,[1]Printers!L:L,[1]Printers!O:O,1,0,),10)),"Используйте слой 100 мкм")</f>
        <v>28.5</v>
      </c>
      <c r="F3703">
        <f>IFERROR(IF(ROUND(_xlfn.XLOOKUP([1]Parameters!B3703,[1]Printers!L:L,[1]Printers!Q:Q,,0)*E3703/10,0)*10&lt;_xlfn.XLOOKUP([1]Parameters!B3703,[1]Printers!L:L,[1]Printers!P:P,,0),ROUND(_xlfn.XLOOKUP([1]Parameters!B3703,[1]Printers!L:L,[1]Printers!Q:Q,,0)*E3703/10,0)*10,_xlfn.XLOOKUP([1]Parameters!B3703,[1]Printers!L:L,[1]Printers!P:P,,0)),"")</f>
        <v>100</v>
      </c>
      <c r="G3703" cm="1">
        <f t="array" ref="G3703">IFERROR(IF(ROW()-1&gt;COUNTA([1]!T_Printers[Printers])*COUNTA([1]!T_Resins[Resins]),"",_xlfn.IFS(ROUND(VLOOKUP(C3703,[1]!T_Resins[#Data],3,FALSE)/VLOOKUP(A3703,[1]!T_Printers[#Data],5,FALSE),1)&lt;=_xlfn.XLOOKUP(B3703,[1]Printers!L:L,[1]Printers!O:O,1,0,),ROUND(VLOOKUP(C3703,[1]!T_Resins[#Data],3,FALSE)/VLOOKUP(A3703,[1]!T_Printers[#Data],5,FALSE),1),ROUND(VLOOKUP(C3703,[1]!T_Resins[#Data],3,FALSE)/VLOOKUP(A3703,[1]!T_Printers[#Data],5,FALSE),1)&gt;_xlfn.XLOOKUP(B3703,[1]Printers!L:L,[1]Printers!O:O,1,0,),10)),"")</f>
        <v>37.1</v>
      </c>
      <c r="H3703">
        <f>IFERROR(IF(ROUND(_xlfn.XLOOKUP([1]Parameters!B3703,[1]Printers!L:L,[1]Printers!Q:Q,,0)*G3703/10,0)*10&lt;_xlfn.XLOOKUP([1]Parameters!B3703,[1]Printers!L:L,[1]Printers!P:P,,0),ROUND(_xlfn.XLOOKUP([1]Parameters!B3703,[1]Printers!L:L,[1]Printers!Q:Q,,0)*G3703/10,0)*10,_xlfn.XLOOKUP([1]Parameters!B3703,[1]Printers!L:L,[1]Printers!P:P,,0)),"")</f>
        <v>100</v>
      </c>
      <c r="I3703" s="3" t="str" cm="1">
        <f t="array" ref="I3703">IFERROR(IF(ROW()-1&gt;COUNTA([1]!T_Printers[Printers])*COUNTA([1]!T_Resins[Resins]),"",_xlfn.IFS(ROUND(VLOOKUP(C3703,[1]!T_Resins[#Data],4,FALSE)/VLOOKUP(A3703,[1]!T_Printers[#Data],5,FALSE),1)&lt;=_xlfn.XLOOKUP(B3703,[1]Printers!L:L,[1]Printers!O:O,1,0,),ROUND(VLOOKUP(C3703,[1]!T_Resins[#Data],4,FALSE)/VLOOKUP(A3703,[1]!T_Printers[#Data],5,FALSE),1),ROUND(VLOOKUP(C3703,[1]!T_Resins[#Data],4,FALSE)/VLOOKUP(A3703,[1]!T_Printers[#Data],5,FALSE),1)&gt;_xlfn.XLOOKUP(B3703,[1]Printers!L:L,[1]Printers!O:O,1,0,),"")),"")</f>
        <v/>
      </c>
      <c r="J3703" t="str">
        <f>IFERROR(IF(ROUND(_xlfn.XLOOKUP([1]Parameters!B3703,[1]Printers!L:L,[1]Printers!Q:Q,,0)*I3703/10,0)*10&lt;_xlfn.XLOOKUP([1]Parameters!B3703,[1]Printers!L:L,[1]Printers!P:P,,0),ROUND(_xlfn.XLOOKUP([1]Parameters!B3703,[1]Printers!L:L,[1]Printers!Q:Q,,0)*I3703/10,0)*10,_xlfn.XLOOKUP([1]Parameters!B3703,[1]Printers!L:L,[1]Printers!P:P,,0)),"")</f>
        <v/>
      </c>
      <c r="K3703">
        <f>IF(SUM(E3703:J3703)&lt;&gt;0,VLOOKUP(A3703,[1]!T_Printers[#Data],10,FALSE)+VLOOKUP(C3703,[1]!T_Resins[#Data],10,FALSE),"")</f>
        <v>2</v>
      </c>
      <c r="L3703">
        <f>IF(SUM(E3703:J3703)&lt;&gt;0,VLOOKUP(A3703,[1]!T_Printers[#Data],11,FALSE),"")</f>
        <v>5</v>
      </c>
      <c r="M3703">
        <f>IF(SUM(E3703:J3703)&lt;&gt;0,VLOOKUP(C3703,[1]!T_Resins[#Data],8,FALSE),"")</f>
        <v>60</v>
      </c>
      <c r="N3703">
        <f>IF(_xlfn.XLOOKUP(B3703,[1]Printers!$L:$L,[1]Printers!$R:$R,0,0)&gt;0,[1]Parameters!M3703,IF(SUM(E3703:J3703)&lt;&gt;0,VLOOKUP(C3703,[1]!T_Resins[#Data],9,FALSE),""))</f>
        <v>60</v>
      </c>
      <c r="O3703" t="str">
        <f t="shared" si="57"/>
        <v>TronxyUltrabot</v>
      </c>
    </row>
    <row r="3704" spans="1:15" x14ac:dyDescent="0.25">
      <c r="A3704" t="str">
        <f t="array" ref="A3704">IF(ROW()-1&gt;COUNTA([1]!T_Printers[Printers])*COUNTA([1]!T_Resins[Resins]),"",INDEX([1]!T_Printers[Printers],INT((ROW()-2)/COUNTA([1]!T_Resins[Resins])+1)))</f>
        <v>Tronxy Ultrabot</v>
      </c>
      <c r="B3704" t="str">
        <f>_xlfn.XLOOKUP(A3704,[1]!T_Printers[Printers],[1]!T_Printers[Icon link],,0)</f>
        <v>TronxyUltrabot</v>
      </c>
      <c r="C3704" t="str">
        <f t="array" ref="C3704">IF(ROW()-1&gt;COUNTA([1]!T_Printers[Printers])*COUNTA([1]!T_Resins[Resins]),"",INDEX([1]!T_Resins[Resins],MOD(ROW()-2,COUNTA([1]!T_Resins[Resins]))+1))</f>
        <v>Dental Clear</v>
      </c>
      <c r="D3704">
        <f>IF(SUM(E3704:J3704)&lt;&gt;0,IF(ROW()-1&gt;COUNTA([1]!T_Printers[Printers])*COUNTA([1]!T_Resins[Resins]),"",2),"")</f>
        <v>2</v>
      </c>
      <c r="E3704" cm="1">
        <f t="array" ref="E3704">IFERROR(IF(ROW()-1&gt;COUNTA([1]!T_Printers[Printers])*COUNTA([1]!T_Resins[Resins]),"",_xlfn.IFS(ROUND(VLOOKUP(C3704,[1]!T_Resins[#Data],2,FALSE)/VLOOKUP(A3704,[1]!T_Printers[#Data],5,FALSE),1)&lt;=_xlfn.XLOOKUP(B3704,[1]Printers!L:L,[1]Printers!O:O,1,0,),ROUND(VLOOKUP(C3704,[1]!T_Resins[#Data],2,FALSE)/VLOOKUP(A3704,[1]!T_Printers[#Data],5,FALSE),1),ROUND(VLOOKUP(C3704,[1]!T_Resins[#Data],2,FALSE)/VLOOKUP(A3704,[1]!T_Printers[#Data],5,FALSE),1)&gt;_xlfn.XLOOKUP(B3704,[1]Printers!L:L,[1]Printers!O:O,1,0,),10)),"Используйте слой 100 мкм")</f>
        <v>16</v>
      </c>
      <c r="F3704">
        <f>IFERROR(IF(ROUND(_xlfn.XLOOKUP([1]Parameters!B3704,[1]Printers!L:L,[1]Printers!Q:Q,,0)*E3704/10,0)*10&lt;_xlfn.XLOOKUP([1]Parameters!B3704,[1]Printers!L:L,[1]Printers!P:P,,0),ROUND(_xlfn.XLOOKUP([1]Parameters!B3704,[1]Printers!L:L,[1]Printers!Q:Q,,0)*E3704/10,0)*10,_xlfn.XLOOKUP([1]Parameters!B3704,[1]Printers!L:L,[1]Printers!P:P,,0)),"")</f>
        <v>100</v>
      </c>
      <c r="G3704" cm="1">
        <f t="array" ref="G3704">IFERROR(IF(ROW()-1&gt;COUNTA([1]!T_Printers[Printers])*COUNTA([1]!T_Resins[Resins]),"",_xlfn.IFS(ROUND(VLOOKUP(C3704,[1]!T_Resins[#Data],3,FALSE)/VLOOKUP(A3704,[1]!T_Printers[#Data],5,FALSE),1)&lt;=_xlfn.XLOOKUP(B3704,[1]Printers!L:L,[1]Printers!O:O,1,0,),ROUND(VLOOKUP(C3704,[1]!T_Resins[#Data],3,FALSE)/VLOOKUP(A3704,[1]!T_Printers[#Data],5,FALSE),1),ROUND(VLOOKUP(C3704,[1]!T_Resins[#Data],3,FALSE)/VLOOKUP(A3704,[1]!T_Printers[#Data],5,FALSE),1)&gt;_xlfn.XLOOKUP(B3704,[1]Printers!L:L,[1]Printers!O:O,1,0,),10)),"")</f>
        <v>20.9</v>
      </c>
      <c r="H3704">
        <f>IFERROR(IF(ROUND(_xlfn.XLOOKUP([1]Parameters!B3704,[1]Printers!L:L,[1]Printers!Q:Q,,0)*G3704/10,0)*10&lt;_xlfn.XLOOKUP([1]Parameters!B3704,[1]Printers!L:L,[1]Printers!P:P,,0),ROUND(_xlfn.XLOOKUP([1]Parameters!B3704,[1]Printers!L:L,[1]Printers!Q:Q,,0)*G3704/10,0)*10,_xlfn.XLOOKUP([1]Parameters!B3704,[1]Printers!L:L,[1]Printers!P:P,,0)),"")</f>
        <v>100</v>
      </c>
      <c r="I3704" s="3" t="str" cm="1">
        <f t="array" ref="I3704">IFERROR(IF(ROW()-1&gt;COUNTA([1]!T_Printers[Printers])*COUNTA([1]!T_Resins[Resins]),"",_xlfn.IFS(ROUND(VLOOKUP(C3704,[1]!T_Resins[#Data],4,FALSE)/VLOOKUP(A3704,[1]!T_Printers[#Data],5,FALSE),1)&lt;=_xlfn.XLOOKUP(B3704,[1]Printers!L:L,[1]Printers!O:O,1,0,),ROUND(VLOOKUP(C3704,[1]!T_Resins[#Data],4,FALSE)/VLOOKUP(A3704,[1]!T_Printers[#Data],5,FALSE),1),ROUND(VLOOKUP(C3704,[1]!T_Resins[#Data],4,FALSE)/VLOOKUP(A3704,[1]!T_Printers[#Data],5,FALSE),1)&gt;_xlfn.XLOOKUP(B3704,[1]Printers!L:L,[1]Printers!O:O,1,0,),"")),"")</f>
        <v/>
      </c>
      <c r="J3704" t="str">
        <f>IFERROR(IF(ROUND(_xlfn.XLOOKUP([1]Parameters!B3704,[1]Printers!L:L,[1]Printers!Q:Q,,0)*I3704/10,0)*10&lt;_xlfn.XLOOKUP([1]Parameters!B3704,[1]Printers!L:L,[1]Printers!P:P,,0),ROUND(_xlfn.XLOOKUP([1]Parameters!B3704,[1]Printers!L:L,[1]Printers!Q:Q,,0)*I3704/10,0)*10,_xlfn.XLOOKUP([1]Parameters!B3704,[1]Printers!L:L,[1]Printers!P:P,,0)),"")</f>
        <v/>
      </c>
      <c r="K3704">
        <f>IF(SUM(E3704:J3704)&lt;&gt;0,VLOOKUP(A3704,[1]!T_Printers[#Data],10,FALSE)+VLOOKUP(C3704,[1]!T_Resins[#Data],10,FALSE),"")</f>
        <v>2</v>
      </c>
      <c r="L3704">
        <f>IF(SUM(E3704:J3704)&lt;&gt;0,VLOOKUP(A3704,[1]!T_Printers[#Data],11,FALSE),"")</f>
        <v>5</v>
      </c>
      <c r="M3704">
        <f>IF(SUM(E3704:J3704)&lt;&gt;0,VLOOKUP(C3704,[1]!T_Resins[#Data],8,FALSE),"")</f>
        <v>120</v>
      </c>
      <c r="N3704">
        <f>IF(_xlfn.XLOOKUP(B3704,[1]Printers!$L:$L,[1]Printers!$R:$R,0,0)&gt;0,[1]Parameters!M3704,IF(SUM(E3704:J3704)&lt;&gt;0,VLOOKUP(C3704,[1]!T_Resins[#Data],9,FALSE),""))</f>
        <v>180</v>
      </c>
      <c r="O3704" t="str">
        <f t="shared" si="57"/>
        <v>TronxyUltrabot</v>
      </c>
    </row>
    <row r="3705" spans="1:15" x14ac:dyDescent="0.25">
      <c r="A3705" t="str">
        <f t="array" ref="A3705">IF(ROW()-1&gt;COUNTA([1]!T_Printers[Printers])*COUNTA([1]!T_Resins[Resins]),"",INDEX([1]!T_Printers[Printers],INT((ROW()-2)/COUNTA([1]!T_Resins[Resins])+1)))</f>
        <v>Tronxy Ultrabot</v>
      </c>
      <c r="B3705" t="str">
        <f>_xlfn.XLOOKUP(A3705,[1]!T_Printers[Printers],[1]!T_Printers[Icon link],,0)</f>
        <v>TronxyUltrabot</v>
      </c>
      <c r="C3705" t="str">
        <f t="array" ref="C3705">IF(ROW()-1&gt;COUNTA([1]!T_Printers[Printers])*COUNTA([1]!T_Resins[Resins]),"",INDEX([1]!T_Resins[Resins],MOD(ROW()-2,COUNTA([1]!T_Resins[Resins]))+1))</f>
        <v>Dental Clear Pro</v>
      </c>
      <c r="D3705">
        <f>IF(SUM(E3705:J3705)&lt;&gt;0,IF(ROW()-1&gt;COUNTA([1]!T_Printers[Printers])*COUNTA([1]!T_Resins[Resins]),"",2),"")</f>
        <v>2</v>
      </c>
      <c r="E3705" t="str" cm="1">
        <f t="array" ref="E3705">IFERROR(IF(ROW()-1&gt;COUNTA([1]!T_Printers[Printers])*COUNTA([1]!T_Resins[Resins]),"",_xlfn.IFS(ROUND(VLOOKUP(C3705,[1]!T_Resins[#Data],2,FALSE)/VLOOKUP(A3705,[1]!T_Printers[#Data],5,FALSE),1)&lt;=_xlfn.XLOOKUP(B3705,[1]Printers!L:L,[1]Printers!O:O,1,0,),ROUND(VLOOKUP(C3705,[1]!T_Resins[#Data],2,FALSE)/VLOOKUP(A3705,[1]!T_Printers[#Data],5,FALSE),1),ROUND(VLOOKUP(C3705,[1]!T_Resins[#Data],2,FALSE)/VLOOKUP(A3705,[1]!T_Printers[#Data],5,FALSE),1)&gt;_xlfn.XLOOKUP(B3705,[1]Printers!L:L,[1]Printers!O:O,1,0,),10)),"Используйте слой 100 мкм")</f>
        <v>Используйте слой 100 мкм</v>
      </c>
      <c r="F3705" t="str">
        <f>IFERROR(IF(ROUND(_xlfn.XLOOKUP([1]Parameters!B3705,[1]Printers!L:L,[1]Printers!Q:Q,,0)*E3705/10,0)*10&lt;_xlfn.XLOOKUP([1]Parameters!B3705,[1]Printers!L:L,[1]Printers!P:P,,0),ROUND(_xlfn.XLOOKUP([1]Parameters!B3705,[1]Printers!L:L,[1]Printers!Q:Q,,0)*E3705/10,0)*10,_xlfn.XLOOKUP([1]Parameters!B3705,[1]Printers!L:L,[1]Printers!P:P,,0)),"")</f>
        <v/>
      </c>
      <c r="G3705" cm="1">
        <f t="array" ref="G3705">IFERROR(IF(ROW()-1&gt;COUNTA([1]!T_Printers[Printers])*COUNTA([1]!T_Resins[Resins]),"",_xlfn.IFS(ROUND(VLOOKUP(C3705,[1]!T_Resins[#Data],3,FALSE)/VLOOKUP(A3705,[1]!T_Printers[#Data],5,FALSE),1)&lt;=_xlfn.XLOOKUP(B3705,[1]Printers!L:L,[1]Printers!O:O,1,0,),ROUND(VLOOKUP(C3705,[1]!T_Resins[#Data],3,FALSE)/VLOOKUP(A3705,[1]!T_Printers[#Data],5,FALSE),1),ROUND(VLOOKUP(C3705,[1]!T_Resins[#Data],3,FALSE)/VLOOKUP(A3705,[1]!T_Printers[#Data],5,FALSE),1)&gt;_xlfn.XLOOKUP(B3705,[1]Printers!L:L,[1]Printers!O:O,1,0,),10)),"")</f>
        <v>33.799999999999997</v>
      </c>
      <c r="H3705">
        <f>IFERROR(IF(ROUND(_xlfn.XLOOKUP([1]Parameters!B3705,[1]Printers!L:L,[1]Printers!Q:Q,,0)*G3705/10,0)*10&lt;_xlfn.XLOOKUP([1]Parameters!B3705,[1]Printers!L:L,[1]Printers!P:P,,0),ROUND(_xlfn.XLOOKUP([1]Parameters!B3705,[1]Printers!L:L,[1]Printers!Q:Q,,0)*G3705/10,0)*10,_xlfn.XLOOKUP([1]Parameters!B3705,[1]Printers!L:L,[1]Printers!P:P,,0)),"")</f>
        <v>100</v>
      </c>
      <c r="I3705" s="3" cm="1">
        <f t="array" ref="I3705">IFERROR(IF(ROW()-1&gt;COUNTA([1]!T_Printers[Printers])*COUNTA([1]!T_Resins[Resins]),"",_xlfn.IFS(ROUND(VLOOKUP(C3705,[1]!T_Resins[#Data],4,FALSE)/VLOOKUP(A3705,[1]!T_Printers[#Data],5,FALSE),1)&lt;=_xlfn.XLOOKUP(B3705,[1]Printers!L:L,[1]Printers!O:O,1,0,),ROUND(VLOOKUP(C3705,[1]!T_Resins[#Data],4,FALSE)/VLOOKUP(A3705,[1]!T_Printers[#Data],5,FALSE),1),ROUND(VLOOKUP(C3705,[1]!T_Resins[#Data],4,FALSE)/VLOOKUP(A3705,[1]!T_Printers[#Data],5,FALSE),1)&gt;_xlfn.XLOOKUP(B3705,[1]Printers!L:L,[1]Printers!O:O,1,0,),"")),"")</f>
        <v>44</v>
      </c>
      <c r="J3705">
        <f>IFERROR(IF(ROUND(_xlfn.XLOOKUP([1]Parameters!B3705,[1]Printers!L:L,[1]Printers!Q:Q,,0)*I3705/10,0)*10&lt;_xlfn.XLOOKUP([1]Parameters!B3705,[1]Printers!L:L,[1]Printers!P:P,,0),ROUND(_xlfn.XLOOKUP([1]Parameters!B3705,[1]Printers!L:L,[1]Printers!Q:Q,,0)*I3705/10,0)*10,_xlfn.XLOOKUP([1]Parameters!B3705,[1]Printers!L:L,[1]Printers!P:P,,0)),"")</f>
        <v>100</v>
      </c>
      <c r="K3705">
        <f>IF(SUM(E3705:J3705)&lt;&gt;0,VLOOKUP(A3705,[1]!T_Printers[#Data],10,FALSE)+VLOOKUP(C3705,[1]!T_Resins[#Data],10,FALSE),"")</f>
        <v>2</v>
      </c>
      <c r="L3705">
        <f>IF(SUM(E3705:J3705)&lt;&gt;0,VLOOKUP(A3705,[1]!T_Printers[#Data],11,FALSE),"")</f>
        <v>5</v>
      </c>
      <c r="M3705">
        <f>IF(SUM(E3705:J3705)&lt;&gt;0,VLOOKUP(C3705,[1]!T_Resins[#Data],8,FALSE),"")</f>
        <v>120</v>
      </c>
      <c r="N3705">
        <f>IF(_xlfn.XLOOKUP(B3705,[1]Printers!$L:$L,[1]Printers!$R:$R,0,0)&gt;0,[1]Parameters!M3705,IF(SUM(E3705:J3705)&lt;&gt;0,VLOOKUP(C3705,[1]!T_Resins[#Data],9,FALSE),""))</f>
        <v>180</v>
      </c>
      <c r="O3705" t="str">
        <f t="shared" si="57"/>
        <v>TronxyUltrabot</v>
      </c>
    </row>
    <row r="3706" spans="1:15" x14ac:dyDescent="0.25">
      <c r="A3706" t="str">
        <f t="array" ref="A3706">IF(ROW()-1&gt;COUNTA([1]!T_Printers[Printers])*COUNTA([1]!T_Resins[Resins]),"",INDEX([1]!T_Printers[Printers],INT((ROW()-2)/COUNTA([1]!T_Resins[Resins])+1)))</f>
        <v>Tronxy Ultrabot</v>
      </c>
      <c r="B3706" t="str">
        <f>_xlfn.XLOOKUP(A3706,[1]!T_Printers[Printers],[1]!T_Printers[Icon link],,0)</f>
        <v>TronxyUltrabot</v>
      </c>
      <c r="C3706" t="str">
        <f t="array" ref="C3706">IF(ROW()-1&gt;COUNTA([1]!T_Printers[Printers])*COUNTA([1]!T_Resins[Resins]),"",INDEX([1]!T_Resins[Resins],MOD(ROW()-2,COUNTA([1]!T_Resins[Resins]))+1))</f>
        <v>Dental Denture Base Soft</v>
      </c>
      <c r="D3706">
        <f>IF(SUM(E3706:J3706)&lt;&gt;0,IF(ROW()-1&gt;COUNTA([1]!T_Printers[Printers])*COUNTA([1]!T_Resins[Resins]),"",2),"")</f>
        <v>2</v>
      </c>
      <c r="E3706" cm="1">
        <f t="array" ref="E3706">IFERROR(IF(ROW()-1&gt;COUNTA([1]!T_Printers[Printers])*COUNTA([1]!T_Resins[Resins]),"",_xlfn.IFS(ROUND(VLOOKUP(C3706,[1]!T_Resins[#Data],2,FALSE)/VLOOKUP(A3706,[1]!T_Printers[#Data],5,FALSE),1)&lt;=_xlfn.XLOOKUP(B3706,[1]Printers!L:L,[1]Printers!O:O,1,0,),ROUND(VLOOKUP(C3706,[1]!T_Resins[#Data],2,FALSE)/VLOOKUP(A3706,[1]!T_Printers[#Data],5,FALSE),1),ROUND(VLOOKUP(C3706,[1]!T_Resins[#Data],2,FALSE)/VLOOKUP(A3706,[1]!T_Printers[#Data],5,FALSE),1)&gt;_xlfn.XLOOKUP(B3706,[1]Printers!L:L,[1]Printers!O:O,1,0,),10)),"Используйте слой 100 мкм")</f>
        <v>36.299999999999997</v>
      </c>
      <c r="F3706">
        <f>IFERROR(IF(ROUND(_xlfn.XLOOKUP([1]Parameters!B3706,[1]Printers!L:L,[1]Printers!Q:Q,,0)*E3706/10,0)*10&lt;_xlfn.XLOOKUP([1]Parameters!B3706,[1]Printers!L:L,[1]Printers!P:P,,0),ROUND(_xlfn.XLOOKUP([1]Parameters!B3706,[1]Printers!L:L,[1]Printers!Q:Q,,0)*E3706/10,0)*10,_xlfn.XLOOKUP([1]Parameters!B3706,[1]Printers!L:L,[1]Printers!P:P,,0)),"")</f>
        <v>100</v>
      </c>
      <c r="G3706" cm="1">
        <f t="array" ref="G3706">IFERROR(IF(ROW()-1&gt;COUNTA([1]!T_Printers[Printers])*COUNTA([1]!T_Resins[Resins]),"",_xlfn.IFS(ROUND(VLOOKUP(C3706,[1]!T_Resins[#Data],3,FALSE)/VLOOKUP(A3706,[1]!T_Printers[#Data],5,FALSE),1)&lt;=_xlfn.XLOOKUP(B3706,[1]Printers!L:L,[1]Printers!O:O,1,0,),ROUND(VLOOKUP(C3706,[1]!T_Resins[#Data],3,FALSE)/VLOOKUP(A3706,[1]!T_Printers[#Data],5,FALSE),1),ROUND(VLOOKUP(C3706,[1]!T_Resins[#Data],3,FALSE)/VLOOKUP(A3706,[1]!T_Printers[#Data],5,FALSE),1)&gt;_xlfn.XLOOKUP(B3706,[1]Printers!L:L,[1]Printers!O:O,1,0,),10)),"")</f>
        <v>47.2</v>
      </c>
      <c r="H3706">
        <f>IFERROR(IF(ROUND(_xlfn.XLOOKUP([1]Parameters!B3706,[1]Printers!L:L,[1]Printers!Q:Q,,0)*G3706/10,0)*10&lt;_xlfn.XLOOKUP([1]Parameters!B3706,[1]Printers!L:L,[1]Printers!P:P,,0),ROUND(_xlfn.XLOOKUP([1]Parameters!B3706,[1]Printers!L:L,[1]Printers!Q:Q,,0)*G3706/10,0)*10,_xlfn.XLOOKUP([1]Parameters!B3706,[1]Printers!L:L,[1]Printers!P:P,,0)),"")</f>
        <v>100</v>
      </c>
      <c r="I3706" s="3" t="str" cm="1">
        <f t="array" ref="I3706">IFERROR(IF(ROW()-1&gt;COUNTA([1]!T_Printers[Printers])*COUNTA([1]!T_Resins[Resins]),"",_xlfn.IFS(ROUND(VLOOKUP(C3706,[1]!T_Resins[#Data],4,FALSE)/VLOOKUP(A3706,[1]!T_Printers[#Data],5,FALSE),1)&lt;=_xlfn.XLOOKUP(B3706,[1]Printers!L:L,[1]Printers!O:O,1,0,),ROUND(VLOOKUP(C3706,[1]!T_Resins[#Data],4,FALSE)/VLOOKUP(A3706,[1]!T_Printers[#Data],5,FALSE),1),ROUND(VLOOKUP(C3706,[1]!T_Resins[#Data],4,FALSE)/VLOOKUP(A3706,[1]!T_Printers[#Data],5,FALSE),1)&gt;_xlfn.XLOOKUP(B3706,[1]Printers!L:L,[1]Printers!O:O,1,0,),"")),"")</f>
        <v/>
      </c>
      <c r="J3706" t="str">
        <f>IFERROR(IF(ROUND(_xlfn.XLOOKUP([1]Parameters!B3706,[1]Printers!L:L,[1]Printers!Q:Q,,0)*I3706/10,0)*10&lt;_xlfn.XLOOKUP([1]Parameters!B3706,[1]Printers!L:L,[1]Printers!P:P,,0),ROUND(_xlfn.XLOOKUP([1]Parameters!B3706,[1]Printers!L:L,[1]Printers!Q:Q,,0)*I3706/10,0)*10,_xlfn.XLOOKUP([1]Parameters!B3706,[1]Printers!L:L,[1]Printers!P:P,,0)),"")</f>
        <v/>
      </c>
      <c r="K3706">
        <f>IF(SUM(E3706:J3706)&lt;&gt;0,VLOOKUP(A3706,[1]!T_Printers[#Data],10,FALSE)+VLOOKUP(C3706,[1]!T_Resins[#Data],10,FALSE),"")</f>
        <v>3</v>
      </c>
      <c r="L3706">
        <f>IF(SUM(E3706:J3706)&lt;&gt;0,VLOOKUP(A3706,[1]!T_Printers[#Data],11,FALSE),"")</f>
        <v>5</v>
      </c>
      <c r="M3706">
        <f>IF(SUM(E3706:J3706)&lt;&gt;0,VLOOKUP(C3706,[1]!T_Resins[#Data],8,FALSE),"")</f>
        <v>120</v>
      </c>
      <c r="N3706">
        <f>IF(_xlfn.XLOOKUP(B3706,[1]Printers!$L:$L,[1]Printers!$R:$R,0,0)&gt;0,[1]Parameters!M3706,IF(SUM(E3706:J3706)&lt;&gt;0,VLOOKUP(C3706,[1]!T_Resins[#Data],9,FALSE),""))</f>
        <v>180</v>
      </c>
      <c r="O3706" t="str">
        <f t="shared" si="57"/>
        <v>TronxyUltrabot</v>
      </c>
    </row>
    <row r="3707" spans="1:15" x14ac:dyDescent="0.25">
      <c r="A3707" t="str">
        <f t="array" ref="A3707">IF(ROW()-1&gt;COUNTA([1]!T_Printers[Printers])*COUNTA([1]!T_Resins[Resins]),"",INDEX([1]!T_Printers[Printers],INT((ROW()-2)/COUNTA([1]!T_Resins[Resins])+1)))</f>
        <v>Tronxy Ultrabot</v>
      </c>
      <c r="B3707" t="str">
        <f>_xlfn.XLOOKUP(A3707,[1]!T_Printers[Printers],[1]!T_Printers[Icon link],,0)</f>
        <v>TronxyUltrabot</v>
      </c>
      <c r="C3707" t="str">
        <f t="array" ref="C3707">IF(ROW()-1&gt;COUNTA([1]!T_Printers[Printers])*COUNTA([1]!T_Resins[Resins]),"",INDEX([1]!T_Resins[Resins],MOD(ROW()-2,COUNTA([1]!T_Resins[Resins]))+1))</f>
        <v>Dental Denture Base</v>
      </c>
      <c r="D3707">
        <f>IF(SUM(E3707:J3707)&lt;&gt;0,IF(ROW()-1&gt;COUNTA([1]!T_Printers[Printers])*COUNTA([1]!T_Resins[Resins]),"",2),"")</f>
        <v>2</v>
      </c>
      <c r="E3707" cm="1">
        <f t="array" ref="E3707">IFERROR(IF(ROW()-1&gt;COUNTA([1]!T_Printers[Printers])*COUNTA([1]!T_Resins[Resins]),"",_xlfn.IFS(ROUND(VLOOKUP(C3707,[1]!T_Resins[#Data],2,FALSE)/VLOOKUP(A3707,[1]!T_Printers[#Data],5,FALSE),1)&lt;=_xlfn.XLOOKUP(B3707,[1]Printers!L:L,[1]Printers!O:O,1,0,),ROUND(VLOOKUP(C3707,[1]!T_Resins[#Data],2,FALSE)/VLOOKUP(A3707,[1]!T_Printers[#Data],5,FALSE),1),ROUND(VLOOKUP(C3707,[1]!T_Resins[#Data],2,FALSE)/VLOOKUP(A3707,[1]!T_Printers[#Data],5,FALSE),1)&gt;_xlfn.XLOOKUP(B3707,[1]Printers!L:L,[1]Printers!O:O,1,0,),10)),"Используйте слой 100 мкм")</f>
        <v>28.6</v>
      </c>
      <c r="F3707">
        <f>IFERROR(IF(ROUND(_xlfn.XLOOKUP([1]Parameters!B3707,[1]Printers!L:L,[1]Printers!Q:Q,,0)*E3707/10,0)*10&lt;_xlfn.XLOOKUP([1]Parameters!B3707,[1]Printers!L:L,[1]Printers!P:P,,0),ROUND(_xlfn.XLOOKUP([1]Parameters!B3707,[1]Printers!L:L,[1]Printers!Q:Q,,0)*E3707/10,0)*10,_xlfn.XLOOKUP([1]Parameters!B3707,[1]Printers!L:L,[1]Printers!P:P,,0)),"")</f>
        <v>100</v>
      </c>
      <c r="G3707" cm="1">
        <f t="array" ref="G3707">IFERROR(IF(ROW()-1&gt;COUNTA([1]!T_Printers[Printers])*COUNTA([1]!T_Resins[Resins]),"",_xlfn.IFS(ROUND(VLOOKUP(C3707,[1]!T_Resins[#Data],3,FALSE)/VLOOKUP(A3707,[1]!T_Printers[#Data],5,FALSE),1)&lt;=_xlfn.XLOOKUP(B3707,[1]Printers!L:L,[1]Printers!O:O,1,0,),ROUND(VLOOKUP(C3707,[1]!T_Resins[#Data],3,FALSE)/VLOOKUP(A3707,[1]!T_Printers[#Data],5,FALSE),1),ROUND(VLOOKUP(C3707,[1]!T_Resins[#Data],3,FALSE)/VLOOKUP(A3707,[1]!T_Printers[#Data],5,FALSE),1)&gt;_xlfn.XLOOKUP(B3707,[1]Printers!L:L,[1]Printers!O:O,1,0,),10)),"")</f>
        <v>37.200000000000003</v>
      </c>
      <c r="H3707">
        <f>IFERROR(IF(ROUND(_xlfn.XLOOKUP([1]Parameters!B3707,[1]Printers!L:L,[1]Printers!Q:Q,,0)*G3707/10,0)*10&lt;_xlfn.XLOOKUP([1]Parameters!B3707,[1]Printers!L:L,[1]Printers!P:P,,0),ROUND(_xlfn.XLOOKUP([1]Parameters!B3707,[1]Printers!L:L,[1]Printers!Q:Q,,0)*G3707/10,0)*10,_xlfn.XLOOKUP([1]Parameters!B3707,[1]Printers!L:L,[1]Printers!P:P,,0)),"")</f>
        <v>100</v>
      </c>
      <c r="I3707" s="3" t="str" cm="1">
        <f t="array" ref="I3707">IFERROR(IF(ROW()-1&gt;COUNTA([1]!T_Printers[Printers])*COUNTA([1]!T_Resins[Resins]),"",_xlfn.IFS(ROUND(VLOOKUP(C3707,[1]!T_Resins[#Data],4,FALSE)/VLOOKUP(A3707,[1]!T_Printers[#Data],5,FALSE),1)&lt;=_xlfn.XLOOKUP(B3707,[1]Printers!L:L,[1]Printers!O:O,1,0,),ROUND(VLOOKUP(C3707,[1]!T_Resins[#Data],4,FALSE)/VLOOKUP(A3707,[1]!T_Printers[#Data],5,FALSE),1),ROUND(VLOOKUP(C3707,[1]!T_Resins[#Data],4,FALSE)/VLOOKUP(A3707,[1]!T_Printers[#Data],5,FALSE),1)&gt;_xlfn.XLOOKUP(B3707,[1]Printers!L:L,[1]Printers!O:O,1,0,),"")),"")</f>
        <v/>
      </c>
      <c r="J3707" t="str">
        <f>IFERROR(IF(ROUND(_xlfn.XLOOKUP([1]Parameters!B3707,[1]Printers!L:L,[1]Printers!Q:Q,,0)*I3707/10,0)*10&lt;_xlfn.XLOOKUP([1]Parameters!B3707,[1]Printers!L:L,[1]Printers!P:P,,0),ROUND(_xlfn.XLOOKUP([1]Parameters!B3707,[1]Printers!L:L,[1]Printers!Q:Q,,0)*I3707/10,0)*10,_xlfn.XLOOKUP([1]Parameters!B3707,[1]Printers!L:L,[1]Printers!P:P,,0)),"")</f>
        <v/>
      </c>
      <c r="K3707">
        <f>IF(SUM(E3707:J3707)&lt;&gt;0,VLOOKUP(A3707,[1]!T_Printers[#Data],10,FALSE)+VLOOKUP(C3707,[1]!T_Resins[#Data],10,FALSE),"")</f>
        <v>3</v>
      </c>
      <c r="L3707">
        <f>IF(SUM(E3707:J3707)&lt;&gt;0,VLOOKUP(A3707,[1]!T_Printers[#Data],11,FALSE),"")</f>
        <v>5</v>
      </c>
      <c r="M3707">
        <f>IF(SUM(E3707:J3707)&lt;&gt;0,VLOOKUP(C3707,[1]!T_Resins[#Data],8,FALSE),"")</f>
        <v>120</v>
      </c>
      <c r="N3707">
        <f>IF(_xlfn.XLOOKUP(B3707,[1]Printers!$L:$L,[1]Printers!$R:$R,0,0)&gt;0,[1]Parameters!M3707,IF(SUM(E3707:J3707)&lt;&gt;0,VLOOKUP(C3707,[1]!T_Resins[#Data],9,FALSE),""))</f>
        <v>180</v>
      </c>
      <c r="O3707" t="str">
        <f t="shared" si="57"/>
        <v>TronxyUltrabot</v>
      </c>
    </row>
    <row r="3708" spans="1:15" x14ac:dyDescent="0.25">
      <c r="A3708" t="str">
        <f t="array" ref="A3708">IF(ROW()-1&gt;COUNTA([1]!T_Printers[Printers])*COUNTA([1]!T_Resins[Resins]),"",INDEX([1]!T_Printers[Printers],INT((ROW()-2)/COUNTA([1]!T_Resins[Resins])+1)))</f>
        <v>Tronxy Ultrabot</v>
      </c>
      <c r="B3708" t="str">
        <f>_xlfn.XLOOKUP(A3708,[1]!T_Printers[Printers],[1]!T_Printers[Icon link],,0)</f>
        <v>TronxyUltrabot</v>
      </c>
      <c r="C3708" t="str">
        <f t="array" ref="C3708">IF(ROW()-1&gt;COUNTA([1]!T_Printers[Printers])*COUNTA([1]!T_Resins[Resins]),"",INDEX([1]!T_Resins[Resins],MOD(ROW()-2,COUNTA([1]!T_Resins[Resins]))+1))</f>
        <v>Dental IBT</v>
      </c>
      <c r="D3708">
        <f>IF(SUM(E3708:J3708)&lt;&gt;0,IF(ROW()-1&gt;COUNTA([1]!T_Printers[Printers])*COUNTA([1]!T_Resins[Resins]),"",2),"")</f>
        <v>2</v>
      </c>
      <c r="E3708" cm="1">
        <f t="array" ref="E3708">IFERROR(IF(ROW()-1&gt;COUNTA([1]!T_Printers[Printers])*COUNTA([1]!T_Resins[Resins]),"",_xlfn.IFS(ROUND(VLOOKUP(C3708,[1]!T_Resins[#Data],2,FALSE)/VLOOKUP(A3708,[1]!T_Printers[#Data],5,FALSE),1)&lt;=_xlfn.XLOOKUP(B3708,[1]Printers!L:L,[1]Printers!O:O,1,0,),ROUND(VLOOKUP(C3708,[1]!T_Resins[#Data],2,FALSE)/VLOOKUP(A3708,[1]!T_Printers[#Data],5,FALSE),1),ROUND(VLOOKUP(C3708,[1]!T_Resins[#Data],2,FALSE)/VLOOKUP(A3708,[1]!T_Printers[#Data],5,FALSE),1)&gt;_xlfn.XLOOKUP(B3708,[1]Printers!L:L,[1]Printers!O:O,1,0,),10)),"Используйте слой 100 мкм")</f>
        <v>17.8</v>
      </c>
      <c r="F3708">
        <f>IFERROR(IF(ROUND(_xlfn.XLOOKUP([1]Parameters!B3708,[1]Printers!L:L,[1]Printers!Q:Q,,0)*E3708/10,0)*10&lt;_xlfn.XLOOKUP([1]Parameters!B3708,[1]Printers!L:L,[1]Printers!P:P,,0),ROUND(_xlfn.XLOOKUP([1]Parameters!B3708,[1]Printers!L:L,[1]Printers!Q:Q,,0)*E3708/10,0)*10,_xlfn.XLOOKUP([1]Parameters!B3708,[1]Printers!L:L,[1]Printers!P:P,,0)),"")</f>
        <v>100</v>
      </c>
      <c r="G3708" cm="1">
        <f t="array" ref="G3708">IFERROR(IF(ROW()-1&gt;COUNTA([1]!T_Printers[Printers])*COUNTA([1]!T_Resins[Resins]),"",_xlfn.IFS(ROUND(VLOOKUP(C3708,[1]!T_Resins[#Data],3,FALSE)/VLOOKUP(A3708,[1]!T_Printers[#Data],5,FALSE),1)&lt;=_xlfn.XLOOKUP(B3708,[1]Printers!L:L,[1]Printers!O:O,1,0,),ROUND(VLOOKUP(C3708,[1]!T_Resins[#Data],3,FALSE)/VLOOKUP(A3708,[1]!T_Printers[#Data],5,FALSE),1),ROUND(VLOOKUP(C3708,[1]!T_Resins[#Data],3,FALSE)/VLOOKUP(A3708,[1]!T_Printers[#Data],5,FALSE),1)&gt;_xlfn.XLOOKUP(B3708,[1]Printers!L:L,[1]Printers!O:O,1,0,),10)),"")</f>
        <v>23.2</v>
      </c>
      <c r="H3708">
        <f>IFERROR(IF(ROUND(_xlfn.XLOOKUP([1]Parameters!B3708,[1]Printers!L:L,[1]Printers!Q:Q,,0)*G3708/10,0)*10&lt;_xlfn.XLOOKUP([1]Parameters!B3708,[1]Printers!L:L,[1]Printers!P:P,,0),ROUND(_xlfn.XLOOKUP([1]Parameters!B3708,[1]Printers!L:L,[1]Printers!Q:Q,,0)*G3708/10,0)*10,_xlfn.XLOOKUP([1]Parameters!B3708,[1]Printers!L:L,[1]Printers!P:P,,0)),"")</f>
        <v>100</v>
      </c>
      <c r="I3708" s="3" t="str" cm="1">
        <f t="array" ref="I3708">IFERROR(IF(ROW()-1&gt;COUNTA([1]!T_Printers[Printers])*COUNTA([1]!T_Resins[Resins]),"",_xlfn.IFS(ROUND(VLOOKUP(C3708,[1]!T_Resins[#Data],4,FALSE)/VLOOKUP(A3708,[1]!T_Printers[#Data],5,FALSE),1)&lt;=_xlfn.XLOOKUP(B3708,[1]Printers!L:L,[1]Printers!O:O,1,0,),ROUND(VLOOKUP(C3708,[1]!T_Resins[#Data],4,FALSE)/VLOOKUP(A3708,[1]!T_Printers[#Data],5,FALSE),1),ROUND(VLOOKUP(C3708,[1]!T_Resins[#Data],4,FALSE)/VLOOKUP(A3708,[1]!T_Printers[#Data],5,FALSE),1)&gt;_xlfn.XLOOKUP(B3708,[1]Printers!L:L,[1]Printers!O:O,1,0,),"")),"")</f>
        <v/>
      </c>
      <c r="J3708" t="str">
        <f>IFERROR(IF(ROUND(_xlfn.XLOOKUP([1]Parameters!B3708,[1]Printers!L:L,[1]Printers!Q:Q,,0)*I3708/10,0)*10&lt;_xlfn.XLOOKUP([1]Parameters!B3708,[1]Printers!L:L,[1]Printers!P:P,,0),ROUND(_xlfn.XLOOKUP([1]Parameters!B3708,[1]Printers!L:L,[1]Printers!Q:Q,,0)*I3708/10,0)*10,_xlfn.XLOOKUP([1]Parameters!B3708,[1]Printers!L:L,[1]Printers!P:P,,0)),"")</f>
        <v/>
      </c>
      <c r="K3708">
        <f>IF(SUM(E3708:J3708)&lt;&gt;0,VLOOKUP(A3708,[1]!T_Printers[#Data],10,FALSE)+VLOOKUP(C3708,[1]!T_Resins[#Data],10,FALSE),"")</f>
        <v>2</v>
      </c>
      <c r="L3708">
        <f>IF(SUM(E3708:J3708)&lt;&gt;0,VLOOKUP(A3708,[1]!T_Printers[#Data],11,FALSE),"")</f>
        <v>5</v>
      </c>
      <c r="M3708">
        <f>IF(SUM(E3708:J3708)&lt;&gt;0,VLOOKUP(C3708,[1]!T_Resins[#Data],8,FALSE),"")</f>
        <v>60</v>
      </c>
      <c r="N3708">
        <f>IF(_xlfn.XLOOKUP(B3708,[1]Printers!$L:$L,[1]Printers!$R:$R,0,0)&gt;0,[1]Parameters!M3708,IF(SUM(E3708:J3708)&lt;&gt;0,VLOOKUP(C3708,[1]!T_Resins[#Data],9,FALSE),""))</f>
        <v>60</v>
      </c>
      <c r="O3708" t="str">
        <f t="shared" si="57"/>
        <v>TronxyUltrabot</v>
      </c>
    </row>
    <row r="3709" spans="1:15" x14ac:dyDescent="0.25">
      <c r="A3709" t="str">
        <f t="array" ref="A3709">IF(ROW()-1&gt;COUNTA([1]!T_Printers[Printers])*COUNTA([1]!T_Resins[Resins]),"",INDEX([1]!T_Printers[Printers],INT((ROW()-2)/COUNTA([1]!T_Resins[Resins])+1)))</f>
        <v>Tronxy Ultrabot</v>
      </c>
      <c r="B3709" t="str">
        <f>_xlfn.XLOOKUP(A3709,[1]!T_Printers[Printers],[1]!T_Printers[Icon link],,0)</f>
        <v>TronxyUltrabot</v>
      </c>
      <c r="C3709" t="str">
        <f t="array" ref="C3709">IF(ROW()-1&gt;COUNTA([1]!T_Printers[Printers])*COUNTA([1]!T_Resins[Resins]),"",INDEX([1]!T_Resins[Resins],MOD(ROW()-2,COUNTA([1]!T_Resins[Resins]))+1))</f>
        <v>Dental Model Biege</v>
      </c>
      <c r="D3709">
        <f>IF(SUM(E3709:J3709)&lt;&gt;0,IF(ROW()-1&gt;COUNTA([1]!T_Printers[Printers])*COUNTA([1]!T_Resins[Resins]),"",2),"")</f>
        <v>2</v>
      </c>
      <c r="E3709" cm="1">
        <f t="array" ref="E3709">IFERROR(IF(ROW()-1&gt;COUNTA([1]!T_Printers[Printers])*COUNTA([1]!T_Resins[Resins]),"",_xlfn.IFS(ROUND(VLOOKUP(C3709,[1]!T_Resins[#Data],2,FALSE)/VLOOKUP(A3709,[1]!T_Printers[#Data],5,FALSE),1)&lt;=_xlfn.XLOOKUP(B3709,[1]Printers!L:L,[1]Printers!O:O,1,0,),ROUND(VLOOKUP(C3709,[1]!T_Resins[#Data],2,FALSE)/VLOOKUP(A3709,[1]!T_Printers[#Data],5,FALSE),1),ROUND(VLOOKUP(C3709,[1]!T_Resins[#Data],2,FALSE)/VLOOKUP(A3709,[1]!T_Printers[#Data],5,FALSE),1)&gt;_xlfn.XLOOKUP(B3709,[1]Printers!L:L,[1]Printers!O:O,1,0,),10)),"Используйте слой 100 мкм")</f>
        <v>22.4</v>
      </c>
      <c r="F3709">
        <f>IFERROR(IF(ROUND(_xlfn.XLOOKUP([1]Parameters!B3709,[1]Printers!L:L,[1]Printers!Q:Q,,0)*E3709/10,0)*10&lt;_xlfn.XLOOKUP([1]Parameters!B3709,[1]Printers!L:L,[1]Printers!P:P,,0),ROUND(_xlfn.XLOOKUP([1]Parameters!B3709,[1]Printers!L:L,[1]Printers!Q:Q,,0)*E3709/10,0)*10,_xlfn.XLOOKUP([1]Parameters!B3709,[1]Printers!L:L,[1]Printers!P:P,,0)),"")</f>
        <v>100</v>
      </c>
      <c r="G3709" cm="1">
        <f t="array" ref="G3709">IFERROR(IF(ROW()-1&gt;COUNTA([1]!T_Printers[Printers])*COUNTA([1]!T_Resins[Resins]),"",_xlfn.IFS(ROUND(VLOOKUP(C3709,[1]!T_Resins[#Data],3,FALSE)/VLOOKUP(A3709,[1]!T_Printers[#Data],5,FALSE),1)&lt;=_xlfn.XLOOKUP(B3709,[1]Printers!L:L,[1]Printers!O:O,1,0,),ROUND(VLOOKUP(C3709,[1]!T_Resins[#Data],3,FALSE)/VLOOKUP(A3709,[1]!T_Printers[#Data],5,FALSE),1),ROUND(VLOOKUP(C3709,[1]!T_Resins[#Data],3,FALSE)/VLOOKUP(A3709,[1]!T_Printers[#Data],5,FALSE),1)&gt;_xlfn.XLOOKUP(B3709,[1]Printers!L:L,[1]Printers!O:O,1,0,),10)),"")</f>
        <v>29.2</v>
      </c>
      <c r="H3709">
        <f>IFERROR(IF(ROUND(_xlfn.XLOOKUP([1]Parameters!B3709,[1]Printers!L:L,[1]Printers!Q:Q,,0)*G3709/10,0)*10&lt;_xlfn.XLOOKUP([1]Parameters!B3709,[1]Printers!L:L,[1]Printers!P:P,,0),ROUND(_xlfn.XLOOKUP([1]Parameters!B3709,[1]Printers!L:L,[1]Printers!Q:Q,,0)*G3709/10,0)*10,_xlfn.XLOOKUP([1]Parameters!B3709,[1]Printers!L:L,[1]Printers!P:P,,0)),"")</f>
        <v>100</v>
      </c>
      <c r="I3709" s="3" t="str" cm="1">
        <f t="array" ref="I3709">IFERROR(IF(ROW()-1&gt;COUNTA([1]!T_Printers[Printers])*COUNTA([1]!T_Resins[Resins]),"",_xlfn.IFS(ROUND(VLOOKUP(C3709,[1]!T_Resins[#Data],4,FALSE)/VLOOKUP(A3709,[1]!T_Printers[#Data],5,FALSE),1)&lt;=_xlfn.XLOOKUP(B3709,[1]Printers!L:L,[1]Printers!O:O,1,0,),ROUND(VLOOKUP(C3709,[1]!T_Resins[#Data],4,FALSE)/VLOOKUP(A3709,[1]!T_Printers[#Data],5,FALSE),1),ROUND(VLOOKUP(C3709,[1]!T_Resins[#Data],4,FALSE)/VLOOKUP(A3709,[1]!T_Printers[#Data],5,FALSE),1)&gt;_xlfn.XLOOKUP(B3709,[1]Printers!L:L,[1]Printers!O:O,1,0,),"")),"")</f>
        <v/>
      </c>
      <c r="J3709" t="str">
        <f>IFERROR(IF(ROUND(_xlfn.XLOOKUP([1]Parameters!B3709,[1]Printers!L:L,[1]Printers!Q:Q,,0)*I3709/10,0)*10&lt;_xlfn.XLOOKUP([1]Parameters!B3709,[1]Printers!L:L,[1]Printers!P:P,,0),ROUND(_xlfn.XLOOKUP([1]Parameters!B3709,[1]Printers!L:L,[1]Printers!Q:Q,,0)*I3709/10,0)*10,_xlfn.XLOOKUP([1]Parameters!B3709,[1]Printers!L:L,[1]Printers!P:P,,0)),"")</f>
        <v/>
      </c>
      <c r="K3709">
        <f>IF(SUM(E3709:J3709)&lt;&gt;0,VLOOKUP(A3709,[1]!T_Printers[#Data],10,FALSE)+VLOOKUP(C3709,[1]!T_Resins[#Data],10,FALSE),"")</f>
        <v>3</v>
      </c>
      <c r="L3709">
        <f>IF(SUM(E3709:J3709)&lt;&gt;0,VLOOKUP(A3709,[1]!T_Printers[#Data],11,FALSE),"")</f>
        <v>5</v>
      </c>
      <c r="M3709">
        <f>IF(SUM(E3709:J3709)&lt;&gt;0,VLOOKUP(C3709,[1]!T_Resins[#Data],8,FALSE),"")</f>
        <v>120</v>
      </c>
      <c r="N3709">
        <f>IF(_xlfn.XLOOKUP(B3709,[1]Printers!$L:$L,[1]Printers!$R:$R,0,0)&gt;0,[1]Parameters!M3709,IF(SUM(E3709:J3709)&lt;&gt;0,VLOOKUP(C3709,[1]!T_Resins[#Data],9,FALSE),""))</f>
        <v>180</v>
      </c>
      <c r="O3709" t="str">
        <f t="shared" si="57"/>
        <v>TronxyUltrabot</v>
      </c>
    </row>
    <row r="3710" spans="1:15" x14ac:dyDescent="0.25">
      <c r="A3710" t="str">
        <f t="array" ref="A3710">IF(ROW()-1&gt;COUNTA([1]!T_Printers[Printers])*COUNTA([1]!T_Resins[Resins]),"",INDEX([1]!T_Printers[Printers],INT((ROW()-2)/COUNTA([1]!T_Resins[Resins])+1)))</f>
        <v>Tronxy Ultrabot</v>
      </c>
      <c r="B3710" t="str">
        <f>_xlfn.XLOOKUP(A3710,[1]!T_Printers[Printers],[1]!T_Printers[Icon link],,0)</f>
        <v>TronxyUltrabot</v>
      </c>
      <c r="C3710" t="str">
        <f t="array" ref="C3710">IF(ROW()-1&gt;COUNTA([1]!T_Printers[Printers])*COUNTA([1]!T_Resins[Resins]),"",INDEX([1]!T_Resins[Resins],MOD(ROW()-2,COUNTA([1]!T_Resins[Resins]))+1))</f>
        <v>Dental Model Bone</v>
      </c>
      <c r="D3710">
        <f>IF(SUM(E3710:J3710)&lt;&gt;0,IF(ROW()-1&gt;COUNTA([1]!T_Printers[Printers])*COUNTA([1]!T_Resins[Resins]),"",2),"")</f>
        <v>2</v>
      </c>
      <c r="E3710" cm="1">
        <f t="array" ref="E3710">IFERROR(IF(ROW()-1&gt;COUNTA([1]!T_Printers[Printers])*COUNTA([1]!T_Resins[Resins]),"",_xlfn.IFS(ROUND(VLOOKUP(C3710,[1]!T_Resins[#Data],2,FALSE)/VLOOKUP(A3710,[1]!T_Printers[#Data],5,FALSE),1)&lt;=_xlfn.XLOOKUP(B3710,[1]Printers!L:L,[1]Printers!O:O,1,0,),ROUND(VLOOKUP(C3710,[1]!T_Resins[#Data],2,FALSE)/VLOOKUP(A3710,[1]!T_Printers[#Data],5,FALSE),1),ROUND(VLOOKUP(C3710,[1]!T_Resins[#Data],2,FALSE)/VLOOKUP(A3710,[1]!T_Printers[#Data],5,FALSE),1)&gt;_xlfn.XLOOKUP(B3710,[1]Printers!L:L,[1]Printers!O:O,1,0,),10)),"Используйте слой 100 мкм")</f>
        <v>13.9</v>
      </c>
      <c r="F3710">
        <f>IFERROR(IF(ROUND(_xlfn.XLOOKUP([1]Parameters!B3710,[1]Printers!L:L,[1]Printers!Q:Q,,0)*E3710/10,0)*10&lt;_xlfn.XLOOKUP([1]Parameters!B3710,[1]Printers!L:L,[1]Printers!P:P,,0),ROUND(_xlfn.XLOOKUP([1]Parameters!B3710,[1]Printers!L:L,[1]Printers!Q:Q,,0)*E3710/10,0)*10,_xlfn.XLOOKUP([1]Parameters!B3710,[1]Printers!L:L,[1]Printers!P:P,,0)),"")</f>
        <v>100</v>
      </c>
      <c r="G3710" cm="1">
        <f t="array" ref="G3710">IFERROR(IF(ROW()-1&gt;COUNTA([1]!T_Printers[Printers])*COUNTA([1]!T_Resins[Resins]),"",_xlfn.IFS(ROUND(VLOOKUP(C3710,[1]!T_Resins[#Data],3,FALSE)/VLOOKUP(A3710,[1]!T_Printers[#Data],5,FALSE),1)&lt;=_xlfn.XLOOKUP(B3710,[1]Printers!L:L,[1]Printers!O:O,1,0,),ROUND(VLOOKUP(C3710,[1]!T_Resins[#Data],3,FALSE)/VLOOKUP(A3710,[1]!T_Printers[#Data],5,FALSE),1),ROUND(VLOOKUP(C3710,[1]!T_Resins[#Data],3,FALSE)/VLOOKUP(A3710,[1]!T_Printers[#Data],5,FALSE),1)&gt;_xlfn.XLOOKUP(B3710,[1]Printers!L:L,[1]Printers!O:O,1,0,),10)),"")</f>
        <v>18.2</v>
      </c>
      <c r="H3710">
        <f>IFERROR(IF(ROUND(_xlfn.XLOOKUP([1]Parameters!B3710,[1]Printers!L:L,[1]Printers!Q:Q,,0)*G3710/10,0)*10&lt;_xlfn.XLOOKUP([1]Parameters!B3710,[1]Printers!L:L,[1]Printers!P:P,,0),ROUND(_xlfn.XLOOKUP([1]Parameters!B3710,[1]Printers!L:L,[1]Printers!Q:Q,,0)*G3710/10,0)*10,_xlfn.XLOOKUP([1]Parameters!B3710,[1]Printers!L:L,[1]Printers!P:P,,0)),"")</f>
        <v>100</v>
      </c>
      <c r="I3710" s="3" t="str" cm="1">
        <f t="array" ref="I3710">IFERROR(IF(ROW()-1&gt;COUNTA([1]!T_Printers[Printers])*COUNTA([1]!T_Resins[Resins]),"",_xlfn.IFS(ROUND(VLOOKUP(C3710,[1]!T_Resins[#Data],4,FALSE)/VLOOKUP(A3710,[1]!T_Printers[#Data],5,FALSE),1)&lt;=_xlfn.XLOOKUP(B3710,[1]Printers!L:L,[1]Printers!O:O,1,0,),ROUND(VLOOKUP(C3710,[1]!T_Resins[#Data],4,FALSE)/VLOOKUP(A3710,[1]!T_Printers[#Data],5,FALSE),1),ROUND(VLOOKUP(C3710,[1]!T_Resins[#Data],4,FALSE)/VLOOKUP(A3710,[1]!T_Printers[#Data],5,FALSE),1)&gt;_xlfn.XLOOKUP(B3710,[1]Printers!L:L,[1]Printers!O:O,1,0,),"")),"")</f>
        <v/>
      </c>
      <c r="J3710" t="str">
        <f>IFERROR(IF(ROUND(_xlfn.XLOOKUP([1]Parameters!B3710,[1]Printers!L:L,[1]Printers!Q:Q,,0)*I3710/10,0)*10&lt;_xlfn.XLOOKUP([1]Parameters!B3710,[1]Printers!L:L,[1]Printers!P:P,,0),ROUND(_xlfn.XLOOKUP([1]Parameters!B3710,[1]Printers!L:L,[1]Printers!Q:Q,,0)*I3710/10,0)*10,_xlfn.XLOOKUP([1]Parameters!B3710,[1]Printers!L:L,[1]Printers!P:P,,0)),"")</f>
        <v/>
      </c>
      <c r="K3710">
        <f>IF(SUM(E3710:J3710)&lt;&gt;0,VLOOKUP(A3710,[1]!T_Printers[#Data],10,FALSE)+VLOOKUP(C3710,[1]!T_Resins[#Data],10,FALSE),"")</f>
        <v>3</v>
      </c>
      <c r="L3710">
        <f>IF(SUM(E3710:J3710)&lt;&gt;0,VLOOKUP(A3710,[1]!T_Printers[#Data],11,FALSE),"")</f>
        <v>5</v>
      </c>
      <c r="M3710">
        <f>IF(SUM(E3710:J3710)&lt;&gt;0,VLOOKUP(C3710,[1]!T_Resins[#Data],8,FALSE),"")</f>
        <v>120</v>
      </c>
      <c r="N3710">
        <f>IF(_xlfn.XLOOKUP(B3710,[1]Printers!$L:$L,[1]Printers!$R:$R,0,0)&gt;0,[1]Parameters!M3710,IF(SUM(E3710:J3710)&lt;&gt;0,VLOOKUP(C3710,[1]!T_Resins[#Data],9,FALSE),""))</f>
        <v>180</v>
      </c>
      <c r="O3710" t="str">
        <f t="shared" si="57"/>
        <v>TronxyUltrabot</v>
      </c>
    </row>
    <row r="3711" spans="1:15" x14ac:dyDescent="0.25">
      <c r="A3711" t="str">
        <f t="array" ref="A3711">IF(ROW()-1&gt;COUNTA([1]!T_Printers[Printers])*COUNTA([1]!T_Resins[Resins]),"",INDEX([1]!T_Printers[Printers],INT((ROW()-2)/COUNTA([1]!T_Resins[Resins])+1)))</f>
        <v>Tronxy Ultrabot</v>
      </c>
      <c r="B3711" t="str">
        <f>_xlfn.XLOOKUP(A3711,[1]!T_Printers[Printers],[1]!T_Printers[Icon link],,0)</f>
        <v>TronxyUltrabot</v>
      </c>
      <c r="C3711" t="str">
        <f t="array" ref="C3711">IF(ROW()-1&gt;COUNTA([1]!T_Printers[Printers])*COUNTA([1]!T_Resins[Resins]),"",INDEX([1]!T_Resins[Resins],MOD(ROW()-2,COUNTA([1]!T_Resins[Resins]))+1))</f>
        <v>Dental Model Light Grey</v>
      </c>
      <c r="D3711">
        <f>IF(SUM(E3711:J3711)&lt;&gt;0,IF(ROW()-1&gt;COUNTA([1]!T_Printers[Printers])*COUNTA([1]!T_Resins[Resins]),"",2),"")</f>
        <v>2</v>
      </c>
      <c r="E3711" cm="1">
        <f t="array" ref="E3711">IFERROR(IF(ROW()-1&gt;COUNTA([1]!T_Printers[Printers])*COUNTA([1]!T_Resins[Resins]),"",_xlfn.IFS(ROUND(VLOOKUP(C3711,[1]!T_Resins[#Data],2,FALSE)/VLOOKUP(A3711,[1]!T_Printers[#Data],5,FALSE),1)&lt;=_xlfn.XLOOKUP(B3711,[1]Printers!L:L,[1]Printers!O:O,1,0,),ROUND(VLOOKUP(C3711,[1]!T_Resins[#Data],2,FALSE)/VLOOKUP(A3711,[1]!T_Printers[#Data],5,FALSE),1),ROUND(VLOOKUP(C3711,[1]!T_Resins[#Data],2,FALSE)/VLOOKUP(A3711,[1]!T_Printers[#Data],5,FALSE),1)&gt;_xlfn.XLOOKUP(B3711,[1]Printers!L:L,[1]Printers!O:O,1,0,),10)),"Используйте слой 100 мкм")</f>
        <v>17.5</v>
      </c>
      <c r="F3711">
        <f>IFERROR(IF(ROUND(_xlfn.XLOOKUP([1]Parameters!B3711,[1]Printers!L:L,[1]Printers!Q:Q,,0)*E3711/10,0)*10&lt;_xlfn.XLOOKUP([1]Parameters!B3711,[1]Printers!L:L,[1]Printers!P:P,,0),ROUND(_xlfn.XLOOKUP([1]Parameters!B3711,[1]Printers!L:L,[1]Printers!Q:Q,,0)*E3711/10,0)*10,_xlfn.XLOOKUP([1]Parameters!B3711,[1]Printers!L:L,[1]Printers!P:P,,0)),"")</f>
        <v>100</v>
      </c>
      <c r="G3711" cm="1">
        <f t="array" ref="G3711">IFERROR(IF(ROW()-1&gt;COUNTA([1]!T_Printers[Printers])*COUNTA([1]!T_Resins[Resins]),"",_xlfn.IFS(ROUND(VLOOKUP(C3711,[1]!T_Resins[#Data],3,FALSE)/VLOOKUP(A3711,[1]!T_Printers[#Data],5,FALSE),1)&lt;=_xlfn.XLOOKUP(B3711,[1]Printers!L:L,[1]Printers!O:O,1,0,),ROUND(VLOOKUP(C3711,[1]!T_Resins[#Data],3,FALSE)/VLOOKUP(A3711,[1]!T_Printers[#Data],5,FALSE),1),ROUND(VLOOKUP(C3711,[1]!T_Resins[#Data],3,FALSE)/VLOOKUP(A3711,[1]!T_Printers[#Data],5,FALSE),1)&gt;_xlfn.XLOOKUP(B3711,[1]Printers!L:L,[1]Printers!O:O,1,0,),10)),"")</f>
        <v>22.8</v>
      </c>
      <c r="H3711">
        <f>IFERROR(IF(ROUND(_xlfn.XLOOKUP([1]Parameters!B3711,[1]Printers!L:L,[1]Printers!Q:Q,,0)*G3711/10,0)*10&lt;_xlfn.XLOOKUP([1]Parameters!B3711,[1]Printers!L:L,[1]Printers!P:P,,0),ROUND(_xlfn.XLOOKUP([1]Parameters!B3711,[1]Printers!L:L,[1]Printers!Q:Q,,0)*G3711/10,0)*10,_xlfn.XLOOKUP([1]Parameters!B3711,[1]Printers!L:L,[1]Printers!P:P,,0)),"")</f>
        <v>100</v>
      </c>
      <c r="I3711" s="3" t="str" cm="1">
        <f t="array" ref="I3711">IFERROR(IF(ROW()-1&gt;COUNTA([1]!T_Printers[Printers])*COUNTA([1]!T_Resins[Resins]),"",_xlfn.IFS(ROUND(VLOOKUP(C3711,[1]!T_Resins[#Data],4,FALSE)/VLOOKUP(A3711,[1]!T_Printers[#Data],5,FALSE),1)&lt;=_xlfn.XLOOKUP(B3711,[1]Printers!L:L,[1]Printers!O:O,1,0,),ROUND(VLOOKUP(C3711,[1]!T_Resins[#Data],4,FALSE)/VLOOKUP(A3711,[1]!T_Printers[#Data],5,FALSE),1),ROUND(VLOOKUP(C3711,[1]!T_Resins[#Data],4,FALSE)/VLOOKUP(A3711,[1]!T_Printers[#Data],5,FALSE),1)&gt;_xlfn.XLOOKUP(B3711,[1]Printers!L:L,[1]Printers!O:O,1,0,),"")),"")</f>
        <v/>
      </c>
      <c r="J3711" t="str">
        <f>IFERROR(IF(ROUND(_xlfn.XLOOKUP([1]Parameters!B3711,[1]Printers!L:L,[1]Printers!Q:Q,,0)*I3711/10,0)*10&lt;_xlfn.XLOOKUP([1]Parameters!B3711,[1]Printers!L:L,[1]Printers!P:P,,0),ROUND(_xlfn.XLOOKUP([1]Parameters!B3711,[1]Printers!L:L,[1]Printers!Q:Q,,0)*I3711/10,0)*10,_xlfn.XLOOKUP([1]Parameters!B3711,[1]Printers!L:L,[1]Printers!P:P,,0)),"")</f>
        <v/>
      </c>
      <c r="K3711">
        <f>IF(SUM(E3711:J3711)&lt;&gt;0,VLOOKUP(A3711,[1]!T_Printers[#Data],10,FALSE)+VLOOKUP(C3711,[1]!T_Resins[#Data],10,FALSE),"")</f>
        <v>3</v>
      </c>
      <c r="L3711">
        <f>IF(SUM(E3711:J3711)&lt;&gt;0,VLOOKUP(A3711,[1]!T_Printers[#Data],11,FALSE),"")</f>
        <v>5</v>
      </c>
      <c r="M3711">
        <f>IF(SUM(E3711:J3711)&lt;&gt;0,VLOOKUP(C3711,[1]!T_Resins[#Data],8,FALSE),"")</f>
        <v>120</v>
      </c>
      <c r="N3711">
        <f>IF(_xlfn.XLOOKUP(B3711,[1]Printers!$L:$L,[1]Printers!$R:$R,0,0)&gt;0,[1]Parameters!M3711,IF(SUM(E3711:J3711)&lt;&gt;0,VLOOKUP(C3711,[1]!T_Resins[#Data],9,FALSE),""))</f>
        <v>180</v>
      </c>
      <c r="O3711" t="str">
        <f t="shared" si="57"/>
        <v>TronxyUltrabot</v>
      </c>
    </row>
    <row r="3712" spans="1:15" x14ac:dyDescent="0.25">
      <c r="A3712" t="str">
        <f t="array" ref="A3712">IF(ROW()-1&gt;COUNTA([1]!T_Printers[Printers])*COUNTA([1]!T_Resins[Resins]),"",INDEX([1]!T_Printers[Printers],INT((ROW()-2)/COUNTA([1]!T_Resins[Resins])+1)))</f>
        <v>Tronxy Ultrabot</v>
      </c>
      <c r="B3712" t="str">
        <f>_xlfn.XLOOKUP(A3712,[1]!T_Printers[Printers],[1]!T_Printers[Icon link],,0)</f>
        <v>TronxyUltrabot</v>
      </c>
      <c r="C3712" t="str">
        <f t="array" ref="C3712">IF(ROW()-1&gt;COUNTA([1]!T_Printers[Printers])*COUNTA([1]!T_Resins[Resins]),"",INDEX([1]!T_Resins[Resins],MOD(ROW()-2,COUNTA([1]!T_Resins[Resins]))+1))</f>
        <v>Dental Peach</v>
      </c>
      <c r="D3712">
        <f>IF(SUM(E3712:J3712)&lt;&gt;0,IF(ROW()-1&gt;COUNTA([1]!T_Printers[Printers])*COUNTA([1]!T_Resins[Resins]),"",2),"")</f>
        <v>2</v>
      </c>
      <c r="E3712" cm="1">
        <f t="array" ref="E3712">IFERROR(IF(ROW()-1&gt;COUNTA([1]!T_Printers[Printers])*COUNTA([1]!T_Resins[Resins]),"",_xlfn.IFS(ROUND(VLOOKUP(C3712,[1]!T_Resins[#Data],2,FALSE)/VLOOKUP(A3712,[1]!T_Printers[#Data],5,FALSE),1)&lt;=_xlfn.XLOOKUP(B3712,[1]Printers!L:L,[1]Printers!O:O,1,0,),ROUND(VLOOKUP(C3712,[1]!T_Resins[#Data],2,FALSE)/VLOOKUP(A3712,[1]!T_Printers[#Data],5,FALSE),1),ROUND(VLOOKUP(C3712,[1]!T_Resins[#Data],2,FALSE)/VLOOKUP(A3712,[1]!T_Printers[#Data],5,FALSE),1)&gt;_xlfn.XLOOKUP(B3712,[1]Printers!L:L,[1]Printers!O:O,1,0,),10)),"Используйте слой 100 мкм")</f>
        <v>22.4</v>
      </c>
      <c r="F3712">
        <f>IFERROR(IF(ROUND(_xlfn.XLOOKUP([1]Parameters!B3712,[1]Printers!L:L,[1]Printers!Q:Q,,0)*E3712/10,0)*10&lt;_xlfn.XLOOKUP([1]Parameters!B3712,[1]Printers!L:L,[1]Printers!P:P,,0),ROUND(_xlfn.XLOOKUP([1]Parameters!B3712,[1]Printers!L:L,[1]Printers!Q:Q,,0)*E3712/10,0)*10,_xlfn.XLOOKUP([1]Parameters!B3712,[1]Printers!L:L,[1]Printers!P:P,,0)),"")</f>
        <v>100</v>
      </c>
      <c r="G3712" cm="1">
        <f t="array" ref="G3712">IFERROR(IF(ROW()-1&gt;COUNTA([1]!T_Printers[Printers])*COUNTA([1]!T_Resins[Resins]),"",_xlfn.IFS(ROUND(VLOOKUP(C3712,[1]!T_Resins[#Data],3,FALSE)/VLOOKUP(A3712,[1]!T_Printers[#Data],5,FALSE),1)&lt;=_xlfn.XLOOKUP(B3712,[1]Printers!L:L,[1]Printers!O:O,1,0,),ROUND(VLOOKUP(C3712,[1]!T_Resins[#Data],3,FALSE)/VLOOKUP(A3712,[1]!T_Printers[#Data],5,FALSE),1),ROUND(VLOOKUP(C3712,[1]!T_Resins[#Data],3,FALSE)/VLOOKUP(A3712,[1]!T_Printers[#Data],5,FALSE),1)&gt;_xlfn.XLOOKUP(B3712,[1]Printers!L:L,[1]Printers!O:O,1,0,),10)),"")</f>
        <v>29.2</v>
      </c>
      <c r="H3712">
        <f>IFERROR(IF(ROUND(_xlfn.XLOOKUP([1]Parameters!B3712,[1]Printers!L:L,[1]Printers!Q:Q,,0)*G3712/10,0)*10&lt;_xlfn.XLOOKUP([1]Parameters!B3712,[1]Printers!L:L,[1]Printers!P:P,,0),ROUND(_xlfn.XLOOKUP([1]Parameters!B3712,[1]Printers!L:L,[1]Printers!Q:Q,,0)*G3712/10,0)*10,_xlfn.XLOOKUP([1]Parameters!B3712,[1]Printers!L:L,[1]Printers!P:P,,0)),"")</f>
        <v>100</v>
      </c>
      <c r="I3712" s="3" t="str" cm="1">
        <f t="array" ref="I3712">IFERROR(IF(ROW()-1&gt;COUNTA([1]!T_Printers[Printers])*COUNTA([1]!T_Resins[Resins]),"",_xlfn.IFS(ROUND(VLOOKUP(C3712,[1]!T_Resins[#Data],4,FALSE)/VLOOKUP(A3712,[1]!T_Printers[#Data],5,FALSE),1)&lt;=_xlfn.XLOOKUP(B3712,[1]Printers!L:L,[1]Printers!O:O,1,0,),ROUND(VLOOKUP(C3712,[1]!T_Resins[#Data],4,FALSE)/VLOOKUP(A3712,[1]!T_Printers[#Data],5,FALSE),1),ROUND(VLOOKUP(C3712,[1]!T_Resins[#Data],4,FALSE)/VLOOKUP(A3712,[1]!T_Printers[#Data],5,FALSE),1)&gt;_xlfn.XLOOKUP(B3712,[1]Printers!L:L,[1]Printers!O:O,1,0,),"")),"")</f>
        <v/>
      </c>
      <c r="J3712" t="str">
        <f>IFERROR(IF(ROUND(_xlfn.XLOOKUP([1]Parameters!B3712,[1]Printers!L:L,[1]Printers!Q:Q,,0)*I3712/10,0)*10&lt;_xlfn.XLOOKUP([1]Parameters!B3712,[1]Printers!L:L,[1]Printers!P:P,,0),ROUND(_xlfn.XLOOKUP([1]Parameters!B3712,[1]Printers!L:L,[1]Printers!Q:Q,,0)*I3712/10,0)*10,_xlfn.XLOOKUP([1]Parameters!B3712,[1]Printers!L:L,[1]Printers!P:P,,0)),"")</f>
        <v/>
      </c>
      <c r="K3712">
        <f>IF(SUM(E3712:J3712)&lt;&gt;0,VLOOKUP(A3712,[1]!T_Printers[#Data],10,FALSE)+VLOOKUP(C3712,[1]!T_Resins[#Data],10,FALSE),"")</f>
        <v>3</v>
      </c>
      <c r="L3712">
        <f>IF(SUM(E3712:J3712)&lt;&gt;0,VLOOKUP(A3712,[1]!T_Printers[#Data],11,FALSE),"")</f>
        <v>5</v>
      </c>
      <c r="M3712">
        <f>IF(SUM(E3712:J3712)&lt;&gt;0,VLOOKUP(C3712,[1]!T_Resins[#Data],8,FALSE),"")</f>
        <v>120</v>
      </c>
      <c r="N3712">
        <f>IF(_xlfn.XLOOKUP(B3712,[1]Printers!$L:$L,[1]Printers!$R:$R,0,0)&gt;0,[1]Parameters!M3712,IF(SUM(E3712:J3712)&lt;&gt;0,VLOOKUP(C3712,[1]!T_Resins[#Data],9,FALSE),""))</f>
        <v>180</v>
      </c>
      <c r="O3712" t="str">
        <f t="shared" si="57"/>
        <v>TronxyUltrabot</v>
      </c>
    </row>
    <row r="3713" spans="1:15" x14ac:dyDescent="0.25">
      <c r="A3713" t="str">
        <f t="array" ref="A3713">IF(ROW()-1&gt;COUNTA([1]!T_Printers[Printers])*COUNTA([1]!T_Resins[Resins]),"",INDEX([1]!T_Printers[Printers],INT((ROW()-2)/COUNTA([1]!T_Resins[Resins])+1)))</f>
        <v>Tronxy Ultrabot</v>
      </c>
      <c r="B3713" t="str">
        <f>_xlfn.XLOOKUP(A3713,[1]!T_Printers[Printers],[1]!T_Printers[Icon link],,0)</f>
        <v>TronxyUltrabot</v>
      </c>
      <c r="C3713" t="str">
        <f t="array" ref="C3713">IF(ROW()-1&gt;COUNTA([1]!T_Printers[Printers])*COUNTA([1]!T_Resins[Resins]),"",INDEX([1]!T_Resins[Resins],MOD(ROW()-2,COUNTA([1]!T_Resins[Resins]))+1))</f>
        <v>Dental Pink</v>
      </c>
      <c r="D3713">
        <f>IF(SUM(E3713:J3713)&lt;&gt;0,IF(ROW()-1&gt;COUNTA([1]!T_Printers[Printers])*COUNTA([1]!T_Resins[Resins]),"",2),"")</f>
        <v>2</v>
      </c>
      <c r="E3713" cm="1">
        <f t="array" ref="E3713">IFERROR(IF(ROW()-1&gt;COUNTA([1]!T_Printers[Printers])*COUNTA([1]!T_Resins[Resins]),"",_xlfn.IFS(ROUND(VLOOKUP(C3713,[1]!T_Resins[#Data],2,FALSE)/VLOOKUP(A3713,[1]!T_Printers[#Data],5,FALSE),1)&lt;=_xlfn.XLOOKUP(B3713,[1]Printers!L:L,[1]Printers!O:O,1,0,),ROUND(VLOOKUP(C3713,[1]!T_Resins[#Data],2,FALSE)/VLOOKUP(A3713,[1]!T_Printers[#Data],5,FALSE),1),ROUND(VLOOKUP(C3713,[1]!T_Resins[#Data],2,FALSE)/VLOOKUP(A3713,[1]!T_Printers[#Data],5,FALSE),1)&gt;_xlfn.XLOOKUP(B3713,[1]Printers!L:L,[1]Printers!O:O,1,0,),10)),"Используйте слой 100 мкм")</f>
        <v>14.3</v>
      </c>
      <c r="F3713">
        <f>IFERROR(IF(ROUND(_xlfn.XLOOKUP([1]Parameters!B3713,[1]Printers!L:L,[1]Printers!Q:Q,,0)*E3713/10,0)*10&lt;_xlfn.XLOOKUP([1]Parameters!B3713,[1]Printers!L:L,[1]Printers!P:P,,0),ROUND(_xlfn.XLOOKUP([1]Parameters!B3713,[1]Printers!L:L,[1]Printers!Q:Q,,0)*E3713/10,0)*10,_xlfn.XLOOKUP([1]Parameters!B3713,[1]Printers!L:L,[1]Printers!P:P,,0)),"")</f>
        <v>100</v>
      </c>
      <c r="G3713" cm="1">
        <f t="array" ref="G3713">IFERROR(IF(ROW()-1&gt;COUNTA([1]!T_Printers[Printers])*COUNTA([1]!T_Resins[Resins]),"",_xlfn.IFS(ROUND(VLOOKUP(C3713,[1]!T_Resins[#Data],3,FALSE)/VLOOKUP(A3713,[1]!T_Printers[#Data],5,FALSE),1)&lt;=_xlfn.XLOOKUP(B3713,[1]Printers!L:L,[1]Printers!O:O,1,0,),ROUND(VLOOKUP(C3713,[1]!T_Resins[#Data],3,FALSE)/VLOOKUP(A3713,[1]!T_Printers[#Data],5,FALSE),1),ROUND(VLOOKUP(C3713,[1]!T_Resins[#Data],3,FALSE)/VLOOKUP(A3713,[1]!T_Printers[#Data],5,FALSE),1)&gt;_xlfn.XLOOKUP(B3713,[1]Printers!L:L,[1]Printers!O:O,1,0,),10)),"")</f>
        <v>18.5</v>
      </c>
      <c r="H3713">
        <f>IFERROR(IF(ROUND(_xlfn.XLOOKUP([1]Parameters!B3713,[1]Printers!L:L,[1]Printers!Q:Q,,0)*G3713/10,0)*10&lt;_xlfn.XLOOKUP([1]Parameters!B3713,[1]Printers!L:L,[1]Printers!P:P,,0),ROUND(_xlfn.XLOOKUP([1]Parameters!B3713,[1]Printers!L:L,[1]Printers!Q:Q,,0)*G3713/10,0)*10,_xlfn.XLOOKUP([1]Parameters!B3713,[1]Printers!L:L,[1]Printers!P:P,,0)),"")</f>
        <v>100</v>
      </c>
      <c r="I3713" s="3" t="str" cm="1">
        <f t="array" ref="I3713">IFERROR(IF(ROW()-1&gt;COUNTA([1]!T_Printers[Printers])*COUNTA([1]!T_Resins[Resins]),"",_xlfn.IFS(ROUND(VLOOKUP(C3713,[1]!T_Resins[#Data],4,FALSE)/VLOOKUP(A3713,[1]!T_Printers[#Data],5,FALSE),1)&lt;=_xlfn.XLOOKUP(B3713,[1]Printers!L:L,[1]Printers!O:O,1,0,),ROUND(VLOOKUP(C3713,[1]!T_Resins[#Data],4,FALSE)/VLOOKUP(A3713,[1]!T_Printers[#Data],5,FALSE),1),ROUND(VLOOKUP(C3713,[1]!T_Resins[#Data],4,FALSE)/VLOOKUP(A3713,[1]!T_Printers[#Data],5,FALSE),1)&gt;_xlfn.XLOOKUP(B3713,[1]Printers!L:L,[1]Printers!O:O,1,0,),"")),"")</f>
        <v/>
      </c>
      <c r="J3713" t="str">
        <f>IFERROR(IF(ROUND(_xlfn.XLOOKUP([1]Parameters!B3713,[1]Printers!L:L,[1]Printers!Q:Q,,0)*I3713/10,0)*10&lt;_xlfn.XLOOKUP([1]Parameters!B3713,[1]Printers!L:L,[1]Printers!P:P,,0),ROUND(_xlfn.XLOOKUP([1]Parameters!B3713,[1]Printers!L:L,[1]Printers!Q:Q,,0)*I3713/10,0)*10,_xlfn.XLOOKUP([1]Parameters!B3713,[1]Printers!L:L,[1]Printers!P:P,,0)),"")</f>
        <v/>
      </c>
      <c r="K3713">
        <f>IF(SUM(E3713:J3713)&lt;&gt;0,VLOOKUP(A3713,[1]!T_Printers[#Data],10,FALSE)+VLOOKUP(C3713,[1]!T_Resins[#Data],10,FALSE),"")</f>
        <v>2</v>
      </c>
      <c r="L3713">
        <f>IF(SUM(E3713:J3713)&lt;&gt;0,VLOOKUP(A3713,[1]!T_Printers[#Data],11,FALSE),"")</f>
        <v>5</v>
      </c>
      <c r="M3713">
        <f>IF(SUM(E3713:J3713)&lt;&gt;0,VLOOKUP(C3713,[1]!T_Resins[#Data],8,FALSE),"")</f>
        <v>120</v>
      </c>
      <c r="N3713">
        <f>IF(_xlfn.XLOOKUP(B3713,[1]Printers!$L:$L,[1]Printers!$R:$R,0,0)&gt;0,[1]Parameters!M3713,IF(SUM(E3713:J3713)&lt;&gt;0,VLOOKUP(C3713,[1]!T_Resins[#Data],9,FALSE),""))</f>
        <v>180</v>
      </c>
      <c r="O3713" t="str">
        <f t="shared" si="57"/>
        <v>TronxyUltrabot</v>
      </c>
    </row>
    <row r="3714" spans="1:15" x14ac:dyDescent="0.25">
      <c r="A3714" t="str">
        <f t="array" ref="A3714">IF(ROW()-1&gt;COUNTA([1]!T_Printers[Printers])*COUNTA([1]!T_Resins[Resins]),"",INDEX([1]!T_Printers[Printers],INT((ROW()-2)/COUNTA([1]!T_Resins[Resins])+1)))</f>
        <v>Tronxy Ultrabot</v>
      </c>
      <c r="B3714" t="str">
        <f>_xlfn.XLOOKUP(A3714,[1]!T_Printers[Printers],[1]!T_Printers[Icon link],,0)</f>
        <v>TronxyUltrabot</v>
      </c>
      <c r="C3714" t="str">
        <f t="array" ref="C3714">IF(ROW()-1&gt;COUNTA([1]!T_Printers[Printers])*COUNTA([1]!T_Resins[Resins]),"",INDEX([1]!T_Resins[Resins],MOD(ROW()-2,COUNTA([1]!T_Resins[Resins]))+1))</f>
        <v>Dental Soft Pink</v>
      </c>
      <c r="D3714">
        <f>IF(SUM(E3714:J3714)&lt;&gt;0,IF(ROW()-1&gt;COUNTA([1]!T_Printers[Printers])*COUNTA([1]!T_Resins[Resins]),"",2),"")</f>
        <v>2</v>
      </c>
      <c r="E3714" cm="1">
        <f t="array" ref="E3714">IFERROR(IF(ROW()-1&gt;COUNTA([1]!T_Printers[Printers])*COUNTA([1]!T_Resins[Resins]),"",_xlfn.IFS(ROUND(VLOOKUP(C3714,[1]!T_Resins[#Data],2,FALSE)/VLOOKUP(A3714,[1]!T_Printers[#Data],5,FALSE),1)&lt;=_xlfn.XLOOKUP(B3714,[1]Printers!L:L,[1]Printers!O:O,1,0,),ROUND(VLOOKUP(C3714,[1]!T_Resins[#Data],2,FALSE)/VLOOKUP(A3714,[1]!T_Printers[#Data],5,FALSE),1),ROUND(VLOOKUP(C3714,[1]!T_Resins[#Data],2,FALSE)/VLOOKUP(A3714,[1]!T_Printers[#Data],5,FALSE),1)&gt;_xlfn.XLOOKUP(B3714,[1]Printers!L:L,[1]Printers!O:O,1,0,),10)),"Используйте слой 100 мкм")</f>
        <v>21.2</v>
      </c>
      <c r="F3714">
        <f>IFERROR(IF(ROUND(_xlfn.XLOOKUP([1]Parameters!B3714,[1]Printers!L:L,[1]Printers!Q:Q,,0)*E3714/10,0)*10&lt;_xlfn.XLOOKUP([1]Parameters!B3714,[1]Printers!L:L,[1]Printers!P:P,,0),ROUND(_xlfn.XLOOKUP([1]Parameters!B3714,[1]Printers!L:L,[1]Printers!Q:Q,,0)*E3714/10,0)*10,_xlfn.XLOOKUP([1]Parameters!B3714,[1]Printers!L:L,[1]Printers!P:P,,0)),"")</f>
        <v>100</v>
      </c>
      <c r="G3714" cm="1">
        <f t="array" ref="G3714">IFERROR(IF(ROW()-1&gt;COUNTA([1]!T_Printers[Printers])*COUNTA([1]!T_Resins[Resins]),"",_xlfn.IFS(ROUND(VLOOKUP(C3714,[1]!T_Resins[#Data],3,FALSE)/VLOOKUP(A3714,[1]!T_Printers[#Data],5,FALSE),1)&lt;=_xlfn.XLOOKUP(B3714,[1]Printers!L:L,[1]Printers!O:O,1,0,),ROUND(VLOOKUP(C3714,[1]!T_Resins[#Data],3,FALSE)/VLOOKUP(A3714,[1]!T_Printers[#Data],5,FALSE),1),ROUND(VLOOKUP(C3714,[1]!T_Resins[#Data],3,FALSE)/VLOOKUP(A3714,[1]!T_Printers[#Data],5,FALSE),1)&gt;_xlfn.XLOOKUP(B3714,[1]Printers!L:L,[1]Printers!O:O,1,0,),10)),"")</f>
        <v>27.3</v>
      </c>
      <c r="H3714">
        <f>IFERROR(IF(ROUND(_xlfn.XLOOKUP([1]Parameters!B3714,[1]Printers!L:L,[1]Printers!Q:Q,,0)*G3714/10,0)*10&lt;_xlfn.XLOOKUP([1]Parameters!B3714,[1]Printers!L:L,[1]Printers!P:P,,0),ROUND(_xlfn.XLOOKUP([1]Parameters!B3714,[1]Printers!L:L,[1]Printers!Q:Q,,0)*G3714/10,0)*10,_xlfn.XLOOKUP([1]Parameters!B3714,[1]Printers!L:L,[1]Printers!P:P,,0)),"")</f>
        <v>100</v>
      </c>
      <c r="I3714" s="3" t="str" cm="1">
        <f t="array" ref="I3714">IFERROR(IF(ROW()-1&gt;COUNTA([1]!T_Printers[Printers])*COUNTA([1]!T_Resins[Resins]),"",_xlfn.IFS(ROUND(VLOOKUP(C3714,[1]!T_Resins[#Data],4,FALSE)/VLOOKUP(A3714,[1]!T_Printers[#Data],5,FALSE),1)&lt;=_xlfn.XLOOKUP(B3714,[1]Printers!L:L,[1]Printers!O:O,1,0,),ROUND(VLOOKUP(C3714,[1]!T_Resins[#Data],4,FALSE)/VLOOKUP(A3714,[1]!T_Printers[#Data],5,FALSE),1),ROUND(VLOOKUP(C3714,[1]!T_Resins[#Data],4,FALSE)/VLOOKUP(A3714,[1]!T_Printers[#Data],5,FALSE),1)&gt;_xlfn.XLOOKUP(B3714,[1]Printers!L:L,[1]Printers!O:O,1,0,),"")),"")</f>
        <v/>
      </c>
      <c r="J3714" t="str">
        <f>IFERROR(IF(ROUND(_xlfn.XLOOKUP([1]Parameters!B3714,[1]Printers!L:L,[1]Printers!Q:Q,,0)*I3714/10,0)*10&lt;_xlfn.XLOOKUP([1]Parameters!B3714,[1]Printers!L:L,[1]Printers!P:P,,0),ROUND(_xlfn.XLOOKUP([1]Parameters!B3714,[1]Printers!L:L,[1]Printers!Q:Q,,0)*I3714/10,0)*10,_xlfn.XLOOKUP([1]Parameters!B3714,[1]Printers!L:L,[1]Printers!P:P,,0)),"")</f>
        <v/>
      </c>
      <c r="K3714">
        <f>IF(SUM(E3714:J3714)&lt;&gt;0,VLOOKUP(A3714,[1]!T_Printers[#Data],10,FALSE)+VLOOKUP(C3714,[1]!T_Resins[#Data],10,FALSE),"")</f>
        <v>2</v>
      </c>
      <c r="L3714">
        <f>IF(SUM(E3714:J3714)&lt;&gt;0,VLOOKUP(A3714,[1]!T_Printers[#Data],11,FALSE),"")</f>
        <v>5</v>
      </c>
      <c r="M3714">
        <f>IF(SUM(E3714:J3714)&lt;&gt;0,VLOOKUP(C3714,[1]!T_Resins[#Data],8,FALSE),"")</f>
        <v>60</v>
      </c>
      <c r="N3714">
        <f>IF(_xlfn.XLOOKUP(B3714,[1]Printers!$L:$L,[1]Printers!$R:$R,0,0)&gt;0,[1]Parameters!M3714,IF(SUM(E3714:J3714)&lt;&gt;0,VLOOKUP(C3714,[1]!T_Resins[#Data],9,FALSE),""))</f>
        <v>60</v>
      </c>
      <c r="O3714" t="str">
        <f t="shared" ref="O3714:O3777" si="58">B3714</f>
        <v>TronxyUltrabot</v>
      </c>
    </row>
    <row r="3715" spans="1:15" x14ac:dyDescent="0.25">
      <c r="A3715" t="str">
        <f t="array" ref="A3715">IF(ROW()-1&gt;COUNTA([1]!T_Printers[Printers])*COUNTA([1]!T_Resins[Resins]),"",INDEX([1]!T_Printers[Printers],INT((ROW()-2)/COUNTA([1]!T_Resins[Resins])+1)))</f>
        <v>Tronxy Ultrabot</v>
      </c>
      <c r="B3715" t="str">
        <f>_xlfn.XLOOKUP(A3715,[1]!T_Printers[Printers],[1]!T_Printers[Icon link],,0)</f>
        <v>TronxyUltrabot</v>
      </c>
      <c r="C3715" t="str">
        <f t="array" ref="C3715">IF(ROW()-1&gt;COUNTA([1]!T_Printers[Printers])*COUNTA([1]!T_Resins[Resins]),"",INDEX([1]!T_Resins[Resins],MOD(ROW()-2,COUNTA([1]!T_Resins[Resins]))+1))</f>
        <v>Dental Sand A1-A2</v>
      </c>
      <c r="D3715">
        <f>IF(SUM(E3715:J3715)&lt;&gt;0,IF(ROW()-1&gt;COUNTA([1]!T_Printers[Printers])*COUNTA([1]!T_Resins[Resins]),"",2),"")</f>
        <v>2</v>
      </c>
      <c r="E3715" cm="1">
        <f t="array" ref="E3715">IFERROR(IF(ROW()-1&gt;COUNTA([1]!T_Printers[Printers])*COUNTA([1]!T_Resins[Resins]),"",_xlfn.IFS(ROUND(VLOOKUP(C3715,[1]!T_Resins[#Data],2,FALSE)/VLOOKUP(A3715,[1]!T_Printers[#Data],5,FALSE),1)&lt;=_xlfn.XLOOKUP(B3715,[1]Printers!L:L,[1]Printers!O:O,1,0,),ROUND(VLOOKUP(C3715,[1]!T_Resins[#Data],2,FALSE)/VLOOKUP(A3715,[1]!T_Printers[#Data],5,FALSE),1),ROUND(VLOOKUP(C3715,[1]!T_Resins[#Data],2,FALSE)/VLOOKUP(A3715,[1]!T_Printers[#Data],5,FALSE),1)&gt;_xlfn.XLOOKUP(B3715,[1]Printers!L:L,[1]Printers!O:O,1,0,),10)),"Используйте слой 100 мкм")</f>
        <v>12.1</v>
      </c>
      <c r="F3715">
        <f>IFERROR(IF(ROUND(_xlfn.XLOOKUP([1]Parameters!B3715,[1]Printers!L:L,[1]Printers!Q:Q,,0)*E3715/10,0)*10&lt;_xlfn.XLOOKUP([1]Parameters!B3715,[1]Printers!L:L,[1]Printers!P:P,,0),ROUND(_xlfn.XLOOKUP([1]Parameters!B3715,[1]Printers!L:L,[1]Printers!Q:Q,,0)*E3715/10,0)*10,_xlfn.XLOOKUP([1]Parameters!B3715,[1]Printers!L:L,[1]Printers!P:P,,0)),"")</f>
        <v>100</v>
      </c>
      <c r="G3715" cm="1">
        <f t="array" ref="G3715">IFERROR(IF(ROW()-1&gt;COUNTA([1]!T_Printers[Printers])*COUNTA([1]!T_Resins[Resins]),"",_xlfn.IFS(ROUND(VLOOKUP(C3715,[1]!T_Resins[#Data],3,FALSE)/VLOOKUP(A3715,[1]!T_Printers[#Data],5,FALSE),1)&lt;=_xlfn.XLOOKUP(B3715,[1]Printers!L:L,[1]Printers!O:O,1,0,),ROUND(VLOOKUP(C3715,[1]!T_Resins[#Data],3,FALSE)/VLOOKUP(A3715,[1]!T_Printers[#Data],5,FALSE),1),ROUND(VLOOKUP(C3715,[1]!T_Resins[#Data],3,FALSE)/VLOOKUP(A3715,[1]!T_Printers[#Data],5,FALSE),1)&gt;_xlfn.XLOOKUP(B3715,[1]Printers!L:L,[1]Printers!O:O,1,0,),10)),"")</f>
        <v>15.7</v>
      </c>
      <c r="H3715">
        <f>IFERROR(IF(ROUND(_xlfn.XLOOKUP([1]Parameters!B3715,[1]Printers!L:L,[1]Printers!Q:Q,,0)*G3715/10,0)*10&lt;_xlfn.XLOOKUP([1]Parameters!B3715,[1]Printers!L:L,[1]Printers!P:P,,0),ROUND(_xlfn.XLOOKUP([1]Parameters!B3715,[1]Printers!L:L,[1]Printers!Q:Q,,0)*G3715/10,0)*10,_xlfn.XLOOKUP([1]Parameters!B3715,[1]Printers!L:L,[1]Printers!P:P,,0)),"")</f>
        <v>100</v>
      </c>
      <c r="I3715" s="3" t="str" cm="1">
        <f t="array" ref="I3715">IFERROR(IF(ROW()-1&gt;COUNTA([1]!T_Printers[Printers])*COUNTA([1]!T_Resins[Resins]),"",_xlfn.IFS(ROUND(VLOOKUP(C3715,[1]!T_Resins[#Data],4,FALSE)/VLOOKUP(A3715,[1]!T_Printers[#Data],5,FALSE),1)&lt;=_xlfn.XLOOKUP(B3715,[1]Printers!L:L,[1]Printers!O:O,1,0,),ROUND(VLOOKUP(C3715,[1]!T_Resins[#Data],4,FALSE)/VLOOKUP(A3715,[1]!T_Printers[#Data],5,FALSE),1),ROUND(VLOOKUP(C3715,[1]!T_Resins[#Data],4,FALSE)/VLOOKUP(A3715,[1]!T_Printers[#Data],5,FALSE),1)&gt;_xlfn.XLOOKUP(B3715,[1]Printers!L:L,[1]Printers!O:O,1,0,),"")),"")</f>
        <v/>
      </c>
      <c r="J3715" t="str">
        <f>IFERROR(IF(ROUND(_xlfn.XLOOKUP([1]Parameters!B3715,[1]Printers!L:L,[1]Printers!Q:Q,,0)*I3715/10,0)*10&lt;_xlfn.XLOOKUP([1]Parameters!B3715,[1]Printers!L:L,[1]Printers!P:P,,0),ROUND(_xlfn.XLOOKUP([1]Parameters!B3715,[1]Printers!L:L,[1]Printers!Q:Q,,0)*I3715/10,0)*10,_xlfn.XLOOKUP([1]Parameters!B3715,[1]Printers!L:L,[1]Printers!P:P,,0)),"")</f>
        <v/>
      </c>
      <c r="K3715">
        <f>IF(SUM(E3715:J3715)&lt;&gt;0,VLOOKUP(A3715,[1]!T_Printers[#Data],10,FALSE)+VLOOKUP(C3715,[1]!T_Resins[#Data],10,FALSE),"")</f>
        <v>3</v>
      </c>
      <c r="L3715">
        <f>IF(SUM(E3715:J3715)&lt;&gt;0,VLOOKUP(A3715,[1]!T_Printers[#Data],11,FALSE),"")</f>
        <v>5</v>
      </c>
      <c r="M3715">
        <f>IF(SUM(E3715:J3715)&lt;&gt;0,VLOOKUP(C3715,[1]!T_Resins[#Data],8,FALSE),"")</f>
        <v>120</v>
      </c>
      <c r="N3715">
        <f>IF(_xlfn.XLOOKUP(B3715,[1]Printers!$L:$L,[1]Printers!$R:$R,0,0)&gt;0,[1]Parameters!M3715,IF(SUM(E3715:J3715)&lt;&gt;0,VLOOKUP(C3715,[1]!T_Resins[#Data],9,FALSE),""))</f>
        <v>180</v>
      </c>
      <c r="O3715" t="str">
        <f t="shared" si="58"/>
        <v>TronxyUltrabot</v>
      </c>
    </row>
    <row r="3716" spans="1:15" x14ac:dyDescent="0.25">
      <c r="A3716" t="str">
        <f t="array" ref="A3716">IF(ROW()-1&gt;COUNTA([1]!T_Printers[Printers])*COUNTA([1]!T_Resins[Resins]),"",INDEX([1]!T_Printers[Printers],INT((ROW()-2)/COUNTA([1]!T_Resins[Resins])+1)))</f>
        <v>Tronxy Ultrabot</v>
      </c>
      <c r="B3716" t="str">
        <f>_xlfn.XLOOKUP(A3716,[1]!T_Printers[Printers],[1]!T_Printers[Icon link],,0)</f>
        <v>TronxyUltrabot</v>
      </c>
      <c r="C3716" t="str">
        <f t="array" ref="C3716">IF(ROW()-1&gt;COUNTA([1]!T_Printers[Printers])*COUNTA([1]!T_Resins[Resins]),"",INDEX([1]!T_Resins[Resins],MOD(ROW()-2,COUNTA([1]!T_Resins[Resins]))+1))</f>
        <v xml:space="preserve">Dental Sand A1-A2 (Обновленная версия) </v>
      </c>
      <c r="D3716">
        <f>IF(SUM(E3716:J3716)&lt;&gt;0,IF(ROW()-1&gt;COUNTA([1]!T_Printers[Printers])*COUNTA([1]!T_Resins[Resins]),"",2),"")</f>
        <v>2</v>
      </c>
      <c r="E3716" cm="1">
        <f t="array" ref="E3716">IFERROR(IF(ROW()-1&gt;COUNTA([1]!T_Printers[Printers])*COUNTA([1]!T_Resins[Resins]),"",_xlfn.IFS(ROUND(VLOOKUP(C3716,[1]!T_Resins[#Data],2,FALSE)/VLOOKUP(A3716,[1]!T_Printers[#Data],5,FALSE),1)&lt;=_xlfn.XLOOKUP(B3716,[1]Printers!L:L,[1]Printers!O:O,1,0,),ROUND(VLOOKUP(C3716,[1]!T_Resins[#Data],2,FALSE)/VLOOKUP(A3716,[1]!T_Printers[#Data],5,FALSE),1),ROUND(VLOOKUP(C3716,[1]!T_Resins[#Data],2,FALSE)/VLOOKUP(A3716,[1]!T_Printers[#Data],5,FALSE),1)&gt;_xlfn.XLOOKUP(B3716,[1]Printers!L:L,[1]Printers!O:O,1,0,),10)),"Используйте слой 100 мкм")</f>
        <v>32.299999999999997</v>
      </c>
      <c r="F3716">
        <f>IFERROR(IF(ROUND(_xlfn.XLOOKUP([1]Parameters!B3716,[1]Printers!L:L,[1]Printers!Q:Q,,0)*E3716/10,0)*10&lt;_xlfn.XLOOKUP([1]Parameters!B3716,[1]Printers!L:L,[1]Printers!P:P,,0),ROUND(_xlfn.XLOOKUP([1]Parameters!B3716,[1]Printers!L:L,[1]Printers!Q:Q,,0)*E3716/10,0)*10,_xlfn.XLOOKUP([1]Parameters!B3716,[1]Printers!L:L,[1]Printers!P:P,,0)),"")</f>
        <v>100</v>
      </c>
      <c r="G3716" cm="1">
        <f t="array" ref="G3716">IFERROR(IF(ROW()-1&gt;COUNTA([1]!T_Printers[Printers])*COUNTA([1]!T_Resins[Resins]),"",_xlfn.IFS(ROUND(VLOOKUP(C3716,[1]!T_Resins[#Data],3,FALSE)/VLOOKUP(A3716,[1]!T_Printers[#Data],5,FALSE),1)&lt;=_xlfn.XLOOKUP(B3716,[1]Printers!L:L,[1]Printers!O:O,1,0,),ROUND(VLOOKUP(C3716,[1]!T_Resins[#Data],3,FALSE)/VLOOKUP(A3716,[1]!T_Printers[#Data],5,FALSE),1),ROUND(VLOOKUP(C3716,[1]!T_Resins[#Data],3,FALSE)/VLOOKUP(A3716,[1]!T_Printers[#Data],5,FALSE),1)&gt;_xlfn.XLOOKUP(B3716,[1]Printers!L:L,[1]Printers!O:O,1,0,),10)),"")</f>
        <v>33.799999999999997</v>
      </c>
      <c r="H3716">
        <f>IFERROR(IF(ROUND(_xlfn.XLOOKUP([1]Parameters!B3716,[1]Printers!L:L,[1]Printers!Q:Q,,0)*G3716/10,0)*10&lt;_xlfn.XLOOKUP([1]Parameters!B3716,[1]Printers!L:L,[1]Printers!P:P,,0),ROUND(_xlfn.XLOOKUP([1]Parameters!B3716,[1]Printers!L:L,[1]Printers!Q:Q,,0)*G3716/10,0)*10,_xlfn.XLOOKUP([1]Parameters!B3716,[1]Printers!L:L,[1]Printers!P:P,,0)),"")</f>
        <v>100</v>
      </c>
      <c r="I3716" s="3" t="str" cm="1">
        <f t="array" ref="I3716">IFERROR(IF(ROW()-1&gt;COUNTA([1]!T_Printers[Printers])*COUNTA([1]!T_Resins[Resins]),"",_xlfn.IFS(ROUND(VLOOKUP(C3716,[1]!T_Resins[#Data],4,FALSE)/VLOOKUP(A3716,[1]!T_Printers[#Data],5,FALSE),1)&lt;=_xlfn.XLOOKUP(B3716,[1]Printers!L:L,[1]Printers!O:O,1,0,),ROUND(VLOOKUP(C3716,[1]!T_Resins[#Data],4,FALSE)/VLOOKUP(A3716,[1]!T_Printers[#Data],5,FALSE),1),ROUND(VLOOKUP(C3716,[1]!T_Resins[#Data],4,FALSE)/VLOOKUP(A3716,[1]!T_Printers[#Data],5,FALSE),1)&gt;_xlfn.XLOOKUP(B3716,[1]Printers!L:L,[1]Printers!O:O,1,0,),"")),"")</f>
        <v/>
      </c>
      <c r="J3716" t="str">
        <f>IFERROR(IF(ROUND(_xlfn.XLOOKUP([1]Parameters!B3716,[1]Printers!L:L,[1]Printers!Q:Q,,0)*I3716/10,0)*10&lt;_xlfn.XLOOKUP([1]Parameters!B3716,[1]Printers!L:L,[1]Printers!P:P,,0),ROUND(_xlfn.XLOOKUP([1]Parameters!B3716,[1]Printers!L:L,[1]Printers!Q:Q,,0)*I3716/10,0)*10,_xlfn.XLOOKUP([1]Parameters!B3716,[1]Printers!L:L,[1]Printers!P:P,,0)),"")</f>
        <v/>
      </c>
      <c r="K3716">
        <f>IF(SUM(E3716:J3716)&lt;&gt;0,VLOOKUP(A3716,[1]!T_Printers[#Data],10,FALSE)+VLOOKUP(C3716,[1]!T_Resins[#Data],10,FALSE),"")</f>
        <v>3</v>
      </c>
      <c r="L3716">
        <f>IF(SUM(E3716:J3716)&lt;&gt;0,VLOOKUP(A3716,[1]!T_Printers[#Data],11,FALSE),"")</f>
        <v>5</v>
      </c>
      <c r="M3716">
        <f>IF(SUM(E3716:J3716)&lt;&gt;0,VLOOKUP(C3716,[1]!T_Resins[#Data],8,FALSE),"")</f>
        <v>120</v>
      </c>
      <c r="N3716">
        <f>IF(_xlfn.XLOOKUP(B3716,[1]Printers!$L:$L,[1]Printers!$R:$R,0,0)&gt;0,[1]Parameters!M3716,IF(SUM(E3716:J3716)&lt;&gt;0,VLOOKUP(C3716,[1]!T_Resins[#Data],9,FALSE),""))</f>
        <v>180</v>
      </c>
      <c r="O3716" t="str">
        <f t="shared" si="58"/>
        <v>TronxyUltrabot</v>
      </c>
    </row>
    <row r="3717" spans="1:15" x14ac:dyDescent="0.25">
      <c r="A3717" t="str">
        <f t="array" ref="A3717">IF(ROW()-1&gt;COUNTA([1]!T_Printers[Printers])*COUNTA([1]!T_Resins[Resins]),"",INDEX([1]!T_Printers[Printers],INT((ROW()-2)/COUNTA([1]!T_Resins[Resins])+1)))</f>
        <v>Tronxy Ultrabot</v>
      </c>
      <c r="B3717" t="str">
        <f>_xlfn.XLOOKUP(A3717,[1]!T_Printers[Printers],[1]!T_Printers[Icon link],,0)</f>
        <v>TronxyUltrabot</v>
      </c>
      <c r="C3717" t="str">
        <f t="array" ref="C3717">IF(ROW()-1&gt;COUNTA([1]!T_Printers[Printers])*COUNTA([1]!T_Resins[Resins]),"",INDEX([1]!T_Resins[Resins],MOD(ROW()-2,COUNTA([1]!T_Resins[Resins]))+1))</f>
        <v>Dental Sand A3</v>
      </c>
      <c r="D3717">
        <f>IF(SUM(E3717:J3717)&lt;&gt;0,IF(ROW()-1&gt;COUNTA([1]!T_Printers[Printers])*COUNTA([1]!T_Resins[Resins]),"",2),"")</f>
        <v>2</v>
      </c>
      <c r="E3717" cm="1">
        <f t="array" ref="E3717">IFERROR(IF(ROW()-1&gt;COUNTA([1]!T_Printers[Printers])*COUNTA([1]!T_Resins[Resins]),"",_xlfn.IFS(ROUND(VLOOKUP(C3717,[1]!T_Resins[#Data],2,FALSE)/VLOOKUP(A3717,[1]!T_Printers[#Data],5,FALSE),1)&lt;=_xlfn.XLOOKUP(B3717,[1]Printers!L:L,[1]Printers!O:O,1,0,),ROUND(VLOOKUP(C3717,[1]!T_Resins[#Data],2,FALSE)/VLOOKUP(A3717,[1]!T_Printers[#Data],5,FALSE),1),ROUND(VLOOKUP(C3717,[1]!T_Resins[#Data],2,FALSE)/VLOOKUP(A3717,[1]!T_Printers[#Data],5,FALSE),1)&gt;_xlfn.XLOOKUP(B3717,[1]Printers!L:L,[1]Printers!O:O,1,0,),10)),"Используйте слой 100 мкм")</f>
        <v>12.1</v>
      </c>
      <c r="F3717">
        <f>IFERROR(IF(ROUND(_xlfn.XLOOKUP([1]Parameters!B3717,[1]Printers!L:L,[1]Printers!Q:Q,,0)*E3717/10,0)*10&lt;_xlfn.XLOOKUP([1]Parameters!B3717,[1]Printers!L:L,[1]Printers!P:P,,0),ROUND(_xlfn.XLOOKUP([1]Parameters!B3717,[1]Printers!L:L,[1]Printers!Q:Q,,0)*E3717/10,0)*10,_xlfn.XLOOKUP([1]Parameters!B3717,[1]Printers!L:L,[1]Printers!P:P,,0)),"")</f>
        <v>100</v>
      </c>
      <c r="G3717" cm="1">
        <f t="array" ref="G3717">IFERROR(IF(ROW()-1&gt;COUNTA([1]!T_Printers[Printers])*COUNTA([1]!T_Resins[Resins]),"",_xlfn.IFS(ROUND(VLOOKUP(C3717,[1]!T_Resins[#Data],3,FALSE)/VLOOKUP(A3717,[1]!T_Printers[#Data],5,FALSE),1)&lt;=_xlfn.XLOOKUP(B3717,[1]Printers!L:L,[1]Printers!O:O,1,0,),ROUND(VLOOKUP(C3717,[1]!T_Resins[#Data],3,FALSE)/VLOOKUP(A3717,[1]!T_Printers[#Data],5,FALSE),1),ROUND(VLOOKUP(C3717,[1]!T_Resins[#Data],3,FALSE)/VLOOKUP(A3717,[1]!T_Printers[#Data],5,FALSE),1)&gt;_xlfn.XLOOKUP(B3717,[1]Printers!L:L,[1]Printers!O:O,1,0,),10)),"")</f>
        <v>15.7</v>
      </c>
      <c r="H3717">
        <f>IFERROR(IF(ROUND(_xlfn.XLOOKUP([1]Parameters!B3717,[1]Printers!L:L,[1]Printers!Q:Q,,0)*G3717/10,0)*10&lt;_xlfn.XLOOKUP([1]Parameters!B3717,[1]Printers!L:L,[1]Printers!P:P,,0),ROUND(_xlfn.XLOOKUP([1]Parameters!B3717,[1]Printers!L:L,[1]Printers!Q:Q,,0)*G3717/10,0)*10,_xlfn.XLOOKUP([1]Parameters!B3717,[1]Printers!L:L,[1]Printers!P:P,,0)),"")</f>
        <v>100</v>
      </c>
      <c r="I3717" s="3" t="str" cm="1">
        <f t="array" ref="I3717">IFERROR(IF(ROW()-1&gt;COUNTA([1]!T_Printers[Printers])*COUNTA([1]!T_Resins[Resins]),"",_xlfn.IFS(ROUND(VLOOKUP(C3717,[1]!T_Resins[#Data],4,FALSE)/VLOOKUP(A3717,[1]!T_Printers[#Data],5,FALSE),1)&lt;=_xlfn.XLOOKUP(B3717,[1]Printers!L:L,[1]Printers!O:O,1,0,),ROUND(VLOOKUP(C3717,[1]!T_Resins[#Data],4,FALSE)/VLOOKUP(A3717,[1]!T_Printers[#Data],5,FALSE),1),ROUND(VLOOKUP(C3717,[1]!T_Resins[#Data],4,FALSE)/VLOOKUP(A3717,[1]!T_Printers[#Data],5,FALSE),1)&gt;_xlfn.XLOOKUP(B3717,[1]Printers!L:L,[1]Printers!O:O,1,0,),"")),"")</f>
        <v/>
      </c>
      <c r="J3717" t="str">
        <f>IFERROR(IF(ROUND(_xlfn.XLOOKUP([1]Parameters!B3717,[1]Printers!L:L,[1]Printers!Q:Q,,0)*I3717/10,0)*10&lt;_xlfn.XLOOKUP([1]Parameters!B3717,[1]Printers!L:L,[1]Printers!P:P,,0),ROUND(_xlfn.XLOOKUP([1]Parameters!B3717,[1]Printers!L:L,[1]Printers!Q:Q,,0)*I3717/10,0)*10,_xlfn.XLOOKUP([1]Parameters!B3717,[1]Printers!L:L,[1]Printers!P:P,,0)),"")</f>
        <v/>
      </c>
      <c r="K3717">
        <f>IF(SUM(E3717:J3717)&lt;&gt;0,VLOOKUP(A3717,[1]!T_Printers[#Data],10,FALSE)+VLOOKUP(C3717,[1]!T_Resins[#Data],10,FALSE),"")</f>
        <v>3</v>
      </c>
      <c r="L3717">
        <f>IF(SUM(E3717:J3717)&lt;&gt;0,VLOOKUP(A3717,[1]!T_Printers[#Data],11,FALSE),"")</f>
        <v>5</v>
      </c>
      <c r="M3717">
        <f>IF(SUM(E3717:J3717)&lt;&gt;0,VLOOKUP(C3717,[1]!T_Resins[#Data],8,FALSE),"")</f>
        <v>120</v>
      </c>
      <c r="N3717">
        <f>IF(_xlfn.XLOOKUP(B3717,[1]Printers!$L:$L,[1]Printers!$R:$R,0,0)&gt;0,[1]Parameters!M3717,IF(SUM(E3717:J3717)&lt;&gt;0,VLOOKUP(C3717,[1]!T_Resins[#Data],9,FALSE),""))</f>
        <v>180</v>
      </c>
      <c r="O3717" t="str">
        <f t="shared" si="58"/>
        <v>TronxyUltrabot</v>
      </c>
    </row>
    <row r="3718" spans="1:15" x14ac:dyDescent="0.25">
      <c r="A3718" t="str">
        <f t="array" ref="A3718">IF(ROW()-1&gt;COUNTA([1]!T_Printers[Printers])*COUNTA([1]!T_Resins[Resins]),"",INDEX([1]!T_Printers[Printers],INT((ROW()-2)/COUNTA([1]!T_Resins[Resins])+1)))</f>
        <v>Tronxy Ultrabot</v>
      </c>
      <c r="B3718" t="str">
        <f>_xlfn.XLOOKUP(A3718,[1]!T_Printers[Printers],[1]!T_Printers[Icon link],,0)</f>
        <v>TronxyUltrabot</v>
      </c>
      <c r="C3718" t="str">
        <f t="array" ref="C3718">IF(ROW()-1&gt;COUNTA([1]!T_Printers[Printers])*COUNTA([1]!T_Resins[Resins]),"",INDEX([1]!T_Resins[Resins],MOD(ROW()-2,COUNTA([1]!T_Resins[Resins]))+1))</f>
        <v xml:space="preserve">Dental Sand A3 (Обновленная версия) </v>
      </c>
      <c r="D3718">
        <f>IF(SUM(E3718:J3718)&lt;&gt;0,IF(ROW()-1&gt;COUNTA([1]!T_Printers[Printers])*COUNTA([1]!T_Resins[Resins]),"",2),"")</f>
        <v>2</v>
      </c>
      <c r="E3718" cm="1">
        <f t="array" ref="E3718">IFERROR(IF(ROW()-1&gt;COUNTA([1]!T_Printers[Printers])*COUNTA([1]!T_Resins[Resins]),"",_xlfn.IFS(ROUND(VLOOKUP(C3718,[1]!T_Resins[#Data],2,FALSE)/VLOOKUP(A3718,[1]!T_Printers[#Data],5,FALSE),1)&lt;=_xlfn.XLOOKUP(B3718,[1]Printers!L:L,[1]Printers!O:O,1,0,),ROUND(VLOOKUP(C3718,[1]!T_Resins[#Data],2,FALSE)/VLOOKUP(A3718,[1]!T_Printers[#Data],5,FALSE),1),ROUND(VLOOKUP(C3718,[1]!T_Resins[#Data],2,FALSE)/VLOOKUP(A3718,[1]!T_Printers[#Data],5,FALSE),1)&gt;_xlfn.XLOOKUP(B3718,[1]Printers!L:L,[1]Printers!O:O,1,0,),10)),"Используйте слой 100 мкм")</f>
        <v>32.299999999999997</v>
      </c>
      <c r="F3718">
        <f>IFERROR(IF(ROUND(_xlfn.XLOOKUP([1]Parameters!B3718,[1]Printers!L:L,[1]Printers!Q:Q,,0)*E3718/10,0)*10&lt;_xlfn.XLOOKUP([1]Parameters!B3718,[1]Printers!L:L,[1]Printers!P:P,,0),ROUND(_xlfn.XLOOKUP([1]Parameters!B3718,[1]Printers!L:L,[1]Printers!Q:Q,,0)*E3718/10,0)*10,_xlfn.XLOOKUP([1]Parameters!B3718,[1]Printers!L:L,[1]Printers!P:P,,0)),"")</f>
        <v>100</v>
      </c>
      <c r="G3718" cm="1">
        <f t="array" ref="G3718">IFERROR(IF(ROW()-1&gt;COUNTA([1]!T_Printers[Printers])*COUNTA([1]!T_Resins[Resins]),"",_xlfn.IFS(ROUND(VLOOKUP(C3718,[1]!T_Resins[#Data],3,FALSE)/VLOOKUP(A3718,[1]!T_Printers[#Data],5,FALSE),1)&lt;=_xlfn.XLOOKUP(B3718,[1]Printers!L:L,[1]Printers!O:O,1,0,),ROUND(VLOOKUP(C3718,[1]!T_Resins[#Data],3,FALSE)/VLOOKUP(A3718,[1]!T_Printers[#Data],5,FALSE),1),ROUND(VLOOKUP(C3718,[1]!T_Resins[#Data],3,FALSE)/VLOOKUP(A3718,[1]!T_Printers[#Data],5,FALSE),1)&gt;_xlfn.XLOOKUP(B3718,[1]Printers!L:L,[1]Printers!O:O,1,0,),10)),"")</f>
        <v>33.799999999999997</v>
      </c>
      <c r="H3718">
        <f>IFERROR(IF(ROUND(_xlfn.XLOOKUP([1]Parameters!B3718,[1]Printers!L:L,[1]Printers!Q:Q,,0)*G3718/10,0)*10&lt;_xlfn.XLOOKUP([1]Parameters!B3718,[1]Printers!L:L,[1]Printers!P:P,,0),ROUND(_xlfn.XLOOKUP([1]Parameters!B3718,[1]Printers!L:L,[1]Printers!Q:Q,,0)*G3718/10,0)*10,_xlfn.XLOOKUP([1]Parameters!B3718,[1]Printers!L:L,[1]Printers!P:P,,0)),"")</f>
        <v>100</v>
      </c>
      <c r="I3718" s="3" t="str" cm="1">
        <f t="array" ref="I3718">IFERROR(IF(ROW()-1&gt;COUNTA([1]!T_Printers[Printers])*COUNTA([1]!T_Resins[Resins]),"",_xlfn.IFS(ROUND(VLOOKUP(C3718,[1]!T_Resins[#Data],4,FALSE)/VLOOKUP(A3718,[1]!T_Printers[#Data],5,FALSE),1)&lt;=_xlfn.XLOOKUP(B3718,[1]Printers!L:L,[1]Printers!O:O,1,0,),ROUND(VLOOKUP(C3718,[1]!T_Resins[#Data],4,FALSE)/VLOOKUP(A3718,[1]!T_Printers[#Data],5,FALSE),1),ROUND(VLOOKUP(C3718,[1]!T_Resins[#Data],4,FALSE)/VLOOKUP(A3718,[1]!T_Printers[#Data],5,FALSE),1)&gt;_xlfn.XLOOKUP(B3718,[1]Printers!L:L,[1]Printers!O:O,1,0,),"")),"")</f>
        <v/>
      </c>
      <c r="J3718" t="str">
        <f>IFERROR(IF(ROUND(_xlfn.XLOOKUP([1]Parameters!B3718,[1]Printers!L:L,[1]Printers!Q:Q,,0)*I3718/10,0)*10&lt;_xlfn.XLOOKUP([1]Parameters!B3718,[1]Printers!L:L,[1]Printers!P:P,,0),ROUND(_xlfn.XLOOKUP([1]Parameters!B3718,[1]Printers!L:L,[1]Printers!Q:Q,,0)*I3718/10,0)*10,_xlfn.XLOOKUP([1]Parameters!B3718,[1]Printers!L:L,[1]Printers!P:P,,0)),"")</f>
        <v/>
      </c>
      <c r="K3718">
        <f>IF(SUM(E3718:J3718)&lt;&gt;0,VLOOKUP(A3718,[1]!T_Printers[#Data],10,FALSE)+VLOOKUP(C3718,[1]!T_Resins[#Data],10,FALSE),"")</f>
        <v>3</v>
      </c>
      <c r="L3718">
        <f>IF(SUM(E3718:J3718)&lt;&gt;0,VLOOKUP(A3718,[1]!T_Printers[#Data],11,FALSE),"")</f>
        <v>5</v>
      </c>
      <c r="M3718">
        <f>IF(SUM(E3718:J3718)&lt;&gt;0,VLOOKUP(C3718,[1]!T_Resins[#Data],8,FALSE),"")</f>
        <v>120</v>
      </c>
      <c r="N3718">
        <f>IF(_xlfn.XLOOKUP(B3718,[1]Printers!$L:$L,[1]Printers!$R:$R,0,0)&gt;0,[1]Parameters!M3718,IF(SUM(E3718:J3718)&lt;&gt;0,VLOOKUP(C3718,[1]!T_Resins[#Data],9,FALSE),""))</f>
        <v>180</v>
      </c>
      <c r="O3718" t="str">
        <f t="shared" si="58"/>
        <v>TronxyUltrabot</v>
      </c>
    </row>
    <row r="3719" spans="1:15" x14ac:dyDescent="0.25">
      <c r="A3719" t="str">
        <f t="array" ref="A3719">IF(ROW()-1&gt;COUNTA([1]!T_Printers[Printers])*COUNTA([1]!T_Resins[Resins]),"",INDEX([1]!T_Printers[Printers],INT((ROW()-2)/COUNTA([1]!T_Resins[Resins])+1)))</f>
        <v>Tronxy Ultrabot</v>
      </c>
      <c r="B3719" t="str">
        <f>_xlfn.XLOOKUP(A3719,[1]!T_Printers[Printers],[1]!T_Printers[Icon link],,0)</f>
        <v>TronxyUltrabot</v>
      </c>
      <c r="C3719" t="str">
        <f t="array" ref="C3719">IF(ROW()-1&gt;COUNTA([1]!T_Printers[Printers])*COUNTA([1]!T_Resins[Resins]),"",INDEX([1]!T_Resins[Resins],MOD(ROW()-2,COUNTA([1]!T_Resins[Resins]))+1))</f>
        <v>Dental Sand Pro A1-A2 (Crown LT)</v>
      </c>
      <c r="D3719">
        <f>IF(SUM(E3719:J3719)&lt;&gt;0,IF(ROW()-1&gt;COUNTA([1]!T_Printers[Printers])*COUNTA([1]!T_Resins[Resins]),"",2),"")</f>
        <v>2</v>
      </c>
      <c r="E3719" cm="1">
        <f t="array" ref="E3719">IFERROR(IF(ROW()-1&gt;COUNTA([1]!T_Printers[Printers])*COUNTA([1]!T_Resins[Resins]),"",_xlfn.IFS(ROUND(VLOOKUP(C3719,[1]!T_Resins[#Data],2,FALSE)/VLOOKUP(A3719,[1]!T_Printers[#Data],5,FALSE),1)&lt;=_xlfn.XLOOKUP(B3719,[1]Printers!L:L,[1]Printers!O:O,1,0,),ROUND(VLOOKUP(C3719,[1]!T_Resins[#Data],2,FALSE)/VLOOKUP(A3719,[1]!T_Printers[#Data],5,FALSE),1),ROUND(VLOOKUP(C3719,[1]!T_Resins[#Data],2,FALSE)/VLOOKUP(A3719,[1]!T_Printers[#Data],5,FALSE),1)&gt;_xlfn.XLOOKUP(B3719,[1]Printers!L:L,[1]Printers!O:O,1,0,),10)),"Используйте слой 100 мкм")</f>
        <v>53.5</v>
      </c>
      <c r="F3719">
        <f>IFERROR(IF(ROUND(_xlfn.XLOOKUP([1]Parameters!B3719,[1]Printers!L:L,[1]Printers!Q:Q,,0)*E3719/10,0)*10&lt;_xlfn.XLOOKUP([1]Parameters!B3719,[1]Printers!L:L,[1]Printers!P:P,,0),ROUND(_xlfn.XLOOKUP([1]Parameters!B3719,[1]Printers!L:L,[1]Printers!Q:Q,,0)*E3719/10,0)*10,_xlfn.XLOOKUP([1]Parameters!B3719,[1]Printers!L:L,[1]Printers!P:P,,0)),"")</f>
        <v>100</v>
      </c>
      <c r="G3719" cm="1">
        <f t="array" ref="G3719">IFERROR(IF(ROW()-1&gt;COUNTA([1]!T_Printers[Printers])*COUNTA([1]!T_Resins[Resins]),"",_xlfn.IFS(ROUND(VLOOKUP(C3719,[1]!T_Resins[#Data],3,FALSE)/VLOOKUP(A3719,[1]!T_Printers[#Data],5,FALSE),1)&lt;=_xlfn.XLOOKUP(B3719,[1]Printers!L:L,[1]Printers!O:O,1,0,),ROUND(VLOOKUP(C3719,[1]!T_Resins[#Data],3,FALSE)/VLOOKUP(A3719,[1]!T_Printers[#Data],5,FALSE),1),ROUND(VLOOKUP(C3719,[1]!T_Resins[#Data],3,FALSE)/VLOOKUP(A3719,[1]!T_Printers[#Data],5,FALSE),1)&gt;_xlfn.XLOOKUP(B3719,[1]Printers!L:L,[1]Printers!O:O,1,0,),10)),"")</f>
        <v>76.8</v>
      </c>
      <c r="H3719">
        <f>IFERROR(IF(ROUND(_xlfn.XLOOKUP([1]Parameters!B3719,[1]Printers!L:L,[1]Printers!Q:Q,,0)*G3719/10,0)*10&lt;_xlfn.XLOOKUP([1]Parameters!B3719,[1]Printers!L:L,[1]Printers!P:P,,0),ROUND(_xlfn.XLOOKUP([1]Parameters!B3719,[1]Printers!L:L,[1]Printers!Q:Q,,0)*G3719/10,0)*10,_xlfn.XLOOKUP([1]Parameters!B3719,[1]Printers!L:L,[1]Printers!P:P,,0)),"")</f>
        <v>100</v>
      </c>
      <c r="I3719" s="3" t="str" cm="1">
        <f t="array" ref="I3719">IFERROR(IF(ROW()-1&gt;COUNTA([1]!T_Printers[Printers])*COUNTA([1]!T_Resins[Resins]),"",_xlfn.IFS(ROUND(VLOOKUP(C3719,[1]!T_Resins[#Data],4,FALSE)/VLOOKUP(A3719,[1]!T_Printers[#Data],5,FALSE),1)&lt;=_xlfn.XLOOKUP(B3719,[1]Printers!L:L,[1]Printers!O:O,1,0,),ROUND(VLOOKUP(C3719,[1]!T_Resins[#Data],4,FALSE)/VLOOKUP(A3719,[1]!T_Printers[#Data],5,FALSE),1),ROUND(VLOOKUP(C3719,[1]!T_Resins[#Data],4,FALSE)/VLOOKUP(A3719,[1]!T_Printers[#Data],5,FALSE),1)&gt;_xlfn.XLOOKUP(B3719,[1]Printers!L:L,[1]Printers!O:O,1,0,),"")),"")</f>
        <v/>
      </c>
      <c r="J3719" t="str">
        <f>IFERROR(IF(ROUND(_xlfn.XLOOKUP([1]Parameters!B3719,[1]Printers!L:L,[1]Printers!Q:Q,,0)*I3719/10,0)*10&lt;_xlfn.XLOOKUP([1]Parameters!B3719,[1]Printers!L:L,[1]Printers!P:P,,0),ROUND(_xlfn.XLOOKUP([1]Parameters!B3719,[1]Printers!L:L,[1]Printers!Q:Q,,0)*I3719/10,0)*10,_xlfn.XLOOKUP([1]Parameters!B3719,[1]Printers!L:L,[1]Printers!P:P,,0)),"")</f>
        <v/>
      </c>
      <c r="K3719">
        <f>IF(SUM(E3719:J3719)&lt;&gt;0,VLOOKUP(A3719,[1]!T_Printers[#Data],10,FALSE)+VLOOKUP(C3719,[1]!T_Resins[#Data],10,FALSE),"")</f>
        <v>3</v>
      </c>
      <c r="L3719">
        <f>IF(SUM(E3719:J3719)&lt;&gt;0,VLOOKUP(A3719,[1]!T_Printers[#Data],11,FALSE),"")</f>
        <v>5</v>
      </c>
      <c r="M3719">
        <f>IF(SUM(E3719:J3719)&lt;&gt;0,VLOOKUP(C3719,[1]!T_Resins[#Data],8,FALSE),"")</f>
        <v>120</v>
      </c>
      <c r="N3719">
        <f>IF(_xlfn.XLOOKUP(B3719,[1]Printers!$L:$L,[1]Printers!$R:$R,0,0)&gt;0,[1]Parameters!M3719,IF(SUM(E3719:J3719)&lt;&gt;0,VLOOKUP(C3719,[1]!T_Resins[#Data],9,FALSE),""))</f>
        <v>180</v>
      </c>
      <c r="O3719" t="str">
        <f t="shared" si="58"/>
        <v>TronxyUltrabot</v>
      </c>
    </row>
    <row r="3720" spans="1:15" x14ac:dyDescent="0.25">
      <c r="A3720" t="str">
        <f t="array" ref="A3720">IF(ROW()-1&gt;COUNTA([1]!T_Printers[Printers])*COUNTA([1]!T_Resins[Resins]),"",INDEX([1]!T_Printers[Printers],INT((ROW()-2)/COUNTA([1]!T_Resins[Resins])+1)))</f>
        <v>Tronxy Ultrabot</v>
      </c>
      <c r="B3720" t="str">
        <f>_xlfn.XLOOKUP(A3720,[1]!T_Printers[Printers],[1]!T_Printers[Icon link],,0)</f>
        <v>TronxyUltrabot</v>
      </c>
      <c r="C3720" t="str">
        <f t="array" ref="C3720">IF(ROW()-1&gt;COUNTA([1]!T_Printers[Printers])*COUNTA([1]!T_Resins[Resins]),"",INDEX([1]!T_Resins[Resins],MOD(ROW()-2,COUNTA([1]!T_Resins[Resins]))+1))</f>
        <v>Dental Sand Pro A3 (Crown LT)</v>
      </c>
      <c r="D3720">
        <f>IF(SUM(E3720:J3720)&lt;&gt;0,IF(ROW()-1&gt;COUNTA([1]!T_Printers[Printers])*COUNTA([1]!T_Resins[Resins]),"",2),"")</f>
        <v>2</v>
      </c>
      <c r="E3720" cm="1">
        <f t="array" ref="E3720">IFERROR(IF(ROW()-1&gt;COUNTA([1]!T_Printers[Printers])*COUNTA([1]!T_Resins[Resins]),"",_xlfn.IFS(ROUND(VLOOKUP(C3720,[1]!T_Resins[#Data],2,FALSE)/VLOOKUP(A3720,[1]!T_Printers[#Data],5,FALSE),1)&lt;=_xlfn.XLOOKUP(B3720,[1]Printers!L:L,[1]Printers!O:O,1,0,),ROUND(VLOOKUP(C3720,[1]!T_Resins[#Data],2,FALSE)/VLOOKUP(A3720,[1]!T_Printers[#Data],5,FALSE),1),ROUND(VLOOKUP(C3720,[1]!T_Resins[#Data],2,FALSE)/VLOOKUP(A3720,[1]!T_Printers[#Data],5,FALSE),1)&gt;_xlfn.XLOOKUP(B3720,[1]Printers!L:L,[1]Printers!O:O,1,0,),10)),"Используйте слой 100 мкм")</f>
        <v>53.5</v>
      </c>
      <c r="F3720">
        <f>IFERROR(IF(ROUND(_xlfn.XLOOKUP([1]Parameters!B3720,[1]Printers!L:L,[1]Printers!Q:Q,,0)*E3720/10,0)*10&lt;_xlfn.XLOOKUP([1]Parameters!B3720,[1]Printers!L:L,[1]Printers!P:P,,0),ROUND(_xlfn.XLOOKUP([1]Parameters!B3720,[1]Printers!L:L,[1]Printers!Q:Q,,0)*E3720/10,0)*10,_xlfn.XLOOKUP([1]Parameters!B3720,[1]Printers!L:L,[1]Printers!P:P,,0)),"")</f>
        <v>100</v>
      </c>
      <c r="G3720" cm="1">
        <f t="array" ref="G3720">IFERROR(IF(ROW()-1&gt;COUNTA([1]!T_Printers[Printers])*COUNTA([1]!T_Resins[Resins]),"",_xlfn.IFS(ROUND(VLOOKUP(C3720,[1]!T_Resins[#Data],3,FALSE)/VLOOKUP(A3720,[1]!T_Printers[#Data],5,FALSE),1)&lt;=_xlfn.XLOOKUP(B3720,[1]Printers!L:L,[1]Printers!O:O,1,0,),ROUND(VLOOKUP(C3720,[1]!T_Resins[#Data],3,FALSE)/VLOOKUP(A3720,[1]!T_Printers[#Data],5,FALSE),1),ROUND(VLOOKUP(C3720,[1]!T_Resins[#Data],3,FALSE)/VLOOKUP(A3720,[1]!T_Printers[#Data],5,FALSE),1)&gt;_xlfn.XLOOKUP(B3720,[1]Printers!L:L,[1]Printers!O:O,1,0,),10)),"")</f>
        <v>76.8</v>
      </c>
      <c r="H3720">
        <f>IFERROR(IF(ROUND(_xlfn.XLOOKUP([1]Parameters!B3720,[1]Printers!L:L,[1]Printers!Q:Q,,0)*G3720/10,0)*10&lt;_xlfn.XLOOKUP([1]Parameters!B3720,[1]Printers!L:L,[1]Printers!P:P,,0),ROUND(_xlfn.XLOOKUP([1]Parameters!B3720,[1]Printers!L:L,[1]Printers!Q:Q,,0)*G3720/10,0)*10,_xlfn.XLOOKUP([1]Parameters!B3720,[1]Printers!L:L,[1]Printers!P:P,,0)),"")</f>
        <v>100</v>
      </c>
      <c r="I3720" s="3" t="str" cm="1">
        <f t="array" ref="I3720">IFERROR(IF(ROW()-1&gt;COUNTA([1]!T_Printers[Printers])*COUNTA([1]!T_Resins[Resins]),"",_xlfn.IFS(ROUND(VLOOKUP(C3720,[1]!T_Resins[#Data],4,FALSE)/VLOOKUP(A3720,[1]!T_Printers[#Data],5,FALSE),1)&lt;=_xlfn.XLOOKUP(B3720,[1]Printers!L:L,[1]Printers!O:O,1,0,),ROUND(VLOOKUP(C3720,[1]!T_Resins[#Data],4,FALSE)/VLOOKUP(A3720,[1]!T_Printers[#Data],5,FALSE),1),ROUND(VLOOKUP(C3720,[1]!T_Resins[#Data],4,FALSE)/VLOOKUP(A3720,[1]!T_Printers[#Data],5,FALSE),1)&gt;_xlfn.XLOOKUP(B3720,[1]Printers!L:L,[1]Printers!O:O,1,0,),"")),"")</f>
        <v/>
      </c>
      <c r="J3720" t="str">
        <f>IFERROR(IF(ROUND(_xlfn.XLOOKUP([1]Parameters!B3720,[1]Printers!L:L,[1]Printers!Q:Q,,0)*I3720/10,0)*10&lt;_xlfn.XLOOKUP([1]Parameters!B3720,[1]Printers!L:L,[1]Printers!P:P,,0),ROUND(_xlfn.XLOOKUP([1]Parameters!B3720,[1]Printers!L:L,[1]Printers!Q:Q,,0)*I3720/10,0)*10,_xlfn.XLOOKUP([1]Parameters!B3720,[1]Printers!L:L,[1]Printers!P:P,,0)),"")</f>
        <v/>
      </c>
      <c r="K3720">
        <f>IF(SUM(E3720:J3720)&lt;&gt;0,VLOOKUP(A3720,[1]!T_Printers[#Data],10,FALSE)+VLOOKUP(C3720,[1]!T_Resins[#Data],10,FALSE),"")</f>
        <v>3</v>
      </c>
      <c r="L3720">
        <f>IF(SUM(E3720:J3720)&lt;&gt;0,VLOOKUP(A3720,[1]!T_Printers[#Data],11,FALSE),"")</f>
        <v>5</v>
      </c>
      <c r="M3720">
        <f>IF(SUM(E3720:J3720)&lt;&gt;0,VLOOKUP(C3720,[1]!T_Resins[#Data],8,FALSE),"")</f>
        <v>120</v>
      </c>
      <c r="N3720">
        <f>IF(_xlfn.XLOOKUP(B3720,[1]Printers!$L:$L,[1]Printers!$R:$R,0,0)&gt;0,[1]Parameters!M3720,IF(SUM(E3720:J3720)&lt;&gt;0,VLOOKUP(C3720,[1]!T_Resins[#Data],9,FALSE),""))</f>
        <v>180</v>
      </c>
      <c r="O3720" t="str">
        <f t="shared" si="58"/>
        <v>TronxyUltrabot</v>
      </c>
    </row>
    <row r="3721" spans="1:15" x14ac:dyDescent="0.25">
      <c r="A3721" t="str">
        <f t="array" ref="A3721">IF(ROW()-1&gt;COUNTA([1]!T_Printers[Printers])*COUNTA([1]!T_Resins[Resins]),"",INDEX([1]!T_Printers[Printers],INT((ROW()-2)/COUNTA([1]!T_Resins[Resins])+1)))</f>
        <v>Tronxy Ultrabot</v>
      </c>
      <c r="B3721" t="str">
        <f>_xlfn.XLOOKUP(A3721,[1]!T_Printers[Printers],[1]!T_Printers[Icon link],,0)</f>
        <v>TronxyUltrabot</v>
      </c>
      <c r="C3721" t="str">
        <f t="array" ref="C3721">IF(ROW()-1&gt;COUNTA([1]!T_Printers[Printers])*COUNTA([1]!T_Resins[Resins]),"",INDEX([1]!T_Resins[Resins],MOD(ROW()-2,COUNTA([1]!T_Resins[Resins]))+1))</f>
        <v>Dental Splint Soft</v>
      </c>
      <c r="D3721">
        <f>IF(SUM(E3721:J3721)&lt;&gt;0,IF(ROW()-1&gt;COUNTA([1]!T_Printers[Printers])*COUNTA([1]!T_Resins[Resins]),"",2),"")</f>
        <v>2</v>
      </c>
      <c r="E3721" cm="1">
        <f t="array" ref="E3721">IFERROR(IF(ROW()-1&gt;COUNTA([1]!T_Printers[Printers])*COUNTA([1]!T_Resins[Resins]),"",_xlfn.IFS(ROUND(VLOOKUP(C3721,[1]!T_Resins[#Data],2,FALSE)/VLOOKUP(A3721,[1]!T_Printers[#Data],5,FALSE),1)&lt;=_xlfn.XLOOKUP(B3721,[1]Printers!L:L,[1]Printers!O:O,1,0,),ROUND(VLOOKUP(C3721,[1]!T_Resins[#Data],2,FALSE)/VLOOKUP(A3721,[1]!T_Printers[#Data],5,FALSE),1),ROUND(VLOOKUP(C3721,[1]!T_Resins[#Data],2,FALSE)/VLOOKUP(A3721,[1]!T_Printers[#Data],5,FALSE),1)&gt;_xlfn.XLOOKUP(B3721,[1]Printers!L:L,[1]Printers!O:O,1,0,),10)),"Используйте слой 100 мкм")</f>
        <v>35.700000000000003</v>
      </c>
      <c r="F3721">
        <f>IFERROR(IF(ROUND(_xlfn.XLOOKUP([1]Parameters!B3721,[1]Printers!L:L,[1]Printers!Q:Q,,0)*E3721/10,0)*10&lt;_xlfn.XLOOKUP([1]Parameters!B3721,[1]Printers!L:L,[1]Printers!P:P,,0),ROUND(_xlfn.XLOOKUP([1]Parameters!B3721,[1]Printers!L:L,[1]Printers!Q:Q,,0)*E3721/10,0)*10,_xlfn.XLOOKUP([1]Parameters!B3721,[1]Printers!L:L,[1]Printers!P:P,,0)),"")</f>
        <v>100</v>
      </c>
      <c r="G3721" cm="1">
        <f t="array" ref="G3721">IFERROR(IF(ROW()-1&gt;COUNTA([1]!T_Printers[Printers])*COUNTA([1]!T_Resins[Resins]),"",_xlfn.IFS(ROUND(VLOOKUP(C3721,[1]!T_Resins[#Data],3,FALSE)/VLOOKUP(A3721,[1]!T_Printers[#Data],5,FALSE),1)&lt;=_xlfn.XLOOKUP(B3721,[1]Printers!L:L,[1]Printers!O:O,1,0,),ROUND(VLOOKUP(C3721,[1]!T_Resins[#Data],3,FALSE)/VLOOKUP(A3721,[1]!T_Printers[#Data],5,FALSE),1),ROUND(VLOOKUP(C3721,[1]!T_Resins[#Data],3,FALSE)/VLOOKUP(A3721,[1]!T_Printers[#Data],5,FALSE),1)&gt;_xlfn.XLOOKUP(B3721,[1]Printers!L:L,[1]Printers!O:O,1,0,),10)),"")</f>
        <v>46.4</v>
      </c>
      <c r="H3721">
        <f>IFERROR(IF(ROUND(_xlfn.XLOOKUP([1]Parameters!B3721,[1]Printers!L:L,[1]Printers!Q:Q,,0)*G3721/10,0)*10&lt;_xlfn.XLOOKUP([1]Parameters!B3721,[1]Printers!L:L,[1]Printers!P:P,,0),ROUND(_xlfn.XLOOKUP([1]Parameters!B3721,[1]Printers!L:L,[1]Printers!Q:Q,,0)*G3721/10,0)*10,_xlfn.XLOOKUP([1]Parameters!B3721,[1]Printers!L:L,[1]Printers!P:P,,0)),"")</f>
        <v>100</v>
      </c>
      <c r="I3721" s="3" t="str" cm="1">
        <f t="array" ref="I3721">IFERROR(IF(ROW()-1&gt;COUNTA([1]!T_Printers[Printers])*COUNTA([1]!T_Resins[Resins]),"",_xlfn.IFS(ROUND(VLOOKUP(C3721,[1]!T_Resins[#Data],4,FALSE)/VLOOKUP(A3721,[1]!T_Printers[#Data],5,FALSE),1)&lt;=_xlfn.XLOOKUP(B3721,[1]Printers!L:L,[1]Printers!O:O,1,0,),ROUND(VLOOKUP(C3721,[1]!T_Resins[#Data],4,FALSE)/VLOOKUP(A3721,[1]!T_Printers[#Data],5,FALSE),1),ROUND(VLOOKUP(C3721,[1]!T_Resins[#Data],4,FALSE)/VLOOKUP(A3721,[1]!T_Printers[#Data],5,FALSE),1)&gt;_xlfn.XLOOKUP(B3721,[1]Printers!L:L,[1]Printers!O:O,1,0,),"")),"")</f>
        <v/>
      </c>
      <c r="J3721" t="str">
        <f>IFERROR(IF(ROUND(_xlfn.XLOOKUP([1]Parameters!B3721,[1]Printers!L:L,[1]Printers!Q:Q,,0)*I3721/10,0)*10&lt;_xlfn.XLOOKUP([1]Parameters!B3721,[1]Printers!L:L,[1]Printers!P:P,,0),ROUND(_xlfn.XLOOKUP([1]Parameters!B3721,[1]Printers!L:L,[1]Printers!Q:Q,,0)*I3721/10,0)*10,_xlfn.XLOOKUP([1]Parameters!B3721,[1]Printers!L:L,[1]Printers!P:P,,0)),"")</f>
        <v/>
      </c>
      <c r="K3721">
        <f>IF(SUM(E3721:J3721)&lt;&gt;0,VLOOKUP(A3721,[1]!T_Printers[#Data],10,FALSE)+VLOOKUP(C3721,[1]!T_Resins[#Data],10,FALSE),"")</f>
        <v>2</v>
      </c>
      <c r="L3721">
        <f>IF(SUM(E3721:J3721)&lt;&gt;0,VLOOKUP(A3721,[1]!T_Printers[#Data],11,FALSE),"")</f>
        <v>5</v>
      </c>
      <c r="M3721">
        <f>IF(SUM(E3721:J3721)&lt;&gt;0,VLOOKUP(C3721,[1]!T_Resins[#Data],8,FALSE),"")</f>
        <v>60</v>
      </c>
      <c r="N3721">
        <f>IF(_xlfn.XLOOKUP(B3721,[1]Printers!$L:$L,[1]Printers!$R:$R,0,0)&gt;0,[1]Parameters!M3721,IF(SUM(E3721:J3721)&lt;&gt;0,VLOOKUP(C3721,[1]!T_Resins[#Data],9,FALSE),""))</f>
        <v>60</v>
      </c>
      <c r="O3721" t="str">
        <f t="shared" si="58"/>
        <v>TronxyUltrabot</v>
      </c>
    </row>
    <row r="3722" spans="1:15" x14ac:dyDescent="0.25">
      <c r="A3722" t="str">
        <f t="array" ref="A3722">IF(ROW()-1&gt;COUNTA([1]!T_Printers[Printers])*COUNTA([1]!T_Resins[Resins]),"",INDEX([1]!T_Printers[Printers],INT((ROW()-2)/COUNTA([1]!T_Resins[Resins])+1)))</f>
        <v>Tronxy Ultrabot</v>
      </c>
      <c r="B3722" t="str">
        <f>_xlfn.XLOOKUP(A3722,[1]!T_Printers[Printers],[1]!T_Printers[Icon link],,0)</f>
        <v>TronxyUltrabot</v>
      </c>
      <c r="C3722" t="str">
        <f t="array" ref="C3722">IF(ROW()-1&gt;COUNTA([1]!T_Printers[Printers])*COUNTA([1]!T_Resins[Resins]),"",INDEX([1]!T_Resins[Resins],MOD(ROW()-2,COUNTA([1]!T_Resins[Resins]))+1))</f>
        <v>Dental Tray</v>
      </c>
      <c r="D3722">
        <f>IF(SUM(E3722:J3722)&lt;&gt;0,IF(ROW()-1&gt;COUNTA([1]!T_Printers[Printers])*COUNTA([1]!T_Resins[Resins]),"",2),"")</f>
        <v>2</v>
      </c>
      <c r="E3722" t="str" cm="1">
        <f t="array" ref="E3722">IFERROR(IF(ROW()-1&gt;COUNTA([1]!T_Printers[Printers])*COUNTA([1]!T_Resins[Resins]),"",_xlfn.IFS(ROUND(VLOOKUP(C3722,[1]!T_Resins[#Data],2,FALSE)/VLOOKUP(A3722,[1]!T_Printers[#Data],5,FALSE),1)&lt;=_xlfn.XLOOKUP(B3722,[1]Printers!L:L,[1]Printers!O:O,1,0,),ROUND(VLOOKUP(C3722,[1]!T_Resins[#Data],2,FALSE)/VLOOKUP(A3722,[1]!T_Printers[#Data],5,FALSE),1),ROUND(VLOOKUP(C3722,[1]!T_Resins[#Data],2,FALSE)/VLOOKUP(A3722,[1]!T_Printers[#Data],5,FALSE),1)&gt;_xlfn.XLOOKUP(B3722,[1]Printers!L:L,[1]Printers!O:O,1,0,),10)),"Используйте слой 100 мкм")</f>
        <v>Используйте слой 100 мкм</v>
      </c>
      <c r="F3722" t="str">
        <f>IFERROR(IF(ROUND(_xlfn.XLOOKUP([1]Parameters!B3722,[1]Printers!L:L,[1]Printers!Q:Q,,0)*E3722/10,0)*10&lt;_xlfn.XLOOKUP([1]Parameters!B3722,[1]Printers!L:L,[1]Printers!P:P,,0),ROUND(_xlfn.XLOOKUP([1]Parameters!B3722,[1]Printers!L:L,[1]Printers!Q:Q,,0)*E3722/10,0)*10,_xlfn.XLOOKUP([1]Parameters!B3722,[1]Printers!L:L,[1]Printers!P:P,,0)),"")</f>
        <v/>
      </c>
      <c r="G3722" cm="1">
        <f t="array" ref="G3722">IFERROR(IF(ROW()-1&gt;COUNTA([1]!T_Printers[Printers])*COUNTA([1]!T_Resins[Resins]),"",_xlfn.IFS(ROUND(VLOOKUP(C3722,[1]!T_Resins[#Data],3,FALSE)/VLOOKUP(A3722,[1]!T_Printers[#Data],5,FALSE),1)&lt;=_xlfn.XLOOKUP(B3722,[1]Printers!L:L,[1]Printers!O:O,1,0,),ROUND(VLOOKUP(C3722,[1]!T_Resins[#Data],3,FALSE)/VLOOKUP(A3722,[1]!T_Printers[#Data],5,FALSE),1),ROUND(VLOOKUP(C3722,[1]!T_Resins[#Data],3,FALSE)/VLOOKUP(A3722,[1]!T_Printers[#Data],5,FALSE),1)&gt;_xlfn.XLOOKUP(B3722,[1]Printers!L:L,[1]Printers!O:O,1,0,),10)),"")</f>
        <v>28.5</v>
      </c>
      <c r="H3722">
        <f>IFERROR(IF(ROUND(_xlfn.XLOOKUP([1]Parameters!B3722,[1]Printers!L:L,[1]Printers!Q:Q,,0)*G3722/10,0)*10&lt;_xlfn.XLOOKUP([1]Parameters!B3722,[1]Printers!L:L,[1]Printers!P:P,,0),ROUND(_xlfn.XLOOKUP([1]Parameters!B3722,[1]Printers!L:L,[1]Printers!Q:Q,,0)*G3722/10,0)*10,_xlfn.XLOOKUP([1]Parameters!B3722,[1]Printers!L:L,[1]Printers!P:P,,0)),"")</f>
        <v>100</v>
      </c>
      <c r="I3722" s="3" cm="1">
        <f t="array" ref="I3722">IFERROR(IF(ROW()-1&gt;COUNTA([1]!T_Printers[Printers])*COUNTA([1]!T_Resins[Resins]),"",_xlfn.IFS(ROUND(VLOOKUP(C3722,[1]!T_Resins[#Data],4,FALSE)/VLOOKUP(A3722,[1]!T_Printers[#Data],5,FALSE),1)&lt;=_xlfn.XLOOKUP(B3722,[1]Printers!L:L,[1]Printers!O:O,1,0,),ROUND(VLOOKUP(C3722,[1]!T_Resins[#Data],4,FALSE)/VLOOKUP(A3722,[1]!T_Printers[#Data],5,FALSE),1),ROUND(VLOOKUP(C3722,[1]!T_Resins[#Data],4,FALSE)/VLOOKUP(A3722,[1]!T_Printers[#Data],5,FALSE),1)&gt;_xlfn.XLOOKUP(B3722,[1]Printers!L:L,[1]Printers!O:O,1,0,),"")),"")</f>
        <v>35.700000000000003</v>
      </c>
      <c r="J3722">
        <f>IFERROR(IF(ROUND(_xlfn.XLOOKUP([1]Parameters!B3722,[1]Printers!L:L,[1]Printers!Q:Q,,0)*I3722/10,0)*10&lt;_xlfn.XLOOKUP([1]Parameters!B3722,[1]Printers!L:L,[1]Printers!P:P,,0),ROUND(_xlfn.XLOOKUP([1]Parameters!B3722,[1]Printers!L:L,[1]Printers!Q:Q,,0)*I3722/10,0)*10,_xlfn.XLOOKUP([1]Parameters!B3722,[1]Printers!L:L,[1]Printers!P:P,,0)),"")</f>
        <v>100</v>
      </c>
      <c r="K3722">
        <f>IF(SUM(E3722:J3722)&lt;&gt;0,VLOOKUP(A3722,[1]!T_Printers[#Data],10,FALSE)+VLOOKUP(C3722,[1]!T_Resins[#Data],10,FALSE),"")</f>
        <v>2</v>
      </c>
      <c r="L3722">
        <f>IF(SUM(E3722:J3722)&lt;&gt;0,VLOOKUP(A3722,[1]!T_Printers[#Data],11,FALSE),"")</f>
        <v>5</v>
      </c>
      <c r="M3722">
        <f>IF(SUM(E3722:J3722)&lt;&gt;0,VLOOKUP(C3722,[1]!T_Resins[#Data],8,FALSE),"")</f>
        <v>120</v>
      </c>
      <c r="N3722">
        <f>IF(_xlfn.XLOOKUP(B3722,[1]Printers!$L:$L,[1]Printers!$R:$R,0,0)&gt;0,[1]Parameters!M3722,IF(SUM(E3722:J3722)&lt;&gt;0,VLOOKUP(C3722,[1]!T_Resins[#Data],9,FALSE),""))</f>
        <v>180</v>
      </c>
      <c r="O3722" t="str">
        <f t="shared" si="58"/>
        <v>TronxyUltrabot</v>
      </c>
    </row>
    <row r="3723" spans="1:15" x14ac:dyDescent="0.25">
      <c r="A3723" t="str">
        <f t="array" ref="A3723">IF(ROW()-1&gt;COUNTA([1]!T_Printers[Printers])*COUNTA([1]!T_Resins[Resins]),"",INDEX([1]!T_Printers[Printers],INT((ROW()-2)/COUNTA([1]!T_Resins[Resins])+1)))</f>
        <v>Tronxy Ultrabot</v>
      </c>
      <c r="B3723" t="str">
        <f>_xlfn.XLOOKUP(A3723,[1]!T_Printers[Printers],[1]!T_Printers[Icon link],,0)</f>
        <v>TronxyUltrabot</v>
      </c>
      <c r="C3723" t="str">
        <f t="array" ref="C3723">IF(ROW()-1&gt;COUNTA([1]!T_Printers[Printers])*COUNTA([1]!T_Resins[Resins]),"",INDEX([1]!T_Resins[Resins],MOD(ROW()-2,COUNTA([1]!T_Resins[Resins]))+1))</f>
        <v>Dental Yellow Clear</v>
      </c>
      <c r="D3723">
        <f>IF(SUM(E3723:J3723)&lt;&gt;0,IF(ROW()-1&gt;COUNTA([1]!T_Printers[Printers])*COUNTA([1]!T_Resins[Resins]),"",2),"")</f>
        <v>2</v>
      </c>
      <c r="E3723" cm="1">
        <f t="array" ref="E3723">IFERROR(IF(ROW()-1&gt;COUNTA([1]!T_Printers[Printers])*COUNTA([1]!T_Resins[Resins]),"",_xlfn.IFS(ROUND(VLOOKUP(C3723,[1]!T_Resins[#Data],2,FALSE)/VLOOKUP(A3723,[1]!T_Printers[#Data],5,FALSE),1)&lt;=_xlfn.XLOOKUP(B3723,[1]Printers!L:L,[1]Printers!O:O,1,0,),ROUND(VLOOKUP(C3723,[1]!T_Resins[#Data],2,FALSE)/VLOOKUP(A3723,[1]!T_Printers[#Data],5,FALSE),1),ROUND(VLOOKUP(C3723,[1]!T_Resins[#Data],2,FALSE)/VLOOKUP(A3723,[1]!T_Printers[#Data],5,FALSE),1)&gt;_xlfn.XLOOKUP(B3723,[1]Printers!L:L,[1]Printers!O:O,1,0,),10)),"Используйте слой 100 мкм")</f>
        <v>12.5</v>
      </c>
      <c r="F3723">
        <f>IFERROR(IF(ROUND(_xlfn.XLOOKUP([1]Parameters!B3723,[1]Printers!L:L,[1]Printers!Q:Q,,0)*E3723/10,0)*10&lt;_xlfn.XLOOKUP([1]Parameters!B3723,[1]Printers!L:L,[1]Printers!P:P,,0),ROUND(_xlfn.XLOOKUP([1]Parameters!B3723,[1]Printers!L:L,[1]Printers!Q:Q,,0)*E3723/10,0)*10,_xlfn.XLOOKUP([1]Parameters!B3723,[1]Printers!L:L,[1]Printers!P:P,,0)),"")</f>
        <v>100</v>
      </c>
      <c r="G3723" cm="1">
        <f t="array" ref="G3723">IFERROR(IF(ROW()-1&gt;COUNTA([1]!T_Printers[Printers])*COUNTA([1]!T_Resins[Resins]),"",_xlfn.IFS(ROUND(VLOOKUP(C3723,[1]!T_Resins[#Data],3,FALSE)/VLOOKUP(A3723,[1]!T_Printers[#Data],5,FALSE),1)&lt;=_xlfn.XLOOKUP(B3723,[1]Printers!L:L,[1]Printers!O:O,1,0,),ROUND(VLOOKUP(C3723,[1]!T_Resins[#Data],3,FALSE)/VLOOKUP(A3723,[1]!T_Printers[#Data],5,FALSE),1),ROUND(VLOOKUP(C3723,[1]!T_Resins[#Data],3,FALSE)/VLOOKUP(A3723,[1]!T_Printers[#Data],5,FALSE),1)&gt;_xlfn.XLOOKUP(B3723,[1]Printers!L:L,[1]Printers!O:O,1,0,),10)),"")</f>
        <v>16.2</v>
      </c>
      <c r="H3723">
        <f>IFERROR(IF(ROUND(_xlfn.XLOOKUP([1]Parameters!B3723,[1]Printers!L:L,[1]Printers!Q:Q,,0)*G3723/10,0)*10&lt;_xlfn.XLOOKUP([1]Parameters!B3723,[1]Printers!L:L,[1]Printers!P:P,,0),ROUND(_xlfn.XLOOKUP([1]Parameters!B3723,[1]Printers!L:L,[1]Printers!Q:Q,,0)*G3723/10,0)*10,_xlfn.XLOOKUP([1]Parameters!B3723,[1]Printers!L:L,[1]Printers!P:P,,0)),"")</f>
        <v>100</v>
      </c>
      <c r="I3723" s="3" t="str" cm="1">
        <f t="array" ref="I3723">IFERROR(IF(ROW()-1&gt;COUNTA([1]!T_Printers[Printers])*COUNTA([1]!T_Resins[Resins]),"",_xlfn.IFS(ROUND(VLOOKUP(C3723,[1]!T_Resins[#Data],4,FALSE)/VLOOKUP(A3723,[1]!T_Printers[#Data],5,FALSE),1)&lt;=_xlfn.XLOOKUP(B3723,[1]Printers!L:L,[1]Printers!O:O,1,0,),ROUND(VLOOKUP(C3723,[1]!T_Resins[#Data],4,FALSE)/VLOOKUP(A3723,[1]!T_Printers[#Data],5,FALSE),1),ROUND(VLOOKUP(C3723,[1]!T_Resins[#Data],4,FALSE)/VLOOKUP(A3723,[1]!T_Printers[#Data],5,FALSE),1)&gt;_xlfn.XLOOKUP(B3723,[1]Printers!L:L,[1]Printers!O:O,1,0,),"")),"")</f>
        <v/>
      </c>
      <c r="J3723" t="str">
        <f>IFERROR(IF(ROUND(_xlfn.XLOOKUP([1]Parameters!B3723,[1]Printers!L:L,[1]Printers!Q:Q,,0)*I3723/10,0)*10&lt;_xlfn.XLOOKUP([1]Parameters!B3723,[1]Printers!L:L,[1]Printers!P:P,,0),ROUND(_xlfn.XLOOKUP([1]Parameters!B3723,[1]Printers!L:L,[1]Printers!Q:Q,,0)*I3723/10,0)*10,_xlfn.XLOOKUP([1]Parameters!B3723,[1]Printers!L:L,[1]Printers!P:P,,0)),"")</f>
        <v/>
      </c>
      <c r="K3723">
        <f>IF(SUM(E3723:J3723)&lt;&gt;0,VLOOKUP(A3723,[1]!T_Printers[#Data],10,FALSE)+VLOOKUP(C3723,[1]!T_Resins[#Data],10,FALSE),"")</f>
        <v>2</v>
      </c>
      <c r="L3723">
        <f>IF(SUM(E3723:J3723)&lt;&gt;0,VLOOKUP(A3723,[1]!T_Printers[#Data],11,FALSE),"")</f>
        <v>5</v>
      </c>
      <c r="M3723">
        <f>IF(SUM(E3723:J3723)&lt;&gt;0,VLOOKUP(C3723,[1]!T_Resins[#Data],8,FALSE),"")</f>
        <v>120</v>
      </c>
      <c r="N3723">
        <f>IF(_xlfn.XLOOKUP(B3723,[1]Printers!$L:$L,[1]Printers!$R:$R,0,0)&gt;0,[1]Parameters!M3723,IF(SUM(E3723:J3723)&lt;&gt;0,VLOOKUP(C3723,[1]!T_Resins[#Data],9,FALSE),""))</f>
        <v>180</v>
      </c>
      <c r="O3723" t="str">
        <f t="shared" si="58"/>
        <v>TronxyUltrabot</v>
      </c>
    </row>
    <row r="3724" spans="1:15" x14ac:dyDescent="0.25">
      <c r="A3724" t="str">
        <f t="array" ref="A3724">IF(ROW()-1&gt;COUNTA([1]!T_Printers[Printers])*COUNTA([1]!T_Resins[Resins]),"",INDEX([1]!T_Printers[Printers],INT((ROW()-2)/COUNTA([1]!T_Resins[Resins])+1)))</f>
        <v>Tronxy Ultrabot</v>
      </c>
      <c r="B3724" t="str">
        <f>_xlfn.XLOOKUP(A3724,[1]!T_Printers[Printers],[1]!T_Printers[Icon link],,0)</f>
        <v>TronxyUltrabot</v>
      </c>
      <c r="C3724" t="str">
        <f t="array" ref="C3724">IF(ROW()-1&gt;COUNTA([1]!T_Printers[Printers])*COUNTA([1]!T_Resins[Resins]),"",INDEX([1]!T_Resins[Resins],MOD(ROW()-2,COUNTA([1]!T_Resins[Resins]))+1))</f>
        <v>Dental Yellow Clear PRO</v>
      </c>
      <c r="D3724">
        <f>IF(SUM(E3724:J3724)&lt;&gt;0,IF(ROW()-1&gt;COUNTA([1]!T_Printers[Printers])*COUNTA([1]!T_Resins[Resins]),"",2),"")</f>
        <v>2</v>
      </c>
      <c r="E3724" cm="1">
        <f t="array" ref="E3724">IFERROR(IF(ROW()-1&gt;COUNTA([1]!T_Printers[Printers])*COUNTA([1]!T_Resins[Resins]),"",_xlfn.IFS(ROUND(VLOOKUP(C3724,[1]!T_Resins[#Data],2,FALSE)/VLOOKUP(A3724,[1]!T_Printers[#Data],5,FALSE),1)&lt;=_xlfn.XLOOKUP(B3724,[1]Printers!L:L,[1]Printers!O:O,1,0,),ROUND(VLOOKUP(C3724,[1]!T_Resins[#Data],2,FALSE)/VLOOKUP(A3724,[1]!T_Printers[#Data],5,FALSE),1),ROUND(VLOOKUP(C3724,[1]!T_Resins[#Data],2,FALSE)/VLOOKUP(A3724,[1]!T_Printers[#Data],5,FALSE),1)&gt;_xlfn.XLOOKUP(B3724,[1]Printers!L:L,[1]Printers!O:O,1,0,),10)),"Используйте слой 100 мкм")</f>
        <v>32.299999999999997</v>
      </c>
      <c r="F3724">
        <f>IFERROR(IF(ROUND(_xlfn.XLOOKUP([1]Parameters!B3724,[1]Printers!L:L,[1]Printers!Q:Q,,0)*E3724/10,0)*10&lt;_xlfn.XLOOKUP([1]Parameters!B3724,[1]Printers!L:L,[1]Printers!P:P,,0),ROUND(_xlfn.XLOOKUP([1]Parameters!B3724,[1]Printers!L:L,[1]Printers!Q:Q,,0)*E3724/10,0)*10,_xlfn.XLOOKUP([1]Parameters!B3724,[1]Printers!L:L,[1]Printers!P:P,,0)),"")</f>
        <v>100</v>
      </c>
      <c r="G3724" cm="1">
        <f t="array" ref="G3724">IFERROR(IF(ROW()-1&gt;COUNTA([1]!T_Printers[Printers])*COUNTA([1]!T_Resins[Resins]),"",_xlfn.IFS(ROUND(VLOOKUP(C3724,[1]!T_Resins[#Data],3,FALSE)/VLOOKUP(A3724,[1]!T_Printers[#Data],5,FALSE),1)&lt;=_xlfn.XLOOKUP(B3724,[1]Printers!L:L,[1]Printers!O:O,1,0,),ROUND(VLOOKUP(C3724,[1]!T_Resins[#Data],3,FALSE)/VLOOKUP(A3724,[1]!T_Printers[#Data],5,FALSE),1),ROUND(VLOOKUP(C3724,[1]!T_Resins[#Data],3,FALSE)/VLOOKUP(A3724,[1]!T_Printers[#Data],5,FALSE),1)&gt;_xlfn.XLOOKUP(B3724,[1]Printers!L:L,[1]Printers!O:O,1,0,),10)),"")</f>
        <v>41.6</v>
      </c>
      <c r="H3724">
        <f>IFERROR(IF(ROUND(_xlfn.XLOOKUP([1]Parameters!B3724,[1]Printers!L:L,[1]Printers!Q:Q,,0)*G3724/10,0)*10&lt;_xlfn.XLOOKUP([1]Parameters!B3724,[1]Printers!L:L,[1]Printers!P:P,,0),ROUND(_xlfn.XLOOKUP([1]Parameters!B3724,[1]Printers!L:L,[1]Printers!Q:Q,,0)*G3724/10,0)*10,_xlfn.XLOOKUP([1]Parameters!B3724,[1]Printers!L:L,[1]Printers!P:P,,0)),"")</f>
        <v>100</v>
      </c>
      <c r="I3724" s="3" t="str" cm="1">
        <f t="array" ref="I3724">IFERROR(IF(ROW()-1&gt;COUNTA([1]!T_Printers[Printers])*COUNTA([1]!T_Resins[Resins]),"",_xlfn.IFS(ROUND(VLOOKUP(C3724,[1]!T_Resins[#Data],4,FALSE)/VLOOKUP(A3724,[1]!T_Printers[#Data],5,FALSE),1)&lt;=_xlfn.XLOOKUP(B3724,[1]Printers!L:L,[1]Printers!O:O,1,0,),ROUND(VLOOKUP(C3724,[1]!T_Resins[#Data],4,FALSE)/VLOOKUP(A3724,[1]!T_Printers[#Data],5,FALSE),1),ROUND(VLOOKUP(C3724,[1]!T_Resins[#Data],4,FALSE)/VLOOKUP(A3724,[1]!T_Printers[#Data],5,FALSE),1)&gt;_xlfn.XLOOKUP(B3724,[1]Printers!L:L,[1]Printers!O:O,1,0,),"")),"")</f>
        <v/>
      </c>
      <c r="J3724" t="str">
        <f>IFERROR(IF(ROUND(_xlfn.XLOOKUP([1]Parameters!B3724,[1]Printers!L:L,[1]Printers!Q:Q,,0)*I3724/10,0)*10&lt;_xlfn.XLOOKUP([1]Parameters!B3724,[1]Printers!L:L,[1]Printers!P:P,,0),ROUND(_xlfn.XLOOKUP([1]Parameters!B3724,[1]Printers!L:L,[1]Printers!Q:Q,,0)*I3724/10,0)*10,_xlfn.XLOOKUP([1]Parameters!B3724,[1]Printers!L:L,[1]Printers!P:P,,0)),"")</f>
        <v/>
      </c>
      <c r="K3724">
        <f>IF(SUM(E3724:J3724)&lt;&gt;0,VLOOKUP(A3724,[1]!T_Printers[#Data],10,FALSE)+VLOOKUP(C3724,[1]!T_Resins[#Data],10,FALSE),"")</f>
        <v>2</v>
      </c>
      <c r="L3724">
        <f>IF(SUM(E3724:J3724)&lt;&gt;0,VLOOKUP(A3724,[1]!T_Printers[#Data],11,FALSE),"")</f>
        <v>5</v>
      </c>
      <c r="M3724">
        <f>IF(SUM(E3724:J3724)&lt;&gt;0,VLOOKUP(C3724,[1]!T_Resins[#Data],8,FALSE),"")</f>
        <v>120</v>
      </c>
      <c r="N3724">
        <f>IF(_xlfn.XLOOKUP(B3724,[1]Printers!$L:$L,[1]Printers!$R:$R,0,0)&gt;0,[1]Parameters!M3724,IF(SUM(E3724:J3724)&lt;&gt;0,VLOOKUP(C3724,[1]!T_Resins[#Data],9,FALSE),""))</f>
        <v>180</v>
      </c>
      <c r="O3724" t="str">
        <f t="shared" si="58"/>
        <v>TronxyUltrabot</v>
      </c>
    </row>
    <row r="3725" spans="1:15" x14ac:dyDescent="0.25">
      <c r="A3725" t="str">
        <f t="array" ref="A3725">IF(ROW()-1&gt;COUNTA([1]!T_Printers[Printers])*COUNTA([1]!T_Resins[Resins]),"",INDEX([1]!T_Printers[Printers],INT((ROW()-2)/COUNTA([1]!T_Resins[Resins])+1)))</f>
        <v>Tronxy Ultrabot</v>
      </c>
      <c r="B3725" t="str">
        <f>_xlfn.XLOOKUP(A3725,[1]!T_Printers[Printers],[1]!T_Printers[Icon link],,0)</f>
        <v>TronxyUltrabot</v>
      </c>
      <c r="C3725" t="str">
        <f t="array" ref="C3725">IF(ROW()-1&gt;COUNTA([1]!T_Printers[Printers])*COUNTA([1]!T_Resins[Resins]),"",INDEX([1]!T_Resins[Resins],MOD(ROW()-2,COUNTA([1]!T_Resins[Resins]))+1))</f>
        <v>Industrial ABS Black</v>
      </c>
      <c r="D3725">
        <f>IF(SUM(E3725:J3725)&lt;&gt;0,IF(ROW()-1&gt;COUNTA([1]!T_Printers[Printers])*COUNTA([1]!T_Resins[Resins]),"",2),"")</f>
        <v>2</v>
      </c>
      <c r="E3725" cm="1">
        <f t="array" ref="E3725">IFERROR(IF(ROW()-1&gt;COUNTA([1]!T_Printers[Printers])*COUNTA([1]!T_Resins[Resins]),"",_xlfn.IFS(ROUND(VLOOKUP(C3725,[1]!T_Resins[#Data],2,FALSE)/VLOOKUP(A3725,[1]!T_Printers[#Data],5,FALSE),1)&lt;=_xlfn.XLOOKUP(B3725,[1]Printers!L:L,[1]Printers!O:O,1,0,),ROUND(VLOOKUP(C3725,[1]!T_Resins[#Data],2,FALSE)/VLOOKUP(A3725,[1]!T_Printers[#Data],5,FALSE),1),ROUND(VLOOKUP(C3725,[1]!T_Resins[#Data],2,FALSE)/VLOOKUP(A3725,[1]!T_Printers[#Data],5,FALSE),1)&gt;_xlfn.XLOOKUP(B3725,[1]Printers!L:L,[1]Printers!O:O,1,0,),10)),"Используйте слой 100 мкм")</f>
        <v>25.7</v>
      </c>
      <c r="F3725">
        <f>IFERROR(IF(ROUND(_xlfn.XLOOKUP([1]Parameters!B3725,[1]Printers!L:L,[1]Printers!Q:Q,,0)*E3725/10,0)*10&lt;_xlfn.XLOOKUP([1]Parameters!B3725,[1]Printers!L:L,[1]Printers!P:P,,0),ROUND(_xlfn.XLOOKUP([1]Parameters!B3725,[1]Printers!L:L,[1]Printers!Q:Q,,0)*E3725/10,0)*10,_xlfn.XLOOKUP([1]Parameters!B3725,[1]Printers!L:L,[1]Printers!P:P,,0)),"")</f>
        <v>100</v>
      </c>
      <c r="G3725" cm="1">
        <f t="array" ref="G3725">IFERROR(IF(ROW()-1&gt;COUNTA([1]!T_Printers[Printers])*COUNTA([1]!T_Resins[Resins]),"",_xlfn.IFS(ROUND(VLOOKUP(C3725,[1]!T_Resins[#Data],3,FALSE)/VLOOKUP(A3725,[1]!T_Printers[#Data],5,FALSE),1)&lt;=_xlfn.XLOOKUP(B3725,[1]Printers!L:L,[1]Printers!O:O,1,0,),ROUND(VLOOKUP(C3725,[1]!T_Resins[#Data],3,FALSE)/VLOOKUP(A3725,[1]!T_Printers[#Data],5,FALSE),1),ROUND(VLOOKUP(C3725,[1]!T_Resins[#Data],3,FALSE)/VLOOKUP(A3725,[1]!T_Printers[#Data],5,FALSE),1)&gt;_xlfn.XLOOKUP(B3725,[1]Printers!L:L,[1]Printers!O:O,1,0,),10)),"")</f>
        <v>33.200000000000003</v>
      </c>
      <c r="H3725">
        <f>IFERROR(IF(ROUND(_xlfn.XLOOKUP([1]Parameters!B3725,[1]Printers!L:L,[1]Printers!Q:Q,,0)*G3725/10,0)*10&lt;_xlfn.XLOOKUP([1]Parameters!B3725,[1]Printers!L:L,[1]Printers!P:P,,0),ROUND(_xlfn.XLOOKUP([1]Parameters!B3725,[1]Printers!L:L,[1]Printers!Q:Q,,0)*G3725/10,0)*10,_xlfn.XLOOKUP([1]Parameters!B3725,[1]Printers!L:L,[1]Printers!P:P,,0)),"")</f>
        <v>100</v>
      </c>
      <c r="I3725" s="3" t="str" cm="1">
        <f t="array" ref="I3725">IFERROR(IF(ROW()-1&gt;COUNTA([1]!T_Printers[Printers])*COUNTA([1]!T_Resins[Resins]),"",_xlfn.IFS(ROUND(VLOOKUP(C3725,[1]!T_Resins[#Data],4,FALSE)/VLOOKUP(A3725,[1]!T_Printers[#Data],5,FALSE),1)&lt;=_xlfn.XLOOKUP(B3725,[1]Printers!L:L,[1]Printers!O:O,1,0,),ROUND(VLOOKUP(C3725,[1]!T_Resins[#Data],4,FALSE)/VLOOKUP(A3725,[1]!T_Printers[#Data],5,FALSE),1),ROUND(VLOOKUP(C3725,[1]!T_Resins[#Data],4,FALSE)/VLOOKUP(A3725,[1]!T_Printers[#Data],5,FALSE),1)&gt;_xlfn.XLOOKUP(B3725,[1]Printers!L:L,[1]Printers!O:O,1,0,),"")),"")</f>
        <v/>
      </c>
      <c r="J3725" t="str">
        <f>IFERROR(IF(ROUND(_xlfn.XLOOKUP([1]Parameters!B3725,[1]Printers!L:L,[1]Printers!Q:Q,,0)*I3725/10,0)*10&lt;_xlfn.XLOOKUP([1]Parameters!B3725,[1]Printers!L:L,[1]Printers!P:P,,0),ROUND(_xlfn.XLOOKUP([1]Parameters!B3725,[1]Printers!L:L,[1]Printers!Q:Q,,0)*I3725/10,0)*10,_xlfn.XLOOKUP([1]Parameters!B3725,[1]Printers!L:L,[1]Printers!P:P,,0)),"")</f>
        <v/>
      </c>
      <c r="K3725">
        <f>IF(SUM(E3725:J3725)&lt;&gt;0,VLOOKUP(A3725,[1]!T_Printers[#Data],10,FALSE)+VLOOKUP(C3725,[1]!T_Resins[#Data],10,FALSE),"")</f>
        <v>2</v>
      </c>
      <c r="L3725">
        <f>IF(SUM(E3725:J3725)&lt;&gt;0,VLOOKUP(A3725,[1]!T_Printers[#Data],11,FALSE),"")</f>
        <v>5</v>
      </c>
      <c r="M3725">
        <f>IF(SUM(E3725:J3725)&lt;&gt;0,VLOOKUP(C3725,[1]!T_Resins[#Data],8,FALSE),"")</f>
        <v>60</v>
      </c>
      <c r="N3725">
        <f>IF(_xlfn.XLOOKUP(B3725,[1]Printers!$L:$L,[1]Printers!$R:$R,0,0)&gt;0,[1]Parameters!M3725,IF(SUM(E3725:J3725)&lt;&gt;0,VLOOKUP(C3725,[1]!T_Resins[#Data],9,FALSE),""))</f>
        <v>60</v>
      </c>
      <c r="O3725" t="str">
        <f t="shared" si="58"/>
        <v>TronxyUltrabot</v>
      </c>
    </row>
    <row r="3726" spans="1:15" x14ac:dyDescent="0.25">
      <c r="A3726" t="str">
        <f t="array" ref="A3726">IF(ROW()-1&gt;COUNTA([1]!T_Printers[Printers])*COUNTA([1]!T_Resins[Resins]),"",INDEX([1]!T_Printers[Printers],INT((ROW()-2)/COUNTA([1]!T_Resins[Resins])+1)))</f>
        <v>Tronxy Ultrabot</v>
      </c>
      <c r="B3726" t="str">
        <f>_xlfn.XLOOKUP(A3726,[1]!T_Printers[Printers],[1]!T_Printers[Icon link],,0)</f>
        <v>TronxyUltrabot</v>
      </c>
      <c r="C3726" t="str">
        <f t="array" ref="C3726">IF(ROW()-1&gt;COUNTA([1]!T_Printers[Printers])*COUNTA([1]!T_Resins[Resins]),"",INDEX([1]!T_Resins[Resins],MOD(ROW()-2,COUNTA([1]!T_Resins[Resins]))+1))</f>
        <v>Industrial ABS-Like Grey</v>
      </c>
      <c r="D3726">
        <f>IF(SUM(E3726:J3726)&lt;&gt;0,IF(ROW()-1&gt;COUNTA([1]!T_Printers[Printers])*COUNTA([1]!T_Resins[Resins]),"",2),"")</f>
        <v>2</v>
      </c>
      <c r="E3726" cm="1">
        <f t="array" ref="E3726">IFERROR(IF(ROW()-1&gt;COUNTA([1]!T_Printers[Printers])*COUNTA([1]!T_Resins[Resins]),"",_xlfn.IFS(ROUND(VLOOKUP(C3726,[1]!T_Resins[#Data],2,FALSE)/VLOOKUP(A3726,[1]!T_Printers[#Data],5,FALSE),1)&lt;=_xlfn.XLOOKUP(B3726,[1]Printers!L:L,[1]Printers!O:O,1,0,),ROUND(VLOOKUP(C3726,[1]!T_Resins[#Data],2,FALSE)/VLOOKUP(A3726,[1]!T_Printers[#Data],5,FALSE),1),ROUND(VLOOKUP(C3726,[1]!T_Resins[#Data],2,FALSE)/VLOOKUP(A3726,[1]!T_Printers[#Data],5,FALSE),1)&gt;_xlfn.XLOOKUP(B3726,[1]Printers!L:L,[1]Printers!O:O,1,0,),10)),"Используйте слой 100 мкм")</f>
        <v>25.4</v>
      </c>
      <c r="F3726">
        <f>IFERROR(IF(ROUND(_xlfn.XLOOKUP([1]Parameters!B3726,[1]Printers!L:L,[1]Printers!Q:Q,,0)*E3726/10,0)*10&lt;_xlfn.XLOOKUP([1]Parameters!B3726,[1]Printers!L:L,[1]Printers!P:P,,0),ROUND(_xlfn.XLOOKUP([1]Parameters!B3726,[1]Printers!L:L,[1]Printers!Q:Q,,0)*E3726/10,0)*10,_xlfn.XLOOKUP([1]Parameters!B3726,[1]Printers!L:L,[1]Printers!P:P,,0)),"")</f>
        <v>100</v>
      </c>
      <c r="G3726" cm="1">
        <f t="array" ref="G3726">IFERROR(IF(ROW()-1&gt;COUNTA([1]!T_Printers[Printers])*COUNTA([1]!T_Resins[Resins]),"",_xlfn.IFS(ROUND(VLOOKUP(C3726,[1]!T_Resins[#Data],3,FALSE)/VLOOKUP(A3726,[1]!T_Printers[#Data],5,FALSE),1)&lt;=_xlfn.XLOOKUP(B3726,[1]Printers!L:L,[1]Printers!O:O,1,0,),ROUND(VLOOKUP(C3726,[1]!T_Resins[#Data],3,FALSE)/VLOOKUP(A3726,[1]!T_Printers[#Data],5,FALSE),1),ROUND(VLOOKUP(C3726,[1]!T_Resins[#Data],3,FALSE)/VLOOKUP(A3726,[1]!T_Printers[#Data],5,FALSE),1)&gt;_xlfn.XLOOKUP(B3726,[1]Printers!L:L,[1]Printers!O:O,1,0,),10)),"")</f>
        <v>33</v>
      </c>
      <c r="H3726">
        <f>IFERROR(IF(ROUND(_xlfn.XLOOKUP([1]Parameters!B3726,[1]Printers!L:L,[1]Printers!Q:Q,,0)*G3726/10,0)*10&lt;_xlfn.XLOOKUP([1]Parameters!B3726,[1]Printers!L:L,[1]Printers!P:P,,0),ROUND(_xlfn.XLOOKUP([1]Parameters!B3726,[1]Printers!L:L,[1]Printers!Q:Q,,0)*G3726/10,0)*10,_xlfn.XLOOKUP([1]Parameters!B3726,[1]Printers!L:L,[1]Printers!P:P,,0)),"")</f>
        <v>100</v>
      </c>
      <c r="I3726" s="3" t="str" cm="1">
        <f t="array" ref="I3726">IFERROR(IF(ROW()-1&gt;COUNTA([1]!T_Printers[Printers])*COUNTA([1]!T_Resins[Resins]),"",_xlfn.IFS(ROUND(VLOOKUP(C3726,[1]!T_Resins[#Data],4,FALSE)/VLOOKUP(A3726,[1]!T_Printers[#Data],5,FALSE),1)&lt;=_xlfn.XLOOKUP(B3726,[1]Printers!L:L,[1]Printers!O:O,1,0,),ROUND(VLOOKUP(C3726,[1]!T_Resins[#Data],4,FALSE)/VLOOKUP(A3726,[1]!T_Printers[#Data],5,FALSE),1),ROUND(VLOOKUP(C3726,[1]!T_Resins[#Data],4,FALSE)/VLOOKUP(A3726,[1]!T_Printers[#Data],5,FALSE),1)&gt;_xlfn.XLOOKUP(B3726,[1]Printers!L:L,[1]Printers!O:O,1,0,),"")),"")</f>
        <v/>
      </c>
      <c r="J3726" t="str">
        <f>IFERROR(IF(ROUND(_xlfn.XLOOKUP([1]Parameters!B3726,[1]Printers!L:L,[1]Printers!Q:Q,,0)*I3726/10,0)*10&lt;_xlfn.XLOOKUP([1]Parameters!B3726,[1]Printers!L:L,[1]Printers!P:P,,0),ROUND(_xlfn.XLOOKUP([1]Parameters!B3726,[1]Printers!L:L,[1]Printers!Q:Q,,0)*I3726/10,0)*10,_xlfn.XLOOKUP([1]Parameters!B3726,[1]Printers!L:L,[1]Printers!P:P,,0)),"")</f>
        <v/>
      </c>
      <c r="K3726">
        <f>IF(SUM(E3726:J3726)&lt;&gt;0,VLOOKUP(A3726,[1]!T_Printers[#Data],10,FALSE)+VLOOKUP(C3726,[1]!T_Resins[#Data],10,FALSE),"")</f>
        <v>2</v>
      </c>
      <c r="L3726">
        <f>IF(SUM(E3726:J3726)&lt;&gt;0,VLOOKUP(A3726,[1]!T_Printers[#Data],11,FALSE),"")</f>
        <v>5</v>
      </c>
      <c r="M3726">
        <f>IF(SUM(E3726:J3726)&lt;&gt;0,VLOOKUP(C3726,[1]!T_Resins[#Data],8,FALSE),"")</f>
        <v>120</v>
      </c>
      <c r="N3726">
        <f>IF(_xlfn.XLOOKUP(B3726,[1]Printers!$L:$L,[1]Printers!$R:$R,0,0)&gt;0,[1]Parameters!M3726,IF(SUM(E3726:J3726)&lt;&gt;0,VLOOKUP(C3726,[1]!T_Resins[#Data],9,FALSE),""))</f>
        <v>180</v>
      </c>
      <c r="O3726" t="str">
        <f t="shared" si="58"/>
        <v>TronxyUltrabot</v>
      </c>
    </row>
    <row r="3727" spans="1:15" x14ac:dyDescent="0.25">
      <c r="A3727" t="str">
        <f t="array" ref="A3727">IF(ROW()-1&gt;COUNTA([1]!T_Printers[Printers])*COUNTA([1]!T_Resins[Resins]),"",INDEX([1]!T_Printers[Printers],INT((ROW()-2)/COUNTA([1]!T_Resins[Resins])+1)))</f>
        <v>Tronxy Ultrabot</v>
      </c>
      <c r="B3727" t="str">
        <f>_xlfn.XLOOKUP(A3727,[1]!T_Printers[Printers],[1]!T_Printers[Icon link],,0)</f>
        <v>TronxyUltrabot</v>
      </c>
      <c r="C3727" t="str">
        <f t="array" ref="C3727">IF(ROW()-1&gt;COUNTA([1]!T_Printers[Printers])*COUNTA([1]!T_Resins[Resins]),"",INDEX([1]!T_Resins[Resins],MOD(ROW()-2,COUNTA([1]!T_Resins[Resins]))+1))</f>
        <v>Industrial Flex Natural Clear</v>
      </c>
      <c r="D3727">
        <f>IF(SUM(E3727:J3727)&lt;&gt;0,IF(ROW()-1&gt;COUNTA([1]!T_Printers[Printers])*COUNTA([1]!T_Resins[Resins]),"",2),"")</f>
        <v>2</v>
      </c>
      <c r="E3727" cm="1">
        <f t="array" ref="E3727">IFERROR(IF(ROW()-1&gt;COUNTA([1]!T_Printers[Printers])*COUNTA([1]!T_Resins[Resins]),"",_xlfn.IFS(ROUND(VLOOKUP(C3727,[1]!T_Resins[#Data],2,FALSE)/VLOOKUP(A3727,[1]!T_Printers[#Data],5,FALSE),1)&lt;=_xlfn.XLOOKUP(B3727,[1]Printers!L:L,[1]Printers!O:O,1,0,),ROUND(VLOOKUP(C3727,[1]!T_Resins[#Data],2,FALSE)/VLOOKUP(A3727,[1]!T_Printers[#Data],5,FALSE),1),ROUND(VLOOKUP(C3727,[1]!T_Resins[#Data],2,FALSE)/VLOOKUP(A3727,[1]!T_Printers[#Data],5,FALSE),1)&gt;_xlfn.XLOOKUP(B3727,[1]Printers!L:L,[1]Printers!O:O,1,0,),10)),"Используйте слой 100 мкм")</f>
        <v>9.5</v>
      </c>
      <c r="F3727">
        <f>IFERROR(IF(ROUND(_xlfn.XLOOKUP([1]Parameters!B3727,[1]Printers!L:L,[1]Printers!Q:Q,,0)*E3727/10,0)*10&lt;_xlfn.XLOOKUP([1]Parameters!B3727,[1]Printers!L:L,[1]Printers!P:P,,0),ROUND(_xlfn.XLOOKUP([1]Parameters!B3727,[1]Printers!L:L,[1]Printers!Q:Q,,0)*E3727/10,0)*10,_xlfn.XLOOKUP([1]Parameters!B3727,[1]Printers!L:L,[1]Printers!P:P,,0)),"")</f>
        <v>90</v>
      </c>
      <c r="G3727" cm="1">
        <f t="array" ref="G3727">IFERROR(IF(ROW()-1&gt;COUNTA([1]!T_Printers[Printers])*COUNTA([1]!T_Resins[Resins]),"",_xlfn.IFS(ROUND(VLOOKUP(C3727,[1]!T_Resins[#Data],3,FALSE)/VLOOKUP(A3727,[1]!T_Printers[#Data],5,FALSE),1)&lt;=_xlfn.XLOOKUP(B3727,[1]Printers!L:L,[1]Printers!O:O,1,0,),ROUND(VLOOKUP(C3727,[1]!T_Resins[#Data],3,FALSE)/VLOOKUP(A3727,[1]!T_Printers[#Data],5,FALSE),1),ROUND(VLOOKUP(C3727,[1]!T_Resins[#Data],3,FALSE)/VLOOKUP(A3727,[1]!T_Printers[#Data],5,FALSE),1)&gt;_xlfn.XLOOKUP(B3727,[1]Printers!L:L,[1]Printers!O:O,1,0,),10)),"")</f>
        <v>12.4</v>
      </c>
      <c r="H3727">
        <f>IFERROR(IF(ROUND(_xlfn.XLOOKUP([1]Parameters!B3727,[1]Printers!L:L,[1]Printers!Q:Q,,0)*G3727/10,0)*10&lt;_xlfn.XLOOKUP([1]Parameters!B3727,[1]Printers!L:L,[1]Printers!P:P,,0),ROUND(_xlfn.XLOOKUP([1]Parameters!B3727,[1]Printers!L:L,[1]Printers!Q:Q,,0)*G3727/10,0)*10,_xlfn.XLOOKUP([1]Parameters!B3727,[1]Printers!L:L,[1]Printers!P:P,,0)),"")</f>
        <v>100</v>
      </c>
      <c r="I3727" s="3" t="str" cm="1">
        <f t="array" ref="I3727">IFERROR(IF(ROW()-1&gt;COUNTA([1]!T_Printers[Printers])*COUNTA([1]!T_Resins[Resins]),"",_xlfn.IFS(ROUND(VLOOKUP(C3727,[1]!T_Resins[#Data],4,FALSE)/VLOOKUP(A3727,[1]!T_Printers[#Data],5,FALSE),1)&lt;=_xlfn.XLOOKUP(B3727,[1]Printers!L:L,[1]Printers!O:O,1,0,),ROUND(VLOOKUP(C3727,[1]!T_Resins[#Data],4,FALSE)/VLOOKUP(A3727,[1]!T_Printers[#Data],5,FALSE),1),ROUND(VLOOKUP(C3727,[1]!T_Resins[#Data],4,FALSE)/VLOOKUP(A3727,[1]!T_Printers[#Data],5,FALSE),1)&gt;_xlfn.XLOOKUP(B3727,[1]Printers!L:L,[1]Printers!O:O,1,0,),"")),"")</f>
        <v/>
      </c>
      <c r="J3727" t="str">
        <f>IFERROR(IF(ROUND(_xlfn.XLOOKUP([1]Parameters!B3727,[1]Printers!L:L,[1]Printers!Q:Q,,0)*I3727/10,0)*10&lt;_xlfn.XLOOKUP([1]Parameters!B3727,[1]Printers!L:L,[1]Printers!P:P,,0),ROUND(_xlfn.XLOOKUP([1]Parameters!B3727,[1]Printers!L:L,[1]Printers!Q:Q,,0)*I3727/10,0)*10,_xlfn.XLOOKUP([1]Parameters!B3727,[1]Printers!L:L,[1]Printers!P:P,,0)),"")</f>
        <v/>
      </c>
      <c r="K3727">
        <f>IF(SUM(E3727:J3727)&lt;&gt;0,VLOOKUP(A3727,[1]!T_Printers[#Data],10,FALSE)+VLOOKUP(C3727,[1]!T_Resins[#Data],10,FALSE),"")</f>
        <v>2</v>
      </c>
      <c r="L3727">
        <f>IF(SUM(E3727:J3727)&lt;&gt;0,VLOOKUP(A3727,[1]!T_Printers[#Data],11,FALSE),"")</f>
        <v>5</v>
      </c>
      <c r="M3727">
        <f>IF(SUM(E3727:J3727)&lt;&gt;0,VLOOKUP(C3727,[1]!T_Resins[#Data],8,FALSE),"")</f>
        <v>60</v>
      </c>
      <c r="N3727">
        <f>IF(_xlfn.XLOOKUP(B3727,[1]Printers!$L:$L,[1]Printers!$R:$R,0,0)&gt;0,[1]Parameters!M3727,IF(SUM(E3727:J3727)&lt;&gt;0,VLOOKUP(C3727,[1]!T_Resins[#Data],9,FALSE),""))</f>
        <v>60</v>
      </c>
      <c r="O3727" t="str">
        <f t="shared" si="58"/>
        <v>TronxyUltrabot</v>
      </c>
    </row>
    <row r="3728" spans="1:15" x14ac:dyDescent="0.25">
      <c r="A3728" t="str">
        <f t="array" ref="A3728">IF(ROW()-1&gt;COUNTA([1]!T_Printers[Printers])*COUNTA([1]!T_Resins[Resins]),"",INDEX([1]!T_Printers[Printers],INT((ROW()-2)/COUNTA([1]!T_Resins[Resins])+1)))</f>
        <v>Tronxy Ultrabot</v>
      </c>
      <c r="B3728" t="str">
        <f>_xlfn.XLOOKUP(A3728,[1]!T_Printers[Printers],[1]!T_Printers[Icon link],,0)</f>
        <v>TronxyUltrabot</v>
      </c>
      <c r="C3728" t="str">
        <f t="array" ref="C3728">IF(ROW()-1&gt;COUNTA([1]!T_Printers[Printers])*COUNTA([1]!T_Resins[Resins]),"",INDEX([1]!T_Resins[Resins],MOD(ROW()-2,COUNTA([1]!T_Resins[Resins]))+1))</f>
        <v>Industrial Nylon Like</v>
      </c>
      <c r="D3728">
        <f>IF(SUM(E3728:J3728)&lt;&gt;0,IF(ROW()-1&gt;COUNTA([1]!T_Printers[Printers])*COUNTA([1]!T_Resins[Resins]),"",2),"")</f>
        <v>2</v>
      </c>
      <c r="E3728" cm="1">
        <f t="array" ref="E3728">IFERROR(IF(ROW()-1&gt;COUNTA([1]!T_Printers[Printers])*COUNTA([1]!T_Resins[Resins]),"",_xlfn.IFS(ROUND(VLOOKUP(C3728,[1]!T_Resins[#Data],2,FALSE)/VLOOKUP(A3728,[1]!T_Printers[#Data],5,FALSE),1)&lt;=_xlfn.XLOOKUP(B3728,[1]Printers!L:L,[1]Printers!O:O,1,0,),ROUND(VLOOKUP(C3728,[1]!T_Resins[#Data],2,FALSE)/VLOOKUP(A3728,[1]!T_Printers[#Data],5,FALSE),1),ROUND(VLOOKUP(C3728,[1]!T_Resins[#Data],2,FALSE)/VLOOKUP(A3728,[1]!T_Printers[#Data],5,FALSE),1)&gt;_xlfn.XLOOKUP(B3728,[1]Printers!L:L,[1]Printers!O:O,1,0,),10)),"Используйте слой 100 мкм")</f>
        <v>6.9</v>
      </c>
      <c r="F3728">
        <f>IFERROR(IF(ROUND(_xlfn.XLOOKUP([1]Parameters!B3728,[1]Printers!L:L,[1]Printers!Q:Q,,0)*E3728/10,0)*10&lt;_xlfn.XLOOKUP([1]Parameters!B3728,[1]Printers!L:L,[1]Printers!P:P,,0),ROUND(_xlfn.XLOOKUP([1]Parameters!B3728,[1]Printers!L:L,[1]Printers!Q:Q,,0)*E3728/10,0)*10,_xlfn.XLOOKUP([1]Parameters!B3728,[1]Printers!L:L,[1]Printers!P:P,,0)),"")</f>
        <v>60</v>
      </c>
      <c r="G3728" cm="1">
        <f t="array" ref="G3728">IFERROR(IF(ROW()-1&gt;COUNTA([1]!T_Printers[Printers])*COUNTA([1]!T_Resins[Resins]),"",_xlfn.IFS(ROUND(VLOOKUP(C3728,[1]!T_Resins[#Data],3,FALSE)/VLOOKUP(A3728,[1]!T_Printers[#Data],5,FALSE),1)&lt;=_xlfn.XLOOKUP(B3728,[1]Printers!L:L,[1]Printers!O:O,1,0,),ROUND(VLOOKUP(C3728,[1]!T_Resins[#Data],3,FALSE)/VLOOKUP(A3728,[1]!T_Printers[#Data],5,FALSE),1),ROUND(VLOOKUP(C3728,[1]!T_Resins[#Data],3,FALSE)/VLOOKUP(A3728,[1]!T_Printers[#Data],5,FALSE),1)&gt;_xlfn.XLOOKUP(B3728,[1]Printers!L:L,[1]Printers!O:O,1,0,),10)),"")</f>
        <v>9.1999999999999993</v>
      </c>
      <c r="H3728">
        <f>IFERROR(IF(ROUND(_xlfn.XLOOKUP([1]Parameters!B3728,[1]Printers!L:L,[1]Printers!Q:Q,,0)*G3728/10,0)*10&lt;_xlfn.XLOOKUP([1]Parameters!B3728,[1]Printers!L:L,[1]Printers!P:P,,0),ROUND(_xlfn.XLOOKUP([1]Parameters!B3728,[1]Printers!L:L,[1]Printers!Q:Q,,0)*G3728/10,0)*10,_xlfn.XLOOKUP([1]Parameters!B3728,[1]Printers!L:L,[1]Printers!P:P,,0)),"")</f>
        <v>80</v>
      </c>
      <c r="I3728" s="3" t="str" cm="1">
        <f t="array" ref="I3728">IFERROR(IF(ROW()-1&gt;COUNTA([1]!T_Printers[Printers])*COUNTA([1]!T_Resins[Resins]),"",_xlfn.IFS(ROUND(VLOOKUP(C3728,[1]!T_Resins[#Data],4,FALSE)/VLOOKUP(A3728,[1]!T_Printers[#Data],5,FALSE),1)&lt;=_xlfn.XLOOKUP(B3728,[1]Printers!L:L,[1]Printers!O:O,1,0,),ROUND(VLOOKUP(C3728,[1]!T_Resins[#Data],4,FALSE)/VLOOKUP(A3728,[1]!T_Printers[#Data],5,FALSE),1),ROUND(VLOOKUP(C3728,[1]!T_Resins[#Data],4,FALSE)/VLOOKUP(A3728,[1]!T_Printers[#Data],5,FALSE),1)&gt;_xlfn.XLOOKUP(B3728,[1]Printers!L:L,[1]Printers!O:O,1,0,),"")),"")</f>
        <v/>
      </c>
      <c r="J3728" t="str">
        <f>IFERROR(IF(ROUND(_xlfn.XLOOKUP([1]Parameters!B3728,[1]Printers!L:L,[1]Printers!Q:Q,,0)*I3728/10,0)*10&lt;_xlfn.XLOOKUP([1]Parameters!B3728,[1]Printers!L:L,[1]Printers!P:P,,0),ROUND(_xlfn.XLOOKUP([1]Parameters!B3728,[1]Printers!L:L,[1]Printers!Q:Q,,0)*I3728/10,0)*10,_xlfn.XLOOKUP([1]Parameters!B3728,[1]Printers!L:L,[1]Printers!P:P,,0)),"")</f>
        <v/>
      </c>
      <c r="K3728">
        <f>IF(SUM(E3728:J3728)&lt;&gt;0,VLOOKUP(A3728,[1]!T_Printers[#Data],10,FALSE)+VLOOKUP(C3728,[1]!T_Resins[#Data],10,FALSE),"")</f>
        <v>2</v>
      </c>
      <c r="L3728">
        <f>IF(SUM(E3728:J3728)&lt;&gt;0,VLOOKUP(A3728,[1]!T_Printers[#Data],11,FALSE),"")</f>
        <v>5</v>
      </c>
      <c r="M3728">
        <f>IF(SUM(E3728:J3728)&lt;&gt;0,VLOOKUP(C3728,[1]!T_Resins[#Data],8,FALSE),"")</f>
        <v>60</v>
      </c>
      <c r="N3728">
        <f>IF(_xlfn.XLOOKUP(B3728,[1]Printers!$L:$L,[1]Printers!$R:$R,0,0)&gt;0,[1]Parameters!M3728,IF(SUM(E3728:J3728)&lt;&gt;0,VLOOKUP(C3728,[1]!T_Resins[#Data],9,FALSE),""))</f>
        <v>60</v>
      </c>
      <c r="O3728" t="str">
        <f t="shared" si="58"/>
        <v>TronxyUltrabot</v>
      </c>
    </row>
    <row r="3729" spans="1:15" x14ac:dyDescent="0.25">
      <c r="A3729" t="str">
        <f t="array" ref="A3729">IF(ROW()-1&gt;COUNTA([1]!T_Printers[Printers])*COUNTA([1]!T_Resins[Resins]),"",INDEX([1]!T_Printers[Printers],INT((ROW()-2)/COUNTA([1]!T_Resins[Resins])+1)))</f>
        <v>Tronxy Ultrabot</v>
      </c>
      <c r="B3729" t="str">
        <f>_xlfn.XLOOKUP(A3729,[1]!T_Printers[Printers],[1]!T_Printers[Icon link],,0)</f>
        <v>TronxyUltrabot</v>
      </c>
      <c r="C3729" t="str">
        <f t="array" ref="C3729">IF(ROW()-1&gt;COUNTA([1]!T_Printers[Printers])*COUNTA([1]!T_Resins[Resins]),"",INDEX([1]!T_Resins[Resins],MOD(ROW()-2,COUNTA([1]!T_Resins[Resins]))+1))</f>
        <v>Industrial PP-Like</v>
      </c>
      <c r="D3729">
        <f>IF(SUM(E3729:J3729)&lt;&gt;0,IF(ROW()-1&gt;COUNTA([1]!T_Printers[Printers])*COUNTA([1]!T_Resins[Resins]),"",2),"")</f>
        <v>2</v>
      </c>
      <c r="E3729" cm="1">
        <f t="array" ref="E3729">IFERROR(IF(ROW()-1&gt;COUNTA([1]!T_Printers[Printers])*COUNTA([1]!T_Resins[Resins]),"",_xlfn.IFS(ROUND(VLOOKUP(C3729,[1]!T_Resins[#Data],2,FALSE)/VLOOKUP(A3729,[1]!T_Printers[#Data],5,FALSE),1)&lt;=_xlfn.XLOOKUP(B3729,[1]Printers!L:L,[1]Printers!O:O,1,0,),ROUND(VLOOKUP(C3729,[1]!T_Resins[#Data],2,FALSE)/VLOOKUP(A3729,[1]!T_Printers[#Data],5,FALSE),1),ROUND(VLOOKUP(C3729,[1]!T_Resins[#Data],2,FALSE)/VLOOKUP(A3729,[1]!T_Printers[#Data],5,FALSE),1)&gt;_xlfn.XLOOKUP(B3729,[1]Printers!L:L,[1]Printers!O:O,1,0,),10)),"Используйте слой 100 мкм")</f>
        <v>28</v>
      </c>
      <c r="F3729">
        <f>IFERROR(IF(ROUND(_xlfn.XLOOKUP([1]Parameters!B3729,[1]Printers!L:L,[1]Printers!Q:Q,,0)*E3729/10,0)*10&lt;_xlfn.XLOOKUP([1]Parameters!B3729,[1]Printers!L:L,[1]Printers!P:P,,0),ROUND(_xlfn.XLOOKUP([1]Parameters!B3729,[1]Printers!L:L,[1]Printers!Q:Q,,0)*E3729/10,0)*10,_xlfn.XLOOKUP([1]Parameters!B3729,[1]Printers!L:L,[1]Printers!P:P,,0)),"")</f>
        <v>100</v>
      </c>
      <c r="G3729" cm="1">
        <f t="array" ref="G3729">IFERROR(IF(ROW()-1&gt;COUNTA([1]!T_Printers[Printers])*COUNTA([1]!T_Resins[Resins]),"",_xlfn.IFS(ROUND(VLOOKUP(C3729,[1]!T_Resins[#Data],3,FALSE)/VLOOKUP(A3729,[1]!T_Printers[#Data],5,FALSE),1)&lt;=_xlfn.XLOOKUP(B3729,[1]Printers!L:L,[1]Printers!O:O,1,0,),ROUND(VLOOKUP(C3729,[1]!T_Resins[#Data],3,FALSE)/VLOOKUP(A3729,[1]!T_Printers[#Data],5,FALSE),1),ROUND(VLOOKUP(C3729,[1]!T_Resins[#Data],3,FALSE)/VLOOKUP(A3729,[1]!T_Printers[#Data],5,FALSE),1)&gt;_xlfn.XLOOKUP(B3729,[1]Printers!L:L,[1]Printers!O:O,1,0,),10)),"")</f>
        <v>35.200000000000003</v>
      </c>
      <c r="H3729">
        <f>IFERROR(IF(ROUND(_xlfn.XLOOKUP([1]Parameters!B3729,[1]Printers!L:L,[1]Printers!Q:Q,,0)*G3729/10,0)*10&lt;_xlfn.XLOOKUP([1]Parameters!B3729,[1]Printers!L:L,[1]Printers!P:P,,0),ROUND(_xlfn.XLOOKUP([1]Parameters!B3729,[1]Printers!L:L,[1]Printers!Q:Q,,0)*G3729/10,0)*10,_xlfn.XLOOKUP([1]Parameters!B3729,[1]Printers!L:L,[1]Printers!P:P,,0)),"")</f>
        <v>100</v>
      </c>
      <c r="I3729" s="3" t="str" cm="1">
        <f t="array" ref="I3729">IFERROR(IF(ROW()-1&gt;COUNTA([1]!T_Printers[Printers])*COUNTA([1]!T_Resins[Resins]),"",_xlfn.IFS(ROUND(VLOOKUP(C3729,[1]!T_Resins[#Data],4,FALSE)/VLOOKUP(A3729,[1]!T_Printers[#Data],5,FALSE),1)&lt;=_xlfn.XLOOKUP(B3729,[1]Printers!L:L,[1]Printers!O:O,1,0,),ROUND(VLOOKUP(C3729,[1]!T_Resins[#Data],4,FALSE)/VLOOKUP(A3729,[1]!T_Printers[#Data],5,FALSE),1),ROUND(VLOOKUP(C3729,[1]!T_Resins[#Data],4,FALSE)/VLOOKUP(A3729,[1]!T_Printers[#Data],5,FALSE),1)&gt;_xlfn.XLOOKUP(B3729,[1]Printers!L:L,[1]Printers!O:O,1,0,),"")),"")</f>
        <v/>
      </c>
      <c r="J3729" t="str">
        <f>IFERROR(IF(ROUND(_xlfn.XLOOKUP([1]Parameters!B3729,[1]Printers!L:L,[1]Printers!Q:Q,,0)*I3729/10,0)*10&lt;_xlfn.XLOOKUP([1]Parameters!B3729,[1]Printers!L:L,[1]Printers!P:P,,0),ROUND(_xlfn.XLOOKUP([1]Parameters!B3729,[1]Printers!L:L,[1]Printers!Q:Q,,0)*I3729/10,0)*10,_xlfn.XLOOKUP([1]Parameters!B3729,[1]Printers!L:L,[1]Printers!P:P,,0)),"")</f>
        <v/>
      </c>
      <c r="K3729">
        <f>IF(SUM(E3729:J3729)&lt;&gt;0,VLOOKUP(A3729,[1]!T_Printers[#Data],10,FALSE)+VLOOKUP(C3729,[1]!T_Resins[#Data],10,FALSE),"")</f>
        <v>2</v>
      </c>
      <c r="L3729">
        <f>IF(SUM(E3729:J3729)&lt;&gt;0,VLOOKUP(A3729,[1]!T_Printers[#Data],11,FALSE),"")</f>
        <v>5</v>
      </c>
      <c r="M3729">
        <f>IF(SUM(E3729:J3729)&lt;&gt;0,VLOOKUP(C3729,[1]!T_Resins[#Data],8,FALSE),"")</f>
        <v>60</v>
      </c>
      <c r="N3729">
        <f>IF(_xlfn.XLOOKUP(B3729,[1]Printers!$L:$L,[1]Printers!$R:$R,0,0)&gt;0,[1]Parameters!M3729,IF(SUM(E3729:J3729)&lt;&gt;0,VLOOKUP(C3729,[1]!T_Resins[#Data],9,FALSE),""))</f>
        <v>60</v>
      </c>
      <c r="O3729" t="str">
        <f t="shared" si="58"/>
        <v>TronxyUltrabot</v>
      </c>
    </row>
    <row r="3730" spans="1:15" x14ac:dyDescent="0.25">
      <c r="A3730" t="str">
        <f t="array" ref="A3730">IF(ROW()-1&gt;COUNTA([1]!T_Printers[Printers])*COUNTA([1]!T_Resins[Resins]),"",INDEX([1]!T_Printers[Printers],INT((ROW()-2)/COUNTA([1]!T_Resins[Resins])+1)))</f>
        <v>Tronxy Ultrabot</v>
      </c>
      <c r="B3730" t="str">
        <f>_xlfn.XLOOKUP(A3730,[1]!T_Printers[Printers],[1]!T_Printers[Icon link],,0)</f>
        <v>TronxyUltrabot</v>
      </c>
      <c r="C3730" t="str">
        <f t="array" ref="C3730">IF(ROW()-1&gt;COUNTA([1]!T_Printers[Printers])*COUNTA([1]!T_Resins[Resins]),"",INDEX([1]!T_Resins[Resins],MOD(ROW()-2,COUNTA([1]!T_Resins[Resins]))+1))</f>
        <v>Industrial Rigid Black</v>
      </c>
      <c r="D3730">
        <f>IF(SUM(E3730:J3730)&lt;&gt;0,IF(ROW()-1&gt;COUNTA([1]!T_Printers[Printers])*COUNTA([1]!T_Resins[Resins]),"",2),"")</f>
        <v>2</v>
      </c>
      <c r="E3730" cm="1">
        <f t="array" ref="E3730">IFERROR(IF(ROW()-1&gt;COUNTA([1]!T_Printers[Printers])*COUNTA([1]!T_Resins[Resins]),"",_xlfn.IFS(ROUND(VLOOKUP(C3730,[1]!T_Resins[#Data],2,FALSE)/VLOOKUP(A3730,[1]!T_Printers[#Data],5,FALSE),1)&lt;=_xlfn.XLOOKUP(B3730,[1]Printers!L:L,[1]Printers!O:O,1,0,),ROUND(VLOOKUP(C3730,[1]!T_Resins[#Data],2,FALSE)/VLOOKUP(A3730,[1]!T_Printers[#Data],5,FALSE),1),ROUND(VLOOKUP(C3730,[1]!T_Resins[#Data],2,FALSE)/VLOOKUP(A3730,[1]!T_Printers[#Data],5,FALSE),1)&gt;_xlfn.XLOOKUP(B3730,[1]Printers!L:L,[1]Printers!O:O,1,0,),10)),"Используйте слой 100 мкм")</f>
        <v>25.8</v>
      </c>
      <c r="F3730">
        <f>IFERROR(IF(ROUND(_xlfn.XLOOKUP([1]Parameters!B3730,[1]Printers!L:L,[1]Printers!Q:Q,,0)*E3730/10,0)*10&lt;_xlfn.XLOOKUP([1]Parameters!B3730,[1]Printers!L:L,[1]Printers!P:P,,0),ROUND(_xlfn.XLOOKUP([1]Parameters!B3730,[1]Printers!L:L,[1]Printers!Q:Q,,0)*E3730/10,0)*10,_xlfn.XLOOKUP([1]Parameters!B3730,[1]Printers!L:L,[1]Printers!P:P,,0)),"")</f>
        <v>100</v>
      </c>
      <c r="G3730" cm="1">
        <f t="array" ref="G3730">IFERROR(IF(ROW()-1&gt;COUNTA([1]!T_Printers[Printers])*COUNTA([1]!T_Resins[Resins]),"",_xlfn.IFS(ROUND(VLOOKUP(C3730,[1]!T_Resins[#Data],3,FALSE)/VLOOKUP(A3730,[1]!T_Printers[#Data],5,FALSE),1)&lt;=_xlfn.XLOOKUP(B3730,[1]Printers!L:L,[1]Printers!O:O,1,0,),ROUND(VLOOKUP(C3730,[1]!T_Resins[#Data],3,FALSE)/VLOOKUP(A3730,[1]!T_Printers[#Data],5,FALSE),1),ROUND(VLOOKUP(C3730,[1]!T_Resins[#Data],3,FALSE)/VLOOKUP(A3730,[1]!T_Printers[#Data],5,FALSE),1)&gt;_xlfn.XLOOKUP(B3730,[1]Printers!L:L,[1]Printers!O:O,1,0,),10)),"")</f>
        <v>33.799999999999997</v>
      </c>
      <c r="H3730">
        <f>IFERROR(IF(ROUND(_xlfn.XLOOKUP([1]Parameters!B3730,[1]Printers!L:L,[1]Printers!Q:Q,,0)*G3730/10,0)*10&lt;_xlfn.XLOOKUP([1]Parameters!B3730,[1]Printers!L:L,[1]Printers!P:P,,0),ROUND(_xlfn.XLOOKUP([1]Parameters!B3730,[1]Printers!L:L,[1]Printers!Q:Q,,0)*G3730/10,0)*10,_xlfn.XLOOKUP([1]Parameters!B3730,[1]Printers!L:L,[1]Printers!P:P,,0)),"")</f>
        <v>100</v>
      </c>
      <c r="I3730" s="3" t="str" cm="1">
        <f t="array" ref="I3730">IFERROR(IF(ROW()-1&gt;COUNTA([1]!T_Printers[Printers])*COUNTA([1]!T_Resins[Resins]),"",_xlfn.IFS(ROUND(VLOOKUP(C3730,[1]!T_Resins[#Data],4,FALSE)/VLOOKUP(A3730,[1]!T_Printers[#Data],5,FALSE),1)&lt;=_xlfn.XLOOKUP(B3730,[1]Printers!L:L,[1]Printers!O:O,1,0,),ROUND(VLOOKUP(C3730,[1]!T_Resins[#Data],4,FALSE)/VLOOKUP(A3730,[1]!T_Printers[#Data],5,FALSE),1),ROUND(VLOOKUP(C3730,[1]!T_Resins[#Data],4,FALSE)/VLOOKUP(A3730,[1]!T_Printers[#Data],5,FALSE),1)&gt;_xlfn.XLOOKUP(B3730,[1]Printers!L:L,[1]Printers!O:O,1,0,),"")),"")</f>
        <v/>
      </c>
      <c r="J3730" t="str">
        <f>IFERROR(IF(ROUND(_xlfn.XLOOKUP([1]Parameters!B3730,[1]Printers!L:L,[1]Printers!Q:Q,,0)*I3730/10,0)*10&lt;_xlfn.XLOOKUP([1]Parameters!B3730,[1]Printers!L:L,[1]Printers!P:P,,0),ROUND(_xlfn.XLOOKUP([1]Parameters!B3730,[1]Printers!L:L,[1]Printers!Q:Q,,0)*I3730/10,0)*10,_xlfn.XLOOKUP([1]Parameters!B3730,[1]Printers!L:L,[1]Printers!P:P,,0)),"")</f>
        <v/>
      </c>
      <c r="K3730">
        <f>IF(SUM(E3730:J3730)&lt;&gt;0,VLOOKUP(A3730,[1]!T_Printers[#Data],10,FALSE)+VLOOKUP(C3730,[1]!T_Resins[#Data],10,FALSE),"")</f>
        <v>2</v>
      </c>
      <c r="L3730">
        <f>IF(SUM(E3730:J3730)&lt;&gt;0,VLOOKUP(A3730,[1]!T_Printers[#Data],11,FALSE),"")</f>
        <v>5</v>
      </c>
      <c r="M3730">
        <f>IF(SUM(E3730:J3730)&lt;&gt;0,VLOOKUP(C3730,[1]!T_Resins[#Data],8,FALSE),"")</f>
        <v>120</v>
      </c>
      <c r="N3730">
        <f>IF(_xlfn.XLOOKUP(B3730,[1]Printers!$L:$L,[1]Printers!$R:$R,0,0)&gt;0,[1]Parameters!M3730,IF(SUM(E3730:J3730)&lt;&gt;0,VLOOKUP(C3730,[1]!T_Resins[#Data],9,FALSE),""))</f>
        <v>180</v>
      </c>
      <c r="O3730" t="str">
        <f t="shared" si="58"/>
        <v>TronxyUltrabot</v>
      </c>
    </row>
    <row r="3731" spans="1:15" x14ac:dyDescent="0.25">
      <c r="A3731" t="str">
        <f t="array" ref="A3731">IF(ROW()-1&gt;COUNTA([1]!T_Printers[Printers])*COUNTA([1]!T_Resins[Resins]),"",INDEX([1]!T_Printers[Printers],INT((ROW()-2)/COUNTA([1]!T_Resins[Resins])+1)))</f>
        <v>Tronxy Ultrabot</v>
      </c>
      <c r="B3731" t="str">
        <f>_xlfn.XLOOKUP(A3731,[1]!T_Printers[Printers],[1]!T_Printers[Icon link],,0)</f>
        <v>TronxyUltrabot</v>
      </c>
      <c r="C3731" t="str">
        <f t="array" ref="C3731">IF(ROW()-1&gt;COUNTA([1]!T_Printers[Printers])*COUNTA([1]!T_Resins[Resins]),"",INDEX([1]!T_Resins[Resins],MOD(ROW()-2,COUNTA([1]!T_Resins[Resins]))+1))</f>
        <v>Industrial Rigid Clear</v>
      </c>
      <c r="D3731">
        <f>IF(SUM(E3731:J3731)&lt;&gt;0,IF(ROW()-1&gt;COUNTA([1]!T_Printers[Printers])*COUNTA([1]!T_Resins[Resins]),"",2),"")</f>
        <v>2</v>
      </c>
      <c r="E3731" cm="1">
        <f t="array" ref="E3731">IFERROR(IF(ROW()-1&gt;COUNTA([1]!T_Printers[Printers])*COUNTA([1]!T_Resins[Resins]),"",_xlfn.IFS(ROUND(VLOOKUP(C3731,[1]!T_Resins[#Data],2,FALSE)/VLOOKUP(A3731,[1]!T_Printers[#Data],5,FALSE),1)&lt;=_xlfn.XLOOKUP(B3731,[1]Printers!L:L,[1]Printers!O:O,1,0,),ROUND(VLOOKUP(C3731,[1]!T_Resins[#Data],2,FALSE)/VLOOKUP(A3731,[1]!T_Printers[#Data],5,FALSE),1),ROUND(VLOOKUP(C3731,[1]!T_Resins[#Data],2,FALSE)/VLOOKUP(A3731,[1]!T_Printers[#Data],5,FALSE),1)&gt;_xlfn.XLOOKUP(B3731,[1]Printers!L:L,[1]Printers!O:O,1,0,),10)),"Используйте слой 100 мкм")</f>
        <v>28.3</v>
      </c>
      <c r="F3731">
        <f>IFERROR(IF(ROUND(_xlfn.XLOOKUP([1]Parameters!B3731,[1]Printers!L:L,[1]Printers!Q:Q,,0)*E3731/10,0)*10&lt;_xlfn.XLOOKUP([1]Parameters!B3731,[1]Printers!L:L,[1]Printers!P:P,,0),ROUND(_xlfn.XLOOKUP([1]Parameters!B3731,[1]Printers!L:L,[1]Printers!Q:Q,,0)*E3731/10,0)*10,_xlfn.XLOOKUP([1]Parameters!B3731,[1]Printers!L:L,[1]Printers!P:P,,0)),"")</f>
        <v>100</v>
      </c>
      <c r="G3731" cm="1">
        <f t="array" ref="G3731">IFERROR(IF(ROW()-1&gt;COUNTA([1]!T_Printers[Printers])*COUNTA([1]!T_Resins[Resins]),"",_xlfn.IFS(ROUND(VLOOKUP(C3731,[1]!T_Resins[#Data],3,FALSE)/VLOOKUP(A3731,[1]!T_Printers[#Data],5,FALSE),1)&lt;=_xlfn.XLOOKUP(B3731,[1]Printers!L:L,[1]Printers!O:O,1,0,),ROUND(VLOOKUP(C3731,[1]!T_Resins[#Data],3,FALSE)/VLOOKUP(A3731,[1]!T_Printers[#Data],5,FALSE),1),ROUND(VLOOKUP(C3731,[1]!T_Resins[#Data],3,FALSE)/VLOOKUP(A3731,[1]!T_Printers[#Data],5,FALSE),1)&gt;_xlfn.XLOOKUP(B3731,[1]Printers!L:L,[1]Printers!O:O,1,0,),10)),"")</f>
        <v>36.799999999999997</v>
      </c>
      <c r="H3731">
        <f>IFERROR(IF(ROUND(_xlfn.XLOOKUP([1]Parameters!B3731,[1]Printers!L:L,[1]Printers!Q:Q,,0)*G3731/10,0)*10&lt;_xlfn.XLOOKUP([1]Parameters!B3731,[1]Printers!L:L,[1]Printers!P:P,,0),ROUND(_xlfn.XLOOKUP([1]Parameters!B3731,[1]Printers!L:L,[1]Printers!Q:Q,,0)*G3731/10,0)*10,_xlfn.XLOOKUP([1]Parameters!B3731,[1]Printers!L:L,[1]Printers!P:P,,0)),"")</f>
        <v>100</v>
      </c>
      <c r="I3731" s="3" t="str" cm="1">
        <f t="array" ref="I3731">IFERROR(IF(ROW()-1&gt;COUNTA([1]!T_Printers[Printers])*COUNTA([1]!T_Resins[Resins]),"",_xlfn.IFS(ROUND(VLOOKUP(C3731,[1]!T_Resins[#Data],4,FALSE)/VLOOKUP(A3731,[1]!T_Printers[#Data],5,FALSE),1)&lt;=_xlfn.XLOOKUP(B3731,[1]Printers!L:L,[1]Printers!O:O,1,0,),ROUND(VLOOKUP(C3731,[1]!T_Resins[#Data],4,FALSE)/VLOOKUP(A3731,[1]!T_Printers[#Data],5,FALSE),1),ROUND(VLOOKUP(C3731,[1]!T_Resins[#Data],4,FALSE)/VLOOKUP(A3731,[1]!T_Printers[#Data],5,FALSE),1)&gt;_xlfn.XLOOKUP(B3731,[1]Printers!L:L,[1]Printers!O:O,1,0,),"")),"")</f>
        <v/>
      </c>
      <c r="J3731" t="str">
        <f>IFERROR(IF(ROUND(_xlfn.XLOOKUP([1]Parameters!B3731,[1]Printers!L:L,[1]Printers!Q:Q,,0)*I3731/10,0)*10&lt;_xlfn.XLOOKUP([1]Parameters!B3731,[1]Printers!L:L,[1]Printers!P:P,,0),ROUND(_xlfn.XLOOKUP([1]Parameters!B3731,[1]Printers!L:L,[1]Printers!Q:Q,,0)*I3731/10,0)*10,_xlfn.XLOOKUP([1]Parameters!B3731,[1]Printers!L:L,[1]Printers!P:P,,0)),"")</f>
        <v/>
      </c>
      <c r="K3731">
        <f>IF(SUM(E3731:J3731)&lt;&gt;0,VLOOKUP(A3731,[1]!T_Printers[#Data],10,FALSE)+VLOOKUP(C3731,[1]!T_Resins[#Data],10,FALSE),"")</f>
        <v>2</v>
      </c>
      <c r="L3731">
        <f>IF(SUM(E3731:J3731)&lt;&gt;0,VLOOKUP(A3731,[1]!T_Printers[#Data],11,FALSE),"")</f>
        <v>5</v>
      </c>
      <c r="M3731">
        <f>IF(SUM(E3731:J3731)&lt;&gt;0,VLOOKUP(C3731,[1]!T_Resins[#Data],8,FALSE),"")</f>
        <v>120</v>
      </c>
      <c r="N3731">
        <f>IF(_xlfn.XLOOKUP(B3731,[1]Printers!$L:$L,[1]Printers!$R:$R,0,0)&gt;0,[1]Parameters!M3731,IF(SUM(E3731:J3731)&lt;&gt;0,VLOOKUP(C3731,[1]!T_Resins[#Data],9,FALSE),""))</f>
        <v>180</v>
      </c>
      <c r="O3731" t="str">
        <f t="shared" si="58"/>
        <v>TronxyUltrabot</v>
      </c>
    </row>
    <row r="3732" spans="1:15" x14ac:dyDescent="0.25">
      <c r="A3732" t="str">
        <f t="array" ref="A3732">IF(ROW()-1&gt;COUNTA([1]!T_Printers[Printers])*COUNTA([1]!T_Resins[Resins]),"",INDEX([1]!T_Printers[Printers],INT((ROW()-2)/COUNTA([1]!T_Resins[Resins])+1)))</f>
        <v>Tronxy Ultrabot</v>
      </c>
      <c r="B3732" t="str">
        <f>_xlfn.XLOOKUP(A3732,[1]!T_Printers[Printers],[1]!T_Printers[Icon link],,0)</f>
        <v>TronxyUltrabot</v>
      </c>
      <c r="C3732" t="str">
        <f t="array" ref="C3732">IF(ROW()-1&gt;COUNTA([1]!T_Printers[Printers])*COUNTA([1]!T_Resins[Resins]),"",INDEX([1]!T_Resins[Resins],MOD(ROW()-2,COUNTA([1]!T_Resins[Resins]))+1))</f>
        <v>Tough Black</v>
      </c>
      <c r="D3732">
        <f>IF(SUM(E3732:J3732)&lt;&gt;0,IF(ROW()-1&gt;COUNTA([1]!T_Printers[Printers])*COUNTA([1]!T_Resins[Resins]),"",2),"")</f>
        <v>2</v>
      </c>
      <c r="E3732" cm="1">
        <f t="array" ref="E3732">IFERROR(IF(ROW()-1&gt;COUNTA([1]!T_Printers[Printers])*COUNTA([1]!T_Resins[Resins]),"",_xlfn.IFS(ROUND(VLOOKUP(C3732,[1]!T_Resins[#Data],2,FALSE)/VLOOKUP(A3732,[1]!T_Printers[#Data],5,FALSE),1)&lt;=_xlfn.XLOOKUP(B3732,[1]Printers!L:L,[1]Printers!O:O,1,0,),ROUND(VLOOKUP(C3732,[1]!T_Resins[#Data],2,FALSE)/VLOOKUP(A3732,[1]!T_Printers[#Data],5,FALSE),1),ROUND(VLOOKUP(C3732,[1]!T_Resins[#Data],2,FALSE)/VLOOKUP(A3732,[1]!T_Printers[#Data],5,FALSE),1)&gt;_xlfn.XLOOKUP(B3732,[1]Printers!L:L,[1]Printers!O:O,1,0,),10)),"Используйте слой 100 мкм")</f>
        <v>13.5</v>
      </c>
      <c r="F3732">
        <f>IFERROR(IF(ROUND(_xlfn.XLOOKUP([1]Parameters!B3732,[1]Printers!L:L,[1]Printers!Q:Q,,0)*E3732/10,0)*10&lt;_xlfn.XLOOKUP([1]Parameters!B3732,[1]Printers!L:L,[1]Printers!P:P,,0),ROUND(_xlfn.XLOOKUP([1]Parameters!B3732,[1]Printers!L:L,[1]Printers!Q:Q,,0)*E3732/10,0)*10,_xlfn.XLOOKUP([1]Parameters!B3732,[1]Printers!L:L,[1]Printers!P:P,,0)),"")</f>
        <v>100</v>
      </c>
      <c r="G3732" cm="1">
        <f t="array" ref="G3732">IFERROR(IF(ROW()-1&gt;COUNTA([1]!T_Printers[Printers])*COUNTA([1]!T_Resins[Resins]),"",_xlfn.IFS(ROUND(VLOOKUP(C3732,[1]!T_Resins[#Data],3,FALSE)/VLOOKUP(A3732,[1]!T_Printers[#Data],5,FALSE),1)&lt;=_xlfn.XLOOKUP(B3732,[1]Printers!L:L,[1]Printers!O:O,1,0,),ROUND(VLOOKUP(C3732,[1]!T_Resins[#Data],3,FALSE)/VLOOKUP(A3732,[1]!T_Printers[#Data],5,FALSE),1),ROUND(VLOOKUP(C3732,[1]!T_Resins[#Data],3,FALSE)/VLOOKUP(A3732,[1]!T_Printers[#Data],5,FALSE),1)&gt;_xlfn.XLOOKUP(B3732,[1]Printers!L:L,[1]Printers!O:O,1,0,),10)),"")</f>
        <v>16</v>
      </c>
      <c r="H3732">
        <f>IFERROR(IF(ROUND(_xlfn.XLOOKUP([1]Parameters!B3732,[1]Printers!L:L,[1]Printers!Q:Q,,0)*G3732/10,0)*10&lt;_xlfn.XLOOKUP([1]Parameters!B3732,[1]Printers!L:L,[1]Printers!P:P,,0),ROUND(_xlfn.XLOOKUP([1]Parameters!B3732,[1]Printers!L:L,[1]Printers!Q:Q,,0)*G3732/10,0)*10,_xlfn.XLOOKUP([1]Parameters!B3732,[1]Printers!L:L,[1]Printers!P:P,,0)),"")</f>
        <v>100</v>
      </c>
      <c r="I3732" s="3" t="str" cm="1">
        <f t="array" ref="I3732">IFERROR(IF(ROW()-1&gt;COUNTA([1]!T_Printers[Printers])*COUNTA([1]!T_Resins[Resins]),"",_xlfn.IFS(ROUND(VLOOKUP(C3732,[1]!T_Resins[#Data],4,FALSE)/VLOOKUP(A3732,[1]!T_Printers[#Data],5,FALSE),1)&lt;=_xlfn.XLOOKUP(B3732,[1]Printers!L:L,[1]Printers!O:O,1,0,),ROUND(VLOOKUP(C3732,[1]!T_Resins[#Data],4,FALSE)/VLOOKUP(A3732,[1]!T_Printers[#Data],5,FALSE),1),ROUND(VLOOKUP(C3732,[1]!T_Resins[#Data],4,FALSE)/VLOOKUP(A3732,[1]!T_Printers[#Data],5,FALSE),1)&gt;_xlfn.XLOOKUP(B3732,[1]Printers!L:L,[1]Printers!O:O,1,0,),"")),"")</f>
        <v/>
      </c>
      <c r="J3732" t="str">
        <f>IFERROR(IF(ROUND(_xlfn.XLOOKUP([1]Parameters!B3732,[1]Printers!L:L,[1]Printers!Q:Q,,0)*I3732/10,0)*10&lt;_xlfn.XLOOKUP([1]Parameters!B3732,[1]Printers!L:L,[1]Printers!P:P,,0),ROUND(_xlfn.XLOOKUP([1]Parameters!B3732,[1]Printers!L:L,[1]Printers!Q:Q,,0)*I3732/10,0)*10,_xlfn.XLOOKUP([1]Parameters!B3732,[1]Printers!L:L,[1]Printers!P:P,,0)),"")</f>
        <v/>
      </c>
      <c r="K3732">
        <f>IF(SUM(E3732:J3732)&lt;&gt;0,VLOOKUP(A3732,[1]!T_Printers[#Data],10,FALSE)+VLOOKUP(C3732,[1]!T_Resins[#Data],10,FALSE),"")</f>
        <v>2</v>
      </c>
      <c r="L3732">
        <f>IF(SUM(E3732:J3732)&lt;&gt;0,VLOOKUP(A3732,[1]!T_Printers[#Data],11,FALSE),"")</f>
        <v>5</v>
      </c>
      <c r="M3732">
        <f>IF(SUM(E3732:J3732)&lt;&gt;0,VLOOKUP(C3732,[1]!T_Resins[#Data],8,FALSE),"")</f>
        <v>120</v>
      </c>
      <c r="N3732">
        <f>IF(_xlfn.XLOOKUP(B3732,[1]Printers!$L:$L,[1]Printers!$R:$R,0,0)&gt;0,[1]Parameters!M3732,IF(SUM(E3732:J3732)&lt;&gt;0,VLOOKUP(C3732,[1]!T_Resins[#Data],9,FALSE),""))</f>
        <v>180</v>
      </c>
      <c r="O3732" t="str">
        <f t="shared" si="58"/>
        <v>TronxyUltrabot</v>
      </c>
    </row>
    <row r="3733" spans="1:15" x14ac:dyDescent="0.25">
      <c r="A3733" t="str">
        <f t="array" ref="A3733">IF(ROW()-1&gt;COUNTA([1]!T_Printers[Printers])*COUNTA([1]!T_Resins[Resins]),"",INDEX([1]!T_Printers[Printers],INT((ROW()-2)/COUNTA([1]!T_Resins[Resins])+1)))</f>
        <v>Tronxy Ultrabot</v>
      </c>
      <c r="B3733" t="str">
        <f>_xlfn.XLOOKUP(A3733,[1]!T_Printers[Printers],[1]!T_Printers[Icon link],,0)</f>
        <v>TronxyUltrabot</v>
      </c>
      <c r="C3733" t="str">
        <f t="array" ref="C3733">IF(ROW()-1&gt;COUNTA([1]!T_Printers[Printers])*COUNTA([1]!T_Resins[Resins]),"",INDEX([1]!T_Resins[Resins],MOD(ROW()-2,COUNTA([1]!T_Resins[Resins]))+1))</f>
        <v>Tough Grey</v>
      </c>
      <c r="D3733">
        <f>IF(SUM(E3733:J3733)&lt;&gt;0,IF(ROW()-1&gt;COUNTA([1]!T_Printers[Printers])*COUNTA([1]!T_Resins[Resins]),"",2),"")</f>
        <v>2</v>
      </c>
      <c r="E3733" cm="1">
        <f t="array" ref="E3733">IFERROR(IF(ROW()-1&gt;COUNTA([1]!T_Printers[Printers])*COUNTA([1]!T_Resins[Resins]),"",_xlfn.IFS(ROUND(VLOOKUP(C3733,[1]!T_Resins[#Data],2,FALSE)/VLOOKUP(A3733,[1]!T_Printers[#Data],5,FALSE),1)&lt;=_xlfn.XLOOKUP(B3733,[1]Printers!L:L,[1]Printers!O:O,1,0,),ROUND(VLOOKUP(C3733,[1]!T_Resins[#Data],2,FALSE)/VLOOKUP(A3733,[1]!T_Printers[#Data],5,FALSE),1),ROUND(VLOOKUP(C3733,[1]!T_Resins[#Data],2,FALSE)/VLOOKUP(A3733,[1]!T_Printers[#Data],5,FALSE),1)&gt;_xlfn.XLOOKUP(B3733,[1]Printers!L:L,[1]Printers!O:O,1,0,),10)),"Используйте слой 100 мкм")</f>
        <v>13.5</v>
      </c>
      <c r="F3733">
        <f>IFERROR(IF(ROUND(_xlfn.XLOOKUP([1]Parameters!B3733,[1]Printers!L:L,[1]Printers!Q:Q,,0)*E3733/10,0)*10&lt;_xlfn.XLOOKUP([1]Parameters!B3733,[1]Printers!L:L,[1]Printers!P:P,,0),ROUND(_xlfn.XLOOKUP([1]Parameters!B3733,[1]Printers!L:L,[1]Printers!Q:Q,,0)*E3733/10,0)*10,_xlfn.XLOOKUP([1]Parameters!B3733,[1]Printers!L:L,[1]Printers!P:P,,0)),"")</f>
        <v>100</v>
      </c>
      <c r="G3733" cm="1">
        <f t="array" ref="G3733">IFERROR(IF(ROW()-1&gt;COUNTA([1]!T_Printers[Printers])*COUNTA([1]!T_Resins[Resins]),"",_xlfn.IFS(ROUND(VLOOKUP(C3733,[1]!T_Resins[#Data],3,FALSE)/VLOOKUP(A3733,[1]!T_Printers[#Data],5,FALSE),1)&lt;=_xlfn.XLOOKUP(B3733,[1]Printers!L:L,[1]Printers!O:O,1,0,),ROUND(VLOOKUP(C3733,[1]!T_Resins[#Data],3,FALSE)/VLOOKUP(A3733,[1]!T_Printers[#Data],5,FALSE),1),ROUND(VLOOKUP(C3733,[1]!T_Resins[#Data],3,FALSE)/VLOOKUP(A3733,[1]!T_Printers[#Data],5,FALSE),1)&gt;_xlfn.XLOOKUP(B3733,[1]Printers!L:L,[1]Printers!O:O,1,0,),10)),"")</f>
        <v>16</v>
      </c>
      <c r="H3733">
        <f>IFERROR(IF(ROUND(_xlfn.XLOOKUP([1]Parameters!B3733,[1]Printers!L:L,[1]Printers!Q:Q,,0)*G3733/10,0)*10&lt;_xlfn.XLOOKUP([1]Parameters!B3733,[1]Printers!L:L,[1]Printers!P:P,,0),ROUND(_xlfn.XLOOKUP([1]Parameters!B3733,[1]Printers!L:L,[1]Printers!Q:Q,,0)*G3733/10,0)*10,_xlfn.XLOOKUP([1]Parameters!B3733,[1]Printers!L:L,[1]Printers!P:P,,0)),"")</f>
        <v>100</v>
      </c>
      <c r="I3733" s="3" t="str" cm="1">
        <f t="array" ref="I3733">IFERROR(IF(ROW()-1&gt;COUNTA([1]!T_Printers[Printers])*COUNTA([1]!T_Resins[Resins]),"",_xlfn.IFS(ROUND(VLOOKUP(C3733,[1]!T_Resins[#Data],4,FALSE)/VLOOKUP(A3733,[1]!T_Printers[#Data],5,FALSE),1)&lt;=_xlfn.XLOOKUP(B3733,[1]Printers!L:L,[1]Printers!O:O,1,0,),ROUND(VLOOKUP(C3733,[1]!T_Resins[#Data],4,FALSE)/VLOOKUP(A3733,[1]!T_Printers[#Data],5,FALSE),1),ROUND(VLOOKUP(C3733,[1]!T_Resins[#Data],4,FALSE)/VLOOKUP(A3733,[1]!T_Printers[#Data],5,FALSE),1)&gt;_xlfn.XLOOKUP(B3733,[1]Printers!L:L,[1]Printers!O:O,1,0,),"")),"")</f>
        <v/>
      </c>
      <c r="J3733" t="str">
        <f>IFERROR(IF(ROUND(_xlfn.XLOOKUP([1]Parameters!B3733,[1]Printers!L:L,[1]Printers!Q:Q,,0)*I3733/10,0)*10&lt;_xlfn.XLOOKUP([1]Parameters!B3733,[1]Printers!L:L,[1]Printers!P:P,,0),ROUND(_xlfn.XLOOKUP([1]Parameters!B3733,[1]Printers!L:L,[1]Printers!Q:Q,,0)*I3733/10,0)*10,_xlfn.XLOOKUP([1]Parameters!B3733,[1]Printers!L:L,[1]Printers!P:P,,0)),"")</f>
        <v/>
      </c>
      <c r="K3733">
        <f>IF(SUM(E3733:J3733)&lt;&gt;0,VLOOKUP(A3733,[1]!T_Printers[#Data],10,FALSE)+VLOOKUP(C3733,[1]!T_Resins[#Data],10,FALSE),"")</f>
        <v>2</v>
      </c>
      <c r="L3733">
        <f>IF(SUM(E3733:J3733)&lt;&gt;0,VLOOKUP(A3733,[1]!T_Printers[#Data],11,FALSE),"")</f>
        <v>5</v>
      </c>
      <c r="M3733">
        <f>IF(SUM(E3733:J3733)&lt;&gt;0,VLOOKUP(C3733,[1]!T_Resins[#Data],8,FALSE),"")</f>
        <v>120</v>
      </c>
      <c r="N3733">
        <f>IF(_xlfn.XLOOKUP(B3733,[1]Printers!$L:$L,[1]Printers!$R:$R,0,0)&gt;0,[1]Parameters!M3733,IF(SUM(E3733:J3733)&lt;&gt;0,VLOOKUP(C3733,[1]!T_Resins[#Data],9,FALSE),""))</f>
        <v>180</v>
      </c>
      <c r="O3733" t="str">
        <f t="shared" si="58"/>
        <v>TronxyUltrabot</v>
      </c>
    </row>
    <row r="3734" spans="1:15" x14ac:dyDescent="0.25">
      <c r="A3734" t="str">
        <f t="array" ref="A3734">IF(ROW()-1&gt;COUNTA([1]!T_Printers[Printers])*COUNTA([1]!T_Resins[Resins]),"",INDEX([1]!T_Printers[Printers],INT((ROW()-2)/COUNTA([1]!T_Resins[Resins])+1)))</f>
        <v>Tronxy Ultrabot</v>
      </c>
      <c r="B3734" t="str">
        <f>_xlfn.XLOOKUP(A3734,[1]!T_Printers[Printers],[1]!T_Printers[Icon link],,0)</f>
        <v>TronxyUltrabot</v>
      </c>
      <c r="C3734" t="str">
        <f t="array" ref="C3734">IF(ROW()-1&gt;COUNTA([1]!T_Printers[Printers])*COUNTA([1]!T_Resins[Resins]),"",INDEX([1]!T_Resins[Resins],MOD(ROW()-2,COUNTA([1]!T_Resins[Resins]))+1))</f>
        <v>Tough White</v>
      </c>
      <c r="D3734">
        <f>IF(SUM(E3734:J3734)&lt;&gt;0,IF(ROW()-1&gt;COUNTA([1]!T_Printers[Printers])*COUNTA([1]!T_Resins[Resins]),"",2),"")</f>
        <v>2</v>
      </c>
      <c r="E3734" cm="1">
        <f t="array" ref="E3734">IFERROR(IF(ROW()-1&gt;COUNTA([1]!T_Printers[Printers])*COUNTA([1]!T_Resins[Resins]),"",_xlfn.IFS(ROUND(VLOOKUP(C3734,[1]!T_Resins[#Data],2,FALSE)/VLOOKUP(A3734,[1]!T_Printers[#Data],5,FALSE),1)&lt;=_xlfn.XLOOKUP(B3734,[1]Printers!L:L,[1]Printers!O:O,1,0,),ROUND(VLOOKUP(C3734,[1]!T_Resins[#Data],2,FALSE)/VLOOKUP(A3734,[1]!T_Printers[#Data],5,FALSE),1),ROUND(VLOOKUP(C3734,[1]!T_Resins[#Data],2,FALSE)/VLOOKUP(A3734,[1]!T_Printers[#Data],5,FALSE),1)&gt;_xlfn.XLOOKUP(B3734,[1]Printers!L:L,[1]Printers!O:O,1,0,),10)),"Используйте слой 100 мкм")</f>
        <v>13.5</v>
      </c>
      <c r="F3734">
        <f>IFERROR(IF(ROUND(_xlfn.XLOOKUP([1]Parameters!B3734,[1]Printers!L:L,[1]Printers!Q:Q,,0)*E3734/10,0)*10&lt;_xlfn.XLOOKUP([1]Parameters!B3734,[1]Printers!L:L,[1]Printers!P:P,,0),ROUND(_xlfn.XLOOKUP([1]Parameters!B3734,[1]Printers!L:L,[1]Printers!Q:Q,,0)*E3734/10,0)*10,_xlfn.XLOOKUP([1]Parameters!B3734,[1]Printers!L:L,[1]Printers!P:P,,0)),"")</f>
        <v>100</v>
      </c>
      <c r="G3734" cm="1">
        <f t="array" ref="G3734">IFERROR(IF(ROW()-1&gt;COUNTA([1]!T_Printers[Printers])*COUNTA([1]!T_Resins[Resins]),"",_xlfn.IFS(ROUND(VLOOKUP(C3734,[1]!T_Resins[#Data],3,FALSE)/VLOOKUP(A3734,[1]!T_Printers[#Data],5,FALSE),1)&lt;=_xlfn.XLOOKUP(B3734,[1]Printers!L:L,[1]Printers!O:O,1,0,),ROUND(VLOOKUP(C3734,[1]!T_Resins[#Data],3,FALSE)/VLOOKUP(A3734,[1]!T_Printers[#Data],5,FALSE),1),ROUND(VLOOKUP(C3734,[1]!T_Resins[#Data],3,FALSE)/VLOOKUP(A3734,[1]!T_Printers[#Data],5,FALSE),1)&gt;_xlfn.XLOOKUP(B3734,[1]Printers!L:L,[1]Printers!O:O,1,0,),10)),"")</f>
        <v>16</v>
      </c>
      <c r="H3734">
        <f>IFERROR(IF(ROUND(_xlfn.XLOOKUP([1]Parameters!B3734,[1]Printers!L:L,[1]Printers!Q:Q,,0)*G3734/10,0)*10&lt;_xlfn.XLOOKUP([1]Parameters!B3734,[1]Printers!L:L,[1]Printers!P:P,,0),ROUND(_xlfn.XLOOKUP([1]Parameters!B3734,[1]Printers!L:L,[1]Printers!Q:Q,,0)*G3734/10,0)*10,_xlfn.XLOOKUP([1]Parameters!B3734,[1]Printers!L:L,[1]Printers!P:P,,0)),"")</f>
        <v>100</v>
      </c>
      <c r="I3734" s="3" t="str" cm="1">
        <f t="array" ref="I3734">IFERROR(IF(ROW()-1&gt;COUNTA([1]!T_Printers[Printers])*COUNTA([1]!T_Resins[Resins]),"",_xlfn.IFS(ROUND(VLOOKUP(C3734,[1]!T_Resins[#Data],4,FALSE)/VLOOKUP(A3734,[1]!T_Printers[#Data],5,FALSE),1)&lt;=_xlfn.XLOOKUP(B3734,[1]Printers!L:L,[1]Printers!O:O,1,0,),ROUND(VLOOKUP(C3734,[1]!T_Resins[#Data],4,FALSE)/VLOOKUP(A3734,[1]!T_Printers[#Data],5,FALSE),1),ROUND(VLOOKUP(C3734,[1]!T_Resins[#Data],4,FALSE)/VLOOKUP(A3734,[1]!T_Printers[#Data],5,FALSE),1)&gt;_xlfn.XLOOKUP(B3734,[1]Printers!L:L,[1]Printers!O:O,1,0,),"")),"")</f>
        <v/>
      </c>
      <c r="J3734" t="str">
        <f>IFERROR(IF(ROUND(_xlfn.XLOOKUP([1]Parameters!B3734,[1]Printers!L:L,[1]Printers!Q:Q,,0)*I3734/10,0)*10&lt;_xlfn.XLOOKUP([1]Parameters!B3734,[1]Printers!L:L,[1]Printers!P:P,,0),ROUND(_xlfn.XLOOKUP([1]Parameters!B3734,[1]Printers!L:L,[1]Printers!Q:Q,,0)*I3734/10,0)*10,_xlfn.XLOOKUP([1]Parameters!B3734,[1]Printers!L:L,[1]Printers!P:P,,0)),"")</f>
        <v/>
      </c>
      <c r="K3734">
        <f>IF(SUM(E3734:J3734)&lt;&gt;0,VLOOKUP(A3734,[1]!T_Printers[#Data],10,FALSE)+VLOOKUP(C3734,[1]!T_Resins[#Data],10,FALSE),"")</f>
        <v>2</v>
      </c>
      <c r="L3734">
        <f>IF(SUM(E3734:J3734)&lt;&gt;0,VLOOKUP(A3734,[1]!T_Printers[#Data],11,FALSE),"")</f>
        <v>5</v>
      </c>
      <c r="M3734">
        <f>IF(SUM(E3734:J3734)&lt;&gt;0,VLOOKUP(C3734,[1]!T_Resins[#Data],8,FALSE),"")</f>
        <v>120</v>
      </c>
      <c r="N3734">
        <f>IF(_xlfn.XLOOKUP(B3734,[1]Printers!$L:$L,[1]Printers!$R:$R,0,0)&gt;0,[1]Parameters!M3734,IF(SUM(E3734:J3734)&lt;&gt;0,VLOOKUP(C3734,[1]!T_Resins[#Data],9,FALSE),""))</f>
        <v>180</v>
      </c>
      <c r="O3734" t="str">
        <f t="shared" si="58"/>
        <v>TronxyUltrabot</v>
      </c>
    </row>
    <row r="3735" spans="1:15" x14ac:dyDescent="0.25">
      <c r="A3735" t="str">
        <f t="array" ref="A3735">IF(ROW()-1&gt;COUNTA([1]!T_Printers[Printers])*COUNTA([1]!T_Resins[Resins]),"",INDEX([1]!T_Printers[Printers],INT((ROW()-2)/COUNTA([1]!T_Resins[Resins])+1)))</f>
        <v>Tronxy Ultrabot</v>
      </c>
      <c r="B3735" t="str">
        <f>_xlfn.XLOOKUP(A3735,[1]!T_Printers[Printers],[1]!T_Printers[Icon link],,0)</f>
        <v>TronxyUltrabot</v>
      </c>
      <c r="C3735" t="str">
        <f t="array" ref="C3735">IF(ROW()-1&gt;COUNTA([1]!T_Printers[Printers])*COUNTA([1]!T_Resins[Resins]),"",INDEX([1]!T_Resins[Resins],MOD(ROW()-2,COUNTA([1]!T_Resins[Resins]))+1))</f>
        <v>Jewelry J-Cast</v>
      </c>
      <c r="D3735">
        <f>IF(SUM(E3735:J3735)&lt;&gt;0,IF(ROW()-1&gt;COUNTA([1]!T_Printers[Printers])*COUNTA([1]!T_Resins[Resins]),"",2),"")</f>
        <v>2</v>
      </c>
      <c r="E3735" cm="1">
        <f t="array" ref="E3735">IFERROR(IF(ROW()-1&gt;COUNTA([1]!T_Printers[Printers])*COUNTA([1]!T_Resins[Resins]),"",_xlfn.IFS(ROUND(VLOOKUP(C3735,[1]!T_Resins[#Data],2,FALSE)/VLOOKUP(A3735,[1]!T_Printers[#Data],5,FALSE),1)&lt;=_xlfn.XLOOKUP(B3735,[1]Printers!L:L,[1]Printers!O:O,1,0,),ROUND(VLOOKUP(C3735,[1]!T_Resins[#Data],2,FALSE)/VLOOKUP(A3735,[1]!T_Printers[#Data],5,FALSE),1),ROUND(VLOOKUP(C3735,[1]!T_Resins[#Data],2,FALSE)/VLOOKUP(A3735,[1]!T_Printers[#Data],5,FALSE),1)&gt;_xlfn.XLOOKUP(B3735,[1]Printers!L:L,[1]Printers!O:O,1,0,),10)),"Используйте слой 100 мкм")</f>
        <v>42.8</v>
      </c>
      <c r="F3735">
        <f>IFERROR(IF(ROUND(_xlfn.XLOOKUP([1]Parameters!B3735,[1]Printers!L:L,[1]Printers!Q:Q,,0)*E3735/10,0)*10&lt;_xlfn.XLOOKUP([1]Parameters!B3735,[1]Printers!L:L,[1]Printers!P:P,,0),ROUND(_xlfn.XLOOKUP([1]Parameters!B3735,[1]Printers!L:L,[1]Printers!Q:Q,,0)*E3735/10,0)*10,_xlfn.XLOOKUP([1]Parameters!B3735,[1]Printers!L:L,[1]Printers!P:P,,0)),"")</f>
        <v>100</v>
      </c>
      <c r="G3735" cm="1">
        <f t="array" ref="G3735">IFERROR(IF(ROW()-1&gt;COUNTA([1]!T_Printers[Printers])*COUNTA([1]!T_Resins[Resins]),"",_xlfn.IFS(ROUND(VLOOKUP(C3735,[1]!T_Resins[#Data],3,FALSE)/VLOOKUP(A3735,[1]!T_Printers[#Data],5,FALSE),1)&lt;=_xlfn.XLOOKUP(B3735,[1]Printers!L:L,[1]Printers!O:O,1,0,),ROUND(VLOOKUP(C3735,[1]!T_Resins[#Data],3,FALSE)/VLOOKUP(A3735,[1]!T_Printers[#Data],5,FALSE),1),ROUND(VLOOKUP(C3735,[1]!T_Resins[#Data],3,FALSE)/VLOOKUP(A3735,[1]!T_Printers[#Data],5,FALSE),1)&gt;_xlfn.XLOOKUP(B3735,[1]Printers!L:L,[1]Printers!O:O,1,0,),10)),"")</f>
        <v>58.8</v>
      </c>
      <c r="H3735">
        <f>IFERROR(IF(ROUND(_xlfn.XLOOKUP([1]Parameters!B3735,[1]Printers!L:L,[1]Printers!Q:Q,,0)*G3735/10,0)*10&lt;_xlfn.XLOOKUP([1]Parameters!B3735,[1]Printers!L:L,[1]Printers!P:P,,0),ROUND(_xlfn.XLOOKUP([1]Parameters!B3735,[1]Printers!L:L,[1]Printers!Q:Q,,0)*G3735/10,0)*10,_xlfn.XLOOKUP([1]Parameters!B3735,[1]Printers!L:L,[1]Printers!P:P,,0)),"")</f>
        <v>100</v>
      </c>
      <c r="I3735" s="3" t="str" cm="1">
        <f t="array" ref="I3735">IFERROR(IF(ROW()-1&gt;COUNTA([1]!T_Printers[Printers])*COUNTA([1]!T_Resins[Resins]),"",_xlfn.IFS(ROUND(VLOOKUP(C3735,[1]!T_Resins[#Data],4,FALSE)/VLOOKUP(A3735,[1]!T_Printers[#Data],5,FALSE),1)&lt;=_xlfn.XLOOKUP(B3735,[1]Printers!L:L,[1]Printers!O:O,1,0,),ROUND(VLOOKUP(C3735,[1]!T_Resins[#Data],4,FALSE)/VLOOKUP(A3735,[1]!T_Printers[#Data],5,FALSE),1),ROUND(VLOOKUP(C3735,[1]!T_Resins[#Data],4,FALSE)/VLOOKUP(A3735,[1]!T_Printers[#Data],5,FALSE),1)&gt;_xlfn.XLOOKUP(B3735,[1]Printers!L:L,[1]Printers!O:O,1,0,),"")),"")</f>
        <v/>
      </c>
      <c r="J3735" t="str">
        <f>IFERROR(IF(ROUND(_xlfn.XLOOKUP([1]Parameters!B3735,[1]Printers!L:L,[1]Printers!Q:Q,,0)*I3735/10,0)*10&lt;_xlfn.XLOOKUP([1]Parameters!B3735,[1]Printers!L:L,[1]Printers!P:P,,0),ROUND(_xlfn.XLOOKUP([1]Parameters!B3735,[1]Printers!L:L,[1]Printers!Q:Q,,0)*I3735/10,0)*10,_xlfn.XLOOKUP([1]Parameters!B3735,[1]Printers!L:L,[1]Printers!P:P,,0)),"")</f>
        <v/>
      </c>
      <c r="K3735">
        <f>IF(SUM(E3735:J3735)&lt;&gt;0,VLOOKUP(A3735,[1]!T_Printers[#Data],10,FALSE)+VLOOKUP(C3735,[1]!T_Resins[#Data],10,FALSE),"")</f>
        <v>2</v>
      </c>
      <c r="L3735">
        <f>IF(SUM(E3735:J3735)&lt;&gt;0,VLOOKUP(A3735,[1]!T_Printers[#Data],11,FALSE),"")</f>
        <v>5</v>
      </c>
      <c r="M3735">
        <f>IF(SUM(E3735:J3735)&lt;&gt;0,VLOOKUP(C3735,[1]!T_Resins[#Data],8,FALSE),"")</f>
        <v>60</v>
      </c>
      <c r="N3735">
        <f>IF(_xlfn.XLOOKUP(B3735,[1]Printers!$L:$L,[1]Printers!$R:$R,0,0)&gt;0,[1]Parameters!M3735,IF(SUM(E3735:J3735)&lt;&gt;0,VLOOKUP(C3735,[1]!T_Resins[#Data],9,FALSE),""))</f>
        <v>60</v>
      </c>
      <c r="O3735" t="str">
        <f t="shared" si="58"/>
        <v>TronxyUltrabot</v>
      </c>
    </row>
    <row r="3736" spans="1:15" x14ac:dyDescent="0.25">
      <c r="A3736" t="str">
        <f t="array" ref="A3736">IF(ROW()-1&gt;COUNTA([1]!T_Printers[Printers])*COUNTA([1]!T_Resins[Resins]),"",INDEX([1]!T_Printers[Printers],INT((ROW()-2)/COUNTA([1]!T_Resins[Resins])+1)))</f>
        <v>Tronxy Ultrabot</v>
      </c>
      <c r="B3736" t="str">
        <f>_xlfn.XLOOKUP(A3736,[1]!T_Printers[Printers],[1]!T_Printers[Icon link],,0)</f>
        <v>TronxyUltrabot</v>
      </c>
      <c r="C3736" t="str">
        <f t="array" ref="C3736">IF(ROW()-1&gt;COUNTA([1]!T_Printers[Printers])*COUNTA([1]!T_Resins[Resins]),"",INDEX([1]!T_Resins[Resins],MOD(ROW()-2,COUNTA([1]!T_Resins[Resins]))+1))</f>
        <v>Model Resin Black</v>
      </c>
      <c r="D3736">
        <f>IF(SUM(E3736:J3736)&lt;&gt;0,IF(ROW()-1&gt;COUNTA([1]!T_Printers[Printers])*COUNTA([1]!T_Resins[Resins]),"",2),"")</f>
        <v>2</v>
      </c>
      <c r="E3736" cm="1">
        <f t="array" ref="E3736">IFERROR(IF(ROW()-1&gt;COUNTA([1]!T_Printers[Printers])*COUNTA([1]!T_Resins[Resins]),"",_xlfn.IFS(ROUND(VLOOKUP(C3736,[1]!T_Resins[#Data],2,FALSE)/VLOOKUP(A3736,[1]!T_Printers[#Data],5,FALSE),1)&lt;=_xlfn.XLOOKUP(B3736,[1]Printers!L:L,[1]Printers!O:O,1,0,),ROUND(VLOOKUP(C3736,[1]!T_Resins[#Data],2,FALSE)/VLOOKUP(A3736,[1]!T_Printers[#Data],5,FALSE),1),ROUND(VLOOKUP(C3736,[1]!T_Resins[#Data],2,FALSE)/VLOOKUP(A3736,[1]!T_Printers[#Data],5,FALSE),1)&gt;_xlfn.XLOOKUP(B3736,[1]Printers!L:L,[1]Printers!O:O,1,0,),10)),"Используйте слой 100 мкм")</f>
        <v>16</v>
      </c>
      <c r="F3736">
        <f>IFERROR(IF(ROUND(_xlfn.XLOOKUP([1]Parameters!B3736,[1]Printers!L:L,[1]Printers!Q:Q,,0)*E3736/10,0)*10&lt;_xlfn.XLOOKUP([1]Parameters!B3736,[1]Printers!L:L,[1]Printers!P:P,,0),ROUND(_xlfn.XLOOKUP([1]Parameters!B3736,[1]Printers!L:L,[1]Printers!Q:Q,,0)*E3736/10,0)*10,_xlfn.XLOOKUP([1]Parameters!B3736,[1]Printers!L:L,[1]Printers!P:P,,0)),"")</f>
        <v>100</v>
      </c>
      <c r="G3736" cm="1">
        <f t="array" ref="G3736">IFERROR(IF(ROW()-1&gt;COUNTA([1]!T_Printers[Printers])*COUNTA([1]!T_Resins[Resins]),"",_xlfn.IFS(ROUND(VLOOKUP(C3736,[1]!T_Resins[#Data],3,FALSE)/VLOOKUP(A3736,[1]!T_Printers[#Data],5,FALSE),1)&lt;=_xlfn.XLOOKUP(B3736,[1]Printers!L:L,[1]Printers!O:O,1,0,),ROUND(VLOOKUP(C3736,[1]!T_Resins[#Data],3,FALSE)/VLOOKUP(A3736,[1]!T_Printers[#Data],5,FALSE),1),ROUND(VLOOKUP(C3736,[1]!T_Resins[#Data],3,FALSE)/VLOOKUP(A3736,[1]!T_Printers[#Data],5,FALSE),1)&gt;_xlfn.XLOOKUP(B3736,[1]Printers!L:L,[1]Printers!O:O,1,0,),10)),"")</f>
        <v>20.9</v>
      </c>
      <c r="H3736">
        <f>IFERROR(IF(ROUND(_xlfn.XLOOKUP([1]Parameters!B3736,[1]Printers!L:L,[1]Printers!Q:Q,,0)*G3736/10,0)*10&lt;_xlfn.XLOOKUP([1]Parameters!B3736,[1]Printers!L:L,[1]Printers!P:P,,0),ROUND(_xlfn.XLOOKUP([1]Parameters!B3736,[1]Printers!L:L,[1]Printers!Q:Q,,0)*G3736/10,0)*10,_xlfn.XLOOKUP([1]Parameters!B3736,[1]Printers!L:L,[1]Printers!P:P,,0)),"")</f>
        <v>100</v>
      </c>
      <c r="I3736" s="3" t="str" cm="1">
        <f t="array" ref="I3736">IFERROR(IF(ROW()-1&gt;COUNTA([1]!T_Printers[Printers])*COUNTA([1]!T_Resins[Resins]),"",_xlfn.IFS(ROUND(VLOOKUP(C3736,[1]!T_Resins[#Data],4,FALSE)/VLOOKUP(A3736,[1]!T_Printers[#Data],5,FALSE),1)&lt;=_xlfn.XLOOKUP(B3736,[1]Printers!L:L,[1]Printers!O:O,1,0,),ROUND(VLOOKUP(C3736,[1]!T_Resins[#Data],4,FALSE)/VLOOKUP(A3736,[1]!T_Printers[#Data],5,FALSE),1),ROUND(VLOOKUP(C3736,[1]!T_Resins[#Data],4,FALSE)/VLOOKUP(A3736,[1]!T_Printers[#Data],5,FALSE),1)&gt;_xlfn.XLOOKUP(B3736,[1]Printers!L:L,[1]Printers!O:O,1,0,),"")),"")</f>
        <v/>
      </c>
      <c r="J3736" t="str">
        <f>IFERROR(IF(ROUND(_xlfn.XLOOKUP([1]Parameters!B3736,[1]Printers!L:L,[1]Printers!Q:Q,,0)*I3736/10,0)*10&lt;_xlfn.XLOOKUP([1]Parameters!B3736,[1]Printers!L:L,[1]Printers!P:P,,0),ROUND(_xlfn.XLOOKUP([1]Parameters!B3736,[1]Printers!L:L,[1]Printers!Q:Q,,0)*I3736/10,0)*10,_xlfn.XLOOKUP([1]Parameters!B3736,[1]Printers!L:L,[1]Printers!P:P,,0)),"")</f>
        <v/>
      </c>
      <c r="K3736">
        <f>IF(SUM(E3736:J3736)&lt;&gt;0,VLOOKUP(A3736,[1]!T_Printers[#Data],10,FALSE)+VLOOKUP(C3736,[1]!T_Resins[#Data],10,FALSE),"")</f>
        <v>2</v>
      </c>
      <c r="L3736">
        <f>IF(SUM(E3736:J3736)&lt;&gt;0,VLOOKUP(A3736,[1]!T_Printers[#Data],11,FALSE),"")</f>
        <v>5</v>
      </c>
      <c r="M3736">
        <f>IF(SUM(E3736:J3736)&lt;&gt;0,VLOOKUP(C3736,[1]!T_Resins[#Data],8,FALSE),"")</f>
        <v>120</v>
      </c>
      <c r="N3736">
        <f>IF(_xlfn.XLOOKUP(B3736,[1]Printers!$L:$L,[1]Printers!$R:$R,0,0)&gt;0,[1]Parameters!M3736,IF(SUM(E3736:J3736)&lt;&gt;0,VLOOKUP(C3736,[1]!T_Resins[#Data],9,FALSE),""))</f>
        <v>180</v>
      </c>
      <c r="O3736" t="str">
        <f t="shared" si="58"/>
        <v>TronxyUltrabot</v>
      </c>
    </row>
    <row r="3737" spans="1:15" x14ac:dyDescent="0.25">
      <c r="A3737" t="str">
        <f t="array" ref="A3737">IF(ROW()-1&gt;COUNTA([1]!T_Printers[Printers])*COUNTA([1]!T_Resins[Resins]),"",INDEX([1]!T_Printers[Printers],INT((ROW()-2)/COUNTA([1]!T_Resins[Resins])+1)))</f>
        <v>Tronxy Ultrabot</v>
      </c>
      <c r="B3737" t="str">
        <f>_xlfn.XLOOKUP(A3737,[1]!T_Printers[Printers],[1]!T_Printers[Icon link],,0)</f>
        <v>TronxyUltrabot</v>
      </c>
      <c r="C3737" t="str">
        <f t="array" ref="C3737">IF(ROW()-1&gt;COUNTA([1]!T_Printers[Printers])*COUNTA([1]!T_Resins[Resins]),"",INDEX([1]!T_Resins[Resins],MOD(ROW()-2,COUNTA([1]!T_Resins[Resins]))+1))</f>
        <v>Model Resin Clear</v>
      </c>
      <c r="D3737">
        <f>IF(SUM(E3737:J3737)&lt;&gt;0,IF(ROW()-1&gt;COUNTA([1]!T_Printers[Printers])*COUNTA([1]!T_Resins[Resins]),"",2),"")</f>
        <v>2</v>
      </c>
      <c r="E3737" cm="1">
        <f t="array" ref="E3737">IFERROR(IF(ROW()-1&gt;COUNTA([1]!T_Printers[Printers])*COUNTA([1]!T_Resins[Resins]),"",_xlfn.IFS(ROUND(VLOOKUP(C3737,[1]!T_Resins[#Data],2,FALSE)/VLOOKUP(A3737,[1]!T_Printers[#Data],5,FALSE),1)&lt;=_xlfn.XLOOKUP(B3737,[1]Printers!L:L,[1]Printers!O:O,1,0,),ROUND(VLOOKUP(C3737,[1]!T_Resins[#Data],2,FALSE)/VLOOKUP(A3737,[1]!T_Printers[#Data],5,FALSE),1),ROUND(VLOOKUP(C3737,[1]!T_Resins[#Data],2,FALSE)/VLOOKUP(A3737,[1]!T_Printers[#Data],5,FALSE),1)&gt;_xlfn.XLOOKUP(B3737,[1]Printers!L:L,[1]Printers!O:O,1,0,),10)),"Используйте слой 100 мкм")</f>
        <v>15</v>
      </c>
      <c r="F3737">
        <f>IFERROR(IF(ROUND(_xlfn.XLOOKUP([1]Parameters!B3737,[1]Printers!L:L,[1]Printers!Q:Q,,0)*E3737/10,0)*10&lt;_xlfn.XLOOKUP([1]Parameters!B3737,[1]Printers!L:L,[1]Printers!P:P,,0),ROUND(_xlfn.XLOOKUP([1]Parameters!B3737,[1]Printers!L:L,[1]Printers!Q:Q,,0)*E3737/10,0)*10,_xlfn.XLOOKUP([1]Parameters!B3737,[1]Printers!L:L,[1]Printers!P:P,,0)),"")</f>
        <v>100</v>
      </c>
      <c r="G3737" cm="1">
        <f t="array" ref="G3737">IFERROR(IF(ROW()-1&gt;COUNTA([1]!T_Printers[Printers])*COUNTA([1]!T_Resins[Resins]),"",_xlfn.IFS(ROUND(VLOOKUP(C3737,[1]!T_Resins[#Data],3,FALSE)/VLOOKUP(A3737,[1]!T_Printers[#Data],5,FALSE),1)&lt;=_xlfn.XLOOKUP(B3737,[1]Printers!L:L,[1]Printers!O:O,1,0,),ROUND(VLOOKUP(C3737,[1]!T_Resins[#Data],3,FALSE)/VLOOKUP(A3737,[1]!T_Printers[#Data],5,FALSE),1),ROUND(VLOOKUP(C3737,[1]!T_Resins[#Data],3,FALSE)/VLOOKUP(A3737,[1]!T_Printers[#Data],5,FALSE),1)&gt;_xlfn.XLOOKUP(B3737,[1]Printers!L:L,[1]Printers!O:O,1,0,),10)),"")</f>
        <v>19.399999999999999</v>
      </c>
      <c r="H3737">
        <f>IFERROR(IF(ROUND(_xlfn.XLOOKUP([1]Parameters!B3737,[1]Printers!L:L,[1]Printers!Q:Q,,0)*G3737/10,0)*10&lt;_xlfn.XLOOKUP([1]Parameters!B3737,[1]Printers!L:L,[1]Printers!P:P,,0),ROUND(_xlfn.XLOOKUP([1]Parameters!B3737,[1]Printers!L:L,[1]Printers!Q:Q,,0)*G3737/10,0)*10,_xlfn.XLOOKUP([1]Parameters!B3737,[1]Printers!L:L,[1]Printers!P:P,,0)),"")</f>
        <v>100</v>
      </c>
      <c r="I3737" s="3" t="str" cm="1">
        <f t="array" ref="I3737">IFERROR(IF(ROW()-1&gt;COUNTA([1]!T_Printers[Printers])*COUNTA([1]!T_Resins[Resins]),"",_xlfn.IFS(ROUND(VLOOKUP(C3737,[1]!T_Resins[#Data],4,FALSE)/VLOOKUP(A3737,[1]!T_Printers[#Data],5,FALSE),1)&lt;=_xlfn.XLOOKUP(B3737,[1]Printers!L:L,[1]Printers!O:O,1,0,),ROUND(VLOOKUP(C3737,[1]!T_Resins[#Data],4,FALSE)/VLOOKUP(A3737,[1]!T_Printers[#Data],5,FALSE),1),ROUND(VLOOKUP(C3737,[1]!T_Resins[#Data],4,FALSE)/VLOOKUP(A3737,[1]!T_Printers[#Data],5,FALSE),1)&gt;_xlfn.XLOOKUP(B3737,[1]Printers!L:L,[1]Printers!O:O,1,0,),"")),"")</f>
        <v/>
      </c>
      <c r="J3737" t="str">
        <f>IFERROR(IF(ROUND(_xlfn.XLOOKUP([1]Parameters!B3737,[1]Printers!L:L,[1]Printers!Q:Q,,0)*I3737/10,0)*10&lt;_xlfn.XLOOKUP([1]Parameters!B3737,[1]Printers!L:L,[1]Printers!P:P,,0),ROUND(_xlfn.XLOOKUP([1]Parameters!B3737,[1]Printers!L:L,[1]Printers!Q:Q,,0)*I3737/10,0)*10,_xlfn.XLOOKUP([1]Parameters!B3737,[1]Printers!L:L,[1]Printers!P:P,,0)),"")</f>
        <v/>
      </c>
      <c r="K3737">
        <f>IF(SUM(E3737:J3737)&lt;&gt;0,VLOOKUP(A3737,[1]!T_Printers[#Data],10,FALSE)+VLOOKUP(C3737,[1]!T_Resins[#Data],10,FALSE),"")</f>
        <v>2</v>
      </c>
      <c r="L3737">
        <f>IF(SUM(E3737:J3737)&lt;&gt;0,VLOOKUP(A3737,[1]!T_Printers[#Data],11,FALSE),"")</f>
        <v>5</v>
      </c>
      <c r="M3737">
        <f>IF(SUM(E3737:J3737)&lt;&gt;0,VLOOKUP(C3737,[1]!T_Resins[#Data],8,FALSE),"")</f>
        <v>120</v>
      </c>
      <c r="N3737">
        <f>IF(_xlfn.XLOOKUP(B3737,[1]Printers!$L:$L,[1]Printers!$R:$R,0,0)&gt;0,[1]Parameters!M3737,IF(SUM(E3737:J3737)&lt;&gt;0,VLOOKUP(C3737,[1]!T_Resins[#Data],9,FALSE),""))</f>
        <v>180</v>
      </c>
      <c r="O3737" t="str">
        <f t="shared" si="58"/>
        <v>TronxyUltrabot</v>
      </c>
    </row>
    <row r="3738" spans="1:15" x14ac:dyDescent="0.25">
      <c r="A3738" t="str">
        <f t="array" ref="A3738">IF(ROW()-1&gt;COUNTA([1]!T_Printers[Printers])*COUNTA([1]!T_Resins[Resins]),"",INDEX([1]!T_Printers[Printers],INT((ROW()-2)/COUNTA([1]!T_Resins[Resins])+1)))</f>
        <v>Tronxy Ultrabot</v>
      </c>
      <c r="B3738" t="str">
        <f>_xlfn.XLOOKUP(A3738,[1]!T_Printers[Printers],[1]!T_Printers[Icon link],,0)</f>
        <v>TronxyUltrabot</v>
      </c>
      <c r="C3738" t="str">
        <f t="array" ref="C3738">IF(ROW()-1&gt;COUNTA([1]!T_Printers[Printers])*COUNTA([1]!T_Resins[Resins]),"",INDEX([1]!T_Resins[Resins],MOD(ROW()-2,COUNTA([1]!T_Resins[Resins]))+1))</f>
        <v>Model Resin Grey</v>
      </c>
      <c r="D3738">
        <f>IF(SUM(E3738:J3738)&lt;&gt;0,IF(ROW()-1&gt;COUNTA([1]!T_Printers[Printers])*COUNTA([1]!T_Resins[Resins]),"",2),"")</f>
        <v>2</v>
      </c>
      <c r="E3738" cm="1">
        <f t="array" ref="E3738">IFERROR(IF(ROW()-1&gt;COUNTA([1]!T_Printers[Printers])*COUNTA([1]!T_Resins[Resins]),"",_xlfn.IFS(ROUND(VLOOKUP(C3738,[1]!T_Resins[#Data],2,FALSE)/VLOOKUP(A3738,[1]!T_Printers[#Data],5,FALSE),1)&lt;=_xlfn.XLOOKUP(B3738,[1]Printers!L:L,[1]Printers!O:O,1,0,),ROUND(VLOOKUP(C3738,[1]!T_Resins[#Data],2,FALSE)/VLOOKUP(A3738,[1]!T_Printers[#Data],5,FALSE),1),ROUND(VLOOKUP(C3738,[1]!T_Resins[#Data],2,FALSE)/VLOOKUP(A3738,[1]!T_Printers[#Data],5,FALSE),1)&gt;_xlfn.XLOOKUP(B3738,[1]Printers!L:L,[1]Printers!O:O,1,0,),10)),"Используйте слой 100 мкм")</f>
        <v>22.4</v>
      </c>
      <c r="F3738">
        <f>IFERROR(IF(ROUND(_xlfn.XLOOKUP([1]Parameters!B3738,[1]Printers!L:L,[1]Printers!Q:Q,,0)*E3738/10,0)*10&lt;_xlfn.XLOOKUP([1]Parameters!B3738,[1]Printers!L:L,[1]Printers!P:P,,0),ROUND(_xlfn.XLOOKUP([1]Parameters!B3738,[1]Printers!L:L,[1]Printers!Q:Q,,0)*E3738/10,0)*10,_xlfn.XLOOKUP([1]Parameters!B3738,[1]Printers!L:L,[1]Printers!P:P,,0)),"")</f>
        <v>100</v>
      </c>
      <c r="G3738" cm="1">
        <f t="array" ref="G3738">IFERROR(IF(ROW()-1&gt;COUNTA([1]!T_Printers[Printers])*COUNTA([1]!T_Resins[Resins]),"",_xlfn.IFS(ROUND(VLOOKUP(C3738,[1]!T_Resins[#Data],3,FALSE)/VLOOKUP(A3738,[1]!T_Printers[#Data],5,FALSE),1)&lt;=_xlfn.XLOOKUP(B3738,[1]Printers!L:L,[1]Printers!O:O,1,0,),ROUND(VLOOKUP(C3738,[1]!T_Resins[#Data],3,FALSE)/VLOOKUP(A3738,[1]!T_Printers[#Data],5,FALSE),1),ROUND(VLOOKUP(C3738,[1]!T_Resins[#Data],3,FALSE)/VLOOKUP(A3738,[1]!T_Printers[#Data],5,FALSE),1)&gt;_xlfn.XLOOKUP(B3738,[1]Printers!L:L,[1]Printers!O:O,1,0,),10)),"")</f>
        <v>29.2</v>
      </c>
      <c r="H3738">
        <f>IFERROR(IF(ROUND(_xlfn.XLOOKUP([1]Parameters!B3738,[1]Printers!L:L,[1]Printers!Q:Q,,0)*G3738/10,0)*10&lt;_xlfn.XLOOKUP([1]Parameters!B3738,[1]Printers!L:L,[1]Printers!P:P,,0),ROUND(_xlfn.XLOOKUP([1]Parameters!B3738,[1]Printers!L:L,[1]Printers!Q:Q,,0)*G3738/10,0)*10,_xlfn.XLOOKUP([1]Parameters!B3738,[1]Printers!L:L,[1]Printers!P:P,,0)),"")</f>
        <v>100</v>
      </c>
      <c r="I3738" s="3" t="str" cm="1">
        <f t="array" ref="I3738">IFERROR(IF(ROW()-1&gt;COUNTA([1]!T_Printers[Printers])*COUNTA([1]!T_Resins[Resins]),"",_xlfn.IFS(ROUND(VLOOKUP(C3738,[1]!T_Resins[#Data],4,FALSE)/VLOOKUP(A3738,[1]!T_Printers[#Data],5,FALSE),1)&lt;=_xlfn.XLOOKUP(B3738,[1]Printers!L:L,[1]Printers!O:O,1,0,),ROUND(VLOOKUP(C3738,[1]!T_Resins[#Data],4,FALSE)/VLOOKUP(A3738,[1]!T_Printers[#Data],5,FALSE),1),ROUND(VLOOKUP(C3738,[1]!T_Resins[#Data],4,FALSE)/VLOOKUP(A3738,[1]!T_Printers[#Data],5,FALSE),1)&gt;_xlfn.XLOOKUP(B3738,[1]Printers!L:L,[1]Printers!O:O,1,0,),"")),"")</f>
        <v/>
      </c>
      <c r="J3738" t="str">
        <f>IFERROR(IF(ROUND(_xlfn.XLOOKUP([1]Parameters!B3738,[1]Printers!L:L,[1]Printers!Q:Q,,0)*I3738/10,0)*10&lt;_xlfn.XLOOKUP([1]Parameters!B3738,[1]Printers!L:L,[1]Printers!P:P,,0),ROUND(_xlfn.XLOOKUP([1]Parameters!B3738,[1]Printers!L:L,[1]Printers!Q:Q,,0)*I3738/10,0)*10,_xlfn.XLOOKUP([1]Parameters!B3738,[1]Printers!L:L,[1]Printers!P:P,,0)),"")</f>
        <v/>
      </c>
      <c r="K3738">
        <f>IF(SUM(E3738:J3738)&lt;&gt;0,VLOOKUP(A3738,[1]!T_Printers[#Data],10,FALSE)+VLOOKUP(C3738,[1]!T_Resins[#Data],10,FALSE),"")</f>
        <v>2</v>
      </c>
      <c r="L3738">
        <f>IF(SUM(E3738:J3738)&lt;&gt;0,VLOOKUP(A3738,[1]!T_Printers[#Data],11,FALSE),"")</f>
        <v>5</v>
      </c>
      <c r="M3738">
        <f>IF(SUM(E3738:J3738)&lt;&gt;0,VLOOKUP(C3738,[1]!T_Resins[#Data],8,FALSE),"")</f>
        <v>120</v>
      </c>
      <c r="N3738">
        <f>IF(_xlfn.XLOOKUP(B3738,[1]Printers!$L:$L,[1]Printers!$R:$R,0,0)&gt;0,[1]Parameters!M3738,IF(SUM(E3738:J3738)&lt;&gt;0,VLOOKUP(C3738,[1]!T_Resins[#Data],9,FALSE),""))</f>
        <v>180</v>
      </c>
      <c r="O3738" t="str">
        <f t="shared" si="58"/>
        <v>TronxyUltrabot</v>
      </c>
    </row>
    <row r="3739" spans="1:15" x14ac:dyDescent="0.25">
      <c r="A3739" t="str">
        <f t="array" ref="A3739">IF(ROW()-1&gt;COUNTA([1]!T_Printers[Printers])*COUNTA([1]!T_Resins[Resins]),"",INDEX([1]!T_Printers[Printers],INT((ROW()-2)/COUNTA([1]!T_Resins[Resins])+1)))</f>
        <v>Tronxy Ultrabot</v>
      </c>
      <c r="B3739" t="str">
        <f>_xlfn.XLOOKUP(A3739,[1]!T_Printers[Printers],[1]!T_Printers[Icon link],,0)</f>
        <v>TronxyUltrabot</v>
      </c>
      <c r="C3739" t="str">
        <f t="array" ref="C3739">IF(ROW()-1&gt;COUNTA([1]!T_Printers[Printers])*COUNTA([1]!T_Resins[Resins]),"",INDEX([1]!T_Resins[Resins],MOD(ROW()-2,COUNTA([1]!T_Resins[Resins]))+1))</f>
        <v>Model Resin White</v>
      </c>
      <c r="D3739">
        <f>IF(SUM(E3739:J3739)&lt;&gt;0,IF(ROW()-1&gt;COUNTA([1]!T_Printers[Printers])*COUNTA([1]!T_Resins[Resins]),"",2),"")</f>
        <v>2</v>
      </c>
      <c r="E3739" cm="1">
        <f t="array" ref="E3739">IFERROR(IF(ROW()-1&gt;COUNTA([1]!T_Printers[Printers])*COUNTA([1]!T_Resins[Resins]),"",_xlfn.IFS(ROUND(VLOOKUP(C3739,[1]!T_Resins[#Data],2,FALSE)/VLOOKUP(A3739,[1]!T_Printers[#Data],5,FALSE),1)&lt;=_xlfn.XLOOKUP(B3739,[1]Printers!L:L,[1]Printers!O:O,1,0,),ROUND(VLOOKUP(C3739,[1]!T_Resins[#Data],2,FALSE)/VLOOKUP(A3739,[1]!T_Printers[#Data],5,FALSE),1),ROUND(VLOOKUP(C3739,[1]!T_Resins[#Data],2,FALSE)/VLOOKUP(A3739,[1]!T_Printers[#Data],5,FALSE),1)&gt;_xlfn.XLOOKUP(B3739,[1]Printers!L:L,[1]Printers!O:O,1,0,),10)),"Используйте слой 100 мкм")</f>
        <v>14.3</v>
      </c>
      <c r="F3739">
        <f>IFERROR(IF(ROUND(_xlfn.XLOOKUP([1]Parameters!B3739,[1]Printers!L:L,[1]Printers!Q:Q,,0)*E3739/10,0)*10&lt;_xlfn.XLOOKUP([1]Parameters!B3739,[1]Printers!L:L,[1]Printers!P:P,,0),ROUND(_xlfn.XLOOKUP([1]Parameters!B3739,[1]Printers!L:L,[1]Printers!Q:Q,,0)*E3739/10,0)*10,_xlfn.XLOOKUP([1]Parameters!B3739,[1]Printers!L:L,[1]Printers!P:P,,0)),"")</f>
        <v>100</v>
      </c>
      <c r="G3739" cm="1">
        <f t="array" ref="G3739">IFERROR(IF(ROW()-1&gt;COUNTA([1]!T_Printers[Printers])*COUNTA([1]!T_Resins[Resins]),"",_xlfn.IFS(ROUND(VLOOKUP(C3739,[1]!T_Resins[#Data],3,FALSE)/VLOOKUP(A3739,[1]!T_Printers[#Data],5,FALSE),1)&lt;=_xlfn.XLOOKUP(B3739,[1]Printers!L:L,[1]Printers!O:O,1,0,),ROUND(VLOOKUP(C3739,[1]!T_Resins[#Data],3,FALSE)/VLOOKUP(A3739,[1]!T_Printers[#Data],5,FALSE),1),ROUND(VLOOKUP(C3739,[1]!T_Resins[#Data],3,FALSE)/VLOOKUP(A3739,[1]!T_Printers[#Data],5,FALSE),1)&gt;_xlfn.XLOOKUP(B3739,[1]Printers!L:L,[1]Printers!O:O,1,0,),10)),"")</f>
        <v>18.5</v>
      </c>
      <c r="H3739">
        <f>IFERROR(IF(ROUND(_xlfn.XLOOKUP([1]Parameters!B3739,[1]Printers!L:L,[1]Printers!Q:Q,,0)*G3739/10,0)*10&lt;_xlfn.XLOOKUP([1]Parameters!B3739,[1]Printers!L:L,[1]Printers!P:P,,0),ROUND(_xlfn.XLOOKUP([1]Parameters!B3739,[1]Printers!L:L,[1]Printers!Q:Q,,0)*G3739/10,0)*10,_xlfn.XLOOKUP([1]Parameters!B3739,[1]Printers!L:L,[1]Printers!P:P,,0)),"")</f>
        <v>100</v>
      </c>
      <c r="I3739" s="3" t="str" cm="1">
        <f t="array" ref="I3739">IFERROR(IF(ROW()-1&gt;COUNTA([1]!T_Printers[Printers])*COUNTA([1]!T_Resins[Resins]),"",_xlfn.IFS(ROUND(VLOOKUP(C3739,[1]!T_Resins[#Data],4,FALSE)/VLOOKUP(A3739,[1]!T_Printers[#Data],5,FALSE),1)&lt;=_xlfn.XLOOKUP(B3739,[1]Printers!L:L,[1]Printers!O:O,1,0,),ROUND(VLOOKUP(C3739,[1]!T_Resins[#Data],4,FALSE)/VLOOKUP(A3739,[1]!T_Printers[#Data],5,FALSE),1),ROUND(VLOOKUP(C3739,[1]!T_Resins[#Data],4,FALSE)/VLOOKUP(A3739,[1]!T_Printers[#Data],5,FALSE),1)&gt;_xlfn.XLOOKUP(B3739,[1]Printers!L:L,[1]Printers!O:O,1,0,),"")),"")</f>
        <v/>
      </c>
      <c r="J3739" t="str">
        <f>IFERROR(IF(ROUND(_xlfn.XLOOKUP([1]Parameters!B3739,[1]Printers!L:L,[1]Printers!Q:Q,,0)*I3739/10,0)*10&lt;_xlfn.XLOOKUP([1]Parameters!B3739,[1]Printers!L:L,[1]Printers!P:P,,0),ROUND(_xlfn.XLOOKUP([1]Parameters!B3739,[1]Printers!L:L,[1]Printers!Q:Q,,0)*I3739/10,0)*10,_xlfn.XLOOKUP([1]Parameters!B3739,[1]Printers!L:L,[1]Printers!P:P,,0)),"")</f>
        <v/>
      </c>
      <c r="K3739">
        <f>IF(SUM(E3739:J3739)&lt;&gt;0,VLOOKUP(A3739,[1]!T_Printers[#Data],10,FALSE)+VLOOKUP(C3739,[1]!T_Resins[#Data],10,FALSE),"")</f>
        <v>2</v>
      </c>
      <c r="L3739">
        <f>IF(SUM(E3739:J3739)&lt;&gt;0,VLOOKUP(A3739,[1]!T_Printers[#Data],11,FALSE),"")</f>
        <v>5</v>
      </c>
      <c r="M3739">
        <f>IF(SUM(E3739:J3739)&lt;&gt;0,VLOOKUP(C3739,[1]!T_Resins[#Data],8,FALSE),"")</f>
        <v>120</v>
      </c>
      <c r="N3739">
        <f>IF(_xlfn.XLOOKUP(B3739,[1]Printers!$L:$L,[1]Printers!$R:$R,0,0)&gt;0,[1]Parameters!M3739,IF(SUM(E3739:J3739)&lt;&gt;0,VLOOKUP(C3739,[1]!T_Resins[#Data],9,FALSE),""))</f>
        <v>180</v>
      </c>
      <c r="O3739" t="str">
        <f t="shared" si="58"/>
        <v>TronxyUltrabot</v>
      </c>
    </row>
    <row r="3740" spans="1:15" x14ac:dyDescent="0.25">
      <c r="A3740" t="str">
        <f t="array" ref="A3740">IF(ROW()-1&gt;COUNTA([1]!T_Printers[Printers])*COUNTA([1]!T_Resins[Resins]),"",INDEX([1]!T_Printers[Printers],INT((ROW()-2)/COUNTA([1]!T_Resins[Resins])+1)))</f>
        <v>Tronxy Ultrabot</v>
      </c>
      <c r="B3740" t="str">
        <f>_xlfn.XLOOKUP(A3740,[1]!T_Printers[Printers],[1]!T_Printers[Icon link],,0)</f>
        <v>TronxyUltrabot</v>
      </c>
      <c r="C3740" t="str">
        <f t="array" ref="C3740">IF(ROW()-1&gt;COUNTA([1]!T_Printers[Printers])*COUNTA([1]!T_Resins[Resins]),"",INDEX([1]!T_Resins[Resins],MOD(ROW()-2,COUNTA([1]!T_Resins[Resins]))+1))</f>
        <v>Silicone-Compatiable Model Resin (J-Model)</v>
      </c>
      <c r="D3740">
        <f>IF(SUM(E3740:J3740)&lt;&gt;0,IF(ROW()-1&gt;COUNTA([1]!T_Printers[Printers])*COUNTA([1]!T_Resins[Resins]),"",2),"")</f>
        <v>2</v>
      </c>
      <c r="E3740" cm="1">
        <f t="array" ref="E3740">IFERROR(IF(ROW()-1&gt;COUNTA([1]!T_Printers[Printers])*COUNTA([1]!T_Resins[Resins]),"",_xlfn.IFS(ROUND(VLOOKUP(C3740,[1]!T_Resins[#Data],2,FALSE)/VLOOKUP(A3740,[1]!T_Printers[#Data],5,FALSE),1)&lt;=_xlfn.XLOOKUP(B3740,[1]Printers!L:L,[1]Printers!O:O,1,0,),ROUND(VLOOKUP(C3740,[1]!T_Resins[#Data],2,FALSE)/VLOOKUP(A3740,[1]!T_Printers[#Data],5,FALSE),1),ROUND(VLOOKUP(C3740,[1]!T_Resins[#Data],2,FALSE)/VLOOKUP(A3740,[1]!T_Printers[#Data],5,FALSE),1)&gt;_xlfn.XLOOKUP(B3740,[1]Printers!L:L,[1]Printers!O:O,1,0,),10)),"Используйте слой 100 мкм")</f>
        <v>14.1</v>
      </c>
      <c r="F3740">
        <f>IFERROR(IF(ROUND(_xlfn.XLOOKUP([1]Parameters!B3740,[1]Printers!L:L,[1]Printers!Q:Q,,0)*E3740/10,0)*10&lt;_xlfn.XLOOKUP([1]Parameters!B3740,[1]Printers!L:L,[1]Printers!P:P,,0),ROUND(_xlfn.XLOOKUP([1]Parameters!B3740,[1]Printers!L:L,[1]Printers!Q:Q,,0)*E3740/10,0)*10,_xlfn.XLOOKUP([1]Parameters!B3740,[1]Printers!L:L,[1]Printers!P:P,,0)),"")</f>
        <v>100</v>
      </c>
      <c r="G3740" cm="1">
        <f t="array" ref="G3740">IFERROR(IF(ROW()-1&gt;COUNTA([1]!T_Printers[Printers])*COUNTA([1]!T_Resins[Resins]),"",_xlfn.IFS(ROUND(VLOOKUP(C3740,[1]!T_Resins[#Data],3,FALSE)/VLOOKUP(A3740,[1]!T_Printers[#Data],5,FALSE),1)&lt;=_xlfn.XLOOKUP(B3740,[1]Printers!L:L,[1]Printers!O:O,1,0,),ROUND(VLOOKUP(C3740,[1]!T_Resins[#Data],3,FALSE)/VLOOKUP(A3740,[1]!T_Printers[#Data],5,FALSE),1),ROUND(VLOOKUP(C3740,[1]!T_Resins[#Data],3,FALSE)/VLOOKUP(A3740,[1]!T_Printers[#Data],5,FALSE),1)&gt;_xlfn.XLOOKUP(B3740,[1]Printers!L:L,[1]Printers!O:O,1,0,),10)),"")</f>
        <v>18.399999999999999</v>
      </c>
      <c r="H3740">
        <f>IFERROR(IF(ROUND(_xlfn.XLOOKUP([1]Parameters!B3740,[1]Printers!L:L,[1]Printers!Q:Q,,0)*G3740/10,0)*10&lt;_xlfn.XLOOKUP([1]Parameters!B3740,[1]Printers!L:L,[1]Printers!P:P,,0),ROUND(_xlfn.XLOOKUP([1]Parameters!B3740,[1]Printers!L:L,[1]Printers!Q:Q,,0)*G3740/10,0)*10,_xlfn.XLOOKUP([1]Parameters!B3740,[1]Printers!L:L,[1]Printers!P:P,,0)),"")</f>
        <v>100</v>
      </c>
      <c r="I3740" s="3" t="str" cm="1">
        <f t="array" ref="I3740">IFERROR(IF(ROW()-1&gt;COUNTA([1]!T_Printers[Printers])*COUNTA([1]!T_Resins[Resins]),"",_xlfn.IFS(ROUND(VLOOKUP(C3740,[1]!T_Resins[#Data],4,FALSE)/VLOOKUP(A3740,[1]!T_Printers[#Data],5,FALSE),1)&lt;=_xlfn.XLOOKUP(B3740,[1]Printers!L:L,[1]Printers!O:O,1,0,),ROUND(VLOOKUP(C3740,[1]!T_Resins[#Data],4,FALSE)/VLOOKUP(A3740,[1]!T_Printers[#Data],5,FALSE),1),ROUND(VLOOKUP(C3740,[1]!T_Resins[#Data],4,FALSE)/VLOOKUP(A3740,[1]!T_Printers[#Data],5,FALSE),1)&gt;_xlfn.XLOOKUP(B3740,[1]Printers!L:L,[1]Printers!O:O,1,0,),"")),"")</f>
        <v/>
      </c>
      <c r="J3740" t="str">
        <f>IFERROR(IF(ROUND(_xlfn.XLOOKUP([1]Parameters!B3740,[1]Printers!L:L,[1]Printers!Q:Q,,0)*I3740/10,0)*10&lt;_xlfn.XLOOKUP([1]Parameters!B3740,[1]Printers!L:L,[1]Printers!P:P,,0),ROUND(_xlfn.XLOOKUP([1]Parameters!B3740,[1]Printers!L:L,[1]Printers!Q:Q,,0)*I3740/10,0)*10,_xlfn.XLOOKUP([1]Parameters!B3740,[1]Printers!L:L,[1]Printers!P:P,,0)),"")</f>
        <v/>
      </c>
      <c r="K3740">
        <f>IF(SUM(E3740:J3740)&lt;&gt;0,VLOOKUP(A3740,[1]!T_Printers[#Data],10,FALSE)+VLOOKUP(C3740,[1]!T_Resins[#Data],10,FALSE),"")</f>
        <v>2</v>
      </c>
      <c r="L3740">
        <f>IF(SUM(E3740:J3740)&lt;&gt;0,VLOOKUP(A3740,[1]!T_Printers[#Data],11,FALSE),"")</f>
        <v>5</v>
      </c>
      <c r="M3740">
        <f>IF(SUM(E3740:J3740)&lt;&gt;0,VLOOKUP(C3740,[1]!T_Resins[#Data],8,FALSE),"")</f>
        <v>60</v>
      </c>
      <c r="N3740">
        <f>IF(_xlfn.XLOOKUP(B3740,[1]Printers!$L:$L,[1]Printers!$R:$R,0,0)&gt;0,[1]Parameters!M3740,IF(SUM(E3740:J3740)&lt;&gt;0,VLOOKUP(C3740,[1]!T_Resins[#Data],9,FALSE),""))</f>
        <v>60</v>
      </c>
      <c r="O3740" t="str">
        <f t="shared" si="58"/>
        <v>TronxyUltrabot</v>
      </c>
    </row>
    <row r="3741" spans="1:15" x14ac:dyDescent="0.25">
      <c r="A3741" t="str">
        <f t="array" ref="A3741">IF(ROW()-1&gt;COUNTA([1]!T_Printers[Printers])*COUNTA([1]!T_Resins[Resins]),"",INDEX([1]!T_Printers[Printers],INT((ROW()-2)/COUNTA([1]!T_Resins[Resins])+1)))</f>
        <v>Tronxy Ultrabot</v>
      </c>
      <c r="B3741" t="str">
        <f>_xlfn.XLOOKUP(A3741,[1]!T_Printers[Printers],[1]!T_Printers[Icon link],,0)</f>
        <v>TronxyUltrabot</v>
      </c>
      <c r="C3741" t="str">
        <f t="array" ref="C3741">IF(ROW()-1&gt;COUNTA([1]!T_Printers[Printers])*COUNTA([1]!T_Resins[Resins]),"",INDEX([1]!T_Resins[Resins],MOD(ROW()-2,COUNTA([1]!T_Resins[Resins]))+1))</f>
        <v>Silicone-Like Black</v>
      </c>
      <c r="D3741">
        <f>IF(SUM(E3741:J3741)&lt;&gt;0,IF(ROW()-1&gt;COUNTA([1]!T_Printers[Printers])*COUNTA([1]!T_Resins[Resins]),"",2),"")</f>
        <v>2</v>
      </c>
      <c r="E3741" cm="1">
        <f t="array" ref="E3741">IFERROR(IF(ROW()-1&gt;COUNTA([1]!T_Printers[Printers])*COUNTA([1]!T_Resins[Resins]),"",_xlfn.IFS(ROUND(VLOOKUP(C3741,[1]!T_Resins[#Data],2,FALSE)/VLOOKUP(A3741,[1]!T_Printers[#Data],5,FALSE),1)&lt;=_xlfn.XLOOKUP(B3741,[1]Printers!L:L,[1]Printers!O:O,1,0,),ROUND(VLOOKUP(C3741,[1]!T_Resins[#Data],2,FALSE)/VLOOKUP(A3741,[1]!T_Printers[#Data],5,FALSE),1),ROUND(VLOOKUP(C3741,[1]!T_Resins[#Data],2,FALSE)/VLOOKUP(A3741,[1]!T_Printers[#Data],5,FALSE),1)&gt;_xlfn.XLOOKUP(B3741,[1]Printers!L:L,[1]Printers!O:O,1,0,),10)),"Используйте слой 100 мкм")</f>
        <v>33.799999999999997</v>
      </c>
      <c r="F3741">
        <f>IFERROR(IF(ROUND(_xlfn.XLOOKUP([1]Parameters!B3741,[1]Printers!L:L,[1]Printers!Q:Q,,0)*E3741/10,0)*10&lt;_xlfn.XLOOKUP([1]Parameters!B3741,[1]Printers!L:L,[1]Printers!P:P,,0),ROUND(_xlfn.XLOOKUP([1]Parameters!B3741,[1]Printers!L:L,[1]Printers!Q:Q,,0)*E3741/10,0)*10,_xlfn.XLOOKUP([1]Parameters!B3741,[1]Printers!L:L,[1]Printers!P:P,,0)),"")</f>
        <v>100</v>
      </c>
      <c r="G3741" cm="1">
        <f t="array" ref="G3741">IFERROR(IF(ROW()-1&gt;COUNTA([1]!T_Printers[Printers])*COUNTA([1]!T_Resins[Resins]),"",_xlfn.IFS(ROUND(VLOOKUP(C3741,[1]!T_Resins[#Data],3,FALSE)/VLOOKUP(A3741,[1]!T_Printers[#Data],5,FALSE),1)&lt;=_xlfn.XLOOKUP(B3741,[1]Printers!L:L,[1]Printers!O:O,1,0,),ROUND(VLOOKUP(C3741,[1]!T_Resins[#Data],3,FALSE)/VLOOKUP(A3741,[1]!T_Printers[#Data],5,FALSE),1),ROUND(VLOOKUP(C3741,[1]!T_Resins[#Data],3,FALSE)/VLOOKUP(A3741,[1]!T_Printers[#Data],5,FALSE),1)&gt;_xlfn.XLOOKUP(B3741,[1]Printers!L:L,[1]Printers!O:O,1,0,),10)),"")</f>
        <v>44</v>
      </c>
      <c r="H3741">
        <f>IFERROR(IF(ROUND(_xlfn.XLOOKUP([1]Parameters!B3741,[1]Printers!L:L,[1]Printers!Q:Q,,0)*G3741/10,0)*10&lt;_xlfn.XLOOKUP([1]Parameters!B3741,[1]Printers!L:L,[1]Printers!P:P,,0),ROUND(_xlfn.XLOOKUP([1]Parameters!B3741,[1]Printers!L:L,[1]Printers!Q:Q,,0)*G3741/10,0)*10,_xlfn.XLOOKUP([1]Parameters!B3741,[1]Printers!L:L,[1]Printers!P:P,,0)),"")</f>
        <v>100</v>
      </c>
      <c r="I3741" s="3" t="str" cm="1">
        <f t="array" ref="I3741">IFERROR(IF(ROW()-1&gt;COUNTA([1]!T_Printers[Printers])*COUNTA([1]!T_Resins[Resins]),"",_xlfn.IFS(ROUND(VLOOKUP(C3741,[1]!T_Resins[#Data],4,FALSE)/VLOOKUP(A3741,[1]!T_Printers[#Data],5,FALSE),1)&lt;=_xlfn.XLOOKUP(B3741,[1]Printers!L:L,[1]Printers!O:O,1,0,),ROUND(VLOOKUP(C3741,[1]!T_Resins[#Data],4,FALSE)/VLOOKUP(A3741,[1]!T_Printers[#Data],5,FALSE),1),ROUND(VLOOKUP(C3741,[1]!T_Resins[#Data],4,FALSE)/VLOOKUP(A3741,[1]!T_Printers[#Data],5,FALSE),1)&gt;_xlfn.XLOOKUP(B3741,[1]Printers!L:L,[1]Printers!O:O,1,0,),"")),"")</f>
        <v/>
      </c>
      <c r="J3741" t="str">
        <f>IFERROR(IF(ROUND(_xlfn.XLOOKUP([1]Parameters!B3741,[1]Printers!L:L,[1]Printers!Q:Q,,0)*I3741/10,0)*10&lt;_xlfn.XLOOKUP([1]Parameters!B3741,[1]Printers!L:L,[1]Printers!P:P,,0),ROUND(_xlfn.XLOOKUP([1]Parameters!B3741,[1]Printers!L:L,[1]Printers!Q:Q,,0)*I3741/10,0)*10,_xlfn.XLOOKUP([1]Parameters!B3741,[1]Printers!L:L,[1]Printers!P:P,,0)),"")</f>
        <v/>
      </c>
      <c r="K3741">
        <f>IF(SUM(E3741:J3741)&lt;&gt;0,VLOOKUP(A3741,[1]!T_Printers[#Data],10,FALSE)+VLOOKUP(C3741,[1]!T_Resins[#Data],10,FALSE),"")</f>
        <v>2</v>
      </c>
      <c r="L3741">
        <f>IF(SUM(E3741:J3741)&lt;&gt;0,VLOOKUP(A3741,[1]!T_Printers[#Data],11,FALSE),"")</f>
        <v>5</v>
      </c>
      <c r="M3741">
        <f>IF(SUM(E3741:J3741)&lt;&gt;0,VLOOKUP(C3741,[1]!T_Resins[#Data],8,FALSE),"")</f>
        <v>60</v>
      </c>
      <c r="N3741">
        <f>IF(_xlfn.XLOOKUP(B3741,[1]Printers!$L:$L,[1]Printers!$R:$R,0,0)&gt;0,[1]Parameters!M3741,IF(SUM(E3741:J3741)&lt;&gt;0,VLOOKUP(C3741,[1]!T_Resins[#Data],9,FALSE),""))</f>
        <v>60</v>
      </c>
      <c r="O3741" t="str">
        <f t="shared" si="58"/>
        <v>TronxyUltrabot</v>
      </c>
    </row>
    <row r="3742" spans="1:15" x14ac:dyDescent="0.25">
      <c r="A3742" t="str">
        <f t="array" ref="A3742">IF(ROW()-1&gt;COUNTA([1]!T_Printers[Printers])*COUNTA([1]!T_Resins[Resins]),"",INDEX([1]!T_Printers[Printers],INT((ROW()-2)/COUNTA([1]!T_Resins[Resins])+1)))</f>
        <v>UNIZ NBEE</v>
      </c>
      <c r="B3742" t="str">
        <f>_xlfn.XLOOKUP(A3742,[1]!T_Printers[Printers],[1]!T_Printers[Icon link],,0)</f>
        <v>UNIZNBEE</v>
      </c>
      <c r="C3742" t="str">
        <f t="array" ref="C3742">IF(ROW()-1&gt;COUNTA([1]!T_Printers[Printers])*COUNTA([1]!T_Resins[Resins]),"",INDEX([1]!T_Resins[Resins],MOD(ROW()-2,COUNTA([1]!T_Resins[Resins]))+1))</f>
        <v>Basic Red</v>
      </c>
      <c r="D3742">
        <f>IF(SUM(E3742:J3742)&lt;&gt;0,IF(ROW()-1&gt;COUNTA([1]!T_Printers[Printers])*COUNTA([1]!T_Resins[Resins]),"",2),"")</f>
        <v>2</v>
      </c>
      <c r="E3742" cm="1">
        <f t="array" ref="E3742">IFERROR(IF(ROW()-1&gt;COUNTA([1]!T_Printers[Printers])*COUNTA([1]!T_Resins[Resins]),"",_xlfn.IFS(ROUND(VLOOKUP(C3742,[1]!T_Resins[#Data],2,FALSE)/VLOOKUP(A3742,[1]!T_Printers[#Data],5,FALSE),1)&lt;=_xlfn.XLOOKUP(B3742,[1]Printers!L:L,[1]Printers!O:O,1,0,),ROUND(VLOOKUP(C3742,[1]!T_Resins[#Data],2,FALSE)/VLOOKUP(A3742,[1]!T_Printers[#Data],5,FALSE),1),ROUND(VLOOKUP(C3742,[1]!T_Resins[#Data],2,FALSE)/VLOOKUP(A3742,[1]!T_Printers[#Data],5,FALSE),1)&gt;_xlfn.XLOOKUP(B3742,[1]Printers!L:L,[1]Printers!O:O,1,0,),10)),"Используйте слой 100 мкм")</f>
        <v>1.5</v>
      </c>
      <c r="F3742">
        <f>IFERROR(IF(ROUND(_xlfn.XLOOKUP([1]Parameters!B3742,[1]Printers!L:L,[1]Printers!Q:Q,,0)*E3742/10,0)*10&lt;_xlfn.XLOOKUP([1]Parameters!B3742,[1]Printers!L:L,[1]Printers!P:P,,0),ROUND(_xlfn.XLOOKUP([1]Parameters!B3742,[1]Printers!L:L,[1]Printers!Q:Q,,0)*E3742/10,0)*10,_xlfn.XLOOKUP([1]Parameters!B3742,[1]Printers!L:L,[1]Printers!P:P,,0)),"")</f>
        <v>10</v>
      </c>
      <c r="G3742" cm="1">
        <f t="array" ref="G3742">IFERROR(IF(ROW()-1&gt;COUNTA([1]!T_Printers[Printers])*COUNTA([1]!T_Resins[Resins]),"",_xlfn.IFS(ROUND(VLOOKUP(C3742,[1]!T_Resins[#Data],3,FALSE)/VLOOKUP(A3742,[1]!T_Printers[#Data],5,FALSE),1)&lt;=_xlfn.XLOOKUP(B3742,[1]Printers!L:L,[1]Printers!O:O,1,0,),ROUND(VLOOKUP(C3742,[1]!T_Resins[#Data],3,FALSE)/VLOOKUP(A3742,[1]!T_Printers[#Data],5,FALSE),1),ROUND(VLOOKUP(C3742,[1]!T_Resins[#Data],3,FALSE)/VLOOKUP(A3742,[1]!T_Printers[#Data],5,FALSE),1)&gt;_xlfn.XLOOKUP(B3742,[1]Printers!L:L,[1]Printers!O:O,1,0,),10)),"")</f>
        <v>1.9</v>
      </c>
      <c r="H3742">
        <f>IFERROR(IF(ROUND(_xlfn.XLOOKUP([1]Parameters!B3742,[1]Printers!L:L,[1]Printers!Q:Q,,0)*G3742/10,0)*10&lt;_xlfn.XLOOKUP([1]Parameters!B3742,[1]Printers!L:L,[1]Printers!P:P,,0),ROUND(_xlfn.XLOOKUP([1]Parameters!B3742,[1]Printers!L:L,[1]Printers!Q:Q,,0)*G3742/10,0)*10,_xlfn.XLOOKUP([1]Parameters!B3742,[1]Printers!L:L,[1]Printers!P:P,,0)),"")</f>
        <v>20</v>
      </c>
      <c r="I3742" s="3" t="str" cm="1">
        <f t="array" ref="I3742">IFERROR(IF(ROW()-1&gt;COUNTA([1]!T_Printers[Printers])*COUNTA([1]!T_Resins[Resins]),"",_xlfn.IFS(ROUND(VLOOKUP(C3742,[1]!T_Resins[#Data],4,FALSE)/VLOOKUP(A3742,[1]!T_Printers[#Data],5,FALSE),1)&lt;=_xlfn.XLOOKUP(B3742,[1]Printers!L:L,[1]Printers!O:O,1,0,),ROUND(VLOOKUP(C3742,[1]!T_Resins[#Data],4,FALSE)/VLOOKUP(A3742,[1]!T_Printers[#Data],5,FALSE),1),ROUND(VLOOKUP(C3742,[1]!T_Resins[#Data],4,FALSE)/VLOOKUP(A3742,[1]!T_Printers[#Data],5,FALSE),1)&gt;_xlfn.XLOOKUP(B3742,[1]Printers!L:L,[1]Printers!O:O,1,0,),"")),"")</f>
        <v/>
      </c>
      <c r="J3742" t="str">
        <f>IFERROR(IF(ROUND(_xlfn.XLOOKUP([1]Parameters!B3742,[1]Printers!L:L,[1]Printers!Q:Q,,0)*I3742/10,0)*10&lt;_xlfn.XLOOKUP([1]Parameters!B3742,[1]Printers!L:L,[1]Printers!P:P,,0),ROUND(_xlfn.XLOOKUP([1]Parameters!B3742,[1]Printers!L:L,[1]Printers!Q:Q,,0)*I3742/10,0)*10,_xlfn.XLOOKUP([1]Parameters!B3742,[1]Printers!L:L,[1]Printers!P:P,,0)),"")</f>
        <v/>
      </c>
      <c r="K3742">
        <f>IF(SUM(E3742:J3742)&lt;&gt;0,VLOOKUP(A3742,[1]!T_Printers[#Data],10,FALSE)+VLOOKUP(C3742,[1]!T_Resins[#Data],10,FALSE),"")</f>
        <v>4</v>
      </c>
      <c r="L3742">
        <f>IF(SUM(E3742:J3742)&lt;&gt;0,VLOOKUP(A3742,[1]!T_Printers[#Data],11,FALSE),"")</f>
        <v>8</v>
      </c>
      <c r="M3742">
        <f>IF(SUM(E3742:J3742)&lt;&gt;0,VLOOKUP(C3742,[1]!T_Resins[#Data],8,FALSE),"")</f>
        <v>120</v>
      </c>
      <c r="N3742">
        <f>IF(_xlfn.XLOOKUP(B3742,[1]Printers!$L:$L,[1]Printers!$R:$R,0,0)&gt;0,[1]Parameters!M3742,IF(SUM(E3742:J3742)&lt;&gt;0,VLOOKUP(C3742,[1]!T_Resins[#Data],9,FALSE),""))</f>
        <v>180</v>
      </c>
      <c r="O3742" t="str">
        <f t="shared" si="58"/>
        <v>UNIZNBEE</v>
      </c>
    </row>
    <row r="3743" spans="1:15" x14ac:dyDescent="0.25">
      <c r="A3743" t="str">
        <f t="array" ref="A3743">IF(ROW()-1&gt;COUNTA([1]!T_Printers[Printers])*COUNTA([1]!T_Resins[Resins]),"",INDEX([1]!T_Printers[Printers],INT((ROW()-2)/COUNTA([1]!T_Resins[Resins])+1)))</f>
        <v>UNIZ NBEE</v>
      </c>
      <c r="B3743" t="str">
        <f>_xlfn.XLOOKUP(A3743,[1]!T_Printers[Printers],[1]!T_Printers[Icon link],,0)</f>
        <v>UNIZNBEE</v>
      </c>
      <c r="C3743" t="str">
        <f t="array" ref="C3743">IF(ROW()-1&gt;COUNTA([1]!T_Printers[Printers])*COUNTA([1]!T_Resins[Resins]),"",INDEX([1]!T_Resins[Resins],MOD(ROW()-2,COUNTA([1]!T_Resins[Resins]))+1))</f>
        <v>Demo Bone</v>
      </c>
      <c r="D3743">
        <f>IF(SUM(E3743:J3743)&lt;&gt;0,IF(ROW()-1&gt;COUNTA([1]!T_Printers[Printers])*COUNTA([1]!T_Resins[Resins]),"",2),"")</f>
        <v>2</v>
      </c>
      <c r="E3743" cm="1">
        <f t="array" ref="E3743">IFERROR(IF(ROW()-1&gt;COUNTA([1]!T_Printers[Printers])*COUNTA([1]!T_Resins[Resins]),"",_xlfn.IFS(ROUND(VLOOKUP(C3743,[1]!T_Resins[#Data],2,FALSE)/VLOOKUP(A3743,[1]!T_Printers[#Data],5,FALSE),1)&lt;=_xlfn.XLOOKUP(B3743,[1]Printers!L:L,[1]Printers!O:O,1,0,),ROUND(VLOOKUP(C3743,[1]!T_Resins[#Data],2,FALSE)/VLOOKUP(A3743,[1]!T_Printers[#Data],5,FALSE),1),ROUND(VLOOKUP(C3743,[1]!T_Resins[#Data],2,FALSE)/VLOOKUP(A3743,[1]!T_Printers[#Data],5,FALSE),1)&gt;_xlfn.XLOOKUP(B3743,[1]Printers!L:L,[1]Printers!O:O,1,0,),10)),"Используйте слой 100 мкм")</f>
        <v>1.4</v>
      </c>
      <c r="F3743">
        <f>IFERROR(IF(ROUND(_xlfn.XLOOKUP([1]Parameters!B3743,[1]Printers!L:L,[1]Printers!Q:Q,,0)*E3743/10,0)*10&lt;_xlfn.XLOOKUP([1]Parameters!B3743,[1]Printers!L:L,[1]Printers!P:P,,0),ROUND(_xlfn.XLOOKUP([1]Parameters!B3743,[1]Printers!L:L,[1]Printers!Q:Q,,0)*E3743/10,0)*10,_xlfn.XLOOKUP([1]Parameters!B3743,[1]Printers!L:L,[1]Printers!P:P,,0)),"")</f>
        <v>10</v>
      </c>
      <c r="G3743" cm="1">
        <f t="array" ref="G3743">IFERROR(IF(ROW()-1&gt;COUNTA([1]!T_Printers[Printers])*COUNTA([1]!T_Resins[Resins]),"",_xlfn.IFS(ROUND(VLOOKUP(C3743,[1]!T_Resins[#Data],3,FALSE)/VLOOKUP(A3743,[1]!T_Printers[#Data],5,FALSE),1)&lt;=_xlfn.XLOOKUP(B3743,[1]Printers!L:L,[1]Printers!O:O,1,0,),ROUND(VLOOKUP(C3743,[1]!T_Resins[#Data],3,FALSE)/VLOOKUP(A3743,[1]!T_Printers[#Data],5,FALSE),1),ROUND(VLOOKUP(C3743,[1]!T_Resins[#Data],3,FALSE)/VLOOKUP(A3743,[1]!T_Printers[#Data],5,FALSE),1)&gt;_xlfn.XLOOKUP(B3743,[1]Printers!L:L,[1]Printers!O:O,1,0,),10)),"")</f>
        <v>1.9</v>
      </c>
      <c r="H3743">
        <f>IFERROR(IF(ROUND(_xlfn.XLOOKUP([1]Parameters!B3743,[1]Printers!L:L,[1]Printers!Q:Q,,0)*G3743/10,0)*10&lt;_xlfn.XLOOKUP([1]Parameters!B3743,[1]Printers!L:L,[1]Printers!P:P,,0),ROUND(_xlfn.XLOOKUP([1]Parameters!B3743,[1]Printers!L:L,[1]Printers!Q:Q,,0)*G3743/10,0)*10,_xlfn.XLOOKUP([1]Parameters!B3743,[1]Printers!L:L,[1]Printers!P:P,,0)),"")</f>
        <v>20</v>
      </c>
      <c r="I3743" s="3" t="str" cm="1">
        <f t="array" ref="I3743">IFERROR(IF(ROW()-1&gt;COUNTA([1]!T_Printers[Printers])*COUNTA([1]!T_Resins[Resins]),"",_xlfn.IFS(ROUND(VLOOKUP(C3743,[1]!T_Resins[#Data],4,FALSE)/VLOOKUP(A3743,[1]!T_Printers[#Data],5,FALSE),1)&lt;=_xlfn.XLOOKUP(B3743,[1]Printers!L:L,[1]Printers!O:O,1,0,),ROUND(VLOOKUP(C3743,[1]!T_Resins[#Data],4,FALSE)/VLOOKUP(A3743,[1]!T_Printers[#Data],5,FALSE),1),ROUND(VLOOKUP(C3743,[1]!T_Resins[#Data],4,FALSE)/VLOOKUP(A3743,[1]!T_Printers[#Data],5,FALSE),1)&gt;_xlfn.XLOOKUP(B3743,[1]Printers!L:L,[1]Printers!O:O,1,0,),"")),"")</f>
        <v/>
      </c>
      <c r="J3743" t="str">
        <f>IFERROR(IF(ROUND(_xlfn.XLOOKUP([1]Parameters!B3743,[1]Printers!L:L,[1]Printers!Q:Q,,0)*I3743/10,0)*10&lt;_xlfn.XLOOKUP([1]Parameters!B3743,[1]Printers!L:L,[1]Printers!P:P,,0),ROUND(_xlfn.XLOOKUP([1]Parameters!B3743,[1]Printers!L:L,[1]Printers!Q:Q,,0)*I3743/10,0)*10,_xlfn.XLOOKUP([1]Parameters!B3743,[1]Printers!L:L,[1]Printers!P:P,,0)),"")</f>
        <v/>
      </c>
      <c r="K3743">
        <f>IF(SUM(E3743:J3743)&lt;&gt;0,VLOOKUP(A3743,[1]!T_Printers[#Data],10,FALSE)+VLOOKUP(C3743,[1]!T_Resins[#Data],10,FALSE),"")</f>
        <v>5</v>
      </c>
      <c r="L3743">
        <f>IF(SUM(E3743:J3743)&lt;&gt;0,VLOOKUP(A3743,[1]!T_Printers[#Data],11,FALSE),"")</f>
        <v>8</v>
      </c>
      <c r="M3743">
        <f>IF(SUM(E3743:J3743)&lt;&gt;0,VLOOKUP(C3743,[1]!T_Resins[#Data],8,FALSE),"")</f>
        <v>120</v>
      </c>
      <c r="N3743">
        <f>IF(_xlfn.XLOOKUP(B3743,[1]Printers!$L:$L,[1]Printers!$R:$R,0,0)&gt;0,[1]Parameters!M3743,IF(SUM(E3743:J3743)&lt;&gt;0,VLOOKUP(C3743,[1]!T_Resins[#Data],9,FALSE),""))</f>
        <v>180</v>
      </c>
      <c r="O3743" t="str">
        <f t="shared" si="58"/>
        <v>UNIZNBEE</v>
      </c>
    </row>
    <row r="3744" spans="1:15" x14ac:dyDescent="0.25">
      <c r="A3744" t="str">
        <f t="array" ref="A3744">IF(ROW()-1&gt;COUNTA([1]!T_Printers[Printers])*COUNTA([1]!T_Resins[Resins]),"",INDEX([1]!T_Printers[Printers],INT((ROW()-2)/COUNTA([1]!T_Resins[Resins])+1)))</f>
        <v>UNIZ NBEE</v>
      </c>
      <c r="B3744" t="str">
        <f>_xlfn.XLOOKUP(A3744,[1]!T_Printers[Printers],[1]!T_Printers[Icon link],,0)</f>
        <v>UNIZNBEE</v>
      </c>
      <c r="C3744" t="str">
        <f t="array" ref="C3744">IF(ROW()-1&gt;COUNTA([1]!T_Printers[Printers])*COUNTA([1]!T_Resins[Resins]),"",INDEX([1]!T_Resins[Resins],MOD(ROW()-2,COUNTA([1]!T_Resins[Resins]))+1))</f>
        <v xml:space="preserve">Dental Bleach (Обновленная версия) </v>
      </c>
      <c r="D3744">
        <f>IF(SUM(E3744:J3744)&lt;&gt;0,IF(ROW()-1&gt;COUNTA([1]!T_Printers[Printers])*COUNTA([1]!T_Resins[Resins]),"",2),"")</f>
        <v>2</v>
      </c>
      <c r="E3744" cm="1">
        <f t="array" ref="E3744">IFERROR(IF(ROW()-1&gt;COUNTA([1]!T_Printers[Printers])*COUNTA([1]!T_Resins[Resins]),"",_xlfn.IFS(ROUND(VLOOKUP(C3744,[1]!T_Resins[#Data],2,FALSE)/VLOOKUP(A3744,[1]!T_Printers[#Data],5,FALSE),1)&lt;=_xlfn.XLOOKUP(B3744,[1]Printers!L:L,[1]Printers!O:O,1,0,),ROUND(VLOOKUP(C3744,[1]!T_Resins[#Data],2,FALSE)/VLOOKUP(A3744,[1]!T_Printers[#Data],5,FALSE),1),ROUND(VLOOKUP(C3744,[1]!T_Resins[#Data],2,FALSE)/VLOOKUP(A3744,[1]!T_Printers[#Data],5,FALSE),1)&gt;_xlfn.XLOOKUP(B3744,[1]Printers!L:L,[1]Printers!O:O,1,0,),10)),"Используйте слой 100 мкм")</f>
        <v>3.3</v>
      </c>
      <c r="F3744">
        <f>IFERROR(IF(ROUND(_xlfn.XLOOKUP([1]Parameters!B3744,[1]Printers!L:L,[1]Printers!Q:Q,,0)*E3744/10,0)*10&lt;_xlfn.XLOOKUP([1]Parameters!B3744,[1]Printers!L:L,[1]Printers!P:P,,0),ROUND(_xlfn.XLOOKUP([1]Parameters!B3744,[1]Printers!L:L,[1]Printers!Q:Q,,0)*E3744/10,0)*10,_xlfn.XLOOKUP([1]Parameters!B3744,[1]Printers!L:L,[1]Printers!P:P,,0)),"")</f>
        <v>30</v>
      </c>
      <c r="G3744" cm="1">
        <f t="array" ref="G3744">IFERROR(IF(ROW()-1&gt;COUNTA([1]!T_Printers[Printers])*COUNTA([1]!T_Resins[Resins]),"",_xlfn.IFS(ROUND(VLOOKUP(C3744,[1]!T_Resins[#Data],3,FALSE)/VLOOKUP(A3744,[1]!T_Printers[#Data],5,FALSE),1)&lt;=_xlfn.XLOOKUP(B3744,[1]Printers!L:L,[1]Printers!O:O,1,0,),ROUND(VLOOKUP(C3744,[1]!T_Resins[#Data],3,FALSE)/VLOOKUP(A3744,[1]!T_Printers[#Data],5,FALSE),1),ROUND(VLOOKUP(C3744,[1]!T_Resins[#Data],3,FALSE)/VLOOKUP(A3744,[1]!T_Printers[#Data],5,FALSE),1)&gt;_xlfn.XLOOKUP(B3744,[1]Printers!L:L,[1]Printers!O:O,1,0,),10)),"")</f>
        <v>4.2</v>
      </c>
      <c r="H3744">
        <f>IFERROR(IF(ROUND(_xlfn.XLOOKUP([1]Parameters!B3744,[1]Printers!L:L,[1]Printers!Q:Q,,0)*G3744/10,0)*10&lt;_xlfn.XLOOKUP([1]Parameters!B3744,[1]Printers!L:L,[1]Printers!P:P,,0),ROUND(_xlfn.XLOOKUP([1]Parameters!B3744,[1]Printers!L:L,[1]Printers!Q:Q,,0)*G3744/10,0)*10,_xlfn.XLOOKUP([1]Parameters!B3744,[1]Printers!L:L,[1]Printers!P:P,,0)),"")</f>
        <v>40</v>
      </c>
      <c r="I3744" s="3" t="str" cm="1">
        <f t="array" ref="I3744">IFERROR(IF(ROW()-1&gt;COUNTA([1]!T_Printers[Printers])*COUNTA([1]!T_Resins[Resins]),"",_xlfn.IFS(ROUND(VLOOKUP(C3744,[1]!T_Resins[#Data],4,FALSE)/VLOOKUP(A3744,[1]!T_Printers[#Data],5,FALSE),1)&lt;=_xlfn.XLOOKUP(B3744,[1]Printers!L:L,[1]Printers!O:O,1,0,),ROUND(VLOOKUP(C3744,[1]!T_Resins[#Data],4,FALSE)/VLOOKUP(A3744,[1]!T_Printers[#Data],5,FALSE),1),ROUND(VLOOKUP(C3744,[1]!T_Resins[#Data],4,FALSE)/VLOOKUP(A3744,[1]!T_Printers[#Data],5,FALSE),1)&gt;_xlfn.XLOOKUP(B3744,[1]Printers!L:L,[1]Printers!O:O,1,0,),"")),"")</f>
        <v/>
      </c>
      <c r="J3744" t="str">
        <f>IFERROR(IF(ROUND(_xlfn.XLOOKUP([1]Parameters!B3744,[1]Printers!L:L,[1]Printers!Q:Q,,0)*I3744/10,0)*10&lt;_xlfn.XLOOKUP([1]Parameters!B3744,[1]Printers!L:L,[1]Printers!P:P,,0),ROUND(_xlfn.XLOOKUP([1]Parameters!B3744,[1]Printers!L:L,[1]Printers!Q:Q,,0)*I3744/10,0)*10,_xlfn.XLOOKUP([1]Parameters!B3744,[1]Printers!L:L,[1]Printers!P:P,,0)),"")</f>
        <v/>
      </c>
      <c r="K3744">
        <f>IF(SUM(E3744:J3744)&lt;&gt;0,VLOOKUP(A3744,[1]!T_Printers[#Data],10,FALSE)+VLOOKUP(C3744,[1]!T_Resins[#Data],10,FALSE),"")</f>
        <v>5</v>
      </c>
      <c r="L3744">
        <f>IF(SUM(E3744:J3744)&lt;&gt;0,VLOOKUP(A3744,[1]!T_Printers[#Data],11,FALSE),"")</f>
        <v>8</v>
      </c>
      <c r="M3744">
        <f>IF(SUM(E3744:J3744)&lt;&gt;0,VLOOKUP(C3744,[1]!T_Resins[#Data],8,FALSE),"")</f>
        <v>120</v>
      </c>
      <c r="N3744">
        <f>IF(_xlfn.XLOOKUP(B3744,[1]Printers!$L:$L,[1]Printers!$R:$R,0,0)&gt;0,[1]Parameters!M3744,IF(SUM(E3744:J3744)&lt;&gt;0,VLOOKUP(C3744,[1]!T_Resins[#Data],9,FALSE),""))</f>
        <v>180</v>
      </c>
      <c r="O3744" t="str">
        <f t="shared" si="58"/>
        <v>UNIZNBEE</v>
      </c>
    </row>
    <row r="3745" spans="1:15" x14ac:dyDescent="0.25">
      <c r="A3745" t="str">
        <f t="array" ref="A3745">IF(ROW()-1&gt;COUNTA([1]!T_Printers[Printers])*COUNTA([1]!T_Resins[Resins]),"",INDEX([1]!T_Printers[Printers],INT((ROW()-2)/COUNTA([1]!T_Resins[Resins])+1)))</f>
        <v>UNIZ NBEE</v>
      </c>
      <c r="B3745" t="str">
        <f>_xlfn.XLOOKUP(A3745,[1]!T_Printers[Printers],[1]!T_Printers[Icon link],,0)</f>
        <v>UNIZNBEE</v>
      </c>
      <c r="C3745" t="str">
        <f t="array" ref="C3745">IF(ROW()-1&gt;COUNTA([1]!T_Printers[Printers])*COUNTA([1]!T_Resins[Resins]),"",INDEX([1]!T_Resins[Resins],MOD(ROW()-2,COUNTA([1]!T_Resins[Resins]))+1))</f>
        <v>Dental Bleach Pro</v>
      </c>
      <c r="D3745">
        <f>IF(SUM(E3745:J3745)&lt;&gt;0,IF(ROW()-1&gt;COUNTA([1]!T_Printers[Printers])*COUNTA([1]!T_Resins[Resins]),"",2),"")</f>
        <v>2</v>
      </c>
      <c r="E3745" cm="1">
        <f t="array" ref="E3745">IFERROR(IF(ROW()-1&gt;COUNTA([1]!T_Printers[Printers])*COUNTA([1]!T_Resins[Resins]),"",_xlfn.IFS(ROUND(VLOOKUP(C3745,[1]!T_Resins[#Data],2,FALSE)/VLOOKUP(A3745,[1]!T_Printers[#Data],5,FALSE),1)&lt;=_xlfn.XLOOKUP(B3745,[1]Printers!L:L,[1]Printers!O:O,1,0,),ROUND(VLOOKUP(C3745,[1]!T_Resins[#Data],2,FALSE)/VLOOKUP(A3745,[1]!T_Printers[#Data],5,FALSE),1),ROUND(VLOOKUP(C3745,[1]!T_Resins[#Data],2,FALSE)/VLOOKUP(A3745,[1]!T_Printers[#Data],5,FALSE),1)&gt;_xlfn.XLOOKUP(B3745,[1]Printers!L:L,[1]Printers!O:O,1,0,),10)),"Используйте слой 100 мкм")</f>
        <v>2.4</v>
      </c>
      <c r="F3745">
        <f>IFERROR(IF(ROUND(_xlfn.XLOOKUP([1]Parameters!B3745,[1]Printers!L:L,[1]Printers!Q:Q,,0)*E3745/10,0)*10&lt;_xlfn.XLOOKUP([1]Parameters!B3745,[1]Printers!L:L,[1]Printers!P:P,,0),ROUND(_xlfn.XLOOKUP([1]Parameters!B3745,[1]Printers!L:L,[1]Printers!Q:Q,,0)*E3745/10,0)*10,_xlfn.XLOOKUP([1]Parameters!B3745,[1]Printers!L:L,[1]Printers!P:P,,0)),"")</f>
        <v>20</v>
      </c>
      <c r="G3745" cm="1">
        <f t="array" ref="G3745">IFERROR(IF(ROW()-1&gt;COUNTA([1]!T_Printers[Printers])*COUNTA([1]!T_Resins[Resins]),"",_xlfn.IFS(ROUND(VLOOKUP(C3745,[1]!T_Resins[#Data],3,FALSE)/VLOOKUP(A3745,[1]!T_Printers[#Data],5,FALSE),1)&lt;=_xlfn.XLOOKUP(B3745,[1]Printers!L:L,[1]Printers!O:O,1,0,),ROUND(VLOOKUP(C3745,[1]!T_Resins[#Data],3,FALSE)/VLOOKUP(A3745,[1]!T_Printers[#Data],5,FALSE),1),ROUND(VLOOKUP(C3745,[1]!T_Resins[#Data],3,FALSE)/VLOOKUP(A3745,[1]!T_Printers[#Data],5,FALSE),1)&gt;_xlfn.XLOOKUP(B3745,[1]Printers!L:L,[1]Printers!O:O,1,0,),10)),"")</f>
        <v>3.1</v>
      </c>
      <c r="H3745">
        <f>IFERROR(IF(ROUND(_xlfn.XLOOKUP([1]Parameters!B3745,[1]Printers!L:L,[1]Printers!Q:Q,,0)*G3745/10,0)*10&lt;_xlfn.XLOOKUP([1]Parameters!B3745,[1]Printers!L:L,[1]Printers!P:P,,0),ROUND(_xlfn.XLOOKUP([1]Parameters!B3745,[1]Printers!L:L,[1]Printers!Q:Q,,0)*G3745/10,0)*10,_xlfn.XLOOKUP([1]Parameters!B3745,[1]Printers!L:L,[1]Printers!P:P,,0)),"")</f>
        <v>30</v>
      </c>
      <c r="I3745" s="3" t="str" cm="1">
        <f t="array" ref="I3745">IFERROR(IF(ROW()-1&gt;COUNTA([1]!T_Printers[Printers])*COUNTA([1]!T_Resins[Resins]),"",_xlfn.IFS(ROUND(VLOOKUP(C3745,[1]!T_Resins[#Data],4,FALSE)/VLOOKUP(A3745,[1]!T_Printers[#Data],5,FALSE),1)&lt;=_xlfn.XLOOKUP(B3745,[1]Printers!L:L,[1]Printers!O:O,1,0,),ROUND(VLOOKUP(C3745,[1]!T_Resins[#Data],4,FALSE)/VLOOKUP(A3745,[1]!T_Printers[#Data],5,FALSE),1),ROUND(VLOOKUP(C3745,[1]!T_Resins[#Data],4,FALSE)/VLOOKUP(A3745,[1]!T_Printers[#Data],5,FALSE),1)&gt;_xlfn.XLOOKUP(B3745,[1]Printers!L:L,[1]Printers!O:O,1,0,),"")),"")</f>
        <v/>
      </c>
      <c r="J3745" t="str">
        <f>IFERROR(IF(ROUND(_xlfn.XLOOKUP([1]Parameters!B3745,[1]Printers!L:L,[1]Printers!Q:Q,,0)*I3745/10,0)*10&lt;_xlfn.XLOOKUP([1]Parameters!B3745,[1]Printers!L:L,[1]Printers!P:P,,0),ROUND(_xlfn.XLOOKUP([1]Parameters!B3745,[1]Printers!L:L,[1]Printers!Q:Q,,0)*I3745/10,0)*10,_xlfn.XLOOKUP([1]Parameters!B3745,[1]Printers!L:L,[1]Printers!P:P,,0)),"")</f>
        <v/>
      </c>
      <c r="K3745">
        <f>IF(SUM(E3745:J3745)&lt;&gt;0,VLOOKUP(A3745,[1]!T_Printers[#Data],10,FALSE)+VLOOKUP(C3745,[1]!T_Resins[#Data],10,FALSE),"")</f>
        <v>4</v>
      </c>
      <c r="L3745">
        <f>IF(SUM(E3745:J3745)&lt;&gt;0,VLOOKUP(A3745,[1]!T_Printers[#Data],11,FALSE),"")</f>
        <v>8</v>
      </c>
      <c r="M3745">
        <f>IF(SUM(E3745:J3745)&lt;&gt;0,VLOOKUP(C3745,[1]!T_Resins[#Data],8,FALSE),"")</f>
        <v>120</v>
      </c>
      <c r="N3745">
        <f>IF(_xlfn.XLOOKUP(B3745,[1]Printers!$L:$L,[1]Printers!$R:$R,0,0)&gt;0,[1]Parameters!M3745,IF(SUM(E3745:J3745)&lt;&gt;0,VLOOKUP(C3745,[1]!T_Resins[#Data],9,FALSE),""))</f>
        <v>180</v>
      </c>
      <c r="O3745" t="str">
        <f t="shared" si="58"/>
        <v>UNIZNBEE</v>
      </c>
    </row>
    <row r="3746" spans="1:15" x14ac:dyDescent="0.25">
      <c r="A3746" t="str">
        <f t="array" ref="A3746">IF(ROW()-1&gt;COUNTA([1]!T_Printers[Printers])*COUNTA([1]!T_Resins[Resins]),"",INDEX([1]!T_Printers[Printers],INT((ROW()-2)/COUNTA([1]!T_Resins[Resins])+1)))</f>
        <v>UNIZ NBEE</v>
      </c>
      <c r="B3746" t="str">
        <f>_xlfn.XLOOKUP(A3746,[1]!T_Printers[Printers],[1]!T_Printers[Icon link],,0)</f>
        <v>UNIZNBEE</v>
      </c>
      <c r="C3746" t="str">
        <f t="array" ref="C3746">IF(ROW()-1&gt;COUNTA([1]!T_Printers[Printers])*COUNTA([1]!T_Resins[Resins]),"",INDEX([1]!T_Resins[Resins],MOD(ROW()-2,COUNTA([1]!T_Resins[Resins]))+1))</f>
        <v>Dental Cast Cherry Pro</v>
      </c>
      <c r="D3746">
        <f>IF(SUM(E3746:J3746)&lt;&gt;0,IF(ROW()-1&gt;COUNTA([1]!T_Printers[Printers])*COUNTA([1]!T_Resins[Resins]),"",2),"")</f>
        <v>2</v>
      </c>
      <c r="E3746" cm="1">
        <f t="array" ref="E3746">IFERROR(IF(ROW()-1&gt;COUNTA([1]!T_Printers[Printers])*COUNTA([1]!T_Resins[Resins]),"",_xlfn.IFS(ROUND(VLOOKUP(C3746,[1]!T_Resins[#Data],2,FALSE)/VLOOKUP(A3746,[1]!T_Printers[#Data],5,FALSE),1)&lt;=_xlfn.XLOOKUP(B3746,[1]Printers!L:L,[1]Printers!O:O,1,0,),ROUND(VLOOKUP(C3746,[1]!T_Resins[#Data],2,FALSE)/VLOOKUP(A3746,[1]!T_Printers[#Data],5,FALSE),1),ROUND(VLOOKUP(C3746,[1]!T_Resins[#Data],2,FALSE)/VLOOKUP(A3746,[1]!T_Printers[#Data],5,FALSE),1)&gt;_xlfn.XLOOKUP(B3746,[1]Printers!L:L,[1]Printers!O:O,1,0,),10)),"Используйте слой 100 мкм")</f>
        <v>3.3</v>
      </c>
      <c r="F3746">
        <f>IFERROR(IF(ROUND(_xlfn.XLOOKUP([1]Parameters!B3746,[1]Printers!L:L,[1]Printers!Q:Q,,0)*E3746/10,0)*10&lt;_xlfn.XLOOKUP([1]Parameters!B3746,[1]Printers!L:L,[1]Printers!P:P,,0),ROUND(_xlfn.XLOOKUP([1]Parameters!B3746,[1]Printers!L:L,[1]Printers!Q:Q,,0)*E3746/10,0)*10,_xlfn.XLOOKUP([1]Parameters!B3746,[1]Printers!L:L,[1]Printers!P:P,,0)),"")</f>
        <v>30</v>
      </c>
      <c r="G3746" t="str" cm="1">
        <f t="array" ref="G3746">IFERROR(IF(ROW()-1&gt;COUNTA([1]!T_Printers[Printers])*COUNTA([1]!T_Resins[Resins]),"",_xlfn.IFS(ROUND(VLOOKUP(C3746,[1]!T_Resins[#Data],3,FALSE)/VLOOKUP(A3746,[1]!T_Printers[#Data],5,FALSE),1)&lt;=_xlfn.XLOOKUP(B3746,[1]Printers!L:L,[1]Printers!O:O,1,0,),ROUND(VLOOKUP(C3746,[1]!T_Resins[#Data],3,FALSE)/VLOOKUP(A3746,[1]!T_Printers[#Data],5,FALSE),1),ROUND(VLOOKUP(C3746,[1]!T_Resins[#Data],3,FALSE)/VLOOKUP(A3746,[1]!T_Printers[#Data],5,FALSE),1)&gt;_xlfn.XLOOKUP(B3746,[1]Printers!L:L,[1]Printers!O:O,1,0,),10)),"")</f>
        <v/>
      </c>
      <c r="H3746" t="str">
        <f>IFERROR(IF(ROUND(_xlfn.XLOOKUP([1]Parameters!B3746,[1]Printers!L:L,[1]Printers!Q:Q,,0)*G3746/10,0)*10&lt;_xlfn.XLOOKUP([1]Parameters!B3746,[1]Printers!L:L,[1]Printers!P:P,,0),ROUND(_xlfn.XLOOKUP([1]Parameters!B3746,[1]Printers!L:L,[1]Printers!Q:Q,,0)*G3746/10,0)*10,_xlfn.XLOOKUP([1]Parameters!B3746,[1]Printers!L:L,[1]Printers!P:P,,0)),"")</f>
        <v/>
      </c>
      <c r="I3746" s="3" t="str" cm="1">
        <f t="array" ref="I3746">IFERROR(IF(ROW()-1&gt;COUNTA([1]!T_Printers[Printers])*COUNTA([1]!T_Resins[Resins]),"",_xlfn.IFS(ROUND(VLOOKUP(C3746,[1]!T_Resins[#Data],4,FALSE)/VLOOKUP(A3746,[1]!T_Printers[#Data],5,FALSE),1)&lt;=_xlfn.XLOOKUP(B3746,[1]Printers!L:L,[1]Printers!O:O,1,0,),ROUND(VLOOKUP(C3746,[1]!T_Resins[#Data],4,FALSE)/VLOOKUP(A3746,[1]!T_Printers[#Data],5,FALSE),1),ROUND(VLOOKUP(C3746,[1]!T_Resins[#Data],4,FALSE)/VLOOKUP(A3746,[1]!T_Printers[#Data],5,FALSE),1)&gt;_xlfn.XLOOKUP(B3746,[1]Printers!L:L,[1]Printers!O:O,1,0,),"")),"")</f>
        <v/>
      </c>
      <c r="J3746" t="str">
        <f>IFERROR(IF(ROUND(_xlfn.XLOOKUP([1]Parameters!B3746,[1]Printers!L:L,[1]Printers!Q:Q,,0)*I3746/10,0)*10&lt;_xlfn.XLOOKUP([1]Parameters!B3746,[1]Printers!L:L,[1]Printers!P:P,,0),ROUND(_xlfn.XLOOKUP([1]Parameters!B3746,[1]Printers!L:L,[1]Printers!Q:Q,,0)*I3746/10,0)*10,_xlfn.XLOOKUP([1]Parameters!B3746,[1]Printers!L:L,[1]Printers!P:P,,0)),"")</f>
        <v/>
      </c>
      <c r="K3746">
        <f>IF(SUM(E3746:J3746)&lt;&gt;0,VLOOKUP(A3746,[1]!T_Printers[#Data],10,FALSE)+VLOOKUP(C3746,[1]!T_Resins[#Data],10,FALSE),"")</f>
        <v>4</v>
      </c>
      <c r="L3746">
        <f>IF(SUM(E3746:J3746)&lt;&gt;0,VLOOKUP(A3746,[1]!T_Printers[#Data],11,FALSE),"")</f>
        <v>8</v>
      </c>
      <c r="M3746">
        <f>IF(SUM(E3746:J3746)&lt;&gt;0,VLOOKUP(C3746,[1]!T_Resins[#Data],8,FALSE),"")</f>
        <v>60</v>
      </c>
      <c r="N3746">
        <f>IF(_xlfn.XLOOKUP(B3746,[1]Printers!$L:$L,[1]Printers!$R:$R,0,0)&gt;0,[1]Parameters!M3746,IF(SUM(E3746:J3746)&lt;&gt;0,VLOOKUP(C3746,[1]!T_Resins[#Data],9,FALSE),""))</f>
        <v>60</v>
      </c>
      <c r="O3746" t="str">
        <f t="shared" si="58"/>
        <v>UNIZNBEE</v>
      </c>
    </row>
    <row r="3747" spans="1:15" x14ac:dyDescent="0.25">
      <c r="A3747" t="str">
        <f t="array" ref="A3747">IF(ROW()-1&gt;COUNTA([1]!T_Printers[Printers])*COUNTA([1]!T_Resins[Resins]),"",INDEX([1]!T_Printers[Printers],INT((ROW()-2)/COUNTA([1]!T_Resins[Resins])+1)))</f>
        <v>UNIZ NBEE</v>
      </c>
      <c r="B3747" t="str">
        <f>_xlfn.XLOOKUP(A3747,[1]!T_Printers[Printers],[1]!T_Printers[Icon link],,0)</f>
        <v>UNIZNBEE</v>
      </c>
      <c r="C3747" t="str">
        <f t="array" ref="C3747">IF(ROW()-1&gt;COUNTA([1]!T_Printers[Printers])*COUNTA([1]!T_Resins[Resins]),"",INDEX([1]!T_Resins[Resins],MOD(ROW()-2,COUNTA([1]!T_Resins[Resins]))+1))</f>
        <v>Dental Cast Cherry</v>
      </c>
      <c r="D3747">
        <f>IF(SUM(E3747:J3747)&lt;&gt;0,IF(ROW()-1&gt;COUNTA([1]!T_Printers[Printers])*COUNTA([1]!T_Resins[Resins]),"",2),"")</f>
        <v>2</v>
      </c>
      <c r="E3747" cm="1">
        <f t="array" ref="E3747">IFERROR(IF(ROW()-1&gt;COUNTA([1]!T_Printers[Printers])*COUNTA([1]!T_Resins[Resins]),"",_xlfn.IFS(ROUND(VLOOKUP(C3747,[1]!T_Resins[#Data],2,FALSE)/VLOOKUP(A3747,[1]!T_Printers[#Data],5,FALSE),1)&lt;=_xlfn.XLOOKUP(B3747,[1]Printers!L:L,[1]Printers!O:O,1,0,),ROUND(VLOOKUP(C3747,[1]!T_Resins[#Data],2,FALSE)/VLOOKUP(A3747,[1]!T_Printers[#Data],5,FALSE),1),ROUND(VLOOKUP(C3747,[1]!T_Resins[#Data],2,FALSE)/VLOOKUP(A3747,[1]!T_Printers[#Data],5,FALSE),1)&gt;_xlfn.XLOOKUP(B3747,[1]Printers!L:L,[1]Printers!O:O,1,0,),10)),"Используйте слой 100 мкм")</f>
        <v>2.9</v>
      </c>
      <c r="F3747">
        <f>IFERROR(IF(ROUND(_xlfn.XLOOKUP([1]Parameters!B3747,[1]Printers!L:L,[1]Printers!Q:Q,,0)*E3747/10,0)*10&lt;_xlfn.XLOOKUP([1]Parameters!B3747,[1]Printers!L:L,[1]Printers!P:P,,0),ROUND(_xlfn.XLOOKUP([1]Parameters!B3747,[1]Printers!L:L,[1]Printers!Q:Q,,0)*E3747/10,0)*10,_xlfn.XLOOKUP([1]Parameters!B3747,[1]Printers!L:L,[1]Printers!P:P,,0)),"")</f>
        <v>30</v>
      </c>
      <c r="G3747" cm="1">
        <f t="array" ref="G3747">IFERROR(IF(ROW()-1&gt;COUNTA([1]!T_Printers[Printers])*COUNTA([1]!T_Resins[Resins]),"",_xlfn.IFS(ROUND(VLOOKUP(C3747,[1]!T_Resins[#Data],3,FALSE)/VLOOKUP(A3747,[1]!T_Printers[#Data],5,FALSE),1)&lt;=_xlfn.XLOOKUP(B3747,[1]Printers!L:L,[1]Printers!O:O,1,0,),ROUND(VLOOKUP(C3747,[1]!T_Resins[#Data],3,FALSE)/VLOOKUP(A3747,[1]!T_Printers[#Data],5,FALSE),1),ROUND(VLOOKUP(C3747,[1]!T_Resins[#Data],3,FALSE)/VLOOKUP(A3747,[1]!T_Printers[#Data],5,FALSE),1)&gt;_xlfn.XLOOKUP(B3747,[1]Printers!L:L,[1]Printers!O:O,1,0,),10)),"")</f>
        <v>3.8</v>
      </c>
      <c r="H3747">
        <f>IFERROR(IF(ROUND(_xlfn.XLOOKUP([1]Parameters!B3747,[1]Printers!L:L,[1]Printers!Q:Q,,0)*G3747/10,0)*10&lt;_xlfn.XLOOKUP([1]Parameters!B3747,[1]Printers!L:L,[1]Printers!P:P,,0),ROUND(_xlfn.XLOOKUP([1]Parameters!B3747,[1]Printers!L:L,[1]Printers!Q:Q,,0)*G3747/10,0)*10,_xlfn.XLOOKUP([1]Parameters!B3747,[1]Printers!L:L,[1]Printers!P:P,,0)),"")</f>
        <v>30</v>
      </c>
      <c r="I3747" s="3" t="str" cm="1">
        <f t="array" ref="I3747">IFERROR(IF(ROW()-1&gt;COUNTA([1]!T_Printers[Printers])*COUNTA([1]!T_Resins[Resins]),"",_xlfn.IFS(ROUND(VLOOKUP(C3747,[1]!T_Resins[#Data],4,FALSE)/VLOOKUP(A3747,[1]!T_Printers[#Data],5,FALSE),1)&lt;=_xlfn.XLOOKUP(B3747,[1]Printers!L:L,[1]Printers!O:O,1,0,),ROUND(VLOOKUP(C3747,[1]!T_Resins[#Data],4,FALSE)/VLOOKUP(A3747,[1]!T_Printers[#Data],5,FALSE),1),ROUND(VLOOKUP(C3747,[1]!T_Resins[#Data],4,FALSE)/VLOOKUP(A3747,[1]!T_Printers[#Data],5,FALSE),1)&gt;_xlfn.XLOOKUP(B3747,[1]Printers!L:L,[1]Printers!O:O,1,0,),"")),"")</f>
        <v/>
      </c>
      <c r="J3747" t="str">
        <f>IFERROR(IF(ROUND(_xlfn.XLOOKUP([1]Parameters!B3747,[1]Printers!L:L,[1]Printers!Q:Q,,0)*I3747/10,0)*10&lt;_xlfn.XLOOKUP([1]Parameters!B3747,[1]Printers!L:L,[1]Printers!P:P,,0),ROUND(_xlfn.XLOOKUP([1]Parameters!B3747,[1]Printers!L:L,[1]Printers!Q:Q,,0)*I3747/10,0)*10,_xlfn.XLOOKUP([1]Parameters!B3747,[1]Printers!L:L,[1]Printers!P:P,,0)),"")</f>
        <v/>
      </c>
      <c r="K3747">
        <f>IF(SUM(E3747:J3747)&lt;&gt;0,VLOOKUP(A3747,[1]!T_Printers[#Data],10,FALSE)+VLOOKUP(C3747,[1]!T_Resins[#Data],10,FALSE),"")</f>
        <v>4</v>
      </c>
      <c r="L3747">
        <f>IF(SUM(E3747:J3747)&lt;&gt;0,VLOOKUP(A3747,[1]!T_Printers[#Data],11,FALSE),"")</f>
        <v>8</v>
      </c>
      <c r="M3747">
        <f>IF(SUM(E3747:J3747)&lt;&gt;0,VLOOKUP(C3747,[1]!T_Resins[#Data],8,FALSE),"")</f>
        <v>60</v>
      </c>
      <c r="N3747">
        <f>IF(_xlfn.XLOOKUP(B3747,[1]Printers!$L:$L,[1]Printers!$R:$R,0,0)&gt;0,[1]Parameters!M3747,IF(SUM(E3747:J3747)&lt;&gt;0,VLOOKUP(C3747,[1]!T_Resins[#Data],9,FALSE),""))</f>
        <v>60</v>
      </c>
      <c r="O3747" t="str">
        <f t="shared" si="58"/>
        <v>UNIZNBEE</v>
      </c>
    </row>
    <row r="3748" spans="1:15" x14ac:dyDescent="0.25">
      <c r="A3748" t="str">
        <f t="array" ref="A3748">IF(ROW()-1&gt;COUNTA([1]!T_Printers[Printers])*COUNTA([1]!T_Resins[Resins]),"",INDEX([1]!T_Printers[Printers],INT((ROW()-2)/COUNTA([1]!T_Resins[Resins])+1)))</f>
        <v>UNIZ NBEE</v>
      </c>
      <c r="B3748" t="str">
        <f>_xlfn.XLOOKUP(A3748,[1]!T_Printers[Printers],[1]!T_Printers[Icon link],,0)</f>
        <v>UNIZNBEE</v>
      </c>
      <c r="C3748" t="str">
        <f t="array" ref="C3748">IF(ROW()-1&gt;COUNTA([1]!T_Printers[Printers])*COUNTA([1]!T_Resins[Resins]),"",INDEX([1]!T_Resins[Resins],MOD(ROW()-2,COUNTA([1]!T_Resins[Resins]))+1))</f>
        <v>Dental Clear</v>
      </c>
      <c r="D3748">
        <f>IF(SUM(E3748:J3748)&lt;&gt;0,IF(ROW()-1&gt;COUNTA([1]!T_Printers[Printers])*COUNTA([1]!T_Resins[Resins]),"",2),"")</f>
        <v>2</v>
      </c>
      <c r="E3748" cm="1">
        <f t="array" ref="E3748">IFERROR(IF(ROW()-1&gt;COUNTA([1]!T_Printers[Printers])*COUNTA([1]!T_Resins[Resins]),"",_xlfn.IFS(ROUND(VLOOKUP(C3748,[1]!T_Resins[#Data],2,FALSE)/VLOOKUP(A3748,[1]!T_Printers[#Data],5,FALSE),1)&lt;=_xlfn.XLOOKUP(B3748,[1]Printers!L:L,[1]Printers!O:O,1,0,),ROUND(VLOOKUP(C3748,[1]!T_Resins[#Data],2,FALSE)/VLOOKUP(A3748,[1]!T_Printers[#Data],5,FALSE),1),ROUND(VLOOKUP(C3748,[1]!T_Resins[#Data],2,FALSE)/VLOOKUP(A3748,[1]!T_Printers[#Data],5,FALSE),1)&gt;_xlfn.XLOOKUP(B3748,[1]Printers!L:L,[1]Printers!O:O,1,0,),10)),"Используйте слой 100 мкм")</f>
        <v>1.6</v>
      </c>
      <c r="F3748">
        <f>IFERROR(IF(ROUND(_xlfn.XLOOKUP([1]Parameters!B3748,[1]Printers!L:L,[1]Printers!Q:Q,,0)*E3748/10,0)*10&lt;_xlfn.XLOOKUP([1]Parameters!B3748,[1]Printers!L:L,[1]Printers!P:P,,0),ROUND(_xlfn.XLOOKUP([1]Parameters!B3748,[1]Printers!L:L,[1]Printers!Q:Q,,0)*E3748/10,0)*10,_xlfn.XLOOKUP([1]Parameters!B3748,[1]Printers!L:L,[1]Printers!P:P,,0)),"")</f>
        <v>10</v>
      </c>
      <c r="G3748" cm="1">
        <f t="array" ref="G3748">IFERROR(IF(ROW()-1&gt;COUNTA([1]!T_Printers[Printers])*COUNTA([1]!T_Resins[Resins]),"",_xlfn.IFS(ROUND(VLOOKUP(C3748,[1]!T_Resins[#Data],3,FALSE)/VLOOKUP(A3748,[1]!T_Printers[#Data],5,FALSE),1)&lt;=_xlfn.XLOOKUP(B3748,[1]Printers!L:L,[1]Printers!O:O,1,0,),ROUND(VLOOKUP(C3748,[1]!T_Resins[#Data],3,FALSE)/VLOOKUP(A3748,[1]!T_Printers[#Data],5,FALSE),1),ROUND(VLOOKUP(C3748,[1]!T_Resins[#Data],3,FALSE)/VLOOKUP(A3748,[1]!T_Printers[#Data],5,FALSE),1)&gt;_xlfn.XLOOKUP(B3748,[1]Printers!L:L,[1]Printers!O:O,1,0,),10)),"")</f>
        <v>2.1</v>
      </c>
      <c r="H3748">
        <f>IFERROR(IF(ROUND(_xlfn.XLOOKUP([1]Parameters!B3748,[1]Printers!L:L,[1]Printers!Q:Q,,0)*G3748/10,0)*10&lt;_xlfn.XLOOKUP([1]Parameters!B3748,[1]Printers!L:L,[1]Printers!P:P,,0),ROUND(_xlfn.XLOOKUP([1]Parameters!B3748,[1]Printers!L:L,[1]Printers!Q:Q,,0)*G3748/10,0)*10,_xlfn.XLOOKUP([1]Parameters!B3748,[1]Printers!L:L,[1]Printers!P:P,,0)),"")</f>
        <v>20</v>
      </c>
      <c r="I3748" s="3" t="str" cm="1">
        <f t="array" ref="I3748">IFERROR(IF(ROW()-1&gt;COUNTA([1]!T_Printers[Printers])*COUNTA([1]!T_Resins[Resins]),"",_xlfn.IFS(ROUND(VLOOKUP(C3748,[1]!T_Resins[#Data],4,FALSE)/VLOOKUP(A3748,[1]!T_Printers[#Data],5,FALSE),1)&lt;=_xlfn.XLOOKUP(B3748,[1]Printers!L:L,[1]Printers!O:O,1,0,),ROUND(VLOOKUP(C3748,[1]!T_Resins[#Data],4,FALSE)/VLOOKUP(A3748,[1]!T_Printers[#Data],5,FALSE),1),ROUND(VLOOKUP(C3748,[1]!T_Resins[#Data],4,FALSE)/VLOOKUP(A3748,[1]!T_Printers[#Data],5,FALSE),1)&gt;_xlfn.XLOOKUP(B3748,[1]Printers!L:L,[1]Printers!O:O,1,0,),"")),"")</f>
        <v/>
      </c>
      <c r="J3748" t="str">
        <f>IFERROR(IF(ROUND(_xlfn.XLOOKUP([1]Parameters!B3748,[1]Printers!L:L,[1]Printers!Q:Q,,0)*I3748/10,0)*10&lt;_xlfn.XLOOKUP([1]Parameters!B3748,[1]Printers!L:L,[1]Printers!P:P,,0),ROUND(_xlfn.XLOOKUP([1]Parameters!B3748,[1]Printers!L:L,[1]Printers!Q:Q,,0)*I3748/10,0)*10,_xlfn.XLOOKUP([1]Parameters!B3748,[1]Printers!L:L,[1]Printers!P:P,,0)),"")</f>
        <v/>
      </c>
      <c r="K3748">
        <f>IF(SUM(E3748:J3748)&lt;&gt;0,VLOOKUP(A3748,[1]!T_Printers[#Data],10,FALSE)+VLOOKUP(C3748,[1]!T_Resins[#Data],10,FALSE),"")</f>
        <v>4</v>
      </c>
      <c r="L3748">
        <f>IF(SUM(E3748:J3748)&lt;&gt;0,VLOOKUP(A3748,[1]!T_Printers[#Data],11,FALSE),"")</f>
        <v>8</v>
      </c>
      <c r="M3748">
        <f>IF(SUM(E3748:J3748)&lt;&gt;0,VLOOKUP(C3748,[1]!T_Resins[#Data],8,FALSE),"")</f>
        <v>120</v>
      </c>
      <c r="N3748">
        <f>IF(_xlfn.XLOOKUP(B3748,[1]Printers!$L:$L,[1]Printers!$R:$R,0,0)&gt;0,[1]Parameters!M3748,IF(SUM(E3748:J3748)&lt;&gt;0,VLOOKUP(C3748,[1]!T_Resins[#Data],9,FALSE),""))</f>
        <v>180</v>
      </c>
      <c r="O3748" t="str">
        <f t="shared" si="58"/>
        <v>UNIZNBEE</v>
      </c>
    </row>
    <row r="3749" spans="1:15" x14ac:dyDescent="0.25">
      <c r="A3749" t="str">
        <f t="array" ref="A3749">IF(ROW()-1&gt;COUNTA([1]!T_Printers[Printers])*COUNTA([1]!T_Resins[Resins]),"",INDEX([1]!T_Printers[Printers],INT((ROW()-2)/COUNTA([1]!T_Resins[Resins])+1)))</f>
        <v>UNIZ NBEE</v>
      </c>
      <c r="B3749" t="str">
        <f>_xlfn.XLOOKUP(A3749,[1]!T_Printers[Printers],[1]!T_Printers[Icon link],,0)</f>
        <v>UNIZNBEE</v>
      </c>
      <c r="C3749" t="str">
        <f t="array" ref="C3749">IF(ROW()-1&gt;COUNTA([1]!T_Printers[Printers])*COUNTA([1]!T_Resins[Resins]),"",INDEX([1]!T_Resins[Resins],MOD(ROW()-2,COUNTA([1]!T_Resins[Resins]))+1))</f>
        <v>Dental Clear Pro</v>
      </c>
      <c r="D3749">
        <f>IF(SUM(E3749:J3749)&lt;&gt;0,IF(ROW()-1&gt;COUNTA([1]!T_Printers[Printers])*COUNTA([1]!T_Resins[Resins]),"",2),"")</f>
        <v>2</v>
      </c>
      <c r="E3749" t="str" cm="1">
        <f t="array" ref="E3749">IFERROR(IF(ROW()-1&gt;COUNTA([1]!T_Printers[Printers])*COUNTA([1]!T_Resins[Resins]),"",_xlfn.IFS(ROUND(VLOOKUP(C3749,[1]!T_Resins[#Data],2,FALSE)/VLOOKUP(A3749,[1]!T_Printers[#Data],5,FALSE),1)&lt;=_xlfn.XLOOKUP(B3749,[1]Printers!L:L,[1]Printers!O:O,1,0,),ROUND(VLOOKUP(C3749,[1]!T_Resins[#Data],2,FALSE)/VLOOKUP(A3749,[1]!T_Printers[#Data],5,FALSE),1),ROUND(VLOOKUP(C3749,[1]!T_Resins[#Data],2,FALSE)/VLOOKUP(A3749,[1]!T_Printers[#Data],5,FALSE),1)&gt;_xlfn.XLOOKUP(B3749,[1]Printers!L:L,[1]Printers!O:O,1,0,),10)),"Используйте слой 100 мкм")</f>
        <v>Используйте слой 100 мкм</v>
      </c>
      <c r="F3749" t="str">
        <f>IFERROR(IF(ROUND(_xlfn.XLOOKUP([1]Parameters!B3749,[1]Printers!L:L,[1]Printers!Q:Q,,0)*E3749/10,0)*10&lt;_xlfn.XLOOKUP([1]Parameters!B3749,[1]Printers!L:L,[1]Printers!P:P,,0),ROUND(_xlfn.XLOOKUP([1]Parameters!B3749,[1]Printers!L:L,[1]Printers!Q:Q,,0)*E3749/10,0)*10,_xlfn.XLOOKUP([1]Parameters!B3749,[1]Printers!L:L,[1]Printers!P:P,,0)),"")</f>
        <v/>
      </c>
      <c r="G3749" cm="1">
        <f t="array" ref="G3749">IFERROR(IF(ROW()-1&gt;COUNTA([1]!T_Printers[Printers])*COUNTA([1]!T_Resins[Resins]),"",_xlfn.IFS(ROUND(VLOOKUP(C3749,[1]!T_Resins[#Data],3,FALSE)/VLOOKUP(A3749,[1]!T_Printers[#Data],5,FALSE),1)&lt;=_xlfn.XLOOKUP(B3749,[1]Printers!L:L,[1]Printers!O:O,1,0,),ROUND(VLOOKUP(C3749,[1]!T_Resins[#Data],3,FALSE)/VLOOKUP(A3749,[1]!T_Printers[#Data],5,FALSE),1),ROUND(VLOOKUP(C3749,[1]!T_Resins[#Data],3,FALSE)/VLOOKUP(A3749,[1]!T_Printers[#Data],5,FALSE),1)&gt;_xlfn.XLOOKUP(B3749,[1]Printers!L:L,[1]Printers!O:O,1,0,),10)),"")</f>
        <v>3.4</v>
      </c>
      <c r="H3749">
        <f>IFERROR(IF(ROUND(_xlfn.XLOOKUP([1]Parameters!B3749,[1]Printers!L:L,[1]Printers!Q:Q,,0)*G3749/10,0)*10&lt;_xlfn.XLOOKUP([1]Parameters!B3749,[1]Printers!L:L,[1]Printers!P:P,,0),ROUND(_xlfn.XLOOKUP([1]Parameters!B3749,[1]Printers!L:L,[1]Printers!Q:Q,,0)*G3749/10,0)*10,_xlfn.XLOOKUP([1]Parameters!B3749,[1]Printers!L:L,[1]Printers!P:P,,0)),"")</f>
        <v>30</v>
      </c>
      <c r="I3749" s="3" cm="1">
        <f t="array" ref="I3749">IFERROR(IF(ROW()-1&gt;COUNTA([1]!T_Printers[Printers])*COUNTA([1]!T_Resins[Resins]),"",_xlfn.IFS(ROUND(VLOOKUP(C3749,[1]!T_Resins[#Data],4,FALSE)/VLOOKUP(A3749,[1]!T_Printers[#Data],5,FALSE),1)&lt;=_xlfn.XLOOKUP(B3749,[1]Printers!L:L,[1]Printers!O:O,1,0,),ROUND(VLOOKUP(C3749,[1]!T_Resins[#Data],4,FALSE)/VLOOKUP(A3749,[1]!T_Printers[#Data],5,FALSE),1),ROUND(VLOOKUP(C3749,[1]!T_Resins[#Data],4,FALSE)/VLOOKUP(A3749,[1]!T_Printers[#Data],5,FALSE),1)&gt;_xlfn.XLOOKUP(B3749,[1]Printers!L:L,[1]Printers!O:O,1,0,),"")),"")</f>
        <v>4.5</v>
      </c>
      <c r="J3749">
        <f>IFERROR(IF(ROUND(_xlfn.XLOOKUP([1]Parameters!B3749,[1]Printers!L:L,[1]Printers!Q:Q,,0)*I3749/10,0)*10&lt;_xlfn.XLOOKUP([1]Parameters!B3749,[1]Printers!L:L,[1]Printers!P:P,,0),ROUND(_xlfn.XLOOKUP([1]Parameters!B3749,[1]Printers!L:L,[1]Printers!Q:Q,,0)*I3749/10,0)*10,_xlfn.XLOOKUP([1]Parameters!B3749,[1]Printers!L:L,[1]Printers!P:P,,0)),"")</f>
        <v>40</v>
      </c>
      <c r="K3749">
        <f>IF(SUM(E3749:J3749)&lt;&gt;0,VLOOKUP(A3749,[1]!T_Printers[#Data],10,FALSE)+VLOOKUP(C3749,[1]!T_Resins[#Data],10,FALSE),"")</f>
        <v>4</v>
      </c>
      <c r="L3749">
        <f>IF(SUM(E3749:J3749)&lt;&gt;0,VLOOKUP(A3749,[1]!T_Printers[#Data],11,FALSE),"")</f>
        <v>8</v>
      </c>
      <c r="M3749">
        <f>IF(SUM(E3749:J3749)&lt;&gt;0,VLOOKUP(C3749,[1]!T_Resins[#Data],8,FALSE),"")</f>
        <v>120</v>
      </c>
      <c r="N3749">
        <f>IF(_xlfn.XLOOKUP(B3749,[1]Printers!$L:$L,[1]Printers!$R:$R,0,0)&gt;0,[1]Parameters!M3749,IF(SUM(E3749:J3749)&lt;&gt;0,VLOOKUP(C3749,[1]!T_Resins[#Data],9,FALSE),""))</f>
        <v>180</v>
      </c>
      <c r="O3749" t="str">
        <f t="shared" si="58"/>
        <v>UNIZNBEE</v>
      </c>
    </row>
    <row r="3750" spans="1:15" x14ac:dyDescent="0.25">
      <c r="A3750" t="str">
        <f t="array" ref="A3750">IF(ROW()-1&gt;COUNTA([1]!T_Printers[Printers])*COUNTA([1]!T_Resins[Resins]),"",INDEX([1]!T_Printers[Printers],INT((ROW()-2)/COUNTA([1]!T_Resins[Resins])+1)))</f>
        <v>UNIZ NBEE</v>
      </c>
      <c r="B3750" t="str">
        <f>_xlfn.XLOOKUP(A3750,[1]!T_Printers[Printers],[1]!T_Printers[Icon link],,0)</f>
        <v>UNIZNBEE</v>
      </c>
      <c r="C3750" t="str">
        <f t="array" ref="C3750">IF(ROW()-1&gt;COUNTA([1]!T_Printers[Printers])*COUNTA([1]!T_Resins[Resins]),"",INDEX([1]!T_Resins[Resins],MOD(ROW()-2,COUNTA([1]!T_Resins[Resins]))+1))</f>
        <v>Dental Denture Base Soft</v>
      </c>
      <c r="D3750">
        <f>IF(SUM(E3750:J3750)&lt;&gt;0,IF(ROW()-1&gt;COUNTA([1]!T_Printers[Printers])*COUNTA([1]!T_Resins[Resins]),"",2),"")</f>
        <v>2</v>
      </c>
      <c r="E3750" cm="1">
        <f t="array" ref="E3750">IFERROR(IF(ROW()-1&gt;COUNTA([1]!T_Printers[Printers])*COUNTA([1]!T_Resins[Resins]),"",_xlfn.IFS(ROUND(VLOOKUP(C3750,[1]!T_Resins[#Data],2,FALSE)/VLOOKUP(A3750,[1]!T_Printers[#Data],5,FALSE),1)&lt;=_xlfn.XLOOKUP(B3750,[1]Printers!L:L,[1]Printers!O:O,1,0,),ROUND(VLOOKUP(C3750,[1]!T_Resins[#Data],2,FALSE)/VLOOKUP(A3750,[1]!T_Printers[#Data],5,FALSE),1),ROUND(VLOOKUP(C3750,[1]!T_Resins[#Data],2,FALSE)/VLOOKUP(A3750,[1]!T_Printers[#Data],5,FALSE),1)&gt;_xlfn.XLOOKUP(B3750,[1]Printers!L:L,[1]Printers!O:O,1,0,),10)),"Используйте слой 100 мкм")</f>
        <v>3.7</v>
      </c>
      <c r="F3750">
        <f>IFERROR(IF(ROUND(_xlfn.XLOOKUP([1]Parameters!B3750,[1]Printers!L:L,[1]Printers!Q:Q,,0)*E3750/10,0)*10&lt;_xlfn.XLOOKUP([1]Parameters!B3750,[1]Printers!L:L,[1]Printers!P:P,,0),ROUND(_xlfn.XLOOKUP([1]Parameters!B3750,[1]Printers!L:L,[1]Printers!Q:Q,,0)*E3750/10,0)*10,_xlfn.XLOOKUP([1]Parameters!B3750,[1]Printers!L:L,[1]Printers!P:P,,0)),"")</f>
        <v>30</v>
      </c>
      <c r="G3750" cm="1">
        <f t="array" ref="G3750">IFERROR(IF(ROW()-1&gt;COUNTA([1]!T_Printers[Printers])*COUNTA([1]!T_Resins[Resins]),"",_xlfn.IFS(ROUND(VLOOKUP(C3750,[1]!T_Resins[#Data],3,FALSE)/VLOOKUP(A3750,[1]!T_Printers[#Data],5,FALSE),1)&lt;=_xlfn.XLOOKUP(B3750,[1]Printers!L:L,[1]Printers!O:O,1,0,),ROUND(VLOOKUP(C3750,[1]!T_Resins[#Data],3,FALSE)/VLOOKUP(A3750,[1]!T_Printers[#Data],5,FALSE),1),ROUND(VLOOKUP(C3750,[1]!T_Resins[#Data],3,FALSE)/VLOOKUP(A3750,[1]!T_Printers[#Data],5,FALSE),1)&gt;_xlfn.XLOOKUP(B3750,[1]Printers!L:L,[1]Printers!O:O,1,0,),10)),"")</f>
        <v>4.8</v>
      </c>
      <c r="H3750">
        <f>IFERROR(IF(ROUND(_xlfn.XLOOKUP([1]Parameters!B3750,[1]Printers!L:L,[1]Printers!Q:Q,,0)*G3750/10,0)*10&lt;_xlfn.XLOOKUP([1]Parameters!B3750,[1]Printers!L:L,[1]Printers!P:P,,0),ROUND(_xlfn.XLOOKUP([1]Parameters!B3750,[1]Printers!L:L,[1]Printers!Q:Q,,0)*G3750/10,0)*10,_xlfn.XLOOKUP([1]Parameters!B3750,[1]Printers!L:L,[1]Printers!P:P,,0)),"")</f>
        <v>40</v>
      </c>
      <c r="I3750" s="3" t="str" cm="1">
        <f t="array" ref="I3750">IFERROR(IF(ROW()-1&gt;COUNTA([1]!T_Printers[Printers])*COUNTA([1]!T_Resins[Resins]),"",_xlfn.IFS(ROUND(VLOOKUP(C3750,[1]!T_Resins[#Data],4,FALSE)/VLOOKUP(A3750,[1]!T_Printers[#Data],5,FALSE),1)&lt;=_xlfn.XLOOKUP(B3750,[1]Printers!L:L,[1]Printers!O:O,1,0,),ROUND(VLOOKUP(C3750,[1]!T_Resins[#Data],4,FALSE)/VLOOKUP(A3750,[1]!T_Printers[#Data],5,FALSE),1),ROUND(VLOOKUP(C3750,[1]!T_Resins[#Data],4,FALSE)/VLOOKUP(A3750,[1]!T_Printers[#Data],5,FALSE),1)&gt;_xlfn.XLOOKUP(B3750,[1]Printers!L:L,[1]Printers!O:O,1,0,),"")),"")</f>
        <v/>
      </c>
      <c r="J3750" t="str">
        <f>IFERROR(IF(ROUND(_xlfn.XLOOKUP([1]Parameters!B3750,[1]Printers!L:L,[1]Printers!Q:Q,,0)*I3750/10,0)*10&lt;_xlfn.XLOOKUP([1]Parameters!B3750,[1]Printers!L:L,[1]Printers!P:P,,0),ROUND(_xlfn.XLOOKUP([1]Parameters!B3750,[1]Printers!L:L,[1]Printers!Q:Q,,0)*I3750/10,0)*10,_xlfn.XLOOKUP([1]Parameters!B3750,[1]Printers!L:L,[1]Printers!P:P,,0)),"")</f>
        <v/>
      </c>
      <c r="K3750">
        <f>IF(SUM(E3750:J3750)&lt;&gt;0,VLOOKUP(A3750,[1]!T_Printers[#Data],10,FALSE)+VLOOKUP(C3750,[1]!T_Resins[#Data],10,FALSE),"")</f>
        <v>5</v>
      </c>
      <c r="L3750">
        <f>IF(SUM(E3750:J3750)&lt;&gt;0,VLOOKUP(A3750,[1]!T_Printers[#Data],11,FALSE),"")</f>
        <v>8</v>
      </c>
      <c r="M3750">
        <f>IF(SUM(E3750:J3750)&lt;&gt;0,VLOOKUP(C3750,[1]!T_Resins[#Data],8,FALSE),"")</f>
        <v>120</v>
      </c>
      <c r="N3750">
        <f>IF(_xlfn.XLOOKUP(B3750,[1]Printers!$L:$L,[1]Printers!$R:$R,0,0)&gt;0,[1]Parameters!M3750,IF(SUM(E3750:J3750)&lt;&gt;0,VLOOKUP(C3750,[1]!T_Resins[#Data],9,FALSE),""))</f>
        <v>180</v>
      </c>
      <c r="O3750" t="str">
        <f t="shared" si="58"/>
        <v>UNIZNBEE</v>
      </c>
    </row>
    <row r="3751" spans="1:15" x14ac:dyDescent="0.25">
      <c r="A3751" t="str">
        <f t="array" ref="A3751">IF(ROW()-1&gt;COUNTA([1]!T_Printers[Printers])*COUNTA([1]!T_Resins[Resins]),"",INDEX([1]!T_Printers[Printers],INT((ROW()-2)/COUNTA([1]!T_Resins[Resins])+1)))</f>
        <v>UNIZ NBEE</v>
      </c>
      <c r="B3751" t="str">
        <f>_xlfn.XLOOKUP(A3751,[1]!T_Printers[Printers],[1]!T_Printers[Icon link],,0)</f>
        <v>UNIZNBEE</v>
      </c>
      <c r="C3751" t="str">
        <f t="array" ref="C3751">IF(ROW()-1&gt;COUNTA([1]!T_Printers[Printers])*COUNTA([1]!T_Resins[Resins]),"",INDEX([1]!T_Resins[Resins],MOD(ROW()-2,COUNTA([1]!T_Resins[Resins]))+1))</f>
        <v>Dental Denture Base</v>
      </c>
      <c r="D3751">
        <f>IF(SUM(E3751:J3751)&lt;&gt;0,IF(ROW()-1&gt;COUNTA([1]!T_Printers[Printers])*COUNTA([1]!T_Resins[Resins]),"",2),"")</f>
        <v>2</v>
      </c>
      <c r="E3751" cm="1">
        <f t="array" ref="E3751">IFERROR(IF(ROW()-1&gt;COUNTA([1]!T_Printers[Printers])*COUNTA([1]!T_Resins[Resins]),"",_xlfn.IFS(ROUND(VLOOKUP(C3751,[1]!T_Resins[#Data],2,FALSE)/VLOOKUP(A3751,[1]!T_Printers[#Data],5,FALSE),1)&lt;=_xlfn.XLOOKUP(B3751,[1]Printers!L:L,[1]Printers!O:O,1,0,),ROUND(VLOOKUP(C3751,[1]!T_Resins[#Data],2,FALSE)/VLOOKUP(A3751,[1]!T_Printers[#Data],5,FALSE),1),ROUND(VLOOKUP(C3751,[1]!T_Resins[#Data],2,FALSE)/VLOOKUP(A3751,[1]!T_Printers[#Data],5,FALSE),1)&gt;_xlfn.XLOOKUP(B3751,[1]Printers!L:L,[1]Printers!O:O,1,0,),10)),"Используйте слой 100 мкм")</f>
        <v>2.9</v>
      </c>
      <c r="F3751">
        <f>IFERROR(IF(ROUND(_xlfn.XLOOKUP([1]Parameters!B3751,[1]Printers!L:L,[1]Printers!Q:Q,,0)*E3751/10,0)*10&lt;_xlfn.XLOOKUP([1]Parameters!B3751,[1]Printers!L:L,[1]Printers!P:P,,0),ROUND(_xlfn.XLOOKUP([1]Parameters!B3751,[1]Printers!L:L,[1]Printers!Q:Q,,0)*E3751/10,0)*10,_xlfn.XLOOKUP([1]Parameters!B3751,[1]Printers!L:L,[1]Printers!P:P,,0)),"")</f>
        <v>30</v>
      </c>
      <c r="G3751" cm="1">
        <f t="array" ref="G3751">IFERROR(IF(ROW()-1&gt;COUNTA([1]!T_Printers[Printers])*COUNTA([1]!T_Resins[Resins]),"",_xlfn.IFS(ROUND(VLOOKUP(C3751,[1]!T_Resins[#Data],3,FALSE)/VLOOKUP(A3751,[1]!T_Printers[#Data],5,FALSE),1)&lt;=_xlfn.XLOOKUP(B3751,[1]Printers!L:L,[1]Printers!O:O,1,0,),ROUND(VLOOKUP(C3751,[1]!T_Resins[#Data],3,FALSE)/VLOOKUP(A3751,[1]!T_Printers[#Data],5,FALSE),1),ROUND(VLOOKUP(C3751,[1]!T_Resins[#Data],3,FALSE)/VLOOKUP(A3751,[1]!T_Printers[#Data],5,FALSE),1)&gt;_xlfn.XLOOKUP(B3751,[1]Printers!L:L,[1]Printers!O:O,1,0,),10)),"")</f>
        <v>3.8</v>
      </c>
      <c r="H3751">
        <f>IFERROR(IF(ROUND(_xlfn.XLOOKUP([1]Parameters!B3751,[1]Printers!L:L,[1]Printers!Q:Q,,0)*G3751/10,0)*10&lt;_xlfn.XLOOKUP([1]Parameters!B3751,[1]Printers!L:L,[1]Printers!P:P,,0),ROUND(_xlfn.XLOOKUP([1]Parameters!B3751,[1]Printers!L:L,[1]Printers!Q:Q,,0)*G3751/10,0)*10,_xlfn.XLOOKUP([1]Parameters!B3751,[1]Printers!L:L,[1]Printers!P:P,,0)),"")</f>
        <v>30</v>
      </c>
      <c r="I3751" s="3" t="str" cm="1">
        <f t="array" ref="I3751">IFERROR(IF(ROW()-1&gt;COUNTA([1]!T_Printers[Printers])*COUNTA([1]!T_Resins[Resins]),"",_xlfn.IFS(ROUND(VLOOKUP(C3751,[1]!T_Resins[#Data],4,FALSE)/VLOOKUP(A3751,[1]!T_Printers[#Data],5,FALSE),1)&lt;=_xlfn.XLOOKUP(B3751,[1]Printers!L:L,[1]Printers!O:O,1,0,),ROUND(VLOOKUP(C3751,[1]!T_Resins[#Data],4,FALSE)/VLOOKUP(A3751,[1]!T_Printers[#Data],5,FALSE),1),ROUND(VLOOKUP(C3751,[1]!T_Resins[#Data],4,FALSE)/VLOOKUP(A3751,[1]!T_Printers[#Data],5,FALSE),1)&gt;_xlfn.XLOOKUP(B3751,[1]Printers!L:L,[1]Printers!O:O,1,0,),"")),"")</f>
        <v/>
      </c>
      <c r="J3751" t="str">
        <f>IFERROR(IF(ROUND(_xlfn.XLOOKUP([1]Parameters!B3751,[1]Printers!L:L,[1]Printers!Q:Q,,0)*I3751/10,0)*10&lt;_xlfn.XLOOKUP([1]Parameters!B3751,[1]Printers!L:L,[1]Printers!P:P,,0),ROUND(_xlfn.XLOOKUP([1]Parameters!B3751,[1]Printers!L:L,[1]Printers!Q:Q,,0)*I3751/10,0)*10,_xlfn.XLOOKUP([1]Parameters!B3751,[1]Printers!L:L,[1]Printers!P:P,,0)),"")</f>
        <v/>
      </c>
      <c r="K3751">
        <f>IF(SUM(E3751:J3751)&lt;&gt;0,VLOOKUP(A3751,[1]!T_Printers[#Data],10,FALSE)+VLOOKUP(C3751,[1]!T_Resins[#Data],10,FALSE),"")</f>
        <v>5</v>
      </c>
      <c r="L3751">
        <f>IF(SUM(E3751:J3751)&lt;&gt;0,VLOOKUP(A3751,[1]!T_Printers[#Data],11,FALSE),"")</f>
        <v>8</v>
      </c>
      <c r="M3751">
        <f>IF(SUM(E3751:J3751)&lt;&gt;0,VLOOKUP(C3751,[1]!T_Resins[#Data],8,FALSE),"")</f>
        <v>120</v>
      </c>
      <c r="N3751">
        <f>IF(_xlfn.XLOOKUP(B3751,[1]Printers!$L:$L,[1]Printers!$R:$R,0,0)&gt;0,[1]Parameters!M3751,IF(SUM(E3751:J3751)&lt;&gt;0,VLOOKUP(C3751,[1]!T_Resins[#Data],9,FALSE),""))</f>
        <v>180</v>
      </c>
      <c r="O3751" t="str">
        <f t="shared" si="58"/>
        <v>UNIZNBEE</v>
      </c>
    </row>
    <row r="3752" spans="1:15" x14ac:dyDescent="0.25">
      <c r="A3752" t="str">
        <f t="array" ref="A3752">IF(ROW()-1&gt;COUNTA([1]!T_Printers[Printers])*COUNTA([1]!T_Resins[Resins]),"",INDEX([1]!T_Printers[Printers],INT((ROW()-2)/COUNTA([1]!T_Resins[Resins])+1)))</f>
        <v>UNIZ NBEE</v>
      </c>
      <c r="B3752" t="str">
        <f>_xlfn.XLOOKUP(A3752,[1]!T_Printers[Printers],[1]!T_Printers[Icon link],,0)</f>
        <v>UNIZNBEE</v>
      </c>
      <c r="C3752" t="str">
        <f t="array" ref="C3752">IF(ROW()-1&gt;COUNTA([1]!T_Printers[Printers])*COUNTA([1]!T_Resins[Resins]),"",INDEX([1]!T_Resins[Resins],MOD(ROW()-2,COUNTA([1]!T_Resins[Resins]))+1))</f>
        <v>Dental IBT</v>
      </c>
      <c r="D3752">
        <f>IF(SUM(E3752:J3752)&lt;&gt;0,IF(ROW()-1&gt;COUNTA([1]!T_Printers[Printers])*COUNTA([1]!T_Resins[Resins]),"",2),"")</f>
        <v>2</v>
      </c>
      <c r="E3752" cm="1">
        <f t="array" ref="E3752">IFERROR(IF(ROW()-1&gt;COUNTA([1]!T_Printers[Printers])*COUNTA([1]!T_Resins[Resins]),"",_xlfn.IFS(ROUND(VLOOKUP(C3752,[1]!T_Resins[#Data],2,FALSE)/VLOOKUP(A3752,[1]!T_Printers[#Data],5,FALSE),1)&lt;=_xlfn.XLOOKUP(B3752,[1]Printers!L:L,[1]Printers!O:O,1,0,),ROUND(VLOOKUP(C3752,[1]!T_Resins[#Data],2,FALSE)/VLOOKUP(A3752,[1]!T_Printers[#Data],5,FALSE),1),ROUND(VLOOKUP(C3752,[1]!T_Resins[#Data],2,FALSE)/VLOOKUP(A3752,[1]!T_Printers[#Data],5,FALSE),1)&gt;_xlfn.XLOOKUP(B3752,[1]Printers!L:L,[1]Printers!O:O,1,0,),10)),"Используйте слой 100 мкм")</f>
        <v>1.8</v>
      </c>
      <c r="F3752">
        <f>IFERROR(IF(ROUND(_xlfn.XLOOKUP([1]Parameters!B3752,[1]Printers!L:L,[1]Printers!Q:Q,,0)*E3752/10,0)*10&lt;_xlfn.XLOOKUP([1]Parameters!B3752,[1]Printers!L:L,[1]Printers!P:P,,0),ROUND(_xlfn.XLOOKUP([1]Parameters!B3752,[1]Printers!L:L,[1]Printers!Q:Q,,0)*E3752/10,0)*10,_xlfn.XLOOKUP([1]Parameters!B3752,[1]Printers!L:L,[1]Printers!P:P,,0)),"")</f>
        <v>20</v>
      </c>
      <c r="G3752" cm="1">
        <f t="array" ref="G3752">IFERROR(IF(ROW()-1&gt;COUNTA([1]!T_Printers[Printers])*COUNTA([1]!T_Resins[Resins]),"",_xlfn.IFS(ROUND(VLOOKUP(C3752,[1]!T_Resins[#Data],3,FALSE)/VLOOKUP(A3752,[1]!T_Printers[#Data],5,FALSE),1)&lt;=_xlfn.XLOOKUP(B3752,[1]Printers!L:L,[1]Printers!O:O,1,0,),ROUND(VLOOKUP(C3752,[1]!T_Resins[#Data],3,FALSE)/VLOOKUP(A3752,[1]!T_Printers[#Data],5,FALSE),1),ROUND(VLOOKUP(C3752,[1]!T_Resins[#Data],3,FALSE)/VLOOKUP(A3752,[1]!T_Printers[#Data],5,FALSE),1)&gt;_xlfn.XLOOKUP(B3752,[1]Printers!L:L,[1]Printers!O:O,1,0,),10)),"")</f>
        <v>2.4</v>
      </c>
      <c r="H3752">
        <f>IFERROR(IF(ROUND(_xlfn.XLOOKUP([1]Parameters!B3752,[1]Printers!L:L,[1]Printers!Q:Q,,0)*G3752/10,0)*10&lt;_xlfn.XLOOKUP([1]Parameters!B3752,[1]Printers!L:L,[1]Printers!P:P,,0),ROUND(_xlfn.XLOOKUP([1]Parameters!B3752,[1]Printers!L:L,[1]Printers!Q:Q,,0)*G3752/10,0)*10,_xlfn.XLOOKUP([1]Parameters!B3752,[1]Printers!L:L,[1]Printers!P:P,,0)),"")</f>
        <v>20</v>
      </c>
      <c r="I3752" s="3" t="str" cm="1">
        <f t="array" ref="I3752">IFERROR(IF(ROW()-1&gt;COUNTA([1]!T_Printers[Printers])*COUNTA([1]!T_Resins[Resins]),"",_xlfn.IFS(ROUND(VLOOKUP(C3752,[1]!T_Resins[#Data],4,FALSE)/VLOOKUP(A3752,[1]!T_Printers[#Data],5,FALSE),1)&lt;=_xlfn.XLOOKUP(B3752,[1]Printers!L:L,[1]Printers!O:O,1,0,),ROUND(VLOOKUP(C3752,[1]!T_Resins[#Data],4,FALSE)/VLOOKUP(A3752,[1]!T_Printers[#Data],5,FALSE),1),ROUND(VLOOKUP(C3752,[1]!T_Resins[#Data],4,FALSE)/VLOOKUP(A3752,[1]!T_Printers[#Data],5,FALSE),1)&gt;_xlfn.XLOOKUP(B3752,[1]Printers!L:L,[1]Printers!O:O,1,0,),"")),"")</f>
        <v/>
      </c>
      <c r="J3752" t="str">
        <f>IFERROR(IF(ROUND(_xlfn.XLOOKUP([1]Parameters!B3752,[1]Printers!L:L,[1]Printers!Q:Q,,0)*I3752/10,0)*10&lt;_xlfn.XLOOKUP([1]Parameters!B3752,[1]Printers!L:L,[1]Printers!P:P,,0),ROUND(_xlfn.XLOOKUP([1]Parameters!B3752,[1]Printers!L:L,[1]Printers!Q:Q,,0)*I3752/10,0)*10,_xlfn.XLOOKUP([1]Parameters!B3752,[1]Printers!L:L,[1]Printers!P:P,,0)),"")</f>
        <v/>
      </c>
      <c r="K3752">
        <f>IF(SUM(E3752:J3752)&lt;&gt;0,VLOOKUP(A3752,[1]!T_Printers[#Data],10,FALSE)+VLOOKUP(C3752,[1]!T_Resins[#Data],10,FALSE),"")</f>
        <v>4</v>
      </c>
      <c r="L3752">
        <f>IF(SUM(E3752:J3752)&lt;&gt;0,VLOOKUP(A3752,[1]!T_Printers[#Data],11,FALSE),"")</f>
        <v>8</v>
      </c>
      <c r="M3752">
        <f>IF(SUM(E3752:J3752)&lt;&gt;0,VLOOKUP(C3752,[1]!T_Resins[#Data],8,FALSE),"")</f>
        <v>60</v>
      </c>
      <c r="N3752">
        <f>IF(_xlfn.XLOOKUP(B3752,[1]Printers!$L:$L,[1]Printers!$R:$R,0,0)&gt;0,[1]Parameters!M3752,IF(SUM(E3752:J3752)&lt;&gt;0,VLOOKUP(C3752,[1]!T_Resins[#Data],9,FALSE),""))</f>
        <v>60</v>
      </c>
      <c r="O3752" t="str">
        <f t="shared" si="58"/>
        <v>UNIZNBEE</v>
      </c>
    </row>
    <row r="3753" spans="1:15" x14ac:dyDescent="0.25">
      <c r="A3753" t="str">
        <f t="array" ref="A3753">IF(ROW()-1&gt;COUNTA([1]!T_Printers[Printers])*COUNTA([1]!T_Resins[Resins]),"",INDEX([1]!T_Printers[Printers],INT((ROW()-2)/COUNTA([1]!T_Resins[Resins])+1)))</f>
        <v>UNIZ NBEE</v>
      </c>
      <c r="B3753" t="str">
        <f>_xlfn.XLOOKUP(A3753,[1]!T_Printers[Printers],[1]!T_Printers[Icon link],,0)</f>
        <v>UNIZNBEE</v>
      </c>
      <c r="C3753" t="str">
        <f t="array" ref="C3753">IF(ROW()-1&gt;COUNTA([1]!T_Printers[Printers])*COUNTA([1]!T_Resins[Resins]),"",INDEX([1]!T_Resins[Resins],MOD(ROW()-2,COUNTA([1]!T_Resins[Resins]))+1))</f>
        <v>Dental Model Biege</v>
      </c>
      <c r="D3753">
        <f>IF(SUM(E3753:J3753)&lt;&gt;0,IF(ROW()-1&gt;COUNTA([1]!T_Printers[Printers])*COUNTA([1]!T_Resins[Resins]),"",2),"")</f>
        <v>2</v>
      </c>
      <c r="E3753" cm="1">
        <f t="array" ref="E3753">IFERROR(IF(ROW()-1&gt;COUNTA([1]!T_Printers[Printers])*COUNTA([1]!T_Resins[Resins]),"",_xlfn.IFS(ROUND(VLOOKUP(C3753,[1]!T_Resins[#Data],2,FALSE)/VLOOKUP(A3753,[1]!T_Printers[#Data],5,FALSE),1)&lt;=_xlfn.XLOOKUP(B3753,[1]Printers!L:L,[1]Printers!O:O,1,0,),ROUND(VLOOKUP(C3753,[1]!T_Resins[#Data],2,FALSE)/VLOOKUP(A3753,[1]!T_Printers[#Data],5,FALSE),1),ROUND(VLOOKUP(C3753,[1]!T_Resins[#Data],2,FALSE)/VLOOKUP(A3753,[1]!T_Printers[#Data],5,FALSE),1)&gt;_xlfn.XLOOKUP(B3753,[1]Printers!L:L,[1]Printers!O:O,1,0,),10)),"Используйте слой 100 мкм")</f>
        <v>2.2999999999999998</v>
      </c>
      <c r="F3753">
        <f>IFERROR(IF(ROUND(_xlfn.XLOOKUP([1]Parameters!B3753,[1]Printers!L:L,[1]Printers!Q:Q,,0)*E3753/10,0)*10&lt;_xlfn.XLOOKUP([1]Parameters!B3753,[1]Printers!L:L,[1]Printers!P:P,,0),ROUND(_xlfn.XLOOKUP([1]Parameters!B3753,[1]Printers!L:L,[1]Printers!Q:Q,,0)*E3753/10,0)*10,_xlfn.XLOOKUP([1]Parameters!B3753,[1]Printers!L:L,[1]Printers!P:P,,0)),"")</f>
        <v>20</v>
      </c>
      <c r="G3753" cm="1">
        <f t="array" ref="G3753">IFERROR(IF(ROW()-1&gt;COUNTA([1]!T_Printers[Printers])*COUNTA([1]!T_Resins[Resins]),"",_xlfn.IFS(ROUND(VLOOKUP(C3753,[1]!T_Resins[#Data],3,FALSE)/VLOOKUP(A3753,[1]!T_Printers[#Data],5,FALSE),1)&lt;=_xlfn.XLOOKUP(B3753,[1]Printers!L:L,[1]Printers!O:O,1,0,),ROUND(VLOOKUP(C3753,[1]!T_Resins[#Data],3,FALSE)/VLOOKUP(A3753,[1]!T_Printers[#Data],5,FALSE),1),ROUND(VLOOKUP(C3753,[1]!T_Resins[#Data],3,FALSE)/VLOOKUP(A3753,[1]!T_Printers[#Data],5,FALSE),1)&gt;_xlfn.XLOOKUP(B3753,[1]Printers!L:L,[1]Printers!O:O,1,0,),10)),"")</f>
        <v>3</v>
      </c>
      <c r="H3753">
        <f>IFERROR(IF(ROUND(_xlfn.XLOOKUP([1]Parameters!B3753,[1]Printers!L:L,[1]Printers!Q:Q,,0)*G3753/10,0)*10&lt;_xlfn.XLOOKUP([1]Parameters!B3753,[1]Printers!L:L,[1]Printers!P:P,,0),ROUND(_xlfn.XLOOKUP([1]Parameters!B3753,[1]Printers!L:L,[1]Printers!Q:Q,,0)*G3753/10,0)*10,_xlfn.XLOOKUP([1]Parameters!B3753,[1]Printers!L:L,[1]Printers!P:P,,0)),"")</f>
        <v>30</v>
      </c>
      <c r="I3753" s="3" t="str" cm="1">
        <f t="array" ref="I3753">IFERROR(IF(ROW()-1&gt;COUNTA([1]!T_Printers[Printers])*COUNTA([1]!T_Resins[Resins]),"",_xlfn.IFS(ROUND(VLOOKUP(C3753,[1]!T_Resins[#Data],4,FALSE)/VLOOKUP(A3753,[1]!T_Printers[#Data],5,FALSE),1)&lt;=_xlfn.XLOOKUP(B3753,[1]Printers!L:L,[1]Printers!O:O,1,0,),ROUND(VLOOKUP(C3753,[1]!T_Resins[#Data],4,FALSE)/VLOOKUP(A3753,[1]!T_Printers[#Data],5,FALSE),1),ROUND(VLOOKUP(C3753,[1]!T_Resins[#Data],4,FALSE)/VLOOKUP(A3753,[1]!T_Printers[#Data],5,FALSE),1)&gt;_xlfn.XLOOKUP(B3753,[1]Printers!L:L,[1]Printers!O:O,1,0,),"")),"")</f>
        <v/>
      </c>
      <c r="J3753" t="str">
        <f>IFERROR(IF(ROUND(_xlfn.XLOOKUP([1]Parameters!B3753,[1]Printers!L:L,[1]Printers!Q:Q,,0)*I3753/10,0)*10&lt;_xlfn.XLOOKUP([1]Parameters!B3753,[1]Printers!L:L,[1]Printers!P:P,,0),ROUND(_xlfn.XLOOKUP([1]Parameters!B3753,[1]Printers!L:L,[1]Printers!Q:Q,,0)*I3753/10,0)*10,_xlfn.XLOOKUP([1]Parameters!B3753,[1]Printers!L:L,[1]Printers!P:P,,0)),"")</f>
        <v/>
      </c>
      <c r="K3753">
        <f>IF(SUM(E3753:J3753)&lt;&gt;0,VLOOKUP(A3753,[1]!T_Printers[#Data],10,FALSE)+VLOOKUP(C3753,[1]!T_Resins[#Data],10,FALSE),"")</f>
        <v>5</v>
      </c>
      <c r="L3753">
        <f>IF(SUM(E3753:J3753)&lt;&gt;0,VLOOKUP(A3753,[1]!T_Printers[#Data],11,FALSE),"")</f>
        <v>8</v>
      </c>
      <c r="M3753">
        <f>IF(SUM(E3753:J3753)&lt;&gt;0,VLOOKUP(C3753,[1]!T_Resins[#Data],8,FALSE),"")</f>
        <v>120</v>
      </c>
      <c r="N3753">
        <f>IF(_xlfn.XLOOKUP(B3753,[1]Printers!$L:$L,[1]Printers!$R:$R,0,0)&gt;0,[1]Parameters!M3753,IF(SUM(E3753:J3753)&lt;&gt;0,VLOOKUP(C3753,[1]!T_Resins[#Data],9,FALSE),""))</f>
        <v>180</v>
      </c>
      <c r="O3753" t="str">
        <f t="shared" si="58"/>
        <v>UNIZNBEE</v>
      </c>
    </row>
    <row r="3754" spans="1:15" x14ac:dyDescent="0.25">
      <c r="A3754" t="str">
        <f t="array" ref="A3754">IF(ROW()-1&gt;COUNTA([1]!T_Printers[Printers])*COUNTA([1]!T_Resins[Resins]),"",INDEX([1]!T_Printers[Printers],INT((ROW()-2)/COUNTA([1]!T_Resins[Resins])+1)))</f>
        <v>UNIZ NBEE</v>
      </c>
      <c r="B3754" t="str">
        <f>_xlfn.XLOOKUP(A3754,[1]!T_Printers[Printers],[1]!T_Printers[Icon link],,0)</f>
        <v>UNIZNBEE</v>
      </c>
      <c r="C3754" t="str">
        <f t="array" ref="C3754">IF(ROW()-1&gt;COUNTA([1]!T_Printers[Printers])*COUNTA([1]!T_Resins[Resins]),"",INDEX([1]!T_Resins[Resins],MOD(ROW()-2,COUNTA([1]!T_Resins[Resins]))+1))</f>
        <v>Dental Model Bone</v>
      </c>
      <c r="D3754">
        <f>IF(SUM(E3754:J3754)&lt;&gt;0,IF(ROW()-1&gt;COUNTA([1]!T_Printers[Printers])*COUNTA([1]!T_Resins[Resins]),"",2),"")</f>
        <v>2</v>
      </c>
      <c r="E3754" cm="1">
        <f t="array" ref="E3754">IFERROR(IF(ROW()-1&gt;COUNTA([1]!T_Printers[Printers])*COUNTA([1]!T_Resins[Resins]),"",_xlfn.IFS(ROUND(VLOOKUP(C3754,[1]!T_Resins[#Data],2,FALSE)/VLOOKUP(A3754,[1]!T_Printers[#Data],5,FALSE),1)&lt;=_xlfn.XLOOKUP(B3754,[1]Printers!L:L,[1]Printers!O:O,1,0,),ROUND(VLOOKUP(C3754,[1]!T_Resins[#Data],2,FALSE)/VLOOKUP(A3754,[1]!T_Printers[#Data],5,FALSE),1),ROUND(VLOOKUP(C3754,[1]!T_Resins[#Data],2,FALSE)/VLOOKUP(A3754,[1]!T_Printers[#Data],5,FALSE),1)&gt;_xlfn.XLOOKUP(B3754,[1]Printers!L:L,[1]Printers!O:O,1,0,),10)),"Используйте слой 100 мкм")</f>
        <v>1.4</v>
      </c>
      <c r="F3754">
        <f>IFERROR(IF(ROUND(_xlfn.XLOOKUP([1]Parameters!B3754,[1]Printers!L:L,[1]Printers!Q:Q,,0)*E3754/10,0)*10&lt;_xlfn.XLOOKUP([1]Parameters!B3754,[1]Printers!L:L,[1]Printers!P:P,,0),ROUND(_xlfn.XLOOKUP([1]Parameters!B3754,[1]Printers!L:L,[1]Printers!Q:Q,,0)*E3754/10,0)*10,_xlfn.XLOOKUP([1]Parameters!B3754,[1]Printers!L:L,[1]Printers!P:P,,0)),"")</f>
        <v>10</v>
      </c>
      <c r="G3754" cm="1">
        <f t="array" ref="G3754">IFERROR(IF(ROW()-1&gt;COUNTA([1]!T_Printers[Printers])*COUNTA([1]!T_Resins[Resins]),"",_xlfn.IFS(ROUND(VLOOKUP(C3754,[1]!T_Resins[#Data],3,FALSE)/VLOOKUP(A3754,[1]!T_Printers[#Data],5,FALSE),1)&lt;=_xlfn.XLOOKUP(B3754,[1]Printers!L:L,[1]Printers!O:O,1,0,),ROUND(VLOOKUP(C3754,[1]!T_Resins[#Data],3,FALSE)/VLOOKUP(A3754,[1]!T_Printers[#Data],5,FALSE),1),ROUND(VLOOKUP(C3754,[1]!T_Resins[#Data],3,FALSE)/VLOOKUP(A3754,[1]!T_Printers[#Data],5,FALSE),1)&gt;_xlfn.XLOOKUP(B3754,[1]Printers!L:L,[1]Printers!O:O,1,0,),10)),"")</f>
        <v>1.9</v>
      </c>
      <c r="H3754">
        <f>IFERROR(IF(ROUND(_xlfn.XLOOKUP([1]Parameters!B3754,[1]Printers!L:L,[1]Printers!Q:Q,,0)*G3754/10,0)*10&lt;_xlfn.XLOOKUP([1]Parameters!B3754,[1]Printers!L:L,[1]Printers!P:P,,0),ROUND(_xlfn.XLOOKUP([1]Parameters!B3754,[1]Printers!L:L,[1]Printers!Q:Q,,0)*G3754/10,0)*10,_xlfn.XLOOKUP([1]Parameters!B3754,[1]Printers!L:L,[1]Printers!P:P,,0)),"")</f>
        <v>20</v>
      </c>
      <c r="I3754" s="3" t="str" cm="1">
        <f t="array" ref="I3754">IFERROR(IF(ROW()-1&gt;COUNTA([1]!T_Printers[Printers])*COUNTA([1]!T_Resins[Resins]),"",_xlfn.IFS(ROUND(VLOOKUP(C3754,[1]!T_Resins[#Data],4,FALSE)/VLOOKUP(A3754,[1]!T_Printers[#Data],5,FALSE),1)&lt;=_xlfn.XLOOKUP(B3754,[1]Printers!L:L,[1]Printers!O:O,1,0,),ROUND(VLOOKUP(C3754,[1]!T_Resins[#Data],4,FALSE)/VLOOKUP(A3754,[1]!T_Printers[#Data],5,FALSE),1),ROUND(VLOOKUP(C3754,[1]!T_Resins[#Data],4,FALSE)/VLOOKUP(A3754,[1]!T_Printers[#Data],5,FALSE),1)&gt;_xlfn.XLOOKUP(B3754,[1]Printers!L:L,[1]Printers!O:O,1,0,),"")),"")</f>
        <v/>
      </c>
      <c r="J3754" t="str">
        <f>IFERROR(IF(ROUND(_xlfn.XLOOKUP([1]Parameters!B3754,[1]Printers!L:L,[1]Printers!Q:Q,,0)*I3754/10,0)*10&lt;_xlfn.XLOOKUP([1]Parameters!B3754,[1]Printers!L:L,[1]Printers!P:P,,0),ROUND(_xlfn.XLOOKUP([1]Parameters!B3754,[1]Printers!L:L,[1]Printers!Q:Q,,0)*I3754/10,0)*10,_xlfn.XLOOKUP([1]Parameters!B3754,[1]Printers!L:L,[1]Printers!P:P,,0)),"")</f>
        <v/>
      </c>
      <c r="K3754">
        <f>IF(SUM(E3754:J3754)&lt;&gt;0,VLOOKUP(A3754,[1]!T_Printers[#Data],10,FALSE)+VLOOKUP(C3754,[1]!T_Resins[#Data],10,FALSE),"")</f>
        <v>5</v>
      </c>
      <c r="L3754">
        <f>IF(SUM(E3754:J3754)&lt;&gt;0,VLOOKUP(A3754,[1]!T_Printers[#Data],11,FALSE),"")</f>
        <v>8</v>
      </c>
      <c r="M3754">
        <f>IF(SUM(E3754:J3754)&lt;&gt;0,VLOOKUP(C3754,[1]!T_Resins[#Data],8,FALSE),"")</f>
        <v>120</v>
      </c>
      <c r="N3754">
        <f>IF(_xlfn.XLOOKUP(B3754,[1]Printers!$L:$L,[1]Printers!$R:$R,0,0)&gt;0,[1]Parameters!M3754,IF(SUM(E3754:J3754)&lt;&gt;0,VLOOKUP(C3754,[1]!T_Resins[#Data],9,FALSE),""))</f>
        <v>180</v>
      </c>
      <c r="O3754" t="str">
        <f t="shared" si="58"/>
        <v>UNIZNBEE</v>
      </c>
    </row>
    <row r="3755" spans="1:15" x14ac:dyDescent="0.25">
      <c r="A3755" t="str">
        <f t="array" ref="A3755">IF(ROW()-1&gt;COUNTA([1]!T_Printers[Printers])*COUNTA([1]!T_Resins[Resins]),"",INDEX([1]!T_Printers[Printers],INT((ROW()-2)/COUNTA([1]!T_Resins[Resins])+1)))</f>
        <v>UNIZ NBEE</v>
      </c>
      <c r="B3755" t="str">
        <f>_xlfn.XLOOKUP(A3755,[1]!T_Printers[Printers],[1]!T_Printers[Icon link],,0)</f>
        <v>UNIZNBEE</v>
      </c>
      <c r="C3755" t="str">
        <f t="array" ref="C3755">IF(ROW()-1&gt;COUNTA([1]!T_Printers[Printers])*COUNTA([1]!T_Resins[Resins]),"",INDEX([1]!T_Resins[Resins],MOD(ROW()-2,COUNTA([1]!T_Resins[Resins]))+1))</f>
        <v>Dental Model Light Grey</v>
      </c>
      <c r="D3755">
        <f>IF(SUM(E3755:J3755)&lt;&gt;0,IF(ROW()-1&gt;COUNTA([1]!T_Printers[Printers])*COUNTA([1]!T_Resins[Resins]),"",2),"")</f>
        <v>2</v>
      </c>
      <c r="E3755" cm="1">
        <f t="array" ref="E3755">IFERROR(IF(ROW()-1&gt;COUNTA([1]!T_Printers[Printers])*COUNTA([1]!T_Resins[Resins]),"",_xlfn.IFS(ROUND(VLOOKUP(C3755,[1]!T_Resins[#Data],2,FALSE)/VLOOKUP(A3755,[1]!T_Printers[#Data],5,FALSE),1)&lt;=_xlfn.XLOOKUP(B3755,[1]Printers!L:L,[1]Printers!O:O,1,0,),ROUND(VLOOKUP(C3755,[1]!T_Resins[#Data],2,FALSE)/VLOOKUP(A3755,[1]!T_Printers[#Data],5,FALSE),1),ROUND(VLOOKUP(C3755,[1]!T_Resins[#Data],2,FALSE)/VLOOKUP(A3755,[1]!T_Printers[#Data],5,FALSE),1)&gt;_xlfn.XLOOKUP(B3755,[1]Printers!L:L,[1]Printers!O:O,1,0,),10)),"Используйте слой 100 мкм")</f>
        <v>1.8</v>
      </c>
      <c r="F3755">
        <f>IFERROR(IF(ROUND(_xlfn.XLOOKUP([1]Parameters!B3755,[1]Printers!L:L,[1]Printers!Q:Q,,0)*E3755/10,0)*10&lt;_xlfn.XLOOKUP([1]Parameters!B3755,[1]Printers!L:L,[1]Printers!P:P,,0),ROUND(_xlfn.XLOOKUP([1]Parameters!B3755,[1]Printers!L:L,[1]Printers!Q:Q,,0)*E3755/10,0)*10,_xlfn.XLOOKUP([1]Parameters!B3755,[1]Printers!L:L,[1]Printers!P:P,,0)),"")</f>
        <v>20</v>
      </c>
      <c r="G3755" cm="1">
        <f t="array" ref="G3755">IFERROR(IF(ROW()-1&gt;COUNTA([1]!T_Printers[Printers])*COUNTA([1]!T_Resins[Resins]),"",_xlfn.IFS(ROUND(VLOOKUP(C3755,[1]!T_Resins[#Data],3,FALSE)/VLOOKUP(A3755,[1]!T_Printers[#Data],5,FALSE),1)&lt;=_xlfn.XLOOKUP(B3755,[1]Printers!L:L,[1]Printers!O:O,1,0,),ROUND(VLOOKUP(C3755,[1]!T_Resins[#Data],3,FALSE)/VLOOKUP(A3755,[1]!T_Printers[#Data],5,FALSE),1),ROUND(VLOOKUP(C3755,[1]!T_Resins[#Data],3,FALSE)/VLOOKUP(A3755,[1]!T_Printers[#Data],5,FALSE),1)&gt;_xlfn.XLOOKUP(B3755,[1]Printers!L:L,[1]Printers!O:O,1,0,),10)),"")</f>
        <v>2.2999999999999998</v>
      </c>
      <c r="H3755">
        <f>IFERROR(IF(ROUND(_xlfn.XLOOKUP([1]Parameters!B3755,[1]Printers!L:L,[1]Printers!Q:Q,,0)*G3755/10,0)*10&lt;_xlfn.XLOOKUP([1]Parameters!B3755,[1]Printers!L:L,[1]Printers!P:P,,0),ROUND(_xlfn.XLOOKUP([1]Parameters!B3755,[1]Printers!L:L,[1]Printers!Q:Q,,0)*G3755/10,0)*10,_xlfn.XLOOKUP([1]Parameters!B3755,[1]Printers!L:L,[1]Printers!P:P,,0)),"")</f>
        <v>20</v>
      </c>
      <c r="I3755" s="3" t="str" cm="1">
        <f t="array" ref="I3755">IFERROR(IF(ROW()-1&gt;COUNTA([1]!T_Printers[Printers])*COUNTA([1]!T_Resins[Resins]),"",_xlfn.IFS(ROUND(VLOOKUP(C3755,[1]!T_Resins[#Data],4,FALSE)/VLOOKUP(A3755,[1]!T_Printers[#Data],5,FALSE),1)&lt;=_xlfn.XLOOKUP(B3755,[1]Printers!L:L,[1]Printers!O:O,1,0,),ROUND(VLOOKUP(C3755,[1]!T_Resins[#Data],4,FALSE)/VLOOKUP(A3755,[1]!T_Printers[#Data],5,FALSE),1),ROUND(VLOOKUP(C3755,[1]!T_Resins[#Data],4,FALSE)/VLOOKUP(A3755,[1]!T_Printers[#Data],5,FALSE),1)&gt;_xlfn.XLOOKUP(B3755,[1]Printers!L:L,[1]Printers!O:O,1,0,),"")),"")</f>
        <v/>
      </c>
      <c r="J3755" t="str">
        <f>IFERROR(IF(ROUND(_xlfn.XLOOKUP([1]Parameters!B3755,[1]Printers!L:L,[1]Printers!Q:Q,,0)*I3755/10,0)*10&lt;_xlfn.XLOOKUP([1]Parameters!B3755,[1]Printers!L:L,[1]Printers!P:P,,0),ROUND(_xlfn.XLOOKUP([1]Parameters!B3755,[1]Printers!L:L,[1]Printers!Q:Q,,0)*I3755/10,0)*10,_xlfn.XLOOKUP([1]Parameters!B3755,[1]Printers!L:L,[1]Printers!P:P,,0)),"")</f>
        <v/>
      </c>
      <c r="K3755">
        <f>IF(SUM(E3755:J3755)&lt;&gt;0,VLOOKUP(A3755,[1]!T_Printers[#Data],10,FALSE)+VLOOKUP(C3755,[1]!T_Resins[#Data],10,FALSE),"")</f>
        <v>5</v>
      </c>
      <c r="L3755">
        <f>IF(SUM(E3755:J3755)&lt;&gt;0,VLOOKUP(A3755,[1]!T_Printers[#Data],11,FALSE),"")</f>
        <v>8</v>
      </c>
      <c r="M3755">
        <f>IF(SUM(E3755:J3755)&lt;&gt;0,VLOOKUP(C3755,[1]!T_Resins[#Data],8,FALSE),"")</f>
        <v>120</v>
      </c>
      <c r="N3755">
        <f>IF(_xlfn.XLOOKUP(B3755,[1]Printers!$L:$L,[1]Printers!$R:$R,0,0)&gt;0,[1]Parameters!M3755,IF(SUM(E3755:J3755)&lt;&gt;0,VLOOKUP(C3755,[1]!T_Resins[#Data],9,FALSE),""))</f>
        <v>180</v>
      </c>
      <c r="O3755" t="str">
        <f t="shared" si="58"/>
        <v>UNIZNBEE</v>
      </c>
    </row>
    <row r="3756" spans="1:15" x14ac:dyDescent="0.25">
      <c r="A3756" t="str">
        <f t="array" ref="A3756">IF(ROW()-1&gt;COUNTA([1]!T_Printers[Printers])*COUNTA([1]!T_Resins[Resins]),"",INDEX([1]!T_Printers[Printers],INT((ROW()-2)/COUNTA([1]!T_Resins[Resins])+1)))</f>
        <v>UNIZ NBEE</v>
      </c>
      <c r="B3756" t="str">
        <f>_xlfn.XLOOKUP(A3756,[1]!T_Printers[Printers],[1]!T_Printers[Icon link],,0)</f>
        <v>UNIZNBEE</v>
      </c>
      <c r="C3756" t="str">
        <f t="array" ref="C3756">IF(ROW()-1&gt;COUNTA([1]!T_Printers[Printers])*COUNTA([1]!T_Resins[Resins]),"",INDEX([1]!T_Resins[Resins],MOD(ROW()-2,COUNTA([1]!T_Resins[Resins]))+1))</f>
        <v>Dental Peach</v>
      </c>
      <c r="D3756">
        <f>IF(SUM(E3756:J3756)&lt;&gt;0,IF(ROW()-1&gt;COUNTA([1]!T_Printers[Printers])*COUNTA([1]!T_Resins[Resins]),"",2),"")</f>
        <v>2</v>
      </c>
      <c r="E3756" cm="1">
        <f t="array" ref="E3756">IFERROR(IF(ROW()-1&gt;COUNTA([1]!T_Printers[Printers])*COUNTA([1]!T_Resins[Resins]),"",_xlfn.IFS(ROUND(VLOOKUP(C3756,[1]!T_Resins[#Data],2,FALSE)/VLOOKUP(A3756,[1]!T_Printers[#Data],5,FALSE),1)&lt;=_xlfn.XLOOKUP(B3756,[1]Printers!L:L,[1]Printers!O:O,1,0,),ROUND(VLOOKUP(C3756,[1]!T_Resins[#Data],2,FALSE)/VLOOKUP(A3756,[1]!T_Printers[#Data],5,FALSE),1),ROUND(VLOOKUP(C3756,[1]!T_Resins[#Data],2,FALSE)/VLOOKUP(A3756,[1]!T_Printers[#Data],5,FALSE),1)&gt;_xlfn.XLOOKUP(B3756,[1]Printers!L:L,[1]Printers!O:O,1,0,),10)),"Используйте слой 100 мкм")</f>
        <v>2.2999999999999998</v>
      </c>
      <c r="F3756">
        <f>IFERROR(IF(ROUND(_xlfn.XLOOKUP([1]Parameters!B3756,[1]Printers!L:L,[1]Printers!Q:Q,,0)*E3756/10,0)*10&lt;_xlfn.XLOOKUP([1]Parameters!B3756,[1]Printers!L:L,[1]Printers!P:P,,0),ROUND(_xlfn.XLOOKUP([1]Parameters!B3756,[1]Printers!L:L,[1]Printers!Q:Q,,0)*E3756/10,0)*10,_xlfn.XLOOKUP([1]Parameters!B3756,[1]Printers!L:L,[1]Printers!P:P,,0)),"")</f>
        <v>20</v>
      </c>
      <c r="G3756" cm="1">
        <f t="array" ref="G3756">IFERROR(IF(ROW()-1&gt;COUNTA([1]!T_Printers[Printers])*COUNTA([1]!T_Resins[Resins]),"",_xlfn.IFS(ROUND(VLOOKUP(C3756,[1]!T_Resins[#Data],3,FALSE)/VLOOKUP(A3756,[1]!T_Printers[#Data],5,FALSE),1)&lt;=_xlfn.XLOOKUP(B3756,[1]Printers!L:L,[1]Printers!O:O,1,0,),ROUND(VLOOKUP(C3756,[1]!T_Resins[#Data],3,FALSE)/VLOOKUP(A3756,[1]!T_Printers[#Data],5,FALSE),1),ROUND(VLOOKUP(C3756,[1]!T_Resins[#Data],3,FALSE)/VLOOKUP(A3756,[1]!T_Printers[#Data],5,FALSE),1)&gt;_xlfn.XLOOKUP(B3756,[1]Printers!L:L,[1]Printers!O:O,1,0,),10)),"")</f>
        <v>3</v>
      </c>
      <c r="H3756">
        <f>IFERROR(IF(ROUND(_xlfn.XLOOKUP([1]Parameters!B3756,[1]Printers!L:L,[1]Printers!Q:Q,,0)*G3756/10,0)*10&lt;_xlfn.XLOOKUP([1]Parameters!B3756,[1]Printers!L:L,[1]Printers!P:P,,0),ROUND(_xlfn.XLOOKUP([1]Parameters!B3756,[1]Printers!L:L,[1]Printers!Q:Q,,0)*G3756/10,0)*10,_xlfn.XLOOKUP([1]Parameters!B3756,[1]Printers!L:L,[1]Printers!P:P,,0)),"")</f>
        <v>30</v>
      </c>
      <c r="I3756" s="3" t="str" cm="1">
        <f t="array" ref="I3756">IFERROR(IF(ROW()-1&gt;COUNTA([1]!T_Printers[Printers])*COUNTA([1]!T_Resins[Resins]),"",_xlfn.IFS(ROUND(VLOOKUP(C3756,[1]!T_Resins[#Data],4,FALSE)/VLOOKUP(A3756,[1]!T_Printers[#Data],5,FALSE),1)&lt;=_xlfn.XLOOKUP(B3756,[1]Printers!L:L,[1]Printers!O:O,1,0,),ROUND(VLOOKUP(C3756,[1]!T_Resins[#Data],4,FALSE)/VLOOKUP(A3756,[1]!T_Printers[#Data],5,FALSE),1),ROUND(VLOOKUP(C3756,[1]!T_Resins[#Data],4,FALSE)/VLOOKUP(A3756,[1]!T_Printers[#Data],5,FALSE),1)&gt;_xlfn.XLOOKUP(B3756,[1]Printers!L:L,[1]Printers!O:O,1,0,),"")),"")</f>
        <v/>
      </c>
      <c r="J3756" t="str">
        <f>IFERROR(IF(ROUND(_xlfn.XLOOKUP([1]Parameters!B3756,[1]Printers!L:L,[1]Printers!Q:Q,,0)*I3756/10,0)*10&lt;_xlfn.XLOOKUP([1]Parameters!B3756,[1]Printers!L:L,[1]Printers!P:P,,0),ROUND(_xlfn.XLOOKUP([1]Parameters!B3756,[1]Printers!L:L,[1]Printers!Q:Q,,0)*I3756/10,0)*10,_xlfn.XLOOKUP([1]Parameters!B3756,[1]Printers!L:L,[1]Printers!P:P,,0)),"")</f>
        <v/>
      </c>
      <c r="K3756">
        <f>IF(SUM(E3756:J3756)&lt;&gt;0,VLOOKUP(A3756,[1]!T_Printers[#Data],10,FALSE)+VLOOKUP(C3756,[1]!T_Resins[#Data],10,FALSE),"")</f>
        <v>5</v>
      </c>
      <c r="L3756">
        <f>IF(SUM(E3756:J3756)&lt;&gt;0,VLOOKUP(A3756,[1]!T_Printers[#Data],11,FALSE),"")</f>
        <v>8</v>
      </c>
      <c r="M3756">
        <f>IF(SUM(E3756:J3756)&lt;&gt;0,VLOOKUP(C3756,[1]!T_Resins[#Data],8,FALSE),"")</f>
        <v>120</v>
      </c>
      <c r="N3756">
        <f>IF(_xlfn.XLOOKUP(B3756,[1]Printers!$L:$L,[1]Printers!$R:$R,0,0)&gt;0,[1]Parameters!M3756,IF(SUM(E3756:J3756)&lt;&gt;0,VLOOKUP(C3756,[1]!T_Resins[#Data],9,FALSE),""))</f>
        <v>180</v>
      </c>
      <c r="O3756" t="str">
        <f t="shared" si="58"/>
        <v>UNIZNBEE</v>
      </c>
    </row>
    <row r="3757" spans="1:15" x14ac:dyDescent="0.25">
      <c r="A3757" t="str">
        <f t="array" ref="A3757">IF(ROW()-1&gt;COUNTA([1]!T_Printers[Printers])*COUNTA([1]!T_Resins[Resins]),"",INDEX([1]!T_Printers[Printers],INT((ROW()-2)/COUNTA([1]!T_Resins[Resins])+1)))</f>
        <v>UNIZ NBEE</v>
      </c>
      <c r="B3757" t="str">
        <f>_xlfn.XLOOKUP(A3757,[1]!T_Printers[Printers],[1]!T_Printers[Icon link],,0)</f>
        <v>UNIZNBEE</v>
      </c>
      <c r="C3757" t="str">
        <f t="array" ref="C3757">IF(ROW()-1&gt;COUNTA([1]!T_Printers[Printers])*COUNTA([1]!T_Resins[Resins]),"",INDEX([1]!T_Resins[Resins],MOD(ROW()-2,COUNTA([1]!T_Resins[Resins]))+1))</f>
        <v>Dental Pink</v>
      </c>
      <c r="D3757">
        <f>IF(SUM(E3757:J3757)&lt;&gt;0,IF(ROW()-1&gt;COUNTA([1]!T_Printers[Printers])*COUNTA([1]!T_Resins[Resins]),"",2),"")</f>
        <v>2</v>
      </c>
      <c r="E3757" cm="1">
        <f t="array" ref="E3757">IFERROR(IF(ROW()-1&gt;COUNTA([1]!T_Printers[Printers])*COUNTA([1]!T_Resins[Resins]),"",_xlfn.IFS(ROUND(VLOOKUP(C3757,[1]!T_Resins[#Data],2,FALSE)/VLOOKUP(A3757,[1]!T_Printers[#Data],5,FALSE),1)&lt;=_xlfn.XLOOKUP(B3757,[1]Printers!L:L,[1]Printers!O:O,1,0,),ROUND(VLOOKUP(C3757,[1]!T_Resins[#Data],2,FALSE)/VLOOKUP(A3757,[1]!T_Printers[#Data],5,FALSE),1),ROUND(VLOOKUP(C3757,[1]!T_Resins[#Data],2,FALSE)/VLOOKUP(A3757,[1]!T_Printers[#Data],5,FALSE),1)&gt;_xlfn.XLOOKUP(B3757,[1]Printers!L:L,[1]Printers!O:O,1,0,),10)),"Используйте слой 100 мкм")</f>
        <v>1.5</v>
      </c>
      <c r="F3757">
        <f>IFERROR(IF(ROUND(_xlfn.XLOOKUP([1]Parameters!B3757,[1]Printers!L:L,[1]Printers!Q:Q,,0)*E3757/10,0)*10&lt;_xlfn.XLOOKUP([1]Parameters!B3757,[1]Printers!L:L,[1]Printers!P:P,,0),ROUND(_xlfn.XLOOKUP([1]Parameters!B3757,[1]Printers!L:L,[1]Printers!Q:Q,,0)*E3757/10,0)*10,_xlfn.XLOOKUP([1]Parameters!B3757,[1]Printers!L:L,[1]Printers!P:P,,0)),"")</f>
        <v>10</v>
      </c>
      <c r="G3757" cm="1">
        <f t="array" ref="G3757">IFERROR(IF(ROW()-1&gt;COUNTA([1]!T_Printers[Printers])*COUNTA([1]!T_Resins[Resins]),"",_xlfn.IFS(ROUND(VLOOKUP(C3757,[1]!T_Resins[#Data],3,FALSE)/VLOOKUP(A3757,[1]!T_Printers[#Data],5,FALSE),1)&lt;=_xlfn.XLOOKUP(B3757,[1]Printers!L:L,[1]Printers!O:O,1,0,),ROUND(VLOOKUP(C3757,[1]!T_Resins[#Data],3,FALSE)/VLOOKUP(A3757,[1]!T_Printers[#Data],5,FALSE),1),ROUND(VLOOKUP(C3757,[1]!T_Resins[#Data],3,FALSE)/VLOOKUP(A3757,[1]!T_Printers[#Data],5,FALSE),1)&gt;_xlfn.XLOOKUP(B3757,[1]Printers!L:L,[1]Printers!O:O,1,0,),10)),"")</f>
        <v>1.9</v>
      </c>
      <c r="H3757">
        <f>IFERROR(IF(ROUND(_xlfn.XLOOKUP([1]Parameters!B3757,[1]Printers!L:L,[1]Printers!Q:Q,,0)*G3757/10,0)*10&lt;_xlfn.XLOOKUP([1]Parameters!B3757,[1]Printers!L:L,[1]Printers!P:P,,0),ROUND(_xlfn.XLOOKUP([1]Parameters!B3757,[1]Printers!L:L,[1]Printers!Q:Q,,0)*G3757/10,0)*10,_xlfn.XLOOKUP([1]Parameters!B3757,[1]Printers!L:L,[1]Printers!P:P,,0)),"")</f>
        <v>20</v>
      </c>
      <c r="I3757" s="3" t="str" cm="1">
        <f t="array" ref="I3757">IFERROR(IF(ROW()-1&gt;COUNTA([1]!T_Printers[Printers])*COUNTA([1]!T_Resins[Resins]),"",_xlfn.IFS(ROUND(VLOOKUP(C3757,[1]!T_Resins[#Data],4,FALSE)/VLOOKUP(A3757,[1]!T_Printers[#Data],5,FALSE),1)&lt;=_xlfn.XLOOKUP(B3757,[1]Printers!L:L,[1]Printers!O:O,1,0,),ROUND(VLOOKUP(C3757,[1]!T_Resins[#Data],4,FALSE)/VLOOKUP(A3757,[1]!T_Printers[#Data],5,FALSE),1),ROUND(VLOOKUP(C3757,[1]!T_Resins[#Data],4,FALSE)/VLOOKUP(A3757,[1]!T_Printers[#Data],5,FALSE),1)&gt;_xlfn.XLOOKUP(B3757,[1]Printers!L:L,[1]Printers!O:O,1,0,),"")),"")</f>
        <v/>
      </c>
      <c r="J3757" t="str">
        <f>IFERROR(IF(ROUND(_xlfn.XLOOKUP([1]Parameters!B3757,[1]Printers!L:L,[1]Printers!Q:Q,,0)*I3757/10,0)*10&lt;_xlfn.XLOOKUP([1]Parameters!B3757,[1]Printers!L:L,[1]Printers!P:P,,0),ROUND(_xlfn.XLOOKUP([1]Parameters!B3757,[1]Printers!L:L,[1]Printers!Q:Q,,0)*I3757/10,0)*10,_xlfn.XLOOKUP([1]Parameters!B3757,[1]Printers!L:L,[1]Printers!P:P,,0)),"")</f>
        <v/>
      </c>
      <c r="K3757">
        <f>IF(SUM(E3757:J3757)&lt;&gt;0,VLOOKUP(A3757,[1]!T_Printers[#Data],10,FALSE)+VLOOKUP(C3757,[1]!T_Resins[#Data],10,FALSE),"")</f>
        <v>4</v>
      </c>
      <c r="L3757">
        <f>IF(SUM(E3757:J3757)&lt;&gt;0,VLOOKUP(A3757,[1]!T_Printers[#Data],11,FALSE),"")</f>
        <v>8</v>
      </c>
      <c r="M3757">
        <f>IF(SUM(E3757:J3757)&lt;&gt;0,VLOOKUP(C3757,[1]!T_Resins[#Data],8,FALSE),"")</f>
        <v>120</v>
      </c>
      <c r="N3757">
        <f>IF(_xlfn.XLOOKUP(B3757,[1]Printers!$L:$L,[1]Printers!$R:$R,0,0)&gt;0,[1]Parameters!M3757,IF(SUM(E3757:J3757)&lt;&gt;0,VLOOKUP(C3757,[1]!T_Resins[#Data],9,FALSE),""))</f>
        <v>180</v>
      </c>
      <c r="O3757" t="str">
        <f t="shared" si="58"/>
        <v>UNIZNBEE</v>
      </c>
    </row>
    <row r="3758" spans="1:15" x14ac:dyDescent="0.25">
      <c r="A3758" t="str">
        <f t="array" ref="A3758">IF(ROW()-1&gt;COUNTA([1]!T_Printers[Printers])*COUNTA([1]!T_Resins[Resins]),"",INDEX([1]!T_Printers[Printers],INT((ROW()-2)/COUNTA([1]!T_Resins[Resins])+1)))</f>
        <v>UNIZ NBEE</v>
      </c>
      <c r="B3758" t="str">
        <f>_xlfn.XLOOKUP(A3758,[1]!T_Printers[Printers],[1]!T_Printers[Icon link],,0)</f>
        <v>UNIZNBEE</v>
      </c>
      <c r="C3758" t="str">
        <f t="array" ref="C3758">IF(ROW()-1&gt;COUNTA([1]!T_Printers[Printers])*COUNTA([1]!T_Resins[Resins]),"",INDEX([1]!T_Resins[Resins],MOD(ROW()-2,COUNTA([1]!T_Resins[Resins]))+1))</f>
        <v>Dental Soft Pink</v>
      </c>
      <c r="D3758">
        <f>IF(SUM(E3758:J3758)&lt;&gt;0,IF(ROW()-1&gt;COUNTA([1]!T_Printers[Printers])*COUNTA([1]!T_Resins[Resins]),"",2),"")</f>
        <v>2</v>
      </c>
      <c r="E3758" cm="1">
        <f t="array" ref="E3758">IFERROR(IF(ROW()-1&gt;COUNTA([1]!T_Printers[Printers])*COUNTA([1]!T_Resins[Resins]),"",_xlfn.IFS(ROUND(VLOOKUP(C3758,[1]!T_Resins[#Data],2,FALSE)/VLOOKUP(A3758,[1]!T_Printers[#Data],5,FALSE),1)&lt;=_xlfn.XLOOKUP(B3758,[1]Printers!L:L,[1]Printers!O:O,1,0,),ROUND(VLOOKUP(C3758,[1]!T_Resins[#Data],2,FALSE)/VLOOKUP(A3758,[1]!T_Printers[#Data],5,FALSE),1),ROUND(VLOOKUP(C3758,[1]!T_Resins[#Data],2,FALSE)/VLOOKUP(A3758,[1]!T_Printers[#Data],5,FALSE),1)&gt;_xlfn.XLOOKUP(B3758,[1]Printers!L:L,[1]Printers!O:O,1,0,),10)),"Используйте слой 100 мкм")</f>
        <v>2.2000000000000002</v>
      </c>
      <c r="F3758">
        <f>IFERROR(IF(ROUND(_xlfn.XLOOKUP([1]Parameters!B3758,[1]Printers!L:L,[1]Printers!Q:Q,,0)*E3758/10,0)*10&lt;_xlfn.XLOOKUP([1]Parameters!B3758,[1]Printers!L:L,[1]Printers!P:P,,0),ROUND(_xlfn.XLOOKUP([1]Parameters!B3758,[1]Printers!L:L,[1]Printers!Q:Q,,0)*E3758/10,0)*10,_xlfn.XLOOKUP([1]Parameters!B3758,[1]Printers!L:L,[1]Printers!P:P,,0)),"")</f>
        <v>20</v>
      </c>
      <c r="G3758" cm="1">
        <f t="array" ref="G3758">IFERROR(IF(ROW()-1&gt;COUNTA([1]!T_Printers[Printers])*COUNTA([1]!T_Resins[Resins]),"",_xlfn.IFS(ROUND(VLOOKUP(C3758,[1]!T_Resins[#Data],3,FALSE)/VLOOKUP(A3758,[1]!T_Printers[#Data],5,FALSE),1)&lt;=_xlfn.XLOOKUP(B3758,[1]Printers!L:L,[1]Printers!O:O,1,0,),ROUND(VLOOKUP(C3758,[1]!T_Resins[#Data],3,FALSE)/VLOOKUP(A3758,[1]!T_Printers[#Data],5,FALSE),1),ROUND(VLOOKUP(C3758,[1]!T_Resins[#Data],3,FALSE)/VLOOKUP(A3758,[1]!T_Printers[#Data],5,FALSE),1)&gt;_xlfn.XLOOKUP(B3758,[1]Printers!L:L,[1]Printers!O:O,1,0,),10)),"")</f>
        <v>2.8</v>
      </c>
      <c r="H3758">
        <f>IFERROR(IF(ROUND(_xlfn.XLOOKUP([1]Parameters!B3758,[1]Printers!L:L,[1]Printers!Q:Q,,0)*G3758/10,0)*10&lt;_xlfn.XLOOKUP([1]Parameters!B3758,[1]Printers!L:L,[1]Printers!P:P,,0),ROUND(_xlfn.XLOOKUP([1]Parameters!B3758,[1]Printers!L:L,[1]Printers!Q:Q,,0)*G3758/10,0)*10,_xlfn.XLOOKUP([1]Parameters!B3758,[1]Printers!L:L,[1]Printers!P:P,,0)),"")</f>
        <v>30</v>
      </c>
      <c r="I3758" s="3" t="str" cm="1">
        <f t="array" ref="I3758">IFERROR(IF(ROW()-1&gt;COUNTA([1]!T_Printers[Printers])*COUNTA([1]!T_Resins[Resins]),"",_xlfn.IFS(ROUND(VLOOKUP(C3758,[1]!T_Resins[#Data],4,FALSE)/VLOOKUP(A3758,[1]!T_Printers[#Data],5,FALSE),1)&lt;=_xlfn.XLOOKUP(B3758,[1]Printers!L:L,[1]Printers!O:O,1,0,),ROUND(VLOOKUP(C3758,[1]!T_Resins[#Data],4,FALSE)/VLOOKUP(A3758,[1]!T_Printers[#Data],5,FALSE),1),ROUND(VLOOKUP(C3758,[1]!T_Resins[#Data],4,FALSE)/VLOOKUP(A3758,[1]!T_Printers[#Data],5,FALSE),1)&gt;_xlfn.XLOOKUP(B3758,[1]Printers!L:L,[1]Printers!O:O,1,0,),"")),"")</f>
        <v/>
      </c>
      <c r="J3758" t="str">
        <f>IFERROR(IF(ROUND(_xlfn.XLOOKUP([1]Parameters!B3758,[1]Printers!L:L,[1]Printers!Q:Q,,0)*I3758/10,0)*10&lt;_xlfn.XLOOKUP([1]Parameters!B3758,[1]Printers!L:L,[1]Printers!P:P,,0),ROUND(_xlfn.XLOOKUP([1]Parameters!B3758,[1]Printers!L:L,[1]Printers!Q:Q,,0)*I3758/10,0)*10,_xlfn.XLOOKUP([1]Parameters!B3758,[1]Printers!L:L,[1]Printers!P:P,,0)),"")</f>
        <v/>
      </c>
      <c r="K3758">
        <f>IF(SUM(E3758:J3758)&lt;&gt;0,VLOOKUP(A3758,[1]!T_Printers[#Data],10,FALSE)+VLOOKUP(C3758,[1]!T_Resins[#Data],10,FALSE),"")</f>
        <v>4</v>
      </c>
      <c r="L3758">
        <f>IF(SUM(E3758:J3758)&lt;&gt;0,VLOOKUP(A3758,[1]!T_Printers[#Data],11,FALSE),"")</f>
        <v>8</v>
      </c>
      <c r="M3758">
        <f>IF(SUM(E3758:J3758)&lt;&gt;0,VLOOKUP(C3758,[1]!T_Resins[#Data],8,FALSE),"")</f>
        <v>60</v>
      </c>
      <c r="N3758">
        <f>IF(_xlfn.XLOOKUP(B3758,[1]Printers!$L:$L,[1]Printers!$R:$R,0,0)&gt;0,[1]Parameters!M3758,IF(SUM(E3758:J3758)&lt;&gt;0,VLOOKUP(C3758,[1]!T_Resins[#Data],9,FALSE),""))</f>
        <v>60</v>
      </c>
      <c r="O3758" t="str">
        <f t="shared" si="58"/>
        <v>UNIZNBEE</v>
      </c>
    </row>
    <row r="3759" spans="1:15" x14ac:dyDescent="0.25">
      <c r="A3759" t="str">
        <f t="array" ref="A3759">IF(ROW()-1&gt;COUNTA([1]!T_Printers[Printers])*COUNTA([1]!T_Resins[Resins]),"",INDEX([1]!T_Printers[Printers],INT((ROW()-2)/COUNTA([1]!T_Resins[Resins])+1)))</f>
        <v>UNIZ NBEE</v>
      </c>
      <c r="B3759" t="str">
        <f>_xlfn.XLOOKUP(A3759,[1]!T_Printers[Printers],[1]!T_Printers[Icon link],,0)</f>
        <v>UNIZNBEE</v>
      </c>
      <c r="C3759" t="str">
        <f t="array" ref="C3759">IF(ROW()-1&gt;COUNTA([1]!T_Printers[Printers])*COUNTA([1]!T_Resins[Resins]),"",INDEX([1]!T_Resins[Resins],MOD(ROW()-2,COUNTA([1]!T_Resins[Resins]))+1))</f>
        <v>Dental Sand A1-A2</v>
      </c>
      <c r="D3759">
        <f>IF(SUM(E3759:J3759)&lt;&gt;0,IF(ROW()-1&gt;COUNTA([1]!T_Printers[Printers])*COUNTA([1]!T_Resins[Resins]),"",2),"")</f>
        <v>2</v>
      </c>
      <c r="E3759" cm="1">
        <f t="array" ref="E3759">IFERROR(IF(ROW()-1&gt;COUNTA([1]!T_Printers[Printers])*COUNTA([1]!T_Resins[Resins]),"",_xlfn.IFS(ROUND(VLOOKUP(C3759,[1]!T_Resins[#Data],2,FALSE)/VLOOKUP(A3759,[1]!T_Printers[#Data],5,FALSE),1)&lt;=_xlfn.XLOOKUP(B3759,[1]Printers!L:L,[1]Printers!O:O,1,0,),ROUND(VLOOKUP(C3759,[1]!T_Resins[#Data],2,FALSE)/VLOOKUP(A3759,[1]!T_Printers[#Data],5,FALSE),1),ROUND(VLOOKUP(C3759,[1]!T_Resins[#Data],2,FALSE)/VLOOKUP(A3759,[1]!T_Printers[#Data],5,FALSE),1)&gt;_xlfn.XLOOKUP(B3759,[1]Printers!L:L,[1]Printers!O:O,1,0,),10)),"Используйте слой 100 мкм")</f>
        <v>1.2</v>
      </c>
      <c r="F3759">
        <f>IFERROR(IF(ROUND(_xlfn.XLOOKUP([1]Parameters!B3759,[1]Printers!L:L,[1]Printers!Q:Q,,0)*E3759/10,0)*10&lt;_xlfn.XLOOKUP([1]Parameters!B3759,[1]Printers!L:L,[1]Printers!P:P,,0),ROUND(_xlfn.XLOOKUP([1]Parameters!B3759,[1]Printers!L:L,[1]Printers!Q:Q,,0)*E3759/10,0)*10,_xlfn.XLOOKUP([1]Parameters!B3759,[1]Printers!L:L,[1]Printers!P:P,,0)),"")</f>
        <v>10</v>
      </c>
      <c r="G3759" cm="1">
        <f t="array" ref="G3759">IFERROR(IF(ROW()-1&gt;COUNTA([1]!T_Printers[Printers])*COUNTA([1]!T_Resins[Resins]),"",_xlfn.IFS(ROUND(VLOOKUP(C3759,[1]!T_Resins[#Data],3,FALSE)/VLOOKUP(A3759,[1]!T_Printers[#Data],5,FALSE),1)&lt;=_xlfn.XLOOKUP(B3759,[1]Printers!L:L,[1]Printers!O:O,1,0,),ROUND(VLOOKUP(C3759,[1]!T_Resins[#Data],3,FALSE)/VLOOKUP(A3759,[1]!T_Printers[#Data],5,FALSE),1),ROUND(VLOOKUP(C3759,[1]!T_Resins[#Data],3,FALSE)/VLOOKUP(A3759,[1]!T_Printers[#Data],5,FALSE),1)&gt;_xlfn.XLOOKUP(B3759,[1]Printers!L:L,[1]Printers!O:O,1,0,),10)),"")</f>
        <v>1.6</v>
      </c>
      <c r="H3759">
        <f>IFERROR(IF(ROUND(_xlfn.XLOOKUP([1]Parameters!B3759,[1]Printers!L:L,[1]Printers!Q:Q,,0)*G3759/10,0)*10&lt;_xlfn.XLOOKUP([1]Parameters!B3759,[1]Printers!L:L,[1]Printers!P:P,,0),ROUND(_xlfn.XLOOKUP([1]Parameters!B3759,[1]Printers!L:L,[1]Printers!Q:Q,,0)*G3759/10,0)*10,_xlfn.XLOOKUP([1]Parameters!B3759,[1]Printers!L:L,[1]Printers!P:P,,0)),"")</f>
        <v>10</v>
      </c>
      <c r="I3759" s="3" t="str" cm="1">
        <f t="array" ref="I3759">IFERROR(IF(ROW()-1&gt;COUNTA([1]!T_Printers[Printers])*COUNTA([1]!T_Resins[Resins]),"",_xlfn.IFS(ROUND(VLOOKUP(C3759,[1]!T_Resins[#Data],4,FALSE)/VLOOKUP(A3759,[1]!T_Printers[#Data],5,FALSE),1)&lt;=_xlfn.XLOOKUP(B3759,[1]Printers!L:L,[1]Printers!O:O,1,0,),ROUND(VLOOKUP(C3759,[1]!T_Resins[#Data],4,FALSE)/VLOOKUP(A3759,[1]!T_Printers[#Data],5,FALSE),1),ROUND(VLOOKUP(C3759,[1]!T_Resins[#Data],4,FALSE)/VLOOKUP(A3759,[1]!T_Printers[#Data],5,FALSE),1)&gt;_xlfn.XLOOKUP(B3759,[1]Printers!L:L,[1]Printers!O:O,1,0,),"")),"")</f>
        <v/>
      </c>
      <c r="J3759" t="str">
        <f>IFERROR(IF(ROUND(_xlfn.XLOOKUP([1]Parameters!B3759,[1]Printers!L:L,[1]Printers!Q:Q,,0)*I3759/10,0)*10&lt;_xlfn.XLOOKUP([1]Parameters!B3759,[1]Printers!L:L,[1]Printers!P:P,,0),ROUND(_xlfn.XLOOKUP([1]Parameters!B3759,[1]Printers!L:L,[1]Printers!Q:Q,,0)*I3759/10,0)*10,_xlfn.XLOOKUP([1]Parameters!B3759,[1]Printers!L:L,[1]Printers!P:P,,0)),"")</f>
        <v/>
      </c>
      <c r="K3759">
        <f>IF(SUM(E3759:J3759)&lt;&gt;0,VLOOKUP(A3759,[1]!T_Printers[#Data],10,FALSE)+VLOOKUP(C3759,[1]!T_Resins[#Data],10,FALSE),"")</f>
        <v>5</v>
      </c>
      <c r="L3759">
        <f>IF(SUM(E3759:J3759)&lt;&gt;0,VLOOKUP(A3759,[1]!T_Printers[#Data],11,FALSE),"")</f>
        <v>8</v>
      </c>
      <c r="M3759">
        <f>IF(SUM(E3759:J3759)&lt;&gt;0,VLOOKUP(C3759,[1]!T_Resins[#Data],8,FALSE),"")</f>
        <v>120</v>
      </c>
      <c r="N3759">
        <f>IF(_xlfn.XLOOKUP(B3759,[1]Printers!$L:$L,[1]Printers!$R:$R,0,0)&gt;0,[1]Parameters!M3759,IF(SUM(E3759:J3759)&lt;&gt;0,VLOOKUP(C3759,[1]!T_Resins[#Data],9,FALSE),""))</f>
        <v>180</v>
      </c>
      <c r="O3759" t="str">
        <f t="shared" si="58"/>
        <v>UNIZNBEE</v>
      </c>
    </row>
    <row r="3760" spans="1:15" x14ac:dyDescent="0.25">
      <c r="A3760" t="str">
        <f t="array" ref="A3760">IF(ROW()-1&gt;COUNTA([1]!T_Printers[Printers])*COUNTA([1]!T_Resins[Resins]),"",INDEX([1]!T_Printers[Printers],INT((ROW()-2)/COUNTA([1]!T_Resins[Resins])+1)))</f>
        <v>UNIZ NBEE</v>
      </c>
      <c r="B3760" t="str">
        <f>_xlfn.XLOOKUP(A3760,[1]!T_Printers[Printers],[1]!T_Printers[Icon link],,0)</f>
        <v>UNIZNBEE</v>
      </c>
      <c r="C3760" t="str">
        <f t="array" ref="C3760">IF(ROW()-1&gt;COUNTA([1]!T_Printers[Printers])*COUNTA([1]!T_Resins[Resins]),"",INDEX([1]!T_Resins[Resins],MOD(ROW()-2,COUNTA([1]!T_Resins[Resins]))+1))</f>
        <v xml:space="preserve">Dental Sand A1-A2 (Обновленная версия) </v>
      </c>
      <c r="D3760">
        <f>IF(SUM(E3760:J3760)&lt;&gt;0,IF(ROW()-1&gt;COUNTA([1]!T_Printers[Printers])*COUNTA([1]!T_Resins[Resins]),"",2),"")</f>
        <v>2</v>
      </c>
      <c r="E3760" cm="1">
        <f t="array" ref="E3760">IFERROR(IF(ROW()-1&gt;COUNTA([1]!T_Printers[Printers])*COUNTA([1]!T_Resins[Resins]),"",_xlfn.IFS(ROUND(VLOOKUP(C3760,[1]!T_Resins[#Data],2,FALSE)/VLOOKUP(A3760,[1]!T_Printers[#Data],5,FALSE),1)&lt;=_xlfn.XLOOKUP(B3760,[1]Printers!L:L,[1]Printers!O:O,1,0,),ROUND(VLOOKUP(C3760,[1]!T_Resins[#Data],2,FALSE)/VLOOKUP(A3760,[1]!T_Printers[#Data],5,FALSE),1),ROUND(VLOOKUP(C3760,[1]!T_Resins[#Data],2,FALSE)/VLOOKUP(A3760,[1]!T_Printers[#Data],5,FALSE),1)&gt;_xlfn.XLOOKUP(B3760,[1]Printers!L:L,[1]Printers!O:O,1,0,),10)),"Используйте слой 100 мкм")</f>
        <v>3.3</v>
      </c>
      <c r="F3760">
        <f>IFERROR(IF(ROUND(_xlfn.XLOOKUP([1]Parameters!B3760,[1]Printers!L:L,[1]Printers!Q:Q,,0)*E3760/10,0)*10&lt;_xlfn.XLOOKUP([1]Parameters!B3760,[1]Printers!L:L,[1]Printers!P:P,,0),ROUND(_xlfn.XLOOKUP([1]Parameters!B3760,[1]Printers!L:L,[1]Printers!Q:Q,,0)*E3760/10,0)*10,_xlfn.XLOOKUP([1]Parameters!B3760,[1]Printers!L:L,[1]Printers!P:P,,0)),"")</f>
        <v>30</v>
      </c>
      <c r="G3760" cm="1">
        <f t="array" ref="G3760">IFERROR(IF(ROW()-1&gt;COUNTA([1]!T_Printers[Printers])*COUNTA([1]!T_Resins[Resins]),"",_xlfn.IFS(ROUND(VLOOKUP(C3760,[1]!T_Resins[#Data],3,FALSE)/VLOOKUP(A3760,[1]!T_Printers[#Data],5,FALSE),1)&lt;=_xlfn.XLOOKUP(B3760,[1]Printers!L:L,[1]Printers!O:O,1,0,),ROUND(VLOOKUP(C3760,[1]!T_Resins[#Data],3,FALSE)/VLOOKUP(A3760,[1]!T_Printers[#Data],5,FALSE),1),ROUND(VLOOKUP(C3760,[1]!T_Resins[#Data],3,FALSE)/VLOOKUP(A3760,[1]!T_Printers[#Data],5,FALSE),1)&gt;_xlfn.XLOOKUP(B3760,[1]Printers!L:L,[1]Printers!O:O,1,0,),10)),"")</f>
        <v>3.4</v>
      </c>
      <c r="H3760">
        <f>IFERROR(IF(ROUND(_xlfn.XLOOKUP([1]Parameters!B3760,[1]Printers!L:L,[1]Printers!Q:Q,,0)*G3760/10,0)*10&lt;_xlfn.XLOOKUP([1]Parameters!B3760,[1]Printers!L:L,[1]Printers!P:P,,0),ROUND(_xlfn.XLOOKUP([1]Parameters!B3760,[1]Printers!L:L,[1]Printers!Q:Q,,0)*G3760/10,0)*10,_xlfn.XLOOKUP([1]Parameters!B3760,[1]Printers!L:L,[1]Printers!P:P,,0)),"")</f>
        <v>30</v>
      </c>
      <c r="I3760" s="3" t="str" cm="1">
        <f t="array" ref="I3760">IFERROR(IF(ROW()-1&gt;COUNTA([1]!T_Printers[Printers])*COUNTA([1]!T_Resins[Resins]),"",_xlfn.IFS(ROUND(VLOOKUP(C3760,[1]!T_Resins[#Data],4,FALSE)/VLOOKUP(A3760,[1]!T_Printers[#Data],5,FALSE),1)&lt;=_xlfn.XLOOKUP(B3760,[1]Printers!L:L,[1]Printers!O:O,1,0,),ROUND(VLOOKUP(C3760,[1]!T_Resins[#Data],4,FALSE)/VLOOKUP(A3760,[1]!T_Printers[#Data],5,FALSE),1),ROUND(VLOOKUP(C3760,[1]!T_Resins[#Data],4,FALSE)/VLOOKUP(A3760,[1]!T_Printers[#Data],5,FALSE),1)&gt;_xlfn.XLOOKUP(B3760,[1]Printers!L:L,[1]Printers!O:O,1,0,),"")),"")</f>
        <v/>
      </c>
      <c r="J3760" t="str">
        <f>IFERROR(IF(ROUND(_xlfn.XLOOKUP([1]Parameters!B3760,[1]Printers!L:L,[1]Printers!Q:Q,,0)*I3760/10,0)*10&lt;_xlfn.XLOOKUP([1]Parameters!B3760,[1]Printers!L:L,[1]Printers!P:P,,0),ROUND(_xlfn.XLOOKUP([1]Parameters!B3760,[1]Printers!L:L,[1]Printers!Q:Q,,0)*I3760/10,0)*10,_xlfn.XLOOKUP([1]Parameters!B3760,[1]Printers!L:L,[1]Printers!P:P,,0)),"")</f>
        <v/>
      </c>
      <c r="K3760">
        <f>IF(SUM(E3760:J3760)&lt;&gt;0,VLOOKUP(A3760,[1]!T_Printers[#Data],10,FALSE)+VLOOKUP(C3760,[1]!T_Resins[#Data],10,FALSE),"")</f>
        <v>5</v>
      </c>
      <c r="L3760">
        <f>IF(SUM(E3760:J3760)&lt;&gt;0,VLOOKUP(A3760,[1]!T_Printers[#Data],11,FALSE),"")</f>
        <v>8</v>
      </c>
      <c r="M3760">
        <f>IF(SUM(E3760:J3760)&lt;&gt;0,VLOOKUP(C3760,[1]!T_Resins[#Data],8,FALSE),"")</f>
        <v>120</v>
      </c>
      <c r="N3760">
        <f>IF(_xlfn.XLOOKUP(B3760,[1]Printers!$L:$L,[1]Printers!$R:$R,0,0)&gt;0,[1]Parameters!M3760,IF(SUM(E3760:J3760)&lt;&gt;0,VLOOKUP(C3760,[1]!T_Resins[#Data],9,FALSE),""))</f>
        <v>180</v>
      </c>
      <c r="O3760" t="str">
        <f t="shared" si="58"/>
        <v>UNIZNBEE</v>
      </c>
    </row>
    <row r="3761" spans="1:15" x14ac:dyDescent="0.25">
      <c r="A3761" t="str">
        <f t="array" ref="A3761">IF(ROW()-1&gt;COUNTA([1]!T_Printers[Printers])*COUNTA([1]!T_Resins[Resins]),"",INDEX([1]!T_Printers[Printers],INT((ROW()-2)/COUNTA([1]!T_Resins[Resins])+1)))</f>
        <v>UNIZ NBEE</v>
      </c>
      <c r="B3761" t="str">
        <f>_xlfn.XLOOKUP(A3761,[1]!T_Printers[Printers],[1]!T_Printers[Icon link],,0)</f>
        <v>UNIZNBEE</v>
      </c>
      <c r="C3761" t="str">
        <f t="array" ref="C3761">IF(ROW()-1&gt;COUNTA([1]!T_Printers[Printers])*COUNTA([1]!T_Resins[Resins]),"",INDEX([1]!T_Resins[Resins],MOD(ROW()-2,COUNTA([1]!T_Resins[Resins]))+1))</f>
        <v>Dental Sand A3</v>
      </c>
      <c r="D3761">
        <f>IF(SUM(E3761:J3761)&lt;&gt;0,IF(ROW()-1&gt;COUNTA([1]!T_Printers[Printers])*COUNTA([1]!T_Resins[Resins]),"",2),"")</f>
        <v>2</v>
      </c>
      <c r="E3761" cm="1">
        <f t="array" ref="E3761">IFERROR(IF(ROW()-1&gt;COUNTA([1]!T_Printers[Printers])*COUNTA([1]!T_Resins[Resins]),"",_xlfn.IFS(ROUND(VLOOKUP(C3761,[1]!T_Resins[#Data],2,FALSE)/VLOOKUP(A3761,[1]!T_Printers[#Data],5,FALSE),1)&lt;=_xlfn.XLOOKUP(B3761,[1]Printers!L:L,[1]Printers!O:O,1,0,),ROUND(VLOOKUP(C3761,[1]!T_Resins[#Data],2,FALSE)/VLOOKUP(A3761,[1]!T_Printers[#Data],5,FALSE),1),ROUND(VLOOKUP(C3761,[1]!T_Resins[#Data],2,FALSE)/VLOOKUP(A3761,[1]!T_Printers[#Data],5,FALSE),1)&gt;_xlfn.XLOOKUP(B3761,[1]Printers!L:L,[1]Printers!O:O,1,0,),10)),"Используйте слой 100 мкм")</f>
        <v>1.2</v>
      </c>
      <c r="F3761">
        <f>IFERROR(IF(ROUND(_xlfn.XLOOKUP([1]Parameters!B3761,[1]Printers!L:L,[1]Printers!Q:Q,,0)*E3761/10,0)*10&lt;_xlfn.XLOOKUP([1]Parameters!B3761,[1]Printers!L:L,[1]Printers!P:P,,0),ROUND(_xlfn.XLOOKUP([1]Parameters!B3761,[1]Printers!L:L,[1]Printers!Q:Q,,0)*E3761/10,0)*10,_xlfn.XLOOKUP([1]Parameters!B3761,[1]Printers!L:L,[1]Printers!P:P,,0)),"")</f>
        <v>10</v>
      </c>
      <c r="G3761" cm="1">
        <f t="array" ref="G3761">IFERROR(IF(ROW()-1&gt;COUNTA([1]!T_Printers[Printers])*COUNTA([1]!T_Resins[Resins]),"",_xlfn.IFS(ROUND(VLOOKUP(C3761,[1]!T_Resins[#Data],3,FALSE)/VLOOKUP(A3761,[1]!T_Printers[#Data],5,FALSE),1)&lt;=_xlfn.XLOOKUP(B3761,[1]Printers!L:L,[1]Printers!O:O,1,0,),ROUND(VLOOKUP(C3761,[1]!T_Resins[#Data],3,FALSE)/VLOOKUP(A3761,[1]!T_Printers[#Data],5,FALSE),1),ROUND(VLOOKUP(C3761,[1]!T_Resins[#Data],3,FALSE)/VLOOKUP(A3761,[1]!T_Printers[#Data],5,FALSE),1)&gt;_xlfn.XLOOKUP(B3761,[1]Printers!L:L,[1]Printers!O:O,1,0,),10)),"")</f>
        <v>1.6</v>
      </c>
      <c r="H3761">
        <f>IFERROR(IF(ROUND(_xlfn.XLOOKUP([1]Parameters!B3761,[1]Printers!L:L,[1]Printers!Q:Q,,0)*G3761/10,0)*10&lt;_xlfn.XLOOKUP([1]Parameters!B3761,[1]Printers!L:L,[1]Printers!P:P,,0),ROUND(_xlfn.XLOOKUP([1]Parameters!B3761,[1]Printers!L:L,[1]Printers!Q:Q,,0)*G3761/10,0)*10,_xlfn.XLOOKUP([1]Parameters!B3761,[1]Printers!L:L,[1]Printers!P:P,,0)),"")</f>
        <v>10</v>
      </c>
      <c r="I3761" s="3" t="str" cm="1">
        <f t="array" ref="I3761">IFERROR(IF(ROW()-1&gt;COUNTA([1]!T_Printers[Printers])*COUNTA([1]!T_Resins[Resins]),"",_xlfn.IFS(ROUND(VLOOKUP(C3761,[1]!T_Resins[#Data],4,FALSE)/VLOOKUP(A3761,[1]!T_Printers[#Data],5,FALSE),1)&lt;=_xlfn.XLOOKUP(B3761,[1]Printers!L:L,[1]Printers!O:O,1,0,),ROUND(VLOOKUP(C3761,[1]!T_Resins[#Data],4,FALSE)/VLOOKUP(A3761,[1]!T_Printers[#Data],5,FALSE),1),ROUND(VLOOKUP(C3761,[1]!T_Resins[#Data],4,FALSE)/VLOOKUP(A3761,[1]!T_Printers[#Data],5,FALSE),1)&gt;_xlfn.XLOOKUP(B3761,[1]Printers!L:L,[1]Printers!O:O,1,0,),"")),"")</f>
        <v/>
      </c>
      <c r="J3761" t="str">
        <f>IFERROR(IF(ROUND(_xlfn.XLOOKUP([1]Parameters!B3761,[1]Printers!L:L,[1]Printers!Q:Q,,0)*I3761/10,0)*10&lt;_xlfn.XLOOKUP([1]Parameters!B3761,[1]Printers!L:L,[1]Printers!P:P,,0),ROUND(_xlfn.XLOOKUP([1]Parameters!B3761,[1]Printers!L:L,[1]Printers!Q:Q,,0)*I3761/10,0)*10,_xlfn.XLOOKUP([1]Parameters!B3761,[1]Printers!L:L,[1]Printers!P:P,,0)),"")</f>
        <v/>
      </c>
      <c r="K3761">
        <f>IF(SUM(E3761:J3761)&lt;&gt;0,VLOOKUP(A3761,[1]!T_Printers[#Data],10,FALSE)+VLOOKUP(C3761,[1]!T_Resins[#Data],10,FALSE),"")</f>
        <v>5</v>
      </c>
      <c r="L3761">
        <f>IF(SUM(E3761:J3761)&lt;&gt;0,VLOOKUP(A3761,[1]!T_Printers[#Data],11,FALSE),"")</f>
        <v>8</v>
      </c>
      <c r="M3761">
        <f>IF(SUM(E3761:J3761)&lt;&gt;0,VLOOKUP(C3761,[1]!T_Resins[#Data],8,FALSE),"")</f>
        <v>120</v>
      </c>
      <c r="N3761">
        <f>IF(_xlfn.XLOOKUP(B3761,[1]Printers!$L:$L,[1]Printers!$R:$R,0,0)&gt;0,[1]Parameters!M3761,IF(SUM(E3761:J3761)&lt;&gt;0,VLOOKUP(C3761,[1]!T_Resins[#Data],9,FALSE),""))</f>
        <v>180</v>
      </c>
      <c r="O3761" t="str">
        <f t="shared" si="58"/>
        <v>UNIZNBEE</v>
      </c>
    </row>
    <row r="3762" spans="1:15" x14ac:dyDescent="0.25">
      <c r="A3762" t="str">
        <f t="array" ref="A3762">IF(ROW()-1&gt;COUNTA([1]!T_Printers[Printers])*COUNTA([1]!T_Resins[Resins]),"",INDEX([1]!T_Printers[Printers],INT((ROW()-2)/COUNTA([1]!T_Resins[Resins])+1)))</f>
        <v>UNIZ NBEE</v>
      </c>
      <c r="B3762" t="str">
        <f>_xlfn.XLOOKUP(A3762,[1]!T_Printers[Printers],[1]!T_Printers[Icon link],,0)</f>
        <v>UNIZNBEE</v>
      </c>
      <c r="C3762" t="str">
        <f t="array" ref="C3762">IF(ROW()-1&gt;COUNTA([1]!T_Printers[Printers])*COUNTA([1]!T_Resins[Resins]),"",INDEX([1]!T_Resins[Resins],MOD(ROW()-2,COUNTA([1]!T_Resins[Resins]))+1))</f>
        <v xml:space="preserve">Dental Sand A3 (Обновленная версия) </v>
      </c>
      <c r="D3762">
        <f>IF(SUM(E3762:J3762)&lt;&gt;0,IF(ROW()-1&gt;COUNTA([1]!T_Printers[Printers])*COUNTA([1]!T_Resins[Resins]),"",2),"")</f>
        <v>2</v>
      </c>
      <c r="E3762" cm="1">
        <f t="array" ref="E3762">IFERROR(IF(ROW()-1&gt;COUNTA([1]!T_Printers[Printers])*COUNTA([1]!T_Resins[Resins]),"",_xlfn.IFS(ROUND(VLOOKUP(C3762,[1]!T_Resins[#Data],2,FALSE)/VLOOKUP(A3762,[1]!T_Printers[#Data],5,FALSE),1)&lt;=_xlfn.XLOOKUP(B3762,[1]Printers!L:L,[1]Printers!O:O,1,0,),ROUND(VLOOKUP(C3762,[1]!T_Resins[#Data],2,FALSE)/VLOOKUP(A3762,[1]!T_Printers[#Data],5,FALSE),1),ROUND(VLOOKUP(C3762,[1]!T_Resins[#Data],2,FALSE)/VLOOKUP(A3762,[1]!T_Printers[#Data],5,FALSE),1)&gt;_xlfn.XLOOKUP(B3762,[1]Printers!L:L,[1]Printers!O:O,1,0,),10)),"Используйте слой 100 мкм")</f>
        <v>3.3</v>
      </c>
      <c r="F3762">
        <f>IFERROR(IF(ROUND(_xlfn.XLOOKUP([1]Parameters!B3762,[1]Printers!L:L,[1]Printers!Q:Q,,0)*E3762/10,0)*10&lt;_xlfn.XLOOKUP([1]Parameters!B3762,[1]Printers!L:L,[1]Printers!P:P,,0),ROUND(_xlfn.XLOOKUP([1]Parameters!B3762,[1]Printers!L:L,[1]Printers!Q:Q,,0)*E3762/10,0)*10,_xlfn.XLOOKUP([1]Parameters!B3762,[1]Printers!L:L,[1]Printers!P:P,,0)),"")</f>
        <v>30</v>
      </c>
      <c r="G3762" cm="1">
        <f t="array" ref="G3762">IFERROR(IF(ROW()-1&gt;COUNTA([1]!T_Printers[Printers])*COUNTA([1]!T_Resins[Resins]),"",_xlfn.IFS(ROUND(VLOOKUP(C3762,[1]!T_Resins[#Data],3,FALSE)/VLOOKUP(A3762,[1]!T_Printers[#Data],5,FALSE),1)&lt;=_xlfn.XLOOKUP(B3762,[1]Printers!L:L,[1]Printers!O:O,1,0,),ROUND(VLOOKUP(C3762,[1]!T_Resins[#Data],3,FALSE)/VLOOKUP(A3762,[1]!T_Printers[#Data],5,FALSE),1),ROUND(VLOOKUP(C3762,[1]!T_Resins[#Data],3,FALSE)/VLOOKUP(A3762,[1]!T_Printers[#Data],5,FALSE),1)&gt;_xlfn.XLOOKUP(B3762,[1]Printers!L:L,[1]Printers!O:O,1,0,),10)),"")</f>
        <v>3.4</v>
      </c>
      <c r="H3762">
        <f>IFERROR(IF(ROUND(_xlfn.XLOOKUP([1]Parameters!B3762,[1]Printers!L:L,[1]Printers!Q:Q,,0)*G3762/10,0)*10&lt;_xlfn.XLOOKUP([1]Parameters!B3762,[1]Printers!L:L,[1]Printers!P:P,,0),ROUND(_xlfn.XLOOKUP([1]Parameters!B3762,[1]Printers!L:L,[1]Printers!Q:Q,,0)*G3762/10,0)*10,_xlfn.XLOOKUP([1]Parameters!B3762,[1]Printers!L:L,[1]Printers!P:P,,0)),"")</f>
        <v>30</v>
      </c>
      <c r="I3762" s="3" t="str" cm="1">
        <f t="array" ref="I3762">IFERROR(IF(ROW()-1&gt;COUNTA([1]!T_Printers[Printers])*COUNTA([1]!T_Resins[Resins]),"",_xlfn.IFS(ROUND(VLOOKUP(C3762,[1]!T_Resins[#Data],4,FALSE)/VLOOKUP(A3762,[1]!T_Printers[#Data],5,FALSE),1)&lt;=_xlfn.XLOOKUP(B3762,[1]Printers!L:L,[1]Printers!O:O,1,0,),ROUND(VLOOKUP(C3762,[1]!T_Resins[#Data],4,FALSE)/VLOOKUP(A3762,[1]!T_Printers[#Data],5,FALSE),1),ROUND(VLOOKUP(C3762,[1]!T_Resins[#Data],4,FALSE)/VLOOKUP(A3762,[1]!T_Printers[#Data],5,FALSE),1)&gt;_xlfn.XLOOKUP(B3762,[1]Printers!L:L,[1]Printers!O:O,1,0,),"")),"")</f>
        <v/>
      </c>
      <c r="J3762" t="str">
        <f>IFERROR(IF(ROUND(_xlfn.XLOOKUP([1]Parameters!B3762,[1]Printers!L:L,[1]Printers!Q:Q,,0)*I3762/10,0)*10&lt;_xlfn.XLOOKUP([1]Parameters!B3762,[1]Printers!L:L,[1]Printers!P:P,,0),ROUND(_xlfn.XLOOKUP([1]Parameters!B3762,[1]Printers!L:L,[1]Printers!Q:Q,,0)*I3762/10,0)*10,_xlfn.XLOOKUP([1]Parameters!B3762,[1]Printers!L:L,[1]Printers!P:P,,0)),"")</f>
        <v/>
      </c>
      <c r="K3762">
        <f>IF(SUM(E3762:J3762)&lt;&gt;0,VLOOKUP(A3762,[1]!T_Printers[#Data],10,FALSE)+VLOOKUP(C3762,[1]!T_Resins[#Data],10,FALSE),"")</f>
        <v>5</v>
      </c>
      <c r="L3762">
        <f>IF(SUM(E3762:J3762)&lt;&gt;0,VLOOKUP(A3762,[1]!T_Printers[#Data],11,FALSE),"")</f>
        <v>8</v>
      </c>
      <c r="M3762">
        <f>IF(SUM(E3762:J3762)&lt;&gt;0,VLOOKUP(C3762,[1]!T_Resins[#Data],8,FALSE),"")</f>
        <v>120</v>
      </c>
      <c r="N3762">
        <f>IF(_xlfn.XLOOKUP(B3762,[1]Printers!$L:$L,[1]Printers!$R:$R,0,0)&gt;0,[1]Parameters!M3762,IF(SUM(E3762:J3762)&lt;&gt;0,VLOOKUP(C3762,[1]!T_Resins[#Data],9,FALSE),""))</f>
        <v>180</v>
      </c>
      <c r="O3762" t="str">
        <f t="shared" si="58"/>
        <v>UNIZNBEE</v>
      </c>
    </row>
    <row r="3763" spans="1:15" x14ac:dyDescent="0.25">
      <c r="A3763" t="str">
        <f t="array" ref="A3763">IF(ROW()-1&gt;COUNTA([1]!T_Printers[Printers])*COUNTA([1]!T_Resins[Resins]),"",INDEX([1]!T_Printers[Printers],INT((ROW()-2)/COUNTA([1]!T_Resins[Resins])+1)))</f>
        <v>UNIZ NBEE</v>
      </c>
      <c r="B3763" t="str">
        <f>_xlfn.XLOOKUP(A3763,[1]!T_Printers[Printers],[1]!T_Printers[Icon link],,0)</f>
        <v>UNIZNBEE</v>
      </c>
      <c r="C3763" t="str">
        <f t="array" ref="C3763">IF(ROW()-1&gt;COUNTA([1]!T_Printers[Printers])*COUNTA([1]!T_Resins[Resins]),"",INDEX([1]!T_Resins[Resins],MOD(ROW()-2,COUNTA([1]!T_Resins[Resins]))+1))</f>
        <v>Dental Sand Pro A1-A2 (Crown LT)</v>
      </c>
      <c r="D3763">
        <f>IF(SUM(E3763:J3763)&lt;&gt;0,IF(ROW()-1&gt;COUNTA([1]!T_Printers[Printers])*COUNTA([1]!T_Resins[Resins]),"",2),"")</f>
        <v>2</v>
      </c>
      <c r="E3763" cm="1">
        <f t="array" ref="E3763">IFERROR(IF(ROW()-1&gt;COUNTA([1]!T_Printers[Printers])*COUNTA([1]!T_Resins[Resins]),"",_xlfn.IFS(ROUND(VLOOKUP(C3763,[1]!T_Resins[#Data],2,FALSE)/VLOOKUP(A3763,[1]!T_Printers[#Data],5,FALSE),1)&lt;=_xlfn.XLOOKUP(B3763,[1]Printers!L:L,[1]Printers!O:O,1,0,),ROUND(VLOOKUP(C3763,[1]!T_Resins[#Data],2,FALSE)/VLOOKUP(A3763,[1]!T_Printers[#Data],5,FALSE),1),ROUND(VLOOKUP(C3763,[1]!T_Resins[#Data],2,FALSE)/VLOOKUP(A3763,[1]!T_Printers[#Data],5,FALSE),1)&gt;_xlfn.XLOOKUP(B3763,[1]Printers!L:L,[1]Printers!O:O,1,0,),10)),"Используйте слой 100 мкм")</f>
        <v>5.4</v>
      </c>
      <c r="F3763">
        <f>IFERROR(IF(ROUND(_xlfn.XLOOKUP([1]Parameters!B3763,[1]Printers!L:L,[1]Printers!Q:Q,,0)*E3763/10,0)*10&lt;_xlfn.XLOOKUP([1]Parameters!B3763,[1]Printers!L:L,[1]Printers!P:P,,0),ROUND(_xlfn.XLOOKUP([1]Parameters!B3763,[1]Printers!L:L,[1]Printers!Q:Q,,0)*E3763/10,0)*10,_xlfn.XLOOKUP([1]Parameters!B3763,[1]Printers!L:L,[1]Printers!P:P,,0)),"")</f>
        <v>50</v>
      </c>
      <c r="G3763" cm="1">
        <f t="array" ref="G3763">IFERROR(IF(ROW()-1&gt;COUNTA([1]!T_Printers[Printers])*COUNTA([1]!T_Resins[Resins]),"",_xlfn.IFS(ROUND(VLOOKUP(C3763,[1]!T_Resins[#Data],3,FALSE)/VLOOKUP(A3763,[1]!T_Printers[#Data],5,FALSE),1)&lt;=_xlfn.XLOOKUP(B3763,[1]Printers!L:L,[1]Printers!O:O,1,0,),ROUND(VLOOKUP(C3763,[1]!T_Resins[#Data],3,FALSE)/VLOOKUP(A3763,[1]!T_Printers[#Data],5,FALSE),1),ROUND(VLOOKUP(C3763,[1]!T_Resins[#Data],3,FALSE)/VLOOKUP(A3763,[1]!T_Printers[#Data],5,FALSE),1)&gt;_xlfn.XLOOKUP(B3763,[1]Printers!L:L,[1]Printers!O:O,1,0,),10)),"")</f>
        <v>7.8</v>
      </c>
      <c r="H3763">
        <f>IFERROR(IF(ROUND(_xlfn.XLOOKUP([1]Parameters!B3763,[1]Printers!L:L,[1]Printers!Q:Q,,0)*G3763/10,0)*10&lt;_xlfn.XLOOKUP([1]Parameters!B3763,[1]Printers!L:L,[1]Printers!P:P,,0),ROUND(_xlfn.XLOOKUP([1]Parameters!B3763,[1]Printers!L:L,[1]Printers!Q:Q,,0)*G3763/10,0)*10,_xlfn.XLOOKUP([1]Parameters!B3763,[1]Printers!L:L,[1]Printers!P:P,,0)),"")</f>
        <v>70</v>
      </c>
      <c r="I3763" s="3" t="str" cm="1">
        <f t="array" ref="I3763">IFERROR(IF(ROW()-1&gt;COUNTA([1]!T_Printers[Printers])*COUNTA([1]!T_Resins[Resins]),"",_xlfn.IFS(ROUND(VLOOKUP(C3763,[1]!T_Resins[#Data],4,FALSE)/VLOOKUP(A3763,[1]!T_Printers[#Data],5,FALSE),1)&lt;=_xlfn.XLOOKUP(B3763,[1]Printers!L:L,[1]Printers!O:O,1,0,),ROUND(VLOOKUP(C3763,[1]!T_Resins[#Data],4,FALSE)/VLOOKUP(A3763,[1]!T_Printers[#Data],5,FALSE),1),ROUND(VLOOKUP(C3763,[1]!T_Resins[#Data],4,FALSE)/VLOOKUP(A3763,[1]!T_Printers[#Data],5,FALSE),1)&gt;_xlfn.XLOOKUP(B3763,[1]Printers!L:L,[1]Printers!O:O,1,0,),"")),"")</f>
        <v/>
      </c>
      <c r="J3763" t="str">
        <f>IFERROR(IF(ROUND(_xlfn.XLOOKUP([1]Parameters!B3763,[1]Printers!L:L,[1]Printers!Q:Q,,0)*I3763/10,0)*10&lt;_xlfn.XLOOKUP([1]Parameters!B3763,[1]Printers!L:L,[1]Printers!P:P,,0),ROUND(_xlfn.XLOOKUP([1]Parameters!B3763,[1]Printers!L:L,[1]Printers!Q:Q,,0)*I3763/10,0)*10,_xlfn.XLOOKUP([1]Parameters!B3763,[1]Printers!L:L,[1]Printers!P:P,,0)),"")</f>
        <v/>
      </c>
      <c r="K3763">
        <f>IF(SUM(E3763:J3763)&lt;&gt;0,VLOOKUP(A3763,[1]!T_Printers[#Data],10,FALSE)+VLOOKUP(C3763,[1]!T_Resins[#Data],10,FALSE),"")</f>
        <v>5</v>
      </c>
      <c r="L3763">
        <f>IF(SUM(E3763:J3763)&lt;&gt;0,VLOOKUP(A3763,[1]!T_Printers[#Data],11,FALSE),"")</f>
        <v>8</v>
      </c>
      <c r="M3763">
        <f>IF(SUM(E3763:J3763)&lt;&gt;0,VLOOKUP(C3763,[1]!T_Resins[#Data],8,FALSE),"")</f>
        <v>120</v>
      </c>
      <c r="N3763">
        <f>IF(_xlfn.XLOOKUP(B3763,[1]Printers!$L:$L,[1]Printers!$R:$R,0,0)&gt;0,[1]Parameters!M3763,IF(SUM(E3763:J3763)&lt;&gt;0,VLOOKUP(C3763,[1]!T_Resins[#Data],9,FALSE),""))</f>
        <v>180</v>
      </c>
      <c r="O3763" t="str">
        <f t="shared" si="58"/>
        <v>UNIZNBEE</v>
      </c>
    </row>
    <row r="3764" spans="1:15" x14ac:dyDescent="0.25">
      <c r="A3764" t="str">
        <f t="array" ref="A3764">IF(ROW()-1&gt;COUNTA([1]!T_Printers[Printers])*COUNTA([1]!T_Resins[Resins]),"",INDEX([1]!T_Printers[Printers],INT((ROW()-2)/COUNTA([1]!T_Resins[Resins])+1)))</f>
        <v>UNIZ NBEE</v>
      </c>
      <c r="B3764" t="str">
        <f>_xlfn.XLOOKUP(A3764,[1]!T_Printers[Printers],[1]!T_Printers[Icon link],,0)</f>
        <v>UNIZNBEE</v>
      </c>
      <c r="C3764" t="str">
        <f t="array" ref="C3764">IF(ROW()-1&gt;COUNTA([1]!T_Printers[Printers])*COUNTA([1]!T_Resins[Resins]),"",INDEX([1]!T_Resins[Resins],MOD(ROW()-2,COUNTA([1]!T_Resins[Resins]))+1))</f>
        <v>Dental Sand Pro A3 (Crown LT)</v>
      </c>
      <c r="D3764">
        <f>IF(SUM(E3764:J3764)&lt;&gt;0,IF(ROW()-1&gt;COUNTA([1]!T_Printers[Printers])*COUNTA([1]!T_Resins[Resins]),"",2),"")</f>
        <v>2</v>
      </c>
      <c r="E3764" cm="1">
        <f t="array" ref="E3764">IFERROR(IF(ROW()-1&gt;COUNTA([1]!T_Printers[Printers])*COUNTA([1]!T_Resins[Resins]),"",_xlfn.IFS(ROUND(VLOOKUP(C3764,[1]!T_Resins[#Data],2,FALSE)/VLOOKUP(A3764,[1]!T_Printers[#Data],5,FALSE),1)&lt;=_xlfn.XLOOKUP(B3764,[1]Printers!L:L,[1]Printers!O:O,1,0,),ROUND(VLOOKUP(C3764,[1]!T_Resins[#Data],2,FALSE)/VLOOKUP(A3764,[1]!T_Printers[#Data],5,FALSE),1),ROUND(VLOOKUP(C3764,[1]!T_Resins[#Data],2,FALSE)/VLOOKUP(A3764,[1]!T_Printers[#Data],5,FALSE),1)&gt;_xlfn.XLOOKUP(B3764,[1]Printers!L:L,[1]Printers!O:O,1,0,),10)),"Используйте слой 100 мкм")</f>
        <v>5.4</v>
      </c>
      <c r="F3764">
        <f>IFERROR(IF(ROUND(_xlfn.XLOOKUP([1]Parameters!B3764,[1]Printers!L:L,[1]Printers!Q:Q,,0)*E3764/10,0)*10&lt;_xlfn.XLOOKUP([1]Parameters!B3764,[1]Printers!L:L,[1]Printers!P:P,,0),ROUND(_xlfn.XLOOKUP([1]Parameters!B3764,[1]Printers!L:L,[1]Printers!Q:Q,,0)*E3764/10,0)*10,_xlfn.XLOOKUP([1]Parameters!B3764,[1]Printers!L:L,[1]Printers!P:P,,0)),"")</f>
        <v>50</v>
      </c>
      <c r="G3764" cm="1">
        <f t="array" ref="G3764">IFERROR(IF(ROW()-1&gt;COUNTA([1]!T_Printers[Printers])*COUNTA([1]!T_Resins[Resins]),"",_xlfn.IFS(ROUND(VLOOKUP(C3764,[1]!T_Resins[#Data],3,FALSE)/VLOOKUP(A3764,[1]!T_Printers[#Data],5,FALSE),1)&lt;=_xlfn.XLOOKUP(B3764,[1]Printers!L:L,[1]Printers!O:O,1,0,),ROUND(VLOOKUP(C3764,[1]!T_Resins[#Data],3,FALSE)/VLOOKUP(A3764,[1]!T_Printers[#Data],5,FALSE),1),ROUND(VLOOKUP(C3764,[1]!T_Resins[#Data],3,FALSE)/VLOOKUP(A3764,[1]!T_Printers[#Data],5,FALSE),1)&gt;_xlfn.XLOOKUP(B3764,[1]Printers!L:L,[1]Printers!O:O,1,0,),10)),"")</f>
        <v>7.8</v>
      </c>
      <c r="H3764">
        <f>IFERROR(IF(ROUND(_xlfn.XLOOKUP([1]Parameters!B3764,[1]Printers!L:L,[1]Printers!Q:Q,,0)*G3764/10,0)*10&lt;_xlfn.XLOOKUP([1]Parameters!B3764,[1]Printers!L:L,[1]Printers!P:P,,0),ROUND(_xlfn.XLOOKUP([1]Parameters!B3764,[1]Printers!L:L,[1]Printers!Q:Q,,0)*G3764/10,0)*10,_xlfn.XLOOKUP([1]Parameters!B3764,[1]Printers!L:L,[1]Printers!P:P,,0)),"")</f>
        <v>70</v>
      </c>
      <c r="I3764" s="3" t="str" cm="1">
        <f t="array" ref="I3764">IFERROR(IF(ROW()-1&gt;COUNTA([1]!T_Printers[Printers])*COUNTA([1]!T_Resins[Resins]),"",_xlfn.IFS(ROUND(VLOOKUP(C3764,[1]!T_Resins[#Data],4,FALSE)/VLOOKUP(A3764,[1]!T_Printers[#Data],5,FALSE),1)&lt;=_xlfn.XLOOKUP(B3764,[1]Printers!L:L,[1]Printers!O:O,1,0,),ROUND(VLOOKUP(C3764,[1]!T_Resins[#Data],4,FALSE)/VLOOKUP(A3764,[1]!T_Printers[#Data],5,FALSE),1),ROUND(VLOOKUP(C3764,[1]!T_Resins[#Data],4,FALSE)/VLOOKUP(A3764,[1]!T_Printers[#Data],5,FALSE),1)&gt;_xlfn.XLOOKUP(B3764,[1]Printers!L:L,[1]Printers!O:O,1,0,),"")),"")</f>
        <v/>
      </c>
      <c r="J3764" t="str">
        <f>IFERROR(IF(ROUND(_xlfn.XLOOKUP([1]Parameters!B3764,[1]Printers!L:L,[1]Printers!Q:Q,,0)*I3764/10,0)*10&lt;_xlfn.XLOOKUP([1]Parameters!B3764,[1]Printers!L:L,[1]Printers!P:P,,0),ROUND(_xlfn.XLOOKUP([1]Parameters!B3764,[1]Printers!L:L,[1]Printers!Q:Q,,0)*I3764/10,0)*10,_xlfn.XLOOKUP([1]Parameters!B3764,[1]Printers!L:L,[1]Printers!P:P,,0)),"")</f>
        <v/>
      </c>
      <c r="K3764">
        <f>IF(SUM(E3764:J3764)&lt;&gt;0,VLOOKUP(A3764,[1]!T_Printers[#Data],10,FALSE)+VLOOKUP(C3764,[1]!T_Resins[#Data],10,FALSE),"")</f>
        <v>5</v>
      </c>
      <c r="L3764">
        <f>IF(SUM(E3764:J3764)&lt;&gt;0,VLOOKUP(A3764,[1]!T_Printers[#Data],11,FALSE),"")</f>
        <v>8</v>
      </c>
      <c r="M3764">
        <f>IF(SUM(E3764:J3764)&lt;&gt;0,VLOOKUP(C3764,[1]!T_Resins[#Data],8,FALSE),"")</f>
        <v>120</v>
      </c>
      <c r="N3764">
        <f>IF(_xlfn.XLOOKUP(B3764,[1]Printers!$L:$L,[1]Printers!$R:$R,0,0)&gt;0,[1]Parameters!M3764,IF(SUM(E3764:J3764)&lt;&gt;0,VLOOKUP(C3764,[1]!T_Resins[#Data],9,FALSE),""))</f>
        <v>180</v>
      </c>
      <c r="O3764" t="str">
        <f t="shared" si="58"/>
        <v>UNIZNBEE</v>
      </c>
    </row>
    <row r="3765" spans="1:15" x14ac:dyDescent="0.25">
      <c r="A3765" t="str">
        <f t="array" ref="A3765">IF(ROW()-1&gt;COUNTA([1]!T_Printers[Printers])*COUNTA([1]!T_Resins[Resins]),"",INDEX([1]!T_Printers[Printers],INT((ROW()-2)/COUNTA([1]!T_Resins[Resins])+1)))</f>
        <v>UNIZ NBEE</v>
      </c>
      <c r="B3765" t="str">
        <f>_xlfn.XLOOKUP(A3765,[1]!T_Printers[Printers],[1]!T_Printers[Icon link],,0)</f>
        <v>UNIZNBEE</v>
      </c>
      <c r="C3765" t="str">
        <f t="array" ref="C3765">IF(ROW()-1&gt;COUNTA([1]!T_Printers[Printers])*COUNTA([1]!T_Resins[Resins]),"",INDEX([1]!T_Resins[Resins],MOD(ROW()-2,COUNTA([1]!T_Resins[Resins]))+1))</f>
        <v>Dental Splint Soft</v>
      </c>
      <c r="D3765">
        <f>IF(SUM(E3765:J3765)&lt;&gt;0,IF(ROW()-1&gt;COUNTA([1]!T_Printers[Printers])*COUNTA([1]!T_Resins[Resins]),"",2),"")</f>
        <v>2</v>
      </c>
      <c r="E3765" cm="1">
        <f t="array" ref="E3765">IFERROR(IF(ROW()-1&gt;COUNTA([1]!T_Printers[Printers])*COUNTA([1]!T_Resins[Resins]),"",_xlfn.IFS(ROUND(VLOOKUP(C3765,[1]!T_Resins[#Data],2,FALSE)/VLOOKUP(A3765,[1]!T_Printers[#Data],5,FALSE),1)&lt;=_xlfn.XLOOKUP(B3765,[1]Printers!L:L,[1]Printers!O:O,1,0,),ROUND(VLOOKUP(C3765,[1]!T_Resins[#Data],2,FALSE)/VLOOKUP(A3765,[1]!T_Printers[#Data],5,FALSE),1),ROUND(VLOOKUP(C3765,[1]!T_Resins[#Data],2,FALSE)/VLOOKUP(A3765,[1]!T_Printers[#Data],5,FALSE),1)&gt;_xlfn.XLOOKUP(B3765,[1]Printers!L:L,[1]Printers!O:O,1,0,),10)),"Используйте слой 100 мкм")</f>
        <v>3.6</v>
      </c>
      <c r="F3765">
        <f>IFERROR(IF(ROUND(_xlfn.XLOOKUP([1]Parameters!B3765,[1]Printers!L:L,[1]Printers!Q:Q,,0)*E3765/10,0)*10&lt;_xlfn.XLOOKUP([1]Parameters!B3765,[1]Printers!L:L,[1]Printers!P:P,,0),ROUND(_xlfn.XLOOKUP([1]Parameters!B3765,[1]Printers!L:L,[1]Printers!Q:Q,,0)*E3765/10,0)*10,_xlfn.XLOOKUP([1]Parameters!B3765,[1]Printers!L:L,[1]Printers!P:P,,0)),"")</f>
        <v>30</v>
      </c>
      <c r="G3765" cm="1">
        <f t="array" ref="G3765">IFERROR(IF(ROW()-1&gt;COUNTA([1]!T_Printers[Printers])*COUNTA([1]!T_Resins[Resins]),"",_xlfn.IFS(ROUND(VLOOKUP(C3765,[1]!T_Resins[#Data],3,FALSE)/VLOOKUP(A3765,[1]!T_Printers[#Data],5,FALSE),1)&lt;=_xlfn.XLOOKUP(B3765,[1]Printers!L:L,[1]Printers!O:O,1,0,),ROUND(VLOOKUP(C3765,[1]!T_Resins[#Data],3,FALSE)/VLOOKUP(A3765,[1]!T_Printers[#Data],5,FALSE),1),ROUND(VLOOKUP(C3765,[1]!T_Resins[#Data],3,FALSE)/VLOOKUP(A3765,[1]!T_Printers[#Data],5,FALSE),1)&gt;_xlfn.XLOOKUP(B3765,[1]Printers!L:L,[1]Printers!O:O,1,0,),10)),"")</f>
        <v>4.7</v>
      </c>
      <c r="H3765">
        <f>IFERROR(IF(ROUND(_xlfn.XLOOKUP([1]Parameters!B3765,[1]Printers!L:L,[1]Printers!Q:Q,,0)*G3765/10,0)*10&lt;_xlfn.XLOOKUP([1]Parameters!B3765,[1]Printers!L:L,[1]Printers!P:P,,0),ROUND(_xlfn.XLOOKUP([1]Parameters!B3765,[1]Printers!L:L,[1]Printers!Q:Q,,0)*G3765/10,0)*10,_xlfn.XLOOKUP([1]Parameters!B3765,[1]Printers!L:L,[1]Printers!P:P,,0)),"")</f>
        <v>40</v>
      </c>
      <c r="I3765" s="3" t="str" cm="1">
        <f t="array" ref="I3765">IFERROR(IF(ROW()-1&gt;COUNTA([1]!T_Printers[Printers])*COUNTA([1]!T_Resins[Resins]),"",_xlfn.IFS(ROUND(VLOOKUP(C3765,[1]!T_Resins[#Data],4,FALSE)/VLOOKUP(A3765,[1]!T_Printers[#Data],5,FALSE),1)&lt;=_xlfn.XLOOKUP(B3765,[1]Printers!L:L,[1]Printers!O:O,1,0,),ROUND(VLOOKUP(C3765,[1]!T_Resins[#Data],4,FALSE)/VLOOKUP(A3765,[1]!T_Printers[#Data],5,FALSE),1),ROUND(VLOOKUP(C3765,[1]!T_Resins[#Data],4,FALSE)/VLOOKUP(A3765,[1]!T_Printers[#Data],5,FALSE),1)&gt;_xlfn.XLOOKUP(B3765,[1]Printers!L:L,[1]Printers!O:O,1,0,),"")),"")</f>
        <v/>
      </c>
      <c r="J3765" t="str">
        <f>IFERROR(IF(ROUND(_xlfn.XLOOKUP([1]Parameters!B3765,[1]Printers!L:L,[1]Printers!Q:Q,,0)*I3765/10,0)*10&lt;_xlfn.XLOOKUP([1]Parameters!B3765,[1]Printers!L:L,[1]Printers!P:P,,0),ROUND(_xlfn.XLOOKUP([1]Parameters!B3765,[1]Printers!L:L,[1]Printers!Q:Q,,0)*I3765/10,0)*10,_xlfn.XLOOKUP([1]Parameters!B3765,[1]Printers!L:L,[1]Printers!P:P,,0)),"")</f>
        <v/>
      </c>
      <c r="K3765">
        <f>IF(SUM(E3765:J3765)&lt;&gt;0,VLOOKUP(A3765,[1]!T_Printers[#Data],10,FALSE)+VLOOKUP(C3765,[1]!T_Resins[#Data],10,FALSE),"")</f>
        <v>4</v>
      </c>
      <c r="L3765">
        <f>IF(SUM(E3765:J3765)&lt;&gt;0,VLOOKUP(A3765,[1]!T_Printers[#Data],11,FALSE),"")</f>
        <v>8</v>
      </c>
      <c r="M3765">
        <f>IF(SUM(E3765:J3765)&lt;&gt;0,VLOOKUP(C3765,[1]!T_Resins[#Data],8,FALSE),"")</f>
        <v>60</v>
      </c>
      <c r="N3765">
        <f>IF(_xlfn.XLOOKUP(B3765,[1]Printers!$L:$L,[1]Printers!$R:$R,0,0)&gt;0,[1]Parameters!M3765,IF(SUM(E3765:J3765)&lt;&gt;0,VLOOKUP(C3765,[1]!T_Resins[#Data],9,FALSE),""))</f>
        <v>60</v>
      </c>
      <c r="O3765" t="str">
        <f t="shared" si="58"/>
        <v>UNIZNBEE</v>
      </c>
    </row>
    <row r="3766" spans="1:15" x14ac:dyDescent="0.25">
      <c r="A3766" t="str">
        <f t="array" ref="A3766">IF(ROW()-1&gt;COUNTA([1]!T_Printers[Printers])*COUNTA([1]!T_Resins[Resins]),"",INDEX([1]!T_Printers[Printers],INT((ROW()-2)/COUNTA([1]!T_Resins[Resins])+1)))</f>
        <v>UNIZ NBEE</v>
      </c>
      <c r="B3766" t="str">
        <f>_xlfn.XLOOKUP(A3766,[1]!T_Printers[Printers],[1]!T_Printers[Icon link],,0)</f>
        <v>UNIZNBEE</v>
      </c>
      <c r="C3766" t="str">
        <f t="array" ref="C3766">IF(ROW()-1&gt;COUNTA([1]!T_Printers[Printers])*COUNTA([1]!T_Resins[Resins]),"",INDEX([1]!T_Resins[Resins],MOD(ROW()-2,COUNTA([1]!T_Resins[Resins]))+1))</f>
        <v>Dental Tray</v>
      </c>
      <c r="D3766">
        <f>IF(SUM(E3766:J3766)&lt;&gt;0,IF(ROW()-1&gt;COUNTA([1]!T_Printers[Printers])*COUNTA([1]!T_Resins[Resins]),"",2),"")</f>
        <v>2</v>
      </c>
      <c r="E3766" t="str" cm="1">
        <f t="array" ref="E3766">IFERROR(IF(ROW()-1&gt;COUNTA([1]!T_Printers[Printers])*COUNTA([1]!T_Resins[Resins]),"",_xlfn.IFS(ROUND(VLOOKUP(C3766,[1]!T_Resins[#Data],2,FALSE)/VLOOKUP(A3766,[1]!T_Printers[#Data],5,FALSE),1)&lt;=_xlfn.XLOOKUP(B3766,[1]Printers!L:L,[1]Printers!O:O,1,0,),ROUND(VLOOKUP(C3766,[1]!T_Resins[#Data],2,FALSE)/VLOOKUP(A3766,[1]!T_Printers[#Data],5,FALSE),1),ROUND(VLOOKUP(C3766,[1]!T_Resins[#Data],2,FALSE)/VLOOKUP(A3766,[1]!T_Printers[#Data],5,FALSE),1)&gt;_xlfn.XLOOKUP(B3766,[1]Printers!L:L,[1]Printers!O:O,1,0,),10)),"Используйте слой 100 мкм")</f>
        <v>Используйте слой 100 мкм</v>
      </c>
      <c r="F3766" t="str">
        <f>IFERROR(IF(ROUND(_xlfn.XLOOKUP([1]Parameters!B3766,[1]Printers!L:L,[1]Printers!Q:Q,,0)*E3766/10,0)*10&lt;_xlfn.XLOOKUP([1]Parameters!B3766,[1]Printers!L:L,[1]Printers!P:P,,0),ROUND(_xlfn.XLOOKUP([1]Parameters!B3766,[1]Printers!L:L,[1]Printers!Q:Q,,0)*E3766/10,0)*10,_xlfn.XLOOKUP([1]Parameters!B3766,[1]Printers!L:L,[1]Printers!P:P,,0)),"")</f>
        <v/>
      </c>
      <c r="G3766" cm="1">
        <f t="array" ref="G3766">IFERROR(IF(ROW()-1&gt;COUNTA([1]!T_Printers[Printers])*COUNTA([1]!T_Resins[Resins]),"",_xlfn.IFS(ROUND(VLOOKUP(C3766,[1]!T_Resins[#Data],3,FALSE)/VLOOKUP(A3766,[1]!T_Printers[#Data],5,FALSE),1)&lt;=_xlfn.XLOOKUP(B3766,[1]Printers!L:L,[1]Printers!O:O,1,0,),ROUND(VLOOKUP(C3766,[1]!T_Resins[#Data],3,FALSE)/VLOOKUP(A3766,[1]!T_Printers[#Data],5,FALSE),1),ROUND(VLOOKUP(C3766,[1]!T_Resins[#Data],3,FALSE)/VLOOKUP(A3766,[1]!T_Printers[#Data],5,FALSE),1)&gt;_xlfn.XLOOKUP(B3766,[1]Printers!L:L,[1]Printers!O:O,1,0,),10)),"")</f>
        <v>2.9</v>
      </c>
      <c r="H3766">
        <f>IFERROR(IF(ROUND(_xlfn.XLOOKUP([1]Parameters!B3766,[1]Printers!L:L,[1]Printers!Q:Q,,0)*G3766/10,0)*10&lt;_xlfn.XLOOKUP([1]Parameters!B3766,[1]Printers!L:L,[1]Printers!P:P,,0),ROUND(_xlfn.XLOOKUP([1]Parameters!B3766,[1]Printers!L:L,[1]Printers!Q:Q,,0)*G3766/10,0)*10,_xlfn.XLOOKUP([1]Parameters!B3766,[1]Printers!L:L,[1]Printers!P:P,,0)),"")</f>
        <v>30</v>
      </c>
      <c r="I3766" s="3" cm="1">
        <f t="array" ref="I3766">IFERROR(IF(ROW()-1&gt;COUNTA([1]!T_Printers[Printers])*COUNTA([1]!T_Resins[Resins]),"",_xlfn.IFS(ROUND(VLOOKUP(C3766,[1]!T_Resins[#Data],4,FALSE)/VLOOKUP(A3766,[1]!T_Printers[#Data],5,FALSE),1)&lt;=_xlfn.XLOOKUP(B3766,[1]Printers!L:L,[1]Printers!O:O,1,0,),ROUND(VLOOKUP(C3766,[1]!T_Resins[#Data],4,FALSE)/VLOOKUP(A3766,[1]!T_Printers[#Data],5,FALSE),1),ROUND(VLOOKUP(C3766,[1]!T_Resins[#Data],4,FALSE)/VLOOKUP(A3766,[1]!T_Printers[#Data],5,FALSE),1)&gt;_xlfn.XLOOKUP(B3766,[1]Printers!L:L,[1]Printers!O:O,1,0,),"")),"")</f>
        <v>3.6</v>
      </c>
      <c r="J3766">
        <f>IFERROR(IF(ROUND(_xlfn.XLOOKUP([1]Parameters!B3766,[1]Printers!L:L,[1]Printers!Q:Q,,0)*I3766/10,0)*10&lt;_xlfn.XLOOKUP([1]Parameters!B3766,[1]Printers!L:L,[1]Printers!P:P,,0),ROUND(_xlfn.XLOOKUP([1]Parameters!B3766,[1]Printers!L:L,[1]Printers!Q:Q,,0)*I3766/10,0)*10,_xlfn.XLOOKUP([1]Parameters!B3766,[1]Printers!L:L,[1]Printers!P:P,,0)),"")</f>
        <v>30</v>
      </c>
      <c r="K3766">
        <f>IF(SUM(E3766:J3766)&lt;&gt;0,VLOOKUP(A3766,[1]!T_Printers[#Data],10,FALSE)+VLOOKUP(C3766,[1]!T_Resins[#Data],10,FALSE),"")</f>
        <v>4</v>
      </c>
      <c r="L3766">
        <f>IF(SUM(E3766:J3766)&lt;&gt;0,VLOOKUP(A3766,[1]!T_Printers[#Data],11,FALSE),"")</f>
        <v>8</v>
      </c>
      <c r="M3766">
        <f>IF(SUM(E3766:J3766)&lt;&gt;0,VLOOKUP(C3766,[1]!T_Resins[#Data],8,FALSE),"")</f>
        <v>120</v>
      </c>
      <c r="N3766">
        <f>IF(_xlfn.XLOOKUP(B3766,[1]Printers!$L:$L,[1]Printers!$R:$R,0,0)&gt;0,[1]Parameters!M3766,IF(SUM(E3766:J3766)&lt;&gt;0,VLOOKUP(C3766,[1]!T_Resins[#Data],9,FALSE),""))</f>
        <v>180</v>
      </c>
      <c r="O3766" t="str">
        <f t="shared" si="58"/>
        <v>UNIZNBEE</v>
      </c>
    </row>
    <row r="3767" spans="1:15" x14ac:dyDescent="0.25">
      <c r="A3767" t="str">
        <f t="array" ref="A3767">IF(ROW()-1&gt;COUNTA([1]!T_Printers[Printers])*COUNTA([1]!T_Resins[Resins]),"",INDEX([1]!T_Printers[Printers],INT((ROW()-2)/COUNTA([1]!T_Resins[Resins])+1)))</f>
        <v>UNIZ NBEE</v>
      </c>
      <c r="B3767" t="str">
        <f>_xlfn.XLOOKUP(A3767,[1]!T_Printers[Printers],[1]!T_Printers[Icon link],,0)</f>
        <v>UNIZNBEE</v>
      </c>
      <c r="C3767" t="str">
        <f t="array" ref="C3767">IF(ROW()-1&gt;COUNTA([1]!T_Printers[Printers])*COUNTA([1]!T_Resins[Resins]),"",INDEX([1]!T_Resins[Resins],MOD(ROW()-2,COUNTA([1]!T_Resins[Resins]))+1))</f>
        <v>Dental Yellow Clear</v>
      </c>
      <c r="D3767">
        <f>IF(SUM(E3767:J3767)&lt;&gt;0,IF(ROW()-1&gt;COUNTA([1]!T_Printers[Printers])*COUNTA([1]!T_Resins[Resins]),"",2),"")</f>
        <v>2</v>
      </c>
      <c r="E3767" cm="1">
        <f t="array" ref="E3767">IFERROR(IF(ROW()-1&gt;COUNTA([1]!T_Printers[Printers])*COUNTA([1]!T_Resins[Resins]),"",_xlfn.IFS(ROUND(VLOOKUP(C3767,[1]!T_Resins[#Data],2,FALSE)/VLOOKUP(A3767,[1]!T_Printers[#Data],5,FALSE),1)&lt;=_xlfn.XLOOKUP(B3767,[1]Printers!L:L,[1]Printers!O:O,1,0,),ROUND(VLOOKUP(C3767,[1]!T_Resins[#Data],2,FALSE)/VLOOKUP(A3767,[1]!T_Printers[#Data],5,FALSE),1),ROUND(VLOOKUP(C3767,[1]!T_Resins[#Data],2,FALSE)/VLOOKUP(A3767,[1]!T_Printers[#Data],5,FALSE),1)&gt;_xlfn.XLOOKUP(B3767,[1]Printers!L:L,[1]Printers!O:O,1,0,),10)),"Используйте слой 100 мкм")</f>
        <v>1.3</v>
      </c>
      <c r="F3767">
        <f>IFERROR(IF(ROUND(_xlfn.XLOOKUP([1]Parameters!B3767,[1]Printers!L:L,[1]Printers!Q:Q,,0)*E3767/10,0)*10&lt;_xlfn.XLOOKUP([1]Parameters!B3767,[1]Printers!L:L,[1]Printers!P:P,,0),ROUND(_xlfn.XLOOKUP([1]Parameters!B3767,[1]Printers!L:L,[1]Printers!Q:Q,,0)*E3767/10,0)*10,_xlfn.XLOOKUP([1]Parameters!B3767,[1]Printers!L:L,[1]Printers!P:P,,0)),"")</f>
        <v>10</v>
      </c>
      <c r="G3767" cm="1">
        <f t="array" ref="G3767">IFERROR(IF(ROW()-1&gt;COUNTA([1]!T_Printers[Printers])*COUNTA([1]!T_Resins[Resins]),"",_xlfn.IFS(ROUND(VLOOKUP(C3767,[1]!T_Resins[#Data],3,FALSE)/VLOOKUP(A3767,[1]!T_Printers[#Data],5,FALSE),1)&lt;=_xlfn.XLOOKUP(B3767,[1]Printers!L:L,[1]Printers!O:O,1,0,),ROUND(VLOOKUP(C3767,[1]!T_Resins[#Data],3,FALSE)/VLOOKUP(A3767,[1]!T_Printers[#Data],5,FALSE),1),ROUND(VLOOKUP(C3767,[1]!T_Resins[#Data],3,FALSE)/VLOOKUP(A3767,[1]!T_Printers[#Data],5,FALSE),1)&gt;_xlfn.XLOOKUP(B3767,[1]Printers!L:L,[1]Printers!O:O,1,0,),10)),"")</f>
        <v>1.7</v>
      </c>
      <c r="H3767">
        <f>IFERROR(IF(ROUND(_xlfn.XLOOKUP([1]Parameters!B3767,[1]Printers!L:L,[1]Printers!Q:Q,,0)*G3767/10,0)*10&lt;_xlfn.XLOOKUP([1]Parameters!B3767,[1]Printers!L:L,[1]Printers!P:P,,0),ROUND(_xlfn.XLOOKUP([1]Parameters!B3767,[1]Printers!L:L,[1]Printers!Q:Q,,0)*G3767/10,0)*10,_xlfn.XLOOKUP([1]Parameters!B3767,[1]Printers!L:L,[1]Printers!P:P,,0)),"")</f>
        <v>20</v>
      </c>
      <c r="I3767" s="3" t="str" cm="1">
        <f t="array" ref="I3767">IFERROR(IF(ROW()-1&gt;COUNTA([1]!T_Printers[Printers])*COUNTA([1]!T_Resins[Resins]),"",_xlfn.IFS(ROUND(VLOOKUP(C3767,[1]!T_Resins[#Data],4,FALSE)/VLOOKUP(A3767,[1]!T_Printers[#Data],5,FALSE),1)&lt;=_xlfn.XLOOKUP(B3767,[1]Printers!L:L,[1]Printers!O:O,1,0,),ROUND(VLOOKUP(C3767,[1]!T_Resins[#Data],4,FALSE)/VLOOKUP(A3767,[1]!T_Printers[#Data],5,FALSE),1),ROUND(VLOOKUP(C3767,[1]!T_Resins[#Data],4,FALSE)/VLOOKUP(A3767,[1]!T_Printers[#Data],5,FALSE),1)&gt;_xlfn.XLOOKUP(B3767,[1]Printers!L:L,[1]Printers!O:O,1,0,),"")),"")</f>
        <v/>
      </c>
      <c r="J3767" t="str">
        <f>IFERROR(IF(ROUND(_xlfn.XLOOKUP([1]Parameters!B3767,[1]Printers!L:L,[1]Printers!Q:Q,,0)*I3767/10,0)*10&lt;_xlfn.XLOOKUP([1]Parameters!B3767,[1]Printers!L:L,[1]Printers!P:P,,0),ROUND(_xlfn.XLOOKUP([1]Parameters!B3767,[1]Printers!L:L,[1]Printers!Q:Q,,0)*I3767/10,0)*10,_xlfn.XLOOKUP([1]Parameters!B3767,[1]Printers!L:L,[1]Printers!P:P,,0)),"")</f>
        <v/>
      </c>
      <c r="K3767">
        <f>IF(SUM(E3767:J3767)&lt;&gt;0,VLOOKUP(A3767,[1]!T_Printers[#Data],10,FALSE)+VLOOKUP(C3767,[1]!T_Resins[#Data],10,FALSE),"")</f>
        <v>4</v>
      </c>
      <c r="L3767">
        <f>IF(SUM(E3767:J3767)&lt;&gt;0,VLOOKUP(A3767,[1]!T_Printers[#Data],11,FALSE),"")</f>
        <v>8</v>
      </c>
      <c r="M3767">
        <f>IF(SUM(E3767:J3767)&lt;&gt;0,VLOOKUP(C3767,[1]!T_Resins[#Data],8,FALSE),"")</f>
        <v>120</v>
      </c>
      <c r="N3767">
        <f>IF(_xlfn.XLOOKUP(B3767,[1]Printers!$L:$L,[1]Printers!$R:$R,0,0)&gt;0,[1]Parameters!M3767,IF(SUM(E3767:J3767)&lt;&gt;0,VLOOKUP(C3767,[1]!T_Resins[#Data],9,FALSE),""))</f>
        <v>180</v>
      </c>
      <c r="O3767" t="str">
        <f t="shared" si="58"/>
        <v>UNIZNBEE</v>
      </c>
    </row>
    <row r="3768" spans="1:15" x14ac:dyDescent="0.25">
      <c r="A3768" t="str">
        <f t="array" ref="A3768">IF(ROW()-1&gt;COUNTA([1]!T_Printers[Printers])*COUNTA([1]!T_Resins[Resins]),"",INDEX([1]!T_Printers[Printers],INT((ROW()-2)/COUNTA([1]!T_Resins[Resins])+1)))</f>
        <v>UNIZ NBEE</v>
      </c>
      <c r="B3768" t="str">
        <f>_xlfn.XLOOKUP(A3768,[1]!T_Printers[Printers],[1]!T_Printers[Icon link],,0)</f>
        <v>UNIZNBEE</v>
      </c>
      <c r="C3768" t="str">
        <f t="array" ref="C3768">IF(ROW()-1&gt;COUNTA([1]!T_Printers[Printers])*COUNTA([1]!T_Resins[Resins]),"",INDEX([1]!T_Resins[Resins],MOD(ROW()-2,COUNTA([1]!T_Resins[Resins]))+1))</f>
        <v>Dental Yellow Clear PRO</v>
      </c>
      <c r="D3768">
        <f>IF(SUM(E3768:J3768)&lt;&gt;0,IF(ROW()-1&gt;COUNTA([1]!T_Printers[Printers])*COUNTA([1]!T_Resins[Resins]),"",2),"")</f>
        <v>2</v>
      </c>
      <c r="E3768" cm="1">
        <f t="array" ref="E3768">IFERROR(IF(ROW()-1&gt;COUNTA([1]!T_Printers[Printers])*COUNTA([1]!T_Resins[Resins]),"",_xlfn.IFS(ROUND(VLOOKUP(C3768,[1]!T_Resins[#Data],2,FALSE)/VLOOKUP(A3768,[1]!T_Printers[#Data],5,FALSE),1)&lt;=_xlfn.XLOOKUP(B3768,[1]Printers!L:L,[1]Printers!O:O,1,0,),ROUND(VLOOKUP(C3768,[1]!T_Resins[#Data],2,FALSE)/VLOOKUP(A3768,[1]!T_Printers[#Data],5,FALSE),1),ROUND(VLOOKUP(C3768,[1]!T_Resins[#Data],2,FALSE)/VLOOKUP(A3768,[1]!T_Printers[#Data],5,FALSE),1)&gt;_xlfn.XLOOKUP(B3768,[1]Printers!L:L,[1]Printers!O:O,1,0,),10)),"Используйте слой 100 мкм")</f>
        <v>3.3</v>
      </c>
      <c r="F3768">
        <f>IFERROR(IF(ROUND(_xlfn.XLOOKUP([1]Parameters!B3768,[1]Printers!L:L,[1]Printers!Q:Q,,0)*E3768/10,0)*10&lt;_xlfn.XLOOKUP([1]Parameters!B3768,[1]Printers!L:L,[1]Printers!P:P,,0),ROUND(_xlfn.XLOOKUP([1]Parameters!B3768,[1]Printers!L:L,[1]Printers!Q:Q,,0)*E3768/10,0)*10,_xlfn.XLOOKUP([1]Parameters!B3768,[1]Printers!L:L,[1]Printers!P:P,,0)),"")</f>
        <v>30</v>
      </c>
      <c r="G3768" cm="1">
        <f t="array" ref="G3768">IFERROR(IF(ROW()-1&gt;COUNTA([1]!T_Printers[Printers])*COUNTA([1]!T_Resins[Resins]),"",_xlfn.IFS(ROUND(VLOOKUP(C3768,[1]!T_Resins[#Data],3,FALSE)/VLOOKUP(A3768,[1]!T_Printers[#Data],5,FALSE),1)&lt;=_xlfn.XLOOKUP(B3768,[1]Printers!L:L,[1]Printers!O:O,1,0,),ROUND(VLOOKUP(C3768,[1]!T_Resins[#Data],3,FALSE)/VLOOKUP(A3768,[1]!T_Printers[#Data],5,FALSE),1),ROUND(VLOOKUP(C3768,[1]!T_Resins[#Data],3,FALSE)/VLOOKUP(A3768,[1]!T_Printers[#Data],5,FALSE),1)&gt;_xlfn.XLOOKUP(B3768,[1]Printers!L:L,[1]Printers!O:O,1,0,),10)),"")</f>
        <v>4.2</v>
      </c>
      <c r="H3768">
        <f>IFERROR(IF(ROUND(_xlfn.XLOOKUP([1]Parameters!B3768,[1]Printers!L:L,[1]Printers!Q:Q,,0)*G3768/10,0)*10&lt;_xlfn.XLOOKUP([1]Parameters!B3768,[1]Printers!L:L,[1]Printers!P:P,,0),ROUND(_xlfn.XLOOKUP([1]Parameters!B3768,[1]Printers!L:L,[1]Printers!Q:Q,,0)*G3768/10,0)*10,_xlfn.XLOOKUP([1]Parameters!B3768,[1]Printers!L:L,[1]Printers!P:P,,0)),"")</f>
        <v>40</v>
      </c>
      <c r="I3768" s="3" t="str" cm="1">
        <f t="array" ref="I3768">IFERROR(IF(ROW()-1&gt;COUNTA([1]!T_Printers[Printers])*COUNTA([1]!T_Resins[Resins]),"",_xlfn.IFS(ROUND(VLOOKUP(C3768,[1]!T_Resins[#Data],4,FALSE)/VLOOKUP(A3768,[1]!T_Printers[#Data],5,FALSE),1)&lt;=_xlfn.XLOOKUP(B3768,[1]Printers!L:L,[1]Printers!O:O,1,0,),ROUND(VLOOKUP(C3768,[1]!T_Resins[#Data],4,FALSE)/VLOOKUP(A3768,[1]!T_Printers[#Data],5,FALSE),1),ROUND(VLOOKUP(C3768,[1]!T_Resins[#Data],4,FALSE)/VLOOKUP(A3768,[1]!T_Printers[#Data],5,FALSE),1)&gt;_xlfn.XLOOKUP(B3768,[1]Printers!L:L,[1]Printers!O:O,1,0,),"")),"")</f>
        <v/>
      </c>
      <c r="J3768" t="str">
        <f>IFERROR(IF(ROUND(_xlfn.XLOOKUP([1]Parameters!B3768,[1]Printers!L:L,[1]Printers!Q:Q,,0)*I3768/10,0)*10&lt;_xlfn.XLOOKUP([1]Parameters!B3768,[1]Printers!L:L,[1]Printers!P:P,,0),ROUND(_xlfn.XLOOKUP([1]Parameters!B3768,[1]Printers!L:L,[1]Printers!Q:Q,,0)*I3768/10,0)*10,_xlfn.XLOOKUP([1]Parameters!B3768,[1]Printers!L:L,[1]Printers!P:P,,0)),"")</f>
        <v/>
      </c>
      <c r="K3768">
        <f>IF(SUM(E3768:J3768)&lt;&gt;0,VLOOKUP(A3768,[1]!T_Printers[#Data],10,FALSE)+VLOOKUP(C3768,[1]!T_Resins[#Data],10,FALSE),"")</f>
        <v>4</v>
      </c>
      <c r="L3768">
        <f>IF(SUM(E3768:J3768)&lt;&gt;0,VLOOKUP(A3768,[1]!T_Printers[#Data],11,FALSE),"")</f>
        <v>8</v>
      </c>
      <c r="M3768">
        <f>IF(SUM(E3768:J3768)&lt;&gt;0,VLOOKUP(C3768,[1]!T_Resins[#Data],8,FALSE),"")</f>
        <v>120</v>
      </c>
      <c r="N3768">
        <f>IF(_xlfn.XLOOKUP(B3768,[1]Printers!$L:$L,[1]Printers!$R:$R,0,0)&gt;0,[1]Parameters!M3768,IF(SUM(E3768:J3768)&lt;&gt;0,VLOOKUP(C3768,[1]!T_Resins[#Data],9,FALSE),""))</f>
        <v>180</v>
      </c>
      <c r="O3768" t="str">
        <f t="shared" si="58"/>
        <v>UNIZNBEE</v>
      </c>
    </row>
    <row r="3769" spans="1:15" x14ac:dyDescent="0.25">
      <c r="A3769" t="str">
        <f t="array" ref="A3769">IF(ROW()-1&gt;COUNTA([1]!T_Printers[Printers])*COUNTA([1]!T_Resins[Resins]),"",INDEX([1]!T_Printers[Printers],INT((ROW()-2)/COUNTA([1]!T_Resins[Resins])+1)))</f>
        <v>UNIZ NBEE</v>
      </c>
      <c r="B3769" t="str">
        <f>_xlfn.XLOOKUP(A3769,[1]!T_Printers[Printers],[1]!T_Printers[Icon link],,0)</f>
        <v>UNIZNBEE</v>
      </c>
      <c r="C3769" t="str">
        <f t="array" ref="C3769">IF(ROW()-1&gt;COUNTA([1]!T_Printers[Printers])*COUNTA([1]!T_Resins[Resins]),"",INDEX([1]!T_Resins[Resins],MOD(ROW()-2,COUNTA([1]!T_Resins[Resins]))+1))</f>
        <v>Industrial ABS Black</v>
      </c>
      <c r="D3769">
        <f>IF(SUM(E3769:J3769)&lt;&gt;0,IF(ROW()-1&gt;COUNTA([1]!T_Printers[Printers])*COUNTA([1]!T_Resins[Resins]),"",2),"")</f>
        <v>2</v>
      </c>
      <c r="E3769" cm="1">
        <f t="array" ref="E3769">IFERROR(IF(ROW()-1&gt;COUNTA([1]!T_Printers[Printers])*COUNTA([1]!T_Resins[Resins]),"",_xlfn.IFS(ROUND(VLOOKUP(C3769,[1]!T_Resins[#Data],2,FALSE)/VLOOKUP(A3769,[1]!T_Printers[#Data],5,FALSE),1)&lt;=_xlfn.XLOOKUP(B3769,[1]Printers!L:L,[1]Printers!O:O,1,0,),ROUND(VLOOKUP(C3769,[1]!T_Resins[#Data],2,FALSE)/VLOOKUP(A3769,[1]!T_Printers[#Data],5,FALSE),1),ROUND(VLOOKUP(C3769,[1]!T_Resins[#Data],2,FALSE)/VLOOKUP(A3769,[1]!T_Printers[#Data],5,FALSE),1)&gt;_xlfn.XLOOKUP(B3769,[1]Printers!L:L,[1]Printers!O:O,1,0,),10)),"Используйте слой 100 мкм")</f>
        <v>2.6</v>
      </c>
      <c r="F3769">
        <f>IFERROR(IF(ROUND(_xlfn.XLOOKUP([1]Parameters!B3769,[1]Printers!L:L,[1]Printers!Q:Q,,0)*E3769/10,0)*10&lt;_xlfn.XLOOKUP([1]Parameters!B3769,[1]Printers!L:L,[1]Printers!P:P,,0),ROUND(_xlfn.XLOOKUP([1]Parameters!B3769,[1]Printers!L:L,[1]Printers!Q:Q,,0)*E3769/10,0)*10,_xlfn.XLOOKUP([1]Parameters!B3769,[1]Printers!L:L,[1]Printers!P:P,,0)),"")</f>
        <v>20</v>
      </c>
      <c r="G3769" cm="1">
        <f t="array" ref="G3769">IFERROR(IF(ROW()-1&gt;COUNTA([1]!T_Printers[Printers])*COUNTA([1]!T_Resins[Resins]),"",_xlfn.IFS(ROUND(VLOOKUP(C3769,[1]!T_Resins[#Data],3,FALSE)/VLOOKUP(A3769,[1]!T_Printers[#Data],5,FALSE),1)&lt;=_xlfn.XLOOKUP(B3769,[1]Printers!L:L,[1]Printers!O:O,1,0,),ROUND(VLOOKUP(C3769,[1]!T_Resins[#Data],3,FALSE)/VLOOKUP(A3769,[1]!T_Printers[#Data],5,FALSE),1),ROUND(VLOOKUP(C3769,[1]!T_Resins[#Data],3,FALSE)/VLOOKUP(A3769,[1]!T_Printers[#Data],5,FALSE),1)&gt;_xlfn.XLOOKUP(B3769,[1]Printers!L:L,[1]Printers!O:O,1,0,),10)),"")</f>
        <v>3.4</v>
      </c>
      <c r="H3769">
        <f>IFERROR(IF(ROUND(_xlfn.XLOOKUP([1]Parameters!B3769,[1]Printers!L:L,[1]Printers!Q:Q,,0)*G3769/10,0)*10&lt;_xlfn.XLOOKUP([1]Parameters!B3769,[1]Printers!L:L,[1]Printers!P:P,,0),ROUND(_xlfn.XLOOKUP([1]Parameters!B3769,[1]Printers!L:L,[1]Printers!Q:Q,,0)*G3769/10,0)*10,_xlfn.XLOOKUP([1]Parameters!B3769,[1]Printers!L:L,[1]Printers!P:P,,0)),"")</f>
        <v>30</v>
      </c>
      <c r="I3769" s="3" t="str" cm="1">
        <f t="array" ref="I3769">IFERROR(IF(ROW()-1&gt;COUNTA([1]!T_Printers[Printers])*COUNTA([1]!T_Resins[Resins]),"",_xlfn.IFS(ROUND(VLOOKUP(C3769,[1]!T_Resins[#Data],4,FALSE)/VLOOKUP(A3769,[1]!T_Printers[#Data],5,FALSE),1)&lt;=_xlfn.XLOOKUP(B3769,[1]Printers!L:L,[1]Printers!O:O,1,0,),ROUND(VLOOKUP(C3769,[1]!T_Resins[#Data],4,FALSE)/VLOOKUP(A3769,[1]!T_Printers[#Data],5,FALSE),1),ROUND(VLOOKUP(C3769,[1]!T_Resins[#Data],4,FALSE)/VLOOKUP(A3769,[1]!T_Printers[#Data],5,FALSE),1)&gt;_xlfn.XLOOKUP(B3769,[1]Printers!L:L,[1]Printers!O:O,1,0,),"")),"")</f>
        <v/>
      </c>
      <c r="J3769" t="str">
        <f>IFERROR(IF(ROUND(_xlfn.XLOOKUP([1]Parameters!B3769,[1]Printers!L:L,[1]Printers!Q:Q,,0)*I3769/10,0)*10&lt;_xlfn.XLOOKUP([1]Parameters!B3769,[1]Printers!L:L,[1]Printers!P:P,,0),ROUND(_xlfn.XLOOKUP([1]Parameters!B3769,[1]Printers!L:L,[1]Printers!Q:Q,,0)*I3769/10,0)*10,_xlfn.XLOOKUP([1]Parameters!B3769,[1]Printers!L:L,[1]Printers!P:P,,0)),"")</f>
        <v/>
      </c>
      <c r="K3769">
        <f>IF(SUM(E3769:J3769)&lt;&gt;0,VLOOKUP(A3769,[1]!T_Printers[#Data],10,FALSE)+VLOOKUP(C3769,[1]!T_Resins[#Data],10,FALSE),"")</f>
        <v>4</v>
      </c>
      <c r="L3769">
        <f>IF(SUM(E3769:J3769)&lt;&gt;0,VLOOKUP(A3769,[1]!T_Printers[#Data],11,FALSE),"")</f>
        <v>8</v>
      </c>
      <c r="M3769">
        <f>IF(SUM(E3769:J3769)&lt;&gt;0,VLOOKUP(C3769,[1]!T_Resins[#Data],8,FALSE),"")</f>
        <v>60</v>
      </c>
      <c r="N3769">
        <f>IF(_xlfn.XLOOKUP(B3769,[1]Printers!$L:$L,[1]Printers!$R:$R,0,0)&gt;0,[1]Parameters!M3769,IF(SUM(E3769:J3769)&lt;&gt;0,VLOOKUP(C3769,[1]!T_Resins[#Data],9,FALSE),""))</f>
        <v>60</v>
      </c>
      <c r="O3769" t="str">
        <f t="shared" si="58"/>
        <v>UNIZNBEE</v>
      </c>
    </row>
    <row r="3770" spans="1:15" x14ac:dyDescent="0.25">
      <c r="A3770" t="str">
        <f t="array" ref="A3770">IF(ROW()-1&gt;COUNTA([1]!T_Printers[Printers])*COUNTA([1]!T_Resins[Resins]),"",INDEX([1]!T_Printers[Printers],INT((ROW()-2)/COUNTA([1]!T_Resins[Resins])+1)))</f>
        <v>UNIZ NBEE</v>
      </c>
      <c r="B3770" t="str">
        <f>_xlfn.XLOOKUP(A3770,[1]!T_Printers[Printers],[1]!T_Printers[Icon link],,0)</f>
        <v>UNIZNBEE</v>
      </c>
      <c r="C3770" t="str">
        <f t="array" ref="C3770">IF(ROW()-1&gt;COUNTA([1]!T_Printers[Printers])*COUNTA([1]!T_Resins[Resins]),"",INDEX([1]!T_Resins[Resins],MOD(ROW()-2,COUNTA([1]!T_Resins[Resins]))+1))</f>
        <v>Industrial ABS-Like Grey</v>
      </c>
      <c r="D3770">
        <f>IF(SUM(E3770:J3770)&lt;&gt;0,IF(ROW()-1&gt;COUNTA([1]!T_Printers[Printers])*COUNTA([1]!T_Resins[Resins]),"",2),"")</f>
        <v>2</v>
      </c>
      <c r="E3770" cm="1">
        <f t="array" ref="E3770">IFERROR(IF(ROW()-1&gt;COUNTA([1]!T_Printers[Printers])*COUNTA([1]!T_Resins[Resins]),"",_xlfn.IFS(ROUND(VLOOKUP(C3770,[1]!T_Resins[#Data],2,FALSE)/VLOOKUP(A3770,[1]!T_Printers[#Data],5,FALSE),1)&lt;=_xlfn.XLOOKUP(B3770,[1]Printers!L:L,[1]Printers!O:O,1,0,),ROUND(VLOOKUP(C3770,[1]!T_Resins[#Data],2,FALSE)/VLOOKUP(A3770,[1]!T_Printers[#Data],5,FALSE),1),ROUND(VLOOKUP(C3770,[1]!T_Resins[#Data],2,FALSE)/VLOOKUP(A3770,[1]!T_Printers[#Data],5,FALSE),1)&gt;_xlfn.XLOOKUP(B3770,[1]Printers!L:L,[1]Printers!O:O,1,0,),10)),"Используйте слой 100 мкм")</f>
        <v>2.6</v>
      </c>
      <c r="F3770">
        <f>IFERROR(IF(ROUND(_xlfn.XLOOKUP([1]Parameters!B3770,[1]Printers!L:L,[1]Printers!Q:Q,,0)*E3770/10,0)*10&lt;_xlfn.XLOOKUP([1]Parameters!B3770,[1]Printers!L:L,[1]Printers!P:P,,0),ROUND(_xlfn.XLOOKUP([1]Parameters!B3770,[1]Printers!L:L,[1]Printers!Q:Q,,0)*E3770/10,0)*10,_xlfn.XLOOKUP([1]Parameters!B3770,[1]Printers!L:L,[1]Printers!P:P,,0)),"")</f>
        <v>20</v>
      </c>
      <c r="G3770" cm="1">
        <f t="array" ref="G3770">IFERROR(IF(ROW()-1&gt;COUNTA([1]!T_Printers[Printers])*COUNTA([1]!T_Resins[Resins]),"",_xlfn.IFS(ROUND(VLOOKUP(C3770,[1]!T_Resins[#Data],3,FALSE)/VLOOKUP(A3770,[1]!T_Printers[#Data],5,FALSE),1)&lt;=_xlfn.XLOOKUP(B3770,[1]Printers!L:L,[1]Printers!O:O,1,0,),ROUND(VLOOKUP(C3770,[1]!T_Resins[#Data],3,FALSE)/VLOOKUP(A3770,[1]!T_Printers[#Data],5,FALSE),1),ROUND(VLOOKUP(C3770,[1]!T_Resins[#Data],3,FALSE)/VLOOKUP(A3770,[1]!T_Printers[#Data],5,FALSE),1)&gt;_xlfn.XLOOKUP(B3770,[1]Printers!L:L,[1]Printers!O:O,1,0,),10)),"")</f>
        <v>3.4</v>
      </c>
      <c r="H3770">
        <f>IFERROR(IF(ROUND(_xlfn.XLOOKUP([1]Parameters!B3770,[1]Printers!L:L,[1]Printers!Q:Q,,0)*G3770/10,0)*10&lt;_xlfn.XLOOKUP([1]Parameters!B3770,[1]Printers!L:L,[1]Printers!P:P,,0),ROUND(_xlfn.XLOOKUP([1]Parameters!B3770,[1]Printers!L:L,[1]Printers!Q:Q,,0)*G3770/10,0)*10,_xlfn.XLOOKUP([1]Parameters!B3770,[1]Printers!L:L,[1]Printers!P:P,,0)),"")</f>
        <v>30</v>
      </c>
      <c r="I3770" s="3" t="str" cm="1">
        <f t="array" ref="I3770">IFERROR(IF(ROW()-1&gt;COUNTA([1]!T_Printers[Printers])*COUNTA([1]!T_Resins[Resins]),"",_xlfn.IFS(ROUND(VLOOKUP(C3770,[1]!T_Resins[#Data],4,FALSE)/VLOOKUP(A3770,[1]!T_Printers[#Data],5,FALSE),1)&lt;=_xlfn.XLOOKUP(B3770,[1]Printers!L:L,[1]Printers!O:O,1,0,),ROUND(VLOOKUP(C3770,[1]!T_Resins[#Data],4,FALSE)/VLOOKUP(A3770,[1]!T_Printers[#Data],5,FALSE),1),ROUND(VLOOKUP(C3770,[1]!T_Resins[#Data],4,FALSE)/VLOOKUP(A3770,[1]!T_Printers[#Data],5,FALSE),1)&gt;_xlfn.XLOOKUP(B3770,[1]Printers!L:L,[1]Printers!O:O,1,0,),"")),"")</f>
        <v/>
      </c>
      <c r="J3770" t="str">
        <f>IFERROR(IF(ROUND(_xlfn.XLOOKUP([1]Parameters!B3770,[1]Printers!L:L,[1]Printers!Q:Q,,0)*I3770/10,0)*10&lt;_xlfn.XLOOKUP([1]Parameters!B3770,[1]Printers!L:L,[1]Printers!P:P,,0),ROUND(_xlfn.XLOOKUP([1]Parameters!B3770,[1]Printers!L:L,[1]Printers!Q:Q,,0)*I3770/10,0)*10,_xlfn.XLOOKUP([1]Parameters!B3770,[1]Printers!L:L,[1]Printers!P:P,,0)),"")</f>
        <v/>
      </c>
      <c r="K3770">
        <f>IF(SUM(E3770:J3770)&lt;&gt;0,VLOOKUP(A3770,[1]!T_Printers[#Data],10,FALSE)+VLOOKUP(C3770,[1]!T_Resins[#Data],10,FALSE),"")</f>
        <v>4</v>
      </c>
      <c r="L3770">
        <f>IF(SUM(E3770:J3770)&lt;&gt;0,VLOOKUP(A3770,[1]!T_Printers[#Data],11,FALSE),"")</f>
        <v>8</v>
      </c>
      <c r="M3770">
        <f>IF(SUM(E3770:J3770)&lt;&gt;0,VLOOKUP(C3770,[1]!T_Resins[#Data],8,FALSE),"")</f>
        <v>120</v>
      </c>
      <c r="N3770">
        <f>IF(_xlfn.XLOOKUP(B3770,[1]Printers!$L:$L,[1]Printers!$R:$R,0,0)&gt;0,[1]Parameters!M3770,IF(SUM(E3770:J3770)&lt;&gt;0,VLOOKUP(C3770,[1]!T_Resins[#Data],9,FALSE),""))</f>
        <v>180</v>
      </c>
      <c r="O3770" t="str">
        <f t="shared" si="58"/>
        <v>UNIZNBEE</v>
      </c>
    </row>
    <row r="3771" spans="1:15" x14ac:dyDescent="0.25">
      <c r="A3771" t="str">
        <f t="array" ref="A3771">IF(ROW()-1&gt;COUNTA([1]!T_Printers[Printers])*COUNTA([1]!T_Resins[Resins]),"",INDEX([1]!T_Printers[Printers],INT((ROW()-2)/COUNTA([1]!T_Resins[Resins])+1)))</f>
        <v>UNIZ NBEE</v>
      </c>
      <c r="B3771" t="str">
        <f>_xlfn.XLOOKUP(A3771,[1]!T_Printers[Printers],[1]!T_Printers[Icon link],,0)</f>
        <v>UNIZNBEE</v>
      </c>
      <c r="C3771" t="str">
        <f t="array" ref="C3771">IF(ROW()-1&gt;COUNTA([1]!T_Printers[Printers])*COUNTA([1]!T_Resins[Resins]),"",INDEX([1]!T_Resins[Resins],MOD(ROW()-2,COUNTA([1]!T_Resins[Resins]))+1))</f>
        <v>Industrial Flex Natural Clear</v>
      </c>
      <c r="D3771">
        <f>IF(SUM(E3771:J3771)&lt;&gt;0,IF(ROW()-1&gt;COUNTA([1]!T_Printers[Printers])*COUNTA([1]!T_Resins[Resins]),"",2),"")</f>
        <v>2</v>
      </c>
      <c r="E3771" cm="1">
        <f t="array" ref="E3771">IFERROR(IF(ROW()-1&gt;COUNTA([1]!T_Printers[Printers])*COUNTA([1]!T_Resins[Resins]),"",_xlfn.IFS(ROUND(VLOOKUP(C3771,[1]!T_Resins[#Data],2,FALSE)/VLOOKUP(A3771,[1]!T_Printers[#Data],5,FALSE),1)&lt;=_xlfn.XLOOKUP(B3771,[1]Printers!L:L,[1]Printers!O:O,1,0,),ROUND(VLOOKUP(C3771,[1]!T_Resins[#Data],2,FALSE)/VLOOKUP(A3771,[1]!T_Printers[#Data],5,FALSE),1),ROUND(VLOOKUP(C3771,[1]!T_Resins[#Data],2,FALSE)/VLOOKUP(A3771,[1]!T_Printers[#Data],5,FALSE),1)&gt;_xlfn.XLOOKUP(B3771,[1]Printers!L:L,[1]Printers!O:O,1,0,),10)),"Используйте слой 100 мкм")</f>
        <v>1</v>
      </c>
      <c r="F3771">
        <f>IFERROR(IF(ROUND(_xlfn.XLOOKUP([1]Parameters!B3771,[1]Printers!L:L,[1]Printers!Q:Q,,0)*E3771/10,0)*10&lt;_xlfn.XLOOKUP([1]Parameters!B3771,[1]Printers!L:L,[1]Printers!P:P,,0),ROUND(_xlfn.XLOOKUP([1]Parameters!B3771,[1]Printers!L:L,[1]Printers!Q:Q,,0)*E3771/10,0)*10,_xlfn.XLOOKUP([1]Parameters!B3771,[1]Printers!L:L,[1]Printers!P:P,,0)),"")</f>
        <v>10</v>
      </c>
      <c r="G3771" cm="1">
        <f t="array" ref="G3771">IFERROR(IF(ROW()-1&gt;COUNTA([1]!T_Printers[Printers])*COUNTA([1]!T_Resins[Resins]),"",_xlfn.IFS(ROUND(VLOOKUP(C3771,[1]!T_Resins[#Data],3,FALSE)/VLOOKUP(A3771,[1]!T_Printers[#Data],5,FALSE),1)&lt;=_xlfn.XLOOKUP(B3771,[1]Printers!L:L,[1]Printers!O:O,1,0,),ROUND(VLOOKUP(C3771,[1]!T_Resins[#Data],3,FALSE)/VLOOKUP(A3771,[1]!T_Printers[#Data],5,FALSE),1),ROUND(VLOOKUP(C3771,[1]!T_Resins[#Data],3,FALSE)/VLOOKUP(A3771,[1]!T_Printers[#Data],5,FALSE),1)&gt;_xlfn.XLOOKUP(B3771,[1]Printers!L:L,[1]Printers!O:O,1,0,),10)),"")</f>
        <v>1.3</v>
      </c>
      <c r="H3771">
        <f>IFERROR(IF(ROUND(_xlfn.XLOOKUP([1]Parameters!B3771,[1]Printers!L:L,[1]Printers!Q:Q,,0)*G3771/10,0)*10&lt;_xlfn.XLOOKUP([1]Parameters!B3771,[1]Printers!L:L,[1]Printers!P:P,,0),ROUND(_xlfn.XLOOKUP([1]Parameters!B3771,[1]Printers!L:L,[1]Printers!Q:Q,,0)*G3771/10,0)*10,_xlfn.XLOOKUP([1]Parameters!B3771,[1]Printers!L:L,[1]Printers!P:P,,0)),"")</f>
        <v>10</v>
      </c>
      <c r="I3771" s="3" t="str" cm="1">
        <f t="array" ref="I3771">IFERROR(IF(ROW()-1&gt;COUNTA([1]!T_Printers[Printers])*COUNTA([1]!T_Resins[Resins]),"",_xlfn.IFS(ROUND(VLOOKUP(C3771,[1]!T_Resins[#Data],4,FALSE)/VLOOKUP(A3771,[1]!T_Printers[#Data],5,FALSE),1)&lt;=_xlfn.XLOOKUP(B3771,[1]Printers!L:L,[1]Printers!O:O,1,0,),ROUND(VLOOKUP(C3771,[1]!T_Resins[#Data],4,FALSE)/VLOOKUP(A3771,[1]!T_Printers[#Data],5,FALSE),1),ROUND(VLOOKUP(C3771,[1]!T_Resins[#Data],4,FALSE)/VLOOKUP(A3771,[1]!T_Printers[#Data],5,FALSE),1)&gt;_xlfn.XLOOKUP(B3771,[1]Printers!L:L,[1]Printers!O:O,1,0,),"")),"")</f>
        <v/>
      </c>
      <c r="J3771" t="str">
        <f>IFERROR(IF(ROUND(_xlfn.XLOOKUP([1]Parameters!B3771,[1]Printers!L:L,[1]Printers!Q:Q,,0)*I3771/10,0)*10&lt;_xlfn.XLOOKUP([1]Parameters!B3771,[1]Printers!L:L,[1]Printers!P:P,,0),ROUND(_xlfn.XLOOKUP([1]Parameters!B3771,[1]Printers!L:L,[1]Printers!Q:Q,,0)*I3771/10,0)*10,_xlfn.XLOOKUP([1]Parameters!B3771,[1]Printers!L:L,[1]Printers!P:P,,0)),"")</f>
        <v/>
      </c>
      <c r="K3771">
        <f>IF(SUM(E3771:J3771)&lt;&gt;0,VLOOKUP(A3771,[1]!T_Printers[#Data],10,FALSE)+VLOOKUP(C3771,[1]!T_Resins[#Data],10,FALSE),"")</f>
        <v>4</v>
      </c>
      <c r="L3771">
        <f>IF(SUM(E3771:J3771)&lt;&gt;0,VLOOKUP(A3771,[1]!T_Printers[#Data],11,FALSE),"")</f>
        <v>8</v>
      </c>
      <c r="M3771">
        <f>IF(SUM(E3771:J3771)&lt;&gt;0,VLOOKUP(C3771,[1]!T_Resins[#Data],8,FALSE),"")</f>
        <v>60</v>
      </c>
      <c r="N3771">
        <f>IF(_xlfn.XLOOKUP(B3771,[1]Printers!$L:$L,[1]Printers!$R:$R,0,0)&gt;0,[1]Parameters!M3771,IF(SUM(E3771:J3771)&lt;&gt;0,VLOOKUP(C3771,[1]!T_Resins[#Data],9,FALSE),""))</f>
        <v>60</v>
      </c>
      <c r="O3771" t="str">
        <f t="shared" si="58"/>
        <v>UNIZNBEE</v>
      </c>
    </row>
    <row r="3772" spans="1:15" x14ac:dyDescent="0.25">
      <c r="A3772" t="str">
        <f t="array" ref="A3772">IF(ROW()-1&gt;COUNTA([1]!T_Printers[Printers])*COUNTA([1]!T_Resins[Resins]),"",INDEX([1]!T_Printers[Printers],INT((ROW()-2)/COUNTA([1]!T_Resins[Resins])+1)))</f>
        <v>UNIZ NBEE</v>
      </c>
      <c r="B3772" t="str">
        <f>_xlfn.XLOOKUP(A3772,[1]!T_Printers[Printers],[1]!T_Printers[Icon link],,0)</f>
        <v>UNIZNBEE</v>
      </c>
      <c r="C3772" t="str">
        <f t="array" ref="C3772">IF(ROW()-1&gt;COUNTA([1]!T_Printers[Printers])*COUNTA([1]!T_Resins[Resins]),"",INDEX([1]!T_Resins[Resins],MOD(ROW()-2,COUNTA([1]!T_Resins[Resins]))+1))</f>
        <v>Industrial Nylon Like</v>
      </c>
      <c r="D3772">
        <f>IF(SUM(E3772:J3772)&lt;&gt;0,IF(ROW()-1&gt;COUNTA([1]!T_Printers[Printers])*COUNTA([1]!T_Resins[Resins]),"",2),"")</f>
        <v>2</v>
      </c>
      <c r="E3772" cm="1">
        <f t="array" ref="E3772">IFERROR(IF(ROW()-1&gt;COUNTA([1]!T_Printers[Printers])*COUNTA([1]!T_Resins[Resins]),"",_xlfn.IFS(ROUND(VLOOKUP(C3772,[1]!T_Resins[#Data],2,FALSE)/VLOOKUP(A3772,[1]!T_Printers[#Data],5,FALSE),1)&lt;=_xlfn.XLOOKUP(B3772,[1]Printers!L:L,[1]Printers!O:O,1,0,),ROUND(VLOOKUP(C3772,[1]!T_Resins[#Data],2,FALSE)/VLOOKUP(A3772,[1]!T_Printers[#Data],5,FALSE),1),ROUND(VLOOKUP(C3772,[1]!T_Resins[#Data],2,FALSE)/VLOOKUP(A3772,[1]!T_Printers[#Data],5,FALSE),1)&gt;_xlfn.XLOOKUP(B3772,[1]Printers!L:L,[1]Printers!O:O,1,0,),10)),"Используйте слой 100 мкм")</f>
        <v>0.7</v>
      </c>
      <c r="F3772">
        <f>IFERROR(IF(ROUND(_xlfn.XLOOKUP([1]Parameters!B3772,[1]Printers!L:L,[1]Printers!Q:Q,,0)*E3772/10,0)*10&lt;_xlfn.XLOOKUP([1]Parameters!B3772,[1]Printers!L:L,[1]Printers!P:P,,0),ROUND(_xlfn.XLOOKUP([1]Parameters!B3772,[1]Printers!L:L,[1]Printers!Q:Q,,0)*E3772/10,0)*10,_xlfn.XLOOKUP([1]Parameters!B3772,[1]Printers!L:L,[1]Printers!P:P,,0)),"")</f>
        <v>10</v>
      </c>
      <c r="G3772" cm="1">
        <f t="array" ref="G3772">IFERROR(IF(ROW()-1&gt;COUNTA([1]!T_Printers[Printers])*COUNTA([1]!T_Resins[Resins]),"",_xlfn.IFS(ROUND(VLOOKUP(C3772,[1]!T_Resins[#Data],3,FALSE)/VLOOKUP(A3772,[1]!T_Printers[#Data],5,FALSE),1)&lt;=_xlfn.XLOOKUP(B3772,[1]Printers!L:L,[1]Printers!O:O,1,0,),ROUND(VLOOKUP(C3772,[1]!T_Resins[#Data],3,FALSE)/VLOOKUP(A3772,[1]!T_Printers[#Data],5,FALSE),1),ROUND(VLOOKUP(C3772,[1]!T_Resins[#Data],3,FALSE)/VLOOKUP(A3772,[1]!T_Printers[#Data],5,FALSE),1)&gt;_xlfn.XLOOKUP(B3772,[1]Printers!L:L,[1]Printers!O:O,1,0,),10)),"")</f>
        <v>0.9</v>
      </c>
      <c r="H3772">
        <f>IFERROR(IF(ROUND(_xlfn.XLOOKUP([1]Parameters!B3772,[1]Printers!L:L,[1]Printers!Q:Q,,0)*G3772/10,0)*10&lt;_xlfn.XLOOKUP([1]Parameters!B3772,[1]Printers!L:L,[1]Printers!P:P,,0),ROUND(_xlfn.XLOOKUP([1]Parameters!B3772,[1]Printers!L:L,[1]Printers!Q:Q,,0)*G3772/10,0)*10,_xlfn.XLOOKUP([1]Parameters!B3772,[1]Printers!L:L,[1]Printers!P:P,,0)),"")</f>
        <v>10</v>
      </c>
      <c r="I3772" s="3" t="str" cm="1">
        <f t="array" ref="I3772">IFERROR(IF(ROW()-1&gt;COUNTA([1]!T_Printers[Printers])*COUNTA([1]!T_Resins[Resins]),"",_xlfn.IFS(ROUND(VLOOKUP(C3772,[1]!T_Resins[#Data],4,FALSE)/VLOOKUP(A3772,[1]!T_Printers[#Data],5,FALSE),1)&lt;=_xlfn.XLOOKUP(B3772,[1]Printers!L:L,[1]Printers!O:O,1,0,),ROUND(VLOOKUP(C3772,[1]!T_Resins[#Data],4,FALSE)/VLOOKUP(A3772,[1]!T_Printers[#Data],5,FALSE),1),ROUND(VLOOKUP(C3772,[1]!T_Resins[#Data],4,FALSE)/VLOOKUP(A3772,[1]!T_Printers[#Data],5,FALSE),1)&gt;_xlfn.XLOOKUP(B3772,[1]Printers!L:L,[1]Printers!O:O,1,0,),"")),"")</f>
        <v/>
      </c>
      <c r="J3772" t="str">
        <f>IFERROR(IF(ROUND(_xlfn.XLOOKUP([1]Parameters!B3772,[1]Printers!L:L,[1]Printers!Q:Q,,0)*I3772/10,0)*10&lt;_xlfn.XLOOKUP([1]Parameters!B3772,[1]Printers!L:L,[1]Printers!P:P,,0),ROUND(_xlfn.XLOOKUP([1]Parameters!B3772,[1]Printers!L:L,[1]Printers!Q:Q,,0)*I3772/10,0)*10,_xlfn.XLOOKUP([1]Parameters!B3772,[1]Printers!L:L,[1]Printers!P:P,,0)),"")</f>
        <v/>
      </c>
      <c r="K3772">
        <f>IF(SUM(E3772:J3772)&lt;&gt;0,VLOOKUP(A3772,[1]!T_Printers[#Data],10,FALSE)+VLOOKUP(C3772,[1]!T_Resins[#Data],10,FALSE),"")</f>
        <v>4</v>
      </c>
      <c r="L3772">
        <f>IF(SUM(E3772:J3772)&lt;&gt;0,VLOOKUP(A3772,[1]!T_Printers[#Data],11,FALSE),"")</f>
        <v>8</v>
      </c>
      <c r="M3772">
        <f>IF(SUM(E3772:J3772)&lt;&gt;0,VLOOKUP(C3772,[1]!T_Resins[#Data],8,FALSE),"")</f>
        <v>60</v>
      </c>
      <c r="N3772">
        <f>IF(_xlfn.XLOOKUP(B3772,[1]Printers!$L:$L,[1]Printers!$R:$R,0,0)&gt;0,[1]Parameters!M3772,IF(SUM(E3772:J3772)&lt;&gt;0,VLOOKUP(C3772,[1]!T_Resins[#Data],9,FALSE),""))</f>
        <v>60</v>
      </c>
      <c r="O3772" t="str">
        <f t="shared" si="58"/>
        <v>UNIZNBEE</v>
      </c>
    </row>
    <row r="3773" spans="1:15" x14ac:dyDescent="0.25">
      <c r="A3773" t="str">
        <f t="array" ref="A3773">IF(ROW()-1&gt;COUNTA([1]!T_Printers[Printers])*COUNTA([1]!T_Resins[Resins]),"",INDEX([1]!T_Printers[Printers],INT((ROW()-2)/COUNTA([1]!T_Resins[Resins])+1)))</f>
        <v>UNIZ NBEE</v>
      </c>
      <c r="B3773" t="str">
        <f>_xlfn.XLOOKUP(A3773,[1]!T_Printers[Printers],[1]!T_Printers[Icon link],,0)</f>
        <v>UNIZNBEE</v>
      </c>
      <c r="C3773" t="str">
        <f t="array" ref="C3773">IF(ROW()-1&gt;COUNTA([1]!T_Printers[Printers])*COUNTA([1]!T_Resins[Resins]),"",INDEX([1]!T_Resins[Resins],MOD(ROW()-2,COUNTA([1]!T_Resins[Resins]))+1))</f>
        <v>Industrial PP-Like</v>
      </c>
      <c r="D3773">
        <f>IF(SUM(E3773:J3773)&lt;&gt;0,IF(ROW()-1&gt;COUNTA([1]!T_Printers[Printers])*COUNTA([1]!T_Resins[Resins]),"",2),"")</f>
        <v>2</v>
      </c>
      <c r="E3773" cm="1">
        <f t="array" ref="E3773">IFERROR(IF(ROW()-1&gt;COUNTA([1]!T_Printers[Printers])*COUNTA([1]!T_Resins[Resins]),"",_xlfn.IFS(ROUND(VLOOKUP(C3773,[1]!T_Resins[#Data],2,FALSE)/VLOOKUP(A3773,[1]!T_Printers[#Data],5,FALSE),1)&lt;=_xlfn.XLOOKUP(B3773,[1]Printers!L:L,[1]Printers!O:O,1,0,),ROUND(VLOOKUP(C3773,[1]!T_Resins[#Data],2,FALSE)/VLOOKUP(A3773,[1]!T_Printers[#Data],5,FALSE),1),ROUND(VLOOKUP(C3773,[1]!T_Resins[#Data],2,FALSE)/VLOOKUP(A3773,[1]!T_Printers[#Data],5,FALSE),1)&gt;_xlfn.XLOOKUP(B3773,[1]Printers!L:L,[1]Printers!O:O,1,0,),10)),"Используйте слой 100 мкм")</f>
        <v>2.8</v>
      </c>
      <c r="F3773">
        <f>IFERROR(IF(ROUND(_xlfn.XLOOKUP([1]Parameters!B3773,[1]Printers!L:L,[1]Printers!Q:Q,,0)*E3773/10,0)*10&lt;_xlfn.XLOOKUP([1]Parameters!B3773,[1]Printers!L:L,[1]Printers!P:P,,0),ROUND(_xlfn.XLOOKUP([1]Parameters!B3773,[1]Printers!L:L,[1]Printers!Q:Q,,0)*E3773/10,0)*10,_xlfn.XLOOKUP([1]Parameters!B3773,[1]Printers!L:L,[1]Printers!P:P,,0)),"")</f>
        <v>30</v>
      </c>
      <c r="G3773" cm="1">
        <f t="array" ref="G3773">IFERROR(IF(ROW()-1&gt;COUNTA([1]!T_Printers[Printers])*COUNTA([1]!T_Resins[Resins]),"",_xlfn.IFS(ROUND(VLOOKUP(C3773,[1]!T_Resins[#Data],3,FALSE)/VLOOKUP(A3773,[1]!T_Printers[#Data],5,FALSE),1)&lt;=_xlfn.XLOOKUP(B3773,[1]Printers!L:L,[1]Printers!O:O,1,0,),ROUND(VLOOKUP(C3773,[1]!T_Resins[#Data],3,FALSE)/VLOOKUP(A3773,[1]!T_Printers[#Data],5,FALSE),1),ROUND(VLOOKUP(C3773,[1]!T_Resins[#Data],3,FALSE)/VLOOKUP(A3773,[1]!T_Printers[#Data],5,FALSE),1)&gt;_xlfn.XLOOKUP(B3773,[1]Printers!L:L,[1]Printers!O:O,1,0,),10)),"")</f>
        <v>3.6</v>
      </c>
      <c r="H3773">
        <f>IFERROR(IF(ROUND(_xlfn.XLOOKUP([1]Parameters!B3773,[1]Printers!L:L,[1]Printers!Q:Q,,0)*G3773/10,0)*10&lt;_xlfn.XLOOKUP([1]Parameters!B3773,[1]Printers!L:L,[1]Printers!P:P,,0),ROUND(_xlfn.XLOOKUP([1]Parameters!B3773,[1]Printers!L:L,[1]Printers!Q:Q,,0)*G3773/10,0)*10,_xlfn.XLOOKUP([1]Parameters!B3773,[1]Printers!L:L,[1]Printers!P:P,,0)),"")</f>
        <v>30</v>
      </c>
      <c r="I3773" s="3" t="str" cm="1">
        <f t="array" ref="I3773">IFERROR(IF(ROW()-1&gt;COUNTA([1]!T_Printers[Printers])*COUNTA([1]!T_Resins[Resins]),"",_xlfn.IFS(ROUND(VLOOKUP(C3773,[1]!T_Resins[#Data],4,FALSE)/VLOOKUP(A3773,[1]!T_Printers[#Data],5,FALSE),1)&lt;=_xlfn.XLOOKUP(B3773,[1]Printers!L:L,[1]Printers!O:O,1,0,),ROUND(VLOOKUP(C3773,[1]!T_Resins[#Data],4,FALSE)/VLOOKUP(A3773,[1]!T_Printers[#Data],5,FALSE),1),ROUND(VLOOKUP(C3773,[1]!T_Resins[#Data],4,FALSE)/VLOOKUP(A3773,[1]!T_Printers[#Data],5,FALSE),1)&gt;_xlfn.XLOOKUP(B3773,[1]Printers!L:L,[1]Printers!O:O,1,0,),"")),"")</f>
        <v/>
      </c>
      <c r="J3773" t="str">
        <f>IFERROR(IF(ROUND(_xlfn.XLOOKUP([1]Parameters!B3773,[1]Printers!L:L,[1]Printers!Q:Q,,0)*I3773/10,0)*10&lt;_xlfn.XLOOKUP([1]Parameters!B3773,[1]Printers!L:L,[1]Printers!P:P,,0),ROUND(_xlfn.XLOOKUP([1]Parameters!B3773,[1]Printers!L:L,[1]Printers!Q:Q,,0)*I3773/10,0)*10,_xlfn.XLOOKUP([1]Parameters!B3773,[1]Printers!L:L,[1]Printers!P:P,,0)),"")</f>
        <v/>
      </c>
      <c r="K3773">
        <f>IF(SUM(E3773:J3773)&lt;&gt;0,VLOOKUP(A3773,[1]!T_Printers[#Data],10,FALSE)+VLOOKUP(C3773,[1]!T_Resins[#Data],10,FALSE),"")</f>
        <v>4</v>
      </c>
      <c r="L3773">
        <f>IF(SUM(E3773:J3773)&lt;&gt;0,VLOOKUP(A3773,[1]!T_Printers[#Data],11,FALSE),"")</f>
        <v>8</v>
      </c>
      <c r="M3773">
        <f>IF(SUM(E3773:J3773)&lt;&gt;0,VLOOKUP(C3773,[1]!T_Resins[#Data],8,FALSE),"")</f>
        <v>60</v>
      </c>
      <c r="N3773">
        <f>IF(_xlfn.XLOOKUP(B3773,[1]Printers!$L:$L,[1]Printers!$R:$R,0,0)&gt;0,[1]Parameters!M3773,IF(SUM(E3773:J3773)&lt;&gt;0,VLOOKUP(C3773,[1]!T_Resins[#Data],9,FALSE),""))</f>
        <v>60</v>
      </c>
      <c r="O3773" t="str">
        <f t="shared" si="58"/>
        <v>UNIZNBEE</v>
      </c>
    </row>
    <row r="3774" spans="1:15" x14ac:dyDescent="0.25">
      <c r="A3774" t="str">
        <f t="array" ref="A3774">IF(ROW()-1&gt;COUNTA([1]!T_Printers[Printers])*COUNTA([1]!T_Resins[Resins]),"",INDEX([1]!T_Printers[Printers],INT((ROW()-2)/COUNTA([1]!T_Resins[Resins])+1)))</f>
        <v>UNIZ NBEE</v>
      </c>
      <c r="B3774" t="str">
        <f>_xlfn.XLOOKUP(A3774,[1]!T_Printers[Printers],[1]!T_Printers[Icon link],,0)</f>
        <v>UNIZNBEE</v>
      </c>
      <c r="C3774" t="str">
        <f t="array" ref="C3774">IF(ROW()-1&gt;COUNTA([1]!T_Printers[Printers])*COUNTA([1]!T_Resins[Resins]),"",INDEX([1]!T_Resins[Resins],MOD(ROW()-2,COUNTA([1]!T_Resins[Resins]))+1))</f>
        <v>Industrial Rigid Black</v>
      </c>
      <c r="D3774">
        <f>IF(SUM(E3774:J3774)&lt;&gt;0,IF(ROW()-1&gt;COUNTA([1]!T_Printers[Printers])*COUNTA([1]!T_Resins[Resins]),"",2),"")</f>
        <v>2</v>
      </c>
      <c r="E3774" cm="1">
        <f t="array" ref="E3774">IFERROR(IF(ROW()-1&gt;COUNTA([1]!T_Printers[Printers])*COUNTA([1]!T_Resins[Resins]),"",_xlfn.IFS(ROUND(VLOOKUP(C3774,[1]!T_Resins[#Data],2,FALSE)/VLOOKUP(A3774,[1]!T_Printers[#Data],5,FALSE),1)&lt;=_xlfn.XLOOKUP(B3774,[1]Printers!L:L,[1]Printers!O:O,1,0,),ROUND(VLOOKUP(C3774,[1]!T_Resins[#Data],2,FALSE)/VLOOKUP(A3774,[1]!T_Printers[#Data],5,FALSE),1),ROUND(VLOOKUP(C3774,[1]!T_Resins[#Data],2,FALSE)/VLOOKUP(A3774,[1]!T_Printers[#Data],5,FALSE),1)&gt;_xlfn.XLOOKUP(B3774,[1]Printers!L:L,[1]Printers!O:O,1,0,),10)),"Используйте слой 100 мкм")</f>
        <v>2.6</v>
      </c>
      <c r="F3774">
        <f>IFERROR(IF(ROUND(_xlfn.XLOOKUP([1]Parameters!B3774,[1]Printers!L:L,[1]Printers!Q:Q,,0)*E3774/10,0)*10&lt;_xlfn.XLOOKUP([1]Parameters!B3774,[1]Printers!L:L,[1]Printers!P:P,,0),ROUND(_xlfn.XLOOKUP([1]Parameters!B3774,[1]Printers!L:L,[1]Printers!Q:Q,,0)*E3774/10,0)*10,_xlfn.XLOOKUP([1]Parameters!B3774,[1]Printers!L:L,[1]Printers!P:P,,0)),"")</f>
        <v>20</v>
      </c>
      <c r="G3774" cm="1">
        <f t="array" ref="G3774">IFERROR(IF(ROW()-1&gt;COUNTA([1]!T_Printers[Printers])*COUNTA([1]!T_Resins[Resins]),"",_xlfn.IFS(ROUND(VLOOKUP(C3774,[1]!T_Resins[#Data],3,FALSE)/VLOOKUP(A3774,[1]!T_Printers[#Data],5,FALSE),1)&lt;=_xlfn.XLOOKUP(B3774,[1]Printers!L:L,[1]Printers!O:O,1,0,),ROUND(VLOOKUP(C3774,[1]!T_Resins[#Data],3,FALSE)/VLOOKUP(A3774,[1]!T_Printers[#Data],5,FALSE),1),ROUND(VLOOKUP(C3774,[1]!T_Resins[#Data],3,FALSE)/VLOOKUP(A3774,[1]!T_Printers[#Data],5,FALSE),1)&gt;_xlfn.XLOOKUP(B3774,[1]Printers!L:L,[1]Printers!O:O,1,0,),10)),"")</f>
        <v>3.4</v>
      </c>
      <c r="H3774">
        <f>IFERROR(IF(ROUND(_xlfn.XLOOKUP([1]Parameters!B3774,[1]Printers!L:L,[1]Printers!Q:Q,,0)*G3774/10,0)*10&lt;_xlfn.XLOOKUP([1]Parameters!B3774,[1]Printers!L:L,[1]Printers!P:P,,0),ROUND(_xlfn.XLOOKUP([1]Parameters!B3774,[1]Printers!L:L,[1]Printers!Q:Q,,0)*G3774/10,0)*10,_xlfn.XLOOKUP([1]Parameters!B3774,[1]Printers!L:L,[1]Printers!P:P,,0)),"")</f>
        <v>30</v>
      </c>
      <c r="I3774" s="3" t="str" cm="1">
        <f t="array" ref="I3774">IFERROR(IF(ROW()-1&gt;COUNTA([1]!T_Printers[Printers])*COUNTA([1]!T_Resins[Resins]),"",_xlfn.IFS(ROUND(VLOOKUP(C3774,[1]!T_Resins[#Data],4,FALSE)/VLOOKUP(A3774,[1]!T_Printers[#Data],5,FALSE),1)&lt;=_xlfn.XLOOKUP(B3774,[1]Printers!L:L,[1]Printers!O:O,1,0,),ROUND(VLOOKUP(C3774,[1]!T_Resins[#Data],4,FALSE)/VLOOKUP(A3774,[1]!T_Printers[#Data],5,FALSE),1),ROUND(VLOOKUP(C3774,[1]!T_Resins[#Data],4,FALSE)/VLOOKUP(A3774,[1]!T_Printers[#Data],5,FALSE),1)&gt;_xlfn.XLOOKUP(B3774,[1]Printers!L:L,[1]Printers!O:O,1,0,),"")),"")</f>
        <v/>
      </c>
      <c r="J3774" t="str">
        <f>IFERROR(IF(ROUND(_xlfn.XLOOKUP([1]Parameters!B3774,[1]Printers!L:L,[1]Printers!Q:Q,,0)*I3774/10,0)*10&lt;_xlfn.XLOOKUP([1]Parameters!B3774,[1]Printers!L:L,[1]Printers!P:P,,0),ROUND(_xlfn.XLOOKUP([1]Parameters!B3774,[1]Printers!L:L,[1]Printers!Q:Q,,0)*I3774/10,0)*10,_xlfn.XLOOKUP([1]Parameters!B3774,[1]Printers!L:L,[1]Printers!P:P,,0)),"")</f>
        <v/>
      </c>
      <c r="K3774">
        <f>IF(SUM(E3774:J3774)&lt;&gt;0,VLOOKUP(A3774,[1]!T_Printers[#Data],10,FALSE)+VLOOKUP(C3774,[1]!T_Resins[#Data],10,FALSE),"")</f>
        <v>4</v>
      </c>
      <c r="L3774">
        <f>IF(SUM(E3774:J3774)&lt;&gt;0,VLOOKUP(A3774,[1]!T_Printers[#Data],11,FALSE),"")</f>
        <v>8</v>
      </c>
      <c r="M3774">
        <f>IF(SUM(E3774:J3774)&lt;&gt;0,VLOOKUP(C3774,[1]!T_Resins[#Data],8,FALSE),"")</f>
        <v>120</v>
      </c>
      <c r="N3774">
        <f>IF(_xlfn.XLOOKUP(B3774,[1]Printers!$L:$L,[1]Printers!$R:$R,0,0)&gt;0,[1]Parameters!M3774,IF(SUM(E3774:J3774)&lt;&gt;0,VLOOKUP(C3774,[1]!T_Resins[#Data],9,FALSE),""))</f>
        <v>180</v>
      </c>
      <c r="O3774" t="str">
        <f t="shared" si="58"/>
        <v>UNIZNBEE</v>
      </c>
    </row>
    <row r="3775" spans="1:15" x14ac:dyDescent="0.25">
      <c r="A3775" t="str">
        <f t="array" ref="A3775">IF(ROW()-1&gt;COUNTA([1]!T_Printers[Printers])*COUNTA([1]!T_Resins[Resins]),"",INDEX([1]!T_Printers[Printers],INT((ROW()-2)/COUNTA([1]!T_Resins[Resins])+1)))</f>
        <v>UNIZ NBEE</v>
      </c>
      <c r="B3775" t="str">
        <f>_xlfn.XLOOKUP(A3775,[1]!T_Printers[Printers],[1]!T_Printers[Icon link],,0)</f>
        <v>UNIZNBEE</v>
      </c>
      <c r="C3775" t="str">
        <f t="array" ref="C3775">IF(ROW()-1&gt;COUNTA([1]!T_Printers[Printers])*COUNTA([1]!T_Resins[Resins]),"",INDEX([1]!T_Resins[Resins],MOD(ROW()-2,COUNTA([1]!T_Resins[Resins]))+1))</f>
        <v>Industrial Rigid Clear</v>
      </c>
      <c r="D3775">
        <f>IF(SUM(E3775:J3775)&lt;&gt;0,IF(ROW()-1&gt;COUNTA([1]!T_Printers[Printers])*COUNTA([1]!T_Resins[Resins]),"",2),"")</f>
        <v>2</v>
      </c>
      <c r="E3775" cm="1">
        <f t="array" ref="E3775">IFERROR(IF(ROW()-1&gt;COUNTA([1]!T_Printers[Printers])*COUNTA([1]!T_Resins[Resins]),"",_xlfn.IFS(ROUND(VLOOKUP(C3775,[1]!T_Resins[#Data],2,FALSE)/VLOOKUP(A3775,[1]!T_Printers[#Data],5,FALSE),1)&lt;=_xlfn.XLOOKUP(B3775,[1]Printers!L:L,[1]Printers!O:O,1,0,),ROUND(VLOOKUP(C3775,[1]!T_Resins[#Data],2,FALSE)/VLOOKUP(A3775,[1]!T_Printers[#Data],5,FALSE),1),ROUND(VLOOKUP(C3775,[1]!T_Resins[#Data],2,FALSE)/VLOOKUP(A3775,[1]!T_Printers[#Data],5,FALSE),1)&gt;_xlfn.XLOOKUP(B3775,[1]Printers!L:L,[1]Printers!O:O,1,0,),10)),"Используйте слой 100 мкм")</f>
        <v>2.9</v>
      </c>
      <c r="F3775">
        <f>IFERROR(IF(ROUND(_xlfn.XLOOKUP([1]Parameters!B3775,[1]Printers!L:L,[1]Printers!Q:Q,,0)*E3775/10,0)*10&lt;_xlfn.XLOOKUP([1]Parameters!B3775,[1]Printers!L:L,[1]Printers!P:P,,0),ROUND(_xlfn.XLOOKUP([1]Parameters!B3775,[1]Printers!L:L,[1]Printers!Q:Q,,0)*E3775/10,0)*10,_xlfn.XLOOKUP([1]Parameters!B3775,[1]Printers!L:L,[1]Printers!P:P,,0)),"")</f>
        <v>30</v>
      </c>
      <c r="G3775" cm="1">
        <f t="array" ref="G3775">IFERROR(IF(ROW()-1&gt;COUNTA([1]!T_Printers[Printers])*COUNTA([1]!T_Resins[Resins]),"",_xlfn.IFS(ROUND(VLOOKUP(C3775,[1]!T_Resins[#Data],3,FALSE)/VLOOKUP(A3775,[1]!T_Printers[#Data],5,FALSE),1)&lt;=_xlfn.XLOOKUP(B3775,[1]Printers!L:L,[1]Printers!O:O,1,0,),ROUND(VLOOKUP(C3775,[1]!T_Resins[#Data],3,FALSE)/VLOOKUP(A3775,[1]!T_Printers[#Data],5,FALSE),1),ROUND(VLOOKUP(C3775,[1]!T_Resins[#Data],3,FALSE)/VLOOKUP(A3775,[1]!T_Printers[#Data],5,FALSE),1)&gt;_xlfn.XLOOKUP(B3775,[1]Printers!L:L,[1]Printers!O:O,1,0,),10)),"")</f>
        <v>3.7</v>
      </c>
      <c r="H3775">
        <f>IFERROR(IF(ROUND(_xlfn.XLOOKUP([1]Parameters!B3775,[1]Printers!L:L,[1]Printers!Q:Q,,0)*G3775/10,0)*10&lt;_xlfn.XLOOKUP([1]Parameters!B3775,[1]Printers!L:L,[1]Printers!P:P,,0),ROUND(_xlfn.XLOOKUP([1]Parameters!B3775,[1]Printers!L:L,[1]Printers!Q:Q,,0)*G3775/10,0)*10,_xlfn.XLOOKUP([1]Parameters!B3775,[1]Printers!L:L,[1]Printers!P:P,,0)),"")</f>
        <v>30</v>
      </c>
      <c r="I3775" s="3" t="str" cm="1">
        <f t="array" ref="I3775">IFERROR(IF(ROW()-1&gt;COUNTA([1]!T_Printers[Printers])*COUNTA([1]!T_Resins[Resins]),"",_xlfn.IFS(ROUND(VLOOKUP(C3775,[1]!T_Resins[#Data],4,FALSE)/VLOOKUP(A3775,[1]!T_Printers[#Data],5,FALSE),1)&lt;=_xlfn.XLOOKUP(B3775,[1]Printers!L:L,[1]Printers!O:O,1,0,),ROUND(VLOOKUP(C3775,[1]!T_Resins[#Data],4,FALSE)/VLOOKUP(A3775,[1]!T_Printers[#Data],5,FALSE),1),ROUND(VLOOKUP(C3775,[1]!T_Resins[#Data],4,FALSE)/VLOOKUP(A3775,[1]!T_Printers[#Data],5,FALSE),1)&gt;_xlfn.XLOOKUP(B3775,[1]Printers!L:L,[1]Printers!O:O,1,0,),"")),"")</f>
        <v/>
      </c>
      <c r="J3775" t="str">
        <f>IFERROR(IF(ROUND(_xlfn.XLOOKUP([1]Parameters!B3775,[1]Printers!L:L,[1]Printers!Q:Q,,0)*I3775/10,0)*10&lt;_xlfn.XLOOKUP([1]Parameters!B3775,[1]Printers!L:L,[1]Printers!P:P,,0),ROUND(_xlfn.XLOOKUP([1]Parameters!B3775,[1]Printers!L:L,[1]Printers!Q:Q,,0)*I3775/10,0)*10,_xlfn.XLOOKUP([1]Parameters!B3775,[1]Printers!L:L,[1]Printers!P:P,,0)),"")</f>
        <v/>
      </c>
      <c r="K3775">
        <f>IF(SUM(E3775:J3775)&lt;&gt;0,VLOOKUP(A3775,[1]!T_Printers[#Data],10,FALSE)+VLOOKUP(C3775,[1]!T_Resins[#Data],10,FALSE),"")</f>
        <v>4</v>
      </c>
      <c r="L3775">
        <f>IF(SUM(E3775:J3775)&lt;&gt;0,VLOOKUP(A3775,[1]!T_Printers[#Data],11,FALSE),"")</f>
        <v>8</v>
      </c>
      <c r="M3775">
        <f>IF(SUM(E3775:J3775)&lt;&gt;0,VLOOKUP(C3775,[1]!T_Resins[#Data],8,FALSE),"")</f>
        <v>120</v>
      </c>
      <c r="N3775">
        <f>IF(_xlfn.XLOOKUP(B3775,[1]Printers!$L:$L,[1]Printers!$R:$R,0,0)&gt;0,[1]Parameters!M3775,IF(SUM(E3775:J3775)&lt;&gt;0,VLOOKUP(C3775,[1]!T_Resins[#Data],9,FALSE),""))</f>
        <v>180</v>
      </c>
      <c r="O3775" t="str">
        <f t="shared" si="58"/>
        <v>UNIZNBEE</v>
      </c>
    </row>
    <row r="3776" spans="1:15" x14ac:dyDescent="0.25">
      <c r="A3776" t="str">
        <f t="array" ref="A3776">IF(ROW()-1&gt;COUNTA([1]!T_Printers[Printers])*COUNTA([1]!T_Resins[Resins]),"",INDEX([1]!T_Printers[Printers],INT((ROW()-2)/COUNTA([1]!T_Resins[Resins])+1)))</f>
        <v>UNIZ NBEE</v>
      </c>
      <c r="B3776" t="str">
        <f>_xlfn.XLOOKUP(A3776,[1]!T_Printers[Printers],[1]!T_Printers[Icon link],,0)</f>
        <v>UNIZNBEE</v>
      </c>
      <c r="C3776" t="str">
        <f t="array" ref="C3776">IF(ROW()-1&gt;COUNTA([1]!T_Printers[Printers])*COUNTA([1]!T_Resins[Resins]),"",INDEX([1]!T_Resins[Resins],MOD(ROW()-2,COUNTA([1]!T_Resins[Resins]))+1))</f>
        <v>Tough Black</v>
      </c>
      <c r="D3776">
        <f>IF(SUM(E3776:J3776)&lt;&gt;0,IF(ROW()-1&gt;COUNTA([1]!T_Printers[Printers])*COUNTA([1]!T_Resins[Resins]),"",2),"")</f>
        <v>2</v>
      </c>
      <c r="E3776" cm="1">
        <f t="array" ref="E3776">IFERROR(IF(ROW()-1&gt;COUNTA([1]!T_Printers[Printers])*COUNTA([1]!T_Resins[Resins]),"",_xlfn.IFS(ROUND(VLOOKUP(C3776,[1]!T_Resins[#Data],2,FALSE)/VLOOKUP(A3776,[1]!T_Printers[#Data],5,FALSE),1)&lt;=_xlfn.XLOOKUP(B3776,[1]Printers!L:L,[1]Printers!O:O,1,0,),ROUND(VLOOKUP(C3776,[1]!T_Resins[#Data],2,FALSE)/VLOOKUP(A3776,[1]!T_Printers[#Data],5,FALSE),1),ROUND(VLOOKUP(C3776,[1]!T_Resins[#Data],2,FALSE)/VLOOKUP(A3776,[1]!T_Printers[#Data],5,FALSE),1)&gt;_xlfn.XLOOKUP(B3776,[1]Printers!L:L,[1]Printers!O:O,1,0,),10)),"Используйте слой 100 мкм")</f>
        <v>1.4</v>
      </c>
      <c r="F3776">
        <f>IFERROR(IF(ROUND(_xlfn.XLOOKUP([1]Parameters!B3776,[1]Printers!L:L,[1]Printers!Q:Q,,0)*E3776/10,0)*10&lt;_xlfn.XLOOKUP([1]Parameters!B3776,[1]Printers!L:L,[1]Printers!P:P,,0),ROUND(_xlfn.XLOOKUP([1]Parameters!B3776,[1]Printers!L:L,[1]Printers!Q:Q,,0)*E3776/10,0)*10,_xlfn.XLOOKUP([1]Parameters!B3776,[1]Printers!L:L,[1]Printers!P:P,,0)),"")</f>
        <v>10</v>
      </c>
      <c r="G3776" cm="1">
        <f t="array" ref="G3776">IFERROR(IF(ROW()-1&gt;COUNTA([1]!T_Printers[Printers])*COUNTA([1]!T_Resins[Resins]),"",_xlfn.IFS(ROUND(VLOOKUP(C3776,[1]!T_Resins[#Data],3,FALSE)/VLOOKUP(A3776,[1]!T_Printers[#Data],5,FALSE),1)&lt;=_xlfn.XLOOKUP(B3776,[1]Printers!L:L,[1]Printers!O:O,1,0,),ROUND(VLOOKUP(C3776,[1]!T_Resins[#Data],3,FALSE)/VLOOKUP(A3776,[1]!T_Printers[#Data],5,FALSE),1),ROUND(VLOOKUP(C3776,[1]!T_Resins[#Data],3,FALSE)/VLOOKUP(A3776,[1]!T_Printers[#Data],5,FALSE),1)&gt;_xlfn.XLOOKUP(B3776,[1]Printers!L:L,[1]Printers!O:O,1,0,),10)),"")</f>
        <v>1.6</v>
      </c>
      <c r="H3776">
        <f>IFERROR(IF(ROUND(_xlfn.XLOOKUP([1]Parameters!B3776,[1]Printers!L:L,[1]Printers!Q:Q,,0)*G3776/10,0)*10&lt;_xlfn.XLOOKUP([1]Parameters!B3776,[1]Printers!L:L,[1]Printers!P:P,,0),ROUND(_xlfn.XLOOKUP([1]Parameters!B3776,[1]Printers!L:L,[1]Printers!Q:Q,,0)*G3776/10,0)*10,_xlfn.XLOOKUP([1]Parameters!B3776,[1]Printers!L:L,[1]Printers!P:P,,0)),"")</f>
        <v>10</v>
      </c>
      <c r="I3776" s="3" t="str" cm="1">
        <f t="array" ref="I3776">IFERROR(IF(ROW()-1&gt;COUNTA([1]!T_Printers[Printers])*COUNTA([1]!T_Resins[Resins]),"",_xlfn.IFS(ROUND(VLOOKUP(C3776,[1]!T_Resins[#Data],4,FALSE)/VLOOKUP(A3776,[1]!T_Printers[#Data],5,FALSE),1)&lt;=_xlfn.XLOOKUP(B3776,[1]Printers!L:L,[1]Printers!O:O,1,0,),ROUND(VLOOKUP(C3776,[1]!T_Resins[#Data],4,FALSE)/VLOOKUP(A3776,[1]!T_Printers[#Data],5,FALSE),1),ROUND(VLOOKUP(C3776,[1]!T_Resins[#Data],4,FALSE)/VLOOKUP(A3776,[1]!T_Printers[#Data],5,FALSE),1)&gt;_xlfn.XLOOKUP(B3776,[1]Printers!L:L,[1]Printers!O:O,1,0,),"")),"")</f>
        <v/>
      </c>
      <c r="J3776" t="str">
        <f>IFERROR(IF(ROUND(_xlfn.XLOOKUP([1]Parameters!B3776,[1]Printers!L:L,[1]Printers!Q:Q,,0)*I3776/10,0)*10&lt;_xlfn.XLOOKUP([1]Parameters!B3776,[1]Printers!L:L,[1]Printers!P:P,,0),ROUND(_xlfn.XLOOKUP([1]Parameters!B3776,[1]Printers!L:L,[1]Printers!Q:Q,,0)*I3776/10,0)*10,_xlfn.XLOOKUP([1]Parameters!B3776,[1]Printers!L:L,[1]Printers!P:P,,0)),"")</f>
        <v/>
      </c>
      <c r="K3776">
        <f>IF(SUM(E3776:J3776)&lt;&gt;0,VLOOKUP(A3776,[1]!T_Printers[#Data],10,FALSE)+VLOOKUP(C3776,[1]!T_Resins[#Data],10,FALSE),"")</f>
        <v>4</v>
      </c>
      <c r="L3776">
        <f>IF(SUM(E3776:J3776)&lt;&gt;0,VLOOKUP(A3776,[1]!T_Printers[#Data],11,FALSE),"")</f>
        <v>8</v>
      </c>
      <c r="M3776">
        <f>IF(SUM(E3776:J3776)&lt;&gt;0,VLOOKUP(C3776,[1]!T_Resins[#Data],8,FALSE),"")</f>
        <v>120</v>
      </c>
      <c r="N3776">
        <f>IF(_xlfn.XLOOKUP(B3776,[1]Printers!$L:$L,[1]Printers!$R:$R,0,0)&gt;0,[1]Parameters!M3776,IF(SUM(E3776:J3776)&lt;&gt;0,VLOOKUP(C3776,[1]!T_Resins[#Data],9,FALSE),""))</f>
        <v>180</v>
      </c>
      <c r="O3776" t="str">
        <f t="shared" si="58"/>
        <v>UNIZNBEE</v>
      </c>
    </row>
    <row r="3777" spans="1:15" x14ac:dyDescent="0.25">
      <c r="A3777" t="str">
        <f t="array" ref="A3777">IF(ROW()-1&gt;COUNTA([1]!T_Printers[Printers])*COUNTA([1]!T_Resins[Resins]),"",INDEX([1]!T_Printers[Printers],INT((ROW()-2)/COUNTA([1]!T_Resins[Resins])+1)))</f>
        <v>UNIZ NBEE</v>
      </c>
      <c r="B3777" t="str">
        <f>_xlfn.XLOOKUP(A3777,[1]!T_Printers[Printers],[1]!T_Printers[Icon link],,0)</f>
        <v>UNIZNBEE</v>
      </c>
      <c r="C3777" t="str">
        <f t="array" ref="C3777">IF(ROW()-1&gt;COUNTA([1]!T_Printers[Printers])*COUNTA([1]!T_Resins[Resins]),"",INDEX([1]!T_Resins[Resins],MOD(ROW()-2,COUNTA([1]!T_Resins[Resins]))+1))</f>
        <v>Tough Grey</v>
      </c>
      <c r="D3777">
        <f>IF(SUM(E3777:J3777)&lt;&gt;0,IF(ROW()-1&gt;COUNTA([1]!T_Printers[Printers])*COUNTA([1]!T_Resins[Resins]),"",2),"")</f>
        <v>2</v>
      </c>
      <c r="E3777" cm="1">
        <f t="array" ref="E3777">IFERROR(IF(ROW()-1&gt;COUNTA([1]!T_Printers[Printers])*COUNTA([1]!T_Resins[Resins]),"",_xlfn.IFS(ROUND(VLOOKUP(C3777,[1]!T_Resins[#Data],2,FALSE)/VLOOKUP(A3777,[1]!T_Printers[#Data],5,FALSE),1)&lt;=_xlfn.XLOOKUP(B3777,[1]Printers!L:L,[1]Printers!O:O,1,0,),ROUND(VLOOKUP(C3777,[1]!T_Resins[#Data],2,FALSE)/VLOOKUP(A3777,[1]!T_Printers[#Data],5,FALSE),1),ROUND(VLOOKUP(C3777,[1]!T_Resins[#Data],2,FALSE)/VLOOKUP(A3777,[1]!T_Printers[#Data],5,FALSE),1)&gt;_xlfn.XLOOKUP(B3777,[1]Printers!L:L,[1]Printers!O:O,1,0,),10)),"Используйте слой 100 мкм")</f>
        <v>1.4</v>
      </c>
      <c r="F3777">
        <f>IFERROR(IF(ROUND(_xlfn.XLOOKUP([1]Parameters!B3777,[1]Printers!L:L,[1]Printers!Q:Q,,0)*E3777/10,0)*10&lt;_xlfn.XLOOKUP([1]Parameters!B3777,[1]Printers!L:L,[1]Printers!P:P,,0),ROUND(_xlfn.XLOOKUP([1]Parameters!B3777,[1]Printers!L:L,[1]Printers!Q:Q,,0)*E3777/10,0)*10,_xlfn.XLOOKUP([1]Parameters!B3777,[1]Printers!L:L,[1]Printers!P:P,,0)),"")</f>
        <v>10</v>
      </c>
      <c r="G3777" cm="1">
        <f t="array" ref="G3777">IFERROR(IF(ROW()-1&gt;COUNTA([1]!T_Printers[Printers])*COUNTA([1]!T_Resins[Resins]),"",_xlfn.IFS(ROUND(VLOOKUP(C3777,[1]!T_Resins[#Data],3,FALSE)/VLOOKUP(A3777,[1]!T_Printers[#Data],5,FALSE),1)&lt;=_xlfn.XLOOKUP(B3777,[1]Printers!L:L,[1]Printers!O:O,1,0,),ROUND(VLOOKUP(C3777,[1]!T_Resins[#Data],3,FALSE)/VLOOKUP(A3777,[1]!T_Printers[#Data],5,FALSE),1),ROUND(VLOOKUP(C3777,[1]!T_Resins[#Data],3,FALSE)/VLOOKUP(A3777,[1]!T_Printers[#Data],5,FALSE),1)&gt;_xlfn.XLOOKUP(B3777,[1]Printers!L:L,[1]Printers!O:O,1,0,),10)),"")</f>
        <v>1.6</v>
      </c>
      <c r="H3777">
        <f>IFERROR(IF(ROUND(_xlfn.XLOOKUP([1]Parameters!B3777,[1]Printers!L:L,[1]Printers!Q:Q,,0)*G3777/10,0)*10&lt;_xlfn.XLOOKUP([1]Parameters!B3777,[1]Printers!L:L,[1]Printers!P:P,,0),ROUND(_xlfn.XLOOKUP([1]Parameters!B3777,[1]Printers!L:L,[1]Printers!Q:Q,,0)*G3777/10,0)*10,_xlfn.XLOOKUP([1]Parameters!B3777,[1]Printers!L:L,[1]Printers!P:P,,0)),"")</f>
        <v>10</v>
      </c>
      <c r="I3777" s="3" t="str" cm="1">
        <f t="array" ref="I3777">IFERROR(IF(ROW()-1&gt;COUNTA([1]!T_Printers[Printers])*COUNTA([1]!T_Resins[Resins]),"",_xlfn.IFS(ROUND(VLOOKUP(C3777,[1]!T_Resins[#Data],4,FALSE)/VLOOKUP(A3777,[1]!T_Printers[#Data],5,FALSE),1)&lt;=_xlfn.XLOOKUP(B3777,[1]Printers!L:L,[1]Printers!O:O,1,0,),ROUND(VLOOKUP(C3777,[1]!T_Resins[#Data],4,FALSE)/VLOOKUP(A3777,[1]!T_Printers[#Data],5,FALSE),1),ROUND(VLOOKUP(C3777,[1]!T_Resins[#Data],4,FALSE)/VLOOKUP(A3777,[1]!T_Printers[#Data],5,FALSE),1)&gt;_xlfn.XLOOKUP(B3777,[1]Printers!L:L,[1]Printers!O:O,1,0,),"")),"")</f>
        <v/>
      </c>
      <c r="J3777" t="str">
        <f>IFERROR(IF(ROUND(_xlfn.XLOOKUP([1]Parameters!B3777,[1]Printers!L:L,[1]Printers!Q:Q,,0)*I3777/10,0)*10&lt;_xlfn.XLOOKUP([1]Parameters!B3777,[1]Printers!L:L,[1]Printers!P:P,,0),ROUND(_xlfn.XLOOKUP([1]Parameters!B3777,[1]Printers!L:L,[1]Printers!Q:Q,,0)*I3777/10,0)*10,_xlfn.XLOOKUP([1]Parameters!B3777,[1]Printers!L:L,[1]Printers!P:P,,0)),"")</f>
        <v/>
      </c>
      <c r="K3777">
        <f>IF(SUM(E3777:J3777)&lt;&gt;0,VLOOKUP(A3777,[1]!T_Printers[#Data],10,FALSE)+VLOOKUP(C3777,[1]!T_Resins[#Data],10,FALSE),"")</f>
        <v>4</v>
      </c>
      <c r="L3777">
        <f>IF(SUM(E3777:J3777)&lt;&gt;0,VLOOKUP(A3777,[1]!T_Printers[#Data],11,FALSE),"")</f>
        <v>8</v>
      </c>
      <c r="M3777">
        <f>IF(SUM(E3777:J3777)&lt;&gt;0,VLOOKUP(C3777,[1]!T_Resins[#Data],8,FALSE),"")</f>
        <v>120</v>
      </c>
      <c r="N3777">
        <f>IF(_xlfn.XLOOKUP(B3777,[1]Printers!$L:$L,[1]Printers!$R:$R,0,0)&gt;0,[1]Parameters!M3777,IF(SUM(E3777:J3777)&lt;&gt;0,VLOOKUP(C3777,[1]!T_Resins[#Data],9,FALSE),""))</f>
        <v>180</v>
      </c>
      <c r="O3777" t="str">
        <f t="shared" si="58"/>
        <v>UNIZNBEE</v>
      </c>
    </row>
    <row r="3778" spans="1:15" x14ac:dyDescent="0.25">
      <c r="A3778" t="str">
        <f t="array" ref="A3778">IF(ROW()-1&gt;COUNTA([1]!T_Printers[Printers])*COUNTA([1]!T_Resins[Resins]),"",INDEX([1]!T_Printers[Printers],INT((ROW()-2)/COUNTA([1]!T_Resins[Resins])+1)))</f>
        <v>UNIZ NBEE</v>
      </c>
      <c r="B3778" t="str">
        <f>_xlfn.XLOOKUP(A3778,[1]!T_Printers[Printers],[1]!T_Printers[Icon link],,0)</f>
        <v>UNIZNBEE</v>
      </c>
      <c r="C3778" t="str">
        <f t="array" ref="C3778">IF(ROW()-1&gt;COUNTA([1]!T_Printers[Printers])*COUNTA([1]!T_Resins[Resins]),"",INDEX([1]!T_Resins[Resins],MOD(ROW()-2,COUNTA([1]!T_Resins[Resins]))+1))</f>
        <v>Tough White</v>
      </c>
      <c r="D3778">
        <f>IF(SUM(E3778:J3778)&lt;&gt;0,IF(ROW()-1&gt;COUNTA([1]!T_Printers[Printers])*COUNTA([1]!T_Resins[Resins]),"",2),"")</f>
        <v>2</v>
      </c>
      <c r="E3778" cm="1">
        <f t="array" ref="E3778">IFERROR(IF(ROW()-1&gt;COUNTA([1]!T_Printers[Printers])*COUNTA([1]!T_Resins[Resins]),"",_xlfn.IFS(ROUND(VLOOKUP(C3778,[1]!T_Resins[#Data],2,FALSE)/VLOOKUP(A3778,[1]!T_Printers[#Data],5,FALSE),1)&lt;=_xlfn.XLOOKUP(B3778,[1]Printers!L:L,[1]Printers!O:O,1,0,),ROUND(VLOOKUP(C3778,[1]!T_Resins[#Data],2,FALSE)/VLOOKUP(A3778,[1]!T_Printers[#Data],5,FALSE),1),ROUND(VLOOKUP(C3778,[1]!T_Resins[#Data],2,FALSE)/VLOOKUP(A3778,[1]!T_Printers[#Data],5,FALSE),1)&gt;_xlfn.XLOOKUP(B3778,[1]Printers!L:L,[1]Printers!O:O,1,0,),10)),"Используйте слой 100 мкм")</f>
        <v>1.4</v>
      </c>
      <c r="F3778">
        <f>IFERROR(IF(ROUND(_xlfn.XLOOKUP([1]Parameters!B3778,[1]Printers!L:L,[1]Printers!Q:Q,,0)*E3778/10,0)*10&lt;_xlfn.XLOOKUP([1]Parameters!B3778,[1]Printers!L:L,[1]Printers!P:P,,0),ROUND(_xlfn.XLOOKUP([1]Parameters!B3778,[1]Printers!L:L,[1]Printers!Q:Q,,0)*E3778/10,0)*10,_xlfn.XLOOKUP([1]Parameters!B3778,[1]Printers!L:L,[1]Printers!P:P,,0)),"")</f>
        <v>10</v>
      </c>
      <c r="G3778" cm="1">
        <f t="array" ref="G3778">IFERROR(IF(ROW()-1&gt;COUNTA([1]!T_Printers[Printers])*COUNTA([1]!T_Resins[Resins]),"",_xlfn.IFS(ROUND(VLOOKUP(C3778,[1]!T_Resins[#Data],3,FALSE)/VLOOKUP(A3778,[1]!T_Printers[#Data],5,FALSE),1)&lt;=_xlfn.XLOOKUP(B3778,[1]Printers!L:L,[1]Printers!O:O,1,0,),ROUND(VLOOKUP(C3778,[1]!T_Resins[#Data],3,FALSE)/VLOOKUP(A3778,[1]!T_Printers[#Data],5,FALSE),1),ROUND(VLOOKUP(C3778,[1]!T_Resins[#Data],3,FALSE)/VLOOKUP(A3778,[1]!T_Printers[#Data],5,FALSE),1)&gt;_xlfn.XLOOKUP(B3778,[1]Printers!L:L,[1]Printers!O:O,1,0,),10)),"")</f>
        <v>1.6</v>
      </c>
      <c r="H3778">
        <f>IFERROR(IF(ROUND(_xlfn.XLOOKUP([1]Parameters!B3778,[1]Printers!L:L,[1]Printers!Q:Q,,0)*G3778/10,0)*10&lt;_xlfn.XLOOKUP([1]Parameters!B3778,[1]Printers!L:L,[1]Printers!P:P,,0),ROUND(_xlfn.XLOOKUP([1]Parameters!B3778,[1]Printers!L:L,[1]Printers!Q:Q,,0)*G3778/10,0)*10,_xlfn.XLOOKUP([1]Parameters!B3778,[1]Printers!L:L,[1]Printers!P:P,,0)),"")</f>
        <v>10</v>
      </c>
      <c r="I3778" s="3" t="str" cm="1">
        <f t="array" ref="I3778">IFERROR(IF(ROW()-1&gt;COUNTA([1]!T_Printers[Printers])*COUNTA([1]!T_Resins[Resins]),"",_xlfn.IFS(ROUND(VLOOKUP(C3778,[1]!T_Resins[#Data],4,FALSE)/VLOOKUP(A3778,[1]!T_Printers[#Data],5,FALSE),1)&lt;=_xlfn.XLOOKUP(B3778,[1]Printers!L:L,[1]Printers!O:O,1,0,),ROUND(VLOOKUP(C3778,[1]!T_Resins[#Data],4,FALSE)/VLOOKUP(A3778,[1]!T_Printers[#Data],5,FALSE),1),ROUND(VLOOKUP(C3778,[1]!T_Resins[#Data],4,FALSE)/VLOOKUP(A3778,[1]!T_Printers[#Data],5,FALSE),1)&gt;_xlfn.XLOOKUP(B3778,[1]Printers!L:L,[1]Printers!O:O,1,0,),"")),"")</f>
        <v/>
      </c>
      <c r="J3778" t="str">
        <f>IFERROR(IF(ROUND(_xlfn.XLOOKUP([1]Parameters!B3778,[1]Printers!L:L,[1]Printers!Q:Q,,0)*I3778/10,0)*10&lt;_xlfn.XLOOKUP([1]Parameters!B3778,[1]Printers!L:L,[1]Printers!P:P,,0),ROUND(_xlfn.XLOOKUP([1]Parameters!B3778,[1]Printers!L:L,[1]Printers!Q:Q,,0)*I3778/10,0)*10,_xlfn.XLOOKUP([1]Parameters!B3778,[1]Printers!L:L,[1]Printers!P:P,,0)),"")</f>
        <v/>
      </c>
      <c r="K3778">
        <f>IF(SUM(E3778:J3778)&lt;&gt;0,VLOOKUP(A3778,[1]!T_Printers[#Data],10,FALSE)+VLOOKUP(C3778,[1]!T_Resins[#Data],10,FALSE),"")</f>
        <v>4</v>
      </c>
      <c r="L3778">
        <f>IF(SUM(E3778:J3778)&lt;&gt;0,VLOOKUP(A3778,[1]!T_Printers[#Data],11,FALSE),"")</f>
        <v>8</v>
      </c>
      <c r="M3778">
        <f>IF(SUM(E3778:J3778)&lt;&gt;0,VLOOKUP(C3778,[1]!T_Resins[#Data],8,FALSE),"")</f>
        <v>120</v>
      </c>
      <c r="N3778">
        <f>IF(_xlfn.XLOOKUP(B3778,[1]Printers!$L:$L,[1]Printers!$R:$R,0,0)&gt;0,[1]Parameters!M3778,IF(SUM(E3778:J3778)&lt;&gt;0,VLOOKUP(C3778,[1]!T_Resins[#Data],9,FALSE),""))</f>
        <v>180</v>
      </c>
      <c r="O3778" t="str">
        <f t="shared" ref="O3778:O3841" si="59">B3778</f>
        <v>UNIZNBEE</v>
      </c>
    </row>
    <row r="3779" spans="1:15" x14ac:dyDescent="0.25">
      <c r="A3779" t="str">
        <f t="array" ref="A3779">IF(ROW()-1&gt;COUNTA([1]!T_Printers[Printers])*COUNTA([1]!T_Resins[Resins]),"",INDEX([1]!T_Printers[Printers],INT((ROW()-2)/COUNTA([1]!T_Resins[Resins])+1)))</f>
        <v>UNIZ NBEE</v>
      </c>
      <c r="B3779" t="str">
        <f>_xlfn.XLOOKUP(A3779,[1]!T_Printers[Printers],[1]!T_Printers[Icon link],,0)</f>
        <v>UNIZNBEE</v>
      </c>
      <c r="C3779" t="str">
        <f t="array" ref="C3779">IF(ROW()-1&gt;COUNTA([1]!T_Printers[Printers])*COUNTA([1]!T_Resins[Resins]),"",INDEX([1]!T_Resins[Resins],MOD(ROW()-2,COUNTA([1]!T_Resins[Resins]))+1))</f>
        <v>Jewelry J-Cast</v>
      </c>
      <c r="D3779">
        <f>IF(SUM(E3779:J3779)&lt;&gt;0,IF(ROW()-1&gt;COUNTA([1]!T_Printers[Printers])*COUNTA([1]!T_Resins[Resins]),"",2),"")</f>
        <v>2</v>
      </c>
      <c r="E3779" cm="1">
        <f t="array" ref="E3779">IFERROR(IF(ROW()-1&gt;COUNTA([1]!T_Printers[Printers])*COUNTA([1]!T_Resins[Resins]),"",_xlfn.IFS(ROUND(VLOOKUP(C3779,[1]!T_Resins[#Data],2,FALSE)/VLOOKUP(A3779,[1]!T_Printers[#Data],5,FALSE),1)&lt;=_xlfn.XLOOKUP(B3779,[1]Printers!L:L,[1]Printers!O:O,1,0,),ROUND(VLOOKUP(C3779,[1]!T_Resins[#Data],2,FALSE)/VLOOKUP(A3779,[1]!T_Printers[#Data],5,FALSE),1),ROUND(VLOOKUP(C3779,[1]!T_Resins[#Data],2,FALSE)/VLOOKUP(A3779,[1]!T_Printers[#Data],5,FALSE),1)&gt;_xlfn.XLOOKUP(B3779,[1]Printers!L:L,[1]Printers!O:O,1,0,),10)),"Используйте слой 100 мкм")</f>
        <v>4.4000000000000004</v>
      </c>
      <c r="F3779">
        <f>IFERROR(IF(ROUND(_xlfn.XLOOKUP([1]Parameters!B3779,[1]Printers!L:L,[1]Printers!Q:Q,,0)*E3779/10,0)*10&lt;_xlfn.XLOOKUP([1]Parameters!B3779,[1]Printers!L:L,[1]Printers!P:P,,0),ROUND(_xlfn.XLOOKUP([1]Parameters!B3779,[1]Printers!L:L,[1]Printers!Q:Q,,0)*E3779/10,0)*10,_xlfn.XLOOKUP([1]Parameters!B3779,[1]Printers!L:L,[1]Printers!P:P,,0)),"")</f>
        <v>40</v>
      </c>
      <c r="G3779" cm="1">
        <f t="array" ref="G3779">IFERROR(IF(ROW()-1&gt;COUNTA([1]!T_Printers[Printers])*COUNTA([1]!T_Resins[Resins]),"",_xlfn.IFS(ROUND(VLOOKUP(C3779,[1]!T_Resins[#Data],3,FALSE)/VLOOKUP(A3779,[1]!T_Printers[#Data],5,FALSE),1)&lt;=_xlfn.XLOOKUP(B3779,[1]Printers!L:L,[1]Printers!O:O,1,0,),ROUND(VLOOKUP(C3779,[1]!T_Resins[#Data],3,FALSE)/VLOOKUP(A3779,[1]!T_Printers[#Data],5,FALSE),1),ROUND(VLOOKUP(C3779,[1]!T_Resins[#Data],3,FALSE)/VLOOKUP(A3779,[1]!T_Printers[#Data],5,FALSE),1)&gt;_xlfn.XLOOKUP(B3779,[1]Printers!L:L,[1]Printers!O:O,1,0,),10)),"")</f>
        <v>6</v>
      </c>
      <c r="H3779">
        <f>IFERROR(IF(ROUND(_xlfn.XLOOKUP([1]Parameters!B3779,[1]Printers!L:L,[1]Printers!Q:Q,,0)*G3779/10,0)*10&lt;_xlfn.XLOOKUP([1]Parameters!B3779,[1]Printers!L:L,[1]Printers!P:P,,0),ROUND(_xlfn.XLOOKUP([1]Parameters!B3779,[1]Printers!L:L,[1]Printers!Q:Q,,0)*G3779/10,0)*10,_xlfn.XLOOKUP([1]Parameters!B3779,[1]Printers!L:L,[1]Printers!P:P,,0)),"")</f>
        <v>50</v>
      </c>
      <c r="I3779" s="3" t="str" cm="1">
        <f t="array" ref="I3779">IFERROR(IF(ROW()-1&gt;COUNTA([1]!T_Printers[Printers])*COUNTA([1]!T_Resins[Resins]),"",_xlfn.IFS(ROUND(VLOOKUP(C3779,[1]!T_Resins[#Data],4,FALSE)/VLOOKUP(A3779,[1]!T_Printers[#Data],5,FALSE),1)&lt;=_xlfn.XLOOKUP(B3779,[1]Printers!L:L,[1]Printers!O:O,1,0,),ROUND(VLOOKUP(C3779,[1]!T_Resins[#Data],4,FALSE)/VLOOKUP(A3779,[1]!T_Printers[#Data],5,FALSE),1),ROUND(VLOOKUP(C3779,[1]!T_Resins[#Data],4,FALSE)/VLOOKUP(A3779,[1]!T_Printers[#Data],5,FALSE),1)&gt;_xlfn.XLOOKUP(B3779,[1]Printers!L:L,[1]Printers!O:O,1,0,),"")),"")</f>
        <v/>
      </c>
      <c r="J3779" t="str">
        <f>IFERROR(IF(ROUND(_xlfn.XLOOKUP([1]Parameters!B3779,[1]Printers!L:L,[1]Printers!Q:Q,,0)*I3779/10,0)*10&lt;_xlfn.XLOOKUP([1]Parameters!B3779,[1]Printers!L:L,[1]Printers!P:P,,0),ROUND(_xlfn.XLOOKUP([1]Parameters!B3779,[1]Printers!L:L,[1]Printers!Q:Q,,0)*I3779/10,0)*10,_xlfn.XLOOKUP([1]Parameters!B3779,[1]Printers!L:L,[1]Printers!P:P,,0)),"")</f>
        <v/>
      </c>
      <c r="K3779">
        <f>IF(SUM(E3779:J3779)&lt;&gt;0,VLOOKUP(A3779,[1]!T_Printers[#Data],10,FALSE)+VLOOKUP(C3779,[1]!T_Resins[#Data],10,FALSE),"")</f>
        <v>4</v>
      </c>
      <c r="L3779">
        <f>IF(SUM(E3779:J3779)&lt;&gt;0,VLOOKUP(A3779,[1]!T_Printers[#Data],11,FALSE),"")</f>
        <v>8</v>
      </c>
      <c r="M3779">
        <f>IF(SUM(E3779:J3779)&lt;&gt;0,VLOOKUP(C3779,[1]!T_Resins[#Data],8,FALSE),"")</f>
        <v>60</v>
      </c>
      <c r="N3779">
        <f>IF(_xlfn.XLOOKUP(B3779,[1]Printers!$L:$L,[1]Printers!$R:$R,0,0)&gt;0,[1]Parameters!M3779,IF(SUM(E3779:J3779)&lt;&gt;0,VLOOKUP(C3779,[1]!T_Resins[#Data],9,FALSE),""))</f>
        <v>60</v>
      </c>
      <c r="O3779" t="str">
        <f t="shared" si="59"/>
        <v>UNIZNBEE</v>
      </c>
    </row>
    <row r="3780" spans="1:15" x14ac:dyDescent="0.25">
      <c r="A3780" t="str">
        <f t="array" ref="A3780">IF(ROW()-1&gt;COUNTA([1]!T_Printers[Printers])*COUNTA([1]!T_Resins[Resins]),"",INDEX([1]!T_Printers[Printers],INT((ROW()-2)/COUNTA([1]!T_Resins[Resins])+1)))</f>
        <v>UNIZ NBEE</v>
      </c>
      <c r="B3780" t="str">
        <f>_xlfn.XLOOKUP(A3780,[1]!T_Printers[Printers],[1]!T_Printers[Icon link],,0)</f>
        <v>UNIZNBEE</v>
      </c>
      <c r="C3780" t="str">
        <f t="array" ref="C3780">IF(ROW()-1&gt;COUNTA([1]!T_Printers[Printers])*COUNTA([1]!T_Resins[Resins]),"",INDEX([1]!T_Resins[Resins],MOD(ROW()-2,COUNTA([1]!T_Resins[Resins]))+1))</f>
        <v>Model Resin Black</v>
      </c>
      <c r="D3780">
        <f>IF(SUM(E3780:J3780)&lt;&gt;0,IF(ROW()-1&gt;COUNTA([1]!T_Printers[Printers])*COUNTA([1]!T_Resins[Resins]),"",2),"")</f>
        <v>2</v>
      </c>
      <c r="E3780" cm="1">
        <f t="array" ref="E3780">IFERROR(IF(ROW()-1&gt;COUNTA([1]!T_Printers[Printers])*COUNTA([1]!T_Resins[Resins]),"",_xlfn.IFS(ROUND(VLOOKUP(C3780,[1]!T_Resins[#Data],2,FALSE)/VLOOKUP(A3780,[1]!T_Printers[#Data],5,FALSE),1)&lt;=_xlfn.XLOOKUP(B3780,[1]Printers!L:L,[1]Printers!O:O,1,0,),ROUND(VLOOKUP(C3780,[1]!T_Resins[#Data],2,FALSE)/VLOOKUP(A3780,[1]!T_Printers[#Data],5,FALSE),1),ROUND(VLOOKUP(C3780,[1]!T_Resins[#Data],2,FALSE)/VLOOKUP(A3780,[1]!T_Printers[#Data],5,FALSE),1)&gt;_xlfn.XLOOKUP(B3780,[1]Printers!L:L,[1]Printers!O:O,1,0,),10)),"Используйте слой 100 мкм")</f>
        <v>1.6</v>
      </c>
      <c r="F3780">
        <f>IFERROR(IF(ROUND(_xlfn.XLOOKUP([1]Parameters!B3780,[1]Printers!L:L,[1]Printers!Q:Q,,0)*E3780/10,0)*10&lt;_xlfn.XLOOKUP([1]Parameters!B3780,[1]Printers!L:L,[1]Printers!P:P,,0),ROUND(_xlfn.XLOOKUP([1]Parameters!B3780,[1]Printers!L:L,[1]Printers!Q:Q,,0)*E3780/10,0)*10,_xlfn.XLOOKUP([1]Parameters!B3780,[1]Printers!L:L,[1]Printers!P:P,,0)),"")</f>
        <v>10</v>
      </c>
      <c r="G3780" cm="1">
        <f t="array" ref="G3780">IFERROR(IF(ROW()-1&gt;COUNTA([1]!T_Printers[Printers])*COUNTA([1]!T_Resins[Resins]),"",_xlfn.IFS(ROUND(VLOOKUP(C3780,[1]!T_Resins[#Data],3,FALSE)/VLOOKUP(A3780,[1]!T_Printers[#Data],5,FALSE),1)&lt;=_xlfn.XLOOKUP(B3780,[1]Printers!L:L,[1]Printers!O:O,1,0,),ROUND(VLOOKUP(C3780,[1]!T_Resins[#Data],3,FALSE)/VLOOKUP(A3780,[1]!T_Printers[#Data],5,FALSE),1),ROUND(VLOOKUP(C3780,[1]!T_Resins[#Data],3,FALSE)/VLOOKUP(A3780,[1]!T_Printers[#Data],5,FALSE),1)&gt;_xlfn.XLOOKUP(B3780,[1]Printers!L:L,[1]Printers!O:O,1,0,),10)),"")</f>
        <v>2.1</v>
      </c>
      <c r="H3780">
        <f>IFERROR(IF(ROUND(_xlfn.XLOOKUP([1]Parameters!B3780,[1]Printers!L:L,[1]Printers!Q:Q,,0)*G3780/10,0)*10&lt;_xlfn.XLOOKUP([1]Parameters!B3780,[1]Printers!L:L,[1]Printers!P:P,,0),ROUND(_xlfn.XLOOKUP([1]Parameters!B3780,[1]Printers!L:L,[1]Printers!Q:Q,,0)*G3780/10,0)*10,_xlfn.XLOOKUP([1]Parameters!B3780,[1]Printers!L:L,[1]Printers!P:P,,0)),"")</f>
        <v>20</v>
      </c>
      <c r="I3780" s="3" t="str" cm="1">
        <f t="array" ref="I3780">IFERROR(IF(ROW()-1&gt;COUNTA([1]!T_Printers[Printers])*COUNTA([1]!T_Resins[Resins]),"",_xlfn.IFS(ROUND(VLOOKUP(C3780,[1]!T_Resins[#Data],4,FALSE)/VLOOKUP(A3780,[1]!T_Printers[#Data],5,FALSE),1)&lt;=_xlfn.XLOOKUP(B3780,[1]Printers!L:L,[1]Printers!O:O,1,0,),ROUND(VLOOKUP(C3780,[1]!T_Resins[#Data],4,FALSE)/VLOOKUP(A3780,[1]!T_Printers[#Data],5,FALSE),1),ROUND(VLOOKUP(C3780,[1]!T_Resins[#Data],4,FALSE)/VLOOKUP(A3780,[1]!T_Printers[#Data],5,FALSE),1)&gt;_xlfn.XLOOKUP(B3780,[1]Printers!L:L,[1]Printers!O:O,1,0,),"")),"")</f>
        <v/>
      </c>
      <c r="J3780" t="str">
        <f>IFERROR(IF(ROUND(_xlfn.XLOOKUP([1]Parameters!B3780,[1]Printers!L:L,[1]Printers!Q:Q,,0)*I3780/10,0)*10&lt;_xlfn.XLOOKUP([1]Parameters!B3780,[1]Printers!L:L,[1]Printers!P:P,,0),ROUND(_xlfn.XLOOKUP([1]Parameters!B3780,[1]Printers!L:L,[1]Printers!Q:Q,,0)*I3780/10,0)*10,_xlfn.XLOOKUP([1]Parameters!B3780,[1]Printers!L:L,[1]Printers!P:P,,0)),"")</f>
        <v/>
      </c>
      <c r="K3780">
        <f>IF(SUM(E3780:J3780)&lt;&gt;0,VLOOKUP(A3780,[1]!T_Printers[#Data],10,FALSE)+VLOOKUP(C3780,[1]!T_Resins[#Data],10,FALSE),"")</f>
        <v>4</v>
      </c>
      <c r="L3780">
        <f>IF(SUM(E3780:J3780)&lt;&gt;0,VLOOKUP(A3780,[1]!T_Printers[#Data],11,FALSE),"")</f>
        <v>8</v>
      </c>
      <c r="M3780">
        <f>IF(SUM(E3780:J3780)&lt;&gt;0,VLOOKUP(C3780,[1]!T_Resins[#Data],8,FALSE),"")</f>
        <v>120</v>
      </c>
      <c r="N3780">
        <f>IF(_xlfn.XLOOKUP(B3780,[1]Printers!$L:$L,[1]Printers!$R:$R,0,0)&gt;0,[1]Parameters!M3780,IF(SUM(E3780:J3780)&lt;&gt;0,VLOOKUP(C3780,[1]!T_Resins[#Data],9,FALSE),""))</f>
        <v>180</v>
      </c>
      <c r="O3780" t="str">
        <f t="shared" si="59"/>
        <v>UNIZNBEE</v>
      </c>
    </row>
    <row r="3781" spans="1:15" x14ac:dyDescent="0.25">
      <c r="A3781" t="str">
        <f t="array" ref="A3781">IF(ROW()-1&gt;COUNTA([1]!T_Printers[Printers])*COUNTA([1]!T_Resins[Resins]),"",INDEX([1]!T_Printers[Printers],INT((ROW()-2)/COUNTA([1]!T_Resins[Resins])+1)))</f>
        <v>UNIZ NBEE</v>
      </c>
      <c r="B3781" t="str">
        <f>_xlfn.XLOOKUP(A3781,[1]!T_Printers[Printers],[1]!T_Printers[Icon link],,0)</f>
        <v>UNIZNBEE</v>
      </c>
      <c r="C3781" t="str">
        <f t="array" ref="C3781">IF(ROW()-1&gt;COUNTA([1]!T_Printers[Printers])*COUNTA([1]!T_Resins[Resins]),"",INDEX([1]!T_Resins[Resins],MOD(ROW()-2,COUNTA([1]!T_Resins[Resins]))+1))</f>
        <v>Model Resin Clear</v>
      </c>
      <c r="D3781">
        <f>IF(SUM(E3781:J3781)&lt;&gt;0,IF(ROW()-1&gt;COUNTA([1]!T_Printers[Printers])*COUNTA([1]!T_Resins[Resins]),"",2),"")</f>
        <v>2</v>
      </c>
      <c r="E3781" cm="1">
        <f t="array" ref="E3781">IFERROR(IF(ROW()-1&gt;COUNTA([1]!T_Printers[Printers])*COUNTA([1]!T_Resins[Resins]),"",_xlfn.IFS(ROUND(VLOOKUP(C3781,[1]!T_Resins[#Data],2,FALSE)/VLOOKUP(A3781,[1]!T_Printers[#Data],5,FALSE),1)&lt;=_xlfn.XLOOKUP(B3781,[1]Printers!L:L,[1]Printers!O:O,1,0,),ROUND(VLOOKUP(C3781,[1]!T_Resins[#Data],2,FALSE)/VLOOKUP(A3781,[1]!T_Printers[#Data],5,FALSE),1),ROUND(VLOOKUP(C3781,[1]!T_Resins[#Data],2,FALSE)/VLOOKUP(A3781,[1]!T_Printers[#Data],5,FALSE),1)&gt;_xlfn.XLOOKUP(B3781,[1]Printers!L:L,[1]Printers!O:O,1,0,),10)),"Используйте слой 100 мкм")</f>
        <v>1.5</v>
      </c>
      <c r="F3781">
        <f>IFERROR(IF(ROUND(_xlfn.XLOOKUP([1]Parameters!B3781,[1]Printers!L:L,[1]Printers!Q:Q,,0)*E3781/10,0)*10&lt;_xlfn.XLOOKUP([1]Parameters!B3781,[1]Printers!L:L,[1]Printers!P:P,,0),ROUND(_xlfn.XLOOKUP([1]Parameters!B3781,[1]Printers!L:L,[1]Printers!Q:Q,,0)*E3781/10,0)*10,_xlfn.XLOOKUP([1]Parameters!B3781,[1]Printers!L:L,[1]Printers!P:P,,0)),"")</f>
        <v>10</v>
      </c>
      <c r="G3781" cm="1">
        <f t="array" ref="G3781">IFERROR(IF(ROW()-1&gt;COUNTA([1]!T_Printers[Printers])*COUNTA([1]!T_Resins[Resins]),"",_xlfn.IFS(ROUND(VLOOKUP(C3781,[1]!T_Resins[#Data],3,FALSE)/VLOOKUP(A3781,[1]!T_Printers[#Data],5,FALSE),1)&lt;=_xlfn.XLOOKUP(B3781,[1]Printers!L:L,[1]Printers!O:O,1,0,),ROUND(VLOOKUP(C3781,[1]!T_Resins[#Data],3,FALSE)/VLOOKUP(A3781,[1]!T_Printers[#Data],5,FALSE),1),ROUND(VLOOKUP(C3781,[1]!T_Resins[#Data],3,FALSE)/VLOOKUP(A3781,[1]!T_Printers[#Data],5,FALSE),1)&gt;_xlfn.XLOOKUP(B3781,[1]Printers!L:L,[1]Printers!O:O,1,0,),10)),"")</f>
        <v>2</v>
      </c>
      <c r="H3781">
        <f>IFERROR(IF(ROUND(_xlfn.XLOOKUP([1]Parameters!B3781,[1]Printers!L:L,[1]Printers!Q:Q,,0)*G3781/10,0)*10&lt;_xlfn.XLOOKUP([1]Parameters!B3781,[1]Printers!L:L,[1]Printers!P:P,,0),ROUND(_xlfn.XLOOKUP([1]Parameters!B3781,[1]Printers!L:L,[1]Printers!Q:Q,,0)*G3781/10,0)*10,_xlfn.XLOOKUP([1]Parameters!B3781,[1]Printers!L:L,[1]Printers!P:P,,0)),"")</f>
        <v>20</v>
      </c>
      <c r="I3781" s="3" t="str" cm="1">
        <f t="array" ref="I3781">IFERROR(IF(ROW()-1&gt;COUNTA([1]!T_Printers[Printers])*COUNTA([1]!T_Resins[Resins]),"",_xlfn.IFS(ROUND(VLOOKUP(C3781,[1]!T_Resins[#Data],4,FALSE)/VLOOKUP(A3781,[1]!T_Printers[#Data],5,FALSE),1)&lt;=_xlfn.XLOOKUP(B3781,[1]Printers!L:L,[1]Printers!O:O,1,0,),ROUND(VLOOKUP(C3781,[1]!T_Resins[#Data],4,FALSE)/VLOOKUP(A3781,[1]!T_Printers[#Data],5,FALSE),1),ROUND(VLOOKUP(C3781,[1]!T_Resins[#Data],4,FALSE)/VLOOKUP(A3781,[1]!T_Printers[#Data],5,FALSE),1)&gt;_xlfn.XLOOKUP(B3781,[1]Printers!L:L,[1]Printers!O:O,1,0,),"")),"")</f>
        <v/>
      </c>
      <c r="J3781" t="str">
        <f>IFERROR(IF(ROUND(_xlfn.XLOOKUP([1]Parameters!B3781,[1]Printers!L:L,[1]Printers!Q:Q,,0)*I3781/10,0)*10&lt;_xlfn.XLOOKUP([1]Parameters!B3781,[1]Printers!L:L,[1]Printers!P:P,,0),ROUND(_xlfn.XLOOKUP([1]Parameters!B3781,[1]Printers!L:L,[1]Printers!Q:Q,,0)*I3781/10,0)*10,_xlfn.XLOOKUP([1]Parameters!B3781,[1]Printers!L:L,[1]Printers!P:P,,0)),"")</f>
        <v/>
      </c>
      <c r="K3781">
        <f>IF(SUM(E3781:J3781)&lt;&gt;0,VLOOKUP(A3781,[1]!T_Printers[#Data],10,FALSE)+VLOOKUP(C3781,[1]!T_Resins[#Data],10,FALSE),"")</f>
        <v>4</v>
      </c>
      <c r="L3781">
        <f>IF(SUM(E3781:J3781)&lt;&gt;0,VLOOKUP(A3781,[1]!T_Printers[#Data],11,FALSE),"")</f>
        <v>8</v>
      </c>
      <c r="M3781">
        <f>IF(SUM(E3781:J3781)&lt;&gt;0,VLOOKUP(C3781,[1]!T_Resins[#Data],8,FALSE),"")</f>
        <v>120</v>
      </c>
      <c r="N3781">
        <f>IF(_xlfn.XLOOKUP(B3781,[1]Printers!$L:$L,[1]Printers!$R:$R,0,0)&gt;0,[1]Parameters!M3781,IF(SUM(E3781:J3781)&lt;&gt;0,VLOOKUP(C3781,[1]!T_Resins[#Data],9,FALSE),""))</f>
        <v>180</v>
      </c>
      <c r="O3781" t="str">
        <f t="shared" si="59"/>
        <v>UNIZNBEE</v>
      </c>
    </row>
    <row r="3782" spans="1:15" x14ac:dyDescent="0.25">
      <c r="A3782" t="str">
        <f t="array" ref="A3782">IF(ROW()-1&gt;COUNTA([1]!T_Printers[Printers])*COUNTA([1]!T_Resins[Resins]),"",INDEX([1]!T_Printers[Printers],INT((ROW()-2)/COUNTA([1]!T_Resins[Resins])+1)))</f>
        <v>UNIZ NBEE</v>
      </c>
      <c r="B3782" t="str">
        <f>_xlfn.XLOOKUP(A3782,[1]!T_Printers[Printers],[1]!T_Printers[Icon link],,0)</f>
        <v>UNIZNBEE</v>
      </c>
      <c r="C3782" t="str">
        <f t="array" ref="C3782">IF(ROW()-1&gt;COUNTA([1]!T_Printers[Printers])*COUNTA([1]!T_Resins[Resins]),"",INDEX([1]!T_Resins[Resins],MOD(ROW()-2,COUNTA([1]!T_Resins[Resins]))+1))</f>
        <v>Model Resin Grey</v>
      </c>
      <c r="D3782">
        <f>IF(SUM(E3782:J3782)&lt;&gt;0,IF(ROW()-1&gt;COUNTA([1]!T_Printers[Printers])*COUNTA([1]!T_Resins[Resins]),"",2),"")</f>
        <v>2</v>
      </c>
      <c r="E3782" cm="1">
        <f t="array" ref="E3782">IFERROR(IF(ROW()-1&gt;COUNTA([1]!T_Printers[Printers])*COUNTA([1]!T_Resins[Resins]),"",_xlfn.IFS(ROUND(VLOOKUP(C3782,[1]!T_Resins[#Data],2,FALSE)/VLOOKUP(A3782,[1]!T_Printers[#Data],5,FALSE),1)&lt;=_xlfn.XLOOKUP(B3782,[1]Printers!L:L,[1]Printers!O:O,1,0,),ROUND(VLOOKUP(C3782,[1]!T_Resins[#Data],2,FALSE)/VLOOKUP(A3782,[1]!T_Printers[#Data],5,FALSE),1),ROUND(VLOOKUP(C3782,[1]!T_Resins[#Data],2,FALSE)/VLOOKUP(A3782,[1]!T_Printers[#Data],5,FALSE),1)&gt;_xlfn.XLOOKUP(B3782,[1]Printers!L:L,[1]Printers!O:O,1,0,),10)),"Используйте слой 100 мкм")</f>
        <v>2.2999999999999998</v>
      </c>
      <c r="F3782">
        <f>IFERROR(IF(ROUND(_xlfn.XLOOKUP([1]Parameters!B3782,[1]Printers!L:L,[1]Printers!Q:Q,,0)*E3782/10,0)*10&lt;_xlfn.XLOOKUP([1]Parameters!B3782,[1]Printers!L:L,[1]Printers!P:P,,0),ROUND(_xlfn.XLOOKUP([1]Parameters!B3782,[1]Printers!L:L,[1]Printers!Q:Q,,0)*E3782/10,0)*10,_xlfn.XLOOKUP([1]Parameters!B3782,[1]Printers!L:L,[1]Printers!P:P,,0)),"")</f>
        <v>20</v>
      </c>
      <c r="G3782" cm="1">
        <f t="array" ref="G3782">IFERROR(IF(ROW()-1&gt;COUNTA([1]!T_Printers[Printers])*COUNTA([1]!T_Resins[Resins]),"",_xlfn.IFS(ROUND(VLOOKUP(C3782,[1]!T_Resins[#Data],3,FALSE)/VLOOKUP(A3782,[1]!T_Printers[#Data],5,FALSE),1)&lt;=_xlfn.XLOOKUP(B3782,[1]Printers!L:L,[1]Printers!O:O,1,0,),ROUND(VLOOKUP(C3782,[1]!T_Resins[#Data],3,FALSE)/VLOOKUP(A3782,[1]!T_Printers[#Data],5,FALSE),1),ROUND(VLOOKUP(C3782,[1]!T_Resins[#Data],3,FALSE)/VLOOKUP(A3782,[1]!T_Printers[#Data],5,FALSE),1)&gt;_xlfn.XLOOKUP(B3782,[1]Printers!L:L,[1]Printers!O:O,1,0,),10)),"")</f>
        <v>3</v>
      </c>
      <c r="H3782">
        <f>IFERROR(IF(ROUND(_xlfn.XLOOKUP([1]Parameters!B3782,[1]Printers!L:L,[1]Printers!Q:Q,,0)*G3782/10,0)*10&lt;_xlfn.XLOOKUP([1]Parameters!B3782,[1]Printers!L:L,[1]Printers!P:P,,0),ROUND(_xlfn.XLOOKUP([1]Parameters!B3782,[1]Printers!L:L,[1]Printers!Q:Q,,0)*G3782/10,0)*10,_xlfn.XLOOKUP([1]Parameters!B3782,[1]Printers!L:L,[1]Printers!P:P,,0)),"")</f>
        <v>30</v>
      </c>
      <c r="I3782" s="3" t="str" cm="1">
        <f t="array" ref="I3782">IFERROR(IF(ROW()-1&gt;COUNTA([1]!T_Printers[Printers])*COUNTA([1]!T_Resins[Resins]),"",_xlfn.IFS(ROUND(VLOOKUP(C3782,[1]!T_Resins[#Data],4,FALSE)/VLOOKUP(A3782,[1]!T_Printers[#Data],5,FALSE),1)&lt;=_xlfn.XLOOKUP(B3782,[1]Printers!L:L,[1]Printers!O:O,1,0,),ROUND(VLOOKUP(C3782,[1]!T_Resins[#Data],4,FALSE)/VLOOKUP(A3782,[1]!T_Printers[#Data],5,FALSE),1),ROUND(VLOOKUP(C3782,[1]!T_Resins[#Data],4,FALSE)/VLOOKUP(A3782,[1]!T_Printers[#Data],5,FALSE),1)&gt;_xlfn.XLOOKUP(B3782,[1]Printers!L:L,[1]Printers!O:O,1,0,),"")),"")</f>
        <v/>
      </c>
      <c r="J3782" t="str">
        <f>IFERROR(IF(ROUND(_xlfn.XLOOKUP([1]Parameters!B3782,[1]Printers!L:L,[1]Printers!Q:Q,,0)*I3782/10,0)*10&lt;_xlfn.XLOOKUP([1]Parameters!B3782,[1]Printers!L:L,[1]Printers!P:P,,0),ROUND(_xlfn.XLOOKUP([1]Parameters!B3782,[1]Printers!L:L,[1]Printers!Q:Q,,0)*I3782/10,0)*10,_xlfn.XLOOKUP([1]Parameters!B3782,[1]Printers!L:L,[1]Printers!P:P,,0)),"")</f>
        <v/>
      </c>
      <c r="K3782">
        <f>IF(SUM(E3782:J3782)&lt;&gt;0,VLOOKUP(A3782,[1]!T_Printers[#Data],10,FALSE)+VLOOKUP(C3782,[1]!T_Resins[#Data],10,FALSE),"")</f>
        <v>4</v>
      </c>
      <c r="L3782">
        <f>IF(SUM(E3782:J3782)&lt;&gt;0,VLOOKUP(A3782,[1]!T_Printers[#Data],11,FALSE),"")</f>
        <v>8</v>
      </c>
      <c r="M3782">
        <f>IF(SUM(E3782:J3782)&lt;&gt;0,VLOOKUP(C3782,[1]!T_Resins[#Data],8,FALSE),"")</f>
        <v>120</v>
      </c>
      <c r="N3782">
        <f>IF(_xlfn.XLOOKUP(B3782,[1]Printers!$L:$L,[1]Printers!$R:$R,0,0)&gt;0,[1]Parameters!M3782,IF(SUM(E3782:J3782)&lt;&gt;0,VLOOKUP(C3782,[1]!T_Resins[#Data],9,FALSE),""))</f>
        <v>180</v>
      </c>
      <c r="O3782" t="str">
        <f t="shared" si="59"/>
        <v>UNIZNBEE</v>
      </c>
    </row>
    <row r="3783" spans="1:15" x14ac:dyDescent="0.25">
      <c r="A3783" t="str">
        <f t="array" ref="A3783">IF(ROW()-1&gt;COUNTA([1]!T_Printers[Printers])*COUNTA([1]!T_Resins[Resins]),"",INDEX([1]!T_Printers[Printers],INT((ROW()-2)/COUNTA([1]!T_Resins[Resins])+1)))</f>
        <v>UNIZ NBEE</v>
      </c>
      <c r="B3783" t="str">
        <f>_xlfn.XLOOKUP(A3783,[1]!T_Printers[Printers],[1]!T_Printers[Icon link],,0)</f>
        <v>UNIZNBEE</v>
      </c>
      <c r="C3783" t="str">
        <f t="array" ref="C3783">IF(ROW()-1&gt;COUNTA([1]!T_Printers[Printers])*COUNTA([1]!T_Resins[Resins]),"",INDEX([1]!T_Resins[Resins],MOD(ROW()-2,COUNTA([1]!T_Resins[Resins]))+1))</f>
        <v>Model Resin White</v>
      </c>
      <c r="D3783">
        <f>IF(SUM(E3783:J3783)&lt;&gt;0,IF(ROW()-1&gt;COUNTA([1]!T_Printers[Printers])*COUNTA([1]!T_Resins[Resins]),"",2),"")</f>
        <v>2</v>
      </c>
      <c r="E3783" cm="1">
        <f t="array" ref="E3783">IFERROR(IF(ROW()-1&gt;COUNTA([1]!T_Printers[Printers])*COUNTA([1]!T_Resins[Resins]),"",_xlfn.IFS(ROUND(VLOOKUP(C3783,[1]!T_Resins[#Data],2,FALSE)/VLOOKUP(A3783,[1]!T_Printers[#Data],5,FALSE),1)&lt;=_xlfn.XLOOKUP(B3783,[1]Printers!L:L,[1]Printers!O:O,1,0,),ROUND(VLOOKUP(C3783,[1]!T_Resins[#Data],2,FALSE)/VLOOKUP(A3783,[1]!T_Printers[#Data],5,FALSE),1),ROUND(VLOOKUP(C3783,[1]!T_Resins[#Data],2,FALSE)/VLOOKUP(A3783,[1]!T_Printers[#Data],5,FALSE),1)&gt;_xlfn.XLOOKUP(B3783,[1]Printers!L:L,[1]Printers!O:O,1,0,),10)),"Используйте слой 100 мкм")</f>
        <v>1.5</v>
      </c>
      <c r="F3783">
        <f>IFERROR(IF(ROUND(_xlfn.XLOOKUP([1]Parameters!B3783,[1]Printers!L:L,[1]Printers!Q:Q,,0)*E3783/10,0)*10&lt;_xlfn.XLOOKUP([1]Parameters!B3783,[1]Printers!L:L,[1]Printers!P:P,,0),ROUND(_xlfn.XLOOKUP([1]Parameters!B3783,[1]Printers!L:L,[1]Printers!Q:Q,,0)*E3783/10,0)*10,_xlfn.XLOOKUP([1]Parameters!B3783,[1]Printers!L:L,[1]Printers!P:P,,0)),"")</f>
        <v>10</v>
      </c>
      <c r="G3783" cm="1">
        <f t="array" ref="G3783">IFERROR(IF(ROW()-1&gt;COUNTA([1]!T_Printers[Printers])*COUNTA([1]!T_Resins[Resins]),"",_xlfn.IFS(ROUND(VLOOKUP(C3783,[1]!T_Resins[#Data],3,FALSE)/VLOOKUP(A3783,[1]!T_Printers[#Data],5,FALSE),1)&lt;=_xlfn.XLOOKUP(B3783,[1]Printers!L:L,[1]Printers!O:O,1,0,),ROUND(VLOOKUP(C3783,[1]!T_Resins[#Data],3,FALSE)/VLOOKUP(A3783,[1]!T_Printers[#Data],5,FALSE),1),ROUND(VLOOKUP(C3783,[1]!T_Resins[#Data],3,FALSE)/VLOOKUP(A3783,[1]!T_Printers[#Data],5,FALSE),1)&gt;_xlfn.XLOOKUP(B3783,[1]Printers!L:L,[1]Printers!O:O,1,0,),10)),"")</f>
        <v>1.9</v>
      </c>
      <c r="H3783">
        <f>IFERROR(IF(ROUND(_xlfn.XLOOKUP([1]Parameters!B3783,[1]Printers!L:L,[1]Printers!Q:Q,,0)*G3783/10,0)*10&lt;_xlfn.XLOOKUP([1]Parameters!B3783,[1]Printers!L:L,[1]Printers!P:P,,0),ROUND(_xlfn.XLOOKUP([1]Parameters!B3783,[1]Printers!L:L,[1]Printers!Q:Q,,0)*G3783/10,0)*10,_xlfn.XLOOKUP([1]Parameters!B3783,[1]Printers!L:L,[1]Printers!P:P,,0)),"")</f>
        <v>20</v>
      </c>
      <c r="I3783" s="3" t="str" cm="1">
        <f t="array" ref="I3783">IFERROR(IF(ROW()-1&gt;COUNTA([1]!T_Printers[Printers])*COUNTA([1]!T_Resins[Resins]),"",_xlfn.IFS(ROUND(VLOOKUP(C3783,[1]!T_Resins[#Data],4,FALSE)/VLOOKUP(A3783,[1]!T_Printers[#Data],5,FALSE),1)&lt;=_xlfn.XLOOKUP(B3783,[1]Printers!L:L,[1]Printers!O:O,1,0,),ROUND(VLOOKUP(C3783,[1]!T_Resins[#Data],4,FALSE)/VLOOKUP(A3783,[1]!T_Printers[#Data],5,FALSE),1),ROUND(VLOOKUP(C3783,[1]!T_Resins[#Data],4,FALSE)/VLOOKUP(A3783,[1]!T_Printers[#Data],5,FALSE),1)&gt;_xlfn.XLOOKUP(B3783,[1]Printers!L:L,[1]Printers!O:O,1,0,),"")),"")</f>
        <v/>
      </c>
      <c r="J3783" t="str">
        <f>IFERROR(IF(ROUND(_xlfn.XLOOKUP([1]Parameters!B3783,[1]Printers!L:L,[1]Printers!Q:Q,,0)*I3783/10,0)*10&lt;_xlfn.XLOOKUP([1]Parameters!B3783,[1]Printers!L:L,[1]Printers!P:P,,0),ROUND(_xlfn.XLOOKUP([1]Parameters!B3783,[1]Printers!L:L,[1]Printers!Q:Q,,0)*I3783/10,0)*10,_xlfn.XLOOKUP([1]Parameters!B3783,[1]Printers!L:L,[1]Printers!P:P,,0)),"")</f>
        <v/>
      </c>
      <c r="K3783">
        <f>IF(SUM(E3783:J3783)&lt;&gt;0,VLOOKUP(A3783,[1]!T_Printers[#Data],10,FALSE)+VLOOKUP(C3783,[1]!T_Resins[#Data],10,FALSE),"")</f>
        <v>4</v>
      </c>
      <c r="L3783">
        <f>IF(SUM(E3783:J3783)&lt;&gt;0,VLOOKUP(A3783,[1]!T_Printers[#Data],11,FALSE),"")</f>
        <v>8</v>
      </c>
      <c r="M3783">
        <f>IF(SUM(E3783:J3783)&lt;&gt;0,VLOOKUP(C3783,[1]!T_Resins[#Data],8,FALSE),"")</f>
        <v>120</v>
      </c>
      <c r="N3783">
        <f>IF(_xlfn.XLOOKUP(B3783,[1]Printers!$L:$L,[1]Printers!$R:$R,0,0)&gt;0,[1]Parameters!M3783,IF(SUM(E3783:J3783)&lt;&gt;0,VLOOKUP(C3783,[1]!T_Resins[#Data],9,FALSE),""))</f>
        <v>180</v>
      </c>
      <c r="O3783" t="str">
        <f t="shared" si="59"/>
        <v>UNIZNBEE</v>
      </c>
    </row>
    <row r="3784" spans="1:15" x14ac:dyDescent="0.25">
      <c r="A3784" t="str">
        <f t="array" ref="A3784">IF(ROW()-1&gt;COUNTA([1]!T_Printers[Printers])*COUNTA([1]!T_Resins[Resins]),"",INDEX([1]!T_Printers[Printers],INT((ROW()-2)/COUNTA([1]!T_Resins[Resins])+1)))</f>
        <v>UNIZ NBEE</v>
      </c>
      <c r="B3784" t="str">
        <f>_xlfn.XLOOKUP(A3784,[1]!T_Printers[Printers],[1]!T_Printers[Icon link],,0)</f>
        <v>UNIZNBEE</v>
      </c>
      <c r="C3784" t="str">
        <f t="array" ref="C3784">IF(ROW()-1&gt;COUNTA([1]!T_Printers[Printers])*COUNTA([1]!T_Resins[Resins]),"",INDEX([1]!T_Resins[Resins],MOD(ROW()-2,COUNTA([1]!T_Resins[Resins]))+1))</f>
        <v>Silicone-Compatiable Model Resin (J-Model)</v>
      </c>
      <c r="D3784">
        <f>IF(SUM(E3784:J3784)&lt;&gt;0,IF(ROW()-1&gt;COUNTA([1]!T_Printers[Printers])*COUNTA([1]!T_Resins[Resins]),"",2),"")</f>
        <v>2</v>
      </c>
      <c r="E3784" cm="1">
        <f t="array" ref="E3784">IFERROR(IF(ROW()-1&gt;COUNTA([1]!T_Printers[Printers])*COUNTA([1]!T_Resins[Resins]),"",_xlfn.IFS(ROUND(VLOOKUP(C3784,[1]!T_Resins[#Data],2,FALSE)/VLOOKUP(A3784,[1]!T_Printers[#Data],5,FALSE),1)&lt;=_xlfn.XLOOKUP(B3784,[1]Printers!L:L,[1]Printers!O:O,1,0,),ROUND(VLOOKUP(C3784,[1]!T_Resins[#Data],2,FALSE)/VLOOKUP(A3784,[1]!T_Printers[#Data],5,FALSE),1),ROUND(VLOOKUP(C3784,[1]!T_Resins[#Data],2,FALSE)/VLOOKUP(A3784,[1]!T_Printers[#Data],5,FALSE),1)&gt;_xlfn.XLOOKUP(B3784,[1]Printers!L:L,[1]Printers!O:O,1,0,),10)),"Используйте слой 100 мкм")</f>
        <v>1.4</v>
      </c>
      <c r="F3784">
        <f>IFERROR(IF(ROUND(_xlfn.XLOOKUP([1]Parameters!B3784,[1]Printers!L:L,[1]Printers!Q:Q,,0)*E3784/10,0)*10&lt;_xlfn.XLOOKUP([1]Parameters!B3784,[1]Printers!L:L,[1]Printers!P:P,,0),ROUND(_xlfn.XLOOKUP([1]Parameters!B3784,[1]Printers!L:L,[1]Printers!Q:Q,,0)*E3784/10,0)*10,_xlfn.XLOOKUP([1]Parameters!B3784,[1]Printers!L:L,[1]Printers!P:P,,0)),"")</f>
        <v>10</v>
      </c>
      <c r="G3784" cm="1">
        <f t="array" ref="G3784">IFERROR(IF(ROW()-1&gt;COUNTA([1]!T_Printers[Printers])*COUNTA([1]!T_Resins[Resins]),"",_xlfn.IFS(ROUND(VLOOKUP(C3784,[1]!T_Resins[#Data],3,FALSE)/VLOOKUP(A3784,[1]!T_Printers[#Data],5,FALSE),1)&lt;=_xlfn.XLOOKUP(B3784,[1]Printers!L:L,[1]Printers!O:O,1,0,),ROUND(VLOOKUP(C3784,[1]!T_Resins[#Data],3,FALSE)/VLOOKUP(A3784,[1]!T_Printers[#Data],5,FALSE),1),ROUND(VLOOKUP(C3784,[1]!T_Resins[#Data],3,FALSE)/VLOOKUP(A3784,[1]!T_Printers[#Data],5,FALSE),1)&gt;_xlfn.XLOOKUP(B3784,[1]Printers!L:L,[1]Printers!O:O,1,0,),10)),"")</f>
        <v>1.9</v>
      </c>
      <c r="H3784">
        <f>IFERROR(IF(ROUND(_xlfn.XLOOKUP([1]Parameters!B3784,[1]Printers!L:L,[1]Printers!Q:Q,,0)*G3784/10,0)*10&lt;_xlfn.XLOOKUP([1]Parameters!B3784,[1]Printers!L:L,[1]Printers!P:P,,0),ROUND(_xlfn.XLOOKUP([1]Parameters!B3784,[1]Printers!L:L,[1]Printers!Q:Q,,0)*G3784/10,0)*10,_xlfn.XLOOKUP([1]Parameters!B3784,[1]Printers!L:L,[1]Printers!P:P,,0)),"")</f>
        <v>20</v>
      </c>
      <c r="I3784" s="3" t="str" cm="1">
        <f t="array" ref="I3784">IFERROR(IF(ROW()-1&gt;COUNTA([1]!T_Printers[Printers])*COUNTA([1]!T_Resins[Resins]),"",_xlfn.IFS(ROUND(VLOOKUP(C3784,[1]!T_Resins[#Data],4,FALSE)/VLOOKUP(A3784,[1]!T_Printers[#Data],5,FALSE),1)&lt;=_xlfn.XLOOKUP(B3784,[1]Printers!L:L,[1]Printers!O:O,1,0,),ROUND(VLOOKUP(C3784,[1]!T_Resins[#Data],4,FALSE)/VLOOKUP(A3784,[1]!T_Printers[#Data],5,FALSE),1),ROUND(VLOOKUP(C3784,[1]!T_Resins[#Data],4,FALSE)/VLOOKUP(A3784,[1]!T_Printers[#Data],5,FALSE),1)&gt;_xlfn.XLOOKUP(B3784,[1]Printers!L:L,[1]Printers!O:O,1,0,),"")),"")</f>
        <v/>
      </c>
      <c r="J3784" t="str">
        <f>IFERROR(IF(ROUND(_xlfn.XLOOKUP([1]Parameters!B3784,[1]Printers!L:L,[1]Printers!Q:Q,,0)*I3784/10,0)*10&lt;_xlfn.XLOOKUP([1]Parameters!B3784,[1]Printers!L:L,[1]Printers!P:P,,0),ROUND(_xlfn.XLOOKUP([1]Parameters!B3784,[1]Printers!L:L,[1]Printers!Q:Q,,0)*I3784/10,0)*10,_xlfn.XLOOKUP([1]Parameters!B3784,[1]Printers!L:L,[1]Printers!P:P,,0)),"")</f>
        <v/>
      </c>
      <c r="K3784">
        <f>IF(SUM(E3784:J3784)&lt;&gt;0,VLOOKUP(A3784,[1]!T_Printers[#Data],10,FALSE)+VLOOKUP(C3784,[1]!T_Resins[#Data],10,FALSE),"")</f>
        <v>4</v>
      </c>
      <c r="L3784">
        <f>IF(SUM(E3784:J3784)&lt;&gt;0,VLOOKUP(A3784,[1]!T_Printers[#Data],11,FALSE),"")</f>
        <v>8</v>
      </c>
      <c r="M3784">
        <f>IF(SUM(E3784:J3784)&lt;&gt;0,VLOOKUP(C3784,[1]!T_Resins[#Data],8,FALSE),"")</f>
        <v>60</v>
      </c>
      <c r="N3784">
        <f>IF(_xlfn.XLOOKUP(B3784,[1]Printers!$L:$L,[1]Printers!$R:$R,0,0)&gt;0,[1]Parameters!M3784,IF(SUM(E3784:J3784)&lt;&gt;0,VLOOKUP(C3784,[1]!T_Resins[#Data],9,FALSE),""))</f>
        <v>60</v>
      </c>
      <c r="O3784" t="str">
        <f t="shared" si="59"/>
        <v>UNIZNBEE</v>
      </c>
    </row>
    <row r="3785" spans="1:15" x14ac:dyDescent="0.25">
      <c r="A3785" t="str">
        <f t="array" ref="A3785">IF(ROW()-1&gt;COUNTA([1]!T_Printers[Printers])*COUNTA([1]!T_Resins[Resins]),"",INDEX([1]!T_Printers[Printers],INT((ROW()-2)/COUNTA([1]!T_Resins[Resins])+1)))</f>
        <v>UNIZ NBEE</v>
      </c>
      <c r="B3785" t="str">
        <f>_xlfn.XLOOKUP(A3785,[1]!T_Printers[Printers],[1]!T_Printers[Icon link],,0)</f>
        <v>UNIZNBEE</v>
      </c>
      <c r="C3785" t="str">
        <f t="array" ref="C3785">IF(ROW()-1&gt;COUNTA([1]!T_Printers[Printers])*COUNTA([1]!T_Resins[Resins]),"",INDEX([1]!T_Resins[Resins],MOD(ROW()-2,COUNTA([1]!T_Resins[Resins]))+1))</f>
        <v>Silicone-Like Black</v>
      </c>
      <c r="D3785">
        <f>IF(SUM(E3785:J3785)&lt;&gt;0,IF(ROW()-1&gt;COUNTA([1]!T_Printers[Printers])*COUNTA([1]!T_Resins[Resins]),"",2),"")</f>
        <v>2</v>
      </c>
      <c r="E3785" cm="1">
        <f t="array" ref="E3785">IFERROR(IF(ROW()-1&gt;COUNTA([1]!T_Printers[Printers])*COUNTA([1]!T_Resins[Resins]),"",_xlfn.IFS(ROUND(VLOOKUP(C3785,[1]!T_Resins[#Data],2,FALSE)/VLOOKUP(A3785,[1]!T_Printers[#Data],5,FALSE),1)&lt;=_xlfn.XLOOKUP(B3785,[1]Printers!L:L,[1]Printers!O:O,1,0,),ROUND(VLOOKUP(C3785,[1]!T_Resins[#Data],2,FALSE)/VLOOKUP(A3785,[1]!T_Printers[#Data],5,FALSE),1),ROUND(VLOOKUP(C3785,[1]!T_Resins[#Data],2,FALSE)/VLOOKUP(A3785,[1]!T_Printers[#Data],5,FALSE),1)&gt;_xlfn.XLOOKUP(B3785,[1]Printers!L:L,[1]Printers!O:O,1,0,),10)),"Используйте слой 100 мкм")</f>
        <v>3.4</v>
      </c>
      <c r="F3785">
        <f>IFERROR(IF(ROUND(_xlfn.XLOOKUP([1]Parameters!B3785,[1]Printers!L:L,[1]Printers!Q:Q,,0)*E3785/10,0)*10&lt;_xlfn.XLOOKUP([1]Parameters!B3785,[1]Printers!L:L,[1]Printers!P:P,,0),ROUND(_xlfn.XLOOKUP([1]Parameters!B3785,[1]Printers!L:L,[1]Printers!Q:Q,,0)*E3785/10,0)*10,_xlfn.XLOOKUP([1]Parameters!B3785,[1]Printers!L:L,[1]Printers!P:P,,0)),"")</f>
        <v>30</v>
      </c>
      <c r="G3785" cm="1">
        <f t="array" ref="G3785">IFERROR(IF(ROW()-1&gt;COUNTA([1]!T_Printers[Printers])*COUNTA([1]!T_Resins[Resins]),"",_xlfn.IFS(ROUND(VLOOKUP(C3785,[1]!T_Resins[#Data],3,FALSE)/VLOOKUP(A3785,[1]!T_Printers[#Data],5,FALSE),1)&lt;=_xlfn.XLOOKUP(B3785,[1]Printers!L:L,[1]Printers!O:O,1,0,),ROUND(VLOOKUP(C3785,[1]!T_Resins[#Data],3,FALSE)/VLOOKUP(A3785,[1]!T_Printers[#Data],5,FALSE),1),ROUND(VLOOKUP(C3785,[1]!T_Resins[#Data],3,FALSE)/VLOOKUP(A3785,[1]!T_Printers[#Data],5,FALSE),1)&gt;_xlfn.XLOOKUP(B3785,[1]Printers!L:L,[1]Printers!O:O,1,0,),10)),"")</f>
        <v>4.5</v>
      </c>
      <c r="H3785">
        <f>IFERROR(IF(ROUND(_xlfn.XLOOKUP([1]Parameters!B3785,[1]Printers!L:L,[1]Printers!Q:Q,,0)*G3785/10,0)*10&lt;_xlfn.XLOOKUP([1]Parameters!B3785,[1]Printers!L:L,[1]Printers!P:P,,0),ROUND(_xlfn.XLOOKUP([1]Parameters!B3785,[1]Printers!L:L,[1]Printers!Q:Q,,0)*G3785/10,0)*10,_xlfn.XLOOKUP([1]Parameters!B3785,[1]Printers!L:L,[1]Printers!P:P,,0)),"")</f>
        <v>40</v>
      </c>
      <c r="I3785" s="3" t="str" cm="1">
        <f t="array" ref="I3785">IFERROR(IF(ROW()-1&gt;COUNTA([1]!T_Printers[Printers])*COUNTA([1]!T_Resins[Resins]),"",_xlfn.IFS(ROUND(VLOOKUP(C3785,[1]!T_Resins[#Data],4,FALSE)/VLOOKUP(A3785,[1]!T_Printers[#Data],5,FALSE),1)&lt;=_xlfn.XLOOKUP(B3785,[1]Printers!L:L,[1]Printers!O:O,1,0,),ROUND(VLOOKUP(C3785,[1]!T_Resins[#Data],4,FALSE)/VLOOKUP(A3785,[1]!T_Printers[#Data],5,FALSE),1),ROUND(VLOOKUP(C3785,[1]!T_Resins[#Data],4,FALSE)/VLOOKUP(A3785,[1]!T_Printers[#Data],5,FALSE),1)&gt;_xlfn.XLOOKUP(B3785,[1]Printers!L:L,[1]Printers!O:O,1,0,),"")),"")</f>
        <v/>
      </c>
      <c r="J3785" t="str">
        <f>IFERROR(IF(ROUND(_xlfn.XLOOKUP([1]Parameters!B3785,[1]Printers!L:L,[1]Printers!Q:Q,,0)*I3785/10,0)*10&lt;_xlfn.XLOOKUP([1]Parameters!B3785,[1]Printers!L:L,[1]Printers!P:P,,0),ROUND(_xlfn.XLOOKUP([1]Parameters!B3785,[1]Printers!L:L,[1]Printers!Q:Q,,0)*I3785/10,0)*10,_xlfn.XLOOKUP([1]Parameters!B3785,[1]Printers!L:L,[1]Printers!P:P,,0)),"")</f>
        <v/>
      </c>
      <c r="K3785">
        <f>IF(SUM(E3785:J3785)&lt;&gt;0,VLOOKUP(A3785,[1]!T_Printers[#Data],10,FALSE)+VLOOKUP(C3785,[1]!T_Resins[#Data],10,FALSE),"")</f>
        <v>4</v>
      </c>
      <c r="L3785">
        <f>IF(SUM(E3785:J3785)&lt;&gt;0,VLOOKUP(A3785,[1]!T_Printers[#Data],11,FALSE),"")</f>
        <v>8</v>
      </c>
      <c r="M3785">
        <f>IF(SUM(E3785:J3785)&lt;&gt;0,VLOOKUP(C3785,[1]!T_Resins[#Data],8,FALSE),"")</f>
        <v>60</v>
      </c>
      <c r="N3785">
        <f>IF(_xlfn.XLOOKUP(B3785,[1]Printers!$L:$L,[1]Printers!$R:$R,0,0)&gt;0,[1]Parameters!M3785,IF(SUM(E3785:J3785)&lt;&gt;0,VLOOKUP(C3785,[1]!T_Resins[#Data],9,FALSE),""))</f>
        <v>60</v>
      </c>
      <c r="O3785" t="str">
        <f t="shared" si="59"/>
        <v>UNIZNBEE</v>
      </c>
    </row>
    <row r="3786" spans="1:15" x14ac:dyDescent="0.25">
      <c r="A3786" t="str">
        <f t="array" ref="A3786">IF(ROW()-1&gt;COUNTA([1]!T_Printers[Printers])*COUNTA([1]!T_Resins[Resins]),"",INDEX([1]!T_Printers[Printers],INT((ROW()-2)/COUNTA([1]!T_Resins[Resins])+1)))</f>
        <v>UNIZ SLASH 2</v>
      </c>
      <c r="B3786" t="str">
        <f>_xlfn.XLOOKUP(A3786,[1]!T_Printers[Printers],[1]!T_Printers[Icon link],,0)</f>
        <v>UNIZSLASH2</v>
      </c>
      <c r="C3786" t="str">
        <f t="array" ref="C3786">IF(ROW()-1&gt;COUNTA([1]!T_Printers[Printers])*COUNTA([1]!T_Resins[Resins]),"",INDEX([1]!T_Resins[Resins],MOD(ROW()-2,COUNTA([1]!T_Resins[Resins]))+1))</f>
        <v>Basic Red</v>
      </c>
      <c r="D3786">
        <f>IF(SUM(E3786:J3786)&lt;&gt;0,IF(ROW()-1&gt;COUNTA([1]!T_Printers[Printers])*COUNTA([1]!T_Resins[Resins]),"",2),"")</f>
        <v>2</v>
      </c>
      <c r="E3786" cm="1">
        <f t="array" ref="E3786">IFERROR(IF(ROW()-1&gt;COUNTA([1]!T_Printers[Printers])*COUNTA([1]!T_Resins[Resins]),"",_xlfn.IFS(ROUND(VLOOKUP(C3786,[1]!T_Resins[#Data],2,FALSE)/VLOOKUP(A3786,[1]!T_Printers[#Data],5,FALSE),1)&lt;=_xlfn.XLOOKUP(B3786,[1]Printers!L:L,[1]Printers!O:O,1,0,),ROUND(VLOOKUP(C3786,[1]!T_Resins[#Data],2,FALSE)/VLOOKUP(A3786,[1]!T_Printers[#Data],5,FALSE),1),ROUND(VLOOKUP(C3786,[1]!T_Resins[#Data],2,FALSE)/VLOOKUP(A3786,[1]!T_Printers[#Data],5,FALSE),1)&gt;_xlfn.XLOOKUP(B3786,[1]Printers!L:L,[1]Printers!O:O,1,0,),10)),"Используйте слой 100 мкм")</f>
        <v>4.2</v>
      </c>
      <c r="F3786">
        <f>IFERROR(IF(ROUND(_xlfn.XLOOKUP([1]Parameters!B3786,[1]Printers!L:L,[1]Printers!Q:Q,,0)*E3786/10,0)*10&lt;_xlfn.XLOOKUP([1]Parameters!B3786,[1]Printers!L:L,[1]Printers!P:P,,0),ROUND(_xlfn.XLOOKUP([1]Parameters!B3786,[1]Printers!L:L,[1]Printers!Q:Q,,0)*E3786/10,0)*10,_xlfn.XLOOKUP([1]Parameters!B3786,[1]Printers!L:L,[1]Printers!P:P,,0)),"")</f>
        <v>25</v>
      </c>
      <c r="G3786" cm="1">
        <f t="array" ref="G3786">IFERROR(IF(ROW()-1&gt;COUNTA([1]!T_Printers[Printers])*COUNTA([1]!T_Resins[Resins]),"",_xlfn.IFS(ROUND(VLOOKUP(C3786,[1]!T_Resins[#Data],3,FALSE)/VLOOKUP(A3786,[1]!T_Printers[#Data],5,FALSE),1)&lt;=_xlfn.XLOOKUP(B3786,[1]Printers!L:L,[1]Printers!O:O,1,0,),ROUND(VLOOKUP(C3786,[1]!T_Resins[#Data],3,FALSE)/VLOOKUP(A3786,[1]!T_Printers[#Data],5,FALSE),1),ROUND(VLOOKUP(C3786,[1]!T_Resins[#Data],3,FALSE)/VLOOKUP(A3786,[1]!T_Printers[#Data],5,FALSE),1)&gt;_xlfn.XLOOKUP(B3786,[1]Printers!L:L,[1]Printers!O:O,1,0,),10)),"")</f>
        <v>5.5</v>
      </c>
      <c r="H3786">
        <f>IFERROR(IF(ROUND(_xlfn.XLOOKUP([1]Parameters!B3786,[1]Printers!L:L,[1]Printers!Q:Q,,0)*G3786/10,0)*10&lt;_xlfn.XLOOKUP([1]Parameters!B3786,[1]Printers!L:L,[1]Printers!P:P,,0),ROUND(_xlfn.XLOOKUP([1]Parameters!B3786,[1]Printers!L:L,[1]Printers!Q:Q,,0)*G3786/10,0)*10,_xlfn.XLOOKUP([1]Parameters!B3786,[1]Printers!L:L,[1]Printers!P:P,,0)),"")</f>
        <v>25</v>
      </c>
      <c r="I3786" s="3" t="str" cm="1">
        <f t="array" ref="I3786">IFERROR(IF(ROW()-1&gt;COUNTA([1]!T_Printers[Printers])*COUNTA([1]!T_Resins[Resins]),"",_xlfn.IFS(ROUND(VLOOKUP(C3786,[1]!T_Resins[#Data],4,FALSE)/VLOOKUP(A3786,[1]!T_Printers[#Data],5,FALSE),1)&lt;=_xlfn.XLOOKUP(B3786,[1]Printers!L:L,[1]Printers!O:O,1,0,),ROUND(VLOOKUP(C3786,[1]!T_Resins[#Data],4,FALSE)/VLOOKUP(A3786,[1]!T_Printers[#Data],5,FALSE),1),ROUND(VLOOKUP(C3786,[1]!T_Resins[#Data],4,FALSE)/VLOOKUP(A3786,[1]!T_Printers[#Data],5,FALSE),1)&gt;_xlfn.XLOOKUP(B3786,[1]Printers!L:L,[1]Printers!O:O,1,0,),"")),"")</f>
        <v/>
      </c>
      <c r="J3786" t="str">
        <f>IFERROR(IF(ROUND(_xlfn.XLOOKUP([1]Parameters!B3786,[1]Printers!L:L,[1]Printers!Q:Q,,0)*I3786/10,0)*10&lt;_xlfn.XLOOKUP([1]Parameters!B3786,[1]Printers!L:L,[1]Printers!P:P,,0),ROUND(_xlfn.XLOOKUP([1]Parameters!B3786,[1]Printers!L:L,[1]Printers!Q:Q,,0)*I3786/10,0)*10,_xlfn.XLOOKUP([1]Parameters!B3786,[1]Printers!L:L,[1]Printers!P:P,,0)),"")</f>
        <v/>
      </c>
      <c r="K3786">
        <f>IF(SUM(E3786:J3786)&lt;&gt;0,VLOOKUP(A3786,[1]!T_Printers[#Data],10,FALSE)+VLOOKUP(C3786,[1]!T_Resins[#Data],10,FALSE),"")</f>
        <v>4</v>
      </c>
      <c r="L3786">
        <f>IF(SUM(E3786:J3786)&lt;&gt;0,VLOOKUP(A3786,[1]!T_Printers[#Data],11,FALSE),"")</f>
        <v>8</v>
      </c>
      <c r="M3786">
        <f>IF(SUM(E3786:J3786)&lt;&gt;0,VLOOKUP(C3786,[1]!T_Resins[#Data],8,FALSE),"")</f>
        <v>120</v>
      </c>
      <c r="N3786">
        <f>IF(_xlfn.XLOOKUP(B3786,[1]Printers!$L:$L,[1]Printers!$R:$R,0,0)&gt;0,[1]Parameters!M3786,IF(SUM(E3786:J3786)&lt;&gt;0,VLOOKUP(C3786,[1]!T_Resins[#Data],9,FALSE),""))</f>
        <v>180</v>
      </c>
      <c r="O3786" t="str">
        <f t="shared" si="59"/>
        <v>UNIZSLASH2</v>
      </c>
    </row>
    <row r="3787" spans="1:15" x14ac:dyDescent="0.25">
      <c r="A3787" t="str">
        <f t="array" ref="A3787">IF(ROW()-1&gt;COUNTA([1]!T_Printers[Printers])*COUNTA([1]!T_Resins[Resins]),"",INDEX([1]!T_Printers[Printers],INT((ROW()-2)/COUNTA([1]!T_Resins[Resins])+1)))</f>
        <v>UNIZ SLASH 2</v>
      </c>
      <c r="B3787" t="str">
        <f>_xlfn.XLOOKUP(A3787,[1]!T_Printers[Printers],[1]!T_Printers[Icon link],,0)</f>
        <v>UNIZSLASH2</v>
      </c>
      <c r="C3787" t="str">
        <f t="array" ref="C3787">IF(ROW()-1&gt;COUNTA([1]!T_Printers[Printers])*COUNTA([1]!T_Resins[Resins]),"",INDEX([1]!T_Resins[Resins],MOD(ROW()-2,COUNTA([1]!T_Resins[Resins]))+1))</f>
        <v>Demo Bone</v>
      </c>
      <c r="D3787">
        <f>IF(SUM(E3787:J3787)&lt;&gt;0,IF(ROW()-1&gt;COUNTA([1]!T_Printers[Printers])*COUNTA([1]!T_Resins[Resins]),"",2),"")</f>
        <v>2</v>
      </c>
      <c r="E3787" cm="1">
        <f t="array" ref="E3787">IFERROR(IF(ROW()-1&gt;COUNTA([1]!T_Printers[Printers])*COUNTA([1]!T_Resins[Resins]),"",_xlfn.IFS(ROUND(VLOOKUP(C3787,[1]!T_Resins[#Data],2,FALSE)/VLOOKUP(A3787,[1]!T_Printers[#Data],5,FALSE),1)&lt;=_xlfn.XLOOKUP(B3787,[1]Printers!L:L,[1]Printers!O:O,1,0,),ROUND(VLOOKUP(C3787,[1]!T_Resins[#Data],2,FALSE)/VLOOKUP(A3787,[1]!T_Printers[#Data],5,FALSE),1),ROUND(VLOOKUP(C3787,[1]!T_Resins[#Data],2,FALSE)/VLOOKUP(A3787,[1]!T_Printers[#Data],5,FALSE),1)&gt;_xlfn.XLOOKUP(B3787,[1]Printers!L:L,[1]Printers!O:O,1,0,),10)),"Используйте слой 100 мкм")</f>
        <v>4.0999999999999996</v>
      </c>
      <c r="F3787">
        <f>IFERROR(IF(ROUND(_xlfn.XLOOKUP([1]Parameters!B3787,[1]Printers!L:L,[1]Printers!Q:Q,,0)*E3787/10,0)*10&lt;_xlfn.XLOOKUP([1]Parameters!B3787,[1]Printers!L:L,[1]Printers!P:P,,0),ROUND(_xlfn.XLOOKUP([1]Parameters!B3787,[1]Printers!L:L,[1]Printers!Q:Q,,0)*E3787/10,0)*10,_xlfn.XLOOKUP([1]Parameters!B3787,[1]Printers!L:L,[1]Printers!P:P,,0)),"")</f>
        <v>25</v>
      </c>
      <c r="G3787" cm="1">
        <f t="array" ref="G3787">IFERROR(IF(ROW()-1&gt;COUNTA([1]!T_Printers[Printers])*COUNTA([1]!T_Resins[Resins]),"",_xlfn.IFS(ROUND(VLOOKUP(C3787,[1]!T_Resins[#Data],3,FALSE)/VLOOKUP(A3787,[1]!T_Printers[#Data],5,FALSE),1)&lt;=_xlfn.XLOOKUP(B3787,[1]Printers!L:L,[1]Printers!O:O,1,0,),ROUND(VLOOKUP(C3787,[1]!T_Resins[#Data],3,FALSE)/VLOOKUP(A3787,[1]!T_Printers[#Data],5,FALSE),1),ROUND(VLOOKUP(C3787,[1]!T_Resins[#Data],3,FALSE)/VLOOKUP(A3787,[1]!T_Printers[#Data],5,FALSE),1)&gt;_xlfn.XLOOKUP(B3787,[1]Printers!L:L,[1]Printers!O:O,1,0,),10)),"")</f>
        <v>5.4</v>
      </c>
      <c r="H3787">
        <f>IFERROR(IF(ROUND(_xlfn.XLOOKUP([1]Parameters!B3787,[1]Printers!L:L,[1]Printers!Q:Q,,0)*G3787/10,0)*10&lt;_xlfn.XLOOKUP([1]Parameters!B3787,[1]Printers!L:L,[1]Printers!P:P,,0),ROUND(_xlfn.XLOOKUP([1]Parameters!B3787,[1]Printers!L:L,[1]Printers!Q:Q,,0)*G3787/10,0)*10,_xlfn.XLOOKUP([1]Parameters!B3787,[1]Printers!L:L,[1]Printers!P:P,,0)),"")</f>
        <v>25</v>
      </c>
      <c r="I3787" s="3" t="str" cm="1">
        <f t="array" ref="I3787">IFERROR(IF(ROW()-1&gt;COUNTA([1]!T_Printers[Printers])*COUNTA([1]!T_Resins[Resins]),"",_xlfn.IFS(ROUND(VLOOKUP(C3787,[1]!T_Resins[#Data],4,FALSE)/VLOOKUP(A3787,[1]!T_Printers[#Data],5,FALSE),1)&lt;=_xlfn.XLOOKUP(B3787,[1]Printers!L:L,[1]Printers!O:O,1,0,),ROUND(VLOOKUP(C3787,[1]!T_Resins[#Data],4,FALSE)/VLOOKUP(A3787,[1]!T_Printers[#Data],5,FALSE),1),ROUND(VLOOKUP(C3787,[1]!T_Resins[#Data],4,FALSE)/VLOOKUP(A3787,[1]!T_Printers[#Data],5,FALSE),1)&gt;_xlfn.XLOOKUP(B3787,[1]Printers!L:L,[1]Printers!O:O,1,0,),"")),"")</f>
        <v/>
      </c>
      <c r="J3787" t="str">
        <f>IFERROR(IF(ROUND(_xlfn.XLOOKUP([1]Parameters!B3787,[1]Printers!L:L,[1]Printers!Q:Q,,0)*I3787/10,0)*10&lt;_xlfn.XLOOKUP([1]Parameters!B3787,[1]Printers!L:L,[1]Printers!P:P,,0),ROUND(_xlfn.XLOOKUP([1]Parameters!B3787,[1]Printers!L:L,[1]Printers!Q:Q,,0)*I3787/10,0)*10,_xlfn.XLOOKUP([1]Parameters!B3787,[1]Printers!L:L,[1]Printers!P:P,,0)),"")</f>
        <v/>
      </c>
      <c r="K3787">
        <f>IF(SUM(E3787:J3787)&lt;&gt;0,VLOOKUP(A3787,[1]!T_Printers[#Data],10,FALSE)+VLOOKUP(C3787,[1]!T_Resins[#Data],10,FALSE),"")</f>
        <v>5</v>
      </c>
      <c r="L3787">
        <f>IF(SUM(E3787:J3787)&lt;&gt;0,VLOOKUP(A3787,[1]!T_Printers[#Data],11,FALSE),"")</f>
        <v>8</v>
      </c>
      <c r="M3787">
        <f>IF(SUM(E3787:J3787)&lt;&gt;0,VLOOKUP(C3787,[1]!T_Resins[#Data],8,FALSE),"")</f>
        <v>120</v>
      </c>
      <c r="N3787">
        <f>IF(_xlfn.XLOOKUP(B3787,[1]Printers!$L:$L,[1]Printers!$R:$R,0,0)&gt;0,[1]Parameters!M3787,IF(SUM(E3787:J3787)&lt;&gt;0,VLOOKUP(C3787,[1]!T_Resins[#Data],9,FALSE),""))</f>
        <v>180</v>
      </c>
      <c r="O3787" t="str">
        <f t="shared" si="59"/>
        <v>UNIZSLASH2</v>
      </c>
    </row>
    <row r="3788" spans="1:15" x14ac:dyDescent="0.25">
      <c r="A3788" t="str">
        <f t="array" ref="A3788">IF(ROW()-1&gt;COUNTA([1]!T_Printers[Printers])*COUNTA([1]!T_Resins[Resins]),"",INDEX([1]!T_Printers[Printers],INT((ROW()-2)/COUNTA([1]!T_Resins[Resins])+1)))</f>
        <v>UNIZ SLASH 2</v>
      </c>
      <c r="B3788" t="str">
        <f>_xlfn.XLOOKUP(A3788,[1]!T_Printers[Printers],[1]!T_Printers[Icon link],,0)</f>
        <v>UNIZSLASH2</v>
      </c>
      <c r="C3788" t="str">
        <f t="array" ref="C3788">IF(ROW()-1&gt;COUNTA([1]!T_Printers[Printers])*COUNTA([1]!T_Resins[Resins]),"",INDEX([1]!T_Resins[Resins],MOD(ROW()-2,COUNTA([1]!T_Resins[Resins]))+1))</f>
        <v xml:space="preserve">Dental Bleach (Обновленная версия) </v>
      </c>
      <c r="D3788">
        <f>IF(SUM(E3788:J3788)&lt;&gt;0,IF(ROW()-1&gt;COUNTA([1]!T_Printers[Printers])*COUNTA([1]!T_Resins[Resins]),"",2),"")</f>
        <v>2</v>
      </c>
      <c r="E3788" cm="1">
        <f t="array" ref="E3788">IFERROR(IF(ROW()-1&gt;COUNTA([1]!T_Printers[Printers])*COUNTA([1]!T_Resins[Resins]),"",_xlfn.IFS(ROUND(VLOOKUP(C3788,[1]!T_Resins[#Data],2,FALSE)/VLOOKUP(A3788,[1]!T_Printers[#Data],5,FALSE),1)&lt;=_xlfn.XLOOKUP(B3788,[1]Printers!L:L,[1]Printers!O:O,1,0,),ROUND(VLOOKUP(C3788,[1]!T_Resins[#Data],2,FALSE)/VLOOKUP(A3788,[1]!T_Printers[#Data],5,FALSE),1),ROUND(VLOOKUP(C3788,[1]!T_Resins[#Data],2,FALSE)/VLOOKUP(A3788,[1]!T_Printers[#Data],5,FALSE),1)&gt;_xlfn.XLOOKUP(B3788,[1]Printers!L:L,[1]Printers!O:O,1,0,),10)),"Используйте слой 100 мкм")</f>
        <v>9.5</v>
      </c>
      <c r="F3788">
        <f>IFERROR(IF(ROUND(_xlfn.XLOOKUP([1]Parameters!B3788,[1]Printers!L:L,[1]Printers!Q:Q,,0)*E3788/10,0)*10&lt;_xlfn.XLOOKUP([1]Parameters!B3788,[1]Printers!L:L,[1]Printers!P:P,,0),ROUND(_xlfn.XLOOKUP([1]Parameters!B3788,[1]Printers!L:L,[1]Printers!Q:Q,,0)*E3788/10,0)*10,_xlfn.XLOOKUP([1]Parameters!B3788,[1]Printers!L:L,[1]Printers!P:P,,0)),"")</f>
        <v>25</v>
      </c>
      <c r="G3788" cm="1">
        <f t="array" ref="G3788">IFERROR(IF(ROW()-1&gt;COUNTA([1]!T_Printers[Printers])*COUNTA([1]!T_Resins[Resins]),"",_xlfn.IFS(ROUND(VLOOKUP(C3788,[1]!T_Resins[#Data],3,FALSE)/VLOOKUP(A3788,[1]!T_Printers[#Data],5,FALSE),1)&lt;=_xlfn.XLOOKUP(B3788,[1]Printers!L:L,[1]Printers!O:O,1,0,),ROUND(VLOOKUP(C3788,[1]!T_Resins[#Data],3,FALSE)/VLOOKUP(A3788,[1]!T_Printers[#Data],5,FALSE),1),ROUND(VLOOKUP(C3788,[1]!T_Resins[#Data],3,FALSE)/VLOOKUP(A3788,[1]!T_Printers[#Data],5,FALSE),1)&gt;_xlfn.XLOOKUP(B3788,[1]Printers!L:L,[1]Printers!O:O,1,0,),10)),"")</f>
        <v>12.3</v>
      </c>
      <c r="H3788">
        <f>IFERROR(IF(ROUND(_xlfn.XLOOKUP([1]Parameters!B3788,[1]Printers!L:L,[1]Printers!Q:Q,,0)*G3788/10,0)*10&lt;_xlfn.XLOOKUP([1]Parameters!B3788,[1]Printers!L:L,[1]Printers!P:P,,0),ROUND(_xlfn.XLOOKUP([1]Parameters!B3788,[1]Printers!L:L,[1]Printers!Q:Q,,0)*G3788/10,0)*10,_xlfn.XLOOKUP([1]Parameters!B3788,[1]Printers!L:L,[1]Printers!P:P,,0)),"")</f>
        <v>25</v>
      </c>
      <c r="I3788" s="3" t="str" cm="1">
        <f t="array" ref="I3788">IFERROR(IF(ROW()-1&gt;COUNTA([1]!T_Printers[Printers])*COUNTA([1]!T_Resins[Resins]),"",_xlfn.IFS(ROUND(VLOOKUP(C3788,[1]!T_Resins[#Data],4,FALSE)/VLOOKUP(A3788,[1]!T_Printers[#Data],5,FALSE),1)&lt;=_xlfn.XLOOKUP(B3788,[1]Printers!L:L,[1]Printers!O:O,1,0,),ROUND(VLOOKUP(C3788,[1]!T_Resins[#Data],4,FALSE)/VLOOKUP(A3788,[1]!T_Printers[#Data],5,FALSE),1),ROUND(VLOOKUP(C3788,[1]!T_Resins[#Data],4,FALSE)/VLOOKUP(A3788,[1]!T_Printers[#Data],5,FALSE),1)&gt;_xlfn.XLOOKUP(B3788,[1]Printers!L:L,[1]Printers!O:O,1,0,),"")),"")</f>
        <v/>
      </c>
      <c r="J3788" t="str">
        <f>IFERROR(IF(ROUND(_xlfn.XLOOKUP([1]Parameters!B3788,[1]Printers!L:L,[1]Printers!Q:Q,,0)*I3788/10,0)*10&lt;_xlfn.XLOOKUP([1]Parameters!B3788,[1]Printers!L:L,[1]Printers!P:P,,0),ROUND(_xlfn.XLOOKUP([1]Parameters!B3788,[1]Printers!L:L,[1]Printers!Q:Q,,0)*I3788/10,0)*10,_xlfn.XLOOKUP([1]Parameters!B3788,[1]Printers!L:L,[1]Printers!P:P,,0)),"")</f>
        <v/>
      </c>
      <c r="K3788">
        <f>IF(SUM(E3788:J3788)&lt;&gt;0,VLOOKUP(A3788,[1]!T_Printers[#Data],10,FALSE)+VLOOKUP(C3788,[1]!T_Resins[#Data],10,FALSE),"")</f>
        <v>5</v>
      </c>
      <c r="L3788">
        <f>IF(SUM(E3788:J3788)&lt;&gt;0,VLOOKUP(A3788,[1]!T_Printers[#Data],11,FALSE),"")</f>
        <v>8</v>
      </c>
      <c r="M3788">
        <f>IF(SUM(E3788:J3788)&lt;&gt;0,VLOOKUP(C3788,[1]!T_Resins[#Data],8,FALSE),"")</f>
        <v>120</v>
      </c>
      <c r="N3788">
        <f>IF(_xlfn.XLOOKUP(B3788,[1]Printers!$L:$L,[1]Printers!$R:$R,0,0)&gt;0,[1]Parameters!M3788,IF(SUM(E3788:J3788)&lt;&gt;0,VLOOKUP(C3788,[1]!T_Resins[#Data],9,FALSE),""))</f>
        <v>180</v>
      </c>
      <c r="O3788" t="str">
        <f t="shared" si="59"/>
        <v>UNIZSLASH2</v>
      </c>
    </row>
    <row r="3789" spans="1:15" x14ac:dyDescent="0.25">
      <c r="A3789" t="str">
        <f t="array" ref="A3789">IF(ROW()-1&gt;COUNTA([1]!T_Printers[Printers])*COUNTA([1]!T_Resins[Resins]),"",INDEX([1]!T_Printers[Printers],INT((ROW()-2)/COUNTA([1]!T_Resins[Resins])+1)))</f>
        <v>UNIZ SLASH 2</v>
      </c>
      <c r="B3789" t="str">
        <f>_xlfn.XLOOKUP(A3789,[1]!T_Printers[Printers],[1]!T_Printers[Icon link],,0)</f>
        <v>UNIZSLASH2</v>
      </c>
      <c r="C3789" t="str">
        <f t="array" ref="C3789">IF(ROW()-1&gt;COUNTA([1]!T_Printers[Printers])*COUNTA([1]!T_Resins[Resins]),"",INDEX([1]!T_Resins[Resins],MOD(ROW()-2,COUNTA([1]!T_Resins[Resins]))+1))</f>
        <v>Dental Bleach Pro</v>
      </c>
      <c r="D3789">
        <f>IF(SUM(E3789:J3789)&lt;&gt;0,IF(ROW()-1&gt;COUNTA([1]!T_Printers[Printers])*COUNTA([1]!T_Resins[Resins]),"",2),"")</f>
        <v>2</v>
      </c>
      <c r="E3789" cm="1">
        <f t="array" ref="E3789">IFERROR(IF(ROW()-1&gt;COUNTA([1]!T_Printers[Printers])*COUNTA([1]!T_Resins[Resins]),"",_xlfn.IFS(ROUND(VLOOKUP(C3789,[1]!T_Resins[#Data],2,FALSE)/VLOOKUP(A3789,[1]!T_Printers[#Data],5,FALSE),1)&lt;=_xlfn.XLOOKUP(B3789,[1]Printers!L:L,[1]Printers!O:O,1,0,),ROUND(VLOOKUP(C3789,[1]!T_Resins[#Data],2,FALSE)/VLOOKUP(A3789,[1]!T_Printers[#Data],5,FALSE),1),ROUND(VLOOKUP(C3789,[1]!T_Resins[#Data],2,FALSE)/VLOOKUP(A3789,[1]!T_Printers[#Data],5,FALSE),1)&gt;_xlfn.XLOOKUP(B3789,[1]Printers!L:L,[1]Printers!O:O,1,0,),10)),"Используйте слой 100 мкм")</f>
        <v>7</v>
      </c>
      <c r="F3789">
        <f>IFERROR(IF(ROUND(_xlfn.XLOOKUP([1]Parameters!B3789,[1]Printers!L:L,[1]Printers!Q:Q,,0)*E3789/10,0)*10&lt;_xlfn.XLOOKUP([1]Parameters!B3789,[1]Printers!L:L,[1]Printers!P:P,,0),ROUND(_xlfn.XLOOKUP([1]Parameters!B3789,[1]Printers!L:L,[1]Printers!Q:Q,,0)*E3789/10,0)*10,_xlfn.XLOOKUP([1]Parameters!B3789,[1]Printers!L:L,[1]Printers!P:P,,0)),"")</f>
        <v>25</v>
      </c>
      <c r="G3789" cm="1">
        <f t="array" ref="G3789">IFERROR(IF(ROW()-1&gt;COUNTA([1]!T_Printers[Printers])*COUNTA([1]!T_Resins[Resins]),"",_xlfn.IFS(ROUND(VLOOKUP(C3789,[1]!T_Resins[#Data],3,FALSE)/VLOOKUP(A3789,[1]!T_Printers[#Data],5,FALSE),1)&lt;=_xlfn.XLOOKUP(B3789,[1]Printers!L:L,[1]Printers!O:O,1,0,),ROUND(VLOOKUP(C3789,[1]!T_Resins[#Data],3,FALSE)/VLOOKUP(A3789,[1]!T_Printers[#Data],5,FALSE),1),ROUND(VLOOKUP(C3789,[1]!T_Resins[#Data],3,FALSE)/VLOOKUP(A3789,[1]!T_Printers[#Data],5,FALSE),1)&gt;_xlfn.XLOOKUP(B3789,[1]Printers!L:L,[1]Printers!O:O,1,0,),10)),"")</f>
        <v>9.1</v>
      </c>
      <c r="H3789">
        <f>IFERROR(IF(ROUND(_xlfn.XLOOKUP([1]Parameters!B3789,[1]Printers!L:L,[1]Printers!Q:Q,,0)*G3789/10,0)*10&lt;_xlfn.XLOOKUP([1]Parameters!B3789,[1]Printers!L:L,[1]Printers!P:P,,0),ROUND(_xlfn.XLOOKUP([1]Parameters!B3789,[1]Printers!L:L,[1]Printers!Q:Q,,0)*G3789/10,0)*10,_xlfn.XLOOKUP([1]Parameters!B3789,[1]Printers!L:L,[1]Printers!P:P,,0)),"")</f>
        <v>25</v>
      </c>
      <c r="I3789" s="3" t="str" cm="1">
        <f t="array" ref="I3789">IFERROR(IF(ROW()-1&gt;COUNTA([1]!T_Printers[Printers])*COUNTA([1]!T_Resins[Resins]),"",_xlfn.IFS(ROUND(VLOOKUP(C3789,[1]!T_Resins[#Data],4,FALSE)/VLOOKUP(A3789,[1]!T_Printers[#Data],5,FALSE),1)&lt;=_xlfn.XLOOKUP(B3789,[1]Printers!L:L,[1]Printers!O:O,1,0,),ROUND(VLOOKUP(C3789,[1]!T_Resins[#Data],4,FALSE)/VLOOKUP(A3789,[1]!T_Printers[#Data],5,FALSE),1),ROUND(VLOOKUP(C3789,[1]!T_Resins[#Data],4,FALSE)/VLOOKUP(A3789,[1]!T_Printers[#Data],5,FALSE),1)&gt;_xlfn.XLOOKUP(B3789,[1]Printers!L:L,[1]Printers!O:O,1,0,),"")),"")</f>
        <v/>
      </c>
      <c r="J3789" t="str">
        <f>IFERROR(IF(ROUND(_xlfn.XLOOKUP([1]Parameters!B3789,[1]Printers!L:L,[1]Printers!Q:Q,,0)*I3789/10,0)*10&lt;_xlfn.XLOOKUP([1]Parameters!B3789,[1]Printers!L:L,[1]Printers!P:P,,0),ROUND(_xlfn.XLOOKUP([1]Parameters!B3789,[1]Printers!L:L,[1]Printers!Q:Q,,0)*I3789/10,0)*10,_xlfn.XLOOKUP([1]Parameters!B3789,[1]Printers!L:L,[1]Printers!P:P,,0)),"")</f>
        <v/>
      </c>
      <c r="K3789">
        <f>IF(SUM(E3789:J3789)&lt;&gt;0,VLOOKUP(A3789,[1]!T_Printers[#Data],10,FALSE)+VLOOKUP(C3789,[1]!T_Resins[#Data],10,FALSE),"")</f>
        <v>4</v>
      </c>
      <c r="L3789">
        <f>IF(SUM(E3789:J3789)&lt;&gt;0,VLOOKUP(A3789,[1]!T_Printers[#Data],11,FALSE),"")</f>
        <v>8</v>
      </c>
      <c r="M3789">
        <f>IF(SUM(E3789:J3789)&lt;&gt;0,VLOOKUP(C3789,[1]!T_Resins[#Data],8,FALSE),"")</f>
        <v>120</v>
      </c>
      <c r="N3789">
        <f>IF(_xlfn.XLOOKUP(B3789,[1]Printers!$L:$L,[1]Printers!$R:$R,0,0)&gt;0,[1]Parameters!M3789,IF(SUM(E3789:J3789)&lt;&gt;0,VLOOKUP(C3789,[1]!T_Resins[#Data],9,FALSE),""))</f>
        <v>180</v>
      </c>
      <c r="O3789" t="str">
        <f t="shared" si="59"/>
        <v>UNIZSLASH2</v>
      </c>
    </row>
    <row r="3790" spans="1:15" x14ac:dyDescent="0.25">
      <c r="A3790" t="str">
        <f t="array" ref="A3790">IF(ROW()-1&gt;COUNTA([1]!T_Printers[Printers])*COUNTA([1]!T_Resins[Resins]),"",INDEX([1]!T_Printers[Printers],INT((ROW()-2)/COUNTA([1]!T_Resins[Resins])+1)))</f>
        <v>UNIZ SLASH 2</v>
      </c>
      <c r="B3790" t="str">
        <f>_xlfn.XLOOKUP(A3790,[1]!T_Printers[Printers],[1]!T_Printers[Icon link],,0)</f>
        <v>UNIZSLASH2</v>
      </c>
      <c r="C3790" t="str">
        <f t="array" ref="C3790">IF(ROW()-1&gt;COUNTA([1]!T_Printers[Printers])*COUNTA([1]!T_Resins[Resins]),"",INDEX([1]!T_Resins[Resins],MOD(ROW()-2,COUNTA([1]!T_Resins[Resins]))+1))</f>
        <v>Dental Cast Cherry Pro</v>
      </c>
      <c r="D3790">
        <f>IF(SUM(E3790:J3790)&lt;&gt;0,IF(ROW()-1&gt;COUNTA([1]!T_Printers[Printers])*COUNTA([1]!T_Resins[Resins]),"",2),"")</f>
        <v>2</v>
      </c>
      <c r="E3790" cm="1">
        <f t="array" ref="E3790">IFERROR(IF(ROW()-1&gt;COUNTA([1]!T_Printers[Printers])*COUNTA([1]!T_Resins[Resins]),"",_xlfn.IFS(ROUND(VLOOKUP(C3790,[1]!T_Resins[#Data],2,FALSE)/VLOOKUP(A3790,[1]!T_Printers[#Data],5,FALSE),1)&lt;=_xlfn.XLOOKUP(B3790,[1]Printers!L:L,[1]Printers!O:O,1,0,),ROUND(VLOOKUP(C3790,[1]!T_Resins[#Data],2,FALSE)/VLOOKUP(A3790,[1]!T_Printers[#Data],5,FALSE),1),ROUND(VLOOKUP(C3790,[1]!T_Resins[#Data],2,FALSE)/VLOOKUP(A3790,[1]!T_Printers[#Data],5,FALSE),1)&gt;_xlfn.XLOOKUP(B3790,[1]Printers!L:L,[1]Printers!O:O,1,0,),10)),"Используйте слой 100 мкм")</f>
        <v>9.6999999999999993</v>
      </c>
      <c r="F3790">
        <f>IFERROR(IF(ROUND(_xlfn.XLOOKUP([1]Parameters!B3790,[1]Printers!L:L,[1]Printers!Q:Q,,0)*E3790/10,0)*10&lt;_xlfn.XLOOKUP([1]Parameters!B3790,[1]Printers!L:L,[1]Printers!P:P,,0),ROUND(_xlfn.XLOOKUP([1]Parameters!B3790,[1]Printers!L:L,[1]Printers!Q:Q,,0)*E3790/10,0)*10,_xlfn.XLOOKUP([1]Parameters!B3790,[1]Printers!L:L,[1]Printers!P:P,,0)),"")</f>
        <v>25</v>
      </c>
      <c r="G3790" t="str" cm="1">
        <f t="array" ref="G3790">IFERROR(IF(ROW()-1&gt;COUNTA([1]!T_Printers[Printers])*COUNTA([1]!T_Resins[Resins]),"",_xlfn.IFS(ROUND(VLOOKUP(C3790,[1]!T_Resins[#Data],3,FALSE)/VLOOKUP(A3790,[1]!T_Printers[#Data],5,FALSE),1)&lt;=_xlfn.XLOOKUP(B3790,[1]Printers!L:L,[1]Printers!O:O,1,0,),ROUND(VLOOKUP(C3790,[1]!T_Resins[#Data],3,FALSE)/VLOOKUP(A3790,[1]!T_Printers[#Data],5,FALSE),1),ROUND(VLOOKUP(C3790,[1]!T_Resins[#Data],3,FALSE)/VLOOKUP(A3790,[1]!T_Printers[#Data],5,FALSE),1)&gt;_xlfn.XLOOKUP(B3790,[1]Printers!L:L,[1]Printers!O:O,1,0,),10)),"")</f>
        <v/>
      </c>
      <c r="H3790" t="str">
        <f>IFERROR(IF(ROUND(_xlfn.XLOOKUP([1]Parameters!B3790,[1]Printers!L:L,[1]Printers!Q:Q,,0)*G3790/10,0)*10&lt;_xlfn.XLOOKUP([1]Parameters!B3790,[1]Printers!L:L,[1]Printers!P:P,,0),ROUND(_xlfn.XLOOKUP([1]Parameters!B3790,[1]Printers!L:L,[1]Printers!Q:Q,,0)*G3790/10,0)*10,_xlfn.XLOOKUP([1]Parameters!B3790,[1]Printers!L:L,[1]Printers!P:P,,0)),"")</f>
        <v/>
      </c>
      <c r="I3790" s="3" t="str" cm="1">
        <f t="array" ref="I3790">IFERROR(IF(ROW()-1&gt;COUNTA([1]!T_Printers[Printers])*COUNTA([1]!T_Resins[Resins]),"",_xlfn.IFS(ROUND(VLOOKUP(C3790,[1]!T_Resins[#Data],4,FALSE)/VLOOKUP(A3790,[1]!T_Printers[#Data],5,FALSE),1)&lt;=_xlfn.XLOOKUP(B3790,[1]Printers!L:L,[1]Printers!O:O,1,0,),ROUND(VLOOKUP(C3790,[1]!T_Resins[#Data],4,FALSE)/VLOOKUP(A3790,[1]!T_Printers[#Data],5,FALSE),1),ROUND(VLOOKUP(C3790,[1]!T_Resins[#Data],4,FALSE)/VLOOKUP(A3790,[1]!T_Printers[#Data],5,FALSE),1)&gt;_xlfn.XLOOKUP(B3790,[1]Printers!L:L,[1]Printers!O:O,1,0,),"")),"")</f>
        <v/>
      </c>
      <c r="J3790" t="str">
        <f>IFERROR(IF(ROUND(_xlfn.XLOOKUP([1]Parameters!B3790,[1]Printers!L:L,[1]Printers!Q:Q,,0)*I3790/10,0)*10&lt;_xlfn.XLOOKUP([1]Parameters!B3790,[1]Printers!L:L,[1]Printers!P:P,,0),ROUND(_xlfn.XLOOKUP([1]Parameters!B3790,[1]Printers!L:L,[1]Printers!Q:Q,,0)*I3790/10,0)*10,_xlfn.XLOOKUP([1]Parameters!B3790,[1]Printers!L:L,[1]Printers!P:P,,0)),"")</f>
        <v/>
      </c>
      <c r="K3790">
        <f>IF(SUM(E3790:J3790)&lt;&gt;0,VLOOKUP(A3790,[1]!T_Printers[#Data],10,FALSE)+VLOOKUP(C3790,[1]!T_Resins[#Data],10,FALSE),"")</f>
        <v>4</v>
      </c>
      <c r="L3790">
        <f>IF(SUM(E3790:J3790)&lt;&gt;0,VLOOKUP(A3790,[1]!T_Printers[#Data],11,FALSE),"")</f>
        <v>8</v>
      </c>
      <c r="M3790">
        <f>IF(SUM(E3790:J3790)&lt;&gt;0,VLOOKUP(C3790,[1]!T_Resins[#Data],8,FALSE),"")</f>
        <v>60</v>
      </c>
      <c r="N3790">
        <f>IF(_xlfn.XLOOKUP(B3790,[1]Printers!$L:$L,[1]Printers!$R:$R,0,0)&gt;0,[1]Parameters!M3790,IF(SUM(E3790:J3790)&lt;&gt;0,VLOOKUP(C3790,[1]!T_Resins[#Data],9,FALSE),""))</f>
        <v>60</v>
      </c>
      <c r="O3790" t="str">
        <f t="shared" si="59"/>
        <v>UNIZSLASH2</v>
      </c>
    </row>
    <row r="3791" spans="1:15" x14ac:dyDescent="0.25">
      <c r="A3791" t="str">
        <f t="array" ref="A3791">IF(ROW()-1&gt;COUNTA([1]!T_Printers[Printers])*COUNTA([1]!T_Resins[Resins]),"",INDEX([1]!T_Printers[Printers],INT((ROW()-2)/COUNTA([1]!T_Resins[Resins])+1)))</f>
        <v>UNIZ SLASH 2</v>
      </c>
      <c r="B3791" t="str">
        <f>_xlfn.XLOOKUP(A3791,[1]!T_Printers[Printers],[1]!T_Printers[Icon link],,0)</f>
        <v>UNIZSLASH2</v>
      </c>
      <c r="C3791" t="str">
        <f t="array" ref="C3791">IF(ROW()-1&gt;COUNTA([1]!T_Printers[Printers])*COUNTA([1]!T_Resins[Resins]),"",INDEX([1]!T_Resins[Resins],MOD(ROW()-2,COUNTA([1]!T_Resins[Resins]))+1))</f>
        <v>Dental Cast Cherry</v>
      </c>
      <c r="D3791">
        <f>IF(SUM(E3791:J3791)&lt;&gt;0,IF(ROW()-1&gt;COUNTA([1]!T_Printers[Printers])*COUNTA([1]!T_Resins[Resins]),"",2),"")</f>
        <v>2</v>
      </c>
      <c r="E3791" cm="1">
        <f t="array" ref="E3791">IFERROR(IF(ROW()-1&gt;COUNTA([1]!T_Printers[Printers])*COUNTA([1]!T_Resins[Resins]),"",_xlfn.IFS(ROUND(VLOOKUP(C3791,[1]!T_Resins[#Data],2,FALSE)/VLOOKUP(A3791,[1]!T_Printers[#Data],5,FALSE),1)&lt;=_xlfn.XLOOKUP(B3791,[1]Printers!L:L,[1]Printers!O:O,1,0,),ROUND(VLOOKUP(C3791,[1]!T_Resins[#Data],2,FALSE)/VLOOKUP(A3791,[1]!T_Printers[#Data],5,FALSE),1),ROUND(VLOOKUP(C3791,[1]!T_Resins[#Data],2,FALSE)/VLOOKUP(A3791,[1]!T_Printers[#Data],5,FALSE),1)&gt;_xlfn.XLOOKUP(B3791,[1]Printers!L:L,[1]Printers!O:O,1,0,),10)),"Используйте слой 100 мкм")</f>
        <v>8.5</v>
      </c>
      <c r="F3791">
        <f>IFERROR(IF(ROUND(_xlfn.XLOOKUP([1]Parameters!B3791,[1]Printers!L:L,[1]Printers!Q:Q,,0)*E3791/10,0)*10&lt;_xlfn.XLOOKUP([1]Parameters!B3791,[1]Printers!L:L,[1]Printers!P:P,,0),ROUND(_xlfn.XLOOKUP([1]Parameters!B3791,[1]Printers!L:L,[1]Printers!Q:Q,,0)*E3791/10,0)*10,_xlfn.XLOOKUP([1]Parameters!B3791,[1]Printers!L:L,[1]Printers!P:P,,0)),"")</f>
        <v>25</v>
      </c>
      <c r="G3791" cm="1">
        <f t="array" ref="G3791">IFERROR(IF(ROW()-1&gt;COUNTA([1]!T_Printers[Printers])*COUNTA([1]!T_Resins[Resins]),"",_xlfn.IFS(ROUND(VLOOKUP(C3791,[1]!T_Resins[#Data],3,FALSE)/VLOOKUP(A3791,[1]!T_Printers[#Data],5,FALSE),1)&lt;=_xlfn.XLOOKUP(B3791,[1]Printers!L:L,[1]Printers!O:O,1,0,),ROUND(VLOOKUP(C3791,[1]!T_Resins[#Data],3,FALSE)/VLOOKUP(A3791,[1]!T_Printers[#Data],5,FALSE),1),ROUND(VLOOKUP(C3791,[1]!T_Resins[#Data],3,FALSE)/VLOOKUP(A3791,[1]!T_Printers[#Data],5,FALSE),1)&gt;_xlfn.XLOOKUP(B3791,[1]Printers!L:L,[1]Printers!O:O,1,0,),10)),"")</f>
        <v>11</v>
      </c>
      <c r="H3791">
        <f>IFERROR(IF(ROUND(_xlfn.XLOOKUP([1]Parameters!B3791,[1]Printers!L:L,[1]Printers!Q:Q,,0)*G3791/10,0)*10&lt;_xlfn.XLOOKUP([1]Parameters!B3791,[1]Printers!L:L,[1]Printers!P:P,,0),ROUND(_xlfn.XLOOKUP([1]Parameters!B3791,[1]Printers!L:L,[1]Printers!Q:Q,,0)*G3791/10,0)*10,_xlfn.XLOOKUP([1]Parameters!B3791,[1]Printers!L:L,[1]Printers!P:P,,0)),"")</f>
        <v>25</v>
      </c>
      <c r="I3791" s="3" t="str" cm="1">
        <f t="array" ref="I3791">IFERROR(IF(ROW()-1&gt;COUNTA([1]!T_Printers[Printers])*COUNTA([1]!T_Resins[Resins]),"",_xlfn.IFS(ROUND(VLOOKUP(C3791,[1]!T_Resins[#Data],4,FALSE)/VLOOKUP(A3791,[1]!T_Printers[#Data],5,FALSE),1)&lt;=_xlfn.XLOOKUP(B3791,[1]Printers!L:L,[1]Printers!O:O,1,0,),ROUND(VLOOKUP(C3791,[1]!T_Resins[#Data],4,FALSE)/VLOOKUP(A3791,[1]!T_Printers[#Data],5,FALSE),1),ROUND(VLOOKUP(C3791,[1]!T_Resins[#Data],4,FALSE)/VLOOKUP(A3791,[1]!T_Printers[#Data],5,FALSE),1)&gt;_xlfn.XLOOKUP(B3791,[1]Printers!L:L,[1]Printers!O:O,1,0,),"")),"")</f>
        <v/>
      </c>
      <c r="J3791" t="str">
        <f>IFERROR(IF(ROUND(_xlfn.XLOOKUP([1]Parameters!B3791,[1]Printers!L:L,[1]Printers!Q:Q,,0)*I3791/10,0)*10&lt;_xlfn.XLOOKUP([1]Parameters!B3791,[1]Printers!L:L,[1]Printers!P:P,,0),ROUND(_xlfn.XLOOKUP([1]Parameters!B3791,[1]Printers!L:L,[1]Printers!Q:Q,,0)*I3791/10,0)*10,_xlfn.XLOOKUP([1]Parameters!B3791,[1]Printers!L:L,[1]Printers!P:P,,0)),"")</f>
        <v/>
      </c>
      <c r="K3791">
        <f>IF(SUM(E3791:J3791)&lt;&gt;0,VLOOKUP(A3791,[1]!T_Printers[#Data],10,FALSE)+VLOOKUP(C3791,[1]!T_Resins[#Data],10,FALSE),"")</f>
        <v>4</v>
      </c>
      <c r="L3791">
        <f>IF(SUM(E3791:J3791)&lt;&gt;0,VLOOKUP(A3791,[1]!T_Printers[#Data],11,FALSE),"")</f>
        <v>8</v>
      </c>
      <c r="M3791">
        <f>IF(SUM(E3791:J3791)&lt;&gt;0,VLOOKUP(C3791,[1]!T_Resins[#Data],8,FALSE),"")</f>
        <v>60</v>
      </c>
      <c r="N3791">
        <f>IF(_xlfn.XLOOKUP(B3791,[1]Printers!$L:$L,[1]Printers!$R:$R,0,0)&gt;0,[1]Parameters!M3791,IF(SUM(E3791:J3791)&lt;&gt;0,VLOOKUP(C3791,[1]!T_Resins[#Data],9,FALSE),""))</f>
        <v>60</v>
      </c>
      <c r="O3791" t="str">
        <f t="shared" si="59"/>
        <v>UNIZSLASH2</v>
      </c>
    </row>
    <row r="3792" spans="1:15" x14ac:dyDescent="0.25">
      <c r="A3792" t="str">
        <f t="array" ref="A3792">IF(ROW()-1&gt;COUNTA([1]!T_Printers[Printers])*COUNTA([1]!T_Resins[Resins]),"",INDEX([1]!T_Printers[Printers],INT((ROW()-2)/COUNTA([1]!T_Resins[Resins])+1)))</f>
        <v>UNIZ SLASH 2</v>
      </c>
      <c r="B3792" t="str">
        <f>_xlfn.XLOOKUP(A3792,[1]!T_Printers[Printers],[1]!T_Printers[Icon link],,0)</f>
        <v>UNIZSLASH2</v>
      </c>
      <c r="C3792" t="str">
        <f t="array" ref="C3792">IF(ROW()-1&gt;COUNTA([1]!T_Printers[Printers])*COUNTA([1]!T_Resins[Resins]),"",INDEX([1]!T_Resins[Resins],MOD(ROW()-2,COUNTA([1]!T_Resins[Resins]))+1))</f>
        <v>Dental Clear</v>
      </c>
      <c r="D3792">
        <f>IF(SUM(E3792:J3792)&lt;&gt;0,IF(ROW()-1&gt;COUNTA([1]!T_Printers[Printers])*COUNTA([1]!T_Resins[Resins]),"",2),"")</f>
        <v>2</v>
      </c>
      <c r="E3792" cm="1">
        <f t="array" ref="E3792">IFERROR(IF(ROW()-1&gt;COUNTA([1]!T_Printers[Printers])*COUNTA([1]!T_Resins[Resins]),"",_xlfn.IFS(ROUND(VLOOKUP(C3792,[1]!T_Resins[#Data],2,FALSE)/VLOOKUP(A3792,[1]!T_Printers[#Data],5,FALSE),1)&lt;=_xlfn.XLOOKUP(B3792,[1]Printers!L:L,[1]Printers!O:O,1,0,),ROUND(VLOOKUP(C3792,[1]!T_Resins[#Data],2,FALSE)/VLOOKUP(A3792,[1]!T_Printers[#Data],5,FALSE),1),ROUND(VLOOKUP(C3792,[1]!T_Resins[#Data],2,FALSE)/VLOOKUP(A3792,[1]!T_Printers[#Data],5,FALSE),1)&gt;_xlfn.XLOOKUP(B3792,[1]Printers!L:L,[1]Printers!O:O,1,0,),10)),"Используйте слой 100 мкм")</f>
        <v>4.8</v>
      </c>
      <c r="F3792">
        <f>IFERROR(IF(ROUND(_xlfn.XLOOKUP([1]Parameters!B3792,[1]Printers!L:L,[1]Printers!Q:Q,,0)*E3792/10,0)*10&lt;_xlfn.XLOOKUP([1]Parameters!B3792,[1]Printers!L:L,[1]Printers!P:P,,0),ROUND(_xlfn.XLOOKUP([1]Parameters!B3792,[1]Printers!L:L,[1]Printers!Q:Q,,0)*E3792/10,0)*10,_xlfn.XLOOKUP([1]Parameters!B3792,[1]Printers!L:L,[1]Printers!P:P,,0)),"")</f>
        <v>25</v>
      </c>
      <c r="G3792" cm="1">
        <f t="array" ref="G3792">IFERROR(IF(ROW()-1&gt;COUNTA([1]!T_Printers[Printers])*COUNTA([1]!T_Resins[Resins]),"",_xlfn.IFS(ROUND(VLOOKUP(C3792,[1]!T_Resins[#Data],3,FALSE)/VLOOKUP(A3792,[1]!T_Printers[#Data],5,FALSE),1)&lt;=_xlfn.XLOOKUP(B3792,[1]Printers!L:L,[1]Printers!O:O,1,0,),ROUND(VLOOKUP(C3792,[1]!T_Resins[#Data],3,FALSE)/VLOOKUP(A3792,[1]!T_Printers[#Data],5,FALSE),1),ROUND(VLOOKUP(C3792,[1]!T_Resins[#Data],3,FALSE)/VLOOKUP(A3792,[1]!T_Printers[#Data],5,FALSE),1)&gt;_xlfn.XLOOKUP(B3792,[1]Printers!L:L,[1]Printers!O:O,1,0,),10)),"")</f>
        <v>6.2</v>
      </c>
      <c r="H3792">
        <f>IFERROR(IF(ROUND(_xlfn.XLOOKUP([1]Parameters!B3792,[1]Printers!L:L,[1]Printers!Q:Q,,0)*G3792/10,0)*10&lt;_xlfn.XLOOKUP([1]Parameters!B3792,[1]Printers!L:L,[1]Printers!P:P,,0),ROUND(_xlfn.XLOOKUP([1]Parameters!B3792,[1]Printers!L:L,[1]Printers!Q:Q,,0)*G3792/10,0)*10,_xlfn.XLOOKUP([1]Parameters!B3792,[1]Printers!L:L,[1]Printers!P:P,,0)),"")</f>
        <v>25</v>
      </c>
      <c r="I3792" s="3" t="str" cm="1">
        <f t="array" ref="I3792">IFERROR(IF(ROW()-1&gt;COUNTA([1]!T_Printers[Printers])*COUNTA([1]!T_Resins[Resins]),"",_xlfn.IFS(ROUND(VLOOKUP(C3792,[1]!T_Resins[#Data],4,FALSE)/VLOOKUP(A3792,[1]!T_Printers[#Data],5,FALSE),1)&lt;=_xlfn.XLOOKUP(B3792,[1]Printers!L:L,[1]Printers!O:O,1,0,),ROUND(VLOOKUP(C3792,[1]!T_Resins[#Data],4,FALSE)/VLOOKUP(A3792,[1]!T_Printers[#Data],5,FALSE),1),ROUND(VLOOKUP(C3792,[1]!T_Resins[#Data],4,FALSE)/VLOOKUP(A3792,[1]!T_Printers[#Data],5,FALSE),1)&gt;_xlfn.XLOOKUP(B3792,[1]Printers!L:L,[1]Printers!O:O,1,0,),"")),"")</f>
        <v/>
      </c>
      <c r="J3792" t="str">
        <f>IFERROR(IF(ROUND(_xlfn.XLOOKUP([1]Parameters!B3792,[1]Printers!L:L,[1]Printers!Q:Q,,0)*I3792/10,0)*10&lt;_xlfn.XLOOKUP([1]Parameters!B3792,[1]Printers!L:L,[1]Printers!P:P,,0),ROUND(_xlfn.XLOOKUP([1]Parameters!B3792,[1]Printers!L:L,[1]Printers!Q:Q,,0)*I3792/10,0)*10,_xlfn.XLOOKUP([1]Parameters!B3792,[1]Printers!L:L,[1]Printers!P:P,,0)),"")</f>
        <v/>
      </c>
      <c r="K3792">
        <f>IF(SUM(E3792:J3792)&lt;&gt;0,VLOOKUP(A3792,[1]!T_Printers[#Data],10,FALSE)+VLOOKUP(C3792,[1]!T_Resins[#Data],10,FALSE),"")</f>
        <v>4</v>
      </c>
      <c r="L3792">
        <f>IF(SUM(E3792:J3792)&lt;&gt;0,VLOOKUP(A3792,[1]!T_Printers[#Data],11,FALSE),"")</f>
        <v>8</v>
      </c>
      <c r="M3792">
        <f>IF(SUM(E3792:J3792)&lt;&gt;0,VLOOKUP(C3792,[1]!T_Resins[#Data],8,FALSE),"")</f>
        <v>120</v>
      </c>
      <c r="N3792">
        <f>IF(_xlfn.XLOOKUP(B3792,[1]Printers!$L:$L,[1]Printers!$R:$R,0,0)&gt;0,[1]Parameters!M3792,IF(SUM(E3792:J3792)&lt;&gt;0,VLOOKUP(C3792,[1]!T_Resins[#Data],9,FALSE),""))</f>
        <v>180</v>
      </c>
      <c r="O3792" t="str">
        <f t="shared" si="59"/>
        <v>UNIZSLASH2</v>
      </c>
    </row>
    <row r="3793" spans="1:15" x14ac:dyDescent="0.25">
      <c r="A3793" t="str">
        <f t="array" ref="A3793">IF(ROW()-1&gt;COUNTA([1]!T_Printers[Printers])*COUNTA([1]!T_Resins[Resins]),"",INDEX([1]!T_Printers[Printers],INT((ROW()-2)/COUNTA([1]!T_Resins[Resins])+1)))</f>
        <v>UNIZ SLASH 2</v>
      </c>
      <c r="B3793" t="str">
        <f>_xlfn.XLOOKUP(A3793,[1]!T_Printers[Printers],[1]!T_Printers[Icon link],,0)</f>
        <v>UNIZSLASH2</v>
      </c>
      <c r="C3793" t="str">
        <f t="array" ref="C3793">IF(ROW()-1&gt;COUNTA([1]!T_Printers[Printers])*COUNTA([1]!T_Resins[Resins]),"",INDEX([1]!T_Resins[Resins],MOD(ROW()-2,COUNTA([1]!T_Resins[Resins]))+1))</f>
        <v>Dental Clear Pro</v>
      </c>
      <c r="D3793">
        <f>IF(SUM(E3793:J3793)&lt;&gt;0,IF(ROW()-1&gt;COUNTA([1]!T_Printers[Printers])*COUNTA([1]!T_Resins[Resins]),"",2),"")</f>
        <v>2</v>
      </c>
      <c r="E3793" t="str" cm="1">
        <f t="array" ref="E3793">IFERROR(IF(ROW()-1&gt;COUNTA([1]!T_Printers[Printers])*COUNTA([1]!T_Resins[Resins]),"",_xlfn.IFS(ROUND(VLOOKUP(C3793,[1]!T_Resins[#Data],2,FALSE)/VLOOKUP(A3793,[1]!T_Printers[#Data],5,FALSE),1)&lt;=_xlfn.XLOOKUP(B3793,[1]Printers!L:L,[1]Printers!O:O,1,0,),ROUND(VLOOKUP(C3793,[1]!T_Resins[#Data],2,FALSE)/VLOOKUP(A3793,[1]!T_Printers[#Data],5,FALSE),1),ROUND(VLOOKUP(C3793,[1]!T_Resins[#Data],2,FALSE)/VLOOKUP(A3793,[1]!T_Printers[#Data],5,FALSE),1)&gt;_xlfn.XLOOKUP(B3793,[1]Printers!L:L,[1]Printers!O:O,1,0,),10)),"Используйте слой 100 мкм")</f>
        <v>Используйте слой 100 мкм</v>
      </c>
      <c r="F3793" t="str">
        <f>IFERROR(IF(ROUND(_xlfn.XLOOKUP([1]Parameters!B3793,[1]Printers!L:L,[1]Printers!Q:Q,,0)*E3793/10,0)*10&lt;_xlfn.XLOOKUP([1]Parameters!B3793,[1]Printers!L:L,[1]Printers!P:P,,0),ROUND(_xlfn.XLOOKUP([1]Parameters!B3793,[1]Printers!L:L,[1]Printers!Q:Q,,0)*E3793/10,0)*10,_xlfn.XLOOKUP([1]Parameters!B3793,[1]Printers!L:L,[1]Printers!P:P,,0)),"")</f>
        <v/>
      </c>
      <c r="G3793" cm="1">
        <f t="array" ref="G3793">IFERROR(IF(ROW()-1&gt;COUNTA([1]!T_Printers[Printers])*COUNTA([1]!T_Resins[Resins]),"",_xlfn.IFS(ROUND(VLOOKUP(C3793,[1]!T_Resins[#Data],3,FALSE)/VLOOKUP(A3793,[1]!T_Printers[#Data],5,FALSE),1)&lt;=_xlfn.XLOOKUP(B3793,[1]Printers!L:L,[1]Printers!O:O,1,0,),ROUND(VLOOKUP(C3793,[1]!T_Resins[#Data],3,FALSE)/VLOOKUP(A3793,[1]!T_Printers[#Data],5,FALSE),1),ROUND(VLOOKUP(C3793,[1]!T_Resins[#Data],3,FALSE)/VLOOKUP(A3793,[1]!T_Printers[#Data],5,FALSE),1)&gt;_xlfn.XLOOKUP(B3793,[1]Printers!L:L,[1]Printers!O:O,1,0,),10)),"")</f>
        <v>10</v>
      </c>
      <c r="H3793">
        <f>IFERROR(IF(ROUND(_xlfn.XLOOKUP([1]Parameters!B3793,[1]Printers!L:L,[1]Printers!Q:Q,,0)*G3793/10,0)*10&lt;_xlfn.XLOOKUP([1]Parameters!B3793,[1]Printers!L:L,[1]Printers!P:P,,0),ROUND(_xlfn.XLOOKUP([1]Parameters!B3793,[1]Printers!L:L,[1]Printers!Q:Q,,0)*G3793/10,0)*10,_xlfn.XLOOKUP([1]Parameters!B3793,[1]Printers!L:L,[1]Printers!P:P,,0)),"")</f>
        <v>25</v>
      </c>
      <c r="I3793" s="3" cm="1">
        <f t="array" ref="I3793">IFERROR(IF(ROW()-1&gt;COUNTA([1]!T_Printers[Printers])*COUNTA([1]!T_Resins[Resins]),"",_xlfn.IFS(ROUND(VLOOKUP(C3793,[1]!T_Resins[#Data],4,FALSE)/VLOOKUP(A3793,[1]!T_Printers[#Data],5,FALSE),1)&lt;=_xlfn.XLOOKUP(B3793,[1]Printers!L:L,[1]Printers!O:O,1,0,),ROUND(VLOOKUP(C3793,[1]!T_Resins[#Data],4,FALSE)/VLOOKUP(A3793,[1]!T_Printers[#Data],5,FALSE),1),ROUND(VLOOKUP(C3793,[1]!T_Resins[#Data],4,FALSE)/VLOOKUP(A3793,[1]!T_Printers[#Data],5,FALSE),1)&gt;_xlfn.XLOOKUP(B3793,[1]Printers!L:L,[1]Printers!O:O,1,0,),"")),"")</f>
        <v>13</v>
      </c>
      <c r="J3793">
        <f>IFERROR(IF(ROUND(_xlfn.XLOOKUP([1]Parameters!B3793,[1]Printers!L:L,[1]Printers!Q:Q,,0)*I3793/10,0)*10&lt;_xlfn.XLOOKUP([1]Parameters!B3793,[1]Printers!L:L,[1]Printers!P:P,,0),ROUND(_xlfn.XLOOKUP([1]Parameters!B3793,[1]Printers!L:L,[1]Printers!Q:Q,,0)*I3793/10,0)*10,_xlfn.XLOOKUP([1]Parameters!B3793,[1]Printers!L:L,[1]Printers!P:P,,0)),"")</f>
        <v>25</v>
      </c>
      <c r="K3793">
        <f>IF(SUM(E3793:J3793)&lt;&gt;0,VLOOKUP(A3793,[1]!T_Printers[#Data],10,FALSE)+VLOOKUP(C3793,[1]!T_Resins[#Data],10,FALSE),"")</f>
        <v>4</v>
      </c>
      <c r="L3793">
        <f>IF(SUM(E3793:J3793)&lt;&gt;0,VLOOKUP(A3793,[1]!T_Printers[#Data],11,FALSE),"")</f>
        <v>8</v>
      </c>
      <c r="M3793">
        <f>IF(SUM(E3793:J3793)&lt;&gt;0,VLOOKUP(C3793,[1]!T_Resins[#Data],8,FALSE),"")</f>
        <v>120</v>
      </c>
      <c r="N3793">
        <f>IF(_xlfn.XLOOKUP(B3793,[1]Printers!$L:$L,[1]Printers!$R:$R,0,0)&gt;0,[1]Parameters!M3793,IF(SUM(E3793:J3793)&lt;&gt;0,VLOOKUP(C3793,[1]!T_Resins[#Data],9,FALSE),""))</f>
        <v>180</v>
      </c>
      <c r="O3793" t="str">
        <f t="shared" si="59"/>
        <v>UNIZSLASH2</v>
      </c>
    </row>
    <row r="3794" spans="1:15" x14ac:dyDescent="0.25">
      <c r="A3794" t="str">
        <f t="array" ref="A3794">IF(ROW()-1&gt;COUNTA([1]!T_Printers[Printers])*COUNTA([1]!T_Resins[Resins]),"",INDEX([1]!T_Printers[Printers],INT((ROW()-2)/COUNTA([1]!T_Resins[Resins])+1)))</f>
        <v>UNIZ SLASH 2</v>
      </c>
      <c r="B3794" t="str">
        <f>_xlfn.XLOOKUP(A3794,[1]!T_Printers[Printers],[1]!T_Printers[Icon link],,0)</f>
        <v>UNIZSLASH2</v>
      </c>
      <c r="C3794" t="str">
        <f t="array" ref="C3794">IF(ROW()-1&gt;COUNTA([1]!T_Printers[Printers])*COUNTA([1]!T_Resins[Resins]),"",INDEX([1]!T_Resins[Resins],MOD(ROW()-2,COUNTA([1]!T_Resins[Resins]))+1))</f>
        <v>Dental Denture Base Soft</v>
      </c>
      <c r="D3794">
        <f>IF(SUM(E3794:J3794)&lt;&gt;0,IF(ROW()-1&gt;COUNTA([1]!T_Printers[Printers])*COUNTA([1]!T_Resins[Resins]),"",2),"")</f>
        <v>2</v>
      </c>
      <c r="E3794" cm="1">
        <f t="array" ref="E3794">IFERROR(IF(ROW()-1&gt;COUNTA([1]!T_Printers[Printers])*COUNTA([1]!T_Resins[Resins]),"",_xlfn.IFS(ROUND(VLOOKUP(C3794,[1]!T_Resins[#Data],2,FALSE)/VLOOKUP(A3794,[1]!T_Printers[#Data],5,FALSE),1)&lt;=_xlfn.XLOOKUP(B3794,[1]Printers!L:L,[1]Printers!O:O,1,0,),ROUND(VLOOKUP(C3794,[1]!T_Resins[#Data],2,FALSE)/VLOOKUP(A3794,[1]!T_Printers[#Data],5,FALSE),1),ROUND(VLOOKUP(C3794,[1]!T_Resins[#Data],2,FALSE)/VLOOKUP(A3794,[1]!T_Printers[#Data],5,FALSE),1)&gt;_xlfn.XLOOKUP(B3794,[1]Printers!L:L,[1]Printers!O:O,1,0,),10)),"Используйте слой 100 мкм")</f>
        <v>10.7</v>
      </c>
      <c r="F3794">
        <f>IFERROR(IF(ROUND(_xlfn.XLOOKUP([1]Parameters!B3794,[1]Printers!L:L,[1]Printers!Q:Q,,0)*E3794/10,0)*10&lt;_xlfn.XLOOKUP([1]Parameters!B3794,[1]Printers!L:L,[1]Printers!P:P,,0),ROUND(_xlfn.XLOOKUP([1]Parameters!B3794,[1]Printers!L:L,[1]Printers!Q:Q,,0)*E3794/10,0)*10,_xlfn.XLOOKUP([1]Parameters!B3794,[1]Printers!L:L,[1]Printers!P:P,,0)),"")</f>
        <v>25</v>
      </c>
      <c r="G3794" cm="1">
        <f t="array" ref="G3794">IFERROR(IF(ROW()-1&gt;COUNTA([1]!T_Printers[Printers])*COUNTA([1]!T_Resins[Resins]),"",_xlfn.IFS(ROUND(VLOOKUP(C3794,[1]!T_Resins[#Data],3,FALSE)/VLOOKUP(A3794,[1]!T_Printers[#Data],5,FALSE),1)&lt;=_xlfn.XLOOKUP(B3794,[1]Printers!L:L,[1]Printers!O:O,1,0,),ROUND(VLOOKUP(C3794,[1]!T_Resins[#Data],3,FALSE)/VLOOKUP(A3794,[1]!T_Printers[#Data],5,FALSE),1),ROUND(VLOOKUP(C3794,[1]!T_Resins[#Data],3,FALSE)/VLOOKUP(A3794,[1]!T_Printers[#Data],5,FALSE),1)&gt;_xlfn.XLOOKUP(B3794,[1]Printers!L:L,[1]Printers!O:O,1,0,),10)),"")</f>
        <v>14</v>
      </c>
      <c r="H3794">
        <f>IFERROR(IF(ROUND(_xlfn.XLOOKUP([1]Parameters!B3794,[1]Printers!L:L,[1]Printers!Q:Q,,0)*G3794/10,0)*10&lt;_xlfn.XLOOKUP([1]Parameters!B3794,[1]Printers!L:L,[1]Printers!P:P,,0),ROUND(_xlfn.XLOOKUP([1]Parameters!B3794,[1]Printers!L:L,[1]Printers!Q:Q,,0)*G3794/10,0)*10,_xlfn.XLOOKUP([1]Parameters!B3794,[1]Printers!L:L,[1]Printers!P:P,,0)),"")</f>
        <v>25</v>
      </c>
      <c r="I3794" s="3" t="str" cm="1">
        <f t="array" ref="I3794">IFERROR(IF(ROW()-1&gt;COUNTA([1]!T_Printers[Printers])*COUNTA([1]!T_Resins[Resins]),"",_xlfn.IFS(ROUND(VLOOKUP(C3794,[1]!T_Resins[#Data],4,FALSE)/VLOOKUP(A3794,[1]!T_Printers[#Data],5,FALSE),1)&lt;=_xlfn.XLOOKUP(B3794,[1]Printers!L:L,[1]Printers!O:O,1,0,),ROUND(VLOOKUP(C3794,[1]!T_Resins[#Data],4,FALSE)/VLOOKUP(A3794,[1]!T_Printers[#Data],5,FALSE),1),ROUND(VLOOKUP(C3794,[1]!T_Resins[#Data],4,FALSE)/VLOOKUP(A3794,[1]!T_Printers[#Data],5,FALSE),1)&gt;_xlfn.XLOOKUP(B3794,[1]Printers!L:L,[1]Printers!O:O,1,0,),"")),"")</f>
        <v/>
      </c>
      <c r="J3794" t="str">
        <f>IFERROR(IF(ROUND(_xlfn.XLOOKUP([1]Parameters!B3794,[1]Printers!L:L,[1]Printers!Q:Q,,0)*I3794/10,0)*10&lt;_xlfn.XLOOKUP([1]Parameters!B3794,[1]Printers!L:L,[1]Printers!P:P,,0),ROUND(_xlfn.XLOOKUP([1]Parameters!B3794,[1]Printers!L:L,[1]Printers!Q:Q,,0)*I3794/10,0)*10,_xlfn.XLOOKUP([1]Parameters!B3794,[1]Printers!L:L,[1]Printers!P:P,,0)),"")</f>
        <v/>
      </c>
      <c r="K3794">
        <f>IF(SUM(E3794:J3794)&lt;&gt;0,VLOOKUP(A3794,[1]!T_Printers[#Data],10,FALSE)+VLOOKUP(C3794,[1]!T_Resins[#Data],10,FALSE),"")</f>
        <v>5</v>
      </c>
      <c r="L3794">
        <f>IF(SUM(E3794:J3794)&lt;&gt;0,VLOOKUP(A3794,[1]!T_Printers[#Data],11,FALSE),"")</f>
        <v>8</v>
      </c>
      <c r="M3794">
        <f>IF(SUM(E3794:J3794)&lt;&gt;0,VLOOKUP(C3794,[1]!T_Resins[#Data],8,FALSE),"")</f>
        <v>120</v>
      </c>
      <c r="N3794">
        <f>IF(_xlfn.XLOOKUP(B3794,[1]Printers!$L:$L,[1]Printers!$R:$R,0,0)&gt;0,[1]Parameters!M3794,IF(SUM(E3794:J3794)&lt;&gt;0,VLOOKUP(C3794,[1]!T_Resins[#Data],9,FALSE),""))</f>
        <v>180</v>
      </c>
      <c r="O3794" t="str">
        <f t="shared" si="59"/>
        <v>UNIZSLASH2</v>
      </c>
    </row>
    <row r="3795" spans="1:15" x14ac:dyDescent="0.25">
      <c r="A3795" t="str">
        <f t="array" ref="A3795">IF(ROW()-1&gt;COUNTA([1]!T_Printers[Printers])*COUNTA([1]!T_Resins[Resins]),"",INDEX([1]!T_Printers[Printers],INT((ROW()-2)/COUNTA([1]!T_Resins[Resins])+1)))</f>
        <v>UNIZ SLASH 2</v>
      </c>
      <c r="B3795" t="str">
        <f>_xlfn.XLOOKUP(A3795,[1]!T_Printers[Printers],[1]!T_Printers[Icon link],,0)</f>
        <v>UNIZSLASH2</v>
      </c>
      <c r="C3795" t="str">
        <f t="array" ref="C3795">IF(ROW()-1&gt;COUNTA([1]!T_Printers[Printers])*COUNTA([1]!T_Resins[Resins]),"",INDEX([1]!T_Resins[Resins],MOD(ROW()-2,COUNTA([1]!T_Resins[Resins]))+1))</f>
        <v>Dental Denture Base</v>
      </c>
      <c r="D3795">
        <f>IF(SUM(E3795:J3795)&lt;&gt;0,IF(ROW()-1&gt;COUNTA([1]!T_Printers[Printers])*COUNTA([1]!T_Resins[Resins]),"",2),"")</f>
        <v>2</v>
      </c>
      <c r="E3795" cm="1">
        <f t="array" ref="E3795">IFERROR(IF(ROW()-1&gt;COUNTA([1]!T_Printers[Printers])*COUNTA([1]!T_Resins[Resins]),"",_xlfn.IFS(ROUND(VLOOKUP(C3795,[1]!T_Resins[#Data],2,FALSE)/VLOOKUP(A3795,[1]!T_Printers[#Data],5,FALSE),1)&lt;=_xlfn.XLOOKUP(B3795,[1]Printers!L:L,[1]Printers!O:O,1,0,),ROUND(VLOOKUP(C3795,[1]!T_Resins[#Data],2,FALSE)/VLOOKUP(A3795,[1]!T_Printers[#Data],5,FALSE),1),ROUND(VLOOKUP(C3795,[1]!T_Resins[#Data],2,FALSE)/VLOOKUP(A3795,[1]!T_Printers[#Data],5,FALSE),1)&gt;_xlfn.XLOOKUP(B3795,[1]Printers!L:L,[1]Printers!O:O,1,0,),10)),"Используйте слой 100 мкм")</f>
        <v>8.5</v>
      </c>
      <c r="F3795">
        <f>IFERROR(IF(ROUND(_xlfn.XLOOKUP([1]Parameters!B3795,[1]Printers!L:L,[1]Printers!Q:Q,,0)*E3795/10,0)*10&lt;_xlfn.XLOOKUP([1]Parameters!B3795,[1]Printers!L:L,[1]Printers!P:P,,0),ROUND(_xlfn.XLOOKUP([1]Parameters!B3795,[1]Printers!L:L,[1]Printers!Q:Q,,0)*E3795/10,0)*10,_xlfn.XLOOKUP([1]Parameters!B3795,[1]Printers!L:L,[1]Printers!P:P,,0)),"")</f>
        <v>25</v>
      </c>
      <c r="G3795" cm="1">
        <f t="array" ref="G3795">IFERROR(IF(ROW()-1&gt;COUNTA([1]!T_Printers[Printers])*COUNTA([1]!T_Resins[Resins]),"",_xlfn.IFS(ROUND(VLOOKUP(C3795,[1]!T_Resins[#Data],3,FALSE)/VLOOKUP(A3795,[1]!T_Printers[#Data],5,FALSE),1)&lt;=_xlfn.XLOOKUP(B3795,[1]Printers!L:L,[1]Printers!O:O,1,0,),ROUND(VLOOKUP(C3795,[1]!T_Resins[#Data],3,FALSE)/VLOOKUP(A3795,[1]!T_Printers[#Data],5,FALSE),1),ROUND(VLOOKUP(C3795,[1]!T_Resins[#Data],3,FALSE)/VLOOKUP(A3795,[1]!T_Printers[#Data],5,FALSE),1)&gt;_xlfn.XLOOKUP(B3795,[1]Printers!L:L,[1]Printers!O:O,1,0,),10)),"")</f>
        <v>11</v>
      </c>
      <c r="H3795">
        <f>IFERROR(IF(ROUND(_xlfn.XLOOKUP([1]Parameters!B3795,[1]Printers!L:L,[1]Printers!Q:Q,,0)*G3795/10,0)*10&lt;_xlfn.XLOOKUP([1]Parameters!B3795,[1]Printers!L:L,[1]Printers!P:P,,0),ROUND(_xlfn.XLOOKUP([1]Parameters!B3795,[1]Printers!L:L,[1]Printers!Q:Q,,0)*G3795/10,0)*10,_xlfn.XLOOKUP([1]Parameters!B3795,[1]Printers!L:L,[1]Printers!P:P,,0)),"")</f>
        <v>25</v>
      </c>
      <c r="I3795" s="3" t="str" cm="1">
        <f t="array" ref="I3795">IFERROR(IF(ROW()-1&gt;COUNTA([1]!T_Printers[Printers])*COUNTA([1]!T_Resins[Resins]),"",_xlfn.IFS(ROUND(VLOOKUP(C3795,[1]!T_Resins[#Data],4,FALSE)/VLOOKUP(A3795,[1]!T_Printers[#Data],5,FALSE),1)&lt;=_xlfn.XLOOKUP(B3795,[1]Printers!L:L,[1]Printers!O:O,1,0,),ROUND(VLOOKUP(C3795,[1]!T_Resins[#Data],4,FALSE)/VLOOKUP(A3795,[1]!T_Printers[#Data],5,FALSE),1),ROUND(VLOOKUP(C3795,[1]!T_Resins[#Data],4,FALSE)/VLOOKUP(A3795,[1]!T_Printers[#Data],5,FALSE),1)&gt;_xlfn.XLOOKUP(B3795,[1]Printers!L:L,[1]Printers!O:O,1,0,),"")),"")</f>
        <v/>
      </c>
      <c r="J3795" t="str">
        <f>IFERROR(IF(ROUND(_xlfn.XLOOKUP([1]Parameters!B3795,[1]Printers!L:L,[1]Printers!Q:Q,,0)*I3795/10,0)*10&lt;_xlfn.XLOOKUP([1]Parameters!B3795,[1]Printers!L:L,[1]Printers!P:P,,0),ROUND(_xlfn.XLOOKUP([1]Parameters!B3795,[1]Printers!L:L,[1]Printers!Q:Q,,0)*I3795/10,0)*10,_xlfn.XLOOKUP([1]Parameters!B3795,[1]Printers!L:L,[1]Printers!P:P,,0)),"")</f>
        <v/>
      </c>
      <c r="K3795">
        <f>IF(SUM(E3795:J3795)&lt;&gt;0,VLOOKUP(A3795,[1]!T_Printers[#Data],10,FALSE)+VLOOKUP(C3795,[1]!T_Resins[#Data],10,FALSE),"")</f>
        <v>5</v>
      </c>
      <c r="L3795">
        <f>IF(SUM(E3795:J3795)&lt;&gt;0,VLOOKUP(A3795,[1]!T_Printers[#Data],11,FALSE),"")</f>
        <v>8</v>
      </c>
      <c r="M3795">
        <f>IF(SUM(E3795:J3795)&lt;&gt;0,VLOOKUP(C3795,[1]!T_Resins[#Data],8,FALSE),"")</f>
        <v>120</v>
      </c>
      <c r="N3795">
        <f>IF(_xlfn.XLOOKUP(B3795,[1]Printers!$L:$L,[1]Printers!$R:$R,0,0)&gt;0,[1]Parameters!M3795,IF(SUM(E3795:J3795)&lt;&gt;0,VLOOKUP(C3795,[1]!T_Resins[#Data],9,FALSE),""))</f>
        <v>180</v>
      </c>
      <c r="O3795" t="str">
        <f t="shared" si="59"/>
        <v>UNIZSLASH2</v>
      </c>
    </row>
    <row r="3796" spans="1:15" x14ac:dyDescent="0.25">
      <c r="A3796" t="str">
        <f t="array" ref="A3796">IF(ROW()-1&gt;COUNTA([1]!T_Printers[Printers])*COUNTA([1]!T_Resins[Resins]),"",INDEX([1]!T_Printers[Printers],INT((ROW()-2)/COUNTA([1]!T_Resins[Resins])+1)))</f>
        <v>UNIZ SLASH 2</v>
      </c>
      <c r="B3796" t="str">
        <f>_xlfn.XLOOKUP(A3796,[1]!T_Printers[Printers],[1]!T_Printers[Icon link],,0)</f>
        <v>UNIZSLASH2</v>
      </c>
      <c r="C3796" t="str">
        <f t="array" ref="C3796">IF(ROW()-1&gt;COUNTA([1]!T_Printers[Printers])*COUNTA([1]!T_Resins[Resins]),"",INDEX([1]!T_Resins[Resins],MOD(ROW()-2,COUNTA([1]!T_Resins[Resins]))+1))</f>
        <v>Dental IBT</v>
      </c>
      <c r="D3796">
        <f>IF(SUM(E3796:J3796)&lt;&gt;0,IF(ROW()-1&gt;COUNTA([1]!T_Printers[Printers])*COUNTA([1]!T_Resins[Resins]),"",2),"")</f>
        <v>2</v>
      </c>
      <c r="E3796" cm="1">
        <f t="array" ref="E3796">IFERROR(IF(ROW()-1&gt;COUNTA([1]!T_Printers[Printers])*COUNTA([1]!T_Resins[Resins]),"",_xlfn.IFS(ROUND(VLOOKUP(C3796,[1]!T_Resins[#Data],2,FALSE)/VLOOKUP(A3796,[1]!T_Printers[#Data],5,FALSE),1)&lt;=_xlfn.XLOOKUP(B3796,[1]Printers!L:L,[1]Printers!O:O,1,0,),ROUND(VLOOKUP(C3796,[1]!T_Resins[#Data],2,FALSE)/VLOOKUP(A3796,[1]!T_Printers[#Data],5,FALSE),1),ROUND(VLOOKUP(C3796,[1]!T_Resins[#Data],2,FALSE)/VLOOKUP(A3796,[1]!T_Printers[#Data],5,FALSE),1)&gt;_xlfn.XLOOKUP(B3796,[1]Printers!L:L,[1]Printers!O:O,1,0,),10)),"Используйте слой 100 мкм")</f>
        <v>5.3</v>
      </c>
      <c r="F3796">
        <f>IFERROR(IF(ROUND(_xlfn.XLOOKUP([1]Parameters!B3796,[1]Printers!L:L,[1]Printers!Q:Q,,0)*E3796/10,0)*10&lt;_xlfn.XLOOKUP([1]Parameters!B3796,[1]Printers!L:L,[1]Printers!P:P,,0),ROUND(_xlfn.XLOOKUP([1]Parameters!B3796,[1]Printers!L:L,[1]Printers!Q:Q,,0)*E3796/10,0)*10,_xlfn.XLOOKUP([1]Parameters!B3796,[1]Printers!L:L,[1]Printers!P:P,,0)),"")</f>
        <v>25</v>
      </c>
      <c r="G3796" cm="1">
        <f t="array" ref="G3796">IFERROR(IF(ROW()-1&gt;COUNTA([1]!T_Printers[Printers])*COUNTA([1]!T_Resins[Resins]),"",_xlfn.IFS(ROUND(VLOOKUP(C3796,[1]!T_Resins[#Data],3,FALSE)/VLOOKUP(A3796,[1]!T_Printers[#Data],5,FALSE),1)&lt;=_xlfn.XLOOKUP(B3796,[1]Printers!L:L,[1]Printers!O:O,1,0,),ROUND(VLOOKUP(C3796,[1]!T_Resins[#Data],3,FALSE)/VLOOKUP(A3796,[1]!T_Printers[#Data],5,FALSE),1),ROUND(VLOOKUP(C3796,[1]!T_Resins[#Data],3,FALSE)/VLOOKUP(A3796,[1]!T_Printers[#Data],5,FALSE),1)&gt;_xlfn.XLOOKUP(B3796,[1]Printers!L:L,[1]Printers!O:O,1,0,),10)),"")</f>
        <v>6.9</v>
      </c>
      <c r="H3796">
        <f>IFERROR(IF(ROUND(_xlfn.XLOOKUP([1]Parameters!B3796,[1]Printers!L:L,[1]Printers!Q:Q,,0)*G3796/10,0)*10&lt;_xlfn.XLOOKUP([1]Parameters!B3796,[1]Printers!L:L,[1]Printers!P:P,,0),ROUND(_xlfn.XLOOKUP([1]Parameters!B3796,[1]Printers!L:L,[1]Printers!Q:Q,,0)*G3796/10,0)*10,_xlfn.XLOOKUP([1]Parameters!B3796,[1]Printers!L:L,[1]Printers!P:P,,0)),"")</f>
        <v>25</v>
      </c>
      <c r="I3796" s="3" t="str" cm="1">
        <f t="array" ref="I3796">IFERROR(IF(ROW()-1&gt;COUNTA([1]!T_Printers[Printers])*COUNTA([1]!T_Resins[Resins]),"",_xlfn.IFS(ROUND(VLOOKUP(C3796,[1]!T_Resins[#Data],4,FALSE)/VLOOKUP(A3796,[1]!T_Printers[#Data],5,FALSE),1)&lt;=_xlfn.XLOOKUP(B3796,[1]Printers!L:L,[1]Printers!O:O,1,0,),ROUND(VLOOKUP(C3796,[1]!T_Resins[#Data],4,FALSE)/VLOOKUP(A3796,[1]!T_Printers[#Data],5,FALSE),1),ROUND(VLOOKUP(C3796,[1]!T_Resins[#Data],4,FALSE)/VLOOKUP(A3796,[1]!T_Printers[#Data],5,FALSE),1)&gt;_xlfn.XLOOKUP(B3796,[1]Printers!L:L,[1]Printers!O:O,1,0,),"")),"")</f>
        <v/>
      </c>
      <c r="J3796" t="str">
        <f>IFERROR(IF(ROUND(_xlfn.XLOOKUP([1]Parameters!B3796,[1]Printers!L:L,[1]Printers!Q:Q,,0)*I3796/10,0)*10&lt;_xlfn.XLOOKUP([1]Parameters!B3796,[1]Printers!L:L,[1]Printers!P:P,,0),ROUND(_xlfn.XLOOKUP([1]Parameters!B3796,[1]Printers!L:L,[1]Printers!Q:Q,,0)*I3796/10,0)*10,_xlfn.XLOOKUP([1]Parameters!B3796,[1]Printers!L:L,[1]Printers!P:P,,0)),"")</f>
        <v/>
      </c>
      <c r="K3796">
        <f>IF(SUM(E3796:J3796)&lt;&gt;0,VLOOKUP(A3796,[1]!T_Printers[#Data],10,FALSE)+VLOOKUP(C3796,[1]!T_Resins[#Data],10,FALSE),"")</f>
        <v>4</v>
      </c>
      <c r="L3796">
        <f>IF(SUM(E3796:J3796)&lt;&gt;0,VLOOKUP(A3796,[1]!T_Printers[#Data],11,FALSE),"")</f>
        <v>8</v>
      </c>
      <c r="M3796">
        <f>IF(SUM(E3796:J3796)&lt;&gt;0,VLOOKUP(C3796,[1]!T_Resins[#Data],8,FALSE),"")</f>
        <v>60</v>
      </c>
      <c r="N3796">
        <f>IF(_xlfn.XLOOKUP(B3796,[1]Printers!$L:$L,[1]Printers!$R:$R,0,0)&gt;0,[1]Parameters!M3796,IF(SUM(E3796:J3796)&lt;&gt;0,VLOOKUP(C3796,[1]!T_Resins[#Data],9,FALSE),""))</f>
        <v>60</v>
      </c>
      <c r="O3796" t="str">
        <f t="shared" si="59"/>
        <v>UNIZSLASH2</v>
      </c>
    </row>
    <row r="3797" spans="1:15" x14ac:dyDescent="0.25">
      <c r="A3797" t="str">
        <f t="array" ref="A3797">IF(ROW()-1&gt;COUNTA([1]!T_Printers[Printers])*COUNTA([1]!T_Resins[Resins]),"",INDEX([1]!T_Printers[Printers],INT((ROW()-2)/COUNTA([1]!T_Resins[Resins])+1)))</f>
        <v>UNIZ SLASH 2</v>
      </c>
      <c r="B3797" t="str">
        <f>_xlfn.XLOOKUP(A3797,[1]!T_Printers[Printers],[1]!T_Printers[Icon link],,0)</f>
        <v>UNIZSLASH2</v>
      </c>
      <c r="C3797" t="str">
        <f t="array" ref="C3797">IF(ROW()-1&gt;COUNTA([1]!T_Printers[Printers])*COUNTA([1]!T_Resins[Resins]),"",INDEX([1]!T_Resins[Resins],MOD(ROW()-2,COUNTA([1]!T_Resins[Resins]))+1))</f>
        <v>Dental Model Biege</v>
      </c>
      <c r="D3797">
        <f>IF(SUM(E3797:J3797)&lt;&gt;0,IF(ROW()-1&gt;COUNTA([1]!T_Printers[Printers])*COUNTA([1]!T_Resins[Resins]),"",2),"")</f>
        <v>2</v>
      </c>
      <c r="E3797" cm="1">
        <f t="array" ref="E3797">IFERROR(IF(ROW()-1&gt;COUNTA([1]!T_Printers[Printers])*COUNTA([1]!T_Resins[Resins]),"",_xlfn.IFS(ROUND(VLOOKUP(C3797,[1]!T_Resins[#Data],2,FALSE)/VLOOKUP(A3797,[1]!T_Printers[#Data],5,FALSE),1)&lt;=_xlfn.XLOOKUP(B3797,[1]Printers!L:L,[1]Printers!O:O,1,0,),ROUND(VLOOKUP(C3797,[1]!T_Resins[#Data],2,FALSE)/VLOOKUP(A3797,[1]!T_Printers[#Data],5,FALSE),1),ROUND(VLOOKUP(C3797,[1]!T_Resins[#Data],2,FALSE)/VLOOKUP(A3797,[1]!T_Printers[#Data],5,FALSE),1)&gt;_xlfn.XLOOKUP(B3797,[1]Printers!L:L,[1]Printers!O:O,1,0,),10)),"Используйте слой 100 мкм")</f>
        <v>6.6</v>
      </c>
      <c r="F3797">
        <f>IFERROR(IF(ROUND(_xlfn.XLOOKUP([1]Parameters!B3797,[1]Printers!L:L,[1]Printers!Q:Q,,0)*E3797/10,0)*10&lt;_xlfn.XLOOKUP([1]Parameters!B3797,[1]Printers!L:L,[1]Printers!P:P,,0),ROUND(_xlfn.XLOOKUP([1]Parameters!B3797,[1]Printers!L:L,[1]Printers!Q:Q,,0)*E3797/10,0)*10,_xlfn.XLOOKUP([1]Parameters!B3797,[1]Printers!L:L,[1]Printers!P:P,,0)),"")</f>
        <v>25</v>
      </c>
      <c r="G3797" cm="1">
        <f t="array" ref="G3797">IFERROR(IF(ROW()-1&gt;COUNTA([1]!T_Printers[Printers])*COUNTA([1]!T_Resins[Resins]),"",_xlfn.IFS(ROUND(VLOOKUP(C3797,[1]!T_Resins[#Data],3,FALSE)/VLOOKUP(A3797,[1]!T_Printers[#Data],5,FALSE),1)&lt;=_xlfn.XLOOKUP(B3797,[1]Printers!L:L,[1]Printers!O:O,1,0,),ROUND(VLOOKUP(C3797,[1]!T_Resins[#Data],3,FALSE)/VLOOKUP(A3797,[1]!T_Printers[#Data],5,FALSE),1),ROUND(VLOOKUP(C3797,[1]!T_Resins[#Data],3,FALSE)/VLOOKUP(A3797,[1]!T_Printers[#Data],5,FALSE),1)&gt;_xlfn.XLOOKUP(B3797,[1]Printers!L:L,[1]Printers!O:O,1,0,),10)),"")</f>
        <v>8.6999999999999993</v>
      </c>
      <c r="H3797">
        <f>IFERROR(IF(ROUND(_xlfn.XLOOKUP([1]Parameters!B3797,[1]Printers!L:L,[1]Printers!Q:Q,,0)*G3797/10,0)*10&lt;_xlfn.XLOOKUP([1]Parameters!B3797,[1]Printers!L:L,[1]Printers!P:P,,0),ROUND(_xlfn.XLOOKUP([1]Parameters!B3797,[1]Printers!L:L,[1]Printers!Q:Q,,0)*G3797/10,0)*10,_xlfn.XLOOKUP([1]Parameters!B3797,[1]Printers!L:L,[1]Printers!P:P,,0)),"")</f>
        <v>25</v>
      </c>
      <c r="I3797" s="3" t="str" cm="1">
        <f t="array" ref="I3797">IFERROR(IF(ROW()-1&gt;COUNTA([1]!T_Printers[Printers])*COUNTA([1]!T_Resins[Resins]),"",_xlfn.IFS(ROUND(VLOOKUP(C3797,[1]!T_Resins[#Data],4,FALSE)/VLOOKUP(A3797,[1]!T_Printers[#Data],5,FALSE),1)&lt;=_xlfn.XLOOKUP(B3797,[1]Printers!L:L,[1]Printers!O:O,1,0,),ROUND(VLOOKUP(C3797,[1]!T_Resins[#Data],4,FALSE)/VLOOKUP(A3797,[1]!T_Printers[#Data],5,FALSE),1),ROUND(VLOOKUP(C3797,[1]!T_Resins[#Data],4,FALSE)/VLOOKUP(A3797,[1]!T_Printers[#Data],5,FALSE),1)&gt;_xlfn.XLOOKUP(B3797,[1]Printers!L:L,[1]Printers!O:O,1,0,),"")),"")</f>
        <v/>
      </c>
      <c r="J3797" t="str">
        <f>IFERROR(IF(ROUND(_xlfn.XLOOKUP([1]Parameters!B3797,[1]Printers!L:L,[1]Printers!Q:Q,,0)*I3797/10,0)*10&lt;_xlfn.XLOOKUP([1]Parameters!B3797,[1]Printers!L:L,[1]Printers!P:P,,0),ROUND(_xlfn.XLOOKUP([1]Parameters!B3797,[1]Printers!L:L,[1]Printers!Q:Q,,0)*I3797/10,0)*10,_xlfn.XLOOKUP([1]Parameters!B3797,[1]Printers!L:L,[1]Printers!P:P,,0)),"")</f>
        <v/>
      </c>
      <c r="K3797">
        <f>IF(SUM(E3797:J3797)&lt;&gt;0,VLOOKUP(A3797,[1]!T_Printers[#Data],10,FALSE)+VLOOKUP(C3797,[1]!T_Resins[#Data],10,FALSE),"")</f>
        <v>5</v>
      </c>
      <c r="L3797">
        <f>IF(SUM(E3797:J3797)&lt;&gt;0,VLOOKUP(A3797,[1]!T_Printers[#Data],11,FALSE),"")</f>
        <v>8</v>
      </c>
      <c r="M3797">
        <f>IF(SUM(E3797:J3797)&lt;&gt;0,VLOOKUP(C3797,[1]!T_Resins[#Data],8,FALSE),"")</f>
        <v>120</v>
      </c>
      <c r="N3797">
        <f>IF(_xlfn.XLOOKUP(B3797,[1]Printers!$L:$L,[1]Printers!$R:$R,0,0)&gt;0,[1]Parameters!M3797,IF(SUM(E3797:J3797)&lt;&gt;0,VLOOKUP(C3797,[1]!T_Resins[#Data],9,FALSE),""))</f>
        <v>180</v>
      </c>
      <c r="O3797" t="str">
        <f t="shared" si="59"/>
        <v>UNIZSLASH2</v>
      </c>
    </row>
    <row r="3798" spans="1:15" x14ac:dyDescent="0.25">
      <c r="A3798" t="str">
        <f t="array" ref="A3798">IF(ROW()-1&gt;COUNTA([1]!T_Printers[Printers])*COUNTA([1]!T_Resins[Resins]),"",INDEX([1]!T_Printers[Printers],INT((ROW()-2)/COUNTA([1]!T_Resins[Resins])+1)))</f>
        <v>UNIZ SLASH 2</v>
      </c>
      <c r="B3798" t="str">
        <f>_xlfn.XLOOKUP(A3798,[1]!T_Printers[Printers],[1]!T_Printers[Icon link],,0)</f>
        <v>UNIZSLASH2</v>
      </c>
      <c r="C3798" t="str">
        <f t="array" ref="C3798">IF(ROW()-1&gt;COUNTA([1]!T_Printers[Printers])*COUNTA([1]!T_Resins[Resins]),"",INDEX([1]!T_Resins[Resins],MOD(ROW()-2,COUNTA([1]!T_Resins[Resins]))+1))</f>
        <v>Dental Model Bone</v>
      </c>
      <c r="D3798">
        <f>IF(SUM(E3798:J3798)&lt;&gt;0,IF(ROW()-1&gt;COUNTA([1]!T_Printers[Printers])*COUNTA([1]!T_Resins[Resins]),"",2),"")</f>
        <v>2</v>
      </c>
      <c r="E3798" cm="1">
        <f t="array" ref="E3798">IFERROR(IF(ROW()-1&gt;COUNTA([1]!T_Printers[Printers])*COUNTA([1]!T_Resins[Resins]),"",_xlfn.IFS(ROUND(VLOOKUP(C3798,[1]!T_Resins[#Data],2,FALSE)/VLOOKUP(A3798,[1]!T_Printers[#Data],5,FALSE),1)&lt;=_xlfn.XLOOKUP(B3798,[1]Printers!L:L,[1]Printers!O:O,1,0,),ROUND(VLOOKUP(C3798,[1]!T_Resins[#Data],2,FALSE)/VLOOKUP(A3798,[1]!T_Printers[#Data],5,FALSE),1),ROUND(VLOOKUP(C3798,[1]!T_Resins[#Data],2,FALSE)/VLOOKUP(A3798,[1]!T_Printers[#Data],5,FALSE),1)&gt;_xlfn.XLOOKUP(B3798,[1]Printers!L:L,[1]Printers!O:O,1,0,),10)),"Используйте слой 100 мкм")</f>
        <v>4.0999999999999996</v>
      </c>
      <c r="F3798">
        <f>IFERROR(IF(ROUND(_xlfn.XLOOKUP([1]Parameters!B3798,[1]Printers!L:L,[1]Printers!Q:Q,,0)*E3798/10,0)*10&lt;_xlfn.XLOOKUP([1]Parameters!B3798,[1]Printers!L:L,[1]Printers!P:P,,0),ROUND(_xlfn.XLOOKUP([1]Parameters!B3798,[1]Printers!L:L,[1]Printers!Q:Q,,0)*E3798/10,0)*10,_xlfn.XLOOKUP([1]Parameters!B3798,[1]Printers!L:L,[1]Printers!P:P,,0)),"")</f>
        <v>25</v>
      </c>
      <c r="G3798" cm="1">
        <f t="array" ref="G3798">IFERROR(IF(ROW()-1&gt;COUNTA([1]!T_Printers[Printers])*COUNTA([1]!T_Resins[Resins]),"",_xlfn.IFS(ROUND(VLOOKUP(C3798,[1]!T_Resins[#Data],3,FALSE)/VLOOKUP(A3798,[1]!T_Printers[#Data],5,FALSE),1)&lt;=_xlfn.XLOOKUP(B3798,[1]Printers!L:L,[1]Printers!O:O,1,0,),ROUND(VLOOKUP(C3798,[1]!T_Resins[#Data],3,FALSE)/VLOOKUP(A3798,[1]!T_Printers[#Data],5,FALSE),1),ROUND(VLOOKUP(C3798,[1]!T_Resins[#Data],3,FALSE)/VLOOKUP(A3798,[1]!T_Printers[#Data],5,FALSE),1)&gt;_xlfn.XLOOKUP(B3798,[1]Printers!L:L,[1]Printers!O:O,1,0,),10)),"")</f>
        <v>5.4</v>
      </c>
      <c r="H3798">
        <f>IFERROR(IF(ROUND(_xlfn.XLOOKUP([1]Parameters!B3798,[1]Printers!L:L,[1]Printers!Q:Q,,0)*G3798/10,0)*10&lt;_xlfn.XLOOKUP([1]Parameters!B3798,[1]Printers!L:L,[1]Printers!P:P,,0),ROUND(_xlfn.XLOOKUP([1]Parameters!B3798,[1]Printers!L:L,[1]Printers!Q:Q,,0)*G3798/10,0)*10,_xlfn.XLOOKUP([1]Parameters!B3798,[1]Printers!L:L,[1]Printers!P:P,,0)),"")</f>
        <v>25</v>
      </c>
      <c r="I3798" s="3" t="str" cm="1">
        <f t="array" ref="I3798">IFERROR(IF(ROW()-1&gt;COUNTA([1]!T_Printers[Printers])*COUNTA([1]!T_Resins[Resins]),"",_xlfn.IFS(ROUND(VLOOKUP(C3798,[1]!T_Resins[#Data],4,FALSE)/VLOOKUP(A3798,[1]!T_Printers[#Data],5,FALSE),1)&lt;=_xlfn.XLOOKUP(B3798,[1]Printers!L:L,[1]Printers!O:O,1,0,),ROUND(VLOOKUP(C3798,[1]!T_Resins[#Data],4,FALSE)/VLOOKUP(A3798,[1]!T_Printers[#Data],5,FALSE),1),ROUND(VLOOKUP(C3798,[1]!T_Resins[#Data],4,FALSE)/VLOOKUP(A3798,[1]!T_Printers[#Data],5,FALSE),1)&gt;_xlfn.XLOOKUP(B3798,[1]Printers!L:L,[1]Printers!O:O,1,0,),"")),"")</f>
        <v/>
      </c>
      <c r="J3798" t="str">
        <f>IFERROR(IF(ROUND(_xlfn.XLOOKUP([1]Parameters!B3798,[1]Printers!L:L,[1]Printers!Q:Q,,0)*I3798/10,0)*10&lt;_xlfn.XLOOKUP([1]Parameters!B3798,[1]Printers!L:L,[1]Printers!P:P,,0),ROUND(_xlfn.XLOOKUP([1]Parameters!B3798,[1]Printers!L:L,[1]Printers!Q:Q,,0)*I3798/10,0)*10,_xlfn.XLOOKUP([1]Parameters!B3798,[1]Printers!L:L,[1]Printers!P:P,,0)),"")</f>
        <v/>
      </c>
      <c r="K3798">
        <f>IF(SUM(E3798:J3798)&lt;&gt;0,VLOOKUP(A3798,[1]!T_Printers[#Data],10,FALSE)+VLOOKUP(C3798,[1]!T_Resins[#Data],10,FALSE),"")</f>
        <v>5</v>
      </c>
      <c r="L3798">
        <f>IF(SUM(E3798:J3798)&lt;&gt;0,VLOOKUP(A3798,[1]!T_Printers[#Data],11,FALSE),"")</f>
        <v>8</v>
      </c>
      <c r="M3798">
        <f>IF(SUM(E3798:J3798)&lt;&gt;0,VLOOKUP(C3798,[1]!T_Resins[#Data],8,FALSE),"")</f>
        <v>120</v>
      </c>
      <c r="N3798">
        <f>IF(_xlfn.XLOOKUP(B3798,[1]Printers!$L:$L,[1]Printers!$R:$R,0,0)&gt;0,[1]Parameters!M3798,IF(SUM(E3798:J3798)&lt;&gt;0,VLOOKUP(C3798,[1]!T_Resins[#Data],9,FALSE),""))</f>
        <v>180</v>
      </c>
      <c r="O3798" t="str">
        <f t="shared" si="59"/>
        <v>UNIZSLASH2</v>
      </c>
    </row>
    <row r="3799" spans="1:15" x14ac:dyDescent="0.25">
      <c r="A3799" t="str">
        <f t="array" ref="A3799">IF(ROW()-1&gt;COUNTA([1]!T_Printers[Printers])*COUNTA([1]!T_Resins[Resins]),"",INDEX([1]!T_Printers[Printers],INT((ROW()-2)/COUNTA([1]!T_Resins[Resins])+1)))</f>
        <v>UNIZ SLASH 2</v>
      </c>
      <c r="B3799" t="str">
        <f>_xlfn.XLOOKUP(A3799,[1]!T_Printers[Printers],[1]!T_Printers[Icon link],,0)</f>
        <v>UNIZSLASH2</v>
      </c>
      <c r="C3799" t="str">
        <f t="array" ref="C3799">IF(ROW()-1&gt;COUNTA([1]!T_Printers[Printers])*COUNTA([1]!T_Resins[Resins]),"",INDEX([1]!T_Resins[Resins],MOD(ROW()-2,COUNTA([1]!T_Resins[Resins]))+1))</f>
        <v>Dental Model Light Grey</v>
      </c>
      <c r="D3799">
        <f>IF(SUM(E3799:J3799)&lt;&gt;0,IF(ROW()-1&gt;COUNTA([1]!T_Printers[Printers])*COUNTA([1]!T_Resins[Resins]),"",2),"")</f>
        <v>2</v>
      </c>
      <c r="E3799" cm="1">
        <f t="array" ref="E3799">IFERROR(IF(ROW()-1&gt;COUNTA([1]!T_Printers[Printers])*COUNTA([1]!T_Resins[Resins]),"",_xlfn.IFS(ROUND(VLOOKUP(C3799,[1]!T_Resins[#Data],2,FALSE)/VLOOKUP(A3799,[1]!T_Printers[#Data],5,FALSE),1)&lt;=_xlfn.XLOOKUP(B3799,[1]Printers!L:L,[1]Printers!O:O,1,0,),ROUND(VLOOKUP(C3799,[1]!T_Resins[#Data],2,FALSE)/VLOOKUP(A3799,[1]!T_Printers[#Data],5,FALSE),1),ROUND(VLOOKUP(C3799,[1]!T_Resins[#Data],2,FALSE)/VLOOKUP(A3799,[1]!T_Printers[#Data],5,FALSE),1)&gt;_xlfn.XLOOKUP(B3799,[1]Printers!L:L,[1]Printers!O:O,1,0,),10)),"Используйте слой 100 мкм")</f>
        <v>5.2</v>
      </c>
      <c r="F3799">
        <f>IFERROR(IF(ROUND(_xlfn.XLOOKUP([1]Parameters!B3799,[1]Printers!L:L,[1]Printers!Q:Q,,0)*E3799/10,0)*10&lt;_xlfn.XLOOKUP([1]Parameters!B3799,[1]Printers!L:L,[1]Printers!P:P,,0),ROUND(_xlfn.XLOOKUP([1]Parameters!B3799,[1]Printers!L:L,[1]Printers!Q:Q,,0)*E3799/10,0)*10,_xlfn.XLOOKUP([1]Parameters!B3799,[1]Printers!L:L,[1]Printers!P:P,,0)),"")</f>
        <v>25</v>
      </c>
      <c r="G3799" cm="1">
        <f t="array" ref="G3799">IFERROR(IF(ROW()-1&gt;COUNTA([1]!T_Printers[Printers])*COUNTA([1]!T_Resins[Resins]),"",_xlfn.IFS(ROUND(VLOOKUP(C3799,[1]!T_Resins[#Data],3,FALSE)/VLOOKUP(A3799,[1]!T_Printers[#Data],5,FALSE),1)&lt;=_xlfn.XLOOKUP(B3799,[1]Printers!L:L,[1]Printers!O:O,1,0,),ROUND(VLOOKUP(C3799,[1]!T_Resins[#Data],3,FALSE)/VLOOKUP(A3799,[1]!T_Printers[#Data],5,FALSE),1),ROUND(VLOOKUP(C3799,[1]!T_Resins[#Data],3,FALSE)/VLOOKUP(A3799,[1]!T_Printers[#Data],5,FALSE),1)&gt;_xlfn.XLOOKUP(B3799,[1]Printers!L:L,[1]Printers!O:O,1,0,),10)),"")</f>
        <v>6.7</v>
      </c>
      <c r="H3799">
        <f>IFERROR(IF(ROUND(_xlfn.XLOOKUP([1]Parameters!B3799,[1]Printers!L:L,[1]Printers!Q:Q,,0)*G3799/10,0)*10&lt;_xlfn.XLOOKUP([1]Parameters!B3799,[1]Printers!L:L,[1]Printers!P:P,,0),ROUND(_xlfn.XLOOKUP([1]Parameters!B3799,[1]Printers!L:L,[1]Printers!Q:Q,,0)*G3799/10,0)*10,_xlfn.XLOOKUP([1]Parameters!B3799,[1]Printers!L:L,[1]Printers!P:P,,0)),"")</f>
        <v>25</v>
      </c>
      <c r="I3799" s="3" t="str" cm="1">
        <f t="array" ref="I3799">IFERROR(IF(ROW()-1&gt;COUNTA([1]!T_Printers[Printers])*COUNTA([1]!T_Resins[Resins]),"",_xlfn.IFS(ROUND(VLOOKUP(C3799,[1]!T_Resins[#Data],4,FALSE)/VLOOKUP(A3799,[1]!T_Printers[#Data],5,FALSE),1)&lt;=_xlfn.XLOOKUP(B3799,[1]Printers!L:L,[1]Printers!O:O,1,0,),ROUND(VLOOKUP(C3799,[1]!T_Resins[#Data],4,FALSE)/VLOOKUP(A3799,[1]!T_Printers[#Data],5,FALSE),1),ROUND(VLOOKUP(C3799,[1]!T_Resins[#Data],4,FALSE)/VLOOKUP(A3799,[1]!T_Printers[#Data],5,FALSE),1)&gt;_xlfn.XLOOKUP(B3799,[1]Printers!L:L,[1]Printers!O:O,1,0,),"")),"")</f>
        <v/>
      </c>
      <c r="J3799" t="str">
        <f>IFERROR(IF(ROUND(_xlfn.XLOOKUP([1]Parameters!B3799,[1]Printers!L:L,[1]Printers!Q:Q,,0)*I3799/10,0)*10&lt;_xlfn.XLOOKUP([1]Parameters!B3799,[1]Printers!L:L,[1]Printers!P:P,,0),ROUND(_xlfn.XLOOKUP([1]Parameters!B3799,[1]Printers!L:L,[1]Printers!Q:Q,,0)*I3799/10,0)*10,_xlfn.XLOOKUP([1]Parameters!B3799,[1]Printers!L:L,[1]Printers!P:P,,0)),"")</f>
        <v/>
      </c>
      <c r="K3799">
        <f>IF(SUM(E3799:J3799)&lt;&gt;0,VLOOKUP(A3799,[1]!T_Printers[#Data],10,FALSE)+VLOOKUP(C3799,[1]!T_Resins[#Data],10,FALSE),"")</f>
        <v>5</v>
      </c>
      <c r="L3799">
        <f>IF(SUM(E3799:J3799)&lt;&gt;0,VLOOKUP(A3799,[1]!T_Printers[#Data],11,FALSE),"")</f>
        <v>8</v>
      </c>
      <c r="M3799">
        <f>IF(SUM(E3799:J3799)&lt;&gt;0,VLOOKUP(C3799,[1]!T_Resins[#Data],8,FALSE),"")</f>
        <v>120</v>
      </c>
      <c r="N3799">
        <f>IF(_xlfn.XLOOKUP(B3799,[1]Printers!$L:$L,[1]Printers!$R:$R,0,0)&gt;0,[1]Parameters!M3799,IF(SUM(E3799:J3799)&lt;&gt;0,VLOOKUP(C3799,[1]!T_Resins[#Data],9,FALSE),""))</f>
        <v>180</v>
      </c>
      <c r="O3799" t="str">
        <f t="shared" si="59"/>
        <v>UNIZSLASH2</v>
      </c>
    </row>
    <row r="3800" spans="1:15" x14ac:dyDescent="0.25">
      <c r="A3800" t="str">
        <f t="array" ref="A3800">IF(ROW()-1&gt;COUNTA([1]!T_Printers[Printers])*COUNTA([1]!T_Resins[Resins]),"",INDEX([1]!T_Printers[Printers],INT((ROW()-2)/COUNTA([1]!T_Resins[Resins])+1)))</f>
        <v>UNIZ SLASH 2</v>
      </c>
      <c r="B3800" t="str">
        <f>_xlfn.XLOOKUP(A3800,[1]!T_Printers[Printers],[1]!T_Printers[Icon link],,0)</f>
        <v>UNIZSLASH2</v>
      </c>
      <c r="C3800" t="str">
        <f t="array" ref="C3800">IF(ROW()-1&gt;COUNTA([1]!T_Printers[Printers])*COUNTA([1]!T_Resins[Resins]),"",INDEX([1]!T_Resins[Resins],MOD(ROW()-2,COUNTA([1]!T_Resins[Resins]))+1))</f>
        <v>Dental Peach</v>
      </c>
      <c r="D3800">
        <f>IF(SUM(E3800:J3800)&lt;&gt;0,IF(ROW()-1&gt;COUNTA([1]!T_Printers[Printers])*COUNTA([1]!T_Resins[Resins]),"",2),"")</f>
        <v>2</v>
      </c>
      <c r="E3800" cm="1">
        <f t="array" ref="E3800">IFERROR(IF(ROW()-1&gt;COUNTA([1]!T_Printers[Printers])*COUNTA([1]!T_Resins[Resins]),"",_xlfn.IFS(ROUND(VLOOKUP(C3800,[1]!T_Resins[#Data],2,FALSE)/VLOOKUP(A3800,[1]!T_Printers[#Data],5,FALSE),1)&lt;=_xlfn.XLOOKUP(B3800,[1]Printers!L:L,[1]Printers!O:O,1,0,),ROUND(VLOOKUP(C3800,[1]!T_Resins[#Data],2,FALSE)/VLOOKUP(A3800,[1]!T_Printers[#Data],5,FALSE),1),ROUND(VLOOKUP(C3800,[1]!T_Resins[#Data],2,FALSE)/VLOOKUP(A3800,[1]!T_Printers[#Data],5,FALSE),1)&gt;_xlfn.XLOOKUP(B3800,[1]Printers!L:L,[1]Printers!O:O,1,0,),10)),"Используйте слой 100 мкм")</f>
        <v>6.6</v>
      </c>
      <c r="F3800">
        <f>IFERROR(IF(ROUND(_xlfn.XLOOKUP([1]Parameters!B3800,[1]Printers!L:L,[1]Printers!Q:Q,,0)*E3800/10,0)*10&lt;_xlfn.XLOOKUP([1]Parameters!B3800,[1]Printers!L:L,[1]Printers!P:P,,0),ROUND(_xlfn.XLOOKUP([1]Parameters!B3800,[1]Printers!L:L,[1]Printers!Q:Q,,0)*E3800/10,0)*10,_xlfn.XLOOKUP([1]Parameters!B3800,[1]Printers!L:L,[1]Printers!P:P,,0)),"")</f>
        <v>25</v>
      </c>
      <c r="G3800" cm="1">
        <f t="array" ref="G3800">IFERROR(IF(ROW()-1&gt;COUNTA([1]!T_Printers[Printers])*COUNTA([1]!T_Resins[Resins]),"",_xlfn.IFS(ROUND(VLOOKUP(C3800,[1]!T_Resins[#Data],3,FALSE)/VLOOKUP(A3800,[1]!T_Printers[#Data],5,FALSE),1)&lt;=_xlfn.XLOOKUP(B3800,[1]Printers!L:L,[1]Printers!O:O,1,0,),ROUND(VLOOKUP(C3800,[1]!T_Resins[#Data],3,FALSE)/VLOOKUP(A3800,[1]!T_Printers[#Data],5,FALSE),1),ROUND(VLOOKUP(C3800,[1]!T_Resins[#Data],3,FALSE)/VLOOKUP(A3800,[1]!T_Printers[#Data],5,FALSE),1)&gt;_xlfn.XLOOKUP(B3800,[1]Printers!L:L,[1]Printers!O:O,1,0,),10)),"")</f>
        <v>8.6999999999999993</v>
      </c>
      <c r="H3800">
        <f>IFERROR(IF(ROUND(_xlfn.XLOOKUP([1]Parameters!B3800,[1]Printers!L:L,[1]Printers!Q:Q,,0)*G3800/10,0)*10&lt;_xlfn.XLOOKUP([1]Parameters!B3800,[1]Printers!L:L,[1]Printers!P:P,,0),ROUND(_xlfn.XLOOKUP([1]Parameters!B3800,[1]Printers!L:L,[1]Printers!Q:Q,,0)*G3800/10,0)*10,_xlfn.XLOOKUP([1]Parameters!B3800,[1]Printers!L:L,[1]Printers!P:P,,0)),"")</f>
        <v>25</v>
      </c>
      <c r="I3800" s="3" t="str" cm="1">
        <f t="array" ref="I3800">IFERROR(IF(ROW()-1&gt;COUNTA([1]!T_Printers[Printers])*COUNTA([1]!T_Resins[Resins]),"",_xlfn.IFS(ROUND(VLOOKUP(C3800,[1]!T_Resins[#Data],4,FALSE)/VLOOKUP(A3800,[1]!T_Printers[#Data],5,FALSE),1)&lt;=_xlfn.XLOOKUP(B3800,[1]Printers!L:L,[1]Printers!O:O,1,0,),ROUND(VLOOKUP(C3800,[1]!T_Resins[#Data],4,FALSE)/VLOOKUP(A3800,[1]!T_Printers[#Data],5,FALSE),1),ROUND(VLOOKUP(C3800,[1]!T_Resins[#Data],4,FALSE)/VLOOKUP(A3800,[1]!T_Printers[#Data],5,FALSE),1)&gt;_xlfn.XLOOKUP(B3800,[1]Printers!L:L,[1]Printers!O:O,1,0,),"")),"")</f>
        <v/>
      </c>
      <c r="J3800" t="str">
        <f>IFERROR(IF(ROUND(_xlfn.XLOOKUP([1]Parameters!B3800,[1]Printers!L:L,[1]Printers!Q:Q,,0)*I3800/10,0)*10&lt;_xlfn.XLOOKUP([1]Parameters!B3800,[1]Printers!L:L,[1]Printers!P:P,,0),ROUND(_xlfn.XLOOKUP([1]Parameters!B3800,[1]Printers!L:L,[1]Printers!Q:Q,,0)*I3800/10,0)*10,_xlfn.XLOOKUP([1]Parameters!B3800,[1]Printers!L:L,[1]Printers!P:P,,0)),"")</f>
        <v/>
      </c>
      <c r="K3800">
        <f>IF(SUM(E3800:J3800)&lt;&gt;0,VLOOKUP(A3800,[1]!T_Printers[#Data],10,FALSE)+VLOOKUP(C3800,[1]!T_Resins[#Data],10,FALSE),"")</f>
        <v>5</v>
      </c>
      <c r="L3800">
        <f>IF(SUM(E3800:J3800)&lt;&gt;0,VLOOKUP(A3800,[1]!T_Printers[#Data],11,FALSE),"")</f>
        <v>8</v>
      </c>
      <c r="M3800">
        <f>IF(SUM(E3800:J3800)&lt;&gt;0,VLOOKUP(C3800,[1]!T_Resins[#Data],8,FALSE),"")</f>
        <v>120</v>
      </c>
      <c r="N3800">
        <f>IF(_xlfn.XLOOKUP(B3800,[1]Printers!$L:$L,[1]Printers!$R:$R,0,0)&gt;0,[1]Parameters!M3800,IF(SUM(E3800:J3800)&lt;&gt;0,VLOOKUP(C3800,[1]!T_Resins[#Data],9,FALSE),""))</f>
        <v>180</v>
      </c>
      <c r="O3800" t="str">
        <f t="shared" si="59"/>
        <v>UNIZSLASH2</v>
      </c>
    </row>
    <row r="3801" spans="1:15" x14ac:dyDescent="0.25">
      <c r="A3801" t="str">
        <f t="array" ref="A3801">IF(ROW()-1&gt;COUNTA([1]!T_Printers[Printers])*COUNTA([1]!T_Resins[Resins]),"",INDEX([1]!T_Printers[Printers],INT((ROW()-2)/COUNTA([1]!T_Resins[Resins])+1)))</f>
        <v>UNIZ SLASH 2</v>
      </c>
      <c r="B3801" t="str">
        <f>_xlfn.XLOOKUP(A3801,[1]!T_Printers[Printers],[1]!T_Printers[Icon link],,0)</f>
        <v>UNIZSLASH2</v>
      </c>
      <c r="C3801" t="str">
        <f t="array" ref="C3801">IF(ROW()-1&gt;COUNTA([1]!T_Printers[Printers])*COUNTA([1]!T_Resins[Resins]),"",INDEX([1]!T_Resins[Resins],MOD(ROW()-2,COUNTA([1]!T_Resins[Resins]))+1))</f>
        <v>Dental Pink</v>
      </c>
      <c r="D3801">
        <f>IF(SUM(E3801:J3801)&lt;&gt;0,IF(ROW()-1&gt;COUNTA([1]!T_Printers[Printers])*COUNTA([1]!T_Resins[Resins]),"",2),"")</f>
        <v>2</v>
      </c>
      <c r="E3801" cm="1">
        <f t="array" ref="E3801">IFERROR(IF(ROW()-1&gt;COUNTA([1]!T_Printers[Printers])*COUNTA([1]!T_Resins[Resins]),"",_xlfn.IFS(ROUND(VLOOKUP(C3801,[1]!T_Resins[#Data],2,FALSE)/VLOOKUP(A3801,[1]!T_Printers[#Data],5,FALSE),1)&lt;=_xlfn.XLOOKUP(B3801,[1]Printers!L:L,[1]Printers!O:O,1,0,),ROUND(VLOOKUP(C3801,[1]!T_Resins[#Data],2,FALSE)/VLOOKUP(A3801,[1]!T_Printers[#Data],5,FALSE),1),ROUND(VLOOKUP(C3801,[1]!T_Resins[#Data],2,FALSE)/VLOOKUP(A3801,[1]!T_Printers[#Data],5,FALSE),1)&gt;_xlfn.XLOOKUP(B3801,[1]Printers!L:L,[1]Printers!O:O,1,0,),10)),"Используйте слой 100 мкм")</f>
        <v>4.2</v>
      </c>
      <c r="F3801">
        <f>IFERROR(IF(ROUND(_xlfn.XLOOKUP([1]Parameters!B3801,[1]Printers!L:L,[1]Printers!Q:Q,,0)*E3801/10,0)*10&lt;_xlfn.XLOOKUP([1]Parameters!B3801,[1]Printers!L:L,[1]Printers!P:P,,0),ROUND(_xlfn.XLOOKUP([1]Parameters!B3801,[1]Printers!L:L,[1]Printers!Q:Q,,0)*E3801/10,0)*10,_xlfn.XLOOKUP([1]Parameters!B3801,[1]Printers!L:L,[1]Printers!P:P,,0)),"")</f>
        <v>25</v>
      </c>
      <c r="G3801" cm="1">
        <f t="array" ref="G3801">IFERROR(IF(ROW()-1&gt;COUNTA([1]!T_Printers[Printers])*COUNTA([1]!T_Resins[Resins]),"",_xlfn.IFS(ROUND(VLOOKUP(C3801,[1]!T_Resins[#Data],3,FALSE)/VLOOKUP(A3801,[1]!T_Printers[#Data],5,FALSE),1)&lt;=_xlfn.XLOOKUP(B3801,[1]Printers!L:L,[1]Printers!O:O,1,0,),ROUND(VLOOKUP(C3801,[1]!T_Resins[#Data],3,FALSE)/VLOOKUP(A3801,[1]!T_Printers[#Data],5,FALSE),1),ROUND(VLOOKUP(C3801,[1]!T_Resins[#Data],3,FALSE)/VLOOKUP(A3801,[1]!T_Printers[#Data],5,FALSE),1)&gt;_xlfn.XLOOKUP(B3801,[1]Printers!L:L,[1]Printers!O:O,1,0,),10)),"")</f>
        <v>5.5</v>
      </c>
      <c r="H3801">
        <f>IFERROR(IF(ROUND(_xlfn.XLOOKUP([1]Parameters!B3801,[1]Printers!L:L,[1]Printers!Q:Q,,0)*G3801/10,0)*10&lt;_xlfn.XLOOKUP([1]Parameters!B3801,[1]Printers!L:L,[1]Printers!P:P,,0),ROUND(_xlfn.XLOOKUP([1]Parameters!B3801,[1]Printers!L:L,[1]Printers!Q:Q,,0)*G3801/10,0)*10,_xlfn.XLOOKUP([1]Parameters!B3801,[1]Printers!L:L,[1]Printers!P:P,,0)),"")</f>
        <v>25</v>
      </c>
      <c r="I3801" s="3" t="str" cm="1">
        <f t="array" ref="I3801">IFERROR(IF(ROW()-1&gt;COUNTA([1]!T_Printers[Printers])*COUNTA([1]!T_Resins[Resins]),"",_xlfn.IFS(ROUND(VLOOKUP(C3801,[1]!T_Resins[#Data],4,FALSE)/VLOOKUP(A3801,[1]!T_Printers[#Data],5,FALSE),1)&lt;=_xlfn.XLOOKUP(B3801,[1]Printers!L:L,[1]Printers!O:O,1,0,),ROUND(VLOOKUP(C3801,[1]!T_Resins[#Data],4,FALSE)/VLOOKUP(A3801,[1]!T_Printers[#Data],5,FALSE),1),ROUND(VLOOKUP(C3801,[1]!T_Resins[#Data],4,FALSE)/VLOOKUP(A3801,[1]!T_Printers[#Data],5,FALSE),1)&gt;_xlfn.XLOOKUP(B3801,[1]Printers!L:L,[1]Printers!O:O,1,0,),"")),"")</f>
        <v/>
      </c>
      <c r="J3801" t="str">
        <f>IFERROR(IF(ROUND(_xlfn.XLOOKUP([1]Parameters!B3801,[1]Printers!L:L,[1]Printers!Q:Q,,0)*I3801/10,0)*10&lt;_xlfn.XLOOKUP([1]Parameters!B3801,[1]Printers!L:L,[1]Printers!P:P,,0),ROUND(_xlfn.XLOOKUP([1]Parameters!B3801,[1]Printers!L:L,[1]Printers!Q:Q,,0)*I3801/10,0)*10,_xlfn.XLOOKUP([1]Parameters!B3801,[1]Printers!L:L,[1]Printers!P:P,,0)),"")</f>
        <v/>
      </c>
      <c r="K3801">
        <f>IF(SUM(E3801:J3801)&lt;&gt;0,VLOOKUP(A3801,[1]!T_Printers[#Data],10,FALSE)+VLOOKUP(C3801,[1]!T_Resins[#Data],10,FALSE),"")</f>
        <v>4</v>
      </c>
      <c r="L3801">
        <f>IF(SUM(E3801:J3801)&lt;&gt;0,VLOOKUP(A3801,[1]!T_Printers[#Data],11,FALSE),"")</f>
        <v>8</v>
      </c>
      <c r="M3801">
        <f>IF(SUM(E3801:J3801)&lt;&gt;0,VLOOKUP(C3801,[1]!T_Resins[#Data],8,FALSE),"")</f>
        <v>120</v>
      </c>
      <c r="N3801">
        <f>IF(_xlfn.XLOOKUP(B3801,[1]Printers!$L:$L,[1]Printers!$R:$R,0,0)&gt;0,[1]Parameters!M3801,IF(SUM(E3801:J3801)&lt;&gt;0,VLOOKUP(C3801,[1]!T_Resins[#Data],9,FALSE),""))</f>
        <v>180</v>
      </c>
      <c r="O3801" t="str">
        <f t="shared" si="59"/>
        <v>UNIZSLASH2</v>
      </c>
    </row>
    <row r="3802" spans="1:15" x14ac:dyDescent="0.25">
      <c r="A3802" t="str">
        <f t="array" ref="A3802">IF(ROW()-1&gt;COUNTA([1]!T_Printers[Printers])*COUNTA([1]!T_Resins[Resins]),"",INDEX([1]!T_Printers[Printers],INT((ROW()-2)/COUNTA([1]!T_Resins[Resins])+1)))</f>
        <v>UNIZ SLASH 2</v>
      </c>
      <c r="B3802" t="str">
        <f>_xlfn.XLOOKUP(A3802,[1]!T_Printers[Printers],[1]!T_Printers[Icon link],,0)</f>
        <v>UNIZSLASH2</v>
      </c>
      <c r="C3802" t="str">
        <f t="array" ref="C3802">IF(ROW()-1&gt;COUNTA([1]!T_Printers[Printers])*COUNTA([1]!T_Resins[Resins]),"",INDEX([1]!T_Resins[Resins],MOD(ROW()-2,COUNTA([1]!T_Resins[Resins]))+1))</f>
        <v>Dental Soft Pink</v>
      </c>
      <c r="D3802">
        <f>IF(SUM(E3802:J3802)&lt;&gt;0,IF(ROW()-1&gt;COUNTA([1]!T_Printers[Printers])*COUNTA([1]!T_Resins[Resins]),"",2),"")</f>
        <v>2</v>
      </c>
      <c r="E3802" cm="1">
        <f t="array" ref="E3802">IFERROR(IF(ROW()-1&gt;COUNTA([1]!T_Printers[Printers])*COUNTA([1]!T_Resins[Resins]),"",_xlfn.IFS(ROUND(VLOOKUP(C3802,[1]!T_Resins[#Data],2,FALSE)/VLOOKUP(A3802,[1]!T_Printers[#Data],5,FALSE),1)&lt;=_xlfn.XLOOKUP(B3802,[1]Printers!L:L,[1]Printers!O:O,1,0,),ROUND(VLOOKUP(C3802,[1]!T_Resins[#Data],2,FALSE)/VLOOKUP(A3802,[1]!T_Printers[#Data],5,FALSE),1),ROUND(VLOOKUP(C3802,[1]!T_Resins[#Data],2,FALSE)/VLOOKUP(A3802,[1]!T_Printers[#Data],5,FALSE),1)&gt;_xlfn.XLOOKUP(B3802,[1]Printers!L:L,[1]Printers!O:O,1,0,),10)),"Используйте слой 100 мкм")</f>
        <v>6.3</v>
      </c>
      <c r="F3802">
        <f>IFERROR(IF(ROUND(_xlfn.XLOOKUP([1]Parameters!B3802,[1]Printers!L:L,[1]Printers!Q:Q,,0)*E3802/10,0)*10&lt;_xlfn.XLOOKUP([1]Parameters!B3802,[1]Printers!L:L,[1]Printers!P:P,,0),ROUND(_xlfn.XLOOKUP([1]Parameters!B3802,[1]Printers!L:L,[1]Printers!Q:Q,,0)*E3802/10,0)*10,_xlfn.XLOOKUP([1]Parameters!B3802,[1]Printers!L:L,[1]Printers!P:P,,0)),"")</f>
        <v>25</v>
      </c>
      <c r="G3802" cm="1">
        <f t="array" ref="G3802">IFERROR(IF(ROW()-1&gt;COUNTA([1]!T_Printers[Printers])*COUNTA([1]!T_Resins[Resins]),"",_xlfn.IFS(ROUND(VLOOKUP(C3802,[1]!T_Resins[#Data],3,FALSE)/VLOOKUP(A3802,[1]!T_Printers[#Data],5,FALSE),1)&lt;=_xlfn.XLOOKUP(B3802,[1]Printers!L:L,[1]Printers!O:O,1,0,),ROUND(VLOOKUP(C3802,[1]!T_Resins[#Data],3,FALSE)/VLOOKUP(A3802,[1]!T_Printers[#Data],5,FALSE),1),ROUND(VLOOKUP(C3802,[1]!T_Resins[#Data],3,FALSE)/VLOOKUP(A3802,[1]!T_Printers[#Data],5,FALSE),1)&gt;_xlfn.XLOOKUP(B3802,[1]Printers!L:L,[1]Printers!O:O,1,0,),10)),"")</f>
        <v>8.1</v>
      </c>
      <c r="H3802">
        <f>IFERROR(IF(ROUND(_xlfn.XLOOKUP([1]Parameters!B3802,[1]Printers!L:L,[1]Printers!Q:Q,,0)*G3802/10,0)*10&lt;_xlfn.XLOOKUP([1]Parameters!B3802,[1]Printers!L:L,[1]Printers!P:P,,0),ROUND(_xlfn.XLOOKUP([1]Parameters!B3802,[1]Printers!L:L,[1]Printers!Q:Q,,0)*G3802/10,0)*10,_xlfn.XLOOKUP([1]Parameters!B3802,[1]Printers!L:L,[1]Printers!P:P,,0)),"")</f>
        <v>25</v>
      </c>
      <c r="I3802" s="3" t="str" cm="1">
        <f t="array" ref="I3802">IFERROR(IF(ROW()-1&gt;COUNTA([1]!T_Printers[Printers])*COUNTA([1]!T_Resins[Resins]),"",_xlfn.IFS(ROUND(VLOOKUP(C3802,[1]!T_Resins[#Data],4,FALSE)/VLOOKUP(A3802,[1]!T_Printers[#Data],5,FALSE),1)&lt;=_xlfn.XLOOKUP(B3802,[1]Printers!L:L,[1]Printers!O:O,1,0,),ROUND(VLOOKUP(C3802,[1]!T_Resins[#Data],4,FALSE)/VLOOKUP(A3802,[1]!T_Printers[#Data],5,FALSE),1),ROUND(VLOOKUP(C3802,[1]!T_Resins[#Data],4,FALSE)/VLOOKUP(A3802,[1]!T_Printers[#Data],5,FALSE),1)&gt;_xlfn.XLOOKUP(B3802,[1]Printers!L:L,[1]Printers!O:O,1,0,),"")),"")</f>
        <v/>
      </c>
      <c r="J3802" t="str">
        <f>IFERROR(IF(ROUND(_xlfn.XLOOKUP([1]Parameters!B3802,[1]Printers!L:L,[1]Printers!Q:Q,,0)*I3802/10,0)*10&lt;_xlfn.XLOOKUP([1]Parameters!B3802,[1]Printers!L:L,[1]Printers!P:P,,0),ROUND(_xlfn.XLOOKUP([1]Parameters!B3802,[1]Printers!L:L,[1]Printers!Q:Q,,0)*I3802/10,0)*10,_xlfn.XLOOKUP([1]Parameters!B3802,[1]Printers!L:L,[1]Printers!P:P,,0)),"")</f>
        <v/>
      </c>
      <c r="K3802">
        <f>IF(SUM(E3802:J3802)&lt;&gt;0,VLOOKUP(A3802,[1]!T_Printers[#Data],10,FALSE)+VLOOKUP(C3802,[1]!T_Resins[#Data],10,FALSE),"")</f>
        <v>4</v>
      </c>
      <c r="L3802">
        <f>IF(SUM(E3802:J3802)&lt;&gt;0,VLOOKUP(A3802,[1]!T_Printers[#Data],11,FALSE),"")</f>
        <v>8</v>
      </c>
      <c r="M3802">
        <f>IF(SUM(E3802:J3802)&lt;&gt;0,VLOOKUP(C3802,[1]!T_Resins[#Data],8,FALSE),"")</f>
        <v>60</v>
      </c>
      <c r="N3802">
        <f>IF(_xlfn.XLOOKUP(B3802,[1]Printers!$L:$L,[1]Printers!$R:$R,0,0)&gt;0,[1]Parameters!M3802,IF(SUM(E3802:J3802)&lt;&gt;0,VLOOKUP(C3802,[1]!T_Resins[#Data],9,FALSE),""))</f>
        <v>60</v>
      </c>
      <c r="O3802" t="str">
        <f t="shared" si="59"/>
        <v>UNIZSLASH2</v>
      </c>
    </row>
    <row r="3803" spans="1:15" x14ac:dyDescent="0.25">
      <c r="A3803" t="str">
        <f t="array" ref="A3803">IF(ROW()-1&gt;COUNTA([1]!T_Printers[Printers])*COUNTA([1]!T_Resins[Resins]),"",INDEX([1]!T_Printers[Printers],INT((ROW()-2)/COUNTA([1]!T_Resins[Resins])+1)))</f>
        <v>UNIZ SLASH 2</v>
      </c>
      <c r="B3803" t="str">
        <f>_xlfn.XLOOKUP(A3803,[1]!T_Printers[Printers],[1]!T_Printers[Icon link],,0)</f>
        <v>UNIZSLASH2</v>
      </c>
      <c r="C3803" t="str">
        <f t="array" ref="C3803">IF(ROW()-1&gt;COUNTA([1]!T_Printers[Printers])*COUNTA([1]!T_Resins[Resins]),"",INDEX([1]!T_Resins[Resins],MOD(ROW()-2,COUNTA([1]!T_Resins[Resins]))+1))</f>
        <v>Dental Sand A1-A2</v>
      </c>
      <c r="D3803">
        <f>IF(SUM(E3803:J3803)&lt;&gt;0,IF(ROW()-1&gt;COUNTA([1]!T_Printers[Printers])*COUNTA([1]!T_Resins[Resins]),"",2),"")</f>
        <v>2</v>
      </c>
      <c r="E3803" cm="1">
        <f t="array" ref="E3803">IFERROR(IF(ROW()-1&gt;COUNTA([1]!T_Printers[Printers])*COUNTA([1]!T_Resins[Resins]),"",_xlfn.IFS(ROUND(VLOOKUP(C3803,[1]!T_Resins[#Data],2,FALSE)/VLOOKUP(A3803,[1]!T_Printers[#Data],5,FALSE),1)&lt;=_xlfn.XLOOKUP(B3803,[1]Printers!L:L,[1]Printers!O:O,1,0,),ROUND(VLOOKUP(C3803,[1]!T_Resins[#Data],2,FALSE)/VLOOKUP(A3803,[1]!T_Printers[#Data],5,FALSE),1),ROUND(VLOOKUP(C3803,[1]!T_Resins[#Data],2,FALSE)/VLOOKUP(A3803,[1]!T_Printers[#Data],5,FALSE),1)&gt;_xlfn.XLOOKUP(B3803,[1]Printers!L:L,[1]Printers!O:O,1,0,),10)),"Используйте слой 100 мкм")</f>
        <v>3.6</v>
      </c>
      <c r="F3803">
        <f>IFERROR(IF(ROUND(_xlfn.XLOOKUP([1]Parameters!B3803,[1]Printers!L:L,[1]Printers!Q:Q,,0)*E3803/10,0)*10&lt;_xlfn.XLOOKUP([1]Parameters!B3803,[1]Printers!L:L,[1]Printers!P:P,,0),ROUND(_xlfn.XLOOKUP([1]Parameters!B3803,[1]Printers!L:L,[1]Printers!Q:Q,,0)*E3803/10,0)*10,_xlfn.XLOOKUP([1]Parameters!B3803,[1]Printers!L:L,[1]Printers!P:P,,0)),"")</f>
        <v>25</v>
      </c>
      <c r="G3803" cm="1">
        <f t="array" ref="G3803">IFERROR(IF(ROW()-1&gt;COUNTA([1]!T_Printers[Printers])*COUNTA([1]!T_Resins[Resins]),"",_xlfn.IFS(ROUND(VLOOKUP(C3803,[1]!T_Resins[#Data],3,FALSE)/VLOOKUP(A3803,[1]!T_Printers[#Data],5,FALSE),1)&lt;=_xlfn.XLOOKUP(B3803,[1]Printers!L:L,[1]Printers!O:O,1,0,),ROUND(VLOOKUP(C3803,[1]!T_Resins[#Data],3,FALSE)/VLOOKUP(A3803,[1]!T_Printers[#Data],5,FALSE),1),ROUND(VLOOKUP(C3803,[1]!T_Resins[#Data],3,FALSE)/VLOOKUP(A3803,[1]!T_Printers[#Data],5,FALSE),1)&gt;_xlfn.XLOOKUP(B3803,[1]Printers!L:L,[1]Printers!O:O,1,0,),10)),"")</f>
        <v>4.5999999999999996</v>
      </c>
      <c r="H3803">
        <f>IFERROR(IF(ROUND(_xlfn.XLOOKUP([1]Parameters!B3803,[1]Printers!L:L,[1]Printers!Q:Q,,0)*G3803/10,0)*10&lt;_xlfn.XLOOKUP([1]Parameters!B3803,[1]Printers!L:L,[1]Printers!P:P,,0),ROUND(_xlfn.XLOOKUP([1]Parameters!B3803,[1]Printers!L:L,[1]Printers!Q:Q,,0)*G3803/10,0)*10,_xlfn.XLOOKUP([1]Parameters!B3803,[1]Printers!L:L,[1]Printers!P:P,,0)),"")</f>
        <v>25</v>
      </c>
      <c r="I3803" s="3" t="str" cm="1">
        <f t="array" ref="I3803">IFERROR(IF(ROW()-1&gt;COUNTA([1]!T_Printers[Printers])*COUNTA([1]!T_Resins[Resins]),"",_xlfn.IFS(ROUND(VLOOKUP(C3803,[1]!T_Resins[#Data],4,FALSE)/VLOOKUP(A3803,[1]!T_Printers[#Data],5,FALSE),1)&lt;=_xlfn.XLOOKUP(B3803,[1]Printers!L:L,[1]Printers!O:O,1,0,),ROUND(VLOOKUP(C3803,[1]!T_Resins[#Data],4,FALSE)/VLOOKUP(A3803,[1]!T_Printers[#Data],5,FALSE),1),ROUND(VLOOKUP(C3803,[1]!T_Resins[#Data],4,FALSE)/VLOOKUP(A3803,[1]!T_Printers[#Data],5,FALSE),1)&gt;_xlfn.XLOOKUP(B3803,[1]Printers!L:L,[1]Printers!O:O,1,0,),"")),"")</f>
        <v/>
      </c>
      <c r="J3803" t="str">
        <f>IFERROR(IF(ROUND(_xlfn.XLOOKUP([1]Parameters!B3803,[1]Printers!L:L,[1]Printers!Q:Q,,0)*I3803/10,0)*10&lt;_xlfn.XLOOKUP([1]Parameters!B3803,[1]Printers!L:L,[1]Printers!P:P,,0),ROUND(_xlfn.XLOOKUP([1]Parameters!B3803,[1]Printers!L:L,[1]Printers!Q:Q,,0)*I3803/10,0)*10,_xlfn.XLOOKUP([1]Parameters!B3803,[1]Printers!L:L,[1]Printers!P:P,,0)),"")</f>
        <v/>
      </c>
      <c r="K3803">
        <f>IF(SUM(E3803:J3803)&lt;&gt;0,VLOOKUP(A3803,[1]!T_Printers[#Data],10,FALSE)+VLOOKUP(C3803,[1]!T_Resins[#Data],10,FALSE),"")</f>
        <v>5</v>
      </c>
      <c r="L3803">
        <f>IF(SUM(E3803:J3803)&lt;&gt;0,VLOOKUP(A3803,[1]!T_Printers[#Data],11,FALSE),"")</f>
        <v>8</v>
      </c>
      <c r="M3803">
        <f>IF(SUM(E3803:J3803)&lt;&gt;0,VLOOKUP(C3803,[1]!T_Resins[#Data],8,FALSE),"")</f>
        <v>120</v>
      </c>
      <c r="N3803">
        <f>IF(_xlfn.XLOOKUP(B3803,[1]Printers!$L:$L,[1]Printers!$R:$R,0,0)&gt;0,[1]Parameters!M3803,IF(SUM(E3803:J3803)&lt;&gt;0,VLOOKUP(C3803,[1]!T_Resins[#Data],9,FALSE),""))</f>
        <v>180</v>
      </c>
      <c r="O3803" t="str">
        <f t="shared" si="59"/>
        <v>UNIZSLASH2</v>
      </c>
    </row>
    <row r="3804" spans="1:15" x14ac:dyDescent="0.25">
      <c r="A3804" t="str">
        <f t="array" ref="A3804">IF(ROW()-1&gt;COUNTA([1]!T_Printers[Printers])*COUNTA([1]!T_Resins[Resins]),"",INDEX([1]!T_Printers[Printers],INT((ROW()-2)/COUNTA([1]!T_Resins[Resins])+1)))</f>
        <v>UNIZ SLASH 2</v>
      </c>
      <c r="B3804" t="str">
        <f>_xlfn.XLOOKUP(A3804,[1]!T_Printers[Printers],[1]!T_Printers[Icon link],,0)</f>
        <v>UNIZSLASH2</v>
      </c>
      <c r="C3804" t="str">
        <f t="array" ref="C3804">IF(ROW()-1&gt;COUNTA([1]!T_Printers[Printers])*COUNTA([1]!T_Resins[Resins]),"",INDEX([1]!T_Resins[Resins],MOD(ROW()-2,COUNTA([1]!T_Resins[Resins]))+1))</f>
        <v xml:space="preserve">Dental Sand A1-A2 (Обновленная версия) </v>
      </c>
      <c r="D3804">
        <f>IF(SUM(E3804:J3804)&lt;&gt;0,IF(ROW()-1&gt;COUNTA([1]!T_Printers[Printers])*COUNTA([1]!T_Resins[Resins]),"",2),"")</f>
        <v>2</v>
      </c>
      <c r="E3804" cm="1">
        <f t="array" ref="E3804">IFERROR(IF(ROW()-1&gt;COUNTA([1]!T_Printers[Printers])*COUNTA([1]!T_Resins[Resins]),"",_xlfn.IFS(ROUND(VLOOKUP(C3804,[1]!T_Resins[#Data],2,FALSE)/VLOOKUP(A3804,[1]!T_Printers[#Data],5,FALSE),1)&lt;=_xlfn.XLOOKUP(B3804,[1]Printers!L:L,[1]Printers!O:O,1,0,),ROUND(VLOOKUP(C3804,[1]!T_Resins[#Data],2,FALSE)/VLOOKUP(A3804,[1]!T_Printers[#Data],5,FALSE),1),ROUND(VLOOKUP(C3804,[1]!T_Resins[#Data],2,FALSE)/VLOOKUP(A3804,[1]!T_Printers[#Data],5,FALSE),1)&gt;_xlfn.XLOOKUP(B3804,[1]Printers!L:L,[1]Printers!O:O,1,0,),10)),"Используйте слой 100 мкм")</f>
        <v>9.6</v>
      </c>
      <c r="F3804">
        <f>IFERROR(IF(ROUND(_xlfn.XLOOKUP([1]Parameters!B3804,[1]Printers!L:L,[1]Printers!Q:Q,,0)*E3804/10,0)*10&lt;_xlfn.XLOOKUP([1]Parameters!B3804,[1]Printers!L:L,[1]Printers!P:P,,0),ROUND(_xlfn.XLOOKUP([1]Parameters!B3804,[1]Printers!L:L,[1]Printers!Q:Q,,0)*E3804/10,0)*10,_xlfn.XLOOKUP([1]Parameters!B3804,[1]Printers!L:L,[1]Printers!P:P,,0)),"")</f>
        <v>25</v>
      </c>
      <c r="G3804" cm="1">
        <f t="array" ref="G3804">IFERROR(IF(ROW()-1&gt;COUNTA([1]!T_Printers[Printers])*COUNTA([1]!T_Resins[Resins]),"",_xlfn.IFS(ROUND(VLOOKUP(C3804,[1]!T_Resins[#Data],3,FALSE)/VLOOKUP(A3804,[1]!T_Printers[#Data],5,FALSE),1)&lt;=_xlfn.XLOOKUP(B3804,[1]Printers!L:L,[1]Printers!O:O,1,0,),ROUND(VLOOKUP(C3804,[1]!T_Resins[#Data],3,FALSE)/VLOOKUP(A3804,[1]!T_Printers[#Data],5,FALSE),1),ROUND(VLOOKUP(C3804,[1]!T_Resins[#Data],3,FALSE)/VLOOKUP(A3804,[1]!T_Printers[#Data],5,FALSE),1)&gt;_xlfn.XLOOKUP(B3804,[1]Printers!L:L,[1]Printers!O:O,1,0,),10)),"")</f>
        <v>10</v>
      </c>
      <c r="H3804">
        <f>IFERROR(IF(ROUND(_xlfn.XLOOKUP([1]Parameters!B3804,[1]Printers!L:L,[1]Printers!Q:Q,,0)*G3804/10,0)*10&lt;_xlfn.XLOOKUP([1]Parameters!B3804,[1]Printers!L:L,[1]Printers!P:P,,0),ROUND(_xlfn.XLOOKUP([1]Parameters!B3804,[1]Printers!L:L,[1]Printers!Q:Q,,0)*G3804/10,0)*10,_xlfn.XLOOKUP([1]Parameters!B3804,[1]Printers!L:L,[1]Printers!P:P,,0)),"")</f>
        <v>25</v>
      </c>
      <c r="I3804" s="3" t="str" cm="1">
        <f t="array" ref="I3804">IFERROR(IF(ROW()-1&gt;COUNTA([1]!T_Printers[Printers])*COUNTA([1]!T_Resins[Resins]),"",_xlfn.IFS(ROUND(VLOOKUP(C3804,[1]!T_Resins[#Data],4,FALSE)/VLOOKUP(A3804,[1]!T_Printers[#Data],5,FALSE),1)&lt;=_xlfn.XLOOKUP(B3804,[1]Printers!L:L,[1]Printers!O:O,1,0,),ROUND(VLOOKUP(C3804,[1]!T_Resins[#Data],4,FALSE)/VLOOKUP(A3804,[1]!T_Printers[#Data],5,FALSE),1),ROUND(VLOOKUP(C3804,[1]!T_Resins[#Data],4,FALSE)/VLOOKUP(A3804,[1]!T_Printers[#Data],5,FALSE),1)&gt;_xlfn.XLOOKUP(B3804,[1]Printers!L:L,[1]Printers!O:O,1,0,),"")),"")</f>
        <v/>
      </c>
      <c r="J3804" t="str">
        <f>IFERROR(IF(ROUND(_xlfn.XLOOKUP([1]Parameters!B3804,[1]Printers!L:L,[1]Printers!Q:Q,,0)*I3804/10,0)*10&lt;_xlfn.XLOOKUP([1]Parameters!B3804,[1]Printers!L:L,[1]Printers!P:P,,0),ROUND(_xlfn.XLOOKUP([1]Parameters!B3804,[1]Printers!L:L,[1]Printers!Q:Q,,0)*I3804/10,0)*10,_xlfn.XLOOKUP([1]Parameters!B3804,[1]Printers!L:L,[1]Printers!P:P,,0)),"")</f>
        <v/>
      </c>
      <c r="K3804">
        <f>IF(SUM(E3804:J3804)&lt;&gt;0,VLOOKUP(A3804,[1]!T_Printers[#Data],10,FALSE)+VLOOKUP(C3804,[1]!T_Resins[#Data],10,FALSE),"")</f>
        <v>5</v>
      </c>
      <c r="L3804">
        <f>IF(SUM(E3804:J3804)&lt;&gt;0,VLOOKUP(A3804,[1]!T_Printers[#Data],11,FALSE),"")</f>
        <v>8</v>
      </c>
      <c r="M3804">
        <f>IF(SUM(E3804:J3804)&lt;&gt;0,VLOOKUP(C3804,[1]!T_Resins[#Data],8,FALSE),"")</f>
        <v>120</v>
      </c>
      <c r="N3804">
        <f>IF(_xlfn.XLOOKUP(B3804,[1]Printers!$L:$L,[1]Printers!$R:$R,0,0)&gt;0,[1]Parameters!M3804,IF(SUM(E3804:J3804)&lt;&gt;0,VLOOKUP(C3804,[1]!T_Resins[#Data],9,FALSE),""))</f>
        <v>180</v>
      </c>
      <c r="O3804" t="str">
        <f t="shared" si="59"/>
        <v>UNIZSLASH2</v>
      </c>
    </row>
    <row r="3805" spans="1:15" x14ac:dyDescent="0.25">
      <c r="A3805" t="str">
        <f t="array" ref="A3805">IF(ROW()-1&gt;COUNTA([1]!T_Printers[Printers])*COUNTA([1]!T_Resins[Resins]),"",INDEX([1]!T_Printers[Printers],INT((ROW()-2)/COUNTA([1]!T_Resins[Resins])+1)))</f>
        <v>UNIZ SLASH 2</v>
      </c>
      <c r="B3805" t="str">
        <f>_xlfn.XLOOKUP(A3805,[1]!T_Printers[Printers],[1]!T_Printers[Icon link],,0)</f>
        <v>UNIZSLASH2</v>
      </c>
      <c r="C3805" t="str">
        <f t="array" ref="C3805">IF(ROW()-1&gt;COUNTA([1]!T_Printers[Printers])*COUNTA([1]!T_Resins[Resins]),"",INDEX([1]!T_Resins[Resins],MOD(ROW()-2,COUNTA([1]!T_Resins[Resins]))+1))</f>
        <v>Dental Sand A3</v>
      </c>
      <c r="D3805">
        <f>IF(SUM(E3805:J3805)&lt;&gt;0,IF(ROW()-1&gt;COUNTA([1]!T_Printers[Printers])*COUNTA([1]!T_Resins[Resins]),"",2),"")</f>
        <v>2</v>
      </c>
      <c r="E3805" cm="1">
        <f t="array" ref="E3805">IFERROR(IF(ROW()-1&gt;COUNTA([1]!T_Printers[Printers])*COUNTA([1]!T_Resins[Resins]),"",_xlfn.IFS(ROUND(VLOOKUP(C3805,[1]!T_Resins[#Data],2,FALSE)/VLOOKUP(A3805,[1]!T_Printers[#Data],5,FALSE),1)&lt;=_xlfn.XLOOKUP(B3805,[1]Printers!L:L,[1]Printers!O:O,1,0,),ROUND(VLOOKUP(C3805,[1]!T_Resins[#Data],2,FALSE)/VLOOKUP(A3805,[1]!T_Printers[#Data],5,FALSE),1),ROUND(VLOOKUP(C3805,[1]!T_Resins[#Data],2,FALSE)/VLOOKUP(A3805,[1]!T_Printers[#Data],5,FALSE),1)&gt;_xlfn.XLOOKUP(B3805,[1]Printers!L:L,[1]Printers!O:O,1,0,),10)),"Используйте слой 100 мкм")</f>
        <v>3.6</v>
      </c>
      <c r="F3805">
        <f>IFERROR(IF(ROUND(_xlfn.XLOOKUP([1]Parameters!B3805,[1]Printers!L:L,[1]Printers!Q:Q,,0)*E3805/10,0)*10&lt;_xlfn.XLOOKUP([1]Parameters!B3805,[1]Printers!L:L,[1]Printers!P:P,,0),ROUND(_xlfn.XLOOKUP([1]Parameters!B3805,[1]Printers!L:L,[1]Printers!Q:Q,,0)*E3805/10,0)*10,_xlfn.XLOOKUP([1]Parameters!B3805,[1]Printers!L:L,[1]Printers!P:P,,0)),"")</f>
        <v>25</v>
      </c>
      <c r="G3805" cm="1">
        <f t="array" ref="G3805">IFERROR(IF(ROW()-1&gt;COUNTA([1]!T_Printers[Printers])*COUNTA([1]!T_Resins[Resins]),"",_xlfn.IFS(ROUND(VLOOKUP(C3805,[1]!T_Resins[#Data],3,FALSE)/VLOOKUP(A3805,[1]!T_Printers[#Data],5,FALSE),1)&lt;=_xlfn.XLOOKUP(B3805,[1]Printers!L:L,[1]Printers!O:O,1,0,),ROUND(VLOOKUP(C3805,[1]!T_Resins[#Data],3,FALSE)/VLOOKUP(A3805,[1]!T_Printers[#Data],5,FALSE),1),ROUND(VLOOKUP(C3805,[1]!T_Resins[#Data],3,FALSE)/VLOOKUP(A3805,[1]!T_Printers[#Data],5,FALSE),1)&gt;_xlfn.XLOOKUP(B3805,[1]Printers!L:L,[1]Printers!O:O,1,0,),10)),"")</f>
        <v>4.5999999999999996</v>
      </c>
      <c r="H3805">
        <f>IFERROR(IF(ROUND(_xlfn.XLOOKUP([1]Parameters!B3805,[1]Printers!L:L,[1]Printers!Q:Q,,0)*G3805/10,0)*10&lt;_xlfn.XLOOKUP([1]Parameters!B3805,[1]Printers!L:L,[1]Printers!P:P,,0),ROUND(_xlfn.XLOOKUP([1]Parameters!B3805,[1]Printers!L:L,[1]Printers!Q:Q,,0)*G3805/10,0)*10,_xlfn.XLOOKUP([1]Parameters!B3805,[1]Printers!L:L,[1]Printers!P:P,,0)),"")</f>
        <v>25</v>
      </c>
      <c r="I3805" s="3" t="str" cm="1">
        <f t="array" ref="I3805">IFERROR(IF(ROW()-1&gt;COUNTA([1]!T_Printers[Printers])*COUNTA([1]!T_Resins[Resins]),"",_xlfn.IFS(ROUND(VLOOKUP(C3805,[1]!T_Resins[#Data],4,FALSE)/VLOOKUP(A3805,[1]!T_Printers[#Data],5,FALSE),1)&lt;=_xlfn.XLOOKUP(B3805,[1]Printers!L:L,[1]Printers!O:O,1,0,),ROUND(VLOOKUP(C3805,[1]!T_Resins[#Data],4,FALSE)/VLOOKUP(A3805,[1]!T_Printers[#Data],5,FALSE),1),ROUND(VLOOKUP(C3805,[1]!T_Resins[#Data],4,FALSE)/VLOOKUP(A3805,[1]!T_Printers[#Data],5,FALSE),1)&gt;_xlfn.XLOOKUP(B3805,[1]Printers!L:L,[1]Printers!O:O,1,0,),"")),"")</f>
        <v/>
      </c>
      <c r="J3805" t="str">
        <f>IFERROR(IF(ROUND(_xlfn.XLOOKUP([1]Parameters!B3805,[1]Printers!L:L,[1]Printers!Q:Q,,0)*I3805/10,0)*10&lt;_xlfn.XLOOKUP([1]Parameters!B3805,[1]Printers!L:L,[1]Printers!P:P,,0),ROUND(_xlfn.XLOOKUP([1]Parameters!B3805,[1]Printers!L:L,[1]Printers!Q:Q,,0)*I3805/10,0)*10,_xlfn.XLOOKUP([1]Parameters!B3805,[1]Printers!L:L,[1]Printers!P:P,,0)),"")</f>
        <v/>
      </c>
      <c r="K3805">
        <f>IF(SUM(E3805:J3805)&lt;&gt;0,VLOOKUP(A3805,[1]!T_Printers[#Data],10,FALSE)+VLOOKUP(C3805,[1]!T_Resins[#Data],10,FALSE),"")</f>
        <v>5</v>
      </c>
      <c r="L3805">
        <f>IF(SUM(E3805:J3805)&lt;&gt;0,VLOOKUP(A3805,[1]!T_Printers[#Data],11,FALSE),"")</f>
        <v>8</v>
      </c>
      <c r="M3805">
        <f>IF(SUM(E3805:J3805)&lt;&gt;0,VLOOKUP(C3805,[1]!T_Resins[#Data],8,FALSE),"")</f>
        <v>120</v>
      </c>
      <c r="N3805">
        <f>IF(_xlfn.XLOOKUP(B3805,[1]Printers!$L:$L,[1]Printers!$R:$R,0,0)&gt;0,[1]Parameters!M3805,IF(SUM(E3805:J3805)&lt;&gt;0,VLOOKUP(C3805,[1]!T_Resins[#Data],9,FALSE),""))</f>
        <v>180</v>
      </c>
      <c r="O3805" t="str">
        <f t="shared" si="59"/>
        <v>UNIZSLASH2</v>
      </c>
    </row>
    <row r="3806" spans="1:15" x14ac:dyDescent="0.25">
      <c r="A3806" t="str">
        <f t="array" ref="A3806">IF(ROW()-1&gt;COUNTA([1]!T_Printers[Printers])*COUNTA([1]!T_Resins[Resins]),"",INDEX([1]!T_Printers[Printers],INT((ROW()-2)/COUNTA([1]!T_Resins[Resins])+1)))</f>
        <v>UNIZ SLASH 2</v>
      </c>
      <c r="B3806" t="str">
        <f>_xlfn.XLOOKUP(A3806,[1]!T_Printers[Printers],[1]!T_Printers[Icon link],,0)</f>
        <v>UNIZSLASH2</v>
      </c>
      <c r="C3806" t="str">
        <f t="array" ref="C3806">IF(ROW()-1&gt;COUNTA([1]!T_Printers[Printers])*COUNTA([1]!T_Resins[Resins]),"",INDEX([1]!T_Resins[Resins],MOD(ROW()-2,COUNTA([1]!T_Resins[Resins]))+1))</f>
        <v xml:space="preserve">Dental Sand A3 (Обновленная версия) </v>
      </c>
      <c r="D3806">
        <f>IF(SUM(E3806:J3806)&lt;&gt;0,IF(ROW()-1&gt;COUNTA([1]!T_Printers[Printers])*COUNTA([1]!T_Resins[Resins]),"",2),"")</f>
        <v>2</v>
      </c>
      <c r="E3806" cm="1">
        <f t="array" ref="E3806">IFERROR(IF(ROW()-1&gt;COUNTA([1]!T_Printers[Printers])*COUNTA([1]!T_Resins[Resins]),"",_xlfn.IFS(ROUND(VLOOKUP(C3806,[1]!T_Resins[#Data],2,FALSE)/VLOOKUP(A3806,[1]!T_Printers[#Data],5,FALSE),1)&lt;=_xlfn.XLOOKUP(B3806,[1]Printers!L:L,[1]Printers!O:O,1,0,),ROUND(VLOOKUP(C3806,[1]!T_Resins[#Data],2,FALSE)/VLOOKUP(A3806,[1]!T_Printers[#Data],5,FALSE),1),ROUND(VLOOKUP(C3806,[1]!T_Resins[#Data],2,FALSE)/VLOOKUP(A3806,[1]!T_Printers[#Data],5,FALSE),1)&gt;_xlfn.XLOOKUP(B3806,[1]Printers!L:L,[1]Printers!O:O,1,0,),10)),"Используйте слой 100 мкм")</f>
        <v>9.6</v>
      </c>
      <c r="F3806">
        <f>IFERROR(IF(ROUND(_xlfn.XLOOKUP([1]Parameters!B3806,[1]Printers!L:L,[1]Printers!Q:Q,,0)*E3806/10,0)*10&lt;_xlfn.XLOOKUP([1]Parameters!B3806,[1]Printers!L:L,[1]Printers!P:P,,0),ROUND(_xlfn.XLOOKUP([1]Parameters!B3806,[1]Printers!L:L,[1]Printers!Q:Q,,0)*E3806/10,0)*10,_xlfn.XLOOKUP([1]Parameters!B3806,[1]Printers!L:L,[1]Printers!P:P,,0)),"")</f>
        <v>25</v>
      </c>
      <c r="G3806" cm="1">
        <f t="array" ref="G3806">IFERROR(IF(ROW()-1&gt;COUNTA([1]!T_Printers[Printers])*COUNTA([1]!T_Resins[Resins]),"",_xlfn.IFS(ROUND(VLOOKUP(C3806,[1]!T_Resins[#Data],3,FALSE)/VLOOKUP(A3806,[1]!T_Printers[#Data],5,FALSE),1)&lt;=_xlfn.XLOOKUP(B3806,[1]Printers!L:L,[1]Printers!O:O,1,0,),ROUND(VLOOKUP(C3806,[1]!T_Resins[#Data],3,FALSE)/VLOOKUP(A3806,[1]!T_Printers[#Data],5,FALSE),1),ROUND(VLOOKUP(C3806,[1]!T_Resins[#Data],3,FALSE)/VLOOKUP(A3806,[1]!T_Printers[#Data],5,FALSE),1)&gt;_xlfn.XLOOKUP(B3806,[1]Printers!L:L,[1]Printers!O:O,1,0,),10)),"")</f>
        <v>10</v>
      </c>
      <c r="H3806">
        <f>IFERROR(IF(ROUND(_xlfn.XLOOKUP([1]Parameters!B3806,[1]Printers!L:L,[1]Printers!Q:Q,,0)*G3806/10,0)*10&lt;_xlfn.XLOOKUP([1]Parameters!B3806,[1]Printers!L:L,[1]Printers!P:P,,0),ROUND(_xlfn.XLOOKUP([1]Parameters!B3806,[1]Printers!L:L,[1]Printers!Q:Q,,0)*G3806/10,0)*10,_xlfn.XLOOKUP([1]Parameters!B3806,[1]Printers!L:L,[1]Printers!P:P,,0)),"")</f>
        <v>25</v>
      </c>
      <c r="I3806" s="3" t="str" cm="1">
        <f t="array" ref="I3806">IFERROR(IF(ROW()-1&gt;COUNTA([1]!T_Printers[Printers])*COUNTA([1]!T_Resins[Resins]),"",_xlfn.IFS(ROUND(VLOOKUP(C3806,[1]!T_Resins[#Data],4,FALSE)/VLOOKUP(A3806,[1]!T_Printers[#Data],5,FALSE),1)&lt;=_xlfn.XLOOKUP(B3806,[1]Printers!L:L,[1]Printers!O:O,1,0,),ROUND(VLOOKUP(C3806,[1]!T_Resins[#Data],4,FALSE)/VLOOKUP(A3806,[1]!T_Printers[#Data],5,FALSE),1),ROUND(VLOOKUP(C3806,[1]!T_Resins[#Data],4,FALSE)/VLOOKUP(A3806,[1]!T_Printers[#Data],5,FALSE),1)&gt;_xlfn.XLOOKUP(B3806,[1]Printers!L:L,[1]Printers!O:O,1,0,),"")),"")</f>
        <v/>
      </c>
      <c r="J3806" t="str">
        <f>IFERROR(IF(ROUND(_xlfn.XLOOKUP([1]Parameters!B3806,[1]Printers!L:L,[1]Printers!Q:Q,,0)*I3806/10,0)*10&lt;_xlfn.XLOOKUP([1]Parameters!B3806,[1]Printers!L:L,[1]Printers!P:P,,0),ROUND(_xlfn.XLOOKUP([1]Parameters!B3806,[1]Printers!L:L,[1]Printers!Q:Q,,0)*I3806/10,0)*10,_xlfn.XLOOKUP([1]Parameters!B3806,[1]Printers!L:L,[1]Printers!P:P,,0)),"")</f>
        <v/>
      </c>
      <c r="K3806">
        <f>IF(SUM(E3806:J3806)&lt;&gt;0,VLOOKUP(A3806,[1]!T_Printers[#Data],10,FALSE)+VLOOKUP(C3806,[1]!T_Resins[#Data],10,FALSE),"")</f>
        <v>5</v>
      </c>
      <c r="L3806">
        <f>IF(SUM(E3806:J3806)&lt;&gt;0,VLOOKUP(A3806,[1]!T_Printers[#Data],11,FALSE),"")</f>
        <v>8</v>
      </c>
      <c r="M3806">
        <f>IF(SUM(E3806:J3806)&lt;&gt;0,VLOOKUP(C3806,[1]!T_Resins[#Data],8,FALSE),"")</f>
        <v>120</v>
      </c>
      <c r="N3806">
        <f>IF(_xlfn.XLOOKUP(B3806,[1]Printers!$L:$L,[1]Printers!$R:$R,0,0)&gt;0,[1]Parameters!M3806,IF(SUM(E3806:J3806)&lt;&gt;0,VLOOKUP(C3806,[1]!T_Resins[#Data],9,FALSE),""))</f>
        <v>180</v>
      </c>
      <c r="O3806" t="str">
        <f t="shared" si="59"/>
        <v>UNIZSLASH2</v>
      </c>
    </row>
    <row r="3807" spans="1:15" x14ac:dyDescent="0.25">
      <c r="A3807" t="str">
        <f t="array" ref="A3807">IF(ROW()-1&gt;COUNTA([1]!T_Printers[Printers])*COUNTA([1]!T_Resins[Resins]),"",INDEX([1]!T_Printers[Printers],INT((ROW()-2)/COUNTA([1]!T_Resins[Resins])+1)))</f>
        <v>UNIZ SLASH 2</v>
      </c>
      <c r="B3807" t="str">
        <f>_xlfn.XLOOKUP(A3807,[1]!T_Printers[Printers],[1]!T_Printers[Icon link],,0)</f>
        <v>UNIZSLASH2</v>
      </c>
      <c r="C3807" t="str">
        <f t="array" ref="C3807">IF(ROW()-1&gt;COUNTA([1]!T_Printers[Printers])*COUNTA([1]!T_Resins[Resins]),"",INDEX([1]!T_Resins[Resins],MOD(ROW()-2,COUNTA([1]!T_Resins[Resins]))+1))</f>
        <v>Dental Sand Pro A1-A2 (Crown LT)</v>
      </c>
      <c r="D3807">
        <f>IF(SUM(E3807:J3807)&lt;&gt;0,IF(ROW()-1&gt;COUNTA([1]!T_Printers[Printers])*COUNTA([1]!T_Resins[Resins]),"",2),"")</f>
        <v>2</v>
      </c>
      <c r="E3807" cm="1">
        <f t="array" ref="E3807">IFERROR(IF(ROW()-1&gt;COUNTA([1]!T_Printers[Printers])*COUNTA([1]!T_Resins[Resins]),"",_xlfn.IFS(ROUND(VLOOKUP(C3807,[1]!T_Resins[#Data],2,FALSE)/VLOOKUP(A3807,[1]!T_Printers[#Data],5,FALSE),1)&lt;=_xlfn.XLOOKUP(B3807,[1]Printers!L:L,[1]Printers!O:O,1,0,),ROUND(VLOOKUP(C3807,[1]!T_Resins[#Data],2,FALSE)/VLOOKUP(A3807,[1]!T_Printers[#Data],5,FALSE),1),ROUND(VLOOKUP(C3807,[1]!T_Resins[#Data],2,FALSE)/VLOOKUP(A3807,[1]!T_Printers[#Data],5,FALSE),1)&gt;_xlfn.XLOOKUP(B3807,[1]Printers!L:L,[1]Printers!O:O,1,0,),10)),"Используйте слой 100 мкм")</f>
        <v>15.8</v>
      </c>
      <c r="F3807">
        <f>IFERROR(IF(ROUND(_xlfn.XLOOKUP([1]Parameters!B3807,[1]Printers!L:L,[1]Printers!Q:Q,,0)*E3807/10,0)*10&lt;_xlfn.XLOOKUP([1]Parameters!B3807,[1]Printers!L:L,[1]Printers!P:P,,0),ROUND(_xlfn.XLOOKUP([1]Parameters!B3807,[1]Printers!L:L,[1]Printers!Q:Q,,0)*E3807/10,0)*10,_xlfn.XLOOKUP([1]Parameters!B3807,[1]Printers!L:L,[1]Printers!P:P,,0)),"")</f>
        <v>25</v>
      </c>
      <c r="G3807" cm="1">
        <f t="array" ref="G3807">IFERROR(IF(ROW()-1&gt;COUNTA([1]!T_Printers[Printers])*COUNTA([1]!T_Resins[Resins]),"",_xlfn.IFS(ROUND(VLOOKUP(C3807,[1]!T_Resins[#Data],3,FALSE)/VLOOKUP(A3807,[1]!T_Printers[#Data],5,FALSE),1)&lt;=_xlfn.XLOOKUP(B3807,[1]Printers!L:L,[1]Printers!O:O,1,0,),ROUND(VLOOKUP(C3807,[1]!T_Resins[#Data],3,FALSE)/VLOOKUP(A3807,[1]!T_Printers[#Data],5,FALSE),1),ROUND(VLOOKUP(C3807,[1]!T_Resins[#Data],3,FALSE)/VLOOKUP(A3807,[1]!T_Printers[#Data],5,FALSE),1)&gt;_xlfn.XLOOKUP(B3807,[1]Printers!L:L,[1]Printers!O:O,1,0,),10)),"")</f>
        <v>22.8</v>
      </c>
      <c r="H3807">
        <f>IFERROR(IF(ROUND(_xlfn.XLOOKUP([1]Parameters!B3807,[1]Printers!L:L,[1]Printers!Q:Q,,0)*G3807/10,0)*10&lt;_xlfn.XLOOKUP([1]Parameters!B3807,[1]Printers!L:L,[1]Printers!P:P,,0),ROUND(_xlfn.XLOOKUP([1]Parameters!B3807,[1]Printers!L:L,[1]Printers!Q:Q,,0)*G3807/10,0)*10,_xlfn.XLOOKUP([1]Parameters!B3807,[1]Printers!L:L,[1]Printers!P:P,,0)),"")</f>
        <v>25</v>
      </c>
      <c r="I3807" s="3" t="str" cm="1">
        <f t="array" ref="I3807">IFERROR(IF(ROW()-1&gt;COUNTA([1]!T_Printers[Printers])*COUNTA([1]!T_Resins[Resins]),"",_xlfn.IFS(ROUND(VLOOKUP(C3807,[1]!T_Resins[#Data],4,FALSE)/VLOOKUP(A3807,[1]!T_Printers[#Data],5,FALSE),1)&lt;=_xlfn.XLOOKUP(B3807,[1]Printers!L:L,[1]Printers!O:O,1,0,),ROUND(VLOOKUP(C3807,[1]!T_Resins[#Data],4,FALSE)/VLOOKUP(A3807,[1]!T_Printers[#Data],5,FALSE),1),ROUND(VLOOKUP(C3807,[1]!T_Resins[#Data],4,FALSE)/VLOOKUP(A3807,[1]!T_Printers[#Data],5,FALSE),1)&gt;_xlfn.XLOOKUP(B3807,[1]Printers!L:L,[1]Printers!O:O,1,0,),"")),"")</f>
        <v/>
      </c>
      <c r="J3807" t="str">
        <f>IFERROR(IF(ROUND(_xlfn.XLOOKUP([1]Parameters!B3807,[1]Printers!L:L,[1]Printers!Q:Q,,0)*I3807/10,0)*10&lt;_xlfn.XLOOKUP([1]Parameters!B3807,[1]Printers!L:L,[1]Printers!P:P,,0),ROUND(_xlfn.XLOOKUP([1]Parameters!B3807,[1]Printers!L:L,[1]Printers!Q:Q,,0)*I3807/10,0)*10,_xlfn.XLOOKUP([1]Parameters!B3807,[1]Printers!L:L,[1]Printers!P:P,,0)),"")</f>
        <v/>
      </c>
      <c r="K3807">
        <f>IF(SUM(E3807:J3807)&lt;&gt;0,VLOOKUP(A3807,[1]!T_Printers[#Data],10,FALSE)+VLOOKUP(C3807,[1]!T_Resins[#Data],10,FALSE),"")</f>
        <v>5</v>
      </c>
      <c r="L3807">
        <f>IF(SUM(E3807:J3807)&lt;&gt;0,VLOOKUP(A3807,[1]!T_Printers[#Data],11,FALSE),"")</f>
        <v>8</v>
      </c>
      <c r="M3807">
        <f>IF(SUM(E3807:J3807)&lt;&gt;0,VLOOKUP(C3807,[1]!T_Resins[#Data],8,FALSE),"")</f>
        <v>120</v>
      </c>
      <c r="N3807">
        <f>IF(_xlfn.XLOOKUP(B3807,[1]Printers!$L:$L,[1]Printers!$R:$R,0,0)&gt;0,[1]Parameters!M3807,IF(SUM(E3807:J3807)&lt;&gt;0,VLOOKUP(C3807,[1]!T_Resins[#Data],9,FALSE),""))</f>
        <v>180</v>
      </c>
      <c r="O3807" t="str">
        <f t="shared" si="59"/>
        <v>UNIZSLASH2</v>
      </c>
    </row>
    <row r="3808" spans="1:15" x14ac:dyDescent="0.25">
      <c r="A3808" t="str">
        <f t="array" ref="A3808">IF(ROW()-1&gt;COUNTA([1]!T_Printers[Printers])*COUNTA([1]!T_Resins[Resins]),"",INDEX([1]!T_Printers[Printers],INT((ROW()-2)/COUNTA([1]!T_Resins[Resins])+1)))</f>
        <v>UNIZ SLASH 2</v>
      </c>
      <c r="B3808" t="str">
        <f>_xlfn.XLOOKUP(A3808,[1]!T_Printers[Printers],[1]!T_Printers[Icon link],,0)</f>
        <v>UNIZSLASH2</v>
      </c>
      <c r="C3808" t="str">
        <f t="array" ref="C3808">IF(ROW()-1&gt;COUNTA([1]!T_Printers[Printers])*COUNTA([1]!T_Resins[Resins]),"",INDEX([1]!T_Resins[Resins],MOD(ROW()-2,COUNTA([1]!T_Resins[Resins]))+1))</f>
        <v>Dental Sand Pro A3 (Crown LT)</v>
      </c>
      <c r="D3808">
        <f>IF(SUM(E3808:J3808)&lt;&gt;0,IF(ROW()-1&gt;COUNTA([1]!T_Printers[Printers])*COUNTA([1]!T_Resins[Resins]),"",2),"")</f>
        <v>2</v>
      </c>
      <c r="E3808" cm="1">
        <f t="array" ref="E3808">IFERROR(IF(ROW()-1&gt;COUNTA([1]!T_Printers[Printers])*COUNTA([1]!T_Resins[Resins]),"",_xlfn.IFS(ROUND(VLOOKUP(C3808,[1]!T_Resins[#Data],2,FALSE)/VLOOKUP(A3808,[1]!T_Printers[#Data],5,FALSE),1)&lt;=_xlfn.XLOOKUP(B3808,[1]Printers!L:L,[1]Printers!O:O,1,0,),ROUND(VLOOKUP(C3808,[1]!T_Resins[#Data],2,FALSE)/VLOOKUP(A3808,[1]!T_Printers[#Data],5,FALSE),1),ROUND(VLOOKUP(C3808,[1]!T_Resins[#Data],2,FALSE)/VLOOKUP(A3808,[1]!T_Printers[#Data],5,FALSE),1)&gt;_xlfn.XLOOKUP(B3808,[1]Printers!L:L,[1]Printers!O:O,1,0,),10)),"Используйте слой 100 мкм")</f>
        <v>15.8</v>
      </c>
      <c r="F3808">
        <f>IFERROR(IF(ROUND(_xlfn.XLOOKUP([1]Parameters!B3808,[1]Printers!L:L,[1]Printers!Q:Q,,0)*E3808/10,0)*10&lt;_xlfn.XLOOKUP([1]Parameters!B3808,[1]Printers!L:L,[1]Printers!P:P,,0),ROUND(_xlfn.XLOOKUP([1]Parameters!B3808,[1]Printers!L:L,[1]Printers!Q:Q,,0)*E3808/10,0)*10,_xlfn.XLOOKUP([1]Parameters!B3808,[1]Printers!L:L,[1]Printers!P:P,,0)),"")</f>
        <v>25</v>
      </c>
      <c r="G3808" cm="1">
        <f t="array" ref="G3808">IFERROR(IF(ROW()-1&gt;COUNTA([1]!T_Printers[Printers])*COUNTA([1]!T_Resins[Resins]),"",_xlfn.IFS(ROUND(VLOOKUP(C3808,[1]!T_Resins[#Data],3,FALSE)/VLOOKUP(A3808,[1]!T_Printers[#Data],5,FALSE),1)&lt;=_xlfn.XLOOKUP(B3808,[1]Printers!L:L,[1]Printers!O:O,1,0,),ROUND(VLOOKUP(C3808,[1]!T_Resins[#Data],3,FALSE)/VLOOKUP(A3808,[1]!T_Printers[#Data],5,FALSE),1),ROUND(VLOOKUP(C3808,[1]!T_Resins[#Data],3,FALSE)/VLOOKUP(A3808,[1]!T_Printers[#Data],5,FALSE),1)&gt;_xlfn.XLOOKUP(B3808,[1]Printers!L:L,[1]Printers!O:O,1,0,),10)),"")</f>
        <v>22.8</v>
      </c>
      <c r="H3808">
        <f>IFERROR(IF(ROUND(_xlfn.XLOOKUP([1]Parameters!B3808,[1]Printers!L:L,[1]Printers!Q:Q,,0)*G3808/10,0)*10&lt;_xlfn.XLOOKUP([1]Parameters!B3808,[1]Printers!L:L,[1]Printers!P:P,,0),ROUND(_xlfn.XLOOKUP([1]Parameters!B3808,[1]Printers!L:L,[1]Printers!Q:Q,,0)*G3808/10,0)*10,_xlfn.XLOOKUP([1]Parameters!B3808,[1]Printers!L:L,[1]Printers!P:P,,0)),"")</f>
        <v>25</v>
      </c>
      <c r="I3808" s="3" t="str" cm="1">
        <f t="array" ref="I3808">IFERROR(IF(ROW()-1&gt;COUNTA([1]!T_Printers[Printers])*COUNTA([1]!T_Resins[Resins]),"",_xlfn.IFS(ROUND(VLOOKUP(C3808,[1]!T_Resins[#Data],4,FALSE)/VLOOKUP(A3808,[1]!T_Printers[#Data],5,FALSE),1)&lt;=_xlfn.XLOOKUP(B3808,[1]Printers!L:L,[1]Printers!O:O,1,0,),ROUND(VLOOKUP(C3808,[1]!T_Resins[#Data],4,FALSE)/VLOOKUP(A3808,[1]!T_Printers[#Data],5,FALSE),1),ROUND(VLOOKUP(C3808,[1]!T_Resins[#Data],4,FALSE)/VLOOKUP(A3808,[1]!T_Printers[#Data],5,FALSE),1)&gt;_xlfn.XLOOKUP(B3808,[1]Printers!L:L,[1]Printers!O:O,1,0,),"")),"")</f>
        <v/>
      </c>
      <c r="J3808" t="str">
        <f>IFERROR(IF(ROUND(_xlfn.XLOOKUP([1]Parameters!B3808,[1]Printers!L:L,[1]Printers!Q:Q,,0)*I3808/10,0)*10&lt;_xlfn.XLOOKUP([1]Parameters!B3808,[1]Printers!L:L,[1]Printers!P:P,,0),ROUND(_xlfn.XLOOKUP([1]Parameters!B3808,[1]Printers!L:L,[1]Printers!Q:Q,,0)*I3808/10,0)*10,_xlfn.XLOOKUP([1]Parameters!B3808,[1]Printers!L:L,[1]Printers!P:P,,0)),"")</f>
        <v/>
      </c>
      <c r="K3808">
        <f>IF(SUM(E3808:J3808)&lt;&gt;0,VLOOKUP(A3808,[1]!T_Printers[#Data],10,FALSE)+VLOOKUP(C3808,[1]!T_Resins[#Data],10,FALSE),"")</f>
        <v>5</v>
      </c>
      <c r="L3808">
        <f>IF(SUM(E3808:J3808)&lt;&gt;0,VLOOKUP(A3808,[1]!T_Printers[#Data],11,FALSE),"")</f>
        <v>8</v>
      </c>
      <c r="M3808">
        <f>IF(SUM(E3808:J3808)&lt;&gt;0,VLOOKUP(C3808,[1]!T_Resins[#Data],8,FALSE),"")</f>
        <v>120</v>
      </c>
      <c r="N3808">
        <f>IF(_xlfn.XLOOKUP(B3808,[1]Printers!$L:$L,[1]Printers!$R:$R,0,0)&gt;0,[1]Parameters!M3808,IF(SUM(E3808:J3808)&lt;&gt;0,VLOOKUP(C3808,[1]!T_Resins[#Data],9,FALSE),""))</f>
        <v>180</v>
      </c>
      <c r="O3808" t="str">
        <f t="shared" si="59"/>
        <v>UNIZSLASH2</v>
      </c>
    </row>
    <row r="3809" spans="1:15" x14ac:dyDescent="0.25">
      <c r="A3809" t="str">
        <f t="array" ref="A3809">IF(ROW()-1&gt;COUNTA([1]!T_Printers[Printers])*COUNTA([1]!T_Resins[Resins]),"",INDEX([1]!T_Printers[Printers],INT((ROW()-2)/COUNTA([1]!T_Resins[Resins])+1)))</f>
        <v>UNIZ SLASH 2</v>
      </c>
      <c r="B3809" t="str">
        <f>_xlfn.XLOOKUP(A3809,[1]!T_Printers[Printers],[1]!T_Printers[Icon link],,0)</f>
        <v>UNIZSLASH2</v>
      </c>
      <c r="C3809" t="str">
        <f t="array" ref="C3809">IF(ROW()-1&gt;COUNTA([1]!T_Printers[Printers])*COUNTA([1]!T_Resins[Resins]),"",INDEX([1]!T_Resins[Resins],MOD(ROW()-2,COUNTA([1]!T_Resins[Resins]))+1))</f>
        <v>Dental Splint Soft</v>
      </c>
      <c r="D3809">
        <f>IF(SUM(E3809:J3809)&lt;&gt;0,IF(ROW()-1&gt;COUNTA([1]!T_Printers[Printers])*COUNTA([1]!T_Resins[Resins]),"",2),"")</f>
        <v>2</v>
      </c>
      <c r="E3809" cm="1">
        <f t="array" ref="E3809">IFERROR(IF(ROW()-1&gt;COUNTA([1]!T_Printers[Printers])*COUNTA([1]!T_Resins[Resins]),"",_xlfn.IFS(ROUND(VLOOKUP(C3809,[1]!T_Resins[#Data],2,FALSE)/VLOOKUP(A3809,[1]!T_Printers[#Data],5,FALSE),1)&lt;=_xlfn.XLOOKUP(B3809,[1]Printers!L:L,[1]Printers!O:O,1,0,),ROUND(VLOOKUP(C3809,[1]!T_Resins[#Data],2,FALSE)/VLOOKUP(A3809,[1]!T_Printers[#Data],5,FALSE),1),ROUND(VLOOKUP(C3809,[1]!T_Resins[#Data],2,FALSE)/VLOOKUP(A3809,[1]!T_Printers[#Data],5,FALSE),1)&gt;_xlfn.XLOOKUP(B3809,[1]Printers!L:L,[1]Printers!O:O,1,0,),10)),"Используйте слой 100 мкм")</f>
        <v>10.6</v>
      </c>
      <c r="F3809">
        <f>IFERROR(IF(ROUND(_xlfn.XLOOKUP([1]Parameters!B3809,[1]Printers!L:L,[1]Printers!Q:Q,,0)*E3809/10,0)*10&lt;_xlfn.XLOOKUP([1]Parameters!B3809,[1]Printers!L:L,[1]Printers!P:P,,0),ROUND(_xlfn.XLOOKUP([1]Parameters!B3809,[1]Printers!L:L,[1]Printers!Q:Q,,0)*E3809/10,0)*10,_xlfn.XLOOKUP([1]Parameters!B3809,[1]Printers!L:L,[1]Printers!P:P,,0)),"")</f>
        <v>25</v>
      </c>
      <c r="G3809" cm="1">
        <f t="array" ref="G3809">IFERROR(IF(ROW()-1&gt;COUNTA([1]!T_Printers[Printers])*COUNTA([1]!T_Resins[Resins]),"",_xlfn.IFS(ROUND(VLOOKUP(C3809,[1]!T_Resins[#Data],3,FALSE)/VLOOKUP(A3809,[1]!T_Printers[#Data],5,FALSE),1)&lt;=_xlfn.XLOOKUP(B3809,[1]Printers!L:L,[1]Printers!O:O,1,0,),ROUND(VLOOKUP(C3809,[1]!T_Resins[#Data],3,FALSE)/VLOOKUP(A3809,[1]!T_Printers[#Data],5,FALSE),1),ROUND(VLOOKUP(C3809,[1]!T_Resins[#Data],3,FALSE)/VLOOKUP(A3809,[1]!T_Printers[#Data],5,FALSE),1)&gt;_xlfn.XLOOKUP(B3809,[1]Printers!L:L,[1]Printers!O:O,1,0,),10)),"")</f>
        <v>13.7</v>
      </c>
      <c r="H3809">
        <f>IFERROR(IF(ROUND(_xlfn.XLOOKUP([1]Parameters!B3809,[1]Printers!L:L,[1]Printers!Q:Q,,0)*G3809/10,0)*10&lt;_xlfn.XLOOKUP([1]Parameters!B3809,[1]Printers!L:L,[1]Printers!P:P,,0),ROUND(_xlfn.XLOOKUP([1]Parameters!B3809,[1]Printers!L:L,[1]Printers!Q:Q,,0)*G3809/10,0)*10,_xlfn.XLOOKUP([1]Parameters!B3809,[1]Printers!L:L,[1]Printers!P:P,,0)),"")</f>
        <v>25</v>
      </c>
      <c r="I3809" s="3" t="str" cm="1">
        <f t="array" ref="I3809">IFERROR(IF(ROW()-1&gt;COUNTA([1]!T_Printers[Printers])*COUNTA([1]!T_Resins[Resins]),"",_xlfn.IFS(ROUND(VLOOKUP(C3809,[1]!T_Resins[#Data],4,FALSE)/VLOOKUP(A3809,[1]!T_Printers[#Data],5,FALSE),1)&lt;=_xlfn.XLOOKUP(B3809,[1]Printers!L:L,[1]Printers!O:O,1,0,),ROUND(VLOOKUP(C3809,[1]!T_Resins[#Data],4,FALSE)/VLOOKUP(A3809,[1]!T_Printers[#Data],5,FALSE),1),ROUND(VLOOKUP(C3809,[1]!T_Resins[#Data],4,FALSE)/VLOOKUP(A3809,[1]!T_Printers[#Data],5,FALSE),1)&gt;_xlfn.XLOOKUP(B3809,[1]Printers!L:L,[1]Printers!O:O,1,0,),"")),"")</f>
        <v/>
      </c>
      <c r="J3809" t="str">
        <f>IFERROR(IF(ROUND(_xlfn.XLOOKUP([1]Parameters!B3809,[1]Printers!L:L,[1]Printers!Q:Q,,0)*I3809/10,0)*10&lt;_xlfn.XLOOKUP([1]Parameters!B3809,[1]Printers!L:L,[1]Printers!P:P,,0),ROUND(_xlfn.XLOOKUP([1]Parameters!B3809,[1]Printers!L:L,[1]Printers!Q:Q,,0)*I3809/10,0)*10,_xlfn.XLOOKUP([1]Parameters!B3809,[1]Printers!L:L,[1]Printers!P:P,,0)),"")</f>
        <v/>
      </c>
      <c r="K3809">
        <f>IF(SUM(E3809:J3809)&lt;&gt;0,VLOOKUP(A3809,[1]!T_Printers[#Data],10,FALSE)+VLOOKUP(C3809,[1]!T_Resins[#Data],10,FALSE),"")</f>
        <v>4</v>
      </c>
      <c r="L3809">
        <f>IF(SUM(E3809:J3809)&lt;&gt;0,VLOOKUP(A3809,[1]!T_Printers[#Data],11,FALSE),"")</f>
        <v>8</v>
      </c>
      <c r="M3809">
        <f>IF(SUM(E3809:J3809)&lt;&gt;0,VLOOKUP(C3809,[1]!T_Resins[#Data],8,FALSE),"")</f>
        <v>60</v>
      </c>
      <c r="N3809">
        <f>IF(_xlfn.XLOOKUP(B3809,[1]Printers!$L:$L,[1]Printers!$R:$R,0,0)&gt;0,[1]Parameters!M3809,IF(SUM(E3809:J3809)&lt;&gt;0,VLOOKUP(C3809,[1]!T_Resins[#Data],9,FALSE),""))</f>
        <v>60</v>
      </c>
      <c r="O3809" t="str">
        <f t="shared" si="59"/>
        <v>UNIZSLASH2</v>
      </c>
    </row>
    <row r="3810" spans="1:15" x14ac:dyDescent="0.25">
      <c r="A3810" t="str">
        <f t="array" ref="A3810">IF(ROW()-1&gt;COUNTA([1]!T_Printers[Printers])*COUNTA([1]!T_Resins[Resins]),"",INDEX([1]!T_Printers[Printers],INT((ROW()-2)/COUNTA([1]!T_Resins[Resins])+1)))</f>
        <v>UNIZ SLASH 2</v>
      </c>
      <c r="B3810" t="str">
        <f>_xlfn.XLOOKUP(A3810,[1]!T_Printers[Printers],[1]!T_Printers[Icon link],,0)</f>
        <v>UNIZSLASH2</v>
      </c>
      <c r="C3810" t="str">
        <f t="array" ref="C3810">IF(ROW()-1&gt;COUNTA([1]!T_Printers[Printers])*COUNTA([1]!T_Resins[Resins]),"",INDEX([1]!T_Resins[Resins],MOD(ROW()-2,COUNTA([1]!T_Resins[Resins]))+1))</f>
        <v>Dental Tray</v>
      </c>
      <c r="D3810">
        <f>IF(SUM(E3810:J3810)&lt;&gt;0,IF(ROW()-1&gt;COUNTA([1]!T_Printers[Printers])*COUNTA([1]!T_Resins[Resins]),"",2),"")</f>
        <v>2</v>
      </c>
      <c r="E3810" t="str" cm="1">
        <f t="array" ref="E3810">IFERROR(IF(ROW()-1&gt;COUNTA([1]!T_Printers[Printers])*COUNTA([1]!T_Resins[Resins]),"",_xlfn.IFS(ROUND(VLOOKUP(C3810,[1]!T_Resins[#Data],2,FALSE)/VLOOKUP(A3810,[1]!T_Printers[#Data],5,FALSE),1)&lt;=_xlfn.XLOOKUP(B3810,[1]Printers!L:L,[1]Printers!O:O,1,0,),ROUND(VLOOKUP(C3810,[1]!T_Resins[#Data],2,FALSE)/VLOOKUP(A3810,[1]!T_Printers[#Data],5,FALSE),1),ROUND(VLOOKUP(C3810,[1]!T_Resins[#Data],2,FALSE)/VLOOKUP(A3810,[1]!T_Printers[#Data],5,FALSE),1)&gt;_xlfn.XLOOKUP(B3810,[1]Printers!L:L,[1]Printers!O:O,1,0,),10)),"Используйте слой 100 мкм")</f>
        <v>Используйте слой 100 мкм</v>
      </c>
      <c r="F3810" t="str">
        <f>IFERROR(IF(ROUND(_xlfn.XLOOKUP([1]Parameters!B3810,[1]Printers!L:L,[1]Printers!Q:Q,,0)*E3810/10,0)*10&lt;_xlfn.XLOOKUP([1]Parameters!B3810,[1]Printers!L:L,[1]Printers!P:P,,0),ROUND(_xlfn.XLOOKUP([1]Parameters!B3810,[1]Printers!L:L,[1]Printers!Q:Q,,0)*E3810/10,0)*10,_xlfn.XLOOKUP([1]Parameters!B3810,[1]Printers!L:L,[1]Printers!P:P,,0)),"")</f>
        <v/>
      </c>
      <c r="G3810" cm="1">
        <f t="array" ref="G3810">IFERROR(IF(ROW()-1&gt;COUNTA([1]!T_Printers[Printers])*COUNTA([1]!T_Resins[Resins]),"",_xlfn.IFS(ROUND(VLOOKUP(C3810,[1]!T_Resins[#Data],3,FALSE)/VLOOKUP(A3810,[1]!T_Printers[#Data],5,FALSE),1)&lt;=_xlfn.XLOOKUP(B3810,[1]Printers!L:L,[1]Printers!O:O,1,0,),ROUND(VLOOKUP(C3810,[1]!T_Resins[#Data],3,FALSE)/VLOOKUP(A3810,[1]!T_Printers[#Data],5,FALSE),1),ROUND(VLOOKUP(C3810,[1]!T_Resins[#Data],3,FALSE)/VLOOKUP(A3810,[1]!T_Printers[#Data],5,FALSE),1)&gt;_xlfn.XLOOKUP(B3810,[1]Printers!L:L,[1]Printers!O:O,1,0,),10)),"")</f>
        <v>8.5</v>
      </c>
      <c r="H3810">
        <f>IFERROR(IF(ROUND(_xlfn.XLOOKUP([1]Parameters!B3810,[1]Printers!L:L,[1]Printers!Q:Q,,0)*G3810/10,0)*10&lt;_xlfn.XLOOKUP([1]Parameters!B3810,[1]Printers!L:L,[1]Printers!P:P,,0),ROUND(_xlfn.XLOOKUP([1]Parameters!B3810,[1]Printers!L:L,[1]Printers!Q:Q,,0)*G3810/10,0)*10,_xlfn.XLOOKUP([1]Parameters!B3810,[1]Printers!L:L,[1]Printers!P:P,,0)),"")</f>
        <v>25</v>
      </c>
      <c r="I3810" s="3" cm="1">
        <f t="array" ref="I3810">IFERROR(IF(ROW()-1&gt;COUNTA([1]!T_Printers[Printers])*COUNTA([1]!T_Resins[Resins]),"",_xlfn.IFS(ROUND(VLOOKUP(C3810,[1]!T_Resins[#Data],4,FALSE)/VLOOKUP(A3810,[1]!T_Printers[#Data],5,FALSE),1)&lt;=_xlfn.XLOOKUP(B3810,[1]Printers!L:L,[1]Printers!O:O,1,0,),ROUND(VLOOKUP(C3810,[1]!T_Resins[#Data],4,FALSE)/VLOOKUP(A3810,[1]!T_Printers[#Data],5,FALSE),1),ROUND(VLOOKUP(C3810,[1]!T_Resins[#Data],4,FALSE)/VLOOKUP(A3810,[1]!T_Printers[#Data],5,FALSE),1)&gt;_xlfn.XLOOKUP(B3810,[1]Printers!L:L,[1]Printers!O:O,1,0,),"")),"")</f>
        <v>10.6</v>
      </c>
      <c r="J3810">
        <f>IFERROR(IF(ROUND(_xlfn.XLOOKUP([1]Parameters!B3810,[1]Printers!L:L,[1]Printers!Q:Q,,0)*I3810/10,0)*10&lt;_xlfn.XLOOKUP([1]Parameters!B3810,[1]Printers!L:L,[1]Printers!P:P,,0),ROUND(_xlfn.XLOOKUP([1]Parameters!B3810,[1]Printers!L:L,[1]Printers!Q:Q,,0)*I3810/10,0)*10,_xlfn.XLOOKUP([1]Parameters!B3810,[1]Printers!L:L,[1]Printers!P:P,,0)),"")</f>
        <v>25</v>
      </c>
      <c r="K3810">
        <f>IF(SUM(E3810:J3810)&lt;&gt;0,VLOOKUP(A3810,[1]!T_Printers[#Data],10,FALSE)+VLOOKUP(C3810,[1]!T_Resins[#Data],10,FALSE),"")</f>
        <v>4</v>
      </c>
      <c r="L3810">
        <f>IF(SUM(E3810:J3810)&lt;&gt;0,VLOOKUP(A3810,[1]!T_Printers[#Data],11,FALSE),"")</f>
        <v>8</v>
      </c>
      <c r="M3810">
        <f>IF(SUM(E3810:J3810)&lt;&gt;0,VLOOKUP(C3810,[1]!T_Resins[#Data],8,FALSE),"")</f>
        <v>120</v>
      </c>
      <c r="N3810">
        <f>IF(_xlfn.XLOOKUP(B3810,[1]Printers!$L:$L,[1]Printers!$R:$R,0,0)&gt;0,[1]Parameters!M3810,IF(SUM(E3810:J3810)&lt;&gt;0,VLOOKUP(C3810,[1]!T_Resins[#Data],9,FALSE),""))</f>
        <v>180</v>
      </c>
      <c r="O3810" t="str">
        <f t="shared" si="59"/>
        <v>UNIZSLASH2</v>
      </c>
    </row>
    <row r="3811" spans="1:15" x14ac:dyDescent="0.25">
      <c r="A3811" t="str">
        <f t="array" ref="A3811">IF(ROW()-1&gt;COUNTA([1]!T_Printers[Printers])*COUNTA([1]!T_Resins[Resins]),"",INDEX([1]!T_Printers[Printers],INT((ROW()-2)/COUNTA([1]!T_Resins[Resins])+1)))</f>
        <v>UNIZ SLASH 2</v>
      </c>
      <c r="B3811" t="str">
        <f>_xlfn.XLOOKUP(A3811,[1]!T_Printers[Printers],[1]!T_Printers[Icon link],,0)</f>
        <v>UNIZSLASH2</v>
      </c>
      <c r="C3811" t="str">
        <f t="array" ref="C3811">IF(ROW()-1&gt;COUNTA([1]!T_Printers[Printers])*COUNTA([1]!T_Resins[Resins]),"",INDEX([1]!T_Resins[Resins],MOD(ROW()-2,COUNTA([1]!T_Resins[Resins]))+1))</f>
        <v>Dental Yellow Clear</v>
      </c>
      <c r="D3811">
        <f>IF(SUM(E3811:J3811)&lt;&gt;0,IF(ROW()-1&gt;COUNTA([1]!T_Printers[Printers])*COUNTA([1]!T_Resins[Resins]),"",2),"")</f>
        <v>2</v>
      </c>
      <c r="E3811" cm="1">
        <f t="array" ref="E3811">IFERROR(IF(ROW()-1&gt;COUNTA([1]!T_Printers[Printers])*COUNTA([1]!T_Resins[Resins]),"",_xlfn.IFS(ROUND(VLOOKUP(C3811,[1]!T_Resins[#Data],2,FALSE)/VLOOKUP(A3811,[1]!T_Printers[#Data],5,FALSE),1)&lt;=_xlfn.XLOOKUP(B3811,[1]Printers!L:L,[1]Printers!O:O,1,0,),ROUND(VLOOKUP(C3811,[1]!T_Resins[#Data],2,FALSE)/VLOOKUP(A3811,[1]!T_Printers[#Data],5,FALSE),1),ROUND(VLOOKUP(C3811,[1]!T_Resins[#Data],2,FALSE)/VLOOKUP(A3811,[1]!T_Printers[#Data],5,FALSE),1)&gt;_xlfn.XLOOKUP(B3811,[1]Printers!L:L,[1]Printers!O:O,1,0,),10)),"Используйте слой 100 мкм")</f>
        <v>3.7</v>
      </c>
      <c r="F3811">
        <f>IFERROR(IF(ROUND(_xlfn.XLOOKUP([1]Parameters!B3811,[1]Printers!L:L,[1]Printers!Q:Q,,0)*E3811/10,0)*10&lt;_xlfn.XLOOKUP([1]Parameters!B3811,[1]Printers!L:L,[1]Printers!P:P,,0),ROUND(_xlfn.XLOOKUP([1]Parameters!B3811,[1]Printers!L:L,[1]Printers!Q:Q,,0)*E3811/10,0)*10,_xlfn.XLOOKUP([1]Parameters!B3811,[1]Printers!L:L,[1]Printers!P:P,,0)),"")</f>
        <v>25</v>
      </c>
      <c r="G3811" cm="1">
        <f t="array" ref="G3811">IFERROR(IF(ROW()-1&gt;COUNTA([1]!T_Printers[Printers])*COUNTA([1]!T_Resins[Resins]),"",_xlfn.IFS(ROUND(VLOOKUP(C3811,[1]!T_Resins[#Data],3,FALSE)/VLOOKUP(A3811,[1]!T_Printers[#Data],5,FALSE),1)&lt;=_xlfn.XLOOKUP(B3811,[1]Printers!L:L,[1]Printers!O:O,1,0,),ROUND(VLOOKUP(C3811,[1]!T_Resins[#Data],3,FALSE)/VLOOKUP(A3811,[1]!T_Printers[#Data],5,FALSE),1),ROUND(VLOOKUP(C3811,[1]!T_Resins[#Data],3,FALSE)/VLOOKUP(A3811,[1]!T_Printers[#Data],5,FALSE),1)&gt;_xlfn.XLOOKUP(B3811,[1]Printers!L:L,[1]Printers!O:O,1,0,),10)),"")</f>
        <v>4.8</v>
      </c>
      <c r="H3811">
        <f>IFERROR(IF(ROUND(_xlfn.XLOOKUP([1]Parameters!B3811,[1]Printers!L:L,[1]Printers!Q:Q,,0)*G3811/10,0)*10&lt;_xlfn.XLOOKUP([1]Parameters!B3811,[1]Printers!L:L,[1]Printers!P:P,,0),ROUND(_xlfn.XLOOKUP([1]Parameters!B3811,[1]Printers!L:L,[1]Printers!Q:Q,,0)*G3811/10,0)*10,_xlfn.XLOOKUP([1]Parameters!B3811,[1]Printers!L:L,[1]Printers!P:P,,0)),"")</f>
        <v>25</v>
      </c>
      <c r="I3811" s="3" t="str" cm="1">
        <f t="array" ref="I3811">IFERROR(IF(ROW()-1&gt;COUNTA([1]!T_Printers[Printers])*COUNTA([1]!T_Resins[Resins]),"",_xlfn.IFS(ROUND(VLOOKUP(C3811,[1]!T_Resins[#Data],4,FALSE)/VLOOKUP(A3811,[1]!T_Printers[#Data],5,FALSE),1)&lt;=_xlfn.XLOOKUP(B3811,[1]Printers!L:L,[1]Printers!O:O,1,0,),ROUND(VLOOKUP(C3811,[1]!T_Resins[#Data],4,FALSE)/VLOOKUP(A3811,[1]!T_Printers[#Data],5,FALSE),1),ROUND(VLOOKUP(C3811,[1]!T_Resins[#Data],4,FALSE)/VLOOKUP(A3811,[1]!T_Printers[#Data],5,FALSE),1)&gt;_xlfn.XLOOKUP(B3811,[1]Printers!L:L,[1]Printers!O:O,1,0,),"")),"")</f>
        <v/>
      </c>
      <c r="J3811" t="str">
        <f>IFERROR(IF(ROUND(_xlfn.XLOOKUP([1]Parameters!B3811,[1]Printers!L:L,[1]Printers!Q:Q,,0)*I3811/10,0)*10&lt;_xlfn.XLOOKUP([1]Parameters!B3811,[1]Printers!L:L,[1]Printers!P:P,,0),ROUND(_xlfn.XLOOKUP([1]Parameters!B3811,[1]Printers!L:L,[1]Printers!Q:Q,,0)*I3811/10,0)*10,_xlfn.XLOOKUP([1]Parameters!B3811,[1]Printers!L:L,[1]Printers!P:P,,0)),"")</f>
        <v/>
      </c>
      <c r="K3811">
        <f>IF(SUM(E3811:J3811)&lt;&gt;0,VLOOKUP(A3811,[1]!T_Printers[#Data],10,FALSE)+VLOOKUP(C3811,[1]!T_Resins[#Data],10,FALSE),"")</f>
        <v>4</v>
      </c>
      <c r="L3811">
        <f>IF(SUM(E3811:J3811)&lt;&gt;0,VLOOKUP(A3811,[1]!T_Printers[#Data],11,FALSE),"")</f>
        <v>8</v>
      </c>
      <c r="M3811">
        <f>IF(SUM(E3811:J3811)&lt;&gt;0,VLOOKUP(C3811,[1]!T_Resins[#Data],8,FALSE),"")</f>
        <v>120</v>
      </c>
      <c r="N3811">
        <f>IF(_xlfn.XLOOKUP(B3811,[1]Printers!$L:$L,[1]Printers!$R:$R,0,0)&gt;0,[1]Parameters!M3811,IF(SUM(E3811:J3811)&lt;&gt;0,VLOOKUP(C3811,[1]!T_Resins[#Data],9,FALSE),""))</f>
        <v>180</v>
      </c>
      <c r="O3811" t="str">
        <f t="shared" si="59"/>
        <v>UNIZSLASH2</v>
      </c>
    </row>
    <row r="3812" spans="1:15" x14ac:dyDescent="0.25">
      <c r="A3812" t="str">
        <f t="array" ref="A3812">IF(ROW()-1&gt;COUNTA([1]!T_Printers[Printers])*COUNTA([1]!T_Resins[Resins]),"",INDEX([1]!T_Printers[Printers],INT((ROW()-2)/COUNTA([1]!T_Resins[Resins])+1)))</f>
        <v>UNIZ SLASH 2</v>
      </c>
      <c r="B3812" t="str">
        <f>_xlfn.XLOOKUP(A3812,[1]!T_Printers[Printers],[1]!T_Printers[Icon link],,0)</f>
        <v>UNIZSLASH2</v>
      </c>
      <c r="C3812" t="str">
        <f t="array" ref="C3812">IF(ROW()-1&gt;COUNTA([1]!T_Printers[Printers])*COUNTA([1]!T_Resins[Resins]),"",INDEX([1]!T_Resins[Resins],MOD(ROW()-2,COUNTA([1]!T_Resins[Resins]))+1))</f>
        <v>Dental Yellow Clear PRO</v>
      </c>
      <c r="D3812">
        <f>IF(SUM(E3812:J3812)&lt;&gt;0,IF(ROW()-1&gt;COUNTA([1]!T_Printers[Printers])*COUNTA([1]!T_Resins[Resins]),"",2),"")</f>
        <v>2</v>
      </c>
      <c r="E3812" cm="1">
        <f t="array" ref="E3812">IFERROR(IF(ROW()-1&gt;COUNTA([1]!T_Printers[Printers])*COUNTA([1]!T_Resins[Resins]),"",_xlfn.IFS(ROUND(VLOOKUP(C3812,[1]!T_Resins[#Data],2,FALSE)/VLOOKUP(A3812,[1]!T_Printers[#Data],5,FALSE),1)&lt;=_xlfn.XLOOKUP(B3812,[1]Printers!L:L,[1]Printers!O:O,1,0,),ROUND(VLOOKUP(C3812,[1]!T_Resins[#Data],2,FALSE)/VLOOKUP(A3812,[1]!T_Printers[#Data],5,FALSE),1),ROUND(VLOOKUP(C3812,[1]!T_Resins[#Data],2,FALSE)/VLOOKUP(A3812,[1]!T_Printers[#Data],5,FALSE),1)&gt;_xlfn.XLOOKUP(B3812,[1]Printers!L:L,[1]Printers!O:O,1,0,),10)),"Используйте слой 100 мкм")</f>
        <v>9.6</v>
      </c>
      <c r="F3812">
        <f>IFERROR(IF(ROUND(_xlfn.XLOOKUP([1]Parameters!B3812,[1]Printers!L:L,[1]Printers!Q:Q,,0)*E3812/10,0)*10&lt;_xlfn.XLOOKUP([1]Parameters!B3812,[1]Printers!L:L,[1]Printers!P:P,,0),ROUND(_xlfn.XLOOKUP([1]Parameters!B3812,[1]Printers!L:L,[1]Printers!Q:Q,,0)*E3812/10,0)*10,_xlfn.XLOOKUP([1]Parameters!B3812,[1]Printers!L:L,[1]Printers!P:P,,0)),"")</f>
        <v>25</v>
      </c>
      <c r="G3812" cm="1">
        <f t="array" ref="G3812">IFERROR(IF(ROW()-1&gt;COUNTA([1]!T_Printers[Printers])*COUNTA([1]!T_Resins[Resins]),"",_xlfn.IFS(ROUND(VLOOKUP(C3812,[1]!T_Resins[#Data],3,FALSE)/VLOOKUP(A3812,[1]!T_Printers[#Data],5,FALSE),1)&lt;=_xlfn.XLOOKUP(B3812,[1]Printers!L:L,[1]Printers!O:O,1,0,),ROUND(VLOOKUP(C3812,[1]!T_Resins[#Data],3,FALSE)/VLOOKUP(A3812,[1]!T_Printers[#Data],5,FALSE),1),ROUND(VLOOKUP(C3812,[1]!T_Resins[#Data],3,FALSE)/VLOOKUP(A3812,[1]!T_Printers[#Data],5,FALSE),1)&gt;_xlfn.XLOOKUP(B3812,[1]Printers!L:L,[1]Printers!O:O,1,0,),10)),"")</f>
        <v>12.3</v>
      </c>
      <c r="H3812">
        <f>IFERROR(IF(ROUND(_xlfn.XLOOKUP([1]Parameters!B3812,[1]Printers!L:L,[1]Printers!Q:Q,,0)*G3812/10,0)*10&lt;_xlfn.XLOOKUP([1]Parameters!B3812,[1]Printers!L:L,[1]Printers!P:P,,0),ROUND(_xlfn.XLOOKUP([1]Parameters!B3812,[1]Printers!L:L,[1]Printers!Q:Q,,0)*G3812/10,0)*10,_xlfn.XLOOKUP([1]Parameters!B3812,[1]Printers!L:L,[1]Printers!P:P,,0)),"")</f>
        <v>25</v>
      </c>
      <c r="I3812" s="3" t="str" cm="1">
        <f t="array" ref="I3812">IFERROR(IF(ROW()-1&gt;COUNTA([1]!T_Printers[Printers])*COUNTA([1]!T_Resins[Resins]),"",_xlfn.IFS(ROUND(VLOOKUP(C3812,[1]!T_Resins[#Data],4,FALSE)/VLOOKUP(A3812,[1]!T_Printers[#Data],5,FALSE),1)&lt;=_xlfn.XLOOKUP(B3812,[1]Printers!L:L,[1]Printers!O:O,1,0,),ROUND(VLOOKUP(C3812,[1]!T_Resins[#Data],4,FALSE)/VLOOKUP(A3812,[1]!T_Printers[#Data],5,FALSE),1),ROUND(VLOOKUP(C3812,[1]!T_Resins[#Data],4,FALSE)/VLOOKUP(A3812,[1]!T_Printers[#Data],5,FALSE),1)&gt;_xlfn.XLOOKUP(B3812,[1]Printers!L:L,[1]Printers!O:O,1,0,),"")),"")</f>
        <v/>
      </c>
      <c r="J3812" t="str">
        <f>IFERROR(IF(ROUND(_xlfn.XLOOKUP([1]Parameters!B3812,[1]Printers!L:L,[1]Printers!Q:Q,,0)*I3812/10,0)*10&lt;_xlfn.XLOOKUP([1]Parameters!B3812,[1]Printers!L:L,[1]Printers!P:P,,0),ROUND(_xlfn.XLOOKUP([1]Parameters!B3812,[1]Printers!L:L,[1]Printers!Q:Q,,0)*I3812/10,0)*10,_xlfn.XLOOKUP([1]Parameters!B3812,[1]Printers!L:L,[1]Printers!P:P,,0)),"")</f>
        <v/>
      </c>
      <c r="K3812">
        <f>IF(SUM(E3812:J3812)&lt;&gt;0,VLOOKUP(A3812,[1]!T_Printers[#Data],10,FALSE)+VLOOKUP(C3812,[1]!T_Resins[#Data],10,FALSE),"")</f>
        <v>4</v>
      </c>
      <c r="L3812">
        <f>IF(SUM(E3812:J3812)&lt;&gt;0,VLOOKUP(A3812,[1]!T_Printers[#Data],11,FALSE),"")</f>
        <v>8</v>
      </c>
      <c r="M3812">
        <f>IF(SUM(E3812:J3812)&lt;&gt;0,VLOOKUP(C3812,[1]!T_Resins[#Data],8,FALSE),"")</f>
        <v>120</v>
      </c>
      <c r="N3812">
        <f>IF(_xlfn.XLOOKUP(B3812,[1]Printers!$L:$L,[1]Printers!$R:$R,0,0)&gt;0,[1]Parameters!M3812,IF(SUM(E3812:J3812)&lt;&gt;0,VLOOKUP(C3812,[1]!T_Resins[#Data],9,FALSE),""))</f>
        <v>180</v>
      </c>
      <c r="O3812" t="str">
        <f t="shared" si="59"/>
        <v>UNIZSLASH2</v>
      </c>
    </row>
    <row r="3813" spans="1:15" x14ac:dyDescent="0.25">
      <c r="A3813" t="str">
        <f t="array" ref="A3813">IF(ROW()-1&gt;COUNTA([1]!T_Printers[Printers])*COUNTA([1]!T_Resins[Resins]),"",INDEX([1]!T_Printers[Printers],INT((ROW()-2)/COUNTA([1]!T_Resins[Resins])+1)))</f>
        <v>UNIZ SLASH 2</v>
      </c>
      <c r="B3813" t="str">
        <f>_xlfn.XLOOKUP(A3813,[1]!T_Printers[Printers],[1]!T_Printers[Icon link],,0)</f>
        <v>UNIZSLASH2</v>
      </c>
      <c r="C3813" t="str">
        <f t="array" ref="C3813">IF(ROW()-1&gt;COUNTA([1]!T_Printers[Printers])*COUNTA([1]!T_Resins[Resins]),"",INDEX([1]!T_Resins[Resins],MOD(ROW()-2,COUNTA([1]!T_Resins[Resins]))+1))</f>
        <v>Industrial ABS Black</v>
      </c>
      <c r="D3813">
        <f>IF(SUM(E3813:J3813)&lt;&gt;0,IF(ROW()-1&gt;COUNTA([1]!T_Printers[Printers])*COUNTA([1]!T_Resins[Resins]),"",2),"")</f>
        <v>2</v>
      </c>
      <c r="E3813" cm="1">
        <f t="array" ref="E3813">IFERROR(IF(ROW()-1&gt;COUNTA([1]!T_Printers[Printers])*COUNTA([1]!T_Resins[Resins]),"",_xlfn.IFS(ROUND(VLOOKUP(C3813,[1]!T_Resins[#Data],2,FALSE)/VLOOKUP(A3813,[1]!T_Printers[#Data],5,FALSE),1)&lt;=_xlfn.XLOOKUP(B3813,[1]Printers!L:L,[1]Printers!O:O,1,0,),ROUND(VLOOKUP(C3813,[1]!T_Resins[#Data],2,FALSE)/VLOOKUP(A3813,[1]!T_Printers[#Data],5,FALSE),1),ROUND(VLOOKUP(C3813,[1]!T_Resins[#Data],2,FALSE)/VLOOKUP(A3813,[1]!T_Printers[#Data],5,FALSE),1)&gt;_xlfn.XLOOKUP(B3813,[1]Printers!L:L,[1]Printers!O:O,1,0,),10)),"Используйте слой 100 мкм")</f>
        <v>7.6</v>
      </c>
      <c r="F3813">
        <f>IFERROR(IF(ROUND(_xlfn.XLOOKUP([1]Parameters!B3813,[1]Printers!L:L,[1]Printers!Q:Q,,0)*E3813/10,0)*10&lt;_xlfn.XLOOKUP([1]Parameters!B3813,[1]Printers!L:L,[1]Printers!P:P,,0),ROUND(_xlfn.XLOOKUP([1]Parameters!B3813,[1]Printers!L:L,[1]Printers!Q:Q,,0)*E3813/10,0)*10,_xlfn.XLOOKUP([1]Parameters!B3813,[1]Printers!L:L,[1]Printers!P:P,,0)),"")</f>
        <v>25</v>
      </c>
      <c r="G3813" cm="1">
        <f t="array" ref="G3813">IFERROR(IF(ROW()-1&gt;COUNTA([1]!T_Printers[Printers])*COUNTA([1]!T_Resins[Resins]),"",_xlfn.IFS(ROUND(VLOOKUP(C3813,[1]!T_Resins[#Data],3,FALSE)/VLOOKUP(A3813,[1]!T_Printers[#Data],5,FALSE),1)&lt;=_xlfn.XLOOKUP(B3813,[1]Printers!L:L,[1]Printers!O:O,1,0,),ROUND(VLOOKUP(C3813,[1]!T_Resins[#Data],3,FALSE)/VLOOKUP(A3813,[1]!T_Printers[#Data],5,FALSE),1),ROUND(VLOOKUP(C3813,[1]!T_Resins[#Data],3,FALSE)/VLOOKUP(A3813,[1]!T_Printers[#Data],5,FALSE),1)&gt;_xlfn.XLOOKUP(B3813,[1]Printers!L:L,[1]Printers!O:O,1,0,),10)),"")</f>
        <v>9.8000000000000007</v>
      </c>
      <c r="H3813">
        <f>IFERROR(IF(ROUND(_xlfn.XLOOKUP([1]Parameters!B3813,[1]Printers!L:L,[1]Printers!Q:Q,,0)*G3813/10,0)*10&lt;_xlfn.XLOOKUP([1]Parameters!B3813,[1]Printers!L:L,[1]Printers!P:P,,0),ROUND(_xlfn.XLOOKUP([1]Parameters!B3813,[1]Printers!L:L,[1]Printers!Q:Q,,0)*G3813/10,0)*10,_xlfn.XLOOKUP([1]Parameters!B3813,[1]Printers!L:L,[1]Printers!P:P,,0)),"")</f>
        <v>25</v>
      </c>
      <c r="I3813" s="3" t="str" cm="1">
        <f t="array" ref="I3813">IFERROR(IF(ROW()-1&gt;COUNTA([1]!T_Printers[Printers])*COUNTA([1]!T_Resins[Resins]),"",_xlfn.IFS(ROUND(VLOOKUP(C3813,[1]!T_Resins[#Data],4,FALSE)/VLOOKUP(A3813,[1]!T_Printers[#Data],5,FALSE),1)&lt;=_xlfn.XLOOKUP(B3813,[1]Printers!L:L,[1]Printers!O:O,1,0,),ROUND(VLOOKUP(C3813,[1]!T_Resins[#Data],4,FALSE)/VLOOKUP(A3813,[1]!T_Printers[#Data],5,FALSE),1),ROUND(VLOOKUP(C3813,[1]!T_Resins[#Data],4,FALSE)/VLOOKUP(A3813,[1]!T_Printers[#Data],5,FALSE),1)&gt;_xlfn.XLOOKUP(B3813,[1]Printers!L:L,[1]Printers!O:O,1,0,),"")),"")</f>
        <v/>
      </c>
      <c r="J3813" t="str">
        <f>IFERROR(IF(ROUND(_xlfn.XLOOKUP([1]Parameters!B3813,[1]Printers!L:L,[1]Printers!Q:Q,,0)*I3813/10,0)*10&lt;_xlfn.XLOOKUP([1]Parameters!B3813,[1]Printers!L:L,[1]Printers!P:P,,0),ROUND(_xlfn.XLOOKUP([1]Parameters!B3813,[1]Printers!L:L,[1]Printers!Q:Q,,0)*I3813/10,0)*10,_xlfn.XLOOKUP([1]Parameters!B3813,[1]Printers!L:L,[1]Printers!P:P,,0)),"")</f>
        <v/>
      </c>
      <c r="K3813">
        <f>IF(SUM(E3813:J3813)&lt;&gt;0,VLOOKUP(A3813,[1]!T_Printers[#Data],10,FALSE)+VLOOKUP(C3813,[1]!T_Resins[#Data],10,FALSE),"")</f>
        <v>4</v>
      </c>
      <c r="L3813">
        <f>IF(SUM(E3813:J3813)&lt;&gt;0,VLOOKUP(A3813,[1]!T_Printers[#Data],11,FALSE),"")</f>
        <v>8</v>
      </c>
      <c r="M3813">
        <f>IF(SUM(E3813:J3813)&lt;&gt;0,VLOOKUP(C3813,[1]!T_Resins[#Data],8,FALSE),"")</f>
        <v>60</v>
      </c>
      <c r="N3813">
        <f>IF(_xlfn.XLOOKUP(B3813,[1]Printers!$L:$L,[1]Printers!$R:$R,0,0)&gt;0,[1]Parameters!M3813,IF(SUM(E3813:J3813)&lt;&gt;0,VLOOKUP(C3813,[1]!T_Resins[#Data],9,FALSE),""))</f>
        <v>60</v>
      </c>
      <c r="O3813" t="str">
        <f t="shared" si="59"/>
        <v>UNIZSLASH2</v>
      </c>
    </row>
    <row r="3814" spans="1:15" x14ac:dyDescent="0.25">
      <c r="A3814" t="str">
        <f t="array" ref="A3814">IF(ROW()-1&gt;COUNTA([1]!T_Printers[Printers])*COUNTA([1]!T_Resins[Resins]),"",INDEX([1]!T_Printers[Printers],INT((ROW()-2)/COUNTA([1]!T_Resins[Resins])+1)))</f>
        <v>UNIZ SLASH 2</v>
      </c>
      <c r="B3814" t="str">
        <f>_xlfn.XLOOKUP(A3814,[1]!T_Printers[Printers],[1]!T_Printers[Icon link],,0)</f>
        <v>UNIZSLASH2</v>
      </c>
      <c r="C3814" t="str">
        <f t="array" ref="C3814">IF(ROW()-1&gt;COUNTA([1]!T_Printers[Printers])*COUNTA([1]!T_Resins[Resins]),"",INDEX([1]!T_Resins[Resins],MOD(ROW()-2,COUNTA([1]!T_Resins[Resins]))+1))</f>
        <v>Industrial ABS-Like Grey</v>
      </c>
      <c r="D3814">
        <f>IF(SUM(E3814:J3814)&lt;&gt;0,IF(ROW()-1&gt;COUNTA([1]!T_Printers[Printers])*COUNTA([1]!T_Resins[Resins]),"",2),"")</f>
        <v>2</v>
      </c>
      <c r="E3814" cm="1">
        <f t="array" ref="E3814">IFERROR(IF(ROW()-1&gt;COUNTA([1]!T_Printers[Printers])*COUNTA([1]!T_Resins[Resins]),"",_xlfn.IFS(ROUND(VLOOKUP(C3814,[1]!T_Resins[#Data],2,FALSE)/VLOOKUP(A3814,[1]!T_Printers[#Data],5,FALSE),1)&lt;=_xlfn.XLOOKUP(B3814,[1]Printers!L:L,[1]Printers!O:O,1,0,),ROUND(VLOOKUP(C3814,[1]!T_Resins[#Data],2,FALSE)/VLOOKUP(A3814,[1]!T_Printers[#Data],5,FALSE),1),ROUND(VLOOKUP(C3814,[1]!T_Resins[#Data],2,FALSE)/VLOOKUP(A3814,[1]!T_Printers[#Data],5,FALSE),1)&gt;_xlfn.XLOOKUP(B3814,[1]Printers!L:L,[1]Printers!O:O,1,0,),10)),"Используйте слой 100 мкм")</f>
        <v>7.5</v>
      </c>
      <c r="F3814">
        <f>IFERROR(IF(ROUND(_xlfn.XLOOKUP([1]Parameters!B3814,[1]Printers!L:L,[1]Printers!Q:Q,,0)*E3814/10,0)*10&lt;_xlfn.XLOOKUP([1]Parameters!B3814,[1]Printers!L:L,[1]Printers!P:P,,0),ROUND(_xlfn.XLOOKUP([1]Parameters!B3814,[1]Printers!L:L,[1]Printers!Q:Q,,0)*E3814/10,0)*10,_xlfn.XLOOKUP([1]Parameters!B3814,[1]Printers!L:L,[1]Printers!P:P,,0)),"")</f>
        <v>25</v>
      </c>
      <c r="G3814" cm="1">
        <f t="array" ref="G3814">IFERROR(IF(ROW()-1&gt;COUNTA([1]!T_Printers[Printers])*COUNTA([1]!T_Resins[Resins]),"",_xlfn.IFS(ROUND(VLOOKUP(C3814,[1]!T_Resins[#Data],3,FALSE)/VLOOKUP(A3814,[1]!T_Printers[#Data],5,FALSE),1)&lt;=_xlfn.XLOOKUP(B3814,[1]Printers!L:L,[1]Printers!O:O,1,0,),ROUND(VLOOKUP(C3814,[1]!T_Resins[#Data],3,FALSE)/VLOOKUP(A3814,[1]!T_Printers[#Data],5,FALSE),1),ROUND(VLOOKUP(C3814,[1]!T_Resins[#Data],3,FALSE)/VLOOKUP(A3814,[1]!T_Printers[#Data],5,FALSE),1)&gt;_xlfn.XLOOKUP(B3814,[1]Printers!L:L,[1]Printers!O:O,1,0,),10)),"")</f>
        <v>9.8000000000000007</v>
      </c>
      <c r="H3814">
        <f>IFERROR(IF(ROUND(_xlfn.XLOOKUP([1]Parameters!B3814,[1]Printers!L:L,[1]Printers!Q:Q,,0)*G3814/10,0)*10&lt;_xlfn.XLOOKUP([1]Parameters!B3814,[1]Printers!L:L,[1]Printers!P:P,,0),ROUND(_xlfn.XLOOKUP([1]Parameters!B3814,[1]Printers!L:L,[1]Printers!Q:Q,,0)*G3814/10,0)*10,_xlfn.XLOOKUP([1]Parameters!B3814,[1]Printers!L:L,[1]Printers!P:P,,0)),"")</f>
        <v>25</v>
      </c>
      <c r="I3814" s="3" t="str" cm="1">
        <f t="array" ref="I3814">IFERROR(IF(ROW()-1&gt;COUNTA([1]!T_Printers[Printers])*COUNTA([1]!T_Resins[Resins]),"",_xlfn.IFS(ROUND(VLOOKUP(C3814,[1]!T_Resins[#Data],4,FALSE)/VLOOKUP(A3814,[1]!T_Printers[#Data],5,FALSE),1)&lt;=_xlfn.XLOOKUP(B3814,[1]Printers!L:L,[1]Printers!O:O,1,0,),ROUND(VLOOKUP(C3814,[1]!T_Resins[#Data],4,FALSE)/VLOOKUP(A3814,[1]!T_Printers[#Data],5,FALSE),1),ROUND(VLOOKUP(C3814,[1]!T_Resins[#Data],4,FALSE)/VLOOKUP(A3814,[1]!T_Printers[#Data],5,FALSE),1)&gt;_xlfn.XLOOKUP(B3814,[1]Printers!L:L,[1]Printers!O:O,1,0,),"")),"")</f>
        <v/>
      </c>
      <c r="J3814" t="str">
        <f>IFERROR(IF(ROUND(_xlfn.XLOOKUP([1]Parameters!B3814,[1]Printers!L:L,[1]Printers!Q:Q,,0)*I3814/10,0)*10&lt;_xlfn.XLOOKUP([1]Parameters!B3814,[1]Printers!L:L,[1]Printers!P:P,,0),ROUND(_xlfn.XLOOKUP([1]Parameters!B3814,[1]Printers!L:L,[1]Printers!Q:Q,,0)*I3814/10,0)*10,_xlfn.XLOOKUP([1]Parameters!B3814,[1]Printers!L:L,[1]Printers!P:P,,0)),"")</f>
        <v/>
      </c>
      <c r="K3814">
        <f>IF(SUM(E3814:J3814)&lt;&gt;0,VLOOKUP(A3814,[1]!T_Printers[#Data],10,FALSE)+VLOOKUP(C3814,[1]!T_Resins[#Data],10,FALSE),"")</f>
        <v>4</v>
      </c>
      <c r="L3814">
        <f>IF(SUM(E3814:J3814)&lt;&gt;0,VLOOKUP(A3814,[1]!T_Printers[#Data],11,FALSE),"")</f>
        <v>8</v>
      </c>
      <c r="M3814">
        <f>IF(SUM(E3814:J3814)&lt;&gt;0,VLOOKUP(C3814,[1]!T_Resins[#Data],8,FALSE),"")</f>
        <v>120</v>
      </c>
      <c r="N3814">
        <f>IF(_xlfn.XLOOKUP(B3814,[1]Printers!$L:$L,[1]Printers!$R:$R,0,0)&gt;0,[1]Parameters!M3814,IF(SUM(E3814:J3814)&lt;&gt;0,VLOOKUP(C3814,[1]!T_Resins[#Data],9,FALSE),""))</f>
        <v>180</v>
      </c>
      <c r="O3814" t="str">
        <f t="shared" si="59"/>
        <v>UNIZSLASH2</v>
      </c>
    </row>
    <row r="3815" spans="1:15" x14ac:dyDescent="0.25">
      <c r="A3815" t="str">
        <f t="array" ref="A3815">IF(ROW()-1&gt;COUNTA([1]!T_Printers[Printers])*COUNTA([1]!T_Resins[Resins]),"",INDEX([1]!T_Printers[Printers],INT((ROW()-2)/COUNTA([1]!T_Resins[Resins])+1)))</f>
        <v>UNIZ SLASH 2</v>
      </c>
      <c r="B3815" t="str">
        <f>_xlfn.XLOOKUP(A3815,[1]!T_Printers[Printers],[1]!T_Printers[Icon link],,0)</f>
        <v>UNIZSLASH2</v>
      </c>
      <c r="C3815" t="str">
        <f t="array" ref="C3815">IF(ROW()-1&gt;COUNTA([1]!T_Printers[Printers])*COUNTA([1]!T_Resins[Resins]),"",INDEX([1]!T_Resins[Resins],MOD(ROW()-2,COUNTA([1]!T_Resins[Resins]))+1))</f>
        <v>Industrial Flex Natural Clear</v>
      </c>
      <c r="D3815">
        <f>IF(SUM(E3815:J3815)&lt;&gt;0,IF(ROW()-1&gt;COUNTA([1]!T_Printers[Printers])*COUNTA([1]!T_Resins[Resins]),"",2),"")</f>
        <v>2</v>
      </c>
      <c r="E3815" cm="1">
        <f t="array" ref="E3815">IFERROR(IF(ROW()-1&gt;COUNTA([1]!T_Printers[Printers])*COUNTA([1]!T_Resins[Resins]),"",_xlfn.IFS(ROUND(VLOOKUP(C3815,[1]!T_Resins[#Data],2,FALSE)/VLOOKUP(A3815,[1]!T_Printers[#Data],5,FALSE),1)&lt;=_xlfn.XLOOKUP(B3815,[1]Printers!L:L,[1]Printers!O:O,1,0,),ROUND(VLOOKUP(C3815,[1]!T_Resins[#Data],2,FALSE)/VLOOKUP(A3815,[1]!T_Printers[#Data],5,FALSE),1),ROUND(VLOOKUP(C3815,[1]!T_Resins[#Data],2,FALSE)/VLOOKUP(A3815,[1]!T_Printers[#Data],5,FALSE),1)&gt;_xlfn.XLOOKUP(B3815,[1]Printers!L:L,[1]Printers!O:O,1,0,),10)),"Используйте слой 100 мкм")</f>
        <v>2.8</v>
      </c>
      <c r="F3815">
        <f>IFERROR(IF(ROUND(_xlfn.XLOOKUP([1]Parameters!B3815,[1]Printers!L:L,[1]Printers!Q:Q,,0)*E3815/10,0)*10&lt;_xlfn.XLOOKUP([1]Parameters!B3815,[1]Printers!L:L,[1]Printers!P:P,,0),ROUND(_xlfn.XLOOKUP([1]Parameters!B3815,[1]Printers!L:L,[1]Printers!Q:Q,,0)*E3815/10,0)*10,_xlfn.XLOOKUP([1]Parameters!B3815,[1]Printers!L:L,[1]Printers!P:P,,0)),"")</f>
        <v>25</v>
      </c>
      <c r="G3815" cm="1">
        <f t="array" ref="G3815">IFERROR(IF(ROW()-1&gt;COUNTA([1]!T_Printers[Printers])*COUNTA([1]!T_Resins[Resins]),"",_xlfn.IFS(ROUND(VLOOKUP(C3815,[1]!T_Resins[#Data],3,FALSE)/VLOOKUP(A3815,[1]!T_Printers[#Data],5,FALSE),1)&lt;=_xlfn.XLOOKUP(B3815,[1]Printers!L:L,[1]Printers!O:O,1,0,),ROUND(VLOOKUP(C3815,[1]!T_Resins[#Data],3,FALSE)/VLOOKUP(A3815,[1]!T_Printers[#Data],5,FALSE),1),ROUND(VLOOKUP(C3815,[1]!T_Resins[#Data],3,FALSE)/VLOOKUP(A3815,[1]!T_Printers[#Data],5,FALSE),1)&gt;_xlfn.XLOOKUP(B3815,[1]Printers!L:L,[1]Printers!O:O,1,0,),10)),"")</f>
        <v>3.7</v>
      </c>
      <c r="H3815">
        <f>IFERROR(IF(ROUND(_xlfn.XLOOKUP([1]Parameters!B3815,[1]Printers!L:L,[1]Printers!Q:Q,,0)*G3815/10,0)*10&lt;_xlfn.XLOOKUP([1]Parameters!B3815,[1]Printers!L:L,[1]Printers!P:P,,0),ROUND(_xlfn.XLOOKUP([1]Parameters!B3815,[1]Printers!L:L,[1]Printers!Q:Q,,0)*G3815/10,0)*10,_xlfn.XLOOKUP([1]Parameters!B3815,[1]Printers!L:L,[1]Printers!P:P,,0)),"")</f>
        <v>25</v>
      </c>
      <c r="I3815" s="3" t="str" cm="1">
        <f t="array" ref="I3815">IFERROR(IF(ROW()-1&gt;COUNTA([1]!T_Printers[Printers])*COUNTA([1]!T_Resins[Resins]),"",_xlfn.IFS(ROUND(VLOOKUP(C3815,[1]!T_Resins[#Data],4,FALSE)/VLOOKUP(A3815,[1]!T_Printers[#Data],5,FALSE),1)&lt;=_xlfn.XLOOKUP(B3815,[1]Printers!L:L,[1]Printers!O:O,1,0,),ROUND(VLOOKUP(C3815,[1]!T_Resins[#Data],4,FALSE)/VLOOKUP(A3815,[1]!T_Printers[#Data],5,FALSE),1),ROUND(VLOOKUP(C3815,[1]!T_Resins[#Data],4,FALSE)/VLOOKUP(A3815,[1]!T_Printers[#Data],5,FALSE),1)&gt;_xlfn.XLOOKUP(B3815,[1]Printers!L:L,[1]Printers!O:O,1,0,),"")),"")</f>
        <v/>
      </c>
      <c r="J3815" t="str">
        <f>IFERROR(IF(ROUND(_xlfn.XLOOKUP([1]Parameters!B3815,[1]Printers!L:L,[1]Printers!Q:Q,,0)*I3815/10,0)*10&lt;_xlfn.XLOOKUP([1]Parameters!B3815,[1]Printers!L:L,[1]Printers!P:P,,0),ROUND(_xlfn.XLOOKUP([1]Parameters!B3815,[1]Printers!L:L,[1]Printers!Q:Q,,0)*I3815/10,0)*10,_xlfn.XLOOKUP([1]Parameters!B3815,[1]Printers!L:L,[1]Printers!P:P,,0)),"")</f>
        <v/>
      </c>
      <c r="K3815">
        <f>IF(SUM(E3815:J3815)&lt;&gt;0,VLOOKUP(A3815,[1]!T_Printers[#Data],10,FALSE)+VLOOKUP(C3815,[1]!T_Resins[#Data],10,FALSE),"")</f>
        <v>4</v>
      </c>
      <c r="L3815">
        <f>IF(SUM(E3815:J3815)&lt;&gt;0,VLOOKUP(A3815,[1]!T_Printers[#Data],11,FALSE),"")</f>
        <v>8</v>
      </c>
      <c r="M3815">
        <f>IF(SUM(E3815:J3815)&lt;&gt;0,VLOOKUP(C3815,[1]!T_Resins[#Data],8,FALSE),"")</f>
        <v>60</v>
      </c>
      <c r="N3815">
        <f>IF(_xlfn.XLOOKUP(B3815,[1]Printers!$L:$L,[1]Printers!$R:$R,0,0)&gt;0,[1]Parameters!M3815,IF(SUM(E3815:J3815)&lt;&gt;0,VLOOKUP(C3815,[1]!T_Resins[#Data],9,FALSE),""))</f>
        <v>60</v>
      </c>
      <c r="O3815" t="str">
        <f t="shared" si="59"/>
        <v>UNIZSLASH2</v>
      </c>
    </row>
    <row r="3816" spans="1:15" x14ac:dyDescent="0.25">
      <c r="A3816" t="str">
        <f t="array" ref="A3816">IF(ROW()-1&gt;COUNTA([1]!T_Printers[Printers])*COUNTA([1]!T_Resins[Resins]),"",INDEX([1]!T_Printers[Printers],INT((ROW()-2)/COUNTA([1]!T_Resins[Resins])+1)))</f>
        <v>UNIZ SLASH 2</v>
      </c>
      <c r="B3816" t="str">
        <f>_xlfn.XLOOKUP(A3816,[1]!T_Printers[Printers],[1]!T_Printers[Icon link],,0)</f>
        <v>UNIZSLASH2</v>
      </c>
      <c r="C3816" t="str">
        <f t="array" ref="C3816">IF(ROW()-1&gt;COUNTA([1]!T_Printers[Printers])*COUNTA([1]!T_Resins[Resins]),"",INDEX([1]!T_Resins[Resins],MOD(ROW()-2,COUNTA([1]!T_Resins[Resins]))+1))</f>
        <v>Industrial Nylon Like</v>
      </c>
      <c r="D3816">
        <f>IF(SUM(E3816:J3816)&lt;&gt;0,IF(ROW()-1&gt;COUNTA([1]!T_Printers[Printers])*COUNTA([1]!T_Resins[Resins]),"",2),"")</f>
        <v>2</v>
      </c>
      <c r="E3816" cm="1">
        <f t="array" ref="E3816">IFERROR(IF(ROW()-1&gt;COUNTA([1]!T_Printers[Printers])*COUNTA([1]!T_Resins[Resins]),"",_xlfn.IFS(ROUND(VLOOKUP(C3816,[1]!T_Resins[#Data],2,FALSE)/VLOOKUP(A3816,[1]!T_Printers[#Data],5,FALSE),1)&lt;=_xlfn.XLOOKUP(B3816,[1]Printers!L:L,[1]Printers!O:O,1,0,),ROUND(VLOOKUP(C3816,[1]!T_Resins[#Data],2,FALSE)/VLOOKUP(A3816,[1]!T_Printers[#Data],5,FALSE),1),ROUND(VLOOKUP(C3816,[1]!T_Resins[#Data],2,FALSE)/VLOOKUP(A3816,[1]!T_Printers[#Data],5,FALSE),1)&gt;_xlfn.XLOOKUP(B3816,[1]Printers!L:L,[1]Printers!O:O,1,0,),10)),"Используйте слой 100 мкм")</f>
        <v>2</v>
      </c>
      <c r="F3816">
        <f>IFERROR(IF(ROUND(_xlfn.XLOOKUP([1]Parameters!B3816,[1]Printers!L:L,[1]Printers!Q:Q,,0)*E3816/10,0)*10&lt;_xlfn.XLOOKUP([1]Parameters!B3816,[1]Printers!L:L,[1]Printers!P:P,,0),ROUND(_xlfn.XLOOKUP([1]Parameters!B3816,[1]Printers!L:L,[1]Printers!Q:Q,,0)*E3816/10,0)*10,_xlfn.XLOOKUP([1]Parameters!B3816,[1]Printers!L:L,[1]Printers!P:P,,0)),"")</f>
        <v>20</v>
      </c>
      <c r="G3816" cm="1">
        <f t="array" ref="G3816">IFERROR(IF(ROW()-1&gt;COUNTA([1]!T_Printers[Printers])*COUNTA([1]!T_Resins[Resins]),"",_xlfn.IFS(ROUND(VLOOKUP(C3816,[1]!T_Resins[#Data],3,FALSE)/VLOOKUP(A3816,[1]!T_Printers[#Data],5,FALSE),1)&lt;=_xlfn.XLOOKUP(B3816,[1]Printers!L:L,[1]Printers!O:O,1,0,),ROUND(VLOOKUP(C3816,[1]!T_Resins[#Data],3,FALSE)/VLOOKUP(A3816,[1]!T_Printers[#Data],5,FALSE),1),ROUND(VLOOKUP(C3816,[1]!T_Resins[#Data],3,FALSE)/VLOOKUP(A3816,[1]!T_Printers[#Data],5,FALSE),1)&gt;_xlfn.XLOOKUP(B3816,[1]Printers!L:L,[1]Printers!O:O,1,0,),10)),"")</f>
        <v>2.7</v>
      </c>
      <c r="H3816">
        <f>IFERROR(IF(ROUND(_xlfn.XLOOKUP([1]Parameters!B3816,[1]Printers!L:L,[1]Printers!Q:Q,,0)*G3816/10,0)*10&lt;_xlfn.XLOOKUP([1]Parameters!B3816,[1]Printers!L:L,[1]Printers!P:P,,0),ROUND(_xlfn.XLOOKUP([1]Parameters!B3816,[1]Printers!L:L,[1]Printers!Q:Q,,0)*G3816/10,0)*10,_xlfn.XLOOKUP([1]Parameters!B3816,[1]Printers!L:L,[1]Printers!P:P,,0)),"")</f>
        <v>20</v>
      </c>
      <c r="I3816" s="3" t="str" cm="1">
        <f t="array" ref="I3816">IFERROR(IF(ROW()-1&gt;COUNTA([1]!T_Printers[Printers])*COUNTA([1]!T_Resins[Resins]),"",_xlfn.IFS(ROUND(VLOOKUP(C3816,[1]!T_Resins[#Data],4,FALSE)/VLOOKUP(A3816,[1]!T_Printers[#Data],5,FALSE),1)&lt;=_xlfn.XLOOKUP(B3816,[1]Printers!L:L,[1]Printers!O:O,1,0,),ROUND(VLOOKUP(C3816,[1]!T_Resins[#Data],4,FALSE)/VLOOKUP(A3816,[1]!T_Printers[#Data],5,FALSE),1),ROUND(VLOOKUP(C3816,[1]!T_Resins[#Data],4,FALSE)/VLOOKUP(A3816,[1]!T_Printers[#Data],5,FALSE),1)&gt;_xlfn.XLOOKUP(B3816,[1]Printers!L:L,[1]Printers!O:O,1,0,),"")),"")</f>
        <v/>
      </c>
      <c r="J3816" t="str">
        <f>IFERROR(IF(ROUND(_xlfn.XLOOKUP([1]Parameters!B3816,[1]Printers!L:L,[1]Printers!Q:Q,,0)*I3816/10,0)*10&lt;_xlfn.XLOOKUP([1]Parameters!B3816,[1]Printers!L:L,[1]Printers!P:P,,0),ROUND(_xlfn.XLOOKUP([1]Parameters!B3816,[1]Printers!L:L,[1]Printers!Q:Q,,0)*I3816/10,0)*10,_xlfn.XLOOKUP([1]Parameters!B3816,[1]Printers!L:L,[1]Printers!P:P,,0)),"")</f>
        <v/>
      </c>
      <c r="K3816">
        <f>IF(SUM(E3816:J3816)&lt;&gt;0,VLOOKUP(A3816,[1]!T_Printers[#Data],10,FALSE)+VLOOKUP(C3816,[1]!T_Resins[#Data],10,FALSE),"")</f>
        <v>4</v>
      </c>
      <c r="L3816">
        <f>IF(SUM(E3816:J3816)&lt;&gt;0,VLOOKUP(A3816,[1]!T_Printers[#Data],11,FALSE),"")</f>
        <v>8</v>
      </c>
      <c r="M3816">
        <f>IF(SUM(E3816:J3816)&lt;&gt;0,VLOOKUP(C3816,[1]!T_Resins[#Data],8,FALSE),"")</f>
        <v>60</v>
      </c>
      <c r="N3816">
        <f>IF(_xlfn.XLOOKUP(B3816,[1]Printers!$L:$L,[1]Printers!$R:$R,0,0)&gt;0,[1]Parameters!M3816,IF(SUM(E3816:J3816)&lt;&gt;0,VLOOKUP(C3816,[1]!T_Resins[#Data],9,FALSE),""))</f>
        <v>60</v>
      </c>
      <c r="O3816" t="str">
        <f t="shared" si="59"/>
        <v>UNIZSLASH2</v>
      </c>
    </row>
    <row r="3817" spans="1:15" x14ac:dyDescent="0.25">
      <c r="A3817" t="str">
        <f t="array" ref="A3817">IF(ROW()-1&gt;COUNTA([1]!T_Printers[Printers])*COUNTA([1]!T_Resins[Resins]),"",INDEX([1]!T_Printers[Printers],INT((ROW()-2)/COUNTA([1]!T_Resins[Resins])+1)))</f>
        <v>UNIZ SLASH 2</v>
      </c>
      <c r="B3817" t="str">
        <f>_xlfn.XLOOKUP(A3817,[1]!T_Printers[Printers],[1]!T_Printers[Icon link],,0)</f>
        <v>UNIZSLASH2</v>
      </c>
      <c r="C3817" t="str">
        <f t="array" ref="C3817">IF(ROW()-1&gt;COUNTA([1]!T_Printers[Printers])*COUNTA([1]!T_Resins[Resins]),"",INDEX([1]!T_Resins[Resins],MOD(ROW()-2,COUNTA([1]!T_Resins[Resins]))+1))</f>
        <v>Industrial PP-Like</v>
      </c>
      <c r="D3817">
        <f>IF(SUM(E3817:J3817)&lt;&gt;0,IF(ROW()-1&gt;COUNTA([1]!T_Printers[Printers])*COUNTA([1]!T_Resins[Resins]),"",2),"")</f>
        <v>2</v>
      </c>
      <c r="E3817" cm="1">
        <f t="array" ref="E3817">IFERROR(IF(ROW()-1&gt;COUNTA([1]!T_Printers[Printers])*COUNTA([1]!T_Resins[Resins]),"",_xlfn.IFS(ROUND(VLOOKUP(C3817,[1]!T_Resins[#Data],2,FALSE)/VLOOKUP(A3817,[1]!T_Printers[#Data],5,FALSE),1)&lt;=_xlfn.XLOOKUP(B3817,[1]Printers!L:L,[1]Printers!O:O,1,0,),ROUND(VLOOKUP(C3817,[1]!T_Resins[#Data],2,FALSE)/VLOOKUP(A3817,[1]!T_Printers[#Data],5,FALSE),1),ROUND(VLOOKUP(C3817,[1]!T_Resins[#Data],2,FALSE)/VLOOKUP(A3817,[1]!T_Printers[#Data],5,FALSE),1)&gt;_xlfn.XLOOKUP(B3817,[1]Printers!L:L,[1]Printers!O:O,1,0,),10)),"Используйте слой 100 мкм")</f>
        <v>8.3000000000000007</v>
      </c>
      <c r="F3817">
        <f>IFERROR(IF(ROUND(_xlfn.XLOOKUP([1]Parameters!B3817,[1]Printers!L:L,[1]Printers!Q:Q,,0)*E3817/10,0)*10&lt;_xlfn.XLOOKUP([1]Parameters!B3817,[1]Printers!L:L,[1]Printers!P:P,,0),ROUND(_xlfn.XLOOKUP([1]Parameters!B3817,[1]Printers!L:L,[1]Printers!Q:Q,,0)*E3817/10,0)*10,_xlfn.XLOOKUP([1]Parameters!B3817,[1]Printers!L:L,[1]Printers!P:P,,0)),"")</f>
        <v>25</v>
      </c>
      <c r="G3817" cm="1">
        <f t="array" ref="G3817">IFERROR(IF(ROW()-1&gt;COUNTA([1]!T_Printers[Printers])*COUNTA([1]!T_Resins[Resins]),"",_xlfn.IFS(ROUND(VLOOKUP(C3817,[1]!T_Resins[#Data],3,FALSE)/VLOOKUP(A3817,[1]!T_Printers[#Data],5,FALSE),1)&lt;=_xlfn.XLOOKUP(B3817,[1]Printers!L:L,[1]Printers!O:O,1,0,),ROUND(VLOOKUP(C3817,[1]!T_Resins[#Data],3,FALSE)/VLOOKUP(A3817,[1]!T_Printers[#Data],5,FALSE),1),ROUND(VLOOKUP(C3817,[1]!T_Resins[#Data],3,FALSE)/VLOOKUP(A3817,[1]!T_Printers[#Data],5,FALSE),1)&gt;_xlfn.XLOOKUP(B3817,[1]Printers!L:L,[1]Printers!O:O,1,0,),10)),"")</f>
        <v>10.4</v>
      </c>
      <c r="H3817">
        <f>IFERROR(IF(ROUND(_xlfn.XLOOKUP([1]Parameters!B3817,[1]Printers!L:L,[1]Printers!Q:Q,,0)*G3817/10,0)*10&lt;_xlfn.XLOOKUP([1]Parameters!B3817,[1]Printers!L:L,[1]Printers!P:P,,0),ROUND(_xlfn.XLOOKUP([1]Parameters!B3817,[1]Printers!L:L,[1]Printers!Q:Q,,0)*G3817/10,0)*10,_xlfn.XLOOKUP([1]Parameters!B3817,[1]Printers!L:L,[1]Printers!P:P,,0)),"")</f>
        <v>25</v>
      </c>
      <c r="I3817" s="3" t="str" cm="1">
        <f t="array" ref="I3817">IFERROR(IF(ROW()-1&gt;COUNTA([1]!T_Printers[Printers])*COUNTA([1]!T_Resins[Resins]),"",_xlfn.IFS(ROUND(VLOOKUP(C3817,[1]!T_Resins[#Data],4,FALSE)/VLOOKUP(A3817,[1]!T_Printers[#Data],5,FALSE),1)&lt;=_xlfn.XLOOKUP(B3817,[1]Printers!L:L,[1]Printers!O:O,1,0,),ROUND(VLOOKUP(C3817,[1]!T_Resins[#Data],4,FALSE)/VLOOKUP(A3817,[1]!T_Printers[#Data],5,FALSE),1),ROUND(VLOOKUP(C3817,[1]!T_Resins[#Data],4,FALSE)/VLOOKUP(A3817,[1]!T_Printers[#Data],5,FALSE),1)&gt;_xlfn.XLOOKUP(B3817,[1]Printers!L:L,[1]Printers!O:O,1,0,),"")),"")</f>
        <v/>
      </c>
      <c r="J3817" t="str">
        <f>IFERROR(IF(ROUND(_xlfn.XLOOKUP([1]Parameters!B3817,[1]Printers!L:L,[1]Printers!Q:Q,,0)*I3817/10,0)*10&lt;_xlfn.XLOOKUP([1]Parameters!B3817,[1]Printers!L:L,[1]Printers!P:P,,0),ROUND(_xlfn.XLOOKUP([1]Parameters!B3817,[1]Printers!L:L,[1]Printers!Q:Q,,0)*I3817/10,0)*10,_xlfn.XLOOKUP([1]Parameters!B3817,[1]Printers!L:L,[1]Printers!P:P,,0)),"")</f>
        <v/>
      </c>
      <c r="K3817">
        <f>IF(SUM(E3817:J3817)&lt;&gt;0,VLOOKUP(A3817,[1]!T_Printers[#Data],10,FALSE)+VLOOKUP(C3817,[1]!T_Resins[#Data],10,FALSE),"")</f>
        <v>4</v>
      </c>
      <c r="L3817">
        <f>IF(SUM(E3817:J3817)&lt;&gt;0,VLOOKUP(A3817,[1]!T_Printers[#Data],11,FALSE),"")</f>
        <v>8</v>
      </c>
      <c r="M3817">
        <f>IF(SUM(E3817:J3817)&lt;&gt;0,VLOOKUP(C3817,[1]!T_Resins[#Data],8,FALSE),"")</f>
        <v>60</v>
      </c>
      <c r="N3817">
        <f>IF(_xlfn.XLOOKUP(B3817,[1]Printers!$L:$L,[1]Printers!$R:$R,0,0)&gt;0,[1]Parameters!M3817,IF(SUM(E3817:J3817)&lt;&gt;0,VLOOKUP(C3817,[1]!T_Resins[#Data],9,FALSE),""))</f>
        <v>60</v>
      </c>
      <c r="O3817" t="str">
        <f t="shared" si="59"/>
        <v>UNIZSLASH2</v>
      </c>
    </row>
    <row r="3818" spans="1:15" x14ac:dyDescent="0.25">
      <c r="A3818" t="str">
        <f t="array" ref="A3818">IF(ROW()-1&gt;COUNTA([1]!T_Printers[Printers])*COUNTA([1]!T_Resins[Resins]),"",INDEX([1]!T_Printers[Printers],INT((ROW()-2)/COUNTA([1]!T_Resins[Resins])+1)))</f>
        <v>UNIZ SLASH 2</v>
      </c>
      <c r="B3818" t="str">
        <f>_xlfn.XLOOKUP(A3818,[1]!T_Printers[Printers],[1]!T_Printers[Icon link],,0)</f>
        <v>UNIZSLASH2</v>
      </c>
      <c r="C3818" t="str">
        <f t="array" ref="C3818">IF(ROW()-1&gt;COUNTA([1]!T_Printers[Printers])*COUNTA([1]!T_Resins[Resins]),"",INDEX([1]!T_Resins[Resins],MOD(ROW()-2,COUNTA([1]!T_Resins[Resins]))+1))</f>
        <v>Industrial Rigid Black</v>
      </c>
      <c r="D3818">
        <f>IF(SUM(E3818:J3818)&lt;&gt;0,IF(ROW()-1&gt;COUNTA([1]!T_Printers[Printers])*COUNTA([1]!T_Resins[Resins]),"",2),"")</f>
        <v>2</v>
      </c>
      <c r="E3818" cm="1">
        <f t="array" ref="E3818">IFERROR(IF(ROW()-1&gt;COUNTA([1]!T_Printers[Printers])*COUNTA([1]!T_Resins[Resins]),"",_xlfn.IFS(ROUND(VLOOKUP(C3818,[1]!T_Resins[#Data],2,FALSE)/VLOOKUP(A3818,[1]!T_Printers[#Data],5,FALSE),1)&lt;=_xlfn.XLOOKUP(B3818,[1]Printers!L:L,[1]Printers!O:O,1,0,),ROUND(VLOOKUP(C3818,[1]!T_Resins[#Data],2,FALSE)/VLOOKUP(A3818,[1]!T_Printers[#Data],5,FALSE),1),ROUND(VLOOKUP(C3818,[1]!T_Resins[#Data],2,FALSE)/VLOOKUP(A3818,[1]!T_Printers[#Data],5,FALSE),1)&gt;_xlfn.XLOOKUP(B3818,[1]Printers!L:L,[1]Printers!O:O,1,0,),10)),"Используйте слой 100 мкм")</f>
        <v>7.7</v>
      </c>
      <c r="F3818">
        <f>IFERROR(IF(ROUND(_xlfn.XLOOKUP([1]Parameters!B3818,[1]Printers!L:L,[1]Printers!Q:Q,,0)*E3818/10,0)*10&lt;_xlfn.XLOOKUP([1]Parameters!B3818,[1]Printers!L:L,[1]Printers!P:P,,0),ROUND(_xlfn.XLOOKUP([1]Parameters!B3818,[1]Printers!L:L,[1]Printers!Q:Q,,0)*E3818/10,0)*10,_xlfn.XLOOKUP([1]Parameters!B3818,[1]Printers!L:L,[1]Printers!P:P,,0)),"")</f>
        <v>25</v>
      </c>
      <c r="G3818" cm="1">
        <f t="array" ref="G3818">IFERROR(IF(ROW()-1&gt;COUNTA([1]!T_Printers[Printers])*COUNTA([1]!T_Resins[Resins]),"",_xlfn.IFS(ROUND(VLOOKUP(C3818,[1]!T_Resins[#Data],3,FALSE)/VLOOKUP(A3818,[1]!T_Printers[#Data],5,FALSE),1)&lt;=_xlfn.XLOOKUP(B3818,[1]Printers!L:L,[1]Printers!O:O,1,0,),ROUND(VLOOKUP(C3818,[1]!T_Resins[#Data],3,FALSE)/VLOOKUP(A3818,[1]!T_Printers[#Data],5,FALSE),1),ROUND(VLOOKUP(C3818,[1]!T_Resins[#Data],3,FALSE)/VLOOKUP(A3818,[1]!T_Printers[#Data],5,FALSE),1)&gt;_xlfn.XLOOKUP(B3818,[1]Printers!L:L,[1]Printers!O:O,1,0,),10)),"")</f>
        <v>10</v>
      </c>
      <c r="H3818">
        <f>IFERROR(IF(ROUND(_xlfn.XLOOKUP([1]Parameters!B3818,[1]Printers!L:L,[1]Printers!Q:Q,,0)*G3818/10,0)*10&lt;_xlfn.XLOOKUP([1]Parameters!B3818,[1]Printers!L:L,[1]Printers!P:P,,0),ROUND(_xlfn.XLOOKUP([1]Parameters!B3818,[1]Printers!L:L,[1]Printers!Q:Q,,0)*G3818/10,0)*10,_xlfn.XLOOKUP([1]Parameters!B3818,[1]Printers!L:L,[1]Printers!P:P,,0)),"")</f>
        <v>25</v>
      </c>
      <c r="I3818" s="3" t="str" cm="1">
        <f t="array" ref="I3818">IFERROR(IF(ROW()-1&gt;COUNTA([1]!T_Printers[Printers])*COUNTA([1]!T_Resins[Resins]),"",_xlfn.IFS(ROUND(VLOOKUP(C3818,[1]!T_Resins[#Data],4,FALSE)/VLOOKUP(A3818,[1]!T_Printers[#Data],5,FALSE),1)&lt;=_xlfn.XLOOKUP(B3818,[1]Printers!L:L,[1]Printers!O:O,1,0,),ROUND(VLOOKUP(C3818,[1]!T_Resins[#Data],4,FALSE)/VLOOKUP(A3818,[1]!T_Printers[#Data],5,FALSE),1),ROUND(VLOOKUP(C3818,[1]!T_Resins[#Data],4,FALSE)/VLOOKUP(A3818,[1]!T_Printers[#Data],5,FALSE),1)&gt;_xlfn.XLOOKUP(B3818,[1]Printers!L:L,[1]Printers!O:O,1,0,),"")),"")</f>
        <v/>
      </c>
      <c r="J3818" t="str">
        <f>IFERROR(IF(ROUND(_xlfn.XLOOKUP([1]Parameters!B3818,[1]Printers!L:L,[1]Printers!Q:Q,,0)*I3818/10,0)*10&lt;_xlfn.XLOOKUP([1]Parameters!B3818,[1]Printers!L:L,[1]Printers!P:P,,0),ROUND(_xlfn.XLOOKUP([1]Parameters!B3818,[1]Printers!L:L,[1]Printers!Q:Q,,0)*I3818/10,0)*10,_xlfn.XLOOKUP([1]Parameters!B3818,[1]Printers!L:L,[1]Printers!P:P,,0)),"")</f>
        <v/>
      </c>
      <c r="K3818">
        <f>IF(SUM(E3818:J3818)&lt;&gt;0,VLOOKUP(A3818,[1]!T_Printers[#Data],10,FALSE)+VLOOKUP(C3818,[1]!T_Resins[#Data],10,FALSE),"")</f>
        <v>4</v>
      </c>
      <c r="L3818">
        <f>IF(SUM(E3818:J3818)&lt;&gt;0,VLOOKUP(A3818,[1]!T_Printers[#Data],11,FALSE),"")</f>
        <v>8</v>
      </c>
      <c r="M3818">
        <f>IF(SUM(E3818:J3818)&lt;&gt;0,VLOOKUP(C3818,[1]!T_Resins[#Data],8,FALSE),"")</f>
        <v>120</v>
      </c>
      <c r="N3818">
        <f>IF(_xlfn.XLOOKUP(B3818,[1]Printers!$L:$L,[1]Printers!$R:$R,0,0)&gt;0,[1]Parameters!M3818,IF(SUM(E3818:J3818)&lt;&gt;0,VLOOKUP(C3818,[1]!T_Resins[#Data],9,FALSE),""))</f>
        <v>180</v>
      </c>
      <c r="O3818" t="str">
        <f t="shared" si="59"/>
        <v>UNIZSLASH2</v>
      </c>
    </row>
    <row r="3819" spans="1:15" x14ac:dyDescent="0.25">
      <c r="A3819" t="str">
        <f t="array" ref="A3819">IF(ROW()-1&gt;COUNTA([1]!T_Printers[Printers])*COUNTA([1]!T_Resins[Resins]),"",INDEX([1]!T_Printers[Printers],INT((ROW()-2)/COUNTA([1]!T_Resins[Resins])+1)))</f>
        <v>UNIZ SLASH 2</v>
      </c>
      <c r="B3819" t="str">
        <f>_xlfn.XLOOKUP(A3819,[1]!T_Printers[Printers],[1]!T_Printers[Icon link],,0)</f>
        <v>UNIZSLASH2</v>
      </c>
      <c r="C3819" t="str">
        <f t="array" ref="C3819">IF(ROW()-1&gt;COUNTA([1]!T_Printers[Printers])*COUNTA([1]!T_Resins[Resins]),"",INDEX([1]!T_Resins[Resins],MOD(ROW()-2,COUNTA([1]!T_Resins[Resins]))+1))</f>
        <v>Industrial Rigid Clear</v>
      </c>
      <c r="D3819">
        <f>IF(SUM(E3819:J3819)&lt;&gt;0,IF(ROW()-1&gt;COUNTA([1]!T_Printers[Printers])*COUNTA([1]!T_Resins[Resins]),"",2),"")</f>
        <v>2</v>
      </c>
      <c r="E3819" cm="1">
        <f t="array" ref="E3819">IFERROR(IF(ROW()-1&gt;COUNTA([1]!T_Printers[Printers])*COUNTA([1]!T_Resins[Resins]),"",_xlfn.IFS(ROUND(VLOOKUP(C3819,[1]!T_Resins[#Data],2,FALSE)/VLOOKUP(A3819,[1]!T_Printers[#Data],5,FALSE),1)&lt;=_xlfn.XLOOKUP(B3819,[1]Printers!L:L,[1]Printers!O:O,1,0,),ROUND(VLOOKUP(C3819,[1]!T_Resins[#Data],2,FALSE)/VLOOKUP(A3819,[1]!T_Printers[#Data],5,FALSE),1),ROUND(VLOOKUP(C3819,[1]!T_Resins[#Data],2,FALSE)/VLOOKUP(A3819,[1]!T_Printers[#Data],5,FALSE),1)&gt;_xlfn.XLOOKUP(B3819,[1]Printers!L:L,[1]Printers!O:O,1,0,),10)),"Используйте слой 100 мкм")</f>
        <v>8.4</v>
      </c>
      <c r="F3819">
        <f>IFERROR(IF(ROUND(_xlfn.XLOOKUP([1]Parameters!B3819,[1]Printers!L:L,[1]Printers!Q:Q,,0)*E3819/10,0)*10&lt;_xlfn.XLOOKUP([1]Parameters!B3819,[1]Printers!L:L,[1]Printers!P:P,,0),ROUND(_xlfn.XLOOKUP([1]Parameters!B3819,[1]Printers!L:L,[1]Printers!Q:Q,,0)*E3819/10,0)*10,_xlfn.XLOOKUP([1]Parameters!B3819,[1]Printers!L:L,[1]Printers!P:P,,0)),"")</f>
        <v>25</v>
      </c>
      <c r="G3819" cm="1">
        <f t="array" ref="G3819">IFERROR(IF(ROW()-1&gt;COUNTA([1]!T_Printers[Printers])*COUNTA([1]!T_Resins[Resins]),"",_xlfn.IFS(ROUND(VLOOKUP(C3819,[1]!T_Resins[#Data],3,FALSE)/VLOOKUP(A3819,[1]!T_Printers[#Data],5,FALSE),1)&lt;=_xlfn.XLOOKUP(B3819,[1]Printers!L:L,[1]Printers!O:O,1,0,),ROUND(VLOOKUP(C3819,[1]!T_Resins[#Data],3,FALSE)/VLOOKUP(A3819,[1]!T_Printers[#Data],5,FALSE),1),ROUND(VLOOKUP(C3819,[1]!T_Resins[#Data],3,FALSE)/VLOOKUP(A3819,[1]!T_Printers[#Data],5,FALSE),1)&gt;_xlfn.XLOOKUP(B3819,[1]Printers!L:L,[1]Printers!O:O,1,0,),10)),"")</f>
        <v>10.9</v>
      </c>
      <c r="H3819">
        <f>IFERROR(IF(ROUND(_xlfn.XLOOKUP([1]Parameters!B3819,[1]Printers!L:L,[1]Printers!Q:Q,,0)*G3819/10,0)*10&lt;_xlfn.XLOOKUP([1]Parameters!B3819,[1]Printers!L:L,[1]Printers!P:P,,0),ROUND(_xlfn.XLOOKUP([1]Parameters!B3819,[1]Printers!L:L,[1]Printers!Q:Q,,0)*G3819/10,0)*10,_xlfn.XLOOKUP([1]Parameters!B3819,[1]Printers!L:L,[1]Printers!P:P,,0)),"")</f>
        <v>25</v>
      </c>
      <c r="I3819" s="3" t="str" cm="1">
        <f t="array" ref="I3819">IFERROR(IF(ROW()-1&gt;COUNTA([1]!T_Printers[Printers])*COUNTA([1]!T_Resins[Resins]),"",_xlfn.IFS(ROUND(VLOOKUP(C3819,[1]!T_Resins[#Data],4,FALSE)/VLOOKUP(A3819,[1]!T_Printers[#Data],5,FALSE),1)&lt;=_xlfn.XLOOKUP(B3819,[1]Printers!L:L,[1]Printers!O:O,1,0,),ROUND(VLOOKUP(C3819,[1]!T_Resins[#Data],4,FALSE)/VLOOKUP(A3819,[1]!T_Printers[#Data],5,FALSE),1),ROUND(VLOOKUP(C3819,[1]!T_Resins[#Data],4,FALSE)/VLOOKUP(A3819,[1]!T_Printers[#Data],5,FALSE),1)&gt;_xlfn.XLOOKUP(B3819,[1]Printers!L:L,[1]Printers!O:O,1,0,),"")),"")</f>
        <v/>
      </c>
      <c r="J3819" t="str">
        <f>IFERROR(IF(ROUND(_xlfn.XLOOKUP([1]Parameters!B3819,[1]Printers!L:L,[1]Printers!Q:Q,,0)*I3819/10,0)*10&lt;_xlfn.XLOOKUP([1]Parameters!B3819,[1]Printers!L:L,[1]Printers!P:P,,0),ROUND(_xlfn.XLOOKUP([1]Parameters!B3819,[1]Printers!L:L,[1]Printers!Q:Q,,0)*I3819/10,0)*10,_xlfn.XLOOKUP([1]Parameters!B3819,[1]Printers!L:L,[1]Printers!P:P,,0)),"")</f>
        <v/>
      </c>
      <c r="K3819">
        <f>IF(SUM(E3819:J3819)&lt;&gt;0,VLOOKUP(A3819,[1]!T_Printers[#Data],10,FALSE)+VLOOKUP(C3819,[1]!T_Resins[#Data],10,FALSE),"")</f>
        <v>4</v>
      </c>
      <c r="L3819">
        <f>IF(SUM(E3819:J3819)&lt;&gt;0,VLOOKUP(A3819,[1]!T_Printers[#Data],11,FALSE),"")</f>
        <v>8</v>
      </c>
      <c r="M3819">
        <f>IF(SUM(E3819:J3819)&lt;&gt;0,VLOOKUP(C3819,[1]!T_Resins[#Data],8,FALSE),"")</f>
        <v>120</v>
      </c>
      <c r="N3819">
        <f>IF(_xlfn.XLOOKUP(B3819,[1]Printers!$L:$L,[1]Printers!$R:$R,0,0)&gt;0,[1]Parameters!M3819,IF(SUM(E3819:J3819)&lt;&gt;0,VLOOKUP(C3819,[1]!T_Resins[#Data],9,FALSE),""))</f>
        <v>180</v>
      </c>
      <c r="O3819" t="str">
        <f t="shared" si="59"/>
        <v>UNIZSLASH2</v>
      </c>
    </row>
    <row r="3820" spans="1:15" x14ac:dyDescent="0.25">
      <c r="A3820" t="str">
        <f t="array" ref="A3820">IF(ROW()-1&gt;COUNTA([1]!T_Printers[Printers])*COUNTA([1]!T_Resins[Resins]),"",INDEX([1]!T_Printers[Printers],INT((ROW()-2)/COUNTA([1]!T_Resins[Resins])+1)))</f>
        <v>UNIZ SLASH 2</v>
      </c>
      <c r="B3820" t="str">
        <f>_xlfn.XLOOKUP(A3820,[1]!T_Printers[Printers],[1]!T_Printers[Icon link],,0)</f>
        <v>UNIZSLASH2</v>
      </c>
      <c r="C3820" t="str">
        <f t="array" ref="C3820">IF(ROW()-1&gt;COUNTA([1]!T_Printers[Printers])*COUNTA([1]!T_Resins[Resins]),"",INDEX([1]!T_Resins[Resins],MOD(ROW()-2,COUNTA([1]!T_Resins[Resins]))+1))</f>
        <v>Tough Black</v>
      </c>
      <c r="D3820">
        <f>IF(SUM(E3820:J3820)&lt;&gt;0,IF(ROW()-1&gt;COUNTA([1]!T_Printers[Printers])*COUNTA([1]!T_Resins[Resins]),"",2),"")</f>
        <v>2</v>
      </c>
      <c r="E3820" cm="1">
        <f t="array" ref="E3820">IFERROR(IF(ROW()-1&gt;COUNTA([1]!T_Printers[Printers])*COUNTA([1]!T_Resins[Resins]),"",_xlfn.IFS(ROUND(VLOOKUP(C3820,[1]!T_Resins[#Data],2,FALSE)/VLOOKUP(A3820,[1]!T_Printers[#Data],5,FALSE),1)&lt;=_xlfn.XLOOKUP(B3820,[1]Printers!L:L,[1]Printers!O:O,1,0,),ROUND(VLOOKUP(C3820,[1]!T_Resins[#Data],2,FALSE)/VLOOKUP(A3820,[1]!T_Printers[#Data],5,FALSE),1),ROUND(VLOOKUP(C3820,[1]!T_Resins[#Data],2,FALSE)/VLOOKUP(A3820,[1]!T_Printers[#Data],5,FALSE),1)&gt;_xlfn.XLOOKUP(B3820,[1]Printers!L:L,[1]Printers!O:O,1,0,),10)),"Используйте слой 100 мкм")</f>
        <v>4</v>
      </c>
      <c r="F3820">
        <f>IFERROR(IF(ROUND(_xlfn.XLOOKUP([1]Parameters!B3820,[1]Printers!L:L,[1]Printers!Q:Q,,0)*E3820/10,0)*10&lt;_xlfn.XLOOKUP([1]Parameters!B3820,[1]Printers!L:L,[1]Printers!P:P,,0),ROUND(_xlfn.XLOOKUP([1]Parameters!B3820,[1]Printers!L:L,[1]Printers!Q:Q,,0)*E3820/10,0)*10,_xlfn.XLOOKUP([1]Parameters!B3820,[1]Printers!L:L,[1]Printers!P:P,,0)),"")</f>
        <v>25</v>
      </c>
      <c r="G3820" cm="1">
        <f t="array" ref="G3820">IFERROR(IF(ROW()-1&gt;COUNTA([1]!T_Printers[Printers])*COUNTA([1]!T_Resins[Resins]),"",_xlfn.IFS(ROUND(VLOOKUP(C3820,[1]!T_Resins[#Data],3,FALSE)/VLOOKUP(A3820,[1]!T_Printers[#Data],5,FALSE),1)&lt;=_xlfn.XLOOKUP(B3820,[1]Printers!L:L,[1]Printers!O:O,1,0,),ROUND(VLOOKUP(C3820,[1]!T_Resins[#Data],3,FALSE)/VLOOKUP(A3820,[1]!T_Printers[#Data],5,FALSE),1),ROUND(VLOOKUP(C3820,[1]!T_Resins[#Data],3,FALSE)/VLOOKUP(A3820,[1]!T_Printers[#Data],5,FALSE),1)&gt;_xlfn.XLOOKUP(B3820,[1]Printers!L:L,[1]Printers!O:O,1,0,),10)),"")</f>
        <v>4.7</v>
      </c>
      <c r="H3820">
        <f>IFERROR(IF(ROUND(_xlfn.XLOOKUP([1]Parameters!B3820,[1]Printers!L:L,[1]Printers!Q:Q,,0)*G3820/10,0)*10&lt;_xlfn.XLOOKUP([1]Parameters!B3820,[1]Printers!L:L,[1]Printers!P:P,,0),ROUND(_xlfn.XLOOKUP([1]Parameters!B3820,[1]Printers!L:L,[1]Printers!Q:Q,,0)*G3820/10,0)*10,_xlfn.XLOOKUP([1]Parameters!B3820,[1]Printers!L:L,[1]Printers!P:P,,0)),"")</f>
        <v>25</v>
      </c>
      <c r="I3820" s="3" t="str" cm="1">
        <f t="array" ref="I3820">IFERROR(IF(ROW()-1&gt;COUNTA([1]!T_Printers[Printers])*COUNTA([1]!T_Resins[Resins]),"",_xlfn.IFS(ROUND(VLOOKUP(C3820,[1]!T_Resins[#Data],4,FALSE)/VLOOKUP(A3820,[1]!T_Printers[#Data],5,FALSE),1)&lt;=_xlfn.XLOOKUP(B3820,[1]Printers!L:L,[1]Printers!O:O,1,0,),ROUND(VLOOKUP(C3820,[1]!T_Resins[#Data],4,FALSE)/VLOOKUP(A3820,[1]!T_Printers[#Data],5,FALSE),1),ROUND(VLOOKUP(C3820,[1]!T_Resins[#Data],4,FALSE)/VLOOKUP(A3820,[1]!T_Printers[#Data],5,FALSE),1)&gt;_xlfn.XLOOKUP(B3820,[1]Printers!L:L,[1]Printers!O:O,1,0,),"")),"")</f>
        <v/>
      </c>
      <c r="J3820" t="str">
        <f>IFERROR(IF(ROUND(_xlfn.XLOOKUP([1]Parameters!B3820,[1]Printers!L:L,[1]Printers!Q:Q,,0)*I3820/10,0)*10&lt;_xlfn.XLOOKUP([1]Parameters!B3820,[1]Printers!L:L,[1]Printers!P:P,,0),ROUND(_xlfn.XLOOKUP([1]Parameters!B3820,[1]Printers!L:L,[1]Printers!Q:Q,,0)*I3820/10,0)*10,_xlfn.XLOOKUP([1]Parameters!B3820,[1]Printers!L:L,[1]Printers!P:P,,0)),"")</f>
        <v/>
      </c>
      <c r="K3820">
        <f>IF(SUM(E3820:J3820)&lt;&gt;0,VLOOKUP(A3820,[1]!T_Printers[#Data],10,FALSE)+VLOOKUP(C3820,[1]!T_Resins[#Data],10,FALSE),"")</f>
        <v>4</v>
      </c>
      <c r="L3820">
        <f>IF(SUM(E3820:J3820)&lt;&gt;0,VLOOKUP(A3820,[1]!T_Printers[#Data],11,FALSE),"")</f>
        <v>8</v>
      </c>
      <c r="M3820">
        <f>IF(SUM(E3820:J3820)&lt;&gt;0,VLOOKUP(C3820,[1]!T_Resins[#Data],8,FALSE),"")</f>
        <v>120</v>
      </c>
      <c r="N3820">
        <f>IF(_xlfn.XLOOKUP(B3820,[1]Printers!$L:$L,[1]Printers!$R:$R,0,0)&gt;0,[1]Parameters!M3820,IF(SUM(E3820:J3820)&lt;&gt;0,VLOOKUP(C3820,[1]!T_Resins[#Data],9,FALSE),""))</f>
        <v>180</v>
      </c>
      <c r="O3820" t="str">
        <f t="shared" si="59"/>
        <v>UNIZSLASH2</v>
      </c>
    </row>
    <row r="3821" spans="1:15" x14ac:dyDescent="0.25">
      <c r="A3821" t="str">
        <f t="array" ref="A3821">IF(ROW()-1&gt;COUNTA([1]!T_Printers[Printers])*COUNTA([1]!T_Resins[Resins]),"",INDEX([1]!T_Printers[Printers],INT((ROW()-2)/COUNTA([1]!T_Resins[Resins])+1)))</f>
        <v>UNIZ SLASH 2</v>
      </c>
      <c r="B3821" t="str">
        <f>_xlfn.XLOOKUP(A3821,[1]!T_Printers[Printers],[1]!T_Printers[Icon link],,0)</f>
        <v>UNIZSLASH2</v>
      </c>
      <c r="C3821" t="str">
        <f t="array" ref="C3821">IF(ROW()-1&gt;COUNTA([1]!T_Printers[Printers])*COUNTA([1]!T_Resins[Resins]),"",INDEX([1]!T_Resins[Resins],MOD(ROW()-2,COUNTA([1]!T_Resins[Resins]))+1))</f>
        <v>Tough Grey</v>
      </c>
      <c r="D3821">
        <f>IF(SUM(E3821:J3821)&lt;&gt;0,IF(ROW()-1&gt;COUNTA([1]!T_Printers[Printers])*COUNTA([1]!T_Resins[Resins]),"",2),"")</f>
        <v>2</v>
      </c>
      <c r="E3821" cm="1">
        <f t="array" ref="E3821">IFERROR(IF(ROW()-1&gt;COUNTA([1]!T_Printers[Printers])*COUNTA([1]!T_Resins[Resins]),"",_xlfn.IFS(ROUND(VLOOKUP(C3821,[1]!T_Resins[#Data],2,FALSE)/VLOOKUP(A3821,[1]!T_Printers[#Data],5,FALSE),1)&lt;=_xlfn.XLOOKUP(B3821,[1]Printers!L:L,[1]Printers!O:O,1,0,),ROUND(VLOOKUP(C3821,[1]!T_Resins[#Data],2,FALSE)/VLOOKUP(A3821,[1]!T_Printers[#Data],5,FALSE),1),ROUND(VLOOKUP(C3821,[1]!T_Resins[#Data],2,FALSE)/VLOOKUP(A3821,[1]!T_Printers[#Data],5,FALSE),1)&gt;_xlfn.XLOOKUP(B3821,[1]Printers!L:L,[1]Printers!O:O,1,0,),10)),"Используйте слой 100 мкм")</f>
        <v>4</v>
      </c>
      <c r="F3821">
        <f>IFERROR(IF(ROUND(_xlfn.XLOOKUP([1]Parameters!B3821,[1]Printers!L:L,[1]Printers!Q:Q,,0)*E3821/10,0)*10&lt;_xlfn.XLOOKUP([1]Parameters!B3821,[1]Printers!L:L,[1]Printers!P:P,,0),ROUND(_xlfn.XLOOKUP([1]Parameters!B3821,[1]Printers!L:L,[1]Printers!Q:Q,,0)*E3821/10,0)*10,_xlfn.XLOOKUP([1]Parameters!B3821,[1]Printers!L:L,[1]Printers!P:P,,0)),"")</f>
        <v>25</v>
      </c>
      <c r="G3821" cm="1">
        <f t="array" ref="G3821">IFERROR(IF(ROW()-1&gt;COUNTA([1]!T_Printers[Printers])*COUNTA([1]!T_Resins[Resins]),"",_xlfn.IFS(ROUND(VLOOKUP(C3821,[1]!T_Resins[#Data],3,FALSE)/VLOOKUP(A3821,[1]!T_Printers[#Data],5,FALSE),1)&lt;=_xlfn.XLOOKUP(B3821,[1]Printers!L:L,[1]Printers!O:O,1,0,),ROUND(VLOOKUP(C3821,[1]!T_Resins[#Data],3,FALSE)/VLOOKUP(A3821,[1]!T_Printers[#Data],5,FALSE),1),ROUND(VLOOKUP(C3821,[1]!T_Resins[#Data],3,FALSE)/VLOOKUP(A3821,[1]!T_Printers[#Data],5,FALSE),1)&gt;_xlfn.XLOOKUP(B3821,[1]Printers!L:L,[1]Printers!O:O,1,0,),10)),"")</f>
        <v>4.7</v>
      </c>
      <c r="H3821">
        <f>IFERROR(IF(ROUND(_xlfn.XLOOKUP([1]Parameters!B3821,[1]Printers!L:L,[1]Printers!Q:Q,,0)*G3821/10,0)*10&lt;_xlfn.XLOOKUP([1]Parameters!B3821,[1]Printers!L:L,[1]Printers!P:P,,0),ROUND(_xlfn.XLOOKUP([1]Parameters!B3821,[1]Printers!L:L,[1]Printers!Q:Q,,0)*G3821/10,0)*10,_xlfn.XLOOKUP([1]Parameters!B3821,[1]Printers!L:L,[1]Printers!P:P,,0)),"")</f>
        <v>25</v>
      </c>
      <c r="I3821" s="3" t="str" cm="1">
        <f t="array" ref="I3821">IFERROR(IF(ROW()-1&gt;COUNTA([1]!T_Printers[Printers])*COUNTA([1]!T_Resins[Resins]),"",_xlfn.IFS(ROUND(VLOOKUP(C3821,[1]!T_Resins[#Data],4,FALSE)/VLOOKUP(A3821,[1]!T_Printers[#Data],5,FALSE),1)&lt;=_xlfn.XLOOKUP(B3821,[1]Printers!L:L,[1]Printers!O:O,1,0,),ROUND(VLOOKUP(C3821,[1]!T_Resins[#Data],4,FALSE)/VLOOKUP(A3821,[1]!T_Printers[#Data],5,FALSE),1),ROUND(VLOOKUP(C3821,[1]!T_Resins[#Data],4,FALSE)/VLOOKUP(A3821,[1]!T_Printers[#Data],5,FALSE),1)&gt;_xlfn.XLOOKUP(B3821,[1]Printers!L:L,[1]Printers!O:O,1,0,),"")),"")</f>
        <v/>
      </c>
      <c r="J3821" t="str">
        <f>IFERROR(IF(ROUND(_xlfn.XLOOKUP([1]Parameters!B3821,[1]Printers!L:L,[1]Printers!Q:Q,,0)*I3821/10,0)*10&lt;_xlfn.XLOOKUP([1]Parameters!B3821,[1]Printers!L:L,[1]Printers!P:P,,0),ROUND(_xlfn.XLOOKUP([1]Parameters!B3821,[1]Printers!L:L,[1]Printers!Q:Q,,0)*I3821/10,0)*10,_xlfn.XLOOKUP([1]Parameters!B3821,[1]Printers!L:L,[1]Printers!P:P,,0)),"")</f>
        <v/>
      </c>
      <c r="K3821">
        <f>IF(SUM(E3821:J3821)&lt;&gt;0,VLOOKUP(A3821,[1]!T_Printers[#Data],10,FALSE)+VLOOKUP(C3821,[1]!T_Resins[#Data],10,FALSE),"")</f>
        <v>4</v>
      </c>
      <c r="L3821">
        <f>IF(SUM(E3821:J3821)&lt;&gt;0,VLOOKUP(A3821,[1]!T_Printers[#Data],11,FALSE),"")</f>
        <v>8</v>
      </c>
      <c r="M3821">
        <f>IF(SUM(E3821:J3821)&lt;&gt;0,VLOOKUP(C3821,[1]!T_Resins[#Data],8,FALSE),"")</f>
        <v>120</v>
      </c>
      <c r="N3821">
        <f>IF(_xlfn.XLOOKUP(B3821,[1]Printers!$L:$L,[1]Printers!$R:$R,0,0)&gt;0,[1]Parameters!M3821,IF(SUM(E3821:J3821)&lt;&gt;0,VLOOKUP(C3821,[1]!T_Resins[#Data],9,FALSE),""))</f>
        <v>180</v>
      </c>
      <c r="O3821" t="str">
        <f t="shared" si="59"/>
        <v>UNIZSLASH2</v>
      </c>
    </row>
    <row r="3822" spans="1:15" x14ac:dyDescent="0.25">
      <c r="A3822" t="str">
        <f t="array" ref="A3822">IF(ROW()-1&gt;COUNTA([1]!T_Printers[Printers])*COUNTA([1]!T_Resins[Resins]),"",INDEX([1]!T_Printers[Printers],INT((ROW()-2)/COUNTA([1]!T_Resins[Resins])+1)))</f>
        <v>UNIZ SLASH 2</v>
      </c>
      <c r="B3822" t="str">
        <f>_xlfn.XLOOKUP(A3822,[1]!T_Printers[Printers],[1]!T_Printers[Icon link],,0)</f>
        <v>UNIZSLASH2</v>
      </c>
      <c r="C3822" t="str">
        <f t="array" ref="C3822">IF(ROW()-1&gt;COUNTA([1]!T_Printers[Printers])*COUNTA([1]!T_Resins[Resins]),"",INDEX([1]!T_Resins[Resins],MOD(ROW()-2,COUNTA([1]!T_Resins[Resins]))+1))</f>
        <v>Tough White</v>
      </c>
      <c r="D3822">
        <f>IF(SUM(E3822:J3822)&lt;&gt;0,IF(ROW()-1&gt;COUNTA([1]!T_Printers[Printers])*COUNTA([1]!T_Resins[Resins]),"",2),"")</f>
        <v>2</v>
      </c>
      <c r="E3822" cm="1">
        <f t="array" ref="E3822">IFERROR(IF(ROW()-1&gt;COUNTA([1]!T_Printers[Printers])*COUNTA([1]!T_Resins[Resins]),"",_xlfn.IFS(ROUND(VLOOKUP(C3822,[1]!T_Resins[#Data],2,FALSE)/VLOOKUP(A3822,[1]!T_Printers[#Data],5,FALSE),1)&lt;=_xlfn.XLOOKUP(B3822,[1]Printers!L:L,[1]Printers!O:O,1,0,),ROUND(VLOOKUP(C3822,[1]!T_Resins[#Data],2,FALSE)/VLOOKUP(A3822,[1]!T_Printers[#Data],5,FALSE),1),ROUND(VLOOKUP(C3822,[1]!T_Resins[#Data],2,FALSE)/VLOOKUP(A3822,[1]!T_Printers[#Data],5,FALSE),1)&gt;_xlfn.XLOOKUP(B3822,[1]Printers!L:L,[1]Printers!O:O,1,0,),10)),"Используйте слой 100 мкм")</f>
        <v>4</v>
      </c>
      <c r="F3822">
        <f>IFERROR(IF(ROUND(_xlfn.XLOOKUP([1]Parameters!B3822,[1]Printers!L:L,[1]Printers!Q:Q,,0)*E3822/10,0)*10&lt;_xlfn.XLOOKUP([1]Parameters!B3822,[1]Printers!L:L,[1]Printers!P:P,,0),ROUND(_xlfn.XLOOKUP([1]Parameters!B3822,[1]Printers!L:L,[1]Printers!Q:Q,,0)*E3822/10,0)*10,_xlfn.XLOOKUP([1]Parameters!B3822,[1]Printers!L:L,[1]Printers!P:P,,0)),"")</f>
        <v>25</v>
      </c>
      <c r="G3822" cm="1">
        <f t="array" ref="G3822">IFERROR(IF(ROW()-1&gt;COUNTA([1]!T_Printers[Printers])*COUNTA([1]!T_Resins[Resins]),"",_xlfn.IFS(ROUND(VLOOKUP(C3822,[1]!T_Resins[#Data],3,FALSE)/VLOOKUP(A3822,[1]!T_Printers[#Data],5,FALSE),1)&lt;=_xlfn.XLOOKUP(B3822,[1]Printers!L:L,[1]Printers!O:O,1,0,),ROUND(VLOOKUP(C3822,[1]!T_Resins[#Data],3,FALSE)/VLOOKUP(A3822,[1]!T_Printers[#Data],5,FALSE),1),ROUND(VLOOKUP(C3822,[1]!T_Resins[#Data],3,FALSE)/VLOOKUP(A3822,[1]!T_Printers[#Data],5,FALSE),1)&gt;_xlfn.XLOOKUP(B3822,[1]Printers!L:L,[1]Printers!O:O,1,0,),10)),"")</f>
        <v>4.7</v>
      </c>
      <c r="H3822">
        <f>IFERROR(IF(ROUND(_xlfn.XLOOKUP([1]Parameters!B3822,[1]Printers!L:L,[1]Printers!Q:Q,,0)*G3822/10,0)*10&lt;_xlfn.XLOOKUP([1]Parameters!B3822,[1]Printers!L:L,[1]Printers!P:P,,0),ROUND(_xlfn.XLOOKUP([1]Parameters!B3822,[1]Printers!L:L,[1]Printers!Q:Q,,0)*G3822/10,0)*10,_xlfn.XLOOKUP([1]Parameters!B3822,[1]Printers!L:L,[1]Printers!P:P,,0)),"")</f>
        <v>25</v>
      </c>
      <c r="I3822" s="3" t="str" cm="1">
        <f t="array" ref="I3822">IFERROR(IF(ROW()-1&gt;COUNTA([1]!T_Printers[Printers])*COUNTA([1]!T_Resins[Resins]),"",_xlfn.IFS(ROUND(VLOOKUP(C3822,[1]!T_Resins[#Data],4,FALSE)/VLOOKUP(A3822,[1]!T_Printers[#Data],5,FALSE),1)&lt;=_xlfn.XLOOKUP(B3822,[1]Printers!L:L,[1]Printers!O:O,1,0,),ROUND(VLOOKUP(C3822,[1]!T_Resins[#Data],4,FALSE)/VLOOKUP(A3822,[1]!T_Printers[#Data],5,FALSE),1),ROUND(VLOOKUP(C3822,[1]!T_Resins[#Data],4,FALSE)/VLOOKUP(A3822,[1]!T_Printers[#Data],5,FALSE),1)&gt;_xlfn.XLOOKUP(B3822,[1]Printers!L:L,[1]Printers!O:O,1,0,),"")),"")</f>
        <v/>
      </c>
      <c r="J3822" t="str">
        <f>IFERROR(IF(ROUND(_xlfn.XLOOKUP([1]Parameters!B3822,[1]Printers!L:L,[1]Printers!Q:Q,,0)*I3822/10,0)*10&lt;_xlfn.XLOOKUP([1]Parameters!B3822,[1]Printers!L:L,[1]Printers!P:P,,0),ROUND(_xlfn.XLOOKUP([1]Parameters!B3822,[1]Printers!L:L,[1]Printers!Q:Q,,0)*I3822/10,0)*10,_xlfn.XLOOKUP([1]Parameters!B3822,[1]Printers!L:L,[1]Printers!P:P,,0)),"")</f>
        <v/>
      </c>
      <c r="K3822">
        <f>IF(SUM(E3822:J3822)&lt;&gt;0,VLOOKUP(A3822,[1]!T_Printers[#Data],10,FALSE)+VLOOKUP(C3822,[1]!T_Resins[#Data],10,FALSE),"")</f>
        <v>4</v>
      </c>
      <c r="L3822">
        <f>IF(SUM(E3822:J3822)&lt;&gt;0,VLOOKUP(A3822,[1]!T_Printers[#Data],11,FALSE),"")</f>
        <v>8</v>
      </c>
      <c r="M3822">
        <f>IF(SUM(E3822:J3822)&lt;&gt;0,VLOOKUP(C3822,[1]!T_Resins[#Data],8,FALSE),"")</f>
        <v>120</v>
      </c>
      <c r="N3822">
        <f>IF(_xlfn.XLOOKUP(B3822,[1]Printers!$L:$L,[1]Printers!$R:$R,0,0)&gt;0,[1]Parameters!M3822,IF(SUM(E3822:J3822)&lt;&gt;0,VLOOKUP(C3822,[1]!T_Resins[#Data],9,FALSE),""))</f>
        <v>180</v>
      </c>
      <c r="O3822" t="str">
        <f t="shared" si="59"/>
        <v>UNIZSLASH2</v>
      </c>
    </row>
    <row r="3823" spans="1:15" x14ac:dyDescent="0.25">
      <c r="A3823" t="str">
        <f t="array" ref="A3823">IF(ROW()-1&gt;COUNTA([1]!T_Printers[Printers])*COUNTA([1]!T_Resins[Resins]),"",INDEX([1]!T_Printers[Printers],INT((ROW()-2)/COUNTA([1]!T_Resins[Resins])+1)))</f>
        <v>UNIZ SLASH 2</v>
      </c>
      <c r="B3823" t="str">
        <f>_xlfn.XLOOKUP(A3823,[1]!T_Printers[Printers],[1]!T_Printers[Icon link],,0)</f>
        <v>UNIZSLASH2</v>
      </c>
      <c r="C3823" t="str">
        <f t="array" ref="C3823">IF(ROW()-1&gt;COUNTA([1]!T_Printers[Printers])*COUNTA([1]!T_Resins[Resins]),"",INDEX([1]!T_Resins[Resins],MOD(ROW()-2,COUNTA([1]!T_Resins[Resins]))+1))</f>
        <v>Jewelry J-Cast</v>
      </c>
      <c r="D3823">
        <f>IF(SUM(E3823:J3823)&lt;&gt;0,IF(ROW()-1&gt;COUNTA([1]!T_Printers[Printers])*COUNTA([1]!T_Resins[Resins]),"",2),"")</f>
        <v>2</v>
      </c>
      <c r="E3823" cm="1">
        <f t="array" ref="E3823">IFERROR(IF(ROW()-1&gt;COUNTA([1]!T_Printers[Printers])*COUNTA([1]!T_Resins[Resins]),"",_xlfn.IFS(ROUND(VLOOKUP(C3823,[1]!T_Resins[#Data],2,FALSE)/VLOOKUP(A3823,[1]!T_Printers[#Data],5,FALSE),1)&lt;=_xlfn.XLOOKUP(B3823,[1]Printers!L:L,[1]Printers!O:O,1,0,),ROUND(VLOOKUP(C3823,[1]!T_Resins[#Data],2,FALSE)/VLOOKUP(A3823,[1]!T_Printers[#Data],5,FALSE),1),ROUND(VLOOKUP(C3823,[1]!T_Resins[#Data],2,FALSE)/VLOOKUP(A3823,[1]!T_Printers[#Data],5,FALSE),1)&gt;_xlfn.XLOOKUP(B3823,[1]Printers!L:L,[1]Printers!O:O,1,0,),10)),"Используйте слой 100 мкм")</f>
        <v>12.7</v>
      </c>
      <c r="F3823">
        <f>IFERROR(IF(ROUND(_xlfn.XLOOKUP([1]Parameters!B3823,[1]Printers!L:L,[1]Printers!Q:Q,,0)*E3823/10,0)*10&lt;_xlfn.XLOOKUP([1]Parameters!B3823,[1]Printers!L:L,[1]Printers!P:P,,0),ROUND(_xlfn.XLOOKUP([1]Parameters!B3823,[1]Printers!L:L,[1]Printers!Q:Q,,0)*E3823/10,0)*10,_xlfn.XLOOKUP([1]Parameters!B3823,[1]Printers!L:L,[1]Printers!P:P,,0)),"")</f>
        <v>25</v>
      </c>
      <c r="G3823" cm="1">
        <f t="array" ref="G3823">IFERROR(IF(ROW()-1&gt;COUNTA([1]!T_Printers[Printers])*COUNTA([1]!T_Resins[Resins]),"",_xlfn.IFS(ROUND(VLOOKUP(C3823,[1]!T_Resins[#Data],3,FALSE)/VLOOKUP(A3823,[1]!T_Printers[#Data],5,FALSE),1)&lt;=_xlfn.XLOOKUP(B3823,[1]Printers!L:L,[1]Printers!O:O,1,0,),ROUND(VLOOKUP(C3823,[1]!T_Resins[#Data],3,FALSE)/VLOOKUP(A3823,[1]!T_Printers[#Data],5,FALSE),1),ROUND(VLOOKUP(C3823,[1]!T_Resins[#Data],3,FALSE)/VLOOKUP(A3823,[1]!T_Printers[#Data],5,FALSE),1)&gt;_xlfn.XLOOKUP(B3823,[1]Printers!L:L,[1]Printers!O:O,1,0,),10)),"")</f>
        <v>17.399999999999999</v>
      </c>
      <c r="H3823">
        <f>IFERROR(IF(ROUND(_xlfn.XLOOKUP([1]Parameters!B3823,[1]Printers!L:L,[1]Printers!Q:Q,,0)*G3823/10,0)*10&lt;_xlfn.XLOOKUP([1]Parameters!B3823,[1]Printers!L:L,[1]Printers!P:P,,0),ROUND(_xlfn.XLOOKUP([1]Parameters!B3823,[1]Printers!L:L,[1]Printers!Q:Q,,0)*G3823/10,0)*10,_xlfn.XLOOKUP([1]Parameters!B3823,[1]Printers!L:L,[1]Printers!P:P,,0)),"")</f>
        <v>25</v>
      </c>
      <c r="I3823" s="3" t="str" cm="1">
        <f t="array" ref="I3823">IFERROR(IF(ROW()-1&gt;COUNTA([1]!T_Printers[Printers])*COUNTA([1]!T_Resins[Resins]),"",_xlfn.IFS(ROUND(VLOOKUP(C3823,[1]!T_Resins[#Data],4,FALSE)/VLOOKUP(A3823,[1]!T_Printers[#Data],5,FALSE),1)&lt;=_xlfn.XLOOKUP(B3823,[1]Printers!L:L,[1]Printers!O:O,1,0,),ROUND(VLOOKUP(C3823,[1]!T_Resins[#Data],4,FALSE)/VLOOKUP(A3823,[1]!T_Printers[#Data],5,FALSE),1),ROUND(VLOOKUP(C3823,[1]!T_Resins[#Data],4,FALSE)/VLOOKUP(A3823,[1]!T_Printers[#Data],5,FALSE),1)&gt;_xlfn.XLOOKUP(B3823,[1]Printers!L:L,[1]Printers!O:O,1,0,),"")),"")</f>
        <v/>
      </c>
      <c r="J3823" t="str">
        <f>IFERROR(IF(ROUND(_xlfn.XLOOKUP([1]Parameters!B3823,[1]Printers!L:L,[1]Printers!Q:Q,,0)*I3823/10,0)*10&lt;_xlfn.XLOOKUP([1]Parameters!B3823,[1]Printers!L:L,[1]Printers!P:P,,0),ROUND(_xlfn.XLOOKUP([1]Parameters!B3823,[1]Printers!L:L,[1]Printers!Q:Q,,0)*I3823/10,0)*10,_xlfn.XLOOKUP([1]Parameters!B3823,[1]Printers!L:L,[1]Printers!P:P,,0)),"")</f>
        <v/>
      </c>
      <c r="K3823">
        <f>IF(SUM(E3823:J3823)&lt;&gt;0,VLOOKUP(A3823,[1]!T_Printers[#Data],10,FALSE)+VLOOKUP(C3823,[1]!T_Resins[#Data],10,FALSE),"")</f>
        <v>4</v>
      </c>
      <c r="L3823">
        <f>IF(SUM(E3823:J3823)&lt;&gt;0,VLOOKUP(A3823,[1]!T_Printers[#Data],11,FALSE),"")</f>
        <v>8</v>
      </c>
      <c r="M3823">
        <f>IF(SUM(E3823:J3823)&lt;&gt;0,VLOOKUP(C3823,[1]!T_Resins[#Data],8,FALSE),"")</f>
        <v>60</v>
      </c>
      <c r="N3823">
        <f>IF(_xlfn.XLOOKUP(B3823,[1]Printers!$L:$L,[1]Printers!$R:$R,0,0)&gt;0,[1]Parameters!M3823,IF(SUM(E3823:J3823)&lt;&gt;0,VLOOKUP(C3823,[1]!T_Resins[#Data],9,FALSE),""))</f>
        <v>60</v>
      </c>
      <c r="O3823" t="str">
        <f t="shared" si="59"/>
        <v>UNIZSLASH2</v>
      </c>
    </row>
    <row r="3824" spans="1:15" x14ac:dyDescent="0.25">
      <c r="A3824" t="str">
        <f t="array" ref="A3824">IF(ROW()-1&gt;COUNTA([1]!T_Printers[Printers])*COUNTA([1]!T_Resins[Resins]),"",INDEX([1]!T_Printers[Printers],INT((ROW()-2)/COUNTA([1]!T_Resins[Resins])+1)))</f>
        <v>UNIZ SLASH 2</v>
      </c>
      <c r="B3824" t="str">
        <f>_xlfn.XLOOKUP(A3824,[1]!T_Printers[Printers],[1]!T_Printers[Icon link],,0)</f>
        <v>UNIZSLASH2</v>
      </c>
      <c r="C3824" t="str">
        <f t="array" ref="C3824">IF(ROW()-1&gt;COUNTA([1]!T_Printers[Printers])*COUNTA([1]!T_Resins[Resins]),"",INDEX([1]!T_Resins[Resins],MOD(ROW()-2,COUNTA([1]!T_Resins[Resins]))+1))</f>
        <v>Model Resin Black</v>
      </c>
      <c r="D3824">
        <f>IF(SUM(E3824:J3824)&lt;&gt;0,IF(ROW()-1&gt;COUNTA([1]!T_Printers[Printers])*COUNTA([1]!T_Resins[Resins]),"",2),"")</f>
        <v>2</v>
      </c>
      <c r="E3824" cm="1">
        <f t="array" ref="E3824">IFERROR(IF(ROW()-1&gt;COUNTA([1]!T_Printers[Printers])*COUNTA([1]!T_Resins[Resins]),"",_xlfn.IFS(ROUND(VLOOKUP(C3824,[1]!T_Resins[#Data],2,FALSE)/VLOOKUP(A3824,[1]!T_Printers[#Data],5,FALSE),1)&lt;=_xlfn.XLOOKUP(B3824,[1]Printers!L:L,[1]Printers!O:O,1,0,),ROUND(VLOOKUP(C3824,[1]!T_Resins[#Data],2,FALSE)/VLOOKUP(A3824,[1]!T_Printers[#Data],5,FALSE),1),ROUND(VLOOKUP(C3824,[1]!T_Resins[#Data],2,FALSE)/VLOOKUP(A3824,[1]!T_Printers[#Data],5,FALSE),1)&gt;_xlfn.XLOOKUP(B3824,[1]Printers!L:L,[1]Printers!O:O,1,0,),10)),"Используйте слой 100 мкм")</f>
        <v>4.8</v>
      </c>
      <c r="F3824">
        <f>IFERROR(IF(ROUND(_xlfn.XLOOKUP([1]Parameters!B3824,[1]Printers!L:L,[1]Printers!Q:Q,,0)*E3824/10,0)*10&lt;_xlfn.XLOOKUP([1]Parameters!B3824,[1]Printers!L:L,[1]Printers!P:P,,0),ROUND(_xlfn.XLOOKUP([1]Parameters!B3824,[1]Printers!L:L,[1]Printers!Q:Q,,0)*E3824/10,0)*10,_xlfn.XLOOKUP([1]Parameters!B3824,[1]Printers!L:L,[1]Printers!P:P,,0)),"")</f>
        <v>25</v>
      </c>
      <c r="G3824" cm="1">
        <f t="array" ref="G3824">IFERROR(IF(ROW()-1&gt;COUNTA([1]!T_Printers[Printers])*COUNTA([1]!T_Resins[Resins]),"",_xlfn.IFS(ROUND(VLOOKUP(C3824,[1]!T_Resins[#Data],3,FALSE)/VLOOKUP(A3824,[1]!T_Printers[#Data],5,FALSE),1)&lt;=_xlfn.XLOOKUP(B3824,[1]Printers!L:L,[1]Printers!O:O,1,0,),ROUND(VLOOKUP(C3824,[1]!T_Resins[#Data],3,FALSE)/VLOOKUP(A3824,[1]!T_Printers[#Data],5,FALSE),1),ROUND(VLOOKUP(C3824,[1]!T_Resins[#Data],3,FALSE)/VLOOKUP(A3824,[1]!T_Printers[#Data],5,FALSE),1)&gt;_xlfn.XLOOKUP(B3824,[1]Printers!L:L,[1]Printers!O:O,1,0,),10)),"")</f>
        <v>6.2</v>
      </c>
      <c r="H3824">
        <f>IFERROR(IF(ROUND(_xlfn.XLOOKUP([1]Parameters!B3824,[1]Printers!L:L,[1]Printers!Q:Q,,0)*G3824/10,0)*10&lt;_xlfn.XLOOKUP([1]Parameters!B3824,[1]Printers!L:L,[1]Printers!P:P,,0),ROUND(_xlfn.XLOOKUP([1]Parameters!B3824,[1]Printers!L:L,[1]Printers!Q:Q,,0)*G3824/10,0)*10,_xlfn.XLOOKUP([1]Parameters!B3824,[1]Printers!L:L,[1]Printers!P:P,,0)),"")</f>
        <v>25</v>
      </c>
      <c r="I3824" s="3" t="str" cm="1">
        <f t="array" ref="I3824">IFERROR(IF(ROW()-1&gt;COUNTA([1]!T_Printers[Printers])*COUNTA([1]!T_Resins[Resins]),"",_xlfn.IFS(ROUND(VLOOKUP(C3824,[1]!T_Resins[#Data],4,FALSE)/VLOOKUP(A3824,[1]!T_Printers[#Data],5,FALSE),1)&lt;=_xlfn.XLOOKUP(B3824,[1]Printers!L:L,[1]Printers!O:O,1,0,),ROUND(VLOOKUP(C3824,[1]!T_Resins[#Data],4,FALSE)/VLOOKUP(A3824,[1]!T_Printers[#Data],5,FALSE),1),ROUND(VLOOKUP(C3824,[1]!T_Resins[#Data],4,FALSE)/VLOOKUP(A3824,[1]!T_Printers[#Data],5,FALSE),1)&gt;_xlfn.XLOOKUP(B3824,[1]Printers!L:L,[1]Printers!O:O,1,0,),"")),"")</f>
        <v/>
      </c>
      <c r="J3824" t="str">
        <f>IFERROR(IF(ROUND(_xlfn.XLOOKUP([1]Parameters!B3824,[1]Printers!L:L,[1]Printers!Q:Q,,0)*I3824/10,0)*10&lt;_xlfn.XLOOKUP([1]Parameters!B3824,[1]Printers!L:L,[1]Printers!P:P,,0),ROUND(_xlfn.XLOOKUP([1]Parameters!B3824,[1]Printers!L:L,[1]Printers!Q:Q,,0)*I3824/10,0)*10,_xlfn.XLOOKUP([1]Parameters!B3824,[1]Printers!L:L,[1]Printers!P:P,,0)),"")</f>
        <v/>
      </c>
      <c r="K3824">
        <f>IF(SUM(E3824:J3824)&lt;&gt;0,VLOOKUP(A3824,[1]!T_Printers[#Data],10,FALSE)+VLOOKUP(C3824,[1]!T_Resins[#Data],10,FALSE),"")</f>
        <v>4</v>
      </c>
      <c r="L3824">
        <f>IF(SUM(E3824:J3824)&lt;&gt;0,VLOOKUP(A3824,[1]!T_Printers[#Data],11,FALSE),"")</f>
        <v>8</v>
      </c>
      <c r="M3824">
        <f>IF(SUM(E3824:J3824)&lt;&gt;0,VLOOKUP(C3824,[1]!T_Resins[#Data],8,FALSE),"")</f>
        <v>120</v>
      </c>
      <c r="N3824">
        <f>IF(_xlfn.XLOOKUP(B3824,[1]Printers!$L:$L,[1]Printers!$R:$R,0,0)&gt;0,[1]Parameters!M3824,IF(SUM(E3824:J3824)&lt;&gt;0,VLOOKUP(C3824,[1]!T_Resins[#Data],9,FALSE),""))</f>
        <v>180</v>
      </c>
      <c r="O3824" t="str">
        <f t="shared" si="59"/>
        <v>UNIZSLASH2</v>
      </c>
    </row>
    <row r="3825" spans="1:15" x14ac:dyDescent="0.25">
      <c r="A3825" t="str">
        <f t="array" ref="A3825">IF(ROW()-1&gt;COUNTA([1]!T_Printers[Printers])*COUNTA([1]!T_Resins[Resins]),"",INDEX([1]!T_Printers[Printers],INT((ROW()-2)/COUNTA([1]!T_Resins[Resins])+1)))</f>
        <v>UNIZ SLASH 2</v>
      </c>
      <c r="B3825" t="str">
        <f>_xlfn.XLOOKUP(A3825,[1]!T_Printers[Printers],[1]!T_Printers[Icon link],,0)</f>
        <v>UNIZSLASH2</v>
      </c>
      <c r="C3825" t="str">
        <f t="array" ref="C3825">IF(ROW()-1&gt;COUNTA([1]!T_Printers[Printers])*COUNTA([1]!T_Resins[Resins]),"",INDEX([1]!T_Resins[Resins],MOD(ROW()-2,COUNTA([1]!T_Resins[Resins]))+1))</f>
        <v>Model Resin Clear</v>
      </c>
      <c r="D3825">
        <f>IF(SUM(E3825:J3825)&lt;&gt;0,IF(ROW()-1&gt;COUNTA([1]!T_Printers[Printers])*COUNTA([1]!T_Resins[Resins]),"",2),"")</f>
        <v>2</v>
      </c>
      <c r="E3825" cm="1">
        <f t="array" ref="E3825">IFERROR(IF(ROW()-1&gt;COUNTA([1]!T_Printers[Printers])*COUNTA([1]!T_Resins[Resins]),"",_xlfn.IFS(ROUND(VLOOKUP(C3825,[1]!T_Resins[#Data],2,FALSE)/VLOOKUP(A3825,[1]!T_Printers[#Data],5,FALSE),1)&lt;=_xlfn.XLOOKUP(B3825,[1]Printers!L:L,[1]Printers!O:O,1,0,),ROUND(VLOOKUP(C3825,[1]!T_Resins[#Data],2,FALSE)/VLOOKUP(A3825,[1]!T_Printers[#Data],5,FALSE),1),ROUND(VLOOKUP(C3825,[1]!T_Resins[#Data],2,FALSE)/VLOOKUP(A3825,[1]!T_Printers[#Data],5,FALSE),1)&gt;_xlfn.XLOOKUP(B3825,[1]Printers!L:L,[1]Printers!O:O,1,0,),10)),"Используйте слой 100 мкм")</f>
        <v>4.4000000000000004</v>
      </c>
      <c r="F3825">
        <f>IFERROR(IF(ROUND(_xlfn.XLOOKUP([1]Parameters!B3825,[1]Printers!L:L,[1]Printers!Q:Q,,0)*E3825/10,0)*10&lt;_xlfn.XLOOKUP([1]Parameters!B3825,[1]Printers!L:L,[1]Printers!P:P,,0),ROUND(_xlfn.XLOOKUP([1]Parameters!B3825,[1]Printers!L:L,[1]Printers!Q:Q,,0)*E3825/10,0)*10,_xlfn.XLOOKUP([1]Parameters!B3825,[1]Printers!L:L,[1]Printers!P:P,,0)),"")</f>
        <v>25</v>
      </c>
      <c r="G3825" cm="1">
        <f t="array" ref="G3825">IFERROR(IF(ROW()-1&gt;COUNTA([1]!T_Printers[Printers])*COUNTA([1]!T_Resins[Resins]),"",_xlfn.IFS(ROUND(VLOOKUP(C3825,[1]!T_Resins[#Data],3,FALSE)/VLOOKUP(A3825,[1]!T_Printers[#Data],5,FALSE),1)&lt;=_xlfn.XLOOKUP(B3825,[1]Printers!L:L,[1]Printers!O:O,1,0,),ROUND(VLOOKUP(C3825,[1]!T_Resins[#Data],3,FALSE)/VLOOKUP(A3825,[1]!T_Printers[#Data],5,FALSE),1),ROUND(VLOOKUP(C3825,[1]!T_Resins[#Data],3,FALSE)/VLOOKUP(A3825,[1]!T_Printers[#Data],5,FALSE),1)&gt;_xlfn.XLOOKUP(B3825,[1]Printers!L:L,[1]Printers!O:O,1,0,),10)),"")</f>
        <v>5.8</v>
      </c>
      <c r="H3825">
        <f>IFERROR(IF(ROUND(_xlfn.XLOOKUP([1]Parameters!B3825,[1]Printers!L:L,[1]Printers!Q:Q,,0)*G3825/10,0)*10&lt;_xlfn.XLOOKUP([1]Parameters!B3825,[1]Printers!L:L,[1]Printers!P:P,,0),ROUND(_xlfn.XLOOKUP([1]Parameters!B3825,[1]Printers!L:L,[1]Printers!Q:Q,,0)*G3825/10,0)*10,_xlfn.XLOOKUP([1]Parameters!B3825,[1]Printers!L:L,[1]Printers!P:P,,0)),"")</f>
        <v>25</v>
      </c>
      <c r="I3825" s="3" t="str" cm="1">
        <f t="array" ref="I3825">IFERROR(IF(ROW()-1&gt;COUNTA([1]!T_Printers[Printers])*COUNTA([1]!T_Resins[Resins]),"",_xlfn.IFS(ROUND(VLOOKUP(C3825,[1]!T_Resins[#Data],4,FALSE)/VLOOKUP(A3825,[1]!T_Printers[#Data],5,FALSE),1)&lt;=_xlfn.XLOOKUP(B3825,[1]Printers!L:L,[1]Printers!O:O,1,0,),ROUND(VLOOKUP(C3825,[1]!T_Resins[#Data],4,FALSE)/VLOOKUP(A3825,[1]!T_Printers[#Data],5,FALSE),1),ROUND(VLOOKUP(C3825,[1]!T_Resins[#Data],4,FALSE)/VLOOKUP(A3825,[1]!T_Printers[#Data],5,FALSE),1)&gt;_xlfn.XLOOKUP(B3825,[1]Printers!L:L,[1]Printers!O:O,1,0,),"")),"")</f>
        <v/>
      </c>
      <c r="J3825" t="str">
        <f>IFERROR(IF(ROUND(_xlfn.XLOOKUP([1]Parameters!B3825,[1]Printers!L:L,[1]Printers!Q:Q,,0)*I3825/10,0)*10&lt;_xlfn.XLOOKUP([1]Parameters!B3825,[1]Printers!L:L,[1]Printers!P:P,,0),ROUND(_xlfn.XLOOKUP([1]Parameters!B3825,[1]Printers!L:L,[1]Printers!Q:Q,,0)*I3825/10,0)*10,_xlfn.XLOOKUP([1]Parameters!B3825,[1]Printers!L:L,[1]Printers!P:P,,0)),"")</f>
        <v/>
      </c>
      <c r="K3825">
        <f>IF(SUM(E3825:J3825)&lt;&gt;0,VLOOKUP(A3825,[1]!T_Printers[#Data],10,FALSE)+VLOOKUP(C3825,[1]!T_Resins[#Data],10,FALSE),"")</f>
        <v>4</v>
      </c>
      <c r="L3825">
        <f>IF(SUM(E3825:J3825)&lt;&gt;0,VLOOKUP(A3825,[1]!T_Printers[#Data],11,FALSE),"")</f>
        <v>8</v>
      </c>
      <c r="M3825">
        <f>IF(SUM(E3825:J3825)&lt;&gt;0,VLOOKUP(C3825,[1]!T_Resins[#Data],8,FALSE),"")</f>
        <v>120</v>
      </c>
      <c r="N3825">
        <f>IF(_xlfn.XLOOKUP(B3825,[1]Printers!$L:$L,[1]Printers!$R:$R,0,0)&gt;0,[1]Parameters!M3825,IF(SUM(E3825:J3825)&lt;&gt;0,VLOOKUP(C3825,[1]!T_Resins[#Data],9,FALSE),""))</f>
        <v>180</v>
      </c>
      <c r="O3825" t="str">
        <f t="shared" si="59"/>
        <v>UNIZSLASH2</v>
      </c>
    </row>
    <row r="3826" spans="1:15" x14ac:dyDescent="0.25">
      <c r="A3826" t="str">
        <f t="array" ref="A3826">IF(ROW()-1&gt;COUNTA([1]!T_Printers[Printers])*COUNTA([1]!T_Resins[Resins]),"",INDEX([1]!T_Printers[Printers],INT((ROW()-2)/COUNTA([1]!T_Resins[Resins])+1)))</f>
        <v>UNIZ SLASH 2</v>
      </c>
      <c r="B3826" t="str">
        <f>_xlfn.XLOOKUP(A3826,[1]!T_Printers[Printers],[1]!T_Printers[Icon link],,0)</f>
        <v>UNIZSLASH2</v>
      </c>
      <c r="C3826" t="str">
        <f t="array" ref="C3826">IF(ROW()-1&gt;COUNTA([1]!T_Printers[Printers])*COUNTA([1]!T_Resins[Resins]),"",INDEX([1]!T_Resins[Resins],MOD(ROW()-2,COUNTA([1]!T_Resins[Resins]))+1))</f>
        <v>Model Resin Grey</v>
      </c>
      <c r="D3826">
        <f>IF(SUM(E3826:J3826)&lt;&gt;0,IF(ROW()-1&gt;COUNTA([1]!T_Printers[Printers])*COUNTA([1]!T_Resins[Resins]),"",2),"")</f>
        <v>2</v>
      </c>
      <c r="E3826" cm="1">
        <f t="array" ref="E3826">IFERROR(IF(ROW()-1&gt;COUNTA([1]!T_Printers[Printers])*COUNTA([1]!T_Resins[Resins]),"",_xlfn.IFS(ROUND(VLOOKUP(C3826,[1]!T_Resins[#Data],2,FALSE)/VLOOKUP(A3826,[1]!T_Printers[#Data],5,FALSE),1)&lt;=_xlfn.XLOOKUP(B3826,[1]Printers!L:L,[1]Printers!O:O,1,0,),ROUND(VLOOKUP(C3826,[1]!T_Resins[#Data],2,FALSE)/VLOOKUP(A3826,[1]!T_Printers[#Data],5,FALSE),1),ROUND(VLOOKUP(C3826,[1]!T_Resins[#Data],2,FALSE)/VLOOKUP(A3826,[1]!T_Printers[#Data],5,FALSE),1)&gt;_xlfn.XLOOKUP(B3826,[1]Printers!L:L,[1]Printers!O:O,1,0,),10)),"Используйте слой 100 мкм")</f>
        <v>6.6</v>
      </c>
      <c r="F3826">
        <f>IFERROR(IF(ROUND(_xlfn.XLOOKUP([1]Parameters!B3826,[1]Printers!L:L,[1]Printers!Q:Q,,0)*E3826/10,0)*10&lt;_xlfn.XLOOKUP([1]Parameters!B3826,[1]Printers!L:L,[1]Printers!P:P,,0),ROUND(_xlfn.XLOOKUP([1]Parameters!B3826,[1]Printers!L:L,[1]Printers!Q:Q,,0)*E3826/10,0)*10,_xlfn.XLOOKUP([1]Parameters!B3826,[1]Printers!L:L,[1]Printers!P:P,,0)),"")</f>
        <v>25</v>
      </c>
      <c r="G3826" cm="1">
        <f t="array" ref="G3826">IFERROR(IF(ROW()-1&gt;COUNTA([1]!T_Printers[Printers])*COUNTA([1]!T_Resins[Resins]),"",_xlfn.IFS(ROUND(VLOOKUP(C3826,[1]!T_Resins[#Data],3,FALSE)/VLOOKUP(A3826,[1]!T_Printers[#Data],5,FALSE),1)&lt;=_xlfn.XLOOKUP(B3826,[1]Printers!L:L,[1]Printers!O:O,1,0,),ROUND(VLOOKUP(C3826,[1]!T_Resins[#Data],3,FALSE)/VLOOKUP(A3826,[1]!T_Printers[#Data],5,FALSE),1),ROUND(VLOOKUP(C3826,[1]!T_Resins[#Data],3,FALSE)/VLOOKUP(A3826,[1]!T_Printers[#Data],5,FALSE),1)&gt;_xlfn.XLOOKUP(B3826,[1]Printers!L:L,[1]Printers!O:O,1,0,),10)),"")</f>
        <v>8.6999999999999993</v>
      </c>
      <c r="H3826">
        <f>IFERROR(IF(ROUND(_xlfn.XLOOKUP([1]Parameters!B3826,[1]Printers!L:L,[1]Printers!Q:Q,,0)*G3826/10,0)*10&lt;_xlfn.XLOOKUP([1]Parameters!B3826,[1]Printers!L:L,[1]Printers!P:P,,0),ROUND(_xlfn.XLOOKUP([1]Parameters!B3826,[1]Printers!L:L,[1]Printers!Q:Q,,0)*G3826/10,0)*10,_xlfn.XLOOKUP([1]Parameters!B3826,[1]Printers!L:L,[1]Printers!P:P,,0)),"")</f>
        <v>25</v>
      </c>
      <c r="I3826" s="3" t="str" cm="1">
        <f t="array" ref="I3826">IFERROR(IF(ROW()-1&gt;COUNTA([1]!T_Printers[Printers])*COUNTA([1]!T_Resins[Resins]),"",_xlfn.IFS(ROUND(VLOOKUP(C3826,[1]!T_Resins[#Data],4,FALSE)/VLOOKUP(A3826,[1]!T_Printers[#Data],5,FALSE),1)&lt;=_xlfn.XLOOKUP(B3826,[1]Printers!L:L,[1]Printers!O:O,1,0,),ROUND(VLOOKUP(C3826,[1]!T_Resins[#Data],4,FALSE)/VLOOKUP(A3826,[1]!T_Printers[#Data],5,FALSE),1),ROUND(VLOOKUP(C3826,[1]!T_Resins[#Data],4,FALSE)/VLOOKUP(A3826,[1]!T_Printers[#Data],5,FALSE),1)&gt;_xlfn.XLOOKUP(B3826,[1]Printers!L:L,[1]Printers!O:O,1,0,),"")),"")</f>
        <v/>
      </c>
      <c r="J3826" t="str">
        <f>IFERROR(IF(ROUND(_xlfn.XLOOKUP([1]Parameters!B3826,[1]Printers!L:L,[1]Printers!Q:Q,,0)*I3826/10,0)*10&lt;_xlfn.XLOOKUP([1]Parameters!B3826,[1]Printers!L:L,[1]Printers!P:P,,0),ROUND(_xlfn.XLOOKUP([1]Parameters!B3826,[1]Printers!L:L,[1]Printers!Q:Q,,0)*I3826/10,0)*10,_xlfn.XLOOKUP([1]Parameters!B3826,[1]Printers!L:L,[1]Printers!P:P,,0)),"")</f>
        <v/>
      </c>
      <c r="K3826">
        <f>IF(SUM(E3826:J3826)&lt;&gt;0,VLOOKUP(A3826,[1]!T_Printers[#Data],10,FALSE)+VLOOKUP(C3826,[1]!T_Resins[#Data],10,FALSE),"")</f>
        <v>4</v>
      </c>
      <c r="L3826">
        <f>IF(SUM(E3826:J3826)&lt;&gt;0,VLOOKUP(A3826,[1]!T_Printers[#Data],11,FALSE),"")</f>
        <v>8</v>
      </c>
      <c r="M3826">
        <f>IF(SUM(E3826:J3826)&lt;&gt;0,VLOOKUP(C3826,[1]!T_Resins[#Data],8,FALSE),"")</f>
        <v>120</v>
      </c>
      <c r="N3826">
        <f>IF(_xlfn.XLOOKUP(B3826,[1]Printers!$L:$L,[1]Printers!$R:$R,0,0)&gt;0,[1]Parameters!M3826,IF(SUM(E3826:J3826)&lt;&gt;0,VLOOKUP(C3826,[1]!T_Resins[#Data],9,FALSE),""))</f>
        <v>180</v>
      </c>
      <c r="O3826" t="str">
        <f t="shared" si="59"/>
        <v>UNIZSLASH2</v>
      </c>
    </row>
    <row r="3827" spans="1:15" x14ac:dyDescent="0.25">
      <c r="A3827" t="str">
        <f t="array" ref="A3827">IF(ROW()-1&gt;COUNTA([1]!T_Printers[Printers])*COUNTA([1]!T_Resins[Resins]),"",INDEX([1]!T_Printers[Printers],INT((ROW()-2)/COUNTA([1]!T_Resins[Resins])+1)))</f>
        <v>UNIZ SLASH 2</v>
      </c>
      <c r="B3827" t="str">
        <f>_xlfn.XLOOKUP(A3827,[1]!T_Printers[Printers],[1]!T_Printers[Icon link],,0)</f>
        <v>UNIZSLASH2</v>
      </c>
      <c r="C3827" t="str">
        <f t="array" ref="C3827">IF(ROW()-1&gt;COUNTA([1]!T_Printers[Printers])*COUNTA([1]!T_Resins[Resins]),"",INDEX([1]!T_Resins[Resins],MOD(ROW()-2,COUNTA([1]!T_Resins[Resins]))+1))</f>
        <v>Model Resin White</v>
      </c>
      <c r="D3827">
        <f>IF(SUM(E3827:J3827)&lt;&gt;0,IF(ROW()-1&gt;COUNTA([1]!T_Printers[Printers])*COUNTA([1]!T_Resins[Resins]),"",2),"")</f>
        <v>2</v>
      </c>
      <c r="E3827" cm="1">
        <f t="array" ref="E3827">IFERROR(IF(ROW()-1&gt;COUNTA([1]!T_Printers[Printers])*COUNTA([1]!T_Resins[Resins]),"",_xlfn.IFS(ROUND(VLOOKUP(C3827,[1]!T_Resins[#Data],2,FALSE)/VLOOKUP(A3827,[1]!T_Printers[#Data],5,FALSE),1)&lt;=_xlfn.XLOOKUP(B3827,[1]Printers!L:L,[1]Printers!O:O,1,0,),ROUND(VLOOKUP(C3827,[1]!T_Resins[#Data],2,FALSE)/VLOOKUP(A3827,[1]!T_Printers[#Data],5,FALSE),1),ROUND(VLOOKUP(C3827,[1]!T_Resins[#Data],2,FALSE)/VLOOKUP(A3827,[1]!T_Printers[#Data],5,FALSE),1)&gt;_xlfn.XLOOKUP(B3827,[1]Printers!L:L,[1]Printers!O:O,1,0,),10)),"Используйте слой 100 мкм")</f>
        <v>4.2</v>
      </c>
      <c r="F3827">
        <f>IFERROR(IF(ROUND(_xlfn.XLOOKUP([1]Parameters!B3827,[1]Printers!L:L,[1]Printers!Q:Q,,0)*E3827/10,0)*10&lt;_xlfn.XLOOKUP([1]Parameters!B3827,[1]Printers!L:L,[1]Printers!P:P,,0),ROUND(_xlfn.XLOOKUP([1]Parameters!B3827,[1]Printers!L:L,[1]Printers!Q:Q,,0)*E3827/10,0)*10,_xlfn.XLOOKUP([1]Parameters!B3827,[1]Printers!L:L,[1]Printers!P:P,,0)),"")</f>
        <v>25</v>
      </c>
      <c r="G3827" cm="1">
        <f t="array" ref="G3827">IFERROR(IF(ROW()-1&gt;COUNTA([1]!T_Printers[Printers])*COUNTA([1]!T_Resins[Resins]),"",_xlfn.IFS(ROUND(VLOOKUP(C3827,[1]!T_Resins[#Data],3,FALSE)/VLOOKUP(A3827,[1]!T_Printers[#Data],5,FALSE),1)&lt;=_xlfn.XLOOKUP(B3827,[1]Printers!L:L,[1]Printers!O:O,1,0,),ROUND(VLOOKUP(C3827,[1]!T_Resins[#Data],3,FALSE)/VLOOKUP(A3827,[1]!T_Printers[#Data],5,FALSE),1),ROUND(VLOOKUP(C3827,[1]!T_Resins[#Data],3,FALSE)/VLOOKUP(A3827,[1]!T_Printers[#Data],5,FALSE),1)&gt;_xlfn.XLOOKUP(B3827,[1]Printers!L:L,[1]Printers!O:O,1,0,),10)),"")</f>
        <v>5.5</v>
      </c>
      <c r="H3827">
        <f>IFERROR(IF(ROUND(_xlfn.XLOOKUP([1]Parameters!B3827,[1]Printers!L:L,[1]Printers!Q:Q,,0)*G3827/10,0)*10&lt;_xlfn.XLOOKUP([1]Parameters!B3827,[1]Printers!L:L,[1]Printers!P:P,,0),ROUND(_xlfn.XLOOKUP([1]Parameters!B3827,[1]Printers!L:L,[1]Printers!Q:Q,,0)*G3827/10,0)*10,_xlfn.XLOOKUP([1]Parameters!B3827,[1]Printers!L:L,[1]Printers!P:P,,0)),"")</f>
        <v>25</v>
      </c>
      <c r="I3827" s="3" t="str" cm="1">
        <f t="array" ref="I3827">IFERROR(IF(ROW()-1&gt;COUNTA([1]!T_Printers[Printers])*COUNTA([1]!T_Resins[Resins]),"",_xlfn.IFS(ROUND(VLOOKUP(C3827,[1]!T_Resins[#Data],4,FALSE)/VLOOKUP(A3827,[1]!T_Printers[#Data],5,FALSE),1)&lt;=_xlfn.XLOOKUP(B3827,[1]Printers!L:L,[1]Printers!O:O,1,0,),ROUND(VLOOKUP(C3827,[1]!T_Resins[#Data],4,FALSE)/VLOOKUP(A3827,[1]!T_Printers[#Data],5,FALSE),1),ROUND(VLOOKUP(C3827,[1]!T_Resins[#Data],4,FALSE)/VLOOKUP(A3827,[1]!T_Printers[#Data],5,FALSE),1)&gt;_xlfn.XLOOKUP(B3827,[1]Printers!L:L,[1]Printers!O:O,1,0,),"")),"")</f>
        <v/>
      </c>
      <c r="J3827" t="str">
        <f>IFERROR(IF(ROUND(_xlfn.XLOOKUP([1]Parameters!B3827,[1]Printers!L:L,[1]Printers!Q:Q,,0)*I3827/10,0)*10&lt;_xlfn.XLOOKUP([1]Parameters!B3827,[1]Printers!L:L,[1]Printers!P:P,,0),ROUND(_xlfn.XLOOKUP([1]Parameters!B3827,[1]Printers!L:L,[1]Printers!Q:Q,,0)*I3827/10,0)*10,_xlfn.XLOOKUP([1]Parameters!B3827,[1]Printers!L:L,[1]Printers!P:P,,0)),"")</f>
        <v/>
      </c>
      <c r="K3827">
        <f>IF(SUM(E3827:J3827)&lt;&gt;0,VLOOKUP(A3827,[1]!T_Printers[#Data],10,FALSE)+VLOOKUP(C3827,[1]!T_Resins[#Data],10,FALSE),"")</f>
        <v>4</v>
      </c>
      <c r="L3827">
        <f>IF(SUM(E3827:J3827)&lt;&gt;0,VLOOKUP(A3827,[1]!T_Printers[#Data],11,FALSE),"")</f>
        <v>8</v>
      </c>
      <c r="M3827">
        <f>IF(SUM(E3827:J3827)&lt;&gt;0,VLOOKUP(C3827,[1]!T_Resins[#Data],8,FALSE),"")</f>
        <v>120</v>
      </c>
      <c r="N3827">
        <f>IF(_xlfn.XLOOKUP(B3827,[1]Printers!$L:$L,[1]Printers!$R:$R,0,0)&gt;0,[1]Parameters!M3827,IF(SUM(E3827:J3827)&lt;&gt;0,VLOOKUP(C3827,[1]!T_Resins[#Data],9,FALSE),""))</f>
        <v>180</v>
      </c>
      <c r="O3827" t="str">
        <f t="shared" si="59"/>
        <v>UNIZSLASH2</v>
      </c>
    </row>
    <row r="3828" spans="1:15" x14ac:dyDescent="0.25">
      <c r="A3828" t="str">
        <f t="array" ref="A3828">IF(ROW()-1&gt;COUNTA([1]!T_Printers[Printers])*COUNTA([1]!T_Resins[Resins]),"",INDEX([1]!T_Printers[Printers],INT((ROW()-2)/COUNTA([1]!T_Resins[Resins])+1)))</f>
        <v>UNIZ SLASH 2</v>
      </c>
      <c r="B3828" t="str">
        <f>_xlfn.XLOOKUP(A3828,[1]!T_Printers[Printers],[1]!T_Printers[Icon link],,0)</f>
        <v>UNIZSLASH2</v>
      </c>
      <c r="C3828" t="str">
        <f t="array" ref="C3828">IF(ROW()-1&gt;COUNTA([1]!T_Printers[Printers])*COUNTA([1]!T_Resins[Resins]),"",INDEX([1]!T_Resins[Resins],MOD(ROW()-2,COUNTA([1]!T_Resins[Resins]))+1))</f>
        <v>Silicone-Compatiable Model Resin (J-Model)</v>
      </c>
      <c r="D3828">
        <f>IF(SUM(E3828:J3828)&lt;&gt;0,IF(ROW()-1&gt;COUNTA([1]!T_Printers[Printers])*COUNTA([1]!T_Resins[Resins]),"",2),"")</f>
        <v>2</v>
      </c>
      <c r="E3828" cm="1">
        <f t="array" ref="E3828">IFERROR(IF(ROW()-1&gt;COUNTA([1]!T_Printers[Printers])*COUNTA([1]!T_Resins[Resins]),"",_xlfn.IFS(ROUND(VLOOKUP(C3828,[1]!T_Resins[#Data],2,FALSE)/VLOOKUP(A3828,[1]!T_Printers[#Data],5,FALSE),1)&lt;=_xlfn.XLOOKUP(B3828,[1]Printers!L:L,[1]Printers!O:O,1,0,),ROUND(VLOOKUP(C3828,[1]!T_Resins[#Data],2,FALSE)/VLOOKUP(A3828,[1]!T_Printers[#Data],5,FALSE),1),ROUND(VLOOKUP(C3828,[1]!T_Resins[#Data],2,FALSE)/VLOOKUP(A3828,[1]!T_Printers[#Data],5,FALSE),1)&gt;_xlfn.XLOOKUP(B3828,[1]Printers!L:L,[1]Printers!O:O,1,0,),10)),"Используйте слой 100 мкм")</f>
        <v>4.2</v>
      </c>
      <c r="F3828">
        <f>IFERROR(IF(ROUND(_xlfn.XLOOKUP([1]Parameters!B3828,[1]Printers!L:L,[1]Printers!Q:Q,,0)*E3828/10,0)*10&lt;_xlfn.XLOOKUP([1]Parameters!B3828,[1]Printers!L:L,[1]Printers!P:P,,0),ROUND(_xlfn.XLOOKUP([1]Parameters!B3828,[1]Printers!L:L,[1]Printers!Q:Q,,0)*E3828/10,0)*10,_xlfn.XLOOKUP([1]Parameters!B3828,[1]Printers!L:L,[1]Printers!P:P,,0)),"")</f>
        <v>25</v>
      </c>
      <c r="G3828" cm="1">
        <f t="array" ref="G3828">IFERROR(IF(ROW()-1&gt;COUNTA([1]!T_Printers[Printers])*COUNTA([1]!T_Resins[Resins]),"",_xlfn.IFS(ROUND(VLOOKUP(C3828,[1]!T_Resins[#Data],3,FALSE)/VLOOKUP(A3828,[1]!T_Printers[#Data],5,FALSE),1)&lt;=_xlfn.XLOOKUP(B3828,[1]Printers!L:L,[1]Printers!O:O,1,0,),ROUND(VLOOKUP(C3828,[1]!T_Resins[#Data],3,FALSE)/VLOOKUP(A3828,[1]!T_Printers[#Data],5,FALSE),1),ROUND(VLOOKUP(C3828,[1]!T_Resins[#Data],3,FALSE)/VLOOKUP(A3828,[1]!T_Printers[#Data],5,FALSE),1)&gt;_xlfn.XLOOKUP(B3828,[1]Printers!L:L,[1]Printers!O:O,1,0,),10)),"")</f>
        <v>5.5</v>
      </c>
      <c r="H3828">
        <f>IFERROR(IF(ROUND(_xlfn.XLOOKUP([1]Parameters!B3828,[1]Printers!L:L,[1]Printers!Q:Q,,0)*G3828/10,0)*10&lt;_xlfn.XLOOKUP([1]Parameters!B3828,[1]Printers!L:L,[1]Printers!P:P,,0),ROUND(_xlfn.XLOOKUP([1]Parameters!B3828,[1]Printers!L:L,[1]Printers!Q:Q,,0)*G3828/10,0)*10,_xlfn.XLOOKUP([1]Parameters!B3828,[1]Printers!L:L,[1]Printers!P:P,,0)),"")</f>
        <v>25</v>
      </c>
      <c r="I3828" s="3" t="str" cm="1">
        <f t="array" ref="I3828">IFERROR(IF(ROW()-1&gt;COUNTA([1]!T_Printers[Printers])*COUNTA([1]!T_Resins[Resins]),"",_xlfn.IFS(ROUND(VLOOKUP(C3828,[1]!T_Resins[#Data],4,FALSE)/VLOOKUP(A3828,[1]!T_Printers[#Data],5,FALSE),1)&lt;=_xlfn.XLOOKUP(B3828,[1]Printers!L:L,[1]Printers!O:O,1,0,),ROUND(VLOOKUP(C3828,[1]!T_Resins[#Data],4,FALSE)/VLOOKUP(A3828,[1]!T_Printers[#Data],5,FALSE),1),ROUND(VLOOKUP(C3828,[1]!T_Resins[#Data],4,FALSE)/VLOOKUP(A3828,[1]!T_Printers[#Data],5,FALSE),1)&gt;_xlfn.XLOOKUP(B3828,[1]Printers!L:L,[1]Printers!O:O,1,0,),"")),"")</f>
        <v/>
      </c>
      <c r="J3828" t="str">
        <f>IFERROR(IF(ROUND(_xlfn.XLOOKUP([1]Parameters!B3828,[1]Printers!L:L,[1]Printers!Q:Q,,0)*I3828/10,0)*10&lt;_xlfn.XLOOKUP([1]Parameters!B3828,[1]Printers!L:L,[1]Printers!P:P,,0),ROUND(_xlfn.XLOOKUP([1]Parameters!B3828,[1]Printers!L:L,[1]Printers!Q:Q,,0)*I3828/10,0)*10,_xlfn.XLOOKUP([1]Parameters!B3828,[1]Printers!L:L,[1]Printers!P:P,,0)),"")</f>
        <v/>
      </c>
      <c r="K3828">
        <f>IF(SUM(E3828:J3828)&lt;&gt;0,VLOOKUP(A3828,[1]!T_Printers[#Data],10,FALSE)+VLOOKUP(C3828,[1]!T_Resins[#Data],10,FALSE),"")</f>
        <v>4</v>
      </c>
      <c r="L3828">
        <f>IF(SUM(E3828:J3828)&lt;&gt;0,VLOOKUP(A3828,[1]!T_Printers[#Data],11,FALSE),"")</f>
        <v>8</v>
      </c>
      <c r="M3828">
        <f>IF(SUM(E3828:J3828)&lt;&gt;0,VLOOKUP(C3828,[1]!T_Resins[#Data],8,FALSE),"")</f>
        <v>60</v>
      </c>
      <c r="N3828">
        <f>IF(_xlfn.XLOOKUP(B3828,[1]Printers!$L:$L,[1]Printers!$R:$R,0,0)&gt;0,[1]Parameters!M3828,IF(SUM(E3828:J3828)&lt;&gt;0,VLOOKUP(C3828,[1]!T_Resins[#Data],9,FALSE),""))</f>
        <v>60</v>
      </c>
      <c r="O3828" t="str">
        <f t="shared" si="59"/>
        <v>UNIZSLASH2</v>
      </c>
    </row>
    <row r="3829" spans="1:15" x14ac:dyDescent="0.25">
      <c r="A3829" t="str">
        <f t="array" ref="A3829">IF(ROW()-1&gt;COUNTA([1]!T_Printers[Printers])*COUNTA([1]!T_Resins[Resins]),"",INDEX([1]!T_Printers[Printers],INT((ROW()-2)/COUNTA([1]!T_Resins[Resins])+1)))</f>
        <v>UNIZ SLASH 2</v>
      </c>
      <c r="B3829" t="str">
        <f>_xlfn.XLOOKUP(A3829,[1]!T_Printers[Printers],[1]!T_Printers[Icon link],,0)</f>
        <v>UNIZSLASH2</v>
      </c>
      <c r="C3829" t="str">
        <f t="array" ref="C3829">IF(ROW()-1&gt;COUNTA([1]!T_Printers[Printers])*COUNTA([1]!T_Resins[Resins]),"",INDEX([1]!T_Resins[Resins],MOD(ROW()-2,COUNTA([1]!T_Resins[Resins]))+1))</f>
        <v>Silicone-Like Black</v>
      </c>
      <c r="D3829">
        <f>IF(SUM(E3829:J3829)&lt;&gt;0,IF(ROW()-1&gt;COUNTA([1]!T_Printers[Printers])*COUNTA([1]!T_Resins[Resins]),"",2),"")</f>
        <v>2</v>
      </c>
      <c r="E3829" cm="1">
        <f t="array" ref="E3829">IFERROR(IF(ROW()-1&gt;COUNTA([1]!T_Printers[Printers])*COUNTA([1]!T_Resins[Resins]),"",_xlfn.IFS(ROUND(VLOOKUP(C3829,[1]!T_Resins[#Data],2,FALSE)/VLOOKUP(A3829,[1]!T_Printers[#Data],5,FALSE),1)&lt;=_xlfn.XLOOKUP(B3829,[1]Printers!L:L,[1]Printers!O:O,1,0,),ROUND(VLOOKUP(C3829,[1]!T_Resins[#Data],2,FALSE)/VLOOKUP(A3829,[1]!T_Printers[#Data],5,FALSE),1),ROUND(VLOOKUP(C3829,[1]!T_Resins[#Data],2,FALSE)/VLOOKUP(A3829,[1]!T_Printers[#Data],5,FALSE),1)&gt;_xlfn.XLOOKUP(B3829,[1]Printers!L:L,[1]Printers!O:O,1,0,),10)),"Используйте слой 100 мкм")</f>
        <v>10</v>
      </c>
      <c r="F3829">
        <f>IFERROR(IF(ROUND(_xlfn.XLOOKUP([1]Parameters!B3829,[1]Printers!L:L,[1]Printers!Q:Q,,0)*E3829/10,0)*10&lt;_xlfn.XLOOKUP([1]Parameters!B3829,[1]Printers!L:L,[1]Printers!P:P,,0),ROUND(_xlfn.XLOOKUP([1]Parameters!B3829,[1]Printers!L:L,[1]Printers!Q:Q,,0)*E3829/10,0)*10,_xlfn.XLOOKUP([1]Parameters!B3829,[1]Printers!L:L,[1]Printers!P:P,,0)),"")</f>
        <v>25</v>
      </c>
      <c r="G3829" cm="1">
        <f t="array" ref="G3829">IFERROR(IF(ROW()-1&gt;COUNTA([1]!T_Printers[Printers])*COUNTA([1]!T_Resins[Resins]),"",_xlfn.IFS(ROUND(VLOOKUP(C3829,[1]!T_Resins[#Data],3,FALSE)/VLOOKUP(A3829,[1]!T_Printers[#Data],5,FALSE),1)&lt;=_xlfn.XLOOKUP(B3829,[1]Printers!L:L,[1]Printers!O:O,1,0,),ROUND(VLOOKUP(C3829,[1]!T_Resins[#Data],3,FALSE)/VLOOKUP(A3829,[1]!T_Printers[#Data],5,FALSE),1),ROUND(VLOOKUP(C3829,[1]!T_Resins[#Data],3,FALSE)/VLOOKUP(A3829,[1]!T_Printers[#Data],5,FALSE),1)&gt;_xlfn.XLOOKUP(B3829,[1]Printers!L:L,[1]Printers!O:O,1,0,),10)),"")</f>
        <v>13</v>
      </c>
      <c r="H3829">
        <f>IFERROR(IF(ROUND(_xlfn.XLOOKUP([1]Parameters!B3829,[1]Printers!L:L,[1]Printers!Q:Q,,0)*G3829/10,0)*10&lt;_xlfn.XLOOKUP([1]Parameters!B3829,[1]Printers!L:L,[1]Printers!P:P,,0),ROUND(_xlfn.XLOOKUP([1]Parameters!B3829,[1]Printers!L:L,[1]Printers!Q:Q,,0)*G3829/10,0)*10,_xlfn.XLOOKUP([1]Parameters!B3829,[1]Printers!L:L,[1]Printers!P:P,,0)),"")</f>
        <v>25</v>
      </c>
      <c r="I3829" s="3" t="str" cm="1">
        <f t="array" ref="I3829">IFERROR(IF(ROW()-1&gt;COUNTA([1]!T_Printers[Printers])*COUNTA([1]!T_Resins[Resins]),"",_xlfn.IFS(ROUND(VLOOKUP(C3829,[1]!T_Resins[#Data],4,FALSE)/VLOOKUP(A3829,[1]!T_Printers[#Data],5,FALSE),1)&lt;=_xlfn.XLOOKUP(B3829,[1]Printers!L:L,[1]Printers!O:O,1,0,),ROUND(VLOOKUP(C3829,[1]!T_Resins[#Data],4,FALSE)/VLOOKUP(A3829,[1]!T_Printers[#Data],5,FALSE),1),ROUND(VLOOKUP(C3829,[1]!T_Resins[#Data],4,FALSE)/VLOOKUP(A3829,[1]!T_Printers[#Data],5,FALSE),1)&gt;_xlfn.XLOOKUP(B3829,[1]Printers!L:L,[1]Printers!O:O,1,0,),"")),"")</f>
        <v/>
      </c>
      <c r="J3829" t="str">
        <f>IFERROR(IF(ROUND(_xlfn.XLOOKUP([1]Parameters!B3829,[1]Printers!L:L,[1]Printers!Q:Q,,0)*I3829/10,0)*10&lt;_xlfn.XLOOKUP([1]Parameters!B3829,[1]Printers!L:L,[1]Printers!P:P,,0),ROUND(_xlfn.XLOOKUP([1]Parameters!B3829,[1]Printers!L:L,[1]Printers!Q:Q,,0)*I3829/10,0)*10,_xlfn.XLOOKUP([1]Parameters!B3829,[1]Printers!L:L,[1]Printers!P:P,,0)),"")</f>
        <v/>
      </c>
      <c r="K3829">
        <f>IF(SUM(E3829:J3829)&lt;&gt;0,VLOOKUP(A3829,[1]!T_Printers[#Data],10,FALSE)+VLOOKUP(C3829,[1]!T_Resins[#Data],10,FALSE),"")</f>
        <v>4</v>
      </c>
      <c r="L3829">
        <f>IF(SUM(E3829:J3829)&lt;&gt;0,VLOOKUP(A3829,[1]!T_Printers[#Data],11,FALSE),"")</f>
        <v>8</v>
      </c>
      <c r="M3829">
        <f>IF(SUM(E3829:J3829)&lt;&gt;0,VLOOKUP(C3829,[1]!T_Resins[#Data],8,FALSE),"")</f>
        <v>60</v>
      </c>
      <c r="N3829">
        <f>IF(_xlfn.XLOOKUP(B3829,[1]Printers!$L:$L,[1]Printers!$R:$R,0,0)&gt;0,[1]Parameters!M3829,IF(SUM(E3829:J3829)&lt;&gt;0,VLOOKUP(C3829,[1]!T_Resins[#Data],9,FALSE),""))</f>
        <v>60</v>
      </c>
      <c r="O3829" t="str">
        <f t="shared" si="59"/>
        <v>UNIZSLASH2</v>
      </c>
    </row>
    <row r="3830" spans="1:15" x14ac:dyDescent="0.25">
      <c r="A3830" t="str">
        <f t="array" ref="A3830">IF(ROW()-1&gt;COUNTA([1]!T_Printers[Printers])*COUNTA([1]!T_Resins[Resins]),"",INDEX([1]!T_Printers[Printers],INT((ROW()-2)/COUNTA([1]!T_Resins[Resins])+1)))</f>
        <v>UNIZ SLASH PLUS</v>
      </c>
      <c r="B3830" t="str">
        <f>_xlfn.XLOOKUP(A3830,[1]!T_Printers[Printers],[1]!T_Printers[Icon link],,0)</f>
        <v>UNIZSLASHPLUS</v>
      </c>
      <c r="C3830" t="str">
        <f t="array" ref="C3830">IF(ROW()-1&gt;COUNTA([1]!T_Printers[Printers])*COUNTA([1]!T_Resins[Resins]),"",INDEX([1]!T_Resins[Resins],MOD(ROW()-2,COUNTA([1]!T_Resins[Resins]))+1))</f>
        <v>Basic Red</v>
      </c>
      <c r="D3830">
        <f>IF(SUM(E3830:J3830)&lt;&gt;0,IF(ROW()-1&gt;COUNTA([1]!T_Printers[Printers])*COUNTA([1]!T_Resins[Resins]),"",2),"")</f>
        <v>2</v>
      </c>
      <c r="E3830" cm="1">
        <f t="array" ref="E3830">IFERROR(IF(ROW()-1&gt;COUNTA([1]!T_Printers[Printers])*COUNTA([1]!T_Resins[Resins]),"",_xlfn.IFS(ROUND(VLOOKUP(C3830,[1]!T_Resins[#Data],2,FALSE)/VLOOKUP(A3830,[1]!T_Printers[#Data],5,FALSE),1)&lt;=_xlfn.XLOOKUP(B3830,[1]Printers!L:L,[1]Printers!O:O,1,0,),ROUND(VLOOKUP(C3830,[1]!T_Resins[#Data],2,FALSE)/VLOOKUP(A3830,[1]!T_Printers[#Data],5,FALSE),1),ROUND(VLOOKUP(C3830,[1]!T_Resins[#Data],2,FALSE)/VLOOKUP(A3830,[1]!T_Printers[#Data],5,FALSE),1)&gt;_xlfn.XLOOKUP(B3830,[1]Printers!L:L,[1]Printers!O:O,1,0,),10)),"Используйте слой 100 мкм")</f>
        <v>4.3</v>
      </c>
      <c r="F3830">
        <f>IFERROR(IF(ROUND(_xlfn.XLOOKUP([1]Parameters!B3830,[1]Printers!L:L,[1]Printers!Q:Q,,0)*E3830/10,0)*10&lt;_xlfn.XLOOKUP([1]Parameters!B3830,[1]Printers!L:L,[1]Printers!P:P,,0),ROUND(_xlfn.XLOOKUP([1]Parameters!B3830,[1]Printers!L:L,[1]Printers!Q:Q,,0)*E3830/10,0)*10,_xlfn.XLOOKUP([1]Parameters!B3830,[1]Printers!L:L,[1]Printers!P:P,,0)),"")</f>
        <v>25</v>
      </c>
      <c r="G3830" cm="1">
        <f t="array" ref="G3830">IFERROR(IF(ROW()-1&gt;COUNTA([1]!T_Printers[Printers])*COUNTA([1]!T_Resins[Resins]),"",_xlfn.IFS(ROUND(VLOOKUP(C3830,[1]!T_Resins[#Data],3,FALSE)/VLOOKUP(A3830,[1]!T_Printers[#Data],5,FALSE),1)&lt;=_xlfn.XLOOKUP(B3830,[1]Printers!L:L,[1]Printers!O:O,1,0,),ROUND(VLOOKUP(C3830,[1]!T_Resins[#Data],3,FALSE)/VLOOKUP(A3830,[1]!T_Printers[#Data],5,FALSE),1),ROUND(VLOOKUP(C3830,[1]!T_Resins[#Data],3,FALSE)/VLOOKUP(A3830,[1]!T_Printers[#Data],5,FALSE),1)&gt;_xlfn.XLOOKUP(B3830,[1]Printers!L:L,[1]Printers!O:O,1,0,),10)),"")</f>
        <v>5.6</v>
      </c>
      <c r="H3830">
        <f>IFERROR(IF(ROUND(_xlfn.XLOOKUP([1]Parameters!B3830,[1]Printers!L:L,[1]Printers!Q:Q,,0)*G3830/10,0)*10&lt;_xlfn.XLOOKUP([1]Parameters!B3830,[1]Printers!L:L,[1]Printers!P:P,,0),ROUND(_xlfn.XLOOKUP([1]Parameters!B3830,[1]Printers!L:L,[1]Printers!Q:Q,,0)*G3830/10,0)*10,_xlfn.XLOOKUP([1]Parameters!B3830,[1]Printers!L:L,[1]Printers!P:P,,0)),"")</f>
        <v>25</v>
      </c>
      <c r="I3830" s="3" t="str" cm="1">
        <f t="array" ref="I3830">IFERROR(IF(ROW()-1&gt;COUNTA([1]!T_Printers[Printers])*COUNTA([1]!T_Resins[Resins]),"",_xlfn.IFS(ROUND(VLOOKUP(C3830,[1]!T_Resins[#Data],4,FALSE)/VLOOKUP(A3830,[1]!T_Printers[#Data],5,FALSE),1)&lt;=_xlfn.XLOOKUP(B3830,[1]Printers!L:L,[1]Printers!O:O,1,0,),ROUND(VLOOKUP(C3830,[1]!T_Resins[#Data],4,FALSE)/VLOOKUP(A3830,[1]!T_Printers[#Data],5,FALSE),1),ROUND(VLOOKUP(C3830,[1]!T_Resins[#Data],4,FALSE)/VLOOKUP(A3830,[1]!T_Printers[#Data],5,FALSE),1)&gt;_xlfn.XLOOKUP(B3830,[1]Printers!L:L,[1]Printers!O:O,1,0,),"")),"")</f>
        <v/>
      </c>
      <c r="J3830" t="str">
        <f>IFERROR(IF(ROUND(_xlfn.XLOOKUP([1]Parameters!B3830,[1]Printers!L:L,[1]Printers!Q:Q,,0)*I3830/10,0)*10&lt;_xlfn.XLOOKUP([1]Parameters!B3830,[1]Printers!L:L,[1]Printers!P:P,,0),ROUND(_xlfn.XLOOKUP([1]Parameters!B3830,[1]Printers!L:L,[1]Printers!Q:Q,,0)*I3830/10,0)*10,_xlfn.XLOOKUP([1]Parameters!B3830,[1]Printers!L:L,[1]Printers!P:P,,0)),"")</f>
        <v/>
      </c>
      <c r="K3830">
        <f>IF(SUM(E3830:J3830)&lt;&gt;0,VLOOKUP(A3830,[1]!T_Printers[#Data],10,FALSE)+VLOOKUP(C3830,[1]!T_Resins[#Data],10,FALSE),"")</f>
        <v>3</v>
      </c>
      <c r="L3830">
        <f>IF(SUM(E3830:J3830)&lt;&gt;0,VLOOKUP(A3830,[1]!T_Printers[#Data],11,FALSE),"")</f>
        <v>8</v>
      </c>
      <c r="M3830">
        <f>IF(SUM(E3830:J3830)&lt;&gt;0,VLOOKUP(C3830,[1]!T_Resins[#Data],8,FALSE),"")</f>
        <v>120</v>
      </c>
      <c r="N3830">
        <f>IF(_xlfn.XLOOKUP(B3830,[1]Printers!$L:$L,[1]Printers!$R:$R,0,0)&gt;0,[1]Parameters!M3830,IF(SUM(E3830:J3830)&lt;&gt;0,VLOOKUP(C3830,[1]!T_Resins[#Data],9,FALSE),""))</f>
        <v>180</v>
      </c>
      <c r="O3830" t="str">
        <f t="shared" si="59"/>
        <v>UNIZSLASHPLUS</v>
      </c>
    </row>
    <row r="3831" spans="1:15" x14ac:dyDescent="0.25">
      <c r="A3831" t="str">
        <f t="array" ref="A3831">IF(ROW()-1&gt;COUNTA([1]!T_Printers[Printers])*COUNTA([1]!T_Resins[Resins]),"",INDEX([1]!T_Printers[Printers],INT((ROW()-2)/COUNTA([1]!T_Resins[Resins])+1)))</f>
        <v>UNIZ SLASH PLUS</v>
      </c>
      <c r="B3831" t="str">
        <f>_xlfn.XLOOKUP(A3831,[1]!T_Printers[Printers],[1]!T_Printers[Icon link],,0)</f>
        <v>UNIZSLASHPLUS</v>
      </c>
      <c r="C3831" t="str">
        <f t="array" ref="C3831">IF(ROW()-1&gt;COUNTA([1]!T_Printers[Printers])*COUNTA([1]!T_Resins[Resins]),"",INDEX([1]!T_Resins[Resins],MOD(ROW()-2,COUNTA([1]!T_Resins[Resins]))+1))</f>
        <v>Demo Bone</v>
      </c>
      <c r="D3831">
        <f>IF(SUM(E3831:J3831)&lt;&gt;0,IF(ROW()-1&gt;COUNTA([1]!T_Printers[Printers])*COUNTA([1]!T_Resins[Resins]),"",2),"")</f>
        <v>2</v>
      </c>
      <c r="E3831" cm="1">
        <f t="array" ref="E3831">IFERROR(IF(ROW()-1&gt;COUNTA([1]!T_Printers[Printers])*COUNTA([1]!T_Resins[Resins]),"",_xlfn.IFS(ROUND(VLOOKUP(C3831,[1]!T_Resins[#Data],2,FALSE)/VLOOKUP(A3831,[1]!T_Printers[#Data],5,FALSE),1)&lt;=_xlfn.XLOOKUP(B3831,[1]Printers!L:L,[1]Printers!O:O,1,0,),ROUND(VLOOKUP(C3831,[1]!T_Resins[#Data],2,FALSE)/VLOOKUP(A3831,[1]!T_Printers[#Data],5,FALSE),1),ROUND(VLOOKUP(C3831,[1]!T_Resins[#Data],2,FALSE)/VLOOKUP(A3831,[1]!T_Printers[#Data],5,FALSE),1)&gt;_xlfn.XLOOKUP(B3831,[1]Printers!L:L,[1]Printers!O:O,1,0,),10)),"Используйте слой 100 мкм")</f>
        <v>4.2</v>
      </c>
      <c r="F3831">
        <f>IFERROR(IF(ROUND(_xlfn.XLOOKUP([1]Parameters!B3831,[1]Printers!L:L,[1]Printers!Q:Q,,0)*E3831/10,0)*10&lt;_xlfn.XLOOKUP([1]Parameters!B3831,[1]Printers!L:L,[1]Printers!P:P,,0),ROUND(_xlfn.XLOOKUP([1]Parameters!B3831,[1]Printers!L:L,[1]Printers!Q:Q,,0)*E3831/10,0)*10,_xlfn.XLOOKUP([1]Parameters!B3831,[1]Printers!L:L,[1]Printers!P:P,,0)),"")</f>
        <v>25</v>
      </c>
      <c r="G3831" cm="1">
        <f t="array" ref="G3831">IFERROR(IF(ROW()-1&gt;COUNTA([1]!T_Printers[Printers])*COUNTA([1]!T_Resins[Resins]),"",_xlfn.IFS(ROUND(VLOOKUP(C3831,[1]!T_Resins[#Data],3,FALSE)/VLOOKUP(A3831,[1]!T_Printers[#Data],5,FALSE),1)&lt;=_xlfn.XLOOKUP(B3831,[1]Printers!L:L,[1]Printers!O:O,1,0,),ROUND(VLOOKUP(C3831,[1]!T_Resins[#Data],3,FALSE)/VLOOKUP(A3831,[1]!T_Printers[#Data],5,FALSE),1),ROUND(VLOOKUP(C3831,[1]!T_Resins[#Data],3,FALSE)/VLOOKUP(A3831,[1]!T_Printers[#Data],5,FALSE),1)&gt;_xlfn.XLOOKUP(B3831,[1]Printers!L:L,[1]Printers!O:O,1,0,),10)),"")</f>
        <v>5.5</v>
      </c>
      <c r="H3831">
        <f>IFERROR(IF(ROUND(_xlfn.XLOOKUP([1]Parameters!B3831,[1]Printers!L:L,[1]Printers!Q:Q,,0)*G3831/10,0)*10&lt;_xlfn.XLOOKUP([1]Parameters!B3831,[1]Printers!L:L,[1]Printers!P:P,,0),ROUND(_xlfn.XLOOKUP([1]Parameters!B3831,[1]Printers!L:L,[1]Printers!Q:Q,,0)*G3831/10,0)*10,_xlfn.XLOOKUP([1]Parameters!B3831,[1]Printers!L:L,[1]Printers!P:P,,0)),"")</f>
        <v>25</v>
      </c>
      <c r="I3831" s="3" t="str" cm="1">
        <f t="array" ref="I3831">IFERROR(IF(ROW()-1&gt;COUNTA([1]!T_Printers[Printers])*COUNTA([1]!T_Resins[Resins]),"",_xlfn.IFS(ROUND(VLOOKUP(C3831,[1]!T_Resins[#Data],4,FALSE)/VLOOKUP(A3831,[1]!T_Printers[#Data],5,FALSE),1)&lt;=_xlfn.XLOOKUP(B3831,[1]Printers!L:L,[1]Printers!O:O,1,0,),ROUND(VLOOKUP(C3831,[1]!T_Resins[#Data],4,FALSE)/VLOOKUP(A3831,[1]!T_Printers[#Data],5,FALSE),1),ROUND(VLOOKUP(C3831,[1]!T_Resins[#Data],4,FALSE)/VLOOKUP(A3831,[1]!T_Printers[#Data],5,FALSE),1)&gt;_xlfn.XLOOKUP(B3831,[1]Printers!L:L,[1]Printers!O:O,1,0,),"")),"")</f>
        <v/>
      </c>
      <c r="J3831" t="str">
        <f>IFERROR(IF(ROUND(_xlfn.XLOOKUP([1]Parameters!B3831,[1]Printers!L:L,[1]Printers!Q:Q,,0)*I3831/10,0)*10&lt;_xlfn.XLOOKUP([1]Parameters!B3831,[1]Printers!L:L,[1]Printers!P:P,,0),ROUND(_xlfn.XLOOKUP([1]Parameters!B3831,[1]Printers!L:L,[1]Printers!Q:Q,,0)*I3831/10,0)*10,_xlfn.XLOOKUP([1]Parameters!B3831,[1]Printers!L:L,[1]Printers!P:P,,0)),"")</f>
        <v/>
      </c>
      <c r="K3831">
        <f>IF(SUM(E3831:J3831)&lt;&gt;0,VLOOKUP(A3831,[1]!T_Printers[#Data],10,FALSE)+VLOOKUP(C3831,[1]!T_Resins[#Data],10,FALSE),"")</f>
        <v>4</v>
      </c>
      <c r="L3831">
        <f>IF(SUM(E3831:J3831)&lt;&gt;0,VLOOKUP(A3831,[1]!T_Printers[#Data],11,FALSE),"")</f>
        <v>8</v>
      </c>
      <c r="M3831">
        <f>IF(SUM(E3831:J3831)&lt;&gt;0,VLOOKUP(C3831,[1]!T_Resins[#Data],8,FALSE),"")</f>
        <v>120</v>
      </c>
      <c r="N3831">
        <f>IF(_xlfn.XLOOKUP(B3831,[1]Printers!$L:$L,[1]Printers!$R:$R,0,0)&gt;0,[1]Parameters!M3831,IF(SUM(E3831:J3831)&lt;&gt;0,VLOOKUP(C3831,[1]!T_Resins[#Data],9,FALSE),""))</f>
        <v>180</v>
      </c>
      <c r="O3831" t="str">
        <f t="shared" si="59"/>
        <v>UNIZSLASHPLUS</v>
      </c>
    </row>
    <row r="3832" spans="1:15" x14ac:dyDescent="0.25">
      <c r="A3832" t="str">
        <f t="array" ref="A3832">IF(ROW()-1&gt;COUNTA([1]!T_Printers[Printers])*COUNTA([1]!T_Resins[Resins]),"",INDEX([1]!T_Printers[Printers],INT((ROW()-2)/COUNTA([1]!T_Resins[Resins])+1)))</f>
        <v>UNIZ SLASH PLUS</v>
      </c>
      <c r="B3832" t="str">
        <f>_xlfn.XLOOKUP(A3832,[1]!T_Printers[Printers],[1]!T_Printers[Icon link],,0)</f>
        <v>UNIZSLASHPLUS</v>
      </c>
      <c r="C3832" t="str">
        <f t="array" ref="C3832">IF(ROW()-1&gt;COUNTA([1]!T_Printers[Printers])*COUNTA([1]!T_Resins[Resins]),"",INDEX([1]!T_Resins[Resins],MOD(ROW()-2,COUNTA([1]!T_Resins[Resins]))+1))</f>
        <v xml:space="preserve">Dental Bleach (Обновленная версия) </v>
      </c>
      <c r="D3832">
        <f>IF(SUM(E3832:J3832)&lt;&gt;0,IF(ROW()-1&gt;COUNTA([1]!T_Printers[Printers])*COUNTA([1]!T_Resins[Resins]),"",2),"")</f>
        <v>2</v>
      </c>
      <c r="E3832" cm="1">
        <f t="array" ref="E3832">IFERROR(IF(ROW()-1&gt;COUNTA([1]!T_Printers[Printers])*COUNTA([1]!T_Resins[Resins]),"",_xlfn.IFS(ROUND(VLOOKUP(C3832,[1]!T_Resins[#Data],2,FALSE)/VLOOKUP(A3832,[1]!T_Printers[#Data],5,FALSE),1)&lt;=_xlfn.XLOOKUP(B3832,[1]Printers!L:L,[1]Printers!O:O,1,0,),ROUND(VLOOKUP(C3832,[1]!T_Resins[#Data],2,FALSE)/VLOOKUP(A3832,[1]!T_Printers[#Data],5,FALSE),1),ROUND(VLOOKUP(C3832,[1]!T_Resins[#Data],2,FALSE)/VLOOKUP(A3832,[1]!T_Printers[#Data],5,FALSE),1)&gt;_xlfn.XLOOKUP(B3832,[1]Printers!L:L,[1]Printers!O:O,1,0,),10)),"Используйте слой 100 мкм")</f>
        <v>9.6999999999999993</v>
      </c>
      <c r="F3832">
        <f>IFERROR(IF(ROUND(_xlfn.XLOOKUP([1]Parameters!B3832,[1]Printers!L:L,[1]Printers!Q:Q,,0)*E3832/10,0)*10&lt;_xlfn.XLOOKUP([1]Parameters!B3832,[1]Printers!L:L,[1]Printers!P:P,,0),ROUND(_xlfn.XLOOKUP([1]Parameters!B3832,[1]Printers!L:L,[1]Printers!Q:Q,,0)*E3832/10,0)*10,_xlfn.XLOOKUP([1]Parameters!B3832,[1]Printers!L:L,[1]Printers!P:P,,0)),"")</f>
        <v>25</v>
      </c>
      <c r="G3832" cm="1">
        <f t="array" ref="G3832">IFERROR(IF(ROW()-1&gt;COUNTA([1]!T_Printers[Printers])*COUNTA([1]!T_Resins[Resins]),"",_xlfn.IFS(ROUND(VLOOKUP(C3832,[1]!T_Resins[#Data],3,FALSE)/VLOOKUP(A3832,[1]!T_Printers[#Data],5,FALSE),1)&lt;=_xlfn.XLOOKUP(B3832,[1]Printers!L:L,[1]Printers!O:O,1,0,),ROUND(VLOOKUP(C3832,[1]!T_Resins[#Data],3,FALSE)/VLOOKUP(A3832,[1]!T_Printers[#Data],5,FALSE),1),ROUND(VLOOKUP(C3832,[1]!T_Resins[#Data],3,FALSE)/VLOOKUP(A3832,[1]!T_Printers[#Data],5,FALSE),1)&gt;_xlfn.XLOOKUP(B3832,[1]Printers!L:L,[1]Printers!O:O,1,0,),10)),"")</f>
        <v>12.6</v>
      </c>
      <c r="H3832">
        <f>IFERROR(IF(ROUND(_xlfn.XLOOKUP([1]Parameters!B3832,[1]Printers!L:L,[1]Printers!Q:Q,,0)*G3832/10,0)*10&lt;_xlfn.XLOOKUP([1]Parameters!B3832,[1]Printers!L:L,[1]Printers!P:P,,0),ROUND(_xlfn.XLOOKUP([1]Parameters!B3832,[1]Printers!L:L,[1]Printers!Q:Q,,0)*G3832/10,0)*10,_xlfn.XLOOKUP([1]Parameters!B3832,[1]Printers!L:L,[1]Printers!P:P,,0)),"")</f>
        <v>25</v>
      </c>
      <c r="I3832" s="3" t="str" cm="1">
        <f t="array" ref="I3832">IFERROR(IF(ROW()-1&gt;COUNTA([1]!T_Printers[Printers])*COUNTA([1]!T_Resins[Resins]),"",_xlfn.IFS(ROUND(VLOOKUP(C3832,[1]!T_Resins[#Data],4,FALSE)/VLOOKUP(A3832,[1]!T_Printers[#Data],5,FALSE),1)&lt;=_xlfn.XLOOKUP(B3832,[1]Printers!L:L,[1]Printers!O:O,1,0,),ROUND(VLOOKUP(C3832,[1]!T_Resins[#Data],4,FALSE)/VLOOKUP(A3832,[1]!T_Printers[#Data],5,FALSE),1),ROUND(VLOOKUP(C3832,[1]!T_Resins[#Data],4,FALSE)/VLOOKUP(A3832,[1]!T_Printers[#Data],5,FALSE),1)&gt;_xlfn.XLOOKUP(B3832,[1]Printers!L:L,[1]Printers!O:O,1,0,),"")),"")</f>
        <v/>
      </c>
      <c r="J3832" t="str">
        <f>IFERROR(IF(ROUND(_xlfn.XLOOKUP([1]Parameters!B3832,[1]Printers!L:L,[1]Printers!Q:Q,,0)*I3832/10,0)*10&lt;_xlfn.XLOOKUP([1]Parameters!B3832,[1]Printers!L:L,[1]Printers!P:P,,0),ROUND(_xlfn.XLOOKUP([1]Parameters!B3832,[1]Printers!L:L,[1]Printers!Q:Q,,0)*I3832/10,0)*10,_xlfn.XLOOKUP([1]Parameters!B3832,[1]Printers!L:L,[1]Printers!P:P,,0)),"")</f>
        <v/>
      </c>
      <c r="K3832">
        <f>IF(SUM(E3832:J3832)&lt;&gt;0,VLOOKUP(A3832,[1]!T_Printers[#Data],10,FALSE)+VLOOKUP(C3832,[1]!T_Resins[#Data],10,FALSE),"")</f>
        <v>4</v>
      </c>
      <c r="L3832">
        <f>IF(SUM(E3832:J3832)&lt;&gt;0,VLOOKUP(A3832,[1]!T_Printers[#Data],11,FALSE),"")</f>
        <v>8</v>
      </c>
      <c r="M3832">
        <f>IF(SUM(E3832:J3832)&lt;&gt;0,VLOOKUP(C3832,[1]!T_Resins[#Data],8,FALSE),"")</f>
        <v>120</v>
      </c>
      <c r="N3832">
        <f>IF(_xlfn.XLOOKUP(B3832,[1]Printers!$L:$L,[1]Printers!$R:$R,0,0)&gt;0,[1]Parameters!M3832,IF(SUM(E3832:J3832)&lt;&gt;0,VLOOKUP(C3832,[1]!T_Resins[#Data],9,FALSE),""))</f>
        <v>180</v>
      </c>
      <c r="O3832" t="str">
        <f t="shared" si="59"/>
        <v>UNIZSLASHPLUS</v>
      </c>
    </row>
    <row r="3833" spans="1:15" x14ac:dyDescent="0.25">
      <c r="A3833" t="str">
        <f t="array" ref="A3833">IF(ROW()-1&gt;COUNTA([1]!T_Printers[Printers])*COUNTA([1]!T_Resins[Resins]),"",INDEX([1]!T_Printers[Printers],INT((ROW()-2)/COUNTA([1]!T_Resins[Resins])+1)))</f>
        <v>UNIZ SLASH PLUS</v>
      </c>
      <c r="B3833" t="str">
        <f>_xlfn.XLOOKUP(A3833,[1]!T_Printers[Printers],[1]!T_Printers[Icon link],,0)</f>
        <v>UNIZSLASHPLUS</v>
      </c>
      <c r="C3833" t="str">
        <f t="array" ref="C3833">IF(ROW()-1&gt;COUNTA([1]!T_Printers[Printers])*COUNTA([1]!T_Resins[Resins]),"",INDEX([1]!T_Resins[Resins],MOD(ROW()-2,COUNTA([1]!T_Resins[Resins]))+1))</f>
        <v>Dental Bleach Pro</v>
      </c>
      <c r="D3833">
        <f>IF(SUM(E3833:J3833)&lt;&gt;0,IF(ROW()-1&gt;COUNTA([1]!T_Printers[Printers])*COUNTA([1]!T_Resins[Resins]),"",2),"")</f>
        <v>2</v>
      </c>
      <c r="E3833" cm="1">
        <f t="array" ref="E3833">IFERROR(IF(ROW()-1&gt;COUNTA([1]!T_Printers[Printers])*COUNTA([1]!T_Resins[Resins]),"",_xlfn.IFS(ROUND(VLOOKUP(C3833,[1]!T_Resins[#Data],2,FALSE)/VLOOKUP(A3833,[1]!T_Printers[#Data],5,FALSE),1)&lt;=_xlfn.XLOOKUP(B3833,[1]Printers!L:L,[1]Printers!O:O,1,0,),ROUND(VLOOKUP(C3833,[1]!T_Resins[#Data],2,FALSE)/VLOOKUP(A3833,[1]!T_Printers[#Data],5,FALSE),1),ROUND(VLOOKUP(C3833,[1]!T_Resins[#Data],2,FALSE)/VLOOKUP(A3833,[1]!T_Printers[#Data],5,FALSE),1)&gt;_xlfn.XLOOKUP(B3833,[1]Printers!L:L,[1]Printers!O:O,1,0,),10)),"Используйте слой 100 мкм")</f>
        <v>7.2</v>
      </c>
      <c r="F3833">
        <f>IFERROR(IF(ROUND(_xlfn.XLOOKUP([1]Parameters!B3833,[1]Printers!L:L,[1]Printers!Q:Q,,0)*E3833/10,0)*10&lt;_xlfn.XLOOKUP([1]Parameters!B3833,[1]Printers!L:L,[1]Printers!P:P,,0),ROUND(_xlfn.XLOOKUP([1]Parameters!B3833,[1]Printers!L:L,[1]Printers!Q:Q,,0)*E3833/10,0)*10,_xlfn.XLOOKUP([1]Parameters!B3833,[1]Printers!L:L,[1]Printers!P:P,,0)),"")</f>
        <v>25</v>
      </c>
      <c r="G3833" cm="1">
        <f t="array" ref="G3833">IFERROR(IF(ROW()-1&gt;COUNTA([1]!T_Printers[Printers])*COUNTA([1]!T_Resins[Resins]),"",_xlfn.IFS(ROUND(VLOOKUP(C3833,[1]!T_Resins[#Data],3,FALSE)/VLOOKUP(A3833,[1]!T_Printers[#Data],5,FALSE),1)&lt;=_xlfn.XLOOKUP(B3833,[1]Printers!L:L,[1]Printers!O:O,1,0,),ROUND(VLOOKUP(C3833,[1]!T_Resins[#Data],3,FALSE)/VLOOKUP(A3833,[1]!T_Printers[#Data],5,FALSE),1),ROUND(VLOOKUP(C3833,[1]!T_Resins[#Data],3,FALSE)/VLOOKUP(A3833,[1]!T_Printers[#Data],5,FALSE),1)&gt;_xlfn.XLOOKUP(B3833,[1]Printers!L:L,[1]Printers!O:O,1,0,),10)),"")</f>
        <v>9.3000000000000007</v>
      </c>
      <c r="H3833">
        <f>IFERROR(IF(ROUND(_xlfn.XLOOKUP([1]Parameters!B3833,[1]Printers!L:L,[1]Printers!Q:Q,,0)*G3833/10,0)*10&lt;_xlfn.XLOOKUP([1]Parameters!B3833,[1]Printers!L:L,[1]Printers!P:P,,0),ROUND(_xlfn.XLOOKUP([1]Parameters!B3833,[1]Printers!L:L,[1]Printers!Q:Q,,0)*G3833/10,0)*10,_xlfn.XLOOKUP([1]Parameters!B3833,[1]Printers!L:L,[1]Printers!P:P,,0)),"")</f>
        <v>25</v>
      </c>
      <c r="I3833" s="3" t="str" cm="1">
        <f t="array" ref="I3833">IFERROR(IF(ROW()-1&gt;COUNTA([1]!T_Printers[Printers])*COUNTA([1]!T_Resins[Resins]),"",_xlfn.IFS(ROUND(VLOOKUP(C3833,[1]!T_Resins[#Data],4,FALSE)/VLOOKUP(A3833,[1]!T_Printers[#Data],5,FALSE),1)&lt;=_xlfn.XLOOKUP(B3833,[1]Printers!L:L,[1]Printers!O:O,1,0,),ROUND(VLOOKUP(C3833,[1]!T_Resins[#Data],4,FALSE)/VLOOKUP(A3833,[1]!T_Printers[#Data],5,FALSE),1),ROUND(VLOOKUP(C3833,[1]!T_Resins[#Data],4,FALSE)/VLOOKUP(A3833,[1]!T_Printers[#Data],5,FALSE),1)&gt;_xlfn.XLOOKUP(B3833,[1]Printers!L:L,[1]Printers!O:O,1,0,),"")),"")</f>
        <v/>
      </c>
      <c r="J3833" t="str">
        <f>IFERROR(IF(ROUND(_xlfn.XLOOKUP([1]Parameters!B3833,[1]Printers!L:L,[1]Printers!Q:Q,,0)*I3833/10,0)*10&lt;_xlfn.XLOOKUP([1]Parameters!B3833,[1]Printers!L:L,[1]Printers!P:P,,0),ROUND(_xlfn.XLOOKUP([1]Parameters!B3833,[1]Printers!L:L,[1]Printers!Q:Q,,0)*I3833/10,0)*10,_xlfn.XLOOKUP([1]Parameters!B3833,[1]Printers!L:L,[1]Printers!P:P,,0)),"")</f>
        <v/>
      </c>
      <c r="K3833">
        <f>IF(SUM(E3833:J3833)&lt;&gt;0,VLOOKUP(A3833,[1]!T_Printers[#Data],10,FALSE)+VLOOKUP(C3833,[1]!T_Resins[#Data],10,FALSE),"")</f>
        <v>3</v>
      </c>
      <c r="L3833">
        <f>IF(SUM(E3833:J3833)&lt;&gt;0,VLOOKUP(A3833,[1]!T_Printers[#Data],11,FALSE),"")</f>
        <v>8</v>
      </c>
      <c r="M3833">
        <f>IF(SUM(E3833:J3833)&lt;&gt;0,VLOOKUP(C3833,[1]!T_Resins[#Data],8,FALSE),"")</f>
        <v>120</v>
      </c>
      <c r="N3833">
        <f>IF(_xlfn.XLOOKUP(B3833,[1]Printers!$L:$L,[1]Printers!$R:$R,0,0)&gt;0,[1]Parameters!M3833,IF(SUM(E3833:J3833)&lt;&gt;0,VLOOKUP(C3833,[1]!T_Resins[#Data],9,FALSE),""))</f>
        <v>180</v>
      </c>
      <c r="O3833" t="str">
        <f t="shared" si="59"/>
        <v>UNIZSLASHPLUS</v>
      </c>
    </row>
    <row r="3834" spans="1:15" x14ac:dyDescent="0.25">
      <c r="A3834" t="str">
        <f t="array" ref="A3834">IF(ROW()-1&gt;COUNTA([1]!T_Printers[Printers])*COUNTA([1]!T_Resins[Resins]),"",INDEX([1]!T_Printers[Printers],INT((ROW()-2)/COUNTA([1]!T_Resins[Resins])+1)))</f>
        <v>UNIZ SLASH PLUS</v>
      </c>
      <c r="B3834" t="str">
        <f>_xlfn.XLOOKUP(A3834,[1]!T_Printers[Printers],[1]!T_Printers[Icon link],,0)</f>
        <v>UNIZSLASHPLUS</v>
      </c>
      <c r="C3834" t="str">
        <f t="array" ref="C3834">IF(ROW()-1&gt;COUNTA([1]!T_Printers[Printers])*COUNTA([1]!T_Resins[Resins]),"",INDEX([1]!T_Resins[Resins],MOD(ROW()-2,COUNTA([1]!T_Resins[Resins]))+1))</f>
        <v>Dental Cast Cherry Pro</v>
      </c>
      <c r="D3834">
        <f>IF(SUM(E3834:J3834)&lt;&gt;0,IF(ROW()-1&gt;COUNTA([1]!T_Printers[Printers])*COUNTA([1]!T_Resins[Resins]),"",2),"")</f>
        <v>2</v>
      </c>
      <c r="E3834" cm="1">
        <f t="array" ref="E3834">IFERROR(IF(ROW()-1&gt;COUNTA([1]!T_Printers[Printers])*COUNTA([1]!T_Resins[Resins]),"",_xlfn.IFS(ROUND(VLOOKUP(C3834,[1]!T_Resins[#Data],2,FALSE)/VLOOKUP(A3834,[1]!T_Printers[#Data],5,FALSE),1)&lt;=_xlfn.XLOOKUP(B3834,[1]Printers!L:L,[1]Printers!O:O,1,0,),ROUND(VLOOKUP(C3834,[1]!T_Resins[#Data],2,FALSE)/VLOOKUP(A3834,[1]!T_Printers[#Data],5,FALSE),1),ROUND(VLOOKUP(C3834,[1]!T_Resins[#Data],2,FALSE)/VLOOKUP(A3834,[1]!T_Printers[#Data],5,FALSE),1)&gt;_xlfn.XLOOKUP(B3834,[1]Printers!L:L,[1]Printers!O:O,1,0,),10)),"Используйте слой 100 мкм")</f>
        <v>9.9</v>
      </c>
      <c r="F3834">
        <f>IFERROR(IF(ROUND(_xlfn.XLOOKUP([1]Parameters!B3834,[1]Printers!L:L,[1]Printers!Q:Q,,0)*E3834/10,0)*10&lt;_xlfn.XLOOKUP([1]Parameters!B3834,[1]Printers!L:L,[1]Printers!P:P,,0),ROUND(_xlfn.XLOOKUP([1]Parameters!B3834,[1]Printers!L:L,[1]Printers!Q:Q,,0)*E3834/10,0)*10,_xlfn.XLOOKUP([1]Parameters!B3834,[1]Printers!L:L,[1]Printers!P:P,,0)),"")</f>
        <v>25</v>
      </c>
      <c r="G3834" t="str" cm="1">
        <f t="array" ref="G3834">IFERROR(IF(ROW()-1&gt;COUNTA([1]!T_Printers[Printers])*COUNTA([1]!T_Resins[Resins]),"",_xlfn.IFS(ROUND(VLOOKUP(C3834,[1]!T_Resins[#Data],3,FALSE)/VLOOKUP(A3834,[1]!T_Printers[#Data],5,FALSE),1)&lt;=_xlfn.XLOOKUP(B3834,[1]Printers!L:L,[1]Printers!O:O,1,0,),ROUND(VLOOKUP(C3834,[1]!T_Resins[#Data],3,FALSE)/VLOOKUP(A3834,[1]!T_Printers[#Data],5,FALSE),1),ROUND(VLOOKUP(C3834,[1]!T_Resins[#Data],3,FALSE)/VLOOKUP(A3834,[1]!T_Printers[#Data],5,FALSE),1)&gt;_xlfn.XLOOKUP(B3834,[1]Printers!L:L,[1]Printers!O:O,1,0,),10)),"")</f>
        <v/>
      </c>
      <c r="H3834" t="str">
        <f>IFERROR(IF(ROUND(_xlfn.XLOOKUP([1]Parameters!B3834,[1]Printers!L:L,[1]Printers!Q:Q,,0)*G3834/10,0)*10&lt;_xlfn.XLOOKUP([1]Parameters!B3834,[1]Printers!L:L,[1]Printers!P:P,,0),ROUND(_xlfn.XLOOKUP([1]Parameters!B3834,[1]Printers!L:L,[1]Printers!Q:Q,,0)*G3834/10,0)*10,_xlfn.XLOOKUP([1]Parameters!B3834,[1]Printers!L:L,[1]Printers!P:P,,0)),"")</f>
        <v/>
      </c>
      <c r="I3834" s="3" t="str" cm="1">
        <f t="array" ref="I3834">IFERROR(IF(ROW()-1&gt;COUNTA([1]!T_Printers[Printers])*COUNTA([1]!T_Resins[Resins]),"",_xlfn.IFS(ROUND(VLOOKUP(C3834,[1]!T_Resins[#Data],4,FALSE)/VLOOKUP(A3834,[1]!T_Printers[#Data],5,FALSE),1)&lt;=_xlfn.XLOOKUP(B3834,[1]Printers!L:L,[1]Printers!O:O,1,0,),ROUND(VLOOKUP(C3834,[1]!T_Resins[#Data],4,FALSE)/VLOOKUP(A3834,[1]!T_Printers[#Data],5,FALSE),1),ROUND(VLOOKUP(C3834,[1]!T_Resins[#Data],4,FALSE)/VLOOKUP(A3834,[1]!T_Printers[#Data],5,FALSE),1)&gt;_xlfn.XLOOKUP(B3834,[1]Printers!L:L,[1]Printers!O:O,1,0,),"")),"")</f>
        <v/>
      </c>
      <c r="J3834" t="str">
        <f>IFERROR(IF(ROUND(_xlfn.XLOOKUP([1]Parameters!B3834,[1]Printers!L:L,[1]Printers!Q:Q,,0)*I3834/10,0)*10&lt;_xlfn.XLOOKUP([1]Parameters!B3834,[1]Printers!L:L,[1]Printers!P:P,,0),ROUND(_xlfn.XLOOKUP([1]Parameters!B3834,[1]Printers!L:L,[1]Printers!Q:Q,,0)*I3834/10,0)*10,_xlfn.XLOOKUP([1]Parameters!B3834,[1]Printers!L:L,[1]Printers!P:P,,0)),"")</f>
        <v/>
      </c>
      <c r="K3834">
        <f>IF(SUM(E3834:J3834)&lt;&gt;0,VLOOKUP(A3834,[1]!T_Printers[#Data],10,FALSE)+VLOOKUP(C3834,[1]!T_Resins[#Data],10,FALSE),"")</f>
        <v>3</v>
      </c>
      <c r="L3834">
        <f>IF(SUM(E3834:J3834)&lt;&gt;0,VLOOKUP(A3834,[1]!T_Printers[#Data],11,FALSE),"")</f>
        <v>8</v>
      </c>
      <c r="M3834">
        <f>IF(SUM(E3834:J3834)&lt;&gt;0,VLOOKUP(C3834,[1]!T_Resins[#Data],8,FALSE),"")</f>
        <v>60</v>
      </c>
      <c r="N3834">
        <f>IF(_xlfn.XLOOKUP(B3834,[1]Printers!$L:$L,[1]Printers!$R:$R,0,0)&gt;0,[1]Parameters!M3834,IF(SUM(E3834:J3834)&lt;&gt;0,VLOOKUP(C3834,[1]!T_Resins[#Data],9,FALSE),""))</f>
        <v>60</v>
      </c>
      <c r="O3834" t="str">
        <f t="shared" si="59"/>
        <v>UNIZSLASHPLUS</v>
      </c>
    </row>
    <row r="3835" spans="1:15" x14ac:dyDescent="0.25">
      <c r="A3835" t="str">
        <f t="array" ref="A3835">IF(ROW()-1&gt;COUNTA([1]!T_Printers[Printers])*COUNTA([1]!T_Resins[Resins]),"",INDEX([1]!T_Printers[Printers],INT((ROW()-2)/COUNTA([1]!T_Resins[Resins])+1)))</f>
        <v>UNIZ SLASH PLUS</v>
      </c>
      <c r="B3835" t="str">
        <f>_xlfn.XLOOKUP(A3835,[1]!T_Printers[Printers],[1]!T_Printers[Icon link],,0)</f>
        <v>UNIZSLASHPLUS</v>
      </c>
      <c r="C3835" t="str">
        <f t="array" ref="C3835">IF(ROW()-1&gt;COUNTA([1]!T_Printers[Printers])*COUNTA([1]!T_Resins[Resins]),"",INDEX([1]!T_Resins[Resins],MOD(ROW()-2,COUNTA([1]!T_Resins[Resins]))+1))</f>
        <v>Dental Cast Cherry</v>
      </c>
      <c r="D3835">
        <f>IF(SUM(E3835:J3835)&lt;&gt;0,IF(ROW()-1&gt;COUNTA([1]!T_Printers[Printers])*COUNTA([1]!T_Resins[Resins]),"",2),"")</f>
        <v>2</v>
      </c>
      <c r="E3835" cm="1">
        <f t="array" ref="E3835">IFERROR(IF(ROW()-1&gt;COUNTA([1]!T_Printers[Printers])*COUNTA([1]!T_Resins[Resins]),"",_xlfn.IFS(ROUND(VLOOKUP(C3835,[1]!T_Resins[#Data],2,FALSE)/VLOOKUP(A3835,[1]!T_Printers[#Data],5,FALSE),1)&lt;=_xlfn.XLOOKUP(B3835,[1]Printers!L:L,[1]Printers!O:O,1,0,),ROUND(VLOOKUP(C3835,[1]!T_Resins[#Data],2,FALSE)/VLOOKUP(A3835,[1]!T_Printers[#Data],5,FALSE),1),ROUND(VLOOKUP(C3835,[1]!T_Resins[#Data],2,FALSE)/VLOOKUP(A3835,[1]!T_Printers[#Data],5,FALSE),1)&gt;_xlfn.XLOOKUP(B3835,[1]Printers!L:L,[1]Printers!O:O,1,0,),10)),"Используйте слой 100 мкм")</f>
        <v>8.6999999999999993</v>
      </c>
      <c r="F3835">
        <f>IFERROR(IF(ROUND(_xlfn.XLOOKUP([1]Parameters!B3835,[1]Printers!L:L,[1]Printers!Q:Q,,0)*E3835/10,0)*10&lt;_xlfn.XLOOKUP([1]Parameters!B3835,[1]Printers!L:L,[1]Printers!P:P,,0),ROUND(_xlfn.XLOOKUP([1]Parameters!B3835,[1]Printers!L:L,[1]Printers!Q:Q,,0)*E3835/10,0)*10,_xlfn.XLOOKUP([1]Parameters!B3835,[1]Printers!L:L,[1]Printers!P:P,,0)),"")</f>
        <v>25</v>
      </c>
      <c r="G3835" cm="1">
        <f t="array" ref="G3835">IFERROR(IF(ROW()-1&gt;COUNTA([1]!T_Printers[Printers])*COUNTA([1]!T_Resins[Resins]),"",_xlfn.IFS(ROUND(VLOOKUP(C3835,[1]!T_Resins[#Data],3,FALSE)/VLOOKUP(A3835,[1]!T_Printers[#Data],5,FALSE),1)&lt;=_xlfn.XLOOKUP(B3835,[1]Printers!L:L,[1]Printers!O:O,1,0,),ROUND(VLOOKUP(C3835,[1]!T_Resins[#Data],3,FALSE)/VLOOKUP(A3835,[1]!T_Printers[#Data],5,FALSE),1),ROUND(VLOOKUP(C3835,[1]!T_Resins[#Data],3,FALSE)/VLOOKUP(A3835,[1]!T_Printers[#Data],5,FALSE),1)&gt;_xlfn.XLOOKUP(B3835,[1]Printers!L:L,[1]Printers!O:O,1,0,),10)),"")</f>
        <v>11.3</v>
      </c>
      <c r="H3835">
        <f>IFERROR(IF(ROUND(_xlfn.XLOOKUP([1]Parameters!B3835,[1]Printers!L:L,[1]Printers!Q:Q,,0)*G3835/10,0)*10&lt;_xlfn.XLOOKUP([1]Parameters!B3835,[1]Printers!L:L,[1]Printers!P:P,,0),ROUND(_xlfn.XLOOKUP([1]Parameters!B3835,[1]Printers!L:L,[1]Printers!Q:Q,,0)*G3835/10,0)*10,_xlfn.XLOOKUP([1]Parameters!B3835,[1]Printers!L:L,[1]Printers!P:P,,0)),"")</f>
        <v>25</v>
      </c>
      <c r="I3835" s="3" t="str" cm="1">
        <f t="array" ref="I3835">IFERROR(IF(ROW()-1&gt;COUNTA([1]!T_Printers[Printers])*COUNTA([1]!T_Resins[Resins]),"",_xlfn.IFS(ROUND(VLOOKUP(C3835,[1]!T_Resins[#Data],4,FALSE)/VLOOKUP(A3835,[1]!T_Printers[#Data],5,FALSE),1)&lt;=_xlfn.XLOOKUP(B3835,[1]Printers!L:L,[1]Printers!O:O,1,0,),ROUND(VLOOKUP(C3835,[1]!T_Resins[#Data],4,FALSE)/VLOOKUP(A3835,[1]!T_Printers[#Data],5,FALSE),1),ROUND(VLOOKUP(C3835,[1]!T_Resins[#Data],4,FALSE)/VLOOKUP(A3835,[1]!T_Printers[#Data],5,FALSE),1)&gt;_xlfn.XLOOKUP(B3835,[1]Printers!L:L,[1]Printers!O:O,1,0,),"")),"")</f>
        <v/>
      </c>
      <c r="J3835" t="str">
        <f>IFERROR(IF(ROUND(_xlfn.XLOOKUP([1]Parameters!B3835,[1]Printers!L:L,[1]Printers!Q:Q,,0)*I3835/10,0)*10&lt;_xlfn.XLOOKUP([1]Parameters!B3835,[1]Printers!L:L,[1]Printers!P:P,,0),ROUND(_xlfn.XLOOKUP([1]Parameters!B3835,[1]Printers!L:L,[1]Printers!Q:Q,,0)*I3835/10,0)*10,_xlfn.XLOOKUP([1]Parameters!B3835,[1]Printers!L:L,[1]Printers!P:P,,0)),"")</f>
        <v/>
      </c>
      <c r="K3835">
        <f>IF(SUM(E3835:J3835)&lt;&gt;0,VLOOKUP(A3835,[1]!T_Printers[#Data],10,FALSE)+VLOOKUP(C3835,[1]!T_Resins[#Data],10,FALSE),"")</f>
        <v>3</v>
      </c>
      <c r="L3835">
        <f>IF(SUM(E3835:J3835)&lt;&gt;0,VLOOKUP(A3835,[1]!T_Printers[#Data],11,FALSE),"")</f>
        <v>8</v>
      </c>
      <c r="M3835">
        <f>IF(SUM(E3835:J3835)&lt;&gt;0,VLOOKUP(C3835,[1]!T_Resins[#Data],8,FALSE),"")</f>
        <v>60</v>
      </c>
      <c r="N3835">
        <f>IF(_xlfn.XLOOKUP(B3835,[1]Printers!$L:$L,[1]Printers!$R:$R,0,0)&gt;0,[1]Parameters!M3835,IF(SUM(E3835:J3835)&lt;&gt;0,VLOOKUP(C3835,[1]!T_Resins[#Data],9,FALSE),""))</f>
        <v>60</v>
      </c>
      <c r="O3835" t="str">
        <f t="shared" si="59"/>
        <v>UNIZSLASHPLUS</v>
      </c>
    </row>
    <row r="3836" spans="1:15" x14ac:dyDescent="0.25">
      <c r="A3836" t="str">
        <f t="array" ref="A3836">IF(ROW()-1&gt;COUNTA([1]!T_Printers[Printers])*COUNTA([1]!T_Resins[Resins]),"",INDEX([1]!T_Printers[Printers],INT((ROW()-2)/COUNTA([1]!T_Resins[Resins])+1)))</f>
        <v>UNIZ SLASH PLUS</v>
      </c>
      <c r="B3836" t="str">
        <f>_xlfn.XLOOKUP(A3836,[1]!T_Printers[Printers],[1]!T_Printers[Icon link],,0)</f>
        <v>UNIZSLASHPLUS</v>
      </c>
      <c r="C3836" t="str">
        <f t="array" ref="C3836">IF(ROW()-1&gt;COUNTA([1]!T_Printers[Printers])*COUNTA([1]!T_Resins[Resins]),"",INDEX([1]!T_Resins[Resins],MOD(ROW()-2,COUNTA([1]!T_Resins[Resins]))+1))</f>
        <v>Dental Clear</v>
      </c>
      <c r="D3836">
        <f>IF(SUM(E3836:J3836)&lt;&gt;0,IF(ROW()-1&gt;COUNTA([1]!T_Printers[Printers])*COUNTA([1]!T_Resins[Resins]),"",2),"")</f>
        <v>2</v>
      </c>
      <c r="E3836" cm="1">
        <f t="array" ref="E3836">IFERROR(IF(ROW()-1&gt;COUNTA([1]!T_Printers[Printers])*COUNTA([1]!T_Resins[Resins]),"",_xlfn.IFS(ROUND(VLOOKUP(C3836,[1]!T_Resins[#Data],2,FALSE)/VLOOKUP(A3836,[1]!T_Printers[#Data],5,FALSE),1)&lt;=_xlfn.XLOOKUP(B3836,[1]Printers!L:L,[1]Printers!O:O,1,0,),ROUND(VLOOKUP(C3836,[1]!T_Resins[#Data],2,FALSE)/VLOOKUP(A3836,[1]!T_Printers[#Data],5,FALSE),1),ROUND(VLOOKUP(C3836,[1]!T_Resins[#Data],2,FALSE)/VLOOKUP(A3836,[1]!T_Printers[#Data],5,FALSE),1)&gt;_xlfn.XLOOKUP(B3836,[1]Printers!L:L,[1]Printers!O:O,1,0,),10)),"Используйте слой 100 мкм")</f>
        <v>4.9000000000000004</v>
      </c>
      <c r="F3836">
        <f>IFERROR(IF(ROUND(_xlfn.XLOOKUP([1]Parameters!B3836,[1]Printers!L:L,[1]Printers!Q:Q,,0)*E3836/10,0)*10&lt;_xlfn.XLOOKUP([1]Parameters!B3836,[1]Printers!L:L,[1]Printers!P:P,,0),ROUND(_xlfn.XLOOKUP([1]Parameters!B3836,[1]Printers!L:L,[1]Printers!Q:Q,,0)*E3836/10,0)*10,_xlfn.XLOOKUP([1]Parameters!B3836,[1]Printers!L:L,[1]Printers!P:P,,0)),"")</f>
        <v>25</v>
      </c>
      <c r="G3836" cm="1">
        <f t="array" ref="G3836">IFERROR(IF(ROW()-1&gt;COUNTA([1]!T_Printers[Printers])*COUNTA([1]!T_Resins[Resins]),"",_xlfn.IFS(ROUND(VLOOKUP(C3836,[1]!T_Resins[#Data],3,FALSE)/VLOOKUP(A3836,[1]!T_Printers[#Data],5,FALSE),1)&lt;=_xlfn.XLOOKUP(B3836,[1]Printers!L:L,[1]Printers!O:O,1,0,),ROUND(VLOOKUP(C3836,[1]!T_Resins[#Data],3,FALSE)/VLOOKUP(A3836,[1]!T_Printers[#Data],5,FALSE),1),ROUND(VLOOKUP(C3836,[1]!T_Resins[#Data],3,FALSE)/VLOOKUP(A3836,[1]!T_Printers[#Data],5,FALSE),1)&gt;_xlfn.XLOOKUP(B3836,[1]Printers!L:L,[1]Printers!O:O,1,0,),10)),"")</f>
        <v>6.3</v>
      </c>
      <c r="H3836">
        <f>IFERROR(IF(ROUND(_xlfn.XLOOKUP([1]Parameters!B3836,[1]Printers!L:L,[1]Printers!Q:Q,,0)*G3836/10,0)*10&lt;_xlfn.XLOOKUP([1]Parameters!B3836,[1]Printers!L:L,[1]Printers!P:P,,0),ROUND(_xlfn.XLOOKUP([1]Parameters!B3836,[1]Printers!L:L,[1]Printers!Q:Q,,0)*G3836/10,0)*10,_xlfn.XLOOKUP([1]Parameters!B3836,[1]Printers!L:L,[1]Printers!P:P,,0)),"")</f>
        <v>25</v>
      </c>
      <c r="I3836" s="3" t="str" cm="1">
        <f t="array" ref="I3836">IFERROR(IF(ROW()-1&gt;COUNTA([1]!T_Printers[Printers])*COUNTA([1]!T_Resins[Resins]),"",_xlfn.IFS(ROUND(VLOOKUP(C3836,[1]!T_Resins[#Data],4,FALSE)/VLOOKUP(A3836,[1]!T_Printers[#Data],5,FALSE),1)&lt;=_xlfn.XLOOKUP(B3836,[1]Printers!L:L,[1]Printers!O:O,1,0,),ROUND(VLOOKUP(C3836,[1]!T_Resins[#Data],4,FALSE)/VLOOKUP(A3836,[1]!T_Printers[#Data],5,FALSE),1),ROUND(VLOOKUP(C3836,[1]!T_Resins[#Data],4,FALSE)/VLOOKUP(A3836,[1]!T_Printers[#Data],5,FALSE),1)&gt;_xlfn.XLOOKUP(B3836,[1]Printers!L:L,[1]Printers!O:O,1,0,),"")),"")</f>
        <v/>
      </c>
      <c r="J3836" t="str">
        <f>IFERROR(IF(ROUND(_xlfn.XLOOKUP([1]Parameters!B3836,[1]Printers!L:L,[1]Printers!Q:Q,,0)*I3836/10,0)*10&lt;_xlfn.XLOOKUP([1]Parameters!B3836,[1]Printers!L:L,[1]Printers!P:P,,0),ROUND(_xlfn.XLOOKUP([1]Parameters!B3836,[1]Printers!L:L,[1]Printers!Q:Q,,0)*I3836/10,0)*10,_xlfn.XLOOKUP([1]Parameters!B3836,[1]Printers!L:L,[1]Printers!P:P,,0)),"")</f>
        <v/>
      </c>
      <c r="K3836">
        <f>IF(SUM(E3836:J3836)&lt;&gt;0,VLOOKUP(A3836,[1]!T_Printers[#Data],10,FALSE)+VLOOKUP(C3836,[1]!T_Resins[#Data],10,FALSE),"")</f>
        <v>3</v>
      </c>
      <c r="L3836">
        <f>IF(SUM(E3836:J3836)&lt;&gt;0,VLOOKUP(A3836,[1]!T_Printers[#Data],11,FALSE),"")</f>
        <v>8</v>
      </c>
      <c r="M3836">
        <f>IF(SUM(E3836:J3836)&lt;&gt;0,VLOOKUP(C3836,[1]!T_Resins[#Data],8,FALSE),"")</f>
        <v>120</v>
      </c>
      <c r="N3836">
        <f>IF(_xlfn.XLOOKUP(B3836,[1]Printers!$L:$L,[1]Printers!$R:$R,0,0)&gt;0,[1]Parameters!M3836,IF(SUM(E3836:J3836)&lt;&gt;0,VLOOKUP(C3836,[1]!T_Resins[#Data],9,FALSE),""))</f>
        <v>180</v>
      </c>
      <c r="O3836" t="str">
        <f t="shared" si="59"/>
        <v>UNIZSLASHPLUS</v>
      </c>
    </row>
    <row r="3837" spans="1:15" x14ac:dyDescent="0.25">
      <c r="A3837" t="str">
        <f t="array" ref="A3837">IF(ROW()-1&gt;COUNTA([1]!T_Printers[Printers])*COUNTA([1]!T_Resins[Resins]),"",INDEX([1]!T_Printers[Printers],INT((ROW()-2)/COUNTA([1]!T_Resins[Resins])+1)))</f>
        <v>UNIZ SLASH PLUS</v>
      </c>
      <c r="B3837" t="str">
        <f>_xlfn.XLOOKUP(A3837,[1]!T_Printers[Printers],[1]!T_Printers[Icon link],,0)</f>
        <v>UNIZSLASHPLUS</v>
      </c>
      <c r="C3837" t="str">
        <f t="array" ref="C3837">IF(ROW()-1&gt;COUNTA([1]!T_Printers[Printers])*COUNTA([1]!T_Resins[Resins]),"",INDEX([1]!T_Resins[Resins],MOD(ROW()-2,COUNTA([1]!T_Resins[Resins]))+1))</f>
        <v>Dental Clear Pro</v>
      </c>
      <c r="D3837">
        <f>IF(SUM(E3837:J3837)&lt;&gt;0,IF(ROW()-1&gt;COUNTA([1]!T_Printers[Printers])*COUNTA([1]!T_Resins[Resins]),"",2),"")</f>
        <v>2</v>
      </c>
      <c r="E3837" t="str" cm="1">
        <f t="array" ref="E3837">IFERROR(IF(ROW()-1&gt;COUNTA([1]!T_Printers[Printers])*COUNTA([1]!T_Resins[Resins]),"",_xlfn.IFS(ROUND(VLOOKUP(C3837,[1]!T_Resins[#Data],2,FALSE)/VLOOKUP(A3837,[1]!T_Printers[#Data],5,FALSE),1)&lt;=_xlfn.XLOOKUP(B3837,[1]Printers!L:L,[1]Printers!O:O,1,0,),ROUND(VLOOKUP(C3837,[1]!T_Resins[#Data],2,FALSE)/VLOOKUP(A3837,[1]!T_Printers[#Data],5,FALSE),1),ROUND(VLOOKUP(C3837,[1]!T_Resins[#Data],2,FALSE)/VLOOKUP(A3837,[1]!T_Printers[#Data],5,FALSE),1)&gt;_xlfn.XLOOKUP(B3837,[1]Printers!L:L,[1]Printers!O:O,1,0,),10)),"Используйте слой 100 мкм")</f>
        <v>Используйте слой 100 мкм</v>
      </c>
      <c r="F3837" t="str">
        <f>IFERROR(IF(ROUND(_xlfn.XLOOKUP([1]Parameters!B3837,[1]Printers!L:L,[1]Printers!Q:Q,,0)*E3837/10,0)*10&lt;_xlfn.XLOOKUP([1]Parameters!B3837,[1]Printers!L:L,[1]Printers!P:P,,0),ROUND(_xlfn.XLOOKUP([1]Parameters!B3837,[1]Printers!L:L,[1]Printers!Q:Q,,0)*E3837/10,0)*10,_xlfn.XLOOKUP([1]Parameters!B3837,[1]Printers!L:L,[1]Printers!P:P,,0)),"")</f>
        <v/>
      </c>
      <c r="G3837" cm="1">
        <f t="array" ref="G3837">IFERROR(IF(ROW()-1&gt;COUNTA([1]!T_Printers[Printers])*COUNTA([1]!T_Resins[Resins]),"",_xlfn.IFS(ROUND(VLOOKUP(C3837,[1]!T_Resins[#Data],3,FALSE)/VLOOKUP(A3837,[1]!T_Printers[#Data],5,FALSE),1)&lt;=_xlfn.XLOOKUP(B3837,[1]Printers!L:L,[1]Printers!O:O,1,0,),ROUND(VLOOKUP(C3837,[1]!T_Resins[#Data],3,FALSE)/VLOOKUP(A3837,[1]!T_Printers[#Data],5,FALSE),1),ROUND(VLOOKUP(C3837,[1]!T_Resins[#Data],3,FALSE)/VLOOKUP(A3837,[1]!T_Printers[#Data],5,FALSE),1)&gt;_xlfn.XLOOKUP(B3837,[1]Printers!L:L,[1]Printers!O:O,1,0,),10)),"")</f>
        <v>10.3</v>
      </c>
      <c r="H3837">
        <f>IFERROR(IF(ROUND(_xlfn.XLOOKUP([1]Parameters!B3837,[1]Printers!L:L,[1]Printers!Q:Q,,0)*G3837/10,0)*10&lt;_xlfn.XLOOKUP([1]Parameters!B3837,[1]Printers!L:L,[1]Printers!P:P,,0),ROUND(_xlfn.XLOOKUP([1]Parameters!B3837,[1]Printers!L:L,[1]Printers!Q:Q,,0)*G3837/10,0)*10,_xlfn.XLOOKUP([1]Parameters!B3837,[1]Printers!L:L,[1]Printers!P:P,,0)),"")</f>
        <v>25</v>
      </c>
      <c r="I3837" s="3" cm="1">
        <f t="array" ref="I3837">IFERROR(IF(ROW()-1&gt;COUNTA([1]!T_Printers[Printers])*COUNTA([1]!T_Resins[Resins]),"",_xlfn.IFS(ROUND(VLOOKUP(C3837,[1]!T_Resins[#Data],4,FALSE)/VLOOKUP(A3837,[1]!T_Printers[#Data],5,FALSE),1)&lt;=_xlfn.XLOOKUP(B3837,[1]Printers!L:L,[1]Printers!O:O,1,0,),ROUND(VLOOKUP(C3837,[1]!T_Resins[#Data],4,FALSE)/VLOOKUP(A3837,[1]!T_Printers[#Data],5,FALSE),1),ROUND(VLOOKUP(C3837,[1]!T_Resins[#Data],4,FALSE)/VLOOKUP(A3837,[1]!T_Printers[#Data],5,FALSE),1)&gt;_xlfn.XLOOKUP(B3837,[1]Printers!L:L,[1]Printers!O:O,1,0,),"")),"")</f>
        <v>13.3</v>
      </c>
      <c r="J3837">
        <f>IFERROR(IF(ROUND(_xlfn.XLOOKUP([1]Parameters!B3837,[1]Printers!L:L,[1]Printers!Q:Q,,0)*I3837/10,0)*10&lt;_xlfn.XLOOKUP([1]Parameters!B3837,[1]Printers!L:L,[1]Printers!P:P,,0),ROUND(_xlfn.XLOOKUP([1]Parameters!B3837,[1]Printers!L:L,[1]Printers!Q:Q,,0)*I3837/10,0)*10,_xlfn.XLOOKUP([1]Parameters!B3837,[1]Printers!L:L,[1]Printers!P:P,,0)),"")</f>
        <v>25</v>
      </c>
      <c r="K3837">
        <f>IF(SUM(E3837:J3837)&lt;&gt;0,VLOOKUP(A3837,[1]!T_Printers[#Data],10,FALSE)+VLOOKUP(C3837,[1]!T_Resins[#Data],10,FALSE),"")</f>
        <v>3</v>
      </c>
      <c r="L3837">
        <f>IF(SUM(E3837:J3837)&lt;&gt;0,VLOOKUP(A3837,[1]!T_Printers[#Data],11,FALSE),"")</f>
        <v>8</v>
      </c>
      <c r="M3837">
        <f>IF(SUM(E3837:J3837)&lt;&gt;0,VLOOKUP(C3837,[1]!T_Resins[#Data],8,FALSE),"")</f>
        <v>120</v>
      </c>
      <c r="N3837">
        <f>IF(_xlfn.XLOOKUP(B3837,[1]Printers!$L:$L,[1]Printers!$R:$R,0,0)&gt;0,[1]Parameters!M3837,IF(SUM(E3837:J3837)&lt;&gt;0,VLOOKUP(C3837,[1]!T_Resins[#Data],9,FALSE),""))</f>
        <v>180</v>
      </c>
      <c r="O3837" t="str">
        <f t="shared" si="59"/>
        <v>UNIZSLASHPLUS</v>
      </c>
    </row>
    <row r="3838" spans="1:15" x14ac:dyDescent="0.25">
      <c r="A3838" t="str">
        <f t="array" ref="A3838">IF(ROW()-1&gt;COUNTA([1]!T_Printers[Printers])*COUNTA([1]!T_Resins[Resins]),"",INDEX([1]!T_Printers[Printers],INT((ROW()-2)/COUNTA([1]!T_Resins[Resins])+1)))</f>
        <v>UNIZ SLASH PLUS</v>
      </c>
      <c r="B3838" t="str">
        <f>_xlfn.XLOOKUP(A3838,[1]!T_Printers[Printers],[1]!T_Printers[Icon link],,0)</f>
        <v>UNIZSLASHPLUS</v>
      </c>
      <c r="C3838" t="str">
        <f t="array" ref="C3838">IF(ROW()-1&gt;COUNTA([1]!T_Printers[Printers])*COUNTA([1]!T_Resins[Resins]),"",INDEX([1]!T_Resins[Resins],MOD(ROW()-2,COUNTA([1]!T_Resins[Resins]))+1))</f>
        <v>Dental Denture Base Soft</v>
      </c>
      <c r="D3838">
        <f>IF(SUM(E3838:J3838)&lt;&gt;0,IF(ROW()-1&gt;COUNTA([1]!T_Printers[Printers])*COUNTA([1]!T_Resins[Resins]),"",2),"")</f>
        <v>2</v>
      </c>
      <c r="E3838" cm="1">
        <f t="array" ref="E3838">IFERROR(IF(ROW()-1&gt;COUNTA([1]!T_Printers[Printers])*COUNTA([1]!T_Resins[Resins]),"",_xlfn.IFS(ROUND(VLOOKUP(C3838,[1]!T_Resins[#Data],2,FALSE)/VLOOKUP(A3838,[1]!T_Printers[#Data],5,FALSE),1)&lt;=_xlfn.XLOOKUP(B3838,[1]Printers!L:L,[1]Printers!O:O,1,0,),ROUND(VLOOKUP(C3838,[1]!T_Resins[#Data],2,FALSE)/VLOOKUP(A3838,[1]!T_Printers[#Data],5,FALSE),1),ROUND(VLOOKUP(C3838,[1]!T_Resins[#Data],2,FALSE)/VLOOKUP(A3838,[1]!T_Printers[#Data],5,FALSE),1)&gt;_xlfn.XLOOKUP(B3838,[1]Printers!L:L,[1]Printers!O:O,1,0,),10)),"Используйте слой 100 мкм")</f>
        <v>11</v>
      </c>
      <c r="F3838">
        <f>IFERROR(IF(ROUND(_xlfn.XLOOKUP([1]Parameters!B3838,[1]Printers!L:L,[1]Printers!Q:Q,,0)*E3838/10,0)*10&lt;_xlfn.XLOOKUP([1]Parameters!B3838,[1]Printers!L:L,[1]Printers!P:P,,0),ROUND(_xlfn.XLOOKUP([1]Parameters!B3838,[1]Printers!L:L,[1]Printers!Q:Q,,0)*E3838/10,0)*10,_xlfn.XLOOKUP([1]Parameters!B3838,[1]Printers!L:L,[1]Printers!P:P,,0)),"")</f>
        <v>25</v>
      </c>
      <c r="G3838" cm="1">
        <f t="array" ref="G3838">IFERROR(IF(ROW()-1&gt;COUNTA([1]!T_Printers[Printers])*COUNTA([1]!T_Resins[Resins]),"",_xlfn.IFS(ROUND(VLOOKUP(C3838,[1]!T_Resins[#Data],3,FALSE)/VLOOKUP(A3838,[1]!T_Printers[#Data],5,FALSE),1)&lt;=_xlfn.XLOOKUP(B3838,[1]Printers!L:L,[1]Printers!O:O,1,0,),ROUND(VLOOKUP(C3838,[1]!T_Resins[#Data],3,FALSE)/VLOOKUP(A3838,[1]!T_Printers[#Data],5,FALSE),1),ROUND(VLOOKUP(C3838,[1]!T_Resins[#Data],3,FALSE)/VLOOKUP(A3838,[1]!T_Printers[#Data],5,FALSE),1)&gt;_xlfn.XLOOKUP(B3838,[1]Printers!L:L,[1]Printers!O:O,1,0,),10)),"")</f>
        <v>14.3</v>
      </c>
      <c r="H3838">
        <f>IFERROR(IF(ROUND(_xlfn.XLOOKUP([1]Parameters!B3838,[1]Printers!L:L,[1]Printers!Q:Q,,0)*G3838/10,0)*10&lt;_xlfn.XLOOKUP([1]Parameters!B3838,[1]Printers!L:L,[1]Printers!P:P,,0),ROUND(_xlfn.XLOOKUP([1]Parameters!B3838,[1]Printers!L:L,[1]Printers!Q:Q,,0)*G3838/10,0)*10,_xlfn.XLOOKUP([1]Parameters!B3838,[1]Printers!L:L,[1]Printers!P:P,,0)),"")</f>
        <v>25</v>
      </c>
      <c r="I3838" s="3" t="str" cm="1">
        <f t="array" ref="I3838">IFERROR(IF(ROW()-1&gt;COUNTA([1]!T_Printers[Printers])*COUNTA([1]!T_Resins[Resins]),"",_xlfn.IFS(ROUND(VLOOKUP(C3838,[1]!T_Resins[#Data],4,FALSE)/VLOOKUP(A3838,[1]!T_Printers[#Data],5,FALSE),1)&lt;=_xlfn.XLOOKUP(B3838,[1]Printers!L:L,[1]Printers!O:O,1,0,),ROUND(VLOOKUP(C3838,[1]!T_Resins[#Data],4,FALSE)/VLOOKUP(A3838,[1]!T_Printers[#Data],5,FALSE),1),ROUND(VLOOKUP(C3838,[1]!T_Resins[#Data],4,FALSE)/VLOOKUP(A3838,[1]!T_Printers[#Data],5,FALSE),1)&gt;_xlfn.XLOOKUP(B3838,[1]Printers!L:L,[1]Printers!O:O,1,0,),"")),"")</f>
        <v/>
      </c>
      <c r="J3838" t="str">
        <f>IFERROR(IF(ROUND(_xlfn.XLOOKUP([1]Parameters!B3838,[1]Printers!L:L,[1]Printers!Q:Q,,0)*I3838/10,0)*10&lt;_xlfn.XLOOKUP([1]Parameters!B3838,[1]Printers!L:L,[1]Printers!P:P,,0),ROUND(_xlfn.XLOOKUP([1]Parameters!B3838,[1]Printers!L:L,[1]Printers!Q:Q,,0)*I3838/10,0)*10,_xlfn.XLOOKUP([1]Parameters!B3838,[1]Printers!L:L,[1]Printers!P:P,,0)),"")</f>
        <v/>
      </c>
      <c r="K3838">
        <f>IF(SUM(E3838:J3838)&lt;&gt;0,VLOOKUP(A3838,[1]!T_Printers[#Data],10,FALSE)+VLOOKUP(C3838,[1]!T_Resins[#Data],10,FALSE),"")</f>
        <v>4</v>
      </c>
      <c r="L3838">
        <f>IF(SUM(E3838:J3838)&lt;&gt;0,VLOOKUP(A3838,[1]!T_Printers[#Data],11,FALSE),"")</f>
        <v>8</v>
      </c>
      <c r="M3838">
        <f>IF(SUM(E3838:J3838)&lt;&gt;0,VLOOKUP(C3838,[1]!T_Resins[#Data],8,FALSE),"")</f>
        <v>120</v>
      </c>
      <c r="N3838">
        <f>IF(_xlfn.XLOOKUP(B3838,[1]Printers!$L:$L,[1]Printers!$R:$R,0,0)&gt;0,[1]Parameters!M3838,IF(SUM(E3838:J3838)&lt;&gt;0,VLOOKUP(C3838,[1]!T_Resins[#Data],9,FALSE),""))</f>
        <v>180</v>
      </c>
      <c r="O3838" t="str">
        <f t="shared" si="59"/>
        <v>UNIZSLASHPLUS</v>
      </c>
    </row>
    <row r="3839" spans="1:15" x14ac:dyDescent="0.25">
      <c r="A3839" t="str">
        <f t="array" ref="A3839">IF(ROW()-1&gt;COUNTA([1]!T_Printers[Printers])*COUNTA([1]!T_Resins[Resins]),"",INDEX([1]!T_Printers[Printers],INT((ROW()-2)/COUNTA([1]!T_Resins[Resins])+1)))</f>
        <v>UNIZ SLASH PLUS</v>
      </c>
      <c r="B3839" t="str">
        <f>_xlfn.XLOOKUP(A3839,[1]!T_Printers[Printers],[1]!T_Printers[Icon link],,0)</f>
        <v>UNIZSLASHPLUS</v>
      </c>
      <c r="C3839" t="str">
        <f t="array" ref="C3839">IF(ROW()-1&gt;COUNTA([1]!T_Printers[Printers])*COUNTA([1]!T_Resins[Resins]),"",INDEX([1]!T_Resins[Resins],MOD(ROW()-2,COUNTA([1]!T_Resins[Resins]))+1))</f>
        <v>Dental Denture Base</v>
      </c>
      <c r="D3839">
        <f>IF(SUM(E3839:J3839)&lt;&gt;0,IF(ROW()-1&gt;COUNTA([1]!T_Printers[Printers])*COUNTA([1]!T_Resins[Resins]),"",2),"")</f>
        <v>2</v>
      </c>
      <c r="E3839" cm="1">
        <f t="array" ref="E3839">IFERROR(IF(ROW()-1&gt;COUNTA([1]!T_Printers[Printers])*COUNTA([1]!T_Resins[Resins]),"",_xlfn.IFS(ROUND(VLOOKUP(C3839,[1]!T_Resins[#Data],2,FALSE)/VLOOKUP(A3839,[1]!T_Printers[#Data],5,FALSE),1)&lt;=_xlfn.XLOOKUP(B3839,[1]Printers!L:L,[1]Printers!O:O,1,0,),ROUND(VLOOKUP(C3839,[1]!T_Resins[#Data],2,FALSE)/VLOOKUP(A3839,[1]!T_Printers[#Data],5,FALSE),1),ROUND(VLOOKUP(C3839,[1]!T_Resins[#Data],2,FALSE)/VLOOKUP(A3839,[1]!T_Printers[#Data],5,FALSE),1)&gt;_xlfn.XLOOKUP(B3839,[1]Printers!L:L,[1]Printers!O:O,1,0,),10)),"Используйте слой 100 мкм")</f>
        <v>8.6999999999999993</v>
      </c>
      <c r="F3839">
        <f>IFERROR(IF(ROUND(_xlfn.XLOOKUP([1]Parameters!B3839,[1]Printers!L:L,[1]Printers!Q:Q,,0)*E3839/10,0)*10&lt;_xlfn.XLOOKUP([1]Parameters!B3839,[1]Printers!L:L,[1]Printers!P:P,,0),ROUND(_xlfn.XLOOKUP([1]Parameters!B3839,[1]Printers!L:L,[1]Printers!Q:Q,,0)*E3839/10,0)*10,_xlfn.XLOOKUP([1]Parameters!B3839,[1]Printers!L:L,[1]Printers!P:P,,0)),"")</f>
        <v>25</v>
      </c>
      <c r="G3839" cm="1">
        <f t="array" ref="G3839">IFERROR(IF(ROW()-1&gt;COUNTA([1]!T_Printers[Printers])*COUNTA([1]!T_Resins[Resins]),"",_xlfn.IFS(ROUND(VLOOKUP(C3839,[1]!T_Resins[#Data],3,FALSE)/VLOOKUP(A3839,[1]!T_Printers[#Data],5,FALSE),1)&lt;=_xlfn.XLOOKUP(B3839,[1]Printers!L:L,[1]Printers!O:O,1,0,),ROUND(VLOOKUP(C3839,[1]!T_Resins[#Data],3,FALSE)/VLOOKUP(A3839,[1]!T_Printers[#Data],5,FALSE),1),ROUND(VLOOKUP(C3839,[1]!T_Resins[#Data],3,FALSE)/VLOOKUP(A3839,[1]!T_Printers[#Data],5,FALSE),1)&gt;_xlfn.XLOOKUP(B3839,[1]Printers!L:L,[1]Printers!O:O,1,0,),10)),"")</f>
        <v>11.3</v>
      </c>
      <c r="H3839">
        <f>IFERROR(IF(ROUND(_xlfn.XLOOKUP([1]Parameters!B3839,[1]Printers!L:L,[1]Printers!Q:Q,,0)*G3839/10,0)*10&lt;_xlfn.XLOOKUP([1]Parameters!B3839,[1]Printers!L:L,[1]Printers!P:P,,0),ROUND(_xlfn.XLOOKUP([1]Parameters!B3839,[1]Printers!L:L,[1]Printers!Q:Q,,0)*G3839/10,0)*10,_xlfn.XLOOKUP([1]Parameters!B3839,[1]Printers!L:L,[1]Printers!P:P,,0)),"")</f>
        <v>25</v>
      </c>
      <c r="I3839" s="3" t="str" cm="1">
        <f t="array" ref="I3839">IFERROR(IF(ROW()-1&gt;COUNTA([1]!T_Printers[Printers])*COUNTA([1]!T_Resins[Resins]),"",_xlfn.IFS(ROUND(VLOOKUP(C3839,[1]!T_Resins[#Data],4,FALSE)/VLOOKUP(A3839,[1]!T_Printers[#Data],5,FALSE),1)&lt;=_xlfn.XLOOKUP(B3839,[1]Printers!L:L,[1]Printers!O:O,1,0,),ROUND(VLOOKUP(C3839,[1]!T_Resins[#Data],4,FALSE)/VLOOKUP(A3839,[1]!T_Printers[#Data],5,FALSE),1),ROUND(VLOOKUP(C3839,[1]!T_Resins[#Data],4,FALSE)/VLOOKUP(A3839,[1]!T_Printers[#Data],5,FALSE),1)&gt;_xlfn.XLOOKUP(B3839,[1]Printers!L:L,[1]Printers!O:O,1,0,),"")),"")</f>
        <v/>
      </c>
      <c r="J3839" t="str">
        <f>IFERROR(IF(ROUND(_xlfn.XLOOKUP([1]Parameters!B3839,[1]Printers!L:L,[1]Printers!Q:Q,,0)*I3839/10,0)*10&lt;_xlfn.XLOOKUP([1]Parameters!B3839,[1]Printers!L:L,[1]Printers!P:P,,0),ROUND(_xlfn.XLOOKUP([1]Parameters!B3839,[1]Printers!L:L,[1]Printers!Q:Q,,0)*I3839/10,0)*10,_xlfn.XLOOKUP([1]Parameters!B3839,[1]Printers!L:L,[1]Printers!P:P,,0)),"")</f>
        <v/>
      </c>
      <c r="K3839">
        <f>IF(SUM(E3839:J3839)&lt;&gt;0,VLOOKUP(A3839,[1]!T_Printers[#Data],10,FALSE)+VLOOKUP(C3839,[1]!T_Resins[#Data],10,FALSE),"")</f>
        <v>4</v>
      </c>
      <c r="L3839">
        <f>IF(SUM(E3839:J3839)&lt;&gt;0,VLOOKUP(A3839,[1]!T_Printers[#Data],11,FALSE),"")</f>
        <v>8</v>
      </c>
      <c r="M3839">
        <f>IF(SUM(E3839:J3839)&lt;&gt;0,VLOOKUP(C3839,[1]!T_Resins[#Data],8,FALSE),"")</f>
        <v>120</v>
      </c>
      <c r="N3839">
        <f>IF(_xlfn.XLOOKUP(B3839,[1]Printers!$L:$L,[1]Printers!$R:$R,0,0)&gt;0,[1]Parameters!M3839,IF(SUM(E3839:J3839)&lt;&gt;0,VLOOKUP(C3839,[1]!T_Resins[#Data],9,FALSE),""))</f>
        <v>180</v>
      </c>
      <c r="O3839" t="str">
        <f t="shared" si="59"/>
        <v>UNIZSLASHPLUS</v>
      </c>
    </row>
    <row r="3840" spans="1:15" x14ac:dyDescent="0.25">
      <c r="A3840" t="str">
        <f t="array" ref="A3840">IF(ROW()-1&gt;COUNTA([1]!T_Printers[Printers])*COUNTA([1]!T_Resins[Resins]),"",INDEX([1]!T_Printers[Printers],INT((ROW()-2)/COUNTA([1]!T_Resins[Resins])+1)))</f>
        <v>UNIZ SLASH PLUS</v>
      </c>
      <c r="B3840" t="str">
        <f>_xlfn.XLOOKUP(A3840,[1]!T_Printers[Printers],[1]!T_Printers[Icon link],,0)</f>
        <v>UNIZSLASHPLUS</v>
      </c>
      <c r="C3840" t="str">
        <f t="array" ref="C3840">IF(ROW()-1&gt;COUNTA([1]!T_Printers[Printers])*COUNTA([1]!T_Resins[Resins]),"",INDEX([1]!T_Resins[Resins],MOD(ROW()-2,COUNTA([1]!T_Resins[Resins]))+1))</f>
        <v>Dental IBT</v>
      </c>
      <c r="D3840">
        <f>IF(SUM(E3840:J3840)&lt;&gt;0,IF(ROW()-1&gt;COUNTA([1]!T_Printers[Printers])*COUNTA([1]!T_Resins[Resins]),"",2),"")</f>
        <v>2</v>
      </c>
      <c r="E3840" cm="1">
        <f t="array" ref="E3840">IFERROR(IF(ROW()-1&gt;COUNTA([1]!T_Printers[Printers])*COUNTA([1]!T_Resins[Resins]),"",_xlfn.IFS(ROUND(VLOOKUP(C3840,[1]!T_Resins[#Data],2,FALSE)/VLOOKUP(A3840,[1]!T_Printers[#Data],5,FALSE),1)&lt;=_xlfn.XLOOKUP(B3840,[1]Printers!L:L,[1]Printers!O:O,1,0,),ROUND(VLOOKUP(C3840,[1]!T_Resins[#Data],2,FALSE)/VLOOKUP(A3840,[1]!T_Printers[#Data],5,FALSE),1),ROUND(VLOOKUP(C3840,[1]!T_Resins[#Data],2,FALSE)/VLOOKUP(A3840,[1]!T_Printers[#Data],5,FALSE),1)&gt;_xlfn.XLOOKUP(B3840,[1]Printers!L:L,[1]Printers!O:O,1,0,),10)),"Используйте слой 100 мкм")</f>
        <v>5.4</v>
      </c>
      <c r="F3840">
        <f>IFERROR(IF(ROUND(_xlfn.XLOOKUP([1]Parameters!B3840,[1]Printers!L:L,[1]Printers!Q:Q,,0)*E3840/10,0)*10&lt;_xlfn.XLOOKUP([1]Parameters!B3840,[1]Printers!L:L,[1]Printers!P:P,,0),ROUND(_xlfn.XLOOKUP([1]Parameters!B3840,[1]Printers!L:L,[1]Printers!Q:Q,,0)*E3840/10,0)*10,_xlfn.XLOOKUP([1]Parameters!B3840,[1]Printers!L:L,[1]Printers!P:P,,0)),"")</f>
        <v>25</v>
      </c>
      <c r="G3840" cm="1">
        <f t="array" ref="G3840">IFERROR(IF(ROW()-1&gt;COUNTA([1]!T_Printers[Printers])*COUNTA([1]!T_Resins[Resins]),"",_xlfn.IFS(ROUND(VLOOKUP(C3840,[1]!T_Resins[#Data],3,FALSE)/VLOOKUP(A3840,[1]!T_Printers[#Data],5,FALSE),1)&lt;=_xlfn.XLOOKUP(B3840,[1]Printers!L:L,[1]Printers!O:O,1,0,),ROUND(VLOOKUP(C3840,[1]!T_Resins[#Data],3,FALSE)/VLOOKUP(A3840,[1]!T_Printers[#Data],5,FALSE),1),ROUND(VLOOKUP(C3840,[1]!T_Resins[#Data],3,FALSE)/VLOOKUP(A3840,[1]!T_Printers[#Data],5,FALSE),1)&gt;_xlfn.XLOOKUP(B3840,[1]Printers!L:L,[1]Printers!O:O,1,0,),10)),"")</f>
        <v>7</v>
      </c>
      <c r="H3840">
        <f>IFERROR(IF(ROUND(_xlfn.XLOOKUP([1]Parameters!B3840,[1]Printers!L:L,[1]Printers!Q:Q,,0)*G3840/10,0)*10&lt;_xlfn.XLOOKUP([1]Parameters!B3840,[1]Printers!L:L,[1]Printers!P:P,,0),ROUND(_xlfn.XLOOKUP([1]Parameters!B3840,[1]Printers!L:L,[1]Printers!Q:Q,,0)*G3840/10,0)*10,_xlfn.XLOOKUP([1]Parameters!B3840,[1]Printers!L:L,[1]Printers!P:P,,0)),"")</f>
        <v>25</v>
      </c>
      <c r="I3840" s="3" t="str" cm="1">
        <f t="array" ref="I3840">IFERROR(IF(ROW()-1&gt;COUNTA([1]!T_Printers[Printers])*COUNTA([1]!T_Resins[Resins]),"",_xlfn.IFS(ROUND(VLOOKUP(C3840,[1]!T_Resins[#Data],4,FALSE)/VLOOKUP(A3840,[1]!T_Printers[#Data],5,FALSE),1)&lt;=_xlfn.XLOOKUP(B3840,[1]Printers!L:L,[1]Printers!O:O,1,0,),ROUND(VLOOKUP(C3840,[1]!T_Resins[#Data],4,FALSE)/VLOOKUP(A3840,[1]!T_Printers[#Data],5,FALSE),1),ROUND(VLOOKUP(C3840,[1]!T_Resins[#Data],4,FALSE)/VLOOKUP(A3840,[1]!T_Printers[#Data],5,FALSE),1)&gt;_xlfn.XLOOKUP(B3840,[1]Printers!L:L,[1]Printers!O:O,1,0,),"")),"")</f>
        <v/>
      </c>
      <c r="J3840" t="str">
        <f>IFERROR(IF(ROUND(_xlfn.XLOOKUP([1]Parameters!B3840,[1]Printers!L:L,[1]Printers!Q:Q,,0)*I3840/10,0)*10&lt;_xlfn.XLOOKUP([1]Parameters!B3840,[1]Printers!L:L,[1]Printers!P:P,,0),ROUND(_xlfn.XLOOKUP([1]Parameters!B3840,[1]Printers!L:L,[1]Printers!Q:Q,,0)*I3840/10,0)*10,_xlfn.XLOOKUP([1]Parameters!B3840,[1]Printers!L:L,[1]Printers!P:P,,0)),"")</f>
        <v/>
      </c>
      <c r="K3840">
        <f>IF(SUM(E3840:J3840)&lt;&gt;0,VLOOKUP(A3840,[1]!T_Printers[#Data],10,FALSE)+VLOOKUP(C3840,[1]!T_Resins[#Data],10,FALSE),"")</f>
        <v>3</v>
      </c>
      <c r="L3840">
        <f>IF(SUM(E3840:J3840)&lt;&gt;0,VLOOKUP(A3840,[1]!T_Printers[#Data],11,FALSE),"")</f>
        <v>8</v>
      </c>
      <c r="M3840">
        <f>IF(SUM(E3840:J3840)&lt;&gt;0,VLOOKUP(C3840,[1]!T_Resins[#Data],8,FALSE),"")</f>
        <v>60</v>
      </c>
      <c r="N3840">
        <f>IF(_xlfn.XLOOKUP(B3840,[1]Printers!$L:$L,[1]Printers!$R:$R,0,0)&gt;0,[1]Parameters!M3840,IF(SUM(E3840:J3840)&lt;&gt;0,VLOOKUP(C3840,[1]!T_Resins[#Data],9,FALSE),""))</f>
        <v>60</v>
      </c>
      <c r="O3840" t="str">
        <f t="shared" si="59"/>
        <v>UNIZSLASHPLUS</v>
      </c>
    </row>
    <row r="3841" spans="1:15" x14ac:dyDescent="0.25">
      <c r="A3841" t="str">
        <f t="array" ref="A3841">IF(ROW()-1&gt;COUNTA([1]!T_Printers[Printers])*COUNTA([1]!T_Resins[Resins]),"",INDEX([1]!T_Printers[Printers],INT((ROW()-2)/COUNTA([1]!T_Resins[Resins])+1)))</f>
        <v>UNIZ SLASH PLUS</v>
      </c>
      <c r="B3841" t="str">
        <f>_xlfn.XLOOKUP(A3841,[1]!T_Printers[Printers],[1]!T_Printers[Icon link],,0)</f>
        <v>UNIZSLASHPLUS</v>
      </c>
      <c r="C3841" t="str">
        <f t="array" ref="C3841">IF(ROW()-1&gt;COUNTA([1]!T_Printers[Printers])*COUNTA([1]!T_Resins[Resins]),"",INDEX([1]!T_Resins[Resins],MOD(ROW()-2,COUNTA([1]!T_Resins[Resins]))+1))</f>
        <v>Dental Model Biege</v>
      </c>
      <c r="D3841">
        <f>IF(SUM(E3841:J3841)&lt;&gt;0,IF(ROW()-1&gt;COUNTA([1]!T_Printers[Printers])*COUNTA([1]!T_Resins[Resins]),"",2),"")</f>
        <v>2</v>
      </c>
      <c r="E3841" cm="1">
        <f t="array" ref="E3841">IFERROR(IF(ROW()-1&gt;COUNTA([1]!T_Printers[Printers])*COUNTA([1]!T_Resins[Resins]),"",_xlfn.IFS(ROUND(VLOOKUP(C3841,[1]!T_Resins[#Data],2,FALSE)/VLOOKUP(A3841,[1]!T_Printers[#Data],5,FALSE),1)&lt;=_xlfn.XLOOKUP(B3841,[1]Printers!L:L,[1]Printers!O:O,1,0,),ROUND(VLOOKUP(C3841,[1]!T_Resins[#Data],2,FALSE)/VLOOKUP(A3841,[1]!T_Printers[#Data],5,FALSE),1),ROUND(VLOOKUP(C3841,[1]!T_Resins[#Data],2,FALSE)/VLOOKUP(A3841,[1]!T_Printers[#Data],5,FALSE),1)&gt;_xlfn.XLOOKUP(B3841,[1]Printers!L:L,[1]Printers!O:O,1,0,),10)),"Используйте слой 100 мкм")</f>
        <v>6.8</v>
      </c>
      <c r="F3841">
        <f>IFERROR(IF(ROUND(_xlfn.XLOOKUP([1]Parameters!B3841,[1]Printers!L:L,[1]Printers!Q:Q,,0)*E3841/10,0)*10&lt;_xlfn.XLOOKUP([1]Parameters!B3841,[1]Printers!L:L,[1]Printers!P:P,,0),ROUND(_xlfn.XLOOKUP([1]Parameters!B3841,[1]Printers!L:L,[1]Printers!Q:Q,,0)*E3841/10,0)*10,_xlfn.XLOOKUP([1]Parameters!B3841,[1]Printers!L:L,[1]Printers!P:P,,0)),"")</f>
        <v>25</v>
      </c>
      <c r="G3841" cm="1">
        <f t="array" ref="G3841">IFERROR(IF(ROW()-1&gt;COUNTA([1]!T_Printers[Printers])*COUNTA([1]!T_Resins[Resins]),"",_xlfn.IFS(ROUND(VLOOKUP(C3841,[1]!T_Resins[#Data],3,FALSE)/VLOOKUP(A3841,[1]!T_Printers[#Data],5,FALSE),1)&lt;=_xlfn.XLOOKUP(B3841,[1]Printers!L:L,[1]Printers!O:O,1,0,),ROUND(VLOOKUP(C3841,[1]!T_Resins[#Data],3,FALSE)/VLOOKUP(A3841,[1]!T_Printers[#Data],5,FALSE),1),ROUND(VLOOKUP(C3841,[1]!T_Resins[#Data],3,FALSE)/VLOOKUP(A3841,[1]!T_Printers[#Data],5,FALSE),1)&gt;_xlfn.XLOOKUP(B3841,[1]Printers!L:L,[1]Printers!O:O,1,0,),10)),"")</f>
        <v>8.9</v>
      </c>
      <c r="H3841">
        <f>IFERROR(IF(ROUND(_xlfn.XLOOKUP([1]Parameters!B3841,[1]Printers!L:L,[1]Printers!Q:Q,,0)*G3841/10,0)*10&lt;_xlfn.XLOOKUP([1]Parameters!B3841,[1]Printers!L:L,[1]Printers!P:P,,0),ROUND(_xlfn.XLOOKUP([1]Parameters!B3841,[1]Printers!L:L,[1]Printers!Q:Q,,0)*G3841/10,0)*10,_xlfn.XLOOKUP([1]Parameters!B3841,[1]Printers!L:L,[1]Printers!P:P,,0)),"")</f>
        <v>25</v>
      </c>
      <c r="I3841" s="3" t="str" cm="1">
        <f t="array" ref="I3841">IFERROR(IF(ROW()-1&gt;COUNTA([1]!T_Printers[Printers])*COUNTA([1]!T_Resins[Resins]),"",_xlfn.IFS(ROUND(VLOOKUP(C3841,[1]!T_Resins[#Data],4,FALSE)/VLOOKUP(A3841,[1]!T_Printers[#Data],5,FALSE),1)&lt;=_xlfn.XLOOKUP(B3841,[1]Printers!L:L,[1]Printers!O:O,1,0,),ROUND(VLOOKUP(C3841,[1]!T_Resins[#Data],4,FALSE)/VLOOKUP(A3841,[1]!T_Printers[#Data],5,FALSE),1),ROUND(VLOOKUP(C3841,[1]!T_Resins[#Data],4,FALSE)/VLOOKUP(A3841,[1]!T_Printers[#Data],5,FALSE),1)&gt;_xlfn.XLOOKUP(B3841,[1]Printers!L:L,[1]Printers!O:O,1,0,),"")),"")</f>
        <v/>
      </c>
      <c r="J3841" t="str">
        <f>IFERROR(IF(ROUND(_xlfn.XLOOKUP([1]Parameters!B3841,[1]Printers!L:L,[1]Printers!Q:Q,,0)*I3841/10,0)*10&lt;_xlfn.XLOOKUP([1]Parameters!B3841,[1]Printers!L:L,[1]Printers!P:P,,0),ROUND(_xlfn.XLOOKUP([1]Parameters!B3841,[1]Printers!L:L,[1]Printers!Q:Q,,0)*I3841/10,0)*10,_xlfn.XLOOKUP([1]Parameters!B3841,[1]Printers!L:L,[1]Printers!P:P,,0)),"")</f>
        <v/>
      </c>
      <c r="K3841">
        <f>IF(SUM(E3841:J3841)&lt;&gt;0,VLOOKUP(A3841,[1]!T_Printers[#Data],10,FALSE)+VLOOKUP(C3841,[1]!T_Resins[#Data],10,FALSE),"")</f>
        <v>4</v>
      </c>
      <c r="L3841">
        <f>IF(SUM(E3841:J3841)&lt;&gt;0,VLOOKUP(A3841,[1]!T_Printers[#Data],11,FALSE),"")</f>
        <v>8</v>
      </c>
      <c r="M3841">
        <f>IF(SUM(E3841:J3841)&lt;&gt;0,VLOOKUP(C3841,[1]!T_Resins[#Data],8,FALSE),"")</f>
        <v>120</v>
      </c>
      <c r="N3841">
        <f>IF(_xlfn.XLOOKUP(B3841,[1]Printers!$L:$L,[1]Printers!$R:$R,0,0)&gt;0,[1]Parameters!M3841,IF(SUM(E3841:J3841)&lt;&gt;0,VLOOKUP(C3841,[1]!T_Resins[#Data],9,FALSE),""))</f>
        <v>180</v>
      </c>
      <c r="O3841" t="str">
        <f t="shared" si="59"/>
        <v>UNIZSLASHPLUS</v>
      </c>
    </row>
    <row r="3842" spans="1:15" x14ac:dyDescent="0.25">
      <c r="A3842" t="str">
        <f t="array" ref="A3842">IF(ROW()-1&gt;COUNTA([1]!T_Printers[Printers])*COUNTA([1]!T_Resins[Resins]),"",INDEX([1]!T_Printers[Printers],INT((ROW()-2)/COUNTA([1]!T_Resins[Resins])+1)))</f>
        <v>UNIZ SLASH PLUS</v>
      </c>
      <c r="B3842" t="str">
        <f>_xlfn.XLOOKUP(A3842,[1]!T_Printers[Printers],[1]!T_Printers[Icon link],,0)</f>
        <v>UNIZSLASHPLUS</v>
      </c>
      <c r="C3842" t="str">
        <f t="array" ref="C3842">IF(ROW()-1&gt;COUNTA([1]!T_Printers[Printers])*COUNTA([1]!T_Resins[Resins]),"",INDEX([1]!T_Resins[Resins],MOD(ROW()-2,COUNTA([1]!T_Resins[Resins]))+1))</f>
        <v>Dental Model Bone</v>
      </c>
      <c r="D3842">
        <f>IF(SUM(E3842:J3842)&lt;&gt;0,IF(ROW()-1&gt;COUNTA([1]!T_Printers[Printers])*COUNTA([1]!T_Resins[Resins]),"",2),"")</f>
        <v>2</v>
      </c>
      <c r="E3842" cm="1">
        <f t="array" ref="E3842">IFERROR(IF(ROW()-1&gt;COUNTA([1]!T_Printers[Printers])*COUNTA([1]!T_Resins[Resins]),"",_xlfn.IFS(ROUND(VLOOKUP(C3842,[1]!T_Resins[#Data],2,FALSE)/VLOOKUP(A3842,[1]!T_Printers[#Data],5,FALSE),1)&lt;=_xlfn.XLOOKUP(B3842,[1]Printers!L:L,[1]Printers!O:O,1,0,),ROUND(VLOOKUP(C3842,[1]!T_Resins[#Data],2,FALSE)/VLOOKUP(A3842,[1]!T_Printers[#Data],5,FALSE),1),ROUND(VLOOKUP(C3842,[1]!T_Resins[#Data],2,FALSE)/VLOOKUP(A3842,[1]!T_Printers[#Data],5,FALSE),1)&gt;_xlfn.XLOOKUP(B3842,[1]Printers!L:L,[1]Printers!O:O,1,0,),10)),"Используйте слой 100 мкм")</f>
        <v>4.2</v>
      </c>
      <c r="F3842">
        <f>IFERROR(IF(ROUND(_xlfn.XLOOKUP([1]Parameters!B3842,[1]Printers!L:L,[1]Printers!Q:Q,,0)*E3842/10,0)*10&lt;_xlfn.XLOOKUP([1]Parameters!B3842,[1]Printers!L:L,[1]Printers!P:P,,0),ROUND(_xlfn.XLOOKUP([1]Parameters!B3842,[1]Printers!L:L,[1]Printers!Q:Q,,0)*E3842/10,0)*10,_xlfn.XLOOKUP([1]Parameters!B3842,[1]Printers!L:L,[1]Printers!P:P,,0)),"")</f>
        <v>25</v>
      </c>
      <c r="G3842" cm="1">
        <f t="array" ref="G3842">IFERROR(IF(ROW()-1&gt;COUNTA([1]!T_Printers[Printers])*COUNTA([1]!T_Resins[Resins]),"",_xlfn.IFS(ROUND(VLOOKUP(C3842,[1]!T_Resins[#Data],3,FALSE)/VLOOKUP(A3842,[1]!T_Printers[#Data],5,FALSE),1)&lt;=_xlfn.XLOOKUP(B3842,[1]Printers!L:L,[1]Printers!O:O,1,0,),ROUND(VLOOKUP(C3842,[1]!T_Resins[#Data],3,FALSE)/VLOOKUP(A3842,[1]!T_Printers[#Data],5,FALSE),1),ROUND(VLOOKUP(C3842,[1]!T_Resins[#Data],3,FALSE)/VLOOKUP(A3842,[1]!T_Printers[#Data],5,FALSE),1)&gt;_xlfn.XLOOKUP(B3842,[1]Printers!L:L,[1]Printers!O:O,1,0,),10)),"")</f>
        <v>5.5</v>
      </c>
      <c r="H3842">
        <f>IFERROR(IF(ROUND(_xlfn.XLOOKUP([1]Parameters!B3842,[1]Printers!L:L,[1]Printers!Q:Q,,0)*G3842/10,0)*10&lt;_xlfn.XLOOKUP([1]Parameters!B3842,[1]Printers!L:L,[1]Printers!P:P,,0),ROUND(_xlfn.XLOOKUP([1]Parameters!B3842,[1]Printers!L:L,[1]Printers!Q:Q,,0)*G3842/10,0)*10,_xlfn.XLOOKUP([1]Parameters!B3842,[1]Printers!L:L,[1]Printers!P:P,,0)),"")</f>
        <v>25</v>
      </c>
      <c r="I3842" s="3" t="str" cm="1">
        <f t="array" ref="I3842">IFERROR(IF(ROW()-1&gt;COUNTA([1]!T_Printers[Printers])*COUNTA([1]!T_Resins[Resins]),"",_xlfn.IFS(ROUND(VLOOKUP(C3842,[1]!T_Resins[#Data],4,FALSE)/VLOOKUP(A3842,[1]!T_Printers[#Data],5,FALSE),1)&lt;=_xlfn.XLOOKUP(B3842,[1]Printers!L:L,[1]Printers!O:O,1,0,),ROUND(VLOOKUP(C3842,[1]!T_Resins[#Data],4,FALSE)/VLOOKUP(A3842,[1]!T_Printers[#Data],5,FALSE),1),ROUND(VLOOKUP(C3842,[1]!T_Resins[#Data],4,FALSE)/VLOOKUP(A3842,[1]!T_Printers[#Data],5,FALSE),1)&gt;_xlfn.XLOOKUP(B3842,[1]Printers!L:L,[1]Printers!O:O,1,0,),"")),"")</f>
        <v/>
      </c>
      <c r="J3842" t="str">
        <f>IFERROR(IF(ROUND(_xlfn.XLOOKUP([1]Parameters!B3842,[1]Printers!L:L,[1]Printers!Q:Q,,0)*I3842/10,0)*10&lt;_xlfn.XLOOKUP([1]Parameters!B3842,[1]Printers!L:L,[1]Printers!P:P,,0),ROUND(_xlfn.XLOOKUP([1]Parameters!B3842,[1]Printers!L:L,[1]Printers!Q:Q,,0)*I3842/10,0)*10,_xlfn.XLOOKUP([1]Parameters!B3842,[1]Printers!L:L,[1]Printers!P:P,,0)),"")</f>
        <v/>
      </c>
      <c r="K3842">
        <f>IF(SUM(E3842:J3842)&lt;&gt;0,VLOOKUP(A3842,[1]!T_Printers[#Data],10,FALSE)+VLOOKUP(C3842,[1]!T_Resins[#Data],10,FALSE),"")</f>
        <v>4</v>
      </c>
      <c r="L3842">
        <f>IF(SUM(E3842:J3842)&lt;&gt;0,VLOOKUP(A3842,[1]!T_Printers[#Data],11,FALSE),"")</f>
        <v>8</v>
      </c>
      <c r="M3842">
        <f>IF(SUM(E3842:J3842)&lt;&gt;0,VLOOKUP(C3842,[1]!T_Resins[#Data],8,FALSE),"")</f>
        <v>120</v>
      </c>
      <c r="N3842">
        <f>IF(_xlfn.XLOOKUP(B3842,[1]Printers!$L:$L,[1]Printers!$R:$R,0,0)&gt;0,[1]Parameters!M3842,IF(SUM(E3842:J3842)&lt;&gt;0,VLOOKUP(C3842,[1]!T_Resins[#Data],9,FALSE),""))</f>
        <v>180</v>
      </c>
      <c r="O3842" t="str">
        <f t="shared" ref="O3842:O3905" si="60">B3842</f>
        <v>UNIZSLASHPLUS</v>
      </c>
    </row>
    <row r="3843" spans="1:15" x14ac:dyDescent="0.25">
      <c r="A3843" t="str">
        <f t="array" ref="A3843">IF(ROW()-1&gt;COUNTA([1]!T_Printers[Printers])*COUNTA([1]!T_Resins[Resins]),"",INDEX([1]!T_Printers[Printers],INT((ROW()-2)/COUNTA([1]!T_Resins[Resins])+1)))</f>
        <v>UNIZ SLASH PLUS</v>
      </c>
      <c r="B3843" t="str">
        <f>_xlfn.XLOOKUP(A3843,[1]!T_Printers[Printers],[1]!T_Printers[Icon link],,0)</f>
        <v>UNIZSLASHPLUS</v>
      </c>
      <c r="C3843" t="str">
        <f t="array" ref="C3843">IF(ROW()-1&gt;COUNTA([1]!T_Printers[Printers])*COUNTA([1]!T_Resins[Resins]),"",INDEX([1]!T_Resins[Resins],MOD(ROW()-2,COUNTA([1]!T_Resins[Resins]))+1))</f>
        <v>Dental Model Light Grey</v>
      </c>
      <c r="D3843">
        <f>IF(SUM(E3843:J3843)&lt;&gt;0,IF(ROW()-1&gt;COUNTA([1]!T_Printers[Printers])*COUNTA([1]!T_Resins[Resins]),"",2),"")</f>
        <v>2</v>
      </c>
      <c r="E3843" cm="1">
        <f t="array" ref="E3843">IFERROR(IF(ROW()-1&gt;COUNTA([1]!T_Printers[Printers])*COUNTA([1]!T_Resins[Resins]),"",_xlfn.IFS(ROUND(VLOOKUP(C3843,[1]!T_Resins[#Data],2,FALSE)/VLOOKUP(A3843,[1]!T_Printers[#Data],5,FALSE),1)&lt;=_xlfn.XLOOKUP(B3843,[1]Printers!L:L,[1]Printers!O:O,1,0,),ROUND(VLOOKUP(C3843,[1]!T_Resins[#Data],2,FALSE)/VLOOKUP(A3843,[1]!T_Printers[#Data],5,FALSE),1),ROUND(VLOOKUP(C3843,[1]!T_Resins[#Data],2,FALSE)/VLOOKUP(A3843,[1]!T_Printers[#Data],5,FALSE),1)&gt;_xlfn.XLOOKUP(B3843,[1]Printers!L:L,[1]Printers!O:O,1,0,),10)),"Используйте слой 100 мкм")</f>
        <v>5.3</v>
      </c>
      <c r="F3843">
        <f>IFERROR(IF(ROUND(_xlfn.XLOOKUP([1]Parameters!B3843,[1]Printers!L:L,[1]Printers!Q:Q,,0)*E3843/10,0)*10&lt;_xlfn.XLOOKUP([1]Parameters!B3843,[1]Printers!L:L,[1]Printers!P:P,,0),ROUND(_xlfn.XLOOKUP([1]Parameters!B3843,[1]Printers!L:L,[1]Printers!Q:Q,,0)*E3843/10,0)*10,_xlfn.XLOOKUP([1]Parameters!B3843,[1]Printers!L:L,[1]Printers!P:P,,0)),"")</f>
        <v>25</v>
      </c>
      <c r="G3843" cm="1">
        <f t="array" ref="G3843">IFERROR(IF(ROW()-1&gt;COUNTA([1]!T_Printers[Printers])*COUNTA([1]!T_Resins[Resins]),"",_xlfn.IFS(ROUND(VLOOKUP(C3843,[1]!T_Resins[#Data],3,FALSE)/VLOOKUP(A3843,[1]!T_Printers[#Data],5,FALSE),1)&lt;=_xlfn.XLOOKUP(B3843,[1]Printers!L:L,[1]Printers!O:O,1,0,),ROUND(VLOOKUP(C3843,[1]!T_Resins[#Data],3,FALSE)/VLOOKUP(A3843,[1]!T_Printers[#Data],5,FALSE),1),ROUND(VLOOKUP(C3843,[1]!T_Resins[#Data],3,FALSE)/VLOOKUP(A3843,[1]!T_Printers[#Data],5,FALSE),1)&gt;_xlfn.XLOOKUP(B3843,[1]Printers!L:L,[1]Printers!O:O,1,0,),10)),"")</f>
        <v>6.9</v>
      </c>
      <c r="H3843">
        <f>IFERROR(IF(ROUND(_xlfn.XLOOKUP([1]Parameters!B3843,[1]Printers!L:L,[1]Printers!Q:Q,,0)*G3843/10,0)*10&lt;_xlfn.XLOOKUP([1]Parameters!B3843,[1]Printers!L:L,[1]Printers!P:P,,0),ROUND(_xlfn.XLOOKUP([1]Parameters!B3843,[1]Printers!L:L,[1]Printers!Q:Q,,0)*G3843/10,0)*10,_xlfn.XLOOKUP([1]Parameters!B3843,[1]Printers!L:L,[1]Printers!P:P,,0)),"")</f>
        <v>25</v>
      </c>
      <c r="I3843" s="3" t="str" cm="1">
        <f t="array" ref="I3843">IFERROR(IF(ROW()-1&gt;COUNTA([1]!T_Printers[Printers])*COUNTA([1]!T_Resins[Resins]),"",_xlfn.IFS(ROUND(VLOOKUP(C3843,[1]!T_Resins[#Data],4,FALSE)/VLOOKUP(A3843,[1]!T_Printers[#Data],5,FALSE),1)&lt;=_xlfn.XLOOKUP(B3843,[1]Printers!L:L,[1]Printers!O:O,1,0,),ROUND(VLOOKUP(C3843,[1]!T_Resins[#Data],4,FALSE)/VLOOKUP(A3843,[1]!T_Printers[#Data],5,FALSE),1),ROUND(VLOOKUP(C3843,[1]!T_Resins[#Data],4,FALSE)/VLOOKUP(A3843,[1]!T_Printers[#Data],5,FALSE),1)&gt;_xlfn.XLOOKUP(B3843,[1]Printers!L:L,[1]Printers!O:O,1,0,),"")),"")</f>
        <v/>
      </c>
      <c r="J3843" t="str">
        <f>IFERROR(IF(ROUND(_xlfn.XLOOKUP([1]Parameters!B3843,[1]Printers!L:L,[1]Printers!Q:Q,,0)*I3843/10,0)*10&lt;_xlfn.XLOOKUP([1]Parameters!B3843,[1]Printers!L:L,[1]Printers!P:P,,0),ROUND(_xlfn.XLOOKUP([1]Parameters!B3843,[1]Printers!L:L,[1]Printers!Q:Q,,0)*I3843/10,0)*10,_xlfn.XLOOKUP([1]Parameters!B3843,[1]Printers!L:L,[1]Printers!P:P,,0)),"")</f>
        <v/>
      </c>
      <c r="K3843">
        <f>IF(SUM(E3843:J3843)&lt;&gt;0,VLOOKUP(A3843,[1]!T_Printers[#Data],10,FALSE)+VLOOKUP(C3843,[1]!T_Resins[#Data],10,FALSE),"")</f>
        <v>4</v>
      </c>
      <c r="L3843">
        <f>IF(SUM(E3843:J3843)&lt;&gt;0,VLOOKUP(A3843,[1]!T_Printers[#Data],11,FALSE),"")</f>
        <v>8</v>
      </c>
      <c r="M3843">
        <f>IF(SUM(E3843:J3843)&lt;&gt;0,VLOOKUP(C3843,[1]!T_Resins[#Data],8,FALSE),"")</f>
        <v>120</v>
      </c>
      <c r="N3843">
        <f>IF(_xlfn.XLOOKUP(B3843,[1]Printers!$L:$L,[1]Printers!$R:$R,0,0)&gt;0,[1]Parameters!M3843,IF(SUM(E3843:J3843)&lt;&gt;0,VLOOKUP(C3843,[1]!T_Resins[#Data],9,FALSE),""))</f>
        <v>180</v>
      </c>
      <c r="O3843" t="str">
        <f t="shared" si="60"/>
        <v>UNIZSLASHPLUS</v>
      </c>
    </row>
    <row r="3844" spans="1:15" x14ac:dyDescent="0.25">
      <c r="A3844" t="str">
        <f t="array" ref="A3844">IF(ROW()-1&gt;COUNTA([1]!T_Printers[Printers])*COUNTA([1]!T_Resins[Resins]),"",INDEX([1]!T_Printers[Printers],INT((ROW()-2)/COUNTA([1]!T_Resins[Resins])+1)))</f>
        <v>UNIZ SLASH PLUS</v>
      </c>
      <c r="B3844" t="str">
        <f>_xlfn.XLOOKUP(A3844,[1]!T_Printers[Printers],[1]!T_Printers[Icon link],,0)</f>
        <v>UNIZSLASHPLUS</v>
      </c>
      <c r="C3844" t="str">
        <f t="array" ref="C3844">IF(ROW()-1&gt;COUNTA([1]!T_Printers[Printers])*COUNTA([1]!T_Resins[Resins]),"",INDEX([1]!T_Resins[Resins],MOD(ROW()-2,COUNTA([1]!T_Resins[Resins]))+1))</f>
        <v>Dental Peach</v>
      </c>
      <c r="D3844">
        <f>IF(SUM(E3844:J3844)&lt;&gt;0,IF(ROW()-1&gt;COUNTA([1]!T_Printers[Printers])*COUNTA([1]!T_Resins[Resins]),"",2),"")</f>
        <v>2</v>
      </c>
      <c r="E3844" cm="1">
        <f t="array" ref="E3844">IFERROR(IF(ROW()-1&gt;COUNTA([1]!T_Printers[Printers])*COUNTA([1]!T_Resins[Resins]),"",_xlfn.IFS(ROUND(VLOOKUP(C3844,[1]!T_Resins[#Data],2,FALSE)/VLOOKUP(A3844,[1]!T_Printers[#Data],5,FALSE),1)&lt;=_xlfn.XLOOKUP(B3844,[1]Printers!L:L,[1]Printers!O:O,1,0,),ROUND(VLOOKUP(C3844,[1]!T_Resins[#Data],2,FALSE)/VLOOKUP(A3844,[1]!T_Printers[#Data],5,FALSE),1),ROUND(VLOOKUP(C3844,[1]!T_Resins[#Data],2,FALSE)/VLOOKUP(A3844,[1]!T_Printers[#Data],5,FALSE),1)&gt;_xlfn.XLOOKUP(B3844,[1]Printers!L:L,[1]Printers!O:O,1,0,),10)),"Используйте слой 100 мкм")</f>
        <v>6.8</v>
      </c>
      <c r="F3844">
        <f>IFERROR(IF(ROUND(_xlfn.XLOOKUP([1]Parameters!B3844,[1]Printers!L:L,[1]Printers!Q:Q,,0)*E3844/10,0)*10&lt;_xlfn.XLOOKUP([1]Parameters!B3844,[1]Printers!L:L,[1]Printers!P:P,,0),ROUND(_xlfn.XLOOKUP([1]Parameters!B3844,[1]Printers!L:L,[1]Printers!Q:Q,,0)*E3844/10,0)*10,_xlfn.XLOOKUP([1]Parameters!B3844,[1]Printers!L:L,[1]Printers!P:P,,0)),"")</f>
        <v>25</v>
      </c>
      <c r="G3844" cm="1">
        <f t="array" ref="G3844">IFERROR(IF(ROW()-1&gt;COUNTA([1]!T_Printers[Printers])*COUNTA([1]!T_Resins[Resins]),"",_xlfn.IFS(ROUND(VLOOKUP(C3844,[1]!T_Resins[#Data],3,FALSE)/VLOOKUP(A3844,[1]!T_Printers[#Data],5,FALSE),1)&lt;=_xlfn.XLOOKUP(B3844,[1]Printers!L:L,[1]Printers!O:O,1,0,),ROUND(VLOOKUP(C3844,[1]!T_Resins[#Data],3,FALSE)/VLOOKUP(A3844,[1]!T_Printers[#Data],5,FALSE),1),ROUND(VLOOKUP(C3844,[1]!T_Resins[#Data],3,FALSE)/VLOOKUP(A3844,[1]!T_Printers[#Data],5,FALSE),1)&gt;_xlfn.XLOOKUP(B3844,[1]Printers!L:L,[1]Printers!O:O,1,0,),10)),"")</f>
        <v>8.9</v>
      </c>
      <c r="H3844">
        <f>IFERROR(IF(ROUND(_xlfn.XLOOKUP([1]Parameters!B3844,[1]Printers!L:L,[1]Printers!Q:Q,,0)*G3844/10,0)*10&lt;_xlfn.XLOOKUP([1]Parameters!B3844,[1]Printers!L:L,[1]Printers!P:P,,0),ROUND(_xlfn.XLOOKUP([1]Parameters!B3844,[1]Printers!L:L,[1]Printers!Q:Q,,0)*G3844/10,0)*10,_xlfn.XLOOKUP([1]Parameters!B3844,[1]Printers!L:L,[1]Printers!P:P,,0)),"")</f>
        <v>25</v>
      </c>
      <c r="I3844" s="3" t="str" cm="1">
        <f t="array" ref="I3844">IFERROR(IF(ROW()-1&gt;COUNTA([1]!T_Printers[Printers])*COUNTA([1]!T_Resins[Resins]),"",_xlfn.IFS(ROUND(VLOOKUP(C3844,[1]!T_Resins[#Data],4,FALSE)/VLOOKUP(A3844,[1]!T_Printers[#Data],5,FALSE),1)&lt;=_xlfn.XLOOKUP(B3844,[1]Printers!L:L,[1]Printers!O:O,1,0,),ROUND(VLOOKUP(C3844,[1]!T_Resins[#Data],4,FALSE)/VLOOKUP(A3844,[1]!T_Printers[#Data],5,FALSE),1),ROUND(VLOOKUP(C3844,[1]!T_Resins[#Data],4,FALSE)/VLOOKUP(A3844,[1]!T_Printers[#Data],5,FALSE),1)&gt;_xlfn.XLOOKUP(B3844,[1]Printers!L:L,[1]Printers!O:O,1,0,),"")),"")</f>
        <v/>
      </c>
      <c r="J3844" t="str">
        <f>IFERROR(IF(ROUND(_xlfn.XLOOKUP([1]Parameters!B3844,[1]Printers!L:L,[1]Printers!Q:Q,,0)*I3844/10,0)*10&lt;_xlfn.XLOOKUP([1]Parameters!B3844,[1]Printers!L:L,[1]Printers!P:P,,0),ROUND(_xlfn.XLOOKUP([1]Parameters!B3844,[1]Printers!L:L,[1]Printers!Q:Q,,0)*I3844/10,0)*10,_xlfn.XLOOKUP([1]Parameters!B3844,[1]Printers!L:L,[1]Printers!P:P,,0)),"")</f>
        <v/>
      </c>
      <c r="K3844">
        <f>IF(SUM(E3844:J3844)&lt;&gt;0,VLOOKUP(A3844,[1]!T_Printers[#Data],10,FALSE)+VLOOKUP(C3844,[1]!T_Resins[#Data],10,FALSE),"")</f>
        <v>4</v>
      </c>
      <c r="L3844">
        <f>IF(SUM(E3844:J3844)&lt;&gt;0,VLOOKUP(A3844,[1]!T_Printers[#Data],11,FALSE),"")</f>
        <v>8</v>
      </c>
      <c r="M3844">
        <f>IF(SUM(E3844:J3844)&lt;&gt;0,VLOOKUP(C3844,[1]!T_Resins[#Data],8,FALSE),"")</f>
        <v>120</v>
      </c>
      <c r="N3844">
        <f>IF(_xlfn.XLOOKUP(B3844,[1]Printers!$L:$L,[1]Printers!$R:$R,0,0)&gt;0,[1]Parameters!M3844,IF(SUM(E3844:J3844)&lt;&gt;0,VLOOKUP(C3844,[1]!T_Resins[#Data],9,FALSE),""))</f>
        <v>180</v>
      </c>
      <c r="O3844" t="str">
        <f t="shared" si="60"/>
        <v>UNIZSLASHPLUS</v>
      </c>
    </row>
    <row r="3845" spans="1:15" x14ac:dyDescent="0.25">
      <c r="A3845" t="str">
        <f t="array" ref="A3845">IF(ROW()-1&gt;COUNTA([1]!T_Printers[Printers])*COUNTA([1]!T_Resins[Resins]),"",INDEX([1]!T_Printers[Printers],INT((ROW()-2)/COUNTA([1]!T_Resins[Resins])+1)))</f>
        <v>UNIZ SLASH PLUS</v>
      </c>
      <c r="B3845" t="str">
        <f>_xlfn.XLOOKUP(A3845,[1]!T_Printers[Printers],[1]!T_Printers[Icon link],,0)</f>
        <v>UNIZSLASHPLUS</v>
      </c>
      <c r="C3845" t="str">
        <f t="array" ref="C3845">IF(ROW()-1&gt;COUNTA([1]!T_Printers[Printers])*COUNTA([1]!T_Resins[Resins]),"",INDEX([1]!T_Resins[Resins],MOD(ROW()-2,COUNTA([1]!T_Resins[Resins]))+1))</f>
        <v>Dental Pink</v>
      </c>
      <c r="D3845">
        <f>IF(SUM(E3845:J3845)&lt;&gt;0,IF(ROW()-1&gt;COUNTA([1]!T_Printers[Printers])*COUNTA([1]!T_Resins[Resins]),"",2),"")</f>
        <v>2</v>
      </c>
      <c r="E3845" cm="1">
        <f t="array" ref="E3845">IFERROR(IF(ROW()-1&gt;COUNTA([1]!T_Printers[Printers])*COUNTA([1]!T_Resins[Resins]),"",_xlfn.IFS(ROUND(VLOOKUP(C3845,[1]!T_Resins[#Data],2,FALSE)/VLOOKUP(A3845,[1]!T_Printers[#Data],5,FALSE),1)&lt;=_xlfn.XLOOKUP(B3845,[1]Printers!L:L,[1]Printers!O:O,1,0,),ROUND(VLOOKUP(C3845,[1]!T_Resins[#Data],2,FALSE)/VLOOKUP(A3845,[1]!T_Printers[#Data],5,FALSE),1),ROUND(VLOOKUP(C3845,[1]!T_Resins[#Data],2,FALSE)/VLOOKUP(A3845,[1]!T_Printers[#Data],5,FALSE),1)&gt;_xlfn.XLOOKUP(B3845,[1]Printers!L:L,[1]Printers!O:O,1,0,),10)),"Используйте слой 100 мкм")</f>
        <v>4.3</v>
      </c>
      <c r="F3845">
        <f>IFERROR(IF(ROUND(_xlfn.XLOOKUP([1]Parameters!B3845,[1]Printers!L:L,[1]Printers!Q:Q,,0)*E3845/10,0)*10&lt;_xlfn.XLOOKUP([1]Parameters!B3845,[1]Printers!L:L,[1]Printers!P:P,,0),ROUND(_xlfn.XLOOKUP([1]Parameters!B3845,[1]Printers!L:L,[1]Printers!Q:Q,,0)*E3845/10,0)*10,_xlfn.XLOOKUP([1]Parameters!B3845,[1]Printers!L:L,[1]Printers!P:P,,0)),"")</f>
        <v>25</v>
      </c>
      <c r="G3845" cm="1">
        <f t="array" ref="G3845">IFERROR(IF(ROW()-1&gt;COUNTA([1]!T_Printers[Printers])*COUNTA([1]!T_Resins[Resins]),"",_xlfn.IFS(ROUND(VLOOKUP(C3845,[1]!T_Resins[#Data],3,FALSE)/VLOOKUP(A3845,[1]!T_Printers[#Data],5,FALSE),1)&lt;=_xlfn.XLOOKUP(B3845,[1]Printers!L:L,[1]Printers!O:O,1,0,),ROUND(VLOOKUP(C3845,[1]!T_Resins[#Data],3,FALSE)/VLOOKUP(A3845,[1]!T_Printers[#Data],5,FALSE),1),ROUND(VLOOKUP(C3845,[1]!T_Resins[#Data],3,FALSE)/VLOOKUP(A3845,[1]!T_Printers[#Data],5,FALSE),1)&gt;_xlfn.XLOOKUP(B3845,[1]Printers!L:L,[1]Printers!O:O,1,0,),10)),"")</f>
        <v>5.6</v>
      </c>
      <c r="H3845">
        <f>IFERROR(IF(ROUND(_xlfn.XLOOKUP([1]Parameters!B3845,[1]Printers!L:L,[1]Printers!Q:Q,,0)*G3845/10,0)*10&lt;_xlfn.XLOOKUP([1]Parameters!B3845,[1]Printers!L:L,[1]Printers!P:P,,0),ROUND(_xlfn.XLOOKUP([1]Parameters!B3845,[1]Printers!L:L,[1]Printers!Q:Q,,0)*G3845/10,0)*10,_xlfn.XLOOKUP([1]Parameters!B3845,[1]Printers!L:L,[1]Printers!P:P,,0)),"")</f>
        <v>25</v>
      </c>
      <c r="I3845" s="3" t="str" cm="1">
        <f t="array" ref="I3845">IFERROR(IF(ROW()-1&gt;COUNTA([1]!T_Printers[Printers])*COUNTA([1]!T_Resins[Resins]),"",_xlfn.IFS(ROUND(VLOOKUP(C3845,[1]!T_Resins[#Data],4,FALSE)/VLOOKUP(A3845,[1]!T_Printers[#Data],5,FALSE),1)&lt;=_xlfn.XLOOKUP(B3845,[1]Printers!L:L,[1]Printers!O:O,1,0,),ROUND(VLOOKUP(C3845,[1]!T_Resins[#Data],4,FALSE)/VLOOKUP(A3845,[1]!T_Printers[#Data],5,FALSE),1),ROUND(VLOOKUP(C3845,[1]!T_Resins[#Data],4,FALSE)/VLOOKUP(A3845,[1]!T_Printers[#Data],5,FALSE),1)&gt;_xlfn.XLOOKUP(B3845,[1]Printers!L:L,[1]Printers!O:O,1,0,),"")),"")</f>
        <v/>
      </c>
      <c r="J3845" t="str">
        <f>IFERROR(IF(ROUND(_xlfn.XLOOKUP([1]Parameters!B3845,[1]Printers!L:L,[1]Printers!Q:Q,,0)*I3845/10,0)*10&lt;_xlfn.XLOOKUP([1]Parameters!B3845,[1]Printers!L:L,[1]Printers!P:P,,0),ROUND(_xlfn.XLOOKUP([1]Parameters!B3845,[1]Printers!L:L,[1]Printers!Q:Q,,0)*I3845/10,0)*10,_xlfn.XLOOKUP([1]Parameters!B3845,[1]Printers!L:L,[1]Printers!P:P,,0)),"")</f>
        <v/>
      </c>
      <c r="K3845">
        <f>IF(SUM(E3845:J3845)&lt;&gt;0,VLOOKUP(A3845,[1]!T_Printers[#Data],10,FALSE)+VLOOKUP(C3845,[1]!T_Resins[#Data],10,FALSE),"")</f>
        <v>3</v>
      </c>
      <c r="L3845">
        <f>IF(SUM(E3845:J3845)&lt;&gt;0,VLOOKUP(A3845,[1]!T_Printers[#Data],11,FALSE),"")</f>
        <v>8</v>
      </c>
      <c r="M3845">
        <f>IF(SUM(E3845:J3845)&lt;&gt;0,VLOOKUP(C3845,[1]!T_Resins[#Data],8,FALSE),"")</f>
        <v>120</v>
      </c>
      <c r="N3845">
        <f>IF(_xlfn.XLOOKUP(B3845,[1]Printers!$L:$L,[1]Printers!$R:$R,0,0)&gt;0,[1]Parameters!M3845,IF(SUM(E3845:J3845)&lt;&gt;0,VLOOKUP(C3845,[1]!T_Resins[#Data],9,FALSE),""))</f>
        <v>180</v>
      </c>
      <c r="O3845" t="str">
        <f t="shared" si="60"/>
        <v>UNIZSLASHPLUS</v>
      </c>
    </row>
    <row r="3846" spans="1:15" x14ac:dyDescent="0.25">
      <c r="A3846" t="str">
        <f t="array" ref="A3846">IF(ROW()-1&gt;COUNTA([1]!T_Printers[Printers])*COUNTA([1]!T_Resins[Resins]),"",INDEX([1]!T_Printers[Printers],INT((ROW()-2)/COUNTA([1]!T_Resins[Resins])+1)))</f>
        <v>UNIZ SLASH PLUS</v>
      </c>
      <c r="B3846" t="str">
        <f>_xlfn.XLOOKUP(A3846,[1]!T_Printers[Printers],[1]!T_Printers[Icon link],,0)</f>
        <v>UNIZSLASHPLUS</v>
      </c>
      <c r="C3846" t="str">
        <f t="array" ref="C3846">IF(ROW()-1&gt;COUNTA([1]!T_Printers[Printers])*COUNTA([1]!T_Resins[Resins]),"",INDEX([1]!T_Resins[Resins],MOD(ROW()-2,COUNTA([1]!T_Resins[Resins]))+1))</f>
        <v>Dental Soft Pink</v>
      </c>
      <c r="D3846">
        <f>IF(SUM(E3846:J3846)&lt;&gt;0,IF(ROW()-1&gt;COUNTA([1]!T_Printers[Printers])*COUNTA([1]!T_Resins[Resins]),"",2),"")</f>
        <v>2</v>
      </c>
      <c r="E3846" cm="1">
        <f t="array" ref="E3846">IFERROR(IF(ROW()-1&gt;COUNTA([1]!T_Printers[Printers])*COUNTA([1]!T_Resins[Resins]),"",_xlfn.IFS(ROUND(VLOOKUP(C3846,[1]!T_Resins[#Data],2,FALSE)/VLOOKUP(A3846,[1]!T_Printers[#Data],5,FALSE),1)&lt;=_xlfn.XLOOKUP(B3846,[1]Printers!L:L,[1]Printers!O:O,1,0,),ROUND(VLOOKUP(C3846,[1]!T_Resins[#Data],2,FALSE)/VLOOKUP(A3846,[1]!T_Printers[#Data],5,FALSE),1),ROUND(VLOOKUP(C3846,[1]!T_Resins[#Data],2,FALSE)/VLOOKUP(A3846,[1]!T_Printers[#Data],5,FALSE),1)&gt;_xlfn.XLOOKUP(B3846,[1]Printers!L:L,[1]Printers!O:O,1,0,),10)),"Используйте слой 100 мкм")</f>
        <v>6.4</v>
      </c>
      <c r="F3846">
        <f>IFERROR(IF(ROUND(_xlfn.XLOOKUP([1]Parameters!B3846,[1]Printers!L:L,[1]Printers!Q:Q,,0)*E3846/10,0)*10&lt;_xlfn.XLOOKUP([1]Parameters!B3846,[1]Printers!L:L,[1]Printers!P:P,,0),ROUND(_xlfn.XLOOKUP([1]Parameters!B3846,[1]Printers!L:L,[1]Printers!Q:Q,,0)*E3846/10,0)*10,_xlfn.XLOOKUP([1]Parameters!B3846,[1]Printers!L:L,[1]Printers!P:P,,0)),"")</f>
        <v>25</v>
      </c>
      <c r="G3846" cm="1">
        <f t="array" ref="G3846">IFERROR(IF(ROW()-1&gt;COUNTA([1]!T_Printers[Printers])*COUNTA([1]!T_Resins[Resins]),"",_xlfn.IFS(ROUND(VLOOKUP(C3846,[1]!T_Resins[#Data],3,FALSE)/VLOOKUP(A3846,[1]!T_Printers[#Data],5,FALSE),1)&lt;=_xlfn.XLOOKUP(B3846,[1]Printers!L:L,[1]Printers!O:O,1,0,),ROUND(VLOOKUP(C3846,[1]!T_Resins[#Data],3,FALSE)/VLOOKUP(A3846,[1]!T_Printers[#Data],5,FALSE),1),ROUND(VLOOKUP(C3846,[1]!T_Resins[#Data],3,FALSE)/VLOOKUP(A3846,[1]!T_Printers[#Data],5,FALSE),1)&gt;_xlfn.XLOOKUP(B3846,[1]Printers!L:L,[1]Printers!O:O,1,0,),10)),"")</f>
        <v>8.3000000000000007</v>
      </c>
      <c r="H3846">
        <f>IFERROR(IF(ROUND(_xlfn.XLOOKUP([1]Parameters!B3846,[1]Printers!L:L,[1]Printers!Q:Q,,0)*G3846/10,0)*10&lt;_xlfn.XLOOKUP([1]Parameters!B3846,[1]Printers!L:L,[1]Printers!P:P,,0),ROUND(_xlfn.XLOOKUP([1]Parameters!B3846,[1]Printers!L:L,[1]Printers!Q:Q,,0)*G3846/10,0)*10,_xlfn.XLOOKUP([1]Parameters!B3846,[1]Printers!L:L,[1]Printers!P:P,,0)),"")</f>
        <v>25</v>
      </c>
      <c r="I3846" s="3" t="str" cm="1">
        <f t="array" ref="I3846">IFERROR(IF(ROW()-1&gt;COUNTA([1]!T_Printers[Printers])*COUNTA([1]!T_Resins[Resins]),"",_xlfn.IFS(ROUND(VLOOKUP(C3846,[1]!T_Resins[#Data],4,FALSE)/VLOOKUP(A3846,[1]!T_Printers[#Data],5,FALSE),1)&lt;=_xlfn.XLOOKUP(B3846,[1]Printers!L:L,[1]Printers!O:O,1,0,),ROUND(VLOOKUP(C3846,[1]!T_Resins[#Data],4,FALSE)/VLOOKUP(A3846,[1]!T_Printers[#Data],5,FALSE),1),ROUND(VLOOKUP(C3846,[1]!T_Resins[#Data],4,FALSE)/VLOOKUP(A3846,[1]!T_Printers[#Data],5,FALSE),1)&gt;_xlfn.XLOOKUP(B3846,[1]Printers!L:L,[1]Printers!O:O,1,0,),"")),"")</f>
        <v/>
      </c>
      <c r="J3846" t="str">
        <f>IFERROR(IF(ROUND(_xlfn.XLOOKUP([1]Parameters!B3846,[1]Printers!L:L,[1]Printers!Q:Q,,0)*I3846/10,0)*10&lt;_xlfn.XLOOKUP([1]Parameters!B3846,[1]Printers!L:L,[1]Printers!P:P,,0),ROUND(_xlfn.XLOOKUP([1]Parameters!B3846,[1]Printers!L:L,[1]Printers!Q:Q,,0)*I3846/10,0)*10,_xlfn.XLOOKUP([1]Parameters!B3846,[1]Printers!L:L,[1]Printers!P:P,,0)),"")</f>
        <v/>
      </c>
      <c r="K3846">
        <f>IF(SUM(E3846:J3846)&lt;&gt;0,VLOOKUP(A3846,[1]!T_Printers[#Data],10,FALSE)+VLOOKUP(C3846,[1]!T_Resins[#Data],10,FALSE),"")</f>
        <v>3</v>
      </c>
      <c r="L3846">
        <f>IF(SUM(E3846:J3846)&lt;&gt;0,VLOOKUP(A3846,[1]!T_Printers[#Data],11,FALSE),"")</f>
        <v>8</v>
      </c>
      <c r="M3846">
        <f>IF(SUM(E3846:J3846)&lt;&gt;0,VLOOKUP(C3846,[1]!T_Resins[#Data],8,FALSE),"")</f>
        <v>60</v>
      </c>
      <c r="N3846">
        <f>IF(_xlfn.XLOOKUP(B3846,[1]Printers!$L:$L,[1]Printers!$R:$R,0,0)&gt;0,[1]Parameters!M3846,IF(SUM(E3846:J3846)&lt;&gt;0,VLOOKUP(C3846,[1]!T_Resins[#Data],9,FALSE),""))</f>
        <v>60</v>
      </c>
      <c r="O3846" t="str">
        <f t="shared" si="60"/>
        <v>UNIZSLASHPLUS</v>
      </c>
    </row>
    <row r="3847" spans="1:15" x14ac:dyDescent="0.25">
      <c r="A3847" t="str">
        <f t="array" ref="A3847">IF(ROW()-1&gt;COUNTA([1]!T_Printers[Printers])*COUNTA([1]!T_Resins[Resins]),"",INDEX([1]!T_Printers[Printers],INT((ROW()-2)/COUNTA([1]!T_Resins[Resins])+1)))</f>
        <v>UNIZ SLASH PLUS</v>
      </c>
      <c r="B3847" t="str">
        <f>_xlfn.XLOOKUP(A3847,[1]!T_Printers[Printers],[1]!T_Printers[Icon link],,0)</f>
        <v>UNIZSLASHPLUS</v>
      </c>
      <c r="C3847" t="str">
        <f t="array" ref="C3847">IF(ROW()-1&gt;COUNTA([1]!T_Printers[Printers])*COUNTA([1]!T_Resins[Resins]),"",INDEX([1]!T_Resins[Resins],MOD(ROW()-2,COUNTA([1]!T_Resins[Resins]))+1))</f>
        <v>Dental Sand A1-A2</v>
      </c>
      <c r="D3847">
        <f>IF(SUM(E3847:J3847)&lt;&gt;0,IF(ROW()-1&gt;COUNTA([1]!T_Printers[Printers])*COUNTA([1]!T_Resins[Resins]),"",2),"")</f>
        <v>2</v>
      </c>
      <c r="E3847" cm="1">
        <f t="array" ref="E3847">IFERROR(IF(ROW()-1&gt;COUNTA([1]!T_Printers[Printers])*COUNTA([1]!T_Resins[Resins]),"",_xlfn.IFS(ROUND(VLOOKUP(C3847,[1]!T_Resins[#Data],2,FALSE)/VLOOKUP(A3847,[1]!T_Printers[#Data],5,FALSE),1)&lt;=_xlfn.XLOOKUP(B3847,[1]Printers!L:L,[1]Printers!O:O,1,0,),ROUND(VLOOKUP(C3847,[1]!T_Resins[#Data],2,FALSE)/VLOOKUP(A3847,[1]!T_Printers[#Data],5,FALSE),1),ROUND(VLOOKUP(C3847,[1]!T_Resins[#Data],2,FALSE)/VLOOKUP(A3847,[1]!T_Printers[#Data],5,FALSE),1)&gt;_xlfn.XLOOKUP(B3847,[1]Printers!L:L,[1]Printers!O:O,1,0,),10)),"Используйте слой 100 мкм")</f>
        <v>3.7</v>
      </c>
      <c r="F3847">
        <f>IFERROR(IF(ROUND(_xlfn.XLOOKUP([1]Parameters!B3847,[1]Printers!L:L,[1]Printers!Q:Q,,0)*E3847/10,0)*10&lt;_xlfn.XLOOKUP([1]Parameters!B3847,[1]Printers!L:L,[1]Printers!P:P,,0),ROUND(_xlfn.XLOOKUP([1]Parameters!B3847,[1]Printers!L:L,[1]Printers!Q:Q,,0)*E3847/10,0)*10,_xlfn.XLOOKUP([1]Parameters!B3847,[1]Printers!L:L,[1]Printers!P:P,,0)),"")</f>
        <v>25</v>
      </c>
      <c r="G3847" cm="1">
        <f t="array" ref="G3847">IFERROR(IF(ROW()-1&gt;COUNTA([1]!T_Printers[Printers])*COUNTA([1]!T_Resins[Resins]),"",_xlfn.IFS(ROUND(VLOOKUP(C3847,[1]!T_Resins[#Data],3,FALSE)/VLOOKUP(A3847,[1]!T_Printers[#Data],5,FALSE),1)&lt;=_xlfn.XLOOKUP(B3847,[1]Printers!L:L,[1]Printers!O:O,1,0,),ROUND(VLOOKUP(C3847,[1]!T_Resins[#Data],3,FALSE)/VLOOKUP(A3847,[1]!T_Printers[#Data],5,FALSE),1),ROUND(VLOOKUP(C3847,[1]!T_Resins[#Data],3,FALSE)/VLOOKUP(A3847,[1]!T_Printers[#Data],5,FALSE),1)&gt;_xlfn.XLOOKUP(B3847,[1]Printers!L:L,[1]Printers!O:O,1,0,),10)),"")</f>
        <v>4.8</v>
      </c>
      <c r="H3847">
        <f>IFERROR(IF(ROUND(_xlfn.XLOOKUP([1]Parameters!B3847,[1]Printers!L:L,[1]Printers!Q:Q,,0)*G3847/10,0)*10&lt;_xlfn.XLOOKUP([1]Parameters!B3847,[1]Printers!L:L,[1]Printers!P:P,,0),ROUND(_xlfn.XLOOKUP([1]Parameters!B3847,[1]Printers!L:L,[1]Printers!Q:Q,,0)*G3847/10,0)*10,_xlfn.XLOOKUP([1]Parameters!B3847,[1]Printers!L:L,[1]Printers!P:P,,0)),"")</f>
        <v>25</v>
      </c>
      <c r="I3847" s="3" t="str" cm="1">
        <f t="array" ref="I3847">IFERROR(IF(ROW()-1&gt;COUNTA([1]!T_Printers[Printers])*COUNTA([1]!T_Resins[Resins]),"",_xlfn.IFS(ROUND(VLOOKUP(C3847,[1]!T_Resins[#Data],4,FALSE)/VLOOKUP(A3847,[1]!T_Printers[#Data],5,FALSE),1)&lt;=_xlfn.XLOOKUP(B3847,[1]Printers!L:L,[1]Printers!O:O,1,0,),ROUND(VLOOKUP(C3847,[1]!T_Resins[#Data],4,FALSE)/VLOOKUP(A3847,[1]!T_Printers[#Data],5,FALSE),1),ROUND(VLOOKUP(C3847,[1]!T_Resins[#Data],4,FALSE)/VLOOKUP(A3847,[1]!T_Printers[#Data],5,FALSE),1)&gt;_xlfn.XLOOKUP(B3847,[1]Printers!L:L,[1]Printers!O:O,1,0,),"")),"")</f>
        <v/>
      </c>
      <c r="J3847" t="str">
        <f>IFERROR(IF(ROUND(_xlfn.XLOOKUP([1]Parameters!B3847,[1]Printers!L:L,[1]Printers!Q:Q,,0)*I3847/10,0)*10&lt;_xlfn.XLOOKUP([1]Parameters!B3847,[1]Printers!L:L,[1]Printers!P:P,,0),ROUND(_xlfn.XLOOKUP([1]Parameters!B3847,[1]Printers!L:L,[1]Printers!Q:Q,,0)*I3847/10,0)*10,_xlfn.XLOOKUP([1]Parameters!B3847,[1]Printers!L:L,[1]Printers!P:P,,0)),"")</f>
        <v/>
      </c>
      <c r="K3847">
        <f>IF(SUM(E3847:J3847)&lt;&gt;0,VLOOKUP(A3847,[1]!T_Printers[#Data],10,FALSE)+VLOOKUP(C3847,[1]!T_Resins[#Data],10,FALSE),"")</f>
        <v>4</v>
      </c>
      <c r="L3847">
        <f>IF(SUM(E3847:J3847)&lt;&gt;0,VLOOKUP(A3847,[1]!T_Printers[#Data],11,FALSE),"")</f>
        <v>8</v>
      </c>
      <c r="M3847">
        <f>IF(SUM(E3847:J3847)&lt;&gt;0,VLOOKUP(C3847,[1]!T_Resins[#Data],8,FALSE),"")</f>
        <v>120</v>
      </c>
      <c r="N3847">
        <f>IF(_xlfn.XLOOKUP(B3847,[1]Printers!$L:$L,[1]Printers!$R:$R,0,0)&gt;0,[1]Parameters!M3847,IF(SUM(E3847:J3847)&lt;&gt;0,VLOOKUP(C3847,[1]!T_Resins[#Data],9,FALSE),""))</f>
        <v>180</v>
      </c>
      <c r="O3847" t="str">
        <f t="shared" si="60"/>
        <v>UNIZSLASHPLUS</v>
      </c>
    </row>
    <row r="3848" spans="1:15" x14ac:dyDescent="0.25">
      <c r="A3848" t="str">
        <f t="array" ref="A3848">IF(ROW()-1&gt;COUNTA([1]!T_Printers[Printers])*COUNTA([1]!T_Resins[Resins]),"",INDEX([1]!T_Printers[Printers],INT((ROW()-2)/COUNTA([1]!T_Resins[Resins])+1)))</f>
        <v>UNIZ SLASH PLUS</v>
      </c>
      <c r="B3848" t="str">
        <f>_xlfn.XLOOKUP(A3848,[1]!T_Printers[Printers],[1]!T_Printers[Icon link],,0)</f>
        <v>UNIZSLASHPLUS</v>
      </c>
      <c r="C3848" t="str">
        <f t="array" ref="C3848">IF(ROW()-1&gt;COUNTA([1]!T_Printers[Printers])*COUNTA([1]!T_Resins[Resins]),"",INDEX([1]!T_Resins[Resins],MOD(ROW()-2,COUNTA([1]!T_Resins[Resins]))+1))</f>
        <v xml:space="preserve">Dental Sand A1-A2 (Обновленная версия) </v>
      </c>
      <c r="D3848">
        <f>IF(SUM(E3848:J3848)&lt;&gt;0,IF(ROW()-1&gt;COUNTA([1]!T_Printers[Printers])*COUNTA([1]!T_Resins[Resins]),"",2),"")</f>
        <v>2</v>
      </c>
      <c r="E3848" cm="1">
        <f t="array" ref="E3848">IFERROR(IF(ROW()-1&gt;COUNTA([1]!T_Printers[Printers])*COUNTA([1]!T_Resins[Resins]),"",_xlfn.IFS(ROUND(VLOOKUP(C3848,[1]!T_Resins[#Data],2,FALSE)/VLOOKUP(A3848,[1]!T_Printers[#Data],5,FALSE),1)&lt;=_xlfn.XLOOKUP(B3848,[1]Printers!L:L,[1]Printers!O:O,1,0,),ROUND(VLOOKUP(C3848,[1]!T_Resins[#Data],2,FALSE)/VLOOKUP(A3848,[1]!T_Printers[#Data],5,FALSE),1),ROUND(VLOOKUP(C3848,[1]!T_Resins[#Data],2,FALSE)/VLOOKUP(A3848,[1]!T_Printers[#Data],5,FALSE),1)&gt;_xlfn.XLOOKUP(B3848,[1]Printers!L:L,[1]Printers!O:O,1,0,),10)),"Используйте слой 100 мкм")</f>
        <v>9.8000000000000007</v>
      </c>
      <c r="F3848">
        <f>IFERROR(IF(ROUND(_xlfn.XLOOKUP([1]Parameters!B3848,[1]Printers!L:L,[1]Printers!Q:Q,,0)*E3848/10,0)*10&lt;_xlfn.XLOOKUP([1]Parameters!B3848,[1]Printers!L:L,[1]Printers!P:P,,0),ROUND(_xlfn.XLOOKUP([1]Parameters!B3848,[1]Printers!L:L,[1]Printers!Q:Q,,0)*E3848/10,0)*10,_xlfn.XLOOKUP([1]Parameters!B3848,[1]Printers!L:L,[1]Printers!P:P,,0)),"")</f>
        <v>25</v>
      </c>
      <c r="G3848" cm="1">
        <f t="array" ref="G3848">IFERROR(IF(ROW()-1&gt;COUNTA([1]!T_Printers[Printers])*COUNTA([1]!T_Resins[Resins]),"",_xlfn.IFS(ROUND(VLOOKUP(C3848,[1]!T_Resins[#Data],3,FALSE)/VLOOKUP(A3848,[1]!T_Printers[#Data],5,FALSE),1)&lt;=_xlfn.XLOOKUP(B3848,[1]Printers!L:L,[1]Printers!O:O,1,0,),ROUND(VLOOKUP(C3848,[1]!T_Resins[#Data],3,FALSE)/VLOOKUP(A3848,[1]!T_Printers[#Data],5,FALSE),1),ROUND(VLOOKUP(C3848,[1]!T_Resins[#Data],3,FALSE)/VLOOKUP(A3848,[1]!T_Printers[#Data],5,FALSE),1)&gt;_xlfn.XLOOKUP(B3848,[1]Printers!L:L,[1]Printers!O:O,1,0,),10)),"")</f>
        <v>10.3</v>
      </c>
      <c r="H3848">
        <f>IFERROR(IF(ROUND(_xlfn.XLOOKUP([1]Parameters!B3848,[1]Printers!L:L,[1]Printers!Q:Q,,0)*G3848/10,0)*10&lt;_xlfn.XLOOKUP([1]Parameters!B3848,[1]Printers!L:L,[1]Printers!P:P,,0),ROUND(_xlfn.XLOOKUP([1]Parameters!B3848,[1]Printers!L:L,[1]Printers!Q:Q,,0)*G3848/10,0)*10,_xlfn.XLOOKUP([1]Parameters!B3848,[1]Printers!L:L,[1]Printers!P:P,,0)),"")</f>
        <v>25</v>
      </c>
      <c r="I3848" s="3" t="str" cm="1">
        <f t="array" ref="I3848">IFERROR(IF(ROW()-1&gt;COUNTA([1]!T_Printers[Printers])*COUNTA([1]!T_Resins[Resins]),"",_xlfn.IFS(ROUND(VLOOKUP(C3848,[1]!T_Resins[#Data],4,FALSE)/VLOOKUP(A3848,[1]!T_Printers[#Data],5,FALSE),1)&lt;=_xlfn.XLOOKUP(B3848,[1]Printers!L:L,[1]Printers!O:O,1,0,),ROUND(VLOOKUP(C3848,[1]!T_Resins[#Data],4,FALSE)/VLOOKUP(A3848,[1]!T_Printers[#Data],5,FALSE),1),ROUND(VLOOKUP(C3848,[1]!T_Resins[#Data],4,FALSE)/VLOOKUP(A3848,[1]!T_Printers[#Data],5,FALSE),1)&gt;_xlfn.XLOOKUP(B3848,[1]Printers!L:L,[1]Printers!O:O,1,0,),"")),"")</f>
        <v/>
      </c>
      <c r="J3848" t="str">
        <f>IFERROR(IF(ROUND(_xlfn.XLOOKUP([1]Parameters!B3848,[1]Printers!L:L,[1]Printers!Q:Q,,0)*I3848/10,0)*10&lt;_xlfn.XLOOKUP([1]Parameters!B3848,[1]Printers!L:L,[1]Printers!P:P,,0),ROUND(_xlfn.XLOOKUP([1]Parameters!B3848,[1]Printers!L:L,[1]Printers!Q:Q,,0)*I3848/10,0)*10,_xlfn.XLOOKUP([1]Parameters!B3848,[1]Printers!L:L,[1]Printers!P:P,,0)),"")</f>
        <v/>
      </c>
      <c r="K3848">
        <f>IF(SUM(E3848:J3848)&lt;&gt;0,VLOOKUP(A3848,[1]!T_Printers[#Data],10,FALSE)+VLOOKUP(C3848,[1]!T_Resins[#Data],10,FALSE),"")</f>
        <v>4</v>
      </c>
      <c r="L3848">
        <f>IF(SUM(E3848:J3848)&lt;&gt;0,VLOOKUP(A3848,[1]!T_Printers[#Data],11,FALSE),"")</f>
        <v>8</v>
      </c>
      <c r="M3848">
        <f>IF(SUM(E3848:J3848)&lt;&gt;0,VLOOKUP(C3848,[1]!T_Resins[#Data],8,FALSE),"")</f>
        <v>120</v>
      </c>
      <c r="N3848">
        <f>IF(_xlfn.XLOOKUP(B3848,[1]Printers!$L:$L,[1]Printers!$R:$R,0,0)&gt;0,[1]Parameters!M3848,IF(SUM(E3848:J3848)&lt;&gt;0,VLOOKUP(C3848,[1]!T_Resins[#Data],9,FALSE),""))</f>
        <v>180</v>
      </c>
      <c r="O3848" t="str">
        <f t="shared" si="60"/>
        <v>UNIZSLASHPLUS</v>
      </c>
    </row>
    <row r="3849" spans="1:15" x14ac:dyDescent="0.25">
      <c r="A3849" t="str">
        <f t="array" ref="A3849">IF(ROW()-1&gt;COUNTA([1]!T_Printers[Printers])*COUNTA([1]!T_Resins[Resins]),"",INDEX([1]!T_Printers[Printers],INT((ROW()-2)/COUNTA([1]!T_Resins[Resins])+1)))</f>
        <v>UNIZ SLASH PLUS</v>
      </c>
      <c r="B3849" t="str">
        <f>_xlfn.XLOOKUP(A3849,[1]!T_Printers[Printers],[1]!T_Printers[Icon link],,0)</f>
        <v>UNIZSLASHPLUS</v>
      </c>
      <c r="C3849" t="str">
        <f t="array" ref="C3849">IF(ROW()-1&gt;COUNTA([1]!T_Printers[Printers])*COUNTA([1]!T_Resins[Resins]),"",INDEX([1]!T_Resins[Resins],MOD(ROW()-2,COUNTA([1]!T_Resins[Resins]))+1))</f>
        <v>Dental Sand A3</v>
      </c>
      <c r="D3849">
        <f>IF(SUM(E3849:J3849)&lt;&gt;0,IF(ROW()-1&gt;COUNTA([1]!T_Printers[Printers])*COUNTA([1]!T_Resins[Resins]),"",2),"")</f>
        <v>2</v>
      </c>
      <c r="E3849" cm="1">
        <f t="array" ref="E3849">IFERROR(IF(ROW()-1&gt;COUNTA([1]!T_Printers[Printers])*COUNTA([1]!T_Resins[Resins]),"",_xlfn.IFS(ROUND(VLOOKUP(C3849,[1]!T_Resins[#Data],2,FALSE)/VLOOKUP(A3849,[1]!T_Printers[#Data],5,FALSE),1)&lt;=_xlfn.XLOOKUP(B3849,[1]Printers!L:L,[1]Printers!O:O,1,0,),ROUND(VLOOKUP(C3849,[1]!T_Resins[#Data],2,FALSE)/VLOOKUP(A3849,[1]!T_Printers[#Data],5,FALSE),1),ROUND(VLOOKUP(C3849,[1]!T_Resins[#Data],2,FALSE)/VLOOKUP(A3849,[1]!T_Printers[#Data],5,FALSE),1)&gt;_xlfn.XLOOKUP(B3849,[1]Printers!L:L,[1]Printers!O:O,1,0,),10)),"Используйте слой 100 мкм")</f>
        <v>3.7</v>
      </c>
      <c r="F3849">
        <f>IFERROR(IF(ROUND(_xlfn.XLOOKUP([1]Parameters!B3849,[1]Printers!L:L,[1]Printers!Q:Q,,0)*E3849/10,0)*10&lt;_xlfn.XLOOKUP([1]Parameters!B3849,[1]Printers!L:L,[1]Printers!P:P,,0),ROUND(_xlfn.XLOOKUP([1]Parameters!B3849,[1]Printers!L:L,[1]Printers!Q:Q,,0)*E3849/10,0)*10,_xlfn.XLOOKUP([1]Parameters!B3849,[1]Printers!L:L,[1]Printers!P:P,,0)),"")</f>
        <v>25</v>
      </c>
      <c r="G3849" cm="1">
        <f t="array" ref="G3849">IFERROR(IF(ROW()-1&gt;COUNTA([1]!T_Printers[Printers])*COUNTA([1]!T_Resins[Resins]),"",_xlfn.IFS(ROUND(VLOOKUP(C3849,[1]!T_Resins[#Data],3,FALSE)/VLOOKUP(A3849,[1]!T_Printers[#Data],5,FALSE),1)&lt;=_xlfn.XLOOKUP(B3849,[1]Printers!L:L,[1]Printers!O:O,1,0,),ROUND(VLOOKUP(C3849,[1]!T_Resins[#Data],3,FALSE)/VLOOKUP(A3849,[1]!T_Printers[#Data],5,FALSE),1),ROUND(VLOOKUP(C3849,[1]!T_Resins[#Data],3,FALSE)/VLOOKUP(A3849,[1]!T_Printers[#Data],5,FALSE),1)&gt;_xlfn.XLOOKUP(B3849,[1]Printers!L:L,[1]Printers!O:O,1,0,),10)),"")</f>
        <v>4.8</v>
      </c>
      <c r="H3849">
        <f>IFERROR(IF(ROUND(_xlfn.XLOOKUP([1]Parameters!B3849,[1]Printers!L:L,[1]Printers!Q:Q,,0)*G3849/10,0)*10&lt;_xlfn.XLOOKUP([1]Parameters!B3849,[1]Printers!L:L,[1]Printers!P:P,,0),ROUND(_xlfn.XLOOKUP([1]Parameters!B3849,[1]Printers!L:L,[1]Printers!Q:Q,,0)*G3849/10,0)*10,_xlfn.XLOOKUP([1]Parameters!B3849,[1]Printers!L:L,[1]Printers!P:P,,0)),"")</f>
        <v>25</v>
      </c>
      <c r="I3849" s="3" t="str" cm="1">
        <f t="array" ref="I3849">IFERROR(IF(ROW()-1&gt;COUNTA([1]!T_Printers[Printers])*COUNTA([1]!T_Resins[Resins]),"",_xlfn.IFS(ROUND(VLOOKUP(C3849,[1]!T_Resins[#Data],4,FALSE)/VLOOKUP(A3849,[1]!T_Printers[#Data],5,FALSE),1)&lt;=_xlfn.XLOOKUP(B3849,[1]Printers!L:L,[1]Printers!O:O,1,0,),ROUND(VLOOKUP(C3849,[1]!T_Resins[#Data],4,FALSE)/VLOOKUP(A3849,[1]!T_Printers[#Data],5,FALSE),1),ROUND(VLOOKUP(C3849,[1]!T_Resins[#Data],4,FALSE)/VLOOKUP(A3849,[1]!T_Printers[#Data],5,FALSE),1)&gt;_xlfn.XLOOKUP(B3849,[1]Printers!L:L,[1]Printers!O:O,1,0,),"")),"")</f>
        <v/>
      </c>
      <c r="J3849" t="str">
        <f>IFERROR(IF(ROUND(_xlfn.XLOOKUP([1]Parameters!B3849,[1]Printers!L:L,[1]Printers!Q:Q,,0)*I3849/10,0)*10&lt;_xlfn.XLOOKUP([1]Parameters!B3849,[1]Printers!L:L,[1]Printers!P:P,,0),ROUND(_xlfn.XLOOKUP([1]Parameters!B3849,[1]Printers!L:L,[1]Printers!Q:Q,,0)*I3849/10,0)*10,_xlfn.XLOOKUP([1]Parameters!B3849,[1]Printers!L:L,[1]Printers!P:P,,0)),"")</f>
        <v/>
      </c>
      <c r="K3849">
        <f>IF(SUM(E3849:J3849)&lt;&gt;0,VLOOKUP(A3849,[1]!T_Printers[#Data],10,FALSE)+VLOOKUP(C3849,[1]!T_Resins[#Data],10,FALSE),"")</f>
        <v>4</v>
      </c>
      <c r="L3849">
        <f>IF(SUM(E3849:J3849)&lt;&gt;0,VLOOKUP(A3849,[1]!T_Printers[#Data],11,FALSE),"")</f>
        <v>8</v>
      </c>
      <c r="M3849">
        <f>IF(SUM(E3849:J3849)&lt;&gt;0,VLOOKUP(C3849,[1]!T_Resins[#Data],8,FALSE),"")</f>
        <v>120</v>
      </c>
      <c r="N3849">
        <f>IF(_xlfn.XLOOKUP(B3849,[1]Printers!$L:$L,[1]Printers!$R:$R,0,0)&gt;0,[1]Parameters!M3849,IF(SUM(E3849:J3849)&lt;&gt;0,VLOOKUP(C3849,[1]!T_Resins[#Data],9,FALSE),""))</f>
        <v>180</v>
      </c>
      <c r="O3849" t="str">
        <f t="shared" si="60"/>
        <v>UNIZSLASHPLUS</v>
      </c>
    </row>
    <row r="3850" spans="1:15" x14ac:dyDescent="0.25">
      <c r="A3850" t="str">
        <f t="array" ref="A3850">IF(ROW()-1&gt;COUNTA([1]!T_Printers[Printers])*COUNTA([1]!T_Resins[Resins]),"",INDEX([1]!T_Printers[Printers],INT((ROW()-2)/COUNTA([1]!T_Resins[Resins])+1)))</f>
        <v>UNIZ SLASH PLUS</v>
      </c>
      <c r="B3850" t="str">
        <f>_xlfn.XLOOKUP(A3850,[1]!T_Printers[Printers],[1]!T_Printers[Icon link],,0)</f>
        <v>UNIZSLASHPLUS</v>
      </c>
      <c r="C3850" t="str">
        <f t="array" ref="C3850">IF(ROW()-1&gt;COUNTA([1]!T_Printers[Printers])*COUNTA([1]!T_Resins[Resins]),"",INDEX([1]!T_Resins[Resins],MOD(ROW()-2,COUNTA([1]!T_Resins[Resins]))+1))</f>
        <v xml:space="preserve">Dental Sand A3 (Обновленная версия) </v>
      </c>
      <c r="D3850">
        <f>IF(SUM(E3850:J3850)&lt;&gt;0,IF(ROW()-1&gt;COUNTA([1]!T_Printers[Printers])*COUNTA([1]!T_Resins[Resins]),"",2),"")</f>
        <v>2</v>
      </c>
      <c r="E3850" cm="1">
        <f t="array" ref="E3850">IFERROR(IF(ROW()-1&gt;COUNTA([1]!T_Printers[Printers])*COUNTA([1]!T_Resins[Resins]),"",_xlfn.IFS(ROUND(VLOOKUP(C3850,[1]!T_Resins[#Data],2,FALSE)/VLOOKUP(A3850,[1]!T_Printers[#Data],5,FALSE),1)&lt;=_xlfn.XLOOKUP(B3850,[1]Printers!L:L,[1]Printers!O:O,1,0,),ROUND(VLOOKUP(C3850,[1]!T_Resins[#Data],2,FALSE)/VLOOKUP(A3850,[1]!T_Printers[#Data],5,FALSE),1),ROUND(VLOOKUP(C3850,[1]!T_Resins[#Data],2,FALSE)/VLOOKUP(A3850,[1]!T_Printers[#Data],5,FALSE),1)&gt;_xlfn.XLOOKUP(B3850,[1]Printers!L:L,[1]Printers!O:O,1,0,),10)),"Используйте слой 100 мкм")</f>
        <v>9.8000000000000007</v>
      </c>
      <c r="F3850">
        <f>IFERROR(IF(ROUND(_xlfn.XLOOKUP([1]Parameters!B3850,[1]Printers!L:L,[1]Printers!Q:Q,,0)*E3850/10,0)*10&lt;_xlfn.XLOOKUP([1]Parameters!B3850,[1]Printers!L:L,[1]Printers!P:P,,0),ROUND(_xlfn.XLOOKUP([1]Parameters!B3850,[1]Printers!L:L,[1]Printers!Q:Q,,0)*E3850/10,0)*10,_xlfn.XLOOKUP([1]Parameters!B3850,[1]Printers!L:L,[1]Printers!P:P,,0)),"")</f>
        <v>25</v>
      </c>
      <c r="G3850" cm="1">
        <f t="array" ref="G3850">IFERROR(IF(ROW()-1&gt;COUNTA([1]!T_Printers[Printers])*COUNTA([1]!T_Resins[Resins]),"",_xlfn.IFS(ROUND(VLOOKUP(C3850,[1]!T_Resins[#Data],3,FALSE)/VLOOKUP(A3850,[1]!T_Printers[#Data],5,FALSE),1)&lt;=_xlfn.XLOOKUP(B3850,[1]Printers!L:L,[1]Printers!O:O,1,0,),ROUND(VLOOKUP(C3850,[1]!T_Resins[#Data],3,FALSE)/VLOOKUP(A3850,[1]!T_Printers[#Data],5,FALSE),1),ROUND(VLOOKUP(C3850,[1]!T_Resins[#Data],3,FALSE)/VLOOKUP(A3850,[1]!T_Printers[#Data],5,FALSE),1)&gt;_xlfn.XLOOKUP(B3850,[1]Printers!L:L,[1]Printers!O:O,1,0,),10)),"")</f>
        <v>10.3</v>
      </c>
      <c r="H3850">
        <f>IFERROR(IF(ROUND(_xlfn.XLOOKUP([1]Parameters!B3850,[1]Printers!L:L,[1]Printers!Q:Q,,0)*G3850/10,0)*10&lt;_xlfn.XLOOKUP([1]Parameters!B3850,[1]Printers!L:L,[1]Printers!P:P,,0),ROUND(_xlfn.XLOOKUP([1]Parameters!B3850,[1]Printers!L:L,[1]Printers!Q:Q,,0)*G3850/10,0)*10,_xlfn.XLOOKUP([1]Parameters!B3850,[1]Printers!L:L,[1]Printers!P:P,,0)),"")</f>
        <v>25</v>
      </c>
      <c r="I3850" s="3" t="str" cm="1">
        <f t="array" ref="I3850">IFERROR(IF(ROW()-1&gt;COUNTA([1]!T_Printers[Printers])*COUNTA([1]!T_Resins[Resins]),"",_xlfn.IFS(ROUND(VLOOKUP(C3850,[1]!T_Resins[#Data],4,FALSE)/VLOOKUP(A3850,[1]!T_Printers[#Data],5,FALSE),1)&lt;=_xlfn.XLOOKUP(B3850,[1]Printers!L:L,[1]Printers!O:O,1,0,),ROUND(VLOOKUP(C3850,[1]!T_Resins[#Data],4,FALSE)/VLOOKUP(A3850,[1]!T_Printers[#Data],5,FALSE),1),ROUND(VLOOKUP(C3850,[1]!T_Resins[#Data],4,FALSE)/VLOOKUP(A3850,[1]!T_Printers[#Data],5,FALSE),1)&gt;_xlfn.XLOOKUP(B3850,[1]Printers!L:L,[1]Printers!O:O,1,0,),"")),"")</f>
        <v/>
      </c>
      <c r="J3850" t="str">
        <f>IFERROR(IF(ROUND(_xlfn.XLOOKUP([1]Parameters!B3850,[1]Printers!L:L,[1]Printers!Q:Q,,0)*I3850/10,0)*10&lt;_xlfn.XLOOKUP([1]Parameters!B3850,[1]Printers!L:L,[1]Printers!P:P,,0),ROUND(_xlfn.XLOOKUP([1]Parameters!B3850,[1]Printers!L:L,[1]Printers!Q:Q,,0)*I3850/10,0)*10,_xlfn.XLOOKUP([1]Parameters!B3850,[1]Printers!L:L,[1]Printers!P:P,,0)),"")</f>
        <v/>
      </c>
      <c r="K3850">
        <f>IF(SUM(E3850:J3850)&lt;&gt;0,VLOOKUP(A3850,[1]!T_Printers[#Data],10,FALSE)+VLOOKUP(C3850,[1]!T_Resins[#Data],10,FALSE),"")</f>
        <v>4</v>
      </c>
      <c r="L3850">
        <f>IF(SUM(E3850:J3850)&lt;&gt;0,VLOOKUP(A3850,[1]!T_Printers[#Data],11,FALSE),"")</f>
        <v>8</v>
      </c>
      <c r="M3850">
        <f>IF(SUM(E3850:J3850)&lt;&gt;0,VLOOKUP(C3850,[1]!T_Resins[#Data],8,FALSE),"")</f>
        <v>120</v>
      </c>
      <c r="N3850">
        <f>IF(_xlfn.XLOOKUP(B3850,[1]Printers!$L:$L,[1]Printers!$R:$R,0,0)&gt;0,[1]Parameters!M3850,IF(SUM(E3850:J3850)&lt;&gt;0,VLOOKUP(C3850,[1]!T_Resins[#Data],9,FALSE),""))</f>
        <v>180</v>
      </c>
      <c r="O3850" t="str">
        <f t="shared" si="60"/>
        <v>UNIZSLASHPLUS</v>
      </c>
    </row>
    <row r="3851" spans="1:15" x14ac:dyDescent="0.25">
      <c r="A3851" t="str">
        <f t="array" ref="A3851">IF(ROW()-1&gt;COUNTA([1]!T_Printers[Printers])*COUNTA([1]!T_Resins[Resins]),"",INDEX([1]!T_Printers[Printers],INT((ROW()-2)/COUNTA([1]!T_Resins[Resins])+1)))</f>
        <v>UNIZ SLASH PLUS</v>
      </c>
      <c r="B3851" t="str">
        <f>_xlfn.XLOOKUP(A3851,[1]!T_Printers[Printers],[1]!T_Printers[Icon link],,0)</f>
        <v>UNIZSLASHPLUS</v>
      </c>
      <c r="C3851" t="str">
        <f t="array" ref="C3851">IF(ROW()-1&gt;COUNTA([1]!T_Printers[Printers])*COUNTA([1]!T_Resins[Resins]),"",INDEX([1]!T_Resins[Resins],MOD(ROW()-2,COUNTA([1]!T_Resins[Resins]))+1))</f>
        <v>Dental Sand Pro A1-A2 (Crown LT)</v>
      </c>
      <c r="D3851">
        <f>IF(SUM(E3851:J3851)&lt;&gt;0,IF(ROW()-1&gt;COUNTA([1]!T_Printers[Printers])*COUNTA([1]!T_Resins[Resins]),"",2),"")</f>
        <v>2</v>
      </c>
      <c r="E3851" cm="1">
        <f t="array" ref="E3851">IFERROR(IF(ROW()-1&gt;COUNTA([1]!T_Printers[Printers])*COUNTA([1]!T_Resins[Resins]),"",_xlfn.IFS(ROUND(VLOOKUP(C3851,[1]!T_Resins[#Data],2,FALSE)/VLOOKUP(A3851,[1]!T_Printers[#Data],5,FALSE),1)&lt;=_xlfn.XLOOKUP(B3851,[1]Printers!L:L,[1]Printers!O:O,1,0,),ROUND(VLOOKUP(C3851,[1]!T_Resins[#Data],2,FALSE)/VLOOKUP(A3851,[1]!T_Printers[#Data],5,FALSE),1),ROUND(VLOOKUP(C3851,[1]!T_Resins[#Data],2,FALSE)/VLOOKUP(A3851,[1]!T_Printers[#Data],5,FALSE),1)&gt;_xlfn.XLOOKUP(B3851,[1]Printers!L:L,[1]Printers!O:O,1,0,),10)),"Используйте слой 100 мкм")</f>
        <v>16.2</v>
      </c>
      <c r="F3851">
        <f>IFERROR(IF(ROUND(_xlfn.XLOOKUP([1]Parameters!B3851,[1]Printers!L:L,[1]Printers!Q:Q,,0)*E3851/10,0)*10&lt;_xlfn.XLOOKUP([1]Parameters!B3851,[1]Printers!L:L,[1]Printers!P:P,,0),ROUND(_xlfn.XLOOKUP([1]Parameters!B3851,[1]Printers!L:L,[1]Printers!Q:Q,,0)*E3851/10,0)*10,_xlfn.XLOOKUP([1]Parameters!B3851,[1]Printers!L:L,[1]Printers!P:P,,0)),"")</f>
        <v>25</v>
      </c>
      <c r="G3851" cm="1">
        <f t="array" ref="G3851">IFERROR(IF(ROW()-1&gt;COUNTA([1]!T_Printers[Printers])*COUNTA([1]!T_Resins[Resins]),"",_xlfn.IFS(ROUND(VLOOKUP(C3851,[1]!T_Resins[#Data],3,FALSE)/VLOOKUP(A3851,[1]!T_Printers[#Data],5,FALSE),1)&lt;=_xlfn.XLOOKUP(B3851,[1]Printers!L:L,[1]Printers!O:O,1,0,),ROUND(VLOOKUP(C3851,[1]!T_Resins[#Data],3,FALSE)/VLOOKUP(A3851,[1]!T_Printers[#Data],5,FALSE),1),ROUND(VLOOKUP(C3851,[1]!T_Resins[#Data],3,FALSE)/VLOOKUP(A3851,[1]!T_Printers[#Data],5,FALSE),1)&gt;_xlfn.XLOOKUP(B3851,[1]Printers!L:L,[1]Printers!O:O,1,0,),10)),"")</f>
        <v>23.3</v>
      </c>
      <c r="H3851">
        <f>IFERROR(IF(ROUND(_xlfn.XLOOKUP([1]Parameters!B3851,[1]Printers!L:L,[1]Printers!Q:Q,,0)*G3851/10,0)*10&lt;_xlfn.XLOOKUP([1]Parameters!B3851,[1]Printers!L:L,[1]Printers!P:P,,0),ROUND(_xlfn.XLOOKUP([1]Parameters!B3851,[1]Printers!L:L,[1]Printers!Q:Q,,0)*G3851/10,0)*10,_xlfn.XLOOKUP([1]Parameters!B3851,[1]Printers!L:L,[1]Printers!P:P,,0)),"")</f>
        <v>25</v>
      </c>
      <c r="I3851" s="3" t="str" cm="1">
        <f t="array" ref="I3851">IFERROR(IF(ROW()-1&gt;COUNTA([1]!T_Printers[Printers])*COUNTA([1]!T_Resins[Resins]),"",_xlfn.IFS(ROUND(VLOOKUP(C3851,[1]!T_Resins[#Data],4,FALSE)/VLOOKUP(A3851,[1]!T_Printers[#Data],5,FALSE),1)&lt;=_xlfn.XLOOKUP(B3851,[1]Printers!L:L,[1]Printers!O:O,1,0,),ROUND(VLOOKUP(C3851,[1]!T_Resins[#Data],4,FALSE)/VLOOKUP(A3851,[1]!T_Printers[#Data],5,FALSE),1),ROUND(VLOOKUP(C3851,[1]!T_Resins[#Data],4,FALSE)/VLOOKUP(A3851,[1]!T_Printers[#Data],5,FALSE),1)&gt;_xlfn.XLOOKUP(B3851,[1]Printers!L:L,[1]Printers!O:O,1,0,),"")),"")</f>
        <v/>
      </c>
      <c r="J3851" t="str">
        <f>IFERROR(IF(ROUND(_xlfn.XLOOKUP([1]Parameters!B3851,[1]Printers!L:L,[1]Printers!Q:Q,,0)*I3851/10,0)*10&lt;_xlfn.XLOOKUP([1]Parameters!B3851,[1]Printers!L:L,[1]Printers!P:P,,0),ROUND(_xlfn.XLOOKUP([1]Parameters!B3851,[1]Printers!L:L,[1]Printers!Q:Q,,0)*I3851/10,0)*10,_xlfn.XLOOKUP([1]Parameters!B3851,[1]Printers!L:L,[1]Printers!P:P,,0)),"")</f>
        <v/>
      </c>
      <c r="K3851">
        <f>IF(SUM(E3851:J3851)&lt;&gt;0,VLOOKUP(A3851,[1]!T_Printers[#Data],10,FALSE)+VLOOKUP(C3851,[1]!T_Resins[#Data],10,FALSE),"")</f>
        <v>4</v>
      </c>
      <c r="L3851">
        <f>IF(SUM(E3851:J3851)&lt;&gt;0,VLOOKUP(A3851,[1]!T_Printers[#Data],11,FALSE),"")</f>
        <v>8</v>
      </c>
      <c r="M3851">
        <f>IF(SUM(E3851:J3851)&lt;&gt;0,VLOOKUP(C3851,[1]!T_Resins[#Data],8,FALSE),"")</f>
        <v>120</v>
      </c>
      <c r="N3851">
        <f>IF(_xlfn.XLOOKUP(B3851,[1]Printers!$L:$L,[1]Printers!$R:$R,0,0)&gt;0,[1]Parameters!M3851,IF(SUM(E3851:J3851)&lt;&gt;0,VLOOKUP(C3851,[1]!T_Resins[#Data],9,FALSE),""))</f>
        <v>180</v>
      </c>
      <c r="O3851" t="str">
        <f t="shared" si="60"/>
        <v>UNIZSLASHPLUS</v>
      </c>
    </row>
    <row r="3852" spans="1:15" x14ac:dyDescent="0.25">
      <c r="A3852" t="str">
        <f t="array" ref="A3852">IF(ROW()-1&gt;COUNTA([1]!T_Printers[Printers])*COUNTA([1]!T_Resins[Resins]),"",INDEX([1]!T_Printers[Printers],INT((ROW()-2)/COUNTA([1]!T_Resins[Resins])+1)))</f>
        <v>UNIZ SLASH PLUS</v>
      </c>
      <c r="B3852" t="str">
        <f>_xlfn.XLOOKUP(A3852,[1]!T_Printers[Printers],[1]!T_Printers[Icon link],,0)</f>
        <v>UNIZSLASHPLUS</v>
      </c>
      <c r="C3852" t="str">
        <f t="array" ref="C3852">IF(ROW()-1&gt;COUNTA([1]!T_Printers[Printers])*COUNTA([1]!T_Resins[Resins]),"",INDEX([1]!T_Resins[Resins],MOD(ROW()-2,COUNTA([1]!T_Resins[Resins]))+1))</f>
        <v>Dental Sand Pro A3 (Crown LT)</v>
      </c>
      <c r="D3852">
        <f>IF(SUM(E3852:J3852)&lt;&gt;0,IF(ROW()-1&gt;COUNTA([1]!T_Printers[Printers])*COUNTA([1]!T_Resins[Resins]),"",2),"")</f>
        <v>2</v>
      </c>
      <c r="E3852" cm="1">
        <f t="array" ref="E3852">IFERROR(IF(ROW()-1&gt;COUNTA([1]!T_Printers[Printers])*COUNTA([1]!T_Resins[Resins]),"",_xlfn.IFS(ROUND(VLOOKUP(C3852,[1]!T_Resins[#Data],2,FALSE)/VLOOKUP(A3852,[1]!T_Printers[#Data],5,FALSE),1)&lt;=_xlfn.XLOOKUP(B3852,[1]Printers!L:L,[1]Printers!O:O,1,0,),ROUND(VLOOKUP(C3852,[1]!T_Resins[#Data],2,FALSE)/VLOOKUP(A3852,[1]!T_Printers[#Data],5,FALSE),1),ROUND(VLOOKUP(C3852,[1]!T_Resins[#Data],2,FALSE)/VLOOKUP(A3852,[1]!T_Printers[#Data],5,FALSE),1)&gt;_xlfn.XLOOKUP(B3852,[1]Printers!L:L,[1]Printers!O:O,1,0,),10)),"Используйте слой 100 мкм")</f>
        <v>16.2</v>
      </c>
      <c r="F3852">
        <f>IFERROR(IF(ROUND(_xlfn.XLOOKUP([1]Parameters!B3852,[1]Printers!L:L,[1]Printers!Q:Q,,0)*E3852/10,0)*10&lt;_xlfn.XLOOKUP([1]Parameters!B3852,[1]Printers!L:L,[1]Printers!P:P,,0),ROUND(_xlfn.XLOOKUP([1]Parameters!B3852,[1]Printers!L:L,[1]Printers!Q:Q,,0)*E3852/10,0)*10,_xlfn.XLOOKUP([1]Parameters!B3852,[1]Printers!L:L,[1]Printers!P:P,,0)),"")</f>
        <v>25</v>
      </c>
      <c r="G3852" cm="1">
        <f t="array" ref="G3852">IFERROR(IF(ROW()-1&gt;COUNTA([1]!T_Printers[Printers])*COUNTA([1]!T_Resins[Resins]),"",_xlfn.IFS(ROUND(VLOOKUP(C3852,[1]!T_Resins[#Data],3,FALSE)/VLOOKUP(A3852,[1]!T_Printers[#Data],5,FALSE),1)&lt;=_xlfn.XLOOKUP(B3852,[1]Printers!L:L,[1]Printers!O:O,1,0,),ROUND(VLOOKUP(C3852,[1]!T_Resins[#Data],3,FALSE)/VLOOKUP(A3852,[1]!T_Printers[#Data],5,FALSE),1),ROUND(VLOOKUP(C3852,[1]!T_Resins[#Data],3,FALSE)/VLOOKUP(A3852,[1]!T_Printers[#Data],5,FALSE),1)&gt;_xlfn.XLOOKUP(B3852,[1]Printers!L:L,[1]Printers!O:O,1,0,),10)),"")</f>
        <v>23.3</v>
      </c>
      <c r="H3852">
        <f>IFERROR(IF(ROUND(_xlfn.XLOOKUP([1]Parameters!B3852,[1]Printers!L:L,[1]Printers!Q:Q,,0)*G3852/10,0)*10&lt;_xlfn.XLOOKUP([1]Parameters!B3852,[1]Printers!L:L,[1]Printers!P:P,,0),ROUND(_xlfn.XLOOKUP([1]Parameters!B3852,[1]Printers!L:L,[1]Printers!Q:Q,,0)*G3852/10,0)*10,_xlfn.XLOOKUP([1]Parameters!B3852,[1]Printers!L:L,[1]Printers!P:P,,0)),"")</f>
        <v>25</v>
      </c>
      <c r="I3852" s="3" t="str" cm="1">
        <f t="array" ref="I3852">IFERROR(IF(ROW()-1&gt;COUNTA([1]!T_Printers[Printers])*COUNTA([1]!T_Resins[Resins]),"",_xlfn.IFS(ROUND(VLOOKUP(C3852,[1]!T_Resins[#Data],4,FALSE)/VLOOKUP(A3852,[1]!T_Printers[#Data],5,FALSE),1)&lt;=_xlfn.XLOOKUP(B3852,[1]Printers!L:L,[1]Printers!O:O,1,0,),ROUND(VLOOKUP(C3852,[1]!T_Resins[#Data],4,FALSE)/VLOOKUP(A3852,[1]!T_Printers[#Data],5,FALSE),1),ROUND(VLOOKUP(C3852,[1]!T_Resins[#Data],4,FALSE)/VLOOKUP(A3852,[1]!T_Printers[#Data],5,FALSE),1)&gt;_xlfn.XLOOKUP(B3852,[1]Printers!L:L,[1]Printers!O:O,1,0,),"")),"")</f>
        <v/>
      </c>
      <c r="J3852" t="str">
        <f>IFERROR(IF(ROUND(_xlfn.XLOOKUP([1]Parameters!B3852,[1]Printers!L:L,[1]Printers!Q:Q,,0)*I3852/10,0)*10&lt;_xlfn.XLOOKUP([1]Parameters!B3852,[1]Printers!L:L,[1]Printers!P:P,,0),ROUND(_xlfn.XLOOKUP([1]Parameters!B3852,[1]Printers!L:L,[1]Printers!Q:Q,,0)*I3852/10,0)*10,_xlfn.XLOOKUP([1]Parameters!B3852,[1]Printers!L:L,[1]Printers!P:P,,0)),"")</f>
        <v/>
      </c>
      <c r="K3852">
        <f>IF(SUM(E3852:J3852)&lt;&gt;0,VLOOKUP(A3852,[1]!T_Printers[#Data],10,FALSE)+VLOOKUP(C3852,[1]!T_Resins[#Data],10,FALSE),"")</f>
        <v>4</v>
      </c>
      <c r="L3852">
        <f>IF(SUM(E3852:J3852)&lt;&gt;0,VLOOKUP(A3852,[1]!T_Printers[#Data],11,FALSE),"")</f>
        <v>8</v>
      </c>
      <c r="M3852">
        <f>IF(SUM(E3852:J3852)&lt;&gt;0,VLOOKUP(C3852,[1]!T_Resins[#Data],8,FALSE),"")</f>
        <v>120</v>
      </c>
      <c r="N3852">
        <f>IF(_xlfn.XLOOKUP(B3852,[1]Printers!$L:$L,[1]Printers!$R:$R,0,0)&gt;0,[1]Parameters!M3852,IF(SUM(E3852:J3852)&lt;&gt;0,VLOOKUP(C3852,[1]!T_Resins[#Data],9,FALSE),""))</f>
        <v>180</v>
      </c>
      <c r="O3852" t="str">
        <f t="shared" si="60"/>
        <v>UNIZSLASHPLUS</v>
      </c>
    </row>
    <row r="3853" spans="1:15" x14ac:dyDescent="0.25">
      <c r="A3853" t="str">
        <f t="array" ref="A3853">IF(ROW()-1&gt;COUNTA([1]!T_Printers[Printers])*COUNTA([1]!T_Resins[Resins]),"",INDEX([1]!T_Printers[Printers],INT((ROW()-2)/COUNTA([1]!T_Resins[Resins])+1)))</f>
        <v>UNIZ SLASH PLUS</v>
      </c>
      <c r="B3853" t="str">
        <f>_xlfn.XLOOKUP(A3853,[1]!T_Printers[Printers],[1]!T_Printers[Icon link],,0)</f>
        <v>UNIZSLASHPLUS</v>
      </c>
      <c r="C3853" t="str">
        <f t="array" ref="C3853">IF(ROW()-1&gt;COUNTA([1]!T_Printers[Printers])*COUNTA([1]!T_Resins[Resins]),"",INDEX([1]!T_Resins[Resins],MOD(ROW()-2,COUNTA([1]!T_Resins[Resins]))+1))</f>
        <v>Dental Splint Soft</v>
      </c>
      <c r="D3853">
        <f>IF(SUM(E3853:J3853)&lt;&gt;0,IF(ROW()-1&gt;COUNTA([1]!T_Printers[Printers])*COUNTA([1]!T_Resins[Resins]),"",2),"")</f>
        <v>2</v>
      </c>
      <c r="E3853" cm="1">
        <f t="array" ref="E3853">IFERROR(IF(ROW()-1&gt;COUNTA([1]!T_Printers[Printers])*COUNTA([1]!T_Resins[Resins]),"",_xlfn.IFS(ROUND(VLOOKUP(C3853,[1]!T_Resins[#Data],2,FALSE)/VLOOKUP(A3853,[1]!T_Printers[#Data],5,FALSE),1)&lt;=_xlfn.XLOOKUP(B3853,[1]Printers!L:L,[1]Printers!O:O,1,0,),ROUND(VLOOKUP(C3853,[1]!T_Resins[#Data],2,FALSE)/VLOOKUP(A3853,[1]!T_Printers[#Data],5,FALSE),1),ROUND(VLOOKUP(C3853,[1]!T_Resins[#Data],2,FALSE)/VLOOKUP(A3853,[1]!T_Printers[#Data],5,FALSE),1)&gt;_xlfn.XLOOKUP(B3853,[1]Printers!L:L,[1]Printers!O:O,1,0,),10)),"Используйте слой 100 мкм")</f>
        <v>10.8</v>
      </c>
      <c r="F3853">
        <f>IFERROR(IF(ROUND(_xlfn.XLOOKUP([1]Parameters!B3853,[1]Printers!L:L,[1]Printers!Q:Q,,0)*E3853/10,0)*10&lt;_xlfn.XLOOKUP([1]Parameters!B3853,[1]Printers!L:L,[1]Printers!P:P,,0),ROUND(_xlfn.XLOOKUP([1]Parameters!B3853,[1]Printers!L:L,[1]Printers!Q:Q,,0)*E3853/10,0)*10,_xlfn.XLOOKUP([1]Parameters!B3853,[1]Printers!L:L,[1]Printers!P:P,,0)),"")</f>
        <v>25</v>
      </c>
      <c r="G3853" cm="1">
        <f t="array" ref="G3853">IFERROR(IF(ROW()-1&gt;COUNTA([1]!T_Printers[Printers])*COUNTA([1]!T_Resins[Resins]),"",_xlfn.IFS(ROUND(VLOOKUP(C3853,[1]!T_Resins[#Data],3,FALSE)/VLOOKUP(A3853,[1]!T_Printers[#Data],5,FALSE),1)&lt;=_xlfn.XLOOKUP(B3853,[1]Printers!L:L,[1]Printers!O:O,1,0,),ROUND(VLOOKUP(C3853,[1]!T_Resins[#Data],3,FALSE)/VLOOKUP(A3853,[1]!T_Printers[#Data],5,FALSE),1),ROUND(VLOOKUP(C3853,[1]!T_Resins[#Data],3,FALSE)/VLOOKUP(A3853,[1]!T_Printers[#Data],5,FALSE),1)&gt;_xlfn.XLOOKUP(B3853,[1]Printers!L:L,[1]Printers!O:O,1,0,),10)),"")</f>
        <v>14.1</v>
      </c>
      <c r="H3853">
        <f>IFERROR(IF(ROUND(_xlfn.XLOOKUP([1]Parameters!B3853,[1]Printers!L:L,[1]Printers!Q:Q,,0)*G3853/10,0)*10&lt;_xlfn.XLOOKUP([1]Parameters!B3853,[1]Printers!L:L,[1]Printers!P:P,,0),ROUND(_xlfn.XLOOKUP([1]Parameters!B3853,[1]Printers!L:L,[1]Printers!Q:Q,,0)*G3853/10,0)*10,_xlfn.XLOOKUP([1]Parameters!B3853,[1]Printers!L:L,[1]Printers!P:P,,0)),"")</f>
        <v>25</v>
      </c>
      <c r="I3853" s="3" t="str" cm="1">
        <f t="array" ref="I3853">IFERROR(IF(ROW()-1&gt;COUNTA([1]!T_Printers[Printers])*COUNTA([1]!T_Resins[Resins]),"",_xlfn.IFS(ROUND(VLOOKUP(C3853,[1]!T_Resins[#Data],4,FALSE)/VLOOKUP(A3853,[1]!T_Printers[#Data],5,FALSE),1)&lt;=_xlfn.XLOOKUP(B3853,[1]Printers!L:L,[1]Printers!O:O,1,0,),ROUND(VLOOKUP(C3853,[1]!T_Resins[#Data],4,FALSE)/VLOOKUP(A3853,[1]!T_Printers[#Data],5,FALSE),1),ROUND(VLOOKUP(C3853,[1]!T_Resins[#Data],4,FALSE)/VLOOKUP(A3853,[1]!T_Printers[#Data],5,FALSE),1)&gt;_xlfn.XLOOKUP(B3853,[1]Printers!L:L,[1]Printers!O:O,1,0,),"")),"")</f>
        <v/>
      </c>
      <c r="J3853" t="str">
        <f>IFERROR(IF(ROUND(_xlfn.XLOOKUP([1]Parameters!B3853,[1]Printers!L:L,[1]Printers!Q:Q,,0)*I3853/10,0)*10&lt;_xlfn.XLOOKUP([1]Parameters!B3853,[1]Printers!L:L,[1]Printers!P:P,,0),ROUND(_xlfn.XLOOKUP([1]Parameters!B3853,[1]Printers!L:L,[1]Printers!Q:Q,,0)*I3853/10,0)*10,_xlfn.XLOOKUP([1]Parameters!B3853,[1]Printers!L:L,[1]Printers!P:P,,0)),"")</f>
        <v/>
      </c>
      <c r="K3853">
        <f>IF(SUM(E3853:J3853)&lt;&gt;0,VLOOKUP(A3853,[1]!T_Printers[#Data],10,FALSE)+VLOOKUP(C3853,[1]!T_Resins[#Data],10,FALSE),"")</f>
        <v>3</v>
      </c>
      <c r="L3853">
        <f>IF(SUM(E3853:J3853)&lt;&gt;0,VLOOKUP(A3853,[1]!T_Printers[#Data],11,FALSE),"")</f>
        <v>8</v>
      </c>
      <c r="M3853">
        <f>IF(SUM(E3853:J3853)&lt;&gt;0,VLOOKUP(C3853,[1]!T_Resins[#Data],8,FALSE),"")</f>
        <v>60</v>
      </c>
      <c r="N3853">
        <f>IF(_xlfn.XLOOKUP(B3853,[1]Printers!$L:$L,[1]Printers!$R:$R,0,0)&gt;0,[1]Parameters!M3853,IF(SUM(E3853:J3853)&lt;&gt;0,VLOOKUP(C3853,[1]!T_Resins[#Data],9,FALSE),""))</f>
        <v>60</v>
      </c>
      <c r="O3853" t="str">
        <f t="shared" si="60"/>
        <v>UNIZSLASHPLUS</v>
      </c>
    </row>
    <row r="3854" spans="1:15" x14ac:dyDescent="0.25">
      <c r="A3854" t="str">
        <f t="array" ref="A3854">IF(ROW()-1&gt;COUNTA([1]!T_Printers[Printers])*COUNTA([1]!T_Resins[Resins]),"",INDEX([1]!T_Printers[Printers],INT((ROW()-2)/COUNTA([1]!T_Resins[Resins])+1)))</f>
        <v>UNIZ SLASH PLUS</v>
      </c>
      <c r="B3854" t="str">
        <f>_xlfn.XLOOKUP(A3854,[1]!T_Printers[Printers],[1]!T_Printers[Icon link],,0)</f>
        <v>UNIZSLASHPLUS</v>
      </c>
      <c r="C3854" t="str">
        <f t="array" ref="C3854">IF(ROW()-1&gt;COUNTA([1]!T_Printers[Printers])*COUNTA([1]!T_Resins[Resins]),"",INDEX([1]!T_Resins[Resins],MOD(ROW()-2,COUNTA([1]!T_Resins[Resins]))+1))</f>
        <v>Dental Tray</v>
      </c>
      <c r="D3854">
        <f>IF(SUM(E3854:J3854)&lt;&gt;0,IF(ROW()-1&gt;COUNTA([1]!T_Printers[Printers])*COUNTA([1]!T_Resins[Resins]),"",2),"")</f>
        <v>2</v>
      </c>
      <c r="E3854" t="str" cm="1">
        <f t="array" ref="E3854">IFERROR(IF(ROW()-1&gt;COUNTA([1]!T_Printers[Printers])*COUNTA([1]!T_Resins[Resins]),"",_xlfn.IFS(ROUND(VLOOKUP(C3854,[1]!T_Resins[#Data],2,FALSE)/VLOOKUP(A3854,[1]!T_Printers[#Data],5,FALSE),1)&lt;=_xlfn.XLOOKUP(B3854,[1]Printers!L:L,[1]Printers!O:O,1,0,),ROUND(VLOOKUP(C3854,[1]!T_Resins[#Data],2,FALSE)/VLOOKUP(A3854,[1]!T_Printers[#Data],5,FALSE),1),ROUND(VLOOKUP(C3854,[1]!T_Resins[#Data],2,FALSE)/VLOOKUP(A3854,[1]!T_Printers[#Data],5,FALSE),1)&gt;_xlfn.XLOOKUP(B3854,[1]Printers!L:L,[1]Printers!O:O,1,0,),10)),"Используйте слой 100 мкм")</f>
        <v>Используйте слой 100 мкм</v>
      </c>
      <c r="F3854" t="str">
        <f>IFERROR(IF(ROUND(_xlfn.XLOOKUP([1]Parameters!B3854,[1]Printers!L:L,[1]Printers!Q:Q,,0)*E3854/10,0)*10&lt;_xlfn.XLOOKUP([1]Parameters!B3854,[1]Printers!L:L,[1]Printers!P:P,,0),ROUND(_xlfn.XLOOKUP([1]Parameters!B3854,[1]Printers!L:L,[1]Printers!Q:Q,,0)*E3854/10,0)*10,_xlfn.XLOOKUP([1]Parameters!B3854,[1]Printers!L:L,[1]Printers!P:P,,0)),"")</f>
        <v/>
      </c>
      <c r="G3854" cm="1">
        <f t="array" ref="G3854">IFERROR(IF(ROW()-1&gt;COUNTA([1]!T_Printers[Printers])*COUNTA([1]!T_Resins[Resins]),"",_xlfn.IFS(ROUND(VLOOKUP(C3854,[1]!T_Resins[#Data],3,FALSE)/VLOOKUP(A3854,[1]!T_Printers[#Data],5,FALSE),1)&lt;=_xlfn.XLOOKUP(B3854,[1]Printers!L:L,[1]Printers!O:O,1,0,),ROUND(VLOOKUP(C3854,[1]!T_Resins[#Data],3,FALSE)/VLOOKUP(A3854,[1]!T_Printers[#Data],5,FALSE),1),ROUND(VLOOKUP(C3854,[1]!T_Resins[#Data],3,FALSE)/VLOOKUP(A3854,[1]!T_Printers[#Data],5,FALSE),1)&gt;_xlfn.XLOOKUP(B3854,[1]Printers!L:L,[1]Printers!O:O,1,0,),10)),"")</f>
        <v>8.6999999999999993</v>
      </c>
      <c r="H3854">
        <f>IFERROR(IF(ROUND(_xlfn.XLOOKUP([1]Parameters!B3854,[1]Printers!L:L,[1]Printers!Q:Q,,0)*G3854/10,0)*10&lt;_xlfn.XLOOKUP([1]Parameters!B3854,[1]Printers!L:L,[1]Printers!P:P,,0),ROUND(_xlfn.XLOOKUP([1]Parameters!B3854,[1]Printers!L:L,[1]Printers!Q:Q,,0)*G3854/10,0)*10,_xlfn.XLOOKUP([1]Parameters!B3854,[1]Printers!L:L,[1]Printers!P:P,,0)),"")</f>
        <v>25</v>
      </c>
      <c r="I3854" s="3" cm="1">
        <f t="array" ref="I3854">IFERROR(IF(ROW()-1&gt;COUNTA([1]!T_Printers[Printers])*COUNTA([1]!T_Resins[Resins]),"",_xlfn.IFS(ROUND(VLOOKUP(C3854,[1]!T_Resins[#Data],4,FALSE)/VLOOKUP(A3854,[1]!T_Printers[#Data],5,FALSE),1)&lt;=_xlfn.XLOOKUP(B3854,[1]Printers!L:L,[1]Printers!O:O,1,0,),ROUND(VLOOKUP(C3854,[1]!T_Resins[#Data],4,FALSE)/VLOOKUP(A3854,[1]!T_Printers[#Data],5,FALSE),1),ROUND(VLOOKUP(C3854,[1]!T_Resins[#Data],4,FALSE)/VLOOKUP(A3854,[1]!T_Printers[#Data],5,FALSE),1)&gt;_xlfn.XLOOKUP(B3854,[1]Printers!L:L,[1]Printers!O:O,1,0,),"")),"")</f>
        <v>10.8</v>
      </c>
      <c r="J3854">
        <f>IFERROR(IF(ROUND(_xlfn.XLOOKUP([1]Parameters!B3854,[1]Printers!L:L,[1]Printers!Q:Q,,0)*I3854/10,0)*10&lt;_xlfn.XLOOKUP([1]Parameters!B3854,[1]Printers!L:L,[1]Printers!P:P,,0),ROUND(_xlfn.XLOOKUP([1]Parameters!B3854,[1]Printers!L:L,[1]Printers!Q:Q,,0)*I3854/10,0)*10,_xlfn.XLOOKUP([1]Parameters!B3854,[1]Printers!L:L,[1]Printers!P:P,,0)),"")</f>
        <v>25</v>
      </c>
      <c r="K3854">
        <f>IF(SUM(E3854:J3854)&lt;&gt;0,VLOOKUP(A3854,[1]!T_Printers[#Data],10,FALSE)+VLOOKUP(C3854,[1]!T_Resins[#Data],10,FALSE),"")</f>
        <v>3</v>
      </c>
      <c r="L3854">
        <f>IF(SUM(E3854:J3854)&lt;&gt;0,VLOOKUP(A3854,[1]!T_Printers[#Data],11,FALSE),"")</f>
        <v>8</v>
      </c>
      <c r="M3854">
        <f>IF(SUM(E3854:J3854)&lt;&gt;0,VLOOKUP(C3854,[1]!T_Resins[#Data],8,FALSE),"")</f>
        <v>120</v>
      </c>
      <c r="N3854">
        <f>IF(_xlfn.XLOOKUP(B3854,[1]Printers!$L:$L,[1]Printers!$R:$R,0,0)&gt;0,[1]Parameters!M3854,IF(SUM(E3854:J3854)&lt;&gt;0,VLOOKUP(C3854,[1]!T_Resins[#Data],9,FALSE),""))</f>
        <v>180</v>
      </c>
      <c r="O3854" t="str">
        <f t="shared" si="60"/>
        <v>UNIZSLASHPLUS</v>
      </c>
    </row>
    <row r="3855" spans="1:15" x14ac:dyDescent="0.25">
      <c r="A3855" t="str">
        <f t="array" ref="A3855">IF(ROW()-1&gt;COUNTA([1]!T_Printers[Printers])*COUNTA([1]!T_Resins[Resins]),"",INDEX([1]!T_Printers[Printers],INT((ROW()-2)/COUNTA([1]!T_Resins[Resins])+1)))</f>
        <v>UNIZ SLASH PLUS</v>
      </c>
      <c r="B3855" t="str">
        <f>_xlfn.XLOOKUP(A3855,[1]!T_Printers[Printers],[1]!T_Printers[Icon link],,0)</f>
        <v>UNIZSLASHPLUS</v>
      </c>
      <c r="C3855" t="str">
        <f t="array" ref="C3855">IF(ROW()-1&gt;COUNTA([1]!T_Printers[Printers])*COUNTA([1]!T_Resins[Resins]),"",INDEX([1]!T_Resins[Resins],MOD(ROW()-2,COUNTA([1]!T_Resins[Resins]))+1))</f>
        <v>Dental Yellow Clear</v>
      </c>
      <c r="D3855">
        <f>IF(SUM(E3855:J3855)&lt;&gt;0,IF(ROW()-1&gt;COUNTA([1]!T_Printers[Printers])*COUNTA([1]!T_Resins[Resins]),"",2),"")</f>
        <v>2</v>
      </c>
      <c r="E3855" cm="1">
        <f t="array" ref="E3855">IFERROR(IF(ROW()-1&gt;COUNTA([1]!T_Printers[Printers])*COUNTA([1]!T_Resins[Resins]),"",_xlfn.IFS(ROUND(VLOOKUP(C3855,[1]!T_Resins[#Data],2,FALSE)/VLOOKUP(A3855,[1]!T_Printers[#Data],5,FALSE),1)&lt;=_xlfn.XLOOKUP(B3855,[1]Printers!L:L,[1]Printers!O:O,1,0,),ROUND(VLOOKUP(C3855,[1]!T_Resins[#Data],2,FALSE)/VLOOKUP(A3855,[1]!T_Printers[#Data],5,FALSE),1),ROUND(VLOOKUP(C3855,[1]!T_Resins[#Data],2,FALSE)/VLOOKUP(A3855,[1]!T_Printers[#Data],5,FALSE),1)&gt;_xlfn.XLOOKUP(B3855,[1]Printers!L:L,[1]Printers!O:O,1,0,),10)),"Используйте слой 100 мкм")</f>
        <v>3.8</v>
      </c>
      <c r="F3855">
        <f>IFERROR(IF(ROUND(_xlfn.XLOOKUP([1]Parameters!B3855,[1]Printers!L:L,[1]Printers!Q:Q,,0)*E3855/10,0)*10&lt;_xlfn.XLOOKUP([1]Parameters!B3855,[1]Printers!L:L,[1]Printers!P:P,,0),ROUND(_xlfn.XLOOKUP([1]Parameters!B3855,[1]Printers!L:L,[1]Printers!Q:Q,,0)*E3855/10,0)*10,_xlfn.XLOOKUP([1]Parameters!B3855,[1]Printers!L:L,[1]Printers!P:P,,0)),"")</f>
        <v>25</v>
      </c>
      <c r="G3855" cm="1">
        <f t="array" ref="G3855">IFERROR(IF(ROW()-1&gt;COUNTA([1]!T_Printers[Printers])*COUNTA([1]!T_Resins[Resins]),"",_xlfn.IFS(ROUND(VLOOKUP(C3855,[1]!T_Resins[#Data],3,FALSE)/VLOOKUP(A3855,[1]!T_Printers[#Data],5,FALSE),1)&lt;=_xlfn.XLOOKUP(B3855,[1]Printers!L:L,[1]Printers!O:O,1,0,),ROUND(VLOOKUP(C3855,[1]!T_Resins[#Data],3,FALSE)/VLOOKUP(A3855,[1]!T_Printers[#Data],5,FALSE),1),ROUND(VLOOKUP(C3855,[1]!T_Resins[#Data],3,FALSE)/VLOOKUP(A3855,[1]!T_Printers[#Data],5,FALSE),1)&gt;_xlfn.XLOOKUP(B3855,[1]Printers!L:L,[1]Printers!O:O,1,0,),10)),"")</f>
        <v>4.9000000000000004</v>
      </c>
      <c r="H3855">
        <f>IFERROR(IF(ROUND(_xlfn.XLOOKUP([1]Parameters!B3855,[1]Printers!L:L,[1]Printers!Q:Q,,0)*G3855/10,0)*10&lt;_xlfn.XLOOKUP([1]Parameters!B3855,[1]Printers!L:L,[1]Printers!P:P,,0),ROUND(_xlfn.XLOOKUP([1]Parameters!B3855,[1]Printers!L:L,[1]Printers!Q:Q,,0)*G3855/10,0)*10,_xlfn.XLOOKUP([1]Parameters!B3855,[1]Printers!L:L,[1]Printers!P:P,,0)),"")</f>
        <v>25</v>
      </c>
      <c r="I3855" s="3" t="str" cm="1">
        <f t="array" ref="I3855">IFERROR(IF(ROW()-1&gt;COUNTA([1]!T_Printers[Printers])*COUNTA([1]!T_Resins[Resins]),"",_xlfn.IFS(ROUND(VLOOKUP(C3855,[1]!T_Resins[#Data],4,FALSE)/VLOOKUP(A3855,[1]!T_Printers[#Data],5,FALSE),1)&lt;=_xlfn.XLOOKUP(B3855,[1]Printers!L:L,[1]Printers!O:O,1,0,),ROUND(VLOOKUP(C3855,[1]!T_Resins[#Data],4,FALSE)/VLOOKUP(A3855,[1]!T_Printers[#Data],5,FALSE),1),ROUND(VLOOKUP(C3855,[1]!T_Resins[#Data],4,FALSE)/VLOOKUP(A3855,[1]!T_Printers[#Data],5,FALSE),1)&gt;_xlfn.XLOOKUP(B3855,[1]Printers!L:L,[1]Printers!O:O,1,0,),"")),"")</f>
        <v/>
      </c>
      <c r="J3855" t="str">
        <f>IFERROR(IF(ROUND(_xlfn.XLOOKUP([1]Parameters!B3855,[1]Printers!L:L,[1]Printers!Q:Q,,0)*I3855/10,0)*10&lt;_xlfn.XLOOKUP([1]Parameters!B3855,[1]Printers!L:L,[1]Printers!P:P,,0),ROUND(_xlfn.XLOOKUP([1]Parameters!B3855,[1]Printers!L:L,[1]Printers!Q:Q,,0)*I3855/10,0)*10,_xlfn.XLOOKUP([1]Parameters!B3855,[1]Printers!L:L,[1]Printers!P:P,,0)),"")</f>
        <v/>
      </c>
      <c r="K3855">
        <f>IF(SUM(E3855:J3855)&lt;&gt;0,VLOOKUP(A3855,[1]!T_Printers[#Data],10,FALSE)+VLOOKUP(C3855,[1]!T_Resins[#Data],10,FALSE),"")</f>
        <v>3</v>
      </c>
      <c r="L3855">
        <f>IF(SUM(E3855:J3855)&lt;&gt;0,VLOOKUP(A3855,[1]!T_Printers[#Data],11,FALSE),"")</f>
        <v>8</v>
      </c>
      <c r="M3855">
        <f>IF(SUM(E3855:J3855)&lt;&gt;0,VLOOKUP(C3855,[1]!T_Resins[#Data],8,FALSE),"")</f>
        <v>120</v>
      </c>
      <c r="N3855">
        <f>IF(_xlfn.XLOOKUP(B3855,[1]Printers!$L:$L,[1]Printers!$R:$R,0,0)&gt;0,[1]Parameters!M3855,IF(SUM(E3855:J3855)&lt;&gt;0,VLOOKUP(C3855,[1]!T_Resins[#Data],9,FALSE),""))</f>
        <v>180</v>
      </c>
      <c r="O3855" t="str">
        <f t="shared" si="60"/>
        <v>UNIZSLASHPLUS</v>
      </c>
    </row>
    <row r="3856" spans="1:15" x14ac:dyDescent="0.25">
      <c r="A3856" t="str">
        <f t="array" ref="A3856">IF(ROW()-1&gt;COUNTA([1]!T_Printers[Printers])*COUNTA([1]!T_Resins[Resins]),"",INDEX([1]!T_Printers[Printers],INT((ROW()-2)/COUNTA([1]!T_Resins[Resins])+1)))</f>
        <v>UNIZ SLASH PLUS</v>
      </c>
      <c r="B3856" t="str">
        <f>_xlfn.XLOOKUP(A3856,[1]!T_Printers[Printers],[1]!T_Printers[Icon link],,0)</f>
        <v>UNIZSLASHPLUS</v>
      </c>
      <c r="C3856" t="str">
        <f t="array" ref="C3856">IF(ROW()-1&gt;COUNTA([1]!T_Printers[Printers])*COUNTA([1]!T_Resins[Resins]),"",INDEX([1]!T_Resins[Resins],MOD(ROW()-2,COUNTA([1]!T_Resins[Resins]))+1))</f>
        <v>Dental Yellow Clear PRO</v>
      </c>
      <c r="D3856">
        <f>IF(SUM(E3856:J3856)&lt;&gt;0,IF(ROW()-1&gt;COUNTA([1]!T_Printers[Printers])*COUNTA([1]!T_Resins[Resins]),"",2),"")</f>
        <v>2</v>
      </c>
      <c r="E3856" cm="1">
        <f t="array" ref="E3856">IFERROR(IF(ROW()-1&gt;COUNTA([1]!T_Printers[Printers])*COUNTA([1]!T_Resins[Resins]),"",_xlfn.IFS(ROUND(VLOOKUP(C3856,[1]!T_Resins[#Data],2,FALSE)/VLOOKUP(A3856,[1]!T_Printers[#Data],5,FALSE),1)&lt;=_xlfn.XLOOKUP(B3856,[1]Printers!L:L,[1]Printers!O:O,1,0,),ROUND(VLOOKUP(C3856,[1]!T_Resins[#Data],2,FALSE)/VLOOKUP(A3856,[1]!T_Printers[#Data],5,FALSE),1),ROUND(VLOOKUP(C3856,[1]!T_Resins[#Data],2,FALSE)/VLOOKUP(A3856,[1]!T_Printers[#Data],5,FALSE),1)&gt;_xlfn.XLOOKUP(B3856,[1]Printers!L:L,[1]Printers!O:O,1,0,),10)),"Используйте слой 100 мкм")</f>
        <v>9.8000000000000007</v>
      </c>
      <c r="F3856">
        <f>IFERROR(IF(ROUND(_xlfn.XLOOKUP([1]Parameters!B3856,[1]Printers!L:L,[1]Printers!Q:Q,,0)*E3856/10,0)*10&lt;_xlfn.XLOOKUP([1]Parameters!B3856,[1]Printers!L:L,[1]Printers!P:P,,0),ROUND(_xlfn.XLOOKUP([1]Parameters!B3856,[1]Printers!L:L,[1]Printers!Q:Q,,0)*E3856/10,0)*10,_xlfn.XLOOKUP([1]Parameters!B3856,[1]Printers!L:L,[1]Printers!P:P,,0)),"")</f>
        <v>25</v>
      </c>
      <c r="G3856" cm="1">
        <f t="array" ref="G3856">IFERROR(IF(ROW()-1&gt;COUNTA([1]!T_Printers[Printers])*COUNTA([1]!T_Resins[Resins]),"",_xlfn.IFS(ROUND(VLOOKUP(C3856,[1]!T_Resins[#Data],3,FALSE)/VLOOKUP(A3856,[1]!T_Printers[#Data],5,FALSE),1)&lt;=_xlfn.XLOOKUP(B3856,[1]Printers!L:L,[1]Printers!O:O,1,0,),ROUND(VLOOKUP(C3856,[1]!T_Resins[#Data],3,FALSE)/VLOOKUP(A3856,[1]!T_Printers[#Data],5,FALSE),1),ROUND(VLOOKUP(C3856,[1]!T_Resins[#Data],3,FALSE)/VLOOKUP(A3856,[1]!T_Printers[#Data],5,FALSE),1)&gt;_xlfn.XLOOKUP(B3856,[1]Printers!L:L,[1]Printers!O:O,1,0,),10)),"")</f>
        <v>12.6</v>
      </c>
      <c r="H3856">
        <f>IFERROR(IF(ROUND(_xlfn.XLOOKUP([1]Parameters!B3856,[1]Printers!L:L,[1]Printers!Q:Q,,0)*G3856/10,0)*10&lt;_xlfn.XLOOKUP([1]Parameters!B3856,[1]Printers!L:L,[1]Printers!P:P,,0),ROUND(_xlfn.XLOOKUP([1]Parameters!B3856,[1]Printers!L:L,[1]Printers!Q:Q,,0)*G3856/10,0)*10,_xlfn.XLOOKUP([1]Parameters!B3856,[1]Printers!L:L,[1]Printers!P:P,,0)),"")</f>
        <v>25</v>
      </c>
      <c r="I3856" s="3" t="str" cm="1">
        <f t="array" ref="I3856">IFERROR(IF(ROW()-1&gt;COUNTA([1]!T_Printers[Printers])*COUNTA([1]!T_Resins[Resins]),"",_xlfn.IFS(ROUND(VLOOKUP(C3856,[1]!T_Resins[#Data],4,FALSE)/VLOOKUP(A3856,[1]!T_Printers[#Data],5,FALSE),1)&lt;=_xlfn.XLOOKUP(B3856,[1]Printers!L:L,[1]Printers!O:O,1,0,),ROUND(VLOOKUP(C3856,[1]!T_Resins[#Data],4,FALSE)/VLOOKUP(A3856,[1]!T_Printers[#Data],5,FALSE),1),ROUND(VLOOKUP(C3856,[1]!T_Resins[#Data],4,FALSE)/VLOOKUP(A3856,[1]!T_Printers[#Data],5,FALSE),1)&gt;_xlfn.XLOOKUP(B3856,[1]Printers!L:L,[1]Printers!O:O,1,0,),"")),"")</f>
        <v/>
      </c>
      <c r="J3856" t="str">
        <f>IFERROR(IF(ROUND(_xlfn.XLOOKUP([1]Parameters!B3856,[1]Printers!L:L,[1]Printers!Q:Q,,0)*I3856/10,0)*10&lt;_xlfn.XLOOKUP([1]Parameters!B3856,[1]Printers!L:L,[1]Printers!P:P,,0),ROUND(_xlfn.XLOOKUP([1]Parameters!B3856,[1]Printers!L:L,[1]Printers!Q:Q,,0)*I3856/10,0)*10,_xlfn.XLOOKUP([1]Parameters!B3856,[1]Printers!L:L,[1]Printers!P:P,,0)),"")</f>
        <v/>
      </c>
      <c r="K3856">
        <f>IF(SUM(E3856:J3856)&lt;&gt;0,VLOOKUP(A3856,[1]!T_Printers[#Data],10,FALSE)+VLOOKUP(C3856,[1]!T_Resins[#Data],10,FALSE),"")</f>
        <v>3</v>
      </c>
      <c r="L3856">
        <f>IF(SUM(E3856:J3856)&lt;&gt;0,VLOOKUP(A3856,[1]!T_Printers[#Data],11,FALSE),"")</f>
        <v>8</v>
      </c>
      <c r="M3856">
        <f>IF(SUM(E3856:J3856)&lt;&gt;0,VLOOKUP(C3856,[1]!T_Resins[#Data],8,FALSE),"")</f>
        <v>120</v>
      </c>
      <c r="N3856">
        <f>IF(_xlfn.XLOOKUP(B3856,[1]Printers!$L:$L,[1]Printers!$R:$R,0,0)&gt;0,[1]Parameters!M3856,IF(SUM(E3856:J3856)&lt;&gt;0,VLOOKUP(C3856,[1]!T_Resins[#Data],9,FALSE),""))</f>
        <v>180</v>
      </c>
      <c r="O3856" t="str">
        <f t="shared" si="60"/>
        <v>UNIZSLASHPLUS</v>
      </c>
    </row>
    <row r="3857" spans="1:15" x14ac:dyDescent="0.25">
      <c r="A3857" t="str">
        <f t="array" ref="A3857">IF(ROW()-1&gt;COUNTA([1]!T_Printers[Printers])*COUNTA([1]!T_Resins[Resins]),"",INDEX([1]!T_Printers[Printers],INT((ROW()-2)/COUNTA([1]!T_Resins[Resins])+1)))</f>
        <v>UNIZ SLASH PLUS</v>
      </c>
      <c r="B3857" t="str">
        <f>_xlfn.XLOOKUP(A3857,[1]!T_Printers[Printers],[1]!T_Printers[Icon link],,0)</f>
        <v>UNIZSLASHPLUS</v>
      </c>
      <c r="C3857" t="str">
        <f t="array" ref="C3857">IF(ROW()-1&gt;COUNTA([1]!T_Printers[Printers])*COUNTA([1]!T_Resins[Resins]),"",INDEX([1]!T_Resins[Resins],MOD(ROW()-2,COUNTA([1]!T_Resins[Resins]))+1))</f>
        <v>Industrial ABS Black</v>
      </c>
      <c r="D3857">
        <f>IF(SUM(E3857:J3857)&lt;&gt;0,IF(ROW()-1&gt;COUNTA([1]!T_Printers[Printers])*COUNTA([1]!T_Resins[Resins]),"",2),"")</f>
        <v>2</v>
      </c>
      <c r="E3857" cm="1">
        <f t="array" ref="E3857">IFERROR(IF(ROW()-1&gt;COUNTA([1]!T_Printers[Printers])*COUNTA([1]!T_Resins[Resins]),"",_xlfn.IFS(ROUND(VLOOKUP(C3857,[1]!T_Resins[#Data],2,FALSE)/VLOOKUP(A3857,[1]!T_Printers[#Data],5,FALSE),1)&lt;=_xlfn.XLOOKUP(B3857,[1]Printers!L:L,[1]Printers!O:O,1,0,),ROUND(VLOOKUP(C3857,[1]!T_Resins[#Data],2,FALSE)/VLOOKUP(A3857,[1]!T_Printers[#Data],5,FALSE),1),ROUND(VLOOKUP(C3857,[1]!T_Resins[#Data],2,FALSE)/VLOOKUP(A3857,[1]!T_Printers[#Data],5,FALSE),1)&gt;_xlfn.XLOOKUP(B3857,[1]Printers!L:L,[1]Printers!O:O,1,0,),10)),"Используйте слой 100 мкм")</f>
        <v>7.8</v>
      </c>
      <c r="F3857">
        <f>IFERROR(IF(ROUND(_xlfn.XLOOKUP([1]Parameters!B3857,[1]Printers!L:L,[1]Printers!Q:Q,,0)*E3857/10,0)*10&lt;_xlfn.XLOOKUP([1]Parameters!B3857,[1]Printers!L:L,[1]Printers!P:P,,0),ROUND(_xlfn.XLOOKUP([1]Parameters!B3857,[1]Printers!L:L,[1]Printers!Q:Q,,0)*E3857/10,0)*10,_xlfn.XLOOKUP([1]Parameters!B3857,[1]Printers!L:L,[1]Printers!P:P,,0)),"")</f>
        <v>25</v>
      </c>
      <c r="G3857" cm="1">
        <f t="array" ref="G3857">IFERROR(IF(ROW()-1&gt;COUNTA([1]!T_Printers[Printers])*COUNTA([1]!T_Resins[Resins]),"",_xlfn.IFS(ROUND(VLOOKUP(C3857,[1]!T_Resins[#Data],3,FALSE)/VLOOKUP(A3857,[1]!T_Printers[#Data],5,FALSE),1)&lt;=_xlfn.XLOOKUP(B3857,[1]Printers!L:L,[1]Printers!O:O,1,0,),ROUND(VLOOKUP(C3857,[1]!T_Resins[#Data],3,FALSE)/VLOOKUP(A3857,[1]!T_Printers[#Data],5,FALSE),1),ROUND(VLOOKUP(C3857,[1]!T_Resins[#Data],3,FALSE)/VLOOKUP(A3857,[1]!T_Printers[#Data],5,FALSE),1)&gt;_xlfn.XLOOKUP(B3857,[1]Printers!L:L,[1]Printers!O:O,1,0,),10)),"")</f>
        <v>10.1</v>
      </c>
      <c r="H3857">
        <f>IFERROR(IF(ROUND(_xlfn.XLOOKUP([1]Parameters!B3857,[1]Printers!L:L,[1]Printers!Q:Q,,0)*G3857/10,0)*10&lt;_xlfn.XLOOKUP([1]Parameters!B3857,[1]Printers!L:L,[1]Printers!P:P,,0),ROUND(_xlfn.XLOOKUP([1]Parameters!B3857,[1]Printers!L:L,[1]Printers!Q:Q,,0)*G3857/10,0)*10,_xlfn.XLOOKUP([1]Parameters!B3857,[1]Printers!L:L,[1]Printers!P:P,,0)),"")</f>
        <v>25</v>
      </c>
      <c r="I3857" s="3" t="str" cm="1">
        <f t="array" ref="I3857">IFERROR(IF(ROW()-1&gt;COUNTA([1]!T_Printers[Printers])*COUNTA([1]!T_Resins[Resins]),"",_xlfn.IFS(ROUND(VLOOKUP(C3857,[1]!T_Resins[#Data],4,FALSE)/VLOOKUP(A3857,[1]!T_Printers[#Data],5,FALSE),1)&lt;=_xlfn.XLOOKUP(B3857,[1]Printers!L:L,[1]Printers!O:O,1,0,),ROUND(VLOOKUP(C3857,[1]!T_Resins[#Data],4,FALSE)/VLOOKUP(A3857,[1]!T_Printers[#Data],5,FALSE),1),ROUND(VLOOKUP(C3857,[1]!T_Resins[#Data],4,FALSE)/VLOOKUP(A3857,[1]!T_Printers[#Data],5,FALSE),1)&gt;_xlfn.XLOOKUP(B3857,[1]Printers!L:L,[1]Printers!O:O,1,0,),"")),"")</f>
        <v/>
      </c>
      <c r="J3857" t="str">
        <f>IFERROR(IF(ROUND(_xlfn.XLOOKUP([1]Parameters!B3857,[1]Printers!L:L,[1]Printers!Q:Q,,0)*I3857/10,0)*10&lt;_xlfn.XLOOKUP([1]Parameters!B3857,[1]Printers!L:L,[1]Printers!P:P,,0),ROUND(_xlfn.XLOOKUP([1]Parameters!B3857,[1]Printers!L:L,[1]Printers!Q:Q,,0)*I3857/10,0)*10,_xlfn.XLOOKUP([1]Parameters!B3857,[1]Printers!L:L,[1]Printers!P:P,,0)),"")</f>
        <v/>
      </c>
      <c r="K3857">
        <f>IF(SUM(E3857:J3857)&lt;&gt;0,VLOOKUP(A3857,[1]!T_Printers[#Data],10,FALSE)+VLOOKUP(C3857,[1]!T_Resins[#Data],10,FALSE),"")</f>
        <v>3</v>
      </c>
      <c r="L3857">
        <f>IF(SUM(E3857:J3857)&lt;&gt;0,VLOOKUP(A3857,[1]!T_Printers[#Data],11,FALSE),"")</f>
        <v>8</v>
      </c>
      <c r="M3857">
        <f>IF(SUM(E3857:J3857)&lt;&gt;0,VLOOKUP(C3857,[1]!T_Resins[#Data],8,FALSE),"")</f>
        <v>60</v>
      </c>
      <c r="N3857">
        <f>IF(_xlfn.XLOOKUP(B3857,[1]Printers!$L:$L,[1]Printers!$R:$R,0,0)&gt;0,[1]Parameters!M3857,IF(SUM(E3857:J3857)&lt;&gt;0,VLOOKUP(C3857,[1]!T_Resins[#Data],9,FALSE),""))</f>
        <v>60</v>
      </c>
      <c r="O3857" t="str">
        <f t="shared" si="60"/>
        <v>UNIZSLASHPLUS</v>
      </c>
    </row>
    <row r="3858" spans="1:15" x14ac:dyDescent="0.25">
      <c r="A3858" t="str">
        <f t="array" ref="A3858">IF(ROW()-1&gt;COUNTA([1]!T_Printers[Printers])*COUNTA([1]!T_Resins[Resins]),"",INDEX([1]!T_Printers[Printers],INT((ROW()-2)/COUNTA([1]!T_Resins[Resins])+1)))</f>
        <v>UNIZ SLASH PLUS</v>
      </c>
      <c r="B3858" t="str">
        <f>_xlfn.XLOOKUP(A3858,[1]!T_Printers[Printers],[1]!T_Printers[Icon link],,0)</f>
        <v>UNIZSLASHPLUS</v>
      </c>
      <c r="C3858" t="str">
        <f t="array" ref="C3858">IF(ROW()-1&gt;COUNTA([1]!T_Printers[Printers])*COUNTA([1]!T_Resins[Resins]),"",INDEX([1]!T_Resins[Resins],MOD(ROW()-2,COUNTA([1]!T_Resins[Resins]))+1))</f>
        <v>Industrial ABS-Like Grey</v>
      </c>
      <c r="D3858">
        <f>IF(SUM(E3858:J3858)&lt;&gt;0,IF(ROW()-1&gt;COUNTA([1]!T_Printers[Printers])*COUNTA([1]!T_Resins[Resins]),"",2),"")</f>
        <v>2</v>
      </c>
      <c r="E3858" cm="1">
        <f t="array" ref="E3858">IFERROR(IF(ROW()-1&gt;COUNTA([1]!T_Printers[Printers])*COUNTA([1]!T_Resins[Resins]),"",_xlfn.IFS(ROUND(VLOOKUP(C3858,[1]!T_Resins[#Data],2,FALSE)/VLOOKUP(A3858,[1]!T_Printers[#Data],5,FALSE),1)&lt;=_xlfn.XLOOKUP(B3858,[1]Printers!L:L,[1]Printers!O:O,1,0,),ROUND(VLOOKUP(C3858,[1]!T_Resins[#Data],2,FALSE)/VLOOKUP(A3858,[1]!T_Printers[#Data],5,FALSE),1),ROUND(VLOOKUP(C3858,[1]!T_Resins[#Data],2,FALSE)/VLOOKUP(A3858,[1]!T_Printers[#Data],5,FALSE),1)&gt;_xlfn.XLOOKUP(B3858,[1]Printers!L:L,[1]Printers!O:O,1,0,),10)),"Используйте слой 100 мкм")</f>
        <v>7.7</v>
      </c>
      <c r="F3858">
        <f>IFERROR(IF(ROUND(_xlfn.XLOOKUP([1]Parameters!B3858,[1]Printers!L:L,[1]Printers!Q:Q,,0)*E3858/10,0)*10&lt;_xlfn.XLOOKUP([1]Parameters!B3858,[1]Printers!L:L,[1]Printers!P:P,,0),ROUND(_xlfn.XLOOKUP([1]Parameters!B3858,[1]Printers!L:L,[1]Printers!Q:Q,,0)*E3858/10,0)*10,_xlfn.XLOOKUP([1]Parameters!B3858,[1]Printers!L:L,[1]Printers!P:P,,0)),"")</f>
        <v>25</v>
      </c>
      <c r="G3858" cm="1">
        <f t="array" ref="G3858">IFERROR(IF(ROW()-1&gt;COUNTA([1]!T_Printers[Printers])*COUNTA([1]!T_Resins[Resins]),"",_xlfn.IFS(ROUND(VLOOKUP(C3858,[1]!T_Resins[#Data],3,FALSE)/VLOOKUP(A3858,[1]!T_Printers[#Data],5,FALSE),1)&lt;=_xlfn.XLOOKUP(B3858,[1]Printers!L:L,[1]Printers!O:O,1,0,),ROUND(VLOOKUP(C3858,[1]!T_Resins[#Data],3,FALSE)/VLOOKUP(A3858,[1]!T_Printers[#Data],5,FALSE),1),ROUND(VLOOKUP(C3858,[1]!T_Resins[#Data],3,FALSE)/VLOOKUP(A3858,[1]!T_Printers[#Data],5,FALSE),1)&gt;_xlfn.XLOOKUP(B3858,[1]Printers!L:L,[1]Printers!O:O,1,0,),10)),"")</f>
        <v>10</v>
      </c>
      <c r="H3858">
        <f>IFERROR(IF(ROUND(_xlfn.XLOOKUP([1]Parameters!B3858,[1]Printers!L:L,[1]Printers!Q:Q,,0)*G3858/10,0)*10&lt;_xlfn.XLOOKUP([1]Parameters!B3858,[1]Printers!L:L,[1]Printers!P:P,,0),ROUND(_xlfn.XLOOKUP([1]Parameters!B3858,[1]Printers!L:L,[1]Printers!Q:Q,,0)*G3858/10,0)*10,_xlfn.XLOOKUP([1]Parameters!B3858,[1]Printers!L:L,[1]Printers!P:P,,0)),"")</f>
        <v>25</v>
      </c>
      <c r="I3858" s="3" t="str" cm="1">
        <f t="array" ref="I3858">IFERROR(IF(ROW()-1&gt;COUNTA([1]!T_Printers[Printers])*COUNTA([1]!T_Resins[Resins]),"",_xlfn.IFS(ROUND(VLOOKUP(C3858,[1]!T_Resins[#Data],4,FALSE)/VLOOKUP(A3858,[1]!T_Printers[#Data],5,FALSE),1)&lt;=_xlfn.XLOOKUP(B3858,[1]Printers!L:L,[1]Printers!O:O,1,0,),ROUND(VLOOKUP(C3858,[1]!T_Resins[#Data],4,FALSE)/VLOOKUP(A3858,[1]!T_Printers[#Data],5,FALSE),1),ROUND(VLOOKUP(C3858,[1]!T_Resins[#Data],4,FALSE)/VLOOKUP(A3858,[1]!T_Printers[#Data],5,FALSE),1)&gt;_xlfn.XLOOKUP(B3858,[1]Printers!L:L,[1]Printers!O:O,1,0,),"")),"")</f>
        <v/>
      </c>
      <c r="J3858" t="str">
        <f>IFERROR(IF(ROUND(_xlfn.XLOOKUP([1]Parameters!B3858,[1]Printers!L:L,[1]Printers!Q:Q,,0)*I3858/10,0)*10&lt;_xlfn.XLOOKUP([1]Parameters!B3858,[1]Printers!L:L,[1]Printers!P:P,,0),ROUND(_xlfn.XLOOKUP([1]Parameters!B3858,[1]Printers!L:L,[1]Printers!Q:Q,,0)*I3858/10,0)*10,_xlfn.XLOOKUP([1]Parameters!B3858,[1]Printers!L:L,[1]Printers!P:P,,0)),"")</f>
        <v/>
      </c>
      <c r="K3858">
        <f>IF(SUM(E3858:J3858)&lt;&gt;0,VLOOKUP(A3858,[1]!T_Printers[#Data],10,FALSE)+VLOOKUP(C3858,[1]!T_Resins[#Data],10,FALSE),"")</f>
        <v>3</v>
      </c>
      <c r="L3858">
        <f>IF(SUM(E3858:J3858)&lt;&gt;0,VLOOKUP(A3858,[1]!T_Printers[#Data],11,FALSE),"")</f>
        <v>8</v>
      </c>
      <c r="M3858">
        <f>IF(SUM(E3858:J3858)&lt;&gt;0,VLOOKUP(C3858,[1]!T_Resins[#Data],8,FALSE),"")</f>
        <v>120</v>
      </c>
      <c r="N3858">
        <f>IF(_xlfn.XLOOKUP(B3858,[1]Printers!$L:$L,[1]Printers!$R:$R,0,0)&gt;0,[1]Parameters!M3858,IF(SUM(E3858:J3858)&lt;&gt;0,VLOOKUP(C3858,[1]!T_Resins[#Data],9,FALSE),""))</f>
        <v>180</v>
      </c>
      <c r="O3858" t="str">
        <f t="shared" si="60"/>
        <v>UNIZSLASHPLUS</v>
      </c>
    </row>
    <row r="3859" spans="1:15" x14ac:dyDescent="0.25">
      <c r="A3859" t="str">
        <f t="array" ref="A3859">IF(ROW()-1&gt;COUNTA([1]!T_Printers[Printers])*COUNTA([1]!T_Resins[Resins]),"",INDEX([1]!T_Printers[Printers],INT((ROW()-2)/COUNTA([1]!T_Resins[Resins])+1)))</f>
        <v>UNIZ SLASH PLUS</v>
      </c>
      <c r="B3859" t="str">
        <f>_xlfn.XLOOKUP(A3859,[1]!T_Printers[Printers],[1]!T_Printers[Icon link],,0)</f>
        <v>UNIZSLASHPLUS</v>
      </c>
      <c r="C3859" t="str">
        <f t="array" ref="C3859">IF(ROW()-1&gt;COUNTA([1]!T_Printers[Printers])*COUNTA([1]!T_Resins[Resins]),"",INDEX([1]!T_Resins[Resins],MOD(ROW()-2,COUNTA([1]!T_Resins[Resins]))+1))</f>
        <v>Industrial Flex Natural Clear</v>
      </c>
      <c r="D3859">
        <f>IF(SUM(E3859:J3859)&lt;&gt;0,IF(ROW()-1&gt;COUNTA([1]!T_Printers[Printers])*COUNTA([1]!T_Resins[Resins]),"",2),"")</f>
        <v>2</v>
      </c>
      <c r="E3859" cm="1">
        <f t="array" ref="E3859">IFERROR(IF(ROW()-1&gt;COUNTA([1]!T_Printers[Printers])*COUNTA([1]!T_Resins[Resins]),"",_xlfn.IFS(ROUND(VLOOKUP(C3859,[1]!T_Resins[#Data],2,FALSE)/VLOOKUP(A3859,[1]!T_Printers[#Data],5,FALSE),1)&lt;=_xlfn.XLOOKUP(B3859,[1]Printers!L:L,[1]Printers!O:O,1,0,),ROUND(VLOOKUP(C3859,[1]!T_Resins[#Data],2,FALSE)/VLOOKUP(A3859,[1]!T_Printers[#Data],5,FALSE),1),ROUND(VLOOKUP(C3859,[1]!T_Resins[#Data],2,FALSE)/VLOOKUP(A3859,[1]!T_Printers[#Data],5,FALSE),1)&gt;_xlfn.XLOOKUP(B3859,[1]Printers!L:L,[1]Printers!O:O,1,0,),10)),"Используйте слой 100 мкм")</f>
        <v>2.9</v>
      </c>
      <c r="F3859">
        <f>IFERROR(IF(ROUND(_xlfn.XLOOKUP([1]Parameters!B3859,[1]Printers!L:L,[1]Printers!Q:Q,,0)*E3859/10,0)*10&lt;_xlfn.XLOOKUP([1]Parameters!B3859,[1]Printers!L:L,[1]Printers!P:P,,0),ROUND(_xlfn.XLOOKUP([1]Parameters!B3859,[1]Printers!L:L,[1]Printers!Q:Q,,0)*E3859/10,0)*10,_xlfn.XLOOKUP([1]Parameters!B3859,[1]Printers!L:L,[1]Printers!P:P,,0)),"")</f>
        <v>25</v>
      </c>
      <c r="G3859" cm="1">
        <f t="array" ref="G3859">IFERROR(IF(ROW()-1&gt;COUNTA([1]!T_Printers[Printers])*COUNTA([1]!T_Resins[Resins]),"",_xlfn.IFS(ROUND(VLOOKUP(C3859,[1]!T_Resins[#Data],3,FALSE)/VLOOKUP(A3859,[1]!T_Printers[#Data],5,FALSE),1)&lt;=_xlfn.XLOOKUP(B3859,[1]Printers!L:L,[1]Printers!O:O,1,0,),ROUND(VLOOKUP(C3859,[1]!T_Resins[#Data],3,FALSE)/VLOOKUP(A3859,[1]!T_Printers[#Data],5,FALSE),1),ROUND(VLOOKUP(C3859,[1]!T_Resins[#Data],3,FALSE)/VLOOKUP(A3859,[1]!T_Printers[#Data],5,FALSE),1)&gt;_xlfn.XLOOKUP(B3859,[1]Printers!L:L,[1]Printers!O:O,1,0,),10)),"")</f>
        <v>3.8</v>
      </c>
      <c r="H3859">
        <f>IFERROR(IF(ROUND(_xlfn.XLOOKUP([1]Parameters!B3859,[1]Printers!L:L,[1]Printers!Q:Q,,0)*G3859/10,0)*10&lt;_xlfn.XLOOKUP([1]Parameters!B3859,[1]Printers!L:L,[1]Printers!P:P,,0),ROUND(_xlfn.XLOOKUP([1]Parameters!B3859,[1]Printers!L:L,[1]Printers!Q:Q,,0)*G3859/10,0)*10,_xlfn.XLOOKUP([1]Parameters!B3859,[1]Printers!L:L,[1]Printers!P:P,,0)),"")</f>
        <v>25</v>
      </c>
      <c r="I3859" s="3" t="str" cm="1">
        <f t="array" ref="I3859">IFERROR(IF(ROW()-1&gt;COUNTA([1]!T_Printers[Printers])*COUNTA([1]!T_Resins[Resins]),"",_xlfn.IFS(ROUND(VLOOKUP(C3859,[1]!T_Resins[#Data],4,FALSE)/VLOOKUP(A3859,[1]!T_Printers[#Data],5,FALSE),1)&lt;=_xlfn.XLOOKUP(B3859,[1]Printers!L:L,[1]Printers!O:O,1,0,),ROUND(VLOOKUP(C3859,[1]!T_Resins[#Data],4,FALSE)/VLOOKUP(A3859,[1]!T_Printers[#Data],5,FALSE),1),ROUND(VLOOKUP(C3859,[1]!T_Resins[#Data],4,FALSE)/VLOOKUP(A3859,[1]!T_Printers[#Data],5,FALSE),1)&gt;_xlfn.XLOOKUP(B3859,[1]Printers!L:L,[1]Printers!O:O,1,0,),"")),"")</f>
        <v/>
      </c>
      <c r="J3859" t="str">
        <f>IFERROR(IF(ROUND(_xlfn.XLOOKUP([1]Parameters!B3859,[1]Printers!L:L,[1]Printers!Q:Q,,0)*I3859/10,0)*10&lt;_xlfn.XLOOKUP([1]Parameters!B3859,[1]Printers!L:L,[1]Printers!P:P,,0),ROUND(_xlfn.XLOOKUP([1]Parameters!B3859,[1]Printers!L:L,[1]Printers!Q:Q,,0)*I3859/10,0)*10,_xlfn.XLOOKUP([1]Parameters!B3859,[1]Printers!L:L,[1]Printers!P:P,,0)),"")</f>
        <v/>
      </c>
      <c r="K3859">
        <f>IF(SUM(E3859:J3859)&lt;&gt;0,VLOOKUP(A3859,[1]!T_Printers[#Data],10,FALSE)+VLOOKUP(C3859,[1]!T_Resins[#Data],10,FALSE),"")</f>
        <v>3</v>
      </c>
      <c r="L3859">
        <f>IF(SUM(E3859:J3859)&lt;&gt;0,VLOOKUP(A3859,[1]!T_Printers[#Data],11,FALSE),"")</f>
        <v>8</v>
      </c>
      <c r="M3859">
        <f>IF(SUM(E3859:J3859)&lt;&gt;0,VLOOKUP(C3859,[1]!T_Resins[#Data],8,FALSE),"")</f>
        <v>60</v>
      </c>
      <c r="N3859">
        <f>IF(_xlfn.XLOOKUP(B3859,[1]Printers!$L:$L,[1]Printers!$R:$R,0,0)&gt;0,[1]Parameters!M3859,IF(SUM(E3859:J3859)&lt;&gt;0,VLOOKUP(C3859,[1]!T_Resins[#Data],9,FALSE),""))</f>
        <v>60</v>
      </c>
      <c r="O3859" t="str">
        <f t="shared" si="60"/>
        <v>UNIZSLASHPLUS</v>
      </c>
    </row>
    <row r="3860" spans="1:15" x14ac:dyDescent="0.25">
      <c r="A3860" t="str">
        <f t="array" ref="A3860">IF(ROW()-1&gt;COUNTA([1]!T_Printers[Printers])*COUNTA([1]!T_Resins[Resins]),"",INDEX([1]!T_Printers[Printers],INT((ROW()-2)/COUNTA([1]!T_Resins[Resins])+1)))</f>
        <v>UNIZ SLASH PLUS</v>
      </c>
      <c r="B3860" t="str">
        <f>_xlfn.XLOOKUP(A3860,[1]!T_Printers[Printers],[1]!T_Printers[Icon link],,0)</f>
        <v>UNIZSLASHPLUS</v>
      </c>
      <c r="C3860" t="str">
        <f t="array" ref="C3860">IF(ROW()-1&gt;COUNTA([1]!T_Printers[Printers])*COUNTA([1]!T_Resins[Resins]),"",INDEX([1]!T_Resins[Resins],MOD(ROW()-2,COUNTA([1]!T_Resins[Resins]))+1))</f>
        <v>Industrial Nylon Like</v>
      </c>
      <c r="D3860">
        <f>IF(SUM(E3860:J3860)&lt;&gt;0,IF(ROW()-1&gt;COUNTA([1]!T_Printers[Printers])*COUNTA([1]!T_Resins[Resins]),"",2),"")</f>
        <v>2</v>
      </c>
      <c r="E3860" cm="1">
        <f t="array" ref="E3860">IFERROR(IF(ROW()-1&gt;COUNTA([1]!T_Printers[Printers])*COUNTA([1]!T_Resins[Resins]),"",_xlfn.IFS(ROUND(VLOOKUP(C3860,[1]!T_Resins[#Data],2,FALSE)/VLOOKUP(A3860,[1]!T_Printers[#Data],5,FALSE),1)&lt;=_xlfn.XLOOKUP(B3860,[1]Printers!L:L,[1]Printers!O:O,1,0,),ROUND(VLOOKUP(C3860,[1]!T_Resins[#Data],2,FALSE)/VLOOKUP(A3860,[1]!T_Printers[#Data],5,FALSE),1),ROUND(VLOOKUP(C3860,[1]!T_Resins[#Data],2,FALSE)/VLOOKUP(A3860,[1]!T_Printers[#Data],5,FALSE),1)&gt;_xlfn.XLOOKUP(B3860,[1]Printers!L:L,[1]Printers!O:O,1,0,),10)),"Используйте слой 100 мкм")</f>
        <v>2.1</v>
      </c>
      <c r="F3860">
        <f>IFERROR(IF(ROUND(_xlfn.XLOOKUP([1]Parameters!B3860,[1]Printers!L:L,[1]Printers!Q:Q,,0)*E3860/10,0)*10&lt;_xlfn.XLOOKUP([1]Parameters!B3860,[1]Printers!L:L,[1]Printers!P:P,,0),ROUND(_xlfn.XLOOKUP([1]Parameters!B3860,[1]Printers!L:L,[1]Printers!Q:Q,,0)*E3860/10,0)*10,_xlfn.XLOOKUP([1]Parameters!B3860,[1]Printers!L:L,[1]Printers!P:P,,0)),"")</f>
        <v>20</v>
      </c>
      <c r="G3860" cm="1">
        <f t="array" ref="G3860">IFERROR(IF(ROW()-1&gt;COUNTA([1]!T_Printers[Printers])*COUNTA([1]!T_Resins[Resins]),"",_xlfn.IFS(ROUND(VLOOKUP(C3860,[1]!T_Resins[#Data],3,FALSE)/VLOOKUP(A3860,[1]!T_Printers[#Data],5,FALSE),1)&lt;=_xlfn.XLOOKUP(B3860,[1]Printers!L:L,[1]Printers!O:O,1,0,),ROUND(VLOOKUP(C3860,[1]!T_Resins[#Data],3,FALSE)/VLOOKUP(A3860,[1]!T_Printers[#Data],5,FALSE),1),ROUND(VLOOKUP(C3860,[1]!T_Resins[#Data],3,FALSE)/VLOOKUP(A3860,[1]!T_Printers[#Data],5,FALSE),1)&gt;_xlfn.XLOOKUP(B3860,[1]Printers!L:L,[1]Printers!O:O,1,0,),10)),"")</f>
        <v>2.8</v>
      </c>
      <c r="H3860">
        <f>IFERROR(IF(ROUND(_xlfn.XLOOKUP([1]Parameters!B3860,[1]Printers!L:L,[1]Printers!Q:Q,,0)*G3860/10,0)*10&lt;_xlfn.XLOOKUP([1]Parameters!B3860,[1]Printers!L:L,[1]Printers!P:P,,0),ROUND(_xlfn.XLOOKUP([1]Parameters!B3860,[1]Printers!L:L,[1]Printers!Q:Q,,0)*G3860/10,0)*10,_xlfn.XLOOKUP([1]Parameters!B3860,[1]Printers!L:L,[1]Printers!P:P,,0)),"")</f>
        <v>25</v>
      </c>
      <c r="I3860" s="3" t="str" cm="1">
        <f t="array" ref="I3860">IFERROR(IF(ROW()-1&gt;COUNTA([1]!T_Printers[Printers])*COUNTA([1]!T_Resins[Resins]),"",_xlfn.IFS(ROUND(VLOOKUP(C3860,[1]!T_Resins[#Data],4,FALSE)/VLOOKUP(A3860,[1]!T_Printers[#Data],5,FALSE),1)&lt;=_xlfn.XLOOKUP(B3860,[1]Printers!L:L,[1]Printers!O:O,1,0,),ROUND(VLOOKUP(C3860,[1]!T_Resins[#Data],4,FALSE)/VLOOKUP(A3860,[1]!T_Printers[#Data],5,FALSE),1),ROUND(VLOOKUP(C3860,[1]!T_Resins[#Data],4,FALSE)/VLOOKUP(A3860,[1]!T_Printers[#Data],5,FALSE),1)&gt;_xlfn.XLOOKUP(B3860,[1]Printers!L:L,[1]Printers!O:O,1,0,),"")),"")</f>
        <v/>
      </c>
      <c r="J3860" t="str">
        <f>IFERROR(IF(ROUND(_xlfn.XLOOKUP([1]Parameters!B3860,[1]Printers!L:L,[1]Printers!Q:Q,,0)*I3860/10,0)*10&lt;_xlfn.XLOOKUP([1]Parameters!B3860,[1]Printers!L:L,[1]Printers!P:P,,0),ROUND(_xlfn.XLOOKUP([1]Parameters!B3860,[1]Printers!L:L,[1]Printers!Q:Q,,0)*I3860/10,0)*10,_xlfn.XLOOKUP([1]Parameters!B3860,[1]Printers!L:L,[1]Printers!P:P,,0)),"")</f>
        <v/>
      </c>
      <c r="K3860">
        <f>IF(SUM(E3860:J3860)&lt;&gt;0,VLOOKUP(A3860,[1]!T_Printers[#Data],10,FALSE)+VLOOKUP(C3860,[1]!T_Resins[#Data],10,FALSE),"")</f>
        <v>3</v>
      </c>
      <c r="L3860">
        <f>IF(SUM(E3860:J3860)&lt;&gt;0,VLOOKUP(A3860,[1]!T_Printers[#Data],11,FALSE),"")</f>
        <v>8</v>
      </c>
      <c r="M3860">
        <f>IF(SUM(E3860:J3860)&lt;&gt;0,VLOOKUP(C3860,[1]!T_Resins[#Data],8,FALSE),"")</f>
        <v>60</v>
      </c>
      <c r="N3860">
        <f>IF(_xlfn.XLOOKUP(B3860,[1]Printers!$L:$L,[1]Printers!$R:$R,0,0)&gt;0,[1]Parameters!M3860,IF(SUM(E3860:J3860)&lt;&gt;0,VLOOKUP(C3860,[1]!T_Resins[#Data],9,FALSE),""))</f>
        <v>60</v>
      </c>
      <c r="O3860" t="str">
        <f t="shared" si="60"/>
        <v>UNIZSLASHPLUS</v>
      </c>
    </row>
    <row r="3861" spans="1:15" x14ac:dyDescent="0.25">
      <c r="A3861" t="str">
        <f t="array" ref="A3861">IF(ROW()-1&gt;COUNTA([1]!T_Printers[Printers])*COUNTA([1]!T_Resins[Resins]),"",INDEX([1]!T_Printers[Printers],INT((ROW()-2)/COUNTA([1]!T_Resins[Resins])+1)))</f>
        <v>UNIZ SLASH PLUS</v>
      </c>
      <c r="B3861" t="str">
        <f>_xlfn.XLOOKUP(A3861,[1]!T_Printers[Printers],[1]!T_Printers[Icon link],,0)</f>
        <v>UNIZSLASHPLUS</v>
      </c>
      <c r="C3861" t="str">
        <f t="array" ref="C3861">IF(ROW()-1&gt;COUNTA([1]!T_Printers[Printers])*COUNTA([1]!T_Resins[Resins]),"",INDEX([1]!T_Resins[Resins],MOD(ROW()-2,COUNTA([1]!T_Resins[Resins]))+1))</f>
        <v>Industrial PP-Like</v>
      </c>
      <c r="D3861">
        <f>IF(SUM(E3861:J3861)&lt;&gt;0,IF(ROW()-1&gt;COUNTA([1]!T_Printers[Printers])*COUNTA([1]!T_Resins[Resins]),"",2),"")</f>
        <v>2</v>
      </c>
      <c r="E3861" cm="1">
        <f t="array" ref="E3861">IFERROR(IF(ROW()-1&gt;COUNTA([1]!T_Printers[Printers])*COUNTA([1]!T_Resins[Resins]),"",_xlfn.IFS(ROUND(VLOOKUP(C3861,[1]!T_Resins[#Data],2,FALSE)/VLOOKUP(A3861,[1]!T_Printers[#Data],5,FALSE),1)&lt;=_xlfn.XLOOKUP(B3861,[1]Printers!L:L,[1]Printers!O:O,1,0,),ROUND(VLOOKUP(C3861,[1]!T_Resins[#Data],2,FALSE)/VLOOKUP(A3861,[1]!T_Printers[#Data],5,FALSE),1),ROUND(VLOOKUP(C3861,[1]!T_Resins[#Data],2,FALSE)/VLOOKUP(A3861,[1]!T_Printers[#Data],5,FALSE),1)&gt;_xlfn.XLOOKUP(B3861,[1]Printers!L:L,[1]Printers!O:O,1,0,),10)),"Используйте слой 100 мкм")</f>
        <v>8.5</v>
      </c>
      <c r="F3861">
        <f>IFERROR(IF(ROUND(_xlfn.XLOOKUP([1]Parameters!B3861,[1]Printers!L:L,[1]Printers!Q:Q,,0)*E3861/10,0)*10&lt;_xlfn.XLOOKUP([1]Parameters!B3861,[1]Printers!L:L,[1]Printers!P:P,,0),ROUND(_xlfn.XLOOKUP([1]Parameters!B3861,[1]Printers!L:L,[1]Printers!Q:Q,,0)*E3861/10,0)*10,_xlfn.XLOOKUP([1]Parameters!B3861,[1]Printers!L:L,[1]Printers!P:P,,0)),"")</f>
        <v>25</v>
      </c>
      <c r="G3861" cm="1">
        <f t="array" ref="G3861">IFERROR(IF(ROW()-1&gt;COUNTA([1]!T_Printers[Printers])*COUNTA([1]!T_Resins[Resins]),"",_xlfn.IFS(ROUND(VLOOKUP(C3861,[1]!T_Resins[#Data],3,FALSE)/VLOOKUP(A3861,[1]!T_Printers[#Data],5,FALSE),1)&lt;=_xlfn.XLOOKUP(B3861,[1]Printers!L:L,[1]Printers!O:O,1,0,),ROUND(VLOOKUP(C3861,[1]!T_Resins[#Data],3,FALSE)/VLOOKUP(A3861,[1]!T_Printers[#Data],5,FALSE),1),ROUND(VLOOKUP(C3861,[1]!T_Resins[#Data],3,FALSE)/VLOOKUP(A3861,[1]!T_Printers[#Data],5,FALSE),1)&gt;_xlfn.XLOOKUP(B3861,[1]Printers!L:L,[1]Printers!O:O,1,0,),10)),"")</f>
        <v>10.7</v>
      </c>
      <c r="H3861">
        <f>IFERROR(IF(ROUND(_xlfn.XLOOKUP([1]Parameters!B3861,[1]Printers!L:L,[1]Printers!Q:Q,,0)*G3861/10,0)*10&lt;_xlfn.XLOOKUP([1]Parameters!B3861,[1]Printers!L:L,[1]Printers!P:P,,0),ROUND(_xlfn.XLOOKUP([1]Parameters!B3861,[1]Printers!L:L,[1]Printers!Q:Q,,0)*G3861/10,0)*10,_xlfn.XLOOKUP([1]Parameters!B3861,[1]Printers!L:L,[1]Printers!P:P,,0)),"")</f>
        <v>25</v>
      </c>
      <c r="I3861" s="3" t="str" cm="1">
        <f t="array" ref="I3861">IFERROR(IF(ROW()-1&gt;COUNTA([1]!T_Printers[Printers])*COUNTA([1]!T_Resins[Resins]),"",_xlfn.IFS(ROUND(VLOOKUP(C3861,[1]!T_Resins[#Data],4,FALSE)/VLOOKUP(A3861,[1]!T_Printers[#Data],5,FALSE),1)&lt;=_xlfn.XLOOKUP(B3861,[1]Printers!L:L,[1]Printers!O:O,1,0,),ROUND(VLOOKUP(C3861,[1]!T_Resins[#Data],4,FALSE)/VLOOKUP(A3861,[1]!T_Printers[#Data],5,FALSE),1),ROUND(VLOOKUP(C3861,[1]!T_Resins[#Data],4,FALSE)/VLOOKUP(A3861,[1]!T_Printers[#Data],5,FALSE),1)&gt;_xlfn.XLOOKUP(B3861,[1]Printers!L:L,[1]Printers!O:O,1,0,),"")),"")</f>
        <v/>
      </c>
      <c r="J3861" t="str">
        <f>IFERROR(IF(ROUND(_xlfn.XLOOKUP([1]Parameters!B3861,[1]Printers!L:L,[1]Printers!Q:Q,,0)*I3861/10,0)*10&lt;_xlfn.XLOOKUP([1]Parameters!B3861,[1]Printers!L:L,[1]Printers!P:P,,0),ROUND(_xlfn.XLOOKUP([1]Parameters!B3861,[1]Printers!L:L,[1]Printers!Q:Q,,0)*I3861/10,0)*10,_xlfn.XLOOKUP([1]Parameters!B3861,[1]Printers!L:L,[1]Printers!P:P,,0)),"")</f>
        <v/>
      </c>
      <c r="K3861">
        <f>IF(SUM(E3861:J3861)&lt;&gt;0,VLOOKUP(A3861,[1]!T_Printers[#Data],10,FALSE)+VLOOKUP(C3861,[1]!T_Resins[#Data],10,FALSE),"")</f>
        <v>3</v>
      </c>
      <c r="L3861">
        <f>IF(SUM(E3861:J3861)&lt;&gt;0,VLOOKUP(A3861,[1]!T_Printers[#Data],11,FALSE),"")</f>
        <v>8</v>
      </c>
      <c r="M3861">
        <f>IF(SUM(E3861:J3861)&lt;&gt;0,VLOOKUP(C3861,[1]!T_Resins[#Data],8,FALSE),"")</f>
        <v>60</v>
      </c>
      <c r="N3861">
        <f>IF(_xlfn.XLOOKUP(B3861,[1]Printers!$L:$L,[1]Printers!$R:$R,0,0)&gt;0,[1]Parameters!M3861,IF(SUM(E3861:J3861)&lt;&gt;0,VLOOKUP(C3861,[1]!T_Resins[#Data],9,FALSE),""))</f>
        <v>60</v>
      </c>
      <c r="O3861" t="str">
        <f t="shared" si="60"/>
        <v>UNIZSLASHPLUS</v>
      </c>
    </row>
    <row r="3862" spans="1:15" x14ac:dyDescent="0.25">
      <c r="A3862" t="str">
        <f t="array" ref="A3862">IF(ROW()-1&gt;COUNTA([1]!T_Printers[Printers])*COUNTA([1]!T_Resins[Resins]),"",INDEX([1]!T_Printers[Printers],INT((ROW()-2)/COUNTA([1]!T_Resins[Resins])+1)))</f>
        <v>UNIZ SLASH PLUS</v>
      </c>
      <c r="B3862" t="str">
        <f>_xlfn.XLOOKUP(A3862,[1]!T_Printers[Printers],[1]!T_Printers[Icon link],,0)</f>
        <v>UNIZSLASHPLUS</v>
      </c>
      <c r="C3862" t="str">
        <f t="array" ref="C3862">IF(ROW()-1&gt;COUNTA([1]!T_Printers[Printers])*COUNTA([1]!T_Resins[Resins]),"",INDEX([1]!T_Resins[Resins],MOD(ROW()-2,COUNTA([1]!T_Resins[Resins]))+1))</f>
        <v>Industrial Rigid Black</v>
      </c>
      <c r="D3862">
        <f>IF(SUM(E3862:J3862)&lt;&gt;0,IF(ROW()-1&gt;COUNTA([1]!T_Printers[Printers])*COUNTA([1]!T_Resins[Resins]),"",2),"")</f>
        <v>2</v>
      </c>
      <c r="E3862" cm="1">
        <f t="array" ref="E3862">IFERROR(IF(ROW()-1&gt;COUNTA([1]!T_Printers[Printers])*COUNTA([1]!T_Resins[Resins]),"",_xlfn.IFS(ROUND(VLOOKUP(C3862,[1]!T_Resins[#Data],2,FALSE)/VLOOKUP(A3862,[1]!T_Printers[#Data],5,FALSE),1)&lt;=_xlfn.XLOOKUP(B3862,[1]Printers!L:L,[1]Printers!O:O,1,0,),ROUND(VLOOKUP(C3862,[1]!T_Resins[#Data],2,FALSE)/VLOOKUP(A3862,[1]!T_Printers[#Data],5,FALSE),1),ROUND(VLOOKUP(C3862,[1]!T_Resins[#Data],2,FALSE)/VLOOKUP(A3862,[1]!T_Printers[#Data],5,FALSE),1)&gt;_xlfn.XLOOKUP(B3862,[1]Printers!L:L,[1]Printers!O:O,1,0,),10)),"Используйте слой 100 мкм")</f>
        <v>7.8</v>
      </c>
      <c r="F3862">
        <f>IFERROR(IF(ROUND(_xlfn.XLOOKUP([1]Parameters!B3862,[1]Printers!L:L,[1]Printers!Q:Q,,0)*E3862/10,0)*10&lt;_xlfn.XLOOKUP([1]Parameters!B3862,[1]Printers!L:L,[1]Printers!P:P,,0),ROUND(_xlfn.XLOOKUP([1]Parameters!B3862,[1]Printers!L:L,[1]Printers!Q:Q,,0)*E3862/10,0)*10,_xlfn.XLOOKUP([1]Parameters!B3862,[1]Printers!L:L,[1]Printers!P:P,,0)),"")</f>
        <v>25</v>
      </c>
      <c r="G3862" cm="1">
        <f t="array" ref="G3862">IFERROR(IF(ROW()-1&gt;COUNTA([1]!T_Printers[Printers])*COUNTA([1]!T_Resins[Resins]),"",_xlfn.IFS(ROUND(VLOOKUP(C3862,[1]!T_Resins[#Data],3,FALSE)/VLOOKUP(A3862,[1]!T_Printers[#Data],5,FALSE),1)&lt;=_xlfn.XLOOKUP(B3862,[1]Printers!L:L,[1]Printers!O:O,1,0,),ROUND(VLOOKUP(C3862,[1]!T_Resins[#Data],3,FALSE)/VLOOKUP(A3862,[1]!T_Printers[#Data],5,FALSE),1),ROUND(VLOOKUP(C3862,[1]!T_Resins[#Data],3,FALSE)/VLOOKUP(A3862,[1]!T_Printers[#Data],5,FALSE),1)&gt;_xlfn.XLOOKUP(B3862,[1]Printers!L:L,[1]Printers!O:O,1,0,),10)),"")</f>
        <v>10.3</v>
      </c>
      <c r="H3862">
        <f>IFERROR(IF(ROUND(_xlfn.XLOOKUP([1]Parameters!B3862,[1]Printers!L:L,[1]Printers!Q:Q,,0)*G3862/10,0)*10&lt;_xlfn.XLOOKUP([1]Parameters!B3862,[1]Printers!L:L,[1]Printers!P:P,,0),ROUND(_xlfn.XLOOKUP([1]Parameters!B3862,[1]Printers!L:L,[1]Printers!Q:Q,,0)*G3862/10,0)*10,_xlfn.XLOOKUP([1]Parameters!B3862,[1]Printers!L:L,[1]Printers!P:P,,0)),"")</f>
        <v>25</v>
      </c>
      <c r="I3862" s="3" t="str" cm="1">
        <f t="array" ref="I3862">IFERROR(IF(ROW()-1&gt;COUNTA([1]!T_Printers[Printers])*COUNTA([1]!T_Resins[Resins]),"",_xlfn.IFS(ROUND(VLOOKUP(C3862,[1]!T_Resins[#Data],4,FALSE)/VLOOKUP(A3862,[1]!T_Printers[#Data],5,FALSE),1)&lt;=_xlfn.XLOOKUP(B3862,[1]Printers!L:L,[1]Printers!O:O,1,0,),ROUND(VLOOKUP(C3862,[1]!T_Resins[#Data],4,FALSE)/VLOOKUP(A3862,[1]!T_Printers[#Data],5,FALSE),1),ROUND(VLOOKUP(C3862,[1]!T_Resins[#Data],4,FALSE)/VLOOKUP(A3862,[1]!T_Printers[#Data],5,FALSE),1)&gt;_xlfn.XLOOKUP(B3862,[1]Printers!L:L,[1]Printers!O:O,1,0,),"")),"")</f>
        <v/>
      </c>
      <c r="J3862" t="str">
        <f>IFERROR(IF(ROUND(_xlfn.XLOOKUP([1]Parameters!B3862,[1]Printers!L:L,[1]Printers!Q:Q,,0)*I3862/10,0)*10&lt;_xlfn.XLOOKUP([1]Parameters!B3862,[1]Printers!L:L,[1]Printers!P:P,,0),ROUND(_xlfn.XLOOKUP([1]Parameters!B3862,[1]Printers!L:L,[1]Printers!Q:Q,,0)*I3862/10,0)*10,_xlfn.XLOOKUP([1]Parameters!B3862,[1]Printers!L:L,[1]Printers!P:P,,0)),"")</f>
        <v/>
      </c>
      <c r="K3862">
        <f>IF(SUM(E3862:J3862)&lt;&gt;0,VLOOKUP(A3862,[1]!T_Printers[#Data],10,FALSE)+VLOOKUP(C3862,[1]!T_Resins[#Data],10,FALSE),"")</f>
        <v>3</v>
      </c>
      <c r="L3862">
        <f>IF(SUM(E3862:J3862)&lt;&gt;0,VLOOKUP(A3862,[1]!T_Printers[#Data],11,FALSE),"")</f>
        <v>8</v>
      </c>
      <c r="M3862">
        <f>IF(SUM(E3862:J3862)&lt;&gt;0,VLOOKUP(C3862,[1]!T_Resins[#Data],8,FALSE),"")</f>
        <v>120</v>
      </c>
      <c r="N3862">
        <f>IF(_xlfn.XLOOKUP(B3862,[1]Printers!$L:$L,[1]Printers!$R:$R,0,0)&gt;0,[1]Parameters!M3862,IF(SUM(E3862:J3862)&lt;&gt;0,VLOOKUP(C3862,[1]!T_Resins[#Data],9,FALSE),""))</f>
        <v>180</v>
      </c>
      <c r="O3862" t="str">
        <f t="shared" si="60"/>
        <v>UNIZSLASHPLUS</v>
      </c>
    </row>
    <row r="3863" spans="1:15" x14ac:dyDescent="0.25">
      <c r="A3863" t="str">
        <f t="array" ref="A3863">IF(ROW()-1&gt;COUNTA([1]!T_Printers[Printers])*COUNTA([1]!T_Resins[Resins]),"",INDEX([1]!T_Printers[Printers],INT((ROW()-2)/COUNTA([1]!T_Resins[Resins])+1)))</f>
        <v>UNIZ SLASH PLUS</v>
      </c>
      <c r="B3863" t="str">
        <f>_xlfn.XLOOKUP(A3863,[1]!T_Printers[Printers],[1]!T_Printers[Icon link],,0)</f>
        <v>UNIZSLASHPLUS</v>
      </c>
      <c r="C3863" t="str">
        <f t="array" ref="C3863">IF(ROW()-1&gt;COUNTA([1]!T_Printers[Printers])*COUNTA([1]!T_Resins[Resins]),"",INDEX([1]!T_Resins[Resins],MOD(ROW()-2,COUNTA([1]!T_Resins[Resins]))+1))</f>
        <v>Industrial Rigid Clear</v>
      </c>
      <c r="D3863">
        <f>IF(SUM(E3863:J3863)&lt;&gt;0,IF(ROW()-1&gt;COUNTA([1]!T_Printers[Printers])*COUNTA([1]!T_Resins[Resins]),"",2),"")</f>
        <v>2</v>
      </c>
      <c r="E3863" cm="1">
        <f t="array" ref="E3863">IFERROR(IF(ROW()-1&gt;COUNTA([1]!T_Printers[Printers])*COUNTA([1]!T_Resins[Resins]),"",_xlfn.IFS(ROUND(VLOOKUP(C3863,[1]!T_Resins[#Data],2,FALSE)/VLOOKUP(A3863,[1]!T_Printers[#Data],5,FALSE),1)&lt;=_xlfn.XLOOKUP(B3863,[1]Printers!L:L,[1]Printers!O:O,1,0,),ROUND(VLOOKUP(C3863,[1]!T_Resins[#Data],2,FALSE)/VLOOKUP(A3863,[1]!T_Printers[#Data],5,FALSE),1),ROUND(VLOOKUP(C3863,[1]!T_Resins[#Data],2,FALSE)/VLOOKUP(A3863,[1]!T_Printers[#Data],5,FALSE),1)&gt;_xlfn.XLOOKUP(B3863,[1]Printers!L:L,[1]Printers!O:O,1,0,),10)),"Используйте слой 100 мкм")</f>
        <v>8.6</v>
      </c>
      <c r="F3863">
        <f>IFERROR(IF(ROUND(_xlfn.XLOOKUP([1]Parameters!B3863,[1]Printers!L:L,[1]Printers!Q:Q,,0)*E3863/10,0)*10&lt;_xlfn.XLOOKUP([1]Parameters!B3863,[1]Printers!L:L,[1]Printers!P:P,,0),ROUND(_xlfn.XLOOKUP([1]Parameters!B3863,[1]Printers!L:L,[1]Printers!Q:Q,,0)*E3863/10,0)*10,_xlfn.XLOOKUP([1]Parameters!B3863,[1]Printers!L:L,[1]Printers!P:P,,0)),"")</f>
        <v>25</v>
      </c>
      <c r="G3863" cm="1">
        <f t="array" ref="G3863">IFERROR(IF(ROW()-1&gt;COUNTA([1]!T_Printers[Printers])*COUNTA([1]!T_Resins[Resins]),"",_xlfn.IFS(ROUND(VLOOKUP(C3863,[1]!T_Resins[#Data],3,FALSE)/VLOOKUP(A3863,[1]!T_Printers[#Data],5,FALSE),1)&lt;=_xlfn.XLOOKUP(B3863,[1]Printers!L:L,[1]Printers!O:O,1,0,),ROUND(VLOOKUP(C3863,[1]!T_Resins[#Data],3,FALSE)/VLOOKUP(A3863,[1]!T_Printers[#Data],5,FALSE),1),ROUND(VLOOKUP(C3863,[1]!T_Resins[#Data],3,FALSE)/VLOOKUP(A3863,[1]!T_Printers[#Data],5,FALSE),1)&gt;_xlfn.XLOOKUP(B3863,[1]Printers!L:L,[1]Printers!O:O,1,0,),10)),"")</f>
        <v>11.2</v>
      </c>
      <c r="H3863">
        <f>IFERROR(IF(ROUND(_xlfn.XLOOKUP([1]Parameters!B3863,[1]Printers!L:L,[1]Printers!Q:Q,,0)*G3863/10,0)*10&lt;_xlfn.XLOOKUP([1]Parameters!B3863,[1]Printers!L:L,[1]Printers!P:P,,0),ROUND(_xlfn.XLOOKUP([1]Parameters!B3863,[1]Printers!L:L,[1]Printers!Q:Q,,0)*G3863/10,0)*10,_xlfn.XLOOKUP([1]Parameters!B3863,[1]Printers!L:L,[1]Printers!P:P,,0)),"")</f>
        <v>25</v>
      </c>
      <c r="I3863" s="3" t="str" cm="1">
        <f t="array" ref="I3863">IFERROR(IF(ROW()-1&gt;COUNTA([1]!T_Printers[Printers])*COUNTA([1]!T_Resins[Resins]),"",_xlfn.IFS(ROUND(VLOOKUP(C3863,[1]!T_Resins[#Data],4,FALSE)/VLOOKUP(A3863,[1]!T_Printers[#Data],5,FALSE),1)&lt;=_xlfn.XLOOKUP(B3863,[1]Printers!L:L,[1]Printers!O:O,1,0,),ROUND(VLOOKUP(C3863,[1]!T_Resins[#Data],4,FALSE)/VLOOKUP(A3863,[1]!T_Printers[#Data],5,FALSE),1),ROUND(VLOOKUP(C3863,[1]!T_Resins[#Data],4,FALSE)/VLOOKUP(A3863,[1]!T_Printers[#Data],5,FALSE),1)&gt;_xlfn.XLOOKUP(B3863,[1]Printers!L:L,[1]Printers!O:O,1,0,),"")),"")</f>
        <v/>
      </c>
      <c r="J3863" t="str">
        <f>IFERROR(IF(ROUND(_xlfn.XLOOKUP([1]Parameters!B3863,[1]Printers!L:L,[1]Printers!Q:Q,,0)*I3863/10,0)*10&lt;_xlfn.XLOOKUP([1]Parameters!B3863,[1]Printers!L:L,[1]Printers!P:P,,0),ROUND(_xlfn.XLOOKUP([1]Parameters!B3863,[1]Printers!L:L,[1]Printers!Q:Q,,0)*I3863/10,0)*10,_xlfn.XLOOKUP([1]Parameters!B3863,[1]Printers!L:L,[1]Printers!P:P,,0)),"")</f>
        <v/>
      </c>
      <c r="K3863">
        <f>IF(SUM(E3863:J3863)&lt;&gt;0,VLOOKUP(A3863,[1]!T_Printers[#Data],10,FALSE)+VLOOKUP(C3863,[1]!T_Resins[#Data],10,FALSE),"")</f>
        <v>3</v>
      </c>
      <c r="L3863">
        <f>IF(SUM(E3863:J3863)&lt;&gt;0,VLOOKUP(A3863,[1]!T_Printers[#Data],11,FALSE),"")</f>
        <v>8</v>
      </c>
      <c r="M3863">
        <f>IF(SUM(E3863:J3863)&lt;&gt;0,VLOOKUP(C3863,[1]!T_Resins[#Data],8,FALSE),"")</f>
        <v>120</v>
      </c>
      <c r="N3863">
        <f>IF(_xlfn.XLOOKUP(B3863,[1]Printers!$L:$L,[1]Printers!$R:$R,0,0)&gt;0,[1]Parameters!M3863,IF(SUM(E3863:J3863)&lt;&gt;0,VLOOKUP(C3863,[1]!T_Resins[#Data],9,FALSE),""))</f>
        <v>180</v>
      </c>
      <c r="O3863" t="str">
        <f t="shared" si="60"/>
        <v>UNIZSLASHPLUS</v>
      </c>
    </row>
    <row r="3864" spans="1:15" x14ac:dyDescent="0.25">
      <c r="A3864" t="str">
        <f t="array" ref="A3864">IF(ROW()-1&gt;COUNTA([1]!T_Printers[Printers])*COUNTA([1]!T_Resins[Resins]),"",INDEX([1]!T_Printers[Printers],INT((ROW()-2)/COUNTA([1]!T_Resins[Resins])+1)))</f>
        <v>UNIZ SLASH PLUS</v>
      </c>
      <c r="B3864" t="str">
        <f>_xlfn.XLOOKUP(A3864,[1]!T_Printers[Printers],[1]!T_Printers[Icon link],,0)</f>
        <v>UNIZSLASHPLUS</v>
      </c>
      <c r="C3864" t="str">
        <f t="array" ref="C3864">IF(ROW()-1&gt;COUNTA([1]!T_Printers[Printers])*COUNTA([1]!T_Resins[Resins]),"",INDEX([1]!T_Resins[Resins],MOD(ROW()-2,COUNTA([1]!T_Resins[Resins]))+1))</f>
        <v>Tough Black</v>
      </c>
      <c r="D3864">
        <f>IF(SUM(E3864:J3864)&lt;&gt;0,IF(ROW()-1&gt;COUNTA([1]!T_Printers[Printers])*COUNTA([1]!T_Resins[Resins]),"",2),"")</f>
        <v>2</v>
      </c>
      <c r="E3864" cm="1">
        <f t="array" ref="E3864">IFERROR(IF(ROW()-1&gt;COUNTA([1]!T_Printers[Printers])*COUNTA([1]!T_Resins[Resins]),"",_xlfn.IFS(ROUND(VLOOKUP(C3864,[1]!T_Resins[#Data],2,FALSE)/VLOOKUP(A3864,[1]!T_Printers[#Data],5,FALSE),1)&lt;=_xlfn.XLOOKUP(B3864,[1]Printers!L:L,[1]Printers!O:O,1,0,),ROUND(VLOOKUP(C3864,[1]!T_Resins[#Data],2,FALSE)/VLOOKUP(A3864,[1]!T_Printers[#Data],5,FALSE),1),ROUND(VLOOKUP(C3864,[1]!T_Resins[#Data],2,FALSE)/VLOOKUP(A3864,[1]!T_Printers[#Data],5,FALSE),1)&gt;_xlfn.XLOOKUP(B3864,[1]Printers!L:L,[1]Printers!O:O,1,0,),10)),"Используйте слой 100 мкм")</f>
        <v>4.0999999999999996</v>
      </c>
      <c r="F3864">
        <f>IFERROR(IF(ROUND(_xlfn.XLOOKUP([1]Parameters!B3864,[1]Printers!L:L,[1]Printers!Q:Q,,0)*E3864/10,0)*10&lt;_xlfn.XLOOKUP([1]Parameters!B3864,[1]Printers!L:L,[1]Printers!P:P,,0),ROUND(_xlfn.XLOOKUP([1]Parameters!B3864,[1]Printers!L:L,[1]Printers!Q:Q,,0)*E3864/10,0)*10,_xlfn.XLOOKUP([1]Parameters!B3864,[1]Printers!L:L,[1]Printers!P:P,,0)),"")</f>
        <v>25</v>
      </c>
      <c r="G3864" cm="1">
        <f t="array" ref="G3864">IFERROR(IF(ROW()-1&gt;COUNTA([1]!T_Printers[Printers])*COUNTA([1]!T_Resins[Resins]),"",_xlfn.IFS(ROUND(VLOOKUP(C3864,[1]!T_Resins[#Data],3,FALSE)/VLOOKUP(A3864,[1]!T_Printers[#Data],5,FALSE),1)&lt;=_xlfn.XLOOKUP(B3864,[1]Printers!L:L,[1]Printers!O:O,1,0,),ROUND(VLOOKUP(C3864,[1]!T_Resins[#Data],3,FALSE)/VLOOKUP(A3864,[1]!T_Printers[#Data],5,FALSE),1),ROUND(VLOOKUP(C3864,[1]!T_Resins[#Data],3,FALSE)/VLOOKUP(A3864,[1]!T_Printers[#Data],5,FALSE),1)&gt;_xlfn.XLOOKUP(B3864,[1]Printers!L:L,[1]Printers!O:O,1,0,),10)),"")</f>
        <v>4.9000000000000004</v>
      </c>
      <c r="H3864">
        <f>IFERROR(IF(ROUND(_xlfn.XLOOKUP([1]Parameters!B3864,[1]Printers!L:L,[1]Printers!Q:Q,,0)*G3864/10,0)*10&lt;_xlfn.XLOOKUP([1]Parameters!B3864,[1]Printers!L:L,[1]Printers!P:P,,0),ROUND(_xlfn.XLOOKUP([1]Parameters!B3864,[1]Printers!L:L,[1]Printers!Q:Q,,0)*G3864/10,0)*10,_xlfn.XLOOKUP([1]Parameters!B3864,[1]Printers!L:L,[1]Printers!P:P,,0)),"")</f>
        <v>25</v>
      </c>
      <c r="I3864" s="3" t="str" cm="1">
        <f t="array" ref="I3864">IFERROR(IF(ROW()-1&gt;COUNTA([1]!T_Printers[Printers])*COUNTA([1]!T_Resins[Resins]),"",_xlfn.IFS(ROUND(VLOOKUP(C3864,[1]!T_Resins[#Data],4,FALSE)/VLOOKUP(A3864,[1]!T_Printers[#Data],5,FALSE),1)&lt;=_xlfn.XLOOKUP(B3864,[1]Printers!L:L,[1]Printers!O:O,1,0,),ROUND(VLOOKUP(C3864,[1]!T_Resins[#Data],4,FALSE)/VLOOKUP(A3864,[1]!T_Printers[#Data],5,FALSE),1),ROUND(VLOOKUP(C3864,[1]!T_Resins[#Data],4,FALSE)/VLOOKUP(A3864,[1]!T_Printers[#Data],5,FALSE),1)&gt;_xlfn.XLOOKUP(B3864,[1]Printers!L:L,[1]Printers!O:O,1,0,),"")),"")</f>
        <v/>
      </c>
      <c r="J3864" t="str">
        <f>IFERROR(IF(ROUND(_xlfn.XLOOKUP([1]Parameters!B3864,[1]Printers!L:L,[1]Printers!Q:Q,,0)*I3864/10,0)*10&lt;_xlfn.XLOOKUP([1]Parameters!B3864,[1]Printers!L:L,[1]Printers!P:P,,0),ROUND(_xlfn.XLOOKUP([1]Parameters!B3864,[1]Printers!L:L,[1]Printers!Q:Q,,0)*I3864/10,0)*10,_xlfn.XLOOKUP([1]Parameters!B3864,[1]Printers!L:L,[1]Printers!P:P,,0)),"")</f>
        <v/>
      </c>
      <c r="K3864">
        <f>IF(SUM(E3864:J3864)&lt;&gt;0,VLOOKUP(A3864,[1]!T_Printers[#Data],10,FALSE)+VLOOKUP(C3864,[1]!T_Resins[#Data],10,FALSE),"")</f>
        <v>3</v>
      </c>
      <c r="L3864">
        <f>IF(SUM(E3864:J3864)&lt;&gt;0,VLOOKUP(A3864,[1]!T_Printers[#Data],11,FALSE),"")</f>
        <v>8</v>
      </c>
      <c r="M3864">
        <f>IF(SUM(E3864:J3864)&lt;&gt;0,VLOOKUP(C3864,[1]!T_Resins[#Data],8,FALSE),"")</f>
        <v>120</v>
      </c>
      <c r="N3864">
        <f>IF(_xlfn.XLOOKUP(B3864,[1]Printers!$L:$L,[1]Printers!$R:$R,0,0)&gt;0,[1]Parameters!M3864,IF(SUM(E3864:J3864)&lt;&gt;0,VLOOKUP(C3864,[1]!T_Resins[#Data],9,FALSE),""))</f>
        <v>180</v>
      </c>
      <c r="O3864" t="str">
        <f t="shared" si="60"/>
        <v>UNIZSLASHPLUS</v>
      </c>
    </row>
    <row r="3865" spans="1:15" x14ac:dyDescent="0.25">
      <c r="A3865" t="str">
        <f t="array" ref="A3865">IF(ROW()-1&gt;COUNTA([1]!T_Printers[Printers])*COUNTA([1]!T_Resins[Resins]),"",INDEX([1]!T_Printers[Printers],INT((ROW()-2)/COUNTA([1]!T_Resins[Resins])+1)))</f>
        <v>UNIZ SLASH PLUS</v>
      </c>
      <c r="B3865" t="str">
        <f>_xlfn.XLOOKUP(A3865,[1]!T_Printers[Printers],[1]!T_Printers[Icon link],,0)</f>
        <v>UNIZSLASHPLUS</v>
      </c>
      <c r="C3865" t="str">
        <f t="array" ref="C3865">IF(ROW()-1&gt;COUNTA([1]!T_Printers[Printers])*COUNTA([1]!T_Resins[Resins]),"",INDEX([1]!T_Resins[Resins],MOD(ROW()-2,COUNTA([1]!T_Resins[Resins]))+1))</f>
        <v>Tough Grey</v>
      </c>
      <c r="D3865">
        <f>IF(SUM(E3865:J3865)&lt;&gt;0,IF(ROW()-1&gt;COUNTA([1]!T_Printers[Printers])*COUNTA([1]!T_Resins[Resins]),"",2),"")</f>
        <v>2</v>
      </c>
      <c r="E3865" cm="1">
        <f t="array" ref="E3865">IFERROR(IF(ROW()-1&gt;COUNTA([1]!T_Printers[Printers])*COUNTA([1]!T_Resins[Resins]),"",_xlfn.IFS(ROUND(VLOOKUP(C3865,[1]!T_Resins[#Data],2,FALSE)/VLOOKUP(A3865,[1]!T_Printers[#Data],5,FALSE),1)&lt;=_xlfn.XLOOKUP(B3865,[1]Printers!L:L,[1]Printers!O:O,1,0,),ROUND(VLOOKUP(C3865,[1]!T_Resins[#Data],2,FALSE)/VLOOKUP(A3865,[1]!T_Printers[#Data],5,FALSE),1),ROUND(VLOOKUP(C3865,[1]!T_Resins[#Data],2,FALSE)/VLOOKUP(A3865,[1]!T_Printers[#Data],5,FALSE),1)&gt;_xlfn.XLOOKUP(B3865,[1]Printers!L:L,[1]Printers!O:O,1,0,),10)),"Используйте слой 100 мкм")</f>
        <v>4.0999999999999996</v>
      </c>
      <c r="F3865">
        <f>IFERROR(IF(ROUND(_xlfn.XLOOKUP([1]Parameters!B3865,[1]Printers!L:L,[1]Printers!Q:Q,,0)*E3865/10,0)*10&lt;_xlfn.XLOOKUP([1]Parameters!B3865,[1]Printers!L:L,[1]Printers!P:P,,0),ROUND(_xlfn.XLOOKUP([1]Parameters!B3865,[1]Printers!L:L,[1]Printers!Q:Q,,0)*E3865/10,0)*10,_xlfn.XLOOKUP([1]Parameters!B3865,[1]Printers!L:L,[1]Printers!P:P,,0)),"")</f>
        <v>25</v>
      </c>
      <c r="G3865" cm="1">
        <f t="array" ref="G3865">IFERROR(IF(ROW()-1&gt;COUNTA([1]!T_Printers[Printers])*COUNTA([1]!T_Resins[Resins]),"",_xlfn.IFS(ROUND(VLOOKUP(C3865,[1]!T_Resins[#Data],3,FALSE)/VLOOKUP(A3865,[1]!T_Printers[#Data],5,FALSE),1)&lt;=_xlfn.XLOOKUP(B3865,[1]Printers!L:L,[1]Printers!O:O,1,0,),ROUND(VLOOKUP(C3865,[1]!T_Resins[#Data],3,FALSE)/VLOOKUP(A3865,[1]!T_Printers[#Data],5,FALSE),1),ROUND(VLOOKUP(C3865,[1]!T_Resins[#Data],3,FALSE)/VLOOKUP(A3865,[1]!T_Printers[#Data],5,FALSE),1)&gt;_xlfn.XLOOKUP(B3865,[1]Printers!L:L,[1]Printers!O:O,1,0,),10)),"")</f>
        <v>4.9000000000000004</v>
      </c>
      <c r="H3865">
        <f>IFERROR(IF(ROUND(_xlfn.XLOOKUP([1]Parameters!B3865,[1]Printers!L:L,[1]Printers!Q:Q,,0)*G3865/10,0)*10&lt;_xlfn.XLOOKUP([1]Parameters!B3865,[1]Printers!L:L,[1]Printers!P:P,,0),ROUND(_xlfn.XLOOKUP([1]Parameters!B3865,[1]Printers!L:L,[1]Printers!Q:Q,,0)*G3865/10,0)*10,_xlfn.XLOOKUP([1]Parameters!B3865,[1]Printers!L:L,[1]Printers!P:P,,0)),"")</f>
        <v>25</v>
      </c>
      <c r="I3865" s="3" t="str" cm="1">
        <f t="array" ref="I3865">IFERROR(IF(ROW()-1&gt;COUNTA([1]!T_Printers[Printers])*COUNTA([1]!T_Resins[Resins]),"",_xlfn.IFS(ROUND(VLOOKUP(C3865,[1]!T_Resins[#Data],4,FALSE)/VLOOKUP(A3865,[1]!T_Printers[#Data],5,FALSE),1)&lt;=_xlfn.XLOOKUP(B3865,[1]Printers!L:L,[1]Printers!O:O,1,0,),ROUND(VLOOKUP(C3865,[1]!T_Resins[#Data],4,FALSE)/VLOOKUP(A3865,[1]!T_Printers[#Data],5,FALSE),1),ROUND(VLOOKUP(C3865,[1]!T_Resins[#Data],4,FALSE)/VLOOKUP(A3865,[1]!T_Printers[#Data],5,FALSE),1)&gt;_xlfn.XLOOKUP(B3865,[1]Printers!L:L,[1]Printers!O:O,1,0,),"")),"")</f>
        <v/>
      </c>
      <c r="J3865" t="str">
        <f>IFERROR(IF(ROUND(_xlfn.XLOOKUP([1]Parameters!B3865,[1]Printers!L:L,[1]Printers!Q:Q,,0)*I3865/10,0)*10&lt;_xlfn.XLOOKUP([1]Parameters!B3865,[1]Printers!L:L,[1]Printers!P:P,,0),ROUND(_xlfn.XLOOKUP([1]Parameters!B3865,[1]Printers!L:L,[1]Printers!Q:Q,,0)*I3865/10,0)*10,_xlfn.XLOOKUP([1]Parameters!B3865,[1]Printers!L:L,[1]Printers!P:P,,0)),"")</f>
        <v/>
      </c>
      <c r="K3865">
        <f>IF(SUM(E3865:J3865)&lt;&gt;0,VLOOKUP(A3865,[1]!T_Printers[#Data],10,FALSE)+VLOOKUP(C3865,[1]!T_Resins[#Data],10,FALSE),"")</f>
        <v>3</v>
      </c>
      <c r="L3865">
        <f>IF(SUM(E3865:J3865)&lt;&gt;0,VLOOKUP(A3865,[1]!T_Printers[#Data],11,FALSE),"")</f>
        <v>8</v>
      </c>
      <c r="M3865">
        <f>IF(SUM(E3865:J3865)&lt;&gt;0,VLOOKUP(C3865,[1]!T_Resins[#Data],8,FALSE),"")</f>
        <v>120</v>
      </c>
      <c r="N3865">
        <f>IF(_xlfn.XLOOKUP(B3865,[1]Printers!$L:$L,[1]Printers!$R:$R,0,0)&gt;0,[1]Parameters!M3865,IF(SUM(E3865:J3865)&lt;&gt;0,VLOOKUP(C3865,[1]!T_Resins[#Data],9,FALSE),""))</f>
        <v>180</v>
      </c>
      <c r="O3865" t="str">
        <f t="shared" si="60"/>
        <v>UNIZSLASHPLUS</v>
      </c>
    </row>
    <row r="3866" spans="1:15" x14ac:dyDescent="0.25">
      <c r="A3866" t="str">
        <f t="array" ref="A3866">IF(ROW()-1&gt;COUNTA([1]!T_Printers[Printers])*COUNTA([1]!T_Resins[Resins]),"",INDEX([1]!T_Printers[Printers],INT((ROW()-2)/COUNTA([1]!T_Resins[Resins])+1)))</f>
        <v>UNIZ SLASH PLUS</v>
      </c>
      <c r="B3866" t="str">
        <f>_xlfn.XLOOKUP(A3866,[1]!T_Printers[Printers],[1]!T_Printers[Icon link],,0)</f>
        <v>UNIZSLASHPLUS</v>
      </c>
      <c r="C3866" t="str">
        <f t="array" ref="C3866">IF(ROW()-1&gt;COUNTA([1]!T_Printers[Printers])*COUNTA([1]!T_Resins[Resins]),"",INDEX([1]!T_Resins[Resins],MOD(ROW()-2,COUNTA([1]!T_Resins[Resins]))+1))</f>
        <v>Tough White</v>
      </c>
      <c r="D3866">
        <f>IF(SUM(E3866:J3866)&lt;&gt;0,IF(ROW()-1&gt;COUNTA([1]!T_Printers[Printers])*COUNTA([1]!T_Resins[Resins]),"",2),"")</f>
        <v>2</v>
      </c>
      <c r="E3866" cm="1">
        <f t="array" ref="E3866">IFERROR(IF(ROW()-1&gt;COUNTA([1]!T_Printers[Printers])*COUNTA([1]!T_Resins[Resins]),"",_xlfn.IFS(ROUND(VLOOKUP(C3866,[1]!T_Resins[#Data],2,FALSE)/VLOOKUP(A3866,[1]!T_Printers[#Data],5,FALSE),1)&lt;=_xlfn.XLOOKUP(B3866,[1]Printers!L:L,[1]Printers!O:O,1,0,),ROUND(VLOOKUP(C3866,[1]!T_Resins[#Data],2,FALSE)/VLOOKUP(A3866,[1]!T_Printers[#Data],5,FALSE),1),ROUND(VLOOKUP(C3866,[1]!T_Resins[#Data],2,FALSE)/VLOOKUP(A3866,[1]!T_Printers[#Data],5,FALSE),1)&gt;_xlfn.XLOOKUP(B3866,[1]Printers!L:L,[1]Printers!O:O,1,0,),10)),"Используйте слой 100 мкм")</f>
        <v>4.0999999999999996</v>
      </c>
      <c r="F3866">
        <f>IFERROR(IF(ROUND(_xlfn.XLOOKUP([1]Parameters!B3866,[1]Printers!L:L,[1]Printers!Q:Q,,0)*E3866/10,0)*10&lt;_xlfn.XLOOKUP([1]Parameters!B3866,[1]Printers!L:L,[1]Printers!P:P,,0),ROUND(_xlfn.XLOOKUP([1]Parameters!B3866,[1]Printers!L:L,[1]Printers!Q:Q,,0)*E3866/10,0)*10,_xlfn.XLOOKUP([1]Parameters!B3866,[1]Printers!L:L,[1]Printers!P:P,,0)),"")</f>
        <v>25</v>
      </c>
      <c r="G3866" cm="1">
        <f t="array" ref="G3866">IFERROR(IF(ROW()-1&gt;COUNTA([1]!T_Printers[Printers])*COUNTA([1]!T_Resins[Resins]),"",_xlfn.IFS(ROUND(VLOOKUP(C3866,[1]!T_Resins[#Data],3,FALSE)/VLOOKUP(A3866,[1]!T_Printers[#Data],5,FALSE),1)&lt;=_xlfn.XLOOKUP(B3866,[1]Printers!L:L,[1]Printers!O:O,1,0,),ROUND(VLOOKUP(C3866,[1]!T_Resins[#Data],3,FALSE)/VLOOKUP(A3866,[1]!T_Printers[#Data],5,FALSE),1),ROUND(VLOOKUP(C3866,[1]!T_Resins[#Data],3,FALSE)/VLOOKUP(A3866,[1]!T_Printers[#Data],5,FALSE),1)&gt;_xlfn.XLOOKUP(B3866,[1]Printers!L:L,[1]Printers!O:O,1,0,),10)),"")</f>
        <v>4.9000000000000004</v>
      </c>
      <c r="H3866">
        <f>IFERROR(IF(ROUND(_xlfn.XLOOKUP([1]Parameters!B3866,[1]Printers!L:L,[1]Printers!Q:Q,,0)*G3866/10,0)*10&lt;_xlfn.XLOOKUP([1]Parameters!B3866,[1]Printers!L:L,[1]Printers!P:P,,0),ROUND(_xlfn.XLOOKUP([1]Parameters!B3866,[1]Printers!L:L,[1]Printers!Q:Q,,0)*G3866/10,0)*10,_xlfn.XLOOKUP([1]Parameters!B3866,[1]Printers!L:L,[1]Printers!P:P,,0)),"")</f>
        <v>25</v>
      </c>
      <c r="I3866" s="3" t="str" cm="1">
        <f t="array" ref="I3866">IFERROR(IF(ROW()-1&gt;COUNTA([1]!T_Printers[Printers])*COUNTA([1]!T_Resins[Resins]),"",_xlfn.IFS(ROUND(VLOOKUP(C3866,[1]!T_Resins[#Data],4,FALSE)/VLOOKUP(A3866,[1]!T_Printers[#Data],5,FALSE),1)&lt;=_xlfn.XLOOKUP(B3866,[1]Printers!L:L,[1]Printers!O:O,1,0,),ROUND(VLOOKUP(C3866,[1]!T_Resins[#Data],4,FALSE)/VLOOKUP(A3866,[1]!T_Printers[#Data],5,FALSE),1),ROUND(VLOOKUP(C3866,[1]!T_Resins[#Data],4,FALSE)/VLOOKUP(A3866,[1]!T_Printers[#Data],5,FALSE),1)&gt;_xlfn.XLOOKUP(B3866,[1]Printers!L:L,[1]Printers!O:O,1,0,),"")),"")</f>
        <v/>
      </c>
      <c r="J3866" t="str">
        <f>IFERROR(IF(ROUND(_xlfn.XLOOKUP([1]Parameters!B3866,[1]Printers!L:L,[1]Printers!Q:Q,,0)*I3866/10,0)*10&lt;_xlfn.XLOOKUP([1]Parameters!B3866,[1]Printers!L:L,[1]Printers!P:P,,0),ROUND(_xlfn.XLOOKUP([1]Parameters!B3866,[1]Printers!L:L,[1]Printers!Q:Q,,0)*I3866/10,0)*10,_xlfn.XLOOKUP([1]Parameters!B3866,[1]Printers!L:L,[1]Printers!P:P,,0)),"")</f>
        <v/>
      </c>
      <c r="K3866">
        <f>IF(SUM(E3866:J3866)&lt;&gt;0,VLOOKUP(A3866,[1]!T_Printers[#Data],10,FALSE)+VLOOKUP(C3866,[1]!T_Resins[#Data],10,FALSE),"")</f>
        <v>3</v>
      </c>
      <c r="L3866">
        <f>IF(SUM(E3866:J3866)&lt;&gt;0,VLOOKUP(A3866,[1]!T_Printers[#Data],11,FALSE),"")</f>
        <v>8</v>
      </c>
      <c r="M3866">
        <f>IF(SUM(E3866:J3866)&lt;&gt;0,VLOOKUP(C3866,[1]!T_Resins[#Data],8,FALSE),"")</f>
        <v>120</v>
      </c>
      <c r="N3866">
        <f>IF(_xlfn.XLOOKUP(B3866,[1]Printers!$L:$L,[1]Printers!$R:$R,0,0)&gt;0,[1]Parameters!M3866,IF(SUM(E3866:J3866)&lt;&gt;0,VLOOKUP(C3866,[1]!T_Resins[#Data],9,FALSE),""))</f>
        <v>180</v>
      </c>
      <c r="O3866" t="str">
        <f t="shared" si="60"/>
        <v>UNIZSLASHPLUS</v>
      </c>
    </row>
    <row r="3867" spans="1:15" x14ac:dyDescent="0.25">
      <c r="A3867" t="str">
        <f t="array" ref="A3867">IF(ROW()-1&gt;COUNTA([1]!T_Printers[Printers])*COUNTA([1]!T_Resins[Resins]),"",INDEX([1]!T_Printers[Printers],INT((ROW()-2)/COUNTA([1]!T_Resins[Resins])+1)))</f>
        <v>UNIZ SLASH PLUS</v>
      </c>
      <c r="B3867" t="str">
        <f>_xlfn.XLOOKUP(A3867,[1]!T_Printers[Printers],[1]!T_Printers[Icon link],,0)</f>
        <v>UNIZSLASHPLUS</v>
      </c>
      <c r="C3867" t="str">
        <f t="array" ref="C3867">IF(ROW()-1&gt;COUNTA([1]!T_Printers[Printers])*COUNTA([1]!T_Resins[Resins]),"",INDEX([1]!T_Resins[Resins],MOD(ROW()-2,COUNTA([1]!T_Resins[Resins]))+1))</f>
        <v>Jewelry J-Cast</v>
      </c>
      <c r="D3867">
        <f>IF(SUM(E3867:J3867)&lt;&gt;0,IF(ROW()-1&gt;COUNTA([1]!T_Printers[Printers])*COUNTA([1]!T_Resins[Resins]),"",2),"")</f>
        <v>2</v>
      </c>
      <c r="E3867" cm="1">
        <f t="array" ref="E3867">IFERROR(IF(ROW()-1&gt;COUNTA([1]!T_Printers[Printers])*COUNTA([1]!T_Resins[Resins]),"",_xlfn.IFS(ROUND(VLOOKUP(C3867,[1]!T_Resins[#Data],2,FALSE)/VLOOKUP(A3867,[1]!T_Printers[#Data],5,FALSE),1)&lt;=_xlfn.XLOOKUP(B3867,[1]Printers!L:L,[1]Printers!O:O,1,0,),ROUND(VLOOKUP(C3867,[1]!T_Resins[#Data],2,FALSE)/VLOOKUP(A3867,[1]!T_Printers[#Data],5,FALSE),1),ROUND(VLOOKUP(C3867,[1]!T_Resins[#Data],2,FALSE)/VLOOKUP(A3867,[1]!T_Printers[#Data],5,FALSE),1)&gt;_xlfn.XLOOKUP(B3867,[1]Printers!L:L,[1]Printers!O:O,1,0,),10)),"Используйте слой 100 мкм")</f>
        <v>13</v>
      </c>
      <c r="F3867">
        <f>IFERROR(IF(ROUND(_xlfn.XLOOKUP([1]Parameters!B3867,[1]Printers!L:L,[1]Printers!Q:Q,,0)*E3867/10,0)*10&lt;_xlfn.XLOOKUP([1]Parameters!B3867,[1]Printers!L:L,[1]Printers!P:P,,0),ROUND(_xlfn.XLOOKUP([1]Parameters!B3867,[1]Printers!L:L,[1]Printers!Q:Q,,0)*E3867/10,0)*10,_xlfn.XLOOKUP([1]Parameters!B3867,[1]Printers!L:L,[1]Printers!P:P,,0)),"")</f>
        <v>25</v>
      </c>
      <c r="G3867" cm="1">
        <f t="array" ref="G3867">IFERROR(IF(ROW()-1&gt;COUNTA([1]!T_Printers[Printers])*COUNTA([1]!T_Resins[Resins]),"",_xlfn.IFS(ROUND(VLOOKUP(C3867,[1]!T_Resins[#Data],3,FALSE)/VLOOKUP(A3867,[1]!T_Printers[#Data],5,FALSE),1)&lt;=_xlfn.XLOOKUP(B3867,[1]Printers!L:L,[1]Printers!O:O,1,0,),ROUND(VLOOKUP(C3867,[1]!T_Resins[#Data],3,FALSE)/VLOOKUP(A3867,[1]!T_Printers[#Data],5,FALSE),1),ROUND(VLOOKUP(C3867,[1]!T_Resins[#Data],3,FALSE)/VLOOKUP(A3867,[1]!T_Printers[#Data],5,FALSE),1)&gt;_xlfn.XLOOKUP(B3867,[1]Printers!L:L,[1]Printers!O:O,1,0,),10)),"")</f>
        <v>17.899999999999999</v>
      </c>
      <c r="H3867">
        <f>IFERROR(IF(ROUND(_xlfn.XLOOKUP([1]Parameters!B3867,[1]Printers!L:L,[1]Printers!Q:Q,,0)*G3867/10,0)*10&lt;_xlfn.XLOOKUP([1]Parameters!B3867,[1]Printers!L:L,[1]Printers!P:P,,0),ROUND(_xlfn.XLOOKUP([1]Parameters!B3867,[1]Printers!L:L,[1]Printers!Q:Q,,0)*G3867/10,0)*10,_xlfn.XLOOKUP([1]Parameters!B3867,[1]Printers!L:L,[1]Printers!P:P,,0)),"")</f>
        <v>25</v>
      </c>
      <c r="I3867" s="3" t="str" cm="1">
        <f t="array" ref="I3867">IFERROR(IF(ROW()-1&gt;COUNTA([1]!T_Printers[Printers])*COUNTA([1]!T_Resins[Resins]),"",_xlfn.IFS(ROUND(VLOOKUP(C3867,[1]!T_Resins[#Data],4,FALSE)/VLOOKUP(A3867,[1]!T_Printers[#Data],5,FALSE),1)&lt;=_xlfn.XLOOKUP(B3867,[1]Printers!L:L,[1]Printers!O:O,1,0,),ROUND(VLOOKUP(C3867,[1]!T_Resins[#Data],4,FALSE)/VLOOKUP(A3867,[1]!T_Printers[#Data],5,FALSE),1),ROUND(VLOOKUP(C3867,[1]!T_Resins[#Data],4,FALSE)/VLOOKUP(A3867,[1]!T_Printers[#Data],5,FALSE),1)&gt;_xlfn.XLOOKUP(B3867,[1]Printers!L:L,[1]Printers!O:O,1,0,),"")),"")</f>
        <v/>
      </c>
      <c r="J3867" t="str">
        <f>IFERROR(IF(ROUND(_xlfn.XLOOKUP([1]Parameters!B3867,[1]Printers!L:L,[1]Printers!Q:Q,,0)*I3867/10,0)*10&lt;_xlfn.XLOOKUP([1]Parameters!B3867,[1]Printers!L:L,[1]Printers!P:P,,0),ROUND(_xlfn.XLOOKUP([1]Parameters!B3867,[1]Printers!L:L,[1]Printers!Q:Q,,0)*I3867/10,0)*10,_xlfn.XLOOKUP([1]Parameters!B3867,[1]Printers!L:L,[1]Printers!P:P,,0)),"")</f>
        <v/>
      </c>
      <c r="K3867">
        <f>IF(SUM(E3867:J3867)&lt;&gt;0,VLOOKUP(A3867,[1]!T_Printers[#Data],10,FALSE)+VLOOKUP(C3867,[1]!T_Resins[#Data],10,FALSE),"")</f>
        <v>3</v>
      </c>
      <c r="L3867">
        <f>IF(SUM(E3867:J3867)&lt;&gt;0,VLOOKUP(A3867,[1]!T_Printers[#Data],11,FALSE),"")</f>
        <v>8</v>
      </c>
      <c r="M3867">
        <f>IF(SUM(E3867:J3867)&lt;&gt;0,VLOOKUP(C3867,[1]!T_Resins[#Data],8,FALSE),"")</f>
        <v>60</v>
      </c>
      <c r="N3867">
        <f>IF(_xlfn.XLOOKUP(B3867,[1]Printers!$L:$L,[1]Printers!$R:$R,0,0)&gt;0,[1]Parameters!M3867,IF(SUM(E3867:J3867)&lt;&gt;0,VLOOKUP(C3867,[1]!T_Resins[#Data],9,FALSE),""))</f>
        <v>60</v>
      </c>
      <c r="O3867" t="str">
        <f t="shared" si="60"/>
        <v>UNIZSLASHPLUS</v>
      </c>
    </row>
    <row r="3868" spans="1:15" x14ac:dyDescent="0.25">
      <c r="A3868" t="str">
        <f t="array" ref="A3868">IF(ROW()-1&gt;COUNTA([1]!T_Printers[Printers])*COUNTA([1]!T_Resins[Resins]),"",INDEX([1]!T_Printers[Printers],INT((ROW()-2)/COUNTA([1]!T_Resins[Resins])+1)))</f>
        <v>UNIZ SLASH PLUS</v>
      </c>
      <c r="B3868" t="str">
        <f>_xlfn.XLOOKUP(A3868,[1]!T_Printers[Printers],[1]!T_Printers[Icon link],,0)</f>
        <v>UNIZSLASHPLUS</v>
      </c>
      <c r="C3868" t="str">
        <f t="array" ref="C3868">IF(ROW()-1&gt;COUNTA([1]!T_Printers[Printers])*COUNTA([1]!T_Resins[Resins]),"",INDEX([1]!T_Resins[Resins],MOD(ROW()-2,COUNTA([1]!T_Resins[Resins]))+1))</f>
        <v>Model Resin Black</v>
      </c>
      <c r="D3868">
        <f>IF(SUM(E3868:J3868)&lt;&gt;0,IF(ROW()-1&gt;COUNTA([1]!T_Printers[Printers])*COUNTA([1]!T_Resins[Resins]),"",2),"")</f>
        <v>2</v>
      </c>
      <c r="E3868" cm="1">
        <f t="array" ref="E3868">IFERROR(IF(ROW()-1&gt;COUNTA([1]!T_Printers[Printers])*COUNTA([1]!T_Resins[Resins]),"",_xlfn.IFS(ROUND(VLOOKUP(C3868,[1]!T_Resins[#Data],2,FALSE)/VLOOKUP(A3868,[1]!T_Printers[#Data],5,FALSE),1)&lt;=_xlfn.XLOOKUP(B3868,[1]Printers!L:L,[1]Printers!O:O,1,0,),ROUND(VLOOKUP(C3868,[1]!T_Resins[#Data],2,FALSE)/VLOOKUP(A3868,[1]!T_Printers[#Data],5,FALSE),1),ROUND(VLOOKUP(C3868,[1]!T_Resins[#Data],2,FALSE)/VLOOKUP(A3868,[1]!T_Printers[#Data],5,FALSE),1)&gt;_xlfn.XLOOKUP(B3868,[1]Printers!L:L,[1]Printers!O:O,1,0,),10)),"Используйте слой 100 мкм")</f>
        <v>4.9000000000000004</v>
      </c>
      <c r="F3868">
        <f>IFERROR(IF(ROUND(_xlfn.XLOOKUP([1]Parameters!B3868,[1]Printers!L:L,[1]Printers!Q:Q,,0)*E3868/10,0)*10&lt;_xlfn.XLOOKUP([1]Parameters!B3868,[1]Printers!L:L,[1]Printers!P:P,,0),ROUND(_xlfn.XLOOKUP([1]Parameters!B3868,[1]Printers!L:L,[1]Printers!Q:Q,,0)*E3868/10,0)*10,_xlfn.XLOOKUP([1]Parameters!B3868,[1]Printers!L:L,[1]Printers!P:P,,0)),"")</f>
        <v>25</v>
      </c>
      <c r="G3868" cm="1">
        <f t="array" ref="G3868">IFERROR(IF(ROW()-1&gt;COUNTA([1]!T_Printers[Printers])*COUNTA([1]!T_Resins[Resins]),"",_xlfn.IFS(ROUND(VLOOKUP(C3868,[1]!T_Resins[#Data],3,FALSE)/VLOOKUP(A3868,[1]!T_Printers[#Data],5,FALSE),1)&lt;=_xlfn.XLOOKUP(B3868,[1]Printers!L:L,[1]Printers!O:O,1,0,),ROUND(VLOOKUP(C3868,[1]!T_Resins[#Data],3,FALSE)/VLOOKUP(A3868,[1]!T_Printers[#Data],5,FALSE),1),ROUND(VLOOKUP(C3868,[1]!T_Resins[#Data],3,FALSE)/VLOOKUP(A3868,[1]!T_Printers[#Data],5,FALSE),1)&gt;_xlfn.XLOOKUP(B3868,[1]Printers!L:L,[1]Printers!O:O,1,0,),10)),"")</f>
        <v>6.3</v>
      </c>
      <c r="H3868">
        <f>IFERROR(IF(ROUND(_xlfn.XLOOKUP([1]Parameters!B3868,[1]Printers!L:L,[1]Printers!Q:Q,,0)*G3868/10,0)*10&lt;_xlfn.XLOOKUP([1]Parameters!B3868,[1]Printers!L:L,[1]Printers!P:P,,0),ROUND(_xlfn.XLOOKUP([1]Parameters!B3868,[1]Printers!L:L,[1]Printers!Q:Q,,0)*G3868/10,0)*10,_xlfn.XLOOKUP([1]Parameters!B3868,[1]Printers!L:L,[1]Printers!P:P,,0)),"")</f>
        <v>25</v>
      </c>
      <c r="I3868" s="3" t="str" cm="1">
        <f t="array" ref="I3868">IFERROR(IF(ROW()-1&gt;COUNTA([1]!T_Printers[Printers])*COUNTA([1]!T_Resins[Resins]),"",_xlfn.IFS(ROUND(VLOOKUP(C3868,[1]!T_Resins[#Data],4,FALSE)/VLOOKUP(A3868,[1]!T_Printers[#Data],5,FALSE),1)&lt;=_xlfn.XLOOKUP(B3868,[1]Printers!L:L,[1]Printers!O:O,1,0,),ROUND(VLOOKUP(C3868,[1]!T_Resins[#Data],4,FALSE)/VLOOKUP(A3868,[1]!T_Printers[#Data],5,FALSE),1),ROUND(VLOOKUP(C3868,[1]!T_Resins[#Data],4,FALSE)/VLOOKUP(A3868,[1]!T_Printers[#Data],5,FALSE),1)&gt;_xlfn.XLOOKUP(B3868,[1]Printers!L:L,[1]Printers!O:O,1,0,),"")),"")</f>
        <v/>
      </c>
      <c r="J3868" t="str">
        <f>IFERROR(IF(ROUND(_xlfn.XLOOKUP([1]Parameters!B3868,[1]Printers!L:L,[1]Printers!Q:Q,,0)*I3868/10,0)*10&lt;_xlfn.XLOOKUP([1]Parameters!B3868,[1]Printers!L:L,[1]Printers!P:P,,0),ROUND(_xlfn.XLOOKUP([1]Parameters!B3868,[1]Printers!L:L,[1]Printers!Q:Q,,0)*I3868/10,0)*10,_xlfn.XLOOKUP([1]Parameters!B3868,[1]Printers!L:L,[1]Printers!P:P,,0)),"")</f>
        <v/>
      </c>
      <c r="K3868">
        <f>IF(SUM(E3868:J3868)&lt;&gt;0,VLOOKUP(A3868,[1]!T_Printers[#Data],10,FALSE)+VLOOKUP(C3868,[1]!T_Resins[#Data],10,FALSE),"")</f>
        <v>3</v>
      </c>
      <c r="L3868">
        <f>IF(SUM(E3868:J3868)&lt;&gt;0,VLOOKUP(A3868,[1]!T_Printers[#Data],11,FALSE),"")</f>
        <v>8</v>
      </c>
      <c r="M3868">
        <f>IF(SUM(E3868:J3868)&lt;&gt;0,VLOOKUP(C3868,[1]!T_Resins[#Data],8,FALSE),"")</f>
        <v>120</v>
      </c>
      <c r="N3868">
        <f>IF(_xlfn.XLOOKUP(B3868,[1]Printers!$L:$L,[1]Printers!$R:$R,0,0)&gt;0,[1]Parameters!M3868,IF(SUM(E3868:J3868)&lt;&gt;0,VLOOKUP(C3868,[1]!T_Resins[#Data],9,FALSE),""))</f>
        <v>180</v>
      </c>
      <c r="O3868" t="str">
        <f t="shared" si="60"/>
        <v>UNIZSLASHPLUS</v>
      </c>
    </row>
    <row r="3869" spans="1:15" x14ac:dyDescent="0.25">
      <c r="A3869" t="str">
        <f t="array" ref="A3869">IF(ROW()-1&gt;COUNTA([1]!T_Printers[Printers])*COUNTA([1]!T_Resins[Resins]),"",INDEX([1]!T_Printers[Printers],INT((ROW()-2)/COUNTA([1]!T_Resins[Resins])+1)))</f>
        <v>UNIZ SLASH PLUS</v>
      </c>
      <c r="B3869" t="str">
        <f>_xlfn.XLOOKUP(A3869,[1]!T_Printers[Printers],[1]!T_Printers[Icon link],,0)</f>
        <v>UNIZSLASHPLUS</v>
      </c>
      <c r="C3869" t="str">
        <f t="array" ref="C3869">IF(ROW()-1&gt;COUNTA([1]!T_Printers[Printers])*COUNTA([1]!T_Resins[Resins]),"",INDEX([1]!T_Resins[Resins],MOD(ROW()-2,COUNTA([1]!T_Resins[Resins]))+1))</f>
        <v>Model Resin Clear</v>
      </c>
      <c r="D3869">
        <f>IF(SUM(E3869:J3869)&lt;&gt;0,IF(ROW()-1&gt;COUNTA([1]!T_Printers[Printers])*COUNTA([1]!T_Resins[Resins]),"",2),"")</f>
        <v>2</v>
      </c>
      <c r="E3869" cm="1">
        <f t="array" ref="E3869">IFERROR(IF(ROW()-1&gt;COUNTA([1]!T_Printers[Printers])*COUNTA([1]!T_Resins[Resins]),"",_xlfn.IFS(ROUND(VLOOKUP(C3869,[1]!T_Resins[#Data],2,FALSE)/VLOOKUP(A3869,[1]!T_Printers[#Data],5,FALSE),1)&lt;=_xlfn.XLOOKUP(B3869,[1]Printers!L:L,[1]Printers!O:O,1,0,),ROUND(VLOOKUP(C3869,[1]!T_Resins[#Data],2,FALSE)/VLOOKUP(A3869,[1]!T_Printers[#Data],5,FALSE),1),ROUND(VLOOKUP(C3869,[1]!T_Resins[#Data],2,FALSE)/VLOOKUP(A3869,[1]!T_Printers[#Data],5,FALSE),1)&gt;_xlfn.XLOOKUP(B3869,[1]Printers!L:L,[1]Printers!O:O,1,0,),10)),"Используйте слой 100 мкм")</f>
        <v>4.5</v>
      </c>
      <c r="F3869">
        <f>IFERROR(IF(ROUND(_xlfn.XLOOKUP([1]Parameters!B3869,[1]Printers!L:L,[1]Printers!Q:Q,,0)*E3869/10,0)*10&lt;_xlfn.XLOOKUP([1]Parameters!B3869,[1]Printers!L:L,[1]Printers!P:P,,0),ROUND(_xlfn.XLOOKUP([1]Parameters!B3869,[1]Printers!L:L,[1]Printers!Q:Q,,0)*E3869/10,0)*10,_xlfn.XLOOKUP([1]Parameters!B3869,[1]Printers!L:L,[1]Printers!P:P,,0)),"")</f>
        <v>25</v>
      </c>
      <c r="G3869" cm="1">
        <f t="array" ref="G3869">IFERROR(IF(ROW()-1&gt;COUNTA([1]!T_Printers[Printers])*COUNTA([1]!T_Resins[Resins]),"",_xlfn.IFS(ROUND(VLOOKUP(C3869,[1]!T_Resins[#Data],3,FALSE)/VLOOKUP(A3869,[1]!T_Printers[#Data],5,FALSE),1)&lt;=_xlfn.XLOOKUP(B3869,[1]Printers!L:L,[1]Printers!O:O,1,0,),ROUND(VLOOKUP(C3869,[1]!T_Resins[#Data],3,FALSE)/VLOOKUP(A3869,[1]!T_Printers[#Data],5,FALSE),1),ROUND(VLOOKUP(C3869,[1]!T_Resins[#Data],3,FALSE)/VLOOKUP(A3869,[1]!T_Printers[#Data],5,FALSE),1)&gt;_xlfn.XLOOKUP(B3869,[1]Printers!L:L,[1]Printers!O:O,1,0,),10)),"")</f>
        <v>5.9</v>
      </c>
      <c r="H3869">
        <f>IFERROR(IF(ROUND(_xlfn.XLOOKUP([1]Parameters!B3869,[1]Printers!L:L,[1]Printers!Q:Q,,0)*G3869/10,0)*10&lt;_xlfn.XLOOKUP([1]Parameters!B3869,[1]Printers!L:L,[1]Printers!P:P,,0),ROUND(_xlfn.XLOOKUP([1]Parameters!B3869,[1]Printers!L:L,[1]Printers!Q:Q,,0)*G3869/10,0)*10,_xlfn.XLOOKUP([1]Parameters!B3869,[1]Printers!L:L,[1]Printers!P:P,,0)),"")</f>
        <v>25</v>
      </c>
      <c r="I3869" s="3" t="str" cm="1">
        <f t="array" ref="I3869">IFERROR(IF(ROW()-1&gt;COUNTA([1]!T_Printers[Printers])*COUNTA([1]!T_Resins[Resins]),"",_xlfn.IFS(ROUND(VLOOKUP(C3869,[1]!T_Resins[#Data],4,FALSE)/VLOOKUP(A3869,[1]!T_Printers[#Data],5,FALSE),1)&lt;=_xlfn.XLOOKUP(B3869,[1]Printers!L:L,[1]Printers!O:O,1,0,),ROUND(VLOOKUP(C3869,[1]!T_Resins[#Data],4,FALSE)/VLOOKUP(A3869,[1]!T_Printers[#Data],5,FALSE),1),ROUND(VLOOKUP(C3869,[1]!T_Resins[#Data],4,FALSE)/VLOOKUP(A3869,[1]!T_Printers[#Data],5,FALSE),1)&gt;_xlfn.XLOOKUP(B3869,[1]Printers!L:L,[1]Printers!O:O,1,0,),"")),"")</f>
        <v/>
      </c>
      <c r="J3869" t="str">
        <f>IFERROR(IF(ROUND(_xlfn.XLOOKUP([1]Parameters!B3869,[1]Printers!L:L,[1]Printers!Q:Q,,0)*I3869/10,0)*10&lt;_xlfn.XLOOKUP([1]Parameters!B3869,[1]Printers!L:L,[1]Printers!P:P,,0),ROUND(_xlfn.XLOOKUP([1]Parameters!B3869,[1]Printers!L:L,[1]Printers!Q:Q,,0)*I3869/10,0)*10,_xlfn.XLOOKUP([1]Parameters!B3869,[1]Printers!L:L,[1]Printers!P:P,,0)),"")</f>
        <v/>
      </c>
      <c r="K3869">
        <f>IF(SUM(E3869:J3869)&lt;&gt;0,VLOOKUP(A3869,[1]!T_Printers[#Data],10,FALSE)+VLOOKUP(C3869,[1]!T_Resins[#Data],10,FALSE),"")</f>
        <v>3</v>
      </c>
      <c r="L3869">
        <f>IF(SUM(E3869:J3869)&lt;&gt;0,VLOOKUP(A3869,[1]!T_Printers[#Data],11,FALSE),"")</f>
        <v>8</v>
      </c>
      <c r="M3869">
        <f>IF(SUM(E3869:J3869)&lt;&gt;0,VLOOKUP(C3869,[1]!T_Resins[#Data],8,FALSE),"")</f>
        <v>120</v>
      </c>
      <c r="N3869">
        <f>IF(_xlfn.XLOOKUP(B3869,[1]Printers!$L:$L,[1]Printers!$R:$R,0,0)&gt;0,[1]Parameters!M3869,IF(SUM(E3869:J3869)&lt;&gt;0,VLOOKUP(C3869,[1]!T_Resins[#Data],9,FALSE),""))</f>
        <v>180</v>
      </c>
      <c r="O3869" t="str">
        <f t="shared" si="60"/>
        <v>UNIZSLASHPLUS</v>
      </c>
    </row>
    <row r="3870" spans="1:15" x14ac:dyDescent="0.25">
      <c r="A3870" t="str">
        <f t="array" ref="A3870">IF(ROW()-1&gt;COUNTA([1]!T_Printers[Printers])*COUNTA([1]!T_Resins[Resins]),"",INDEX([1]!T_Printers[Printers],INT((ROW()-2)/COUNTA([1]!T_Resins[Resins])+1)))</f>
        <v>UNIZ SLASH PLUS</v>
      </c>
      <c r="B3870" t="str">
        <f>_xlfn.XLOOKUP(A3870,[1]!T_Printers[Printers],[1]!T_Printers[Icon link],,0)</f>
        <v>UNIZSLASHPLUS</v>
      </c>
      <c r="C3870" t="str">
        <f t="array" ref="C3870">IF(ROW()-1&gt;COUNTA([1]!T_Printers[Printers])*COUNTA([1]!T_Resins[Resins]),"",INDEX([1]!T_Resins[Resins],MOD(ROW()-2,COUNTA([1]!T_Resins[Resins]))+1))</f>
        <v>Model Resin Grey</v>
      </c>
      <c r="D3870">
        <f>IF(SUM(E3870:J3870)&lt;&gt;0,IF(ROW()-1&gt;COUNTA([1]!T_Printers[Printers])*COUNTA([1]!T_Resins[Resins]),"",2),"")</f>
        <v>2</v>
      </c>
      <c r="E3870" cm="1">
        <f t="array" ref="E3870">IFERROR(IF(ROW()-1&gt;COUNTA([1]!T_Printers[Printers])*COUNTA([1]!T_Resins[Resins]),"",_xlfn.IFS(ROUND(VLOOKUP(C3870,[1]!T_Resins[#Data],2,FALSE)/VLOOKUP(A3870,[1]!T_Printers[#Data],5,FALSE),1)&lt;=_xlfn.XLOOKUP(B3870,[1]Printers!L:L,[1]Printers!O:O,1,0,),ROUND(VLOOKUP(C3870,[1]!T_Resins[#Data],2,FALSE)/VLOOKUP(A3870,[1]!T_Printers[#Data],5,FALSE),1),ROUND(VLOOKUP(C3870,[1]!T_Resins[#Data],2,FALSE)/VLOOKUP(A3870,[1]!T_Printers[#Data],5,FALSE),1)&gt;_xlfn.XLOOKUP(B3870,[1]Printers!L:L,[1]Printers!O:O,1,0,),10)),"Используйте слой 100 мкм")</f>
        <v>6.8</v>
      </c>
      <c r="F3870">
        <f>IFERROR(IF(ROUND(_xlfn.XLOOKUP([1]Parameters!B3870,[1]Printers!L:L,[1]Printers!Q:Q,,0)*E3870/10,0)*10&lt;_xlfn.XLOOKUP([1]Parameters!B3870,[1]Printers!L:L,[1]Printers!P:P,,0),ROUND(_xlfn.XLOOKUP([1]Parameters!B3870,[1]Printers!L:L,[1]Printers!Q:Q,,0)*E3870/10,0)*10,_xlfn.XLOOKUP([1]Parameters!B3870,[1]Printers!L:L,[1]Printers!P:P,,0)),"")</f>
        <v>25</v>
      </c>
      <c r="G3870" cm="1">
        <f t="array" ref="G3870">IFERROR(IF(ROW()-1&gt;COUNTA([1]!T_Printers[Printers])*COUNTA([1]!T_Resins[Resins]),"",_xlfn.IFS(ROUND(VLOOKUP(C3870,[1]!T_Resins[#Data],3,FALSE)/VLOOKUP(A3870,[1]!T_Printers[#Data],5,FALSE),1)&lt;=_xlfn.XLOOKUP(B3870,[1]Printers!L:L,[1]Printers!O:O,1,0,),ROUND(VLOOKUP(C3870,[1]!T_Resins[#Data],3,FALSE)/VLOOKUP(A3870,[1]!T_Printers[#Data],5,FALSE),1),ROUND(VLOOKUP(C3870,[1]!T_Resins[#Data],3,FALSE)/VLOOKUP(A3870,[1]!T_Printers[#Data],5,FALSE),1)&gt;_xlfn.XLOOKUP(B3870,[1]Printers!L:L,[1]Printers!O:O,1,0,),10)),"")</f>
        <v>8.9</v>
      </c>
      <c r="H3870">
        <f>IFERROR(IF(ROUND(_xlfn.XLOOKUP([1]Parameters!B3870,[1]Printers!L:L,[1]Printers!Q:Q,,0)*G3870/10,0)*10&lt;_xlfn.XLOOKUP([1]Parameters!B3870,[1]Printers!L:L,[1]Printers!P:P,,0),ROUND(_xlfn.XLOOKUP([1]Parameters!B3870,[1]Printers!L:L,[1]Printers!Q:Q,,0)*G3870/10,0)*10,_xlfn.XLOOKUP([1]Parameters!B3870,[1]Printers!L:L,[1]Printers!P:P,,0)),"")</f>
        <v>25</v>
      </c>
      <c r="I3870" s="3" t="str" cm="1">
        <f t="array" ref="I3870">IFERROR(IF(ROW()-1&gt;COUNTA([1]!T_Printers[Printers])*COUNTA([1]!T_Resins[Resins]),"",_xlfn.IFS(ROUND(VLOOKUP(C3870,[1]!T_Resins[#Data],4,FALSE)/VLOOKUP(A3870,[1]!T_Printers[#Data],5,FALSE),1)&lt;=_xlfn.XLOOKUP(B3870,[1]Printers!L:L,[1]Printers!O:O,1,0,),ROUND(VLOOKUP(C3870,[1]!T_Resins[#Data],4,FALSE)/VLOOKUP(A3870,[1]!T_Printers[#Data],5,FALSE),1),ROUND(VLOOKUP(C3870,[1]!T_Resins[#Data],4,FALSE)/VLOOKUP(A3870,[1]!T_Printers[#Data],5,FALSE),1)&gt;_xlfn.XLOOKUP(B3870,[1]Printers!L:L,[1]Printers!O:O,1,0,),"")),"")</f>
        <v/>
      </c>
      <c r="J3870" t="str">
        <f>IFERROR(IF(ROUND(_xlfn.XLOOKUP([1]Parameters!B3870,[1]Printers!L:L,[1]Printers!Q:Q,,0)*I3870/10,0)*10&lt;_xlfn.XLOOKUP([1]Parameters!B3870,[1]Printers!L:L,[1]Printers!P:P,,0),ROUND(_xlfn.XLOOKUP([1]Parameters!B3870,[1]Printers!L:L,[1]Printers!Q:Q,,0)*I3870/10,0)*10,_xlfn.XLOOKUP([1]Parameters!B3870,[1]Printers!L:L,[1]Printers!P:P,,0)),"")</f>
        <v/>
      </c>
      <c r="K3870">
        <f>IF(SUM(E3870:J3870)&lt;&gt;0,VLOOKUP(A3870,[1]!T_Printers[#Data],10,FALSE)+VLOOKUP(C3870,[1]!T_Resins[#Data],10,FALSE),"")</f>
        <v>3</v>
      </c>
      <c r="L3870">
        <f>IF(SUM(E3870:J3870)&lt;&gt;0,VLOOKUP(A3870,[1]!T_Printers[#Data],11,FALSE),"")</f>
        <v>8</v>
      </c>
      <c r="M3870">
        <f>IF(SUM(E3870:J3870)&lt;&gt;0,VLOOKUP(C3870,[1]!T_Resins[#Data],8,FALSE),"")</f>
        <v>120</v>
      </c>
      <c r="N3870">
        <f>IF(_xlfn.XLOOKUP(B3870,[1]Printers!$L:$L,[1]Printers!$R:$R,0,0)&gt;0,[1]Parameters!M3870,IF(SUM(E3870:J3870)&lt;&gt;0,VLOOKUP(C3870,[1]!T_Resins[#Data],9,FALSE),""))</f>
        <v>180</v>
      </c>
      <c r="O3870" t="str">
        <f t="shared" si="60"/>
        <v>UNIZSLASHPLUS</v>
      </c>
    </row>
    <row r="3871" spans="1:15" x14ac:dyDescent="0.25">
      <c r="A3871" t="str">
        <f t="array" ref="A3871">IF(ROW()-1&gt;COUNTA([1]!T_Printers[Printers])*COUNTA([1]!T_Resins[Resins]),"",INDEX([1]!T_Printers[Printers],INT((ROW()-2)/COUNTA([1]!T_Resins[Resins])+1)))</f>
        <v>UNIZ SLASH PLUS</v>
      </c>
      <c r="B3871" t="str">
        <f>_xlfn.XLOOKUP(A3871,[1]!T_Printers[Printers],[1]!T_Printers[Icon link],,0)</f>
        <v>UNIZSLASHPLUS</v>
      </c>
      <c r="C3871" t="str">
        <f t="array" ref="C3871">IF(ROW()-1&gt;COUNTA([1]!T_Printers[Printers])*COUNTA([1]!T_Resins[Resins]),"",INDEX([1]!T_Resins[Resins],MOD(ROW()-2,COUNTA([1]!T_Resins[Resins]))+1))</f>
        <v>Model Resin White</v>
      </c>
      <c r="D3871">
        <f>IF(SUM(E3871:J3871)&lt;&gt;0,IF(ROW()-1&gt;COUNTA([1]!T_Printers[Printers])*COUNTA([1]!T_Resins[Resins]),"",2),"")</f>
        <v>2</v>
      </c>
      <c r="E3871" cm="1">
        <f t="array" ref="E3871">IFERROR(IF(ROW()-1&gt;COUNTA([1]!T_Printers[Printers])*COUNTA([1]!T_Resins[Resins]),"",_xlfn.IFS(ROUND(VLOOKUP(C3871,[1]!T_Resins[#Data],2,FALSE)/VLOOKUP(A3871,[1]!T_Printers[#Data],5,FALSE),1)&lt;=_xlfn.XLOOKUP(B3871,[1]Printers!L:L,[1]Printers!O:O,1,0,),ROUND(VLOOKUP(C3871,[1]!T_Resins[#Data],2,FALSE)/VLOOKUP(A3871,[1]!T_Printers[#Data],5,FALSE),1),ROUND(VLOOKUP(C3871,[1]!T_Resins[#Data],2,FALSE)/VLOOKUP(A3871,[1]!T_Printers[#Data],5,FALSE),1)&gt;_xlfn.XLOOKUP(B3871,[1]Printers!L:L,[1]Printers!O:O,1,0,),10)),"Используйте слой 100 мкм")</f>
        <v>4.3</v>
      </c>
      <c r="F3871">
        <f>IFERROR(IF(ROUND(_xlfn.XLOOKUP([1]Parameters!B3871,[1]Printers!L:L,[1]Printers!Q:Q,,0)*E3871/10,0)*10&lt;_xlfn.XLOOKUP([1]Parameters!B3871,[1]Printers!L:L,[1]Printers!P:P,,0),ROUND(_xlfn.XLOOKUP([1]Parameters!B3871,[1]Printers!L:L,[1]Printers!Q:Q,,0)*E3871/10,0)*10,_xlfn.XLOOKUP([1]Parameters!B3871,[1]Printers!L:L,[1]Printers!P:P,,0)),"")</f>
        <v>25</v>
      </c>
      <c r="G3871" cm="1">
        <f t="array" ref="G3871">IFERROR(IF(ROW()-1&gt;COUNTA([1]!T_Printers[Printers])*COUNTA([1]!T_Resins[Resins]),"",_xlfn.IFS(ROUND(VLOOKUP(C3871,[1]!T_Resins[#Data],3,FALSE)/VLOOKUP(A3871,[1]!T_Printers[#Data],5,FALSE),1)&lt;=_xlfn.XLOOKUP(B3871,[1]Printers!L:L,[1]Printers!O:O,1,0,),ROUND(VLOOKUP(C3871,[1]!T_Resins[#Data],3,FALSE)/VLOOKUP(A3871,[1]!T_Printers[#Data],5,FALSE),1),ROUND(VLOOKUP(C3871,[1]!T_Resins[#Data],3,FALSE)/VLOOKUP(A3871,[1]!T_Printers[#Data],5,FALSE),1)&gt;_xlfn.XLOOKUP(B3871,[1]Printers!L:L,[1]Printers!O:O,1,0,),10)),"")</f>
        <v>5.6</v>
      </c>
      <c r="H3871">
        <f>IFERROR(IF(ROUND(_xlfn.XLOOKUP([1]Parameters!B3871,[1]Printers!L:L,[1]Printers!Q:Q,,0)*G3871/10,0)*10&lt;_xlfn.XLOOKUP([1]Parameters!B3871,[1]Printers!L:L,[1]Printers!P:P,,0),ROUND(_xlfn.XLOOKUP([1]Parameters!B3871,[1]Printers!L:L,[1]Printers!Q:Q,,0)*G3871/10,0)*10,_xlfn.XLOOKUP([1]Parameters!B3871,[1]Printers!L:L,[1]Printers!P:P,,0)),"")</f>
        <v>25</v>
      </c>
      <c r="I3871" s="3" t="str" cm="1">
        <f t="array" ref="I3871">IFERROR(IF(ROW()-1&gt;COUNTA([1]!T_Printers[Printers])*COUNTA([1]!T_Resins[Resins]),"",_xlfn.IFS(ROUND(VLOOKUP(C3871,[1]!T_Resins[#Data],4,FALSE)/VLOOKUP(A3871,[1]!T_Printers[#Data],5,FALSE),1)&lt;=_xlfn.XLOOKUP(B3871,[1]Printers!L:L,[1]Printers!O:O,1,0,),ROUND(VLOOKUP(C3871,[1]!T_Resins[#Data],4,FALSE)/VLOOKUP(A3871,[1]!T_Printers[#Data],5,FALSE),1),ROUND(VLOOKUP(C3871,[1]!T_Resins[#Data],4,FALSE)/VLOOKUP(A3871,[1]!T_Printers[#Data],5,FALSE),1)&gt;_xlfn.XLOOKUP(B3871,[1]Printers!L:L,[1]Printers!O:O,1,0,),"")),"")</f>
        <v/>
      </c>
      <c r="J3871" t="str">
        <f>IFERROR(IF(ROUND(_xlfn.XLOOKUP([1]Parameters!B3871,[1]Printers!L:L,[1]Printers!Q:Q,,0)*I3871/10,0)*10&lt;_xlfn.XLOOKUP([1]Parameters!B3871,[1]Printers!L:L,[1]Printers!P:P,,0),ROUND(_xlfn.XLOOKUP([1]Parameters!B3871,[1]Printers!L:L,[1]Printers!Q:Q,,0)*I3871/10,0)*10,_xlfn.XLOOKUP([1]Parameters!B3871,[1]Printers!L:L,[1]Printers!P:P,,0)),"")</f>
        <v/>
      </c>
      <c r="K3871">
        <f>IF(SUM(E3871:J3871)&lt;&gt;0,VLOOKUP(A3871,[1]!T_Printers[#Data],10,FALSE)+VLOOKUP(C3871,[1]!T_Resins[#Data],10,FALSE),"")</f>
        <v>3</v>
      </c>
      <c r="L3871">
        <f>IF(SUM(E3871:J3871)&lt;&gt;0,VLOOKUP(A3871,[1]!T_Printers[#Data],11,FALSE),"")</f>
        <v>8</v>
      </c>
      <c r="M3871">
        <f>IF(SUM(E3871:J3871)&lt;&gt;0,VLOOKUP(C3871,[1]!T_Resins[#Data],8,FALSE),"")</f>
        <v>120</v>
      </c>
      <c r="N3871">
        <f>IF(_xlfn.XLOOKUP(B3871,[1]Printers!$L:$L,[1]Printers!$R:$R,0,0)&gt;0,[1]Parameters!M3871,IF(SUM(E3871:J3871)&lt;&gt;0,VLOOKUP(C3871,[1]!T_Resins[#Data],9,FALSE),""))</f>
        <v>180</v>
      </c>
      <c r="O3871" t="str">
        <f t="shared" si="60"/>
        <v>UNIZSLASHPLUS</v>
      </c>
    </row>
    <row r="3872" spans="1:15" x14ac:dyDescent="0.25">
      <c r="A3872" t="str">
        <f t="array" ref="A3872">IF(ROW()-1&gt;COUNTA([1]!T_Printers[Printers])*COUNTA([1]!T_Resins[Resins]),"",INDEX([1]!T_Printers[Printers],INT((ROW()-2)/COUNTA([1]!T_Resins[Resins])+1)))</f>
        <v>UNIZ SLASH PLUS</v>
      </c>
      <c r="B3872" t="str">
        <f>_xlfn.XLOOKUP(A3872,[1]!T_Printers[Printers],[1]!T_Printers[Icon link],,0)</f>
        <v>UNIZSLASHPLUS</v>
      </c>
      <c r="C3872" t="str">
        <f t="array" ref="C3872">IF(ROW()-1&gt;COUNTA([1]!T_Printers[Printers])*COUNTA([1]!T_Resins[Resins]),"",INDEX([1]!T_Resins[Resins],MOD(ROW()-2,COUNTA([1]!T_Resins[Resins]))+1))</f>
        <v>Silicone-Compatiable Model Resin (J-Model)</v>
      </c>
      <c r="D3872">
        <f>IF(SUM(E3872:J3872)&lt;&gt;0,IF(ROW()-1&gt;COUNTA([1]!T_Printers[Printers])*COUNTA([1]!T_Resins[Resins]),"",2),"")</f>
        <v>2</v>
      </c>
      <c r="E3872" cm="1">
        <f t="array" ref="E3872">IFERROR(IF(ROW()-1&gt;COUNTA([1]!T_Printers[Printers])*COUNTA([1]!T_Resins[Resins]),"",_xlfn.IFS(ROUND(VLOOKUP(C3872,[1]!T_Resins[#Data],2,FALSE)/VLOOKUP(A3872,[1]!T_Printers[#Data],5,FALSE),1)&lt;=_xlfn.XLOOKUP(B3872,[1]Printers!L:L,[1]Printers!O:O,1,0,),ROUND(VLOOKUP(C3872,[1]!T_Resins[#Data],2,FALSE)/VLOOKUP(A3872,[1]!T_Printers[#Data],5,FALSE),1),ROUND(VLOOKUP(C3872,[1]!T_Resins[#Data],2,FALSE)/VLOOKUP(A3872,[1]!T_Printers[#Data],5,FALSE),1)&gt;_xlfn.XLOOKUP(B3872,[1]Printers!L:L,[1]Printers!O:O,1,0,),10)),"Используйте слой 100 мкм")</f>
        <v>4.3</v>
      </c>
      <c r="F3872">
        <f>IFERROR(IF(ROUND(_xlfn.XLOOKUP([1]Parameters!B3872,[1]Printers!L:L,[1]Printers!Q:Q,,0)*E3872/10,0)*10&lt;_xlfn.XLOOKUP([1]Parameters!B3872,[1]Printers!L:L,[1]Printers!P:P,,0),ROUND(_xlfn.XLOOKUP([1]Parameters!B3872,[1]Printers!L:L,[1]Printers!Q:Q,,0)*E3872/10,0)*10,_xlfn.XLOOKUP([1]Parameters!B3872,[1]Printers!L:L,[1]Printers!P:P,,0)),"")</f>
        <v>25</v>
      </c>
      <c r="G3872" cm="1">
        <f t="array" ref="G3872">IFERROR(IF(ROW()-1&gt;COUNTA([1]!T_Printers[Printers])*COUNTA([1]!T_Resins[Resins]),"",_xlfn.IFS(ROUND(VLOOKUP(C3872,[1]!T_Resins[#Data],3,FALSE)/VLOOKUP(A3872,[1]!T_Printers[#Data],5,FALSE),1)&lt;=_xlfn.XLOOKUP(B3872,[1]Printers!L:L,[1]Printers!O:O,1,0,),ROUND(VLOOKUP(C3872,[1]!T_Resins[#Data],3,FALSE)/VLOOKUP(A3872,[1]!T_Printers[#Data],5,FALSE),1),ROUND(VLOOKUP(C3872,[1]!T_Resins[#Data],3,FALSE)/VLOOKUP(A3872,[1]!T_Printers[#Data],5,FALSE),1)&gt;_xlfn.XLOOKUP(B3872,[1]Printers!L:L,[1]Printers!O:O,1,0,),10)),"")</f>
        <v>5.6</v>
      </c>
      <c r="H3872">
        <f>IFERROR(IF(ROUND(_xlfn.XLOOKUP([1]Parameters!B3872,[1]Printers!L:L,[1]Printers!Q:Q,,0)*G3872/10,0)*10&lt;_xlfn.XLOOKUP([1]Parameters!B3872,[1]Printers!L:L,[1]Printers!P:P,,0),ROUND(_xlfn.XLOOKUP([1]Parameters!B3872,[1]Printers!L:L,[1]Printers!Q:Q,,0)*G3872/10,0)*10,_xlfn.XLOOKUP([1]Parameters!B3872,[1]Printers!L:L,[1]Printers!P:P,,0)),"")</f>
        <v>25</v>
      </c>
      <c r="I3872" s="3" t="str" cm="1">
        <f t="array" ref="I3872">IFERROR(IF(ROW()-1&gt;COUNTA([1]!T_Printers[Printers])*COUNTA([1]!T_Resins[Resins]),"",_xlfn.IFS(ROUND(VLOOKUP(C3872,[1]!T_Resins[#Data],4,FALSE)/VLOOKUP(A3872,[1]!T_Printers[#Data],5,FALSE),1)&lt;=_xlfn.XLOOKUP(B3872,[1]Printers!L:L,[1]Printers!O:O,1,0,),ROUND(VLOOKUP(C3872,[1]!T_Resins[#Data],4,FALSE)/VLOOKUP(A3872,[1]!T_Printers[#Data],5,FALSE),1),ROUND(VLOOKUP(C3872,[1]!T_Resins[#Data],4,FALSE)/VLOOKUP(A3872,[1]!T_Printers[#Data],5,FALSE),1)&gt;_xlfn.XLOOKUP(B3872,[1]Printers!L:L,[1]Printers!O:O,1,0,),"")),"")</f>
        <v/>
      </c>
      <c r="J3872" t="str">
        <f>IFERROR(IF(ROUND(_xlfn.XLOOKUP([1]Parameters!B3872,[1]Printers!L:L,[1]Printers!Q:Q,,0)*I3872/10,0)*10&lt;_xlfn.XLOOKUP([1]Parameters!B3872,[1]Printers!L:L,[1]Printers!P:P,,0),ROUND(_xlfn.XLOOKUP([1]Parameters!B3872,[1]Printers!L:L,[1]Printers!Q:Q,,0)*I3872/10,0)*10,_xlfn.XLOOKUP([1]Parameters!B3872,[1]Printers!L:L,[1]Printers!P:P,,0)),"")</f>
        <v/>
      </c>
      <c r="K3872">
        <f>IF(SUM(E3872:J3872)&lt;&gt;0,VLOOKUP(A3872,[1]!T_Printers[#Data],10,FALSE)+VLOOKUP(C3872,[1]!T_Resins[#Data],10,FALSE),"")</f>
        <v>3</v>
      </c>
      <c r="L3872">
        <f>IF(SUM(E3872:J3872)&lt;&gt;0,VLOOKUP(A3872,[1]!T_Printers[#Data],11,FALSE),"")</f>
        <v>8</v>
      </c>
      <c r="M3872">
        <f>IF(SUM(E3872:J3872)&lt;&gt;0,VLOOKUP(C3872,[1]!T_Resins[#Data],8,FALSE),"")</f>
        <v>60</v>
      </c>
      <c r="N3872">
        <f>IF(_xlfn.XLOOKUP(B3872,[1]Printers!$L:$L,[1]Printers!$R:$R,0,0)&gt;0,[1]Parameters!M3872,IF(SUM(E3872:J3872)&lt;&gt;0,VLOOKUP(C3872,[1]!T_Resins[#Data],9,FALSE),""))</f>
        <v>60</v>
      </c>
      <c r="O3872" t="str">
        <f t="shared" si="60"/>
        <v>UNIZSLASHPLUS</v>
      </c>
    </row>
    <row r="3873" spans="1:15" x14ac:dyDescent="0.25">
      <c r="A3873" t="str">
        <f t="array" ref="A3873">IF(ROW()-1&gt;COUNTA([1]!T_Printers[Printers])*COUNTA([1]!T_Resins[Resins]),"",INDEX([1]!T_Printers[Printers],INT((ROW()-2)/COUNTA([1]!T_Resins[Resins])+1)))</f>
        <v>UNIZ SLASH PLUS</v>
      </c>
      <c r="B3873" t="str">
        <f>_xlfn.XLOOKUP(A3873,[1]!T_Printers[Printers],[1]!T_Printers[Icon link],,0)</f>
        <v>UNIZSLASHPLUS</v>
      </c>
      <c r="C3873" t="str">
        <f t="array" ref="C3873">IF(ROW()-1&gt;COUNTA([1]!T_Printers[Printers])*COUNTA([1]!T_Resins[Resins]),"",INDEX([1]!T_Resins[Resins],MOD(ROW()-2,COUNTA([1]!T_Resins[Resins]))+1))</f>
        <v>Silicone-Like Black</v>
      </c>
      <c r="D3873">
        <f>IF(SUM(E3873:J3873)&lt;&gt;0,IF(ROW()-1&gt;COUNTA([1]!T_Printers[Printers])*COUNTA([1]!T_Resins[Resins]),"",2),"")</f>
        <v>2</v>
      </c>
      <c r="E3873" cm="1">
        <f t="array" ref="E3873">IFERROR(IF(ROW()-1&gt;COUNTA([1]!T_Printers[Printers])*COUNTA([1]!T_Resins[Resins]),"",_xlfn.IFS(ROUND(VLOOKUP(C3873,[1]!T_Resins[#Data],2,FALSE)/VLOOKUP(A3873,[1]!T_Printers[#Data],5,FALSE),1)&lt;=_xlfn.XLOOKUP(B3873,[1]Printers!L:L,[1]Printers!O:O,1,0,),ROUND(VLOOKUP(C3873,[1]!T_Resins[#Data],2,FALSE)/VLOOKUP(A3873,[1]!T_Printers[#Data],5,FALSE),1),ROUND(VLOOKUP(C3873,[1]!T_Resins[#Data],2,FALSE)/VLOOKUP(A3873,[1]!T_Printers[#Data],5,FALSE),1)&gt;_xlfn.XLOOKUP(B3873,[1]Printers!L:L,[1]Printers!O:O,1,0,),10)),"Используйте слой 100 мкм")</f>
        <v>10.3</v>
      </c>
      <c r="F3873">
        <f>IFERROR(IF(ROUND(_xlfn.XLOOKUP([1]Parameters!B3873,[1]Printers!L:L,[1]Printers!Q:Q,,0)*E3873/10,0)*10&lt;_xlfn.XLOOKUP([1]Parameters!B3873,[1]Printers!L:L,[1]Printers!P:P,,0),ROUND(_xlfn.XLOOKUP([1]Parameters!B3873,[1]Printers!L:L,[1]Printers!Q:Q,,0)*E3873/10,0)*10,_xlfn.XLOOKUP([1]Parameters!B3873,[1]Printers!L:L,[1]Printers!P:P,,0)),"")</f>
        <v>25</v>
      </c>
      <c r="G3873" cm="1">
        <f t="array" ref="G3873">IFERROR(IF(ROW()-1&gt;COUNTA([1]!T_Printers[Printers])*COUNTA([1]!T_Resins[Resins]),"",_xlfn.IFS(ROUND(VLOOKUP(C3873,[1]!T_Resins[#Data],3,FALSE)/VLOOKUP(A3873,[1]!T_Printers[#Data],5,FALSE),1)&lt;=_xlfn.XLOOKUP(B3873,[1]Printers!L:L,[1]Printers!O:O,1,0,),ROUND(VLOOKUP(C3873,[1]!T_Resins[#Data],3,FALSE)/VLOOKUP(A3873,[1]!T_Printers[#Data],5,FALSE),1),ROUND(VLOOKUP(C3873,[1]!T_Resins[#Data],3,FALSE)/VLOOKUP(A3873,[1]!T_Printers[#Data],5,FALSE),1)&gt;_xlfn.XLOOKUP(B3873,[1]Printers!L:L,[1]Printers!O:O,1,0,),10)),"")</f>
        <v>13.3</v>
      </c>
      <c r="H3873">
        <f>IFERROR(IF(ROUND(_xlfn.XLOOKUP([1]Parameters!B3873,[1]Printers!L:L,[1]Printers!Q:Q,,0)*G3873/10,0)*10&lt;_xlfn.XLOOKUP([1]Parameters!B3873,[1]Printers!L:L,[1]Printers!P:P,,0),ROUND(_xlfn.XLOOKUP([1]Parameters!B3873,[1]Printers!L:L,[1]Printers!Q:Q,,0)*G3873/10,0)*10,_xlfn.XLOOKUP([1]Parameters!B3873,[1]Printers!L:L,[1]Printers!P:P,,0)),"")</f>
        <v>25</v>
      </c>
      <c r="I3873" s="3" t="str" cm="1">
        <f t="array" ref="I3873">IFERROR(IF(ROW()-1&gt;COUNTA([1]!T_Printers[Printers])*COUNTA([1]!T_Resins[Resins]),"",_xlfn.IFS(ROUND(VLOOKUP(C3873,[1]!T_Resins[#Data],4,FALSE)/VLOOKUP(A3873,[1]!T_Printers[#Data],5,FALSE),1)&lt;=_xlfn.XLOOKUP(B3873,[1]Printers!L:L,[1]Printers!O:O,1,0,),ROUND(VLOOKUP(C3873,[1]!T_Resins[#Data],4,FALSE)/VLOOKUP(A3873,[1]!T_Printers[#Data],5,FALSE),1),ROUND(VLOOKUP(C3873,[1]!T_Resins[#Data],4,FALSE)/VLOOKUP(A3873,[1]!T_Printers[#Data],5,FALSE),1)&gt;_xlfn.XLOOKUP(B3873,[1]Printers!L:L,[1]Printers!O:O,1,0,),"")),"")</f>
        <v/>
      </c>
      <c r="J3873" t="str">
        <f>IFERROR(IF(ROUND(_xlfn.XLOOKUP([1]Parameters!B3873,[1]Printers!L:L,[1]Printers!Q:Q,,0)*I3873/10,0)*10&lt;_xlfn.XLOOKUP([1]Parameters!B3873,[1]Printers!L:L,[1]Printers!P:P,,0),ROUND(_xlfn.XLOOKUP([1]Parameters!B3873,[1]Printers!L:L,[1]Printers!Q:Q,,0)*I3873/10,0)*10,_xlfn.XLOOKUP([1]Parameters!B3873,[1]Printers!L:L,[1]Printers!P:P,,0)),"")</f>
        <v/>
      </c>
      <c r="K3873">
        <f>IF(SUM(E3873:J3873)&lt;&gt;0,VLOOKUP(A3873,[1]!T_Printers[#Data],10,FALSE)+VLOOKUP(C3873,[1]!T_Resins[#Data],10,FALSE),"")</f>
        <v>3</v>
      </c>
      <c r="L3873">
        <f>IF(SUM(E3873:J3873)&lt;&gt;0,VLOOKUP(A3873,[1]!T_Printers[#Data],11,FALSE),"")</f>
        <v>8</v>
      </c>
      <c r="M3873">
        <f>IF(SUM(E3873:J3873)&lt;&gt;0,VLOOKUP(C3873,[1]!T_Resins[#Data],8,FALSE),"")</f>
        <v>60</v>
      </c>
      <c r="N3873">
        <f>IF(_xlfn.XLOOKUP(B3873,[1]Printers!$L:$L,[1]Printers!$R:$R,0,0)&gt;0,[1]Parameters!M3873,IF(SUM(E3873:J3873)&lt;&gt;0,VLOOKUP(C3873,[1]!T_Resins[#Data],9,FALSE),""))</f>
        <v>60</v>
      </c>
      <c r="O3873" t="str">
        <f t="shared" si="60"/>
        <v>UNIZSLASHPLUS</v>
      </c>
    </row>
    <row r="3874" spans="1:15" x14ac:dyDescent="0.25">
      <c r="A3874" t="str">
        <f t="array" ref="A3874">IF(ROW()-1&gt;COUNTA([1]!T_Printers[Printers])*COUNTA([1]!T_Resins[Resins]),"",INDEX([1]!T_Printers[Printers],INT((ROW()-2)/COUNTA([1]!T_Resins[Resins])+1)))</f>
        <v>Voxelab Proxima</v>
      </c>
      <c r="B3874" t="str">
        <f>_xlfn.XLOOKUP(A3874,[1]!T_Printers[Printers],[1]!T_Printers[Icon link],,0)</f>
        <v>VoxelabProxima</v>
      </c>
      <c r="C3874" t="str">
        <f t="array" ref="C3874">IF(ROW()-1&gt;COUNTA([1]!T_Printers[Printers])*COUNTA([1]!T_Resins[Resins]),"",INDEX([1]!T_Resins[Resins],MOD(ROW()-2,COUNTA([1]!T_Resins[Resins]))+1))</f>
        <v>Basic Red</v>
      </c>
      <c r="D3874">
        <f>IF(SUM(E3874:J3874)&lt;&gt;0,IF(ROW()-1&gt;COUNTA([1]!T_Printers[Printers])*COUNTA([1]!T_Resins[Resins]),"",2),"")</f>
        <v>2</v>
      </c>
      <c r="E3874" cm="1">
        <f t="array" ref="E3874">IFERROR(IF(ROW()-1&gt;COUNTA([1]!T_Printers[Printers])*COUNTA([1]!T_Resins[Resins]),"",_xlfn.IFS(ROUND(VLOOKUP(C3874,[1]!T_Resins[#Data],2,FALSE)/VLOOKUP(A3874,[1]!T_Printers[#Data],5,FALSE),1)&lt;=_xlfn.XLOOKUP(B3874,[1]Printers!L:L,[1]Printers!O:O,1,0,),ROUND(VLOOKUP(C3874,[1]!T_Resins[#Data],2,FALSE)/VLOOKUP(A3874,[1]!T_Printers[#Data],5,FALSE),1),ROUND(VLOOKUP(C3874,[1]!T_Resins[#Data],2,FALSE)/VLOOKUP(A3874,[1]!T_Printers[#Data],5,FALSE),1)&gt;_xlfn.XLOOKUP(B3874,[1]Printers!L:L,[1]Printers!O:O,1,0,),10)),"Используйте слой 100 мкм")</f>
        <v>2.2999999999999998</v>
      </c>
      <c r="F3874">
        <f>IFERROR(IF(ROUND(_xlfn.XLOOKUP([1]Parameters!B3874,[1]Printers!L:L,[1]Printers!Q:Q,,0)*E3874/10,0)*10&lt;_xlfn.XLOOKUP([1]Parameters!B3874,[1]Printers!L:L,[1]Printers!P:P,,0),ROUND(_xlfn.XLOOKUP([1]Parameters!B3874,[1]Printers!L:L,[1]Printers!Q:Q,,0)*E3874/10,0)*10,_xlfn.XLOOKUP([1]Parameters!B3874,[1]Printers!L:L,[1]Printers!P:P,,0)),"")</f>
        <v>20</v>
      </c>
      <c r="G3874" cm="1">
        <f t="array" ref="G3874">IFERROR(IF(ROW()-1&gt;COUNTA([1]!T_Printers[Printers])*COUNTA([1]!T_Resins[Resins]),"",_xlfn.IFS(ROUND(VLOOKUP(C3874,[1]!T_Resins[#Data],3,FALSE)/VLOOKUP(A3874,[1]!T_Printers[#Data],5,FALSE),1)&lt;=_xlfn.XLOOKUP(B3874,[1]Printers!L:L,[1]Printers!O:O,1,0,),ROUND(VLOOKUP(C3874,[1]!T_Resins[#Data],3,FALSE)/VLOOKUP(A3874,[1]!T_Printers[#Data],5,FALSE),1),ROUND(VLOOKUP(C3874,[1]!T_Resins[#Data],3,FALSE)/VLOOKUP(A3874,[1]!T_Printers[#Data],5,FALSE),1)&gt;_xlfn.XLOOKUP(B3874,[1]Printers!L:L,[1]Printers!O:O,1,0,),10)),"")</f>
        <v>3</v>
      </c>
      <c r="H3874">
        <f>IFERROR(IF(ROUND(_xlfn.XLOOKUP([1]Parameters!B3874,[1]Printers!L:L,[1]Printers!Q:Q,,0)*G3874/10,0)*10&lt;_xlfn.XLOOKUP([1]Parameters!B3874,[1]Printers!L:L,[1]Printers!P:P,,0),ROUND(_xlfn.XLOOKUP([1]Parameters!B3874,[1]Printers!L:L,[1]Printers!Q:Q,,0)*G3874/10,0)*10,_xlfn.XLOOKUP([1]Parameters!B3874,[1]Printers!L:L,[1]Printers!P:P,,0)),"")</f>
        <v>30</v>
      </c>
      <c r="I3874" s="3" t="str" cm="1">
        <f t="array" ref="I3874">IFERROR(IF(ROW()-1&gt;COUNTA([1]!T_Printers[Printers])*COUNTA([1]!T_Resins[Resins]),"",_xlfn.IFS(ROUND(VLOOKUP(C3874,[1]!T_Resins[#Data],4,FALSE)/VLOOKUP(A3874,[1]!T_Printers[#Data],5,FALSE),1)&lt;=_xlfn.XLOOKUP(B3874,[1]Printers!L:L,[1]Printers!O:O,1,0,),ROUND(VLOOKUP(C3874,[1]!T_Resins[#Data],4,FALSE)/VLOOKUP(A3874,[1]!T_Printers[#Data],5,FALSE),1),ROUND(VLOOKUP(C3874,[1]!T_Resins[#Data],4,FALSE)/VLOOKUP(A3874,[1]!T_Printers[#Data],5,FALSE),1)&gt;_xlfn.XLOOKUP(B3874,[1]Printers!L:L,[1]Printers!O:O,1,0,),"")),"")</f>
        <v/>
      </c>
      <c r="J3874" t="str">
        <f>IFERROR(IF(ROUND(_xlfn.XLOOKUP([1]Parameters!B3874,[1]Printers!L:L,[1]Printers!Q:Q,,0)*I3874/10,0)*10&lt;_xlfn.XLOOKUP([1]Parameters!B3874,[1]Printers!L:L,[1]Printers!P:P,,0),ROUND(_xlfn.XLOOKUP([1]Parameters!B3874,[1]Printers!L:L,[1]Printers!Q:Q,,0)*I3874/10,0)*10,_xlfn.XLOOKUP([1]Parameters!B3874,[1]Printers!L:L,[1]Printers!P:P,,0)),"")</f>
        <v/>
      </c>
      <c r="K3874">
        <f>IF(SUM(E3874:J3874)&lt;&gt;0,VLOOKUP(A3874,[1]!T_Printers[#Data],10,FALSE)+VLOOKUP(C3874,[1]!T_Resins[#Data],10,FALSE),"")</f>
        <v>3</v>
      </c>
      <c r="L3874">
        <f>IF(SUM(E3874:J3874)&lt;&gt;0,VLOOKUP(A3874,[1]!T_Printers[#Data],11,FALSE),"")</f>
        <v>5</v>
      </c>
      <c r="M3874">
        <f>IF(SUM(E3874:J3874)&lt;&gt;0,VLOOKUP(C3874,[1]!T_Resins[#Data],8,FALSE),"")</f>
        <v>120</v>
      </c>
      <c r="N3874">
        <f>IF(_xlfn.XLOOKUP(B3874,[1]Printers!$L:$L,[1]Printers!$R:$R,0,0)&gt;0,[1]Parameters!M3874,IF(SUM(E3874:J3874)&lt;&gt;0,VLOOKUP(C3874,[1]!T_Resins[#Data],9,FALSE),""))</f>
        <v>180</v>
      </c>
      <c r="O3874" t="str">
        <f t="shared" si="60"/>
        <v>VoxelabProxima</v>
      </c>
    </row>
    <row r="3875" spans="1:15" x14ac:dyDescent="0.25">
      <c r="A3875" t="str">
        <f t="array" ref="A3875">IF(ROW()-1&gt;COUNTA([1]!T_Printers[Printers])*COUNTA([1]!T_Resins[Resins]),"",INDEX([1]!T_Printers[Printers],INT((ROW()-2)/COUNTA([1]!T_Resins[Resins])+1)))</f>
        <v>Voxelab Proxima</v>
      </c>
      <c r="B3875" t="str">
        <f>_xlfn.XLOOKUP(A3875,[1]!T_Printers[Printers],[1]!T_Printers[Icon link],,0)</f>
        <v>VoxelabProxima</v>
      </c>
      <c r="C3875" t="str">
        <f t="array" ref="C3875">IF(ROW()-1&gt;COUNTA([1]!T_Printers[Printers])*COUNTA([1]!T_Resins[Resins]),"",INDEX([1]!T_Resins[Resins],MOD(ROW()-2,COUNTA([1]!T_Resins[Resins]))+1))</f>
        <v>Demo Bone</v>
      </c>
      <c r="D3875">
        <f>IF(SUM(E3875:J3875)&lt;&gt;0,IF(ROW()-1&gt;COUNTA([1]!T_Printers[Printers])*COUNTA([1]!T_Resins[Resins]),"",2),"")</f>
        <v>2</v>
      </c>
      <c r="E3875" cm="1">
        <f t="array" ref="E3875">IFERROR(IF(ROW()-1&gt;COUNTA([1]!T_Printers[Printers])*COUNTA([1]!T_Resins[Resins]),"",_xlfn.IFS(ROUND(VLOOKUP(C3875,[1]!T_Resins[#Data],2,FALSE)/VLOOKUP(A3875,[1]!T_Printers[#Data],5,FALSE),1)&lt;=_xlfn.XLOOKUP(B3875,[1]Printers!L:L,[1]Printers!O:O,1,0,),ROUND(VLOOKUP(C3875,[1]!T_Resins[#Data],2,FALSE)/VLOOKUP(A3875,[1]!T_Printers[#Data],5,FALSE),1),ROUND(VLOOKUP(C3875,[1]!T_Resins[#Data],2,FALSE)/VLOOKUP(A3875,[1]!T_Printers[#Data],5,FALSE),1)&gt;_xlfn.XLOOKUP(B3875,[1]Printers!L:L,[1]Printers!O:O,1,0,),10)),"Используйте слой 100 мкм")</f>
        <v>2.2999999999999998</v>
      </c>
      <c r="F3875">
        <f>IFERROR(IF(ROUND(_xlfn.XLOOKUP([1]Parameters!B3875,[1]Printers!L:L,[1]Printers!Q:Q,,0)*E3875/10,0)*10&lt;_xlfn.XLOOKUP([1]Parameters!B3875,[1]Printers!L:L,[1]Printers!P:P,,0),ROUND(_xlfn.XLOOKUP([1]Parameters!B3875,[1]Printers!L:L,[1]Printers!Q:Q,,0)*E3875/10,0)*10,_xlfn.XLOOKUP([1]Parameters!B3875,[1]Printers!L:L,[1]Printers!P:P,,0)),"")</f>
        <v>20</v>
      </c>
      <c r="G3875" cm="1">
        <f t="array" ref="G3875">IFERROR(IF(ROW()-1&gt;COUNTA([1]!T_Printers[Printers])*COUNTA([1]!T_Resins[Resins]),"",_xlfn.IFS(ROUND(VLOOKUP(C3875,[1]!T_Resins[#Data],3,FALSE)/VLOOKUP(A3875,[1]!T_Printers[#Data],5,FALSE),1)&lt;=_xlfn.XLOOKUP(B3875,[1]Printers!L:L,[1]Printers!O:O,1,0,),ROUND(VLOOKUP(C3875,[1]!T_Resins[#Data],3,FALSE)/VLOOKUP(A3875,[1]!T_Printers[#Data],5,FALSE),1),ROUND(VLOOKUP(C3875,[1]!T_Resins[#Data],3,FALSE)/VLOOKUP(A3875,[1]!T_Printers[#Data],5,FALSE),1)&gt;_xlfn.XLOOKUP(B3875,[1]Printers!L:L,[1]Printers!O:O,1,0,),10)),"")</f>
        <v>3</v>
      </c>
      <c r="H3875">
        <f>IFERROR(IF(ROUND(_xlfn.XLOOKUP([1]Parameters!B3875,[1]Printers!L:L,[1]Printers!Q:Q,,0)*G3875/10,0)*10&lt;_xlfn.XLOOKUP([1]Parameters!B3875,[1]Printers!L:L,[1]Printers!P:P,,0),ROUND(_xlfn.XLOOKUP([1]Parameters!B3875,[1]Printers!L:L,[1]Printers!Q:Q,,0)*G3875/10,0)*10,_xlfn.XLOOKUP([1]Parameters!B3875,[1]Printers!L:L,[1]Printers!P:P,,0)),"")</f>
        <v>30</v>
      </c>
      <c r="I3875" s="3" t="str" cm="1">
        <f t="array" ref="I3875">IFERROR(IF(ROW()-1&gt;COUNTA([1]!T_Printers[Printers])*COUNTA([1]!T_Resins[Resins]),"",_xlfn.IFS(ROUND(VLOOKUP(C3875,[1]!T_Resins[#Data],4,FALSE)/VLOOKUP(A3875,[1]!T_Printers[#Data],5,FALSE),1)&lt;=_xlfn.XLOOKUP(B3875,[1]Printers!L:L,[1]Printers!O:O,1,0,),ROUND(VLOOKUP(C3875,[1]!T_Resins[#Data],4,FALSE)/VLOOKUP(A3875,[1]!T_Printers[#Data],5,FALSE),1),ROUND(VLOOKUP(C3875,[1]!T_Resins[#Data],4,FALSE)/VLOOKUP(A3875,[1]!T_Printers[#Data],5,FALSE),1)&gt;_xlfn.XLOOKUP(B3875,[1]Printers!L:L,[1]Printers!O:O,1,0,),"")),"")</f>
        <v/>
      </c>
      <c r="J3875" t="str">
        <f>IFERROR(IF(ROUND(_xlfn.XLOOKUP([1]Parameters!B3875,[1]Printers!L:L,[1]Printers!Q:Q,,0)*I3875/10,0)*10&lt;_xlfn.XLOOKUP([1]Parameters!B3875,[1]Printers!L:L,[1]Printers!P:P,,0),ROUND(_xlfn.XLOOKUP([1]Parameters!B3875,[1]Printers!L:L,[1]Printers!Q:Q,,0)*I3875/10,0)*10,_xlfn.XLOOKUP([1]Parameters!B3875,[1]Printers!L:L,[1]Printers!P:P,,0)),"")</f>
        <v/>
      </c>
      <c r="K3875">
        <f>IF(SUM(E3875:J3875)&lt;&gt;0,VLOOKUP(A3875,[1]!T_Printers[#Data],10,FALSE)+VLOOKUP(C3875,[1]!T_Resins[#Data],10,FALSE),"")</f>
        <v>4</v>
      </c>
      <c r="L3875">
        <f>IF(SUM(E3875:J3875)&lt;&gt;0,VLOOKUP(A3875,[1]!T_Printers[#Data],11,FALSE),"")</f>
        <v>5</v>
      </c>
      <c r="M3875">
        <f>IF(SUM(E3875:J3875)&lt;&gt;0,VLOOKUP(C3875,[1]!T_Resins[#Data],8,FALSE),"")</f>
        <v>120</v>
      </c>
      <c r="N3875">
        <f>IF(_xlfn.XLOOKUP(B3875,[1]Printers!$L:$L,[1]Printers!$R:$R,0,0)&gt;0,[1]Parameters!M3875,IF(SUM(E3875:J3875)&lt;&gt;0,VLOOKUP(C3875,[1]!T_Resins[#Data],9,FALSE),""))</f>
        <v>180</v>
      </c>
      <c r="O3875" t="str">
        <f t="shared" si="60"/>
        <v>VoxelabProxima</v>
      </c>
    </row>
    <row r="3876" spans="1:15" x14ac:dyDescent="0.25">
      <c r="A3876" t="str">
        <f t="array" ref="A3876">IF(ROW()-1&gt;COUNTA([1]!T_Printers[Printers])*COUNTA([1]!T_Resins[Resins]),"",INDEX([1]!T_Printers[Printers],INT((ROW()-2)/COUNTA([1]!T_Resins[Resins])+1)))</f>
        <v>Voxelab Proxima</v>
      </c>
      <c r="B3876" t="str">
        <f>_xlfn.XLOOKUP(A3876,[1]!T_Printers[Printers],[1]!T_Printers[Icon link],,0)</f>
        <v>VoxelabProxima</v>
      </c>
      <c r="C3876" t="str">
        <f t="array" ref="C3876">IF(ROW()-1&gt;COUNTA([1]!T_Printers[Printers])*COUNTA([1]!T_Resins[Resins]),"",INDEX([1]!T_Resins[Resins],MOD(ROW()-2,COUNTA([1]!T_Resins[Resins]))+1))</f>
        <v xml:space="preserve">Dental Bleach (Обновленная версия) </v>
      </c>
      <c r="D3876">
        <f>IF(SUM(E3876:J3876)&lt;&gt;0,IF(ROW()-1&gt;COUNTA([1]!T_Printers[Printers])*COUNTA([1]!T_Resins[Resins]),"",2),"")</f>
        <v>2</v>
      </c>
      <c r="E3876" cm="1">
        <f t="array" ref="E3876">IFERROR(IF(ROW()-1&gt;COUNTA([1]!T_Printers[Printers])*COUNTA([1]!T_Resins[Resins]),"",_xlfn.IFS(ROUND(VLOOKUP(C3876,[1]!T_Resins[#Data],2,FALSE)/VLOOKUP(A3876,[1]!T_Printers[#Data],5,FALSE),1)&lt;=_xlfn.XLOOKUP(B3876,[1]Printers!L:L,[1]Printers!O:O,1,0,),ROUND(VLOOKUP(C3876,[1]!T_Resins[#Data],2,FALSE)/VLOOKUP(A3876,[1]!T_Printers[#Data],5,FALSE),1),ROUND(VLOOKUP(C3876,[1]!T_Resins[#Data],2,FALSE)/VLOOKUP(A3876,[1]!T_Printers[#Data],5,FALSE),1)&gt;_xlfn.XLOOKUP(B3876,[1]Printers!L:L,[1]Printers!O:O,1,0,),10)),"Используйте слой 100 мкм")</f>
        <v>5.2</v>
      </c>
      <c r="F3876">
        <f>IFERROR(IF(ROUND(_xlfn.XLOOKUP([1]Parameters!B3876,[1]Printers!L:L,[1]Printers!Q:Q,,0)*E3876/10,0)*10&lt;_xlfn.XLOOKUP([1]Parameters!B3876,[1]Printers!L:L,[1]Printers!P:P,,0),ROUND(_xlfn.XLOOKUP([1]Parameters!B3876,[1]Printers!L:L,[1]Printers!Q:Q,,0)*E3876/10,0)*10,_xlfn.XLOOKUP([1]Parameters!B3876,[1]Printers!L:L,[1]Printers!P:P,,0)),"")</f>
        <v>50</v>
      </c>
      <c r="G3876" cm="1">
        <f t="array" ref="G3876">IFERROR(IF(ROW()-1&gt;COUNTA([1]!T_Printers[Printers])*COUNTA([1]!T_Resins[Resins]),"",_xlfn.IFS(ROUND(VLOOKUP(C3876,[1]!T_Resins[#Data],3,FALSE)/VLOOKUP(A3876,[1]!T_Printers[#Data],5,FALSE),1)&lt;=_xlfn.XLOOKUP(B3876,[1]Printers!L:L,[1]Printers!O:O,1,0,),ROUND(VLOOKUP(C3876,[1]!T_Resins[#Data],3,FALSE)/VLOOKUP(A3876,[1]!T_Printers[#Data],5,FALSE),1),ROUND(VLOOKUP(C3876,[1]!T_Resins[#Data],3,FALSE)/VLOOKUP(A3876,[1]!T_Printers[#Data],5,FALSE),1)&gt;_xlfn.XLOOKUP(B3876,[1]Printers!L:L,[1]Printers!O:O,1,0,),10)),"")</f>
        <v>6.8</v>
      </c>
      <c r="H3876">
        <f>IFERROR(IF(ROUND(_xlfn.XLOOKUP([1]Parameters!B3876,[1]Printers!L:L,[1]Printers!Q:Q,,0)*G3876/10,0)*10&lt;_xlfn.XLOOKUP([1]Parameters!B3876,[1]Printers!L:L,[1]Printers!P:P,,0),ROUND(_xlfn.XLOOKUP([1]Parameters!B3876,[1]Printers!L:L,[1]Printers!Q:Q,,0)*G3876/10,0)*10,_xlfn.XLOOKUP([1]Parameters!B3876,[1]Printers!L:L,[1]Printers!P:P,,0)),"")</f>
        <v>60</v>
      </c>
      <c r="I3876" s="3" t="str" cm="1">
        <f t="array" ref="I3876">IFERROR(IF(ROW()-1&gt;COUNTA([1]!T_Printers[Printers])*COUNTA([1]!T_Resins[Resins]),"",_xlfn.IFS(ROUND(VLOOKUP(C3876,[1]!T_Resins[#Data],4,FALSE)/VLOOKUP(A3876,[1]!T_Printers[#Data],5,FALSE),1)&lt;=_xlfn.XLOOKUP(B3876,[1]Printers!L:L,[1]Printers!O:O,1,0,),ROUND(VLOOKUP(C3876,[1]!T_Resins[#Data],4,FALSE)/VLOOKUP(A3876,[1]!T_Printers[#Data],5,FALSE),1),ROUND(VLOOKUP(C3876,[1]!T_Resins[#Data],4,FALSE)/VLOOKUP(A3876,[1]!T_Printers[#Data],5,FALSE),1)&gt;_xlfn.XLOOKUP(B3876,[1]Printers!L:L,[1]Printers!O:O,1,0,),"")),"")</f>
        <v/>
      </c>
      <c r="J3876" t="str">
        <f>IFERROR(IF(ROUND(_xlfn.XLOOKUP([1]Parameters!B3876,[1]Printers!L:L,[1]Printers!Q:Q,,0)*I3876/10,0)*10&lt;_xlfn.XLOOKUP([1]Parameters!B3876,[1]Printers!L:L,[1]Printers!P:P,,0),ROUND(_xlfn.XLOOKUP([1]Parameters!B3876,[1]Printers!L:L,[1]Printers!Q:Q,,0)*I3876/10,0)*10,_xlfn.XLOOKUP([1]Parameters!B3876,[1]Printers!L:L,[1]Printers!P:P,,0)),"")</f>
        <v/>
      </c>
      <c r="K3876">
        <f>IF(SUM(E3876:J3876)&lt;&gt;0,VLOOKUP(A3876,[1]!T_Printers[#Data],10,FALSE)+VLOOKUP(C3876,[1]!T_Resins[#Data],10,FALSE),"")</f>
        <v>4</v>
      </c>
      <c r="L3876">
        <f>IF(SUM(E3876:J3876)&lt;&gt;0,VLOOKUP(A3876,[1]!T_Printers[#Data],11,FALSE),"")</f>
        <v>5</v>
      </c>
      <c r="M3876">
        <f>IF(SUM(E3876:J3876)&lt;&gt;0,VLOOKUP(C3876,[1]!T_Resins[#Data],8,FALSE),"")</f>
        <v>120</v>
      </c>
      <c r="N3876">
        <f>IF(_xlfn.XLOOKUP(B3876,[1]Printers!$L:$L,[1]Printers!$R:$R,0,0)&gt;0,[1]Parameters!M3876,IF(SUM(E3876:J3876)&lt;&gt;0,VLOOKUP(C3876,[1]!T_Resins[#Data],9,FALSE),""))</f>
        <v>180</v>
      </c>
      <c r="O3876" t="str">
        <f t="shared" si="60"/>
        <v>VoxelabProxima</v>
      </c>
    </row>
    <row r="3877" spans="1:15" x14ac:dyDescent="0.25">
      <c r="A3877" t="str">
        <f t="array" ref="A3877">IF(ROW()-1&gt;COUNTA([1]!T_Printers[Printers])*COUNTA([1]!T_Resins[Resins]),"",INDEX([1]!T_Printers[Printers],INT((ROW()-2)/COUNTA([1]!T_Resins[Resins])+1)))</f>
        <v>Voxelab Proxima</v>
      </c>
      <c r="B3877" t="str">
        <f>_xlfn.XLOOKUP(A3877,[1]!T_Printers[Printers],[1]!T_Printers[Icon link],,0)</f>
        <v>VoxelabProxima</v>
      </c>
      <c r="C3877" t="str">
        <f t="array" ref="C3877">IF(ROW()-1&gt;COUNTA([1]!T_Printers[Printers])*COUNTA([1]!T_Resins[Resins]),"",INDEX([1]!T_Resins[Resins],MOD(ROW()-2,COUNTA([1]!T_Resins[Resins]))+1))</f>
        <v>Dental Bleach Pro</v>
      </c>
      <c r="D3877">
        <f>IF(SUM(E3877:J3877)&lt;&gt;0,IF(ROW()-1&gt;COUNTA([1]!T_Printers[Printers])*COUNTA([1]!T_Resins[Resins]),"",2),"")</f>
        <v>2</v>
      </c>
      <c r="E3877" cm="1">
        <f t="array" ref="E3877">IFERROR(IF(ROW()-1&gt;COUNTA([1]!T_Printers[Printers])*COUNTA([1]!T_Resins[Resins]),"",_xlfn.IFS(ROUND(VLOOKUP(C3877,[1]!T_Resins[#Data],2,FALSE)/VLOOKUP(A3877,[1]!T_Printers[#Data],5,FALSE),1)&lt;=_xlfn.XLOOKUP(B3877,[1]Printers!L:L,[1]Printers!O:O,1,0,),ROUND(VLOOKUP(C3877,[1]!T_Resins[#Data],2,FALSE)/VLOOKUP(A3877,[1]!T_Printers[#Data],5,FALSE),1),ROUND(VLOOKUP(C3877,[1]!T_Resins[#Data],2,FALSE)/VLOOKUP(A3877,[1]!T_Printers[#Data],5,FALSE),1)&gt;_xlfn.XLOOKUP(B3877,[1]Printers!L:L,[1]Printers!O:O,1,0,),10)),"Используйте слой 100 мкм")</f>
        <v>3.9</v>
      </c>
      <c r="F3877">
        <f>IFERROR(IF(ROUND(_xlfn.XLOOKUP([1]Parameters!B3877,[1]Printers!L:L,[1]Printers!Q:Q,,0)*E3877/10,0)*10&lt;_xlfn.XLOOKUP([1]Parameters!B3877,[1]Printers!L:L,[1]Printers!P:P,,0),ROUND(_xlfn.XLOOKUP([1]Parameters!B3877,[1]Printers!L:L,[1]Printers!Q:Q,,0)*E3877/10,0)*10,_xlfn.XLOOKUP([1]Parameters!B3877,[1]Printers!L:L,[1]Printers!P:P,,0)),"")</f>
        <v>40</v>
      </c>
      <c r="G3877" cm="1">
        <f t="array" ref="G3877">IFERROR(IF(ROW()-1&gt;COUNTA([1]!T_Printers[Printers])*COUNTA([1]!T_Resins[Resins]),"",_xlfn.IFS(ROUND(VLOOKUP(C3877,[1]!T_Resins[#Data],3,FALSE)/VLOOKUP(A3877,[1]!T_Printers[#Data],5,FALSE),1)&lt;=_xlfn.XLOOKUP(B3877,[1]Printers!L:L,[1]Printers!O:O,1,0,),ROUND(VLOOKUP(C3877,[1]!T_Resins[#Data],3,FALSE)/VLOOKUP(A3877,[1]!T_Printers[#Data],5,FALSE),1),ROUND(VLOOKUP(C3877,[1]!T_Resins[#Data],3,FALSE)/VLOOKUP(A3877,[1]!T_Printers[#Data],5,FALSE),1)&gt;_xlfn.XLOOKUP(B3877,[1]Printers!L:L,[1]Printers!O:O,1,0,),10)),"")</f>
        <v>5</v>
      </c>
      <c r="H3877">
        <f>IFERROR(IF(ROUND(_xlfn.XLOOKUP([1]Parameters!B3877,[1]Printers!L:L,[1]Printers!Q:Q,,0)*G3877/10,0)*10&lt;_xlfn.XLOOKUP([1]Parameters!B3877,[1]Printers!L:L,[1]Printers!P:P,,0),ROUND(_xlfn.XLOOKUP([1]Parameters!B3877,[1]Printers!L:L,[1]Printers!Q:Q,,0)*G3877/10,0)*10,_xlfn.XLOOKUP([1]Parameters!B3877,[1]Printers!L:L,[1]Printers!P:P,,0)),"")</f>
        <v>50</v>
      </c>
      <c r="I3877" s="3" t="str" cm="1">
        <f t="array" ref="I3877">IFERROR(IF(ROW()-1&gt;COUNTA([1]!T_Printers[Printers])*COUNTA([1]!T_Resins[Resins]),"",_xlfn.IFS(ROUND(VLOOKUP(C3877,[1]!T_Resins[#Data],4,FALSE)/VLOOKUP(A3877,[1]!T_Printers[#Data],5,FALSE),1)&lt;=_xlfn.XLOOKUP(B3877,[1]Printers!L:L,[1]Printers!O:O,1,0,),ROUND(VLOOKUP(C3877,[1]!T_Resins[#Data],4,FALSE)/VLOOKUP(A3877,[1]!T_Printers[#Data],5,FALSE),1),ROUND(VLOOKUP(C3877,[1]!T_Resins[#Data],4,FALSE)/VLOOKUP(A3877,[1]!T_Printers[#Data],5,FALSE),1)&gt;_xlfn.XLOOKUP(B3877,[1]Printers!L:L,[1]Printers!O:O,1,0,),"")),"")</f>
        <v/>
      </c>
      <c r="J3877" t="str">
        <f>IFERROR(IF(ROUND(_xlfn.XLOOKUP([1]Parameters!B3877,[1]Printers!L:L,[1]Printers!Q:Q,,0)*I3877/10,0)*10&lt;_xlfn.XLOOKUP([1]Parameters!B3877,[1]Printers!L:L,[1]Printers!P:P,,0),ROUND(_xlfn.XLOOKUP([1]Parameters!B3877,[1]Printers!L:L,[1]Printers!Q:Q,,0)*I3877/10,0)*10,_xlfn.XLOOKUP([1]Parameters!B3877,[1]Printers!L:L,[1]Printers!P:P,,0)),"")</f>
        <v/>
      </c>
      <c r="K3877">
        <f>IF(SUM(E3877:J3877)&lt;&gt;0,VLOOKUP(A3877,[1]!T_Printers[#Data],10,FALSE)+VLOOKUP(C3877,[1]!T_Resins[#Data],10,FALSE),"")</f>
        <v>3</v>
      </c>
      <c r="L3877">
        <f>IF(SUM(E3877:J3877)&lt;&gt;0,VLOOKUP(A3877,[1]!T_Printers[#Data],11,FALSE),"")</f>
        <v>5</v>
      </c>
      <c r="M3877">
        <f>IF(SUM(E3877:J3877)&lt;&gt;0,VLOOKUP(C3877,[1]!T_Resins[#Data],8,FALSE),"")</f>
        <v>120</v>
      </c>
      <c r="N3877">
        <f>IF(_xlfn.XLOOKUP(B3877,[1]Printers!$L:$L,[1]Printers!$R:$R,0,0)&gt;0,[1]Parameters!M3877,IF(SUM(E3877:J3877)&lt;&gt;0,VLOOKUP(C3877,[1]!T_Resins[#Data],9,FALSE),""))</f>
        <v>180</v>
      </c>
      <c r="O3877" t="str">
        <f t="shared" si="60"/>
        <v>VoxelabProxima</v>
      </c>
    </row>
    <row r="3878" spans="1:15" x14ac:dyDescent="0.25">
      <c r="A3878" t="str">
        <f t="array" ref="A3878">IF(ROW()-1&gt;COUNTA([1]!T_Printers[Printers])*COUNTA([1]!T_Resins[Resins]),"",INDEX([1]!T_Printers[Printers],INT((ROW()-2)/COUNTA([1]!T_Resins[Resins])+1)))</f>
        <v>Voxelab Proxima</v>
      </c>
      <c r="B3878" t="str">
        <f>_xlfn.XLOOKUP(A3878,[1]!T_Printers[Printers],[1]!T_Printers[Icon link],,0)</f>
        <v>VoxelabProxima</v>
      </c>
      <c r="C3878" t="str">
        <f t="array" ref="C3878">IF(ROW()-1&gt;COUNTA([1]!T_Printers[Printers])*COUNTA([1]!T_Resins[Resins]),"",INDEX([1]!T_Resins[Resins],MOD(ROW()-2,COUNTA([1]!T_Resins[Resins]))+1))</f>
        <v>Dental Cast Cherry Pro</v>
      </c>
      <c r="D3878">
        <f>IF(SUM(E3878:J3878)&lt;&gt;0,IF(ROW()-1&gt;COUNTA([1]!T_Printers[Printers])*COUNTA([1]!T_Resins[Resins]),"",2),"")</f>
        <v>2</v>
      </c>
      <c r="E3878" cm="1">
        <f t="array" ref="E3878">IFERROR(IF(ROW()-1&gt;COUNTA([1]!T_Printers[Printers])*COUNTA([1]!T_Resins[Resins]),"",_xlfn.IFS(ROUND(VLOOKUP(C3878,[1]!T_Resins[#Data],2,FALSE)/VLOOKUP(A3878,[1]!T_Printers[#Data],5,FALSE),1)&lt;=_xlfn.XLOOKUP(B3878,[1]Printers!L:L,[1]Printers!O:O,1,0,),ROUND(VLOOKUP(C3878,[1]!T_Resins[#Data],2,FALSE)/VLOOKUP(A3878,[1]!T_Printers[#Data],5,FALSE),1),ROUND(VLOOKUP(C3878,[1]!T_Resins[#Data],2,FALSE)/VLOOKUP(A3878,[1]!T_Printers[#Data],5,FALSE),1)&gt;_xlfn.XLOOKUP(B3878,[1]Printers!L:L,[1]Printers!O:O,1,0,),10)),"Используйте слой 100 мкм")</f>
        <v>5.3</v>
      </c>
      <c r="F3878">
        <f>IFERROR(IF(ROUND(_xlfn.XLOOKUP([1]Parameters!B3878,[1]Printers!L:L,[1]Printers!Q:Q,,0)*E3878/10,0)*10&lt;_xlfn.XLOOKUP([1]Parameters!B3878,[1]Printers!L:L,[1]Printers!P:P,,0),ROUND(_xlfn.XLOOKUP([1]Parameters!B3878,[1]Printers!L:L,[1]Printers!Q:Q,,0)*E3878/10,0)*10,_xlfn.XLOOKUP([1]Parameters!B3878,[1]Printers!L:L,[1]Printers!P:P,,0)),"")</f>
        <v>50</v>
      </c>
      <c r="G3878" t="str" cm="1">
        <f t="array" ref="G3878">IFERROR(IF(ROW()-1&gt;COUNTA([1]!T_Printers[Printers])*COUNTA([1]!T_Resins[Resins]),"",_xlfn.IFS(ROUND(VLOOKUP(C3878,[1]!T_Resins[#Data],3,FALSE)/VLOOKUP(A3878,[1]!T_Printers[#Data],5,FALSE),1)&lt;=_xlfn.XLOOKUP(B3878,[1]Printers!L:L,[1]Printers!O:O,1,0,),ROUND(VLOOKUP(C3878,[1]!T_Resins[#Data],3,FALSE)/VLOOKUP(A3878,[1]!T_Printers[#Data],5,FALSE),1),ROUND(VLOOKUP(C3878,[1]!T_Resins[#Data],3,FALSE)/VLOOKUP(A3878,[1]!T_Printers[#Data],5,FALSE),1)&gt;_xlfn.XLOOKUP(B3878,[1]Printers!L:L,[1]Printers!O:O,1,0,),10)),"")</f>
        <v/>
      </c>
      <c r="H3878" t="str">
        <f>IFERROR(IF(ROUND(_xlfn.XLOOKUP([1]Parameters!B3878,[1]Printers!L:L,[1]Printers!Q:Q,,0)*G3878/10,0)*10&lt;_xlfn.XLOOKUP([1]Parameters!B3878,[1]Printers!L:L,[1]Printers!P:P,,0),ROUND(_xlfn.XLOOKUP([1]Parameters!B3878,[1]Printers!L:L,[1]Printers!Q:Q,,0)*G3878/10,0)*10,_xlfn.XLOOKUP([1]Parameters!B3878,[1]Printers!L:L,[1]Printers!P:P,,0)),"")</f>
        <v/>
      </c>
      <c r="I3878" s="3" t="str" cm="1">
        <f t="array" ref="I3878">IFERROR(IF(ROW()-1&gt;COUNTA([1]!T_Printers[Printers])*COUNTA([1]!T_Resins[Resins]),"",_xlfn.IFS(ROUND(VLOOKUP(C3878,[1]!T_Resins[#Data],4,FALSE)/VLOOKUP(A3878,[1]!T_Printers[#Data],5,FALSE),1)&lt;=_xlfn.XLOOKUP(B3878,[1]Printers!L:L,[1]Printers!O:O,1,0,),ROUND(VLOOKUP(C3878,[1]!T_Resins[#Data],4,FALSE)/VLOOKUP(A3878,[1]!T_Printers[#Data],5,FALSE),1),ROUND(VLOOKUP(C3878,[1]!T_Resins[#Data],4,FALSE)/VLOOKUP(A3878,[1]!T_Printers[#Data],5,FALSE),1)&gt;_xlfn.XLOOKUP(B3878,[1]Printers!L:L,[1]Printers!O:O,1,0,),"")),"")</f>
        <v/>
      </c>
      <c r="J3878" t="str">
        <f>IFERROR(IF(ROUND(_xlfn.XLOOKUP([1]Parameters!B3878,[1]Printers!L:L,[1]Printers!Q:Q,,0)*I3878/10,0)*10&lt;_xlfn.XLOOKUP([1]Parameters!B3878,[1]Printers!L:L,[1]Printers!P:P,,0),ROUND(_xlfn.XLOOKUP([1]Parameters!B3878,[1]Printers!L:L,[1]Printers!Q:Q,,0)*I3878/10,0)*10,_xlfn.XLOOKUP([1]Parameters!B3878,[1]Printers!L:L,[1]Printers!P:P,,0)),"")</f>
        <v/>
      </c>
      <c r="K3878">
        <f>IF(SUM(E3878:J3878)&lt;&gt;0,VLOOKUP(A3878,[1]!T_Printers[#Data],10,FALSE)+VLOOKUP(C3878,[1]!T_Resins[#Data],10,FALSE),"")</f>
        <v>3</v>
      </c>
      <c r="L3878">
        <f>IF(SUM(E3878:J3878)&lt;&gt;0,VLOOKUP(A3878,[1]!T_Printers[#Data],11,FALSE),"")</f>
        <v>5</v>
      </c>
      <c r="M3878">
        <f>IF(SUM(E3878:J3878)&lt;&gt;0,VLOOKUP(C3878,[1]!T_Resins[#Data],8,FALSE),"")</f>
        <v>60</v>
      </c>
      <c r="N3878">
        <f>IF(_xlfn.XLOOKUP(B3878,[1]Printers!$L:$L,[1]Printers!$R:$R,0,0)&gt;0,[1]Parameters!M3878,IF(SUM(E3878:J3878)&lt;&gt;0,VLOOKUP(C3878,[1]!T_Resins[#Data],9,FALSE),""))</f>
        <v>60</v>
      </c>
      <c r="O3878" t="str">
        <f t="shared" si="60"/>
        <v>VoxelabProxima</v>
      </c>
    </row>
    <row r="3879" spans="1:15" x14ac:dyDescent="0.25">
      <c r="A3879" t="str">
        <f t="array" ref="A3879">IF(ROW()-1&gt;COUNTA([1]!T_Printers[Printers])*COUNTA([1]!T_Resins[Resins]),"",INDEX([1]!T_Printers[Printers],INT((ROW()-2)/COUNTA([1]!T_Resins[Resins])+1)))</f>
        <v>Voxelab Proxima</v>
      </c>
      <c r="B3879" t="str">
        <f>_xlfn.XLOOKUP(A3879,[1]!T_Printers[Printers],[1]!T_Printers[Icon link],,0)</f>
        <v>VoxelabProxima</v>
      </c>
      <c r="C3879" t="str">
        <f t="array" ref="C3879">IF(ROW()-1&gt;COUNTA([1]!T_Printers[Printers])*COUNTA([1]!T_Resins[Resins]),"",INDEX([1]!T_Resins[Resins],MOD(ROW()-2,COUNTA([1]!T_Resins[Resins]))+1))</f>
        <v>Dental Cast Cherry</v>
      </c>
      <c r="D3879">
        <f>IF(SUM(E3879:J3879)&lt;&gt;0,IF(ROW()-1&gt;COUNTA([1]!T_Printers[Printers])*COUNTA([1]!T_Resins[Resins]),"",2),"")</f>
        <v>2</v>
      </c>
      <c r="E3879" cm="1">
        <f t="array" ref="E3879">IFERROR(IF(ROW()-1&gt;COUNTA([1]!T_Printers[Printers])*COUNTA([1]!T_Resins[Resins]),"",_xlfn.IFS(ROUND(VLOOKUP(C3879,[1]!T_Resins[#Data],2,FALSE)/VLOOKUP(A3879,[1]!T_Printers[#Data],5,FALSE),1)&lt;=_xlfn.XLOOKUP(B3879,[1]Printers!L:L,[1]Printers!O:O,1,0,),ROUND(VLOOKUP(C3879,[1]!T_Resins[#Data],2,FALSE)/VLOOKUP(A3879,[1]!T_Printers[#Data],5,FALSE),1),ROUND(VLOOKUP(C3879,[1]!T_Resins[#Data],2,FALSE)/VLOOKUP(A3879,[1]!T_Printers[#Data],5,FALSE),1)&gt;_xlfn.XLOOKUP(B3879,[1]Printers!L:L,[1]Printers!O:O,1,0,),10)),"Используйте слой 100 мкм")</f>
        <v>4.5999999999999996</v>
      </c>
      <c r="F3879">
        <f>IFERROR(IF(ROUND(_xlfn.XLOOKUP([1]Parameters!B3879,[1]Printers!L:L,[1]Printers!Q:Q,,0)*E3879/10,0)*10&lt;_xlfn.XLOOKUP([1]Parameters!B3879,[1]Printers!L:L,[1]Printers!P:P,,0),ROUND(_xlfn.XLOOKUP([1]Parameters!B3879,[1]Printers!L:L,[1]Printers!Q:Q,,0)*E3879/10,0)*10,_xlfn.XLOOKUP([1]Parameters!B3879,[1]Printers!L:L,[1]Printers!P:P,,0)),"")</f>
        <v>40</v>
      </c>
      <c r="G3879" cm="1">
        <f t="array" ref="G3879">IFERROR(IF(ROW()-1&gt;COUNTA([1]!T_Printers[Printers])*COUNTA([1]!T_Resins[Resins]),"",_xlfn.IFS(ROUND(VLOOKUP(C3879,[1]!T_Resins[#Data],3,FALSE)/VLOOKUP(A3879,[1]!T_Printers[#Data],5,FALSE),1)&lt;=_xlfn.XLOOKUP(B3879,[1]Printers!L:L,[1]Printers!O:O,1,0,),ROUND(VLOOKUP(C3879,[1]!T_Resins[#Data],3,FALSE)/VLOOKUP(A3879,[1]!T_Printers[#Data],5,FALSE),1),ROUND(VLOOKUP(C3879,[1]!T_Resins[#Data],3,FALSE)/VLOOKUP(A3879,[1]!T_Printers[#Data],5,FALSE),1)&gt;_xlfn.XLOOKUP(B3879,[1]Printers!L:L,[1]Printers!O:O,1,0,),10)),"")</f>
        <v>6</v>
      </c>
      <c r="H3879">
        <f>IFERROR(IF(ROUND(_xlfn.XLOOKUP([1]Parameters!B3879,[1]Printers!L:L,[1]Printers!Q:Q,,0)*G3879/10,0)*10&lt;_xlfn.XLOOKUP([1]Parameters!B3879,[1]Printers!L:L,[1]Printers!P:P,,0),ROUND(_xlfn.XLOOKUP([1]Parameters!B3879,[1]Printers!L:L,[1]Printers!Q:Q,,0)*G3879/10,0)*10,_xlfn.XLOOKUP([1]Parameters!B3879,[1]Printers!L:L,[1]Printers!P:P,,0)),"")</f>
        <v>50</v>
      </c>
      <c r="I3879" s="3" t="str" cm="1">
        <f t="array" ref="I3879">IFERROR(IF(ROW()-1&gt;COUNTA([1]!T_Printers[Printers])*COUNTA([1]!T_Resins[Resins]),"",_xlfn.IFS(ROUND(VLOOKUP(C3879,[1]!T_Resins[#Data],4,FALSE)/VLOOKUP(A3879,[1]!T_Printers[#Data],5,FALSE),1)&lt;=_xlfn.XLOOKUP(B3879,[1]Printers!L:L,[1]Printers!O:O,1,0,),ROUND(VLOOKUP(C3879,[1]!T_Resins[#Data],4,FALSE)/VLOOKUP(A3879,[1]!T_Printers[#Data],5,FALSE),1),ROUND(VLOOKUP(C3879,[1]!T_Resins[#Data],4,FALSE)/VLOOKUP(A3879,[1]!T_Printers[#Data],5,FALSE),1)&gt;_xlfn.XLOOKUP(B3879,[1]Printers!L:L,[1]Printers!O:O,1,0,),"")),"")</f>
        <v/>
      </c>
      <c r="J3879" t="str">
        <f>IFERROR(IF(ROUND(_xlfn.XLOOKUP([1]Parameters!B3879,[1]Printers!L:L,[1]Printers!Q:Q,,0)*I3879/10,0)*10&lt;_xlfn.XLOOKUP([1]Parameters!B3879,[1]Printers!L:L,[1]Printers!P:P,,0),ROUND(_xlfn.XLOOKUP([1]Parameters!B3879,[1]Printers!L:L,[1]Printers!Q:Q,,0)*I3879/10,0)*10,_xlfn.XLOOKUP([1]Parameters!B3879,[1]Printers!L:L,[1]Printers!P:P,,0)),"")</f>
        <v/>
      </c>
      <c r="K3879">
        <f>IF(SUM(E3879:J3879)&lt;&gt;0,VLOOKUP(A3879,[1]!T_Printers[#Data],10,FALSE)+VLOOKUP(C3879,[1]!T_Resins[#Data],10,FALSE),"")</f>
        <v>3</v>
      </c>
      <c r="L3879">
        <f>IF(SUM(E3879:J3879)&lt;&gt;0,VLOOKUP(A3879,[1]!T_Printers[#Data],11,FALSE),"")</f>
        <v>5</v>
      </c>
      <c r="M3879">
        <f>IF(SUM(E3879:J3879)&lt;&gt;0,VLOOKUP(C3879,[1]!T_Resins[#Data],8,FALSE),"")</f>
        <v>60</v>
      </c>
      <c r="N3879">
        <f>IF(_xlfn.XLOOKUP(B3879,[1]Printers!$L:$L,[1]Printers!$R:$R,0,0)&gt;0,[1]Parameters!M3879,IF(SUM(E3879:J3879)&lt;&gt;0,VLOOKUP(C3879,[1]!T_Resins[#Data],9,FALSE),""))</f>
        <v>60</v>
      </c>
      <c r="O3879" t="str">
        <f t="shared" si="60"/>
        <v>VoxelabProxima</v>
      </c>
    </row>
    <row r="3880" spans="1:15" x14ac:dyDescent="0.25">
      <c r="A3880" t="str">
        <f t="array" ref="A3880">IF(ROW()-1&gt;COUNTA([1]!T_Printers[Printers])*COUNTA([1]!T_Resins[Resins]),"",INDEX([1]!T_Printers[Printers],INT((ROW()-2)/COUNTA([1]!T_Resins[Resins])+1)))</f>
        <v>Voxelab Proxima</v>
      </c>
      <c r="B3880" t="str">
        <f>_xlfn.XLOOKUP(A3880,[1]!T_Printers[Printers],[1]!T_Printers[Icon link],,0)</f>
        <v>VoxelabProxima</v>
      </c>
      <c r="C3880" t="str">
        <f t="array" ref="C3880">IF(ROW()-1&gt;COUNTA([1]!T_Printers[Printers])*COUNTA([1]!T_Resins[Resins]),"",INDEX([1]!T_Resins[Resins],MOD(ROW()-2,COUNTA([1]!T_Resins[Resins]))+1))</f>
        <v>Dental Clear</v>
      </c>
      <c r="D3880">
        <f>IF(SUM(E3880:J3880)&lt;&gt;0,IF(ROW()-1&gt;COUNTA([1]!T_Printers[Printers])*COUNTA([1]!T_Resins[Resins]),"",2),"")</f>
        <v>2</v>
      </c>
      <c r="E3880" cm="1">
        <f t="array" ref="E3880">IFERROR(IF(ROW()-1&gt;COUNTA([1]!T_Printers[Printers])*COUNTA([1]!T_Resins[Resins]),"",_xlfn.IFS(ROUND(VLOOKUP(C3880,[1]!T_Resins[#Data],2,FALSE)/VLOOKUP(A3880,[1]!T_Printers[#Data],5,FALSE),1)&lt;=_xlfn.XLOOKUP(B3880,[1]Printers!L:L,[1]Printers!O:O,1,0,),ROUND(VLOOKUP(C3880,[1]!T_Resins[#Data],2,FALSE)/VLOOKUP(A3880,[1]!T_Printers[#Data],5,FALSE),1),ROUND(VLOOKUP(C3880,[1]!T_Resins[#Data],2,FALSE)/VLOOKUP(A3880,[1]!T_Printers[#Data],5,FALSE),1)&gt;_xlfn.XLOOKUP(B3880,[1]Printers!L:L,[1]Printers!O:O,1,0,),10)),"Используйте слой 100 мкм")</f>
        <v>2.6</v>
      </c>
      <c r="F3880">
        <f>IFERROR(IF(ROUND(_xlfn.XLOOKUP([1]Parameters!B3880,[1]Printers!L:L,[1]Printers!Q:Q,,0)*E3880/10,0)*10&lt;_xlfn.XLOOKUP([1]Parameters!B3880,[1]Printers!L:L,[1]Printers!P:P,,0),ROUND(_xlfn.XLOOKUP([1]Parameters!B3880,[1]Printers!L:L,[1]Printers!Q:Q,,0)*E3880/10,0)*10,_xlfn.XLOOKUP([1]Parameters!B3880,[1]Printers!L:L,[1]Printers!P:P,,0)),"")</f>
        <v>20</v>
      </c>
      <c r="G3880" cm="1">
        <f t="array" ref="G3880">IFERROR(IF(ROW()-1&gt;COUNTA([1]!T_Printers[Printers])*COUNTA([1]!T_Resins[Resins]),"",_xlfn.IFS(ROUND(VLOOKUP(C3880,[1]!T_Resins[#Data],3,FALSE)/VLOOKUP(A3880,[1]!T_Printers[#Data],5,FALSE),1)&lt;=_xlfn.XLOOKUP(B3880,[1]Printers!L:L,[1]Printers!O:O,1,0,),ROUND(VLOOKUP(C3880,[1]!T_Resins[#Data],3,FALSE)/VLOOKUP(A3880,[1]!T_Printers[#Data],5,FALSE),1),ROUND(VLOOKUP(C3880,[1]!T_Resins[#Data],3,FALSE)/VLOOKUP(A3880,[1]!T_Printers[#Data],5,FALSE),1)&gt;_xlfn.XLOOKUP(B3880,[1]Printers!L:L,[1]Printers!O:O,1,0,),10)),"")</f>
        <v>3.4</v>
      </c>
      <c r="H3880">
        <f>IFERROR(IF(ROUND(_xlfn.XLOOKUP([1]Parameters!B3880,[1]Printers!L:L,[1]Printers!Q:Q,,0)*G3880/10,0)*10&lt;_xlfn.XLOOKUP([1]Parameters!B3880,[1]Printers!L:L,[1]Printers!P:P,,0),ROUND(_xlfn.XLOOKUP([1]Parameters!B3880,[1]Printers!L:L,[1]Printers!Q:Q,,0)*G3880/10,0)*10,_xlfn.XLOOKUP([1]Parameters!B3880,[1]Printers!L:L,[1]Printers!P:P,,0)),"")</f>
        <v>30</v>
      </c>
      <c r="I3880" s="3" t="str" cm="1">
        <f t="array" ref="I3880">IFERROR(IF(ROW()-1&gt;COUNTA([1]!T_Printers[Printers])*COUNTA([1]!T_Resins[Resins]),"",_xlfn.IFS(ROUND(VLOOKUP(C3880,[1]!T_Resins[#Data],4,FALSE)/VLOOKUP(A3880,[1]!T_Printers[#Data],5,FALSE),1)&lt;=_xlfn.XLOOKUP(B3880,[1]Printers!L:L,[1]Printers!O:O,1,0,),ROUND(VLOOKUP(C3880,[1]!T_Resins[#Data],4,FALSE)/VLOOKUP(A3880,[1]!T_Printers[#Data],5,FALSE),1),ROUND(VLOOKUP(C3880,[1]!T_Resins[#Data],4,FALSE)/VLOOKUP(A3880,[1]!T_Printers[#Data],5,FALSE),1)&gt;_xlfn.XLOOKUP(B3880,[1]Printers!L:L,[1]Printers!O:O,1,0,),"")),"")</f>
        <v/>
      </c>
      <c r="J3880" t="str">
        <f>IFERROR(IF(ROUND(_xlfn.XLOOKUP([1]Parameters!B3880,[1]Printers!L:L,[1]Printers!Q:Q,,0)*I3880/10,0)*10&lt;_xlfn.XLOOKUP([1]Parameters!B3880,[1]Printers!L:L,[1]Printers!P:P,,0),ROUND(_xlfn.XLOOKUP([1]Parameters!B3880,[1]Printers!L:L,[1]Printers!Q:Q,,0)*I3880/10,0)*10,_xlfn.XLOOKUP([1]Parameters!B3880,[1]Printers!L:L,[1]Printers!P:P,,0)),"")</f>
        <v/>
      </c>
      <c r="K3880">
        <f>IF(SUM(E3880:J3880)&lt;&gt;0,VLOOKUP(A3880,[1]!T_Printers[#Data],10,FALSE)+VLOOKUP(C3880,[1]!T_Resins[#Data],10,FALSE),"")</f>
        <v>3</v>
      </c>
      <c r="L3880">
        <f>IF(SUM(E3880:J3880)&lt;&gt;0,VLOOKUP(A3880,[1]!T_Printers[#Data],11,FALSE),"")</f>
        <v>5</v>
      </c>
      <c r="M3880">
        <f>IF(SUM(E3880:J3880)&lt;&gt;0,VLOOKUP(C3880,[1]!T_Resins[#Data],8,FALSE),"")</f>
        <v>120</v>
      </c>
      <c r="N3880">
        <f>IF(_xlfn.XLOOKUP(B3880,[1]Printers!$L:$L,[1]Printers!$R:$R,0,0)&gt;0,[1]Parameters!M3880,IF(SUM(E3880:J3880)&lt;&gt;0,VLOOKUP(C3880,[1]!T_Resins[#Data],9,FALSE),""))</f>
        <v>180</v>
      </c>
      <c r="O3880" t="str">
        <f t="shared" si="60"/>
        <v>VoxelabProxima</v>
      </c>
    </row>
    <row r="3881" spans="1:15" x14ac:dyDescent="0.25">
      <c r="A3881" t="str">
        <f t="array" ref="A3881">IF(ROW()-1&gt;COUNTA([1]!T_Printers[Printers])*COUNTA([1]!T_Resins[Resins]),"",INDEX([1]!T_Printers[Printers],INT((ROW()-2)/COUNTA([1]!T_Resins[Resins])+1)))</f>
        <v>Voxelab Proxima</v>
      </c>
      <c r="B3881" t="str">
        <f>_xlfn.XLOOKUP(A3881,[1]!T_Printers[Printers],[1]!T_Printers[Icon link],,0)</f>
        <v>VoxelabProxima</v>
      </c>
      <c r="C3881" t="str">
        <f t="array" ref="C3881">IF(ROW()-1&gt;COUNTA([1]!T_Printers[Printers])*COUNTA([1]!T_Resins[Resins]),"",INDEX([1]!T_Resins[Resins],MOD(ROW()-2,COUNTA([1]!T_Resins[Resins]))+1))</f>
        <v>Dental Clear Pro</v>
      </c>
      <c r="D3881">
        <f>IF(SUM(E3881:J3881)&lt;&gt;0,IF(ROW()-1&gt;COUNTA([1]!T_Printers[Printers])*COUNTA([1]!T_Resins[Resins]),"",2),"")</f>
        <v>2</v>
      </c>
      <c r="E3881" t="str" cm="1">
        <f t="array" ref="E3881">IFERROR(IF(ROW()-1&gt;COUNTA([1]!T_Printers[Printers])*COUNTA([1]!T_Resins[Resins]),"",_xlfn.IFS(ROUND(VLOOKUP(C3881,[1]!T_Resins[#Data],2,FALSE)/VLOOKUP(A3881,[1]!T_Printers[#Data],5,FALSE),1)&lt;=_xlfn.XLOOKUP(B3881,[1]Printers!L:L,[1]Printers!O:O,1,0,),ROUND(VLOOKUP(C3881,[1]!T_Resins[#Data],2,FALSE)/VLOOKUP(A3881,[1]!T_Printers[#Data],5,FALSE),1),ROUND(VLOOKUP(C3881,[1]!T_Resins[#Data],2,FALSE)/VLOOKUP(A3881,[1]!T_Printers[#Data],5,FALSE),1)&gt;_xlfn.XLOOKUP(B3881,[1]Printers!L:L,[1]Printers!O:O,1,0,),10)),"Используйте слой 100 мкм")</f>
        <v>Используйте слой 100 мкм</v>
      </c>
      <c r="F3881" t="str">
        <f>IFERROR(IF(ROUND(_xlfn.XLOOKUP([1]Parameters!B3881,[1]Printers!L:L,[1]Printers!Q:Q,,0)*E3881/10,0)*10&lt;_xlfn.XLOOKUP([1]Parameters!B3881,[1]Printers!L:L,[1]Printers!P:P,,0),ROUND(_xlfn.XLOOKUP([1]Parameters!B3881,[1]Printers!L:L,[1]Printers!Q:Q,,0)*E3881/10,0)*10,_xlfn.XLOOKUP([1]Parameters!B3881,[1]Printers!L:L,[1]Printers!P:P,,0)),"")</f>
        <v/>
      </c>
      <c r="G3881" cm="1">
        <f t="array" ref="G3881">IFERROR(IF(ROW()-1&gt;COUNTA([1]!T_Printers[Printers])*COUNTA([1]!T_Resins[Resins]),"",_xlfn.IFS(ROUND(VLOOKUP(C3881,[1]!T_Resins[#Data],3,FALSE)/VLOOKUP(A3881,[1]!T_Printers[#Data],5,FALSE),1)&lt;=_xlfn.XLOOKUP(B3881,[1]Printers!L:L,[1]Printers!O:O,1,0,),ROUND(VLOOKUP(C3881,[1]!T_Resins[#Data],3,FALSE)/VLOOKUP(A3881,[1]!T_Printers[#Data],5,FALSE),1),ROUND(VLOOKUP(C3881,[1]!T_Resins[#Data],3,FALSE)/VLOOKUP(A3881,[1]!T_Printers[#Data],5,FALSE),1)&gt;_xlfn.XLOOKUP(B3881,[1]Printers!L:L,[1]Printers!O:O,1,0,),10)),"")</f>
        <v>5.5</v>
      </c>
      <c r="H3881">
        <f>IFERROR(IF(ROUND(_xlfn.XLOOKUP([1]Parameters!B3881,[1]Printers!L:L,[1]Printers!Q:Q,,0)*G3881/10,0)*10&lt;_xlfn.XLOOKUP([1]Parameters!B3881,[1]Printers!L:L,[1]Printers!P:P,,0),ROUND(_xlfn.XLOOKUP([1]Parameters!B3881,[1]Printers!L:L,[1]Printers!Q:Q,,0)*G3881/10,0)*10,_xlfn.XLOOKUP([1]Parameters!B3881,[1]Printers!L:L,[1]Printers!P:P,,0)),"")</f>
        <v>50</v>
      </c>
      <c r="I3881" s="3" cm="1">
        <f t="array" ref="I3881">IFERROR(IF(ROW()-1&gt;COUNTA([1]!T_Printers[Printers])*COUNTA([1]!T_Resins[Resins]),"",_xlfn.IFS(ROUND(VLOOKUP(C3881,[1]!T_Resins[#Data],4,FALSE)/VLOOKUP(A3881,[1]!T_Printers[#Data],5,FALSE),1)&lt;=_xlfn.XLOOKUP(B3881,[1]Printers!L:L,[1]Printers!O:O,1,0,),ROUND(VLOOKUP(C3881,[1]!T_Resins[#Data],4,FALSE)/VLOOKUP(A3881,[1]!T_Printers[#Data],5,FALSE),1),ROUND(VLOOKUP(C3881,[1]!T_Resins[#Data],4,FALSE)/VLOOKUP(A3881,[1]!T_Printers[#Data],5,FALSE),1)&gt;_xlfn.XLOOKUP(B3881,[1]Printers!L:L,[1]Printers!O:O,1,0,),"")),"")</f>
        <v>7.2</v>
      </c>
      <c r="J3881">
        <f>IFERROR(IF(ROUND(_xlfn.XLOOKUP([1]Parameters!B3881,[1]Printers!L:L,[1]Printers!Q:Q,,0)*I3881/10,0)*10&lt;_xlfn.XLOOKUP([1]Parameters!B3881,[1]Printers!L:L,[1]Printers!P:P,,0),ROUND(_xlfn.XLOOKUP([1]Parameters!B3881,[1]Printers!L:L,[1]Printers!Q:Q,,0)*I3881/10,0)*10,_xlfn.XLOOKUP([1]Parameters!B3881,[1]Printers!L:L,[1]Printers!P:P,,0)),"")</f>
        <v>60</v>
      </c>
      <c r="K3881">
        <f>IF(SUM(E3881:J3881)&lt;&gt;0,VLOOKUP(A3881,[1]!T_Printers[#Data],10,FALSE)+VLOOKUP(C3881,[1]!T_Resins[#Data],10,FALSE),"")</f>
        <v>3</v>
      </c>
      <c r="L3881">
        <f>IF(SUM(E3881:J3881)&lt;&gt;0,VLOOKUP(A3881,[1]!T_Printers[#Data],11,FALSE),"")</f>
        <v>5</v>
      </c>
      <c r="M3881">
        <f>IF(SUM(E3881:J3881)&lt;&gt;0,VLOOKUP(C3881,[1]!T_Resins[#Data],8,FALSE),"")</f>
        <v>120</v>
      </c>
      <c r="N3881">
        <f>IF(_xlfn.XLOOKUP(B3881,[1]Printers!$L:$L,[1]Printers!$R:$R,0,0)&gt;0,[1]Parameters!M3881,IF(SUM(E3881:J3881)&lt;&gt;0,VLOOKUP(C3881,[1]!T_Resins[#Data],9,FALSE),""))</f>
        <v>180</v>
      </c>
      <c r="O3881" t="str">
        <f t="shared" si="60"/>
        <v>VoxelabProxima</v>
      </c>
    </row>
    <row r="3882" spans="1:15" x14ac:dyDescent="0.25">
      <c r="A3882" t="str">
        <f t="array" ref="A3882">IF(ROW()-1&gt;COUNTA([1]!T_Printers[Printers])*COUNTA([1]!T_Resins[Resins]),"",INDEX([1]!T_Printers[Printers],INT((ROW()-2)/COUNTA([1]!T_Resins[Resins])+1)))</f>
        <v>Voxelab Proxima</v>
      </c>
      <c r="B3882" t="str">
        <f>_xlfn.XLOOKUP(A3882,[1]!T_Printers[Printers],[1]!T_Printers[Icon link],,0)</f>
        <v>VoxelabProxima</v>
      </c>
      <c r="C3882" t="str">
        <f t="array" ref="C3882">IF(ROW()-1&gt;COUNTA([1]!T_Printers[Printers])*COUNTA([1]!T_Resins[Resins]),"",INDEX([1]!T_Resins[Resins],MOD(ROW()-2,COUNTA([1]!T_Resins[Resins]))+1))</f>
        <v>Dental Denture Base Soft</v>
      </c>
      <c r="D3882">
        <f>IF(SUM(E3882:J3882)&lt;&gt;0,IF(ROW()-1&gt;COUNTA([1]!T_Printers[Printers])*COUNTA([1]!T_Resins[Resins]),"",2),"")</f>
        <v>2</v>
      </c>
      <c r="E3882" cm="1">
        <f t="array" ref="E3882">IFERROR(IF(ROW()-1&gt;COUNTA([1]!T_Printers[Printers])*COUNTA([1]!T_Resins[Resins]),"",_xlfn.IFS(ROUND(VLOOKUP(C3882,[1]!T_Resins[#Data],2,FALSE)/VLOOKUP(A3882,[1]!T_Printers[#Data],5,FALSE),1)&lt;=_xlfn.XLOOKUP(B3882,[1]Printers!L:L,[1]Printers!O:O,1,0,),ROUND(VLOOKUP(C3882,[1]!T_Resins[#Data],2,FALSE)/VLOOKUP(A3882,[1]!T_Printers[#Data],5,FALSE),1),ROUND(VLOOKUP(C3882,[1]!T_Resins[#Data],2,FALSE)/VLOOKUP(A3882,[1]!T_Printers[#Data],5,FALSE),1)&gt;_xlfn.XLOOKUP(B3882,[1]Printers!L:L,[1]Printers!O:O,1,0,),10)),"Используйте слой 100 мкм")</f>
        <v>5.9</v>
      </c>
      <c r="F3882">
        <f>IFERROR(IF(ROUND(_xlfn.XLOOKUP([1]Parameters!B3882,[1]Printers!L:L,[1]Printers!Q:Q,,0)*E3882/10,0)*10&lt;_xlfn.XLOOKUP([1]Parameters!B3882,[1]Printers!L:L,[1]Printers!P:P,,0),ROUND(_xlfn.XLOOKUP([1]Parameters!B3882,[1]Printers!L:L,[1]Printers!Q:Q,,0)*E3882/10,0)*10,_xlfn.XLOOKUP([1]Parameters!B3882,[1]Printers!L:L,[1]Printers!P:P,,0)),"")</f>
        <v>50</v>
      </c>
      <c r="G3882" cm="1">
        <f t="array" ref="G3882">IFERROR(IF(ROW()-1&gt;COUNTA([1]!T_Printers[Printers])*COUNTA([1]!T_Resins[Resins]),"",_xlfn.IFS(ROUND(VLOOKUP(C3882,[1]!T_Resins[#Data],3,FALSE)/VLOOKUP(A3882,[1]!T_Printers[#Data],5,FALSE),1)&lt;=_xlfn.XLOOKUP(B3882,[1]Printers!L:L,[1]Printers!O:O,1,0,),ROUND(VLOOKUP(C3882,[1]!T_Resins[#Data],3,FALSE)/VLOOKUP(A3882,[1]!T_Printers[#Data],5,FALSE),1),ROUND(VLOOKUP(C3882,[1]!T_Resins[#Data],3,FALSE)/VLOOKUP(A3882,[1]!T_Printers[#Data],5,FALSE),1)&gt;_xlfn.XLOOKUP(B3882,[1]Printers!L:L,[1]Printers!O:O,1,0,),10)),"")</f>
        <v>7.7</v>
      </c>
      <c r="H3882">
        <f>IFERROR(IF(ROUND(_xlfn.XLOOKUP([1]Parameters!B3882,[1]Printers!L:L,[1]Printers!Q:Q,,0)*G3882/10,0)*10&lt;_xlfn.XLOOKUP([1]Parameters!B3882,[1]Printers!L:L,[1]Printers!P:P,,0),ROUND(_xlfn.XLOOKUP([1]Parameters!B3882,[1]Printers!L:L,[1]Printers!Q:Q,,0)*G3882/10,0)*10,_xlfn.XLOOKUP([1]Parameters!B3882,[1]Printers!L:L,[1]Printers!P:P,,0)),"")</f>
        <v>70</v>
      </c>
      <c r="I3882" s="3" t="str" cm="1">
        <f t="array" ref="I3882">IFERROR(IF(ROW()-1&gt;COUNTA([1]!T_Printers[Printers])*COUNTA([1]!T_Resins[Resins]),"",_xlfn.IFS(ROUND(VLOOKUP(C3882,[1]!T_Resins[#Data],4,FALSE)/VLOOKUP(A3882,[1]!T_Printers[#Data],5,FALSE),1)&lt;=_xlfn.XLOOKUP(B3882,[1]Printers!L:L,[1]Printers!O:O,1,0,),ROUND(VLOOKUP(C3882,[1]!T_Resins[#Data],4,FALSE)/VLOOKUP(A3882,[1]!T_Printers[#Data],5,FALSE),1),ROUND(VLOOKUP(C3882,[1]!T_Resins[#Data],4,FALSE)/VLOOKUP(A3882,[1]!T_Printers[#Data],5,FALSE),1)&gt;_xlfn.XLOOKUP(B3882,[1]Printers!L:L,[1]Printers!O:O,1,0,),"")),"")</f>
        <v/>
      </c>
      <c r="J3882" t="str">
        <f>IFERROR(IF(ROUND(_xlfn.XLOOKUP([1]Parameters!B3882,[1]Printers!L:L,[1]Printers!Q:Q,,0)*I3882/10,0)*10&lt;_xlfn.XLOOKUP([1]Parameters!B3882,[1]Printers!L:L,[1]Printers!P:P,,0),ROUND(_xlfn.XLOOKUP([1]Parameters!B3882,[1]Printers!L:L,[1]Printers!Q:Q,,0)*I3882/10,0)*10,_xlfn.XLOOKUP([1]Parameters!B3882,[1]Printers!L:L,[1]Printers!P:P,,0)),"")</f>
        <v/>
      </c>
      <c r="K3882">
        <f>IF(SUM(E3882:J3882)&lt;&gt;0,VLOOKUP(A3882,[1]!T_Printers[#Data],10,FALSE)+VLOOKUP(C3882,[1]!T_Resins[#Data],10,FALSE),"")</f>
        <v>4</v>
      </c>
      <c r="L3882">
        <f>IF(SUM(E3882:J3882)&lt;&gt;0,VLOOKUP(A3882,[1]!T_Printers[#Data],11,FALSE),"")</f>
        <v>5</v>
      </c>
      <c r="M3882">
        <f>IF(SUM(E3882:J3882)&lt;&gt;0,VLOOKUP(C3882,[1]!T_Resins[#Data],8,FALSE),"")</f>
        <v>120</v>
      </c>
      <c r="N3882">
        <f>IF(_xlfn.XLOOKUP(B3882,[1]Printers!$L:$L,[1]Printers!$R:$R,0,0)&gt;0,[1]Parameters!M3882,IF(SUM(E3882:J3882)&lt;&gt;0,VLOOKUP(C3882,[1]!T_Resins[#Data],9,FALSE),""))</f>
        <v>180</v>
      </c>
      <c r="O3882" t="str">
        <f t="shared" si="60"/>
        <v>VoxelabProxima</v>
      </c>
    </row>
    <row r="3883" spans="1:15" x14ac:dyDescent="0.25">
      <c r="A3883" t="str">
        <f t="array" ref="A3883">IF(ROW()-1&gt;COUNTA([1]!T_Printers[Printers])*COUNTA([1]!T_Resins[Resins]),"",INDEX([1]!T_Printers[Printers],INT((ROW()-2)/COUNTA([1]!T_Resins[Resins])+1)))</f>
        <v>Voxelab Proxima</v>
      </c>
      <c r="B3883" t="str">
        <f>_xlfn.XLOOKUP(A3883,[1]!T_Printers[Printers],[1]!T_Printers[Icon link],,0)</f>
        <v>VoxelabProxima</v>
      </c>
      <c r="C3883" t="str">
        <f t="array" ref="C3883">IF(ROW()-1&gt;COUNTA([1]!T_Printers[Printers])*COUNTA([1]!T_Resins[Resins]),"",INDEX([1]!T_Resins[Resins],MOD(ROW()-2,COUNTA([1]!T_Resins[Resins]))+1))</f>
        <v>Dental Denture Base</v>
      </c>
      <c r="D3883">
        <f>IF(SUM(E3883:J3883)&lt;&gt;0,IF(ROW()-1&gt;COUNTA([1]!T_Printers[Printers])*COUNTA([1]!T_Resins[Resins]),"",2),"")</f>
        <v>2</v>
      </c>
      <c r="E3883" cm="1">
        <f t="array" ref="E3883">IFERROR(IF(ROW()-1&gt;COUNTA([1]!T_Printers[Printers])*COUNTA([1]!T_Resins[Resins]),"",_xlfn.IFS(ROUND(VLOOKUP(C3883,[1]!T_Resins[#Data],2,FALSE)/VLOOKUP(A3883,[1]!T_Printers[#Data],5,FALSE),1)&lt;=_xlfn.XLOOKUP(B3883,[1]Printers!L:L,[1]Printers!O:O,1,0,),ROUND(VLOOKUP(C3883,[1]!T_Resins[#Data],2,FALSE)/VLOOKUP(A3883,[1]!T_Printers[#Data],5,FALSE),1),ROUND(VLOOKUP(C3883,[1]!T_Resins[#Data],2,FALSE)/VLOOKUP(A3883,[1]!T_Printers[#Data],5,FALSE),1)&gt;_xlfn.XLOOKUP(B3883,[1]Printers!L:L,[1]Printers!O:O,1,0,),10)),"Используйте слой 100 мкм")</f>
        <v>4.7</v>
      </c>
      <c r="F3883">
        <f>IFERROR(IF(ROUND(_xlfn.XLOOKUP([1]Parameters!B3883,[1]Printers!L:L,[1]Printers!Q:Q,,0)*E3883/10,0)*10&lt;_xlfn.XLOOKUP([1]Parameters!B3883,[1]Printers!L:L,[1]Printers!P:P,,0),ROUND(_xlfn.XLOOKUP([1]Parameters!B3883,[1]Printers!L:L,[1]Printers!Q:Q,,0)*E3883/10,0)*10,_xlfn.XLOOKUP([1]Parameters!B3883,[1]Printers!L:L,[1]Printers!P:P,,0)),"")</f>
        <v>40</v>
      </c>
      <c r="G3883" cm="1">
        <f t="array" ref="G3883">IFERROR(IF(ROW()-1&gt;COUNTA([1]!T_Printers[Printers])*COUNTA([1]!T_Resins[Resins]),"",_xlfn.IFS(ROUND(VLOOKUP(C3883,[1]!T_Resins[#Data],3,FALSE)/VLOOKUP(A3883,[1]!T_Printers[#Data],5,FALSE),1)&lt;=_xlfn.XLOOKUP(B3883,[1]Printers!L:L,[1]Printers!O:O,1,0,),ROUND(VLOOKUP(C3883,[1]!T_Resins[#Data],3,FALSE)/VLOOKUP(A3883,[1]!T_Printers[#Data],5,FALSE),1),ROUND(VLOOKUP(C3883,[1]!T_Resins[#Data],3,FALSE)/VLOOKUP(A3883,[1]!T_Printers[#Data],5,FALSE),1)&gt;_xlfn.XLOOKUP(B3883,[1]Printers!L:L,[1]Printers!O:O,1,0,),10)),"")</f>
        <v>6.1</v>
      </c>
      <c r="H3883">
        <f>IFERROR(IF(ROUND(_xlfn.XLOOKUP([1]Parameters!B3883,[1]Printers!L:L,[1]Printers!Q:Q,,0)*G3883/10,0)*10&lt;_xlfn.XLOOKUP([1]Parameters!B3883,[1]Printers!L:L,[1]Printers!P:P,,0),ROUND(_xlfn.XLOOKUP([1]Parameters!B3883,[1]Printers!L:L,[1]Printers!Q:Q,,0)*G3883/10,0)*10,_xlfn.XLOOKUP([1]Parameters!B3883,[1]Printers!L:L,[1]Printers!P:P,,0)),"")</f>
        <v>50</v>
      </c>
      <c r="I3883" s="3" t="str" cm="1">
        <f t="array" ref="I3883">IFERROR(IF(ROW()-1&gt;COUNTA([1]!T_Printers[Printers])*COUNTA([1]!T_Resins[Resins]),"",_xlfn.IFS(ROUND(VLOOKUP(C3883,[1]!T_Resins[#Data],4,FALSE)/VLOOKUP(A3883,[1]!T_Printers[#Data],5,FALSE),1)&lt;=_xlfn.XLOOKUP(B3883,[1]Printers!L:L,[1]Printers!O:O,1,0,),ROUND(VLOOKUP(C3883,[1]!T_Resins[#Data],4,FALSE)/VLOOKUP(A3883,[1]!T_Printers[#Data],5,FALSE),1),ROUND(VLOOKUP(C3883,[1]!T_Resins[#Data],4,FALSE)/VLOOKUP(A3883,[1]!T_Printers[#Data],5,FALSE),1)&gt;_xlfn.XLOOKUP(B3883,[1]Printers!L:L,[1]Printers!O:O,1,0,),"")),"")</f>
        <v/>
      </c>
      <c r="J3883" t="str">
        <f>IFERROR(IF(ROUND(_xlfn.XLOOKUP([1]Parameters!B3883,[1]Printers!L:L,[1]Printers!Q:Q,,0)*I3883/10,0)*10&lt;_xlfn.XLOOKUP([1]Parameters!B3883,[1]Printers!L:L,[1]Printers!P:P,,0),ROUND(_xlfn.XLOOKUP([1]Parameters!B3883,[1]Printers!L:L,[1]Printers!Q:Q,,0)*I3883/10,0)*10,_xlfn.XLOOKUP([1]Parameters!B3883,[1]Printers!L:L,[1]Printers!P:P,,0)),"")</f>
        <v/>
      </c>
      <c r="K3883">
        <f>IF(SUM(E3883:J3883)&lt;&gt;0,VLOOKUP(A3883,[1]!T_Printers[#Data],10,FALSE)+VLOOKUP(C3883,[1]!T_Resins[#Data],10,FALSE),"")</f>
        <v>4</v>
      </c>
      <c r="L3883">
        <f>IF(SUM(E3883:J3883)&lt;&gt;0,VLOOKUP(A3883,[1]!T_Printers[#Data],11,FALSE),"")</f>
        <v>5</v>
      </c>
      <c r="M3883">
        <f>IF(SUM(E3883:J3883)&lt;&gt;0,VLOOKUP(C3883,[1]!T_Resins[#Data],8,FALSE),"")</f>
        <v>120</v>
      </c>
      <c r="N3883">
        <f>IF(_xlfn.XLOOKUP(B3883,[1]Printers!$L:$L,[1]Printers!$R:$R,0,0)&gt;0,[1]Parameters!M3883,IF(SUM(E3883:J3883)&lt;&gt;0,VLOOKUP(C3883,[1]!T_Resins[#Data],9,FALSE),""))</f>
        <v>180</v>
      </c>
      <c r="O3883" t="str">
        <f t="shared" si="60"/>
        <v>VoxelabProxima</v>
      </c>
    </row>
    <row r="3884" spans="1:15" x14ac:dyDescent="0.25">
      <c r="A3884" t="str">
        <f t="array" ref="A3884">IF(ROW()-1&gt;COUNTA([1]!T_Printers[Printers])*COUNTA([1]!T_Resins[Resins]),"",INDEX([1]!T_Printers[Printers],INT((ROW()-2)/COUNTA([1]!T_Resins[Resins])+1)))</f>
        <v>Voxelab Proxima</v>
      </c>
      <c r="B3884" t="str">
        <f>_xlfn.XLOOKUP(A3884,[1]!T_Printers[Printers],[1]!T_Printers[Icon link],,0)</f>
        <v>VoxelabProxima</v>
      </c>
      <c r="C3884" t="str">
        <f t="array" ref="C3884">IF(ROW()-1&gt;COUNTA([1]!T_Printers[Printers])*COUNTA([1]!T_Resins[Resins]),"",INDEX([1]!T_Resins[Resins],MOD(ROW()-2,COUNTA([1]!T_Resins[Resins]))+1))</f>
        <v>Dental IBT</v>
      </c>
      <c r="D3884">
        <f>IF(SUM(E3884:J3884)&lt;&gt;0,IF(ROW()-1&gt;COUNTA([1]!T_Printers[Printers])*COUNTA([1]!T_Resins[Resins]),"",2),"")</f>
        <v>2</v>
      </c>
      <c r="E3884" cm="1">
        <f t="array" ref="E3884">IFERROR(IF(ROW()-1&gt;COUNTA([1]!T_Printers[Printers])*COUNTA([1]!T_Resins[Resins]),"",_xlfn.IFS(ROUND(VLOOKUP(C3884,[1]!T_Resins[#Data],2,FALSE)/VLOOKUP(A3884,[1]!T_Printers[#Data],5,FALSE),1)&lt;=_xlfn.XLOOKUP(B3884,[1]Printers!L:L,[1]Printers!O:O,1,0,),ROUND(VLOOKUP(C3884,[1]!T_Resins[#Data],2,FALSE)/VLOOKUP(A3884,[1]!T_Printers[#Data],5,FALSE),1),ROUND(VLOOKUP(C3884,[1]!T_Resins[#Data],2,FALSE)/VLOOKUP(A3884,[1]!T_Printers[#Data],5,FALSE),1)&gt;_xlfn.XLOOKUP(B3884,[1]Printers!L:L,[1]Printers!O:O,1,0,),10)),"Используйте слой 100 мкм")</f>
        <v>2.9</v>
      </c>
      <c r="F3884">
        <f>IFERROR(IF(ROUND(_xlfn.XLOOKUP([1]Parameters!B3884,[1]Printers!L:L,[1]Printers!Q:Q,,0)*E3884/10,0)*10&lt;_xlfn.XLOOKUP([1]Parameters!B3884,[1]Printers!L:L,[1]Printers!P:P,,0),ROUND(_xlfn.XLOOKUP([1]Parameters!B3884,[1]Printers!L:L,[1]Printers!Q:Q,,0)*E3884/10,0)*10,_xlfn.XLOOKUP([1]Parameters!B3884,[1]Printers!L:L,[1]Printers!P:P,,0)),"")</f>
        <v>30</v>
      </c>
      <c r="G3884" cm="1">
        <f t="array" ref="G3884">IFERROR(IF(ROW()-1&gt;COUNTA([1]!T_Printers[Printers])*COUNTA([1]!T_Resins[Resins]),"",_xlfn.IFS(ROUND(VLOOKUP(C3884,[1]!T_Resins[#Data],3,FALSE)/VLOOKUP(A3884,[1]!T_Printers[#Data],5,FALSE),1)&lt;=_xlfn.XLOOKUP(B3884,[1]Printers!L:L,[1]Printers!O:O,1,0,),ROUND(VLOOKUP(C3884,[1]!T_Resins[#Data],3,FALSE)/VLOOKUP(A3884,[1]!T_Printers[#Data],5,FALSE),1),ROUND(VLOOKUP(C3884,[1]!T_Resins[#Data],3,FALSE)/VLOOKUP(A3884,[1]!T_Printers[#Data],5,FALSE),1)&gt;_xlfn.XLOOKUP(B3884,[1]Printers!L:L,[1]Printers!O:O,1,0,),10)),"")</f>
        <v>3.8</v>
      </c>
      <c r="H3884">
        <f>IFERROR(IF(ROUND(_xlfn.XLOOKUP([1]Parameters!B3884,[1]Printers!L:L,[1]Printers!Q:Q,,0)*G3884/10,0)*10&lt;_xlfn.XLOOKUP([1]Parameters!B3884,[1]Printers!L:L,[1]Printers!P:P,,0),ROUND(_xlfn.XLOOKUP([1]Parameters!B3884,[1]Printers!L:L,[1]Printers!Q:Q,,0)*G3884/10,0)*10,_xlfn.XLOOKUP([1]Parameters!B3884,[1]Printers!L:L,[1]Printers!P:P,,0)),"")</f>
        <v>30</v>
      </c>
      <c r="I3884" s="3" t="str" cm="1">
        <f t="array" ref="I3884">IFERROR(IF(ROW()-1&gt;COUNTA([1]!T_Printers[Printers])*COUNTA([1]!T_Resins[Resins]),"",_xlfn.IFS(ROUND(VLOOKUP(C3884,[1]!T_Resins[#Data],4,FALSE)/VLOOKUP(A3884,[1]!T_Printers[#Data],5,FALSE),1)&lt;=_xlfn.XLOOKUP(B3884,[1]Printers!L:L,[1]Printers!O:O,1,0,),ROUND(VLOOKUP(C3884,[1]!T_Resins[#Data],4,FALSE)/VLOOKUP(A3884,[1]!T_Printers[#Data],5,FALSE),1),ROUND(VLOOKUP(C3884,[1]!T_Resins[#Data],4,FALSE)/VLOOKUP(A3884,[1]!T_Printers[#Data],5,FALSE),1)&gt;_xlfn.XLOOKUP(B3884,[1]Printers!L:L,[1]Printers!O:O,1,0,),"")),"")</f>
        <v/>
      </c>
      <c r="J3884" t="str">
        <f>IFERROR(IF(ROUND(_xlfn.XLOOKUP([1]Parameters!B3884,[1]Printers!L:L,[1]Printers!Q:Q,,0)*I3884/10,0)*10&lt;_xlfn.XLOOKUP([1]Parameters!B3884,[1]Printers!L:L,[1]Printers!P:P,,0),ROUND(_xlfn.XLOOKUP([1]Parameters!B3884,[1]Printers!L:L,[1]Printers!Q:Q,,0)*I3884/10,0)*10,_xlfn.XLOOKUP([1]Parameters!B3884,[1]Printers!L:L,[1]Printers!P:P,,0)),"")</f>
        <v/>
      </c>
      <c r="K3884">
        <f>IF(SUM(E3884:J3884)&lt;&gt;0,VLOOKUP(A3884,[1]!T_Printers[#Data],10,FALSE)+VLOOKUP(C3884,[1]!T_Resins[#Data],10,FALSE),"")</f>
        <v>3</v>
      </c>
      <c r="L3884">
        <f>IF(SUM(E3884:J3884)&lt;&gt;0,VLOOKUP(A3884,[1]!T_Printers[#Data],11,FALSE),"")</f>
        <v>5</v>
      </c>
      <c r="M3884">
        <f>IF(SUM(E3884:J3884)&lt;&gt;0,VLOOKUP(C3884,[1]!T_Resins[#Data],8,FALSE),"")</f>
        <v>60</v>
      </c>
      <c r="N3884">
        <f>IF(_xlfn.XLOOKUP(B3884,[1]Printers!$L:$L,[1]Printers!$R:$R,0,0)&gt;0,[1]Parameters!M3884,IF(SUM(E3884:J3884)&lt;&gt;0,VLOOKUP(C3884,[1]!T_Resins[#Data],9,FALSE),""))</f>
        <v>60</v>
      </c>
      <c r="O3884" t="str">
        <f t="shared" si="60"/>
        <v>VoxelabProxima</v>
      </c>
    </row>
    <row r="3885" spans="1:15" x14ac:dyDescent="0.25">
      <c r="A3885" t="str">
        <f t="array" ref="A3885">IF(ROW()-1&gt;COUNTA([1]!T_Printers[Printers])*COUNTA([1]!T_Resins[Resins]),"",INDEX([1]!T_Printers[Printers],INT((ROW()-2)/COUNTA([1]!T_Resins[Resins])+1)))</f>
        <v>Voxelab Proxima</v>
      </c>
      <c r="B3885" t="str">
        <f>_xlfn.XLOOKUP(A3885,[1]!T_Printers[Printers],[1]!T_Printers[Icon link],,0)</f>
        <v>VoxelabProxima</v>
      </c>
      <c r="C3885" t="str">
        <f t="array" ref="C3885">IF(ROW()-1&gt;COUNTA([1]!T_Printers[Printers])*COUNTA([1]!T_Resins[Resins]),"",INDEX([1]!T_Resins[Resins],MOD(ROW()-2,COUNTA([1]!T_Resins[Resins]))+1))</f>
        <v>Dental Model Biege</v>
      </c>
      <c r="D3885">
        <f>IF(SUM(E3885:J3885)&lt;&gt;0,IF(ROW()-1&gt;COUNTA([1]!T_Printers[Printers])*COUNTA([1]!T_Resins[Resins]),"",2),"")</f>
        <v>2</v>
      </c>
      <c r="E3885" cm="1">
        <f t="array" ref="E3885">IFERROR(IF(ROW()-1&gt;COUNTA([1]!T_Printers[Printers])*COUNTA([1]!T_Resins[Resins]),"",_xlfn.IFS(ROUND(VLOOKUP(C3885,[1]!T_Resins[#Data],2,FALSE)/VLOOKUP(A3885,[1]!T_Printers[#Data],5,FALSE),1)&lt;=_xlfn.XLOOKUP(B3885,[1]Printers!L:L,[1]Printers!O:O,1,0,),ROUND(VLOOKUP(C3885,[1]!T_Resins[#Data],2,FALSE)/VLOOKUP(A3885,[1]!T_Printers[#Data],5,FALSE),1),ROUND(VLOOKUP(C3885,[1]!T_Resins[#Data],2,FALSE)/VLOOKUP(A3885,[1]!T_Printers[#Data],5,FALSE),1)&gt;_xlfn.XLOOKUP(B3885,[1]Printers!L:L,[1]Printers!O:O,1,0,),10)),"Используйте слой 100 мкм")</f>
        <v>3.7</v>
      </c>
      <c r="F3885">
        <f>IFERROR(IF(ROUND(_xlfn.XLOOKUP([1]Parameters!B3885,[1]Printers!L:L,[1]Printers!Q:Q,,0)*E3885/10,0)*10&lt;_xlfn.XLOOKUP([1]Parameters!B3885,[1]Printers!L:L,[1]Printers!P:P,,0),ROUND(_xlfn.XLOOKUP([1]Parameters!B3885,[1]Printers!L:L,[1]Printers!Q:Q,,0)*E3885/10,0)*10,_xlfn.XLOOKUP([1]Parameters!B3885,[1]Printers!L:L,[1]Printers!P:P,,0)),"")</f>
        <v>30</v>
      </c>
      <c r="G3885" cm="1">
        <f t="array" ref="G3885">IFERROR(IF(ROW()-1&gt;COUNTA([1]!T_Printers[Printers])*COUNTA([1]!T_Resins[Resins]),"",_xlfn.IFS(ROUND(VLOOKUP(C3885,[1]!T_Resins[#Data],3,FALSE)/VLOOKUP(A3885,[1]!T_Printers[#Data],5,FALSE),1)&lt;=_xlfn.XLOOKUP(B3885,[1]Printers!L:L,[1]Printers!O:O,1,0,),ROUND(VLOOKUP(C3885,[1]!T_Resins[#Data],3,FALSE)/VLOOKUP(A3885,[1]!T_Printers[#Data],5,FALSE),1),ROUND(VLOOKUP(C3885,[1]!T_Resins[#Data],3,FALSE)/VLOOKUP(A3885,[1]!T_Printers[#Data],5,FALSE),1)&gt;_xlfn.XLOOKUP(B3885,[1]Printers!L:L,[1]Printers!O:O,1,0,),10)),"")</f>
        <v>4.8</v>
      </c>
      <c r="H3885">
        <f>IFERROR(IF(ROUND(_xlfn.XLOOKUP([1]Parameters!B3885,[1]Printers!L:L,[1]Printers!Q:Q,,0)*G3885/10,0)*10&lt;_xlfn.XLOOKUP([1]Parameters!B3885,[1]Printers!L:L,[1]Printers!P:P,,0),ROUND(_xlfn.XLOOKUP([1]Parameters!B3885,[1]Printers!L:L,[1]Printers!Q:Q,,0)*G3885/10,0)*10,_xlfn.XLOOKUP([1]Parameters!B3885,[1]Printers!L:L,[1]Printers!P:P,,0)),"")</f>
        <v>40</v>
      </c>
      <c r="I3885" s="3" t="str" cm="1">
        <f t="array" ref="I3885">IFERROR(IF(ROW()-1&gt;COUNTA([1]!T_Printers[Printers])*COUNTA([1]!T_Resins[Resins]),"",_xlfn.IFS(ROUND(VLOOKUP(C3885,[1]!T_Resins[#Data],4,FALSE)/VLOOKUP(A3885,[1]!T_Printers[#Data],5,FALSE),1)&lt;=_xlfn.XLOOKUP(B3885,[1]Printers!L:L,[1]Printers!O:O,1,0,),ROUND(VLOOKUP(C3885,[1]!T_Resins[#Data],4,FALSE)/VLOOKUP(A3885,[1]!T_Printers[#Data],5,FALSE),1),ROUND(VLOOKUP(C3885,[1]!T_Resins[#Data],4,FALSE)/VLOOKUP(A3885,[1]!T_Printers[#Data],5,FALSE),1)&gt;_xlfn.XLOOKUP(B3885,[1]Printers!L:L,[1]Printers!O:O,1,0,),"")),"")</f>
        <v/>
      </c>
      <c r="J3885" t="str">
        <f>IFERROR(IF(ROUND(_xlfn.XLOOKUP([1]Parameters!B3885,[1]Printers!L:L,[1]Printers!Q:Q,,0)*I3885/10,0)*10&lt;_xlfn.XLOOKUP([1]Parameters!B3885,[1]Printers!L:L,[1]Printers!P:P,,0),ROUND(_xlfn.XLOOKUP([1]Parameters!B3885,[1]Printers!L:L,[1]Printers!Q:Q,,0)*I3885/10,0)*10,_xlfn.XLOOKUP([1]Parameters!B3885,[1]Printers!L:L,[1]Printers!P:P,,0)),"")</f>
        <v/>
      </c>
      <c r="K3885">
        <f>IF(SUM(E3885:J3885)&lt;&gt;0,VLOOKUP(A3885,[1]!T_Printers[#Data],10,FALSE)+VLOOKUP(C3885,[1]!T_Resins[#Data],10,FALSE),"")</f>
        <v>4</v>
      </c>
      <c r="L3885">
        <f>IF(SUM(E3885:J3885)&lt;&gt;0,VLOOKUP(A3885,[1]!T_Printers[#Data],11,FALSE),"")</f>
        <v>5</v>
      </c>
      <c r="M3885">
        <f>IF(SUM(E3885:J3885)&lt;&gt;0,VLOOKUP(C3885,[1]!T_Resins[#Data],8,FALSE),"")</f>
        <v>120</v>
      </c>
      <c r="N3885">
        <f>IF(_xlfn.XLOOKUP(B3885,[1]Printers!$L:$L,[1]Printers!$R:$R,0,0)&gt;0,[1]Parameters!M3885,IF(SUM(E3885:J3885)&lt;&gt;0,VLOOKUP(C3885,[1]!T_Resins[#Data],9,FALSE),""))</f>
        <v>180</v>
      </c>
      <c r="O3885" t="str">
        <f t="shared" si="60"/>
        <v>VoxelabProxima</v>
      </c>
    </row>
    <row r="3886" spans="1:15" x14ac:dyDescent="0.25">
      <c r="A3886" t="str">
        <f t="array" ref="A3886">IF(ROW()-1&gt;COUNTA([1]!T_Printers[Printers])*COUNTA([1]!T_Resins[Resins]),"",INDEX([1]!T_Printers[Printers],INT((ROW()-2)/COUNTA([1]!T_Resins[Resins])+1)))</f>
        <v>Voxelab Proxima</v>
      </c>
      <c r="B3886" t="str">
        <f>_xlfn.XLOOKUP(A3886,[1]!T_Printers[Printers],[1]!T_Printers[Icon link],,0)</f>
        <v>VoxelabProxima</v>
      </c>
      <c r="C3886" t="str">
        <f t="array" ref="C3886">IF(ROW()-1&gt;COUNTA([1]!T_Printers[Printers])*COUNTA([1]!T_Resins[Resins]),"",INDEX([1]!T_Resins[Resins],MOD(ROW()-2,COUNTA([1]!T_Resins[Resins]))+1))</f>
        <v>Dental Model Bone</v>
      </c>
      <c r="D3886">
        <f>IF(SUM(E3886:J3886)&lt;&gt;0,IF(ROW()-1&gt;COUNTA([1]!T_Printers[Printers])*COUNTA([1]!T_Resins[Resins]),"",2),"")</f>
        <v>2</v>
      </c>
      <c r="E3886" cm="1">
        <f t="array" ref="E3886">IFERROR(IF(ROW()-1&gt;COUNTA([1]!T_Printers[Printers])*COUNTA([1]!T_Resins[Resins]),"",_xlfn.IFS(ROUND(VLOOKUP(C3886,[1]!T_Resins[#Data],2,FALSE)/VLOOKUP(A3886,[1]!T_Printers[#Data],5,FALSE),1)&lt;=_xlfn.XLOOKUP(B3886,[1]Printers!L:L,[1]Printers!O:O,1,0,),ROUND(VLOOKUP(C3886,[1]!T_Resins[#Data],2,FALSE)/VLOOKUP(A3886,[1]!T_Printers[#Data],5,FALSE),1),ROUND(VLOOKUP(C3886,[1]!T_Resins[#Data],2,FALSE)/VLOOKUP(A3886,[1]!T_Printers[#Data],5,FALSE),1)&gt;_xlfn.XLOOKUP(B3886,[1]Printers!L:L,[1]Printers!O:O,1,0,),10)),"Используйте слой 100 мкм")</f>
        <v>2.2999999999999998</v>
      </c>
      <c r="F3886">
        <f>IFERROR(IF(ROUND(_xlfn.XLOOKUP([1]Parameters!B3886,[1]Printers!L:L,[1]Printers!Q:Q,,0)*E3886/10,0)*10&lt;_xlfn.XLOOKUP([1]Parameters!B3886,[1]Printers!L:L,[1]Printers!P:P,,0),ROUND(_xlfn.XLOOKUP([1]Parameters!B3886,[1]Printers!L:L,[1]Printers!Q:Q,,0)*E3886/10,0)*10,_xlfn.XLOOKUP([1]Parameters!B3886,[1]Printers!L:L,[1]Printers!P:P,,0)),"")</f>
        <v>20</v>
      </c>
      <c r="G3886" cm="1">
        <f t="array" ref="G3886">IFERROR(IF(ROW()-1&gt;COUNTA([1]!T_Printers[Printers])*COUNTA([1]!T_Resins[Resins]),"",_xlfn.IFS(ROUND(VLOOKUP(C3886,[1]!T_Resins[#Data],3,FALSE)/VLOOKUP(A3886,[1]!T_Printers[#Data],5,FALSE),1)&lt;=_xlfn.XLOOKUP(B3886,[1]Printers!L:L,[1]Printers!O:O,1,0,),ROUND(VLOOKUP(C3886,[1]!T_Resins[#Data],3,FALSE)/VLOOKUP(A3886,[1]!T_Printers[#Data],5,FALSE),1),ROUND(VLOOKUP(C3886,[1]!T_Resins[#Data],3,FALSE)/VLOOKUP(A3886,[1]!T_Printers[#Data],5,FALSE),1)&gt;_xlfn.XLOOKUP(B3886,[1]Printers!L:L,[1]Printers!O:O,1,0,),10)),"")</f>
        <v>3</v>
      </c>
      <c r="H3886">
        <f>IFERROR(IF(ROUND(_xlfn.XLOOKUP([1]Parameters!B3886,[1]Printers!L:L,[1]Printers!Q:Q,,0)*G3886/10,0)*10&lt;_xlfn.XLOOKUP([1]Parameters!B3886,[1]Printers!L:L,[1]Printers!P:P,,0),ROUND(_xlfn.XLOOKUP([1]Parameters!B3886,[1]Printers!L:L,[1]Printers!Q:Q,,0)*G3886/10,0)*10,_xlfn.XLOOKUP([1]Parameters!B3886,[1]Printers!L:L,[1]Printers!P:P,,0)),"")</f>
        <v>30</v>
      </c>
      <c r="I3886" s="3" t="str" cm="1">
        <f t="array" ref="I3886">IFERROR(IF(ROW()-1&gt;COUNTA([1]!T_Printers[Printers])*COUNTA([1]!T_Resins[Resins]),"",_xlfn.IFS(ROUND(VLOOKUP(C3886,[1]!T_Resins[#Data],4,FALSE)/VLOOKUP(A3886,[1]!T_Printers[#Data],5,FALSE),1)&lt;=_xlfn.XLOOKUP(B3886,[1]Printers!L:L,[1]Printers!O:O,1,0,),ROUND(VLOOKUP(C3886,[1]!T_Resins[#Data],4,FALSE)/VLOOKUP(A3886,[1]!T_Printers[#Data],5,FALSE),1),ROUND(VLOOKUP(C3886,[1]!T_Resins[#Data],4,FALSE)/VLOOKUP(A3886,[1]!T_Printers[#Data],5,FALSE),1)&gt;_xlfn.XLOOKUP(B3886,[1]Printers!L:L,[1]Printers!O:O,1,0,),"")),"")</f>
        <v/>
      </c>
      <c r="J3886" t="str">
        <f>IFERROR(IF(ROUND(_xlfn.XLOOKUP([1]Parameters!B3886,[1]Printers!L:L,[1]Printers!Q:Q,,0)*I3886/10,0)*10&lt;_xlfn.XLOOKUP([1]Parameters!B3886,[1]Printers!L:L,[1]Printers!P:P,,0),ROUND(_xlfn.XLOOKUP([1]Parameters!B3886,[1]Printers!L:L,[1]Printers!Q:Q,,0)*I3886/10,0)*10,_xlfn.XLOOKUP([1]Parameters!B3886,[1]Printers!L:L,[1]Printers!P:P,,0)),"")</f>
        <v/>
      </c>
      <c r="K3886">
        <f>IF(SUM(E3886:J3886)&lt;&gt;0,VLOOKUP(A3886,[1]!T_Printers[#Data],10,FALSE)+VLOOKUP(C3886,[1]!T_Resins[#Data],10,FALSE),"")</f>
        <v>4</v>
      </c>
      <c r="L3886">
        <f>IF(SUM(E3886:J3886)&lt;&gt;0,VLOOKUP(A3886,[1]!T_Printers[#Data],11,FALSE),"")</f>
        <v>5</v>
      </c>
      <c r="M3886">
        <f>IF(SUM(E3886:J3886)&lt;&gt;0,VLOOKUP(C3886,[1]!T_Resins[#Data],8,FALSE),"")</f>
        <v>120</v>
      </c>
      <c r="N3886">
        <f>IF(_xlfn.XLOOKUP(B3886,[1]Printers!$L:$L,[1]Printers!$R:$R,0,0)&gt;0,[1]Parameters!M3886,IF(SUM(E3886:J3886)&lt;&gt;0,VLOOKUP(C3886,[1]!T_Resins[#Data],9,FALSE),""))</f>
        <v>180</v>
      </c>
      <c r="O3886" t="str">
        <f t="shared" si="60"/>
        <v>VoxelabProxima</v>
      </c>
    </row>
    <row r="3887" spans="1:15" x14ac:dyDescent="0.25">
      <c r="A3887" t="str">
        <f t="array" ref="A3887">IF(ROW()-1&gt;COUNTA([1]!T_Printers[Printers])*COUNTA([1]!T_Resins[Resins]),"",INDEX([1]!T_Printers[Printers],INT((ROW()-2)/COUNTA([1]!T_Resins[Resins])+1)))</f>
        <v>Voxelab Proxima</v>
      </c>
      <c r="B3887" t="str">
        <f>_xlfn.XLOOKUP(A3887,[1]!T_Printers[Printers],[1]!T_Printers[Icon link],,0)</f>
        <v>VoxelabProxima</v>
      </c>
      <c r="C3887" t="str">
        <f t="array" ref="C3887">IF(ROW()-1&gt;COUNTA([1]!T_Printers[Printers])*COUNTA([1]!T_Resins[Resins]),"",INDEX([1]!T_Resins[Resins],MOD(ROW()-2,COUNTA([1]!T_Resins[Resins]))+1))</f>
        <v>Dental Model Light Grey</v>
      </c>
      <c r="D3887">
        <f>IF(SUM(E3887:J3887)&lt;&gt;0,IF(ROW()-1&gt;COUNTA([1]!T_Printers[Printers])*COUNTA([1]!T_Resins[Resins]),"",2),"")</f>
        <v>2</v>
      </c>
      <c r="E3887" cm="1">
        <f t="array" ref="E3887">IFERROR(IF(ROW()-1&gt;COUNTA([1]!T_Printers[Printers])*COUNTA([1]!T_Resins[Resins]),"",_xlfn.IFS(ROUND(VLOOKUP(C3887,[1]!T_Resins[#Data],2,FALSE)/VLOOKUP(A3887,[1]!T_Printers[#Data],5,FALSE),1)&lt;=_xlfn.XLOOKUP(B3887,[1]Printers!L:L,[1]Printers!O:O,1,0,),ROUND(VLOOKUP(C3887,[1]!T_Resins[#Data],2,FALSE)/VLOOKUP(A3887,[1]!T_Printers[#Data],5,FALSE),1),ROUND(VLOOKUP(C3887,[1]!T_Resins[#Data],2,FALSE)/VLOOKUP(A3887,[1]!T_Printers[#Data],5,FALSE),1)&gt;_xlfn.XLOOKUP(B3887,[1]Printers!L:L,[1]Printers!O:O,1,0,),10)),"Используйте слой 100 мкм")</f>
        <v>2.9</v>
      </c>
      <c r="F3887">
        <f>IFERROR(IF(ROUND(_xlfn.XLOOKUP([1]Parameters!B3887,[1]Printers!L:L,[1]Printers!Q:Q,,0)*E3887/10,0)*10&lt;_xlfn.XLOOKUP([1]Parameters!B3887,[1]Printers!L:L,[1]Printers!P:P,,0),ROUND(_xlfn.XLOOKUP([1]Parameters!B3887,[1]Printers!L:L,[1]Printers!Q:Q,,0)*E3887/10,0)*10,_xlfn.XLOOKUP([1]Parameters!B3887,[1]Printers!L:L,[1]Printers!P:P,,0)),"")</f>
        <v>30</v>
      </c>
      <c r="G3887" cm="1">
        <f t="array" ref="G3887">IFERROR(IF(ROW()-1&gt;COUNTA([1]!T_Printers[Printers])*COUNTA([1]!T_Resins[Resins]),"",_xlfn.IFS(ROUND(VLOOKUP(C3887,[1]!T_Resins[#Data],3,FALSE)/VLOOKUP(A3887,[1]!T_Printers[#Data],5,FALSE),1)&lt;=_xlfn.XLOOKUP(B3887,[1]Printers!L:L,[1]Printers!O:O,1,0,),ROUND(VLOOKUP(C3887,[1]!T_Resins[#Data],3,FALSE)/VLOOKUP(A3887,[1]!T_Printers[#Data],5,FALSE),1),ROUND(VLOOKUP(C3887,[1]!T_Resins[#Data],3,FALSE)/VLOOKUP(A3887,[1]!T_Printers[#Data],5,FALSE),1)&gt;_xlfn.XLOOKUP(B3887,[1]Printers!L:L,[1]Printers!O:O,1,0,),10)),"")</f>
        <v>3.7</v>
      </c>
      <c r="H3887">
        <f>IFERROR(IF(ROUND(_xlfn.XLOOKUP([1]Parameters!B3887,[1]Printers!L:L,[1]Printers!Q:Q,,0)*G3887/10,0)*10&lt;_xlfn.XLOOKUP([1]Parameters!B3887,[1]Printers!L:L,[1]Printers!P:P,,0),ROUND(_xlfn.XLOOKUP([1]Parameters!B3887,[1]Printers!L:L,[1]Printers!Q:Q,,0)*G3887/10,0)*10,_xlfn.XLOOKUP([1]Parameters!B3887,[1]Printers!L:L,[1]Printers!P:P,,0)),"")</f>
        <v>30</v>
      </c>
      <c r="I3887" s="3" t="str" cm="1">
        <f t="array" ref="I3887">IFERROR(IF(ROW()-1&gt;COUNTA([1]!T_Printers[Printers])*COUNTA([1]!T_Resins[Resins]),"",_xlfn.IFS(ROUND(VLOOKUP(C3887,[1]!T_Resins[#Data],4,FALSE)/VLOOKUP(A3887,[1]!T_Printers[#Data],5,FALSE),1)&lt;=_xlfn.XLOOKUP(B3887,[1]Printers!L:L,[1]Printers!O:O,1,0,),ROUND(VLOOKUP(C3887,[1]!T_Resins[#Data],4,FALSE)/VLOOKUP(A3887,[1]!T_Printers[#Data],5,FALSE),1),ROUND(VLOOKUP(C3887,[1]!T_Resins[#Data],4,FALSE)/VLOOKUP(A3887,[1]!T_Printers[#Data],5,FALSE),1)&gt;_xlfn.XLOOKUP(B3887,[1]Printers!L:L,[1]Printers!O:O,1,0,),"")),"")</f>
        <v/>
      </c>
      <c r="J3887" t="str">
        <f>IFERROR(IF(ROUND(_xlfn.XLOOKUP([1]Parameters!B3887,[1]Printers!L:L,[1]Printers!Q:Q,,0)*I3887/10,0)*10&lt;_xlfn.XLOOKUP([1]Parameters!B3887,[1]Printers!L:L,[1]Printers!P:P,,0),ROUND(_xlfn.XLOOKUP([1]Parameters!B3887,[1]Printers!L:L,[1]Printers!Q:Q,,0)*I3887/10,0)*10,_xlfn.XLOOKUP([1]Parameters!B3887,[1]Printers!L:L,[1]Printers!P:P,,0)),"")</f>
        <v/>
      </c>
      <c r="K3887">
        <f>IF(SUM(E3887:J3887)&lt;&gt;0,VLOOKUP(A3887,[1]!T_Printers[#Data],10,FALSE)+VLOOKUP(C3887,[1]!T_Resins[#Data],10,FALSE),"")</f>
        <v>4</v>
      </c>
      <c r="L3887">
        <f>IF(SUM(E3887:J3887)&lt;&gt;0,VLOOKUP(A3887,[1]!T_Printers[#Data],11,FALSE),"")</f>
        <v>5</v>
      </c>
      <c r="M3887">
        <f>IF(SUM(E3887:J3887)&lt;&gt;0,VLOOKUP(C3887,[1]!T_Resins[#Data],8,FALSE),"")</f>
        <v>120</v>
      </c>
      <c r="N3887">
        <f>IF(_xlfn.XLOOKUP(B3887,[1]Printers!$L:$L,[1]Printers!$R:$R,0,0)&gt;0,[1]Parameters!M3887,IF(SUM(E3887:J3887)&lt;&gt;0,VLOOKUP(C3887,[1]!T_Resins[#Data],9,FALSE),""))</f>
        <v>180</v>
      </c>
      <c r="O3887" t="str">
        <f t="shared" si="60"/>
        <v>VoxelabProxima</v>
      </c>
    </row>
    <row r="3888" spans="1:15" x14ac:dyDescent="0.25">
      <c r="A3888" t="str">
        <f t="array" ref="A3888">IF(ROW()-1&gt;COUNTA([1]!T_Printers[Printers])*COUNTA([1]!T_Resins[Resins]),"",INDEX([1]!T_Printers[Printers],INT((ROW()-2)/COUNTA([1]!T_Resins[Resins])+1)))</f>
        <v>Voxelab Proxima</v>
      </c>
      <c r="B3888" t="str">
        <f>_xlfn.XLOOKUP(A3888,[1]!T_Printers[Printers],[1]!T_Printers[Icon link],,0)</f>
        <v>VoxelabProxima</v>
      </c>
      <c r="C3888" t="str">
        <f t="array" ref="C3888">IF(ROW()-1&gt;COUNTA([1]!T_Printers[Printers])*COUNTA([1]!T_Resins[Resins]),"",INDEX([1]!T_Resins[Resins],MOD(ROW()-2,COUNTA([1]!T_Resins[Resins]))+1))</f>
        <v>Dental Peach</v>
      </c>
      <c r="D3888">
        <f>IF(SUM(E3888:J3888)&lt;&gt;0,IF(ROW()-1&gt;COUNTA([1]!T_Printers[Printers])*COUNTA([1]!T_Resins[Resins]),"",2),"")</f>
        <v>2</v>
      </c>
      <c r="E3888" cm="1">
        <f t="array" ref="E3888">IFERROR(IF(ROW()-1&gt;COUNTA([1]!T_Printers[Printers])*COUNTA([1]!T_Resins[Resins]),"",_xlfn.IFS(ROUND(VLOOKUP(C3888,[1]!T_Resins[#Data],2,FALSE)/VLOOKUP(A3888,[1]!T_Printers[#Data],5,FALSE),1)&lt;=_xlfn.XLOOKUP(B3888,[1]Printers!L:L,[1]Printers!O:O,1,0,),ROUND(VLOOKUP(C3888,[1]!T_Resins[#Data],2,FALSE)/VLOOKUP(A3888,[1]!T_Printers[#Data],5,FALSE),1),ROUND(VLOOKUP(C3888,[1]!T_Resins[#Data],2,FALSE)/VLOOKUP(A3888,[1]!T_Printers[#Data],5,FALSE),1)&gt;_xlfn.XLOOKUP(B3888,[1]Printers!L:L,[1]Printers!O:O,1,0,),10)),"Используйте слой 100 мкм")</f>
        <v>3.7</v>
      </c>
      <c r="F3888">
        <f>IFERROR(IF(ROUND(_xlfn.XLOOKUP([1]Parameters!B3888,[1]Printers!L:L,[1]Printers!Q:Q,,0)*E3888/10,0)*10&lt;_xlfn.XLOOKUP([1]Parameters!B3888,[1]Printers!L:L,[1]Printers!P:P,,0),ROUND(_xlfn.XLOOKUP([1]Parameters!B3888,[1]Printers!L:L,[1]Printers!Q:Q,,0)*E3888/10,0)*10,_xlfn.XLOOKUP([1]Parameters!B3888,[1]Printers!L:L,[1]Printers!P:P,,0)),"")</f>
        <v>30</v>
      </c>
      <c r="G3888" cm="1">
        <f t="array" ref="G3888">IFERROR(IF(ROW()-1&gt;COUNTA([1]!T_Printers[Printers])*COUNTA([1]!T_Resins[Resins]),"",_xlfn.IFS(ROUND(VLOOKUP(C3888,[1]!T_Resins[#Data],3,FALSE)/VLOOKUP(A3888,[1]!T_Printers[#Data],5,FALSE),1)&lt;=_xlfn.XLOOKUP(B3888,[1]Printers!L:L,[1]Printers!O:O,1,0,),ROUND(VLOOKUP(C3888,[1]!T_Resins[#Data],3,FALSE)/VLOOKUP(A3888,[1]!T_Printers[#Data],5,FALSE),1),ROUND(VLOOKUP(C3888,[1]!T_Resins[#Data],3,FALSE)/VLOOKUP(A3888,[1]!T_Printers[#Data],5,FALSE),1)&gt;_xlfn.XLOOKUP(B3888,[1]Printers!L:L,[1]Printers!O:O,1,0,),10)),"")</f>
        <v>4.8</v>
      </c>
      <c r="H3888">
        <f>IFERROR(IF(ROUND(_xlfn.XLOOKUP([1]Parameters!B3888,[1]Printers!L:L,[1]Printers!Q:Q,,0)*G3888/10,0)*10&lt;_xlfn.XLOOKUP([1]Parameters!B3888,[1]Printers!L:L,[1]Printers!P:P,,0),ROUND(_xlfn.XLOOKUP([1]Parameters!B3888,[1]Printers!L:L,[1]Printers!Q:Q,,0)*G3888/10,0)*10,_xlfn.XLOOKUP([1]Parameters!B3888,[1]Printers!L:L,[1]Printers!P:P,,0)),"")</f>
        <v>40</v>
      </c>
      <c r="I3888" s="3" t="str" cm="1">
        <f t="array" ref="I3888">IFERROR(IF(ROW()-1&gt;COUNTA([1]!T_Printers[Printers])*COUNTA([1]!T_Resins[Resins]),"",_xlfn.IFS(ROUND(VLOOKUP(C3888,[1]!T_Resins[#Data],4,FALSE)/VLOOKUP(A3888,[1]!T_Printers[#Data],5,FALSE),1)&lt;=_xlfn.XLOOKUP(B3888,[1]Printers!L:L,[1]Printers!O:O,1,0,),ROUND(VLOOKUP(C3888,[1]!T_Resins[#Data],4,FALSE)/VLOOKUP(A3888,[1]!T_Printers[#Data],5,FALSE),1),ROUND(VLOOKUP(C3888,[1]!T_Resins[#Data],4,FALSE)/VLOOKUP(A3888,[1]!T_Printers[#Data],5,FALSE),1)&gt;_xlfn.XLOOKUP(B3888,[1]Printers!L:L,[1]Printers!O:O,1,0,),"")),"")</f>
        <v/>
      </c>
      <c r="J3888" t="str">
        <f>IFERROR(IF(ROUND(_xlfn.XLOOKUP([1]Parameters!B3888,[1]Printers!L:L,[1]Printers!Q:Q,,0)*I3888/10,0)*10&lt;_xlfn.XLOOKUP([1]Parameters!B3888,[1]Printers!L:L,[1]Printers!P:P,,0),ROUND(_xlfn.XLOOKUP([1]Parameters!B3888,[1]Printers!L:L,[1]Printers!Q:Q,,0)*I3888/10,0)*10,_xlfn.XLOOKUP([1]Parameters!B3888,[1]Printers!L:L,[1]Printers!P:P,,0)),"")</f>
        <v/>
      </c>
      <c r="K3888">
        <f>IF(SUM(E3888:J3888)&lt;&gt;0,VLOOKUP(A3888,[1]!T_Printers[#Data],10,FALSE)+VLOOKUP(C3888,[1]!T_Resins[#Data],10,FALSE),"")</f>
        <v>4</v>
      </c>
      <c r="L3888">
        <f>IF(SUM(E3888:J3888)&lt;&gt;0,VLOOKUP(A3888,[1]!T_Printers[#Data],11,FALSE),"")</f>
        <v>5</v>
      </c>
      <c r="M3888">
        <f>IF(SUM(E3888:J3888)&lt;&gt;0,VLOOKUP(C3888,[1]!T_Resins[#Data],8,FALSE),"")</f>
        <v>120</v>
      </c>
      <c r="N3888">
        <f>IF(_xlfn.XLOOKUP(B3888,[1]Printers!$L:$L,[1]Printers!$R:$R,0,0)&gt;0,[1]Parameters!M3888,IF(SUM(E3888:J3888)&lt;&gt;0,VLOOKUP(C3888,[1]!T_Resins[#Data],9,FALSE),""))</f>
        <v>180</v>
      </c>
      <c r="O3888" t="str">
        <f t="shared" si="60"/>
        <v>VoxelabProxima</v>
      </c>
    </row>
    <row r="3889" spans="1:15" x14ac:dyDescent="0.25">
      <c r="A3889" t="str">
        <f t="array" ref="A3889">IF(ROW()-1&gt;COUNTA([1]!T_Printers[Printers])*COUNTA([1]!T_Resins[Resins]),"",INDEX([1]!T_Printers[Printers],INT((ROW()-2)/COUNTA([1]!T_Resins[Resins])+1)))</f>
        <v>Voxelab Proxima</v>
      </c>
      <c r="B3889" t="str">
        <f>_xlfn.XLOOKUP(A3889,[1]!T_Printers[Printers],[1]!T_Printers[Icon link],,0)</f>
        <v>VoxelabProxima</v>
      </c>
      <c r="C3889" t="str">
        <f t="array" ref="C3889">IF(ROW()-1&gt;COUNTA([1]!T_Printers[Printers])*COUNTA([1]!T_Resins[Resins]),"",INDEX([1]!T_Resins[Resins],MOD(ROW()-2,COUNTA([1]!T_Resins[Resins]))+1))</f>
        <v>Dental Pink</v>
      </c>
      <c r="D3889">
        <f>IF(SUM(E3889:J3889)&lt;&gt;0,IF(ROW()-1&gt;COUNTA([1]!T_Printers[Printers])*COUNTA([1]!T_Resins[Resins]),"",2),"")</f>
        <v>2</v>
      </c>
      <c r="E3889" cm="1">
        <f t="array" ref="E3889">IFERROR(IF(ROW()-1&gt;COUNTA([1]!T_Printers[Printers])*COUNTA([1]!T_Resins[Resins]),"",_xlfn.IFS(ROUND(VLOOKUP(C3889,[1]!T_Resins[#Data],2,FALSE)/VLOOKUP(A3889,[1]!T_Printers[#Data],5,FALSE),1)&lt;=_xlfn.XLOOKUP(B3889,[1]Printers!L:L,[1]Printers!O:O,1,0,),ROUND(VLOOKUP(C3889,[1]!T_Resins[#Data],2,FALSE)/VLOOKUP(A3889,[1]!T_Printers[#Data],5,FALSE),1),ROUND(VLOOKUP(C3889,[1]!T_Resins[#Data],2,FALSE)/VLOOKUP(A3889,[1]!T_Printers[#Data],5,FALSE),1)&gt;_xlfn.XLOOKUP(B3889,[1]Printers!L:L,[1]Printers!O:O,1,0,),10)),"Используйте слой 100 мкм")</f>
        <v>2.2999999999999998</v>
      </c>
      <c r="F3889">
        <f>IFERROR(IF(ROUND(_xlfn.XLOOKUP([1]Parameters!B3889,[1]Printers!L:L,[1]Printers!Q:Q,,0)*E3889/10,0)*10&lt;_xlfn.XLOOKUP([1]Parameters!B3889,[1]Printers!L:L,[1]Printers!P:P,,0),ROUND(_xlfn.XLOOKUP([1]Parameters!B3889,[1]Printers!L:L,[1]Printers!Q:Q,,0)*E3889/10,0)*10,_xlfn.XLOOKUP([1]Parameters!B3889,[1]Printers!L:L,[1]Printers!P:P,,0)),"")</f>
        <v>20</v>
      </c>
      <c r="G3889" cm="1">
        <f t="array" ref="G3889">IFERROR(IF(ROW()-1&gt;COUNTA([1]!T_Printers[Printers])*COUNTA([1]!T_Resins[Resins]),"",_xlfn.IFS(ROUND(VLOOKUP(C3889,[1]!T_Resins[#Data],3,FALSE)/VLOOKUP(A3889,[1]!T_Printers[#Data],5,FALSE),1)&lt;=_xlfn.XLOOKUP(B3889,[1]Printers!L:L,[1]Printers!O:O,1,0,),ROUND(VLOOKUP(C3889,[1]!T_Resins[#Data],3,FALSE)/VLOOKUP(A3889,[1]!T_Printers[#Data],5,FALSE),1),ROUND(VLOOKUP(C3889,[1]!T_Resins[#Data],3,FALSE)/VLOOKUP(A3889,[1]!T_Printers[#Data],5,FALSE),1)&gt;_xlfn.XLOOKUP(B3889,[1]Printers!L:L,[1]Printers!O:O,1,0,),10)),"")</f>
        <v>3</v>
      </c>
      <c r="H3889">
        <f>IFERROR(IF(ROUND(_xlfn.XLOOKUP([1]Parameters!B3889,[1]Printers!L:L,[1]Printers!Q:Q,,0)*G3889/10,0)*10&lt;_xlfn.XLOOKUP([1]Parameters!B3889,[1]Printers!L:L,[1]Printers!P:P,,0),ROUND(_xlfn.XLOOKUP([1]Parameters!B3889,[1]Printers!L:L,[1]Printers!Q:Q,,0)*G3889/10,0)*10,_xlfn.XLOOKUP([1]Parameters!B3889,[1]Printers!L:L,[1]Printers!P:P,,0)),"")</f>
        <v>30</v>
      </c>
      <c r="I3889" s="3" t="str" cm="1">
        <f t="array" ref="I3889">IFERROR(IF(ROW()-1&gt;COUNTA([1]!T_Printers[Printers])*COUNTA([1]!T_Resins[Resins]),"",_xlfn.IFS(ROUND(VLOOKUP(C3889,[1]!T_Resins[#Data],4,FALSE)/VLOOKUP(A3889,[1]!T_Printers[#Data],5,FALSE),1)&lt;=_xlfn.XLOOKUP(B3889,[1]Printers!L:L,[1]Printers!O:O,1,0,),ROUND(VLOOKUP(C3889,[1]!T_Resins[#Data],4,FALSE)/VLOOKUP(A3889,[1]!T_Printers[#Data],5,FALSE),1),ROUND(VLOOKUP(C3889,[1]!T_Resins[#Data],4,FALSE)/VLOOKUP(A3889,[1]!T_Printers[#Data],5,FALSE),1)&gt;_xlfn.XLOOKUP(B3889,[1]Printers!L:L,[1]Printers!O:O,1,0,),"")),"")</f>
        <v/>
      </c>
      <c r="J3889" t="str">
        <f>IFERROR(IF(ROUND(_xlfn.XLOOKUP([1]Parameters!B3889,[1]Printers!L:L,[1]Printers!Q:Q,,0)*I3889/10,0)*10&lt;_xlfn.XLOOKUP([1]Parameters!B3889,[1]Printers!L:L,[1]Printers!P:P,,0),ROUND(_xlfn.XLOOKUP([1]Parameters!B3889,[1]Printers!L:L,[1]Printers!Q:Q,,0)*I3889/10,0)*10,_xlfn.XLOOKUP([1]Parameters!B3889,[1]Printers!L:L,[1]Printers!P:P,,0)),"")</f>
        <v/>
      </c>
      <c r="K3889">
        <f>IF(SUM(E3889:J3889)&lt;&gt;0,VLOOKUP(A3889,[1]!T_Printers[#Data],10,FALSE)+VLOOKUP(C3889,[1]!T_Resins[#Data],10,FALSE),"")</f>
        <v>3</v>
      </c>
      <c r="L3889">
        <f>IF(SUM(E3889:J3889)&lt;&gt;0,VLOOKUP(A3889,[1]!T_Printers[#Data],11,FALSE),"")</f>
        <v>5</v>
      </c>
      <c r="M3889">
        <f>IF(SUM(E3889:J3889)&lt;&gt;0,VLOOKUP(C3889,[1]!T_Resins[#Data],8,FALSE),"")</f>
        <v>120</v>
      </c>
      <c r="N3889">
        <f>IF(_xlfn.XLOOKUP(B3889,[1]Printers!$L:$L,[1]Printers!$R:$R,0,0)&gt;0,[1]Parameters!M3889,IF(SUM(E3889:J3889)&lt;&gt;0,VLOOKUP(C3889,[1]!T_Resins[#Data],9,FALSE),""))</f>
        <v>180</v>
      </c>
      <c r="O3889" t="str">
        <f t="shared" si="60"/>
        <v>VoxelabProxima</v>
      </c>
    </row>
    <row r="3890" spans="1:15" x14ac:dyDescent="0.25">
      <c r="A3890" t="str">
        <f t="array" ref="A3890">IF(ROW()-1&gt;COUNTA([1]!T_Printers[Printers])*COUNTA([1]!T_Resins[Resins]),"",INDEX([1]!T_Printers[Printers],INT((ROW()-2)/COUNTA([1]!T_Resins[Resins])+1)))</f>
        <v>Voxelab Proxima</v>
      </c>
      <c r="B3890" t="str">
        <f>_xlfn.XLOOKUP(A3890,[1]!T_Printers[Printers],[1]!T_Printers[Icon link],,0)</f>
        <v>VoxelabProxima</v>
      </c>
      <c r="C3890" t="str">
        <f t="array" ref="C3890">IF(ROW()-1&gt;COUNTA([1]!T_Printers[Printers])*COUNTA([1]!T_Resins[Resins]),"",INDEX([1]!T_Resins[Resins],MOD(ROW()-2,COUNTA([1]!T_Resins[Resins]))+1))</f>
        <v>Dental Soft Pink</v>
      </c>
      <c r="D3890">
        <f>IF(SUM(E3890:J3890)&lt;&gt;0,IF(ROW()-1&gt;COUNTA([1]!T_Printers[Printers])*COUNTA([1]!T_Resins[Resins]),"",2),"")</f>
        <v>2</v>
      </c>
      <c r="E3890" cm="1">
        <f t="array" ref="E3890">IFERROR(IF(ROW()-1&gt;COUNTA([1]!T_Printers[Printers])*COUNTA([1]!T_Resins[Resins]),"",_xlfn.IFS(ROUND(VLOOKUP(C3890,[1]!T_Resins[#Data],2,FALSE)/VLOOKUP(A3890,[1]!T_Printers[#Data],5,FALSE),1)&lt;=_xlfn.XLOOKUP(B3890,[1]Printers!L:L,[1]Printers!O:O,1,0,),ROUND(VLOOKUP(C3890,[1]!T_Resins[#Data],2,FALSE)/VLOOKUP(A3890,[1]!T_Printers[#Data],5,FALSE),1),ROUND(VLOOKUP(C3890,[1]!T_Resins[#Data],2,FALSE)/VLOOKUP(A3890,[1]!T_Printers[#Data],5,FALSE),1)&gt;_xlfn.XLOOKUP(B3890,[1]Printers!L:L,[1]Printers!O:O,1,0,),10)),"Используйте слой 100 мкм")</f>
        <v>3.5</v>
      </c>
      <c r="F3890">
        <f>IFERROR(IF(ROUND(_xlfn.XLOOKUP([1]Parameters!B3890,[1]Printers!L:L,[1]Printers!Q:Q,,0)*E3890/10,0)*10&lt;_xlfn.XLOOKUP([1]Parameters!B3890,[1]Printers!L:L,[1]Printers!P:P,,0),ROUND(_xlfn.XLOOKUP([1]Parameters!B3890,[1]Printers!L:L,[1]Printers!Q:Q,,0)*E3890/10,0)*10,_xlfn.XLOOKUP([1]Parameters!B3890,[1]Printers!L:L,[1]Printers!P:P,,0)),"")</f>
        <v>30</v>
      </c>
      <c r="G3890" cm="1">
        <f t="array" ref="G3890">IFERROR(IF(ROW()-1&gt;COUNTA([1]!T_Printers[Printers])*COUNTA([1]!T_Resins[Resins]),"",_xlfn.IFS(ROUND(VLOOKUP(C3890,[1]!T_Resins[#Data],3,FALSE)/VLOOKUP(A3890,[1]!T_Printers[#Data],5,FALSE),1)&lt;=_xlfn.XLOOKUP(B3890,[1]Printers!L:L,[1]Printers!O:O,1,0,),ROUND(VLOOKUP(C3890,[1]!T_Resins[#Data],3,FALSE)/VLOOKUP(A3890,[1]!T_Printers[#Data],5,FALSE),1),ROUND(VLOOKUP(C3890,[1]!T_Resins[#Data],3,FALSE)/VLOOKUP(A3890,[1]!T_Printers[#Data],5,FALSE),1)&gt;_xlfn.XLOOKUP(B3890,[1]Printers!L:L,[1]Printers!O:O,1,0,),10)),"")</f>
        <v>4.4000000000000004</v>
      </c>
      <c r="H3890">
        <f>IFERROR(IF(ROUND(_xlfn.XLOOKUP([1]Parameters!B3890,[1]Printers!L:L,[1]Printers!Q:Q,,0)*G3890/10,0)*10&lt;_xlfn.XLOOKUP([1]Parameters!B3890,[1]Printers!L:L,[1]Printers!P:P,,0),ROUND(_xlfn.XLOOKUP([1]Parameters!B3890,[1]Printers!L:L,[1]Printers!Q:Q,,0)*G3890/10,0)*10,_xlfn.XLOOKUP([1]Parameters!B3890,[1]Printers!L:L,[1]Printers!P:P,,0)),"")</f>
        <v>40</v>
      </c>
      <c r="I3890" s="3" t="str" cm="1">
        <f t="array" ref="I3890">IFERROR(IF(ROW()-1&gt;COUNTA([1]!T_Printers[Printers])*COUNTA([1]!T_Resins[Resins]),"",_xlfn.IFS(ROUND(VLOOKUP(C3890,[1]!T_Resins[#Data],4,FALSE)/VLOOKUP(A3890,[1]!T_Printers[#Data],5,FALSE),1)&lt;=_xlfn.XLOOKUP(B3890,[1]Printers!L:L,[1]Printers!O:O,1,0,),ROUND(VLOOKUP(C3890,[1]!T_Resins[#Data],4,FALSE)/VLOOKUP(A3890,[1]!T_Printers[#Data],5,FALSE),1),ROUND(VLOOKUP(C3890,[1]!T_Resins[#Data],4,FALSE)/VLOOKUP(A3890,[1]!T_Printers[#Data],5,FALSE),1)&gt;_xlfn.XLOOKUP(B3890,[1]Printers!L:L,[1]Printers!O:O,1,0,),"")),"")</f>
        <v/>
      </c>
      <c r="J3890" t="str">
        <f>IFERROR(IF(ROUND(_xlfn.XLOOKUP([1]Parameters!B3890,[1]Printers!L:L,[1]Printers!Q:Q,,0)*I3890/10,0)*10&lt;_xlfn.XLOOKUP([1]Parameters!B3890,[1]Printers!L:L,[1]Printers!P:P,,0),ROUND(_xlfn.XLOOKUP([1]Parameters!B3890,[1]Printers!L:L,[1]Printers!Q:Q,,0)*I3890/10,0)*10,_xlfn.XLOOKUP([1]Parameters!B3890,[1]Printers!L:L,[1]Printers!P:P,,0)),"")</f>
        <v/>
      </c>
      <c r="K3890">
        <f>IF(SUM(E3890:J3890)&lt;&gt;0,VLOOKUP(A3890,[1]!T_Printers[#Data],10,FALSE)+VLOOKUP(C3890,[1]!T_Resins[#Data],10,FALSE),"")</f>
        <v>3</v>
      </c>
      <c r="L3890">
        <f>IF(SUM(E3890:J3890)&lt;&gt;0,VLOOKUP(A3890,[1]!T_Printers[#Data],11,FALSE),"")</f>
        <v>5</v>
      </c>
      <c r="M3890">
        <f>IF(SUM(E3890:J3890)&lt;&gt;0,VLOOKUP(C3890,[1]!T_Resins[#Data],8,FALSE),"")</f>
        <v>60</v>
      </c>
      <c r="N3890">
        <f>IF(_xlfn.XLOOKUP(B3890,[1]Printers!$L:$L,[1]Printers!$R:$R,0,0)&gt;0,[1]Parameters!M3890,IF(SUM(E3890:J3890)&lt;&gt;0,VLOOKUP(C3890,[1]!T_Resins[#Data],9,FALSE),""))</f>
        <v>60</v>
      </c>
      <c r="O3890" t="str">
        <f t="shared" si="60"/>
        <v>VoxelabProxima</v>
      </c>
    </row>
    <row r="3891" spans="1:15" x14ac:dyDescent="0.25">
      <c r="A3891" t="str">
        <f t="array" ref="A3891">IF(ROW()-1&gt;COUNTA([1]!T_Printers[Printers])*COUNTA([1]!T_Resins[Resins]),"",INDEX([1]!T_Printers[Printers],INT((ROW()-2)/COUNTA([1]!T_Resins[Resins])+1)))</f>
        <v>Voxelab Proxima</v>
      </c>
      <c r="B3891" t="str">
        <f>_xlfn.XLOOKUP(A3891,[1]!T_Printers[Printers],[1]!T_Printers[Icon link],,0)</f>
        <v>VoxelabProxima</v>
      </c>
      <c r="C3891" t="str">
        <f t="array" ref="C3891">IF(ROW()-1&gt;COUNTA([1]!T_Printers[Printers])*COUNTA([1]!T_Resins[Resins]),"",INDEX([1]!T_Resins[Resins],MOD(ROW()-2,COUNTA([1]!T_Resins[Resins]))+1))</f>
        <v>Dental Sand A1-A2</v>
      </c>
      <c r="D3891">
        <f>IF(SUM(E3891:J3891)&lt;&gt;0,IF(ROW()-1&gt;COUNTA([1]!T_Printers[Printers])*COUNTA([1]!T_Resins[Resins]),"",2),"")</f>
        <v>2</v>
      </c>
      <c r="E3891" cm="1">
        <f t="array" ref="E3891">IFERROR(IF(ROW()-1&gt;COUNTA([1]!T_Printers[Printers])*COUNTA([1]!T_Resins[Resins]),"",_xlfn.IFS(ROUND(VLOOKUP(C3891,[1]!T_Resins[#Data],2,FALSE)/VLOOKUP(A3891,[1]!T_Printers[#Data],5,FALSE),1)&lt;=_xlfn.XLOOKUP(B3891,[1]Printers!L:L,[1]Printers!O:O,1,0,),ROUND(VLOOKUP(C3891,[1]!T_Resins[#Data],2,FALSE)/VLOOKUP(A3891,[1]!T_Printers[#Data],5,FALSE),1),ROUND(VLOOKUP(C3891,[1]!T_Resins[#Data],2,FALSE)/VLOOKUP(A3891,[1]!T_Printers[#Data],5,FALSE),1)&gt;_xlfn.XLOOKUP(B3891,[1]Printers!L:L,[1]Printers!O:O,1,0,),10)),"Используйте слой 100 мкм")</f>
        <v>2</v>
      </c>
      <c r="F3891">
        <f>IFERROR(IF(ROUND(_xlfn.XLOOKUP([1]Parameters!B3891,[1]Printers!L:L,[1]Printers!Q:Q,,0)*E3891/10,0)*10&lt;_xlfn.XLOOKUP([1]Parameters!B3891,[1]Printers!L:L,[1]Printers!P:P,,0),ROUND(_xlfn.XLOOKUP([1]Parameters!B3891,[1]Printers!L:L,[1]Printers!Q:Q,,0)*E3891/10,0)*10,_xlfn.XLOOKUP([1]Parameters!B3891,[1]Printers!L:L,[1]Printers!P:P,,0)),"")</f>
        <v>20</v>
      </c>
      <c r="G3891" cm="1">
        <f t="array" ref="G3891">IFERROR(IF(ROW()-1&gt;COUNTA([1]!T_Printers[Printers])*COUNTA([1]!T_Resins[Resins]),"",_xlfn.IFS(ROUND(VLOOKUP(C3891,[1]!T_Resins[#Data],3,FALSE)/VLOOKUP(A3891,[1]!T_Printers[#Data],5,FALSE),1)&lt;=_xlfn.XLOOKUP(B3891,[1]Printers!L:L,[1]Printers!O:O,1,0,),ROUND(VLOOKUP(C3891,[1]!T_Resins[#Data],3,FALSE)/VLOOKUP(A3891,[1]!T_Printers[#Data],5,FALSE),1),ROUND(VLOOKUP(C3891,[1]!T_Resins[#Data],3,FALSE)/VLOOKUP(A3891,[1]!T_Printers[#Data],5,FALSE),1)&gt;_xlfn.XLOOKUP(B3891,[1]Printers!L:L,[1]Printers!O:O,1,0,),10)),"")</f>
        <v>2.6</v>
      </c>
      <c r="H3891">
        <f>IFERROR(IF(ROUND(_xlfn.XLOOKUP([1]Parameters!B3891,[1]Printers!L:L,[1]Printers!Q:Q,,0)*G3891/10,0)*10&lt;_xlfn.XLOOKUP([1]Parameters!B3891,[1]Printers!L:L,[1]Printers!P:P,,0),ROUND(_xlfn.XLOOKUP([1]Parameters!B3891,[1]Printers!L:L,[1]Printers!Q:Q,,0)*G3891/10,0)*10,_xlfn.XLOOKUP([1]Parameters!B3891,[1]Printers!L:L,[1]Printers!P:P,,0)),"")</f>
        <v>20</v>
      </c>
      <c r="I3891" s="3" t="str" cm="1">
        <f t="array" ref="I3891">IFERROR(IF(ROW()-1&gt;COUNTA([1]!T_Printers[Printers])*COUNTA([1]!T_Resins[Resins]),"",_xlfn.IFS(ROUND(VLOOKUP(C3891,[1]!T_Resins[#Data],4,FALSE)/VLOOKUP(A3891,[1]!T_Printers[#Data],5,FALSE),1)&lt;=_xlfn.XLOOKUP(B3891,[1]Printers!L:L,[1]Printers!O:O,1,0,),ROUND(VLOOKUP(C3891,[1]!T_Resins[#Data],4,FALSE)/VLOOKUP(A3891,[1]!T_Printers[#Data],5,FALSE),1),ROUND(VLOOKUP(C3891,[1]!T_Resins[#Data],4,FALSE)/VLOOKUP(A3891,[1]!T_Printers[#Data],5,FALSE),1)&gt;_xlfn.XLOOKUP(B3891,[1]Printers!L:L,[1]Printers!O:O,1,0,),"")),"")</f>
        <v/>
      </c>
      <c r="J3891" t="str">
        <f>IFERROR(IF(ROUND(_xlfn.XLOOKUP([1]Parameters!B3891,[1]Printers!L:L,[1]Printers!Q:Q,,0)*I3891/10,0)*10&lt;_xlfn.XLOOKUP([1]Parameters!B3891,[1]Printers!L:L,[1]Printers!P:P,,0),ROUND(_xlfn.XLOOKUP([1]Parameters!B3891,[1]Printers!L:L,[1]Printers!Q:Q,,0)*I3891/10,0)*10,_xlfn.XLOOKUP([1]Parameters!B3891,[1]Printers!L:L,[1]Printers!P:P,,0)),"")</f>
        <v/>
      </c>
      <c r="K3891">
        <f>IF(SUM(E3891:J3891)&lt;&gt;0,VLOOKUP(A3891,[1]!T_Printers[#Data],10,FALSE)+VLOOKUP(C3891,[1]!T_Resins[#Data],10,FALSE),"")</f>
        <v>4</v>
      </c>
      <c r="L3891">
        <f>IF(SUM(E3891:J3891)&lt;&gt;0,VLOOKUP(A3891,[1]!T_Printers[#Data],11,FALSE),"")</f>
        <v>5</v>
      </c>
      <c r="M3891">
        <f>IF(SUM(E3891:J3891)&lt;&gt;0,VLOOKUP(C3891,[1]!T_Resins[#Data],8,FALSE),"")</f>
        <v>120</v>
      </c>
      <c r="N3891">
        <f>IF(_xlfn.XLOOKUP(B3891,[1]Printers!$L:$L,[1]Printers!$R:$R,0,0)&gt;0,[1]Parameters!M3891,IF(SUM(E3891:J3891)&lt;&gt;0,VLOOKUP(C3891,[1]!T_Resins[#Data],9,FALSE),""))</f>
        <v>180</v>
      </c>
      <c r="O3891" t="str">
        <f t="shared" si="60"/>
        <v>VoxelabProxima</v>
      </c>
    </row>
    <row r="3892" spans="1:15" x14ac:dyDescent="0.25">
      <c r="A3892" t="str">
        <f t="array" ref="A3892">IF(ROW()-1&gt;COUNTA([1]!T_Printers[Printers])*COUNTA([1]!T_Resins[Resins]),"",INDEX([1]!T_Printers[Printers],INT((ROW()-2)/COUNTA([1]!T_Resins[Resins])+1)))</f>
        <v>Voxelab Proxima</v>
      </c>
      <c r="B3892" t="str">
        <f>_xlfn.XLOOKUP(A3892,[1]!T_Printers[Printers],[1]!T_Printers[Icon link],,0)</f>
        <v>VoxelabProxima</v>
      </c>
      <c r="C3892" t="str">
        <f t="array" ref="C3892">IF(ROW()-1&gt;COUNTA([1]!T_Printers[Printers])*COUNTA([1]!T_Resins[Resins]),"",INDEX([1]!T_Resins[Resins],MOD(ROW()-2,COUNTA([1]!T_Resins[Resins]))+1))</f>
        <v xml:space="preserve">Dental Sand A1-A2 (Обновленная версия) </v>
      </c>
      <c r="D3892">
        <f>IF(SUM(E3892:J3892)&lt;&gt;0,IF(ROW()-1&gt;COUNTA([1]!T_Printers[Printers])*COUNTA([1]!T_Resins[Resins]),"",2),"")</f>
        <v>2</v>
      </c>
      <c r="E3892" cm="1">
        <f t="array" ref="E3892">IFERROR(IF(ROW()-1&gt;COUNTA([1]!T_Printers[Printers])*COUNTA([1]!T_Resins[Resins]),"",_xlfn.IFS(ROUND(VLOOKUP(C3892,[1]!T_Resins[#Data],2,FALSE)/VLOOKUP(A3892,[1]!T_Printers[#Data],5,FALSE),1)&lt;=_xlfn.XLOOKUP(B3892,[1]Printers!L:L,[1]Printers!O:O,1,0,),ROUND(VLOOKUP(C3892,[1]!T_Resins[#Data],2,FALSE)/VLOOKUP(A3892,[1]!T_Printers[#Data],5,FALSE),1),ROUND(VLOOKUP(C3892,[1]!T_Resins[#Data],2,FALSE)/VLOOKUP(A3892,[1]!T_Printers[#Data],5,FALSE),1)&gt;_xlfn.XLOOKUP(B3892,[1]Printers!L:L,[1]Printers!O:O,1,0,),10)),"Используйте слой 100 мкм")</f>
        <v>5.3</v>
      </c>
      <c r="F3892">
        <f>IFERROR(IF(ROUND(_xlfn.XLOOKUP([1]Parameters!B3892,[1]Printers!L:L,[1]Printers!Q:Q,,0)*E3892/10,0)*10&lt;_xlfn.XLOOKUP([1]Parameters!B3892,[1]Printers!L:L,[1]Printers!P:P,,0),ROUND(_xlfn.XLOOKUP([1]Parameters!B3892,[1]Printers!L:L,[1]Printers!Q:Q,,0)*E3892/10,0)*10,_xlfn.XLOOKUP([1]Parameters!B3892,[1]Printers!L:L,[1]Printers!P:P,,0)),"")</f>
        <v>50</v>
      </c>
      <c r="G3892" cm="1">
        <f t="array" ref="G3892">IFERROR(IF(ROW()-1&gt;COUNTA([1]!T_Printers[Printers])*COUNTA([1]!T_Resins[Resins]),"",_xlfn.IFS(ROUND(VLOOKUP(C3892,[1]!T_Resins[#Data],3,FALSE)/VLOOKUP(A3892,[1]!T_Printers[#Data],5,FALSE),1)&lt;=_xlfn.XLOOKUP(B3892,[1]Printers!L:L,[1]Printers!O:O,1,0,),ROUND(VLOOKUP(C3892,[1]!T_Resins[#Data],3,FALSE)/VLOOKUP(A3892,[1]!T_Printers[#Data],5,FALSE),1),ROUND(VLOOKUP(C3892,[1]!T_Resins[#Data],3,FALSE)/VLOOKUP(A3892,[1]!T_Printers[#Data],5,FALSE),1)&gt;_xlfn.XLOOKUP(B3892,[1]Printers!L:L,[1]Printers!O:O,1,0,),10)),"")</f>
        <v>5.5</v>
      </c>
      <c r="H3892">
        <f>IFERROR(IF(ROUND(_xlfn.XLOOKUP([1]Parameters!B3892,[1]Printers!L:L,[1]Printers!Q:Q,,0)*G3892/10,0)*10&lt;_xlfn.XLOOKUP([1]Parameters!B3892,[1]Printers!L:L,[1]Printers!P:P,,0),ROUND(_xlfn.XLOOKUP([1]Parameters!B3892,[1]Printers!L:L,[1]Printers!Q:Q,,0)*G3892/10,0)*10,_xlfn.XLOOKUP([1]Parameters!B3892,[1]Printers!L:L,[1]Printers!P:P,,0)),"")</f>
        <v>50</v>
      </c>
      <c r="I3892" s="3" t="str" cm="1">
        <f t="array" ref="I3892">IFERROR(IF(ROW()-1&gt;COUNTA([1]!T_Printers[Printers])*COUNTA([1]!T_Resins[Resins]),"",_xlfn.IFS(ROUND(VLOOKUP(C3892,[1]!T_Resins[#Data],4,FALSE)/VLOOKUP(A3892,[1]!T_Printers[#Data],5,FALSE),1)&lt;=_xlfn.XLOOKUP(B3892,[1]Printers!L:L,[1]Printers!O:O,1,0,),ROUND(VLOOKUP(C3892,[1]!T_Resins[#Data],4,FALSE)/VLOOKUP(A3892,[1]!T_Printers[#Data],5,FALSE),1),ROUND(VLOOKUP(C3892,[1]!T_Resins[#Data],4,FALSE)/VLOOKUP(A3892,[1]!T_Printers[#Data],5,FALSE),1)&gt;_xlfn.XLOOKUP(B3892,[1]Printers!L:L,[1]Printers!O:O,1,0,),"")),"")</f>
        <v/>
      </c>
      <c r="J3892" t="str">
        <f>IFERROR(IF(ROUND(_xlfn.XLOOKUP([1]Parameters!B3892,[1]Printers!L:L,[1]Printers!Q:Q,,0)*I3892/10,0)*10&lt;_xlfn.XLOOKUP([1]Parameters!B3892,[1]Printers!L:L,[1]Printers!P:P,,0),ROUND(_xlfn.XLOOKUP([1]Parameters!B3892,[1]Printers!L:L,[1]Printers!Q:Q,,0)*I3892/10,0)*10,_xlfn.XLOOKUP([1]Parameters!B3892,[1]Printers!L:L,[1]Printers!P:P,,0)),"")</f>
        <v/>
      </c>
      <c r="K3892">
        <f>IF(SUM(E3892:J3892)&lt;&gt;0,VLOOKUP(A3892,[1]!T_Printers[#Data],10,FALSE)+VLOOKUP(C3892,[1]!T_Resins[#Data],10,FALSE),"")</f>
        <v>4</v>
      </c>
      <c r="L3892">
        <f>IF(SUM(E3892:J3892)&lt;&gt;0,VLOOKUP(A3892,[1]!T_Printers[#Data],11,FALSE),"")</f>
        <v>5</v>
      </c>
      <c r="M3892">
        <f>IF(SUM(E3892:J3892)&lt;&gt;0,VLOOKUP(C3892,[1]!T_Resins[#Data],8,FALSE),"")</f>
        <v>120</v>
      </c>
      <c r="N3892">
        <f>IF(_xlfn.XLOOKUP(B3892,[1]Printers!$L:$L,[1]Printers!$R:$R,0,0)&gt;0,[1]Parameters!M3892,IF(SUM(E3892:J3892)&lt;&gt;0,VLOOKUP(C3892,[1]!T_Resins[#Data],9,FALSE),""))</f>
        <v>180</v>
      </c>
      <c r="O3892" t="str">
        <f t="shared" si="60"/>
        <v>VoxelabProxima</v>
      </c>
    </row>
    <row r="3893" spans="1:15" x14ac:dyDescent="0.25">
      <c r="A3893" t="str">
        <f t="array" ref="A3893">IF(ROW()-1&gt;COUNTA([1]!T_Printers[Printers])*COUNTA([1]!T_Resins[Resins]),"",INDEX([1]!T_Printers[Printers],INT((ROW()-2)/COUNTA([1]!T_Resins[Resins])+1)))</f>
        <v>Voxelab Proxima</v>
      </c>
      <c r="B3893" t="str">
        <f>_xlfn.XLOOKUP(A3893,[1]!T_Printers[Printers],[1]!T_Printers[Icon link],,0)</f>
        <v>VoxelabProxima</v>
      </c>
      <c r="C3893" t="str">
        <f t="array" ref="C3893">IF(ROW()-1&gt;COUNTA([1]!T_Printers[Printers])*COUNTA([1]!T_Resins[Resins]),"",INDEX([1]!T_Resins[Resins],MOD(ROW()-2,COUNTA([1]!T_Resins[Resins]))+1))</f>
        <v>Dental Sand A3</v>
      </c>
      <c r="D3893">
        <f>IF(SUM(E3893:J3893)&lt;&gt;0,IF(ROW()-1&gt;COUNTA([1]!T_Printers[Printers])*COUNTA([1]!T_Resins[Resins]),"",2),"")</f>
        <v>2</v>
      </c>
      <c r="E3893" cm="1">
        <f t="array" ref="E3893">IFERROR(IF(ROW()-1&gt;COUNTA([1]!T_Printers[Printers])*COUNTA([1]!T_Resins[Resins]),"",_xlfn.IFS(ROUND(VLOOKUP(C3893,[1]!T_Resins[#Data],2,FALSE)/VLOOKUP(A3893,[1]!T_Printers[#Data],5,FALSE),1)&lt;=_xlfn.XLOOKUP(B3893,[1]Printers!L:L,[1]Printers!O:O,1,0,),ROUND(VLOOKUP(C3893,[1]!T_Resins[#Data],2,FALSE)/VLOOKUP(A3893,[1]!T_Printers[#Data],5,FALSE),1),ROUND(VLOOKUP(C3893,[1]!T_Resins[#Data],2,FALSE)/VLOOKUP(A3893,[1]!T_Printers[#Data],5,FALSE),1)&gt;_xlfn.XLOOKUP(B3893,[1]Printers!L:L,[1]Printers!O:O,1,0,),10)),"Используйте слой 100 мкм")</f>
        <v>2</v>
      </c>
      <c r="F3893">
        <f>IFERROR(IF(ROUND(_xlfn.XLOOKUP([1]Parameters!B3893,[1]Printers!L:L,[1]Printers!Q:Q,,0)*E3893/10,0)*10&lt;_xlfn.XLOOKUP([1]Parameters!B3893,[1]Printers!L:L,[1]Printers!P:P,,0),ROUND(_xlfn.XLOOKUP([1]Parameters!B3893,[1]Printers!L:L,[1]Printers!Q:Q,,0)*E3893/10,0)*10,_xlfn.XLOOKUP([1]Parameters!B3893,[1]Printers!L:L,[1]Printers!P:P,,0)),"")</f>
        <v>20</v>
      </c>
      <c r="G3893" cm="1">
        <f t="array" ref="G3893">IFERROR(IF(ROW()-1&gt;COUNTA([1]!T_Printers[Printers])*COUNTA([1]!T_Resins[Resins]),"",_xlfn.IFS(ROUND(VLOOKUP(C3893,[1]!T_Resins[#Data],3,FALSE)/VLOOKUP(A3893,[1]!T_Printers[#Data],5,FALSE),1)&lt;=_xlfn.XLOOKUP(B3893,[1]Printers!L:L,[1]Printers!O:O,1,0,),ROUND(VLOOKUP(C3893,[1]!T_Resins[#Data],3,FALSE)/VLOOKUP(A3893,[1]!T_Printers[#Data],5,FALSE),1),ROUND(VLOOKUP(C3893,[1]!T_Resins[#Data],3,FALSE)/VLOOKUP(A3893,[1]!T_Printers[#Data],5,FALSE),1)&gt;_xlfn.XLOOKUP(B3893,[1]Printers!L:L,[1]Printers!O:O,1,0,),10)),"")</f>
        <v>2.6</v>
      </c>
      <c r="H3893">
        <f>IFERROR(IF(ROUND(_xlfn.XLOOKUP([1]Parameters!B3893,[1]Printers!L:L,[1]Printers!Q:Q,,0)*G3893/10,0)*10&lt;_xlfn.XLOOKUP([1]Parameters!B3893,[1]Printers!L:L,[1]Printers!P:P,,0),ROUND(_xlfn.XLOOKUP([1]Parameters!B3893,[1]Printers!L:L,[1]Printers!Q:Q,,0)*G3893/10,0)*10,_xlfn.XLOOKUP([1]Parameters!B3893,[1]Printers!L:L,[1]Printers!P:P,,0)),"")</f>
        <v>20</v>
      </c>
      <c r="I3893" s="3" t="str" cm="1">
        <f t="array" ref="I3893">IFERROR(IF(ROW()-1&gt;COUNTA([1]!T_Printers[Printers])*COUNTA([1]!T_Resins[Resins]),"",_xlfn.IFS(ROUND(VLOOKUP(C3893,[1]!T_Resins[#Data],4,FALSE)/VLOOKUP(A3893,[1]!T_Printers[#Data],5,FALSE),1)&lt;=_xlfn.XLOOKUP(B3893,[1]Printers!L:L,[1]Printers!O:O,1,0,),ROUND(VLOOKUP(C3893,[1]!T_Resins[#Data],4,FALSE)/VLOOKUP(A3893,[1]!T_Printers[#Data],5,FALSE),1),ROUND(VLOOKUP(C3893,[1]!T_Resins[#Data],4,FALSE)/VLOOKUP(A3893,[1]!T_Printers[#Data],5,FALSE),1)&gt;_xlfn.XLOOKUP(B3893,[1]Printers!L:L,[1]Printers!O:O,1,0,),"")),"")</f>
        <v/>
      </c>
      <c r="J3893" t="str">
        <f>IFERROR(IF(ROUND(_xlfn.XLOOKUP([1]Parameters!B3893,[1]Printers!L:L,[1]Printers!Q:Q,,0)*I3893/10,0)*10&lt;_xlfn.XLOOKUP([1]Parameters!B3893,[1]Printers!L:L,[1]Printers!P:P,,0),ROUND(_xlfn.XLOOKUP([1]Parameters!B3893,[1]Printers!L:L,[1]Printers!Q:Q,,0)*I3893/10,0)*10,_xlfn.XLOOKUP([1]Parameters!B3893,[1]Printers!L:L,[1]Printers!P:P,,0)),"")</f>
        <v/>
      </c>
      <c r="K3893">
        <f>IF(SUM(E3893:J3893)&lt;&gt;0,VLOOKUP(A3893,[1]!T_Printers[#Data],10,FALSE)+VLOOKUP(C3893,[1]!T_Resins[#Data],10,FALSE),"")</f>
        <v>4</v>
      </c>
      <c r="L3893">
        <f>IF(SUM(E3893:J3893)&lt;&gt;0,VLOOKUP(A3893,[1]!T_Printers[#Data],11,FALSE),"")</f>
        <v>5</v>
      </c>
      <c r="M3893">
        <f>IF(SUM(E3893:J3893)&lt;&gt;0,VLOOKUP(C3893,[1]!T_Resins[#Data],8,FALSE),"")</f>
        <v>120</v>
      </c>
      <c r="N3893">
        <f>IF(_xlfn.XLOOKUP(B3893,[1]Printers!$L:$L,[1]Printers!$R:$R,0,0)&gt;0,[1]Parameters!M3893,IF(SUM(E3893:J3893)&lt;&gt;0,VLOOKUP(C3893,[1]!T_Resins[#Data],9,FALSE),""))</f>
        <v>180</v>
      </c>
      <c r="O3893" t="str">
        <f t="shared" si="60"/>
        <v>VoxelabProxima</v>
      </c>
    </row>
    <row r="3894" spans="1:15" x14ac:dyDescent="0.25">
      <c r="A3894" t="str">
        <f t="array" ref="A3894">IF(ROW()-1&gt;COUNTA([1]!T_Printers[Printers])*COUNTA([1]!T_Resins[Resins]),"",INDEX([1]!T_Printers[Printers],INT((ROW()-2)/COUNTA([1]!T_Resins[Resins])+1)))</f>
        <v>Voxelab Proxima</v>
      </c>
      <c r="B3894" t="str">
        <f>_xlfn.XLOOKUP(A3894,[1]!T_Printers[Printers],[1]!T_Printers[Icon link],,0)</f>
        <v>VoxelabProxima</v>
      </c>
      <c r="C3894" t="str">
        <f t="array" ref="C3894">IF(ROW()-1&gt;COUNTA([1]!T_Printers[Printers])*COUNTA([1]!T_Resins[Resins]),"",INDEX([1]!T_Resins[Resins],MOD(ROW()-2,COUNTA([1]!T_Resins[Resins]))+1))</f>
        <v xml:space="preserve">Dental Sand A3 (Обновленная версия) </v>
      </c>
      <c r="D3894">
        <f>IF(SUM(E3894:J3894)&lt;&gt;0,IF(ROW()-1&gt;COUNTA([1]!T_Printers[Printers])*COUNTA([1]!T_Resins[Resins]),"",2),"")</f>
        <v>2</v>
      </c>
      <c r="E3894" cm="1">
        <f t="array" ref="E3894">IFERROR(IF(ROW()-1&gt;COUNTA([1]!T_Printers[Printers])*COUNTA([1]!T_Resins[Resins]),"",_xlfn.IFS(ROUND(VLOOKUP(C3894,[1]!T_Resins[#Data],2,FALSE)/VLOOKUP(A3894,[1]!T_Printers[#Data],5,FALSE),1)&lt;=_xlfn.XLOOKUP(B3894,[1]Printers!L:L,[1]Printers!O:O,1,0,),ROUND(VLOOKUP(C3894,[1]!T_Resins[#Data],2,FALSE)/VLOOKUP(A3894,[1]!T_Printers[#Data],5,FALSE),1),ROUND(VLOOKUP(C3894,[1]!T_Resins[#Data],2,FALSE)/VLOOKUP(A3894,[1]!T_Printers[#Data],5,FALSE),1)&gt;_xlfn.XLOOKUP(B3894,[1]Printers!L:L,[1]Printers!O:O,1,0,),10)),"Используйте слой 100 мкм")</f>
        <v>5.3</v>
      </c>
      <c r="F3894">
        <f>IFERROR(IF(ROUND(_xlfn.XLOOKUP([1]Parameters!B3894,[1]Printers!L:L,[1]Printers!Q:Q,,0)*E3894/10,0)*10&lt;_xlfn.XLOOKUP([1]Parameters!B3894,[1]Printers!L:L,[1]Printers!P:P,,0),ROUND(_xlfn.XLOOKUP([1]Parameters!B3894,[1]Printers!L:L,[1]Printers!Q:Q,,0)*E3894/10,0)*10,_xlfn.XLOOKUP([1]Parameters!B3894,[1]Printers!L:L,[1]Printers!P:P,,0)),"")</f>
        <v>50</v>
      </c>
      <c r="G3894" cm="1">
        <f t="array" ref="G3894">IFERROR(IF(ROW()-1&gt;COUNTA([1]!T_Printers[Printers])*COUNTA([1]!T_Resins[Resins]),"",_xlfn.IFS(ROUND(VLOOKUP(C3894,[1]!T_Resins[#Data],3,FALSE)/VLOOKUP(A3894,[1]!T_Printers[#Data],5,FALSE),1)&lt;=_xlfn.XLOOKUP(B3894,[1]Printers!L:L,[1]Printers!O:O,1,0,),ROUND(VLOOKUP(C3894,[1]!T_Resins[#Data],3,FALSE)/VLOOKUP(A3894,[1]!T_Printers[#Data],5,FALSE),1),ROUND(VLOOKUP(C3894,[1]!T_Resins[#Data],3,FALSE)/VLOOKUP(A3894,[1]!T_Printers[#Data],5,FALSE),1)&gt;_xlfn.XLOOKUP(B3894,[1]Printers!L:L,[1]Printers!O:O,1,0,),10)),"")</f>
        <v>5.5</v>
      </c>
      <c r="H3894">
        <f>IFERROR(IF(ROUND(_xlfn.XLOOKUP([1]Parameters!B3894,[1]Printers!L:L,[1]Printers!Q:Q,,0)*G3894/10,0)*10&lt;_xlfn.XLOOKUP([1]Parameters!B3894,[1]Printers!L:L,[1]Printers!P:P,,0),ROUND(_xlfn.XLOOKUP([1]Parameters!B3894,[1]Printers!L:L,[1]Printers!Q:Q,,0)*G3894/10,0)*10,_xlfn.XLOOKUP([1]Parameters!B3894,[1]Printers!L:L,[1]Printers!P:P,,0)),"")</f>
        <v>50</v>
      </c>
      <c r="I3894" s="3" t="str" cm="1">
        <f t="array" ref="I3894">IFERROR(IF(ROW()-1&gt;COUNTA([1]!T_Printers[Printers])*COUNTA([1]!T_Resins[Resins]),"",_xlfn.IFS(ROUND(VLOOKUP(C3894,[1]!T_Resins[#Data],4,FALSE)/VLOOKUP(A3894,[1]!T_Printers[#Data],5,FALSE),1)&lt;=_xlfn.XLOOKUP(B3894,[1]Printers!L:L,[1]Printers!O:O,1,0,),ROUND(VLOOKUP(C3894,[1]!T_Resins[#Data],4,FALSE)/VLOOKUP(A3894,[1]!T_Printers[#Data],5,FALSE),1),ROUND(VLOOKUP(C3894,[1]!T_Resins[#Data],4,FALSE)/VLOOKUP(A3894,[1]!T_Printers[#Data],5,FALSE),1)&gt;_xlfn.XLOOKUP(B3894,[1]Printers!L:L,[1]Printers!O:O,1,0,),"")),"")</f>
        <v/>
      </c>
      <c r="J3894" t="str">
        <f>IFERROR(IF(ROUND(_xlfn.XLOOKUP([1]Parameters!B3894,[1]Printers!L:L,[1]Printers!Q:Q,,0)*I3894/10,0)*10&lt;_xlfn.XLOOKUP([1]Parameters!B3894,[1]Printers!L:L,[1]Printers!P:P,,0),ROUND(_xlfn.XLOOKUP([1]Parameters!B3894,[1]Printers!L:L,[1]Printers!Q:Q,,0)*I3894/10,0)*10,_xlfn.XLOOKUP([1]Parameters!B3894,[1]Printers!L:L,[1]Printers!P:P,,0)),"")</f>
        <v/>
      </c>
      <c r="K3894">
        <f>IF(SUM(E3894:J3894)&lt;&gt;0,VLOOKUP(A3894,[1]!T_Printers[#Data],10,FALSE)+VLOOKUP(C3894,[1]!T_Resins[#Data],10,FALSE),"")</f>
        <v>4</v>
      </c>
      <c r="L3894">
        <f>IF(SUM(E3894:J3894)&lt;&gt;0,VLOOKUP(A3894,[1]!T_Printers[#Data],11,FALSE),"")</f>
        <v>5</v>
      </c>
      <c r="M3894">
        <f>IF(SUM(E3894:J3894)&lt;&gt;0,VLOOKUP(C3894,[1]!T_Resins[#Data],8,FALSE),"")</f>
        <v>120</v>
      </c>
      <c r="N3894">
        <f>IF(_xlfn.XLOOKUP(B3894,[1]Printers!$L:$L,[1]Printers!$R:$R,0,0)&gt;0,[1]Parameters!M3894,IF(SUM(E3894:J3894)&lt;&gt;0,VLOOKUP(C3894,[1]!T_Resins[#Data],9,FALSE),""))</f>
        <v>180</v>
      </c>
      <c r="O3894" t="str">
        <f t="shared" si="60"/>
        <v>VoxelabProxima</v>
      </c>
    </row>
    <row r="3895" spans="1:15" x14ac:dyDescent="0.25">
      <c r="A3895" t="str">
        <f t="array" ref="A3895">IF(ROW()-1&gt;COUNTA([1]!T_Printers[Printers])*COUNTA([1]!T_Resins[Resins]),"",INDEX([1]!T_Printers[Printers],INT((ROW()-2)/COUNTA([1]!T_Resins[Resins])+1)))</f>
        <v>Voxelab Proxima</v>
      </c>
      <c r="B3895" t="str">
        <f>_xlfn.XLOOKUP(A3895,[1]!T_Printers[Printers],[1]!T_Printers[Icon link],,0)</f>
        <v>VoxelabProxima</v>
      </c>
      <c r="C3895" t="str">
        <f t="array" ref="C3895">IF(ROW()-1&gt;COUNTA([1]!T_Printers[Printers])*COUNTA([1]!T_Resins[Resins]),"",INDEX([1]!T_Resins[Resins],MOD(ROW()-2,COUNTA([1]!T_Resins[Resins]))+1))</f>
        <v>Dental Sand Pro A1-A2 (Crown LT)</v>
      </c>
      <c r="D3895">
        <f>IF(SUM(E3895:J3895)&lt;&gt;0,IF(ROW()-1&gt;COUNTA([1]!T_Printers[Printers])*COUNTA([1]!T_Resins[Resins]),"",2),"")</f>
        <v>2</v>
      </c>
      <c r="E3895" cm="1">
        <f t="array" ref="E3895">IFERROR(IF(ROW()-1&gt;COUNTA([1]!T_Printers[Printers])*COUNTA([1]!T_Resins[Resins]),"",_xlfn.IFS(ROUND(VLOOKUP(C3895,[1]!T_Resins[#Data],2,FALSE)/VLOOKUP(A3895,[1]!T_Printers[#Data],5,FALSE),1)&lt;=_xlfn.XLOOKUP(B3895,[1]Printers!L:L,[1]Printers!O:O,1,0,),ROUND(VLOOKUP(C3895,[1]!T_Resins[#Data],2,FALSE)/VLOOKUP(A3895,[1]!T_Printers[#Data],5,FALSE),1),ROUND(VLOOKUP(C3895,[1]!T_Resins[#Data],2,FALSE)/VLOOKUP(A3895,[1]!T_Printers[#Data],5,FALSE),1)&gt;_xlfn.XLOOKUP(B3895,[1]Printers!L:L,[1]Printers!O:O,1,0,),10)),"Используйте слой 100 мкм")</f>
        <v>8.6999999999999993</v>
      </c>
      <c r="F3895">
        <f>IFERROR(IF(ROUND(_xlfn.XLOOKUP([1]Parameters!B3895,[1]Printers!L:L,[1]Printers!Q:Q,,0)*E3895/10,0)*10&lt;_xlfn.XLOOKUP([1]Parameters!B3895,[1]Printers!L:L,[1]Printers!P:P,,0),ROUND(_xlfn.XLOOKUP([1]Parameters!B3895,[1]Printers!L:L,[1]Printers!Q:Q,,0)*E3895/10,0)*10,_xlfn.XLOOKUP([1]Parameters!B3895,[1]Printers!L:L,[1]Printers!P:P,,0)),"")</f>
        <v>80</v>
      </c>
      <c r="G3895" cm="1">
        <f t="array" ref="G3895">IFERROR(IF(ROW()-1&gt;COUNTA([1]!T_Printers[Printers])*COUNTA([1]!T_Resins[Resins]),"",_xlfn.IFS(ROUND(VLOOKUP(C3895,[1]!T_Resins[#Data],3,FALSE)/VLOOKUP(A3895,[1]!T_Printers[#Data],5,FALSE),1)&lt;=_xlfn.XLOOKUP(B3895,[1]Printers!L:L,[1]Printers!O:O,1,0,),ROUND(VLOOKUP(C3895,[1]!T_Resins[#Data],3,FALSE)/VLOOKUP(A3895,[1]!T_Printers[#Data],5,FALSE),1),ROUND(VLOOKUP(C3895,[1]!T_Resins[#Data],3,FALSE)/VLOOKUP(A3895,[1]!T_Printers[#Data],5,FALSE),1)&gt;_xlfn.XLOOKUP(B3895,[1]Printers!L:L,[1]Printers!O:O,1,0,),10)),"")</f>
        <v>12.5</v>
      </c>
      <c r="H3895">
        <f>IFERROR(IF(ROUND(_xlfn.XLOOKUP([1]Parameters!B3895,[1]Printers!L:L,[1]Printers!Q:Q,,0)*G3895/10,0)*10&lt;_xlfn.XLOOKUP([1]Parameters!B3895,[1]Printers!L:L,[1]Printers!P:P,,0),ROUND(_xlfn.XLOOKUP([1]Parameters!B3895,[1]Printers!L:L,[1]Printers!Q:Q,,0)*G3895/10,0)*10,_xlfn.XLOOKUP([1]Parameters!B3895,[1]Printers!L:L,[1]Printers!P:P,,0)),"")</f>
        <v>100</v>
      </c>
      <c r="I3895" s="3" t="str" cm="1">
        <f t="array" ref="I3895">IFERROR(IF(ROW()-1&gt;COUNTA([1]!T_Printers[Printers])*COUNTA([1]!T_Resins[Resins]),"",_xlfn.IFS(ROUND(VLOOKUP(C3895,[1]!T_Resins[#Data],4,FALSE)/VLOOKUP(A3895,[1]!T_Printers[#Data],5,FALSE),1)&lt;=_xlfn.XLOOKUP(B3895,[1]Printers!L:L,[1]Printers!O:O,1,0,),ROUND(VLOOKUP(C3895,[1]!T_Resins[#Data],4,FALSE)/VLOOKUP(A3895,[1]!T_Printers[#Data],5,FALSE),1),ROUND(VLOOKUP(C3895,[1]!T_Resins[#Data],4,FALSE)/VLOOKUP(A3895,[1]!T_Printers[#Data],5,FALSE),1)&gt;_xlfn.XLOOKUP(B3895,[1]Printers!L:L,[1]Printers!O:O,1,0,),"")),"")</f>
        <v/>
      </c>
      <c r="J3895" t="str">
        <f>IFERROR(IF(ROUND(_xlfn.XLOOKUP([1]Parameters!B3895,[1]Printers!L:L,[1]Printers!Q:Q,,0)*I3895/10,0)*10&lt;_xlfn.XLOOKUP([1]Parameters!B3895,[1]Printers!L:L,[1]Printers!P:P,,0),ROUND(_xlfn.XLOOKUP([1]Parameters!B3895,[1]Printers!L:L,[1]Printers!Q:Q,,0)*I3895/10,0)*10,_xlfn.XLOOKUP([1]Parameters!B3895,[1]Printers!L:L,[1]Printers!P:P,,0)),"")</f>
        <v/>
      </c>
      <c r="K3895">
        <f>IF(SUM(E3895:J3895)&lt;&gt;0,VLOOKUP(A3895,[1]!T_Printers[#Data],10,FALSE)+VLOOKUP(C3895,[1]!T_Resins[#Data],10,FALSE),"")</f>
        <v>4</v>
      </c>
      <c r="L3895">
        <f>IF(SUM(E3895:J3895)&lt;&gt;0,VLOOKUP(A3895,[1]!T_Printers[#Data],11,FALSE),"")</f>
        <v>5</v>
      </c>
      <c r="M3895">
        <f>IF(SUM(E3895:J3895)&lt;&gt;0,VLOOKUP(C3895,[1]!T_Resins[#Data],8,FALSE),"")</f>
        <v>120</v>
      </c>
      <c r="N3895">
        <f>IF(_xlfn.XLOOKUP(B3895,[1]Printers!$L:$L,[1]Printers!$R:$R,0,0)&gt;0,[1]Parameters!M3895,IF(SUM(E3895:J3895)&lt;&gt;0,VLOOKUP(C3895,[1]!T_Resins[#Data],9,FALSE),""))</f>
        <v>180</v>
      </c>
      <c r="O3895" t="str">
        <f t="shared" si="60"/>
        <v>VoxelabProxima</v>
      </c>
    </row>
    <row r="3896" spans="1:15" x14ac:dyDescent="0.25">
      <c r="A3896" t="str">
        <f t="array" ref="A3896">IF(ROW()-1&gt;COUNTA([1]!T_Printers[Printers])*COUNTA([1]!T_Resins[Resins]),"",INDEX([1]!T_Printers[Printers],INT((ROW()-2)/COUNTA([1]!T_Resins[Resins])+1)))</f>
        <v>Voxelab Proxima</v>
      </c>
      <c r="B3896" t="str">
        <f>_xlfn.XLOOKUP(A3896,[1]!T_Printers[Printers],[1]!T_Printers[Icon link],,0)</f>
        <v>VoxelabProxima</v>
      </c>
      <c r="C3896" t="str">
        <f t="array" ref="C3896">IF(ROW()-1&gt;COUNTA([1]!T_Printers[Printers])*COUNTA([1]!T_Resins[Resins]),"",INDEX([1]!T_Resins[Resins],MOD(ROW()-2,COUNTA([1]!T_Resins[Resins]))+1))</f>
        <v>Dental Sand Pro A3 (Crown LT)</v>
      </c>
      <c r="D3896">
        <f>IF(SUM(E3896:J3896)&lt;&gt;0,IF(ROW()-1&gt;COUNTA([1]!T_Printers[Printers])*COUNTA([1]!T_Resins[Resins]),"",2),"")</f>
        <v>2</v>
      </c>
      <c r="E3896" cm="1">
        <f t="array" ref="E3896">IFERROR(IF(ROW()-1&gt;COUNTA([1]!T_Printers[Printers])*COUNTA([1]!T_Resins[Resins]),"",_xlfn.IFS(ROUND(VLOOKUP(C3896,[1]!T_Resins[#Data],2,FALSE)/VLOOKUP(A3896,[1]!T_Printers[#Data],5,FALSE),1)&lt;=_xlfn.XLOOKUP(B3896,[1]Printers!L:L,[1]Printers!O:O,1,0,),ROUND(VLOOKUP(C3896,[1]!T_Resins[#Data],2,FALSE)/VLOOKUP(A3896,[1]!T_Printers[#Data],5,FALSE),1),ROUND(VLOOKUP(C3896,[1]!T_Resins[#Data],2,FALSE)/VLOOKUP(A3896,[1]!T_Printers[#Data],5,FALSE),1)&gt;_xlfn.XLOOKUP(B3896,[1]Printers!L:L,[1]Printers!O:O,1,0,),10)),"Используйте слой 100 мкм")</f>
        <v>8.6999999999999993</v>
      </c>
      <c r="F3896">
        <f>IFERROR(IF(ROUND(_xlfn.XLOOKUP([1]Parameters!B3896,[1]Printers!L:L,[1]Printers!Q:Q,,0)*E3896/10,0)*10&lt;_xlfn.XLOOKUP([1]Parameters!B3896,[1]Printers!L:L,[1]Printers!P:P,,0),ROUND(_xlfn.XLOOKUP([1]Parameters!B3896,[1]Printers!L:L,[1]Printers!Q:Q,,0)*E3896/10,0)*10,_xlfn.XLOOKUP([1]Parameters!B3896,[1]Printers!L:L,[1]Printers!P:P,,0)),"")</f>
        <v>80</v>
      </c>
      <c r="G3896" cm="1">
        <f t="array" ref="G3896">IFERROR(IF(ROW()-1&gt;COUNTA([1]!T_Printers[Printers])*COUNTA([1]!T_Resins[Resins]),"",_xlfn.IFS(ROUND(VLOOKUP(C3896,[1]!T_Resins[#Data],3,FALSE)/VLOOKUP(A3896,[1]!T_Printers[#Data],5,FALSE),1)&lt;=_xlfn.XLOOKUP(B3896,[1]Printers!L:L,[1]Printers!O:O,1,0,),ROUND(VLOOKUP(C3896,[1]!T_Resins[#Data],3,FALSE)/VLOOKUP(A3896,[1]!T_Printers[#Data],5,FALSE),1),ROUND(VLOOKUP(C3896,[1]!T_Resins[#Data],3,FALSE)/VLOOKUP(A3896,[1]!T_Printers[#Data],5,FALSE),1)&gt;_xlfn.XLOOKUP(B3896,[1]Printers!L:L,[1]Printers!O:O,1,0,),10)),"")</f>
        <v>12.5</v>
      </c>
      <c r="H3896">
        <f>IFERROR(IF(ROUND(_xlfn.XLOOKUP([1]Parameters!B3896,[1]Printers!L:L,[1]Printers!Q:Q,,0)*G3896/10,0)*10&lt;_xlfn.XLOOKUP([1]Parameters!B3896,[1]Printers!L:L,[1]Printers!P:P,,0),ROUND(_xlfn.XLOOKUP([1]Parameters!B3896,[1]Printers!L:L,[1]Printers!Q:Q,,0)*G3896/10,0)*10,_xlfn.XLOOKUP([1]Parameters!B3896,[1]Printers!L:L,[1]Printers!P:P,,0)),"")</f>
        <v>100</v>
      </c>
      <c r="I3896" s="3" t="str" cm="1">
        <f t="array" ref="I3896">IFERROR(IF(ROW()-1&gt;COUNTA([1]!T_Printers[Printers])*COUNTA([1]!T_Resins[Resins]),"",_xlfn.IFS(ROUND(VLOOKUP(C3896,[1]!T_Resins[#Data],4,FALSE)/VLOOKUP(A3896,[1]!T_Printers[#Data],5,FALSE),1)&lt;=_xlfn.XLOOKUP(B3896,[1]Printers!L:L,[1]Printers!O:O,1,0,),ROUND(VLOOKUP(C3896,[1]!T_Resins[#Data],4,FALSE)/VLOOKUP(A3896,[1]!T_Printers[#Data],5,FALSE),1),ROUND(VLOOKUP(C3896,[1]!T_Resins[#Data],4,FALSE)/VLOOKUP(A3896,[1]!T_Printers[#Data],5,FALSE),1)&gt;_xlfn.XLOOKUP(B3896,[1]Printers!L:L,[1]Printers!O:O,1,0,),"")),"")</f>
        <v/>
      </c>
      <c r="J3896" t="str">
        <f>IFERROR(IF(ROUND(_xlfn.XLOOKUP([1]Parameters!B3896,[1]Printers!L:L,[1]Printers!Q:Q,,0)*I3896/10,0)*10&lt;_xlfn.XLOOKUP([1]Parameters!B3896,[1]Printers!L:L,[1]Printers!P:P,,0),ROUND(_xlfn.XLOOKUP([1]Parameters!B3896,[1]Printers!L:L,[1]Printers!Q:Q,,0)*I3896/10,0)*10,_xlfn.XLOOKUP([1]Parameters!B3896,[1]Printers!L:L,[1]Printers!P:P,,0)),"")</f>
        <v/>
      </c>
      <c r="K3896">
        <f>IF(SUM(E3896:J3896)&lt;&gt;0,VLOOKUP(A3896,[1]!T_Printers[#Data],10,FALSE)+VLOOKUP(C3896,[1]!T_Resins[#Data],10,FALSE),"")</f>
        <v>4</v>
      </c>
      <c r="L3896">
        <f>IF(SUM(E3896:J3896)&lt;&gt;0,VLOOKUP(A3896,[1]!T_Printers[#Data],11,FALSE),"")</f>
        <v>5</v>
      </c>
      <c r="M3896">
        <f>IF(SUM(E3896:J3896)&lt;&gt;0,VLOOKUP(C3896,[1]!T_Resins[#Data],8,FALSE),"")</f>
        <v>120</v>
      </c>
      <c r="N3896">
        <f>IF(_xlfn.XLOOKUP(B3896,[1]Printers!$L:$L,[1]Printers!$R:$R,0,0)&gt;0,[1]Parameters!M3896,IF(SUM(E3896:J3896)&lt;&gt;0,VLOOKUP(C3896,[1]!T_Resins[#Data],9,FALSE),""))</f>
        <v>180</v>
      </c>
      <c r="O3896" t="str">
        <f t="shared" si="60"/>
        <v>VoxelabProxima</v>
      </c>
    </row>
    <row r="3897" spans="1:15" x14ac:dyDescent="0.25">
      <c r="A3897" t="str">
        <f t="array" ref="A3897">IF(ROW()-1&gt;COUNTA([1]!T_Printers[Printers])*COUNTA([1]!T_Resins[Resins]),"",INDEX([1]!T_Printers[Printers],INT((ROW()-2)/COUNTA([1]!T_Resins[Resins])+1)))</f>
        <v>Voxelab Proxima</v>
      </c>
      <c r="B3897" t="str">
        <f>_xlfn.XLOOKUP(A3897,[1]!T_Printers[Printers],[1]!T_Printers[Icon link],,0)</f>
        <v>VoxelabProxima</v>
      </c>
      <c r="C3897" t="str">
        <f t="array" ref="C3897">IF(ROW()-1&gt;COUNTA([1]!T_Printers[Printers])*COUNTA([1]!T_Resins[Resins]),"",INDEX([1]!T_Resins[Resins],MOD(ROW()-2,COUNTA([1]!T_Resins[Resins]))+1))</f>
        <v>Dental Splint Soft</v>
      </c>
      <c r="D3897">
        <f>IF(SUM(E3897:J3897)&lt;&gt;0,IF(ROW()-1&gt;COUNTA([1]!T_Printers[Printers])*COUNTA([1]!T_Resins[Resins]),"",2),"")</f>
        <v>2</v>
      </c>
      <c r="E3897" cm="1">
        <f t="array" ref="E3897">IFERROR(IF(ROW()-1&gt;COUNTA([1]!T_Printers[Printers])*COUNTA([1]!T_Resins[Resins]),"",_xlfn.IFS(ROUND(VLOOKUP(C3897,[1]!T_Resins[#Data],2,FALSE)/VLOOKUP(A3897,[1]!T_Printers[#Data],5,FALSE),1)&lt;=_xlfn.XLOOKUP(B3897,[1]Printers!L:L,[1]Printers!O:O,1,0,),ROUND(VLOOKUP(C3897,[1]!T_Resins[#Data],2,FALSE)/VLOOKUP(A3897,[1]!T_Printers[#Data],5,FALSE),1),ROUND(VLOOKUP(C3897,[1]!T_Resins[#Data],2,FALSE)/VLOOKUP(A3897,[1]!T_Printers[#Data],5,FALSE),1)&gt;_xlfn.XLOOKUP(B3897,[1]Printers!L:L,[1]Printers!O:O,1,0,),10)),"Используйте слой 100 мкм")</f>
        <v>5.8</v>
      </c>
      <c r="F3897">
        <f>IFERROR(IF(ROUND(_xlfn.XLOOKUP([1]Parameters!B3897,[1]Printers!L:L,[1]Printers!Q:Q,,0)*E3897/10,0)*10&lt;_xlfn.XLOOKUP([1]Parameters!B3897,[1]Printers!L:L,[1]Printers!P:P,,0),ROUND(_xlfn.XLOOKUP([1]Parameters!B3897,[1]Printers!L:L,[1]Printers!Q:Q,,0)*E3897/10,0)*10,_xlfn.XLOOKUP([1]Parameters!B3897,[1]Printers!L:L,[1]Printers!P:P,,0)),"")</f>
        <v>50</v>
      </c>
      <c r="G3897" cm="1">
        <f t="array" ref="G3897">IFERROR(IF(ROW()-1&gt;COUNTA([1]!T_Printers[Printers])*COUNTA([1]!T_Resins[Resins]),"",_xlfn.IFS(ROUND(VLOOKUP(C3897,[1]!T_Resins[#Data],3,FALSE)/VLOOKUP(A3897,[1]!T_Printers[#Data],5,FALSE),1)&lt;=_xlfn.XLOOKUP(B3897,[1]Printers!L:L,[1]Printers!O:O,1,0,),ROUND(VLOOKUP(C3897,[1]!T_Resins[#Data],3,FALSE)/VLOOKUP(A3897,[1]!T_Printers[#Data],5,FALSE),1),ROUND(VLOOKUP(C3897,[1]!T_Resins[#Data],3,FALSE)/VLOOKUP(A3897,[1]!T_Printers[#Data],5,FALSE),1)&gt;_xlfn.XLOOKUP(B3897,[1]Printers!L:L,[1]Printers!O:O,1,0,),10)),"")</f>
        <v>7.5</v>
      </c>
      <c r="H3897">
        <f>IFERROR(IF(ROUND(_xlfn.XLOOKUP([1]Parameters!B3897,[1]Printers!L:L,[1]Printers!Q:Q,,0)*G3897/10,0)*10&lt;_xlfn.XLOOKUP([1]Parameters!B3897,[1]Printers!L:L,[1]Printers!P:P,,0),ROUND(_xlfn.XLOOKUP([1]Parameters!B3897,[1]Printers!L:L,[1]Printers!Q:Q,,0)*G3897/10,0)*10,_xlfn.XLOOKUP([1]Parameters!B3897,[1]Printers!L:L,[1]Printers!P:P,,0)),"")</f>
        <v>70</v>
      </c>
      <c r="I3897" s="3" t="str" cm="1">
        <f t="array" ref="I3897">IFERROR(IF(ROW()-1&gt;COUNTA([1]!T_Printers[Printers])*COUNTA([1]!T_Resins[Resins]),"",_xlfn.IFS(ROUND(VLOOKUP(C3897,[1]!T_Resins[#Data],4,FALSE)/VLOOKUP(A3897,[1]!T_Printers[#Data],5,FALSE),1)&lt;=_xlfn.XLOOKUP(B3897,[1]Printers!L:L,[1]Printers!O:O,1,0,),ROUND(VLOOKUP(C3897,[1]!T_Resins[#Data],4,FALSE)/VLOOKUP(A3897,[1]!T_Printers[#Data],5,FALSE),1),ROUND(VLOOKUP(C3897,[1]!T_Resins[#Data],4,FALSE)/VLOOKUP(A3897,[1]!T_Printers[#Data],5,FALSE),1)&gt;_xlfn.XLOOKUP(B3897,[1]Printers!L:L,[1]Printers!O:O,1,0,),"")),"")</f>
        <v/>
      </c>
      <c r="J3897" t="str">
        <f>IFERROR(IF(ROUND(_xlfn.XLOOKUP([1]Parameters!B3897,[1]Printers!L:L,[1]Printers!Q:Q,,0)*I3897/10,0)*10&lt;_xlfn.XLOOKUP([1]Parameters!B3897,[1]Printers!L:L,[1]Printers!P:P,,0),ROUND(_xlfn.XLOOKUP([1]Parameters!B3897,[1]Printers!L:L,[1]Printers!Q:Q,,0)*I3897/10,0)*10,_xlfn.XLOOKUP([1]Parameters!B3897,[1]Printers!L:L,[1]Printers!P:P,,0)),"")</f>
        <v/>
      </c>
      <c r="K3897">
        <f>IF(SUM(E3897:J3897)&lt;&gt;0,VLOOKUP(A3897,[1]!T_Printers[#Data],10,FALSE)+VLOOKUP(C3897,[1]!T_Resins[#Data],10,FALSE),"")</f>
        <v>3</v>
      </c>
      <c r="L3897">
        <f>IF(SUM(E3897:J3897)&lt;&gt;0,VLOOKUP(A3897,[1]!T_Printers[#Data],11,FALSE),"")</f>
        <v>5</v>
      </c>
      <c r="M3897">
        <f>IF(SUM(E3897:J3897)&lt;&gt;0,VLOOKUP(C3897,[1]!T_Resins[#Data],8,FALSE),"")</f>
        <v>60</v>
      </c>
      <c r="N3897">
        <f>IF(_xlfn.XLOOKUP(B3897,[1]Printers!$L:$L,[1]Printers!$R:$R,0,0)&gt;0,[1]Parameters!M3897,IF(SUM(E3897:J3897)&lt;&gt;0,VLOOKUP(C3897,[1]!T_Resins[#Data],9,FALSE),""))</f>
        <v>60</v>
      </c>
      <c r="O3897" t="str">
        <f t="shared" si="60"/>
        <v>VoxelabProxima</v>
      </c>
    </row>
    <row r="3898" spans="1:15" x14ac:dyDescent="0.25">
      <c r="A3898" t="str">
        <f t="array" ref="A3898">IF(ROW()-1&gt;COUNTA([1]!T_Printers[Printers])*COUNTA([1]!T_Resins[Resins]),"",INDEX([1]!T_Printers[Printers],INT((ROW()-2)/COUNTA([1]!T_Resins[Resins])+1)))</f>
        <v>Voxelab Proxima</v>
      </c>
      <c r="B3898" t="str">
        <f>_xlfn.XLOOKUP(A3898,[1]!T_Printers[Printers],[1]!T_Printers[Icon link],,0)</f>
        <v>VoxelabProxima</v>
      </c>
      <c r="C3898" t="str">
        <f t="array" ref="C3898">IF(ROW()-1&gt;COUNTA([1]!T_Printers[Printers])*COUNTA([1]!T_Resins[Resins]),"",INDEX([1]!T_Resins[Resins],MOD(ROW()-2,COUNTA([1]!T_Resins[Resins]))+1))</f>
        <v>Dental Tray</v>
      </c>
      <c r="D3898">
        <f>IF(SUM(E3898:J3898)&lt;&gt;0,IF(ROW()-1&gt;COUNTA([1]!T_Printers[Printers])*COUNTA([1]!T_Resins[Resins]),"",2),"")</f>
        <v>2</v>
      </c>
      <c r="E3898" t="str" cm="1">
        <f t="array" ref="E3898">IFERROR(IF(ROW()-1&gt;COUNTA([1]!T_Printers[Printers])*COUNTA([1]!T_Resins[Resins]),"",_xlfn.IFS(ROUND(VLOOKUP(C3898,[1]!T_Resins[#Data],2,FALSE)/VLOOKUP(A3898,[1]!T_Printers[#Data],5,FALSE),1)&lt;=_xlfn.XLOOKUP(B3898,[1]Printers!L:L,[1]Printers!O:O,1,0,),ROUND(VLOOKUP(C3898,[1]!T_Resins[#Data],2,FALSE)/VLOOKUP(A3898,[1]!T_Printers[#Data],5,FALSE),1),ROUND(VLOOKUP(C3898,[1]!T_Resins[#Data],2,FALSE)/VLOOKUP(A3898,[1]!T_Printers[#Data],5,FALSE),1)&gt;_xlfn.XLOOKUP(B3898,[1]Printers!L:L,[1]Printers!O:O,1,0,),10)),"Используйте слой 100 мкм")</f>
        <v>Используйте слой 100 мкм</v>
      </c>
      <c r="F3898" t="str">
        <f>IFERROR(IF(ROUND(_xlfn.XLOOKUP([1]Parameters!B3898,[1]Printers!L:L,[1]Printers!Q:Q,,0)*E3898/10,0)*10&lt;_xlfn.XLOOKUP([1]Parameters!B3898,[1]Printers!L:L,[1]Printers!P:P,,0),ROUND(_xlfn.XLOOKUP([1]Parameters!B3898,[1]Printers!L:L,[1]Printers!Q:Q,,0)*E3898/10,0)*10,_xlfn.XLOOKUP([1]Parameters!B3898,[1]Printers!L:L,[1]Printers!P:P,,0)),"")</f>
        <v/>
      </c>
      <c r="G3898" cm="1">
        <f t="array" ref="G3898">IFERROR(IF(ROW()-1&gt;COUNTA([1]!T_Printers[Printers])*COUNTA([1]!T_Resins[Resins]),"",_xlfn.IFS(ROUND(VLOOKUP(C3898,[1]!T_Resins[#Data],3,FALSE)/VLOOKUP(A3898,[1]!T_Printers[#Data],5,FALSE),1)&lt;=_xlfn.XLOOKUP(B3898,[1]Printers!L:L,[1]Printers!O:O,1,0,),ROUND(VLOOKUP(C3898,[1]!T_Resins[#Data],3,FALSE)/VLOOKUP(A3898,[1]!T_Printers[#Data],5,FALSE),1),ROUND(VLOOKUP(C3898,[1]!T_Resins[#Data],3,FALSE)/VLOOKUP(A3898,[1]!T_Printers[#Data],5,FALSE),1)&gt;_xlfn.XLOOKUP(B3898,[1]Printers!L:L,[1]Printers!O:O,1,0,),10)),"")</f>
        <v>4.5999999999999996</v>
      </c>
      <c r="H3898">
        <f>IFERROR(IF(ROUND(_xlfn.XLOOKUP([1]Parameters!B3898,[1]Printers!L:L,[1]Printers!Q:Q,,0)*G3898/10,0)*10&lt;_xlfn.XLOOKUP([1]Parameters!B3898,[1]Printers!L:L,[1]Printers!P:P,,0),ROUND(_xlfn.XLOOKUP([1]Parameters!B3898,[1]Printers!L:L,[1]Printers!Q:Q,,0)*G3898/10,0)*10,_xlfn.XLOOKUP([1]Parameters!B3898,[1]Printers!L:L,[1]Printers!P:P,,0)),"")</f>
        <v>40</v>
      </c>
      <c r="I3898" s="3" cm="1">
        <f t="array" ref="I3898">IFERROR(IF(ROW()-1&gt;COUNTA([1]!T_Printers[Printers])*COUNTA([1]!T_Resins[Resins]),"",_xlfn.IFS(ROUND(VLOOKUP(C3898,[1]!T_Resins[#Data],4,FALSE)/VLOOKUP(A3898,[1]!T_Printers[#Data],5,FALSE),1)&lt;=_xlfn.XLOOKUP(B3898,[1]Printers!L:L,[1]Printers!O:O,1,0,),ROUND(VLOOKUP(C3898,[1]!T_Resins[#Data],4,FALSE)/VLOOKUP(A3898,[1]!T_Printers[#Data],5,FALSE),1),ROUND(VLOOKUP(C3898,[1]!T_Resins[#Data],4,FALSE)/VLOOKUP(A3898,[1]!T_Printers[#Data],5,FALSE),1)&gt;_xlfn.XLOOKUP(B3898,[1]Printers!L:L,[1]Printers!O:O,1,0,),"")),"")</f>
        <v>5.8</v>
      </c>
      <c r="J3898">
        <f>IFERROR(IF(ROUND(_xlfn.XLOOKUP([1]Parameters!B3898,[1]Printers!L:L,[1]Printers!Q:Q,,0)*I3898/10,0)*10&lt;_xlfn.XLOOKUP([1]Parameters!B3898,[1]Printers!L:L,[1]Printers!P:P,,0),ROUND(_xlfn.XLOOKUP([1]Parameters!B3898,[1]Printers!L:L,[1]Printers!Q:Q,,0)*I3898/10,0)*10,_xlfn.XLOOKUP([1]Parameters!B3898,[1]Printers!L:L,[1]Printers!P:P,,0)),"")</f>
        <v>50</v>
      </c>
      <c r="K3898">
        <f>IF(SUM(E3898:J3898)&lt;&gt;0,VLOOKUP(A3898,[1]!T_Printers[#Data],10,FALSE)+VLOOKUP(C3898,[1]!T_Resins[#Data],10,FALSE),"")</f>
        <v>3</v>
      </c>
      <c r="L3898">
        <f>IF(SUM(E3898:J3898)&lt;&gt;0,VLOOKUP(A3898,[1]!T_Printers[#Data],11,FALSE),"")</f>
        <v>5</v>
      </c>
      <c r="M3898">
        <f>IF(SUM(E3898:J3898)&lt;&gt;0,VLOOKUP(C3898,[1]!T_Resins[#Data],8,FALSE),"")</f>
        <v>120</v>
      </c>
      <c r="N3898">
        <f>IF(_xlfn.XLOOKUP(B3898,[1]Printers!$L:$L,[1]Printers!$R:$R,0,0)&gt;0,[1]Parameters!M3898,IF(SUM(E3898:J3898)&lt;&gt;0,VLOOKUP(C3898,[1]!T_Resins[#Data],9,FALSE),""))</f>
        <v>180</v>
      </c>
      <c r="O3898" t="str">
        <f t="shared" si="60"/>
        <v>VoxelabProxima</v>
      </c>
    </row>
    <row r="3899" spans="1:15" x14ac:dyDescent="0.25">
      <c r="A3899" t="str">
        <f t="array" ref="A3899">IF(ROW()-1&gt;COUNTA([1]!T_Printers[Printers])*COUNTA([1]!T_Resins[Resins]),"",INDEX([1]!T_Printers[Printers],INT((ROW()-2)/COUNTA([1]!T_Resins[Resins])+1)))</f>
        <v>Voxelab Proxima</v>
      </c>
      <c r="B3899" t="str">
        <f>_xlfn.XLOOKUP(A3899,[1]!T_Printers[Printers],[1]!T_Printers[Icon link],,0)</f>
        <v>VoxelabProxima</v>
      </c>
      <c r="C3899" t="str">
        <f t="array" ref="C3899">IF(ROW()-1&gt;COUNTA([1]!T_Printers[Printers])*COUNTA([1]!T_Resins[Resins]),"",INDEX([1]!T_Resins[Resins],MOD(ROW()-2,COUNTA([1]!T_Resins[Resins]))+1))</f>
        <v>Dental Yellow Clear</v>
      </c>
      <c r="D3899">
        <f>IF(SUM(E3899:J3899)&lt;&gt;0,IF(ROW()-1&gt;COUNTA([1]!T_Printers[Printers])*COUNTA([1]!T_Resins[Resins]),"",2),"")</f>
        <v>2</v>
      </c>
      <c r="E3899" cm="1">
        <f t="array" ref="E3899">IFERROR(IF(ROW()-1&gt;COUNTA([1]!T_Printers[Printers])*COUNTA([1]!T_Resins[Resins]),"",_xlfn.IFS(ROUND(VLOOKUP(C3899,[1]!T_Resins[#Data],2,FALSE)/VLOOKUP(A3899,[1]!T_Printers[#Data],5,FALSE),1)&lt;=_xlfn.XLOOKUP(B3899,[1]Printers!L:L,[1]Printers!O:O,1,0,),ROUND(VLOOKUP(C3899,[1]!T_Resins[#Data],2,FALSE)/VLOOKUP(A3899,[1]!T_Printers[#Data],5,FALSE),1),ROUND(VLOOKUP(C3899,[1]!T_Resins[#Data],2,FALSE)/VLOOKUP(A3899,[1]!T_Printers[#Data],5,FALSE),1)&gt;_xlfn.XLOOKUP(B3899,[1]Printers!L:L,[1]Printers!O:O,1,0,),10)),"Используйте слой 100 мкм")</f>
        <v>2</v>
      </c>
      <c r="F3899">
        <f>IFERROR(IF(ROUND(_xlfn.XLOOKUP([1]Parameters!B3899,[1]Printers!L:L,[1]Printers!Q:Q,,0)*E3899/10,0)*10&lt;_xlfn.XLOOKUP([1]Parameters!B3899,[1]Printers!L:L,[1]Printers!P:P,,0),ROUND(_xlfn.XLOOKUP([1]Parameters!B3899,[1]Printers!L:L,[1]Printers!Q:Q,,0)*E3899/10,0)*10,_xlfn.XLOOKUP([1]Parameters!B3899,[1]Printers!L:L,[1]Printers!P:P,,0)),"")</f>
        <v>20</v>
      </c>
      <c r="G3899" cm="1">
        <f t="array" ref="G3899">IFERROR(IF(ROW()-1&gt;COUNTA([1]!T_Printers[Printers])*COUNTA([1]!T_Resins[Resins]),"",_xlfn.IFS(ROUND(VLOOKUP(C3899,[1]!T_Resins[#Data],3,FALSE)/VLOOKUP(A3899,[1]!T_Printers[#Data],5,FALSE),1)&lt;=_xlfn.XLOOKUP(B3899,[1]Printers!L:L,[1]Printers!O:O,1,0,),ROUND(VLOOKUP(C3899,[1]!T_Resins[#Data],3,FALSE)/VLOOKUP(A3899,[1]!T_Printers[#Data],5,FALSE),1),ROUND(VLOOKUP(C3899,[1]!T_Resins[#Data],3,FALSE)/VLOOKUP(A3899,[1]!T_Printers[#Data],5,FALSE),1)&gt;_xlfn.XLOOKUP(B3899,[1]Printers!L:L,[1]Printers!O:O,1,0,),10)),"")</f>
        <v>2.6</v>
      </c>
      <c r="H3899">
        <f>IFERROR(IF(ROUND(_xlfn.XLOOKUP([1]Parameters!B3899,[1]Printers!L:L,[1]Printers!Q:Q,,0)*G3899/10,0)*10&lt;_xlfn.XLOOKUP([1]Parameters!B3899,[1]Printers!L:L,[1]Printers!P:P,,0),ROUND(_xlfn.XLOOKUP([1]Parameters!B3899,[1]Printers!L:L,[1]Printers!Q:Q,,0)*G3899/10,0)*10,_xlfn.XLOOKUP([1]Parameters!B3899,[1]Printers!L:L,[1]Printers!P:P,,0)),"")</f>
        <v>20</v>
      </c>
      <c r="I3899" s="3" t="str" cm="1">
        <f t="array" ref="I3899">IFERROR(IF(ROW()-1&gt;COUNTA([1]!T_Printers[Printers])*COUNTA([1]!T_Resins[Resins]),"",_xlfn.IFS(ROUND(VLOOKUP(C3899,[1]!T_Resins[#Data],4,FALSE)/VLOOKUP(A3899,[1]!T_Printers[#Data],5,FALSE),1)&lt;=_xlfn.XLOOKUP(B3899,[1]Printers!L:L,[1]Printers!O:O,1,0,),ROUND(VLOOKUP(C3899,[1]!T_Resins[#Data],4,FALSE)/VLOOKUP(A3899,[1]!T_Printers[#Data],5,FALSE),1),ROUND(VLOOKUP(C3899,[1]!T_Resins[#Data],4,FALSE)/VLOOKUP(A3899,[1]!T_Printers[#Data],5,FALSE),1)&gt;_xlfn.XLOOKUP(B3899,[1]Printers!L:L,[1]Printers!O:O,1,0,),"")),"")</f>
        <v/>
      </c>
      <c r="J3899" t="str">
        <f>IFERROR(IF(ROUND(_xlfn.XLOOKUP([1]Parameters!B3899,[1]Printers!L:L,[1]Printers!Q:Q,,0)*I3899/10,0)*10&lt;_xlfn.XLOOKUP([1]Parameters!B3899,[1]Printers!L:L,[1]Printers!P:P,,0),ROUND(_xlfn.XLOOKUP([1]Parameters!B3899,[1]Printers!L:L,[1]Printers!Q:Q,,0)*I3899/10,0)*10,_xlfn.XLOOKUP([1]Parameters!B3899,[1]Printers!L:L,[1]Printers!P:P,,0)),"")</f>
        <v/>
      </c>
      <c r="K3899">
        <f>IF(SUM(E3899:J3899)&lt;&gt;0,VLOOKUP(A3899,[1]!T_Printers[#Data],10,FALSE)+VLOOKUP(C3899,[1]!T_Resins[#Data],10,FALSE),"")</f>
        <v>3</v>
      </c>
      <c r="L3899">
        <f>IF(SUM(E3899:J3899)&lt;&gt;0,VLOOKUP(A3899,[1]!T_Printers[#Data],11,FALSE),"")</f>
        <v>5</v>
      </c>
      <c r="M3899">
        <f>IF(SUM(E3899:J3899)&lt;&gt;0,VLOOKUP(C3899,[1]!T_Resins[#Data],8,FALSE),"")</f>
        <v>120</v>
      </c>
      <c r="N3899">
        <f>IF(_xlfn.XLOOKUP(B3899,[1]Printers!$L:$L,[1]Printers!$R:$R,0,0)&gt;0,[1]Parameters!M3899,IF(SUM(E3899:J3899)&lt;&gt;0,VLOOKUP(C3899,[1]!T_Resins[#Data],9,FALSE),""))</f>
        <v>180</v>
      </c>
      <c r="O3899" t="str">
        <f t="shared" si="60"/>
        <v>VoxelabProxima</v>
      </c>
    </row>
    <row r="3900" spans="1:15" x14ac:dyDescent="0.25">
      <c r="A3900" t="str">
        <f t="array" ref="A3900">IF(ROW()-1&gt;COUNTA([1]!T_Printers[Printers])*COUNTA([1]!T_Resins[Resins]),"",INDEX([1]!T_Printers[Printers],INT((ROW()-2)/COUNTA([1]!T_Resins[Resins])+1)))</f>
        <v>Voxelab Proxima</v>
      </c>
      <c r="B3900" t="str">
        <f>_xlfn.XLOOKUP(A3900,[1]!T_Printers[Printers],[1]!T_Printers[Icon link],,0)</f>
        <v>VoxelabProxima</v>
      </c>
      <c r="C3900" t="str">
        <f t="array" ref="C3900">IF(ROW()-1&gt;COUNTA([1]!T_Printers[Printers])*COUNTA([1]!T_Resins[Resins]),"",INDEX([1]!T_Resins[Resins],MOD(ROW()-2,COUNTA([1]!T_Resins[Resins]))+1))</f>
        <v>Dental Yellow Clear PRO</v>
      </c>
      <c r="D3900">
        <f>IF(SUM(E3900:J3900)&lt;&gt;0,IF(ROW()-1&gt;COUNTA([1]!T_Printers[Printers])*COUNTA([1]!T_Resins[Resins]),"",2),"")</f>
        <v>2</v>
      </c>
      <c r="E3900" cm="1">
        <f t="array" ref="E3900">IFERROR(IF(ROW()-1&gt;COUNTA([1]!T_Printers[Printers])*COUNTA([1]!T_Resins[Resins]),"",_xlfn.IFS(ROUND(VLOOKUP(C3900,[1]!T_Resins[#Data],2,FALSE)/VLOOKUP(A3900,[1]!T_Printers[#Data],5,FALSE),1)&lt;=_xlfn.XLOOKUP(B3900,[1]Printers!L:L,[1]Printers!O:O,1,0,),ROUND(VLOOKUP(C3900,[1]!T_Resins[#Data],2,FALSE)/VLOOKUP(A3900,[1]!T_Printers[#Data],5,FALSE),1),ROUND(VLOOKUP(C3900,[1]!T_Resins[#Data],2,FALSE)/VLOOKUP(A3900,[1]!T_Printers[#Data],5,FALSE),1)&gt;_xlfn.XLOOKUP(B3900,[1]Printers!L:L,[1]Printers!O:O,1,0,),10)),"Используйте слой 100 мкм")</f>
        <v>5.3</v>
      </c>
      <c r="F3900">
        <f>IFERROR(IF(ROUND(_xlfn.XLOOKUP([1]Parameters!B3900,[1]Printers!L:L,[1]Printers!Q:Q,,0)*E3900/10,0)*10&lt;_xlfn.XLOOKUP([1]Parameters!B3900,[1]Printers!L:L,[1]Printers!P:P,,0),ROUND(_xlfn.XLOOKUP([1]Parameters!B3900,[1]Printers!L:L,[1]Printers!Q:Q,,0)*E3900/10,0)*10,_xlfn.XLOOKUP([1]Parameters!B3900,[1]Printers!L:L,[1]Printers!P:P,,0)),"")</f>
        <v>50</v>
      </c>
      <c r="G3900" cm="1">
        <f t="array" ref="G3900">IFERROR(IF(ROW()-1&gt;COUNTA([1]!T_Printers[Printers])*COUNTA([1]!T_Resins[Resins]),"",_xlfn.IFS(ROUND(VLOOKUP(C3900,[1]!T_Resins[#Data],3,FALSE)/VLOOKUP(A3900,[1]!T_Printers[#Data],5,FALSE),1)&lt;=_xlfn.XLOOKUP(B3900,[1]Printers!L:L,[1]Printers!O:O,1,0,),ROUND(VLOOKUP(C3900,[1]!T_Resins[#Data],3,FALSE)/VLOOKUP(A3900,[1]!T_Printers[#Data],5,FALSE),1),ROUND(VLOOKUP(C3900,[1]!T_Resins[#Data],3,FALSE)/VLOOKUP(A3900,[1]!T_Printers[#Data],5,FALSE),1)&gt;_xlfn.XLOOKUP(B3900,[1]Printers!L:L,[1]Printers!O:O,1,0,),10)),"")</f>
        <v>6.8</v>
      </c>
      <c r="H3900">
        <f>IFERROR(IF(ROUND(_xlfn.XLOOKUP([1]Parameters!B3900,[1]Printers!L:L,[1]Printers!Q:Q,,0)*G3900/10,0)*10&lt;_xlfn.XLOOKUP([1]Parameters!B3900,[1]Printers!L:L,[1]Printers!P:P,,0),ROUND(_xlfn.XLOOKUP([1]Parameters!B3900,[1]Printers!L:L,[1]Printers!Q:Q,,0)*G3900/10,0)*10,_xlfn.XLOOKUP([1]Parameters!B3900,[1]Printers!L:L,[1]Printers!P:P,,0)),"")</f>
        <v>60</v>
      </c>
      <c r="I3900" s="3" t="str" cm="1">
        <f t="array" ref="I3900">IFERROR(IF(ROW()-1&gt;COUNTA([1]!T_Printers[Printers])*COUNTA([1]!T_Resins[Resins]),"",_xlfn.IFS(ROUND(VLOOKUP(C3900,[1]!T_Resins[#Data],4,FALSE)/VLOOKUP(A3900,[1]!T_Printers[#Data],5,FALSE),1)&lt;=_xlfn.XLOOKUP(B3900,[1]Printers!L:L,[1]Printers!O:O,1,0,),ROUND(VLOOKUP(C3900,[1]!T_Resins[#Data],4,FALSE)/VLOOKUP(A3900,[1]!T_Printers[#Data],5,FALSE),1),ROUND(VLOOKUP(C3900,[1]!T_Resins[#Data],4,FALSE)/VLOOKUP(A3900,[1]!T_Printers[#Data],5,FALSE),1)&gt;_xlfn.XLOOKUP(B3900,[1]Printers!L:L,[1]Printers!O:O,1,0,),"")),"")</f>
        <v/>
      </c>
      <c r="J3900" t="str">
        <f>IFERROR(IF(ROUND(_xlfn.XLOOKUP([1]Parameters!B3900,[1]Printers!L:L,[1]Printers!Q:Q,,0)*I3900/10,0)*10&lt;_xlfn.XLOOKUP([1]Parameters!B3900,[1]Printers!L:L,[1]Printers!P:P,,0),ROUND(_xlfn.XLOOKUP([1]Parameters!B3900,[1]Printers!L:L,[1]Printers!Q:Q,,0)*I3900/10,0)*10,_xlfn.XLOOKUP([1]Parameters!B3900,[1]Printers!L:L,[1]Printers!P:P,,0)),"")</f>
        <v/>
      </c>
      <c r="K3900">
        <f>IF(SUM(E3900:J3900)&lt;&gt;0,VLOOKUP(A3900,[1]!T_Printers[#Data],10,FALSE)+VLOOKUP(C3900,[1]!T_Resins[#Data],10,FALSE),"")</f>
        <v>3</v>
      </c>
      <c r="L3900">
        <f>IF(SUM(E3900:J3900)&lt;&gt;0,VLOOKUP(A3900,[1]!T_Printers[#Data],11,FALSE),"")</f>
        <v>5</v>
      </c>
      <c r="M3900">
        <f>IF(SUM(E3900:J3900)&lt;&gt;0,VLOOKUP(C3900,[1]!T_Resins[#Data],8,FALSE),"")</f>
        <v>120</v>
      </c>
      <c r="N3900">
        <f>IF(_xlfn.XLOOKUP(B3900,[1]Printers!$L:$L,[1]Printers!$R:$R,0,0)&gt;0,[1]Parameters!M3900,IF(SUM(E3900:J3900)&lt;&gt;0,VLOOKUP(C3900,[1]!T_Resins[#Data],9,FALSE),""))</f>
        <v>180</v>
      </c>
      <c r="O3900" t="str">
        <f t="shared" si="60"/>
        <v>VoxelabProxima</v>
      </c>
    </row>
    <row r="3901" spans="1:15" x14ac:dyDescent="0.25">
      <c r="A3901" t="str">
        <f t="array" ref="A3901">IF(ROW()-1&gt;COUNTA([1]!T_Printers[Printers])*COUNTA([1]!T_Resins[Resins]),"",INDEX([1]!T_Printers[Printers],INT((ROW()-2)/COUNTA([1]!T_Resins[Resins])+1)))</f>
        <v>Voxelab Proxima</v>
      </c>
      <c r="B3901" t="str">
        <f>_xlfn.XLOOKUP(A3901,[1]!T_Printers[Printers],[1]!T_Printers[Icon link],,0)</f>
        <v>VoxelabProxima</v>
      </c>
      <c r="C3901" t="str">
        <f t="array" ref="C3901">IF(ROW()-1&gt;COUNTA([1]!T_Printers[Printers])*COUNTA([1]!T_Resins[Resins]),"",INDEX([1]!T_Resins[Resins],MOD(ROW()-2,COUNTA([1]!T_Resins[Resins]))+1))</f>
        <v>Industrial ABS Black</v>
      </c>
      <c r="D3901">
        <f>IF(SUM(E3901:J3901)&lt;&gt;0,IF(ROW()-1&gt;COUNTA([1]!T_Printers[Printers])*COUNTA([1]!T_Resins[Resins]),"",2),"")</f>
        <v>2</v>
      </c>
      <c r="E3901" cm="1">
        <f t="array" ref="E3901">IFERROR(IF(ROW()-1&gt;COUNTA([1]!T_Printers[Printers])*COUNTA([1]!T_Resins[Resins]),"",_xlfn.IFS(ROUND(VLOOKUP(C3901,[1]!T_Resins[#Data],2,FALSE)/VLOOKUP(A3901,[1]!T_Printers[#Data],5,FALSE),1)&lt;=_xlfn.XLOOKUP(B3901,[1]Printers!L:L,[1]Printers!O:O,1,0,),ROUND(VLOOKUP(C3901,[1]!T_Resins[#Data],2,FALSE)/VLOOKUP(A3901,[1]!T_Printers[#Data],5,FALSE),1),ROUND(VLOOKUP(C3901,[1]!T_Resins[#Data],2,FALSE)/VLOOKUP(A3901,[1]!T_Printers[#Data],5,FALSE),1)&gt;_xlfn.XLOOKUP(B3901,[1]Printers!L:L,[1]Printers!O:O,1,0,),10)),"Используйте слой 100 мкм")</f>
        <v>4.2</v>
      </c>
      <c r="F3901">
        <f>IFERROR(IF(ROUND(_xlfn.XLOOKUP([1]Parameters!B3901,[1]Printers!L:L,[1]Printers!Q:Q,,0)*E3901/10,0)*10&lt;_xlfn.XLOOKUP([1]Parameters!B3901,[1]Printers!L:L,[1]Printers!P:P,,0),ROUND(_xlfn.XLOOKUP([1]Parameters!B3901,[1]Printers!L:L,[1]Printers!Q:Q,,0)*E3901/10,0)*10,_xlfn.XLOOKUP([1]Parameters!B3901,[1]Printers!L:L,[1]Printers!P:P,,0)),"")</f>
        <v>40</v>
      </c>
      <c r="G3901" cm="1">
        <f t="array" ref="G3901">IFERROR(IF(ROW()-1&gt;COUNTA([1]!T_Printers[Printers])*COUNTA([1]!T_Resins[Resins]),"",_xlfn.IFS(ROUND(VLOOKUP(C3901,[1]!T_Resins[#Data],3,FALSE)/VLOOKUP(A3901,[1]!T_Printers[#Data],5,FALSE),1)&lt;=_xlfn.XLOOKUP(B3901,[1]Printers!L:L,[1]Printers!O:O,1,0,),ROUND(VLOOKUP(C3901,[1]!T_Resins[#Data],3,FALSE)/VLOOKUP(A3901,[1]!T_Printers[#Data],5,FALSE),1),ROUND(VLOOKUP(C3901,[1]!T_Resins[#Data],3,FALSE)/VLOOKUP(A3901,[1]!T_Printers[#Data],5,FALSE),1)&gt;_xlfn.XLOOKUP(B3901,[1]Printers!L:L,[1]Printers!O:O,1,0,),10)),"")</f>
        <v>5.4</v>
      </c>
      <c r="H3901">
        <f>IFERROR(IF(ROUND(_xlfn.XLOOKUP([1]Parameters!B3901,[1]Printers!L:L,[1]Printers!Q:Q,,0)*G3901/10,0)*10&lt;_xlfn.XLOOKUP([1]Parameters!B3901,[1]Printers!L:L,[1]Printers!P:P,,0),ROUND(_xlfn.XLOOKUP([1]Parameters!B3901,[1]Printers!L:L,[1]Printers!Q:Q,,0)*G3901/10,0)*10,_xlfn.XLOOKUP([1]Parameters!B3901,[1]Printers!L:L,[1]Printers!P:P,,0)),"")</f>
        <v>50</v>
      </c>
      <c r="I3901" s="3" t="str" cm="1">
        <f t="array" ref="I3901">IFERROR(IF(ROW()-1&gt;COUNTA([1]!T_Printers[Printers])*COUNTA([1]!T_Resins[Resins]),"",_xlfn.IFS(ROUND(VLOOKUP(C3901,[1]!T_Resins[#Data],4,FALSE)/VLOOKUP(A3901,[1]!T_Printers[#Data],5,FALSE),1)&lt;=_xlfn.XLOOKUP(B3901,[1]Printers!L:L,[1]Printers!O:O,1,0,),ROUND(VLOOKUP(C3901,[1]!T_Resins[#Data],4,FALSE)/VLOOKUP(A3901,[1]!T_Printers[#Data],5,FALSE),1),ROUND(VLOOKUP(C3901,[1]!T_Resins[#Data],4,FALSE)/VLOOKUP(A3901,[1]!T_Printers[#Data],5,FALSE),1)&gt;_xlfn.XLOOKUP(B3901,[1]Printers!L:L,[1]Printers!O:O,1,0,),"")),"")</f>
        <v/>
      </c>
      <c r="J3901" t="str">
        <f>IFERROR(IF(ROUND(_xlfn.XLOOKUP([1]Parameters!B3901,[1]Printers!L:L,[1]Printers!Q:Q,,0)*I3901/10,0)*10&lt;_xlfn.XLOOKUP([1]Parameters!B3901,[1]Printers!L:L,[1]Printers!P:P,,0),ROUND(_xlfn.XLOOKUP([1]Parameters!B3901,[1]Printers!L:L,[1]Printers!Q:Q,,0)*I3901/10,0)*10,_xlfn.XLOOKUP([1]Parameters!B3901,[1]Printers!L:L,[1]Printers!P:P,,0)),"")</f>
        <v/>
      </c>
      <c r="K3901">
        <f>IF(SUM(E3901:J3901)&lt;&gt;0,VLOOKUP(A3901,[1]!T_Printers[#Data],10,FALSE)+VLOOKUP(C3901,[1]!T_Resins[#Data],10,FALSE),"")</f>
        <v>3</v>
      </c>
      <c r="L3901">
        <f>IF(SUM(E3901:J3901)&lt;&gt;0,VLOOKUP(A3901,[1]!T_Printers[#Data],11,FALSE),"")</f>
        <v>5</v>
      </c>
      <c r="M3901">
        <f>IF(SUM(E3901:J3901)&lt;&gt;0,VLOOKUP(C3901,[1]!T_Resins[#Data],8,FALSE),"")</f>
        <v>60</v>
      </c>
      <c r="N3901">
        <f>IF(_xlfn.XLOOKUP(B3901,[1]Printers!$L:$L,[1]Printers!$R:$R,0,0)&gt;0,[1]Parameters!M3901,IF(SUM(E3901:J3901)&lt;&gt;0,VLOOKUP(C3901,[1]!T_Resins[#Data],9,FALSE),""))</f>
        <v>60</v>
      </c>
      <c r="O3901" t="str">
        <f t="shared" si="60"/>
        <v>VoxelabProxima</v>
      </c>
    </row>
    <row r="3902" spans="1:15" x14ac:dyDescent="0.25">
      <c r="A3902" t="str">
        <f t="array" ref="A3902">IF(ROW()-1&gt;COUNTA([1]!T_Printers[Printers])*COUNTA([1]!T_Resins[Resins]),"",INDEX([1]!T_Printers[Printers],INT((ROW()-2)/COUNTA([1]!T_Resins[Resins])+1)))</f>
        <v>Voxelab Proxima</v>
      </c>
      <c r="B3902" t="str">
        <f>_xlfn.XLOOKUP(A3902,[1]!T_Printers[Printers],[1]!T_Printers[Icon link],,0)</f>
        <v>VoxelabProxima</v>
      </c>
      <c r="C3902" t="str">
        <f t="array" ref="C3902">IF(ROW()-1&gt;COUNTA([1]!T_Printers[Printers])*COUNTA([1]!T_Resins[Resins]),"",INDEX([1]!T_Resins[Resins],MOD(ROW()-2,COUNTA([1]!T_Resins[Resins]))+1))</f>
        <v>Industrial ABS-Like Grey</v>
      </c>
      <c r="D3902">
        <f>IF(SUM(E3902:J3902)&lt;&gt;0,IF(ROW()-1&gt;COUNTA([1]!T_Printers[Printers])*COUNTA([1]!T_Resins[Resins]),"",2),"")</f>
        <v>2</v>
      </c>
      <c r="E3902" cm="1">
        <f t="array" ref="E3902">IFERROR(IF(ROW()-1&gt;COUNTA([1]!T_Printers[Printers])*COUNTA([1]!T_Resins[Resins]),"",_xlfn.IFS(ROUND(VLOOKUP(C3902,[1]!T_Resins[#Data],2,FALSE)/VLOOKUP(A3902,[1]!T_Printers[#Data],5,FALSE),1)&lt;=_xlfn.XLOOKUP(B3902,[1]Printers!L:L,[1]Printers!O:O,1,0,),ROUND(VLOOKUP(C3902,[1]!T_Resins[#Data],2,FALSE)/VLOOKUP(A3902,[1]!T_Printers[#Data],5,FALSE),1),ROUND(VLOOKUP(C3902,[1]!T_Resins[#Data],2,FALSE)/VLOOKUP(A3902,[1]!T_Printers[#Data],5,FALSE),1)&gt;_xlfn.XLOOKUP(B3902,[1]Printers!L:L,[1]Printers!O:O,1,0,),10)),"Используйте слой 100 мкм")</f>
        <v>4.0999999999999996</v>
      </c>
      <c r="F3902">
        <f>IFERROR(IF(ROUND(_xlfn.XLOOKUP([1]Parameters!B3902,[1]Printers!L:L,[1]Printers!Q:Q,,0)*E3902/10,0)*10&lt;_xlfn.XLOOKUP([1]Parameters!B3902,[1]Printers!L:L,[1]Printers!P:P,,0),ROUND(_xlfn.XLOOKUP([1]Parameters!B3902,[1]Printers!L:L,[1]Printers!Q:Q,,0)*E3902/10,0)*10,_xlfn.XLOOKUP([1]Parameters!B3902,[1]Printers!L:L,[1]Printers!P:P,,0)),"")</f>
        <v>40</v>
      </c>
      <c r="G3902" cm="1">
        <f t="array" ref="G3902">IFERROR(IF(ROW()-1&gt;COUNTA([1]!T_Printers[Printers])*COUNTA([1]!T_Resins[Resins]),"",_xlfn.IFS(ROUND(VLOOKUP(C3902,[1]!T_Resins[#Data],3,FALSE)/VLOOKUP(A3902,[1]!T_Printers[#Data],5,FALSE),1)&lt;=_xlfn.XLOOKUP(B3902,[1]Printers!L:L,[1]Printers!O:O,1,0,),ROUND(VLOOKUP(C3902,[1]!T_Resins[#Data],3,FALSE)/VLOOKUP(A3902,[1]!T_Printers[#Data],5,FALSE),1),ROUND(VLOOKUP(C3902,[1]!T_Resins[#Data],3,FALSE)/VLOOKUP(A3902,[1]!T_Printers[#Data],5,FALSE),1)&gt;_xlfn.XLOOKUP(B3902,[1]Printers!L:L,[1]Printers!O:O,1,0,),10)),"")</f>
        <v>5.4</v>
      </c>
      <c r="H3902">
        <f>IFERROR(IF(ROUND(_xlfn.XLOOKUP([1]Parameters!B3902,[1]Printers!L:L,[1]Printers!Q:Q,,0)*G3902/10,0)*10&lt;_xlfn.XLOOKUP([1]Parameters!B3902,[1]Printers!L:L,[1]Printers!P:P,,0),ROUND(_xlfn.XLOOKUP([1]Parameters!B3902,[1]Printers!L:L,[1]Printers!Q:Q,,0)*G3902/10,0)*10,_xlfn.XLOOKUP([1]Parameters!B3902,[1]Printers!L:L,[1]Printers!P:P,,0)),"")</f>
        <v>50</v>
      </c>
      <c r="I3902" s="3" t="str" cm="1">
        <f t="array" ref="I3902">IFERROR(IF(ROW()-1&gt;COUNTA([1]!T_Printers[Printers])*COUNTA([1]!T_Resins[Resins]),"",_xlfn.IFS(ROUND(VLOOKUP(C3902,[1]!T_Resins[#Data],4,FALSE)/VLOOKUP(A3902,[1]!T_Printers[#Data],5,FALSE),1)&lt;=_xlfn.XLOOKUP(B3902,[1]Printers!L:L,[1]Printers!O:O,1,0,),ROUND(VLOOKUP(C3902,[1]!T_Resins[#Data],4,FALSE)/VLOOKUP(A3902,[1]!T_Printers[#Data],5,FALSE),1),ROUND(VLOOKUP(C3902,[1]!T_Resins[#Data],4,FALSE)/VLOOKUP(A3902,[1]!T_Printers[#Data],5,FALSE),1)&gt;_xlfn.XLOOKUP(B3902,[1]Printers!L:L,[1]Printers!O:O,1,0,),"")),"")</f>
        <v/>
      </c>
      <c r="J3902" t="str">
        <f>IFERROR(IF(ROUND(_xlfn.XLOOKUP([1]Parameters!B3902,[1]Printers!L:L,[1]Printers!Q:Q,,0)*I3902/10,0)*10&lt;_xlfn.XLOOKUP([1]Parameters!B3902,[1]Printers!L:L,[1]Printers!P:P,,0),ROUND(_xlfn.XLOOKUP([1]Parameters!B3902,[1]Printers!L:L,[1]Printers!Q:Q,,0)*I3902/10,0)*10,_xlfn.XLOOKUP([1]Parameters!B3902,[1]Printers!L:L,[1]Printers!P:P,,0)),"")</f>
        <v/>
      </c>
      <c r="K3902">
        <f>IF(SUM(E3902:J3902)&lt;&gt;0,VLOOKUP(A3902,[1]!T_Printers[#Data],10,FALSE)+VLOOKUP(C3902,[1]!T_Resins[#Data],10,FALSE),"")</f>
        <v>3</v>
      </c>
      <c r="L3902">
        <f>IF(SUM(E3902:J3902)&lt;&gt;0,VLOOKUP(A3902,[1]!T_Printers[#Data],11,FALSE),"")</f>
        <v>5</v>
      </c>
      <c r="M3902">
        <f>IF(SUM(E3902:J3902)&lt;&gt;0,VLOOKUP(C3902,[1]!T_Resins[#Data],8,FALSE),"")</f>
        <v>120</v>
      </c>
      <c r="N3902">
        <f>IF(_xlfn.XLOOKUP(B3902,[1]Printers!$L:$L,[1]Printers!$R:$R,0,0)&gt;0,[1]Parameters!M3902,IF(SUM(E3902:J3902)&lt;&gt;0,VLOOKUP(C3902,[1]!T_Resins[#Data],9,FALSE),""))</f>
        <v>180</v>
      </c>
      <c r="O3902" t="str">
        <f t="shared" si="60"/>
        <v>VoxelabProxima</v>
      </c>
    </row>
    <row r="3903" spans="1:15" x14ac:dyDescent="0.25">
      <c r="A3903" t="str">
        <f t="array" ref="A3903">IF(ROW()-1&gt;COUNTA([1]!T_Printers[Printers])*COUNTA([1]!T_Resins[Resins]),"",INDEX([1]!T_Printers[Printers],INT((ROW()-2)/COUNTA([1]!T_Resins[Resins])+1)))</f>
        <v>Voxelab Proxima</v>
      </c>
      <c r="B3903" t="str">
        <f>_xlfn.XLOOKUP(A3903,[1]!T_Printers[Printers],[1]!T_Printers[Icon link],,0)</f>
        <v>VoxelabProxima</v>
      </c>
      <c r="C3903" t="str">
        <f t="array" ref="C3903">IF(ROW()-1&gt;COUNTA([1]!T_Printers[Printers])*COUNTA([1]!T_Resins[Resins]),"",INDEX([1]!T_Resins[Resins],MOD(ROW()-2,COUNTA([1]!T_Resins[Resins]))+1))</f>
        <v>Industrial Flex Natural Clear</v>
      </c>
      <c r="D3903">
        <f>IF(SUM(E3903:J3903)&lt;&gt;0,IF(ROW()-1&gt;COUNTA([1]!T_Printers[Printers])*COUNTA([1]!T_Resins[Resins]),"",2),"")</f>
        <v>2</v>
      </c>
      <c r="E3903" cm="1">
        <f t="array" ref="E3903">IFERROR(IF(ROW()-1&gt;COUNTA([1]!T_Printers[Printers])*COUNTA([1]!T_Resins[Resins]),"",_xlfn.IFS(ROUND(VLOOKUP(C3903,[1]!T_Resins[#Data],2,FALSE)/VLOOKUP(A3903,[1]!T_Printers[#Data],5,FALSE),1)&lt;=_xlfn.XLOOKUP(B3903,[1]Printers!L:L,[1]Printers!O:O,1,0,),ROUND(VLOOKUP(C3903,[1]!T_Resins[#Data],2,FALSE)/VLOOKUP(A3903,[1]!T_Printers[#Data],5,FALSE),1),ROUND(VLOOKUP(C3903,[1]!T_Resins[#Data],2,FALSE)/VLOOKUP(A3903,[1]!T_Printers[#Data],5,FALSE),1)&gt;_xlfn.XLOOKUP(B3903,[1]Printers!L:L,[1]Printers!O:O,1,0,),10)),"Используйте слой 100 мкм")</f>
        <v>1.6</v>
      </c>
      <c r="F3903">
        <f>IFERROR(IF(ROUND(_xlfn.XLOOKUP([1]Parameters!B3903,[1]Printers!L:L,[1]Printers!Q:Q,,0)*E3903/10,0)*10&lt;_xlfn.XLOOKUP([1]Parameters!B3903,[1]Printers!L:L,[1]Printers!P:P,,0),ROUND(_xlfn.XLOOKUP([1]Parameters!B3903,[1]Printers!L:L,[1]Printers!Q:Q,,0)*E3903/10,0)*10,_xlfn.XLOOKUP([1]Parameters!B3903,[1]Printers!L:L,[1]Printers!P:P,,0)),"")</f>
        <v>10</v>
      </c>
      <c r="G3903" cm="1">
        <f t="array" ref="G3903">IFERROR(IF(ROW()-1&gt;COUNTA([1]!T_Printers[Printers])*COUNTA([1]!T_Resins[Resins]),"",_xlfn.IFS(ROUND(VLOOKUP(C3903,[1]!T_Resins[#Data],3,FALSE)/VLOOKUP(A3903,[1]!T_Printers[#Data],5,FALSE),1)&lt;=_xlfn.XLOOKUP(B3903,[1]Printers!L:L,[1]Printers!O:O,1,0,),ROUND(VLOOKUP(C3903,[1]!T_Resins[#Data],3,FALSE)/VLOOKUP(A3903,[1]!T_Printers[#Data],5,FALSE),1),ROUND(VLOOKUP(C3903,[1]!T_Resins[#Data],3,FALSE)/VLOOKUP(A3903,[1]!T_Printers[#Data],5,FALSE),1)&gt;_xlfn.XLOOKUP(B3903,[1]Printers!L:L,[1]Printers!O:O,1,0,),10)),"")</f>
        <v>2</v>
      </c>
      <c r="H3903">
        <f>IFERROR(IF(ROUND(_xlfn.XLOOKUP([1]Parameters!B3903,[1]Printers!L:L,[1]Printers!Q:Q,,0)*G3903/10,0)*10&lt;_xlfn.XLOOKUP([1]Parameters!B3903,[1]Printers!L:L,[1]Printers!P:P,,0),ROUND(_xlfn.XLOOKUP([1]Parameters!B3903,[1]Printers!L:L,[1]Printers!Q:Q,,0)*G3903/10,0)*10,_xlfn.XLOOKUP([1]Parameters!B3903,[1]Printers!L:L,[1]Printers!P:P,,0)),"")</f>
        <v>20</v>
      </c>
      <c r="I3903" s="3" t="str" cm="1">
        <f t="array" ref="I3903">IFERROR(IF(ROW()-1&gt;COUNTA([1]!T_Printers[Printers])*COUNTA([1]!T_Resins[Resins]),"",_xlfn.IFS(ROUND(VLOOKUP(C3903,[1]!T_Resins[#Data],4,FALSE)/VLOOKUP(A3903,[1]!T_Printers[#Data],5,FALSE),1)&lt;=_xlfn.XLOOKUP(B3903,[1]Printers!L:L,[1]Printers!O:O,1,0,),ROUND(VLOOKUP(C3903,[1]!T_Resins[#Data],4,FALSE)/VLOOKUP(A3903,[1]!T_Printers[#Data],5,FALSE),1),ROUND(VLOOKUP(C3903,[1]!T_Resins[#Data],4,FALSE)/VLOOKUP(A3903,[1]!T_Printers[#Data],5,FALSE),1)&gt;_xlfn.XLOOKUP(B3903,[1]Printers!L:L,[1]Printers!O:O,1,0,),"")),"")</f>
        <v/>
      </c>
      <c r="J3903" t="str">
        <f>IFERROR(IF(ROUND(_xlfn.XLOOKUP([1]Parameters!B3903,[1]Printers!L:L,[1]Printers!Q:Q,,0)*I3903/10,0)*10&lt;_xlfn.XLOOKUP([1]Parameters!B3903,[1]Printers!L:L,[1]Printers!P:P,,0),ROUND(_xlfn.XLOOKUP([1]Parameters!B3903,[1]Printers!L:L,[1]Printers!Q:Q,,0)*I3903/10,0)*10,_xlfn.XLOOKUP([1]Parameters!B3903,[1]Printers!L:L,[1]Printers!P:P,,0)),"")</f>
        <v/>
      </c>
      <c r="K3903">
        <f>IF(SUM(E3903:J3903)&lt;&gt;0,VLOOKUP(A3903,[1]!T_Printers[#Data],10,FALSE)+VLOOKUP(C3903,[1]!T_Resins[#Data],10,FALSE),"")</f>
        <v>3</v>
      </c>
      <c r="L3903">
        <f>IF(SUM(E3903:J3903)&lt;&gt;0,VLOOKUP(A3903,[1]!T_Printers[#Data],11,FALSE),"")</f>
        <v>5</v>
      </c>
      <c r="M3903">
        <f>IF(SUM(E3903:J3903)&lt;&gt;0,VLOOKUP(C3903,[1]!T_Resins[#Data],8,FALSE),"")</f>
        <v>60</v>
      </c>
      <c r="N3903">
        <f>IF(_xlfn.XLOOKUP(B3903,[1]Printers!$L:$L,[1]Printers!$R:$R,0,0)&gt;0,[1]Parameters!M3903,IF(SUM(E3903:J3903)&lt;&gt;0,VLOOKUP(C3903,[1]!T_Resins[#Data],9,FALSE),""))</f>
        <v>60</v>
      </c>
      <c r="O3903" t="str">
        <f t="shared" si="60"/>
        <v>VoxelabProxima</v>
      </c>
    </row>
    <row r="3904" spans="1:15" x14ac:dyDescent="0.25">
      <c r="A3904" t="str">
        <f t="array" ref="A3904">IF(ROW()-1&gt;COUNTA([1]!T_Printers[Printers])*COUNTA([1]!T_Resins[Resins]),"",INDEX([1]!T_Printers[Printers],INT((ROW()-2)/COUNTA([1]!T_Resins[Resins])+1)))</f>
        <v>Voxelab Proxima</v>
      </c>
      <c r="B3904" t="str">
        <f>_xlfn.XLOOKUP(A3904,[1]!T_Printers[Printers],[1]!T_Printers[Icon link],,0)</f>
        <v>VoxelabProxima</v>
      </c>
      <c r="C3904" t="str">
        <f t="array" ref="C3904">IF(ROW()-1&gt;COUNTA([1]!T_Printers[Printers])*COUNTA([1]!T_Resins[Resins]),"",INDEX([1]!T_Resins[Resins],MOD(ROW()-2,COUNTA([1]!T_Resins[Resins]))+1))</f>
        <v>Industrial Nylon Like</v>
      </c>
      <c r="D3904">
        <f>IF(SUM(E3904:J3904)&lt;&gt;0,IF(ROW()-1&gt;COUNTA([1]!T_Printers[Printers])*COUNTA([1]!T_Resins[Resins]),"",2),"")</f>
        <v>2</v>
      </c>
      <c r="E3904" cm="1">
        <f t="array" ref="E3904">IFERROR(IF(ROW()-1&gt;COUNTA([1]!T_Printers[Printers])*COUNTA([1]!T_Resins[Resins]),"",_xlfn.IFS(ROUND(VLOOKUP(C3904,[1]!T_Resins[#Data],2,FALSE)/VLOOKUP(A3904,[1]!T_Printers[#Data],5,FALSE),1)&lt;=_xlfn.XLOOKUP(B3904,[1]Printers!L:L,[1]Printers!O:O,1,0,),ROUND(VLOOKUP(C3904,[1]!T_Resins[#Data],2,FALSE)/VLOOKUP(A3904,[1]!T_Printers[#Data],5,FALSE),1),ROUND(VLOOKUP(C3904,[1]!T_Resins[#Data],2,FALSE)/VLOOKUP(A3904,[1]!T_Printers[#Data],5,FALSE),1)&gt;_xlfn.XLOOKUP(B3904,[1]Printers!L:L,[1]Printers!O:O,1,0,),10)),"Используйте слой 100 мкм")</f>
        <v>1.1000000000000001</v>
      </c>
      <c r="F3904">
        <f>IFERROR(IF(ROUND(_xlfn.XLOOKUP([1]Parameters!B3904,[1]Printers!L:L,[1]Printers!Q:Q,,0)*E3904/10,0)*10&lt;_xlfn.XLOOKUP([1]Parameters!B3904,[1]Printers!L:L,[1]Printers!P:P,,0),ROUND(_xlfn.XLOOKUP([1]Parameters!B3904,[1]Printers!L:L,[1]Printers!Q:Q,,0)*E3904/10,0)*10,_xlfn.XLOOKUP([1]Parameters!B3904,[1]Printers!L:L,[1]Printers!P:P,,0)),"")</f>
        <v>10</v>
      </c>
      <c r="G3904" cm="1">
        <f t="array" ref="G3904">IFERROR(IF(ROW()-1&gt;COUNTA([1]!T_Printers[Printers])*COUNTA([1]!T_Resins[Resins]),"",_xlfn.IFS(ROUND(VLOOKUP(C3904,[1]!T_Resins[#Data],3,FALSE)/VLOOKUP(A3904,[1]!T_Printers[#Data],5,FALSE),1)&lt;=_xlfn.XLOOKUP(B3904,[1]Printers!L:L,[1]Printers!O:O,1,0,),ROUND(VLOOKUP(C3904,[1]!T_Resins[#Data],3,FALSE)/VLOOKUP(A3904,[1]!T_Printers[#Data],5,FALSE),1),ROUND(VLOOKUP(C3904,[1]!T_Resins[#Data],3,FALSE)/VLOOKUP(A3904,[1]!T_Printers[#Data],5,FALSE),1)&gt;_xlfn.XLOOKUP(B3904,[1]Printers!L:L,[1]Printers!O:O,1,0,),10)),"")</f>
        <v>1.5</v>
      </c>
      <c r="H3904">
        <f>IFERROR(IF(ROUND(_xlfn.XLOOKUP([1]Parameters!B3904,[1]Printers!L:L,[1]Printers!Q:Q,,0)*G3904/10,0)*10&lt;_xlfn.XLOOKUP([1]Parameters!B3904,[1]Printers!L:L,[1]Printers!P:P,,0),ROUND(_xlfn.XLOOKUP([1]Parameters!B3904,[1]Printers!L:L,[1]Printers!Q:Q,,0)*G3904/10,0)*10,_xlfn.XLOOKUP([1]Parameters!B3904,[1]Printers!L:L,[1]Printers!P:P,,0)),"")</f>
        <v>10</v>
      </c>
      <c r="I3904" s="3" t="str" cm="1">
        <f t="array" ref="I3904">IFERROR(IF(ROW()-1&gt;COUNTA([1]!T_Printers[Printers])*COUNTA([1]!T_Resins[Resins]),"",_xlfn.IFS(ROUND(VLOOKUP(C3904,[1]!T_Resins[#Data],4,FALSE)/VLOOKUP(A3904,[1]!T_Printers[#Data],5,FALSE),1)&lt;=_xlfn.XLOOKUP(B3904,[1]Printers!L:L,[1]Printers!O:O,1,0,),ROUND(VLOOKUP(C3904,[1]!T_Resins[#Data],4,FALSE)/VLOOKUP(A3904,[1]!T_Printers[#Data],5,FALSE),1),ROUND(VLOOKUP(C3904,[1]!T_Resins[#Data],4,FALSE)/VLOOKUP(A3904,[1]!T_Printers[#Data],5,FALSE),1)&gt;_xlfn.XLOOKUP(B3904,[1]Printers!L:L,[1]Printers!O:O,1,0,),"")),"")</f>
        <v/>
      </c>
      <c r="J3904" t="str">
        <f>IFERROR(IF(ROUND(_xlfn.XLOOKUP([1]Parameters!B3904,[1]Printers!L:L,[1]Printers!Q:Q,,0)*I3904/10,0)*10&lt;_xlfn.XLOOKUP([1]Parameters!B3904,[1]Printers!L:L,[1]Printers!P:P,,0),ROUND(_xlfn.XLOOKUP([1]Parameters!B3904,[1]Printers!L:L,[1]Printers!Q:Q,,0)*I3904/10,0)*10,_xlfn.XLOOKUP([1]Parameters!B3904,[1]Printers!L:L,[1]Printers!P:P,,0)),"")</f>
        <v/>
      </c>
      <c r="K3904">
        <f>IF(SUM(E3904:J3904)&lt;&gt;0,VLOOKUP(A3904,[1]!T_Printers[#Data],10,FALSE)+VLOOKUP(C3904,[1]!T_Resins[#Data],10,FALSE),"")</f>
        <v>3</v>
      </c>
      <c r="L3904">
        <f>IF(SUM(E3904:J3904)&lt;&gt;0,VLOOKUP(A3904,[1]!T_Printers[#Data],11,FALSE),"")</f>
        <v>5</v>
      </c>
      <c r="M3904">
        <f>IF(SUM(E3904:J3904)&lt;&gt;0,VLOOKUP(C3904,[1]!T_Resins[#Data],8,FALSE),"")</f>
        <v>60</v>
      </c>
      <c r="N3904">
        <f>IF(_xlfn.XLOOKUP(B3904,[1]Printers!$L:$L,[1]Printers!$R:$R,0,0)&gt;0,[1]Parameters!M3904,IF(SUM(E3904:J3904)&lt;&gt;0,VLOOKUP(C3904,[1]!T_Resins[#Data],9,FALSE),""))</f>
        <v>60</v>
      </c>
      <c r="O3904" t="str">
        <f t="shared" si="60"/>
        <v>VoxelabProxima</v>
      </c>
    </row>
    <row r="3905" spans="1:15" x14ac:dyDescent="0.25">
      <c r="A3905" t="str">
        <f t="array" ref="A3905">IF(ROW()-1&gt;COUNTA([1]!T_Printers[Printers])*COUNTA([1]!T_Resins[Resins]),"",INDEX([1]!T_Printers[Printers],INT((ROW()-2)/COUNTA([1]!T_Resins[Resins])+1)))</f>
        <v>Voxelab Proxima</v>
      </c>
      <c r="B3905" t="str">
        <f>_xlfn.XLOOKUP(A3905,[1]!T_Printers[Printers],[1]!T_Printers[Icon link],,0)</f>
        <v>VoxelabProxima</v>
      </c>
      <c r="C3905" t="str">
        <f t="array" ref="C3905">IF(ROW()-1&gt;COUNTA([1]!T_Printers[Printers])*COUNTA([1]!T_Resins[Resins]),"",INDEX([1]!T_Resins[Resins],MOD(ROW()-2,COUNTA([1]!T_Resins[Resins]))+1))</f>
        <v>Industrial PP-Like</v>
      </c>
      <c r="D3905">
        <f>IF(SUM(E3905:J3905)&lt;&gt;0,IF(ROW()-1&gt;COUNTA([1]!T_Printers[Printers])*COUNTA([1]!T_Resins[Resins]),"",2),"")</f>
        <v>2</v>
      </c>
      <c r="E3905" cm="1">
        <f t="array" ref="E3905">IFERROR(IF(ROW()-1&gt;COUNTA([1]!T_Printers[Printers])*COUNTA([1]!T_Resins[Resins]),"",_xlfn.IFS(ROUND(VLOOKUP(C3905,[1]!T_Resins[#Data],2,FALSE)/VLOOKUP(A3905,[1]!T_Printers[#Data],5,FALSE),1)&lt;=_xlfn.XLOOKUP(B3905,[1]Printers!L:L,[1]Printers!O:O,1,0,),ROUND(VLOOKUP(C3905,[1]!T_Resins[#Data],2,FALSE)/VLOOKUP(A3905,[1]!T_Printers[#Data],5,FALSE),1),ROUND(VLOOKUP(C3905,[1]!T_Resins[#Data],2,FALSE)/VLOOKUP(A3905,[1]!T_Printers[#Data],5,FALSE),1)&gt;_xlfn.XLOOKUP(B3905,[1]Printers!L:L,[1]Printers!O:O,1,0,),10)),"Используйте слой 100 мкм")</f>
        <v>4.5999999999999996</v>
      </c>
      <c r="F3905">
        <f>IFERROR(IF(ROUND(_xlfn.XLOOKUP([1]Parameters!B3905,[1]Printers!L:L,[1]Printers!Q:Q,,0)*E3905/10,0)*10&lt;_xlfn.XLOOKUP([1]Parameters!B3905,[1]Printers!L:L,[1]Printers!P:P,,0),ROUND(_xlfn.XLOOKUP([1]Parameters!B3905,[1]Printers!L:L,[1]Printers!Q:Q,,0)*E3905/10,0)*10,_xlfn.XLOOKUP([1]Parameters!B3905,[1]Printers!L:L,[1]Printers!P:P,,0)),"")</f>
        <v>40</v>
      </c>
      <c r="G3905" cm="1">
        <f t="array" ref="G3905">IFERROR(IF(ROW()-1&gt;COUNTA([1]!T_Printers[Printers])*COUNTA([1]!T_Resins[Resins]),"",_xlfn.IFS(ROUND(VLOOKUP(C3905,[1]!T_Resins[#Data],3,FALSE)/VLOOKUP(A3905,[1]!T_Printers[#Data],5,FALSE),1)&lt;=_xlfn.XLOOKUP(B3905,[1]Printers!L:L,[1]Printers!O:O,1,0,),ROUND(VLOOKUP(C3905,[1]!T_Resins[#Data],3,FALSE)/VLOOKUP(A3905,[1]!T_Printers[#Data],5,FALSE),1),ROUND(VLOOKUP(C3905,[1]!T_Resins[#Data],3,FALSE)/VLOOKUP(A3905,[1]!T_Printers[#Data],5,FALSE),1)&gt;_xlfn.XLOOKUP(B3905,[1]Printers!L:L,[1]Printers!O:O,1,0,),10)),"")</f>
        <v>5.7</v>
      </c>
      <c r="H3905">
        <f>IFERROR(IF(ROUND(_xlfn.XLOOKUP([1]Parameters!B3905,[1]Printers!L:L,[1]Printers!Q:Q,,0)*G3905/10,0)*10&lt;_xlfn.XLOOKUP([1]Parameters!B3905,[1]Printers!L:L,[1]Printers!P:P,,0),ROUND(_xlfn.XLOOKUP([1]Parameters!B3905,[1]Printers!L:L,[1]Printers!Q:Q,,0)*G3905/10,0)*10,_xlfn.XLOOKUP([1]Parameters!B3905,[1]Printers!L:L,[1]Printers!P:P,,0)),"")</f>
        <v>50</v>
      </c>
      <c r="I3905" s="3" t="str" cm="1">
        <f t="array" ref="I3905">IFERROR(IF(ROW()-1&gt;COUNTA([1]!T_Printers[Printers])*COUNTA([1]!T_Resins[Resins]),"",_xlfn.IFS(ROUND(VLOOKUP(C3905,[1]!T_Resins[#Data],4,FALSE)/VLOOKUP(A3905,[1]!T_Printers[#Data],5,FALSE),1)&lt;=_xlfn.XLOOKUP(B3905,[1]Printers!L:L,[1]Printers!O:O,1,0,),ROUND(VLOOKUP(C3905,[1]!T_Resins[#Data],4,FALSE)/VLOOKUP(A3905,[1]!T_Printers[#Data],5,FALSE),1),ROUND(VLOOKUP(C3905,[1]!T_Resins[#Data],4,FALSE)/VLOOKUP(A3905,[1]!T_Printers[#Data],5,FALSE),1)&gt;_xlfn.XLOOKUP(B3905,[1]Printers!L:L,[1]Printers!O:O,1,0,),"")),"")</f>
        <v/>
      </c>
      <c r="J3905" t="str">
        <f>IFERROR(IF(ROUND(_xlfn.XLOOKUP([1]Parameters!B3905,[1]Printers!L:L,[1]Printers!Q:Q,,0)*I3905/10,0)*10&lt;_xlfn.XLOOKUP([1]Parameters!B3905,[1]Printers!L:L,[1]Printers!P:P,,0),ROUND(_xlfn.XLOOKUP([1]Parameters!B3905,[1]Printers!L:L,[1]Printers!Q:Q,,0)*I3905/10,0)*10,_xlfn.XLOOKUP([1]Parameters!B3905,[1]Printers!L:L,[1]Printers!P:P,,0)),"")</f>
        <v/>
      </c>
      <c r="K3905">
        <f>IF(SUM(E3905:J3905)&lt;&gt;0,VLOOKUP(A3905,[1]!T_Printers[#Data],10,FALSE)+VLOOKUP(C3905,[1]!T_Resins[#Data],10,FALSE),"")</f>
        <v>3</v>
      </c>
      <c r="L3905">
        <f>IF(SUM(E3905:J3905)&lt;&gt;0,VLOOKUP(A3905,[1]!T_Printers[#Data],11,FALSE),"")</f>
        <v>5</v>
      </c>
      <c r="M3905">
        <f>IF(SUM(E3905:J3905)&lt;&gt;0,VLOOKUP(C3905,[1]!T_Resins[#Data],8,FALSE),"")</f>
        <v>60</v>
      </c>
      <c r="N3905">
        <f>IF(_xlfn.XLOOKUP(B3905,[1]Printers!$L:$L,[1]Printers!$R:$R,0,0)&gt;0,[1]Parameters!M3905,IF(SUM(E3905:J3905)&lt;&gt;0,VLOOKUP(C3905,[1]!T_Resins[#Data],9,FALSE),""))</f>
        <v>60</v>
      </c>
      <c r="O3905" t="str">
        <f t="shared" si="60"/>
        <v>VoxelabProxima</v>
      </c>
    </row>
    <row r="3906" spans="1:15" x14ac:dyDescent="0.25">
      <c r="A3906" t="str">
        <f t="array" ref="A3906">IF(ROW()-1&gt;COUNTA([1]!T_Printers[Printers])*COUNTA([1]!T_Resins[Resins]),"",INDEX([1]!T_Printers[Printers],INT((ROW()-2)/COUNTA([1]!T_Resins[Resins])+1)))</f>
        <v>Voxelab Proxima</v>
      </c>
      <c r="B3906" t="str">
        <f>_xlfn.XLOOKUP(A3906,[1]!T_Printers[Printers],[1]!T_Printers[Icon link],,0)</f>
        <v>VoxelabProxima</v>
      </c>
      <c r="C3906" t="str">
        <f t="array" ref="C3906">IF(ROW()-1&gt;COUNTA([1]!T_Printers[Printers])*COUNTA([1]!T_Resins[Resins]),"",INDEX([1]!T_Resins[Resins],MOD(ROW()-2,COUNTA([1]!T_Resins[Resins]))+1))</f>
        <v>Industrial Rigid Black</v>
      </c>
      <c r="D3906">
        <f>IF(SUM(E3906:J3906)&lt;&gt;0,IF(ROW()-1&gt;COUNTA([1]!T_Printers[Printers])*COUNTA([1]!T_Resins[Resins]),"",2),"")</f>
        <v>2</v>
      </c>
      <c r="E3906" cm="1">
        <f t="array" ref="E3906">IFERROR(IF(ROW()-1&gt;COUNTA([1]!T_Printers[Printers])*COUNTA([1]!T_Resins[Resins]),"",_xlfn.IFS(ROUND(VLOOKUP(C3906,[1]!T_Resins[#Data],2,FALSE)/VLOOKUP(A3906,[1]!T_Printers[#Data],5,FALSE),1)&lt;=_xlfn.XLOOKUP(B3906,[1]Printers!L:L,[1]Printers!O:O,1,0,),ROUND(VLOOKUP(C3906,[1]!T_Resins[#Data],2,FALSE)/VLOOKUP(A3906,[1]!T_Printers[#Data],5,FALSE),1),ROUND(VLOOKUP(C3906,[1]!T_Resins[#Data],2,FALSE)/VLOOKUP(A3906,[1]!T_Printers[#Data],5,FALSE),1)&gt;_xlfn.XLOOKUP(B3906,[1]Printers!L:L,[1]Printers!O:O,1,0,),10)),"Используйте слой 100 мкм")</f>
        <v>4.2</v>
      </c>
      <c r="F3906">
        <f>IFERROR(IF(ROUND(_xlfn.XLOOKUP([1]Parameters!B3906,[1]Printers!L:L,[1]Printers!Q:Q,,0)*E3906/10,0)*10&lt;_xlfn.XLOOKUP([1]Parameters!B3906,[1]Printers!L:L,[1]Printers!P:P,,0),ROUND(_xlfn.XLOOKUP([1]Parameters!B3906,[1]Printers!L:L,[1]Printers!Q:Q,,0)*E3906/10,0)*10,_xlfn.XLOOKUP([1]Parameters!B3906,[1]Printers!L:L,[1]Printers!P:P,,0)),"")</f>
        <v>40</v>
      </c>
      <c r="G3906" cm="1">
        <f t="array" ref="G3906">IFERROR(IF(ROW()-1&gt;COUNTA([1]!T_Printers[Printers])*COUNTA([1]!T_Resins[Resins]),"",_xlfn.IFS(ROUND(VLOOKUP(C3906,[1]!T_Resins[#Data],3,FALSE)/VLOOKUP(A3906,[1]!T_Printers[#Data],5,FALSE),1)&lt;=_xlfn.XLOOKUP(B3906,[1]Printers!L:L,[1]Printers!O:O,1,0,),ROUND(VLOOKUP(C3906,[1]!T_Resins[#Data],3,FALSE)/VLOOKUP(A3906,[1]!T_Printers[#Data],5,FALSE),1),ROUND(VLOOKUP(C3906,[1]!T_Resins[#Data],3,FALSE)/VLOOKUP(A3906,[1]!T_Printers[#Data],5,FALSE),1)&gt;_xlfn.XLOOKUP(B3906,[1]Printers!L:L,[1]Printers!O:O,1,0,),10)),"")</f>
        <v>5.5</v>
      </c>
      <c r="H3906">
        <f>IFERROR(IF(ROUND(_xlfn.XLOOKUP([1]Parameters!B3906,[1]Printers!L:L,[1]Printers!Q:Q,,0)*G3906/10,0)*10&lt;_xlfn.XLOOKUP([1]Parameters!B3906,[1]Printers!L:L,[1]Printers!P:P,,0),ROUND(_xlfn.XLOOKUP([1]Parameters!B3906,[1]Printers!L:L,[1]Printers!Q:Q,,0)*G3906/10,0)*10,_xlfn.XLOOKUP([1]Parameters!B3906,[1]Printers!L:L,[1]Printers!P:P,,0)),"")</f>
        <v>50</v>
      </c>
      <c r="I3906" s="3" t="str" cm="1">
        <f t="array" ref="I3906">IFERROR(IF(ROW()-1&gt;COUNTA([1]!T_Printers[Printers])*COUNTA([1]!T_Resins[Resins]),"",_xlfn.IFS(ROUND(VLOOKUP(C3906,[1]!T_Resins[#Data],4,FALSE)/VLOOKUP(A3906,[1]!T_Printers[#Data],5,FALSE),1)&lt;=_xlfn.XLOOKUP(B3906,[1]Printers!L:L,[1]Printers!O:O,1,0,),ROUND(VLOOKUP(C3906,[1]!T_Resins[#Data],4,FALSE)/VLOOKUP(A3906,[1]!T_Printers[#Data],5,FALSE),1),ROUND(VLOOKUP(C3906,[1]!T_Resins[#Data],4,FALSE)/VLOOKUP(A3906,[1]!T_Printers[#Data],5,FALSE),1)&gt;_xlfn.XLOOKUP(B3906,[1]Printers!L:L,[1]Printers!O:O,1,0,),"")),"")</f>
        <v/>
      </c>
      <c r="J3906" t="str">
        <f>IFERROR(IF(ROUND(_xlfn.XLOOKUP([1]Parameters!B3906,[1]Printers!L:L,[1]Printers!Q:Q,,0)*I3906/10,0)*10&lt;_xlfn.XLOOKUP([1]Parameters!B3906,[1]Printers!L:L,[1]Printers!P:P,,0),ROUND(_xlfn.XLOOKUP([1]Parameters!B3906,[1]Printers!L:L,[1]Printers!Q:Q,,0)*I3906/10,0)*10,_xlfn.XLOOKUP([1]Parameters!B3906,[1]Printers!L:L,[1]Printers!P:P,,0)),"")</f>
        <v/>
      </c>
      <c r="K3906">
        <f>IF(SUM(E3906:J3906)&lt;&gt;0,VLOOKUP(A3906,[1]!T_Printers[#Data],10,FALSE)+VLOOKUP(C3906,[1]!T_Resins[#Data],10,FALSE),"")</f>
        <v>3</v>
      </c>
      <c r="L3906">
        <f>IF(SUM(E3906:J3906)&lt;&gt;0,VLOOKUP(A3906,[1]!T_Printers[#Data],11,FALSE),"")</f>
        <v>5</v>
      </c>
      <c r="M3906">
        <f>IF(SUM(E3906:J3906)&lt;&gt;0,VLOOKUP(C3906,[1]!T_Resins[#Data],8,FALSE),"")</f>
        <v>120</v>
      </c>
      <c r="N3906">
        <f>IF(_xlfn.XLOOKUP(B3906,[1]Printers!$L:$L,[1]Printers!$R:$R,0,0)&gt;0,[1]Parameters!M3906,IF(SUM(E3906:J3906)&lt;&gt;0,VLOOKUP(C3906,[1]!T_Resins[#Data],9,FALSE),""))</f>
        <v>180</v>
      </c>
      <c r="O3906" t="str">
        <f t="shared" ref="O3906:O3969" si="61">B3906</f>
        <v>VoxelabProxima</v>
      </c>
    </row>
    <row r="3907" spans="1:15" x14ac:dyDescent="0.25">
      <c r="A3907" t="str">
        <f t="array" ref="A3907">IF(ROW()-1&gt;COUNTA([1]!T_Printers[Printers])*COUNTA([1]!T_Resins[Resins]),"",INDEX([1]!T_Printers[Printers],INT((ROW()-2)/COUNTA([1]!T_Resins[Resins])+1)))</f>
        <v>Voxelab Proxima</v>
      </c>
      <c r="B3907" t="str">
        <f>_xlfn.XLOOKUP(A3907,[1]!T_Printers[Printers],[1]!T_Printers[Icon link],,0)</f>
        <v>VoxelabProxima</v>
      </c>
      <c r="C3907" t="str">
        <f t="array" ref="C3907">IF(ROW()-1&gt;COUNTA([1]!T_Printers[Printers])*COUNTA([1]!T_Resins[Resins]),"",INDEX([1]!T_Resins[Resins],MOD(ROW()-2,COUNTA([1]!T_Resins[Resins]))+1))</f>
        <v>Industrial Rigid Clear</v>
      </c>
      <c r="D3907">
        <f>IF(SUM(E3907:J3907)&lt;&gt;0,IF(ROW()-1&gt;COUNTA([1]!T_Printers[Printers])*COUNTA([1]!T_Resins[Resins]),"",2),"")</f>
        <v>2</v>
      </c>
      <c r="E3907" cm="1">
        <f t="array" ref="E3907">IFERROR(IF(ROW()-1&gt;COUNTA([1]!T_Printers[Printers])*COUNTA([1]!T_Resins[Resins]),"",_xlfn.IFS(ROUND(VLOOKUP(C3907,[1]!T_Resins[#Data],2,FALSE)/VLOOKUP(A3907,[1]!T_Printers[#Data],5,FALSE),1)&lt;=_xlfn.XLOOKUP(B3907,[1]Printers!L:L,[1]Printers!O:O,1,0,),ROUND(VLOOKUP(C3907,[1]!T_Resins[#Data],2,FALSE)/VLOOKUP(A3907,[1]!T_Printers[#Data],5,FALSE),1),ROUND(VLOOKUP(C3907,[1]!T_Resins[#Data],2,FALSE)/VLOOKUP(A3907,[1]!T_Printers[#Data],5,FALSE),1)&gt;_xlfn.XLOOKUP(B3907,[1]Printers!L:L,[1]Printers!O:O,1,0,),10)),"Используйте слой 100 мкм")</f>
        <v>4.5999999999999996</v>
      </c>
      <c r="F3907">
        <f>IFERROR(IF(ROUND(_xlfn.XLOOKUP([1]Parameters!B3907,[1]Printers!L:L,[1]Printers!Q:Q,,0)*E3907/10,0)*10&lt;_xlfn.XLOOKUP([1]Parameters!B3907,[1]Printers!L:L,[1]Printers!P:P,,0),ROUND(_xlfn.XLOOKUP([1]Parameters!B3907,[1]Printers!L:L,[1]Printers!Q:Q,,0)*E3907/10,0)*10,_xlfn.XLOOKUP([1]Parameters!B3907,[1]Printers!L:L,[1]Printers!P:P,,0)),"")</f>
        <v>40</v>
      </c>
      <c r="G3907" cm="1">
        <f t="array" ref="G3907">IFERROR(IF(ROW()-1&gt;COUNTA([1]!T_Printers[Printers])*COUNTA([1]!T_Resins[Resins]),"",_xlfn.IFS(ROUND(VLOOKUP(C3907,[1]!T_Resins[#Data],3,FALSE)/VLOOKUP(A3907,[1]!T_Printers[#Data],5,FALSE),1)&lt;=_xlfn.XLOOKUP(B3907,[1]Printers!L:L,[1]Printers!O:O,1,0,),ROUND(VLOOKUP(C3907,[1]!T_Resins[#Data],3,FALSE)/VLOOKUP(A3907,[1]!T_Printers[#Data],5,FALSE),1),ROUND(VLOOKUP(C3907,[1]!T_Resins[#Data],3,FALSE)/VLOOKUP(A3907,[1]!T_Printers[#Data],5,FALSE),1)&gt;_xlfn.XLOOKUP(B3907,[1]Printers!L:L,[1]Printers!O:O,1,0,),10)),"")</f>
        <v>6</v>
      </c>
      <c r="H3907">
        <f>IFERROR(IF(ROUND(_xlfn.XLOOKUP([1]Parameters!B3907,[1]Printers!L:L,[1]Printers!Q:Q,,0)*G3907/10,0)*10&lt;_xlfn.XLOOKUP([1]Parameters!B3907,[1]Printers!L:L,[1]Printers!P:P,,0),ROUND(_xlfn.XLOOKUP([1]Parameters!B3907,[1]Printers!L:L,[1]Printers!Q:Q,,0)*G3907/10,0)*10,_xlfn.XLOOKUP([1]Parameters!B3907,[1]Printers!L:L,[1]Printers!P:P,,0)),"")</f>
        <v>50</v>
      </c>
      <c r="I3907" s="3" t="str" cm="1">
        <f t="array" ref="I3907">IFERROR(IF(ROW()-1&gt;COUNTA([1]!T_Printers[Printers])*COUNTA([1]!T_Resins[Resins]),"",_xlfn.IFS(ROUND(VLOOKUP(C3907,[1]!T_Resins[#Data],4,FALSE)/VLOOKUP(A3907,[1]!T_Printers[#Data],5,FALSE),1)&lt;=_xlfn.XLOOKUP(B3907,[1]Printers!L:L,[1]Printers!O:O,1,0,),ROUND(VLOOKUP(C3907,[1]!T_Resins[#Data],4,FALSE)/VLOOKUP(A3907,[1]!T_Printers[#Data],5,FALSE),1),ROUND(VLOOKUP(C3907,[1]!T_Resins[#Data],4,FALSE)/VLOOKUP(A3907,[1]!T_Printers[#Data],5,FALSE),1)&gt;_xlfn.XLOOKUP(B3907,[1]Printers!L:L,[1]Printers!O:O,1,0,),"")),"")</f>
        <v/>
      </c>
      <c r="J3907" t="str">
        <f>IFERROR(IF(ROUND(_xlfn.XLOOKUP([1]Parameters!B3907,[1]Printers!L:L,[1]Printers!Q:Q,,0)*I3907/10,0)*10&lt;_xlfn.XLOOKUP([1]Parameters!B3907,[1]Printers!L:L,[1]Printers!P:P,,0),ROUND(_xlfn.XLOOKUP([1]Parameters!B3907,[1]Printers!L:L,[1]Printers!Q:Q,,0)*I3907/10,0)*10,_xlfn.XLOOKUP([1]Parameters!B3907,[1]Printers!L:L,[1]Printers!P:P,,0)),"")</f>
        <v/>
      </c>
      <c r="K3907">
        <f>IF(SUM(E3907:J3907)&lt;&gt;0,VLOOKUP(A3907,[1]!T_Printers[#Data],10,FALSE)+VLOOKUP(C3907,[1]!T_Resins[#Data],10,FALSE),"")</f>
        <v>3</v>
      </c>
      <c r="L3907">
        <f>IF(SUM(E3907:J3907)&lt;&gt;0,VLOOKUP(A3907,[1]!T_Printers[#Data],11,FALSE),"")</f>
        <v>5</v>
      </c>
      <c r="M3907">
        <f>IF(SUM(E3907:J3907)&lt;&gt;0,VLOOKUP(C3907,[1]!T_Resins[#Data],8,FALSE),"")</f>
        <v>120</v>
      </c>
      <c r="N3907">
        <f>IF(_xlfn.XLOOKUP(B3907,[1]Printers!$L:$L,[1]Printers!$R:$R,0,0)&gt;0,[1]Parameters!M3907,IF(SUM(E3907:J3907)&lt;&gt;0,VLOOKUP(C3907,[1]!T_Resins[#Data],9,FALSE),""))</f>
        <v>180</v>
      </c>
      <c r="O3907" t="str">
        <f t="shared" si="61"/>
        <v>VoxelabProxima</v>
      </c>
    </row>
    <row r="3908" spans="1:15" x14ac:dyDescent="0.25">
      <c r="A3908" t="str">
        <f t="array" ref="A3908">IF(ROW()-1&gt;COUNTA([1]!T_Printers[Printers])*COUNTA([1]!T_Resins[Resins]),"",INDEX([1]!T_Printers[Printers],INT((ROW()-2)/COUNTA([1]!T_Resins[Resins])+1)))</f>
        <v>Voxelab Proxima</v>
      </c>
      <c r="B3908" t="str">
        <f>_xlfn.XLOOKUP(A3908,[1]!T_Printers[Printers],[1]!T_Printers[Icon link],,0)</f>
        <v>VoxelabProxima</v>
      </c>
      <c r="C3908" t="str">
        <f t="array" ref="C3908">IF(ROW()-1&gt;COUNTA([1]!T_Printers[Printers])*COUNTA([1]!T_Resins[Resins]),"",INDEX([1]!T_Resins[Resins],MOD(ROW()-2,COUNTA([1]!T_Resins[Resins]))+1))</f>
        <v>Tough Black</v>
      </c>
      <c r="D3908">
        <f>IF(SUM(E3908:J3908)&lt;&gt;0,IF(ROW()-1&gt;COUNTA([1]!T_Printers[Printers])*COUNTA([1]!T_Resins[Resins]),"",2),"")</f>
        <v>2</v>
      </c>
      <c r="E3908" cm="1">
        <f t="array" ref="E3908">IFERROR(IF(ROW()-1&gt;COUNTA([1]!T_Printers[Printers])*COUNTA([1]!T_Resins[Resins]),"",_xlfn.IFS(ROUND(VLOOKUP(C3908,[1]!T_Resins[#Data],2,FALSE)/VLOOKUP(A3908,[1]!T_Printers[#Data],5,FALSE),1)&lt;=_xlfn.XLOOKUP(B3908,[1]Printers!L:L,[1]Printers!O:O,1,0,),ROUND(VLOOKUP(C3908,[1]!T_Resins[#Data],2,FALSE)/VLOOKUP(A3908,[1]!T_Printers[#Data],5,FALSE),1),ROUND(VLOOKUP(C3908,[1]!T_Resins[#Data],2,FALSE)/VLOOKUP(A3908,[1]!T_Printers[#Data],5,FALSE),1)&gt;_xlfn.XLOOKUP(B3908,[1]Printers!L:L,[1]Printers!O:O,1,0,),10)),"Используйте слой 100 мкм")</f>
        <v>2.2000000000000002</v>
      </c>
      <c r="F3908">
        <f>IFERROR(IF(ROUND(_xlfn.XLOOKUP([1]Parameters!B3908,[1]Printers!L:L,[1]Printers!Q:Q,,0)*E3908/10,0)*10&lt;_xlfn.XLOOKUP([1]Parameters!B3908,[1]Printers!L:L,[1]Printers!P:P,,0),ROUND(_xlfn.XLOOKUP([1]Parameters!B3908,[1]Printers!L:L,[1]Printers!Q:Q,,0)*E3908/10,0)*10,_xlfn.XLOOKUP([1]Parameters!B3908,[1]Printers!L:L,[1]Printers!P:P,,0)),"")</f>
        <v>20</v>
      </c>
      <c r="G3908" cm="1">
        <f t="array" ref="G3908">IFERROR(IF(ROW()-1&gt;COUNTA([1]!T_Printers[Printers])*COUNTA([1]!T_Resins[Resins]),"",_xlfn.IFS(ROUND(VLOOKUP(C3908,[1]!T_Resins[#Data],3,FALSE)/VLOOKUP(A3908,[1]!T_Printers[#Data],5,FALSE),1)&lt;=_xlfn.XLOOKUP(B3908,[1]Printers!L:L,[1]Printers!O:O,1,0,),ROUND(VLOOKUP(C3908,[1]!T_Resins[#Data],3,FALSE)/VLOOKUP(A3908,[1]!T_Printers[#Data],5,FALSE),1),ROUND(VLOOKUP(C3908,[1]!T_Resins[#Data],3,FALSE)/VLOOKUP(A3908,[1]!T_Printers[#Data],5,FALSE),1)&gt;_xlfn.XLOOKUP(B3908,[1]Printers!L:L,[1]Printers!O:O,1,0,),10)),"")</f>
        <v>2.6</v>
      </c>
      <c r="H3908">
        <f>IFERROR(IF(ROUND(_xlfn.XLOOKUP([1]Parameters!B3908,[1]Printers!L:L,[1]Printers!Q:Q,,0)*G3908/10,0)*10&lt;_xlfn.XLOOKUP([1]Parameters!B3908,[1]Printers!L:L,[1]Printers!P:P,,0),ROUND(_xlfn.XLOOKUP([1]Parameters!B3908,[1]Printers!L:L,[1]Printers!Q:Q,,0)*G3908/10,0)*10,_xlfn.XLOOKUP([1]Parameters!B3908,[1]Printers!L:L,[1]Printers!P:P,,0)),"")</f>
        <v>20</v>
      </c>
      <c r="I3908" s="3" t="str" cm="1">
        <f t="array" ref="I3908">IFERROR(IF(ROW()-1&gt;COUNTA([1]!T_Printers[Printers])*COUNTA([1]!T_Resins[Resins]),"",_xlfn.IFS(ROUND(VLOOKUP(C3908,[1]!T_Resins[#Data],4,FALSE)/VLOOKUP(A3908,[1]!T_Printers[#Data],5,FALSE),1)&lt;=_xlfn.XLOOKUP(B3908,[1]Printers!L:L,[1]Printers!O:O,1,0,),ROUND(VLOOKUP(C3908,[1]!T_Resins[#Data],4,FALSE)/VLOOKUP(A3908,[1]!T_Printers[#Data],5,FALSE),1),ROUND(VLOOKUP(C3908,[1]!T_Resins[#Data],4,FALSE)/VLOOKUP(A3908,[1]!T_Printers[#Data],5,FALSE),1)&gt;_xlfn.XLOOKUP(B3908,[1]Printers!L:L,[1]Printers!O:O,1,0,),"")),"")</f>
        <v/>
      </c>
      <c r="J3908" t="str">
        <f>IFERROR(IF(ROUND(_xlfn.XLOOKUP([1]Parameters!B3908,[1]Printers!L:L,[1]Printers!Q:Q,,0)*I3908/10,0)*10&lt;_xlfn.XLOOKUP([1]Parameters!B3908,[1]Printers!L:L,[1]Printers!P:P,,0),ROUND(_xlfn.XLOOKUP([1]Parameters!B3908,[1]Printers!L:L,[1]Printers!Q:Q,,0)*I3908/10,0)*10,_xlfn.XLOOKUP([1]Parameters!B3908,[1]Printers!L:L,[1]Printers!P:P,,0)),"")</f>
        <v/>
      </c>
      <c r="K3908">
        <f>IF(SUM(E3908:J3908)&lt;&gt;0,VLOOKUP(A3908,[1]!T_Printers[#Data],10,FALSE)+VLOOKUP(C3908,[1]!T_Resins[#Data],10,FALSE),"")</f>
        <v>3</v>
      </c>
      <c r="L3908">
        <f>IF(SUM(E3908:J3908)&lt;&gt;0,VLOOKUP(A3908,[1]!T_Printers[#Data],11,FALSE),"")</f>
        <v>5</v>
      </c>
      <c r="M3908">
        <f>IF(SUM(E3908:J3908)&lt;&gt;0,VLOOKUP(C3908,[1]!T_Resins[#Data],8,FALSE),"")</f>
        <v>120</v>
      </c>
      <c r="N3908">
        <f>IF(_xlfn.XLOOKUP(B3908,[1]Printers!$L:$L,[1]Printers!$R:$R,0,0)&gt;0,[1]Parameters!M3908,IF(SUM(E3908:J3908)&lt;&gt;0,VLOOKUP(C3908,[1]!T_Resins[#Data],9,FALSE),""))</f>
        <v>180</v>
      </c>
      <c r="O3908" t="str">
        <f t="shared" si="61"/>
        <v>VoxelabProxima</v>
      </c>
    </row>
    <row r="3909" spans="1:15" x14ac:dyDescent="0.25">
      <c r="A3909" t="str">
        <f t="array" ref="A3909">IF(ROW()-1&gt;COUNTA([1]!T_Printers[Printers])*COUNTA([1]!T_Resins[Resins]),"",INDEX([1]!T_Printers[Printers],INT((ROW()-2)/COUNTA([1]!T_Resins[Resins])+1)))</f>
        <v>Voxelab Proxima</v>
      </c>
      <c r="B3909" t="str">
        <f>_xlfn.XLOOKUP(A3909,[1]!T_Printers[Printers],[1]!T_Printers[Icon link],,0)</f>
        <v>VoxelabProxima</v>
      </c>
      <c r="C3909" t="str">
        <f t="array" ref="C3909">IF(ROW()-1&gt;COUNTA([1]!T_Printers[Printers])*COUNTA([1]!T_Resins[Resins]),"",INDEX([1]!T_Resins[Resins],MOD(ROW()-2,COUNTA([1]!T_Resins[Resins]))+1))</f>
        <v>Tough Grey</v>
      </c>
      <c r="D3909">
        <f>IF(SUM(E3909:J3909)&lt;&gt;0,IF(ROW()-1&gt;COUNTA([1]!T_Printers[Printers])*COUNTA([1]!T_Resins[Resins]),"",2),"")</f>
        <v>2</v>
      </c>
      <c r="E3909" cm="1">
        <f t="array" ref="E3909">IFERROR(IF(ROW()-1&gt;COUNTA([1]!T_Printers[Printers])*COUNTA([1]!T_Resins[Resins]),"",_xlfn.IFS(ROUND(VLOOKUP(C3909,[1]!T_Resins[#Data],2,FALSE)/VLOOKUP(A3909,[1]!T_Printers[#Data],5,FALSE),1)&lt;=_xlfn.XLOOKUP(B3909,[1]Printers!L:L,[1]Printers!O:O,1,0,),ROUND(VLOOKUP(C3909,[1]!T_Resins[#Data],2,FALSE)/VLOOKUP(A3909,[1]!T_Printers[#Data],5,FALSE),1),ROUND(VLOOKUP(C3909,[1]!T_Resins[#Data],2,FALSE)/VLOOKUP(A3909,[1]!T_Printers[#Data],5,FALSE),1)&gt;_xlfn.XLOOKUP(B3909,[1]Printers!L:L,[1]Printers!O:O,1,0,),10)),"Используйте слой 100 мкм")</f>
        <v>2.2000000000000002</v>
      </c>
      <c r="F3909">
        <f>IFERROR(IF(ROUND(_xlfn.XLOOKUP([1]Parameters!B3909,[1]Printers!L:L,[1]Printers!Q:Q,,0)*E3909/10,0)*10&lt;_xlfn.XLOOKUP([1]Parameters!B3909,[1]Printers!L:L,[1]Printers!P:P,,0),ROUND(_xlfn.XLOOKUP([1]Parameters!B3909,[1]Printers!L:L,[1]Printers!Q:Q,,0)*E3909/10,0)*10,_xlfn.XLOOKUP([1]Parameters!B3909,[1]Printers!L:L,[1]Printers!P:P,,0)),"")</f>
        <v>20</v>
      </c>
      <c r="G3909" cm="1">
        <f t="array" ref="G3909">IFERROR(IF(ROW()-1&gt;COUNTA([1]!T_Printers[Printers])*COUNTA([1]!T_Resins[Resins]),"",_xlfn.IFS(ROUND(VLOOKUP(C3909,[1]!T_Resins[#Data],3,FALSE)/VLOOKUP(A3909,[1]!T_Printers[#Data],5,FALSE),1)&lt;=_xlfn.XLOOKUP(B3909,[1]Printers!L:L,[1]Printers!O:O,1,0,),ROUND(VLOOKUP(C3909,[1]!T_Resins[#Data],3,FALSE)/VLOOKUP(A3909,[1]!T_Printers[#Data],5,FALSE),1),ROUND(VLOOKUP(C3909,[1]!T_Resins[#Data],3,FALSE)/VLOOKUP(A3909,[1]!T_Printers[#Data],5,FALSE),1)&gt;_xlfn.XLOOKUP(B3909,[1]Printers!L:L,[1]Printers!O:O,1,0,),10)),"")</f>
        <v>2.6</v>
      </c>
      <c r="H3909">
        <f>IFERROR(IF(ROUND(_xlfn.XLOOKUP([1]Parameters!B3909,[1]Printers!L:L,[1]Printers!Q:Q,,0)*G3909/10,0)*10&lt;_xlfn.XLOOKUP([1]Parameters!B3909,[1]Printers!L:L,[1]Printers!P:P,,0),ROUND(_xlfn.XLOOKUP([1]Parameters!B3909,[1]Printers!L:L,[1]Printers!Q:Q,,0)*G3909/10,0)*10,_xlfn.XLOOKUP([1]Parameters!B3909,[1]Printers!L:L,[1]Printers!P:P,,0)),"")</f>
        <v>20</v>
      </c>
      <c r="I3909" s="3" t="str" cm="1">
        <f t="array" ref="I3909">IFERROR(IF(ROW()-1&gt;COUNTA([1]!T_Printers[Printers])*COUNTA([1]!T_Resins[Resins]),"",_xlfn.IFS(ROUND(VLOOKUP(C3909,[1]!T_Resins[#Data],4,FALSE)/VLOOKUP(A3909,[1]!T_Printers[#Data],5,FALSE),1)&lt;=_xlfn.XLOOKUP(B3909,[1]Printers!L:L,[1]Printers!O:O,1,0,),ROUND(VLOOKUP(C3909,[1]!T_Resins[#Data],4,FALSE)/VLOOKUP(A3909,[1]!T_Printers[#Data],5,FALSE),1),ROUND(VLOOKUP(C3909,[1]!T_Resins[#Data],4,FALSE)/VLOOKUP(A3909,[1]!T_Printers[#Data],5,FALSE),1)&gt;_xlfn.XLOOKUP(B3909,[1]Printers!L:L,[1]Printers!O:O,1,0,),"")),"")</f>
        <v/>
      </c>
      <c r="J3909" t="str">
        <f>IFERROR(IF(ROUND(_xlfn.XLOOKUP([1]Parameters!B3909,[1]Printers!L:L,[1]Printers!Q:Q,,0)*I3909/10,0)*10&lt;_xlfn.XLOOKUP([1]Parameters!B3909,[1]Printers!L:L,[1]Printers!P:P,,0),ROUND(_xlfn.XLOOKUP([1]Parameters!B3909,[1]Printers!L:L,[1]Printers!Q:Q,,0)*I3909/10,0)*10,_xlfn.XLOOKUP([1]Parameters!B3909,[1]Printers!L:L,[1]Printers!P:P,,0)),"")</f>
        <v/>
      </c>
      <c r="K3909">
        <f>IF(SUM(E3909:J3909)&lt;&gt;0,VLOOKUP(A3909,[1]!T_Printers[#Data],10,FALSE)+VLOOKUP(C3909,[1]!T_Resins[#Data],10,FALSE),"")</f>
        <v>3</v>
      </c>
      <c r="L3909">
        <f>IF(SUM(E3909:J3909)&lt;&gt;0,VLOOKUP(A3909,[1]!T_Printers[#Data],11,FALSE),"")</f>
        <v>5</v>
      </c>
      <c r="M3909">
        <f>IF(SUM(E3909:J3909)&lt;&gt;0,VLOOKUP(C3909,[1]!T_Resins[#Data],8,FALSE),"")</f>
        <v>120</v>
      </c>
      <c r="N3909">
        <f>IF(_xlfn.XLOOKUP(B3909,[1]Printers!$L:$L,[1]Printers!$R:$R,0,0)&gt;0,[1]Parameters!M3909,IF(SUM(E3909:J3909)&lt;&gt;0,VLOOKUP(C3909,[1]!T_Resins[#Data],9,FALSE),""))</f>
        <v>180</v>
      </c>
      <c r="O3909" t="str">
        <f t="shared" si="61"/>
        <v>VoxelabProxima</v>
      </c>
    </row>
    <row r="3910" spans="1:15" x14ac:dyDescent="0.25">
      <c r="A3910" t="str">
        <f t="array" ref="A3910">IF(ROW()-1&gt;COUNTA([1]!T_Printers[Printers])*COUNTA([1]!T_Resins[Resins]),"",INDEX([1]!T_Printers[Printers],INT((ROW()-2)/COUNTA([1]!T_Resins[Resins])+1)))</f>
        <v>Voxelab Proxima</v>
      </c>
      <c r="B3910" t="str">
        <f>_xlfn.XLOOKUP(A3910,[1]!T_Printers[Printers],[1]!T_Printers[Icon link],,0)</f>
        <v>VoxelabProxima</v>
      </c>
      <c r="C3910" t="str">
        <f t="array" ref="C3910">IF(ROW()-1&gt;COUNTA([1]!T_Printers[Printers])*COUNTA([1]!T_Resins[Resins]),"",INDEX([1]!T_Resins[Resins],MOD(ROW()-2,COUNTA([1]!T_Resins[Resins]))+1))</f>
        <v>Tough White</v>
      </c>
      <c r="D3910">
        <f>IF(SUM(E3910:J3910)&lt;&gt;0,IF(ROW()-1&gt;COUNTA([1]!T_Printers[Printers])*COUNTA([1]!T_Resins[Resins]),"",2),"")</f>
        <v>2</v>
      </c>
      <c r="E3910" cm="1">
        <f t="array" ref="E3910">IFERROR(IF(ROW()-1&gt;COUNTA([1]!T_Printers[Printers])*COUNTA([1]!T_Resins[Resins]),"",_xlfn.IFS(ROUND(VLOOKUP(C3910,[1]!T_Resins[#Data],2,FALSE)/VLOOKUP(A3910,[1]!T_Printers[#Data],5,FALSE),1)&lt;=_xlfn.XLOOKUP(B3910,[1]Printers!L:L,[1]Printers!O:O,1,0,),ROUND(VLOOKUP(C3910,[1]!T_Resins[#Data],2,FALSE)/VLOOKUP(A3910,[1]!T_Printers[#Data],5,FALSE),1),ROUND(VLOOKUP(C3910,[1]!T_Resins[#Data],2,FALSE)/VLOOKUP(A3910,[1]!T_Printers[#Data],5,FALSE),1)&gt;_xlfn.XLOOKUP(B3910,[1]Printers!L:L,[1]Printers!O:O,1,0,),10)),"Используйте слой 100 мкм")</f>
        <v>2.2000000000000002</v>
      </c>
      <c r="F3910">
        <f>IFERROR(IF(ROUND(_xlfn.XLOOKUP([1]Parameters!B3910,[1]Printers!L:L,[1]Printers!Q:Q,,0)*E3910/10,0)*10&lt;_xlfn.XLOOKUP([1]Parameters!B3910,[1]Printers!L:L,[1]Printers!P:P,,0),ROUND(_xlfn.XLOOKUP([1]Parameters!B3910,[1]Printers!L:L,[1]Printers!Q:Q,,0)*E3910/10,0)*10,_xlfn.XLOOKUP([1]Parameters!B3910,[1]Printers!L:L,[1]Printers!P:P,,0)),"")</f>
        <v>20</v>
      </c>
      <c r="G3910" cm="1">
        <f t="array" ref="G3910">IFERROR(IF(ROW()-1&gt;COUNTA([1]!T_Printers[Printers])*COUNTA([1]!T_Resins[Resins]),"",_xlfn.IFS(ROUND(VLOOKUP(C3910,[1]!T_Resins[#Data],3,FALSE)/VLOOKUP(A3910,[1]!T_Printers[#Data],5,FALSE),1)&lt;=_xlfn.XLOOKUP(B3910,[1]Printers!L:L,[1]Printers!O:O,1,0,),ROUND(VLOOKUP(C3910,[1]!T_Resins[#Data],3,FALSE)/VLOOKUP(A3910,[1]!T_Printers[#Data],5,FALSE),1),ROUND(VLOOKUP(C3910,[1]!T_Resins[#Data],3,FALSE)/VLOOKUP(A3910,[1]!T_Printers[#Data],5,FALSE),1)&gt;_xlfn.XLOOKUP(B3910,[1]Printers!L:L,[1]Printers!O:O,1,0,),10)),"")</f>
        <v>2.6</v>
      </c>
      <c r="H3910">
        <f>IFERROR(IF(ROUND(_xlfn.XLOOKUP([1]Parameters!B3910,[1]Printers!L:L,[1]Printers!Q:Q,,0)*G3910/10,0)*10&lt;_xlfn.XLOOKUP([1]Parameters!B3910,[1]Printers!L:L,[1]Printers!P:P,,0),ROUND(_xlfn.XLOOKUP([1]Parameters!B3910,[1]Printers!L:L,[1]Printers!Q:Q,,0)*G3910/10,0)*10,_xlfn.XLOOKUP([1]Parameters!B3910,[1]Printers!L:L,[1]Printers!P:P,,0)),"")</f>
        <v>20</v>
      </c>
      <c r="I3910" s="3" t="str" cm="1">
        <f t="array" ref="I3910">IFERROR(IF(ROW()-1&gt;COUNTA([1]!T_Printers[Printers])*COUNTA([1]!T_Resins[Resins]),"",_xlfn.IFS(ROUND(VLOOKUP(C3910,[1]!T_Resins[#Data],4,FALSE)/VLOOKUP(A3910,[1]!T_Printers[#Data],5,FALSE),1)&lt;=_xlfn.XLOOKUP(B3910,[1]Printers!L:L,[1]Printers!O:O,1,0,),ROUND(VLOOKUP(C3910,[1]!T_Resins[#Data],4,FALSE)/VLOOKUP(A3910,[1]!T_Printers[#Data],5,FALSE),1),ROUND(VLOOKUP(C3910,[1]!T_Resins[#Data],4,FALSE)/VLOOKUP(A3910,[1]!T_Printers[#Data],5,FALSE),1)&gt;_xlfn.XLOOKUP(B3910,[1]Printers!L:L,[1]Printers!O:O,1,0,),"")),"")</f>
        <v/>
      </c>
      <c r="J3910" t="str">
        <f>IFERROR(IF(ROUND(_xlfn.XLOOKUP([1]Parameters!B3910,[1]Printers!L:L,[1]Printers!Q:Q,,0)*I3910/10,0)*10&lt;_xlfn.XLOOKUP([1]Parameters!B3910,[1]Printers!L:L,[1]Printers!P:P,,0),ROUND(_xlfn.XLOOKUP([1]Parameters!B3910,[1]Printers!L:L,[1]Printers!Q:Q,,0)*I3910/10,0)*10,_xlfn.XLOOKUP([1]Parameters!B3910,[1]Printers!L:L,[1]Printers!P:P,,0)),"")</f>
        <v/>
      </c>
      <c r="K3910">
        <f>IF(SUM(E3910:J3910)&lt;&gt;0,VLOOKUP(A3910,[1]!T_Printers[#Data],10,FALSE)+VLOOKUP(C3910,[1]!T_Resins[#Data],10,FALSE),"")</f>
        <v>3</v>
      </c>
      <c r="L3910">
        <f>IF(SUM(E3910:J3910)&lt;&gt;0,VLOOKUP(A3910,[1]!T_Printers[#Data],11,FALSE),"")</f>
        <v>5</v>
      </c>
      <c r="M3910">
        <f>IF(SUM(E3910:J3910)&lt;&gt;0,VLOOKUP(C3910,[1]!T_Resins[#Data],8,FALSE),"")</f>
        <v>120</v>
      </c>
      <c r="N3910">
        <f>IF(_xlfn.XLOOKUP(B3910,[1]Printers!$L:$L,[1]Printers!$R:$R,0,0)&gt;0,[1]Parameters!M3910,IF(SUM(E3910:J3910)&lt;&gt;0,VLOOKUP(C3910,[1]!T_Resins[#Data],9,FALSE),""))</f>
        <v>180</v>
      </c>
      <c r="O3910" t="str">
        <f t="shared" si="61"/>
        <v>VoxelabProxima</v>
      </c>
    </row>
    <row r="3911" spans="1:15" x14ac:dyDescent="0.25">
      <c r="A3911" t="str">
        <f t="array" ref="A3911">IF(ROW()-1&gt;COUNTA([1]!T_Printers[Printers])*COUNTA([1]!T_Resins[Resins]),"",INDEX([1]!T_Printers[Printers],INT((ROW()-2)/COUNTA([1]!T_Resins[Resins])+1)))</f>
        <v>Voxelab Proxima</v>
      </c>
      <c r="B3911" t="str">
        <f>_xlfn.XLOOKUP(A3911,[1]!T_Printers[Printers],[1]!T_Printers[Icon link],,0)</f>
        <v>VoxelabProxima</v>
      </c>
      <c r="C3911" t="str">
        <f t="array" ref="C3911">IF(ROW()-1&gt;COUNTA([1]!T_Printers[Printers])*COUNTA([1]!T_Resins[Resins]),"",INDEX([1]!T_Resins[Resins],MOD(ROW()-2,COUNTA([1]!T_Resins[Resins]))+1))</f>
        <v>Jewelry J-Cast</v>
      </c>
      <c r="D3911">
        <f>IF(SUM(E3911:J3911)&lt;&gt;0,IF(ROW()-1&gt;COUNTA([1]!T_Printers[Printers])*COUNTA([1]!T_Resins[Resins]),"",2),"")</f>
        <v>2</v>
      </c>
      <c r="E3911" cm="1">
        <f t="array" ref="E3911">IFERROR(IF(ROW()-1&gt;COUNTA([1]!T_Printers[Printers])*COUNTA([1]!T_Resins[Resins]),"",_xlfn.IFS(ROUND(VLOOKUP(C3911,[1]!T_Resins[#Data],2,FALSE)/VLOOKUP(A3911,[1]!T_Printers[#Data],5,FALSE),1)&lt;=_xlfn.XLOOKUP(B3911,[1]Printers!L:L,[1]Printers!O:O,1,0,),ROUND(VLOOKUP(C3911,[1]!T_Resins[#Data],2,FALSE)/VLOOKUP(A3911,[1]!T_Printers[#Data],5,FALSE),1),ROUND(VLOOKUP(C3911,[1]!T_Resins[#Data],2,FALSE)/VLOOKUP(A3911,[1]!T_Printers[#Data],5,FALSE),1)&gt;_xlfn.XLOOKUP(B3911,[1]Printers!L:L,[1]Printers!O:O,1,0,),10)),"Используйте слой 100 мкм")</f>
        <v>7</v>
      </c>
      <c r="F3911">
        <f>IFERROR(IF(ROUND(_xlfn.XLOOKUP([1]Parameters!B3911,[1]Printers!L:L,[1]Printers!Q:Q,,0)*E3911/10,0)*10&lt;_xlfn.XLOOKUP([1]Parameters!B3911,[1]Printers!L:L,[1]Printers!P:P,,0),ROUND(_xlfn.XLOOKUP([1]Parameters!B3911,[1]Printers!L:L,[1]Printers!Q:Q,,0)*E3911/10,0)*10,_xlfn.XLOOKUP([1]Parameters!B3911,[1]Printers!L:L,[1]Printers!P:P,,0)),"")</f>
        <v>60</v>
      </c>
      <c r="G3911" cm="1">
        <f t="array" ref="G3911">IFERROR(IF(ROW()-1&gt;COUNTA([1]!T_Printers[Printers])*COUNTA([1]!T_Resins[Resins]),"",_xlfn.IFS(ROUND(VLOOKUP(C3911,[1]!T_Resins[#Data],3,FALSE)/VLOOKUP(A3911,[1]!T_Printers[#Data],5,FALSE),1)&lt;=_xlfn.XLOOKUP(B3911,[1]Printers!L:L,[1]Printers!O:O,1,0,),ROUND(VLOOKUP(C3911,[1]!T_Resins[#Data],3,FALSE)/VLOOKUP(A3911,[1]!T_Printers[#Data],5,FALSE),1),ROUND(VLOOKUP(C3911,[1]!T_Resins[#Data],3,FALSE)/VLOOKUP(A3911,[1]!T_Printers[#Data],5,FALSE),1)&gt;_xlfn.XLOOKUP(B3911,[1]Printers!L:L,[1]Printers!O:O,1,0,),10)),"")</f>
        <v>9.6</v>
      </c>
      <c r="H3911">
        <f>IFERROR(IF(ROUND(_xlfn.XLOOKUP([1]Parameters!B3911,[1]Printers!L:L,[1]Printers!Q:Q,,0)*G3911/10,0)*10&lt;_xlfn.XLOOKUP([1]Parameters!B3911,[1]Printers!L:L,[1]Printers!P:P,,0),ROUND(_xlfn.XLOOKUP([1]Parameters!B3911,[1]Printers!L:L,[1]Printers!Q:Q,,0)*G3911/10,0)*10,_xlfn.XLOOKUP([1]Parameters!B3911,[1]Printers!L:L,[1]Printers!P:P,,0)),"")</f>
        <v>90</v>
      </c>
      <c r="I3911" s="3" t="str" cm="1">
        <f t="array" ref="I3911">IFERROR(IF(ROW()-1&gt;COUNTA([1]!T_Printers[Printers])*COUNTA([1]!T_Resins[Resins]),"",_xlfn.IFS(ROUND(VLOOKUP(C3911,[1]!T_Resins[#Data],4,FALSE)/VLOOKUP(A3911,[1]!T_Printers[#Data],5,FALSE),1)&lt;=_xlfn.XLOOKUP(B3911,[1]Printers!L:L,[1]Printers!O:O,1,0,),ROUND(VLOOKUP(C3911,[1]!T_Resins[#Data],4,FALSE)/VLOOKUP(A3911,[1]!T_Printers[#Data],5,FALSE),1),ROUND(VLOOKUP(C3911,[1]!T_Resins[#Data],4,FALSE)/VLOOKUP(A3911,[1]!T_Printers[#Data],5,FALSE),1)&gt;_xlfn.XLOOKUP(B3911,[1]Printers!L:L,[1]Printers!O:O,1,0,),"")),"")</f>
        <v/>
      </c>
      <c r="J3911" t="str">
        <f>IFERROR(IF(ROUND(_xlfn.XLOOKUP([1]Parameters!B3911,[1]Printers!L:L,[1]Printers!Q:Q,,0)*I3911/10,0)*10&lt;_xlfn.XLOOKUP([1]Parameters!B3911,[1]Printers!L:L,[1]Printers!P:P,,0),ROUND(_xlfn.XLOOKUP([1]Parameters!B3911,[1]Printers!L:L,[1]Printers!Q:Q,,0)*I3911/10,0)*10,_xlfn.XLOOKUP([1]Parameters!B3911,[1]Printers!L:L,[1]Printers!P:P,,0)),"")</f>
        <v/>
      </c>
      <c r="K3911">
        <f>IF(SUM(E3911:J3911)&lt;&gt;0,VLOOKUP(A3911,[1]!T_Printers[#Data],10,FALSE)+VLOOKUP(C3911,[1]!T_Resins[#Data],10,FALSE),"")</f>
        <v>3</v>
      </c>
      <c r="L3911">
        <f>IF(SUM(E3911:J3911)&lt;&gt;0,VLOOKUP(A3911,[1]!T_Printers[#Data],11,FALSE),"")</f>
        <v>5</v>
      </c>
      <c r="M3911">
        <f>IF(SUM(E3911:J3911)&lt;&gt;0,VLOOKUP(C3911,[1]!T_Resins[#Data],8,FALSE),"")</f>
        <v>60</v>
      </c>
      <c r="N3911">
        <f>IF(_xlfn.XLOOKUP(B3911,[1]Printers!$L:$L,[1]Printers!$R:$R,0,0)&gt;0,[1]Parameters!M3911,IF(SUM(E3911:J3911)&lt;&gt;0,VLOOKUP(C3911,[1]!T_Resins[#Data],9,FALSE),""))</f>
        <v>60</v>
      </c>
      <c r="O3911" t="str">
        <f t="shared" si="61"/>
        <v>VoxelabProxima</v>
      </c>
    </row>
    <row r="3912" spans="1:15" x14ac:dyDescent="0.25">
      <c r="A3912" t="str">
        <f t="array" ref="A3912">IF(ROW()-1&gt;COUNTA([1]!T_Printers[Printers])*COUNTA([1]!T_Resins[Resins]),"",INDEX([1]!T_Printers[Printers],INT((ROW()-2)/COUNTA([1]!T_Resins[Resins])+1)))</f>
        <v>Voxelab Proxima</v>
      </c>
      <c r="B3912" t="str">
        <f>_xlfn.XLOOKUP(A3912,[1]!T_Printers[Printers],[1]!T_Printers[Icon link],,0)</f>
        <v>VoxelabProxima</v>
      </c>
      <c r="C3912" t="str">
        <f t="array" ref="C3912">IF(ROW()-1&gt;COUNTA([1]!T_Printers[Printers])*COUNTA([1]!T_Resins[Resins]),"",INDEX([1]!T_Resins[Resins],MOD(ROW()-2,COUNTA([1]!T_Resins[Resins]))+1))</f>
        <v>Model Resin Black</v>
      </c>
      <c r="D3912">
        <f>IF(SUM(E3912:J3912)&lt;&gt;0,IF(ROW()-1&gt;COUNTA([1]!T_Printers[Printers])*COUNTA([1]!T_Resins[Resins]),"",2),"")</f>
        <v>2</v>
      </c>
      <c r="E3912" cm="1">
        <f t="array" ref="E3912">IFERROR(IF(ROW()-1&gt;COUNTA([1]!T_Printers[Printers])*COUNTA([1]!T_Resins[Resins]),"",_xlfn.IFS(ROUND(VLOOKUP(C3912,[1]!T_Resins[#Data],2,FALSE)/VLOOKUP(A3912,[1]!T_Printers[#Data],5,FALSE),1)&lt;=_xlfn.XLOOKUP(B3912,[1]Printers!L:L,[1]Printers!O:O,1,0,),ROUND(VLOOKUP(C3912,[1]!T_Resins[#Data],2,FALSE)/VLOOKUP(A3912,[1]!T_Printers[#Data],5,FALSE),1),ROUND(VLOOKUP(C3912,[1]!T_Resins[#Data],2,FALSE)/VLOOKUP(A3912,[1]!T_Printers[#Data],5,FALSE),1)&gt;_xlfn.XLOOKUP(B3912,[1]Printers!L:L,[1]Printers!O:O,1,0,),10)),"Используйте слой 100 мкм")</f>
        <v>2.6</v>
      </c>
      <c r="F3912">
        <f>IFERROR(IF(ROUND(_xlfn.XLOOKUP([1]Parameters!B3912,[1]Printers!L:L,[1]Printers!Q:Q,,0)*E3912/10,0)*10&lt;_xlfn.XLOOKUP([1]Parameters!B3912,[1]Printers!L:L,[1]Printers!P:P,,0),ROUND(_xlfn.XLOOKUP([1]Parameters!B3912,[1]Printers!L:L,[1]Printers!Q:Q,,0)*E3912/10,0)*10,_xlfn.XLOOKUP([1]Parameters!B3912,[1]Printers!L:L,[1]Printers!P:P,,0)),"")</f>
        <v>20</v>
      </c>
      <c r="G3912" cm="1">
        <f t="array" ref="G3912">IFERROR(IF(ROW()-1&gt;COUNTA([1]!T_Printers[Printers])*COUNTA([1]!T_Resins[Resins]),"",_xlfn.IFS(ROUND(VLOOKUP(C3912,[1]!T_Resins[#Data],3,FALSE)/VLOOKUP(A3912,[1]!T_Printers[#Data],5,FALSE),1)&lt;=_xlfn.XLOOKUP(B3912,[1]Printers!L:L,[1]Printers!O:O,1,0,),ROUND(VLOOKUP(C3912,[1]!T_Resins[#Data],3,FALSE)/VLOOKUP(A3912,[1]!T_Printers[#Data],5,FALSE),1),ROUND(VLOOKUP(C3912,[1]!T_Resins[#Data],3,FALSE)/VLOOKUP(A3912,[1]!T_Printers[#Data],5,FALSE),1)&gt;_xlfn.XLOOKUP(B3912,[1]Printers!L:L,[1]Printers!O:O,1,0,),10)),"")</f>
        <v>3.4</v>
      </c>
      <c r="H3912">
        <f>IFERROR(IF(ROUND(_xlfn.XLOOKUP([1]Parameters!B3912,[1]Printers!L:L,[1]Printers!Q:Q,,0)*G3912/10,0)*10&lt;_xlfn.XLOOKUP([1]Parameters!B3912,[1]Printers!L:L,[1]Printers!P:P,,0),ROUND(_xlfn.XLOOKUP([1]Parameters!B3912,[1]Printers!L:L,[1]Printers!Q:Q,,0)*G3912/10,0)*10,_xlfn.XLOOKUP([1]Parameters!B3912,[1]Printers!L:L,[1]Printers!P:P,,0)),"")</f>
        <v>30</v>
      </c>
      <c r="I3912" s="3" t="str" cm="1">
        <f t="array" ref="I3912">IFERROR(IF(ROW()-1&gt;COUNTA([1]!T_Printers[Printers])*COUNTA([1]!T_Resins[Resins]),"",_xlfn.IFS(ROUND(VLOOKUP(C3912,[1]!T_Resins[#Data],4,FALSE)/VLOOKUP(A3912,[1]!T_Printers[#Data],5,FALSE),1)&lt;=_xlfn.XLOOKUP(B3912,[1]Printers!L:L,[1]Printers!O:O,1,0,),ROUND(VLOOKUP(C3912,[1]!T_Resins[#Data],4,FALSE)/VLOOKUP(A3912,[1]!T_Printers[#Data],5,FALSE),1),ROUND(VLOOKUP(C3912,[1]!T_Resins[#Data],4,FALSE)/VLOOKUP(A3912,[1]!T_Printers[#Data],5,FALSE),1)&gt;_xlfn.XLOOKUP(B3912,[1]Printers!L:L,[1]Printers!O:O,1,0,),"")),"")</f>
        <v/>
      </c>
      <c r="J3912" t="str">
        <f>IFERROR(IF(ROUND(_xlfn.XLOOKUP([1]Parameters!B3912,[1]Printers!L:L,[1]Printers!Q:Q,,0)*I3912/10,0)*10&lt;_xlfn.XLOOKUP([1]Parameters!B3912,[1]Printers!L:L,[1]Printers!P:P,,0),ROUND(_xlfn.XLOOKUP([1]Parameters!B3912,[1]Printers!L:L,[1]Printers!Q:Q,,0)*I3912/10,0)*10,_xlfn.XLOOKUP([1]Parameters!B3912,[1]Printers!L:L,[1]Printers!P:P,,0)),"")</f>
        <v/>
      </c>
      <c r="K3912">
        <f>IF(SUM(E3912:J3912)&lt;&gt;0,VLOOKUP(A3912,[1]!T_Printers[#Data],10,FALSE)+VLOOKUP(C3912,[1]!T_Resins[#Data],10,FALSE),"")</f>
        <v>3</v>
      </c>
      <c r="L3912">
        <f>IF(SUM(E3912:J3912)&lt;&gt;0,VLOOKUP(A3912,[1]!T_Printers[#Data],11,FALSE),"")</f>
        <v>5</v>
      </c>
      <c r="M3912">
        <f>IF(SUM(E3912:J3912)&lt;&gt;0,VLOOKUP(C3912,[1]!T_Resins[#Data],8,FALSE),"")</f>
        <v>120</v>
      </c>
      <c r="N3912">
        <f>IF(_xlfn.XLOOKUP(B3912,[1]Printers!$L:$L,[1]Printers!$R:$R,0,0)&gt;0,[1]Parameters!M3912,IF(SUM(E3912:J3912)&lt;&gt;0,VLOOKUP(C3912,[1]!T_Resins[#Data],9,FALSE),""))</f>
        <v>180</v>
      </c>
      <c r="O3912" t="str">
        <f t="shared" si="61"/>
        <v>VoxelabProxima</v>
      </c>
    </row>
    <row r="3913" spans="1:15" x14ac:dyDescent="0.25">
      <c r="A3913" t="str">
        <f t="array" ref="A3913">IF(ROW()-1&gt;COUNTA([1]!T_Printers[Printers])*COUNTA([1]!T_Resins[Resins]),"",INDEX([1]!T_Printers[Printers],INT((ROW()-2)/COUNTA([1]!T_Resins[Resins])+1)))</f>
        <v>Voxelab Proxima</v>
      </c>
      <c r="B3913" t="str">
        <f>_xlfn.XLOOKUP(A3913,[1]!T_Printers[Printers],[1]!T_Printers[Icon link],,0)</f>
        <v>VoxelabProxima</v>
      </c>
      <c r="C3913" t="str">
        <f t="array" ref="C3913">IF(ROW()-1&gt;COUNTA([1]!T_Printers[Printers])*COUNTA([1]!T_Resins[Resins]),"",INDEX([1]!T_Resins[Resins],MOD(ROW()-2,COUNTA([1]!T_Resins[Resins]))+1))</f>
        <v>Model Resin Clear</v>
      </c>
      <c r="D3913">
        <f>IF(SUM(E3913:J3913)&lt;&gt;0,IF(ROW()-1&gt;COUNTA([1]!T_Printers[Printers])*COUNTA([1]!T_Resins[Resins]),"",2),"")</f>
        <v>2</v>
      </c>
      <c r="E3913" cm="1">
        <f t="array" ref="E3913">IFERROR(IF(ROW()-1&gt;COUNTA([1]!T_Printers[Printers])*COUNTA([1]!T_Resins[Resins]),"",_xlfn.IFS(ROUND(VLOOKUP(C3913,[1]!T_Resins[#Data],2,FALSE)/VLOOKUP(A3913,[1]!T_Printers[#Data],5,FALSE),1)&lt;=_xlfn.XLOOKUP(B3913,[1]Printers!L:L,[1]Printers!O:O,1,0,),ROUND(VLOOKUP(C3913,[1]!T_Resins[#Data],2,FALSE)/VLOOKUP(A3913,[1]!T_Printers[#Data],5,FALSE),1),ROUND(VLOOKUP(C3913,[1]!T_Resins[#Data],2,FALSE)/VLOOKUP(A3913,[1]!T_Printers[#Data],5,FALSE),1)&gt;_xlfn.XLOOKUP(B3913,[1]Printers!L:L,[1]Printers!O:O,1,0,),10)),"Используйте слой 100 мкм")</f>
        <v>2.4</v>
      </c>
      <c r="F3913">
        <f>IFERROR(IF(ROUND(_xlfn.XLOOKUP([1]Parameters!B3913,[1]Printers!L:L,[1]Printers!Q:Q,,0)*E3913/10,0)*10&lt;_xlfn.XLOOKUP([1]Parameters!B3913,[1]Printers!L:L,[1]Printers!P:P,,0),ROUND(_xlfn.XLOOKUP([1]Parameters!B3913,[1]Printers!L:L,[1]Printers!Q:Q,,0)*E3913/10,0)*10,_xlfn.XLOOKUP([1]Parameters!B3913,[1]Printers!L:L,[1]Printers!P:P,,0)),"")</f>
        <v>20</v>
      </c>
      <c r="G3913" cm="1">
        <f t="array" ref="G3913">IFERROR(IF(ROW()-1&gt;COUNTA([1]!T_Printers[Printers])*COUNTA([1]!T_Resins[Resins]),"",_xlfn.IFS(ROUND(VLOOKUP(C3913,[1]!T_Resins[#Data],3,FALSE)/VLOOKUP(A3913,[1]!T_Printers[#Data],5,FALSE),1)&lt;=_xlfn.XLOOKUP(B3913,[1]Printers!L:L,[1]Printers!O:O,1,0,),ROUND(VLOOKUP(C3913,[1]!T_Resins[#Data],3,FALSE)/VLOOKUP(A3913,[1]!T_Printers[#Data],5,FALSE),1),ROUND(VLOOKUP(C3913,[1]!T_Resins[#Data],3,FALSE)/VLOOKUP(A3913,[1]!T_Printers[#Data],5,FALSE),1)&gt;_xlfn.XLOOKUP(B3913,[1]Printers!L:L,[1]Printers!O:O,1,0,),10)),"")</f>
        <v>3.2</v>
      </c>
      <c r="H3913">
        <f>IFERROR(IF(ROUND(_xlfn.XLOOKUP([1]Parameters!B3913,[1]Printers!L:L,[1]Printers!Q:Q,,0)*G3913/10,0)*10&lt;_xlfn.XLOOKUP([1]Parameters!B3913,[1]Printers!L:L,[1]Printers!P:P,,0),ROUND(_xlfn.XLOOKUP([1]Parameters!B3913,[1]Printers!L:L,[1]Printers!Q:Q,,0)*G3913/10,0)*10,_xlfn.XLOOKUP([1]Parameters!B3913,[1]Printers!L:L,[1]Printers!P:P,,0)),"")</f>
        <v>30</v>
      </c>
      <c r="I3913" s="3" t="str" cm="1">
        <f t="array" ref="I3913">IFERROR(IF(ROW()-1&gt;COUNTA([1]!T_Printers[Printers])*COUNTA([1]!T_Resins[Resins]),"",_xlfn.IFS(ROUND(VLOOKUP(C3913,[1]!T_Resins[#Data],4,FALSE)/VLOOKUP(A3913,[1]!T_Printers[#Data],5,FALSE),1)&lt;=_xlfn.XLOOKUP(B3913,[1]Printers!L:L,[1]Printers!O:O,1,0,),ROUND(VLOOKUP(C3913,[1]!T_Resins[#Data],4,FALSE)/VLOOKUP(A3913,[1]!T_Printers[#Data],5,FALSE),1),ROUND(VLOOKUP(C3913,[1]!T_Resins[#Data],4,FALSE)/VLOOKUP(A3913,[1]!T_Printers[#Data],5,FALSE),1)&gt;_xlfn.XLOOKUP(B3913,[1]Printers!L:L,[1]Printers!O:O,1,0,),"")),"")</f>
        <v/>
      </c>
      <c r="J3913" t="str">
        <f>IFERROR(IF(ROUND(_xlfn.XLOOKUP([1]Parameters!B3913,[1]Printers!L:L,[1]Printers!Q:Q,,0)*I3913/10,0)*10&lt;_xlfn.XLOOKUP([1]Parameters!B3913,[1]Printers!L:L,[1]Printers!P:P,,0),ROUND(_xlfn.XLOOKUP([1]Parameters!B3913,[1]Printers!L:L,[1]Printers!Q:Q,,0)*I3913/10,0)*10,_xlfn.XLOOKUP([1]Parameters!B3913,[1]Printers!L:L,[1]Printers!P:P,,0)),"")</f>
        <v/>
      </c>
      <c r="K3913">
        <f>IF(SUM(E3913:J3913)&lt;&gt;0,VLOOKUP(A3913,[1]!T_Printers[#Data],10,FALSE)+VLOOKUP(C3913,[1]!T_Resins[#Data],10,FALSE),"")</f>
        <v>3</v>
      </c>
      <c r="L3913">
        <f>IF(SUM(E3913:J3913)&lt;&gt;0,VLOOKUP(A3913,[1]!T_Printers[#Data],11,FALSE),"")</f>
        <v>5</v>
      </c>
      <c r="M3913">
        <f>IF(SUM(E3913:J3913)&lt;&gt;0,VLOOKUP(C3913,[1]!T_Resins[#Data],8,FALSE),"")</f>
        <v>120</v>
      </c>
      <c r="N3913">
        <f>IF(_xlfn.XLOOKUP(B3913,[1]Printers!$L:$L,[1]Printers!$R:$R,0,0)&gt;0,[1]Parameters!M3913,IF(SUM(E3913:J3913)&lt;&gt;0,VLOOKUP(C3913,[1]!T_Resins[#Data],9,FALSE),""))</f>
        <v>180</v>
      </c>
      <c r="O3913" t="str">
        <f t="shared" si="61"/>
        <v>VoxelabProxima</v>
      </c>
    </row>
    <row r="3914" spans="1:15" x14ac:dyDescent="0.25">
      <c r="A3914" t="str">
        <f t="array" ref="A3914">IF(ROW()-1&gt;COUNTA([1]!T_Printers[Printers])*COUNTA([1]!T_Resins[Resins]),"",INDEX([1]!T_Printers[Printers],INT((ROW()-2)/COUNTA([1]!T_Resins[Resins])+1)))</f>
        <v>Voxelab Proxima</v>
      </c>
      <c r="B3914" t="str">
        <f>_xlfn.XLOOKUP(A3914,[1]!T_Printers[Printers],[1]!T_Printers[Icon link],,0)</f>
        <v>VoxelabProxima</v>
      </c>
      <c r="C3914" t="str">
        <f t="array" ref="C3914">IF(ROW()-1&gt;COUNTA([1]!T_Printers[Printers])*COUNTA([1]!T_Resins[Resins]),"",INDEX([1]!T_Resins[Resins],MOD(ROW()-2,COUNTA([1]!T_Resins[Resins]))+1))</f>
        <v>Model Resin Grey</v>
      </c>
      <c r="D3914">
        <f>IF(SUM(E3914:J3914)&lt;&gt;0,IF(ROW()-1&gt;COUNTA([1]!T_Printers[Printers])*COUNTA([1]!T_Resins[Resins]),"",2),"")</f>
        <v>2</v>
      </c>
      <c r="E3914" cm="1">
        <f t="array" ref="E3914">IFERROR(IF(ROW()-1&gt;COUNTA([1]!T_Printers[Printers])*COUNTA([1]!T_Resins[Resins]),"",_xlfn.IFS(ROUND(VLOOKUP(C3914,[1]!T_Resins[#Data],2,FALSE)/VLOOKUP(A3914,[1]!T_Printers[#Data],5,FALSE),1)&lt;=_xlfn.XLOOKUP(B3914,[1]Printers!L:L,[1]Printers!O:O,1,0,),ROUND(VLOOKUP(C3914,[1]!T_Resins[#Data],2,FALSE)/VLOOKUP(A3914,[1]!T_Printers[#Data],5,FALSE),1),ROUND(VLOOKUP(C3914,[1]!T_Resins[#Data],2,FALSE)/VLOOKUP(A3914,[1]!T_Printers[#Data],5,FALSE),1)&gt;_xlfn.XLOOKUP(B3914,[1]Printers!L:L,[1]Printers!O:O,1,0,),10)),"Используйте слой 100 мкм")</f>
        <v>3.7</v>
      </c>
      <c r="F3914">
        <f>IFERROR(IF(ROUND(_xlfn.XLOOKUP([1]Parameters!B3914,[1]Printers!L:L,[1]Printers!Q:Q,,0)*E3914/10,0)*10&lt;_xlfn.XLOOKUP([1]Parameters!B3914,[1]Printers!L:L,[1]Printers!P:P,,0),ROUND(_xlfn.XLOOKUP([1]Parameters!B3914,[1]Printers!L:L,[1]Printers!Q:Q,,0)*E3914/10,0)*10,_xlfn.XLOOKUP([1]Parameters!B3914,[1]Printers!L:L,[1]Printers!P:P,,0)),"")</f>
        <v>30</v>
      </c>
      <c r="G3914" cm="1">
        <f t="array" ref="G3914">IFERROR(IF(ROW()-1&gt;COUNTA([1]!T_Printers[Printers])*COUNTA([1]!T_Resins[Resins]),"",_xlfn.IFS(ROUND(VLOOKUP(C3914,[1]!T_Resins[#Data],3,FALSE)/VLOOKUP(A3914,[1]!T_Printers[#Data],5,FALSE),1)&lt;=_xlfn.XLOOKUP(B3914,[1]Printers!L:L,[1]Printers!O:O,1,0,),ROUND(VLOOKUP(C3914,[1]!T_Resins[#Data],3,FALSE)/VLOOKUP(A3914,[1]!T_Printers[#Data],5,FALSE),1),ROUND(VLOOKUP(C3914,[1]!T_Resins[#Data],3,FALSE)/VLOOKUP(A3914,[1]!T_Printers[#Data],5,FALSE),1)&gt;_xlfn.XLOOKUP(B3914,[1]Printers!L:L,[1]Printers!O:O,1,0,),10)),"")</f>
        <v>4.8</v>
      </c>
      <c r="H3914">
        <f>IFERROR(IF(ROUND(_xlfn.XLOOKUP([1]Parameters!B3914,[1]Printers!L:L,[1]Printers!Q:Q,,0)*G3914/10,0)*10&lt;_xlfn.XLOOKUP([1]Parameters!B3914,[1]Printers!L:L,[1]Printers!P:P,,0),ROUND(_xlfn.XLOOKUP([1]Parameters!B3914,[1]Printers!L:L,[1]Printers!Q:Q,,0)*G3914/10,0)*10,_xlfn.XLOOKUP([1]Parameters!B3914,[1]Printers!L:L,[1]Printers!P:P,,0)),"")</f>
        <v>40</v>
      </c>
      <c r="I3914" s="3" t="str" cm="1">
        <f t="array" ref="I3914">IFERROR(IF(ROW()-1&gt;COUNTA([1]!T_Printers[Printers])*COUNTA([1]!T_Resins[Resins]),"",_xlfn.IFS(ROUND(VLOOKUP(C3914,[1]!T_Resins[#Data],4,FALSE)/VLOOKUP(A3914,[1]!T_Printers[#Data],5,FALSE),1)&lt;=_xlfn.XLOOKUP(B3914,[1]Printers!L:L,[1]Printers!O:O,1,0,),ROUND(VLOOKUP(C3914,[1]!T_Resins[#Data],4,FALSE)/VLOOKUP(A3914,[1]!T_Printers[#Data],5,FALSE),1),ROUND(VLOOKUP(C3914,[1]!T_Resins[#Data],4,FALSE)/VLOOKUP(A3914,[1]!T_Printers[#Data],5,FALSE),1)&gt;_xlfn.XLOOKUP(B3914,[1]Printers!L:L,[1]Printers!O:O,1,0,),"")),"")</f>
        <v/>
      </c>
      <c r="J3914" t="str">
        <f>IFERROR(IF(ROUND(_xlfn.XLOOKUP([1]Parameters!B3914,[1]Printers!L:L,[1]Printers!Q:Q,,0)*I3914/10,0)*10&lt;_xlfn.XLOOKUP([1]Parameters!B3914,[1]Printers!L:L,[1]Printers!P:P,,0),ROUND(_xlfn.XLOOKUP([1]Parameters!B3914,[1]Printers!L:L,[1]Printers!Q:Q,,0)*I3914/10,0)*10,_xlfn.XLOOKUP([1]Parameters!B3914,[1]Printers!L:L,[1]Printers!P:P,,0)),"")</f>
        <v/>
      </c>
      <c r="K3914">
        <f>IF(SUM(E3914:J3914)&lt;&gt;0,VLOOKUP(A3914,[1]!T_Printers[#Data],10,FALSE)+VLOOKUP(C3914,[1]!T_Resins[#Data],10,FALSE),"")</f>
        <v>3</v>
      </c>
      <c r="L3914">
        <f>IF(SUM(E3914:J3914)&lt;&gt;0,VLOOKUP(A3914,[1]!T_Printers[#Data],11,FALSE),"")</f>
        <v>5</v>
      </c>
      <c r="M3914">
        <f>IF(SUM(E3914:J3914)&lt;&gt;0,VLOOKUP(C3914,[1]!T_Resins[#Data],8,FALSE),"")</f>
        <v>120</v>
      </c>
      <c r="N3914">
        <f>IF(_xlfn.XLOOKUP(B3914,[1]Printers!$L:$L,[1]Printers!$R:$R,0,0)&gt;0,[1]Parameters!M3914,IF(SUM(E3914:J3914)&lt;&gt;0,VLOOKUP(C3914,[1]!T_Resins[#Data],9,FALSE),""))</f>
        <v>180</v>
      </c>
      <c r="O3914" t="str">
        <f t="shared" si="61"/>
        <v>VoxelabProxima</v>
      </c>
    </row>
    <row r="3915" spans="1:15" x14ac:dyDescent="0.25">
      <c r="A3915" t="str">
        <f t="array" ref="A3915">IF(ROW()-1&gt;COUNTA([1]!T_Printers[Printers])*COUNTA([1]!T_Resins[Resins]),"",INDEX([1]!T_Printers[Printers],INT((ROW()-2)/COUNTA([1]!T_Resins[Resins])+1)))</f>
        <v>Voxelab Proxima</v>
      </c>
      <c r="B3915" t="str">
        <f>_xlfn.XLOOKUP(A3915,[1]!T_Printers[Printers],[1]!T_Printers[Icon link],,0)</f>
        <v>VoxelabProxima</v>
      </c>
      <c r="C3915" t="str">
        <f t="array" ref="C3915">IF(ROW()-1&gt;COUNTA([1]!T_Printers[Printers])*COUNTA([1]!T_Resins[Resins]),"",INDEX([1]!T_Resins[Resins],MOD(ROW()-2,COUNTA([1]!T_Resins[Resins]))+1))</f>
        <v>Model Resin White</v>
      </c>
      <c r="D3915">
        <f>IF(SUM(E3915:J3915)&lt;&gt;0,IF(ROW()-1&gt;COUNTA([1]!T_Printers[Printers])*COUNTA([1]!T_Resins[Resins]),"",2),"")</f>
        <v>2</v>
      </c>
      <c r="E3915" cm="1">
        <f t="array" ref="E3915">IFERROR(IF(ROW()-1&gt;COUNTA([1]!T_Printers[Printers])*COUNTA([1]!T_Resins[Resins]),"",_xlfn.IFS(ROUND(VLOOKUP(C3915,[1]!T_Resins[#Data],2,FALSE)/VLOOKUP(A3915,[1]!T_Printers[#Data],5,FALSE),1)&lt;=_xlfn.XLOOKUP(B3915,[1]Printers!L:L,[1]Printers!O:O,1,0,),ROUND(VLOOKUP(C3915,[1]!T_Resins[#Data],2,FALSE)/VLOOKUP(A3915,[1]!T_Printers[#Data],5,FALSE),1),ROUND(VLOOKUP(C3915,[1]!T_Resins[#Data],2,FALSE)/VLOOKUP(A3915,[1]!T_Printers[#Data],5,FALSE),1)&gt;_xlfn.XLOOKUP(B3915,[1]Printers!L:L,[1]Printers!O:O,1,0,),10)),"Используйте слой 100 мкм")</f>
        <v>2.2999999999999998</v>
      </c>
      <c r="F3915">
        <f>IFERROR(IF(ROUND(_xlfn.XLOOKUP([1]Parameters!B3915,[1]Printers!L:L,[1]Printers!Q:Q,,0)*E3915/10,0)*10&lt;_xlfn.XLOOKUP([1]Parameters!B3915,[1]Printers!L:L,[1]Printers!P:P,,0),ROUND(_xlfn.XLOOKUP([1]Parameters!B3915,[1]Printers!L:L,[1]Printers!Q:Q,,0)*E3915/10,0)*10,_xlfn.XLOOKUP([1]Parameters!B3915,[1]Printers!L:L,[1]Printers!P:P,,0)),"")</f>
        <v>20</v>
      </c>
      <c r="G3915" cm="1">
        <f t="array" ref="G3915">IFERROR(IF(ROW()-1&gt;COUNTA([1]!T_Printers[Printers])*COUNTA([1]!T_Resins[Resins]),"",_xlfn.IFS(ROUND(VLOOKUP(C3915,[1]!T_Resins[#Data],3,FALSE)/VLOOKUP(A3915,[1]!T_Printers[#Data],5,FALSE),1)&lt;=_xlfn.XLOOKUP(B3915,[1]Printers!L:L,[1]Printers!O:O,1,0,),ROUND(VLOOKUP(C3915,[1]!T_Resins[#Data],3,FALSE)/VLOOKUP(A3915,[1]!T_Printers[#Data],5,FALSE),1),ROUND(VLOOKUP(C3915,[1]!T_Resins[#Data],3,FALSE)/VLOOKUP(A3915,[1]!T_Printers[#Data],5,FALSE),1)&gt;_xlfn.XLOOKUP(B3915,[1]Printers!L:L,[1]Printers!O:O,1,0,),10)),"")</f>
        <v>3</v>
      </c>
      <c r="H3915">
        <f>IFERROR(IF(ROUND(_xlfn.XLOOKUP([1]Parameters!B3915,[1]Printers!L:L,[1]Printers!Q:Q,,0)*G3915/10,0)*10&lt;_xlfn.XLOOKUP([1]Parameters!B3915,[1]Printers!L:L,[1]Printers!P:P,,0),ROUND(_xlfn.XLOOKUP([1]Parameters!B3915,[1]Printers!L:L,[1]Printers!Q:Q,,0)*G3915/10,0)*10,_xlfn.XLOOKUP([1]Parameters!B3915,[1]Printers!L:L,[1]Printers!P:P,,0)),"")</f>
        <v>30</v>
      </c>
      <c r="I3915" s="3" t="str" cm="1">
        <f t="array" ref="I3915">IFERROR(IF(ROW()-1&gt;COUNTA([1]!T_Printers[Printers])*COUNTA([1]!T_Resins[Resins]),"",_xlfn.IFS(ROUND(VLOOKUP(C3915,[1]!T_Resins[#Data],4,FALSE)/VLOOKUP(A3915,[1]!T_Printers[#Data],5,FALSE),1)&lt;=_xlfn.XLOOKUP(B3915,[1]Printers!L:L,[1]Printers!O:O,1,0,),ROUND(VLOOKUP(C3915,[1]!T_Resins[#Data],4,FALSE)/VLOOKUP(A3915,[1]!T_Printers[#Data],5,FALSE),1),ROUND(VLOOKUP(C3915,[1]!T_Resins[#Data],4,FALSE)/VLOOKUP(A3915,[1]!T_Printers[#Data],5,FALSE),1)&gt;_xlfn.XLOOKUP(B3915,[1]Printers!L:L,[1]Printers!O:O,1,0,),"")),"")</f>
        <v/>
      </c>
      <c r="J3915" t="str">
        <f>IFERROR(IF(ROUND(_xlfn.XLOOKUP([1]Parameters!B3915,[1]Printers!L:L,[1]Printers!Q:Q,,0)*I3915/10,0)*10&lt;_xlfn.XLOOKUP([1]Parameters!B3915,[1]Printers!L:L,[1]Printers!P:P,,0),ROUND(_xlfn.XLOOKUP([1]Parameters!B3915,[1]Printers!L:L,[1]Printers!Q:Q,,0)*I3915/10,0)*10,_xlfn.XLOOKUP([1]Parameters!B3915,[1]Printers!L:L,[1]Printers!P:P,,0)),"")</f>
        <v/>
      </c>
      <c r="K3915">
        <f>IF(SUM(E3915:J3915)&lt;&gt;0,VLOOKUP(A3915,[1]!T_Printers[#Data],10,FALSE)+VLOOKUP(C3915,[1]!T_Resins[#Data],10,FALSE),"")</f>
        <v>3</v>
      </c>
      <c r="L3915">
        <f>IF(SUM(E3915:J3915)&lt;&gt;0,VLOOKUP(A3915,[1]!T_Printers[#Data],11,FALSE),"")</f>
        <v>5</v>
      </c>
      <c r="M3915">
        <f>IF(SUM(E3915:J3915)&lt;&gt;0,VLOOKUP(C3915,[1]!T_Resins[#Data],8,FALSE),"")</f>
        <v>120</v>
      </c>
      <c r="N3915">
        <f>IF(_xlfn.XLOOKUP(B3915,[1]Printers!$L:$L,[1]Printers!$R:$R,0,0)&gt;0,[1]Parameters!M3915,IF(SUM(E3915:J3915)&lt;&gt;0,VLOOKUP(C3915,[1]!T_Resins[#Data],9,FALSE),""))</f>
        <v>180</v>
      </c>
      <c r="O3915" t="str">
        <f t="shared" si="61"/>
        <v>VoxelabProxima</v>
      </c>
    </row>
    <row r="3916" spans="1:15" x14ac:dyDescent="0.25">
      <c r="A3916" t="str">
        <f t="array" ref="A3916">IF(ROW()-1&gt;COUNTA([1]!T_Printers[Printers])*COUNTA([1]!T_Resins[Resins]),"",INDEX([1]!T_Printers[Printers],INT((ROW()-2)/COUNTA([1]!T_Resins[Resins])+1)))</f>
        <v>Voxelab Proxima</v>
      </c>
      <c r="B3916" t="str">
        <f>_xlfn.XLOOKUP(A3916,[1]!T_Printers[Printers],[1]!T_Printers[Icon link],,0)</f>
        <v>VoxelabProxima</v>
      </c>
      <c r="C3916" t="str">
        <f t="array" ref="C3916">IF(ROW()-1&gt;COUNTA([1]!T_Printers[Printers])*COUNTA([1]!T_Resins[Resins]),"",INDEX([1]!T_Resins[Resins],MOD(ROW()-2,COUNTA([1]!T_Resins[Resins]))+1))</f>
        <v>Silicone-Compatiable Model Resin (J-Model)</v>
      </c>
      <c r="D3916">
        <f>IF(SUM(E3916:J3916)&lt;&gt;0,IF(ROW()-1&gt;COUNTA([1]!T_Printers[Printers])*COUNTA([1]!T_Resins[Resins]),"",2),"")</f>
        <v>2</v>
      </c>
      <c r="E3916" cm="1">
        <f t="array" ref="E3916">IFERROR(IF(ROW()-1&gt;COUNTA([1]!T_Printers[Printers])*COUNTA([1]!T_Resins[Resins]),"",_xlfn.IFS(ROUND(VLOOKUP(C3916,[1]!T_Resins[#Data],2,FALSE)/VLOOKUP(A3916,[1]!T_Printers[#Data],5,FALSE),1)&lt;=_xlfn.XLOOKUP(B3916,[1]Printers!L:L,[1]Printers!O:O,1,0,),ROUND(VLOOKUP(C3916,[1]!T_Resins[#Data],2,FALSE)/VLOOKUP(A3916,[1]!T_Printers[#Data],5,FALSE),1),ROUND(VLOOKUP(C3916,[1]!T_Resins[#Data],2,FALSE)/VLOOKUP(A3916,[1]!T_Printers[#Data],5,FALSE),1)&gt;_xlfn.XLOOKUP(B3916,[1]Printers!L:L,[1]Printers!O:O,1,0,),10)),"Используйте слой 100 мкм")</f>
        <v>2.2999999999999998</v>
      </c>
      <c r="F3916">
        <f>IFERROR(IF(ROUND(_xlfn.XLOOKUP([1]Parameters!B3916,[1]Printers!L:L,[1]Printers!Q:Q,,0)*E3916/10,0)*10&lt;_xlfn.XLOOKUP([1]Parameters!B3916,[1]Printers!L:L,[1]Printers!P:P,,0),ROUND(_xlfn.XLOOKUP([1]Parameters!B3916,[1]Printers!L:L,[1]Printers!Q:Q,,0)*E3916/10,0)*10,_xlfn.XLOOKUP([1]Parameters!B3916,[1]Printers!L:L,[1]Printers!P:P,,0)),"")</f>
        <v>20</v>
      </c>
      <c r="G3916" cm="1">
        <f t="array" ref="G3916">IFERROR(IF(ROW()-1&gt;COUNTA([1]!T_Printers[Printers])*COUNTA([1]!T_Resins[Resins]),"",_xlfn.IFS(ROUND(VLOOKUP(C3916,[1]!T_Resins[#Data],3,FALSE)/VLOOKUP(A3916,[1]!T_Printers[#Data],5,FALSE),1)&lt;=_xlfn.XLOOKUP(B3916,[1]Printers!L:L,[1]Printers!O:O,1,0,),ROUND(VLOOKUP(C3916,[1]!T_Resins[#Data],3,FALSE)/VLOOKUP(A3916,[1]!T_Printers[#Data],5,FALSE),1),ROUND(VLOOKUP(C3916,[1]!T_Resins[#Data],3,FALSE)/VLOOKUP(A3916,[1]!T_Printers[#Data],5,FALSE),1)&gt;_xlfn.XLOOKUP(B3916,[1]Printers!L:L,[1]Printers!O:O,1,0,),10)),"")</f>
        <v>3</v>
      </c>
      <c r="H3916">
        <f>IFERROR(IF(ROUND(_xlfn.XLOOKUP([1]Parameters!B3916,[1]Printers!L:L,[1]Printers!Q:Q,,0)*G3916/10,0)*10&lt;_xlfn.XLOOKUP([1]Parameters!B3916,[1]Printers!L:L,[1]Printers!P:P,,0),ROUND(_xlfn.XLOOKUP([1]Parameters!B3916,[1]Printers!L:L,[1]Printers!Q:Q,,0)*G3916/10,0)*10,_xlfn.XLOOKUP([1]Parameters!B3916,[1]Printers!L:L,[1]Printers!P:P,,0)),"")</f>
        <v>30</v>
      </c>
      <c r="I3916" s="3" t="str" cm="1">
        <f t="array" ref="I3916">IFERROR(IF(ROW()-1&gt;COUNTA([1]!T_Printers[Printers])*COUNTA([1]!T_Resins[Resins]),"",_xlfn.IFS(ROUND(VLOOKUP(C3916,[1]!T_Resins[#Data],4,FALSE)/VLOOKUP(A3916,[1]!T_Printers[#Data],5,FALSE),1)&lt;=_xlfn.XLOOKUP(B3916,[1]Printers!L:L,[1]Printers!O:O,1,0,),ROUND(VLOOKUP(C3916,[1]!T_Resins[#Data],4,FALSE)/VLOOKUP(A3916,[1]!T_Printers[#Data],5,FALSE),1),ROUND(VLOOKUP(C3916,[1]!T_Resins[#Data],4,FALSE)/VLOOKUP(A3916,[1]!T_Printers[#Data],5,FALSE),1)&gt;_xlfn.XLOOKUP(B3916,[1]Printers!L:L,[1]Printers!O:O,1,0,),"")),"")</f>
        <v/>
      </c>
      <c r="J3916" t="str">
        <f>IFERROR(IF(ROUND(_xlfn.XLOOKUP([1]Parameters!B3916,[1]Printers!L:L,[1]Printers!Q:Q,,0)*I3916/10,0)*10&lt;_xlfn.XLOOKUP([1]Parameters!B3916,[1]Printers!L:L,[1]Printers!P:P,,0),ROUND(_xlfn.XLOOKUP([1]Parameters!B3916,[1]Printers!L:L,[1]Printers!Q:Q,,0)*I3916/10,0)*10,_xlfn.XLOOKUP([1]Parameters!B3916,[1]Printers!L:L,[1]Printers!P:P,,0)),"")</f>
        <v/>
      </c>
      <c r="K3916">
        <f>IF(SUM(E3916:J3916)&lt;&gt;0,VLOOKUP(A3916,[1]!T_Printers[#Data],10,FALSE)+VLOOKUP(C3916,[1]!T_Resins[#Data],10,FALSE),"")</f>
        <v>3</v>
      </c>
      <c r="L3916">
        <f>IF(SUM(E3916:J3916)&lt;&gt;0,VLOOKUP(A3916,[1]!T_Printers[#Data],11,FALSE),"")</f>
        <v>5</v>
      </c>
      <c r="M3916">
        <f>IF(SUM(E3916:J3916)&lt;&gt;0,VLOOKUP(C3916,[1]!T_Resins[#Data],8,FALSE),"")</f>
        <v>60</v>
      </c>
      <c r="N3916">
        <f>IF(_xlfn.XLOOKUP(B3916,[1]Printers!$L:$L,[1]Printers!$R:$R,0,0)&gt;0,[1]Parameters!M3916,IF(SUM(E3916:J3916)&lt;&gt;0,VLOOKUP(C3916,[1]!T_Resins[#Data],9,FALSE),""))</f>
        <v>60</v>
      </c>
      <c r="O3916" t="str">
        <f t="shared" si="61"/>
        <v>VoxelabProxima</v>
      </c>
    </row>
    <row r="3917" spans="1:15" x14ac:dyDescent="0.25">
      <c r="A3917" t="str">
        <f t="array" ref="A3917">IF(ROW()-1&gt;COUNTA([1]!T_Printers[Printers])*COUNTA([1]!T_Resins[Resins]),"",INDEX([1]!T_Printers[Printers],INT((ROW()-2)/COUNTA([1]!T_Resins[Resins])+1)))</f>
        <v>Voxelab Proxima</v>
      </c>
      <c r="B3917" t="str">
        <f>_xlfn.XLOOKUP(A3917,[1]!T_Printers[Printers],[1]!T_Printers[Icon link],,0)</f>
        <v>VoxelabProxima</v>
      </c>
      <c r="C3917" t="str">
        <f t="array" ref="C3917">IF(ROW()-1&gt;COUNTA([1]!T_Printers[Printers])*COUNTA([1]!T_Resins[Resins]),"",INDEX([1]!T_Resins[Resins],MOD(ROW()-2,COUNTA([1]!T_Resins[Resins]))+1))</f>
        <v>Silicone-Like Black</v>
      </c>
      <c r="D3917">
        <f>IF(SUM(E3917:J3917)&lt;&gt;0,IF(ROW()-1&gt;COUNTA([1]!T_Printers[Printers])*COUNTA([1]!T_Resins[Resins]),"",2),"")</f>
        <v>2</v>
      </c>
      <c r="E3917" cm="1">
        <f t="array" ref="E3917">IFERROR(IF(ROW()-1&gt;COUNTA([1]!T_Printers[Printers])*COUNTA([1]!T_Resins[Resins]),"",_xlfn.IFS(ROUND(VLOOKUP(C3917,[1]!T_Resins[#Data],2,FALSE)/VLOOKUP(A3917,[1]!T_Printers[#Data],5,FALSE),1)&lt;=_xlfn.XLOOKUP(B3917,[1]Printers!L:L,[1]Printers!O:O,1,0,),ROUND(VLOOKUP(C3917,[1]!T_Resins[#Data],2,FALSE)/VLOOKUP(A3917,[1]!T_Printers[#Data],5,FALSE),1),ROUND(VLOOKUP(C3917,[1]!T_Resins[#Data],2,FALSE)/VLOOKUP(A3917,[1]!T_Printers[#Data],5,FALSE),1)&gt;_xlfn.XLOOKUP(B3917,[1]Printers!L:L,[1]Printers!O:O,1,0,),10)),"Используйте слой 100 мкм")</f>
        <v>5.5</v>
      </c>
      <c r="F3917">
        <f>IFERROR(IF(ROUND(_xlfn.XLOOKUP([1]Parameters!B3917,[1]Printers!L:L,[1]Printers!Q:Q,,0)*E3917/10,0)*10&lt;_xlfn.XLOOKUP([1]Parameters!B3917,[1]Printers!L:L,[1]Printers!P:P,,0),ROUND(_xlfn.XLOOKUP([1]Parameters!B3917,[1]Printers!L:L,[1]Printers!Q:Q,,0)*E3917/10,0)*10,_xlfn.XLOOKUP([1]Parameters!B3917,[1]Printers!L:L,[1]Printers!P:P,,0)),"")</f>
        <v>50</v>
      </c>
      <c r="G3917" cm="1">
        <f t="array" ref="G3917">IFERROR(IF(ROW()-1&gt;COUNTA([1]!T_Printers[Printers])*COUNTA([1]!T_Resins[Resins]),"",_xlfn.IFS(ROUND(VLOOKUP(C3917,[1]!T_Resins[#Data],3,FALSE)/VLOOKUP(A3917,[1]!T_Printers[#Data],5,FALSE),1)&lt;=_xlfn.XLOOKUP(B3917,[1]Printers!L:L,[1]Printers!O:O,1,0,),ROUND(VLOOKUP(C3917,[1]!T_Resins[#Data],3,FALSE)/VLOOKUP(A3917,[1]!T_Printers[#Data],5,FALSE),1),ROUND(VLOOKUP(C3917,[1]!T_Resins[#Data],3,FALSE)/VLOOKUP(A3917,[1]!T_Printers[#Data],5,FALSE),1)&gt;_xlfn.XLOOKUP(B3917,[1]Printers!L:L,[1]Printers!O:O,1,0,),10)),"")</f>
        <v>7.2</v>
      </c>
      <c r="H3917">
        <f>IFERROR(IF(ROUND(_xlfn.XLOOKUP([1]Parameters!B3917,[1]Printers!L:L,[1]Printers!Q:Q,,0)*G3917/10,0)*10&lt;_xlfn.XLOOKUP([1]Parameters!B3917,[1]Printers!L:L,[1]Printers!P:P,,0),ROUND(_xlfn.XLOOKUP([1]Parameters!B3917,[1]Printers!L:L,[1]Printers!Q:Q,,0)*G3917/10,0)*10,_xlfn.XLOOKUP([1]Parameters!B3917,[1]Printers!L:L,[1]Printers!P:P,,0)),"")</f>
        <v>60</v>
      </c>
      <c r="I3917" s="3" t="str" cm="1">
        <f t="array" ref="I3917">IFERROR(IF(ROW()-1&gt;COUNTA([1]!T_Printers[Printers])*COUNTA([1]!T_Resins[Resins]),"",_xlfn.IFS(ROUND(VLOOKUP(C3917,[1]!T_Resins[#Data],4,FALSE)/VLOOKUP(A3917,[1]!T_Printers[#Data],5,FALSE),1)&lt;=_xlfn.XLOOKUP(B3917,[1]Printers!L:L,[1]Printers!O:O,1,0,),ROUND(VLOOKUP(C3917,[1]!T_Resins[#Data],4,FALSE)/VLOOKUP(A3917,[1]!T_Printers[#Data],5,FALSE),1),ROUND(VLOOKUP(C3917,[1]!T_Resins[#Data],4,FALSE)/VLOOKUP(A3917,[1]!T_Printers[#Data],5,FALSE),1)&gt;_xlfn.XLOOKUP(B3917,[1]Printers!L:L,[1]Printers!O:O,1,0,),"")),"")</f>
        <v/>
      </c>
      <c r="J3917" t="str">
        <f>IFERROR(IF(ROUND(_xlfn.XLOOKUP([1]Parameters!B3917,[1]Printers!L:L,[1]Printers!Q:Q,,0)*I3917/10,0)*10&lt;_xlfn.XLOOKUP([1]Parameters!B3917,[1]Printers!L:L,[1]Printers!P:P,,0),ROUND(_xlfn.XLOOKUP([1]Parameters!B3917,[1]Printers!L:L,[1]Printers!Q:Q,,0)*I3917/10,0)*10,_xlfn.XLOOKUP([1]Parameters!B3917,[1]Printers!L:L,[1]Printers!P:P,,0)),"")</f>
        <v/>
      </c>
      <c r="K3917">
        <f>IF(SUM(E3917:J3917)&lt;&gt;0,VLOOKUP(A3917,[1]!T_Printers[#Data],10,FALSE)+VLOOKUP(C3917,[1]!T_Resins[#Data],10,FALSE),"")</f>
        <v>3</v>
      </c>
      <c r="L3917">
        <f>IF(SUM(E3917:J3917)&lt;&gt;0,VLOOKUP(A3917,[1]!T_Printers[#Data],11,FALSE),"")</f>
        <v>5</v>
      </c>
      <c r="M3917">
        <f>IF(SUM(E3917:J3917)&lt;&gt;0,VLOOKUP(C3917,[1]!T_Resins[#Data],8,FALSE),"")</f>
        <v>60</v>
      </c>
      <c r="N3917">
        <f>IF(_xlfn.XLOOKUP(B3917,[1]Printers!$L:$L,[1]Printers!$R:$R,0,0)&gt;0,[1]Parameters!M3917,IF(SUM(E3917:J3917)&lt;&gt;0,VLOOKUP(C3917,[1]!T_Resins[#Data],9,FALSE),""))</f>
        <v>60</v>
      </c>
      <c r="O3917" t="str">
        <f t="shared" si="61"/>
        <v>VoxelabProxima</v>
      </c>
    </row>
    <row r="3918" spans="1:15" x14ac:dyDescent="0.25">
      <c r="A3918" t="str">
        <f t="array" ref="A3918">IF(ROW()-1&gt;COUNTA([1]!T_Printers[Printers])*COUNTA([1]!T_Resins[Resins]),"",INDEX([1]!T_Printers[Printers],INT((ROW()-2)/COUNTA([1]!T_Resins[Resins])+1)))</f>
        <v xml:space="preserve">Wanhao D7 </v>
      </c>
      <c r="B3918" t="str">
        <f>_xlfn.XLOOKUP(A3918,[1]!T_Printers[Printers],[1]!T_Printers[Icon link],,0)</f>
        <v>WanhaoD7</v>
      </c>
      <c r="C3918" t="str">
        <f t="array" ref="C3918">IF(ROW()-1&gt;COUNTA([1]!T_Printers[Printers])*COUNTA([1]!T_Resins[Resins]),"",INDEX([1]!T_Resins[Resins],MOD(ROW()-2,COUNTA([1]!T_Resins[Resins]))+1))</f>
        <v>Basic Red</v>
      </c>
      <c r="D3918">
        <f>IF(SUM(E3918:J3918)&lt;&gt;0,IF(ROW()-1&gt;COUNTA([1]!T_Printers[Printers])*COUNTA([1]!T_Resins[Resins]),"",2),"")</f>
        <v>2</v>
      </c>
      <c r="E3918" cm="1">
        <f t="array" ref="E3918">IFERROR(IF(ROW()-1&gt;COUNTA([1]!T_Printers[Printers])*COUNTA([1]!T_Resins[Resins]),"",_xlfn.IFS(ROUND(VLOOKUP(C3918,[1]!T_Resins[#Data],2,FALSE)/VLOOKUP(A3918,[1]!T_Printers[#Data],5,FALSE),1)&lt;=_xlfn.XLOOKUP(B3918,[1]Printers!L:L,[1]Printers!O:O,1,0,),ROUND(VLOOKUP(C3918,[1]!T_Resins[#Data],2,FALSE)/VLOOKUP(A3918,[1]!T_Printers[#Data],5,FALSE),1),ROUND(VLOOKUP(C3918,[1]!T_Resins[#Data],2,FALSE)/VLOOKUP(A3918,[1]!T_Printers[#Data],5,FALSE),1)&gt;_xlfn.XLOOKUP(B3918,[1]Printers!L:L,[1]Printers!O:O,1,0,),10)),"Используйте слой 100 мкм")</f>
        <v>9.5</v>
      </c>
      <c r="F3918">
        <f>IFERROR(IF(ROUND(_xlfn.XLOOKUP([1]Parameters!B3918,[1]Printers!L:L,[1]Printers!Q:Q,,0)*E3918/10,0)*10&lt;_xlfn.XLOOKUP([1]Parameters!B3918,[1]Printers!L:L,[1]Printers!P:P,,0),ROUND(_xlfn.XLOOKUP([1]Parameters!B3918,[1]Printers!L:L,[1]Printers!Q:Q,,0)*E3918/10,0)*10,_xlfn.XLOOKUP([1]Parameters!B3918,[1]Printers!L:L,[1]Printers!P:P,,0)),"")</f>
        <v>90</v>
      </c>
      <c r="G3918" cm="1">
        <f t="array" ref="G3918">IFERROR(IF(ROW()-1&gt;COUNTA([1]!T_Printers[Printers])*COUNTA([1]!T_Resins[Resins]),"",_xlfn.IFS(ROUND(VLOOKUP(C3918,[1]!T_Resins[#Data],3,FALSE)/VLOOKUP(A3918,[1]!T_Printers[#Data],5,FALSE),1)&lt;=_xlfn.XLOOKUP(B3918,[1]Printers!L:L,[1]Printers!O:O,1,0,),ROUND(VLOOKUP(C3918,[1]!T_Resins[#Data],3,FALSE)/VLOOKUP(A3918,[1]!T_Printers[#Data],5,FALSE),1),ROUND(VLOOKUP(C3918,[1]!T_Resins[#Data],3,FALSE)/VLOOKUP(A3918,[1]!T_Printers[#Data],5,FALSE),1)&gt;_xlfn.XLOOKUP(B3918,[1]Printers!L:L,[1]Printers!O:O,1,0,),10)),"")</f>
        <v>12.4</v>
      </c>
      <c r="H3918">
        <f>IFERROR(IF(ROUND(_xlfn.XLOOKUP([1]Parameters!B3918,[1]Printers!L:L,[1]Printers!Q:Q,,0)*G3918/10,0)*10&lt;_xlfn.XLOOKUP([1]Parameters!B3918,[1]Printers!L:L,[1]Printers!P:P,,0),ROUND(_xlfn.XLOOKUP([1]Parameters!B3918,[1]Printers!L:L,[1]Printers!Q:Q,,0)*G3918/10,0)*10,_xlfn.XLOOKUP([1]Parameters!B3918,[1]Printers!L:L,[1]Printers!P:P,,0)),"")</f>
        <v>100</v>
      </c>
      <c r="I3918" s="3" t="str" cm="1">
        <f t="array" ref="I3918">IFERROR(IF(ROW()-1&gt;COUNTA([1]!T_Printers[Printers])*COUNTA([1]!T_Resins[Resins]),"",_xlfn.IFS(ROUND(VLOOKUP(C3918,[1]!T_Resins[#Data],4,FALSE)/VLOOKUP(A3918,[1]!T_Printers[#Data],5,FALSE),1)&lt;=_xlfn.XLOOKUP(B3918,[1]Printers!L:L,[1]Printers!O:O,1,0,),ROUND(VLOOKUP(C3918,[1]!T_Resins[#Data],4,FALSE)/VLOOKUP(A3918,[1]!T_Printers[#Data],5,FALSE),1),ROUND(VLOOKUP(C3918,[1]!T_Resins[#Data],4,FALSE)/VLOOKUP(A3918,[1]!T_Printers[#Data],5,FALSE),1)&gt;_xlfn.XLOOKUP(B3918,[1]Printers!L:L,[1]Printers!O:O,1,0,),"")),"")</f>
        <v/>
      </c>
      <c r="J3918" t="str">
        <f>IFERROR(IF(ROUND(_xlfn.XLOOKUP([1]Parameters!B3918,[1]Printers!L:L,[1]Printers!Q:Q,,0)*I3918/10,0)*10&lt;_xlfn.XLOOKUP([1]Parameters!B3918,[1]Printers!L:L,[1]Printers!P:P,,0),ROUND(_xlfn.XLOOKUP([1]Parameters!B3918,[1]Printers!L:L,[1]Printers!Q:Q,,0)*I3918/10,0)*10,_xlfn.XLOOKUP([1]Parameters!B3918,[1]Printers!L:L,[1]Printers!P:P,,0)),"")</f>
        <v/>
      </c>
      <c r="K3918">
        <f>IF(SUM(E3918:J3918)&lt;&gt;0,VLOOKUP(A3918,[1]!T_Printers[#Data],10,FALSE)+VLOOKUP(C3918,[1]!T_Resins[#Data],10,FALSE),"")</f>
        <v>2</v>
      </c>
      <c r="L3918">
        <f>IF(SUM(E3918:J3918)&lt;&gt;0,VLOOKUP(A3918,[1]!T_Printers[#Data],11,FALSE),"")</f>
        <v>5</v>
      </c>
      <c r="M3918">
        <f>IF(SUM(E3918:J3918)&lt;&gt;0,VLOOKUP(C3918,[1]!T_Resins[#Data],8,FALSE),"")</f>
        <v>120</v>
      </c>
      <c r="N3918">
        <f>IF(_xlfn.XLOOKUP(B3918,[1]Printers!$L:$L,[1]Printers!$R:$R,0,0)&gt;0,[1]Parameters!M3918,IF(SUM(E3918:J3918)&lt;&gt;0,VLOOKUP(C3918,[1]!T_Resins[#Data],9,FALSE),""))</f>
        <v>180</v>
      </c>
      <c r="O3918" t="str">
        <f t="shared" si="61"/>
        <v>WanhaoD7</v>
      </c>
    </row>
    <row r="3919" spans="1:15" x14ac:dyDescent="0.25">
      <c r="A3919" t="str">
        <f t="array" ref="A3919">IF(ROW()-1&gt;COUNTA([1]!T_Printers[Printers])*COUNTA([1]!T_Resins[Resins]),"",INDEX([1]!T_Printers[Printers],INT((ROW()-2)/COUNTA([1]!T_Resins[Resins])+1)))</f>
        <v xml:space="preserve">Wanhao D7 </v>
      </c>
      <c r="B3919" t="str">
        <f>_xlfn.XLOOKUP(A3919,[1]!T_Printers[Printers],[1]!T_Printers[Icon link],,0)</f>
        <v>WanhaoD7</v>
      </c>
      <c r="C3919" t="str">
        <f t="array" ref="C3919">IF(ROW()-1&gt;COUNTA([1]!T_Printers[Printers])*COUNTA([1]!T_Resins[Resins]),"",INDEX([1]!T_Resins[Resins],MOD(ROW()-2,COUNTA([1]!T_Resins[Resins]))+1))</f>
        <v>Demo Bone</v>
      </c>
      <c r="D3919">
        <f>IF(SUM(E3919:J3919)&lt;&gt;0,IF(ROW()-1&gt;COUNTA([1]!T_Printers[Printers])*COUNTA([1]!T_Resins[Resins]),"",2),"")</f>
        <v>2</v>
      </c>
      <c r="E3919" cm="1">
        <f t="array" ref="E3919">IFERROR(IF(ROW()-1&gt;COUNTA([1]!T_Printers[Printers])*COUNTA([1]!T_Resins[Resins]),"",_xlfn.IFS(ROUND(VLOOKUP(C3919,[1]!T_Resins[#Data],2,FALSE)/VLOOKUP(A3919,[1]!T_Printers[#Data],5,FALSE),1)&lt;=_xlfn.XLOOKUP(B3919,[1]Printers!L:L,[1]Printers!O:O,1,0,),ROUND(VLOOKUP(C3919,[1]!T_Resins[#Data],2,FALSE)/VLOOKUP(A3919,[1]!T_Printers[#Data],5,FALSE),1),ROUND(VLOOKUP(C3919,[1]!T_Resins[#Data],2,FALSE)/VLOOKUP(A3919,[1]!T_Printers[#Data],5,FALSE),1)&gt;_xlfn.XLOOKUP(B3919,[1]Printers!L:L,[1]Printers!O:O,1,0,),10)),"Используйте слой 100 мкм")</f>
        <v>9.3000000000000007</v>
      </c>
      <c r="F3919">
        <f>IFERROR(IF(ROUND(_xlfn.XLOOKUP([1]Parameters!B3919,[1]Printers!L:L,[1]Printers!Q:Q,,0)*E3919/10,0)*10&lt;_xlfn.XLOOKUP([1]Parameters!B3919,[1]Printers!L:L,[1]Printers!P:P,,0),ROUND(_xlfn.XLOOKUP([1]Parameters!B3919,[1]Printers!L:L,[1]Printers!Q:Q,,0)*E3919/10,0)*10,_xlfn.XLOOKUP([1]Parameters!B3919,[1]Printers!L:L,[1]Printers!P:P,,0)),"")</f>
        <v>80</v>
      </c>
      <c r="G3919" cm="1">
        <f t="array" ref="G3919">IFERROR(IF(ROW()-1&gt;COUNTA([1]!T_Printers[Printers])*COUNTA([1]!T_Resins[Resins]),"",_xlfn.IFS(ROUND(VLOOKUP(C3919,[1]!T_Resins[#Data],3,FALSE)/VLOOKUP(A3919,[1]!T_Printers[#Data],5,FALSE),1)&lt;=_xlfn.XLOOKUP(B3919,[1]Printers!L:L,[1]Printers!O:O,1,0,),ROUND(VLOOKUP(C3919,[1]!T_Resins[#Data],3,FALSE)/VLOOKUP(A3919,[1]!T_Printers[#Data],5,FALSE),1),ROUND(VLOOKUP(C3919,[1]!T_Resins[#Data],3,FALSE)/VLOOKUP(A3919,[1]!T_Printers[#Data],5,FALSE),1)&gt;_xlfn.XLOOKUP(B3919,[1]Printers!L:L,[1]Printers!O:O,1,0,),10)),"")</f>
        <v>12.1</v>
      </c>
      <c r="H3919">
        <f>IFERROR(IF(ROUND(_xlfn.XLOOKUP([1]Parameters!B3919,[1]Printers!L:L,[1]Printers!Q:Q,,0)*G3919/10,0)*10&lt;_xlfn.XLOOKUP([1]Parameters!B3919,[1]Printers!L:L,[1]Printers!P:P,,0),ROUND(_xlfn.XLOOKUP([1]Parameters!B3919,[1]Printers!L:L,[1]Printers!Q:Q,,0)*G3919/10,0)*10,_xlfn.XLOOKUP([1]Parameters!B3919,[1]Printers!L:L,[1]Printers!P:P,,0)),"")</f>
        <v>100</v>
      </c>
      <c r="I3919" s="3" t="str" cm="1">
        <f t="array" ref="I3919">IFERROR(IF(ROW()-1&gt;COUNTA([1]!T_Printers[Printers])*COUNTA([1]!T_Resins[Resins]),"",_xlfn.IFS(ROUND(VLOOKUP(C3919,[1]!T_Resins[#Data],4,FALSE)/VLOOKUP(A3919,[1]!T_Printers[#Data],5,FALSE),1)&lt;=_xlfn.XLOOKUP(B3919,[1]Printers!L:L,[1]Printers!O:O,1,0,),ROUND(VLOOKUP(C3919,[1]!T_Resins[#Data],4,FALSE)/VLOOKUP(A3919,[1]!T_Printers[#Data],5,FALSE),1),ROUND(VLOOKUP(C3919,[1]!T_Resins[#Data],4,FALSE)/VLOOKUP(A3919,[1]!T_Printers[#Data],5,FALSE),1)&gt;_xlfn.XLOOKUP(B3919,[1]Printers!L:L,[1]Printers!O:O,1,0,),"")),"")</f>
        <v/>
      </c>
      <c r="J3919" t="str">
        <f>IFERROR(IF(ROUND(_xlfn.XLOOKUP([1]Parameters!B3919,[1]Printers!L:L,[1]Printers!Q:Q,,0)*I3919/10,0)*10&lt;_xlfn.XLOOKUP([1]Parameters!B3919,[1]Printers!L:L,[1]Printers!P:P,,0),ROUND(_xlfn.XLOOKUP([1]Parameters!B3919,[1]Printers!L:L,[1]Printers!Q:Q,,0)*I3919/10,0)*10,_xlfn.XLOOKUP([1]Parameters!B3919,[1]Printers!L:L,[1]Printers!P:P,,0)),"")</f>
        <v/>
      </c>
      <c r="K3919">
        <f>IF(SUM(E3919:J3919)&lt;&gt;0,VLOOKUP(A3919,[1]!T_Printers[#Data],10,FALSE)+VLOOKUP(C3919,[1]!T_Resins[#Data],10,FALSE),"")</f>
        <v>3</v>
      </c>
      <c r="L3919">
        <f>IF(SUM(E3919:J3919)&lt;&gt;0,VLOOKUP(A3919,[1]!T_Printers[#Data],11,FALSE),"")</f>
        <v>5</v>
      </c>
      <c r="M3919">
        <f>IF(SUM(E3919:J3919)&lt;&gt;0,VLOOKUP(C3919,[1]!T_Resins[#Data],8,FALSE),"")</f>
        <v>120</v>
      </c>
      <c r="N3919">
        <f>IF(_xlfn.XLOOKUP(B3919,[1]Printers!$L:$L,[1]Printers!$R:$R,0,0)&gt;0,[1]Parameters!M3919,IF(SUM(E3919:J3919)&lt;&gt;0,VLOOKUP(C3919,[1]!T_Resins[#Data],9,FALSE),""))</f>
        <v>180</v>
      </c>
      <c r="O3919" t="str">
        <f t="shared" si="61"/>
        <v>WanhaoD7</v>
      </c>
    </row>
    <row r="3920" spans="1:15" x14ac:dyDescent="0.25">
      <c r="A3920" t="str">
        <f t="array" ref="A3920">IF(ROW()-1&gt;COUNTA([1]!T_Printers[Printers])*COUNTA([1]!T_Resins[Resins]),"",INDEX([1]!T_Printers[Printers],INT((ROW()-2)/COUNTA([1]!T_Resins[Resins])+1)))</f>
        <v xml:space="preserve">Wanhao D7 </v>
      </c>
      <c r="B3920" t="str">
        <f>_xlfn.XLOOKUP(A3920,[1]!T_Printers[Printers],[1]!T_Printers[Icon link],,0)</f>
        <v>WanhaoD7</v>
      </c>
      <c r="C3920" t="str">
        <f t="array" ref="C3920">IF(ROW()-1&gt;COUNTA([1]!T_Printers[Printers])*COUNTA([1]!T_Resins[Resins]),"",INDEX([1]!T_Resins[Resins],MOD(ROW()-2,COUNTA([1]!T_Resins[Resins]))+1))</f>
        <v xml:space="preserve">Dental Bleach (Обновленная версия) </v>
      </c>
      <c r="D3920">
        <f>IF(SUM(E3920:J3920)&lt;&gt;0,IF(ROW()-1&gt;COUNTA([1]!T_Printers[Printers])*COUNTA([1]!T_Resins[Resins]),"",2),"")</f>
        <v>2</v>
      </c>
      <c r="E3920" cm="1">
        <f t="array" ref="E3920">IFERROR(IF(ROW()-1&gt;COUNTA([1]!T_Printers[Printers])*COUNTA([1]!T_Resins[Resins]),"",_xlfn.IFS(ROUND(VLOOKUP(C3920,[1]!T_Resins[#Data],2,FALSE)/VLOOKUP(A3920,[1]!T_Printers[#Data],5,FALSE),1)&lt;=_xlfn.XLOOKUP(B3920,[1]Printers!L:L,[1]Printers!O:O,1,0,),ROUND(VLOOKUP(C3920,[1]!T_Resins[#Data],2,FALSE)/VLOOKUP(A3920,[1]!T_Printers[#Data],5,FALSE),1),ROUND(VLOOKUP(C3920,[1]!T_Resins[#Data],2,FALSE)/VLOOKUP(A3920,[1]!T_Printers[#Data],5,FALSE),1)&gt;_xlfn.XLOOKUP(B3920,[1]Printers!L:L,[1]Printers!O:O,1,0,),10)),"Используйте слой 100 мкм")</f>
        <v>21.3</v>
      </c>
      <c r="F3920">
        <f>IFERROR(IF(ROUND(_xlfn.XLOOKUP([1]Parameters!B3920,[1]Printers!L:L,[1]Printers!Q:Q,,0)*E3920/10,0)*10&lt;_xlfn.XLOOKUP([1]Parameters!B3920,[1]Printers!L:L,[1]Printers!P:P,,0),ROUND(_xlfn.XLOOKUP([1]Parameters!B3920,[1]Printers!L:L,[1]Printers!Q:Q,,0)*E3920/10,0)*10,_xlfn.XLOOKUP([1]Parameters!B3920,[1]Printers!L:L,[1]Printers!P:P,,0)),"")</f>
        <v>100</v>
      </c>
      <c r="G3920" cm="1">
        <f t="array" ref="G3920">IFERROR(IF(ROW()-1&gt;COUNTA([1]!T_Printers[Printers])*COUNTA([1]!T_Resins[Resins]),"",_xlfn.IFS(ROUND(VLOOKUP(C3920,[1]!T_Resins[#Data],3,FALSE)/VLOOKUP(A3920,[1]!T_Printers[#Data],5,FALSE),1)&lt;=_xlfn.XLOOKUP(B3920,[1]Printers!L:L,[1]Printers!O:O,1,0,),ROUND(VLOOKUP(C3920,[1]!T_Resins[#Data],3,FALSE)/VLOOKUP(A3920,[1]!T_Printers[#Data],5,FALSE),1),ROUND(VLOOKUP(C3920,[1]!T_Resins[#Data],3,FALSE)/VLOOKUP(A3920,[1]!T_Printers[#Data],5,FALSE),1)&gt;_xlfn.XLOOKUP(B3920,[1]Printers!L:L,[1]Printers!O:O,1,0,),10)),"")</f>
        <v>27.7</v>
      </c>
      <c r="H3920">
        <f>IFERROR(IF(ROUND(_xlfn.XLOOKUP([1]Parameters!B3920,[1]Printers!L:L,[1]Printers!Q:Q,,0)*G3920/10,0)*10&lt;_xlfn.XLOOKUP([1]Parameters!B3920,[1]Printers!L:L,[1]Printers!P:P,,0),ROUND(_xlfn.XLOOKUP([1]Parameters!B3920,[1]Printers!L:L,[1]Printers!Q:Q,,0)*G3920/10,0)*10,_xlfn.XLOOKUP([1]Parameters!B3920,[1]Printers!L:L,[1]Printers!P:P,,0)),"")</f>
        <v>100</v>
      </c>
      <c r="I3920" s="3" t="str" cm="1">
        <f t="array" ref="I3920">IFERROR(IF(ROW()-1&gt;COUNTA([1]!T_Printers[Printers])*COUNTA([1]!T_Resins[Resins]),"",_xlfn.IFS(ROUND(VLOOKUP(C3920,[1]!T_Resins[#Data],4,FALSE)/VLOOKUP(A3920,[1]!T_Printers[#Data],5,FALSE),1)&lt;=_xlfn.XLOOKUP(B3920,[1]Printers!L:L,[1]Printers!O:O,1,0,),ROUND(VLOOKUP(C3920,[1]!T_Resins[#Data],4,FALSE)/VLOOKUP(A3920,[1]!T_Printers[#Data],5,FALSE),1),ROUND(VLOOKUP(C3920,[1]!T_Resins[#Data],4,FALSE)/VLOOKUP(A3920,[1]!T_Printers[#Data],5,FALSE),1)&gt;_xlfn.XLOOKUP(B3920,[1]Printers!L:L,[1]Printers!O:O,1,0,),"")),"")</f>
        <v/>
      </c>
      <c r="J3920" t="str">
        <f>IFERROR(IF(ROUND(_xlfn.XLOOKUP([1]Parameters!B3920,[1]Printers!L:L,[1]Printers!Q:Q,,0)*I3920/10,0)*10&lt;_xlfn.XLOOKUP([1]Parameters!B3920,[1]Printers!L:L,[1]Printers!P:P,,0),ROUND(_xlfn.XLOOKUP([1]Parameters!B3920,[1]Printers!L:L,[1]Printers!Q:Q,,0)*I3920/10,0)*10,_xlfn.XLOOKUP([1]Parameters!B3920,[1]Printers!L:L,[1]Printers!P:P,,0)),"")</f>
        <v/>
      </c>
      <c r="K3920">
        <f>IF(SUM(E3920:J3920)&lt;&gt;0,VLOOKUP(A3920,[1]!T_Printers[#Data],10,FALSE)+VLOOKUP(C3920,[1]!T_Resins[#Data],10,FALSE),"")</f>
        <v>3</v>
      </c>
      <c r="L3920">
        <f>IF(SUM(E3920:J3920)&lt;&gt;0,VLOOKUP(A3920,[1]!T_Printers[#Data],11,FALSE),"")</f>
        <v>5</v>
      </c>
      <c r="M3920">
        <f>IF(SUM(E3920:J3920)&lt;&gt;0,VLOOKUP(C3920,[1]!T_Resins[#Data],8,FALSE),"")</f>
        <v>120</v>
      </c>
      <c r="N3920">
        <f>IF(_xlfn.XLOOKUP(B3920,[1]Printers!$L:$L,[1]Printers!$R:$R,0,0)&gt;0,[1]Parameters!M3920,IF(SUM(E3920:J3920)&lt;&gt;0,VLOOKUP(C3920,[1]!T_Resins[#Data],9,FALSE),""))</f>
        <v>180</v>
      </c>
      <c r="O3920" t="str">
        <f t="shared" si="61"/>
        <v>WanhaoD7</v>
      </c>
    </row>
    <row r="3921" spans="1:15" x14ac:dyDescent="0.25">
      <c r="A3921" t="str">
        <f t="array" ref="A3921">IF(ROW()-1&gt;COUNTA([1]!T_Printers[Printers])*COUNTA([1]!T_Resins[Resins]),"",INDEX([1]!T_Printers[Printers],INT((ROW()-2)/COUNTA([1]!T_Resins[Resins])+1)))</f>
        <v xml:space="preserve">Wanhao D7 </v>
      </c>
      <c r="B3921" t="str">
        <f>_xlfn.XLOOKUP(A3921,[1]!T_Printers[Printers],[1]!T_Printers[Icon link],,0)</f>
        <v>WanhaoD7</v>
      </c>
      <c r="C3921" t="str">
        <f t="array" ref="C3921">IF(ROW()-1&gt;COUNTA([1]!T_Printers[Printers])*COUNTA([1]!T_Resins[Resins]),"",INDEX([1]!T_Resins[Resins],MOD(ROW()-2,COUNTA([1]!T_Resins[Resins]))+1))</f>
        <v>Dental Bleach Pro</v>
      </c>
      <c r="D3921">
        <f>IF(SUM(E3921:J3921)&lt;&gt;0,IF(ROW()-1&gt;COUNTA([1]!T_Printers[Printers])*COUNTA([1]!T_Resins[Resins]),"",2),"")</f>
        <v>2</v>
      </c>
      <c r="E3921" cm="1">
        <f t="array" ref="E3921">IFERROR(IF(ROW()-1&gt;COUNTA([1]!T_Printers[Printers])*COUNTA([1]!T_Resins[Resins]),"",_xlfn.IFS(ROUND(VLOOKUP(C3921,[1]!T_Resins[#Data],2,FALSE)/VLOOKUP(A3921,[1]!T_Printers[#Data],5,FALSE),1)&lt;=_xlfn.XLOOKUP(B3921,[1]Printers!L:L,[1]Printers!O:O,1,0,),ROUND(VLOOKUP(C3921,[1]!T_Resins[#Data],2,FALSE)/VLOOKUP(A3921,[1]!T_Printers[#Data],5,FALSE),1),ROUND(VLOOKUP(C3921,[1]!T_Resins[#Data],2,FALSE)/VLOOKUP(A3921,[1]!T_Printers[#Data],5,FALSE),1)&gt;_xlfn.XLOOKUP(B3921,[1]Printers!L:L,[1]Printers!O:O,1,0,),10)),"Используйте слой 100 мкм")</f>
        <v>15.8</v>
      </c>
      <c r="F3921">
        <f>IFERROR(IF(ROUND(_xlfn.XLOOKUP([1]Parameters!B3921,[1]Printers!L:L,[1]Printers!Q:Q,,0)*E3921/10,0)*10&lt;_xlfn.XLOOKUP([1]Parameters!B3921,[1]Printers!L:L,[1]Printers!P:P,,0),ROUND(_xlfn.XLOOKUP([1]Parameters!B3921,[1]Printers!L:L,[1]Printers!Q:Q,,0)*E3921/10,0)*10,_xlfn.XLOOKUP([1]Parameters!B3921,[1]Printers!L:L,[1]Printers!P:P,,0)),"")</f>
        <v>100</v>
      </c>
      <c r="G3921" cm="1">
        <f t="array" ref="G3921">IFERROR(IF(ROW()-1&gt;COUNTA([1]!T_Printers[Printers])*COUNTA([1]!T_Resins[Resins]),"",_xlfn.IFS(ROUND(VLOOKUP(C3921,[1]!T_Resins[#Data],3,FALSE)/VLOOKUP(A3921,[1]!T_Printers[#Data],5,FALSE),1)&lt;=_xlfn.XLOOKUP(B3921,[1]Printers!L:L,[1]Printers!O:O,1,0,),ROUND(VLOOKUP(C3921,[1]!T_Resins[#Data],3,FALSE)/VLOOKUP(A3921,[1]!T_Printers[#Data],5,FALSE),1),ROUND(VLOOKUP(C3921,[1]!T_Resins[#Data],3,FALSE)/VLOOKUP(A3921,[1]!T_Printers[#Data],5,FALSE),1)&gt;_xlfn.XLOOKUP(B3921,[1]Printers!L:L,[1]Printers!O:O,1,0,),10)),"")</f>
        <v>20.5</v>
      </c>
      <c r="H3921">
        <f>IFERROR(IF(ROUND(_xlfn.XLOOKUP([1]Parameters!B3921,[1]Printers!L:L,[1]Printers!Q:Q,,0)*G3921/10,0)*10&lt;_xlfn.XLOOKUP([1]Parameters!B3921,[1]Printers!L:L,[1]Printers!P:P,,0),ROUND(_xlfn.XLOOKUP([1]Parameters!B3921,[1]Printers!L:L,[1]Printers!Q:Q,,0)*G3921/10,0)*10,_xlfn.XLOOKUP([1]Parameters!B3921,[1]Printers!L:L,[1]Printers!P:P,,0)),"")</f>
        <v>100</v>
      </c>
      <c r="I3921" s="3" t="str" cm="1">
        <f t="array" ref="I3921">IFERROR(IF(ROW()-1&gt;COUNTA([1]!T_Printers[Printers])*COUNTA([1]!T_Resins[Resins]),"",_xlfn.IFS(ROUND(VLOOKUP(C3921,[1]!T_Resins[#Data],4,FALSE)/VLOOKUP(A3921,[1]!T_Printers[#Data],5,FALSE),1)&lt;=_xlfn.XLOOKUP(B3921,[1]Printers!L:L,[1]Printers!O:O,1,0,),ROUND(VLOOKUP(C3921,[1]!T_Resins[#Data],4,FALSE)/VLOOKUP(A3921,[1]!T_Printers[#Data],5,FALSE),1),ROUND(VLOOKUP(C3921,[1]!T_Resins[#Data],4,FALSE)/VLOOKUP(A3921,[1]!T_Printers[#Data],5,FALSE),1)&gt;_xlfn.XLOOKUP(B3921,[1]Printers!L:L,[1]Printers!O:O,1,0,),"")),"")</f>
        <v/>
      </c>
      <c r="J3921" t="str">
        <f>IFERROR(IF(ROUND(_xlfn.XLOOKUP([1]Parameters!B3921,[1]Printers!L:L,[1]Printers!Q:Q,,0)*I3921/10,0)*10&lt;_xlfn.XLOOKUP([1]Parameters!B3921,[1]Printers!L:L,[1]Printers!P:P,,0),ROUND(_xlfn.XLOOKUP([1]Parameters!B3921,[1]Printers!L:L,[1]Printers!Q:Q,,0)*I3921/10,0)*10,_xlfn.XLOOKUP([1]Parameters!B3921,[1]Printers!L:L,[1]Printers!P:P,,0)),"")</f>
        <v/>
      </c>
      <c r="K3921">
        <f>IF(SUM(E3921:J3921)&lt;&gt;0,VLOOKUP(A3921,[1]!T_Printers[#Data],10,FALSE)+VLOOKUP(C3921,[1]!T_Resins[#Data],10,FALSE),"")</f>
        <v>2</v>
      </c>
      <c r="L3921">
        <f>IF(SUM(E3921:J3921)&lt;&gt;0,VLOOKUP(A3921,[1]!T_Printers[#Data],11,FALSE),"")</f>
        <v>5</v>
      </c>
      <c r="M3921">
        <f>IF(SUM(E3921:J3921)&lt;&gt;0,VLOOKUP(C3921,[1]!T_Resins[#Data],8,FALSE),"")</f>
        <v>120</v>
      </c>
      <c r="N3921">
        <f>IF(_xlfn.XLOOKUP(B3921,[1]Printers!$L:$L,[1]Printers!$R:$R,0,0)&gt;0,[1]Parameters!M3921,IF(SUM(E3921:J3921)&lt;&gt;0,VLOOKUP(C3921,[1]!T_Resins[#Data],9,FALSE),""))</f>
        <v>180</v>
      </c>
      <c r="O3921" t="str">
        <f t="shared" si="61"/>
        <v>WanhaoD7</v>
      </c>
    </row>
    <row r="3922" spans="1:15" x14ac:dyDescent="0.25">
      <c r="A3922" t="str">
        <f t="array" ref="A3922">IF(ROW()-1&gt;COUNTA([1]!T_Printers[Printers])*COUNTA([1]!T_Resins[Resins]),"",INDEX([1]!T_Printers[Printers],INT((ROW()-2)/COUNTA([1]!T_Resins[Resins])+1)))</f>
        <v xml:space="preserve">Wanhao D7 </v>
      </c>
      <c r="B3922" t="str">
        <f>_xlfn.XLOOKUP(A3922,[1]!T_Printers[Printers],[1]!T_Printers[Icon link],,0)</f>
        <v>WanhaoD7</v>
      </c>
      <c r="C3922" t="str">
        <f t="array" ref="C3922">IF(ROW()-1&gt;COUNTA([1]!T_Printers[Printers])*COUNTA([1]!T_Resins[Resins]),"",INDEX([1]!T_Resins[Resins],MOD(ROW()-2,COUNTA([1]!T_Resins[Resins]))+1))</f>
        <v>Dental Cast Cherry Pro</v>
      </c>
      <c r="D3922">
        <f>IF(SUM(E3922:J3922)&lt;&gt;0,IF(ROW()-1&gt;COUNTA([1]!T_Printers[Printers])*COUNTA([1]!T_Resins[Resins]),"",2),"")</f>
        <v>2</v>
      </c>
      <c r="E3922" cm="1">
        <f t="array" ref="E3922">IFERROR(IF(ROW()-1&gt;COUNTA([1]!T_Printers[Printers])*COUNTA([1]!T_Resins[Resins]),"",_xlfn.IFS(ROUND(VLOOKUP(C3922,[1]!T_Resins[#Data],2,FALSE)/VLOOKUP(A3922,[1]!T_Printers[#Data],5,FALSE),1)&lt;=_xlfn.XLOOKUP(B3922,[1]Printers!L:L,[1]Printers!O:O,1,0,),ROUND(VLOOKUP(C3922,[1]!T_Resins[#Data],2,FALSE)/VLOOKUP(A3922,[1]!T_Printers[#Data],5,FALSE),1),ROUND(VLOOKUP(C3922,[1]!T_Resins[#Data],2,FALSE)/VLOOKUP(A3922,[1]!T_Printers[#Data],5,FALSE),1)&gt;_xlfn.XLOOKUP(B3922,[1]Printers!L:L,[1]Printers!O:O,1,0,),10)),"Используйте слой 100 мкм")</f>
        <v>21.7</v>
      </c>
      <c r="F3922">
        <f>IFERROR(IF(ROUND(_xlfn.XLOOKUP([1]Parameters!B3922,[1]Printers!L:L,[1]Printers!Q:Q,,0)*E3922/10,0)*10&lt;_xlfn.XLOOKUP([1]Parameters!B3922,[1]Printers!L:L,[1]Printers!P:P,,0),ROUND(_xlfn.XLOOKUP([1]Parameters!B3922,[1]Printers!L:L,[1]Printers!Q:Q,,0)*E3922/10,0)*10,_xlfn.XLOOKUP([1]Parameters!B3922,[1]Printers!L:L,[1]Printers!P:P,,0)),"")</f>
        <v>100</v>
      </c>
      <c r="G3922" t="str" cm="1">
        <f t="array" ref="G3922">IFERROR(IF(ROW()-1&gt;COUNTA([1]!T_Printers[Printers])*COUNTA([1]!T_Resins[Resins]),"",_xlfn.IFS(ROUND(VLOOKUP(C3922,[1]!T_Resins[#Data],3,FALSE)/VLOOKUP(A3922,[1]!T_Printers[#Data],5,FALSE),1)&lt;=_xlfn.XLOOKUP(B3922,[1]Printers!L:L,[1]Printers!O:O,1,0,),ROUND(VLOOKUP(C3922,[1]!T_Resins[#Data],3,FALSE)/VLOOKUP(A3922,[1]!T_Printers[#Data],5,FALSE),1),ROUND(VLOOKUP(C3922,[1]!T_Resins[#Data],3,FALSE)/VLOOKUP(A3922,[1]!T_Printers[#Data],5,FALSE),1)&gt;_xlfn.XLOOKUP(B3922,[1]Printers!L:L,[1]Printers!O:O,1,0,),10)),"")</f>
        <v/>
      </c>
      <c r="H3922" t="str">
        <f>IFERROR(IF(ROUND(_xlfn.XLOOKUP([1]Parameters!B3922,[1]Printers!L:L,[1]Printers!Q:Q,,0)*G3922/10,0)*10&lt;_xlfn.XLOOKUP([1]Parameters!B3922,[1]Printers!L:L,[1]Printers!P:P,,0),ROUND(_xlfn.XLOOKUP([1]Parameters!B3922,[1]Printers!L:L,[1]Printers!Q:Q,,0)*G3922/10,0)*10,_xlfn.XLOOKUP([1]Parameters!B3922,[1]Printers!L:L,[1]Printers!P:P,,0)),"")</f>
        <v/>
      </c>
      <c r="I3922" s="3" t="str" cm="1">
        <f t="array" ref="I3922">IFERROR(IF(ROW()-1&gt;COUNTA([1]!T_Printers[Printers])*COUNTA([1]!T_Resins[Resins]),"",_xlfn.IFS(ROUND(VLOOKUP(C3922,[1]!T_Resins[#Data],4,FALSE)/VLOOKUP(A3922,[1]!T_Printers[#Data],5,FALSE),1)&lt;=_xlfn.XLOOKUP(B3922,[1]Printers!L:L,[1]Printers!O:O,1,0,),ROUND(VLOOKUP(C3922,[1]!T_Resins[#Data],4,FALSE)/VLOOKUP(A3922,[1]!T_Printers[#Data],5,FALSE),1),ROUND(VLOOKUP(C3922,[1]!T_Resins[#Data],4,FALSE)/VLOOKUP(A3922,[1]!T_Printers[#Data],5,FALSE),1)&gt;_xlfn.XLOOKUP(B3922,[1]Printers!L:L,[1]Printers!O:O,1,0,),"")),"")</f>
        <v/>
      </c>
      <c r="J3922" t="str">
        <f>IFERROR(IF(ROUND(_xlfn.XLOOKUP([1]Parameters!B3922,[1]Printers!L:L,[1]Printers!Q:Q,,0)*I3922/10,0)*10&lt;_xlfn.XLOOKUP([1]Parameters!B3922,[1]Printers!L:L,[1]Printers!P:P,,0),ROUND(_xlfn.XLOOKUP([1]Parameters!B3922,[1]Printers!L:L,[1]Printers!Q:Q,,0)*I3922/10,0)*10,_xlfn.XLOOKUP([1]Parameters!B3922,[1]Printers!L:L,[1]Printers!P:P,,0)),"")</f>
        <v/>
      </c>
      <c r="K3922">
        <f>IF(SUM(E3922:J3922)&lt;&gt;0,VLOOKUP(A3922,[1]!T_Printers[#Data],10,FALSE)+VLOOKUP(C3922,[1]!T_Resins[#Data],10,FALSE),"")</f>
        <v>2</v>
      </c>
      <c r="L3922">
        <f>IF(SUM(E3922:J3922)&lt;&gt;0,VLOOKUP(A3922,[1]!T_Printers[#Data],11,FALSE),"")</f>
        <v>5</v>
      </c>
      <c r="M3922">
        <f>IF(SUM(E3922:J3922)&lt;&gt;0,VLOOKUP(C3922,[1]!T_Resins[#Data],8,FALSE),"")</f>
        <v>60</v>
      </c>
      <c r="N3922">
        <f>IF(_xlfn.XLOOKUP(B3922,[1]Printers!$L:$L,[1]Printers!$R:$R,0,0)&gt;0,[1]Parameters!M3922,IF(SUM(E3922:J3922)&lt;&gt;0,VLOOKUP(C3922,[1]!T_Resins[#Data],9,FALSE),""))</f>
        <v>60</v>
      </c>
      <c r="O3922" t="str">
        <f t="shared" si="61"/>
        <v>WanhaoD7</v>
      </c>
    </row>
    <row r="3923" spans="1:15" x14ac:dyDescent="0.25">
      <c r="A3923" t="str">
        <f t="array" ref="A3923">IF(ROW()-1&gt;COUNTA([1]!T_Printers[Printers])*COUNTA([1]!T_Resins[Resins]),"",INDEX([1]!T_Printers[Printers],INT((ROW()-2)/COUNTA([1]!T_Resins[Resins])+1)))</f>
        <v xml:space="preserve">Wanhao D7 </v>
      </c>
      <c r="B3923" t="str">
        <f>_xlfn.XLOOKUP(A3923,[1]!T_Printers[Printers],[1]!T_Printers[Icon link],,0)</f>
        <v>WanhaoD7</v>
      </c>
      <c r="C3923" t="str">
        <f t="array" ref="C3923">IF(ROW()-1&gt;COUNTA([1]!T_Printers[Printers])*COUNTA([1]!T_Resins[Resins]),"",INDEX([1]!T_Resins[Resins],MOD(ROW()-2,COUNTA([1]!T_Resins[Resins]))+1))</f>
        <v>Dental Cast Cherry</v>
      </c>
      <c r="D3923">
        <f>IF(SUM(E3923:J3923)&lt;&gt;0,IF(ROW()-1&gt;COUNTA([1]!T_Printers[Printers])*COUNTA([1]!T_Resins[Resins]),"",2),"")</f>
        <v>2</v>
      </c>
      <c r="E3923" cm="1">
        <f t="array" ref="E3923">IFERROR(IF(ROW()-1&gt;COUNTA([1]!T_Printers[Printers])*COUNTA([1]!T_Resins[Resins]),"",_xlfn.IFS(ROUND(VLOOKUP(C3923,[1]!T_Resins[#Data],2,FALSE)/VLOOKUP(A3923,[1]!T_Printers[#Data],5,FALSE),1)&lt;=_xlfn.XLOOKUP(B3923,[1]Printers!L:L,[1]Printers!O:O,1,0,),ROUND(VLOOKUP(C3923,[1]!T_Resins[#Data],2,FALSE)/VLOOKUP(A3923,[1]!T_Printers[#Data],5,FALSE),1),ROUND(VLOOKUP(C3923,[1]!T_Resins[#Data],2,FALSE)/VLOOKUP(A3923,[1]!T_Printers[#Data],5,FALSE),1)&gt;_xlfn.XLOOKUP(B3923,[1]Printers!L:L,[1]Printers!O:O,1,0,),10)),"Используйте слой 100 мкм")</f>
        <v>19</v>
      </c>
      <c r="F3923">
        <f>IFERROR(IF(ROUND(_xlfn.XLOOKUP([1]Parameters!B3923,[1]Printers!L:L,[1]Printers!Q:Q,,0)*E3923/10,0)*10&lt;_xlfn.XLOOKUP([1]Parameters!B3923,[1]Printers!L:L,[1]Printers!P:P,,0),ROUND(_xlfn.XLOOKUP([1]Parameters!B3923,[1]Printers!L:L,[1]Printers!Q:Q,,0)*E3923/10,0)*10,_xlfn.XLOOKUP([1]Parameters!B3923,[1]Printers!L:L,[1]Printers!P:P,,0)),"")</f>
        <v>100</v>
      </c>
      <c r="G3923" cm="1">
        <f t="array" ref="G3923">IFERROR(IF(ROW()-1&gt;COUNTA([1]!T_Printers[Printers])*COUNTA([1]!T_Resins[Resins]),"",_xlfn.IFS(ROUND(VLOOKUP(C3923,[1]!T_Resins[#Data],3,FALSE)/VLOOKUP(A3923,[1]!T_Printers[#Data],5,FALSE),1)&lt;=_xlfn.XLOOKUP(B3923,[1]Printers!L:L,[1]Printers!O:O,1,0,),ROUND(VLOOKUP(C3923,[1]!T_Resins[#Data],3,FALSE)/VLOOKUP(A3923,[1]!T_Printers[#Data],5,FALSE),1),ROUND(VLOOKUP(C3923,[1]!T_Resins[#Data],3,FALSE)/VLOOKUP(A3923,[1]!T_Printers[#Data],5,FALSE),1)&gt;_xlfn.XLOOKUP(B3923,[1]Printers!L:L,[1]Printers!O:O,1,0,),10)),"")</f>
        <v>24.7</v>
      </c>
      <c r="H3923">
        <f>IFERROR(IF(ROUND(_xlfn.XLOOKUP([1]Parameters!B3923,[1]Printers!L:L,[1]Printers!Q:Q,,0)*G3923/10,0)*10&lt;_xlfn.XLOOKUP([1]Parameters!B3923,[1]Printers!L:L,[1]Printers!P:P,,0),ROUND(_xlfn.XLOOKUP([1]Parameters!B3923,[1]Printers!L:L,[1]Printers!Q:Q,,0)*G3923/10,0)*10,_xlfn.XLOOKUP([1]Parameters!B3923,[1]Printers!L:L,[1]Printers!P:P,,0)),"")</f>
        <v>100</v>
      </c>
      <c r="I3923" s="3" t="str" cm="1">
        <f t="array" ref="I3923">IFERROR(IF(ROW()-1&gt;COUNTA([1]!T_Printers[Printers])*COUNTA([1]!T_Resins[Resins]),"",_xlfn.IFS(ROUND(VLOOKUP(C3923,[1]!T_Resins[#Data],4,FALSE)/VLOOKUP(A3923,[1]!T_Printers[#Data],5,FALSE),1)&lt;=_xlfn.XLOOKUP(B3923,[1]Printers!L:L,[1]Printers!O:O,1,0,),ROUND(VLOOKUP(C3923,[1]!T_Resins[#Data],4,FALSE)/VLOOKUP(A3923,[1]!T_Printers[#Data],5,FALSE),1),ROUND(VLOOKUP(C3923,[1]!T_Resins[#Data],4,FALSE)/VLOOKUP(A3923,[1]!T_Printers[#Data],5,FALSE),1)&gt;_xlfn.XLOOKUP(B3923,[1]Printers!L:L,[1]Printers!O:O,1,0,),"")),"")</f>
        <v/>
      </c>
      <c r="J3923" t="str">
        <f>IFERROR(IF(ROUND(_xlfn.XLOOKUP([1]Parameters!B3923,[1]Printers!L:L,[1]Printers!Q:Q,,0)*I3923/10,0)*10&lt;_xlfn.XLOOKUP([1]Parameters!B3923,[1]Printers!L:L,[1]Printers!P:P,,0),ROUND(_xlfn.XLOOKUP([1]Parameters!B3923,[1]Printers!L:L,[1]Printers!Q:Q,,0)*I3923/10,0)*10,_xlfn.XLOOKUP([1]Parameters!B3923,[1]Printers!L:L,[1]Printers!P:P,,0)),"")</f>
        <v/>
      </c>
      <c r="K3923">
        <f>IF(SUM(E3923:J3923)&lt;&gt;0,VLOOKUP(A3923,[1]!T_Printers[#Data],10,FALSE)+VLOOKUP(C3923,[1]!T_Resins[#Data],10,FALSE),"")</f>
        <v>2</v>
      </c>
      <c r="L3923">
        <f>IF(SUM(E3923:J3923)&lt;&gt;0,VLOOKUP(A3923,[1]!T_Printers[#Data],11,FALSE),"")</f>
        <v>5</v>
      </c>
      <c r="M3923">
        <f>IF(SUM(E3923:J3923)&lt;&gt;0,VLOOKUP(C3923,[1]!T_Resins[#Data],8,FALSE),"")</f>
        <v>60</v>
      </c>
      <c r="N3923">
        <f>IF(_xlfn.XLOOKUP(B3923,[1]Printers!$L:$L,[1]Printers!$R:$R,0,0)&gt;0,[1]Parameters!M3923,IF(SUM(E3923:J3923)&lt;&gt;0,VLOOKUP(C3923,[1]!T_Resins[#Data],9,FALSE),""))</f>
        <v>60</v>
      </c>
      <c r="O3923" t="str">
        <f t="shared" si="61"/>
        <v>WanhaoD7</v>
      </c>
    </row>
    <row r="3924" spans="1:15" x14ac:dyDescent="0.25">
      <c r="A3924" t="str">
        <f t="array" ref="A3924">IF(ROW()-1&gt;COUNTA([1]!T_Printers[Printers])*COUNTA([1]!T_Resins[Resins]),"",INDEX([1]!T_Printers[Printers],INT((ROW()-2)/COUNTA([1]!T_Resins[Resins])+1)))</f>
        <v xml:space="preserve">Wanhao D7 </v>
      </c>
      <c r="B3924" t="str">
        <f>_xlfn.XLOOKUP(A3924,[1]!T_Printers[Printers],[1]!T_Printers[Icon link],,0)</f>
        <v>WanhaoD7</v>
      </c>
      <c r="C3924" t="str">
        <f t="array" ref="C3924">IF(ROW()-1&gt;COUNTA([1]!T_Printers[Printers])*COUNTA([1]!T_Resins[Resins]),"",INDEX([1]!T_Resins[Resins],MOD(ROW()-2,COUNTA([1]!T_Resins[Resins]))+1))</f>
        <v>Dental Clear</v>
      </c>
      <c r="D3924">
        <f>IF(SUM(E3924:J3924)&lt;&gt;0,IF(ROW()-1&gt;COUNTA([1]!T_Printers[Printers])*COUNTA([1]!T_Resins[Resins]),"",2),"")</f>
        <v>2</v>
      </c>
      <c r="E3924" cm="1">
        <f t="array" ref="E3924">IFERROR(IF(ROW()-1&gt;COUNTA([1]!T_Printers[Printers])*COUNTA([1]!T_Resins[Resins]),"",_xlfn.IFS(ROUND(VLOOKUP(C3924,[1]!T_Resins[#Data],2,FALSE)/VLOOKUP(A3924,[1]!T_Printers[#Data],5,FALSE),1)&lt;=_xlfn.XLOOKUP(B3924,[1]Printers!L:L,[1]Printers!O:O,1,0,),ROUND(VLOOKUP(C3924,[1]!T_Resins[#Data],2,FALSE)/VLOOKUP(A3924,[1]!T_Printers[#Data],5,FALSE),1),ROUND(VLOOKUP(C3924,[1]!T_Resins[#Data],2,FALSE)/VLOOKUP(A3924,[1]!T_Printers[#Data],5,FALSE),1)&gt;_xlfn.XLOOKUP(B3924,[1]Printers!L:L,[1]Printers!O:O,1,0,),10)),"Используйте слой 100 мкм")</f>
        <v>10.7</v>
      </c>
      <c r="F3924">
        <f>IFERROR(IF(ROUND(_xlfn.XLOOKUP([1]Parameters!B3924,[1]Printers!L:L,[1]Printers!Q:Q,,0)*E3924/10,0)*10&lt;_xlfn.XLOOKUP([1]Parameters!B3924,[1]Printers!L:L,[1]Printers!P:P,,0),ROUND(_xlfn.XLOOKUP([1]Parameters!B3924,[1]Printers!L:L,[1]Printers!Q:Q,,0)*E3924/10,0)*10,_xlfn.XLOOKUP([1]Parameters!B3924,[1]Printers!L:L,[1]Printers!P:P,,0)),"")</f>
        <v>100</v>
      </c>
      <c r="G3924" cm="1">
        <f t="array" ref="G3924">IFERROR(IF(ROW()-1&gt;COUNTA([1]!T_Printers[Printers])*COUNTA([1]!T_Resins[Resins]),"",_xlfn.IFS(ROUND(VLOOKUP(C3924,[1]!T_Resins[#Data],3,FALSE)/VLOOKUP(A3924,[1]!T_Printers[#Data],5,FALSE),1)&lt;=_xlfn.XLOOKUP(B3924,[1]Printers!L:L,[1]Printers!O:O,1,0,),ROUND(VLOOKUP(C3924,[1]!T_Resins[#Data],3,FALSE)/VLOOKUP(A3924,[1]!T_Printers[#Data],5,FALSE),1),ROUND(VLOOKUP(C3924,[1]!T_Resins[#Data],3,FALSE)/VLOOKUP(A3924,[1]!T_Printers[#Data],5,FALSE),1)&gt;_xlfn.XLOOKUP(B3924,[1]Printers!L:L,[1]Printers!O:O,1,0,),10)),"")</f>
        <v>13.9</v>
      </c>
      <c r="H3924">
        <f>IFERROR(IF(ROUND(_xlfn.XLOOKUP([1]Parameters!B3924,[1]Printers!L:L,[1]Printers!Q:Q,,0)*G3924/10,0)*10&lt;_xlfn.XLOOKUP([1]Parameters!B3924,[1]Printers!L:L,[1]Printers!P:P,,0),ROUND(_xlfn.XLOOKUP([1]Parameters!B3924,[1]Printers!L:L,[1]Printers!Q:Q,,0)*G3924/10,0)*10,_xlfn.XLOOKUP([1]Parameters!B3924,[1]Printers!L:L,[1]Printers!P:P,,0)),"")</f>
        <v>100</v>
      </c>
      <c r="I3924" s="3" t="str" cm="1">
        <f t="array" ref="I3924">IFERROR(IF(ROW()-1&gt;COUNTA([1]!T_Printers[Printers])*COUNTA([1]!T_Resins[Resins]),"",_xlfn.IFS(ROUND(VLOOKUP(C3924,[1]!T_Resins[#Data],4,FALSE)/VLOOKUP(A3924,[1]!T_Printers[#Data],5,FALSE),1)&lt;=_xlfn.XLOOKUP(B3924,[1]Printers!L:L,[1]Printers!O:O,1,0,),ROUND(VLOOKUP(C3924,[1]!T_Resins[#Data],4,FALSE)/VLOOKUP(A3924,[1]!T_Printers[#Data],5,FALSE),1),ROUND(VLOOKUP(C3924,[1]!T_Resins[#Data],4,FALSE)/VLOOKUP(A3924,[1]!T_Printers[#Data],5,FALSE),1)&gt;_xlfn.XLOOKUP(B3924,[1]Printers!L:L,[1]Printers!O:O,1,0,),"")),"")</f>
        <v/>
      </c>
      <c r="J3924" t="str">
        <f>IFERROR(IF(ROUND(_xlfn.XLOOKUP([1]Parameters!B3924,[1]Printers!L:L,[1]Printers!Q:Q,,0)*I3924/10,0)*10&lt;_xlfn.XLOOKUP([1]Parameters!B3924,[1]Printers!L:L,[1]Printers!P:P,,0),ROUND(_xlfn.XLOOKUP([1]Parameters!B3924,[1]Printers!L:L,[1]Printers!Q:Q,,0)*I3924/10,0)*10,_xlfn.XLOOKUP([1]Parameters!B3924,[1]Printers!L:L,[1]Printers!P:P,,0)),"")</f>
        <v/>
      </c>
      <c r="K3924">
        <f>IF(SUM(E3924:J3924)&lt;&gt;0,VLOOKUP(A3924,[1]!T_Printers[#Data],10,FALSE)+VLOOKUP(C3924,[1]!T_Resins[#Data],10,FALSE),"")</f>
        <v>2</v>
      </c>
      <c r="L3924">
        <f>IF(SUM(E3924:J3924)&lt;&gt;0,VLOOKUP(A3924,[1]!T_Printers[#Data],11,FALSE),"")</f>
        <v>5</v>
      </c>
      <c r="M3924">
        <f>IF(SUM(E3924:J3924)&lt;&gt;0,VLOOKUP(C3924,[1]!T_Resins[#Data],8,FALSE),"")</f>
        <v>120</v>
      </c>
      <c r="N3924">
        <f>IF(_xlfn.XLOOKUP(B3924,[1]Printers!$L:$L,[1]Printers!$R:$R,0,0)&gt;0,[1]Parameters!M3924,IF(SUM(E3924:J3924)&lt;&gt;0,VLOOKUP(C3924,[1]!T_Resins[#Data],9,FALSE),""))</f>
        <v>180</v>
      </c>
      <c r="O3924" t="str">
        <f t="shared" si="61"/>
        <v>WanhaoD7</v>
      </c>
    </row>
    <row r="3925" spans="1:15" x14ac:dyDescent="0.25">
      <c r="A3925" t="str">
        <f t="array" ref="A3925">IF(ROW()-1&gt;COUNTA([1]!T_Printers[Printers])*COUNTA([1]!T_Resins[Resins]),"",INDEX([1]!T_Printers[Printers],INT((ROW()-2)/COUNTA([1]!T_Resins[Resins])+1)))</f>
        <v xml:space="preserve">Wanhao D7 </v>
      </c>
      <c r="B3925" t="str">
        <f>_xlfn.XLOOKUP(A3925,[1]!T_Printers[Printers],[1]!T_Printers[Icon link],,0)</f>
        <v>WanhaoD7</v>
      </c>
      <c r="C3925" t="str">
        <f t="array" ref="C3925">IF(ROW()-1&gt;COUNTA([1]!T_Printers[Printers])*COUNTA([1]!T_Resins[Resins]),"",INDEX([1]!T_Resins[Resins],MOD(ROW()-2,COUNTA([1]!T_Resins[Resins]))+1))</f>
        <v>Dental Clear Pro</v>
      </c>
      <c r="D3925">
        <f>IF(SUM(E3925:J3925)&lt;&gt;0,IF(ROW()-1&gt;COUNTA([1]!T_Printers[Printers])*COUNTA([1]!T_Resins[Resins]),"",2),"")</f>
        <v>2</v>
      </c>
      <c r="E3925" t="str" cm="1">
        <f t="array" ref="E3925">IFERROR(IF(ROW()-1&gt;COUNTA([1]!T_Printers[Printers])*COUNTA([1]!T_Resins[Resins]),"",_xlfn.IFS(ROUND(VLOOKUP(C3925,[1]!T_Resins[#Data],2,FALSE)/VLOOKUP(A3925,[1]!T_Printers[#Data],5,FALSE),1)&lt;=_xlfn.XLOOKUP(B3925,[1]Printers!L:L,[1]Printers!O:O,1,0,),ROUND(VLOOKUP(C3925,[1]!T_Resins[#Data],2,FALSE)/VLOOKUP(A3925,[1]!T_Printers[#Data],5,FALSE),1),ROUND(VLOOKUP(C3925,[1]!T_Resins[#Data],2,FALSE)/VLOOKUP(A3925,[1]!T_Printers[#Data],5,FALSE),1)&gt;_xlfn.XLOOKUP(B3925,[1]Printers!L:L,[1]Printers!O:O,1,0,),10)),"Используйте слой 100 мкм")</f>
        <v>Используйте слой 100 мкм</v>
      </c>
      <c r="F3925" t="str">
        <f>IFERROR(IF(ROUND(_xlfn.XLOOKUP([1]Parameters!B3925,[1]Printers!L:L,[1]Printers!Q:Q,,0)*E3925/10,0)*10&lt;_xlfn.XLOOKUP([1]Parameters!B3925,[1]Printers!L:L,[1]Printers!P:P,,0),ROUND(_xlfn.XLOOKUP([1]Parameters!B3925,[1]Printers!L:L,[1]Printers!Q:Q,,0)*E3925/10,0)*10,_xlfn.XLOOKUP([1]Parameters!B3925,[1]Printers!L:L,[1]Printers!P:P,,0)),"")</f>
        <v/>
      </c>
      <c r="G3925" cm="1">
        <f t="array" ref="G3925">IFERROR(IF(ROW()-1&gt;COUNTA([1]!T_Printers[Printers])*COUNTA([1]!T_Resins[Resins]),"",_xlfn.IFS(ROUND(VLOOKUP(C3925,[1]!T_Resins[#Data],3,FALSE)/VLOOKUP(A3925,[1]!T_Printers[#Data],5,FALSE),1)&lt;=_xlfn.XLOOKUP(B3925,[1]Printers!L:L,[1]Printers!O:O,1,0,),ROUND(VLOOKUP(C3925,[1]!T_Resins[#Data],3,FALSE)/VLOOKUP(A3925,[1]!T_Printers[#Data],5,FALSE),1),ROUND(VLOOKUP(C3925,[1]!T_Resins[#Data],3,FALSE)/VLOOKUP(A3925,[1]!T_Printers[#Data],5,FALSE),1)&gt;_xlfn.XLOOKUP(B3925,[1]Printers!L:L,[1]Printers!O:O,1,0,),10)),"")</f>
        <v>22.5</v>
      </c>
      <c r="H3925">
        <f>IFERROR(IF(ROUND(_xlfn.XLOOKUP([1]Parameters!B3925,[1]Printers!L:L,[1]Printers!Q:Q,,0)*G3925/10,0)*10&lt;_xlfn.XLOOKUP([1]Parameters!B3925,[1]Printers!L:L,[1]Printers!P:P,,0),ROUND(_xlfn.XLOOKUP([1]Parameters!B3925,[1]Printers!L:L,[1]Printers!Q:Q,,0)*G3925/10,0)*10,_xlfn.XLOOKUP([1]Parameters!B3925,[1]Printers!L:L,[1]Printers!P:P,,0)),"")</f>
        <v>100</v>
      </c>
      <c r="I3925" s="3" cm="1">
        <f t="array" ref="I3925">IFERROR(IF(ROW()-1&gt;COUNTA([1]!T_Printers[Printers])*COUNTA([1]!T_Resins[Resins]),"",_xlfn.IFS(ROUND(VLOOKUP(C3925,[1]!T_Resins[#Data],4,FALSE)/VLOOKUP(A3925,[1]!T_Printers[#Data],5,FALSE),1)&lt;=_xlfn.XLOOKUP(B3925,[1]Printers!L:L,[1]Printers!O:O,1,0,),ROUND(VLOOKUP(C3925,[1]!T_Resins[#Data],4,FALSE)/VLOOKUP(A3925,[1]!T_Printers[#Data],5,FALSE),1),ROUND(VLOOKUP(C3925,[1]!T_Resins[#Data],4,FALSE)/VLOOKUP(A3925,[1]!T_Printers[#Data],5,FALSE),1)&gt;_xlfn.XLOOKUP(B3925,[1]Printers!L:L,[1]Printers!O:O,1,0,),"")),"")</f>
        <v>29.3</v>
      </c>
      <c r="J3925">
        <f>IFERROR(IF(ROUND(_xlfn.XLOOKUP([1]Parameters!B3925,[1]Printers!L:L,[1]Printers!Q:Q,,0)*I3925/10,0)*10&lt;_xlfn.XLOOKUP([1]Parameters!B3925,[1]Printers!L:L,[1]Printers!P:P,,0),ROUND(_xlfn.XLOOKUP([1]Parameters!B3925,[1]Printers!L:L,[1]Printers!Q:Q,,0)*I3925/10,0)*10,_xlfn.XLOOKUP([1]Parameters!B3925,[1]Printers!L:L,[1]Printers!P:P,,0)),"")</f>
        <v>100</v>
      </c>
      <c r="K3925">
        <f>IF(SUM(E3925:J3925)&lt;&gt;0,VLOOKUP(A3925,[1]!T_Printers[#Data],10,FALSE)+VLOOKUP(C3925,[1]!T_Resins[#Data],10,FALSE),"")</f>
        <v>2</v>
      </c>
      <c r="L3925">
        <f>IF(SUM(E3925:J3925)&lt;&gt;0,VLOOKUP(A3925,[1]!T_Printers[#Data],11,FALSE),"")</f>
        <v>5</v>
      </c>
      <c r="M3925">
        <f>IF(SUM(E3925:J3925)&lt;&gt;0,VLOOKUP(C3925,[1]!T_Resins[#Data],8,FALSE),"")</f>
        <v>120</v>
      </c>
      <c r="N3925">
        <f>IF(_xlfn.XLOOKUP(B3925,[1]Printers!$L:$L,[1]Printers!$R:$R,0,0)&gt;0,[1]Parameters!M3925,IF(SUM(E3925:J3925)&lt;&gt;0,VLOOKUP(C3925,[1]!T_Resins[#Data],9,FALSE),""))</f>
        <v>180</v>
      </c>
      <c r="O3925" t="str">
        <f t="shared" si="61"/>
        <v>WanhaoD7</v>
      </c>
    </row>
    <row r="3926" spans="1:15" x14ac:dyDescent="0.25">
      <c r="A3926" t="str">
        <f t="array" ref="A3926">IF(ROW()-1&gt;COUNTA([1]!T_Printers[Printers])*COUNTA([1]!T_Resins[Resins]),"",INDEX([1]!T_Printers[Printers],INT((ROW()-2)/COUNTA([1]!T_Resins[Resins])+1)))</f>
        <v xml:space="preserve">Wanhao D7 </v>
      </c>
      <c r="B3926" t="str">
        <f>_xlfn.XLOOKUP(A3926,[1]!T_Printers[Printers],[1]!T_Printers[Icon link],,0)</f>
        <v>WanhaoD7</v>
      </c>
      <c r="C3926" t="str">
        <f t="array" ref="C3926">IF(ROW()-1&gt;COUNTA([1]!T_Printers[Printers])*COUNTA([1]!T_Resins[Resins]),"",INDEX([1]!T_Resins[Resins],MOD(ROW()-2,COUNTA([1]!T_Resins[Resins]))+1))</f>
        <v>Dental Denture Base Soft</v>
      </c>
      <c r="D3926">
        <f>IF(SUM(E3926:J3926)&lt;&gt;0,IF(ROW()-1&gt;COUNTA([1]!T_Printers[Printers])*COUNTA([1]!T_Resins[Resins]),"",2),"")</f>
        <v>2</v>
      </c>
      <c r="E3926" cm="1">
        <f t="array" ref="E3926">IFERROR(IF(ROW()-1&gt;COUNTA([1]!T_Printers[Printers])*COUNTA([1]!T_Resins[Resins]),"",_xlfn.IFS(ROUND(VLOOKUP(C3926,[1]!T_Resins[#Data],2,FALSE)/VLOOKUP(A3926,[1]!T_Printers[#Data],5,FALSE),1)&lt;=_xlfn.XLOOKUP(B3926,[1]Printers!L:L,[1]Printers!O:O,1,0,),ROUND(VLOOKUP(C3926,[1]!T_Resins[#Data],2,FALSE)/VLOOKUP(A3926,[1]!T_Printers[#Data],5,FALSE),1),ROUND(VLOOKUP(C3926,[1]!T_Resins[#Data],2,FALSE)/VLOOKUP(A3926,[1]!T_Printers[#Data],5,FALSE),1)&gt;_xlfn.XLOOKUP(B3926,[1]Printers!L:L,[1]Printers!O:O,1,0,),10)),"Используйте слой 100 мкм")</f>
        <v>24.2</v>
      </c>
      <c r="F3926">
        <f>IFERROR(IF(ROUND(_xlfn.XLOOKUP([1]Parameters!B3926,[1]Printers!L:L,[1]Printers!Q:Q,,0)*E3926/10,0)*10&lt;_xlfn.XLOOKUP([1]Parameters!B3926,[1]Printers!L:L,[1]Printers!P:P,,0),ROUND(_xlfn.XLOOKUP([1]Parameters!B3926,[1]Printers!L:L,[1]Printers!Q:Q,,0)*E3926/10,0)*10,_xlfn.XLOOKUP([1]Parameters!B3926,[1]Printers!L:L,[1]Printers!P:P,,0)),"")</f>
        <v>100</v>
      </c>
      <c r="G3926" cm="1">
        <f t="array" ref="G3926">IFERROR(IF(ROW()-1&gt;COUNTA([1]!T_Printers[Printers])*COUNTA([1]!T_Resins[Resins]),"",_xlfn.IFS(ROUND(VLOOKUP(C3926,[1]!T_Resins[#Data],3,FALSE)/VLOOKUP(A3926,[1]!T_Printers[#Data],5,FALSE),1)&lt;=_xlfn.XLOOKUP(B3926,[1]Printers!L:L,[1]Printers!O:O,1,0,),ROUND(VLOOKUP(C3926,[1]!T_Resins[#Data],3,FALSE)/VLOOKUP(A3926,[1]!T_Printers[#Data],5,FALSE),1),ROUND(VLOOKUP(C3926,[1]!T_Resins[#Data],3,FALSE)/VLOOKUP(A3926,[1]!T_Printers[#Data],5,FALSE),1)&gt;_xlfn.XLOOKUP(B3926,[1]Printers!L:L,[1]Printers!O:O,1,0,),10)),"")</f>
        <v>31.4</v>
      </c>
      <c r="H3926">
        <f>IFERROR(IF(ROUND(_xlfn.XLOOKUP([1]Parameters!B3926,[1]Printers!L:L,[1]Printers!Q:Q,,0)*G3926/10,0)*10&lt;_xlfn.XLOOKUP([1]Parameters!B3926,[1]Printers!L:L,[1]Printers!P:P,,0),ROUND(_xlfn.XLOOKUP([1]Parameters!B3926,[1]Printers!L:L,[1]Printers!Q:Q,,0)*G3926/10,0)*10,_xlfn.XLOOKUP([1]Parameters!B3926,[1]Printers!L:L,[1]Printers!P:P,,0)),"")</f>
        <v>100</v>
      </c>
      <c r="I3926" s="3" t="str" cm="1">
        <f t="array" ref="I3926">IFERROR(IF(ROW()-1&gt;COUNTA([1]!T_Printers[Printers])*COUNTA([1]!T_Resins[Resins]),"",_xlfn.IFS(ROUND(VLOOKUP(C3926,[1]!T_Resins[#Data],4,FALSE)/VLOOKUP(A3926,[1]!T_Printers[#Data],5,FALSE),1)&lt;=_xlfn.XLOOKUP(B3926,[1]Printers!L:L,[1]Printers!O:O,1,0,),ROUND(VLOOKUP(C3926,[1]!T_Resins[#Data],4,FALSE)/VLOOKUP(A3926,[1]!T_Printers[#Data],5,FALSE),1),ROUND(VLOOKUP(C3926,[1]!T_Resins[#Data],4,FALSE)/VLOOKUP(A3926,[1]!T_Printers[#Data],5,FALSE),1)&gt;_xlfn.XLOOKUP(B3926,[1]Printers!L:L,[1]Printers!O:O,1,0,),"")),"")</f>
        <v/>
      </c>
      <c r="J3926" t="str">
        <f>IFERROR(IF(ROUND(_xlfn.XLOOKUP([1]Parameters!B3926,[1]Printers!L:L,[1]Printers!Q:Q,,0)*I3926/10,0)*10&lt;_xlfn.XLOOKUP([1]Parameters!B3926,[1]Printers!L:L,[1]Printers!P:P,,0),ROUND(_xlfn.XLOOKUP([1]Parameters!B3926,[1]Printers!L:L,[1]Printers!Q:Q,,0)*I3926/10,0)*10,_xlfn.XLOOKUP([1]Parameters!B3926,[1]Printers!L:L,[1]Printers!P:P,,0)),"")</f>
        <v/>
      </c>
      <c r="K3926">
        <f>IF(SUM(E3926:J3926)&lt;&gt;0,VLOOKUP(A3926,[1]!T_Printers[#Data],10,FALSE)+VLOOKUP(C3926,[1]!T_Resins[#Data],10,FALSE),"")</f>
        <v>3</v>
      </c>
      <c r="L3926">
        <f>IF(SUM(E3926:J3926)&lt;&gt;0,VLOOKUP(A3926,[1]!T_Printers[#Data],11,FALSE),"")</f>
        <v>5</v>
      </c>
      <c r="M3926">
        <f>IF(SUM(E3926:J3926)&lt;&gt;0,VLOOKUP(C3926,[1]!T_Resins[#Data],8,FALSE),"")</f>
        <v>120</v>
      </c>
      <c r="N3926">
        <f>IF(_xlfn.XLOOKUP(B3926,[1]Printers!$L:$L,[1]Printers!$R:$R,0,0)&gt;0,[1]Parameters!M3926,IF(SUM(E3926:J3926)&lt;&gt;0,VLOOKUP(C3926,[1]!T_Resins[#Data],9,FALSE),""))</f>
        <v>180</v>
      </c>
      <c r="O3926" t="str">
        <f t="shared" si="61"/>
        <v>WanhaoD7</v>
      </c>
    </row>
    <row r="3927" spans="1:15" x14ac:dyDescent="0.25">
      <c r="A3927" t="str">
        <f t="array" ref="A3927">IF(ROW()-1&gt;COUNTA([1]!T_Printers[Printers])*COUNTA([1]!T_Resins[Resins]),"",INDEX([1]!T_Printers[Printers],INT((ROW()-2)/COUNTA([1]!T_Resins[Resins])+1)))</f>
        <v xml:space="preserve">Wanhao D7 </v>
      </c>
      <c r="B3927" t="str">
        <f>_xlfn.XLOOKUP(A3927,[1]!T_Printers[Printers],[1]!T_Printers[Icon link],,0)</f>
        <v>WanhaoD7</v>
      </c>
      <c r="C3927" t="str">
        <f t="array" ref="C3927">IF(ROW()-1&gt;COUNTA([1]!T_Printers[Printers])*COUNTA([1]!T_Resins[Resins]),"",INDEX([1]!T_Resins[Resins],MOD(ROW()-2,COUNTA([1]!T_Resins[Resins]))+1))</f>
        <v>Dental Denture Base</v>
      </c>
      <c r="D3927">
        <f>IF(SUM(E3927:J3927)&lt;&gt;0,IF(ROW()-1&gt;COUNTA([1]!T_Printers[Printers])*COUNTA([1]!T_Resins[Resins]),"",2),"")</f>
        <v>2</v>
      </c>
      <c r="E3927" cm="1">
        <f t="array" ref="E3927">IFERROR(IF(ROW()-1&gt;COUNTA([1]!T_Printers[Printers])*COUNTA([1]!T_Resins[Resins]),"",_xlfn.IFS(ROUND(VLOOKUP(C3927,[1]!T_Resins[#Data],2,FALSE)/VLOOKUP(A3927,[1]!T_Printers[#Data],5,FALSE),1)&lt;=_xlfn.XLOOKUP(B3927,[1]Printers!L:L,[1]Printers!O:O,1,0,),ROUND(VLOOKUP(C3927,[1]!T_Resins[#Data],2,FALSE)/VLOOKUP(A3927,[1]!T_Printers[#Data],5,FALSE),1),ROUND(VLOOKUP(C3927,[1]!T_Resins[#Data],2,FALSE)/VLOOKUP(A3927,[1]!T_Printers[#Data],5,FALSE),1)&gt;_xlfn.XLOOKUP(B3927,[1]Printers!L:L,[1]Printers!O:O,1,0,),10)),"Используйте слой 100 мкм")</f>
        <v>19.100000000000001</v>
      </c>
      <c r="F3927">
        <f>IFERROR(IF(ROUND(_xlfn.XLOOKUP([1]Parameters!B3927,[1]Printers!L:L,[1]Printers!Q:Q,,0)*E3927/10,0)*10&lt;_xlfn.XLOOKUP([1]Parameters!B3927,[1]Printers!L:L,[1]Printers!P:P,,0),ROUND(_xlfn.XLOOKUP([1]Parameters!B3927,[1]Printers!L:L,[1]Printers!Q:Q,,0)*E3927/10,0)*10,_xlfn.XLOOKUP([1]Parameters!B3927,[1]Printers!L:L,[1]Printers!P:P,,0)),"")</f>
        <v>100</v>
      </c>
      <c r="G3927" cm="1">
        <f t="array" ref="G3927">IFERROR(IF(ROW()-1&gt;COUNTA([1]!T_Printers[Printers])*COUNTA([1]!T_Resins[Resins]),"",_xlfn.IFS(ROUND(VLOOKUP(C3927,[1]!T_Resins[#Data],3,FALSE)/VLOOKUP(A3927,[1]!T_Printers[#Data],5,FALSE),1)&lt;=_xlfn.XLOOKUP(B3927,[1]Printers!L:L,[1]Printers!O:O,1,0,),ROUND(VLOOKUP(C3927,[1]!T_Resins[#Data],3,FALSE)/VLOOKUP(A3927,[1]!T_Printers[#Data],5,FALSE),1),ROUND(VLOOKUP(C3927,[1]!T_Resins[#Data],3,FALSE)/VLOOKUP(A3927,[1]!T_Printers[#Data],5,FALSE),1)&gt;_xlfn.XLOOKUP(B3927,[1]Printers!L:L,[1]Printers!O:O,1,0,),10)),"")</f>
        <v>24.8</v>
      </c>
      <c r="H3927">
        <f>IFERROR(IF(ROUND(_xlfn.XLOOKUP([1]Parameters!B3927,[1]Printers!L:L,[1]Printers!Q:Q,,0)*G3927/10,0)*10&lt;_xlfn.XLOOKUP([1]Parameters!B3927,[1]Printers!L:L,[1]Printers!P:P,,0),ROUND(_xlfn.XLOOKUP([1]Parameters!B3927,[1]Printers!L:L,[1]Printers!Q:Q,,0)*G3927/10,0)*10,_xlfn.XLOOKUP([1]Parameters!B3927,[1]Printers!L:L,[1]Printers!P:P,,0)),"")</f>
        <v>100</v>
      </c>
      <c r="I3927" s="3" t="str" cm="1">
        <f t="array" ref="I3927">IFERROR(IF(ROW()-1&gt;COUNTA([1]!T_Printers[Printers])*COUNTA([1]!T_Resins[Resins]),"",_xlfn.IFS(ROUND(VLOOKUP(C3927,[1]!T_Resins[#Data],4,FALSE)/VLOOKUP(A3927,[1]!T_Printers[#Data],5,FALSE),1)&lt;=_xlfn.XLOOKUP(B3927,[1]Printers!L:L,[1]Printers!O:O,1,0,),ROUND(VLOOKUP(C3927,[1]!T_Resins[#Data],4,FALSE)/VLOOKUP(A3927,[1]!T_Printers[#Data],5,FALSE),1),ROUND(VLOOKUP(C3927,[1]!T_Resins[#Data],4,FALSE)/VLOOKUP(A3927,[1]!T_Printers[#Data],5,FALSE),1)&gt;_xlfn.XLOOKUP(B3927,[1]Printers!L:L,[1]Printers!O:O,1,0,),"")),"")</f>
        <v/>
      </c>
      <c r="J3927" t="str">
        <f>IFERROR(IF(ROUND(_xlfn.XLOOKUP([1]Parameters!B3927,[1]Printers!L:L,[1]Printers!Q:Q,,0)*I3927/10,0)*10&lt;_xlfn.XLOOKUP([1]Parameters!B3927,[1]Printers!L:L,[1]Printers!P:P,,0),ROUND(_xlfn.XLOOKUP([1]Parameters!B3927,[1]Printers!L:L,[1]Printers!Q:Q,,0)*I3927/10,0)*10,_xlfn.XLOOKUP([1]Parameters!B3927,[1]Printers!L:L,[1]Printers!P:P,,0)),"")</f>
        <v/>
      </c>
      <c r="K3927">
        <f>IF(SUM(E3927:J3927)&lt;&gt;0,VLOOKUP(A3927,[1]!T_Printers[#Data],10,FALSE)+VLOOKUP(C3927,[1]!T_Resins[#Data],10,FALSE),"")</f>
        <v>3</v>
      </c>
      <c r="L3927">
        <f>IF(SUM(E3927:J3927)&lt;&gt;0,VLOOKUP(A3927,[1]!T_Printers[#Data],11,FALSE),"")</f>
        <v>5</v>
      </c>
      <c r="M3927">
        <f>IF(SUM(E3927:J3927)&lt;&gt;0,VLOOKUP(C3927,[1]!T_Resins[#Data],8,FALSE),"")</f>
        <v>120</v>
      </c>
      <c r="N3927">
        <f>IF(_xlfn.XLOOKUP(B3927,[1]Printers!$L:$L,[1]Printers!$R:$R,0,0)&gt;0,[1]Parameters!M3927,IF(SUM(E3927:J3927)&lt;&gt;0,VLOOKUP(C3927,[1]!T_Resins[#Data],9,FALSE),""))</f>
        <v>180</v>
      </c>
      <c r="O3927" t="str">
        <f t="shared" si="61"/>
        <v>WanhaoD7</v>
      </c>
    </row>
    <row r="3928" spans="1:15" x14ac:dyDescent="0.25">
      <c r="A3928" t="str">
        <f t="array" ref="A3928">IF(ROW()-1&gt;COUNTA([1]!T_Printers[Printers])*COUNTA([1]!T_Resins[Resins]),"",INDEX([1]!T_Printers[Printers],INT((ROW()-2)/COUNTA([1]!T_Resins[Resins])+1)))</f>
        <v xml:space="preserve">Wanhao D7 </v>
      </c>
      <c r="B3928" t="str">
        <f>_xlfn.XLOOKUP(A3928,[1]!T_Printers[Printers],[1]!T_Printers[Icon link],,0)</f>
        <v>WanhaoD7</v>
      </c>
      <c r="C3928" t="str">
        <f t="array" ref="C3928">IF(ROW()-1&gt;COUNTA([1]!T_Printers[Printers])*COUNTA([1]!T_Resins[Resins]),"",INDEX([1]!T_Resins[Resins],MOD(ROW()-2,COUNTA([1]!T_Resins[Resins]))+1))</f>
        <v>Dental IBT</v>
      </c>
      <c r="D3928">
        <f>IF(SUM(E3928:J3928)&lt;&gt;0,IF(ROW()-1&gt;COUNTA([1]!T_Printers[Printers])*COUNTA([1]!T_Resins[Resins]),"",2),"")</f>
        <v>2</v>
      </c>
      <c r="E3928" cm="1">
        <f t="array" ref="E3928">IFERROR(IF(ROW()-1&gt;COUNTA([1]!T_Printers[Printers])*COUNTA([1]!T_Resins[Resins]),"",_xlfn.IFS(ROUND(VLOOKUP(C3928,[1]!T_Resins[#Data],2,FALSE)/VLOOKUP(A3928,[1]!T_Printers[#Data],5,FALSE),1)&lt;=_xlfn.XLOOKUP(B3928,[1]Printers!L:L,[1]Printers!O:O,1,0,),ROUND(VLOOKUP(C3928,[1]!T_Resins[#Data],2,FALSE)/VLOOKUP(A3928,[1]!T_Printers[#Data],5,FALSE),1),ROUND(VLOOKUP(C3928,[1]!T_Resins[#Data],2,FALSE)/VLOOKUP(A3928,[1]!T_Printers[#Data],5,FALSE),1)&gt;_xlfn.XLOOKUP(B3928,[1]Printers!L:L,[1]Printers!O:O,1,0,),10)),"Используйте слой 100 мкм")</f>
        <v>11.9</v>
      </c>
      <c r="F3928">
        <f>IFERROR(IF(ROUND(_xlfn.XLOOKUP([1]Parameters!B3928,[1]Printers!L:L,[1]Printers!Q:Q,,0)*E3928/10,0)*10&lt;_xlfn.XLOOKUP([1]Parameters!B3928,[1]Printers!L:L,[1]Printers!P:P,,0),ROUND(_xlfn.XLOOKUP([1]Parameters!B3928,[1]Printers!L:L,[1]Printers!Q:Q,,0)*E3928/10,0)*10,_xlfn.XLOOKUP([1]Parameters!B3928,[1]Printers!L:L,[1]Printers!P:P,,0)),"")</f>
        <v>100</v>
      </c>
      <c r="G3928" cm="1">
        <f t="array" ref="G3928">IFERROR(IF(ROW()-1&gt;COUNTA([1]!T_Printers[Printers])*COUNTA([1]!T_Resins[Resins]),"",_xlfn.IFS(ROUND(VLOOKUP(C3928,[1]!T_Resins[#Data],3,FALSE)/VLOOKUP(A3928,[1]!T_Printers[#Data],5,FALSE),1)&lt;=_xlfn.XLOOKUP(B3928,[1]Printers!L:L,[1]Printers!O:O,1,0,),ROUND(VLOOKUP(C3928,[1]!T_Resins[#Data],3,FALSE)/VLOOKUP(A3928,[1]!T_Printers[#Data],5,FALSE),1),ROUND(VLOOKUP(C3928,[1]!T_Resins[#Data],3,FALSE)/VLOOKUP(A3928,[1]!T_Printers[#Data],5,FALSE),1)&gt;_xlfn.XLOOKUP(B3928,[1]Printers!L:L,[1]Printers!O:O,1,0,),10)),"")</f>
        <v>15.5</v>
      </c>
      <c r="H3928">
        <f>IFERROR(IF(ROUND(_xlfn.XLOOKUP([1]Parameters!B3928,[1]Printers!L:L,[1]Printers!Q:Q,,0)*G3928/10,0)*10&lt;_xlfn.XLOOKUP([1]Parameters!B3928,[1]Printers!L:L,[1]Printers!P:P,,0),ROUND(_xlfn.XLOOKUP([1]Parameters!B3928,[1]Printers!L:L,[1]Printers!Q:Q,,0)*G3928/10,0)*10,_xlfn.XLOOKUP([1]Parameters!B3928,[1]Printers!L:L,[1]Printers!P:P,,0)),"")</f>
        <v>100</v>
      </c>
      <c r="I3928" s="3" t="str" cm="1">
        <f t="array" ref="I3928">IFERROR(IF(ROW()-1&gt;COUNTA([1]!T_Printers[Printers])*COUNTA([1]!T_Resins[Resins]),"",_xlfn.IFS(ROUND(VLOOKUP(C3928,[1]!T_Resins[#Data],4,FALSE)/VLOOKUP(A3928,[1]!T_Printers[#Data],5,FALSE),1)&lt;=_xlfn.XLOOKUP(B3928,[1]Printers!L:L,[1]Printers!O:O,1,0,),ROUND(VLOOKUP(C3928,[1]!T_Resins[#Data],4,FALSE)/VLOOKUP(A3928,[1]!T_Printers[#Data],5,FALSE),1),ROUND(VLOOKUP(C3928,[1]!T_Resins[#Data],4,FALSE)/VLOOKUP(A3928,[1]!T_Printers[#Data],5,FALSE),1)&gt;_xlfn.XLOOKUP(B3928,[1]Printers!L:L,[1]Printers!O:O,1,0,),"")),"")</f>
        <v/>
      </c>
      <c r="J3928" t="str">
        <f>IFERROR(IF(ROUND(_xlfn.XLOOKUP([1]Parameters!B3928,[1]Printers!L:L,[1]Printers!Q:Q,,0)*I3928/10,0)*10&lt;_xlfn.XLOOKUP([1]Parameters!B3928,[1]Printers!L:L,[1]Printers!P:P,,0),ROUND(_xlfn.XLOOKUP([1]Parameters!B3928,[1]Printers!L:L,[1]Printers!Q:Q,,0)*I3928/10,0)*10,_xlfn.XLOOKUP([1]Parameters!B3928,[1]Printers!L:L,[1]Printers!P:P,,0)),"")</f>
        <v/>
      </c>
      <c r="K3928">
        <f>IF(SUM(E3928:J3928)&lt;&gt;0,VLOOKUP(A3928,[1]!T_Printers[#Data],10,FALSE)+VLOOKUP(C3928,[1]!T_Resins[#Data],10,FALSE),"")</f>
        <v>2</v>
      </c>
      <c r="L3928">
        <f>IF(SUM(E3928:J3928)&lt;&gt;0,VLOOKUP(A3928,[1]!T_Printers[#Data],11,FALSE),"")</f>
        <v>5</v>
      </c>
      <c r="M3928">
        <f>IF(SUM(E3928:J3928)&lt;&gt;0,VLOOKUP(C3928,[1]!T_Resins[#Data],8,FALSE),"")</f>
        <v>60</v>
      </c>
      <c r="N3928">
        <f>IF(_xlfn.XLOOKUP(B3928,[1]Printers!$L:$L,[1]Printers!$R:$R,0,0)&gt;0,[1]Parameters!M3928,IF(SUM(E3928:J3928)&lt;&gt;0,VLOOKUP(C3928,[1]!T_Resins[#Data],9,FALSE),""))</f>
        <v>60</v>
      </c>
      <c r="O3928" t="str">
        <f t="shared" si="61"/>
        <v>WanhaoD7</v>
      </c>
    </row>
    <row r="3929" spans="1:15" x14ac:dyDescent="0.25">
      <c r="A3929" t="str">
        <f t="array" ref="A3929">IF(ROW()-1&gt;COUNTA([1]!T_Printers[Printers])*COUNTA([1]!T_Resins[Resins]),"",INDEX([1]!T_Printers[Printers],INT((ROW()-2)/COUNTA([1]!T_Resins[Resins])+1)))</f>
        <v xml:space="preserve">Wanhao D7 </v>
      </c>
      <c r="B3929" t="str">
        <f>_xlfn.XLOOKUP(A3929,[1]!T_Printers[Printers],[1]!T_Printers[Icon link],,0)</f>
        <v>WanhaoD7</v>
      </c>
      <c r="C3929" t="str">
        <f t="array" ref="C3929">IF(ROW()-1&gt;COUNTA([1]!T_Printers[Printers])*COUNTA([1]!T_Resins[Resins]),"",INDEX([1]!T_Resins[Resins],MOD(ROW()-2,COUNTA([1]!T_Resins[Resins]))+1))</f>
        <v>Dental Model Biege</v>
      </c>
      <c r="D3929">
        <f>IF(SUM(E3929:J3929)&lt;&gt;0,IF(ROW()-1&gt;COUNTA([1]!T_Printers[Printers])*COUNTA([1]!T_Resins[Resins]),"",2),"")</f>
        <v>2</v>
      </c>
      <c r="E3929" cm="1">
        <f t="array" ref="E3929">IFERROR(IF(ROW()-1&gt;COUNTA([1]!T_Printers[Printers])*COUNTA([1]!T_Resins[Resins]),"",_xlfn.IFS(ROUND(VLOOKUP(C3929,[1]!T_Resins[#Data],2,FALSE)/VLOOKUP(A3929,[1]!T_Printers[#Data],5,FALSE),1)&lt;=_xlfn.XLOOKUP(B3929,[1]Printers!L:L,[1]Printers!O:O,1,0,),ROUND(VLOOKUP(C3929,[1]!T_Resins[#Data],2,FALSE)/VLOOKUP(A3929,[1]!T_Printers[#Data],5,FALSE),1),ROUND(VLOOKUP(C3929,[1]!T_Resins[#Data],2,FALSE)/VLOOKUP(A3929,[1]!T_Printers[#Data],5,FALSE),1)&gt;_xlfn.XLOOKUP(B3929,[1]Printers!L:L,[1]Printers!O:O,1,0,),10)),"Используйте слой 100 мкм")</f>
        <v>15</v>
      </c>
      <c r="F3929">
        <f>IFERROR(IF(ROUND(_xlfn.XLOOKUP([1]Parameters!B3929,[1]Printers!L:L,[1]Printers!Q:Q,,0)*E3929/10,0)*10&lt;_xlfn.XLOOKUP([1]Parameters!B3929,[1]Printers!L:L,[1]Printers!P:P,,0),ROUND(_xlfn.XLOOKUP([1]Parameters!B3929,[1]Printers!L:L,[1]Printers!Q:Q,,0)*E3929/10,0)*10,_xlfn.XLOOKUP([1]Parameters!B3929,[1]Printers!L:L,[1]Printers!P:P,,0)),"")</f>
        <v>100</v>
      </c>
      <c r="G3929" cm="1">
        <f t="array" ref="G3929">IFERROR(IF(ROW()-1&gt;COUNTA([1]!T_Printers[Printers])*COUNTA([1]!T_Resins[Resins]),"",_xlfn.IFS(ROUND(VLOOKUP(C3929,[1]!T_Resins[#Data],3,FALSE)/VLOOKUP(A3929,[1]!T_Printers[#Data],5,FALSE),1)&lt;=_xlfn.XLOOKUP(B3929,[1]Printers!L:L,[1]Printers!O:O,1,0,),ROUND(VLOOKUP(C3929,[1]!T_Resins[#Data],3,FALSE)/VLOOKUP(A3929,[1]!T_Printers[#Data],5,FALSE),1),ROUND(VLOOKUP(C3929,[1]!T_Resins[#Data],3,FALSE)/VLOOKUP(A3929,[1]!T_Printers[#Data],5,FALSE),1)&gt;_xlfn.XLOOKUP(B3929,[1]Printers!L:L,[1]Printers!O:O,1,0,),10)),"")</f>
        <v>19.5</v>
      </c>
      <c r="H3929">
        <f>IFERROR(IF(ROUND(_xlfn.XLOOKUP([1]Parameters!B3929,[1]Printers!L:L,[1]Printers!Q:Q,,0)*G3929/10,0)*10&lt;_xlfn.XLOOKUP([1]Parameters!B3929,[1]Printers!L:L,[1]Printers!P:P,,0),ROUND(_xlfn.XLOOKUP([1]Parameters!B3929,[1]Printers!L:L,[1]Printers!Q:Q,,0)*G3929/10,0)*10,_xlfn.XLOOKUP([1]Parameters!B3929,[1]Printers!L:L,[1]Printers!P:P,,0)),"")</f>
        <v>100</v>
      </c>
      <c r="I3929" s="3" t="str" cm="1">
        <f t="array" ref="I3929">IFERROR(IF(ROW()-1&gt;COUNTA([1]!T_Printers[Printers])*COUNTA([1]!T_Resins[Resins]),"",_xlfn.IFS(ROUND(VLOOKUP(C3929,[1]!T_Resins[#Data],4,FALSE)/VLOOKUP(A3929,[1]!T_Printers[#Data],5,FALSE),1)&lt;=_xlfn.XLOOKUP(B3929,[1]Printers!L:L,[1]Printers!O:O,1,0,),ROUND(VLOOKUP(C3929,[1]!T_Resins[#Data],4,FALSE)/VLOOKUP(A3929,[1]!T_Printers[#Data],5,FALSE),1),ROUND(VLOOKUP(C3929,[1]!T_Resins[#Data],4,FALSE)/VLOOKUP(A3929,[1]!T_Printers[#Data],5,FALSE),1)&gt;_xlfn.XLOOKUP(B3929,[1]Printers!L:L,[1]Printers!O:O,1,0,),"")),"")</f>
        <v/>
      </c>
      <c r="J3929" t="str">
        <f>IFERROR(IF(ROUND(_xlfn.XLOOKUP([1]Parameters!B3929,[1]Printers!L:L,[1]Printers!Q:Q,,0)*I3929/10,0)*10&lt;_xlfn.XLOOKUP([1]Parameters!B3929,[1]Printers!L:L,[1]Printers!P:P,,0),ROUND(_xlfn.XLOOKUP([1]Parameters!B3929,[1]Printers!L:L,[1]Printers!Q:Q,,0)*I3929/10,0)*10,_xlfn.XLOOKUP([1]Parameters!B3929,[1]Printers!L:L,[1]Printers!P:P,,0)),"")</f>
        <v/>
      </c>
      <c r="K3929">
        <f>IF(SUM(E3929:J3929)&lt;&gt;0,VLOOKUP(A3929,[1]!T_Printers[#Data],10,FALSE)+VLOOKUP(C3929,[1]!T_Resins[#Data],10,FALSE),"")</f>
        <v>3</v>
      </c>
      <c r="L3929">
        <f>IF(SUM(E3929:J3929)&lt;&gt;0,VLOOKUP(A3929,[1]!T_Printers[#Data],11,FALSE),"")</f>
        <v>5</v>
      </c>
      <c r="M3929">
        <f>IF(SUM(E3929:J3929)&lt;&gt;0,VLOOKUP(C3929,[1]!T_Resins[#Data],8,FALSE),"")</f>
        <v>120</v>
      </c>
      <c r="N3929">
        <f>IF(_xlfn.XLOOKUP(B3929,[1]Printers!$L:$L,[1]Printers!$R:$R,0,0)&gt;0,[1]Parameters!M3929,IF(SUM(E3929:J3929)&lt;&gt;0,VLOOKUP(C3929,[1]!T_Resins[#Data],9,FALSE),""))</f>
        <v>180</v>
      </c>
      <c r="O3929" t="str">
        <f t="shared" si="61"/>
        <v>WanhaoD7</v>
      </c>
    </row>
    <row r="3930" spans="1:15" x14ac:dyDescent="0.25">
      <c r="A3930" t="str">
        <f t="array" ref="A3930">IF(ROW()-1&gt;COUNTA([1]!T_Printers[Printers])*COUNTA([1]!T_Resins[Resins]),"",INDEX([1]!T_Printers[Printers],INT((ROW()-2)/COUNTA([1]!T_Resins[Resins])+1)))</f>
        <v xml:space="preserve">Wanhao D7 </v>
      </c>
      <c r="B3930" t="str">
        <f>_xlfn.XLOOKUP(A3930,[1]!T_Printers[Printers],[1]!T_Printers[Icon link],,0)</f>
        <v>WanhaoD7</v>
      </c>
      <c r="C3930" t="str">
        <f t="array" ref="C3930">IF(ROW()-1&gt;COUNTA([1]!T_Printers[Printers])*COUNTA([1]!T_Resins[Resins]),"",INDEX([1]!T_Resins[Resins],MOD(ROW()-2,COUNTA([1]!T_Resins[Resins]))+1))</f>
        <v>Dental Model Bone</v>
      </c>
      <c r="D3930">
        <f>IF(SUM(E3930:J3930)&lt;&gt;0,IF(ROW()-1&gt;COUNTA([1]!T_Printers[Printers])*COUNTA([1]!T_Resins[Resins]),"",2),"")</f>
        <v>2</v>
      </c>
      <c r="E3930" cm="1">
        <f t="array" ref="E3930">IFERROR(IF(ROW()-1&gt;COUNTA([1]!T_Printers[Printers])*COUNTA([1]!T_Resins[Resins]),"",_xlfn.IFS(ROUND(VLOOKUP(C3930,[1]!T_Resins[#Data],2,FALSE)/VLOOKUP(A3930,[1]!T_Printers[#Data],5,FALSE),1)&lt;=_xlfn.XLOOKUP(B3930,[1]Printers!L:L,[1]Printers!O:O,1,0,),ROUND(VLOOKUP(C3930,[1]!T_Resins[#Data],2,FALSE)/VLOOKUP(A3930,[1]!T_Printers[#Data],5,FALSE),1),ROUND(VLOOKUP(C3930,[1]!T_Resins[#Data],2,FALSE)/VLOOKUP(A3930,[1]!T_Printers[#Data],5,FALSE),1)&gt;_xlfn.XLOOKUP(B3930,[1]Printers!L:L,[1]Printers!O:O,1,0,),10)),"Используйте слой 100 мкм")</f>
        <v>9.3000000000000007</v>
      </c>
      <c r="F3930">
        <f>IFERROR(IF(ROUND(_xlfn.XLOOKUP([1]Parameters!B3930,[1]Printers!L:L,[1]Printers!Q:Q,,0)*E3930/10,0)*10&lt;_xlfn.XLOOKUP([1]Parameters!B3930,[1]Printers!L:L,[1]Printers!P:P,,0),ROUND(_xlfn.XLOOKUP([1]Parameters!B3930,[1]Printers!L:L,[1]Printers!Q:Q,,0)*E3930/10,0)*10,_xlfn.XLOOKUP([1]Parameters!B3930,[1]Printers!L:L,[1]Printers!P:P,,0)),"")</f>
        <v>80</v>
      </c>
      <c r="G3930" cm="1">
        <f t="array" ref="G3930">IFERROR(IF(ROW()-1&gt;COUNTA([1]!T_Printers[Printers])*COUNTA([1]!T_Resins[Resins]),"",_xlfn.IFS(ROUND(VLOOKUP(C3930,[1]!T_Resins[#Data],3,FALSE)/VLOOKUP(A3930,[1]!T_Printers[#Data],5,FALSE),1)&lt;=_xlfn.XLOOKUP(B3930,[1]Printers!L:L,[1]Printers!O:O,1,0,),ROUND(VLOOKUP(C3930,[1]!T_Resins[#Data],3,FALSE)/VLOOKUP(A3930,[1]!T_Printers[#Data],5,FALSE),1),ROUND(VLOOKUP(C3930,[1]!T_Resins[#Data],3,FALSE)/VLOOKUP(A3930,[1]!T_Printers[#Data],5,FALSE),1)&gt;_xlfn.XLOOKUP(B3930,[1]Printers!L:L,[1]Printers!O:O,1,0,),10)),"")</f>
        <v>12.1</v>
      </c>
      <c r="H3930">
        <f>IFERROR(IF(ROUND(_xlfn.XLOOKUP([1]Parameters!B3930,[1]Printers!L:L,[1]Printers!Q:Q,,0)*G3930/10,0)*10&lt;_xlfn.XLOOKUP([1]Parameters!B3930,[1]Printers!L:L,[1]Printers!P:P,,0),ROUND(_xlfn.XLOOKUP([1]Parameters!B3930,[1]Printers!L:L,[1]Printers!Q:Q,,0)*G3930/10,0)*10,_xlfn.XLOOKUP([1]Parameters!B3930,[1]Printers!L:L,[1]Printers!P:P,,0)),"")</f>
        <v>100</v>
      </c>
      <c r="I3930" s="3" t="str" cm="1">
        <f t="array" ref="I3930">IFERROR(IF(ROW()-1&gt;COUNTA([1]!T_Printers[Printers])*COUNTA([1]!T_Resins[Resins]),"",_xlfn.IFS(ROUND(VLOOKUP(C3930,[1]!T_Resins[#Data],4,FALSE)/VLOOKUP(A3930,[1]!T_Printers[#Data],5,FALSE),1)&lt;=_xlfn.XLOOKUP(B3930,[1]Printers!L:L,[1]Printers!O:O,1,0,),ROUND(VLOOKUP(C3930,[1]!T_Resins[#Data],4,FALSE)/VLOOKUP(A3930,[1]!T_Printers[#Data],5,FALSE),1),ROUND(VLOOKUP(C3930,[1]!T_Resins[#Data],4,FALSE)/VLOOKUP(A3930,[1]!T_Printers[#Data],5,FALSE),1)&gt;_xlfn.XLOOKUP(B3930,[1]Printers!L:L,[1]Printers!O:O,1,0,),"")),"")</f>
        <v/>
      </c>
      <c r="J3930" t="str">
        <f>IFERROR(IF(ROUND(_xlfn.XLOOKUP([1]Parameters!B3930,[1]Printers!L:L,[1]Printers!Q:Q,,0)*I3930/10,0)*10&lt;_xlfn.XLOOKUP([1]Parameters!B3930,[1]Printers!L:L,[1]Printers!P:P,,0),ROUND(_xlfn.XLOOKUP([1]Parameters!B3930,[1]Printers!L:L,[1]Printers!Q:Q,,0)*I3930/10,0)*10,_xlfn.XLOOKUP([1]Parameters!B3930,[1]Printers!L:L,[1]Printers!P:P,,0)),"")</f>
        <v/>
      </c>
      <c r="K3930">
        <f>IF(SUM(E3930:J3930)&lt;&gt;0,VLOOKUP(A3930,[1]!T_Printers[#Data],10,FALSE)+VLOOKUP(C3930,[1]!T_Resins[#Data],10,FALSE),"")</f>
        <v>3</v>
      </c>
      <c r="L3930">
        <f>IF(SUM(E3930:J3930)&lt;&gt;0,VLOOKUP(A3930,[1]!T_Printers[#Data],11,FALSE),"")</f>
        <v>5</v>
      </c>
      <c r="M3930">
        <f>IF(SUM(E3930:J3930)&lt;&gt;0,VLOOKUP(C3930,[1]!T_Resins[#Data],8,FALSE),"")</f>
        <v>120</v>
      </c>
      <c r="N3930">
        <f>IF(_xlfn.XLOOKUP(B3930,[1]Printers!$L:$L,[1]Printers!$R:$R,0,0)&gt;0,[1]Parameters!M3930,IF(SUM(E3930:J3930)&lt;&gt;0,VLOOKUP(C3930,[1]!T_Resins[#Data],9,FALSE),""))</f>
        <v>180</v>
      </c>
      <c r="O3930" t="str">
        <f t="shared" si="61"/>
        <v>WanhaoD7</v>
      </c>
    </row>
    <row r="3931" spans="1:15" x14ac:dyDescent="0.25">
      <c r="A3931" t="str">
        <f t="array" ref="A3931">IF(ROW()-1&gt;COUNTA([1]!T_Printers[Printers])*COUNTA([1]!T_Resins[Resins]),"",INDEX([1]!T_Printers[Printers],INT((ROW()-2)/COUNTA([1]!T_Resins[Resins])+1)))</f>
        <v xml:space="preserve">Wanhao D7 </v>
      </c>
      <c r="B3931" t="str">
        <f>_xlfn.XLOOKUP(A3931,[1]!T_Printers[Printers],[1]!T_Printers[Icon link],,0)</f>
        <v>WanhaoD7</v>
      </c>
      <c r="C3931" t="str">
        <f t="array" ref="C3931">IF(ROW()-1&gt;COUNTA([1]!T_Printers[Printers])*COUNTA([1]!T_Resins[Resins]),"",INDEX([1]!T_Resins[Resins],MOD(ROW()-2,COUNTA([1]!T_Resins[Resins]))+1))</f>
        <v>Dental Model Light Grey</v>
      </c>
      <c r="D3931">
        <f>IF(SUM(E3931:J3931)&lt;&gt;0,IF(ROW()-1&gt;COUNTA([1]!T_Printers[Printers])*COUNTA([1]!T_Resins[Resins]),"",2),"")</f>
        <v>2</v>
      </c>
      <c r="E3931" cm="1">
        <f t="array" ref="E3931">IFERROR(IF(ROW()-1&gt;COUNTA([1]!T_Printers[Printers])*COUNTA([1]!T_Resins[Resins]),"",_xlfn.IFS(ROUND(VLOOKUP(C3931,[1]!T_Resins[#Data],2,FALSE)/VLOOKUP(A3931,[1]!T_Printers[#Data],5,FALSE),1)&lt;=_xlfn.XLOOKUP(B3931,[1]Printers!L:L,[1]Printers!O:O,1,0,),ROUND(VLOOKUP(C3931,[1]!T_Resins[#Data],2,FALSE)/VLOOKUP(A3931,[1]!T_Printers[#Data],5,FALSE),1),ROUND(VLOOKUP(C3931,[1]!T_Resins[#Data],2,FALSE)/VLOOKUP(A3931,[1]!T_Printers[#Data],5,FALSE),1)&gt;_xlfn.XLOOKUP(B3931,[1]Printers!L:L,[1]Printers!O:O,1,0,),10)),"Используйте слой 100 мкм")</f>
        <v>11.7</v>
      </c>
      <c r="F3931">
        <f>IFERROR(IF(ROUND(_xlfn.XLOOKUP([1]Parameters!B3931,[1]Printers!L:L,[1]Printers!Q:Q,,0)*E3931/10,0)*10&lt;_xlfn.XLOOKUP([1]Parameters!B3931,[1]Printers!L:L,[1]Printers!P:P,,0),ROUND(_xlfn.XLOOKUP([1]Parameters!B3931,[1]Printers!L:L,[1]Printers!Q:Q,,0)*E3931/10,0)*10,_xlfn.XLOOKUP([1]Parameters!B3931,[1]Printers!L:L,[1]Printers!P:P,,0)),"")</f>
        <v>100</v>
      </c>
      <c r="G3931" cm="1">
        <f t="array" ref="G3931">IFERROR(IF(ROW()-1&gt;COUNTA([1]!T_Printers[Printers])*COUNTA([1]!T_Resins[Resins]),"",_xlfn.IFS(ROUND(VLOOKUP(C3931,[1]!T_Resins[#Data],3,FALSE)/VLOOKUP(A3931,[1]!T_Printers[#Data],5,FALSE),1)&lt;=_xlfn.XLOOKUP(B3931,[1]Printers!L:L,[1]Printers!O:O,1,0,),ROUND(VLOOKUP(C3931,[1]!T_Resins[#Data],3,FALSE)/VLOOKUP(A3931,[1]!T_Printers[#Data],5,FALSE),1),ROUND(VLOOKUP(C3931,[1]!T_Resins[#Data],3,FALSE)/VLOOKUP(A3931,[1]!T_Printers[#Data],5,FALSE),1)&gt;_xlfn.XLOOKUP(B3931,[1]Printers!L:L,[1]Printers!O:O,1,0,),10)),"")</f>
        <v>15.2</v>
      </c>
      <c r="H3931">
        <f>IFERROR(IF(ROUND(_xlfn.XLOOKUP([1]Parameters!B3931,[1]Printers!L:L,[1]Printers!Q:Q,,0)*G3931/10,0)*10&lt;_xlfn.XLOOKUP([1]Parameters!B3931,[1]Printers!L:L,[1]Printers!P:P,,0),ROUND(_xlfn.XLOOKUP([1]Parameters!B3931,[1]Printers!L:L,[1]Printers!Q:Q,,0)*G3931/10,0)*10,_xlfn.XLOOKUP([1]Parameters!B3931,[1]Printers!L:L,[1]Printers!P:P,,0)),"")</f>
        <v>100</v>
      </c>
      <c r="I3931" s="3" t="str" cm="1">
        <f t="array" ref="I3931">IFERROR(IF(ROW()-1&gt;COUNTA([1]!T_Printers[Printers])*COUNTA([1]!T_Resins[Resins]),"",_xlfn.IFS(ROUND(VLOOKUP(C3931,[1]!T_Resins[#Data],4,FALSE)/VLOOKUP(A3931,[1]!T_Printers[#Data],5,FALSE),1)&lt;=_xlfn.XLOOKUP(B3931,[1]Printers!L:L,[1]Printers!O:O,1,0,),ROUND(VLOOKUP(C3931,[1]!T_Resins[#Data],4,FALSE)/VLOOKUP(A3931,[1]!T_Printers[#Data],5,FALSE),1),ROUND(VLOOKUP(C3931,[1]!T_Resins[#Data],4,FALSE)/VLOOKUP(A3931,[1]!T_Printers[#Data],5,FALSE),1)&gt;_xlfn.XLOOKUP(B3931,[1]Printers!L:L,[1]Printers!O:O,1,0,),"")),"")</f>
        <v/>
      </c>
      <c r="J3931" t="str">
        <f>IFERROR(IF(ROUND(_xlfn.XLOOKUP([1]Parameters!B3931,[1]Printers!L:L,[1]Printers!Q:Q,,0)*I3931/10,0)*10&lt;_xlfn.XLOOKUP([1]Parameters!B3931,[1]Printers!L:L,[1]Printers!P:P,,0),ROUND(_xlfn.XLOOKUP([1]Parameters!B3931,[1]Printers!L:L,[1]Printers!Q:Q,,0)*I3931/10,0)*10,_xlfn.XLOOKUP([1]Parameters!B3931,[1]Printers!L:L,[1]Printers!P:P,,0)),"")</f>
        <v/>
      </c>
      <c r="K3931">
        <f>IF(SUM(E3931:J3931)&lt;&gt;0,VLOOKUP(A3931,[1]!T_Printers[#Data],10,FALSE)+VLOOKUP(C3931,[1]!T_Resins[#Data],10,FALSE),"")</f>
        <v>3</v>
      </c>
      <c r="L3931">
        <f>IF(SUM(E3931:J3931)&lt;&gt;0,VLOOKUP(A3931,[1]!T_Printers[#Data],11,FALSE),"")</f>
        <v>5</v>
      </c>
      <c r="M3931">
        <f>IF(SUM(E3931:J3931)&lt;&gt;0,VLOOKUP(C3931,[1]!T_Resins[#Data],8,FALSE),"")</f>
        <v>120</v>
      </c>
      <c r="N3931">
        <f>IF(_xlfn.XLOOKUP(B3931,[1]Printers!$L:$L,[1]Printers!$R:$R,0,0)&gt;0,[1]Parameters!M3931,IF(SUM(E3931:J3931)&lt;&gt;0,VLOOKUP(C3931,[1]!T_Resins[#Data],9,FALSE),""))</f>
        <v>180</v>
      </c>
      <c r="O3931" t="str">
        <f t="shared" si="61"/>
        <v>WanhaoD7</v>
      </c>
    </row>
    <row r="3932" spans="1:15" x14ac:dyDescent="0.25">
      <c r="A3932" t="str">
        <f t="array" ref="A3932">IF(ROW()-1&gt;COUNTA([1]!T_Printers[Printers])*COUNTA([1]!T_Resins[Resins]),"",INDEX([1]!T_Printers[Printers],INT((ROW()-2)/COUNTA([1]!T_Resins[Resins])+1)))</f>
        <v xml:space="preserve">Wanhao D7 </v>
      </c>
      <c r="B3932" t="str">
        <f>_xlfn.XLOOKUP(A3932,[1]!T_Printers[Printers],[1]!T_Printers[Icon link],,0)</f>
        <v>WanhaoD7</v>
      </c>
      <c r="C3932" t="str">
        <f t="array" ref="C3932">IF(ROW()-1&gt;COUNTA([1]!T_Printers[Printers])*COUNTA([1]!T_Resins[Resins]),"",INDEX([1]!T_Resins[Resins],MOD(ROW()-2,COUNTA([1]!T_Resins[Resins]))+1))</f>
        <v>Dental Peach</v>
      </c>
      <c r="D3932">
        <f>IF(SUM(E3932:J3932)&lt;&gt;0,IF(ROW()-1&gt;COUNTA([1]!T_Printers[Printers])*COUNTA([1]!T_Resins[Resins]),"",2),"")</f>
        <v>2</v>
      </c>
      <c r="E3932" cm="1">
        <f t="array" ref="E3932">IFERROR(IF(ROW()-1&gt;COUNTA([1]!T_Printers[Printers])*COUNTA([1]!T_Resins[Resins]),"",_xlfn.IFS(ROUND(VLOOKUP(C3932,[1]!T_Resins[#Data],2,FALSE)/VLOOKUP(A3932,[1]!T_Printers[#Data],5,FALSE),1)&lt;=_xlfn.XLOOKUP(B3932,[1]Printers!L:L,[1]Printers!O:O,1,0,),ROUND(VLOOKUP(C3932,[1]!T_Resins[#Data],2,FALSE)/VLOOKUP(A3932,[1]!T_Printers[#Data],5,FALSE),1),ROUND(VLOOKUP(C3932,[1]!T_Resins[#Data],2,FALSE)/VLOOKUP(A3932,[1]!T_Printers[#Data],5,FALSE),1)&gt;_xlfn.XLOOKUP(B3932,[1]Printers!L:L,[1]Printers!O:O,1,0,),10)),"Используйте слой 100 мкм")</f>
        <v>15</v>
      </c>
      <c r="F3932">
        <f>IFERROR(IF(ROUND(_xlfn.XLOOKUP([1]Parameters!B3932,[1]Printers!L:L,[1]Printers!Q:Q,,0)*E3932/10,0)*10&lt;_xlfn.XLOOKUP([1]Parameters!B3932,[1]Printers!L:L,[1]Printers!P:P,,0),ROUND(_xlfn.XLOOKUP([1]Parameters!B3932,[1]Printers!L:L,[1]Printers!Q:Q,,0)*E3932/10,0)*10,_xlfn.XLOOKUP([1]Parameters!B3932,[1]Printers!L:L,[1]Printers!P:P,,0)),"")</f>
        <v>100</v>
      </c>
      <c r="G3932" cm="1">
        <f t="array" ref="G3932">IFERROR(IF(ROW()-1&gt;COUNTA([1]!T_Printers[Printers])*COUNTA([1]!T_Resins[Resins]),"",_xlfn.IFS(ROUND(VLOOKUP(C3932,[1]!T_Resins[#Data],3,FALSE)/VLOOKUP(A3932,[1]!T_Printers[#Data],5,FALSE),1)&lt;=_xlfn.XLOOKUP(B3932,[1]Printers!L:L,[1]Printers!O:O,1,0,),ROUND(VLOOKUP(C3932,[1]!T_Resins[#Data],3,FALSE)/VLOOKUP(A3932,[1]!T_Printers[#Data],5,FALSE),1),ROUND(VLOOKUP(C3932,[1]!T_Resins[#Data],3,FALSE)/VLOOKUP(A3932,[1]!T_Printers[#Data],5,FALSE),1)&gt;_xlfn.XLOOKUP(B3932,[1]Printers!L:L,[1]Printers!O:O,1,0,),10)),"")</f>
        <v>19.5</v>
      </c>
      <c r="H3932">
        <f>IFERROR(IF(ROUND(_xlfn.XLOOKUP([1]Parameters!B3932,[1]Printers!L:L,[1]Printers!Q:Q,,0)*G3932/10,0)*10&lt;_xlfn.XLOOKUP([1]Parameters!B3932,[1]Printers!L:L,[1]Printers!P:P,,0),ROUND(_xlfn.XLOOKUP([1]Parameters!B3932,[1]Printers!L:L,[1]Printers!Q:Q,,0)*G3932/10,0)*10,_xlfn.XLOOKUP([1]Parameters!B3932,[1]Printers!L:L,[1]Printers!P:P,,0)),"")</f>
        <v>100</v>
      </c>
      <c r="I3932" s="3" t="str" cm="1">
        <f t="array" ref="I3932">IFERROR(IF(ROW()-1&gt;COUNTA([1]!T_Printers[Printers])*COUNTA([1]!T_Resins[Resins]),"",_xlfn.IFS(ROUND(VLOOKUP(C3932,[1]!T_Resins[#Data],4,FALSE)/VLOOKUP(A3932,[1]!T_Printers[#Data],5,FALSE),1)&lt;=_xlfn.XLOOKUP(B3932,[1]Printers!L:L,[1]Printers!O:O,1,0,),ROUND(VLOOKUP(C3932,[1]!T_Resins[#Data],4,FALSE)/VLOOKUP(A3932,[1]!T_Printers[#Data],5,FALSE),1),ROUND(VLOOKUP(C3932,[1]!T_Resins[#Data],4,FALSE)/VLOOKUP(A3932,[1]!T_Printers[#Data],5,FALSE),1)&gt;_xlfn.XLOOKUP(B3932,[1]Printers!L:L,[1]Printers!O:O,1,0,),"")),"")</f>
        <v/>
      </c>
      <c r="J3932" t="str">
        <f>IFERROR(IF(ROUND(_xlfn.XLOOKUP([1]Parameters!B3932,[1]Printers!L:L,[1]Printers!Q:Q,,0)*I3932/10,0)*10&lt;_xlfn.XLOOKUP([1]Parameters!B3932,[1]Printers!L:L,[1]Printers!P:P,,0),ROUND(_xlfn.XLOOKUP([1]Parameters!B3932,[1]Printers!L:L,[1]Printers!Q:Q,,0)*I3932/10,0)*10,_xlfn.XLOOKUP([1]Parameters!B3932,[1]Printers!L:L,[1]Printers!P:P,,0)),"")</f>
        <v/>
      </c>
      <c r="K3932">
        <f>IF(SUM(E3932:J3932)&lt;&gt;0,VLOOKUP(A3932,[1]!T_Printers[#Data],10,FALSE)+VLOOKUP(C3932,[1]!T_Resins[#Data],10,FALSE),"")</f>
        <v>3</v>
      </c>
      <c r="L3932">
        <f>IF(SUM(E3932:J3932)&lt;&gt;0,VLOOKUP(A3932,[1]!T_Printers[#Data],11,FALSE),"")</f>
        <v>5</v>
      </c>
      <c r="M3932">
        <f>IF(SUM(E3932:J3932)&lt;&gt;0,VLOOKUP(C3932,[1]!T_Resins[#Data],8,FALSE),"")</f>
        <v>120</v>
      </c>
      <c r="N3932">
        <f>IF(_xlfn.XLOOKUP(B3932,[1]Printers!$L:$L,[1]Printers!$R:$R,0,0)&gt;0,[1]Parameters!M3932,IF(SUM(E3932:J3932)&lt;&gt;0,VLOOKUP(C3932,[1]!T_Resins[#Data],9,FALSE),""))</f>
        <v>180</v>
      </c>
      <c r="O3932" t="str">
        <f t="shared" si="61"/>
        <v>WanhaoD7</v>
      </c>
    </row>
    <row r="3933" spans="1:15" x14ac:dyDescent="0.25">
      <c r="A3933" t="str">
        <f t="array" ref="A3933">IF(ROW()-1&gt;COUNTA([1]!T_Printers[Printers])*COUNTA([1]!T_Resins[Resins]),"",INDEX([1]!T_Printers[Printers],INT((ROW()-2)/COUNTA([1]!T_Resins[Resins])+1)))</f>
        <v xml:space="preserve">Wanhao D7 </v>
      </c>
      <c r="B3933" t="str">
        <f>_xlfn.XLOOKUP(A3933,[1]!T_Printers[Printers],[1]!T_Printers[Icon link],,0)</f>
        <v>WanhaoD7</v>
      </c>
      <c r="C3933" t="str">
        <f t="array" ref="C3933">IF(ROW()-1&gt;COUNTA([1]!T_Printers[Printers])*COUNTA([1]!T_Resins[Resins]),"",INDEX([1]!T_Resins[Resins],MOD(ROW()-2,COUNTA([1]!T_Resins[Resins]))+1))</f>
        <v>Dental Pink</v>
      </c>
      <c r="D3933">
        <f>IF(SUM(E3933:J3933)&lt;&gt;0,IF(ROW()-1&gt;COUNTA([1]!T_Printers[Printers])*COUNTA([1]!T_Resins[Resins]),"",2),"")</f>
        <v>2</v>
      </c>
      <c r="E3933" cm="1">
        <f t="array" ref="E3933">IFERROR(IF(ROW()-1&gt;COUNTA([1]!T_Printers[Printers])*COUNTA([1]!T_Resins[Resins]),"",_xlfn.IFS(ROUND(VLOOKUP(C3933,[1]!T_Resins[#Data],2,FALSE)/VLOOKUP(A3933,[1]!T_Printers[#Data],5,FALSE),1)&lt;=_xlfn.XLOOKUP(B3933,[1]Printers!L:L,[1]Printers!O:O,1,0,),ROUND(VLOOKUP(C3933,[1]!T_Resins[#Data],2,FALSE)/VLOOKUP(A3933,[1]!T_Printers[#Data],5,FALSE),1),ROUND(VLOOKUP(C3933,[1]!T_Resins[#Data],2,FALSE)/VLOOKUP(A3933,[1]!T_Printers[#Data],5,FALSE),1)&gt;_xlfn.XLOOKUP(B3933,[1]Printers!L:L,[1]Printers!O:O,1,0,),10)),"Используйте слой 100 мкм")</f>
        <v>9.5</v>
      </c>
      <c r="F3933">
        <f>IFERROR(IF(ROUND(_xlfn.XLOOKUP([1]Parameters!B3933,[1]Printers!L:L,[1]Printers!Q:Q,,0)*E3933/10,0)*10&lt;_xlfn.XLOOKUP([1]Parameters!B3933,[1]Printers!L:L,[1]Printers!P:P,,0),ROUND(_xlfn.XLOOKUP([1]Parameters!B3933,[1]Printers!L:L,[1]Printers!Q:Q,,0)*E3933/10,0)*10,_xlfn.XLOOKUP([1]Parameters!B3933,[1]Printers!L:L,[1]Printers!P:P,,0)),"")</f>
        <v>90</v>
      </c>
      <c r="G3933" cm="1">
        <f t="array" ref="G3933">IFERROR(IF(ROW()-1&gt;COUNTA([1]!T_Printers[Printers])*COUNTA([1]!T_Resins[Resins]),"",_xlfn.IFS(ROUND(VLOOKUP(C3933,[1]!T_Resins[#Data],3,FALSE)/VLOOKUP(A3933,[1]!T_Printers[#Data],5,FALSE),1)&lt;=_xlfn.XLOOKUP(B3933,[1]Printers!L:L,[1]Printers!O:O,1,0,),ROUND(VLOOKUP(C3933,[1]!T_Resins[#Data],3,FALSE)/VLOOKUP(A3933,[1]!T_Printers[#Data],5,FALSE),1),ROUND(VLOOKUP(C3933,[1]!T_Resins[#Data],3,FALSE)/VLOOKUP(A3933,[1]!T_Printers[#Data],5,FALSE),1)&gt;_xlfn.XLOOKUP(B3933,[1]Printers!L:L,[1]Printers!O:O,1,0,),10)),"")</f>
        <v>12.4</v>
      </c>
      <c r="H3933">
        <f>IFERROR(IF(ROUND(_xlfn.XLOOKUP([1]Parameters!B3933,[1]Printers!L:L,[1]Printers!Q:Q,,0)*G3933/10,0)*10&lt;_xlfn.XLOOKUP([1]Parameters!B3933,[1]Printers!L:L,[1]Printers!P:P,,0),ROUND(_xlfn.XLOOKUP([1]Parameters!B3933,[1]Printers!L:L,[1]Printers!Q:Q,,0)*G3933/10,0)*10,_xlfn.XLOOKUP([1]Parameters!B3933,[1]Printers!L:L,[1]Printers!P:P,,0)),"")</f>
        <v>100</v>
      </c>
      <c r="I3933" s="3" t="str" cm="1">
        <f t="array" ref="I3933">IFERROR(IF(ROW()-1&gt;COUNTA([1]!T_Printers[Printers])*COUNTA([1]!T_Resins[Resins]),"",_xlfn.IFS(ROUND(VLOOKUP(C3933,[1]!T_Resins[#Data],4,FALSE)/VLOOKUP(A3933,[1]!T_Printers[#Data],5,FALSE),1)&lt;=_xlfn.XLOOKUP(B3933,[1]Printers!L:L,[1]Printers!O:O,1,0,),ROUND(VLOOKUP(C3933,[1]!T_Resins[#Data],4,FALSE)/VLOOKUP(A3933,[1]!T_Printers[#Data],5,FALSE),1),ROUND(VLOOKUP(C3933,[1]!T_Resins[#Data],4,FALSE)/VLOOKUP(A3933,[1]!T_Printers[#Data],5,FALSE),1)&gt;_xlfn.XLOOKUP(B3933,[1]Printers!L:L,[1]Printers!O:O,1,0,),"")),"")</f>
        <v/>
      </c>
      <c r="J3933" t="str">
        <f>IFERROR(IF(ROUND(_xlfn.XLOOKUP([1]Parameters!B3933,[1]Printers!L:L,[1]Printers!Q:Q,,0)*I3933/10,0)*10&lt;_xlfn.XLOOKUP([1]Parameters!B3933,[1]Printers!L:L,[1]Printers!P:P,,0),ROUND(_xlfn.XLOOKUP([1]Parameters!B3933,[1]Printers!L:L,[1]Printers!Q:Q,,0)*I3933/10,0)*10,_xlfn.XLOOKUP([1]Parameters!B3933,[1]Printers!L:L,[1]Printers!P:P,,0)),"")</f>
        <v/>
      </c>
      <c r="K3933">
        <f>IF(SUM(E3933:J3933)&lt;&gt;0,VLOOKUP(A3933,[1]!T_Printers[#Data],10,FALSE)+VLOOKUP(C3933,[1]!T_Resins[#Data],10,FALSE),"")</f>
        <v>2</v>
      </c>
      <c r="L3933">
        <f>IF(SUM(E3933:J3933)&lt;&gt;0,VLOOKUP(A3933,[1]!T_Printers[#Data],11,FALSE),"")</f>
        <v>5</v>
      </c>
      <c r="M3933">
        <f>IF(SUM(E3933:J3933)&lt;&gt;0,VLOOKUP(C3933,[1]!T_Resins[#Data],8,FALSE),"")</f>
        <v>120</v>
      </c>
      <c r="N3933">
        <f>IF(_xlfn.XLOOKUP(B3933,[1]Printers!$L:$L,[1]Printers!$R:$R,0,0)&gt;0,[1]Parameters!M3933,IF(SUM(E3933:J3933)&lt;&gt;0,VLOOKUP(C3933,[1]!T_Resins[#Data],9,FALSE),""))</f>
        <v>180</v>
      </c>
      <c r="O3933" t="str">
        <f t="shared" si="61"/>
        <v>WanhaoD7</v>
      </c>
    </row>
    <row r="3934" spans="1:15" x14ac:dyDescent="0.25">
      <c r="A3934" t="str">
        <f t="array" ref="A3934">IF(ROW()-1&gt;COUNTA([1]!T_Printers[Printers])*COUNTA([1]!T_Resins[Resins]),"",INDEX([1]!T_Printers[Printers],INT((ROW()-2)/COUNTA([1]!T_Resins[Resins])+1)))</f>
        <v xml:space="preserve">Wanhao D7 </v>
      </c>
      <c r="B3934" t="str">
        <f>_xlfn.XLOOKUP(A3934,[1]!T_Printers[Printers],[1]!T_Printers[Icon link],,0)</f>
        <v>WanhaoD7</v>
      </c>
      <c r="C3934" t="str">
        <f t="array" ref="C3934">IF(ROW()-1&gt;COUNTA([1]!T_Printers[Printers])*COUNTA([1]!T_Resins[Resins]),"",INDEX([1]!T_Resins[Resins],MOD(ROW()-2,COUNTA([1]!T_Resins[Resins]))+1))</f>
        <v>Dental Soft Pink</v>
      </c>
      <c r="D3934">
        <f>IF(SUM(E3934:J3934)&lt;&gt;0,IF(ROW()-1&gt;COUNTA([1]!T_Printers[Printers])*COUNTA([1]!T_Resins[Resins]),"",2),"")</f>
        <v>2</v>
      </c>
      <c r="E3934" cm="1">
        <f t="array" ref="E3934">IFERROR(IF(ROW()-1&gt;COUNTA([1]!T_Printers[Printers])*COUNTA([1]!T_Resins[Resins]),"",_xlfn.IFS(ROUND(VLOOKUP(C3934,[1]!T_Resins[#Data],2,FALSE)/VLOOKUP(A3934,[1]!T_Printers[#Data],5,FALSE),1)&lt;=_xlfn.XLOOKUP(B3934,[1]Printers!L:L,[1]Printers!O:O,1,0,),ROUND(VLOOKUP(C3934,[1]!T_Resins[#Data],2,FALSE)/VLOOKUP(A3934,[1]!T_Printers[#Data],5,FALSE),1),ROUND(VLOOKUP(C3934,[1]!T_Resins[#Data],2,FALSE)/VLOOKUP(A3934,[1]!T_Printers[#Data],5,FALSE),1)&gt;_xlfn.XLOOKUP(B3934,[1]Printers!L:L,[1]Printers!O:O,1,0,),10)),"Используйте слой 100 мкм")</f>
        <v>14.1</v>
      </c>
      <c r="F3934">
        <f>IFERROR(IF(ROUND(_xlfn.XLOOKUP([1]Parameters!B3934,[1]Printers!L:L,[1]Printers!Q:Q,,0)*E3934/10,0)*10&lt;_xlfn.XLOOKUP([1]Parameters!B3934,[1]Printers!L:L,[1]Printers!P:P,,0),ROUND(_xlfn.XLOOKUP([1]Parameters!B3934,[1]Printers!L:L,[1]Printers!Q:Q,,0)*E3934/10,0)*10,_xlfn.XLOOKUP([1]Parameters!B3934,[1]Printers!L:L,[1]Printers!P:P,,0)),"")</f>
        <v>100</v>
      </c>
      <c r="G3934" cm="1">
        <f t="array" ref="G3934">IFERROR(IF(ROW()-1&gt;COUNTA([1]!T_Printers[Printers])*COUNTA([1]!T_Resins[Resins]),"",_xlfn.IFS(ROUND(VLOOKUP(C3934,[1]!T_Resins[#Data],3,FALSE)/VLOOKUP(A3934,[1]!T_Printers[#Data],5,FALSE),1)&lt;=_xlfn.XLOOKUP(B3934,[1]Printers!L:L,[1]Printers!O:O,1,0,),ROUND(VLOOKUP(C3934,[1]!T_Resins[#Data],3,FALSE)/VLOOKUP(A3934,[1]!T_Printers[#Data],5,FALSE),1),ROUND(VLOOKUP(C3934,[1]!T_Resins[#Data],3,FALSE)/VLOOKUP(A3934,[1]!T_Printers[#Data],5,FALSE),1)&gt;_xlfn.XLOOKUP(B3934,[1]Printers!L:L,[1]Printers!O:O,1,0,),10)),"")</f>
        <v>18.2</v>
      </c>
      <c r="H3934">
        <f>IFERROR(IF(ROUND(_xlfn.XLOOKUP([1]Parameters!B3934,[1]Printers!L:L,[1]Printers!Q:Q,,0)*G3934/10,0)*10&lt;_xlfn.XLOOKUP([1]Parameters!B3934,[1]Printers!L:L,[1]Printers!P:P,,0),ROUND(_xlfn.XLOOKUP([1]Parameters!B3934,[1]Printers!L:L,[1]Printers!Q:Q,,0)*G3934/10,0)*10,_xlfn.XLOOKUP([1]Parameters!B3934,[1]Printers!L:L,[1]Printers!P:P,,0)),"")</f>
        <v>100</v>
      </c>
      <c r="I3934" s="3" t="str" cm="1">
        <f t="array" ref="I3934">IFERROR(IF(ROW()-1&gt;COUNTA([1]!T_Printers[Printers])*COUNTA([1]!T_Resins[Resins]),"",_xlfn.IFS(ROUND(VLOOKUP(C3934,[1]!T_Resins[#Data],4,FALSE)/VLOOKUP(A3934,[1]!T_Printers[#Data],5,FALSE),1)&lt;=_xlfn.XLOOKUP(B3934,[1]Printers!L:L,[1]Printers!O:O,1,0,),ROUND(VLOOKUP(C3934,[1]!T_Resins[#Data],4,FALSE)/VLOOKUP(A3934,[1]!T_Printers[#Data],5,FALSE),1),ROUND(VLOOKUP(C3934,[1]!T_Resins[#Data],4,FALSE)/VLOOKUP(A3934,[1]!T_Printers[#Data],5,FALSE),1)&gt;_xlfn.XLOOKUP(B3934,[1]Printers!L:L,[1]Printers!O:O,1,0,),"")),"")</f>
        <v/>
      </c>
      <c r="J3934" t="str">
        <f>IFERROR(IF(ROUND(_xlfn.XLOOKUP([1]Parameters!B3934,[1]Printers!L:L,[1]Printers!Q:Q,,0)*I3934/10,0)*10&lt;_xlfn.XLOOKUP([1]Parameters!B3934,[1]Printers!L:L,[1]Printers!P:P,,0),ROUND(_xlfn.XLOOKUP([1]Parameters!B3934,[1]Printers!L:L,[1]Printers!Q:Q,,0)*I3934/10,0)*10,_xlfn.XLOOKUP([1]Parameters!B3934,[1]Printers!L:L,[1]Printers!P:P,,0)),"")</f>
        <v/>
      </c>
      <c r="K3934">
        <f>IF(SUM(E3934:J3934)&lt;&gt;0,VLOOKUP(A3934,[1]!T_Printers[#Data],10,FALSE)+VLOOKUP(C3934,[1]!T_Resins[#Data],10,FALSE),"")</f>
        <v>2</v>
      </c>
      <c r="L3934">
        <f>IF(SUM(E3934:J3934)&lt;&gt;0,VLOOKUP(A3934,[1]!T_Printers[#Data],11,FALSE),"")</f>
        <v>5</v>
      </c>
      <c r="M3934">
        <f>IF(SUM(E3934:J3934)&lt;&gt;0,VLOOKUP(C3934,[1]!T_Resins[#Data],8,FALSE),"")</f>
        <v>60</v>
      </c>
      <c r="N3934">
        <f>IF(_xlfn.XLOOKUP(B3934,[1]Printers!$L:$L,[1]Printers!$R:$R,0,0)&gt;0,[1]Parameters!M3934,IF(SUM(E3934:J3934)&lt;&gt;0,VLOOKUP(C3934,[1]!T_Resins[#Data],9,FALSE),""))</f>
        <v>60</v>
      </c>
      <c r="O3934" t="str">
        <f t="shared" si="61"/>
        <v>WanhaoD7</v>
      </c>
    </row>
    <row r="3935" spans="1:15" x14ac:dyDescent="0.25">
      <c r="A3935" t="str">
        <f t="array" ref="A3935">IF(ROW()-1&gt;COUNTA([1]!T_Printers[Printers])*COUNTA([1]!T_Resins[Resins]),"",INDEX([1]!T_Printers[Printers],INT((ROW()-2)/COUNTA([1]!T_Resins[Resins])+1)))</f>
        <v xml:space="preserve">Wanhao D7 </v>
      </c>
      <c r="B3935" t="str">
        <f>_xlfn.XLOOKUP(A3935,[1]!T_Printers[Printers],[1]!T_Printers[Icon link],,0)</f>
        <v>WanhaoD7</v>
      </c>
      <c r="C3935" t="str">
        <f t="array" ref="C3935">IF(ROW()-1&gt;COUNTA([1]!T_Printers[Printers])*COUNTA([1]!T_Resins[Resins]),"",INDEX([1]!T_Resins[Resins],MOD(ROW()-2,COUNTA([1]!T_Resins[Resins]))+1))</f>
        <v>Dental Sand A1-A2</v>
      </c>
      <c r="D3935">
        <f>IF(SUM(E3935:J3935)&lt;&gt;0,IF(ROW()-1&gt;COUNTA([1]!T_Printers[Printers])*COUNTA([1]!T_Resins[Resins]),"",2),"")</f>
        <v>2</v>
      </c>
      <c r="E3935" cm="1">
        <f t="array" ref="E3935">IFERROR(IF(ROW()-1&gt;COUNTA([1]!T_Printers[Printers])*COUNTA([1]!T_Resins[Resins]),"",_xlfn.IFS(ROUND(VLOOKUP(C3935,[1]!T_Resins[#Data],2,FALSE)/VLOOKUP(A3935,[1]!T_Printers[#Data],5,FALSE),1)&lt;=_xlfn.XLOOKUP(B3935,[1]Printers!L:L,[1]Printers!O:O,1,0,),ROUND(VLOOKUP(C3935,[1]!T_Resins[#Data],2,FALSE)/VLOOKUP(A3935,[1]!T_Printers[#Data],5,FALSE),1),ROUND(VLOOKUP(C3935,[1]!T_Resins[#Data],2,FALSE)/VLOOKUP(A3935,[1]!T_Printers[#Data],5,FALSE),1)&gt;_xlfn.XLOOKUP(B3935,[1]Printers!L:L,[1]Printers!O:O,1,0,),10)),"Используйте слой 100 мкм")</f>
        <v>8.1</v>
      </c>
      <c r="F3935">
        <f>IFERROR(IF(ROUND(_xlfn.XLOOKUP([1]Parameters!B3935,[1]Printers!L:L,[1]Printers!Q:Q,,0)*E3935/10,0)*10&lt;_xlfn.XLOOKUP([1]Parameters!B3935,[1]Printers!L:L,[1]Printers!P:P,,0),ROUND(_xlfn.XLOOKUP([1]Parameters!B3935,[1]Printers!L:L,[1]Printers!Q:Q,,0)*E3935/10,0)*10,_xlfn.XLOOKUP([1]Parameters!B3935,[1]Printers!L:L,[1]Printers!P:P,,0)),"")</f>
        <v>70</v>
      </c>
      <c r="G3935" cm="1">
        <f t="array" ref="G3935">IFERROR(IF(ROW()-1&gt;COUNTA([1]!T_Printers[Printers])*COUNTA([1]!T_Resins[Resins]),"",_xlfn.IFS(ROUND(VLOOKUP(C3935,[1]!T_Resins[#Data],3,FALSE)/VLOOKUP(A3935,[1]!T_Printers[#Data],5,FALSE),1)&lt;=_xlfn.XLOOKUP(B3935,[1]Printers!L:L,[1]Printers!O:O,1,0,),ROUND(VLOOKUP(C3935,[1]!T_Resins[#Data],3,FALSE)/VLOOKUP(A3935,[1]!T_Printers[#Data],5,FALSE),1),ROUND(VLOOKUP(C3935,[1]!T_Resins[#Data],3,FALSE)/VLOOKUP(A3935,[1]!T_Printers[#Data],5,FALSE),1)&gt;_xlfn.XLOOKUP(B3935,[1]Printers!L:L,[1]Printers!O:O,1,0,),10)),"")</f>
        <v>10.5</v>
      </c>
      <c r="H3935">
        <f>IFERROR(IF(ROUND(_xlfn.XLOOKUP([1]Parameters!B3935,[1]Printers!L:L,[1]Printers!Q:Q,,0)*G3935/10,0)*10&lt;_xlfn.XLOOKUP([1]Parameters!B3935,[1]Printers!L:L,[1]Printers!P:P,,0),ROUND(_xlfn.XLOOKUP([1]Parameters!B3935,[1]Printers!L:L,[1]Printers!Q:Q,,0)*G3935/10,0)*10,_xlfn.XLOOKUP([1]Parameters!B3935,[1]Printers!L:L,[1]Printers!P:P,,0)),"")</f>
        <v>90</v>
      </c>
      <c r="I3935" s="3" t="str" cm="1">
        <f t="array" ref="I3935">IFERROR(IF(ROW()-1&gt;COUNTA([1]!T_Printers[Printers])*COUNTA([1]!T_Resins[Resins]),"",_xlfn.IFS(ROUND(VLOOKUP(C3935,[1]!T_Resins[#Data],4,FALSE)/VLOOKUP(A3935,[1]!T_Printers[#Data],5,FALSE),1)&lt;=_xlfn.XLOOKUP(B3935,[1]Printers!L:L,[1]Printers!O:O,1,0,),ROUND(VLOOKUP(C3935,[1]!T_Resins[#Data],4,FALSE)/VLOOKUP(A3935,[1]!T_Printers[#Data],5,FALSE),1),ROUND(VLOOKUP(C3935,[1]!T_Resins[#Data],4,FALSE)/VLOOKUP(A3935,[1]!T_Printers[#Data],5,FALSE),1)&gt;_xlfn.XLOOKUP(B3935,[1]Printers!L:L,[1]Printers!O:O,1,0,),"")),"")</f>
        <v/>
      </c>
      <c r="J3935" t="str">
        <f>IFERROR(IF(ROUND(_xlfn.XLOOKUP([1]Parameters!B3935,[1]Printers!L:L,[1]Printers!Q:Q,,0)*I3935/10,0)*10&lt;_xlfn.XLOOKUP([1]Parameters!B3935,[1]Printers!L:L,[1]Printers!P:P,,0),ROUND(_xlfn.XLOOKUP([1]Parameters!B3935,[1]Printers!L:L,[1]Printers!Q:Q,,0)*I3935/10,0)*10,_xlfn.XLOOKUP([1]Parameters!B3935,[1]Printers!L:L,[1]Printers!P:P,,0)),"")</f>
        <v/>
      </c>
      <c r="K3935">
        <f>IF(SUM(E3935:J3935)&lt;&gt;0,VLOOKUP(A3935,[1]!T_Printers[#Data],10,FALSE)+VLOOKUP(C3935,[1]!T_Resins[#Data],10,FALSE),"")</f>
        <v>3</v>
      </c>
      <c r="L3935">
        <f>IF(SUM(E3935:J3935)&lt;&gt;0,VLOOKUP(A3935,[1]!T_Printers[#Data],11,FALSE),"")</f>
        <v>5</v>
      </c>
      <c r="M3935">
        <f>IF(SUM(E3935:J3935)&lt;&gt;0,VLOOKUP(C3935,[1]!T_Resins[#Data],8,FALSE),"")</f>
        <v>120</v>
      </c>
      <c r="N3935">
        <f>IF(_xlfn.XLOOKUP(B3935,[1]Printers!$L:$L,[1]Printers!$R:$R,0,0)&gt;0,[1]Parameters!M3935,IF(SUM(E3935:J3935)&lt;&gt;0,VLOOKUP(C3935,[1]!T_Resins[#Data],9,FALSE),""))</f>
        <v>180</v>
      </c>
      <c r="O3935" t="str">
        <f t="shared" si="61"/>
        <v>WanhaoD7</v>
      </c>
    </row>
    <row r="3936" spans="1:15" x14ac:dyDescent="0.25">
      <c r="A3936" t="str">
        <f t="array" ref="A3936">IF(ROW()-1&gt;COUNTA([1]!T_Printers[Printers])*COUNTA([1]!T_Resins[Resins]),"",INDEX([1]!T_Printers[Printers],INT((ROW()-2)/COUNTA([1]!T_Resins[Resins])+1)))</f>
        <v xml:space="preserve">Wanhao D7 </v>
      </c>
      <c r="B3936" t="str">
        <f>_xlfn.XLOOKUP(A3936,[1]!T_Printers[Printers],[1]!T_Printers[Icon link],,0)</f>
        <v>WanhaoD7</v>
      </c>
      <c r="C3936" t="str">
        <f t="array" ref="C3936">IF(ROW()-1&gt;COUNTA([1]!T_Printers[Printers])*COUNTA([1]!T_Resins[Resins]),"",INDEX([1]!T_Resins[Resins],MOD(ROW()-2,COUNTA([1]!T_Resins[Resins]))+1))</f>
        <v xml:space="preserve">Dental Sand A1-A2 (Обновленная версия) </v>
      </c>
      <c r="D3936">
        <f>IF(SUM(E3936:J3936)&lt;&gt;0,IF(ROW()-1&gt;COUNTA([1]!T_Printers[Printers])*COUNTA([1]!T_Resins[Resins]),"",2),"")</f>
        <v>2</v>
      </c>
      <c r="E3936" cm="1">
        <f t="array" ref="E3936">IFERROR(IF(ROW()-1&gt;COUNTA([1]!T_Printers[Printers])*COUNTA([1]!T_Resins[Resins]),"",_xlfn.IFS(ROUND(VLOOKUP(C3936,[1]!T_Resins[#Data],2,FALSE)/VLOOKUP(A3936,[1]!T_Printers[#Data],5,FALSE),1)&lt;=_xlfn.XLOOKUP(B3936,[1]Printers!L:L,[1]Printers!O:O,1,0,),ROUND(VLOOKUP(C3936,[1]!T_Resins[#Data],2,FALSE)/VLOOKUP(A3936,[1]!T_Printers[#Data],5,FALSE),1),ROUND(VLOOKUP(C3936,[1]!T_Resins[#Data],2,FALSE)/VLOOKUP(A3936,[1]!T_Printers[#Data],5,FALSE),1)&gt;_xlfn.XLOOKUP(B3936,[1]Printers!L:L,[1]Printers!O:O,1,0,),10)),"Используйте слой 100 мкм")</f>
        <v>21.5</v>
      </c>
      <c r="F3936">
        <f>IFERROR(IF(ROUND(_xlfn.XLOOKUP([1]Parameters!B3936,[1]Printers!L:L,[1]Printers!Q:Q,,0)*E3936/10,0)*10&lt;_xlfn.XLOOKUP([1]Parameters!B3936,[1]Printers!L:L,[1]Printers!P:P,,0),ROUND(_xlfn.XLOOKUP([1]Parameters!B3936,[1]Printers!L:L,[1]Printers!Q:Q,,0)*E3936/10,0)*10,_xlfn.XLOOKUP([1]Parameters!B3936,[1]Printers!L:L,[1]Printers!P:P,,0)),"")</f>
        <v>100</v>
      </c>
      <c r="G3936" cm="1">
        <f t="array" ref="G3936">IFERROR(IF(ROW()-1&gt;COUNTA([1]!T_Printers[Printers])*COUNTA([1]!T_Resins[Resins]),"",_xlfn.IFS(ROUND(VLOOKUP(C3936,[1]!T_Resins[#Data],3,FALSE)/VLOOKUP(A3936,[1]!T_Printers[#Data],5,FALSE),1)&lt;=_xlfn.XLOOKUP(B3936,[1]Printers!L:L,[1]Printers!O:O,1,0,),ROUND(VLOOKUP(C3936,[1]!T_Resins[#Data],3,FALSE)/VLOOKUP(A3936,[1]!T_Printers[#Data],5,FALSE),1),ROUND(VLOOKUP(C3936,[1]!T_Resins[#Data],3,FALSE)/VLOOKUP(A3936,[1]!T_Printers[#Data],5,FALSE),1)&gt;_xlfn.XLOOKUP(B3936,[1]Printers!L:L,[1]Printers!O:O,1,0,),10)),"")</f>
        <v>22.5</v>
      </c>
      <c r="H3936">
        <f>IFERROR(IF(ROUND(_xlfn.XLOOKUP([1]Parameters!B3936,[1]Printers!L:L,[1]Printers!Q:Q,,0)*G3936/10,0)*10&lt;_xlfn.XLOOKUP([1]Parameters!B3936,[1]Printers!L:L,[1]Printers!P:P,,0),ROUND(_xlfn.XLOOKUP([1]Parameters!B3936,[1]Printers!L:L,[1]Printers!Q:Q,,0)*G3936/10,0)*10,_xlfn.XLOOKUP([1]Parameters!B3936,[1]Printers!L:L,[1]Printers!P:P,,0)),"")</f>
        <v>100</v>
      </c>
      <c r="I3936" s="3" t="str" cm="1">
        <f t="array" ref="I3936">IFERROR(IF(ROW()-1&gt;COUNTA([1]!T_Printers[Printers])*COUNTA([1]!T_Resins[Resins]),"",_xlfn.IFS(ROUND(VLOOKUP(C3936,[1]!T_Resins[#Data],4,FALSE)/VLOOKUP(A3936,[1]!T_Printers[#Data],5,FALSE),1)&lt;=_xlfn.XLOOKUP(B3936,[1]Printers!L:L,[1]Printers!O:O,1,0,),ROUND(VLOOKUP(C3936,[1]!T_Resins[#Data],4,FALSE)/VLOOKUP(A3936,[1]!T_Printers[#Data],5,FALSE),1),ROUND(VLOOKUP(C3936,[1]!T_Resins[#Data],4,FALSE)/VLOOKUP(A3936,[1]!T_Printers[#Data],5,FALSE),1)&gt;_xlfn.XLOOKUP(B3936,[1]Printers!L:L,[1]Printers!O:O,1,0,),"")),"")</f>
        <v/>
      </c>
      <c r="J3936" t="str">
        <f>IFERROR(IF(ROUND(_xlfn.XLOOKUP([1]Parameters!B3936,[1]Printers!L:L,[1]Printers!Q:Q,,0)*I3936/10,0)*10&lt;_xlfn.XLOOKUP([1]Parameters!B3936,[1]Printers!L:L,[1]Printers!P:P,,0),ROUND(_xlfn.XLOOKUP([1]Parameters!B3936,[1]Printers!L:L,[1]Printers!Q:Q,,0)*I3936/10,0)*10,_xlfn.XLOOKUP([1]Parameters!B3936,[1]Printers!L:L,[1]Printers!P:P,,0)),"")</f>
        <v/>
      </c>
      <c r="K3936">
        <f>IF(SUM(E3936:J3936)&lt;&gt;0,VLOOKUP(A3936,[1]!T_Printers[#Data],10,FALSE)+VLOOKUP(C3936,[1]!T_Resins[#Data],10,FALSE),"")</f>
        <v>3</v>
      </c>
      <c r="L3936">
        <f>IF(SUM(E3936:J3936)&lt;&gt;0,VLOOKUP(A3936,[1]!T_Printers[#Data],11,FALSE),"")</f>
        <v>5</v>
      </c>
      <c r="M3936">
        <f>IF(SUM(E3936:J3936)&lt;&gt;0,VLOOKUP(C3936,[1]!T_Resins[#Data],8,FALSE),"")</f>
        <v>120</v>
      </c>
      <c r="N3936">
        <f>IF(_xlfn.XLOOKUP(B3936,[1]Printers!$L:$L,[1]Printers!$R:$R,0,0)&gt;0,[1]Parameters!M3936,IF(SUM(E3936:J3936)&lt;&gt;0,VLOOKUP(C3936,[1]!T_Resins[#Data],9,FALSE),""))</f>
        <v>180</v>
      </c>
      <c r="O3936" t="str">
        <f t="shared" si="61"/>
        <v>WanhaoD7</v>
      </c>
    </row>
    <row r="3937" spans="1:15" x14ac:dyDescent="0.25">
      <c r="A3937" t="str">
        <f t="array" ref="A3937">IF(ROW()-1&gt;COUNTA([1]!T_Printers[Printers])*COUNTA([1]!T_Resins[Resins]),"",INDEX([1]!T_Printers[Printers],INT((ROW()-2)/COUNTA([1]!T_Resins[Resins])+1)))</f>
        <v xml:space="preserve">Wanhao D7 </v>
      </c>
      <c r="B3937" t="str">
        <f>_xlfn.XLOOKUP(A3937,[1]!T_Printers[Printers],[1]!T_Printers[Icon link],,0)</f>
        <v>WanhaoD7</v>
      </c>
      <c r="C3937" t="str">
        <f t="array" ref="C3937">IF(ROW()-1&gt;COUNTA([1]!T_Printers[Printers])*COUNTA([1]!T_Resins[Resins]),"",INDEX([1]!T_Resins[Resins],MOD(ROW()-2,COUNTA([1]!T_Resins[Resins]))+1))</f>
        <v>Dental Sand A3</v>
      </c>
      <c r="D3937">
        <f>IF(SUM(E3937:J3937)&lt;&gt;0,IF(ROW()-1&gt;COUNTA([1]!T_Printers[Printers])*COUNTA([1]!T_Resins[Resins]),"",2),"")</f>
        <v>2</v>
      </c>
      <c r="E3937" cm="1">
        <f t="array" ref="E3937">IFERROR(IF(ROW()-1&gt;COUNTA([1]!T_Printers[Printers])*COUNTA([1]!T_Resins[Resins]),"",_xlfn.IFS(ROUND(VLOOKUP(C3937,[1]!T_Resins[#Data],2,FALSE)/VLOOKUP(A3937,[1]!T_Printers[#Data],5,FALSE),1)&lt;=_xlfn.XLOOKUP(B3937,[1]Printers!L:L,[1]Printers!O:O,1,0,),ROUND(VLOOKUP(C3937,[1]!T_Resins[#Data],2,FALSE)/VLOOKUP(A3937,[1]!T_Printers[#Data],5,FALSE),1),ROUND(VLOOKUP(C3937,[1]!T_Resins[#Data],2,FALSE)/VLOOKUP(A3937,[1]!T_Printers[#Data],5,FALSE),1)&gt;_xlfn.XLOOKUP(B3937,[1]Printers!L:L,[1]Printers!O:O,1,0,),10)),"Используйте слой 100 мкм")</f>
        <v>8.1</v>
      </c>
      <c r="F3937">
        <f>IFERROR(IF(ROUND(_xlfn.XLOOKUP([1]Parameters!B3937,[1]Printers!L:L,[1]Printers!Q:Q,,0)*E3937/10,0)*10&lt;_xlfn.XLOOKUP([1]Parameters!B3937,[1]Printers!L:L,[1]Printers!P:P,,0),ROUND(_xlfn.XLOOKUP([1]Parameters!B3937,[1]Printers!L:L,[1]Printers!Q:Q,,0)*E3937/10,0)*10,_xlfn.XLOOKUP([1]Parameters!B3937,[1]Printers!L:L,[1]Printers!P:P,,0)),"")</f>
        <v>70</v>
      </c>
      <c r="G3937" cm="1">
        <f t="array" ref="G3937">IFERROR(IF(ROW()-1&gt;COUNTA([1]!T_Printers[Printers])*COUNTA([1]!T_Resins[Resins]),"",_xlfn.IFS(ROUND(VLOOKUP(C3937,[1]!T_Resins[#Data],3,FALSE)/VLOOKUP(A3937,[1]!T_Printers[#Data],5,FALSE),1)&lt;=_xlfn.XLOOKUP(B3937,[1]Printers!L:L,[1]Printers!O:O,1,0,),ROUND(VLOOKUP(C3937,[1]!T_Resins[#Data],3,FALSE)/VLOOKUP(A3937,[1]!T_Printers[#Data],5,FALSE),1),ROUND(VLOOKUP(C3937,[1]!T_Resins[#Data],3,FALSE)/VLOOKUP(A3937,[1]!T_Printers[#Data],5,FALSE),1)&gt;_xlfn.XLOOKUP(B3937,[1]Printers!L:L,[1]Printers!O:O,1,0,),10)),"")</f>
        <v>10.5</v>
      </c>
      <c r="H3937">
        <f>IFERROR(IF(ROUND(_xlfn.XLOOKUP([1]Parameters!B3937,[1]Printers!L:L,[1]Printers!Q:Q,,0)*G3937/10,0)*10&lt;_xlfn.XLOOKUP([1]Parameters!B3937,[1]Printers!L:L,[1]Printers!P:P,,0),ROUND(_xlfn.XLOOKUP([1]Parameters!B3937,[1]Printers!L:L,[1]Printers!Q:Q,,0)*G3937/10,0)*10,_xlfn.XLOOKUP([1]Parameters!B3937,[1]Printers!L:L,[1]Printers!P:P,,0)),"")</f>
        <v>90</v>
      </c>
      <c r="I3937" s="3" t="str" cm="1">
        <f t="array" ref="I3937">IFERROR(IF(ROW()-1&gt;COUNTA([1]!T_Printers[Printers])*COUNTA([1]!T_Resins[Resins]),"",_xlfn.IFS(ROUND(VLOOKUP(C3937,[1]!T_Resins[#Data],4,FALSE)/VLOOKUP(A3937,[1]!T_Printers[#Data],5,FALSE),1)&lt;=_xlfn.XLOOKUP(B3937,[1]Printers!L:L,[1]Printers!O:O,1,0,),ROUND(VLOOKUP(C3937,[1]!T_Resins[#Data],4,FALSE)/VLOOKUP(A3937,[1]!T_Printers[#Data],5,FALSE),1),ROUND(VLOOKUP(C3937,[1]!T_Resins[#Data],4,FALSE)/VLOOKUP(A3937,[1]!T_Printers[#Data],5,FALSE),1)&gt;_xlfn.XLOOKUP(B3937,[1]Printers!L:L,[1]Printers!O:O,1,0,),"")),"")</f>
        <v/>
      </c>
      <c r="J3937" t="str">
        <f>IFERROR(IF(ROUND(_xlfn.XLOOKUP([1]Parameters!B3937,[1]Printers!L:L,[1]Printers!Q:Q,,0)*I3937/10,0)*10&lt;_xlfn.XLOOKUP([1]Parameters!B3937,[1]Printers!L:L,[1]Printers!P:P,,0),ROUND(_xlfn.XLOOKUP([1]Parameters!B3937,[1]Printers!L:L,[1]Printers!Q:Q,,0)*I3937/10,0)*10,_xlfn.XLOOKUP([1]Parameters!B3937,[1]Printers!L:L,[1]Printers!P:P,,0)),"")</f>
        <v/>
      </c>
      <c r="K3937">
        <f>IF(SUM(E3937:J3937)&lt;&gt;0,VLOOKUP(A3937,[1]!T_Printers[#Data],10,FALSE)+VLOOKUP(C3937,[1]!T_Resins[#Data],10,FALSE),"")</f>
        <v>3</v>
      </c>
      <c r="L3937">
        <f>IF(SUM(E3937:J3937)&lt;&gt;0,VLOOKUP(A3937,[1]!T_Printers[#Data],11,FALSE),"")</f>
        <v>5</v>
      </c>
      <c r="M3937">
        <f>IF(SUM(E3937:J3937)&lt;&gt;0,VLOOKUP(C3937,[1]!T_Resins[#Data],8,FALSE),"")</f>
        <v>120</v>
      </c>
      <c r="N3937">
        <f>IF(_xlfn.XLOOKUP(B3937,[1]Printers!$L:$L,[1]Printers!$R:$R,0,0)&gt;0,[1]Parameters!M3937,IF(SUM(E3937:J3937)&lt;&gt;0,VLOOKUP(C3937,[1]!T_Resins[#Data],9,FALSE),""))</f>
        <v>180</v>
      </c>
      <c r="O3937" t="str">
        <f t="shared" si="61"/>
        <v>WanhaoD7</v>
      </c>
    </row>
    <row r="3938" spans="1:15" x14ac:dyDescent="0.25">
      <c r="A3938" t="str">
        <f t="array" ref="A3938">IF(ROW()-1&gt;COUNTA([1]!T_Printers[Printers])*COUNTA([1]!T_Resins[Resins]),"",INDEX([1]!T_Printers[Printers],INT((ROW()-2)/COUNTA([1]!T_Resins[Resins])+1)))</f>
        <v xml:space="preserve">Wanhao D7 </v>
      </c>
      <c r="B3938" t="str">
        <f>_xlfn.XLOOKUP(A3938,[1]!T_Printers[Printers],[1]!T_Printers[Icon link],,0)</f>
        <v>WanhaoD7</v>
      </c>
      <c r="C3938" t="str">
        <f t="array" ref="C3938">IF(ROW()-1&gt;COUNTA([1]!T_Printers[Printers])*COUNTA([1]!T_Resins[Resins]),"",INDEX([1]!T_Resins[Resins],MOD(ROW()-2,COUNTA([1]!T_Resins[Resins]))+1))</f>
        <v xml:space="preserve">Dental Sand A3 (Обновленная версия) </v>
      </c>
      <c r="D3938">
        <f>IF(SUM(E3938:J3938)&lt;&gt;0,IF(ROW()-1&gt;COUNTA([1]!T_Printers[Printers])*COUNTA([1]!T_Resins[Resins]),"",2),"")</f>
        <v>2</v>
      </c>
      <c r="E3938" cm="1">
        <f t="array" ref="E3938">IFERROR(IF(ROW()-1&gt;COUNTA([1]!T_Printers[Printers])*COUNTA([1]!T_Resins[Resins]),"",_xlfn.IFS(ROUND(VLOOKUP(C3938,[1]!T_Resins[#Data],2,FALSE)/VLOOKUP(A3938,[1]!T_Printers[#Data],5,FALSE),1)&lt;=_xlfn.XLOOKUP(B3938,[1]Printers!L:L,[1]Printers!O:O,1,0,),ROUND(VLOOKUP(C3938,[1]!T_Resins[#Data],2,FALSE)/VLOOKUP(A3938,[1]!T_Printers[#Data],5,FALSE),1),ROUND(VLOOKUP(C3938,[1]!T_Resins[#Data],2,FALSE)/VLOOKUP(A3938,[1]!T_Printers[#Data],5,FALSE),1)&gt;_xlfn.XLOOKUP(B3938,[1]Printers!L:L,[1]Printers!O:O,1,0,),10)),"Используйте слой 100 мкм")</f>
        <v>21.5</v>
      </c>
      <c r="F3938">
        <f>IFERROR(IF(ROUND(_xlfn.XLOOKUP([1]Parameters!B3938,[1]Printers!L:L,[1]Printers!Q:Q,,0)*E3938/10,0)*10&lt;_xlfn.XLOOKUP([1]Parameters!B3938,[1]Printers!L:L,[1]Printers!P:P,,0),ROUND(_xlfn.XLOOKUP([1]Parameters!B3938,[1]Printers!L:L,[1]Printers!Q:Q,,0)*E3938/10,0)*10,_xlfn.XLOOKUP([1]Parameters!B3938,[1]Printers!L:L,[1]Printers!P:P,,0)),"")</f>
        <v>100</v>
      </c>
      <c r="G3938" cm="1">
        <f t="array" ref="G3938">IFERROR(IF(ROW()-1&gt;COUNTA([1]!T_Printers[Printers])*COUNTA([1]!T_Resins[Resins]),"",_xlfn.IFS(ROUND(VLOOKUP(C3938,[1]!T_Resins[#Data],3,FALSE)/VLOOKUP(A3938,[1]!T_Printers[#Data],5,FALSE),1)&lt;=_xlfn.XLOOKUP(B3938,[1]Printers!L:L,[1]Printers!O:O,1,0,),ROUND(VLOOKUP(C3938,[1]!T_Resins[#Data],3,FALSE)/VLOOKUP(A3938,[1]!T_Printers[#Data],5,FALSE),1),ROUND(VLOOKUP(C3938,[1]!T_Resins[#Data],3,FALSE)/VLOOKUP(A3938,[1]!T_Printers[#Data],5,FALSE),1)&gt;_xlfn.XLOOKUP(B3938,[1]Printers!L:L,[1]Printers!O:O,1,0,),10)),"")</f>
        <v>22.5</v>
      </c>
      <c r="H3938">
        <f>IFERROR(IF(ROUND(_xlfn.XLOOKUP([1]Parameters!B3938,[1]Printers!L:L,[1]Printers!Q:Q,,0)*G3938/10,0)*10&lt;_xlfn.XLOOKUP([1]Parameters!B3938,[1]Printers!L:L,[1]Printers!P:P,,0),ROUND(_xlfn.XLOOKUP([1]Parameters!B3938,[1]Printers!L:L,[1]Printers!Q:Q,,0)*G3938/10,0)*10,_xlfn.XLOOKUP([1]Parameters!B3938,[1]Printers!L:L,[1]Printers!P:P,,0)),"")</f>
        <v>100</v>
      </c>
      <c r="I3938" s="3" t="str" cm="1">
        <f t="array" ref="I3938">IFERROR(IF(ROW()-1&gt;COUNTA([1]!T_Printers[Printers])*COUNTA([1]!T_Resins[Resins]),"",_xlfn.IFS(ROUND(VLOOKUP(C3938,[1]!T_Resins[#Data],4,FALSE)/VLOOKUP(A3938,[1]!T_Printers[#Data],5,FALSE),1)&lt;=_xlfn.XLOOKUP(B3938,[1]Printers!L:L,[1]Printers!O:O,1,0,),ROUND(VLOOKUP(C3938,[1]!T_Resins[#Data],4,FALSE)/VLOOKUP(A3938,[1]!T_Printers[#Data],5,FALSE),1),ROUND(VLOOKUP(C3938,[1]!T_Resins[#Data],4,FALSE)/VLOOKUP(A3938,[1]!T_Printers[#Data],5,FALSE),1)&gt;_xlfn.XLOOKUP(B3938,[1]Printers!L:L,[1]Printers!O:O,1,0,),"")),"")</f>
        <v/>
      </c>
      <c r="J3938" t="str">
        <f>IFERROR(IF(ROUND(_xlfn.XLOOKUP([1]Parameters!B3938,[1]Printers!L:L,[1]Printers!Q:Q,,0)*I3938/10,0)*10&lt;_xlfn.XLOOKUP([1]Parameters!B3938,[1]Printers!L:L,[1]Printers!P:P,,0),ROUND(_xlfn.XLOOKUP([1]Parameters!B3938,[1]Printers!L:L,[1]Printers!Q:Q,,0)*I3938/10,0)*10,_xlfn.XLOOKUP([1]Parameters!B3938,[1]Printers!L:L,[1]Printers!P:P,,0)),"")</f>
        <v/>
      </c>
      <c r="K3938">
        <f>IF(SUM(E3938:J3938)&lt;&gt;0,VLOOKUP(A3938,[1]!T_Printers[#Data],10,FALSE)+VLOOKUP(C3938,[1]!T_Resins[#Data],10,FALSE),"")</f>
        <v>3</v>
      </c>
      <c r="L3938">
        <f>IF(SUM(E3938:J3938)&lt;&gt;0,VLOOKUP(A3938,[1]!T_Printers[#Data],11,FALSE),"")</f>
        <v>5</v>
      </c>
      <c r="M3938">
        <f>IF(SUM(E3938:J3938)&lt;&gt;0,VLOOKUP(C3938,[1]!T_Resins[#Data],8,FALSE),"")</f>
        <v>120</v>
      </c>
      <c r="N3938">
        <f>IF(_xlfn.XLOOKUP(B3938,[1]Printers!$L:$L,[1]Printers!$R:$R,0,0)&gt;0,[1]Parameters!M3938,IF(SUM(E3938:J3938)&lt;&gt;0,VLOOKUP(C3938,[1]!T_Resins[#Data],9,FALSE),""))</f>
        <v>180</v>
      </c>
      <c r="O3938" t="str">
        <f t="shared" si="61"/>
        <v>WanhaoD7</v>
      </c>
    </row>
    <row r="3939" spans="1:15" x14ac:dyDescent="0.25">
      <c r="A3939" t="str">
        <f t="array" ref="A3939">IF(ROW()-1&gt;COUNTA([1]!T_Printers[Printers])*COUNTA([1]!T_Resins[Resins]),"",INDEX([1]!T_Printers[Printers],INT((ROW()-2)/COUNTA([1]!T_Resins[Resins])+1)))</f>
        <v xml:space="preserve">Wanhao D7 </v>
      </c>
      <c r="B3939" t="str">
        <f>_xlfn.XLOOKUP(A3939,[1]!T_Printers[Printers],[1]!T_Printers[Icon link],,0)</f>
        <v>WanhaoD7</v>
      </c>
      <c r="C3939" t="str">
        <f t="array" ref="C3939">IF(ROW()-1&gt;COUNTA([1]!T_Printers[Printers])*COUNTA([1]!T_Resins[Resins]),"",INDEX([1]!T_Resins[Resins],MOD(ROW()-2,COUNTA([1]!T_Resins[Resins]))+1))</f>
        <v>Dental Sand Pro A1-A2 (Crown LT)</v>
      </c>
      <c r="D3939">
        <f>IF(SUM(E3939:J3939)&lt;&gt;0,IF(ROW()-1&gt;COUNTA([1]!T_Printers[Printers])*COUNTA([1]!T_Resins[Resins]),"",2),"")</f>
        <v>2</v>
      </c>
      <c r="E3939" cm="1">
        <f t="array" ref="E3939">IFERROR(IF(ROW()-1&gt;COUNTA([1]!T_Printers[Printers])*COUNTA([1]!T_Resins[Resins]),"",_xlfn.IFS(ROUND(VLOOKUP(C3939,[1]!T_Resins[#Data],2,FALSE)/VLOOKUP(A3939,[1]!T_Printers[#Data],5,FALSE),1)&lt;=_xlfn.XLOOKUP(B3939,[1]Printers!L:L,[1]Printers!O:O,1,0,),ROUND(VLOOKUP(C3939,[1]!T_Resins[#Data],2,FALSE)/VLOOKUP(A3939,[1]!T_Printers[#Data],5,FALSE),1),ROUND(VLOOKUP(C3939,[1]!T_Resins[#Data],2,FALSE)/VLOOKUP(A3939,[1]!T_Printers[#Data],5,FALSE),1)&gt;_xlfn.XLOOKUP(B3939,[1]Printers!L:L,[1]Printers!O:O,1,0,),10)),"Используйте слой 100 мкм")</f>
        <v>35.700000000000003</v>
      </c>
      <c r="F3939">
        <f>IFERROR(IF(ROUND(_xlfn.XLOOKUP([1]Parameters!B3939,[1]Printers!L:L,[1]Printers!Q:Q,,0)*E3939/10,0)*10&lt;_xlfn.XLOOKUP([1]Parameters!B3939,[1]Printers!L:L,[1]Printers!P:P,,0),ROUND(_xlfn.XLOOKUP([1]Parameters!B3939,[1]Printers!L:L,[1]Printers!Q:Q,,0)*E3939/10,0)*10,_xlfn.XLOOKUP([1]Parameters!B3939,[1]Printers!L:L,[1]Printers!P:P,,0)),"")</f>
        <v>100</v>
      </c>
      <c r="G3939" cm="1">
        <f t="array" ref="G3939">IFERROR(IF(ROW()-1&gt;COUNTA([1]!T_Printers[Printers])*COUNTA([1]!T_Resins[Resins]),"",_xlfn.IFS(ROUND(VLOOKUP(C3939,[1]!T_Resins[#Data],3,FALSE)/VLOOKUP(A3939,[1]!T_Printers[#Data],5,FALSE),1)&lt;=_xlfn.XLOOKUP(B3939,[1]Printers!L:L,[1]Printers!O:O,1,0,),ROUND(VLOOKUP(C3939,[1]!T_Resins[#Data],3,FALSE)/VLOOKUP(A3939,[1]!T_Printers[#Data],5,FALSE),1),ROUND(VLOOKUP(C3939,[1]!T_Resins[#Data],3,FALSE)/VLOOKUP(A3939,[1]!T_Printers[#Data],5,FALSE),1)&gt;_xlfn.XLOOKUP(B3939,[1]Printers!L:L,[1]Printers!O:O,1,0,),10)),"")</f>
        <v>51.2</v>
      </c>
      <c r="H3939">
        <f>IFERROR(IF(ROUND(_xlfn.XLOOKUP([1]Parameters!B3939,[1]Printers!L:L,[1]Printers!Q:Q,,0)*G3939/10,0)*10&lt;_xlfn.XLOOKUP([1]Parameters!B3939,[1]Printers!L:L,[1]Printers!P:P,,0),ROUND(_xlfn.XLOOKUP([1]Parameters!B3939,[1]Printers!L:L,[1]Printers!Q:Q,,0)*G3939/10,0)*10,_xlfn.XLOOKUP([1]Parameters!B3939,[1]Printers!L:L,[1]Printers!P:P,,0)),"")</f>
        <v>100</v>
      </c>
      <c r="I3939" s="3" t="str" cm="1">
        <f t="array" ref="I3939">IFERROR(IF(ROW()-1&gt;COUNTA([1]!T_Printers[Printers])*COUNTA([1]!T_Resins[Resins]),"",_xlfn.IFS(ROUND(VLOOKUP(C3939,[1]!T_Resins[#Data],4,FALSE)/VLOOKUP(A3939,[1]!T_Printers[#Data],5,FALSE),1)&lt;=_xlfn.XLOOKUP(B3939,[1]Printers!L:L,[1]Printers!O:O,1,0,),ROUND(VLOOKUP(C3939,[1]!T_Resins[#Data],4,FALSE)/VLOOKUP(A3939,[1]!T_Printers[#Data],5,FALSE),1),ROUND(VLOOKUP(C3939,[1]!T_Resins[#Data],4,FALSE)/VLOOKUP(A3939,[1]!T_Printers[#Data],5,FALSE),1)&gt;_xlfn.XLOOKUP(B3939,[1]Printers!L:L,[1]Printers!O:O,1,0,),"")),"")</f>
        <v/>
      </c>
      <c r="J3939" t="str">
        <f>IFERROR(IF(ROUND(_xlfn.XLOOKUP([1]Parameters!B3939,[1]Printers!L:L,[1]Printers!Q:Q,,0)*I3939/10,0)*10&lt;_xlfn.XLOOKUP([1]Parameters!B3939,[1]Printers!L:L,[1]Printers!P:P,,0),ROUND(_xlfn.XLOOKUP([1]Parameters!B3939,[1]Printers!L:L,[1]Printers!Q:Q,,0)*I3939/10,0)*10,_xlfn.XLOOKUP([1]Parameters!B3939,[1]Printers!L:L,[1]Printers!P:P,,0)),"")</f>
        <v/>
      </c>
      <c r="K3939">
        <f>IF(SUM(E3939:J3939)&lt;&gt;0,VLOOKUP(A3939,[1]!T_Printers[#Data],10,FALSE)+VLOOKUP(C3939,[1]!T_Resins[#Data],10,FALSE),"")</f>
        <v>3</v>
      </c>
      <c r="L3939">
        <f>IF(SUM(E3939:J3939)&lt;&gt;0,VLOOKUP(A3939,[1]!T_Printers[#Data],11,FALSE),"")</f>
        <v>5</v>
      </c>
      <c r="M3939">
        <f>IF(SUM(E3939:J3939)&lt;&gt;0,VLOOKUP(C3939,[1]!T_Resins[#Data],8,FALSE),"")</f>
        <v>120</v>
      </c>
      <c r="N3939">
        <f>IF(_xlfn.XLOOKUP(B3939,[1]Printers!$L:$L,[1]Printers!$R:$R,0,0)&gt;0,[1]Parameters!M3939,IF(SUM(E3939:J3939)&lt;&gt;0,VLOOKUP(C3939,[1]!T_Resins[#Data],9,FALSE),""))</f>
        <v>180</v>
      </c>
      <c r="O3939" t="str">
        <f t="shared" si="61"/>
        <v>WanhaoD7</v>
      </c>
    </row>
    <row r="3940" spans="1:15" x14ac:dyDescent="0.25">
      <c r="A3940" t="str">
        <f t="array" ref="A3940">IF(ROW()-1&gt;COUNTA([1]!T_Printers[Printers])*COUNTA([1]!T_Resins[Resins]),"",INDEX([1]!T_Printers[Printers],INT((ROW()-2)/COUNTA([1]!T_Resins[Resins])+1)))</f>
        <v xml:space="preserve">Wanhao D7 </v>
      </c>
      <c r="B3940" t="str">
        <f>_xlfn.XLOOKUP(A3940,[1]!T_Printers[Printers],[1]!T_Printers[Icon link],,0)</f>
        <v>WanhaoD7</v>
      </c>
      <c r="C3940" t="str">
        <f t="array" ref="C3940">IF(ROW()-1&gt;COUNTA([1]!T_Printers[Printers])*COUNTA([1]!T_Resins[Resins]),"",INDEX([1]!T_Resins[Resins],MOD(ROW()-2,COUNTA([1]!T_Resins[Resins]))+1))</f>
        <v>Dental Sand Pro A3 (Crown LT)</v>
      </c>
      <c r="D3940">
        <f>IF(SUM(E3940:J3940)&lt;&gt;0,IF(ROW()-1&gt;COUNTA([1]!T_Printers[Printers])*COUNTA([1]!T_Resins[Resins]),"",2),"")</f>
        <v>2</v>
      </c>
      <c r="E3940" cm="1">
        <f t="array" ref="E3940">IFERROR(IF(ROW()-1&gt;COUNTA([1]!T_Printers[Printers])*COUNTA([1]!T_Resins[Resins]),"",_xlfn.IFS(ROUND(VLOOKUP(C3940,[1]!T_Resins[#Data],2,FALSE)/VLOOKUP(A3940,[1]!T_Printers[#Data],5,FALSE),1)&lt;=_xlfn.XLOOKUP(B3940,[1]Printers!L:L,[1]Printers!O:O,1,0,),ROUND(VLOOKUP(C3940,[1]!T_Resins[#Data],2,FALSE)/VLOOKUP(A3940,[1]!T_Printers[#Data],5,FALSE),1),ROUND(VLOOKUP(C3940,[1]!T_Resins[#Data],2,FALSE)/VLOOKUP(A3940,[1]!T_Printers[#Data],5,FALSE),1)&gt;_xlfn.XLOOKUP(B3940,[1]Printers!L:L,[1]Printers!O:O,1,0,),10)),"Используйте слой 100 мкм")</f>
        <v>35.700000000000003</v>
      </c>
      <c r="F3940">
        <f>IFERROR(IF(ROUND(_xlfn.XLOOKUP([1]Parameters!B3940,[1]Printers!L:L,[1]Printers!Q:Q,,0)*E3940/10,0)*10&lt;_xlfn.XLOOKUP([1]Parameters!B3940,[1]Printers!L:L,[1]Printers!P:P,,0),ROUND(_xlfn.XLOOKUP([1]Parameters!B3940,[1]Printers!L:L,[1]Printers!Q:Q,,0)*E3940/10,0)*10,_xlfn.XLOOKUP([1]Parameters!B3940,[1]Printers!L:L,[1]Printers!P:P,,0)),"")</f>
        <v>100</v>
      </c>
      <c r="G3940" cm="1">
        <f t="array" ref="G3940">IFERROR(IF(ROW()-1&gt;COUNTA([1]!T_Printers[Printers])*COUNTA([1]!T_Resins[Resins]),"",_xlfn.IFS(ROUND(VLOOKUP(C3940,[1]!T_Resins[#Data],3,FALSE)/VLOOKUP(A3940,[1]!T_Printers[#Data],5,FALSE),1)&lt;=_xlfn.XLOOKUP(B3940,[1]Printers!L:L,[1]Printers!O:O,1,0,),ROUND(VLOOKUP(C3940,[1]!T_Resins[#Data],3,FALSE)/VLOOKUP(A3940,[1]!T_Printers[#Data],5,FALSE),1),ROUND(VLOOKUP(C3940,[1]!T_Resins[#Data],3,FALSE)/VLOOKUP(A3940,[1]!T_Printers[#Data],5,FALSE),1)&gt;_xlfn.XLOOKUP(B3940,[1]Printers!L:L,[1]Printers!O:O,1,0,),10)),"")</f>
        <v>51.2</v>
      </c>
      <c r="H3940">
        <f>IFERROR(IF(ROUND(_xlfn.XLOOKUP([1]Parameters!B3940,[1]Printers!L:L,[1]Printers!Q:Q,,0)*G3940/10,0)*10&lt;_xlfn.XLOOKUP([1]Parameters!B3940,[1]Printers!L:L,[1]Printers!P:P,,0),ROUND(_xlfn.XLOOKUP([1]Parameters!B3940,[1]Printers!L:L,[1]Printers!Q:Q,,0)*G3940/10,0)*10,_xlfn.XLOOKUP([1]Parameters!B3940,[1]Printers!L:L,[1]Printers!P:P,,0)),"")</f>
        <v>100</v>
      </c>
      <c r="I3940" s="3" t="str" cm="1">
        <f t="array" ref="I3940">IFERROR(IF(ROW()-1&gt;COUNTA([1]!T_Printers[Printers])*COUNTA([1]!T_Resins[Resins]),"",_xlfn.IFS(ROUND(VLOOKUP(C3940,[1]!T_Resins[#Data],4,FALSE)/VLOOKUP(A3940,[1]!T_Printers[#Data],5,FALSE),1)&lt;=_xlfn.XLOOKUP(B3940,[1]Printers!L:L,[1]Printers!O:O,1,0,),ROUND(VLOOKUP(C3940,[1]!T_Resins[#Data],4,FALSE)/VLOOKUP(A3940,[1]!T_Printers[#Data],5,FALSE),1),ROUND(VLOOKUP(C3940,[1]!T_Resins[#Data],4,FALSE)/VLOOKUP(A3940,[1]!T_Printers[#Data],5,FALSE),1)&gt;_xlfn.XLOOKUP(B3940,[1]Printers!L:L,[1]Printers!O:O,1,0,),"")),"")</f>
        <v/>
      </c>
      <c r="J3940" t="str">
        <f>IFERROR(IF(ROUND(_xlfn.XLOOKUP([1]Parameters!B3940,[1]Printers!L:L,[1]Printers!Q:Q,,0)*I3940/10,0)*10&lt;_xlfn.XLOOKUP([1]Parameters!B3940,[1]Printers!L:L,[1]Printers!P:P,,0),ROUND(_xlfn.XLOOKUP([1]Parameters!B3940,[1]Printers!L:L,[1]Printers!Q:Q,,0)*I3940/10,0)*10,_xlfn.XLOOKUP([1]Parameters!B3940,[1]Printers!L:L,[1]Printers!P:P,,0)),"")</f>
        <v/>
      </c>
      <c r="K3940">
        <f>IF(SUM(E3940:J3940)&lt;&gt;0,VLOOKUP(A3940,[1]!T_Printers[#Data],10,FALSE)+VLOOKUP(C3940,[1]!T_Resins[#Data],10,FALSE),"")</f>
        <v>3</v>
      </c>
      <c r="L3940">
        <f>IF(SUM(E3940:J3940)&lt;&gt;0,VLOOKUP(A3940,[1]!T_Printers[#Data],11,FALSE),"")</f>
        <v>5</v>
      </c>
      <c r="M3940">
        <f>IF(SUM(E3940:J3940)&lt;&gt;0,VLOOKUP(C3940,[1]!T_Resins[#Data],8,FALSE),"")</f>
        <v>120</v>
      </c>
      <c r="N3940">
        <f>IF(_xlfn.XLOOKUP(B3940,[1]Printers!$L:$L,[1]Printers!$R:$R,0,0)&gt;0,[1]Parameters!M3940,IF(SUM(E3940:J3940)&lt;&gt;0,VLOOKUP(C3940,[1]!T_Resins[#Data],9,FALSE),""))</f>
        <v>180</v>
      </c>
      <c r="O3940" t="str">
        <f t="shared" si="61"/>
        <v>WanhaoD7</v>
      </c>
    </row>
    <row r="3941" spans="1:15" x14ac:dyDescent="0.25">
      <c r="A3941" t="str">
        <f t="array" ref="A3941">IF(ROW()-1&gt;COUNTA([1]!T_Printers[Printers])*COUNTA([1]!T_Resins[Resins]),"",INDEX([1]!T_Printers[Printers],INT((ROW()-2)/COUNTA([1]!T_Resins[Resins])+1)))</f>
        <v xml:space="preserve">Wanhao D7 </v>
      </c>
      <c r="B3941" t="str">
        <f>_xlfn.XLOOKUP(A3941,[1]!T_Printers[Printers],[1]!T_Printers[Icon link],,0)</f>
        <v>WanhaoD7</v>
      </c>
      <c r="C3941" t="str">
        <f t="array" ref="C3941">IF(ROW()-1&gt;COUNTA([1]!T_Printers[Printers])*COUNTA([1]!T_Resins[Resins]),"",INDEX([1]!T_Resins[Resins],MOD(ROW()-2,COUNTA([1]!T_Resins[Resins]))+1))</f>
        <v>Dental Splint Soft</v>
      </c>
      <c r="D3941">
        <f>IF(SUM(E3941:J3941)&lt;&gt;0,IF(ROW()-1&gt;COUNTA([1]!T_Printers[Printers])*COUNTA([1]!T_Resins[Resins]),"",2),"")</f>
        <v>2</v>
      </c>
      <c r="E3941" cm="1">
        <f t="array" ref="E3941">IFERROR(IF(ROW()-1&gt;COUNTA([1]!T_Printers[Printers])*COUNTA([1]!T_Resins[Resins]),"",_xlfn.IFS(ROUND(VLOOKUP(C3941,[1]!T_Resins[#Data],2,FALSE)/VLOOKUP(A3941,[1]!T_Printers[#Data],5,FALSE),1)&lt;=_xlfn.XLOOKUP(B3941,[1]Printers!L:L,[1]Printers!O:O,1,0,),ROUND(VLOOKUP(C3941,[1]!T_Resins[#Data],2,FALSE)/VLOOKUP(A3941,[1]!T_Printers[#Data],5,FALSE),1),ROUND(VLOOKUP(C3941,[1]!T_Resins[#Data],2,FALSE)/VLOOKUP(A3941,[1]!T_Printers[#Data],5,FALSE),1)&gt;_xlfn.XLOOKUP(B3941,[1]Printers!L:L,[1]Printers!O:O,1,0,),10)),"Используйте слой 100 мкм")</f>
        <v>23.8</v>
      </c>
      <c r="F3941">
        <f>IFERROR(IF(ROUND(_xlfn.XLOOKUP([1]Parameters!B3941,[1]Printers!L:L,[1]Printers!Q:Q,,0)*E3941/10,0)*10&lt;_xlfn.XLOOKUP([1]Parameters!B3941,[1]Printers!L:L,[1]Printers!P:P,,0),ROUND(_xlfn.XLOOKUP([1]Parameters!B3941,[1]Printers!L:L,[1]Printers!Q:Q,,0)*E3941/10,0)*10,_xlfn.XLOOKUP([1]Parameters!B3941,[1]Printers!L:L,[1]Printers!P:P,,0)),"")</f>
        <v>100</v>
      </c>
      <c r="G3941" cm="1">
        <f t="array" ref="G3941">IFERROR(IF(ROW()-1&gt;COUNTA([1]!T_Printers[Printers])*COUNTA([1]!T_Resins[Resins]),"",_xlfn.IFS(ROUND(VLOOKUP(C3941,[1]!T_Resins[#Data],3,FALSE)/VLOOKUP(A3941,[1]!T_Printers[#Data],5,FALSE),1)&lt;=_xlfn.XLOOKUP(B3941,[1]Printers!L:L,[1]Printers!O:O,1,0,),ROUND(VLOOKUP(C3941,[1]!T_Resins[#Data],3,FALSE)/VLOOKUP(A3941,[1]!T_Printers[#Data],5,FALSE),1),ROUND(VLOOKUP(C3941,[1]!T_Resins[#Data],3,FALSE)/VLOOKUP(A3941,[1]!T_Printers[#Data],5,FALSE),1)&gt;_xlfn.XLOOKUP(B3941,[1]Printers!L:L,[1]Printers!O:O,1,0,),10)),"")</f>
        <v>30.9</v>
      </c>
      <c r="H3941">
        <f>IFERROR(IF(ROUND(_xlfn.XLOOKUP([1]Parameters!B3941,[1]Printers!L:L,[1]Printers!Q:Q,,0)*G3941/10,0)*10&lt;_xlfn.XLOOKUP([1]Parameters!B3941,[1]Printers!L:L,[1]Printers!P:P,,0),ROUND(_xlfn.XLOOKUP([1]Parameters!B3941,[1]Printers!L:L,[1]Printers!Q:Q,,0)*G3941/10,0)*10,_xlfn.XLOOKUP([1]Parameters!B3941,[1]Printers!L:L,[1]Printers!P:P,,0)),"")</f>
        <v>100</v>
      </c>
      <c r="I3941" s="3" t="str" cm="1">
        <f t="array" ref="I3941">IFERROR(IF(ROW()-1&gt;COUNTA([1]!T_Printers[Printers])*COUNTA([1]!T_Resins[Resins]),"",_xlfn.IFS(ROUND(VLOOKUP(C3941,[1]!T_Resins[#Data],4,FALSE)/VLOOKUP(A3941,[1]!T_Printers[#Data],5,FALSE),1)&lt;=_xlfn.XLOOKUP(B3941,[1]Printers!L:L,[1]Printers!O:O,1,0,),ROUND(VLOOKUP(C3941,[1]!T_Resins[#Data],4,FALSE)/VLOOKUP(A3941,[1]!T_Printers[#Data],5,FALSE),1),ROUND(VLOOKUP(C3941,[1]!T_Resins[#Data],4,FALSE)/VLOOKUP(A3941,[1]!T_Printers[#Data],5,FALSE),1)&gt;_xlfn.XLOOKUP(B3941,[1]Printers!L:L,[1]Printers!O:O,1,0,),"")),"")</f>
        <v/>
      </c>
      <c r="J3941" t="str">
        <f>IFERROR(IF(ROUND(_xlfn.XLOOKUP([1]Parameters!B3941,[1]Printers!L:L,[1]Printers!Q:Q,,0)*I3941/10,0)*10&lt;_xlfn.XLOOKUP([1]Parameters!B3941,[1]Printers!L:L,[1]Printers!P:P,,0),ROUND(_xlfn.XLOOKUP([1]Parameters!B3941,[1]Printers!L:L,[1]Printers!Q:Q,,0)*I3941/10,0)*10,_xlfn.XLOOKUP([1]Parameters!B3941,[1]Printers!L:L,[1]Printers!P:P,,0)),"")</f>
        <v/>
      </c>
      <c r="K3941">
        <f>IF(SUM(E3941:J3941)&lt;&gt;0,VLOOKUP(A3941,[1]!T_Printers[#Data],10,FALSE)+VLOOKUP(C3941,[1]!T_Resins[#Data],10,FALSE),"")</f>
        <v>2</v>
      </c>
      <c r="L3941">
        <f>IF(SUM(E3941:J3941)&lt;&gt;0,VLOOKUP(A3941,[1]!T_Printers[#Data],11,FALSE),"")</f>
        <v>5</v>
      </c>
      <c r="M3941">
        <f>IF(SUM(E3941:J3941)&lt;&gt;0,VLOOKUP(C3941,[1]!T_Resins[#Data],8,FALSE),"")</f>
        <v>60</v>
      </c>
      <c r="N3941">
        <f>IF(_xlfn.XLOOKUP(B3941,[1]Printers!$L:$L,[1]Printers!$R:$R,0,0)&gt;0,[1]Parameters!M3941,IF(SUM(E3941:J3941)&lt;&gt;0,VLOOKUP(C3941,[1]!T_Resins[#Data],9,FALSE),""))</f>
        <v>60</v>
      </c>
      <c r="O3941" t="str">
        <f t="shared" si="61"/>
        <v>WanhaoD7</v>
      </c>
    </row>
    <row r="3942" spans="1:15" x14ac:dyDescent="0.25">
      <c r="A3942" t="str">
        <f t="array" ref="A3942">IF(ROW()-1&gt;COUNTA([1]!T_Printers[Printers])*COUNTA([1]!T_Resins[Resins]),"",INDEX([1]!T_Printers[Printers],INT((ROW()-2)/COUNTA([1]!T_Resins[Resins])+1)))</f>
        <v xml:space="preserve">Wanhao D7 </v>
      </c>
      <c r="B3942" t="str">
        <f>_xlfn.XLOOKUP(A3942,[1]!T_Printers[Printers],[1]!T_Printers[Icon link],,0)</f>
        <v>WanhaoD7</v>
      </c>
      <c r="C3942" t="str">
        <f t="array" ref="C3942">IF(ROW()-1&gt;COUNTA([1]!T_Printers[Printers])*COUNTA([1]!T_Resins[Resins]),"",INDEX([1]!T_Resins[Resins],MOD(ROW()-2,COUNTA([1]!T_Resins[Resins]))+1))</f>
        <v>Dental Tray</v>
      </c>
      <c r="D3942">
        <f>IF(SUM(E3942:J3942)&lt;&gt;0,IF(ROW()-1&gt;COUNTA([1]!T_Printers[Printers])*COUNTA([1]!T_Resins[Resins]),"",2),"")</f>
        <v>2</v>
      </c>
      <c r="E3942" t="str" cm="1">
        <f t="array" ref="E3942">IFERROR(IF(ROW()-1&gt;COUNTA([1]!T_Printers[Printers])*COUNTA([1]!T_Resins[Resins]),"",_xlfn.IFS(ROUND(VLOOKUP(C3942,[1]!T_Resins[#Data],2,FALSE)/VLOOKUP(A3942,[1]!T_Printers[#Data],5,FALSE),1)&lt;=_xlfn.XLOOKUP(B3942,[1]Printers!L:L,[1]Printers!O:O,1,0,),ROUND(VLOOKUP(C3942,[1]!T_Resins[#Data],2,FALSE)/VLOOKUP(A3942,[1]!T_Printers[#Data],5,FALSE),1),ROUND(VLOOKUP(C3942,[1]!T_Resins[#Data],2,FALSE)/VLOOKUP(A3942,[1]!T_Printers[#Data],5,FALSE),1)&gt;_xlfn.XLOOKUP(B3942,[1]Printers!L:L,[1]Printers!O:O,1,0,),10)),"Используйте слой 100 мкм")</f>
        <v>Используйте слой 100 мкм</v>
      </c>
      <c r="F3942" t="str">
        <f>IFERROR(IF(ROUND(_xlfn.XLOOKUP([1]Parameters!B3942,[1]Printers!L:L,[1]Printers!Q:Q,,0)*E3942/10,0)*10&lt;_xlfn.XLOOKUP([1]Parameters!B3942,[1]Printers!L:L,[1]Printers!P:P,,0),ROUND(_xlfn.XLOOKUP([1]Parameters!B3942,[1]Printers!L:L,[1]Printers!Q:Q,,0)*E3942/10,0)*10,_xlfn.XLOOKUP([1]Parameters!B3942,[1]Printers!L:L,[1]Printers!P:P,,0)),"")</f>
        <v/>
      </c>
      <c r="G3942" cm="1">
        <f t="array" ref="G3942">IFERROR(IF(ROW()-1&gt;COUNTA([1]!T_Printers[Printers])*COUNTA([1]!T_Resins[Resins]),"",_xlfn.IFS(ROUND(VLOOKUP(C3942,[1]!T_Resins[#Data],3,FALSE)/VLOOKUP(A3942,[1]!T_Printers[#Data],5,FALSE),1)&lt;=_xlfn.XLOOKUP(B3942,[1]Printers!L:L,[1]Printers!O:O,1,0,),ROUND(VLOOKUP(C3942,[1]!T_Resins[#Data],3,FALSE)/VLOOKUP(A3942,[1]!T_Printers[#Data],5,FALSE),1),ROUND(VLOOKUP(C3942,[1]!T_Resins[#Data],3,FALSE)/VLOOKUP(A3942,[1]!T_Printers[#Data],5,FALSE),1)&gt;_xlfn.XLOOKUP(B3942,[1]Printers!L:L,[1]Printers!O:O,1,0,),10)),"")</f>
        <v>19</v>
      </c>
      <c r="H3942">
        <f>IFERROR(IF(ROUND(_xlfn.XLOOKUP([1]Parameters!B3942,[1]Printers!L:L,[1]Printers!Q:Q,,0)*G3942/10,0)*10&lt;_xlfn.XLOOKUP([1]Parameters!B3942,[1]Printers!L:L,[1]Printers!P:P,,0),ROUND(_xlfn.XLOOKUP([1]Parameters!B3942,[1]Printers!L:L,[1]Printers!Q:Q,,0)*G3942/10,0)*10,_xlfn.XLOOKUP([1]Parameters!B3942,[1]Printers!L:L,[1]Printers!P:P,,0)),"")</f>
        <v>100</v>
      </c>
      <c r="I3942" s="3" cm="1">
        <f t="array" ref="I3942">IFERROR(IF(ROW()-1&gt;COUNTA([1]!T_Printers[Printers])*COUNTA([1]!T_Resins[Resins]),"",_xlfn.IFS(ROUND(VLOOKUP(C3942,[1]!T_Resins[#Data],4,FALSE)/VLOOKUP(A3942,[1]!T_Printers[#Data],5,FALSE),1)&lt;=_xlfn.XLOOKUP(B3942,[1]Printers!L:L,[1]Printers!O:O,1,0,),ROUND(VLOOKUP(C3942,[1]!T_Resins[#Data],4,FALSE)/VLOOKUP(A3942,[1]!T_Printers[#Data],5,FALSE),1),ROUND(VLOOKUP(C3942,[1]!T_Resins[#Data],4,FALSE)/VLOOKUP(A3942,[1]!T_Printers[#Data],5,FALSE),1)&gt;_xlfn.XLOOKUP(B3942,[1]Printers!L:L,[1]Printers!O:O,1,0,),"")),"")</f>
        <v>23.8</v>
      </c>
      <c r="J3942">
        <f>IFERROR(IF(ROUND(_xlfn.XLOOKUP([1]Parameters!B3942,[1]Printers!L:L,[1]Printers!Q:Q,,0)*I3942/10,0)*10&lt;_xlfn.XLOOKUP([1]Parameters!B3942,[1]Printers!L:L,[1]Printers!P:P,,0),ROUND(_xlfn.XLOOKUP([1]Parameters!B3942,[1]Printers!L:L,[1]Printers!Q:Q,,0)*I3942/10,0)*10,_xlfn.XLOOKUP([1]Parameters!B3942,[1]Printers!L:L,[1]Printers!P:P,,0)),"")</f>
        <v>100</v>
      </c>
      <c r="K3942">
        <f>IF(SUM(E3942:J3942)&lt;&gt;0,VLOOKUP(A3942,[1]!T_Printers[#Data],10,FALSE)+VLOOKUP(C3942,[1]!T_Resins[#Data],10,FALSE),"")</f>
        <v>2</v>
      </c>
      <c r="L3942">
        <f>IF(SUM(E3942:J3942)&lt;&gt;0,VLOOKUP(A3942,[1]!T_Printers[#Data],11,FALSE),"")</f>
        <v>5</v>
      </c>
      <c r="M3942">
        <f>IF(SUM(E3942:J3942)&lt;&gt;0,VLOOKUP(C3942,[1]!T_Resins[#Data],8,FALSE),"")</f>
        <v>120</v>
      </c>
      <c r="N3942">
        <f>IF(_xlfn.XLOOKUP(B3942,[1]Printers!$L:$L,[1]Printers!$R:$R,0,0)&gt;0,[1]Parameters!M3942,IF(SUM(E3942:J3942)&lt;&gt;0,VLOOKUP(C3942,[1]!T_Resins[#Data],9,FALSE),""))</f>
        <v>180</v>
      </c>
      <c r="O3942" t="str">
        <f t="shared" si="61"/>
        <v>WanhaoD7</v>
      </c>
    </row>
    <row r="3943" spans="1:15" x14ac:dyDescent="0.25">
      <c r="A3943" t="str">
        <f t="array" ref="A3943">IF(ROW()-1&gt;COUNTA([1]!T_Printers[Printers])*COUNTA([1]!T_Resins[Resins]),"",INDEX([1]!T_Printers[Printers],INT((ROW()-2)/COUNTA([1]!T_Resins[Resins])+1)))</f>
        <v xml:space="preserve">Wanhao D7 </v>
      </c>
      <c r="B3943" t="str">
        <f>_xlfn.XLOOKUP(A3943,[1]!T_Printers[Printers],[1]!T_Printers[Icon link],,0)</f>
        <v>WanhaoD7</v>
      </c>
      <c r="C3943" t="str">
        <f t="array" ref="C3943">IF(ROW()-1&gt;COUNTA([1]!T_Printers[Printers])*COUNTA([1]!T_Resins[Resins]),"",INDEX([1]!T_Resins[Resins],MOD(ROW()-2,COUNTA([1]!T_Resins[Resins]))+1))</f>
        <v>Dental Yellow Clear</v>
      </c>
      <c r="D3943">
        <f>IF(SUM(E3943:J3943)&lt;&gt;0,IF(ROW()-1&gt;COUNTA([1]!T_Printers[Printers])*COUNTA([1]!T_Resins[Resins]),"",2),"")</f>
        <v>2</v>
      </c>
      <c r="E3943" cm="1">
        <f t="array" ref="E3943">IFERROR(IF(ROW()-1&gt;COUNTA([1]!T_Printers[Printers])*COUNTA([1]!T_Resins[Resins]),"",_xlfn.IFS(ROUND(VLOOKUP(C3943,[1]!T_Resins[#Data],2,FALSE)/VLOOKUP(A3943,[1]!T_Printers[#Data],5,FALSE),1)&lt;=_xlfn.XLOOKUP(B3943,[1]Printers!L:L,[1]Printers!O:O,1,0,),ROUND(VLOOKUP(C3943,[1]!T_Resins[#Data],2,FALSE)/VLOOKUP(A3943,[1]!T_Printers[#Data],5,FALSE),1),ROUND(VLOOKUP(C3943,[1]!T_Resins[#Data],2,FALSE)/VLOOKUP(A3943,[1]!T_Printers[#Data],5,FALSE),1)&gt;_xlfn.XLOOKUP(B3943,[1]Printers!L:L,[1]Printers!O:O,1,0,),10)),"Используйте слой 100 мкм")</f>
        <v>8.3000000000000007</v>
      </c>
      <c r="F3943">
        <f>IFERROR(IF(ROUND(_xlfn.XLOOKUP([1]Parameters!B3943,[1]Printers!L:L,[1]Printers!Q:Q,,0)*E3943/10,0)*10&lt;_xlfn.XLOOKUP([1]Parameters!B3943,[1]Printers!L:L,[1]Printers!P:P,,0),ROUND(_xlfn.XLOOKUP([1]Parameters!B3943,[1]Printers!L:L,[1]Printers!Q:Q,,0)*E3943/10,0)*10,_xlfn.XLOOKUP([1]Parameters!B3943,[1]Printers!L:L,[1]Printers!P:P,,0)),"")</f>
        <v>70</v>
      </c>
      <c r="G3943" cm="1">
        <f t="array" ref="G3943">IFERROR(IF(ROW()-1&gt;COUNTA([1]!T_Printers[Printers])*COUNTA([1]!T_Resins[Resins]),"",_xlfn.IFS(ROUND(VLOOKUP(C3943,[1]!T_Resins[#Data],3,FALSE)/VLOOKUP(A3943,[1]!T_Printers[#Data],5,FALSE),1)&lt;=_xlfn.XLOOKUP(B3943,[1]Printers!L:L,[1]Printers!O:O,1,0,),ROUND(VLOOKUP(C3943,[1]!T_Resins[#Data],3,FALSE)/VLOOKUP(A3943,[1]!T_Printers[#Data],5,FALSE),1),ROUND(VLOOKUP(C3943,[1]!T_Resins[#Data],3,FALSE)/VLOOKUP(A3943,[1]!T_Printers[#Data],5,FALSE),1)&gt;_xlfn.XLOOKUP(B3943,[1]Printers!L:L,[1]Printers!O:O,1,0,),10)),"")</f>
        <v>10.8</v>
      </c>
      <c r="H3943">
        <f>IFERROR(IF(ROUND(_xlfn.XLOOKUP([1]Parameters!B3943,[1]Printers!L:L,[1]Printers!Q:Q,,0)*G3943/10,0)*10&lt;_xlfn.XLOOKUP([1]Parameters!B3943,[1]Printers!L:L,[1]Printers!P:P,,0),ROUND(_xlfn.XLOOKUP([1]Parameters!B3943,[1]Printers!L:L,[1]Printers!Q:Q,,0)*G3943/10,0)*10,_xlfn.XLOOKUP([1]Parameters!B3943,[1]Printers!L:L,[1]Printers!P:P,,0)),"")</f>
        <v>100</v>
      </c>
      <c r="I3943" s="3" t="str" cm="1">
        <f t="array" ref="I3943">IFERROR(IF(ROW()-1&gt;COUNTA([1]!T_Printers[Printers])*COUNTA([1]!T_Resins[Resins]),"",_xlfn.IFS(ROUND(VLOOKUP(C3943,[1]!T_Resins[#Data],4,FALSE)/VLOOKUP(A3943,[1]!T_Printers[#Data],5,FALSE),1)&lt;=_xlfn.XLOOKUP(B3943,[1]Printers!L:L,[1]Printers!O:O,1,0,),ROUND(VLOOKUP(C3943,[1]!T_Resins[#Data],4,FALSE)/VLOOKUP(A3943,[1]!T_Printers[#Data],5,FALSE),1),ROUND(VLOOKUP(C3943,[1]!T_Resins[#Data],4,FALSE)/VLOOKUP(A3943,[1]!T_Printers[#Data],5,FALSE),1)&gt;_xlfn.XLOOKUP(B3943,[1]Printers!L:L,[1]Printers!O:O,1,0,),"")),"")</f>
        <v/>
      </c>
      <c r="J3943" t="str">
        <f>IFERROR(IF(ROUND(_xlfn.XLOOKUP([1]Parameters!B3943,[1]Printers!L:L,[1]Printers!Q:Q,,0)*I3943/10,0)*10&lt;_xlfn.XLOOKUP([1]Parameters!B3943,[1]Printers!L:L,[1]Printers!P:P,,0),ROUND(_xlfn.XLOOKUP([1]Parameters!B3943,[1]Printers!L:L,[1]Printers!Q:Q,,0)*I3943/10,0)*10,_xlfn.XLOOKUP([1]Parameters!B3943,[1]Printers!L:L,[1]Printers!P:P,,0)),"")</f>
        <v/>
      </c>
      <c r="K3943">
        <f>IF(SUM(E3943:J3943)&lt;&gt;0,VLOOKUP(A3943,[1]!T_Printers[#Data],10,FALSE)+VLOOKUP(C3943,[1]!T_Resins[#Data],10,FALSE),"")</f>
        <v>2</v>
      </c>
      <c r="L3943">
        <f>IF(SUM(E3943:J3943)&lt;&gt;0,VLOOKUP(A3943,[1]!T_Printers[#Data],11,FALSE),"")</f>
        <v>5</v>
      </c>
      <c r="M3943">
        <f>IF(SUM(E3943:J3943)&lt;&gt;0,VLOOKUP(C3943,[1]!T_Resins[#Data],8,FALSE),"")</f>
        <v>120</v>
      </c>
      <c r="N3943">
        <f>IF(_xlfn.XLOOKUP(B3943,[1]Printers!$L:$L,[1]Printers!$R:$R,0,0)&gt;0,[1]Parameters!M3943,IF(SUM(E3943:J3943)&lt;&gt;0,VLOOKUP(C3943,[1]!T_Resins[#Data],9,FALSE),""))</f>
        <v>180</v>
      </c>
      <c r="O3943" t="str">
        <f t="shared" si="61"/>
        <v>WanhaoD7</v>
      </c>
    </row>
    <row r="3944" spans="1:15" x14ac:dyDescent="0.25">
      <c r="A3944" t="str">
        <f t="array" ref="A3944">IF(ROW()-1&gt;COUNTA([1]!T_Printers[Printers])*COUNTA([1]!T_Resins[Resins]),"",INDEX([1]!T_Printers[Printers],INT((ROW()-2)/COUNTA([1]!T_Resins[Resins])+1)))</f>
        <v xml:space="preserve">Wanhao D7 </v>
      </c>
      <c r="B3944" t="str">
        <f>_xlfn.XLOOKUP(A3944,[1]!T_Printers[Printers],[1]!T_Printers[Icon link],,0)</f>
        <v>WanhaoD7</v>
      </c>
      <c r="C3944" t="str">
        <f t="array" ref="C3944">IF(ROW()-1&gt;COUNTA([1]!T_Printers[Printers])*COUNTA([1]!T_Resins[Resins]),"",INDEX([1]!T_Resins[Resins],MOD(ROW()-2,COUNTA([1]!T_Resins[Resins]))+1))</f>
        <v>Dental Yellow Clear PRO</v>
      </c>
      <c r="D3944">
        <f>IF(SUM(E3944:J3944)&lt;&gt;0,IF(ROW()-1&gt;COUNTA([1]!T_Printers[Printers])*COUNTA([1]!T_Resins[Resins]),"",2),"")</f>
        <v>2</v>
      </c>
      <c r="E3944" cm="1">
        <f t="array" ref="E3944">IFERROR(IF(ROW()-1&gt;COUNTA([1]!T_Printers[Printers])*COUNTA([1]!T_Resins[Resins]),"",_xlfn.IFS(ROUND(VLOOKUP(C3944,[1]!T_Resins[#Data],2,FALSE)/VLOOKUP(A3944,[1]!T_Printers[#Data],5,FALSE),1)&lt;=_xlfn.XLOOKUP(B3944,[1]Printers!L:L,[1]Printers!O:O,1,0,),ROUND(VLOOKUP(C3944,[1]!T_Resins[#Data],2,FALSE)/VLOOKUP(A3944,[1]!T_Printers[#Data],5,FALSE),1),ROUND(VLOOKUP(C3944,[1]!T_Resins[#Data],2,FALSE)/VLOOKUP(A3944,[1]!T_Printers[#Data],5,FALSE),1)&gt;_xlfn.XLOOKUP(B3944,[1]Printers!L:L,[1]Printers!O:O,1,0,),10)),"Используйте слой 100 мкм")</f>
        <v>21.5</v>
      </c>
      <c r="F3944">
        <f>IFERROR(IF(ROUND(_xlfn.XLOOKUP([1]Parameters!B3944,[1]Printers!L:L,[1]Printers!Q:Q,,0)*E3944/10,0)*10&lt;_xlfn.XLOOKUP([1]Parameters!B3944,[1]Printers!L:L,[1]Printers!P:P,,0),ROUND(_xlfn.XLOOKUP([1]Parameters!B3944,[1]Printers!L:L,[1]Printers!Q:Q,,0)*E3944/10,0)*10,_xlfn.XLOOKUP([1]Parameters!B3944,[1]Printers!L:L,[1]Printers!P:P,,0)),"")</f>
        <v>100</v>
      </c>
      <c r="G3944" cm="1">
        <f t="array" ref="G3944">IFERROR(IF(ROW()-1&gt;COUNTA([1]!T_Printers[Printers])*COUNTA([1]!T_Resins[Resins]),"",_xlfn.IFS(ROUND(VLOOKUP(C3944,[1]!T_Resins[#Data],3,FALSE)/VLOOKUP(A3944,[1]!T_Printers[#Data],5,FALSE),1)&lt;=_xlfn.XLOOKUP(B3944,[1]Printers!L:L,[1]Printers!O:O,1,0,),ROUND(VLOOKUP(C3944,[1]!T_Resins[#Data],3,FALSE)/VLOOKUP(A3944,[1]!T_Printers[#Data],5,FALSE),1),ROUND(VLOOKUP(C3944,[1]!T_Resins[#Data],3,FALSE)/VLOOKUP(A3944,[1]!T_Printers[#Data],5,FALSE),1)&gt;_xlfn.XLOOKUP(B3944,[1]Printers!L:L,[1]Printers!O:O,1,0,),10)),"")</f>
        <v>27.8</v>
      </c>
      <c r="H3944">
        <f>IFERROR(IF(ROUND(_xlfn.XLOOKUP([1]Parameters!B3944,[1]Printers!L:L,[1]Printers!Q:Q,,0)*G3944/10,0)*10&lt;_xlfn.XLOOKUP([1]Parameters!B3944,[1]Printers!L:L,[1]Printers!P:P,,0),ROUND(_xlfn.XLOOKUP([1]Parameters!B3944,[1]Printers!L:L,[1]Printers!Q:Q,,0)*G3944/10,0)*10,_xlfn.XLOOKUP([1]Parameters!B3944,[1]Printers!L:L,[1]Printers!P:P,,0)),"")</f>
        <v>100</v>
      </c>
      <c r="I3944" s="3" t="str" cm="1">
        <f t="array" ref="I3944">IFERROR(IF(ROW()-1&gt;COUNTA([1]!T_Printers[Printers])*COUNTA([1]!T_Resins[Resins]),"",_xlfn.IFS(ROUND(VLOOKUP(C3944,[1]!T_Resins[#Data],4,FALSE)/VLOOKUP(A3944,[1]!T_Printers[#Data],5,FALSE),1)&lt;=_xlfn.XLOOKUP(B3944,[1]Printers!L:L,[1]Printers!O:O,1,0,),ROUND(VLOOKUP(C3944,[1]!T_Resins[#Data],4,FALSE)/VLOOKUP(A3944,[1]!T_Printers[#Data],5,FALSE),1),ROUND(VLOOKUP(C3944,[1]!T_Resins[#Data],4,FALSE)/VLOOKUP(A3944,[1]!T_Printers[#Data],5,FALSE),1)&gt;_xlfn.XLOOKUP(B3944,[1]Printers!L:L,[1]Printers!O:O,1,0,),"")),"")</f>
        <v/>
      </c>
      <c r="J3944" t="str">
        <f>IFERROR(IF(ROUND(_xlfn.XLOOKUP([1]Parameters!B3944,[1]Printers!L:L,[1]Printers!Q:Q,,0)*I3944/10,0)*10&lt;_xlfn.XLOOKUP([1]Parameters!B3944,[1]Printers!L:L,[1]Printers!P:P,,0),ROUND(_xlfn.XLOOKUP([1]Parameters!B3944,[1]Printers!L:L,[1]Printers!Q:Q,,0)*I3944/10,0)*10,_xlfn.XLOOKUP([1]Parameters!B3944,[1]Printers!L:L,[1]Printers!P:P,,0)),"")</f>
        <v/>
      </c>
      <c r="K3944">
        <f>IF(SUM(E3944:J3944)&lt;&gt;0,VLOOKUP(A3944,[1]!T_Printers[#Data],10,FALSE)+VLOOKUP(C3944,[1]!T_Resins[#Data],10,FALSE),"")</f>
        <v>2</v>
      </c>
      <c r="L3944">
        <f>IF(SUM(E3944:J3944)&lt;&gt;0,VLOOKUP(A3944,[1]!T_Printers[#Data],11,FALSE),"")</f>
        <v>5</v>
      </c>
      <c r="M3944">
        <f>IF(SUM(E3944:J3944)&lt;&gt;0,VLOOKUP(C3944,[1]!T_Resins[#Data],8,FALSE),"")</f>
        <v>120</v>
      </c>
      <c r="N3944">
        <f>IF(_xlfn.XLOOKUP(B3944,[1]Printers!$L:$L,[1]Printers!$R:$R,0,0)&gt;0,[1]Parameters!M3944,IF(SUM(E3944:J3944)&lt;&gt;0,VLOOKUP(C3944,[1]!T_Resins[#Data],9,FALSE),""))</f>
        <v>180</v>
      </c>
      <c r="O3944" t="str">
        <f t="shared" si="61"/>
        <v>WanhaoD7</v>
      </c>
    </row>
    <row r="3945" spans="1:15" x14ac:dyDescent="0.25">
      <c r="A3945" t="str">
        <f t="array" ref="A3945">IF(ROW()-1&gt;COUNTA([1]!T_Printers[Printers])*COUNTA([1]!T_Resins[Resins]),"",INDEX([1]!T_Printers[Printers],INT((ROW()-2)/COUNTA([1]!T_Resins[Resins])+1)))</f>
        <v xml:space="preserve">Wanhao D7 </v>
      </c>
      <c r="B3945" t="str">
        <f>_xlfn.XLOOKUP(A3945,[1]!T_Printers[Printers],[1]!T_Printers[Icon link],,0)</f>
        <v>WanhaoD7</v>
      </c>
      <c r="C3945" t="str">
        <f t="array" ref="C3945">IF(ROW()-1&gt;COUNTA([1]!T_Printers[Printers])*COUNTA([1]!T_Resins[Resins]),"",INDEX([1]!T_Resins[Resins],MOD(ROW()-2,COUNTA([1]!T_Resins[Resins]))+1))</f>
        <v>Industrial ABS Black</v>
      </c>
      <c r="D3945">
        <f>IF(SUM(E3945:J3945)&lt;&gt;0,IF(ROW()-1&gt;COUNTA([1]!T_Printers[Printers])*COUNTA([1]!T_Resins[Resins]),"",2),"")</f>
        <v>2</v>
      </c>
      <c r="E3945" cm="1">
        <f t="array" ref="E3945">IFERROR(IF(ROW()-1&gt;COUNTA([1]!T_Printers[Printers])*COUNTA([1]!T_Resins[Resins]),"",_xlfn.IFS(ROUND(VLOOKUP(C3945,[1]!T_Resins[#Data],2,FALSE)/VLOOKUP(A3945,[1]!T_Printers[#Data],5,FALSE),1)&lt;=_xlfn.XLOOKUP(B3945,[1]Printers!L:L,[1]Printers!O:O,1,0,),ROUND(VLOOKUP(C3945,[1]!T_Resins[#Data],2,FALSE)/VLOOKUP(A3945,[1]!T_Printers[#Data],5,FALSE),1),ROUND(VLOOKUP(C3945,[1]!T_Resins[#Data],2,FALSE)/VLOOKUP(A3945,[1]!T_Printers[#Data],5,FALSE),1)&gt;_xlfn.XLOOKUP(B3945,[1]Printers!L:L,[1]Printers!O:O,1,0,),10)),"Используйте слой 100 мкм")</f>
        <v>17.100000000000001</v>
      </c>
      <c r="F3945">
        <f>IFERROR(IF(ROUND(_xlfn.XLOOKUP([1]Parameters!B3945,[1]Printers!L:L,[1]Printers!Q:Q,,0)*E3945/10,0)*10&lt;_xlfn.XLOOKUP([1]Parameters!B3945,[1]Printers!L:L,[1]Printers!P:P,,0),ROUND(_xlfn.XLOOKUP([1]Parameters!B3945,[1]Printers!L:L,[1]Printers!Q:Q,,0)*E3945/10,0)*10,_xlfn.XLOOKUP([1]Parameters!B3945,[1]Printers!L:L,[1]Printers!P:P,,0)),"")</f>
        <v>100</v>
      </c>
      <c r="G3945" cm="1">
        <f t="array" ref="G3945">IFERROR(IF(ROW()-1&gt;COUNTA([1]!T_Printers[Printers])*COUNTA([1]!T_Resins[Resins]),"",_xlfn.IFS(ROUND(VLOOKUP(C3945,[1]!T_Resins[#Data],3,FALSE)/VLOOKUP(A3945,[1]!T_Printers[#Data],5,FALSE),1)&lt;=_xlfn.XLOOKUP(B3945,[1]Printers!L:L,[1]Printers!O:O,1,0,),ROUND(VLOOKUP(C3945,[1]!T_Resins[#Data],3,FALSE)/VLOOKUP(A3945,[1]!T_Printers[#Data],5,FALSE),1),ROUND(VLOOKUP(C3945,[1]!T_Resins[#Data],3,FALSE)/VLOOKUP(A3945,[1]!T_Printers[#Data],5,FALSE),1)&gt;_xlfn.XLOOKUP(B3945,[1]Printers!L:L,[1]Printers!O:O,1,0,),10)),"")</f>
        <v>22.1</v>
      </c>
      <c r="H3945">
        <f>IFERROR(IF(ROUND(_xlfn.XLOOKUP([1]Parameters!B3945,[1]Printers!L:L,[1]Printers!Q:Q,,0)*G3945/10,0)*10&lt;_xlfn.XLOOKUP([1]Parameters!B3945,[1]Printers!L:L,[1]Printers!P:P,,0),ROUND(_xlfn.XLOOKUP([1]Parameters!B3945,[1]Printers!L:L,[1]Printers!Q:Q,,0)*G3945/10,0)*10,_xlfn.XLOOKUP([1]Parameters!B3945,[1]Printers!L:L,[1]Printers!P:P,,0)),"")</f>
        <v>100</v>
      </c>
      <c r="I3945" s="3" t="str" cm="1">
        <f t="array" ref="I3945">IFERROR(IF(ROW()-1&gt;COUNTA([1]!T_Printers[Printers])*COUNTA([1]!T_Resins[Resins]),"",_xlfn.IFS(ROUND(VLOOKUP(C3945,[1]!T_Resins[#Data],4,FALSE)/VLOOKUP(A3945,[1]!T_Printers[#Data],5,FALSE),1)&lt;=_xlfn.XLOOKUP(B3945,[1]Printers!L:L,[1]Printers!O:O,1,0,),ROUND(VLOOKUP(C3945,[1]!T_Resins[#Data],4,FALSE)/VLOOKUP(A3945,[1]!T_Printers[#Data],5,FALSE),1),ROUND(VLOOKUP(C3945,[1]!T_Resins[#Data],4,FALSE)/VLOOKUP(A3945,[1]!T_Printers[#Data],5,FALSE),1)&gt;_xlfn.XLOOKUP(B3945,[1]Printers!L:L,[1]Printers!O:O,1,0,),"")),"")</f>
        <v/>
      </c>
      <c r="J3945" t="str">
        <f>IFERROR(IF(ROUND(_xlfn.XLOOKUP([1]Parameters!B3945,[1]Printers!L:L,[1]Printers!Q:Q,,0)*I3945/10,0)*10&lt;_xlfn.XLOOKUP([1]Parameters!B3945,[1]Printers!L:L,[1]Printers!P:P,,0),ROUND(_xlfn.XLOOKUP([1]Parameters!B3945,[1]Printers!L:L,[1]Printers!Q:Q,,0)*I3945/10,0)*10,_xlfn.XLOOKUP([1]Parameters!B3945,[1]Printers!L:L,[1]Printers!P:P,,0)),"")</f>
        <v/>
      </c>
      <c r="K3945">
        <f>IF(SUM(E3945:J3945)&lt;&gt;0,VLOOKUP(A3945,[1]!T_Printers[#Data],10,FALSE)+VLOOKUP(C3945,[1]!T_Resins[#Data],10,FALSE),"")</f>
        <v>2</v>
      </c>
      <c r="L3945">
        <f>IF(SUM(E3945:J3945)&lt;&gt;0,VLOOKUP(A3945,[1]!T_Printers[#Data],11,FALSE),"")</f>
        <v>5</v>
      </c>
      <c r="M3945">
        <f>IF(SUM(E3945:J3945)&lt;&gt;0,VLOOKUP(C3945,[1]!T_Resins[#Data],8,FALSE),"")</f>
        <v>60</v>
      </c>
      <c r="N3945">
        <f>IF(_xlfn.XLOOKUP(B3945,[1]Printers!$L:$L,[1]Printers!$R:$R,0,0)&gt;0,[1]Parameters!M3945,IF(SUM(E3945:J3945)&lt;&gt;0,VLOOKUP(C3945,[1]!T_Resins[#Data],9,FALSE),""))</f>
        <v>60</v>
      </c>
      <c r="O3945" t="str">
        <f t="shared" si="61"/>
        <v>WanhaoD7</v>
      </c>
    </row>
    <row r="3946" spans="1:15" x14ac:dyDescent="0.25">
      <c r="A3946" t="str">
        <f t="array" ref="A3946">IF(ROW()-1&gt;COUNTA([1]!T_Printers[Printers])*COUNTA([1]!T_Resins[Resins]),"",INDEX([1]!T_Printers[Printers],INT((ROW()-2)/COUNTA([1]!T_Resins[Resins])+1)))</f>
        <v xml:space="preserve">Wanhao D7 </v>
      </c>
      <c r="B3946" t="str">
        <f>_xlfn.XLOOKUP(A3946,[1]!T_Printers[Printers],[1]!T_Printers[Icon link],,0)</f>
        <v>WanhaoD7</v>
      </c>
      <c r="C3946" t="str">
        <f t="array" ref="C3946">IF(ROW()-1&gt;COUNTA([1]!T_Printers[Printers])*COUNTA([1]!T_Resins[Resins]),"",INDEX([1]!T_Resins[Resins],MOD(ROW()-2,COUNTA([1]!T_Resins[Resins]))+1))</f>
        <v>Industrial ABS-Like Grey</v>
      </c>
      <c r="D3946">
        <f>IF(SUM(E3946:J3946)&lt;&gt;0,IF(ROW()-1&gt;COUNTA([1]!T_Printers[Printers])*COUNTA([1]!T_Resins[Resins]),"",2),"")</f>
        <v>2</v>
      </c>
      <c r="E3946" cm="1">
        <f t="array" ref="E3946">IFERROR(IF(ROW()-1&gt;COUNTA([1]!T_Printers[Printers])*COUNTA([1]!T_Resins[Resins]),"",_xlfn.IFS(ROUND(VLOOKUP(C3946,[1]!T_Resins[#Data],2,FALSE)/VLOOKUP(A3946,[1]!T_Printers[#Data],5,FALSE),1)&lt;=_xlfn.XLOOKUP(B3946,[1]Printers!L:L,[1]Printers!O:O,1,0,),ROUND(VLOOKUP(C3946,[1]!T_Resins[#Data],2,FALSE)/VLOOKUP(A3946,[1]!T_Printers[#Data],5,FALSE),1),ROUND(VLOOKUP(C3946,[1]!T_Resins[#Data],2,FALSE)/VLOOKUP(A3946,[1]!T_Printers[#Data],5,FALSE),1)&gt;_xlfn.XLOOKUP(B3946,[1]Printers!L:L,[1]Printers!O:O,1,0,),10)),"Используйте слой 100 мкм")</f>
        <v>16.899999999999999</v>
      </c>
      <c r="F3946">
        <f>IFERROR(IF(ROUND(_xlfn.XLOOKUP([1]Parameters!B3946,[1]Printers!L:L,[1]Printers!Q:Q,,0)*E3946/10,0)*10&lt;_xlfn.XLOOKUP([1]Parameters!B3946,[1]Printers!L:L,[1]Printers!P:P,,0),ROUND(_xlfn.XLOOKUP([1]Parameters!B3946,[1]Printers!L:L,[1]Printers!Q:Q,,0)*E3946/10,0)*10,_xlfn.XLOOKUP([1]Parameters!B3946,[1]Printers!L:L,[1]Printers!P:P,,0)),"")</f>
        <v>100</v>
      </c>
      <c r="G3946" cm="1">
        <f t="array" ref="G3946">IFERROR(IF(ROW()-1&gt;COUNTA([1]!T_Printers[Printers])*COUNTA([1]!T_Resins[Resins]),"",_xlfn.IFS(ROUND(VLOOKUP(C3946,[1]!T_Resins[#Data],3,FALSE)/VLOOKUP(A3946,[1]!T_Printers[#Data],5,FALSE),1)&lt;=_xlfn.XLOOKUP(B3946,[1]Printers!L:L,[1]Printers!O:O,1,0,),ROUND(VLOOKUP(C3946,[1]!T_Resins[#Data],3,FALSE)/VLOOKUP(A3946,[1]!T_Printers[#Data],5,FALSE),1),ROUND(VLOOKUP(C3946,[1]!T_Resins[#Data],3,FALSE)/VLOOKUP(A3946,[1]!T_Printers[#Data],5,FALSE),1)&gt;_xlfn.XLOOKUP(B3946,[1]Printers!L:L,[1]Printers!O:O,1,0,),10)),"")</f>
        <v>22</v>
      </c>
      <c r="H3946">
        <f>IFERROR(IF(ROUND(_xlfn.XLOOKUP([1]Parameters!B3946,[1]Printers!L:L,[1]Printers!Q:Q,,0)*G3946/10,0)*10&lt;_xlfn.XLOOKUP([1]Parameters!B3946,[1]Printers!L:L,[1]Printers!P:P,,0),ROUND(_xlfn.XLOOKUP([1]Parameters!B3946,[1]Printers!L:L,[1]Printers!Q:Q,,0)*G3946/10,0)*10,_xlfn.XLOOKUP([1]Parameters!B3946,[1]Printers!L:L,[1]Printers!P:P,,0)),"")</f>
        <v>100</v>
      </c>
      <c r="I3946" s="3" t="str" cm="1">
        <f t="array" ref="I3946">IFERROR(IF(ROW()-1&gt;COUNTA([1]!T_Printers[Printers])*COUNTA([1]!T_Resins[Resins]),"",_xlfn.IFS(ROUND(VLOOKUP(C3946,[1]!T_Resins[#Data],4,FALSE)/VLOOKUP(A3946,[1]!T_Printers[#Data],5,FALSE),1)&lt;=_xlfn.XLOOKUP(B3946,[1]Printers!L:L,[1]Printers!O:O,1,0,),ROUND(VLOOKUP(C3946,[1]!T_Resins[#Data],4,FALSE)/VLOOKUP(A3946,[1]!T_Printers[#Data],5,FALSE),1),ROUND(VLOOKUP(C3946,[1]!T_Resins[#Data],4,FALSE)/VLOOKUP(A3946,[1]!T_Printers[#Data],5,FALSE),1)&gt;_xlfn.XLOOKUP(B3946,[1]Printers!L:L,[1]Printers!O:O,1,0,),"")),"")</f>
        <v/>
      </c>
      <c r="J3946" t="str">
        <f>IFERROR(IF(ROUND(_xlfn.XLOOKUP([1]Parameters!B3946,[1]Printers!L:L,[1]Printers!Q:Q,,0)*I3946/10,0)*10&lt;_xlfn.XLOOKUP([1]Parameters!B3946,[1]Printers!L:L,[1]Printers!P:P,,0),ROUND(_xlfn.XLOOKUP([1]Parameters!B3946,[1]Printers!L:L,[1]Printers!Q:Q,,0)*I3946/10,0)*10,_xlfn.XLOOKUP([1]Parameters!B3946,[1]Printers!L:L,[1]Printers!P:P,,0)),"")</f>
        <v/>
      </c>
      <c r="K3946">
        <f>IF(SUM(E3946:J3946)&lt;&gt;0,VLOOKUP(A3946,[1]!T_Printers[#Data],10,FALSE)+VLOOKUP(C3946,[1]!T_Resins[#Data],10,FALSE),"")</f>
        <v>2</v>
      </c>
      <c r="L3946">
        <f>IF(SUM(E3946:J3946)&lt;&gt;0,VLOOKUP(A3946,[1]!T_Printers[#Data],11,FALSE),"")</f>
        <v>5</v>
      </c>
      <c r="M3946">
        <f>IF(SUM(E3946:J3946)&lt;&gt;0,VLOOKUP(C3946,[1]!T_Resins[#Data],8,FALSE),"")</f>
        <v>120</v>
      </c>
      <c r="N3946">
        <f>IF(_xlfn.XLOOKUP(B3946,[1]Printers!$L:$L,[1]Printers!$R:$R,0,0)&gt;0,[1]Parameters!M3946,IF(SUM(E3946:J3946)&lt;&gt;0,VLOOKUP(C3946,[1]!T_Resins[#Data],9,FALSE),""))</f>
        <v>180</v>
      </c>
      <c r="O3946" t="str">
        <f t="shared" si="61"/>
        <v>WanhaoD7</v>
      </c>
    </row>
    <row r="3947" spans="1:15" x14ac:dyDescent="0.25">
      <c r="A3947" t="str">
        <f t="array" ref="A3947">IF(ROW()-1&gt;COUNTA([1]!T_Printers[Printers])*COUNTA([1]!T_Resins[Resins]),"",INDEX([1]!T_Printers[Printers],INT((ROW()-2)/COUNTA([1]!T_Resins[Resins])+1)))</f>
        <v xml:space="preserve">Wanhao D7 </v>
      </c>
      <c r="B3947" t="str">
        <f>_xlfn.XLOOKUP(A3947,[1]!T_Printers[Printers],[1]!T_Printers[Icon link],,0)</f>
        <v>WanhaoD7</v>
      </c>
      <c r="C3947" t="str">
        <f t="array" ref="C3947">IF(ROW()-1&gt;COUNTA([1]!T_Printers[Printers])*COUNTA([1]!T_Resins[Resins]),"",INDEX([1]!T_Resins[Resins],MOD(ROW()-2,COUNTA([1]!T_Resins[Resins]))+1))</f>
        <v>Industrial Flex Natural Clear</v>
      </c>
      <c r="D3947">
        <f>IF(SUM(E3947:J3947)&lt;&gt;0,IF(ROW()-1&gt;COUNTA([1]!T_Printers[Printers])*COUNTA([1]!T_Resins[Resins]),"",2),"")</f>
        <v>2</v>
      </c>
      <c r="E3947" cm="1">
        <f t="array" ref="E3947">IFERROR(IF(ROW()-1&gt;COUNTA([1]!T_Printers[Printers])*COUNTA([1]!T_Resins[Resins]),"",_xlfn.IFS(ROUND(VLOOKUP(C3947,[1]!T_Resins[#Data],2,FALSE)/VLOOKUP(A3947,[1]!T_Printers[#Data],5,FALSE),1)&lt;=_xlfn.XLOOKUP(B3947,[1]Printers!L:L,[1]Printers!O:O,1,0,),ROUND(VLOOKUP(C3947,[1]!T_Resins[#Data],2,FALSE)/VLOOKUP(A3947,[1]!T_Printers[#Data],5,FALSE),1),ROUND(VLOOKUP(C3947,[1]!T_Resins[#Data],2,FALSE)/VLOOKUP(A3947,[1]!T_Printers[#Data],5,FALSE),1)&gt;_xlfn.XLOOKUP(B3947,[1]Printers!L:L,[1]Printers!O:O,1,0,),10)),"Используйте слой 100 мкм")</f>
        <v>6.4</v>
      </c>
      <c r="F3947">
        <f>IFERROR(IF(ROUND(_xlfn.XLOOKUP([1]Parameters!B3947,[1]Printers!L:L,[1]Printers!Q:Q,,0)*E3947/10,0)*10&lt;_xlfn.XLOOKUP([1]Parameters!B3947,[1]Printers!L:L,[1]Printers!P:P,,0),ROUND(_xlfn.XLOOKUP([1]Parameters!B3947,[1]Printers!L:L,[1]Printers!Q:Q,,0)*E3947/10,0)*10,_xlfn.XLOOKUP([1]Parameters!B3947,[1]Printers!L:L,[1]Printers!P:P,,0)),"")</f>
        <v>60</v>
      </c>
      <c r="G3947" cm="1">
        <f t="array" ref="G3947">IFERROR(IF(ROW()-1&gt;COUNTA([1]!T_Printers[Printers])*COUNTA([1]!T_Resins[Resins]),"",_xlfn.IFS(ROUND(VLOOKUP(C3947,[1]!T_Resins[#Data],3,FALSE)/VLOOKUP(A3947,[1]!T_Printers[#Data],5,FALSE),1)&lt;=_xlfn.XLOOKUP(B3947,[1]Printers!L:L,[1]Printers!O:O,1,0,),ROUND(VLOOKUP(C3947,[1]!T_Resins[#Data],3,FALSE)/VLOOKUP(A3947,[1]!T_Printers[#Data],5,FALSE),1),ROUND(VLOOKUP(C3947,[1]!T_Resins[#Data],3,FALSE)/VLOOKUP(A3947,[1]!T_Printers[#Data],5,FALSE),1)&gt;_xlfn.XLOOKUP(B3947,[1]Printers!L:L,[1]Printers!O:O,1,0,),10)),"")</f>
        <v>8.3000000000000007</v>
      </c>
      <c r="H3947">
        <f>IFERROR(IF(ROUND(_xlfn.XLOOKUP([1]Parameters!B3947,[1]Printers!L:L,[1]Printers!Q:Q,,0)*G3947/10,0)*10&lt;_xlfn.XLOOKUP([1]Parameters!B3947,[1]Printers!L:L,[1]Printers!P:P,,0),ROUND(_xlfn.XLOOKUP([1]Parameters!B3947,[1]Printers!L:L,[1]Printers!Q:Q,,0)*G3947/10,0)*10,_xlfn.XLOOKUP([1]Parameters!B3947,[1]Printers!L:L,[1]Printers!P:P,,0)),"")</f>
        <v>70</v>
      </c>
      <c r="I3947" s="3" t="str" cm="1">
        <f t="array" ref="I3947">IFERROR(IF(ROW()-1&gt;COUNTA([1]!T_Printers[Printers])*COUNTA([1]!T_Resins[Resins]),"",_xlfn.IFS(ROUND(VLOOKUP(C3947,[1]!T_Resins[#Data],4,FALSE)/VLOOKUP(A3947,[1]!T_Printers[#Data],5,FALSE),1)&lt;=_xlfn.XLOOKUP(B3947,[1]Printers!L:L,[1]Printers!O:O,1,0,),ROUND(VLOOKUP(C3947,[1]!T_Resins[#Data],4,FALSE)/VLOOKUP(A3947,[1]!T_Printers[#Data],5,FALSE),1),ROUND(VLOOKUP(C3947,[1]!T_Resins[#Data],4,FALSE)/VLOOKUP(A3947,[1]!T_Printers[#Data],5,FALSE),1)&gt;_xlfn.XLOOKUP(B3947,[1]Printers!L:L,[1]Printers!O:O,1,0,),"")),"")</f>
        <v/>
      </c>
      <c r="J3947" t="str">
        <f>IFERROR(IF(ROUND(_xlfn.XLOOKUP([1]Parameters!B3947,[1]Printers!L:L,[1]Printers!Q:Q,,0)*I3947/10,0)*10&lt;_xlfn.XLOOKUP([1]Parameters!B3947,[1]Printers!L:L,[1]Printers!P:P,,0),ROUND(_xlfn.XLOOKUP([1]Parameters!B3947,[1]Printers!L:L,[1]Printers!Q:Q,,0)*I3947/10,0)*10,_xlfn.XLOOKUP([1]Parameters!B3947,[1]Printers!L:L,[1]Printers!P:P,,0)),"")</f>
        <v/>
      </c>
      <c r="K3947">
        <f>IF(SUM(E3947:J3947)&lt;&gt;0,VLOOKUP(A3947,[1]!T_Printers[#Data],10,FALSE)+VLOOKUP(C3947,[1]!T_Resins[#Data],10,FALSE),"")</f>
        <v>2</v>
      </c>
      <c r="L3947">
        <f>IF(SUM(E3947:J3947)&lt;&gt;0,VLOOKUP(A3947,[1]!T_Printers[#Data],11,FALSE),"")</f>
        <v>5</v>
      </c>
      <c r="M3947">
        <f>IF(SUM(E3947:J3947)&lt;&gt;0,VLOOKUP(C3947,[1]!T_Resins[#Data],8,FALSE),"")</f>
        <v>60</v>
      </c>
      <c r="N3947">
        <f>IF(_xlfn.XLOOKUP(B3947,[1]Printers!$L:$L,[1]Printers!$R:$R,0,0)&gt;0,[1]Parameters!M3947,IF(SUM(E3947:J3947)&lt;&gt;0,VLOOKUP(C3947,[1]!T_Resins[#Data],9,FALSE),""))</f>
        <v>60</v>
      </c>
      <c r="O3947" t="str">
        <f t="shared" si="61"/>
        <v>WanhaoD7</v>
      </c>
    </row>
    <row r="3948" spans="1:15" x14ac:dyDescent="0.25">
      <c r="A3948" t="str">
        <f t="array" ref="A3948">IF(ROW()-1&gt;COUNTA([1]!T_Printers[Printers])*COUNTA([1]!T_Resins[Resins]),"",INDEX([1]!T_Printers[Printers],INT((ROW()-2)/COUNTA([1]!T_Resins[Resins])+1)))</f>
        <v xml:space="preserve">Wanhao D7 </v>
      </c>
      <c r="B3948" t="str">
        <f>_xlfn.XLOOKUP(A3948,[1]!T_Printers[Printers],[1]!T_Printers[Icon link],,0)</f>
        <v>WanhaoD7</v>
      </c>
      <c r="C3948" t="str">
        <f t="array" ref="C3948">IF(ROW()-1&gt;COUNTA([1]!T_Printers[Printers])*COUNTA([1]!T_Resins[Resins]),"",INDEX([1]!T_Resins[Resins],MOD(ROW()-2,COUNTA([1]!T_Resins[Resins]))+1))</f>
        <v>Industrial Nylon Like</v>
      </c>
      <c r="D3948">
        <f>IF(SUM(E3948:J3948)&lt;&gt;0,IF(ROW()-1&gt;COUNTA([1]!T_Printers[Printers])*COUNTA([1]!T_Resins[Resins]),"",2),"")</f>
        <v>2</v>
      </c>
      <c r="E3948" cm="1">
        <f t="array" ref="E3948">IFERROR(IF(ROW()-1&gt;COUNTA([1]!T_Printers[Printers])*COUNTA([1]!T_Resins[Resins]),"",_xlfn.IFS(ROUND(VLOOKUP(C3948,[1]!T_Resins[#Data],2,FALSE)/VLOOKUP(A3948,[1]!T_Printers[#Data],5,FALSE),1)&lt;=_xlfn.XLOOKUP(B3948,[1]Printers!L:L,[1]Printers!O:O,1,0,),ROUND(VLOOKUP(C3948,[1]!T_Resins[#Data],2,FALSE)/VLOOKUP(A3948,[1]!T_Printers[#Data],5,FALSE),1),ROUND(VLOOKUP(C3948,[1]!T_Resins[#Data],2,FALSE)/VLOOKUP(A3948,[1]!T_Printers[#Data],5,FALSE),1)&gt;_xlfn.XLOOKUP(B3948,[1]Printers!L:L,[1]Printers!O:O,1,0,),10)),"Используйте слой 100 мкм")</f>
        <v>4.5999999999999996</v>
      </c>
      <c r="F3948">
        <f>IFERROR(IF(ROUND(_xlfn.XLOOKUP([1]Parameters!B3948,[1]Printers!L:L,[1]Printers!Q:Q,,0)*E3948/10,0)*10&lt;_xlfn.XLOOKUP([1]Parameters!B3948,[1]Printers!L:L,[1]Printers!P:P,,0),ROUND(_xlfn.XLOOKUP([1]Parameters!B3948,[1]Printers!L:L,[1]Printers!Q:Q,,0)*E3948/10,0)*10,_xlfn.XLOOKUP([1]Parameters!B3948,[1]Printers!L:L,[1]Printers!P:P,,0)),"")</f>
        <v>40</v>
      </c>
      <c r="G3948" cm="1">
        <f t="array" ref="G3948">IFERROR(IF(ROW()-1&gt;COUNTA([1]!T_Printers[Printers])*COUNTA([1]!T_Resins[Resins]),"",_xlfn.IFS(ROUND(VLOOKUP(C3948,[1]!T_Resins[#Data],3,FALSE)/VLOOKUP(A3948,[1]!T_Printers[#Data],5,FALSE),1)&lt;=_xlfn.XLOOKUP(B3948,[1]Printers!L:L,[1]Printers!O:O,1,0,),ROUND(VLOOKUP(C3948,[1]!T_Resins[#Data],3,FALSE)/VLOOKUP(A3948,[1]!T_Printers[#Data],5,FALSE),1),ROUND(VLOOKUP(C3948,[1]!T_Resins[#Data],3,FALSE)/VLOOKUP(A3948,[1]!T_Printers[#Data],5,FALSE),1)&gt;_xlfn.XLOOKUP(B3948,[1]Printers!L:L,[1]Printers!O:O,1,0,),10)),"")</f>
        <v>6.1</v>
      </c>
      <c r="H3948">
        <f>IFERROR(IF(ROUND(_xlfn.XLOOKUP([1]Parameters!B3948,[1]Printers!L:L,[1]Printers!Q:Q,,0)*G3948/10,0)*10&lt;_xlfn.XLOOKUP([1]Parameters!B3948,[1]Printers!L:L,[1]Printers!P:P,,0),ROUND(_xlfn.XLOOKUP([1]Parameters!B3948,[1]Printers!L:L,[1]Printers!Q:Q,,0)*G3948/10,0)*10,_xlfn.XLOOKUP([1]Parameters!B3948,[1]Printers!L:L,[1]Printers!P:P,,0)),"")</f>
        <v>50</v>
      </c>
      <c r="I3948" s="3" t="str" cm="1">
        <f t="array" ref="I3948">IFERROR(IF(ROW()-1&gt;COUNTA([1]!T_Printers[Printers])*COUNTA([1]!T_Resins[Resins]),"",_xlfn.IFS(ROUND(VLOOKUP(C3948,[1]!T_Resins[#Data],4,FALSE)/VLOOKUP(A3948,[1]!T_Printers[#Data],5,FALSE),1)&lt;=_xlfn.XLOOKUP(B3948,[1]Printers!L:L,[1]Printers!O:O,1,0,),ROUND(VLOOKUP(C3948,[1]!T_Resins[#Data],4,FALSE)/VLOOKUP(A3948,[1]!T_Printers[#Data],5,FALSE),1),ROUND(VLOOKUP(C3948,[1]!T_Resins[#Data],4,FALSE)/VLOOKUP(A3948,[1]!T_Printers[#Data],5,FALSE),1)&gt;_xlfn.XLOOKUP(B3948,[1]Printers!L:L,[1]Printers!O:O,1,0,),"")),"")</f>
        <v/>
      </c>
      <c r="J3948" t="str">
        <f>IFERROR(IF(ROUND(_xlfn.XLOOKUP([1]Parameters!B3948,[1]Printers!L:L,[1]Printers!Q:Q,,0)*I3948/10,0)*10&lt;_xlfn.XLOOKUP([1]Parameters!B3948,[1]Printers!L:L,[1]Printers!P:P,,0),ROUND(_xlfn.XLOOKUP([1]Parameters!B3948,[1]Printers!L:L,[1]Printers!Q:Q,,0)*I3948/10,0)*10,_xlfn.XLOOKUP([1]Parameters!B3948,[1]Printers!L:L,[1]Printers!P:P,,0)),"")</f>
        <v/>
      </c>
      <c r="K3948">
        <f>IF(SUM(E3948:J3948)&lt;&gt;0,VLOOKUP(A3948,[1]!T_Printers[#Data],10,FALSE)+VLOOKUP(C3948,[1]!T_Resins[#Data],10,FALSE),"")</f>
        <v>2</v>
      </c>
      <c r="L3948">
        <f>IF(SUM(E3948:J3948)&lt;&gt;0,VLOOKUP(A3948,[1]!T_Printers[#Data],11,FALSE),"")</f>
        <v>5</v>
      </c>
      <c r="M3948">
        <f>IF(SUM(E3948:J3948)&lt;&gt;0,VLOOKUP(C3948,[1]!T_Resins[#Data],8,FALSE),"")</f>
        <v>60</v>
      </c>
      <c r="N3948">
        <f>IF(_xlfn.XLOOKUP(B3948,[1]Printers!$L:$L,[1]Printers!$R:$R,0,0)&gt;0,[1]Parameters!M3948,IF(SUM(E3948:J3948)&lt;&gt;0,VLOOKUP(C3948,[1]!T_Resins[#Data],9,FALSE),""))</f>
        <v>60</v>
      </c>
      <c r="O3948" t="str">
        <f t="shared" si="61"/>
        <v>WanhaoD7</v>
      </c>
    </row>
    <row r="3949" spans="1:15" x14ac:dyDescent="0.25">
      <c r="A3949" t="str">
        <f t="array" ref="A3949">IF(ROW()-1&gt;COUNTA([1]!T_Printers[Printers])*COUNTA([1]!T_Resins[Resins]),"",INDEX([1]!T_Printers[Printers],INT((ROW()-2)/COUNTA([1]!T_Resins[Resins])+1)))</f>
        <v xml:space="preserve">Wanhao D7 </v>
      </c>
      <c r="B3949" t="str">
        <f>_xlfn.XLOOKUP(A3949,[1]!T_Printers[Printers],[1]!T_Printers[Icon link],,0)</f>
        <v>WanhaoD7</v>
      </c>
      <c r="C3949" t="str">
        <f t="array" ref="C3949">IF(ROW()-1&gt;COUNTA([1]!T_Printers[Printers])*COUNTA([1]!T_Resins[Resins]),"",INDEX([1]!T_Resins[Resins],MOD(ROW()-2,COUNTA([1]!T_Resins[Resins]))+1))</f>
        <v>Industrial PP-Like</v>
      </c>
      <c r="D3949">
        <f>IF(SUM(E3949:J3949)&lt;&gt;0,IF(ROW()-1&gt;COUNTA([1]!T_Printers[Printers])*COUNTA([1]!T_Resins[Resins]),"",2),"")</f>
        <v>2</v>
      </c>
      <c r="E3949" cm="1">
        <f t="array" ref="E3949">IFERROR(IF(ROW()-1&gt;COUNTA([1]!T_Printers[Printers])*COUNTA([1]!T_Resins[Resins]),"",_xlfn.IFS(ROUND(VLOOKUP(C3949,[1]!T_Resins[#Data],2,FALSE)/VLOOKUP(A3949,[1]!T_Printers[#Data],5,FALSE),1)&lt;=_xlfn.XLOOKUP(B3949,[1]Printers!L:L,[1]Printers!O:O,1,0,),ROUND(VLOOKUP(C3949,[1]!T_Resins[#Data],2,FALSE)/VLOOKUP(A3949,[1]!T_Printers[#Data],5,FALSE),1),ROUND(VLOOKUP(C3949,[1]!T_Resins[#Data],2,FALSE)/VLOOKUP(A3949,[1]!T_Printers[#Data],5,FALSE),1)&gt;_xlfn.XLOOKUP(B3949,[1]Printers!L:L,[1]Printers!O:O,1,0,),10)),"Используйте слой 100 мкм")</f>
        <v>18.600000000000001</v>
      </c>
      <c r="F3949">
        <f>IFERROR(IF(ROUND(_xlfn.XLOOKUP([1]Parameters!B3949,[1]Printers!L:L,[1]Printers!Q:Q,,0)*E3949/10,0)*10&lt;_xlfn.XLOOKUP([1]Parameters!B3949,[1]Printers!L:L,[1]Printers!P:P,,0),ROUND(_xlfn.XLOOKUP([1]Parameters!B3949,[1]Printers!L:L,[1]Printers!Q:Q,,0)*E3949/10,0)*10,_xlfn.XLOOKUP([1]Parameters!B3949,[1]Printers!L:L,[1]Printers!P:P,,0)),"")</f>
        <v>100</v>
      </c>
      <c r="G3949" cm="1">
        <f t="array" ref="G3949">IFERROR(IF(ROW()-1&gt;COUNTA([1]!T_Printers[Printers])*COUNTA([1]!T_Resins[Resins]),"",_xlfn.IFS(ROUND(VLOOKUP(C3949,[1]!T_Resins[#Data],3,FALSE)/VLOOKUP(A3949,[1]!T_Printers[#Data],5,FALSE),1)&lt;=_xlfn.XLOOKUP(B3949,[1]Printers!L:L,[1]Printers!O:O,1,0,),ROUND(VLOOKUP(C3949,[1]!T_Resins[#Data],3,FALSE)/VLOOKUP(A3949,[1]!T_Printers[#Data],5,FALSE),1),ROUND(VLOOKUP(C3949,[1]!T_Resins[#Data],3,FALSE)/VLOOKUP(A3949,[1]!T_Printers[#Data],5,FALSE),1)&gt;_xlfn.XLOOKUP(B3949,[1]Printers!L:L,[1]Printers!O:O,1,0,),10)),"")</f>
        <v>23.5</v>
      </c>
      <c r="H3949">
        <f>IFERROR(IF(ROUND(_xlfn.XLOOKUP([1]Parameters!B3949,[1]Printers!L:L,[1]Printers!Q:Q,,0)*G3949/10,0)*10&lt;_xlfn.XLOOKUP([1]Parameters!B3949,[1]Printers!L:L,[1]Printers!P:P,,0),ROUND(_xlfn.XLOOKUP([1]Parameters!B3949,[1]Printers!L:L,[1]Printers!Q:Q,,0)*G3949/10,0)*10,_xlfn.XLOOKUP([1]Parameters!B3949,[1]Printers!L:L,[1]Printers!P:P,,0)),"")</f>
        <v>100</v>
      </c>
      <c r="I3949" s="3" t="str" cm="1">
        <f t="array" ref="I3949">IFERROR(IF(ROW()-1&gt;COUNTA([1]!T_Printers[Printers])*COUNTA([1]!T_Resins[Resins]),"",_xlfn.IFS(ROUND(VLOOKUP(C3949,[1]!T_Resins[#Data],4,FALSE)/VLOOKUP(A3949,[1]!T_Printers[#Data],5,FALSE),1)&lt;=_xlfn.XLOOKUP(B3949,[1]Printers!L:L,[1]Printers!O:O,1,0,),ROUND(VLOOKUP(C3949,[1]!T_Resins[#Data],4,FALSE)/VLOOKUP(A3949,[1]!T_Printers[#Data],5,FALSE),1),ROUND(VLOOKUP(C3949,[1]!T_Resins[#Data],4,FALSE)/VLOOKUP(A3949,[1]!T_Printers[#Data],5,FALSE),1)&gt;_xlfn.XLOOKUP(B3949,[1]Printers!L:L,[1]Printers!O:O,1,0,),"")),"")</f>
        <v/>
      </c>
      <c r="J3949" t="str">
        <f>IFERROR(IF(ROUND(_xlfn.XLOOKUP([1]Parameters!B3949,[1]Printers!L:L,[1]Printers!Q:Q,,0)*I3949/10,0)*10&lt;_xlfn.XLOOKUP([1]Parameters!B3949,[1]Printers!L:L,[1]Printers!P:P,,0),ROUND(_xlfn.XLOOKUP([1]Parameters!B3949,[1]Printers!L:L,[1]Printers!Q:Q,,0)*I3949/10,0)*10,_xlfn.XLOOKUP([1]Parameters!B3949,[1]Printers!L:L,[1]Printers!P:P,,0)),"")</f>
        <v/>
      </c>
      <c r="K3949">
        <f>IF(SUM(E3949:J3949)&lt;&gt;0,VLOOKUP(A3949,[1]!T_Printers[#Data],10,FALSE)+VLOOKUP(C3949,[1]!T_Resins[#Data],10,FALSE),"")</f>
        <v>2</v>
      </c>
      <c r="L3949">
        <f>IF(SUM(E3949:J3949)&lt;&gt;0,VLOOKUP(A3949,[1]!T_Printers[#Data],11,FALSE),"")</f>
        <v>5</v>
      </c>
      <c r="M3949">
        <f>IF(SUM(E3949:J3949)&lt;&gt;0,VLOOKUP(C3949,[1]!T_Resins[#Data],8,FALSE),"")</f>
        <v>60</v>
      </c>
      <c r="N3949">
        <f>IF(_xlfn.XLOOKUP(B3949,[1]Printers!$L:$L,[1]Printers!$R:$R,0,0)&gt;0,[1]Parameters!M3949,IF(SUM(E3949:J3949)&lt;&gt;0,VLOOKUP(C3949,[1]!T_Resins[#Data],9,FALSE),""))</f>
        <v>60</v>
      </c>
      <c r="O3949" t="str">
        <f t="shared" si="61"/>
        <v>WanhaoD7</v>
      </c>
    </row>
    <row r="3950" spans="1:15" x14ac:dyDescent="0.25">
      <c r="A3950" t="str">
        <f t="array" ref="A3950">IF(ROW()-1&gt;COUNTA([1]!T_Printers[Printers])*COUNTA([1]!T_Resins[Resins]),"",INDEX([1]!T_Printers[Printers],INT((ROW()-2)/COUNTA([1]!T_Resins[Resins])+1)))</f>
        <v xml:space="preserve">Wanhao D7 </v>
      </c>
      <c r="B3950" t="str">
        <f>_xlfn.XLOOKUP(A3950,[1]!T_Printers[Printers],[1]!T_Printers[Icon link],,0)</f>
        <v>WanhaoD7</v>
      </c>
      <c r="C3950" t="str">
        <f t="array" ref="C3950">IF(ROW()-1&gt;COUNTA([1]!T_Printers[Printers])*COUNTA([1]!T_Resins[Resins]),"",INDEX([1]!T_Resins[Resins],MOD(ROW()-2,COUNTA([1]!T_Resins[Resins]))+1))</f>
        <v>Industrial Rigid Black</v>
      </c>
      <c r="D3950">
        <f>IF(SUM(E3950:J3950)&lt;&gt;0,IF(ROW()-1&gt;COUNTA([1]!T_Printers[Printers])*COUNTA([1]!T_Resins[Resins]),"",2),"")</f>
        <v>2</v>
      </c>
      <c r="E3950" cm="1">
        <f t="array" ref="E3950">IFERROR(IF(ROW()-1&gt;COUNTA([1]!T_Printers[Printers])*COUNTA([1]!T_Resins[Resins]),"",_xlfn.IFS(ROUND(VLOOKUP(C3950,[1]!T_Resins[#Data],2,FALSE)/VLOOKUP(A3950,[1]!T_Printers[#Data],5,FALSE),1)&lt;=_xlfn.XLOOKUP(B3950,[1]Printers!L:L,[1]Printers!O:O,1,0,),ROUND(VLOOKUP(C3950,[1]!T_Resins[#Data],2,FALSE)/VLOOKUP(A3950,[1]!T_Printers[#Data],5,FALSE),1),ROUND(VLOOKUP(C3950,[1]!T_Resins[#Data],2,FALSE)/VLOOKUP(A3950,[1]!T_Printers[#Data],5,FALSE),1)&gt;_xlfn.XLOOKUP(B3950,[1]Printers!L:L,[1]Printers!O:O,1,0,),10)),"Используйте слой 100 мкм")</f>
        <v>17.2</v>
      </c>
      <c r="F3950">
        <f>IFERROR(IF(ROUND(_xlfn.XLOOKUP([1]Parameters!B3950,[1]Printers!L:L,[1]Printers!Q:Q,,0)*E3950/10,0)*10&lt;_xlfn.XLOOKUP([1]Parameters!B3950,[1]Printers!L:L,[1]Printers!P:P,,0),ROUND(_xlfn.XLOOKUP([1]Parameters!B3950,[1]Printers!L:L,[1]Printers!Q:Q,,0)*E3950/10,0)*10,_xlfn.XLOOKUP([1]Parameters!B3950,[1]Printers!L:L,[1]Printers!P:P,,0)),"")</f>
        <v>100</v>
      </c>
      <c r="G3950" cm="1">
        <f t="array" ref="G3950">IFERROR(IF(ROW()-1&gt;COUNTA([1]!T_Printers[Printers])*COUNTA([1]!T_Resins[Resins]),"",_xlfn.IFS(ROUND(VLOOKUP(C3950,[1]!T_Resins[#Data],3,FALSE)/VLOOKUP(A3950,[1]!T_Printers[#Data],5,FALSE),1)&lt;=_xlfn.XLOOKUP(B3950,[1]Printers!L:L,[1]Printers!O:O,1,0,),ROUND(VLOOKUP(C3950,[1]!T_Resins[#Data],3,FALSE)/VLOOKUP(A3950,[1]!T_Printers[#Data],5,FALSE),1),ROUND(VLOOKUP(C3950,[1]!T_Resins[#Data],3,FALSE)/VLOOKUP(A3950,[1]!T_Printers[#Data],5,FALSE),1)&gt;_xlfn.XLOOKUP(B3950,[1]Printers!L:L,[1]Printers!O:O,1,0,),10)),"")</f>
        <v>22.5</v>
      </c>
      <c r="H3950">
        <f>IFERROR(IF(ROUND(_xlfn.XLOOKUP([1]Parameters!B3950,[1]Printers!L:L,[1]Printers!Q:Q,,0)*G3950/10,0)*10&lt;_xlfn.XLOOKUP([1]Parameters!B3950,[1]Printers!L:L,[1]Printers!P:P,,0),ROUND(_xlfn.XLOOKUP([1]Parameters!B3950,[1]Printers!L:L,[1]Printers!Q:Q,,0)*G3950/10,0)*10,_xlfn.XLOOKUP([1]Parameters!B3950,[1]Printers!L:L,[1]Printers!P:P,,0)),"")</f>
        <v>100</v>
      </c>
      <c r="I3950" s="3" t="str" cm="1">
        <f t="array" ref="I3950">IFERROR(IF(ROW()-1&gt;COUNTA([1]!T_Printers[Printers])*COUNTA([1]!T_Resins[Resins]),"",_xlfn.IFS(ROUND(VLOOKUP(C3950,[1]!T_Resins[#Data],4,FALSE)/VLOOKUP(A3950,[1]!T_Printers[#Data],5,FALSE),1)&lt;=_xlfn.XLOOKUP(B3950,[1]Printers!L:L,[1]Printers!O:O,1,0,),ROUND(VLOOKUP(C3950,[1]!T_Resins[#Data],4,FALSE)/VLOOKUP(A3950,[1]!T_Printers[#Data],5,FALSE),1),ROUND(VLOOKUP(C3950,[1]!T_Resins[#Data],4,FALSE)/VLOOKUP(A3950,[1]!T_Printers[#Data],5,FALSE),1)&gt;_xlfn.XLOOKUP(B3950,[1]Printers!L:L,[1]Printers!O:O,1,0,),"")),"")</f>
        <v/>
      </c>
      <c r="J3950" t="str">
        <f>IFERROR(IF(ROUND(_xlfn.XLOOKUP([1]Parameters!B3950,[1]Printers!L:L,[1]Printers!Q:Q,,0)*I3950/10,0)*10&lt;_xlfn.XLOOKUP([1]Parameters!B3950,[1]Printers!L:L,[1]Printers!P:P,,0),ROUND(_xlfn.XLOOKUP([1]Parameters!B3950,[1]Printers!L:L,[1]Printers!Q:Q,,0)*I3950/10,0)*10,_xlfn.XLOOKUP([1]Parameters!B3950,[1]Printers!L:L,[1]Printers!P:P,,0)),"")</f>
        <v/>
      </c>
      <c r="K3950">
        <f>IF(SUM(E3950:J3950)&lt;&gt;0,VLOOKUP(A3950,[1]!T_Printers[#Data],10,FALSE)+VLOOKUP(C3950,[1]!T_Resins[#Data],10,FALSE),"")</f>
        <v>2</v>
      </c>
      <c r="L3950">
        <f>IF(SUM(E3950:J3950)&lt;&gt;0,VLOOKUP(A3950,[1]!T_Printers[#Data],11,FALSE),"")</f>
        <v>5</v>
      </c>
      <c r="M3950">
        <f>IF(SUM(E3950:J3950)&lt;&gt;0,VLOOKUP(C3950,[1]!T_Resins[#Data],8,FALSE),"")</f>
        <v>120</v>
      </c>
      <c r="N3950">
        <f>IF(_xlfn.XLOOKUP(B3950,[1]Printers!$L:$L,[1]Printers!$R:$R,0,0)&gt;0,[1]Parameters!M3950,IF(SUM(E3950:J3950)&lt;&gt;0,VLOOKUP(C3950,[1]!T_Resins[#Data],9,FALSE),""))</f>
        <v>180</v>
      </c>
      <c r="O3950" t="str">
        <f t="shared" si="61"/>
        <v>WanhaoD7</v>
      </c>
    </row>
    <row r="3951" spans="1:15" x14ac:dyDescent="0.25">
      <c r="A3951" t="str">
        <f t="array" ref="A3951">IF(ROW()-1&gt;COUNTA([1]!T_Printers[Printers])*COUNTA([1]!T_Resins[Resins]),"",INDEX([1]!T_Printers[Printers],INT((ROW()-2)/COUNTA([1]!T_Resins[Resins])+1)))</f>
        <v xml:space="preserve">Wanhao D7 </v>
      </c>
      <c r="B3951" t="str">
        <f>_xlfn.XLOOKUP(A3951,[1]!T_Printers[Printers],[1]!T_Printers[Icon link],,0)</f>
        <v>WanhaoD7</v>
      </c>
      <c r="C3951" t="str">
        <f t="array" ref="C3951">IF(ROW()-1&gt;COUNTA([1]!T_Printers[Printers])*COUNTA([1]!T_Resins[Resins]),"",INDEX([1]!T_Resins[Resins],MOD(ROW()-2,COUNTA([1]!T_Resins[Resins]))+1))</f>
        <v>Industrial Rigid Clear</v>
      </c>
      <c r="D3951">
        <f>IF(SUM(E3951:J3951)&lt;&gt;0,IF(ROW()-1&gt;COUNTA([1]!T_Printers[Printers])*COUNTA([1]!T_Resins[Resins]),"",2),"")</f>
        <v>2</v>
      </c>
      <c r="E3951" cm="1">
        <f t="array" ref="E3951">IFERROR(IF(ROW()-1&gt;COUNTA([1]!T_Printers[Printers])*COUNTA([1]!T_Resins[Resins]),"",_xlfn.IFS(ROUND(VLOOKUP(C3951,[1]!T_Resins[#Data],2,FALSE)/VLOOKUP(A3951,[1]!T_Printers[#Data],5,FALSE),1)&lt;=_xlfn.XLOOKUP(B3951,[1]Printers!L:L,[1]Printers!O:O,1,0,),ROUND(VLOOKUP(C3951,[1]!T_Resins[#Data],2,FALSE)/VLOOKUP(A3951,[1]!T_Printers[#Data],5,FALSE),1),ROUND(VLOOKUP(C3951,[1]!T_Resins[#Data],2,FALSE)/VLOOKUP(A3951,[1]!T_Printers[#Data],5,FALSE),1)&gt;_xlfn.XLOOKUP(B3951,[1]Printers!L:L,[1]Printers!O:O,1,0,),10)),"Используйте слой 100 мкм")</f>
        <v>18.899999999999999</v>
      </c>
      <c r="F3951">
        <f>IFERROR(IF(ROUND(_xlfn.XLOOKUP([1]Parameters!B3951,[1]Printers!L:L,[1]Printers!Q:Q,,0)*E3951/10,0)*10&lt;_xlfn.XLOOKUP([1]Parameters!B3951,[1]Printers!L:L,[1]Printers!P:P,,0),ROUND(_xlfn.XLOOKUP([1]Parameters!B3951,[1]Printers!L:L,[1]Printers!Q:Q,,0)*E3951/10,0)*10,_xlfn.XLOOKUP([1]Parameters!B3951,[1]Printers!L:L,[1]Printers!P:P,,0)),"")</f>
        <v>100</v>
      </c>
      <c r="G3951" cm="1">
        <f t="array" ref="G3951">IFERROR(IF(ROW()-1&gt;COUNTA([1]!T_Printers[Printers])*COUNTA([1]!T_Resins[Resins]),"",_xlfn.IFS(ROUND(VLOOKUP(C3951,[1]!T_Resins[#Data],3,FALSE)/VLOOKUP(A3951,[1]!T_Printers[#Data],5,FALSE),1)&lt;=_xlfn.XLOOKUP(B3951,[1]Printers!L:L,[1]Printers!O:O,1,0,),ROUND(VLOOKUP(C3951,[1]!T_Resins[#Data],3,FALSE)/VLOOKUP(A3951,[1]!T_Printers[#Data],5,FALSE),1),ROUND(VLOOKUP(C3951,[1]!T_Resins[#Data],3,FALSE)/VLOOKUP(A3951,[1]!T_Printers[#Data],5,FALSE),1)&gt;_xlfn.XLOOKUP(B3951,[1]Printers!L:L,[1]Printers!O:O,1,0,),10)),"")</f>
        <v>24.5</v>
      </c>
      <c r="H3951">
        <f>IFERROR(IF(ROUND(_xlfn.XLOOKUP([1]Parameters!B3951,[1]Printers!L:L,[1]Printers!Q:Q,,0)*G3951/10,0)*10&lt;_xlfn.XLOOKUP([1]Parameters!B3951,[1]Printers!L:L,[1]Printers!P:P,,0),ROUND(_xlfn.XLOOKUP([1]Parameters!B3951,[1]Printers!L:L,[1]Printers!Q:Q,,0)*G3951/10,0)*10,_xlfn.XLOOKUP([1]Parameters!B3951,[1]Printers!L:L,[1]Printers!P:P,,0)),"")</f>
        <v>100</v>
      </c>
      <c r="I3951" s="3" t="str" cm="1">
        <f t="array" ref="I3951">IFERROR(IF(ROW()-1&gt;COUNTA([1]!T_Printers[Printers])*COUNTA([1]!T_Resins[Resins]),"",_xlfn.IFS(ROUND(VLOOKUP(C3951,[1]!T_Resins[#Data],4,FALSE)/VLOOKUP(A3951,[1]!T_Printers[#Data],5,FALSE),1)&lt;=_xlfn.XLOOKUP(B3951,[1]Printers!L:L,[1]Printers!O:O,1,0,),ROUND(VLOOKUP(C3951,[1]!T_Resins[#Data],4,FALSE)/VLOOKUP(A3951,[1]!T_Printers[#Data],5,FALSE),1),ROUND(VLOOKUP(C3951,[1]!T_Resins[#Data],4,FALSE)/VLOOKUP(A3951,[1]!T_Printers[#Data],5,FALSE),1)&gt;_xlfn.XLOOKUP(B3951,[1]Printers!L:L,[1]Printers!O:O,1,0,),"")),"")</f>
        <v/>
      </c>
      <c r="J3951" t="str">
        <f>IFERROR(IF(ROUND(_xlfn.XLOOKUP([1]Parameters!B3951,[1]Printers!L:L,[1]Printers!Q:Q,,0)*I3951/10,0)*10&lt;_xlfn.XLOOKUP([1]Parameters!B3951,[1]Printers!L:L,[1]Printers!P:P,,0),ROUND(_xlfn.XLOOKUP([1]Parameters!B3951,[1]Printers!L:L,[1]Printers!Q:Q,,0)*I3951/10,0)*10,_xlfn.XLOOKUP([1]Parameters!B3951,[1]Printers!L:L,[1]Printers!P:P,,0)),"")</f>
        <v/>
      </c>
      <c r="K3951">
        <f>IF(SUM(E3951:J3951)&lt;&gt;0,VLOOKUP(A3951,[1]!T_Printers[#Data],10,FALSE)+VLOOKUP(C3951,[1]!T_Resins[#Data],10,FALSE),"")</f>
        <v>2</v>
      </c>
      <c r="L3951">
        <f>IF(SUM(E3951:J3951)&lt;&gt;0,VLOOKUP(A3951,[1]!T_Printers[#Data],11,FALSE),"")</f>
        <v>5</v>
      </c>
      <c r="M3951">
        <f>IF(SUM(E3951:J3951)&lt;&gt;0,VLOOKUP(C3951,[1]!T_Resins[#Data],8,FALSE),"")</f>
        <v>120</v>
      </c>
      <c r="N3951">
        <f>IF(_xlfn.XLOOKUP(B3951,[1]Printers!$L:$L,[1]Printers!$R:$R,0,0)&gt;0,[1]Parameters!M3951,IF(SUM(E3951:J3951)&lt;&gt;0,VLOOKUP(C3951,[1]!T_Resins[#Data],9,FALSE),""))</f>
        <v>180</v>
      </c>
      <c r="O3951" t="str">
        <f t="shared" si="61"/>
        <v>WanhaoD7</v>
      </c>
    </row>
    <row r="3952" spans="1:15" x14ac:dyDescent="0.25">
      <c r="A3952" t="str">
        <f t="array" ref="A3952">IF(ROW()-1&gt;COUNTA([1]!T_Printers[Printers])*COUNTA([1]!T_Resins[Resins]),"",INDEX([1]!T_Printers[Printers],INT((ROW()-2)/COUNTA([1]!T_Resins[Resins])+1)))</f>
        <v xml:space="preserve">Wanhao D7 </v>
      </c>
      <c r="B3952" t="str">
        <f>_xlfn.XLOOKUP(A3952,[1]!T_Printers[Printers],[1]!T_Printers[Icon link],,0)</f>
        <v>WanhaoD7</v>
      </c>
      <c r="C3952" t="str">
        <f t="array" ref="C3952">IF(ROW()-1&gt;COUNTA([1]!T_Printers[Printers])*COUNTA([1]!T_Resins[Resins]),"",INDEX([1]!T_Resins[Resins],MOD(ROW()-2,COUNTA([1]!T_Resins[Resins]))+1))</f>
        <v>Tough Black</v>
      </c>
      <c r="D3952">
        <f>IF(SUM(E3952:J3952)&lt;&gt;0,IF(ROW()-1&gt;COUNTA([1]!T_Printers[Printers])*COUNTA([1]!T_Resins[Resins]),"",2),"")</f>
        <v>2</v>
      </c>
      <c r="E3952" cm="1">
        <f t="array" ref="E3952">IFERROR(IF(ROW()-1&gt;COUNTA([1]!T_Printers[Printers])*COUNTA([1]!T_Resins[Resins]),"",_xlfn.IFS(ROUND(VLOOKUP(C3952,[1]!T_Resins[#Data],2,FALSE)/VLOOKUP(A3952,[1]!T_Printers[#Data],5,FALSE),1)&lt;=_xlfn.XLOOKUP(B3952,[1]Printers!L:L,[1]Printers!O:O,1,0,),ROUND(VLOOKUP(C3952,[1]!T_Resins[#Data],2,FALSE)/VLOOKUP(A3952,[1]!T_Printers[#Data],5,FALSE),1),ROUND(VLOOKUP(C3952,[1]!T_Resins[#Data],2,FALSE)/VLOOKUP(A3952,[1]!T_Printers[#Data],5,FALSE),1)&gt;_xlfn.XLOOKUP(B3952,[1]Printers!L:L,[1]Printers!O:O,1,0,),10)),"Используйте слой 100 мкм")</f>
        <v>9</v>
      </c>
      <c r="F3952">
        <f>IFERROR(IF(ROUND(_xlfn.XLOOKUP([1]Parameters!B3952,[1]Printers!L:L,[1]Printers!Q:Q,,0)*E3952/10,0)*10&lt;_xlfn.XLOOKUP([1]Parameters!B3952,[1]Printers!L:L,[1]Printers!P:P,,0),ROUND(_xlfn.XLOOKUP([1]Parameters!B3952,[1]Printers!L:L,[1]Printers!Q:Q,,0)*E3952/10,0)*10,_xlfn.XLOOKUP([1]Parameters!B3952,[1]Printers!L:L,[1]Printers!P:P,,0)),"")</f>
        <v>80</v>
      </c>
      <c r="G3952" cm="1">
        <f t="array" ref="G3952">IFERROR(IF(ROW()-1&gt;COUNTA([1]!T_Printers[Printers])*COUNTA([1]!T_Resins[Resins]),"",_xlfn.IFS(ROUND(VLOOKUP(C3952,[1]!T_Resins[#Data],3,FALSE)/VLOOKUP(A3952,[1]!T_Printers[#Data],5,FALSE),1)&lt;=_xlfn.XLOOKUP(B3952,[1]Printers!L:L,[1]Printers!O:O,1,0,),ROUND(VLOOKUP(C3952,[1]!T_Resins[#Data],3,FALSE)/VLOOKUP(A3952,[1]!T_Printers[#Data],5,FALSE),1),ROUND(VLOOKUP(C3952,[1]!T_Resins[#Data],3,FALSE)/VLOOKUP(A3952,[1]!T_Printers[#Data],5,FALSE),1)&gt;_xlfn.XLOOKUP(B3952,[1]Printers!L:L,[1]Printers!O:O,1,0,),10)),"")</f>
        <v>10.7</v>
      </c>
      <c r="H3952">
        <f>IFERROR(IF(ROUND(_xlfn.XLOOKUP([1]Parameters!B3952,[1]Printers!L:L,[1]Printers!Q:Q,,0)*G3952/10,0)*10&lt;_xlfn.XLOOKUP([1]Parameters!B3952,[1]Printers!L:L,[1]Printers!P:P,,0),ROUND(_xlfn.XLOOKUP([1]Parameters!B3952,[1]Printers!L:L,[1]Printers!Q:Q,,0)*G3952/10,0)*10,_xlfn.XLOOKUP([1]Parameters!B3952,[1]Printers!L:L,[1]Printers!P:P,,0)),"")</f>
        <v>100</v>
      </c>
      <c r="I3952" s="3" t="str" cm="1">
        <f t="array" ref="I3952">IFERROR(IF(ROW()-1&gt;COUNTA([1]!T_Printers[Printers])*COUNTA([1]!T_Resins[Resins]),"",_xlfn.IFS(ROUND(VLOOKUP(C3952,[1]!T_Resins[#Data],4,FALSE)/VLOOKUP(A3952,[1]!T_Printers[#Data],5,FALSE),1)&lt;=_xlfn.XLOOKUP(B3952,[1]Printers!L:L,[1]Printers!O:O,1,0,),ROUND(VLOOKUP(C3952,[1]!T_Resins[#Data],4,FALSE)/VLOOKUP(A3952,[1]!T_Printers[#Data],5,FALSE),1),ROUND(VLOOKUP(C3952,[1]!T_Resins[#Data],4,FALSE)/VLOOKUP(A3952,[1]!T_Printers[#Data],5,FALSE),1)&gt;_xlfn.XLOOKUP(B3952,[1]Printers!L:L,[1]Printers!O:O,1,0,),"")),"")</f>
        <v/>
      </c>
      <c r="J3952" t="str">
        <f>IFERROR(IF(ROUND(_xlfn.XLOOKUP([1]Parameters!B3952,[1]Printers!L:L,[1]Printers!Q:Q,,0)*I3952/10,0)*10&lt;_xlfn.XLOOKUP([1]Parameters!B3952,[1]Printers!L:L,[1]Printers!P:P,,0),ROUND(_xlfn.XLOOKUP([1]Parameters!B3952,[1]Printers!L:L,[1]Printers!Q:Q,,0)*I3952/10,0)*10,_xlfn.XLOOKUP([1]Parameters!B3952,[1]Printers!L:L,[1]Printers!P:P,,0)),"")</f>
        <v/>
      </c>
      <c r="K3952">
        <f>IF(SUM(E3952:J3952)&lt;&gt;0,VLOOKUP(A3952,[1]!T_Printers[#Data],10,FALSE)+VLOOKUP(C3952,[1]!T_Resins[#Data],10,FALSE),"")</f>
        <v>2</v>
      </c>
      <c r="L3952">
        <f>IF(SUM(E3952:J3952)&lt;&gt;0,VLOOKUP(A3952,[1]!T_Printers[#Data],11,FALSE),"")</f>
        <v>5</v>
      </c>
      <c r="M3952">
        <f>IF(SUM(E3952:J3952)&lt;&gt;0,VLOOKUP(C3952,[1]!T_Resins[#Data],8,FALSE),"")</f>
        <v>120</v>
      </c>
      <c r="N3952">
        <f>IF(_xlfn.XLOOKUP(B3952,[1]Printers!$L:$L,[1]Printers!$R:$R,0,0)&gt;0,[1]Parameters!M3952,IF(SUM(E3952:J3952)&lt;&gt;0,VLOOKUP(C3952,[1]!T_Resins[#Data],9,FALSE),""))</f>
        <v>180</v>
      </c>
      <c r="O3952" t="str">
        <f t="shared" si="61"/>
        <v>WanhaoD7</v>
      </c>
    </row>
    <row r="3953" spans="1:15" x14ac:dyDescent="0.25">
      <c r="A3953" t="str">
        <f t="array" ref="A3953">IF(ROW()-1&gt;COUNTA([1]!T_Printers[Printers])*COUNTA([1]!T_Resins[Resins]),"",INDEX([1]!T_Printers[Printers],INT((ROW()-2)/COUNTA([1]!T_Resins[Resins])+1)))</f>
        <v xml:space="preserve">Wanhao D7 </v>
      </c>
      <c r="B3953" t="str">
        <f>_xlfn.XLOOKUP(A3953,[1]!T_Printers[Printers],[1]!T_Printers[Icon link],,0)</f>
        <v>WanhaoD7</v>
      </c>
      <c r="C3953" t="str">
        <f t="array" ref="C3953">IF(ROW()-1&gt;COUNTA([1]!T_Printers[Printers])*COUNTA([1]!T_Resins[Resins]),"",INDEX([1]!T_Resins[Resins],MOD(ROW()-2,COUNTA([1]!T_Resins[Resins]))+1))</f>
        <v>Tough Grey</v>
      </c>
      <c r="D3953">
        <f>IF(SUM(E3953:J3953)&lt;&gt;0,IF(ROW()-1&gt;COUNTA([1]!T_Printers[Printers])*COUNTA([1]!T_Resins[Resins]),"",2),"")</f>
        <v>2</v>
      </c>
      <c r="E3953" cm="1">
        <f t="array" ref="E3953">IFERROR(IF(ROW()-1&gt;COUNTA([1]!T_Printers[Printers])*COUNTA([1]!T_Resins[Resins]),"",_xlfn.IFS(ROUND(VLOOKUP(C3953,[1]!T_Resins[#Data],2,FALSE)/VLOOKUP(A3953,[1]!T_Printers[#Data],5,FALSE),1)&lt;=_xlfn.XLOOKUP(B3953,[1]Printers!L:L,[1]Printers!O:O,1,0,),ROUND(VLOOKUP(C3953,[1]!T_Resins[#Data],2,FALSE)/VLOOKUP(A3953,[1]!T_Printers[#Data],5,FALSE),1),ROUND(VLOOKUP(C3953,[1]!T_Resins[#Data],2,FALSE)/VLOOKUP(A3953,[1]!T_Printers[#Data],5,FALSE),1)&gt;_xlfn.XLOOKUP(B3953,[1]Printers!L:L,[1]Printers!O:O,1,0,),10)),"Используйте слой 100 мкм")</f>
        <v>9</v>
      </c>
      <c r="F3953">
        <f>IFERROR(IF(ROUND(_xlfn.XLOOKUP([1]Parameters!B3953,[1]Printers!L:L,[1]Printers!Q:Q,,0)*E3953/10,0)*10&lt;_xlfn.XLOOKUP([1]Parameters!B3953,[1]Printers!L:L,[1]Printers!P:P,,0),ROUND(_xlfn.XLOOKUP([1]Parameters!B3953,[1]Printers!L:L,[1]Printers!Q:Q,,0)*E3953/10,0)*10,_xlfn.XLOOKUP([1]Parameters!B3953,[1]Printers!L:L,[1]Printers!P:P,,0)),"")</f>
        <v>80</v>
      </c>
      <c r="G3953" cm="1">
        <f t="array" ref="G3953">IFERROR(IF(ROW()-1&gt;COUNTA([1]!T_Printers[Printers])*COUNTA([1]!T_Resins[Resins]),"",_xlfn.IFS(ROUND(VLOOKUP(C3953,[1]!T_Resins[#Data],3,FALSE)/VLOOKUP(A3953,[1]!T_Printers[#Data],5,FALSE),1)&lt;=_xlfn.XLOOKUP(B3953,[1]Printers!L:L,[1]Printers!O:O,1,0,),ROUND(VLOOKUP(C3953,[1]!T_Resins[#Data],3,FALSE)/VLOOKUP(A3953,[1]!T_Printers[#Data],5,FALSE),1),ROUND(VLOOKUP(C3953,[1]!T_Resins[#Data],3,FALSE)/VLOOKUP(A3953,[1]!T_Printers[#Data],5,FALSE),1)&gt;_xlfn.XLOOKUP(B3953,[1]Printers!L:L,[1]Printers!O:O,1,0,),10)),"")</f>
        <v>10.7</v>
      </c>
      <c r="H3953">
        <f>IFERROR(IF(ROUND(_xlfn.XLOOKUP([1]Parameters!B3953,[1]Printers!L:L,[1]Printers!Q:Q,,0)*G3953/10,0)*10&lt;_xlfn.XLOOKUP([1]Parameters!B3953,[1]Printers!L:L,[1]Printers!P:P,,0),ROUND(_xlfn.XLOOKUP([1]Parameters!B3953,[1]Printers!L:L,[1]Printers!Q:Q,,0)*G3953/10,0)*10,_xlfn.XLOOKUP([1]Parameters!B3953,[1]Printers!L:L,[1]Printers!P:P,,0)),"")</f>
        <v>100</v>
      </c>
      <c r="I3953" s="3" t="str" cm="1">
        <f t="array" ref="I3953">IFERROR(IF(ROW()-1&gt;COUNTA([1]!T_Printers[Printers])*COUNTA([1]!T_Resins[Resins]),"",_xlfn.IFS(ROUND(VLOOKUP(C3953,[1]!T_Resins[#Data],4,FALSE)/VLOOKUP(A3953,[1]!T_Printers[#Data],5,FALSE),1)&lt;=_xlfn.XLOOKUP(B3953,[1]Printers!L:L,[1]Printers!O:O,1,0,),ROUND(VLOOKUP(C3953,[1]!T_Resins[#Data],4,FALSE)/VLOOKUP(A3953,[1]!T_Printers[#Data],5,FALSE),1),ROUND(VLOOKUP(C3953,[1]!T_Resins[#Data],4,FALSE)/VLOOKUP(A3953,[1]!T_Printers[#Data],5,FALSE),1)&gt;_xlfn.XLOOKUP(B3953,[1]Printers!L:L,[1]Printers!O:O,1,0,),"")),"")</f>
        <v/>
      </c>
      <c r="J3953" t="str">
        <f>IFERROR(IF(ROUND(_xlfn.XLOOKUP([1]Parameters!B3953,[1]Printers!L:L,[1]Printers!Q:Q,,0)*I3953/10,0)*10&lt;_xlfn.XLOOKUP([1]Parameters!B3953,[1]Printers!L:L,[1]Printers!P:P,,0),ROUND(_xlfn.XLOOKUP([1]Parameters!B3953,[1]Printers!L:L,[1]Printers!Q:Q,,0)*I3953/10,0)*10,_xlfn.XLOOKUP([1]Parameters!B3953,[1]Printers!L:L,[1]Printers!P:P,,0)),"")</f>
        <v/>
      </c>
      <c r="K3953">
        <f>IF(SUM(E3953:J3953)&lt;&gt;0,VLOOKUP(A3953,[1]!T_Printers[#Data],10,FALSE)+VLOOKUP(C3953,[1]!T_Resins[#Data],10,FALSE),"")</f>
        <v>2</v>
      </c>
      <c r="L3953">
        <f>IF(SUM(E3953:J3953)&lt;&gt;0,VLOOKUP(A3953,[1]!T_Printers[#Data],11,FALSE),"")</f>
        <v>5</v>
      </c>
      <c r="M3953">
        <f>IF(SUM(E3953:J3953)&lt;&gt;0,VLOOKUP(C3953,[1]!T_Resins[#Data],8,FALSE),"")</f>
        <v>120</v>
      </c>
      <c r="N3953">
        <f>IF(_xlfn.XLOOKUP(B3953,[1]Printers!$L:$L,[1]Printers!$R:$R,0,0)&gt;0,[1]Parameters!M3953,IF(SUM(E3953:J3953)&lt;&gt;0,VLOOKUP(C3953,[1]!T_Resins[#Data],9,FALSE),""))</f>
        <v>180</v>
      </c>
      <c r="O3953" t="str">
        <f t="shared" si="61"/>
        <v>WanhaoD7</v>
      </c>
    </row>
    <row r="3954" spans="1:15" x14ac:dyDescent="0.25">
      <c r="A3954" t="str">
        <f t="array" ref="A3954">IF(ROW()-1&gt;COUNTA([1]!T_Printers[Printers])*COUNTA([1]!T_Resins[Resins]),"",INDEX([1]!T_Printers[Printers],INT((ROW()-2)/COUNTA([1]!T_Resins[Resins])+1)))</f>
        <v xml:space="preserve">Wanhao D7 </v>
      </c>
      <c r="B3954" t="str">
        <f>_xlfn.XLOOKUP(A3954,[1]!T_Printers[Printers],[1]!T_Printers[Icon link],,0)</f>
        <v>WanhaoD7</v>
      </c>
      <c r="C3954" t="str">
        <f t="array" ref="C3954">IF(ROW()-1&gt;COUNTA([1]!T_Printers[Printers])*COUNTA([1]!T_Resins[Resins]),"",INDEX([1]!T_Resins[Resins],MOD(ROW()-2,COUNTA([1]!T_Resins[Resins]))+1))</f>
        <v>Tough White</v>
      </c>
      <c r="D3954">
        <f>IF(SUM(E3954:J3954)&lt;&gt;0,IF(ROW()-1&gt;COUNTA([1]!T_Printers[Printers])*COUNTA([1]!T_Resins[Resins]),"",2),"")</f>
        <v>2</v>
      </c>
      <c r="E3954" cm="1">
        <f t="array" ref="E3954">IFERROR(IF(ROW()-1&gt;COUNTA([1]!T_Printers[Printers])*COUNTA([1]!T_Resins[Resins]),"",_xlfn.IFS(ROUND(VLOOKUP(C3954,[1]!T_Resins[#Data],2,FALSE)/VLOOKUP(A3954,[1]!T_Printers[#Data],5,FALSE),1)&lt;=_xlfn.XLOOKUP(B3954,[1]Printers!L:L,[1]Printers!O:O,1,0,),ROUND(VLOOKUP(C3954,[1]!T_Resins[#Data],2,FALSE)/VLOOKUP(A3954,[1]!T_Printers[#Data],5,FALSE),1),ROUND(VLOOKUP(C3954,[1]!T_Resins[#Data],2,FALSE)/VLOOKUP(A3954,[1]!T_Printers[#Data],5,FALSE),1)&gt;_xlfn.XLOOKUP(B3954,[1]Printers!L:L,[1]Printers!O:O,1,0,),10)),"Используйте слой 100 мкм")</f>
        <v>9</v>
      </c>
      <c r="F3954">
        <f>IFERROR(IF(ROUND(_xlfn.XLOOKUP([1]Parameters!B3954,[1]Printers!L:L,[1]Printers!Q:Q,,0)*E3954/10,0)*10&lt;_xlfn.XLOOKUP([1]Parameters!B3954,[1]Printers!L:L,[1]Printers!P:P,,0),ROUND(_xlfn.XLOOKUP([1]Parameters!B3954,[1]Printers!L:L,[1]Printers!Q:Q,,0)*E3954/10,0)*10,_xlfn.XLOOKUP([1]Parameters!B3954,[1]Printers!L:L,[1]Printers!P:P,,0)),"")</f>
        <v>80</v>
      </c>
      <c r="G3954" cm="1">
        <f t="array" ref="G3954">IFERROR(IF(ROW()-1&gt;COUNTA([1]!T_Printers[Printers])*COUNTA([1]!T_Resins[Resins]),"",_xlfn.IFS(ROUND(VLOOKUP(C3954,[1]!T_Resins[#Data],3,FALSE)/VLOOKUP(A3954,[1]!T_Printers[#Data],5,FALSE),1)&lt;=_xlfn.XLOOKUP(B3954,[1]Printers!L:L,[1]Printers!O:O,1,0,),ROUND(VLOOKUP(C3954,[1]!T_Resins[#Data],3,FALSE)/VLOOKUP(A3954,[1]!T_Printers[#Data],5,FALSE),1),ROUND(VLOOKUP(C3954,[1]!T_Resins[#Data],3,FALSE)/VLOOKUP(A3954,[1]!T_Printers[#Data],5,FALSE),1)&gt;_xlfn.XLOOKUP(B3954,[1]Printers!L:L,[1]Printers!O:O,1,0,),10)),"")</f>
        <v>10.7</v>
      </c>
      <c r="H3954">
        <f>IFERROR(IF(ROUND(_xlfn.XLOOKUP([1]Parameters!B3954,[1]Printers!L:L,[1]Printers!Q:Q,,0)*G3954/10,0)*10&lt;_xlfn.XLOOKUP([1]Parameters!B3954,[1]Printers!L:L,[1]Printers!P:P,,0),ROUND(_xlfn.XLOOKUP([1]Parameters!B3954,[1]Printers!L:L,[1]Printers!Q:Q,,0)*G3954/10,0)*10,_xlfn.XLOOKUP([1]Parameters!B3954,[1]Printers!L:L,[1]Printers!P:P,,0)),"")</f>
        <v>100</v>
      </c>
      <c r="I3954" s="3" t="str" cm="1">
        <f t="array" ref="I3954">IFERROR(IF(ROW()-1&gt;COUNTA([1]!T_Printers[Printers])*COUNTA([1]!T_Resins[Resins]),"",_xlfn.IFS(ROUND(VLOOKUP(C3954,[1]!T_Resins[#Data],4,FALSE)/VLOOKUP(A3954,[1]!T_Printers[#Data],5,FALSE),1)&lt;=_xlfn.XLOOKUP(B3954,[1]Printers!L:L,[1]Printers!O:O,1,0,),ROUND(VLOOKUP(C3954,[1]!T_Resins[#Data],4,FALSE)/VLOOKUP(A3954,[1]!T_Printers[#Data],5,FALSE),1),ROUND(VLOOKUP(C3954,[1]!T_Resins[#Data],4,FALSE)/VLOOKUP(A3954,[1]!T_Printers[#Data],5,FALSE),1)&gt;_xlfn.XLOOKUP(B3954,[1]Printers!L:L,[1]Printers!O:O,1,0,),"")),"")</f>
        <v/>
      </c>
      <c r="J3954" t="str">
        <f>IFERROR(IF(ROUND(_xlfn.XLOOKUP([1]Parameters!B3954,[1]Printers!L:L,[1]Printers!Q:Q,,0)*I3954/10,0)*10&lt;_xlfn.XLOOKUP([1]Parameters!B3954,[1]Printers!L:L,[1]Printers!P:P,,0),ROUND(_xlfn.XLOOKUP([1]Parameters!B3954,[1]Printers!L:L,[1]Printers!Q:Q,,0)*I3954/10,0)*10,_xlfn.XLOOKUP([1]Parameters!B3954,[1]Printers!L:L,[1]Printers!P:P,,0)),"")</f>
        <v/>
      </c>
      <c r="K3954">
        <f>IF(SUM(E3954:J3954)&lt;&gt;0,VLOOKUP(A3954,[1]!T_Printers[#Data],10,FALSE)+VLOOKUP(C3954,[1]!T_Resins[#Data],10,FALSE),"")</f>
        <v>2</v>
      </c>
      <c r="L3954">
        <f>IF(SUM(E3954:J3954)&lt;&gt;0,VLOOKUP(A3954,[1]!T_Printers[#Data],11,FALSE),"")</f>
        <v>5</v>
      </c>
      <c r="M3954">
        <f>IF(SUM(E3954:J3954)&lt;&gt;0,VLOOKUP(C3954,[1]!T_Resins[#Data],8,FALSE),"")</f>
        <v>120</v>
      </c>
      <c r="N3954">
        <f>IF(_xlfn.XLOOKUP(B3954,[1]Printers!$L:$L,[1]Printers!$R:$R,0,0)&gt;0,[1]Parameters!M3954,IF(SUM(E3954:J3954)&lt;&gt;0,VLOOKUP(C3954,[1]!T_Resins[#Data],9,FALSE),""))</f>
        <v>180</v>
      </c>
      <c r="O3954" t="str">
        <f t="shared" si="61"/>
        <v>WanhaoD7</v>
      </c>
    </row>
    <row r="3955" spans="1:15" x14ac:dyDescent="0.25">
      <c r="A3955" t="str">
        <f t="array" ref="A3955">IF(ROW()-1&gt;COUNTA([1]!T_Printers[Printers])*COUNTA([1]!T_Resins[Resins]),"",INDEX([1]!T_Printers[Printers],INT((ROW()-2)/COUNTA([1]!T_Resins[Resins])+1)))</f>
        <v xml:space="preserve">Wanhao D7 </v>
      </c>
      <c r="B3955" t="str">
        <f>_xlfn.XLOOKUP(A3955,[1]!T_Printers[Printers],[1]!T_Printers[Icon link],,0)</f>
        <v>WanhaoD7</v>
      </c>
      <c r="C3955" t="str">
        <f t="array" ref="C3955">IF(ROW()-1&gt;COUNTA([1]!T_Printers[Printers])*COUNTA([1]!T_Resins[Resins]),"",INDEX([1]!T_Resins[Resins],MOD(ROW()-2,COUNTA([1]!T_Resins[Resins]))+1))</f>
        <v>Jewelry J-Cast</v>
      </c>
      <c r="D3955">
        <f>IF(SUM(E3955:J3955)&lt;&gt;0,IF(ROW()-1&gt;COUNTA([1]!T_Printers[Printers])*COUNTA([1]!T_Resins[Resins]),"",2),"")</f>
        <v>2</v>
      </c>
      <c r="E3955" cm="1">
        <f t="array" ref="E3955">IFERROR(IF(ROW()-1&gt;COUNTA([1]!T_Printers[Printers])*COUNTA([1]!T_Resins[Resins]),"",_xlfn.IFS(ROUND(VLOOKUP(C3955,[1]!T_Resins[#Data],2,FALSE)/VLOOKUP(A3955,[1]!T_Printers[#Data],5,FALSE),1)&lt;=_xlfn.XLOOKUP(B3955,[1]Printers!L:L,[1]Printers!O:O,1,0,),ROUND(VLOOKUP(C3955,[1]!T_Resins[#Data],2,FALSE)/VLOOKUP(A3955,[1]!T_Printers[#Data],5,FALSE),1),ROUND(VLOOKUP(C3955,[1]!T_Resins[#Data],2,FALSE)/VLOOKUP(A3955,[1]!T_Printers[#Data],5,FALSE),1)&gt;_xlfn.XLOOKUP(B3955,[1]Printers!L:L,[1]Printers!O:O,1,0,),10)),"Используйте слой 100 мкм")</f>
        <v>28.5</v>
      </c>
      <c r="F3955">
        <f>IFERROR(IF(ROUND(_xlfn.XLOOKUP([1]Parameters!B3955,[1]Printers!L:L,[1]Printers!Q:Q,,0)*E3955/10,0)*10&lt;_xlfn.XLOOKUP([1]Parameters!B3955,[1]Printers!L:L,[1]Printers!P:P,,0),ROUND(_xlfn.XLOOKUP([1]Parameters!B3955,[1]Printers!L:L,[1]Printers!Q:Q,,0)*E3955/10,0)*10,_xlfn.XLOOKUP([1]Parameters!B3955,[1]Printers!L:L,[1]Printers!P:P,,0)),"")</f>
        <v>100</v>
      </c>
      <c r="G3955" cm="1">
        <f t="array" ref="G3955">IFERROR(IF(ROW()-1&gt;COUNTA([1]!T_Printers[Printers])*COUNTA([1]!T_Resins[Resins]),"",_xlfn.IFS(ROUND(VLOOKUP(C3955,[1]!T_Resins[#Data],3,FALSE)/VLOOKUP(A3955,[1]!T_Printers[#Data],5,FALSE),1)&lt;=_xlfn.XLOOKUP(B3955,[1]Printers!L:L,[1]Printers!O:O,1,0,),ROUND(VLOOKUP(C3955,[1]!T_Resins[#Data],3,FALSE)/VLOOKUP(A3955,[1]!T_Printers[#Data],5,FALSE),1),ROUND(VLOOKUP(C3955,[1]!T_Resins[#Data],3,FALSE)/VLOOKUP(A3955,[1]!T_Printers[#Data],5,FALSE),1)&gt;_xlfn.XLOOKUP(B3955,[1]Printers!L:L,[1]Printers!O:O,1,0,),10)),"")</f>
        <v>39.200000000000003</v>
      </c>
      <c r="H3955">
        <f>IFERROR(IF(ROUND(_xlfn.XLOOKUP([1]Parameters!B3955,[1]Printers!L:L,[1]Printers!Q:Q,,0)*G3955/10,0)*10&lt;_xlfn.XLOOKUP([1]Parameters!B3955,[1]Printers!L:L,[1]Printers!P:P,,0),ROUND(_xlfn.XLOOKUP([1]Parameters!B3955,[1]Printers!L:L,[1]Printers!Q:Q,,0)*G3955/10,0)*10,_xlfn.XLOOKUP([1]Parameters!B3955,[1]Printers!L:L,[1]Printers!P:P,,0)),"")</f>
        <v>100</v>
      </c>
      <c r="I3955" s="3" t="str" cm="1">
        <f t="array" ref="I3955">IFERROR(IF(ROW()-1&gt;COUNTA([1]!T_Printers[Printers])*COUNTA([1]!T_Resins[Resins]),"",_xlfn.IFS(ROUND(VLOOKUP(C3955,[1]!T_Resins[#Data],4,FALSE)/VLOOKUP(A3955,[1]!T_Printers[#Data],5,FALSE),1)&lt;=_xlfn.XLOOKUP(B3955,[1]Printers!L:L,[1]Printers!O:O,1,0,),ROUND(VLOOKUP(C3955,[1]!T_Resins[#Data],4,FALSE)/VLOOKUP(A3955,[1]!T_Printers[#Data],5,FALSE),1),ROUND(VLOOKUP(C3955,[1]!T_Resins[#Data],4,FALSE)/VLOOKUP(A3955,[1]!T_Printers[#Data],5,FALSE),1)&gt;_xlfn.XLOOKUP(B3955,[1]Printers!L:L,[1]Printers!O:O,1,0,),"")),"")</f>
        <v/>
      </c>
      <c r="J3955" t="str">
        <f>IFERROR(IF(ROUND(_xlfn.XLOOKUP([1]Parameters!B3955,[1]Printers!L:L,[1]Printers!Q:Q,,0)*I3955/10,0)*10&lt;_xlfn.XLOOKUP([1]Parameters!B3955,[1]Printers!L:L,[1]Printers!P:P,,0),ROUND(_xlfn.XLOOKUP([1]Parameters!B3955,[1]Printers!L:L,[1]Printers!Q:Q,,0)*I3955/10,0)*10,_xlfn.XLOOKUP([1]Parameters!B3955,[1]Printers!L:L,[1]Printers!P:P,,0)),"")</f>
        <v/>
      </c>
      <c r="K3955">
        <f>IF(SUM(E3955:J3955)&lt;&gt;0,VLOOKUP(A3955,[1]!T_Printers[#Data],10,FALSE)+VLOOKUP(C3955,[1]!T_Resins[#Data],10,FALSE),"")</f>
        <v>2</v>
      </c>
      <c r="L3955">
        <f>IF(SUM(E3955:J3955)&lt;&gt;0,VLOOKUP(A3955,[1]!T_Printers[#Data],11,FALSE),"")</f>
        <v>5</v>
      </c>
      <c r="M3955">
        <f>IF(SUM(E3955:J3955)&lt;&gt;0,VLOOKUP(C3955,[1]!T_Resins[#Data],8,FALSE),"")</f>
        <v>60</v>
      </c>
      <c r="N3955">
        <f>IF(_xlfn.XLOOKUP(B3955,[1]Printers!$L:$L,[1]Printers!$R:$R,0,0)&gt;0,[1]Parameters!M3955,IF(SUM(E3955:J3955)&lt;&gt;0,VLOOKUP(C3955,[1]!T_Resins[#Data],9,FALSE),""))</f>
        <v>60</v>
      </c>
      <c r="O3955" t="str">
        <f t="shared" si="61"/>
        <v>WanhaoD7</v>
      </c>
    </row>
    <row r="3956" spans="1:15" x14ac:dyDescent="0.25">
      <c r="A3956" t="str">
        <f t="array" ref="A3956">IF(ROW()-1&gt;COUNTA([1]!T_Printers[Printers])*COUNTA([1]!T_Resins[Resins]),"",INDEX([1]!T_Printers[Printers],INT((ROW()-2)/COUNTA([1]!T_Resins[Resins])+1)))</f>
        <v xml:space="preserve">Wanhao D7 </v>
      </c>
      <c r="B3956" t="str">
        <f>_xlfn.XLOOKUP(A3956,[1]!T_Printers[Printers],[1]!T_Printers[Icon link],,0)</f>
        <v>WanhaoD7</v>
      </c>
      <c r="C3956" t="str">
        <f t="array" ref="C3956">IF(ROW()-1&gt;COUNTA([1]!T_Printers[Printers])*COUNTA([1]!T_Resins[Resins]),"",INDEX([1]!T_Resins[Resins],MOD(ROW()-2,COUNTA([1]!T_Resins[Resins]))+1))</f>
        <v>Model Resin Black</v>
      </c>
      <c r="D3956">
        <f>IF(SUM(E3956:J3956)&lt;&gt;0,IF(ROW()-1&gt;COUNTA([1]!T_Printers[Printers])*COUNTA([1]!T_Resins[Resins]),"",2),"")</f>
        <v>2</v>
      </c>
      <c r="E3956" cm="1">
        <f t="array" ref="E3956">IFERROR(IF(ROW()-1&gt;COUNTA([1]!T_Printers[Printers])*COUNTA([1]!T_Resins[Resins]),"",_xlfn.IFS(ROUND(VLOOKUP(C3956,[1]!T_Resins[#Data],2,FALSE)/VLOOKUP(A3956,[1]!T_Printers[#Data],5,FALSE),1)&lt;=_xlfn.XLOOKUP(B3956,[1]Printers!L:L,[1]Printers!O:O,1,0,),ROUND(VLOOKUP(C3956,[1]!T_Resins[#Data],2,FALSE)/VLOOKUP(A3956,[1]!T_Printers[#Data],5,FALSE),1),ROUND(VLOOKUP(C3956,[1]!T_Resins[#Data],2,FALSE)/VLOOKUP(A3956,[1]!T_Printers[#Data],5,FALSE),1)&gt;_xlfn.XLOOKUP(B3956,[1]Printers!L:L,[1]Printers!O:O,1,0,),10)),"Используйте слой 100 мкм")</f>
        <v>10.7</v>
      </c>
      <c r="F3956">
        <f>IFERROR(IF(ROUND(_xlfn.XLOOKUP([1]Parameters!B3956,[1]Printers!L:L,[1]Printers!Q:Q,,0)*E3956/10,0)*10&lt;_xlfn.XLOOKUP([1]Parameters!B3956,[1]Printers!L:L,[1]Printers!P:P,,0),ROUND(_xlfn.XLOOKUP([1]Parameters!B3956,[1]Printers!L:L,[1]Printers!Q:Q,,0)*E3956/10,0)*10,_xlfn.XLOOKUP([1]Parameters!B3956,[1]Printers!L:L,[1]Printers!P:P,,0)),"")</f>
        <v>100</v>
      </c>
      <c r="G3956" cm="1">
        <f t="array" ref="G3956">IFERROR(IF(ROW()-1&gt;COUNTA([1]!T_Printers[Printers])*COUNTA([1]!T_Resins[Resins]),"",_xlfn.IFS(ROUND(VLOOKUP(C3956,[1]!T_Resins[#Data],3,FALSE)/VLOOKUP(A3956,[1]!T_Printers[#Data],5,FALSE),1)&lt;=_xlfn.XLOOKUP(B3956,[1]Printers!L:L,[1]Printers!O:O,1,0,),ROUND(VLOOKUP(C3956,[1]!T_Resins[#Data],3,FALSE)/VLOOKUP(A3956,[1]!T_Printers[#Data],5,FALSE),1),ROUND(VLOOKUP(C3956,[1]!T_Resins[#Data],3,FALSE)/VLOOKUP(A3956,[1]!T_Printers[#Data],5,FALSE),1)&gt;_xlfn.XLOOKUP(B3956,[1]Printers!L:L,[1]Printers!O:O,1,0,),10)),"")</f>
        <v>13.9</v>
      </c>
      <c r="H3956">
        <f>IFERROR(IF(ROUND(_xlfn.XLOOKUP([1]Parameters!B3956,[1]Printers!L:L,[1]Printers!Q:Q,,0)*G3956/10,0)*10&lt;_xlfn.XLOOKUP([1]Parameters!B3956,[1]Printers!L:L,[1]Printers!P:P,,0),ROUND(_xlfn.XLOOKUP([1]Parameters!B3956,[1]Printers!L:L,[1]Printers!Q:Q,,0)*G3956/10,0)*10,_xlfn.XLOOKUP([1]Parameters!B3956,[1]Printers!L:L,[1]Printers!P:P,,0)),"")</f>
        <v>100</v>
      </c>
      <c r="I3956" s="3" t="str" cm="1">
        <f t="array" ref="I3956">IFERROR(IF(ROW()-1&gt;COUNTA([1]!T_Printers[Printers])*COUNTA([1]!T_Resins[Resins]),"",_xlfn.IFS(ROUND(VLOOKUP(C3956,[1]!T_Resins[#Data],4,FALSE)/VLOOKUP(A3956,[1]!T_Printers[#Data],5,FALSE),1)&lt;=_xlfn.XLOOKUP(B3956,[1]Printers!L:L,[1]Printers!O:O,1,0,),ROUND(VLOOKUP(C3956,[1]!T_Resins[#Data],4,FALSE)/VLOOKUP(A3956,[1]!T_Printers[#Data],5,FALSE),1),ROUND(VLOOKUP(C3956,[1]!T_Resins[#Data],4,FALSE)/VLOOKUP(A3956,[1]!T_Printers[#Data],5,FALSE),1)&gt;_xlfn.XLOOKUP(B3956,[1]Printers!L:L,[1]Printers!O:O,1,0,),"")),"")</f>
        <v/>
      </c>
      <c r="J3956" t="str">
        <f>IFERROR(IF(ROUND(_xlfn.XLOOKUP([1]Parameters!B3956,[1]Printers!L:L,[1]Printers!Q:Q,,0)*I3956/10,0)*10&lt;_xlfn.XLOOKUP([1]Parameters!B3956,[1]Printers!L:L,[1]Printers!P:P,,0),ROUND(_xlfn.XLOOKUP([1]Parameters!B3956,[1]Printers!L:L,[1]Printers!Q:Q,,0)*I3956/10,0)*10,_xlfn.XLOOKUP([1]Parameters!B3956,[1]Printers!L:L,[1]Printers!P:P,,0)),"")</f>
        <v/>
      </c>
      <c r="K3956">
        <f>IF(SUM(E3956:J3956)&lt;&gt;0,VLOOKUP(A3956,[1]!T_Printers[#Data],10,FALSE)+VLOOKUP(C3956,[1]!T_Resins[#Data],10,FALSE),"")</f>
        <v>2</v>
      </c>
      <c r="L3956">
        <f>IF(SUM(E3956:J3956)&lt;&gt;0,VLOOKUP(A3956,[1]!T_Printers[#Data],11,FALSE),"")</f>
        <v>5</v>
      </c>
      <c r="M3956">
        <f>IF(SUM(E3956:J3956)&lt;&gt;0,VLOOKUP(C3956,[1]!T_Resins[#Data],8,FALSE),"")</f>
        <v>120</v>
      </c>
      <c r="N3956">
        <f>IF(_xlfn.XLOOKUP(B3956,[1]Printers!$L:$L,[1]Printers!$R:$R,0,0)&gt;0,[1]Parameters!M3956,IF(SUM(E3956:J3956)&lt;&gt;0,VLOOKUP(C3956,[1]!T_Resins[#Data],9,FALSE),""))</f>
        <v>180</v>
      </c>
      <c r="O3956" t="str">
        <f t="shared" si="61"/>
        <v>WanhaoD7</v>
      </c>
    </row>
    <row r="3957" spans="1:15" x14ac:dyDescent="0.25">
      <c r="A3957" t="str">
        <f t="array" ref="A3957">IF(ROW()-1&gt;COUNTA([1]!T_Printers[Printers])*COUNTA([1]!T_Resins[Resins]),"",INDEX([1]!T_Printers[Printers],INT((ROW()-2)/COUNTA([1]!T_Resins[Resins])+1)))</f>
        <v xml:space="preserve">Wanhao D7 </v>
      </c>
      <c r="B3957" t="str">
        <f>_xlfn.XLOOKUP(A3957,[1]!T_Printers[Printers],[1]!T_Printers[Icon link],,0)</f>
        <v>WanhaoD7</v>
      </c>
      <c r="C3957" t="str">
        <f t="array" ref="C3957">IF(ROW()-1&gt;COUNTA([1]!T_Printers[Printers])*COUNTA([1]!T_Resins[Resins]),"",INDEX([1]!T_Resins[Resins],MOD(ROW()-2,COUNTA([1]!T_Resins[Resins]))+1))</f>
        <v>Model Resin Clear</v>
      </c>
      <c r="D3957">
        <f>IF(SUM(E3957:J3957)&lt;&gt;0,IF(ROW()-1&gt;COUNTA([1]!T_Printers[Printers])*COUNTA([1]!T_Resins[Resins]),"",2),"")</f>
        <v>2</v>
      </c>
      <c r="E3957" cm="1">
        <f t="array" ref="E3957">IFERROR(IF(ROW()-1&gt;COUNTA([1]!T_Printers[Printers])*COUNTA([1]!T_Resins[Resins]),"",_xlfn.IFS(ROUND(VLOOKUP(C3957,[1]!T_Resins[#Data],2,FALSE)/VLOOKUP(A3957,[1]!T_Printers[#Data],5,FALSE),1)&lt;=_xlfn.XLOOKUP(B3957,[1]Printers!L:L,[1]Printers!O:O,1,0,),ROUND(VLOOKUP(C3957,[1]!T_Resins[#Data],2,FALSE)/VLOOKUP(A3957,[1]!T_Printers[#Data],5,FALSE),1),ROUND(VLOOKUP(C3957,[1]!T_Resins[#Data],2,FALSE)/VLOOKUP(A3957,[1]!T_Printers[#Data],5,FALSE),1)&gt;_xlfn.XLOOKUP(B3957,[1]Printers!L:L,[1]Printers!O:O,1,0,),10)),"Используйте слой 100 мкм")</f>
        <v>10</v>
      </c>
      <c r="F3957">
        <f>IFERROR(IF(ROUND(_xlfn.XLOOKUP([1]Parameters!B3957,[1]Printers!L:L,[1]Printers!Q:Q,,0)*E3957/10,0)*10&lt;_xlfn.XLOOKUP([1]Parameters!B3957,[1]Printers!L:L,[1]Printers!P:P,,0),ROUND(_xlfn.XLOOKUP([1]Parameters!B3957,[1]Printers!L:L,[1]Printers!Q:Q,,0)*E3957/10,0)*10,_xlfn.XLOOKUP([1]Parameters!B3957,[1]Printers!L:L,[1]Printers!P:P,,0)),"")</f>
        <v>90</v>
      </c>
      <c r="G3957" cm="1">
        <f t="array" ref="G3957">IFERROR(IF(ROW()-1&gt;COUNTA([1]!T_Printers[Printers])*COUNTA([1]!T_Resins[Resins]),"",_xlfn.IFS(ROUND(VLOOKUP(C3957,[1]!T_Resins[#Data],3,FALSE)/VLOOKUP(A3957,[1]!T_Printers[#Data],5,FALSE),1)&lt;=_xlfn.XLOOKUP(B3957,[1]Printers!L:L,[1]Printers!O:O,1,0,),ROUND(VLOOKUP(C3957,[1]!T_Resins[#Data],3,FALSE)/VLOOKUP(A3957,[1]!T_Printers[#Data],5,FALSE),1),ROUND(VLOOKUP(C3957,[1]!T_Resins[#Data],3,FALSE)/VLOOKUP(A3957,[1]!T_Printers[#Data],5,FALSE),1)&gt;_xlfn.XLOOKUP(B3957,[1]Printers!L:L,[1]Printers!O:O,1,0,),10)),"")</f>
        <v>13</v>
      </c>
      <c r="H3957">
        <f>IFERROR(IF(ROUND(_xlfn.XLOOKUP([1]Parameters!B3957,[1]Printers!L:L,[1]Printers!Q:Q,,0)*G3957/10,0)*10&lt;_xlfn.XLOOKUP([1]Parameters!B3957,[1]Printers!L:L,[1]Printers!P:P,,0),ROUND(_xlfn.XLOOKUP([1]Parameters!B3957,[1]Printers!L:L,[1]Printers!Q:Q,,0)*G3957/10,0)*10,_xlfn.XLOOKUP([1]Parameters!B3957,[1]Printers!L:L,[1]Printers!P:P,,0)),"")</f>
        <v>100</v>
      </c>
      <c r="I3957" s="3" t="str" cm="1">
        <f t="array" ref="I3957">IFERROR(IF(ROW()-1&gt;COUNTA([1]!T_Printers[Printers])*COUNTA([1]!T_Resins[Resins]),"",_xlfn.IFS(ROUND(VLOOKUP(C3957,[1]!T_Resins[#Data],4,FALSE)/VLOOKUP(A3957,[1]!T_Printers[#Data],5,FALSE),1)&lt;=_xlfn.XLOOKUP(B3957,[1]Printers!L:L,[1]Printers!O:O,1,0,),ROUND(VLOOKUP(C3957,[1]!T_Resins[#Data],4,FALSE)/VLOOKUP(A3957,[1]!T_Printers[#Data],5,FALSE),1),ROUND(VLOOKUP(C3957,[1]!T_Resins[#Data],4,FALSE)/VLOOKUP(A3957,[1]!T_Printers[#Data],5,FALSE),1)&gt;_xlfn.XLOOKUP(B3957,[1]Printers!L:L,[1]Printers!O:O,1,0,),"")),"")</f>
        <v/>
      </c>
      <c r="J3957" t="str">
        <f>IFERROR(IF(ROUND(_xlfn.XLOOKUP([1]Parameters!B3957,[1]Printers!L:L,[1]Printers!Q:Q,,0)*I3957/10,0)*10&lt;_xlfn.XLOOKUP([1]Parameters!B3957,[1]Printers!L:L,[1]Printers!P:P,,0),ROUND(_xlfn.XLOOKUP([1]Parameters!B3957,[1]Printers!L:L,[1]Printers!Q:Q,,0)*I3957/10,0)*10,_xlfn.XLOOKUP([1]Parameters!B3957,[1]Printers!L:L,[1]Printers!P:P,,0)),"")</f>
        <v/>
      </c>
      <c r="K3957">
        <f>IF(SUM(E3957:J3957)&lt;&gt;0,VLOOKUP(A3957,[1]!T_Printers[#Data],10,FALSE)+VLOOKUP(C3957,[1]!T_Resins[#Data],10,FALSE),"")</f>
        <v>2</v>
      </c>
      <c r="L3957">
        <f>IF(SUM(E3957:J3957)&lt;&gt;0,VLOOKUP(A3957,[1]!T_Printers[#Data],11,FALSE),"")</f>
        <v>5</v>
      </c>
      <c r="M3957">
        <f>IF(SUM(E3957:J3957)&lt;&gt;0,VLOOKUP(C3957,[1]!T_Resins[#Data],8,FALSE),"")</f>
        <v>120</v>
      </c>
      <c r="N3957">
        <f>IF(_xlfn.XLOOKUP(B3957,[1]Printers!$L:$L,[1]Printers!$R:$R,0,0)&gt;0,[1]Parameters!M3957,IF(SUM(E3957:J3957)&lt;&gt;0,VLOOKUP(C3957,[1]!T_Resins[#Data],9,FALSE),""))</f>
        <v>180</v>
      </c>
      <c r="O3957" t="str">
        <f t="shared" si="61"/>
        <v>WanhaoD7</v>
      </c>
    </row>
    <row r="3958" spans="1:15" x14ac:dyDescent="0.25">
      <c r="A3958" t="str">
        <f t="array" ref="A3958">IF(ROW()-1&gt;COUNTA([1]!T_Printers[Printers])*COUNTA([1]!T_Resins[Resins]),"",INDEX([1]!T_Printers[Printers],INT((ROW()-2)/COUNTA([1]!T_Resins[Resins])+1)))</f>
        <v xml:space="preserve">Wanhao D7 </v>
      </c>
      <c r="B3958" t="str">
        <f>_xlfn.XLOOKUP(A3958,[1]!T_Printers[Printers],[1]!T_Printers[Icon link],,0)</f>
        <v>WanhaoD7</v>
      </c>
      <c r="C3958" t="str">
        <f t="array" ref="C3958">IF(ROW()-1&gt;COUNTA([1]!T_Printers[Printers])*COUNTA([1]!T_Resins[Resins]),"",INDEX([1]!T_Resins[Resins],MOD(ROW()-2,COUNTA([1]!T_Resins[Resins]))+1))</f>
        <v>Model Resin Grey</v>
      </c>
      <c r="D3958">
        <f>IF(SUM(E3958:J3958)&lt;&gt;0,IF(ROW()-1&gt;COUNTA([1]!T_Printers[Printers])*COUNTA([1]!T_Resins[Resins]),"",2),"")</f>
        <v>2</v>
      </c>
      <c r="E3958" cm="1">
        <f t="array" ref="E3958">IFERROR(IF(ROW()-1&gt;COUNTA([1]!T_Printers[Printers])*COUNTA([1]!T_Resins[Resins]),"",_xlfn.IFS(ROUND(VLOOKUP(C3958,[1]!T_Resins[#Data],2,FALSE)/VLOOKUP(A3958,[1]!T_Printers[#Data],5,FALSE),1)&lt;=_xlfn.XLOOKUP(B3958,[1]Printers!L:L,[1]Printers!O:O,1,0,),ROUND(VLOOKUP(C3958,[1]!T_Resins[#Data],2,FALSE)/VLOOKUP(A3958,[1]!T_Printers[#Data],5,FALSE),1),ROUND(VLOOKUP(C3958,[1]!T_Resins[#Data],2,FALSE)/VLOOKUP(A3958,[1]!T_Printers[#Data],5,FALSE),1)&gt;_xlfn.XLOOKUP(B3958,[1]Printers!L:L,[1]Printers!O:O,1,0,),10)),"Используйте слой 100 мкм")</f>
        <v>15</v>
      </c>
      <c r="F3958">
        <f>IFERROR(IF(ROUND(_xlfn.XLOOKUP([1]Parameters!B3958,[1]Printers!L:L,[1]Printers!Q:Q,,0)*E3958/10,0)*10&lt;_xlfn.XLOOKUP([1]Parameters!B3958,[1]Printers!L:L,[1]Printers!P:P,,0),ROUND(_xlfn.XLOOKUP([1]Parameters!B3958,[1]Printers!L:L,[1]Printers!Q:Q,,0)*E3958/10,0)*10,_xlfn.XLOOKUP([1]Parameters!B3958,[1]Printers!L:L,[1]Printers!P:P,,0)),"")</f>
        <v>100</v>
      </c>
      <c r="G3958" cm="1">
        <f t="array" ref="G3958">IFERROR(IF(ROW()-1&gt;COUNTA([1]!T_Printers[Printers])*COUNTA([1]!T_Resins[Resins]),"",_xlfn.IFS(ROUND(VLOOKUP(C3958,[1]!T_Resins[#Data],3,FALSE)/VLOOKUP(A3958,[1]!T_Printers[#Data],5,FALSE),1)&lt;=_xlfn.XLOOKUP(B3958,[1]Printers!L:L,[1]Printers!O:O,1,0,),ROUND(VLOOKUP(C3958,[1]!T_Resins[#Data],3,FALSE)/VLOOKUP(A3958,[1]!T_Printers[#Data],5,FALSE),1),ROUND(VLOOKUP(C3958,[1]!T_Resins[#Data],3,FALSE)/VLOOKUP(A3958,[1]!T_Printers[#Data],5,FALSE),1)&gt;_xlfn.XLOOKUP(B3958,[1]Printers!L:L,[1]Printers!O:O,1,0,),10)),"")</f>
        <v>19.5</v>
      </c>
      <c r="H3958">
        <f>IFERROR(IF(ROUND(_xlfn.XLOOKUP([1]Parameters!B3958,[1]Printers!L:L,[1]Printers!Q:Q,,0)*G3958/10,0)*10&lt;_xlfn.XLOOKUP([1]Parameters!B3958,[1]Printers!L:L,[1]Printers!P:P,,0),ROUND(_xlfn.XLOOKUP([1]Parameters!B3958,[1]Printers!L:L,[1]Printers!Q:Q,,0)*G3958/10,0)*10,_xlfn.XLOOKUP([1]Parameters!B3958,[1]Printers!L:L,[1]Printers!P:P,,0)),"")</f>
        <v>100</v>
      </c>
      <c r="I3958" s="3" t="str" cm="1">
        <f t="array" ref="I3958">IFERROR(IF(ROW()-1&gt;COUNTA([1]!T_Printers[Printers])*COUNTA([1]!T_Resins[Resins]),"",_xlfn.IFS(ROUND(VLOOKUP(C3958,[1]!T_Resins[#Data],4,FALSE)/VLOOKUP(A3958,[1]!T_Printers[#Data],5,FALSE),1)&lt;=_xlfn.XLOOKUP(B3958,[1]Printers!L:L,[1]Printers!O:O,1,0,),ROUND(VLOOKUP(C3958,[1]!T_Resins[#Data],4,FALSE)/VLOOKUP(A3958,[1]!T_Printers[#Data],5,FALSE),1),ROUND(VLOOKUP(C3958,[1]!T_Resins[#Data],4,FALSE)/VLOOKUP(A3958,[1]!T_Printers[#Data],5,FALSE),1)&gt;_xlfn.XLOOKUP(B3958,[1]Printers!L:L,[1]Printers!O:O,1,0,),"")),"")</f>
        <v/>
      </c>
      <c r="J3958" t="str">
        <f>IFERROR(IF(ROUND(_xlfn.XLOOKUP([1]Parameters!B3958,[1]Printers!L:L,[1]Printers!Q:Q,,0)*I3958/10,0)*10&lt;_xlfn.XLOOKUP([1]Parameters!B3958,[1]Printers!L:L,[1]Printers!P:P,,0),ROUND(_xlfn.XLOOKUP([1]Parameters!B3958,[1]Printers!L:L,[1]Printers!Q:Q,,0)*I3958/10,0)*10,_xlfn.XLOOKUP([1]Parameters!B3958,[1]Printers!L:L,[1]Printers!P:P,,0)),"")</f>
        <v/>
      </c>
      <c r="K3958">
        <f>IF(SUM(E3958:J3958)&lt;&gt;0,VLOOKUP(A3958,[1]!T_Printers[#Data],10,FALSE)+VLOOKUP(C3958,[1]!T_Resins[#Data],10,FALSE),"")</f>
        <v>2</v>
      </c>
      <c r="L3958">
        <f>IF(SUM(E3958:J3958)&lt;&gt;0,VLOOKUP(A3958,[1]!T_Printers[#Data],11,FALSE),"")</f>
        <v>5</v>
      </c>
      <c r="M3958">
        <f>IF(SUM(E3958:J3958)&lt;&gt;0,VLOOKUP(C3958,[1]!T_Resins[#Data],8,FALSE),"")</f>
        <v>120</v>
      </c>
      <c r="N3958">
        <f>IF(_xlfn.XLOOKUP(B3958,[1]Printers!$L:$L,[1]Printers!$R:$R,0,0)&gt;0,[1]Parameters!M3958,IF(SUM(E3958:J3958)&lt;&gt;0,VLOOKUP(C3958,[1]!T_Resins[#Data],9,FALSE),""))</f>
        <v>180</v>
      </c>
      <c r="O3958" t="str">
        <f t="shared" si="61"/>
        <v>WanhaoD7</v>
      </c>
    </row>
    <row r="3959" spans="1:15" x14ac:dyDescent="0.25">
      <c r="A3959" t="str">
        <f t="array" ref="A3959">IF(ROW()-1&gt;COUNTA([1]!T_Printers[Printers])*COUNTA([1]!T_Resins[Resins]),"",INDEX([1]!T_Printers[Printers],INT((ROW()-2)/COUNTA([1]!T_Resins[Resins])+1)))</f>
        <v xml:space="preserve">Wanhao D7 </v>
      </c>
      <c r="B3959" t="str">
        <f>_xlfn.XLOOKUP(A3959,[1]!T_Printers[Printers],[1]!T_Printers[Icon link],,0)</f>
        <v>WanhaoD7</v>
      </c>
      <c r="C3959" t="str">
        <f t="array" ref="C3959">IF(ROW()-1&gt;COUNTA([1]!T_Printers[Printers])*COUNTA([1]!T_Resins[Resins]),"",INDEX([1]!T_Resins[Resins],MOD(ROW()-2,COUNTA([1]!T_Resins[Resins]))+1))</f>
        <v>Model Resin White</v>
      </c>
      <c r="D3959">
        <f>IF(SUM(E3959:J3959)&lt;&gt;0,IF(ROW()-1&gt;COUNTA([1]!T_Printers[Printers])*COUNTA([1]!T_Resins[Resins]),"",2),"")</f>
        <v>2</v>
      </c>
      <c r="E3959" cm="1">
        <f t="array" ref="E3959">IFERROR(IF(ROW()-1&gt;COUNTA([1]!T_Printers[Printers])*COUNTA([1]!T_Resins[Resins]),"",_xlfn.IFS(ROUND(VLOOKUP(C3959,[1]!T_Resins[#Data],2,FALSE)/VLOOKUP(A3959,[1]!T_Printers[#Data],5,FALSE),1)&lt;=_xlfn.XLOOKUP(B3959,[1]Printers!L:L,[1]Printers!O:O,1,0,),ROUND(VLOOKUP(C3959,[1]!T_Resins[#Data],2,FALSE)/VLOOKUP(A3959,[1]!T_Printers[#Data],5,FALSE),1),ROUND(VLOOKUP(C3959,[1]!T_Resins[#Data],2,FALSE)/VLOOKUP(A3959,[1]!T_Printers[#Data],5,FALSE),1)&gt;_xlfn.XLOOKUP(B3959,[1]Printers!L:L,[1]Printers!O:O,1,0,),10)),"Используйте слой 100 мкм")</f>
        <v>9.5</v>
      </c>
      <c r="F3959">
        <f>IFERROR(IF(ROUND(_xlfn.XLOOKUP([1]Parameters!B3959,[1]Printers!L:L,[1]Printers!Q:Q,,0)*E3959/10,0)*10&lt;_xlfn.XLOOKUP([1]Parameters!B3959,[1]Printers!L:L,[1]Printers!P:P,,0),ROUND(_xlfn.XLOOKUP([1]Parameters!B3959,[1]Printers!L:L,[1]Printers!Q:Q,,0)*E3959/10,0)*10,_xlfn.XLOOKUP([1]Parameters!B3959,[1]Printers!L:L,[1]Printers!P:P,,0)),"")</f>
        <v>90</v>
      </c>
      <c r="G3959" cm="1">
        <f t="array" ref="G3959">IFERROR(IF(ROW()-1&gt;COUNTA([1]!T_Printers[Printers])*COUNTA([1]!T_Resins[Resins]),"",_xlfn.IFS(ROUND(VLOOKUP(C3959,[1]!T_Resins[#Data],3,FALSE)/VLOOKUP(A3959,[1]!T_Printers[#Data],5,FALSE),1)&lt;=_xlfn.XLOOKUP(B3959,[1]Printers!L:L,[1]Printers!O:O,1,0,),ROUND(VLOOKUP(C3959,[1]!T_Resins[#Data],3,FALSE)/VLOOKUP(A3959,[1]!T_Printers[#Data],5,FALSE),1),ROUND(VLOOKUP(C3959,[1]!T_Resins[#Data],3,FALSE)/VLOOKUP(A3959,[1]!T_Printers[#Data],5,FALSE),1)&gt;_xlfn.XLOOKUP(B3959,[1]Printers!L:L,[1]Printers!O:O,1,0,),10)),"")</f>
        <v>12.4</v>
      </c>
      <c r="H3959">
        <f>IFERROR(IF(ROUND(_xlfn.XLOOKUP([1]Parameters!B3959,[1]Printers!L:L,[1]Printers!Q:Q,,0)*G3959/10,0)*10&lt;_xlfn.XLOOKUP([1]Parameters!B3959,[1]Printers!L:L,[1]Printers!P:P,,0),ROUND(_xlfn.XLOOKUP([1]Parameters!B3959,[1]Printers!L:L,[1]Printers!Q:Q,,0)*G3959/10,0)*10,_xlfn.XLOOKUP([1]Parameters!B3959,[1]Printers!L:L,[1]Printers!P:P,,0)),"")</f>
        <v>100</v>
      </c>
      <c r="I3959" s="3" t="str" cm="1">
        <f t="array" ref="I3959">IFERROR(IF(ROW()-1&gt;COUNTA([1]!T_Printers[Printers])*COUNTA([1]!T_Resins[Resins]),"",_xlfn.IFS(ROUND(VLOOKUP(C3959,[1]!T_Resins[#Data],4,FALSE)/VLOOKUP(A3959,[1]!T_Printers[#Data],5,FALSE),1)&lt;=_xlfn.XLOOKUP(B3959,[1]Printers!L:L,[1]Printers!O:O,1,0,),ROUND(VLOOKUP(C3959,[1]!T_Resins[#Data],4,FALSE)/VLOOKUP(A3959,[1]!T_Printers[#Data],5,FALSE),1),ROUND(VLOOKUP(C3959,[1]!T_Resins[#Data],4,FALSE)/VLOOKUP(A3959,[1]!T_Printers[#Data],5,FALSE),1)&gt;_xlfn.XLOOKUP(B3959,[1]Printers!L:L,[1]Printers!O:O,1,0,),"")),"")</f>
        <v/>
      </c>
      <c r="J3959" t="str">
        <f>IFERROR(IF(ROUND(_xlfn.XLOOKUP([1]Parameters!B3959,[1]Printers!L:L,[1]Printers!Q:Q,,0)*I3959/10,0)*10&lt;_xlfn.XLOOKUP([1]Parameters!B3959,[1]Printers!L:L,[1]Printers!P:P,,0),ROUND(_xlfn.XLOOKUP([1]Parameters!B3959,[1]Printers!L:L,[1]Printers!Q:Q,,0)*I3959/10,0)*10,_xlfn.XLOOKUP([1]Parameters!B3959,[1]Printers!L:L,[1]Printers!P:P,,0)),"")</f>
        <v/>
      </c>
      <c r="K3959">
        <f>IF(SUM(E3959:J3959)&lt;&gt;0,VLOOKUP(A3959,[1]!T_Printers[#Data],10,FALSE)+VLOOKUP(C3959,[1]!T_Resins[#Data],10,FALSE),"")</f>
        <v>2</v>
      </c>
      <c r="L3959">
        <f>IF(SUM(E3959:J3959)&lt;&gt;0,VLOOKUP(A3959,[1]!T_Printers[#Data],11,FALSE),"")</f>
        <v>5</v>
      </c>
      <c r="M3959">
        <f>IF(SUM(E3959:J3959)&lt;&gt;0,VLOOKUP(C3959,[1]!T_Resins[#Data],8,FALSE),"")</f>
        <v>120</v>
      </c>
      <c r="N3959">
        <f>IF(_xlfn.XLOOKUP(B3959,[1]Printers!$L:$L,[1]Printers!$R:$R,0,0)&gt;0,[1]Parameters!M3959,IF(SUM(E3959:J3959)&lt;&gt;0,VLOOKUP(C3959,[1]!T_Resins[#Data],9,FALSE),""))</f>
        <v>180</v>
      </c>
      <c r="O3959" t="str">
        <f t="shared" si="61"/>
        <v>WanhaoD7</v>
      </c>
    </row>
    <row r="3960" spans="1:15" x14ac:dyDescent="0.25">
      <c r="A3960" t="str">
        <f t="array" ref="A3960">IF(ROW()-1&gt;COUNTA([1]!T_Printers[Printers])*COUNTA([1]!T_Resins[Resins]),"",INDEX([1]!T_Printers[Printers],INT((ROW()-2)/COUNTA([1]!T_Resins[Resins])+1)))</f>
        <v xml:space="preserve">Wanhao D7 </v>
      </c>
      <c r="B3960" t="str">
        <f>_xlfn.XLOOKUP(A3960,[1]!T_Printers[Printers],[1]!T_Printers[Icon link],,0)</f>
        <v>WanhaoD7</v>
      </c>
      <c r="C3960" t="str">
        <f t="array" ref="C3960">IF(ROW()-1&gt;COUNTA([1]!T_Printers[Printers])*COUNTA([1]!T_Resins[Resins]),"",INDEX([1]!T_Resins[Resins],MOD(ROW()-2,COUNTA([1]!T_Resins[Resins]))+1))</f>
        <v>Silicone-Compatiable Model Resin (J-Model)</v>
      </c>
      <c r="D3960">
        <f>IF(SUM(E3960:J3960)&lt;&gt;0,IF(ROW()-1&gt;COUNTA([1]!T_Printers[Printers])*COUNTA([1]!T_Resins[Resins]),"",2),"")</f>
        <v>2</v>
      </c>
      <c r="E3960" cm="1">
        <f t="array" ref="E3960">IFERROR(IF(ROW()-1&gt;COUNTA([1]!T_Printers[Printers])*COUNTA([1]!T_Resins[Resins]),"",_xlfn.IFS(ROUND(VLOOKUP(C3960,[1]!T_Resins[#Data],2,FALSE)/VLOOKUP(A3960,[1]!T_Printers[#Data],5,FALSE),1)&lt;=_xlfn.XLOOKUP(B3960,[1]Printers!L:L,[1]Printers!O:O,1,0,),ROUND(VLOOKUP(C3960,[1]!T_Resins[#Data],2,FALSE)/VLOOKUP(A3960,[1]!T_Printers[#Data],5,FALSE),1),ROUND(VLOOKUP(C3960,[1]!T_Resins[#Data],2,FALSE)/VLOOKUP(A3960,[1]!T_Printers[#Data],5,FALSE),1)&gt;_xlfn.XLOOKUP(B3960,[1]Printers!L:L,[1]Printers!O:O,1,0,),10)),"Используйте слой 100 мкм")</f>
        <v>9.4</v>
      </c>
      <c r="F3960">
        <f>IFERROR(IF(ROUND(_xlfn.XLOOKUP([1]Parameters!B3960,[1]Printers!L:L,[1]Printers!Q:Q,,0)*E3960/10,0)*10&lt;_xlfn.XLOOKUP([1]Parameters!B3960,[1]Printers!L:L,[1]Printers!P:P,,0),ROUND(_xlfn.XLOOKUP([1]Parameters!B3960,[1]Printers!L:L,[1]Printers!Q:Q,,0)*E3960/10,0)*10,_xlfn.XLOOKUP([1]Parameters!B3960,[1]Printers!L:L,[1]Printers!P:P,,0)),"")</f>
        <v>80</v>
      </c>
      <c r="G3960" cm="1">
        <f t="array" ref="G3960">IFERROR(IF(ROW()-1&gt;COUNTA([1]!T_Printers[Printers])*COUNTA([1]!T_Resins[Resins]),"",_xlfn.IFS(ROUND(VLOOKUP(C3960,[1]!T_Resins[#Data],3,FALSE)/VLOOKUP(A3960,[1]!T_Printers[#Data],5,FALSE),1)&lt;=_xlfn.XLOOKUP(B3960,[1]Printers!L:L,[1]Printers!O:O,1,0,),ROUND(VLOOKUP(C3960,[1]!T_Resins[#Data],3,FALSE)/VLOOKUP(A3960,[1]!T_Printers[#Data],5,FALSE),1),ROUND(VLOOKUP(C3960,[1]!T_Resins[#Data],3,FALSE)/VLOOKUP(A3960,[1]!T_Printers[#Data],5,FALSE),1)&gt;_xlfn.XLOOKUP(B3960,[1]Printers!L:L,[1]Printers!O:O,1,0,),10)),"")</f>
        <v>12.3</v>
      </c>
      <c r="H3960">
        <f>IFERROR(IF(ROUND(_xlfn.XLOOKUP([1]Parameters!B3960,[1]Printers!L:L,[1]Printers!Q:Q,,0)*G3960/10,0)*10&lt;_xlfn.XLOOKUP([1]Parameters!B3960,[1]Printers!L:L,[1]Printers!P:P,,0),ROUND(_xlfn.XLOOKUP([1]Parameters!B3960,[1]Printers!L:L,[1]Printers!Q:Q,,0)*G3960/10,0)*10,_xlfn.XLOOKUP([1]Parameters!B3960,[1]Printers!L:L,[1]Printers!P:P,,0)),"")</f>
        <v>100</v>
      </c>
      <c r="I3960" s="3" t="str" cm="1">
        <f t="array" ref="I3960">IFERROR(IF(ROW()-1&gt;COUNTA([1]!T_Printers[Printers])*COUNTA([1]!T_Resins[Resins]),"",_xlfn.IFS(ROUND(VLOOKUP(C3960,[1]!T_Resins[#Data],4,FALSE)/VLOOKUP(A3960,[1]!T_Printers[#Data],5,FALSE),1)&lt;=_xlfn.XLOOKUP(B3960,[1]Printers!L:L,[1]Printers!O:O,1,0,),ROUND(VLOOKUP(C3960,[1]!T_Resins[#Data],4,FALSE)/VLOOKUP(A3960,[1]!T_Printers[#Data],5,FALSE),1),ROUND(VLOOKUP(C3960,[1]!T_Resins[#Data],4,FALSE)/VLOOKUP(A3960,[1]!T_Printers[#Data],5,FALSE),1)&gt;_xlfn.XLOOKUP(B3960,[1]Printers!L:L,[1]Printers!O:O,1,0,),"")),"")</f>
        <v/>
      </c>
      <c r="J3960" t="str">
        <f>IFERROR(IF(ROUND(_xlfn.XLOOKUP([1]Parameters!B3960,[1]Printers!L:L,[1]Printers!Q:Q,,0)*I3960/10,0)*10&lt;_xlfn.XLOOKUP([1]Parameters!B3960,[1]Printers!L:L,[1]Printers!P:P,,0),ROUND(_xlfn.XLOOKUP([1]Parameters!B3960,[1]Printers!L:L,[1]Printers!Q:Q,,0)*I3960/10,0)*10,_xlfn.XLOOKUP([1]Parameters!B3960,[1]Printers!L:L,[1]Printers!P:P,,0)),"")</f>
        <v/>
      </c>
      <c r="K3960">
        <f>IF(SUM(E3960:J3960)&lt;&gt;0,VLOOKUP(A3960,[1]!T_Printers[#Data],10,FALSE)+VLOOKUP(C3960,[1]!T_Resins[#Data],10,FALSE),"")</f>
        <v>2</v>
      </c>
      <c r="L3960">
        <f>IF(SUM(E3960:J3960)&lt;&gt;0,VLOOKUP(A3960,[1]!T_Printers[#Data],11,FALSE),"")</f>
        <v>5</v>
      </c>
      <c r="M3960">
        <f>IF(SUM(E3960:J3960)&lt;&gt;0,VLOOKUP(C3960,[1]!T_Resins[#Data],8,FALSE),"")</f>
        <v>60</v>
      </c>
      <c r="N3960">
        <f>IF(_xlfn.XLOOKUP(B3960,[1]Printers!$L:$L,[1]Printers!$R:$R,0,0)&gt;0,[1]Parameters!M3960,IF(SUM(E3960:J3960)&lt;&gt;0,VLOOKUP(C3960,[1]!T_Resins[#Data],9,FALSE),""))</f>
        <v>60</v>
      </c>
      <c r="O3960" t="str">
        <f t="shared" si="61"/>
        <v>WanhaoD7</v>
      </c>
    </row>
    <row r="3961" spans="1:15" x14ac:dyDescent="0.25">
      <c r="A3961" t="str">
        <f t="array" ref="A3961">IF(ROW()-1&gt;COUNTA([1]!T_Printers[Printers])*COUNTA([1]!T_Resins[Resins]),"",INDEX([1]!T_Printers[Printers],INT((ROW()-2)/COUNTA([1]!T_Resins[Resins])+1)))</f>
        <v xml:space="preserve">Wanhao D7 </v>
      </c>
      <c r="B3961" t="str">
        <f>_xlfn.XLOOKUP(A3961,[1]!T_Printers[Printers],[1]!T_Printers[Icon link],,0)</f>
        <v>WanhaoD7</v>
      </c>
      <c r="C3961" t="str">
        <f t="array" ref="C3961">IF(ROW()-1&gt;COUNTA([1]!T_Printers[Printers])*COUNTA([1]!T_Resins[Resins]),"",INDEX([1]!T_Resins[Resins],MOD(ROW()-2,COUNTA([1]!T_Resins[Resins]))+1))</f>
        <v>Silicone-Like Black</v>
      </c>
      <c r="D3961">
        <f>IF(SUM(E3961:J3961)&lt;&gt;0,IF(ROW()-1&gt;COUNTA([1]!T_Printers[Printers])*COUNTA([1]!T_Resins[Resins]),"",2),"")</f>
        <v>2</v>
      </c>
      <c r="E3961" cm="1">
        <f t="array" ref="E3961">IFERROR(IF(ROW()-1&gt;COUNTA([1]!T_Printers[Printers])*COUNTA([1]!T_Resins[Resins]),"",_xlfn.IFS(ROUND(VLOOKUP(C3961,[1]!T_Resins[#Data],2,FALSE)/VLOOKUP(A3961,[1]!T_Printers[#Data],5,FALSE),1)&lt;=_xlfn.XLOOKUP(B3961,[1]Printers!L:L,[1]Printers!O:O,1,0,),ROUND(VLOOKUP(C3961,[1]!T_Resins[#Data],2,FALSE)/VLOOKUP(A3961,[1]!T_Printers[#Data],5,FALSE),1),ROUND(VLOOKUP(C3961,[1]!T_Resins[#Data],2,FALSE)/VLOOKUP(A3961,[1]!T_Printers[#Data],5,FALSE),1)&gt;_xlfn.XLOOKUP(B3961,[1]Printers!L:L,[1]Printers!O:O,1,0,),10)),"Используйте слой 100 мкм")</f>
        <v>22.5</v>
      </c>
      <c r="F3961">
        <f>IFERROR(IF(ROUND(_xlfn.XLOOKUP([1]Parameters!B3961,[1]Printers!L:L,[1]Printers!Q:Q,,0)*E3961/10,0)*10&lt;_xlfn.XLOOKUP([1]Parameters!B3961,[1]Printers!L:L,[1]Printers!P:P,,0),ROUND(_xlfn.XLOOKUP([1]Parameters!B3961,[1]Printers!L:L,[1]Printers!Q:Q,,0)*E3961/10,0)*10,_xlfn.XLOOKUP([1]Parameters!B3961,[1]Printers!L:L,[1]Printers!P:P,,0)),"")</f>
        <v>100</v>
      </c>
      <c r="G3961" cm="1">
        <f t="array" ref="G3961">IFERROR(IF(ROW()-1&gt;COUNTA([1]!T_Printers[Printers])*COUNTA([1]!T_Resins[Resins]),"",_xlfn.IFS(ROUND(VLOOKUP(C3961,[1]!T_Resins[#Data],3,FALSE)/VLOOKUP(A3961,[1]!T_Printers[#Data],5,FALSE),1)&lt;=_xlfn.XLOOKUP(B3961,[1]Printers!L:L,[1]Printers!O:O,1,0,),ROUND(VLOOKUP(C3961,[1]!T_Resins[#Data],3,FALSE)/VLOOKUP(A3961,[1]!T_Printers[#Data],5,FALSE),1),ROUND(VLOOKUP(C3961,[1]!T_Resins[#Data],3,FALSE)/VLOOKUP(A3961,[1]!T_Printers[#Data],5,FALSE),1)&gt;_xlfn.XLOOKUP(B3961,[1]Printers!L:L,[1]Printers!O:O,1,0,),10)),"")</f>
        <v>29.3</v>
      </c>
      <c r="H3961">
        <f>IFERROR(IF(ROUND(_xlfn.XLOOKUP([1]Parameters!B3961,[1]Printers!L:L,[1]Printers!Q:Q,,0)*G3961/10,0)*10&lt;_xlfn.XLOOKUP([1]Parameters!B3961,[1]Printers!L:L,[1]Printers!P:P,,0),ROUND(_xlfn.XLOOKUP([1]Parameters!B3961,[1]Printers!L:L,[1]Printers!Q:Q,,0)*G3961/10,0)*10,_xlfn.XLOOKUP([1]Parameters!B3961,[1]Printers!L:L,[1]Printers!P:P,,0)),"")</f>
        <v>100</v>
      </c>
      <c r="I3961" s="3" t="str" cm="1">
        <f t="array" ref="I3961">IFERROR(IF(ROW()-1&gt;COUNTA([1]!T_Printers[Printers])*COUNTA([1]!T_Resins[Resins]),"",_xlfn.IFS(ROUND(VLOOKUP(C3961,[1]!T_Resins[#Data],4,FALSE)/VLOOKUP(A3961,[1]!T_Printers[#Data],5,FALSE),1)&lt;=_xlfn.XLOOKUP(B3961,[1]Printers!L:L,[1]Printers!O:O,1,0,),ROUND(VLOOKUP(C3961,[1]!T_Resins[#Data],4,FALSE)/VLOOKUP(A3961,[1]!T_Printers[#Data],5,FALSE),1),ROUND(VLOOKUP(C3961,[1]!T_Resins[#Data],4,FALSE)/VLOOKUP(A3961,[1]!T_Printers[#Data],5,FALSE),1)&gt;_xlfn.XLOOKUP(B3961,[1]Printers!L:L,[1]Printers!O:O,1,0,),"")),"")</f>
        <v/>
      </c>
      <c r="J3961" t="str">
        <f>IFERROR(IF(ROUND(_xlfn.XLOOKUP([1]Parameters!B3961,[1]Printers!L:L,[1]Printers!Q:Q,,0)*I3961/10,0)*10&lt;_xlfn.XLOOKUP([1]Parameters!B3961,[1]Printers!L:L,[1]Printers!P:P,,0),ROUND(_xlfn.XLOOKUP([1]Parameters!B3961,[1]Printers!L:L,[1]Printers!Q:Q,,0)*I3961/10,0)*10,_xlfn.XLOOKUP([1]Parameters!B3961,[1]Printers!L:L,[1]Printers!P:P,,0)),"")</f>
        <v/>
      </c>
      <c r="K3961">
        <f>IF(SUM(E3961:J3961)&lt;&gt;0,VLOOKUP(A3961,[1]!T_Printers[#Data],10,FALSE)+VLOOKUP(C3961,[1]!T_Resins[#Data],10,FALSE),"")</f>
        <v>2</v>
      </c>
      <c r="L3961">
        <f>IF(SUM(E3961:J3961)&lt;&gt;0,VLOOKUP(A3961,[1]!T_Printers[#Data],11,FALSE),"")</f>
        <v>5</v>
      </c>
      <c r="M3961">
        <f>IF(SUM(E3961:J3961)&lt;&gt;0,VLOOKUP(C3961,[1]!T_Resins[#Data],8,FALSE),"")</f>
        <v>60</v>
      </c>
      <c r="N3961">
        <f>IF(_xlfn.XLOOKUP(B3961,[1]Printers!$L:$L,[1]Printers!$R:$R,0,0)&gt;0,[1]Parameters!M3961,IF(SUM(E3961:J3961)&lt;&gt;0,VLOOKUP(C3961,[1]!T_Resins[#Data],9,FALSE),""))</f>
        <v>60</v>
      </c>
      <c r="O3961" t="str">
        <f t="shared" si="61"/>
        <v>WanhaoD7</v>
      </c>
    </row>
    <row r="3962" spans="1:15" x14ac:dyDescent="0.25">
      <c r="A3962" t="str">
        <f t="array" ref="A3962">IF(ROW()-1&gt;COUNTA([1]!T_Printers[Printers])*COUNTA([1]!T_Resins[Resins]),"",INDEX([1]!T_Printers[Printers],INT((ROW()-2)/COUNTA([1]!T_Resins[Resins])+1)))</f>
        <v>Wanhao D8</v>
      </c>
      <c r="B3962" t="str">
        <f>_xlfn.XLOOKUP(A3962,[1]!T_Printers[Printers],[1]!T_Printers[Icon link],,0)</f>
        <v>WanhaoD8</v>
      </c>
      <c r="C3962" t="str">
        <f t="array" ref="C3962">IF(ROW()-1&gt;COUNTA([1]!T_Printers[Printers])*COUNTA([1]!T_Resins[Resins]),"",INDEX([1]!T_Resins[Resins],MOD(ROW()-2,COUNTA([1]!T_Resins[Resins]))+1))</f>
        <v>Basic Red</v>
      </c>
      <c r="D3962">
        <f>IF(SUM(E3962:J3962)&lt;&gt;0,IF(ROW()-1&gt;COUNTA([1]!T_Printers[Printers])*COUNTA([1]!T_Resins[Resins]),"",2),"")</f>
        <v>2</v>
      </c>
      <c r="E3962" cm="1">
        <f t="array" ref="E3962">IFERROR(IF(ROW()-1&gt;COUNTA([1]!T_Printers[Printers])*COUNTA([1]!T_Resins[Resins]),"",_xlfn.IFS(ROUND(VLOOKUP(C3962,[1]!T_Resins[#Data],2,FALSE)/VLOOKUP(A3962,[1]!T_Printers[#Data],5,FALSE),1)&lt;=_xlfn.XLOOKUP(B3962,[1]Printers!L:L,[1]Printers!O:O,1,0,),ROUND(VLOOKUP(C3962,[1]!T_Resins[#Data],2,FALSE)/VLOOKUP(A3962,[1]!T_Printers[#Data],5,FALSE),1),ROUND(VLOOKUP(C3962,[1]!T_Resins[#Data],2,FALSE)/VLOOKUP(A3962,[1]!T_Printers[#Data],5,FALSE),1)&gt;_xlfn.XLOOKUP(B3962,[1]Printers!L:L,[1]Printers!O:O,1,0,),10)),"Используйте слой 100 мкм")</f>
        <v>5</v>
      </c>
      <c r="F3962">
        <f>IFERROR(IF(ROUND(_xlfn.XLOOKUP([1]Parameters!B3962,[1]Printers!L:L,[1]Printers!Q:Q,,0)*E3962/10,0)*10&lt;_xlfn.XLOOKUP([1]Parameters!B3962,[1]Printers!L:L,[1]Printers!P:P,,0),ROUND(_xlfn.XLOOKUP([1]Parameters!B3962,[1]Printers!L:L,[1]Printers!Q:Q,,0)*E3962/10,0)*10,_xlfn.XLOOKUP([1]Parameters!B3962,[1]Printers!L:L,[1]Printers!P:P,,0)),"")</f>
        <v>50</v>
      </c>
      <c r="G3962" cm="1">
        <f t="array" ref="G3962">IFERROR(IF(ROW()-1&gt;COUNTA([1]!T_Printers[Printers])*COUNTA([1]!T_Resins[Resins]),"",_xlfn.IFS(ROUND(VLOOKUP(C3962,[1]!T_Resins[#Data],3,FALSE)/VLOOKUP(A3962,[1]!T_Printers[#Data],5,FALSE),1)&lt;=_xlfn.XLOOKUP(B3962,[1]Printers!L:L,[1]Printers!O:O,1,0,),ROUND(VLOOKUP(C3962,[1]!T_Resins[#Data],3,FALSE)/VLOOKUP(A3962,[1]!T_Printers[#Data],5,FALSE),1),ROUND(VLOOKUP(C3962,[1]!T_Resins[#Data],3,FALSE)/VLOOKUP(A3962,[1]!T_Printers[#Data],5,FALSE),1)&gt;_xlfn.XLOOKUP(B3962,[1]Printers!L:L,[1]Printers!O:O,1,0,),10)),"")</f>
        <v>6.5</v>
      </c>
      <c r="H3962">
        <f>IFERROR(IF(ROUND(_xlfn.XLOOKUP([1]Parameters!B3962,[1]Printers!L:L,[1]Printers!Q:Q,,0)*G3962/10,0)*10&lt;_xlfn.XLOOKUP([1]Parameters!B3962,[1]Printers!L:L,[1]Printers!P:P,,0),ROUND(_xlfn.XLOOKUP([1]Parameters!B3962,[1]Printers!L:L,[1]Printers!Q:Q,,0)*G3962/10,0)*10,_xlfn.XLOOKUP([1]Parameters!B3962,[1]Printers!L:L,[1]Printers!P:P,,0)),"")</f>
        <v>60</v>
      </c>
      <c r="I3962" s="3" t="str" cm="1">
        <f t="array" ref="I3962">IFERROR(IF(ROW()-1&gt;COUNTA([1]!T_Printers[Printers])*COUNTA([1]!T_Resins[Resins]),"",_xlfn.IFS(ROUND(VLOOKUP(C3962,[1]!T_Resins[#Data],4,FALSE)/VLOOKUP(A3962,[1]!T_Printers[#Data],5,FALSE),1)&lt;=_xlfn.XLOOKUP(B3962,[1]Printers!L:L,[1]Printers!O:O,1,0,),ROUND(VLOOKUP(C3962,[1]!T_Resins[#Data],4,FALSE)/VLOOKUP(A3962,[1]!T_Printers[#Data],5,FALSE),1),ROUND(VLOOKUP(C3962,[1]!T_Resins[#Data],4,FALSE)/VLOOKUP(A3962,[1]!T_Printers[#Data],5,FALSE),1)&gt;_xlfn.XLOOKUP(B3962,[1]Printers!L:L,[1]Printers!O:O,1,0,),"")),"")</f>
        <v/>
      </c>
      <c r="J3962" t="str">
        <f>IFERROR(IF(ROUND(_xlfn.XLOOKUP([1]Parameters!B3962,[1]Printers!L:L,[1]Printers!Q:Q,,0)*I3962/10,0)*10&lt;_xlfn.XLOOKUP([1]Parameters!B3962,[1]Printers!L:L,[1]Printers!P:P,,0),ROUND(_xlfn.XLOOKUP([1]Parameters!B3962,[1]Printers!L:L,[1]Printers!Q:Q,,0)*I3962/10,0)*10,_xlfn.XLOOKUP([1]Parameters!B3962,[1]Printers!L:L,[1]Printers!P:P,,0)),"")</f>
        <v/>
      </c>
      <c r="K3962">
        <f>IF(SUM(E3962:J3962)&lt;&gt;0,VLOOKUP(A3962,[1]!T_Printers[#Data],10,FALSE)+VLOOKUP(C3962,[1]!T_Resins[#Data],10,FALSE),"")</f>
        <v>4</v>
      </c>
      <c r="L3962">
        <f>IF(SUM(E3962:J3962)&lt;&gt;0,VLOOKUP(A3962,[1]!T_Printers[#Data],11,FALSE),"")</f>
        <v>8</v>
      </c>
      <c r="M3962">
        <f>IF(SUM(E3962:J3962)&lt;&gt;0,VLOOKUP(C3962,[1]!T_Resins[#Data],8,FALSE),"")</f>
        <v>120</v>
      </c>
      <c r="N3962">
        <f>IF(_xlfn.XLOOKUP(B3962,[1]Printers!$L:$L,[1]Printers!$R:$R,0,0)&gt;0,[1]Parameters!M3962,IF(SUM(E3962:J3962)&lt;&gt;0,VLOOKUP(C3962,[1]!T_Resins[#Data],9,FALSE),""))</f>
        <v>180</v>
      </c>
      <c r="O3962" t="str">
        <f t="shared" si="61"/>
        <v>WanhaoD8</v>
      </c>
    </row>
    <row r="3963" spans="1:15" x14ac:dyDescent="0.25">
      <c r="A3963" t="str">
        <f t="array" ref="A3963">IF(ROW()-1&gt;COUNTA([1]!T_Printers[Printers])*COUNTA([1]!T_Resins[Resins]),"",INDEX([1]!T_Printers[Printers],INT((ROW()-2)/COUNTA([1]!T_Resins[Resins])+1)))</f>
        <v>Wanhao D8</v>
      </c>
      <c r="B3963" t="str">
        <f>_xlfn.XLOOKUP(A3963,[1]!T_Printers[Printers],[1]!T_Printers[Icon link],,0)</f>
        <v>WanhaoD8</v>
      </c>
      <c r="C3963" t="str">
        <f t="array" ref="C3963">IF(ROW()-1&gt;COUNTA([1]!T_Printers[Printers])*COUNTA([1]!T_Resins[Resins]),"",INDEX([1]!T_Resins[Resins],MOD(ROW()-2,COUNTA([1]!T_Resins[Resins]))+1))</f>
        <v>Demo Bone</v>
      </c>
      <c r="D3963">
        <f>IF(SUM(E3963:J3963)&lt;&gt;0,IF(ROW()-1&gt;COUNTA([1]!T_Printers[Printers])*COUNTA([1]!T_Resins[Resins]),"",2),"")</f>
        <v>2</v>
      </c>
      <c r="E3963" cm="1">
        <f t="array" ref="E3963">IFERROR(IF(ROW()-1&gt;COUNTA([1]!T_Printers[Printers])*COUNTA([1]!T_Resins[Resins]),"",_xlfn.IFS(ROUND(VLOOKUP(C3963,[1]!T_Resins[#Data],2,FALSE)/VLOOKUP(A3963,[1]!T_Printers[#Data],5,FALSE),1)&lt;=_xlfn.XLOOKUP(B3963,[1]Printers!L:L,[1]Printers!O:O,1,0,),ROUND(VLOOKUP(C3963,[1]!T_Resins[#Data],2,FALSE)/VLOOKUP(A3963,[1]!T_Printers[#Data],5,FALSE),1),ROUND(VLOOKUP(C3963,[1]!T_Resins[#Data],2,FALSE)/VLOOKUP(A3963,[1]!T_Printers[#Data],5,FALSE),1)&gt;_xlfn.XLOOKUP(B3963,[1]Printers!L:L,[1]Printers!O:O,1,0,),10)),"Используйте слой 100 мкм")</f>
        <v>4.9000000000000004</v>
      </c>
      <c r="F3963">
        <f>IFERROR(IF(ROUND(_xlfn.XLOOKUP([1]Parameters!B3963,[1]Printers!L:L,[1]Printers!Q:Q,,0)*E3963/10,0)*10&lt;_xlfn.XLOOKUP([1]Parameters!B3963,[1]Printers!L:L,[1]Printers!P:P,,0),ROUND(_xlfn.XLOOKUP([1]Parameters!B3963,[1]Printers!L:L,[1]Printers!Q:Q,,0)*E3963/10,0)*10,_xlfn.XLOOKUP([1]Parameters!B3963,[1]Printers!L:L,[1]Printers!P:P,,0)),"")</f>
        <v>40</v>
      </c>
      <c r="G3963" cm="1">
        <f t="array" ref="G3963">IFERROR(IF(ROW()-1&gt;COUNTA([1]!T_Printers[Printers])*COUNTA([1]!T_Resins[Resins]),"",_xlfn.IFS(ROUND(VLOOKUP(C3963,[1]!T_Resins[#Data],3,FALSE)/VLOOKUP(A3963,[1]!T_Printers[#Data],5,FALSE),1)&lt;=_xlfn.XLOOKUP(B3963,[1]Printers!L:L,[1]Printers!O:O,1,0,),ROUND(VLOOKUP(C3963,[1]!T_Resins[#Data],3,FALSE)/VLOOKUP(A3963,[1]!T_Printers[#Data],5,FALSE),1),ROUND(VLOOKUP(C3963,[1]!T_Resins[#Data],3,FALSE)/VLOOKUP(A3963,[1]!T_Printers[#Data],5,FALSE),1)&gt;_xlfn.XLOOKUP(B3963,[1]Printers!L:L,[1]Printers!O:O,1,0,),10)),"")</f>
        <v>6.4</v>
      </c>
      <c r="H3963">
        <f>IFERROR(IF(ROUND(_xlfn.XLOOKUP([1]Parameters!B3963,[1]Printers!L:L,[1]Printers!Q:Q,,0)*G3963/10,0)*10&lt;_xlfn.XLOOKUP([1]Parameters!B3963,[1]Printers!L:L,[1]Printers!P:P,,0),ROUND(_xlfn.XLOOKUP([1]Parameters!B3963,[1]Printers!L:L,[1]Printers!Q:Q,,0)*G3963/10,0)*10,_xlfn.XLOOKUP([1]Parameters!B3963,[1]Printers!L:L,[1]Printers!P:P,,0)),"")</f>
        <v>60</v>
      </c>
      <c r="I3963" s="3" t="str" cm="1">
        <f t="array" ref="I3963">IFERROR(IF(ROW()-1&gt;COUNTA([1]!T_Printers[Printers])*COUNTA([1]!T_Resins[Resins]),"",_xlfn.IFS(ROUND(VLOOKUP(C3963,[1]!T_Resins[#Data],4,FALSE)/VLOOKUP(A3963,[1]!T_Printers[#Data],5,FALSE),1)&lt;=_xlfn.XLOOKUP(B3963,[1]Printers!L:L,[1]Printers!O:O,1,0,),ROUND(VLOOKUP(C3963,[1]!T_Resins[#Data],4,FALSE)/VLOOKUP(A3963,[1]!T_Printers[#Data],5,FALSE),1),ROUND(VLOOKUP(C3963,[1]!T_Resins[#Data],4,FALSE)/VLOOKUP(A3963,[1]!T_Printers[#Data],5,FALSE),1)&gt;_xlfn.XLOOKUP(B3963,[1]Printers!L:L,[1]Printers!O:O,1,0,),"")),"")</f>
        <v/>
      </c>
      <c r="J3963" t="str">
        <f>IFERROR(IF(ROUND(_xlfn.XLOOKUP([1]Parameters!B3963,[1]Printers!L:L,[1]Printers!Q:Q,,0)*I3963/10,0)*10&lt;_xlfn.XLOOKUP([1]Parameters!B3963,[1]Printers!L:L,[1]Printers!P:P,,0),ROUND(_xlfn.XLOOKUP([1]Parameters!B3963,[1]Printers!L:L,[1]Printers!Q:Q,,0)*I3963/10,0)*10,_xlfn.XLOOKUP([1]Parameters!B3963,[1]Printers!L:L,[1]Printers!P:P,,0)),"")</f>
        <v/>
      </c>
      <c r="K3963">
        <f>IF(SUM(E3963:J3963)&lt;&gt;0,VLOOKUP(A3963,[1]!T_Printers[#Data],10,FALSE)+VLOOKUP(C3963,[1]!T_Resins[#Data],10,FALSE),"")</f>
        <v>5</v>
      </c>
      <c r="L3963">
        <f>IF(SUM(E3963:J3963)&lt;&gt;0,VLOOKUP(A3963,[1]!T_Printers[#Data],11,FALSE),"")</f>
        <v>8</v>
      </c>
      <c r="M3963">
        <f>IF(SUM(E3963:J3963)&lt;&gt;0,VLOOKUP(C3963,[1]!T_Resins[#Data],8,FALSE),"")</f>
        <v>120</v>
      </c>
      <c r="N3963">
        <f>IF(_xlfn.XLOOKUP(B3963,[1]Printers!$L:$L,[1]Printers!$R:$R,0,0)&gt;0,[1]Parameters!M3963,IF(SUM(E3963:J3963)&lt;&gt;0,VLOOKUP(C3963,[1]!T_Resins[#Data],9,FALSE),""))</f>
        <v>180</v>
      </c>
      <c r="O3963" t="str">
        <f t="shared" si="61"/>
        <v>WanhaoD8</v>
      </c>
    </row>
    <row r="3964" spans="1:15" x14ac:dyDescent="0.25">
      <c r="A3964" t="str">
        <f t="array" ref="A3964">IF(ROW()-1&gt;COUNTA([1]!T_Printers[Printers])*COUNTA([1]!T_Resins[Resins]),"",INDEX([1]!T_Printers[Printers],INT((ROW()-2)/COUNTA([1]!T_Resins[Resins])+1)))</f>
        <v>Wanhao D8</v>
      </c>
      <c r="B3964" t="str">
        <f>_xlfn.XLOOKUP(A3964,[1]!T_Printers[Printers],[1]!T_Printers[Icon link],,0)</f>
        <v>WanhaoD8</v>
      </c>
      <c r="C3964" t="str">
        <f t="array" ref="C3964">IF(ROW()-1&gt;COUNTA([1]!T_Printers[Printers])*COUNTA([1]!T_Resins[Resins]),"",INDEX([1]!T_Resins[Resins],MOD(ROW()-2,COUNTA([1]!T_Resins[Resins]))+1))</f>
        <v xml:space="preserve">Dental Bleach (Обновленная версия) </v>
      </c>
      <c r="D3964">
        <f>IF(SUM(E3964:J3964)&lt;&gt;0,IF(ROW()-1&gt;COUNTA([1]!T_Printers[Printers])*COUNTA([1]!T_Resins[Resins]),"",2),"")</f>
        <v>2</v>
      </c>
      <c r="E3964" cm="1">
        <f t="array" ref="E3964">IFERROR(IF(ROW()-1&gt;COUNTA([1]!T_Printers[Printers])*COUNTA([1]!T_Resins[Resins]),"",_xlfn.IFS(ROUND(VLOOKUP(C3964,[1]!T_Resins[#Data],2,FALSE)/VLOOKUP(A3964,[1]!T_Printers[#Data],5,FALSE),1)&lt;=_xlfn.XLOOKUP(B3964,[1]Printers!L:L,[1]Printers!O:O,1,0,),ROUND(VLOOKUP(C3964,[1]!T_Resins[#Data],2,FALSE)/VLOOKUP(A3964,[1]!T_Printers[#Data],5,FALSE),1),ROUND(VLOOKUP(C3964,[1]!T_Resins[#Data],2,FALSE)/VLOOKUP(A3964,[1]!T_Printers[#Data],5,FALSE),1)&gt;_xlfn.XLOOKUP(B3964,[1]Printers!L:L,[1]Printers!O:O,1,0,),10)),"Используйте слой 100 мкм")</f>
        <v>11.3</v>
      </c>
      <c r="F3964">
        <f>IFERROR(IF(ROUND(_xlfn.XLOOKUP([1]Parameters!B3964,[1]Printers!L:L,[1]Printers!Q:Q,,0)*E3964/10,0)*10&lt;_xlfn.XLOOKUP([1]Parameters!B3964,[1]Printers!L:L,[1]Printers!P:P,,0),ROUND(_xlfn.XLOOKUP([1]Parameters!B3964,[1]Printers!L:L,[1]Printers!Q:Q,,0)*E3964/10,0)*10,_xlfn.XLOOKUP([1]Parameters!B3964,[1]Printers!L:L,[1]Printers!P:P,,0)),"")</f>
        <v>100</v>
      </c>
      <c r="G3964" cm="1">
        <f t="array" ref="G3964">IFERROR(IF(ROW()-1&gt;COUNTA([1]!T_Printers[Printers])*COUNTA([1]!T_Resins[Resins]),"",_xlfn.IFS(ROUND(VLOOKUP(C3964,[1]!T_Resins[#Data],3,FALSE)/VLOOKUP(A3964,[1]!T_Printers[#Data],5,FALSE),1)&lt;=_xlfn.XLOOKUP(B3964,[1]Printers!L:L,[1]Printers!O:O,1,0,),ROUND(VLOOKUP(C3964,[1]!T_Resins[#Data],3,FALSE)/VLOOKUP(A3964,[1]!T_Printers[#Data],5,FALSE),1),ROUND(VLOOKUP(C3964,[1]!T_Resins[#Data],3,FALSE)/VLOOKUP(A3964,[1]!T_Printers[#Data],5,FALSE),1)&gt;_xlfn.XLOOKUP(B3964,[1]Printers!L:L,[1]Printers!O:O,1,0,),10)),"")</f>
        <v>14.6</v>
      </c>
      <c r="H3964">
        <f>IFERROR(IF(ROUND(_xlfn.XLOOKUP([1]Parameters!B3964,[1]Printers!L:L,[1]Printers!Q:Q,,0)*G3964/10,0)*10&lt;_xlfn.XLOOKUP([1]Parameters!B3964,[1]Printers!L:L,[1]Printers!P:P,,0),ROUND(_xlfn.XLOOKUP([1]Parameters!B3964,[1]Printers!L:L,[1]Printers!Q:Q,,0)*G3964/10,0)*10,_xlfn.XLOOKUP([1]Parameters!B3964,[1]Printers!L:L,[1]Printers!P:P,,0)),"")</f>
        <v>100</v>
      </c>
      <c r="I3964" s="3" t="str" cm="1">
        <f t="array" ref="I3964">IFERROR(IF(ROW()-1&gt;COUNTA([1]!T_Printers[Printers])*COUNTA([1]!T_Resins[Resins]),"",_xlfn.IFS(ROUND(VLOOKUP(C3964,[1]!T_Resins[#Data],4,FALSE)/VLOOKUP(A3964,[1]!T_Printers[#Data],5,FALSE),1)&lt;=_xlfn.XLOOKUP(B3964,[1]Printers!L:L,[1]Printers!O:O,1,0,),ROUND(VLOOKUP(C3964,[1]!T_Resins[#Data],4,FALSE)/VLOOKUP(A3964,[1]!T_Printers[#Data],5,FALSE),1),ROUND(VLOOKUP(C3964,[1]!T_Resins[#Data],4,FALSE)/VLOOKUP(A3964,[1]!T_Printers[#Data],5,FALSE),1)&gt;_xlfn.XLOOKUP(B3964,[1]Printers!L:L,[1]Printers!O:O,1,0,),"")),"")</f>
        <v/>
      </c>
      <c r="J3964" t="str">
        <f>IFERROR(IF(ROUND(_xlfn.XLOOKUP([1]Parameters!B3964,[1]Printers!L:L,[1]Printers!Q:Q,,0)*I3964/10,0)*10&lt;_xlfn.XLOOKUP([1]Parameters!B3964,[1]Printers!L:L,[1]Printers!P:P,,0),ROUND(_xlfn.XLOOKUP([1]Parameters!B3964,[1]Printers!L:L,[1]Printers!Q:Q,,0)*I3964/10,0)*10,_xlfn.XLOOKUP([1]Parameters!B3964,[1]Printers!L:L,[1]Printers!P:P,,0)),"")</f>
        <v/>
      </c>
      <c r="K3964">
        <f>IF(SUM(E3964:J3964)&lt;&gt;0,VLOOKUP(A3964,[1]!T_Printers[#Data],10,FALSE)+VLOOKUP(C3964,[1]!T_Resins[#Data],10,FALSE),"")</f>
        <v>5</v>
      </c>
      <c r="L3964">
        <f>IF(SUM(E3964:J3964)&lt;&gt;0,VLOOKUP(A3964,[1]!T_Printers[#Data],11,FALSE),"")</f>
        <v>8</v>
      </c>
      <c r="M3964">
        <f>IF(SUM(E3964:J3964)&lt;&gt;0,VLOOKUP(C3964,[1]!T_Resins[#Data],8,FALSE),"")</f>
        <v>120</v>
      </c>
      <c r="N3964">
        <f>IF(_xlfn.XLOOKUP(B3964,[1]Printers!$L:$L,[1]Printers!$R:$R,0,0)&gt;0,[1]Parameters!M3964,IF(SUM(E3964:J3964)&lt;&gt;0,VLOOKUP(C3964,[1]!T_Resins[#Data],9,FALSE),""))</f>
        <v>180</v>
      </c>
      <c r="O3964" t="str">
        <f t="shared" si="61"/>
        <v>WanhaoD8</v>
      </c>
    </row>
    <row r="3965" spans="1:15" x14ac:dyDescent="0.25">
      <c r="A3965" t="str">
        <f t="array" ref="A3965">IF(ROW()-1&gt;COUNTA([1]!T_Printers[Printers])*COUNTA([1]!T_Resins[Resins]),"",INDEX([1]!T_Printers[Printers],INT((ROW()-2)/COUNTA([1]!T_Resins[Resins])+1)))</f>
        <v>Wanhao D8</v>
      </c>
      <c r="B3965" t="str">
        <f>_xlfn.XLOOKUP(A3965,[1]!T_Printers[Printers],[1]!T_Printers[Icon link],,0)</f>
        <v>WanhaoD8</v>
      </c>
      <c r="C3965" t="str">
        <f t="array" ref="C3965">IF(ROW()-1&gt;COUNTA([1]!T_Printers[Printers])*COUNTA([1]!T_Resins[Resins]),"",INDEX([1]!T_Resins[Resins],MOD(ROW()-2,COUNTA([1]!T_Resins[Resins]))+1))</f>
        <v>Dental Bleach Pro</v>
      </c>
      <c r="D3965">
        <f>IF(SUM(E3965:J3965)&lt;&gt;0,IF(ROW()-1&gt;COUNTA([1]!T_Printers[Printers])*COUNTA([1]!T_Resins[Resins]),"",2),"")</f>
        <v>2</v>
      </c>
      <c r="E3965" cm="1">
        <f t="array" ref="E3965">IFERROR(IF(ROW()-1&gt;COUNTA([1]!T_Printers[Printers])*COUNTA([1]!T_Resins[Resins]),"",_xlfn.IFS(ROUND(VLOOKUP(C3965,[1]!T_Resins[#Data],2,FALSE)/VLOOKUP(A3965,[1]!T_Printers[#Data],5,FALSE),1)&lt;=_xlfn.XLOOKUP(B3965,[1]Printers!L:L,[1]Printers!O:O,1,0,),ROUND(VLOOKUP(C3965,[1]!T_Resins[#Data],2,FALSE)/VLOOKUP(A3965,[1]!T_Printers[#Data],5,FALSE),1),ROUND(VLOOKUP(C3965,[1]!T_Resins[#Data],2,FALSE)/VLOOKUP(A3965,[1]!T_Printers[#Data],5,FALSE),1)&gt;_xlfn.XLOOKUP(B3965,[1]Printers!L:L,[1]Printers!O:O,1,0,),10)),"Используйте слой 100 мкм")</f>
        <v>8.3000000000000007</v>
      </c>
      <c r="F3965">
        <f>IFERROR(IF(ROUND(_xlfn.XLOOKUP([1]Parameters!B3965,[1]Printers!L:L,[1]Printers!Q:Q,,0)*E3965/10,0)*10&lt;_xlfn.XLOOKUP([1]Parameters!B3965,[1]Printers!L:L,[1]Printers!P:P,,0),ROUND(_xlfn.XLOOKUP([1]Parameters!B3965,[1]Printers!L:L,[1]Printers!Q:Q,,0)*E3965/10,0)*10,_xlfn.XLOOKUP([1]Parameters!B3965,[1]Printers!L:L,[1]Printers!P:P,,0)),"")</f>
        <v>70</v>
      </c>
      <c r="G3965" cm="1">
        <f t="array" ref="G3965">IFERROR(IF(ROW()-1&gt;COUNTA([1]!T_Printers[Printers])*COUNTA([1]!T_Resins[Resins]),"",_xlfn.IFS(ROUND(VLOOKUP(C3965,[1]!T_Resins[#Data],3,FALSE)/VLOOKUP(A3965,[1]!T_Printers[#Data],5,FALSE),1)&lt;=_xlfn.XLOOKUP(B3965,[1]Printers!L:L,[1]Printers!O:O,1,0,),ROUND(VLOOKUP(C3965,[1]!T_Resins[#Data],3,FALSE)/VLOOKUP(A3965,[1]!T_Printers[#Data],5,FALSE),1),ROUND(VLOOKUP(C3965,[1]!T_Resins[#Data],3,FALSE)/VLOOKUP(A3965,[1]!T_Printers[#Data],5,FALSE),1)&gt;_xlfn.XLOOKUP(B3965,[1]Printers!L:L,[1]Printers!O:O,1,0,),10)),"")</f>
        <v>10.8</v>
      </c>
      <c r="H3965">
        <f>IFERROR(IF(ROUND(_xlfn.XLOOKUP([1]Parameters!B3965,[1]Printers!L:L,[1]Printers!Q:Q,,0)*G3965/10,0)*10&lt;_xlfn.XLOOKUP([1]Parameters!B3965,[1]Printers!L:L,[1]Printers!P:P,,0),ROUND(_xlfn.XLOOKUP([1]Parameters!B3965,[1]Printers!L:L,[1]Printers!Q:Q,,0)*G3965/10,0)*10,_xlfn.XLOOKUP([1]Parameters!B3965,[1]Printers!L:L,[1]Printers!P:P,,0)),"")</f>
        <v>100</v>
      </c>
      <c r="I3965" s="3" t="str" cm="1">
        <f t="array" ref="I3965">IFERROR(IF(ROW()-1&gt;COUNTA([1]!T_Printers[Printers])*COUNTA([1]!T_Resins[Resins]),"",_xlfn.IFS(ROUND(VLOOKUP(C3965,[1]!T_Resins[#Data],4,FALSE)/VLOOKUP(A3965,[1]!T_Printers[#Data],5,FALSE),1)&lt;=_xlfn.XLOOKUP(B3965,[1]Printers!L:L,[1]Printers!O:O,1,0,),ROUND(VLOOKUP(C3965,[1]!T_Resins[#Data],4,FALSE)/VLOOKUP(A3965,[1]!T_Printers[#Data],5,FALSE),1),ROUND(VLOOKUP(C3965,[1]!T_Resins[#Data],4,FALSE)/VLOOKUP(A3965,[1]!T_Printers[#Data],5,FALSE),1)&gt;_xlfn.XLOOKUP(B3965,[1]Printers!L:L,[1]Printers!O:O,1,0,),"")),"")</f>
        <v/>
      </c>
      <c r="J3965" t="str">
        <f>IFERROR(IF(ROUND(_xlfn.XLOOKUP([1]Parameters!B3965,[1]Printers!L:L,[1]Printers!Q:Q,,0)*I3965/10,0)*10&lt;_xlfn.XLOOKUP([1]Parameters!B3965,[1]Printers!L:L,[1]Printers!P:P,,0),ROUND(_xlfn.XLOOKUP([1]Parameters!B3965,[1]Printers!L:L,[1]Printers!Q:Q,,0)*I3965/10,0)*10,_xlfn.XLOOKUP([1]Parameters!B3965,[1]Printers!L:L,[1]Printers!P:P,,0)),"")</f>
        <v/>
      </c>
      <c r="K3965">
        <f>IF(SUM(E3965:J3965)&lt;&gt;0,VLOOKUP(A3965,[1]!T_Printers[#Data],10,FALSE)+VLOOKUP(C3965,[1]!T_Resins[#Data],10,FALSE),"")</f>
        <v>4</v>
      </c>
      <c r="L3965">
        <f>IF(SUM(E3965:J3965)&lt;&gt;0,VLOOKUP(A3965,[1]!T_Printers[#Data],11,FALSE),"")</f>
        <v>8</v>
      </c>
      <c r="M3965">
        <f>IF(SUM(E3965:J3965)&lt;&gt;0,VLOOKUP(C3965,[1]!T_Resins[#Data],8,FALSE),"")</f>
        <v>120</v>
      </c>
      <c r="N3965">
        <f>IF(_xlfn.XLOOKUP(B3965,[1]Printers!$L:$L,[1]Printers!$R:$R,0,0)&gt;0,[1]Parameters!M3965,IF(SUM(E3965:J3965)&lt;&gt;0,VLOOKUP(C3965,[1]!T_Resins[#Data],9,FALSE),""))</f>
        <v>180</v>
      </c>
      <c r="O3965" t="str">
        <f t="shared" si="61"/>
        <v>WanhaoD8</v>
      </c>
    </row>
    <row r="3966" spans="1:15" x14ac:dyDescent="0.25">
      <c r="A3966" t="str">
        <f t="array" ref="A3966">IF(ROW()-1&gt;COUNTA([1]!T_Printers[Printers])*COUNTA([1]!T_Resins[Resins]),"",INDEX([1]!T_Printers[Printers],INT((ROW()-2)/COUNTA([1]!T_Resins[Resins])+1)))</f>
        <v>Wanhao D8</v>
      </c>
      <c r="B3966" t="str">
        <f>_xlfn.XLOOKUP(A3966,[1]!T_Printers[Printers],[1]!T_Printers[Icon link],,0)</f>
        <v>WanhaoD8</v>
      </c>
      <c r="C3966" t="str">
        <f t="array" ref="C3966">IF(ROW()-1&gt;COUNTA([1]!T_Printers[Printers])*COUNTA([1]!T_Resins[Resins]),"",INDEX([1]!T_Resins[Resins],MOD(ROW()-2,COUNTA([1]!T_Resins[Resins]))+1))</f>
        <v>Dental Cast Cherry Pro</v>
      </c>
      <c r="D3966">
        <f>IF(SUM(E3966:J3966)&lt;&gt;0,IF(ROW()-1&gt;COUNTA([1]!T_Printers[Printers])*COUNTA([1]!T_Resins[Resins]),"",2),"")</f>
        <v>2</v>
      </c>
      <c r="E3966" cm="1">
        <f t="array" ref="E3966">IFERROR(IF(ROW()-1&gt;COUNTA([1]!T_Printers[Printers])*COUNTA([1]!T_Resins[Resins]),"",_xlfn.IFS(ROUND(VLOOKUP(C3966,[1]!T_Resins[#Data],2,FALSE)/VLOOKUP(A3966,[1]!T_Printers[#Data],5,FALSE),1)&lt;=_xlfn.XLOOKUP(B3966,[1]Printers!L:L,[1]Printers!O:O,1,0,),ROUND(VLOOKUP(C3966,[1]!T_Resins[#Data],2,FALSE)/VLOOKUP(A3966,[1]!T_Printers[#Data],5,FALSE),1),ROUND(VLOOKUP(C3966,[1]!T_Resins[#Data],2,FALSE)/VLOOKUP(A3966,[1]!T_Printers[#Data],5,FALSE),1)&gt;_xlfn.XLOOKUP(B3966,[1]Printers!L:L,[1]Printers!O:O,1,0,),10)),"Используйте слой 100 мкм")</f>
        <v>11.5</v>
      </c>
      <c r="F3966">
        <f>IFERROR(IF(ROUND(_xlfn.XLOOKUP([1]Parameters!B3966,[1]Printers!L:L,[1]Printers!Q:Q,,0)*E3966/10,0)*10&lt;_xlfn.XLOOKUP([1]Parameters!B3966,[1]Printers!L:L,[1]Printers!P:P,,0),ROUND(_xlfn.XLOOKUP([1]Parameters!B3966,[1]Printers!L:L,[1]Printers!Q:Q,,0)*E3966/10,0)*10,_xlfn.XLOOKUP([1]Parameters!B3966,[1]Printers!L:L,[1]Printers!P:P,,0)),"")</f>
        <v>100</v>
      </c>
      <c r="G3966" t="str" cm="1">
        <f t="array" ref="G3966">IFERROR(IF(ROW()-1&gt;COUNTA([1]!T_Printers[Printers])*COUNTA([1]!T_Resins[Resins]),"",_xlfn.IFS(ROUND(VLOOKUP(C3966,[1]!T_Resins[#Data],3,FALSE)/VLOOKUP(A3966,[1]!T_Printers[#Data],5,FALSE),1)&lt;=_xlfn.XLOOKUP(B3966,[1]Printers!L:L,[1]Printers!O:O,1,0,),ROUND(VLOOKUP(C3966,[1]!T_Resins[#Data],3,FALSE)/VLOOKUP(A3966,[1]!T_Printers[#Data],5,FALSE),1),ROUND(VLOOKUP(C3966,[1]!T_Resins[#Data],3,FALSE)/VLOOKUP(A3966,[1]!T_Printers[#Data],5,FALSE),1)&gt;_xlfn.XLOOKUP(B3966,[1]Printers!L:L,[1]Printers!O:O,1,0,),10)),"")</f>
        <v/>
      </c>
      <c r="H3966" t="str">
        <f>IFERROR(IF(ROUND(_xlfn.XLOOKUP([1]Parameters!B3966,[1]Printers!L:L,[1]Printers!Q:Q,,0)*G3966/10,0)*10&lt;_xlfn.XLOOKUP([1]Parameters!B3966,[1]Printers!L:L,[1]Printers!P:P,,0),ROUND(_xlfn.XLOOKUP([1]Parameters!B3966,[1]Printers!L:L,[1]Printers!Q:Q,,0)*G3966/10,0)*10,_xlfn.XLOOKUP([1]Parameters!B3966,[1]Printers!L:L,[1]Printers!P:P,,0)),"")</f>
        <v/>
      </c>
      <c r="I3966" s="3" t="str" cm="1">
        <f t="array" ref="I3966">IFERROR(IF(ROW()-1&gt;COUNTA([1]!T_Printers[Printers])*COUNTA([1]!T_Resins[Resins]),"",_xlfn.IFS(ROUND(VLOOKUP(C3966,[1]!T_Resins[#Data],4,FALSE)/VLOOKUP(A3966,[1]!T_Printers[#Data],5,FALSE),1)&lt;=_xlfn.XLOOKUP(B3966,[1]Printers!L:L,[1]Printers!O:O,1,0,),ROUND(VLOOKUP(C3966,[1]!T_Resins[#Data],4,FALSE)/VLOOKUP(A3966,[1]!T_Printers[#Data],5,FALSE),1),ROUND(VLOOKUP(C3966,[1]!T_Resins[#Data],4,FALSE)/VLOOKUP(A3966,[1]!T_Printers[#Data],5,FALSE),1)&gt;_xlfn.XLOOKUP(B3966,[1]Printers!L:L,[1]Printers!O:O,1,0,),"")),"")</f>
        <v/>
      </c>
      <c r="J3966" t="str">
        <f>IFERROR(IF(ROUND(_xlfn.XLOOKUP([1]Parameters!B3966,[1]Printers!L:L,[1]Printers!Q:Q,,0)*I3966/10,0)*10&lt;_xlfn.XLOOKUP([1]Parameters!B3966,[1]Printers!L:L,[1]Printers!P:P,,0),ROUND(_xlfn.XLOOKUP([1]Parameters!B3966,[1]Printers!L:L,[1]Printers!Q:Q,,0)*I3966/10,0)*10,_xlfn.XLOOKUP([1]Parameters!B3966,[1]Printers!L:L,[1]Printers!P:P,,0)),"")</f>
        <v/>
      </c>
      <c r="K3966">
        <f>IF(SUM(E3966:J3966)&lt;&gt;0,VLOOKUP(A3966,[1]!T_Printers[#Data],10,FALSE)+VLOOKUP(C3966,[1]!T_Resins[#Data],10,FALSE),"")</f>
        <v>4</v>
      </c>
      <c r="L3966">
        <f>IF(SUM(E3966:J3966)&lt;&gt;0,VLOOKUP(A3966,[1]!T_Printers[#Data],11,FALSE),"")</f>
        <v>8</v>
      </c>
      <c r="M3966">
        <f>IF(SUM(E3966:J3966)&lt;&gt;0,VLOOKUP(C3966,[1]!T_Resins[#Data],8,FALSE),"")</f>
        <v>60</v>
      </c>
      <c r="N3966">
        <f>IF(_xlfn.XLOOKUP(B3966,[1]Printers!$L:$L,[1]Printers!$R:$R,0,0)&gt;0,[1]Parameters!M3966,IF(SUM(E3966:J3966)&lt;&gt;0,VLOOKUP(C3966,[1]!T_Resins[#Data],9,FALSE),""))</f>
        <v>60</v>
      </c>
      <c r="O3966" t="str">
        <f t="shared" si="61"/>
        <v>WanhaoD8</v>
      </c>
    </row>
    <row r="3967" spans="1:15" x14ac:dyDescent="0.25">
      <c r="A3967" t="str">
        <f t="array" ref="A3967">IF(ROW()-1&gt;COUNTA([1]!T_Printers[Printers])*COUNTA([1]!T_Resins[Resins]),"",INDEX([1]!T_Printers[Printers],INT((ROW()-2)/COUNTA([1]!T_Resins[Resins])+1)))</f>
        <v>Wanhao D8</v>
      </c>
      <c r="B3967" t="str">
        <f>_xlfn.XLOOKUP(A3967,[1]!T_Printers[Printers],[1]!T_Printers[Icon link],,0)</f>
        <v>WanhaoD8</v>
      </c>
      <c r="C3967" t="str">
        <f t="array" ref="C3967">IF(ROW()-1&gt;COUNTA([1]!T_Printers[Printers])*COUNTA([1]!T_Resins[Resins]),"",INDEX([1]!T_Resins[Resins],MOD(ROW()-2,COUNTA([1]!T_Resins[Resins]))+1))</f>
        <v>Dental Cast Cherry</v>
      </c>
      <c r="D3967">
        <f>IF(SUM(E3967:J3967)&lt;&gt;0,IF(ROW()-1&gt;COUNTA([1]!T_Printers[Printers])*COUNTA([1]!T_Resins[Resins]),"",2),"")</f>
        <v>2</v>
      </c>
      <c r="E3967" cm="1">
        <f t="array" ref="E3967">IFERROR(IF(ROW()-1&gt;COUNTA([1]!T_Printers[Printers])*COUNTA([1]!T_Resins[Resins]),"",_xlfn.IFS(ROUND(VLOOKUP(C3967,[1]!T_Resins[#Data],2,FALSE)/VLOOKUP(A3967,[1]!T_Printers[#Data],5,FALSE),1)&lt;=_xlfn.XLOOKUP(B3967,[1]Printers!L:L,[1]Printers!O:O,1,0,),ROUND(VLOOKUP(C3967,[1]!T_Resins[#Data],2,FALSE)/VLOOKUP(A3967,[1]!T_Printers[#Data],5,FALSE),1),ROUND(VLOOKUP(C3967,[1]!T_Resins[#Data],2,FALSE)/VLOOKUP(A3967,[1]!T_Printers[#Data],5,FALSE),1)&gt;_xlfn.XLOOKUP(B3967,[1]Printers!L:L,[1]Printers!O:O,1,0,),10)),"Используйте слой 100 мкм")</f>
        <v>10.1</v>
      </c>
      <c r="F3967">
        <f>IFERROR(IF(ROUND(_xlfn.XLOOKUP([1]Parameters!B3967,[1]Printers!L:L,[1]Printers!Q:Q,,0)*E3967/10,0)*10&lt;_xlfn.XLOOKUP([1]Parameters!B3967,[1]Printers!L:L,[1]Printers!P:P,,0),ROUND(_xlfn.XLOOKUP([1]Parameters!B3967,[1]Printers!L:L,[1]Printers!Q:Q,,0)*E3967/10,0)*10,_xlfn.XLOOKUP([1]Parameters!B3967,[1]Printers!L:L,[1]Printers!P:P,,0)),"")</f>
        <v>90</v>
      </c>
      <c r="G3967" cm="1">
        <f t="array" ref="G3967">IFERROR(IF(ROW()-1&gt;COUNTA([1]!T_Printers[Printers])*COUNTA([1]!T_Resins[Resins]),"",_xlfn.IFS(ROUND(VLOOKUP(C3967,[1]!T_Resins[#Data],3,FALSE)/VLOOKUP(A3967,[1]!T_Printers[#Data],5,FALSE),1)&lt;=_xlfn.XLOOKUP(B3967,[1]Printers!L:L,[1]Printers!O:O,1,0,),ROUND(VLOOKUP(C3967,[1]!T_Resins[#Data],3,FALSE)/VLOOKUP(A3967,[1]!T_Printers[#Data],5,FALSE),1),ROUND(VLOOKUP(C3967,[1]!T_Resins[#Data],3,FALSE)/VLOOKUP(A3967,[1]!T_Printers[#Data],5,FALSE),1)&gt;_xlfn.XLOOKUP(B3967,[1]Printers!L:L,[1]Printers!O:O,1,0,),10)),"")</f>
        <v>13.1</v>
      </c>
      <c r="H3967">
        <f>IFERROR(IF(ROUND(_xlfn.XLOOKUP([1]Parameters!B3967,[1]Printers!L:L,[1]Printers!Q:Q,,0)*G3967/10,0)*10&lt;_xlfn.XLOOKUP([1]Parameters!B3967,[1]Printers!L:L,[1]Printers!P:P,,0),ROUND(_xlfn.XLOOKUP([1]Parameters!B3967,[1]Printers!L:L,[1]Printers!Q:Q,,0)*G3967/10,0)*10,_xlfn.XLOOKUP([1]Parameters!B3967,[1]Printers!L:L,[1]Printers!P:P,,0)),"")</f>
        <v>100</v>
      </c>
      <c r="I3967" s="3" t="str" cm="1">
        <f t="array" ref="I3967">IFERROR(IF(ROW()-1&gt;COUNTA([1]!T_Printers[Printers])*COUNTA([1]!T_Resins[Resins]),"",_xlfn.IFS(ROUND(VLOOKUP(C3967,[1]!T_Resins[#Data],4,FALSE)/VLOOKUP(A3967,[1]!T_Printers[#Data],5,FALSE),1)&lt;=_xlfn.XLOOKUP(B3967,[1]Printers!L:L,[1]Printers!O:O,1,0,),ROUND(VLOOKUP(C3967,[1]!T_Resins[#Data],4,FALSE)/VLOOKUP(A3967,[1]!T_Printers[#Data],5,FALSE),1),ROUND(VLOOKUP(C3967,[1]!T_Resins[#Data],4,FALSE)/VLOOKUP(A3967,[1]!T_Printers[#Data],5,FALSE),1)&gt;_xlfn.XLOOKUP(B3967,[1]Printers!L:L,[1]Printers!O:O,1,0,),"")),"")</f>
        <v/>
      </c>
      <c r="J3967" t="str">
        <f>IFERROR(IF(ROUND(_xlfn.XLOOKUP([1]Parameters!B3967,[1]Printers!L:L,[1]Printers!Q:Q,,0)*I3967/10,0)*10&lt;_xlfn.XLOOKUP([1]Parameters!B3967,[1]Printers!L:L,[1]Printers!P:P,,0),ROUND(_xlfn.XLOOKUP([1]Parameters!B3967,[1]Printers!L:L,[1]Printers!Q:Q,,0)*I3967/10,0)*10,_xlfn.XLOOKUP([1]Parameters!B3967,[1]Printers!L:L,[1]Printers!P:P,,0)),"")</f>
        <v/>
      </c>
      <c r="K3967">
        <f>IF(SUM(E3967:J3967)&lt;&gt;0,VLOOKUP(A3967,[1]!T_Printers[#Data],10,FALSE)+VLOOKUP(C3967,[1]!T_Resins[#Data],10,FALSE),"")</f>
        <v>4</v>
      </c>
      <c r="L3967">
        <f>IF(SUM(E3967:J3967)&lt;&gt;0,VLOOKUP(A3967,[1]!T_Printers[#Data],11,FALSE),"")</f>
        <v>8</v>
      </c>
      <c r="M3967">
        <f>IF(SUM(E3967:J3967)&lt;&gt;0,VLOOKUP(C3967,[1]!T_Resins[#Data],8,FALSE),"")</f>
        <v>60</v>
      </c>
      <c r="N3967">
        <f>IF(_xlfn.XLOOKUP(B3967,[1]Printers!$L:$L,[1]Printers!$R:$R,0,0)&gt;0,[1]Parameters!M3967,IF(SUM(E3967:J3967)&lt;&gt;0,VLOOKUP(C3967,[1]!T_Resins[#Data],9,FALSE),""))</f>
        <v>60</v>
      </c>
      <c r="O3967" t="str">
        <f t="shared" si="61"/>
        <v>WanhaoD8</v>
      </c>
    </row>
    <row r="3968" spans="1:15" x14ac:dyDescent="0.25">
      <c r="A3968" t="str">
        <f t="array" ref="A3968">IF(ROW()-1&gt;COUNTA([1]!T_Printers[Printers])*COUNTA([1]!T_Resins[Resins]),"",INDEX([1]!T_Printers[Printers],INT((ROW()-2)/COUNTA([1]!T_Resins[Resins])+1)))</f>
        <v>Wanhao D8</v>
      </c>
      <c r="B3968" t="str">
        <f>_xlfn.XLOOKUP(A3968,[1]!T_Printers[Printers],[1]!T_Printers[Icon link],,0)</f>
        <v>WanhaoD8</v>
      </c>
      <c r="C3968" t="str">
        <f t="array" ref="C3968">IF(ROW()-1&gt;COUNTA([1]!T_Printers[Printers])*COUNTA([1]!T_Resins[Resins]),"",INDEX([1]!T_Resins[Resins],MOD(ROW()-2,COUNTA([1]!T_Resins[Resins]))+1))</f>
        <v>Dental Clear</v>
      </c>
      <c r="D3968">
        <f>IF(SUM(E3968:J3968)&lt;&gt;0,IF(ROW()-1&gt;COUNTA([1]!T_Printers[Printers])*COUNTA([1]!T_Resins[Resins]),"",2),"")</f>
        <v>2</v>
      </c>
      <c r="E3968" cm="1">
        <f t="array" ref="E3968">IFERROR(IF(ROW()-1&gt;COUNTA([1]!T_Printers[Printers])*COUNTA([1]!T_Resins[Resins]),"",_xlfn.IFS(ROUND(VLOOKUP(C3968,[1]!T_Resins[#Data],2,FALSE)/VLOOKUP(A3968,[1]!T_Printers[#Data],5,FALSE),1)&lt;=_xlfn.XLOOKUP(B3968,[1]Printers!L:L,[1]Printers!O:O,1,0,),ROUND(VLOOKUP(C3968,[1]!T_Resins[#Data],2,FALSE)/VLOOKUP(A3968,[1]!T_Printers[#Data],5,FALSE),1),ROUND(VLOOKUP(C3968,[1]!T_Resins[#Data],2,FALSE)/VLOOKUP(A3968,[1]!T_Printers[#Data],5,FALSE),1)&gt;_xlfn.XLOOKUP(B3968,[1]Printers!L:L,[1]Printers!O:O,1,0,),10)),"Используйте слой 100 мкм")</f>
        <v>5.7</v>
      </c>
      <c r="F3968">
        <f>IFERROR(IF(ROUND(_xlfn.XLOOKUP([1]Parameters!B3968,[1]Printers!L:L,[1]Printers!Q:Q,,0)*E3968/10,0)*10&lt;_xlfn.XLOOKUP([1]Parameters!B3968,[1]Printers!L:L,[1]Printers!P:P,,0),ROUND(_xlfn.XLOOKUP([1]Parameters!B3968,[1]Printers!L:L,[1]Printers!Q:Q,,0)*E3968/10,0)*10,_xlfn.XLOOKUP([1]Parameters!B3968,[1]Printers!L:L,[1]Printers!P:P,,0)),"")</f>
        <v>50</v>
      </c>
      <c r="G3968" cm="1">
        <f t="array" ref="G3968">IFERROR(IF(ROW()-1&gt;COUNTA([1]!T_Printers[Printers])*COUNTA([1]!T_Resins[Resins]),"",_xlfn.IFS(ROUND(VLOOKUP(C3968,[1]!T_Resins[#Data],3,FALSE)/VLOOKUP(A3968,[1]!T_Printers[#Data],5,FALSE),1)&lt;=_xlfn.XLOOKUP(B3968,[1]Printers!L:L,[1]Printers!O:O,1,0,),ROUND(VLOOKUP(C3968,[1]!T_Resins[#Data],3,FALSE)/VLOOKUP(A3968,[1]!T_Printers[#Data],5,FALSE),1),ROUND(VLOOKUP(C3968,[1]!T_Resins[#Data],3,FALSE)/VLOOKUP(A3968,[1]!T_Printers[#Data],5,FALSE),1)&gt;_xlfn.XLOOKUP(B3968,[1]Printers!L:L,[1]Printers!O:O,1,0,),10)),"")</f>
        <v>7.4</v>
      </c>
      <c r="H3968">
        <f>IFERROR(IF(ROUND(_xlfn.XLOOKUP([1]Parameters!B3968,[1]Printers!L:L,[1]Printers!Q:Q,,0)*G3968/10,0)*10&lt;_xlfn.XLOOKUP([1]Parameters!B3968,[1]Printers!L:L,[1]Printers!P:P,,0),ROUND(_xlfn.XLOOKUP([1]Parameters!B3968,[1]Printers!L:L,[1]Printers!Q:Q,,0)*G3968/10,0)*10,_xlfn.XLOOKUP([1]Parameters!B3968,[1]Printers!L:L,[1]Printers!P:P,,0)),"")</f>
        <v>70</v>
      </c>
      <c r="I3968" s="3" t="str" cm="1">
        <f t="array" ref="I3968">IFERROR(IF(ROW()-1&gt;COUNTA([1]!T_Printers[Printers])*COUNTA([1]!T_Resins[Resins]),"",_xlfn.IFS(ROUND(VLOOKUP(C3968,[1]!T_Resins[#Data],4,FALSE)/VLOOKUP(A3968,[1]!T_Printers[#Data],5,FALSE),1)&lt;=_xlfn.XLOOKUP(B3968,[1]Printers!L:L,[1]Printers!O:O,1,0,),ROUND(VLOOKUP(C3968,[1]!T_Resins[#Data],4,FALSE)/VLOOKUP(A3968,[1]!T_Printers[#Data],5,FALSE),1),ROUND(VLOOKUP(C3968,[1]!T_Resins[#Data],4,FALSE)/VLOOKUP(A3968,[1]!T_Printers[#Data],5,FALSE),1)&gt;_xlfn.XLOOKUP(B3968,[1]Printers!L:L,[1]Printers!O:O,1,0,),"")),"")</f>
        <v/>
      </c>
      <c r="J3968" t="str">
        <f>IFERROR(IF(ROUND(_xlfn.XLOOKUP([1]Parameters!B3968,[1]Printers!L:L,[1]Printers!Q:Q,,0)*I3968/10,0)*10&lt;_xlfn.XLOOKUP([1]Parameters!B3968,[1]Printers!L:L,[1]Printers!P:P,,0),ROUND(_xlfn.XLOOKUP([1]Parameters!B3968,[1]Printers!L:L,[1]Printers!Q:Q,,0)*I3968/10,0)*10,_xlfn.XLOOKUP([1]Parameters!B3968,[1]Printers!L:L,[1]Printers!P:P,,0)),"")</f>
        <v/>
      </c>
      <c r="K3968">
        <f>IF(SUM(E3968:J3968)&lt;&gt;0,VLOOKUP(A3968,[1]!T_Printers[#Data],10,FALSE)+VLOOKUP(C3968,[1]!T_Resins[#Data],10,FALSE),"")</f>
        <v>4</v>
      </c>
      <c r="L3968">
        <f>IF(SUM(E3968:J3968)&lt;&gt;0,VLOOKUP(A3968,[1]!T_Printers[#Data],11,FALSE),"")</f>
        <v>8</v>
      </c>
      <c r="M3968">
        <f>IF(SUM(E3968:J3968)&lt;&gt;0,VLOOKUP(C3968,[1]!T_Resins[#Data],8,FALSE),"")</f>
        <v>120</v>
      </c>
      <c r="N3968">
        <f>IF(_xlfn.XLOOKUP(B3968,[1]Printers!$L:$L,[1]Printers!$R:$R,0,0)&gt;0,[1]Parameters!M3968,IF(SUM(E3968:J3968)&lt;&gt;0,VLOOKUP(C3968,[1]!T_Resins[#Data],9,FALSE),""))</f>
        <v>180</v>
      </c>
      <c r="O3968" t="str">
        <f t="shared" si="61"/>
        <v>WanhaoD8</v>
      </c>
    </row>
    <row r="3969" spans="1:15" x14ac:dyDescent="0.25">
      <c r="A3969" t="str">
        <f t="array" ref="A3969">IF(ROW()-1&gt;COUNTA([1]!T_Printers[Printers])*COUNTA([1]!T_Resins[Resins]),"",INDEX([1]!T_Printers[Printers],INT((ROW()-2)/COUNTA([1]!T_Resins[Resins])+1)))</f>
        <v>Wanhao D8</v>
      </c>
      <c r="B3969" t="str">
        <f>_xlfn.XLOOKUP(A3969,[1]!T_Printers[Printers],[1]!T_Printers[Icon link],,0)</f>
        <v>WanhaoD8</v>
      </c>
      <c r="C3969" t="str">
        <f t="array" ref="C3969">IF(ROW()-1&gt;COUNTA([1]!T_Printers[Printers])*COUNTA([1]!T_Resins[Resins]),"",INDEX([1]!T_Resins[Resins],MOD(ROW()-2,COUNTA([1]!T_Resins[Resins]))+1))</f>
        <v>Dental Clear Pro</v>
      </c>
      <c r="D3969">
        <f>IF(SUM(E3969:J3969)&lt;&gt;0,IF(ROW()-1&gt;COUNTA([1]!T_Printers[Printers])*COUNTA([1]!T_Resins[Resins]),"",2),"")</f>
        <v>2</v>
      </c>
      <c r="E3969" t="str" cm="1">
        <f t="array" ref="E3969">IFERROR(IF(ROW()-1&gt;COUNTA([1]!T_Printers[Printers])*COUNTA([1]!T_Resins[Resins]),"",_xlfn.IFS(ROUND(VLOOKUP(C3969,[1]!T_Resins[#Data],2,FALSE)/VLOOKUP(A3969,[1]!T_Printers[#Data],5,FALSE),1)&lt;=_xlfn.XLOOKUP(B3969,[1]Printers!L:L,[1]Printers!O:O,1,0,),ROUND(VLOOKUP(C3969,[1]!T_Resins[#Data],2,FALSE)/VLOOKUP(A3969,[1]!T_Printers[#Data],5,FALSE),1),ROUND(VLOOKUP(C3969,[1]!T_Resins[#Data],2,FALSE)/VLOOKUP(A3969,[1]!T_Printers[#Data],5,FALSE),1)&gt;_xlfn.XLOOKUP(B3969,[1]Printers!L:L,[1]Printers!O:O,1,0,),10)),"Используйте слой 100 мкм")</f>
        <v>Используйте слой 100 мкм</v>
      </c>
      <c r="F3969" t="str">
        <f>IFERROR(IF(ROUND(_xlfn.XLOOKUP([1]Parameters!B3969,[1]Printers!L:L,[1]Printers!Q:Q,,0)*E3969/10,0)*10&lt;_xlfn.XLOOKUP([1]Parameters!B3969,[1]Printers!L:L,[1]Printers!P:P,,0),ROUND(_xlfn.XLOOKUP([1]Parameters!B3969,[1]Printers!L:L,[1]Printers!Q:Q,,0)*E3969/10,0)*10,_xlfn.XLOOKUP([1]Parameters!B3969,[1]Printers!L:L,[1]Printers!P:P,,0)),"")</f>
        <v/>
      </c>
      <c r="G3969" cm="1">
        <f t="array" ref="G3969">IFERROR(IF(ROW()-1&gt;COUNTA([1]!T_Printers[Printers])*COUNTA([1]!T_Resins[Resins]),"",_xlfn.IFS(ROUND(VLOOKUP(C3969,[1]!T_Resins[#Data],3,FALSE)/VLOOKUP(A3969,[1]!T_Printers[#Data],5,FALSE),1)&lt;=_xlfn.XLOOKUP(B3969,[1]Printers!L:L,[1]Printers!O:O,1,0,),ROUND(VLOOKUP(C3969,[1]!T_Resins[#Data],3,FALSE)/VLOOKUP(A3969,[1]!T_Printers[#Data],5,FALSE),1),ROUND(VLOOKUP(C3969,[1]!T_Resins[#Data],3,FALSE)/VLOOKUP(A3969,[1]!T_Printers[#Data],5,FALSE),1)&gt;_xlfn.XLOOKUP(B3969,[1]Printers!L:L,[1]Printers!O:O,1,0,),10)),"")</f>
        <v>11.9</v>
      </c>
      <c r="H3969">
        <f>IFERROR(IF(ROUND(_xlfn.XLOOKUP([1]Parameters!B3969,[1]Printers!L:L,[1]Printers!Q:Q,,0)*G3969/10,0)*10&lt;_xlfn.XLOOKUP([1]Parameters!B3969,[1]Printers!L:L,[1]Printers!P:P,,0),ROUND(_xlfn.XLOOKUP([1]Parameters!B3969,[1]Printers!L:L,[1]Printers!Q:Q,,0)*G3969/10,0)*10,_xlfn.XLOOKUP([1]Parameters!B3969,[1]Printers!L:L,[1]Printers!P:P,,0)),"")</f>
        <v>100</v>
      </c>
      <c r="I3969" s="3" cm="1">
        <f t="array" ref="I3969">IFERROR(IF(ROW()-1&gt;COUNTA([1]!T_Printers[Printers])*COUNTA([1]!T_Resins[Resins]),"",_xlfn.IFS(ROUND(VLOOKUP(C3969,[1]!T_Resins[#Data],4,FALSE)/VLOOKUP(A3969,[1]!T_Printers[#Data],5,FALSE),1)&lt;=_xlfn.XLOOKUP(B3969,[1]Printers!L:L,[1]Printers!O:O,1,0,),ROUND(VLOOKUP(C3969,[1]!T_Resins[#Data],4,FALSE)/VLOOKUP(A3969,[1]!T_Printers[#Data],5,FALSE),1),ROUND(VLOOKUP(C3969,[1]!T_Resins[#Data],4,FALSE)/VLOOKUP(A3969,[1]!T_Printers[#Data],5,FALSE),1)&gt;_xlfn.XLOOKUP(B3969,[1]Printers!L:L,[1]Printers!O:O,1,0,),"")),"")</f>
        <v>15.5</v>
      </c>
      <c r="J3969">
        <f>IFERROR(IF(ROUND(_xlfn.XLOOKUP([1]Parameters!B3969,[1]Printers!L:L,[1]Printers!Q:Q,,0)*I3969/10,0)*10&lt;_xlfn.XLOOKUP([1]Parameters!B3969,[1]Printers!L:L,[1]Printers!P:P,,0),ROUND(_xlfn.XLOOKUP([1]Parameters!B3969,[1]Printers!L:L,[1]Printers!Q:Q,,0)*I3969/10,0)*10,_xlfn.XLOOKUP([1]Parameters!B3969,[1]Printers!L:L,[1]Printers!P:P,,0)),"")</f>
        <v>100</v>
      </c>
      <c r="K3969">
        <f>IF(SUM(E3969:J3969)&lt;&gt;0,VLOOKUP(A3969,[1]!T_Printers[#Data],10,FALSE)+VLOOKUP(C3969,[1]!T_Resins[#Data],10,FALSE),"")</f>
        <v>4</v>
      </c>
      <c r="L3969">
        <f>IF(SUM(E3969:J3969)&lt;&gt;0,VLOOKUP(A3969,[1]!T_Printers[#Data],11,FALSE),"")</f>
        <v>8</v>
      </c>
      <c r="M3969">
        <f>IF(SUM(E3969:J3969)&lt;&gt;0,VLOOKUP(C3969,[1]!T_Resins[#Data],8,FALSE),"")</f>
        <v>120</v>
      </c>
      <c r="N3969">
        <f>IF(_xlfn.XLOOKUP(B3969,[1]Printers!$L:$L,[1]Printers!$R:$R,0,0)&gt;0,[1]Parameters!M3969,IF(SUM(E3969:J3969)&lt;&gt;0,VLOOKUP(C3969,[1]!T_Resins[#Data],9,FALSE),""))</f>
        <v>180</v>
      </c>
      <c r="O3969" t="str">
        <f t="shared" si="61"/>
        <v>WanhaoD8</v>
      </c>
    </row>
    <row r="3970" spans="1:15" x14ac:dyDescent="0.25">
      <c r="A3970" t="str">
        <f t="array" ref="A3970">IF(ROW()-1&gt;COUNTA([1]!T_Printers[Printers])*COUNTA([1]!T_Resins[Resins]),"",INDEX([1]!T_Printers[Printers],INT((ROW()-2)/COUNTA([1]!T_Resins[Resins])+1)))</f>
        <v>Wanhao D8</v>
      </c>
      <c r="B3970" t="str">
        <f>_xlfn.XLOOKUP(A3970,[1]!T_Printers[Printers],[1]!T_Printers[Icon link],,0)</f>
        <v>WanhaoD8</v>
      </c>
      <c r="C3970" t="str">
        <f t="array" ref="C3970">IF(ROW()-1&gt;COUNTA([1]!T_Printers[Printers])*COUNTA([1]!T_Resins[Resins]),"",INDEX([1]!T_Resins[Resins],MOD(ROW()-2,COUNTA([1]!T_Resins[Resins]))+1))</f>
        <v>Dental Denture Base Soft</v>
      </c>
      <c r="D3970">
        <f>IF(SUM(E3970:J3970)&lt;&gt;0,IF(ROW()-1&gt;COUNTA([1]!T_Printers[Printers])*COUNTA([1]!T_Resins[Resins]),"",2),"")</f>
        <v>2</v>
      </c>
      <c r="E3970" cm="1">
        <f t="array" ref="E3970">IFERROR(IF(ROW()-1&gt;COUNTA([1]!T_Printers[Printers])*COUNTA([1]!T_Resins[Resins]),"",_xlfn.IFS(ROUND(VLOOKUP(C3970,[1]!T_Resins[#Data],2,FALSE)/VLOOKUP(A3970,[1]!T_Printers[#Data],5,FALSE),1)&lt;=_xlfn.XLOOKUP(B3970,[1]Printers!L:L,[1]Printers!O:O,1,0,),ROUND(VLOOKUP(C3970,[1]!T_Resins[#Data],2,FALSE)/VLOOKUP(A3970,[1]!T_Printers[#Data],5,FALSE),1),ROUND(VLOOKUP(C3970,[1]!T_Resins[#Data],2,FALSE)/VLOOKUP(A3970,[1]!T_Printers[#Data],5,FALSE),1)&gt;_xlfn.XLOOKUP(B3970,[1]Printers!L:L,[1]Printers!O:O,1,0,),10)),"Используйте слой 100 мкм")</f>
        <v>12.8</v>
      </c>
      <c r="F3970">
        <f>IFERROR(IF(ROUND(_xlfn.XLOOKUP([1]Parameters!B3970,[1]Printers!L:L,[1]Printers!Q:Q,,0)*E3970/10,0)*10&lt;_xlfn.XLOOKUP([1]Parameters!B3970,[1]Printers!L:L,[1]Printers!P:P,,0),ROUND(_xlfn.XLOOKUP([1]Parameters!B3970,[1]Printers!L:L,[1]Printers!Q:Q,,0)*E3970/10,0)*10,_xlfn.XLOOKUP([1]Parameters!B3970,[1]Printers!L:L,[1]Printers!P:P,,0)),"")</f>
        <v>100</v>
      </c>
      <c r="G3970" cm="1">
        <f t="array" ref="G3970">IFERROR(IF(ROW()-1&gt;COUNTA([1]!T_Printers[Printers])*COUNTA([1]!T_Resins[Resins]),"",_xlfn.IFS(ROUND(VLOOKUP(C3970,[1]!T_Resins[#Data],3,FALSE)/VLOOKUP(A3970,[1]!T_Printers[#Data],5,FALSE),1)&lt;=_xlfn.XLOOKUP(B3970,[1]Printers!L:L,[1]Printers!O:O,1,0,),ROUND(VLOOKUP(C3970,[1]!T_Resins[#Data],3,FALSE)/VLOOKUP(A3970,[1]!T_Printers[#Data],5,FALSE),1),ROUND(VLOOKUP(C3970,[1]!T_Resins[#Data],3,FALSE)/VLOOKUP(A3970,[1]!T_Printers[#Data],5,FALSE),1)&gt;_xlfn.XLOOKUP(B3970,[1]Printers!L:L,[1]Printers!O:O,1,0,),10)),"")</f>
        <v>16.600000000000001</v>
      </c>
      <c r="H3970">
        <f>IFERROR(IF(ROUND(_xlfn.XLOOKUP([1]Parameters!B3970,[1]Printers!L:L,[1]Printers!Q:Q,,0)*G3970/10,0)*10&lt;_xlfn.XLOOKUP([1]Parameters!B3970,[1]Printers!L:L,[1]Printers!P:P,,0),ROUND(_xlfn.XLOOKUP([1]Parameters!B3970,[1]Printers!L:L,[1]Printers!Q:Q,,0)*G3970/10,0)*10,_xlfn.XLOOKUP([1]Parameters!B3970,[1]Printers!L:L,[1]Printers!P:P,,0)),"")</f>
        <v>100</v>
      </c>
      <c r="I3970" s="3" t="str" cm="1">
        <f t="array" ref="I3970">IFERROR(IF(ROW()-1&gt;COUNTA([1]!T_Printers[Printers])*COUNTA([1]!T_Resins[Resins]),"",_xlfn.IFS(ROUND(VLOOKUP(C3970,[1]!T_Resins[#Data],4,FALSE)/VLOOKUP(A3970,[1]!T_Printers[#Data],5,FALSE),1)&lt;=_xlfn.XLOOKUP(B3970,[1]Printers!L:L,[1]Printers!O:O,1,0,),ROUND(VLOOKUP(C3970,[1]!T_Resins[#Data],4,FALSE)/VLOOKUP(A3970,[1]!T_Printers[#Data],5,FALSE),1),ROUND(VLOOKUP(C3970,[1]!T_Resins[#Data],4,FALSE)/VLOOKUP(A3970,[1]!T_Printers[#Data],5,FALSE),1)&gt;_xlfn.XLOOKUP(B3970,[1]Printers!L:L,[1]Printers!O:O,1,0,),"")),"")</f>
        <v/>
      </c>
      <c r="J3970" t="str">
        <f>IFERROR(IF(ROUND(_xlfn.XLOOKUP([1]Parameters!B3970,[1]Printers!L:L,[1]Printers!Q:Q,,0)*I3970/10,0)*10&lt;_xlfn.XLOOKUP([1]Parameters!B3970,[1]Printers!L:L,[1]Printers!P:P,,0),ROUND(_xlfn.XLOOKUP([1]Parameters!B3970,[1]Printers!L:L,[1]Printers!Q:Q,,0)*I3970/10,0)*10,_xlfn.XLOOKUP([1]Parameters!B3970,[1]Printers!L:L,[1]Printers!P:P,,0)),"")</f>
        <v/>
      </c>
      <c r="K3970">
        <f>IF(SUM(E3970:J3970)&lt;&gt;0,VLOOKUP(A3970,[1]!T_Printers[#Data],10,FALSE)+VLOOKUP(C3970,[1]!T_Resins[#Data],10,FALSE),"")</f>
        <v>5</v>
      </c>
      <c r="L3970">
        <f>IF(SUM(E3970:J3970)&lt;&gt;0,VLOOKUP(A3970,[1]!T_Printers[#Data],11,FALSE),"")</f>
        <v>8</v>
      </c>
      <c r="M3970">
        <f>IF(SUM(E3970:J3970)&lt;&gt;0,VLOOKUP(C3970,[1]!T_Resins[#Data],8,FALSE),"")</f>
        <v>120</v>
      </c>
      <c r="N3970">
        <f>IF(_xlfn.XLOOKUP(B3970,[1]Printers!$L:$L,[1]Printers!$R:$R,0,0)&gt;0,[1]Parameters!M3970,IF(SUM(E3970:J3970)&lt;&gt;0,VLOOKUP(C3970,[1]!T_Resins[#Data],9,FALSE),""))</f>
        <v>180</v>
      </c>
      <c r="O3970" t="str">
        <f t="shared" ref="O3970:O4033" si="62">B3970</f>
        <v>WanhaoD8</v>
      </c>
    </row>
    <row r="3971" spans="1:15" x14ac:dyDescent="0.25">
      <c r="A3971" t="str">
        <f t="array" ref="A3971">IF(ROW()-1&gt;COUNTA([1]!T_Printers[Printers])*COUNTA([1]!T_Resins[Resins]),"",INDEX([1]!T_Printers[Printers],INT((ROW()-2)/COUNTA([1]!T_Resins[Resins])+1)))</f>
        <v>Wanhao D8</v>
      </c>
      <c r="B3971" t="str">
        <f>_xlfn.XLOOKUP(A3971,[1]!T_Printers[Printers],[1]!T_Printers[Icon link],,0)</f>
        <v>WanhaoD8</v>
      </c>
      <c r="C3971" t="str">
        <f t="array" ref="C3971">IF(ROW()-1&gt;COUNTA([1]!T_Printers[Printers])*COUNTA([1]!T_Resins[Resins]),"",INDEX([1]!T_Resins[Resins],MOD(ROW()-2,COUNTA([1]!T_Resins[Resins]))+1))</f>
        <v>Dental Denture Base</v>
      </c>
      <c r="D3971">
        <f>IF(SUM(E3971:J3971)&lt;&gt;0,IF(ROW()-1&gt;COUNTA([1]!T_Printers[Printers])*COUNTA([1]!T_Resins[Resins]),"",2),"")</f>
        <v>2</v>
      </c>
      <c r="E3971" cm="1">
        <f t="array" ref="E3971">IFERROR(IF(ROW()-1&gt;COUNTA([1]!T_Printers[Printers])*COUNTA([1]!T_Resins[Resins]),"",_xlfn.IFS(ROUND(VLOOKUP(C3971,[1]!T_Resins[#Data],2,FALSE)/VLOOKUP(A3971,[1]!T_Printers[#Data],5,FALSE),1)&lt;=_xlfn.XLOOKUP(B3971,[1]Printers!L:L,[1]Printers!O:O,1,0,),ROUND(VLOOKUP(C3971,[1]!T_Resins[#Data],2,FALSE)/VLOOKUP(A3971,[1]!T_Printers[#Data],5,FALSE),1),ROUND(VLOOKUP(C3971,[1]!T_Resins[#Data],2,FALSE)/VLOOKUP(A3971,[1]!T_Printers[#Data],5,FALSE),1)&gt;_xlfn.XLOOKUP(B3971,[1]Printers!L:L,[1]Printers!O:O,1,0,),10)),"Используйте слой 100 мкм")</f>
        <v>10.1</v>
      </c>
      <c r="F3971">
        <f>IFERROR(IF(ROUND(_xlfn.XLOOKUP([1]Parameters!B3971,[1]Printers!L:L,[1]Printers!Q:Q,,0)*E3971/10,0)*10&lt;_xlfn.XLOOKUP([1]Parameters!B3971,[1]Printers!L:L,[1]Printers!P:P,,0),ROUND(_xlfn.XLOOKUP([1]Parameters!B3971,[1]Printers!L:L,[1]Printers!Q:Q,,0)*E3971/10,0)*10,_xlfn.XLOOKUP([1]Parameters!B3971,[1]Printers!L:L,[1]Printers!P:P,,0)),"")</f>
        <v>90</v>
      </c>
      <c r="G3971" cm="1">
        <f t="array" ref="G3971">IFERROR(IF(ROW()-1&gt;COUNTA([1]!T_Printers[Printers])*COUNTA([1]!T_Resins[Resins]),"",_xlfn.IFS(ROUND(VLOOKUP(C3971,[1]!T_Resins[#Data],3,FALSE)/VLOOKUP(A3971,[1]!T_Printers[#Data],5,FALSE),1)&lt;=_xlfn.XLOOKUP(B3971,[1]Printers!L:L,[1]Printers!O:O,1,0,),ROUND(VLOOKUP(C3971,[1]!T_Resins[#Data],3,FALSE)/VLOOKUP(A3971,[1]!T_Printers[#Data],5,FALSE),1),ROUND(VLOOKUP(C3971,[1]!T_Resins[#Data],3,FALSE)/VLOOKUP(A3971,[1]!T_Printers[#Data],5,FALSE),1)&gt;_xlfn.XLOOKUP(B3971,[1]Printers!L:L,[1]Printers!O:O,1,0,),10)),"")</f>
        <v>13.1</v>
      </c>
      <c r="H3971">
        <f>IFERROR(IF(ROUND(_xlfn.XLOOKUP([1]Parameters!B3971,[1]Printers!L:L,[1]Printers!Q:Q,,0)*G3971/10,0)*10&lt;_xlfn.XLOOKUP([1]Parameters!B3971,[1]Printers!L:L,[1]Printers!P:P,,0),ROUND(_xlfn.XLOOKUP([1]Parameters!B3971,[1]Printers!L:L,[1]Printers!Q:Q,,0)*G3971/10,0)*10,_xlfn.XLOOKUP([1]Parameters!B3971,[1]Printers!L:L,[1]Printers!P:P,,0)),"")</f>
        <v>100</v>
      </c>
      <c r="I3971" s="3" t="str" cm="1">
        <f t="array" ref="I3971">IFERROR(IF(ROW()-1&gt;COUNTA([1]!T_Printers[Printers])*COUNTA([1]!T_Resins[Resins]),"",_xlfn.IFS(ROUND(VLOOKUP(C3971,[1]!T_Resins[#Data],4,FALSE)/VLOOKUP(A3971,[1]!T_Printers[#Data],5,FALSE),1)&lt;=_xlfn.XLOOKUP(B3971,[1]Printers!L:L,[1]Printers!O:O,1,0,),ROUND(VLOOKUP(C3971,[1]!T_Resins[#Data],4,FALSE)/VLOOKUP(A3971,[1]!T_Printers[#Data],5,FALSE),1),ROUND(VLOOKUP(C3971,[1]!T_Resins[#Data],4,FALSE)/VLOOKUP(A3971,[1]!T_Printers[#Data],5,FALSE),1)&gt;_xlfn.XLOOKUP(B3971,[1]Printers!L:L,[1]Printers!O:O,1,0,),"")),"")</f>
        <v/>
      </c>
      <c r="J3971" t="str">
        <f>IFERROR(IF(ROUND(_xlfn.XLOOKUP([1]Parameters!B3971,[1]Printers!L:L,[1]Printers!Q:Q,,0)*I3971/10,0)*10&lt;_xlfn.XLOOKUP([1]Parameters!B3971,[1]Printers!L:L,[1]Printers!P:P,,0),ROUND(_xlfn.XLOOKUP([1]Parameters!B3971,[1]Printers!L:L,[1]Printers!Q:Q,,0)*I3971/10,0)*10,_xlfn.XLOOKUP([1]Parameters!B3971,[1]Printers!L:L,[1]Printers!P:P,,0)),"")</f>
        <v/>
      </c>
      <c r="K3971">
        <f>IF(SUM(E3971:J3971)&lt;&gt;0,VLOOKUP(A3971,[1]!T_Printers[#Data],10,FALSE)+VLOOKUP(C3971,[1]!T_Resins[#Data],10,FALSE),"")</f>
        <v>5</v>
      </c>
      <c r="L3971">
        <f>IF(SUM(E3971:J3971)&lt;&gt;0,VLOOKUP(A3971,[1]!T_Printers[#Data],11,FALSE),"")</f>
        <v>8</v>
      </c>
      <c r="M3971">
        <f>IF(SUM(E3971:J3971)&lt;&gt;0,VLOOKUP(C3971,[1]!T_Resins[#Data],8,FALSE),"")</f>
        <v>120</v>
      </c>
      <c r="N3971">
        <f>IF(_xlfn.XLOOKUP(B3971,[1]Printers!$L:$L,[1]Printers!$R:$R,0,0)&gt;0,[1]Parameters!M3971,IF(SUM(E3971:J3971)&lt;&gt;0,VLOOKUP(C3971,[1]!T_Resins[#Data],9,FALSE),""))</f>
        <v>180</v>
      </c>
      <c r="O3971" t="str">
        <f t="shared" si="62"/>
        <v>WanhaoD8</v>
      </c>
    </row>
    <row r="3972" spans="1:15" x14ac:dyDescent="0.25">
      <c r="A3972" t="str">
        <f t="array" ref="A3972">IF(ROW()-1&gt;COUNTA([1]!T_Printers[Printers])*COUNTA([1]!T_Resins[Resins]),"",INDEX([1]!T_Printers[Printers],INT((ROW()-2)/COUNTA([1]!T_Resins[Resins])+1)))</f>
        <v>Wanhao D8</v>
      </c>
      <c r="B3972" t="str">
        <f>_xlfn.XLOOKUP(A3972,[1]!T_Printers[Printers],[1]!T_Printers[Icon link],,0)</f>
        <v>WanhaoD8</v>
      </c>
      <c r="C3972" t="str">
        <f t="array" ref="C3972">IF(ROW()-1&gt;COUNTA([1]!T_Printers[Printers])*COUNTA([1]!T_Resins[Resins]),"",INDEX([1]!T_Resins[Resins],MOD(ROW()-2,COUNTA([1]!T_Resins[Resins]))+1))</f>
        <v>Dental IBT</v>
      </c>
      <c r="D3972">
        <f>IF(SUM(E3972:J3972)&lt;&gt;0,IF(ROW()-1&gt;COUNTA([1]!T_Printers[Printers])*COUNTA([1]!T_Resins[Resins]),"",2),"")</f>
        <v>2</v>
      </c>
      <c r="E3972" cm="1">
        <f t="array" ref="E3972">IFERROR(IF(ROW()-1&gt;COUNTA([1]!T_Printers[Printers])*COUNTA([1]!T_Resins[Resins]),"",_xlfn.IFS(ROUND(VLOOKUP(C3972,[1]!T_Resins[#Data],2,FALSE)/VLOOKUP(A3972,[1]!T_Printers[#Data],5,FALSE),1)&lt;=_xlfn.XLOOKUP(B3972,[1]Printers!L:L,[1]Printers!O:O,1,0,),ROUND(VLOOKUP(C3972,[1]!T_Resins[#Data],2,FALSE)/VLOOKUP(A3972,[1]!T_Printers[#Data],5,FALSE),1),ROUND(VLOOKUP(C3972,[1]!T_Resins[#Data],2,FALSE)/VLOOKUP(A3972,[1]!T_Printers[#Data],5,FALSE),1)&gt;_xlfn.XLOOKUP(B3972,[1]Printers!L:L,[1]Printers!O:O,1,0,),10)),"Используйте слой 100 мкм")</f>
        <v>6.3</v>
      </c>
      <c r="F3972">
        <f>IFERROR(IF(ROUND(_xlfn.XLOOKUP([1]Parameters!B3972,[1]Printers!L:L,[1]Printers!Q:Q,,0)*E3972/10,0)*10&lt;_xlfn.XLOOKUP([1]Parameters!B3972,[1]Printers!L:L,[1]Printers!P:P,,0),ROUND(_xlfn.XLOOKUP([1]Parameters!B3972,[1]Printers!L:L,[1]Printers!Q:Q,,0)*E3972/10,0)*10,_xlfn.XLOOKUP([1]Parameters!B3972,[1]Printers!L:L,[1]Printers!P:P,,0)),"")</f>
        <v>60</v>
      </c>
      <c r="G3972" cm="1">
        <f t="array" ref="G3972">IFERROR(IF(ROW()-1&gt;COUNTA([1]!T_Printers[Printers])*COUNTA([1]!T_Resins[Resins]),"",_xlfn.IFS(ROUND(VLOOKUP(C3972,[1]!T_Resins[#Data],3,FALSE)/VLOOKUP(A3972,[1]!T_Printers[#Data],5,FALSE),1)&lt;=_xlfn.XLOOKUP(B3972,[1]Printers!L:L,[1]Printers!O:O,1,0,),ROUND(VLOOKUP(C3972,[1]!T_Resins[#Data],3,FALSE)/VLOOKUP(A3972,[1]!T_Printers[#Data],5,FALSE),1),ROUND(VLOOKUP(C3972,[1]!T_Resins[#Data],3,FALSE)/VLOOKUP(A3972,[1]!T_Printers[#Data],5,FALSE),1)&gt;_xlfn.XLOOKUP(B3972,[1]Printers!L:L,[1]Printers!O:O,1,0,),10)),"")</f>
        <v>8.1999999999999993</v>
      </c>
      <c r="H3972">
        <f>IFERROR(IF(ROUND(_xlfn.XLOOKUP([1]Parameters!B3972,[1]Printers!L:L,[1]Printers!Q:Q,,0)*G3972/10,0)*10&lt;_xlfn.XLOOKUP([1]Parameters!B3972,[1]Printers!L:L,[1]Printers!P:P,,0),ROUND(_xlfn.XLOOKUP([1]Parameters!B3972,[1]Printers!L:L,[1]Printers!Q:Q,,0)*G3972/10,0)*10,_xlfn.XLOOKUP([1]Parameters!B3972,[1]Printers!L:L,[1]Printers!P:P,,0)),"")</f>
        <v>70</v>
      </c>
      <c r="I3972" s="3" t="str" cm="1">
        <f t="array" ref="I3972">IFERROR(IF(ROW()-1&gt;COUNTA([1]!T_Printers[Printers])*COUNTA([1]!T_Resins[Resins]),"",_xlfn.IFS(ROUND(VLOOKUP(C3972,[1]!T_Resins[#Data],4,FALSE)/VLOOKUP(A3972,[1]!T_Printers[#Data],5,FALSE),1)&lt;=_xlfn.XLOOKUP(B3972,[1]Printers!L:L,[1]Printers!O:O,1,0,),ROUND(VLOOKUP(C3972,[1]!T_Resins[#Data],4,FALSE)/VLOOKUP(A3972,[1]!T_Printers[#Data],5,FALSE),1),ROUND(VLOOKUP(C3972,[1]!T_Resins[#Data],4,FALSE)/VLOOKUP(A3972,[1]!T_Printers[#Data],5,FALSE),1)&gt;_xlfn.XLOOKUP(B3972,[1]Printers!L:L,[1]Printers!O:O,1,0,),"")),"")</f>
        <v/>
      </c>
      <c r="J3972" t="str">
        <f>IFERROR(IF(ROUND(_xlfn.XLOOKUP([1]Parameters!B3972,[1]Printers!L:L,[1]Printers!Q:Q,,0)*I3972/10,0)*10&lt;_xlfn.XLOOKUP([1]Parameters!B3972,[1]Printers!L:L,[1]Printers!P:P,,0),ROUND(_xlfn.XLOOKUP([1]Parameters!B3972,[1]Printers!L:L,[1]Printers!Q:Q,,0)*I3972/10,0)*10,_xlfn.XLOOKUP([1]Parameters!B3972,[1]Printers!L:L,[1]Printers!P:P,,0)),"")</f>
        <v/>
      </c>
      <c r="K3972">
        <f>IF(SUM(E3972:J3972)&lt;&gt;0,VLOOKUP(A3972,[1]!T_Printers[#Data],10,FALSE)+VLOOKUP(C3972,[1]!T_Resins[#Data],10,FALSE),"")</f>
        <v>4</v>
      </c>
      <c r="L3972">
        <f>IF(SUM(E3972:J3972)&lt;&gt;0,VLOOKUP(A3972,[1]!T_Printers[#Data],11,FALSE),"")</f>
        <v>8</v>
      </c>
      <c r="M3972">
        <f>IF(SUM(E3972:J3972)&lt;&gt;0,VLOOKUP(C3972,[1]!T_Resins[#Data],8,FALSE),"")</f>
        <v>60</v>
      </c>
      <c r="N3972">
        <f>IF(_xlfn.XLOOKUP(B3972,[1]Printers!$L:$L,[1]Printers!$R:$R,0,0)&gt;0,[1]Parameters!M3972,IF(SUM(E3972:J3972)&lt;&gt;0,VLOOKUP(C3972,[1]!T_Resins[#Data],9,FALSE),""))</f>
        <v>60</v>
      </c>
      <c r="O3972" t="str">
        <f t="shared" si="62"/>
        <v>WanhaoD8</v>
      </c>
    </row>
    <row r="3973" spans="1:15" x14ac:dyDescent="0.25">
      <c r="A3973" t="str">
        <f t="array" ref="A3973">IF(ROW()-1&gt;COUNTA([1]!T_Printers[Printers])*COUNTA([1]!T_Resins[Resins]),"",INDEX([1]!T_Printers[Printers],INT((ROW()-2)/COUNTA([1]!T_Resins[Resins])+1)))</f>
        <v>Wanhao D8</v>
      </c>
      <c r="B3973" t="str">
        <f>_xlfn.XLOOKUP(A3973,[1]!T_Printers[Printers],[1]!T_Printers[Icon link],,0)</f>
        <v>WanhaoD8</v>
      </c>
      <c r="C3973" t="str">
        <f t="array" ref="C3973">IF(ROW()-1&gt;COUNTA([1]!T_Printers[Printers])*COUNTA([1]!T_Resins[Resins]),"",INDEX([1]!T_Resins[Resins],MOD(ROW()-2,COUNTA([1]!T_Resins[Resins]))+1))</f>
        <v>Dental Model Biege</v>
      </c>
      <c r="D3973">
        <f>IF(SUM(E3973:J3973)&lt;&gt;0,IF(ROW()-1&gt;COUNTA([1]!T_Printers[Printers])*COUNTA([1]!T_Resins[Resins]),"",2),"")</f>
        <v>2</v>
      </c>
      <c r="E3973" cm="1">
        <f t="array" ref="E3973">IFERROR(IF(ROW()-1&gt;COUNTA([1]!T_Printers[Printers])*COUNTA([1]!T_Resins[Resins]),"",_xlfn.IFS(ROUND(VLOOKUP(C3973,[1]!T_Resins[#Data],2,FALSE)/VLOOKUP(A3973,[1]!T_Printers[#Data],5,FALSE),1)&lt;=_xlfn.XLOOKUP(B3973,[1]Printers!L:L,[1]Printers!O:O,1,0,),ROUND(VLOOKUP(C3973,[1]!T_Resins[#Data],2,FALSE)/VLOOKUP(A3973,[1]!T_Printers[#Data],5,FALSE),1),ROUND(VLOOKUP(C3973,[1]!T_Resins[#Data],2,FALSE)/VLOOKUP(A3973,[1]!T_Printers[#Data],5,FALSE),1)&gt;_xlfn.XLOOKUP(B3973,[1]Printers!L:L,[1]Printers!O:O,1,0,),10)),"Используйте слой 100 мкм")</f>
        <v>7.9</v>
      </c>
      <c r="F3973">
        <f>IFERROR(IF(ROUND(_xlfn.XLOOKUP([1]Parameters!B3973,[1]Printers!L:L,[1]Printers!Q:Q,,0)*E3973/10,0)*10&lt;_xlfn.XLOOKUP([1]Parameters!B3973,[1]Printers!L:L,[1]Printers!P:P,,0),ROUND(_xlfn.XLOOKUP([1]Parameters!B3973,[1]Printers!L:L,[1]Printers!Q:Q,,0)*E3973/10,0)*10,_xlfn.XLOOKUP([1]Parameters!B3973,[1]Printers!L:L,[1]Printers!P:P,,0)),"")</f>
        <v>70</v>
      </c>
      <c r="G3973" cm="1">
        <f t="array" ref="G3973">IFERROR(IF(ROW()-1&gt;COUNTA([1]!T_Printers[Printers])*COUNTA([1]!T_Resins[Resins]),"",_xlfn.IFS(ROUND(VLOOKUP(C3973,[1]!T_Resins[#Data],3,FALSE)/VLOOKUP(A3973,[1]!T_Printers[#Data],5,FALSE),1)&lt;=_xlfn.XLOOKUP(B3973,[1]Printers!L:L,[1]Printers!O:O,1,0,),ROUND(VLOOKUP(C3973,[1]!T_Resins[#Data],3,FALSE)/VLOOKUP(A3973,[1]!T_Printers[#Data],5,FALSE),1),ROUND(VLOOKUP(C3973,[1]!T_Resins[#Data],3,FALSE)/VLOOKUP(A3973,[1]!T_Printers[#Data],5,FALSE),1)&gt;_xlfn.XLOOKUP(B3973,[1]Printers!L:L,[1]Printers!O:O,1,0,),10)),"")</f>
        <v>10.3</v>
      </c>
      <c r="H3973">
        <f>IFERROR(IF(ROUND(_xlfn.XLOOKUP([1]Parameters!B3973,[1]Printers!L:L,[1]Printers!Q:Q,,0)*G3973/10,0)*10&lt;_xlfn.XLOOKUP([1]Parameters!B3973,[1]Printers!L:L,[1]Printers!P:P,,0),ROUND(_xlfn.XLOOKUP([1]Parameters!B3973,[1]Printers!L:L,[1]Printers!Q:Q,,0)*G3973/10,0)*10,_xlfn.XLOOKUP([1]Parameters!B3973,[1]Printers!L:L,[1]Printers!P:P,,0)),"")</f>
        <v>90</v>
      </c>
      <c r="I3973" s="3" t="str" cm="1">
        <f t="array" ref="I3973">IFERROR(IF(ROW()-1&gt;COUNTA([1]!T_Printers[Printers])*COUNTA([1]!T_Resins[Resins]),"",_xlfn.IFS(ROUND(VLOOKUP(C3973,[1]!T_Resins[#Data],4,FALSE)/VLOOKUP(A3973,[1]!T_Printers[#Data],5,FALSE),1)&lt;=_xlfn.XLOOKUP(B3973,[1]Printers!L:L,[1]Printers!O:O,1,0,),ROUND(VLOOKUP(C3973,[1]!T_Resins[#Data],4,FALSE)/VLOOKUP(A3973,[1]!T_Printers[#Data],5,FALSE),1),ROUND(VLOOKUP(C3973,[1]!T_Resins[#Data],4,FALSE)/VLOOKUP(A3973,[1]!T_Printers[#Data],5,FALSE),1)&gt;_xlfn.XLOOKUP(B3973,[1]Printers!L:L,[1]Printers!O:O,1,0,),"")),"")</f>
        <v/>
      </c>
      <c r="J3973" t="str">
        <f>IFERROR(IF(ROUND(_xlfn.XLOOKUP([1]Parameters!B3973,[1]Printers!L:L,[1]Printers!Q:Q,,0)*I3973/10,0)*10&lt;_xlfn.XLOOKUP([1]Parameters!B3973,[1]Printers!L:L,[1]Printers!P:P,,0),ROUND(_xlfn.XLOOKUP([1]Parameters!B3973,[1]Printers!L:L,[1]Printers!Q:Q,,0)*I3973/10,0)*10,_xlfn.XLOOKUP([1]Parameters!B3973,[1]Printers!L:L,[1]Printers!P:P,,0)),"")</f>
        <v/>
      </c>
      <c r="K3973">
        <f>IF(SUM(E3973:J3973)&lt;&gt;0,VLOOKUP(A3973,[1]!T_Printers[#Data],10,FALSE)+VLOOKUP(C3973,[1]!T_Resins[#Data],10,FALSE),"")</f>
        <v>5</v>
      </c>
      <c r="L3973">
        <f>IF(SUM(E3973:J3973)&lt;&gt;0,VLOOKUP(A3973,[1]!T_Printers[#Data],11,FALSE),"")</f>
        <v>8</v>
      </c>
      <c r="M3973">
        <f>IF(SUM(E3973:J3973)&lt;&gt;0,VLOOKUP(C3973,[1]!T_Resins[#Data],8,FALSE),"")</f>
        <v>120</v>
      </c>
      <c r="N3973">
        <f>IF(_xlfn.XLOOKUP(B3973,[1]Printers!$L:$L,[1]Printers!$R:$R,0,0)&gt;0,[1]Parameters!M3973,IF(SUM(E3973:J3973)&lt;&gt;0,VLOOKUP(C3973,[1]!T_Resins[#Data],9,FALSE),""))</f>
        <v>180</v>
      </c>
      <c r="O3973" t="str">
        <f t="shared" si="62"/>
        <v>WanhaoD8</v>
      </c>
    </row>
    <row r="3974" spans="1:15" x14ac:dyDescent="0.25">
      <c r="A3974" t="str">
        <f t="array" ref="A3974">IF(ROW()-1&gt;COUNTA([1]!T_Printers[Printers])*COUNTA([1]!T_Resins[Resins]),"",INDEX([1]!T_Printers[Printers],INT((ROW()-2)/COUNTA([1]!T_Resins[Resins])+1)))</f>
        <v>Wanhao D8</v>
      </c>
      <c r="B3974" t="str">
        <f>_xlfn.XLOOKUP(A3974,[1]!T_Printers[Printers],[1]!T_Printers[Icon link],,0)</f>
        <v>WanhaoD8</v>
      </c>
      <c r="C3974" t="str">
        <f t="array" ref="C3974">IF(ROW()-1&gt;COUNTA([1]!T_Printers[Printers])*COUNTA([1]!T_Resins[Resins]),"",INDEX([1]!T_Resins[Resins],MOD(ROW()-2,COUNTA([1]!T_Resins[Resins]))+1))</f>
        <v>Dental Model Bone</v>
      </c>
      <c r="D3974">
        <f>IF(SUM(E3974:J3974)&lt;&gt;0,IF(ROW()-1&gt;COUNTA([1]!T_Printers[Printers])*COUNTA([1]!T_Resins[Resins]),"",2),"")</f>
        <v>2</v>
      </c>
      <c r="E3974" cm="1">
        <f t="array" ref="E3974">IFERROR(IF(ROW()-1&gt;COUNTA([1]!T_Printers[Printers])*COUNTA([1]!T_Resins[Resins]),"",_xlfn.IFS(ROUND(VLOOKUP(C3974,[1]!T_Resins[#Data],2,FALSE)/VLOOKUP(A3974,[1]!T_Printers[#Data],5,FALSE),1)&lt;=_xlfn.XLOOKUP(B3974,[1]Printers!L:L,[1]Printers!O:O,1,0,),ROUND(VLOOKUP(C3974,[1]!T_Resins[#Data],2,FALSE)/VLOOKUP(A3974,[1]!T_Printers[#Data],5,FALSE),1),ROUND(VLOOKUP(C3974,[1]!T_Resins[#Data],2,FALSE)/VLOOKUP(A3974,[1]!T_Printers[#Data],5,FALSE),1)&gt;_xlfn.XLOOKUP(B3974,[1]Printers!L:L,[1]Printers!O:O,1,0,),10)),"Используйте слой 100 мкм")</f>
        <v>4.9000000000000004</v>
      </c>
      <c r="F3974">
        <f>IFERROR(IF(ROUND(_xlfn.XLOOKUP([1]Parameters!B3974,[1]Printers!L:L,[1]Printers!Q:Q,,0)*E3974/10,0)*10&lt;_xlfn.XLOOKUP([1]Parameters!B3974,[1]Printers!L:L,[1]Printers!P:P,,0),ROUND(_xlfn.XLOOKUP([1]Parameters!B3974,[1]Printers!L:L,[1]Printers!Q:Q,,0)*E3974/10,0)*10,_xlfn.XLOOKUP([1]Parameters!B3974,[1]Printers!L:L,[1]Printers!P:P,,0)),"")</f>
        <v>40</v>
      </c>
      <c r="G3974" cm="1">
        <f t="array" ref="G3974">IFERROR(IF(ROW()-1&gt;COUNTA([1]!T_Printers[Printers])*COUNTA([1]!T_Resins[Resins]),"",_xlfn.IFS(ROUND(VLOOKUP(C3974,[1]!T_Resins[#Data],3,FALSE)/VLOOKUP(A3974,[1]!T_Printers[#Data],5,FALSE),1)&lt;=_xlfn.XLOOKUP(B3974,[1]Printers!L:L,[1]Printers!O:O,1,0,),ROUND(VLOOKUP(C3974,[1]!T_Resins[#Data],3,FALSE)/VLOOKUP(A3974,[1]!T_Printers[#Data],5,FALSE),1),ROUND(VLOOKUP(C3974,[1]!T_Resins[#Data],3,FALSE)/VLOOKUP(A3974,[1]!T_Printers[#Data],5,FALSE),1)&gt;_xlfn.XLOOKUP(B3974,[1]Printers!L:L,[1]Printers!O:O,1,0,),10)),"")</f>
        <v>6.4</v>
      </c>
      <c r="H3974">
        <f>IFERROR(IF(ROUND(_xlfn.XLOOKUP([1]Parameters!B3974,[1]Printers!L:L,[1]Printers!Q:Q,,0)*G3974/10,0)*10&lt;_xlfn.XLOOKUP([1]Parameters!B3974,[1]Printers!L:L,[1]Printers!P:P,,0),ROUND(_xlfn.XLOOKUP([1]Parameters!B3974,[1]Printers!L:L,[1]Printers!Q:Q,,0)*G3974/10,0)*10,_xlfn.XLOOKUP([1]Parameters!B3974,[1]Printers!L:L,[1]Printers!P:P,,0)),"")</f>
        <v>60</v>
      </c>
      <c r="I3974" s="3" t="str" cm="1">
        <f t="array" ref="I3974">IFERROR(IF(ROW()-1&gt;COUNTA([1]!T_Printers[Printers])*COUNTA([1]!T_Resins[Resins]),"",_xlfn.IFS(ROUND(VLOOKUP(C3974,[1]!T_Resins[#Data],4,FALSE)/VLOOKUP(A3974,[1]!T_Printers[#Data],5,FALSE),1)&lt;=_xlfn.XLOOKUP(B3974,[1]Printers!L:L,[1]Printers!O:O,1,0,),ROUND(VLOOKUP(C3974,[1]!T_Resins[#Data],4,FALSE)/VLOOKUP(A3974,[1]!T_Printers[#Data],5,FALSE),1),ROUND(VLOOKUP(C3974,[1]!T_Resins[#Data],4,FALSE)/VLOOKUP(A3974,[1]!T_Printers[#Data],5,FALSE),1)&gt;_xlfn.XLOOKUP(B3974,[1]Printers!L:L,[1]Printers!O:O,1,0,),"")),"")</f>
        <v/>
      </c>
      <c r="J3974" t="str">
        <f>IFERROR(IF(ROUND(_xlfn.XLOOKUP([1]Parameters!B3974,[1]Printers!L:L,[1]Printers!Q:Q,,0)*I3974/10,0)*10&lt;_xlfn.XLOOKUP([1]Parameters!B3974,[1]Printers!L:L,[1]Printers!P:P,,0),ROUND(_xlfn.XLOOKUP([1]Parameters!B3974,[1]Printers!L:L,[1]Printers!Q:Q,,0)*I3974/10,0)*10,_xlfn.XLOOKUP([1]Parameters!B3974,[1]Printers!L:L,[1]Printers!P:P,,0)),"")</f>
        <v/>
      </c>
      <c r="K3974">
        <f>IF(SUM(E3974:J3974)&lt;&gt;0,VLOOKUP(A3974,[1]!T_Printers[#Data],10,FALSE)+VLOOKUP(C3974,[1]!T_Resins[#Data],10,FALSE),"")</f>
        <v>5</v>
      </c>
      <c r="L3974">
        <f>IF(SUM(E3974:J3974)&lt;&gt;0,VLOOKUP(A3974,[1]!T_Printers[#Data],11,FALSE),"")</f>
        <v>8</v>
      </c>
      <c r="M3974">
        <f>IF(SUM(E3974:J3974)&lt;&gt;0,VLOOKUP(C3974,[1]!T_Resins[#Data],8,FALSE),"")</f>
        <v>120</v>
      </c>
      <c r="N3974">
        <f>IF(_xlfn.XLOOKUP(B3974,[1]Printers!$L:$L,[1]Printers!$R:$R,0,0)&gt;0,[1]Parameters!M3974,IF(SUM(E3974:J3974)&lt;&gt;0,VLOOKUP(C3974,[1]!T_Resins[#Data],9,FALSE),""))</f>
        <v>180</v>
      </c>
      <c r="O3974" t="str">
        <f t="shared" si="62"/>
        <v>WanhaoD8</v>
      </c>
    </row>
    <row r="3975" spans="1:15" x14ac:dyDescent="0.25">
      <c r="A3975" t="str">
        <f t="array" ref="A3975">IF(ROW()-1&gt;COUNTA([1]!T_Printers[Printers])*COUNTA([1]!T_Resins[Resins]),"",INDEX([1]!T_Printers[Printers],INT((ROW()-2)/COUNTA([1]!T_Resins[Resins])+1)))</f>
        <v>Wanhao D8</v>
      </c>
      <c r="B3975" t="str">
        <f>_xlfn.XLOOKUP(A3975,[1]!T_Printers[Printers],[1]!T_Printers[Icon link],,0)</f>
        <v>WanhaoD8</v>
      </c>
      <c r="C3975" t="str">
        <f t="array" ref="C3975">IF(ROW()-1&gt;COUNTA([1]!T_Printers[Printers])*COUNTA([1]!T_Resins[Resins]),"",INDEX([1]!T_Resins[Resins],MOD(ROW()-2,COUNTA([1]!T_Resins[Resins]))+1))</f>
        <v>Dental Model Light Grey</v>
      </c>
      <c r="D3975">
        <f>IF(SUM(E3975:J3975)&lt;&gt;0,IF(ROW()-1&gt;COUNTA([1]!T_Printers[Printers])*COUNTA([1]!T_Resins[Resins]),"",2),"")</f>
        <v>2</v>
      </c>
      <c r="E3975" cm="1">
        <f t="array" ref="E3975">IFERROR(IF(ROW()-1&gt;COUNTA([1]!T_Printers[Printers])*COUNTA([1]!T_Resins[Resins]),"",_xlfn.IFS(ROUND(VLOOKUP(C3975,[1]!T_Resins[#Data],2,FALSE)/VLOOKUP(A3975,[1]!T_Printers[#Data],5,FALSE),1)&lt;=_xlfn.XLOOKUP(B3975,[1]Printers!L:L,[1]Printers!O:O,1,0,),ROUND(VLOOKUP(C3975,[1]!T_Resins[#Data],2,FALSE)/VLOOKUP(A3975,[1]!T_Printers[#Data],5,FALSE),1),ROUND(VLOOKUP(C3975,[1]!T_Resins[#Data],2,FALSE)/VLOOKUP(A3975,[1]!T_Printers[#Data],5,FALSE),1)&gt;_xlfn.XLOOKUP(B3975,[1]Printers!L:L,[1]Printers!O:O,1,0,),10)),"Используйте слой 100 мкм")</f>
        <v>6.2</v>
      </c>
      <c r="F3975">
        <f>IFERROR(IF(ROUND(_xlfn.XLOOKUP([1]Parameters!B3975,[1]Printers!L:L,[1]Printers!Q:Q,,0)*E3975/10,0)*10&lt;_xlfn.XLOOKUP([1]Parameters!B3975,[1]Printers!L:L,[1]Printers!P:P,,0),ROUND(_xlfn.XLOOKUP([1]Parameters!B3975,[1]Printers!L:L,[1]Printers!Q:Q,,0)*E3975/10,0)*10,_xlfn.XLOOKUP([1]Parameters!B3975,[1]Printers!L:L,[1]Printers!P:P,,0)),"")</f>
        <v>60</v>
      </c>
      <c r="G3975" cm="1">
        <f t="array" ref="G3975">IFERROR(IF(ROW()-1&gt;COUNTA([1]!T_Printers[Printers])*COUNTA([1]!T_Resins[Resins]),"",_xlfn.IFS(ROUND(VLOOKUP(C3975,[1]!T_Resins[#Data],3,FALSE)/VLOOKUP(A3975,[1]!T_Printers[#Data],5,FALSE),1)&lt;=_xlfn.XLOOKUP(B3975,[1]Printers!L:L,[1]Printers!O:O,1,0,),ROUND(VLOOKUP(C3975,[1]!T_Resins[#Data],3,FALSE)/VLOOKUP(A3975,[1]!T_Printers[#Data],5,FALSE),1),ROUND(VLOOKUP(C3975,[1]!T_Resins[#Data],3,FALSE)/VLOOKUP(A3975,[1]!T_Printers[#Data],5,FALSE),1)&gt;_xlfn.XLOOKUP(B3975,[1]Printers!L:L,[1]Printers!O:O,1,0,),10)),"")</f>
        <v>8</v>
      </c>
      <c r="H3975">
        <f>IFERROR(IF(ROUND(_xlfn.XLOOKUP([1]Parameters!B3975,[1]Printers!L:L,[1]Printers!Q:Q,,0)*G3975/10,0)*10&lt;_xlfn.XLOOKUP([1]Parameters!B3975,[1]Printers!L:L,[1]Printers!P:P,,0),ROUND(_xlfn.XLOOKUP([1]Parameters!B3975,[1]Printers!L:L,[1]Printers!Q:Q,,0)*G3975/10,0)*10,_xlfn.XLOOKUP([1]Parameters!B3975,[1]Printers!L:L,[1]Printers!P:P,,0)),"")</f>
        <v>70</v>
      </c>
      <c r="I3975" s="3" t="str" cm="1">
        <f t="array" ref="I3975">IFERROR(IF(ROW()-1&gt;COUNTA([1]!T_Printers[Printers])*COUNTA([1]!T_Resins[Resins]),"",_xlfn.IFS(ROUND(VLOOKUP(C3975,[1]!T_Resins[#Data],4,FALSE)/VLOOKUP(A3975,[1]!T_Printers[#Data],5,FALSE),1)&lt;=_xlfn.XLOOKUP(B3975,[1]Printers!L:L,[1]Printers!O:O,1,0,),ROUND(VLOOKUP(C3975,[1]!T_Resins[#Data],4,FALSE)/VLOOKUP(A3975,[1]!T_Printers[#Data],5,FALSE),1),ROUND(VLOOKUP(C3975,[1]!T_Resins[#Data],4,FALSE)/VLOOKUP(A3975,[1]!T_Printers[#Data],5,FALSE),1)&gt;_xlfn.XLOOKUP(B3975,[1]Printers!L:L,[1]Printers!O:O,1,0,),"")),"")</f>
        <v/>
      </c>
      <c r="J3975" t="str">
        <f>IFERROR(IF(ROUND(_xlfn.XLOOKUP([1]Parameters!B3975,[1]Printers!L:L,[1]Printers!Q:Q,,0)*I3975/10,0)*10&lt;_xlfn.XLOOKUP([1]Parameters!B3975,[1]Printers!L:L,[1]Printers!P:P,,0),ROUND(_xlfn.XLOOKUP([1]Parameters!B3975,[1]Printers!L:L,[1]Printers!Q:Q,,0)*I3975/10,0)*10,_xlfn.XLOOKUP([1]Parameters!B3975,[1]Printers!L:L,[1]Printers!P:P,,0)),"")</f>
        <v/>
      </c>
      <c r="K3975">
        <f>IF(SUM(E3975:J3975)&lt;&gt;0,VLOOKUP(A3975,[1]!T_Printers[#Data],10,FALSE)+VLOOKUP(C3975,[1]!T_Resins[#Data],10,FALSE),"")</f>
        <v>5</v>
      </c>
      <c r="L3975">
        <f>IF(SUM(E3975:J3975)&lt;&gt;0,VLOOKUP(A3975,[1]!T_Printers[#Data],11,FALSE),"")</f>
        <v>8</v>
      </c>
      <c r="M3975">
        <f>IF(SUM(E3975:J3975)&lt;&gt;0,VLOOKUP(C3975,[1]!T_Resins[#Data],8,FALSE),"")</f>
        <v>120</v>
      </c>
      <c r="N3975">
        <f>IF(_xlfn.XLOOKUP(B3975,[1]Printers!$L:$L,[1]Printers!$R:$R,0,0)&gt;0,[1]Parameters!M3975,IF(SUM(E3975:J3975)&lt;&gt;0,VLOOKUP(C3975,[1]!T_Resins[#Data],9,FALSE),""))</f>
        <v>180</v>
      </c>
      <c r="O3975" t="str">
        <f t="shared" si="62"/>
        <v>WanhaoD8</v>
      </c>
    </row>
    <row r="3976" spans="1:15" x14ac:dyDescent="0.25">
      <c r="A3976" t="str">
        <f t="array" ref="A3976">IF(ROW()-1&gt;COUNTA([1]!T_Printers[Printers])*COUNTA([1]!T_Resins[Resins]),"",INDEX([1]!T_Printers[Printers],INT((ROW()-2)/COUNTA([1]!T_Resins[Resins])+1)))</f>
        <v>Wanhao D8</v>
      </c>
      <c r="B3976" t="str">
        <f>_xlfn.XLOOKUP(A3976,[1]!T_Printers[Printers],[1]!T_Printers[Icon link],,0)</f>
        <v>WanhaoD8</v>
      </c>
      <c r="C3976" t="str">
        <f t="array" ref="C3976">IF(ROW()-1&gt;COUNTA([1]!T_Printers[Printers])*COUNTA([1]!T_Resins[Resins]),"",INDEX([1]!T_Resins[Resins],MOD(ROW()-2,COUNTA([1]!T_Resins[Resins]))+1))</f>
        <v>Dental Peach</v>
      </c>
      <c r="D3976">
        <f>IF(SUM(E3976:J3976)&lt;&gt;0,IF(ROW()-1&gt;COUNTA([1]!T_Printers[Printers])*COUNTA([1]!T_Resins[Resins]),"",2),"")</f>
        <v>2</v>
      </c>
      <c r="E3976" cm="1">
        <f t="array" ref="E3976">IFERROR(IF(ROW()-1&gt;COUNTA([1]!T_Printers[Printers])*COUNTA([1]!T_Resins[Resins]),"",_xlfn.IFS(ROUND(VLOOKUP(C3976,[1]!T_Resins[#Data],2,FALSE)/VLOOKUP(A3976,[1]!T_Printers[#Data],5,FALSE),1)&lt;=_xlfn.XLOOKUP(B3976,[1]Printers!L:L,[1]Printers!O:O,1,0,),ROUND(VLOOKUP(C3976,[1]!T_Resins[#Data],2,FALSE)/VLOOKUP(A3976,[1]!T_Printers[#Data],5,FALSE),1),ROUND(VLOOKUP(C3976,[1]!T_Resins[#Data],2,FALSE)/VLOOKUP(A3976,[1]!T_Printers[#Data],5,FALSE),1)&gt;_xlfn.XLOOKUP(B3976,[1]Printers!L:L,[1]Printers!O:O,1,0,),10)),"Используйте слой 100 мкм")</f>
        <v>7.9</v>
      </c>
      <c r="F3976">
        <f>IFERROR(IF(ROUND(_xlfn.XLOOKUP([1]Parameters!B3976,[1]Printers!L:L,[1]Printers!Q:Q,,0)*E3976/10,0)*10&lt;_xlfn.XLOOKUP([1]Parameters!B3976,[1]Printers!L:L,[1]Printers!P:P,,0),ROUND(_xlfn.XLOOKUP([1]Parameters!B3976,[1]Printers!L:L,[1]Printers!Q:Q,,0)*E3976/10,0)*10,_xlfn.XLOOKUP([1]Parameters!B3976,[1]Printers!L:L,[1]Printers!P:P,,0)),"")</f>
        <v>70</v>
      </c>
      <c r="G3976" cm="1">
        <f t="array" ref="G3976">IFERROR(IF(ROW()-1&gt;COUNTA([1]!T_Printers[Printers])*COUNTA([1]!T_Resins[Resins]),"",_xlfn.IFS(ROUND(VLOOKUP(C3976,[1]!T_Resins[#Data],3,FALSE)/VLOOKUP(A3976,[1]!T_Printers[#Data],5,FALSE),1)&lt;=_xlfn.XLOOKUP(B3976,[1]Printers!L:L,[1]Printers!O:O,1,0,),ROUND(VLOOKUP(C3976,[1]!T_Resins[#Data],3,FALSE)/VLOOKUP(A3976,[1]!T_Printers[#Data],5,FALSE),1),ROUND(VLOOKUP(C3976,[1]!T_Resins[#Data],3,FALSE)/VLOOKUP(A3976,[1]!T_Printers[#Data],5,FALSE),1)&gt;_xlfn.XLOOKUP(B3976,[1]Printers!L:L,[1]Printers!O:O,1,0,),10)),"")</f>
        <v>10.3</v>
      </c>
      <c r="H3976">
        <f>IFERROR(IF(ROUND(_xlfn.XLOOKUP([1]Parameters!B3976,[1]Printers!L:L,[1]Printers!Q:Q,,0)*G3976/10,0)*10&lt;_xlfn.XLOOKUP([1]Parameters!B3976,[1]Printers!L:L,[1]Printers!P:P,,0),ROUND(_xlfn.XLOOKUP([1]Parameters!B3976,[1]Printers!L:L,[1]Printers!Q:Q,,0)*G3976/10,0)*10,_xlfn.XLOOKUP([1]Parameters!B3976,[1]Printers!L:L,[1]Printers!P:P,,0)),"")</f>
        <v>90</v>
      </c>
      <c r="I3976" s="3" t="str" cm="1">
        <f t="array" ref="I3976">IFERROR(IF(ROW()-1&gt;COUNTA([1]!T_Printers[Printers])*COUNTA([1]!T_Resins[Resins]),"",_xlfn.IFS(ROUND(VLOOKUP(C3976,[1]!T_Resins[#Data],4,FALSE)/VLOOKUP(A3976,[1]!T_Printers[#Data],5,FALSE),1)&lt;=_xlfn.XLOOKUP(B3976,[1]Printers!L:L,[1]Printers!O:O,1,0,),ROUND(VLOOKUP(C3976,[1]!T_Resins[#Data],4,FALSE)/VLOOKUP(A3976,[1]!T_Printers[#Data],5,FALSE),1),ROUND(VLOOKUP(C3976,[1]!T_Resins[#Data],4,FALSE)/VLOOKUP(A3976,[1]!T_Printers[#Data],5,FALSE),1)&gt;_xlfn.XLOOKUP(B3976,[1]Printers!L:L,[1]Printers!O:O,1,0,),"")),"")</f>
        <v/>
      </c>
      <c r="J3976" t="str">
        <f>IFERROR(IF(ROUND(_xlfn.XLOOKUP([1]Parameters!B3976,[1]Printers!L:L,[1]Printers!Q:Q,,0)*I3976/10,0)*10&lt;_xlfn.XLOOKUP([1]Parameters!B3976,[1]Printers!L:L,[1]Printers!P:P,,0),ROUND(_xlfn.XLOOKUP([1]Parameters!B3976,[1]Printers!L:L,[1]Printers!Q:Q,,0)*I3976/10,0)*10,_xlfn.XLOOKUP([1]Parameters!B3976,[1]Printers!L:L,[1]Printers!P:P,,0)),"")</f>
        <v/>
      </c>
      <c r="K3976">
        <f>IF(SUM(E3976:J3976)&lt;&gt;0,VLOOKUP(A3976,[1]!T_Printers[#Data],10,FALSE)+VLOOKUP(C3976,[1]!T_Resins[#Data],10,FALSE),"")</f>
        <v>5</v>
      </c>
      <c r="L3976">
        <f>IF(SUM(E3976:J3976)&lt;&gt;0,VLOOKUP(A3976,[1]!T_Printers[#Data],11,FALSE),"")</f>
        <v>8</v>
      </c>
      <c r="M3976">
        <f>IF(SUM(E3976:J3976)&lt;&gt;0,VLOOKUP(C3976,[1]!T_Resins[#Data],8,FALSE),"")</f>
        <v>120</v>
      </c>
      <c r="N3976">
        <f>IF(_xlfn.XLOOKUP(B3976,[1]Printers!$L:$L,[1]Printers!$R:$R,0,0)&gt;0,[1]Parameters!M3976,IF(SUM(E3976:J3976)&lt;&gt;0,VLOOKUP(C3976,[1]!T_Resins[#Data],9,FALSE),""))</f>
        <v>180</v>
      </c>
      <c r="O3976" t="str">
        <f t="shared" si="62"/>
        <v>WanhaoD8</v>
      </c>
    </row>
    <row r="3977" spans="1:15" x14ac:dyDescent="0.25">
      <c r="A3977" t="str">
        <f t="array" ref="A3977">IF(ROW()-1&gt;COUNTA([1]!T_Printers[Printers])*COUNTA([1]!T_Resins[Resins]),"",INDEX([1]!T_Printers[Printers],INT((ROW()-2)/COUNTA([1]!T_Resins[Resins])+1)))</f>
        <v>Wanhao D8</v>
      </c>
      <c r="B3977" t="str">
        <f>_xlfn.XLOOKUP(A3977,[1]!T_Printers[Printers],[1]!T_Printers[Icon link],,0)</f>
        <v>WanhaoD8</v>
      </c>
      <c r="C3977" t="str">
        <f t="array" ref="C3977">IF(ROW()-1&gt;COUNTA([1]!T_Printers[Printers])*COUNTA([1]!T_Resins[Resins]),"",INDEX([1]!T_Resins[Resins],MOD(ROW()-2,COUNTA([1]!T_Resins[Resins]))+1))</f>
        <v>Dental Pink</v>
      </c>
      <c r="D3977">
        <f>IF(SUM(E3977:J3977)&lt;&gt;0,IF(ROW()-1&gt;COUNTA([1]!T_Printers[Printers])*COUNTA([1]!T_Resins[Resins]),"",2),"")</f>
        <v>2</v>
      </c>
      <c r="E3977" cm="1">
        <f t="array" ref="E3977">IFERROR(IF(ROW()-1&gt;COUNTA([1]!T_Printers[Printers])*COUNTA([1]!T_Resins[Resins]),"",_xlfn.IFS(ROUND(VLOOKUP(C3977,[1]!T_Resins[#Data],2,FALSE)/VLOOKUP(A3977,[1]!T_Printers[#Data],5,FALSE),1)&lt;=_xlfn.XLOOKUP(B3977,[1]Printers!L:L,[1]Printers!O:O,1,0,),ROUND(VLOOKUP(C3977,[1]!T_Resins[#Data],2,FALSE)/VLOOKUP(A3977,[1]!T_Printers[#Data],5,FALSE),1),ROUND(VLOOKUP(C3977,[1]!T_Resins[#Data],2,FALSE)/VLOOKUP(A3977,[1]!T_Printers[#Data],5,FALSE),1)&gt;_xlfn.XLOOKUP(B3977,[1]Printers!L:L,[1]Printers!O:O,1,0,),10)),"Используйте слой 100 мкм")</f>
        <v>5</v>
      </c>
      <c r="F3977">
        <f>IFERROR(IF(ROUND(_xlfn.XLOOKUP([1]Parameters!B3977,[1]Printers!L:L,[1]Printers!Q:Q,,0)*E3977/10,0)*10&lt;_xlfn.XLOOKUP([1]Parameters!B3977,[1]Printers!L:L,[1]Printers!P:P,,0),ROUND(_xlfn.XLOOKUP([1]Parameters!B3977,[1]Printers!L:L,[1]Printers!Q:Q,,0)*E3977/10,0)*10,_xlfn.XLOOKUP([1]Parameters!B3977,[1]Printers!L:L,[1]Printers!P:P,,0)),"")</f>
        <v>50</v>
      </c>
      <c r="G3977" cm="1">
        <f t="array" ref="G3977">IFERROR(IF(ROW()-1&gt;COUNTA([1]!T_Printers[Printers])*COUNTA([1]!T_Resins[Resins]),"",_xlfn.IFS(ROUND(VLOOKUP(C3977,[1]!T_Resins[#Data],3,FALSE)/VLOOKUP(A3977,[1]!T_Printers[#Data],5,FALSE),1)&lt;=_xlfn.XLOOKUP(B3977,[1]Printers!L:L,[1]Printers!O:O,1,0,),ROUND(VLOOKUP(C3977,[1]!T_Resins[#Data],3,FALSE)/VLOOKUP(A3977,[1]!T_Printers[#Data],5,FALSE),1),ROUND(VLOOKUP(C3977,[1]!T_Resins[#Data],3,FALSE)/VLOOKUP(A3977,[1]!T_Printers[#Data],5,FALSE),1)&gt;_xlfn.XLOOKUP(B3977,[1]Printers!L:L,[1]Printers!O:O,1,0,),10)),"")</f>
        <v>6.5</v>
      </c>
      <c r="H3977">
        <f>IFERROR(IF(ROUND(_xlfn.XLOOKUP([1]Parameters!B3977,[1]Printers!L:L,[1]Printers!Q:Q,,0)*G3977/10,0)*10&lt;_xlfn.XLOOKUP([1]Parameters!B3977,[1]Printers!L:L,[1]Printers!P:P,,0),ROUND(_xlfn.XLOOKUP([1]Parameters!B3977,[1]Printers!L:L,[1]Printers!Q:Q,,0)*G3977/10,0)*10,_xlfn.XLOOKUP([1]Parameters!B3977,[1]Printers!L:L,[1]Printers!P:P,,0)),"")</f>
        <v>60</v>
      </c>
      <c r="I3977" s="3" t="str" cm="1">
        <f t="array" ref="I3977">IFERROR(IF(ROW()-1&gt;COUNTA([1]!T_Printers[Printers])*COUNTA([1]!T_Resins[Resins]),"",_xlfn.IFS(ROUND(VLOOKUP(C3977,[1]!T_Resins[#Data],4,FALSE)/VLOOKUP(A3977,[1]!T_Printers[#Data],5,FALSE),1)&lt;=_xlfn.XLOOKUP(B3977,[1]Printers!L:L,[1]Printers!O:O,1,0,),ROUND(VLOOKUP(C3977,[1]!T_Resins[#Data],4,FALSE)/VLOOKUP(A3977,[1]!T_Printers[#Data],5,FALSE),1),ROUND(VLOOKUP(C3977,[1]!T_Resins[#Data],4,FALSE)/VLOOKUP(A3977,[1]!T_Printers[#Data],5,FALSE),1)&gt;_xlfn.XLOOKUP(B3977,[1]Printers!L:L,[1]Printers!O:O,1,0,),"")),"")</f>
        <v/>
      </c>
      <c r="J3977" t="str">
        <f>IFERROR(IF(ROUND(_xlfn.XLOOKUP([1]Parameters!B3977,[1]Printers!L:L,[1]Printers!Q:Q,,0)*I3977/10,0)*10&lt;_xlfn.XLOOKUP([1]Parameters!B3977,[1]Printers!L:L,[1]Printers!P:P,,0),ROUND(_xlfn.XLOOKUP([1]Parameters!B3977,[1]Printers!L:L,[1]Printers!Q:Q,,0)*I3977/10,0)*10,_xlfn.XLOOKUP([1]Parameters!B3977,[1]Printers!L:L,[1]Printers!P:P,,0)),"")</f>
        <v/>
      </c>
      <c r="K3977">
        <f>IF(SUM(E3977:J3977)&lt;&gt;0,VLOOKUP(A3977,[1]!T_Printers[#Data],10,FALSE)+VLOOKUP(C3977,[1]!T_Resins[#Data],10,FALSE),"")</f>
        <v>4</v>
      </c>
      <c r="L3977">
        <f>IF(SUM(E3977:J3977)&lt;&gt;0,VLOOKUP(A3977,[1]!T_Printers[#Data],11,FALSE),"")</f>
        <v>8</v>
      </c>
      <c r="M3977">
        <f>IF(SUM(E3977:J3977)&lt;&gt;0,VLOOKUP(C3977,[1]!T_Resins[#Data],8,FALSE),"")</f>
        <v>120</v>
      </c>
      <c r="N3977">
        <f>IF(_xlfn.XLOOKUP(B3977,[1]Printers!$L:$L,[1]Printers!$R:$R,0,0)&gt;0,[1]Parameters!M3977,IF(SUM(E3977:J3977)&lt;&gt;0,VLOOKUP(C3977,[1]!T_Resins[#Data],9,FALSE),""))</f>
        <v>180</v>
      </c>
      <c r="O3977" t="str">
        <f t="shared" si="62"/>
        <v>WanhaoD8</v>
      </c>
    </row>
    <row r="3978" spans="1:15" x14ac:dyDescent="0.25">
      <c r="A3978" t="str">
        <f t="array" ref="A3978">IF(ROW()-1&gt;COUNTA([1]!T_Printers[Printers])*COUNTA([1]!T_Resins[Resins]),"",INDEX([1]!T_Printers[Printers],INT((ROW()-2)/COUNTA([1]!T_Resins[Resins])+1)))</f>
        <v>Wanhao D8</v>
      </c>
      <c r="B3978" t="str">
        <f>_xlfn.XLOOKUP(A3978,[1]!T_Printers[Printers],[1]!T_Printers[Icon link],,0)</f>
        <v>WanhaoD8</v>
      </c>
      <c r="C3978" t="str">
        <f t="array" ref="C3978">IF(ROW()-1&gt;COUNTA([1]!T_Printers[Printers])*COUNTA([1]!T_Resins[Resins]),"",INDEX([1]!T_Resins[Resins],MOD(ROW()-2,COUNTA([1]!T_Resins[Resins]))+1))</f>
        <v>Dental Soft Pink</v>
      </c>
      <c r="D3978">
        <f>IF(SUM(E3978:J3978)&lt;&gt;0,IF(ROW()-1&gt;COUNTA([1]!T_Printers[Printers])*COUNTA([1]!T_Resins[Resins]),"",2),"")</f>
        <v>2</v>
      </c>
      <c r="E3978" cm="1">
        <f t="array" ref="E3978">IFERROR(IF(ROW()-1&gt;COUNTA([1]!T_Printers[Printers])*COUNTA([1]!T_Resins[Resins]),"",_xlfn.IFS(ROUND(VLOOKUP(C3978,[1]!T_Resins[#Data],2,FALSE)/VLOOKUP(A3978,[1]!T_Printers[#Data],5,FALSE),1)&lt;=_xlfn.XLOOKUP(B3978,[1]Printers!L:L,[1]Printers!O:O,1,0,),ROUND(VLOOKUP(C3978,[1]!T_Resins[#Data],2,FALSE)/VLOOKUP(A3978,[1]!T_Printers[#Data],5,FALSE),1),ROUND(VLOOKUP(C3978,[1]!T_Resins[#Data],2,FALSE)/VLOOKUP(A3978,[1]!T_Printers[#Data],5,FALSE),1)&gt;_xlfn.XLOOKUP(B3978,[1]Printers!L:L,[1]Printers!O:O,1,0,),10)),"Используйте слой 100 мкм")</f>
        <v>7.5</v>
      </c>
      <c r="F3978">
        <f>IFERROR(IF(ROUND(_xlfn.XLOOKUP([1]Parameters!B3978,[1]Printers!L:L,[1]Printers!Q:Q,,0)*E3978/10,0)*10&lt;_xlfn.XLOOKUP([1]Parameters!B3978,[1]Printers!L:L,[1]Printers!P:P,,0),ROUND(_xlfn.XLOOKUP([1]Parameters!B3978,[1]Printers!L:L,[1]Printers!Q:Q,,0)*E3978/10,0)*10,_xlfn.XLOOKUP([1]Parameters!B3978,[1]Printers!L:L,[1]Printers!P:P,,0)),"")</f>
        <v>70</v>
      </c>
      <c r="G3978" cm="1">
        <f t="array" ref="G3978">IFERROR(IF(ROW()-1&gt;COUNTA([1]!T_Printers[Printers])*COUNTA([1]!T_Resins[Resins]),"",_xlfn.IFS(ROUND(VLOOKUP(C3978,[1]!T_Resins[#Data],3,FALSE)/VLOOKUP(A3978,[1]!T_Printers[#Data],5,FALSE),1)&lt;=_xlfn.XLOOKUP(B3978,[1]Printers!L:L,[1]Printers!O:O,1,0,),ROUND(VLOOKUP(C3978,[1]!T_Resins[#Data],3,FALSE)/VLOOKUP(A3978,[1]!T_Printers[#Data],5,FALSE),1),ROUND(VLOOKUP(C3978,[1]!T_Resins[#Data],3,FALSE)/VLOOKUP(A3978,[1]!T_Printers[#Data],5,FALSE),1)&gt;_xlfn.XLOOKUP(B3978,[1]Printers!L:L,[1]Printers!O:O,1,0,),10)),"")</f>
        <v>9.6</v>
      </c>
      <c r="H3978">
        <f>IFERROR(IF(ROUND(_xlfn.XLOOKUP([1]Parameters!B3978,[1]Printers!L:L,[1]Printers!Q:Q,,0)*G3978/10,0)*10&lt;_xlfn.XLOOKUP([1]Parameters!B3978,[1]Printers!L:L,[1]Printers!P:P,,0),ROUND(_xlfn.XLOOKUP([1]Parameters!B3978,[1]Printers!L:L,[1]Printers!Q:Q,,0)*G3978/10,0)*10,_xlfn.XLOOKUP([1]Parameters!B3978,[1]Printers!L:L,[1]Printers!P:P,,0)),"")</f>
        <v>90</v>
      </c>
      <c r="I3978" s="3" t="str" cm="1">
        <f t="array" ref="I3978">IFERROR(IF(ROW()-1&gt;COUNTA([1]!T_Printers[Printers])*COUNTA([1]!T_Resins[Resins]),"",_xlfn.IFS(ROUND(VLOOKUP(C3978,[1]!T_Resins[#Data],4,FALSE)/VLOOKUP(A3978,[1]!T_Printers[#Data],5,FALSE),1)&lt;=_xlfn.XLOOKUP(B3978,[1]Printers!L:L,[1]Printers!O:O,1,0,),ROUND(VLOOKUP(C3978,[1]!T_Resins[#Data],4,FALSE)/VLOOKUP(A3978,[1]!T_Printers[#Data],5,FALSE),1),ROUND(VLOOKUP(C3978,[1]!T_Resins[#Data],4,FALSE)/VLOOKUP(A3978,[1]!T_Printers[#Data],5,FALSE),1)&gt;_xlfn.XLOOKUP(B3978,[1]Printers!L:L,[1]Printers!O:O,1,0,),"")),"")</f>
        <v/>
      </c>
      <c r="J3978" t="str">
        <f>IFERROR(IF(ROUND(_xlfn.XLOOKUP([1]Parameters!B3978,[1]Printers!L:L,[1]Printers!Q:Q,,0)*I3978/10,0)*10&lt;_xlfn.XLOOKUP([1]Parameters!B3978,[1]Printers!L:L,[1]Printers!P:P,,0),ROUND(_xlfn.XLOOKUP([1]Parameters!B3978,[1]Printers!L:L,[1]Printers!Q:Q,,0)*I3978/10,0)*10,_xlfn.XLOOKUP([1]Parameters!B3978,[1]Printers!L:L,[1]Printers!P:P,,0)),"")</f>
        <v/>
      </c>
      <c r="K3978">
        <f>IF(SUM(E3978:J3978)&lt;&gt;0,VLOOKUP(A3978,[1]!T_Printers[#Data],10,FALSE)+VLOOKUP(C3978,[1]!T_Resins[#Data],10,FALSE),"")</f>
        <v>4</v>
      </c>
      <c r="L3978">
        <f>IF(SUM(E3978:J3978)&lt;&gt;0,VLOOKUP(A3978,[1]!T_Printers[#Data],11,FALSE),"")</f>
        <v>8</v>
      </c>
      <c r="M3978">
        <f>IF(SUM(E3978:J3978)&lt;&gt;0,VLOOKUP(C3978,[1]!T_Resins[#Data],8,FALSE),"")</f>
        <v>60</v>
      </c>
      <c r="N3978">
        <f>IF(_xlfn.XLOOKUP(B3978,[1]Printers!$L:$L,[1]Printers!$R:$R,0,0)&gt;0,[1]Parameters!M3978,IF(SUM(E3978:J3978)&lt;&gt;0,VLOOKUP(C3978,[1]!T_Resins[#Data],9,FALSE),""))</f>
        <v>60</v>
      </c>
      <c r="O3978" t="str">
        <f t="shared" si="62"/>
        <v>WanhaoD8</v>
      </c>
    </row>
    <row r="3979" spans="1:15" x14ac:dyDescent="0.25">
      <c r="A3979" t="str">
        <f t="array" ref="A3979">IF(ROW()-1&gt;COUNTA([1]!T_Printers[Printers])*COUNTA([1]!T_Resins[Resins]),"",INDEX([1]!T_Printers[Printers],INT((ROW()-2)/COUNTA([1]!T_Resins[Resins])+1)))</f>
        <v>Wanhao D8</v>
      </c>
      <c r="B3979" t="str">
        <f>_xlfn.XLOOKUP(A3979,[1]!T_Printers[Printers],[1]!T_Printers[Icon link],,0)</f>
        <v>WanhaoD8</v>
      </c>
      <c r="C3979" t="str">
        <f t="array" ref="C3979">IF(ROW()-1&gt;COUNTA([1]!T_Printers[Printers])*COUNTA([1]!T_Resins[Resins]),"",INDEX([1]!T_Resins[Resins],MOD(ROW()-2,COUNTA([1]!T_Resins[Resins]))+1))</f>
        <v>Dental Sand A1-A2</v>
      </c>
      <c r="D3979">
        <f>IF(SUM(E3979:J3979)&lt;&gt;0,IF(ROW()-1&gt;COUNTA([1]!T_Printers[Printers])*COUNTA([1]!T_Resins[Resins]),"",2),"")</f>
        <v>2</v>
      </c>
      <c r="E3979" cm="1">
        <f t="array" ref="E3979">IFERROR(IF(ROW()-1&gt;COUNTA([1]!T_Printers[Printers])*COUNTA([1]!T_Resins[Resins]),"",_xlfn.IFS(ROUND(VLOOKUP(C3979,[1]!T_Resins[#Data],2,FALSE)/VLOOKUP(A3979,[1]!T_Printers[#Data],5,FALSE),1)&lt;=_xlfn.XLOOKUP(B3979,[1]Printers!L:L,[1]Printers!O:O,1,0,),ROUND(VLOOKUP(C3979,[1]!T_Resins[#Data],2,FALSE)/VLOOKUP(A3979,[1]!T_Printers[#Data],5,FALSE),1),ROUND(VLOOKUP(C3979,[1]!T_Resins[#Data],2,FALSE)/VLOOKUP(A3979,[1]!T_Printers[#Data],5,FALSE),1)&gt;_xlfn.XLOOKUP(B3979,[1]Printers!L:L,[1]Printers!O:O,1,0,),10)),"Используйте слой 100 мкм")</f>
        <v>4.3</v>
      </c>
      <c r="F3979">
        <f>IFERROR(IF(ROUND(_xlfn.XLOOKUP([1]Parameters!B3979,[1]Printers!L:L,[1]Printers!Q:Q,,0)*E3979/10,0)*10&lt;_xlfn.XLOOKUP([1]Parameters!B3979,[1]Printers!L:L,[1]Printers!P:P,,0),ROUND(_xlfn.XLOOKUP([1]Parameters!B3979,[1]Printers!L:L,[1]Printers!Q:Q,,0)*E3979/10,0)*10,_xlfn.XLOOKUP([1]Parameters!B3979,[1]Printers!L:L,[1]Printers!P:P,,0)),"")</f>
        <v>40</v>
      </c>
      <c r="G3979" cm="1">
        <f t="array" ref="G3979">IFERROR(IF(ROW()-1&gt;COUNTA([1]!T_Printers[Printers])*COUNTA([1]!T_Resins[Resins]),"",_xlfn.IFS(ROUND(VLOOKUP(C3979,[1]!T_Resins[#Data],3,FALSE)/VLOOKUP(A3979,[1]!T_Printers[#Data],5,FALSE),1)&lt;=_xlfn.XLOOKUP(B3979,[1]Printers!L:L,[1]Printers!O:O,1,0,),ROUND(VLOOKUP(C3979,[1]!T_Resins[#Data],3,FALSE)/VLOOKUP(A3979,[1]!T_Printers[#Data],5,FALSE),1),ROUND(VLOOKUP(C3979,[1]!T_Resins[#Data],3,FALSE)/VLOOKUP(A3979,[1]!T_Printers[#Data],5,FALSE),1)&gt;_xlfn.XLOOKUP(B3979,[1]Printers!L:L,[1]Printers!O:O,1,0,),10)),"")</f>
        <v>5.5</v>
      </c>
      <c r="H3979">
        <f>IFERROR(IF(ROUND(_xlfn.XLOOKUP([1]Parameters!B3979,[1]Printers!L:L,[1]Printers!Q:Q,,0)*G3979/10,0)*10&lt;_xlfn.XLOOKUP([1]Parameters!B3979,[1]Printers!L:L,[1]Printers!P:P,,0),ROUND(_xlfn.XLOOKUP([1]Parameters!B3979,[1]Printers!L:L,[1]Printers!Q:Q,,0)*G3979/10,0)*10,_xlfn.XLOOKUP([1]Parameters!B3979,[1]Printers!L:L,[1]Printers!P:P,,0)),"")</f>
        <v>50</v>
      </c>
      <c r="I3979" s="3" t="str" cm="1">
        <f t="array" ref="I3979">IFERROR(IF(ROW()-1&gt;COUNTA([1]!T_Printers[Printers])*COUNTA([1]!T_Resins[Resins]),"",_xlfn.IFS(ROUND(VLOOKUP(C3979,[1]!T_Resins[#Data],4,FALSE)/VLOOKUP(A3979,[1]!T_Printers[#Data],5,FALSE),1)&lt;=_xlfn.XLOOKUP(B3979,[1]Printers!L:L,[1]Printers!O:O,1,0,),ROUND(VLOOKUP(C3979,[1]!T_Resins[#Data],4,FALSE)/VLOOKUP(A3979,[1]!T_Printers[#Data],5,FALSE),1),ROUND(VLOOKUP(C3979,[1]!T_Resins[#Data],4,FALSE)/VLOOKUP(A3979,[1]!T_Printers[#Data],5,FALSE),1)&gt;_xlfn.XLOOKUP(B3979,[1]Printers!L:L,[1]Printers!O:O,1,0,),"")),"")</f>
        <v/>
      </c>
      <c r="J3979" t="str">
        <f>IFERROR(IF(ROUND(_xlfn.XLOOKUP([1]Parameters!B3979,[1]Printers!L:L,[1]Printers!Q:Q,,0)*I3979/10,0)*10&lt;_xlfn.XLOOKUP([1]Parameters!B3979,[1]Printers!L:L,[1]Printers!P:P,,0),ROUND(_xlfn.XLOOKUP([1]Parameters!B3979,[1]Printers!L:L,[1]Printers!Q:Q,,0)*I3979/10,0)*10,_xlfn.XLOOKUP([1]Parameters!B3979,[1]Printers!L:L,[1]Printers!P:P,,0)),"")</f>
        <v/>
      </c>
      <c r="K3979">
        <f>IF(SUM(E3979:J3979)&lt;&gt;0,VLOOKUP(A3979,[1]!T_Printers[#Data],10,FALSE)+VLOOKUP(C3979,[1]!T_Resins[#Data],10,FALSE),"")</f>
        <v>5</v>
      </c>
      <c r="L3979">
        <f>IF(SUM(E3979:J3979)&lt;&gt;0,VLOOKUP(A3979,[1]!T_Printers[#Data],11,FALSE),"")</f>
        <v>8</v>
      </c>
      <c r="M3979">
        <f>IF(SUM(E3979:J3979)&lt;&gt;0,VLOOKUP(C3979,[1]!T_Resins[#Data],8,FALSE),"")</f>
        <v>120</v>
      </c>
      <c r="N3979">
        <f>IF(_xlfn.XLOOKUP(B3979,[1]Printers!$L:$L,[1]Printers!$R:$R,0,0)&gt;0,[1]Parameters!M3979,IF(SUM(E3979:J3979)&lt;&gt;0,VLOOKUP(C3979,[1]!T_Resins[#Data],9,FALSE),""))</f>
        <v>180</v>
      </c>
      <c r="O3979" t="str">
        <f t="shared" si="62"/>
        <v>WanhaoD8</v>
      </c>
    </row>
    <row r="3980" spans="1:15" x14ac:dyDescent="0.25">
      <c r="A3980" t="str">
        <f t="array" ref="A3980">IF(ROW()-1&gt;COUNTA([1]!T_Printers[Printers])*COUNTA([1]!T_Resins[Resins]),"",INDEX([1]!T_Printers[Printers],INT((ROW()-2)/COUNTA([1]!T_Resins[Resins])+1)))</f>
        <v>Wanhao D8</v>
      </c>
      <c r="B3980" t="str">
        <f>_xlfn.XLOOKUP(A3980,[1]!T_Printers[Printers],[1]!T_Printers[Icon link],,0)</f>
        <v>WanhaoD8</v>
      </c>
      <c r="C3980" t="str">
        <f t="array" ref="C3980">IF(ROW()-1&gt;COUNTA([1]!T_Printers[Printers])*COUNTA([1]!T_Resins[Resins]),"",INDEX([1]!T_Resins[Resins],MOD(ROW()-2,COUNTA([1]!T_Resins[Resins]))+1))</f>
        <v xml:space="preserve">Dental Sand A1-A2 (Обновленная версия) </v>
      </c>
      <c r="D3980">
        <f>IF(SUM(E3980:J3980)&lt;&gt;0,IF(ROW()-1&gt;COUNTA([1]!T_Printers[Printers])*COUNTA([1]!T_Resins[Resins]),"",2),"")</f>
        <v>2</v>
      </c>
      <c r="E3980" cm="1">
        <f t="array" ref="E3980">IFERROR(IF(ROW()-1&gt;COUNTA([1]!T_Printers[Printers])*COUNTA([1]!T_Resins[Resins]),"",_xlfn.IFS(ROUND(VLOOKUP(C3980,[1]!T_Resins[#Data],2,FALSE)/VLOOKUP(A3980,[1]!T_Printers[#Data],5,FALSE),1)&lt;=_xlfn.XLOOKUP(B3980,[1]Printers!L:L,[1]Printers!O:O,1,0,),ROUND(VLOOKUP(C3980,[1]!T_Resins[#Data],2,FALSE)/VLOOKUP(A3980,[1]!T_Printers[#Data],5,FALSE),1),ROUND(VLOOKUP(C3980,[1]!T_Resins[#Data],2,FALSE)/VLOOKUP(A3980,[1]!T_Printers[#Data],5,FALSE),1)&gt;_xlfn.XLOOKUP(B3980,[1]Printers!L:L,[1]Printers!O:O,1,0,),10)),"Используйте слой 100 мкм")</f>
        <v>11.4</v>
      </c>
      <c r="F3980">
        <f>IFERROR(IF(ROUND(_xlfn.XLOOKUP([1]Parameters!B3980,[1]Printers!L:L,[1]Printers!Q:Q,,0)*E3980/10,0)*10&lt;_xlfn.XLOOKUP([1]Parameters!B3980,[1]Printers!L:L,[1]Printers!P:P,,0),ROUND(_xlfn.XLOOKUP([1]Parameters!B3980,[1]Printers!L:L,[1]Printers!Q:Q,,0)*E3980/10,0)*10,_xlfn.XLOOKUP([1]Parameters!B3980,[1]Printers!L:L,[1]Printers!P:P,,0)),"")</f>
        <v>100</v>
      </c>
      <c r="G3980" cm="1">
        <f t="array" ref="G3980">IFERROR(IF(ROW()-1&gt;COUNTA([1]!T_Printers[Printers])*COUNTA([1]!T_Resins[Resins]),"",_xlfn.IFS(ROUND(VLOOKUP(C3980,[1]!T_Resins[#Data],3,FALSE)/VLOOKUP(A3980,[1]!T_Printers[#Data],5,FALSE),1)&lt;=_xlfn.XLOOKUP(B3980,[1]Printers!L:L,[1]Printers!O:O,1,0,),ROUND(VLOOKUP(C3980,[1]!T_Resins[#Data],3,FALSE)/VLOOKUP(A3980,[1]!T_Printers[#Data],5,FALSE),1),ROUND(VLOOKUP(C3980,[1]!T_Resins[#Data],3,FALSE)/VLOOKUP(A3980,[1]!T_Printers[#Data],5,FALSE),1)&gt;_xlfn.XLOOKUP(B3980,[1]Printers!L:L,[1]Printers!O:O,1,0,),10)),"")</f>
        <v>11.9</v>
      </c>
      <c r="H3980">
        <f>IFERROR(IF(ROUND(_xlfn.XLOOKUP([1]Parameters!B3980,[1]Printers!L:L,[1]Printers!Q:Q,,0)*G3980/10,0)*10&lt;_xlfn.XLOOKUP([1]Parameters!B3980,[1]Printers!L:L,[1]Printers!P:P,,0),ROUND(_xlfn.XLOOKUP([1]Parameters!B3980,[1]Printers!L:L,[1]Printers!Q:Q,,0)*G3980/10,0)*10,_xlfn.XLOOKUP([1]Parameters!B3980,[1]Printers!L:L,[1]Printers!P:P,,0)),"")</f>
        <v>100</v>
      </c>
      <c r="I3980" s="3" t="str" cm="1">
        <f t="array" ref="I3980">IFERROR(IF(ROW()-1&gt;COUNTA([1]!T_Printers[Printers])*COUNTA([1]!T_Resins[Resins]),"",_xlfn.IFS(ROUND(VLOOKUP(C3980,[1]!T_Resins[#Data],4,FALSE)/VLOOKUP(A3980,[1]!T_Printers[#Data],5,FALSE),1)&lt;=_xlfn.XLOOKUP(B3980,[1]Printers!L:L,[1]Printers!O:O,1,0,),ROUND(VLOOKUP(C3980,[1]!T_Resins[#Data],4,FALSE)/VLOOKUP(A3980,[1]!T_Printers[#Data],5,FALSE),1),ROUND(VLOOKUP(C3980,[1]!T_Resins[#Data],4,FALSE)/VLOOKUP(A3980,[1]!T_Printers[#Data],5,FALSE),1)&gt;_xlfn.XLOOKUP(B3980,[1]Printers!L:L,[1]Printers!O:O,1,0,),"")),"")</f>
        <v/>
      </c>
      <c r="J3980" t="str">
        <f>IFERROR(IF(ROUND(_xlfn.XLOOKUP([1]Parameters!B3980,[1]Printers!L:L,[1]Printers!Q:Q,,0)*I3980/10,0)*10&lt;_xlfn.XLOOKUP([1]Parameters!B3980,[1]Printers!L:L,[1]Printers!P:P,,0),ROUND(_xlfn.XLOOKUP([1]Parameters!B3980,[1]Printers!L:L,[1]Printers!Q:Q,,0)*I3980/10,0)*10,_xlfn.XLOOKUP([1]Parameters!B3980,[1]Printers!L:L,[1]Printers!P:P,,0)),"")</f>
        <v/>
      </c>
      <c r="K3980">
        <f>IF(SUM(E3980:J3980)&lt;&gt;0,VLOOKUP(A3980,[1]!T_Printers[#Data],10,FALSE)+VLOOKUP(C3980,[1]!T_Resins[#Data],10,FALSE),"")</f>
        <v>5</v>
      </c>
      <c r="L3980">
        <f>IF(SUM(E3980:J3980)&lt;&gt;0,VLOOKUP(A3980,[1]!T_Printers[#Data],11,FALSE),"")</f>
        <v>8</v>
      </c>
      <c r="M3980">
        <f>IF(SUM(E3980:J3980)&lt;&gt;0,VLOOKUP(C3980,[1]!T_Resins[#Data],8,FALSE),"")</f>
        <v>120</v>
      </c>
      <c r="N3980">
        <f>IF(_xlfn.XLOOKUP(B3980,[1]Printers!$L:$L,[1]Printers!$R:$R,0,0)&gt;0,[1]Parameters!M3980,IF(SUM(E3980:J3980)&lt;&gt;0,VLOOKUP(C3980,[1]!T_Resins[#Data],9,FALSE),""))</f>
        <v>180</v>
      </c>
      <c r="O3980" t="str">
        <f t="shared" si="62"/>
        <v>WanhaoD8</v>
      </c>
    </row>
    <row r="3981" spans="1:15" x14ac:dyDescent="0.25">
      <c r="A3981" t="str">
        <f t="array" ref="A3981">IF(ROW()-1&gt;COUNTA([1]!T_Printers[Printers])*COUNTA([1]!T_Resins[Resins]),"",INDEX([1]!T_Printers[Printers],INT((ROW()-2)/COUNTA([1]!T_Resins[Resins])+1)))</f>
        <v>Wanhao D8</v>
      </c>
      <c r="B3981" t="str">
        <f>_xlfn.XLOOKUP(A3981,[1]!T_Printers[Printers],[1]!T_Printers[Icon link],,0)</f>
        <v>WanhaoD8</v>
      </c>
      <c r="C3981" t="str">
        <f t="array" ref="C3981">IF(ROW()-1&gt;COUNTA([1]!T_Printers[Printers])*COUNTA([1]!T_Resins[Resins]),"",INDEX([1]!T_Resins[Resins],MOD(ROW()-2,COUNTA([1]!T_Resins[Resins]))+1))</f>
        <v>Dental Sand A3</v>
      </c>
      <c r="D3981">
        <f>IF(SUM(E3981:J3981)&lt;&gt;0,IF(ROW()-1&gt;COUNTA([1]!T_Printers[Printers])*COUNTA([1]!T_Resins[Resins]),"",2),"")</f>
        <v>2</v>
      </c>
      <c r="E3981" cm="1">
        <f t="array" ref="E3981">IFERROR(IF(ROW()-1&gt;COUNTA([1]!T_Printers[Printers])*COUNTA([1]!T_Resins[Resins]),"",_xlfn.IFS(ROUND(VLOOKUP(C3981,[1]!T_Resins[#Data],2,FALSE)/VLOOKUP(A3981,[1]!T_Printers[#Data],5,FALSE),1)&lt;=_xlfn.XLOOKUP(B3981,[1]Printers!L:L,[1]Printers!O:O,1,0,),ROUND(VLOOKUP(C3981,[1]!T_Resins[#Data],2,FALSE)/VLOOKUP(A3981,[1]!T_Printers[#Data],5,FALSE),1),ROUND(VLOOKUP(C3981,[1]!T_Resins[#Data],2,FALSE)/VLOOKUP(A3981,[1]!T_Printers[#Data],5,FALSE),1)&gt;_xlfn.XLOOKUP(B3981,[1]Printers!L:L,[1]Printers!O:O,1,0,),10)),"Используйте слой 100 мкм")</f>
        <v>4.3</v>
      </c>
      <c r="F3981">
        <f>IFERROR(IF(ROUND(_xlfn.XLOOKUP([1]Parameters!B3981,[1]Printers!L:L,[1]Printers!Q:Q,,0)*E3981/10,0)*10&lt;_xlfn.XLOOKUP([1]Parameters!B3981,[1]Printers!L:L,[1]Printers!P:P,,0),ROUND(_xlfn.XLOOKUP([1]Parameters!B3981,[1]Printers!L:L,[1]Printers!Q:Q,,0)*E3981/10,0)*10,_xlfn.XLOOKUP([1]Parameters!B3981,[1]Printers!L:L,[1]Printers!P:P,,0)),"")</f>
        <v>40</v>
      </c>
      <c r="G3981" cm="1">
        <f t="array" ref="G3981">IFERROR(IF(ROW()-1&gt;COUNTA([1]!T_Printers[Printers])*COUNTA([1]!T_Resins[Resins]),"",_xlfn.IFS(ROUND(VLOOKUP(C3981,[1]!T_Resins[#Data],3,FALSE)/VLOOKUP(A3981,[1]!T_Printers[#Data],5,FALSE),1)&lt;=_xlfn.XLOOKUP(B3981,[1]Printers!L:L,[1]Printers!O:O,1,0,),ROUND(VLOOKUP(C3981,[1]!T_Resins[#Data],3,FALSE)/VLOOKUP(A3981,[1]!T_Printers[#Data],5,FALSE),1),ROUND(VLOOKUP(C3981,[1]!T_Resins[#Data],3,FALSE)/VLOOKUP(A3981,[1]!T_Printers[#Data],5,FALSE),1)&gt;_xlfn.XLOOKUP(B3981,[1]Printers!L:L,[1]Printers!O:O,1,0,),10)),"")</f>
        <v>5.5</v>
      </c>
      <c r="H3981">
        <f>IFERROR(IF(ROUND(_xlfn.XLOOKUP([1]Parameters!B3981,[1]Printers!L:L,[1]Printers!Q:Q,,0)*G3981/10,0)*10&lt;_xlfn.XLOOKUP([1]Parameters!B3981,[1]Printers!L:L,[1]Printers!P:P,,0),ROUND(_xlfn.XLOOKUP([1]Parameters!B3981,[1]Printers!L:L,[1]Printers!Q:Q,,0)*G3981/10,0)*10,_xlfn.XLOOKUP([1]Parameters!B3981,[1]Printers!L:L,[1]Printers!P:P,,0)),"")</f>
        <v>50</v>
      </c>
      <c r="I3981" s="3" t="str" cm="1">
        <f t="array" ref="I3981">IFERROR(IF(ROW()-1&gt;COUNTA([1]!T_Printers[Printers])*COUNTA([1]!T_Resins[Resins]),"",_xlfn.IFS(ROUND(VLOOKUP(C3981,[1]!T_Resins[#Data],4,FALSE)/VLOOKUP(A3981,[1]!T_Printers[#Data],5,FALSE),1)&lt;=_xlfn.XLOOKUP(B3981,[1]Printers!L:L,[1]Printers!O:O,1,0,),ROUND(VLOOKUP(C3981,[1]!T_Resins[#Data],4,FALSE)/VLOOKUP(A3981,[1]!T_Printers[#Data],5,FALSE),1),ROUND(VLOOKUP(C3981,[1]!T_Resins[#Data],4,FALSE)/VLOOKUP(A3981,[1]!T_Printers[#Data],5,FALSE),1)&gt;_xlfn.XLOOKUP(B3981,[1]Printers!L:L,[1]Printers!O:O,1,0,),"")),"")</f>
        <v/>
      </c>
      <c r="J3981" t="str">
        <f>IFERROR(IF(ROUND(_xlfn.XLOOKUP([1]Parameters!B3981,[1]Printers!L:L,[1]Printers!Q:Q,,0)*I3981/10,0)*10&lt;_xlfn.XLOOKUP([1]Parameters!B3981,[1]Printers!L:L,[1]Printers!P:P,,0),ROUND(_xlfn.XLOOKUP([1]Parameters!B3981,[1]Printers!L:L,[1]Printers!Q:Q,,0)*I3981/10,0)*10,_xlfn.XLOOKUP([1]Parameters!B3981,[1]Printers!L:L,[1]Printers!P:P,,0)),"")</f>
        <v/>
      </c>
      <c r="K3981">
        <f>IF(SUM(E3981:J3981)&lt;&gt;0,VLOOKUP(A3981,[1]!T_Printers[#Data],10,FALSE)+VLOOKUP(C3981,[1]!T_Resins[#Data],10,FALSE),"")</f>
        <v>5</v>
      </c>
      <c r="L3981">
        <f>IF(SUM(E3981:J3981)&lt;&gt;0,VLOOKUP(A3981,[1]!T_Printers[#Data],11,FALSE),"")</f>
        <v>8</v>
      </c>
      <c r="M3981">
        <f>IF(SUM(E3981:J3981)&lt;&gt;0,VLOOKUP(C3981,[1]!T_Resins[#Data],8,FALSE),"")</f>
        <v>120</v>
      </c>
      <c r="N3981">
        <f>IF(_xlfn.XLOOKUP(B3981,[1]Printers!$L:$L,[1]Printers!$R:$R,0,0)&gt;0,[1]Parameters!M3981,IF(SUM(E3981:J3981)&lt;&gt;0,VLOOKUP(C3981,[1]!T_Resins[#Data],9,FALSE),""))</f>
        <v>180</v>
      </c>
      <c r="O3981" t="str">
        <f t="shared" si="62"/>
        <v>WanhaoD8</v>
      </c>
    </row>
    <row r="3982" spans="1:15" x14ac:dyDescent="0.25">
      <c r="A3982" t="str">
        <f t="array" ref="A3982">IF(ROW()-1&gt;COUNTA([1]!T_Printers[Printers])*COUNTA([1]!T_Resins[Resins]),"",INDEX([1]!T_Printers[Printers],INT((ROW()-2)/COUNTA([1]!T_Resins[Resins])+1)))</f>
        <v>Wanhao D8</v>
      </c>
      <c r="B3982" t="str">
        <f>_xlfn.XLOOKUP(A3982,[1]!T_Printers[Printers],[1]!T_Printers[Icon link],,0)</f>
        <v>WanhaoD8</v>
      </c>
      <c r="C3982" t="str">
        <f t="array" ref="C3982">IF(ROW()-1&gt;COUNTA([1]!T_Printers[Printers])*COUNTA([1]!T_Resins[Resins]),"",INDEX([1]!T_Resins[Resins],MOD(ROW()-2,COUNTA([1]!T_Resins[Resins]))+1))</f>
        <v xml:space="preserve">Dental Sand A3 (Обновленная версия) </v>
      </c>
      <c r="D3982">
        <f>IF(SUM(E3982:J3982)&lt;&gt;0,IF(ROW()-1&gt;COUNTA([1]!T_Printers[Printers])*COUNTA([1]!T_Resins[Resins]),"",2),"")</f>
        <v>2</v>
      </c>
      <c r="E3982" cm="1">
        <f t="array" ref="E3982">IFERROR(IF(ROW()-1&gt;COUNTA([1]!T_Printers[Printers])*COUNTA([1]!T_Resins[Resins]),"",_xlfn.IFS(ROUND(VLOOKUP(C3982,[1]!T_Resins[#Data],2,FALSE)/VLOOKUP(A3982,[1]!T_Printers[#Data],5,FALSE),1)&lt;=_xlfn.XLOOKUP(B3982,[1]Printers!L:L,[1]Printers!O:O,1,0,),ROUND(VLOOKUP(C3982,[1]!T_Resins[#Data],2,FALSE)/VLOOKUP(A3982,[1]!T_Printers[#Data],5,FALSE),1),ROUND(VLOOKUP(C3982,[1]!T_Resins[#Data],2,FALSE)/VLOOKUP(A3982,[1]!T_Printers[#Data],5,FALSE),1)&gt;_xlfn.XLOOKUP(B3982,[1]Printers!L:L,[1]Printers!O:O,1,0,),10)),"Используйте слой 100 мкм")</f>
        <v>11.4</v>
      </c>
      <c r="F3982">
        <f>IFERROR(IF(ROUND(_xlfn.XLOOKUP([1]Parameters!B3982,[1]Printers!L:L,[1]Printers!Q:Q,,0)*E3982/10,0)*10&lt;_xlfn.XLOOKUP([1]Parameters!B3982,[1]Printers!L:L,[1]Printers!P:P,,0),ROUND(_xlfn.XLOOKUP([1]Parameters!B3982,[1]Printers!L:L,[1]Printers!Q:Q,,0)*E3982/10,0)*10,_xlfn.XLOOKUP([1]Parameters!B3982,[1]Printers!L:L,[1]Printers!P:P,,0)),"")</f>
        <v>100</v>
      </c>
      <c r="G3982" cm="1">
        <f t="array" ref="G3982">IFERROR(IF(ROW()-1&gt;COUNTA([1]!T_Printers[Printers])*COUNTA([1]!T_Resins[Resins]),"",_xlfn.IFS(ROUND(VLOOKUP(C3982,[1]!T_Resins[#Data],3,FALSE)/VLOOKUP(A3982,[1]!T_Printers[#Data],5,FALSE),1)&lt;=_xlfn.XLOOKUP(B3982,[1]Printers!L:L,[1]Printers!O:O,1,0,),ROUND(VLOOKUP(C3982,[1]!T_Resins[#Data],3,FALSE)/VLOOKUP(A3982,[1]!T_Printers[#Data],5,FALSE),1),ROUND(VLOOKUP(C3982,[1]!T_Resins[#Data],3,FALSE)/VLOOKUP(A3982,[1]!T_Printers[#Data],5,FALSE),1)&gt;_xlfn.XLOOKUP(B3982,[1]Printers!L:L,[1]Printers!O:O,1,0,),10)),"")</f>
        <v>11.9</v>
      </c>
      <c r="H3982">
        <f>IFERROR(IF(ROUND(_xlfn.XLOOKUP([1]Parameters!B3982,[1]Printers!L:L,[1]Printers!Q:Q,,0)*G3982/10,0)*10&lt;_xlfn.XLOOKUP([1]Parameters!B3982,[1]Printers!L:L,[1]Printers!P:P,,0),ROUND(_xlfn.XLOOKUP([1]Parameters!B3982,[1]Printers!L:L,[1]Printers!Q:Q,,0)*G3982/10,0)*10,_xlfn.XLOOKUP([1]Parameters!B3982,[1]Printers!L:L,[1]Printers!P:P,,0)),"")</f>
        <v>100</v>
      </c>
      <c r="I3982" s="3" t="str" cm="1">
        <f t="array" ref="I3982">IFERROR(IF(ROW()-1&gt;COUNTA([1]!T_Printers[Printers])*COUNTA([1]!T_Resins[Resins]),"",_xlfn.IFS(ROUND(VLOOKUP(C3982,[1]!T_Resins[#Data],4,FALSE)/VLOOKUP(A3982,[1]!T_Printers[#Data],5,FALSE),1)&lt;=_xlfn.XLOOKUP(B3982,[1]Printers!L:L,[1]Printers!O:O,1,0,),ROUND(VLOOKUP(C3982,[1]!T_Resins[#Data],4,FALSE)/VLOOKUP(A3982,[1]!T_Printers[#Data],5,FALSE),1),ROUND(VLOOKUP(C3982,[1]!T_Resins[#Data],4,FALSE)/VLOOKUP(A3982,[1]!T_Printers[#Data],5,FALSE),1)&gt;_xlfn.XLOOKUP(B3982,[1]Printers!L:L,[1]Printers!O:O,1,0,),"")),"")</f>
        <v/>
      </c>
      <c r="J3982" t="str">
        <f>IFERROR(IF(ROUND(_xlfn.XLOOKUP([1]Parameters!B3982,[1]Printers!L:L,[1]Printers!Q:Q,,0)*I3982/10,0)*10&lt;_xlfn.XLOOKUP([1]Parameters!B3982,[1]Printers!L:L,[1]Printers!P:P,,0),ROUND(_xlfn.XLOOKUP([1]Parameters!B3982,[1]Printers!L:L,[1]Printers!Q:Q,,0)*I3982/10,0)*10,_xlfn.XLOOKUP([1]Parameters!B3982,[1]Printers!L:L,[1]Printers!P:P,,0)),"")</f>
        <v/>
      </c>
      <c r="K3982">
        <f>IF(SUM(E3982:J3982)&lt;&gt;0,VLOOKUP(A3982,[1]!T_Printers[#Data],10,FALSE)+VLOOKUP(C3982,[1]!T_Resins[#Data],10,FALSE),"")</f>
        <v>5</v>
      </c>
      <c r="L3982">
        <f>IF(SUM(E3982:J3982)&lt;&gt;0,VLOOKUP(A3982,[1]!T_Printers[#Data],11,FALSE),"")</f>
        <v>8</v>
      </c>
      <c r="M3982">
        <f>IF(SUM(E3982:J3982)&lt;&gt;0,VLOOKUP(C3982,[1]!T_Resins[#Data],8,FALSE),"")</f>
        <v>120</v>
      </c>
      <c r="N3982">
        <f>IF(_xlfn.XLOOKUP(B3982,[1]Printers!$L:$L,[1]Printers!$R:$R,0,0)&gt;0,[1]Parameters!M3982,IF(SUM(E3982:J3982)&lt;&gt;0,VLOOKUP(C3982,[1]!T_Resins[#Data],9,FALSE),""))</f>
        <v>180</v>
      </c>
      <c r="O3982" t="str">
        <f t="shared" si="62"/>
        <v>WanhaoD8</v>
      </c>
    </row>
    <row r="3983" spans="1:15" x14ac:dyDescent="0.25">
      <c r="A3983" t="str">
        <f t="array" ref="A3983">IF(ROW()-1&gt;COUNTA([1]!T_Printers[Printers])*COUNTA([1]!T_Resins[Resins]),"",INDEX([1]!T_Printers[Printers],INT((ROW()-2)/COUNTA([1]!T_Resins[Resins])+1)))</f>
        <v>Wanhao D8</v>
      </c>
      <c r="B3983" t="str">
        <f>_xlfn.XLOOKUP(A3983,[1]!T_Printers[Printers],[1]!T_Printers[Icon link],,0)</f>
        <v>WanhaoD8</v>
      </c>
      <c r="C3983" t="str">
        <f t="array" ref="C3983">IF(ROW()-1&gt;COUNTA([1]!T_Printers[Printers])*COUNTA([1]!T_Resins[Resins]),"",INDEX([1]!T_Resins[Resins],MOD(ROW()-2,COUNTA([1]!T_Resins[Resins]))+1))</f>
        <v>Dental Sand Pro A1-A2 (Crown LT)</v>
      </c>
      <c r="D3983">
        <f>IF(SUM(E3983:J3983)&lt;&gt;0,IF(ROW()-1&gt;COUNTA([1]!T_Printers[Printers])*COUNTA([1]!T_Resins[Resins]),"",2),"")</f>
        <v>2</v>
      </c>
      <c r="E3983" cm="1">
        <f t="array" ref="E3983">IFERROR(IF(ROW()-1&gt;COUNTA([1]!T_Printers[Printers])*COUNTA([1]!T_Resins[Resins]),"",_xlfn.IFS(ROUND(VLOOKUP(C3983,[1]!T_Resins[#Data],2,FALSE)/VLOOKUP(A3983,[1]!T_Printers[#Data],5,FALSE),1)&lt;=_xlfn.XLOOKUP(B3983,[1]Printers!L:L,[1]Printers!O:O,1,0,),ROUND(VLOOKUP(C3983,[1]!T_Resins[#Data],2,FALSE)/VLOOKUP(A3983,[1]!T_Printers[#Data],5,FALSE),1),ROUND(VLOOKUP(C3983,[1]!T_Resins[#Data],2,FALSE)/VLOOKUP(A3983,[1]!T_Printers[#Data],5,FALSE),1)&gt;_xlfn.XLOOKUP(B3983,[1]Printers!L:L,[1]Printers!O:O,1,0,),10)),"Используйте слой 100 мкм")</f>
        <v>18.899999999999999</v>
      </c>
      <c r="F3983">
        <f>IFERROR(IF(ROUND(_xlfn.XLOOKUP([1]Parameters!B3983,[1]Printers!L:L,[1]Printers!Q:Q,,0)*E3983/10,0)*10&lt;_xlfn.XLOOKUP([1]Parameters!B3983,[1]Printers!L:L,[1]Printers!P:P,,0),ROUND(_xlfn.XLOOKUP([1]Parameters!B3983,[1]Printers!L:L,[1]Printers!Q:Q,,0)*E3983/10,0)*10,_xlfn.XLOOKUP([1]Parameters!B3983,[1]Printers!L:L,[1]Printers!P:P,,0)),"")</f>
        <v>100</v>
      </c>
      <c r="G3983" cm="1">
        <f t="array" ref="G3983">IFERROR(IF(ROW()-1&gt;COUNTA([1]!T_Printers[Printers])*COUNTA([1]!T_Resins[Resins]),"",_xlfn.IFS(ROUND(VLOOKUP(C3983,[1]!T_Resins[#Data],3,FALSE)/VLOOKUP(A3983,[1]!T_Printers[#Data],5,FALSE),1)&lt;=_xlfn.XLOOKUP(B3983,[1]Printers!L:L,[1]Printers!O:O,1,0,),ROUND(VLOOKUP(C3983,[1]!T_Resins[#Data],3,FALSE)/VLOOKUP(A3983,[1]!T_Printers[#Data],5,FALSE),1),ROUND(VLOOKUP(C3983,[1]!T_Resins[#Data],3,FALSE)/VLOOKUP(A3983,[1]!T_Printers[#Data],5,FALSE),1)&gt;_xlfn.XLOOKUP(B3983,[1]Printers!L:L,[1]Printers!O:O,1,0,),10)),"")</f>
        <v>27.1</v>
      </c>
      <c r="H3983">
        <f>IFERROR(IF(ROUND(_xlfn.XLOOKUP([1]Parameters!B3983,[1]Printers!L:L,[1]Printers!Q:Q,,0)*G3983/10,0)*10&lt;_xlfn.XLOOKUP([1]Parameters!B3983,[1]Printers!L:L,[1]Printers!P:P,,0),ROUND(_xlfn.XLOOKUP([1]Parameters!B3983,[1]Printers!L:L,[1]Printers!Q:Q,,0)*G3983/10,0)*10,_xlfn.XLOOKUP([1]Parameters!B3983,[1]Printers!L:L,[1]Printers!P:P,,0)),"")</f>
        <v>100</v>
      </c>
      <c r="I3983" s="3" t="str" cm="1">
        <f t="array" ref="I3983">IFERROR(IF(ROW()-1&gt;COUNTA([1]!T_Printers[Printers])*COUNTA([1]!T_Resins[Resins]),"",_xlfn.IFS(ROUND(VLOOKUP(C3983,[1]!T_Resins[#Data],4,FALSE)/VLOOKUP(A3983,[1]!T_Printers[#Data],5,FALSE),1)&lt;=_xlfn.XLOOKUP(B3983,[1]Printers!L:L,[1]Printers!O:O,1,0,),ROUND(VLOOKUP(C3983,[1]!T_Resins[#Data],4,FALSE)/VLOOKUP(A3983,[1]!T_Printers[#Data],5,FALSE),1),ROUND(VLOOKUP(C3983,[1]!T_Resins[#Data],4,FALSE)/VLOOKUP(A3983,[1]!T_Printers[#Data],5,FALSE),1)&gt;_xlfn.XLOOKUP(B3983,[1]Printers!L:L,[1]Printers!O:O,1,0,),"")),"")</f>
        <v/>
      </c>
      <c r="J3983" t="str">
        <f>IFERROR(IF(ROUND(_xlfn.XLOOKUP([1]Parameters!B3983,[1]Printers!L:L,[1]Printers!Q:Q,,0)*I3983/10,0)*10&lt;_xlfn.XLOOKUP([1]Parameters!B3983,[1]Printers!L:L,[1]Printers!P:P,,0),ROUND(_xlfn.XLOOKUP([1]Parameters!B3983,[1]Printers!L:L,[1]Printers!Q:Q,,0)*I3983/10,0)*10,_xlfn.XLOOKUP([1]Parameters!B3983,[1]Printers!L:L,[1]Printers!P:P,,0)),"")</f>
        <v/>
      </c>
      <c r="K3983">
        <f>IF(SUM(E3983:J3983)&lt;&gt;0,VLOOKUP(A3983,[1]!T_Printers[#Data],10,FALSE)+VLOOKUP(C3983,[1]!T_Resins[#Data],10,FALSE),"")</f>
        <v>5</v>
      </c>
      <c r="L3983">
        <f>IF(SUM(E3983:J3983)&lt;&gt;0,VLOOKUP(A3983,[1]!T_Printers[#Data],11,FALSE),"")</f>
        <v>8</v>
      </c>
      <c r="M3983">
        <f>IF(SUM(E3983:J3983)&lt;&gt;0,VLOOKUP(C3983,[1]!T_Resins[#Data],8,FALSE),"")</f>
        <v>120</v>
      </c>
      <c r="N3983">
        <f>IF(_xlfn.XLOOKUP(B3983,[1]Printers!$L:$L,[1]Printers!$R:$R,0,0)&gt;0,[1]Parameters!M3983,IF(SUM(E3983:J3983)&lt;&gt;0,VLOOKUP(C3983,[1]!T_Resins[#Data],9,FALSE),""))</f>
        <v>180</v>
      </c>
      <c r="O3983" t="str">
        <f t="shared" si="62"/>
        <v>WanhaoD8</v>
      </c>
    </row>
    <row r="3984" spans="1:15" x14ac:dyDescent="0.25">
      <c r="A3984" t="str">
        <f t="array" ref="A3984">IF(ROW()-1&gt;COUNTA([1]!T_Printers[Printers])*COUNTA([1]!T_Resins[Resins]),"",INDEX([1]!T_Printers[Printers],INT((ROW()-2)/COUNTA([1]!T_Resins[Resins])+1)))</f>
        <v>Wanhao D8</v>
      </c>
      <c r="B3984" t="str">
        <f>_xlfn.XLOOKUP(A3984,[1]!T_Printers[Printers],[1]!T_Printers[Icon link],,0)</f>
        <v>WanhaoD8</v>
      </c>
      <c r="C3984" t="str">
        <f t="array" ref="C3984">IF(ROW()-1&gt;COUNTA([1]!T_Printers[Printers])*COUNTA([1]!T_Resins[Resins]),"",INDEX([1]!T_Resins[Resins],MOD(ROW()-2,COUNTA([1]!T_Resins[Resins]))+1))</f>
        <v>Dental Sand Pro A3 (Crown LT)</v>
      </c>
      <c r="D3984">
        <f>IF(SUM(E3984:J3984)&lt;&gt;0,IF(ROW()-1&gt;COUNTA([1]!T_Printers[Printers])*COUNTA([1]!T_Resins[Resins]),"",2),"")</f>
        <v>2</v>
      </c>
      <c r="E3984" cm="1">
        <f t="array" ref="E3984">IFERROR(IF(ROW()-1&gt;COUNTA([1]!T_Printers[Printers])*COUNTA([1]!T_Resins[Resins]),"",_xlfn.IFS(ROUND(VLOOKUP(C3984,[1]!T_Resins[#Data],2,FALSE)/VLOOKUP(A3984,[1]!T_Printers[#Data],5,FALSE),1)&lt;=_xlfn.XLOOKUP(B3984,[1]Printers!L:L,[1]Printers!O:O,1,0,),ROUND(VLOOKUP(C3984,[1]!T_Resins[#Data],2,FALSE)/VLOOKUP(A3984,[1]!T_Printers[#Data],5,FALSE),1),ROUND(VLOOKUP(C3984,[1]!T_Resins[#Data],2,FALSE)/VLOOKUP(A3984,[1]!T_Printers[#Data],5,FALSE),1)&gt;_xlfn.XLOOKUP(B3984,[1]Printers!L:L,[1]Printers!O:O,1,0,),10)),"Используйте слой 100 мкм")</f>
        <v>18.899999999999999</v>
      </c>
      <c r="F3984">
        <f>IFERROR(IF(ROUND(_xlfn.XLOOKUP([1]Parameters!B3984,[1]Printers!L:L,[1]Printers!Q:Q,,0)*E3984/10,0)*10&lt;_xlfn.XLOOKUP([1]Parameters!B3984,[1]Printers!L:L,[1]Printers!P:P,,0),ROUND(_xlfn.XLOOKUP([1]Parameters!B3984,[1]Printers!L:L,[1]Printers!Q:Q,,0)*E3984/10,0)*10,_xlfn.XLOOKUP([1]Parameters!B3984,[1]Printers!L:L,[1]Printers!P:P,,0)),"")</f>
        <v>100</v>
      </c>
      <c r="G3984" cm="1">
        <f t="array" ref="G3984">IFERROR(IF(ROW()-1&gt;COUNTA([1]!T_Printers[Printers])*COUNTA([1]!T_Resins[Resins]),"",_xlfn.IFS(ROUND(VLOOKUP(C3984,[1]!T_Resins[#Data],3,FALSE)/VLOOKUP(A3984,[1]!T_Printers[#Data],5,FALSE),1)&lt;=_xlfn.XLOOKUP(B3984,[1]Printers!L:L,[1]Printers!O:O,1,0,),ROUND(VLOOKUP(C3984,[1]!T_Resins[#Data],3,FALSE)/VLOOKUP(A3984,[1]!T_Printers[#Data],5,FALSE),1),ROUND(VLOOKUP(C3984,[1]!T_Resins[#Data],3,FALSE)/VLOOKUP(A3984,[1]!T_Printers[#Data],5,FALSE),1)&gt;_xlfn.XLOOKUP(B3984,[1]Printers!L:L,[1]Printers!O:O,1,0,),10)),"")</f>
        <v>27.1</v>
      </c>
      <c r="H3984">
        <f>IFERROR(IF(ROUND(_xlfn.XLOOKUP([1]Parameters!B3984,[1]Printers!L:L,[1]Printers!Q:Q,,0)*G3984/10,0)*10&lt;_xlfn.XLOOKUP([1]Parameters!B3984,[1]Printers!L:L,[1]Printers!P:P,,0),ROUND(_xlfn.XLOOKUP([1]Parameters!B3984,[1]Printers!L:L,[1]Printers!Q:Q,,0)*G3984/10,0)*10,_xlfn.XLOOKUP([1]Parameters!B3984,[1]Printers!L:L,[1]Printers!P:P,,0)),"")</f>
        <v>100</v>
      </c>
      <c r="I3984" s="3" t="str" cm="1">
        <f t="array" ref="I3984">IFERROR(IF(ROW()-1&gt;COUNTA([1]!T_Printers[Printers])*COUNTA([1]!T_Resins[Resins]),"",_xlfn.IFS(ROUND(VLOOKUP(C3984,[1]!T_Resins[#Data],4,FALSE)/VLOOKUP(A3984,[1]!T_Printers[#Data],5,FALSE),1)&lt;=_xlfn.XLOOKUP(B3984,[1]Printers!L:L,[1]Printers!O:O,1,0,),ROUND(VLOOKUP(C3984,[1]!T_Resins[#Data],4,FALSE)/VLOOKUP(A3984,[1]!T_Printers[#Data],5,FALSE),1),ROUND(VLOOKUP(C3984,[1]!T_Resins[#Data],4,FALSE)/VLOOKUP(A3984,[1]!T_Printers[#Data],5,FALSE),1)&gt;_xlfn.XLOOKUP(B3984,[1]Printers!L:L,[1]Printers!O:O,1,0,),"")),"")</f>
        <v/>
      </c>
      <c r="J3984" t="str">
        <f>IFERROR(IF(ROUND(_xlfn.XLOOKUP([1]Parameters!B3984,[1]Printers!L:L,[1]Printers!Q:Q,,0)*I3984/10,0)*10&lt;_xlfn.XLOOKUP([1]Parameters!B3984,[1]Printers!L:L,[1]Printers!P:P,,0),ROUND(_xlfn.XLOOKUP([1]Parameters!B3984,[1]Printers!L:L,[1]Printers!Q:Q,,0)*I3984/10,0)*10,_xlfn.XLOOKUP([1]Parameters!B3984,[1]Printers!L:L,[1]Printers!P:P,,0)),"")</f>
        <v/>
      </c>
      <c r="K3984">
        <f>IF(SUM(E3984:J3984)&lt;&gt;0,VLOOKUP(A3984,[1]!T_Printers[#Data],10,FALSE)+VLOOKUP(C3984,[1]!T_Resins[#Data],10,FALSE),"")</f>
        <v>5</v>
      </c>
      <c r="L3984">
        <f>IF(SUM(E3984:J3984)&lt;&gt;0,VLOOKUP(A3984,[1]!T_Printers[#Data],11,FALSE),"")</f>
        <v>8</v>
      </c>
      <c r="M3984">
        <f>IF(SUM(E3984:J3984)&lt;&gt;0,VLOOKUP(C3984,[1]!T_Resins[#Data],8,FALSE),"")</f>
        <v>120</v>
      </c>
      <c r="N3984">
        <f>IF(_xlfn.XLOOKUP(B3984,[1]Printers!$L:$L,[1]Printers!$R:$R,0,0)&gt;0,[1]Parameters!M3984,IF(SUM(E3984:J3984)&lt;&gt;0,VLOOKUP(C3984,[1]!T_Resins[#Data],9,FALSE),""))</f>
        <v>180</v>
      </c>
      <c r="O3984" t="str">
        <f t="shared" si="62"/>
        <v>WanhaoD8</v>
      </c>
    </row>
    <row r="3985" spans="1:15" x14ac:dyDescent="0.25">
      <c r="A3985" t="str">
        <f t="array" ref="A3985">IF(ROW()-1&gt;COUNTA([1]!T_Printers[Printers])*COUNTA([1]!T_Resins[Resins]),"",INDEX([1]!T_Printers[Printers],INT((ROW()-2)/COUNTA([1]!T_Resins[Resins])+1)))</f>
        <v>Wanhao D8</v>
      </c>
      <c r="B3985" t="str">
        <f>_xlfn.XLOOKUP(A3985,[1]!T_Printers[Printers],[1]!T_Printers[Icon link],,0)</f>
        <v>WanhaoD8</v>
      </c>
      <c r="C3985" t="str">
        <f t="array" ref="C3985">IF(ROW()-1&gt;COUNTA([1]!T_Printers[Printers])*COUNTA([1]!T_Resins[Resins]),"",INDEX([1]!T_Resins[Resins],MOD(ROW()-2,COUNTA([1]!T_Resins[Resins]))+1))</f>
        <v>Dental Splint Soft</v>
      </c>
      <c r="D3985">
        <f>IF(SUM(E3985:J3985)&lt;&gt;0,IF(ROW()-1&gt;COUNTA([1]!T_Printers[Printers])*COUNTA([1]!T_Resins[Resins]),"",2),"")</f>
        <v>2</v>
      </c>
      <c r="E3985" cm="1">
        <f t="array" ref="E3985">IFERROR(IF(ROW()-1&gt;COUNTA([1]!T_Printers[Printers])*COUNTA([1]!T_Resins[Resins]),"",_xlfn.IFS(ROUND(VLOOKUP(C3985,[1]!T_Resins[#Data],2,FALSE)/VLOOKUP(A3985,[1]!T_Printers[#Data],5,FALSE),1)&lt;=_xlfn.XLOOKUP(B3985,[1]Printers!L:L,[1]Printers!O:O,1,0,),ROUND(VLOOKUP(C3985,[1]!T_Resins[#Data],2,FALSE)/VLOOKUP(A3985,[1]!T_Printers[#Data],5,FALSE),1),ROUND(VLOOKUP(C3985,[1]!T_Resins[#Data],2,FALSE)/VLOOKUP(A3985,[1]!T_Printers[#Data],5,FALSE),1)&gt;_xlfn.XLOOKUP(B3985,[1]Printers!L:L,[1]Printers!O:O,1,0,),10)),"Используйте слой 100 мкм")</f>
        <v>12.6</v>
      </c>
      <c r="F3985">
        <f>IFERROR(IF(ROUND(_xlfn.XLOOKUP([1]Parameters!B3985,[1]Printers!L:L,[1]Printers!Q:Q,,0)*E3985/10,0)*10&lt;_xlfn.XLOOKUP([1]Parameters!B3985,[1]Printers!L:L,[1]Printers!P:P,,0),ROUND(_xlfn.XLOOKUP([1]Parameters!B3985,[1]Printers!L:L,[1]Printers!Q:Q,,0)*E3985/10,0)*10,_xlfn.XLOOKUP([1]Parameters!B3985,[1]Printers!L:L,[1]Printers!P:P,,0)),"")</f>
        <v>100</v>
      </c>
      <c r="G3985" cm="1">
        <f t="array" ref="G3985">IFERROR(IF(ROW()-1&gt;COUNTA([1]!T_Printers[Printers])*COUNTA([1]!T_Resins[Resins]),"",_xlfn.IFS(ROUND(VLOOKUP(C3985,[1]!T_Resins[#Data],3,FALSE)/VLOOKUP(A3985,[1]!T_Printers[#Data],5,FALSE),1)&lt;=_xlfn.XLOOKUP(B3985,[1]Printers!L:L,[1]Printers!O:O,1,0,),ROUND(VLOOKUP(C3985,[1]!T_Resins[#Data],3,FALSE)/VLOOKUP(A3985,[1]!T_Printers[#Data],5,FALSE),1),ROUND(VLOOKUP(C3985,[1]!T_Resins[#Data],3,FALSE)/VLOOKUP(A3985,[1]!T_Printers[#Data],5,FALSE),1)&gt;_xlfn.XLOOKUP(B3985,[1]Printers!L:L,[1]Printers!O:O,1,0,),10)),"")</f>
        <v>16.3</v>
      </c>
      <c r="H3985">
        <f>IFERROR(IF(ROUND(_xlfn.XLOOKUP([1]Parameters!B3985,[1]Printers!L:L,[1]Printers!Q:Q,,0)*G3985/10,0)*10&lt;_xlfn.XLOOKUP([1]Parameters!B3985,[1]Printers!L:L,[1]Printers!P:P,,0),ROUND(_xlfn.XLOOKUP([1]Parameters!B3985,[1]Printers!L:L,[1]Printers!Q:Q,,0)*G3985/10,0)*10,_xlfn.XLOOKUP([1]Parameters!B3985,[1]Printers!L:L,[1]Printers!P:P,,0)),"")</f>
        <v>100</v>
      </c>
      <c r="I3985" s="3" t="str" cm="1">
        <f t="array" ref="I3985">IFERROR(IF(ROW()-1&gt;COUNTA([1]!T_Printers[Printers])*COUNTA([1]!T_Resins[Resins]),"",_xlfn.IFS(ROUND(VLOOKUP(C3985,[1]!T_Resins[#Data],4,FALSE)/VLOOKUP(A3985,[1]!T_Printers[#Data],5,FALSE),1)&lt;=_xlfn.XLOOKUP(B3985,[1]Printers!L:L,[1]Printers!O:O,1,0,),ROUND(VLOOKUP(C3985,[1]!T_Resins[#Data],4,FALSE)/VLOOKUP(A3985,[1]!T_Printers[#Data],5,FALSE),1),ROUND(VLOOKUP(C3985,[1]!T_Resins[#Data],4,FALSE)/VLOOKUP(A3985,[1]!T_Printers[#Data],5,FALSE),1)&gt;_xlfn.XLOOKUP(B3985,[1]Printers!L:L,[1]Printers!O:O,1,0,),"")),"")</f>
        <v/>
      </c>
      <c r="J3985" t="str">
        <f>IFERROR(IF(ROUND(_xlfn.XLOOKUP([1]Parameters!B3985,[1]Printers!L:L,[1]Printers!Q:Q,,0)*I3985/10,0)*10&lt;_xlfn.XLOOKUP([1]Parameters!B3985,[1]Printers!L:L,[1]Printers!P:P,,0),ROUND(_xlfn.XLOOKUP([1]Parameters!B3985,[1]Printers!L:L,[1]Printers!Q:Q,,0)*I3985/10,0)*10,_xlfn.XLOOKUP([1]Parameters!B3985,[1]Printers!L:L,[1]Printers!P:P,,0)),"")</f>
        <v/>
      </c>
      <c r="K3985">
        <f>IF(SUM(E3985:J3985)&lt;&gt;0,VLOOKUP(A3985,[1]!T_Printers[#Data],10,FALSE)+VLOOKUP(C3985,[1]!T_Resins[#Data],10,FALSE),"")</f>
        <v>4</v>
      </c>
      <c r="L3985">
        <f>IF(SUM(E3985:J3985)&lt;&gt;0,VLOOKUP(A3985,[1]!T_Printers[#Data],11,FALSE),"")</f>
        <v>8</v>
      </c>
      <c r="M3985">
        <f>IF(SUM(E3985:J3985)&lt;&gt;0,VLOOKUP(C3985,[1]!T_Resins[#Data],8,FALSE),"")</f>
        <v>60</v>
      </c>
      <c r="N3985">
        <f>IF(_xlfn.XLOOKUP(B3985,[1]Printers!$L:$L,[1]Printers!$R:$R,0,0)&gt;0,[1]Parameters!M3985,IF(SUM(E3985:J3985)&lt;&gt;0,VLOOKUP(C3985,[1]!T_Resins[#Data],9,FALSE),""))</f>
        <v>60</v>
      </c>
      <c r="O3985" t="str">
        <f t="shared" si="62"/>
        <v>WanhaoD8</v>
      </c>
    </row>
    <row r="3986" spans="1:15" x14ac:dyDescent="0.25">
      <c r="A3986" t="str">
        <f t="array" ref="A3986">IF(ROW()-1&gt;COUNTA([1]!T_Printers[Printers])*COUNTA([1]!T_Resins[Resins]),"",INDEX([1]!T_Printers[Printers],INT((ROW()-2)/COUNTA([1]!T_Resins[Resins])+1)))</f>
        <v>Wanhao D8</v>
      </c>
      <c r="B3986" t="str">
        <f>_xlfn.XLOOKUP(A3986,[1]!T_Printers[Printers],[1]!T_Printers[Icon link],,0)</f>
        <v>WanhaoD8</v>
      </c>
      <c r="C3986" t="str">
        <f t="array" ref="C3986">IF(ROW()-1&gt;COUNTA([1]!T_Printers[Printers])*COUNTA([1]!T_Resins[Resins]),"",INDEX([1]!T_Resins[Resins],MOD(ROW()-2,COUNTA([1]!T_Resins[Resins]))+1))</f>
        <v>Dental Tray</v>
      </c>
      <c r="D3986">
        <f>IF(SUM(E3986:J3986)&lt;&gt;0,IF(ROW()-1&gt;COUNTA([1]!T_Printers[Printers])*COUNTA([1]!T_Resins[Resins]),"",2),"")</f>
        <v>2</v>
      </c>
      <c r="E3986" t="str" cm="1">
        <f t="array" ref="E3986">IFERROR(IF(ROW()-1&gt;COUNTA([1]!T_Printers[Printers])*COUNTA([1]!T_Resins[Resins]),"",_xlfn.IFS(ROUND(VLOOKUP(C3986,[1]!T_Resins[#Data],2,FALSE)/VLOOKUP(A3986,[1]!T_Printers[#Data],5,FALSE),1)&lt;=_xlfn.XLOOKUP(B3986,[1]Printers!L:L,[1]Printers!O:O,1,0,),ROUND(VLOOKUP(C3986,[1]!T_Resins[#Data],2,FALSE)/VLOOKUP(A3986,[1]!T_Printers[#Data],5,FALSE),1),ROUND(VLOOKUP(C3986,[1]!T_Resins[#Data],2,FALSE)/VLOOKUP(A3986,[1]!T_Printers[#Data],5,FALSE),1)&gt;_xlfn.XLOOKUP(B3986,[1]Printers!L:L,[1]Printers!O:O,1,0,),10)),"Используйте слой 100 мкм")</f>
        <v>Используйте слой 100 мкм</v>
      </c>
      <c r="F3986" t="str">
        <f>IFERROR(IF(ROUND(_xlfn.XLOOKUP([1]Parameters!B3986,[1]Printers!L:L,[1]Printers!Q:Q,,0)*E3986/10,0)*10&lt;_xlfn.XLOOKUP([1]Parameters!B3986,[1]Printers!L:L,[1]Printers!P:P,,0),ROUND(_xlfn.XLOOKUP([1]Parameters!B3986,[1]Printers!L:L,[1]Printers!Q:Q,,0)*E3986/10,0)*10,_xlfn.XLOOKUP([1]Parameters!B3986,[1]Printers!L:L,[1]Printers!P:P,,0)),"")</f>
        <v/>
      </c>
      <c r="G3986" cm="1">
        <f t="array" ref="G3986">IFERROR(IF(ROW()-1&gt;COUNTA([1]!T_Printers[Printers])*COUNTA([1]!T_Resins[Resins]),"",_xlfn.IFS(ROUND(VLOOKUP(C3986,[1]!T_Resins[#Data],3,FALSE)/VLOOKUP(A3986,[1]!T_Printers[#Data],5,FALSE),1)&lt;=_xlfn.XLOOKUP(B3986,[1]Printers!L:L,[1]Printers!O:O,1,0,),ROUND(VLOOKUP(C3986,[1]!T_Resins[#Data],3,FALSE)/VLOOKUP(A3986,[1]!T_Printers[#Data],5,FALSE),1),ROUND(VLOOKUP(C3986,[1]!T_Resins[#Data],3,FALSE)/VLOOKUP(A3986,[1]!T_Printers[#Data],5,FALSE),1)&gt;_xlfn.XLOOKUP(B3986,[1]Printers!L:L,[1]Printers!O:O,1,0,),10)),"")</f>
        <v>10.1</v>
      </c>
      <c r="H3986">
        <f>IFERROR(IF(ROUND(_xlfn.XLOOKUP([1]Parameters!B3986,[1]Printers!L:L,[1]Printers!Q:Q,,0)*G3986/10,0)*10&lt;_xlfn.XLOOKUP([1]Parameters!B3986,[1]Printers!L:L,[1]Printers!P:P,,0),ROUND(_xlfn.XLOOKUP([1]Parameters!B3986,[1]Printers!L:L,[1]Printers!Q:Q,,0)*G3986/10,0)*10,_xlfn.XLOOKUP([1]Parameters!B3986,[1]Printers!L:L,[1]Printers!P:P,,0)),"")</f>
        <v>90</v>
      </c>
      <c r="I3986" s="3" cm="1">
        <f t="array" ref="I3986">IFERROR(IF(ROW()-1&gt;COUNTA([1]!T_Printers[Printers])*COUNTA([1]!T_Resins[Resins]),"",_xlfn.IFS(ROUND(VLOOKUP(C3986,[1]!T_Resins[#Data],4,FALSE)/VLOOKUP(A3986,[1]!T_Printers[#Data],5,FALSE),1)&lt;=_xlfn.XLOOKUP(B3986,[1]Printers!L:L,[1]Printers!O:O,1,0,),ROUND(VLOOKUP(C3986,[1]!T_Resins[#Data],4,FALSE)/VLOOKUP(A3986,[1]!T_Printers[#Data],5,FALSE),1),ROUND(VLOOKUP(C3986,[1]!T_Resins[#Data],4,FALSE)/VLOOKUP(A3986,[1]!T_Printers[#Data],5,FALSE),1)&gt;_xlfn.XLOOKUP(B3986,[1]Printers!L:L,[1]Printers!O:O,1,0,),"")),"")</f>
        <v>12.6</v>
      </c>
      <c r="J3986">
        <f>IFERROR(IF(ROUND(_xlfn.XLOOKUP([1]Parameters!B3986,[1]Printers!L:L,[1]Printers!Q:Q,,0)*I3986/10,0)*10&lt;_xlfn.XLOOKUP([1]Parameters!B3986,[1]Printers!L:L,[1]Printers!P:P,,0),ROUND(_xlfn.XLOOKUP([1]Parameters!B3986,[1]Printers!L:L,[1]Printers!Q:Q,,0)*I3986/10,0)*10,_xlfn.XLOOKUP([1]Parameters!B3986,[1]Printers!L:L,[1]Printers!P:P,,0)),"")</f>
        <v>100</v>
      </c>
      <c r="K3986">
        <f>IF(SUM(E3986:J3986)&lt;&gt;0,VLOOKUP(A3986,[1]!T_Printers[#Data],10,FALSE)+VLOOKUP(C3986,[1]!T_Resins[#Data],10,FALSE),"")</f>
        <v>4</v>
      </c>
      <c r="L3986">
        <f>IF(SUM(E3986:J3986)&lt;&gt;0,VLOOKUP(A3986,[1]!T_Printers[#Data],11,FALSE),"")</f>
        <v>8</v>
      </c>
      <c r="M3986">
        <f>IF(SUM(E3986:J3986)&lt;&gt;0,VLOOKUP(C3986,[1]!T_Resins[#Data],8,FALSE),"")</f>
        <v>120</v>
      </c>
      <c r="N3986">
        <f>IF(_xlfn.XLOOKUP(B3986,[1]Printers!$L:$L,[1]Printers!$R:$R,0,0)&gt;0,[1]Parameters!M3986,IF(SUM(E3986:J3986)&lt;&gt;0,VLOOKUP(C3986,[1]!T_Resins[#Data],9,FALSE),""))</f>
        <v>180</v>
      </c>
      <c r="O3986" t="str">
        <f t="shared" si="62"/>
        <v>WanhaoD8</v>
      </c>
    </row>
    <row r="3987" spans="1:15" x14ac:dyDescent="0.25">
      <c r="A3987" t="str">
        <f t="array" ref="A3987">IF(ROW()-1&gt;COUNTA([1]!T_Printers[Printers])*COUNTA([1]!T_Resins[Resins]),"",INDEX([1]!T_Printers[Printers],INT((ROW()-2)/COUNTA([1]!T_Resins[Resins])+1)))</f>
        <v>Wanhao D8</v>
      </c>
      <c r="B3987" t="str">
        <f>_xlfn.XLOOKUP(A3987,[1]!T_Printers[Printers],[1]!T_Printers[Icon link],,0)</f>
        <v>WanhaoD8</v>
      </c>
      <c r="C3987" t="str">
        <f t="array" ref="C3987">IF(ROW()-1&gt;COUNTA([1]!T_Printers[Printers])*COUNTA([1]!T_Resins[Resins]),"",INDEX([1]!T_Resins[Resins],MOD(ROW()-2,COUNTA([1]!T_Resins[Resins]))+1))</f>
        <v>Dental Yellow Clear</v>
      </c>
      <c r="D3987">
        <f>IF(SUM(E3987:J3987)&lt;&gt;0,IF(ROW()-1&gt;COUNTA([1]!T_Printers[Printers])*COUNTA([1]!T_Resins[Resins]),"",2),"")</f>
        <v>2</v>
      </c>
      <c r="E3987" cm="1">
        <f t="array" ref="E3987">IFERROR(IF(ROW()-1&gt;COUNTA([1]!T_Printers[Printers])*COUNTA([1]!T_Resins[Resins]),"",_xlfn.IFS(ROUND(VLOOKUP(C3987,[1]!T_Resins[#Data],2,FALSE)/VLOOKUP(A3987,[1]!T_Printers[#Data],5,FALSE),1)&lt;=_xlfn.XLOOKUP(B3987,[1]Printers!L:L,[1]Printers!O:O,1,0,),ROUND(VLOOKUP(C3987,[1]!T_Resins[#Data],2,FALSE)/VLOOKUP(A3987,[1]!T_Printers[#Data],5,FALSE),1),ROUND(VLOOKUP(C3987,[1]!T_Resins[#Data],2,FALSE)/VLOOKUP(A3987,[1]!T_Printers[#Data],5,FALSE),1)&gt;_xlfn.XLOOKUP(B3987,[1]Printers!L:L,[1]Printers!O:O,1,0,),10)),"Используйте слой 100 мкм")</f>
        <v>4.4000000000000004</v>
      </c>
      <c r="F3987">
        <f>IFERROR(IF(ROUND(_xlfn.XLOOKUP([1]Parameters!B3987,[1]Printers!L:L,[1]Printers!Q:Q,,0)*E3987/10,0)*10&lt;_xlfn.XLOOKUP([1]Parameters!B3987,[1]Printers!L:L,[1]Printers!P:P,,0),ROUND(_xlfn.XLOOKUP([1]Parameters!B3987,[1]Printers!L:L,[1]Printers!Q:Q,,0)*E3987/10,0)*10,_xlfn.XLOOKUP([1]Parameters!B3987,[1]Printers!L:L,[1]Printers!P:P,,0)),"")</f>
        <v>40</v>
      </c>
      <c r="G3987" cm="1">
        <f t="array" ref="G3987">IFERROR(IF(ROW()-1&gt;COUNTA([1]!T_Printers[Printers])*COUNTA([1]!T_Resins[Resins]),"",_xlfn.IFS(ROUND(VLOOKUP(C3987,[1]!T_Resins[#Data],3,FALSE)/VLOOKUP(A3987,[1]!T_Printers[#Data],5,FALSE),1)&lt;=_xlfn.XLOOKUP(B3987,[1]Printers!L:L,[1]Printers!O:O,1,0,),ROUND(VLOOKUP(C3987,[1]!T_Resins[#Data],3,FALSE)/VLOOKUP(A3987,[1]!T_Printers[#Data],5,FALSE),1),ROUND(VLOOKUP(C3987,[1]!T_Resins[#Data],3,FALSE)/VLOOKUP(A3987,[1]!T_Printers[#Data],5,FALSE),1)&gt;_xlfn.XLOOKUP(B3987,[1]Printers!L:L,[1]Printers!O:O,1,0,),10)),"")</f>
        <v>5.7</v>
      </c>
      <c r="H3987">
        <f>IFERROR(IF(ROUND(_xlfn.XLOOKUP([1]Parameters!B3987,[1]Printers!L:L,[1]Printers!Q:Q,,0)*G3987/10,0)*10&lt;_xlfn.XLOOKUP([1]Parameters!B3987,[1]Printers!L:L,[1]Printers!P:P,,0),ROUND(_xlfn.XLOOKUP([1]Parameters!B3987,[1]Printers!L:L,[1]Printers!Q:Q,,0)*G3987/10,0)*10,_xlfn.XLOOKUP([1]Parameters!B3987,[1]Printers!L:L,[1]Printers!P:P,,0)),"")</f>
        <v>50</v>
      </c>
      <c r="I3987" s="3" t="str" cm="1">
        <f t="array" ref="I3987">IFERROR(IF(ROW()-1&gt;COUNTA([1]!T_Printers[Printers])*COUNTA([1]!T_Resins[Resins]),"",_xlfn.IFS(ROUND(VLOOKUP(C3987,[1]!T_Resins[#Data],4,FALSE)/VLOOKUP(A3987,[1]!T_Printers[#Data],5,FALSE),1)&lt;=_xlfn.XLOOKUP(B3987,[1]Printers!L:L,[1]Printers!O:O,1,0,),ROUND(VLOOKUP(C3987,[1]!T_Resins[#Data],4,FALSE)/VLOOKUP(A3987,[1]!T_Printers[#Data],5,FALSE),1),ROUND(VLOOKUP(C3987,[1]!T_Resins[#Data],4,FALSE)/VLOOKUP(A3987,[1]!T_Printers[#Data],5,FALSE),1)&gt;_xlfn.XLOOKUP(B3987,[1]Printers!L:L,[1]Printers!O:O,1,0,),"")),"")</f>
        <v/>
      </c>
      <c r="J3987" t="str">
        <f>IFERROR(IF(ROUND(_xlfn.XLOOKUP([1]Parameters!B3987,[1]Printers!L:L,[1]Printers!Q:Q,,0)*I3987/10,0)*10&lt;_xlfn.XLOOKUP([1]Parameters!B3987,[1]Printers!L:L,[1]Printers!P:P,,0),ROUND(_xlfn.XLOOKUP([1]Parameters!B3987,[1]Printers!L:L,[1]Printers!Q:Q,,0)*I3987/10,0)*10,_xlfn.XLOOKUP([1]Parameters!B3987,[1]Printers!L:L,[1]Printers!P:P,,0)),"")</f>
        <v/>
      </c>
      <c r="K3987">
        <f>IF(SUM(E3987:J3987)&lt;&gt;0,VLOOKUP(A3987,[1]!T_Printers[#Data],10,FALSE)+VLOOKUP(C3987,[1]!T_Resins[#Data],10,FALSE),"")</f>
        <v>4</v>
      </c>
      <c r="L3987">
        <f>IF(SUM(E3987:J3987)&lt;&gt;0,VLOOKUP(A3987,[1]!T_Printers[#Data],11,FALSE),"")</f>
        <v>8</v>
      </c>
      <c r="M3987">
        <f>IF(SUM(E3987:J3987)&lt;&gt;0,VLOOKUP(C3987,[1]!T_Resins[#Data],8,FALSE),"")</f>
        <v>120</v>
      </c>
      <c r="N3987">
        <f>IF(_xlfn.XLOOKUP(B3987,[1]Printers!$L:$L,[1]Printers!$R:$R,0,0)&gt;0,[1]Parameters!M3987,IF(SUM(E3987:J3987)&lt;&gt;0,VLOOKUP(C3987,[1]!T_Resins[#Data],9,FALSE),""))</f>
        <v>180</v>
      </c>
      <c r="O3987" t="str">
        <f t="shared" si="62"/>
        <v>WanhaoD8</v>
      </c>
    </row>
    <row r="3988" spans="1:15" x14ac:dyDescent="0.25">
      <c r="A3988" t="str">
        <f t="array" ref="A3988">IF(ROW()-1&gt;COUNTA([1]!T_Printers[Printers])*COUNTA([1]!T_Resins[Resins]),"",INDEX([1]!T_Printers[Printers],INT((ROW()-2)/COUNTA([1]!T_Resins[Resins])+1)))</f>
        <v>Wanhao D8</v>
      </c>
      <c r="B3988" t="str">
        <f>_xlfn.XLOOKUP(A3988,[1]!T_Printers[Printers],[1]!T_Printers[Icon link],,0)</f>
        <v>WanhaoD8</v>
      </c>
      <c r="C3988" t="str">
        <f t="array" ref="C3988">IF(ROW()-1&gt;COUNTA([1]!T_Printers[Printers])*COUNTA([1]!T_Resins[Resins]),"",INDEX([1]!T_Resins[Resins],MOD(ROW()-2,COUNTA([1]!T_Resins[Resins]))+1))</f>
        <v>Dental Yellow Clear PRO</v>
      </c>
      <c r="D3988">
        <f>IF(SUM(E3988:J3988)&lt;&gt;0,IF(ROW()-1&gt;COUNTA([1]!T_Printers[Printers])*COUNTA([1]!T_Resins[Resins]),"",2),"")</f>
        <v>2</v>
      </c>
      <c r="E3988" cm="1">
        <f t="array" ref="E3988">IFERROR(IF(ROW()-1&gt;COUNTA([1]!T_Printers[Printers])*COUNTA([1]!T_Resins[Resins]),"",_xlfn.IFS(ROUND(VLOOKUP(C3988,[1]!T_Resins[#Data],2,FALSE)/VLOOKUP(A3988,[1]!T_Printers[#Data],5,FALSE),1)&lt;=_xlfn.XLOOKUP(B3988,[1]Printers!L:L,[1]Printers!O:O,1,0,),ROUND(VLOOKUP(C3988,[1]!T_Resins[#Data],2,FALSE)/VLOOKUP(A3988,[1]!T_Printers[#Data],5,FALSE),1),ROUND(VLOOKUP(C3988,[1]!T_Resins[#Data],2,FALSE)/VLOOKUP(A3988,[1]!T_Printers[#Data],5,FALSE),1)&gt;_xlfn.XLOOKUP(B3988,[1]Printers!L:L,[1]Printers!O:O,1,0,),10)),"Используйте слой 100 мкм")</f>
        <v>11.4</v>
      </c>
      <c r="F3988">
        <f>IFERROR(IF(ROUND(_xlfn.XLOOKUP([1]Parameters!B3988,[1]Printers!L:L,[1]Printers!Q:Q,,0)*E3988/10,0)*10&lt;_xlfn.XLOOKUP([1]Parameters!B3988,[1]Printers!L:L,[1]Printers!P:P,,0),ROUND(_xlfn.XLOOKUP([1]Parameters!B3988,[1]Printers!L:L,[1]Printers!Q:Q,,0)*E3988/10,0)*10,_xlfn.XLOOKUP([1]Parameters!B3988,[1]Printers!L:L,[1]Printers!P:P,,0)),"")</f>
        <v>100</v>
      </c>
      <c r="G3988" cm="1">
        <f t="array" ref="G3988">IFERROR(IF(ROW()-1&gt;COUNTA([1]!T_Printers[Printers])*COUNTA([1]!T_Resins[Resins]),"",_xlfn.IFS(ROUND(VLOOKUP(C3988,[1]!T_Resins[#Data],3,FALSE)/VLOOKUP(A3988,[1]!T_Printers[#Data],5,FALSE),1)&lt;=_xlfn.XLOOKUP(B3988,[1]Printers!L:L,[1]Printers!O:O,1,0,),ROUND(VLOOKUP(C3988,[1]!T_Resins[#Data],3,FALSE)/VLOOKUP(A3988,[1]!T_Printers[#Data],5,FALSE),1),ROUND(VLOOKUP(C3988,[1]!T_Resins[#Data],3,FALSE)/VLOOKUP(A3988,[1]!T_Printers[#Data],5,FALSE),1)&gt;_xlfn.XLOOKUP(B3988,[1]Printers!L:L,[1]Printers!O:O,1,0,),10)),"")</f>
        <v>14.7</v>
      </c>
      <c r="H3988">
        <f>IFERROR(IF(ROUND(_xlfn.XLOOKUP([1]Parameters!B3988,[1]Printers!L:L,[1]Printers!Q:Q,,0)*G3988/10,0)*10&lt;_xlfn.XLOOKUP([1]Parameters!B3988,[1]Printers!L:L,[1]Printers!P:P,,0),ROUND(_xlfn.XLOOKUP([1]Parameters!B3988,[1]Printers!L:L,[1]Printers!Q:Q,,0)*G3988/10,0)*10,_xlfn.XLOOKUP([1]Parameters!B3988,[1]Printers!L:L,[1]Printers!P:P,,0)),"")</f>
        <v>100</v>
      </c>
      <c r="I3988" s="3" t="str" cm="1">
        <f t="array" ref="I3988">IFERROR(IF(ROW()-1&gt;COUNTA([1]!T_Printers[Printers])*COUNTA([1]!T_Resins[Resins]),"",_xlfn.IFS(ROUND(VLOOKUP(C3988,[1]!T_Resins[#Data],4,FALSE)/VLOOKUP(A3988,[1]!T_Printers[#Data],5,FALSE),1)&lt;=_xlfn.XLOOKUP(B3988,[1]Printers!L:L,[1]Printers!O:O,1,0,),ROUND(VLOOKUP(C3988,[1]!T_Resins[#Data],4,FALSE)/VLOOKUP(A3988,[1]!T_Printers[#Data],5,FALSE),1),ROUND(VLOOKUP(C3988,[1]!T_Resins[#Data],4,FALSE)/VLOOKUP(A3988,[1]!T_Printers[#Data],5,FALSE),1)&gt;_xlfn.XLOOKUP(B3988,[1]Printers!L:L,[1]Printers!O:O,1,0,),"")),"")</f>
        <v/>
      </c>
      <c r="J3988" t="str">
        <f>IFERROR(IF(ROUND(_xlfn.XLOOKUP([1]Parameters!B3988,[1]Printers!L:L,[1]Printers!Q:Q,,0)*I3988/10,0)*10&lt;_xlfn.XLOOKUP([1]Parameters!B3988,[1]Printers!L:L,[1]Printers!P:P,,0),ROUND(_xlfn.XLOOKUP([1]Parameters!B3988,[1]Printers!L:L,[1]Printers!Q:Q,,0)*I3988/10,0)*10,_xlfn.XLOOKUP([1]Parameters!B3988,[1]Printers!L:L,[1]Printers!P:P,,0)),"")</f>
        <v/>
      </c>
      <c r="K3988">
        <f>IF(SUM(E3988:J3988)&lt;&gt;0,VLOOKUP(A3988,[1]!T_Printers[#Data],10,FALSE)+VLOOKUP(C3988,[1]!T_Resins[#Data],10,FALSE),"")</f>
        <v>4</v>
      </c>
      <c r="L3988">
        <f>IF(SUM(E3988:J3988)&lt;&gt;0,VLOOKUP(A3988,[1]!T_Printers[#Data],11,FALSE),"")</f>
        <v>8</v>
      </c>
      <c r="M3988">
        <f>IF(SUM(E3988:J3988)&lt;&gt;0,VLOOKUP(C3988,[1]!T_Resins[#Data],8,FALSE),"")</f>
        <v>120</v>
      </c>
      <c r="N3988">
        <f>IF(_xlfn.XLOOKUP(B3988,[1]Printers!$L:$L,[1]Printers!$R:$R,0,0)&gt;0,[1]Parameters!M3988,IF(SUM(E3988:J3988)&lt;&gt;0,VLOOKUP(C3988,[1]!T_Resins[#Data],9,FALSE),""))</f>
        <v>180</v>
      </c>
      <c r="O3988" t="str">
        <f t="shared" si="62"/>
        <v>WanhaoD8</v>
      </c>
    </row>
    <row r="3989" spans="1:15" x14ac:dyDescent="0.25">
      <c r="A3989" t="str">
        <f t="array" ref="A3989">IF(ROW()-1&gt;COUNTA([1]!T_Printers[Printers])*COUNTA([1]!T_Resins[Resins]),"",INDEX([1]!T_Printers[Printers],INT((ROW()-2)/COUNTA([1]!T_Resins[Resins])+1)))</f>
        <v>Wanhao D8</v>
      </c>
      <c r="B3989" t="str">
        <f>_xlfn.XLOOKUP(A3989,[1]!T_Printers[Printers],[1]!T_Printers[Icon link],,0)</f>
        <v>WanhaoD8</v>
      </c>
      <c r="C3989" t="str">
        <f t="array" ref="C3989">IF(ROW()-1&gt;COUNTA([1]!T_Printers[Printers])*COUNTA([1]!T_Resins[Resins]),"",INDEX([1]!T_Resins[Resins],MOD(ROW()-2,COUNTA([1]!T_Resins[Resins]))+1))</f>
        <v>Industrial ABS Black</v>
      </c>
      <c r="D3989">
        <f>IF(SUM(E3989:J3989)&lt;&gt;0,IF(ROW()-1&gt;COUNTA([1]!T_Printers[Printers])*COUNTA([1]!T_Resins[Resins]),"",2),"")</f>
        <v>2</v>
      </c>
      <c r="E3989" cm="1">
        <f t="array" ref="E3989">IFERROR(IF(ROW()-1&gt;COUNTA([1]!T_Printers[Printers])*COUNTA([1]!T_Resins[Resins]),"",_xlfn.IFS(ROUND(VLOOKUP(C3989,[1]!T_Resins[#Data],2,FALSE)/VLOOKUP(A3989,[1]!T_Printers[#Data],5,FALSE),1)&lt;=_xlfn.XLOOKUP(B3989,[1]Printers!L:L,[1]Printers!O:O,1,0,),ROUND(VLOOKUP(C3989,[1]!T_Resins[#Data],2,FALSE)/VLOOKUP(A3989,[1]!T_Printers[#Data],5,FALSE),1),ROUND(VLOOKUP(C3989,[1]!T_Resins[#Data],2,FALSE)/VLOOKUP(A3989,[1]!T_Printers[#Data],5,FALSE),1)&gt;_xlfn.XLOOKUP(B3989,[1]Printers!L:L,[1]Printers!O:O,1,0,),10)),"Используйте слой 100 мкм")</f>
        <v>9</v>
      </c>
      <c r="F3989">
        <f>IFERROR(IF(ROUND(_xlfn.XLOOKUP([1]Parameters!B3989,[1]Printers!L:L,[1]Printers!Q:Q,,0)*E3989/10,0)*10&lt;_xlfn.XLOOKUP([1]Parameters!B3989,[1]Printers!L:L,[1]Printers!P:P,,0),ROUND(_xlfn.XLOOKUP([1]Parameters!B3989,[1]Printers!L:L,[1]Printers!Q:Q,,0)*E3989/10,0)*10,_xlfn.XLOOKUP([1]Parameters!B3989,[1]Printers!L:L,[1]Printers!P:P,,0)),"")</f>
        <v>80</v>
      </c>
      <c r="G3989" cm="1">
        <f t="array" ref="G3989">IFERROR(IF(ROW()-1&gt;COUNTA([1]!T_Printers[Printers])*COUNTA([1]!T_Resins[Resins]),"",_xlfn.IFS(ROUND(VLOOKUP(C3989,[1]!T_Resins[#Data],3,FALSE)/VLOOKUP(A3989,[1]!T_Printers[#Data],5,FALSE),1)&lt;=_xlfn.XLOOKUP(B3989,[1]Printers!L:L,[1]Printers!O:O,1,0,),ROUND(VLOOKUP(C3989,[1]!T_Resins[#Data],3,FALSE)/VLOOKUP(A3989,[1]!T_Printers[#Data],5,FALSE),1),ROUND(VLOOKUP(C3989,[1]!T_Resins[#Data],3,FALSE)/VLOOKUP(A3989,[1]!T_Printers[#Data],5,FALSE),1)&gt;_xlfn.XLOOKUP(B3989,[1]Printers!L:L,[1]Printers!O:O,1,0,),10)),"")</f>
        <v>11.7</v>
      </c>
      <c r="H3989">
        <f>IFERROR(IF(ROUND(_xlfn.XLOOKUP([1]Parameters!B3989,[1]Printers!L:L,[1]Printers!Q:Q,,0)*G3989/10,0)*10&lt;_xlfn.XLOOKUP([1]Parameters!B3989,[1]Printers!L:L,[1]Printers!P:P,,0),ROUND(_xlfn.XLOOKUP([1]Parameters!B3989,[1]Printers!L:L,[1]Printers!Q:Q,,0)*G3989/10,0)*10,_xlfn.XLOOKUP([1]Parameters!B3989,[1]Printers!L:L,[1]Printers!P:P,,0)),"")</f>
        <v>100</v>
      </c>
      <c r="I3989" s="3" t="str" cm="1">
        <f t="array" ref="I3989">IFERROR(IF(ROW()-1&gt;COUNTA([1]!T_Printers[Printers])*COUNTA([1]!T_Resins[Resins]),"",_xlfn.IFS(ROUND(VLOOKUP(C3989,[1]!T_Resins[#Data],4,FALSE)/VLOOKUP(A3989,[1]!T_Printers[#Data],5,FALSE),1)&lt;=_xlfn.XLOOKUP(B3989,[1]Printers!L:L,[1]Printers!O:O,1,0,),ROUND(VLOOKUP(C3989,[1]!T_Resins[#Data],4,FALSE)/VLOOKUP(A3989,[1]!T_Printers[#Data],5,FALSE),1),ROUND(VLOOKUP(C3989,[1]!T_Resins[#Data],4,FALSE)/VLOOKUP(A3989,[1]!T_Printers[#Data],5,FALSE),1)&gt;_xlfn.XLOOKUP(B3989,[1]Printers!L:L,[1]Printers!O:O,1,0,),"")),"")</f>
        <v/>
      </c>
      <c r="J3989" t="str">
        <f>IFERROR(IF(ROUND(_xlfn.XLOOKUP([1]Parameters!B3989,[1]Printers!L:L,[1]Printers!Q:Q,,0)*I3989/10,0)*10&lt;_xlfn.XLOOKUP([1]Parameters!B3989,[1]Printers!L:L,[1]Printers!P:P,,0),ROUND(_xlfn.XLOOKUP([1]Parameters!B3989,[1]Printers!L:L,[1]Printers!Q:Q,,0)*I3989/10,0)*10,_xlfn.XLOOKUP([1]Parameters!B3989,[1]Printers!L:L,[1]Printers!P:P,,0)),"")</f>
        <v/>
      </c>
      <c r="K3989">
        <f>IF(SUM(E3989:J3989)&lt;&gt;0,VLOOKUP(A3989,[1]!T_Printers[#Data],10,FALSE)+VLOOKUP(C3989,[1]!T_Resins[#Data],10,FALSE),"")</f>
        <v>4</v>
      </c>
      <c r="L3989">
        <f>IF(SUM(E3989:J3989)&lt;&gt;0,VLOOKUP(A3989,[1]!T_Printers[#Data],11,FALSE),"")</f>
        <v>8</v>
      </c>
      <c r="M3989">
        <f>IF(SUM(E3989:J3989)&lt;&gt;0,VLOOKUP(C3989,[1]!T_Resins[#Data],8,FALSE),"")</f>
        <v>60</v>
      </c>
      <c r="N3989">
        <f>IF(_xlfn.XLOOKUP(B3989,[1]Printers!$L:$L,[1]Printers!$R:$R,0,0)&gt;0,[1]Parameters!M3989,IF(SUM(E3989:J3989)&lt;&gt;0,VLOOKUP(C3989,[1]!T_Resins[#Data],9,FALSE),""))</f>
        <v>60</v>
      </c>
      <c r="O3989" t="str">
        <f t="shared" si="62"/>
        <v>WanhaoD8</v>
      </c>
    </row>
    <row r="3990" spans="1:15" x14ac:dyDescent="0.25">
      <c r="A3990" t="str">
        <f t="array" ref="A3990">IF(ROW()-1&gt;COUNTA([1]!T_Printers[Printers])*COUNTA([1]!T_Resins[Resins]),"",INDEX([1]!T_Printers[Printers],INT((ROW()-2)/COUNTA([1]!T_Resins[Resins])+1)))</f>
        <v>Wanhao D8</v>
      </c>
      <c r="B3990" t="str">
        <f>_xlfn.XLOOKUP(A3990,[1]!T_Printers[Printers],[1]!T_Printers[Icon link],,0)</f>
        <v>WanhaoD8</v>
      </c>
      <c r="C3990" t="str">
        <f t="array" ref="C3990">IF(ROW()-1&gt;COUNTA([1]!T_Printers[Printers])*COUNTA([1]!T_Resins[Resins]),"",INDEX([1]!T_Resins[Resins],MOD(ROW()-2,COUNTA([1]!T_Resins[Resins]))+1))</f>
        <v>Industrial ABS-Like Grey</v>
      </c>
      <c r="D3990">
        <f>IF(SUM(E3990:J3990)&lt;&gt;0,IF(ROW()-1&gt;COUNTA([1]!T_Printers[Printers])*COUNTA([1]!T_Resins[Resins]),"",2),"")</f>
        <v>2</v>
      </c>
      <c r="E3990" cm="1">
        <f t="array" ref="E3990">IFERROR(IF(ROW()-1&gt;COUNTA([1]!T_Printers[Printers])*COUNTA([1]!T_Resins[Resins]),"",_xlfn.IFS(ROUND(VLOOKUP(C3990,[1]!T_Resins[#Data],2,FALSE)/VLOOKUP(A3990,[1]!T_Printers[#Data],5,FALSE),1)&lt;=_xlfn.XLOOKUP(B3990,[1]Printers!L:L,[1]Printers!O:O,1,0,),ROUND(VLOOKUP(C3990,[1]!T_Resins[#Data],2,FALSE)/VLOOKUP(A3990,[1]!T_Printers[#Data],5,FALSE),1),ROUND(VLOOKUP(C3990,[1]!T_Resins[#Data],2,FALSE)/VLOOKUP(A3990,[1]!T_Printers[#Data],5,FALSE),1)&gt;_xlfn.XLOOKUP(B3990,[1]Printers!L:L,[1]Printers!O:O,1,0,),10)),"Используйте слой 100 мкм")</f>
        <v>8.9</v>
      </c>
      <c r="F3990">
        <f>IFERROR(IF(ROUND(_xlfn.XLOOKUP([1]Parameters!B3990,[1]Printers!L:L,[1]Printers!Q:Q,,0)*E3990/10,0)*10&lt;_xlfn.XLOOKUP([1]Parameters!B3990,[1]Printers!L:L,[1]Printers!P:P,,0),ROUND(_xlfn.XLOOKUP([1]Parameters!B3990,[1]Printers!L:L,[1]Printers!Q:Q,,0)*E3990/10,0)*10,_xlfn.XLOOKUP([1]Parameters!B3990,[1]Printers!L:L,[1]Printers!P:P,,0)),"")</f>
        <v>80</v>
      </c>
      <c r="G3990" cm="1">
        <f t="array" ref="G3990">IFERROR(IF(ROW()-1&gt;COUNTA([1]!T_Printers[Printers])*COUNTA([1]!T_Resins[Resins]),"",_xlfn.IFS(ROUND(VLOOKUP(C3990,[1]!T_Resins[#Data],3,FALSE)/VLOOKUP(A3990,[1]!T_Printers[#Data],5,FALSE),1)&lt;=_xlfn.XLOOKUP(B3990,[1]Printers!L:L,[1]Printers!O:O,1,0,),ROUND(VLOOKUP(C3990,[1]!T_Resins[#Data],3,FALSE)/VLOOKUP(A3990,[1]!T_Printers[#Data],5,FALSE),1),ROUND(VLOOKUP(C3990,[1]!T_Resins[#Data],3,FALSE)/VLOOKUP(A3990,[1]!T_Printers[#Data],5,FALSE),1)&gt;_xlfn.XLOOKUP(B3990,[1]Printers!L:L,[1]Printers!O:O,1,0,),10)),"")</f>
        <v>11.6</v>
      </c>
      <c r="H3990">
        <f>IFERROR(IF(ROUND(_xlfn.XLOOKUP([1]Parameters!B3990,[1]Printers!L:L,[1]Printers!Q:Q,,0)*G3990/10,0)*10&lt;_xlfn.XLOOKUP([1]Parameters!B3990,[1]Printers!L:L,[1]Printers!P:P,,0),ROUND(_xlfn.XLOOKUP([1]Parameters!B3990,[1]Printers!L:L,[1]Printers!Q:Q,,0)*G3990/10,0)*10,_xlfn.XLOOKUP([1]Parameters!B3990,[1]Printers!L:L,[1]Printers!P:P,,0)),"")</f>
        <v>100</v>
      </c>
      <c r="I3990" s="3" t="str" cm="1">
        <f t="array" ref="I3990">IFERROR(IF(ROW()-1&gt;COUNTA([1]!T_Printers[Printers])*COUNTA([1]!T_Resins[Resins]),"",_xlfn.IFS(ROUND(VLOOKUP(C3990,[1]!T_Resins[#Data],4,FALSE)/VLOOKUP(A3990,[1]!T_Printers[#Data],5,FALSE),1)&lt;=_xlfn.XLOOKUP(B3990,[1]Printers!L:L,[1]Printers!O:O,1,0,),ROUND(VLOOKUP(C3990,[1]!T_Resins[#Data],4,FALSE)/VLOOKUP(A3990,[1]!T_Printers[#Data],5,FALSE),1),ROUND(VLOOKUP(C3990,[1]!T_Resins[#Data],4,FALSE)/VLOOKUP(A3990,[1]!T_Printers[#Data],5,FALSE),1)&gt;_xlfn.XLOOKUP(B3990,[1]Printers!L:L,[1]Printers!O:O,1,0,),"")),"")</f>
        <v/>
      </c>
      <c r="J3990" t="str">
        <f>IFERROR(IF(ROUND(_xlfn.XLOOKUP([1]Parameters!B3990,[1]Printers!L:L,[1]Printers!Q:Q,,0)*I3990/10,0)*10&lt;_xlfn.XLOOKUP([1]Parameters!B3990,[1]Printers!L:L,[1]Printers!P:P,,0),ROUND(_xlfn.XLOOKUP([1]Parameters!B3990,[1]Printers!L:L,[1]Printers!Q:Q,,0)*I3990/10,0)*10,_xlfn.XLOOKUP([1]Parameters!B3990,[1]Printers!L:L,[1]Printers!P:P,,0)),"")</f>
        <v/>
      </c>
      <c r="K3990">
        <f>IF(SUM(E3990:J3990)&lt;&gt;0,VLOOKUP(A3990,[1]!T_Printers[#Data],10,FALSE)+VLOOKUP(C3990,[1]!T_Resins[#Data],10,FALSE),"")</f>
        <v>4</v>
      </c>
      <c r="L3990">
        <f>IF(SUM(E3990:J3990)&lt;&gt;0,VLOOKUP(A3990,[1]!T_Printers[#Data],11,FALSE),"")</f>
        <v>8</v>
      </c>
      <c r="M3990">
        <f>IF(SUM(E3990:J3990)&lt;&gt;0,VLOOKUP(C3990,[1]!T_Resins[#Data],8,FALSE),"")</f>
        <v>120</v>
      </c>
      <c r="N3990">
        <f>IF(_xlfn.XLOOKUP(B3990,[1]Printers!$L:$L,[1]Printers!$R:$R,0,0)&gt;0,[1]Parameters!M3990,IF(SUM(E3990:J3990)&lt;&gt;0,VLOOKUP(C3990,[1]!T_Resins[#Data],9,FALSE),""))</f>
        <v>180</v>
      </c>
      <c r="O3990" t="str">
        <f t="shared" si="62"/>
        <v>WanhaoD8</v>
      </c>
    </row>
    <row r="3991" spans="1:15" x14ac:dyDescent="0.25">
      <c r="A3991" t="str">
        <f t="array" ref="A3991">IF(ROW()-1&gt;COUNTA([1]!T_Printers[Printers])*COUNTA([1]!T_Resins[Resins]),"",INDEX([1]!T_Printers[Printers],INT((ROW()-2)/COUNTA([1]!T_Resins[Resins])+1)))</f>
        <v>Wanhao D8</v>
      </c>
      <c r="B3991" t="str">
        <f>_xlfn.XLOOKUP(A3991,[1]!T_Printers[Printers],[1]!T_Printers[Icon link],,0)</f>
        <v>WanhaoD8</v>
      </c>
      <c r="C3991" t="str">
        <f t="array" ref="C3991">IF(ROW()-1&gt;COUNTA([1]!T_Printers[Printers])*COUNTA([1]!T_Resins[Resins]),"",INDEX([1]!T_Resins[Resins],MOD(ROW()-2,COUNTA([1]!T_Resins[Resins]))+1))</f>
        <v>Industrial Flex Natural Clear</v>
      </c>
      <c r="D3991">
        <f>IF(SUM(E3991:J3991)&lt;&gt;0,IF(ROW()-1&gt;COUNTA([1]!T_Printers[Printers])*COUNTA([1]!T_Resins[Resins]),"",2),"")</f>
        <v>2</v>
      </c>
      <c r="E3991" cm="1">
        <f t="array" ref="E3991">IFERROR(IF(ROW()-1&gt;COUNTA([1]!T_Printers[Printers])*COUNTA([1]!T_Resins[Resins]),"",_xlfn.IFS(ROUND(VLOOKUP(C3991,[1]!T_Resins[#Data],2,FALSE)/VLOOKUP(A3991,[1]!T_Printers[#Data],5,FALSE),1)&lt;=_xlfn.XLOOKUP(B3991,[1]Printers!L:L,[1]Printers!O:O,1,0,),ROUND(VLOOKUP(C3991,[1]!T_Resins[#Data],2,FALSE)/VLOOKUP(A3991,[1]!T_Printers[#Data],5,FALSE),1),ROUND(VLOOKUP(C3991,[1]!T_Resins[#Data],2,FALSE)/VLOOKUP(A3991,[1]!T_Printers[#Data],5,FALSE),1)&gt;_xlfn.XLOOKUP(B3991,[1]Printers!L:L,[1]Printers!O:O,1,0,),10)),"Используйте слой 100 мкм")</f>
        <v>3.4</v>
      </c>
      <c r="F3991">
        <f>IFERROR(IF(ROUND(_xlfn.XLOOKUP([1]Parameters!B3991,[1]Printers!L:L,[1]Printers!Q:Q,,0)*E3991/10,0)*10&lt;_xlfn.XLOOKUP([1]Parameters!B3991,[1]Printers!L:L,[1]Printers!P:P,,0),ROUND(_xlfn.XLOOKUP([1]Parameters!B3991,[1]Printers!L:L,[1]Printers!Q:Q,,0)*E3991/10,0)*10,_xlfn.XLOOKUP([1]Parameters!B3991,[1]Printers!L:L,[1]Printers!P:P,,0)),"")</f>
        <v>30</v>
      </c>
      <c r="G3991" cm="1">
        <f t="array" ref="G3991">IFERROR(IF(ROW()-1&gt;COUNTA([1]!T_Printers[Printers])*COUNTA([1]!T_Resins[Resins]),"",_xlfn.IFS(ROUND(VLOOKUP(C3991,[1]!T_Resins[#Data],3,FALSE)/VLOOKUP(A3991,[1]!T_Printers[#Data],5,FALSE),1)&lt;=_xlfn.XLOOKUP(B3991,[1]Printers!L:L,[1]Printers!O:O,1,0,),ROUND(VLOOKUP(C3991,[1]!T_Resins[#Data],3,FALSE)/VLOOKUP(A3991,[1]!T_Printers[#Data],5,FALSE),1),ROUND(VLOOKUP(C3991,[1]!T_Resins[#Data],3,FALSE)/VLOOKUP(A3991,[1]!T_Printers[#Data],5,FALSE),1)&gt;_xlfn.XLOOKUP(B3991,[1]Printers!L:L,[1]Printers!O:O,1,0,),10)),"")</f>
        <v>4.4000000000000004</v>
      </c>
      <c r="H3991">
        <f>IFERROR(IF(ROUND(_xlfn.XLOOKUP([1]Parameters!B3991,[1]Printers!L:L,[1]Printers!Q:Q,,0)*G3991/10,0)*10&lt;_xlfn.XLOOKUP([1]Parameters!B3991,[1]Printers!L:L,[1]Printers!P:P,,0),ROUND(_xlfn.XLOOKUP([1]Parameters!B3991,[1]Printers!L:L,[1]Printers!Q:Q,,0)*G3991/10,0)*10,_xlfn.XLOOKUP([1]Parameters!B3991,[1]Printers!L:L,[1]Printers!P:P,,0)),"")</f>
        <v>40</v>
      </c>
      <c r="I3991" s="3" t="str" cm="1">
        <f t="array" ref="I3991">IFERROR(IF(ROW()-1&gt;COUNTA([1]!T_Printers[Printers])*COUNTA([1]!T_Resins[Resins]),"",_xlfn.IFS(ROUND(VLOOKUP(C3991,[1]!T_Resins[#Data],4,FALSE)/VLOOKUP(A3991,[1]!T_Printers[#Data],5,FALSE),1)&lt;=_xlfn.XLOOKUP(B3991,[1]Printers!L:L,[1]Printers!O:O,1,0,),ROUND(VLOOKUP(C3991,[1]!T_Resins[#Data],4,FALSE)/VLOOKUP(A3991,[1]!T_Printers[#Data],5,FALSE),1),ROUND(VLOOKUP(C3991,[1]!T_Resins[#Data],4,FALSE)/VLOOKUP(A3991,[1]!T_Printers[#Data],5,FALSE),1)&gt;_xlfn.XLOOKUP(B3991,[1]Printers!L:L,[1]Printers!O:O,1,0,),"")),"")</f>
        <v/>
      </c>
      <c r="J3991" t="str">
        <f>IFERROR(IF(ROUND(_xlfn.XLOOKUP([1]Parameters!B3991,[1]Printers!L:L,[1]Printers!Q:Q,,0)*I3991/10,0)*10&lt;_xlfn.XLOOKUP([1]Parameters!B3991,[1]Printers!L:L,[1]Printers!P:P,,0),ROUND(_xlfn.XLOOKUP([1]Parameters!B3991,[1]Printers!L:L,[1]Printers!Q:Q,,0)*I3991/10,0)*10,_xlfn.XLOOKUP([1]Parameters!B3991,[1]Printers!L:L,[1]Printers!P:P,,0)),"")</f>
        <v/>
      </c>
      <c r="K3991">
        <f>IF(SUM(E3991:J3991)&lt;&gt;0,VLOOKUP(A3991,[1]!T_Printers[#Data],10,FALSE)+VLOOKUP(C3991,[1]!T_Resins[#Data],10,FALSE),"")</f>
        <v>4</v>
      </c>
      <c r="L3991">
        <f>IF(SUM(E3991:J3991)&lt;&gt;0,VLOOKUP(A3991,[1]!T_Printers[#Data],11,FALSE),"")</f>
        <v>8</v>
      </c>
      <c r="M3991">
        <f>IF(SUM(E3991:J3991)&lt;&gt;0,VLOOKUP(C3991,[1]!T_Resins[#Data],8,FALSE),"")</f>
        <v>60</v>
      </c>
      <c r="N3991">
        <f>IF(_xlfn.XLOOKUP(B3991,[1]Printers!$L:$L,[1]Printers!$R:$R,0,0)&gt;0,[1]Parameters!M3991,IF(SUM(E3991:J3991)&lt;&gt;0,VLOOKUP(C3991,[1]!T_Resins[#Data],9,FALSE),""))</f>
        <v>60</v>
      </c>
      <c r="O3991" t="str">
        <f t="shared" si="62"/>
        <v>WanhaoD8</v>
      </c>
    </row>
    <row r="3992" spans="1:15" x14ac:dyDescent="0.25">
      <c r="A3992" t="str">
        <f t="array" ref="A3992">IF(ROW()-1&gt;COUNTA([1]!T_Printers[Printers])*COUNTA([1]!T_Resins[Resins]),"",INDEX([1]!T_Printers[Printers],INT((ROW()-2)/COUNTA([1]!T_Resins[Resins])+1)))</f>
        <v>Wanhao D8</v>
      </c>
      <c r="B3992" t="str">
        <f>_xlfn.XLOOKUP(A3992,[1]!T_Printers[Printers],[1]!T_Printers[Icon link],,0)</f>
        <v>WanhaoD8</v>
      </c>
      <c r="C3992" t="str">
        <f t="array" ref="C3992">IF(ROW()-1&gt;COUNTA([1]!T_Printers[Printers])*COUNTA([1]!T_Resins[Resins]),"",INDEX([1]!T_Resins[Resins],MOD(ROW()-2,COUNTA([1]!T_Resins[Resins]))+1))</f>
        <v>Industrial Nylon Like</v>
      </c>
      <c r="D3992">
        <f>IF(SUM(E3992:J3992)&lt;&gt;0,IF(ROW()-1&gt;COUNTA([1]!T_Printers[Printers])*COUNTA([1]!T_Resins[Resins]),"",2),"")</f>
        <v>2</v>
      </c>
      <c r="E3992" cm="1">
        <f t="array" ref="E3992">IFERROR(IF(ROW()-1&gt;COUNTA([1]!T_Printers[Printers])*COUNTA([1]!T_Resins[Resins]),"",_xlfn.IFS(ROUND(VLOOKUP(C3992,[1]!T_Resins[#Data],2,FALSE)/VLOOKUP(A3992,[1]!T_Printers[#Data],5,FALSE),1)&lt;=_xlfn.XLOOKUP(B3992,[1]Printers!L:L,[1]Printers!O:O,1,0,),ROUND(VLOOKUP(C3992,[1]!T_Resins[#Data],2,FALSE)/VLOOKUP(A3992,[1]!T_Printers[#Data],5,FALSE),1),ROUND(VLOOKUP(C3992,[1]!T_Resins[#Data],2,FALSE)/VLOOKUP(A3992,[1]!T_Printers[#Data],5,FALSE),1)&gt;_xlfn.XLOOKUP(B3992,[1]Printers!L:L,[1]Printers!O:O,1,0,),10)),"Используйте слой 100 мкм")</f>
        <v>2.4</v>
      </c>
      <c r="F3992">
        <f>IFERROR(IF(ROUND(_xlfn.XLOOKUP([1]Parameters!B3992,[1]Printers!L:L,[1]Printers!Q:Q,,0)*E3992/10,0)*10&lt;_xlfn.XLOOKUP([1]Parameters!B3992,[1]Printers!L:L,[1]Printers!P:P,,0),ROUND(_xlfn.XLOOKUP([1]Parameters!B3992,[1]Printers!L:L,[1]Printers!Q:Q,,0)*E3992/10,0)*10,_xlfn.XLOOKUP([1]Parameters!B3992,[1]Printers!L:L,[1]Printers!P:P,,0)),"")</f>
        <v>20</v>
      </c>
      <c r="G3992" cm="1">
        <f t="array" ref="G3992">IFERROR(IF(ROW()-1&gt;COUNTA([1]!T_Printers[Printers])*COUNTA([1]!T_Resins[Resins]),"",_xlfn.IFS(ROUND(VLOOKUP(C3992,[1]!T_Resins[#Data],3,FALSE)/VLOOKUP(A3992,[1]!T_Printers[#Data],5,FALSE),1)&lt;=_xlfn.XLOOKUP(B3992,[1]Printers!L:L,[1]Printers!O:O,1,0,),ROUND(VLOOKUP(C3992,[1]!T_Resins[#Data],3,FALSE)/VLOOKUP(A3992,[1]!T_Printers[#Data],5,FALSE),1),ROUND(VLOOKUP(C3992,[1]!T_Resins[#Data],3,FALSE)/VLOOKUP(A3992,[1]!T_Printers[#Data],5,FALSE),1)&gt;_xlfn.XLOOKUP(B3992,[1]Printers!L:L,[1]Printers!O:O,1,0,),10)),"")</f>
        <v>3.3</v>
      </c>
      <c r="H3992">
        <f>IFERROR(IF(ROUND(_xlfn.XLOOKUP([1]Parameters!B3992,[1]Printers!L:L,[1]Printers!Q:Q,,0)*G3992/10,0)*10&lt;_xlfn.XLOOKUP([1]Parameters!B3992,[1]Printers!L:L,[1]Printers!P:P,,0),ROUND(_xlfn.XLOOKUP([1]Parameters!B3992,[1]Printers!L:L,[1]Printers!Q:Q,,0)*G3992/10,0)*10,_xlfn.XLOOKUP([1]Parameters!B3992,[1]Printers!L:L,[1]Printers!P:P,,0)),"")</f>
        <v>30</v>
      </c>
      <c r="I3992" s="3" t="str" cm="1">
        <f t="array" ref="I3992">IFERROR(IF(ROW()-1&gt;COUNTA([1]!T_Printers[Printers])*COUNTA([1]!T_Resins[Resins]),"",_xlfn.IFS(ROUND(VLOOKUP(C3992,[1]!T_Resins[#Data],4,FALSE)/VLOOKUP(A3992,[1]!T_Printers[#Data],5,FALSE),1)&lt;=_xlfn.XLOOKUP(B3992,[1]Printers!L:L,[1]Printers!O:O,1,0,),ROUND(VLOOKUP(C3992,[1]!T_Resins[#Data],4,FALSE)/VLOOKUP(A3992,[1]!T_Printers[#Data],5,FALSE),1),ROUND(VLOOKUP(C3992,[1]!T_Resins[#Data],4,FALSE)/VLOOKUP(A3992,[1]!T_Printers[#Data],5,FALSE),1)&gt;_xlfn.XLOOKUP(B3992,[1]Printers!L:L,[1]Printers!O:O,1,0,),"")),"")</f>
        <v/>
      </c>
      <c r="J3992" t="str">
        <f>IFERROR(IF(ROUND(_xlfn.XLOOKUP([1]Parameters!B3992,[1]Printers!L:L,[1]Printers!Q:Q,,0)*I3992/10,0)*10&lt;_xlfn.XLOOKUP([1]Parameters!B3992,[1]Printers!L:L,[1]Printers!P:P,,0),ROUND(_xlfn.XLOOKUP([1]Parameters!B3992,[1]Printers!L:L,[1]Printers!Q:Q,,0)*I3992/10,0)*10,_xlfn.XLOOKUP([1]Parameters!B3992,[1]Printers!L:L,[1]Printers!P:P,,0)),"")</f>
        <v/>
      </c>
      <c r="K3992">
        <f>IF(SUM(E3992:J3992)&lt;&gt;0,VLOOKUP(A3992,[1]!T_Printers[#Data],10,FALSE)+VLOOKUP(C3992,[1]!T_Resins[#Data],10,FALSE),"")</f>
        <v>4</v>
      </c>
      <c r="L3992">
        <f>IF(SUM(E3992:J3992)&lt;&gt;0,VLOOKUP(A3992,[1]!T_Printers[#Data],11,FALSE),"")</f>
        <v>8</v>
      </c>
      <c r="M3992">
        <f>IF(SUM(E3992:J3992)&lt;&gt;0,VLOOKUP(C3992,[1]!T_Resins[#Data],8,FALSE),"")</f>
        <v>60</v>
      </c>
      <c r="N3992">
        <f>IF(_xlfn.XLOOKUP(B3992,[1]Printers!$L:$L,[1]Printers!$R:$R,0,0)&gt;0,[1]Parameters!M3992,IF(SUM(E3992:J3992)&lt;&gt;0,VLOOKUP(C3992,[1]!T_Resins[#Data],9,FALSE),""))</f>
        <v>60</v>
      </c>
      <c r="O3992" t="str">
        <f t="shared" si="62"/>
        <v>WanhaoD8</v>
      </c>
    </row>
    <row r="3993" spans="1:15" x14ac:dyDescent="0.25">
      <c r="A3993" t="str">
        <f t="array" ref="A3993">IF(ROW()-1&gt;COUNTA([1]!T_Printers[Printers])*COUNTA([1]!T_Resins[Resins]),"",INDEX([1]!T_Printers[Printers],INT((ROW()-2)/COUNTA([1]!T_Resins[Resins])+1)))</f>
        <v>Wanhao D8</v>
      </c>
      <c r="B3993" t="str">
        <f>_xlfn.XLOOKUP(A3993,[1]!T_Printers[Printers],[1]!T_Printers[Icon link],,0)</f>
        <v>WanhaoD8</v>
      </c>
      <c r="C3993" t="str">
        <f t="array" ref="C3993">IF(ROW()-1&gt;COUNTA([1]!T_Printers[Printers])*COUNTA([1]!T_Resins[Resins]),"",INDEX([1]!T_Resins[Resins],MOD(ROW()-2,COUNTA([1]!T_Resins[Resins]))+1))</f>
        <v>Industrial PP-Like</v>
      </c>
      <c r="D3993">
        <f>IF(SUM(E3993:J3993)&lt;&gt;0,IF(ROW()-1&gt;COUNTA([1]!T_Printers[Printers])*COUNTA([1]!T_Resins[Resins]),"",2),"")</f>
        <v>2</v>
      </c>
      <c r="E3993" cm="1">
        <f t="array" ref="E3993">IFERROR(IF(ROW()-1&gt;COUNTA([1]!T_Printers[Printers])*COUNTA([1]!T_Resins[Resins]),"",_xlfn.IFS(ROUND(VLOOKUP(C3993,[1]!T_Resins[#Data],2,FALSE)/VLOOKUP(A3993,[1]!T_Printers[#Data],5,FALSE),1)&lt;=_xlfn.XLOOKUP(B3993,[1]Printers!L:L,[1]Printers!O:O,1,0,),ROUND(VLOOKUP(C3993,[1]!T_Resins[#Data],2,FALSE)/VLOOKUP(A3993,[1]!T_Printers[#Data],5,FALSE),1),ROUND(VLOOKUP(C3993,[1]!T_Resins[#Data],2,FALSE)/VLOOKUP(A3993,[1]!T_Printers[#Data],5,FALSE),1)&gt;_xlfn.XLOOKUP(B3993,[1]Printers!L:L,[1]Printers!O:O,1,0,),10)),"Используйте слой 100 мкм")</f>
        <v>9.9</v>
      </c>
      <c r="F3993">
        <f>IFERROR(IF(ROUND(_xlfn.XLOOKUP([1]Parameters!B3993,[1]Printers!L:L,[1]Printers!Q:Q,,0)*E3993/10,0)*10&lt;_xlfn.XLOOKUP([1]Parameters!B3993,[1]Printers!L:L,[1]Printers!P:P,,0),ROUND(_xlfn.XLOOKUP([1]Parameters!B3993,[1]Printers!L:L,[1]Printers!Q:Q,,0)*E3993/10,0)*10,_xlfn.XLOOKUP([1]Parameters!B3993,[1]Printers!L:L,[1]Printers!P:P,,0)),"")</f>
        <v>90</v>
      </c>
      <c r="G3993" cm="1">
        <f t="array" ref="G3993">IFERROR(IF(ROW()-1&gt;COUNTA([1]!T_Printers[Printers])*COUNTA([1]!T_Resins[Resins]),"",_xlfn.IFS(ROUND(VLOOKUP(C3993,[1]!T_Resins[#Data],3,FALSE)/VLOOKUP(A3993,[1]!T_Printers[#Data],5,FALSE),1)&lt;=_xlfn.XLOOKUP(B3993,[1]Printers!L:L,[1]Printers!O:O,1,0,),ROUND(VLOOKUP(C3993,[1]!T_Resins[#Data],3,FALSE)/VLOOKUP(A3993,[1]!T_Printers[#Data],5,FALSE),1),ROUND(VLOOKUP(C3993,[1]!T_Resins[#Data],3,FALSE)/VLOOKUP(A3993,[1]!T_Printers[#Data],5,FALSE),1)&gt;_xlfn.XLOOKUP(B3993,[1]Printers!L:L,[1]Printers!O:O,1,0,),10)),"")</f>
        <v>12.4</v>
      </c>
      <c r="H3993">
        <f>IFERROR(IF(ROUND(_xlfn.XLOOKUP([1]Parameters!B3993,[1]Printers!L:L,[1]Printers!Q:Q,,0)*G3993/10,0)*10&lt;_xlfn.XLOOKUP([1]Parameters!B3993,[1]Printers!L:L,[1]Printers!P:P,,0),ROUND(_xlfn.XLOOKUP([1]Parameters!B3993,[1]Printers!L:L,[1]Printers!Q:Q,,0)*G3993/10,0)*10,_xlfn.XLOOKUP([1]Parameters!B3993,[1]Printers!L:L,[1]Printers!P:P,,0)),"")</f>
        <v>100</v>
      </c>
      <c r="I3993" s="3" t="str" cm="1">
        <f t="array" ref="I3993">IFERROR(IF(ROW()-1&gt;COUNTA([1]!T_Printers[Printers])*COUNTA([1]!T_Resins[Resins]),"",_xlfn.IFS(ROUND(VLOOKUP(C3993,[1]!T_Resins[#Data],4,FALSE)/VLOOKUP(A3993,[1]!T_Printers[#Data],5,FALSE),1)&lt;=_xlfn.XLOOKUP(B3993,[1]Printers!L:L,[1]Printers!O:O,1,0,),ROUND(VLOOKUP(C3993,[1]!T_Resins[#Data],4,FALSE)/VLOOKUP(A3993,[1]!T_Printers[#Data],5,FALSE),1),ROUND(VLOOKUP(C3993,[1]!T_Resins[#Data],4,FALSE)/VLOOKUP(A3993,[1]!T_Printers[#Data],5,FALSE),1)&gt;_xlfn.XLOOKUP(B3993,[1]Printers!L:L,[1]Printers!O:O,1,0,),"")),"")</f>
        <v/>
      </c>
      <c r="J3993" t="str">
        <f>IFERROR(IF(ROUND(_xlfn.XLOOKUP([1]Parameters!B3993,[1]Printers!L:L,[1]Printers!Q:Q,,0)*I3993/10,0)*10&lt;_xlfn.XLOOKUP([1]Parameters!B3993,[1]Printers!L:L,[1]Printers!P:P,,0),ROUND(_xlfn.XLOOKUP([1]Parameters!B3993,[1]Printers!L:L,[1]Printers!Q:Q,,0)*I3993/10,0)*10,_xlfn.XLOOKUP([1]Parameters!B3993,[1]Printers!L:L,[1]Printers!P:P,,0)),"")</f>
        <v/>
      </c>
      <c r="K3993">
        <f>IF(SUM(E3993:J3993)&lt;&gt;0,VLOOKUP(A3993,[1]!T_Printers[#Data],10,FALSE)+VLOOKUP(C3993,[1]!T_Resins[#Data],10,FALSE),"")</f>
        <v>4</v>
      </c>
      <c r="L3993">
        <f>IF(SUM(E3993:J3993)&lt;&gt;0,VLOOKUP(A3993,[1]!T_Printers[#Data],11,FALSE),"")</f>
        <v>8</v>
      </c>
      <c r="M3993">
        <f>IF(SUM(E3993:J3993)&lt;&gt;0,VLOOKUP(C3993,[1]!T_Resins[#Data],8,FALSE),"")</f>
        <v>60</v>
      </c>
      <c r="N3993">
        <f>IF(_xlfn.XLOOKUP(B3993,[1]Printers!$L:$L,[1]Printers!$R:$R,0,0)&gt;0,[1]Parameters!M3993,IF(SUM(E3993:J3993)&lt;&gt;0,VLOOKUP(C3993,[1]!T_Resins[#Data],9,FALSE),""))</f>
        <v>60</v>
      </c>
      <c r="O3993" t="str">
        <f t="shared" si="62"/>
        <v>WanhaoD8</v>
      </c>
    </row>
    <row r="3994" spans="1:15" x14ac:dyDescent="0.25">
      <c r="A3994" t="str">
        <f t="array" ref="A3994">IF(ROW()-1&gt;COUNTA([1]!T_Printers[Printers])*COUNTA([1]!T_Resins[Resins]),"",INDEX([1]!T_Printers[Printers],INT((ROW()-2)/COUNTA([1]!T_Resins[Resins])+1)))</f>
        <v>Wanhao D8</v>
      </c>
      <c r="B3994" t="str">
        <f>_xlfn.XLOOKUP(A3994,[1]!T_Printers[Printers],[1]!T_Printers[Icon link],,0)</f>
        <v>WanhaoD8</v>
      </c>
      <c r="C3994" t="str">
        <f t="array" ref="C3994">IF(ROW()-1&gt;COUNTA([1]!T_Printers[Printers])*COUNTA([1]!T_Resins[Resins]),"",INDEX([1]!T_Resins[Resins],MOD(ROW()-2,COUNTA([1]!T_Resins[Resins]))+1))</f>
        <v>Industrial Rigid Black</v>
      </c>
      <c r="D3994">
        <f>IF(SUM(E3994:J3994)&lt;&gt;0,IF(ROW()-1&gt;COUNTA([1]!T_Printers[Printers])*COUNTA([1]!T_Resins[Resins]),"",2),"")</f>
        <v>2</v>
      </c>
      <c r="E3994" cm="1">
        <f t="array" ref="E3994">IFERROR(IF(ROW()-1&gt;COUNTA([1]!T_Printers[Printers])*COUNTA([1]!T_Resins[Resins]),"",_xlfn.IFS(ROUND(VLOOKUP(C3994,[1]!T_Resins[#Data],2,FALSE)/VLOOKUP(A3994,[1]!T_Printers[#Data],5,FALSE),1)&lt;=_xlfn.XLOOKUP(B3994,[1]Printers!L:L,[1]Printers!O:O,1,0,),ROUND(VLOOKUP(C3994,[1]!T_Resins[#Data],2,FALSE)/VLOOKUP(A3994,[1]!T_Printers[#Data],5,FALSE),1),ROUND(VLOOKUP(C3994,[1]!T_Resins[#Data],2,FALSE)/VLOOKUP(A3994,[1]!T_Printers[#Data],5,FALSE),1)&gt;_xlfn.XLOOKUP(B3994,[1]Printers!L:L,[1]Printers!O:O,1,0,),10)),"Используйте слой 100 мкм")</f>
        <v>9.1</v>
      </c>
      <c r="F3994">
        <f>IFERROR(IF(ROUND(_xlfn.XLOOKUP([1]Parameters!B3994,[1]Printers!L:L,[1]Printers!Q:Q,,0)*E3994/10,0)*10&lt;_xlfn.XLOOKUP([1]Parameters!B3994,[1]Printers!L:L,[1]Printers!P:P,,0),ROUND(_xlfn.XLOOKUP([1]Parameters!B3994,[1]Printers!L:L,[1]Printers!Q:Q,,0)*E3994/10,0)*10,_xlfn.XLOOKUP([1]Parameters!B3994,[1]Printers!L:L,[1]Printers!P:P,,0)),"")</f>
        <v>80</v>
      </c>
      <c r="G3994" cm="1">
        <f t="array" ref="G3994">IFERROR(IF(ROW()-1&gt;COUNTA([1]!T_Printers[Printers])*COUNTA([1]!T_Resins[Resins]),"",_xlfn.IFS(ROUND(VLOOKUP(C3994,[1]!T_Resins[#Data],3,FALSE)/VLOOKUP(A3994,[1]!T_Printers[#Data],5,FALSE),1)&lt;=_xlfn.XLOOKUP(B3994,[1]Printers!L:L,[1]Printers!O:O,1,0,),ROUND(VLOOKUP(C3994,[1]!T_Resins[#Data],3,FALSE)/VLOOKUP(A3994,[1]!T_Printers[#Data],5,FALSE),1),ROUND(VLOOKUP(C3994,[1]!T_Resins[#Data],3,FALSE)/VLOOKUP(A3994,[1]!T_Printers[#Data],5,FALSE),1)&gt;_xlfn.XLOOKUP(B3994,[1]Printers!L:L,[1]Printers!O:O,1,0,),10)),"")</f>
        <v>11.9</v>
      </c>
      <c r="H3994">
        <f>IFERROR(IF(ROUND(_xlfn.XLOOKUP([1]Parameters!B3994,[1]Printers!L:L,[1]Printers!Q:Q,,0)*G3994/10,0)*10&lt;_xlfn.XLOOKUP([1]Parameters!B3994,[1]Printers!L:L,[1]Printers!P:P,,0),ROUND(_xlfn.XLOOKUP([1]Parameters!B3994,[1]Printers!L:L,[1]Printers!Q:Q,,0)*G3994/10,0)*10,_xlfn.XLOOKUP([1]Parameters!B3994,[1]Printers!L:L,[1]Printers!P:P,,0)),"")</f>
        <v>100</v>
      </c>
      <c r="I3994" s="3" t="str" cm="1">
        <f t="array" ref="I3994">IFERROR(IF(ROW()-1&gt;COUNTA([1]!T_Printers[Printers])*COUNTA([1]!T_Resins[Resins]),"",_xlfn.IFS(ROUND(VLOOKUP(C3994,[1]!T_Resins[#Data],4,FALSE)/VLOOKUP(A3994,[1]!T_Printers[#Data],5,FALSE),1)&lt;=_xlfn.XLOOKUP(B3994,[1]Printers!L:L,[1]Printers!O:O,1,0,),ROUND(VLOOKUP(C3994,[1]!T_Resins[#Data],4,FALSE)/VLOOKUP(A3994,[1]!T_Printers[#Data],5,FALSE),1),ROUND(VLOOKUP(C3994,[1]!T_Resins[#Data],4,FALSE)/VLOOKUP(A3994,[1]!T_Printers[#Data],5,FALSE),1)&gt;_xlfn.XLOOKUP(B3994,[1]Printers!L:L,[1]Printers!O:O,1,0,),"")),"")</f>
        <v/>
      </c>
      <c r="J3994" t="str">
        <f>IFERROR(IF(ROUND(_xlfn.XLOOKUP([1]Parameters!B3994,[1]Printers!L:L,[1]Printers!Q:Q,,0)*I3994/10,0)*10&lt;_xlfn.XLOOKUP([1]Parameters!B3994,[1]Printers!L:L,[1]Printers!P:P,,0),ROUND(_xlfn.XLOOKUP([1]Parameters!B3994,[1]Printers!L:L,[1]Printers!Q:Q,,0)*I3994/10,0)*10,_xlfn.XLOOKUP([1]Parameters!B3994,[1]Printers!L:L,[1]Printers!P:P,,0)),"")</f>
        <v/>
      </c>
      <c r="K3994">
        <f>IF(SUM(E3994:J3994)&lt;&gt;0,VLOOKUP(A3994,[1]!T_Printers[#Data],10,FALSE)+VLOOKUP(C3994,[1]!T_Resins[#Data],10,FALSE),"")</f>
        <v>4</v>
      </c>
      <c r="L3994">
        <f>IF(SUM(E3994:J3994)&lt;&gt;0,VLOOKUP(A3994,[1]!T_Printers[#Data],11,FALSE),"")</f>
        <v>8</v>
      </c>
      <c r="M3994">
        <f>IF(SUM(E3994:J3994)&lt;&gt;0,VLOOKUP(C3994,[1]!T_Resins[#Data],8,FALSE),"")</f>
        <v>120</v>
      </c>
      <c r="N3994">
        <f>IF(_xlfn.XLOOKUP(B3994,[1]Printers!$L:$L,[1]Printers!$R:$R,0,0)&gt;0,[1]Parameters!M3994,IF(SUM(E3994:J3994)&lt;&gt;0,VLOOKUP(C3994,[1]!T_Resins[#Data],9,FALSE),""))</f>
        <v>180</v>
      </c>
      <c r="O3994" t="str">
        <f t="shared" si="62"/>
        <v>WanhaoD8</v>
      </c>
    </row>
    <row r="3995" spans="1:15" x14ac:dyDescent="0.25">
      <c r="A3995" t="str">
        <f t="array" ref="A3995">IF(ROW()-1&gt;COUNTA([1]!T_Printers[Printers])*COUNTA([1]!T_Resins[Resins]),"",INDEX([1]!T_Printers[Printers],INT((ROW()-2)/COUNTA([1]!T_Resins[Resins])+1)))</f>
        <v>Wanhao D8</v>
      </c>
      <c r="B3995" t="str">
        <f>_xlfn.XLOOKUP(A3995,[1]!T_Printers[Printers],[1]!T_Printers[Icon link],,0)</f>
        <v>WanhaoD8</v>
      </c>
      <c r="C3995" t="str">
        <f t="array" ref="C3995">IF(ROW()-1&gt;COUNTA([1]!T_Printers[Printers])*COUNTA([1]!T_Resins[Resins]),"",INDEX([1]!T_Resins[Resins],MOD(ROW()-2,COUNTA([1]!T_Resins[Resins]))+1))</f>
        <v>Industrial Rigid Clear</v>
      </c>
      <c r="D3995">
        <f>IF(SUM(E3995:J3995)&lt;&gt;0,IF(ROW()-1&gt;COUNTA([1]!T_Printers[Printers])*COUNTA([1]!T_Resins[Resins]),"",2),"")</f>
        <v>2</v>
      </c>
      <c r="E3995" cm="1">
        <f t="array" ref="E3995">IFERROR(IF(ROW()-1&gt;COUNTA([1]!T_Printers[Printers])*COUNTA([1]!T_Resins[Resins]),"",_xlfn.IFS(ROUND(VLOOKUP(C3995,[1]!T_Resins[#Data],2,FALSE)/VLOOKUP(A3995,[1]!T_Printers[#Data],5,FALSE),1)&lt;=_xlfn.XLOOKUP(B3995,[1]Printers!L:L,[1]Printers!O:O,1,0,),ROUND(VLOOKUP(C3995,[1]!T_Resins[#Data],2,FALSE)/VLOOKUP(A3995,[1]!T_Printers[#Data],5,FALSE),1),ROUND(VLOOKUP(C3995,[1]!T_Resins[#Data],2,FALSE)/VLOOKUP(A3995,[1]!T_Printers[#Data],5,FALSE),1)&gt;_xlfn.XLOOKUP(B3995,[1]Printers!L:L,[1]Printers!O:O,1,0,),10)),"Используйте слой 100 мкм")</f>
        <v>10</v>
      </c>
      <c r="F3995">
        <f>IFERROR(IF(ROUND(_xlfn.XLOOKUP([1]Parameters!B3995,[1]Printers!L:L,[1]Printers!Q:Q,,0)*E3995/10,0)*10&lt;_xlfn.XLOOKUP([1]Parameters!B3995,[1]Printers!L:L,[1]Printers!P:P,,0),ROUND(_xlfn.XLOOKUP([1]Parameters!B3995,[1]Printers!L:L,[1]Printers!Q:Q,,0)*E3995/10,0)*10,_xlfn.XLOOKUP([1]Parameters!B3995,[1]Printers!L:L,[1]Printers!P:P,,0)),"")</f>
        <v>90</v>
      </c>
      <c r="G3995" cm="1">
        <f t="array" ref="G3995">IFERROR(IF(ROW()-1&gt;COUNTA([1]!T_Printers[Printers])*COUNTA([1]!T_Resins[Resins]),"",_xlfn.IFS(ROUND(VLOOKUP(C3995,[1]!T_Resins[#Data],3,FALSE)/VLOOKUP(A3995,[1]!T_Printers[#Data],5,FALSE),1)&lt;=_xlfn.XLOOKUP(B3995,[1]Printers!L:L,[1]Printers!O:O,1,0,),ROUND(VLOOKUP(C3995,[1]!T_Resins[#Data],3,FALSE)/VLOOKUP(A3995,[1]!T_Printers[#Data],5,FALSE),1),ROUND(VLOOKUP(C3995,[1]!T_Resins[#Data],3,FALSE)/VLOOKUP(A3995,[1]!T_Printers[#Data],5,FALSE),1)&gt;_xlfn.XLOOKUP(B3995,[1]Printers!L:L,[1]Printers!O:O,1,0,),10)),"")</f>
        <v>13</v>
      </c>
      <c r="H3995">
        <f>IFERROR(IF(ROUND(_xlfn.XLOOKUP([1]Parameters!B3995,[1]Printers!L:L,[1]Printers!Q:Q,,0)*G3995/10,0)*10&lt;_xlfn.XLOOKUP([1]Parameters!B3995,[1]Printers!L:L,[1]Printers!P:P,,0),ROUND(_xlfn.XLOOKUP([1]Parameters!B3995,[1]Printers!L:L,[1]Printers!Q:Q,,0)*G3995/10,0)*10,_xlfn.XLOOKUP([1]Parameters!B3995,[1]Printers!L:L,[1]Printers!P:P,,0)),"")</f>
        <v>100</v>
      </c>
      <c r="I3995" s="3" t="str" cm="1">
        <f t="array" ref="I3995">IFERROR(IF(ROW()-1&gt;COUNTA([1]!T_Printers[Printers])*COUNTA([1]!T_Resins[Resins]),"",_xlfn.IFS(ROUND(VLOOKUP(C3995,[1]!T_Resins[#Data],4,FALSE)/VLOOKUP(A3995,[1]!T_Printers[#Data],5,FALSE),1)&lt;=_xlfn.XLOOKUP(B3995,[1]Printers!L:L,[1]Printers!O:O,1,0,),ROUND(VLOOKUP(C3995,[1]!T_Resins[#Data],4,FALSE)/VLOOKUP(A3995,[1]!T_Printers[#Data],5,FALSE),1),ROUND(VLOOKUP(C3995,[1]!T_Resins[#Data],4,FALSE)/VLOOKUP(A3995,[1]!T_Printers[#Data],5,FALSE),1)&gt;_xlfn.XLOOKUP(B3995,[1]Printers!L:L,[1]Printers!O:O,1,0,),"")),"")</f>
        <v/>
      </c>
      <c r="J3995" t="str">
        <f>IFERROR(IF(ROUND(_xlfn.XLOOKUP([1]Parameters!B3995,[1]Printers!L:L,[1]Printers!Q:Q,,0)*I3995/10,0)*10&lt;_xlfn.XLOOKUP([1]Parameters!B3995,[1]Printers!L:L,[1]Printers!P:P,,0),ROUND(_xlfn.XLOOKUP([1]Parameters!B3995,[1]Printers!L:L,[1]Printers!Q:Q,,0)*I3995/10,0)*10,_xlfn.XLOOKUP([1]Parameters!B3995,[1]Printers!L:L,[1]Printers!P:P,,0)),"")</f>
        <v/>
      </c>
      <c r="K3995">
        <f>IF(SUM(E3995:J3995)&lt;&gt;0,VLOOKUP(A3995,[1]!T_Printers[#Data],10,FALSE)+VLOOKUP(C3995,[1]!T_Resins[#Data],10,FALSE),"")</f>
        <v>4</v>
      </c>
      <c r="L3995">
        <f>IF(SUM(E3995:J3995)&lt;&gt;0,VLOOKUP(A3995,[1]!T_Printers[#Data],11,FALSE),"")</f>
        <v>8</v>
      </c>
      <c r="M3995">
        <f>IF(SUM(E3995:J3995)&lt;&gt;0,VLOOKUP(C3995,[1]!T_Resins[#Data],8,FALSE),"")</f>
        <v>120</v>
      </c>
      <c r="N3995">
        <f>IF(_xlfn.XLOOKUP(B3995,[1]Printers!$L:$L,[1]Printers!$R:$R,0,0)&gt;0,[1]Parameters!M3995,IF(SUM(E3995:J3995)&lt;&gt;0,VLOOKUP(C3995,[1]!T_Resins[#Data],9,FALSE),""))</f>
        <v>180</v>
      </c>
      <c r="O3995" t="str">
        <f t="shared" si="62"/>
        <v>WanhaoD8</v>
      </c>
    </row>
    <row r="3996" spans="1:15" x14ac:dyDescent="0.25">
      <c r="A3996" t="str">
        <f t="array" ref="A3996">IF(ROW()-1&gt;COUNTA([1]!T_Printers[Printers])*COUNTA([1]!T_Resins[Resins]),"",INDEX([1]!T_Printers[Printers],INT((ROW()-2)/COUNTA([1]!T_Resins[Resins])+1)))</f>
        <v>Wanhao D8</v>
      </c>
      <c r="B3996" t="str">
        <f>_xlfn.XLOOKUP(A3996,[1]!T_Printers[Printers],[1]!T_Printers[Icon link],,0)</f>
        <v>WanhaoD8</v>
      </c>
      <c r="C3996" t="str">
        <f t="array" ref="C3996">IF(ROW()-1&gt;COUNTA([1]!T_Printers[Printers])*COUNTA([1]!T_Resins[Resins]),"",INDEX([1]!T_Resins[Resins],MOD(ROW()-2,COUNTA([1]!T_Resins[Resins]))+1))</f>
        <v>Tough Black</v>
      </c>
      <c r="D3996">
        <f>IF(SUM(E3996:J3996)&lt;&gt;0,IF(ROW()-1&gt;COUNTA([1]!T_Printers[Printers])*COUNTA([1]!T_Resins[Resins]),"",2),"")</f>
        <v>2</v>
      </c>
      <c r="E3996" cm="1">
        <f t="array" ref="E3996">IFERROR(IF(ROW()-1&gt;COUNTA([1]!T_Printers[Printers])*COUNTA([1]!T_Resins[Resins]),"",_xlfn.IFS(ROUND(VLOOKUP(C3996,[1]!T_Resins[#Data],2,FALSE)/VLOOKUP(A3996,[1]!T_Printers[#Data],5,FALSE),1)&lt;=_xlfn.XLOOKUP(B3996,[1]Printers!L:L,[1]Printers!O:O,1,0,),ROUND(VLOOKUP(C3996,[1]!T_Resins[#Data],2,FALSE)/VLOOKUP(A3996,[1]!T_Printers[#Data],5,FALSE),1),ROUND(VLOOKUP(C3996,[1]!T_Resins[#Data],2,FALSE)/VLOOKUP(A3996,[1]!T_Printers[#Data],5,FALSE),1)&gt;_xlfn.XLOOKUP(B3996,[1]Printers!L:L,[1]Printers!O:O,1,0,),10)),"Используйте слой 100 мкм")</f>
        <v>4.8</v>
      </c>
      <c r="F3996">
        <f>IFERROR(IF(ROUND(_xlfn.XLOOKUP([1]Parameters!B3996,[1]Printers!L:L,[1]Printers!Q:Q,,0)*E3996/10,0)*10&lt;_xlfn.XLOOKUP([1]Parameters!B3996,[1]Printers!L:L,[1]Printers!P:P,,0),ROUND(_xlfn.XLOOKUP([1]Parameters!B3996,[1]Printers!L:L,[1]Printers!Q:Q,,0)*E3996/10,0)*10,_xlfn.XLOOKUP([1]Parameters!B3996,[1]Printers!L:L,[1]Printers!P:P,,0)),"")</f>
        <v>40</v>
      </c>
      <c r="G3996" cm="1">
        <f t="array" ref="G3996">IFERROR(IF(ROW()-1&gt;COUNTA([1]!T_Printers[Printers])*COUNTA([1]!T_Resins[Resins]),"",_xlfn.IFS(ROUND(VLOOKUP(C3996,[1]!T_Resins[#Data],3,FALSE)/VLOOKUP(A3996,[1]!T_Printers[#Data],5,FALSE),1)&lt;=_xlfn.XLOOKUP(B3996,[1]Printers!L:L,[1]Printers!O:O,1,0,),ROUND(VLOOKUP(C3996,[1]!T_Resins[#Data],3,FALSE)/VLOOKUP(A3996,[1]!T_Printers[#Data],5,FALSE),1),ROUND(VLOOKUP(C3996,[1]!T_Resins[#Data],3,FALSE)/VLOOKUP(A3996,[1]!T_Printers[#Data],5,FALSE),1)&gt;_xlfn.XLOOKUP(B3996,[1]Printers!L:L,[1]Printers!O:O,1,0,),10)),"")</f>
        <v>5.6</v>
      </c>
      <c r="H3996">
        <f>IFERROR(IF(ROUND(_xlfn.XLOOKUP([1]Parameters!B3996,[1]Printers!L:L,[1]Printers!Q:Q,,0)*G3996/10,0)*10&lt;_xlfn.XLOOKUP([1]Parameters!B3996,[1]Printers!L:L,[1]Printers!P:P,,0),ROUND(_xlfn.XLOOKUP([1]Parameters!B3996,[1]Printers!L:L,[1]Printers!Q:Q,,0)*G3996/10,0)*10,_xlfn.XLOOKUP([1]Parameters!B3996,[1]Printers!L:L,[1]Printers!P:P,,0)),"")</f>
        <v>50</v>
      </c>
      <c r="I3996" s="3" t="str" cm="1">
        <f t="array" ref="I3996">IFERROR(IF(ROW()-1&gt;COUNTA([1]!T_Printers[Printers])*COUNTA([1]!T_Resins[Resins]),"",_xlfn.IFS(ROUND(VLOOKUP(C3996,[1]!T_Resins[#Data],4,FALSE)/VLOOKUP(A3996,[1]!T_Printers[#Data],5,FALSE),1)&lt;=_xlfn.XLOOKUP(B3996,[1]Printers!L:L,[1]Printers!O:O,1,0,),ROUND(VLOOKUP(C3996,[1]!T_Resins[#Data],4,FALSE)/VLOOKUP(A3996,[1]!T_Printers[#Data],5,FALSE),1),ROUND(VLOOKUP(C3996,[1]!T_Resins[#Data],4,FALSE)/VLOOKUP(A3996,[1]!T_Printers[#Data],5,FALSE),1)&gt;_xlfn.XLOOKUP(B3996,[1]Printers!L:L,[1]Printers!O:O,1,0,),"")),"")</f>
        <v/>
      </c>
      <c r="J3996" t="str">
        <f>IFERROR(IF(ROUND(_xlfn.XLOOKUP([1]Parameters!B3996,[1]Printers!L:L,[1]Printers!Q:Q,,0)*I3996/10,0)*10&lt;_xlfn.XLOOKUP([1]Parameters!B3996,[1]Printers!L:L,[1]Printers!P:P,,0),ROUND(_xlfn.XLOOKUP([1]Parameters!B3996,[1]Printers!L:L,[1]Printers!Q:Q,,0)*I3996/10,0)*10,_xlfn.XLOOKUP([1]Parameters!B3996,[1]Printers!L:L,[1]Printers!P:P,,0)),"")</f>
        <v/>
      </c>
      <c r="K3996">
        <f>IF(SUM(E3996:J3996)&lt;&gt;0,VLOOKUP(A3996,[1]!T_Printers[#Data],10,FALSE)+VLOOKUP(C3996,[1]!T_Resins[#Data],10,FALSE),"")</f>
        <v>4</v>
      </c>
      <c r="L3996">
        <f>IF(SUM(E3996:J3996)&lt;&gt;0,VLOOKUP(A3996,[1]!T_Printers[#Data],11,FALSE),"")</f>
        <v>8</v>
      </c>
      <c r="M3996">
        <f>IF(SUM(E3996:J3996)&lt;&gt;0,VLOOKUP(C3996,[1]!T_Resins[#Data],8,FALSE),"")</f>
        <v>120</v>
      </c>
      <c r="N3996">
        <f>IF(_xlfn.XLOOKUP(B3996,[1]Printers!$L:$L,[1]Printers!$R:$R,0,0)&gt;0,[1]Parameters!M3996,IF(SUM(E3996:J3996)&lt;&gt;0,VLOOKUP(C3996,[1]!T_Resins[#Data],9,FALSE),""))</f>
        <v>180</v>
      </c>
      <c r="O3996" t="str">
        <f t="shared" si="62"/>
        <v>WanhaoD8</v>
      </c>
    </row>
    <row r="3997" spans="1:15" x14ac:dyDescent="0.25">
      <c r="A3997" t="str">
        <f t="array" ref="A3997">IF(ROW()-1&gt;COUNTA([1]!T_Printers[Printers])*COUNTA([1]!T_Resins[Resins]),"",INDEX([1]!T_Printers[Printers],INT((ROW()-2)/COUNTA([1]!T_Resins[Resins])+1)))</f>
        <v>Wanhao D8</v>
      </c>
      <c r="B3997" t="str">
        <f>_xlfn.XLOOKUP(A3997,[1]!T_Printers[Printers],[1]!T_Printers[Icon link],,0)</f>
        <v>WanhaoD8</v>
      </c>
      <c r="C3997" t="str">
        <f t="array" ref="C3997">IF(ROW()-1&gt;COUNTA([1]!T_Printers[Printers])*COUNTA([1]!T_Resins[Resins]),"",INDEX([1]!T_Resins[Resins],MOD(ROW()-2,COUNTA([1]!T_Resins[Resins]))+1))</f>
        <v>Tough Grey</v>
      </c>
      <c r="D3997">
        <f>IF(SUM(E3997:J3997)&lt;&gt;0,IF(ROW()-1&gt;COUNTA([1]!T_Printers[Printers])*COUNTA([1]!T_Resins[Resins]),"",2),"")</f>
        <v>2</v>
      </c>
      <c r="E3997" cm="1">
        <f t="array" ref="E3997">IFERROR(IF(ROW()-1&gt;COUNTA([1]!T_Printers[Printers])*COUNTA([1]!T_Resins[Resins]),"",_xlfn.IFS(ROUND(VLOOKUP(C3997,[1]!T_Resins[#Data],2,FALSE)/VLOOKUP(A3997,[1]!T_Printers[#Data],5,FALSE),1)&lt;=_xlfn.XLOOKUP(B3997,[1]Printers!L:L,[1]Printers!O:O,1,0,),ROUND(VLOOKUP(C3997,[1]!T_Resins[#Data],2,FALSE)/VLOOKUP(A3997,[1]!T_Printers[#Data],5,FALSE),1),ROUND(VLOOKUP(C3997,[1]!T_Resins[#Data],2,FALSE)/VLOOKUP(A3997,[1]!T_Printers[#Data],5,FALSE),1)&gt;_xlfn.XLOOKUP(B3997,[1]Printers!L:L,[1]Printers!O:O,1,0,),10)),"Используйте слой 100 мкм")</f>
        <v>4.8</v>
      </c>
      <c r="F3997">
        <f>IFERROR(IF(ROUND(_xlfn.XLOOKUP([1]Parameters!B3997,[1]Printers!L:L,[1]Printers!Q:Q,,0)*E3997/10,0)*10&lt;_xlfn.XLOOKUP([1]Parameters!B3997,[1]Printers!L:L,[1]Printers!P:P,,0),ROUND(_xlfn.XLOOKUP([1]Parameters!B3997,[1]Printers!L:L,[1]Printers!Q:Q,,0)*E3997/10,0)*10,_xlfn.XLOOKUP([1]Parameters!B3997,[1]Printers!L:L,[1]Printers!P:P,,0)),"")</f>
        <v>40</v>
      </c>
      <c r="G3997" cm="1">
        <f t="array" ref="G3997">IFERROR(IF(ROW()-1&gt;COUNTA([1]!T_Printers[Printers])*COUNTA([1]!T_Resins[Resins]),"",_xlfn.IFS(ROUND(VLOOKUP(C3997,[1]!T_Resins[#Data],3,FALSE)/VLOOKUP(A3997,[1]!T_Printers[#Data],5,FALSE),1)&lt;=_xlfn.XLOOKUP(B3997,[1]Printers!L:L,[1]Printers!O:O,1,0,),ROUND(VLOOKUP(C3997,[1]!T_Resins[#Data],3,FALSE)/VLOOKUP(A3997,[1]!T_Printers[#Data],5,FALSE),1),ROUND(VLOOKUP(C3997,[1]!T_Resins[#Data],3,FALSE)/VLOOKUP(A3997,[1]!T_Printers[#Data],5,FALSE),1)&gt;_xlfn.XLOOKUP(B3997,[1]Printers!L:L,[1]Printers!O:O,1,0,),10)),"")</f>
        <v>5.6</v>
      </c>
      <c r="H3997">
        <f>IFERROR(IF(ROUND(_xlfn.XLOOKUP([1]Parameters!B3997,[1]Printers!L:L,[1]Printers!Q:Q,,0)*G3997/10,0)*10&lt;_xlfn.XLOOKUP([1]Parameters!B3997,[1]Printers!L:L,[1]Printers!P:P,,0),ROUND(_xlfn.XLOOKUP([1]Parameters!B3997,[1]Printers!L:L,[1]Printers!Q:Q,,0)*G3997/10,0)*10,_xlfn.XLOOKUP([1]Parameters!B3997,[1]Printers!L:L,[1]Printers!P:P,,0)),"")</f>
        <v>50</v>
      </c>
      <c r="I3997" s="3" t="str" cm="1">
        <f t="array" ref="I3997">IFERROR(IF(ROW()-1&gt;COUNTA([1]!T_Printers[Printers])*COUNTA([1]!T_Resins[Resins]),"",_xlfn.IFS(ROUND(VLOOKUP(C3997,[1]!T_Resins[#Data],4,FALSE)/VLOOKUP(A3997,[1]!T_Printers[#Data],5,FALSE),1)&lt;=_xlfn.XLOOKUP(B3997,[1]Printers!L:L,[1]Printers!O:O,1,0,),ROUND(VLOOKUP(C3997,[1]!T_Resins[#Data],4,FALSE)/VLOOKUP(A3997,[1]!T_Printers[#Data],5,FALSE),1),ROUND(VLOOKUP(C3997,[1]!T_Resins[#Data],4,FALSE)/VLOOKUP(A3997,[1]!T_Printers[#Data],5,FALSE),1)&gt;_xlfn.XLOOKUP(B3997,[1]Printers!L:L,[1]Printers!O:O,1,0,),"")),"")</f>
        <v/>
      </c>
      <c r="J3997" t="str">
        <f>IFERROR(IF(ROUND(_xlfn.XLOOKUP([1]Parameters!B3997,[1]Printers!L:L,[1]Printers!Q:Q,,0)*I3997/10,0)*10&lt;_xlfn.XLOOKUP([1]Parameters!B3997,[1]Printers!L:L,[1]Printers!P:P,,0),ROUND(_xlfn.XLOOKUP([1]Parameters!B3997,[1]Printers!L:L,[1]Printers!Q:Q,,0)*I3997/10,0)*10,_xlfn.XLOOKUP([1]Parameters!B3997,[1]Printers!L:L,[1]Printers!P:P,,0)),"")</f>
        <v/>
      </c>
      <c r="K3997">
        <f>IF(SUM(E3997:J3997)&lt;&gt;0,VLOOKUP(A3997,[1]!T_Printers[#Data],10,FALSE)+VLOOKUP(C3997,[1]!T_Resins[#Data],10,FALSE),"")</f>
        <v>4</v>
      </c>
      <c r="L3997">
        <f>IF(SUM(E3997:J3997)&lt;&gt;0,VLOOKUP(A3997,[1]!T_Printers[#Data],11,FALSE),"")</f>
        <v>8</v>
      </c>
      <c r="M3997">
        <f>IF(SUM(E3997:J3997)&lt;&gt;0,VLOOKUP(C3997,[1]!T_Resins[#Data],8,FALSE),"")</f>
        <v>120</v>
      </c>
      <c r="N3997">
        <f>IF(_xlfn.XLOOKUP(B3997,[1]Printers!$L:$L,[1]Printers!$R:$R,0,0)&gt;0,[1]Parameters!M3997,IF(SUM(E3997:J3997)&lt;&gt;0,VLOOKUP(C3997,[1]!T_Resins[#Data],9,FALSE),""))</f>
        <v>180</v>
      </c>
      <c r="O3997" t="str">
        <f t="shared" si="62"/>
        <v>WanhaoD8</v>
      </c>
    </row>
    <row r="3998" spans="1:15" x14ac:dyDescent="0.25">
      <c r="A3998" t="str">
        <f t="array" ref="A3998">IF(ROW()-1&gt;COUNTA([1]!T_Printers[Printers])*COUNTA([1]!T_Resins[Resins]),"",INDEX([1]!T_Printers[Printers],INT((ROW()-2)/COUNTA([1]!T_Resins[Resins])+1)))</f>
        <v>Wanhao D8</v>
      </c>
      <c r="B3998" t="str">
        <f>_xlfn.XLOOKUP(A3998,[1]!T_Printers[Printers],[1]!T_Printers[Icon link],,0)</f>
        <v>WanhaoD8</v>
      </c>
      <c r="C3998" t="str">
        <f t="array" ref="C3998">IF(ROW()-1&gt;COUNTA([1]!T_Printers[Printers])*COUNTA([1]!T_Resins[Resins]),"",INDEX([1]!T_Resins[Resins],MOD(ROW()-2,COUNTA([1]!T_Resins[Resins]))+1))</f>
        <v>Tough White</v>
      </c>
      <c r="D3998">
        <f>IF(SUM(E3998:J3998)&lt;&gt;0,IF(ROW()-1&gt;COUNTA([1]!T_Printers[Printers])*COUNTA([1]!T_Resins[Resins]),"",2),"")</f>
        <v>2</v>
      </c>
      <c r="E3998" cm="1">
        <f t="array" ref="E3998">IFERROR(IF(ROW()-1&gt;COUNTA([1]!T_Printers[Printers])*COUNTA([1]!T_Resins[Resins]),"",_xlfn.IFS(ROUND(VLOOKUP(C3998,[1]!T_Resins[#Data],2,FALSE)/VLOOKUP(A3998,[1]!T_Printers[#Data],5,FALSE),1)&lt;=_xlfn.XLOOKUP(B3998,[1]Printers!L:L,[1]Printers!O:O,1,0,),ROUND(VLOOKUP(C3998,[1]!T_Resins[#Data],2,FALSE)/VLOOKUP(A3998,[1]!T_Printers[#Data],5,FALSE),1),ROUND(VLOOKUP(C3998,[1]!T_Resins[#Data],2,FALSE)/VLOOKUP(A3998,[1]!T_Printers[#Data],5,FALSE),1)&gt;_xlfn.XLOOKUP(B3998,[1]Printers!L:L,[1]Printers!O:O,1,0,),10)),"Используйте слой 100 мкм")</f>
        <v>4.8</v>
      </c>
      <c r="F3998">
        <f>IFERROR(IF(ROUND(_xlfn.XLOOKUP([1]Parameters!B3998,[1]Printers!L:L,[1]Printers!Q:Q,,0)*E3998/10,0)*10&lt;_xlfn.XLOOKUP([1]Parameters!B3998,[1]Printers!L:L,[1]Printers!P:P,,0),ROUND(_xlfn.XLOOKUP([1]Parameters!B3998,[1]Printers!L:L,[1]Printers!Q:Q,,0)*E3998/10,0)*10,_xlfn.XLOOKUP([1]Parameters!B3998,[1]Printers!L:L,[1]Printers!P:P,,0)),"")</f>
        <v>40</v>
      </c>
      <c r="G3998" cm="1">
        <f t="array" ref="G3998">IFERROR(IF(ROW()-1&gt;COUNTA([1]!T_Printers[Printers])*COUNTA([1]!T_Resins[Resins]),"",_xlfn.IFS(ROUND(VLOOKUP(C3998,[1]!T_Resins[#Data],3,FALSE)/VLOOKUP(A3998,[1]!T_Printers[#Data],5,FALSE),1)&lt;=_xlfn.XLOOKUP(B3998,[1]Printers!L:L,[1]Printers!O:O,1,0,),ROUND(VLOOKUP(C3998,[1]!T_Resins[#Data],3,FALSE)/VLOOKUP(A3998,[1]!T_Printers[#Data],5,FALSE),1),ROUND(VLOOKUP(C3998,[1]!T_Resins[#Data],3,FALSE)/VLOOKUP(A3998,[1]!T_Printers[#Data],5,FALSE),1)&gt;_xlfn.XLOOKUP(B3998,[1]Printers!L:L,[1]Printers!O:O,1,0,),10)),"")</f>
        <v>5.6</v>
      </c>
      <c r="H3998">
        <f>IFERROR(IF(ROUND(_xlfn.XLOOKUP([1]Parameters!B3998,[1]Printers!L:L,[1]Printers!Q:Q,,0)*G3998/10,0)*10&lt;_xlfn.XLOOKUP([1]Parameters!B3998,[1]Printers!L:L,[1]Printers!P:P,,0),ROUND(_xlfn.XLOOKUP([1]Parameters!B3998,[1]Printers!L:L,[1]Printers!Q:Q,,0)*G3998/10,0)*10,_xlfn.XLOOKUP([1]Parameters!B3998,[1]Printers!L:L,[1]Printers!P:P,,0)),"")</f>
        <v>50</v>
      </c>
      <c r="I3998" s="3" t="str" cm="1">
        <f t="array" ref="I3998">IFERROR(IF(ROW()-1&gt;COUNTA([1]!T_Printers[Printers])*COUNTA([1]!T_Resins[Resins]),"",_xlfn.IFS(ROUND(VLOOKUP(C3998,[1]!T_Resins[#Data],4,FALSE)/VLOOKUP(A3998,[1]!T_Printers[#Data],5,FALSE),1)&lt;=_xlfn.XLOOKUP(B3998,[1]Printers!L:L,[1]Printers!O:O,1,0,),ROUND(VLOOKUP(C3998,[1]!T_Resins[#Data],4,FALSE)/VLOOKUP(A3998,[1]!T_Printers[#Data],5,FALSE),1),ROUND(VLOOKUP(C3998,[1]!T_Resins[#Data],4,FALSE)/VLOOKUP(A3998,[1]!T_Printers[#Data],5,FALSE),1)&gt;_xlfn.XLOOKUP(B3998,[1]Printers!L:L,[1]Printers!O:O,1,0,),"")),"")</f>
        <v/>
      </c>
      <c r="J3998" t="str">
        <f>IFERROR(IF(ROUND(_xlfn.XLOOKUP([1]Parameters!B3998,[1]Printers!L:L,[1]Printers!Q:Q,,0)*I3998/10,0)*10&lt;_xlfn.XLOOKUP([1]Parameters!B3998,[1]Printers!L:L,[1]Printers!P:P,,0),ROUND(_xlfn.XLOOKUP([1]Parameters!B3998,[1]Printers!L:L,[1]Printers!Q:Q,,0)*I3998/10,0)*10,_xlfn.XLOOKUP([1]Parameters!B3998,[1]Printers!L:L,[1]Printers!P:P,,0)),"")</f>
        <v/>
      </c>
      <c r="K3998">
        <f>IF(SUM(E3998:J3998)&lt;&gt;0,VLOOKUP(A3998,[1]!T_Printers[#Data],10,FALSE)+VLOOKUP(C3998,[1]!T_Resins[#Data],10,FALSE),"")</f>
        <v>4</v>
      </c>
      <c r="L3998">
        <f>IF(SUM(E3998:J3998)&lt;&gt;0,VLOOKUP(A3998,[1]!T_Printers[#Data],11,FALSE),"")</f>
        <v>8</v>
      </c>
      <c r="M3998">
        <f>IF(SUM(E3998:J3998)&lt;&gt;0,VLOOKUP(C3998,[1]!T_Resins[#Data],8,FALSE),"")</f>
        <v>120</v>
      </c>
      <c r="N3998">
        <f>IF(_xlfn.XLOOKUP(B3998,[1]Printers!$L:$L,[1]Printers!$R:$R,0,0)&gt;0,[1]Parameters!M3998,IF(SUM(E3998:J3998)&lt;&gt;0,VLOOKUP(C3998,[1]!T_Resins[#Data],9,FALSE),""))</f>
        <v>180</v>
      </c>
      <c r="O3998" t="str">
        <f t="shared" si="62"/>
        <v>WanhaoD8</v>
      </c>
    </row>
    <row r="3999" spans="1:15" x14ac:dyDescent="0.25">
      <c r="A3999" t="str">
        <f t="array" ref="A3999">IF(ROW()-1&gt;COUNTA([1]!T_Printers[Printers])*COUNTA([1]!T_Resins[Resins]),"",INDEX([1]!T_Printers[Printers],INT((ROW()-2)/COUNTA([1]!T_Resins[Resins])+1)))</f>
        <v>Wanhao D8</v>
      </c>
      <c r="B3999" t="str">
        <f>_xlfn.XLOOKUP(A3999,[1]!T_Printers[Printers],[1]!T_Printers[Icon link],,0)</f>
        <v>WanhaoD8</v>
      </c>
      <c r="C3999" t="str">
        <f t="array" ref="C3999">IF(ROW()-1&gt;COUNTA([1]!T_Printers[Printers])*COUNTA([1]!T_Resins[Resins]),"",INDEX([1]!T_Resins[Resins],MOD(ROW()-2,COUNTA([1]!T_Resins[Resins]))+1))</f>
        <v>Jewelry J-Cast</v>
      </c>
      <c r="D3999">
        <f>IF(SUM(E3999:J3999)&lt;&gt;0,IF(ROW()-1&gt;COUNTA([1]!T_Printers[Printers])*COUNTA([1]!T_Resins[Resins]),"",2),"")</f>
        <v>2</v>
      </c>
      <c r="E3999" cm="1">
        <f t="array" ref="E3999">IFERROR(IF(ROW()-1&gt;COUNTA([1]!T_Printers[Printers])*COUNTA([1]!T_Resins[Resins]),"",_xlfn.IFS(ROUND(VLOOKUP(C3999,[1]!T_Resins[#Data],2,FALSE)/VLOOKUP(A3999,[1]!T_Printers[#Data],5,FALSE),1)&lt;=_xlfn.XLOOKUP(B3999,[1]Printers!L:L,[1]Printers!O:O,1,0,),ROUND(VLOOKUP(C3999,[1]!T_Resins[#Data],2,FALSE)/VLOOKUP(A3999,[1]!T_Printers[#Data],5,FALSE),1),ROUND(VLOOKUP(C3999,[1]!T_Resins[#Data],2,FALSE)/VLOOKUP(A3999,[1]!T_Printers[#Data],5,FALSE),1)&gt;_xlfn.XLOOKUP(B3999,[1]Printers!L:L,[1]Printers!O:O,1,0,),10)),"Используйте слой 100 мкм")</f>
        <v>15.1</v>
      </c>
      <c r="F3999">
        <f>IFERROR(IF(ROUND(_xlfn.XLOOKUP([1]Parameters!B3999,[1]Printers!L:L,[1]Printers!Q:Q,,0)*E3999/10,0)*10&lt;_xlfn.XLOOKUP([1]Parameters!B3999,[1]Printers!L:L,[1]Printers!P:P,,0),ROUND(_xlfn.XLOOKUP([1]Parameters!B3999,[1]Printers!L:L,[1]Printers!Q:Q,,0)*E3999/10,0)*10,_xlfn.XLOOKUP([1]Parameters!B3999,[1]Printers!L:L,[1]Printers!P:P,,0)),"")</f>
        <v>100</v>
      </c>
      <c r="G3999" cm="1">
        <f t="array" ref="G3999">IFERROR(IF(ROW()-1&gt;COUNTA([1]!T_Printers[Printers])*COUNTA([1]!T_Resins[Resins]),"",_xlfn.IFS(ROUND(VLOOKUP(C3999,[1]!T_Resins[#Data],3,FALSE)/VLOOKUP(A3999,[1]!T_Printers[#Data],5,FALSE),1)&lt;=_xlfn.XLOOKUP(B3999,[1]Printers!L:L,[1]Printers!O:O,1,0,),ROUND(VLOOKUP(C3999,[1]!T_Resins[#Data],3,FALSE)/VLOOKUP(A3999,[1]!T_Printers[#Data],5,FALSE),1),ROUND(VLOOKUP(C3999,[1]!T_Resins[#Data],3,FALSE)/VLOOKUP(A3999,[1]!T_Printers[#Data],5,FALSE),1)&gt;_xlfn.XLOOKUP(B3999,[1]Printers!L:L,[1]Printers!O:O,1,0,),10)),"")</f>
        <v>20.7</v>
      </c>
      <c r="H3999">
        <f>IFERROR(IF(ROUND(_xlfn.XLOOKUP([1]Parameters!B3999,[1]Printers!L:L,[1]Printers!Q:Q,,0)*G3999/10,0)*10&lt;_xlfn.XLOOKUP([1]Parameters!B3999,[1]Printers!L:L,[1]Printers!P:P,,0),ROUND(_xlfn.XLOOKUP([1]Parameters!B3999,[1]Printers!L:L,[1]Printers!Q:Q,,0)*G3999/10,0)*10,_xlfn.XLOOKUP([1]Parameters!B3999,[1]Printers!L:L,[1]Printers!P:P,,0)),"")</f>
        <v>100</v>
      </c>
      <c r="I3999" s="3" t="str" cm="1">
        <f t="array" ref="I3999">IFERROR(IF(ROW()-1&gt;COUNTA([1]!T_Printers[Printers])*COUNTA([1]!T_Resins[Resins]),"",_xlfn.IFS(ROUND(VLOOKUP(C3999,[1]!T_Resins[#Data],4,FALSE)/VLOOKUP(A3999,[1]!T_Printers[#Data],5,FALSE),1)&lt;=_xlfn.XLOOKUP(B3999,[1]Printers!L:L,[1]Printers!O:O,1,0,),ROUND(VLOOKUP(C3999,[1]!T_Resins[#Data],4,FALSE)/VLOOKUP(A3999,[1]!T_Printers[#Data],5,FALSE),1),ROUND(VLOOKUP(C3999,[1]!T_Resins[#Data],4,FALSE)/VLOOKUP(A3999,[1]!T_Printers[#Data],5,FALSE),1)&gt;_xlfn.XLOOKUP(B3999,[1]Printers!L:L,[1]Printers!O:O,1,0,),"")),"")</f>
        <v/>
      </c>
      <c r="J3999" t="str">
        <f>IFERROR(IF(ROUND(_xlfn.XLOOKUP([1]Parameters!B3999,[1]Printers!L:L,[1]Printers!Q:Q,,0)*I3999/10,0)*10&lt;_xlfn.XLOOKUP([1]Parameters!B3999,[1]Printers!L:L,[1]Printers!P:P,,0),ROUND(_xlfn.XLOOKUP([1]Parameters!B3999,[1]Printers!L:L,[1]Printers!Q:Q,,0)*I3999/10,0)*10,_xlfn.XLOOKUP([1]Parameters!B3999,[1]Printers!L:L,[1]Printers!P:P,,0)),"")</f>
        <v/>
      </c>
      <c r="K3999">
        <f>IF(SUM(E3999:J3999)&lt;&gt;0,VLOOKUP(A3999,[1]!T_Printers[#Data],10,FALSE)+VLOOKUP(C3999,[1]!T_Resins[#Data],10,FALSE),"")</f>
        <v>4</v>
      </c>
      <c r="L3999">
        <f>IF(SUM(E3999:J3999)&lt;&gt;0,VLOOKUP(A3999,[1]!T_Printers[#Data],11,FALSE),"")</f>
        <v>8</v>
      </c>
      <c r="M3999">
        <f>IF(SUM(E3999:J3999)&lt;&gt;0,VLOOKUP(C3999,[1]!T_Resins[#Data],8,FALSE),"")</f>
        <v>60</v>
      </c>
      <c r="N3999">
        <f>IF(_xlfn.XLOOKUP(B3999,[1]Printers!$L:$L,[1]Printers!$R:$R,0,0)&gt;0,[1]Parameters!M3999,IF(SUM(E3999:J3999)&lt;&gt;0,VLOOKUP(C3999,[1]!T_Resins[#Data],9,FALSE),""))</f>
        <v>60</v>
      </c>
      <c r="O3999" t="str">
        <f t="shared" si="62"/>
        <v>WanhaoD8</v>
      </c>
    </row>
    <row r="4000" spans="1:15" x14ac:dyDescent="0.25">
      <c r="A4000" t="str">
        <f t="array" ref="A4000">IF(ROW()-1&gt;COUNTA([1]!T_Printers[Printers])*COUNTA([1]!T_Resins[Resins]),"",INDEX([1]!T_Printers[Printers],INT((ROW()-2)/COUNTA([1]!T_Resins[Resins])+1)))</f>
        <v>Wanhao D8</v>
      </c>
      <c r="B4000" t="str">
        <f>_xlfn.XLOOKUP(A4000,[1]!T_Printers[Printers],[1]!T_Printers[Icon link],,0)</f>
        <v>WanhaoD8</v>
      </c>
      <c r="C4000" t="str">
        <f t="array" ref="C4000">IF(ROW()-1&gt;COUNTA([1]!T_Printers[Printers])*COUNTA([1]!T_Resins[Resins]),"",INDEX([1]!T_Resins[Resins],MOD(ROW()-2,COUNTA([1]!T_Resins[Resins]))+1))</f>
        <v>Model Resin Black</v>
      </c>
      <c r="D4000">
        <f>IF(SUM(E4000:J4000)&lt;&gt;0,IF(ROW()-1&gt;COUNTA([1]!T_Printers[Printers])*COUNTA([1]!T_Resins[Resins]),"",2),"")</f>
        <v>2</v>
      </c>
      <c r="E4000" cm="1">
        <f t="array" ref="E4000">IFERROR(IF(ROW()-1&gt;COUNTA([1]!T_Printers[Printers])*COUNTA([1]!T_Resins[Resins]),"",_xlfn.IFS(ROUND(VLOOKUP(C4000,[1]!T_Resins[#Data],2,FALSE)/VLOOKUP(A4000,[1]!T_Printers[#Data],5,FALSE),1)&lt;=_xlfn.XLOOKUP(B4000,[1]Printers!L:L,[1]Printers!O:O,1,0,),ROUND(VLOOKUP(C4000,[1]!T_Resins[#Data],2,FALSE)/VLOOKUP(A4000,[1]!T_Printers[#Data],5,FALSE),1),ROUND(VLOOKUP(C4000,[1]!T_Resins[#Data],2,FALSE)/VLOOKUP(A4000,[1]!T_Printers[#Data],5,FALSE),1)&gt;_xlfn.XLOOKUP(B4000,[1]Printers!L:L,[1]Printers!O:O,1,0,),10)),"Используйте слой 100 мкм")</f>
        <v>5.7</v>
      </c>
      <c r="F4000">
        <f>IFERROR(IF(ROUND(_xlfn.XLOOKUP([1]Parameters!B4000,[1]Printers!L:L,[1]Printers!Q:Q,,0)*E4000/10,0)*10&lt;_xlfn.XLOOKUP([1]Parameters!B4000,[1]Printers!L:L,[1]Printers!P:P,,0),ROUND(_xlfn.XLOOKUP([1]Parameters!B4000,[1]Printers!L:L,[1]Printers!Q:Q,,0)*E4000/10,0)*10,_xlfn.XLOOKUP([1]Parameters!B4000,[1]Printers!L:L,[1]Printers!P:P,,0)),"")</f>
        <v>50</v>
      </c>
      <c r="G4000" cm="1">
        <f t="array" ref="G4000">IFERROR(IF(ROW()-1&gt;COUNTA([1]!T_Printers[Printers])*COUNTA([1]!T_Resins[Resins]),"",_xlfn.IFS(ROUND(VLOOKUP(C4000,[1]!T_Resins[#Data],3,FALSE)/VLOOKUP(A4000,[1]!T_Printers[#Data],5,FALSE),1)&lt;=_xlfn.XLOOKUP(B4000,[1]Printers!L:L,[1]Printers!O:O,1,0,),ROUND(VLOOKUP(C4000,[1]!T_Resins[#Data],3,FALSE)/VLOOKUP(A4000,[1]!T_Printers[#Data],5,FALSE),1),ROUND(VLOOKUP(C4000,[1]!T_Resins[#Data],3,FALSE)/VLOOKUP(A4000,[1]!T_Printers[#Data],5,FALSE),1)&gt;_xlfn.XLOOKUP(B4000,[1]Printers!L:L,[1]Printers!O:O,1,0,),10)),"")</f>
        <v>7.4</v>
      </c>
      <c r="H4000">
        <f>IFERROR(IF(ROUND(_xlfn.XLOOKUP([1]Parameters!B4000,[1]Printers!L:L,[1]Printers!Q:Q,,0)*G4000/10,0)*10&lt;_xlfn.XLOOKUP([1]Parameters!B4000,[1]Printers!L:L,[1]Printers!P:P,,0),ROUND(_xlfn.XLOOKUP([1]Parameters!B4000,[1]Printers!L:L,[1]Printers!Q:Q,,0)*G4000/10,0)*10,_xlfn.XLOOKUP([1]Parameters!B4000,[1]Printers!L:L,[1]Printers!P:P,,0)),"")</f>
        <v>70</v>
      </c>
      <c r="I4000" s="3" t="str" cm="1">
        <f t="array" ref="I4000">IFERROR(IF(ROW()-1&gt;COUNTA([1]!T_Printers[Printers])*COUNTA([1]!T_Resins[Resins]),"",_xlfn.IFS(ROUND(VLOOKUP(C4000,[1]!T_Resins[#Data],4,FALSE)/VLOOKUP(A4000,[1]!T_Printers[#Data],5,FALSE),1)&lt;=_xlfn.XLOOKUP(B4000,[1]Printers!L:L,[1]Printers!O:O,1,0,),ROUND(VLOOKUP(C4000,[1]!T_Resins[#Data],4,FALSE)/VLOOKUP(A4000,[1]!T_Printers[#Data],5,FALSE),1),ROUND(VLOOKUP(C4000,[1]!T_Resins[#Data],4,FALSE)/VLOOKUP(A4000,[1]!T_Printers[#Data],5,FALSE),1)&gt;_xlfn.XLOOKUP(B4000,[1]Printers!L:L,[1]Printers!O:O,1,0,),"")),"")</f>
        <v/>
      </c>
      <c r="J4000" t="str">
        <f>IFERROR(IF(ROUND(_xlfn.XLOOKUP([1]Parameters!B4000,[1]Printers!L:L,[1]Printers!Q:Q,,0)*I4000/10,0)*10&lt;_xlfn.XLOOKUP([1]Parameters!B4000,[1]Printers!L:L,[1]Printers!P:P,,0),ROUND(_xlfn.XLOOKUP([1]Parameters!B4000,[1]Printers!L:L,[1]Printers!Q:Q,,0)*I4000/10,0)*10,_xlfn.XLOOKUP([1]Parameters!B4000,[1]Printers!L:L,[1]Printers!P:P,,0)),"")</f>
        <v/>
      </c>
      <c r="K4000">
        <f>IF(SUM(E4000:J4000)&lt;&gt;0,VLOOKUP(A4000,[1]!T_Printers[#Data],10,FALSE)+VLOOKUP(C4000,[1]!T_Resins[#Data],10,FALSE),"")</f>
        <v>4</v>
      </c>
      <c r="L4000">
        <f>IF(SUM(E4000:J4000)&lt;&gt;0,VLOOKUP(A4000,[1]!T_Printers[#Data],11,FALSE),"")</f>
        <v>8</v>
      </c>
      <c r="M4000">
        <f>IF(SUM(E4000:J4000)&lt;&gt;0,VLOOKUP(C4000,[1]!T_Resins[#Data],8,FALSE),"")</f>
        <v>120</v>
      </c>
      <c r="N4000">
        <f>IF(_xlfn.XLOOKUP(B4000,[1]Printers!$L:$L,[1]Printers!$R:$R,0,0)&gt;0,[1]Parameters!M4000,IF(SUM(E4000:J4000)&lt;&gt;0,VLOOKUP(C4000,[1]!T_Resins[#Data],9,FALSE),""))</f>
        <v>180</v>
      </c>
      <c r="O4000" t="str">
        <f t="shared" si="62"/>
        <v>WanhaoD8</v>
      </c>
    </row>
    <row r="4001" spans="1:15" x14ac:dyDescent="0.25">
      <c r="A4001" t="str">
        <f t="array" ref="A4001">IF(ROW()-1&gt;COUNTA([1]!T_Printers[Printers])*COUNTA([1]!T_Resins[Resins]),"",INDEX([1]!T_Printers[Printers],INT((ROW()-2)/COUNTA([1]!T_Resins[Resins])+1)))</f>
        <v>Wanhao D8</v>
      </c>
      <c r="B4001" t="str">
        <f>_xlfn.XLOOKUP(A4001,[1]!T_Printers[Printers],[1]!T_Printers[Icon link],,0)</f>
        <v>WanhaoD8</v>
      </c>
      <c r="C4001" t="str">
        <f t="array" ref="C4001">IF(ROW()-1&gt;COUNTA([1]!T_Printers[Printers])*COUNTA([1]!T_Resins[Resins]),"",INDEX([1]!T_Resins[Resins],MOD(ROW()-2,COUNTA([1]!T_Resins[Resins]))+1))</f>
        <v>Model Resin Clear</v>
      </c>
      <c r="D4001">
        <f>IF(SUM(E4001:J4001)&lt;&gt;0,IF(ROW()-1&gt;COUNTA([1]!T_Printers[Printers])*COUNTA([1]!T_Resins[Resins]),"",2),"")</f>
        <v>2</v>
      </c>
      <c r="E4001" cm="1">
        <f t="array" ref="E4001">IFERROR(IF(ROW()-1&gt;COUNTA([1]!T_Printers[Printers])*COUNTA([1]!T_Resins[Resins]),"",_xlfn.IFS(ROUND(VLOOKUP(C4001,[1]!T_Resins[#Data],2,FALSE)/VLOOKUP(A4001,[1]!T_Printers[#Data],5,FALSE),1)&lt;=_xlfn.XLOOKUP(B4001,[1]Printers!L:L,[1]Printers!O:O,1,0,),ROUND(VLOOKUP(C4001,[1]!T_Resins[#Data],2,FALSE)/VLOOKUP(A4001,[1]!T_Printers[#Data],5,FALSE),1),ROUND(VLOOKUP(C4001,[1]!T_Resins[#Data],2,FALSE)/VLOOKUP(A4001,[1]!T_Printers[#Data],5,FALSE),1)&gt;_xlfn.XLOOKUP(B4001,[1]Printers!L:L,[1]Printers!O:O,1,0,),10)),"Используйте слой 100 мкм")</f>
        <v>5.3</v>
      </c>
      <c r="F4001">
        <f>IFERROR(IF(ROUND(_xlfn.XLOOKUP([1]Parameters!B4001,[1]Printers!L:L,[1]Printers!Q:Q,,0)*E4001/10,0)*10&lt;_xlfn.XLOOKUP([1]Parameters!B4001,[1]Printers!L:L,[1]Printers!P:P,,0),ROUND(_xlfn.XLOOKUP([1]Parameters!B4001,[1]Printers!L:L,[1]Printers!Q:Q,,0)*E4001/10,0)*10,_xlfn.XLOOKUP([1]Parameters!B4001,[1]Printers!L:L,[1]Printers!P:P,,0)),"")</f>
        <v>50</v>
      </c>
      <c r="G4001" cm="1">
        <f t="array" ref="G4001">IFERROR(IF(ROW()-1&gt;COUNTA([1]!T_Printers[Printers])*COUNTA([1]!T_Resins[Resins]),"",_xlfn.IFS(ROUND(VLOOKUP(C4001,[1]!T_Resins[#Data],3,FALSE)/VLOOKUP(A4001,[1]!T_Printers[#Data],5,FALSE),1)&lt;=_xlfn.XLOOKUP(B4001,[1]Printers!L:L,[1]Printers!O:O,1,0,),ROUND(VLOOKUP(C4001,[1]!T_Resins[#Data],3,FALSE)/VLOOKUP(A4001,[1]!T_Printers[#Data],5,FALSE),1),ROUND(VLOOKUP(C4001,[1]!T_Resins[#Data],3,FALSE)/VLOOKUP(A4001,[1]!T_Printers[#Data],5,FALSE),1)&gt;_xlfn.XLOOKUP(B4001,[1]Printers!L:L,[1]Printers!O:O,1,0,),10)),"")</f>
        <v>6.8</v>
      </c>
      <c r="H4001">
        <f>IFERROR(IF(ROUND(_xlfn.XLOOKUP([1]Parameters!B4001,[1]Printers!L:L,[1]Printers!Q:Q,,0)*G4001/10,0)*10&lt;_xlfn.XLOOKUP([1]Parameters!B4001,[1]Printers!L:L,[1]Printers!P:P,,0),ROUND(_xlfn.XLOOKUP([1]Parameters!B4001,[1]Printers!L:L,[1]Printers!Q:Q,,0)*G4001/10,0)*10,_xlfn.XLOOKUP([1]Parameters!B4001,[1]Printers!L:L,[1]Printers!P:P,,0)),"")</f>
        <v>60</v>
      </c>
      <c r="I4001" s="3" t="str" cm="1">
        <f t="array" ref="I4001">IFERROR(IF(ROW()-1&gt;COUNTA([1]!T_Printers[Printers])*COUNTA([1]!T_Resins[Resins]),"",_xlfn.IFS(ROUND(VLOOKUP(C4001,[1]!T_Resins[#Data],4,FALSE)/VLOOKUP(A4001,[1]!T_Printers[#Data],5,FALSE),1)&lt;=_xlfn.XLOOKUP(B4001,[1]Printers!L:L,[1]Printers!O:O,1,0,),ROUND(VLOOKUP(C4001,[1]!T_Resins[#Data],4,FALSE)/VLOOKUP(A4001,[1]!T_Printers[#Data],5,FALSE),1),ROUND(VLOOKUP(C4001,[1]!T_Resins[#Data],4,FALSE)/VLOOKUP(A4001,[1]!T_Printers[#Data],5,FALSE),1)&gt;_xlfn.XLOOKUP(B4001,[1]Printers!L:L,[1]Printers!O:O,1,0,),"")),"")</f>
        <v/>
      </c>
      <c r="J4001" t="str">
        <f>IFERROR(IF(ROUND(_xlfn.XLOOKUP([1]Parameters!B4001,[1]Printers!L:L,[1]Printers!Q:Q,,0)*I4001/10,0)*10&lt;_xlfn.XLOOKUP([1]Parameters!B4001,[1]Printers!L:L,[1]Printers!P:P,,0),ROUND(_xlfn.XLOOKUP([1]Parameters!B4001,[1]Printers!L:L,[1]Printers!Q:Q,,0)*I4001/10,0)*10,_xlfn.XLOOKUP([1]Parameters!B4001,[1]Printers!L:L,[1]Printers!P:P,,0)),"")</f>
        <v/>
      </c>
      <c r="K4001">
        <f>IF(SUM(E4001:J4001)&lt;&gt;0,VLOOKUP(A4001,[1]!T_Printers[#Data],10,FALSE)+VLOOKUP(C4001,[1]!T_Resins[#Data],10,FALSE),"")</f>
        <v>4</v>
      </c>
      <c r="L4001">
        <f>IF(SUM(E4001:J4001)&lt;&gt;0,VLOOKUP(A4001,[1]!T_Printers[#Data],11,FALSE),"")</f>
        <v>8</v>
      </c>
      <c r="M4001">
        <f>IF(SUM(E4001:J4001)&lt;&gt;0,VLOOKUP(C4001,[1]!T_Resins[#Data],8,FALSE),"")</f>
        <v>120</v>
      </c>
      <c r="N4001">
        <f>IF(_xlfn.XLOOKUP(B4001,[1]Printers!$L:$L,[1]Printers!$R:$R,0,0)&gt;0,[1]Parameters!M4001,IF(SUM(E4001:J4001)&lt;&gt;0,VLOOKUP(C4001,[1]!T_Resins[#Data],9,FALSE),""))</f>
        <v>180</v>
      </c>
      <c r="O4001" t="str">
        <f t="shared" si="62"/>
        <v>WanhaoD8</v>
      </c>
    </row>
    <row r="4002" spans="1:15" x14ac:dyDescent="0.25">
      <c r="A4002" t="str">
        <f t="array" ref="A4002">IF(ROW()-1&gt;COUNTA([1]!T_Printers[Printers])*COUNTA([1]!T_Resins[Resins]),"",INDEX([1]!T_Printers[Printers],INT((ROW()-2)/COUNTA([1]!T_Resins[Resins])+1)))</f>
        <v>Wanhao D8</v>
      </c>
      <c r="B4002" t="str">
        <f>_xlfn.XLOOKUP(A4002,[1]!T_Printers[Printers],[1]!T_Printers[Icon link],,0)</f>
        <v>WanhaoD8</v>
      </c>
      <c r="C4002" t="str">
        <f t="array" ref="C4002">IF(ROW()-1&gt;COUNTA([1]!T_Printers[Printers])*COUNTA([1]!T_Resins[Resins]),"",INDEX([1]!T_Resins[Resins],MOD(ROW()-2,COUNTA([1]!T_Resins[Resins]))+1))</f>
        <v>Model Resin Grey</v>
      </c>
      <c r="D4002">
        <f>IF(SUM(E4002:J4002)&lt;&gt;0,IF(ROW()-1&gt;COUNTA([1]!T_Printers[Printers])*COUNTA([1]!T_Resins[Resins]),"",2),"")</f>
        <v>2</v>
      </c>
      <c r="E4002" cm="1">
        <f t="array" ref="E4002">IFERROR(IF(ROW()-1&gt;COUNTA([1]!T_Printers[Printers])*COUNTA([1]!T_Resins[Resins]),"",_xlfn.IFS(ROUND(VLOOKUP(C4002,[1]!T_Resins[#Data],2,FALSE)/VLOOKUP(A4002,[1]!T_Printers[#Data],5,FALSE),1)&lt;=_xlfn.XLOOKUP(B4002,[1]Printers!L:L,[1]Printers!O:O,1,0,),ROUND(VLOOKUP(C4002,[1]!T_Resins[#Data],2,FALSE)/VLOOKUP(A4002,[1]!T_Printers[#Data],5,FALSE),1),ROUND(VLOOKUP(C4002,[1]!T_Resins[#Data],2,FALSE)/VLOOKUP(A4002,[1]!T_Printers[#Data],5,FALSE),1)&gt;_xlfn.XLOOKUP(B4002,[1]Printers!L:L,[1]Printers!O:O,1,0,),10)),"Используйте слой 100 мкм")</f>
        <v>7.9</v>
      </c>
      <c r="F4002">
        <f>IFERROR(IF(ROUND(_xlfn.XLOOKUP([1]Parameters!B4002,[1]Printers!L:L,[1]Printers!Q:Q,,0)*E4002/10,0)*10&lt;_xlfn.XLOOKUP([1]Parameters!B4002,[1]Printers!L:L,[1]Printers!P:P,,0),ROUND(_xlfn.XLOOKUP([1]Parameters!B4002,[1]Printers!L:L,[1]Printers!Q:Q,,0)*E4002/10,0)*10,_xlfn.XLOOKUP([1]Parameters!B4002,[1]Printers!L:L,[1]Printers!P:P,,0)),"")</f>
        <v>70</v>
      </c>
      <c r="G4002" cm="1">
        <f t="array" ref="G4002">IFERROR(IF(ROW()-1&gt;COUNTA([1]!T_Printers[Printers])*COUNTA([1]!T_Resins[Resins]),"",_xlfn.IFS(ROUND(VLOOKUP(C4002,[1]!T_Resins[#Data],3,FALSE)/VLOOKUP(A4002,[1]!T_Printers[#Data],5,FALSE),1)&lt;=_xlfn.XLOOKUP(B4002,[1]Printers!L:L,[1]Printers!O:O,1,0,),ROUND(VLOOKUP(C4002,[1]!T_Resins[#Data],3,FALSE)/VLOOKUP(A4002,[1]!T_Printers[#Data],5,FALSE),1),ROUND(VLOOKUP(C4002,[1]!T_Resins[#Data],3,FALSE)/VLOOKUP(A4002,[1]!T_Printers[#Data],5,FALSE),1)&gt;_xlfn.XLOOKUP(B4002,[1]Printers!L:L,[1]Printers!O:O,1,0,),10)),"")</f>
        <v>10.3</v>
      </c>
      <c r="H4002">
        <f>IFERROR(IF(ROUND(_xlfn.XLOOKUP([1]Parameters!B4002,[1]Printers!L:L,[1]Printers!Q:Q,,0)*G4002/10,0)*10&lt;_xlfn.XLOOKUP([1]Parameters!B4002,[1]Printers!L:L,[1]Printers!P:P,,0),ROUND(_xlfn.XLOOKUP([1]Parameters!B4002,[1]Printers!L:L,[1]Printers!Q:Q,,0)*G4002/10,0)*10,_xlfn.XLOOKUP([1]Parameters!B4002,[1]Printers!L:L,[1]Printers!P:P,,0)),"")</f>
        <v>90</v>
      </c>
      <c r="I4002" s="3" t="str" cm="1">
        <f t="array" ref="I4002">IFERROR(IF(ROW()-1&gt;COUNTA([1]!T_Printers[Printers])*COUNTA([1]!T_Resins[Resins]),"",_xlfn.IFS(ROUND(VLOOKUP(C4002,[1]!T_Resins[#Data],4,FALSE)/VLOOKUP(A4002,[1]!T_Printers[#Data],5,FALSE),1)&lt;=_xlfn.XLOOKUP(B4002,[1]Printers!L:L,[1]Printers!O:O,1,0,),ROUND(VLOOKUP(C4002,[1]!T_Resins[#Data],4,FALSE)/VLOOKUP(A4002,[1]!T_Printers[#Data],5,FALSE),1),ROUND(VLOOKUP(C4002,[1]!T_Resins[#Data],4,FALSE)/VLOOKUP(A4002,[1]!T_Printers[#Data],5,FALSE),1)&gt;_xlfn.XLOOKUP(B4002,[1]Printers!L:L,[1]Printers!O:O,1,0,),"")),"")</f>
        <v/>
      </c>
      <c r="J4002" t="str">
        <f>IFERROR(IF(ROUND(_xlfn.XLOOKUP([1]Parameters!B4002,[1]Printers!L:L,[1]Printers!Q:Q,,0)*I4002/10,0)*10&lt;_xlfn.XLOOKUP([1]Parameters!B4002,[1]Printers!L:L,[1]Printers!P:P,,0),ROUND(_xlfn.XLOOKUP([1]Parameters!B4002,[1]Printers!L:L,[1]Printers!Q:Q,,0)*I4002/10,0)*10,_xlfn.XLOOKUP([1]Parameters!B4002,[1]Printers!L:L,[1]Printers!P:P,,0)),"")</f>
        <v/>
      </c>
      <c r="K4002">
        <f>IF(SUM(E4002:J4002)&lt;&gt;0,VLOOKUP(A4002,[1]!T_Printers[#Data],10,FALSE)+VLOOKUP(C4002,[1]!T_Resins[#Data],10,FALSE),"")</f>
        <v>4</v>
      </c>
      <c r="L4002">
        <f>IF(SUM(E4002:J4002)&lt;&gt;0,VLOOKUP(A4002,[1]!T_Printers[#Data],11,FALSE),"")</f>
        <v>8</v>
      </c>
      <c r="M4002">
        <f>IF(SUM(E4002:J4002)&lt;&gt;0,VLOOKUP(C4002,[1]!T_Resins[#Data],8,FALSE),"")</f>
        <v>120</v>
      </c>
      <c r="N4002">
        <f>IF(_xlfn.XLOOKUP(B4002,[1]Printers!$L:$L,[1]Printers!$R:$R,0,0)&gt;0,[1]Parameters!M4002,IF(SUM(E4002:J4002)&lt;&gt;0,VLOOKUP(C4002,[1]!T_Resins[#Data],9,FALSE),""))</f>
        <v>180</v>
      </c>
      <c r="O4002" t="str">
        <f t="shared" si="62"/>
        <v>WanhaoD8</v>
      </c>
    </row>
    <row r="4003" spans="1:15" x14ac:dyDescent="0.25">
      <c r="A4003" t="str">
        <f t="array" ref="A4003">IF(ROW()-1&gt;COUNTA([1]!T_Printers[Printers])*COUNTA([1]!T_Resins[Resins]),"",INDEX([1]!T_Printers[Printers],INT((ROW()-2)/COUNTA([1]!T_Resins[Resins])+1)))</f>
        <v>Wanhao D8</v>
      </c>
      <c r="B4003" t="str">
        <f>_xlfn.XLOOKUP(A4003,[1]!T_Printers[Printers],[1]!T_Printers[Icon link],,0)</f>
        <v>WanhaoD8</v>
      </c>
      <c r="C4003" t="str">
        <f t="array" ref="C4003">IF(ROW()-1&gt;COUNTA([1]!T_Printers[Printers])*COUNTA([1]!T_Resins[Resins]),"",INDEX([1]!T_Resins[Resins],MOD(ROW()-2,COUNTA([1]!T_Resins[Resins]))+1))</f>
        <v>Model Resin White</v>
      </c>
      <c r="D4003">
        <f>IF(SUM(E4003:J4003)&lt;&gt;0,IF(ROW()-1&gt;COUNTA([1]!T_Printers[Printers])*COUNTA([1]!T_Resins[Resins]),"",2),"")</f>
        <v>2</v>
      </c>
      <c r="E4003" cm="1">
        <f t="array" ref="E4003">IFERROR(IF(ROW()-1&gt;COUNTA([1]!T_Printers[Printers])*COUNTA([1]!T_Resins[Resins]),"",_xlfn.IFS(ROUND(VLOOKUP(C4003,[1]!T_Resins[#Data],2,FALSE)/VLOOKUP(A4003,[1]!T_Printers[#Data],5,FALSE),1)&lt;=_xlfn.XLOOKUP(B4003,[1]Printers!L:L,[1]Printers!O:O,1,0,),ROUND(VLOOKUP(C4003,[1]!T_Resins[#Data],2,FALSE)/VLOOKUP(A4003,[1]!T_Printers[#Data],5,FALSE),1),ROUND(VLOOKUP(C4003,[1]!T_Resins[#Data],2,FALSE)/VLOOKUP(A4003,[1]!T_Printers[#Data],5,FALSE),1)&gt;_xlfn.XLOOKUP(B4003,[1]Printers!L:L,[1]Printers!O:O,1,0,),10)),"Используйте слой 100 мкм")</f>
        <v>5</v>
      </c>
      <c r="F4003">
        <f>IFERROR(IF(ROUND(_xlfn.XLOOKUP([1]Parameters!B4003,[1]Printers!L:L,[1]Printers!Q:Q,,0)*E4003/10,0)*10&lt;_xlfn.XLOOKUP([1]Parameters!B4003,[1]Printers!L:L,[1]Printers!P:P,,0),ROUND(_xlfn.XLOOKUP([1]Parameters!B4003,[1]Printers!L:L,[1]Printers!Q:Q,,0)*E4003/10,0)*10,_xlfn.XLOOKUP([1]Parameters!B4003,[1]Printers!L:L,[1]Printers!P:P,,0)),"")</f>
        <v>50</v>
      </c>
      <c r="G4003" cm="1">
        <f t="array" ref="G4003">IFERROR(IF(ROW()-1&gt;COUNTA([1]!T_Printers[Printers])*COUNTA([1]!T_Resins[Resins]),"",_xlfn.IFS(ROUND(VLOOKUP(C4003,[1]!T_Resins[#Data],3,FALSE)/VLOOKUP(A4003,[1]!T_Printers[#Data],5,FALSE),1)&lt;=_xlfn.XLOOKUP(B4003,[1]Printers!L:L,[1]Printers!O:O,1,0,),ROUND(VLOOKUP(C4003,[1]!T_Resins[#Data],3,FALSE)/VLOOKUP(A4003,[1]!T_Printers[#Data],5,FALSE),1),ROUND(VLOOKUP(C4003,[1]!T_Resins[#Data],3,FALSE)/VLOOKUP(A4003,[1]!T_Printers[#Data],5,FALSE),1)&gt;_xlfn.XLOOKUP(B4003,[1]Printers!L:L,[1]Printers!O:O,1,0,),10)),"")</f>
        <v>6.5</v>
      </c>
      <c r="H4003">
        <f>IFERROR(IF(ROUND(_xlfn.XLOOKUP([1]Parameters!B4003,[1]Printers!L:L,[1]Printers!Q:Q,,0)*G4003/10,0)*10&lt;_xlfn.XLOOKUP([1]Parameters!B4003,[1]Printers!L:L,[1]Printers!P:P,,0),ROUND(_xlfn.XLOOKUP([1]Parameters!B4003,[1]Printers!L:L,[1]Printers!Q:Q,,0)*G4003/10,0)*10,_xlfn.XLOOKUP([1]Parameters!B4003,[1]Printers!L:L,[1]Printers!P:P,,0)),"")</f>
        <v>60</v>
      </c>
      <c r="I4003" s="3" t="str" cm="1">
        <f t="array" ref="I4003">IFERROR(IF(ROW()-1&gt;COUNTA([1]!T_Printers[Printers])*COUNTA([1]!T_Resins[Resins]),"",_xlfn.IFS(ROUND(VLOOKUP(C4003,[1]!T_Resins[#Data],4,FALSE)/VLOOKUP(A4003,[1]!T_Printers[#Data],5,FALSE),1)&lt;=_xlfn.XLOOKUP(B4003,[1]Printers!L:L,[1]Printers!O:O,1,0,),ROUND(VLOOKUP(C4003,[1]!T_Resins[#Data],4,FALSE)/VLOOKUP(A4003,[1]!T_Printers[#Data],5,FALSE),1),ROUND(VLOOKUP(C4003,[1]!T_Resins[#Data],4,FALSE)/VLOOKUP(A4003,[1]!T_Printers[#Data],5,FALSE),1)&gt;_xlfn.XLOOKUP(B4003,[1]Printers!L:L,[1]Printers!O:O,1,0,),"")),"")</f>
        <v/>
      </c>
      <c r="J4003" t="str">
        <f>IFERROR(IF(ROUND(_xlfn.XLOOKUP([1]Parameters!B4003,[1]Printers!L:L,[1]Printers!Q:Q,,0)*I4003/10,0)*10&lt;_xlfn.XLOOKUP([1]Parameters!B4003,[1]Printers!L:L,[1]Printers!P:P,,0),ROUND(_xlfn.XLOOKUP([1]Parameters!B4003,[1]Printers!L:L,[1]Printers!Q:Q,,0)*I4003/10,0)*10,_xlfn.XLOOKUP([1]Parameters!B4003,[1]Printers!L:L,[1]Printers!P:P,,0)),"")</f>
        <v/>
      </c>
      <c r="K4003">
        <f>IF(SUM(E4003:J4003)&lt;&gt;0,VLOOKUP(A4003,[1]!T_Printers[#Data],10,FALSE)+VLOOKUP(C4003,[1]!T_Resins[#Data],10,FALSE),"")</f>
        <v>4</v>
      </c>
      <c r="L4003">
        <f>IF(SUM(E4003:J4003)&lt;&gt;0,VLOOKUP(A4003,[1]!T_Printers[#Data],11,FALSE),"")</f>
        <v>8</v>
      </c>
      <c r="M4003">
        <f>IF(SUM(E4003:J4003)&lt;&gt;0,VLOOKUP(C4003,[1]!T_Resins[#Data],8,FALSE),"")</f>
        <v>120</v>
      </c>
      <c r="N4003">
        <f>IF(_xlfn.XLOOKUP(B4003,[1]Printers!$L:$L,[1]Printers!$R:$R,0,0)&gt;0,[1]Parameters!M4003,IF(SUM(E4003:J4003)&lt;&gt;0,VLOOKUP(C4003,[1]!T_Resins[#Data],9,FALSE),""))</f>
        <v>180</v>
      </c>
      <c r="O4003" t="str">
        <f t="shared" si="62"/>
        <v>WanhaoD8</v>
      </c>
    </row>
    <row r="4004" spans="1:15" x14ac:dyDescent="0.25">
      <c r="A4004" t="str">
        <f t="array" ref="A4004">IF(ROW()-1&gt;COUNTA([1]!T_Printers[Printers])*COUNTA([1]!T_Resins[Resins]),"",INDEX([1]!T_Printers[Printers],INT((ROW()-2)/COUNTA([1]!T_Resins[Resins])+1)))</f>
        <v>Wanhao D8</v>
      </c>
      <c r="B4004" t="str">
        <f>_xlfn.XLOOKUP(A4004,[1]!T_Printers[Printers],[1]!T_Printers[Icon link],,0)</f>
        <v>WanhaoD8</v>
      </c>
      <c r="C4004" t="str">
        <f t="array" ref="C4004">IF(ROW()-1&gt;COUNTA([1]!T_Printers[Printers])*COUNTA([1]!T_Resins[Resins]),"",INDEX([1]!T_Resins[Resins],MOD(ROW()-2,COUNTA([1]!T_Resins[Resins]))+1))</f>
        <v>Silicone-Compatiable Model Resin (J-Model)</v>
      </c>
      <c r="D4004">
        <f>IF(SUM(E4004:J4004)&lt;&gt;0,IF(ROW()-1&gt;COUNTA([1]!T_Printers[Printers])*COUNTA([1]!T_Resins[Resins]),"",2),"")</f>
        <v>2</v>
      </c>
      <c r="E4004" cm="1">
        <f t="array" ref="E4004">IFERROR(IF(ROW()-1&gt;COUNTA([1]!T_Printers[Printers])*COUNTA([1]!T_Resins[Resins]),"",_xlfn.IFS(ROUND(VLOOKUP(C4004,[1]!T_Resins[#Data],2,FALSE)/VLOOKUP(A4004,[1]!T_Printers[#Data],5,FALSE),1)&lt;=_xlfn.XLOOKUP(B4004,[1]Printers!L:L,[1]Printers!O:O,1,0,),ROUND(VLOOKUP(C4004,[1]!T_Resins[#Data],2,FALSE)/VLOOKUP(A4004,[1]!T_Printers[#Data],5,FALSE),1),ROUND(VLOOKUP(C4004,[1]!T_Resins[#Data],2,FALSE)/VLOOKUP(A4004,[1]!T_Printers[#Data],5,FALSE),1)&gt;_xlfn.XLOOKUP(B4004,[1]Printers!L:L,[1]Printers!O:O,1,0,),10)),"Используйте слой 100 мкм")</f>
        <v>5</v>
      </c>
      <c r="F4004">
        <f>IFERROR(IF(ROUND(_xlfn.XLOOKUP([1]Parameters!B4004,[1]Printers!L:L,[1]Printers!Q:Q,,0)*E4004/10,0)*10&lt;_xlfn.XLOOKUP([1]Parameters!B4004,[1]Printers!L:L,[1]Printers!P:P,,0),ROUND(_xlfn.XLOOKUP([1]Parameters!B4004,[1]Printers!L:L,[1]Printers!Q:Q,,0)*E4004/10,0)*10,_xlfn.XLOOKUP([1]Parameters!B4004,[1]Printers!L:L,[1]Printers!P:P,,0)),"")</f>
        <v>50</v>
      </c>
      <c r="G4004" cm="1">
        <f t="array" ref="G4004">IFERROR(IF(ROW()-1&gt;COUNTA([1]!T_Printers[Printers])*COUNTA([1]!T_Resins[Resins]),"",_xlfn.IFS(ROUND(VLOOKUP(C4004,[1]!T_Resins[#Data],3,FALSE)/VLOOKUP(A4004,[1]!T_Printers[#Data],5,FALSE),1)&lt;=_xlfn.XLOOKUP(B4004,[1]Printers!L:L,[1]Printers!O:O,1,0,),ROUND(VLOOKUP(C4004,[1]!T_Resins[#Data],3,FALSE)/VLOOKUP(A4004,[1]!T_Printers[#Data],5,FALSE),1),ROUND(VLOOKUP(C4004,[1]!T_Resins[#Data],3,FALSE)/VLOOKUP(A4004,[1]!T_Printers[#Data],5,FALSE),1)&gt;_xlfn.XLOOKUP(B4004,[1]Printers!L:L,[1]Printers!O:O,1,0,),10)),"")</f>
        <v>6.5</v>
      </c>
      <c r="H4004">
        <f>IFERROR(IF(ROUND(_xlfn.XLOOKUP([1]Parameters!B4004,[1]Printers!L:L,[1]Printers!Q:Q,,0)*G4004/10,0)*10&lt;_xlfn.XLOOKUP([1]Parameters!B4004,[1]Printers!L:L,[1]Printers!P:P,,0),ROUND(_xlfn.XLOOKUP([1]Parameters!B4004,[1]Printers!L:L,[1]Printers!Q:Q,,0)*G4004/10,0)*10,_xlfn.XLOOKUP([1]Parameters!B4004,[1]Printers!L:L,[1]Printers!P:P,,0)),"")</f>
        <v>60</v>
      </c>
      <c r="I4004" s="3" t="str" cm="1">
        <f t="array" ref="I4004">IFERROR(IF(ROW()-1&gt;COUNTA([1]!T_Printers[Printers])*COUNTA([1]!T_Resins[Resins]),"",_xlfn.IFS(ROUND(VLOOKUP(C4004,[1]!T_Resins[#Data],4,FALSE)/VLOOKUP(A4004,[1]!T_Printers[#Data],5,FALSE),1)&lt;=_xlfn.XLOOKUP(B4004,[1]Printers!L:L,[1]Printers!O:O,1,0,),ROUND(VLOOKUP(C4004,[1]!T_Resins[#Data],4,FALSE)/VLOOKUP(A4004,[1]!T_Printers[#Data],5,FALSE),1),ROUND(VLOOKUP(C4004,[1]!T_Resins[#Data],4,FALSE)/VLOOKUP(A4004,[1]!T_Printers[#Data],5,FALSE),1)&gt;_xlfn.XLOOKUP(B4004,[1]Printers!L:L,[1]Printers!O:O,1,0,),"")),"")</f>
        <v/>
      </c>
      <c r="J4004" t="str">
        <f>IFERROR(IF(ROUND(_xlfn.XLOOKUP([1]Parameters!B4004,[1]Printers!L:L,[1]Printers!Q:Q,,0)*I4004/10,0)*10&lt;_xlfn.XLOOKUP([1]Parameters!B4004,[1]Printers!L:L,[1]Printers!P:P,,0),ROUND(_xlfn.XLOOKUP([1]Parameters!B4004,[1]Printers!L:L,[1]Printers!Q:Q,,0)*I4004/10,0)*10,_xlfn.XLOOKUP([1]Parameters!B4004,[1]Printers!L:L,[1]Printers!P:P,,0)),"")</f>
        <v/>
      </c>
      <c r="K4004">
        <f>IF(SUM(E4004:J4004)&lt;&gt;0,VLOOKUP(A4004,[1]!T_Printers[#Data],10,FALSE)+VLOOKUP(C4004,[1]!T_Resins[#Data],10,FALSE),"")</f>
        <v>4</v>
      </c>
      <c r="L4004">
        <f>IF(SUM(E4004:J4004)&lt;&gt;0,VLOOKUP(A4004,[1]!T_Printers[#Data],11,FALSE),"")</f>
        <v>8</v>
      </c>
      <c r="M4004">
        <f>IF(SUM(E4004:J4004)&lt;&gt;0,VLOOKUP(C4004,[1]!T_Resins[#Data],8,FALSE),"")</f>
        <v>60</v>
      </c>
      <c r="N4004">
        <f>IF(_xlfn.XLOOKUP(B4004,[1]Printers!$L:$L,[1]Printers!$R:$R,0,0)&gt;0,[1]Parameters!M4004,IF(SUM(E4004:J4004)&lt;&gt;0,VLOOKUP(C4004,[1]!T_Resins[#Data],9,FALSE),""))</f>
        <v>60</v>
      </c>
      <c r="O4004" t="str">
        <f t="shared" si="62"/>
        <v>WanhaoD8</v>
      </c>
    </row>
    <row r="4005" spans="1:15" x14ac:dyDescent="0.25">
      <c r="A4005" t="str">
        <f t="array" ref="A4005">IF(ROW()-1&gt;COUNTA([1]!T_Printers[Printers])*COUNTA([1]!T_Resins[Resins]),"",INDEX([1]!T_Printers[Printers],INT((ROW()-2)/COUNTA([1]!T_Resins[Resins])+1)))</f>
        <v>Wanhao D8</v>
      </c>
      <c r="B4005" t="str">
        <f>_xlfn.XLOOKUP(A4005,[1]!T_Printers[Printers],[1]!T_Printers[Icon link],,0)</f>
        <v>WanhaoD8</v>
      </c>
      <c r="C4005" t="str">
        <f t="array" ref="C4005">IF(ROW()-1&gt;COUNTA([1]!T_Printers[Printers])*COUNTA([1]!T_Resins[Resins]),"",INDEX([1]!T_Resins[Resins],MOD(ROW()-2,COUNTA([1]!T_Resins[Resins]))+1))</f>
        <v>Silicone-Like Black</v>
      </c>
      <c r="D4005">
        <f>IF(SUM(E4005:J4005)&lt;&gt;0,IF(ROW()-1&gt;COUNTA([1]!T_Printers[Printers])*COUNTA([1]!T_Resins[Resins]),"",2),"")</f>
        <v>2</v>
      </c>
      <c r="E4005" cm="1">
        <f t="array" ref="E4005">IFERROR(IF(ROW()-1&gt;COUNTA([1]!T_Printers[Printers])*COUNTA([1]!T_Resins[Resins]),"",_xlfn.IFS(ROUND(VLOOKUP(C4005,[1]!T_Resins[#Data],2,FALSE)/VLOOKUP(A4005,[1]!T_Printers[#Data],5,FALSE),1)&lt;=_xlfn.XLOOKUP(B4005,[1]Printers!L:L,[1]Printers!O:O,1,0,),ROUND(VLOOKUP(C4005,[1]!T_Resins[#Data],2,FALSE)/VLOOKUP(A4005,[1]!T_Printers[#Data],5,FALSE),1),ROUND(VLOOKUP(C4005,[1]!T_Resins[#Data],2,FALSE)/VLOOKUP(A4005,[1]!T_Printers[#Data],5,FALSE),1)&gt;_xlfn.XLOOKUP(B4005,[1]Printers!L:L,[1]Printers!O:O,1,0,),10)),"Используйте слой 100 мкм")</f>
        <v>11.9</v>
      </c>
      <c r="F4005">
        <f>IFERROR(IF(ROUND(_xlfn.XLOOKUP([1]Parameters!B4005,[1]Printers!L:L,[1]Printers!Q:Q,,0)*E4005/10,0)*10&lt;_xlfn.XLOOKUP([1]Parameters!B4005,[1]Printers!L:L,[1]Printers!P:P,,0),ROUND(_xlfn.XLOOKUP([1]Parameters!B4005,[1]Printers!L:L,[1]Printers!Q:Q,,0)*E4005/10,0)*10,_xlfn.XLOOKUP([1]Parameters!B4005,[1]Printers!L:L,[1]Printers!P:P,,0)),"")</f>
        <v>100</v>
      </c>
      <c r="G4005" cm="1">
        <f t="array" ref="G4005">IFERROR(IF(ROW()-1&gt;COUNTA([1]!T_Printers[Printers])*COUNTA([1]!T_Resins[Resins]),"",_xlfn.IFS(ROUND(VLOOKUP(C4005,[1]!T_Resins[#Data],3,FALSE)/VLOOKUP(A4005,[1]!T_Printers[#Data],5,FALSE),1)&lt;=_xlfn.XLOOKUP(B4005,[1]Printers!L:L,[1]Printers!O:O,1,0,),ROUND(VLOOKUP(C4005,[1]!T_Resins[#Data],3,FALSE)/VLOOKUP(A4005,[1]!T_Printers[#Data],5,FALSE),1),ROUND(VLOOKUP(C4005,[1]!T_Resins[#Data],3,FALSE)/VLOOKUP(A4005,[1]!T_Printers[#Data],5,FALSE),1)&gt;_xlfn.XLOOKUP(B4005,[1]Printers!L:L,[1]Printers!O:O,1,0,),10)),"")</f>
        <v>15.5</v>
      </c>
      <c r="H4005">
        <f>IFERROR(IF(ROUND(_xlfn.XLOOKUP([1]Parameters!B4005,[1]Printers!L:L,[1]Printers!Q:Q,,0)*G4005/10,0)*10&lt;_xlfn.XLOOKUP([1]Parameters!B4005,[1]Printers!L:L,[1]Printers!P:P,,0),ROUND(_xlfn.XLOOKUP([1]Parameters!B4005,[1]Printers!L:L,[1]Printers!Q:Q,,0)*G4005/10,0)*10,_xlfn.XLOOKUP([1]Parameters!B4005,[1]Printers!L:L,[1]Printers!P:P,,0)),"")</f>
        <v>100</v>
      </c>
      <c r="I4005" s="3" t="str" cm="1">
        <f t="array" ref="I4005">IFERROR(IF(ROW()-1&gt;COUNTA([1]!T_Printers[Printers])*COUNTA([1]!T_Resins[Resins]),"",_xlfn.IFS(ROUND(VLOOKUP(C4005,[1]!T_Resins[#Data],4,FALSE)/VLOOKUP(A4005,[1]!T_Printers[#Data],5,FALSE),1)&lt;=_xlfn.XLOOKUP(B4005,[1]Printers!L:L,[1]Printers!O:O,1,0,),ROUND(VLOOKUP(C4005,[1]!T_Resins[#Data],4,FALSE)/VLOOKUP(A4005,[1]!T_Printers[#Data],5,FALSE),1),ROUND(VLOOKUP(C4005,[1]!T_Resins[#Data],4,FALSE)/VLOOKUP(A4005,[1]!T_Printers[#Data],5,FALSE),1)&gt;_xlfn.XLOOKUP(B4005,[1]Printers!L:L,[1]Printers!O:O,1,0,),"")),"")</f>
        <v/>
      </c>
      <c r="J4005" t="str">
        <f>IFERROR(IF(ROUND(_xlfn.XLOOKUP([1]Parameters!B4005,[1]Printers!L:L,[1]Printers!Q:Q,,0)*I4005/10,0)*10&lt;_xlfn.XLOOKUP([1]Parameters!B4005,[1]Printers!L:L,[1]Printers!P:P,,0),ROUND(_xlfn.XLOOKUP([1]Parameters!B4005,[1]Printers!L:L,[1]Printers!Q:Q,,0)*I4005/10,0)*10,_xlfn.XLOOKUP([1]Parameters!B4005,[1]Printers!L:L,[1]Printers!P:P,,0)),"")</f>
        <v/>
      </c>
      <c r="K4005">
        <f>IF(SUM(E4005:J4005)&lt;&gt;0,VLOOKUP(A4005,[1]!T_Printers[#Data],10,FALSE)+VLOOKUP(C4005,[1]!T_Resins[#Data],10,FALSE),"")</f>
        <v>4</v>
      </c>
      <c r="L4005">
        <f>IF(SUM(E4005:J4005)&lt;&gt;0,VLOOKUP(A4005,[1]!T_Printers[#Data],11,FALSE),"")</f>
        <v>8</v>
      </c>
      <c r="M4005">
        <f>IF(SUM(E4005:J4005)&lt;&gt;0,VLOOKUP(C4005,[1]!T_Resins[#Data],8,FALSE),"")</f>
        <v>60</v>
      </c>
      <c r="N4005">
        <f>IF(_xlfn.XLOOKUP(B4005,[1]Printers!$L:$L,[1]Printers!$R:$R,0,0)&gt;0,[1]Parameters!M4005,IF(SUM(E4005:J4005)&lt;&gt;0,VLOOKUP(C4005,[1]!T_Resins[#Data],9,FALSE),""))</f>
        <v>60</v>
      </c>
      <c r="O4005" t="str">
        <f t="shared" si="62"/>
        <v>WanhaoD8</v>
      </c>
    </row>
    <row r="4006" spans="1:15" x14ac:dyDescent="0.25">
      <c r="A4006" t="str">
        <f t="array" ref="A4006">IF(ROW()-1&gt;COUNTA([1]!T_Printers[Printers])*COUNTA([1]!T_Resins[Resins]),"",INDEX([1]!T_Printers[Printers],INT((ROW()-2)/COUNTA([1]!T_Resins[Resins])+1)))</f>
        <v>Wanhao Gadoso GR1</v>
      </c>
      <c r="B4006" t="str">
        <f>_xlfn.XLOOKUP(A4006,[1]!T_Printers[Printers],[1]!T_Printers[Icon link],,0)</f>
        <v>WanhaoGadosoGR1</v>
      </c>
      <c r="C4006" t="str">
        <f t="array" ref="C4006">IF(ROW()-1&gt;COUNTA([1]!T_Printers[Printers])*COUNTA([1]!T_Resins[Resins]),"",INDEX([1]!T_Resins[Resins],MOD(ROW()-2,COUNTA([1]!T_Resins[Resins]))+1))</f>
        <v>Basic Red</v>
      </c>
      <c r="D4006">
        <f>IF(SUM(E4006:J4006)&lt;&gt;0,IF(ROW()-1&gt;COUNTA([1]!T_Printers[Printers])*COUNTA([1]!T_Resins[Resins]),"",2),"")</f>
        <v>2</v>
      </c>
      <c r="E4006" cm="1">
        <f t="array" ref="E4006">IFERROR(IF(ROW()-1&gt;COUNTA([1]!T_Printers[Printers])*COUNTA([1]!T_Resins[Resins]),"",_xlfn.IFS(ROUND(VLOOKUP(C4006,[1]!T_Resins[#Data],2,FALSE)/VLOOKUP(A4006,[1]!T_Printers[#Data],5,FALSE),1)&lt;=_xlfn.XLOOKUP(B4006,[1]Printers!L:L,[1]Printers!O:O,1,0,),ROUND(VLOOKUP(C4006,[1]!T_Resins[#Data],2,FALSE)/VLOOKUP(A4006,[1]!T_Printers[#Data],5,FALSE),1),ROUND(VLOOKUP(C4006,[1]!T_Resins[#Data],2,FALSE)/VLOOKUP(A4006,[1]!T_Printers[#Data],5,FALSE),1)&gt;_xlfn.XLOOKUP(B4006,[1]Printers!L:L,[1]Printers!O:O,1,0,),10)),"Используйте слой 100 мкм")</f>
        <v>11.5</v>
      </c>
      <c r="F4006">
        <f>IFERROR(IF(ROUND(_xlfn.XLOOKUP([1]Parameters!B4006,[1]Printers!L:L,[1]Printers!Q:Q,,0)*E4006/10,0)*10&lt;_xlfn.XLOOKUP([1]Parameters!B4006,[1]Printers!L:L,[1]Printers!P:P,,0),ROUND(_xlfn.XLOOKUP([1]Parameters!B4006,[1]Printers!L:L,[1]Printers!Q:Q,,0)*E4006/10,0)*10,_xlfn.XLOOKUP([1]Parameters!B4006,[1]Printers!L:L,[1]Printers!P:P,,0)),"")</f>
        <v>100</v>
      </c>
      <c r="G4006" cm="1">
        <f t="array" ref="G4006">IFERROR(IF(ROW()-1&gt;COUNTA([1]!T_Printers[Printers])*COUNTA([1]!T_Resins[Resins]),"",_xlfn.IFS(ROUND(VLOOKUP(C4006,[1]!T_Resins[#Data],3,FALSE)/VLOOKUP(A4006,[1]!T_Printers[#Data],5,FALSE),1)&lt;=_xlfn.XLOOKUP(B4006,[1]Printers!L:L,[1]Printers!O:O,1,0,),ROUND(VLOOKUP(C4006,[1]!T_Resins[#Data],3,FALSE)/VLOOKUP(A4006,[1]!T_Printers[#Data],5,FALSE),1),ROUND(VLOOKUP(C4006,[1]!T_Resins[#Data],3,FALSE)/VLOOKUP(A4006,[1]!T_Printers[#Data],5,FALSE),1)&gt;_xlfn.XLOOKUP(B4006,[1]Printers!L:L,[1]Printers!O:O,1,0,),10)),"")</f>
        <v>15</v>
      </c>
      <c r="H4006">
        <f>IFERROR(IF(ROUND(_xlfn.XLOOKUP([1]Parameters!B4006,[1]Printers!L:L,[1]Printers!Q:Q,,0)*G4006/10,0)*10&lt;_xlfn.XLOOKUP([1]Parameters!B4006,[1]Printers!L:L,[1]Printers!P:P,,0),ROUND(_xlfn.XLOOKUP([1]Parameters!B4006,[1]Printers!L:L,[1]Printers!Q:Q,,0)*G4006/10,0)*10,_xlfn.XLOOKUP([1]Parameters!B4006,[1]Printers!L:L,[1]Printers!P:P,,0)),"")</f>
        <v>100</v>
      </c>
      <c r="I4006" s="3" t="str" cm="1">
        <f t="array" ref="I4006">IFERROR(IF(ROW()-1&gt;COUNTA([1]!T_Printers[Printers])*COUNTA([1]!T_Resins[Resins]),"",_xlfn.IFS(ROUND(VLOOKUP(C4006,[1]!T_Resins[#Data],4,FALSE)/VLOOKUP(A4006,[1]!T_Printers[#Data],5,FALSE),1)&lt;=_xlfn.XLOOKUP(B4006,[1]Printers!L:L,[1]Printers!O:O,1,0,),ROUND(VLOOKUP(C4006,[1]!T_Resins[#Data],4,FALSE)/VLOOKUP(A4006,[1]!T_Printers[#Data],5,FALSE),1),ROUND(VLOOKUP(C4006,[1]!T_Resins[#Data],4,FALSE)/VLOOKUP(A4006,[1]!T_Printers[#Data],5,FALSE),1)&gt;_xlfn.XLOOKUP(B4006,[1]Printers!L:L,[1]Printers!O:O,1,0,),"")),"")</f>
        <v/>
      </c>
      <c r="J4006" t="str">
        <f>IFERROR(IF(ROUND(_xlfn.XLOOKUP([1]Parameters!B4006,[1]Printers!L:L,[1]Printers!Q:Q,,0)*I4006/10,0)*10&lt;_xlfn.XLOOKUP([1]Parameters!B4006,[1]Printers!L:L,[1]Printers!P:P,,0),ROUND(_xlfn.XLOOKUP([1]Parameters!B4006,[1]Printers!L:L,[1]Printers!Q:Q,,0)*I4006/10,0)*10,_xlfn.XLOOKUP([1]Parameters!B4006,[1]Printers!L:L,[1]Printers!P:P,,0)),"")</f>
        <v/>
      </c>
      <c r="K4006">
        <f>IF(SUM(E4006:J4006)&lt;&gt;0,VLOOKUP(A4006,[1]!T_Printers[#Data],10,FALSE)+VLOOKUP(C4006,[1]!T_Resins[#Data],10,FALSE),"")</f>
        <v>4</v>
      </c>
      <c r="L4006">
        <f>IF(SUM(E4006:J4006)&lt;&gt;0,VLOOKUP(A4006,[1]!T_Printers[#Data],11,FALSE),"")</f>
        <v>8</v>
      </c>
      <c r="M4006">
        <f>IF(SUM(E4006:J4006)&lt;&gt;0,VLOOKUP(C4006,[1]!T_Resins[#Data],8,FALSE),"")</f>
        <v>120</v>
      </c>
      <c r="N4006">
        <f>IF(_xlfn.XLOOKUP(B4006,[1]Printers!$L:$L,[1]Printers!$R:$R,0,0)&gt;0,[1]Parameters!M4006,IF(SUM(E4006:J4006)&lt;&gt;0,VLOOKUP(C4006,[1]!T_Resins[#Data],9,FALSE),""))</f>
        <v>180</v>
      </c>
      <c r="O4006" t="str">
        <f t="shared" si="62"/>
        <v>WanhaoGadosoGR1</v>
      </c>
    </row>
    <row r="4007" spans="1:15" x14ac:dyDescent="0.25">
      <c r="A4007" t="str">
        <f t="array" ref="A4007">IF(ROW()-1&gt;COUNTA([1]!T_Printers[Printers])*COUNTA([1]!T_Resins[Resins]),"",INDEX([1]!T_Printers[Printers],INT((ROW()-2)/COUNTA([1]!T_Resins[Resins])+1)))</f>
        <v>Wanhao Gadoso GR1</v>
      </c>
      <c r="B4007" t="str">
        <f>_xlfn.XLOOKUP(A4007,[1]!T_Printers[Printers],[1]!T_Printers[Icon link],,0)</f>
        <v>WanhaoGadosoGR1</v>
      </c>
      <c r="C4007" t="str">
        <f t="array" ref="C4007">IF(ROW()-1&gt;COUNTA([1]!T_Printers[Printers])*COUNTA([1]!T_Resins[Resins]),"",INDEX([1]!T_Resins[Resins],MOD(ROW()-2,COUNTA([1]!T_Resins[Resins]))+1))</f>
        <v>Demo Bone</v>
      </c>
      <c r="D4007">
        <f>IF(SUM(E4007:J4007)&lt;&gt;0,IF(ROW()-1&gt;COUNTA([1]!T_Printers[Printers])*COUNTA([1]!T_Resins[Resins]),"",2),"")</f>
        <v>2</v>
      </c>
      <c r="E4007" cm="1">
        <f t="array" ref="E4007">IFERROR(IF(ROW()-1&gt;COUNTA([1]!T_Printers[Printers])*COUNTA([1]!T_Resins[Resins]),"",_xlfn.IFS(ROUND(VLOOKUP(C4007,[1]!T_Resins[#Data],2,FALSE)/VLOOKUP(A4007,[1]!T_Printers[#Data],5,FALSE),1)&lt;=_xlfn.XLOOKUP(B4007,[1]Printers!L:L,[1]Printers!O:O,1,0,),ROUND(VLOOKUP(C4007,[1]!T_Resins[#Data],2,FALSE)/VLOOKUP(A4007,[1]!T_Printers[#Data],5,FALSE),1),ROUND(VLOOKUP(C4007,[1]!T_Resins[#Data],2,FALSE)/VLOOKUP(A4007,[1]!T_Printers[#Data],5,FALSE),1)&gt;_xlfn.XLOOKUP(B4007,[1]Printers!L:L,[1]Printers!O:O,1,0,),10)),"Используйте слой 100 мкм")</f>
        <v>11.2</v>
      </c>
      <c r="F4007">
        <f>IFERROR(IF(ROUND(_xlfn.XLOOKUP([1]Parameters!B4007,[1]Printers!L:L,[1]Printers!Q:Q,,0)*E4007/10,0)*10&lt;_xlfn.XLOOKUP([1]Parameters!B4007,[1]Printers!L:L,[1]Printers!P:P,,0),ROUND(_xlfn.XLOOKUP([1]Parameters!B4007,[1]Printers!L:L,[1]Printers!Q:Q,,0)*E4007/10,0)*10,_xlfn.XLOOKUP([1]Parameters!B4007,[1]Printers!L:L,[1]Printers!P:P,,0)),"")</f>
        <v>100</v>
      </c>
      <c r="G4007" cm="1">
        <f t="array" ref="G4007">IFERROR(IF(ROW()-1&gt;COUNTA([1]!T_Printers[Printers])*COUNTA([1]!T_Resins[Resins]),"",_xlfn.IFS(ROUND(VLOOKUP(C4007,[1]!T_Resins[#Data],3,FALSE)/VLOOKUP(A4007,[1]!T_Printers[#Data],5,FALSE),1)&lt;=_xlfn.XLOOKUP(B4007,[1]Printers!L:L,[1]Printers!O:O,1,0,),ROUND(VLOOKUP(C4007,[1]!T_Resins[#Data],3,FALSE)/VLOOKUP(A4007,[1]!T_Printers[#Data],5,FALSE),1),ROUND(VLOOKUP(C4007,[1]!T_Resins[#Data],3,FALSE)/VLOOKUP(A4007,[1]!T_Printers[#Data],5,FALSE),1)&gt;_xlfn.XLOOKUP(B4007,[1]Printers!L:L,[1]Printers!O:O,1,0,),10)),"")</f>
        <v>14.7</v>
      </c>
      <c r="H4007">
        <f>IFERROR(IF(ROUND(_xlfn.XLOOKUP([1]Parameters!B4007,[1]Printers!L:L,[1]Printers!Q:Q,,0)*G4007/10,0)*10&lt;_xlfn.XLOOKUP([1]Parameters!B4007,[1]Printers!L:L,[1]Printers!P:P,,0),ROUND(_xlfn.XLOOKUP([1]Parameters!B4007,[1]Printers!L:L,[1]Printers!Q:Q,,0)*G4007/10,0)*10,_xlfn.XLOOKUP([1]Parameters!B4007,[1]Printers!L:L,[1]Printers!P:P,,0)),"")</f>
        <v>100</v>
      </c>
      <c r="I4007" s="3" t="str" cm="1">
        <f t="array" ref="I4007">IFERROR(IF(ROW()-1&gt;COUNTA([1]!T_Printers[Printers])*COUNTA([1]!T_Resins[Resins]),"",_xlfn.IFS(ROUND(VLOOKUP(C4007,[1]!T_Resins[#Data],4,FALSE)/VLOOKUP(A4007,[1]!T_Printers[#Data],5,FALSE),1)&lt;=_xlfn.XLOOKUP(B4007,[1]Printers!L:L,[1]Printers!O:O,1,0,),ROUND(VLOOKUP(C4007,[1]!T_Resins[#Data],4,FALSE)/VLOOKUP(A4007,[1]!T_Printers[#Data],5,FALSE),1),ROUND(VLOOKUP(C4007,[1]!T_Resins[#Data],4,FALSE)/VLOOKUP(A4007,[1]!T_Printers[#Data],5,FALSE),1)&gt;_xlfn.XLOOKUP(B4007,[1]Printers!L:L,[1]Printers!O:O,1,0,),"")),"")</f>
        <v/>
      </c>
      <c r="J4007" t="str">
        <f>IFERROR(IF(ROUND(_xlfn.XLOOKUP([1]Parameters!B4007,[1]Printers!L:L,[1]Printers!Q:Q,,0)*I4007/10,0)*10&lt;_xlfn.XLOOKUP([1]Parameters!B4007,[1]Printers!L:L,[1]Printers!P:P,,0),ROUND(_xlfn.XLOOKUP([1]Parameters!B4007,[1]Printers!L:L,[1]Printers!Q:Q,,0)*I4007/10,0)*10,_xlfn.XLOOKUP([1]Parameters!B4007,[1]Printers!L:L,[1]Printers!P:P,,0)),"")</f>
        <v/>
      </c>
      <c r="K4007">
        <f>IF(SUM(E4007:J4007)&lt;&gt;0,VLOOKUP(A4007,[1]!T_Printers[#Data],10,FALSE)+VLOOKUP(C4007,[1]!T_Resins[#Data],10,FALSE),"")</f>
        <v>5</v>
      </c>
      <c r="L4007">
        <f>IF(SUM(E4007:J4007)&lt;&gt;0,VLOOKUP(A4007,[1]!T_Printers[#Data],11,FALSE),"")</f>
        <v>8</v>
      </c>
      <c r="M4007">
        <f>IF(SUM(E4007:J4007)&lt;&gt;0,VLOOKUP(C4007,[1]!T_Resins[#Data],8,FALSE),"")</f>
        <v>120</v>
      </c>
      <c r="N4007">
        <f>IF(_xlfn.XLOOKUP(B4007,[1]Printers!$L:$L,[1]Printers!$R:$R,0,0)&gt;0,[1]Parameters!M4007,IF(SUM(E4007:J4007)&lt;&gt;0,VLOOKUP(C4007,[1]!T_Resins[#Data],9,FALSE),""))</f>
        <v>180</v>
      </c>
      <c r="O4007" t="str">
        <f t="shared" si="62"/>
        <v>WanhaoGadosoGR1</v>
      </c>
    </row>
    <row r="4008" spans="1:15" x14ac:dyDescent="0.25">
      <c r="A4008" t="str">
        <f t="array" ref="A4008">IF(ROW()-1&gt;COUNTA([1]!T_Printers[Printers])*COUNTA([1]!T_Resins[Resins]),"",INDEX([1]!T_Printers[Printers],INT((ROW()-2)/COUNTA([1]!T_Resins[Resins])+1)))</f>
        <v>Wanhao Gadoso GR1</v>
      </c>
      <c r="B4008" t="str">
        <f>_xlfn.XLOOKUP(A4008,[1]!T_Printers[Printers],[1]!T_Printers[Icon link],,0)</f>
        <v>WanhaoGadosoGR1</v>
      </c>
      <c r="C4008" t="str">
        <f t="array" ref="C4008">IF(ROW()-1&gt;COUNTA([1]!T_Printers[Printers])*COUNTA([1]!T_Resins[Resins]),"",INDEX([1]!T_Resins[Resins],MOD(ROW()-2,COUNTA([1]!T_Resins[Resins]))+1))</f>
        <v xml:space="preserve">Dental Bleach (Обновленная версия) </v>
      </c>
      <c r="D4008">
        <f>IF(SUM(E4008:J4008)&lt;&gt;0,IF(ROW()-1&gt;COUNTA([1]!T_Printers[Printers])*COUNTA([1]!T_Resins[Resins]),"",2),"")</f>
        <v>2</v>
      </c>
      <c r="E4008" cm="1">
        <f t="array" ref="E4008">IFERROR(IF(ROW()-1&gt;COUNTA([1]!T_Printers[Printers])*COUNTA([1]!T_Resins[Resins]),"",_xlfn.IFS(ROUND(VLOOKUP(C4008,[1]!T_Resins[#Data],2,FALSE)/VLOOKUP(A4008,[1]!T_Printers[#Data],5,FALSE),1)&lt;=_xlfn.XLOOKUP(B4008,[1]Printers!L:L,[1]Printers!O:O,1,0,),ROUND(VLOOKUP(C4008,[1]!T_Resins[#Data],2,FALSE)/VLOOKUP(A4008,[1]!T_Printers[#Data],5,FALSE),1),ROUND(VLOOKUP(C4008,[1]!T_Resins[#Data],2,FALSE)/VLOOKUP(A4008,[1]!T_Printers[#Data],5,FALSE),1)&gt;_xlfn.XLOOKUP(B4008,[1]Printers!L:L,[1]Printers!O:O,1,0,),10)),"Используйте слой 100 мкм")</f>
        <v>25.8</v>
      </c>
      <c r="F4008">
        <f>IFERROR(IF(ROUND(_xlfn.XLOOKUP([1]Parameters!B4008,[1]Printers!L:L,[1]Printers!Q:Q,,0)*E4008/10,0)*10&lt;_xlfn.XLOOKUP([1]Parameters!B4008,[1]Printers!L:L,[1]Printers!P:P,,0),ROUND(_xlfn.XLOOKUP([1]Parameters!B4008,[1]Printers!L:L,[1]Printers!Q:Q,,0)*E4008/10,0)*10,_xlfn.XLOOKUP([1]Parameters!B4008,[1]Printers!L:L,[1]Printers!P:P,,0)),"")</f>
        <v>100</v>
      </c>
      <c r="G4008" cm="1">
        <f t="array" ref="G4008">IFERROR(IF(ROW()-1&gt;COUNTA([1]!T_Printers[Printers])*COUNTA([1]!T_Resins[Resins]),"",_xlfn.IFS(ROUND(VLOOKUP(C4008,[1]!T_Resins[#Data],3,FALSE)/VLOOKUP(A4008,[1]!T_Printers[#Data],5,FALSE),1)&lt;=_xlfn.XLOOKUP(B4008,[1]Printers!L:L,[1]Printers!O:O,1,0,),ROUND(VLOOKUP(C4008,[1]!T_Resins[#Data],3,FALSE)/VLOOKUP(A4008,[1]!T_Printers[#Data],5,FALSE),1),ROUND(VLOOKUP(C4008,[1]!T_Resins[#Data],3,FALSE)/VLOOKUP(A4008,[1]!T_Printers[#Data],5,FALSE),1)&gt;_xlfn.XLOOKUP(B4008,[1]Printers!L:L,[1]Printers!O:O,1,0,),10)),"")</f>
        <v>33.6</v>
      </c>
      <c r="H4008">
        <f>IFERROR(IF(ROUND(_xlfn.XLOOKUP([1]Parameters!B4008,[1]Printers!L:L,[1]Printers!Q:Q,,0)*G4008/10,0)*10&lt;_xlfn.XLOOKUP([1]Parameters!B4008,[1]Printers!L:L,[1]Printers!P:P,,0),ROUND(_xlfn.XLOOKUP([1]Parameters!B4008,[1]Printers!L:L,[1]Printers!Q:Q,,0)*G4008/10,0)*10,_xlfn.XLOOKUP([1]Parameters!B4008,[1]Printers!L:L,[1]Printers!P:P,,0)),"")</f>
        <v>100</v>
      </c>
      <c r="I4008" s="3" t="str" cm="1">
        <f t="array" ref="I4008">IFERROR(IF(ROW()-1&gt;COUNTA([1]!T_Printers[Printers])*COUNTA([1]!T_Resins[Resins]),"",_xlfn.IFS(ROUND(VLOOKUP(C4008,[1]!T_Resins[#Data],4,FALSE)/VLOOKUP(A4008,[1]!T_Printers[#Data],5,FALSE),1)&lt;=_xlfn.XLOOKUP(B4008,[1]Printers!L:L,[1]Printers!O:O,1,0,),ROUND(VLOOKUP(C4008,[1]!T_Resins[#Data],4,FALSE)/VLOOKUP(A4008,[1]!T_Printers[#Data],5,FALSE),1),ROUND(VLOOKUP(C4008,[1]!T_Resins[#Data],4,FALSE)/VLOOKUP(A4008,[1]!T_Printers[#Data],5,FALSE),1)&gt;_xlfn.XLOOKUP(B4008,[1]Printers!L:L,[1]Printers!O:O,1,0,),"")),"")</f>
        <v/>
      </c>
      <c r="J4008" t="str">
        <f>IFERROR(IF(ROUND(_xlfn.XLOOKUP([1]Parameters!B4008,[1]Printers!L:L,[1]Printers!Q:Q,,0)*I4008/10,0)*10&lt;_xlfn.XLOOKUP([1]Parameters!B4008,[1]Printers!L:L,[1]Printers!P:P,,0),ROUND(_xlfn.XLOOKUP([1]Parameters!B4008,[1]Printers!L:L,[1]Printers!Q:Q,,0)*I4008/10,0)*10,_xlfn.XLOOKUP([1]Parameters!B4008,[1]Printers!L:L,[1]Printers!P:P,,0)),"")</f>
        <v/>
      </c>
      <c r="K4008">
        <f>IF(SUM(E4008:J4008)&lt;&gt;0,VLOOKUP(A4008,[1]!T_Printers[#Data],10,FALSE)+VLOOKUP(C4008,[1]!T_Resins[#Data],10,FALSE),"")</f>
        <v>5</v>
      </c>
      <c r="L4008">
        <f>IF(SUM(E4008:J4008)&lt;&gt;0,VLOOKUP(A4008,[1]!T_Printers[#Data],11,FALSE),"")</f>
        <v>8</v>
      </c>
      <c r="M4008">
        <f>IF(SUM(E4008:J4008)&lt;&gt;0,VLOOKUP(C4008,[1]!T_Resins[#Data],8,FALSE),"")</f>
        <v>120</v>
      </c>
      <c r="N4008">
        <f>IF(_xlfn.XLOOKUP(B4008,[1]Printers!$L:$L,[1]Printers!$R:$R,0,0)&gt;0,[1]Parameters!M4008,IF(SUM(E4008:J4008)&lt;&gt;0,VLOOKUP(C4008,[1]!T_Resins[#Data],9,FALSE),""))</f>
        <v>180</v>
      </c>
      <c r="O4008" t="str">
        <f t="shared" si="62"/>
        <v>WanhaoGadosoGR1</v>
      </c>
    </row>
    <row r="4009" spans="1:15" x14ac:dyDescent="0.25">
      <c r="A4009" t="str">
        <f t="array" ref="A4009">IF(ROW()-1&gt;COUNTA([1]!T_Printers[Printers])*COUNTA([1]!T_Resins[Resins]),"",INDEX([1]!T_Printers[Printers],INT((ROW()-2)/COUNTA([1]!T_Resins[Resins])+1)))</f>
        <v>Wanhao Gadoso GR1</v>
      </c>
      <c r="B4009" t="str">
        <f>_xlfn.XLOOKUP(A4009,[1]!T_Printers[Printers],[1]!T_Printers[Icon link],,0)</f>
        <v>WanhaoGadosoGR1</v>
      </c>
      <c r="C4009" t="str">
        <f t="array" ref="C4009">IF(ROW()-1&gt;COUNTA([1]!T_Printers[Printers])*COUNTA([1]!T_Resins[Resins]),"",INDEX([1]!T_Resins[Resins],MOD(ROW()-2,COUNTA([1]!T_Resins[Resins]))+1))</f>
        <v>Dental Bleach Pro</v>
      </c>
      <c r="D4009">
        <f>IF(SUM(E4009:J4009)&lt;&gt;0,IF(ROW()-1&gt;COUNTA([1]!T_Printers[Printers])*COUNTA([1]!T_Resins[Resins]),"",2),"")</f>
        <v>2</v>
      </c>
      <c r="E4009" cm="1">
        <f t="array" ref="E4009">IFERROR(IF(ROW()-1&gt;COUNTA([1]!T_Printers[Printers])*COUNTA([1]!T_Resins[Resins]),"",_xlfn.IFS(ROUND(VLOOKUP(C4009,[1]!T_Resins[#Data],2,FALSE)/VLOOKUP(A4009,[1]!T_Printers[#Data],5,FALSE),1)&lt;=_xlfn.XLOOKUP(B4009,[1]Printers!L:L,[1]Printers!O:O,1,0,),ROUND(VLOOKUP(C4009,[1]!T_Resins[#Data],2,FALSE)/VLOOKUP(A4009,[1]!T_Printers[#Data],5,FALSE),1),ROUND(VLOOKUP(C4009,[1]!T_Resins[#Data],2,FALSE)/VLOOKUP(A4009,[1]!T_Printers[#Data],5,FALSE),1)&gt;_xlfn.XLOOKUP(B4009,[1]Printers!L:L,[1]Printers!O:O,1,0,),10)),"Используйте слой 100 мкм")</f>
        <v>19.100000000000001</v>
      </c>
      <c r="F4009">
        <f>IFERROR(IF(ROUND(_xlfn.XLOOKUP([1]Parameters!B4009,[1]Printers!L:L,[1]Printers!Q:Q,,0)*E4009/10,0)*10&lt;_xlfn.XLOOKUP([1]Parameters!B4009,[1]Printers!L:L,[1]Printers!P:P,,0),ROUND(_xlfn.XLOOKUP([1]Parameters!B4009,[1]Printers!L:L,[1]Printers!Q:Q,,0)*E4009/10,0)*10,_xlfn.XLOOKUP([1]Parameters!B4009,[1]Printers!L:L,[1]Printers!P:P,,0)),"")</f>
        <v>100</v>
      </c>
      <c r="G4009" cm="1">
        <f t="array" ref="G4009">IFERROR(IF(ROW()-1&gt;COUNTA([1]!T_Printers[Printers])*COUNTA([1]!T_Resins[Resins]),"",_xlfn.IFS(ROUND(VLOOKUP(C4009,[1]!T_Resins[#Data],3,FALSE)/VLOOKUP(A4009,[1]!T_Printers[#Data],5,FALSE),1)&lt;=_xlfn.XLOOKUP(B4009,[1]Printers!L:L,[1]Printers!O:O,1,0,),ROUND(VLOOKUP(C4009,[1]!T_Resins[#Data],3,FALSE)/VLOOKUP(A4009,[1]!T_Printers[#Data],5,FALSE),1),ROUND(VLOOKUP(C4009,[1]!T_Resins[#Data],3,FALSE)/VLOOKUP(A4009,[1]!T_Printers[#Data],5,FALSE),1)&gt;_xlfn.XLOOKUP(B4009,[1]Printers!L:L,[1]Printers!O:O,1,0,),10)),"")</f>
        <v>24.9</v>
      </c>
      <c r="H4009">
        <f>IFERROR(IF(ROUND(_xlfn.XLOOKUP([1]Parameters!B4009,[1]Printers!L:L,[1]Printers!Q:Q,,0)*G4009/10,0)*10&lt;_xlfn.XLOOKUP([1]Parameters!B4009,[1]Printers!L:L,[1]Printers!P:P,,0),ROUND(_xlfn.XLOOKUP([1]Parameters!B4009,[1]Printers!L:L,[1]Printers!Q:Q,,0)*G4009/10,0)*10,_xlfn.XLOOKUP([1]Parameters!B4009,[1]Printers!L:L,[1]Printers!P:P,,0)),"")</f>
        <v>100</v>
      </c>
      <c r="I4009" s="3" t="str" cm="1">
        <f t="array" ref="I4009">IFERROR(IF(ROW()-1&gt;COUNTA([1]!T_Printers[Printers])*COUNTA([1]!T_Resins[Resins]),"",_xlfn.IFS(ROUND(VLOOKUP(C4009,[1]!T_Resins[#Data],4,FALSE)/VLOOKUP(A4009,[1]!T_Printers[#Data],5,FALSE),1)&lt;=_xlfn.XLOOKUP(B4009,[1]Printers!L:L,[1]Printers!O:O,1,0,),ROUND(VLOOKUP(C4009,[1]!T_Resins[#Data],4,FALSE)/VLOOKUP(A4009,[1]!T_Printers[#Data],5,FALSE),1),ROUND(VLOOKUP(C4009,[1]!T_Resins[#Data],4,FALSE)/VLOOKUP(A4009,[1]!T_Printers[#Data],5,FALSE),1)&gt;_xlfn.XLOOKUP(B4009,[1]Printers!L:L,[1]Printers!O:O,1,0,),"")),"")</f>
        <v/>
      </c>
      <c r="J4009" t="str">
        <f>IFERROR(IF(ROUND(_xlfn.XLOOKUP([1]Parameters!B4009,[1]Printers!L:L,[1]Printers!Q:Q,,0)*I4009/10,0)*10&lt;_xlfn.XLOOKUP([1]Parameters!B4009,[1]Printers!L:L,[1]Printers!P:P,,0),ROUND(_xlfn.XLOOKUP([1]Parameters!B4009,[1]Printers!L:L,[1]Printers!Q:Q,,0)*I4009/10,0)*10,_xlfn.XLOOKUP([1]Parameters!B4009,[1]Printers!L:L,[1]Printers!P:P,,0)),"")</f>
        <v/>
      </c>
      <c r="K4009">
        <f>IF(SUM(E4009:J4009)&lt;&gt;0,VLOOKUP(A4009,[1]!T_Printers[#Data],10,FALSE)+VLOOKUP(C4009,[1]!T_Resins[#Data],10,FALSE),"")</f>
        <v>4</v>
      </c>
      <c r="L4009">
        <f>IF(SUM(E4009:J4009)&lt;&gt;0,VLOOKUP(A4009,[1]!T_Printers[#Data],11,FALSE),"")</f>
        <v>8</v>
      </c>
      <c r="M4009">
        <f>IF(SUM(E4009:J4009)&lt;&gt;0,VLOOKUP(C4009,[1]!T_Resins[#Data],8,FALSE),"")</f>
        <v>120</v>
      </c>
      <c r="N4009">
        <f>IF(_xlfn.XLOOKUP(B4009,[1]Printers!$L:$L,[1]Printers!$R:$R,0,0)&gt;0,[1]Parameters!M4009,IF(SUM(E4009:J4009)&lt;&gt;0,VLOOKUP(C4009,[1]!T_Resins[#Data],9,FALSE),""))</f>
        <v>180</v>
      </c>
      <c r="O4009" t="str">
        <f t="shared" si="62"/>
        <v>WanhaoGadosoGR1</v>
      </c>
    </row>
    <row r="4010" spans="1:15" x14ac:dyDescent="0.25">
      <c r="A4010" t="str">
        <f t="array" ref="A4010">IF(ROW()-1&gt;COUNTA([1]!T_Printers[Printers])*COUNTA([1]!T_Resins[Resins]),"",INDEX([1]!T_Printers[Printers],INT((ROW()-2)/COUNTA([1]!T_Resins[Resins])+1)))</f>
        <v>Wanhao Gadoso GR1</v>
      </c>
      <c r="B4010" t="str">
        <f>_xlfn.XLOOKUP(A4010,[1]!T_Printers[Printers],[1]!T_Printers[Icon link],,0)</f>
        <v>WanhaoGadosoGR1</v>
      </c>
      <c r="C4010" t="str">
        <f t="array" ref="C4010">IF(ROW()-1&gt;COUNTA([1]!T_Printers[Printers])*COUNTA([1]!T_Resins[Resins]),"",INDEX([1]!T_Resins[Resins],MOD(ROW()-2,COUNTA([1]!T_Resins[Resins]))+1))</f>
        <v>Dental Cast Cherry Pro</v>
      </c>
      <c r="D4010">
        <f>IF(SUM(E4010:J4010)&lt;&gt;0,IF(ROW()-1&gt;COUNTA([1]!T_Printers[Printers])*COUNTA([1]!T_Resins[Resins]),"",2),"")</f>
        <v>2</v>
      </c>
      <c r="E4010" cm="1">
        <f t="array" ref="E4010">IFERROR(IF(ROW()-1&gt;COUNTA([1]!T_Printers[Printers])*COUNTA([1]!T_Resins[Resins]),"",_xlfn.IFS(ROUND(VLOOKUP(C4010,[1]!T_Resins[#Data],2,FALSE)/VLOOKUP(A4010,[1]!T_Printers[#Data],5,FALSE),1)&lt;=_xlfn.XLOOKUP(B4010,[1]Printers!L:L,[1]Printers!O:O,1,0,),ROUND(VLOOKUP(C4010,[1]!T_Resins[#Data],2,FALSE)/VLOOKUP(A4010,[1]!T_Printers[#Data],5,FALSE),1),ROUND(VLOOKUP(C4010,[1]!T_Resins[#Data],2,FALSE)/VLOOKUP(A4010,[1]!T_Printers[#Data],5,FALSE),1)&gt;_xlfn.XLOOKUP(B4010,[1]Printers!L:L,[1]Printers!O:O,1,0,),10)),"Используйте слой 100 мкм")</f>
        <v>26.3</v>
      </c>
      <c r="F4010">
        <f>IFERROR(IF(ROUND(_xlfn.XLOOKUP([1]Parameters!B4010,[1]Printers!L:L,[1]Printers!Q:Q,,0)*E4010/10,0)*10&lt;_xlfn.XLOOKUP([1]Parameters!B4010,[1]Printers!L:L,[1]Printers!P:P,,0),ROUND(_xlfn.XLOOKUP([1]Parameters!B4010,[1]Printers!L:L,[1]Printers!Q:Q,,0)*E4010/10,0)*10,_xlfn.XLOOKUP([1]Parameters!B4010,[1]Printers!L:L,[1]Printers!P:P,,0)),"")</f>
        <v>100</v>
      </c>
      <c r="G4010" t="str" cm="1">
        <f t="array" ref="G4010">IFERROR(IF(ROW()-1&gt;COUNTA([1]!T_Printers[Printers])*COUNTA([1]!T_Resins[Resins]),"",_xlfn.IFS(ROUND(VLOOKUP(C4010,[1]!T_Resins[#Data],3,FALSE)/VLOOKUP(A4010,[1]!T_Printers[#Data],5,FALSE),1)&lt;=_xlfn.XLOOKUP(B4010,[1]Printers!L:L,[1]Printers!O:O,1,0,),ROUND(VLOOKUP(C4010,[1]!T_Resins[#Data],3,FALSE)/VLOOKUP(A4010,[1]!T_Printers[#Data],5,FALSE),1),ROUND(VLOOKUP(C4010,[1]!T_Resins[#Data],3,FALSE)/VLOOKUP(A4010,[1]!T_Printers[#Data],5,FALSE),1)&gt;_xlfn.XLOOKUP(B4010,[1]Printers!L:L,[1]Printers!O:O,1,0,),10)),"")</f>
        <v/>
      </c>
      <c r="H4010" t="str">
        <f>IFERROR(IF(ROUND(_xlfn.XLOOKUP([1]Parameters!B4010,[1]Printers!L:L,[1]Printers!Q:Q,,0)*G4010/10,0)*10&lt;_xlfn.XLOOKUP([1]Parameters!B4010,[1]Printers!L:L,[1]Printers!P:P,,0),ROUND(_xlfn.XLOOKUP([1]Parameters!B4010,[1]Printers!L:L,[1]Printers!Q:Q,,0)*G4010/10,0)*10,_xlfn.XLOOKUP([1]Parameters!B4010,[1]Printers!L:L,[1]Printers!P:P,,0)),"")</f>
        <v/>
      </c>
      <c r="I4010" s="3" t="str" cm="1">
        <f t="array" ref="I4010">IFERROR(IF(ROW()-1&gt;COUNTA([1]!T_Printers[Printers])*COUNTA([1]!T_Resins[Resins]),"",_xlfn.IFS(ROUND(VLOOKUP(C4010,[1]!T_Resins[#Data],4,FALSE)/VLOOKUP(A4010,[1]!T_Printers[#Data],5,FALSE),1)&lt;=_xlfn.XLOOKUP(B4010,[1]Printers!L:L,[1]Printers!O:O,1,0,),ROUND(VLOOKUP(C4010,[1]!T_Resins[#Data],4,FALSE)/VLOOKUP(A4010,[1]!T_Printers[#Data],5,FALSE),1),ROUND(VLOOKUP(C4010,[1]!T_Resins[#Data],4,FALSE)/VLOOKUP(A4010,[1]!T_Printers[#Data],5,FALSE),1)&gt;_xlfn.XLOOKUP(B4010,[1]Printers!L:L,[1]Printers!O:O,1,0,),"")),"")</f>
        <v/>
      </c>
      <c r="J4010" t="str">
        <f>IFERROR(IF(ROUND(_xlfn.XLOOKUP([1]Parameters!B4010,[1]Printers!L:L,[1]Printers!Q:Q,,0)*I4010/10,0)*10&lt;_xlfn.XLOOKUP([1]Parameters!B4010,[1]Printers!L:L,[1]Printers!P:P,,0),ROUND(_xlfn.XLOOKUP([1]Parameters!B4010,[1]Printers!L:L,[1]Printers!Q:Q,,0)*I4010/10,0)*10,_xlfn.XLOOKUP([1]Parameters!B4010,[1]Printers!L:L,[1]Printers!P:P,,0)),"")</f>
        <v/>
      </c>
      <c r="K4010">
        <f>IF(SUM(E4010:J4010)&lt;&gt;0,VLOOKUP(A4010,[1]!T_Printers[#Data],10,FALSE)+VLOOKUP(C4010,[1]!T_Resins[#Data],10,FALSE),"")</f>
        <v>4</v>
      </c>
      <c r="L4010">
        <f>IF(SUM(E4010:J4010)&lt;&gt;0,VLOOKUP(A4010,[1]!T_Printers[#Data],11,FALSE),"")</f>
        <v>8</v>
      </c>
      <c r="M4010">
        <f>IF(SUM(E4010:J4010)&lt;&gt;0,VLOOKUP(C4010,[1]!T_Resins[#Data],8,FALSE),"")</f>
        <v>60</v>
      </c>
      <c r="N4010">
        <f>IF(_xlfn.XLOOKUP(B4010,[1]Printers!$L:$L,[1]Printers!$R:$R,0,0)&gt;0,[1]Parameters!M4010,IF(SUM(E4010:J4010)&lt;&gt;0,VLOOKUP(C4010,[1]!T_Resins[#Data],9,FALSE),""))</f>
        <v>60</v>
      </c>
      <c r="O4010" t="str">
        <f t="shared" si="62"/>
        <v>WanhaoGadosoGR1</v>
      </c>
    </row>
    <row r="4011" spans="1:15" x14ac:dyDescent="0.25">
      <c r="A4011" t="str">
        <f t="array" ref="A4011">IF(ROW()-1&gt;COUNTA([1]!T_Printers[Printers])*COUNTA([1]!T_Resins[Resins]),"",INDEX([1]!T_Printers[Printers],INT((ROW()-2)/COUNTA([1]!T_Resins[Resins])+1)))</f>
        <v>Wanhao Gadoso GR1</v>
      </c>
      <c r="B4011" t="str">
        <f>_xlfn.XLOOKUP(A4011,[1]!T_Printers[Printers],[1]!T_Printers[Icon link],,0)</f>
        <v>WanhaoGadosoGR1</v>
      </c>
      <c r="C4011" t="str">
        <f t="array" ref="C4011">IF(ROW()-1&gt;COUNTA([1]!T_Printers[Printers])*COUNTA([1]!T_Resins[Resins]),"",INDEX([1]!T_Resins[Resins],MOD(ROW()-2,COUNTA([1]!T_Resins[Resins]))+1))</f>
        <v>Dental Cast Cherry</v>
      </c>
      <c r="D4011">
        <f>IF(SUM(E4011:J4011)&lt;&gt;0,IF(ROW()-1&gt;COUNTA([1]!T_Printers[Printers])*COUNTA([1]!T_Resins[Resins]),"",2),"")</f>
        <v>2</v>
      </c>
      <c r="E4011" cm="1">
        <f t="array" ref="E4011">IFERROR(IF(ROW()-1&gt;COUNTA([1]!T_Printers[Printers])*COUNTA([1]!T_Resins[Resins]),"",_xlfn.IFS(ROUND(VLOOKUP(C4011,[1]!T_Resins[#Data],2,FALSE)/VLOOKUP(A4011,[1]!T_Printers[#Data],5,FALSE),1)&lt;=_xlfn.XLOOKUP(B4011,[1]Printers!L:L,[1]Printers!O:O,1,0,),ROUND(VLOOKUP(C4011,[1]!T_Resins[#Data],2,FALSE)/VLOOKUP(A4011,[1]!T_Printers[#Data],5,FALSE),1),ROUND(VLOOKUP(C4011,[1]!T_Resins[#Data],2,FALSE)/VLOOKUP(A4011,[1]!T_Printers[#Data],5,FALSE),1)&gt;_xlfn.XLOOKUP(B4011,[1]Printers!L:L,[1]Printers!O:O,1,0,),10)),"Используйте слой 100 мкм")</f>
        <v>23.1</v>
      </c>
      <c r="F4011">
        <f>IFERROR(IF(ROUND(_xlfn.XLOOKUP([1]Parameters!B4011,[1]Printers!L:L,[1]Printers!Q:Q,,0)*E4011/10,0)*10&lt;_xlfn.XLOOKUP([1]Parameters!B4011,[1]Printers!L:L,[1]Printers!P:P,,0),ROUND(_xlfn.XLOOKUP([1]Parameters!B4011,[1]Printers!L:L,[1]Printers!Q:Q,,0)*E4011/10,0)*10,_xlfn.XLOOKUP([1]Parameters!B4011,[1]Printers!L:L,[1]Printers!P:P,,0)),"")</f>
        <v>100</v>
      </c>
      <c r="G4011" cm="1">
        <f t="array" ref="G4011">IFERROR(IF(ROW()-1&gt;COUNTA([1]!T_Printers[Printers])*COUNTA([1]!T_Resins[Resins]),"",_xlfn.IFS(ROUND(VLOOKUP(C4011,[1]!T_Resins[#Data],3,FALSE)/VLOOKUP(A4011,[1]!T_Printers[#Data],5,FALSE),1)&lt;=_xlfn.XLOOKUP(B4011,[1]Printers!L:L,[1]Printers!O:O,1,0,),ROUND(VLOOKUP(C4011,[1]!T_Resins[#Data],3,FALSE)/VLOOKUP(A4011,[1]!T_Printers[#Data],5,FALSE),1),ROUND(VLOOKUP(C4011,[1]!T_Resins[#Data],3,FALSE)/VLOOKUP(A4011,[1]!T_Printers[#Data],5,FALSE),1)&gt;_xlfn.XLOOKUP(B4011,[1]Printers!L:L,[1]Printers!O:O,1,0,),10)),"")</f>
        <v>30</v>
      </c>
      <c r="H4011">
        <f>IFERROR(IF(ROUND(_xlfn.XLOOKUP([1]Parameters!B4011,[1]Printers!L:L,[1]Printers!Q:Q,,0)*G4011/10,0)*10&lt;_xlfn.XLOOKUP([1]Parameters!B4011,[1]Printers!L:L,[1]Printers!P:P,,0),ROUND(_xlfn.XLOOKUP([1]Parameters!B4011,[1]Printers!L:L,[1]Printers!Q:Q,,0)*G4011/10,0)*10,_xlfn.XLOOKUP([1]Parameters!B4011,[1]Printers!L:L,[1]Printers!P:P,,0)),"")</f>
        <v>100</v>
      </c>
      <c r="I4011" s="3" t="str" cm="1">
        <f t="array" ref="I4011">IFERROR(IF(ROW()-1&gt;COUNTA([1]!T_Printers[Printers])*COUNTA([1]!T_Resins[Resins]),"",_xlfn.IFS(ROUND(VLOOKUP(C4011,[1]!T_Resins[#Data],4,FALSE)/VLOOKUP(A4011,[1]!T_Printers[#Data],5,FALSE),1)&lt;=_xlfn.XLOOKUP(B4011,[1]Printers!L:L,[1]Printers!O:O,1,0,),ROUND(VLOOKUP(C4011,[1]!T_Resins[#Data],4,FALSE)/VLOOKUP(A4011,[1]!T_Printers[#Data],5,FALSE),1),ROUND(VLOOKUP(C4011,[1]!T_Resins[#Data],4,FALSE)/VLOOKUP(A4011,[1]!T_Printers[#Data],5,FALSE),1)&gt;_xlfn.XLOOKUP(B4011,[1]Printers!L:L,[1]Printers!O:O,1,0,),"")),"")</f>
        <v/>
      </c>
      <c r="J4011" t="str">
        <f>IFERROR(IF(ROUND(_xlfn.XLOOKUP([1]Parameters!B4011,[1]Printers!L:L,[1]Printers!Q:Q,,0)*I4011/10,0)*10&lt;_xlfn.XLOOKUP([1]Parameters!B4011,[1]Printers!L:L,[1]Printers!P:P,,0),ROUND(_xlfn.XLOOKUP([1]Parameters!B4011,[1]Printers!L:L,[1]Printers!Q:Q,,0)*I4011/10,0)*10,_xlfn.XLOOKUP([1]Parameters!B4011,[1]Printers!L:L,[1]Printers!P:P,,0)),"")</f>
        <v/>
      </c>
      <c r="K4011">
        <f>IF(SUM(E4011:J4011)&lt;&gt;0,VLOOKUP(A4011,[1]!T_Printers[#Data],10,FALSE)+VLOOKUP(C4011,[1]!T_Resins[#Data],10,FALSE),"")</f>
        <v>4</v>
      </c>
      <c r="L4011">
        <f>IF(SUM(E4011:J4011)&lt;&gt;0,VLOOKUP(A4011,[1]!T_Printers[#Data],11,FALSE),"")</f>
        <v>8</v>
      </c>
      <c r="M4011">
        <f>IF(SUM(E4011:J4011)&lt;&gt;0,VLOOKUP(C4011,[1]!T_Resins[#Data],8,FALSE),"")</f>
        <v>60</v>
      </c>
      <c r="N4011">
        <f>IF(_xlfn.XLOOKUP(B4011,[1]Printers!$L:$L,[1]Printers!$R:$R,0,0)&gt;0,[1]Parameters!M4011,IF(SUM(E4011:J4011)&lt;&gt;0,VLOOKUP(C4011,[1]!T_Resins[#Data],9,FALSE),""))</f>
        <v>60</v>
      </c>
      <c r="O4011" t="str">
        <f t="shared" si="62"/>
        <v>WanhaoGadosoGR1</v>
      </c>
    </row>
    <row r="4012" spans="1:15" x14ac:dyDescent="0.25">
      <c r="A4012" t="str">
        <f t="array" ref="A4012">IF(ROW()-1&gt;COUNTA([1]!T_Printers[Printers])*COUNTA([1]!T_Resins[Resins]),"",INDEX([1]!T_Printers[Printers],INT((ROW()-2)/COUNTA([1]!T_Resins[Resins])+1)))</f>
        <v>Wanhao Gadoso GR1</v>
      </c>
      <c r="B4012" t="str">
        <f>_xlfn.XLOOKUP(A4012,[1]!T_Printers[Printers],[1]!T_Printers[Icon link],,0)</f>
        <v>WanhaoGadosoGR1</v>
      </c>
      <c r="C4012" t="str">
        <f t="array" ref="C4012">IF(ROW()-1&gt;COUNTA([1]!T_Printers[Printers])*COUNTA([1]!T_Resins[Resins]),"",INDEX([1]!T_Resins[Resins],MOD(ROW()-2,COUNTA([1]!T_Resins[Resins]))+1))</f>
        <v>Dental Clear</v>
      </c>
      <c r="D4012">
        <f>IF(SUM(E4012:J4012)&lt;&gt;0,IF(ROW()-1&gt;COUNTA([1]!T_Printers[Printers])*COUNTA([1]!T_Resins[Resins]),"",2),"")</f>
        <v>2</v>
      </c>
      <c r="E4012" cm="1">
        <f t="array" ref="E4012">IFERROR(IF(ROW()-1&gt;COUNTA([1]!T_Printers[Printers])*COUNTA([1]!T_Resins[Resins]),"",_xlfn.IFS(ROUND(VLOOKUP(C4012,[1]!T_Resins[#Data],2,FALSE)/VLOOKUP(A4012,[1]!T_Printers[#Data],5,FALSE),1)&lt;=_xlfn.XLOOKUP(B4012,[1]Printers!L:L,[1]Printers!O:O,1,0,),ROUND(VLOOKUP(C4012,[1]!T_Resins[#Data],2,FALSE)/VLOOKUP(A4012,[1]!T_Printers[#Data],5,FALSE),1),ROUND(VLOOKUP(C4012,[1]!T_Resins[#Data],2,FALSE)/VLOOKUP(A4012,[1]!T_Printers[#Data],5,FALSE),1)&gt;_xlfn.XLOOKUP(B4012,[1]Printers!L:L,[1]Printers!O:O,1,0,),10)),"Используйте слой 100 мкм")</f>
        <v>13</v>
      </c>
      <c r="F4012">
        <f>IFERROR(IF(ROUND(_xlfn.XLOOKUP([1]Parameters!B4012,[1]Printers!L:L,[1]Printers!Q:Q,,0)*E4012/10,0)*10&lt;_xlfn.XLOOKUP([1]Parameters!B4012,[1]Printers!L:L,[1]Printers!P:P,,0),ROUND(_xlfn.XLOOKUP([1]Parameters!B4012,[1]Printers!L:L,[1]Printers!Q:Q,,0)*E4012/10,0)*10,_xlfn.XLOOKUP([1]Parameters!B4012,[1]Printers!L:L,[1]Printers!P:P,,0)),"")</f>
        <v>100</v>
      </c>
      <c r="G4012" cm="1">
        <f t="array" ref="G4012">IFERROR(IF(ROW()-1&gt;COUNTA([1]!T_Printers[Printers])*COUNTA([1]!T_Resins[Resins]),"",_xlfn.IFS(ROUND(VLOOKUP(C4012,[1]!T_Resins[#Data],3,FALSE)/VLOOKUP(A4012,[1]!T_Printers[#Data],5,FALSE),1)&lt;=_xlfn.XLOOKUP(B4012,[1]Printers!L:L,[1]Printers!O:O,1,0,),ROUND(VLOOKUP(C4012,[1]!T_Resins[#Data],3,FALSE)/VLOOKUP(A4012,[1]!T_Printers[#Data],5,FALSE),1),ROUND(VLOOKUP(C4012,[1]!T_Resins[#Data],3,FALSE)/VLOOKUP(A4012,[1]!T_Printers[#Data],5,FALSE),1)&gt;_xlfn.XLOOKUP(B4012,[1]Printers!L:L,[1]Printers!O:O,1,0,),10)),"")</f>
        <v>16.899999999999999</v>
      </c>
      <c r="H4012">
        <f>IFERROR(IF(ROUND(_xlfn.XLOOKUP([1]Parameters!B4012,[1]Printers!L:L,[1]Printers!Q:Q,,0)*G4012/10,0)*10&lt;_xlfn.XLOOKUP([1]Parameters!B4012,[1]Printers!L:L,[1]Printers!P:P,,0),ROUND(_xlfn.XLOOKUP([1]Parameters!B4012,[1]Printers!L:L,[1]Printers!Q:Q,,0)*G4012/10,0)*10,_xlfn.XLOOKUP([1]Parameters!B4012,[1]Printers!L:L,[1]Printers!P:P,,0)),"")</f>
        <v>100</v>
      </c>
      <c r="I4012" s="3" t="str" cm="1">
        <f t="array" ref="I4012">IFERROR(IF(ROW()-1&gt;COUNTA([1]!T_Printers[Printers])*COUNTA([1]!T_Resins[Resins]),"",_xlfn.IFS(ROUND(VLOOKUP(C4012,[1]!T_Resins[#Data],4,FALSE)/VLOOKUP(A4012,[1]!T_Printers[#Data],5,FALSE),1)&lt;=_xlfn.XLOOKUP(B4012,[1]Printers!L:L,[1]Printers!O:O,1,0,),ROUND(VLOOKUP(C4012,[1]!T_Resins[#Data],4,FALSE)/VLOOKUP(A4012,[1]!T_Printers[#Data],5,FALSE),1),ROUND(VLOOKUP(C4012,[1]!T_Resins[#Data],4,FALSE)/VLOOKUP(A4012,[1]!T_Printers[#Data],5,FALSE),1)&gt;_xlfn.XLOOKUP(B4012,[1]Printers!L:L,[1]Printers!O:O,1,0,),"")),"")</f>
        <v/>
      </c>
      <c r="J4012" t="str">
        <f>IFERROR(IF(ROUND(_xlfn.XLOOKUP([1]Parameters!B4012,[1]Printers!L:L,[1]Printers!Q:Q,,0)*I4012/10,0)*10&lt;_xlfn.XLOOKUP([1]Parameters!B4012,[1]Printers!L:L,[1]Printers!P:P,,0),ROUND(_xlfn.XLOOKUP([1]Parameters!B4012,[1]Printers!L:L,[1]Printers!Q:Q,,0)*I4012/10,0)*10,_xlfn.XLOOKUP([1]Parameters!B4012,[1]Printers!L:L,[1]Printers!P:P,,0)),"")</f>
        <v/>
      </c>
      <c r="K4012">
        <f>IF(SUM(E4012:J4012)&lt;&gt;0,VLOOKUP(A4012,[1]!T_Printers[#Data],10,FALSE)+VLOOKUP(C4012,[1]!T_Resins[#Data],10,FALSE),"")</f>
        <v>4</v>
      </c>
      <c r="L4012">
        <f>IF(SUM(E4012:J4012)&lt;&gt;0,VLOOKUP(A4012,[1]!T_Printers[#Data],11,FALSE),"")</f>
        <v>8</v>
      </c>
      <c r="M4012">
        <f>IF(SUM(E4012:J4012)&lt;&gt;0,VLOOKUP(C4012,[1]!T_Resins[#Data],8,FALSE),"")</f>
        <v>120</v>
      </c>
      <c r="N4012">
        <f>IF(_xlfn.XLOOKUP(B4012,[1]Printers!$L:$L,[1]Printers!$R:$R,0,0)&gt;0,[1]Parameters!M4012,IF(SUM(E4012:J4012)&lt;&gt;0,VLOOKUP(C4012,[1]!T_Resins[#Data],9,FALSE),""))</f>
        <v>180</v>
      </c>
      <c r="O4012" t="str">
        <f t="shared" si="62"/>
        <v>WanhaoGadosoGR1</v>
      </c>
    </row>
    <row r="4013" spans="1:15" x14ac:dyDescent="0.25">
      <c r="A4013" t="str">
        <f t="array" ref="A4013">IF(ROW()-1&gt;COUNTA([1]!T_Printers[Printers])*COUNTA([1]!T_Resins[Resins]),"",INDEX([1]!T_Printers[Printers],INT((ROW()-2)/COUNTA([1]!T_Resins[Resins])+1)))</f>
        <v>Wanhao Gadoso GR1</v>
      </c>
      <c r="B4013" t="str">
        <f>_xlfn.XLOOKUP(A4013,[1]!T_Printers[Printers],[1]!T_Printers[Icon link],,0)</f>
        <v>WanhaoGadosoGR1</v>
      </c>
      <c r="C4013" t="str">
        <f t="array" ref="C4013">IF(ROW()-1&gt;COUNTA([1]!T_Printers[Printers])*COUNTA([1]!T_Resins[Resins]),"",INDEX([1]!T_Resins[Resins],MOD(ROW()-2,COUNTA([1]!T_Resins[Resins]))+1))</f>
        <v>Dental Clear Pro</v>
      </c>
      <c r="D4013">
        <f>IF(SUM(E4013:J4013)&lt;&gt;0,IF(ROW()-1&gt;COUNTA([1]!T_Printers[Printers])*COUNTA([1]!T_Resins[Resins]),"",2),"")</f>
        <v>2</v>
      </c>
      <c r="E4013" t="str" cm="1">
        <f t="array" ref="E4013">IFERROR(IF(ROW()-1&gt;COUNTA([1]!T_Printers[Printers])*COUNTA([1]!T_Resins[Resins]),"",_xlfn.IFS(ROUND(VLOOKUP(C4013,[1]!T_Resins[#Data],2,FALSE)/VLOOKUP(A4013,[1]!T_Printers[#Data],5,FALSE),1)&lt;=_xlfn.XLOOKUP(B4013,[1]Printers!L:L,[1]Printers!O:O,1,0,),ROUND(VLOOKUP(C4013,[1]!T_Resins[#Data],2,FALSE)/VLOOKUP(A4013,[1]!T_Printers[#Data],5,FALSE),1),ROUND(VLOOKUP(C4013,[1]!T_Resins[#Data],2,FALSE)/VLOOKUP(A4013,[1]!T_Printers[#Data],5,FALSE),1)&gt;_xlfn.XLOOKUP(B4013,[1]Printers!L:L,[1]Printers!O:O,1,0,),10)),"Используйте слой 100 мкм")</f>
        <v>Используйте слой 100 мкм</v>
      </c>
      <c r="F4013" t="str">
        <f>IFERROR(IF(ROUND(_xlfn.XLOOKUP([1]Parameters!B4013,[1]Printers!L:L,[1]Printers!Q:Q,,0)*E4013/10,0)*10&lt;_xlfn.XLOOKUP([1]Parameters!B4013,[1]Printers!L:L,[1]Printers!P:P,,0),ROUND(_xlfn.XLOOKUP([1]Parameters!B4013,[1]Printers!L:L,[1]Printers!Q:Q,,0)*E4013/10,0)*10,_xlfn.XLOOKUP([1]Parameters!B4013,[1]Printers!L:L,[1]Printers!P:P,,0)),"")</f>
        <v/>
      </c>
      <c r="G4013" cm="1">
        <f t="array" ref="G4013">IFERROR(IF(ROW()-1&gt;COUNTA([1]!T_Printers[Printers])*COUNTA([1]!T_Resins[Resins]),"",_xlfn.IFS(ROUND(VLOOKUP(C4013,[1]!T_Resins[#Data],3,FALSE)/VLOOKUP(A4013,[1]!T_Printers[#Data],5,FALSE),1)&lt;=_xlfn.XLOOKUP(B4013,[1]Printers!L:L,[1]Printers!O:O,1,0,),ROUND(VLOOKUP(C4013,[1]!T_Resins[#Data],3,FALSE)/VLOOKUP(A4013,[1]!T_Printers[#Data],5,FALSE),1),ROUND(VLOOKUP(C4013,[1]!T_Resins[#Data],3,FALSE)/VLOOKUP(A4013,[1]!T_Printers[#Data],5,FALSE),1)&gt;_xlfn.XLOOKUP(B4013,[1]Printers!L:L,[1]Printers!O:O,1,0,),10)),"")</f>
        <v>27.3</v>
      </c>
      <c r="H4013">
        <f>IFERROR(IF(ROUND(_xlfn.XLOOKUP([1]Parameters!B4013,[1]Printers!L:L,[1]Printers!Q:Q,,0)*G4013/10,0)*10&lt;_xlfn.XLOOKUP([1]Parameters!B4013,[1]Printers!L:L,[1]Printers!P:P,,0),ROUND(_xlfn.XLOOKUP([1]Parameters!B4013,[1]Printers!L:L,[1]Printers!Q:Q,,0)*G4013/10,0)*10,_xlfn.XLOOKUP([1]Parameters!B4013,[1]Printers!L:L,[1]Printers!P:P,,0)),"")</f>
        <v>100</v>
      </c>
      <c r="I4013" s="3" cm="1">
        <f t="array" ref="I4013">IFERROR(IF(ROW()-1&gt;COUNTA([1]!T_Printers[Printers])*COUNTA([1]!T_Resins[Resins]),"",_xlfn.IFS(ROUND(VLOOKUP(C4013,[1]!T_Resins[#Data],4,FALSE)/VLOOKUP(A4013,[1]!T_Printers[#Data],5,FALSE),1)&lt;=_xlfn.XLOOKUP(B4013,[1]Printers!L:L,[1]Printers!O:O,1,0,),ROUND(VLOOKUP(C4013,[1]!T_Resins[#Data],4,FALSE)/VLOOKUP(A4013,[1]!T_Printers[#Data],5,FALSE),1),ROUND(VLOOKUP(C4013,[1]!T_Resins[#Data],4,FALSE)/VLOOKUP(A4013,[1]!T_Printers[#Data],5,FALSE),1)&gt;_xlfn.XLOOKUP(B4013,[1]Printers!L:L,[1]Printers!O:O,1,0,),"")),"")</f>
        <v>35.5</v>
      </c>
      <c r="J4013">
        <f>IFERROR(IF(ROUND(_xlfn.XLOOKUP([1]Parameters!B4013,[1]Printers!L:L,[1]Printers!Q:Q,,0)*I4013/10,0)*10&lt;_xlfn.XLOOKUP([1]Parameters!B4013,[1]Printers!L:L,[1]Printers!P:P,,0),ROUND(_xlfn.XLOOKUP([1]Parameters!B4013,[1]Printers!L:L,[1]Printers!Q:Q,,0)*I4013/10,0)*10,_xlfn.XLOOKUP([1]Parameters!B4013,[1]Printers!L:L,[1]Printers!P:P,,0)),"")</f>
        <v>100</v>
      </c>
      <c r="K4013">
        <f>IF(SUM(E4013:J4013)&lt;&gt;0,VLOOKUP(A4013,[1]!T_Printers[#Data],10,FALSE)+VLOOKUP(C4013,[1]!T_Resins[#Data],10,FALSE),"")</f>
        <v>4</v>
      </c>
      <c r="L4013">
        <f>IF(SUM(E4013:J4013)&lt;&gt;0,VLOOKUP(A4013,[1]!T_Printers[#Data],11,FALSE),"")</f>
        <v>8</v>
      </c>
      <c r="M4013">
        <f>IF(SUM(E4013:J4013)&lt;&gt;0,VLOOKUP(C4013,[1]!T_Resins[#Data],8,FALSE),"")</f>
        <v>120</v>
      </c>
      <c r="N4013">
        <f>IF(_xlfn.XLOOKUP(B4013,[1]Printers!$L:$L,[1]Printers!$R:$R,0,0)&gt;0,[1]Parameters!M4013,IF(SUM(E4013:J4013)&lt;&gt;0,VLOOKUP(C4013,[1]!T_Resins[#Data],9,FALSE),""))</f>
        <v>180</v>
      </c>
      <c r="O4013" t="str">
        <f t="shared" si="62"/>
        <v>WanhaoGadosoGR1</v>
      </c>
    </row>
    <row r="4014" spans="1:15" x14ac:dyDescent="0.25">
      <c r="A4014" t="str">
        <f t="array" ref="A4014">IF(ROW()-1&gt;COUNTA([1]!T_Printers[Printers])*COUNTA([1]!T_Resins[Resins]),"",INDEX([1]!T_Printers[Printers],INT((ROW()-2)/COUNTA([1]!T_Resins[Resins])+1)))</f>
        <v>Wanhao Gadoso GR1</v>
      </c>
      <c r="B4014" t="str">
        <f>_xlfn.XLOOKUP(A4014,[1]!T_Printers[Printers],[1]!T_Printers[Icon link],,0)</f>
        <v>WanhaoGadosoGR1</v>
      </c>
      <c r="C4014" t="str">
        <f t="array" ref="C4014">IF(ROW()-1&gt;COUNTA([1]!T_Printers[Printers])*COUNTA([1]!T_Resins[Resins]),"",INDEX([1]!T_Resins[Resins],MOD(ROW()-2,COUNTA([1]!T_Resins[Resins]))+1))</f>
        <v>Dental Denture Base Soft</v>
      </c>
      <c r="D4014">
        <f>IF(SUM(E4014:J4014)&lt;&gt;0,IF(ROW()-1&gt;COUNTA([1]!T_Printers[Printers])*COUNTA([1]!T_Resins[Resins]),"",2),"")</f>
        <v>2</v>
      </c>
      <c r="E4014" cm="1">
        <f t="array" ref="E4014">IFERROR(IF(ROW()-1&gt;COUNTA([1]!T_Printers[Printers])*COUNTA([1]!T_Resins[Resins]),"",_xlfn.IFS(ROUND(VLOOKUP(C4014,[1]!T_Resins[#Data],2,FALSE)/VLOOKUP(A4014,[1]!T_Printers[#Data],5,FALSE),1)&lt;=_xlfn.XLOOKUP(B4014,[1]Printers!L:L,[1]Printers!O:O,1,0,),ROUND(VLOOKUP(C4014,[1]!T_Resins[#Data],2,FALSE)/VLOOKUP(A4014,[1]!T_Printers[#Data],5,FALSE),1),ROUND(VLOOKUP(C4014,[1]!T_Resins[#Data],2,FALSE)/VLOOKUP(A4014,[1]!T_Printers[#Data],5,FALSE),1)&gt;_xlfn.XLOOKUP(B4014,[1]Printers!L:L,[1]Printers!O:O,1,0,),10)),"Используйте слой 100 мкм")</f>
        <v>29.3</v>
      </c>
      <c r="F4014">
        <f>IFERROR(IF(ROUND(_xlfn.XLOOKUP([1]Parameters!B4014,[1]Printers!L:L,[1]Printers!Q:Q,,0)*E4014/10,0)*10&lt;_xlfn.XLOOKUP([1]Parameters!B4014,[1]Printers!L:L,[1]Printers!P:P,,0),ROUND(_xlfn.XLOOKUP([1]Parameters!B4014,[1]Printers!L:L,[1]Printers!Q:Q,,0)*E4014/10,0)*10,_xlfn.XLOOKUP([1]Parameters!B4014,[1]Printers!L:L,[1]Printers!P:P,,0)),"")</f>
        <v>100</v>
      </c>
      <c r="G4014" cm="1">
        <f t="array" ref="G4014">IFERROR(IF(ROW()-1&gt;COUNTA([1]!T_Printers[Printers])*COUNTA([1]!T_Resins[Resins]),"",_xlfn.IFS(ROUND(VLOOKUP(C4014,[1]!T_Resins[#Data],3,FALSE)/VLOOKUP(A4014,[1]!T_Printers[#Data],5,FALSE),1)&lt;=_xlfn.XLOOKUP(B4014,[1]Printers!L:L,[1]Printers!O:O,1,0,),ROUND(VLOOKUP(C4014,[1]!T_Resins[#Data],3,FALSE)/VLOOKUP(A4014,[1]!T_Printers[#Data],5,FALSE),1),ROUND(VLOOKUP(C4014,[1]!T_Resins[#Data],3,FALSE)/VLOOKUP(A4014,[1]!T_Printers[#Data],5,FALSE),1)&gt;_xlfn.XLOOKUP(B4014,[1]Printers!L:L,[1]Printers!O:O,1,0,),10)),"")</f>
        <v>38.1</v>
      </c>
      <c r="H4014">
        <f>IFERROR(IF(ROUND(_xlfn.XLOOKUP([1]Parameters!B4014,[1]Printers!L:L,[1]Printers!Q:Q,,0)*G4014/10,0)*10&lt;_xlfn.XLOOKUP([1]Parameters!B4014,[1]Printers!L:L,[1]Printers!P:P,,0),ROUND(_xlfn.XLOOKUP([1]Parameters!B4014,[1]Printers!L:L,[1]Printers!Q:Q,,0)*G4014/10,0)*10,_xlfn.XLOOKUP([1]Parameters!B4014,[1]Printers!L:L,[1]Printers!P:P,,0)),"")</f>
        <v>100</v>
      </c>
      <c r="I4014" s="3" t="str" cm="1">
        <f t="array" ref="I4014">IFERROR(IF(ROW()-1&gt;COUNTA([1]!T_Printers[Printers])*COUNTA([1]!T_Resins[Resins]),"",_xlfn.IFS(ROUND(VLOOKUP(C4014,[1]!T_Resins[#Data],4,FALSE)/VLOOKUP(A4014,[1]!T_Printers[#Data],5,FALSE),1)&lt;=_xlfn.XLOOKUP(B4014,[1]Printers!L:L,[1]Printers!O:O,1,0,),ROUND(VLOOKUP(C4014,[1]!T_Resins[#Data],4,FALSE)/VLOOKUP(A4014,[1]!T_Printers[#Data],5,FALSE),1),ROUND(VLOOKUP(C4014,[1]!T_Resins[#Data],4,FALSE)/VLOOKUP(A4014,[1]!T_Printers[#Data],5,FALSE),1)&gt;_xlfn.XLOOKUP(B4014,[1]Printers!L:L,[1]Printers!O:O,1,0,),"")),"")</f>
        <v/>
      </c>
      <c r="J4014" t="str">
        <f>IFERROR(IF(ROUND(_xlfn.XLOOKUP([1]Parameters!B4014,[1]Printers!L:L,[1]Printers!Q:Q,,0)*I4014/10,0)*10&lt;_xlfn.XLOOKUP([1]Parameters!B4014,[1]Printers!L:L,[1]Printers!P:P,,0),ROUND(_xlfn.XLOOKUP([1]Parameters!B4014,[1]Printers!L:L,[1]Printers!Q:Q,,0)*I4014/10,0)*10,_xlfn.XLOOKUP([1]Parameters!B4014,[1]Printers!L:L,[1]Printers!P:P,,0)),"")</f>
        <v/>
      </c>
      <c r="K4014">
        <f>IF(SUM(E4014:J4014)&lt;&gt;0,VLOOKUP(A4014,[1]!T_Printers[#Data],10,FALSE)+VLOOKUP(C4014,[1]!T_Resins[#Data],10,FALSE),"")</f>
        <v>5</v>
      </c>
      <c r="L4014">
        <f>IF(SUM(E4014:J4014)&lt;&gt;0,VLOOKUP(A4014,[1]!T_Printers[#Data],11,FALSE),"")</f>
        <v>8</v>
      </c>
      <c r="M4014">
        <f>IF(SUM(E4014:J4014)&lt;&gt;0,VLOOKUP(C4014,[1]!T_Resins[#Data],8,FALSE),"")</f>
        <v>120</v>
      </c>
      <c r="N4014">
        <f>IF(_xlfn.XLOOKUP(B4014,[1]Printers!$L:$L,[1]Printers!$R:$R,0,0)&gt;0,[1]Parameters!M4014,IF(SUM(E4014:J4014)&lt;&gt;0,VLOOKUP(C4014,[1]!T_Resins[#Data],9,FALSE),""))</f>
        <v>180</v>
      </c>
      <c r="O4014" t="str">
        <f t="shared" si="62"/>
        <v>WanhaoGadosoGR1</v>
      </c>
    </row>
    <row r="4015" spans="1:15" x14ac:dyDescent="0.25">
      <c r="A4015" t="str">
        <f t="array" ref="A4015">IF(ROW()-1&gt;COUNTA([1]!T_Printers[Printers])*COUNTA([1]!T_Resins[Resins]),"",INDEX([1]!T_Printers[Printers],INT((ROW()-2)/COUNTA([1]!T_Resins[Resins])+1)))</f>
        <v>Wanhao Gadoso GR1</v>
      </c>
      <c r="B4015" t="str">
        <f>_xlfn.XLOOKUP(A4015,[1]!T_Printers[Printers],[1]!T_Printers[Icon link],,0)</f>
        <v>WanhaoGadosoGR1</v>
      </c>
      <c r="C4015" t="str">
        <f t="array" ref="C4015">IF(ROW()-1&gt;COUNTA([1]!T_Printers[Printers])*COUNTA([1]!T_Resins[Resins]),"",INDEX([1]!T_Resins[Resins],MOD(ROW()-2,COUNTA([1]!T_Resins[Resins]))+1))</f>
        <v>Dental Denture Base</v>
      </c>
      <c r="D4015">
        <f>IF(SUM(E4015:J4015)&lt;&gt;0,IF(ROW()-1&gt;COUNTA([1]!T_Printers[Printers])*COUNTA([1]!T_Resins[Resins]),"",2),"")</f>
        <v>2</v>
      </c>
      <c r="E4015" cm="1">
        <f t="array" ref="E4015">IFERROR(IF(ROW()-1&gt;COUNTA([1]!T_Printers[Printers])*COUNTA([1]!T_Resins[Resins]),"",_xlfn.IFS(ROUND(VLOOKUP(C4015,[1]!T_Resins[#Data],2,FALSE)/VLOOKUP(A4015,[1]!T_Printers[#Data],5,FALSE),1)&lt;=_xlfn.XLOOKUP(B4015,[1]Printers!L:L,[1]Printers!O:O,1,0,),ROUND(VLOOKUP(C4015,[1]!T_Resins[#Data],2,FALSE)/VLOOKUP(A4015,[1]!T_Printers[#Data],5,FALSE),1),ROUND(VLOOKUP(C4015,[1]!T_Resins[#Data],2,FALSE)/VLOOKUP(A4015,[1]!T_Printers[#Data],5,FALSE),1)&gt;_xlfn.XLOOKUP(B4015,[1]Printers!L:L,[1]Printers!O:O,1,0,),10)),"Используйте слой 100 мкм")</f>
        <v>23.1</v>
      </c>
      <c r="F4015">
        <f>IFERROR(IF(ROUND(_xlfn.XLOOKUP([1]Parameters!B4015,[1]Printers!L:L,[1]Printers!Q:Q,,0)*E4015/10,0)*10&lt;_xlfn.XLOOKUP([1]Parameters!B4015,[1]Printers!L:L,[1]Printers!P:P,,0),ROUND(_xlfn.XLOOKUP([1]Parameters!B4015,[1]Printers!L:L,[1]Printers!Q:Q,,0)*E4015/10,0)*10,_xlfn.XLOOKUP([1]Parameters!B4015,[1]Printers!L:L,[1]Printers!P:P,,0)),"")</f>
        <v>100</v>
      </c>
      <c r="G4015" cm="1">
        <f t="array" ref="G4015">IFERROR(IF(ROW()-1&gt;COUNTA([1]!T_Printers[Printers])*COUNTA([1]!T_Resins[Resins]),"",_xlfn.IFS(ROUND(VLOOKUP(C4015,[1]!T_Resins[#Data],3,FALSE)/VLOOKUP(A4015,[1]!T_Printers[#Data],5,FALSE),1)&lt;=_xlfn.XLOOKUP(B4015,[1]Printers!L:L,[1]Printers!O:O,1,0,),ROUND(VLOOKUP(C4015,[1]!T_Resins[#Data],3,FALSE)/VLOOKUP(A4015,[1]!T_Printers[#Data],5,FALSE),1),ROUND(VLOOKUP(C4015,[1]!T_Resins[#Data],3,FALSE)/VLOOKUP(A4015,[1]!T_Printers[#Data],5,FALSE),1)&gt;_xlfn.XLOOKUP(B4015,[1]Printers!L:L,[1]Printers!O:O,1,0,),10)),"")</f>
        <v>30.1</v>
      </c>
      <c r="H4015">
        <f>IFERROR(IF(ROUND(_xlfn.XLOOKUP([1]Parameters!B4015,[1]Printers!L:L,[1]Printers!Q:Q,,0)*G4015/10,0)*10&lt;_xlfn.XLOOKUP([1]Parameters!B4015,[1]Printers!L:L,[1]Printers!P:P,,0),ROUND(_xlfn.XLOOKUP([1]Parameters!B4015,[1]Printers!L:L,[1]Printers!Q:Q,,0)*G4015/10,0)*10,_xlfn.XLOOKUP([1]Parameters!B4015,[1]Printers!L:L,[1]Printers!P:P,,0)),"")</f>
        <v>100</v>
      </c>
      <c r="I4015" s="3" t="str" cm="1">
        <f t="array" ref="I4015">IFERROR(IF(ROW()-1&gt;COUNTA([1]!T_Printers[Printers])*COUNTA([1]!T_Resins[Resins]),"",_xlfn.IFS(ROUND(VLOOKUP(C4015,[1]!T_Resins[#Data],4,FALSE)/VLOOKUP(A4015,[1]!T_Printers[#Data],5,FALSE),1)&lt;=_xlfn.XLOOKUP(B4015,[1]Printers!L:L,[1]Printers!O:O,1,0,),ROUND(VLOOKUP(C4015,[1]!T_Resins[#Data],4,FALSE)/VLOOKUP(A4015,[1]!T_Printers[#Data],5,FALSE),1),ROUND(VLOOKUP(C4015,[1]!T_Resins[#Data],4,FALSE)/VLOOKUP(A4015,[1]!T_Printers[#Data],5,FALSE),1)&gt;_xlfn.XLOOKUP(B4015,[1]Printers!L:L,[1]Printers!O:O,1,0,),"")),"")</f>
        <v/>
      </c>
      <c r="J4015" t="str">
        <f>IFERROR(IF(ROUND(_xlfn.XLOOKUP([1]Parameters!B4015,[1]Printers!L:L,[1]Printers!Q:Q,,0)*I4015/10,0)*10&lt;_xlfn.XLOOKUP([1]Parameters!B4015,[1]Printers!L:L,[1]Printers!P:P,,0),ROUND(_xlfn.XLOOKUP([1]Parameters!B4015,[1]Printers!L:L,[1]Printers!Q:Q,,0)*I4015/10,0)*10,_xlfn.XLOOKUP([1]Parameters!B4015,[1]Printers!L:L,[1]Printers!P:P,,0)),"")</f>
        <v/>
      </c>
      <c r="K4015">
        <f>IF(SUM(E4015:J4015)&lt;&gt;0,VLOOKUP(A4015,[1]!T_Printers[#Data],10,FALSE)+VLOOKUP(C4015,[1]!T_Resins[#Data],10,FALSE),"")</f>
        <v>5</v>
      </c>
      <c r="L4015">
        <f>IF(SUM(E4015:J4015)&lt;&gt;0,VLOOKUP(A4015,[1]!T_Printers[#Data],11,FALSE),"")</f>
        <v>8</v>
      </c>
      <c r="M4015">
        <f>IF(SUM(E4015:J4015)&lt;&gt;0,VLOOKUP(C4015,[1]!T_Resins[#Data],8,FALSE),"")</f>
        <v>120</v>
      </c>
      <c r="N4015">
        <f>IF(_xlfn.XLOOKUP(B4015,[1]Printers!$L:$L,[1]Printers!$R:$R,0,0)&gt;0,[1]Parameters!M4015,IF(SUM(E4015:J4015)&lt;&gt;0,VLOOKUP(C4015,[1]!T_Resins[#Data],9,FALSE),""))</f>
        <v>180</v>
      </c>
      <c r="O4015" t="str">
        <f t="shared" si="62"/>
        <v>WanhaoGadosoGR1</v>
      </c>
    </row>
    <row r="4016" spans="1:15" x14ac:dyDescent="0.25">
      <c r="A4016" t="str">
        <f t="array" ref="A4016">IF(ROW()-1&gt;COUNTA([1]!T_Printers[Printers])*COUNTA([1]!T_Resins[Resins]),"",INDEX([1]!T_Printers[Printers],INT((ROW()-2)/COUNTA([1]!T_Resins[Resins])+1)))</f>
        <v>Wanhao Gadoso GR1</v>
      </c>
      <c r="B4016" t="str">
        <f>_xlfn.XLOOKUP(A4016,[1]!T_Printers[Printers],[1]!T_Printers[Icon link],,0)</f>
        <v>WanhaoGadosoGR1</v>
      </c>
      <c r="C4016" t="str">
        <f t="array" ref="C4016">IF(ROW()-1&gt;COUNTA([1]!T_Printers[Printers])*COUNTA([1]!T_Resins[Resins]),"",INDEX([1]!T_Resins[Resins],MOD(ROW()-2,COUNTA([1]!T_Resins[Resins]))+1))</f>
        <v>Dental IBT</v>
      </c>
      <c r="D4016">
        <f>IF(SUM(E4016:J4016)&lt;&gt;0,IF(ROW()-1&gt;COUNTA([1]!T_Printers[Printers])*COUNTA([1]!T_Resins[Resins]),"",2),"")</f>
        <v>2</v>
      </c>
      <c r="E4016" cm="1">
        <f t="array" ref="E4016">IFERROR(IF(ROW()-1&gt;COUNTA([1]!T_Printers[Printers])*COUNTA([1]!T_Resins[Resins]),"",_xlfn.IFS(ROUND(VLOOKUP(C4016,[1]!T_Resins[#Data],2,FALSE)/VLOOKUP(A4016,[1]!T_Printers[#Data],5,FALSE),1)&lt;=_xlfn.XLOOKUP(B4016,[1]Printers!L:L,[1]Printers!O:O,1,0,),ROUND(VLOOKUP(C4016,[1]!T_Resins[#Data],2,FALSE)/VLOOKUP(A4016,[1]!T_Printers[#Data],5,FALSE),1),ROUND(VLOOKUP(C4016,[1]!T_Resins[#Data],2,FALSE)/VLOOKUP(A4016,[1]!T_Printers[#Data],5,FALSE),1)&gt;_xlfn.XLOOKUP(B4016,[1]Printers!L:L,[1]Printers!O:O,1,0,),10)),"Используйте слой 100 мкм")</f>
        <v>14.4</v>
      </c>
      <c r="F4016">
        <f>IFERROR(IF(ROUND(_xlfn.XLOOKUP([1]Parameters!B4016,[1]Printers!L:L,[1]Printers!Q:Q,,0)*E4016/10,0)*10&lt;_xlfn.XLOOKUP([1]Parameters!B4016,[1]Printers!L:L,[1]Printers!P:P,,0),ROUND(_xlfn.XLOOKUP([1]Parameters!B4016,[1]Printers!L:L,[1]Printers!Q:Q,,0)*E4016/10,0)*10,_xlfn.XLOOKUP([1]Parameters!B4016,[1]Printers!L:L,[1]Printers!P:P,,0)),"")</f>
        <v>100</v>
      </c>
      <c r="G4016" cm="1">
        <f t="array" ref="G4016">IFERROR(IF(ROW()-1&gt;COUNTA([1]!T_Printers[Printers])*COUNTA([1]!T_Resins[Resins]),"",_xlfn.IFS(ROUND(VLOOKUP(C4016,[1]!T_Resins[#Data],3,FALSE)/VLOOKUP(A4016,[1]!T_Printers[#Data],5,FALSE),1)&lt;=_xlfn.XLOOKUP(B4016,[1]Printers!L:L,[1]Printers!O:O,1,0,),ROUND(VLOOKUP(C4016,[1]!T_Resins[#Data],3,FALSE)/VLOOKUP(A4016,[1]!T_Printers[#Data],5,FALSE),1),ROUND(VLOOKUP(C4016,[1]!T_Resins[#Data],3,FALSE)/VLOOKUP(A4016,[1]!T_Printers[#Data],5,FALSE),1)&gt;_xlfn.XLOOKUP(B4016,[1]Printers!L:L,[1]Printers!O:O,1,0,),10)),"")</f>
        <v>18.7</v>
      </c>
      <c r="H4016">
        <f>IFERROR(IF(ROUND(_xlfn.XLOOKUP([1]Parameters!B4016,[1]Printers!L:L,[1]Printers!Q:Q,,0)*G4016/10,0)*10&lt;_xlfn.XLOOKUP([1]Parameters!B4016,[1]Printers!L:L,[1]Printers!P:P,,0),ROUND(_xlfn.XLOOKUP([1]Parameters!B4016,[1]Printers!L:L,[1]Printers!Q:Q,,0)*G4016/10,0)*10,_xlfn.XLOOKUP([1]Parameters!B4016,[1]Printers!L:L,[1]Printers!P:P,,0)),"")</f>
        <v>100</v>
      </c>
      <c r="I4016" s="3" t="str" cm="1">
        <f t="array" ref="I4016">IFERROR(IF(ROW()-1&gt;COUNTA([1]!T_Printers[Printers])*COUNTA([1]!T_Resins[Resins]),"",_xlfn.IFS(ROUND(VLOOKUP(C4016,[1]!T_Resins[#Data],4,FALSE)/VLOOKUP(A4016,[1]!T_Printers[#Data],5,FALSE),1)&lt;=_xlfn.XLOOKUP(B4016,[1]Printers!L:L,[1]Printers!O:O,1,0,),ROUND(VLOOKUP(C4016,[1]!T_Resins[#Data],4,FALSE)/VLOOKUP(A4016,[1]!T_Printers[#Data],5,FALSE),1),ROUND(VLOOKUP(C4016,[1]!T_Resins[#Data],4,FALSE)/VLOOKUP(A4016,[1]!T_Printers[#Data],5,FALSE),1)&gt;_xlfn.XLOOKUP(B4016,[1]Printers!L:L,[1]Printers!O:O,1,0,),"")),"")</f>
        <v/>
      </c>
      <c r="J4016" t="str">
        <f>IFERROR(IF(ROUND(_xlfn.XLOOKUP([1]Parameters!B4016,[1]Printers!L:L,[1]Printers!Q:Q,,0)*I4016/10,0)*10&lt;_xlfn.XLOOKUP([1]Parameters!B4016,[1]Printers!L:L,[1]Printers!P:P,,0),ROUND(_xlfn.XLOOKUP([1]Parameters!B4016,[1]Printers!L:L,[1]Printers!Q:Q,,0)*I4016/10,0)*10,_xlfn.XLOOKUP([1]Parameters!B4016,[1]Printers!L:L,[1]Printers!P:P,,0)),"")</f>
        <v/>
      </c>
      <c r="K4016">
        <f>IF(SUM(E4016:J4016)&lt;&gt;0,VLOOKUP(A4016,[1]!T_Printers[#Data],10,FALSE)+VLOOKUP(C4016,[1]!T_Resins[#Data],10,FALSE),"")</f>
        <v>4</v>
      </c>
      <c r="L4016">
        <f>IF(SUM(E4016:J4016)&lt;&gt;0,VLOOKUP(A4016,[1]!T_Printers[#Data],11,FALSE),"")</f>
        <v>8</v>
      </c>
      <c r="M4016">
        <f>IF(SUM(E4016:J4016)&lt;&gt;0,VLOOKUP(C4016,[1]!T_Resins[#Data],8,FALSE),"")</f>
        <v>60</v>
      </c>
      <c r="N4016">
        <f>IF(_xlfn.XLOOKUP(B4016,[1]Printers!$L:$L,[1]Printers!$R:$R,0,0)&gt;0,[1]Parameters!M4016,IF(SUM(E4016:J4016)&lt;&gt;0,VLOOKUP(C4016,[1]!T_Resins[#Data],9,FALSE),""))</f>
        <v>60</v>
      </c>
      <c r="O4016" t="str">
        <f t="shared" si="62"/>
        <v>WanhaoGadosoGR1</v>
      </c>
    </row>
    <row r="4017" spans="1:15" x14ac:dyDescent="0.25">
      <c r="A4017" t="str">
        <f t="array" ref="A4017">IF(ROW()-1&gt;COUNTA([1]!T_Printers[Printers])*COUNTA([1]!T_Resins[Resins]),"",INDEX([1]!T_Printers[Printers],INT((ROW()-2)/COUNTA([1]!T_Resins[Resins])+1)))</f>
        <v>Wanhao Gadoso GR1</v>
      </c>
      <c r="B4017" t="str">
        <f>_xlfn.XLOOKUP(A4017,[1]!T_Printers[Printers],[1]!T_Printers[Icon link],,0)</f>
        <v>WanhaoGadosoGR1</v>
      </c>
      <c r="C4017" t="str">
        <f t="array" ref="C4017">IF(ROW()-1&gt;COUNTA([1]!T_Printers[Printers])*COUNTA([1]!T_Resins[Resins]),"",INDEX([1]!T_Resins[Resins],MOD(ROW()-2,COUNTA([1]!T_Resins[Resins]))+1))</f>
        <v>Dental Model Biege</v>
      </c>
      <c r="D4017">
        <f>IF(SUM(E4017:J4017)&lt;&gt;0,IF(ROW()-1&gt;COUNTA([1]!T_Printers[Printers])*COUNTA([1]!T_Resins[Resins]),"",2),"")</f>
        <v>2</v>
      </c>
      <c r="E4017" cm="1">
        <f t="array" ref="E4017">IFERROR(IF(ROW()-1&gt;COUNTA([1]!T_Printers[Printers])*COUNTA([1]!T_Resins[Resins]),"",_xlfn.IFS(ROUND(VLOOKUP(C4017,[1]!T_Resins[#Data],2,FALSE)/VLOOKUP(A4017,[1]!T_Printers[#Data],5,FALSE),1)&lt;=_xlfn.XLOOKUP(B4017,[1]Printers!L:L,[1]Printers!O:O,1,0,),ROUND(VLOOKUP(C4017,[1]!T_Resins[#Data],2,FALSE)/VLOOKUP(A4017,[1]!T_Printers[#Data],5,FALSE),1),ROUND(VLOOKUP(C4017,[1]!T_Resins[#Data],2,FALSE)/VLOOKUP(A4017,[1]!T_Printers[#Data],5,FALSE),1)&gt;_xlfn.XLOOKUP(B4017,[1]Printers!L:L,[1]Printers!O:O,1,0,),10)),"Используйте слой 100 мкм")</f>
        <v>18.100000000000001</v>
      </c>
      <c r="F4017">
        <f>IFERROR(IF(ROUND(_xlfn.XLOOKUP([1]Parameters!B4017,[1]Printers!L:L,[1]Printers!Q:Q,,0)*E4017/10,0)*10&lt;_xlfn.XLOOKUP([1]Parameters!B4017,[1]Printers!L:L,[1]Printers!P:P,,0),ROUND(_xlfn.XLOOKUP([1]Parameters!B4017,[1]Printers!L:L,[1]Printers!Q:Q,,0)*E4017/10,0)*10,_xlfn.XLOOKUP([1]Parameters!B4017,[1]Printers!L:L,[1]Printers!P:P,,0)),"")</f>
        <v>100</v>
      </c>
      <c r="G4017" cm="1">
        <f t="array" ref="G4017">IFERROR(IF(ROW()-1&gt;COUNTA([1]!T_Printers[Printers])*COUNTA([1]!T_Resins[Resins]),"",_xlfn.IFS(ROUND(VLOOKUP(C4017,[1]!T_Resins[#Data],3,FALSE)/VLOOKUP(A4017,[1]!T_Printers[#Data],5,FALSE),1)&lt;=_xlfn.XLOOKUP(B4017,[1]Printers!L:L,[1]Printers!O:O,1,0,),ROUND(VLOOKUP(C4017,[1]!T_Resins[#Data],3,FALSE)/VLOOKUP(A4017,[1]!T_Printers[#Data],5,FALSE),1),ROUND(VLOOKUP(C4017,[1]!T_Resins[#Data],3,FALSE)/VLOOKUP(A4017,[1]!T_Printers[#Data],5,FALSE),1)&gt;_xlfn.XLOOKUP(B4017,[1]Printers!L:L,[1]Printers!O:O,1,0,),10)),"")</f>
        <v>23.6</v>
      </c>
      <c r="H4017">
        <f>IFERROR(IF(ROUND(_xlfn.XLOOKUP([1]Parameters!B4017,[1]Printers!L:L,[1]Printers!Q:Q,,0)*G4017/10,0)*10&lt;_xlfn.XLOOKUP([1]Parameters!B4017,[1]Printers!L:L,[1]Printers!P:P,,0),ROUND(_xlfn.XLOOKUP([1]Parameters!B4017,[1]Printers!L:L,[1]Printers!Q:Q,,0)*G4017/10,0)*10,_xlfn.XLOOKUP([1]Parameters!B4017,[1]Printers!L:L,[1]Printers!P:P,,0)),"")</f>
        <v>100</v>
      </c>
      <c r="I4017" s="3" t="str" cm="1">
        <f t="array" ref="I4017">IFERROR(IF(ROW()-1&gt;COUNTA([1]!T_Printers[Printers])*COUNTA([1]!T_Resins[Resins]),"",_xlfn.IFS(ROUND(VLOOKUP(C4017,[1]!T_Resins[#Data],4,FALSE)/VLOOKUP(A4017,[1]!T_Printers[#Data],5,FALSE),1)&lt;=_xlfn.XLOOKUP(B4017,[1]Printers!L:L,[1]Printers!O:O,1,0,),ROUND(VLOOKUP(C4017,[1]!T_Resins[#Data],4,FALSE)/VLOOKUP(A4017,[1]!T_Printers[#Data],5,FALSE),1),ROUND(VLOOKUP(C4017,[1]!T_Resins[#Data],4,FALSE)/VLOOKUP(A4017,[1]!T_Printers[#Data],5,FALSE),1)&gt;_xlfn.XLOOKUP(B4017,[1]Printers!L:L,[1]Printers!O:O,1,0,),"")),"")</f>
        <v/>
      </c>
      <c r="J4017" t="str">
        <f>IFERROR(IF(ROUND(_xlfn.XLOOKUP([1]Parameters!B4017,[1]Printers!L:L,[1]Printers!Q:Q,,0)*I4017/10,0)*10&lt;_xlfn.XLOOKUP([1]Parameters!B4017,[1]Printers!L:L,[1]Printers!P:P,,0),ROUND(_xlfn.XLOOKUP([1]Parameters!B4017,[1]Printers!L:L,[1]Printers!Q:Q,,0)*I4017/10,0)*10,_xlfn.XLOOKUP([1]Parameters!B4017,[1]Printers!L:L,[1]Printers!P:P,,0)),"")</f>
        <v/>
      </c>
      <c r="K4017">
        <f>IF(SUM(E4017:J4017)&lt;&gt;0,VLOOKUP(A4017,[1]!T_Printers[#Data],10,FALSE)+VLOOKUP(C4017,[1]!T_Resins[#Data],10,FALSE),"")</f>
        <v>5</v>
      </c>
      <c r="L4017">
        <f>IF(SUM(E4017:J4017)&lt;&gt;0,VLOOKUP(A4017,[1]!T_Printers[#Data],11,FALSE),"")</f>
        <v>8</v>
      </c>
      <c r="M4017">
        <f>IF(SUM(E4017:J4017)&lt;&gt;0,VLOOKUP(C4017,[1]!T_Resins[#Data],8,FALSE),"")</f>
        <v>120</v>
      </c>
      <c r="N4017">
        <f>IF(_xlfn.XLOOKUP(B4017,[1]Printers!$L:$L,[1]Printers!$R:$R,0,0)&gt;0,[1]Parameters!M4017,IF(SUM(E4017:J4017)&lt;&gt;0,VLOOKUP(C4017,[1]!T_Resins[#Data],9,FALSE),""))</f>
        <v>180</v>
      </c>
      <c r="O4017" t="str">
        <f t="shared" si="62"/>
        <v>WanhaoGadosoGR1</v>
      </c>
    </row>
    <row r="4018" spans="1:15" x14ac:dyDescent="0.25">
      <c r="A4018" t="str">
        <f t="array" ref="A4018">IF(ROW()-1&gt;COUNTA([1]!T_Printers[Printers])*COUNTA([1]!T_Resins[Resins]),"",INDEX([1]!T_Printers[Printers],INT((ROW()-2)/COUNTA([1]!T_Resins[Resins])+1)))</f>
        <v>Wanhao Gadoso GR1</v>
      </c>
      <c r="B4018" t="str">
        <f>_xlfn.XLOOKUP(A4018,[1]!T_Printers[Printers],[1]!T_Printers[Icon link],,0)</f>
        <v>WanhaoGadosoGR1</v>
      </c>
      <c r="C4018" t="str">
        <f t="array" ref="C4018">IF(ROW()-1&gt;COUNTA([1]!T_Printers[Printers])*COUNTA([1]!T_Resins[Resins]),"",INDEX([1]!T_Resins[Resins],MOD(ROW()-2,COUNTA([1]!T_Resins[Resins]))+1))</f>
        <v>Dental Model Bone</v>
      </c>
      <c r="D4018">
        <f>IF(SUM(E4018:J4018)&lt;&gt;0,IF(ROW()-1&gt;COUNTA([1]!T_Printers[Printers])*COUNTA([1]!T_Resins[Resins]),"",2),"")</f>
        <v>2</v>
      </c>
      <c r="E4018" cm="1">
        <f t="array" ref="E4018">IFERROR(IF(ROW()-1&gt;COUNTA([1]!T_Printers[Printers])*COUNTA([1]!T_Resins[Resins]),"",_xlfn.IFS(ROUND(VLOOKUP(C4018,[1]!T_Resins[#Data],2,FALSE)/VLOOKUP(A4018,[1]!T_Printers[#Data],5,FALSE),1)&lt;=_xlfn.XLOOKUP(B4018,[1]Printers!L:L,[1]Printers!O:O,1,0,),ROUND(VLOOKUP(C4018,[1]!T_Resins[#Data],2,FALSE)/VLOOKUP(A4018,[1]!T_Printers[#Data],5,FALSE),1),ROUND(VLOOKUP(C4018,[1]!T_Resins[#Data],2,FALSE)/VLOOKUP(A4018,[1]!T_Printers[#Data],5,FALSE),1)&gt;_xlfn.XLOOKUP(B4018,[1]Printers!L:L,[1]Printers!O:O,1,0,),10)),"Используйте слой 100 мкм")</f>
        <v>11.2</v>
      </c>
      <c r="F4018">
        <f>IFERROR(IF(ROUND(_xlfn.XLOOKUP([1]Parameters!B4018,[1]Printers!L:L,[1]Printers!Q:Q,,0)*E4018/10,0)*10&lt;_xlfn.XLOOKUP([1]Parameters!B4018,[1]Printers!L:L,[1]Printers!P:P,,0),ROUND(_xlfn.XLOOKUP([1]Parameters!B4018,[1]Printers!L:L,[1]Printers!Q:Q,,0)*E4018/10,0)*10,_xlfn.XLOOKUP([1]Parameters!B4018,[1]Printers!L:L,[1]Printers!P:P,,0)),"")</f>
        <v>100</v>
      </c>
      <c r="G4018" cm="1">
        <f t="array" ref="G4018">IFERROR(IF(ROW()-1&gt;COUNTA([1]!T_Printers[Printers])*COUNTA([1]!T_Resins[Resins]),"",_xlfn.IFS(ROUND(VLOOKUP(C4018,[1]!T_Resins[#Data],3,FALSE)/VLOOKUP(A4018,[1]!T_Printers[#Data],5,FALSE),1)&lt;=_xlfn.XLOOKUP(B4018,[1]Printers!L:L,[1]Printers!O:O,1,0,),ROUND(VLOOKUP(C4018,[1]!T_Resins[#Data],3,FALSE)/VLOOKUP(A4018,[1]!T_Printers[#Data],5,FALSE),1),ROUND(VLOOKUP(C4018,[1]!T_Resins[#Data],3,FALSE)/VLOOKUP(A4018,[1]!T_Printers[#Data],5,FALSE),1)&gt;_xlfn.XLOOKUP(B4018,[1]Printers!L:L,[1]Printers!O:O,1,0,),10)),"")</f>
        <v>14.7</v>
      </c>
      <c r="H4018">
        <f>IFERROR(IF(ROUND(_xlfn.XLOOKUP([1]Parameters!B4018,[1]Printers!L:L,[1]Printers!Q:Q,,0)*G4018/10,0)*10&lt;_xlfn.XLOOKUP([1]Parameters!B4018,[1]Printers!L:L,[1]Printers!P:P,,0),ROUND(_xlfn.XLOOKUP([1]Parameters!B4018,[1]Printers!L:L,[1]Printers!Q:Q,,0)*G4018/10,0)*10,_xlfn.XLOOKUP([1]Parameters!B4018,[1]Printers!L:L,[1]Printers!P:P,,0)),"")</f>
        <v>100</v>
      </c>
      <c r="I4018" s="3" t="str" cm="1">
        <f t="array" ref="I4018">IFERROR(IF(ROW()-1&gt;COUNTA([1]!T_Printers[Printers])*COUNTA([1]!T_Resins[Resins]),"",_xlfn.IFS(ROUND(VLOOKUP(C4018,[1]!T_Resins[#Data],4,FALSE)/VLOOKUP(A4018,[1]!T_Printers[#Data],5,FALSE),1)&lt;=_xlfn.XLOOKUP(B4018,[1]Printers!L:L,[1]Printers!O:O,1,0,),ROUND(VLOOKUP(C4018,[1]!T_Resins[#Data],4,FALSE)/VLOOKUP(A4018,[1]!T_Printers[#Data],5,FALSE),1),ROUND(VLOOKUP(C4018,[1]!T_Resins[#Data],4,FALSE)/VLOOKUP(A4018,[1]!T_Printers[#Data],5,FALSE),1)&gt;_xlfn.XLOOKUP(B4018,[1]Printers!L:L,[1]Printers!O:O,1,0,),"")),"")</f>
        <v/>
      </c>
      <c r="J4018" t="str">
        <f>IFERROR(IF(ROUND(_xlfn.XLOOKUP([1]Parameters!B4018,[1]Printers!L:L,[1]Printers!Q:Q,,0)*I4018/10,0)*10&lt;_xlfn.XLOOKUP([1]Parameters!B4018,[1]Printers!L:L,[1]Printers!P:P,,0),ROUND(_xlfn.XLOOKUP([1]Parameters!B4018,[1]Printers!L:L,[1]Printers!Q:Q,,0)*I4018/10,0)*10,_xlfn.XLOOKUP([1]Parameters!B4018,[1]Printers!L:L,[1]Printers!P:P,,0)),"")</f>
        <v/>
      </c>
      <c r="K4018">
        <f>IF(SUM(E4018:J4018)&lt;&gt;0,VLOOKUP(A4018,[1]!T_Printers[#Data],10,FALSE)+VLOOKUP(C4018,[1]!T_Resins[#Data],10,FALSE),"")</f>
        <v>5</v>
      </c>
      <c r="L4018">
        <f>IF(SUM(E4018:J4018)&lt;&gt;0,VLOOKUP(A4018,[1]!T_Printers[#Data],11,FALSE),"")</f>
        <v>8</v>
      </c>
      <c r="M4018">
        <f>IF(SUM(E4018:J4018)&lt;&gt;0,VLOOKUP(C4018,[1]!T_Resins[#Data],8,FALSE),"")</f>
        <v>120</v>
      </c>
      <c r="N4018">
        <f>IF(_xlfn.XLOOKUP(B4018,[1]Printers!$L:$L,[1]Printers!$R:$R,0,0)&gt;0,[1]Parameters!M4018,IF(SUM(E4018:J4018)&lt;&gt;0,VLOOKUP(C4018,[1]!T_Resins[#Data],9,FALSE),""))</f>
        <v>180</v>
      </c>
      <c r="O4018" t="str">
        <f t="shared" si="62"/>
        <v>WanhaoGadosoGR1</v>
      </c>
    </row>
    <row r="4019" spans="1:15" x14ac:dyDescent="0.25">
      <c r="A4019" t="str">
        <f t="array" ref="A4019">IF(ROW()-1&gt;COUNTA([1]!T_Printers[Printers])*COUNTA([1]!T_Resins[Resins]),"",INDEX([1]!T_Printers[Printers],INT((ROW()-2)/COUNTA([1]!T_Resins[Resins])+1)))</f>
        <v>Wanhao Gadoso GR1</v>
      </c>
      <c r="B4019" t="str">
        <f>_xlfn.XLOOKUP(A4019,[1]!T_Printers[Printers],[1]!T_Printers[Icon link],,0)</f>
        <v>WanhaoGadosoGR1</v>
      </c>
      <c r="C4019" t="str">
        <f t="array" ref="C4019">IF(ROW()-1&gt;COUNTA([1]!T_Printers[Printers])*COUNTA([1]!T_Resins[Resins]),"",INDEX([1]!T_Resins[Resins],MOD(ROW()-2,COUNTA([1]!T_Resins[Resins]))+1))</f>
        <v>Dental Model Light Grey</v>
      </c>
      <c r="D4019">
        <f>IF(SUM(E4019:J4019)&lt;&gt;0,IF(ROW()-1&gt;COUNTA([1]!T_Printers[Printers])*COUNTA([1]!T_Resins[Resins]),"",2),"")</f>
        <v>2</v>
      </c>
      <c r="E4019" cm="1">
        <f t="array" ref="E4019">IFERROR(IF(ROW()-1&gt;COUNTA([1]!T_Printers[Printers])*COUNTA([1]!T_Resins[Resins]),"",_xlfn.IFS(ROUND(VLOOKUP(C4019,[1]!T_Resins[#Data],2,FALSE)/VLOOKUP(A4019,[1]!T_Printers[#Data],5,FALSE),1)&lt;=_xlfn.XLOOKUP(B4019,[1]Printers!L:L,[1]Printers!O:O,1,0,),ROUND(VLOOKUP(C4019,[1]!T_Resins[#Data],2,FALSE)/VLOOKUP(A4019,[1]!T_Printers[#Data],5,FALSE),1),ROUND(VLOOKUP(C4019,[1]!T_Resins[#Data],2,FALSE)/VLOOKUP(A4019,[1]!T_Printers[#Data],5,FALSE),1)&gt;_xlfn.XLOOKUP(B4019,[1]Printers!L:L,[1]Printers!O:O,1,0,),10)),"Используйте слой 100 мкм")</f>
        <v>14.2</v>
      </c>
      <c r="F4019">
        <f>IFERROR(IF(ROUND(_xlfn.XLOOKUP([1]Parameters!B4019,[1]Printers!L:L,[1]Printers!Q:Q,,0)*E4019/10,0)*10&lt;_xlfn.XLOOKUP([1]Parameters!B4019,[1]Printers!L:L,[1]Printers!P:P,,0),ROUND(_xlfn.XLOOKUP([1]Parameters!B4019,[1]Printers!L:L,[1]Printers!Q:Q,,0)*E4019/10,0)*10,_xlfn.XLOOKUP([1]Parameters!B4019,[1]Printers!L:L,[1]Printers!P:P,,0)),"")</f>
        <v>100</v>
      </c>
      <c r="G4019" cm="1">
        <f t="array" ref="G4019">IFERROR(IF(ROW()-1&gt;COUNTA([1]!T_Printers[Printers])*COUNTA([1]!T_Resins[Resins]),"",_xlfn.IFS(ROUND(VLOOKUP(C4019,[1]!T_Resins[#Data],3,FALSE)/VLOOKUP(A4019,[1]!T_Printers[#Data],5,FALSE),1)&lt;=_xlfn.XLOOKUP(B4019,[1]Printers!L:L,[1]Printers!O:O,1,0,),ROUND(VLOOKUP(C4019,[1]!T_Resins[#Data],3,FALSE)/VLOOKUP(A4019,[1]!T_Printers[#Data],5,FALSE),1),ROUND(VLOOKUP(C4019,[1]!T_Resins[#Data],3,FALSE)/VLOOKUP(A4019,[1]!T_Printers[#Data],5,FALSE),1)&gt;_xlfn.XLOOKUP(B4019,[1]Printers!L:L,[1]Printers!O:O,1,0,),10)),"")</f>
        <v>18.399999999999999</v>
      </c>
      <c r="H4019">
        <f>IFERROR(IF(ROUND(_xlfn.XLOOKUP([1]Parameters!B4019,[1]Printers!L:L,[1]Printers!Q:Q,,0)*G4019/10,0)*10&lt;_xlfn.XLOOKUP([1]Parameters!B4019,[1]Printers!L:L,[1]Printers!P:P,,0),ROUND(_xlfn.XLOOKUP([1]Parameters!B4019,[1]Printers!L:L,[1]Printers!Q:Q,,0)*G4019/10,0)*10,_xlfn.XLOOKUP([1]Parameters!B4019,[1]Printers!L:L,[1]Printers!P:P,,0)),"")</f>
        <v>100</v>
      </c>
      <c r="I4019" s="3" t="str" cm="1">
        <f t="array" ref="I4019">IFERROR(IF(ROW()-1&gt;COUNTA([1]!T_Printers[Printers])*COUNTA([1]!T_Resins[Resins]),"",_xlfn.IFS(ROUND(VLOOKUP(C4019,[1]!T_Resins[#Data],4,FALSE)/VLOOKUP(A4019,[1]!T_Printers[#Data],5,FALSE),1)&lt;=_xlfn.XLOOKUP(B4019,[1]Printers!L:L,[1]Printers!O:O,1,0,),ROUND(VLOOKUP(C4019,[1]!T_Resins[#Data],4,FALSE)/VLOOKUP(A4019,[1]!T_Printers[#Data],5,FALSE),1),ROUND(VLOOKUP(C4019,[1]!T_Resins[#Data],4,FALSE)/VLOOKUP(A4019,[1]!T_Printers[#Data],5,FALSE),1)&gt;_xlfn.XLOOKUP(B4019,[1]Printers!L:L,[1]Printers!O:O,1,0,),"")),"")</f>
        <v/>
      </c>
      <c r="J4019" t="str">
        <f>IFERROR(IF(ROUND(_xlfn.XLOOKUP([1]Parameters!B4019,[1]Printers!L:L,[1]Printers!Q:Q,,0)*I4019/10,0)*10&lt;_xlfn.XLOOKUP([1]Parameters!B4019,[1]Printers!L:L,[1]Printers!P:P,,0),ROUND(_xlfn.XLOOKUP([1]Parameters!B4019,[1]Printers!L:L,[1]Printers!Q:Q,,0)*I4019/10,0)*10,_xlfn.XLOOKUP([1]Parameters!B4019,[1]Printers!L:L,[1]Printers!P:P,,0)),"")</f>
        <v/>
      </c>
      <c r="K4019">
        <f>IF(SUM(E4019:J4019)&lt;&gt;0,VLOOKUP(A4019,[1]!T_Printers[#Data],10,FALSE)+VLOOKUP(C4019,[1]!T_Resins[#Data],10,FALSE),"")</f>
        <v>5</v>
      </c>
      <c r="L4019">
        <f>IF(SUM(E4019:J4019)&lt;&gt;0,VLOOKUP(A4019,[1]!T_Printers[#Data],11,FALSE),"")</f>
        <v>8</v>
      </c>
      <c r="M4019">
        <f>IF(SUM(E4019:J4019)&lt;&gt;0,VLOOKUP(C4019,[1]!T_Resins[#Data],8,FALSE),"")</f>
        <v>120</v>
      </c>
      <c r="N4019">
        <f>IF(_xlfn.XLOOKUP(B4019,[1]Printers!$L:$L,[1]Printers!$R:$R,0,0)&gt;0,[1]Parameters!M4019,IF(SUM(E4019:J4019)&lt;&gt;0,VLOOKUP(C4019,[1]!T_Resins[#Data],9,FALSE),""))</f>
        <v>180</v>
      </c>
      <c r="O4019" t="str">
        <f t="shared" si="62"/>
        <v>WanhaoGadosoGR1</v>
      </c>
    </row>
    <row r="4020" spans="1:15" x14ac:dyDescent="0.25">
      <c r="A4020" t="str">
        <f t="array" ref="A4020">IF(ROW()-1&gt;COUNTA([1]!T_Printers[Printers])*COUNTA([1]!T_Resins[Resins]),"",INDEX([1]!T_Printers[Printers],INT((ROW()-2)/COUNTA([1]!T_Resins[Resins])+1)))</f>
        <v>Wanhao Gadoso GR1</v>
      </c>
      <c r="B4020" t="str">
        <f>_xlfn.XLOOKUP(A4020,[1]!T_Printers[Printers],[1]!T_Printers[Icon link],,0)</f>
        <v>WanhaoGadosoGR1</v>
      </c>
      <c r="C4020" t="str">
        <f t="array" ref="C4020">IF(ROW()-1&gt;COUNTA([1]!T_Printers[Printers])*COUNTA([1]!T_Resins[Resins]),"",INDEX([1]!T_Resins[Resins],MOD(ROW()-2,COUNTA([1]!T_Resins[Resins]))+1))</f>
        <v>Dental Peach</v>
      </c>
      <c r="D4020">
        <f>IF(SUM(E4020:J4020)&lt;&gt;0,IF(ROW()-1&gt;COUNTA([1]!T_Printers[Printers])*COUNTA([1]!T_Resins[Resins]),"",2),"")</f>
        <v>2</v>
      </c>
      <c r="E4020" cm="1">
        <f t="array" ref="E4020">IFERROR(IF(ROW()-1&gt;COUNTA([1]!T_Printers[Printers])*COUNTA([1]!T_Resins[Resins]),"",_xlfn.IFS(ROUND(VLOOKUP(C4020,[1]!T_Resins[#Data],2,FALSE)/VLOOKUP(A4020,[1]!T_Printers[#Data],5,FALSE),1)&lt;=_xlfn.XLOOKUP(B4020,[1]Printers!L:L,[1]Printers!O:O,1,0,),ROUND(VLOOKUP(C4020,[1]!T_Resins[#Data],2,FALSE)/VLOOKUP(A4020,[1]!T_Printers[#Data],5,FALSE),1),ROUND(VLOOKUP(C4020,[1]!T_Resins[#Data],2,FALSE)/VLOOKUP(A4020,[1]!T_Printers[#Data],5,FALSE),1)&gt;_xlfn.XLOOKUP(B4020,[1]Printers!L:L,[1]Printers!O:O,1,0,),10)),"Используйте слой 100 мкм")</f>
        <v>18.100000000000001</v>
      </c>
      <c r="F4020">
        <f>IFERROR(IF(ROUND(_xlfn.XLOOKUP([1]Parameters!B4020,[1]Printers!L:L,[1]Printers!Q:Q,,0)*E4020/10,0)*10&lt;_xlfn.XLOOKUP([1]Parameters!B4020,[1]Printers!L:L,[1]Printers!P:P,,0),ROUND(_xlfn.XLOOKUP([1]Parameters!B4020,[1]Printers!L:L,[1]Printers!Q:Q,,0)*E4020/10,0)*10,_xlfn.XLOOKUP([1]Parameters!B4020,[1]Printers!L:L,[1]Printers!P:P,,0)),"")</f>
        <v>100</v>
      </c>
      <c r="G4020" cm="1">
        <f t="array" ref="G4020">IFERROR(IF(ROW()-1&gt;COUNTA([1]!T_Printers[Printers])*COUNTA([1]!T_Resins[Resins]),"",_xlfn.IFS(ROUND(VLOOKUP(C4020,[1]!T_Resins[#Data],3,FALSE)/VLOOKUP(A4020,[1]!T_Printers[#Data],5,FALSE),1)&lt;=_xlfn.XLOOKUP(B4020,[1]Printers!L:L,[1]Printers!O:O,1,0,),ROUND(VLOOKUP(C4020,[1]!T_Resins[#Data],3,FALSE)/VLOOKUP(A4020,[1]!T_Printers[#Data],5,FALSE),1),ROUND(VLOOKUP(C4020,[1]!T_Resins[#Data],3,FALSE)/VLOOKUP(A4020,[1]!T_Printers[#Data],5,FALSE),1)&gt;_xlfn.XLOOKUP(B4020,[1]Printers!L:L,[1]Printers!O:O,1,0,),10)),"")</f>
        <v>23.6</v>
      </c>
      <c r="H4020">
        <f>IFERROR(IF(ROUND(_xlfn.XLOOKUP([1]Parameters!B4020,[1]Printers!L:L,[1]Printers!Q:Q,,0)*G4020/10,0)*10&lt;_xlfn.XLOOKUP([1]Parameters!B4020,[1]Printers!L:L,[1]Printers!P:P,,0),ROUND(_xlfn.XLOOKUP([1]Parameters!B4020,[1]Printers!L:L,[1]Printers!Q:Q,,0)*G4020/10,0)*10,_xlfn.XLOOKUP([1]Parameters!B4020,[1]Printers!L:L,[1]Printers!P:P,,0)),"")</f>
        <v>100</v>
      </c>
      <c r="I4020" s="3" t="str" cm="1">
        <f t="array" ref="I4020">IFERROR(IF(ROW()-1&gt;COUNTA([1]!T_Printers[Printers])*COUNTA([1]!T_Resins[Resins]),"",_xlfn.IFS(ROUND(VLOOKUP(C4020,[1]!T_Resins[#Data],4,FALSE)/VLOOKUP(A4020,[1]!T_Printers[#Data],5,FALSE),1)&lt;=_xlfn.XLOOKUP(B4020,[1]Printers!L:L,[1]Printers!O:O,1,0,),ROUND(VLOOKUP(C4020,[1]!T_Resins[#Data],4,FALSE)/VLOOKUP(A4020,[1]!T_Printers[#Data],5,FALSE),1),ROUND(VLOOKUP(C4020,[1]!T_Resins[#Data],4,FALSE)/VLOOKUP(A4020,[1]!T_Printers[#Data],5,FALSE),1)&gt;_xlfn.XLOOKUP(B4020,[1]Printers!L:L,[1]Printers!O:O,1,0,),"")),"")</f>
        <v/>
      </c>
      <c r="J4020" t="str">
        <f>IFERROR(IF(ROUND(_xlfn.XLOOKUP([1]Parameters!B4020,[1]Printers!L:L,[1]Printers!Q:Q,,0)*I4020/10,0)*10&lt;_xlfn.XLOOKUP([1]Parameters!B4020,[1]Printers!L:L,[1]Printers!P:P,,0),ROUND(_xlfn.XLOOKUP([1]Parameters!B4020,[1]Printers!L:L,[1]Printers!Q:Q,,0)*I4020/10,0)*10,_xlfn.XLOOKUP([1]Parameters!B4020,[1]Printers!L:L,[1]Printers!P:P,,0)),"")</f>
        <v/>
      </c>
      <c r="K4020">
        <f>IF(SUM(E4020:J4020)&lt;&gt;0,VLOOKUP(A4020,[1]!T_Printers[#Data],10,FALSE)+VLOOKUP(C4020,[1]!T_Resins[#Data],10,FALSE),"")</f>
        <v>5</v>
      </c>
      <c r="L4020">
        <f>IF(SUM(E4020:J4020)&lt;&gt;0,VLOOKUP(A4020,[1]!T_Printers[#Data],11,FALSE),"")</f>
        <v>8</v>
      </c>
      <c r="M4020">
        <f>IF(SUM(E4020:J4020)&lt;&gt;0,VLOOKUP(C4020,[1]!T_Resins[#Data],8,FALSE),"")</f>
        <v>120</v>
      </c>
      <c r="N4020">
        <f>IF(_xlfn.XLOOKUP(B4020,[1]Printers!$L:$L,[1]Printers!$R:$R,0,0)&gt;0,[1]Parameters!M4020,IF(SUM(E4020:J4020)&lt;&gt;0,VLOOKUP(C4020,[1]!T_Resins[#Data],9,FALSE),""))</f>
        <v>180</v>
      </c>
      <c r="O4020" t="str">
        <f t="shared" si="62"/>
        <v>WanhaoGadosoGR1</v>
      </c>
    </row>
    <row r="4021" spans="1:15" x14ac:dyDescent="0.25">
      <c r="A4021" t="str">
        <f t="array" ref="A4021">IF(ROW()-1&gt;COUNTA([1]!T_Printers[Printers])*COUNTA([1]!T_Resins[Resins]),"",INDEX([1]!T_Printers[Printers],INT((ROW()-2)/COUNTA([1]!T_Resins[Resins])+1)))</f>
        <v>Wanhao Gadoso GR1</v>
      </c>
      <c r="B4021" t="str">
        <f>_xlfn.XLOOKUP(A4021,[1]!T_Printers[Printers],[1]!T_Printers[Icon link],,0)</f>
        <v>WanhaoGadosoGR1</v>
      </c>
      <c r="C4021" t="str">
        <f t="array" ref="C4021">IF(ROW()-1&gt;COUNTA([1]!T_Printers[Printers])*COUNTA([1]!T_Resins[Resins]),"",INDEX([1]!T_Resins[Resins],MOD(ROW()-2,COUNTA([1]!T_Resins[Resins]))+1))</f>
        <v>Dental Pink</v>
      </c>
      <c r="D4021">
        <f>IF(SUM(E4021:J4021)&lt;&gt;0,IF(ROW()-1&gt;COUNTA([1]!T_Printers[Printers])*COUNTA([1]!T_Resins[Resins]),"",2),"")</f>
        <v>2</v>
      </c>
      <c r="E4021" cm="1">
        <f t="array" ref="E4021">IFERROR(IF(ROW()-1&gt;COUNTA([1]!T_Printers[Printers])*COUNTA([1]!T_Resins[Resins]),"",_xlfn.IFS(ROUND(VLOOKUP(C4021,[1]!T_Resins[#Data],2,FALSE)/VLOOKUP(A4021,[1]!T_Printers[#Data],5,FALSE),1)&lt;=_xlfn.XLOOKUP(B4021,[1]Printers!L:L,[1]Printers!O:O,1,0,),ROUND(VLOOKUP(C4021,[1]!T_Resins[#Data],2,FALSE)/VLOOKUP(A4021,[1]!T_Printers[#Data],5,FALSE),1),ROUND(VLOOKUP(C4021,[1]!T_Resins[#Data],2,FALSE)/VLOOKUP(A4021,[1]!T_Printers[#Data],5,FALSE),1)&gt;_xlfn.XLOOKUP(B4021,[1]Printers!L:L,[1]Printers!O:O,1,0,),10)),"Используйте слой 100 мкм")</f>
        <v>11.5</v>
      </c>
      <c r="F4021">
        <f>IFERROR(IF(ROUND(_xlfn.XLOOKUP([1]Parameters!B4021,[1]Printers!L:L,[1]Printers!Q:Q,,0)*E4021/10,0)*10&lt;_xlfn.XLOOKUP([1]Parameters!B4021,[1]Printers!L:L,[1]Printers!P:P,,0),ROUND(_xlfn.XLOOKUP([1]Parameters!B4021,[1]Printers!L:L,[1]Printers!Q:Q,,0)*E4021/10,0)*10,_xlfn.XLOOKUP([1]Parameters!B4021,[1]Printers!L:L,[1]Printers!P:P,,0)),"")</f>
        <v>100</v>
      </c>
      <c r="G4021" cm="1">
        <f t="array" ref="G4021">IFERROR(IF(ROW()-1&gt;COUNTA([1]!T_Printers[Printers])*COUNTA([1]!T_Resins[Resins]),"",_xlfn.IFS(ROUND(VLOOKUP(C4021,[1]!T_Resins[#Data],3,FALSE)/VLOOKUP(A4021,[1]!T_Printers[#Data],5,FALSE),1)&lt;=_xlfn.XLOOKUP(B4021,[1]Printers!L:L,[1]Printers!O:O,1,0,),ROUND(VLOOKUP(C4021,[1]!T_Resins[#Data],3,FALSE)/VLOOKUP(A4021,[1]!T_Printers[#Data],5,FALSE),1),ROUND(VLOOKUP(C4021,[1]!T_Resins[#Data],3,FALSE)/VLOOKUP(A4021,[1]!T_Printers[#Data],5,FALSE),1)&gt;_xlfn.XLOOKUP(B4021,[1]Printers!L:L,[1]Printers!O:O,1,0,),10)),"")</f>
        <v>15</v>
      </c>
      <c r="H4021">
        <f>IFERROR(IF(ROUND(_xlfn.XLOOKUP([1]Parameters!B4021,[1]Printers!L:L,[1]Printers!Q:Q,,0)*G4021/10,0)*10&lt;_xlfn.XLOOKUP([1]Parameters!B4021,[1]Printers!L:L,[1]Printers!P:P,,0),ROUND(_xlfn.XLOOKUP([1]Parameters!B4021,[1]Printers!L:L,[1]Printers!Q:Q,,0)*G4021/10,0)*10,_xlfn.XLOOKUP([1]Parameters!B4021,[1]Printers!L:L,[1]Printers!P:P,,0)),"")</f>
        <v>100</v>
      </c>
      <c r="I4021" s="3" t="str" cm="1">
        <f t="array" ref="I4021">IFERROR(IF(ROW()-1&gt;COUNTA([1]!T_Printers[Printers])*COUNTA([1]!T_Resins[Resins]),"",_xlfn.IFS(ROUND(VLOOKUP(C4021,[1]!T_Resins[#Data],4,FALSE)/VLOOKUP(A4021,[1]!T_Printers[#Data],5,FALSE),1)&lt;=_xlfn.XLOOKUP(B4021,[1]Printers!L:L,[1]Printers!O:O,1,0,),ROUND(VLOOKUP(C4021,[1]!T_Resins[#Data],4,FALSE)/VLOOKUP(A4021,[1]!T_Printers[#Data],5,FALSE),1),ROUND(VLOOKUP(C4021,[1]!T_Resins[#Data],4,FALSE)/VLOOKUP(A4021,[1]!T_Printers[#Data],5,FALSE),1)&gt;_xlfn.XLOOKUP(B4021,[1]Printers!L:L,[1]Printers!O:O,1,0,),"")),"")</f>
        <v/>
      </c>
      <c r="J4021" t="str">
        <f>IFERROR(IF(ROUND(_xlfn.XLOOKUP([1]Parameters!B4021,[1]Printers!L:L,[1]Printers!Q:Q,,0)*I4021/10,0)*10&lt;_xlfn.XLOOKUP([1]Parameters!B4021,[1]Printers!L:L,[1]Printers!P:P,,0),ROUND(_xlfn.XLOOKUP([1]Parameters!B4021,[1]Printers!L:L,[1]Printers!Q:Q,,0)*I4021/10,0)*10,_xlfn.XLOOKUP([1]Parameters!B4021,[1]Printers!L:L,[1]Printers!P:P,,0)),"")</f>
        <v/>
      </c>
      <c r="K4021">
        <f>IF(SUM(E4021:J4021)&lt;&gt;0,VLOOKUP(A4021,[1]!T_Printers[#Data],10,FALSE)+VLOOKUP(C4021,[1]!T_Resins[#Data],10,FALSE),"")</f>
        <v>4</v>
      </c>
      <c r="L4021">
        <f>IF(SUM(E4021:J4021)&lt;&gt;0,VLOOKUP(A4021,[1]!T_Printers[#Data],11,FALSE),"")</f>
        <v>8</v>
      </c>
      <c r="M4021">
        <f>IF(SUM(E4021:J4021)&lt;&gt;0,VLOOKUP(C4021,[1]!T_Resins[#Data],8,FALSE),"")</f>
        <v>120</v>
      </c>
      <c r="N4021">
        <f>IF(_xlfn.XLOOKUP(B4021,[1]Printers!$L:$L,[1]Printers!$R:$R,0,0)&gt;0,[1]Parameters!M4021,IF(SUM(E4021:J4021)&lt;&gt;0,VLOOKUP(C4021,[1]!T_Resins[#Data],9,FALSE),""))</f>
        <v>180</v>
      </c>
      <c r="O4021" t="str">
        <f t="shared" si="62"/>
        <v>WanhaoGadosoGR1</v>
      </c>
    </row>
    <row r="4022" spans="1:15" x14ac:dyDescent="0.25">
      <c r="A4022" t="str">
        <f t="array" ref="A4022">IF(ROW()-1&gt;COUNTA([1]!T_Printers[Printers])*COUNTA([1]!T_Resins[Resins]),"",INDEX([1]!T_Printers[Printers],INT((ROW()-2)/COUNTA([1]!T_Resins[Resins])+1)))</f>
        <v>Wanhao Gadoso GR1</v>
      </c>
      <c r="B4022" t="str">
        <f>_xlfn.XLOOKUP(A4022,[1]!T_Printers[Printers],[1]!T_Printers[Icon link],,0)</f>
        <v>WanhaoGadosoGR1</v>
      </c>
      <c r="C4022" t="str">
        <f t="array" ref="C4022">IF(ROW()-1&gt;COUNTA([1]!T_Printers[Printers])*COUNTA([1]!T_Resins[Resins]),"",INDEX([1]!T_Resins[Resins],MOD(ROW()-2,COUNTA([1]!T_Resins[Resins]))+1))</f>
        <v>Dental Soft Pink</v>
      </c>
      <c r="D4022">
        <f>IF(SUM(E4022:J4022)&lt;&gt;0,IF(ROW()-1&gt;COUNTA([1]!T_Printers[Printers])*COUNTA([1]!T_Resins[Resins]),"",2),"")</f>
        <v>2</v>
      </c>
      <c r="E4022" cm="1">
        <f t="array" ref="E4022">IFERROR(IF(ROW()-1&gt;COUNTA([1]!T_Printers[Printers])*COUNTA([1]!T_Resins[Resins]),"",_xlfn.IFS(ROUND(VLOOKUP(C4022,[1]!T_Resins[#Data],2,FALSE)/VLOOKUP(A4022,[1]!T_Printers[#Data],5,FALSE),1)&lt;=_xlfn.XLOOKUP(B4022,[1]Printers!L:L,[1]Printers!O:O,1,0,),ROUND(VLOOKUP(C4022,[1]!T_Resins[#Data],2,FALSE)/VLOOKUP(A4022,[1]!T_Printers[#Data],5,FALSE),1),ROUND(VLOOKUP(C4022,[1]!T_Resins[#Data],2,FALSE)/VLOOKUP(A4022,[1]!T_Printers[#Data],5,FALSE),1)&gt;_xlfn.XLOOKUP(B4022,[1]Printers!L:L,[1]Printers!O:O,1,0,),10)),"Используйте слой 100 мкм")</f>
        <v>17.100000000000001</v>
      </c>
      <c r="F4022">
        <f>IFERROR(IF(ROUND(_xlfn.XLOOKUP([1]Parameters!B4022,[1]Printers!L:L,[1]Printers!Q:Q,,0)*E4022/10,0)*10&lt;_xlfn.XLOOKUP([1]Parameters!B4022,[1]Printers!L:L,[1]Printers!P:P,,0),ROUND(_xlfn.XLOOKUP([1]Parameters!B4022,[1]Printers!L:L,[1]Printers!Q:Q,,0)*E4022/10,0)*10,_xlfn.XLOOKUP([1]Parameters!B4022,[1]Printers!L:L,[1]Printers!P:P,,0)),"")</f>
        <v>100</v>
      </c>
      <c r="G4022" cm="1">
        <f t="array" ref="G4022">IFERROR(IF(ROW()-1&gt;COUNTA([1]!T_Printers[Printers])*COUNTA([1]!T_Resins[Resins]),"",_xlfn.IFS(ROUND(VLOOKUP(C4022,[1]!T_Resins[#Data],3,FALSE)/VLOOKUP(A4022,[1]!T_Printers[#Data],5,FALSE),1)&lt;=_xlfn.XLOOKUP(B4022,[1]Printers!L:L,[1]Printers!O:O,1,0,),ROUND(VLOOKUP(C4022,[1]!T_Resins[#Data],3,FALSE)/VLOOKUP(A4022,[1]!T_Printers[#Data],5,FALSE),1),ROUND(VLOOKUP(C4022,[1]!T_Resins[#Data],3,FALSE)/VLOOKUP(A4022,[1]!T_Printers[#Data],5,FALSE),1)&gt;_xlfn.XLOOKUP(B4022,[1]Printers!L:L,[1]Printers!O:O,1,0,),10)),"")</f>
        <v>22</v>
      </c>
      <c r="H4022">
        <f>IFERROR(IF(ROUND(_xlfn.XLOOKUP([1]Parameters!B4022,[1]Printers!L:L,[1]Printers!Q:Q,,0)*G4022/10,0)*10&lt;_xlfn.XLOOKUP([1]Parameters!B4022,[1]Printers!L:L,[1]Printers!P:P,,0),ROUND(_xlfn.XLOOKUP([1]Parameters!B4022,[1]Printers!L:L,[1]Printers!Q:Q,,0)*G4022/10,0)*10,_xlfn.XLOOKUP([1]Parameters!B4022,[1]Printers!L:L,[1]Printers!P:P,,0)),"")</f>
        <v>100</v>
      </c>
      <c r="I4022" s="3" t="str" cm="1">
        <f t="array" ref="I4022">IFERROR(IF(ROW()-1&gt;COUNTA([1]!T_Printers[Printers])*COUNTA([1]!T_Resins[Resins]),"",_xlfn.IFS(ROUND(VLOOKUP(C4022,[1]!T_Resins[#Data],4,FALSE)/VLOOKUP(A4022,[1]!T_Printers[#Data],5,FALSE),1)&lt;=_xlfn.XLOOKUP(B4022,[1]Printers!L:L,[1]Printers!O:O,1,0,),ROUND(VLOOKUP(C4022,[1]!T_Resins[#Data],4,FALSE)/VLOOKUP(A4022,[1]!T_Printers[#Data],5,FALSE),1),ROUND(VLOOKUP(C4022,[1]!T_Resins[#Data],4,FALSE)/VLOOKUP(A4022,[1]!T_Printers[#Data],5,FALSE),1)&gt;_xlfn.XLOOKUP(B4022,[1]Printers!L:L,[1]Printers!O:O,1,0,),"")),"")</f>
        <v/>
      </c>
      <c r="J4022" t="str">
        <f>IFERROR(IF(ROUND(_xlfn.XLOOKUP([1]Parameters!B4022,[1]Printers!L:L,[1]Printers!Q:Q,,0)*I4022/10,0)*10&lt;_xlfn.XLOOKUP([1]Parameters!B4022,[1]Printers!L:L,[1]Printers!P:P,,0),ROUND(_xlfn.XLOOKUP([1]Parameters!B4022,[1]Printers!L:L,[1]Printers!Q:Q,,0)*I4022/10,0)*10,_xlfn.XLOOKUP([1]Parameters!B4022,[1]Printers!L:L,[1]Printers!P:P,,0)),"")</f>
        <v/>
      </c>
      <c r="K4022">
        <f>IF(SUM(E4022:J4022)&lt;&gt;0,VLOOKUP(A4022,[1]!T_Printers[#Data],10,FALSE)+VLOOKUP(C4022,[1]!T_Resins[#Data],10,FALSE),"")</f>
        <v>4</v>
      </c>
      <c r="L4022">
        <f>IF(SUM(E4022:J4022)&lt;&gt;0,VLOOKUP(A4022,[1]!T_Printers[#Data],11,FALSE),"")</f>
        <v>8</v>
      </c>
      <c r="M4022">
        <f>IF(SUM(E4022:J4022)&lt;&gt;0,VLOOKUP(C4022,[1]!T_Resins[#Data],8,FALSE),"")</f>
        <v>60</v>
      </c>
      <c r="N4022">
        <f>IF(_xlfn.XLOOKUP(B4022,[1]Printers!$L:$L,[1]Printers!$R:$R,0,0)&gt;0,[1]Parameters!M4022,IF(SUM(E4022:J4022)&lt;&gt;0,VLOOKUP(C4022,[1]!T_Resins[#Data],9,FALSE),""))</f>
        <v>60</v>
      </c>
      <c r="O4022" t="str">
        <f t="shared" si="62"/>
        <v>WanhaoGadosoGR1</v>
      </c>
    </row>
    <row r="4023" spans="1:15" x14ac:dyDescent="0.25">
      <c r="A4023" t="str">
        <f t="array" ref="A4023">IF(ROW()-1&gt;COUNTA([1]!T_Printers[Printers])*COUNTA([1]!T_Resins[Resins]),"",INDEX([1]!T_Printers[Printers],INT((ROW()-2)/COUNTA([1]!T_Resins[Resins])+1)))</f>
        <v>Wanhao Gadoso GR1</v>
      </c>
      <c r="B4023" t="str">
        <f>_xlfn.XLOOKUP(A4023,[1]!T_Printers[Printers],[1]!T_Printers[Icon link],,0)</f>
        <v>WanhaoGadosoGR1</v>
      </c>
      <c r="C4023" t="str">
        <f t="array" ref="C4023">IF(ROW()-1&gt;COUNTA([1]!T_Printers[Printers])*COUNTA([1]!T_Resins[Resins]),"",INDEX([1]!T_Resins[Resins],MOD(ROW()-2,COUNTA([1]!T_Resins[Resins]))+1))</f>
        <v>Dental Sand A1-A2</v>
      </c>
      <c r="D4023">
        <f>IF(SUM(E4023:J4023)&lt;&gt;0,IF(ROW()-1&gt;COUNTA([1]!T_Printers[Printers])*COUNTA([1]!T_Resins[Resins]),"",2),"")</f>
        <v>2</v>
      </c>
      <c r="E4023" cm="1">
        <f t="array" ref="E4023">IFERROR(IF(ROW()-1&gt;COUNTA([1]!T_Printers[Printers])*COUNTA([1]!T_Resins[Resins]),"",_xlfn.IFS(ROUND(VLOOKUP(C4023,[1]!T_Resins[#Data],2,FALSE)/VLOOKUP(A4023,[1]!T_Printers[#Data],5,FALSE),1)&lt;=_xlfn.XLOOKUP(B4023,[1]Printers!L:L,[1]Printers!O:O,1,0,),ROUND(VLOOKUP(C4023,[1]!T_Resins[#Data],2,FALSE)/VLOOKUP(A4023,[1]!T_Printers[#Data],5,FALSE),1),ROUND(VLOOKUP(C4023,[1]!T_Resins[#Data],2,FALSE)/VLOOKUP(A4023,[1]!T_Printers[#Data],5,FALSE),1)&gt;_xlfn.XLOOKUP(B4023,[1]Printers!L:L,[1]Printers!O:O,1,0,),10)),"Используйте слой 100 мкм")</f>
        <v>9.8000000000000007</v>
      </c>
      <c r="F4023">
        <f>IFERROR(IF(ROUND(_xlfn.XLOOKUP([1]Parameters!B4023,[1]Printers!L:L,[1]Printers!Q:Q,,0)*E4023/10,0)*10&lt;_xlfn.XLOOKUP([1]Parameters!B4023,[1]Printers!L:L,[1]Printers!P:P,,0),ROUND(_xlfn.XLOOKUP([1]Parameters!B4023,[1]Printers!L:L,[1]Printers!Q:Q,,0)*E4023/10,0)*10,_xlfn.XLOOKUP([1]Parameters!B4023,[1]Printers!L:L,[1]Printers!P:P,,0)),"")</f>
        <v>90</v>
      </c>
      <c r="G4023" cm="1">
        <f t="array" ref="G4023">IFERROR(IF(ROW()-1&gt;COUNTA([1]!T_Printers[Printers])*COUNTA([1]!T_Resins[Resins]),"",_xlfn.IFS(ROUND(VLOOKUP(C4023,[1]!T_Resins[#Data],3,FALSE)/VLOOKUP(A4023,[1]!T_Printers[#Data],5,FALSE),1)&lt;=_xlfn.XLOOKUP(B4023,[1]Printers!L:L,[1]Printers!O:O,1,0,),ROUND(VLOOKUP(C4023,[1]!T_Resins[#Data],3,FALSE)/VLOOKUP(A4023,[1]!T_Printers[#Data],5,FALSE),1),ROUND(VLOOKUP(C4023,[1]!T_Resins[#Data],3,FALSE)/VLOOKUP(A4023,[1]!T_Printers[#Data],5,FALSE),1)&gt;_xlfn.XLOOKUP(B4023,[1]Printers!L:L,[1]Printers!O:O,1,0,),10)),"")</f>
        <v>12.7</v>
      </c>
      <c r="H4023">
        <f>IFERROR(IF(ROUND(_xlfn.XLOOKUP([1]Parameters!B4023,[1]Printers!L:L,[1]Printers!Q:Q,,0)*G4023/10,0)*10&lt;_xlfn.XLOOKUP([1]Parameters!B4023,[1]Printers!L:L,[1]Printers!P:P,,0),ROUND(_xlfn.XLOOKUP([1]Parameters!B4023,[1]Printers!L:L,[1]Printers!Q:Q,,0)*G4023/10,0)*10,_xlfn.XLOOKUP([1]Parameters!B4023,[1]Printers!L:L,[1]Printers!P:P,,0)),"")</f>
        <v>100</v>
      </c>
      <c r="I4023" s="3" t="str" cm="1">
        <f t="array" ref="I4023">IFERROR(IF(ROW()-1&gt;COUNTA([1]!T_Printers[Printers])*COUNTA([1]!T_Resins[Resins]),"",_xlfn.IFS(ROUND(VLOOKUP(C4023,[1]!T_Resins[#Data],4,FALSE)/VLOOKUP(A4023,[1]!T_Printers[#Data],5,FALSE),1)&lt;=_xlfn.XLOOKUP(B4023,[1]Printers!L:L,[1]Printers!O:O,1,0,),ROUND(VLOOKUP(C4023,[1]!T_Resins[#Data],4,FALSE)/VLOOKUP(A4023,[1]!T_Printers[#Data],5,FALSE),1),ROUND(VLOOKUP(C4023,[1]!T_Resins[#Data],4,FALSE)/VLOOKUP(A4023,[1]!T_Printers[#Data],5,FALSE),1)&gt;_xlfn.XLOOKUP(B4023,[1]Printers!L:L,[1]Printers!O:O,1,0,),"")),"")</f>
        <v/>
      </c>
      <c r="J4023" t="str">
        <f>IFERROR(IF(ROUND(_xlfn.XLOOKUP([1]Parameters!B4023,[1]Printers!L:L,[1]Printers!Q:Q,,0)*I4023/10,0)*10&lt;_xlfn.XLOOKUP([1]Parameters!B4023,[1]Printers!L:L,[1]Printers!P:P,,0),ROUND(_xlfn.XLOOKUP([1]Parameters!B4023,[1]Printers!L:L,[1]Printers!Q:Q,,0)*I4023/10,0)*10,_xlfn.XLOOKUP([1]Parameters!B4023,[1]Printers!L:L,[1]Printers!P:P,,0)),"")</f>
        <v/>
      </c>
      <c r="K4023">
        <f>IF(SUM(E4023:J4023)&lt;&gt;0,VLOOKUP(A4023,[1]!T_Printers[#Data],10,FALSE)+VLOOKUP(C4023,[1]!T_Resins[#Data],10,FALSE),"")</f>
        <v>5</v>
      </c>
      <c r="L4023">
        <f>IF(SUM(E4023:J4023)&lt;&gt;0,VLOOKUP(A4023,[1]!T_Printers[#Data],11,FALSE),"")</f>
        <v>8</v>
      </c>
      <c r="M4023">
        <f>IF(SUM(E4023:J4023)&lt;&gt;0,VLOOKUP(C4023,[1]!T_Resins[#Data],8,FALSE),"")</f>
        <v>120</v>
      </c>
      <c r="N4023">
        <f>IF(_xlfn.XLOOKUP(B4023,[1]Printers!$L:$L,[1]Printers!$R:$R,0,0)&gt;0,[1]Parameters!M4023,IF(SUM(E4023:J4023)&lt;&gt;0,VLOOKUP(C4023,[1]!T_Resins[#Data],9,FALSE),""))</f>
        <v>180</v>
      </c>
      <c r="O4023" t="str">
        <f t="shared" si="62"/>
        <v>WanhaoGadosoGR1</v>
      </c>
    </row>
    <row r="4024" spans="1:15" x14ac:dyDescent="0.25">
      <c r="A4024" t="str">
        <f t="array" ref="A4024">IF(ROW()-1&gt;COUNTA([1]!T_Printers[Printers])*COUNTA([1]!T_Resins[Resins]),"",INDEX([1]!T_Printers[Printers],INT((ROW()-2)/COUNTA([1]!T_Resins[Resins])+1)))</f>
        <v>Wanhao Gadoso GR1</v>
      </c>
      <c r="B4024" t="str">
        <f>_xlfn.XLOOKUP(A4024,[1]!T_Printers[Printers],[1]!T_Printers[Icon link],,0)</f>
        <v>WanhaoGadosoGR1</v>
      </c>
      <c r="C4024" t="str">
        <f t="array" ref="C4024">IF(ROW()-1&gt;COUNTA([1]!T_Printers[Printers])*COUNTA([1]!T_Resins[Resins]),"",INDEX([1]!T_Resins[Resins],MOD(ROW()-2,COUNTA([1]!T_Resins[Resins]))+1))</f>
        <v xml:space="preserve">Dental Sand A1-A2 (Обновленная версия) </v>
      </c>
      <c r="D4024">
        <f>IF(SUM(E4024:J4024)&lt;&gt;0,IF(ROW()-1&gt;COUNTA([1]!T_Printers[Printers])*COUNTA([1]!T_Resins[Resins]),"",2),"")</f>
        <v>2</v>
      </c>
      <c r="E4024" cm="1">
        <f t="array" ref="E4024">IFERROR(IF(ROW()-1&gt;COUNTA([1]!T_Printers[Printers])*COUNTA([1]!T_Resins[Resins]),"",_xlfn.IFS(ROUND(VLOOKUP(C4024,[1]!T_Resins[#Data],2,FALSE)/VLOOKUP(A4024,[1]!T_Printers[#Data],5,FALSE),1)&lt;=_xlfn.XLOOKUP(B4024,[1]Printers!L:L,[1]Printers!O:O,1,0,),ROUND(VLOOKUP(C4024,[1]!T_Resins[#Data],2,FALSE)/VLOOKUP(A4024,[1]!T_Printers[#Data],5,FALSE),1),ROUND(VLOOKUP(C4024,[1]!T_Resins[#Data],2,FALSE)/VLOOKUP(A4024,[1]!T_Printers[#Data],5,FALSE),1)&gt;_xlfn.XLOOKUP(B4024,[1]Printers!L:L,[1]Printers!O:O,1,0,),10)),"Используйте слой 100 мкм")</f>
        <v>26.1</v>
      </c>
      <c r="F4024">
        <f>IFERROR(IF(ROUND(_xlfn.XLOOKUP([1]Parameters!B4024,[1]Printers!L:L,[1]Printers!Q:Q,,0)*E4024/10,0)*10&lt;_xlfn.XLOOKUP([1]Parameters!B4024,[1]Printers!L:L,[1]Printers!P:P,,0),ROUND(_xlfn.XLOOKUP([1]Parameters!B4024,[1]Printers!L:L,[1]Printers!Q:Q,,0)*E4024/10,0)*10,_xlfn.XLOOKUP([1]Parameters!B4024,[1]Printers!L:L,[1]Printers!P:P,,0)),"")</f>
        <v>100</v>
      </c>
      <c r="G4024" cm="1">
        <f t="array" ref="G4024">IFERROR(IF(ROW()-1&gt;COUNTA([1]!T_Printers[Printers])*COUNTA([1]!T_Resins[Resins]),"",_xlfn.IFS(ROUND(VLOOKUP(C4024,[1]!T_Resins[#Data],3,FALSE)/VLOOKUP(A4024,[1]!T_Printers[#Data],5,FALSE),1)&lt;=_xlfn.XLOOKUP(B4024,[1]Printers!L:L,[1]Printers!O:O,1,0,),ROUND(VLOOKUP(C4024,[1]!T_Resins[#Data],3,FALSE)/VLOOKUP(A4024,[1]!T_Printers[#Data],5,FALSE),1),ROUND(VLOOKUP(C4024,[1]!T_Resins[#Data],3,FALSE)/VLOOKUP(A4024,[1]!T_Printers[#Data],5,FALSE),1)&gt;_xlfn.XLOOKUP(B4024,[1]Printers!L:L,[1]Printers!O:O,1,0,),10)),"")</f>
        <v>27.3</v>
      </c>
      <c r="H4024">
        <f>IFERROR(IF(ROUND(_xlfn.XLOOKUP([1]Parameters!B4024,[1]Printers!L:L,[1]Printers!Q:Q,,0)*G4024/10,0)*10&lt;_xlfn.XLOOKUP([1]Parameters!B4024,[1]Printers!L:L,[1]Printers!P:P,,0),ROUND(_xlfn.XLOOKUP([1]Parameters!B4024,[1]Printers!L:L,[1]Printers!Q:Q,,0)*G4024/10,0)*10,_xlfn.XLOOKUP([1]Parameters!B4024,[1]Printers!L:L,[1]Printers!P:P,,0)),"")</f>
        <v>100</v>
      </c>
      <c r="I4024" s="3" t="str" cm="1">
        <f t="array" ref="I4024">IFERROR(IF(ROW()-1&gt;COUNTA([1]!T_Printers[Printers])*COUNTA([1]!T_Resins[Resins]),"",_xlfn.IFS(ROUND(VLOOKUP(C4024,[1]!T_Resins[#Data],4,FALSE)/VLOOKUP(A4024,[1]!T_Printers[#Data],5,FALSE),1)&lt;=_xlfn.XLOOKUP(B4024,[1]Printers!L:L,[1]Printers!O:O,1,0,),ROUND(VLOOKUP(C4024,[1]!T_Resins[#Data],4,FALSE)/VLOOKUP(A4024,[1]!T_Printers[#Data],5,FALSE),1),ROUND(VLOOKUP(C4024,[1]!T_Resins[#Data],4,FALSE)/VLOOKUP(A4024,[1]!T_Printers[#Data],5,FALSE),1)&gt;_xlfn.XLOOKUP(B4024,[1]Printers!L:L,[1]Printers!O:O,1,0,),"")),"")</f>
        <v/>
      </c>
      <c r="J4024" t="str">
        <f>IFERROR(IF(ROUND(_xlfn.XLOOKUP([1]Parameters!B4024,[1]Printers!L:L,[1]Printers!Q:Q,,0)*I4024/10,0)*10&lt;_xlfn.XLOOKUP([1]Parameters!B4024,[1]Printers!L:L,[1]Printers!P:P,,0),ROUND(_xlfn.XLOOKUP([1]Parameters!B4024,[1]Printers!L:L,[1]Printers!Q:Q,,0)*I4024/10,0)*10,_xlfn.XLOOKUP([1]Parameters!B4024,[1]Printers!L:L,[1]Printers!P:P,,0)),"")</f>
        <v/>
      </c>
      <c r="K4024">
        <f>IF(SUM(E4024:J4024)&lt;&gt;0,VLOOKUP(A4024,[1]!T_Printers[#Data],10,FALSE)+VLOOKUP(C4024,[1]!T_Resins[#Data],10,FALSE),"")</f>
        <v>5</v>
      </c>
      <c r="L4024">
        <f>IF(SUM(E4024:J4024)&lt;&gt;0,VLOOKUP(A4024,[1]!T_Printers[#Data],11,FALSE),"")</f>
        <v>8</v>
      </c>
      <c r="M4024">
        <f>IF(SUM(E4024:J4024)&lt;&gt;0,VLOOKUP(C4024,[1]!T_Resins[#Data],8,FALSE),"")</f>
        <v>120</v>
      </c>
      <c r="N4024">
        <f>IF(_xlfn.XLOOKUP(B4024,[1]Printers!$L:$L,[1]Printers!$R:$R,0,0)&gt;0,[1]Parameters!M4024,IF(SUM(E4024:J4024)&lt;&gt;0,VLOOKUP(C4024,[1]!T_Resins[#Data],9,FALSE),""))</f>
        <v>180</v>
      </c>
      <c r="O4024" t="str">
        <f t="shared" si="62"/>
        <v>WanhaoGadosoGR1</v>
      </c>
    </row>
    <row r="4025" spans="1:15" x14ac:dyDescent="0.25">
      <c r="A4025" t="str">
        <f t="array" ref="A4025">IF(ROW()-1&gt;COUNTA([1]!T_Printers[Printers])*COUNTA([1]!T_Resins[Resins]),"",INDEX([1]!T_Printers[Printers],INT((ROW()-2)/COUNTA([1]!T_Resins[Resins])+1)))</f>
        <v>Wanhao Gadoso GR1</v>
      </c>
      <c r="B4025" t="str">
        <f>_xlfn.XLOOKUP(A4025,[1]!T_Printers[Printers],[1]!T_Printers[Icon link],,0)</f>
        <v>WanhaoGadosoGR1</v>
      </c>
      <c r="C4025" t="str">
        <f t="array" ref="C4025">IF(ROW()-1&gt;COUNTA([1]!T_Printers[Printers])*COUNTA([1]!T_Resins[Resins]),"",INDEX([1]!T_Resins[Resins],MOD(ROW()-2,COUNTA([1]!T_Resins[Resins]))+1))</f>
        <v>Dental Sand A3</v>
      </c>
      <c r="D4025">
        <f>IF(SUM(E4025:J4025)&lt;&gt;0,IF(ROW()-1&gt;COUNTA([1]!T_Printers[Printers])*COUNTA([1]!T_Resins[Resins]),"",2),"")</f>
        <v>2</v>
      </c>
      <c r="E4025" cm="1">
        <f t="array" ref="E4025">IFERROR(IF(ROW()-1&gt;COUNTA([1]!T_Printers[Printers])*COUNTA([1]!T_Resins[Resins]),"",_xlfn.IFS(ROUND(VLOOKUP(C4025,[1]!T_Resins[#Data],2,FALSE)/VLOOKUP(A4025,[1]!T_Printers[#Data],5,FALSE),1)&lt;=_xlfn.XLOOKUP(B4025,[1]Printers!L:L,[1]Printers!O:O,1,0,),ROUND(VLOOKUP(C4025,[1]!T_Resins[#Data],2,FALSE)/VLOOKUP(A4025,[1]!T_Printers[#Data],5,FALSE),1),ROUND(VLOOKUP(C4025,[1]!T_Resins[#Data],2,FALSE)/VLOOKUP(A4025,[1]!T_Printers[#Data],5,FALSE),1)&gt;_xlfn.XLOOKUP(B4025,[1]Printers!L:L,[1]Printers!O:O,1,0,),10)),"Используйте слой 100 мкм")</f>
        <v>9.8000000000000007</v>
      </c>
      <c r="F4025">
        <f>IFERROR(IF(ROUND(_xlfn.XLOOKUP([1]Parameters!B4025,[1]Printers!L:L,[1]Printers!Q:Q,,0)*E4025/10,0)*10&lt;_xlfn.XLOOKUP([1]Parameters!B4025,[1]Printers!L:L,[1]Printers!P:P,,0),ROUND(_xlfn.XLOOKUP([1]Parameters!B4025,[1]Printers!L:L,[1]Printers!Q:Q,,0)*E4025/10,0)*10,_xlfn.XLOOKUP([1]Parameters!B4025,[1]Printers!L:L,[1]Printers!P:P,,0)),"")</f>
        <v>90</v>
      </c>
      <c r="G4025" cm="1">
        <f t="array" ref="G4025">IFERROR(IF(ROW()-1&gt;COUNTA([1]!T_Printers[Printers])*COUNTA([1]!T_Resins[Resins]),"",_xlfn.IFS(ROUND(VLOOKUP(C4025,[1]!T_Resins[#Data],3,FALSE)/VLOOKUP(A4025,[1]!T_Printers[#Data],5,FALSE),1)&lt;=_xlfn.XLOOKUP(B4025,[1]Printers!L:L,[1]Printers!O:O,1,0,),ROUND(VLOOKUP(C4025,[1]!T_Resins[#Data],3,FALSE)/VLOOKUP(A4025,[1]!T_Printers[#Data],5,FALSE),1),ROUND(VLOOKUP(C4025,[1]!T_Resins[#Data],3,FALSE)/VLOOKUP(A4025,[1]!T_Printers[#Data],5,FALSE),1)&gt;_xlfn.XLOOKUP(B4025,[1]Printers!L:L,[1]Printers!O:O,1,0,),10)),"")</f>
        <v>12.7</v>
      </c>
      <c r="H4025">
        <f>IFERROR(IF(ROUND(_xlfn.XLOOKUP([1]Parameters!B4025,[1]Printers!L:L,[1]Printers!Q:Q,,0)*G4025/10,0)*10&lt;_xlfn.XLOOKUP([1]Parameters!B4025,[1]Printers!L:L,[1]Printers!P:P,,0),ROUND(_xlfn.XLOOKUP([1]Parameters!B4025,[1]Printers!L:L,[1]Printers!Q:Q,,0)*G4025/10,0)*10,_xlfn.XLOOKUP([1]Parameters!B4025,[1]Printers!L:L,[1]Printers!P:P,,0)),"")</f>
        <v>100</v>
      </c>
      <c r="I4025" s="3" t="str" cm="1">
        <f t="array" ref="I4025">IFERROR(IF(ROW()-1&gt;COUNTA([1]!T_Printers[Printers])*COUNTA([1]!T_Resins[Resins]),"",_xlfn.IFS(ROUND(VLOOKUP(C4025,[1]!T_Resins[#Data],4,FALSE)/VLOOKUP(A4025,[1]!T_Printers[#Data],5,FALSE),1)&lt;=_xlfn.XLOOKUP(B4025,[1]Printers!L:L,[1]Printers!O:O,1,0,),ROUND(VLOOKUP(C4025,[1]!T_Resins[#Data],4,FALSE)/VLOOKUP(A4025,[1]!T_Printers[#Data],5,FALSE),1),ROUND(VLOOKUP(C4025,[1]!T_Resins[#Data],4,FALSE)/VLOOKUP(A4025,[1]!T_Printers[#Data],5,FALSE),1)&gt;_xlfn.XLOOKUP(B4025,[1]Printers!L:L,[1]Printers!O:O,1,0,),"")),"")</f>
        <v/>
      </c>
      <c r="J4025" t="str">
        <f>IFERROR(IF(ROUND(_xlfn.XLOOKUP([1]Parameters!B4025,[1]Printers!L:L,[1]Printers!Q:Q,,0)*I4025/10,0)*10&lt;_xlfn.XLOOKUP([1]Parameters!B4025,[1]Printers!L:L,[1]Printers!P:P,,0),ROUND(_xlfn.XLOOKUP([1]Parameters!B4025,[1]Printers!L:L,[1]Printers!Q:Q,,0)*I4025/10,0)*10,_xlfn.XLOOKUP([1]Parameters!B4025,[1]Printers!L:L,[1]Printers!P:P,,0)),"")</f>
        <v/>
      </c>
      <c r="K4025">
        <f>IF(SUM(E4025:J4025)&lt;&gt;0,VLOOKUP(A4025,[1]!T_Printers[#Data],10,FALSE)+VLOOKUP(C4025,[1]!T_Resins[#Data],10,FALSE),"")</f>
        <v>5</v>
      </c>
      <c r="L4025">
        <f>IF(SUM(E4025:J4025)&lt;&gt;0,VLOOKUP(A4025,[1]!T_Printers[#Data],11,FALSE),"")</f>
        <v>8</v>
      </c>
      <c r="M4025">
        <f>IF(SUM(E4025:J4025)&lt;&gt;0,VLOOKUP(C4025,[1]!T_Resins[#Data],8,FALSE),"")</f>
        <v>120</v>
      </c>
      <c r="N4025">
        <f>IF(_xlfn.XLOOKUP(B4025,[1]Printers!$L:$L,[1]Printers!$R:$R,0,0)&gt;0,[1]Parameters!M4025,IF(SUM(E4025:J4025)&lt;&gt;0,VLOOKUP(C4025,[1]!T_Resins[#Data],9,FALSE),""))</f>
        <v>180</v>
      </c>
      <c r="O4025" t="str">
        <f t="shared" si="62"/>
        <v>WanhaoGadosoGR1</v>
      </c>
    </row>
    <row r="4026" spans="1:15" x14ac:dyDescent="0.25">
      <c r="A4026" t="str">
        <f t="array" ref="A4026">IF(ROW()-1&gt;COUNTA([1]!T_Printers[Printers])*COUNTA([1]!T_Resins[Resins]),"",INDEX([1]!T_Printers[Printers],INT((ROW()-2)/COUNTA([1]!T_Resins[Resins])+1)))</f>
        <v>Wanhao Gadoso GR1</v>
      </c>
      <c r="B4026" t="str">
        <f>_xlfn.XLOOKUP(A4026,[1]!T_Printers[Printers],[1]!T_Printers[Icon link],,0)</f>
        <v>WanhaoGadosoGR1</v>
      </c>
      <c r="C4026" t="str">
        <f t="array" ref="C4026">IF(ROW()-1&gt;COUNTA([1]!T_Printers[Printers])*COUNTA([1]!T_Resins[Resins]),"",INDEX([1]!T_Resins[Resins],MOD(ROW()-2,COUNTA([1]!T_Resins[Resins]))+1))</f>
        <v xml:space="preserve">Dental Sand A3 (Обновленная версия) </v>
      </c>
      <c r="D4026">
        <f>IF(SUM(E4026:J4026)&lt;&gt;0,IF(ROW()-1&gt;COUNTA([1]!T_Printers[Printers])*COUNTA([1]!T_Resins[Resins]),"",2),"")</f>
        <v>2</v>
      </c>
      <c r="E4026" cm="1">
        <f t="array" ref="E4026">IFERROR(IF(ROW()-1&gt;COUNTA([1]!T_Printers[Printers])*COUNTA([1]!T_Resins[Resins]),"",_xlfn.IFS(ROUND(VLOOKUP(C4026,[1]!T_Resins[#Data],2,FALSE)/VLOOKUP(A4026,[1]!T_Printers[#Data],5,FALSE),1)&lt;=_xlfn.XLOOKUP(B4026,[1]Printers!L:L,[1]Printers!O:O,1,0,),ROUND(VLOOKUP(C4026,[1]!T_Resins[#Data],2,FALSE)/VLOOKUP(A4026,[1]!T_Printers[#Data],5,FALSE),1),ROUND(VLOOKUP(C4026,[1]!T_Resins[#Data],2,FALSE)/VLOOKUP(A4026,[1]!T_Printers[#Data],5,FALSE),1)&gt;_xlfn.XLOOKUP(B4026,[1]Printers!L:L,[1]Printers!O:O,1,0,),10)),"Используйте слой 100 мкм")</f>
        <v>26.1</v>
      </c>
      <c r="F4026">
        <f>IFERROR(IF(ROUND(_xlfn.XLOOKUP([1]Parameters!B4026,[1]Printers!L:L,[1]Printers!Q:Q,,0)*E4026/10,0)*10&lt;_xlfn.XLOOKUP([1]Parameters!B4026,[1]Printers!L:L,[1]Printers!P:P,,0),ROUND(_xlfn.XLOOKUP([1]Parameters!B4026,[1]Printers!L:L,[1]Printers!Q:Q,,0)*E4026/10,0)*10,_xlfn.XLOOKUP([1]Parameters!B4026,[1]Printers!L:L,[1]Printers!P:P,,0)),"")</f>
        <v>100</v>
      </c>
      <c r="G4026" cm="1">
        <f t="array" ref="G4026">IFERROR(IF(ROW()-1&gt;COUNTA([1]!T_Printers[Printers])*COUNTA([1]!T_Resins[Resins]),"",_xlfn.IFS(ROUND(VLOOKUP(C4026,[1]!T_Resins[#Data],3,FALSE)/VLOOKUP(A4026,[1]!T_Printers[#Data],5,FALSE),1)&lt;=_xlfn.XLOOKUP(B4026,[1]Printers!L:L,[1]Printers!O:O,1,0,),ROUND(VLOOKUP(C4026,[1]!T_Resins[#Data],3,FALSE)/VLOOKUP(A4026,[1]!T_Printers[#Data],5,FALSE),1),ROUND(VLOOKUP(C4026,[1]!T_Resins[#Data],3,FALSE)/VLOOKUP(A4026,[1]!T_Printers[#Data],5,FALSE),1)&gt;_xlfn.XLOOKUP(B4026,[1]Printers!L:L,[1]Printers!O:O,1,0,),10)),"")</f>
        <v>27.3</v>
      </c>
      <c r="H4026">
        <f>IFERROR(IF(ROUND(_xlfn.XLOOKUP([1]Parameters!B4026,[1]Printers!L:L,[1]Printers!Q:Q,,0)*G4026/10,0)*10&lt;_xlfn.XLOOKUP([1]Parameters!B4026,[1]Printers!L:L,[1]Printers!P:P,,0),ROUND(_xlfn.XLOOKUP([1]Parameters!B4026,[1]Printers!L:L,[1]Printers!Q:Q,,0)*G4026/10,0)*10,_xlfn.XLOOKUP([1]Parameters!B4026,[1]Printers!L:L,[1]Printers!P:P,,0)),"")</f>
        <v>100</v>
      </c>
      <c r="I4026" s="3" t="str" cm="1">
        <f t="array" ref="I4026">IFERROR(IF(ROW()-1&gt;COUNTA([1]!T_Printers[Printers])*COUNTA([1]!T_Resins[Resins]),"",_xlfn.IFS(ROUND(VLOOKUP(C4026,[1]!T_Resins[#Data],4,FALSE)/VLOOKUP(A4026,[1]!T_Printers[#Data],5,FALSE),1)&lt;=_xlfn.XLOOKUP(B4026,[1]Printers!L:L,[1]Printers!O:O,1,0,),ROUND(VLOOKUP(C4026,[1]!T_Resins[#Data],4,FALSE)/VLOOKUP(A4026,[1]!T_Printers[#Data],5,FALSE),1),ROUND(VLOOKUP(C4026,[1]!T_Resins[#Data],4,FALSE)/VLOOKUP(A4026,[1]!T_Printers[#Data],5,FALSE),1)&gt;_xlfn.XLOOKUP(B4026,[1]Printers!L:L,[1]Printers!O:O,1,0,),"")),"")</f>
        <v/>
      </c>
      <c r="J4026" t="str">
        <f>IFERROR(IF(ROUND(_xlfn.XLOOKUP([1]Parameters!B4026,[1]Printers!L:L,[1]Printers!Q:Q,,0)*I4026/10,0)*10&lt;_xlfn.XLOOKUP([1]Parameters!B4026,[1]Printers!L:L,[1]Printers!P:P,,0),ROUND(_xlfn.XLOOKUP([1]Parameters!B4026,[1]Printers!L:L,[1]Printers!Q:Q,,0)*I4026/10,0)*10,_xlfn.XLOOKUP([1]Parameters!B4026,[1]Printers!L:L,[1]Printers!P:P,,0)),"")</f>
        <v/>
      </c>
      <c r="K4026">
        <f>IF(SUM(E4026:J4026)&lt;&gt;0,VLOOKUP(A4026,[1]!T_Printers[#Data],10,FALSE)+VLOOKUP(C4026,[1]!T_Resins[#Data],10,FALSE),"")</f>
        <v>5</v>
      </c>
      <c r="L4026">
        <f>IF(SUM(E4026:J4026)&lt;&gt;0,VLOOKUP(A4026,[1]!T_Printers[#Data],11,FALSE),"")</f>
        <v>8</v>
      </c>
      <c r="M4026">
        <f>IF(SUM(E4026:J4026)&lt;&gt;0,VLOOKUP(C4026,[1]!T_Resins[#Data],8,FALSE),"")</f>
        <v>120</v>
      </c>
      <c r="N4026">
        <f>IF(_xlfn.XLOOKUP(B4026,[1]Printers!$L:$L,[1]Printers!$R:$R,0,0)&gt;0,[1]Parameters!M4026,IF(SUM(E4026:J4026)&lt;&gt;0,VLOOKUP(C4026,[1]!T_Resins[#Data],9,FALSE),""))</f>
        <v>180</v>
      </c>
      <c r="O4026" t="str">
        <f t="shared" si="62"/>
        <v>WanhaoGadosoGR1</v>
      </c>
    </row>
    <row r="4027" spans="1:15" x14ac:dyDescent="0.25">
      <c r="A4027" t="str">
        <f t="array" ref="A4027">IF(ROW()-1&gt;COUNTA([1]!T_Printers[Printers])*COUNTA([1]!T_Resins[Resins]),"",INDEX([1]!T_Printers[Printers],INT((ROW()-2)/COUNTA([1]!T_Resins[Resins])+1)))</f>
        <v>Wanhao Gadoso GR1</v>
      </c>
      <c r="B4027" t="str">
        <f>_xlfn.XLOOKUP(A4027,[1]!T_Printers[Printers],[1]!T_Printers[Icon link],,0)</f>
        <v>WanhaoGadosoGR1</v>
      </c>
      <c r="C4027" t="str">
        <f t="array" ref="C4027">IF(ROW()-1&gt;COUNTA([1]!T_Printers[Printers])*COUNTA([1]!T_Resins[Resins]),"",INDEX([1]!T_Resins[Resins],MOD(ROW()-2,COUNTA([1]!T_Resins[Resins]))+1))</f>
        <v>Dental Sand Pro A1-A2 (Crown LT)</v>
      </c>
      <c r="D4027">
        <f>IF(SUM(E4027:J4027)&lt;&gt;0,IF(ROW()-1&gt;COUNTA([1]!T_Printers[Printers])*COUNTA([1]!T_Resins[Resins]),"",2),"")</f>
        <v>2</v>
      </c>
      <c r="E4027" cm="1">
        <f t="array" ref="E4027">IFERROR(IF(ROW()-1&gt;COUNTA([1]!T_Printers[Printers])*COUNTA([1]!T_Resins[Resins]),"",_xlfn.IFS(ROUND(VLOOKUP(C4027,[1]!T_Resins[#Data],2,FALSE)/VLOOKUP(A4027,[1]!T_Printers[#Data],5,FALSE),1)&lt;=_xlfn.XLOOKUP(B4027,[1]Printers!L:L,[1]Printers!O:O,1,0,),ROUND(VLOOKUP(C4027,[1]!T_Resins[#Data],2,FALSE)/VLOOKUP(A4027,[1]!T_Printers[#Data],5,FALSE),1),ROUND(VLOOKUP(C4027,[1]!T_Resins[#Data],2,FALSE)/VLOOKUP(A4027,[1]!T_Printers[#Data],5,FALSE),1)&gt;_xlfn.XLOOKUP(B4027,[1]Printers!L:L,[1]Printers!O:O,1,0,),10)),"Используйте слой 100 мкм")</f>
        <v>43.2</v>
      </c>
      <c r="F4027">
        <f>IFERROR(IF(ROUND(_xlfn.XLOOKUP([1]Parameters!B4027,[1]Printers!L:L,[1]Printers!Q:Q,,0)*E4027/10,0)*10&lt;_xlfn.XLOOKUP([1]Parameters!B4027,[1]Printers!L:L,[1]Printers!P:P,,0),ROUND(_xlfn.XLOOKUP([1]Parameters!B4027,[1]Printers!L:L,[1]Printers!Q:Q,,0)*E4027/10,0)*10,_xlfn.XLOOKUP([1]Parameters!B4027,[1]Printers!L:L,[1]Printers!P:P,,0)),"")</f>
        <v>100</v>
      </c>
      <c r="G4027" cm="1">
        <f t="array" ref="G4027">IFERROR(IF(ROW()-1&gt;COUNTA([1]!T_Printers[Printers])*COUNTA([1]!T_Resins[Resins]),"",_xlfn.IFS(ROUND(VLOOKUP(C4027,[1]!T_Resins[#Data],3,FALSE)/VLOOKUP(A4027,[1]!T_Printers[#Data],5,FALSE),1)&lt;=_xlfn.XLOOKUP(B4027,[1]Printers!L:L,[1]Printers!O:O,1,0,),ROUND(VLOOKUP(C4027,[1]!T_Resins[#Data],3,FALSE)/VLOOKUP(A4027,[1]!T_Printers[#Data],5,FALSE),1),ROUND(VLOOKUP(C4027,[1]!T_Resins[#Data],3,FALSE)/VLOOKUP(A4027,[1]!T_Printers[#Data],5,FALSE),1)&gt;_xlfn.XLOOKUP(B4027,[1]Printers!L:L,[1]Printers!O:O,1,0,),10)),"")</f>
        <v>62.1</v>
      </c>
      <c r="H4027">
        <f>IFERROR(IF(ROUND(_xlfn.XLOOKUP([1]Parameters!B4027,[1]Printers!L:L,[1]Printers!Q:Q,,0)*G4027/10,0)*10&lt;_xlfn.XLOOKUP([1]Parameters!B4027,[1]Printers!L:L,[1]Printers!P:P,,0),ROUND(_xlfn.XLOOKUP([1]Parameters!B4027,[1]Printers!L:L,[1]Printers!Q:Q,,0)*G4027/10,0)*10,_xlfn.XLOOKUP([1]Parameters!B4027,[1]Printers!L:L,[1]Printers!P:P,,0)),"")</f>
        <v>100</v>
      </c>
      <c r="I4027" s="3" t="str" cm="1">
        <f t="array" ref="I4027">IFERROR(IF(ROW()-1&gt;COUNTA([1]!T_Printers[Printers])*COUNTA([1]!T_Resins[Resins]),"",_xlfn.IFS(ROUND(VLOOKUP(C4027,[1]!T_Resins[#Data],4,FALSE)/VLOOKUP(A4027,[1]!T_Printers[#Data],5,FALSE),1)&lt;=_xlfn.XLOOKUP(B4027,[1]Printers!L:L,[1]Printers!O:O,1,0,),ROUND(VLOOKUP(C4027,[1]!T_Resins[#Data],4,FALSE)/VLOOKUP(A4027,[1]!T_Printers[#Data],5,FALSE),1),ROUND(VLOOKUP(C4027,[1]!T_Resins[#Data],4,FALSE)/VLOOKUP(A4027,[1]!T_Printers[#Data],5,FALSE),1)&gt;_xlfn.XLOOKUP(B4027,[1]Printers!L:L,[1]Printers!O:O,1,0,),"")),"")</f>
        <v/>
      </c>
      <c r="J4027" t="str">
        <f>IFERROR(IF(ROUND(_xlfn.XLOOKUP([1]Parameters!B4027,[1]Printers!L:L,[1]Printers!Q:Q,,0)*I4027/10,0)*10&lt;_xlfn.XLOOKUP([1]Parameters!B4027,[1]Printers!L:L,[1]Printers!P:P,,0),ROUND(_xlfn.XLOOKUP([1]Parameters!B4027,[1]Printers!L:L,[1]Printers!Q:Q,,0)*I4027/10,0)*10,_xlfn.XLOOKUP([1]Parameters!B4027,[1]Printers!L:L,[1]Printers!P:P,,0)),"")</f>
        <v/>
      </c>
      <c r="K4027">
        <f>IF(SUM(E4027:J4027)&lt;&gt;0,VLOOKUP(A4027,[1]!T_Printers[#Data],10,FALSE)+VLOOKUP(C4027,[1]!T_Resins[#Data],10,FALSE),"")</f>
        <v>5</v>
      </c>
      <c r="L4027">
        <f>IF(SUM(E4027:J4027)&lt;&gt;0,VLOOKUP(A4027,[1]!T_Printers[#Data],11,FALSE),"")</f>
        <v>8</v>
      </c>
      <c r="M4027">
        <f>IF(SUM(E4027:J4027)&lt;&gt;0,VLOOKUP(C4027,[1]!T_Resins[#Data],8,FALSE),"")</f>
        <v>120</v>
      </c>
      <c r="N4027">
        <f>IF(_xlfn.XLOOKUP(B4027,[1]Printers!$L:$L,[1]Printers!$R:$R,0,0)&gt;0,[1]Parameters!M4027,IF(SUM(E4027:J4027)&lt;&gt;0,VLOOKUP(C4027,[1]!T_Resins[#Data],9,FALSE),""))</f>
        <v>180</v>
      </c>
      <c r="O4027" t="str">
        <f t="shared" si="62"/>
        <v>WanhaoGadosoGR1</v>
      </c>
    </row>
    <row r="4028" spans="1:15" x14ac:dyDescent="0.25">
      <c r="A4028" t="str">
        <f t="array" ref="A4028">IF(ROW()-1&gt;COUNTA([1]!T_Printers[Printers])*COUNTA([1]!T_Resins[Resins]),"",INDEX([1]!T_Printers[Printers],INT((ROW()-2)/COUNTA([1]!T_Resins[Resins])+1)))</f>
        <v>Wanhao Gadoso GR1</v>
      </c>
      <c r="B4028" t="str">
        <f>_xlfn.XLOOKUP(A4028,[1]!T_Printers[Printers],[1]!T_Printers[Icon link],,0)</f>
        <v>WanhaoGadosoGR1</v>
      </c>
      <c r="C4028" t="str">
        <f t="array" ref="C4028">IF(ROW()-1&gt;COUNTA([1]!T_Printers[Printers])*COUNTA([1]!T_Resins[Resins]),"",INDEX([1]!T_Resins[Resins],MOD(ROW()-2,COUNTA([1]!T_Resins[Resins]))+1))</f>
        <v>Dental Sand Pro A3 (Crown LT)</v>
      </c>
      <c r="D4028">
        <f>IF(SUM(E4028:J4028)&lt;&gt;0,IF(ROW()-1&gt;COUNTA([1]!T_Printers[Printers])*COUNTA([1]!T_Resins[Resins]),"",2),"")</f>
        <v>2</v>
      </c>
      <c r="E4028" cm="1">
        <f t="array" ref="E4028">IFERROR(IF(ROW()-1&gt;COUNTA([1]!T_Printers[Printers])*COUNTA([1]!T_Resins[Resins]),"",_xlfn.IFS(ROUND(VLOOKUP(C4028,[1]!T_Resins[#Data],2,FALSE)/VLOOKUP(A4028,[1]!T_Printers[#Data],5,FALSE),1)&lt;=_xlfn.XLOOKUP(B4028,[1]Printers!L:L,[1]Printers!O:O,1,0,),ROUND(VLOOKUP(C4028,[1]!T_Resins[#Data],2,FALSE)/VLOOKUP(A4028,[1]!T_Printers[#Data],5,FALSE),1),ROUND(VLOOKUP(C4028,[1]!T_Resins[#Data],2,FALSE)/VLOOKUP(A4028,[1]!T_Printers[#Data],5,FALSE),1)&gt;_xlfn.XLOOKUP(B4028,[1]Printers!L:L,[1]Printers!O:O,1,0,),10)),"Используйте слой 100 мкм")</f>
        <v>43.2</v>
      </c>
      <c r="F4028">
        <f>IFERROR(IF(ROUND(_xlfn.XLOOKUP([1]Parameters!B4028,[1]Printers!L:L,[1]Printers!Q:Q,,0)*E4028/10,0)*10&lt;_xlfn.XLOOKUP([1]Parameters!B4028,[1]Printers!L:L,[1]Printers!P:P,,0),ROUND(_xlfn.XLOOKUP([1]Parameters!B4028,[1]Printers!L:L,[1]Printers!Q:Q,,0)*E4028/10,0)*10,_xlfn.XLOOKUP([1]Parameters!B4028,[1]Printers!L:L,[1]Printers!P:P,,0)),"")</f>
        <v>100</v>
      </c>
      <c r="G4028" cm="1">
        <f t="array" ref="G4028">IFERROR(IF(ROW()-1&gt;COUNTA([1]!T_Printers[Printers])*COUNTA([1]!T_Resins[Resins]),"",_xlfn.IFS(ROUND(VLOOKUP(C4028,[1]!T_Resins[#Data],3,FALSE)/VLOOKUP(A4028,[1]!T_Printers[#Data],5,FALSE),1)&lt;=_xlfn.XLOOKUP(B4028,[1]Printers!L:L,[1]Printers!O:O,1,0,),ROUND(VLOOKUP(C4028,[1]!T_Resins[#Data],3,FALSE)/VLOOKUP(A4028,[1]!T_Printers[#Data],5,FALSE),1),ROUND(VLOOKUP(C4028,[1]!T_Resins[#Data],3,FALSE)/VLOOKUP(A4028,[1]!T_Printers[#Data],5,FALSE),1)&gt;_xlfn.XLOOKUP(B4028,[1]Printers!L:L,[1]Printers!O:O,1,0,),10)),"")</f>
        <v>62.1</v>
      </c>
      <c r="H4028">
        <f>IFERROR(IF(ROUND(_xlfn.XLOOKUP([1]Parameters!B4028,[1]Printers!L:L,[1]Printers!Q:Q,,0)*G4028/10,0)*10&lt;_xlfn.XLOOKUP([1]Parameters!B4028,[1]Printers!L:L,[1]Printers!P:P,,0),ROUND(_xlfn.XLOOKUP([1]Parameters!B4028,[1]Printers!L:L,[1]Printers!Q:Q,,0)*G4028/10,0)*10,_xlfn.XLOOKUP([1]Parameters!B4028,[1]Printers!L:L,[1]Printers!P:P,,0)),"")</f>
        <v>100</v>
      </c>
      <c r="I4028" s="3" t="str" cm="1">
        <f t="array" ref="I4028">IFERROR(IF(ROW()-1&gt;COUNTA([1]!T_Printers[Printers])*COUNTA([1]!T_Resins[Resins]),"",_xlfn.IFS(ROUND(VLOOKUP(C4028,[1]!T_Resins[#Data],4,FALSE)/VLOOKUP(A4028,[1]!T_Printers[#Data],5,FALSE),1)&lt;=_xlfn.XLOOKUP(B4028,[1]Printers!L:L,[1]Printers!O:O,1,0,),ROUND(VLOOKUP(C4028,[1]!T_Resins[#Data],4,FALSE)/VLOOKUP(A4028,[1]!T_Printers[#Data],5,FALSE),1),ROUND(VLOOKUP(C4028,[1]!T_Resins[#Data],4,FALSE)/VLOOKUP(A4028,[1]!T_Printers[#Data],5,FALSE),1)&gt;_xlfn.XLOOKUP(B4028,[1]Printers!L:L,[1]Printers!O:O,1,0,),"")),"")</f>
        <v/>
      </c>
      <c r="J4028" t="str">
        <f>IFERROR(IF(ROUND(_xlfn.XLOOKUP([1]Parameters!B4028,[1]Printers!L:L,[1]Printers!Q:Q,,0)*I4028/10,0)*10&lt;_xlfn.XLOOKUP([1]Parameters!B4028,[1]Printers!L:L,[1]Printers!P:P,,0),ROUND(_xlfn.XLOOKUP([1]Parameters!B4028,[1]Printers!L:L,[1]Printers!Q:Q,,0)*I4028/10,0)*10,_xlfn.XLOOKUP([1]Parameters!B4028,[1]Printers!L:L,[1]Printers!P:P,,0)),"")</f>
        <v/>
      </c>
      <c r="K4028">
        <f>IF(SUM(E4028:J4028)&lt;&gt;0,VLOOKUP(A4028,[1]!T_Printers[#Data],10,FALSE)+VLOOKUP(C4028,[1]!T_Resins[#Data],10,FALSE),"")</f>
        <v>5</v>
      </c>
      <c r="L4028">
        <f>IF(SUM(E4028:J4028)&lt;&gt;0,VLOOKUP(A4028,[1]!T_Printers[#Data],11,FALSE),"")</f>
        <v>8</v>
      </c>
      <c r="M4028">
        <f>IF(SUM(E4028:J4028)&lt;&gt;0,VLOOKUP(C4028,[1]!T_Resins[#Data],8,FALSE),"")</f>
        <v>120</v>
      </c>
      <c r="N4028">
        <f>IF(_xlfn.XLOOKUP(B4028,[1]Printers!$L:$L,[1]Printers!$R:$R,0,0)&gt;0,[1]Parameters!M4028,IF(SUM(E4028:J4028)&lt;&gt;0,VLOOKUP(C4028,[1]!T_Resins[#Data],9,FALSE),""))</f>
        <v>180</v>
      </c>
      <c r="O4028" t="str">
        <f t="shared" si="62"/>
        <v>WanhaoGadosoGR1</v>
      </c>
    </row>
    <row r="4029" spans="1:15" x14ac:dyDescent="0.25">
      <c r="A4029" t="str">
        <f t="array" ref="A4029">IF(ROW()-1&gt;COUNTA([1]!T_Printers[Printers])*COUNTA([1]!T_Resins[Resins]),"",INDEX([1]!T_Printers[Printers],INT((ROW()-2)/COUNTA([1]!T_Resins[Resins])+1)))</f>
        <v>Wanhao Gadoso GR1</v>
      </c>
      <c r="B4029" t="str">
        <f>_xlfn.XLOOKUP(A4029,[1]!T_Printers[Printers],[1]!T_Printers[Icon link],,0)</f>
        <v>WanhaoGadosoGR1</v>
      </c>
      <c r="C4029" t="str">
        <f t="array" ref="C4029">IF(ROW()-1&gt;COUNTA([1]!T_Printers[Printers])*COUNTA([1]!T_Resins[Resins]),"",INDEX([1]!T_Resins[Resins],MOD(ROW()-2,COUNTA([1]!T_Resins[Resins]))+1))</f>
        <v>Dental Splint Soft</v>
      </c>
      <c r="D4029">
        <f>IF(SUM(E4029:J4029)&lt;&gt;0,IF(ROW()-1&gt;COUNTA([1]!T_Printers[Printers])*COUNTA([1]!T_Resins[Resins]),"",2),"")</f>
        <v>2</v>
      </c>
      <c r="E4029" cm="1">
        <f t="array" ref="E4029">IFERROR(IF(ROW()-1&gt;COUNTA([1]!T_Printers[Printers])*COUNTA([1]!T_Resins[Resins]),"",_xlfn.IFS(ROUND(VLOOKUP(C4029,[1]!T_Resins[#Data],2,FALSE)/VLOOKUP(A4029,[1]!T_Printers[#Data],5,FALSE),1)&lt;=_xlfn.XLOOKUP(B4029,[1]Printers!L:L,[1]Printers!O:O,1,0,),ROUND(VLOOKUP(C4029,[1]!T_Resins[#Data],2,FALSE)/VLOOKUP(A4029,[1]!T_Printers[#Data],5,FALSE),1),ROUND(VLOOKUP(C4029,[1]!T_Resins[#Data],2,FALSE)/VLOOKUP(A4029,[1]!T_Printers[#Data],5,FALSE),1)&gt;_xlfn.XLOOKUP(B4029,[1]Printers!L:L,[1]Printers!O:O,1,0,),10)),"Используйте слой 100 мкм")</f>
        <v>28.8</v>
      </c>
      <c r="F4029">
        <f>IFERROR(IF(ROUND(_xlfn.XLOOKUP([1]Parameters!B4029,[1]Printers!L:L,[1]Printers!Q:Q,,0)*E4029/10,0)*10&lt;_xlfn.XLOOKUP([1]Parameters!B4029,[1]Printers!L:L,[1]Printers!P:P,,0),ROUND(_xlfn.XLOOKUP([1]Parameters!B4029,[1]Printers!L:L,[1]Printers!Q:Q,,0)*E4029/10,0)*10,_xlfn.XLOOKUP([1]Parameters!B4029,[1]Printers!L:L,[1]Printers!P:P,,0)),"")</f>
        <v>100</v>
      </c>
      <c r="G4029" cm="1">
        <f t="array" ref="G4029">IFERROR(IF(ROW()-1&gt;COUNTA([1]!T_Printers[Printers])*COUNTA([1]!T_Resins[Resins]),"",_xlfn.IFS(ROUND(VLOOKUP(C4029,[1]!T_Resins[#Data],3,FALSE)/VLOOKUP(A4029,[1]!T_Printers[#Data],5,FALSE),1)&lt;=_xlfn.XLOOKUP(B4029,[1]Printers!L:L,[1]Printers!O:O,1,0,),ROUND(VLOOKUP(C4029,[1]!T_Resins[#Data],3,FALSE)/VLOOKUP(A4029,[1]!T_Printers[#Data],5,FALSE),1),ROUND(VLOOKUP(C4029,[1]!T_Resins[#Data],3,FALSE)/VLOOKUP(A4029,[1]!T_Printers[#Data],5,FALSE),1)&gt;_xlfn.XLOOKUP(B4029,[1]Printers!L:L,[1]Printers!O:O,1,0,),10)),"")</f>
        <v>37.5</v>
      </c>
      <c r="H4029">
        <f>IFERROR(IF(ROUND(_xlfn.XLOOKUP([1]Parameters!B4029,[1]Printers!L:L,[1]Printers!Q:Q,,0)*G4029/10,0)*10&lt;_xlfn.XLOOKUP([1]Parameters!B4029,[1]Printers!L:L,[1]Printers!P:P,,0),ROUND(_xlfn.XLOOKUP([1]Parameters!B4029,[1]Printers!L:L,[1]Printers!Q:Q,,0)*G4029/10,0)*10,_xlfn.XLOOKUP([1]Parameters!B4029,[1]Printers!L:L,[1]Printers!P:P,,0)),"")</f>
        <v>100</v>
      </c>
      <c r="I4029" s="3" t="str" cm="1">
        <f t="array" ref="I4029">IFERROR(IF(ROW()-1&gt;COUNTA([1]!T_Printers[Printers])*COUNTA([1]!T_Resins[Resins]),"",_xlfn.IFS(ROUND(VLOOKUP(C4029,[1]!T_Resins[#Data],4,FALSE)/VLOOKUP(A4029,[1]!T_Printers[#Data],5,FALSE),1)&lt;=_xlfn.XLOOKUP(B4029,[1]Printers!L:L,[1]Printers!O:O,1,0,),ROUND(VLOOKUP(C4029,[1]!T_Resins[#Data],4,FALSE)/VLOOKUP(A4029,[1]!T_Printers[#Data],5,FALSE),1),ROUND(VLOOKUP(C4029,[1]!T_Resins[#Data],4,FALSE)/VLOOKUP(A4029,[1]!T_Printers[#Data],5,FALSE),1)&gt;_xlfn.XLOOKUP(B4029,[1]Printers!L:L,[1]Printers!O:O,1,0,),"")),"")</f>
        <v/>
      </c>
      <c r="J4029" t="str">
        <f>IFERROR(IF(ROUND(_xlfn.XLOOKUP([1]Parameters!B4029,[1]Printers!L:L,[1]Printers!Q:Q,,0)*I4029/10,0)*10&lt;_xlfn.XLOOKUP([1]Parameters!B4029,[1]Printers!L:L,[1]Printers!P:P,,0),ROUND(_xlfn.XLOOKUP([1]Parameters!B4029,[1]Printers!L:L,[1]Printers!Q:Q,,0)*I4029/10,0)*10,_xlfn.XLOOKUP([1]Parameters!B4029,[1]Printers!L:L,[1]Printers!P:P,,0)),"")</f>
        <v/>
      </c>
      <c r="K4029">
        <f>IF(SUM(E4029:J4029)&lt;&gt;0,VLOOKUP(A4029,[1]!T_Printers[#Data],10,FALSE)+VLOOKUP(C4029,[1]!T_Resins[#Data],10,FALSE),"")</f>
        <v>4</v>
      </c>
      <c r="L4029">
        <f>IF(SUM(E4029:J4029)&lt;&gt;0,VLOOKUP(A4029,[1]!T_Printers[#Data],11,FALSE),"")</f>
        <v>8</v>
      </c>
      <c r="M4029">
        <f>IF(SUM(E4029:J4029)&lt;&gt;0,VLOOKUP(C4029,[1]!T_Resins[#Data],8,FALSE),"")</f>
        <v>60</v>
      </c>
      <c r="N4029">
        <f>IF(_xlfn.XLOOKUP(B4029,[1]Printers!$L:$L,[1]Printers!$R:$R,0,0)&gt;0,[1]Parameters!M4029,IF(SUM(E4029:J4029)&lt;&gt;0,VLOOKUP(C4029,[1]!T_Resins[#Data],9,FALSE),""))</f>
        <v>60</v>
      </c>
      <c r="O4029" t="str">
        <f t="shared" si="62"/>
        <v>WanhaoGadosoGR1</v>
      </c>
    </row>
    <row r="4030" spans="1:15" x14ac:dyDescent="0.25">
      <c r="A4030" t="str">
        <f t="array" ref="A4030">IF(ROW()-1&gt;COUNTA([1]!T_Printers[Printers])*COUNTA([1]!T_Resins[Resins]),"",INDEX([1]!T_Printers[Printers],INT((ROW()-2)/COUNTA([1]!T_Resins[Resins])+1)))</f>
        <v>Wanhao Gadoso GR1</v>
      </c>
      <c r="B4030" t="str">
        <f>_xlfn.XLOOKUP(A4030,[1]!T_Printers[Printers],[1]!T_Printers[Icon link],,0)</f>
        <v>WanhaoGadosoGR1</v>
      </c>
      <c r="C4030" t="str">
        <f t="array" ref="C4030">IF(ROW()-1&gt;COUNTA([1]!T_Printers[Printers])*COUNTA([1]!T_Resins[Resins]),"",INDEX([1]!T_Resins[Resins],MOD(ROW()-2,COUNTA([1]!T_Resins[Resins]))+1))</f>
        <v>Dental Tray</v>
      </c>
      <c r="D4030">
        <f>IF(SUM(E4030:J4030)&lt;&gt;0,IF(ROW()-1&gt;COUNTA([1]!T_Printers[Printers])*COUNTA([1]!T_Resins[Resins]),"",2),"")</f>
        <v>2</v>
      </c>
      <c r="E4030" t="str" cm="1">
        <f t="array" ref="E4030">IFERROR(IF(ROW()-1&gt;COUNTA([1]!T_Printers[Printers])*COUNTA([1]!T_Resins[Resins]),"",_xlfn.IFS(ROUND(VLOOKUP(C4030,[1]!T_Resins[#Data],2,FALSE)/VLOOKUP(A4030,[1]!T_Printers[#Data],5,FALSE),1)&lt;=_xlfn.XLOOKUP(B4030,[1]Printers!L:L,[1]Printers!O:O,1,0,),ROUND(VLOOKUP(C4030,[1]!T_Resins[#Data],2,FALSE)/VLOOKUP(A4030,[1]!T_Printers[#Data],5,FALSE),1),ROUND(VLOOKUP(C4030,[1]!T_Resins[#Data],2,FALSE)/VLOOKUP(A4030,[1]!T_Printers[#Data],5,FALSE),1)&gt;_xlfn.XLOOKUP(B4030,[1]Printers!L:L,[1]Printers!O:O,1,0,),10)),"Используйте слой 100 мкм")</f>
        <v>Используйте слой 100 мкм</v>
      </c>
      <c r="F4030" t="str">
        <f>IFERROR(IF(ROUND(_xlfn.XLOOKUP([1]Parameters!B4030,[1]Printers!L:L,[1]Printers!Q:Q,,0)*E4030/10,0)*10&lt;_xlfn.XLOOKUP([1]Parameters!B4030,[1]Printers!L:L,[1]Printers!P:P,,0),ROUND(_xlfn.XLOOKUP([1]Parameters!B4030,[1]Printers!L:L,[1]Printers!Q:Q,,0)*E4030/10,0)*10,_xlfn.XLOOKUP([1]Parameters!B4030,[1]Printers!L:L,[1]Printers!P:P,,0)),"")</f>
        <v/>
      </c>
      <c r="G4030" cm="1">
        <f t="array" ref="G4030">IFERROR(IF(ROW()-1&gt;COUNTA([1]!T_Printers[Printers])*COUNTA([1]!T_Resins[Resins]),"",_xlfn.IFS(ROUND(VLOOKUP(C4030,[1]!T_Resins[#Data],3,FALSE)/VLOOKUP(A4030,[1]!T_Printers[#Data],5,FALSE),1)&lt;=_xlfn.XLOOKUP(B4030,[1]Printers!L:L,[1]Printers!O:O,1,0,),ROUND(VLOOKUP(C4030,[1]!T_Resins[#Data],3,FALSE)/VLOOKUP(A4030,[1]!T_Printers[#Data],5,FALSE),1),ROUND(VLOOKUP(C4030,[1]!T_Resins[#Data],3,FALSE)/VLOOKUP(A4030,[1]!T_Printers[#Data],5,FALSE),1)&gt;_xlfn.XLOOKUP(B4030,[1]Printers!L:L,[1]Printers!O:O,1,0,),10)),"")</f>
        <v>23.1</v>
      </c>
      <c r="H4030">
        <f>IFERROR(IF(ROUND(_xlfn.XLOOKUP([1]Parameters!B4030,[1]Printers!L:L,[1]Printers!Q:Q,,0)*G4030/10,0)*10&lt;_xlfn.XLOOKUP([1]Parameters!B4030,[1]Printers!L:L,[1]Printers!P:P,,0),ROUND(_xlfn.XLOOKUP([1]Parameters!B4030,[1]Printers!L:L,[1]Printers!Q:Q,,0)*G4030/10,0)*10,_xlfn.XLOOKUP([1]Parameters!B4030,[1]Printers!L:L,[1]Printers!P:P,,0)),"")</f>
        <v>100</v>
      </c>
      <c r="I4030" s="3" cm="1">
        <f t="array" ref="I4030">IFERROR(IF(ROW()-1&gt;COUNTA([1]!T_Printers[Printers])*COUNTA([1]!T_Resins[Resins]),"",_xlfn.IFS(ROUND(VLOOKUP(C4030,[1]!T_Resins[#Data],4,FALSE)/VLOOKUP(A4030,[1]!T_Printers[#Data],5,FALSE),1)&lt;=_xlfn.XLOOKUP(B4030,[1]Printers!L:L,[1]Printers!O:O,1,0,),ROUND(VLOOKUP(C4030,[1]!T_Resins[#Data],4,FALSE)/VLOOKUP(A4030,[1]!T_Printers[#Data],5,FALSE),1),ROUND(VLOOKUP(C4030,[1]!T_Resins[#Data],4,FALSE)/VLOOKUP(A4030,[1]!T_Printers[#Data],5,FALSE),1)&gt;_xlfn.XLOOKUP(B4030,[1]Printers!L:L,[1]Printers!O:O,1,0,),"")),"")</f>
        <v>28.8</v>
      </c>
      <c r="J4030">
        <f>IFERROR(IF(ROUND(_xlfn.XLOOKUP([1]Parameters!B4030,[1]Printers!L:L,[1]Printers!Q:Q,,0)*I4030/10,0)*10&lt;_xlfn.XLOOKUP([1]Parameters!B4030,[1]Printers!L:L,[1]Printers!P:P,,0),ROUND(_xlfn.XLOOKUP([1]Parameters!B4030,[1]Printers!L:L,[1]Printers!Q:Q,,0)*I4030/10,0)*10,_xlfn.XLOOKUP([1]Parameters!B4030,[1]Printers!L:L,[1]Printers!P:P,,0)),"")</f>
        <v>100</v>
      </c>
      <c r="K4030">
        <f>IF(SUM(E4030:J4030)&lt;&gt;0,VLOOKUP(A4030,[1]!T_Printers[#Data],10,FALSE)+VLOOKUP(C4030,[1]!T_Resins[#Data],10,FALSE),"")</f>
        <v>4</v>
      </c>
      <c r="L4030">
        <f>IF(SUM(E4030:J4030)&lt;&gt;0,VLOOKUP(A4030,[1]!T_Printers[#Data],11,FALSE),"")</f>
        <v>8</v>
      </c>
      <c r="M4030">
        <f>IF(SUM(E4030:J4030)&lt;&gt;0,VLOOKUP(C4030,[1]!T_Resins[#Data],8,FALSE),"")</f>
        <v>120</v>
      </c>
      <c r="N4030">
        <f>IF(_xlfn.XLOOKUP(B4030,[1]Printers!$L:$L,[1]Printers!$R:$R,0,0)&gt;0,[1]Parameters!M4030,IF(SUM(E4030:J4030)&lt;&gt;0,VLOOKUP(C4030,[1]!T_Resins[#Data],9,FALSE),""))</f>
        <v>180</v>
      </c>
      <c r="O4030" t="str">
        <f t="shared" si="62"/>
        <v>WanhaoGadosoGR1</v>
      </c>
    </row>
    <row r="4031" spans="1:15" x14ac:dyDescent="0.25">
      <c r="A4031" t="str">
        <f t="array" ref="A4031">IF(ROW()-1&gt;COUNTA([1]!T_Printers[Printers])*COUNTA([1]!T_Resins[Resins]),"",INDEX([1]!T_Printers[Printers],INT((ROW()-2)/COUNTA([1]!T_Resins[Resins])+1)))</f>
        <v>Wanhao Gadoso GR1</v>
      </c>
      <c r="B4031" t="str">
        <f>_xlfn.XLOOKUP(A4031,[1]!T_Printers[Printers],[1]!T_Printers[Icon link],,0)</f>
        <v>WanhaoGadosoGR1</v>
      </c>
      <c r="C4031" t="str">
        <f t="array" ref="C4031">IF(ROW()-1&gt;COUNTA([1]!T_Printers[Printers])*COUNTA([1]!T_Resins[Resins]),"",INDEX([1]!T_Resins[Resins],MOD(ROW()-2,COUNTA([1]!T_Resins[Resins]))+1))</f>
        <v>Dental Yellow Clear</v>
      </c>
      <c r="D4031">
        <f>IF(SUM(E4031:J4031)&lt;&gt;0,IF(ROW()-1&gt;COUNTA([1]!T_Printers[Printers])*COUNTA([1]!T_Resins[Resins]),"",2),"")</f>
        <v>2</v>
      </c>
      <c r="E4031" cm="1">
        <f t="array" ref="E4031">IFERROR(IF(ROW()-1&gt;COUNTA([1]!T_Printers[Printers])*COUNTA([1]!T_Resins[Resins]),"",_xlfn.IFS(ROUND(VLOOKUP(C4031,[1]!T_Resins[#Data],2,FALSE)/VLOOKUP(A4031,[1]!T_Printers[#Data],5,FALSE),1)&lt;=_xlfn.XLOOKUP(B4031,[1]Printers!L:L,[1]Printers!O:O,1,0,),ROUND(VLOOKUP(C4031,[1]!T_Resins[#Data],2,FALSE)/VLOOKUP(A4031,[1]!T_Printers[#Data],5,FALSE),1),ROUND(VLOOKUP(C4031,[1]!T_Resins[#Data],2,FALSE)/VLOOKUP(A4031,[1]!T_Printers[#Data],5,FALSE),1)&gt;_xlfn.XLOOKUP(B4031,[1]Printers!L:L,[1]Printers!O:O,1,0,),10)),"Используйте слой 100 мкм")</f>
        <v>10.1</v>
      </c>
      <c r="F4031">
        <f>IFERROR(IF(ROUND(_xlfn.XLOOKUP([1]Parameters!B4031,[1]Printers!L:L,[1]Printers!Q:Q,,0)*E4031/10,0)*10&lt;_xlfn.XLOOKUP([1]Parameters!B4031,[1]Printers!L:L,[1]Printers!P:P,,0),ROUND(_xlfn.XLOOKUP([1]Parameters!B4031,[1]Printers!L:L,[1]Printers!Q:Q,,0)*E4031/10,0)*10,_xlfn.XLOOKUP([1]Parameters!B4031,[1]Printers!L:L,[1]Printers!P:P,,0)),"")</f>
        <v>90</v>
      </c>
      <c r="G4031" cm="1">
        <f t="array" ref="G4031">IFERROR(IF(ROW()-1&gt;COUNTA([1]!T_Printers[Printers])*COUNTA([1]!T_Resins[Resins]),"",_xlfn.IFS(ROUND(VLOOKUP(C4031,[1]!T_Resins[#Data],3,FALSE)/VLOOKUP(A4031,[1]!T_Printers[#Data],5,FALSE),1)&lt;=_xlfn.XLOOKUP(B4031,[1]Printers!L:L,[1]Printers!O:O,1,0,),ROUND(VLOOKUP(C4031,[1]!T_Resins[#Data],3,FALSE)/VLOOKUP(A4031,[1]!T_Printers[#Data],5,FALSE),1),ROUND(VLOOKUP(C4031,[1]!T_Resins[#Data],3,FALSE)/VLOOKUP(A4031,[1]!T_Printers[#Data],5,FALSE),1)&gt;_xlfn.XLOOKUP(B4031,[1]Printers!L:L,[1]Printers!O:O,1,0,),10)),"")</f>
        <v>13.1</v>
      </c>
      <c r="H4031">
        <f>IFERROR(IF(ROUND(_xlfn.XLOOKUP([1]Parameters!B4031,[1]Printers!L:L,[1]Printers!Q:Q,,0)*G4031/10,0)*10&lt;_xlfn.XLOOKUP([1]Parameters!B4031,[1]Printers!L:L,[1]Printers!P:P,,0),ROUND(_xlfn.XLOOKUP([1]Parameters!B4031,[1]Printers!L:L,[1]Printers!Q:Q,,0)*G4031/10,0)*10,_xlfn.XLOOKUP([1]Parameters!B4031,[1]Printers!L:L,[1]Printers!P:P,,0)),"")</f>
        <v>100</v>
      </c>
      <c r="I4031" s="3" t="str" cm="1">
        <f t="array" ref="I4031">IFERROR(IF(ROW()-1&gt;COUNTA([1]!T_Printers[Printers])*COUNTA([1]!T_Resins[Resins]),"",_xlfn.IFS(ROUND(VLOOKUP(C4031,[1]!T_Resins[#Data],4,FALSE)/VLOOKUP(A4031,[1]!T_Printers[#Data],5,FALSE),1)&lt;=_xlfn.XLOOKUP(B4031,[1]Printers!L:L,[1]Printers!O:O,1,0,),ROUND(VLOOKUP(C4031,[1]!T_Resins[#Data],4,FALSE)/VLOOKUP(A4031,[1]!T_Printers[#Data],5,FALSE),1),ROUND(VLOOKUP(C4031,[1]!T_Resins[#Data],4,FALSE)/VLOOKUP(A4031,[1]!T_Printers[#Data],5,FALSE),1)&gt;_xlfn.XLOOKUP(B4031,[1]Printers!L:L,[1]Printers!O:O,1,0,),"")),"")</f>
        <v/>
      </c>
      <c r="J4031" t="str">
        <f>IFERROR(IF(ROUND(_xlfn.XLOOKUP([1]Parameters!B4031,[1]Printers!L:L,[1]Printers!Q:Q,,0)*I4031/10,0)*10&lt;_xlfn.XLOOKUP([1]Parameters!B4031,[1]Printers!L:L,[1]Printers!P:P,,0),ROUND(_xlfn.XLOOKUP([1]Parameters!B4031,[1]Printers!L:L,[1]Printers!Q:Q,,0)*I4031/10,0)*10,_xlfn.XLOOKUP([1]Parameters!B4031,[1]Printers!L:L,[1]Printers!P:P,,0)),"")</f>
        <v/>
      </c>
      <c r="K4031">
        <f>IF(SUM(E4031:J4031)&lt;&gt;0,VLOOKUP(A4031,[1]!T_Printers[#Data],10,FALSE)+VLOOKUP(C4031,[1]!T_Resins[#Data],10,FALSE),"")</f>
        <v>4</v>
      </c>
      <c r="L4031">
        <f>IF(SUM(E4031:J4031)&lt;&gt;0,VLOOKUP(A4031,[1]!T_Printers[#Data],11,FALSE),"")</f>
        <v>8</v>
      </c>
      <c r="M4031">
        <f>IF(SUM(E4031:J4031)&lt;&gt;0,VLOOKUP(C4031,[1]!T_Resins[#Data],8,FALSE),"")</f>
        <v>120</v>
      </c>
      <c r="N4031">
        <f>IF(_xlfn.XLOOKUP(B4031,[1]Printers!$L:$L,[1]Printers!$R:$R,0,0)&gt;0,[1]Parameters!M4031,IF(SUM(E4031:J4031)&lt;&gt;0,VLOOKUP(C4031,[1]!T_Resins[#Data],9,FALSE),""))</f>
        <v>180</v>
      </c>
      <c r="O4031" t="str">
        <f t="shared" si="62"/>
        <v>WanhaoGadosoGR1</v>
      </c>
    </row>
    <row r="4032" spans="1:15" x14ac:dyDescent="0.25">
      <c r="A4032" t="str">
        <f t="array" ref="A4032">IF(ROW()-1&gt;COUNTA([1]!T_Printers[Printers])*COUNTA([1]!T_Resins[Resins]),"",INDEX([1]!T_Printers[Printers],INT((ROW()-2)/COUNTA([1]!T_Resins[Resins])+1)))</f>
        <v>Wanhao Gadoso GR1</v>
      </c>
      <c r="B4032" t="str">
        <f>_xlfn.XLOOKUP(A4032,[1]!T_Printers[Printers],[1]!T_Printers[Icon link],,0)</f>
        <v>WanhaoGadosoGR1</v>
      </c>
      <c r="C4032" t="str">
        <f t="array" ref="C4032">IF(ROW()-1&gt;COUNTA([1]!T_Printers[Printers])*COUNTA([1]!T_Resins[Resins]),"",INDEX([1]!T_Resins[Resins],MOD(ROW()-2,COUNTA([1]!T_Resins[Resins]))+1))</f>
        <v>Dental Yellow Clear PRO</v>
      </c>
      <c r="D4032">
        <f>IF(SUM(E4032:J4032)&lt;&gt;0,IF(ROW()-1&gt;COUNTA([1]!T_Printers[Printers])*COUNTA([1]!T_Resins[Resins]),"",2),"")</f>
        <v>2</v>
      </c>
      <c r="E4032" cm="1">
        <f t="array" ref="E4032">IFERROR(IF(ROW()-1&gt;COUNTA([1]!T_Printers[Printers])*COUNTA([1]!T_Resins[Resins]),"",_xlfn.IFS(ROUND(VLOOKUP(C4032,[1]!T_Resins[#Data],2,FALSE)/VLOOKUP(A4032,[1]!T_Printers[#Data],5,FALSE),1)&lt;=_xlfn.XLOOKUP(B4032,[1]Printers!L:L,[1]Printers!O:O,1,0,),ROUND(VLOOKUP(C4032,[1]!T_Resins[#Data],2,FALSE)/VLOOKUP(A4032,[1]!T_Printers[#Data],5,FALSE),1),ROUND(VLOOKUP(C4032,[1]!T_Resins[#Data],2,FALSE)/VLOOKUP(A4032,[1]!T_Printers[#Data],5,FALSE),1)&gt;_xlfn.XLOOKUP(B4032,[1]Printers!L:L,[1]Printers!O:O,1,0,),10)),"Используйте слой 100 мкм")</f>
        <v>26.1</v>
      </c>
      <c r="F4032">
        <f>IFERROR(IF(ROUND(_xlfn.XLOOKUP([1]Parameters!B4032,[1]Printers!L:L,[1]Printers!Q:Q,,0)*E4032/10,0)*10&lt;_xlfn.XLOOKUP([1]Parameters!B4032,[1]Printers!L:L,[1]Printers!P:P,,0),ROUND(_xlfn.XLOOKUP([1]Parameters!B4032,[1]Printers!L:L,[1]Printers!Q:Q,,0)*E4032/10,0)*10,_xlfn.XLOOKUP([1]Parameters!B4032,[1]Printers!L:L,[1]Printers!P:P,,0)),"")</f>
        <v>100</v>
      </c>
      <c r="G4032" cm="1">
        <f t="array" ref="G4032">IFERROR(IF(ROW()-1&gt;COUNTA([1]!T_Printers[Printers])*COUNTA([1]!T_Resins[Resins]),"",_xlfn.IFS(ROUND(VLOOKUP(C4032,[1]!T_Resins[#Data],3,FALSE)/VLOOKUP(A4032,[1]!T_Printers[#Data],5,FALSE),1)&lt;=_xlfn.XLOOKUP(B4032,[1]Printers!L:L,[1]Printers!O:O,1,0,),ROUND(VLOOKUP(C4032,[1]!T_Resins[#Data],3,FALSE)/VLOOKUP(A4032,[1]!T_Printers[#Data],5,FALSE),1),ROUND(VLOOKUP(C4032,[1]!T_Resins[#Data],3,FALSE)/VLOOKUP(A4032,[1]!T_Printers[#Data],5,FALSE),1)&gt;_xlfn.XLOOKUP(B4032,[1]Printers!L:L,[1]Printers!O:O,1,0,),10)),"")</f>
        <v>33.700000000000003</v>
      </c>
      <c r="H4032">
        <f>IFERROR(IF(ROUND(_xlfn.XLOOKUP([1]Parameters!B4032,[1]Printers!L:L,[1]Printers!Q:Q,,0)*G4032/10,0)*10&lt;_xlfn.XLOOKUP([1]Parameters!B4032,[1]Printers!L:L,[1]Printers!P:P,,0),ROUND(_xlfn.XLOOKUP([1]Parameters!B4032,[1]Printers!L:L,[1]Printers!Q:Q,,0)*G4032/10,0)*10,_xlfn.XLOOKUP([1]Parameters!B4032,[1]Printers!L:L,[1]Printers!P:P,,0)),"")</f>
        <v>100</v>
      </c>
      <c r="I4032" s="3" t="str" cm="1">
        <f t="array" ref="I4032">IFERROR(IF(ROW()-1&gt;COUNTA([1]!T_Printers[Printers])*COUNTA([1]!T_Resins[Resins]),"",_xlfn.IFS(ROUND(VLOOKUP(C4032,[1]!T_Resins[#Data],4,FALSE)/VLOOKUP(A4032,[1]!T_Printers[#Data],5,FALSE),1)&lt;=_xlfn.XLOOKUP(B4032,[1]Printers!L:L,[1]Printers!O:O,1,0,),ROUND(VLOOKUP(C4032,[1]!T_Resins[#Data],4,FALSE)/VLOOKUP(A4032,[1]!T_Printers[#Data],5,FALSE),1),ROUND(VLOOKUP(C4032,[1]!T_Resins[#Data],4,FALSE)/VLOOKUP(A4032,[1]!T_Printers[#Data],5,FALSE),1)&gt;_xlfn.XLOOKUP(B4032,[1]Printers!L:L,[1]Printers!O:O,1,0,),"")),"")</f>
        <v/>
      </c>
      <c r="J4032" t="str">
        <f>IFERROR(IF(ROUND(_xlfn.XLOOKUP([1]Parameters!B4032,[1]Printers!L:L,[1]Printers!Q:Q,,0)*I4032/10,0)*10&lt;_xlfn.XLOOKUP([1]Parameters!B4032,[1]Printers!L:L,[1]Printers!P:P,,0),ROUND(_xlfn.XLOOKUP([1]Parameters!B4032,[1]Printers!L:L,[1]Printers!Q:Q,,0)*I4032/10,0)*10,_xlfn.XLOOKUP([1]Parameters!B4032,[1]Printers!L:L,[1]Printers!P:P,,0)),"")</f>
        <v/>
      </c>
      <c r="K4032">
        <f>IF(SUM(E4032:J4032)&lt;&gt;0,VLOOKUP(A4032,[1]!T_Printers[#Data],10,FALSE)+VLOOKUP(C4032,[1]!T_Resins[#Data],10,FALSE),"")</f>
        <v>4</v>
      </c>
      <c r="L4032">
        <f>IF(SUM(E4032:J4032)&lt;&gt;0,VLOOKUP(A4032,[1]!T_Printers[#Data],11,FALSE),"")</f>
        <v>8</v>
      </c>
      <c r="M4032">
        <f>IF(SUM(E4032:J4032)&lt;&gt;0,VLOOKUP(C4032,[1]!T_Resins[#Data],8,FALSE),"")</f>
        <v>120</v>
      </c>
      <c r="N4032">
        <f>IF(_xlfn.XLOOKUP(B4032,[1]Printers!$L:$L,[1]Printers!$R:$R,0,0)&gt;0,[1]Parameters!M4032,IF(SUM(E4032:J4032)&lt;&gt;0,VLOOKUP(C4032,[1]!T_Resins[#Data],9,FALSE),""))</f>
        <v>180</v>
      </c>
      <c r="O4032" t="str">
        <f t="shared" si="62"/>
        <v>WanhaoGadosoGR1</v>
      </c>
    </row>
    <row r="4033" spans="1:15" x14ac:dyDescent="0.25">
      <c r="A4033" t="str">
        <f t="array" ref="A4033">IF(ROW()-1&gt;COUNTA([1]!T_Printers[Printers])*COUNTA([1]!T_Resins[Resins]),"",INDEX([1]!T_Printers[Printers],INT((ROW()-2)/COUNTA([1]!T_Resins[Resins])+1)))</f>
        <v>Wanhao Gadoso GR1</v>
      </c>
      <c r="B4033" t="str">
        <f>_xlfn.XLOOKUP(A4033,[1]!T_Printers[Printers],[1]!T_Printers[Icon link],,0)</f>
        <v>WanhaoGadosoGR1</v>
      </c>
      <c r="C4033" t="str">
        <f t="array" ref="C4033">IF(ROW()-1&gt;COUNTA([1]!T_Printers[Printers])*COUNTA([1]!T_Resins[Resins]),"",INDEX([1]!T_Resins[Resins],MOD(ROW()-2,COUNTA([1]!T_Resins[Resins]))+1))</f>
        <v>Industrial ABS Black</v>
      </c>
      <c r="D4033">
        <f>IF(SUM(E4033:J4033)&lt;&gt;0,IF(ROW()-1&gt;COUNTA([1]!T_Printers[Printers])*COUNTA([1]!T_Resins[Resins]),"",2),"")</f>
        <v>2</v>
      </c>
      <c r="E4033" cm="1">
        <f t="array" ref="E4033">IFERROR(IF(ROW()-1&gt;COUNTA([1]!T_Printers[Printers])*COUNTA([1]!T_Resins[Resins]),"",_xlfn.IFS(ROUND(VLOOKUP(C4033,[1]!T_Resins[#Data],2,FALSE)/VLOOKUP(A4033,[1]!T_Printers[#Data],5,FALSE),1)&lt;=_xlfn.XLOOKUP(B4033,[1]Printers!L:L,[1]Printers!O:O,1,0,),ROUND(VLOOKUP(C4033,[1]!T_Resins[#Data],2,FALSE)/VLOOKUP(A4033,[1]!T_Printers[#Data],5,FALSE),1),ROUND(VLOOKUP(C4033,[1]!T_Resins[#Data],2,FALSE)/VLOOKUP(A4033,[1]!T_Printers[#Data],5,FALSE),1)&gt;_xlfn.XLOOKUP(B4033,[1]Printers!L:L,[1]Printers!O:O,1,0,),10)),"Используйте слой 100 мкм")</f>
        <v>20.7</v>
      </c>
      <c r="F4033">
        <f>IFERROR(IF(ROUND(_xlfn.XLOOKUP([1]Parameters!B4033,[1]Printers!L:L,[1]Printers!Q:Q,,0)*E4033/10,0)*10&lt;_xlfn.XLOOKUP([1]Parameters!B4033,[1]Printers!L:L,[1]Printers!P:P,,0),ROUND(_xlfn.XLOOKUP([1]Parameters!B4033,[1]Printers!L:L,[1]Printers!Q:Q,,0)*E4033/10,0)*10,_xlfn.XLOOKUP([1]Parameters!B4033,[1]Printers!L:L,[1]Printers!P:P,,0)),"")</f>
        <v>100</v>
      </c>
      <c r="G4033" cm="1">
        <f t="array" ref="G4033">IFERROR(IF(ROW()-1&gt;COUNTA([1]!T_Printers[Printers])*COUNTA([1]!T_Resins[Resins]),"",_xlfn.IFS(ROUND(VLOOKUP(C4033,[1]!T_Resins[#Data],3,FALSE)/VLOOKUP(A4033,[1]!T_Printers[#Data],5,FALSE),1)&lt;=_xlfn.XLOOKUP(B4033,[1]Printers!L:L,[1]Printers!O:O,1,0,),ROUND(VLOOKUP(C4033,[1]!T_Resins[#Data],3,FALSE)/VLOOKUP(A4033,[1]!T_Printers[#Data],5,FALSE),1),ROUND(VLOOKUP(C4033,[1]!T_Resins[#Data],3,FALSE)/VLOOKUP(A4033,[1]!T_Printers[#Data],5,FALSE),1)&gt;_xlfn.XLOOKUP(B4033,[1]Printers!L:L,[1]Printers!O:O,1,0,),10)),"")</f>
        <v>26.8</v>
      </c>
      <c r="H4033">
        <f>IFERROR(IF(ROUND(_xlfn.XLOOKUP([1]Parameters!B4033,[1]Printers!L:L,[1]Printers!Q:Q,,0)*G4033/10,0)*10&lt;_xlfn.XLOOKUP([1]Parameters!B4033,[1]Printers!L:L,[1]Printers!P:P,,0),ROUND(_xlfn.XLOOKUP([1]Parameters!B4033,[1]Printers!L:L,[1]Printers!Q:Q,,0)*G4033/10,0)*10,_xlfn.XLOOKUP([1]Parameters!B4033,[1]Printers!L:L,[1]Printers!P:P,,0)),"")</f>
        <v>100</v>
      </c>
      <c r="I4033" s="3" t="str" cm="1">
        <f t="array" ref="I4033">IFERROR(IF(ROW()-1&gt;COUNTA([1]!T_Printers[Printers])*COUNTA([1]!T_Resins[Resins]),"",_xlfn.IFS(ROUND(VLOOKUP(C4033,[1]!T_Resins[#Data],4,FALSE)/VLOOKUP(A4033,[1]!T_Printers[#Data],5,FALSE),1)&lt;=_xlfn.XLOOKUP(B4033,[1]Printers!L:L,[1]Printers!O:O,1,0,),ROUND(VLOOKUP(C4033,[1]!T_Resins[#Data],4,FALSE)/VLOOKUP(A4033,[1]!T_Printers[#Data],5,FALSE),1),ROUND(VLOOKUP(C4033,[1]!T_Resins[#Data],4,FALSE)/VLOOKUP(A4033,[1]!T_Printers[#Data],5,FALSE),1)&gt;_xlfn.XLOOKUP(B4033,[1]Printers!L:L,[1]Printers!O:O,1,0,),"")),"")</f>
        <v/>
      </c>
      <c r="J4033" t="str">
        <f>IFERROR(IF(ROUND(_xlfn.XLOOKUP([1]Parameters!B4033,[1]Printers!L:L,[1]Printers!Q:Q,,0)*I4033/10,0)*10&lt;_xlfn.XLOOKUP([1]Parameters!B4033,[1]Printers!L:L,[1]Printers!P:P,,0),ROUND(_xlfn.XLOOKUP([1]Parameters!B4033,[1]Printers!L:L,[1]Printers!Q:Q,,0)*I4033/10,0)*10,_xlfn.XLOOKUP([1]Parameters!B4033,[1]Printers!L:L,[1]Printers!P:P,,0)),"")</f>
        <v/>
      </c>
      <c r="K4033">
        <f>IF(SUM(E4033:J4033)&lt;&gt;0,VLOOKUP(A4033,[1]!T_Printers[#Data],10,FALSE)+VLOOKUP(C4033,[1]!T_Resins[#Data],10,FALSE),"")</f>
        <v>4</v>
      </c>
      <c r="L4033">
        <f>IF(SUM(E4033:J4033)&lt;&gt;0,VLOOKUP(A4033,[1]!T_Printers[#Data],11,FALSE),"")</f>
        <v>8</v>
      </c>
      <c r="M4033">
        <f>IF(SUM(E4033:J4033)&lt;&gt;0,VLOOKUP(C4033,[1]!T_Resins[#Data],8,FALSE),"")</f>
        <v>60</v>
      </c>
      <c r="N4033">
        <f>IF(_xlfn.XLOOKUP(B4033,[1]Printers!$L:$L,[1]Printers!$R:$R,0,0)&gt;0,[1]Parameters!M4033,IF(SUM(E4033:J4033)&lt;&gt;0,VLOOKUP(C4033,[1]!T_Resins[#Data],9,FALSE),""))</f>
        <v>60</v>
      </c>
      <c r="O4033" t="str">
        <f t="shared" si="62"/>
        <v>WanhaoGadosoGR1</v>
      </c>
    </row>
    <row r="4034" spans="1:15" x14ac:dyDescent="0.25">
      <c r="A4034" t="str">
        <f t="array" ref="A4034">IF(ROW()-1&gt;COUNTA([1]!T_Printers[Printers])*COUNTA([1]!T_Resins[Resins]),"",INDEX([1]!T_Printers[Printers],INT((ROW()-2)/COUNTA([1]!T_Resins[Resins])+1)))</f>
        <v>Wanhao Gadoso GR1</v>
      </c>
      <c r="B4034" t="str">
        <f>_xlfn.XLOOKUP(A4034,[1]!T_Printers[Printers],[1]!T_Printers[Icon link],,0)</f>
        <v>WanhaoGadosoGR1</v>
      </c>
      <c r="C4034" t="str">
        <f t="array" ref="C4034">IF(ROW()-1&gt;COUNTA([1]!T_Printers[Printers])*COUNTA([1]!T_Resins[Resins]),"",INDEX([1]!T_Resins[Resins],MOD(ROW()-2,COUNTA([1]!T_Resins[Resins]))+1))</f>
        <v>Industrial ABS-Like Grey</v>
      </c>
      <c r="D4034">
        <f>IF(SUM(E4034:J4034)&lt;&gt;0,IF(ROW()-1&gt;COUNTA([1]!T_Printers[Printers])*COUNTA([1]!T_Resins[Resins]),"",2),"")</f>
        <v>2</v>
      </c>
      <c r="E4034" cm="1">
        <f t="array" ref="E4034">IFERROR(IF(ROW()-1&gt;COUNTA([1]!T_Printers[Printers])*COUNTA([1]!T_Resins[Resins]),"",_xlfn.IFS(ROUND(VLOOKUP(C4034,[1]!T_Resins[#Data],2,FALSE)/VLOOKUP(A4034,[1]!T_Printers[#Data],5,FALSE),1)&lt;=_xlfn.XLOOKUP(B4034,[1]Printers!L:L,[1]Printers!O:O,1,0,),ROUND(VLOOKUP(C4034,[1]!T_Resins[#Data],2,FALSE)/VLOOKUP(A4034,[1]!T_Printers[#Data],5,FALSE),1),ROUND(VLOOKUP(C4034,[1]!T_Resins[#Data],2,FALSE)/VLOOKUP(A4034,[1]!T_Printers[#Data],5,FALSE),1)&gt;_xlfn.XLOOKUP(B4034,[1]Printers!L:L,[1]Printers!O:O,1,0,),10)),"Используйте слой 100 мкм")</f>
        <v>20.5</v>
      </c>
      <c r="F4034">
        <f>IFERROR(IF(ROUND(_xlfn.XLOOKUP([1]Parameters!B4034,[1]Printers!L:L,[1]Printers!Q:Q,,0)*E4034/10,0)*10&lt;_xlfn.XLOOKUP([1]Parameters!B4034,[1]Printers!L:L,[1]Printers!P:P,,0),ROUND(_xlfn.XLOOKUP([1]Parameters!B4034,[1]Printers!L:L,[1]Printers!Q:Q,,0)*E4034/10,0)*10,_xlfn.XLOOKUP([1]Parameters!B4034,[1]Printers!L:L,[1]Printers!P:P,,0)),"")</f>
        <v>100</v>
      </c>
      <c r="G4034" cm="1">
        <f t="array" ref="G4034">IFERROR(IF(ROW()-1&gt;COUNTA([1]!T_Printers[Printers])*COUNTA([1]!T_Resins[Resins]),"",_xlfn.IFS(ROUND(VLOOKUP(C4034,[1]!T_Resins[#Data],3,FALSE)/VLOOKUP(A4034,[1]!T_Printers[#Data],5,FALSE),1)&lt;=_xlfn.XLOOKUP(B4034,[1]Printers!L:L,[1]Printers!O:O,1,0,),ROUND(VLOOKUP(C4034,[1]!T_Resins[#Data],3,FALSE)/VLOOKUP(A4034,[1]!T_Printers[#Data],5,FALSE),1),ROUND(VLOOKUP(C4034,[1]!T_Resins[#Data],3,FALSE)/VLOOKUP(A4034,[1]!T_Printers[#Data],5,FALSE),1)&gt;_xlfn.XLOOKUP(B4034,[1]Printers!L:L,[1]Printers!O:O,1,0,),10)),"")</f>
        <v>26.6</v>
      </c>
      <c r="H4034">
        <f>IFERROR(IF(ROUND(_xlfn.XLOOKUP([1]Parameters!B4034,[1]Printers!L:L,[1]Printers!Q:Q,,0)*G4034/10,0)*10&lt;_xlfn.XLOOKUP([1]Parameters!B4034,[1]Printers!L:L,[1]Printers!P:P,,0),ROUND(_xlfn.XLOOKUP([1]Parameters!B4034,[1]Printers!L:L,[1]Printers!Q:Q,,0)*G4034/10,0)*10,_xlfn.XLOOKUP([1]Parameters!B4034,[1]Printers!L:L,[1]Printers!P:P,,0)),"")</f>
        <v>100</v>
      </c>
      <c r="I4034" s="3" t="str" cm="1">
        <f t="array" ref="I4034">IFERROR(IF(ROW()-1&gt;COUNTA([1]!T_Printers[Printers])*COUNTA([1]!T_Resins[Resins]),"",_xlfn.IFS(ROUND(VLOOKUP(C4034,[1]!T_Resins[#Data],4,FALSE)/VLOOKUP(A4034,[1]!T_Printers[#Data],5,FALSE),1)&lt;=_xlfn.XLOOKUP(B4034,[1]Printers!L:L,[1]Printers!O:O,1,0,),ROUND(VLOOKUP(C4034,[1]!T_Resins[#Data],4,FALSE)/VLOOKUP(A4034,[1]!T_Printers[#Data],5,FALSE),1),ROUND(VLOOKUP(C4034,[1]!T_Resins[#Data],4,FALSE)/VLOOKUP(A4034,[1]!T_Printers[#Data],5,FALSE),1)&gt;_xlfn.XLOOKUP(B4034,[1]Printers!L:L,[1]Printers!O:O,1,0,),"")),"")</f>
        <v/>
      </c>
      <c r="J4034" t="str">
        <f>IFERROR(IF(ROUND(_xlfn.XLOOKUP([1]Parameters!B4034,[1]Printers!L:L,[1]Printers!Q:Q,,0)*I4034/10,0)*10&lt;_xlfn.XLOOKUP([1]Parameters!B4034,[1]Printers!L:L,[1]Printers!P:P,,0),ROUND(_xlfn.XLOOKUP([1]Parameters!B4034,[1]Printers!L:L,[1]Printers!Q:Q,,0)*I4034/10,0)*10,_xlfn.XLOOKUP([1]Parameters!B4034,[1]Printers!L:L,[1]Printers!P:P,,0)),"")</f>
        <v/>
      </c>
      <c r="K4034">
        <f>IF(SUM(E4034:J4034)&lt;&gt;0,VLOOKUP(A4034,[1]!T_Printers[#Data],10,FALSE)+VLOOKUP(C4034,[1]!T_Resins[#Data],10,FALSE),"")</f>
        <v>4</v>
      </c>
      <c r="L4034">
        <f>IF(SUM(E4034:J4034)&lt;&gt;0,VLOOKUP(A4034,[1]!T_Printers[#Data],11,FALSE),"")</f>
        <v>8</v>
      </c>
      <c r="M4034">
        <f>IF(SUM(E4034:J4034)&lt;&gt;0,VLOOKUP(C4034,[1]!T_Resins[#Data],8,FALSE),"")</f>
        <v>120</v>
      </c>
      <c r="N4034">
        <f>IF(_xlfn.XLOOKUP(B4034,[1]Printers!$L:$L,[1]Printers!$R:$R,0,0)&gt;0,[1]Parameters!M4034,IF(SUM(E4034:J4034)&lt;&gt;0,VLOOKUP(C4034,[1]!T_Resins[#Data],9,FALSE),""))</f>
        <v>180</v>
      </c>
      <c r="O4034" t="str">
        <f t="shared" ref="O4034:O4097" si="63">B4034</f>
        <v>WanhaoGadosoGR1</v>
      </c>
    </row>
    <row r="4035" spans="1:15" x14ac:dyDescent="0.25">
      <c r="A4035" t="str">
        <f t="array" ref="A4035">IF(ROW()-1&gt;COUNTA([1]!T_Printers[Printers])*COUNTA([1]!T_Resins[Resins]),"",INDEX([1]!T_Printers[Printers],INT((ROW()-2)/COUNTA([1]!T_Resins[Resins])+1)))</f>
        <v>Wanhao Gadoso GR1</v>
      </c>
      <c r="B4035" t="str">
        <f>_xlfn.XLOOKUP(A4035,[1]!T_Printers[Printers],[1]!T_Printers[Icon link],,0)</f>
        <v>WanhaoGadosoGR1</v>
      </c>
      <c r="C4035" t="str">
        <f t="array" ref="C4035">IF(ROW()-1&gt;COUNTA([1]!T_Printers[Printers])*COUNTA([1]!T_Resins[Resins]),"",INDEX([1]!T_Resins[Resins],MOD(ROW()-2,COUNTA([1]!T_Resins[Resins]))+1))</f>
        <v>Industrial Flex Natural Clear</v>
      </c>
      <c r="D4035">
        <f>IF(SUM(E4035:J4035)&lt;&gt;0,IF(ROW()-1&gt;COUNTA([1]!T_Printers[Printers])*COUNTA([1]!T_Resins[Resins]),"",2),"")</f>
        <v>2</v>
      </c>
      <c r="E4035" cm="1">
        <f t="array" ref="E4035">IFERROR(IF(ROW()-1&gt;COUNTA([1]!T_Printers[Printers])*COUNTA([1]!T_Resins[Resins]),"",_xlfn.IFS(ROUND(VLOOKUP(C4035,[1]!T_Resins[#Data],2,FALSE)/VLOOKUP(A4035,[1]!T_Printers[#Data],5,FALSE),1)&lt;=_xlfn.XLOOKUP(B4035,[1]Printers!L:L,[1]Printers!O:O,1,0,),ROUND(VLOOKUP(C4035,[1]!T_Resins[#Data],2,FALSE)/VLOOKUP(A4035,[1]!T_Printers[#Data],5,FALSE),1),ROUND(VLOOKUP(C4035,[1]!T_Resins[#Data],2,FALSE)/VLOOKUP(A4035,[1]!T_Printers[#Data],5,FALSE),1)&gt;_xlfn.XLOOKUP(B4035,[1]Printers!L:L,[1]Printers!O:O,1,0,),10)),"Используйте слой 100 мкм")</f>
        <v>7.7</v>
      </c>
      <c r="F4035">
        <f>IFERROR(IF(ROUND(_xlfn.XLOOKUP([1]Parameters!B4035,[1]Printers!L:L,[1]Printers!Q:Q,,0)*E4035/10,0)*10&lt;_xlfn.XLOOKUP([1]Parameters!B4035,[1]Printers!L:L,[1]Printers!P:P,,0),ROUND(_xlfn.XLOOKUP([1]Parameters!B4035,[1]Printers!L:L,[1]Printers!Q:Q,,0)*E4035/10,0)*10,_xlfn.XLOOKUP([1]Parameters!B4035,[1]Printers!L:L,[1]Printers!P:P,,0)),"")</f>
        <v>70</v>
      </c>
      <c r="G4035" cm="1">
        <f t="array" ref="G4035">IFERROR(IF(ROW()-1&gt;COUNTA([1]!T_Printers[Printers])*COUNTA([1]!T_Resins[Resins]),"",_xlfn.IFS(ROUND(VLOOKUP(C4035,[1]!T_Resins[#Data],3,FALSE)/VLOOKUP(A4035,[1]!T_Printers[#Data],5,FALSE),1)&lt;=_xlfn.XLOOKUP(B4035,[1]Printers!L:L,[1]Printers!O:O,1,0,),ROUND(VLOOKUP(C4035,[1]!T_Resins[#Data],3,FALSE)/VLOOKUP(A4035,[1]!T_Printers[#Data],5,FALSE),1),ROUND(VLOOKUP(C4035,[1]!T_Resins[#Data],3,FALSE)/VLOOKUP(A4035,[1]!T_Printers[#Data],5,FALSE),1)&gt;_xlfn.XLOOKUP(B4035,[1]Printers!L:L,[1]Printers!O:O,1,0,),10)),"")</f>
        <v>10</v>
      </c>
      <c r="H4035">
        <f>IFERROR(IF(ROUND(_xlfn.XLOOKUP([1]Parameters!B4035,[1]Printers!L:L,[1]Printers!Q:Q,,0)*G4035/10,0)*10&lt;_xlfn.XLOOKUP([1]Parameters!B4035,[1]Printers!L:L,[1]Printers!P:P,,0),ROUND(_xlfn.XLOOKUP([1]Parameters!B4035,[1]Printers!L:L,[1]Printers!Q:Q,,0)*G4035/10,0)*10,_xlfn.XLOOKUP([1]Parameters!B4035,[1]Printers!L:L,[1]Printers!P:P,,0)),"")</f>
        <v>90</v>
      </c>
      <c r="I4035" s="3" t="str" cm="1">
        <f t="array" ref="I4035">IFERROR(IF(ROW()-1&gt;COUNTA([1]!T_Printers[Printers])*COUNTA([1]!T_Resins[Resins]),"",_xlfn.IFS(ROUND(VLOOKUP(C4035,[1]!T_Resins[#Data],4,FALSE)/VLOOKUP(A4035,[1]!T_Printers[#Data],5,FALSE),1)&lt;=_xlfn.XLOOKUP(B4035,[1]Printers!L:L,[1]Printers!O:O,1,0,),ROUND(VLOOKUP(C4035,[1]!T_Resins[#Data],4,FALSE)/VLOOKUP(A4035,[1]!T_Printers[#Data],5,FALSE),1),ROUND(VLOOKUP(C4035,[1]!T_Resins[#Data],4,FALSE)/VLOOKUP(A4035,[1]!T_Printers[#Data],5,FALSE),1)&gt;_xlfn.XLOOKUP(B4035,[1]Printers!L:L,[1]Printers!O:O,1,0,),"")),"")</f>
        <v/>
      </c>
      <c r="J4035" t="str">
        <f>IFERROR(IF(ROUND(_xlfn.XLOOKUP([1]Parameters!B4035,[1]Printers!L:L,[1]Printers!Q:Q,,0)*I4035/10,0)*10&lt;_xlfn.XLOOKUP([1]Parameters!B4035,[1]Printers!L:L,[1]Printers!P:P,,0),ROUND(_xlfn.XLOOKUP([1]Parameters!B4035,[1]Printers!L:L,[1]Printers!Q:Q,,0)*I4035/10,0)*10,_xlfn.XLOOKUP([1]Parameters!B4035,[1]Printers!L:L,[1]Printers!P:P,,0)),"")</f>
        <v/>
      </c>
      <c r="K4035">
        <f>IF(SUM(E4035:J4035)&lt;&gt;0,VLOOKUP(A4035,[1]!T_Printers[#Data],10,FALSE)+VLOOKUP(C4035,[1]!T_Resins[#Data],10,FALSE),"")</f>
        <v>4</v>
      </c>
      <c r="L4035">
        <f>IF(SUM(E4035:J4035)&lt;&gt;0,VLOOKUP(A4035,[1]!T_Printers[#Data],11,FALSE),"")</f>
        <v>8</v>
      </c>
      <c r="M4035">
        <f>IF(SUM(E4035:J4035)&lt;&gt;0,VLOOKUP(C4035,[1]!T_Resins[#Data],8,FALSE),"")</f>
        <v>60</v>
      </c>
      <c r="N4035">
        <f>IF(_xlfn.XLOOKUP(B4035,[1]Printers!$L:$L,[1]Printers!$R:$R,0,0)&gt;0,[1]Parameters!M4035,IF(SUM(E4035:J4035)&lt;&gt;0,VLOOKUP(C4035,[1]!T_Resins[#Data],9,FALSE),""))</f>
        <v>60</v>
      </c>
      <c r="O4035" t="str">
        <f t="shared" si="63"/>
        <v>WanhaoGadosoGR1</v>
      </c>
    </row>
    <row r="4036" spans="1:15" x14ac:dyDescent="0.25">
      <c r="A4036" t="str">
        <f t="array" ref="A4036">IF(ROW()-1&gt;COUNTA([1]!T_Printers[Printers])*COUNTA([1]!T_Resins[Resins]),"",INDEX([1]!T_Printers[Printers],INT((ROW()-2)/COUNTA([1]!T_Resins[Resins])+1)))</f>
        <v>Wanhao Gadoso GR1</v>
      </c>
      <c r="B4036" t="str">
        <f>_xlfn.XLOOKUP(A4036,[1]!T_Printers[Printers],[1]!T_Printers[Icon link],,0)</f>
        <v>WanhaoGadosoGR1</v>
      </c>
      <c r="C4036" t="str">
        <f t="array" ref="C4036">IF(ROW()-1&gt;COUNTA([1]!T_Printers[Printers])*COUNTA([1]!T_Resins[Resins]),"",INDEX([1]!T_Resins[Resins],MOD(ROW()-2,COUNTA([1]!T_Resins[Resins]))+1))</f>
        <v>Industrial Nylon Like</v>
      </c>
      <c r="D4036">
        <f>IF(SUM(E4036:J4036)&lt;&gt;0,IF(ROW()-1&gt;COUNTA([1]!T_Printers[Printers])*COUNTA([1]!T_Resins[Resins]),"",2),"")</f>
        <v>2</v>
      </c>
      <c r="E4036" cm="1">
        <f t="array" ref="E4036">IFERROR(IF(ROW()-1&gt;COUNTA([1]!T_Printers[Printers])*COUNTA([1]!T_Resins[Resins]),"",_xlfn.IFS(ROUND(VLOOKUP(C4036,[1]!T_Resins[#Data],2,FALSE)/VLOOKUP(A4036,[1]!T_Printers[#Data],5,FALSE),1)&lt;=_xlfn.XLOOKUP(B4036,[1]Printers!L:L,[1]Printers!O:O,1,0,),ROUND(VLOOKUP(C4036,[1]!T_Resins[#Data],2,FALSE)/VLOOKUP(A4036,[1]!T_Printers[#Data],5,FALSE),1),ROUND(VLOOKUP(C4036,[1]!T_Resins[#Data],2,FALSE)/VLOOKUP(A4036,[1]!T_Printers[#Data],5,FALSE),1)&gt;_xlfn.XLOOKUP(B4036,[1]Printers!L:L,[1]Printers!O:O,1,0,),10)),"Используйте слой 100 мкм")</f>
        <v>5.6</v>
      </c>
      <c r="F4036">
        <f>IFERROR(IF(ROUND(_xlfn.XLOOKUP([1]Parameters!B4036,[1]Printers!L:L,[1]Printers!Q:Q,,0)*E4036/10,0)*10&lt;_xlfn.XLOOKUP([1]Parameters!B4036,[1]Printers!L:L,[1]Printers!P:P,,0),ROUND(_xlfn.XLOOKUP([1]Parameters!B4036,[1]Printers!L:L,[1]Printers!Q:Q,,0)*E4036/10,0)*10,_xlfn.XLOOKUP([1]Parameters!B4036,[1]Printers!L:L,[1]Printers!P:P,,0)),"")</f>
        <v>50</v>
      </c>
      <c r="G4036" cm="1">
        <f t="array" ref="G4036">IFERROR(IF(ROW()-1&gt;COUNTA([1]!T_Printers[Printers])*COUNTA([1]!T_Resins[Resins]),"",_xlfn.IFS(ROUND(VLOOKUP(C4036,[1]!T_Resins[#Data],3,FALSE)/VLOOKUP(A4036,[1]!T_Printers[#Data],5,FALSE),1)&lt;=_xlfn.XLOOKUP(B4036,[1]Printers!L:L,[1]Printers!O:O,1,0,),ROUND(VLOOKUP(C4036,[1]!T_Resins[#Data],3,FALSE)/VLOOKUP(A4036,[1]!T_Printers[#Data],5,FALSE),1),ROUND(VLOOKUP(C4036,[1]!T_Resins[#Data],3,FALSE)/VLOOKUP(A4036,[1]!T_Printers[#Data],5,FALSE),1)&gt;_xlfn.XLOOKUP(B4036,[1]Printers!L:L,[1]Printers!O:O,1,0,),10)),"")</f>
        <v>7.5</v>
      </c>
      <c r="H4036">
        <f>IFERROR(IF(ROUND(_xlfn.XLOOKUP([1]Parameters!B4036,[1]Printers!L:L,[1]Printers!Q:Q,,0)*G4036/10,0)*10&lt;_xlfn.XLOOKUP([1]Parameters!B4036,[1]Printers!L:L,[1]Printers!P:P,,0),ROUND(_xlfn.XLOOKUP([1]Parameters!B4036,[1]Printers!L:L,[1]Printers!Q:Q,,0)*G4036/10,0)*10,_xlfn.XLOOKUP([1]Parameters!B4036,[1]Printers!L:L,[1]Printers!P:P,,0)),"")</f>
        <v>70</v>
      </c>
      <c r="I4036" s="3" t="str" cm="1">
        <f t="array" ref="I4036">IFERROR(IF(ROW()-1&gt;COUNTA([1]!T_Printers[Printers])*COUNTA([1]!T_Resins[Resins]),"",_xlfn.IFS(ROUND(VLOOKUP(C4036,[1]!T_Resins[#Data],4,FALSE)/VLOOKUP(A4036,[1]!T_Printers[#Data],5,FALSE),1)&lt;=_xlfn.XLOOKUP(B4036,[1]Printers!L:L,[1]Printers!O:O,1,0,),ROUND(VLOOKUP(C4036,[1]!T_Resins[#Data],4,FALSE)/VLOOKUP(A4036,[1]!T_Printers[#Data],5,FALSE),1),ROUND(VLOOKUP(C4036,[1]!T_Resins[#Data],4,FALSE)/VLOOKUP(A4036,[1]!T_Printers[#Data],5,FALSE),1)&gt;_xlfn.XLOOKUP(B4036,[1]Printers!L:L,[1]Printers!O:O,1,0,),"")),"")</f>
        <v/>
      </c>
      <c r="J4036" t="str">
        <f>IFERROR(IF(ROUND(_xlfn.XLOOKUP([1]Parameters!B4036,[1]Printers!L:L,[1]Printers!Q:Q,,0)*I4036/10,0)*10&lt;_xlfn.XLOOKUP([1]Parameters!B4036,[1]Printers!L:L,[1]Printers!P:P,,0),ROUND(_xlfn.XLOOKUP([1]Parameters!B4036,[1]Printers!L:L,[1]Printers!Q:Q,,0)*I4036/10,0)*10,_xlfn.XLOOKUP([1]Parameters!B4036,[1]Printers!L:L,[1]Printers!P:P,,0)),"")</f>
        <v/>
      </c>
      <c r="K4036">
        <f>IF(SUM(E4036:J4036)&lt;&gt;0,VLOOKUP(A4036,[1]!T_Printers[#Data],10,FALSE)+VLOOKUP(C4036,[1]!T_Resins[#Data],10,FALSE),"")</f>
        <v>4</v>
      </c>
      <c r="L4036">
        <f>IF(SUM(E4036:J4036)&lt;&gt;0,VLOOKUP(A4036,[1]!T_Printers[#Data],11,FALSE),"")</f>
        <v>8</v>
      </c>
      <c r="M4036">
        <f>IF(SUM(E4036:J4036)&lt;&gt;0,VLOOKUP(C4036,[1]!T_Resins[#Data],8,FALSE),"")</f>
        <v>60</v>
      </c>
      <c r="N4036">
        <f>IF(_xlfn.XLOOKUP(B4036,[1]Printers!$L:$L,[1]Printers!$R:$R,0,0)&gt;0,[1]Parameters!M4036,IF(SUM(E4036:J4036)&lt;&gt;0,VLOOKUP(C4036,[1]!T_Resins[#Data],9,FALSE),""))</f>
        <v>60</v>
      </c>
      <c r="O4036" t="str">
        <f t="shared" si="63"/>
        <v>WanhaoGadosoGR1</v>
      </c>
    </row>
    <row r="4037" spans="1:15" x14ac:dyDescent="0.25">
      <c r="A4037" t="str">
        <f t="array" ref="A4037">IF(ROW()-1&gt;COUNTA([1]!T_Printers[Printers])*COUNTA([1]!T_Resins[Resins]),"",INDEX([1]!T_Printers[Printers],INT((ROW()-2)/COUNTA([1]!T_Resins[Resins])+1)))</f>
        <v>Wanhao Gadoso GR1</v>
      </c>
      <c r="B4037" t="str">
        <f>_xlfn.XLOOKUP(A4037,[1]!T_Printers[Printers],[1]!T_Printers[Icon link],,0)</f>
        <v>WanhaoGadosoGR1</v>
      </c>
      <c r="C4037" t="str">
        <f t="array" ref="C4037">IF(ROW()-1&gt;COUNTA([1]!T_Printers[Printers])*COUNTA([1]!T_Resins[Resins]),"",INDEX([1]!T_Resins[Resins],MOD(ROW()-2,COUNTA([1]!T_Resins[Resins]))+1))</f>
        <v>Industrial PP-Like</v>
      </c>
      <c r="D4037">
        <f>IF(SUM(E4037:J4037)&lt;&gt;0,IF(ROW()-1&gt;COUNTA([1]!T_Printers[Printers])*COUNTA([1]!T_Resins[Resins]),"",2),"")</f>
        <v>2</v>
      </c>
      <c r="E4037" cm="1">
        <f t="array" ref="E4037">IFERROR(IF(ROW()-1&gt;COUNTA([1]!T_Printers[Printers])*COUNTA([1]!T_Resins[Resins]),"",_xlfn.IFS(ROUND(VLOOKUP(C4037,[1]!T_Resins[#Data],2,FALSE)/VLOOKUP(A4037,[1]!T_Printers[#Data],5,FALSE),1)&lt;=_xlfn.XLOOKUP(B4037,[1]Printers!L:L,[1]Printers!O:O,1,0,),ROUND(VLOOKUP(C4037,[1]!T_Resins[#Data],2,FALSE)/VLOOKUP(A4037,[1]!T_Printers[#Data],5,FALSE),1),ROUND(VLOOKUP(C4037,[1]!T_Resins[#Data],2,FALSE)/VLOOKUP(A4037,[1]!T_Printers[#Data],5,FALSE),1)&gt;_xlfn.XLOOKUP(B4037,[1]Printers!L:L,[1]Printers!O:O,1,0,),10)),"Используйте слой 100 мкм")</f>
        <v>22.6</v>
      </c>
      <c r="F4037">
        <f>IFERROR(IF(ROUND(_xlfn.XLOOKUP([1]Parameters!B4037,[1]Printers!L:L,[1]Printers!Q:Q,,0)*E4037/10,0)*10&lt;_xlfn.XLOOKUP([1]Parameters!B4037,[1]Printers!L:L,[1]Printers!P:P,,0),ROUND(_xlfn.XLOOKUP([1]Parameters!B4037,[1]Printers!L:L,[1]Printers!Q:Q,,0)*E4037/10,0)*10,_xlfn.XLOOKUP([1]Parameters!B4037,[1]Printers!L:L,[1]Printers!P:P,,0)),"")</f>
        <v>100</v>
      </c>
      <c r="G4037" cm="1">
        <f t="array" ref="G4037">IFERROR(IF(ROW()-1&gt;COUNTA([1]!T_Printers[Printers])*COUNTA([1]!T_Resins[Resins]),"",_xlfn.IFS(ROUND(VLOOKUP(C4037,[1]!T_Resins[#Data],3,FALSE)/VLOOKUP(A4037,[1]!T_Printers[#Data],5,FALSE),1)&lt;=_xlfn.XLOOKUP(B4037,[1]Printers!L:L,[1]Printers!O:O,1,0,),ROUND(VLOOKUP(C4037,[1]!T_Resins[#Data],3,FALSE)/VLOOKUP(A4037,[1]!T_Printers[#Data],5,FALSE),1),ROUND(VLOOKUP(C4037,[1]!T_Resins[#Data],3,FALSE)/VLOOKUP(A4037,[1]!T_Printers[#Data],5,FALSE),1)&gt;_xlfn.XLOOKUP(B4037,[1]Printers!L:L,[1]Printers!O:O,1,0,),10)),"")</f>
        <v>28.4</v>
      </c>
      <c r="H4037">
        <f>IFERROR(IF(ROUND(_xlfn.XLOOKUP([1]Parameters!B4037,[1]Printers!L:L,[1]Printers!Q:Q,,0)*G4037/10,0)*10&lt;_xlfn.XLOOKUP([1]Parameters!B4037,[1]Printers!L:L,[1]Printers!P:P,,0),ROUND(_xlfn.XLOOKUP([1]Parameters!B4037,[1]Printers!L:L,[1]Printers!Q:Q,,0)*G4037/10,0)*10,_xlfn.XLOOKUP([1]Parameters!B4037,[1]Printers!L:L,[1]Printers!P:P,,0)),"")</f>
        <v>100</v>
      </c>
      <c r="I4037" s="3" t="str" cm="1">
        <f t="array" ref="I4037">IFERROR(IF(ROW()-1&gt;COUNTA([1]!T_Printers[Printers])*COUNTA([1]!T_Resins[Resins]),"",_xlfn.IFS(ROUND(VLOOKUP(C4037,[1]!T_Resins[#Data],4,FALSE)/VLOOKUP(A4037,[1]!T_Printers[#Data],5,FALSE),1)&lt;=_xlfn.XLOOKUP(B4037,[1]Printers!L:L,[1]Printers!O:O,1,0,),ROUND(VLOOKUP(C4037,[1]!T_Resins[#Data],4,FALSE)/VLOOKUP(A4037,[1]!T_Printers[#Data],5,FALSE),1),ROUND(VLOOKUP(C4037,[1]!T_Resins[#Data],4,FALSE)/VLOOKUP(A4037,[1]!T_Printers[#Data],5,FALSE),1)&gt;_xlfn.XLOOKUP(B4037,[1]Printers!L:L,[1]Printers!O:O,1,0,),"")),"")</f>
        <v/>
      </c>
      <c r="J4037" t="str">
        <f>IFERROR(IF(ROUND(_xlfn.XLOOKUP([1]Parameters!B4037,[1]Printers!L:L,[1]Printers!Q:Q,,0)*I4037/10,0)*10&lt;_xlfn.XLOOKUP([1]Parameters!B4037,[1]Printers!L:L,[1]Printers!P:P,,0),ROUND(_xlfn.XLOOKUP([1]Parameters!B4037,[1]Printers!L:L,[1]Printers!Q:Q,,0)*I4037/10,0)*10,_xlfn.XLOOKUP([1]Parameters!B4037,[1]Printers!L:L,[1]Printers!P:P,,0)),"")</f>
        <v/>
      </c>
      <c r="K4037">
        <f>IF(SUM(E4037:J4037)&lt;&gt;0,VLOOKUP(A4037,[1]!T_Printers[#Data],10,FALSE)+VLOOKUP(C4037,[1]!T_Resins[#Data],10,FALSE),"")</f>
        <v>4</v>
      </c>
      <c r="L4037">
        <f>IF(SUM(E4037:J4037)&lt;&gt;0,VLOOKUP(A4037,[1]!T_Printers[#Data],11,FALSE),"")</f>
        <v>8</v>
      </c>
      <c r="M4037">
        <f>IF(SUM(E4037:J4037)&lt;&gt;0,VLOOKUP(C4037,[1]!T_Resins[#Data],8,FALSE),"")</f>
        <v>60</v>
      </c>
      <c r="N4037">
        <f>IF(_xlfn.XLOOKUP(B4037,[1]Printers!$L:$L,[1]Printers!$R:$R,0,0)&gt;0,[1]Parameters!M4037,IF(SUM(E4037:J4037)&lt;&gt;0,VLOOKUP(C4037,[1]!T_Resins[#Data],9,FALSE),""))</f>
        <v>60</v>
      </c>
      <c r="O4037" t="str">
        <f t="shared" si="63"/>
        <v>WanhaoGadosoGR1</v>
      </c>
    </row>
    <row r="4038" spans="1:15" x14ac:dyDescent="0.25">
      <c r="A4038" t="str">
        <f t="array" ref="A4038">IF(ROW()-1&gt;COUNTA([1]!T_Printers[Printers])*COUNTA([1]!T_Resins[Resins]),"",INDEX([1]!T_Printers[Printers],INT((ROW()-2)/COUNTA([1]!T_Resins[Resins])+1)))</f>
        <v>Wanhao Gadoso GR1</v>
      </c>
      <c r="B4038" t="str">
        <f>_xlfn.XLOOKUP(A4038,[1]!T_Printers[Printers],[1]!T_Printers[Icon link],,0)</f>
        <v>WanhaoGadosoGR1</v>
      </c>
      <c r="C4038" t="str">
        <f t="array" ref="C4038">IF(ROW()-1&gt;COUNTA([1]!T_Printers[Printers])*COUNTA([1]!T_Resins[Resins]),"",INDEX([1]!T_Resins[Resins],MOD(ROW()-2,COUNTA([1]!T_Resins[Resins]))+1))</f>
        <v>Industrial Rigid Black</v>
      </c>
      <c r="D4038">
        <f>IF(SUM(E4038:J4038)&lt;&gt;0,IF(ROW()-1&gt;COUNTA([1]!T_Printers[Printers])*COUNTA([1]!T_Resins[Resins]),"",2),"")</f>
        <v>2</v>
      </c>
      <c r="E4038" cm="1">
        <f t="array" ref="E4038">IFERROR(IF(ROW()-1&gt;COUNTA([1]!T_Printers[Printers])*COUNTA([1]!T_Resins[Resins]),"",_xlfn.IFS(ROUND(VLOOKUP(C4038,[1]!T_Resins[#Data],2,FALSE)/VLOOKUP(A4038,[1]!T_Printers[#Data],5,FALSE),1)&lt;=_xlfn.XLOOKUP(B4038,[1]Printers!L:L,[1]Printers!O:O,1,0,),ROUND(VLOOKUP(C4038,[1]!T_Resins[#Data],2,FALSE)/VLOOKUP(A4038,[1]!T_Printers[#Data],5,FALSE),1),ROUND(VLOOKUP(C4038,[1]!T_Resins[#Data],2,FALSE)/VLOOKUP(A4038,[1]!T_Printers[#Data],5,FALSE),1)&gt;_xlfn.XLOOKUP(B4038,[1]Printers!L:L,[1]Printers!O:O,1,0,),10)),"Используйте слой 100 мкм")</f>
        <v>20.9</v>
      </c>
      <c r="F4038">
        <f>IFERROR(IF(ROUND(_xlfn.XLOOKUP([1]Parameters!B4038,[1]Printers!L:L,[1]Printers!Q:Q,,0)*E4038/10,0)*10&lt;_xlfn.XLOOKUP([1]Parameters!B4038,[1]Printers!L:L,[1]Printers!P:P,,0),ROUND(_xlfn.XLOOKUP([1]Parameters!B4038,[1]Printers!L:L,[1]Printers!Q:Q,,0)*E4038/10,0)*10,_xlfn.XLOOKUP([1]Parameters!B4038,[1]Printers!L:L,[1]Printers!P:P,,0)),"")</f>
        <v>100</v>
      </c>
      <c r="G4038" cm="1">
        <f t="array" ref="G4038">IFERROR(IF(ROW()-1&gt;COUNTA([1]!T_Printers[Printers])*COUNTA([1]!T_Resins[Resins]),"",_xlfn.IFS(ROUND(VLOOKUP(C4038,[1]!T_Resins[#Data],3,FALSE)/VLOOKUP(A4038,[1]!T_Printers[#Data],5,FALSE),1)&lt;=_xlfn.XLOOKUP(B4038,[1]Printers!L:L,[1]Printers!O:O,1,0,),ROUND(VLOOKUP(C4038,[1]!T_Resins[#Data],3,FALSE)/VLOOKUP(A4038,[1]!T_Printers[#Data],5,FALSE),1),ROUND(VLOOKUP(C4038,[1]!T_Resins[#Data],3,FALSE)/VLOOKUP(A4038,[1]!T_Printers[#Data],5,FALSE),1)&gt;_xlfn.XLOOKUP(B4038,[1]Printers!L:L,[1]Printers!O:O,1,0,),10)),"")</f>
        <v>27.3</v>
      </c>
      <c r="H4038">
        <f>IFERROR(IF(ROUND(_xlfn.XLOOKUP([1]Parameters!B4038,[1]Printers!L:L,[1]Printers!Q:Q,,0)*G4038/10,0)*10&lt;_xlfn.XLOOKUP([1]Parameters!B4038,[1]Printers!L:L,[1]Printers!P:P,,0),ROUND(_xlfn.XLOOKUP([1]Parameters!B4038,[1]Printers!L:L,[1]Printers!Q:Q,,0)*G4038/10,0)*10,_xlfn.XLOOKUP([1]Parameters!B4038,[1]Printers!L:L,[1]Printers!P:P,,0)),"")</f>
        <v>100</v>
      </c>
      <c r="I4038" s="3" t="str" cm="1">
        <f t="array" ref="I4038">IFERROR(IF(ROW()-1&gt;COUNTA([1]!T_Printers[Printers])*COUNTA([1]!T_Resins[Resins]),"",_xlfn.IFS(ROUND(VLOOKUP(C4038,[1]!T_Resins[#Data],4,FALSE)/VLOOKUP(A4038,[1]!T_Printers[#Data],5,FALSE),1)&lt;=_xlfn.XLOOKUP(B4038,[1]Printers!L:L,[1]Printers!O:O,1,0,),ROUND(VLOOKUP(C4038,[1]!T_Resins[#Data],4,FALSE)/VLOOKUP(A4038,[1]!T_Printers[#Data],5,FALSE),1),ROUND(VLOOKUP(C4038,[1]!T_Resins[#Data],4,FALSE)/VLOOKUP(A4038,[1]!T_Printers[#Data],5,FALSE),1)&gt;_xlfn.XLOOKUP(B4038,[1]Printers!L:L,[1]Printers!O:O,1,0,),"")),"")</f>
        <v/>
      </c>
      <c r="J4038" t="str">
        <f>IFERROR(IF(ROUND(_xlfn.XLOOKUP([1]Parameters!B4038,[1]Printers!L:L,[1]Printers!Q:Q,,0)*I4038/10,0)*10&lt;_xlfn.XLOOKUP([1]Parameters!B4038,[1]Printers!L:L,[1]Printers!P:P,,0),ROUND(_xlfn.XLOOKUP([1]Parameters!B4038,[1]Printers!L:L,[1]Printers!Q:Q,,0)*I4038/10,0)*10,_xlfn.XLOOKUP([1]Parameters!B4038,[1]Printers!L:L,[1]Printers!P:P,,0)),"")</f>
        <v/>
      </c>
      <c r="K4038">
        <f>IF(SUM(E4038:J4038)&lt;&gt;0,VLOOKUP(A4038,[1]!T_Printers[#Data],10,FALSE)+VLOOKUP(C4038,[1]!T_Resins[#Data],10,FALSE),"")</f>
        <v>4</v>
      </c>
      <c r="L4038">
        <f>IF(SUM(E4038:J4038)&lt;&gt;0,VLOOKUP(A4038,[1]!T_Printers[#Data],11,FALSE),"")</f>
        <v>8</v>
      </c>
      <c r="M4038">
        <f>IF(SUM(E4038:J4038)&lt;&gt;0,VLOOKUP(C4038,[1]!T_Resins[#Data],8,FALSE),"")</f>
        <v>120</v>
      </c>
      <c r="N4038">
        <f>IF(_xlfn.XLOOKUP(B4038,[1]Printers!$L:$L,[1]Printers!$R:$R,0,0)&gt;0,[1]Parameters!M4038,IF(SUM(E4038:J4038)&lt;&gt;0,VLOOKUP(C4038,[1]!T_Resins[#Data],9,FALSE),""))</f>
        <v>180</v>
      </c>
      <c r="O4038" t="str">
        <f t="shared" si="63"/>
        <v>WanhaoGadosoGR1</v>
      </c>
    </row>
    <row r="4039" spans="1:15" x14ac:dyDescent="0.25">
      <c r="A4039" t="str">
        <f t="array" ref="A4039">IF(ROW()-1&gt;COUNTA([1]!T_Printers[Printers])*COUNTA([1]!T_Resins[Resins]),"",INDEX([1]!T_Printers[Printers],INT((ROW()-2)/COUNTA([1]!T_Resins[Resins])+1)))</f>
        <v>Wanhao Gadoso GR1</v>
      </c>
      <c r="B4039" t="str">
        <f>_xlfn.XLOOKUP(A4039,[1]!T_Printers[Printers],[1]!T_Printers[Icon link],,0)</f>
        <v>WanhaoGadosoGR1</v>
      </c>
      <c r="C4039" t="str">
        <f t="array" ref="C4039">IF(ROW()-1&gt;COUNTA([1]!T_Printers[Printers])*COUNTA([1]!T_Resins[Resins]),"",INDEX([1]!T_Resins[Resins],MOD(ROW()-2,COUNTA([1]!T_Resins[Resins]))+1))</f>
        <v>Industrial Rigid Clear</v>
      </c>
      <c r="D4039">
        <f>IF(SUM(E4039:J4039)&lt;&gt;0,IF(ROW()-1&gt;COUNTA([1]!T_Printers[Printers])*COUNTA([1]!T_Resins[Resins]),"",2),"")</f>
        <v>2</v>
      </c>
      <c r="E4039" cm="1">
        <f t="array" ref="E4039">IFERROR(IF(ROW()-1&gt;COUNTA([1]!T_Printers[Printers])*COUNTA([1]!T_Resins[Resins]),"",_xlfn.IFS(ROUND(VLOOKUP(C4039,[1]!T_Resins[#Data],2,FALSE)/VLOOKUP(A4039,[1]!T_Printers[#Data],5,FALSE),1)&lt;=_xlfn.XLOOKUP(B4039,[1]Printers!L:L,[1]Printers!O:O,1,0,),ROUND(VLOOKUP(C4039,[1]!T_Resins[#Data],2,FALSE)/VLOOKUP(A4039,[1]!T_Printers[#Data],5,FALSE),1),ROUND(VLOOKUP(C4039,[1]!T_Resins[#Data],2,FALSE)/VLOOKUP(A4039,[1]!T_Printers[#Data],5,FALSE),1)&gt;_xlfn.XLOOKUP(B4039,[1]Printers!L:L,[1]Printers!O:O,1,0,),10)),"Используйте слой 100 мкм")</f>
        <v>22.9</v>
      </c>
      <c r="F4039">
        <f>IFERROR(IF(ROUND(_xlfn.XLOOKUP([1]Parameters!B4039,[1]Printers!L:L,[1]Printers!Q:Q,,0)*E4039/10,0)*10&lt;_xlfn.XLOOKUP([1]Parameters!B4039,[1]Printers!L:L,[1]Printers!P:P,,0),ROUND(_xlfn.XLOOKUP([1]Parameters!B4039,[1]Printers!L:L,[1]Printers!Q:Q,,0)*E4039/10,0)*10,_xlfn.XLOOKUP([1]Parameters!B4039,[1]Printers!L:L,[1]Printers!P:P,,0)),"")</f>
        <v>100</v>
      </c>
      <c r="G4039" cm="1">
        <f t="array" ref="G4039">IFERROR(IF(ROW()-1&gt;COUNTA([1]!T_Printers[Printers])*COUNTA([1]!T_Resins[Resins]),"",_xlfn.IFS(ROUND(VLOOKUP(C4039,[1]!T_Resins[#Data],3,FALSE)/VLOOKUP(A4039,[1]!T_Printers[#Data],5,FALSE),1)&lt;=_xlfn.XLOOKUP(B4039,[1]Printers!L:L,[1]Printers!O:O,1,0,),ROUND(VLOOKUP(C4039,[1]!T_Resins[#Data],3,FALSE)/VLOOKUP(A4039,[1]!T_Printers[#Data],5,FALSE),1),ROUND(VLOOKUP(C4039,[1]!T_Resins[#Data],3,FALSE)/VLOOKUP(A4039,[1]!T_Printers[#Data],5,FALSE),1)&gt;_xlfn.XLOOKUP(B4039,[1]Printers!L:L,[1]Printers!O:O,1,0,),10)),"")</f>
        <v>29.7</v>
      </c>
      <c r="H4039">
        <f>IFERROR(IF(ROUND(_xlfn.XLOOKUP([1]Parameters!B4039,[1]Printers!L:L,[1]Printers!Q:Q,,0)*G4039/10,0)*10&lt;_xlfn.XLOOKUP([1]Parameters!B4039,[1]Printers!L:L,[1]Printers!P:P,,0),ROUND(_xlfn.XLOOKUP([1]Parameters!B4039,[1]Printers!L:L,[1]Printers!Q:Q,,0)*G4039/10,0)*10,_xlfn.XLOOKUP([1]Parameters!B4039,[1]Printers!L:L,[1]Printers!P:P,,0)),"")</f>
        <v>100</v>
      </c>
      <c r="I4039" s="3" t="str" cm="1">
        <f t="array" ref="I4039">IFERROR(IF(ROW()-1&gt;COUNTA([1]!T_Printers[Printers])*COUNTA([1]!T_Resins[Resins]),"",_xlfn.IFS(ROUND(VLOOKUP(C4039,[1]!T_Resins[#Data],4,FALSE)/VLOOKUP(A4039,[1]!T_Printers[#Data],5,FALSE),1)&lt;=_xlfn.XLOOKUP(B4039,[1]Printers!L:L,[1]Printers!O:O,1,0,),ROUND(VLOOKUP(C4039,[1]!T_Resins[#Data],4,FALSE)/VLOOKUP(A4039,[1]!T_Printers[#Data],5,FALSE),1),ROUND(VLOOKUP(C4039,[1]!T_Resins[#Data],4,FALSE)/VLOOKUP(A4039,[1]!T_Printers[#Data],5,FALSE),1)&gt;_xlfn.XLOOKUP(B4039,[1]Printers!L:L,[1]Printers!O:O,1,0,),"")),"")</f>
        <v/>
      </c>
      <c r="J4039" t="str">
        <f>IFERROR(IF(ROUND(_xlfn.XLOOKUP([1]Parameters!B4039,[1]Printers!L:L,[1]Printers!Q:Q,,0)*I4039/10,0)*10&lt;_xlfn.XLOOKUP([1]Parameters!B4039,[1]Printers!L:L,[1]Printers!P:P,,0),ROUND(_xlfn.XLOOKUP([1]Parameters!B4039,[1]Printers!L:L,[1]Printers!Q:Q,,0)*I4039/10,0)*10,_xlfn.XLOOKUP([1]Parameters!B4039,[1]Printers!L:L,[1]Printers!P:P,,0)),"")</f>
        <v/>
      </c>
      <c r="K4039">
        <f>IF(SUM(E4039:J4039)&lt;&gt;0,VLOOKUP(A4039,[1]!T_Printers[#Data],10,FALSE)+VLOOKUP(C4039,[1]!T_Resins[#Data],10,FALSE),"")</f>
        <v>4</v>
      </c>
      <c r="L4039">
        <f>IF(SUM(E4039:J4039)&lt;&gt;0,VLOOKUP(A4039,[1]!T_Printers[#Data],11,FALSE),"")</f>
        <v>8</v>
      </c>
      <c r="M4039">
        <f>IF(SUM(E4039:J4039)&lt;&gt;0,VLOOKUP(C4039,[1]!T_Resins[#Data],8,FALSE),"")</f>
        <v>120</v>
      </c>
      <c r="N4039">
        <f>IF(_xlfn.XLOOKUP(B4039,[1]Printers!$L:$L,[1]Printers!$R:$R,0,0)&gt;0,[1]Parameters!M4039,IF(SUM(E4039:J4039)&lt;&gt;0,VLOOKUP(C4039,[1]!T_Resins[#Data],9,FALSE),""))</f>
        <v>180</v>
      </c>
      <c r="O4039" t="str">
        <f t="shared" si="63"/>
        <v>WanhaoGadosoGR1</v>
      </c>
    </row>
    <row r="4040" spans="1:15" x14ac:dyDescent="0.25">
      <c r="A4040" t="str">
        <f t="array" ref="A4040">IF(ROW()-1&gt;COUNTA([1]!T_Printers[Printers])*COUNTA([1]!T_Resins[Resins]),"",INDEX([1]!T_Printers[Printers],INT((ROW()-2)/COUNTA([1]!T_Resins[Resins])+1)))</f>
        <v>Wanhao Gadoso GR1</v>
      </c>
      <c r="B4040" t="str">
        <f>_xlfn.XLOOKUP(A4040,[1]!T_Printers[Printers],[1]!T_Printers[Icon link],,0)</f>
        <v>WanhaoGadosoGR1</v>
      </c>
      <c r="C4040" t="str">
        <f t="array" ref="C4040">IF(ROW()-1&gt;COUNTA([1]!T_Printers[Printers])*COUNTA([1]!T_Resins[Resins]),"",INDEX([1]!T_Resins[Resins],MOD(ROW()-2,COUNTA([1]!T_Resins[Resins]))+1))</f>
        <v>Tough Black</v>
      </c>
      <c r="D4040">
        <f>IF(SUM(E4040:J4040)&lt;&gt;0,IF(ROW()-1&gt;COUNTA([1]!T_Printers[Printers])*COUNTA([1]!T_Resins[Resins]),"",2),"")</f>
        <v>2</v>
      </c>
      <c r="E4040" cm="1">
        <f t="array" ref="E4040">IFERROR(IF(ROW()-1&gt;COUNTA([1]!T_Printers[Printers])*COUNTA([1]!T_Resins[Resins]),"",_xlfn.IFS(ROUND(VLOOKUP(C4040,[1]!T_Resins[#Data],2,FALSE)/VLOOKUP(A4040,[1]!T_Printers[#Data],5,FALSE),1)&lt;=_xlfn.XLOOKUP(B4040,[1]Printers!L:L,[1]Printers!O:O,1,0,),ROUND(VLOOKUP(C4040,[1]!T_Resins[#Data],2,FALSE)/VLOOKUP(A4040,[1]!T_Printers[#Data],5,FALSE),1),ROUND(VLOOKUP(C4040,[1]!T_Resins[#Data],2,FALSE)/VLOOKUP(A4040,[1]!T_Printers[#Data],5,FALSE),1)&gt;_xlfn.XLOOKUP(B4040,[1]Printers!L:L,[1]Printers!O:O,1,0,),10)),"Используйте слой 100 мкм")</f>
        <v>10.9</v>
      </c>
      <c r="F4040">
        <f>IFERROR(IF(ROUND(_xlfn.XLOOKUP([1]Parameters!B4040,[1]Printers!L:L,[1]Printers!Q:Q,,0)*E4040/10,0)*10&lt;_xlfn.XLOOKUP([1]Parameters!B4040,[1]Printers!L:L,[1]Printers!P:P,,0),ROUND(_xlfn.XLOOKUP([1]Parameters!B4040,[1]Printers!L:L,[1]Printers!Q:Q,,0)*E4040/10,0)*10,_xlfn.XLOOKUP([1]Parameters!B4040,[1]Printers!L:L,[1]Printers!P:P,,0)),"")</f>
        <v>100</v>
      </c>
      <c r="G4040" cm="1">
        <f t="array" ref="G4040">IFERROR(IF(ROW()-1&gt;COUNTA([1]!T_Printers[Printers])*COUNTA([1]!T_Resins[Resins]),"",_xlfn.IFS(ROUND(VLOOKUP(C4040,[1]!T_Resins[#Data],3,FALSE)/VLOOKUP(A4040,[1]!T_Printers[#Data],5,FALSE),1)&lt;=_xlfn.XLOOKUP(B4040,[1]Printers!L:L,[1]Printers!O:O,1,0,),ROUND(VLOOKUP(C4040,[1]!T_Resins[#Data],3,FALSE)/VLOOKUP(A4040,[1]!T_Printers[#Data],5,FALSE),1),ROUND(VLOOKUP(C4040,[1]!T_Resins[#Data],3,FALSE)/VLOOKUP(A4040,[1]!T_Printers[#Data],5,FALSE),1)&gt;_xlfn.XLOOKUP(B4040,[1]Printers!L:L,[1]Printers!O:O,1,0,),10)),"")</f>
        <v>12.9</v>
      </c>
      <c r="H4040">
        <f>IFERROR(IF(ROUND(_xlfn.XLOOKUP([1]Parameters!B4040,[1]Printers!L:L,[1]Printers!Q:Q,,0)*G4040/10,0)*10&lt;_xlfn.XLOOKUP([1]Parameters!B4040,[1]Printers!L:L,[1]Printers!P:P,,0),ROUND(_xlfn.XLOOKUP([1]Parameters!B4040,[1]Printers!L:L,[1]Printers!Q:Q,,0)*G4040/10,0)*10,_xlfn.XLOOKUP([1]Parameters!B4040,[1]Printers!L:L,[1]Printers!P:P,,0)),"")</f>
        <v>100</v>
      </c>
      <c r="I4040" s="3" t="str" cm="1">
        <f t="array" ref="I4040">IFERROR(IF(ROW()-1&gt;COUNTA([1]!T_Printers[Printers])*COUNTA([1]!T_Resins[Resins]),"",_xlfn.IFS(ROUND(VLOOKUP(C4040,[1]!T_Resins[#Data],4,FALSE)/VLOOKUP(A4040,[1]!T_Printers[#Data],5,FALSE),1)&lt;=_xlfn.XLOOKUP(B4040,[1]Printers!L:L,[1]Printers!O:O,1,0,),ROUND(VLOOKUP(C4040,[1]!T_Resins[#Data],4,FALSE)/VLOOKUP(A4040,[1]!T_Printers[#Data],5,FALSE),1),ROUND(VLOOKUP(C4040,[1]!T_Resins[#Data],4,FALSE)/VLOOKUP(A4040,[1]!T_Printers[#Data],5,FALSE),1)&gt;_xlfn.XLOOKUP(B4040,[1]Printers!L:L,[1]Printers!O:O,1,0,),"")),"")</f>
        <v/>
      </c>
      <c r="J4040" t="str">
        <f>IFERROR(IF(ROUND(_xlfn.XLOOKUP([1]Parameters!B4040,[1]Printers!L:L,[1]Printers!Q:Q,,0)*I4040/10,0)*10&lt;_xlfn.XLOOKUP([1]Parameters!B4040,[1]Printers!L:L,[1]Printers!P:P,,0),ROUND(_xlfn.XLOOKUP([1]Parameters!B4040,[1]Printers!L:L,[1]Printers!Q:Q,,0)*I4040/10,0)*10,_xlfn.XLOOKUP([1]Parameters!B4040,[1]Printers!L:L,[1]Printers!P:P,,0)),"")</f>
        <v/>
      </c>
      <c r="K4040">
        <f>IF(SUM(E4040:J4040)&lt;&gt;0,VLOOKUP(A4040,[1]!T_Printers[#Data],10,FALSE)+VLOOKUP(C4040,[1]!T_Resins[#Data],10,FALSE),"")</f>
        <v>4</v>
      </c>
      <c r="L4040">
        <f>IF(SUM(E4040:J4040)&lt;&gt;0,VLOOKUP(A4040,[1]!T_Printers[#Data],11,FALSE),"")</f>
        <v>8</v>
      </c>
      <c r="M4040">
        <f>IF(SUM(E4040:J4040)&lt;&gt;0,VLOOKUP(C4040,[1]!T_Resins[#Data],8,FALSE),"")</f>
        <v>120</v>
      </c>
      <c r="N4040">
        <f>IF(_xlfn.XLOOKUP(B4040,[1]Printers!$L:$L,[1]Printers!$R:$R,0,0)&gt;0,[1]Parameters!M4040,IF(SUM(E4040:J4040)&lt;&gt;0,VLOOKUP(C4040,[1]!T_Resins[#Data],9,FALSE),""))</f>
        <v>180</v>
      </c>
      <c r="O4040" t="str">
        <f t="shared" si="63"/>
        <v>WanhaoGadosoGR1</v>
      </c>
    </row>
    <row r="4041" spans="1:15" x14ac:dyDescent="0.25">
      <c r="A4041" t="str">
        <f t="array" ref="A4041">IF(ROW()-1&gt;COUNTA([1]!T_Printers[Printers])*COUNTA([1]!T_Resins[Resins]),"",INDEX([1]!T_Printers[Printers],INT((ROW()-2)/COUNTA([1]!T_Resins[Resins])+1)))</f>
        <v>Wanhao Gadoso GR1</v>
      </c>
      <c r="B4041" t="str">
        <f>_xlfn.XLOOKUP(A4041,[1]!T_Printers[Printers],[1]!T_Printers[Icon link],,0)</f>
        <v>WanhaoGadosoGR1</v>
      </c>
      <c r="C4041" t="str">
        <f t="array" ref="C4041">IF(ROW()-1&gt;COUNTA([1]!T_Printers[Printers])*COUNTA([1]!T_Resins[Resins]),"",INDEX([1]!T_Resins[Resins],MOD(ROW()-2,COUNTA([1]!T_Resins[Resins]))+1))</f>
        <v>Tough Grey</v>
      </c>
      <c r="D4041">
        <f>IF(SUM(E4041:J4041)&lt;&gt;0,IF(ROW()-1&gt;COUNTA([1]!T_Printers[Printers])*COUNTA([1]!T_Resins[Resins]),"",2),"")</f>
        <v>2</v>
      </c>
      <c r="E4041" cm="1">
        <f t="array" ref="E4041">IFERROR(IF(ROW()-1&gt;COUNTA([1]!T_Printers[Printers])*COUNTA([1]!T_Resins[Resins]),"",_xlfn.IFS(ROUND(VLOOKUP(C4041,[1]!T_Resins[#Data],2,FALSE)/VLOOKUP(A4041,[1]!T_Printers[#Data],5,FALSE),1)&lt;=_xlfn.XLOOKUP(B4041,[1]Printers!L:L,[1]Printers!O:O,1,0,),ROUND(VLOOKUP(C4041,[1]!T_Resins[#Data],2,FALSE)/VLOOKUP(A4041,[1]!T_Printers[#Data],5,FALSE),1),ROUND(VLOOKUP(C4041,[1]!T_Resins[#Data],2,FALSE)/VLOOKUP(A4041,[1]!T_Printers[#Data],5,FALSE),1)&gt;_xlfn.XLOOKUP(B4041,[1]Printers!L:L,[1]Printers!O:O,1,0,),10)),"Используйте слой 100 мкм")</f>
        <v>10.9</v>
      </c>
      <c r="F4041">
        <f>IFERROR(IF(ROUND(_xlfn.XLOOKUP([1]Parameters!B4041,[1]Printers!L:L,[1]Printers!Q:Q,,0)*E4041/10,0)*10&lt;_xlfn.XLOOKUP([1]Parameters!B4041,[1]Printers!L:L,[1]Printers!P:P,,0),ROUND(_xlfn.XLOOKUP([1]Parameters!B4041,[1]Printers!L:L,[1]Printers!Q:Q,,0)*E4041/10,0)*10,_xlfn.XLOOKUP([1]Parameters!B4041,[1]Printers!L:L,[1]Printers!P:P,,0)),"")</f>
        <v>100</v>
      </c>
      <c r="G4041" cm="1">
        <f t="array" ref="G4041">IFERROR(IF(ROW()-1&gt;COUNTA([1]!T_Printers[Printers])*COUNTA([1]!T_Resins[Resins]),"",_xlfn.IFS(ROUND(VLOOKUP(C4041,[1]!T_Resins[#Data],3,FALSE)/VLOOKUP(A4041,[1]!T_Printers[#Data],5,FALSE),1)&lt;=_xlfn.XLOOKUP(B4041,[1]Printers!L:L,[1]Printers!O:O,1,0,),ROUND(VLOOKUP(C4041,[1]!T_Resins[#Data],3,FALSE)/VLOOKUP(A4041,[1]!T_Printers[#Data],5,FALSE),1),ROUND(VLOOKUP(C4041,[1]!T_Resins[#Data],3,FALSE)/VLOOKUP(A4041,[1]!T_Printers[#Data],5,FALSE),1)&gt;_xlfn.XLOOKUP(B4041,[1]Printers!L:L,[1]Printers!O:O,1,0,),10)),"")</f>
        <v>12.9</v>
      </c>
      <c r="H4041">
        <f>IFERROR(IF(ROUND(_xlfn.XLOOKUP([1]Parameters!B4041,[1]Printers!L:L,[1]Printers!Q:Q,,0)*G4041/10,0)*10&lt;_xlfn.XLOOKUP([1]Parameters!B4041,[1]Printers!L:L,[1]Printers!P:P,,0),ROUND(_xlfn.XLOOKUP([1]Parameters!B4041,[1]Printers!L:L,[1]Printers!Q:Q,,0)*G4041/10,0)*10,_xlfn.XLOOKUP([1]Parameters!B4041,[1]Printers!L:L,[1]Printers!P:P,,0)),"")</f>
        <v>100</v>
      </c>
      <c r="I4041" s="3" t="str" cm="1">
        <f t="array" ref="I4041">IFERROR(IF(ROW()-1&gt;COUNTA([1]!T_Printers[Printers])*COUNTA([1]!T_Resins[Resins]),"",_xlfn.IFS(ROUND(VLOOKUP(C4041,[1]!T_Resins[#Data],4,FALSE)/VLOOKUP(A4041,[1]!T_Printers[#Data],5,FALSE),1)&lt;=_xlfn.XLOOKUP(B4041,[1]Printers!L:L,[1]Printers!O:O,1,0,),ROUND(VLOOKUP(C4041,[1]!T_Resins[#Data],4,FALSE)/VLOOKUP(A4041,[1]!T_Printers[#Data],5,FALSE),1),ROUND(VLOOKUP(C4041,[1]!T_Resins[#Data],4,FALSE)/VLOOKUP(A4041,[1]!T_Printers[#Data],5,FALSE),1)&gt;_xlfn.XLOOKUP(B4041,[1]Printers!L:L,[1]Printers!O:O,1,0,),"")),"")</f>
        <v/>
      </c>
      <c r="J4041" t="str">
        <f>IFERROR(IF(ROUND(_xlfn.XLOOKUP([1]Parameters!B4041,[1]Printers!L:L,[1]Printers!Q:Q,,0)*I4041/10,0)*10&lt;_xlfn.XLOOKUP([1]Parameters!B4041,[1]Printers!L:L,[1]Printers!P:P,,0),ROUND(_xlfn.XLOOKUP([1]Parameters!B4041,[1]Printers!L:L,[1]Printers!Q:Q,,0)*I4041/10,0)*10,_xlfn.XLOOKUP([1]Parameters!B4041,[1]Printers!L:L,[1]Printers!P:P,,0)),"")</f>
        <v/>
      </c>
      <c r="K4041">
        <f>IF(SUM(E4041:J4041)&lt;&gt;0,VLOOKUP(A4041,[1]!T_Printers[#Data],10,FALSE)+VLOOKUP(C4041,[1]!T_Resins[#Data],10,FALSE),"")</f>
        <v>4</v>
      </c>
      <c r="L4041">
        <f>IF(SUM(E4041:J4041)&lt;&gt;0,VLOOKUP(A4041,[1]!T_Printers[#Data],11,FALSE),"")</f>
        <v>8</v>
      </c>
      <c r="M4041">
        <f>IF(SUM(E4041:J4041)&lt;&gt;0,VLOOKUP(C4041,[1]!T_Resins[#Data],8,FALSE),"")</f>
        <v>120</v>
      </c>
      <c r="N4041">
        <f>IF(_xlfn.XLOOKUP(B4041,[1]Printers!$L:$L,[1]Printers!$R:$R,0,0)&gt;0,[1]Parameters!M4041,IF(SUM(E4041:J4041)&lt;&gt;0,VLOOKUP(C4041,[1]!T_Resins[#Data],9,FALSE),""))</f>
        <v>180</v>
      </c>
      <c r="O4041" t="str">
        <f t="shared" si="63"/>
        <v>WanhaoGadosoGR1</v>
      </c>
    </row>
    <row r="4042" spans="1:15" x14ac:dyDescent="0.25">
      <c r="A4042" t="str">
        <f t="array" ref="A4042">IF(ROW()-1&gt;COUNTA([1]!T_Printers[Printers])*COUNTA([1]!T_Resins[Resins]),"",INDEX([1]!T_Printers[Printers],INT((ROW()-2)/COUNTA([1]!T_Resins[Resins])+1)))</f>
        <v>Wanhao Gadoso GR1</v>
      </c>
      <c r="B4042" t="str">
        <f>_xlfn.XLOOKUP(A4042,[1]!T_Printers[Printers],[1]!T_Printers[Icon link],,0)</f>
        <v>WanhaoGadosoGR1</v>
      </c>
      <c r="C4042" t="str">
        <f t="array" ref="C4042">IF(ROW()-1&gt;COUNTA([1]!T_Printers[Printers])*COUNTA([1]!T_Resins[Resins]),"",INDEX([1]!T_Resins[Resins],MOD(ROW()-2,COUNTA([1]!T_Resins[Resins]))+1))</f>
        <v>Tough White</v>
      </c>
      <c r="D4042">
        <f>IF(SUM(E4042:J4042)&lt;&gt;0,IF(ROW()-1&gt;COUNTA([1]!T_Printers[Printers])*COUNTA([1]!T_Resins[Resins]),"",2),"")</f>
        <v>2</v>
      </c>
      <c r="E4042" cm="1">
        <f t="array" ref="E4042">IFERROR(IF(ROW()-1&gt;COUNTA([1]!T_Printers[Printers])*COUNTA([1]!T_Resins[Resins]),"",_xlfn.IFS(ROUND(VLOOKUP(C4042,[1]!T_Resins[#Data],2,FALSE)/VLOOKUP(A4042,[1]!T_Printers[#Data],5,FALSE),1)&lt;=_xlfn.XLOOKUP(B4042,[1]Printers!L:L,[1]Printers!O:O,1,0,),ROUND(VLOOKUP(C4042,[1]!T_Resins[#Data],2,FALSE)/VLOOKUP(A4042,[1]!T_Printers[#Data],5,FALSE),1),ROUND(VLOOKUP(C4042,[1]!T_Resins[#Data],2,FALSE)/VLOOKUP(A4042,[1]!T_Printers[#Data],5,FALSE),1)&gt;_xlfn.XLOOKUP(B4042,[1]Printers!L:L,[1]Printers!O:O,1,0,),10)),"Используйте слой 100 мкм")</f>
        <v>10.9</v>
      </c>
      <c r="F4042">
        <f>IFERROR(IF(ROUND(_xlfn.XLOOKUP([1]Parameters!B4042,[1]Printers!L:L,[1]Printers!Q:Q,,0)*E4042/10,0)*10&lt;_xlfn.XLOOKUP([1]Parameters!B4042,[1]Printers!L:L,[1]Printers!P:P,,0),ROUND(_xlfn.XLOOKUP([1]Parameters!B4042,[1]Printers!L:L,[1]Printers!Q:Q,,0)*E4042/10,0)*10,_xlfn.XLOOKUP([1]Parameters!B4042,[1]Printers!L:L,[1]Printers!P:P,,0)),"")</f>
        <v>100</v>
      </c>
      <c r="G4042" cm="1">
        <f t="array" ref="G4042">IFERROR(IF(ROW()-1&gt;COUNTA([1]!T_Printers[Printers])*COUNTA([1]!T_Resins[Resins]),"",_xlfn.IFS(ROUND(VLOOKUP(C4042,[1]!T_Resins[#Data],3,FALSE)/VLOOKUP(A4042,[1]!T_Printers[#Data],5,FALSE),1)&lt;=_xlfn.XLOOKUP(B4042,[1]Printers!L:L,[1]Printers!O:O,1,0,),ROUND(VLOOKUP(C4042,[1]!T_Resins[#Data],3,FALSE)/VLOOKUP(A4042,[1]!T_Printers[#Data],5,FALSE),1),ROUND(VLOOKUP(C4042,[1]!T_Resins[#Data],3,FALSE)/VLOOKUP(A4042,[1]!T_Printers[#Data],5,FALSE),1)&gt;_xlfn.XLOOKUP(B4042,[1]Printers!L:L,[1]Printers!O:O,1,0,),10)),"")</f>
        <v>12.9</v>
      </c>
      <c r="H4042">
        <f>IFERROR(IF(ROUND(_xlfn.XLOOKUP([1]Parameters!B4042,[1]Printers!L:L,[1]Printers!Q:Q,,0)*G4042/10,0)*10&lt;_xlfn.XLOOKUP([1]Parameters!B4042,[1]Printers!L:L,[1]Printers!P:P,,0),ROUND(_xlfn.XLOOKUP([1]Parameters!B4042,[1]Printers!L:L,[1]Printers!Q:Q,,0)*G4042/10,0)*10,_xlfn.XLOOKUP([1]Parameters!B4042,[1]Printers!L:L,[1]Printers!P:P,,0)),"")</f>
        <v>100</v>
      </c>
      <c r="I4042" s="3" t="str" cm="1">
        <f t="array" ref="I4042">IFERROR(IF(ROW()-1&gt;COUNTA([1]!T_Printers[Printers])*COUNTA([1]!T_Resins[Resins]),"",_xlfn.IFS(ROUND(VLOOKUP(C4042,[1]!T_Resins[#Data],4,FALSE)/VLOOKUP(A4042,[1]!T_Printers[#Data],5,FALSE),1)&lt;=_xlfn.XLOOKUP(B4042,[1]Printers!L:L,[1]Printers!O:O,1,0,),ROUND(VLOOKUP(C4042,[1]!T_Resins[#Data],4,FALSE)/VLOOKUP(A4042,[1]!T_Printers[#Data],5,FALSE),1),ROUND(VLOOKUP(C4042,[1]!T_Resins[#Data],4,FALSE)/VLOOKUP(A4042,[1]!T_Printers[#Data],5,FALSE),1)&gt;_xlfn.XLOOKUP(B4042,[1]Printers!L:L,[1]Printers!O:O,1,0,),"")),"")</f>
        <v/>
      </c>
      <c r="J4042" t="str">
        <f>IFERROR(IF(ROUND(_xlfn.XLOOKUP([1]Parameters!B4042,[1]Printers!L:L,[1]Printers!Q:Q,,0)*I4042/10,0)*10&lt;_xlfn.XLOOKUP([1]Parameters!B4042,[1]Printers!L:L,[1]Printers!P:P,,0),ROUND(_xlfn.XLOOKUP([1]Parameters!B4042,[1]Printers!L:L,[1]Printers!Q:Q,,0)*I4042/10,0)*10,_xlfn.XLOOKUP([1]Parameters!B4042,[1]Printers!L:L,[1]Printers!P:P,,0)),"")</f>
        <v/>
      </c>
      <c r="K4042">
        <f>IF(SUM(E4042:J4042)&lt;&gt;0,VLOOKUP(A4042,[1]!T_Printers[#Data],10,FALSE)+VLOOKUP(C4042,[1]!T_Resins[#Data],10,FALSE),"")</f>
        <v>4</v>
      </c>
      <c r="L4042">
        <f>IF(SUM(E4042:J4042)&lt;&gt;0,VLOOKUP(A4042,[1]!T_Printers[#Data],11,FALSE),"")</f>
        <v>8</v>
      </c>
      <c r="M4042">
        <f>IF(SUM(E4042:J4042)&lt;&gt;0,VLOOKUP(C4042,[1]!T_Resins[#Data],8,FALSE),"")</f>
        <v>120</v>
      </c>
      <c r="N4042">
        <f>IF(_xlfn.XLOOKUP(B4042,[1]Printers!$L:$L,[1]Printers!$R:$R,0,0)&gt;0,[1]Parameters!M4042,IF(SUM(E4042:J4042)&lt;&gt;0,VLOOKUP(C4042,[1]!T_Resins[#Data],9,FALSE),""))</f>
        <v>180</v>
      </c>
      <c r="O4042" t="str">
        <f t="shared" si="63"/>
        <v>WanhaoGadosoGR1</v>
      </c>
    </row>
    <row r="4043" spans="1:15" x14ac:dyDescent="0.25">
      <c r="A4043" t="str">
        <f t="array" ref="A4043">IF(ROW()-1&gt;COUNTA([1]!T_Printers[Printers])*COUNTA([1]!T_Resins[Resins]),"",INDEX([1]!T_Printers[Printers],INT((ROW()-2)/COUNTA([1]!T_Resins[Resins])+1)))</f>
        <v>Wanhao Gadoso GR1</v>
      </c>
      <c r="B4043" t="str">
        <f>_xlfn.XLOOKUP(A4043,[1]!T_Printers[Printers],[1]!T_Printers[Icon link],,0)</f>
        <v>WanhaoGadosoGR1</v>
      </c>
      <c r="C4043" t="str">
        <f t="array" ref="C4043">IF(ROW()-1&gt;COUNTA([1]!T_Printers[Printers])*COUNTA([1]!T_Resins[Resins]),"",INDEX([1]!T_Resins[Resins],MOD(ROW()-2,COUNTA([1]!T_Resins[Resins]))+1))</f>
        <v>Jewelry J-Cast</v>
      </c>
      <c r="D4043">
        <f>IF(SUM(E4043:J4043)&lt;&gt;0,IF(ROW()-1&gt;COUNTA([1]!T_Printers[Printers])*COUNTA([1]!T_Resins[Resins]),"",2),"")</f>
        <v>2</v>
      </c>
      <c r="E4043" cm="1">
        <f t="array" ref="E4043">IFERROR(IF(ROW()-1&gt;COUNTA([1]!T_Printers[Printers])*COUNTA([1]!T_Resins[Resins]),"",_xlfn.IFS(ROUND(VLOOKUP(C4043,[1]!T_Resins[#Data],2,FALSE)/VLOOKUP(A4043,[1]!T_Printers[#Data],5,FALSE),1)&lt;=_xlfn.XLOOKUP(B4043,[1]Printers!L:L,[1]Printers!O:O,1,0,),ROUND(VLOOKUP(C4043,[1]!T_Resins[#Data],2,FALSE)/VLOOKUP(A4043,[1]!T_Printers[#Data],5,FALSE),1),ROUND(VLOOKUP(C4043,[1]!T_Resins[#Data],2,FALSE)/VLOOKUP(A4043,[1]!T_Printers[#Data],5,FALSE),1)&gt;_xlfn.XLOOKUP(B4043,[1]Printers!L:L,[1]Printers!O:O,1,0,),10)),"Используйте слой 100 мкм")</f>
        <v>34.6</v>
      </c>
      <c r="F4043">
        <f>IFERROR(IF(ROUND(_xlfn.XLOOKUP([1]Parameters!B4043,[1]Printers!L:L,[1]Printers!Q:Q,,0)*E4043/10,0)*10&lt;_xlfn.XLOOKUP([1]Parameters!B4043,[1]Printers!L:L,[1]Printers!P:P,,0),ROUND(_xlfn.XLOOKUP([1]Parameters!B4043,[1]Printers!L:L,[1]Printers!Q:Q,,0)*E4043/10,0)*10,_xlfn.XLOOKUP([1]Parameters!B4043,[1]Printers!L:L,[1]Printers!P:P,,0)),"")</f>
        <v>100</v>
      </c>
      <c r="G4043" cm="1">
        <f t="array" ref="G4043">IFERROR(IF(ROW()-1&gt;COUNTA([1]!T_Printers[Printers])*COUNTA([1]!T_Resins[Resins]),"",_xlfn.IFS(ROUND(VLOOKUP(C4043,[1]!T_Resins[#Data],3,FALSE)/VLOOKUP(A4043,[1]!T_Printers[#Data],5,FALSE),1)&lt;=_xlfn.XLOOKUP(B4043,[1]Printers!L:L,[1]Printers!O:O,1,0,),ROUND(VLOOKUP(C4043,[1]!T_Resins[#Data],3,FALSE)/VLOOKUP(A4043,[1]!T_Printers[#Data],5,FALSE),1),ROUND(VLOOKUP(C4043,[1]!T_Resins[#Data],3,FALSE)/VLOOKUP(A4043,[1]!T_Printers[#Data],5,FALSE),1)&gt;_xlfn.XLOOKUP(B4043,[1]Printers!L:L,[1]Printers!O:O,1,0,),10)),"")</f>
        <v>47.5</v>
      </c>
      <c r="H4043">
        <f>IFERROR(IF(ROUND(_xlfn.XLOOKUP([1]Parameters!B4043,[1]Printers!L:L,[1]Printers!Q:Q,,0)*G4043/10,0)*10&lt;_xlfn.XLOOKUP([1]Parameters!B4043,[1]Printers!L:L,[1]Printers!P:P,,0),ROUND(_xlfn.XLOOKUP([1]Parameters!B4043,[1]Printers!L:L,[1]Printers!Q:Q,,0)*G4043/10,0)*10,_xlfn.XLOOKUP([1]Parameters!B4043,[1]Printers!L:L,[1]Printers!P:P,,0)),"")</f>
        <v>100</v>
      </c>
      <c r="I4043" s="3" t="str" cm="1">
        <f t="array" ref="I4043">IFERROR(IF(ROW()-1&gt;COUNTA([1]!T_Printers[Printers])*COUNTA([1]!T_Resins[Resins]),"",_xlfn.IFS(ROUND(VLOOKUP(C4043,[1]!T_Resins[#Data],4,FALSE)/VLOOKUP(A4043,[1]!T_Printers[#Data],5,FALSE),1)&lt;=_xlfn.XLOOKUP(B4043,[1]Printers!L:L,[1]Printers!O:O,1,0,),ROUND(VLOOKUP(C4043,[1]!T_Resins[#Data],4,FALSE)/VLOOKUP(A4043,[1]!T_Printers[#Data],5,FALSE),1),ROUND(VLOOKUP(C4043,[1]!T_Resins[#Data],4,FALSE)/VLOOKUP(A4043,[1]!T_Printers[#Data],5,FALSE),1)&gt;_xlfn.XLOOKUP(B4043,[1]Printers!L:L,[1]Printers!O:O,1,0,),"")),"")</f>
        <v/>
      </c>
      <c r="J4043" t="str">
        <f>IFERROR(IF(ROUND(_xlfn.XLOOKUP([1]Parameters!B4043,[1]Printers!L:L,[1]Printers!Q:Q,,0)*I4043/10,0)*10&lt;_xlfn.XLOOKUP([1]Parameters!B4043,[1]Printers!L:L,[1]Printers!P:P,,0),ROUND(_xlfn.XLOOKUP([1]Parameters!B4043,[1]Printers!L:L,[1]Printers!Q:Q,,0)*I4043/10,0)*10,_xlfn.XLOOKUP([1]Parameters!B4043,[1]Printers!L:L,[1]Printers!P:P,,0)),"")</f>
        <v/>
      </c>
      <c r="K4043">
        <f>IF(SUM(E4043:J4043)&lt;&gt;0,VLOOKUP(A4043,[1]!T_Printers[#Data],10,FALSE)+VLOOKUP(C4043,[1]!T_Resins[#Data],10,FALSE),"")</f>
        <v>4</v>
      </c>
      <c r="L4043">
        <f>IF(SUM(E4043:J4043)&lt;&gt;0,VLOOKUP(A4043,[1]!T_Printers[#Data],11,FALSE),"")</f>
        <v>8</v>
      </c>
      <c r="M4043">
        <f>IF(SUM(E4043:J4043)&lt;&gt;0,VLOOKUP(C4043,[1]!T_Resins[#Data],8,FALSE),"")</f>
        <v>60</v>
      </c>
      <c r="N4043">
        <f>IF(_xlfn.XLOOKUP(B4043,[1]Printers!$L:$L,[1]Printers!$R:$R,0,0)&gt;0,[1]Parameters!M4043,IF(SUM(E4043:J4043)&lt;&gt;0,VLOOKUP(C4043,[1]!T_Resins[#Data],9,FALSE),""))</f>
        <v>60</v>
      </c>
      <c r="O4043" t="str">
        <f t="shared" si="63"/>
        <v>WanhaoGadosoGR1</v>
      </c>
    </row>
    <row r="4044" spans="1:15" x14ac:dyDescent="0.25">
      <c r="A4044" t="str">
        <f t="array" ref="A4044">IF(ROW()-1&gt;COUNTA([1]!T_Printers[Printers])*COUNTA([1]!T_Resins[Resins]),"",INDEX([1]!T_Printers[Printers],INT((ROW()-2)/COUNTA([1]!T_Resins[Resins])+1)))</f>
        <v>Wanhao Gadoso GR1</v>
      </c>
      <c r="B4044" t="str">
        <f>_xlfn.XLOOKUP(A4044,[1]!T_Printers[Printers],[1]!T_Printers[Icon link],,0)</f>
        <v>WanhaoGadosoGR1</v>
      </c>
      <c r="C4044" t="str">
        <f t="array" ref="C4044">IF(ROW()-1&gt;COUNTA([1]!T_Printers[Printers])*COUNTA([1]!T_Resins[Resins]),"",INDEX([1]!T_Resins[Resins],MOD(ROW()-2,COUNTA([1]!T_Resins[Resins]))+1))</f>
        <v>Model Resin Black</v>
      </c>
      <c r="D4044">
        <f>IF(SUM(E4044:J4044)&lt;&gt;0,IF(ROW()-1&gt;COUNTA([1]!T_Printers[Printers])*COUNTA([1]!T_Resins[Resins]),"",2),"")</f>
        <v>2</v>
      </c>
      <c r="E4044" cm="1">
        <f t="array" ref="E4044">IFERROR(IF(ROW()-1&gt;COUNTA([1]!T_Printers[Printers])*COUNTA([1]!T_Resins[Resins]),"",_xlfn.IFS(ROUND(VLOOKUP(C4044,[1]!T_Resins[#Data],2,FALSE)/VLOOKUP(A4044,[1]!T_Printers[#Data],5,FALSE),1)&lt;=_xlfn.XLOOKUP(B4044,[1]Printers!L:L,[1]Printers!O:O,1,0,),ROUND(VLOOKUP(C4044,[1]!T_Resins[#Data],2,FALSE)/VLOOKUP(A4044,[1]!T_Printers[#Data],5,FALSE),1),ROUND(VLOOKUP(C4044,[1]!T_Resins[#Data],2,FALSE)/VLOOKUP(A4044,[1]!T_Printers[#Data],5,FALSE),1)&gt;_xlfn.XLOOKUP(B4044,[1]Printers!L:L,[1]Printers!O:O,1,0,),10)),"Используйте слой 100 мкм")</f>
        <v>13</v>
      </c>
      <c r="F4044">
        <f>IFERROR(IF(ROUND(_xlfn.XLOOKUP([1]Parameters!B4044,[1]Printers!L:L,[1]Printers!Q:Q,,0)*E4044/10,0)*10&lt;_xlfn.XLOOKUP([1]Parameters!B4044,[1]Printers!L:L,[1]Printers!P:P,,0),ROUND(_xlfn.XLOOKUP([1]Parameters!B4044,[1]Printers!L:L,[1]Printers!Q:Q,,0)*E4044/10,0)*10,_xlfn.XLOOKUP([1]Parameters!B4044,[1]Printers!L:L,[1]Printers!P:P,,0)),"")</f>
        <v>100</v>
      </c>
      <c r="G4044" cm="1">
        <f t="array" ref="G4044">IFERROR(IF(ROW()-1&gt;COUNTA([1]!T_Printers[Printers])*COUNTA([1]!T_Resins[Resins]),"",_xlfn.IFS(ROUND(VLOOKUP(C4044,[1]!T_Resins[#Data],3,FALSE)/VLOOKUP(A4044,[1]!T_Printers[#Data],5,FALSE),1)&lt;=_xlfn.XLOOKUP(B4044,[1]Printers!L:L,[1]Printers!O:O,1,0,),ROUND(VLOOKUP(C4044,[1]!T_Resins[#Data],3,FALSE)/VLOOKUP(A4044,[1]!T_Printers[#Data],5,FALSE),1),ROUND(VLOOKUP(C4044,[1]!T_Resins[#Data],3,FALSE)/VLOOKUP(A4044,[1]!T_Printers[#Data],5,FALSE),1)&gt;_xlfn.XLOOKUP(B4044,[1]Printers!L:L,[1]Printers!O:O,1,0,),10)),"")</f>
        <v>16.899999999999999</v>
      </c>
      <c r="H4044">
        <f>IFERROR(IF(ROUND(_xlfn.XLOOKUP([1]Parameters!B4044,[1]Printers!L:L,[1]Printers!Q:Q,,0)*G4044/10,0)*10&lt;_xlfn.XLOOKUP([1]Parameters!B4044,[1]Printers!L:L,[1]Printers!P:P,,0),ROUND(_xlfn.XLOOKUP([1]Parameters!B4044,[1]Printers!L:L,[1]Printers!Q:Q,,0)*G4044/10,0)*10,_xlfn.XLOOKUP([1]Parameters!B4044,[1]Printers!L:L,[1]Printers!P:P,,0)),"")</f>
        <v>100</v>
      </c>
      <c r="I4044" s="3" t="str" cm="1">
        <f t="array" ref="I4044">IFERROR(IF(ROW()-1&gt;COUNTA([1]!T_Printers[Printers])*COUNTA([1]!T_Resins[Resins]),"",_xlfn.IFS(ROUND(VLOOKUP(C4044,[1]!T_Resins[#Data],4,FALSE)/VLOOKUP(A4044,[1]!T_Printers[#Data],5,FALSE),1)&lt;=_xlfn.XLOOKUP(B4044,[1]Printers!L:L,[1]Printers!O:O,1,0,),ROUND(VLOOKUP(C4044,[1]!T_Resins[#Data],4,FALSE)/VLOOKUP(A4044,[1]!T_Printers[#Data],5,FALSE),1),ROUND(VLOOKUP(C4044,[1]!T_Resins[#Data],4,FALSE)/VLOOKUP(A4044,[1]!T_Printers[#Data],5,FALSE),1)&gt;_xlfn.XLOOKUP(B4044,[1]Printers!L:L,[1]Printers!O:O,1,0,),"")),"")</f>
        <v/>
      </c>
      <c r="J4044" t="str">
        <f>IFERROR(IF(ROUND(_xlfn.XLOOKUP([1]Parameters!B4044,[1]Printers!L:L,[1]Printers!Q:Q,,0)*I4044/10,0)*10&lt;_xlfn.XLOOKUP([1]Parameters!B4044,[1]Printers!L:L,[1]Printers!P:P,,0),ROUND(_xlfn.XLOOKUP([1]Parameters!B4044,[1]Printers!L:L,[1]Printers!Q:Q,,0)*I4044/10,0)*10,_xlfn.XLOOKUP([1]Parameters!B4044,[1]Printers!L:L,[1]Printers!P:P,,0)),"")</f>
        <v/>
      </c>
      <c r="K4044">
        <f>IF(SUM(E4044:J4044)&lt;&gt;0,VLOOKUP(A4044,[1]!T_Printers[#Data],10,FALSE)+VLOOKUP(C4044,[1]!T_Resins[#Data],10,FALSE),"")</f>
        <v>4</v>
      </c>
      <c r="L4044">
        <f>IF(SUM(E4044:J4044)&lt;&gt;0,VLOOKUP(A4044,[1]!T_Printers[#Data],11,FALSE),"")</f>
        <v>8</v>
      </c>
      <c r="M4044">
        <f>IF(SUM(E4044:J4044)&lt;&gt;0,VLOOKUP(C4044,[1]!T_Resins[#Data],8,FALSE),"")</f>
        <v>120</v>
      </c>
      <c r="N4044">
        <f>IF(_xlfn.XLOOKUP(B4044,[1]Printers!$L:$L,[1]Printers!$R:$R,0,0)&gt;0,[1]Parameters!M4044,IF(SUM(E4044:J4044)&lt;&gt;0,VLOOKUP(C4044,[1]!T_Resins[#Data],9,FALSE),""))</f>
        <v>180</v>
      </c>
      <c r="O4044" t="str">
        <f t="shared" si="63"/>
        <v>WanhaoGadosoGR1</v>
      </c>
    </row>
    <row r="4045" spans="1:15" x14ac:dyDescent="0.25">
      <c r="A4045" t="str">
        <f t="array" ref="A4045">IF(ROW()-1&gt;COUNTA([1]!T_Printers[Printers])*COUNTA([1]!T_Resins[Resins]),"",INDEX([1]!T_Printers[Printers],INT((ROW()-2)/COUNTA([1]!T_Resins[Resins])+1)))</f>
        <v>Wanhao Gadoso GR1</v>
      </c>
      <c r="B4045" t="str">
        <f>_xlfn.XLOOKUP(A4045,[1]!T_Printers[Printers],[1]!T_Printers[Icon link],,0)</f>
        <v>WanhaoGadosoGR1</v>
      </c>
      <c r="C4045" t="str">
        <f t="array" ref="C4045">IF(ROW()-1&gt;COUNTA([1]!T_Printers[Printers])*COUNTA([1]!T_Resins[Resins]),"",INDEX([1]!T_Resins[Resins],MOD(ROW()-2,COUNTA([1]!T_Resins[Resins]))+1))</f>
        <v>Model Resin Clear</v>
      </c>
      <c r="D4045">
        <f>IF(SUM(E4045:J4045)&lt;&gt;0,IF(ROW()-1&gt;COUNTA([1]!T_Printers[Printers])*COUNTA([1]!T_Resins[Resins]),"",2),"")</f>
        <v>2</v>
      </c>
      <c r="E4045" cm="1">
        <f t="array" ref="E4045">IFERROR(IF(ROW()-1&gt;COUNTA([1]!T_Printers[Printers])*COUNTA([1]!T_Resins[Resins]),"",_xlfn.IFS(ROUND(VLOOKUP(C4045,[1]!T_Resins[#Data],2,FALSE)/VLOOKUP(A4045,[1]!T_Printers[#Data],5,FALSE),1)&lt;=_xlfn.XLOOKUP(B4045,[1]Printers!L:L,[1]Printers!O:O,1,0,),ROUND(VLOOKUP(C4045,[1]!T_Resins[#Data],2,FALSE)/VLOOKUP(A4045,[1]!T_Printers[#Data],5,FALSE),1),ROUND(VLOOKUP(C4045,[1]!T_Resins[#Data],2,FALSE)/VLOOKUP(A4045,[1]!T_Printers[#Data],5,FALSE),1)&gt;_xlfn.XLOOKUP(B4045,[1]Printers!L:L,[1]Printers!O:O,1,0,),10)),"Используйте слой 100 мкм")</f>
        <v>12.1</v>
      </c>
      <c r="F4045">
        <f>IFERROR(IF(ROUND(_xlfn.XLOOKUP([1]Parameters!B4045,[1]Printers!L:L,[1]Printers!Q:Q,,0)*E4045/10,0)*10&lt;_xlfn.XLOOKUP([1]Parameters!B4045,[1]Printers!L:L,[1]Printers!P:P,,0),ROUND(_xlfn.XLOOKUP([1]Parameters!B4045,[1]Printers!L:L,[1]Printers!Q:Q,,0)*E4045/10,0)*10,_xlfn.XLOOKUP([1]Parameters!B4045,[1]Printers!L:L,[1]Printers!P:P,,0)),"")</f>
        <v>100</v>
      </c>
      <c r="G4045" cm="1">
        <f t="array" ref="G4045">IFERROR(IF(ROW()-1&gt;COUNTA([1]!T_Printers[Printers])*COUNTA([1]!T_Resins[Resins]),"",_xlfn.IFS(ROUND(VLOOKUP(C4045,[1]!T_Resins[#Data],3,FALSE)/VLOOKUP(A4045,[1]!T_Printers[#Data],5,FALSE),1)&lt;=_xlfn.XLOOKUP(B4045,[1]Printers!L:L,[1]Printers!O:O,1,0,),ROUND(VLOOKUP(C4045,[1]!T_Resins[#Data],3,FALSE)/VLOOKUP(A4045,[1]!T_Printers[#Data],5,FALSE),1),ROUND(VLOOKUP(C4045,[1]!T_Resins[#Data],3,FALSE)/VLOOKUP(A4045,[1]!T_Printers[#Data],5,FALSE),1)&gt;_xlfn.XLOOKUP(B4045,[1]Printers!L:L,[1]Printers!O:O,1,0,),10)),"")</f>
        <v>15.7</v>
      </c>
      <c r="H4045">
        <f>IFERROR(IF(ROUND(_xlfn.XLOOKUP([1]Parameters!B4045,[1]Printers!L:L,[1]Printers!Q:Q,,0)*G4045/10,0)*10&lt;_xlfn.XLOOKUP([1]Parameters!B4045,[1]Printers!L:L,[1]Printers!P:P,,0),ROUND(_xlfn.XLOOKUP([1]Parameters!B4045,[1]Printers!L:L,[1]Printers!Q:Q,,0)*G4045/10,0)*10,_xlfn.XLOOKUP([1]Parameters!B4045,[1]Printers!L:L,[1]Printers!P:P,,0)),"")</f>
        <v>100</v>
      </c>
      <c r="I4045" s="3" t="str" cm="1">
        <f t="array" ref="I4045">IFERROR(IF(ROW()-1&gt;COUNTA([1]!T_Printers[Printers])*COUNTA([1]!T_Resins[Resins]),"",_xlfn.IFS(ROUND(VLOOKUP(C4045,[1]!T_Resins[#Data],4,FALSE)/VLOOKUP(A4045,[1]!T_Printers[#Data],5,FALSE),1)&lt;=_xlfn.XLOOKUP(B4045,[1]Printers!L:L,[1]Printers!O:O,1,0,),ROUND(VLOOKUP(C4045,[1]!T_Resins[#Data],4,FALSE)/VLOOKUP(A4045,[1]!T_Printers[#Data],5,FALSE),1),ROUND(VLOOKUP(C4045,[1]!T_Resins[#Data],4,FALSE)/VLOOKUP(A4045,[1]!T_Printers[#Data],5,FALSE),1)&gt;_xlfn.XLOOKUP(B4045,[1]Printers!L:L,[1]Printers!O:O,1,0,),"")),"")</f>
        <v/>
      </c>
      <c r="J4045" t="str">
        <f>IFERROR(IF(ROUND(_xlfn.XLOOKUP([1]Parameters!B4045,[1]Printers!L:L,[1]Printers!Q:Q,,0)*I4045/10,0)*10&lt;_xlfn.XLOOKUP([1]Parameters!B4045,[1]Printers!L:L,[1]Printers!P:P,,0),ROUND(_xlfn.XLOOKUP([1]Parameters!B4045,[1]Printers!L:L,[1]Printers!Q:Q,,0)*I4045/10,0)*10,_xlfn.XLOOKUP([1]Parameters!B4045,[1]Printers!L:L,[1]Printers!P:P,,0)),"")</f>
        <v/>
      </c>
      <c r="K4045">
        <f>IF(SUM(E4045:J4045)&lt;&gt;0,VLOOKUP(A4045,[1]!T_Printers[#Data],10,FALSE)+VLOOKUP(C4045,[1]!T_Resins[#Data],10,FALSE),"")</f>
        <v>4</v>
      </c>
      <c r="L4045">
        <f>IF(SUM(E4045:J4045)&lt;&gt;0,VLOOKUP(A4045,[1]!T_Printers[#Data],11,FALSE),"")</f>
        <v>8</v>
      </c>
      <c r="M4045">
        <f>IF(SUM(E4045:J4045)&lt;&gt;0,VLOOKUP(C4045,[1]!T_Resins[#Data],8,FALSE),"")</f>
        <v>120</v>
      </c>
      <c r="N4045">
        <f>IF(_xlfn.XLOOKUP(B4045,[1]Printers!$L:$L,[1]Printers!$R:$R,0,0)&gt;0,[1]Parameters!M4045,IF(SUM(E4045:J4045)&lt;&gt;0,VLOOKUP(C4045,[1]!T_Resins[#Data],9,FALSE),""))</f>
        <v>180</v>
      </c>
      <c r="O4045" t="str">
        <f t="shared" si="63"/>
        <v>WanhaoGadosoGR1</v>
      </c>
    </row>
    <row r="4046" spans="1:15" x14ac:dyDescent="0.25">
      <c r="A4046" t="str">
        <f t="array" ref="A4046">IF(ROW()-1&gt;COUNTA([1]!T_Printers[Printers])*COUNTA([1]!T_Resins[Resins]),"",INDEX([1]!T_Printers[Printers],INT((ROW()-2)/COUNTA([1]!T_Resins[Resins])+1)))</f>
        <v>Wanhao Gadoso GR1</v>
      </c>
      <c r="B4046" t="str">
        <f>_xlfn.XLOOKUP(A4046,[1]!T_Printers[Printers],[1]!T_Printers[Icon link],,0)</f>
        <v>WanhaoGadosoGR1</v>
      </c>
      <c r="C4046" t="str">
        <f t="array" ref="C4046">IF(ROW()-1&gt;COUNTA([1]!T_Printers[Printers])*COUNTA([1]!T_Resins[Resins]),"",INDEX([1]!T_Resins[Resins],MOD(ROW()-2,COUNTA([1]!T_Resins[Resins]))+1))</f>
        <v>Model Resin Grey</v>
      </c>
      <c r="D4046">
        <f>IF(SUM(E4046:J4046)&lt;&gt;0,IF(ROW()-1&gt;COUNTA([1]!T_Printers[Printers])*COUNTA([1]!T_Resins[Resins]),"",2),"")</f>
        <v>2</v>
      </c>
      <c r="E4046" cm="1">
        <f t="array" ref="E4046">IFERROR(IF(ROW()-1&gt;COUNTA([1]!T_Printers[Printers])*COUNTA([1]!T_Resins[Resins]),"",_xlfn.IFS(ROUND(VLOOKUP(C4046,[1]!T_Resins[#Data],2,FALSE)/VLOOKUP(A4046,[1]!T_Printers[#Data],5,FALSE),1)&lt;=_xlfn.XLOOKUP(B4046,[1]Printers!L:L,[1]Printers!O:O,1,0,),ROUND(VLOOKUP(C4046,[1]!T_Resins[#Data],2,FALSE)/VLOOKUP(A4046,[1]!T_Printers[#Data],5,FALSE),1),ROUND(VLOOKUP(C4046,[1]!T_Resins[#Data],2,FALSE)/VLOOKUP(A4046,[1]!T_Printers[#Data],5,FALSE),1)&gt;_xlfn.XLOOKUP(B4046,[1]Printers!L:L,[1]Printers!O:O,1,0,),10)),"Используйте слой 100 мкм")</f>
        <v>18.100000000000001</v>
      </c>
      <c r="F4046">
        <f>IFERROR(IF(ROUND(_xlfn.XLOOKUP([1]Parameters!B4046,[1]Printers!L:L,[1]Printers!Q:Q,,0)*E4046/10,0)*10&lt;_xlfn.XLOOKUP([1]Parameters!B4046,[1]Printers!L:L,[1]Printers!P:P,,0),ROUND(_xlfn.XLOOKUP([1]Parameters!B4046,[1]Printers!L:L,[1]Printers!Q:Q,,0)*E4046/10,0)*10,_xlfn.XLOOKUP([1]Parameters!B4046,[1]Printers!L:L,[1]Printers!P:P,,0)),"")</f>
        <v>100</v>
      </c>
      <c r="G4046" cm="1">
        <f t="array" ref="G4046">IFERROR(IF(ROW()-1&gt;COUNTA([1]!T_Printers[Printers])*COUNTA([1]!T_Resins[Resins]),"",_xlfn.IFS(ROUND(VLOOKUP(C4046,[1]!T_Resins[#Data],3,FALSE)/VLOOKUP(A4046,[1]!T_Printers[#Data],5,FALSE),1)&lt;=_xlfn.XLOOKUP(B4046,[1]Printers!L:L,[1]Printers!O:O,1,0,),ROUND(VLOOKUP(C4046,[1]!T_Resins[#Data],3,FALSE)/VLOOKUP(A4046,[1]!T_Printers[#Data],5,FALSE),1),ROUND(VLOOKUP(C4046,[1]!T_Resins[#Data],3,FALSE)/VLOOKUP(A4046,[1]!T_Printers[#Data],5,FALSE),1)&gt;_xlfn.XLOOKUP(B4046,[1]Printers!L:L,[1]Printers!O:O,1,0,),10)),"")</f>
        <v>23.6</v>
      </c>
      <c r="H4046">
        <f>IFERROR(IF(ROUND(_xlfn.XLOOKUP([1]Parameters!B4046,[1]Printers!L:L,[1]Printers!Q:Q,,0)*G4046/10,0)*10&lt;_xlfn.XLOOKUP([1]Parameters!B4046,[1]Printers!L:L,[1]Printers!P:P,,0),ROUND(_xlfn.XLOOKUP([1]Parameters!B4046,[1]Printers!L:L,[1]Printers!Q:Q,,0)*G4046/10,0)*10,_xlfn.XLOOKUP([1]Parameters!B4046,[1]Printers!L:L,[1]Printers!P:P,,0)),"")</f>
        <v>100</v>
      </c>
      <c r="I4046" s="3" t="str" cm="1">
        <f t="array" ref="I4046">IFERROR(IF(ROW()-1&gt;COUNTA([1]!T_Printers[Printers])*COUNTA([1]!T_Resins[Resins]),"",_xlfn.IFS(ROUND(VLOOKUP(C4046,[1]!T_Resins[#Data],4,FALSE)/VLOOKUP(A4046,[1]!T_Printers[#Data],5,FALSE),1)&lt;=_xlfn.XLOOKUP(B4046,[1]Printers!L:L,[1]Printers!O:O,1,0,),ROUND(VLOOKUP(C4046,[1]!T_Resins[#Data],4,FALSE)/VLOOKUP(A4046,[1]!T_Printers[#Data],5,FALSE),1),ROUND(VLOOKUP(C4046,[1]!T_Resins[#Data],4,FALSE)/VLOOKUP(A4046,[1]!T_Printers[#Data],5,FALSE),1)&gt;_xlfn.XLOOKUP(B4046,[1]Printers!L:L,[1]Printers!O:O,1,0,),"")),"")</f>
        <v/>
      </c>
      <c r="J4046" t="str">
        <f>IFERROR(IF(ROUND(_xlfn.XLOOKUP([1]Parameters!B4046,[1]Printers!L:L,[1]Printers!Q:Q,,0)*I4046/10,0)*10&lt;_xlfn.XLOOKUP([1]Parameters!B4046,[1]Printers!L:L,[1]Printers!P:P,,0),ROUND(_xlfn.XLOOKUP([1]Parameters!B4046,[1]Printers!L:L,[1]Printers!Q:Q,,0)*I4046/10,0)*10,_xlfn.XLOOKUP([1]Parameters!B4046,[1]Printers!L:L,[1]Printers!P:P,,0)),"")</f>
        <v/>
      </c>
      <c r="K4046">
        <f>IF(SUM(E4046:J4046)&lt;&gt;0,VLOOKUP(A4046,[1]!T_Printers[#Data],10,FALSE)+VLOOKUP(C4046,[1]!T_Resins[#Data],10,FALSE),"")</f>
        <v>4</v>
      </c>
      <c r="L4046">
        <f>IF(SUM(E4046:J4046)&lt;&gt;0,VLOOKUP(A4046,[1]!T_Printers[#Data],11,FALSE),"")</f>
        <v>8</v>
      </c>
      <c r="M4046">
        <f>IF(SUM(E4046:J4046)&lt;&gt;0,VLOOKUP(C4046,[1]!T_Resins[#Data],8,FALSE),"")</f>
        <v>120</v>
      </c>
      <c r="N4046">
        <f>IF(_xlfn.XLOOKUP(B4046,[1]Printers!$L:$L,[1]Printers!$R:$R,0,0)&gt;0,[1]Parameters!M4046,IF(SUM(E4046:J4046)&lt;&gt;0,VLOOKUP(C4046,[1]!T_Resins[#Data],9,FALSE),""))</f>
        <v>180</v>
      </c>
      <c r="O4046" t="str">
        <f t="shared" si="63"/>
        <v>WanhaoGadosoGR1</v>
      </c>
    </row>
    <row r="4047" spans="1:15" x14ac:dyDescent="0.25">
      <c r="A4047" t="str">
        <f t="array" ref="A4047">IF(ROW()-1&gt;COUNTA([1]!T_Printers[Printers])*COUNTA([1]!T_Resins[Resins]),"",INDEX([1]!T_Printers[Printers],INT((ROW()-2)/COUNTA([1]!T_Resins[Resins])+1)))</f>
        <v>Wanhao Gadoso GR1</v>
      </c>
      <c r="B4047" t="str">
        <f>_xlfn.XLOOKUP(A4047,[1]!T_Printers[Printers],[1]!T_Printers[Icon link],,0)</f>
        <v>WanhaoGadosoGR1</v>
      </c>
      <c r="C4047" t="str">
        <f t="array" ref="C4047">IF(ROW()-1&gt;COUNTA([1]!T_Printers[Printers])*COUNTA([1]!T_Resins[Resins]),"",INDEX([1]!T_Resins[Resins],MOD(ROW()-2,COUNTA([1]!T_Resins[Resins]))+1))</f>
        <v>Model Resin White</v>
      </c>
      <c r="D4047">
        <f>IF(SUM(E4047:J4047)&lt;&gt;0,IF(ROW()-1&gt;COUNTA([1]!T_Printers[Printers])*COUNTA([1]!T_Resins[Resins]),"",2),"")</f>
        <v>2</v>
      </c>
      <c r="E4047" cm="1">
        <f t="array" ref="E4047">IFERROR(IF(ROW()-1&gt;COUNTA([1]!T_Printers[Printers])*COUNTA([1]!T_Resins[Resins]),"",_xlfn.IFS(ROUND(VLOOKUP(C4047,[1]!T_Resins[#Data],2,FALSE)/VLOOKUP(A4047,[1]!T_Printers[#Data],5,FALSE),1)&lt;=_xlfn.XLOOKUP(B4047,[1]Printers!L:L,[1]Printers!O:O,1,0,),ROUND(VLOOKUP(C4047,[1]!T_Resins[#Data],2,FALSE)/VLOOKUP(A4047,[1]!T_Printers[#Data],5,FALSE),1),ROUND(VLOOKUP(C4047,[1]!T_Resins[#Data],2,FALSE)/VLOOKUP(A4047,[1]!T_Printers[#Data],5,FALSE),1)&gt;_xlfn.XLOOKUP(B4047,[1]Printers!L:L,[1]Printers!O:O,1,0,),10)),"Используйте слой 100 мкм")</f>
        <v>11.5</v>
      </c>
      <c r="F4047">
        <f>IFERROR(IF(ROUND(_xlfn.XLOOKUP([1]Parameters!B4047,[1]Printers!L:L,[1]Printers!Q:Q,,0)*E4047/10,0)*10&lt;_xlfn.XLOOKUP([1]Parameters!B4047,[1]Printers!L:L,[1]Printers!P:P,,0),ROUND(_xlfn.XLOOKUP([1]Parameters!B4047,[1]Printers!L:L,[1]Printers!Q:Q,,0)*E4047/10,0)*10,_xlfn.XLOOKUP([1]Parameters!B4047,[1]Printers!L:L,[1]Printers!P:P,,0)),"")</f>
        <v>100</v>
      </c>
      <c r="G4047" cm="1">
        <f t="array" ref="G4047">IFERROR(IF(ROW()-1&gt;COUNTA([1]!T_Printers[Printers])*COUNTA([1]!T_Resins[Resins]),"",_xlfn.IFS(ROUND(VLOOKUP(C4047,[1]!T_Resins[#Data],3,FALSE)/VLOOKUP(A4047,[1]!T_Printers[#Data],5,FALSE),1)&lt;=_xlfn.XLOOKUP(B4047,[1]Printers!L:L,[1]Printers!O:O,1,0,),ROUND(VLOOKUP(C4047,[1]!T_Resins[#Data],3,FALSE)/VLOOKUP(A4047,[1]!T_Printers[#Data],5,FALSE),1),ROUND(VLOOKUP(C4047,[1]!T_Resins[#Data],3,FALSE)/VLOOKUP(A4047,[1]!T_Printers[#Data],5,FALSE),1)&gt;_xlfn.XLOOKUP(B4047,[1]Printers!L:L,[1]Printers!O:O,1,0,),10)),"")</f>
        <v>15</v>
      </c>
      <c r="H4047">
        <f>IFERROR(IF(ROUND(_xlfn.XLOOKUP([1]Parameters!B4047,[1]Printers!L:L,[1]Printers!Q:Q,,0)*G4047/10,0)*10&lt;_xlfn.XLOOKUP([1]Parameters!B4047,[1]Printers!L:L,[1]Printers!P:P,,0),ROUND(_xlfn.XLOOKUP([1]Parameters!B4047,[1]Printers!L:L,[1]Printers!Q:Q,,0)*G4047/10,0)*10,_xlfn.XLOOKUP([1]Parameters!B4047,[1]Printers!L:L,[1]Printers!P:P,,0)),"")</f>
        <v>100</v>
      </c>
      <c r="I4047" s="3" t="str" cm="1">
        <f t="array" ref="I4047">IFERROR(IF(ROW()-1&gt;COUNTA([1]!T_Printers[Printers])*COUNTA([1]!T_Resins[Resins]),"",_xlfn.IFS(ROUND(VLOOKUP(C4047,[1]!T_Resins[#Data],4,FALSE)/VLOOKUP(A4047,[1]!T_Printers[#Data],5,FALSE),1)&lt;=_xlfn.XLOOKUP(B4047,[1]Printers!L:L,[1]Printers!O:O,1,0,),ROUND(VLOOKUP(C4047,[1]!T_Resins[#Data],4,FALSE)/VLOOKUP(A4047,[1]!T_Printers[#Data],5,FALSE),1),ROUND(VLOOKUP(C4047,[1]!T_Resins[#Data],4,FALSE)/VLOOKUP(A4047,[1]!T_Printers[#Data],5,FALSE),1)&gt;_xlfn.XLOOKUP(B4047,[1]Printers!L:L,[1]Printers!O:O,1,0,),"")),"")</f>
        <v/>
      </c>
      <c r="J4047" t="str">
        <f>IFERROR(IF(ROUND(_xlfn.XLOOKUP([1]Parameters!B4047,[1]Printers!L:L,[1]Printers!Q:Q,,0)*I4047/10,0)*10&lt;_xlfn.XLOOKUP([1]Parameters!B4047,[1]Printers!L:L,[1]Printers!P:P,,0),ROUND(_xlfn.XLOOKUP([1]Parameters!B4047,[1]Printers!L:L,[1]Printers!Q:Q,,0)*I4047/10,0)*10,_xlfn.XLOOKUP([1]Parameters!B4047,[1]Printers!L:L,[1]Printers!P:P,,0)),"")</f>
        <v/>
      </c>
      <c r="K4047">
        <f>IF(SUM(E4047:J4047)&lt;&gt;0,VLOOKUP(A4047,[1]!T_Printers[#Data],10,FALSE)+VLOOKUP(C4047,[1]!T_Resins[#Data],10,FALSE),"")</f>
        <v>4</v>
      </c>
      <c r="L4047">
        <f>IF(SUM(E4047:J4047)&lt;&gt;0,VLOOKUP(A4047,[1]!T_Printers[#Data],11,FALSE),"")</f>
        <v>8</v>
      </c>
      <c r="M4047">
        <f>IF(SUM(E4047:J4047)&lt;&gt;0,VLOOKUP(C4047,[1]!T_Resins[#Data],8,FALSE),"")</f>
        <v>120</v>
      </c>
      <c r="N4047">
        <f>IF(_xlfn.XLOOKUP(B4047,[1]Printers!$L:$L,[1]Printers!$R:$R,0,0)&gt;0,[1]Parameters!M4047,IF(SUM(E4047:J4047)&lt;&gt;0,VLOOKUP(C4047,[1]!T_Resins[#Data],9,FALSE),""))</f>
        <v>180</v>
      </c>
      <c r="O4047" t="str">
        <f t="shared" si="63"/>
        <v>WanhaoGadosoGR1</v>
      </c>
    </row>
    <row r="4048" spans="1:15" x14ac:dyDescent="0.25">
      <c r="A4048" t="str">
        <f t="array" ref="A4048">IF(ROW()-1&gt;COUNTA([1]!T_Printers[Printers])*COUNTA([1]!T_Resins[Resins]),"",INDEX([1]!T_Printers[Printers],INT((ROW()-2)/COUNTA([1]!T_Resins[Resins])+1)))</f>
        <v>Wanhao Gadoso GR1</v>
      </c>
      <c r="B4048" t="str">
        <f>_xlfn.XLOOKUP(A4048,[1]!T_Printers[Printers],[1]!T_Printers[Icon link],,0)</f>
        <v>WanhaoGadosoGR1</v>
      </c>
      <c r="C4048" t="str">
        <f t="array" ref="C4048">IF(ROW()-1&gt;COUNTA([1]!T_Printers[Printers])*COUNTA([1]!T_Resins[Resins]),"",INDEX([1]!T_Resins[Resins],MOD(ROW()-2,COUNTA([1]!T_Resins[Resins]))+1))</f>
        <v>Silicone-Compatiable Model Resin (J-Model)</v>
      </c>
      <c r="D4048">
        <f>IF(SUM(E4048:J4048)&lt;&gt;0,IF(ROW()-1&gt;COUNTA([1]!T_Printers[Printers])*COUNTA([1]!T_Resins[Resins]),"",2),"")</f>
        <v>2</v>
      </c>
      <c r="E4048" cm="1">
        <f t="array" ref="E4048">IFERROR(IF(ROW()-1&gt;COUNTA([1]!T_Printers[Printers])*COUNTA([1]!T_Resins[Resins]),"",_xlfn.IFS(ROUND(VLOOKUP(C4048,[1]!T_Resins[#Data],2,FALSE)/VLOOKUP(A4048,[1]!T_Printers[#Data],5,FALSE),1)&lt;=_xlfn.XLOOKUP(B4048,[1]Printers!L:L,[1]Printers!O:O,1,0,),ROUND(VLOOKUP(C4048,[1]!T_Resins[#Data],2,FALSE)/VLOOKUP(A4048,[1]!T_Printers[#Data],5,FALSE),1),ROUND(VLOOKUP(C4048,[1]!T_Resins[#Data],2,FALSE)/VLOOKUP(A4048,[1]!T_Printers[#Data],5,FALSE),1)&gt;_xlfn.XLOOKUP(B4048,[1]Printers!L:L,[1]Printers!O:O,1,0,),10)),"Используйте слой 100 мкм")</f>
        <v>11.4</v>
      </c>
      <c r="F4048">
        <f>IFERROR(IF(ROUND(_xlfn.XLOOKUP([1]Parameters!B4048,[1]Printers!L:L,[1]Printers!Q:Q,,0)*E4048/10,0)*10&lt;_xlfn.XLOOKUP([1]Parameters!B4048,[1]Printers!L:L,[1]Printers!P:P,,0),ROUND(_xlfn.XLOOKUP([1]Parameters!B4048,[1]Printers!L:L,[1]Printers!Q:Q,,0)*E4048/10,0)*10,_xlfn.XLOOKUP([1]Parameters!B4048,[1]Printers!L:L,[1]Printers!P:P,,0)),"")</f>
        <v>100</v>
      </c>
      <c r="G4048" cm="1">
        <f t="array" ref="G4048">IFERROR(IF(ROW()-1&gt;COUNTA([1]!T_Printers[Printers])*COUNTA([1]!T_Resins[Resins]),"",_xlfn.IFS(ROUND(VLOOKUP(C4048,[1]!T_Resins[#Data],3,FALSE)/VLOOKUP(A4048,[1]!T_Printers[#Data],5,FALSE),1)&lt;=_xlfn.XLOOKUP(B4048,[1]Printers!L:L,[1]Printers!O:O,1,0,),ROUND(VLOOKUP(C4048,[1]!T_Resins[#Data],3,FALSE)/VLOOKUP(A4048,[1]!T_Printers[#Data],5,FALSE),1),ROUND(VLOOKUP(C4048,[1]!T_Resins[#Data],3,FALSE)/VLOOKUP(A4048,[1]!T_Printers[#Data],5,FALSE),1)&gt;_xlfn.XLOOKUP(B4048,[1]Printers!L:L,[1]Printers!O:O,1,0,),10)),"")</f>
        <v>14.9</v>
      </c>
      <c r="H4048">
        <f>IFERROR(IF(ROUND(_xlfn.XLOOKUP([1]Parameters!B4048,[1]Printers!L:L,[1]Printers!Q:Q,,0)*G4048/10,0)*10&lt;_xlfn.XLOOKUP([1]Parameters!B4048,[1]Printers!L:L,[1]Printers!P:P,,0),ROUND(_xlfn.XLOOKUP([1]Parameters!B4048,[1]Printers!L:L,[1]Printers!Q:Q,,0)*G4048/10,0)*10,_xlfn.XLOOKUP([1]Parameters!B4048,[1]Printers!L:L,[1]Printers!P:P,,0)),"")</f>
        <v>100</v>
      </c>
      <c r="I4048" s="3" t="str" cm="1">
        <f t="array" ref="I4048">IFERROR(IF(ROW()-1&gt;COUNTA([1]!T_Printers[Printers])*COUNTA([1]!T_Resins[Resins]),"",_xlfn.IFS(ROUND(VLOOKUP(C4048,[1]!T_Resins[#Data],4,FALSE)/VLOOKUP(A4048,[1]!T_Printers[#Data],5,FALSE),1)&lt;=_xlfn.XLOOKUP(B4048,[1]Printers!L:L,[1]Printers!O:O,1,0,),ROUND(VLOOKUP(C4048,[1]!T_Resins[#Data],4,FALSE)/VLOOKUP(A4048,[1]!T_Printers[#Data],5,FALSE),1),ROUND(VLOOKUP(C4048,[1]!T_Resins[#Data],4,FALSE)/VLOOKUP(A4048,[1]!T_Printers[#Data],5,FALSE),1)&gt;_xlfn.XLOOKUP(B4048,[1]Printers!L:L,[1]Printers!O:O,1,0,),"")),"")</f>
        <v/>
      </c>
      <c r="J4048" t="str">
        <f>IFERROR(IF(ROUND(_xlfn.XLOOKUP([1]Parameters!B4048,[1]Printers!L:L,[1]Printers!Q:Q,,0)*I4048/10,0)*10&lt;_xlfn.XLOOKUP([1]Parameters!B4048,[1]Printers!L:L,[1]Printers!P:P,,0),ROUND(_xlfn.XLOOKUP([1]Parameters!B4048,[1]Printers!L:L,[1]Printers!Q:Q,,0)*I4048/10,0)*10,_xlfn.XLOOKUP([1]Parameters!B4048,[1]Printers!L:L,[1]Printers!P:P,,0)),"")</f>
        <v/>
      </c>
      <c r="K4048">
        <f>IF(SUM(E4048:J4048)&lt;&gt;0,VLOOKUP(A4048,[1]!T_Printers[#Data],10,FALSE)+VLOOKUP(C4048,[1]!T_Resins[#Data],10,FALSE),"")</f>
        <v>4</v>
      </c>
      <c r="L4048">
        <f>IF(SUM(E4048:J4048)&lt;&gt;0,VLOOKUP(A4048,[1]!T_Printers[#Data],11,FALSE),"")</f>
        <v>8</v>
      </c>
      <c r="M4048">
        <f>IF(SUM(E4048:J4048)&lt;&gt;0,VLOOKUP(C4048,[1]!T_Resins[#Data],8,FALSE),"")</f>
        <v>60</v>
      </c>
      <c r="N4048">
        <f>IF(_xlfn.XLOOKUP(B4048,[1]Printers!$L:$L,[1]Printers!$R:$R,0,0)&gt;0,[1]Parameters!M4048,IF(SUM(E4048:J4048)&lt;&gt;0,VLOOKUP(C4048,[1]!T_Resins[#Data],9,FALSE),""))</f>
        <v>60</v>
      </c>
      <c r="O4048" t="str">
        <f t="shared" si="63"/>
        <v>WanhaoGadosoGR1</v>
      </c>
    </row>
    <row r="4049" spans="1:15" x14ac:dyDescent="0.25">
      <c r="A4049" t="str">
        <f t="array" ref="A4049">IF(ROW()-1&gt;COUNTA([1]!T_Printers[Printers])*COUNTA([1]!T_Resins[Resins]),"",INDEX([1]!T_Printers[Printers],INT((ROW()-2)/COUNTA([1]!T_Resins[Resins])+1)))</f>
        <v>Wanhao Gadoso GR1</v>
      </c>
      <c r="B4049" t="str">
        <f>_xlfn.XLOOKUP(A4049,[1]!T_Printers[Printers],[1]!T_Printers[Icon link],,0)</f>
        <v>WanhaoGadosoGR1</v>
      </c>
      <c r="C4049" t="str">
        <f t="array" ref="C4049">IF(ROW()-1&gt;COUNTA([1]!T_Printers[Printers])*COUNTA([1]!T_Resins[Resins]),"",INDEX([1]!T_Resins[Resins],MOD(ROW()-2,COUNTA([1]!T_Resins[Resins]))+1))</f>
        <v>Silicone-Like Black</v>
      </c>
      <c r="D4049">
        <f>IF(SUM(E4049:J4049)&lt;&gt;0,IF(ROW()-1&gt;COUNTA([1]!T_Printers[Printers])*COUNTA([1]!T_Resins[Resins]),"",2),"")</f>
        <v>2</v>
      </c>
      <c r="E4049" cm="1">
        <f t="array" ref="E4049">IFERROR(IF(ROW()-1&gt;COUNTA([1]!T_Printers[Printers])*COUNTA([1]!T_Resins[Resins]),"",_xlfn.IFS(ROUND(VLOOKUP(C4049,[1]!T_Resins[#Data],2,FALSE)/VLOOKUP(A4049,[1]!T_Printers[#Data],5,FALSE),1)&lt;=_xlfn.XLOOKUP(B4049,[1]Printers!L:L,[1]Printers!O:O,1,0,),ROUND(VLOOKUP(C4049,[1]!T_Resins[#Data],2,FALSE)/VLOOKUP(A4049,[1]!T_Printers[#Data],5,FALSE),1),ROUND(VLOOKUP(C4049,[1]!T_Resins[#Data],2,FALSE)/VLOOKUP(A4049,[1]!T_Printers[#Data],5,FALSE),1)&gt;_xlfn.XLOOKUP(B4049,[1]Printers!L:L,[1]Printers!O:O,1,0,),10)),"Используйте слой 100 мкм")</f>
        <v>27.3</v>
      </c>
      <c r="F4049">
        <f>IFERROR(IF(ROUND(_xlfn.XLOOKUP([1]Parameters!B4049,[1]Printers!L:L,[1]Printers!Q:Q,,0)*E4049/10,0)*10&lt;_xlfn.XLOOKUP([1]Parameters!B4049,[1]Printers!L:L,[1]Printers!P:P,,0),ROUND(_xlfn.XLOOKUP([1]Parameters!B4049,[1]Printers!L:L,[1]Printers!Q:Q,,0)*E4049/10,0)*10,_xlfn.XLOOKUP([1]Parameters!B4049,[1]Printers!L:L,[1]Printers!P:P,,0)),"")</f>
        <v>100</v>
      </c>
      <c r="G4049" cm="1">
        <f t="array" ref="G4049">IFERROR(IF(ROW()-1&gt;COUNTA([1]!T_Printers[Printers])*COUNTA([1]!T_Resins[Resins]),"",_xlfn.IFS(ROUND(VLOOKUP(C4049,[1]!T_Resins[#Data],3,FALSE)/VLOOKUP(A4049,[1]!T_Printers[#Data],5,FALSE),1)&lt;=_xlfn.XLOOKUP(B4049,[1]Printers!L:L,[1]Printers!O:O,1,0,),ROUND(VLOOKUP(C4049,[1]!T_Resins[#Data],3,FALSE)/VLOOKUP(A4049,[1]!T_Printers[#Data],5,FALSE),1),ROUND(VLOOKUP(C4049,[1]!T_Resins[#Data],3,FALSE)/VLOOKUP(A4049,[1]!T_Printers[#Data],5,FALSE),1)&gt;_xlfn.XLOOKUP(B4049,[1]Printers!L:L,[1]Printers!O:O,1,0,),10)),"")</f>
        <v>35.5</v>
      </c>
      <c r="H4049">
        <f>IFERROR(IF(ROUND(_xlfn.XLOOKUP([1]Parameters!B4049,[1]Printers!L:L,[1]Printers!Q:Q,,0)*G4049/10,0)*10&lt;_xlfn.XLOOKUP([1]Parameters!B4049,[1]Printers!L:L,[1]Printers!P:P,,0),ROUND(_xlfn.XLOOKUP([1]Parameters!B4049,[1]Printers!L:L,[1]Printers!Q:Q,,0)*G4049/10,0)*10,_xlfn.XLOOKUP([1]Parameters!B4049,[1]Printers!L:L,[1]Printers!P:P,,0)),"")</f>
        <v>100</v>
      </c>
      <c r="I4049" s="3" t="str" cm="1">
        <f t="array" ref="I4049">IFERROR(IF(ROW()-1&gt;COUNTA([1]!T_Printers[Printers])*COUNTA([1]!T_Resins[Resins]),"",_xlfn.IFS(ROUND(VLOOKUP(C4049,[1]!T_Resins[#Data],4,FALSE)/VLOOKUP(A4049,[1]!T_Printers[#Data],5,FALSE),1)&lt;=_xlfn.XLOOKUP(B4049,[1]Printers!L:L,[1]Printers!O:O,1,0,),ROUND(VLOOKUP(C4049,[1]!T_Resins[#Data],4,FALSE)/VLOOKUP(A4049,[1]!T_Printers[#Data],5,FALSE),1),ROUND(VLOOKUP(C4049,[1]!T_Resins[#Data],4,FALSE)/VLOOKUP(A4049,[1]!T_Printers[#Data],5,FALSE),1)&gt;_xlfn.XLOOKUP(B4049,[1]Printers!L:L,[1]Printers!O:O,1,0,),"")),"")</f>
        <v/>
      </c>
      <c r="J4049" t="str">
        <f>IFERROR(IF(ROUND(_xlfn.XLOOKUP([1]Parameters!B4049,[1]Printers!L:L,[1]Printers!Q:Q,,0)*I4049/10,0)*10&lt;_xlfn.XLOOKUP([1]Parameters!B4049,[1]Printers!L:L,[1]Printers!P:P,,0),ROUND(_xlfn.XLOOKUP([1]Parameters!B4049,[1]Printers!L:L,[1]Printers!Q:Q,,0)*I4049/10,0)*10,_xlfn.XLOOKUP([1]Parameters!B4049,[1]Printers!L:L,[1]Printers!P:P,,0)),"")</f>
        <v/>
      </c>
      <c r="K4049">
        <f>IF(SUM(E4049:J4049)&lt;&gt;0,VLOOKUP(A4049,[1]!T_Printers[#Data],10,FALSE)+VLOOKUP(C4049,[1]!T_Resins[#Data],10,FALSE),"")</f>
        <v>4</v>
      </c>
      <c r="L4049">
        <f>IF(SUM(E4049:J4049)&lt;&gt;0,VLOOKUP(A4049,[1]!T_Printers[#Data],11,FALSE),"")</f>
        <v>8</v>
      </c>
      <c r="M4049">
        <f>IF(SUM(E4049:J4049)&lt;&gt;0,VLOOKUP(C4049,[1]!T_Resins[#Data],8,FALSE),"")</f>
        <v>60</v>
      </c>
      <c r="N4049">
        <f>IF(_xlfn.XLOOKUP(B4049,[1]Printers!$L:$L,[1]Printers!$R:$R,0,0)&gt;0,[1]Parameters!M4049,IF(SUM(E4049:J4049)&lt;&gt;0,VLOOKUP(C4049,[1]!T_Resins[#Data],9,FALSE),""))</f>
        <v>60</v>
      </c>
      <c r="O4049" t="str">
        <f t="shared" si="63"/>
        <v>WanhaoGadosoGR1</v>
      </c>
    </row>
    <row r="4050" spans="1:15" x14ac:dyDescent="0.25">
      <c r="A4050" t="str">
        <f t="array" ref="A4050">IF(ROW()-1&gt;COUNTA([1]!T_Printers[Printers])*COUNTA([1]!T_Resins[Resins]),"",INDEX([1]!T_Printers[Printers],INT((ROW()-2)/COUNTA([1]!T_Resins[Resins])+1)))</f>
        <v>Uniformation GK Two</v>
      </c>
      <c r="B4050" t="str">
        <f>_xlfn.XLOOKUP(A4050,[1]!T_Printers[Printers],[1]!T_Printers[Icon link],,0)</f>
        <v>UniformationGKTwo</v>
      </c>
      <c r="C4050" t="str">
        <f t="array" ref="C4050">IF(ROW()-1&gt;COUNTA([1]!T_Printers[Printers])*COUNTA([1]!T_Resins[Resins]),"",INDEX([1]!T_Resins[Resins],MOD(ROW()-2,COUNTA([1]!T_Resins[Resins]))+1))</f>
        <v>Basic Red</v>
      </c>
      <c r="D4050">
        <f>IF(SUM(E4050:J4050)&lt;&gt;0,IF(ROW()-1&gt;COUNTA([1]!T_Printers[Printers])*COUNTA([1]!T_Resins[Resins]),"",2),"")</f>
        <v>2</v>
      </c>
      <c r="E4050" cm="1">
        <f t="array" ref="E4050">IFERROR(IF(ROW()-1&gt;COUNTA([1]!T_Printers[Printers])*COUNTA([1]!T_Resins[Resins]),"",_xlfn.IFS(ROUND(VLOOKUP(C4050,[1]!T_Resins[#Data],2,FALSE)/VLOOKUP(A4050,[1]!T_Printers[#Data],5,FALSE),1)&lt;=_xlfn.XLOOKUP(B4050,[1]Printers!L:L,[1]Printers!O:O,1,0,),ROUND(VLOOKUP(C4050,[1]!T_Resins[#Data],2,FALSE)/VLOOKUP(A4050,[1]!T_Printers[#Data],5,FALSE),1),ROUND(VLOOKUP(C4050,[1]!T_Resins[#Data],2,FALSE)/VLOOKUP(A4050,[1]!T_Printers[#Data],5,FALSE),1)&gt;_xlfn.XLOOKUP(B4050,[1]Printers!L:L,[1]Printers!O:O,1,0,),10)),"Используйте слой 100 мкм")</f>
        <v>3.6</v>
      </c>
      <c r="F4050">
        <f>IFERROR(IF(ROUND(_xlfn.XLOOKUP([1]Parameters!B4050,[1]Printers!L:L,[1]Printers!Q:Q,,0)*E4050/10,0)*10&lt;_xlfn.XLOOKUP([1]Parameters!B4050,[1]Printers!L:L,[1]Printers!P:P,,0),ROUND(_xlfn.XLOOKUP([1]Parameters!B4050,[1]Printers!L:L,[1]Printers!Q:Q,,0)*E4050/10,0)*10,_xlfn.XLOOKUP([1]Parameters!B4050,[1]Printers!L:L,[1]Printers!P:P,,0)),"")</f>
        <v>30</v>
      </c>
      <c r="G4050" cm="1">
        <f t="array" ref="G4050">IFERROR(IF(ROW()-1&gt;COUNTA([1]!T_Printers[Printers])*COUNTA([1]!T_Resins[Resins]),"",_xlfn.IFS(ROUND(VLOOKUP(C4050,[1]!T_Resins[#Data],3,FALSE)/VLOOKUP(A4050,[1]!T_Printers[#Data],5,FALSE),1)&lt;=_xlfn.XLOOKUP(B4050,[1]Printers!L:L,[1]Printers!O:O,1,0,),ROUND(VLOOKUP(C4050,[1]!T_Resins[#Data],3,FALSE)/VLOOKUP(A4050,[1]!T_Printers[#Data],5,FALSE),1),ROUND(VLOOKUP(C4050,[1]!T_Resins[#Data],3,FALSE)/VLOOKUP(A4050,[1]!T_Printers[#Data],5,FALSE),1)&gt;_xlfn.XLOOKUP(B4050,[1]Printers!L:L,[1]Printers!O:O,1,0,),10)),"")</f>
        <v>4.5999999999999996</v>
      </c>
      <c r="H4050">
        <f>IFERROR(IF(ROUND(_xlfn.XLOOKUP([1]Parameters!B4050,[1]Printers!L:L,[1]Printers!Q:Q,,0)*G4050/10,0)*10&lt;_xlfn.XLOOKUP([1]Parameters!B4050,[1]Printers!L:L,[1]Printers!P:P,,0),ROUND(_xlfn.XLOOKUP([1]Parameters!B4050,[1]Printers!L:L,[1]Printers!Q:Q,,0)*G4050/10,0)*10,_xlfn.XLOOKUP([1]Parameters!B4050,[1]Printers!L:L,[1]Printers!P:P,,0)),"")</f>
        <v>40</v>
      </c>
      <c r="I4050" s="3" t="str" cm="1">
        <f t="array" ref="I4050">IFERROR(IF(ROW()-1&gt;COUNTA([1]!T_Printers[Printers])*COUNTA([1]!T_Resins[Resins]),"",_xlfn.IFS(ROUND(VLOOKUP(C4050,[1]!T_Resins[#Data],4,FALSE)/VLOOKUP(A4050,[1]!T_Printers[#Data],5,FALSE),1)&lt;=_xlfn.XLOOKUP(B4050,[1]Printers!L:L,[1]Printers!O:O,1,0,),ROUND(VLOOKUP(C4050,[1]!T_Resins[#Data],4,FALSE)/VLOOKUP(A4050,[1]!T_Printers[#Data],5,FALSE),1),ROUND(VLOOKUP(C4050,[1]!T_Resins[#Data],4,FALSE)/VLOOKUP(A4050,[1]!T_Printers[#Data],5,FALSE),1)&gt;_xlfn.XLOOKUP(B4050,[1]Printers!L:L,[1]Printers!O:O,1,0,),"")),"")</f>
        <v/>
      </c>
      <c r="J4050" t="str">
        <f>IFERROR(IF(ROUND(_xlfn.XLOOKUP([1]Parameters!B4050,[1]Printers!L:L,[1]Printers!Q:Q,,0)*I4050/10,0)*10&lt;_xlfn.XLOOKUP([1]Parameters!B4050,[1]Printers!L:L,[1]Printers!P:P,,0),ROUND(_xlfn.XLOOKUP([1]Parameters!B4050,[1]Printers!L:L,[1]Printers!Q:Q,,0)*I4050/10,0)*10,_xlfn.XLOOKUP([1]Parameters!B4050,[1]Printers!L:L,[1]Printers!P:P,,0)),"")</f>
        <v/>
      </c>
      <c r="K4050">
        <f>IF(SUM(E4050:J4050)&lt;&gt;0,VLOOKUP(A4050,[1]!T_Printers[#Data],10,FALSE)+VLOOKUP(C4050,[1]!T_Resins[#Data],10,FALSE),"")</f>
        <v>4</v>
      </c>
      <c r="L4050">
        <f>IF(SUM(E4050:J4050)&lt;&gt;0,VLOOKUP(A4050,[1]!T_Printers[#Data],11,FALSE),"")</f>
        <v>8</v>
      </c>
      <c r="M4050">
        <f>IF(SUM(E4050:J4050)&lt;&gt;0,VLOOKUP(C4050,[1]!T_Resins[#Data],8,FALSE),"")</f>
        <v>120</v>
      </c>
      <c r="N4050">
        <f>IF(_xlfn.XLOOKUP(B4050,[1]Printers!$L:$L,[1]Printers!$R:$R,0,0)&gt;0,[1]Parameters!M4050,IF(SUM(E4050:J4050)&lt;&gt;0,VLOOKUP(C4050,[1]!T_Resins[#Data],9,FALSE),""))</f>
        <v>180</v>
      </c>
      <c r="O4050" t="str">
        <f t="shared" si="63"/>
        <v>UniformationGKTwo</v>
      </c>
    </row>
    <row r="4051" spans="1:15" x14ac:dyDescent="0.25">
      <c r="A4051" t="str">
        <f t="array" ref="A4051">IF(ROW()-1&gt;COUNTA([1]!T_Printers[Printers])*COUNTA([1]!T_Resins[Resins]),"",INDEX([1]!T_Printers[Printers],INT((ROW()-2)/COUNTA([1]!T_Resins[Resins])+1)))</f>
        <v>Uniformation GK Two</v>
      </c>
      <c r="B4051" t="str">
        <f>_xlfn.XLOOKUP(A4051,[1]!T_Printers[Printers],[1]!T_Printers[Icon link],,0)</f>
        <v>UniformationGKTwo</v>
      </c>
      <c r="C4051" t="str">
        <f t="array" ref="C4051">IF(ROW()-1&gt;COUNTA([1]!T_Printers[Printers])*COUNTA([1]!T_Resins[Resins]),"",INDEX([1]!T_Resins[Resins],MOD(ROW()-2,COUNTA([1]!T_Resins[Resins]))+1))</f>
        <v>Demo Bone</v>
      </c>
      <c r="D4051">
        <f>IF(SUM(E4051:J4051)&lt;&gt;0,IF(ROW()-1&gt;COUNTA([1]!T_Printers[Printers])*COUNTA([1]!T_Resins[Resins]),"",2),"")</f>
        <v>2</v>
      </c>
      <c r="E4051" cm="1">
        <f t="array" ref="E4051">IFERROR(IF(ROW()-1&gt;COUNTA([1]!T_Printers[Printers])*COUNTA([1]!T_Resins[Resins]),"",_xlfn.IFS(ROUND(VLOOKUP(C4051,[1]!T_Resins[#Data],2,FALSE)/VLOOKUP(A4051,[1]!T_Printers[#Data],5,FALSE),1)&lt;=_xlfn.XLOOKUP(B4051,[1]Printers!L:L,[1]Printers!O:O,1,0,),ROUND(VLOOKUP(C4051,[1]!T_Resins[#Data],2,FALSE)/VLOOKUP(A4051,[1]!T_Printers[#Data],5,FALSE),1),ROUND(VLOOKUP(C4051,[1]!T_Resins[#Data],2,FALSE)/VLOOKUP(A4051,[1]!T_Printers[#Data],5,FALSE),1)&gt;_xlfn.XLOOKUP(B4051,[1]Printers!L:L,[1]Printers!O:O,1,0,),10)),"Используйте слой 100 мкм")</f>
        <v>3.5</v>
      </c>
      <c r="F4051">
        <f>IFERROR(IF(ROUND(_xlfn.XLOOKUP([1]Parameters!B4051,[1]Printers!L:L,[1]Printers!Q:Q,,0)*E4051/10,0)*10&lt;_xlfn.XLOOKUP([1]Parameters!B4051,[1]Printers!L:L,[1]Printers!P:P,,0),ROUND(_xlfn.XLOOKUP([1]Parameters!B4051,[1]Printers!L:L,[1]Printers!Q:Q,,0)*E4051/10,0)*10,_xlfn.XLOOKUP([1]Parameters!B4051,[1]Printers!L:L,[1]Printers!P:P,,0)),"")</f>
        <v>30</v>
      </c>
      <c r="G4051" cm="1">
        <f t="array" ref="G4051">IFERROR(IF(ROW()-1&gt;COUNTA([1]!T_Printers[Printers])*COUNTA([1]!T_Resins[Resins]),"",_xlfn.IFS(ROUND(VLOOKUP(C4051,[1]!T_Resins[#Data],3,FALSE)/VLOOKUP(A4051,[1]!T_Printers[#Data],5,FALSE),1)&lt;=_xlfn.XLOOKUP(B4051,[1]Printers!L:L,[1]Printers!O:O,1,0,),ROUND(VLOOKUP(C4051,[1]!T_Resins[#Data],3,FALSE)/VLOOKUP(A4051,[1]!T_Printers[#Data],5,FALSE),1),ROUND(VLOOKUP(C4051,[1]!T_Resins[#Data],3,FALSE)/VLOOKUP(A4051,[1]!T_Printers[#Data],5,FALSE),1)&gt;_xlfn.XLOOKUP(B4051,[1]Printers!L:L,[1]Printers!O:O,1,0,),10)),"")</f>
        <v>4.5999999999999996</v>
      </c>
      <c r="H4051">
        <f>IFERROR(IF(ROUND(_xlfn.XLOOKUP([1]Parameters!B4051,[1]Printers!L:L,[1]Printers!Q:Q,,0)*G4051/10,0)*10&lt;_xlfn.XLOOKUP([1]Parameters!B4051,[1]Printers!L:L,[1]Printers!P:P,,0),ROUND(_xlfn.XLOOKUP([1]Parameters!B4051,[1]Printers!L:L,[1]Printers!Q:Q,,0)*G4051/10,0)*10,_xlfn.XLOOKUP([1]Parameters!B4051,[1]Printers!L:L,[1]Printers!P:P,,0)),"")</f>
        <v>40</v>
      </c>
      <c r="I4051" s="3" t="str" cm="1">
        <f t="array" ref="I4051">IFERROR(IF(ROW()-1&gt;COUNTA([1]!T_Printers[Printers])*COUNTA([1]!T_Resins[Resins]),"",_xlfn.IFS(ROUND(VLOOKUP(C4051,[1]!T_Resins[#Data],4,FALSE)/VLOOKUP(A4051,[1]!T_Printers[#Data],5,FALSE),1)&lt;=_xlfn.XLOOKUP(B4051,[1]Printers!L:L,[1]Printers!O:O,1,0,),ROUND(VLOOKUP(C4051,[1]!T_Resins[#Data],4,FALSE)/VLOOKUP(A4051,[1]!T_Printers[#Data],5,FALSE),1),ROUND(VLOOKUP(C4051,[1]!T_Resins[#Data],4,FALSE)/VLOOKUP(A4051,[1]!T_Printers[#Data],5,FALSE),1)&gt;_xlfn.XLOOKUP(B4051,[1]Printers!L:L,[1]Printers!O:O,1,0,),"")),"")</f>
        <v/>
      </c>
      <c r="J4051" t="str">
        <f>IFERROR(IF(ROUND(_xlfn.XLOOKUP([1]Parameters!B4051,[1]Printers!L:L,[1]Printers!Q:Q,,0)*I4051/10,0)*10&lt;_xlfn.XLOOKUP([1]Parameters!B4051,[1]Printers!L:L,[1]Printers!P:P,,0),ROUND(_xlfn.XLOOKUP([1]Parameters!B4051,[1]Printers!L:L,[1]Printers!Q:Q,,0)*I4051/10,0)*10,_xlfn.XLOOKUP([1]Parameters!B4051,[1]Printers!L:L,[1]Printers!P:P,,0)),"")</f>
        <v/>
      </c>
      <c r="K4051">
        <f>IF(SUM(E4051:J4051)&lt;&gt;0,VLOOKUP(A4051,[1]!T_Printers[#Data],10,FALSE)+VLOOKUP(C4051,[1]!T_Resins[#Data],10,FALSE),"")</f>
        <v>5</v>
      </c>
      <c r="L4051">
        <f>IF(SUM(E4051:J4051)&lt;&gt;0,VLOOKUP(A4051,[1]!T_Printers[#Data],11,FALSE),"")</f>
        <v>8</v>
      </c>
      <c r="M4051">
        <f>IF(SUM(E4051:J4051)&lt;&gt;0,VLOOKUP(C4051,[1]!T_Resins[#Data],8,FALSE),"")</f>
        <v>120</v>
      </c>
      <c r="N4051">
        <f>IF(_xlfn.XLOOKUP(B4051,[1]Printers!$L:$L,[1]Printers!$R:$R,0,0)&gt;0,[1]Parameters!M4051,IF(SUM(E4051:J4051)&lt;&gt;0,VLOOKUP(C4051,[1]!T_Resins[#Data],9,FALSE),""))</f>
        <v>180</v>
      </c>
      <c r="O4051" t="str">
        <f t="shared" si="63"/>
        <v>UniformationGKTwo</v>
      </c>
    </row>
    <row r="4052" spans="1:15" x14ac:dyDescent="0.25">
      <c r="A4052" t="str">
        <f t="array" ref="A4052">IF(ROW()-1&gt;COUNTA([1]!T_Printers[Printers])*COUNTA([1]!T_Resins[Resins]),"",INDEX([1]!T_Printers[Printers],INT((ROW()-2)/COUNTA([1]!T_Resins[Resins])+1)))</f>
        <v>Uniformation GK Two</v>
      </c>
      <c r="B4052" t="str">
        <f>_xlfn.XLOOKUP(A4052,[1]!T_Printers[Printers],[1]!T_Printers[Icon link],,0)</f>
        <v>UniformationGKTwo</v>
      </c>
      <c r="C4052" t="str">
        <f t="array" ref="C4052">IF(ROW()-1&gt;COUNTA([1]!T_Printers[Printers])*COUNTA([1]!T_Resins[Resins]),"",INDEX([1]!T_Resins[Resins],MOD(ROW()-2,COUNTA([1]!T_Resins[Resins]))+1))</f>
        <v xml:space="preserve">Dental Bleach (Обновленная версия) </v>
      </c>
      <c r="D4052">
        <f>IF(SUM(E4052:J4052)&lt;&gt;0,IF(ROW()-1&gt;COUNTA([1]!T_Printers[Printers])*COUNTA([1]!T_Resins[Resins]),"",2),"")</f>
        <v>2</v>
      </c>
      <c r="E4052" cm="1">
        <f t="array" ref="E4052">IFERROR(IF(ROW()-1&gt;COUNTA([1]!T_Printers[Printers])*COUNTA([1]!T_Resins[Resins]),"",_xlfn.IFS(ROUND(VLOOKUP(C4052,[1]!T_Resins[#Data],2,FALSE)/VLOOKUP(A4052,[1]!T_Printers[#Data],5,FALSE),1)&lt;=_xlfn.XLOOKUP(B4052,[1]Printers!L:L,[1]Printers!O:O,1,0,),ROUND(VLOOKUP(C4052,[1]!T_Resins[#Data],2,FALSE)/VLOOKUP(A4052,[1]!T_Printers[#Data],5,FALSE),1),ROUND(VLOOKUP(C4052,[1]!T_Resins[#Data],2,FALSE)/VLOOKUP(A4052,[1]!T_Printers[#Data],5,FALSE),1)&gt;_xlfn.XLOOKUP(B4052,[1]Printers!L:L,[1]Printers!O:O,1,0,),10)),"Используйте слой 100 мкм")</f>
        <v>8</v>
      </c>
      <c r="F4052">
        <f>IFERROR(IF(ROUND(_xlfn.XLOOKUP([1]Parameters!B4052,[1]Printers!L:L,[1]Printers!Q:Q,,0)*E4052/10,0)*10&lt;_xlfn.XLOOKUP([1]Parameters!B4052,[1]Printers!L:L,[1]Printers!P:P,,0),ROUND(_xlfn.XLOOKUP([1]Parameters!B4052,[1]Printers!L:L,[1]Printers!Q:Q,,0)*E4052/10,0)*10,_xlfn.XLOOKUP([1]Parameters!B4052,[1]Printers!L:L,[1]Printers!P:P,,0)),"")</f>
        <v>70</v>
      </c>
      <c r="G4052" cm="1">
        <f t="array" ref="G4052">IFERROR(IF(ROW()-1&gt;COUNTA([1]!T_Printers[Printers])*COUNTA([1]!T_Resins[Resins]),"",_xlfn.IFS(ROUND(VLOOKUP(C4052,[1]!T_Resins[#Data],3,FALSE)/VLOOKUP(A4052,[1]!T_Printers[#Data],5,FALSE),1)&lt;=_xlfn.XLOOKUP(B4052,[1]Printers!L:L,[1]Printers!O:O,1,0,),ROUND(VLOOKUP(C4052,[1]!T_Resins[#Data],3,FALSE)/VLOOKUP(A4052,[1]!T_Printers[#Data],5,FALSE),1),ROUND(VLOOKUP(C4052,[1]!T_Resins[#Data],3,FALSE)/VLOOKUP(A4052,[1]!T_Printers[#Data],5,FALSE),1)&gt;_xlfn.XLOOKUP(B4052,[1]Printers!L:L,[1]Printers!O:O,1,0,),10)),"")</f>
        <v>10.4</v>
      </c>
      <c r="H4052">
        <f>IFERROR(IF(ROUND(_xlfn.XLOOKUP([1]Parameters!B4052,[1]Printers!L:L,[1]Printers!Q:Q,,0)*G4052/10,0)*10&lt;_xlfn.XLOOKUP([1]Parameters!B4052,[1]Printers!L:L,[1]Printers!P:P,,0),ROUND(_xlfn.XLOOKUP([1]Parameters!B4052,[1]Printers!L:L,[1]Printers!Q:Q,,0)*G4052/10,0)*10,_xlfn.XLOOKUP([1]Parameters!B4052,[1]Printers!L:L,[1]Printers!P:P,,0)),"")</f>
        <v>90</v>
      </c>
      <c r="I4052" s="3" t="str" cm="1">
        <f t="array" ref="I4052">IFERROR(IF(ROW()-1&gt;COUNTA([1]!T_Printers[Printers])*COUNTA([1]!T_Resins[Resins]),"",_xlfn.IFS(ROUND(VLOOKUP(C4052,[1]!T_Resins[#Data],4,FALSE)/VLOOKUP(A4052,[1]!T_Printers[#Data],5,FALSE),1)&lt;=_xlfn.XLOOKUP(B4052,[1]Printers!L:L,[1]Printers!O:O,1,0,),ROUND(VLOOKUP(C4052,[1]!T_Resins[#Data],4,FALSE)/VLOOKUP(A4052,[1]!T_Printers[#Data],5,FALSE),1),ROUND(VLOOKUP(C4052,[1]!T_Resins[#Data],4,FALSE)/VLOOKUP(A4052,[1]!T_Printers[#Data],5,FALSE),1)&gt;_xlfn.XLOOKUP(B4052,[1]Printers!L:L,[1]Printers!O:O,1,0,),"")),"")</f>
        <v/>
      </c>
      <c r="J4052" t="str">
        <f>IFERROR(IF(ROUND(_xlfn.XLOOKUP([1]Parameters!B4052,[1]Printers!L:L,[1]Printers!Q:Q,,0)*I4052/10,0)*10&lt;_xlfn.XLOOKUP([1]Parameters!B4052,[1]Printers!L:L,[1]Printers!P:P,,0),ROUND(_xlfn.XLOOKUP([1]Parameters!B4052,[1]Printers!L:L,[1]Printers!Q:Q,,0)*I4052/10,0)*10,_xlfn.XLOOKUP([1]Parameters!B4052,[1]Printers!L:L,[1]Printers!P:P,,0)),"")</f>
        <v/>
      </c>
      <c r="K4052">
        <f>IF(SUM(E4052:J4052)&lt;&gt;0,VLOOKUP(A4052,[1]!T_Printers[#Data],10,FALSE)+VLOOKUP(C4052,[1]!T_Resins[#Data],10,FALSE),"")</f>
        <v>5</v>
      </c>
      <c r="L4052">
        <f>IF(SUM(E4052:J4052)&lt;&gt;0,VLOOKUP(A4052,[1]!T_Printers[#Data],11,FALSE),"")</f>
        <v>8</v>
      </c>
      <c r="M4052">
        <f>IF(SUM(E4052:J4052)&lt;&gt;0,VLOOKUP(C4052,[1]!T_Resins[#Data],8,FALSE),"")</f>
        <v>120</v>
      </c>
      <c r="N4052">
        <f>IF(_xlfn.XLOOKUP(B4052,[1]Printers!$L:$L,[1]Printers!$R:$R,0,0)&gt;0,[1]Parameters!M4052,IF(SUM(E4052:J4052)&lt;&gt;0,VLOOKUP(C4052,[1]!T_Resins[#Data],9,FALSE),""))</f>
        <v>180</v>
      </c>
      <c r="O4052" t="str">
        <f t="shared" si="63"/>
        <v>UniformationGKTwo</v>
      </c>
    </row>
    <row r="4053" spans="1:15" x14ac:dyDescent="0.25">
      <c r="A4053" t="str">
        <f t="array" ref="A4053">IF(ROW()-1&gt;COUNTA([1]!T_Printers[Printers])*COUNTA([1]!T_Resins[Resins]),"",INDEX([1]!T_Printers[Printers],INT((ROW()-2)/COUNTA([1]!T_Resins[Resins])+1)))</f>
        <v>Uniformation GK Two</v>
      </c>
      <c r="B4053" t="str">
        <f>_xlfn.XLOOKUP(A4053,[1]!T_Printers[Printers],[1]!T_Printers[Icon link],,0)</f>
        <v>UniformationGKTwo</v>
      </c>
      <c r="C4053" t="str">
        <f t="array" ref="C4053">IF(ROW()-1&gt;COUNTA([1]!T_Printers[Printers])*COUNTA([1]!T_Resins[Resins]),"",INDEX([1]!T_Resins[Resins],MOD(ROW()-2,COUNTA([1]!T_Resins[Resins]))+1))</f>
        <v>Dental Bleach Pro</v>
      </c>
      <c r="D4053">
        <f>IF(SUM(E4053:J4053)&lt;&gt;0,IF(ROW()-1&gt;COUNTA([1]!T_Printers[Printers])*COUNTA([1]!T_Resins[Resins]),"",2),"")</f>
        <v>2</v>
      </c>
      <c r="E4053" cm="1">
        <f t="array" ref="E4053">IFERROR(IF(ROW()-1&gt;COUNTA([1]!T_Printers[Printers])*COUNTA([1]!T_Resins[Resins]),"",_xlfn.IFS(ROUND(VLOOKUP(C4053,[1]!T_Resins[#Data],2,FALSE)/VLOOKUP(A4053,[1]!T_Printers[#Data],5,FALSE),1)&lt;=_xlfn.XLOOKUP(B4053,[1]Printers!L:L,[1]Printers!O:O,1,0,),ROUND(VLOOKUP(C4053,[1]!T_Resins[#Data],2,FALSE)/VLOOKUP(A4053,[1]!T_Printers[#Data],5,FALSE),1),ROUND(VLOOKUP(C4053,[1]!T_Resins[#Data],2,FALSE)/VLOOKUP(A4053,[1]!T_Printers[#Data],5,FALSE),1)&gt;_xlfn.XLOOKUP(B4053,[1]Printers!L:L,[1]Printers!O:O,1,0,),10)),"Используйте слой 100 мкм")</f>
        <v>5.9</v>
      </c>
      <c r="F4053">
        <f>IFERROR(IF(ROUND(_xlfn.XLOOKUP([1]Parameters!B4053,[1]Printers!L:L,[1]Printers!Q:Q,,0)*E4053/10,0)*10&lt;_xlfn.XLOOKUP([1]Parameters!B4053,[1]Printers!L:L,[1]Printers!P:P,,0),ROUND(_xlfn.XLOOKUP([1]Parameters!B4053,[1]Printers!L:L,[1]Printers!Q:Q,,0)*E4053/10,0)*10,_xlfn.XLOOKUP([1]Parameters!B4053,[1]Printers!L:L,[1]Printers!P:P,,0)),"")</f>
        <v>50</v>
      </c>
      <c r="G4053" cm="1">
        <f t="array" ref="G4053">IFERROR(IF(ROW()-1&gt;COUNTA([1]!T_Printers[Printers])*COUNTA([1]!T_Resins[Resins]),"",_xlfn.IFS(ROUND(VLOOKUP(C4053,[1]!T_Resins[#Data],3,FALSE)/VLOOKUP(A4053,[1]!T_Printers[#Data],5,FALSE),1)&lt;=_xlfn.XLOOKUP(B4053,[1]Printers!L:L,[1]Printers!O:O,1,0,),ROUND(VLOOKUP(C4053,[1]!T_Resins[#Data],3,FALSE)/VLOOKUP(A4053,[1]!T_Printers[#Data],5,FALSE),1),ROUND(VLOOKUP(C4053,[1]!T_Resins[#Data],3,FALSE)/VLOOKUP(A4053,[1]!T_Printers[#Data],5,FALSE),1)&gt;_xlfn.XLOOKUP(B4053,[1]Printers!L:L,[1]Printers!O:O,1,0,),10)),"")</f>
        <v>7.7</v>
      </c>
      <c r="H4053">
        <f>IFERROR(IF(ROUND(_xlfn.XLOOKUP([1]Parameters!B4053,[1]Printers!L:L,[1]Printers!Q:Q,,0)*G4053/10,0)*10&lt;_xlfn.XLOOKUP([1]Parameters!B4053,[1]Printers!L:L,[1]Printers!P:P,,0),ROUND(_xlfn.XLOOKUP([1]Parameters!B4053,[1]Printers!L:L,[1]Printers!Q:Q,,0)*G4053/10,0)*10,_xlfn.XLOOKUP([1]Parameters!B4053,[1]Printers!L:L,[1]Printers!P:P,,0)),"")</f>
        <v>70</v>
      </c>
      <c r="I4053" s="3" t="str" cm="1">
        <f t="array" ref="I4053">IFERROR(IF(ROW()-1&gt;COUNTA([1]!T_Printers[Printers])*COUNTA([1]!T_Resins[Resins]),"",_xlfn.IFS(ROUND(VLOOKUP(C4053,[1]!T_Resins[#Data],4,FALSE)/VLOOKUP(A4053,[1]!T_Printers[#Data],5,FALSE),1)&lt;=_xlfn.XLOOKUP(B4053,[1]Printers!L:L,[1]Printers!O:O,1,0,),ROUND(VLOOKUP(C4053,[1]!T_Resins[#Data],4,FALSE)/VLOOKUP(A4053,[1]!T_Printers[#Data],5,FALSE),1),ROUND(VLOOKUP(C4053,[1]!T_Resins[#Data],4,FALSE)/VLOOKUP(A4053,[1]!T_Printers[#Data],5,FALSE),1)&gt;_xlfn.XLOOKUP(B4053,[1]Printers!L:L,[1]Printers!O:O,1,0,),"")),"")</f>
        <v/>
      </c>
      <c r="J4053" t="str">
        <f>IFERROR(IF(ROUND(_xlfn.XLOOKUP([1]Parameters!B4053,[1]Printers!L:L,[1]Printers!Q:Q,,0)*I4053/10,0)*10&lt;_xlfn.XLOOKUP([1]Parameters!B4053,[1]Printers!L:L,[1]Printers!P:P,,0),ROUND(_xlfn.XLOOKUP([1]Parameters!B4053,[1]Printers!L:L,[1]Printers!Q:Q,,0)*I4053/10,0)*10,_xlfn.XLOOKUP([1]Parameters!B4053,[1]Printers!L:L,[1]Printers!P:P,,0)),"")</f>
        <v/>
      </c>
      <c r="K4053">
        <f>IF(SUM(E4053:J4053)&lt;&gt;0,VLOOKUP(A4053,[1]!T_Printers[#Data],10,FALSE)+VLOOKUP(C4053,[1]!T_Resins[#Data],10,FALSE),"")</f>
        <v>4</v>
      </c>
      <c r="L4053">
        <f>IF(SUM(E4053:J4053)&lt;&gt;0,VLOOKUP(A4053,[1]!T_Printers[#Data],11,FALSE),"")</f>
        <v>8</v>
      </c>
      <c r="M4053">
        <f>IF(SUM(E4053:J4053)&lt;&gt;0,VLOOKUP(C4053,[1]!T_Resins[#Data],8,FALSE),"")</f>
        <v>120</v>
      </c>
      <c r="N4053">
        <f>IF(_xlfn.XLOOKUP(B4053,[1]Printers!$L:$L,[1]Printers!$R:$R,0,0)&gt;0,[1]Parameters!M4053,IF(SUM(E4053:J4053)&lt;&gt;0,VLOOKUP(C4053,[1]!T_Resins[#Data],9,FALSE),""))</f>
        <v>180</v>
      </c>
      <c r="O4053" t="str">
        <f t="shared" si="63"/>
        <v>UniformationGKTwo</v>
      </c>
    </row>
    <row r="4054" spans="1:15" x14ac:dyDescent="0.25">
      <c r="A4054" t="str">
        <f t="array" ref="A4054">IF(ROW()-1&gt;COUNTA([1]!T_Printers[Printers])*COUNTA([1]!T_Resins[Resins]),"",INDEX([1]!T_Printers[Printers],INT((ROW()-2)/COUNTA([1]!T_Resins[Resins])+1)))</f>
        <v>Uniformation GK Two</v>
      </c>
      <c r="B4054" t="str">
        <f>_xlfn.XLOOKUP(A4054,[1]!T_Printers[Printers],[1]!T_Printers[Icon link],,0)</f>
        <v>UniformationGKTwo</v>
      </c>
      <c r="C4054" t="str">
        <f t="array" ref="C4054">IF(ROW()-1&gt;COUNTA([1]!T_Printers[Printers])*COUNTA([1]!T_Resins[Resins]),"",INDEX([1]!T_Resins[Resins],MOD(ROW()-2,COUNTA([1]!T_Resins[Resins]))+1))</f>
        <v>Dental Cast Cherry Pro</v>
      </c>
      <c r="D4054">
        <f>IF(SUM(E4054:J4054)&lt;&gt;0,IF(ROW()-1&gt;COUNTA([1]!T_Printers[Printers])*COUNTA([1]!T_Resins[Resins]),"",2),"")</f>
        <v>2</v>
      </c>
      <c r="E4054" cm="1">
        <f t="array" ref="E4054">IFERROR(IF(ROW()-1&gt;COUNTA([1]!T_Printers[Printers])*COUNTA([1]!T_Resins[Resins]),"",_xlfn.IFS(ROUND(VLOOKUP(C4054,[1]!T_Resins[#Data],2,FALSE)/VLOOKUP(A4054,[1]!T_Printers[#Data],5,FALSE),1)&lt;=_xlfn.XLOOKUP(B4054,[1]Printers!L:L,[1]Printers!O:O,1,0,),ROUND(VLOOKUP(C4054,[1]!T_Resins[#Data],2,FALSE)/VLOOKUP(A4054,[1]!T_Printers[#Data],5,FALSE),1),ROUND(VLOOKUP(C4054,[1]!T_Resins[#Data],2,FALSE)/VLOOKUP(A4054,[1]!T_Printers[#Data],5,FALSE),1)&gt;_xlfn.XLOOKUP(B4054,[1]Printers!L:L,[1]Printers!O:O,1,0,),10)),"Используйте слой 100 мкм")</f>
        <v>8.1999999999999993</v>
      </c>
      <c r="F4054">
        <f>IFERROR(IF(ROUND(_xlfn.XLOOKUP([1]Parameters!B4054,[1]Printers!L:L,[1]Printers!Q:Q,,0)*E4054/10,0)*10&lt;_xlfn.XLOOKUP([1]Parameters!B4054,[1]Printers!L:L,[1]Printers!P:P,,0),ROUND(_xlfn.XLOOKUP([1]Parameters!B4054,[1]Printers!L:L,[1]Printers!Q:Q,,0)*E4054/10,0)*10,_xlfn.XLOOKUP([1]Parameters!B4054,[1]Printers!L:L,[1]Printers!P:P,,0)),"")</f>
        <v>70</v>
      </c>
      <c r="G4054" t="str" cm="1">
        <f t="array" ref="G4054">IFERROR(IF(ROW()-1&gt;COUNTA([1]!T_Printers[Printers])*COUNTA([1]!T_Resins[Resins]),"",_xlfn.IFS(ROUND(VLOOKUP(C4054,[1]!T_Resins[#Data],3,FALSE)/VLOOKUP(A4054,[1]!T_Printers[#Data],5,FALSE),1)&lt;=_xlfn.XLOOKUP(B4054,[1]Printers!L:L,[1]Printers!O:O,1,0,),ROUND(VLOOKUP(C4054,[1]!T_Resins[#Data],3,FALSE)/VLOOKUP(A4054,[1]!T_Printers[#Data],5,FALSE),1),ROUND(VLOOKUP(C4054,[1]!T_Resins[#Data],3,FALSE)/VLOOKUP(A4054,[1]!T_Printers[#Data],5,FALSE),1)&gt;_xlfn.XLOOKUP(B4054,[1]Printers!L:L,[1]Printers!O:O,1,0,),10)),"")</f>
        <v/>
      </c>
      <c r="H4054" t="str">
        <f>IFERROR(IF(ROUND(_xlfn.XLOOKUP([1]Parameters!B4054,[1]Printers!L:L,[1]Printers!Q:Q,,0)*G4054/10,0)*10&lt;_xlfn.XLOOKUP([1]Parameters!B4054,[1]Printers!L:L,[1]Printers!P:P,,0),ROUND(_xlfn.XLOOKUP([1]Parameters!B4054,[1]Printers!L:L,[1]Printers!Q:Q,,0)*G4054/10,0)*10,_xlfn.XLOOKUP([1]Parameters!B4054,[1]Printers!L:L,[1]Printers!P:P,,0)),"")</f>
        <v/>
      </c>
      <c r="I4054" s="3" t="str" cm="1">
        <f t="array" ref="I4054">IFERROR(IF(ROW()-1&gt;COUNTA([1]!T_Printers[Printers])*COUNTA([1]!T_Resins[Resins]),"",_xlfn.IFS(ROUND(VLOOKUP(C4054,[1]!T_Resins[#Data],4,FALSE)/VLOOKUP(A4054,[1]!T_Printers[#Data],5,FALSE),1)&lt;=_xlfn.XLOOKUP(B4054,[1]Printers!L:L,[1]Printers!O:O,1,0,),ROUND(VLOOKUP(C4054,[1]!T_Resins[#Data],4,FALSE)/VLOOKUP(A4054,[1]!T_Printers[#Data],5,FALSE),1),ROUND(VLOOKUP(C4054,[1]!T_Resins[#Data],4,FALSE)/VLOOKUP(A4054,[1]!T_Printers[#Data],5,FALSE),1)&gt;_xlfn.XLOOKUP(B4054,[1]Printers!L:L,[1]Printers!O:O,1,0,),"")),"")</f>
        <v/>
      </c>
      <c r="J4054" t="str">
        <f>IFERROR(IF(ROUND(_xlfn.XLOOKUP([1]Parameters!B4054,[1]Printers!L:L,[1]Printers!Q:Q,,0)*I4054/10,0)*10&lt;_xlfn.XLOOKUP([1]Parameters!B4054,[1]Printers!L:L,[1]Printers!P:P,,0),ROUND(_xlfn.XLOOKUP([1]Parameters!B4054,[1]Printers!L:L,[1]Printers!Q:Q,,0)*I4054/10,0)*10,_xlfn.XLOOKUP([1]Parameters!B4054,[1]Printers!L:L,[1]Printers!P:P,,0)),"")</f>
        <v/>
      </c>
      <c r="K4054">
        <f>IF(SUM(E4054:J4054)&lt;&gt;0,VLOOKUP(A4054,[1]!T_Printers[#Data],10,FALSE)+VLOOKUP(C4054,[1]!T_Resins[#Data],10,FALSE),"")</f>
        <v>4</v>
      </c>
      <c r="L4054">
        <f>IF(SUM(E4054:J4054)&lt;&gt;0,VLOOKUP(A4054,[1]!T_Printers[#Data],11,FALSE),"")</f>
        <v>8</v>
      </c>
      <c r="M4054">
        <f>IF(SUM(E4054:J4054)&lt;&gt;0,VLOOKUP(C4054,[1]!T_Resins[#Data],8,FALSE),"")</f>
        <v>60</v>
      </c>
      <c r="N4054">
        <f>IF(_xlfn.XLOOKUP(B4054,[1]Printers!$L:$L,[1]Printers!$R:$R,0,0)&gt;0,[1]Parameters!M4054,IF(SUM(E4054:J4054)&lt;&gt;0,VLOOKUP(C4054,[1]!T_Resins[#Data],9,FALSE),""))</f>
        <v>60</v>
      </c>
      <c r="O4054" t="str">
        <f t="shared" si="63"/>
        <v>UniformationGKTwo</v>
      </c>
    </row>
    <row r="4055" spans="1:15" x14ac:dyDescent="0.25">
      <c r="A4055" t="str">
        <f t="array" ref="A4055">IF(ROW()-1&gt;COUNTA([1]!T_Printers[Printers])*COUNTA([1]!T_Resins[Resins]),"",INDEX([1]!T_Printers[Printers],INT((ROW()-2)/COUNTA([1]!T_Resins[Resins])+1)))</f>
        <v>Uniformation GK Two</v>
      </c>
      <c r="B4055" t="str">
        <f>_xlfn.XLOOKUP(A4055,[1]!T_Printers[Printers],[1]!T_Printers[Icon link],,0)</f>
        <v>UniformationGKTwo</v>
      </c>
      <c r="C4055" t="str">
        <f t="array" ref="C4055">IF(ROW()-1&gt;COUNTA([1]!T_Printers[Printers])*COUNTA([1]!T_Resins[Resins]),"",INDEX([1]!T_Resins[Resins],MOD(ROW()-2,COUNTA([1]!T_Resins[Resins]))+1))</f>
        <v>Dental Cast Cherry</v>
      </c>
      <c r="D4055">
        <f>IF(SUM(E4055:J4055)&lt;&gt;0,IF(ROW()-1&gt;COUNTA([1]!T_Printers[Printers])*COUNTA([1]!T_Resins[Resins]),"",2),"")</f>
        <v>2</v>
      </c>
      <c r="E4055" cm="1">
        <f t="array" ref="E4055">IFERROR(IF(ROW()-1&gt;COUNTA([1]!T_Printers[Printers])*COUNTA([1]!T_Resins[Resins]),"",_xlfn.IFS(ROUND(VLOOKUP(C4055,[1]!T_Resins[#Data],2,FALSE)/VLOOKUP(A4055,[1]!T_Printers[#Data],5,FALSE),1)&lt;=_xlfn.XLOOKUP(B4055,[1]Printers!L:L,[1]Printers!O:O,1,0,),ROUND(VLOOKUP(C4055,[1]!T_Resins[#Data],2,FALSE)/VLOOKUP(A4055,[1]!T_Printers[#Data],5,FALSE),1),ROUND(VLOOKUP(C4055,[1]!T_Resins[#Data],2,FALSE)/VLOOKUP(A4055,[1]!T_Printers[#Data],5,FALSE),1)&gt;_xlfn.XLOOKUP(B4055,[1]Printers!L:L,[1]Printers!O:O,1,0,),10)),"Используйте слой 100 мкм")</f>
        <v>7.1</v>
      </c>
      <c r="F4055">
        <f>IFERROR(IF(ROUND(_xlfn.XLOOKUP([1]Parameters!B4055,[1]Printers!L:L,[1]Printers!Q:Q,,0)*E4055/10,0)*10&lt;_xlfn.XLOOKUP([1]Parameters!B4055,[1]Printers!L:L,[1]Printers!P:P,,0),ROUND(_xlfn.XLOOKUP([1]Parameters!B4055,[1]Printers!L:L,[1]Printers!Q:Q,,0)*E4055/10,0)*10,_xlfn.XLOOKUP([1]Parameters!B4055,[1]Printers!L:L,[1]Printers!P:P,,0)),"")</f>
        <v>60</v>
      </c>
      <c r="G4055" cm="1">
        <f t="array" ref="G4055">IFERROR(IF(ROW()-1&gt;COUNTA([1]!T_Printers[Printers])*COUNTA([1]!T_Resins[Resins]),"",_xlfn.IFS(ROUND(VLOOKUP(C4055,[1]!T_Resins[#Data],3,FALSE)/VLOOKUP(A4055,[1]!T_Printers[#Data],5,FALSE),1)&lt;=_xlfn.XLOOKUP(B4055,[1]Printers!L:L,[1]Printers!O:O,1,0,),ROUND(VLOOKUP(C4055,[1]!T_Resins[#Data],3,FALSE)/VLOOKUP(A4055,[1]!T_Printers[#Data],5,FALSE),1),ROUND(VLOOKUP(C4055,[1]!T_Resins[#Data],3,FALSE)/VLOOKUP(A4055,[1]!T_Printers[#Data],5,FALSE),1)&gt;_xlfn.XLOOKUP(B4055,[1]Printers!L:L,[1]Printers!O:O,1,0,),10)),"")</f>
        <v>9.3000000000000007</v>
      </c>
      <c r="H4055">
        <f>IFERROR(IF(ROUND(_xlfn.XLOOKUP([1]Parameters!B4055,[1]Printers!L:L,[1]Printers!Q:Q,,0)*G4055/10,0)*10&lt;_xlfn.XLOOKUP([1]Parameters!B4055,[1]Printers!L:L,[1]Printers!P:P,,0),ROUND(_xlfn.XLOOKUP([1]Parameters!B4055,[1]Printers!L:L,[1]Printers!Q:Q,,0)*G4055/10,0)*10,_xlfn.XLOOKUP([1]Parameters!B4055,[1]Printers!L:L,[1]Printers!P:P,,0)),"")</f>
        <v>80</v>
      </c>
      <c r="I4055" s="3" t="str" cm="1">
        <f t="array" ref="I4055">IFERROR(IF(ROW()-1&gt;COUNTA([1]!T_Printers[Printers])*COUNTA([1]!T_Resins[Resins]),"",_xlfn.IFS(ROUND(VLOOKUP(C4055,[1]!T_Resins[#Data],4,FALSE)/VLOOKUP(A4055,[1]!T_Printers[#Data],5,FALSE),1)&lt;=_xlfn.XLOOKUP(B4055,[1]Printers!L:L,[1]Printers!O:O,1,0,),ROUND(VLOOKUP(C4055,[1]!T_Resins[#Data],4,FALSE)/VLOOKUP(A4055,[1]!T_Printers[#Data],5,FALSE),1),ROUND(VLOOKUP(C4055,[1]!T_Resins[#Data],4,FALSE)/VLOOKUP(A4055,[1]!T_Printers[#Data],5,FALSE),1)&gt;_xlfn.XLOOKUP(B4055,[1]Printers!L:L,[1]Printers!O:O,1,0,),"")),"")</f>
        <v/>
      </c>
      <c r="J4055" t="str">
        <f>IFERROR(IF(ROUND(_xlfn.XLOOKUP([1]Parameters!B4055,[1]Printers!L:L,[1]Printers!Q:Q,,0)*I4055/10,0)*10&lt;_xlfn.XLOOKUP([1]Parameters!B4055,[1]Printers!L:L,[1]Printers!P:P,,0),ROUND(_xlfn.XLOOKUP([1]Parameters!B4055,[1]Printers!L:L,[1]Printers!Q:Q,,0)*I4055/10,0)*10,_xlfn.XLOOKUP([1]Parameters!B4055,[1]Printers!L:L,[1]Printers!P:P,,0)),"")</f>
        <v/>
      </c>
      <c r="K4055">
        <f>IF(SUM(E4055:J4055)&lt;&gt;0,VLOOKUP(A4055,[1]!T_Printers[#Data],10,FALSE)+VLOOKUP(C4055,[1]!T_Resins[#Data],10,FALSE),"")</f>
        <v>4</v>
      </c>
      <c r="L4055">
        <f>IF(SUM(E4055:J4055)&lt;&gt;0,VLOOKUP(A4055,[1]!T_Printers[#Data],11,FALSE),"")</f>
        <v>8</v>
      </c>
      <c r="M4055">
        <f>IF(SUM(E4055:J4055)&lt;&gt;0,VLOOKUP(C4055,[1]!T_Resins[#Data],8,FALSE),"")</f>
        <v>60</v>
      </c>
      <c r="N4055">
        <f>IF(_xlfn.XLOOKUP(B4055,[1]Printers!$L:$L,[1]Printers!$R:$R,0,0)&gt;0,[1]Parameters!M4055,IF(SUM(E4055:J4055)&lt;&gt;0,VLOOKUP(C4055,[1]!T_Resins[#Data],9,FALSE),""))</f>
        <v>60</v>
      </c>
      <c r="O4055" t="str">
        <f t="shared" si="63"/>
        <v>UniformationGKTwo</v>
      </c>
    </row>
    <row r="4056" spans="1:15" x14ac:dyDescent="0.25">
      <c r="A4056" t="str">
        <f t="array" ref="A4056">IF(ROW()-1&gt;COUNTA([1]!T_Printers[Printers])*COUNTA([1]!T_Resins[Resins]),"",INDEX([1]!T_Printers[Printers],INT((ROW()-2)/COUNTA([1]!T_Resins[Resins])+1)))</f>
        <v>Uniformation GK Two</v>
      </c>
      <c r="B4056" t="str">
        <f>_xlfn.XLOOKUP(A4056,[1]!T_Printers[Printers],[1]!T_Printers[Icon link],,0)</f>
        <v>UniformationGKTwo</v>
      </c>
      <c r="C4056" t="str">
        <f t="array" ref="C4056">IF(ROW()-1&gt;COUNTA([1]!T_Printers[Printers])*COUNTA([1]!T_Resins[Resins]),"",INDEX([1]!T_Resins[Resins],MOD(ROW()-2,COUNTA([1]!T_Resins[Resins]))+1))</f>
        <v>Dental Clear</v>
      </c>
      <c r="D4056">
        <f>IF(SUM(E4056:J4056)&lt;&gt;0,IF(ROW()-1&gt;COUNTA([1]!T_Printers[Printers])*COUNTA([1]!T_Resins[Resins]),"",2),"")</f>
        <v>2</v>
      </c>
      <c r="E4056" cm="1">
        <f t="array" ref="E4056">IFERROR(IF(ROW()-1&gt;COUNTA([1]!T_Printers[Printers])*COUNTA([1]!T_Resins[Resins]),"",_xlfn.IFS(ROUND(VLOOKUP(C4056,[1]!T_Resins[#Data],2,FALSE)/VLOOKUP(A4056,[1]!T_Printers[#Data],5,FALSE),1)&lt;=_xlfn.XLOOKUP(B4056,[1]Printers!L:L,[1]Printers!O:O,1,0,),ROUND(VLOOKUP(C4056,[1]!T_Resins[#Data],2,FALSE)/VLOOKUP(A4056,[1]!T_Printers[#Data],5,FALSE),1),ROUND(VLOOKUP(C4056,[1]!T_Resins[#Data],2,FALSE)/VLOOKUP(A4056,[1]!T_Printers[#Data],5,FALSE),1)&gt;_xlfn.XLOOKUP(B4056,[1]Printers!L:L,[1]Printers!O:O,1,0,),10)),"Используйте слой 100 мкм")</f>
        <v>4</v>
      </c>
      <c r="F4056">
        <f>IFERROR(IF(ROUND(_xlfn.XLOOKUP([1]Parameters!B4056,[1]Printers!L:L,[1]Printers!Q:Q,,0)*E4056/10,0)*10&lt;_xlfn.XLOOKUP([1]Parameters!B4056,[1]Printers!L:L,[1]Printers!P:P,,0),ROUND(_xlfn.XLOOKUP([1]Parameters!B4056,[1]Printers!L:L,[1]Printers!Q:Q,,0)*E4056/10,0)*10,_xlfn.XLOOKUP([1]Parameters!B4056,[1]Printers!L:L,[1]Printers!P:P,,0)),"")</f>
        <v>40</v>
      </c>
      <c r="G4056" cm="1">
        <f t="array" ref="G4056">IFERROR(IF(ROW()-1&gt;COUNTA([1]!T_Printers[Printers])*COUNTA([1]!T_Resins[Resins]),"",_xlfn.IFS(ROUND(VLOOKUP(C4056,[1]!T_Resins[#Data],3,FALSE)/VLOOKUP(A4056,[1]!T_Printers[#Data],5,FALSE),1)&lt;=_xlfn.XLOOKUP(B4056,[1]Printers!L:L,[1]Printers!O:O,1,0,),ROUND(VLOOKUP(C4056,[1]!T_Resins[#Data],3,FALSE)/VLOOKUP(A4056,[1]!T_Printers[#Data],5,FALSE),1),ROUND(VLOOKUP(C4056,[1]!T_Resins[#Data],3,FALSE)/VLOOKUP(A4056,[1]!T_Printers[#Data],5,FALSE),1)&gt;_xlfn.XLOOKUP(B4056,[1]Printers!L:L,[1]Printers!O:O,1,0,),10)),"")</f>
        <v>5.2</v>
      </c>
      <c r="H4056">
        <f>IFERROR(IF(ROUND(_xlfn.XLOOKUP([1]Parameters!B4056,[1]Printers!L:L,[1]Printers!Q:Q,,0)*G4056/10,0)*10&lt;_xlfn.XLOOKUP([1]Parameters!B4056,[1]Printers!L:L,[1]Printers!P:P,,0),ROUND(_xlfn.XLOOKUP([1]Parameters!B4056,[1]Printers!L:L,[1]Printers!Q:Q,,0)*G4056/10,0)*10,_xlfn.XLOOKUP([1]Parameters!B4056,[1]Printers!L:L,[1]Printers!P:P,,0)),"")</f>
        <v>50</v>
      </c>
      <c r="I4056" s="3" t="str" cm="1">
        <f t="array" ref="I4056">IFERROR(IF(ROW()-1&gt;COUNTA([1]!T_Printers[Printers])*COUNTA([1]!T_Resins[Resins]),"",_xlfn.IFS(ROUND(VLOOKUP(C4056,[1]!T_Resins[#Data],4,FALSE)/VLOOKUP(A4056,[1]!T_Printers[#Data],5,FALSE),1)&lt;=_xlfn.XLOOKUP(B4056,[1]Printers!L:L,[1]Printers!O:O,1,0,),ROUND(VLOOKUP(C4056,[1]!T_Resins[#Data],4,FALSE)/VLOOKUP(A4056,[1]!T_Printers[#Data],5,FALSE),1),ROUND(VLOOKUP(C4056,[1]!T_Resins[#Data],4,FALSE)/VLOOKUP(A4056,[1]!T_Printers[#Data],5,FALSE),1)&gt;_xlfn.XLOOKUP(B4056,[1]Printers!L:L,[1]Printers!O:O,1,0,),"")),"")</f>
        <v/>
      </c>
      <c r="J4056" t="str">
        <f>IFERROR(IF(ROUND(_xlfn.XLOOKUP([1]Parameters!B4056,[1]Printers!L:L,[1]Printers!Q:Q,,0)*I4056/10,0)*10&lt;_xlfn.XLOOKUP([1]Parameters!B4056,[1]Printers!L:L,[1]Printers!P:P,,0),ROUND(_xlfn.XLOOKUP([1]Parameters!B4056,[1]Printers!L:L,[1]Printers!Q:Q,,0)*I4056/10,0)*10,_xlfn.XLOOKUP([1]Parameters!B4056,[1]Printers!L:L,[1]Printers!P:P,,0)),"")</f>
        <v/>
      </c>
      <c r="K4056">
        <f>IF(SUM(E4056:J4056)&lt;&gt;0,VLOOKUP(A4056,[1]!T_Printers[#Data],10,FALSE)+VLOOKUP(C4056,[1]!T_Resins[#Data],10,FALSE),"")</f>
        <v>4</v>
      </c>
      <c r="L4056">
        <f>IF(SUM(E4056:J4056)&lt;&gt;0,VLOOKUP(A4056,[1]!T_Printers[#Data],11,FALSE),"")</f>
        <v>8</v>
      </c>
      <c r="M4056">
        <f>IF(SUM(E4056:J4056)&lt;&gt;0,VLOOKUP(C4056,[1]!T_Resins[#Data],8,FALSE),"")</f>
        <v>120</v>
      </c>
      <c r="N4056">
        <f>IF(_xlfn.XLOOKUP(B4056,[1]Printers!$L:$L,[1]Printers!$R:$R,0,0)&gt;0,[1]Parameters!M4056,IF(SUM(E4056:J4056)&lt;&gt;0,VLOOKUP(C4056,[1]!T_Resins[#Data],9,FALSE),""))</f>
        <v>180</v>
      </c>
      <c r="O4056" t="str">
        <f t="shared" si="63"/>
        <v>UniformationGKTwo</v>
      </c>
    </row>
    <row r="4057" spans="1:15" x14ac:dyDescent="0.25">
      <c r="A4057" t="str">
        <f t="array" ref="A4057">IF(ROW()-1&gt;COUNTA([1]!T_Printers[Printers])*COUNTA([1]!T_Resins[Resins]),"",INDEX([1]!T_Printers[Printers],INT((ROW()-2)/COUNTA([1]!T_Resins[Resins])+1)))</f>
        <v>Uniformation GK Two</v>
      </c>
      <c r="B4057" t="str">
        <f>_xlfn.XLOOKUP(A4057,[1]!T_Printers[Printers],[1]!T_Printers[Icon link],,0)</f>
        <v>UniformationGKTwo</v>
      </c>
      <c r="C4057" t="str">
        <f t="array" ref="C4057">IF(ROW()-1&gt;COUNTA([1]!T_Printers[Printers])*COUNTA([1]!T_Resins[Resins]),"",INDEX([1]!T_Resins[Resins],MOD(ROW()-2,COUNTA([1]!T_Resins[Resins]))+1))</f>
        <v>Dental Clear Pro</v>
      </c>
      <c r="D4057">
        <f>IF(SUM(E4057:J4057)&lt;&gt;0,IF(ROW()-1&gt;COUNTA([1]!T_Printers[Printers])*COUNTA([1]!T_Resins[Resins]),"",2),"")</f>
        <v>2</v>
      </c>
      <c r="E4057" t="str" cm="1">
        <f t="array" ref="E4057">IFERROR(IF(ROW()-1&gt;COUNTA([1]!T_Printers[Printers])*COUNTA([1]!T_Resins[Resins]),"",_xlfn.IFS(ROUND(VLOOKUP(C4057,[1]!T_Resins[#Data],2,FALSE)/VLOOKUP(A4057,[1]!T_Printers[#Data],5,FALSE),1)&lt;=_xlfn.XLOOKUP(B4057,[1]Printers!L:L,[1]Printers!O:O,1,0,),ROUND(VLOOKUP(C4057,[1]!T_Resins[#Data],2,FALSE)/VLOOKUP(A4057,[1]!T_Printers[#Data],5,FALSE),1),ROUND(VLOOKUP(C4057,[1]!T_Resins[#Data],2,FALSE)/VLOOKUP(A4057,[1]!T_Printers[#Data],5,FALSE),1)&gt;_xlfn.XLOOKUP(B4057,[1]Printers!L:L,[1]Printers!O:O,1,0,),10)),"Используйте слой 100 мкм")</f>
        <v>Используйте слой 100 мкм</v>
      </c>
      <c r="F4057" t="str">
        <f>IFERROR(IF(ROUND(_xlfn.XLOOKUP([1]Parameters!B4057,[1]Printers!L:L,[1]Printers!Q:Q,,0)*E4057/10,0)*10&lt;_xlfn.XLOOKUP([1]Parameters!B4057,[1]Printers!L:L,[1]Printers!P:P,,0),ROUND(_xlfn.XLOOKUP([1]Parameters!B4057,[1]Printers!L:L,[1]Printers!Q:Q,,0)*E4057/10,0)*10,_xlfn.XLOOKUP([1]Parameters!B4057,[1]Printers!L:L,[1]Printers!P:P,,0)),"")</f>
        <v/>
      </c>
      <c r="G4057" cm="1">
        <f t="array" ref="G4057">IFERROR(IF(ROW()-1&gt;COUNTA([1]!T_Printers[Printers])*COUNTA([1]!T_Resins[Resins]),"",_xlfn.IFS(ROUND(VLOOKUP(C4057,[1]!T_Resins[#Data],3,FALSE)/VLOOKUP(A4057,[1]!T_Printers[#Data],5,FALSE),1)&lt;=_xlfn.XLOOKUP(B4057,[1]Printers!L:L,[1]Printers!O:O,1,0,),ROUND(VLOOKUP(C4057,[1]!T_Resins[#Data],3,FALSE)/VLOOKUP(A4057,[1]!T_Printers[#Data],5,FALSE),1),ROUND(VLOOKUP(C4057,[1]!T_Resins[#Data],3,FALSE)/VLOOKUP(A4057,[1]!T_Printers[#Data],5,FALSE),1)&gt;_xlfn.XLOOKUP(B4057,[1]Printers!L:L,[1]Printers!O:O,1,0,),10)),"")</f>
        <v>8.5</v>
      </c>
      <c r="H4057">
        <f>IFERROR(IF(ROUND(_xlfn.XLOOKUP([1]Parameters!B4057,[1]Printers!L:L,[1]Printers!Q:Q,,0)*G4057/10,0)*10&lt;_xlfn.XLOOKUP([1]Parameters!B4057,[1]Printers!L:L,[1]Printers!P:P,,0),ROUND(_xlfn.XLOOKUP([1]Parameters!B4057,[1]Printers!L:L,[1]Printers!Q:Q,,0)*G4057/10,0)*10,_xlfn.XLOOKUP([1]Parameters!B4057,[1]Printers!L:L,[1]Printers!P:P,,0)),"")</f>
        <v>80</v>
      </c>
      <c r="I4057" s="3" cm="1">
        <f t="array" ref="I4057">IFERROR(IF(ROW()-1&gt;COUNTA([1]!T_Printers[Printers])*COUNTA([1]!T_Resins[Resins]),"",_xlfn.IFS(ROUND(VLOOKUP(C4057,[1]!T_Resins[#Data],4,FALSE)/VLOOKUP(A4057,[1]!T_Printers[#Data],5,FALSE),1)&lt;=_xlfn.XLOOKUP(B4057,[1]Printers!L:L,[1]Printers!O:O,1,0,),ROUND(VLOOKUP(C4057,[1]!T_Resins[#Data],4,FALSE)/VLOOKUP(A4057,[1]!T_Printers[#Data],5,FALSE),1),ROUND(VLOOKUP(C4057,[1]!T_Resins[#Data],4,FALSE)/VLOOKUP(A4057,[1]!T_Printers[#Data],5,FALSE),1)&gt;_xlfn.XLOOKUP(B4057,[1]Printers!L:L,[1]Printers!O:O,1,0,),"")),"")</f>
        <v>11</v>
      </c>
      <c r="J4057">
        <f>IFERROR(IF(ROUND(_xlfn.XLOOKUP([1]Parameters!B4057,[1]Printers!L:L,[1]Printers!Q:Q,,0)*I4057/10,0)*10&lt;_xlfn.XLOOKUP([1]Parameters!B4057,[1]Printers!L:L,[1]Printers!P:P,,0),ROUND(_xlfn.XLOOKUP([1]Parameters!B4057,[1]Printers!L:L,[1]Printers!Q:Q,,0)*I4057/10,0)*10,_xlfn.XLOOKUP([1]Parameters!B4057,[1]Printers!L:L,[1]Printers!P:P,,0)),"")</f>
        <v>100</v>
      </c>
      <c r="K4057">
        <f>IF(SUM(E4057:J4057)&lt;&gt;0,VLOOKUP(A4057,[1]!T_Printers[#Data],10,FALSE)+VLOOKUP(C4057,[1]!T_Resins[#Data],10,FALSE),"")</f>
        <v>4</v>
      </c>
      <c r="L4057">
        <f>IF(SUM(E4057:J4057)&lt;&gt;0,VLOOKUP(A4057,[1]!T_Printers[#Data],11,FALSE),"")</f>
        <v>8</v>
      </c>
      <c r="M4057">
        <f>IF(SUM(E4057:J4057)&lt;&gt;0,VLOOKUP(C4057,[1]!T_Resins[#Data],8,FALSE),"")</f>
        <v>120</v>
      </c>
      <c r="N4057">
        <f>IF(_xlfn.XLOOKUP(B4057,[1]Printers!$L:$L,[1]Printers!$R:$R,0,0)&gt;0,[1]Parameters!M4057,IF(SUM(E4057:J4057)&lt;&gt;0,VLOOKUP(C4057,[1]!T_Resins[#Data],9,FALSE),""))</f>
        <v>180</v>
      </c>
      <c r="O4057" t="str">
        <f t="shared" si="63"/>
        <v>UniformationGKTwo</v>
      </c>
    </row>
    <row r="4058" spans="1:15" x14ac:dyDescent="0.25">
      <c r="A4058" t="str">
        <f t="array" ref="A4058">IF(ROW()-1&gt;COUNTA([1]!T_Printers[Printers])*COUNTA([1]!T_Resins[Resins]),"",INDEX([1]!T_Printers[Printers],INT((ROW()-2)/COUNTA([1]!T_Resins[Resins])+1)))</f>
        <v>Uniformation GK Two</v>
      </c>
      <c r="B4058" t="str">
        <f>_xlfn.XLOOKUP(A4058,[1]!T_Printers[Printers],[1]!T_Printers[Icon link],,0)</f>
        <v>UniformationGKTwo</v>
      </c>
      <c r="C4058" t="str">
        <f t="array" ref="C4058">IF(ROW()-1&gt;COUNTA([1]!T_Printers[Printers])*COUNTA([1]!T_Resins[Resins]),"",INDEX([1]!T_Resins[Resins],MOD(ROW()-2,COUNTA([1]!T_Resins[Resins]))+1))</f>
        <v>Dental Denture Base Soft</v>
      </c>
      <c r="D4058">
        <f>IF(SUM(E4058:J4058)&lt;&gt;0,IF(ROW()-1&gt;COUNTA([1]!T_Printers[Printers])*COUNTA([1]!T_Resins[Resins]),"",2),"")</f>
        <v>2</v>
      </c>
      <c r="E4058" cm="1">
        <f t="array" ref="E4058">IFERROR(IF(ROW()-1&gt;COUNTA([1]!T_Printers[Printers])*COUNTA([1]!T_Resins[Resins]),"",_xlfn.IFS(ROUND(VLOOKUP(C4058,[1]!T_Resins[#Data],2,FALSE)/VLOOKUP(A4058,[1]!T_Printers[#Data],5,FALSE),1)&lt;=_xlfn.XLOOKUP(B4058,[1]Printers!L:L,[1]Printers!O:O,1,0,),ROUND(VLOOKUP(C4058,[1]!T_Resins[#Data],2,FALSE)/VLOOKUP(A4058,[1]!T_Printers[#Data],5,FALSE),1),ROUND(VLOOKUP(C4058,[1]!T_Resins[#Data],2,FALSE)/VLOOKUP(A4058,[1]!T_Printers[#Data],5,FALSE),1)&gt;_xlfn.XLOOKUP(B4058,[1]Printers!L:L,[1]Printers!O:O,1,0,),10)),"Используйте слой 100 мкм")</f>
        <v>9.1</v>
      </c>
      <c r="F4058">
        <f>IFERROR(IF(ROUND(_xlfn.XLOOKUP([1]Parameters!B4058,[1]Printers!L:L,[1]Printers!Q:Q,,0)*E4058/10,0)*10&lt;_xlfn.XLOOKUP([1]Parameters!B4058,[1]Printers!L:L,[1]Printers!P:P,,0),ROUND(_xlfn.XLOOKUP([1]Parameters!B4058,[1]Printers!L:L,[1]Printers!Q:Q,,0)*E4058/10,0)*10,_xlfn.XLOOKUP([1]Parameters!B4058,[1]Printers!L:L,[1]Printers!P:P,,0)),"")</f>
        <v>80</v>
      </c>
      <c r="G4058" cm="1">
        <f t="array" ref="G4058">IFERROR(IF(ROW()-1&gt;COUNTA([1]!T_Printers[Printers])*COUNTA([1]!T_Resins[Resins]),"",_xlfn.IFS(ROUND(VLOOKUP(C4058,[1]!T_Resins[#Data],3,FALSE)/VLOOKUP(A4058,[1]!T_Printers[#Data],5,FALSE),1)&lt;=_xlfn.XLOOKUP(B4058,[1]Printers!L:L,[1]Printers!O:O,1,0,),ROUND(VLOOKUP(C4058,[1]!T_Resins[#Data],3,FALSE)/VLOOKUP(A4058,[1]!T_Printers[#Data],5,FALSE),1),ROUND(VLOOKUP(C4058,[1]!T_Resins[#Data],3,FALSE)/VLOOKUP(A4058,[1]!T_Printers[#Data],5,FALSE),1)&gt;_xlfn.XLOOKUP(B4058,[1]Printers!L:L,[1]Printers!O:O,1,0,),10)),"")</f>
        <v>11.8</v>
      </c>
      <c r="H4058">
        <f>IFERROR(IF(ROUND(_xlfn.XLOOKUP([1]Parameters!B4058,[1]Printers!L:L,[1]Printers!Q:Q,,0)*G4058/10,0)*10&lt;_xlfn.XLOOKUP([1]Parameters!B4058,[1]Printers!L:L,[1]Printers!P:P,,0),ROUND(_xlfn.XLOOKUP([1]Parameters!B4058,[1]Printers!L:L,[1]Printers!Q:Q,,0)*G4058/10,0)*10,_xlfn.XLOOKUP([1]Parameters!B4058,[1]Printers!L:L,[1]Printers!P:P,,0)),"")</f>
        <v>100</v>
      </c>
      <c r="I4058" s="3" t="str" cm="1">
        <f t="array" ref="I4058">IFERROR(IF(ROW()-1&gt;COUNTA([1]!T_Printers[Printers])*COUNTA([1]!T_Resins[Resins]),"",_xlfn.IFS(ROUND(VLOOKUP(C4058,[1]!T_Resins[#Data],4,FALSE)/VLOOKUP(A4058,[1]!T_Printers[#Data],5,FALSE),1)&lt;=_xlfn.XLOOKUP(B4058,[1]Printers!L:L,[1]Printers!O:O,1,0,),ROUND(VLOOKUP(C4058,[1]!T_Resins[#Data],4,FALSE)/VLOOKUP(A4058,[1]!T_Printers[#Data],5,FALSE),1),ROUND(VLOOKUP(C4058,[1]!T_Resins[#Data],4,FALSE)/VLOOKUP(A4058,[1]!T_Printers[#Data],5,FALSE),1)&gt;_xlfn.XLOOKUP(B4058,[1]Printers!L:L,[1]Printers!O:O,1,0,),"")),"")</f>
        <v/>
      </c>
      <c r="J4058" t="str">
        <f>IFERROR(IF(ROUND(_xlfn.XLOOKUP([1]Parameters!B4058,[1]Printers!L:L,[1]Printers!Q:Q,,0)*I4058/10,0)*10&lt;_xlfn.XLOOKUP([1]Parameters!B4058,[1]Printers!L:L,[1]Printers!P:P,,0),ROUND(_xlfn.XLOOKUP([1]Parameters!B4058,[1]Printers!L:L,[1]Printers!Q:Q,,0)*I4058/10,0)*10,_xlfn.XLOOKUP([1]Parameters!B4058,[1]Printers!L:L,[1]Printers!P:P,,0)),"")</f>
        <v/>
      </c>
      <c r="K4058">
        <f>IF(SUM(E4058:J4058)&lt;&gt;0,VLOOKUP(A4058,[1]!T_Printers[#Data],10,FALSE)+VLOOKUP(C4058,[1]!T_Resins[#Data],10,FALSE),"")</f>
        <v>5</v>
      </c>
      <c r="L4058">
        <f>IF(SUM(E4058:J4058)&lt;&gt;0,VLOOKUP(A4058,[1]!T_Printers[#Data],11,FALSE),"")</f>
        <v>8</v>
      </c>
      <c r="M4058">
        <f>IF(SUM(E4058:J4058)&lt;&gt;0,VLOOKUP(C4058,[1]!T_Resins[#Data],8,FALSE),"")</f>
        <v>120</v>
      </c>
      <c r="N4058">
        <f>IF(_xlfn.XLOOKUP(B4058,[1]Printers!$L:$L,[1]Printers!$R:$R,0,0)&gt;0,[1]Parameters!M4058,IF(SUM(E4058:J4058)&lt;&gt;0,VLOOKUP(C4058,[1]!T_Resins[#Data],9,FALSE),""))</f>
        <v>180</v>
      </c>
      <c r="O4058" t="str">
        <f t="shared" si="63"/>
        <v>UniformationGKTwo</v>
      </c>
    </row>
    <row r="4059" spans="1:15" x14ac:dyDescent="0.25">
      <c r="A4059" t="str">
        <f t="array" ref="A4059">IF(ROW()-1&gt;COUNTA([1]!T_Printers[Printers])*COUNTA([1]!T_Resins[Resins]),"",INDEX([1]!T_Printers[Printers],INT((ROW()-2)/COUNTA([1]!T_Resins[Resins])+1)))</f>
        <v>Uniformation GK Two</v>
      </c>
      <c r="B4059" t="str">
        <f>_xlfn.XLOOKUP(A4059,[1]!T_Printers[Printers],[1]!T_Printers[Icon link],,0)</f>
        <v>UniformationGKTwo</v>
      </c>
      <c r="C4059" t="str">
        <f t="array" ref="C4059">IF(ROW()-1&gt;COUNTA([1]!T_Printers[Printers])*COUNTA([1]!T_Resins[Resins]),"",INDEX([1]!T_Resins[Resins],MOD(ROW()-2,COUNTA([1]!T_Resins[Resins]))+1))</f>
        <v>Dental Denture Base</v>
      </c>
      <c r="D4059">
        <f>IF(SUM(E4059:J4059)&lt;&gt;0,IF(ROW()-1&gt;COUNTA([1]!T_Printers[Printers])*COUNTA([1]!T_Resins[Resins]),"",2),"")</f>
        <v>2</v>
      </c>
      <c r="E4059" cm="1">
        <f t="array" ref="E4059">IFERROR(IF(ROW()-1&gt;COUNTA([1]!T_Printers[Printers])*COUNTA([1]!T_Resins[Resins]),"",_xlfn.IFS(ROUND(VLOOKUP(C4059,[1]!T_Resins[#Data],2,FALSE)/VLOOKUP(A4059,[1]!T_Printers[#Data],5,FALSE),1)&lt;=_xlfn.XLOOKUP(B4059,[1]Printers!L:L,[1]Printers!O:O,1,0,),ROUND(VLOOKUP(C4059,[1]!T_Resins[#Data],2,FALSE)/VLOOKUP(A4059,[1]!T_Printers[#Data],5,FALSE),1),ROUND(VLOOKUP(C4059,[1]!T_Resins[#Data],2,FALSE)/VLOOKUP(A4059,[1]!T_Printers[#Data],5,FALSE),1)&gt;_xlfn.XLOOKUP(B4059,[1]Printers!L:L,[1]Printers!O:O,1,0,),10)),"Используйте слой 100 мкм")</f>
        <v>7.2</v>
      </c>
      <c r="F4059">
        <f>IFERROR(IF(ROUND(_xlfn.XLOOKUP([1]Parameters!B4059,[1]Printers!L:L,[1]Printers!Q:Q,,0)*E4059/10,0)*10&lt;_xlfn.XLOOKUP([1]Parameters!B4059,[1]Printers!L:L,[1]Printers!P:P,,0),ROUND(_xlfn.XLOOKUP([1]Parameters!B4059,[1]Printers!L:L,[1]Printers!Q:Q,,0)*E4059/10,0)*10,_xlfn.XLOOKUP([1]Parameters!B4059,[1]Printers!L:L,[1]Printers!P:P,,0)),"")</f>
        <v>60</v>
      </c>
      <c r="G4059" cm="1">
        <f t="array" ref="G4059">IFERROR(IF(ROW()-1&gt;COUNTA([1]!T_Printers[Printers])*COUNTA([1]!T_Resins[Resins]),"",_xlfn.IFS(ROUND(VLOOKUP(C4059,[1]!T_Resins[#Data],3,FALSE)/VLOOKUP(A4059,[1]!T_Printers[#Data],5,FALSE),1)&lt;=_xlfn.XLOOKUP(B4059,[1]Printers!L:L,[1]Printers!O:O,1,0,),ROUND(VLOOKUP(C4059,[1]!T_Resins[#Data],3,FALSE)/VLOOKUP(A4059,[1]!T_Printers[#Data],5,FALSE),1),ROUND(VLOOKUP(C4059,[1]!T_Resins[#Data],3,FALSE)/VLOOKUP(A4059,[1]!T_Printers[#Data],5,FALSE),1)&gt;_xlfn.XLOOKUP(B4059,[1]Printers!L:L,[1]Printers!O:O,1,0,),10)),"")</f>
        <v>9.3000000000000007</v>
      </c>
      <c r="H4059">
        <f>IFERROR(IF(ROUND(_xlfn.XLOOKUP([1]Parameters!B4059,[1]Printers!L:L,[1]Printers!Q:Q,,0)*G4059/10,0)*10&lt;_xlfn.XLOOKUP([1]Parameters!B4059,[1]Printers!L:L,[1]Printers!P:P,,0),ROUND(_xlfn.XLOOKUP([1]Parameters!B4059,[1]Printers!L:L,[1]Printers!Q:Q,,0)*G4059/10,0)*10,_xlfn.XLOOKUP([1]Parameters!B4059,[1]Printers!L:L,[1]Printers!P:P,,0)),"")</f>
        <v>80</v>
      </c>
      <c r="I4059" s="3" t="str" cm="1">
        <f t="array" ref="I4059">IFERROR(IF(ROW()-1&gt;COUNTA([1]!T_Printers[Printers])*COUNTA([1]!T_Resins[Resins]),"",_xlfn.IFS(ROUND(VLOOKUP(C4059,[1]!T_Resins[#Data],4,FALSE)/VLOOKUP(A4059,[1]!T_Printers[#Data],5,FALSE),1)&lt;=_xlfn.XLOOKUP(B4059,[1]Printers!L:L,[1]Printers!O:O,1,0,),ROUND(VLOOKUP(C4059,[1]!T_Resins[#Data],4,FALSE)/VLOOKUP(A4059,[1]!T_Printers[#Data],5,FALSE),1),ROUND(VLOOKUP(C4059,[1]!T_Resins[#Data],4,FALSE)/VLOOKUP(A4059,[1]!T_Printers[#Data],5,FALSE),1)&gt;_xlfn.XLOOKUP(B4059,[1]Printers!L:L,[1]Printers!O:O,1,0,),"")),"")</f>
        <v/>
      </c>
      <c r="J4059" t="str">
        <f>IFERROR(IF(ROUND(_xlfn.XLOOKUP([1]Parameters!B4059,[1]Printers!L:L,[1]Printers!Q:Q,,0)*I4059/10,0)*10&lt;_xlfn.XLOOKUP([1]Parameters!B4059,[1]Printers!L:L,[1]Printers!P:P,,0),ROUND(_xlfn.XLOOKUP([1]Parameters!B4059,[1]Printers!L:L,[1]Printers!Q:Q,,0)*I4059/10,0)*10,_xlfn.XLOOKUP([1]Parameters!B4059,[1]Printers!L:L,[1]Printers!P:P,,0)),"")</f>
        <v/>
      </c>
      <c r="K4059">
        <f>IF(SUM(E4059:J4059)&lt;&gt;0,VLOOKUP(A4059,[1]!T_Printers[#Data],10,FALSE)+VLOOKUP(C4059,[1]!T_Resins[#Data],10,FALSE),"")</f>
        <v>5</v>
      </c>
      <c r="L4059">
        <f>IF(SUM(E4059:J4059)&lt;&gt;0,VLOOKUP(A4059,[1]!T_Printers[#Data],11,FALSE),"")</f>
        <v>8</v>
      </c>
      <c r="M4059">
        <f>IF(SUM(E4059:J4059)&lt;&gt;0,VLOOKUP(C4059,[1]!T_Resins[#Data],8,FALSE),"")</f>
        <v>120</v>
      </c>
      <c r="N4059">
        <f>IF(_xlfn.XLOOKUP(B4059,[1]Printers!$L:$L,[1]Printers!$R:$R,0,0)&gt;0,[1]Parameters!M4059,IF(SUM(E4059:J4059)&lt;&gt;0,VLOOKUP(C4059,[1]!T_Resins[#Data],9,FALSE),""))</f>
        <v>180</v>
      </c>
      <c r="O4059" t="str">
        <f t="shared" si="63"/>
        <v>UniformationGKTwo</v>
      </c>
    </row>
    <row r="4060" spans="1:15" x14ac:dyDescent="0.25">
      <c r="A4060" t="str">
        <f t="array" ref="A4060">IF(ROW()-1&gt;COUNTA([1]!T_Printers[Printers])*COUNTA([1]!T_Resins[Resins]),"",INDEX([1]!T_Printers[Printers],INT((ROW()-2)/COUNTA([1]!T_Resins[Resins])+1)))</f>
        <v>Uniformation GK Two</v>
      </c>
      <c r="B4060" t="str">
        <f>_xlfn.XLOOKUP(A4060,[1]!T_Printers[Printers],[1]!T_Printers[Icon link],,0)</f>
        <v>UniformationGKTwo</v>
      </c>
      <c r="C4060" t="str">
        <f t="array" ref="C4060">IF(ROW()-1&gt;COUNTA([1]!T_Printers[Printers])*COUNTA([1]!T_Resins[Resins]),"",INDEX([1]!T_Resins[Resins],MOD(ROW()-2,COUNTA([1]!T_Resins[Resins]))+1))</f>
        <v>Dental IBT</v>
      </c>
      <c r="D4060">
        <f>IF(SUM(E4060:J4060)&lt;&gt;0,IF(ROW()-1&gt;COUNTA([1]!T_Printers[Printers])*COUNTA([1]!T_Resins[Resins]),"",2),"")</f>
        <v>2</v>
      </c>
      <c r="E4060" cm="1">
        <f t="array" ref="E4060">IFERROR(IF(ROW()-1&gt;COUNTA([1]!T_Printers[Printers])*COUNTA([1]!T_Resins[Resins]),"",_xlfn.IFS(ROUND(VLOOKUP(C4060,[1]!T_Resins[#Data],2,FALSE)/VLOOKUP(A4060,[1]!T_Printers[#Data],5,FALSE),1)&lt;=_xlfn.XLOOKUP(B4060,[1]Printers!L:L,[1]Printers!O:O,1,0,),ROUND(VLOOKUP(C4060,[1]!T_Resins[#Data],2,FALSE)/VLOOKUP(A4060,[1]!T_Printers[#Data],5,FALSE),1),ROUND(VLOOKUP(C4060,[1]!T_Resins[#Data],2,FALSE)/VLOOKUP(A4060,[1]!T_Printers[#Data],5,FALSE),1)&gt;_xlfn.XLOOKUP(B4060,[1]Printers!L:L,[1]Printers!O:O,1,0,),10)),"Используйте слой 100 мкм")</f>
        <v>4.5</v>
      </c>
      <c r="F4060">
        <f>IFERROR(IF(ROUND(_xlfn.XLOOKUP([1]Parameters!B4060,[1]Printers!L:L,[1]Printers!Q:Q,,0)*E4060/10,0)*10&lt;_xlfn.XLOOKUP([1]Parameters!B4060,[1]Printers!L:L,[1]Printers!P:P,,0),ROUND(_xlfn.XLOOKUP([1]Parameters!B4060,[1]Printers!L:L,[1]Printers!Q:Q,,0)*E4060/10,0)*10,_xlfn.XLOOKUP([1]Parameters!B4060,[1]Printers!L:L,[1]Printers!P:P,,0)),"")</f>
        <v>40</v>
      </c>
      <c r="G4060" cm="1">
        <f t="array" ref="G4060">IFERROR(IF(ROW()-1&gt;COUNTA([1]!T_Printers[Printers])*COUNTA([1]!T_Resins[Resins]),"",_xlfn.IFS(ROUND(VLOOKUP(C4060,[1]!T_Resins[#Data],3,FALSE)/VLOOKUP(A4060,[1]!T_Printers[#Data],5,FALSE),1)&lt;=_xlfn.XLOOKUP(B4060,[1]Printers!L:L,[1]Printers!O:O,1,0,),ROUND(VLOOKUP(C4060,[1]!T_Resins[#Data],3,FALSE)/VLOOKUP(A4060,[1]!T_Printers[#Data],5,FALSE),1),ROUND(VLOOKUP(C4060,[1]!T_Resins[#Data],3,FALSE)/VLOOKUP(A4060,[1]!T_Printers[#Data],5,FALSE),1)&gt;_xlfn.XLOOKUP(B4060,[1]Printers!L:L,[1]Printers!O:O,1,0,),10)),"")</f>
        <v>5.8</v>
      </c>
      <c r="H4060">
        <f>IFERROR(IF(ROUND(_xlfn.XLOOKUP([1]Parameters!B4060,[1]Printers!L:L,[1]Printers!Q:Q,,0)*G4060/10,0)*10&lt;_xlfn.XLOOKUP([1]Parameters!B4060,[1]Printers!L:L,[1]Printers!P:P,,0),ROUND(_xlfn.XLOOKUP([1]Parameters!B4060,[1]Printers!L:L,[1]Printers!Q:Q,,0)*G4060/10,0)*10,_xlfn.XLOOKUP([1]Parameters!B4060,[1]Printers!L:L,[1]Printers!P:P,,0)),"")</f>
        <v>50</v>
      </c>
      <c r="I4060" s="3" t="str" cm="1">
        <f t="array" ref="I4060">IFERROR(IF(ROW()-1&gt;COUNTA([1]!T_Printers[Printers])*COUNTA([1]!T_Resins[Resins]),"",_xlfn.IFS(ROUND(VLOOKUP(C4060,[1]!T_Resins[#Data],4,FALSE)/VLOOKUP(A4060,[1]!T_Printers[#Data],5,FALSE),1)&lt;=_xlfn.XLOOKUP(B4060,[1]Printers!L:L,[1]Printers!O:O,1,0,),ROUND(VLOOKUP(C4060,[1]!T_Resins[#Data],4,FALSE)/VLOOKUP(A4060,[1]!T_Printers[#Data],5,FALSE),1),ROUND(VLOOKUP(C4060,[1]!T_Resins[#Data],4,FALSE)/VLOOKUP(A4060,[1]!T_Printers[#Data],5,FALSE),1)&gt;_xlfn.XLOOKUP(B4060,[1]Printers!L:L,[1]Printers!O:O,1,0,),"")),"")</f>
        <v/>
      </c>
      <c r="J4060" t="str">
        <f>IFERROR(IF(ROUND(_xlfn.XLOOKUP([1]Parameters!B4060,[1]Printers!L:L,[1]Printers!Q:Q,,0)*I4060/10,0)*10&lt;_xlfn.XLOOKUP([1]Parameters!B4060,[1]Printers!L:L,[1]Printers!P:P,,0),ROUND(_xlfn.XLOOKUP([1]Parameters!B4060,[1]Printers!L:L,[1]Printers!Q:Q,,0)*I4060/10,0)*10,_xlfn.XLOOKUP([1]Parameters!B4060,[1]Printers!L:L,[1]Printers!P:P,,0)),"")</f>
        <v/>
      </c>
      <c r="K4060">
        <f>IF(SUM(E4060:J4060)&lt;&gt;0,VLOOKUP(A4060,[1]!T_Printers[#Data],10,FALSE)+VLOOKUP(C4060,[1]!T_Resins[#Data],10,FALSE),"")</f>
        <v>4</v>
      </c>
      <c r="L4060">
        <f>IF(SUM(E4060:J4060)&lt;&gt;0,VLOOKUP(A4060,[1]!T_Printers[#Data],11,FALSE),"")</f>
        <v>8</v>
      </c>
      <c r="M4060">
        <f>IF(SUM(E4060:J4060)&lt;&gt;0,VLOOKUP(C4060,[1]!T_Resins[#Data],8,FALSE),"")</f>
        <v>60</v>
      </c>
      <c r="N4060">
        <f>IF(_xlfn.XLOOKUP(B4060,[1]Printers!$L:$L,[1]Printers!$R:$R,0,0)&gt;0,[1]Parameters!M4060,IF(SUM(E4060:J4060)&lt;&gt;0,VLOOKUP(C4060,[1]!T_Resins[#Data],9,FALSE),""))</f>
        <v>60</v>
      </c>
      <c r="O4060" t="str">
        <f t="shared" si="63"/>
        <v>UniformationGKTwo</v>
      </c>
    </row>
    <row r="4061" spans="1:15" x14ac:dyDescent="0.25">
      <c r="A4061" t="str">
        <f t="array" ref="A4061">IF(ROW()-1&gt;COUNTA([1]!T_Printers[Printers])*COUNTA([1]!T_Resins[Resins]),"",INDEX([1]!T_Printers[Printers],INT((ROW()-2)/COUNTA([1]!T_Resins[Resins])+1)))</f>
        <v>Uniformation GK Two</v>
      </c>
      <c r="B4061" t="str">
        <f>_xlfn.XLOOKUP(A4061,[1]!T_Printers[Printers],[1]!T_Printers[Icon link],,0)</f>
        <v>UniformationGKTwo</v>
      </c>
      <c r="C4061" t="str">
        <f t="array" ref="C4061">IF(ROW()-1&gt;COUNTA([1]!T_Printers[Printers])*COUNTA([1]!T_Resins[Resins]),"",INDEX([1]!T_Resins[Resins],MOD(ROW()-2,COUNTA([1]!T_Resins[Resins]))+1))</f>
        <v>Dental Model Biege</v>
      </c>
      <c r="D4061">
        <f>IF(SUM(E4061:J4061)&lt;&gt;0,IF(ROW()-1&gt;COUNTA([1]!T_Printers[Printers])*COUNTA([1]!T_Resins[Resins]),"",2),"")</f>
        <v>2</v>
      </c>
      <c r="E4061" cm="1">
        <f t="array" ref="E4061">IFERROR(IF(ROW()-1&gt;COUNTA([1]!T_Printers[Printers])*COUNTA([1]!T_Resins[Resins]),"",_xlfn.IFS(ROUND(VLOOKUP(C4061,[1]!T_Resins[#Data],2,FALSE)/VLOOKUP(A4061,[1]!T_Printers[#Data],5,FALSE),1)&lt;=_xlfn.XLOOKUP(B4061,[1]Printers!L:L,[1]Printers!O:O,1,0,),ROUND(VLOOKUP(C4061,[1]!T_Resins[#Data],2,FALSE)/VLOOKUP(A4061,[1]!T_Printers[#Data],5,FALSE),1),ROUND(VLOOKUP(C4061,[1]!T_Resins[#Data],2,FALSE)/VLOOKUP(A4061,[1]!T_Printers[#Data],5,FALSE),1)&gt;_xlfn.XLOOKUP(B4061,[1]Printers!L:L,[1]Printers!O:O,1,0,),10)),"Используйте слой 100 мкм")</f>
        <v>5.6</v>
      </c>
      <c r="F4061">
        <f>IFERROR(IF(ROUND(_xlfn.XLOOKUP([1]Parameters!B4061,[1]Printers!L:L,[1]Printers!Q:Q,,0)*E4061/10,0)*10&lt;_xlfn.XLOOKUP([1]Parameters!B4061,[1]Printers!L:L,[1]Printers!P:P,,0),ROUND(_xlfn.XLOOKUP([1]Parameters!B4061,[1]Printers!L:L,[1]Printers!Q:Q,,0)*E4061/10,0)*10,_xlfn.XLOOKUP([1]Parameters!B4061,[1]Printers!L:L,[1]Printers!P:P,,0)),"")</f>
        <v>50</v>
      </c>
      <c r="G4061" cm="1">
        <f t="array" ref="G4061">IFERROR(IF(ROW()-1&gt;COUNTA([1]!T_Printers[Printers])*COUNTA([1]!T_Resins[Resins]),"",_xlfn.IFS(ROUND(VLOOKUP(C4061,[1]!T_Resins[#Data],3,FALSE)/VLOOKUP(A4061,[1]!T_Printers[#Data],5,FALSE),1)&lt;=_xlfn.XLOOKUP(B4061,[1]Printers!L:L,[1]Printers!O:O,1,0,),ROUND(VLOOKUP(C4061,[1]!T_Resins[#Data],3,FALSE)/VLOOKUP(A4061,[1]!T_Printers[#Data],5,FALSE),1),ROUND(VLOOKUP(C4061,[1]!T_Resins[#Data],3,FALSE)/VLOOKUP(A4061,[1]!T_Printers[#Data],5,FALSE),1)&gt;_xlfn.XLOOKUP(B4061,[1]Printers!L:L,[1]Printers!O:O,1,0,),10)),"")</f>
        <v>7.3</v>
      </c>
      <c r="H4061">
        <f>IFERROR(IF(ROUND(_xlfn.XLOOKUP([1]Parameters!B4061,[1]Printers!L:L,[1]Printers!Q:Q,,0)*G4061/10,0)*10&lt;_xlfn.XLOOKUP([1]Parameters!B4061,[1]Printers!L:L,[1]Printers!P:P,,0),ROUND(_xlfn.XLOOKUP([1]Parameters!B4061,[1]Printers!L:L,[1]Printers!Q:Q,,0)*G4061/10,0)*10,_xlfn.XLOOKUP([1]Parameters!B4061,[1]Printers!L:L,[1]Printers!P:P,,0)),"")</f>
        <v>70</v>
      </c>
      <c r="I4061" s="3" t="str" cm="1">
        <f t="array" ref="I4061">IFERROR(IF(ROW()-1&gt;COUNTA([1]!T_Printers[Printers])*COUNTA([1]!T_Resins[Resins]),"",_xlfn.IFS(ROUND(VLOOKUP(C4061,[1]!T_Resins[#Data],4,FALSE)/VLOOKUP(A4061,[1]!T_Printers[#Data],5,FALSE),1)&lt;=_xlfn.XLOOKUP(B4061,[1]Printers!L:L,[1]Printers!O:O,1,0,),ROUND(VLOOKUP(C4061,[1]!T_Resins[#Data],4,FALSE)/VLOOKUP(A4061,[1]!T_Printers[#Data],5,FALSE),1),ROUND(VLOOKUP(C4061,[1]!T_Resins[#Data],4,FALSE)/VLOOKUP(A4061,[1]!T_Printers[#Data],5,FALSE),1)&gt;_xlfn.XLOOKUP(B4061,[1]Printers!L:L,[1]Printers!O:O,1,0,),"")),"")</f>
        <v/>
      </c>
      <c r="J4061" t="str">
        <f>IFERROR(IF(ROUND(_xlfn.XLOOKUP([1]Parameters!B4061,[1]Printers!L:L,[1]Printers!Q:Q,,0)*I4061/10,0)*10&lt;_xlfn.XLOOKUP([1]Parameters!B4061,[1]Printers!L:L,[1]Printers!P:P,,0),ROUND(_xlfn.XLOOKUP([1]Parameters!B4061,[1]Printers!L:L,[1]Printers!Q:Q,,0)*I4061/10,0)*10,_xlfn.XLOOKUP([1]Parameters!B4061,[1]Printers!L:L,[1]Printers!P:P,,0)),"")</f>
        <v/>
      </c>
      <c r="K4061">
        <f>IF(SUM(E4061:J4061)&lt;&gt;0,VLOOKUP(A4061,[1]!T_Printers[#Data],10,FALSE)+VLOOKUP(C4061,[1]!T_Resins[#Data],10,FALSE),"")</f>
        <v>5</v>
      </c>
      <c r="L4061">
        <f>IF(SUM(E4061:J4061)&lt;&gt;0,VLOOKUP(A4061,[1]!T_Printers[#Data],11,FALSE),"")</f>
        <v>8</v>
      </c>
      <c r="M4061">
        <f>IF(SUM(E4061:J4061)&lt;&gt;0,VLOOKUP(C4061,[1]!T_Resins[#Data],8,FALSE),"")</f>
        <v>120</v>
      </c>
      <c r="N4061">
        <f>IF(_xlfn.XLOOKUP(B4061,[1]Printers!$L:$L,[1]Printers!$R:$R,0,0)&gt;0,[1]Parameters!M4061,IF(SUM(E4061:J4061)&lt;&gt;0,VLOOKUP(C4061,[1]!T_Resins[#Data],9,FALSE),""))</f>
        <v>180</v>
      </c>
      <c r="O4061" t="str">
        <f t="shared" si="63"/>
        <v>UniformationGKTwo</v>
      </c>
    </row>
    <row r="4062" spans="1:15" x14ac:dyDescent="0.25">
      <c r="A4062" t="str">
        <f t="array" ref="A4062">IF(ROW()-1&gt;COUNTA([1]!T_Printers[Printers])*COUNTA([1]!T_Resins[Resins]),"",INDEX([1]!T_Printers[Printers],INT((ROW()-2)/COUNTA([1]!T_Resins[Resins])+1)))</f>
        <v>Uniformation GK Two</v>
      </c>
      <c r="B4062" t="str">
        <f>_xlfn.XLOOKUP(A4062,[1]!T_Printers[Printers],[1]!T_Printers[Icon link],,0)</f>
        <v>UniformationGKTwo</v>
      </c>
      <c r="C4062" t="str">
        <f t="array" ref="C4062">IF(ROW()-1&gt;COUNTA([1]!T_Printers[Printers])*COUNTA([1]!T_Resins[Resins]),"",INDEX([1]!T_Resins[Resins],MOD(ROW()-2,COUNTA([1]!T_Resins[Resins]))+1))</f>
        <v>Dental Model Bone</v>
      </c>
      <c r="D4062">
        <f>IF(SUM(E4062:J4062)&lt;&gt;0,IF(ROW()-1&gt;COUNTA([1]!T_Printers[Printers])*COUNTA([1]!T_Resins[Resins]),"",2),"")</f>
        <v>2</v>
      </c>
      <c r="E4062" cm="1">
        <f t="array" ref="E4062">IFERROR(IF(ROW()-1&gt;COUNTA([1]!T_Printers[Printers])*COUNTA([1]!T_Resins[Resins]),"",_xlfn.IFS(ROUND(VLOOKUP(C4062,[1]!T_Resins[#Data],2,FALSE)/VLOOKUP(A4062,[1]!T_Printers[#Data],5,FALSE),1)&lt;=_xlfn.XLOOKUP(B4062,[1]Printers!L:L,[1]Printers!O:O,1,0,),ROUND(VLOOKUP(C4062,[1]!T_Resins[#Data],2,FALSE)/VLOOKUP(A4062,[1]!T_Printers[#Data],5,FALSE),1),ROUND(VLOOKUP(C4062,[1]!T_Resins[#Data],2,FALSE)/VLOOKUP(A4062,[1]!T_Printers[#Data],5,FALSE),1)&gt;_xlfn.XLOOKUP(B4062,[1]Printers!L:L,[1]Printers!O:O,1,0,),10)),"Используйте слой 100 мкм")</f>
        <v>3.5</v>
      </c>
      <c r="F4062">
        <f>IFERROR(IF(ROUND(_xlfn.XLOOKUP([1]Parameters!B4062,[1]Printers!L:L,[1]Printers!Q:Q,,0)*E4062/10,0)*10&lt;_xlfn.XLOOKUP([1]Parameters!B4062,[1]Printers!L:L,[1]Printers!P:P,,0),ROUND(_xlfn.XLOOKUP([1]Parameters!B4062,[1]Printers!L:L,[1]Printers!Q:Q,,0)*E4062/10,0)*10,_xlfn.XLOOKUP([1]Parameters!B4062,[1]Printers!L:L,[1]Printers!P:P,,0)),"")</f>
        <v>30</v>
      </c>
      <c r="G4062" cm="1">
        <f t="array" ref="G4062">IFERROR(IF(ROW()-1&gt;COUNTA([1]!T_Printers[Printers])*COUNTA([1]!T_Resins[Resins]),"",_xlfn.IFS(ROUND(VLOOKUP(C4062,[1]!T_Resins[#Data],3,FALSE)/VLOOKUP(A4062,[1]!T_Printers[#Data],5,FALSE),1)&lt;=_xlfn.XLOOKUP(B4062,[1]Printers!L:L,[1]Printers!O:O,1,0,),ROUND(VLOOKUP(C4062,[1]!T_Resins[#Data],3,FALSE)/VLOOKUP(A4062,[1]!T_Printers[#Data],5,FALSE),1),ROUND(VLOOKUP(C4062,[1]!T_Resins[#Data],3,FALSE)/VLOOKUP(A4062,[1]!T_Printers[#Data],5,FALSE),1)&gt;_xlfn.XLOOKUP(B4062,[1]Printers!L:L,[1]Printers!O:O,1,0,),10)),"")</f>
        <v>4.5999999999999996</v>
      </c>
      <c r="H4062">
        <f>IFERROR(IF(ROUND(_xlfn.XLOOKUP([1]Parameters!B4062,[1]Printers!L:L,[1]Printers!Q:Q,,0)*G4062/10,0)*10&lt;_xlfn.XLOOKUP([1]Parameters!B4062,[1]Printers!L:L,[1]Printers!P:P,,0),ROUND(_xlfn.XLOOKUP([1]Parameters!B4062,[1]Printers!L:L,[1]Printers!Q:Q,,0)*G4062/10,0)*10,_xlfn.XLOOKUP([1]Parameters!B4062,[1]Printers!L:L,[1]Printers!P:P,,0)),"")</f>
        <v>40</v>
      </c>
      <c r="I4062" s="3" t="str" cm="1">
        <f t="array" ref="I4062">IFERROR(IF(ROW()-1&gt;COUNTA([1]!T_Printers[Printers])*COUNTA([1]!T_Resins[Resins]),"",_xlfn.IFS(ROUND(VLOOKUP(C4062,[1]!T_Resins[#Data],4,FALSE)/VLOOKUP(A4062,[1]!T_Printers[#Data],5,FALSE),1)&lt;=_xlfn.XLOOKUP(B4062,[1]Printers!L:L,[1]Printers!O:O,1,0,),ROUND(VLOOKUP(C4062,[1]!T_Resins[#Data],4,FALSE)/VLOOKUP(A4062,[1]!T_Printers[#Data],5,FALSE),1),ROUND(VLOOKUP(C4062,[1]!T_Resins[#Data],4,FALSE)/VLOOKUP(A4062,[1]!T_Printers[#Data],5,FALSE),1)&gt;_xlfn.XLOOKUP(B4062,[1]Printers!L:L,[1]Printers!O:O,1,0,),"")),"")</f>
        <v/>
      </c>
      <c r="J4062" t="str">
        <f>IFERROR(IF(ROUND(_xlfn.XLOOKUP([1]Parameters!B4062,[1]Printers!L:L,[1]Printers!Q:Q,,0)*I4062/10,0)*10&lt;_xlfn.XLOOKUP([1]Parameters!B4062,[1]Printers!L:L,[1]Printers!P:P,,0),ROUND(_xlfn.XLOOKUP([1]Parameters!B4062,[1]Printers!L:L,[1]Printers!Q:Q,,0)*I4062/10,0)*10,_xlfn.XLOOKUP([1]Parameters!B4062,[1]Printers!L:L,[1]Printers!P:P,,0)),"")</f>
        <v/>
      </c>
      <c r="K4062">
        <f>IF(SUM(E4062:J4062)&lt;&gt;0,VLOOKUP(A4062,[1]!T_Printers[#Data],10,FALSE)+VLOOKUP(C4062,[1]!T_Resins[#Data],10,FALSE),"")</f>
        <v>5</v>
      </c>
      <c r="L4062">
        <f>IF(SUM(E4062:J4062)&lt;&gt;0,VLOOKUP(A4062,[1]!T_Printers[#Data],11,FALSE),"")</f>
        <v>8</v>
      </c>
      <c r="M4062">
        <f>IF(SUM(E4062:J4062)&lt;&gt;0,VLOOKUP(C4062,[1]!T_Resins[#Data],8,FALSE),"")</f>
        <v>120</v>
      </c>
      <c r="N4062">
        <f>IF(_xlfn.XLOOKUP(B4062,[1]Printers!$L:$L,[1]Printers!$R:$R,0,0)&gt;0,[1]Parameters!M4062,IF(SUM(E4062:J4062)&lt;&gt;0,VLOOKUP(C4062,[1]!T_Resins[#Data],9,FALSE),""))</f>
        <v>180</v>
      </c>
      <c r="O4062" t="str">
        <f t="shared" si="63"/>
        <v>UniformationGKTwo</v>
      </c>
    </row>
    <row r="4063" spans="1:15" x14ac:dyDescent="0.25">
      <c r="A4063" t="str">
        <f t="array" ref="A4063">IF(ROW()-1&gt;COUNTA([1]!T_Printers[Printers])*COUNTA([1]!T_Resins[Resins]),"",INDEX([1]!T_Printers[Printers],INT((ROW()-2)/COUNTA([1]!T_Resins[Resins])+1)))</f>
        <v>Uniformation GK Two</v>
      </c>
      <c r="B4063" t="str">
        <f>_xlfn.XLOOKUP(A4063,[1]!T_Printers[Printers],[1]!T_Printers[Icon link],,0)</f>
        <v>UniformationGKTwo</v>
      </c>
      <c r="C4063" t="str">
        <f t="array" ref="C4063">IF(ROW()-1&gt;COUNTA([1]!T_Printers[Printers])*COUNTA([1]!T_Resins[Resins]),"",INDEX([1]!T_Resins[Resins],MOD(ROW()-2,COUNTA([1]!T_Resins[Resins]))+1))</f>
        <v>Dental Model Light Grey</v>
      </c>
      <c r="D4063">
        <f>IF(SUM(E4063:J4063)&lt;&gt;0,IF(ROW()-1&gt;COUNTA([1]!T_Printers[Printers])*COUNTA([1]!T_Resins[Resins]),"",2),"")</f>
        <v>2</v>
      </c>
      <c r="E4063" cm="1">
        <f t="array" ref="E4063">IFERROR(IF(ROW()-1&gt;COUNTA([1]!T_Printers[Printers])*COUNTA([1]!T_Resins[Resins]),"",_xlfn.IFS(ROUND(VLOOKUP(C4063,[1]!T_Resins[#Data],2,FALSE)/VLOOKUP(A4063,[1]!T_Printers[#Data],5,FALSE),1)&lt;=_xlfn.XLOOKUP(B4063,[1]Printers!L:L,[1]Printers!O:O,1,0,),ROUND(VLOOKUP(C4063,[1]!T_Resins[#Data],2,FALSE)/VLOOKUP(A4063,[1]!T_Printers[#Data],5,FALSE),1),ROUND(VLOOKUP(C4063,[1]!T_Resins[#Data],2,FALSE)/VLOOKUP(A4063,[1]!T_Printers[#Data],5,FALSE),1)&gt;_xlfn.XLOOKUP(B4063,[1]Printers!L:L,[1]Printers!O:O,1,0,),10)),"Используйте слой 100 мкм")</f>
        <v>4.4000000000000004</v>
      </c>
      <c r="F4063">
        <f>IFERROR(IF(ROUND(_xlfn.XLOOKUP([1]Parameters!B4063,[1]Printers!L:L,[1]Printers!Q:Q,,0)*E4063/10,0)*10&lt;_xlfn.XLOOKUP([1]Parameters!B4063,[1]Printers!L:L,[1]Printers!P:P,,0),ROUND(_xlfn.XLOOKUP([1]Parameters!B4063,[1]Printers!L:L,[1]Printers!Q:Q,,0)*E4063/10,0)*10,_xlfn.XLOOKUP([1]Parameters!B4063,[1]Printers!L:L,[1]Printers!P:P,,0)),"")</f>
        <v>40</v>
      </c>
      <c r="G4063" cm="1">
        <f t="array" ref="G4063">IFERROR(IF(ROW()-1&gt;COUNTA([1]!T_Printers[Printers])*COUNTA([1]!T_Resins[Resins]),"",_xlfn.IFS(ROUND(VLOOKUP(C4063,[1]!T_Resins[#Data],3,FALSE)/VLOOKUP(A4063,[1]!T_Printers[#Data],5,FALSE),1)&lt;=_xlfn.XLOOKUP(B4063,[1]Printers!L:L,[1]Printers!O:O,1,0,),ROUND(VLOOKUP(C4063,[1]!T_Resins[#Data],3,FALSE)/VLOOKUP(A4063,[1]!T_Printers[#Data],5,FALSE),1),ROUND(VLOOKUP(C4063,[1]!T_Resins[#Data],3,FALSE)/VLOOKUP(A4063,[1]!T_Printers[#Data],5,FALSE),1)&gt;_xlfn.XLOOKUP(B4063,[1]Printers!L:L,[1]Printers!O:O,1,0,),10)),"")</f>
        <v>5.7</v>
      </c>
      <c r="H4063">
        <f>IFERROR(IF(ROUND(_xlfn.XLOOKUP([1]Parameters!B4063,[1]Printers!L:L,[1]Printers!Q:Q,,0)*G4063/10,0)*10&lt;_xlfn.XLOOKUP([1]Parameters!B4063,[1]Printers!L:L,[1]Printers!P:P,,0),ROUND(_xlfn.XLOOKUP([1]Parameters!B4063,[1]Printers!L:L,[1]Printers!Q:Q,,0)*G4063/10,0)*10,_xlfn.XLOOKUP([1]Parameters!B4063,[1]Printers!L:L,[1]Printers!P:P,,0)),"")</f>
        <v>50</v>
      </c>
      <c r="I4063" s="3" t="str" cm="1">
        <f t="array" ref="I4063">IFERROR(IF(ROW()-1&gt;COUNTA([1]!T_Printers[Printers])*COUNTA([1]!T_Resins[Resins]),"",_xlfn.IFS(ROUND(VLOOKUP(C4063,[1]!T_Resins[#Data],4,FALSE)/VLOOKUP(A4063,[1]!T_Printers[#Data],5,FALSE),1)&lt;=_xlfn.XLOOKUP(B4063,[1]Printers!L:L,[1]Printers!O:O,1,0,),ROUND(VLOOKUP(C4063,[1]!T_Resins[#Data],4,FALSE)/VLOOKUP(A4063,[1]!T_Printers[#Data],5,FALSE),1),ROUND(VLOOKUP(C4063,[1]!T_Resins[#Data],4,FALSE)/VLOOKUP(A4063,[1]!T_Printers[#Data],5,FALSE),1)&gt;_xlfn.XLOOKUP(B4063,[1]Printers!L:L,[1]Printers!O:O,1,0,),"")),"")</f>
        <v/>
      </c>
      <c r="J4063" t="str">
        <f>IFERROR(IF(ROUND(_xlfn.XLOOKUP([1]Parameters!B4063,[1]Printers!L:L,[1]Printers!Q:Q,,0)*I4063/10,0)*10&lt;_xlfn.XLOOKUP([1]Parameters!B4063,[1]Printers!L:L,[1]Printers!P:P,,0),ROUND(_xlfn.XLOOKUP([1]Parameters!B4063,[1]Printers!L:L,[1]Printers!Q:Q,,0)*I4063/10,0)*10,_xlfn.XLOOKUP([1]Parameters!B4063,[1]Printers!L:L,[1]Printers!P:P,,0)),"")</f>
        <v/>
      </c>
      <c r="K4063">
        <f>IF(SUM(E4063:J4063)&lt;&gt;0,VLOOKUP(A4063,[1]!T_Printers[#Data],10,FALSE)+VLOOKUP(C4063,[1]!T_Resins[#Data],10,FALSE),"")</f>
        <v>5</v>
      </c>
      <c r="L4063">
        <f>IF(SUM(E4063:J4063)&lt;&gt;0,VLOOKUP(A4063,[1]!T_Printers[#Data],11,FALSE),"")</f>
        <v>8</v>
      </c>
      <c r="M4063">
        <f>IF(SUM(E4063:J4063)&lt;&gt;0,VLOOKUP(C4063,[1]!T_Resins[#Data],8,FALSE),"")</f>
        <v>120</v>
      </c>
      <c r="N4063">
        <f>IF(_xlfn.XLOOKUP(B4063,[1]Printers!$L:$L,[1]Printers!$R:$R,0,0)&gt;0,[1]Parameters!M4063,IF(SUM(E4063:J4063)&lt;&gt;0,VLOOKUP(C4063,[1]!T_Resins[#Data],9,FALSE),""))</f>
        <v>180</v>
      </c>
      <c r="O4063" t="str">
        <f t="shared" si="63"/>
        <v>UniformationGKTwo</v>
      </c>
    </row>
    <row r="4064" spans="1:15" x14ac:dyDescent="0.25">
      <c r="A4064" t="str">
        <f t="array" ref="A4064">IF(ROW()-1&gt;COUNTA([1]!T_Printers[Printers])*COUNTA([1]!T_Resins[Resins]),"",INDEX([1]!T_Printers[Printers],INT((ROW()-2)/COUNTA([1]!T_Resins[Resins])+1)))</f>
        <v>Uniformation GK Two</v>
      </c>
      <c r="B4064" t="str">
        <f>_xlfn.XLOOKUP(A4064,[1]!T_Printers[Printers],[1]!T_Printers[Icon link],,0)</f>
        <v>UniformationGKTwo</v>
      </c>
      <c r="C4064" t="str">
        <f t="array" ref="C4064">IF(ROW()-1&gt;COUNTA([1]!T_Printers[Printers])*COUNTA([1]!T_Resins[Resins]),"",INDEX([1]!T_Resins[Resins],MOD(ROW()-2,COUNTA([1]!T_Resins[Resins]))+1))</f>
        <v>Dental Peach</v>
      </c>
      <c r="D4064">
        <f>IF(SUM(E4064:J4064)&lt;&gt;0,IF(ROW()-1&gt;COUNTA([1]!T_Printers[Printers])*COUNTA([1]!T_Resins[Resins]),"",2),"")</f>
        <v>2</v>
      </c>
      <c r="E4064" cm="1">
        <f t="array" ref="E4064">IFERROR(IF(ROW()-1&gt;COUNTA([1]!T_Printers[Printers])*COUNTA([1]!T_Resins[Resins]),"",_xlfn.IFS(ROUND(VLOOKUP(C4064,[1]!T_Resins[#Data],2,FALSE)/VLOOKUP(A4064,[1]!T_Printers[#Data],5,FALSE),1)&lt;=_xlfn.XLOOKUP(B4064,[1]Printers!L:L,[1]Printers!O:O,1,0,),ROUND(VLOOKUP(C4064,[1]!T_Resins[#Data],2,FALSE)/VLOOKUP(A4064,[1]!T_Printers[#Data],5,FALSE),1),ROUND(VLOOKUP(C4064,[1]!T_Resins[#Data],2,FALSE)/VLOOKUP(A4064,[1]!T_Printers[#Data],5,FALSE),1)&gt;_xlfn.XLOOKUP(B4064,[1]Printers!L:L,[1]Printers!O:O,1,0,),10)),"Используйте слой 100 мкм")</f>
        <v>5.6</v>
      </c>
      <c r="F4064">
        <f>IFERROR(IF(ROUND(_xlfn.XLOOKUP([1]Parameters!B4064,[1]Printers!L:L,[1]Printers!Q:Q,,0)*E4064/10,0)*10&lt;_xlfn.XLOOKUP([1]Parameters!B4064,[1]Printers!L:L,[1]Printers!P:P,,0),ROUND(_xlfn.XLOOKUP([1]Parameters!B4064,[1]Printers!L:L,[1]Printers!Q:Q,,0)*E4064/10,0)*10,_xlfn.XLOOKUP([1]Parameters!B4064,[1]Printers!L:L,[1]Printers!P:P,,0)),"")</f>
        <v>50</v>
      </c>
      <c r="G4064" cm="1">
        <f t="array" ref="G4064">IFERROR(IF(ROW()-1&gt;COUNTA([1]!T_Printers[Printers])*COUNTA([1]!T_Resins[Resins]),"",_xlfn.IFS(ROUND(VLOOKUP(C4064,[1]!T_Resins[#Data],3,FALSE)/VLOOKUP(A4064,[1]!T_Printers[#Data],5,FALSE),1)&lt;=_xlfn.XLOOKUP(B4064,[1]Printers!L:L,[1]Printers!O:O,1,0,),ROUND(VLOOKUP(C4064,[1]!T_Resins[#Data],3,FALSE)/VLOOKUP(A4064,[1]!T_Printers[#Data],5,FALSE),1),ROUND(VLOOKUP(C4064,[1]!T_Resins[#Data],3,FALSE)/VLOOKUP(A4064,[1]!T_Printers[#Data],5,FALSE),1)&gt;_xlfn.XLOOKUP(B4064,[1]Printers!L:L,[1]Printers!O:O,1,0,),10)),"")</f>
        <v>7.3</v>
      </c>
      <c r="H4064">
        <f>IFERROR(IF(ROUND(_xlfn.XLOOKUP([1]Parameters!B4064,[1]Printers!L:L,[1]Printers!Q:Q,,0)*G4064/10,0)*10&lt;_xlfn.XLOOKUP([1]Parameters!B4064,[1]Printers!L:L,[1]Printers!P:P,,0),ROUND(_xlfn.XLOOKUP([1]Parameters!B4064,[1]Printers!L:L,[1]Printers!Q:Q,,0)*G4064/10,0)*10,_xlfn.XLOOKUP([1]Parameters!B4064,[1]Printers!L:L,[1]Printers!P:P,,0)),"")</f>
        <v>70</v>
      </c>
      <c r="I4064" s="3" t="str" cm="1">
        <f t="array" ref="I4064">IFERROR(IF(ROW()-1&gt;COUNTA([1]!T_Printers[Printers])*COUNTA([1]!T_Resins[Resins]),"",_xlfn.IFS(ROUND(VLOOKUP(C4064,[1]!T_Resins[#Data],4,FALSE)/VLOOKUP(A4064,[1]!T_Printers[#Data],5,FALSE),1)&lt;=_xlfn.XLOOKUP(B4064,[1]Printers!L:L,[1]Printers!O:O,1,0,),ROUND(VLOOKUP(C4064,[1]!T_Resins[#Data],4,FALSE)/VLOOKUP(A4064,[1]!T_Printers[#Data],5,FALSE),1),ROUND(VLOOKUP(C4064,[1]!T_Resins[#Data],4,FALSE)/VLOOKUP(A4064,[1]!T_Printers[#Data],5,FALSE),1)&gt;_xlfn.XLOOKUP(B4064,[1]Printers!L:L,[1]Printers!O:O,1,0,),"")),"")</f>
        <v/>
      </c>
      <c r="J4064" t="str">
        <f>IFERROR(IF(ROUND(_xlfn.XLOOKUP([1]Parameters!B4064,[1]Printers!L:L,[1]Printers!Q:Q,,0)*I4064/10,0)*10&lt;_xlfn.XLOOKUP([1]Parameters!B4064,[1]Printers!L:L,[1]Printers!P:P,,0),ROUND(_xlfn.XLOOKUP([1]Parameters!B4064,[1]Printers!L:L,[1]Printers!Q:Q,,0)*I4064/10,0)*10,_xlfn.XLOOKUP([1]Parameters!B4064,[1]Printers!L:L,[1]Printers!P:P,,0)),"")</f>
        <v/>
      </c>
      <c r="K4064">
        <f>IF(SUM(E4064:J4064)&lt;&gt;0,VLOOKUP(A4064,[1]!T_Printers[#Data],10,FALSE)+VLOOKUP(C4064,[1]!T_Resins[#Data],10,FALSE),"")</f>
        <v>5</v>
      </c>
      <c r="L4064">
        <f>IF(SUM(E4064:J4064)&lt;&gt;0,VLOOKUP(A4064,[1]!T_Printers[#Data],11,FALSE),"")</f>
        <v>8</v>
      </c>
      <c r="M4064">
        <f>IF(SUM(E4064:J4064)&lt;&gt;0,VLOOKUP(C4064,[1]!T_Resins[#Data],8,FALSE),"")</f>
        <v>120</v>
      </c>
      <c r="N4064">
        <f>IF(_xlfn.XLOOKUP(B4064,[1]Printers!$L:$L,[1]Printers!$R:$R,0,0)&gt;0,[1]Parameters!M4064,IF(SUM(E4064:J4064)&lt;&gt;0,VLOOKUP(C4064,[1]!T_Resins[#Data],9,FALSE),""))</f>
        <v>180</v>
      </c>
      <c r="O4064" t="str">
        <f t="shared" si="63"/>
        <v>UniformationGKTwo</v>
      </c>
    </row>
    <row r="4065" spans="1:15" x14ac:dyDescent="0.25">
      <c r="A4065" t="str">
        <f t="array" ref="A4065">IF(ROW()-1&gt;COUNTA([1]!T_Printers[Printers])*COUNTA([1]!T_Resins[Resins]),"",INDEX([1]!T_Printers[Printers],INT((ROW()-2)/COUNTA([1]!T_Resins[Resins])+1)))</f>
        <v>Uniformation GK Two</v>
      </c>
      <c r="B4065" t="str">
        <f>_xlfn.XLOOKUP(A4065,[1]!T_Printers[Printers],[1]!T_Printers[Icon link],,0)</f>
        <v>UniformationGKTwo</v>
      </c>
      <c r="C4065" t="str">
        <f t="array" ref="C4065">IF(ROW()-1&gt;COUNTA([1]!T_Printers[Printers])*COUNTA([1]!T_Resins[Resins]),"",INDEX([1]!T_Resins[Resins],MOD(ROW()-2,COUNTA([1]!T_Resins[Resins]))+1))</f>
        <v>Dental Pink</v>
      </c>
      <c r="D4065">
        <f>IF(SUM(E4065:J4065)&lt;&gt;0,IF(ROW()-1&gt;COUNTA([1]!T_Printers[Printers])*COUNTA([1]!T_Resins[Resins]),"",2),"")</f>
        <v>2</v>
      </c>
      <c r="E4065" cm="1">
        <f t="array" ref="E4065">IFERROR(IF(ROW()-1&gt;COUNTA([1]!T_Printers[Printers])*COUNTA([1]!T_Resins[Resins]),"",_xlfn.IFS(ROUND(VLOOKUP(C4065,[1]!T_Resins[#Data],2,FALSE)/VLOOKUP(A4065,[1]!T_Printers[#Data],5,FALSE),1)&lt;=_xlfn.XLOOKUP(B4065,[1]Printers!L:L,[1]Printers!O:O,1,0,),ROUND(VLOOKUP(C4065,[1]!T_Resins[#Data],2,FALSE)/VLOOKUP(A4065,[1]!T_Printers[#Data],5,FALSE),1),ROUND(VLOOKUP(C4065,[1]!T_Resins[#Data],2,FALSE)/VLOOKUP(A4065,[1]!T_Printers[#Data],5,FALSE),1)&gt;_xlfn.XLOOKUP(B4065,[1]Printers!L:L,[1]Printers!O:O,1,0,),10)),"Используйте слой 100 мкм")</f>
        <v>3.6</v>
      </c>
      <c r="F4065">
        <f>IFERROR(IF(ROUND(_xlfn.XLOOKUP([1]Parameters!B4065,[1]Printers!L:L,[1]Printers!Q:Q,,0)*E4065/10,0)*10&lt;_xlfn.XLOOKUP([1]Parameters!B4065,[1]Printers!L:L,[1]Printers!P:P,,0),ROUND(_xlfn.XLOOKUP([1]Parameters!B4065,[1]Printers!L:L,[1]Printers!Q:Q,,0)*E4065/10,0)*10,_xlfn.XLOOKUP([1]Parameters!B4065,[1]Printers!L:L,[1]Printers!P:P,,0)),"")</f>
        <v>30</v>
      </c>
      <c r="G4065" cm="1">
        <f t="array" ref="G4065">IFERROR(IF(ROW()-1&gt;COUNTA([1]!T_Printers[Printers])*COUNTA([1]!T_Resins[Resins]),"",_xlfn.IFS(ROUND(VLOOKUP(C4065,[1]!T_Resins[#Data],3,FALSE)/VLOOKUP(A4065,[1]!T_Printers[#Data],5,FALSE),1)&lt;=_xlfn.XLOOKUP(B4065,[1]Printers!L:L,[1]Printers!O:O,1,0,),ROUND(VLOOKUP(C4065,[1]!T_Resins[#Data],3,FALSE)/VLOOKUP(A4065,[1]!T_Printers[#Data],5,FALSE),1),ROUND(VLOOKUP(C4065,[1]!T_Resins[#Data],3,FALSE)/VLOOKUP(A4065,[1]!T_Printers[#Data],5,FALSE),1)&gt;_xlfn.XLOOKUP(B4065,[1]Printers!L:L,[1]Printers!O:O,1,0,),10)),"")</f>
        <v>4.5999999999999996</v>
      </c>
      <c r="H4065">
        <f>IFERROR(IF(ROUND(_xlfn.XLOOKUP([1]Parameters!B4065,[1]Printers!L:L,[1]Printers!Q:Q,,0)*G4065/10,0)*10&lt;_xlfn.XLOOKUP([1]Parameters!B4065,[1]Printers!L:L,[1]Printers!P:P,,0),ROUND(_xlfn.XLOOKUP([1]Parameters!B4065,[1]Printers!L:L,[1]Printers!Q:Q,,0)*G4065/10,0)*10,_xlfn.XLOOKUP([1]Parameters!B4065,[1]Printers!L:L,[1]Printers!P:P,,0)),"")</f>
        <v>40</v>
      </c>
      <c r="I4065" s="3" t="str" cm="1">
        <f t="array" ref="I4065">IFERROR(IF(ROW()-1&gt;COUNTA([1]!T_Printers[Printers])*COUNTA([1]!T_Resins[Resins]),"",_xlfn.IFS(ROUND(VLOOKUP(C4065,[1]!T_Resins[#Data],4,FALSE)/VLOOKUP(A4065,[1]!T_Printers[#Data],5,FALSE),1)&lt;=_xlfn.XLOOKUP(B4065,[1]Printers!L:L,[1]Printers!O:O,1,0,),ROUND(VLOOKUP(C4065,[1]!T_Resins[#Data],4,FALSE)/VLOOKUP(A4065,[1]!T_Printers[#Data],5,FALSE),1),ROUND(VLOOKUP(C4065,[1]!T_Resins[#Data],4,FALSE)/VLOOKUP(A4065,[1]!T_Printers[#Data],5,FALSE),1)&gt;_xlfn.XLOOKUP(B4065,[1]Printers!L:L,[1]Printers!O:O,1,0,),"")),"")</f>
        <v/>
      </c>
      <c r="J4065" t="str">
        <f>IFERROR(IF(ROUND(_xlfn.XLOOKUP([1]Parameters!B4065,[1]Printers!L:L,[1]Printers!Q:Q,,0)*I4065/10,0)*10&lt;_xlfn.XLOOKUP([1]Parameters!B4065,[1]Printers!L:L,[1]Printers!P:P,,0),ROUND(_xlfn.XLOOKUP([1]Parameters!B4065,[1]Printers!L:L,[1]Printers!Q:Q,,0)*I4065/10,0)*10,_xlfn.XLOOKUP([1]Parameters!B4065,[1]Printers!L:L,[1]Printers!P:P,,0)),"")</f>
        <v/>
      </c>
      <c r="K4065">
        <f>IF(SUM(E4065:J4065)&lt;&gt;0,VLOOKUP(A4065,[1]!T_Printers[#Data],10,FALSE)+VLOOKUP(C4065,[1]!T_Resins[#Data],10,FALSE),"")</f>
        <v>4</v>
      </c>
      <c r="L4065">
        <f>IF(SUM(E4065:J4065)&lt;&gt;0,VLOOKUP(A4065,[1]!T_Printers[#Data],11,FALSE),"")</f>
        <v>8</v>
      </c>
      <c r="M4065">
        <f>IF(SUM(E4065:J4065)&lt;&gt;0,VLOOKUP(C4065,[1]!T_Resins[#Data],8,FALSE),"")</f>
        <v>120</v>
      </c>
      <c r="N4065">
        <f>IF(_xlfn.XLOOKUP(B4065,[1]Printers!$L:$L,[1]Printers!$R:$R,0,0)&gt;0,[1]Parameters!M4065,IF(SUM(E4065:J4065)&lt;&gt;0,VLOOKUP(C4065,[1]!T_Resins[#Data],9,FALSE),""))</f>
        <v>180</v>
      </c>
      <c r="O4065" t="str">
        <f t="shared" si="63"/>
        <v>UniformationGKTwo</v>
      </c>
    </row>
    <row r="4066" spans="1:15" x14ac:dyDescent="0.25">
      <c r="A4066" t="str">
        <f t="array" ref="A4066">IF(ROW()-1&gt;COUNTA([1]!T_Printers[Printers])*COUNTA([1]!T_Resins[Resins]),"",INDEX([1]!T_Printers[Printers],INT((ROW()-2)/COUNTA([1]!T_Resins[Resins])+1)))</f>
        <v>Uniformation GK Two</v>
      </c>
      <c r="B4066" t="str">
        <f>_xlfn.XLOOKUP(A4066,[1]!T_Printers[Printers],[1]!T_Printers[Icon link],,0)</f>
        <v>UniformationGKTwo</v>
      </c>
      <c r="C4066" t="str">
        <f t="array" ref="C4066">IF(ROW()-1&gt;COUNTA([1]!T_Printers[Printers])*COUNTA([1]!T_Resins[Resins]),"",INDEX([1]!T_Resins[Resins],MOD(ROW()-2,COUNTA([1]!T_Resins[Resins]))+1))</f>
        <v>Dental Soft Pink</v>
      </c>
      <c r="D4066">
        <f>IF(SUM(E4066:J4066)&lt;&gt;0,IF(ROW()-1&gt;COUNTA([1]!T_Printers[Printers])*COUNTA([1]!T_Resins[Resins]),"",2),"")</f>
        <v>2</v>
      </c>
      <c r="E4066" cm="1">
        <f t="array" ref="E4066">IFERROR(IF(ROW()-1&gt;COUNTA([1]!T_Printers[Printers])*COUNTA([1]!T_Resins[Resins]),"",_xlfn.IFS(ROUND(VLOOKUP(C4066,[1]!T_Resins[#Data],2,FALSE)/VLOOKUP(A4066,[1]!T_Printers[#Data],5,FALSE),1)&lt;=_xlfn.XLOOKUP(B4066,[1]Printers!L:L,[1]Printers!O:O,1,0,),ROUND(VLOOKUP(C4066,[1]!T_Resins[#Data],2,FALSE)/VLOOKUP(A4066,[1]!T_Printers[#Data],5,FALSE),1),ROUND(VLOOKUP(C4066,[1]!T_Resins[#Data],2,FALSE)/VLOOKUP(A4066,[1]!T_Printers[#Data],5,FALSE),1)&gt;_xlfn.XLOOKUP(B4066,[1]Printers!L:L,[1]Printers!O:O,1,0,),10)),"Используйте слой 100 мкм")</f>
        <v>5.3</v>
      </c>
      <c r="F4066">
        <f>IFERROR(IF(ROUND(_xlfn.XLOOKUP([1]Parameters!B4066,[1]Printers!L:L,[1]Printers!Q:Q,,0)*E4066/10,0)*10&lt;_xlfn.XLOOKUP([1]Parameters!B4066,[1]Printers!L:L,[1]Printers!P:P,,0),ROUND(_xlfn.XLOOKUP([1]Parameters!B4066,[1]Printers!L:L,[1]Printers!Q:Q,,0)*E4066/10,0)*10,_xlfn.XLOOKUP([1]Parameters!B4066,[1]Printers!L:L,[1]Printers!P:P,,0)),"")</f>
        <v>50</v>
      </c>
      <c r="G4066" cm="1">
        <f t="array" ref="G4066">IFERROR(IF(ROW()-1&gt;COUNTA([1]!T_Printers[Printers])*COUNTA([1]!T_Resins[Resins]),"",_xlfn.IFS(ROUND(VLOOKUP(C4066,[1]!T_Resins[#Data],3,FALSE)/VLOOKUP(A4066,[1]!T_Printers[#Data],5,FALSE),1)&lt;=_xlfn.XLOOKUP(B4066,[1]Printers!L:L,[1]Printers!O:O,1,0,),ROUND(VLOOKUP(C4066,[1]!T_Resins[#Data],3,FALSE)/VLOOKUP(A4066,[1]!T_Printers[#Data],5,FALSE),1),ROUND(VLOOKUP(C4066,[1]!T_Resins[#Data],3,FALSE)/VLOOKUP(A4066,[1]!T_Printers[#Data],5,FALSE),1)&gt;_xlfn.XLOOKUP(B4066,[1]Printers!L:L,[1]Printers!O:O,1,0,),10)),"")</f>
        <v>6.8</v>
      </c>
      <c r="H4066">
        <f>IFERROR(IF(ROUND(_xlfn.XLOOKUP([1]Parameters!B4066,[1]Printers!L:L,[1]Printers!Q:Q,,0)*G4066/10,0)*10&lt;_xlfn.XLOOKUP([1]Parameters!B4066,[1]Printers!L:L,[1]Printers!P:P,,0),ROUND(_xlfn.XLOOKUP([1]Parameters!B4066,[1]Printers!L:L,[1]Printers!Q:Q,,0)*G4066/10,0)*10,_xlfn.XLOOKUP([1]Parameters!B4066,[1]Printers!L:L,[1]Printers!P:P,,0)),"")</f>
        <v>60</v>
      </c>
      <c r="I4066" s="3" t="str" cm="1">
        <f t="array" ref="I4066">IFERROR(IF(ROW()-1&gt;COUNTA([1]!T_Printers[Printers])*COUNTA([1]!T_Resins[Resins]),"",_xlfn.IFS(ROUND(VLOOKUP(C4066,[1]!T_Resins[#Data],4,FALSE)/VLOOKUP(A4066,[1]!T_Printers[#Data],5,FALSE),1)&lt;=_xlfn.XLOOKUP(B4066,[1]Printers!L:L,[1]Printers!O:O,1,0,),ROUND(VLOOKUP(C4066,[1]!T_Resins[#Data],4,FALSE)/VLOOKUP(A4066,[1]!T_Printers[#Data],5,FALSE),1),ROUND(VLOOKUP(C4066,[1]!T_Resins[#Data],4,FALSE)/VLOOKUP(A4066,[1]!T_Printers[#Data],5,FALSE),1)&gt;_xlfn.XLOOKUP(B4066,[1]Printers!L:L,[1]Printers!O:O,1,0,),"")),"")</f>
        <v/>
      </c>
      <c r="J4066" t="str">
        <f>IFERROR(IF(ROUND(_xlfn.XLOOKUP([1]Parameters!B4066,[1]Printers!L:L,[1]Printers!Q:Q,,0)*I4066/10,0)*10&lt;_xlfn.XLOOKUP([1]Parameters!B4066,[1]Printers!L:L,[1]Printers!P:P,,0),ROUND(_xlfn.XLOOKUP([1]Parameters!B4066,[1]Printers!L:L,[1]Printers!Q:Q,,0)*I4066/10,0)*10,_xlfn.XLOOKUP([1]Parameters!B4066,[1]Printers!L:L,[1]Printers!P:P,,0)),"")</f>
        <v/>
      </c>
      <c r="K4066">
        <f>IF(SUM(E4066:J4066)&lt;&gt;0,VLOOKUP(A4066,[1]!T_Printers[#Data],10,FALSE)+VLOOKUP(C4066,[1]!T_Resins[#Data],10,FALSE),"")</f>
        <v>4</v>
      </c>
      <c r="L4066">
        <f>IF(SUM(E4066:J4066)&lt;&gt;0,VLOOKUP(A4066,[1]!T_Printers[#Data],11,FALSE),"")</f>
        <v>8</v>
      </c>
      <c r="M4066">
        <f>IF(SUM(E4066:J4066)&lt;&gt;0,VLOOKUP(C4066,[1]!T_Resins[#Data],8,FALSE),"")</f>
        <v>60</v>
      </c>
      <c r="N4066">
        <f>IF(_xlfn.XLOOKUP(B4066,[1]Printers!$L:$L,[1]Printers!$R:$R,0,0)&gt;0,[1]Parameters!M4066,IF(SUM(E4066:J4066)&lt;&gt;0,VLOOKUP(C4066,[1]!T_Resins[#Data],9,FALSE),""))</f>
        <v>60</v>
      </c>
      <c r="O4066" t="str">
        <f t="shared" si="63"/>
        <v>UniformationGKTwo</v>
      </c>
    </row>
    <row r="4067" spans="1:15" x14ac:dyDescent="0.25">
      <c r="A4067" t="str">
        <f t="array" ref="A4067">IF(ROW()-1&gt;COUNTA([1]!T_Printers[Printers])*COUNTA([1]!T_Resins[Resins]),"",INDEX([1]!T_Printers[Printers],INT((ROW()-2)/COUNTA([1]!T_Resins[Resins])+1)))</f>
        <v>Uniformation GK Two</v>
      </c>
      <c r="B4067" t="str">
        <f>_xlfn.XLOOKUP(A4067,[1]!T_Printers[Printers],[1]!T_Printers[Icon link],,0)</f>
        <v>UniformationGKTwo</v>
      </c>
      <c r="C4067" t="str">
        <f t="array" ref="C4067">IF(ROW()-1&gt;COUNTA([1]!T_Printers[Printers])*COUNTA([1]!T_Resins[Resins]),"",INDEX([1]!T_Resins[Resins],MOD(ROW()-2,COUNTA([1]!T_Resins[Resins]))+1))</f>
        <v>Dental Sand A1-A2</v>
      </c>
      <c r="D4067">
        <f>IF(SUM(E4067:J4067)&lt;&gt;0,IF(ROW()-1&gt;COUNTA([1]!T_Printers[Printers])*COUNTA([1]!T_Resins[Resins]),"",2),"")</f>
        <v>2</v>
      </c>
      <c r="E4067" cm="1">
        <f t="array" ref="E4067">IFERROR(IF(ROW()-1&gt;COUNTA([1]!T_Printers[Printers])*COUNTA([1]!T_Resins[Resins]),"",_xlfn.IFS(ROUND(VLOOKUP(C4067,[1]!T_Resins[#Data],2,FALSE)/VLOOKUP(A4067,[1]!T_Printers[#Data],5,FALSE),1)&lt;=_xlfn.XLOOKUP(B4067,[1]Printers!L:L,[1]Printers!O:O,1,0,),ROUND(VLOOKUP(C4067,[1]!T_Resins[#Data],2,FALSE)/VLOOKUP(A4067,[1]!T_Printers[#Data],5,FALSE),1),ROUND(VLOOKUP(C4067,[1]!T_Resins[#Data],2,FALSE)/VLOOKUP(A4067,[1]!T_Printers[#Data],5,FALSE),1)&gt;_xlfn.XLOOKUP(B4067,[1]Printers!L:L,[1]Printers!O:O,1,0,),10)),"Используйте слой 100 мкм")</f>
        <v>3</v>
      </c>
      <c r="F4067">
        <f>IFERROR(IF(ROUND(_xlfn.XLOOKUP([1]Parameters!B4067,[1]Printers!L:L,[1]Printers!Q:Q,,0)*E4067/10,0)*10&lt;_xlfn.XLOOKUP([1]Parameters!B4067,[1]Printers!L:L,[1]Printers!P:P,,0),ROUND(_xlfn.XLOOKUP([1]Parameters!B4067,[1]Printers!L:L,[1]Printers!Q:Q,,0)*E4067/10,0)*10,_xlfn.XLOOKUP([1]Parameters!B4067,[1]Printers!L:L,[1]Printers!P:P,,0)),"")</f>
        <v>30</v>
      </c>
      <c r="G4067" cm="1">
        <f t="array" ref="G4067">IFERROR(IF(ROW()-1&gt;COUNTA([1]!T_Printers[Printers])*COUNTA([1]!T_Resins[Resins]),"",_xlfn.IFS(ROUND(VLOOKUP(C4067,[1]!T_Resins[#Data],3,FALSE)/VLOOKUP(A4067,[1]!T_Printers[#Data],5,FALSE),1)&lt;=_xlfn.XLOOKUP(B4067,[1]Printers!L:L,[1]Printers!O:O,1,0,),ROUND(VLOOKUP(C4067,[1]!T_Resins[#Data],3,FALSE)/VLOOKUP(A4067,[1]!T_Printers[#Data],5,FALSE),1),ROUND(VLOOKUP(C4067,[1]!T_Resins[#Data],3,FALSE)/VLOOKUP(A4067,[1]!T_Printers[#Data],5,FALSE),1)&gt;_xlfn.XLOOKUP(B4067,[1]Printers!L:L,[1]Printers!O:O,1,0,),10)),"")</f>
        <v>3.9</v>
      </c>
      <c r="H4067">
        <f>IFERROR(IF(ROUND(_xlfn.XLOOKUP([1]Parameters!B4067,[1]Printers!L:L,[1]Printers!Q:Q,,0)*G4067/10,0)*10&lt;_xlfn.XLOOKUP([1]Parameters!B4067,[1]Printers!L:L,[1]Printers!P:P,,0),ROUND(_xlfn.XLOOKUP([1]Parameters!B4067,[1]Printers!L:L,[1]Printers!Q:Q,,0)*G4067/10,0)*10,_xlfn.XLOOKUP([1]Parameters!B4067,[1]Printers!L:L,[1]Printers!P:P,,0)),"")</f>
        <v>40</v>
      </c>
      <c r="I4067" s="3" t="str" cm="1">
        <f t="array" ref="I4067">IFERROR(IF(ROW()-1&gt;COUNTA([1]!T_Printers[Printers])*COUNTA([1]!T_Resins[Resins]),"",_xlfn.IFS(ROUND(VLOOKUP(C4067,[1]!T_Resins[#Data],4,FALSE)/VLOOKUP(A4067,[1]!T_Printers[#Data],5,FALSE),1)&lt;=_xlfn.XLOOKUP(B4067,[1]Printers!L:L,[1]Printers!O:O,1,0,),ROUND(VLOOKUP(C4067,[1]!T_Resins[#Data],4,FALSE)/VLOOKUP(A4067,[1]!T_Printers[#Data],5,FALSE),1),ROUND(VLOOKUP(C4067,[1]!T_Resins[#Data],4,FALSE)/VLOOKUP(A4067,[1]!T_Printers[#Data],5,FALSE),1)&gt;_xlfn.XLOOKUP(B4067,[1]Printers!L:L,[1]Printers!O:O,1,0,),"")),"")</f>
        <v/>
      </c>
      <c r="J4067" t="str">
        <f>IFERROR(IF(ROUND(_xlfn.XLOOKUP([1]Parameters!B4067,[1]Printers!L:L,[1]Printers!Q:Q,,0)*I4067/10,0)*10&lt;_xlfn.XLOOKUP([1]Parameters!B4067,[1]Printers!L:L,[1]Printers!P:P,,0),ROUND(_xlfn.XLOOKUP([1]Parameters!B4067,[1]Printers!L:L,[1]Printers!Q:Q,,0)*I4067/10,0)*10,_xlfn.XLOOKUP([1]Parameters!B4067,[1]Printers!L:L,[1]Printers!P:P,,0)),"")</f>
        <v/>
      </c>
      <c r="K4067">
        <f>IF(SUM(E4067:J4067)&lt;&gt;0,VLOOKUP(A4067,[1]!T_Printers[#Data],10,FALSE)+VLOOKUP(C4067,[1]!T_Resins[#Data],10,FALSE),"")</f>
        <v>5</v>
      </c>
      <c r="L4067">
        <f>IF(SUM(E4067:J4067)&lt;&gt;0,VLOOKUP(A4067,[1]!T_Printers[#Data],11,FALSE),"")</f>
        <v>8</v>
      </c>
      <c r="M4067">
        <f>IF(SUM(E4067:J4067)&lt;&gt;0,VLOOKUP(C4067,[1]!T_Resins[#Data],8,FALSE),"")</f>
        <v>120</v>
      </c>
      <c r="N4067">
        <f>IF(_xlfn.XLOOKUP(B4067,[1]Printers!$L:$L,[1]Printers!$R:$R,0,0)&gt;0,[1]Parameters!M4067,IF(SUM(E4067:J4067)&lt;&gt;0,VLOOKUP(C4067,[1]!T_Resins[#Data],9,FALSE),""))</f>
        <v>180</v>
      </c>
      <c r="O4067" t="str">
        <f t="shared" si="63"/>
        <v>UniformationGKTwo</v>
      </c>
    </row>
    <row r="4068" spans="1:15" x14ac:dyDescent="0.25">
      <c r="A4068" t="str">
        <f t="array" ref="A4068">IF(ROW()-1&gt;COUNTA([1]!T_Printers[Printers])*COUNTA([1]!T_Resins[Resins]),"",INDEX([1]!T_Printers[Printers],INT((ROW()-2)/COUNTA([1]!T_Resins[Resins])+1)))</f>
        <v>Uniformation GK Two</v>
      </c>
      <c r="B4068" t="str">
        <f>_xlfn.XLOOKUP(A4068,[1]!T_Printers[Printers],[1]!T_Printers[Icon link],,0)</f>
        <v>UniformationGKTwo</v>
      </c>
      <c r="C4068" t="str">
        <f t="array" ref="C4068">IF(ROW()-1&gt;COUNTA([1]!T_Printers[Printers])*COUNTA([1]!T_Resins[Resins]),"",INDEX([1]!T_Resins[Resins],MOD(ROW()-2,COUNTA([1]!T_Resins[Resins]))+1))</f>
        <v xml:space="preserve">Dental Sand A1-A2 (Обновленная версия) </v>
      </c>
      <c r="D4068">
        <f>IF(SUM(E4068:J4068)&lt;&gt;0,IF(ROW()-1&gt;COUNTA([1]!T_Printers[Printers])*COUNTA([1]!T_Resins[Resins]),"",2),"")</f>
        <v>2</v>
      </c>
      <c r="E4068" cm="1">
        <f t="array" ref="E4068">IFERROR(IF(ROW()-1&gt;COUNTA([1]!T_Printers[Printers])*COUNTA([1]!T_Resins[Resins]),"",_xlfn.IFS(ROUND(VLOOKUP(C4068,[1]!T_Resins[#Data],2,FALSE)/VLOOKUP(A4068,[1]!T_Printers[#Data],5,FALSE),1)&lt;=_xlfn.XLOOKUP(B4068,[1]Printers!L:L,[1]Printers!O:O,1,0,),ROUND(VLOOKUP(C4068,[1]!T_Resins[#Data],2,FALSE)/VLOOKUP(A4068,[1]!T_Printers[#Data],5,FALSE),1),ROUND(VLOOKUP(C4068,[1]!T_Resins[#Data],2,FALSE)/VLOOKUP(A4068,[1]!T_Printers[#Data],5,FALSE),1)&gt;_xlfn.XLOOKUP(B4068,[1]Printers!L:L,[1]Printers!O:O,1,0,),10)),"Используйте слой 100 мкм")</f>
        <v>8.1</v>
      </c>
      <c r="F4068">
        <f>IFERROR(IF(ROUND(_xlfn.XLOOKUP([1]Parameters!B4068,[1]Printers!L:L,[1]Printers!Q:Q,,0)*E4068/10,0)*10&lt;_xlfn.XLOOKUP([1]Parameters!B4068,[1]Printers!L:L,[1]Printers!P:P,,0),ROUND(_xlfn.XLOOKUP([1]Parameters!B4068,[1]Printers!L:L,[1]Printers!Q:Q,,0)*E4068/10,0)*10,_xlfn.XLOOKUP([1]Parameters!B4068,[1]Printers!L:L,[1]Printers!P:P,,0)),"")</f>
        <v>70</v>
      </c>
      <c r="G4068" cm="1">
        <f t="array" ref="G4068">IFERROR(IF(ROW()-1&gt;COUNTA([1]!T_Printers[Printers])*COUNTA([1]!T_Resins[Resins]),"",_xlfn.IFS(ROUND(VLOOKUP(C4068,[1]!T_Resins[#Data],3,FALSE)/VLOOKUP(A4068,[1]!T_Printers[#Data],5,FALSE),1)&lt;=_xlfn.XLOOKUP(B4068,[1]Printers!L:L,[1]Printers!O:O,1,0,),ROUND(VLOOKUP(C4068,[1]!T_Resins[#Data],3,FALSE)/VLOOKUP(A4068,[1]!T_Printers[#Data],5,FALSE),1),ROUND(VLOOKUP(C4068,[1]!T_Resins[#Data],3,FALSE)/VLOOKUP(A4068,[1]!T_Printers[#Data],5,FALSE),1)&gt;_xlfn.XLOOKUP(B4068,[1]Printers!L:L,[1]Printers!O:O,1,0,),10)),"")</f>
        <v>8.5</v>
      </c>
      <c r="H4068">
        <f>IFERROR(IF(ROUND(_xlfn.XLOOKUP([1]Parameters!B4068,[1]Printers!L:L,[1]Printers!Q:Q,,0)*G4068/10,0)*10&lt;_xlfn.XLOOKUP([1]Parameters!B4068,[1]Printers!L:L,[1]Printers!P:P,,0),ROUND(_xlfn.XLOOKUP([1]Parameters!B4068,[1]Printers!L:L,[1]Printers!Q:Q,,0)*G4068/10,0)*10,_xlfn.XLOOKUP([1]Parameters!B4068,[1]Printers!L:L,[1]Printers!P:P,,0)),"")</f>
        <v>80</v>
      </c>
      <c r="I4068" s="3" t="str" cm="1">
        <f t="array" ref="I4068">IFERROR(IF(ROW()-1&gt;COUNTA([1]!T_Printers[Printers])*COUNTA([1]!T_Resins[Resins]),"",_xlfn.IFS(ROUND(VLOOKUP(C4068,[1]!T_Resins[#Data],4,FALSE)/VLOOKUP(A4068,[1]!T_Printers[#Data],5,FALSE),1)&lt;=_xlfn.XLOOKUP(B4068,[1]Printers!L:L,[1]Printers!O:O,1,0,),ROUND(VLOOKUP(C4068,[1]!T_Resins[#Data],4,FALSE)/VLOOKUP(A4068,[1]!T_Printers[#Data],5,FALSE),1),ROUND(VLOOKUP(C4068,[1]!T_Resins[#Data],4,FALSE)/VLOOKUP(A4068,[1]!T_Printers[#Data],5,FALSE),1)&gt;_xlfn.XLOOKUP(B4068,[1]Printers!L:L,[1]Printers!O:O,1,0,),"")),"")</f>
        <v/>
      </c>
      <c r="J4068" t="str">
        <f>IFERROR(IF(ROUND(_xlfn.XLOOKUP([1]Parameters!B4068,[1]Printers!L:L,[1]Printers!Q:Q,,0)*I4068/10,0)*10&lt;_xlfn.XLOOKUP([1]Parameters!B4068,[1]Printers!L:L,[1]Printers!P:P,,0),ROUND(_xlfn.XLOOKUP([1]Parameters!B4068,[1]Printers!L:L,[1]Printers!Q:Q,,0)*I4068/10,0)*10,_xlfn.XLOOKUP([1]Parameters!B4068,[1]Printers!L:L,[1]Printers!P:P,,0)),"")</f>
        <v/>
      </c>
      <c r="K4068">
        <f>IF(SUM(E4068:J4068)&lt;&gt;0,VLOOKUP(A4068,[1]!T_Printers[#Data],10,FALSE)+VLOOKUP(C4068,[1]!T_Resins[#Data],10,FALSE),"")</f>
        <v>5</v>
      </c>
      <c r="L4068">
        <f>IF(SUM(E4068:J4068)&lt;&gt;0,VLOOKUP(A4068,[1]!T_Printers[#Data],11,FALSE),"")</f>
        <v>8</v>
      </c>
      <c r="M4068">
        <f>IF(SUM(E4068:J4068)&lt;&gt;0,VLOOKUP(C4068,[1]!T_Resins[#Data],8,FALSE),"")</f>
        <v>120</v>
      </c>
      <c r="N4068">
        <f>IF(_xlfn.XLOOKUP(B4068,[1]Printers!$L:$L,[1]Printers!$R:$R,0,0)&gt;0,[1]Parameters!M4068,IF(SUM(E4068:J4068)&lt;&gt;0,VLOOKUP(C4068,[1]!T_Resins[#Data],9,FALSE),""))</f>
        <v>180</v>
      </c>
      <c r="O4068" t="str">
        <f t="shared" si="63"/>
        <v>UniformationGKTwo</v>
      </c>
    </row>
    <row r="4069" spans="1:15" x14ac:dyDescent="0.25">
      <c r="A4069" t="str">
        <f t="array" ref="A4069">IF(ROW()-1&gt;COUNTA([1]!T_Printers[Printers])*COUNTA([1]!T_Resins[Resins]),"",INDEX([1]!T_Printers[Printers],INT((ROW()-2)/COUNTA([1]!T_Resins[Resins])+1)))</f>
        <v>Uniformation GK Two</v>
      </c>
      <c r="B4069" t="str">
        <f>_xlfn.XLOOKUP(A4069,[1]!T_Printers[Printers],[1]!T_Printers[Icon link],,0)</f>
        <v>UniformationGKTwo</v>
      </c>
      <c r="C4069" t="str">
        <f t="array" ref="C4069">IF(ROW()-1&gt;COUNTA([1]!T_Printers[Printers])*COUNTA([1]!T_Resins[Resins]),"",INDEX([1]!T_Resins[Resins],MOD(ROW()-2,COUNTA([1]!T_Resins[Resins]))+1))</f>
        <v>Dental Sand A3</v>
      </c>
      <c r="D4069">
        <f>IF(SUM(E4069:J4069)&lt;&gt;0,IF(ROW()-1&gt;COUNTA([1]!T_Printers[Printers])*COUNTA([1]!T_Resins[Resins]),"",2),"")</f>
        <v>2</v>
      </c>
      <c r="E4069" cm="1">
        <f t="array" ref="E4069">IFERROR(IF(ROW()-1&gt;COUNTA([1]!T_Printers[Printers])*COUNTA([1]!T_Resins[Resins]),"",_xlfn.IFS(ROUND(VLOOKUP(C4069,[1]!T_Resins[#Data],2,FALSE)/VLOOKUP(A4069,[1]!T_Printers[#Data],5,FALSE),1)&lt;=_xlfn.XLOOKUP(B4069,[1]Printers!L:L,[1]Printers!O:O,1,0,),ROUND(VLOOKUP(C4069,[1]!T_Resins[#Data],2,FALSE)/VLOOKUP(A4069,[1]!T_Printers[#Data],5,FALSE),1),ROUND(VLOOKUP(C4069,[1]!T_Resins[#Data],2,FALSE)/VLOOKUP(A4069,[1]!T_Printers[#Data],5,FALSE),1)&gt;_xlfn.XLOOKUP(B4069,[1]Printers!L:L,[1]Printers!O:O,1,0,),10)),"Используйте слой 100 мкм")</f>
        <v>3</v>
      </c>
      <c r="F4069">
        <f>IFERROR(IF(ROUND(_xlfn.XLOOKUP([1]Parameters!B4069,[1]Printers!L:L,[1]Printers!Q:Q,,0)*E4069/10,0)*10&lt;_xlfn.XLOOKUP([1]Parameters!B4069,[1]Printers!L:L,[1]Printers!P:P,,0),ROUND(_xlfn.XLOOKUP([1]Parameters!B4069,[1]Printers!L:L,[1]Printers!Q:Q,,0)*E4069/10,0)*10,_xlfn.XLOOKUP([1]Parameters!B4069,[1]Printers!L:L,[1]Printers!P:P,,0)),"")</f>
        <v>30</v>
      </c>
      <c r="G4069" cm="1">
        <f t="array" ref="G4069">IFERROR(IF(ROW()-1&gt;COUNTA([1]!T_Printers[Printers])*COUNTA([1]!T_Resins[Resins]),"",_xlfn.IFS(ROUND(VLOOKUP(C4069,[1]!T_Resins[#Data],3,FALSE)/VLOOKUP(A4069,[1]!T_Printers[#Data],5,FALSE),1)&lt;=_xlfn.XLOOKUP(B4069,[1]Printers!L:L,[1]Printers!O:O,1,0,),ROUND(VLOOKUP(C4069,[1]!T_Resins[#Data],3,FALSE)/VLOOKUP(A4069,[1]!T_Printers[#Data],5,FALSE),1),ROUND(VLOOKUP(C4069,[1]!T_Resins[#Data],3,FALSE)/VLOOKUP(A4069,[1]!T_Printers[#Data],5,FALSE),1)&gt;_xlfn.XLOOKUP(B4069,[1]Printers!L:L,[1]Printers!O:O,1,0,),10)),"")</f>
        <v>3.9</v>
      </c>
      <c r="H4069">
        <f>IFERROR(IF(ROUND(_xlfn.XLOOKUP([1]Parameters!B4069,[1]Printers!L:L,[1]Printers!Q:Q,,0)*G4069/10,0)*10&lt;_xlfn.XLOOKUP([1]Parameters!B4069,[1]Printers!L:L,[1]Printers!P:P,,0),ROUND(_xlfn.XLOOKUP([1]Parameters!B4069,[1]Printers!L:L,[1]Printers!Q:Q,,0)*G4069/10,0)*10,_xlfn.XLOOKUP([1]Parameters!B4069,[1]Printers!L:L,[1]Printers!P:P,,0)),"")</f>
        <v>40</v>
      </c>
      <c r="I4069" s="3" t="str" cm="1">
        <f t="array" ref="I4069">IFERROR(IF(ROW()-1&gt;COUNTA([1]!T_Printers[Printers])*COUNTA([1]!T_Resins[Resins]),"",_xlfn.IFS(ROUND(VLOOKUP(C4069,[1]!T_Resins[#Data],4,FALSE)/VLOOKUP(A4069,[1]!T_Printers[#Data],5,FALSE),1)&lt;=_xlfn.XLOOKUP(B4069,[1]Printers!L:L,[1]Printers!O:O,1,0,),ROUND(VLOOKUP(C4069,[1]!T_Resins[#Data],4,FALSE)/VLOOKUP(A4069,[1]!T_Printers[#Data],5,FALSE),1),ROUND(VLOOKUP(C4069,[1]!T_Resins[#Data],4,FALSE)/VLOOKUP(A4069,[1]!T_Printers[#Data],5,FALSE),1)&gt;_xlfn.XLOOKUP(B4069,[1]Printers!L:L,[1]Printers!O:O,1,0,),"")),"")</f>
        <v/>
      </c>
      <c r="J4069" t="str">
        <f>IFERROR(IF(ROUND(_xlfn.XLOOKUP([1]Parameters!B4069,[1]Printers!L:L,[1]Printers!Q:Q,,0)*I4069/10,0)*10&lt;_xlfn.XLOOKUP([1]Parameters!B4069,[1]Printers!L:L,[1]Printers!P:P,,0),ROUND(_xlfn.XLOOKUP([1]Parameters!B4069,[1]Printers!L:L,[1]Printers!Q:Q,,0)*I4069/10,0)*10,_xlfn.XLOOKUP([1]Parameters!B4069,[1]Printers!L:L,[1]Printers!P:P,,0)),"")</f>
        <v/>
      </c>
      <c r="K4069">
        <f>IF(SUM(E4069:J4069)&lt;&gt;0,VLOOKUP(A4069,[1]!T_Printers[#Data],10,FALSE)+VLOOKUP(C4069,[1]!T_Resins[#Data],10,FALSE),"")</f>
        <v>5</v>
      </c>
      <c r="L4069">
        <f>IF(SUM(E4069:J4069)&lt;&gt;0,VLOOKUP(A4069,[1]!T_Printers[#Data],11,FALSE),"")</f>
        <v>8</v>
      </c>
      <c r="M4069">
        <f>IF(SUM(E4069:J4069)&lt;&gt;0,VLOOKUP(C4069,[1]!T_Resins[#Data],8,FALSE),"")</f>
        <v>120</v>
      </c>
      <c r="N4069">
        <f>IF(_xlfn.XLOOKUP(B4069,[1]Printers!$L:$L,[1]Printers!$R:$R,0,0)&gt;0,[1]Parameters!M4069,IF(SUM(E4069:J4069)&lt;&gt;0,VLOOKUP(C4069,[1]!T_Resins[#Data],9,FALSE),""))</f>
        <v>180</v>
      </c>
      <c r="O4069" t="str">
        <f t="shared" si="63"/>
        <v>UniformationGKTwo</v>
      </c>
    </row>
    <row r="4070" spans="1:15" x14ac:dyDescent="0.25">
      <c r="A4070" t="str">
        <f t="array" ref="A4070">IF(ROW()-1&gt;COUNTA([1]!T_Printers[Printers])*COUNTA([1]!T_Resins[Resins]),"",INDEX([1]!T_Printers[Printers],INT((ROW()-2)/COUNTA([1]!T_Resins[Resins])+1)))</f>
        <v>Uniformation GK Two</v>
      </c>
      <c r="B4070" t="str">
        <f>_xlfn.XLOOKUP(A4070,[1]!T_Printers[Printers],[1]!T_Printers[Icon link],,0)</f>
        <v>UniformationGKTwo</v>
      </c>
      <c r="C4070" t="str">
        <f t="array" ref="C4070">IF(ROW()-1&gt;COUNTA([1]!T_Printers[Printers])*COUNTA([1]!T_Resins[Resins]),"",INDEX([1]!T_Resins[Resins],MOD(ROW()-2,COUNTA([1]!T_Resins[Resins]))+1))</f>
        <v xml:space="preserve">Dental Sand A3 (Обновленная версия) </v>
      </c>
      <c r="D4070">
        <f>IF(SUM(E4070:J4070)&lt;&gt;0,IF(ROW()-1&gt;COUNTA([1]!T_Printers[Printers])*COUNTA([1]!T_Resins[Resins]),"",2),"")</f>
        <v>2</v>
      </c>
      <c r="E4070" cm="1">
        <f t="array" ref="E4070">IFERROR(IF(ROW()-1&gt;COUNTA([1]!T_Printers[Printers])*COUNTA([1]!T_Resins[Resins]),"",_xlfn.IFS(ROUND(VLOOKUP(C4070,[1]!T_Resins[#Data],2,FALSE)/VLOOKUP(A4070,[1]!T_Printers[#Data],5,FALSE),1)&lt;=_xlfn.XLOOKUP(B4070,[1]Printers!L:L,[1]Printers!O:O,1,0,),ROUND(VLOOKUP(C4070,[1]!T_Resins[#Data],2,FALSE)/VLOOKUP(A4070,[1]!T_Printers[#Data],5,FALSE),1),ROUND(VLOOKUP(C4070,[1]!T_Resins[#Data],2,FALSE)/VLOOKUP(A4070,[1]!T_Printers[#Data],5,FALSE),1)&gt;_xlfn.XLOOKUP(B4070,[1]Printers!L:L,[1]Printers!O:O,1,0,),10)),"Используйте слой 100 мкм")</f>
        <v>8.1</v>
      </c>
      <c r="F4070">
        <f>IFERROR(IF(ROUND(_xlfn.XLOOKUP([1]Parameters!B4070,[1]Printers!L:L,[1]Printers!Q:Q,,0)*E4070/10,0)*10&lt;_xlfn.XLOOKUP([1]Parameters!B4070,[1]Printers!L:L,[1]Printers!P:P,,0),ROUND(_xlfn.XLOOKUP([1]Parameters!B4070,[1]Printers!L:L,[1]Printers!Q:Q,,0)*E4070/10,0)*10,_xlfn.XLOOKUP([1]Parameters!B4070,[1]Printers!L:L,[1]Printers!P:P,,0)),"")</f>
        <v>70</v>
      </c>
      <c r="G4070" cm="1">
        <f t="array" ref="G4070">IFERROR(IF(ROW()-1&gt;COUNTA([1]!T_Printers[Printers])*COUNTA([1]!T_Resins[Resins]),"",_xlfn.IFS(ROUND(VLOOKUP(C4070,[1]!T_Resins[#Data],3,FALSE)/VLOOKUP(A4070,[1]!T_Printers[#Data],5,FALSE),1)&lt;=_xlfn.XLOOKUP(B4070,[1]Printers!L:L,[1]Printers!O:O,1,0,),ROUND(VLOOKUP(C4070,[1]!T_Resins[#Data],3,FALSE)/VLOOKUP(A4070,[1]!T_Printers[#Data],5,FALSE),1),ROUND(VLOOKUP(C4070,[1]!T_Resins[#Data],3,FALSE)/VLOOKUP(A4070,[1]!T_Printers[#Data],5,FALSE),1)&gt;_xlfn.XLOOKUP(B4070,[1]Printers!L:L,[1]Printers!O:O,1,0,),10)),"")</f>
        <v>8.5</v>
      </c>
      <c r="H4070">
        <f>IFERROR(IF(ROUND(_xlfn.XLOOKUP([1]Parameters!B4070,[1]Printers!L:L,[1]Printers!Q:Q,,0)*G4070/10,0)*10&lt;_xlfn.XLOOKUP([1]Parameters!B4070,[1]Printers!L:L,[1]Printers!P:P,,0),ROUND(_xlfn.XLOOKUP([1]Parameters!B4070,[1]Printers!L:L,[1]Printers!Q:Q,,0)*G4070/10,0)*10,_xlfn.XLOOKUP([1]Parameters!B4070,[1]Printers!L:L,[1]Printers!P:P,,0)),"")</f>
        <v>80</v>
      </c>
      <c r="I4070" s="3" t="str" cm="1">
        <f t="array" ref="I4070">IFERROR(IF(ROW()-1&gt;COUNTA([1]!T_Printers[Printers])*COUNTA([1]!T_Resins[Resins]),"",_xlfn.IFS(ROUND(VLOOKUP(C4070,[1]!T_Resins[#Data],4,FALSE)/VLOOKUP(A4070,[1]!T_Printers[#Data],5,FALSE),1)&lt;=_xlfn.XLOOKUP(B4070,[1]Printers!L:L,[1]Printers!O:O,1,0,),ROUND(VLOOKUP(C4070,[1]!T_Resins[#Data],4,FALSE)/VLOOKUP(A4070,[1]!T_Printers[#Data],5,FALSE),1),ROUND(VLOOKUP(C4070,[1]!T_Resins[#Data],4,FALSE)/VLOOKUP(A4070,[1]!T_Printers[#Data],5,FALSE),1)&gt;_xlfn.XLOOKUP(B4070,[1]Printers!L:L,[1]Printers!O:O,1,0,),"")),"")</f>
        <v/>
      </c>
      <c r="J4070" t="str">
        <f>IFERROR(IF(ROUND(_xlfn.XLOOKUP([1]Parameters!B4070,[1]Printers!L:L,[1]Printers!Q:Q,,0)*I4070/10,0)*10&lt;_xlfn.XLOOKUP([1]Parameters!B4070,[1]Printers!L:L,[1]Printers!P:P,,0),ROUND(_xlfn.XLOOKUP([1]Parameters!B4070,[1]Printers!L:L,[1]Printers!Q:Q,,0)*I4070/10,0)*10,_xlfn.XLOOKUP([1]Parameters!B4070,[1]Printers!L:L,[1]Printers!P:P,,0)),"")</f>
        <v/>
      </c>
      <c r="K4070">
        <f>IF(SUM(E4070:J4070)&lt;&gt;0,VLOOKUP(A4070,[1]!T_Printers[#Data],10,FALSE)+VLOOKUP(C4070,[1]!T_Resins[#Data],10,FALSE),"")</f>
        <v>5</v>
      </c>
      <c r="L4070">
        <f>IF(SUM(E4070:J4070)&lt;&gt;0,VLOOKUP(A4070,[1]!T_Printers[#Data],11,FALSE),"")</f>
        <v>8</v>
      </c>
      <c r="M4070">
        <f>IF(SUM(E4070:J4070)&lt;&gt;0,VLOOKUP(C4070,[1]!T_Resins[#Data],8,FALSE),"")</f>
        <v>120</v>
      </c>
      <c r="N4070">
        <f>IF(_xlfn.XLOOKUP(B4070,[1]Printers!$L:$L,[1]Printers!$R:$R,0,0)&gt;0,[1]Parameters!M4070,IF(SUM(E4070:J4070)&lt;&gt;0,VLOOKUP(C4070,[1]!T_Resins[#Data],9,FALSE),""))</f>
        <v>180</v>
      </c>
      <c r="O4070" t="str">
        <f t="shared" si="63"/>
        <v>UniformationGKTwo</v>
      </c>
    </row>
    <row r="4071" spans="1:15" x14ac:dyDescent="0.25">
      <c r="A4071" t="str">
        <f t="array" ref="A4071">IF(ROW()-1&gt;COUNTA([1]!T_Printers[Printers])*COUNTA([1]!T_Resins[Resins]),"",INDEX([1]!T_Printers[Printers],INT((ROW()-2)/COUNTA([1]!T_Resins[Resins])+1)))</f>
        <v>Uniformation GK Two</v>
      </c>
      <c r="B4071" t="str">
        <f>_xlfn.XLOOKUP(A4071,[1]!T_Printers[Printers],[1]!T_Printers[Icon link],,0)</f>
        <v>UniformationGKTwo</v>
      </c>
      <c r="C4071" t="str">
        <f t="array" ref="C4071">IF(ROW()-1&gt;COUNTA([1]!T_Printers[Printers])*COUNTA([1]!T_Resins[Resins]),"",INDEX([1]!T_Resins[Resins],MOD(ROW()-2,COUNTA([1]!T_Resins[Resins]))+1))</f>
        <v>Dental Sand Pro A1-A2 (Crown LT)</v>
      </c>
      <c r="D4071">
        <f>IF(SUM(E4071:J4071)&lt;&gt;0,IF(ROW()-1&gt;COUNTA([1]!T_Printers[Printers])*COUNTA([1]!T_Resins[Resins]),"",2),"")</f>
        <v>2</v>
      </c>
      <c r="E4071" cm="1">
        <f t="array" ref="E4071">IFERROR(IF(ROW()-1&gt;COUNTA([1]!T_Printers[Printers])*COUNTA([1]!T_Resins[Resins]),"",_xlfn.IFS(ROUND(VLOOKUP(C4071,[1]!T_Resins[#Data],2,FALSE)/VLOOKUP(A4071,[1]!T_Printers[#Data],5,FALSE),1)&lt;=_xlfn.XLOOKUP(B4071,[1]Printers!L:L,[1]Printers!O:O,1,0,),ROUND(VLOOKUP(C4071,[1]!T_Resins[#Data],2,FALSE)/VLOOKUP(A4071,[1]!T_Printers[#Data],5,FALSE),1),ROUND(VLOOKUP(C4071,[1]!T_Resins[#Data],2,FALSE)/VLOOKUP(A4071,[1]!T_Printers[#Data],5,FALSE),1)&gt;_xlfn.XLOOKUP(B4071,[1]Printers!L:L,[1]Printers!O:O,1,0,),10)),"Используйте слой 100 мкм")</f>
        <v>13.4</v>
      </c>
      <c r="F4071">
        <f>IFERROR(IF(ROUND(_xlfn.XLOOKUP([1]Parameters!B4071,[1]Printers!L:L,[1]Printers!Q:Q,,0)*E4071/10,0)*10&lt;_xlfn.XLOOKUP([1]Parameters!B4071,[1]Printers!L:L,[1]Printers!P:P,,0),ROUND(_xlfn.XLOOKUP([1]Parameters!B4071,[1]Printers!L:L,[1]Printers!Q:Q,,0)*E4071/10,0)*10,_xlfn.XLOOKUP([1]Parameters!B4071,[1]Printers!L:L,[1]Printers!P:P,,0)),"")</f>
        <v>100</v>
      </c>
      <c r="G4071" cm="1">
        <f t="array" ref="G4071">IFERROR(IF(ROW()-1&gt;COUNTA([1]!T_Printers[Printers])*COUNTA([1]!T_Resins[Resins]),"",_xlfn.IFS(ROUND(VLOOKUP(C4071,[1]!T_Resins[#Data],3,FALSE)/VLOOKUP(A4071,[1]!T_Printers[#Data],5,FALSE),1)&lt;=_xlfn.XLOOKUP(B4071,[1]Printers!L:L,[1]Printers!O:O,1,0,),ROUND(VLOOKUP(C4071,[1]!T_Resins[#Data],3,FALSE)/VLOOKUP(A4071,[1]!T_Printers[#Data],5,FALSE),1),ROUND(VLOOKUP(C4071,[1]!T_Resins[#Data],3,FALSE)/VLOOKUP(A4071,[1]!T_Printers[#Data],5,FALSE),1)&gt;_xlfn.XLOOKUP(B4071,[1]Printers!L:L,[1]Printers!O:O,1,0,),10)),"")</f>
        <v>19.2</v>
      </c>
      <c r="H4071">
        <f>IFERROR(IF(ROUND(_xlfn.XLOOKUP([1]Parameters!B4071,[1]Printers!L:L,[1]Printers!Q:Q,,0)*G4071/10,0)*10&lt;_xlfn.XLOOKUP([1]Parameters!B4071,[1]Printers!L:L,[1]Printers!P:P,,0),ROUND(_xlfn.XLOOKUP([1]Parameters!B4071,[1]Printers!L:L,[1]Printers!Q:Q,,0)*G4071/10,0)*10,_xlfn.XLOOKUP([1]Parameters!B4071,[1]Printers!L:L,[1]Printers!P:P,,0)),"")</f>
        <v>100</v>
      </c>
      <c r="I4071" s="3" t="str" cm="1">
        <f t="array" ref="I4071">IFERROR(IF(ROW()-1&gt;COUNTA([1]!T_Printers[Printers])*COUNTA([1]!T_Resins[Resins]),"",_xlfn.IFS(ROUND(VLOOKUP(C4071,[1]!T_Resins[#Data],4,FALSE)/VLOOKUP(A4071,[1]!T_Printers[#Data],5,FALSE),1)&lt;=_xlfn.XLOOKUP(B4071,[1]Printers!L:L,[1]Printers!O:O,1,0,),ROUND(VLOOKUP(C4071,[1]!T_Resins[#Data],4,FALSE)/VLOOKUP(A4071,[1]!T_Printers[#Data],5,FALSE),1),ROUND(VLOOKUP(C4071,[1]!T_Resins[#Data],4,FALSE)/VLOOKUP(A4071,[1]!T_Printers[#Data],5,FALSE),1)&gt;_xlfn.XLOOKUP(B4071,[1]Printers!L:L,[1]Printers!O:O,1,0,),"")),"")</f>
        <v/>
      </c>
      <c r="J4071" t="str">
        <f>IFERROR(IF(ROUND(_xlfn.XLOOKUP([1]Parameters!B4071,[1]Printers!L:L,[1]Printers!Q:Q,,0)*I4071/10,0)*10&lt;_xlfn.XLOOKUP([1]Parameters!B4071,[1]Printers!L:L,[1]Printers!P:P,,0),ROUND(_xlfn.XLOOKUP([1]Parameters!B4071,[1]Printers!L:L,[1]Printers!Q:Q,,0)*I4071/10,0)*10,_xlfn.XLOOKUP([1]Parameters!B4071,[1]Printers!L:L,[1]Printers!P:P,,0)),"")</f>
        <v/>
      </c>
      <c r="K4071">
        <f>IF(SUM(E4071:J4071)&lt;&gt;0,VLOOKUP(A4071,[1]!T_Printers[#Data],10,FALSE)+VLOOKUP(C4071,[1]!T_Resins[#Data],10,FALSE),"")</f>
        <v>5</v>
      </c>
      <c r="L4071">
        <f>IF(SUM(E4071:J4071)&lt;&gt;0,VLOOKUP(A4071,[1]!T_Printers[#Data],11,FALSE),"")</f>
        <v>8</v>
      </c>
      <c r="M4071">
        <f>IF(SUM(E4071:J4071)&lt;&gt;0,VLOOKUP(C4071,[1]!T_Resins[#Data],8,FALSE),"")</f>
        <v>120</v>
      </c>
      <c r="N4071">
        <f>IF(_xlfn.XLOOKUP(B4071,[1]Printers!$L:$L,[1]Printers!$R:$R,0,0)&gt;0,[1]Parameters!M4071,IF(SUM(E4071:J4071)&lt;&gt;0,VLOOKUP(C4071,[1]!T_Resins[#Data],9,FALSE),""))</f>
        <v>180</v>
      </c>
      <c r="O4071" t="str">
        <f t="shared" si="63"/>
        <v>UniformationGKTwo</v>
      </c>
    </row>
    <row r="4072" spans="1:15" x14ac:dyDescent="0.25">
      <c r="A4072" t="str">
        <f t="array" ref="A4072">IF(ROW()-1&gt;COUNTA([1]!T_Printers[Printers])*COUNTA([1]!T_Resins[Resins]),"",INDEX([1]!T_Printers[Printers],INT((ROW()-2)/COUNTA([1]!T_Resins[Resins])+1)))</f>
        <v>Uniformation GK Two</v>
      </c>
      <c r="B4072" t="str">
        <f>_xlfn.XLOOKUP(A4072,[1]!T_Printers[Printers],[1]!T_Printers[Icon link],,0)</f>
        <v>UniformationGKTwo</v>
      </c>
      <c r="C4072" t="str">
        <f t="array" ref="C4072">IF(ROW()-1&gt;COUNTA([1]!T_Printers[Printers])*COUNTA([1]!T_Resins[Resins]),"",INDEX([1]!T_Resins[Resins],MOD(ROW()-2,COUNTA([1]!T_Resins[Resins]))+1))</f>
        <v>Dental Sand Pro A3 (Crown LT)</v>
      </c>
      <c r="D4072">
        <f>IF(SUM(E4072:J4072)&lt;&gt;0,IF(ROW()-1&gt;COUNTA([1]!T_Printers[Printers])*COUNTA([1]!T_Resins[Resins]),"",2),"")</f>
        <v>2</v>
      </c>
      <c r="E4072" cm="1">
        <f t="array" ref="E4072">IFERROR(IF(ROW()-1&gt;COUNTA([1]!T_Printers[Printers])*COUNTA([1]!T_Resins[Resins]),"",_xlfn.IFS(ROUND(VLOOKUP(C4072,[1]!T_Resins[#Data],2,FALSE)/VLOOKUP(A4072,[1]!T_Printers[#Data],5,FALSE),1)&lt;=_xlfn.XLOOKUP(B4072,[1]Printers!L:L,[1]Printers!O:O,1,0,),ROUND(VLOOKUP(C4072,[1]!T_Resins[#Data],2,FALSE)/VLOOKUP(A4072,[1]!T_Printers[#Data],5,FALSE),1),ROUND(VLOOKUP(C4072,[1]!T_Resins[#Data],2,FALSE)/VLOOKUP(A4072,[1]!T_Printers[#Data],5,FALSE),1)&gt;_xlfn.XLOOKUP(B4072,[1]Printers!L:L,[1]Printers!O:O,1,0,),10)),"Используйте слой 100 мкм")</f>
        <v>13.4</v>
      </c>
      <c r="F4072">
        <f>IFERROR(IF(ROUND(_xlfn.XLOOKUP([1]Parameters!B4072,[1]Printers!L:L,[1]Printers!Q:Q,,0)*E4072/10,0)*10&lt;_xlfn.XLOOKUP([1]Parameters!B4072,[1]Printers!L:L,[1]Printers!P:P,,0),ROUND(_xlfn.XLOOKUP([1]Parameters!B4072,[1]Printers!L:L,[1]Printers!Q:Q,,0)*E4072/10,0)*10,_xlfn.XLOOKUP([1]Parameters!B4072,[1]Printers!L:L,[1]Printers!P:P,,0)),"")</f>
        <v>100</v>
      </c>
      <c r="G4072" cm="1">
        <f t="array" ref="G4072">IFERROR(IF(ROW()-1&gt;COUNTA([1]!T_Printers[Printers])*COUNTA([1]!T_Resins[Resins]),"",_xlfn.IFS(ROUND(VLOOKUP(C4072,[1]!T_Resins[#Data],3,FALSE)/VLOOKUP(A4072,[1]!T_Printers[#Data],5,FALSE),1)&lt;=_xlfn.XLOOKUP(B4072,[1]Printers!L:L,[1]Printers!O:O,1,0,),ROUND(VLOOKUP(C4072,[1]!T_Resins[#Data],3,FALSE)/VLOOKUP(A4072,[1]!T_Printers[#Data],5,FALSE),1),ROUND(VLOOKUP(C4072,[1]!T_Resins[#Data],3,FALSE)/VLOOKUP(A4072,[1]!T_Printers[#Data],5,FALSE),1)&gt;_xlfn.XLOOKUP(B4072,[1]Printers!L:L,[1]Printers!O:O,1,0,),10)),"")</f>
        <v>19.2</v>
      </c>
      <c r="H4072">
        <f>IFERROR(IF(ROUND(_xlfn.XLOOKUP([1]Parameters!B4072,[1]Printers!L:L,[1]Printers!Q:Q,,0)*G4072/10,0)*10&lt;_xlfn.XLOOKUP([1]Parameters!B4072,[1]Printers!L:L,[1]Printers!P:P,,0),ROUND(_xlfn.XLOOKUP([1]Parameters!B4072,[1]Printers!L:L,[1]Printers!Q:Q,,0)*G4072/10,0)*10,_xlfn.XLOOKUP([1]Parameters!B4072,[1]Printers!L:L,[1]Printers!P:P,,0)),"")</f>
        <v>100</v>
      </c>
      <c r="I4072" s="3" t="str" cm="1">
        <f t="array" ref="I4072">IFERROR(IF(ROW()-1&gt;COUNTA([1]!T_Printers[Printers])*COUNTA([1]!T_Resins[Resins]),"",_xlfn.IFS(ROUND(VLOOKUP(C4072,[1]!T_Resins[#Data],4,FALSE)/VLOOKUP(A4072,[1]!T_Printers[#Data],5,FALSE),1)&lt;=_xlfn.XLOOKUP(B4072,[1]Printers!L:L,[1]Printers!O:O,1,0,),ROUND(VLOOKUP(C4072,[1]!T_Resins[#Data],4,FALSE)/VLOOKUP(A4072,[1]!T_Printers[#Data],5,FALSE),1),ROUND(VLOOKUP(C4072,[1]!T_Resins[#Data],4,FALSE)/VLOOKUP(A4072,[1]!T_Printers[#Data],5,FALSE),1)&gt;_xlfn.XLOOKUP(B4072,[1]Printers!L:L,[1]Printers!O:O,1,0,),"")),"")</f>
        <v/>
      </c>
      <c r="J4072" t="str">
        <f>IFERROR(IF(ROUND(_xlfn.XLOOKUP([1]Parameters!B4072,[1]Printers!L:L,[1]Printers!Q:Q,,0)*I4072/10,0)*10&lt;_xlfn.XLOOKUP([1]Parameters!B4072,[1]Printers!L:L,[1]Printers!P:P,,0),ROUND(_xlfn.XLOOKUP([1]Parameters!B4072,[1]Printers!L:L,[1]Printers!Q:Q,,0)*I4072/10,0)*10,_xlfn.XLOOKUP([1]Parameters!B4072,[1]Printers!L:L,[1]Printers!P:P,,0)),"")</f>
        <v/>
      </c>
      <c r="K4072">
        <f>IF(SUM(E4072:J4072)&lt;&gt;0,VLOOKUP(A4072,[1]!T_Printers[#Data],10,FALSE)+VLOOKUP(C4072,[1]!T_Resins[#Data],10,FALSE),"")</f>
        <v>5</v>
      </c>
      <c r="L4072">
        <f>IF(SUM(E4072:J4072)&lt;&gt;0,VLOOKUP(A4072,[1]!T_Printers[#Data],11,FALSE),"")</f>
        <v>8</v>
      </c>
      <c r="M4072">
        <f>IF(SUM(E4072:J4072)&lt;&gt;0,VLOOKUP(C4072,[1]!T_Resins[#Data],8,FALSE),"")</f>
        <v>120</v>
      </c>
      <c r="N4072">
        <f>IF(_xlfn.XLOOKUP(B4072,[1]Printers!$L:$L,[1]Printers!$R:$R,0,0)&gt;0,[1]Parameters!M4072,IF(SUM(E4072:J4072)&lt;&gt;0,VLOOKUP(C4072,[1]!T_Resins[#Data],9,FALSE),""))</f>
        <v>180</v>
      </c>
      <c r="O4072" t="str">
        <f t="shared" si="63"/>
        <v>UniformationGKTwo</v>
      </c>
    </row>
    <row r="4073" spans="1:15" x14ac:dyDescent="0.25">
      <c r="A4073" t="str">
        <f t="array" ref="A4073">IF(ROW()-1&gt;COUNTA([1]!T_Printers[Printers])*COUNTA([1]!T_Resins[Resins]),"",INDEX([1]!T_Printers[Printers],INT((ROW()-2)/COUNTA([1]!T_Resins[Resins])+1)))</f>
        <v>Uniformation GK Two</v>
      </c>
      <c r="B4073" t="str">
        <f>_xlfn.XLOOKUP(A4073,[1]!T_Printers[Printers],[1]!T_Printers[Icon link],,0)</f>
        <v>UniformationGKTwo</v>
      </c>
      <c r="C4073" t="str">
        <f t="array" ref="C4073">IF(ROW()-1&gt;COUNTA([1]!T_Printers[Printers])*COUNTA([1]!T_Resins[Resins]),"",INDEX([1]!T_Resins[Resins],MOD(ROW()-2,COUNTA([1]!T_Resins[Resins]))+1))</f>
        <v>Dental Splint Soft</v>
      </c>
      <c r="D4073">
        <f>IF(SUM(E4073:J4073)&lt;&gt;0,IF(ROW()-1&gt;COUNTA([1]!T_Printers[Printers])*COUNTA([1]!T_Resins[Resins]),"",2),"")</f>
        <v>2</v>
      </c>
      <c r="E4073" cm="1">
        <f t="array" ref="E4073">IFERROR(IF(ROW()-1&gt;COUNTA([1]!T_Printers[Printers])*COUNTA([1]!T_Resins[Resins]),"",_xlfn.IFS(ROUND(VLOOKUP(C4073,[1]!T_Resins[#Data],2,FALSE)/VLOOKUP(A4073,[1]!T_Printers[#Data],5,FALSE),1)&lt;=_xlfn.XLOOKUP(B4073,[1]Printers!L:L,[1]Printers!O:O,1,0,),ROUND(VLOOKUP(C4073,[1]!T_Resins[#Data],2,FALSE)/VLOOKUP(A4073,[1]!T_Printers[#Data],5,FALSE),1),ROUND(VLOOKUP(C4073,[1]!T_Resins[#Data],2,FALSE)/VLOOKUP(A4073,[1]!T_Printers[#Data],5,FALSE),1)&gt;_xlfn.XLOOKUP(B4073,[1]Printers!L:L,[1]Printers!O:O,1,0,),10)),"Используйте слой 100 мкм")</f>
        <v>8.9</v>
      </c>
      <c r="F4073">
        <f>IFERROR(IF(ROUND(_xlfn.XLOOKUP([1]Parameters!B4073,[1]Printers!L:L,[1]Printers!Q:Q,,0)*E4073/10,0)*10&lt;_xlfn.XLOOKUP([1]Parameters!B4073,[1]Printers!L:L,[1]Printers!P:P,,0),ROUND(_xlfn.XLOOKUP([1]Parameters!B4073,[1]Printers!L:L,[1]Printers!Q:Q,,0)*E4073/10,0)*10,_xlfn.XLOOKUP([1]Parameters!B4073,[1]Printers!L:L,[1]Printers!P:P,,0)),"")</f>
        <v>80</v>
      </c>
      <c r="G4073" cm="1">
        <f t="array" ref="G4073">IFERROR(IF(ROW()-1&gt;COUNTA([1]!T_Printers[Printers])*COUNTA([1]!T_Resins[Resins]),"",_xlfn.IFS(ROUND(VLOOKUP(C4073,[1]!T_Resins[#Data],3,FALSE)/VLOOKUP(A4073,[1]!T_Printers[#Data],5,FALSE),1)&lt;=_xlfn.XLOOKUP(B4073,[1]Printers!L:L,[1]Printers!O:O,1,0,),ROUND(VLOOKUP(C4073,[1]!T_Resins[#Data],3,FALSE)/VLOOKUP(A4073,[1]!T_Printers[#Data],5,FALSE),1),ROUND(VLOOKUP(C4073,[1]!T_Resins[#Data],3,FALSE)/VLOOKUP(A4073,[1]!T_Printers[#Data],5,FALSE),1)&gt;_xlfn.XLOOKUP(B4073,[1]Printers!L:L,[1]Printers!O:O,1,0,),10)),"")</f>
        <v>11.6</v>
      </c>
      <c r="H4073">
        <f>IFERROR(IF(ROUND(_xlfn.XLOOKUP([1]Parameters!B4073,[1]Printers!L:L,[1]Printers!Q:Q,,0)*G4073/10,0)*10&lt;_xlfn.XLOOKUP([1]Parameters!B4073,[1]Printers!L:L,[1]Printers!P:P,,0),ROUND(_xlfn.XLOOKUP([1]Parameters!B4073,[1]Printers!L:L,[1]Printers!Q:Q,,0)*G4073/10,0)*10,_xlfn.XLOOKUP([1]Parameters!B4073,[1]Printers!L:L,[1]Printers!P:P,,0)),"")</f>
        <v>100</v>
      </c>
      <c r="I4073" s="3" t="str" cm="1">
        <f t="array" ref="I4073">IFERROR(IF(ROW()-1&gt;COUNTA([1]!T_Printers[Printers])*COUNTA([1]!T_Resins[Resins]),"",_xlfn.IFS(ROUND(VLOOKUP(C4073,[1]!T_Resins[#Data],4,FALSE)/VLOOKUP(A4073,[1]!T_Printers[#Data],5,FALSE),1)&lt;=_xlfn.XLOOKUP(B4073,[1]Printers!L:L,[1]Printers!O:O,1,0,),ROUND(VLOOKUP(C4073,[1]!T_Resins[#Data],4,FALSE)/VLOOKUP(A4073,[1]!T_Printers[#Data],5,FALSE),1),ROUND(VLOOKUP(C4073,[1]!T_Resins[#Data],4,FALSE)/VLOOKUP(A4073,[1]!T_Printers[#Data],5,FALSE),1)&gt;_xlfn.XLOOKUP(B4073,[1]Printers!L:L,[1]Printers!O:O,1,0,),"")),"")</f>
        <v/>
      </c>
      <c r="J4073" t="str">
        <f>IFERROR(IF(ROUND(_xlfn.XLOOKUP([1]Parameters!B4073,[1]Printers!L:L,[1]Printers!Q:Q,,0)*I4073/10,0)*10&lt;_xlfn.XLOOKUP([1]Parameters!B4073,[1]Printers!L:L,[1]Printers!P:P,,0),ROUND(_xlfn.XLOOKUP([1]Parameters!B4073,[1]Printers!L:L,[1]Printers!Q:Q,,0)*I4073/10,0)*10,_xlfn.XLOOKUP([1]Parameters!B4073,[1]Printers!L:L,[1]Printers!P:P,,0)),"")</f>
        <v/>
      </c>
      <c r="K4073">
        <f>IF(SUM(E4073:J4073)&lt;&gt;0,VLOOKUP(A4073,[1]!T_Printers[#Data],10,FALSE)+VLOOKUP(C4073,[1]!T_Resins[#Data],10,FALSE),"")</f>
        <v>4</v>
      </c>
      <c r="L4073">
        <f>IF(SUM(E4073:J4073)&lt;&gt;0,VLOOKUP(A4073,[1]!T_Printers[#Data],11,FALSE),"")</f>
        <v>8</v>
      </c>
      <c r="M4073">
        <f>IF(SUM(E4073:J4073)&lt;&gt;0,VLOOKUP(C4073,[1]!T_Resins[#Data],8,FALSE),"")</f>
        <v>60</v>
      </c>
      <c r="N4073">
        <f>IF(_xlfn.XLOOKUP(B4073,[1]Printers!$L:$L,[1]Printers!$R:$R,0,0)&gt;0,[1]Parameters!M4073,IF(SUM(E4073:J4073)&lt;&gt;0,VLOOKUP(C4073,[1]!T_Resins[#Data],9,FALSE),""))</f>
        <v>60</v>
      </c>
      <c r="O4073" t="str">
        <f t="shared" si="63"/>
        <v>UniformationGKTwo</v>
      </c>
    </row>
    <row r="4074" spans="1:15" x14ac:dyDescent="0.25">
      <c r="A4074" t="str">
        <f t="array" ref="A4074">IF(ROW()-1&gt;COUNTA([1]!T_Printers[Printers])*COUNTA([1]!T_Resins[Resins]),"",INDEX([1]!T_Printers[Printers],INT((ROW()-2)/COUNTA([1]!T_Resins[Resins])+1)))</f>
        <v>Uniformation GK Two</v>
      </c>
      <c r="B4074" t="str">
        <f>_xlfn.XLOOKUP(A4074,[1]!T_Printers[Printers],[1]!T_Printers[Icon link],,0)</f>
        <v>UniformationGKTwo</v>
      </c>
      <c r="C4074" t="str">
        <f t="array" ref="C4074">IF(ROW()-1&gt;COUNTA([1]!T_Printers[Printers])*COUNTA([1]!T_Resins[Resins]),"",INDEX([1]!T_Resins[Resins],MOD(ROW()-2,COUNTA([1]!T_Resins[Resins]))+1))</f>
        <v>Dental Tray</v>
      </c>
      <c r="D4074">
        <f>IF(SUM(E4074:J4074)&lt;&gt;0,IF(ROW()-1&gt;COUNTA([1]!T_Printers[Printers])*COUNTA([1]!T_Resins[Resins]),"",2),"")</f>
        <v>2</v>
      </c>
      <c r="E4074" t="str" cm="1">
        <f t="array" ref="E4074">IFERROR(IF(ROW()-1&gt;COUNTA([1]!T_Printers[Printers])*COUNTA([1]!T_Resins[Resins]),"",_xlfn.IFS(ROUND(VLOOKUP(C4074,[1]!T_Resins[#Data],2,FALSE)/VLOOKUP(A4074,[1]!T_Printers[#Data],5,FALSE),1)&lt;=_xlfn.XLOOKUP(B4074,[1]Printers!L:L,[1]Printers!O:O,1,0,),ROUND(VLOOKUP(C4074,[1]!T_Resins[#Data],2,FALSE)/VLOOKUP(A4074,[1]!T_Printers[#Data],5,FALSE),1),ROUND(VLOOKUP(C4074,[1]!T_Resins[#Data],2,FALSE)/VLOOKUP(A4074,[1]!T_Printers[#Data],5,FALSE),1)&gt;_xlfn.XLOOKUP(B4074,[1]Printers!L:L,[1]Printers!O:O,1,0,),10)),"Используйте слой 100 мкм")</f>
        <v>Используйте слой 100 мкм</v>
      </c>
      <c r="F4074" t="str">
        <f>IFERROR(IF(ROUND(_xlfn.XLOOKUP([1]Parameters!B4074,[1]Printers!L:L,[1]Printers!Q:Q,,0)*E4074/10,0)*10&lt;_xlfn.XLOOKUP([1]Parameters!B4074,[1]Printers!L:L,[1]Printers!P:P,,0),ROUND(_xlfn.XLOOKUP([1]Parameters!B4074,[1]Printers!L:L,[1]Printers!Q:Q,,0)*E4074/10,0)*10,_xlfn.XLOOKUP([1]Parameters!B4074,[1]Printers!L:L,[1]Printers!P:P,,0)),"")</f>
        <v/>
      </c>
      <c r="G4074" cm="1">
        <f t="array" ref="G4074">IFERROR(IF(ROW()-1&gt;COUNTA([1]!T_Printers[Printers])*COUNTA([1]!T_Resins[Resins]),"",_xlfn.IFS(ROUND(VLOOKUP(C4074,[1]!T_Resins[#Data],3,FALSE)/VLOOKUP(A4074,[1]!T_Printers[#Data],5,FALSE),1)&lt;=_xlfn.XLOOKUP(B4074,[1]Printers!L:L,[1]Printers!O:O,1,0,),ROUND(VLOOKUP(C4074,[1]!T_Resins[#Data],3,FALSE)/VLOOKUP(A4074,[1]!T_Printers[#Data],5,FALSE),1),ROUND(VLOOKUP(C4074,[1]!T_Resins[#Data],3,FALSE)/VLOOKUP(A4074,[1]!T_Printers[#Data],5,FALSE),1)&gt;_xlfn.XLOOKUP(B4074,[1]Printers!L:L,[1]Printers!O:O,1,0,),10)),"")</f>
        <v>7.1</v>
      </c>
      <c r="H4074">
        <f>IFERROR(IF(ROUND(_xlfn.XLOOKUP([1]Parameters!B4074,[1]Printers!L:L,[1]Printers!Q:Q,,0)*G4074/10,0)*10&lt;_xlfn.XLOOKUP([1]Parameters!B4074,[1]Printers!L:L,[1]Printers!P:P,,0),ROUND(_xlfn.XLOOKUP([1]Parameters!B4074,[1]Printers!L:L,[1]Printers!Q:Q,,0)*G4074/10,0)*10,_xlfn.XLOOKUP([1]Parameters!B4074,[1]Printers!L:L,[1]Printers!P:P,,0)),"")</f>
        <v>60</v>
      </c>
      <c r="I4074" s="3" cm="1">
        <f t="array" ref="I4074">IFERROR(IF(ROW()-1&gt;COUNTA([1]!T_Printers[Printers])*COUNTA([1]!T_Resins[Resins]),"",_xlfn.IFS(ROUND(VLOOKUP(C4074,[1]!T_Resins[#Data],4,FALSE)/VLOOKUP(A4074,[1]!T_Printers[#Data],5,FALSE),1)&lt;=_xlfn.XLOOKUP(B4074,[1]Printers!L:L,[1]Printers!O:O,1,0,),ROUND(VLOOKUP(C4074,[1]!T_Resins[#Data],4,FALSE)/VLOOKUP(A4074,[1]!T_Printers[#Data],5,FALSE),1),ROUND(VLOOKUP(C4074,[1]!T_Resins[#Data],4,FALSE)/VLOOKUP(A4074,[1]!T_Printers[#Data],5,FALSE),1)&gt;_xlfn.XLOOKUP(B4074,[1]Printers!L:L,[1]Printers!O:O,1,0,),"")),"")</f>
        <v>8.9</v>
      </c>
      <c r="J4074">
        <f>IFERROR(IF(ROUND(_xlfn.XLOOKUP([1]Parameters!B4074,[1]Printers!L:L,[1]Printers!Q:Q,,0)*I4074/10,0)*10&lt;_xlfn.XLOOKUP([1]Parameters!B4074,[1]Printers!L:L,[1]Printers!P:P,,0),ROUND(_xlfn.XLOOKUP([1]Parameters!B4074,[1]Printers!L:L,[1]Printers!Q:Q,,0)*I4074/10,0)*10,_xlfn.XLOOKUP([1]Parameters!B4074,[1]Printers!L:L,[1]Printers!P:P,,0)),"")</f>
        <v>80</v>
      </c>
      <c r="K4074">
        <f>IF(SUM(E4074:J4074)&lt;&gt;0,VLOOKUP(A4074,[1]!T_Printers[#Data],10,FALSE)+VLOOKUP(C4074,[1]!T_Resins[#Data],10,FALSE),"")</f>
        <v>4</v>
      </c>
      <c r="L4074">
        <f>IF(SUM(E4074:J4074)&lt;&gt;0,VLOOKUP(A4074,[1]!T_Printers[#Data],11,FALSE),"")</f>
        <v>8</v>
      </c>
      <c r="M4074">
        <f>IF(SUM(E4074:J4074)&lt;&gt;0,VLOOKUP(C4074,[1]!T_Resins[#Data],8,FALSE),"")</f>
        <v>120</v>
      </c>
      <c r="N4074">
        <f>IF(_xlfn.XLOOKUP(B4074,[1]Printers!$L:$L,[1]Printers!$R:$R,0,0)&gt;0,[1]Parameters!M4074,IF(SUM(E4074:J4074)&lt;&gt;0,VLOOKUP(C4074,[1]!T_Resins[#Data],9,FALSE),""))</f>
        <v>180</v>
      </c>
      <c r="O4074" t="str">
        <f t="shared" si="63"/>
        <v>UniformationGKTwo</v>
      </c>
    </row>
    <row r="4075" spans="1:15" x14ac:dyDescent="0.25">
      <c r="A4075" t="str">
        <f t="array" ref="A4075">IF(ROW()-1&gt;COUNTA([1]!T_Printers[Printers])*COUNTA([1]!T_Resins[Resins]),"",INDEX([1]!T_Printers[Printers],INT((ROW()-2)/COUNTA([1]!T_Resins[Resins])+1)))</f>
        <v>Uniformation GK Two</v>
      </c>
      <c r="B4075" t="str">
        <f>_xlfn.XLOOKUP(A4075,[1]!T_Printers[Printers],[1]!T_Printers[Icon link],,0)</f>
        <v>UniformationGKTwo</v>
      </c>
      <c r="C4075" t="str">
        <f t="array" ref="C4075">IF(ROW()-1&gt;COUNTA([1]!T_Printers[Printers])*COUNTA([1]!T_Resins[Resins]),"",INDEX([1]!T_Resins[Resins],MOD(ROW()-2,COUNTA([1]!T_Resins[Resins]))+1))</f>
        <v>Dental Yellow Clear</v>
      </c>
      <c r="D4075">
        <f>IF(SUM(E4075:J4075)&lt;&gt;0,IF(ROW()-1&gt;COUNTA([1]!T_Printers[Printers])*COUNTA([1]!T_Resins[Resins]),"",2),"")</f>
        <v>2</v>
      </c>
      <c r="E4075" cm="1">
        <f t="array" ref="E4075">IFERROR(IF(ROW()-1&gt;COUNTA([1]!T_Printers[Printers])*COUNTA([1]!T_Resins[Resins]),"",_xlfn.IFS(ROUND(VLOOKUP(C4075,[1]!T_Resins[#Data],2,FALSE)/VLOOKUP(A4075,[1]!T_Printers[#Data],5,FALSE),1)&lt;=_xlfn.XLOOKUP(B4075,[1]Printers!L:L,[1]Printers!O:O,1,0,),ROUND(VLOOKUP(C4075,[1]!T_Resins[#Data],2,FALSE)/VLOOKUP(A4075,[1]!T_Printers[#Data],5,FALSE),1),ROUND(VLOOKUP(C4075,[1]!T_Resins[#Data],2,FALSE)/VLOOKUP(A4075,[1]!T_Printers[#Data],5,FALSE),1)&gt;_xlfn.XLOOKUP(B4075,[1]Printers!L:L,[1]Printers!O:O,1,0,),10)),"Используйте слой 100 мкм")</f>
        <v>3.1</v>
      </c>
      <c r="F4075">
        <f>IFERROR(IF(ROUND(_xlfn.XLOOKUP([1]Parameters!B4075,[1]Printers!L:L,[1]Printers!Q:Q,,0)*E4075/10,0)*10&lt;_xlfn.XLOOKUP([1]Parameters!B4075,[1]Printers!L:L,[1]Printers!P:P,,0),ROUND(_xlfn.XLOOKUP([1]Parameters!B4075,[1]Printers!L:L,[1]Printers!Q:Q,,0)*E4075/10,0)*10,_xlfn.XLOOKUP([1]Parameters!B4075,[1]Printers!L:L,[1]Printers!P:P,,0)),"")</f>
        <v>30</v>
      </c>
      <c r="G4075" cm="1">
        <f t="array" ref="G4075">IFERROR(IF(ROW()-1&gt;COUNTA([1]!T_Printers[Printers])*COUNTA([1]!T_Resins[Resins]),"",_xlfn.IFS(ROUND(VLOOKUP(C4075,[1]!T_Resins[#Data],3,FALSE)/VLOOKUP(A4075,[1]!T_Printers[#Data],5,FALSE),1)&lt;=_xlfn.XLOOKUP(B4075,[1]Printers!L:L,[1]Printers!O:O,1,0,),ROUND(VLOOKUP(C4075,[1]!T_Resins[#Data],3,FALSE)/VLOOKUP(A4075,[1]!T_Printers[#Data],5,FALSE),1),ROUND(VLOOKUP(C4075,[1]!T_Resins[#Data],3,FALSE)/VLOOKUP(A4075,[1]!T_Printers[#Data],5,FALSE),1)&gt;_xlfn.XLOOKUP(B4075,[1]Printers!L:L,[1]Printers!O:O,1,0,),10)),"")</f>
        <v>4.0999999999999996</v>
      </c>
      <c r="H4075">
        <f>IFERROR(IF(ROUND(_xlfn.XLOOKUP([1]Parameters!B4075,[1]Printers!L:L,[1]Printers!Q:Q,,0)*G4075/10,0)*10&lt;_xlfn.XLOOKUP([1]Parameters!B4075,[1]Printers!L:L,[1]Printers!P:P,,0),ROUND(_xlfn.XLOOKUP([1]Parameters!B4075,[1]Printers!L:L,[1]Printers!Q:Q,,0)*G4075/10,0)*10,_xlfn.XLOOKUP([1]Parameters!B4075,[1]Printers!L:L,[1]Printers!P:P,,0)),"")</f>
        <v>40</v>
      </c>
      <c r="I4075" s="3" t="str" cm="1">
        <f t="array" ref="I4075">IFERROR(IF(ROW()-1&gt;COUNTA([1]!T_Printers[Printers])*COUNTA([1]!T_Resins[Resins]),"",_xlfn.IFS(ROUND(VLOOKUP(C4075,[1]!T_Resins[#Data],4,FALSE)/VLOOKUP(A4075,[1]!T_Printers[#Data],5,FALSE),1)&lt;=_xlfn.XLOOKUP(B4075,[1]Printers!L:L,[1]Printers!O:O,1,0,),ROUND(VLOOKUP(C4075,[1]!T_Resins[#Data],4,FALSE)/VLOOKUP(A4075,[1]!T_Printers[#Data],5,FALSE),1),ROUND(VLOOKUP(C4075,[1]!T_Resins[#Data],4,FALSE)/VLOOKUP(A4075,[1]!T_Printers[#Data],5,FALSE),1)&gt;_xlfn.XLOOKUP(B4075,[1]Printers!L:L,[1]Printers!O:O,1,0,),"")),"")</f>
        <v/>
      </c>
      <c r="J4075" t="str">
        <f>IFERROR(IF(ROUND(_xlfn.XLOOKUP([1]Parameters!B4075,[1]Printers!L:L,[1]Printers!Q:Q,,0)*I4075/10,0)*10&lt;_xlfn.XLOOKUP([1]Parameters!B4075,[1]Printers!L:L,[1]Printers!P:P,,0),ROUND(_xlfn.XLOOKUP([1]Parameters!B4075,[1]Printers!L:L,[1]Printers!Q:Q,,0)*I4075/10,0)*10,_xlfn.XLOOKUP([1]Parameters!B4075,[1]Printers!L:L,[1]Printers!P:P,,0)),"")</f>
        <v/>
      </c>
      <c r="K4075">
        <f>IF(SUM(E4075:J4075)&lt;&gt;0,VLOOKUP(A4075,[1]!T_Printers[#Data],10,FALSE)+VLOOKUP(C4075,[1]!T_Resins[#Data],10,FALSE),"")</f>
        <v>4</v>
      </c>
      <c r="L4075">
        <f>IF(SUM(E4075:J4075)&lt;&gt;0,VLOOKUP(A4075,[1]!T_Printers[#Data],11,FALSE),"")</f>
        <v>8</v>
      </c>
      <c r="M4075">
        <f>IF(SUM(E4075:J4075)&lt;&gt;0,VLOOKUP(C4075,[1]!T_Resins[#Data],8,FALSE),"")</f>
        <v>120</v>
      </c>
      <c r="N4075">
        <f>IF(_xlfn.XLOOKUP(B4075,[1]Printers!$L:$L,[1]Printers!$R:$R,0,0)&gt;0,[1]Parameters!M4075,IF(SUM(E4075:J4075)&lt;&gt;0,VLOOKUP(C4075,[1]!T_Resins[#Data],9,FALSE),""))</f>
        <v>180</v>
      </c>
      <c r="O4075" t="str">
        <f t="shared" si="63"/>
        <v>UniformationGKTwo</v>
      </c>
    </row>
    <row r="4076" spans="1:15" x14ac:dyDescent="0.25">
      <c r="A4076" t="str">
        <f t="array" ref="A4076">IF(ROW()-1&gt;COUNTA([1]!T_Printers[Printers])*COUNTA([1]!T_Resins[Resins]),"",INDEX([1]!T_Printers[Printers],INT((ROW()-2)/COUNTA([1]!T_Resins[Resins])+1)))</f>
        <v>Uniformation GK Two</v>
      </c>
      <c r="B4076" t="str">
        <f>_xlfn.XLOOKUP(A4076,[1]!T_Printers[Printers],[1]!T_Printers[Icon link],,0)</f>
        <v>UniformationGKTwo</v>
      </c>
      <c r="C4076" t="str">
        <f t="array" ref="C4076">IF(ROW()-1&gt;COUNTA([1]!T_Printers[Printers])*COUNTA([1]!T_Resins[Resins]),"",INDEX([1]!T_Resins[Resins],MOD(ROW()-2,COUNTA([1]!T_Resins[Resins]))+1))</f>
        <v>Dental Yellow Clear PRO</v>
      </c>
      <c r="D4076">
        <f>IF(SUM(E4076:J4076)&lt;&gt;0,IF(ROW()-1&gt;COUNTA([1]!T_Printers[Printers])*COUNTA([1]!T_Resins[Resins]),"",2),"")</f>
        <v>2</v>
      </c>
      <c r="E4076" cm="1">
        <f t="array" ref="E4076">IFERROR(IF(ROW()-1&gt;COUNTA([1]!T_Printers[Printers])*COUNTA([1]!T_Resins[Resins]),"",_xlfn.IFS(ROUND(VLOOKUP(C4076,[1]!T_Resins[#Data],2,FALSE)/VLOOKUP(A4076,[1]!T_Printers[#Data],5,FALSE),1)&lt;=_xlfn.XLOOKUP(B4076,[1]Printers!L:L,[1]Printers!O:O,1,0,),ROUND(VLOOKUP(C4076,[1]!T_Resins[#Data],2,FALSE)/VLOOKUP(A4076,[1]!T_Printers[#Data],5,FALSE),1),ROUND(VLOOKUP(C4076,[1]!T_Resins[#Data],2,FALSE)/VLOOKUP(A4076,[1]!T_Printers[#Data],5,FALSE),1)&gt;_xlfn.XLOOKUP(B4076,[1]Printers!L:L,[1]Printers!O:O,1,0,),10)),"Используйте слой 100 мкм")</f>
        <v>8.1</v>
      </c>
      <c r="F4076">
        <f>IFERROR(IF(ROUND(_xlfn.XLOOKUP([1]Parameters!B4076,[1]Printers!L:L,[1]Printers!Q:Q,,0)*E4076/10,0)*10&lt;_xlfn.XLOOKUP([1]Parameters!B4076,[1]Printers!L:L,[1]Printers!P:P,,0),ROUND(_xlfn.XLOOKUP([1]Parameters!B4076,[1]Printers!L:L,[1]Printers!Q:Q,,0)*E4076/10,0)*10,_xlfn.XLOOKUP([1]Parameters!B4076,[1]Printers!L:L,[1]Printers!P:P,,0)),"")</f>
        <v>70</v>
      </c>
      <c r="G4076" cm="1">
        <f t="array" ref="G4076">IFERROR(IF(ROW()-1&gt;COUNTA([1]!T_Printers[Printers])*COUNTA([1]!T_Resins[Resins]),"",_xlfn.IFS(ROUND(VLOOKUP(C4076,[1]!T_Resins[#Data],3,FALSE)/VLOOKUP(A4076,[1]!T_Printers[#Data],5,FALSE),1)&lt;=_xlfn.XLOOKUP(B4076,[1]Printers!L:L,[1]Printers!O:O,1,0,),ROUND(VLOOKUP(C4076,[1]!T_Resins[#Data],3,FALSE)/VLOOKUP(A4076,[1]!T_Printers[#Data],5,FALSE),1),ROUND(VLOOKUP(C4076,[1]!T_Resins[#Data],3,FALSE)/VLOOKUP(A4076,[1]!T_Printers[#Data],5,FALSE),1)&gt;_xlfn.XLOOKUP(B4076,[1]Printers!L:L,[1]Printers!O:O,1,0,),10)),"")</f>
        <v>10.4</v>
      </c>
      <c r="H4076">
        <f>IFERROR(IF(ROUND(_xlfn.XLOOKUP([1]Parameters!B4076,[1]Printers!L:L,[1]Printers!Q:Q,,0)*G4076/10,0)*10&lt;_xlfn.XLOOKUP([1]Parameters!B4076,[1]Printers!L:L,[1]Printers!P:P,,0),ROUND(_xlfn.XLOOKUP([1]Parameters!B4076,[1]Printers!L:L,[1]Printers!Q:Q,,0)*G4076/10,0)*10,_xlfn.XLOOKUP([1]Parameters!B4076,[1]Printers!L:L,[1]Printers!P:P,,0)),"")</f>
        <v>90</v>
      </c>
      <c r="I4076" s="3" t="str" cm="1">
        <f t="array" ref="I4076">IFERROR(IF(ROW()-1&gt;COUNTA([1]!T_Printers[Printers])*COUNTA([1]!T_Resins[Resins]),"",_xlfn.IFS(ROUND(VLOOKUP(C4076,[1]!T_Resins[#Data],4,FALSE)/VLOOKUP(A4076,[1]!T_Printers[#Data],5,FALSE),1)&lt;=_xlfn.XLOOKUP(B4076,[1]Printers!L:L,[1]Printers!O:O,1,0,),ROUND(VLOOKUP(C4076,[1]!T_Resins[#Data],4,FALSE)/VLOOKUP(A4076,[1]!T_Printers[#Data],5,FALSE),1),ROUND(VLOOKUP(C4076,[1]!T_Resins[#Data],4,FALSE)/VLOOKUP(A4076,[1]!T_Printers[#Data],5,FALSE),1)&gt;_xlfn.XLOOKUP(B4076,[1]Printers!L:L,[1]Printers!O:O,1,0,),"")),"")</f>
        <v/>
      </c>
      <c r="J4076" t="str">
        <f>IFERROR(IF(ROUND(_xlfn.XLOOKUP([1]Parameters!B4076,[1]Printers!L:L,[1]Printers!Q:Q,,0)*I4076/10,0)*10&lt;_xlfn.XLOOKUP([1]Parameters!B4076,[1]Printers!L:L,[1]Printers!P:P,,0),ROUND(_xlfn.XLOOKUP([1]Parameters!B4076,[1]Printers!L:L,[1]Printers!Q:Q,,0)*I4076/10,0)*10,_xlfn.XLOOKUP([1]Parameters!B4076,[1]Printers!L:L,[1]Printers!P:P,,0)),"")</f>
        <v/>
      </c>
      <c r="K4076">
        <f>IF(SUM(E4076:J4076)&lt;&gt;0,VLOOKUP(A4076,[1]!T_Printers[#Data],10,FALSE)+VLOOKUP(C4076,[1]!T_Resins[#Data],10,FALSE),"")</f>
        <v>4</v>
      </c>
      <c r="L4076">
        <f>IF(SUM(E4076:J4076)&lt;&gt;0,VLOOKUP(A4076,[1]!T_Printers[#Data],11,FALSE),"")</f>
        <v>8</v>
      </c>
      <c r="M4076">
        <f>IF(SUM(E4076:J4076)&lt;&gt;0,VLOOKUP(C4076,[1]!T_Resins[#Data],8,FALSE),"")</f>
        <v>120</v>
      </c>
      <c r="N4076">
        <f>IF(_xlfn.XLOOKUP(B4076,[1]Printers!$L:$L,[1]Printers!$R:$R,0,0)&gt;0,[1]Parameters!M4076,IF(SUM(E4076:J4076)&lt;&gt;0,VLOOKUP(C4076,[1]!T_Resins[#Data],9,FALSE),""))</f>
        <v>180</v>
      </c>
      <c r="O4076" t="str">
        <f t="shared" si="63"/>
        <v>UniformationGKTwo</v>
      </c>
    </row>
    <row r="4077" spans="1:15" x14ac:dyDescent="0.25">
      <c r="A4077" t="str">
        <f t="array" ref="A4077">IF(ROW()-1&gt;COUNTA([1]!T_Printers[Printers])*COUNTA([1]!T_Resins[Resins]),"",INDEX([1]!T_Printers[Printers],INT((ROW()-2)/COUNTA([1]!T_Resins[Resins])+1)))</f>
        <v>Uniformation GK Two</v>
      </c>
      <c r="B4077" t="str">
        <f>_xlfn.XLOOKUP(A4077,[1]!T_Printers[Printers],[1]!T_Printers[Icon link],,0)</f>
        <v>UniformationGKTwo</v>
      </c>
      <c r="C4077" t="str">
        <f t="array" ref="C4077">IF(ROW()-1&gt;COUNTA([1]!T_Printers[Printers])*COUNTA([1]!T_Resins[Resins]),"",INDEX([1]!T_Resins[Resins],MOD(ROW()-2,COUNTA([1]!T_Resins[Resins]))+1))</f>
        <v>Industrial ABS Black</v>
      </c>
      <c r="D4077">
        <f>IF(SUM(E4077:J4077)&lt;&gt;0,IF(ROW()-1&gt;COUNTA([1]!T_Printers[Printers])*COUNTA([1]!T_Resins[Resins]),"",2),"")</f>
        <v>2</v>
      </c>
      <c r="E4077" cm="1">
        <f t="array" ref="E4077">IFERROR(IF(ROW()-1&gt;COUNTA([1]!T_Printers[Printers])*COUNTA([1]!T_Resins[Resins]),"",_xlfn.IFS(ROUND(VLOOKUP(C4077,[1]!T_Resins[#Data],2,FALSE)/VLOOKUP(A4077,[1]!T_Printers[#Data],5,FALSE),1)&lt;=_xlfn.XLOOKUP(B4077,[1]Printers!L:L,[1]Printers!O:O,1,0,),ROUND(VLOOKUP(C4077,[1]!T_Resins[#Data],2,FALSE)/VLOOKUP(A4077,[1]!T_Printers[#Data],5,FALSE),1),ROUND(VLOOKUP(C4077,[1]!T_Resins[#Data],2,FALSE)/VLOOKUP(A4077,[1]!T_Printers[#Data],5,FALSE),1)&gt;_xlfn.XLOOKUP(B4077,[1]Printers!L:L,[1]Printers!O:O,1,0,),10)),"Используйте слой 100 мкм")</f>
        <v>6.4</v>
      </c>
      <c r="F4077">
        <f>IFERROR(IF(ROUND(_xlfn.XLOOKUP([1]Parameters!B4077,[1]Printers!L:L,[1]Printers!Q:Q,,0)*E4077/10,0)*10&lt;_xlfn.XLOOKUP([1]Parameters!B4077,[1]Printers!L:L,[1]Printers!P:P,,0),ROUND(_xlfn.XLOOKUP([1]Parameters!B4077,[1]Printers!L:L,[1]Printers!Q:Q,,0)*E4077/10,0)*10,_xlfn.XLOOKUP([1]Parameters!B4077,[1]Printers!L:L,[1]Printers!P:P,,0)),"")</f>
        <v>60</v>
      </c>
      <c r="G4077" cm="1">
        <f t="array" ref="G4077">IFERROR(IF(ROW()-1&gt;COUNTA([1]!T_Printers[Printers])*COUNTA([1]!T_Resins[Resins]),"",_xlfn.IFS(ROUND(VLOOKUP(C4077,[1]!T_Resins[#Data],3,FALSE)/VLOOKUP(A4077,[1]!T_Printers[#Data],5,FALSE),1)&lt;=_xlfn.XLOOKUP(B4077,[1]Printers!L:L,[1]Printers!O:O,1,0,),ROUND(VLOOKUP(C4077,[1]!T_Resins[#Data],3,FALSE)/VLOOKUP(A4077,[1]!T_Printers[#Data],5,FALSE),1),ROUND(VLOOKUP(C4077,[1]!T_Resins[#Data],3,FALSE)/VLOOKUP(A4077,[1]!T_Printers[#Data],5,FALSE),1)&gt;_xlfn.XLOOKUP(B4077,[1]Printers!L:L,[1]Printers!O:O,1,0,),10)),"")</f>
        <v>8.3000000000000007</v>
      </c>
      <c r="H4077">
        <f>IFERROR(IF(ROUND(_xlfn.XLOOKUP([1]Parameters!B4077,[1]Printers!L:L,[1]Printers!Q:Q,,0)*G4077/10,0)*10&lt;_xlfn.XLOOKUP([1]Parameters!B4077,[1]Printers!L:L,[1]Printers!P:P,,0),ROUND(_xlfn.XLOOKUP([1]Parameters!B4077,[1]Printers!L:L,[1]Printers!Q:Q,,0)*G4077/10,0)*10,_xlfn.XLOOKUP([1]Parameters!B4077,[1]Printers!L:L,[1]Printers!P:P,,0)),"")</f>
        <v>70</v>
      </c>
      <c r="I4077" s="3" t="str" cm="1">
        <f t="array" ref="I4077">IFERROR(IF(ROW()-1&gt;COUNTA([1]!T_Printers[Printers])*COUNTA([1]!T_Resins[Resins]),"",_xlfn.IFS(ROUND(VLOOKUP(C4077,[1]!T_Resins[#Data],4,FALSE)/VLOOKUP(A4077,[1]!T_Printers[#Data],5,FALSE),1)&lt;=_xlfn.XLOOKUP(B4077,[1]Printers!L:L,[1]Printers!O:O,1,0,),ROUND(VLOOKUP(C4077,[1]!T_Resins[#Data],4,FALSE)/VLOOKUP(A4077,[1]!T_Printers[#Data],5,FALSE),1),ROUND(VLOOKUP(C4077,[1]!T_Resins[#Data],4,FALSE)/VLOOKUP(A4077,[1]!T_Printers[#Data],5,FALSE),1)&gt;_xlfn.XLOOKUP(B4077,[1]Printers!L:L,[1]Printers!O:O,1,0,),"")),"")</f>
        <v/>
      </c>
      <c r="J4077" t="str">
        <f>IFERROR(IF(ROUND(_xlfn.XLOOKUP([1]Parameters!B4077,[1]Printers!L:L,[1]Printers!Q:Q,,0)*I4077/10,0)*10&lt;_xlfn.XLOOKUP([1]Parameters!B4077,[1]Printers!L:L,[1]Printers!P:P,,0),ROUND(_xlfn.XLOOKUP([1]Parameters!B4077,[1]Printers!L:L,[1]Printers!Q:Q,,0)*I4077/10,0)*10,_xlfn.XLOOKUP([1]Parameters!B4077,[1]Printers!L:L,[1]Printers!P:P,,0)),"")</f>
        <v/>
      </c>
      <c r="K4077">
        <f>IF(SUM(E4077:J4077)&lt;&gt;0,VLOOKUP(A4077,[1]!T_Printers[#Data],10,FALSE)+VLOOKUP(C4077,[1]!T_Resins[#Data],10,FALSE),"")</f>
        <v>4</v>
      </c>
      <c r="L4077">
        <f>IF(SUM(E4077:J4077)&lt;&gt;0,VLOOKUP(A4077,[1]!T_Printers[#Data],11,FALSE),"")</f>
        <v>8</v>
      </c>
      <c r="M4077">
        <f>IF(SUM(E4077:J4077)&lt;&gt;0,VLOOKUP(C4077,[1]!T_Resins[#Data],8,FALSE),"")</f>
        <v>60</v>
      </c>
      <c r="N4077">
        <f>IF(_xlfn.XLOOKUP(B4077,[1]Printers!$L:$L,[1]Printers!$R:$R,0,0)&gt;0,[1]Parameters!M4077,IF(SUM(E4077:J4077)&lt;&gt;0,VLOOKUP(C4077,[1]!T_Resins[#Data],9,FALSE),""))</f>
        <v>60</v>
      </c>
      <c r="O4077" t="str">
        <f t="shared" si="63"/>
        <v>UniformationGKTwo</v>
      </c>
    </row>
    <row r="4078" spans="1:15" x14ac:dyDescent="0.25">
      <c r="A4078" t="str">
        <f t="array" ref="A4078">IF(ROW()-1&gt;COUNTA([1]!T_Printers[Printers])*COUNTA([1]!T_Resins[Resins]),"",INDEX([1]!T_Printers[Printers],INT((ROW()-2)/COUNTA([1]!T_Resins[Resins])+1)))</f>
        <v>Uniformation GK Two</v>
      </c>
      <c r="B4078" t="str">
        <f>_xlfn.XLOOKUP(A4078,[1]!T_Printers[Printers],[1]!T_Printers[Icon link],,0)</f>
        <v>UniformationGKTwo</v>
      </c>
      <c r="C4078" t="str">
        <f t="array" ref="C4078">IF(ROW()-1&gt;COUNTA([1]!T_Printers[Printers])*COUNTA([1]!T_Resins[Resins]),"",INDEX([1]!T_Resins[Resins],MOD(ROW()-2,COUNTA([1]!T_Resins[Resins]))+1))</f>
        <v>Industrial ABS-Like Grey</v>
      </c>
      <c r="D4078">
        <f>IF(SUM(E4078:J4078)&lt;&gt;0,IF(ROW()-1&gt;COUNTA([1]!T_Printers[Printers])*COUNTA([1]!T_Resins[Resins]),"",2),"")</f>
        <v>2</v>
      </c>
      <c r="E4078" cm="1">
        <f t="array" ref="E4078">IFERROR(IF(ROW()-1&gt;COUNTA([1]!T_Printers[Printers])*COUNTA([1]!T_Resins[Resins]),"",_xlfn.IFS(ROUND(VLOOKUP(C4078,[1]!T_Resins[#Data],2,FALSE)/VLOOKUP(A4078,[1]!T_Printers[#Data],5,FALSE),1)&lt;=_xlfn.XLOOKUP(B4078,[1]Printers!L:L,[1]Printers!O:O,1,0,),ROUND(VLOOKUP(C4078,[1]!T_Resins[#Data],2,FALSE)/VLOOKUP(A4078,[1]!T_Printers[#Data],5,FALSE),1),ROUND(VLOOKUP(C4078,[1]!T_Resins[#Data],2,FALSE)/VLOOKUP(A4078,[1]!T_Printers[#Data],5,FALSE),1)&gt;_xlfn.XLOOKUP(B4078,[1]Printers!L:L,[1]Printers!O:O,1,0,),10)),"Используйте слой 100 мкм")</f>
        <v>6.3</v>
      </c>
      <c r="F4078">
        <f>IFERROR(IF(ROUND(_xlfn.XLOOKUP([1]Parameters!B4078,[1]Printers!L:L,[1]Printers!Q:Q,,0)*E4078/10,0)*10&lt;_xlfn.XLOOKUP([1]Parameters!B4078,[1]Printers!L:L,[1]Printers!P:P,,0),ROUND(_xlfn.XLOOKUP([1]Parameters!B4078,[1]Printers!L:L,[1]Printers!Q:Q,,0)*E4078/10,0)*10,_xlfn.XLOOKUP([1]Parameters!B4078,[1]Printers!L:L,[1]Printers!P:P,,0)),"")</f>
        <v>60</v>
      </c>
      <c r="G4078" cm="1">
        <f t="array" ref="G4078">IFERROR(IF(ROW()-1&gt;COUNTA([1]!T_Printers[Printers])*COUNTA([1]!T_Resins[Resins]),"",_xlfn.IFS(ROUND(VLOOKUP(C4078,[1]!T_Resins[#Data],3,FALSE)/VLOOKUP(A4078,[1]!T_Printers[#Data],5,FALSE),1)&lt;=_xlfn.XLOOKUP(B4078,[1]Printers!L:L,[1]Printers!O:O,1,0,),ROUND(VLOOKUP(C4078,[1]!T_Resins[#Data],3,FALSE)/VLOOKUP(A4078,[1]!T_Printers[#Data],5,FALSE),1),ROUND(VLOOKUP(C4078,[1]!T_Resins[#Data],3,FALSE)/VLOOKUP(A4078,[1]!T_Printers[#Data],5,FALSE),1)&gt;_xlfn.XLOOKUP(B4078,[1]Printers!L:L,[1]Printers!O:O,1,0,),10)),"")</f>
        <v>8.3000000000000007</v>
      </c>
      <c r="H4078">
        <f>IFERROR(IF(ROUND(_xlfn.XLOOKUP([1]Parameters!B4078,[1]Printers!L:L,[1]Printers!Q:Q,,0)*G4078/10,0)*10&lt;_xlfn.XLOOKUP([1]Parameters!B4078,[1]Printers!L:L,[1]Printers!P:P,,0),ROUND(_xlfn.XLOOKUP([1]Parameters!B4078,[1]Printers!L:L,[1]Printers!Q:Q,,0)*G4078/10,0)*10,_xlfn.XLOOKUP([1]Parameters!B4078,[1]Printers!L:L,[1]Printers!P:P,,0)),"")</f>
        <v>70</v>
      </c>
      <c r="I4078" s="3" t="str" cm="1">
        <f t="array" ref="I4078">IFERROR(IF(ROW()-1&gt;COUNTA([1]!T_Printers[Printers])*COUNTA([1]!T_Resins[Resins]),"",_xlfn.IFS(ROUND(VLOOKUP(C4078,[1]!T_Resins[#Data],4,FALSE)/VLOOKUP(A4078,[1]!T_Printers[#Data],5,FALSE),1)&lt;=_xlfn.XLOOKUP(B4078,[1]Printers!L:L,[1]Printers!O:O,1,0,),ROUND(VLOOKUP(C4078,[1]!T_Resins[#Data],4,FALSE)/VLOOKUP(A4078,[1]!T_Printers[#Data],5,FALSE),1),ROUND(VLOOKUP(C4078,[1]!T_Resins[#Data],4,FALSE)/VLOOKUP(A4078,[1]!T_Printers[#Data],5,FALSE),1)&gt;_xlfn.XLOOKUP(B4078,[1]Printers!L:L,[1]Printers!O:O,1,0,),"")),"")</f>
        <v/>
      </c>
      <c r="J4078" t="str">
        <f>IFERROR(IF(ROUND(_xlfn.XLOOKUP([1]Parameters!B4078,[1]Printers!L:L,[1]Printers!Q:Q,,0)*I4078/10,0)*10&lt;_xlfn.XLOOKUP([1]Parameters!B4078,[1]Printers!L:L,[1]Printers!P:P,,0),ROUND(_xlfn.XLOOKUP([1]Parameters!B4078,[1]Printers!L:L,[1]Printers!Q:Q,,0)*I4078/10,0)*10,_xlfn.XLOOKUP([1]Parameters!B4078,[1]Printers!L:L,[1]Printers!P:P,,0)),"")</f>
        <v/>
      </c>
      <c r="K4078">
        <f>IF(SUM(E4078:J4078)&lt;&gt;0,VLOOKUP(A4078,[1]!T_Printers[#Data],10,FALSE)+VLOOKUP(C4078,[1]!T_Resins[#Data],10,FALSE),"")</f>
        <v>4</v>
      </c>
      <c r="L4078">
        <f>IF(SUM(E4078:J4078)&lt;&gt;0,VLOOKUP(A4078,[1]!T_Printers[#Data],11,FALSE),"")</f>
        <v>8</v>
      </c>
      <c r="M4078">
        <f>IF(SUM(E4078:J4078)&lt;&gt;0,VLOOKUP(C4078,[1]!T_Resins[#Data],8,FALSE),"")</f>
        <v>120</v>
      </c>
      <c r="N4078">
        <f>IF(_xlfn.XLOOKUP(B4078,[1]Printers!$L:$L,[1]Printers!$R:$R,0,0)&gt;0,[1]Parameters!M4078,IF(SUM(E4078:J4078)&lt;&gt;0,VLOOKUP(C4078,[1]!T_Resins[#Data],9,FALSE),""))</f>
        <v>180</v>
      </c>
      <c r="O4078" t="str">
        <f t="shared" si="63"/>
        <v>UniformationGKTwo</v>
      </c>
    </row>
    <row r="4079" spans="1:15" x14ac:dyDescent="0.25">
      <c r="A4079" t="str">
        <f t="array" ref="A4079">IF(ROW()-1&gt;COUNTA([1]!T_Printers[Printers])*COUNTA([1]!T_Resins[Resins]),"",INDEX([1]!T_Printers[Printers],INT((ROW()-2)/COUNTA([1]!T_Resins[Resins])+1)))</f>
        <v>Uniformation GK Two</v>
      </c>
      <c r="B4079" t="str">
        <f>_xlfn.XLOOKUP(A4079,[1]!T_Printers[Printers],[1]!T_Printers[Icon link],,0)</f>
        <v>UniformationGKTwo</v>
      </c>
      <c r="C4079" t="str">
        <f t="array" ref="C4079">IF(ROW()-1&gt;COUNTA([1]!T_Printers[Printers])*COUNTA([1]!T_Resins[Resins]),"",INDEX([1]!T_Resins[Resins],MOD(ROW()-2,COUNTA([1]!T_Resins[Resins]))+1))</f>
        <v>Industrial Flex Natural Clear</v>
      </c>
      <c r="D4079">
        <f>IF(SUM(E4079:J4079)&lt;&gt;0,IF(ROW()-1&gt;COUNTA([1]!T_Printers[Printers])*COUNTA([1]!T_Resins[Resins]),"",2),"")</f>
        <v>2</v>
      </c>
      <c r="E4079" cm="1">
        <f t="array" ref="E4079">IFERROR(IF(ROW()-1&gt;COUNTA([1]!T_Printers[Printers])*COUNTA([1]!T_Resins[Resins]),"",_xlfn.IFS(ROUND(VLOOKUP(C4079,[1]!T_Resins[#Data],2,FALSE)/VLOOKUP(A4079,[1]!T_Printers[#Data],5,FALSE),1)&lt;=_xlfn.XLOOKUP(B4079,[1]Printers!L:L,[1]Printers!O:O,1,0,),ROUND(VLOOKUP(C4079,[1]!T_Resins[#Data],2,FALSE)/VLOOKUP(A4079,[1]!T_Printers[#Data],5,FALSE),1),ROUND(VLOOKUP(C4079,[1]!T_Resins[#Data],2,FALSE)/VLOOKUP(A4079,[1]!T_Printers[#Data],5,FALSE),1)&gt;_xlfn.XLOOKUP(B4079,[1]Printers!L:L,[1]Printers!O:O,1,0,),10)),"Используйте слой 100 мкм")</f>
        <v>2.4</v>
      </c>
      <c r="F4079">
        <f>IFERROR(IF(ROUND(_xlfn.XLOOKUP([1]Parameters!B4079,[1]Printers!L:L,[1]Printers!Q:Q,,0)*E4079/10,0)*10&lt;_xlfn.XLOOKUP([1]Parameters!B4079,[1]Printers!L:L,[1]Printers!P:P,,0),ROUND(_xlfn.XLOOKUP([1]Parameters!B4079,[1]Printers!L:L,[1]Printers!Q:Q,,0)*E4079/10,0)*10,_xlfn.XLOOKUP([1]Parameters!B4079,[1]Printers!L:L,[1]Printers!P:P,,0)),"")</f>
        <v>20</v>
      </c>
      <c r="G4079" cm="1">
        <f t="array" ref="G4079">IFERROR(IF(ROW()-1&gt;COUNTA([1]!T_Printers[Printers])*COUNTA([1]!T_Resins[Resins]),"",_xlfn.IFS(ROUND(VLOOKUP(C4079,[1]!T_Resins[#Data],3,FALSE)/VLOOKUP(A4079,[1]!T_Printers[#Data],5,FALSE),1)&lt;=_xlfn.XLOOKUP(B4079,[1]Printers!L:L,[1]Printers!O:O,1,0,),ROUND(VLOOKUP(C4079,[1]!T_Resins[#Data],3,FALSE)/VLOOKUP(A4079,[1]!T_Printers[#Data],5,FALSE),1),ROUND(VLOOKUP(C4079,[1]!T_Resins[#Data],3,FALSE)/VLOOKUP(A4079,[1]!T_Printers[#Data],5,FALSE),1)&gt;_xlfn.XLOOKUP(B4079,[1]Printers!L:L,[1]Printers!O:O,1,0,),10)),"")</f>
        <v>3.1</v>
      </c>
      <c r="H4079">
        <f>IFERROR(IF(ROUND(_xlfn.XLOOKUP([1]Parameters!B4079,[1]Printers!L:L,[1]Printers!Q:Q,,0)*G4079/10,0)*10&lt;_xlfn.XLOOKUP([1]Parameters!B4079,[1]Printers!L:L,[1]Printers!P:P,,0),ROUND(_xlfn.XLOOKUP([1]Parameters!B4079,[1]Printers!L:L,[1]Printers!Q:Q,,0)*G4079/10,0)*10,_xlfn.XLOOKUP([1]Parameters!B4079,[1]Printers!L:L,[1]Printers!P:P,,0)),"")</f>
        <v>30</v>
      </c>
      <c r="I4079" s="3" t="str" cm="1">
        <f t="array" ref="I4079">IFERROR(IF(ROW()-1&gt;COUNTA([1]!T_Printers[Printers])*COUNTA([1]!T_Resins[Resins]),"",_xlfn.IFS(ROUND(VLOOKUP(C4079,[1]!T_Resins[#Data],4,FALSE)/VLOOKUP(A4079,[1]!T_Printers[#Data],5,FALSE),1)&lt;=_xlfn.XLOOKUP(B4079,[1]Printers!L:L,[1]Printers!O:O,1,0,),ROUND(VLOOKUP(C4079,[1]!T_Resins[#Data],4,FALSE)/VLOOKUP(A4079,[1]!T_Printers[#Data],5,FALSE),1),ROUND(VLOOKUP(C4079,[1]!T_Resins[#Data],4,FALSE)/VLOOKUP(A4079,[1]!T_Printers[#Data],5,FALSE),1)&gt;_xlfn.XLOOKUP(B4079,[1]Printers!L:L,[1]Printers!O:O,1,0,),"")),"")</f>
        <v/>
      </c>
      <c r="J4079" t="str">
        <f>IFERROR(IF(ROUND(_xlfn.XLOOKUP([1]Parameters!B4079,[1]Printers!L:L,[1]Printers!Q:Q,,0)*I4079/10,0)*10&lt;_xlfn.XLOOKUP([1]Parameters!B4079,[1]Printers!L:L,[1]Printers!P:P,,0),ROUND(_xlfn.XLOOKUP([1]Parameters!B4079,[1]Printers!L:L,[1]Printers!Q:Q,,0)*I4079/10,0)*10,_xlfn.XLOOKUP([1]Parameters!B4079,[1]Printers!L:L,[1]Printers!P:P,,0)),"")</f>
        <v/>
      </c>
      <c r="K4079">
        <f>IF(SUM(E4079:J4079)&lt;&gt;0,VLOOKUP(A4079,[1]!T_Printers[#Data],10,FALSE)+VLOOKUP(C4079,[1]!T_Resins[#Data],10,FALSE),"")</f>
        <v>4</v>
      </c>
      <c r="L4079">
        <f>IF(SUM(E4079:J4079)&lt;&gt;0,VLOOKUP(A4079,[1]!T_Printers[#Data],11,FALSE),"")</f>
        <v>8</v>
      </c>
      <c r="M4079">
        <f>IF(SUM(E4079:J4079)&lt;&gt;0,VLOOKUP(C4079,[1]!T_Resins[#Data],8,FALSE),"")</f>
        <v>60</v>
      </c>
      <c r="N4079">
        <f>IF(_xlfn.XLOOKUP(B4079,[1]Printers!$L:$L,[1]Printers!$R:$R,0,0)&gt;0,[1]Parameters!M4079,IF(SUM(E4079:J4079)&lt;&gt;0,VLOOKUP(C4079,[1]!T_Resins[#Data],9,FALSE),""))</f>
        <v>60</v>
      </c>
      <c r="O4079" t="str">
        <f t="shared" si="63"/>
        <v>UniformationGKTwo</v>
      </c>
    </row>
    <row r="4080" spans="1:15" x14ac:dyDescent="0.25">
      <c r="A4080" t="str">
        <f t="array" ref="A4080">IF(ROW()-1&gt;COUNTA([1]!T_Printers[Printers])*COUNTA([1]!T_Resins[Resins]),"",INDEX([1]!T_Printers[Printers],INT((ROW()-2)/COUNTA([1]!T_Resins[Resins])+1)))</f>
        <v>Uniformation GK Two</v>
      </c>
      <c r="B4080" t="str">
        <f>_xlfn.XLOOKUP(A4080,[1]!T_Printers[Printers],[1]!T_Printers[Icon link],,0)</f>
        <v>UniformationGKTwo</v>
      </c>
      <c r="C4080" t="str">
        <f t="array" ref="C4080">IF(ROW()-1&gt;COUNTA([1]!T_Printers[Printers])*COUNTA([1]!T_Resins[Resins]),"",INDEX([1]!T_Resins[Resins],MOD(ROW()-2,COUNTA([1]!T_Resins[Resins]))+1))</f>
        <v>Industrial Nylon Like</v>
      </c>
      <c r="D4080">
        <f>IF(SUM(E4080:J4080)&lt;&gt;0,IF(ROW()-1&gt;COUNTA([1]!T_Printers[Printers])*COUNTA([1]!T_Resins[Resins]),"",2),"")</f>
        <v>2</v>
      </c>
      <c r="E4080" cm="1">
        <f t="array" ref="E4080">IFERROR(IF(ROW()-1&gt;COUNTA([1]!T_Printers[Printers])*COUNTA([1]!T_Resins[Resins]),"",_xlfn.IFS(ROUND(VLOOKUP(C4080,[1]!T_Resins[#Data],2,FALSE)/VLOOKUP(A4080,[1]!T_Printers[#Data],5,FALSE),1)&lt;=_xlfn.XLOOKUP(B4080,[1]Printers!L:L,[1]Printers!O:O,1,0,),ROUND(VLOOKUP(C4080,[1]!T_Resins[#Data],2,FALSE)/VLOOKUP(A4080,[1]!T_Printers[#Data],5,FALSE),1),ROUND(VLOOKUP(C4080,[1]!T_Resins[#Data],2,FALSE)/VLOOKUP(A4080,[1]!T_Printers[#Data],5,FALSE),1)&gt;_xlfn.XLOOKUP(B4080,[1]Printers!L:L,[1]Printers!O:O,1,0,),10)),"Используйте слой 100 мкм")</f>
        <v>1.7</v>
      </c>
      <c r="F4080">
        <f>IFERROR(IF(ROUND(_xlfn.XLOOKUP([1]Parameters!B4080,[1]Printers!L:L,[1]Printers!Q:Q,,0)*E4080/10,0)*10&lt;_xlfn.XLOOKUP([1]Parameters!B4080,[1]Printers!L:L,[1]Printers!P:P,,0),ROUND(_xlfn.XLOOKUP([1]Parameters!B4080,[1]Printers!L:L,[1]Printers!Q:Q,,0)*E4080/10,0)*10,_xlfn.XLOOKUP([1]Parameters!B4080,[1]Printers!L:L,[1]Printers!P:P,,0)),"")</f>
        <v>20</v>
      </c>
      <c r="G4080" cm="1">
        <f t="array" ref="G4080">IFERROR(IF(ROW()-1&gt;COUNTA([1]!T_Printers[Printers])*COUNTA([1]!T_Resins[Resins]),"",_xlfn.IFS(ROUND(VLOOKUP(C4080,[1]!T_Resins[#Data],3,FALSE)/VLOOKUP(A4080,[1]!T_Printers[#Data],5,FALSE),1)&lt;=_xlfn.XLOOKUP(B4080,[1]Printers!L:L,[1]Printers!O:O,1,0,),ROUND(VLOOKUP(C4080,[1]!T_Resins[#Data],3,FALSE)/VLOOKUP(A4080,[1]!T_Printers[#Data],5,FALSE),1),ROUND(VLOOKUP(C4080,[1]!T_Resins[#Data],3,FALSE)/VLOOKUP(A4080,[1]!T_Printers[#Data],5,FALSE),1)&gt;_xlfn.XLOOKUP(B4080,[1]Printers!L:L,[1]Printers!O:O,1,0,),10)),"")</f>
        <v>2.2999999999999998</v>
      </c>
      <c r="H4080">
        <f>IFERROR(IF(ROUND(_xlfn.XLOOKUP([1]Parameters!B4080,[1]Printers!L:L,[1]Printers!Q:Q,,0)*G4080/10,0)*10&lt;_xlfn.XLOOKUP([1]Parameters!B4080,[1]Printers!L:L,[1]Printers!P:P,,0),ROUND(_xlfn.XLOOKUP([1]Parameters!B4080,[1]Printers!L:L,[1]Printers!Q:Q,,0)*G4080/10,0)*10,_xlfn.XLOOKUP([1]Parameters!B4080,[1]Printers!L:L,[1]Printers!P:P,,0)),"")</f>
        <v>20</v>
      </c>
      <c r="I4080" s="3" t="str" cm="1">
        <f t="array" ref="I4080">IFERROR(IF(ROW()-1&gt;COUNTA([1]!T_Printers[Printers])*COUNTA([1]!T_Resins[Resins]),"",_xlfn.IFS(ROUND(VLOOKUP(C4080,[1]!T_Resins[#Data],4,FALSE)/VLOOKUP(A4080,[1]!T_Printers[#Data],5,FALSE),1)&lt;=_xlfn.XLOOKUP(B4080,[1]Printers!L:L,[1]Printers!O:O,1,0,),ROUND(VLOOKUP(C4080,[1]!T_Resins[#Data],4,FALSE)/VLOOKUP(A4080,[1]!T_Printers[#Data],5,FALSE),1),ROUND(VLOOKUP(C4080,[1]!T_Resins[#Data],4,FALSE)/VLOOKUP(A4080,[1]!T_Printers[#Data],5,FALSE),1)&gt;_xlfn.XLOOKUP(B4080,[1]Printers!L:L,[1]Printers!O:O,1,0,),"")),"")</f>
        <v/>
      </c>
      <c r="J4080" t="str">
        <f>IFERROR(IF(ROUND(_xlfn.XLOOKUP([1]Parameters!B4080,[1]Printers!L:L,[1]Printers!Q:Q,,0)*I4080/10,0)*10&lt;_xlfn.XLOOKUP([1]Parameters!B4080,[1]Printers!L:L,[1]Printers!P:P,,0),ROUND(_xlfn.XLOOKUP([1]Parameters!B4080,[1]Printers!L:L,[1]Printers!Q:Q,,0)*I4080/10,0)*10,_xlfn.XLOOKUP([1]Parameters!B4080,[1]Printers!L:L,[1]Printers!P:P,,0)),"")</f>
        <v/>
      </c>
      <c r="K4080">
        <f>IF(SUM(E4080:J4080)&lt;&gt;0,VLOOKUP(A4080,[1]!T_Printers[#Data],10,FALSE)+VLOOKUP(C4080,[1]!T_Resins[#Data],10,FALSE),"")</f>
        <v>4</v>
      </c>
      <c r="L4080">
        <f>IF(SUM(E4080:J4080)&lt;&gt;0,VLOOKUP(A4080,[1]!T_Printers[#Data],11,FALSE),"")</f>
        <v>8</v>
      </c>
      <c r="M4080">
        <f>IF(SUM(E4080:J4080)&lt;&gt;0,VLOOKUP(C4080,[1]!T_Resins[#Data],8,FALSE),"")</f>
        <v>60</v>
      </c>
      <c r="N4080">
        <f>IF(_xlfn.XLOOKUP(B4080,[1]Printers!$L:$L,[1]Printers!$R:$R,0,0)&gt;0,[1]Parameters!M4080,IF(SUM(E4080:J4080)&lt;&gt;0,VLOOKUP(C4080,[1]!T_Resins[#Data],9,FALSE),""))</f>
        <v>60</v>
      </c>
      <c r="O4080" t="str">
        <f t="shared" si="63"/>
        <v>UniformationGKTwo</v>
      </c>
    </row>
    <row r="4081" spans="1:15" x14ac:dyDescent="0.25">
      <c r="A4081" t="str">
        <f t="array" ref="A4081">IF(ROW()-1&gt;COUNTA([1]!T_Printers[Printers])*COUNTA([1]!T_Resins[Resins]),"",INDEX([1]!T_Printers[Printers],INT((ROW()-2)/COUNTA([1]!T_Resins[Resins])+1)))</f>
        <v>Uniformation GK Two</v>
      </c>
      <c r="B4081" t="str">
        <f>_xlfn.XLOOKUP(A4081,[1]!T_Printers[Printers],[1]!T_Printers[Icon link],,0)</f>
        <v>UniformationGKTwo</v>
      </c>
      <c r="C4081" t="str">
        <f t="array" ref="C4081">IF(ROW()-1&gt;COUNTA([1]!T_Printers[Printers])*COUNTA([1]!T_Resins[Resins]),"",INDEX([1]!T_Resins[Resins],MOD(ROW()-2,COUNTA([1]!T_Resins[Resins]))+1))</f>
        <v>Industrial PP-Like</v>
      </c>
      <c r="D4081">
        <f>IF(SUM(E4081:J4081)&lt;&gt;0,IF(ROW()-1&gt;COUNTA([1]!T_Printers[Printers])*COUNTA([1]!T_Resins[Resins]),"",2),"")</f>
        <v>2</v>
      </c>
      <c r="E4081" cm="1">
        <f t="array" ref="E4081">IFERROR(IF(ROW()-1&gt;COUNTA([1]!T_Printers[Printers])*COUNTA([1]!T_Resins[Resins]),"",_xlfn.IFS(ROUND(VLOOKUP(C4081,[1]!T_Resins[#Data],2,FALSE)/VLOOKUP(A4081,[1]!T_Printers[#Data],5,FALSE),1)&lt;=_xlfn.XLOOKUP(B4081,[1]Printers!L:L,[1]Printers!O:O,1,0,),ROUND(VLOOKUP(C4081,[1]!T_Resins[#Data],2,FALSE)/VLOOKUP(A4081,[1]!T_Printers[#Data],5,FALSE),1),ROUND(VLOOKUP(C4081,[1]!T_Resins[#Data],2,FALSE)/VLOOKUP(A4081,[1]!T_Printers[#Data],5,FALSE),1)&gt;_xlfn.XLOOKUP(B4081,[1]Printers!L:L,[1]Printers!O:O,1,0,),10)),"Используйте слой 100 мкм")</f>
        <v>7</v>
      </c>
      <c r="F4081">
        <f>IFERROR(IF(ROUND(_xlfn.XLOOKUP([1]Parameters!B4081,[1]Printers!L:L,[1]Printers!Q:Q,,0)*E4081/10,0)*10&lt;_xlfn.XLOOKUP([1]Parameters!B4081,[1]Printers!L:L,[1]Printers!P:P,,0),ROUND(_xlfn.XLOOKUP([1]Parameters!B4081,[1]Printers!L:L,[1]Printers!Q:Q,,0)*E4081/10,0)*10,_xlfn.XLOOKUP([1]Parameters!B4081,[1]Printers!L:L,[1]Printers!P:P,,0)),"")</f>
        <v>60</v>
      </c>
      <c r="G4081" cm="1">
        <f t="array" ref="G4081">IFERROR(IF(ROW()-1&gt;COUNTA([1]!T_Printers[Printers])*COUNTA([1]!T_Resins[Resins]),"",_xlfn.IFS(ROUND(VLOOKUP(C4081,[1]!T_Resins[#Data],3,FALSE)/VLOOKUP(A4081,[1]!T_Printers[#Data],5,FALSE),1)&lt;=_xlfn.XLOOKUP(B4081,[1]Printers!L:L,[1]Printers!O:O,1,0,),ROUND(VLOOKUP(C4081,[1]!T_Resins[#Data],3,FALSE)/VLOOKUP(A4081,[1]!T_Printers[#Data],5,FALSE),1),ROUND(VLOOKUP(C4081,[1]!T_Resins[#Data],3,FALSE)/VLOOKUP(A4081,[1]!T_Printers[#Data],5,FALSE),1)&gt;_xlfn.XLOOKUP(B4081,[1]Printers!L:L,[1]Printers!O:O,1,0,),10)),"")</f>
        <v>8.8000000000000007</v>
      </c>
      <c r="H4081">
        <f>IFERROR(IF(ROUND(_xlfn.XLOOKUP([1]Parameters!B4081,[1]Printers!L:L,[1]Printers!Q:Q,,0)*G4081/10,0)*10&lt;_xlfn.XLOOKUP([1]Parameters!B4081,[1]Printers!L:L,[1]Printers!P:P,,0),ROUND(_xlfn.XLOOKUP([1]Parameters!B4081,[1]Printers!L:L,[1]Printers!Q:Q,,0)*G4081/10,0)*10,_xlfn.XLOOKUP([1]Parameters!B4081,[1]Printers!L:L,[1]Printers!P:P,,0)),"")</f>
        <v>80</v>
      </c>
      <c r="I4081" s="3" t="str" cm="1">
        <f t="array" ref="I4081">IFERROR(IF(ROW()-1&gt;COUNTA([1]!T_Printers[Printers])*COUNTA([1]!T_Resins[Resins]),"",_xlfn.IFS(ROUND(VLOOKUP(C4081,[1]!T_Resins[#Data],4,FALSE)/VLOOKUP(A4081,[1]!T_Printers[#Data],5,FALSE),1)&lt;=_xlfn.XLOOKUP(B4081,[1]Printers!L:L,[1]Printers!O:O,1,0,),ROUND(VLOOKUP(C4081,[1]!T_Resins[#Data],4,FALSE)/VLOOKUP(A4081,[1]!T_Printers[#Data],5,FALSE),1),ROUND(VLOOKUP(C4081,[1]!T_Resins[#Data],4,FALSE)/VLOOKUP(A4081,[1]!T_Printers[#Data],5,FALSE),1)&gt;_xlfn.XLOOKUP(B4081,[1]Printers!L:L,[1]Printers!O:O,1,0,),"")),"")</f>
        <v/>
      </c>
      <c r="J4081" t="str">
        <f>IFERROR(IF(ROUND(_xlfn.XLOOKUP([1]Parameters!B4081,[1]Printers!L:L,[1]Printers!Q:Q,,0)*I4081/10,0)*10&lt;_xlfn.XLOOKUP([1]Parameters!B4081,[1]Printers!L:L,[1]Printers!P:P,,0),ROUND(_xlfn.XLOOKUP([1]Parameters!B4081,[1]Printers!L:L,[1]Printers!Q:Q,,0)*I4081/10,0)*10,_xlfn.XLOOKUP([1]Parameters!B4081,[1]Printers!L:L,[1]Printers!P:P,,0)),"")</f>
        <v/>
      </c>
      <c r="K4081">
        <f>IF(SUM(E4081:J4081)&lt;&gt;0,VLOOKUP(A4081,[1]!T_Printers[#Data],10,FALSE)+VLOOKUP(C4081,[1]!T_Resins[#Data],10,FALSE),"")</f>
        <v>4</v>
      </c>
      <c r="L4081">
        <f>IF(SUM(E4081:J4081)&lt;&gt;0,VLOOKUP(A4081,[1]!T_Printers[#Data],11,FALSE),"")</f>
        <v>8</v>
      </c>
      <c r="M4081">
        <f>IF(SUM(E4081:J4081)&lt;&gt;0,VLOOKUP(C4081,[1]!T_Resins[#Data],8,FALSE),"")</f>
        <v>60</v>
      </c>
      <c r="N4081">
        <f>IF(_xlfn.XLOOKUP(B4081,[1]Printers!$L:$L,[1]Printers!$R:$R,0,0)&gt;0,[1]Parameters!M4081,IF(SUM(E4081:J4081)&lt;&gt;0,VLOOKUP(C4081,[1]!T_Resins[#Data],9,FALSE),""))</f>
        <v>60</v>
      </c>
      <c r="O4081" t="str">
        <f t="shared" si="63"/>
        <v>UniformationGKTwo</v>
      </c>
    </row>
    <row r="4082" spans="1:15" x14ac:dyDescent="0.25">
      <c r="A4082" t="str">
        <f t="array" ref="A4082">IF(ROW()-1&gt;COUNTA([1]!T_Printers[Printers])*COUNTA([1]!T_Resins[Resins]),"",INDEX([1]!T_Printers[Printers],INT((ROW()-2)/COUNTA([1]!T_Resins[Resins])+1)))</f>
        <v>Uniformation GK Two</v>
      </c>
      <c r="B4082" t="str">
        <f>_xlfn.XLOOKUP(A4082,[1]!T_Printers[Printers],[1]!T_Printers[Icon link],,0)</f>
        <v>UniformationGKTwo</v>
      </c>
      <c r="C4082" t="str">
        <f t="array" ref="C4082">IF(ROW()-1&gt;COUNTA([1]!T_Printers[Printers])*COUNTA([1]!T_Resins[Resins]),"",INDEX([1]!T_Resins[Resins],MOD(ROW()-2,COUNTA([1]!T_Resins[Resins]))+1))</f>
        <v>Industrial Rigid Black</v>
      </c>
      <c r="D4082">
        <f>IF(SUM(E4082:J4082)&lt;&gt;0,IF(ROW()-1&gt;COUNTA([1]!T_Printers[Printers])*COUNTA([1]!T_Resins[Resins]),"",2),"")</f>
        <v>2</v>
      </c>
      <c r="E4082" cm="1">
        <f t="array" ref="E4082">IFERROR(IF(ROW()-1&gt;COUNTA([1]!T_Printers[Printers])*COUNTA([1]!T_Resins[Resins]),"",_xlfn.IFS(ROUND(VLOOKUP(C4082,[1]!T_Resins[#Data],2,FALSE)/VLOOKUP(A4082,[1]!T_Printers[#Data],5,FALSE),1)&lt;=_xlfn.XLOOKUP(B4082,[1]Printers!L:L,[1]Printers!O:O,1,0,),ROUND(VLOOKUP(C4082,[1]!T_Resins[#Data],2,FALSE)/VLOOKUP(A4082,[1]!T_Printers[#Data],5,FALSE),1),ROUND(VLOOKUP(C4082,[1]!T_Resins[#Data],2,FALSE)/VLOOKUP(A4082,[1]!T_Printers[#Data],5,FALSE),1)&gt;_xlfn.XLOOKUP(B4082,[1]Printers!L:L,[1]Printers!O:O,1,0,),10)),"Используйте слой 100 мкм")</f>
        <v>6.5</v>
      </c>
      <c r="F4082">
        <f>IFERROR(IF(ROUND(_xlfn.XLOOKUP([1]Parameters!B4082,[1]Printers!L:L,[1]Printers!Q:Q,,0)*E4082/10,0)*10&lt;_xlfn.XLOOKUP([1]Parameters!B4082,[1]Printers!L:L,[1]Printers!P:P,,0),ROUND(_xlfn.XLOOKUP([1]Parameters!B4082,[1]Printers!L:L,[1]Printers!Q:Q,,0)*E4082/10,0)*10,_xlfn.XLOOKUP([1]Parameters!B4082,[1]Printers!L:L,[1]Printers!P:P,,0)),"")</f>
        <v>60</v>
      </c>
      <c r="G4082" cm="1">
        <f t="array" ref="G4082">IFERROR(IF(ROW()-1&gt;COUNTA([1]!T_Printers[Printers])*COUNTA([1]!T_Resins[Resins]),"",_xlfn.IFS(ROUND(VLOOKUP(C4082,[1]!T_Resins[#Data],3,FALSE)/VLOOKUP(A4082,[1]!T_Printers[#Data],5,FALSE),1)&lt;=_xlfn.XLOOKUP(B4082,[1]Printers!L:L,[1]Printers!O:O,1,0,),ROUND(VLOOKUP(C4082,[1]!T_Resins[#Data],3,FALSE)/VLOOKUP(A4082,[1]!T_Printers[#Data],5,FALSE),1),ROUND(VLOOKUP(C4082,[1]!T_Resins[#Data],3,FALSE)/VLOOKUP(A4082,[1]!T_Printers[#Data],5,FALSE),1)&gt;_xlfn.XLOOKUP(B4082,[1]Printers!L:L,[1]Printers!O:O,1,0,),10)),"")</f>
        <v>8.5</v>
      </c>
      <c r="H4082">
        <f>IFERROR(IF(ROUND(_xlfn.XLOOKUP([1]Parameters!B4082,[1]Printers!L:L,[1]Printers!Q:Q,,0)*G4082/10,0)*10&lt;_xlfn.XLOOKUP([1]Parameters!B4082,[1]Printers!L:L,[1]Printers!P:P,,0),ROUND(_xlfn.XLOOKUP([1]Parameters!B4082,[1]Printers!L:L,[1]Printers!Q:Q,,0)*G4082/10,0)*10,_xlfn.XLOOKUP([1]Parameters!B4082,[1]Printers!L:L,[1]Printers!P:P,,0)),"")</f>
        <v>80</v>
      </c>
      <c r="I4082" s="3" t="str" cm="1">
        <f t="array" ref="I4082">IFERROR(IF(ROW()-1&gt;COUNTA([1]!T_Printers[Printers])*COUNTA([1]!T_Resins[Resins]),"",_xlfn.IFS(ROUND(VLOOKUP(C4082,[1]!T_Resins[#Data],4,FALSE)/VLOOKUP(A4082,[1]!T_Printers[#Data],5,FALSE),1)&lt;=_xlfn.XLOOKUP(B4082,[1]Printers!L:L,[1]Printers!O:O,1,0,),ROUND(VLOOKUP(C4082,[1]!T_Resins[#Data],4,FALSE)/VLOOKUP(A4082,[1]!T_Printers[#Data],5,FALSE),1),ROUND(VLOOKUP(C4082,[1]!T_Resins[#Data],4,FALSE)/VLOOKUP(A4082,[1]!T_Printers[#Data],5,FALSE),1)&gt;_xlfn.XLOOKUP(B4082,[1]Printers!L:L,[1]Printers!O:O,1,0,),"")),"")</f>
        <v/>
      </c>
      <c r="J4082" t="str">
        <f>IFERROR(IF(ROUND(_xlfn.XLOOKUP([1]Parameters!B4082,[1]Printers!L:L,[1]Printers!Q:Q,,0)*I4082/10,0)*10&lt;_xlfn.XLOOKUP([1]Parameters!B4082,[1]Printers!L:L,[1]Printers!P:P,,0),ROUND(_xlfn.XLOOKUP([1]Parameters!B4082,[1]Printers!L:L,[1]Printers!Q:Q,,0)*I4082/10,0)*10,_xlfn.XLOOKUP([1]Parameters!B4082,[1]Printers!L:L,[1]Printers!P:P,,0)),"")</f>
        <v/>
      </c>
      <c r="K4082">
        <f>IF(SUM(E4082:J4082)&lt;&gt;0,VLOOKUP(A4082,[1]!T_Printers[#Data],10,FALSE)+VLOOKUP(C4082,[1]!T_Resins[#Data],10,FALSE),"")</f>
        <v>4</v>
      </c>
      <c r="L4082">
        <f>IF(SUM(E4082:J4082)&lt;&gt;0,VLOOKUP(A4082,[1]!T_Printers[#Data],11,FALSE),"")</f>
        <v>8</v>
      </c>
      <c r="M4082">
        <f>IF(SUM(E4082:J4082)&lt;&gt;0,VLOOKUP(C4082,[1]!T_Resins[#Data],8,FALSE),"")</f>
        <v>120</v>
      </c>
      <c r="N4082">
        <f>IF(_xlfn.XLOOKUP(B4082,[1]Printers!$L:$L,[1]Printers!$R:$R,0,0)&gt;0,[1]Parameters!M4082,IF(SUM(E4082:J4082)&lt;&gt;0,VLOOKUP(C4082,[1]!T_Resins[#Data],9,FALSE),""))</f>
        <v>180</v>
      </c>
      <c r="O4082" t="str">
        <f t="shared" si="63"/>
        <v>UniformationGKTwo</v>
      </c>
    </row>
    <row r="4083" spans="1:15" x14ac:dyDescent="0.25">
      <c r="A4083" t="str">
        <f t="array" ref="A4083">IF(ROW()-1&gt;COUNTA([1]!T_Printers[Printers])*COUNTA([1]!T_Resins[Resins]),"",INDEX([1]!T_Printers[Printers],INT((ROW()-2)/COUNTA([1]!T_Resins[Resins])+1)))</f>
        <v>Uniformation GK Two</v>
      </c>
      <c r="B4083" t="str">
        <f>_xlfn.XLOOKUP(A4083,[1]!T_Printers[Printers],[1]!T_Printers[Icon link],,0)</f>
        <v>UniformationGKTwo</v>
      </c>
      <c r="C4083" t="str">
        <f t="array" ref="C4083">IF(ROW()-1&gt;COUNTA([1]!T_Printers[Printers])*COUNTA([1]!T_Resins[Resins]),"",INDEX([1]!T_Resins[Resins],MOD(ROW()-2,COUNTA([1]!T_Resins[Resins]))+1))</f>
        <v>Industrial Rigid Clear</v>
      </c>
      <c r="D4083">
        <f>IF(SUM(E4083:J4083)&lt;&gt;0,IF(ROW()-1&gt;COUNTA([1]!T_Printers[Printers])*COUNTA([1]!T_Resins[Resins]),"",2),"")</f>
        <v>2</v>
      </c>
      <c r="E4083" cm="1">
        <f t="array" ref="E4083">IFERROR(IF(ROW()-1&gt;COUNTA([1]!T_Printers[Printers])*COUNTA([1]!T_Resins[Resins]),"",_xlfn.IFS(ROUND(VLOOKUP(C4083,[1]!T_Resins[#Data],2,FALSE)/VLOOKUP(A4083,[1]!T_Printers[#Data],5,FALSE),1)&lt;=_xlfn.XLOOKUP(B4083,[1]Printers!L:L,[1]Printers!O:O,1,0,),ROUND(VLOOKUP(C4083,[1]!T_Resins[#Data],2,FALSE)/VLOOKUP(A4083,[1]!T_Printers[#Data],5,FALSE),1),ROUND(VLOOKUP(C4083,[1]!T_Resins[#Data],2,FALSE)/VLOOKUP(A4083,[1]!T_Printers[#Data],5,FALSE),1)&gt;_xlfn.XLOOKUP(B4083,[1]Printers!L:L,[1]Printers!O:O,1,0,),10)),"Используйте слой 100 мкм")</f>
        <v>7.1</v>
      </c>
      <c r="F4083">
        <f>IFERROR(IF(ROUND(_xlfn.XLOOKUP([1]Parameters!B4083,[1]Printers!L:L,[1]Printers!Q:Q,,0)*E4083/10,0)*10&lt;_xlfn.XLOOKUP([1]Parameters!B4083,[1]Printers!L:L,[1]Printers!P:P,,0),ROUND(_xlfn.XLOOKUP([1]Parameters!B4083,[1]Printers!L:L,[1]Printers!Q:Q,,0)*E4083/10,0)*10,_xlfn.XLOOKUP([1]Parameters!B4083,[1]Printers!L:L,[1]Printers!P:P,,0)),"")</f>
        <v>60</v>
      </c>
      <c r="G4083" cm="1">
        <f t="array" ref="G4083">IFERROR(IF(ROW()-1&gt;COUNTA([1]!T_Printers[Printers])*COUNTA([1]!T_Resins[Resins]),"",_xlfn.IFS(ROUND(VLOOKUP(C4083,[1]!T_Resins[#Data],3,FALSE)/VLOOKUP(A4083,[1]!T_Printers[#Data],5,FALSE),1)&lt;=_xlfn.XLOOKUP(B4083,[1]Printers!L:L,[1]Printers!O:O,1,0,),ROUND(VLOOKUP(C4083,[1]!T_Resins[#Data],3,FALSE)/VLOOKUP(A4083,[1]!T_Printers[#Data],5,FALSE),1),ROUND(VLOOKUP(C4083,[1]!T_Resins[#Data],3,FALSE)/VLOOKUP(A4083,[1]!T_Printers[#Data],5,FALSE),1)&gt;_xlfn.XLOOKUP(B4083,[1]Printers!L:L,[1]Printers!O:O,1,0,),10)),"")</f>
        <v>9.1999999999999993</v>
      </c>
      <c r="H4083">
        <f>IFERROR(IF(ROUND(_xlfn.XLOOKUP([1]Parameters!B4083,[1]Printers!L:L,[1]Printers!Q:Q,,0)*G4083/10,0)*10&lt;_xlfn.XLOOKUP([1]Parameters!B4083,[1]Printers!L:L,[1]Printers!P:P,,0),ROUND(_xlfn.XLOOKUP([1]Parameters!B4083,[1]Printers!L:L,[1]Printers!Q:Q,,0)*G4083/10,0)*10,_xlfn.XLOOKUP([1]Parameters!B4083,[1]Printers!L:L,[1]Printers!P:P,,0)),"")</f>
        <v>80</v>
      </c>
      <c r="I4083" s="3" t="str" cm="1">
        <f t="array" ref="I4083">IFERROR(IF(ROW()-1&gt;COUNTA([1]!T_Printers[Printers])*COUNTA([1]!T_Resins[Resins]),"",_xlfn.IFS(ROUND(VLOOKUP(C4083,[1]!T_Resins[#Data],4,FALSE)/VLOOKUP(A4083,[1]!T_Printers[#Data],5,FALSE),1)&lt;=_xlfn.XLOOKUP(B4083,[1]Printers!L:L,[1]Printers!O:O,1,0,),ROUND(VLOOKUP(C4083,[1]!T_Resins[#Data],4,FALSE)/VLOOKUP(A4083,[1]!T_Printers[#Data],5,FALSE),1),ROUND(VLOOKUP(C4083,[1]!T_Resins[#Data],4,FALSE)/VLOOKUP(A4083,[1]!T_Printers[#Data],5,FALSE),1)&gt;_xlfn.XLOOKUP(B4083,[1]Printers!L:L,[1]Printers!O:O,1,0,),"")),"")</f>
        <v/>
      </c>
      <c r="J4083" t="str">
        <f>IFERROR(IF(ROUND(_xlfn.XLOOKUP([1]Parameters!B4083,[1]Printers!L:L,[1]Printers!Q:Q,,0)*I4083/10,0)*10&lt;_xlfn.XLOOKUP([1]Parameters!B4083,[1]Printers!L:L,[1]Printers!P:P,,0),ROUND(_xlfn.XLOOKUP([1]Parameters!B4083,[1]Printers!L:L,[1]Printers!Q:Q,,0)*I4083/10,0)*10,_xlfn.XLOOKUP([1]Parameters!B4083,[1]Printers!L:L,[1]Printers!P:P,,0)),"")</f>
        <v/>
      </c>
      <c r="K4083">
        <f>IF(SUM(E4083:J4083)&lt;&gt;0,VLOOKUP(A4083,[1]!T_Printers[#Data],10,FALSE)+VLOOKUP(C4083,[1]!T_Resins[#Data],10,FALSE),"")</f>
        <v>4</v>
      </c>
      <c r="L4083">
        <f>IF(SUM(E4083:J4083)&lt;&gt;0,VLOOKUP(A4083,[1]!T_Printers[#Data],11,FALSE),"")</f>
        <v>8</v>
      </c>
      <c r="M4083">
        <f>IF(SUM(E4083:J4083)&lt;&gt;0,VLOOKUP(C4083,[1]!T_Resins[#Data],8,FALSE),"")</f>
        <v>120</v>
      </c>
      <c r="N4083">
        <f>IF(_xlfn.XLOOKUP(B4083,[1]Printers!$L:$L,[1]Printers!$R:$R,0,0)&gt;0,[1]Parameters!M4083,IF(SUM(E4083:J4083)&lt;&gt;0,VLOOKUP(C4083,[1]!T_Resins[#Data],9,FALSE),""))</f>
        <v>180</v>
      </c>
      <c r="O4083" t="str">
        <f t="shared" si="63"/>
        <v>UniformationGKTwo</v>
      </c>
    </row>
    <row r="4084" spans="1:15" x14ac:dyDescent="0.25">
      <c r="A4084" t="str">
        <f t="array" ref="A4084">IF(ROW()-1&gt;COUNTA([1]!T_Printers[Printers])*COUNTA([1]!T_Resins[Resins]),"",INDEX([1]!T_Printers[Printers],INT((ROW()-2)/COUNTA([1]!T_Resins[Resins])+1)))</f>
        <v>Uniformation GK Two</v>
      </c>
      <c r="B4084" t="str">
        <f>_xlfn.XLOOKUP(A4084,[1]!T_Printers[Printers],[1]!T_Printers[Icon link],,0)</f>
        <v>UniformationGKTwo</v>
      </c>
      <c r="C4084" t="str">
        <f t="array" ref="C4084">IF(ROW()-1&gt;COUNTA([1]!T_Printers[Printers])*COUNTA([1]!T_Resins[Resins]),"",INDEX([1]!T_Resins[Resins],MOD(ROW()-2,COUNTA([1]!T_Resins[Resins]))+1))</f>
        <v>Tough Black</v>
      </c>
      <c r="D4084">
        <f>IF(SUM(E4084:J4084)&lt;&gt;0,IF(ROW()-1&gt;COUNTA([1]!T_Printers[Printers])*COUNTA([1]!T_Resins[Resins]),"",2),"")</f>
        <v>2</v>
      </c>
      <c r="E4084" cm="1">
        <f t="array" ref="E4084">IFERROR(IF(ROW()-1&gt;COUNTA([1]!T_Printers[Printers])*COUNTA([1]!T_Resins[Resins]),"",_xlfn.IFS(ROUND(VLOOKUP(C4084,[1]!T_Resins[#Data],2,FALSE)/VLOOKUP(A4084,[1]!T_Printers[#Data],5,FALSE),1)&lt;=_xlfn.XLOOKUP(B4084,[1]Printers!L:L,[1]Printers!O:O,1,0,),ROUND(VLOOKUP(C4084,[1]!T_Resins[#Data],2,FALSE)/VLOOKUP(A4084,[1]!T_Printers[#Data],5,FALSE),1),ROUND(VLOOKUP(C4084,[1]!T_Resins[#Data],2,FALSE)/VLOOKUP(A4084,[1]!T_Printers[#Data],5,FALSE),1)&gt;_xlfn.XLOOKUP(B4084,[1]Printers!L:L,[1]Printers!O:O,1,0,),10)),"Используйте слой 100 мкм")</f>
        <v>3.4</v>
      </c>
      <c r="F4084">
        <f>IFERROR(IF(ROUND(_xlfn.XLOOKUP([1]Parameters!B4084,[1]Printers!L:L,[1]Printers!Q:Q,,0)*E4084/10,0)*10&lt;_xlfn.XLOOKUP([1]Parameters!B4084,[1]Printers!L:L,[1]Printers!P:P,,0),ROUND(_xlfn.XLOOKUP([1]Parameters!B4084,[1]Printers!L:L,[1]Printers!Q:Q,,0)*E4084/10,0)*10,_xlfn.XLOOKUP([1]Parameters!B4084,[1]Printers!L:L,[1]Printers!P:P,,0)),"")</f>
        <v>30</v>
      </c>
      <c r="G4084" cm="1">
        <f t="array" ref="G4084">IFERROR(IF(ROW()-1&gt;COUNTA([1]!T_Printers[Printers])*COUNTA([1]!T_Resins[Resins]),"",_xlfn.IFS(ROUND(VLOOKUP(C4084,[1]!T_Resins[#Data],3,FALSE)/VLOOKUP(A4084,[1]!T_Printers[#Data],5,FALSE),1)&lt;=_xlfn.XLOOKUP(B4084,[1]Printers!L:L,[1]Printers!O:O,1,0,),ROUND(VLOOKUP(C4084,[1]!T_Resins[#Data],3,FALSE)/VLOOKUP(A4084,[1]!T_Printers[#Data],5,FALSE),1),ROUND(VLOOKUP(C4084,[1]!T_Resins[#Data],3,FALSE)/VLOOKUP(A4084,[1]!T_Printers[#Data],5,FALSE),1)&gt;_xlfn.XLOOKUP(B4084,[1]Printers!L:L,[1]Printers!O:O,1,0,),10)),"")</f>
        <v>4</v>
      </c>
      <c r="H4084">
        <f>IFERROR(IF(ROUND(_xlfn.XLOOKUP([1]Parameters!B4084,[1]Printers!L:L,[1]Printers!Q:Q,,0)*G4084/10,0)*10&lt;_xlfn.XLOOKUP([1]Parameters!B4084,[1]Printers!L:L,[1]Printers!P:P,,0),ROUND(_xlfn.XLOOKUP([1]Parameters!B4084,[1]Printers!L:L,[1]Printers!Q:Q,,0)*G4084/10,0)*10,_xlfn.XLOOKUP([1]Parameters!B4084,[1]Printers!L:L,[1]Printers!P:P,,0)),"")</f>
        <v>40</v>
      </c>
      <c r="I4084" s="3" t="str" cm="1">
        <f t="array" ref="I4084">IFERROR(IF(ROW()-1&gt;COUNTA([1]!T_Printers[Printers])*COUNTA([1]!T_Resins[Resins]),"",_xlfn.IFS(ROUND(VLOOKUP(C4084,[1]!T_Resins[#Data],4,FALSE)/VLOOKUP(A4084,[1]!T_Printers[#Data],5,FALSE),1)&lt;=_xlfn.XLOOKUP(B4084,[1]Printers!L:L,[1]Printers!O:O,1,0,),ROUND(VLOOKUP(C4084,[1]!T_Resins[#Data],4,FALSE)/VLOOKUP(A4084,[1]!T_Printers[#Data],5,FALSE),1),ROUND(VLOOKUP(C4084,[1]!T_Resins[#Data],4,FALSE)/VLOOKUP(A4084,[1]!T_Printers[#Data],5,FALSE),1)&gt;_xlfn.XLOOKUP(B4084,[1]Printers!L:L,[1]Printers!O:O,1,0,),"")),"")</f>
        <v/>
      </c>
      <c r="J4084" t="str">
        <f>IFERROR(IF(ROUND(_xlfn.XLOOKUP([1]Parameters!B4084,[1]Printers!L:L,[1]Printers!Q:Q,,0)*I4084/10,0)*10&lt;_xlfn.XLOOKUP([1]Parameters!B4084,[1]Printers!L:L,[1]Printers!P:P,,0),ROUND(_xlfn.XLOOKUP([1]Parameters!B4084,[1]Printers!L:L,[1]Printers!Q:Q,,0)*I4084/10,0)*10,_xlfn.XLOOKUP([1]Parameters!B4084,[1]Printers!L:L,[1]Printers!P:P,,0)),"")</f>
        <v/>
      </c>
      <c r="K4084">
        <f>IF(SUM(E4084:J4084)&lt;&gt;0,VLOOKUP(A4084,[1]!T_Printers[#Data],10,FALSE)+VLOOKUP(C4084,[1]!T_Resins[#Data],10,FALSE),"")</f>
        <v>4</v>
      </c>
      <c r="L4084">
        <f>IF(SUM(E4084:J4084)&lt;&gt;0,VLOOKUP(A4084,[1]!T_Printers[#Data],11,FALSE),"")</f>
        <v>8</v>
      </c>
      <c r="M4084">
        <f>IF(SUM(E4084:J4084)&lt;&gt;0,VLOOKUP(C4084,[1]!T_Resins[#Data],8,FALSE),"")</f>
        <v>120</v>
      </c>
      <c r="N4084">
        <f>IF(_xlfn.XLOOKUP(B4084,[1]Printers!$L:$L,[1]Printers!$R:$R,0,0)&gt;0,[1]Parameters!M4084,IF(SUM(E4084:J4084)&lt;&gt;0,VLOOKUP(C4084,[1]!T_Resins[#Data],9,FALSE),""))</f>
        <v>180</v>
      </c>
      <c r="O4084" t="str">
        <f t="shared" si="63"/>
        <v>UniformationGKTwo</v>
      </c>
    </row>
    <row r="4085" spans="1:15" x14ac:dyDescent="0.25">
      <c r="A4085" t="str">
        <f t="array" ref="A4085">IF(ROW()-1&gt;COUNTA([1]!T_Printers[Printers])*COUNTA([1]!T_Resins[Resins]),"",INDEX([1]!T_Printers[Printers],INT((ROW()-2)/COUNTA([1]!T_Resins[Resins])+1)))</f>
        <v>Uniformation GK Two</v>
      </c>
      <c r="B4085" t="str">
        <f>_xlfn.XLOOKUP(A4085,[1]!T_Printers[Printers],[1]!T_Printers[Icon link],,0)</f>
        <v>UniformationGKTwo</v>
      </c>
      <c r="C4085" t="str">
        <f t="array" ref="C4085">IF(ROW()-1&gt;COUNTA([1]!T_Printers[Printers])*COUNTA([1]!T_Resins[Resins]),"",INDEX([1]!T_Resins[Resins],MOD(ROW()-2,COUNTA([1]!T_Resins[Resins]))+1))</f>
        <v>Tough Grey</v>
      </c>
      <c r="D4085">
        <f>IF(SUM(E4085:J4085)&lt;&gt;0,IF(ROW()-1&gt;COUNTA([1]!T_Printers[Printers])*COUNTA([1]!T_Resins[Resins]),"",2),"")</f>
        <v>2</v>
      </c>
      <c r="E4085" cm="1">
        <f t="array" ref="E4085">IFERROR(IF(ROW()-1&gt;COUNTA([1]!T_Printers[Printers])*COUNTA([1]!T_Resins[Resins]),"",_xlfn.IFS(ROUND(VLOOKUP(C4085,[1]!T_Resins[#Data],2,FALSE)/VLOOKUP(A4085,[1]!T_Printers[#Data],5,FALSE),1)&lt;=_xlfn.XLOOKUP(B4085,[1]Printers!L:L,[1]Printers!O:O,1,0,),ROUND(VLOOKUP(C4085,[1]!T_Resins[#Data],2,FALSE)/VLOOKUP(A4085,[1]!T_Printers[#Data],5,FALSE),1),ROUND(VLOOKUP(C4085,[1]!T_Resins[#Data],2,FALSE)/VLOOKUP(A4085,[1]!T_Printers[#Data],5,FALSE),1)&gt;_xlfn.XLOOKUP(B4085,[1]Printers!L:L,[1]Printers!O:O,1,0,),10)),"Используйте слой 100 мкм")</f>
        <v>3.4</v>
      </c>
      <c r="F4085">
        <f>IFERROR(IF(ROUND(_xlfn.XLOOKUP([1]Parameters!B4085,[1]Printers!L:L,[1]Printers!Q:Q,,0)*E4085/10,0)*10&lt;_xlfn.XLOOKUP([1]Parameters!B4085,[1]Printers!L:L,[1]Printers!P:P,,0),ROUND(_xlfn.XLOOKUP([1]Parameters!B4085,[1]Printers!L:L,[1]Printers!Q:Q,,0)*E4085/10,0)*10,_xlfn.XLOOKUP([1]Parameters!B4085,[1]Printers!L:L,[1]Printers!P:P,,0)),"")</f>
        <v>30</v>
      </c>
      <c r="G4085" cm="1">
        <f t="array" ref="G4085">IFERROR(IF(ROW()-1&gt;COUNTA([1]!T_Printers[Printers])*COUNTA([1]!T_Resins[Resins]),"",_xlfn.IFS(ROUND(VLOOKUP(C4085,[1]!T_Resins[#Data],3,FALSE)/VLOOKUP(A4085,[1]!T_Printers[#Data],5,FALSE),1)&lt;=_xlfn.XLOOKUP(B4085,[1]Printers!L:L,[1]Printers!O:O,1,0,),ROUND(VLOOKUP(C4085,[1]!T_Resins[#Data],3,FALSE)/VLOOKUP(A4085,[1]!T_Printers[#Data],5,FALSE),1),ROUND(VLOOKUP(C4085,[1]!T_Resins[#Data],3,FALSE)/VLOOKUP(A4085,[1]!T_Printers[#Data],5,FALSE),1)&gt;_xlfn.XLOOKUP(B4085,[1]Printers!L:L,[1]Printers!O:O,1,0,),10)),"")</f>
        <v>4</v>
      </c>
      <c r="H4085">
        <f>IFERROR(IF(ROUND(_xlfn.XLOOKUP([1]Parameters!B4085,[1]Printers!L:L,[1]Printers!Q:Q,,0)*G4085/10,0)*10&lt;_xlfn.XLOOKUP([1]Parameters!B4085,[1]Printers!L:L,[1]Printers!P:P,,0),ROUND(_xlfn.XLOOKUP([1]Parameters!B4085,[1]Printers!L:L,[1]Printers!Q:Q,,0)*G4085/10,0)*10,_xlfn.XLOOKUP([1]Parameters!B4085,[1]Printers!L:L,[1]Printers!P:P,,0)),"")</f>
        <v>40</v>
      </c>
      <c r="I4085" s="3" t="str" cm="1">
        <f t="array" ref="I4085">IFERROR(IF(ROW()-1&gt;COUNTA([1]!T_Printers[Printers])*COUNTA([1]!T_Resins[Resins]),"",_xlfn.IFS(ROUND(VLOOKUP(C4085,[1]!T_Resins[#Data],4,FALSE)/VLOOKUP(A4085,[1]!T_Printers[#Data],5,FALSE),1)&lt;=_xlfn.XLOOKUP(B4085,[1]Printers!L:L,[1]Printers!O:O,1,0,),ROUND(VLOOKUP(C4085,[1]!T_Resins[#Data],4,FALSE)/VLOOKUP(A4085,[1]!T_Printers[#Data],5,FALSE),1),ROUND(VLOOKUP(C4085,[1]!T_Resins[#Data],4,FALSE)/VLOOKUP(A4085,[1]!T_Printers[#Data],5,FALSE),1)&gt;_xlfn.XLOOKUP(B4085,[1]Printers!L:L,[1]Printers!O:O,1,0,),"")),"")</f>
        <v/>
      </c>
      <c r="J4085" t="str">
        <f>IFERROR(IF(ROUND(_xlfn.XLOOKUP([1]Parameters!B4085,[1]Printers!L:L,[1]Printers!Q:Q,,0)*I4085/10,0)*10&lt;_xlfn.XLOOKUP([1]Parameters!B4085,[1]Printers!L:L,[1]Printers!P:P,,0),ROUND(_xlfn.XLOOKUP([1]Parameters!B4085,[1]Printers!L:L,[1]Printers!Q:Q,,0)*I4085/10,0)*10,_xlfn.XLOOKUP([1]Parameters!B4085,[1]Printers!L:L,[1]Printers!P:P,,0)),"")</f>
        <v/>
      </c>
      <c r="K4085">
        <f>IF(SUM(E4085:J4085)&lt;&gt;0,VLOOKUP(A4085,[1]!T_Printers[#Data],10,FALSE)+VLOOKUP(C4085,[1]!T_Resins[#Data],10,FALSE),"")</f>
        <v>4</v>
      </c>
      <c r="L4085">
        <f>IF(SUM(E4085:J4085)&lt;&gt;0,VLOOKUP(A4085,[1]!T_Printers[#Data],11,FALSE),"")</f>
        <v>8</v>
      </c>
      <c r="M4085">
        <f>IF(SUM(E4085:J4085)&lt;&gt;0,VLOOKUP(C4085,[1]!T_Resins[#Data],8,FALSE),"")</f>
        <v>120</v>
      </c>
      <c r="N4085">
        <f>IF(_xlfn.XLOOKUP(B4085,[1]Printers!$L:$L,[1]Printers!$R:$R,0,0)&gt;0,[1]Parameters!M4085,IF(SUM(E4085:J4085)&lt;&gt;0,VLOOKUP(C4085,[1]!T_Resins[#Data],9,FALSE),""))</f>
        <v>180</v>
      </c>
      <c r="O4085" t="str">
        <f t="shared" si="63"/>
        <v>UniformationGKTwo</v>
      </c>
    </row>
    <row r="4086" spans="1:15" x14ac:dyDescent="0.25">
      <c r="A4086" t="str">
        <f t="array" ref="A4086">IF(ROW()-1&gt;COUNTA([1]!T_Printers[Printers])*COUNTA([1]!T_Resins[Resins]),"",INDEX([1]!T_Printers[Printers],INT((ROW()-2)/COUNTA([1]!T_Resins[Resins])+1)))</f>
        <v>Uniformation GK Two</v>
      </c>
      <c r="B4086" t="str">
        <f>_xlfn.XLOOKUP(A4086,[1]!T_Printers[Printers],[1]!T_Printers[Icon link],,0)</f>
        <v>UniformationGKTwo</v>
      </c>
      <c r="C4086" t="str">
        <f t="array" ref="C4086">IF(ROW()-1&gt;COUNTA([1]!T_Printers[Printers])*COUNTA([1]!T_Resins[Resins]),"",INDEX([1]!T_Resins[Resins],MOD(ROW()-2,COUNTA([1]!T_Resins[Resins]))+1))</f>
        <v>Tough White</v>
      </c>
      <c r="D4086">
        <f>IF(SUM(E4086:J4086)&lt;&gt;0,IF(ROW()-1&gt;COUNTA([1]!T_Printers[Printers])*COUNTA([1]!T_Resins[Resins]),"",2),"")</f>
        <v>2</v>
      </c>
      <c r="E4086" cm="1">
        <f t="array" ref="E4086">IFERROR(IF(ROW()-1&gt;COUNTA([1]!T_Printers[Printers])*COUNTA([1]!T_Resins[Resins]),"",_xlfn.IFS(ROUND(VLOOKUP(C4086,[1]!T_Resins[#Data],2,FALSE)/VLOOKUP(A4086,[1]!T_Printers[#Data],5,FALSE),1)&lt;=_xlfn.XLOOKUP(B4086,[1]Printers!L:L,[1]Printers!O:O,1,0,),ROUND(VLOOKUP(C4086,[1]!T_Resins[#Data],2,FALSE)/VLOOKUP(A4086,[1]!T_Printers[#Data],5,FALSE),1),ROUND(VLOOKUP(C4086,[1]!T_Resins[#Data],2,FALSE)/VLOOKUP(A4086,[1]!T_Printers[#Data],5,FALSE),1)&gt;_xlfn.XLOOKUP(B4086,[1]Printers!L:L,[1]Printers!O:O,1,0,),10)),"Используйте слой 100 мкм")</f>
        <v>3.4</v>
      </c>
      <c r="F4086">
        <f>IFERROR(IF(ROUND(_xlfn.XLOOKUP([1]Parameters!B4086,[1]Printers!L:L,[1]Printers!Q:Q,,0)*E4086/10,0)*10&lt;_xlfn.XLOOKUP([1]Parameters!B4086,[1]Printers!L:L,[1]Printers!P:P,,0),ROUND(_xlfn.XLOOKUP([1]Parameters!B4086,[1]Printers!L:L,[1]Printers!Q:Q,,0)*E4086/10,0)*10,_xlfn.XLOOKUP([1]Parameters!B4086,[1]Printers!L:L,[1]Printers!P:P,,0)),"")</f>
        <v>30</v>
      </c>
      <c r="G4086" cm="1">
        <f t="array" ref="G4086">IFERROR(IF(ROW()-1&gt;COUNTA([1]!T_Printers[Printers])*COUNTA([1]!T_Resins[Resins]),"",_xlfn.IFS(ROUND(VLOOKUP(C4086,[1]!T_Resins[#Data],3,FALSE)/VLOOKUP(A4086,[1]!T_Printers[#Data],5,FALSE),1)&lt;=_xlfn.XLOOKUP(B4086,[1]Printers!L:L,[1]Printers!O:O,1,0,),ROUND(VLOOKUP(C4086,[1]!T_Resins[#Data],3,FALSE)/VLOOKUP(A4086,[1]!T_Printers[#Data],5,FALSE),1),ROUND(VLOOKUP(C4086,[1]!T_Resins[#Data],3,FALSE)/VLOOKUP(A4086,[1]!T_Printers[#Data],5,FALSE),1)&gt;_xlfn.XLOOKUP(B4086,[1]Printers!L:L,[1]Printers!O:O,1,0,),10)),"")</f>
        <v>4</v>
      </c>
      <c r="H4086">
        <f>IFERROR(IF(ROUND(_xlfn.XLOOKUP([1]Parameters!B4086,[1]Printers!L:L,[1]Printers!Q:Q,,0)*G4086/10,0)*10&lt;_xlfn.XLOOKUP([1]Parameters!B4086,[1]Printers!L:L,[1]Printers!P:P,,0),ROUND(_xlfn.XLOOKUP([1]Parameters!B4086,[1]Printers!L:L,[1]Printers!Q:Q,,0)*G4086/10,0)*10,_xlfn.XLOOKUP([1]Parameters!B4086,[1]Printers!L:L,[1]Printers!P:P,,0)),"")</f>
        <v>40</v>
      </c>
      <c r="I4086" s="3" t="str" cm="1">
        <f t="array" ref="I4086">IFERROR(IF(ROW()-1&gt;COUNTA([1]!T_Printers[Printers])*COUNTA([1]!T_Resins[Resins]),"",_xlfn.IFS(ROUND(VLOOKUP(C4086,[1]!T_Resins[#Data],4,FALSE)/VLOOKUP(A4086,[1]!T_Printers[#Data],5,FALSE),1)&lt;=_xlfn.XLOOKUP(B4086,[1]Printers!L:L,[1]Printers!O:O,1,0,),ROUND(VLOOKUP(C4086,[1]!T_Resins[#Data],4,FALSE)/VLOOKUP(A4086,[1]!T_Printers[#Data],5,FALSE),1),ROUND(VLOOKUP(C4086,[1]!T_Resins[#Data],4,FALSE)/VLOOKUP(A4086,[1]!T_Printers[#Data],5,FALSE),1)&gt;_xlfn.XLOOKUP(B4086,[1]Printers!L:L,[1]Printers!O:O,1,0,),"")),"")</f>
        <v/>
      </c>
      <c r="J4086" t="str">
        <f>IFERROR(IF(ROUND(_xlfn.XLOOKUP([1]Parameters!B4086,[1]Printers!L:L,[1]Printers!Q:Q,,0)*I4086/10,0)*10&lt;_xlfn.XLOOKUP([1]Parameters!B4086,[1]Printers!L:L,[1]Printers!P:P,,0),ROUND(_xlfn.XLOOKUP([1]Parameters!B4086,[1]Printers!L:L,[1]Printers!Q:Q,,0)*I4086/10,0)*10,_xlfn.XLOOKUP([1]Parameters!B4086,[1]Printers!L:L,[1]Printers!P:P,,0)),"")</f>
        <v/>
      </c>
      <c r="K4086">
        <f>IF(SUM(E4086:J4086)&lt;&gt;0,VLOOKUP(A4086,[1]!T_Printers[#Data],10,FALSE)+VLOOKUP(C4086,[1]!T_Resins[#Data],10,FALSE),"")</f>
        <v>4</v>
      </c>
      <c r="L4086">
        <f>IF(SUM(E4086:J4086)&lt;&gt;0,VLOOKUP(A4086,[1]!T_Printers[#Data],11,FALSE),"")</f>
        <v>8</v>
      </c>
      <c r="M4086">
        <f>IF(SUM(E4086:J4086)&lt;&gt;0,VLOOKUP(C4086,[1]!T_Resins[#Data],8,FALSE),"")</f>
        <v>120</v>
      </c>
      <c r="N4086">
        <f>IF(_xlfn.XLOOKUP(B4086,[1]Printers!$L:$L,[1]Printers!$R:$R,0,0)&gt;0,[1]Parameters!M4086,IF(SUM(E4086:J4086)&lt;&gt;0,VLOOKUP(C4086,[1]!T_Resins[#Data],9,FALSE),""))</f>
        <v>180</v>
      </c>
      <c r="O4086" t="str">
        <f t="shared" si="63"/>
        <v>UniformationGKTwo</v>
      </c>
    </row>
    <row r="4087" spans="1:15" x14ac:dyDescent="0.25">
      <c r="A4087" t="str">
        <f t="array" ref="A4087">IF(ROW()-1&gt;COUNTA([1]!T_Printers[Printers])*COUNTA([1]!T_Resins[Resins]),"",INDEX([1]!T_Printers[Printers],INT((ROW()-2)/COUNTA([1]!T_Resins[Resins])+1)))</f>
        <v>Uniformation GK Two</v>
      </c>
      <c r="B4087" t="str">
        <f>_xlfn.XLOOKUP(A4087,[1]!T_Printers[Printers],[1]!T_Printers[Icon link],,0)</f>
        <v>UniformationGKTwo</v>
      </c>
      <c r="C4087" t="str">
        <f t="array" ref="C4087">IF(ROW()-1&gt;COUNTA([1]!T_Printers[Printers])*COUNTA([1]!T_Resins[Resins]),"",INDEX([1]!T_Resins[Resins],MOD(ROW()-2,COUNTA([1]!T_Resins[Resins]))+1))</f>
        <v>Jewelry J-Cast</v>
      </c>
      <c r="D4087">
        <f>IF(SUM(E4087:J4087)&lt;&gt;0,IF(ROW()-1&gt;COUNTA([1]!T_Printers[Printers])*COUNTA([1]!T_Resins[Resins]),"",2),"")</f>
        <v>2</v>
      </c>
      <c r="E4087" cm="1">
        <f t="array" ref="E4087">IFERROR(IF(ROW()-1&gt;COUNTA([1]!T_Printers[Printers])*COUNTA([1]!T_Resins[Resins]),"",_xlfn.IFS(ROUND(VLOOKUP(C4087,[1]!T_Resins[#Data],2,FALSE)/VLOOKUP(A4087,[1]!T_Printers[#Data],5,FALSE),1)&lt;=_xlfn.XLOOKUP(B4087,[1]Printers!L:L,[1]Printers!O:O,1,0,),ROUND(VLOOKUP(C4087,[1]!T_Resins[#Data],2,FALSE)/VLOOKUP(A4087,[1]!T_Printers[#Data],5,FALSE),1),ROUND(VLOOKUP(C4087,[1]!T_Resins[#Data],2,FALSE)/VLOOKUP(A4087,[1]!T_Printers[#Data],5,FALSE),1)&gt;_xlfn.XLOOKUP(B4087,[1]Printers!L:L,[1]Printers!O:O,1,0,),10)),"Используйте слой 100 мкм")</f>
        <v>10.7</v>
      </c>
      <c r="F4087">
        <f>IFERROR(IF(ROUND(_xlfn.XLOOKUP([1]Parameters!B4087,[1]Printers!L:L,[1]Printers!Q:Q,,0)*E4087/10,0)*10&lt;_xlfn.XLOOKUP([1]Parameters!B4087,[1]Printers!L:L,[1]Printers!P:P,,0),ROUND(_xlfn.XLOOKUP([1]Parameters!B4087,[1]Printers!L:L,[1]Printers!Q:Q,,0)*E4087/10,0)*10,_xlfn.XLOOKUP([1]Parameters!B4087,[1]Printers!L:L,[1]Printers!P:P,,0)),"")</f>
        <v>100</v>
      </c>
      <c r="G4087" cm="1">
        <f t="array" ref="G4087">IFERROR(IF(ROW()-1&gt;COUNTA([1]!T_Printers[Printers])*COUNTA([1]!T_Resins[Resins]),"",_xlfn.IFS(ROUND(VLOOKUP(C4087,[1]!T_Resins[#Data],3,FALSE)/VLOOKUP(A4087,[1]!T_Printers[#Data],5,FALSE),1)&lt;=_xlfn.XLOOKUP(B4087,[1]Printers!L:L,[1]Printers!O:O,1,0,),ROUND(VLOOKUP(C4087,[1]!T_Resins[#Data],3,FALSE)/VLOOKUP(A4087,[1]!T_Printers[#Data],5,FALSE),1),ROUND(VLOOKUP(C4087,[1]!T_Resins[#Data],3,FALSE)/VLOOKUP(A4087,[1]!T_Printers[#Data],5,FALSE),1)&gt;_xlfn.XLOOKUP(B4087,[1]Printers!L:L,[1]Printers!O:O,1,0,),10)),"")</f>
        <v>14.7</v>
      </c>
      <c r="H4087">
        <f>IFERROR(IF(ROUND(_xlfn.XLOOKUP([1]Parameters!B4087,[1]Printers!L:L,[1]Printers!Q:Q,,0)*G4087/10,0)*10&lt;_xlfn.XLOOKUP([1]Parameters!B4087,[1]Printers!L:L,[1]Printers!P:P,,0),ROUND(_xlfn.XLOOKUP([1]Parameters!B4087,[1]Printers!L:L,[1]Printers!Q:Q,,0)*G4087/10,0)*10,_xlfn.XLOOKUP([1]Parameters!B4087,[1]Printers!L:L,[1]Printers!P:P,,0)),"")</f>
        <v>100</v>
      </c>
      <c r="I4087" s="3" t="str" cm="1">
        <f t="array" ref="I4087">IFERROR(IF(ROW()-1&gt;COUNTA([1]!T_Printers[Printers])*COUNTA([1]!T_Resins[Resins]),"",_xlfn.IFS(ROUND(VLOOKUP(C4087,[1]!T_Resins[#Data],4,FALSE)/VLOOKUP(A4087,[1]!T_Printers[#Data],5,FALSE),1)&lt;=_xlfn.XLOOKUP(B4087,[1]Printers!L:L,[1]Printers!O:O,1,0,),ROUND(VLOOKUP(C4087,[1]!T_Resins[#Data],4,FALSE)/VLOOKUP(A4087,[1]!T_Printers[#Data],5,FALSE),1),ROUND(VLOOKUP(C4087,[1]!T_Resins[#Data],4,FALSE)/VLOOKUP(A4087,[1]!T_Printers[#Data],5,FALSE),1)&gt;_xlfn.XLOOKUP(B4087,[1]Printers!L:L,[1]Printers!O:O,1,0,),"")),"")</f>
        <v/>
      </c>
      <c r="J4087" t="str">
        <f>IFERROR(IF(ROUND(_xlfn.XLOOKUP([1]Parameters!B4087,[1]Printers!L:L,[1]Printers!Q:Q,,0)*I4087/10,0)*10&lt;_xlfn.XLOOKUP([1]Parameters!B4087,[1]Printers!L:L,[1]Printers!P:P,,0),ROUND(_xlfn.XLOOKUP([1]Parameters!B4087,[1]Printers!L:L,[1]Printers!Q:Q,,0)*I4087/10,0)*10,_xlfn.XLOOKUP([1]Parameters!B4087,[1]Printers!L:L,[1]Printers!P:P,,0)),"")</f>
        <v/>
      </c>
      <c r="K4087">
        <f>IF(SUM(E4087:J4087)&lt;&gt;0,VLOOKUP(A4087,[1]!T_Printers[#Data],10,FALSE)+VLOOKUP(C4087,[1]!T_Resins[#Data],10,FALSE),"")</f>
        <v>4</v>
      </c>
      <c r="L4087">
        <f>IF(SUM(E4087:J4087)&lt;&gt;0,VLOOKUP(A4087,[1]!T_Printers[#Data],11,FALSE),"")</f>
        <v>8</v>
      </c>
      <c r="M4087">
        <f>IF(SUM(E4087:J4087)&lt;&gt;0,VLOOKUP(C4087,[1]!T_Resins[#Data],8,FALSE),"")</f>
        <v>60</v>
      </c>
      <c r="N4087">
        <f>IF(_xlfn.XLOOKUP(B4087,[1]Printers!$L:$L,[1]Printers!$R:$R,0,0)&gt;0,[1]Parameters!M4087,IF(SUM(E4087:J4087)&lt;&gt;0,VLOOKUP(C4087,[1]!T_Resins[#Data],9,FALSE),""))</f>
        <v>60</v>
      </c>
      <c r="O4087" t="str">
        <f t="shared" si="63"/>
        <v>UniformationGKTwo</v>
      </c>
    </row>
    <row r="4088" spans="1:15" x14ac:dyDescent="0.25">
      <c r="A4088" t="str">
        <f t="array" ref="A4088">IF(ROW()-1&gt;COUNTA([1]!T_Printers[Printers])*COUNTA([1]!T_Resins[Resins]),"",INDEX([1]!T_Printers[Printers],INT((ROW()-2)/COUNTA([1]!T_Resins[Resins])+1)))</f>
        <v>Uniformation GK Two</v>
      </c>
      <c r="B4088" t="str">
        <f>_xlfn.XLOOKUP(A4088,[1]!T_Printers[Printers],[1]!T_Printers[Icon link],,0)</f>
        <v>UniformationGKTwo</v>
      </c>
      <c r="C4088" t="str">
        <f t="array" ref="C4088">IF(ROW()-1&gt;COUNTA([1]!T_Printers[Printers])*COUNTA([1]!T_Resins[Resins]),"",INDEX([1]!T_Resins[Resins],MOD(ROW()-2,COUNTA([1]!T_Resins[Resins]))+1))</f>
        <v>Model Resin Black</v>
      </c>
      <c r="D4088">
        <f>IF(SUM(E4088:J4088)&lt;&gt;0,IF(ROW()-1&gt;COUNTA([1]!T_Printers[Printers])*COUNTA([1]!T_Resins[Resins]),"",2),"")</f>
        <v>2</v>
      </c>
      <c r="E4088" cm="1">
        <f t="array" ref="E4088">IFERROR(IF(ROW()-1&gt;COUNTA([1]!T_Printers[Printers])*COUNTA([1]!T_Resins[Resins]),"",_xlfn.IFS(ROUND(VLOOKUP(C4088,[1]!T_Resins[#Data],2,FALSE)/VLOOKUP(A4088,[1]!T_Printers[#Data],5,FALSE),1)&lt;=_xlfn.XLOOKUP(B4088,[1]Printers!L:L,[1]Printers!O:O,1,0,),ROUND(VLOOKUP(C4088,[1]!T_Resins[#Data],2,FALSE)/VLOOKUP(A4088,[1]!T_Printers[#Data],5,FALSE),1),ROUND(VLOOKUP(C4088,[1]!T_Resins[#Data],2,FALSE)/VLOOKUP(A4088,[1]!T_Printers[#Data],5,FALSE),1)&gt;_xlfn.XLOOKUP(B4088,[1]Printers!L:L,[1]Printers!O:O,1,0,),10)),"Используйте слой 100 мкм")</f>
        <v>4</v>
      </c>
      <c r="F4088">
        <f>IFERROR(IF(ROUND(_xlfn.XLOOKUP([1]Parameters!B4088,[1]Printers!L:L,[1]Printers!Q:Q,,0)*E4088/10,0)*10&lt;_xlfn.XLOOKUP([1]Parameters!B4088,[1]Printers!L:L,[1]Printers!P:P,,0),ROUND(_xlfn.XLOOKUP([1]Parameters!B4088,[1]Printers!L:L,[1]Printers!Q:Q,,0)*E4088/10,0)*10,_xlfn.XLOOKUP([1]Parameters!B4088,[1]Printers!L:L,[1]Printers!P:P,,0)),"")</f>
        <v>40</v>
      </c>
      <c r="G4088" cm="1">
        <f t="array" ref="G4088">IFERROR(IF(ROW()-1&gt;COUNTA([1]!T_Printers[Printers])*COUNTA([1]!T_Resins[Resins]),"",_xlfn.IFS(ROUND(VLOOKUP(C4088,[1]!T_Resins[#Data],3,FALSE)/VLOOKUP(A4088,[1]!T_Printers[#Data],5,FALSE),1)&lt;=_xlfn.XLOOKUP(B4088,[1]Printers!L:L,[1]Printers!O:O,1,0,),ROUND(VLOOKUP(C4088,[1]!T_Resins[#Data],3,FALSE)/VLOOKUP(A4088,[1]!T_Printers[#Data],5,FALSE),1),ROUND(VLOOKUP(C4088,[1]!T_Resins[#Data],3,FALSE)/VLOOKUP(A4088,[1]!T_Printers[#Data],5,FALSE),1)&gt;_xlfn.XLOOKUP(B4088,[1]Printers!L:L,[1]Printers!O:O,1,0,),10)),"")</f>
        <v>5.2</v>
      </c>
      <c r="H4088">
        <f>IFERROR(IF(ROUND(_xlfn.XLOOKUP([1]Parameters!B4088,[1]Printers!L:L,[1]Printers!Q:Q,,0)*G4088/10,0)*10&lt;_xlfn.XLOOKUP([1]Parameters!B4088,[1]Printers!L:L,[1]Printers!P:P,,0),ROUND(_xlfn.XLOOKUP([1]Parameters!B4088,[1]Printers!L:L,[1]Printers!Q:Q,,0)*G4088/10,0)*10,_xlfn.XLOOKUP([1]Parameters!B4088,[1]Printers!L:L,[1]Printers!P:P,,0)),"")</f>
        <v>50</v>
      </c>
      <c r="I4088" s="3" t="str" cm="1">
        <f t="array" ref="I4088">IFERROR(IF(ROW()-1&gt;COUNTA([1]!T_Printers[Printers])*COUNTA([1]!T_Resins[Resins]),"",_xlfn.IFS(ROUND(VLOOKUP(C4088,[1]!T_Resins[#Data],4,FALSE)/VLOOKUP(A4088,[1]!T_Printers[#Data],5,FALSE),1)&lt;=_xlfn.XLOOKUP(B4088,[1]Printers!L:L,[1]Printers!O:O,1,0,),ROUND(VLOOKUP(C4088,[1]!T_Resins[#Data],4,FALSE)/VLOOKUP(A4088,[1]!T_Printers[#Data],5,FALSE),1),ROUND(VLOOKUP(C4088,[1]!T_Resins[#Data],4,FALSE)/VLOOKUP(A4088,[1]!T_Printers[#Data],5,FALSE),1)&gt;_xlfn.XLOOKUP(B4088,[1]Printers!L:L,[1]Printers!O:O,1,0,),"")),"")</f>
        <v/>
      </c>
      <c r="J4088" t="str">
        <f>IFERROR(IF(ROUND(_xlfn.XLOOKUP([1]Parameters!B4088,[1]Printers!L:L,[1]Printers!Q:Q,,0)*I4088/10,0)*10&lt;_xlfn.XLOOKUP([1]Parameters!B4088,[1]Printers!L:L,[1]Printers!P:P,,0),ROUND(_xlfn.XLOOKUP([1]Parameters!B4088,[1]Printers!L:L,[1]Printers!Q:Q,,0)*I4088/10,0)*10,_xlfn.XLOOKUP([1]Parameters!B4088,[1]Printers!L:L,[1]Printers!P:P,,0)),"")</f>
        <v/>
      </c>
      <c r="K4088">
        <f>IF(SUM(E4088:J4088)&lt;&gt;0,VLOOKUP(A4088,[1]!T_Printers[#Data],10,FALSE)+VLOOKUP(C4088,[1]!T_Resins[#Data],10,FALSE),"")</f>
        <v>4</v>
      </c>
      <c r="L4088">
        <f>IF(SUM(E4088:J4088)&lt;&gt;0,VLOOKUP(A4088,[1]!T_Printers[#Data],11,FALSE),"")</f>
        <v>8</v>
      </c>
      <c r="M4088">
        <f>IF(SUM(E4088:J4088)&lt;&gt;0,VLOOKUP(C4088,[1]!T_Resins[#Data],8,FALSE),"")</f>
        <v>120</v>
      </c>
      <c r="N4088">
        <f>IF(_xlfn.XLOOKUP(B4088,[1]Printers!$L:$L,[1]Printers!$R:$R,0,0)&gt;0,[1]Parameters!M4088,IF(SUM(E4088:J4088)&lt;&gt;0,VLOOKUP(C4088,[1]!T_Resins[#Data],9,FALSE),""))</f>
        <v>180</v>
      </c>
      <c r="O4088" t="str">
        <f t="shared" si="63"/>
        <v>UniformationGKTwo</v>
      </c>
    </row>
    <row r="4089" spans="1:15" x14ac:dyDescent="0.25">
      <c r="A4089" t="str">
        <f t="array" ref="A4089">IF(ROW()-1&gt;COUNTA([1]!T_Printers[Printers])*COUNTA([1]!T_Resins[Resins]),"",INDEX([1]!T_Printers[Printers],INT((ROW()-2)/COUNTA([1]!T_Resins[Resins])+1)))</f>
        <v>Uniformation GK Two</v>
      </c>
      <c r="B4089" t="str">
        <f>_xlfn.XLOOKUP(A4089,[1]!T_Printers[Printers],[1]!T_Printers[Icon link],,0)</f>
        <v>UniformationGKTwo</v>
      </c>
      <c r="C4089" t="str">
        <f t="array" ref="C4089">IF(ROW()-1&gt;COUNTA([1]!T_Printers[Printers])*COUNTA([1]!T_Resins[Resins]),"",INDEX([1]!T_Resins[Resins],MOD(ROW()-2,COUNTA([1]!T_Resins[Resins]))+1))</f>
        <v>Model Resin Clear</v>
      </c>
      <c r="D4089">
        <f>IF(SUM(E4089:J4089)&lt;&gt;0,IF(ROW()-1&gt;COUNTA([1]!T_Printers[Printers])*COUNTA([1]!T_Resins[Resins]),"",2),"")</f>
        <v>2</v>
      </c>
      <c r="E4089" cm="1">
        <f t="array" ref="E4089">IFERROR(IF(ROW()-1&gt;COUNTA([1]!T_Printers[Printers])*COUNTA([1]!T_Resins[Resins]),"",_xlfn.IFS(ROUND(VLOOKUP(C4089,[1]!T_Resins[#Data],2,FALSE)/VLOOKUP(A4089,[1]!T_Printers[#Data],5,FALSE),1)&lt;=_xlfn.XLOOKUP(B4089,[1]Printers!L:L,[1]Printers!O:O,1,0,),ROUND(VLOOKUP(C4089,[1]!T_Resins[#Data],2,FALSE)/VLOOKUP(A4089,[1]!T_Printers[#Data],5,FALSE),1),ROUND(VLOOKUP(C4089,[1]!T_Resins[#Data],2,FALSE)/VLOOKUP(A4089,[1]!T_Printers[#Data],5,FALSE),1)&gt;_xlfn.XLOOKUP(B4089,[1]Printers!L:L,[1]Printers!O:O,1,0,),10)),"Используйте слой 100 мкм")</f>
        <v>3.7</v>
      </c>
      <c r="F4089">
        <f>IFERROR(IF(ROUND(_xlfn.XLOOKUP([1]Parameters!B4089,[1]Printers!L:L,[1]Printers!Q:Q,,0)*E4089/10,0)*10&lt;_xlfn.XLOOKUP([1]Parameters!B4089,[1]Printers!L:L,[1]Printers!P:P,,0),ROUND(_xlfn.XLOOKUP([1]Parameters!B4089,[1]Printers!L:L,[1]Printers!Q:Q,,0)*E4089/10,0)*10,_xlfn.XLOOKUP([1]Parameters!B4089,[1]Printers!L:L,[1]Printers!P:P,,0)),"")</f>
        <v>30</v>
      </c>
      <c r="G4089" cm="1">
        <f t="array" ref="G4089">IFERROR(IF(ROW()-1&gt;COUNTA([1]!T_Printers[Printers])*COUNTA([1]!T_Resins[Resins]),"",_xlfn.IFS(ROUND(VLOOKUP(C4089,[1]!T_Resins[#Data],3,FALSE)/VLOOKUP(A4089,[1]!T_Printers[#Data],5,FALSE),1)&lt;=_xlfn.XLOOKUP(B4089,[1]Printers!L:L,[1]Printers!O:O,1,0,),ROUND(VLOOKUP(C4089,[1]!T_Resins[#Data],3,FALSE)/VLOOKUP(A4089,[1]!T_Printers[#Data],5,FALSE),1),ROUND(VLOOKUP(C4089,[1]!T_Resins[#Data],3,FALSE)/VLOOKUP(A4089,[1]!T_Printers[#Data],5,FALSE),1)&gt;_xlfn.XLOOKUP(B4089,[1]Printers!L:L,[1]Printers!O:O,1,0,),10)),"")</f>
        <v>4.9000000000000004</v>
      </c>
      <c r="H4089">
        <f>IFERROR(IF(ROUND(_xlfn.XLOOKUP([1]Parameters!B4089,[1]Printers!L:L,[1]Printers!Q:Q,,0)*G4089/10,0)*10&lt;_xlfn.XLOOKUP([1]Parameters!B4089,[1]Printers!L:L,[1]Printers!P:P,,0),ROUND(_xlfn.XLOOKUP([1]Parameters!B4089,[1]Printers!L:L,[1]Printers!Q:Q,,0)*G4089/10,0)*10,_xlfn.XLOOKUP([1]Parameters!B4089,[1]Printers!L:L,[1]Printers!P:P,,0)),"")</f>
        <v>40</v>
      </c>
      <c r="I4089" s="3" t="str" cm="1">
        <f t="array" ref="I4089">IFERROR(IF(ROW()-1&gt;COUNTA([1]!T_Printers[Printers])*COUNTA([1]!T_Resins[Resins]),"",_xlfn.IFS(ROUND(VLOOKUP(C4089,[1]!T_Resins[#Data],4,FALSE)/VLOOKUP(A4089,[1]!T_Printers[#Data],5,FALSE),1)&lt;=_xlfn.XLOOKUP(B4089,[1]Printers!L:L,[1]Printers!O:O,1,0,),ROUND(VLOOKUP(C4089,[1]!T_Resins[#Data],4,FALSE)/VLOOKUP(A4089,[1]!T_Printers[#Data],5,FALSE),1),ROUND(VLOOKUP(C4089,[1]!T_Resins[#Data],4,FALSE)/VLOOKUP(A4089,[1]!T_Printers[#Data],5,FALSE),1)&gt;_xlfn.XLOOKUP(B4089,[1]Printers!L:L,[1]Printers!O:O,1,0,),"")),"")</f>
        <v/>
      </c>
      <c r="J4089" t="str">
        <f>IFERROR(IF(ROUND(_xlfn.XLOOKUP([1]Parameters!B4089,[1]Printers!L:L,[1]Printers!Q:Q,,0)*I4089/10,0)*10&lt;_xlfn.XLOOKUP([1]Parameters!B4089,[1]Printers!L:L,[1]Printers!P:P,,0),ROUND(_xlfn.XLOOKUP([1]Parameters!B4089,[1]Printers!L:L,[1]Printers!Q:Q,,0)*I4089/10,0)*10,_xlfn.XLOOKUP([1]Parameters!B4089,[1]Printers!L:L,[1]Printers!P:P,,0)),"")</f>
        <v/>
      </c>
      <c r="K4089">
        <f>IF(SUM(E4089:J4089)&lt;&gt;0,VLOOKUP(A4089,[1]!T_Printers[#Data],10,FALSE)+VLOOKUP(C4089,[1]!T_Resins[#Data],10,FALSE),"")</f>
        <v>4</v>
      </c>
      <c r="L4089">
        <f>IF(SUM(E4089:J4089)&lt;&gt;0,VLOOKUP(A4089,[1]!T_Printers[#Data],11,FALSE),"")</f>
        <v>8</v>
      </c>
      <c r="M4089">
        <f>IF(SUM(E4089:J4089)&lt;&gt;0,VLOOKUP(C4089,[1]!T_Resins[#Data],8,FALSE),"")</f>
        <v>120</v>
      </c>
      <c r="N4089">
        <f>IF(_xlfn.XLOOKUP(B4089,[1]Printers!$L:$L,[1]Printers!$R:$R,0,0)&gt;0,[1]Parameters!M4089,IF(SUM(E4089:J4089)&lt;&gt;0,VLOOKUP(C4089,[1]!T_Resins[#Data],9,FALSE),""))</f>
        <v>180</v>
      </c>
      <c r="O4089" t="str">
        <f t="shared" si="63"/>
        <v>UniformationGKTwo</v>
      </c>
    </row>
    <row r="4090" spans="1:15" x14ac:dyDescent="0.25">
      <c r="A4090" t="str">
        <f t="array" ref="A4090">IF(ROW()-1&gt;COUNTA([1]!T_Printers[Printers])*COUNTA([1]!T_Resins[Resins]),"",INDEX([1]!T_Printers[Printers],INT((ROW()-2)/COUNTA([1]!T_Resins[Resins])+1)))</f>
        <v>Uniformation GK Two</v>
      </c>
      <c r="B4090" t="str">
        <f>_xlfn.XLOOKUP(A4090,[1]!T_Printers[Printers],[1]!T_Printers[Icon link],,0)</f>
        <v>UniformationGKTwo</v>
      </c>
      <c r="C4090" t="str">
        <f t="array" ref="C4090">IF(ROW()-1&gt;COUNTA([1]!T_Printers[Printers])*COUNTA([1]!T_Resins[Resins]),"",INDEX([1]!T_Resins[Resins],MOD(ROW()-2,COUNTA([1]!T_Resins[Resins]))+1))</f>
        <v>Model Resin Grey</v>
      </c>
      <c r="D4090">
        <f>IF(SUM(E4090:J4090)&lt;&gt;0,IF(ROW()-1&gt;COUNTA([1]!T_Printers[Printers])*COUNTA([1]!T_Resins[Resins]),"",2),"")</f>
        <v>2</v>
      </c>
      <c r="E4090" cm="1">
        <f t="array" ref="E4090">IFERROR(IF(ROW()-1&gt;COUNTA([1]!T_Printers[Printers])*COUNTA([1]!T_Resins[Resins]),"",_xlfn.IFS(ROUND(VLOOKUP(C4090,[1]!T_Resins[#Data],2,FALSE)/VLOOKUP(A4090,[1]!T_Printers[#Data],5,FALSE),1)&lt;=_xlfn.XLOOKUP(B4090,[1]Printers!L:L,[1]Printers!O:O,1,0,),ROUND(VLOOKUP(C4090,[1]!T_Resins[#Data],2,FALSE)/VLOOKUP(A4090,[1]!T_Printers[#Data],5,FALSE),1),ROUND(VLOOKUP(C4090,[1]!T_Resins[#Data],2,FALSE)/VLOOKUP(A4090,[1]!T_Printers[#Data],5,FALSE),1)&gt;_xlfn.XLOOKUP(B4090,[1]Printers!L:L,[1]Printers!O:O,1,0,),10)),"Используйте слой 100 мкм")</f>
        <v>5.6</v>
      </c>
      <c r="F4090">
        <f>IFERROR(IF(ROUND(_xlfn.XLOOKUP([1]Parameters!B4090,[1]Printers!L:L,[1]Printers!Q:Q,,0)*E4090/10,0)*10&lt;_xlfn.XLOOKUP([1]Parameters!B4090,[1]Printers!L:L,[1]Printers!P:P,,0),ROUND(_xlfn.XLOOKUP([1]Parameters!B4090,[1]Printers!L:L,[1]Printers!Q:Q,,0)*E4090/10,0)*10,_xlfn.XLOOKUP([1]Parameters!B4090,[1]Printers!L:L,[1]Printers!P:P,,0)),"")</f>
        <v>50</v>
      </c>
      <c r="G4090" cm="1">
        <f t="array" ref="G4090">IFERROR(IF(ROW()-1&gt;COUNTA([1]!T_Printers[Printers])*COUNTA([1]!T_Resins[Resins]),"",_xlfn.IFS(ROUND(VLOOKUP(C4090,[1]!T_Resins[#Data],3,FALSE)/VLOOKUP(A4090,[1]!T_Printers[#Data],5,FALSE),1)&lt;=_xlfn.XLOOKUP(B4090,[1]Printers!L:L,[1]Printers!O:O,1,0,),ROUND(VLOOKUP(C4090,[1]!T_Resins[#Data],3,FALSE)/VLOOKUP(A4090,[1]!T_Printers[#Data],5,FALSE),1),ROUND(VLOOKUP(C4090,[1]!T_Resins[#Data],3,FALSE)/VLOOKUP(A4090,[1]!T_Printers[#Data],5,FALSE),1)&gt;_xlfn.XLOOKUP(B4090,[1]Printers!L:L,[1]Printers!O:O,1,0,),10)),"")</f>
        <v>7.3</v>
      </c>
      <c r="H4090">
        <f>IFERROR(IF(ROUND(_xlfn.XLOOKUP([1]Parameters!B4090,[1]Printers!L:L,[1]Printers!Q:Q,,0)*G4090/10,0)*10&lt;_xlfn.XLOOKUP([1]Parameters!B4090,[1]Printers!L:L,[1]Printers!P:P,,0),ROUND(_xlfn.XLOOKUP([1]Parameters!B4090,[1]Printers!L:L,[1]Printers!Q:Q,,0)*G4090/10,0)*10,_xlfn.XLOOKUP([1]Parameters!B4090,[1]Printers!L:L,[1]Printers!P:P,,0)),"")</f>
        <v>70</v>
      </c>
      <c r="I4090" s="3" t="str" cm="1">
        <f t="array" ref="I4090">IFERROR(IF(ROW()-1&gt;COUNTA([1]!T_Printers[Printers])*COUNTA([1]!T_Resins[Resins]),"",_xlfn.IFS(ROUND(VLOOKUP(C4090,[1]!T_Resins[#Data],4,FALSE)/VLOOKUP(A4090,[1]!T_Printers[#Data],5,FALSE),1)&lt;=_xlfn.XLOOKUP(B4090,[1]Printers!L:L,[1]Printers!O:O,1,0,),ROUND(VLOOKUP(C4090,[1]!T_Resins[#Data],4,FALSE)/VLOOKUP(A4090,[1]!T_Printers[#Data],5,FALSE),1),ROUND(VLOOKUP(C4090,[1]!T_Resins[#Data],4,FALSE)/VLOOKUP(A4090,[1]!T_Printers[#Data],5,FALSE),1)&gt;_xlfn.XLOOKUP(B4090,[1]Printers!L:L,[1]Printers!O:O,1,0,),"")),"")</f>
        <v/>
      </c>
      <c r="J4090" t="str">
        <f>IFERROR(IF(ROUND(_xlfn.XLOOKUP([1]Parameters!B4090,[1]Printers!L:L,[1]Printers!Q:Q,,0)*I4090/10,0)*10&lt;_xlfn.XLOOKUP([1]Parameters!B4090,[1]Printers!L:L,[1]Printers!P:P,,0),ROUND(_xlfn.XLOOKUP([1]Parameters!B4090,[1]Printers!L:L,[1]Printers!Q:Q,,0)*I4090/10,0)*10,_xlfn.XLOOKUP([1]Parameters!B4090,[1]Printers!L:L,[1]Printers!P:P,,0)),"")</f>
        <v/>
      </c>
      <c r="K4090">
        <f>IF(SUM(E4090:J4090)&lt;&gt;0,VLOOKUP(A4090,[1]!T_Printers[#Data],10,FALSE)+VLOOKUP(C4090,[1]!T_Resins[#Data],10,FALSE),"")</f>
        <v>4</v>
      </c>
      <c r="L4090">
        <f>IF(SUM(E4090:J4090)&lt;&gt;0,VLOOKUP(A4090,[1]!T_Printers[#Data],11,FALSE),"")</f>
        <v>8</v>
      </c>
      <c r="M4090">
        <f>IF(SUM(E4090:J4090)&lt;&gt;0,VLOOKUP(C4090,[1]!T_Resins[#Data],8,FALSE),"")</f>
        <v>120</v>
      </c>
      <c r="N4090">
        <f>IF(_xlfn.XLOOKUP(B4090,[1]Printers!$L:$L,[1]Printers!$R:$R,0,0)&gt;0,[1]Parameters!M4090,IF(SUM(E4090:J4090)&lt;&gt;0,VLOOKUP(C4090,[1]!T_Resins[#Data],9,FALSE),""))</f>
        <v>180</v>
      </c>
      <c r="O4090" t="str">
        <f t="shared" si="63"/>
        <v>UniformationGKTwo</v>
      </c>
    </row>
    <row r="4091" spans="1:15" x14ac:dyDescent="0.25">
      <c r="A4091" t="str">
        <f t="array" ref="A4091">IF(ROW()-1&gt;COUNTA([1]!T_Printers[Printers])*COUNTA([1]!T_Resins[Resins]),"",INDEX([1]!T_Printers[Printers],INT((ROW()-2)/COUNTA([1]!T_Resins[Resins])+1)))</f>
        <v>Uniformation GK Two</v>
      </c>
      <c r="B4091" t="str">
        <f>_xlfn.XLOOKUP(A4091,[1]!T_Printers[Printers],[1]!T_Printers[Icon link],,0)</f>
        <v>UniformationGKTwo</v>
      </c>
      <c r="C4091" t="str">
        <f t="array" ref="C4091">IF(ROW()-1&gt;COUNTA([1]!T_Printers[Printers])*COUNTA([1]!T_Resins[Resins]),"",INDEX([1]!T_Resins[Resins],MOD(ROW()-2,COUNTA([1]!T_Resins[Resins]))+1))</f>
        <v>Model Resin White</v>
      </c>
      <c r="D4091">
        <f>IF(SUM(E4091:J4091)&lt;&gt;0,IF(ROW()-1&gt;COUNTA([1]!T_Printers[Printers])*COUNTA([1]!T_Resins[Resins]),"",2),"")</f>
        <v>2</v>
      </c>
      <c r="E4091" cm="1">
        <f t="array" ref="E4091">IFERROR(IF(ROW()-1&gt;COUNTA([1]!T_Printers[Printers])*COUNTA([1]!T_Resins[Resins]),"",_xlfn.IFS(ROUND(VLOOKUP(C4091,[1]!T_Resins[#Data],2,FALSE)/VLOOKUP(A4091,[1]!T_Printers[#Data],5,FALSE),1)&lt;=_xlfn.XLOOKUP(B4091,[1]Printers!L:L,[1]Printers!O:O,1,0,),ROUND(VLOOKUP(C4091,[1]!T_Resins[#Data],2,FALSE)/VLOOKUP(A4091,[1]!T_Printers[#Data],5,FALSE),1),ROUND(VLOOKUP(C4091,[1]!T_Resins[#Data],2,FALSE)/VLOOKUP(A4091,[1]!T_Printers[#Data],5,FALSE),1)&gt;_xlfn.XLOOKUP(B4091,[1]Printers!L:L,[1]Printers!O:O,1,0,),10)),"Используйте слой 100 мкм")</f>
        <v>3.6</v>
      </c>
      <c r="F4091">
        <f>IFERROR(IF(ROUND(_xlfn.XLOOKUP([1]Parameters!B4091,[1]Printers!L:L,[1]Printers!Q:Q,,0)*E4091/10,0)*10&lt;_xlfn.XLOOKUP([1]Parameters!B4091,[1]Printers!L:L,[1]Printers!P:P,,0),ROUND(_xlfn.XLOOKUP([1]Parameters!B4091,[1]Printers!L:L,[1]Printers!Q:Q,,0)*E4091/10,0)*10,_xlfn.XLOOKUP([1]Parameters!B4091,[1]Printers!L:L,[1]Printers!P:P,,0)),"")</f>
        <v>30</v>
      </c>
      <c r="G4091" cm="1">
        <f t="array" ref="G4091">IFERROR(IF(ROW()-1&gt;COUNTA([1]!T_Printers[Printers])*COUNTA([1]!T_Resins[Resins]),"",_xlfn.IFS(ROUND(VLOOKUP(C4091,[1]!T_Resins[#Data],3,FALSE)/VLOOKUP(A4091,[1]!T_Printers[#Data],5,FALSE),1)&lt;=_xlfn.XLOOKUP(B4091,[1]Printers!L:L,[1]Printers!O:O,1,0,),ROUND(VLOOKUP(C4091,[1]!T_Resins[#Data],3,FALSE)/VLOOKUP(A4091,[1]!T_Printers[#Data],5,FALSE),1),ROUND(VLOOKUP(C4091,[1]!T_Resins[#Data],3,FALSE)/VLOOKUP(A4091,[1]!T_Printers[#Data],5,FALSE),1)&gt;_xlfn.XLOOKUP(B4091,[1]Printers!L:L,[1]Printers!O:O,1,0,),10)),"")</f>
        <v>4.5999999999999996</v>
      </c>
      <c r="H4091">
        <f>IFERROR(IF(ROUND(_xlfn.XLOOKUP([1]Parameters!B4091,[1]Printers!L:L,[1]Printers!Q:Q,,0)*G4091/10,0)*10&lt;_xlfn.XLOOKUP([1]Parameters!B4091,[1]Printers!L:L,[1]Printers!P:P,,0),ROUND(_xlfn.XLOOKUP([1]Parameters!B4091,[1]Printers!L:L,[1]Printers!Q:Q,,0)*G4091/10,0)*10,_xlfn.XLOOKUP([1]Parameters!B4091,[1]Printers!L:L,[1]Printers!P:P,,0)),"")</f>
        <v>40</v>
      </c>
      <c r="I4091" s="3" t="str" cm="1">
        <f t="array" ref="I4091">IFERROR(IF(ROW()-1&gt;COUNTA([1]!T_Printers[Printers])*COUNTA([1]!T_Resins[Resins]),"",_xlfn.IFS(ROUND(VLOOKUP(C4091,[1]!T_Resins[#Data],4,FALSE)/VLOOKUP(A4091,[1]!T_Printers[#Data],5,FALSE),1)&lt;=_xlfn.XLOOKUP(B4091,[1]Printers!L:L,[1]Printers!O:O,1,0,),ROUND(VLOOKUP(C4091,[1]!T_Resins[#Data],4,FALSE)/VLOOKUP(A4091,[1]!T_Printers[#Data],5,FALSE),1),ROUND(VLOOKUP(C4091,[1]!T_Resins[#Data],4,FALSE)/VLOOKUP(A4091,[1]!T_Printers[#Data],5,FALSE),1)&gt;_xlfn.XLOOKUP(B4091,[1]Printers!L:L,[1]Printers!O:O,1,0,),"")),"")</f>
        <v/>
      </c>
      <c r="J4091" t="str">
        <f>IFERROR(IF(ROUND(_xlfn.XLOOKUP([1]Parameters!B4091,[1]Printers!L:L,[1]Printers!Q:Q,,0)*I4091/10,0)*10&lt;_xlfn.XLOOKUP([1]Parameters!B4091,[1]Printers!L:L,[1]Printers!P:P,,0),ROUND(_xlfn.XLOOKUP([1]Parameters!B4091,[1]Printers!L:L,[1]Printers!Q:Q,,0)*I4091/10,0)*10,_xlfn.XLOOKUP([1]Parameters!B4091,[1]Printers!L:L,[1]Printers!P:P,,0)),"")</f>
        <v/>
      </c>
      <c r="K4091">
        <f>IF(SUM(E4091:J4091)&lt;&gt;0,VLOOKUP(A4091,[1]!T_Printers[#Data],10,FALSE)+VLOOKUP(C4091,[1]!T_Resins[#Data],10,FALSE),"")</f>
        <v>4</v>
      </c>
      <c r="L4091">
        <f>IF(SUM(E4091:J4091)&lt;&gt;0,VLOOKUP(A4091,[1]!T_Printers[#Data],11,FALSE),"")</f>
        <v>8</v>
      </c>
      <c r="M4091">
        <f>IF(SUM(E4091:J4091)&lt;&gt;0,VLOOKUP(C4091,[1]!T_Resins[#Data],8,FALSE),"")</f>
        <v>120</v>
      </c>
      <c r="N4091">
        <f>IF(_xlfn.XLOOKUP(B4091,[1]Printers!$L:$L,[1]Printers!$R:$R,0,0)&gt;0,[1]Parameters!M4091,IF(SUM(E4091:J4091)&lt;&gt;0,VLOOKUP(C4091,[1]!T_Resins[#Data],9,FALSE),""))</f>
        <v>180</v>
      </c>
      <c r="O4091" t="str">
        <f t="shared" si="63"/>
        <v>UniformationGKTwo</v>
      </c>
    </row>
    <row r="4092" spans="1:15" x14ac:dyDescent="0.25">
      <c r="A4092" t="str">
        <f t="array" ref="A4092">IF(ROW()-1&gt;COUNTA([1]!T_Printers[Printers])*COUNTA([1]!T_Resins[Resins]),"",INDEX([1]!T_Printers[Printers],INT((ROW()-2)/COUNTA([1]!T_Resins[Resins])+1)))</f>
        <v>Uniformation GK Two</v>
      </c>
      <c r="B4092" t="str">
        <f>_xlfn.XLOOKUP(A4092,[1]!T_Printers[Printers],[1]!T_Printers[Icon link],,0)</f>
        <v>UniformationGKTwo</v>
      </c>
      <c r="C4092" t="str">
        <f t="array" ref="C4092">IF(ROW()-1&gt;COUNTA([1]!T_Printers[Printers])*COUNTA([1]!T_Resins[Resins]),"",INDEX([1]!T_Resins[Resins],MOD(ROW()-2,COUNTA([1]!T_Resins[Resins]))+1))</f>
        <v>Silicone-Compatiable Model Resin (J-Model)</v>
      </c>
      <c r="D4092">
        <f>IF(SUM(E4092:J4092)&lt;&gt;0,IF(ROW()-1&gt;COUNTA([1]!T_Printers[Printers])*COUNTA([1]!T_Resins[Resins]),"",2),"")</f>
        <v>2</v>
      </c>
      <c r="E4092" cm="1">
        <f t="array" ref="E4092">IFERROR(IF(ROW()-1&gt;COUNTA([1]!T_Printers[Printers])*COUNTA([1]!T_Resins[Resins]),"",_xlfn.IFS(ROUND(VLOOKUP(C4092,[1]!T_Resins[#Data],2,FALSE)/VLOOKUP(A4092,[1]!T_Printers[#Data],5,FALSE),1)&lt;=_xlfn.XLOOKUP(B4092,[1]Printers!L:L,[1]Printers!O:O,1,0,),ROUND(VLOOKUP(C4092,[1]!T_Resins[#Data],2,FALSE)/VLOOKUP(A4092,[1]!T_Printers[#Data],5,FALSE),1),ROUND(VLOOKUP(C4092,[1]!T_Resins[#Data],2,FALSE)/VLOOKUP(A4092,[1]!T_Printers[#Data],5,FALSE),1)&gt;_xlfn.XLOOKUP(B4092,[1]Printers!L:L,[1]Printers!O:O,1,0,),10)),"Используйте слой 100 мкм")</f>
        <v>3.5</v>
      </c>
      <c r="F4092">
        <f>IFERROR(IF(ROUND(_xlfn.XLOOKUP([1]Parameters!B4092,[1]Printers!L:L,[1]Printers!Q:Q,,0)*E4092/10,0)*10&lt;_xlfn.XLOOKUP([1]Parameters!B4092,[1]Printers!L:L,[1]Printers!P:P,,0),ROUND(_xlfn.XLOOKUP([1]Parameters!B4092,[1]Printers!L:L,[1]Printers!Q:Q,,0)*E4092/10,0)*10,_xlfn.XLOOKUP([1]Parameters!B4092,[1]Printers!L:L,[1]Printers!P:P,,0)),"")</f>
        <v>30</v>
      </c>
      <c r="G4092" cm="1">
        <f t="array" ref="G4092">IFERROR(IF(ROW()-1&gt;COUNTA([1]!T_Printers[Printers])*COUNTA([1]!T_Resins[Resins]),"",_xlfn.IFS(ROUND(VLOOKUP(C4092,[1]!T_Resins[#Data],3,FALSE)/VLOOKUP(A4092,[1]!T_Printers[#Data],5,FALSE),1)&lt;=_xlfn.XLOOKUP(B4092,[1]Printers!L:L,[1]Printers!O:O,1,0,),ROUND(VLOOKUP(C4092,[1]!T_Resins[#Data],3,FALSE)/VLOOKUP(A4092,[1]!T_Printers[#Data],5,FALSE),1),ROUND(VLOOKUP(C4092,[1]!T_Resins[#Data],3,FALSE)/VLOOKUP(A4092,[1]!T_Printers[#Data],5,FALSE),1)&gt;_xlfn.XLOOKUP(B4092,[1]Printers!L:L,[1]Printers!O:O,1,0,),10)),"")</f>
        <v>4.5999999999999996</v>
      </c>
      <c r="H4092">
        <f>IFERROR(IF(ROUND(_xlfn.XLOOKUP([1]Parameters!B4092,[1]Printers!L:L,[1]Printers!Q:Q,,0)*G4092/10,0)*10&lt;_xlfn.XLOOKUP([1]Parameters!B4092,[1]Printers!L:L,[1]Printers!P:P,,0),ROUND(_xlfn.XLOOKUP([1]Parameters!B4092,[1]Printers!L:L,[1]Printers!Q:Q,,0)*G4092/10,0)*10,_xlfn.XLOOKUP([1]Parameters!B4092,[1]Printers!L:L,[1]Printers!P:P,,0)),"")</f>
        <v>40</v>
      </c>
      <c r="I4092" s="3" t="str" cm="1">
        <f t="array" ref="I4092">IFERROR(IF(ROW()-1&gt;COUNTA([1]!T_Printers[Printers])*COUNTA([1]!T_Resins[Resins]),"",_xlfn.IFS(ROUND(VLOOKUP(C4092,[1]!T_Resins[#Data],4,FALSE)/VLOOKUP(A4092,[1]!T_Printers[#Data],5,FALSE),1)&lt;=_xlfn.XLOOKUP(B4092,[1]Printers!L:L,[1]Printers!O:O,1,0,),ROUND(VLOOKUP(C4092,[1]!T_Resins[#Data],4,FALSE)/VLOOKUP(A4092,[1]!T_Printers[#Data],5,FALSE),1),ROUND(VLOOKUP(C4092,[1]!T_Resins[#Data],4,FALSE)/VLOOKUP(A4092,[1]!T_Printers[#Data],5,FALSE),1)&gt;_xlfn.XLOOKUP(B4092,[1]Printers!L:L,[1]Printers!O:O,1,0,),"")),"")</f>
        <v/>
      </c>
      <c r="J4092" t="str">
        <f>IFERROR(IF(ROUND(_xlfn.XLOOKUP([1]Parameters!B4092,[1]Printers!L:L,[1]Printers!Q:Q,,0)*I4092/10,0)*10&lt;_xlfn.XLOOKUP([1]Parameters!B4092,[1]Printers!L:L,[1]Printers!P:P,,0),ROUND(_xlfn.XLOOKUP([1]Parameters!B4092,[1]Printers!L:L,[1]Printers!Q:Q,,0)*I4092/10,0)*10,_xlfn.XLOOKUP([1]Parameters!B4092,[1]Printers!L:L,[1]Printers!P:P,,0)),"")</f>
        <v/>
      </c>
      <c r="K4092">
        <f>IF(SUM(E4092:J4092)&lt;&gt;0,VLOOKUP(A4092,[1]!T_Printers[#Data],10,FALSE)+VLOOKUP(C4092,[1]!T_Resins[#Data],10,FALSE),"")</f>
        <v>4</v>
      </c>
      <c r="L4092">
        <f>IF(SUM(E4092:J4092)&lt;&gt;0,VLOOKUP(A4092,[1]!T_Printers[#Data],11,FALSE),"")</f>
        <v>8</v>
      </c>
      <c r="M4092">
        <f>IF(SUM(E4092:J4092)&lt;&gt;0,VLOOKUP(C4092,[1]!T_Resins[#Data],8,FALSE),"")</f>
        <v>60</v>
      </c>
      <c r="N4092">
        <f>IF(_xlfn.XLOOKUP(B4092,[1]Printers!$L:$L,[1]Printers!$R:$R,0,0)&gt;0,[1]Parameters!M4092,IF(SUM(E4092:J4092)&lt;&gt;0,VLOOKUP(C4092,[1]!T_Resins[#Data],9,FALSE),""))</f>
        <v>60</v>
      </c>
      <c r="O4092" t="str">
        <f t="shared" si="63"/>
        <v>UniformationGKTwo</v>
      </c>
    </row>
    <row r="4093" spans="1:15" x14ac:dyDescent="0.25">
      <c r="A4093" t="str">
        <f t="array" ref="A4093">IF(ROW()-1&gt;COUNTA([1]!T_Printers[Printers])*COUNTA([1]!T_Resins[Resins]),"",INDEX([1]!T_Printers[Printers],INT((ROW()-2)/COUNTA([1]!T_Resins[Resins])+1)))</f>
        <v>Uniformation GK Two</v>
      </c>
      <c r="B4093" t="str">
        <f>_xlfn.XLOOKUP(A4093,[1]!T_Printers[Printers],[1]!T_Printers[Icon link],,0)</f>
        <v>UniformationGKTwo</v>
      </c>
      <c r="C4093" t="str">
        <f t="array" ref="C4093">IF(ROW()-1&gt;COUNTA([1]!T_Printers[Printers])*COUNTA([1]!T_Resins[Resins]),"",INDEX([1]!T_Resins[Resins],MOD(ROW()-2,COUNTA([1]!T_Resins[Resins]))+1))</f>
        <v>Silicone-Like Black</v>
      </c>
      <c r="D4093">
        <f>IF(SUM(E4093:J4093)&lt;&gt;0,IF(ROW()-1&gt;COUNTA([1]!T_Printers[Printers])*COUNTA([1]!T_Resins[Resins]),"",2),"")</f>
        <v>2</v>
      </c>
      <c r="E4093" cm="1">
        <f t="array" ref="E4093">IFERROR(IF(ROW()-1&gt;COUNTA([1]!T_Printers[Printers])*COUNTA([1]!T_Resins[Resins]),"",_xlfn.IFS(ROUND(VLOOKUP(C4093,[1]!T_Resins[#Data],2,FALSE)/VLOOKUP(A4093,[1]!T_Printers[#Data],5,FALSE),1)&lt;=_xlfn.XLOOKUP(B4093,[1]Printers!L:L,[1]Printers!O:O,1,0,),ROUND(VLOOKUP(C4093,[1]!T_Resins[#Data],2,FALSE)/VLOOKUP(A4093,[1]!T_Printers[#Data],5,FALSE),1),ROUND(VLOOKUP(C4093,[1]!T_Resins[#Data],2,FALSE)/VLOOKUP(A4093,[1]!T_Printers[#Data],5,FALSE),1)&gt;_xlfn.XLOOKUP(B4093,[1]Printers!L:L,[1]Printers!O:O,1,0,),10)),"Используйте слой 100 мкм")</f>
        <v>8.5</v>
      </c>
      <c r="F4093">
        <f>IFERROR(IF(ROUND(_xlfn.XLOOKUP([1]Parameters!B4093,[1]Printers!L:L,[1]Printers!Q:Q,,0)*E4093/10,0)*10&lt;_xlfn.XLOOKUP([1]Parameters!B4093,[1]Printers!L:L,[1]Printers!P:P,,0),ROUND(_xlfn.XLOOKUP([1]Parameters!B4093,[1]Printers!L:L,[1]Printers!Q:Q,,0)*E4093/10,0)*10,_xlfn.XLOOKUP([1]Parameters!B4093,[1]Printers!L:L,[1]Printers!P:P,,0)),"")</f>
        <v>80</v>
      </c>
      <c r="G4093" cm="1">
        <f t="array" ref="G4093">IFERROR(IF(ROW()-1&gt;COUNTA([1]!T_Printers[Printers])*COUNTA([1]!T_Resins[Resins]),"",_xlfn.IFS(ROUND(VLOOKUP(C4093,[1]!T_Resins[#Data],3,FALSE)/VLOOKUP(A4093,[1]!T_Printers[#Data],5,FALSE),1)&lt;=_xlfn.XLOOKUP(B4093,[1]Printers!L:L,[1]Printers!O:O,1,0,),ROUND(VLOOKUP(C4093,[1]!T_Resins[#Data],3,FALSE)/VLOOKUP(A4093,[1]!T_Printers[#Data],5,FALSE),1),ROUND(VLOOKUP(C4093,[1]!T_Resins[#Data],3,FALSE)/VLOOKUP(A4093,[1]!T_Printers[#Data],5,FALSE),1)&gt;_xlfn.XLOOKUP(B4093,[1]Printers!L:L,[1]Printers!O:O,1,0,),10)),"")</f>
        <v>11</v>
      </c>
      <c r="H4093">
        <f>IFERROR(IF(ROUND(_xlfn.XLOOKUP([1]Parameters!B4093,[1]Printers!L:L,[1]Printers!Q:Q,,0)*G4093/10,0)*10&lt;_xlfn.XLOOKUP([1]Parameters!B4093,[1]Printers!L:L,[1]Printers!P:P,,0),ROUND(_xlfn.XLOOKUP([1]Parameters!B4093,[1]Printers!L:L,[1]Printers!Q:Q,,0)*G4093/10,0)*10,_xlfn.XLOOKUP([1]Parameters!B4093,[1]Printers!L:L,[1]Printers!P:P,,0)),"")</f>
        <v>100</v>
      </c>
      <c r="I4093" s="3" t="str" cm="1">
        <f t="array" ref="I4093">IFERROR(IF(ROW()-1&gt;COUNTA([1]!T_Printers[Printers])*COUNTA([1]!T_Resins[Resins]),"",_xlfn.IFS(ROUND(VLOOKUP(C4093,[1]!T_Resins[#Data],4,FALSE)/VLOOKUP(A4093,[1]!T_Printers[#Data],5,FALSE),1)&lt;=_xlfn.XLOOKUP(B4093,[1]Printers!L:L,[1]Printers!O:O,1,0,),ROUND(VLOOKUP(C4093,[1]!T_Resins[#Data],4,FALSE)/VLOOKUP(A4093,[1]!T_Printers[#Data],5,FALSE),1),ROUND(VLOOKUP(C4093,[1]!T_Resins[#Data],4,FALSE)/VLOOKUP(A4093,[1]!T_Printers[#Data],5,FALSE),1)&gt;_xlfn.XLOOKUP(B4093,[1]Printers!L:L,[1]Printers!O:O,1,0,),"")),"")</f>
        <v/>
      </c>
      <c r="J4093" t="str">
        <f>IFERROR(IF(ROUND(_xlfn.XLOOKUP([1]Parameters!B4093,[1]Printers!L:L,[1]Printers!Q:Q,,0)*I4093/10,0)*10&lt;_xlfn.XLOOKUP([1]Parameters!B4093,[1]Printers!L:L,[1]Printers!P:P,,0),ROUND(_xlfn.XLOOKUP([1]Parameters!B4093,[1]Printers!L:L,[1]Printers!Q:Q,,0)*I4093/10,0)*10,_xlfn.XLOOKUP([1]Parameters!B4093,[1]Printers!L:L,[1]Printers!P:P,,0)),"")</f>
        <v/>
      </c>
      <c r="K4093">
        <f>IF(SUM(E4093:J4093)&lt;&gt;0,VLOOKUP(A4093,[1]!T_Printers[#Data],10,FALSE)+VLOOKUP(C4093,[1]!T_Resins[#Data],10,FALSE),"")</f>
        <v>4</v>
      </c>
      <c r="L4093">
        <f>IF(SUM(E4093:J4093)&lt;&gt;0,VLOOKUP(A4093,[1]!T_Printers[#Data],11,FALSE),"")</f>
        <v>8</v>
      </c>
      <c r="M4093">
        <f>IF(SUM(E4093:J4093)&lt;&gt;0,VLOOKUP(C4093,[1]!T_Resins[#Data],8,FALSE),"")</f>
        <v>60</v>
      </c>
      <c r="N4093">
        <f>IF(_xlfn.XLOOKUP(B4093,[1]Printers!$L:$L,[1]Printers!$R:$R,0,0)&gt;0,[1]Parameters!M4093,IF(SUM(E4093:J4093)&lt;&gt;0,VLOOKUP(C4093,[1]!T_Resins[#Data],9,FALSE),""))</f>
        <v>60</v>
      </c>
      <c r="O4093" t="str">
        <f t="shared" si="63"/>
        <v>UniformationGKTwo</v>
      </c>
    </row>
    <row r="4094" spans="1:15" x14ac:dyDescent="0.25">
      <c r="A4094" t="str">
        <f t="array" ref="A4094">IF(ROW()-1&gt;COUNTA([1]!T_Printers[Printers])*COUNTA([1]!T_Resins[Resins]),"",INDEX([1]!T_Printers[Printers],INT((ROW()-2)/COUNTA([1]!T_Resins[Resins])+1)))</f>
        <v>Riton RXDent-L230</v>
      </c>
      <c r="B4094" t="str">
        <f>_xlfn.XLOOKUP(A4094,[1]!T_Printers[Printers],[1]!T_Printers[Icon link],,0)</f>
        <v>RitonRXDentL230</v>
      </c>
      <c r="C4094" t="str">
        <f t="array" ref="C4094">IF(ROW()-1&gt;COUNTA([1]!T_Printers[Printers])*COUNTA([1]!T_Resins[Resins]),"",INDEX([1]!T_Resins[Resins],MOD(ROW()-2,COUNTA([1]!T_Resins[Resins]))+1))</f>
        <v>Basic Red</v>
      </c>
      <c r="D4094">
        <f>IF(SUM(E4094:J4094)&lt;&gt;0,IF(ROW()-1&gt;COUNTA([1]!T_Printers[Printers])*COUNTA([1]!T_Resins[Resins]),"",2),"")</f>
        <v>2</v>
      </c>
      <c r="E4094" cm="1">
        <f t="array" ref="E4094">IFERROR(IF(ROW()-1&gt;COUNTA([1]!T_Printers[Printers])*COUNTA([1]!T_Resins[Resins]),"",_xlfn.IFS(ROUND(VLOOKUP(C4094,[1]!T_Resins[#Data],2,FALSE)/VLOOKUP(A4094,[1]!T_Printers[#Data],5,FALSE),1)&lt;=_xlfn.XLOOKUP(B4094,[1]Printers!L:L,[1]Printers!O:O,1,0,),ROUND(VLOOKUP(C4094,[1]!T_Resins[#Data],2,FALSE)/VLOOKUP(A4094,[1]!T_Printers[#Data],5,FALSE),1),ROUND(VLOOKUP(C4094,[1]!T_Resins[#Data],2,FALSE)/VLOOKUP(A4094,[1]!T_Printers[#Data],5,FALSE),1)&gt;_xlfn.XLOOKUP(B4094,[1]Printers!L:L,[1]Printers!O:O,1,0,),10)),"Используйте слой 100 мкм")</f>
        <v>2.7</v>
      </c>
      <c r="F4094">
        <f>IFERROR(IF(ROUND(_xlfn.XLOOKUP([1]Parameters!B4094,[1]Printers!L:L,[1]Printers!Q:Q,,0)*E4094/10,0)*10&lt;_xlfn.XLOOKUP([1]Parameters!B4094,[1]Printers!L:L,[1]Printers!P:P,,0),ROUND(_xlfn.XLOOKUP([1]Parameters!B4094,[1]Printers!L:L,[1]Printers!Q:Q,,0)*E4094/10,0)*10,_xlfn.XLOOKUP([1]Parameters!B4094,[1]Printers!L:L,[1]Printers!P:P,,0)),"")</f>
        <v>20</v>
      </c>
      <c r="G4094" cm="1">
        <f t="array" ref="G4094">IFERROR(IF(ROW()-1&gt;COUNTA([1]!T_Printers[Printers])*COUNTA([1]!T_Resins[Resins]),"",_xlfn.IFS(ROUND(VLOOKUP(C4094,[1]!T_Resins[#Data],3,FALSE)/VLOOKUP(A4094,[1]!T_Printers[#Data],5,FALSE),1)&lt;=_xlfn.XLOOKUP(B4094,[1]Printers!L:L,[1]Printers!O:O,1,0,),ROUND(VLOOKUP(C4094,[1]!T_Resins[#Data],3,FALSE)/VLOOKUP(A4094,[1]!T_Printers[#Data],5,FALSE),1),ROUND(VLOOKUP(C4094,[1]!T_Resins[#Data],3,FALSE)/VLOOKUP(A4094,[1]!T_Printers[#Data],5,FALSE),1)&gt;_xlfn.XLOOKUP(B4094,[1]Printers!L:L,[1]Printers!O:O,1,0,),10)),"")</f>
        <v>3.4</v>
      </c>
      <c r="H4094">
        <f>IFERROR(IF(ROUND(_xlfn.XLOOKUP([1]Parameters!B4094,[1]Printers!L:L,[1]Printers!Q:Q,,0)*G4094/10,0)*10&lt;_xlfn.XLOOKUP([1]Parameters!B4094,[1]Printers!L:L,[1]Printers!P:P,,0),ROUND(_xlfn.XLOOKUP([1]Parameters!B4094,[1]Printers!L:L,[1]Printers!Q:Q,,0)*G4094/10,0)*10,_xlfn.XLOOKUP([1]Parameters!B4094,[1]Printers!L:L,[1]Printers!P:P,,0)),"")</f>
        <v>30</v>
      </c>
      <c r="I4094" s="3" t="str" cm="1">
        <f t="array" ref="I4094">IFERROR(IF(ROW()-1&gt;COUNTA([1]!T_Printers[Printers])*COUNTA([1]!T_Resins[Resins]),"",_xlfn.IFS(ROUND(VLOOKUP(C4094,[1]!T_Resins[#Data],4,FALSE)/VLOOKUP(A4094,[1]!T_Printers[#Data],5,FALSE),1)&lt;=_xlfn.XLOOKUP(B4094,[1]Printers!L:L,[1]Printers!O:O,1,0,),ROUND(VLOOKUP(C4094,[1]!T_Resins[#Data],4,FALSE)/VLOOKUP(A4094,[1]!T_Printers[#Data],5,FALSE),1),ROUND(VLOOKUP(C4094,[1]!T_Resins[#Data],4,FALSE)/VLOOKUP(A4094,[1]!T_Printers[#Data],5,FALSE),1)&gt;_xlfn.XLOOKUP(B4094,[1]Printers!L:L,[1]Printers!O:O,1,0,),"")),"")</f>
        <v/>
      </c>
      <c r="J4094" t="str">
        <f>IFERROR(IF(ROUND(_xlfn.XLOOKUP([1]Parameters!B4094,[1]Printers!L:L,[1]Printers!Q:Q,,0)*I4094/10,0)*10&lt;_xlfn.XLOOKUP([1]Parameters!B4094,[1]Printers!L:L,[1]Printers!P:P,,0),ROUND(_xlfn.XLOOKUP([1]Parameters!B4094,[1]Printers!L:L,[1]Printers!Q:Q,,0)*I4094/10,0)*10,_xlfn.XLOOKUP([1]Parameters!B4094,[1]Printers!L:L,[1]Printers!P:P,,0)),"")</f>
        <v/>
      </c>
      <c r="K4094" s="4" t="s">
        <v>16</v>
      </c>
      <c r="L4094">
        <f>IF(SUM(E4094:J4094)&lt;&gt;0,VLOOKUP(A4094,[1]!T_Printers[#Data],11,FALSE),"")</f>
        <v>8</v>
      </c>
      <c r="M4094">
        <f>IF(SUM(E4094:J4094)&lt;&gt;0,VLOOKUP(C4094,[1]!T_Resins[#Data],8,FALSE),"")</f>
        <v>120</v>
      </c>
      <c r="N4094">
        <f>IF(_xlfn.XLOOKUP(B4094,[1]Printers!$L:$L,[1]Printers!$R:$R,0,0)&gt;0,[1]Parameters!M4094,IF(SUM(E4094:J4094)&lt;&gt;0,VLOOKUP(C4094,[1]!T_Resins[#Data],9,FALSE),""))</f>
        <v>120</v>
      </c>
      <c r="O4094" t="str">
        <f t="shared" si="63"/>
        <v>RitonRXDentL230</v>
      </c>
    </row>
    <row r="4095" spans="1:15" x14ac:dyDescent="0.25">
      <c r="A4095" t="str">
        <f t="array" ref="A4095">IF(ROW()-1&gt;COUNTA([1]!T_Printers[Printers])*COUNTA([1]!T_Resins[Resins]),"",INDEX([1]!T_Printers[Printers],INT((ROW()-2)/COUNTA([1]!T_Resins[Resins])+1)))</f>
        <v>Riton RXDent-L230</v>
      </c>
      <c r="B4095" t="str">
        <f>_xlfn.XLOOKUP(A4095,[1]!T_Printers[Printers],[1]!T_Printers[Icon link],,0)</f>
        <v>RitonRXDentL230</v>
      </c>
      <c r="C4095" t="str">
        <f t="array" ref="C4095">IF(ROW()-1&gt;COUNTA([1]!T_Printers[Printers])*COUNTA([1]!T_Resins[Resins]),"",INDEX([1]!T_Resins[Resins],MOD(ROW()-2,COUNTA([1]!T_Resins[Resins]))+1))</f>
        <v>Demo Bone</v>
      </c>
      <c r="D4095">
        <f>IF(SUM(E4095:J4095)&lt;&gt;0,IF(ROW()-1&gt;COUNTA([1]!T_Printers[Printers])*COUNTA([1]!T_Resins[Resins]),"",2),"")</f>
        <v>2</v>
      </c>
      <c r="E4095" cm="1">
        <f t="array" ref="E4095">IFERROR(IF(ROW()-1&gt;COUNTA([1]!T_Printers[Printers])*COUNTA([1]!T_Resins[Resins]),"",_xlfn.IFS(ROUND(VLOOKUP(C4095,[1]!T_Resins[#Data],2,FALSE)/VLOOKUP(A4095,[1]!T_Printers[#Data],5,FALSE),1)&lt;=_xlfn.XLOOKUP(B4095,[1]Printers!L:L,[1]Printers!O:O,1,0,),ROUND(VLOOKUP(C4095,[1]!T_Resins[#Data],2,FALSE)/VLOOKUP(A4095,[1]!T_Printers[#Data],5,FALSE),1),ROUND(VLOOKUP(C4095,[1]!T_Resins[#Data],2,FALSE)/VLOOKUP(A4095,[1]!T_Printers[#Data],5,FALSE),1)&gt;_xlfn.XLOOKUP(B4095,[1]Printers!L:L,[1]Printers!O:O,1,0,),10)),"Используйте слой 100 мкм")</f>
        <v>2.6</v>
      </c>
      <c r="F4095">
        <f>IFERROR(IF(ROUND(_xlfn.XLOOKUP([1]Parameters!B4095,[1]Printers!L:L,[1]Printers!Q:Q,,0)*E4095/10,0)*10&lt;_xlfn.XLOOKUP([1]Parameters!B4095,[1]Printers!L:L,[1]Printers!P:P,,0),ROUND(_xlfn.XLOOKUP([1]Parameters!B4095,[1]Printers!L:L,[1]Printers!Q:Q,,0)*E4095/10,0)*10,_xlfn.XLOOKUP([1]Parameters!B4095,[1]Printers!L:L,[1]Printers!P:P,,0)),"")</f>
        <v>20</v>
      </c>
      <c r="G4095" cm="1">
        <f t="array" ref="G4095">IFERROR(IF(ROW()-1&gt;COUNTA([1]!T_Printers[Printers])*COUNTA([1]!T_Resins[Resins]),"",_xlfn.IFS(ROUND(VLOOKUP(C4095,[1]!T_Resins[#Data],3,FALSE)/VLOOKUP(A4095,[1]!T_Printers[#Data],5,FALSE),1)&lt;=_xlfn.XLOOKUP(B4095,[1]Printers!L:L,[1]Printers!O:O,1,0,),ROUND(VLOOKUP(C4095,[1]!T_Resins[#Data],3,FALSE)/VLOOKUP(A4095,[1]!T_Printers[#Data],5,FALSE),1),ROUND(VLOOKUP(C4095,[1]!T_Resins[#Data],3,FALSE)/VLOOKUP(A4095,[1]!T_Printers[#Data],5,FALSE),1)&gt;_xlfn.XLOOKUP(B4095,[1]Printers!L:L,[1]Printers!O:O,1,0,),10)),"")</f>
        <v>3.4</v>
      </c>
      <c r="H4095">
        <f>IFERROR(IF(ROUND(_xlfn.XLOOKUP([1]Parameters!B4095,[1]Printers!L:L,[1]Printers!Q:Q,,0)*G4095/10,0)*10&lt;_xlfn.XLOOKUP([1]Parameters!B4095,[1]Printers!L:L,[1]Printers!P:P,,0),ROUND(_xlfn.XLOOKUP([1]Parameters!B4095,[1]Printers!L:L,[1]Printers!Q:Q,,0)*G4095/10,0)*10,_xlfn.XLOOKUP([1]Parameters!B4095,[1]Printers!L:L,[1]Printers!P:P,,0)),"")</f>
        <v>30</v>
      </c>
      <c r="I4095" s="3" t="str" cm="1">
        <f t="array" ref="I4095">IFERROR(IF(ROW()-1&gt;COUNTA([1]!T_Printers[Printers])*COUNTA([1]!T_Resins[Resins]),"",_xlfn.IFS(ROUND(VLOOKUP(C4095,[1]!T_Resins[#Data],4,FALSE)/VLOOKUP(A4095,[1]!T_Printers[#Data],5,FALSE),1)&lt;=_xlfn.XLOOKUP(B4095,[1]Printers!L:L,[1]Printers!O:O,1,0,),ROUND(VLOOKUP(C4095,[1]!T_Resins[#Data],4,FALSE)/VLOOKUP(A4095,[1]!T_Printers[#Data],5,FALSE),1),ROUND(VLOOKUP(C4095,[1]!T_Resins[#Data],4,FALSE)/VLOOKUP(A4095,[1]!T_Printers[#Data],5,FALSE),1)&gt;_xlfn.XLOOKUP(B4095,[1]Printers!L:L,[1]Printers!O:O,1,0,),"")),"")</f>
        <v/>
      </c>
      <c r="J4095" t="str">
        <f>IFERROR(IF(ROUND(_xlfn.XLOOKUP([1]Parameters!B4095,[1]Printers!L:L,[1]Printers!Q:Q,,0)*I4095/10,0)*10&lt;_xlfn.XLOOKUP([1]Parameters!B4095,[1]Printers!L:L,[1]Printers!P:P,,0),ROUND(_xlfn.XLOOKUP([1]Parameters!B4095,[1]Printers!L:L,[1]Printers!Q:Q,,0)*I4095/10,0)*10,_xlfn.XLOOKUP([1]Parameters!B4095,[1]Printers!L:L,[1]Printers!P:P,,0)),"")</f>
        <v/>
      </c>
      <c r="K4095" s="4" t="s">
        <v>16</v>
      </c>
      <c r="L4095">
        <f>IF(SUM(E4095:J4095)&lt;&gt;0,VLOOKUP(A4095,[1]!T_Printers[#Data],11,FALSE),"")</f>
        <v>8</v>
      </c>
      <c r="M4095">
        <f>IF(SUM(E4095:J4095)&lt;&gt;0,VLOOKUP(C4095,[1]!T_Resins[#Data],8,FALSE),"")</f>
        <v>120</v>
      </c>
      <c r="N4095">
        <f>IF(_xlfn.XLOOKUP(B4095,[1]Printers!$L:$L,[1]Printers!$R:$R,0,0)&gt;0,[1]Parameters!M4095,IF(SUM(E4095:J4095)&lt;&gt;0,VLOOKUP(C4095,[1]!T_Resins[#Data],9,FALSE),""))</f>
        <v>120</v>
      </c>
      <c r="O4095" t="str">
        <f t="shared" si="63"/>
        <v>RitonRXDentL230</v>
      </c>
    </row>
    <row r="4096" spans="1:15" x14ac:dyDescent="0.25">
      <c r="A4096" t="str">
        <f t="array" ref="A4096">IF(ROW()-1&gt;COUNTA([1]!T_Printers[Printers])*COUNTA([1]!T_Resins[Resins]),"",INDEX([1]!T_Printers[Printers],INT((ROW()-2)/COUNTA([1]!T_Resins[Resins])+1)))</f>
        <v>Riton RXDent-L230</v>
      </c>
      <c r="B4096" t="str">
        <f>_xlfn.XLOOKUP(A4096,[1]!T_Printers[Printers],[1]!T_Printers[Icon link],,0)</f>
        <v>RitonRXDentL230</v>
      </c>
      <c r="C4096" t="str">
        <f t="array" ref="C4096">IF(ROW()-1&gt;COUNTA([1]!T_Printers[Printers])*COUNTA([1]!T_Resins[Resins]),"",INDEX([1]!T_Resins[Resins],MOD(ROW()-2,COUNTA([1]!T_Resins[Resins]))+1))</f>
        <v xml:space="preserve">Dental Bleach (Обновленная версия) </v>
      </c>
      <c r="D4096">
        <f>IF(SUM(E4096:J4096)&lt;&gt;0,IF(ROW()-1&gt;COUNTA([1]!T_Printers[Printers])*COUNTA([1]!T_Resins[Resins]),"",2),"")</f>
        <v>2</v>
      </c>
      <c r="E4096" cm="1">
        <f t="array" ref="E4096">IFERROR(IF(ROW()-1&gt;COUNTA([1]!T_Printers[Printers])*COUNTA([1]!T_Resins[Resins]),"",_xlfn.IFS(ROUND(VLOOKUP(C4096,[1]!T_Resins[#Data],2,FALSE)/VLOOKUP(A4096,[1]!T_Printers[#Data],5,FALSE),1)&lt;=_xlfn.XLOOKUP(B4096,[1]Printers!L:L,[1]Printers!O:O,1,0,),ROUND(VLOOKUP(C4096,[1]!T_Resins[#Data],2,FALSE)/VLOOKUP(A4096,[1]!T_Printers[#Data],5,FALSE),1),ROUND(VLOOKUP(C4096,[1]!T_Resins[#Data],2,FALSE)/VLOOKUP(A4096,[1]!T_Printers[#Data],5,FALSE),1)&gt;_xlfn.XLOOKUP(B4096,[1]Printers!L:L,[1]Printers!O:O,1,0,),10)),"Используйте слой 100 мкм")</f>
        <v>5.9</v>
      </c>
      <c r="F4096">
        <f>IFERROR(IF(ROUND(_xlfn.XLOOKUP([1]Parameters!B4096,[1]Printers!L:L,[1]Printers!Q:Q,,0)*E4096/10,0)*10&lt;_xlfn.XLOOKUP([1]Parameters!B4096,[1]Printers!L:L,[1]Printers!P:P,,0),ROUND(_xlfn.XLOOKUP([1]Parameters!B4096,[1]Printers!L:L,[1]Printers!Q:Q,,0)*E4096/10,0)*10,_xlfn.XLOOKUP([1]Parameters!B4096,[1]Printers!L:L,[1]Printers!P:P,,0)),"")</f>
        <v>50</v>
      </c>
      <c r="G4096" cm="1">
        <f t="array" ref="G4096">IFERROR(IF(ROW()-1&gt;COUNTA([1]!T_Printers[Printers])*COUNTA([1]!T_Resins[Resins]),"",_xlfn.IFS(ROUND(VLOOKUP(C4096,[1]!T_Resins[#Data],3,FALSE)/VLOOKUP(A4096,[1]!T_Printers[#Data],5,FALSE),1)&lt;=_xlfn.XLOOKUP(B4096,[1]Printers!L:L,[1]Printers!O:O,1,0,),ROUND(VLOOKUP(C4096,[1]!T_Resins[#Data],3,FALSE)/VLOOKUP(A4096,[1]!T_Printers[#Data],5,FALSE),1),ROUND(VLOOKUP(C4096,[1]!T_Resins[#Data],3,FALSE)/VLOOKUP(A4096,[1]!T_Printers[#Data],5,FALSE),1)&gt;_xlfn.XLOOKUP(B4096,[1]Printers!L:L,[1]Printers!O:O,1,0,),10)),"")</f>
        <v>7.7</v>
      </c>
      <c r="H4096">
        <f>IFERROR(IF(ROUND(_xlfn.XLOOKUP([1]Parameters!B4096,[1]Printers!L:L,[1]Printers!Q:Q,,0)*G4096/10,0)*10&lt;_xlfn.XLOOKUP([1]Parameters!B4096,[1]Printers!L:L,[1]Printers!P:P,,0),ROUND(_xlfn.XLOOKUP([1]Parameters!B4096,[1]Printers!L:L,[1]Printers!Q:Q,,0)*G4096/10,0)*10,_xlfn.XLOOKUP([1]Parameters!B4096,[1]Printers!L:L,[1]Printers!P:P,,0)),"")</f>
        <v>70</v>
      </c>
      <c r="I4096" s="3" t="str" cm="1">
        <f t="array" ref="I4096">IFERROR(IF(ROW()-1&gt;COUNTA([1]!T_Printers[Printers])*COUNTA([1]!T_Resins[Resins]),"",_xlfn.IFS(ROUND(VLOOKUP(C4096,[1]!T_Resins[#Data],4,FALSE)/VLOOKUP(A4096,[1]!T_Printers[#Data],5,FALSE),1)&lt;=_xlfn.XLOOKUP(B4096,[1]Printers!L:L,[1]Printers!O:O,1,0,),ROUND(VLOOKUP(C4096,[1]!T_Resins[#Data],4,FALSE)/VLOOKUP(A4096,[1]!T_Printers[#Data],5,FALSE),1),ROUND(VLOOKUP(C4096,[1]!T_Resins[#Data],4,FALSE)/VLOOKUP(A4096,[1]!T_Printers[#Data],5,FALSE),1)&gt;_xlfn.XLOOKUP(B4096,[1]Printers!L:L,[1]Printers!O:O,1,0,),"")),"")</f>
        <v/>
      </c>
      <c r="J4096" t="str">
        <f>IFERROR(IF(ROUND(_xlfn.XLOOKUP([1]Parameters!B4096,[1]Printers!L:L,[1]Printers!Q:Q,,0)*I4096/10,0)*10&lt;_xlfn.XLOOKUP([1]Parameters!B4096,[1]Printers!L:L,[1]Printers!P:P,,0),ROUND(_xlfn.XLOOKUP([1]Parameters!B4096,[1]Printers!L:L,[1]Printers!Q:Q,,0)*I4096/10,0)*10,_xlfn.XLOOKUP([1]Parameters!B4096,[1]Printers!L:L,[1]Printers!P:P,,0)),"")</f>
        <v/>
      </c>
      <c r="K4096" s="4" t="s">
        <v>16</v>
      </c>
      <c r="L4096">
        <f>IF(SUM(E4096:J4096)&lt;&gt;0,VLOOKUP(A4096,[1]!T_Printers[#Data],11,FALSE),"")</f>
        <v>8</v>
      </c>
      <c r="M4096">
        <f>IF(SUM(E4096:J4096)&lt;&gt;0,VLOOKUP(C4096,[1]!T_Resins[#Data],8,FALSE),"")</f>
        <v>120</v>
      </c>
      <c r="N4096">
        <f>IF(_xlfn.XLOOKUP(B4096,[1]Printers!$L:$L,[1]Printers!$R:$R,0,0)&gt;0,[1]Parameters!M4096,IF(SUM(E4096:J4096)&lt;&gt;0,VLOOKUP(C4096,[1]!T_Resins[#Data],9,FALSE),""))</f>
        <v>120</v>
      </c>
      <c r="O4096" t="str">
        <f t="shared" si="63"/>
        <v>RitonRXDentL230</v>
      </c>
    </row>
    <row r="4097" spans="1:15" x14ac:dyDescent="0.25">
      <c r="A4097" t="str">
        <f t="array" ref="A4097">IF(ROW()-1&gt;COUNTA([1]!T_Printers[Printers])*COUNTA([1]!T_Resins[Resins]),"",INDEX([1]!T_Printers[Printers],INT((ROW()-2)/COUNTA([1]!T_Resins[Resins])+1)))</f>
        <v>Riton RXDent-L230</v>
      </c>
      <c r="B4097" t="str">
        <f>_xlfn.XLOOKUP(A4097,[1]!T_Printers[Printers],[1]!T_Printers[Icon link],,0)</f>
        <v>RitonRXDentL230</v>
      </c>
      <c r="C4097" t="str">
        <f t="array" ref="C4097">IF(ROW()-1&gt;COUNTA([1]!T_Printers[Printers])*COUNTA([1]!T_Resins[Resins]),"",INDEX([1]!T_Resins[Resins],MOD(ROW()-2,COUNTA([1]!T_Resins[Resins]))+1))</f>
        <v>Dental Bleach Pro</v>
      </c>
      <c r="D4097">
        <f>IF(SUM(E4097:J4097)&lt;&gt;0,IF(ROW()-1&gt;COUNTA([1]!T_Printers[Printers])*COUNTA([1]!T_Resins[Resins]),"",2),"")</f>
        <v>2</v>
      </c>
      <c r="E4097" cm="1">
        <f t="array" ref="E4097">IFERROR(IF(ROW()-1&gt;COUNTA([1]!T_Printers[Printers])*COUNTA([1]!T_Resins[Resins]),"",_xlfn.IFS(ROUND(VLOOKUP(C4097,[1]!T_Resins[#Data],2,FALSE)/VLOOKUP(A4097,[1]!T_Printers[#Data],5,FALSE),1)&lt;=_xlfn.XLOOKUP(B4097,[1]Printers!L:L,[1]Printers!O:O,1,0,),ROUND(VLOOKUP(C4097,[1]!T_Resins[#Data],2,FALSE)/VLOOKUP(A4097,[1]!T_Printers[#Data],5,FALSE),1),ROUND(VLOOKUP(C4097,[1]!T_Resins[#Data],2,FALSE)/VLOOKUP(A4097,[1]!T_Printers[#Data],5,FALSE),1)&gt;_xlfn.XLOOKUP(B4097,[1]Printers!L:L,[1]Printers!O:O,1,0,),10)),"Используйте слой 100 мкм")</f>
        <v>4.4000000000000004</v>
      </c>
      <c r="F4097">
        <f>IFERROR(IF(ROUND(_xlfn.XLOOKUP([1]Parameters!B4097,[1]Printers!L:L,[1]Printers!Q:Q,,0)*E4097/10,0)*10&lt;_xlfn.XLOOKUP([1]Parameters!B4097,[1]Printers!L:L,[1]Printers!P:P,,0),ROUND(_xlfn.XLOOKUP([1]Parameters!B4097,[1]Printers!L:L,[1]Printers!Q:Q,,0)*E4097/10,0)*10,_xlfn.XLOOKUP([1]Parameters!B4097,[1]Printers!L:L,[1]Printers!P:P,,0)),"")</f>
        <v>40</v>
      </c>
      <c r="G4097" cm="1">
        <f t="array" ref="G4097">IFERROR(IF(ROW()-1&gt;COUNTA([1]!T_Printers[Printers])*COUNTA([1]!T_Resins[Resins]),"",_xlfn.IFS(ROUND(VLOOKUP(C4097,[1]!T_Resins[#Data],3,FALSE)/VLOOKUP(A4097,[1]!T_Printers[#Data],5,FALSE),1)&lt;=_xlfn.XLOOKUP(B4097,[1]Printers!L:L,[1]Printers!O:O,1,0,),ROUND(VLOOKUP(C4097,[1]!T_Resins[#Data],3,FALSE)/VLOOKUP(A4097,[1]!T_Printers[#Data],5,FALSE),1),ROUND(VLOOKUP(C4097,[1]!T_Resins[#Data],3,FALSE)/VLOOKUP(A4097,[1]!T_Printers[#Data],5,FALSE),1)&gt;_xlfn.XLOOKUP(B4097,[1]Printers!L:L,[1]Printers!O:O,1,0,),10)),"")</f>
        <v>5.7</v>
      </c>
      <c r="H4097">
        <f>IFERROR(IF(ROUND(_xlfn.XLOOKUP([1]Parameters!B4097,[1]Printers!L:L,[1]Printers!Q:Q,,0)*G4097/10,0)*10&lt;_xlfn.XLOOKUP([1]Parameters!B4097,[1]Printers!L:L,[1]Printers!P:P,,0),ROUND(_xlfn.XLOOKUP([1]Parameters!B4097,[1]Printers!L:L,[1]Printers!Q:Q,,0)*G4097/10,0)*10,_xlfn.XLOOKUP([1]Parameters!B4097,[1]Printers!L:L,[1]Printers!P:P,,0)),"")</f>
        <v>50</v>
      </c>
      <c r="I4097" s="3" t="str" cm="1">
        <f t="array" ref="I4097">IFERROR(IF(ROW()-1&gt;COUNTA([1]!T_Printers[Printers])*COUNTA([1]!T_Resins[Resins]),"",_xlfn.IFS(ROUND(VLOOKUP(C4097,[1]!T_Resins[#Data],4,FALSE)/VLOOKUP(A4097,[1]!T_Printers[#Data],5,FALSE),1)&lt;=_xlfn.XLOOKUP(B4097,[1]Printers!L:L,[1]Printers!O:O,1,0,),ROUND(VLOOKUP(C4097,[1]!T_Resins[#Data],4,FALSE)/VLOOKUP(A4097,[1]!T_Printers[#Data],5,FALSE),1),ROUND(VLOOKUP(C4097,[1]!T_Resins[#Data],4,FALSE)/VLOOKUP(A4097,[1]!T_Printers[#Data],5,FALSE),1)&gt;_xlfn.XLOOKUP(B4097,[1]Printers!L:L,[1]Printers!O:O,1,0,),"")),"")</f>
        <v/>
      </c>
      <c r="J4097" t="str">
        <f>IFERROR(IF(ROUND(_xlfn.XLOOKUP([1]Parameters!B4097,[1]Printers!L:L,[1]Printers!Q:Q,,0)*I4097/10,0)*10&lt;_xlfn.XLOOKUP([1]Parameters!B4097,[1]Printers!L:L,[1]Printers!P:P,,0),ROUND(_xlfn.XLOOKUP([1]Parameters!B4097,[1]Printers!L:L,[1]Printers!Q:Q,,0)*I4097/10,0)*10,_xlfn.XLOOKUP([1]Parameters!B4097,[1]Printers!L:L,[1]Printers!P:P,,0)),"")</f>
        <v/>
      </c>
      <c r="K4097" s="4" t="s">
        <v>16</v>
      </c>
      <c r="L4097">
        <f>IF(SUM(E4097:J4097)&lt;&gt;0,VLOOKUP(A4097,[1]!T_Printers[#Data],11,FALSE),"")</f>
        <v>8</v>
      </c>
      <c r="M4097">
        <f>IF(SUM(E4097:J4097)&lt;&gt;0,VLOOKUP(C4097,[1]!T_Resins[#Data],8,FALSE),"")</f>
        <v>120</v>
      </c>
      <c r="N4097">
        <f>IF(_xlfn.XLOOKUP(B4097,[1]Printers!$L:$L,[1]Printers!$R:$R,0,0)&gt;0,[1]Parameters!M4097,IF(SUM(E4097:J4097)&lt;&gt;0,VLOOKUP(C4097,[1]!T_Resins[#Data],9,FALSE),""))</f>
        <v>120</v>
      </c>
      <c r="O4097" t="str">
        <f t="shared" si="63"/>
        <v>RitonRXDentL230</v>
      </c>
    </row>
    <row r="4098" spans="1:15" x14ac:dyDescent="0.25">
      <c r="A4098" t="str">
        <f t="array" ref="A4098">IF(ROW()-1&gt;COUNTA([1]!T_Printers[Printers])*COUNTA([1]!T_Resins[Resins]),"",INDEX([1]!T_Printers[Printers],INT((ROW()-2)/COUNTA([1]!T_Resins[Resins])+1)))</f>
        <v>Riton RXDent-L230</v>
      </c>
      <c r="B4098" t="str">
        <f>_xlfn.XLOOKUP(A4098,[1]!T_Printers[Printers],[1]!T_Printers[Icon link],,0)</f>
        <v>RitonRXDentL230</v>
      </c>
      <c r="C4098" t="str">
        <f t="array" ref="C4098">IF(ROW()-1&gt;COUNTA([1]!T_Printers[Printers])*COUNTA([1]!T_Resins[Resins]),"",INDEX([1]!T_Resins[Resins],MOD(ROW()-2,COUNTA([1]!T_Resins[Resins]))+1))</f>
        <v>Dental Cast Cherry Pro</v>
      </c>
      <c r="D4098">
        <f>IF(SUM(E4098:J4098)&lt;&gt;0,IF(ROW()-1&gt;COUNTA([1]!T_Printers[Printers])*COUNTA([1]!T_Resins[Resins]),"",2),"")</f>
        <v>2</v>
      </c>
      <c r="E4098" cm="1">
        <f t="array" ref="E4098">IFERROR(IF(ROW()-1&gt;COUNTA([1]!T_Printers[Printers])*COUNTA([1]!T_Resins[Resins]),"",_xlfn.IFS(ROUND(VLOOKUP(C4098,[1]!T_Resins[#Data],2,FALSE)/VLOOKUP(A4098,[1]!T_Printers[#Data],5,FALSE),1)&lt;=_xlfn.XLOOKUP(B4098,[1]Printers!L:L,[1]Printers!O:O,1,0,),ROUND(VLOOKUP(C4098,[1]!T_Resins[#Data],2,FALSE)/VLOOKUP(A4098,[1]!T_Printers[#Data],5,FALSE),1),ROUND(VLOOKUP(C4098,[1]!T_Resins[#Data],2,FALSE)/VLOOKUP(A4098,[1]!T_Printers[#Data],5,FALSE),1)&gt;_xlfn.XLOOKUP(B4098,[1]Printers!L:L,[1]Printers!O:O,1,0,),10)),"Используйте слой 100 мкм")</f>
        <v>6.1</v>
      </c>
      <c r="F4098">
        <f>IFERROR(IF(ROUND(_xlfn.XLOOKUP([1]Parameters!B4098,[1]Printers!L:L,[1]Printers!Q:Q,,0)*E4098/10,0)*10&lt;_xlfn.XLOOKUP([1]Parameters!B4098,[1]Printers!L:L,[1]Printers!P:P,,0),ROUND(_xlfn.XLOOKUP([1]Parameters!B4098,[1]Printers!L:L,[1]Printers!Q:Q,,0)*E4098/10,0)*10,_xlfn.XLOOKUP([1]Parameters!B4098,[1]Printers!L:L,[1]Printers!P:P,,0)),"")</f>
        <v>50</v>
      </c>
      <c r="G4098" t="str" cm="1">
        <f t="array" ref="G4098">IFERROR(IF(ROW()-1&gt;COUNTA([1]!T_Printers[Printers])*COUNTA([1]!T_Resins[Resins]),"",_xlfn.IFS(ROUND(VLOOKUP(C4098,[1]!T_Resins[#Data],3,FALSE)/VLOOKUP(A4098,[1]!T_Printers[#Data],5,FALSE),1)&lt;=_xlfn.XLOOKUP(B4098,[1]Printers!L:L,[1]Printers!O:O,1,0,),ROUND(VLOOKUP(C4098,[1]!T_Resins[#Data],3,FALSE)/VLOOKUP(A4098,[1]!T_Printers[#Data],5,FALSE),1),ROUND(VLOOKUP(C4098,[1]!T_Resins[#Data],3,FALSE)/VLOOKUP(A4098,[1]!T_Printers[#Data],5,FALSE),1)&gt;_xlfn.XLOOKUP(B4098,[1]Printers!L:L,[1]Printers!O:O,1,0,),10)),"")</f>
        <v/>
      </c>
      <c r="H4098" t="str">
        <f>IFERROR(IF(ROUND(_xlfn.XLOOKUP([1]Parameters!B4098,[1]Printers!L:L,[1]Printers!Q:Q,,0)*G4098/10,0)*10&lt;_xlfn.XLOOKUP([1]Parameters!B4098,[1]Printers!L:L,[1]Printers!P:P,,0),ROUND(_xlfn.XLOOKUP([1]Parameters!B4098,[1]Printers!L:L,[1]Printers!Q:Q,,0)*G4098/10,0)*10,_xlfn.XLOOKUP([1]Parameters!B4098,[1]Printers!L:L,[1]Printers!P:P,,0)),"")</f>
        <v/>
      </c>
      <c r="I4098" s="3" t="str" cm="1">
        <f t="array" ref="I4098">IFERROR(IF(ROW()-1&gt;COUNTA([1]!T_Printers[Printers])*COUNTA([1]!T_Resins[Resins]),"",_xlfn.IFS(ROUND(VLOOKUP(C4098,[1]!T_Resins[#Data],4,FALSE)/VLOOKUP(A4098,[1]!T_Printers[#Data],5,FALSE),1)&lt;=_xlfn.XLOOKUP(B4098,[1]Printers!L:L,[1]Printers!O:O,1,0,),ROUND(VLOOKUP(C4098,[1]!T_Resins[#Data],4,FALSE)/VLOOKUP(A4098,[1]!T_Printers[#Data],5,FALSE),1),ROUND(VLOOKUP(C4098,[1]!T_Resins[#Data],4,FALSE)/VLOOKUP(A4098,[1]!T_Printers[#Data],5,FALSE),1)&gt;_xlfn.XLOOKUP(B4098,[1]Printers!L:L,[1]Printers!O:O,1,0,),"")),"")</f>
        <v/>
      </c>
      <c r="J4098" t="str">
        <f>IFERROR(IF(ROUND(_xlfn.XLOOKUP([1]Parameters!B4098,[1]Printers!L:L,[1]Printers!Q:Q,,0)*I4098/10,0)*10&lt;_xlfn.XLOOKUP([1]Parameters!B4098,[1]Printers!L:L,[1]Printers!P:P,,0),ROUND(_xlfn.XLOOKUP([1]Parameters!B4098,[1]Printers!L:L,[1]Printers!Q:Q,,0)*I4098/10,0)*10,_xlfn.XLOOKUP([1]Parameters!B4098,[1]Printers!L:L,[1]Printers!P:P,,0)),"")</f>
        <v/>
      </c>
      <c r="K4098" s="4" t="s">
        <v>16</v>
      </c>
      <c r="L4098">
        <f>IF(SUM(E4098:J4098)&lt;&gt;0,VLOOKUP(A4098,[1]!T_Printers[#Data],11,FALSE),"")</f>
        <v>8</v>
      </c>
      <c r="M4098">
        <f>IF(SUM(E4098:J4098)&lt;&gt;0,VLOOKUP(C4098,[1]!T_Resins[#Data],8,FALSE),"")</f>
        <v>60</v>
      </c>
      <c r="N4098">
        <f>IF(_xlfn.XLOOKUP(B4098,[1]Printers!$L:$L,[1]Printers!$R:$R,0,0)&gt;0,[1]Parameters!M4098,IF(SUM(E4098:J4098)&lt;&gt;0,VLOOKUP(C4098,[1]!T_Resins[#Data],9,FALSE),""))</f>
        <v>60</v>
      </c>
      <c r="O4098" t="str">
        <f t="shared" ref="O4098:O4161" si="64">B4098</f>
        <v>RitonRXDentL230</v>
      </c>
    </row>
    <row r="4099" spans="1:15" x14ac:dyDescent="0.25">
      <c r="A4099" t="str">
        <f t="array" ref="A4099">IF(ROW()-1&gt;COUNTA([1]!T_Printers[Printers])*COUNTA([1]!T_Resins[Resins]),"",INDEX([1]!T_Printers[Printers],INT((ROW()-2)/COUNTA([1]!T_Resins[Resins])+1)))</f>
        <v>Riton RXDent-L230</v>
      </c>
      <c r="B4099" t="str">
        <f>_xlfn.XLOOKUP(A4099,[1]!T_Printers[Printers],[1]!T_Printers[Icon link],,0)</f>
        <v>RitonRXDentL230</v>
      </c>
      <c r="C4099" t="str">
        <f t="array" ref="C4099">IF(ROW()-1&gt;COUNTA([1]!T_Printers[Printers])*COUNTA([1]!T_Resins[Resins]),"",INDEX([1]!T_Resins[Resins],MOD(ROW()-2,COUNTA([1]!T_Resins[Resins]))+1))</f>
        <v>Dental Cast Cherry</v>
      </c>
      <c r="D4099">
        <f>IF(SUM(E4099:J4099)&lt;&gt;0,IF(ROW()-1&gt;COUNTA([1]!T_Printers[Printers])*COUNTA([1]!T_Resins[Resins]),"",2),"")</f>
        <v>2</v>
      </c>
      <c r="E4099" cm="1">
        <f t="array" ref="E4099">IFERROR(IF(ROW()-1&gt;COUNTA([1]!T_Printers[Printers])*COUNTA([1]!T_Resins[Resins]),"",_xlfn.IFS(ROUND(VLOOKUP(C4099,[1]!T_Resins[#Data],2,FALSE)/VLOOKUP(A4099,[1]!T_Printers[#Data],5,FALSE),1)&lt;=_xlfn.XLOOKUP(B4099,[1]Printers!L:L,[1]Printers!O:O,1,0,),ROUND(VLOOKUP(C4099,[1]!T_Resins[#Data],2,FALSE)/VLOOKUP(A4099,[1]!T_Printers[#Data],5,FALSE),1),ROUND(VLOOKUP(C4099,[1]!T_Resins[#Data],2,FALSE)/VLOOKUP(A4099,[1]!T_Printers[#Data],5,FALSE),1)&gt;_xlfn.XLOOKUP(B4099,[1]Printers!L:L,[1]Printers!O:O,1,0,),10)),"Используйте слой 100 мкм")</f>
        <v>5.3</v>
      </c>
      <c r="F4099">
        <f>IFERROR(IF(ROUND(_xlfn.XLOOKUP([1]Parameters!B4099,[1]Printers!L:L,[1]Printers!Q:Q,,0)*E4099/10,0)*10&lt;_xlfn.XLOOKUP([1]Parameters!B4099,[1]Printers!L:L,[1]Printers!P:P,,0),ROUND(_xlfn.XLOOKUP([1]Parameters!B4099,[1]Printers!L:L,[1]Printers!Q:Q,,0)*E4099/10,0)*10,_xlfn.XLOOKUP([1]Parameters!B4099,[1]Printers!L:L,[1]Printers!P:P,,0)),"")</f>
        <v>50</v>
      </c>
      <c r="G4099" cm="1">
        <f t="array" ref="G4099">IFERROR(IF(ROW()-1&gt;COUNTA([1]!T_Printers[Printers])*COUNTA([1]!T_Resins[Resins]),"",_xlfn.IFS(ROUND(VLOOKUP(C4099,[1]!T_Resins[#Data],3,FALSE)/VLOOKUP(A4099,[1]!T_Printers[#Data],5,FALSE),1)&lt;=_xlfn.XLOOKUP(B4099,[1]Printers!L:L,[1]Printers!O:O,1,0,),ROUND(VLOOKUP(C4099,[1]!T_Resins[#Data],3,FALSE)/VLOOKUP(A4099,[1]!T_Printers[#Data],5,FALSE),1),ROUND(VLOOKUP(C4099,[1]!T_Resins[#Data],3,FALSE)/VLOOKUP(A4099,[1]!T_Printers[#Data],5,FALSE),1)&gt;_xlfn.XLOOKUP(B4099,[1]Printers!L:L,[1]Printers!O:O,1,0,),10)),"")</f>
        <v>6.9</v>
      </c>
      <c r="H4099">
        <f>IFERROR(IF(ROUND(_xlfn.XLOOKUP([1]Parameters!B4099,[1]Printers!L:L,[1]Printers!Q:Q,,0)*G4099/10,0)*10&lt;_xlfn.XLOOKUP([1]Parameters!B4099,[1]Printers!L:L,[1]Printers!P:P,,0),ROUND(_xlfn.XLOOKUP([1]Parameters!B4099,[1]Printers!L:L,[1]Printers!Q:Q,,0)*G4099/10,0)*10,_xlfn.XLOOKUP([1]Parameters!B4099,[1]Printers!L:L,[1]Printers!P:P,,0)),"")</f>
        <v>60</v>
      </c>
      <c r="I4099" s="3" t="str" cm="1">
        <f t="array" ref="I4099">IFERROR(IF(ROW()-1&gt;COUNTA([1]!T_Printers[Printers])*COUNTA([1]!T_Resins[Resins]),"",_xlfn.IFS(ROUND(VLOOKUP(C4099,[1]!T_Resins[#Data],4,FALSE)/VLOOKUP(A4099,[1]!T_Printers[#Data],5,FALSE),1)&lt;=_xlfn.XLOOKUP(B4099,[1]Printers!L:L,[1]Printers!O:O,1,0,),ROUND(VLOOKUP(C4099,[1]!T_Resins[#Data],4,FALSE)/VLOOKUP(A4099,[1]!T_Printers[#Data],5,FALSE),1),ROUND(VLOOKUP(C4099,[1]!T_Resins[#Data],4,FALSE)/VLOOKUP(A4099,[1]!T_Printers[#Data],5,FALSE),1)&gt;_xlfn.XLOOKUP(B4099,[1]Printers!L:L,[1]Printers!O:O,1,0,),"")),"")</f>
        <v/>
      </c>
      <c r="J4099" t="str">
        <f>IFERROR(IF(ROUND(_xlfn.XLOOKUP([1]Parameters!B4099,[1]Printers!L:L,[1]Printers!Q:Q,,0)*I4099/10,0)*10&lt;_xlfn.XLOOKUP([1]Parameters!B4099,[1]Printers!L:L,[1]Printers!P:P,,0),ROUND(_xlfn.XLOOKUP([1]Parameters!B4099,[1]Printers!L:L,[1]Printers!Q:Q,,0)*I4099/10,0)*10,_xlfn.XLOOKUP([1]Parameters!B4099,[1]Printers!L:L,[1]Printers!P:P,,0)),"")</f>
        <v/>
      </c>
      <c r="K4099" s="4" t="s">
        <v>16</v>
      </c>
      <c r="L4099">
        <f>IF(SUM(E4099:J4099)&lt;&gt;0,VLOOKUP(A4099,[1]!T_Printers[#Data],11,FALSE),"")</f>
        <v>8</v>
      </c>
      <c r="M4099">
        <f>IF(SUM(E4099:J4099)&lt;&gt;0,VLOOKUP(C4099,[1]!T_Resins[#Data],8,FALSE),"")</f>
        <v>60</v>
      </c>
      <c r="N4099">
        <f>IF(_xlfn.XLOOKUP(B4099,[1]Printers!$L:$L,[1]Printers!$R:$R,0,0)&gt;0,[1]Parameters!M4099,IF(SUM(E4099:J4099)&lt;&gt;0,VLOOKUP(C4099,[1]!T_Resins[#Data],9,FALSE),""))</f>
        <v>60</v>
      </c>
      <c r="O4099" t="str">
        <f t="shared" si="64"/>
        <v>RitonRXDentL230</v>
      </c>
    </row>
    <row r="4100" spans="1:15" x14ac:dyDescent="0.25">
      <c r="A4100" t="str">
        <f t="array" ref="A4100">IF(ROW()-1&gt;COUNTA([1]!T_Printers[Printers])*COUNTA([1]!T_Resins[Resins]),"",INDEX([1]!T_Printers[Printers],INT((ROW()-2)/COUNTA([1]!T_Resins[Resins])+1)))</f>
        <v>Riton RXDent-L230</v>
      </c>
      <c r="B4100" t="str">
        <f>_xlfn.XLOOKUP(A4100,[1]!T_Printers[Printers],[1]!T_Printers[Icon link],,0)</f>
        <v>RitonRXDentL230</v>
      </c>
      <c r="C4100" t="str">
        <f t="array" ref="C4100">IF(ROW()-1&gt;COUNTA([1]!T_Printers[Printers])*COUNTA([1]!T_Resins[Resins]),"",INDEX([1]!T_Resins[Resins],MOD(ROW()-2,COUNTA([1]!T_Resins[Resins]))+1))</f>
        <v>Dental Clear</v>
      </c>
      <c r="D4100">
        <f>IF(SUM(E4100:J4100)&lt;&gt;0,IF(ROW()-1&gt;COUNTA([1]!T_Printers[Printers])*COUNTA([1]!T_Resins[Resins]),"",2),"")</f>
        <v>2</v>
      </c>
      <c r="E4100" cm="1">
        <f t="array" ref="E4100">IFERROR(IF(ROW()-1&gt;COUNTA([1]!T_Printers[Printers])*COUNTA([1]!T_Resins[Resins]),"",_xlfn.IFS(ROUND(VLOOKUP(C4100,[1]!T_Resins[#Data],2,FALSE)/VLOOKUP(A4100,[1]!T_Printers[#Data],5,FALSE),1)&lt;=_xlfn.XLOOKUP(B4100,[1]Printers!L:L,[1]Printers!O:O,1,0,),ROUND(VLOOKUP(C4100,[1]!T_Resins[#Data],2,FALSE)/VLOOKUP(A4100,[1]!T_Printers[#Data],5,FALSE),1),ROUND(VLOOKUP(C4100,[1]!T_Resins[#Data],2,FALSE)/VLOOKUP(A4100,[1]!T_Printers[#Data],5,FALSE),1)&gt;_xlfn.XLOOKUP(B4100,[1]Printers!L:L,[1]Printers!O:O,1,0,),10)),"Используйте слой 100 мкм")</f>
        <v>3</v>
      </c>
      <c r="F4100">
        <f>IFERROR(IF(ROUND(_xlfn.XLOOKUP([1]Parameters!B4100,[1]Printers!L:L,[1]Printers!Q:Q,,0)*E4100/10,0)*10&lt;_xlfn.XLOOKUP([1]Parameters!B4100,[1]Printers!L:L,[1]Printers!P:P,,0),ROUND(_xlfn.XLOOKUP([1]Parameters!B4100,[1]Printers!L:L,[1]Printers!Q:Q,,0)*E4100/10,0)*10,_xlfn.XLOOKUP([1]Parameters!B4100,[1]Printers!L:L,[1]Printers!P:P,,0)),"")</f>
        <v>30</v>
      </c>
      <c r="G4100" cm="1">
        <f t="array" ref="G4100">IFERROR(IF(ROW()-1&gt;COUNTA([1]!T_Printers[Printers])*COUNTA([1]!T_Resins[Resins]),"",_xlfn.IFS(ROUND(VLOOKUP(C4100,[1]!T_Resins[#Data],3,FALSE)/VLOOKUP(A4100,[1]!T_Printers[#Data],5,FALSE),1)&lt;=_xlfn.XLOOKUP(B4100,[1]Printers!L:L,[1]Printers!O:O,1,0,),ROUND(VLOOKUP(C4100,[1]!T_Resins[#Data],3,FALSE)/VLOOKUP(A4100,[1]!T_Printers[#Data],5,FALSE),1),ROUND(VLOOKUP(C4100,[1]!T_Resins[#Data],3,FALSE)/VLOOKUP(A4100,[1]!T_Printers[#Data],5,FALSE),1)&gt;_xlfn.XLOOKUP(B4100,[1]Printers!L:L,[1]Printers!O:O,1,0,),10)),"")</f>
        <v>3.9</v>
      </c>
      <c r="H4100">
        <f>IFERROR(IF(ROUND(_xlfn.XLOOKUP([1]Parameters!B4100,[1]Printers!L:L,[1]Printers!Q:Q,,0)*G4100/10,0)*10&lt;_xlfn.XLOOKUP([1]Parameters!B4100,[1]Printers!L:L,[1]Printers!P:P,,0),ROUND(_xlfn.XLOOKUP([1]Parameters!B4100,[1]Printers!L:L,[1]Printers!Q:Q,,0)*G4100/10,0)*10,_xlfn.XLOOKUP([1]Parameters!B4100,[1]Printers!L:L,[1]Printers!P:P,,0)),"")</f>
        <v>40</v>
      </c>
      <c r="I4100" s="3" t="str" cm="1">
        <f t="array" ref="I4100">IFERROR(IF(ROW()-1&gt;COUNTA([1]!T_Printers[Printers])*COUNTA([1]!T_Resins[Resins]),"",_xlfn.IFS(ROUND(VLOOKUP(C4100,[1]!T_Resins[#Data],4,FALSE)/VLOOKUP(A4100,[1]!T_Printers[#Data],5,FALSE),1)&lt;=_xlfn.XLOOKUP(B4100,[1]Printers!L:L,[1]Printers!O:O,1,0,),ROUND(VLOOKUP(C4100,[1]!T_Resins[#Data],4,FALSE)/VLOOKUP(A4100,[1]!T_Printers[#Data],5,FALSE),1),ROUND(VLOOKUP(C4100,[1]!T_Resins[#Data],4,FALSE)/VLOOKUP(A4100,[1]!T_Printers[#Data],5,FALSE),1)&gt;_xlfn.XLOOKUP(B4100,[1]Printers!L:L,[1]Printers!O:O,1,0,),"")),"")</f>
        <v/>
      </c>
      <c r="J4100" t="str">
        <f>IFERROR(IF(ROUND(_xlfn.XLOOKUP([1]Parameters!B4100,[1]Printers!L:L,[1]Printers!Q:Q,,0)*I4100/10,0)*10&lt;_xlfn.XLOOKUP([1]Parameters!B4100,[1]Printers!L:L,[1]Printers!P:P,,0),ROUND(_xlfn.XLOOKUP([1]Parameters!B4100,[1]Printers!L:L,[1]Printers!Q:Q,,0)*I4100/10,0)*10,_xlfn.XLOOKUP([1]Parameters!B4100,[1]Printers!L:L,[1]Printers!P:P,,0)),"")</f>
        <v/>
      </c>
      <c r="K4100" s="4" t="s">
        <v>16</v>
      </c>
      <c r="L4100">
        <f>IF(SUM(E4100:J4100)&lt;&gt;0,VLOOKUP(A4100,[1]!T_Printers[#Data],11,FALSE),"")</f>
        <v>8</v>
      </c>
      <c r="M4100">
        <f>IF(SUM(E4100:J4100)&lt;&gt;0,VLOOKUP(C4100,[1]!T_Resins[#Data],8,FALSE),"")</f>
        <v>120</v>
      </c>
      <c r="N4100">
        <f>IF(_xlfn.XLOOKUP(B4100,[1]Printers!$L:$L,[1]Printers!$R:$R,0,0)&gt;0,[1]Parameters!M4100,IF(SUM(E4100:J4100)&lt;&gt;0,VLOOKUP(C4100,[1]!T_Resins[#Data],9,FALSE),""))</f>
        <v>120</v>
      </c>
      <c r="O4100" t="str">
        <f t="shared" si="64"/>
        <v>RitonRXDentL230</v>
      </c>
    </row>
    <row r="4101" spans="1:15" x14ac:dyDescent="0.25">
      <c r="A4101" t="str">
        <f t="array" ref="A4101">IF(ROW()-1&gt;COUNTA([1]!T_Printers[Printers])*COUNTA([1]!T_Resins[Resins]),"",INDEX([1]!T_Printers[Printers],INT((ROW()-2)/COUNTA([1]!T_Resins[Resins])+1)))</f>
        <v>Riton RXDent-L230</v>
      </c>
      <c r="B4101" t="str">
        <f>_xlfn.XLOOKUP(A4101,[1]!T_Printers[Printers],[1]!T_Printers[Icon link],,0)</f>
        <v>RitonRXDentL230</v>
      </c>
      <c r="C4101" t="str">
        <f t="array" ref="C4101">IF(ROW()-1&gt;COUNTA([1]!T_Printers[Printers])*COUNTA([1]!T_Resins[Resins]),"",INDEX([1]!T_Resins[Resins],MOD(ROW()-2,COUNTA([1]!T_Resins[Resins]))+1))</f>
        <v>Dental Clear Pro</v>
      </c>
      <c r="D4101">
        <f>IF(SUM(E4101:J4101)&lt;&gt;0,IF(ROW()-1&gt;COUNTA([1]!T_Printers[Printers])*COUNTA([1]!T_Resins[Resins]),"",2),"")</f>
        <v>2</v>
      </c>
      <c r="E4101" t="str" cm="1">
        <f t="array" ref="E4101">IFERROR(IF(ROW()-1&gt;COUNTA([1]!T_Printers[Printers])*COUNTA([1]!T_Resins[Resins]),"",_xlfn.IFS(ROUND(VLOOKUP(C4101,[1]!T_Resins[#Data],2,FALSE)/VLOOKUP(A4101,[1]!T_Printers[#Data],5,FALSE),1)&lt;=_xlfn.XLOOKUP(B4101,[1]Printers!L:L,[1]Printers!O:O,1,0,),ROUND(VLOOKUP(C4101,[1]!T_Resins[#Data],2,FALSE)/VLOOKUP(A4101,[1]!T_Printers[#Data],5,FALSE),1),ROUND(VLOOKUP(C4101,[1]!T_Resins[#Data],2,FALSE)/VLOOKUP(A4101,[1]!T_Printers[#Data],5,FALSE),1)&gt;_xlfn.XLOOKUP(B4101,[1]Printers!L:L,[1]Printers!O:O,1,0,),10)),"Используйте слой 100 мкм")</f>
        <v>Используйте слой 100 мкм</v>
      </c>
      <c r="F4101" t="str">
        <f>IFERROR(IF(ROUND(_xlfn.XLOOKUP([1]Parameters!B4101,[1]Printers!L:L,[1]Printers!Q:Q,,0)*E4101/10,0)*10&lt;_xlfn.XLOOKUP([1]Parameters!B4101,[1]Printers!L:L,[1]Printers!P:P,,0),ROUND(_xlfn.XLOOKUP([1]Parameters!B4101,[1]Printers!L:L,[1]Printers!Q:Q,,0)*E4101/10,0)*10,_xlfn.XLOOKUP([1]Parameters!B4101,[1]Printers!L:L,[1]Printers!P:P,,0)),"")</f>
        <v/>
      </c>
      <c r="G4101" cm="1">
        <f t="array" ref="G4101">IFERROR(IF(ROW()-1&gt;COUNTA([1]!T_Printers[Printers])*COUNTA([1]!T_Resins[Resins]),"",_xlfn.IFS(ROUND(VLOOKUP(C4101,[1]!T_Resins[#Data],3,FALSE)/VLOOKUP(A4101,[1]!T_Printers[#Data],5,FALSE),1)&lt;=_xlfn.XLOOKUP(B4101,[1]Printers!L:L,[1]Printers!O:O,1,0,),ROUND(VLOOKUP(C4101,[1]!T_Resins[#Data],3,FALSE)/VLOOKUP(A4101,[1]!T_Printers[#Data],5,FALSE),1),ROUND(VLOOKUP(C4101,[1]!T_Resins[#Data],3,FALSE)/VLOOKUP(A4101,[1]!T_Printers[#Data],5,FALSE),1)&gt;_xlfn.XLOOKUP(B4101,[1]Printers!L:L,[1]Printers!O:O,1,0,),10)),"")</f>
        <v>6.3</v>
      </c>
      <c r="H4101">
        <f>IFERROR(IF(ROUND(_xlfn.XLOOKUP([1]Parameters!B4101,[1]Printers!L:L,[1]Printers!Q:Q,,0)*G4101/10,0)*10&lt;_xlfn.XLOOKUP([1]Parameters!B4101,[1]Printers!L:L,[1]Printers!P:P,,0),ROUND(_xlfn.XLOOKUP([1]Parameters!B4101,[1]Printers!L:L,[1]Printers!Q:Q,,0)*G4101/10,0)*10,_xlfn.XLOOKUP([1]Parameters!B4101,[1]Printers!L:L,[1]Printers!P:P,,0)),"")</f>
        <v>60</v>
      </c>
      <c r="K4101" s="4" t="s">
        <v>16</v>
      </c>
      <c r="L4101">
        <f>IF(SUM(E4101:J4101)&lt;&gt;0,VLOOKUP(A4101,[1]!T_Printers[#Data],11,FALSE),"")</f>
        <v>8</v>
      </c>
      <c r="M4101">
        <f>IF(SUM(E4101:J4101)&lt;&gt;0,VLOOKUP(C4101,[1]!T_Resins[#Data],8,FALSE),"")</f>
        <v>120</v>
      </c>
      <c r="N4101">
        <f>IF(_xlfn.XLOOKUP(B4101,[1]Printers!$L:$L,[1]Printers!$R:$R,0,0)&gt;0,[1]Parameters!M4101,IF(SUM(E4101:J4101)&lt;&gt;0,VLOOKUP(C4101,[1]!T_Resins[#Data],9,FALSE),""))</f>
        <v>120</v>
      </c>
      <c r="O4101" t="str">
        <f t="shared" si="64"/>
        <v>RitonRXDentL230</v>
      </c>
    </row>
    <row r="4102" spans="1:15" x14ac:dyDescent="0.25">
      <c r="A4102" t="str">
        <f t="array" ref="A4102">IF(ROW()-1&gt;COUNTA([1]!T_Printers[Printers])*COUNTA([1]!T_Resins[Resins]),"",INDEX([1]!T_Printers[Printers],INT((ROW()-2)/COUNTA([1]!T_Resins[Resins])+1)))</f>
        <v>Riton RXDent-L230</v>
      </c>
      <c r="B4102" t="str">
        <f>_xlfn.XLOOKUP(A4102,[1]!T_Printers[Printers],[1]!T_Printers[Icon link],,0)</f>
        <v>RitonRXDentL230</v>
      </c>
      <c r="C4102" t="str">
        <f t="array" ref="C4102">IF(ROW()-1&gt;COUNTA([1]!T_Printers[Printers])*COUNTA([1]!T_Resins[Resins]),"",INDEX([1]!T_Resins[Resins],MOD(ROW()-2,COUNTA([1]!T_Resins[Resins]))+1))</f>
        <v>Dental Denture Base Soft</v>
      </c>
      <c r="D4102">
        <f>IF(SUM(E4102:J4102)&lt;&gt;0,IF(ROW()-1&gt;COUNTA([1]!T_Printers[Printers])*COUNTA([1]!T_Resins[Resins]),"",2),"")</f>
        <v>2</v>
      </c>
      <c r="E4102" cm="1">
        <f t="array" ref="E4102">IFERROR(IF(ROW()-1&gt;COUNTA([1]!T_Printers[Printers])*COUNTA([1]!T_Resins[Resins]),"",_xlfn.IFS(ROUND(VLOOKUP(C4102,[1]!T_Resins[#Data],2,FALSE)/VLOOKUP(A4102,[1]!T_Printers[#Data],5,FALSE),1)&lt;=_xlfn.XLOOKUP(B4102,[1]Printers!L:L,[1]Printers!O:O,1,0,),ROUND(VLOOKUP(C4102,[1]!T_Resins[#Data],2,FALSE)/VLOOKUP(A4102,[1]!T_Printers[#Data],5,FALSE),1),ROUND(VLOOKUP(C4102,[1]!T_Resins[#Data],2,FALSE)/VLOOKUP(A4102,[1]!T_Printers[#Data],5,FALSE),1)&gt;_xlfn.XLOOKUP(B4102,[1]Printers!L:L,[1]Printers!O:O,1,0,),10)),"Используйте слой 100 мкм")</f>
        <v>6.7</v>
      </c>
      <c r="F4102">
        <f>IFERROR(IF(ROUND(_xlfn.XLOOKUP([1]Parameters!B4102,[1]Printers!L:L,[1]Printers!Q:Q,,0)*E4102/10,0)*10&lt;_xlfn.XLOOKUP([1]Parameters!B4102,[1]Printers!L:L,[1]Printers!P:P,,0),ROUND(_xlfn.XLOOKUP([1]Parameters!B4102,[1]Printers!L:L,[1]Printers!Q:Q,,0)*E4102/10,0)*10,_xlfn.XLOOKUP([1]Parameters!B4102,[1]Printers!L:L,[1]Printers!P:P,,0)),"")</f>
        <v>60</v>
      </c>
      <c r="G4102" cm="1">
        <f t="array" ref="G4102">IFERROR(IF(ROW()-1&gt;COUNTA([1]!T_Printers[Printers])*COUNTA([1]!T_Resins[Resins]),"",_xlfn.IFS(ROUND(VLOOKUP(C4102,[1]!T_Resins[#Data],3,FALSE)/VLOOKUP(A4102,[1]!T_Printers[#Data],5,FALSE),1)&lt;=_xlfn.XLOOKUP(B4102,[1]Printers!L:L,[1]Printers!O:O,1,0,),ROUND(VLOOKUP(C4102,[1]!T_Resins[#Data],3,FALSE)/VLOOKUP(A4102,[1]!T_Printers[#Data],5,FALSE),1),ROUND(VLOOKUP(C4102,[1]!T_Resins[#Data],3,FALSE)/VLOOKUP(A4102,[1]!T_Printers[#Data],5,FALSE),1)&gt;_xlfn.XLOOKUP(B4102,[1]Printers!L:L,[1]Printers!O:O,1,0,),10)),"")</f>
        <v>8.8000000000000007</v>
      </c>
      <c r="H4102">
        <f>IFERROR(IF(ROUND(_xlfn.XLOOKUP([1]Parameters!B4102,[1]Printers!L:L,[1]Printers!Q:Q,,0)*G4102/10,0)*10&lt;_xlfn.XLOOKUP([1]Parameters!B4102,[1]Printers!L:L,[1]Printers!P:P,,0),ROUND(_xlfn.XLOOKUP([1]Parameters!B4102,[1]Printers!L:L,[1]Printers!Q:Q,,0)*G4102/10,0)*10,_xlfn.XLOOKUP([1]Parameters!B4102,[1]Printers!L:L,[1]Printers!P:P,,0)),"")</f>
        <v>80</v>
      </c>
      <c r="I4102" s="3" t="str">
        <f>IFERROR(IF(ROW()-1&gt;COUNTA([1]!T_Printers[Printers])*COUNTA([1]!T_Resins[Resins]),"",ROUND(VLOOKUP(C4102,[1]!T_Resins[#Data],4,FALSE)/VLOOKUP(A4102,[1]!T_Printers[#Data],5,FALSE),1)),"")</f>
        <v/>
      </c>
      <c r="J4102" t="str">
        <f t="shared" ref="J4102:J4121" si="65">IFERROR(ROUND(9*I4102/10,0)*10,"")</f>
        <v/>
      </c>
      <c r="K4102" s="4" t="s">
        <v>16</v>
      </c>
      <c r="L4102">
        <f>IF(SUM(E4102:J4102)&lt;&gt;0,VLOOKUP(A4102,[1]!T_Printers[#Data],11,FALSE),"")</f>
        <v>8</v>
      </c>
      <c r="M4102">
        <f>IF(SUM(E4102:J4102)&lt;&gt;0,VLOOKUP(C4102,[1]!T_Resins[#Data],8,FALSE),"")</f>
        <v>120</v>
      </c>
      <c r="N4102">
        <f>IF(_xlfn.XLOOKUP(B4102,[1]Printers!$L:$L,[1]Printers!$R:$R,0,0)&gt;0,[1]Parameters!M4102,IF(SUM(E4102:J4102)&lt;&gt;0,VLOOKUP(C4102,[1]!T_Resins[#Data],9,FALSE),""))</f>
        <v>120</v>
      </c>
      <c r="O4102" t="str">
        <f t="shared" si="64"/>
        <v>RitonRXDentL230</v>
      </c>
    </row>
    <row r="4103" spans="1:15" x14ac:dyDescent="0.25">
      <c r="A4103" t="str">
        <f t="array" ref="A4103">IF(ROW()-1&gt;COUNTA([1]!T_Printers[Printers])*COUNTA([1]!T_Resins[Resins]),"",INDEX([1]!T_Printers[Printers],INT((ROW()-2)/COUNTA([1]!T_Resins[Resins])+1)))</f>
        <v>Riton RXDent-L230</v>
      </c>
      <c r="B4103" t="str">
        <f>_xlfn.XLOOKUP(A4103,[1]!T_Printers[Printers],[1]!T_Printers[Icon link],,0)</f>
        <v>RitonRXDentL230</v>
      </c>
      <c r="C4103" t="str">
        <f t="array" ref="C4103">IF(ROW()-1&gt;COUNTA([1]!T_Printers[Printers])*COUNTA([1]!T_Resins[Resins]),"",INDEX([1]!T_Resins[Resins],MOD(ROW()-2,COUNTA([1]!T_Resins[Resins]))+1))</f>
        <v>Dental Denture Base</v>
      </c>
      <c r="D4103">
        <f>IF(SUM(E4103:J4103)&lt;&gt;0,IF(ROW()-1&gt;COUNTA([1]!T_Printers[Printers])*COUNTA([1]!T_Resins[Resins]),"",2),"")</f>
        <v>2</v>
      </c>
      <c r="E4103" cm="1">
        <f t="array" ref="E4103">IFERROR(IF(ROW()-1&gt;COUNTA([1]!T_Printers[Printers])*COUNTA([1]!T_Resins[Resins]),"",_xlfn.IFS(ROUND(VLOOKUP(C4103,[1]!T_Resins[#Data],2,FALSE)/VLOOKUP(A4103,[1]!T_Printers[#Data],5,FALSE),1)&lt;=_xlfn.XLOOKUP(B4103,[1]Printers!L:L,[1]Printers!O:O,1,0,),ROUND(VLOOKUP(C4103,[1]!T_Resins[#Data],2,FALSE)/VLOOKUP(A4103,[1]!T_Printers[#Data],5,FALSE),1),ROUND(VLOOKUP(C4103,[1]!T_Resins[#Data],2,FALSE)/VLOOKUP(A4103,[1]!T_Printers[#Data],5,FALSE),1)&gt;_xlfn.XLOOKUP(B4103,[1]Printers!L:L,[1]Printers!O:O,1,0,),10)),"Используйте слой 100 мкм")</f>
        <v>5.3</v>
      </c>
      <c r="F4103">
        <f>IFERROR(IF(ROUND(_xlfn.XLOOKUP([1]Parameters!B4103,[1]Printers!L:L,[1]Printers!Q:Q,,0)*E4103/10,0)*10&lt;_xlfn.XLOOKUP([1]Parameters!B4103,[1]Printers!L:L,[1]Printers!P:P,,0),ROUND(_xlfn.XLOOKUP([1]Parameters!B4103,[1]Printers!L:L,[1]Printers!Q:Q,,0)*E4103/10,0)*10,_xlfn.XLOOKUP([1]Parameters!B4103,[1]Printers!L:L,[1]Printers!P:P,,0)),"")</f>
        <v>50</v>
      </c>
      <c r="G4103" cm="1">
        <f t="array" ref="G4103">IFERROR(IF(ROW()-1&gt;COUNTA([1]!T_Printers[Printers])*COUNTA([1]!T_Resins[Resins]),"",_xlfn.IFS(ROUND(VLOOKUP(C4103,[1]!T_Resins[#Data],3,FALSE)/VLOOKUP(A4103,[1]!T_Printers[#Data],5,FALSE),1)&lt;=_xlfn.XLOOKUP(B4103,[1]Printers!L:L,[1]Printers!O:O,1,0,),ROUND(VLOOKUP(C4103,[1]!T_Resins[#Data],3,FALSE)/VLOOKUP(A4103,[1]!T_Printers[#Data],5,FALSE),1),ROUND(VLOOKUP(C4103,[1]!T_Resins[#Data],3,FALSE)/VLOOKUP(A4103,[1]!T_Printers[#Data],5,FALSE),1)&gt;_xlfn.XLOOKUP(B4103,[1]Printers!L:L,[1]Printers!O:O,1,0,),10)),"")</f>
        <v>6.9</v>
      </c>
      <c r="H4103">
        <f>IFERROR(IF(ROUND(_xlfn.XLOOKUP([1]Parameters!B4103,[1]Printers!L:L,[1]Printers!Q:Q,,0)*G4103/10,0)*10&lt;_xlfn.XLOOKUP([1]Parameters!B4103,[1]Printers!L:L,[1]Printers!P:P,,0),ROUND(_xlfn.XLOOKUP([1]Parameters!B4103,[1]Printers!L:L,[1]Printers!Q:Q,,0)*G4103/10,0)*10,_xlfn.XLOOKUP([1]Parameters!B4103,[1]Printers!L:L,[1]Printers!P:P,,0)),"")</f>
        <v>60</v>
      </c>
      <c r="I4103" s="3" t="str">
        <f>IFERROR(IF(ROW()-1&gt;COUNTA([1]!T_Printers[Printers])*COUNTA([1]!T_Resins[Resins]),"",ROUND(VLOOKUP(C4103,[1]!T_Resins[#Data],4,FALSE)/VLOOKUP(A4103,[1]!T_Printers[#Data],5,FALSE),1)),"")</f>
        <v/>
      </c>
      <c r="J4103" t="str">
        <f t="shared" si="65"/>
        <v/>
      </c>
      <c r="K4103" s="4" t="s">
        <v>16</v>
      </c>
      <c r="L4103">
        <f>IF(SUM(E4103:J4103)&lt;&gt;0,VLOOKUP(A4103,[1]!T_Printers[#Data],11,FALSE),"")</f>
        <v>8</v>
      </c>
      <c r="M4103">
        <f>IF(SUM(E4103:J4103)&lt;&gt;0,VLOOKUP(C4103,[1]!T_Resins[#Data],8,FALSE),"")</f>
        <v>120</v>
      </c>
      <c r="N4103">
        <f>IF(_xlfn.XLOOKUP(B4103,[1]Printers!$L:$L,[1]Printers!$R:$R,0,0)&gt;0,[1]Parameters!M4103,IF(SUM(E4103:J4103)&lt;&gt;0,VLOOKUP(C4103,[1]!T_Resins[#Data],9,FALSE),""))</f>
        <v>120</v>
      </c>
      <c r="O4103" t="str">
        <f t="shared" si="64"/>
        <v>RitonRXDentL230</v>
      </c>
    </row>
    <row r="4104" spans="1:15" x14ac:dyDescent="0.25">
      <c r="A4104" t="str">
        <f t="array" ref="A4104">IF(ROW()-1&gt;COUNTA([1]!T_Printers[Printers])*COUNTA([1]!T_Resins[Resins]),"",INDEX([1]!T_Printers[Printers],INT((ROW()-2)/COUNTA([1]!T_Resins[Resins])+1)))</f>
        <v>Riton RXDent-L230</v>
      </c>
      <c r="B4104" t="str">
        <f>_xlfn.XLOOKUP(A4104,[1]!T_Printers[Printers],[1]!T_Printers[Icon link],,0)</f>
        <v>RitonRXDentL230</v>
      </c>
      <c r="C4104" t="str">
        <f t="array" ref="C4104">IF(ROW()-1&gt;COUNTA([1]!T_Printers[Printers])*COUNTA([1]!T_Resins[Resins]),"",INDEX([1]!T_Resins[Resins],MOD(ROW()-2,COUNTA([1]!T_Resins[Resins]))+1))</f>
        <v>Dental IBT</v>
      </c>
      <c r="D4104">
        <f>IF(SUM(E4104:J4104)&lt;&gt;0,IF(ROW()-1&gt;COUNTA([1]!T_Printers[Printers])*COUNTA([1]!T_Resins[Resins]),"",2),"")</f>
        <v>2</v>
      </c>
      <c r="E4104" cm="1">
        <f t="array" ref="E4104">IFERROR(IF(ROW()-1&gt;COUNTA([1]!T_Printers[Printers])*COUNTA([1]!T_Resins[Resins]),"",_xlfn.IFS(ROUND(VLOOKUP(C4104,[1]!T_Resins[#Data],2,FALSE)/VLOOKUP(A4104,[1]!T_Printers[#Data],5,FALSE),1)&lt;=_xlfn.XLOOKUP(B4104,[1]Printers!L:L,[1]Printers!O:O,1,0,),ROUND(VLOOKUP(C4104,[1]!T_Resins[#Data],2,FALSE)/VLOOKUP(A4104,[1]!T_Printers[#Data],5,FALSE),1),ROUND(VLOOKUP(C4104,[1]!T_Resins[#Data],2,FALSE)/VLOOKUP(A4104,[1]!T_Printers[#Data],5,FALSE),1)&gt;_xlfn.XLOOKUP(B4104,[1]Printers!L:L,[1]Printers!O:O,1,0,),10)),"Используйте слой 100 мкм")</f>
        <v>3.3</v>
      </c>
      <c r="F4104">
        <f>IFERROR(IF(ROUND(_xlfn.XLOOKUP([1]Parameters!B4104,[1]Printers!L:L,[1]Printers!Q:Q,,0)*E4104/10,0)*10&lt;_xlfn.XLOOKUP([1]Parameters!B4104,[1]Printers!L:L,[1]Printers!P:P,,0),ROUND(_xlfn.XLOOKUP([1]Parameters!B4104,[1]Printers!L:L,[1]Printers!Q:Q,,0)*E4104/10,0)*10,_xlfn.XLOOKUP([1]Parameters!B4104,[1]Printers!L:L,[1]Printers!P:P,,0)),"")</f>
        <v>30</v>
      </c>
      <c r="G4104" cm="1">
        <f t="array" ref="G4104">IFERROR(IF(ROW()-1&gt;COUNTA([1]!T_Printers[Printers])*COUNTA([1]!T_Resins[Resins]),"",_xlfn.IFS(ROUND(VLOOKUP(C4104,[1]!T_Resins[#Data],3,FALSE)/VLOOKUP(A4104,[1]!T_Printers[#Data],5,FALSE),1)&lt;=_xlfn.XLOOKUP(B4104,[1]Printers!L:L,[1]Printers!O:O,1,0,),ROUND(VLOOKUP(C4104,[1]!T_Resins[#Data],3,FALSE)/VLOOKUP(A4104,[1]!T_Printers[#Data],5,FALSE),1),ROUND(VLOOKUP(C4104,[1]!T_Resins[#Data],3,FALSE)/VLOOKUP(A4104,[1]!T_Printers[#Data],5,FALSE),1)&gt;_xlfn.XLOOKUP(B4104,[1]Printers!L:L,[1]Printers!O:O,1,0,),10)),"")</f>
        <v>4.3</v>
      </c>
      <c r="H4104">
        <f>IFERROR(IF(ROUND(_xlfn.XLOOKUP([1]Parameters!B4104,[1]Printers!L:L,[1]Printers!Q:Q,,0)*G4104/10,0)*10&lt;_xlfn.XLOOKUP([1]Parameters!B4104,[1]Printers!L:L,[1]Printers!P:P,,0),ROUND(_xlfn.XLOOKUP([1]Parameters!B4104,[1]Printers!L:L,[1]Printers!Q:Q,,0)*G4104/10,0)*10,_xlfn.XLOOKUP([1]Parameters!B4104,[1]Printers!L:L,[1]Printers!P:P,,0)),"")</f>
        <v>40</v>
      </c>
      <c r="I4104" s="3" t="str">
        <f>IFERROR(IF(ROW()-1&gt;COUNTA([1]!T_Printers[Printers])*COUNTA([1]!T_Resins[Resins]),"",ROUND(VLOOKUP(C4104,[1]!T_Resins[#Data],4,FALSE)/VLOOKUP(A4104,[1]!T_Printers[#Data],5,FALSE),1)),"")</f>
        <v/>
      </c>
      <c r="J4104" t="str">
        <f t="shared" si="65"/>
        <v/>
      </c>
      <c r="K4104" s="4" t="s">
        <v>16</v>
      </c>
      <c r="L4104">
        <f>IF(SUM(E4104:J4104)&lt;&gt;0,VLOOKUP(A4104,[1]!T_Printers[#Data],11,FALSE),"")</f>
        <v>8</v>
      </c>
      <c r="M4104">
        <f>IF(SUM(E4104:J4104)&lt;&gt;0,VLOOKUP(C4104,[1]!T_Resins[#Data],8,FALSE),"")</f>
        <v>60</v>
      </c>
      <c r="N4104">
        <f>IF(_xlfn.XLOOKUP(B4104,[1]Printers!$L:$L,[1]Printers!$R:$R,0,0)&gt;0,[1]Parameters!M4104,IF(SUM(E4104:J4104)&lt;&gt;0,VLOOKUP(C4104,[1]!T_Resins[#Data],9,FALSE),""))</f>
        <v>60</v>
      </c>
      <c r="O4104" t="str">
        <f t="shared" si="64"/>
        <v>RitonRXDentL230</v>
      </c>
    </row>
    <row r="4105" spans="1:15" x14ac:dyDescent="0.25">
      <c r="A4105" t="str">
        <f t="array" ref="A4105">IF(ROW()-1&gt;COUNTA([1]!T_Printers[Printers])*COUNTA([1]!T_Resins[Resins]),"",INDEX([1]!T_Printers[Printers],INT((ROW()-2)/COUNTA([1]!T_Resins[Resins])+1)))</f>
        <v>Riton RXDent-L230</v>
      </c>
      <c r="B4105" t="str">
        <f>_xlfn.XLOOKUP(A4105,[1]!T_Printers[Printers],[1]!T_Printers[Icon link],,0)</f>
        <v>RitonRXDentL230</v>
      </c>
      <c r="C4105" t="str">
        <f t="array" ref="C4105">IF(ROW()-1&gt;COUNTA([1]!T_Printers[Printers])*COUNTA([1]!T_Resins[Resins]),"",INDEX([1]!T_Resins[Resins],MOD(ROW()-2,COUNTA([1]!T_Resins[Resins]))+1))</f>
        <v>Dental Model Biege</v>
      </c>
      <c r="D4105">
        <f>IF(SUM(E4105:J4105)&lt;&gt;0,IF(ROW()-1&gt;COUNTA([1]!T_Printers[Printers])*COUNTA([1]!T_Resins[Resins]),"",2),"")</f>
        <v>2</v>
      </c>
      <c r="E4105" cm="1">
        <f t="array" ref="E4105">IFERROR(IF(ROW()-1&gt;COUNTA([1]!T_Printers[Printers])*COUNTA([1]!T_Resins[Resins]),"",_xlfn.IFS(ROUND(VLOOKUP(C4105,[1]!T_Resins[#Data],2,FALSE)/VLOOKUP(A4105,[1]!T_Printers[#Data],5,FALSE),1)&lt;=_xlfn.XLOOKUP(B4105,[1]Printers!L:L,[1]Printers!O:O,1,0,),ROUND(VLOOKUP(C4105,[1]!T_Resins[#Data],2,FALSE)/VLOOKUP(A4105,[1]!T_Printers[#Data],5,FALSE),1),ROUND(VLOOKUP(C4105,[1]!T_Resins[#Data],2,FALSE)/VLOOKUP(A4105,[1]!T_Printers[#Data],5,FALSE),1)&gt;_xlfn.XLOOKUP(B4105,[1]Printers!L:L,[1]Printers!O:O,1,0,),10)),"Используйте слой 100 мкм")</f>
        <v>4.2</v>
      </c>
      <c r="F4105">
        <f>IFERROR(IF(ROUND(_xlfn.XLOOKUP([1]Parameters!B4105,[1]Printers!L:L,[1]Printers!Q:Q,,0)*E4105/10,0)*10&lt;_xlfn.XLOOKUP([1]Parameters!B4105,[1]Printers!L:L,[1]Printers!P:P,,0),ROUND(_xlfn.XLOOKUP([1]Parameters!B4105,[1]Printers!L:L,[1]Printers!Q:Q,,0)*E4105/10,0)*10,_xlfn.XLOOKUP([1]Parameters!B4105,[1]Printers!L:L,[1]Printers!P:P,,0)),"")</f>
        <v>40</v>
      </c>
      <c r="G4105" cm="1">
        <f t="array" ref="G4105">IFERROR(IF(ROW()-1&gt;COUNTA([1]!T_Printers[Printers])*COUNTA([1]!T_Resins[Resins]),"",_xlfn.IFS(ROUND(VLOOKUP(C4105,[1]!T_Resins[#Data],3,FALSE)/VLOOKUP(A4105,[1]!T_Printers[#Data],5,FALSE),1)&lt;=_xlfn.XLOOKUP(B4105,[1]Printers!L:L,[1]Printers!O:O,1,0,),ROUND(VLOOKUP(C4105,[1]!T_Resins[#Data],3,FALSE)/VLOOKUP(A4105,[1]!T_Printers[#Data],5,FALSE),1),ROUND(VLOOKUP(C4105,[1]!T_Resins[#Data],3,FALSE)/VLOOKUP(A4105,[1]!T_Printers[#Data],5,FALSE),1)&gt;_xlfn.XLOOKUP(B4105,[1]Printers!L:L,[1]Printers!O:O,1,0,),10)),"")</f>
        <v>5.4</v>
      </c>
      <c r="H4105">
        <f>IFERROR(IF(ROUND(_xlfn.XLOOKUP([1]Parameters!B4105,[1]Printers!L:L,[1]Printers!Q:Q,,0)*G4105/10,0)*10&lt;_xlfn.XLOOKUP([1]Parameters!B4105,[1]Printers!L:L,[1]Printers!P:P,,0),ROUND(_xlfn.XLOOKUP([1]Parameters!B4105,[1]Printers!L:L,[1]Printers!Q:Q,,0)*G4105/10,0)*10,_xlfn.XLOOKUP([1]Parameters!B4105,[1]Printers!L:L,[1]Printers!P:P,,0)),"")</f>
        <v>50</v>
      </c>
      <c r="I4105" s="3" t="str">
        <f>IFERROR(IF(ROW()-1&gt;COUNTA([1]!T_Printers[Printers])*COUNTA([1]!T_Resins[Resins]),"",ROUND(VLOOKUP(C4105,[1]!T_Resins[#Data],4,FALSE)/VLOOKUP(A4105,[1]!T_Printers[#Data],5,FALSE),1)),"")</f>
        <v/>
      </c>
      <c r="J4105" t="str">
        <f t="shared" si="65"/>
        <v/>
      </c>
      <c r="K4105" s="4" t="s">
        <v>16</v>
      </c>
      <c r="L4105">
        <f>IF(SUM(E4105:J4105)&lt;&gt;0,VLOOKUP(A4105,[1]!T_Printers[#Data],11,FALSE),"")</f>
        <v>8</v>
      </c>
      <c r="M4105">
        <f>IF(SUM(E4105:J4105)&lt;&gt;0,VLOOKUP(C4105,[1]!T_Resins[#Data],8,FALSE),"")</f>
        <v>120</v>
      </c>
      <c r="N4105">
        <f>IF(_xlfn.XLOOKUP(B4105,[1]Printers!$L:$L,[1]Printers!$R:$R,0,0)&gt;0,[1]Parameters!M4105,IF(SUM(E4105:J4105)&lt;&gt;0,VLOOKUP(C4105,[1]!T_Resins[#Data],9,FALSE),""))</f>
        <v>120</v>
      </c>
      <c r="O4105" t="str">
        <f t="shared" si="64"/>
        <v>RitonRXDentL230</v>
      </c>
    </row>
    <row r="4106" spans="1:15" x14ac:dyDescent="0.25">
      <c r="A4106" t="str">
        <f t="array" ref="A4106">IF(ROW()-1&gt;COUNTA([1]!T_Printers[Printers])*COUNTA([1]!T_Resins[Resins]),"",INDEX([1]!T_Printers[Printers],INT((ROW()-2)/COUNTA([1]!T_Resins[Resins])+1)))</f>
        <v>Riton RXDent-L230</v>
      </c>
      <c r="B4106" t="str">
        <f>_xlfn.XLOOKUP(A4106,[1]!T_Printers[Printers],[1]!T_Printers[Icon link],,0)</f>
        <v>RitonRXDentL230</v>
      </c>
      <c r="C4106" t="str">
        <f t="array" ref="C4106">IF(ROW()-1&gt;COUNTA([1]!T_Printers[Printers])*COUNTA([1]!T_Resins[Resins]),"",INDEX([1]!T_Resins[Resins],MOD(ROW()-2,COUNTA([1]!T_Resins[Resins]))+1))</f>
        <v>Dental Model Bone</v>
      </c>
      <c r="D4106">
        <f>IF(SUM(E4106:J4106)&lt;&gt;0,IF(ROW()-1&gt;COUNTA([1]!T_Printers[Printers])*COUNTA([1]!T_Resins[Resins]),"",2),"")</f>
        <v>2</v>
      </c>
      <c r="E4106" cm="1">
        <f t="array" ref="E4106">IFERROR(IF(ROW()-1&gt;COUNTA([1]!T_Printers[Printers])*COUNTA([1]!T_Resins[Resins]),"",_xlfn.IFS(ROUND(VLOOKUP(C4106,[1]!T_Resins[#Data],2,FALSE)/VLOOKUP(A4106,[1]!T_Printers[#Data],5,FALSE),1)&lt;=_xlfn.XLOOKUP(B4106,[1]Printers!L:L,[1]Printers!O:O,1,0,),ROUND(VLOOKUP(C4106,[1]!T_Resins[#Data],2,FALSE)/VLOOKUP(A4106,[1]!T_Printers[#Data],5,FALSE),1),ROUND(VLOOKUP(C4106,[1]!T_Resins[#Data],2,FALSE)/VLOOKUP(A4106,[1]!T_Printers[#Data],5,FALSE),1)&gt;_xlfn.XLOOKUP(B4106,[1]Printers!L:L,[1]Printers!O:O,1,0,),10)),"Используйте слой 100 мкм")</f>
        <v>2.6</v>
      </c>
      <c r="F4106">
        <f>IFERROR(IF(ROUND(_xlfn.XLOOKUP([1]Parameters!B4106,[1]Printers!L:L,[1]Printers!Q:Q,,0)*E4106/10,0)*10&lt;_xlfn.XLOOKUP([1]Parameters!B4106,[1]Printers!L:L,[1]Printers!P:P,,0),ROUND(_xlfn.XLOOKUP([1]Parameters!B4106,[1]Printers!L:L,[1]Printers!Q:Q,,0)*E4106/10,0)*10,_xlfn.XLOOKUP([1]Parameters!B4106,[1]Printers!L:L,[1]Printers!P:P,,0)),"")</f>
        <v>20</v>
      </c>
      <c r="G4106" cm="1">
        <f t="array" ref="G4106">IFERROR(IF(ROW()-1&gt;COUNTA([1]!T_Printers[Printers])*COUNTA([1]!T_Resins[Resins]),"",_xlfn.IFS(ROUND(VLOOKUP(C4106,[1]!T_Resins[#Data],3,FALSE)/VLOOKUP(A4106,[1]!T_Printers[#Data],5,FALSE),1)&lt;=_xlfn.XLOOKUP(B4106,[1]Printers!L:L,[1]Printers!O:O,1,0,),ROUND(VLOOKUP(C4106,[1]!T_Resins[#Data],3,FALSE)/VLOOKUP(A4106,[1]!T_Printers[#Data],5,FALSE),1),ROUND(VLOOKUP(C4106,[1]!T_Resins[#Data],3,FALSE)/VLOOKUP(A4106,[1]!T_Printers[#Data],5,FALSE),1)&gt;_xlfn.XLOOKUP(B4106,[1]Printers!L:L,[1]Printers!O:O,1,0,),10)),"")</f>
        <v>3.4</v>
      </c>
      <c r="H4106">
        <f>IFERROR(IF(ROUND(_xlfn.XLOOKUP([1]Parameters!B4106,[1]Printers!L:L,[1]Printers!Q:Q,,0)*G4106/10,0)*10&lt;_xlfn.XLOOKUP([1]Parameters!B4106,[1]Printers!L:L,[1]Printers!P:P,,0),ROUND(_xlfn.XLOOKUP([1]Parameters!B4106,[1]Printers!L:L,[1]Printers!Q:Q,,0)*G4106/10,0)*10,_xlfn.XLOOKUP([1]Parameters!B4106,[1]Printers!L:L,[1]Printers!P:P,,0)),"")</f>
        <v>30</v>
      </c>
      <c r="I4106" s="3" t="str">
        <f>IFERROR(IF(ROW()-1&gt;COUNTA([1]!T_Printers[Printers])*COUNTA([1]!T_Resins[Resins]),"",ROUND(VLOOKUP(C4106,[1]!T_Resins[#Data],4,FALSE)/VLOOKUP(A4106,[1]!T_Printers[#Data],5,FALSE),1)),"")</f>
        <v/>
      </c>
      <c r="J4106" t="str">
        <f t="shared" si="65"/>
        <v/>
      </c>
      <c r="K4106" s="4" t="s">
        <v>16</v>
      </c>
      <c r="L4106">
        <f>IF(SUM(E4106:J4106)&lt;&gt;0,VLOOKUP(A4106,[1]!T_Printers[#Data],11,FALSE),"")</f>
        <v>8</v>
      </c>
      <c r="M4106">
        <f>IF(SUM(E4106:J4106)&lt;&gt;0,VLOOKUP(C4106,[1]!T_Resins[#Data],8,FALSE),"")</f>
        <v>120</v>
      </c>
      <c r="N4106">
        <f>IF(_xlfn.XLOOKUP(B4106,[1]Printers!$L:$L,[1]Printers!$R:$R,0,0)&gt;0,[1]Parameters!M4106,IF(SUM(E4106:J4106)&lt;&gt;0,VLOOKUP(C4106,[1]!T_Resins[#Data],9,FALSE),""))</f>
        <v>120</v>
      </c>
      <c r="O4106" t="str">
        <f t="shared" si="64"/>
        <v>RitonRXDentL230</v>
      </c>
    </row>
    <row r="4107" spans="1:15" x14ac:dyDescent="0.25">
      <c r="A4107" t="str">
        <f t="array" ref="A4107">IF(ROW()-1&gt;COUNTA([1]!T_Printers[Printers])*COUNTA([1]!T_Resins[Resins]),"",INDEX([1]!T_Printers[Printers],INT((ROW()-2)/COUNTA([1]!T_Resins[Resins])+1)))</f>
        <v>Riton RXDent-L230</v>
      </c>
      <c r="B4107" t="str">
        <f>_xlfn.XLOOKUP(A4107,[1]!T_Printers[Printers],[1]!T_Printers[Icon link],,0)</f>
        <v>RitonRXDentL230</v>
      </c>
      <c r="C4107" t="str">
        <f t="array" ref="C4107">IF(ROW()-1&gt;COUNTA([1]!T_Printers[Printers])*COUNTA([1]!T_Resins[Resins]),"",INDEX([1]!T_Resins[Resins],MOD(ROW()-2,COUNTA([1]!T_Resins[Resins]))+1))</f>
        <v>Dental Model Light Grey</v>
      </c>
      <c r="D4107">
        <f>IF(SUM(E4107:J4107)&lt;&gt;0,IF(ROW()-1&gt;COUNTA([1]!T_Printers[Printers])*COUNTA([1]!T_Resins[Resins]),"",2),"")</f>
        <v>2</v>
      </c>
      <c r="E4107" cm="1">
        <f t="array" ref="E4107">IFERROR(IF(ROW()-1&gt;COUNTA([1]!T_Printers[Printers])*COUNTA([1]!T_Resins[Resins]),"",_xlfn.IFS(ROUND(VLOOKUP(C4107,[1]!T_Resins[#Data],2,FALSE)/VLOOKUP(A4107,[1]!T_Printers[#Data],5,FALSE),1)&lt;=_xlfn.XLOOKUP(B4107,[1]Printers!L:L,[1]Printers!O:O,1,0,),ROUND(VLOOKUP(C4107,[1]!T_Resins[#Data],2,FALSE)/VLOOKUP(A4107,[1]!T_Printers[#Data],5,FALSE),1),ROUND(VLOOKUP(C4107,[1]!T_Resins[#Data],2,FALSE)/VLOOKUP(A4107,[1]!T_Printers[#Data],5,FALSE),1)&gt;_xlfn.XLOOKUP(B4107,[1]Printers!L:L,[1]Printers!O:O,1,0,),10)),"Используйте слой 100 мкм")</f>
        <v>3.3</v>
      </c>
      <c r="F4107">
        <f>IFERROR(IF(ROUND(_xlfn.XLOOKUP([1]Parameters!B4107,[1]Printers!L:L,[1]Printers!Q:Q,,0)*E4107/10,0)*10&lt;_xlfn.XLOOKUP([1]Parameters!B4107,[1]Printers!L:L,[1]Printers!P:P,,0),ROUND(_xlfn.XLOOKUP([1]Parameters!B4107,[1]Printers!L:L,[1]Printers!Q:Q,,0)*E4107/10,0)*10,_xlfn.XLOOKUP([1]Parameters!B4107,[1]Printers!L:L,[1]Printers!P:P,,0)),"")</f>
        <v>30</v>
      </c>
      <c r="G4107" cm="1">
        <f t="array" ref="G4107">IFERROR(IF(ROW()-1&gt;COUNTA([1]!T_Printers[Printers])*COUNTA([1]!T_Resins[Resins]),"",_xlfn.IFS(ROUND(VLOOKUP(C4107,[1]!T_Resins[#Data],3,FALSE)/VLOOKUP(A4107,[1]!T_Printers[#Data],5,FALSE),1)&lt;=_xlfn.XLOOKUP(B4107,[1]Printers!L:L,[1]Printers!O:O,1,0,),ROUND(VLOOKUP(C4107,[1]!T_Resins[#Data],3,FALSE)/VLOOKUP(A4107,[1]!T_Printers[#Data],5,FALSE),1),ROUND(VLOOKUP(C4107,[1]!T_Resins[#Data],3,FALSE)/VLOOKUP(A4107,[1]!T_Printers[#Data],5,FALSE),1)&gt;_xlfn.XLOOKUP(B4107,[1]Printers!L:L,[1]Printers!O:O,1,0,),10)),"")</f>
        <v>4.2</v>
      </c>
      <c r="H4107">
        <f>IFERROR(IF(ROUND(_xlfn.XLOOKUP([1]Parameters!B4107,[1]Printers!L:L,[1]Printers!Q:Q,,0)*G4107/10,0)*10&lt;_xlfn.XLOOKUP([1]Parameters!B4107,[1]Printers!L:L,[1]Printers!P:P,,0),ROUND(_xlfn.XLOOKUP([1]Parameters!B4107,[1]Printers!L:L,[1]Printers!Q:Q,,0)*G4107/10,0)*10,_xlfn.XLOOKUP([1]Parameters!B4107,[1]Printers!L:L,[1]Printers!P:P,,0)),"")</f>
        <v>40</v>
      </c>
      <c r="I4107" s="3" t="str">
        <f>IFERROR(IF(ROW()-1&gt;COUNTA([1]!T_Printers[Printers])*COUNTA([1]!T_Resins[Resins]),"",ROUND(VLOOKUP(C4107,[1]!T_Resins[#Data],4,FALSE)/VLOOKUP(A4107,[1]!T_Printers[#Data],5,FALSE),1)),"")</f>
        <v/>
      </c>
      <c r="J4107" t="str">
        <f t="shared" si="65"/>
        <v/>
      </c>
      <c r="K4107" s="4" t="s">
        <v>16</v>
      </c>
      <c r="L4107">
        <f>IF(SUM(E4107:J4107)&lt;&gt;0,VLOOKUP(A4107,[1]!T_Printers[#Data],11,FALSE),"")</f>
        <v>8</v>
      </c>
      <c r="M4107">
        <f>IF(SUM(E4107:J4107)&lt;&gt;0,VLOOKUP(C4107,[1]!T_Resins[#Data],8,FALSE),"")</f>
        <v>120</v>
      </c>
      <c r="N4107">
        <f>IF(_xlfn.XLOOKUP(B4107,[1]Printers!$L:$L,[1]Printers!$R:$R,0,0)&gt;0,[1]Parameters!M4107,IF(SUM(E4107:J4107)&lt;&gt;0,VLOOKUP(C4107,[1]!T_Resins[#Data],9,FALSE),""))</f>
        <v>120</v>
      </c>
      <c r="O4107" t="str">
        <f t="shared" si="64"/>
        <v>RitonRXDentL230</v>
      </c>
    </row>
    <row r="4108" spans="1:15" x14ac:dyDescent="0.25">
      <c r="A4108" t="str">
        <f t="array" ref="A4108">IF(ROW()-1&gt;COUNTA([1]!T_Printers[Printers])*COUNTA([1]!T_Resins[Resins]),"",INDEX([1]!T_Printers[Printers],INT((ROW()-2)/COUNTA([1]!T_Resins[Resins])+1)))</f>
        <v>Riton RXDent-L230</v>
      </c>
      <c r="B4108" t="str">
        <f>_xlfn.XLOOKUP(A4108,[1]!T_Printers[Printers],[1]!T_Printers[Icon link],,0)</f>
        <v>RitonRXDentL230</v>
      </c>
      <c r="C4108" t="str">
        <f t="array" ref="C4108">IF(ROW()-1&gt;COUNTA([1]!T_Printers[Printers])*COUNTA([1]!T_Resins[Resins]),"",INDEX([1]!T_Resins[Resins],MOD(ROW()-2,COUNTA([1]!T_Resins[Resins]))+1))</f>
        <v>Dental Peach</v>
      </c>
      <c r="D4108">
        <f>IF(SUM(E4108:J4108)&lt;&gt;0,IF(ROW()-1&gt;COUNTA([1]!T_Printers[Printers])*COUNTA([1]!T_Resins[Resins]),"",2),"")</f>
        <v>2</v>
      </c>
      <c r="E4108" cm="1">
        <f t="array" ref="E4108">IFERROR(IF(ROW()-1&gt;COUNTA([1]!T_Printers[Printers])*COUNTA([1]!T_Resins[Resins]),"",_xlfn.IFS(ROUND(VLOOKUP(C4108,[1]!T_Resins[#Data],2,FALSE)/VLOOKUP(A4108,[1]!T_Printers[#Data],5,FALSE),1)&lt;=_xlfn.XLOOKUP(B4108,[1]Printers!L:L,[1]Printers!O:O,1,0,),ROUND(VLOOKUP(C4108,[1]!T_Resins[#Data],2,FALSE)/VLOOKUP(A4108,[1]!T_Printers[#Data],5,FALSE),1),ROUND(VLOOKUP(C4108,[1]!T_Resins[#Data],2,FALSE)/VLOOKUP(A4108,[1]!T_Printers[#Data],5,FALSE),1)&gt;_xlfn.XLOOKUP(B4108,[1]Printers!L:L,[1]Printers!O:O,1,0,),10)),"Используйте слой 100 мкм")</f>
        <v>4.2</v>
      </c>
      <c r="F4108">
        <f>IFERROR(IF(ROUND(_xlfn.XLOOKUP([1]Parameters!B4108,[1]Printers!L:L,[1]Printers!Q:Q,,0)*E4108/10,0)*10&lt;_xlfn.XLOOKUP([1]Parameters!B4108,[1]Printers!L:L,[1]Printers!P:P,,0),ROUND(_xlfn.XLOOKUP([1]Parameters!B4108,[1]Printers!L:L,[1]Printers!Q:Q,,0)*E4108/10,0)*10,_xlfn.XLOOKUP([1]Parameters!B4108,[1]Printers!L:L,[1]Printers!P:P,,0)),"")</f>
        <v>40</v>
      </c>
      <c r="G4108" cm="1">
        <f t="array" ref="G4108">IFERROR(IF(ROW()-1&gt;COUNTA([1]!T_Printers[Printers])*COUNTA([1]!T_Resins[Resins]),"",_xlfn.IFS(ROUND(VLOOKUP(C4108,[1]!T_Resins[#Data],3,FALSE)/VLOOKUP(A4108,[1]!T_Printers[#Data],5,FALSE),1)&lt;=_xlfn.XLOOKUP(B4108,[1]Printers!L:L,[1]Printers!O:O,1,0,),ROUND(VLOOKUP(C4108,[1]!T_Resins[#Data],3,FALSE)/VLOOKUP(A4108,[1]!T_Printers[#Data],5,FALSE),1),ROUND(VLOOKUP(C4108,[1]!T_Resins[#Data],3,FALSE)/VLOOKUP(A4108,[1]!T_Printers[#Data],5,FALSE),1)&gt;_xlfn.XLOOKUP(B4108,[1]Printers!L:L,[1]Printers!O:O,1,0,),10)),"")</f>
        <v>5.4</v>
      </c>
      <c r="H4108">
        <f>IFERROR(IF(ROUND(_xlfn.XLOOKUP([1]Parameters!B4108,[1]Printers!L:L,[1]Printers!Q:Q,,0)*G4108/10,0)*10&lt;_xlfn.XLOOKUP([1]Parameters!B4108,[1]Printers!L:L,[1]Printers!P:P,,0),ROUND(_xlfn.XLOOKUP([1]Parameters!B4108,[1]Printers!L:L,[1]Printers!Q:Q,,0)*G4108/10,0)*10,_xlfn.XLOOKUP([1]Parameters!B4108,[1]Printers!L:L,[1]Printers!P:P,,0)),"")</f>
        <v>50</v>
      </c>
      <c r="I4108" s="3" t="str">
        <f>IFERROR(IF(ROW()-1&gt;COUNTA([1]!T_Printers[Printers])*COUNTA([1]!T_Resins[Resins]),"",ROUND(VLOOKUP(C4108,[1]!T_Resins[#Data],4,FALSE)/VLOOKUP(A4108,[1]!T_Printers[#Data],5,FALSE),1)),"")</f>
        <v/>
      </c>
      <c r="J4108" t="str">
        <f t="shared" si="65"/>
        <v/>
      </c>
      <c r="K4108" s="4" t="s">
        <v>16</v>
      </c>
      <c r="L4108">
        <f>IF(SUM(E4108:J4108)&lt;&gt;0,VLOOKUP(A4108,[1]!T_Printers[#Data],11,FALSE),"")</f>
        <v>8</v>
      </c>
      <c r="M4108">
        <f>IF(SUM(E4108:J4108)&lt;&gt;0,VLOOKUP(C4108,[1]!T_Resins[#Data],8,FALSE),"")</f>
        <v>120</v>
      </c>
      <c r="N4108">
        <f>IF(_xlfn.XLOOKUP(B4108,[1]Printers!$L:$L,[1]Printers!$R:$R,0,0)&gt;0,[1]Parameters!M4108,IF(SUM(E4108:J4108)&lt;&gt;0,VLOOKUP(C4108,[1]!T_Resins[#Data],9,FALSE),""))</f>
        <v>120</v>
      </c>
      <c r="O4108" t="str">
        <f t="shared" si="64"/>
        <v>RitonRXDentL230</v>
      </c>
    </row>
    <row r="4109" spans="1:15" x14ac:dyDescent="0.25">
      <c r="A4109" t="str">
        <f t="array" ref="A4109">IF(ROW()-1&gt;COUNTA([1]!T_Printers[Printers])*COUNTA([1]!T_Resins[Resins]),"",INDEX([1]!T_Printers[Printers],INT((ROW()-2)/COUNTA([1]!T_Resins[Resins])+1)))</f>
        <v>Riton RXDent-L230</v>
      </c>
      <c r="B4109" t="str">
        <f>_xlfn.XLOOKUP(A4109,[1]!T_Printers[Printers],[1]!T_Printers[Icon link],,0)</f>
        <v>RitonRXDentL230</v>
      </c>
      <c r="C4109" t="str">
        <f t="array" ref="C4109">IF(ROW()-1&gt;COUNTA([1]!T_Printers[Printers])*COUNTA([1]!T_Resins[Resins]),"",INDEX([1]!T_Resins[Resins],MOD(ROW()-2,COUNTA([1]!T_Resins[Resins]))+1))</f>
        <v>Dental Pink</v>
      </c>
      <c r="D4109">
        <f>IF(SUM(E4109:J4109)&lt;&gt;0,IF(ROW()-1&gt;COUNTA([1]!T_Printers[Printers])*COUNTA([1]!T_Resins[Resins]),"",2),"")</f>
        <v>2</v>
      </c>
      <c r="E4109" cm="1">
        <f t="array" ref="E4109">IFERROR(IF(ROW()-1&gt;COUNTA([1]!T_Printers[Printers])*COUNTA([1]!T_Resins[Resins]),"",_xlfn.IFS(ROUND(VLOOKUP(C4109,[1]!T_Resins[#Data],2,FALSE)/VLOOKUP(A4109,[1]!T_Printers[#Data],5,FALSE),1)&lt;=_xlfn.XLOOKUP(B4109,[1]Printers!L:L,[1]Printers!O:O,1,0,),ROUND(VLOOKUP(C4109,[1]!T_Resins[#Data],2,FALSE)/VLOOKUP(A4109,[1]!T_Printers[#Data],5,FALSE),1),ROUND(VLOOKUP(C4109,[1]!T_Resins[#Data],2,FALSE)/VLOOKUP(A4109,[1]!T_Printers[#Data],5,FALSE),1)&gt;_xlfn.XLOOKUP(B4109,[1]Printers!L:L,[1]Printers!O:O,1,0,),10)),"Используйте слой 100 мкм")</f>
        <v>2.7</v>
      </c>
      <c r="F4109">
        <f>IFERROR(IF(ROUND(_xlfn.XLOOKUP([1]Parameters!B4109,[1]Printers!L:L,[1]Printers!Q:Q,,0)*E4109/10,0)*10&lt;_xlfn.XLOOKUP([1]Parameters!B4109,[1]Printers!L:L,[1]Printers!P:P,,0),ROUND(_xlfn.XLOOKUP([1]Parameters!B4109,[1]Printers!L:L,[1]Printers!Q:Q,,0)*E4109/10,0)*10,_xlfn.XLOOKUP([1]Parameters!B4109,[1]Printers!L:L,[1]Printers!P:P,,0)),"")</f>
        <v>20</v>
      </c>
      <c r="G4109" cm="1">
        <f t="array" ref="G4109">IFERROR(IF(ROW()-1&gt;COUNTA([1]!T_Printers[Printers])*COUNTA([1]!T_Resins[Resins]),"",_xlfn.IFS(ROUND(VLOOKUP(C4109,[1]!T_Resins[#Data],3,FALSE)/VLOOKUP(A4109,[1]!T_Printers[#Data],5,FALSE),1)&lt;=_xlfn.XLOOKUP(B4109,[1]Printers!L:L,[1]Printers!O:O,1,0,),ROUND(VLOOKUP(C4109,[1]!T_Resins[#Data],3,FALSE)/VLOOKUP(A4109,[1]!T_Printers[#Data],5,FALSE),1),ROUND(VLOOKUP(C4109,[1]!T_Resins[#Data],3,FALSE)/VLOOKUP(A4109,[1]!T_Printers[#Data],5,FALSE),1)&gt;_xlfn.XLOOKUP(B4109,[1]Printers!L:L,[1]Printers!O:O,1,0,),10)),"")</f>
        <v>3.4</v>
      </c>
      <c r="H4109">
        <f>IFERROR(IF(ROUND(_xlfn.XLOOKUP([1]Parameters!B4109,[1]Printers!L:L,[1]Printers!Q:Q,,0)*G4109/10,0)*10&lt;_xlfn.XLOOKUP([1]Parameters!B4109,[1]Printers!L:L,[1]Printers!P:P,,0),ROUND(_xlfn.XLOOKUP([1]Parameters!B4109,[1]Printers!L:L,[1]Printers!Q:Q,,0)*G4109/10,0)*10,_xlfn.XLOOKUP([1]Parameters!B4109,[1]Printers!L:L,[1]Printers!P:P,,0)),"")</f>
        <v>30</v>
      </c>
      <c r="I4109" s="3" t="str">
        <f>IFERROR(IF(ROW()-1&gt;COUNTA([1]!T_Printers[Printers])*COUNTA([1]!T_Resins[Resins]),"",ROUND(VLOOKUP(C4109,[1]!T_Resins[#Data],4,FALSE)/VLOOKUP(A4109,[1]!T_Printers[#Data],5,FALSE),1)),"")</f>
        <v/>
      </c>
      <c r="J4109" t="str">
        <f t="shared" si="65"/>
        <v/>
      </c>
      <c r="K4109" s="4" t="s">
        <v>16</v>
      </c>
      <c r="L4109">
        <f>IF(SUM(E4109:J4109)&lt;&gt;0,VLOOKUP(A4109,[1]!T_Printers[#Data],11,FALSE),"")</f>
        <v>8</v>
      </c>
      <c r="M4109">
        <f>IF(SUM(E4109:J4109)&lt;&gt;0,VLOOKUP(C4109,[1]!T_Resins[#Data],8,FALSE),"")</f>
        <v>120</v>
      </c>
      <c r="N4109">
        <f>IF(_xlfn.XLOOKUP(B4109,[1]Printers!$L:$L,[1]Printers!$R:$R,0,0)&gt;0,[1]Parameters!M4109,IF(SUM(E4109:J4109)&lt;&gt;0,VLOOKUP(C4109,[1]!T_Resins[#Data],9,FALSE),""))</f>
        <v>120</v>
      </c>
      <c r="O4109" t="str">
        <f t="shared" si="64"/>
        <v>RitonRXDentL230</v>
      </c>
    </row>
    <row r="4110" spans="1:15" x14ac:dyDescent="0.25">
      <c r="A4110" t="str">
        <f t="array" ref="A4110">IF(ROW()-1&gt;COUNTA([1]!T_Printers[Printers])*COUNTA([1]!T_Resins[Resins]),"",INDEX([1]!T_Printers[Printers],INT((ROW()-2)/COUNTA([1]!T_Resins[Resins])+1)))</f>
        <v>Riton RXDent-L230</v>
      </c>
      <c r="B4110" t="str">
        <f>_xlfn.XLOOKUP(A4110,[1]!T_Printers[Printers],[1]!T_Printers[Icon link],,0)</f>
        <v>RitonRXDentL230</v>
      </c>
      <c r="C4110" t="str">
        <f t="array" ref="C4110">IF(ROW()-1&gt;COUNTA([1]!T_Printers[Printers])*COUNTA([1]!T_Resins[Resins]),"",INDEX([1]!T_Resins[Resins],MOD(ROW()-2,COUNTA([1]!T_Resins[Resins]))+1))</f>
        <v>Dental Soft Pink</v>
      </c>
      <c r="D4110">
        <f>IF(SUM(E4110:J4110)&lt;&gt;0,IF(ROW()-1&gt;COUNTA([1]!T_Printers[Printers])*COUNTA([1]!T_Resins[Resins]),"",2),"")</f>
        <v>2</v>
      </c>
      <c r="E4110" cm="1">
        <f t="array" ref="E4110">IFERROR(IF(ROW()-1&gt;COUNTA([1]!T_Printers[Printers])*COUNTA([1]!T_Resins[Resins]),"",_xlfn.IFS(ROUND(VLOOKUP(C4110,[1]!T_Resins[#Data],2,FALSE)/VLOOKUP(A4110,[1]!T_Printers[#Data],5,FALSE),1)&lt;=_xlfn.XLOOKUP(B4110,[1]Printers!L:L,[1]Printers!O:O,1,0,),ROUND(VLOOKUP(C4110,[1]!T_Resins[#Data],2,FALSE)/VLOOKUP(A4110,[1]!T_Printers[#Data],5,FALSE),1),ROUND(VLOOKUP(C4110,[1]!T_Resins[#Data],2,FALSE)/VLOOKUP(A4110,[1]!T_Printers[#Data],5,FALSE),1)&gt;_xlfn.XLOOKUP(B4110,[1]Printers!L:L,[1]Printers!O:O,1,0,),10)),"Используйте слой 100 мкм")</f>
        <v>3.9</v>
      </c>
      <c r="F4110">
        <f>IFERROR(IF(ROUND(_xlfn.XLOOKUP([1]Parameters!B4110,[1]Printers!L:L,[1]Printers!Q:Q,,0)*E4110/10,0)*10&lt;_xlfn.XLOOKUP([1]Parameters!B4110,[1]Printers!L:L,[1]Printers!P:P,,0),ROUND(_xlfn.XLOOKUP([1]Parameters!B4110,[1]Printers!L:L,[1]Printers!Q:Q,,0)*E4110/10,0)*10,_xlfn.XLOOKUP([1]Parameters!B4110,[1]Printers!L:L,[1]Printers!P:P,,0)),"")</f>
        <v>40</v>
      </c>
      <c r="G4110" cm="1">
        <f t="array" ref="G4110">IFERROR(IF(ROW()-1&gt;COUNTA([1]!T_Printers[Printers])*COUNTA([1]!T_Resins[Resins]),"",_xlfn.IFS(ROUND(VLOOKUP(C4110,[1]!T_Resins[#Data],3,FALSE)/VLOOKUP(A4110,[1]!T_Printers[#Data],5,FALSE),1)&lt;=_xlfn.XLOOKUP(B4110,[1]Printers!L:L,[1]Printers!O:O,1,0,),ROUND(VLOOKUP(C4110,[1]!T_Resins[#Data],3,FALSE)/VLOOKUP(A4110,[1]!T_Printers[#Data],5,FALSE),1),ROUND(VLOOKUP(C4110,[1]!T_Resins[#Data],3,FALSE)/VLOOKUP(A4110,[1]!T_Printers[#Data],5,FALSE),1)&gt;_xlfn.XLOOKUP(B4110,[1]Printers!L:L,[1]Printers!O:O,1,0,),10)),"")</f>
        <v>5.0999999999999996</v>
      </c>
      <c r="H4110">
        <f>IFERROR(IF(ROUND(_xlfn.XLOOKUP([1]Parameters!B4110,[1]Printers!L:L,[1]Printers!Q:Q,,0)*G4110/10,0)*10&lt;_xlfn.XLOOKUP([1]Parameters!B4110,[1]Printers!L:L,[1]Printers!P:P,,0),ROUND(_xlfn.XLOOKUP([1]Parameters!B4110,[1]Printers!L:L,[1]Printers!Q:Q,,0)*G4110/10,0)*10,_xlfn.XLOOKUP([1]Parameters!B4110,[1]Printers!L:L,[1]Printers!P:P,,0)),"")</f>
        <v>50</v>
      </c>
      <c r="I4110" s="3" t="str">
        <f>IFERROR(IF(ROW()-1&gt;COUNTA([1]!T_Printers[Printers])*COUNTA([1]!T_Resins[Resins]),"",ROUND(VLOOKUP(C4110,[1]!T_Resins[#Data],4,FALSE)/VLOOKUP(A4110,[1]!T_Printers[#Data],5,FALSE),1)),"")</f>
        <v/>
      </c>
      <c r="J4110" t="str">
        <f t="shared" si="65"/>
        <v/>
      </c>
      <c r="K4110" s="4" t="s">
        <v>16</v>
      </c>
      <c r="L4110">
        <f>IF(SUM(E4110:J4110)&lt;&gt;0,VLOOKUP(A4110,[1]!T_Printers[#Data],11,FALSE),"")</f>
        <v>8</v>
      </c>
      <c r="M4110">
        <f>IF(SUM(E4110:J4110)&lt;&gt;0,VLOOKUP(C4110,[1]!T_Resins[#Data],8,FALSE),"")</f>
        <v>60</v>
      </c>
      <c r="N4110">
        <f>IF(_xlfn.XLOOKUP(B4110,[1]Printers!$L:$L,[1]Printers!$R:$R,0,0)&gt;0,[1]Parameters!M4110,IF(SUM(E4110:J4110)&lt;&gt;0,VLOOKUP(C4110,[1]!T_Resins[#Data],9,FALSE),""))</f>
        <v>60</v>
      </c>
      <c r="O4110" t="str">
        <f t="shared" si="64"/>
        <v>RitonRXDentL230</v>
      </c>
    </row>
    <row r="4111" spans="1:15" x14ac:dyDescent="0.25">
      <c r="A4111" t="str">
        <f t="array" ref="A4111">IF(ROW()-1&gt;COUNTA([1]!T_Printers[Printers])*COUNTA([1]!T_Resins[Resins]),"",INDEX([1]!T_Printers[Printers],INT((ROW()-2)/COUNTA([1]!T_Resins[Resins])+1)))</f>
        <v>Riton RXDent-L230</v>
      </c>
      <c r="B4111" t="str">
        <f>_xlfn.XLOOKUP(A4111,[1]!T_Printers[Printers],[1]!T_Printers[Icon link],,0)</f>
        <v>RitonRXDentL230</v>
      </c>
      <c r="C4111" t="str">
        <f t="array" ref="C4111">IF(ROW()-1&gt;COUNTA([1]!T_Printers[Printers])*COUNTA([1]!T_Resins[Resins]),"",INDEX([1]!T_Resins[Resins],MOD(ROW()-2,COUNTA([1]!T_Resins[Resins]))+1))</f>
        <v>Dental Sand A1-A2</v>
      </c>
      <c r="D4111">
        <f>IF(SUM(E4111:J4111)&lt;&gt;0,IF(ROW()-1&gt;COUNTA([1]!T_Printers[Printers])*COUNTA([1]!T_Resins[Resins]),"",2),"")</f>
        <v>2</v>
      </c>
      <c r="E4111" cm="1">
        <f t="array" ref="E4111">IFERROR(IF(ROW()-1&gt;COUNTA([1]!T_Printers[Printers])*COUNTA([1]!T_Resins[Resins]),"",_xlfn.IFS(ROUND(VLOOKUP(C4111,[1]!T_Resins[#Data],2,FALSE)/VLOOKUP(A4111,[1]!T_Printers[#Data],5,FALSE),1)&lt;=_xlfn.XLOOKUP(B4111,[1]Printers!L:L,[1]Printers!O:O,1,0,),ROUND(VLOOKUP(C4111,[1]!T_Resins[#Data],2,FALSE)/VLOOKUP(A4111,[1]!T_Printers[#Data],5,FALSE),1),ROUND(VLOOKUP(C4111,[1]!T_Resins[#Data],2,FALSE)/VLOOKUP(A4111,[1]!T_Printers[#Data],5,FALSE),1)&gt;_xlfn.XLOOKUP(B4111,[1]Printers!L:L,[1]Printers!O:O,1,0,),10)),"Используйте слой 100 мкм")</f>
        <v>2.2999999999999998</v>
      </c>
      <c r="F4111">
        <f>IFERROR(IF(ROUND(_xlfn.XLOOKUP([1]Parameters!B4111,[1]Printers!L:L,[1]Printers!Q:Q,,0)*E4111/10,0)*10&lt;_xlfn.XLOOKUP([1]Parameters!B4111,[1]Printers!L:L,[1]Printers!P:P,,0),ROUND(_xlfn.XLOOKUP([1]Parameters!B4111,[1]Printers!L:L,[1]Printers!Q:Q,,0)*E4111/10,0)*10,_xlfn.XLOOKUP([1]Parameters!B4111,[1]Printers!L:L,[1]Printers!P:P,,0)),"")</f>
        <v>20</v>
      </c>
      <c r="G4111" cm="1">
        <f t="array" ref="G4111">IFERROR(IF(ROW()-1&gt;COUNTA([1]!T_Printers[Printers])*COUNTA([1]!T_Resins[Resins]),"",_xlfn.IFS(ROUND(VLOOKUP(C4111,[1]!T_Resins[#Data],3,FALSE)/VLOOKUP(A4111,[1]!T_Printers[#Data],5,FALSE),1)&lt;=_xlfn.XLOOKUP(B4111,[1]Printers!L:L,[1]Printers!O:O,1,0,),ROUND(VLOOKUP(C4111,[1]!T_Resins[#Data],3,FALSE)/VLOOKUP(A4111,[1]!T_Printers[#Data],5,FALSE),1),ROUND(VLOOKUP(C4111,[1]!T_Resins[#Data],3,FALSE)/VLOOKUP(A4111,[1]!T_Printers[#Data],5,FALSE),1)&gt;_xlfn.XLOOKUP(B4111,[1]Printers!L:L,[1]Printers!O:O,1,0,),10)),"")</f>
        <v>2.9</v>
      </c>
      <c r="H4111">
        <f>IFERROR(IF(ROUND(_xlfn.XLOOKUP([1]Parameters!B4111,[1]Printers!L:L,[1]Printers!Q:Q,,0)*G4111/10,0)*10&lt;_xlfn.XLOOKUP([1]Parameters!B4111,[1]Printers!L:L,[1]Printers!P:P,,0),ROUND(_xlfn.XLOOKUP([1]Parameters!B4111,[1]Printers!L:L,[1]Printers!Q:Q,,0)*G4111/10,0)*10,_xlfn.XLOOKUP([1]Parameters!B4111,[1]Printers!L:L,[1]Printers!P:P,,0)),"")</f>
        <v>30</v>
      </c>
      <c r="I4111" s="3" t="str">
        <f>IFERROR(IF(ROW()-1&gt;COUNTA([1]!T_Printers[Printers])*COUNTA([1]!T_Resins[Resins]),"",ROUND(VLOOKUP(C4111,[1]!T_Resins[#Data],4,FALSE)/VLOOKUP(A4111,[1]!T_Printers[#Data],5,FALSE),1)),"")</f>
        <v/>
      </c>
      <c r="J4111" t="str">
        <f t="shared" si="65"/>
        <v/>
      </c>
      <c r="K4111" s="4" t="s">
        <v>16</v>
      </c>
      <c r="L4111">
        <f>IF(SUM(E4111:J4111)&lt;&gt;0,VLOOKUP(A4111,[1]!T_Printers[#Data],11,FALSE),"")</f>
        <v>8</v>
      </c>
      <c r="M4111">
        <f>IF(SUM(E4111:J4111)&lt;&gt;0,VLOOKUP(C4111,[1]!T_Resins[#Data],8,FALSE),"")</f>
        <v>120</v>
      </c>
      <c r="N4111">
        <f>IF(_xlfn.XLOOKUP(B4111,[1]Printers!$L:$L,[1]Printers!$R:$R,0,0)&gt;0,[1]Parameters!M4111,IF(SUM(E4111:J4111)&lt;&gt;0,VLOOKUP(C4111,[1]!T_Resins[#Data],9,FALSE),""))</f>
        <v>120</v>
      </c>
      <c r="O4111" t="str">
        <f t="shared" si="64"/>
        <v>RitonRXDentL230</v>
      </c>
    </row>
    <row r="4112" spans="1:15" x14ac:dyDescent="0.25">
      <c r="A4112" t="str">
        <f t="array" ref="A4112">IF(ROW()-1&gt;COUNTA([1]!T_Printers[Printers])*COUNTA([1]!T_Resins[Resins]),"",INDEX([1]!T_Printers[Printers],INT((ROW()-2)/COUNTA([1]!T_Resins[Resins])+1)))</f>
        <v>Riton RXDent-L230</v>
      </c>
      <c r="B4112" t="str">
        <f>_xlfn.XLOOKUP(A4112,[1]!T_Printers[Printers],[1]!T_Printers[Icon link],,0)</f>
        <v>RitonRXDentL230</v>
      </c>
      <c r="C4112" t="str">
        <f t="array" ref="C4112">IF(ROW()-1&gt;COUNTA([1]!T_Printers[Printers])*COUNTA([1]!T_Resins[Resins]),"",INDEX([1]!T_Resins[Resins],MOD(ROW()-2,COUNTA([1]!T_Resins[Resins]))+1))</f>
        <v xml:space="preserve">Dental Sand A1-A2 (Обновленная версия) </v>
      </c>
      <c r="D4112">
        <f>IF(SUM(E4112:J4112)&lt;&gt;0,IF(ROW()-1&gt;COUNTA([1]!T_Printers[Printers])*COUNTA([1]!T_Resins[Resins]),"",2),"")</f>
        <v>2</v>
      </c>
      <c r="E4112" cm="1">
        <f t="array" ref="E4112">IFERROR(IF(ROW()-1&gt;COUNTA([1]!T_Printers[Printers])*COUNTA([1]!T_Resins[Resins]),"",_xlfn.IFS(ROUND(VLOOKUP(C4112,[1]!T_Resins[#Data],2,FALSE)/VLOOKUP(A4112,[1]!T_Printers[#Data],5,FALSE),1)&lt;=_xlfn.XLOOKUP(B4112,[1]Printers!L:L,[1]Printers!O:O,1,0,),ROUND(VLOOKUP(C4112,[1]!T_Resins[#Data],2,FALSE)/VLOOKUP(A4112,[1]!T_Printers[#Data],5,FALSE),1),ROUND(VLOOKUP(C4112,[1]!T_Resins[#Data],2,FALSE)/VLOOKUP(A4112,[1]!T_Printers[#Data],5,FALSE),1)&gt;_xlfn.XLOOKUP(B4112,[1]Printers!L:L,[1]Printers!O:O,1,0,),10)),"Используйте слой 100 мкм")</f>
        <v>6</v>
      </c>
      <c r="F4112">
        <f>IFERROR(IF(ROUND(_xlfn.XLOOKUP([1]Parameters!B4112,[1]Printers!L:L,[1]Printers!Q:Q,,0)*E4112/10,0)*10&lt;_xlfn.XLOOKUP([1]Parameters!B4112,[1]Printers!L:L,[1]Printers!P:P,,0),ROUND(_xlfn.XLOOKUP([1]Parameters!B4112,[1]Printers!L:L,[1]Printers!Q:Q,,0)*E4112/10,0)*10,_xlfn.XLOOKUP([1]Parameters!B4112,[1]Printers!L:L,[1]Printers!P:P,,0)),"")</f>
        <v>50</v>
      </c>
      <c r="G4112" cm="1">
        <f t="array" ref="G4112">IFERROR(IF(ROW()-1&gt;COUNTA([1]!T_Printers[Printers])*COUNTA([1]!T_Resins[Resins]),"",_xlfn.IFS(ROUND(VLOOKUP(C4112,[1]!T_Resins[#Data],3,FALSE)/VLOOKUP(A4112,[1]!T_Printers[#Data],5,FALSE),1)&lt;=_xlfn.XLOOKUP(B4112,[1]Printers!L:L,[1]Printers!O:O,1,0,),ROUND(VLOOKUP(C4112,[1]!T_Resins[#Data],3,FALSE)/VLOOKUP(A4112,[1]!T_Printers[#Data],5,FALSE),1),ROUND(VLOOKUP(C4112,[1]!T_Resins[#Data],3,FALSE)/VLOOKUP(A4112,[1]!T_Printers[#Data],5,FALSE),1)&gt;_xlfn.XLOOKUP(B4112,[1]Printers!L:L,[1]Printers!O:O,1,0,),10)),"")</f>
        <v>6.3</v>
      </c>
      <c r="H4112">
        <f>IFERROR(IF(ROUND(_xlfn.XLOOKUP([1]Parameters!B4112,[1]Printers!L:L,[1]Printers!Q:Q,,0)*G4112/10,0)*10&lt;_xlfn.XLOOKUP([1]Parameters!B4112,[1]Printers!L:L,[1]Printers!P:P,,0),ROUND(_xlfn.XLOOKUP([1]Parameters!B4112,[1]Printers!L:L,[1]Printers!Q:Q,,0)*G4112/10,0)*10,_xlfn.XLOOKUP([1]Parameters!B4112,[1]Printers!L:L,[1]Printers!P:P,,0)),"")</f>
        <v>60</v>
      </c>
      <c r="I4112" s="3" t="str">
        <f>IFERROR(IF(ROW()-1&gt;COUNTA([1]!T_Printers[Printers])*COUNTA([1]!T_Resins[Resins]),"",ROUND(VLOOKUP(C4112,[1]!T_Resins[#Data],4,FALSE)/VLOOKUP(A4112,[1]!T_Printers[#Data],5,FALSE),1)),"")</f>
        <v/>
      </c>
      <c r="J4112" t="str">
        <f t="shared" si="65"/>
        <v/>
      </c>
      <c r="K4112" s="4" t="s">
        <v>16</v>
      </c>
      <c r="L4112">
        <f>IF(SUM(E4112:J4112)&lt;&gt;0,VLOOKUP(A4112,[1]!T_Printers[#Data],11,FALSE),"")</f>
        <v>8</v>
      </c>
      <c r="M4112">
        <f>IF(SUM(E4112:J4112)&lt;&gt;0,VLOOKUP(C4112,[1]!T_Resins[#Data],8,FALSE),"")</f>
        <v>120</v>
      </c>
      <c r="N4112">
        <f>IF(_xlfn.XLOOKUP(B4112,[1]Printers!$L:$L,[1]Printers!$R:$R,0,0)&gt;0,[1]Parameters!M4112,IF(SUM(E4112:J4112)&lt;&gt;0,VLOOKUP(C4112,[1]!T_Resins[#Data],9,FALSE),""))</f>
        <v>120</v>
      </c>
      <c r="O4112" t="str">
        <f t="shared" si="64"/>
        <v>RitonRXDentL230</v>
      </c>
    </row>
    <row r="4113" spans="1:15" x14ac:dyDescent="0.25">
      <c r="A4113" t="str">
        <f t="array" ref="A4113">IF(ROW()-1&gt;COUNTA([1]!T_Printers[Printers])*COUNTA([1]!T_Resins[Resins]),"",INDEX([1]!T_Printers[Printers],INT((ROW()-2)/COUNTA([1]!T_Resins[Resins])+1)))</f>
        <v>Riton RXDent-L230</v>
      </c>
      <c r="B4113" t="str">
        <f>_xlfn.XLOOKUP(A4113,[1]!T_Printers[Printers],[1]!T_Printers[Icon link],,0)</f>
        <v>RitonRXDentL230</v>
      </c>
      <c r="C4113" t="str">
        <f t="array" ref="C4113">IF(ROW()-1&gt;COUNTA([1]!T_Printers[Printers])*COUNTA([1]!T_Resins[Resins]),"",INDEX([1]!T_Resins[Resins],MOD(ROW()-2,COUNTA([1]!T_Resins[Resins]))+1))</f>
        <v>Dental Sand A3</v>
      </c>
      <c r="D4113">
        <f>IF(SUM(E4113:J4113)&lt;&gt;0,IF(ROW()-1&gt;COUNTA([1]!T_Printers[Printers])*COUNTA([1]!T_Resins[Resins]),"",2),"")</f>
        <v>2</v>
      </c>
      <c r="E4113" cm="1">
        <f t="array" ref="E4113">IFERROR(IF(ROW()-1&gt;COUNTA([1]!T_Printers[Printers])*COUNTA([1]!T_Resins[Resins]),"",_xlfn.IFS(ROUND(VLOOKUP(C4113,[1]!T_Resins[#Data],2,FALSE)/VLOOKUP(A4113,[1]!T_Printers[#Data],5,FALSE),1)&lt;=_xlfn.XLOOKUP(B4113,[1]Printers!L:L,[1]Printers!O:O,1,0,),ROUND(VLOOKUP(C4113,[1]!T_Resins[#Data],2,FALSE)/VLOOKUP(A4113,[1]!T_Printers[#Data],5,FALSE),1),ROUND(VLOOKUP(C4113,[1]!T_Resins[#Data],2,FALSE)/VLOOKUP(A4113,[1]!T_Printers[#Data],5,FALSE),1)&gt;_xlfn.XLOOKUP(B4113,[1]Printers!L:L,[1]Printers!O:O,1,0,),10)),"Используйте слой 100 мкм")</f>
        <v>2.2999999999999998</v>
      </c>
      <c r="F4113">
        <f>IFERROR(IF(ROUND(_xlfn.XLOOKUP([1]Parameters!B4113,[1]Printers!L:L,[1]Printers!Q:Q,,0)*E4113/10,0)*10&lt;_xlfn.XLOOKUP([1]Parameters!B4113,[1]Printers!L:L,[1]Printers!P:P,,0),ROUND(_xlfn.XLOOKUP([1]Parameters!B4113,[1]Printers!L:L,[1]Printers!Q:Q,,0)*E4113/10,0)*10,_xlfn.XLOOKUP([1]Parameters!B4113,[1]Printers!L:L,[1]Printers!P:P,,0)),"")</f>
        <v>20</v>
      </c>
      <c r="G4113" cm="1">
        <f t="array" ref="G4113">IFERROR(IF(ROW()-1&gt;COUNTA([1]!T_Printers[Printers])*COUNTA([1]!T_Resins[Resins]),"",_xlfn.IFS(ROUND(VLOOKUP(C4113,[1]!T_Resins[#Data],3,FALSE)/VLOOKUP(A4113,[1]!T_Printers[#Data],5,FALSE),1)&lt;=_xlfn.XLOOKUP(B4113,[1]Printers!L:L,[1]Printers!O:O,1,0,),ROUND(VLOOKUP(C4113,[1]!T_Resins[#Data],3,FALSE)/VLOOKUP(A4113,[1]!T_Printers[#Data],5,FALSE),1),ROUND(VLOOKUP(C4113,[1]!T_Resins[#Data],3,FALSE)/VLOOKUP(A4113,[1]!T_Printers[#Data],5,FALSE),1)&gt;_xlfn.XLOOKUP(B4113,[1]Printers!L:L,[1]Printers!O:O,1,0,),10)),"")</f>
        <v>2.9</v>
      </c>
      <c r="H4113">
        <f>IFERROR(IF(ROUND(_xlfn.XLOOKUP([1]Parameters!B4113,[1]Printers!L:L,[1]Printers!Q:Q,,0)*G4113/10,0)*10&lt;_xlfn.XLOOKUP([1]Parameters!B4113,[1]Printers!L:L,[1]Printers!P:P,,0),ROUND(_xlfn.XLOOKUP([1]Parameters!B4113,[1]Printers!L:L,[1]Printers!Q:Q,,0)*G4113/10,0)*10,_xlfn.XLOOKUP([1]Parameters!B4113,[1]Printers!L:L,[1]Printers!P:P,,0)),"")</f>
        <v>30</v>
      </c>
      <c r="I4113" s="3" t="str">
        <f>IFERROR(IF(ROW()-1&gt;COUNTA([1]!T_Printers[Printers])*COUNTA([1]!T_Resins[Resins]),"",ROUND(VLOOKUP(C4113,[1]!T_Resins[#Data],4,FALSE)/VLOOKUP(A4113,[1]!T_Printers[#Data],5,FALSE),1)),"")</f>
        <v/>
      </c>
      <c r="J4113" t="str">
        <f t="shared" si="65"/>
        <v/>
      </c>
      <c r="K4113" s="4" t="s">
        <v>16</v>
      </c>
      <c r="L4113">
        <f>IF(SUM(E4113:J4113)&lt;&gt;0,VLOOKUP(A4113,[1]!T_Printers[#Data],11,FALSE),"")</f>
        <v>8</v>
      </c>
      <c r="M4113">
        <f>IF(SUM(E4113:J4113)&lt;&gt;0,VLOOKUP(C4113,[1]!T_Resins[#Data],8,FALSE),"")</f>
        <v>120</v>
      </c>
      <c r="N4113">
        <f>IF(_xlfn.XLOOKUP(B4113,[1]Printers!$L:$L,[1]Printers!$R:$R,0,0)&gt;0,[1]Parameters!M4113,IF(SUM(E4113:J4113)&lt;&gt;0,VLOOKUP(C4113,[1]!T_Resins[#Data],9,FALSE),""))</f>
        <v>120</v>
      </c>
      <c r="O4113" t="str">
        <f t="shared" si="64"/>
        <v>RitonRXDentL230</v>
      </c>
    </row>
    <row r="4114" spans="1:15" x14ac:dyDescent="0.25">
      <c r="A4114" t="str">
        <f t="array" ref="A4114">IF(ROW()-1&gt;COUNTA([1]!T_Printers[Printers])*COUNTA([1]!T_Resins[Resins]),"",INDEX([1]!T_Printers[Printers],INT((ROW()-2)/COUNTA([1]!T_Resins[Resins])+1)))</f>
        <v>Riton RXDent-L230</v>
      </c>
      <c r="B4114" t="str">
        <f>_xlfn.XLOOKUP(A4114,[1]!T_Printers[Printers],[1]!T_Printers[Icon link],,0)</f>
        <v>RitonRXDentL230</v>
      </c>
      <c r="C4114" t="str">
        <f t="array" ref="C4114">IF(ROW()-1&gt;COUNTA([1]!T_Printers[Printers])*COUNTA([1]!T_Resins[Resins]),"",INDEX([1]!T_Resins[Resins],MOD(ROW()-2,COUNTA([1]!T_Resins[Resins]))+1))</f>
        <v xml:space="preserve">Dental Sand A3 (Обновленная версия) </v>
      </c>
      <c r="D4114">
        <f>IF(SUM(E4114:J4114)&lt;&gt;0,IF(ROW()-1&gt;COUNTA([1]!T_Printers[Printers])*COUNTA([1]!T_Resins[Resins]),"",2),"")</f>
        <v>2</v>
      </c>
      <c r="E4114" cm="1">
        <f t="array" ref="E4114">IFERROR(IF(ROW()-1&gt;COUNTA([1]!T_Printers[Printers])*COUNTA([1]!T_Resins[Resins]),"",_xlfn.IFS(ROUND(VLOOKUP(C4114,[1]!T_Resins[#Data],2,FALSE)/VLOOKUP(A4114,[1]!T_Printers[#Data],5,FALSE),1)&lt;=_xlfn.XLOOKUP(B4114,[1]Printers!L:L,[1]Printers!O:O,1,0,),ROUND(VLOOKUP(C4114,[1]!T_Resins[#Data],2,FALSE)/VLOOKUP(A4114,[1]!T_Printers[#Data],5,FALSE),1),ROUND(VLOOKUP(C4114,[1]!T_Resins[#Data],2,FALSE)/VLOOKUP(A4114,[1]!T_Printers[#Data],5,FALSE),1)&gt;_xlfn.XLOOKUP(B4114,[1]Printers!L:L,[1]Printers!O:O,1,0,),10)),"Используйте слой 100 мкм")</f>
        <v>6</v>
      </c>
      <c r="F4114">
        <f>IFERROR(IF(ROUND(_xlfn.XLOOKUP([1]Parameters!B4114,[1]Printers!L:L,[1]Printers!Q:Q,,0)*E4114/10,0)*10&lt;_xlfn.XLOOKUP([1]Parameters!B4114,[1]Printers!L:L,[1]Printers!P:P,,0),ROUND(_xlfn.XLOOKUP([1]Parameters!B4114,[1]Printers!L:L,[1]Printers!Q:Q,,0)*E4114/10,0)*10,_xlfn.XLOOKUP([1]Parameters!B4114,[1]Printers!L:L,[1]Printers!P:P,,0)),"")</f>
        <v>50</v>
      </c>
      <c r="G4114" cm="1">
        <f t="array" ref="G4114">IFERROR(IF(ROW()-1&gt;COUNTA([1]!T_Printers[Printers])*COUNTA([1]!T_Resins[Resins]),"",_xlfn.IFS(ROUND(VLOOKUP(C4114,[1]!T_Resins[#Data],3,FALSE)/VLOOKUP(A4114,[1]!T_Printers[#Data],5,FALSE),1)&lt;=_xlfn.XLOOKUP(B4114,[1]Printers!L:L,[1]Printers!O:O,1,0,),ROUND(VLOOKUP(C4114,[1]!T_Resins[#Data],3,FALSE)/VLOOKUP(A4114,[1]!T_Printers[#Data],5,FALSE),1),ROUND(VLOOKUP(C4114,[1]!T_Resins[#Data],3,FALSE)/VLOOKUP(A4114,[1]!T_Printers[#Data],5,FALSE),1)&gt;_xlfn.XLOOKUP(B4114,[1]Printers!L:L,[1]Printers!O:O,1,0,),10)),"")</f>
        <v>6.3</v>
      </c>
      <c r="H4114">
        <f>IFERROR(IF(ROUND(_xlfn.XLOOKUP([1]Parameters!B4114,[1]Printers!L:L,[1]Printers!Q:Q,,0)*G4114/10,0)*10&lt;_xlfn.XLOOKUP([1]Parameters!B4114,[1]Printers!L:L,[1]Printers!P:P,,0),ROUND(_xlfn.XLOOKUP([1]Parameters!B4114,[1]Printers!L:L,[1]Printers!Q:Q,,0)*G4114/10,0)*10,_xlfn.XLOOKUP([1]Parameters!B4114,[1]Printers!L:L,[1]Printers!P:P,,0)),"")</f>
        <v>60</v>
      </c>
      <c r="I4114" s="3" t="str">
        <f>IFERROR(IF(ROW()-1&gt;COUNTA([1]!T_Printers[Printers])*COUNTA([1]!T_Resins[Resins]),"",ROUND(VLOOKUP(C4114,[1]!T_Resins[#Data],4,FALSE)/VLOOKUP(A4114,[1]!T_Printers[#Data],5,FALSE),1)),"")</f>
        <v/>
      </c>
      <c r="J4114" t="str">
        <f t="shared" si="65"/>
        <v/>
      </c>
      <c r="K4114" s="4" t="s">
        <v>16</v>
      </c>
      <c r="L4114">
        <f>IF(SUM(E4114:J4114)&lt;&gt;0,VLOOKUP(A4114,[1]!T_Printers[#Data],11,FALSE),"")</f>
        <v>8</v>
      </c>
      <c r="M4114">
        <f>IF(SUM(E4114:J4114)&lt;&gt;0,VLOOKUP(C4114,[1]!T_Resins[#Data],8,FALSE),"")</f>
        <v>120</v>
      </c>
      <c r="N4114">
        <f>IF(_xlfn.XLOOKUP(B4114,[1]Printers!$L:$L,[1]Printers!$R:$R,0,0)&gt;0,[1]Parameters!M4114,IF(SUM(E4114:J4114)&lt;&gt;0,VLOOKUP(C4114,[1]!T_Resins[#Data],9,FALSE),""))</f>
        <v>120</v>
      </c>
      <c r="O4114" t="str">
        <f t="shared" si="64"/>
        <v>RitonRXDentL230</v>
      </c>
    </row>
    <row r="4115" spans="1:15" x14ac:dyDescent="0.25">
      <c r="A4115" t="str">
        <f t="array" ref="A4115">IF(ROW()-1&gt;COUNTA([1]!T_Printers[Printers])*COUNTA([1]!T_Resins[Resins]),"",INDEX([1]!T_Printers[Printers],INT((ROW()-2)/COUNTA([1]!T_Resins[Resins])+1)))</f>
        <v>Riton RXDent-L230</v>
      </c>
      <c r="B4115" t="str">
        <f>_xlfn.XLOOKUP(A4115,[1]!T_Printers[Printers],[1]!T_Printers[Icon link],,0)</f>
        <v>RitonRXDentL230</v>
      </c>
      <c r="C4115" t="str">
        <f t="array" ref="C4115">IF(ROW()-1&gt;COUNTA([1]!T_Printers[Printers])*COUNTA([1]!T_Resins[Resins]),"",INDEX([1]!T_Resins[Resins],MOD(ROW()-2,COUNTA([1]!T_Resins[Resins]))+1))</f>
        <v>Dental Sand Pro A1-A2 (Crown LT)</v>
      </c>
      <c r="D4115">
        <f>IF(SUM(E4115:J4115)&lt;&gt;0,IF(ROW()-1&gt;COUNTA([1]!T_Printers[Printers])*COUNTA([1]!T_Resins[Resins]),"",2),"")</f>
        <v>2</v>
      </c>
      <c r="E4115" cm="1">
        <f t="array" ref="E4115">IFERROR(IF(ROW()-1&gt;COUNTA([1]!T_Printers[Printers])*COUNTA([1]!T_Resins[Resins]),"",_xlfn.IFS(ROUND(VLOOKUP(C4115,[1]!T_Resins[#Data],2,FALSE)/VLOOKUP(A4115,[1]!T_Printers[#Data],5,FALSE),1)&lt;=_xlfn.XLOOKUP(B4115,[1]Printers!L:L,[1]Printers!O:O,1,0,),ROUND(VLOOKUP(C4115,[1]!T_Resins[#Data],2,FALSE)/VLOOKUP(A4115,[1]!T_Printers[#Data],5,FALSE),1),ROUND(VLOOKUP(C4115,[1]!T_Resins[#Data],2,FALSE)/VLOOKUP(A4115,[1]!T_Printers[#Data],5,FALSE),1)&gt;_xlfn.XLOOKUP(B4115,[1]Printers!L:L,[1]Printers!O:O,1,0,),10)),"Используйте слой 100 мкм")</f>
        <v>9.9</v>
      </c>
      <c r="F4115">
        <f>IFERROR(IF(ROUND(_xlfn.XLOOKUP([1]Parameters!B4115,[1]Printers!L:L,[1]Printers!Q:Q,,0)*E4115/10,0)*10&lt;_xlfn.XLOOKUP([1]Parameters!B4115,[1]Printers!L:L,[1]Printers!P:P,,0),ROUND(_xlfn.XLOOKUP([1]Parameters!B4115,[1]Printers!L:L,[1]Printers!Q:Q,,0)*E4115/10,0)*10,_xlfn.XLOOKUP([1]Parameters!B4115,[1]Printers!L:L,[1]Printers!P:P,,0)),"")</f>
        <v>90</v>
      </c>
      <c r="G4115" cm="1">
        <f t="array" ref="G4115">IFERROR(IF(ROW()-1&gt;COUNTA([1]!T_Printers[Printers])*COUNTA([1]!T_Resins[Resins]),"",_xlfn.IFS(ROUND(VLOOKUP(C4115,[1]!T_Resins[#Data],3,FALSE)/VLOOKUP(A4115,[1]!T_Printers[#Data],5,FALSE),1)&lt;=_xlfn.XLOOKUP(B4115,[1]Printers!L:L,[1]Printers!O:O,1,0,),ROUND(VLOOKUP(C4115,[1]!T_Resins[#Data],3,FALSE)/VLOOKUP(A4115,[1]!T_Printers[#Data],5,FALSE),1),ROUND(VLOOKUP(C4115,[1]!T_Resins[#Data],3,FALSE)/VLOOKUP(A4115,[1]!T_Printers[#Data],5,FALSE),1)&gt;_xlfn.XLOOKUP(B4115,[1]Printers!L:L,[1]Printers!O:O,1,0,),10)),"")</f>
        <v>14.3</v>
      </c>
      <c r="H4115">
        <f>IFERROR(IF(ROUND(_xlfn.XLOOKUP([1]Parameters!B4115,[1]Printers!L:L,[1]Printers!Q:Q,,0)*G4115/10,0)*10&lt;_xlfn.XLOOKUP([1]Parameters!B4115,[1]Printers!L:L,[1]Printers!P:P,,0),ROUND(_xlfn.XLOOKUP([1]Parameters!B4115,[1]Printers!L:L,[1]Printers!Q:Q,,0)*G4115/10,0)*10,_xlfn.XLOOKUP([1]Parameters!B4115,[1]Printers!L:L,[1]Printers!P:P,,0)),"")</f>
        <v>100</v>
      </c>
      <c r="I4115" s="3" t="str">
        <f>IFERROR(IF(ROW()-1&gt;COUNTA([1]!T_Printers[Printers])*COUNTA([1]!T_Resins[Resins]),"",ROUND(VLOOKUP(C4115,[1]!T_Resins[#Data],4,FALSE)/VLOOKUP(A4115,[1]!T_Printers[#Data],5,FALSE),1)),"")</f>
        <v/>
      </c>
      <c r="J4115" t="str">
        <f t="shared" si="65"/>
        <v/>
      </c>
      <c r="K4115" s="4" t="s">
        <v>16</v>
      </c>
      <c r="L4115">
        <f>IF(SUM(E4115:J4115)&lt;&gt;0,VLOOKUP(A4115,[1]!T_Printers[#Data],11,FALSE),"")</f>
        <v>8</v>
      </c>
      <c r="M4115">
        <f>IF(SUM(E4115:J4115)&lt;&gt;0,VLOOKUP(C4115,[1]!T_Resins[#Data],8,FALSE),"")</f>
        <v>120</v>
      </c>
      <c r="N4115">
        <f>IF(_xlfn.XLOOKUP(B4115,[1]Printers!$L:$L,[1]Printers!$R:$R,0,0)&gt;0,[1]Parameters!M4115,IF(SUM(E4115:J4115)&lt;&gt;0,VLOOKUP(C4115,[1]!T_Resins[#Data],9,FALSE),""))</f>
        <v>120</v>
      </c>
      <c r="O4115" t="str">
        <f t="shared" si="64"/>
        <v>RitonRXDentL230</v>
      </c>
    </row>
    <row r="4116" spans="1:15" x14ac:dyDescent="0.25">
      <c r="A4116" t="str">
        <f t="array" ref="A4116">IF(ROW()-1&gt;COUNTA([1]!T_Printers[Printers])*COUNTA([1]!T_Resins[Resins]),"",INDEX([1]!T_Printers[Printers],INT((ROW()-2)/COUNTA([1]!T_Resins[Resins])+1)))</f>
        <v>Riton RXDent-L230</v>
      </c>
      <c r="B4116" t="str">
        <f>_xlfn.XLOOKUP(A4116,[1]!T_Printers[Printers],[1]!T_Printers[Icon link],,0)</f>
        <v>RitonRXDentL230</v>
      </c>
      <c r="C4116" t="str">
        <f t="array" ref="C4116">IF(ROW()-1&gt;COUNTA([1]!T_Printers[Printers])*COUNTA([1]!T_Resins[Resins]),"",INDEX([1]!T_Resins[Resins],MOD(ROW()-2,COUNTA([1]!T_Resins[Resins]))+1))</f>
        <v>Dental Sand Pro A3 (Crown LT)</v>
      </c>
      <c r="D4116">
        <f>IF(SUM(E4116:J4116)&lt;&gt;0,IF(ROW()-1&gt;COUNTA([1]!T_Printers[Printers])*COUNTA([1]!T_Resins[Resins]),"",2),"")</f>
        <v>2</v>
      </c>
      <c r="E4116" cm="1">
        <f t="array" ref="E4116">IFERROR(IF(ROW()-1&gt;COUNTA([1]!T_Printers[Printers])*COUNTA([1]!T_Resins[Resins]),"",_xlfn.IFS(ROUND(VLOOKUP(C4116,[1]!T_Resins[#Data],2,FALSE)/VLOOKUP(A4116,[1]!T_Printers[#Data],5,FALSE),1)&lt;=_xlfn.XLOOKUP(B4116,[1]Printers!L:L,[1]Printers!O:O,1,0,),ROUND(VLOOKUP(C4116,[1]!T_Resins[#Data],2,FALSE)/VLOOKUP(A4116,[1]!T_Printers[#Data],5,FALSE),1),ROUND(VLOOKUP(C4116,[1]!T_Resins[#Data],2,FALSE)/VLOOKUP(A4116,[1]!T_Printers[#Data],5,FALSE),1)&gt;_xlfn.XLOOKUP(B4116,[1]Printers!L:L,[1]Printers!O:O,1,0,),10)),"Используйте слой 100 мкм")</f>
        <v>9.9</v>
      </c>
      <c r="F4116">
        <f>IFERROR(IF(ROUND(_xlfn.XLOOKUP([1]Parameters!B4116,[1]Printers!L:L,[1]Printers!Q:Q,,0)*E4116/10,0)*10&lt;_xlfn.XLOOKUP([1]Parameters!B4116,[1]Printers!L:L,[1]Printers!P:P,,0),ROUND(_xlfn.XLOOKUP([1]Parameters!B4116,[1]Printers!L:L,[1]Printers!Q:Q,,0)*E4116/10,0)*10,_xlfn.XLOOKUP([1]Parameters!B4116,[1]Printers!L:L,[1]Printers!P:P,,0)),"")</f>
        <v>90</v>
      </c>
      <c r="G4116" cm="1">
        <f t="array" ref="G4116">IFERROR(IF(ROW()-1&gt;COUNTA([1]!T_Printers[Printers])*COUNTA([1]!T_Resins[Resins]),"",_xlfn.IFS(ROUND(VLOOKUP(C4116,[1]!T_Resins[#Data],3,FALSE)/VLOOKUP(A4116,[1]!T_Printers[#Data],5,FALSE),1)&lt;=_xlfn.XLOOKUP(B4116,[1]Printers!L:L,[1]Printers!O:O,1,0,),ROUND(VLOOKUP(C4116,[1]!T_Resins[#Data],3,FALSE)/VLOOKUP(A4116,[1]!T_Printers[#Data],5,FALSE),1),ROUND(VLOOKUP(C4116,[1]!T_Resins[#Data],3,FALSE)/VLOOKUP(A4116,[1]!T_Printers[#Data],5,FALSE),1)&gt;_xlfn.XLOOKUP(B4116,[1]Printers!L:L,[1]Printers!O:O,1,0,),10)),"")</f>
        <v>14.3</v>
      </c>
      <c r="H4116">
        <f>IFERROR(IF(ROUND(_xlfn.XLOOKUP([1]Parameters!B4116,[1]Printers!L:L,[1]Printers!Q:Q,,0)*G4116/10,0)*10&lt;_xlfn.XLOOKUP([1]Parameters!B4116,[1]Printers!L:L,[1]Printers!P:P,,0),ROUND(_xlfn.XLOOKUP([1]Parameters!B4116,[1]Printers!L:L,[1]Printers!Q:Q,,0)*G4116/10,0)*10,_xlfn.XLOOKUP([1]Parameters!B4116,[1]Printers!L:L,[1]Printers!P:P,,0)),"")</f>
        <v>100</v>
      </c>
      <c r="I4116" s="3" t="str">
        <f>IFERROR(IF(ROW()-1&gt;COUNTA([1]!T_Printers[Printers])*COUNTA([1]!T_Resins[Resins]),"",ROUND(VLOOKUP(C4116,[1]!T_Resins[#Data],4,FALSE)/VLOOKUP(A4116,[1]!T_Printers[#Data],5,FALSE),1)),"")</f>
        <v/>
      </c>
      <c r="J4116" t="str">
        <f t="shared" si="65"/>
        <v/>
      </c>
      <c r="K4116" s="4" t="s">
        <v>16</v>
      </c>
      <c r="L4116">
        <f>IF(SUM(E4116:J4116)&lt;&gt;0,VLOOKUP(A4116,[1]!T_Printers[#Data],11,FALSE),"")</f>
        <v>8</v>
      </c>
      <c r="M4116">
        <f>IF(SUM(E4116:J4116)&lt;&gt;0,VLOOKUP(C4116,[1]!T_Resins[#Data],8,FALSE),"")</f>
        <v>120</v>
      </c>
      <c r="N4116">
        <f>IF(_xlfn.XLOOKUP(B4116,[1]Printers!$L:$L,[1]Printers!$R:$R,0,0)&gt;0,[1]Parameters!M4116,IF(SUM(E4116:J4116)&lt;&gt;0,VLOOKUP(C4116,[1]!T_Resins[#Data],9,FALSE),""))</f>
        <v>120</v>
      </c>
      <c r="O4116" t="str">
        <f t="shared" si="64"/>
        <v>RitonRXDentL230</v>
      </c>
    </row>
    <row r="4117" spans="1:15" x14ac:dyDescent="0.25">
      <c r="A4117" t="str">
        <f t="array" ref="A4117">IF(ROW()-1&gt;COUNTA([1]!T_Printers[Printers])*COUNTA([1]!T_Resins[Resins]),"",INDEX([1]!T_Printers[Printers],INT((ROW()-2)/COUNTA([1]!T_Resins[Resins])+1)))</f>
        <v>Riton RXDent-L230</v>
      </c>
      <c r="B4117" t="str">
        <f>_xlfn.XLOOKUP(A4117,[1]!T_Printers[Printers],[1]!T_Printers[Icon link],,0)</f>
        <v>RitonRXDentL230</v>
      </c>
      <c r="C4117" t="str">
        <f t="array" ref="C4117">IF(ROW()-1&gt;COUNTA([1]!T_Printers[Printers])*COUNTA([1]!T_Resins[Resins]),"",INDEX([1]!T_Resins[Resins],MOD(ROW()-2,COUNTA([1]!T_Resins[Resins]))+1))</f>
        <v>Dental Splint Soft</v>
      </c>
      <c r="D4117">
        <f>IF(SUM(E4117:J4117)&lt;&gt;0,IF(ROW()-1&gt;COUNTA([1]!T_Printers[Printers])*COUNTA([1]!T_Resins[Resins]),"",2),"")</f>
        <v>2</v>
      </c>
      <c r="E4117" cm="1">
        <f t="array" ref="E4117">IFERROR(IF(ROW()-1&gt;COUNTA([1]!T_Printers[Printers])*COUNTA([1]!T_Resins[Resins]),"",_xlfn.IFS(ROUND(VLOOKUP(C4117,[1]!T_Resins[#Data],2,FALSE)/VLOOKUP(A4117,[1]!T_Printers[#Data],5,FALSE),1)&lt;=_xlfn.XLOOKUP(B4117,[1]Printers!L:L,[1]Printers!O:O,1,0,),ROUND(VLOOKUP(C4117,[1]!T_Resins[#Data],2,FALSE)/VLOOKUP(A4117,[1]!T_Printers[#Data],5,FALSE),1),ROUND(VLOOKUP(C4117,[1]!T_Resins[#Data],2,FALSE)/VLOOKUP(A4117,[1]!T_Printers[#Data],5,FALSE),1)&gt;_xlfn.XLOOKUP(B4117,[1]Printers!L:L,[1]Printers!O:O,1,0,),10)),"Используйте слой 100 мкм")</f>
        <v>6.6</v>
      </c>
      <c r="F4117">
        <f>IFERROR(IF(ROUND(_xlfn.XLOOKUP([1]Parameters!B4117,[1]Printers!L:L,[1]Printers!Q:Q,,0)*E4117/10,0)*10&lt;_xlfn.XLOOKUP([1]Parameters!B4117,[1]Printers!L:L,[1]Printers!P:P,,0),ROUND(_xlfn.XLOOKUP([1]Parameters!B4117,[1]Printers!L:L,[1]Printers!Q:Q,,0)*E4117/10,0)*10,_xlfn.XLOOKUP([1]Parameters!B4117,[1]Printers!L:L,[1]Printers!P:P,,0)),"")</f>
        <v>60</v>
      </c>
      <c r="G4117" cm="1">
        <f t="array" ref="G4117">IFERROR(IF(ROW()-1&gt;COUNTA([1]!T_Printers[Printers])*COUNTA([1]!T_Resins[Resins]),"",_xlfn.IFS(ROUND(VLOOKUP(C4117,[1]!T_Resins[#Data],3,FALSE)/VLOOKUP(A4117,[1]!T_Printers[#Data],5,FALSE),1)&lt;=_xlfn.XLOOKUP(B4117,[1]Printers!L:L,[1]Printers!O:O,1,0,),ROUND(VLOOKUP(C4117,[1]!T_Resins[#Data],3,FALSE)/VLOOKUP(A4117,[1]!T_Printers[#Data],5,FALSE),1),ROUND(VLOOKUP(C4117,[1]!T_Resins[#Data],3,FALSE)/VLOOKUP(A4117,[1]!T_Printers[#Data],5,FALSE),1)&gt;_xlfn.XLOOKUP(B4117,[1]Printers!L:L,[1]Printers!O:O,1,0,),10)),"")</f>
        <v>8.6</v>
      </c>
      <c r="H4117">
        <f>IFERROR(IF(ROUND(_xlfn.XLOOKUP([1]Parameters!B4117,[1]Printers!L:L,[1]Printers!Q:Q,,0)*G4117/10,0)*10&lt;_xlfn.XLOOKUP([1]Parameters!B4117,[1]Printers!L:L,[1]Printers!P:P,,0),ROUND(_xlfn.XLOOKUP([1]Parameters!B4117,[1]Printers!L:L,[1]Printers!Q:Q,,0)*G4117/10,0)*10,_xlfn.XLOOKUP([1]Parameters!B4117,[1]Printers!L:L,[1]Printers!P:P,,0)),"")</f>
        <v>80</v>
      </c>
      <c r="I4117" s="3" t="str">
        <f>IFERROR(IF(ROW()-1&gt;COUNTA([1]!T_Printers[Printers])*COUNTA([1]!T_Resins[Resins]),"",ROUND(VLOOKUP(C4117,[1]!T_Resins[#Data],4,FALSE)/VLOOKUP(A4117,[1]!T_Printers[#Data],5,FALSE),1)),"")</f>
        <v/>
      </c>
      <c r="J4117" t="str">
        <f t="shared" si="65"/>
        <v/>
      </c>
      <c r="K4117" s="4" t="s">
        <v>16</v>
      </c>
      <c r="L4117">
        <f>IF(SUM(E4117:J4117)&lt;&gt;0,VLOOKUP(A4117,[1]!T_Printers[#Data],11,FALSE),"")</f>
        <v>8</v>
      </c>
      <c r="M4117">
        <f>IF(SUM(E4117:J4117)&lt;&gt;0,VLOOKUP(C4117,[1]!T_Resins[#Data],8,FALSE),"")</f>
        <v>60</v>
      </c>
      <c r="N4117">
        <f>IF(_xlfn.XLOOKUP(B4117,[1]Printers!$L:$L,[1]Printers!$R:$R,0,0)&gt;0,[1]Parameters!M4117,IF(SUM(E4117:J4117)&lt;&gt;0,VLOOKUP(C4117,[1]!T_Resins[#Data],9,FALSE),""))</f>
        <v>60</v>
      </c>
      <c r="O4117" t="str">
        <f t="shared" si="64"/>
        <v>RitonRXDentL230</v>
      </c>
    </row>
    <row r="4118" spans="1:15" x14ac:dyDescent="0.25">
      <c r="A4118" t="str">
        <f t="array" ref="A4118">IF(ROW()-1&gt;COUNTA([1]!T_Printers[Printers])*COUNTA([1]!T_Resins[Resins]),"",INDEX([1]!T_Printers[Printers],INT((ROW()-2)/COUNTA([1]!T_Resins[Resins])+1)))</f>
        <v>Riton RXDent-L230</v>
      </c>
      <c r="B4118" t="str">
        <f>_xlfn.XLOOKUP(A4118,[1]!T_Printers[Printers],[1]!T_Printers[Icon link],,0)</f>
        <v>RitonRXDentL230</v>
      </c>
      <c r="C4118" t="str">
        <f t="array" ref="C4118">IF(ROW()-1&gt;COUNTA([1]!T_Printers[Printers])*COUNTA([1]!T_Resins[Resins]),"",INDEX([1]!T_Resins[Resins],MOD(ROW()-2,COUNTA([1]!T_Resins[Resins]))+1))</f>
        <v>Dental Tray</v>
      </c>
      <c r="D4118">
        <f>IF(SUM(E4118:J4118)&lt;&gt;0,IF(ROW()-1&gt;COUNTA([1]!T_Printers[Printers])*COUNTA([1]!T_Resins[Resins]),"",2),"")</f>
        <v>2</v>
      </c>
      <c r="E4118" t="str" cm="1">
        <f t="array" ref="E4118">IFERROR(IF(ROW()-1&gt;COUNTA([1]!T_Printers[Printers])*COUNTA([1]!T_Resins[Resins]),"",_xlfn.IFS(ROUND(VLOOKUP(C4118,[1]!T_Resins[#Data],2,FALSE)/VLOOKUP(A4118,[1]!T_Printers[#Data],5,FALSE),1)&lt;=_xlfn.XLOOKUP(B4118,[1]Printers!L:L,[1]Printers!O:O,1,0,),ROUND(VLOOKUP(C4118,[1]!T_Resins[#Data],2,FALSE)/VLOOKUP(A4118,[1]!T_Printers[#Data],5,FALSE),1),ROUND(VLOOKUP(C4118,[1]!T_Resins[#Data],2,FALSE)/VLOOKUP(A4118,[1]!T_Printers[#Data],5,FALSE),1)&gt;_xlfn.XLOOKUP(B4118,[1]Printers!L:L,[1]Printers!O:O,1,0,),10)),"Используйте слой 100 мкм")</f>
        <v>Используйте слой 100 мкм</v>
      </c>
      <c r="F4118" t="str">
        <f>IFERROR(IF(ROUND(_xlfn.XLOOKUP([1]Parameters!B4118,[1]Printers!L:L,[1]Printers!Q:Q,,0)*E4118/10,0)*10&lt;_xlfn.XLOOKUP([1]Parameters!B4118,[1]Printers!L:L,[1]Printers!P:P,,0),ROUND(_xlfn.XLOOKUP([1]Parameters!B4118,[1]Printers!L:L,[1]Printers!Q:Q,,0)*E4118/10,0)*10,_xlfn.XLOOKUP([1]Parameters!B4118,[1]Printers!L:L,[1]Printers!P:P,,0)),"")</f>
        <v/>
      </c>
      <c r="G4118" cm="1">
        <f t="array" ref="G4118">IFERROR(IF(ROW()-1&gt;COUNTA([1]!T_Printers[Printers])*COUNTA([1]!T_Resins[Resins]),"",_xlfn.IFS(ROUND(VLOOKUP(C4118,[1]!T_Resins[#Data],3,FALSE)/VLOOKUP(A4118,[1]!T_Printers[#Data],5,FALSE),1)&lt;=_xlfn.XLOOKUP(B4118,[1]Printers!L:L,[1]Printers!O:O,1,0,),ROUND(VLOOKUP(C4118,[1]!T_Resins[#Data],3,FALSE)/VLOOKUP(A4118,[1]!T_Printers[#Data],5,FALSE),1),ROUND(VLOOKUP(C4118,[1]!T_Resins[#Data],3,FALSE)/VLOOKUP(A4118,[1]!T_Printers[#Data],5,FALSE),1)&gt;_xlfn.XLOOKUP(B4118,[1]Printers!L:L,[1]Printers!O:O,1,0,),10)),"")</f>
        <v>5.3</v>
      </c>
      <c r="H4118">
        <f>IFERROR(IF(ROUND(_xlfn.XLOOKUP([1]Parameters!B4118,[1]Printers!L:L,[1]Printers!Q:Q,,0)*G4118/10,0)*10&lt;_xlfn.XLOOKUP([1]Parameters!B4118,[1]Printers!L:L,[1]Printers!P:P,,0),ROUND(_xlfn.XLOOKUP([1]Parameters!B4118,[1]Printers!L:L,[1]Printers!Q:Q,,0)*G4118/10,0)*10,_xlfn.XLOOKUP([1]Parameters!B4118,[1]Printers!L:L,[1]Printers!P:P,,0)),"")</f>
        <v>50</v>
      </c>
      <c r="K4118" s="4" t="s">
        <v>16</v>
      </c>
      <c r="L4118">
        <f>IF(SUM(E4118:J4118)&lt;&gt;0,VLOOKUP(A4118,[1]!T_Printers[#Data],11,FALSE),"")</f>
        <v>8</v>
      </c>
      <c r="M4118">
        <f>IF(SUM(E4118:J4118)&lt;&gt;0,VLOOKUP(C4118,[1]!T_Resins[#Data],8,FALSE),"")</f>
        <v>120</v>
      </c>
      <c r="N4118">
        <f>IF(_xlfn.XLOOKUP(B4118,[1]Printers!$L:$L,[1]Printers!$R:$R,0,0)&gt;0,[1]Parameters!M4118,IF(SUM(E4118:J4118)&lt;&gt;0,VLOOKUP(C4118,[1]!T_Resins[#Data],9,FALSE),""))</f>
        <v>120</v>
      </c>
      <c r="O4118" t="str">
        <f t="shared" si="64"/>
        <v>RitonRXDentL230</v>
      </c>
    </row>
    <row r="4119" spans="1:15" x14ac:dyDescent="0.25">
      <c r="A4119" t="str">
        <f t="array" ref="A4119">IF(ROW()-1&gt;COUNTA([1]!T_Printers[Printers])*COUNTA([1]!T_Resins[Resins]),"",INDEX([1]!T_Printers[Printers],INT((ROW()-2)/COUNTA([1]!T_Resins[Resins])+1)))</f>
        <v>Riton RXDent-L230</v>
      </c>
      <c r="B4119" t="str">
        <f>_xlfn.XLOOKUP(A4119,[1]!T_Printers[Printers],[1]!T_Printers[Icon link],,0)</f>
        <v>RitonRXDentL230</v>
      </c>
      <c r="C4119" t="str">
        <f t="array" ref="C4119">IF(ROW()-1&gt;COUNTA([1]!T_Printers[Printers])*COUNTA([1]!T_Resins[Resins]),"",INDEX([1]!T_Resins[Resins],MOD(ROW()-2,COUNTA([1]!T_Resins[Resins]))+1))</f>
        <v>Dental Yellow Clear</v>
      </c>
      <c r="D4119">
        <f>IF(SUM(E4119:J4119)&lt;&gt;0,IF(ROW()-1&gt;COUNTA([1]!T_Printers[Printers])*COUNTA([1]!T_Resins[Resins]),"",2),"")</f>
        <v>2</v>
      </c>
      <c r="E4119" cm="1">
        <f t="array" ref="E4119">IFERROR(IF(ROW()-1&gt;COUNTA([1]!T_Printers[Printers])*COUNTA([1]!T_Resins[Resins]),"",_xlfn.IFS(ROUND(VLOOKUP(C4119,[1]!T_Resins[#Data],2,FALSE)/VLOOKUP(A4119,[1]!T_Printers[#Data],5,FALSE),1)&lt;=_xlfn.XLOOKUP(B4119,[1]Printers!L:L,[1]Printers!O:O,1,0,),ROUND(VLOOKUP(C4119,[1]!T_Resins[#Data],2,FALSE)/VLOOKUP(A4119,[1]!T_Printers[#Data],5,FALSE),1),ROUND(VLOOKUP(C4119,[1]!T_Resins[#Data],2,FALSE)/VLOOKUP(A4119,[1]!T_Printers[#Data],5,FALSE),1)&gt;_xlfn.XLOOKUP(B4119,[1]Printers!L:L,[1]Printers!O:O,1,0,),10)),"Используйте слой 100 мкм")</f>
        <v>2.2999999999999998</v>
      </c>
      <c r="F4119">
        <f>IFERROR(IF(ROUND(_xlfn.XLOOKUP([1]Parameters!B4119,[1]Printers!L:L,[1]Printers!Q:Q,,0)*E4119/10,0)*10&lt;_xlfn.XLOOKUP([1]Parameters!B4119,[1]Printers!L:L,[1]Printers!P:P,,0),ROUND(_xlfn.XLOOKUP([1]Parameters!B4119,[1]Printers!L:L,[1]Printers!Q:Q,,0)*E4119/10,0)*10,_xlfn.XLOOKUP([1]Parameters!B4119,[1]Printers!L:L,[1]Printers!P:P,,0)),"")</f>
        <v>20</v>
      </c>
      <c r="G4119" cm="1">
        <f t="array" ref="G4119">IFERROR(IF(ROW()-1&gt;COUNTA([1]!T_Printers[Printers])*COUNTA([1]!T_Resins[Resins]),"",_xlfn.IFS(ROUND(VLOOKUP(C4119,[1]!T_Resins[#Data],3,FALSE)/VLOOKUP(A4119,[1]!T_Printers[#Data],5,FALSE),1)&lt;=_xlfn.XLOOKUP(B4119,[1]Printers!L:L,[1]Printers!O:O,1,0,),ROUND(VLOOKUP(C4119,[1]!T_Resins[#Data],3,FALSE)/VLOOKUP(A4119,[1]!T_Printers[#Data],5,FALSE),1),ROUND(VLOOKUP(C4119,[1]!T_Resins[#Data],3,FALSE)/VLOOKUP(A4119,[1]!T_Printers[#Data],5,FALSE),1)&gt;_xlfn.XLOOKUP(B4119,[1]Printers!L:L,[1]Printers!O:O,1,0,),10)),"")</f>
        <v>3</v>
      </c>
      <c r="H4119">
        <f>IFERROR(IF(ROUND(_xlfn.XLOOKUP([1]Parameters!B4119,[1]Printers!L:L,[1]Printers!Q:Q,,0)*G4119/10,0)*10&lt;_xlfn.XLOOKUP([1]Parameters!B4119,[1]Printers!L:L,[1]Printers!P:P,,0),ROUND(_xlfn.XLOOKUP([1]Parameters!B4119,[1]Printers!L:L,[1]Printers!Q:Q,,0)*G4119/10,0)*10,_xlfn.XLOOKUP([1]Parameters!B4119,[1]Printers!L:L,[1]Printers!P:P,,0)),"")</f>
        <v>30</v>
      </c>
      <c r="I4119" s="3" t="str">
        <f>IFERROR(IF(ROW()-1&gt;COUNTA([1]!T_Printers[Printers])*COUNTA([1]!T_Resins[Resins]),"",ROUND(VLOOKUP(C4119,[1]!T_Resins[#Data],4,FALSE)/VLOOKUP(A4119,[1]!T_Printers[#Data],5,FALSE),1)),"")</f>
        <v/>
      </c>
      <c r="J4119" t="str">
        <f t="shared" ref="J4119:J4144" si="66">IFERROR(ROUND(9*I4119/10,0)*10,"")</f>
        <v/>
      </c>
      <c r="K4119" s="4" t="s">
        <v>16</v>
      </c>
      <c r="L4119">
        <f>IF(SUM(E4119:J4119)&lt;&gt;0,VLOOKUP(A4119,[1]!T_Printers[#Data],11,FALSE),"")</f>
        <v>8</v>
      </c>
      <c r="M4119">
        <f>IF(SUM(E4119:J4119)&lt;&gt;0,VLOOKUP(C4119,[1]!T_Resins[#Data],8,FALSE),"")</f>
        <v>120</v>
      </c>
      <c r="N4119">
        <f>IF(_xlfn.XLOOKUP(B4119,[1]Printers!$L:$L,[1]Printers!$R:$R,0,0)&gt;0,[1]Parameters!M4119,IF(SUM(E4119:J4119)&lt;&gt;0,VLOOKUP(C4119,[1]!T_Resins[#Data],9,FALSE),""))</f>
        <v>120</v>
      </c>
      <c r="O4119" t="str">
        <f t="shared" si="64"/>
        <v>RitonRXDentL230</v>
      </c>
    </row>
    <row r="4120" spans="1:15" x14ac:dyDescent="0.25">
      <c r="A4120" t="str">
        <f t="array" ref="A4120">IF(ROW()-1&gt;COUNTA([1]!T_Printers[Printers])*COUNTA([1]!T_Resins[Resins]),"",INDEX([1]!T_Printers[Printers],INT((ROW()-2)/COUNTA([1]!T_Resins[Resins])+1)))</f>
        <v>Riton RXDent-L230</v>
      </c>
      <c r="B4120" t="str">
        <f>_xlfn.XLOOKUP(A4120,[1]!T_Printers[Printers],[1]!T_Printers[Icon link],,0)</f>
        <v>RitonRXDentL230</v>
      </c>
      <c r="C4120" t="str">
        <f t="array" ref="C4120">IF(ROW()-1&gt;COUNTA([1]!T_Printers[Printers])*COUNTA([1]!T_Resins[Resins]),"",INDEX([1]!T_Resins[Resins],MOD(ROW()-2,COUNTA([1]!T_Resins[Resins]))+1))</f>
        <v>Dental Yellow Clear PRO</v>
      </c>
      <c r="D4120">
        <f>IF(SUM(E4120:J4120)&lt;&gt;0,IF(ROW()-1&gt;COUNTA([1]!T_Printers[Printers])*COUNTA([1]!T_Resins[Resins]),"",2),"")</f>
        <v>2</v>
      </c>
      <c r="E4120" cm="1">
        <f t="array" ref="E4120">IFERROR(IF(ROW()-1&gt;COUNTA([1]!T_Printers[Printers])*COUNTA([1]!T_Resins[Resins]),"",_xlfn.IFS(ROUND(VLOOKUP(C4120,[1]!T_Resins[#Data],2,FALSE)/VLOOKUP(A4120,[1]!T_Printers[#Data],5,FALSE),1)&lt;=_xlfn.XLOOKUP(B4120,[1]Printers!L:L,[1]Printers!O:O,1,0,),ROUND(VLOOKUP(C4120,[1]!T_Resins[#Data],2,FALSE)/VLOOKUP(A4120,[1]!T_Printers[#Data],5,FALSE),1),ROUND(VLOOKUP(C4120,[1]!T_Resins[#Data],2,FALSE)/VLOOKUP(A4120,[1]!T_Printers[#Data],5,FALSE),1)&gt;_xlfn.XLOOKUP(B4120,[1]Printers!L:L,[1]Printers!O:O,1,0,),10)),"Используйте слой 100 мкм")</f>
        <v>6</v>
      </c>
      <c r="F4120">
        <f>IFERROR(IF(ROUND(_xlfn.XLOOKUP([1]Parameters!B4120,[1]Printers!L:L,[1]Printers!Q:Q,,0)*E4120/10,0)*10&lt;_xlfn.XLOOKUP([1]Parameters!B4120,[1]Printers!L:L,[1]Printers!P:P,,0),ROUND(_xlfn.XLOOKUP([1]Parameters!B4120,[1]Printers!L:L,[1]Printers!Q:Q,,0)*E4120/10,0)*10,_xlfn.XLOOKUP([1]Parameters!B4120,[1]Printers!L:L,[1]Printers!P:P,,0)),"")</f>
        <v>50</v>
      </c>
      <c r="G4120" cm="1">
        <f t="array" ref="G4120">IFERROR(IF(ROW()-1&gt;COUNTA([1]!T_Printers[Printers])*COUNTA([1]!T_Resins[Resins]),"",_xlfn.IFS(ROUND(VLOOKUP(C4120,[1]!T_Resins[#Data],3,FALSE)/VLOOKUP(A4120,[1]!T_Printers[#Data],5,FALSE),1)&lt;=_xlfn.XLOOKUP(B4120,[1]Printers!L:L,[1]Printers!O:O,1,0,),ROUND(VLOOKUP(C4120,[1]!T_Resins[#Data],3,FALSE)/VLOOKUP(A4120,[1]!T_Printers[#Data],5,FALSE),1),ROUND(VLOOKUP(C4120,[1]!T_Resins[#Data],3,FALSE)/VLOOKUP(A4120,[1]!T_Printers[#Data],5,FALSE),1)&gt;_xlfn.XLOOKUP(B4120,[1]Printers!L:L,[1]Printers!O:O,1,0,),10)),"")</f>
        <v>7.7</v>
      </c>
      <c r="H4120">
        <f>IFERROR(IF(ROUND(_xlfn.XLOOKUP([1]Parameters!B4120,[1]Printers!L:L,[1]Printers!Q:Q,,0)*G4120/10,0)*10&lt;_xlfn.XLOOKUP([1]Parameters!B4120,[1]Printers!L:L,[1]Printers!P:P,,0),ROUND(_xlfn.XLOOKUP([1]Parameters!B4120,[1]Printers!L:L,[1]Printers!Q:Q,,0)*G4120/10,0)*10,_xlfn.XLOOKUP([1]Parameters!B4120,[1]Printers!L:L,[1]Printers!P:P,,0)),"")</f>
        <v>70</v>
      </c>
      <c r="I4120" s="3" t="str">
        <f>IFERROR(IF(ROW()-1&gt;COUNTA([1]!T_Printers[Printers])*COUNTA([1]!T_Resins[Resins]),"",ROUND(VLOOKUP(C4120,[1]!T_Resins[#Data],4,FALSE)/VLOOKUP(A4120,[1]!T_Printers[#Data],5,FALSE),1)),"")</f>
        <v/>
      </c>
      <c r="J4120" t="str">
        <f t="shared" si="66"/>
        <v/>
      </c>
      <c r="K4120" s="4" t="s">
        <v>16</v>
      </c>
      <c r="L4120">
        <f>IF(SUM(E4120:J4120)&lt;&gt;0,VLOOKUP(A4120,[1]!T_Printers[#Data],11,FALSE),"")</f>
        <v>8</v>
      </c>
      <c r="M4120">
        <f>IF(SUM(E4120:J4120)&lt;&gt;0,VLOOKUP(C4120,[1]!T_Resins[#Data],8,FALSE),"")</f>
        <v>120</v>
      </c>
      <c r="N4120">
        <f>IF(_xlfn.XLOOKUP(B4120,[1]Printers!$L:$L,[1]Printers!$R:$R,0,0)&gt;0,[1]Parameters!M4120,IF(SUM(E4120:J4120)&lt;&gt;0,VLOOKUP(C4120,[1]!T_Resins[#Data],9,FALSE),""))</f>
        <v>120</v>
      </c>
      <c r="O4120" t="str">
        <f t="shared" si="64"/>
        <v>RitonRXDentL230</v>
      </c>
    </row>
    <row r="4121" spans="1:15" x14ac:dyDescent="0.25">
      <c r="A4121" t="str">
        <f t="array" ref="A4121">IF(ROW()-1&gt;COUNTA([1]!T_Printers[Printers])*COUNTA([1]!T_Resins[Resins]),"",INDEX([1]!T_Printers[Printers],INT((ROW()-2)/COUNTA([1]!T_Resins[Resins])+1)))</f>
        <v>Riton RXDent-L230</v>
      </c>
      <c r="B4121" t="str">
        <f>_xlfn.XLOOKUP(A4121,[1]!T_Printers[Printers],[1]!T_Printers[Icon link],,0)</f>
        <v>RitonRXDentL230</v>
      </c>
      <c r="C4121" t="str">
        <f t="array" ref="C4121">IF(ROW()-1&gt;COUNTA([1]!T_Printers[Printers])*COUNTA([1]!T_Resins[Resins]),"",INDEX([1]!T_Resins[Resins],MOD(ROW()-2,COUNTA([1]!T_Resins[Resins]))+1))</f>
        <v>Industrial ABS Black</v>
      </c>
      <c r="D4121">
        <f>IF(SUM(E4121:J4121)&lt;&gt;0,IF(ROW()-1&gt;COUNTA([1]!T_Printers[Printers])*COUNTA([1]!T_Resins[Resins]),"",2),"")</f>
        <v>2</v>
      </c>
      <c r="E4121" cm="1">
        <f t="array" ref="E4121">IFERROR(IF(ROW()-1&gt;COUNTA([1]!T_Printers[Printers])*COUNTA([1]!T_Resins[Resins]),"",_xlfn.IFS(ROUND(VLOOKUP(C4121,[1]!T_Resins[#Data],2,FALSE)/VLOOKUP(A4121,[1]!T_Printers[#Data],5,FALSE),1)&lt;=_xlfn.XLOOKUP(B4121,[1]Printers!L:L,[1]Printers!O:O,1,0,),ROUND(VLOOKUP(C4121,[1]!T_Resins[#Data],2,FALSE)/VLOOKUP(A4121,[1]!T_Printers[#Data],5,FALSE),1),ROUND(VLOOKUP(C4121,[1]!T_Resins[#Data],2,FALSE)/VLOOKUP(A4121,[1]!T_Printers[#Data],5,FALSE),1)&gt;_xlfn.XLOOKUP(B4121,[1]Printers!L:L,[1]Printers!O:O,1,0,),10)),"Используйте слой 100 мкм")</f>
        <v>4.8</v>
      </c>
      <c r="F4121">
        <f>IFERROR(IF(ROUND(_xlfn.XLOOKUP([1]Parameters!B4121,[1]Printers!L:L,[1]Printers!Q:Q,,0)*E4121/10,0)*10&lt;_xlfn.XLOOKUP([1]Parameters!B4121,[1]Printers!L:L,[1]Printers!P:P,,0),ROUND(_xlfn.XLOOKUP([1]Parameters!B4121,[1]Printers!L:L,[1]Printers!Q:Q,,0)*E4121/10,0)*10,_xlfn.XLOOKUP([1]Parameters!B4121,[1]Printers!L:L,[1]Printers!P:P,,0)),"")</f>
        <v>40</v>
      </c>
      <c r="G4121" cm="1">
        <f t="array" ref="G4121">IFERROR(IF(ROW()-1&gt;COUNTA([1]!T_Printers[Printers])*COUNTA([1]!T_Resins[Resins]),"",_xlfn.IFS(ROUND(VLOOKUP(C4121,[1]!T_Resins[#Data],3,FALSE)/VLOOKUP(A4121,[1]!T_Printers[#Data],5,FALSE),1)&lt;=_xlfn.XLOOKUP(B4121,[1]Printers!L:L,[1]Printers!O:O,1,0,),ROUND(VLOOKUP(C4121,[1]!T_Resins[#Data],3,FALSE)/VLOOKUP(A4121,[1]!T_Printers[#Data],5,FALSE),1),ROUND(VLOOKUP(C4121,[1]!T_Resins[#Data],3,FALSE)/VLOOKUP(A4121,[1]!T_Printers[#Data],5,FALSE),1)&gt;_xlfn.XLOOKUP(B4121,[1]Printers!L:L,[1]Printers!O:O,1,0,),10)),"")</f>
        <v>6.2</v>
      </c>
      <c r="H4121">
        <f>IFERROR(IF(ROUND(_xlfn.XLOOKUP([1]Parameters!B4121,[1]Printers!L:L,[1]Printers!Q:Q,,0)*G4121/10,0)*10&lt;_xlfn.XLOOKUP([1]Parameters!B4121,[1]Printers!L:L,[1]Printers!P:P,,0),ROUND(_xlfn.XLOOKUP([1]Parameters!B4121,[1]Printers!L:L,[1]Printers!Q:Q,,0)*G4121/10,0)*10,_xlfn.XLOOKUP([1]Parameters!B4121,[1]Printers!L:L,[1]Printers!P:P,,0)),"")</f>
        <v>60</v>
      </c>
      <c r="I4121" s="3" t="str">
        <f>IFERROR(IF(ROW()-1&gt;COUNTA([1]!T_Printers[Printers])*COUNTA([1]!T_Resins[Resins]),"",ROUND(VLOOKUP(C4121,[1]!T_Resins[#Data],4,FALSE)/VLOOKUP(A4121,[1]!T_Printers[#Data],5,FALSE),1)),"")</f>
        <v/>
      </c>
      <c r="J4121" t="str">
        <f t="shared" si="66"/>
        <v/>
      </c>
      <c r="K4121" s="4" t="s">
        <v>16</v>
      </c>
      <c r="L4121">
        <f>IF(SUM(E4121:J4121)&lt;&gt;0,VLOOKUP(A4121,[1]!T_Printers[#Data],11,FALSE),"")</f>
        <v>8</v>
      </c>
      <c r="M4121">
        <f>IF(SUM(E4121:J4121)&lt;&gt;0,VLOOKUP(C4121,[1]!T_Resins[#Data],8,FALSE),"")</f>
        <v>60</v>
      </c>
      <c r="N4121">
        <f>IF(_xlfn.XLOOKUP(B4121,[1]Printers!$L:$L,[1]Printers!$R:$R,0,0)&gt;0,[1]Parameters!M4121,IF(SUM(E4121:J4121)&lt;&gt;0,VLOOKUP(C4121,[1]!T_Resins[#Data],9,FALSE),""))</f>
        <v>60</v>
      </c>
      <c r="O4121" t="str">
        <f t="shared" si="64"/>
        <v>RitonRXDentL230</v>
      </c>
    </row>
    <row r="4122" spans="1:15" x14ac:dyDescent="0.25">
      <c r="A4122" t="str">
        <f t="array" ref="A4122">IF(ROW()-1&gt;COUNTA([1]!T_Printers[Printers])*COUNTA([1]!T_Resins[Resins]),"",INDEX([1]!T_Printers[Printers],INT((ROW()-2)/COUNTA([1]!T_Resins[Resins])+1)))</f>
        <v>Riton RXDent-L230</v>
      </c>
      <c r="B4122" t="str">
        <f>_xlfn.XLOOKUP(A4122,[1]!T_Printers[Printers],[1]!T_Printers[Icon link],,0)</f>
        <v>RitonRXDentL230</v>
      </c>
      <c r="C4122" t="str">
        <f t="array" ref="C4122">IF(ROW()-1&gt;COUNTA([1]!T_Printers[Printers])*COUNTA([1]!T_Resins[Resins]),"",INDEX([1]!T_Resins[Resins],MOD(ROW()-2,COUNTA([1]!T_Resins[Resins]))+1))</f>
        <v>Industrial ABS-Like Grey</v>
      </c>
      <c r="D4122">
        <f>IF(SUM(E4122:J4122)&lt;&gt;0,IF(ROW()-1&gt;COUNTA([1]!T_Printers[Printers])*COUNTA([1]!T_Resins[Resins]),"",2),"")</f>
        <v>2</v>
      </c>
      <c r="E4122" cm="1">
        <f t="array" ref="E4122">IFERROR(IF(ROW()-1&gt;COUNTA([1]!T_Printers[Printers])*COUNTA([1]!T_Resins[Resins]),"",_xlfn.IFS(ROUND(VLOOKUP(C4122,[1]!T_Resins[#Data],2,FALSE)/VLOOKUP(A4122,[1]!T_Printers[#Data],5,FALSE),1)&lt;=_xlfn.XLOOKUP(B4122,[1]Printers!L:L,[1]Printers!O:O,1,0,),ROUND(VLOOKUP(C4122,[1]!T_Resins[#Data],2,FALSE)/VLOOKUP(A4122,[1]!T_Printers[#Data],5,FALSE),1),ROUND(VLOOKUP(C4122,[1]!T_Resins[#Data],2,FALSE)/VLOOKUP(A4122,[1]!T_Printers[#Data],5,FALSE),1)&gt;_xlfn.XLOOKUP(B4122,[1]Printers!L:L,[1]Printers!O:O,1,0,),10)),"Используйте слой 100 мкм")</f>
        <v>4.7</v>
      </c>
      <c r="F4122">
        <f>IFERROR(IF(ROUND(_xlfn.XLOOKUP([1]Parameters!B4122,[1]Printers!L:L,[1]Printers!Q:Q,,0)*E4122/10,0)*10&lt;_xlfn.XLOOKUP([1]Parameters!B4122,[1]Printers!L:L,[1]Printers!P:P,,0),ROUND(_xlfn.XLOOKUP([1]Parameters!B4122,[1]Printers!L:L,[1]Printers!Q:Q,,0)*E4122/10,0)*10,_xlfn.XLOOKUP([1]Parameters!B4122,[1]Printers!L:L,[1]Printers!P:P,,0)),"")</f>
        <v>40</v>
      </c>
      <c r="G4122" cm="1">
        <f t="array" ref="G4122">IFERROR(IF(ROW()-1&gt;COUNTA([1]!T_Printers[Printers])*COUNTA([1]!T_Resins[Resins]),"",_xlfn.IFS(ROUND(VLOOKUP(C4122,[1]!T_Resins[#Data],3,FALSE)/VLOOKUP(A4122,[1]!T_Printers[#Data],5,FALSE),1)&lt;=_xlfn.XLOOKUP(B4122,[1]Printers!L:L,[1]Printers!O:O,1,0,),ROUND(VLOOKUP(C4122,[1]!T_Resins[#Data],3,FALSE)/VLOOKUP(A4122,[1]!T_Printers[#Data],5,FALSE),1),ROUND(VLOOKUP(C4122,[1]!T_Resins[#Data],3,FALSE)/VLOOKUP(A4122,[1]!T_Printers[#Data],5,FALSE),1)&gt;_xlfn.XLOOKUP(B4122,[1]Printers!L:L,[1]Printers!O:O,1,0,),10)),"")</f>
        <v>6.1</v>
      </c>
      <c r="H4122">
        <f>IFERROR(IF(ROUND(_xlfn.XLOOKUP([1]Parameters!B4122,[1]Printers!L:L,[1]Printers!Q:Q,,0)*G4122/10,0)*10&lt;_xlfn.XLOOKUP([1]Parameters!B4122,[1]Printers!L:L,[1]Printers!P:P,,0),ROUND(_xlfn.XLOOKUP([1]Parameters!B4122,[1]Printers!L:L,[1]Printers!Q:Q,,0)*G4122/10,0)*10,_xlfn.XLOOKUP([1]Parameters!B4122,[1]Printers!L:L,[1]Printers!P:P,,0)),"")</f>
        <v>50</v>
      </c>
      <c r="I4122" s="3" t="str">
        <f>IFERROR(IF(ROW()-1&gt;COUNTA([1]!T_Printers[Printers])*COUNTA([1]!T_Resins[Resins]),"",ROUND(VLOOKUP(C4122,[1]!T_Resins[#Data],4,FALSE)/VLOOKUP(A4122,[1]!T_Printers[#Data],5,FALSE),1)),"")</f>
        <v/>
      </c>
      <c r="J4122" t="str">
        <f t="shared" si="66"/>
        <v/>
      </c>
      <c r="K4122" s="4" t="s">
        <v>16</v>
      </c>
      <c r="L4122">
        <f>IF(SUM(E4122:J4122)&lt;&gt;0,VLOOKUP(A4122,[1]!T_Printers[#Data],11,FALSE),"")</f>
        <v>8</v>
      </c>
      <c r="M4122">
        <f>IF(SUM(E4122:J4122)&lt;&gt;0,VLOOKUP(C4122,[1]!T_Resins[#Data],8,FALSE),"")</f>
        <v>120</v>
      </c>
      <c r="N4122">
        <f>IF(_xlfn.XLOOKUP(B4122,[1]Printers!$L:$L,[1]Printers!$R:$R,0,0)&gt;0,[1]Parameters!M4122,IF(SUM(E4122:J4122)&lt;&gt;0,VLOOKUP(C4122,[1]!T_Resins[#Data],9,FALSE),""))</f>
        <v>120</v>
      </c>
      <c r="O4122" t="str">
        <f t="shared" si="64"/>
        <v>RitonRXDentL230</v>
      </c>
    </row>
    <row r="4123" spans="1:15" x14ac:dyDescent="0.25">
      <c r="A4123" t="str">
        <f t="array" ref="A4123">IF(ROW()-1&gt;COUNTA([1]!T_Printers[Printers])*COUNTA([1]!T_Resins[Resins]),"",INDEX([1]!T_Printers[Printers],INT((ROW()-2)/COUNTA([1]!T_Resins[Resins])+1)))</f>
        <v>Riton RXDent-L230</v>
      </c>
      <c r="B4123" t="str">
        <f>_xlfn.XLOOKUP(A4123,[1]!T_Printers[Printers],[1]!T_Printers[Icon link],,0)</f>
        <v>RitonRXDentL230</v>
      </c>
      <c r="C4123" t="str">
        <f t="array" ref="C4123">IF(ROW()-1&gt;COUNTA([1]!T_Printers[Printers])*COUNTA([1]!T_Resins[Resins]),"",INDEX([1]!T_Resins[Resins],MOD(ROW()-2,COUNTA([1]!T_Resins[Resins]))+1))</f>
        <v>Industrial Flex Natural Clear</v>
      </c>
      <c r="D4123">
        <f>IF(SUM(E4123:J4123)&lt;&gt;0,IF(ROW()-1&gt;COUNTA([1]!T_Printers[Printers])*COUNTA([1]!T_Resins[Resins]),"",2),"")</f>
        <v>2</v>
      </c>
      <c r="E4123" cm="1">
        <f t="array" ref="E4123">IFERROR(IF(ROW()-1&gt;COUNTA([1]!T_Printers[Printers])*COUNTA([1]!T_Resins[Resins]),"",_xlfn.IFS(ROUND(VLOOKUP(C4123,[1]!T_Resins[#Data],2,FALSE)/VLOOKUP(A4123,[1]!T_Printers[#Data],5,FALSE),1)&lt;=_xlfn.XLOOKUP(B4123,[1]Printers!L:L,[1]Printers!O:O,1,0,),ROUND(VLOOKUP(C4123,[1]!T_Resins[#Data],2,FALSE)/VLOOKUP(A4123,[1]!T_Printers[#Data],5,FALSE),1),ROUND(VLOOKUP(C4123,[1]!T_Resins[#Data],2,FALSE)/VLOOKUP(A4123,[1]!T_Printers[#Data],5,FALSE),1)&gt;_xlfn.XLOOKUP(B4123,[1]Printers!L:L,[1]Printers!O:O,1,0,),10)),"Используйте слой 100 мкм")</f>
        <v>1.8</v>
      </c>
      <c r="F4123">
        <f>IFERROR(IF(ROUND(_xlfn.XLOOKUP([1]Parameters!B4123,[1]Printers!L:L,[1]Printers!Q:Q,,0)*E4123/10,0)*10&lt;_xlfn.XLOOKUP([1]Parameters!B4123,[1]Printers!L:L,[1]Printers!P:P,,0),ROUND(_xlfn.XLOOKUP([1]Parameters!B4123,[1]Printers!L:L,[1]Printers!Q:Q,,0)*E4123/10,0)*10,_xlfn.XLOOKUP([1]Parameters!B4123,[1]Printers!L:L,[1]Printers!P:P,,0)),"")</f>
        <v>20</v>
      </c>
      <c r="G4123" cm="1">
        <f t="array" ref="G4123">IFERROR(IF(ROW()-1&gt;COUNTA([1]!T_Printers[Printers])*COUNTA([1]!T_Resins[Resins]),"",_xlfn.IFS(ROUND(VLOOKUP(C4123,[1]!T_Resins[#Data],3,FALSE)/VLOOKUP(A4123,[1]!T_Printers[#Data],5,FALSE),1)&lt;=_xlfn.XLOOKUP(B4123,[1]Printers!L:L,[1]Printers!O:O,1,0,),ROUND(VLOOKUP(C4123,[1]!T_Resins[#Data],3,FALSE)/VLOOKUP(A4123,[1]!T_Printers[#Data],5,FALSE),1),ROUND(VLOOKUP(C4123,[1]!T_Resins[#Data],3,FALSE)/VLOOKUP(A4123,[1]!T_Printers[#Data],5,FALSE),1)&gt;_xlfn.XLOOKUP(B4123,[1]Printers!L:L,[1]Printers!O:O,1,0,),10)),"")</f>
        <v>2.2999999999999998</v>
      </c>
      <c r="H4123">
        <f>IFERROR(IF(ROUND(_xlfn.XLOOKUP([1]Parameters!B4123,[1]Printers!L:L,[1]Printers!Q:Q,,0)*G4123/10,0)*10&lt;_xlfn.XLOOKUP([1]Parameters!B4123,[1]Printers!L:L,[1]Printers!P:P,,0),ROUND(_xlfn.XLOOKUP([1]Parameters!B4123,[1]Printers!L:L,[1]Printers!Q:Q,,0)*G4123/10,0)*10,_xlfn.XLOOKUP([1]Parameters!B4123,[1]Printers!L:L,[1]Printers!P:P,,0)),"")</f>
        <v>20</v>
      </c>
      <c r="I4123" s="3" t="str">
        <f>IFERROR(IF(ROW()-1&gt;COUNTA([1]!T_Printers[Printers])*COUNTA([1]!T_Resins[Resins]),"",ROUND(VLOOKUP(C4123,[1]!T_Resins[#Data],4,FALSE)/VLOOKUP(A4123,[1]!T_Printers[#Data],5,FALSE),1)),"")</f>
        <v/>
      </c>
      <c r="J4123" t="str">
        <f t="shared" si="66"/>
        <v/>
      </c>
      <c r="K4123" s="4" t="s">
        <v>16</v>
      </c>
      <c r="L4123">
        <f>IF(SUM(E4123:J4123)&lt;&gt;0,VLOOKUP(A4123,[1]!T_Printers[#Data],11,FALSE),"")</f>
        <v>8</v>
      </c>
      <c r="M4123">
        <f>IF(SUM(E4123:J4123)&lt;&gt;0,VLOOKUP(C4123,[1]!T_Resins[#Data],8,FALSE),"")</f>
        <v>60</v>
      </c>
      <c r="N4123">
        <f>IF(_xlfn.XLOOKUP(B4123,[1]Printers!$L:$L,[1]Printers!$R:$R,0,0)&gt;0,[1]Parameters!M4123,IF(SUM(E4123:J4123)&lt;&gt;0,VLOOKUP(C4123,[1]!T_Resins[#Data],9,FALSE),""))</f>
        <v>60</v>
      </c>
      <c r="O4123" t="str">
        <f t="shared" si="64"/>
        <v>RitonRXDentL230</v>
      </c>
    </row>
    <row r="4124" spans="1:15" x14ac:dyDescent="0.25">
      <c r="A4124" t="str">
        <f t="array" ref="A4124">IF(ROW()-1&gt;COUNTA([1]!T_Printers[Printers])*COUNTA([1]!T_Resins[Resins]),"",INDEX([1]!T_Printers[Printers],INT((ROW()-2)/COUNTA([1]!T_Resins[Resins])+1)))</f>
        <v>Riton RXDent-L230</v>
      </c>
      <c r="B4124" t="str">
        <f>_xlfn.XLOOKUP(A4124,[1]!T_Printers[Printers],[1]!T_Printers[Icon link],,0)</f>
        <v>RitonRXDentL230</v>
      </c>
      <c r="C4124" t="str">
        <f t="array" ref="C4124">IF(ROW()-1&gt;COUNTA([1]!T_Printers[Printers])*COUNTA([1]!T_Resins[Resins]),"",INDEX([1]!T_Resins[Resins],MOD(ROW()-2,COUNTA([1]!T_Resins[Resins]))+1))</f>
        <v>Industrial Nylon Like</v>
      </c>
      <c r="D4124">
        <f>IF(SUM(E4124:J4124)&lt;&gt;0,IF(ROW()-1&gt;COUNTA([1]!T_Printers[Printers])*COUNTA([1]!T_Resins[Resins]),"",2),"")</f>
        <v>2</v>
      </c>
      <c r="E4124" cm="1">
        <f t="array" ref="E4124">IFERROR(IF(ROW()-1&gt;COUNTA([1]!T_Printers[Printers])*COUNTA([1]!T_Resins[Resins]),"",_xlfn.IFS(ROUND(VLOOKUP(C4124,[1]!T_Resins[#Data],2,FALSE)/VLOOKUP(A4124,[1]!T_Printers[#Data],5,FALSE),1)&lt;=_xlfn.XLOOKUP(B4124,[1]Printers!L:L,[1]Printers!O:O,1,0,),ROUND(VLOOKUP(C4124,[1]!T_Resins[#Data],2,FALSE)/VLOOKUP(A4124,[1]!T_Printers[#Data],5,FALSE),1),ROUND(VLOOKUP(C4124,[1]!T_Resins[#Data],2,FALSE)/VLOOKUP(A4124,[1]!T_Printers[#Data],5,FALSE),1)&gt;_xlfn.XLOOKUP(B4124,[1]Printers!L:L,[1]Printers!O:O,1,0,),10)),"Используйте слой 100 мкм")</f>
        <v>1.3</v>
      </c>
      <c r="F4124">
        <f>IFERROR(IF(ROUND(_xlfn.XLOOKUP([1]Parameters!B4124,[1]Printers!L:L,[1]Printers!Q:Q,,0)*E4124/10,0)*10&lt;_xlfn.XLOOKUP([1]Parameters!B4124,[1]Printers!L:L,[1]Printers!P:P,,0),ROUND(_xlfn.XLOOKUP([1]Parameters!B4124,[1]Printers!L:L,[1]Printers!Q:Q,,0)*E4124/10,0)*10,_xlfn.XLOOKUP([1]Parameters!B4124,[1]Printers!L:L,[1]Printers!P:P,,0)),"")</f>
        <v>10</v>
      </c>
      <c r="G4124" cm="1">
        <f t="array" ref="G4124">IFERROR(IF(ROW()-1&gt;COUNTA([1]!T_Printers[Printers])*COUNTA([1]!T_Resins[Resins]),"",_xlfn.IFS(ROUND(VLOOKUP(C4124,[1]!T_Resins[#Data],3,FALSE)/VLOOKUP(A4124,[1]!T_Printers[#Data],5,FALSE),1)&lt;=_xlfn.XLOOKUP(B4124,[1]Printers!L:L,[1]Printers!O:O,1,0,),ROUND(VLOOKUP(C4124,[1]!T_Resins[#Data],3,FALSE)/VLOOKUP(A4124,[1]!T_Printers[#Data],5,FALSE),1),ROUND(VLOOKUP(C4124,[1]!T_Resins[#Data],3,FALSE)/VLOOKUP(A4124,[1]!T_Printers[#Data],5,FALSE),1)&gt;_xlfn.XLOOKUP(B4124,[1]Printers!L:L,[1]Printers!O:O,1,0,),10)),"")</f>
        <v>1.7</v>
      </c>
      <c r="H4124">
        <f>IFERROR(IF(ROUND(_xlfn.XLOOKUP([1]Parameters!B4124,[1]Printers!L:L,[1]Printers!Q:Q,,0)*G4124/10,0)*10&lt;_xlfn.XLOOKUP([1]Parameters!B4124,[1]Printers!L:L,[1]Printers!P:P,,0),ROUND(_xlfn.XLOOKUP([1]Parameters!B4124,[1]Printers!L:L,[1]Printers!Q:Q,,0)*G4124/10,0)*10,_xlfn.XLOOKUP([1]Parameters!B4124,[1]Printers!L:L,[1]Printers!P:P,,0)),"")</f>
        <v>20</v>
      </c>
      <c r="I4124" s="3" t="str">
        <f>IFERROR(IF(ROW()-1&gt;COUNTA([1]!T_Printers[Printers])*COUNTA([1]!T_Resins[Resins]),"",ROUND(VLOOKUP(C4124,[1]!T_Resins[#Data],4,FALSE)/VLOOKUP(A4124,[1]!T_Printers[#Data],5,FALSE),1)),"")</f>
        <v/>
      </c>
      <c r="J4124" t="str">
        <f t="shared" si="66"/>
        <v/>
      </c>
      <c r="K4124" s="4" t="s">
        <v>16</v>
      </c>
      <c r="L4124">
        <f>IF(SUM(E4124:J4124)&lt;&gt;0,VLOOKUP(A4124,[1]!T_Printers[#Data],11,FALSE),"")</f>
        <v>8</v>
      </c>
      <c r="M4124">
        <f>IF(SUM(E4124:J4124)&lt;&gt;0,VLOOKUP(C4124,[1]!T_Resins[#Data],8,FALSE),"")</f>
        <v>60</v>
      </c>
      <c r="N4124">
        <f>IF(_xlfn.XLOOKUP(B4124,[1]Printers!$L:$L,[1]Printers!$R:$R,0,0)&gt;0,[1]Parameters!M4124,IF(SUM(E4124:J4124)&lt;&gt;0,VLOOKUP(C4124,[1]!T_Resins[#Data],9,FALSE),""))</f>
        <v>60</v>
      </c>
      <c r="O4124" t="str">
        <f t="shared" si="64"/>
        <v>RitonRXDentL230</v>
      </c>
    </row>
    <row r="4125" spans="1:15" x14ac:dyDescent="0.25">
      <c r="A4125" t="str">
        <f t="array" ref="A4125">IF(ROW()-1&gt;COUNTA([1]!T_Printers[Printers])*COUNTA([1]!T_Resins[Resins]),"",INDEX([1]!T_Printers[Printers],INT((ROW()-2)/COUNTA([1]!T_Resins[Resins])+1)))</f>
        <v>Riton RXDent-L230</v>
      </c>
      <c r="B4125" t="str">
        <f>_xlfn.XLOOKUP(A4125,[1]!T_Printers[Printers],[1]!T_Printers[Icon link],,0)</f>
        <v>RitonRXDentL230</v>
      </c>
      <c r="C4125" t="str">
        <f t="array" ref="C4125">IF(ROW()-1&gt;COUNTA([1]!T_Printers[Printers])*COUNTA([1]!T_Resins[Resins]),"",INDEX([1]!T_Resins[Resins],MOD(ROW()-2,COUNTA([1]!T_Resins[Resins]))+1))</f>
        <v>Industrial PP-Like</v>
      </c>
      <c r="D4125">
        <f>IF(SUM(E4125:J4125)&lt;&gt;0,IF(ROW()-1&gt;COUNTA([1]!T_Printers[Printers])*COUNTA([1]!T_Resins[Resins]),"",2),"")</f>
        <v>2</v>
      </c>
      <c r="E4125" cm="1">
        <f t="array" ref="E4125">IFERROR(IF(ROW()-1&gt;COUNTA([1]!T_Printers[Printers])*COUNTA([1]!T_Resins[Resins]),"",_xlfn.IFS(ROUND(VLOOKUP(C4125,[1]!T_Resins[#Data],2,FALSE)/VLOOKUP(A4125,[1]!T_Printers[#Data],5,FALSE),1)&lt;=_xlfn.XLOOKUP(B4125,[1]Printers!L:L,[1]Printers!O:O,1,0,),ROUND(VLOOKUP(C4125,[1]!T_Resins[#Data],2,FALSE)/VLOOKUP(A4125,[1]!T_Printers[#Data],5,FALSE),1),ROUND(VLOOKUP(C4125,[1]!T_Resins[#Data],2,FALSE)/VLOOKUP(A4125,[1]!T_Printers[#Data],5,FALSE),1)&gt;_xlfn.XLOOKUP(B4125,[1]Printers!L:L,[1]Printers!O:O,1,0,),10)),"Используйте слой 100 мкм")</f>
        <v>5.2</v>
      </c>
      <c r="F4125">
        <f>IFERROR(IF(ROUND(_xlfn.XLOOKUP([1]Parameters!B4125,[1]Printers!L:L,[1]Printers!Q:Q,,0)*E4125/10,0)*10&lt;_xlfn.XLOOKUP([1]Parameters!B4125,[1]Printers!L:L,[1]Printers!P:P,,0),ROUND(_xlfn.XLOOKUP([1]Parameters!B4125,[1]Printers!L:L,[1]Printers!Q:Q,,0)*E4125/10,0)*10,_xlfn.XLOOKUP([1]Parameters!B4125,[1]Printers!L:L,[1]Printers!P:P,,0)),"")</f>
        <v>50</v>
      </c>
      <c r="G4125" cm="1">
        <f t="array" ref="G4125">IFERROR(IF(ROW()-1&gt;COUNTA([1]!T_Printers[Printers])*COUNTA([1]!T_Resins[Resins]),"",_xlfn.IFS(ROUND(VLOOKUP(C4125,[1]!T_Resins[#Data],3,FALSE)/VLOOKUP(A4125,[1]!T_Printers[#Data],5,FALSE),1)&lt;=_xlfn.XLOOKUP(B4125,[1]Printers!L:L,[1]Printers!O:O,1,0,),ROUND(VLOOKUP(C4125,[1]!T_Resins[#Data],3,FALSE)/VLOOKUP(A4125,[1]!T_Printers[#Data],5,FALSE),1),ROUND(VLOOKUP(C4125,[1]!T_Resins[#Data],3,FALSE)/VLOOKUP(A4125,[1]!T_Printers[#Data],5,FALSE),1)&gt;_xlfn.XLOOKUP(B4125,[1]Printers!L:L,[1]Printers!O:O,1,0,),10)),"")</f>
        <v>6.5</v>
      </c>
      <c r="H4125">
        <f>IFERROR(IF(ROUND(_xlfn.XLOOKUP([1]Parameters!B4125,[1]Printers!L:L,[1]Printers!Q:Q,,0)*G4125/10,0)*10&lt;_xlfn.XLOOKUP([1]Parameters!B4125,[1]Printers!L:L,[1]Printers!P:P,,0),ROUND(_xlfn.XLOOKUP([1]Parameters!B4125,[1]Printers!L:L,[1]Printers!Q:Q,,0)*G4125/10,0)*10,_xlfn.XLOOKUP([1]Parameters!B4125,[1]Printers!L:L,[1]Printers!P:P,,0)),"")</f>
        <v>60</v>
      </c>
      <c r="I4125" s="3" t="str">
        <f>IFERROR(IF(ROW()-1&gt;COUNTA([1]!T_Printers[Printers])*COUNTA([1]!T_Resins[Resins]),"",ROUND(VLOOKUP(C4125,[1]!T_Resins[#Data],4,FALSE)/VLOOKUP(A4125,[1]!T_Printers[#Data],5,FALSE),1)),"")</f>
        <v/>
      </c>
      <c r="J4125" t="str">
        <f t="shared" si="66"/>
        <v/>
      </c>
      <c r="K4125" s="4" t="s">
        <v>16</v>
      </c>
      <c r="L4125">
        <f>IF(SUM(E4125:J4125)&lt;&gt;0,VLOOKUP(A4125,[1]!T_Printers[#Data],11,FALSE),"")</f>
        <v>8</v>
      </c>
      <c r="M4125">
        <f>IF(SUM(E4125:J4125)&lt;&gt;0,VLOOKUP(C4125,[1]!T_Resins[#Data],8,FALSE),"")</f>
        <v>60</v>
      </c>
      <c r="N4125">
        <f>IF(_xlfn.XLOOKUP(B4125,[1]Printers!$L:$L,[1]Printers!$R:$R,0,0)&gt;0,[1]Parameters!M4125,IF(SUM(E4125:J4125)&lt;&gt;0,VLOOKUP(C4125,[1]!T_Resins[#Data],9,FALSE),""))</f>
        <v>60</v>
      </c>
      <c r="O4125" t="str">
        <f t="shared" si="64"/>
        <v>RitonRXDentL230</v>
      </c>
    </row>
    <row r="4126" spans="1:15" x14ac:dyDescent="0.25">
      <c r="A4126" t="str">
        <f t="array" ref="A4126">IF(ROW()-1&gt;COUNTA([1]!T_Printers[Printers])*COUNTA([1]!T_Resins[Resins]),"",INDEX([1]!T_Printers[Printers],INT((ROW()-2)/COUNTA([1]!T_Resins[Resins])+1)))</f>
        <v>Riton RXDent-L230</v>
      </c>
      <c r="B4126" t="str">
        <f>_xlfn.XLOOKUP(A4126,[1]!T_Printers[Printers],[1]!T_Printers[Icon link],,0)</f>
        <v>RitonRXDentL230</v>
      </c>
      <c r="C4126" t="str">
        <f t="array" ref="C4126">IF(ROW()-1&gt;COUNTA([1]!T_Printers[Printers])*COUNTA([1]!T_Resins[Resins]),"",INDEX([1]!T_Resins[Resins],MOD(ROW()-2,COUNTA([1]!T_Resins[Resins]))+1))</f>
        <v>Industrial Rigid Black</v>
      </c>
      <c r="D4126">
        <f>IF(SUM(E4126:J4126)&lt;&gt;0,IF(ROW()-1&gt;COUNTA([1]!T_Printers[Printers])*COUNTA([1]!T_Resins[Resins]),"",2),"")</f>
        <v>2</v>
      </c>
      <c r="E4126" cm="1">
        <f t="array" ref="E4126">IFERROR(IF(ROW()-1&gt;COUNTA([1]!T_Printers[Printers])*COUNTA([1]!T_Resins[Resins]),"",_xlfn.IFS(ROUND(VLOOKUP(C4126,[1]!T_Resins[#Data],2,FALSE)/VLOOKUP(A4126,[1]!T_Printers[#Data],5,FALSE),1)&lt;=_xlfn.XLOOKUP(B4126,[1]Printers!L:L,[1]Printers!O:O,1,0,),ROUND(VLOOKUP(C4126,[1]!T_Resins[#Data],2,FALSE)/VLOOKUP(A4126,[1]!T_Printers[#Data],5,FALSE),1),ROUND(VLOOKUP(C4126,[1]!T_Resins[#Data],2,FALSE)/VLOOKUP(A4126,[1]!T_Printers[#Data],5,FALSE),1)&gt;_xlfn.XLOOKUP(B4126,[1]Printers!L:L,[1]Printers!O:O,1,0,),10)),"Используйте слой 100 мкм")</f>
        <v>4.8</v>
      </c>
      <c r="F4126">
        <f>IFERROR(IF(ROUND(_xlfn.XLOOKUP([1]Parameters!B4126,[1]Printers!L:L,[1]Printers!Q:Q,,0)*E4126/10,0)*10&lt;_xlfn.XLOOKUP([1]Parameters!B4126,[1]Printers!L:L,[1]Printers!P:P,,0),ROUND(_xlfn.XLOOKUP([1]Parameters!B4126,[1]Printers!L:L,[1]Printers!Q:Q,,0)*E4126/10,0)*10,_xlfn.XLOOKUP([1]Parameters!B4126,[1]Printers!L:L,[1]Printers!P:P,,0)),"")</f>
        <v>40</v>
      </c>
      <c r="G4126" cm="1">
        <f t="array" ref="G4126">IFERROR(IF(ROW()-1&gt;COUNTA([1]!T_Printers[Printers])*COUNTA([1]!T_Resins[Resins]),"",_xlfn.IFS(ROUND(VLOOKUP(C4126,[1]!T_Resins[#Data],3,FALSE)/VLOOKUP(A4126,[1]!T_Printers[#Data],5,FALSE),1)&lt;=_xlfn.XLOOKUP(B4126,[1]Printers!L:L,[1]Printers!O:O,1,0,),ROUND(VLOOKUP(C4126,[1]!T_Resins[#Data],3,FALSE)/VLOOKUP(A4126,[1]!T_Printers[#Data],5,FALSE),1),ROUND(VLOOKUP(C4126,[1]!T_Resins[#Data],3,FALSE)/VLOOKUP(A4126,[1]!T_Printers[#Data],5,FALSE),1)&gt;_xlfn.XLOOKUP(B4126,[1]Printers!L:L,[1]Printers!O:O,1,0,),10)),"")</f>
        <v>6.3</v>
      </c>
      <c r="H4126">
        <f>IFERROR(IF(ROUND(_xlfn.XLOOKUP([1]Parameters!B4126,[1]Printers!L:L,[1]Printers!Q:Q,,0)*G4126/10,0)*10&lt;_xlfn.XLOOKUP([1]Parameters!B4126,[1]Printers!L:L,[1]Printers!P:P,,0),ROUND(_xlfn.XLOOKUP([1]Parameters!B4126,[1]Printers!L:L,[1]Printers!Q:Q,,0)*G4126/10,0)*10,_xlfn.XLOOKUP([1]Parameters!B4126,[1]Printers!L:L,[1]Printers!P:P,,0)),"")</f>
        <v>60</v>
      </c>
      <c r="I4126" s="3" t="str">
        <f>IFERROR(IF(ROW()-1&gt;COUNTA([1]!T_Printers[Printers])*COUNTA([1]!T_Resins[Resins]),"",ROUND(VLOOKUP(C4126,[1]!T_Resins[#Data],4,FALSE)/VLOOKUP(A4126,[1]!T_Printers[#Data],5,FALSE),1)),"")</f>
        <v/>
      </c>
      <c r="J4126" t="str">
        <f t="shared" si="66"/>
        <v/>
      </c>
      <c r="K4126" s="4" t="s">
        <v>16</v>
      </c>
      <c r="L4126">
        <f>IF(SUM(E4126:J4126)&lt;&gt;0,VLOOKUP(A4126,[1]!T_Printers[#Data],11,FALSE),"")</f>
        <v>8</v>
      </c>
      <c r="M4126">
        <f>IF(SUM(E4126:J4126)&lt;&gt;0,VLOOKUP(C4126,[1]!T_Resins[#Data],8,FALSE),"")</f>
        <v>120</v>
      </c>
      <c r="N4126">
        <f>IF(_xlfn.XLOOKUP(B4126,[1]Printers!$L:$L,[1]Printers!$R:$R,0,0)&gt;0,[1]Parameters!M4126,IF(SUM(E4126:J4126)&lt;&gt;0,VLOOKUP(C4126,[1]!T_Resins[#Data],9,FALSE),""))</f>
        <v>120</v>
      </c>
      <c r="O4126" t="str">
        <f t="shared" si="64"/>
        <v>RitonRXDentL230</v>
      </c>
    </row>
    <row r="4127" spans="1:15" x14ac:dyDescent="0.25">
      <c r="A4127" t="str">
        <f t="array" ref="A4127">IF(ROW()-1&gt;COUNTA([1]!T_Printers[Printers])*COUNTA([1]!T_Resins[Resins]),"",INDEX([1]!T_Printers[Printers],INT((ROW()-2)/COUNTA([1]!T_Resins[Resins])+1)))</f>
        <v>Riton RXDent-L230</v>
      </c>
      <c r="B4127" t="str">
        <f>_xlfn.XLOOKUP(A4127,[1]!T_Printers[Printers],[1]!T_Printers[Icon link],,0)</f>
        <v>RitonRXDentL230</v>
      </c>
      <c r="C4127" t="str">
        <f t="array" ref="C4127">IF(ROW()-1&gt;COUNTA([1]!T_Printers[Printers])*COUNTA([1]!T_Resins[Resins]),"",INDEX([1]!T_Resins[Resins],MOD(ROW()-2,COUNTA([1]!T_Resins[Resins]))+1))</f>
        <v>Industrial Rigid Clear</v>
      </c>
      <c r="D4127">
        <f>IF(SUM(E4127:J4127)&lt;&gt;0,IF(ROW()-1&gt;COUNTA([1]!T_Printers[Printers])*COUNTA([1]!T_Resins[Resins]),"",2),"")</f>
        <v>2</v>
      </c>
      <c r="E4127" cm="1">
        <f t="array" ref="E4127">IFERROR(IF(ROW()-1&gt;COUNTA([1]!T_Printers[Printers])*COUNTA([1]!T_Resins[Resins]),"",_xlfn.IFS(ROUND(VLOOKUP(C4127,[1]!T_Resins[#Data],2,FALSE)/VLOOKUP(A4127,[1]!T_Printers[#Data],5,FALSE),1)&lt;=_xlfn.XLOOKUP(B4127,[1]Printers!L:L,[1]Printers!O:O,1,0,),ROUND(VLOOKUP(C4127,[1]!T_Resins[#Data],2,FALSE)/VLOOKUP(A4127,[1]!T_Printers[#Data],5,FALSE),1),ROUND(VLOOKUP(C4127,[1]!T_Resins[#Data],2,FALSE)/VLOOKUP(A4127,[1]!T_Printers[#Data],5,FALSE),1)&gt;_xlfn.XLOOKUP(B4127,[1]Printers!L:L,[1]Printers!O:O,1,0,),10)),"Используйте слой 100 мкм")</f>
        <v>5.3</v>
      </c>
      <c r="F4127">
        <f>IFERROR(IF(ROUND(_xlfn.XLOOKUP([1]Parameters!B4127,[1]Printers!L:L,[1]Printers!Q:Q,,0)*E4127/10,0)*10&lt;_xlfn.XLOOKUP([1]Parameters!B4127,[1]Printers!L:L,[1]Printers!P:P,,0),ROUND(_xlfn.XLOOKUP([1]Parameters!B4127,[1]Printers!L:L,[1]Printers!Q:Q,,0)*E4127/10,0)*10,_xlfn.XLOOKUP([1]Parameters!B4127,[1]Printers!L:L,[1]Printers!P:P,,0)),"")</f>
        <v>50</v>
      </c>
      <c r="G4127" cm="1">
        <f t="array" ref="G4127">IFERROR(IF(ROW()-1&gt;COUNTA([1]!T_Printers[Printers])*COUNTA([1]!T_Resins[Resins]),"",_xlfn.IFS(ROUND(VLOOKUP(C4127,[1]!T_Resins[#Data],3,FALSE)/VLOOKUP(A4127,[1]!T_Printers[#Data],5,FALSE),1)&lt;=_xlfn.XLOOKUP(B4127,[1]Printers!L:L,[1]Printers!O:O,1,0,),ROUND(VLOOKUP(C4127,[1]!T_Resins[#Data],3,FALSE)/VLOOKUP(A4127,[1]!T_Printers[#Data],5,FALSE),1),ROUND(VLOOKUP(C4127,[1]!T_Resins[#Data],3,FALSE)/VLOOKUP(A4127,[1]!T_Printers[#Data],5,FALSE),1)&gt;_xlfn.XLOOKUP(B4127,[1]Printers!L:L,[1]Printers!O:O,1,0,),10)),"")</f>
        <v>6.8</v>
      </c>
      <c r="H4127">
        <f>IFERROR(IF(ROUND(_xlfn.XLOOKUP([1]Parameters!B4127,[1]Printers!L:L,[1]Printers!Q:Q,,0)*G4127/10,0)*10&lt;_xlfn.XLOOKUP([1]Parameters!B4127,[1]Printers!L:L,[1]Printers!P:P,,0),ROUND(_xlfn.XLOOKUP([1]Parameters!B4127,[1]Printers!L:L,[1]Printers!Q:Q,,0)*G4127/10,0)*10,_xlfn.XLOOKUP([1]Parameters!B4127,[1]Printers!L:L,[1]Printers!P:P,,0)),"")</f>
        <v>60</v>
      </c>
      <c r="I4127" s="3" t="str">
        <f>IFERROR(IF(ROW()-1&gt;COUNTA([1]!T_Printers[Printers])*COUNTA([1]!T_Resins[Resins]),"",ROUND(VLOOKUP(C4127,[1]!T_Resins[#Data],4,FALSE)/VLOOKUP(A4127,[1]!T_Printers[#Data],5,FALSE),1)),"")</f>
        <v/>
      </c>
      <c r="J4127" t="str">
        <f t="shared" si="66"/>
        <v/>
      </c>
      <c r="K4127" s="4" t="s">
        <v>16</v>
      </c>
      <c r="L4127">
        <f>IF(SUM(E4127:J4127)&lt;&gt;0,VLOOKUP(A4127,[1]!T_Printers[#Data],11,FALSE),"")</f>
        <v>8</v>
      </c>
      <c r="M4127">
        <f>IF(SUM(E4127:J4127)&lt;&gt;0,VLOOKUP(C4127,[1]!T_Resins[#Data],8,FALSE),"")</f>
        <v>120</v>
      </c>
      <c r="N4127">
        <f>IF(_xlfn.XLOOKUP(B4127,[1]Printers!$L:$L,[1]Printers!$R:$R,0,0)&gt;0,[1]Parameters!M4127,IF(SUM(E4127:J4127)&lt;&gt;0,VLOOKUP(C4127,[1]!T_Resins[#Data],9,FALSE),""))</f>
        <v>120</v>
      </c>
      <c r="O4127" t="str">
        <f t="shared" si="64"/>
        <v>RitonRXDentL230</v>
      </c>
    </row>
    <row r="4128" spans="1:15" x14ac:dyDescent="0.25">
      <c r="A4128" t="str">
        <f t="array" ref="A4128">IF(ROW()-1&gt;COUNTA([1]!T_Printers[Printers])*COUNTA([1]!T_Resins[Resins]),"",INDEX([1]!T_Printers[Printers],INT((ROW()-2)/COUNTA([1]!T_Resins[Resins])+1)))</f>
        <v>Riton RXDent-L230</v>
      </c>
      <c r="B4128" t="str">
        <f>_xlfn.XLOOKUP(A4128,[1]!T_Printers[Printers],[1]!T_Printers[Icon link],,0)</f>
        <v>RitonRXDentL230</v>
      </c>
      <c r="C4128" t="str">
        <f t="array" ref="C4128">IF(ROW()-1&gt;COUNTA([1]!T_Printers[Printers])*COUNTA([1]!T_Resins[Resins]),"",INDEX([1]!T_Resins[Resins],MOD(ROW()-2,COUNTA([1]!T_Resins[Resins]))+1))</f>
        <v>Tough Black</v>
      </c>
      <c r="D4128">
        <f>IF(SUM(E4128:J4128)&lt;&gt;0,IF(ROW()-1&gt;COUNTA([1]!T_Printers[Printers])*COUNTA([1]!T_Resins[Resins]),"",2),"")</f>
        <v>2</v>
      </c>
      <c r="E4128" cm="1">
        <f t="array" ref="E4128">IFERROR(IF(ROW()-1&gt;COUNTA([1]!T_Printers[Printers])*COUNTA([1]!T_Resins[Resins]),"",_xlfn.IFS(ROUND(VLOOKUP(C4128,[1]!T_Resins[#Data],2,FALSE)/VLOOKUP(A4128,[1]!T_Printers[#Data],5,FALSE),1)&lt;=_xlfn.XLOOKUP(B4128,[1]Printers!L:L,[1]Printers!O:O,1,0,),ROUND(VLOOKUP(C4128,[1]!T_Resins[#Data],2,FALSE)/VLOOKUP(A4128,[1]!T_Printers[#Data],5,FALSE),1),ROUND(VLOOKUP(C4128,[1]!T_Resins[#Data],2,FALSE)/VLOOKUP(A4128,[1]!T_Printers[#Data],5,FALSE),1)&gt;_xlfn.XLOOKUP(B4128,[1]Printers!L:L,[1]Printers!O:O,1,0,),10)),"Используйте слой 100 мкм")</f>
        <v>2.5</v>
      </c>
      <c r="F4128">
        <f>IFERROR(IF(ROUND(_xlfn.XLOOKUP([1]Parameters!B4128,[1]Printers!L:L,[1]Printers!Q:Q,,0)*E4128/10,0)*10&lt;_xlfn.XLOOKUP([1]Parameters!B4128,[1]Printers!L:L,[1]Printers!P:P,,0),ROUND(_xlfn.XLOOKUP([1]Parameters!B4128,[1]Printers!L:L,[1]Printers!Q:Q,,0)*E4128/10,0)*10,_xlfn.XLOOKUP([1]Parameters!B4128,[1]Printers!L:L,[1]Printers!P:P,,0)),"")</f>
        <v>20</v>
      </c>
      <c r="G4128" cm="1">
        <f t="array" ref="G4128">IFERROR(IF(ROW()-1&gt;COUNTA([1]!T_Printers[Printers])*COUNTA([1]!T_Resins[Resins]),"",_xlfn.IFS(ROUND(VLOOKUP(C4128,[1]!T_Resins[#Data],3,FALSE)/VLOOKUP(A4128,[1]!T_Printers[#Data],5,FALSE),1)&lt;=_xlfn.XLOOKUP(B4128,[1]Printers!L:L,[1]Printers!O:O,1,0,),ROUND(VLOOKUP(C4128,[1]!T_Resins[#Data],3,FALSE)/VLOOKUP(A4128,[1]!T_Printers[#Data],5,FALSE),1),ROUND(VLOOKUP(C4128,[1]!T_Resins[#Data],3,FALSE)/VLOOKUP(A4128,[1]!T_Printers[#Data],5,FALSE),1)&gt;_xlfn.XLOOKUP(B4128,[1]Printers!L:L,[1]Printers!O:O,1,0,),10)),"")</f>
        <v>3</v>
      </c>
      <c r="H4128">
        <f>IFERROR(IF(ROUND(_xlfn.XLOOKUP([1]Parameters!B4128,[1]Printers!L:L,[1]Printers!Q:Q,,0)*G4128/10,0)*10&lt;_xlfn.XLOOKUP([1]Parameters!B4128,[1]Printers!L:L,[1]Printers!P:P,,0),ROUND(_xlfn.XLOOKUP([1]Parameters!B4128,[1]Printers!L:L,[1]Printers!Q:Q,,0)*G4128/10,0)*10,_xlfn.XLOOKUP([1]Parameters!B4128,[1]Printers!L:L,[1]Printers!P:P,,0)),"")</f>
        <v>30</v>
      </c>
      <c r="I4128" s="3" t="str">
        <f>IFERROR(IF(ROW()-1&gt;COUNTA([1]!T_Printers[Printers])*COUNTA([1]!T_Resins[Resins]),"",ROUND(VLOOKUP(C4128,[1]!T_Resins[#Data],4,FALSE)/VLOOKUP(A4128,[1]!T_Printers[#Data],5,FALSE),1)),"")</f>
        <v/>
      </c>
      <c r="J4128" t="str">
        <f t="shared" si="66"/>
        <v/>
      </c>
      <c r="K4128" s="4" t="s">
        <v>16</v>
      </c>
      <c r="L4128">
        <f>IF(SUM(E4128:J4128)&lt;&gt;0,VLOOKUP(A4128,[1]!T_Printers[#Data],11,FALSE),"")</f>
        <v>8</v>
      </c>
      <c r="M4128">
        <f>IF(SUM(E4128:J4128)&lt;&gt;0,VLOOKUP(C4128,[1]!T_Resins[#Data],8,FALSE),"")</f>
        <v>120</v>
      </c>
      <c r="N4128">
        <f>IF(_xlfn.XLOOKUP(B4128,[1]Printers!$L:$L,[1]Printers!$R:$R,0,0)&gt;0,[1]Parameters!M4128,IF(SUM(E4128:J4128)&lt;&gt;0,VLOOKUP(C4128,[1]!T_Resins[#Data],9,FALSE),""))</f>
        <v>120</v>
      </c>
      <c r="O4128" t="str">
        <f t="shared" si="64"/>
        <v>RitonRXDentL230</v>
      </c>
    </row>
    <row r="4129" spans="1:15" x14ac:dyDescent="0.25">
      <c r="A4129" t="str">
        <f t="array" ref="A4129">IF(ROW()-1&gt;COUNTA([1]!T_Printers[Printers])*COUNTA([1]!T_Resins[Resins]),"",INDEX([1]!T_Printers[Printers],INT((ROW()-2)/COUNTA([1]!T_Resins[Resins])+1)))</f>
        <v>Riton RXDent-L230</v>
      </c>
      <c r="B4129" t="str">
        <f>_xlfn.XLOOKUP(A4129,[1]!T_Printers[Printers],[1]!T_Printers[Icon link],,0)</f>
        <v>RitonRXDentL230</v>
      </c>
      <c r="C4129" t="str">
        <f t="array" ref="C4129">IF(ROW()-1&gt;COUNTA([1]!T_Printers[Printers])*COUNTA([1]!T_Resins[Resins]),"",INDEX([1]!T_Resins[Resins],MOD(ROW()-2,COUNTA([1]!T_Resins[Resins]))+1))</f>
        <v>Tough Grey</v>
      </c>
      <c r="D4129">
        <f>IF(SUM(E4129:J4129)&lt;&gt;0,IF(ROW()-1&gt;COUNTA([1]!T_Printers[Printers])*COUNTA([1]!T_Resins[Resins]),"",2),"")</f>
        <v>2</v>
      </c>
      <c r="E4129" cm="1">
        <f t="array" ref="E4129">IFERROR(IF(ROW()-1&gt;COUNTA([1]!T_Printers[Printers])*COUNTA([1]!T_Resins[Resins]),"",_xlfn.IFS(ROUND(VLOOKUP(C4129,[1]!T_Resins[#Data],2,FALSE)/VLOOKUP(A4129,[1]!T_Printers[#Data],5,FALSE),1)&lt;=_xlfn.XLOOKUP(B4129,[1]Printers!L:L,[1]Printers!O:O,1,0,),ROUND(VLOOKUP(C4129,[1]!T_Resins[#Data],2,FALSE)/VLOOKUP(A4129,[1]!T_Printers[#Data],5,FALSE),1),ROUND(VLOOKUP(C4129,[1]!T_Resins[#Data],2,FALSE)/VLOOKUP(A4129,[1]!T_Printers[#Data],5,FALSE),1)&gt;_xlfn.XLOOKUP(B4129,[1]Printers!L:L,[1]Printers!O:O,1,0,),10)),"Используйте слой 100 мкм")</f>
        <v>2.5</v>
      </c>
      <c r="F4129">
        <f>IFERROR(IF(ROUND(_xlfn.XLOOKUP([1]Parameters!B4129,[1]Printers!L:L,[1]Printers!Q:Q,,0)*E4129/10,0)*10&lt;_xlfn.XLOOKUP([1]Parameters!B4129,[1]Printers!L:L,[1]Printers!P:P,,0),ROUND(_xlfn.XLOOKUP([1]Parameters!B4129,[1]Printers!L:L,[1]Printers!Q:Q,,0)*E4129/10,0)*10,_xlfn.XLOOKUP([1]Parameters!B4129,[1]Printers!L:L,[1]Printers!P:P,,0)),"")</f>
        <v>20</v>
      </c>
      <c r="G4129" cm="1">
        <f t="array" ref="G4129">IFERROR(IF(ROW()-1&gt;COUNTA([1]!T_Printers[Printers])*COUNTA([1]!T_Resins[Resins]),"",_xlfn.IFS(ROUND(VLOOKUP(C4129,[1]!T_Resins[#Data],3,FALSE)/VLOOKUP(A4129,[1]!T_Printers[#Data],5,FALSE),1)&lt;=_xlfn.XLOOKUP(B4129,[1]Printers!L:L,[1]Printers!O:O,1,0,),ROUND(VLOOKUP(C4129,[1]!T_Resins[#Data],3,FALSE)/VLOOKUP(A4129,[1]!T_Printers[#Data],5,FALSE),1),ROUND(VLOOKUP(C4129,[1]!T_Resins[#Data],3,FALSE)/VLOOKUP(A4129,[1]!T_Printers[#Data],5,FALSE),1)&gt;_xlfn.XLOOKUP(B4129,[1]Printers!L:L,[1]Printers!O:O,1,0,),10)),"")</f>
        <v>3</v>
      </c>
      <c r="H4129">
        <f>IFERROR(IF(ROUND(_xlfn.XLOOKUP([1]Parameters!B4129,[1]Printers!L:L,[1]Printers!Q:Q,,0)*G4129/10,0)*10&lt;_xlfn.XLOOKUP([1]Parameters!B4129,[1]Printers!L:L,[1]Printers!P:P,,0),ROUND(_xlfn.XLOOKUP([1]Parameters!B4129,[1]Printers!L:L,[1]Printers!Q:Q,,0)*G4129/10,0)*10,_xlfn.XLOOKUP([1]Parameters!B4129,[1]Printers!L:L,[1]Printers!P:P,,0)),"")</f>
        <v>30</v>
      </c>
      <c r="I4129" s="3" t="str">
        <f>IFERROR(IF(ROW()-1&gt;COUNTA([1]!T_Printers[Printers])*COUNTA([1]!T_Resins[Resins]),"",ROUND(VLOOKUP(C4129,[1]!T_Resins[#Data],4,FALSE)/VLOOKUP(A4129,[1]!T_Printers[#Data],5,FALSE),1)),"")</f>
        <v/>
      </c>
      <c r="J4129" t="str">
        <f t="shared" si="66"/>
        <v/>
      </c>
      <c r="K4129" s="4" t="s">
        <v>16</v>
      </c>
      <c r="L4129">
        <f>IF(SUM(E4129:J4129)&lt;&gt;0,VLOOKUP(A4129,[1]!T_Printers[#Data],11,FALSE),"")</f>
        <v>8</v>
      </c>
      <c r="M4129">
        <f>IF(SUM(E4129:J4129)&lt;&gt;0,VLOOKUP(C4129,[1]!T_Resins[#Data],8,FALSE),"")</f>
        <v>120</v>
      </c>
      <c r="N4129">
        <f>IF(_xlfn.XLOOKUP(B4129,[1]Printers!$L:$L,[1]Printers!$R:$R,0,0)&gt;0,[1]Parameters!M4129,IF(SUM(E4129:J4129)&lt;&gt;0,VLOOKUP(C4129,[1]!T_Resins[#Data],9,FALSE),""))</f>
        <v>120</v>
      </c>
      <c r="O4129" t="str">
        <f t="shared" si="64"/>
        <v>RitonRXDentL230</v>
      </c>
    </row>
    <row r="4130" spans="1:15" x14ac:dyDescent="0.25">
      <c r="A4130" t="str">
        <f t="array" ref="A4130">IF(ROW()-1&gt;COUNTA([1]!T_Printers[Printers])*COUNTA([1]!T_Resins[Resins]),"",INDEX([1]!T_Printers[Printers],INT((ROW()-2)/COUNTA([1]!T_Resins[Resins])+1)))</f>
        <v>Riton RXDent-L230</v>
      </c>
      <c r="B4130" t="str">
        <f>_xlfn.XLOOKUP(A4130,[1]!T_Printers[Printers],[1]!T_Printers[Icon link],,0)</f>
        <v>RitonRXDentL230</v>
      </c>
      <c r="C4130" t="str">
        <f t="array" ref="C4130">IF(ROW()-1&gt;COUNTA([1]!T_Printers[Printers])*COUNTA([1]!T_Resins[Resins]),"",INDEX([1]!T_Resins[Resins],MOD(ROW()-2,COUNTA([1]!T_Resins[Resins]))+1))</f>
        <v>Tough White</v>
      </c>
      <c r="D4130">
        <f>IF(SUM(E4130:J4130)&lt;&gt;0,IF(ROW()-1&gt;COUNTA([1]!T_Printers[Printers])*COUNTA([1]!T_Resins[Resins]),"",2),"")</f>
        <v>2</v>
      </c>
      <c r="E4130" cm="1">
        <f t="array" ref="E4130">IFERROR(IF(ROW()-1&gt;COUNTA([1]!T_Printers[Printers])*COUNTA([1]!T_Resins[Resins]),"",_xlfn.IFS(ROUND(VLOOKUP(C4130,[1]!T_Resins[#Data],2,FALSE)/VLOOKUP(A4130,[1]!T_Printers[#Data],5,FALSE),1)&lt;=_xlfn.XLOOKUP(B4130,[1]Printers!L:L,[1]Printers!O:O,1,0,),ROUND(VLOOKUP(C4130,[1]!T_Resins[#Data],2,FALSE)/VLOOKUP(A4130,[1]!T_Printers[#Data],5,FALSE),1),ROUND(VLOOKUP(C4130,[1]!T_Resins[#Data],2,FALSE)/VLOOKUP(A4130,[1]!T_Printers[#Data],5,FALSE),1)&gt;_xlfn.XLOOKUP(B4130,[1]Printers!L:L,[1]Printers!O:O,1,0,),10)),"Используйте слой 100 мкм")</f>
        <v>2.5</v>
      </c>
      <c r="F4130">
        <f>IFERROR(IF(ROUND(_xlfn.XLOOKUP([1]Parameters!B4130,[1]Printers!L:L,[1]Printers!Q:Q,,0)*E4130/10,0)*10&lt;_xlfn.XLOOKUP([1]Parameters!B4130,[1]Printers!L:L,[1]Printers!P:P,,0),ROUND(_xlfn.XLOOKUP([1]Parameters!B4130,[1]Printers!L:L,[1]Printers!Q:Q,,0)*E4130/10,0)*10,_xlfn.XLOOKUP([1]Parameters!B4130,[1]Printers!L:L,[1]Printers!P:P,,0)),"")</f>
        <v>20</v>
      </c>
      <c r="G4130" cm="1">
        <f t="array" ref="G4130">IFERROR(IF(ROW()-1&gt;COUNTA([1]!T_Printers[Printers])*COUNTA([1]!T_Resins[Resins]),"",_xlfn.IFS(ROUND(VLOOKUP(C4130,[1]!T_Resins[#Data],3,FALSE)/VLOOKUP(A4130,[1]!T_Printers[#Data],5,FALSE),1)&lt;=_xlfn.XLOOKUP(B4130,[1]Printers!L:L,[1]Printers!O:O,1,0,),ROUND(VLOOKUP(C4130,[1]!T_Resins[#Data],3,FALSE)/VLOOKUP(A4130,[1]!T_Printers[#Data],5,FALSE),1),ROUND(VLOOKUP(C4130,[1]!T_Resins[#Data],3,FALSE)/VLOOKUP(A4130,[1]!T_Printers[#Data],5,FALSE),1)&gt;_xlfn.XLOOKUP(B4130,[1]Printers!L:L,[1]Printers!O:O,1,0,),10)),"")</f>
        <v>3</v>
      </c>
      <c r="H4130">
        <f>IFERROR(IF(ROUND(_xlfn.XLOOKUP([1]Parameters!B4130,[1]Printers!L:L,[1]Printers!Q:Q,,0)*G4130/10,0)*10&lt;_xlfn.XLOOKUP([1]Parameters!B4130,[1]Printers!L:L,[1]Printers!P:P,,0),ROUND(_xlfn.XLOOKUP([1]Parameters!B4130,[1]Printers!L:L,[1]Printers!Q:Q,,0)*G4130/10,0)*10,_xlfn.XLOOKUP([1]Parameters!B4130,[1]Printers!L:L,[1]Printers!P:P,,0)),"")</f>
        <v>30</v>
      </c>
      <c r="I4130" s="3" t="str">
        <f>IFERROR(IF(ROW()-1&gt;COUNTA([1]!T_Printers[Printers])*COUNTA([1]!T_Resins[Resins]),"",ROUND(VLOOKUP(C4130,[1]!T_Resins[#Data],4,FALSE)/VLOOKUP(A4130,[1]!T_Printers[#Data],5,FALSE),1)),"")</f>
        <v/>
      </c>
      <c r="J4130" t="str">
        <f t="shared" si="66"/>
        <v/>
      </c>
      <c r="K4130" s="4" t="s">
        <v>16</v>
      </c>
      <c r="L4130">
        <f>IF(SUM(E4130:J4130)&lt;&gt;0,VLOOKUP(A4130,[1]!T_Printers[#Data],11,FALSE),"")</f>
        <v>8</v>
      </c>
      <c r="M4130">
        <f>IF(SUM(E4130:J4130)&lt;&gt;0,VLOOKUP(C4130,[1]!T_Resins[#Data],8,FALSE),"")</f>
        <v>120</v>
      </c>
      <c r="N4130">
        <f>IF(_xlfn.XLOOKUP(B4130,[1]Printers!$L:$L,[1]Printers!$R:$R,0,0)&gt;0,[1]Parameters!M4130,IF(SUM(E4130:J4130)&lt;&gt;0,VLOOKUP(C4130,[1]!T_Resins[#Data],9,FALSE),""))</f>
        <v>120</v>
      </c>
      <c r="O4130" t="str">
        <f t="shared" si="64"/>
        <v>RitonRXDentL230</v>
      </c>
    </row>
    <row r="4131" spans="1:15" x14ac:dyDescent="0.25">
      <c r="A4131" t="str">
        <f t="array" ref="A4131">IF(ROW()-1&gt;COUNTA([1]!T_Printers[Printers])*COUNTA([1]!T_Resins[Resins]),"",INDEX([1]!T_Printers[Printers],INT((ROW()-2)/COUNTA([1]!T_Resins[Resins])+1)))</f>
        <v>Riton RXDent-L230</v>
      </c>
      <c r="B4131" t="str">
        <f>_xlfn.XLOOKUP(A4131,[1]!T_Printers[Printers],[1]!T_Printers[Icon link],,0)</f>
        <v>RitonRXDentL230</v>
      </c>
      <c r="C4131" t="str">
        <f t="array" ref="C4131">IF(ROW()-1&gt;COUNTA([1]!T_Printers[Printers])*COUNTA([1]!T_Resins[Resins]),"",INDEX([1]!T_Resins[Resins],MOD(ROW()-2,COUNTA([1]!T_Resins[Resins]))+1))</f>
        <v>Jewelry J-Cast</v>
      </c>
      <c r="D4131">
        <f>IF(SUM(E4131:J4131)&lt;&gt;0,IF(ROW()-1&gt;COUNTA([1]!T_Printers[Printers])*COUNTA([1]!T_Resins[Resins]),"",2),"")</f>
        <v>2</v>
      </c>
      <c r="E4131" cm="1">
        <f t="array" ref="E4131">IFERROR(IF(ROW()-1&gt;COUNTA([1]!T_Printers[Printers])*COUNTA([1]!T_Resins[Resins]),"",_xlfn.IFS(ROUND(VLOOKUP(C4131,[1]!T_Resins[#Data],2,FALSE)/VLOOKUP(A4131,[1]!T_Printers[#Data],5,FALSE),1)&lt;=_xlfn.XLOOKUP(B4131,[1]Printers!L:L,[1]Printers!O:O,1,0,),ROUND(VLOOKUP(C4131,[1]!T_Resins[#Data],2,FALSE)/VLOOKUP(A4131,[1]!T_Printers[#Data],5,FALSE),1),ROUND(VLOOKUP(C4131,[1]!T_Resins[#Data],2,FALSE)/VLOOKUP(A4131,[1]!T_Printers[#Data],5,FALSE),1)&gt;_xlfn.XLOOKUP(B4131,[1]Printers!L:L,[1]Printers!O:O,1,0,),10)),"Используйте слой 100 мкм")</f>
        <v>8</v>
      </c>
      <c r="F4131">
        <f>IFERROR(IF(ROUND(_xlfn.XLOOKUP([1]Parameters!B4131,[1]Printers!L:L,[1]Printers!Q:Q,,0)*E4131/10,0)*10&lt;_xlfn.XLOOKUP([1]Parameters!B4131,[1]Printers!L:L,[1]Printers!P:P,,0),ROUND(_xlfn.XLOOKUP([1]Parameters!B4131,[1]Printers!L:L,[1]Printers!Q:Q,,0)*E4131/10,0)*10,_xlfn.XLOOKUP([1]Parameters!B4131,[1]Printers!L:L,[1]Printers!P:P,,0)),"")</f>
        <v>70</v>
      </c>
      <c r="G4131" cm="1">
        <f t="array" ref="G4131">IFERROR(IF(ROW()-1&gt;COUNTA([1]!T_Printers[Printers])*COUNTA([1]!T_Resins[Resins]),"",_xlfn.IFS(ROUND(VLOOKUP(C4131,[1]!T_Resins[#Data],3,FALSE)/VLOOKUP(A4131,[1]!T_Printers[#Data],5,FALSE),1)&lt;=_xlfn.XLOOKUP(B4131,[1]Printers!L:L,[1]Printers!O:O,1,0,),ROUND(VLOOKUP(C4131,[1]!T_Resins[#Data],3,FALSE)/VLOOKUP(A4131,[1]!T_Printers[#Data],5,FALSE),1),ROUND(VLOOKUP(C4131,[1]!T_Resins[#Data],3,FALSE)/VLOOKUP(A4131,[1]!T_Printers[#Data],5,FALSE),1)&gt;_xlfn.XLOOKUP(B4131,[1]Printers!L:L,[1]Printers!O:O,1,0,),10)),"")</f>
        <v>10.9</v>
      </c>
      <c r="H4131">
        <f>IFERROR(IF(ROUND(_xlfn.XLOOKUP([1]Parameters!B4131,[1]Printers!L:L,[1]Printers!Q:Q,,0)*G4131/10,0)*10&lt;_xlfn.XLOOKUP([1]Parameters!B4131,[1]Printers!L:L,[1]Printers!P:P,,0),ROUND(_xlfn.XLOOKUP([1]Parameters!B4131,[1]Printers!L:L,[1]Printers!Q:Q,,0)*G4131/10,0)*10,_xlfn.XLOOKUP([1]Parameters!B4131,[1]Printers!L:L,[1]Printers!P:P,,0)),"")</f>
        <v>100</v>
      </c>
      <c r="I4131" s="3" t="str">
        <f>IFERROR(IF(ROW()-1&gt;COUNTA([1]!T_Printers[Printers])*COUNTA([1]!T_Resins[Resins]),"",ROUND(VLOOKUP(C4131,[1]!T_Resins[#Data],4,FALSE)/VLOOKUP(A4131,[1]!T_Printers[#Data],5,FALSE),1)),"")</f>
        <v/>
      </c>
      <c r="J4131" t="str">
        <f t="shared" si="66"/>
        <v/>
      </c>
      <c r="K4131" s="4" t="s">
        <v>16</v>
      </c>
      <c r="L4131">
        <f>IF(SUM(E4131:J4131)&lt;&gt;0,VLOOKUP(A4131,[1]!T_Printers[#Data],11,FALSE),"")</f>
        <v>8</v>
      </c>
      <c r="M4131">
        <f>IF(SUM(E4131:J4131)&lt;&gt;0,VLOOKUP(C4131,[1]!T_Resins[#Data],8,FALSE),"")</f>
        <v>60</v>
      </c>
      <c r="N4131">
        <f>IF(_xlfn.XLOOKUP(B4131,[1]Printers!$L:$L,[1]Printers!$R:$R,0,0)&gt;0,[1]Parameters!M4131,IF(SUM(E4131:J4131)&lt;&gt;0,VLOOKUP(C4131,[1]!T_Resins[#Data],9,FALSE),""))</f>
        <v>60</v>
      </c>
      <c r="O4131" t="str">
        <f t="shared" si="64"/>
        <v>RitonRXDentL230</v>
      </c>
    </row>
    <row r="4132" spans="1:15" x14ac:dyDescent="0.25">
      <c r="A4132" t="str">
        <f t="array" ref="A4132">IF(ROW()-1&gt;COUNTA([1]!T_Printers[Printers])*COUNTA([1]!T_Resins[Resins]),"",INDEX([1]!T_Printers[Printers],INT((ROW()-2)/COUNTA([1]!T_Resins[Resins])+1)))</f>
        <v>Riton RXDent-L230</v>
      </c>
      <c r="B4132" t="str">
        <f>_xlfn.XLOOKUP(A4132,[1]!T_Printers[Printers],[1]!T_Printers[Icon link],,0)</f>
        <v>RitonRXDentL230</v>
      </c>
      <c r="C4132" t="str">
        <f t="array" ref="C4132">IF(ROW()-1&gt;COUNTA([1]!T_Printers[Printers])*COUNTA([1]!T_Resins[Resins]),"",INDEX([1]!T_Resins[Resins],MOD(ROW()-2,COUNTA([1]!T_Resins[Resins]))+1))</f>
        <v>Model Resin Black</v>
      </c>
      <c r="D4132">
        <f>IF(SUM(E4132:J4132)&lt;&gt;0,IF(ROW()-1&gt;COUNTA([1]!T_Printers[Printers])*COUNTA([1]!T_Resins[Resins]),"",2),"")</f>
        <v>2</v>
      </c>
      <c r="E4132" cm="1">
        <f t="array" ref="E4132">IFERROR(IF(ROW()-1&gt;COUNTA([1]!T_Printers[Printers])*COUNTA([1]!T_Resins[Resins]),"",_xlfn.IFS(ROUND(VLOOKUP(C4132,[1]!T_Resins[#Data],2,FALSE)/VLOOKUP(A4132,[1]!T_Printers[#Data],5,FALSE),1)&lt;=_xlfn.XLOOKUP(B4132,[1]Printers!L:L,[1]Printers!O:O,1,0,),ROUND(VLOOKUP(C4132,[1]!T_Resins[#Data],2,FALSE)/VLOOKUP(A4132,[1]!T_Printers[#Data],5,FALSE),1),ROUND(VLOOKUP(C4132,[1]!T_Resins[#Data],2,FALSE)/VLOOKUP(A4132,[1]!T_Printers[#Data],5,FALSE),1)&gt;_xlfn.XLOOKUP(B4132,[1]Printers!L:L,[1]Printers!O:O,1,0,),10)),"Используйте слой 100 мкм")</f>
        <v>3</v>
      </c>
      <c r="F4132">
        <f>IFERROR(IF(ROUND(_xlfn.XLOOKUP([1]Parameters!B4132,[1]Printers!L:L,[1]Printers!Q:Q,,0)*E4132/10,0)*10&lt;_xlfn.XLOOKUP([1]Parameters!B4132,[1]Printers!L:L,[1]Printers!P:P,,0),ROUND(_xlfn.XLOOKUP([1]Parameters!B4132,[1]Printers!L:L,[1]Printers!Q:Q,,0)*E4132/10,0)*10,_xlfn.XLOOKUP([1]Parameters!B4132,[1]Printers!L:L,[1]Printers!P:P,,0)),"")</f>
        <v>30</v>
      </c>
      <c r="G4132" cm="1">
        <f t="array" ref="G4132">IFERROR(IF(ROW()-1&gt;COUNTA([1]!T_Printers[Printers])*COUNTA([1]!T_Resins[Resins]),"",_xlfn.IFS(ROUND(VLOOKUP(C4132,[1]!T_Resins[#Data],3,FALSE)/VLOOKUP(A4132,[1]!T_Printers[#Data],5,FALSE),1)&lt;=_xlfn.XLOOKUP(B4132,[1]Printers!L:L,[1]Printers!O:O,1,0,),ROUND(VLOOKUP(C4132,[1]!T_Resins[#Data],3,FALSE)/VLOOKUP(A4132,[1]!T_Printers[#Data],5,FALSE),1),ROUND(VLOOKUP(C4132,[1]!T_Resins[#Data],3,FALSE)/VLOOKUP(A4132,[1]!T_Printers[#Data],5,FALSE),1)&gt;_xlfn.XLOOKUP(B4132,[1]Printers!L:L,[1]Printers!O:O,1,0,),10)),"")</f>
        <v>3.9</v>
      </c>
      <c r="H4132">
        <f>IFERROR(IF(ROUND(_xlfn.XLOOKUP([1]Parameters!B4132,[1]Printers!L:L,[1]Printers!Q:Q,,0)*G4132/10,0)*10&lt;_xlfn.XLOOKUP([1]Parameters!B4132,[1]Printers!L:L,[1]Printers!P:P,,0),ROUND(_xlfn.XLOOKUP([1]Parameters!B4132,[1]Printers!L:L,[1]Printers!Q:Q,,0)*G4132/10,0)*10,_xlfn.XLOOKUP([1]Parameters!B4132,[1]Printers!L:L,[1]Printers!P:P,,0)),"")</f>
        <v>40</v>
      </c>
      <c r="I4132" s="3" t="str">
        <f>IFERROR(IF(ROW()-1&gt;COUNTA([1]!T_Printers[Printers])*COUNTA([1]!T_Resins[Resins]),"",ROUND(VLOOKUP(C4132,[1]!T_Resins[#Data],4,FALSE)/VLOOKUP(A4132,[1]!T_Printers[#Data],5,FALSE),1)),"")</f>
        <v/>
      </c>
      <c r="J4132" t="str">
        <f t="shared" si="66"/>
        <v/>
      </c>
      <c r="K4132" s="4" t="s">
        <v>16</v>
      </c>
      <c r="L4132">
        <f>IF(SUM(E4132:J4132)&lt;&gt;0,VLOOKUP(A4132,[1]!T_Printers[#Data],11,FALSE),"")</f>
        <v>8</v>
      </c>
      <c r="M4132">
        <f>IF(SUM(E4132:J4132)&lt;&gt;0,VLOOKUP(C4132,[1]!T_Resins[#Data],8,FALSE),"")</f>
        <v>120</v>
      </c>
      <c r="N4132">
        <f>IF(_xlfn.XLOOKUP(B4132,[1]Printers!$L:$L,[1]Printers!$R:$R,0,0)&gt;0,[1]Parameters!M4132,IF(SUM(E4132:J4132)&lt;&gt;0,VLOOKUP(C4132,[1]!T_Resins[#Data],9,FALSE),""))</f>
        <v>120</v>
      </c>
      <c r="O4132" t="str">
        <f t="shared" si="64"/>
        <v>RitonRXDentL230</v>
      </c>
    </row>
    <row r="4133" spans="1:15" x14ac:dyDescent="0.25">
      <c r="A4133" t="str">
        <f t="array" ref="A4133">IF(ROW()-1&gt;COUNTA([1]!T_Printers[Printers])*COUNTA([1]!T_Resins[Resins]),"",INDEX([1]!T_Printers[Printers],INT((ROW()-2)/COUNTA([1]!T_Resins[Resins])+1)))</f>
        <v>Riton RXDent-L230</v>
      </c>
      <c r="B4133" t="str">
        <f>_xlfn.XLOOKUP(A4133,[1]!T_Printers[Printers],[1]!T_Printers[Icon link],,0)</f>
        <v>RitonRXDentL230</v>
      </c>
      <c r="C4133" t="str">
        <f t="array" ref="C4133">IF(ROW()-1&gt;COUNTA([1]!T_Printers[Printers])*COUNTA([1]!T_Resins[Resins]),"",INDEX([1]!T_Resins[Resins],MOD(ROW()-2,COUNTA([1]!T_Resins[Resins]))+1))</f>
        <v>Model Resin Clear</v>
      </c>
      <c r="D4133">
        <f>IF(SUM(E4133:J4133)&lt;&gt;0,IF(ROW()-1&gt;COUNTA([1]!T_Printers[Printers])*COUNTA([1]!T_Resins[Resins]),"",2),"")</f>
        <v>2</v>
      </c>
      <c r="E4133" cm="1">
        <f t="array" ref="E4133">IFERROR(IF(ROW()-1&gt;COUNTA([1]!T_Printers[Printers])*COUNTA([1]!T_Resins[Resins]),"",_xlfn.IFS(ROUND(VLOOKUP(C4133,[1]!T_Resins[#Data],2,FALSE)/VLOOKUP(A4133,[1]!T_Printers[#Data],5,FALSE),1)&lt;=_xlfn.XLOOKUP(B4133,[1]Printers!L:L,[1]Printers!O:O,1,0,),ROUND(VLOOKUP(C4133,[1]!T_Resins[#Data],2,FALSE)/VLOOKUP(A4133,[1]!T_Printers[#Data],5,FALSE),1),ROUND(VLOOKUP(C4133,[1]!T_Resins[#Data],2,FALSE)/VLOOKUP(A4133,[1]!T_Printers[#Data],5,FALSE),1)&gt;_xlfn.XLOOKUP(B4133,[1]Printers!L:L,[1]Printers!O:O,1,0,),10)),"Используйте слой 100 мкм")</f>
        <v>2.8</v>
      </c>
      <c r="F4133">
        <f>IFERROR(IF(ROUND(_xlfn.XLOOKUP([1]Parameters!B4133,[1]Printers!L:L,[1]Printers!Q:Q,,0)*E4133/10,0)*10&lt;_xlfn.XLOOKUP([1]Parameters!B4133,[1]Printers!L:L,[1]Printers!P:P,,0),ROUND(_xlfn.XLOOKUP([1]Parameters!B4133,[1]Printers!L:L,[1]Printers!Q:Q,,0)*E4133/10,0)*10,_xlfn.XLOOKUP([1]Parameters!B4133,[1]Printers!L:L,[1]Printers!P:P,,0)),"")</f>
        <v>30</v>
      </c>
      <c r="G4133" cm="1">
        <f t="array" ref="G4133">IFERROR(IF(ROW()-1&gt;COUNTA([1]!T_Printers[Printers])*COUNTA([1]!T_Resins[Resins]),"",_xlfn.IFS(ROUND(VLOOKUP(C4133,[1]!T_Resins[#Data],3,FALSE)/VLOOKUP(A4133,[1]!T_Printers[#Data],5,FALSE),1)&lt;=_xlfn.XLOOKUP(B4133,[1]Printers!L:L,[1]Printers!O:O,1,0,),ROUND(VLOOKUP(C4133,[1]!T_Resins[#Data],3,FALSE)/VLOOKUP(A4133,[1]!T_Printers[#Data],5,FALSE),1),ROUND(VLOOKUP(C4133,[1]!T_Resins[#Data],3,FALSE)/VLOOKUP(A4133,[1]!T_Printers[#Data],5,FALSE),1)&gt;_xlfn.XLOOKUP(B4133,[1]Printers!L:L,[1]Printers!O:O,1,0,),10)),"")</f>
        <v>3.6</v>
      </c>
      <c r="H4133">
        <f>IFERROR(IF(ROUND(_xlfn.XLOOKUP([1]Parameters!B4133,[1]Printers!L:L,[1]Printers!Q:Q,,0)*G4133/10,0)*10&lt;_xlfn.XLOOKUP([1]Parameters!B4133,[1]Printers!L:L,[1]Printers!P:P,,0),ROUND(_xlfn.XLOOKUP([1]Parameters!B4133,[1]Printers!L:L,[1]Printers!Q:Q,,0)*G4133/10,0)*10,_xlfn.XLOOKUP([1]Parameters!B4133,[1]Printers!L:L,[1]Printers!P:P,,0)),"")</f>
        <v>30</v>
      </c>
      <c r="I4133" s="3" t="str">
        <f>IFERROR(IF(ROW()-1&gt;COUNTA([1]!T_Printers[Printers])*COUNTA([1]!T_Resins[Resins]),"",ROUND(VLOOKUP(C4133,[1]!T_Resins[#Data],4,FALSE)/VLOOKUP(A4133,[1]!T_Printers[#Data],5,FALSE),1)),"")</f>
        <v/>
      </c>
      <c r="J4133" t="str">
        <f t="shared" si="66"/>
        <v/>
      </c>
      <c r="K4133" s="4" t="s">
        <v>16</v>
      </c>
      <c r="L4133">
        <f>IF(SUM(E4133:J4133)&lt;&gt;0,VLOOKUP(A4133,[1]!T_Printers[#Data],11,FALSE),"")</f>
        <v>8</v>
      </c>
      <c r="M4133">
        <f>IF(SUM(E4133:J4133)&lt;&gt;0,VLOOKUP(C4133,[1]!T_Resins[#Data],8,FALSE),"")</f>
        <v>120</v>
      </c>
      <c r="N4133">
        <f>IF(_xlfn.XLOOKUP(B4133,[1]Printers!$L:$L,[1]Printers!$R:$R,0,0)&gt;0,[1]Parameters!M4133,IF(SUM(E4133:J4133)&lt;&gt;0,VLOOKUP(C4133,[1]!T_Resins[#Data],9,FALSE),""))</f>
        <v>120</v>
      </c>
      <c r="O4133" t="str">
        <f t="shared" si="64"/>
        <v>RitonRXDentL230</v>
      </c>
    </row>
    <row r="4134" spans="1:15" x14ac:dyDescent="0.25">
      <c r="A4134" t="str">
        <f t="array" ref="A4134">IF(ROW()-1&gt;COUNTA([1]!T_Printers[Printers])*COUNTA([1]!T_Resins[Resins]),"",INDEX([1]!T_Printers[Printers],INT((ROW()-2)/COUNTA([1]!T_Resins[Resins])+1)))</f>
        <v>Riton RXDent-L230</v>
      </c>
      <c r="B4134" t="str">
        <f>_xlfn.XLOOKUP(A4134,[1]!T_Printers[Printers],[1]!T_Printers[Icon link],,0)</f>
        <v>RitonRXDentL230</v>
      </c>
      <c r="C4134" t="str">
        <f t="array" ref="C4134">IF(ROW()-1&gt;COUNTA([1]!T_Printers[Printers])*COUNTA([1]!T_Resins[Resins]),"",INDEX([1]!T_Resins[Resins],MOD(ROW()-2,COUNTA([1]!T_Resins[Resins]))+1))</f>
        <v>Model Resin Grey</v>
      </c>
      <c r="D4134">
        <f>IF(SUM(E4134:J4134)&lt;&gt;0,IF(ROW()-1&gt;COUNTA([1]!T_Printers[Printers])*COUNTA([1]!T_Resins[Resins]),"",2),"")</f>
        <v>2</v>
      </c>
      <c r="E4134" cm="1">
        <f t="array" ref="E4134">IFERROR(IF(ROW()-1&gt;COUNTA([1]!T_Printers[Printers])*COUNTA([1]!T_Resins[Resins]),"",_xlfn.IFS(ROUND(VLOOKUP(C4134,[1]!T_Resins[#Data],2,FALSE)/VLOOKUP(A4134,[1]!T_Printers[#Data],5,FALSE),1)&lt;=_xlfn.XLOOKUP(B4134,[1]Printers!L:L,[1]Printers!O:O,1,0,),ROUND(VLOOKUP(C4134,[1]!T_Resins[#Data],2,FALSE)/VLOOKUP(A4134,[1]!T_Printers[#Data],5,FALSE),1),ROUND(VLOOKUP(C4134,[1]!T_Resins[#Data],2,FALSE)/VLOOKUP(A4134,[1]!T_Printers[#Data],5,FALSE),1)&gt;_xlfn.XLOOKUP(B4134,[1]Printers!L:L,[1]Printers!O:O,1,0,),10)),"Используйте слой 100 мкм")</f>
        <v>4.2</v>
      </c>
      <c r="F4134">
        <f>IFERROR(IF(ROUND(_xlfn.XLOOKUP([1]Parameters!B4134,[1]Printers!L:L,[1]Printers!Q:Q,,0)*E4134/10,0)*10&lt;_xlfn.XLOOKUP([1]Parameters!B4134,[1]Printers!L:L,[1]Printers!P:P,,0),ROUND(_xlfn.XLOOKUP([1]Parameters!B4134,[1]Printers!L:L,[1]Printers!Q:Q,,0)*E4134/10,0)*10,_xlfn.XLOOKUP([1]Parameters!B4134,[1]Printers!L:L,[1]Printers!P:P,,0)),"")</f>
        <v>40</v>
      </c>
      <c r="G4134" cm="1">
        <f t="array" ref="G4134">IFERROR(IF(ROW()-1&gt;COUNTA([1]!T_Printers[Printers])*COUNTA([1]!T_Resins[Resins]),"",_xlfn.IFS(ROUND(VLOOKUP(C4134,[1]!T_Resins[#Data],3,FALSE)/VLOOKUP(A4134,[1]!T_Printers[#Data],5,FALSE),1)&lt;=_xlfn.XLOOKUP(B4134,[1]Printers!L:L,[1]Printers!O:O,1,0,),ROUND(VLOOKUP(C4134,[1]!T_Resins[#Data],3,FALSE)/VLOOKUP(A4134,[1]!T_Printers[#Data],5,FALSE),1),ROUND(VLOOKUP(C4134,[1]!T_Resins[#Data],3,FALSE)/VLOOKUP(A4134,[1]!T_Printers[#Data],5,FALSE),1)&gt;_xlfn.XLOOKUP(B4134,[1]Printers!L:L,[1]Printers!O:O,1,0,),10)),"")</f>
        <v>5.4</v>
      </c>
      <c r="H4134">
        <f>IFERROR(IF(ROUND(_xlfn.XLOOKUP([1]Parameters!B4134,[1]Printers!L:L,[1]Printers!Q:Q,,0)*G4134/10,0)*10&lt;_xlfn.XLOOKUP([1]Parameters!B4134,[1]Printers!L:L,[1]Printers!P:P,,0),ROUND(_xlfn.XLOOKUP([1]Parameters!B4134,[1]Printers!L:L,[1]Printers!Q:Q,,0)*G4134/10,0)*10,_xlfn.XLOOKUP([1]Parameters!B4134,[1]Printers!L:L,[1]Printers!P:P,,0)),"")</f>
        <v>50</v>
      </c>
      <c r="I4134" s="3" t="str">
        <f>IFERROR(IF(ROW()-1&gt;COUNTA([1]!T_Printers[Printers])*COUNTA([1]!T_Resins[Resins]),"",ROUND(VLOOKUP(C4134,[1]!T_Resins[#Data],4,FALSE)/VLOOKUP(A4134,[1]!T_Printers[#Data],5,FALSE),1)),"")</f>
        <v/>
      </c>
      <c r="J4134" t="str">
        <f t="shared" si="66"/>
        <v/>
      </c>
      <c r="K4134" s="4" t="s">
        <v>16</v>
      </c>
      <c r="L4134">
        <f>IF(SUM(E4134:J4134)&lt;&gt;0,VLOOKUP(A4134,[1]!T_Printers[#Data],11,FALSE),"")</f>
        <v>8</v>
      </c>
      <c r="M4134">
        <f>IF(SUM(E4134:J4134)&lt;&gt;0,VLOOKUP(C4134,[1]!T_Resins[#Data],8,FALSE),"")</f>
        <v>120</v>
      </c>
      <c r="N4134">
        <f>IF(_xlfn.XLOOKUP(B4134,[1]Printers!$L:$L,[1]Printers!$R:$R,0,0)&gt;0,[1]Parameters!M4134,IF(SUM(E4134:J4134)&lt;&gt;0,VLOOKUP(C4134,[1]!T_Resins[#Data],9,FALSE),""))</f>
        <v>120</v>
      </c>
      <c r="O4134" t="str">
        <f t="shared" si="64"/>
        <v>RitonRXDentL230</v>
      </c>
    </row>
    <row r="4135" spans="1:15" x14ac:dyDescent="0.25">
      <c r="A4135" t="str">
        <f t="array" ref="A4135">IF(ROW()-1&gt;COUNTA([1]!T_Printers[Printers])*COUNTA([1]!T_Resins[Resins]),"",INDEX([1]!T_Printers[Printers],INT((ROW()-2)/COUNTA([1]!T_Resins[Resins])+1)))</f>
        <v>Riton RXDent-L230</v>
      </c>
      <c r="B4135" t="str">
        <f>_xlfn.XLOOKUP(A4135,[1]!T_Printers[Printers],[1]!T_Printers[Icon link],,0)</f>
        <v>RitonRXDentL230</v>
      </c>
      <c r="C4135" t="str">
        <f t="array" ref="C4135">IF(ROW()-1&gt;COUNTA([1]!T_Printers[Printers])*COUNTA([1]!T_Resins[Resins]),"",INDEX([1]!T_Resins[Resins],MOD(ROW()-2,COUNTA([1]!T_Resins[Resins]))+1))</f>
        <v>Model Resin White</v>
      </c>
      <c r="D4135">
        <f>IF(SUM(E4135:J4135)&lt;&gt;0,IF(ROW()-1&gt;COUNTA([1]!T_Printers[Printers])*COUNTA([1]!T_Resins[Resins]),"",2),"")</f>
        <v>2</v>
      </c>
      <c r="E4135" cm="1">
        <f t="array" ref="E4135">IFERROR(IF(ROW()-1&gt;COUNTA([1]!T_Printers[Printers])*COUNTA([1]!T_Resins[Resins]),"",_xlfn.IFS(ROUND(VLOOKUP(C4135,[1]!T_Resins[#Data],2,FALSE)/VLOOKUP(A4135,[1]!T_Printers[#Data],5,FALSE),1)&lt;=_xlfn.XLOOKUP(B4135,[1]Printers!L:L,[1]Printers!O:O,1,0,),ROUND(VLOOKUP(C4135,[1]!T_Resins[#Data],2,FALSE)/VLOOKUP(A4135,[1]!T_Printers[#Data],5,FALSE),1),ROUND(VLOOKUP(C4135,[1]!T_Resins[#Data],2,FALSE)/VLOOKUP(A4135,[1]!T_Printers[#Data],5,FALSE),1)&gt;_xlfn.XLOOKUP(B4135,[1]Printers!L:L,[1]Printers!O:O,1,0,),10)),"Используйте слой 100 мкм")</f>
        <v>2.7</v>
      </c>
      <c r="F4135">
        <f>IFERROR(IF(ROUND(_xlfn.XLOOKUP([1]Parameters!B4135,[1]Printers!L:L,[1]Printers!Q:Q,,0)*E4135/10,0)*10&lt;_xlfn.XLOOKUP([1]Parameters!B4135,[1]Printers!L:L,[1]Printers!P:P,,0),ROUND(_xlfn.XLOOKUP([1]Parameters!B4135,[1]Printers!L:L,[1]Printers!Q:Q,,0)*E4135/10,0)*10,_xlfn.XLOOKUP([1]Parameters!B4135,[1]Printers!L:L,[1]Printers!P:P,,0)),"")</f>
        <v>20</v>
      </c>
      <c r="G4135" cm="1">
        <f t="array" ref="G4135">IFERROR(IF(ROW()-1&gt;COUNTA([1]!T_Printers[Printers])*COUNTA([1]!T_Resins[Resins]),"",_xlfn.IFS(ROUND(VLOOKUP(C4135,[1]!T_Resins[#Data],3,FALSE)/VLOOKUP(A4135,[1]!T_Printers[#Data],5,FALSE),1)&lt;=_xlfn.XLOOKUP(B4135,[1]Printers!L:L,[1]Printers!O:O,1,0,),ROUND(VLOOKUP(C4135,[1]!T_Resins[#Data],3,FALSE)/VLOOKUP(A4135,[1]!T_Printers[#Data],5,FALSE),1),ROUND(VLOOKUP(C4135,[1]!T_Resins[#Data],3,FALSE)/VLOOKUP(A4135,[1]!T_Printers[#Data],5,FALSE),1)&gt;_xlfn.XLOOKUP(B4135,[1]Printers!L:L,[1]Printers!O:O,1,0,),10)),"")</f>
        <v>3.4</v>
      </c>
      <c r="H4135">
        <f>IFERROR(IF(ROUND(_xlfn.XLOOKUP([1]Parameters!B4135,[1]Printers!L:L,[1]Printers!Q:Q,,0)*G4135/10,0)*10&lt;_xlfn.XLOOKUP([1]Parameters!B4135,[1]Printers!L:L,[1]Printers!P:P,,0),ROUND(_xlfn.XLOOKUP([1]Parameters!B4135,[1]Printers!L:L,[1]Printers!Q:Q,,0)*G4135/10,0)*10,_xlfn.XLOOKUP([1]Parameters!B4135,[1]Printers!L:L,[1]Printers!P:P,,0)),"")</f>
        <v>30</v>
      </c>
      <c r="I4135" s="3" t="str">
        <f>IFERROR(IF(ROW()-1&gt;COUNTA([1]!T_Printers[Printers])*COUNTA([1]!T_Resins[Resins]),"",ROUND(VLOOKUP(C4135,[1]!T_Resins[#Data],4,FALSE)/VLOOKUP(A4135,[1]!T_Printers[#Data],5,FALSE),1)),"")</f>
        <v/>
      </c>
      <c r="J4135" t="str">
        <f t="shared" si="66"/>
        <v/>
      </c>
      <c r="K4135" s="4" t="s">
        <v>16</v>
      </c>
      <c r="L4135">
        <f>IF(SUM(E4135:J4135)&lt;&gt;0,VLOOKUP(A4135,[1]!T_Printers[#Data],11,FALSE),"")</f>
        <v>8</v>
      </c>
      <c r="M4135">
        <f>IF(SUM(E4135:J4135)&lt;&gt;0,VLOOKUP(C4135,[1]!T_Resins[#Data],8,FALSE),"")</f>
        <v>120</v>
      </c>
      <c r="N4135">
        <f>IF(_xlfn.XLOOKUP(B4135,[1]Printers!$L:$L,[1]Printers!$R:$R,0,0)&gt;0,[1]Parameters!M4135,IF(SUM(E4135:J4135)&lt;&gt;0,VLOOKUP(C4135,[1]!T_Resins[#Data],9,FALSE),""))</f>
        <v>120</v>
      </c>
      <c r="O4135" t="str">
        <f t="shared" si="64"/>
        <v>RitonRXDentL230</v>
      </c>
    </row>
    <row r="4136" spans="1:15" x14ac:dyDescent="0.25">
      <c r="A4136" t="str">
        <f t="array" ref="A4136">IF(ROW()-1&gt;COUNTA([1]!T_Printers[Printers])*COUNTA([1]!T_Resins[Resins]),"",INDEX([1]!T_Printers[Printers],INT((ROW()-2)/COUNTA([1]!T_Resins[Resins])+1)))</f>
        <v>Riton RXDent-L230</v>
      </c>
      <c r="B4136" t="str">
        <f>_xlfn.XLOOKUP(A4136,[1]!T_Printers[Printers],[1]!T_Printers[Icon link],,0)</f>
        <v>RitonRXDentL230</v>
      </c>
      <c r="C4136" t="str">
        <f t="array" ref="C4136">IF(ROW()-1&gt;COUNTA([1]!T_Printers[Printers])*COUNTA([1]!T_Resins[Resins]),"",INDEX([1]!T_Resins[Resins],MOD(ROW()-2,COUNTA([1]!T_Resins[Resins]))+1))</f>
        <v>Silicone-Compatiable Model Resin (J-Model)</v>
      </c>
      <c r="D4136">
        <f>IF(SUM(E4136:J4136)&lt;&gt;0,IF(ROW()-1&gt;COUNTA([1]!T_Printers[Printers])*COUNTA([1]!T_Resins[Resins]),"",2),"")</f>
        <v>2</v>
      </c>
      <c r="E4136" cm="1">
        <f t="array" ref="E4136">IFERROR(IF(ROW()-1&gt;COUNTA([1]!T_Printers[Printers])*COUNTA([1]!T_Resins[Resins]),"",_xlfn.IFS(ROUND(VLOOKUP(C4136,[1]!T_Resins[#Data],2,FALSE)/VLOOKUP(A4136,[1]!T_Printers[#Data],5,FALSE),1)&lt;=_xlfn.XLOOKUP(B4136,[1]Printers!L:L,[1]Printers!O:O,1,0,),ROUND(VLOOKUP(C4136,[1]!T_Resins[#Data],2,FALSE)/VLOOKUP(A4136,[1]!T_Printers[#Data],5,FALSE),1),ROUND(VLOOKUP(C4136,[1]!T_Resins[#Data],2,FALSE)/VLOOKUP(A4136,[1]!T_Printers[#Data],5,FALSE),1)&gt;_xlfn.XLOOKUP(B4136,[1]Printers!L:L,[1]Printers!O:O,1,0,),10)),"Используйте слой 100 мкм")</f>
        <v>2.6</v>
      </c>
      <c r="F4136">
        <f>IFERROR(IF(ROUND(_xlfn.XLOOKUP([1]Parameters!B4136,[1]Printers!L:L,[1]Printers!Q:Q,,0)*E4136/10,0)*10&lt;_xlfn.XLOOKUP([1]Parameters!B4136,[1]Printers!L:L,[1]Printers!P:P,,0),ROUND(_xlfn.XLOOKUP([1]Parameters!B4136,[1]Printers!L:L,[1]Printers!Q:Q,,0)*E4136/10,0)*10,_xlfn.XLOOKUP([1]Parameters!B4136,[1]Printers!L:L,[1]Printers!P:P,,0)),"")</f>
        <v>20</v>
      </c>
      <c r="G4136" cm="1">
        <f t="array" ref="G4136">IFERROR(IF(ROW()-1&gt;COUNTA([1]!T_Printers[Printers])*COUNTA([1]!T_Resins[Resins]),"",_xlfn.IFS(ROUND(VLOOKUP(C4136,[1]!T_Resins[#Data],3,FALSE)/VLOOKUP(A4136,[1]!T_Printers[#Data],5,FALSE),1)&lt;=_xlfn.XLOOKUP(B4136,[1]Printers!L:L,[1]Printers!O:O,1,0,),ROUND(VLOOKUP(C4136,[1]!T_Resins[#Data],3,FALSE)/VLOOKUP(A4136,[1]!T_Printers[#Data],5,FALSE),1),ROUND(VLOOKUP(C4136,[1]!T_Resins[#Data],3,FALSE)/VLOOKUP(A4136,[1]!T_Printers[#Data],5,FALSE),1)&gt;_xlfn.XLOOKUP(B4136,[1]Printers!L:L,[1]Printers!O:O,1,0,),10)),"")</f>
        <v>3.4</v>
      </c>
      <c r="H4136">
        <f>IFERROR(IF(ROUND(_xlfn.XLOOKUP([1]Parameters!B4136,[1]Printers!L:L,[1]Printers!Q:Q,,0)*G4136/10,0)*10&lt;_xlfn.XLOOKUP([1]Parameters!B4136,[1]Printers!L:L,[1]Printers!P:P,,0),ROUND(_xlfn.XLOOKUP([1]Parameters!B4136,[1]Printers!L:L,[1]Printers!Q:Q,,0)*G4136/10,0)*10,_xlfn.XLOOKUP([1]Parameters!B4136,[1]Printers!L:L,[1]Printers!P:P,,0)),"")</f>
        <v>30</v>
      </c>
      <c r="I4136" s="3" t="str">
        <f>IFERROR(IF(ROW()-1&gt;COUNTA([1]!T_Printers[Printers])*COUNTA([1]!T_Resins[Resins]),"",ROUND(VLOOKUP(C4136,[1]!T_Resins[#Data],4,FALSE)/VLOOKUP(A4136,[1]!T_Printers[#Data],5,FALSE),1)),"")</f>
        <v/>
      </c>
      <c r="J4136" t="str">
        <f t="shared" si="66"/>
        <v/>
      </c>
      <c r="K4136" s="4" t="s">
        <v>16</v>
      </c>
      <c r="L4136">
        <f>IF(SUM(E4136:J4136)&lt;&gt;0,VLOOKUP(A4136,[1]!T_Printers[#Data],11,FALSE),"")</f>
        <v>8</v>
      </c>
      <c r="M4136">
        <f>IF(SUM(E4136:J4136)&lt;&gt;0,VLOOKUP(C4136,[1]!T_Resins[#Data],8,FALSE),"")</f>
        <v>60</v>
      </c>
      <c r="N4136">
        <f>IF(_xlfn.XLOOKUP(B4136,[1]Printers!$L:$L,[1]Printers!$R:$R,0,0)&gt;0,[1]Parameters!M4136,IF(SUM(E4136:J4136)&lt;&gt;0,VLOOKUP(C4136,[1]!T_Resins[#Data],9,FALSE),""))</f>
        <v>60</v>
      </c>
      <c r="O4136" t="str">
        <f t="shared" si="64"/>
        <v>RitonRXDentL230</v>
      </c>
    </row>
    <row r="4137" spans="1:15" x14ac:dyDescent="0.25">
      <c r="A4137" t="str">
        <f t="array" ref="A4137">IF(ROW()-1&gt;COUNTA([1]!T_Printers[Printers])*COUNTA([1]!T_Resins[Resins]),"",INDEX([1]!T_Printers[Printers],INT((ROW()-2)/COUNTA([1]!T_Resins[Resins])+1)))</f>
        <v>Riton RXDent-L230</v>
      </c>
      <c r="B4137" t="str">
        <f>_xlfn.XLOOKUP(A4137,[1]!T_Printers[Printers],[1]!T_Printers[Icon link],,0)</f>
        <v>RitonRXDentL230</v>
      </c>
      <c r="C4137" t="str">
        <f t="array" ref="C4137">IF(ROW()-1&gt;COUNTA([1]!T_Printers[Printers])*COUNTA([1]!T_Resins[Resins]),"",INDEX([1]!T_Resins[Resins],MOD(ROW()-2,COUNTA([1]!T_Resins[Resins]))+1))</f>
        <v>Silicone-Like Black</v>
      </c>
      <c r="D4137">
        <f>IF(SUM(E4137:J4137)&lt;&gt;0,IF(ROW()-1&gt;COUNTA([1]!T_Printers[Printers])*COUNTA([1]!T_Resins[Resins]),"",2),"")</f>
        <v>2</v>
      </c>
      <c r="E4137" cm="1">
        <f t="array" ref="E4137">IFERROR(IF(ROW()-1&gt;COUNTA([1]!T_Printers[Printers])*COUNTA([1]!T_Resins[Resins]),"",_xlfn.IFS(ROUND(VLOOKUP(C4137,[1]!T_Resins[#Data],2,FALSE)/VLOOKUP(A4137,[1]!T_Printers[#Data],5,FALSE),1)&lt;=_xlfn.XLOOKUP(B4137,[1]Printers!L:L,[1]Printers!O:O,1,0,),ROUND(VLOOKUP(C4137,[1]!T_Resins[#Data],2,FALSE)/VLOOKUP(A4137,[1]!T_Printers[#Data],5,FALSE),1),ROUND(VLOOKUP(C4137,[1]!T_Resins[#Data],2,FALSE)/VLOOKUP(A4137,[1]!T_Printers[#Data],5,FALSE),1)&gt;_xlfn.XLOOKUP(B4137,[1]Printers!L:L,[1]Printers!O:O,1,0,),10)),"Используйте слой 100 мкм")</f>
        <v>6.3</v>
      </c>
      <c r="F4137">
        <f>IFERROR(IF(ROUND(_xlfn.XLOOKUP([1]Parameters!B4137,[1]Printers!L:L,[1]Printers!Q:Q,,0)*E4137/10,0)*10&lt;_xlfn.XLOOKUP([1]Parameters!B4137,[1]Printers!L:L,[1]Printers!P:P,,0),ROUND(_xlfn.XLOOKUP([1]Parameters!B4137,[1]Printers!L:L,[1]Printers!Q:Q,,0)*E4137/10,0)*10,_xlfn.XLOOKUP([1]Parameters!B4137,[1]Printers!L:L,[1]Printers!P:P,,0)),"")</f>
        <v>60</v>
      </c>
      <c r="G4137" cm="1">
        <f t="array" ref="G4137">IFERROR(IF(ROW()-1&gt;COUNTA([1]!T_Printers[Printers])*COUNTA([1]!T_Resins[Resins]),"",_xlfn.IFS(ROUND(VLOOKUP(C4137,[1]!T_Resins[#Data],3,FALSE)/VLOOKUP(A4137,[1]!T_Printers[#Data],5,FALSE),1)&lt;=_xlfn.XLOOKUP(B4137,[1]Printers!L:L,[1]Printers!O:O,1,0,),ROUND(VLOOKUP(C4137,[1]!T_Resins[#Data],3,FALSE)/VLOOKUP(A4137,[1]!T_Printers[#Data],5,FALSE),1),ROUND(VLOOKUP(C4137,[1]!T_Resins[#Data],3,FALSE)/VLOOKUP(A4137,[1]!T_Printers[#Data],5,FALSE),1)&gt;_xlfn.XLOOKUP(B4137,[1]Printers!L:L,[1]Printers!O:O,1,0,),10)),"")</f>
        <v>8.1999999999999993</v>
      </c>
      <c r="H4137">
        <f>IFERROR(IF(ROUND(_xlfn.XLOOKUP([1]Parameters!B4137,[1]Printers!L:L,[1]Printers!Q:Q,,0)*G4137/10,0)*10&lt;_xlfn.XLOOKUP([1]Parameters!B4137,[1]Printers!L:L,[1]Printers!P:P,,0),ROUND(_xlfn.XLOOKUP([1]Parameters!B4137,[1]Printers!L:L,[1]Printers!Q:Q,,0)*G4137/10,0)*10,_xlfn.XLOOKUP([1]Parameters!B4137,[1]Printers!L:L,[1]Printers!P:P,,0)),"")</f>
        <v>70</v>
      </c>
      <c r="I4137" s="3" t="str">
        <f>IFERROR(IF(ROW()-1&gt;COUNTA([1]!T_Printers[Printers])*COUNTA([1]!T_Resins[Resins]),"",ROUND(VLOOKUP(C4137,[1]!T_Resins[#Data],4,FALSE)/VLOOKUP(A4137,[1]!T_Printers[#Data],5,FALSE),1)),"")</f>
        <v/>
      </c>
      <c r="J4137" t="str">
        <f t="shared" si="66"/>
        <v/>
      </c>
      <c r="K4137" s="4" t="s">
        <v>16</v>
      </c>
      <c r="L4137">
        <f>IF(SUM(E4137:J4137)&lt;&gt;0,VLOOKUP(A4137,[1]!T_Printers[#Data],11,FALSE),"")</f>
        <v>8</v>
      </c>
      <c r="M4137">
        <f>IF(SUM(E4137:J4137)&lt;&gt;0,VLOOKUP(C4137,[1]!T_Resins[#Data],8,FALSE),"")</f>
        <v>60</v>
      </c>
      <c r="N4137">
        <f>IF(_xlfn.XLOOKUP(B4137,[1]Printers!$L:$L,[1]Printers!$R:$R,0,0)&gt;0,[1]Parameters!M4137,IF(SUM(E4137:J4137)&lt;&gt;0,VLOOKUP(C4137,[1]!T_Resins[#Data],9,FALSE),""))</f>
        <v>60</v>
      </c>
      <c r="O4137" t="str">
        <f t="shared" si="64"/>
        <v>RitonRXDentL230</v>
      </c>
    </row>
    <row r="4138" spans="1:15" x14ac:dyDescent="0.25">
      <c r="A4138" t="str">
        <f t="array" ref="A4138">IF(ROW()-1&gt;COUNTA([1]!T_Printers[Printers])*COUNTA([1]!T_Resins[Resins]),"",INDEX([1]!T_Printers[Printers],INT((ROW()-2)/COUNTA([1]!T_Resins[Resins])+1)))</f>
        <v>Rivox L14K01</v>
      </c>
      <c r="B4138" t="str">
        <f>_xlfn.XLOOKUP(A4138,[1]!T_Printers[Printers],[1]!T_Printers[Icon link],,0)</f>
        <v>RivoxL14K01</v>
      </c>
      <c r="C4138" t="str">
        <f t="array" ref="C4138">IF(ROW()-1&gt;COUNTA([1]!T_Printers[Printers])*COUNTA([1]!T_Resins[Resins]),"",INDEX([1]!T_Resins[Resins],MOD(ROW()-2,COUNTA([1]!T_Resins[Resins]))+1))</f>
        <v>Basic Red</v>
      </c>
      <c r="D4138">
        <f>IF(SUM(E4138:J4138)&lt;&gt;0,IF(ROW()-1&gt;COUNTA([1]!T_Printers[Printers])*COUNTA([1]!T_Resins[Resins]),"",2),"")</f>
        <v>2</v>
      </c>
      <c r="E4138" cm="1">
        <f t="array" ref="E4138">IFERROR(IF(ROW()-1&gt;COUNTA([1]!T_Printers[Printers])*COUNTA([1]!T_Resins[Resins]),"",_xlfn.IFS(ROUND(VLOOKUP(C4138,[1]!T_Resins[#Data],2,FALSE)/VLOOKUP(A4138,[1]!T_Printers[#Data],5,FALSE),1)&lt;=_xlfn.XLOOKUP(B4138,[1]Printers!L:L,[1]Printers!O:O,1,0,),ROUND(VLOOKUP(C4138,[1]!T_Resins[#Data],2,FALSE)/VLOOKUP(A4138,[1]!T_Printers[#Data],5,FALSE),1),ROUND(VLOOKUP(C4138,[1]!T_Resins[#Data],2,FALSE)/VLOOKUP(A4138,[1]!T_Printers[#Data],5,FALSE),1)&gt;_xlfn.XLOOKUP(B4138,[1]Printers!L:L,[1]Printers!O:O,1,0,),10)),"Используйте слой 100 мкм")</f>
        <v>3.2</v>
      </c>
      <c r="F4138">
        <f>IFERROR(IF(ROUND(_xlfn.XLOOKUP([1]Parameters!B4138,[1]Printers!L:L,[1]Printers!Q:Q,,0)*E4138/10,0)*10&lt;_xlfn.XLOOKUP([1]Parameters!B4138,[1]Printers!L:L,[1]Printers!P:P,,0),ROUND(_xlfn.XLOOKUP([1]Parameters!B4138,[1]Printers!L:L,[1]Printers!Q:Q,,0)*E4138/10,0)*10,_xlfn.XLOOKUP([1]Parameters!B4138,[1]Printers!L:L,[1]Printers!P:P,,0)),"")</f>
        <v>30</v>
      </c>
      <c r="G4138" cm="1">
        <f t="array" ref="G4138">IFERROR(IF(ROW()-1&gt;COUNTA([1]!T_Printers[Printers])*COUNTA([1]!T_Resins[Resins]),"",_xlfn.IFS(ROUND(VLOOKUP(C4138,[1]!T_Resins[#Data],3,FALSE)/VLOOKUP(A4138,[1]!T_Printers[#Data],5,FALSE),1)&lt;=_xlfn.XLOOKUP(B4138,[1]Printers!L:L,[1]Printers!O:O,1,0,),ROUND(VLOOKUP(C4138,[1]!T_Resins[#Data],3,FALSE)/VLOOKUP(A4138,[1]!T_Printers[#Data],5,FALSE),1),ROUND(VLOOKUP(C4138,[1]!T_Resins[#Data],3,FALSE)/VLOOKUP(A4138,[1]!T_Printers[#Data],5,FALSE),1)&gt;_xlfn.XLOOKUP(B4138,[1]Printers!L:L,[1]Printers!O:O,1,0,),10)),"")</f>
        <v>4.0999999999999996</v>
      </c>
      <c r="H4138">
        <f>IFERROR(IF(ROUND(_xlfn.XLOOKUP([1]Parameters!B4138,[1]Printers!L:L,[1]Printers!Q:Q,,0)*G4138/10,0)*10&lt;_xlfn.XLOOKUP([1]Parameters!B4138,[1]Printers!L:L,[1]Printers!P:P,,0),ROUND(_xlfn.XLOOKUP([1]Parameters!B4138,[1]Printers!L:L,[1]Printers!Q:Q,,0)*G4138/10,0)*10,_xlfn.XLOOKUP([1]Parameters!B4138,[1]Printers!L:L,[1]Printers!P:P,,0)),"")</f>
        <v>40</v>
      </c>
      <c r="I4138" s="3" t="str">
        <f>IFERROR(IF(ROW()-1&gt;COUNTA([1]!T_Printers[Printers])*COUNTA([1]!T_Resins[Resins]),"",ROUND(VLOOKUP(C4138,[1]!T_Resins[#Data],4,FALSE)/VLOOKUP(A4138,[1]!T_Printers[#Data],5,FALSE),1)),"")</f>
        <v/>
      </c>
      <c r="J4138" t="str">
        <f t="shared" si="66"/>
        <v/>
      </c>
      <c r="K4138">
        <f>IF(SUM(E4138:J4138)&lt;&gt;0,VLOOKUP(A4138,[1]!T_Printers[#Data],10,FALSE)+VLOOKUP(C4138,[1]!T_Resins[#Data],10,FALSE),"")</f>
        <v>4</v>
      </c>
      <c r="L4138">
        <f>IF(SUM(E4138:J4138)&lt;&gt;0,VLOOKUP(A4138,[1]!T_Printers[#Data],11,FALSE),"")</f>
        <v>8</v>
      </c>
      <c r="M4138">
        <f>IF(SUM(E4138:J4138)&lt;&gt;0,VLOOKUP(C4138,[1]!T_Resins[#Data],8,FALSE),"")</f>
        <v>120</v>
      </c>
      <c r="N4138">
        <f>IF(_xlfn.XLOOKUP(B4138,[1]Printers!$L:$L,[1]Printers!$R:$R,0,0)&gt;0,[1]Parameters!M4138,IF(SUM(E4138:J4138)&lt;&gt;0,VLOOKUP(C4138,[1]!T_Resins[#Data],9,FALSE),""))</f>
        <v>120</v>
      </c>
      <c r="O4138" t="str">
        <f t="shared" si="64"/>
        <v>RivoxL14K01</v>
      </c>
    </row>
    <row r="4139" spans="1:15" x14ac:dyDescent="0.25">
      <c r="A4139" t="str">
        <f t="array" ref="A4139">IF(ROW()-1&gt;COUNTA([1]!T_Printers[Printers])*COUNTA([1]!T_Resins[Resins]),"",INDEX([1]!T_Printers[Printers],INT((ROW()-2)/COUNTA([1]!T_Resins[Resins])+1)))</f>
        <v>Rivox L14K01</v>
      </c>
      <c r="B4139" t="str">
        <f>_xlfn.XLOOKUP(A4139,[1]!T_Printers[Printers],[1]!T_Printers[Icon link],,0)</f>
        <v>RivoxL14K01</v>
      </c>
      <c r="C4139" t="str">
        <f t="array" ref="C4139">IF(ROW()-1&gt;COUNTA([1]!T_Printers[Printers])*COUNTA([1]!T_Resins[Resins]),"",INDEX([1]!T_Resins[Resins],MOD(ROW()-2,COUNTA([1]!T_Resins[Resins]))+1))</f>
        <v>Demo Bone</v>
      </c>
      <c r="D4139">
        <f>IF(SUM(E4139:J4139)&lt;&gt;0,IF(ROW()-1&gt;COUNTA([1]!T_Printers[Printers])*COUNTA([1]!T_Resins[Resins]),"",2),"")</f>
        <v>2</v>
      </c>
      <c r="E4139" cm="1">
        <f t="array" ref="E4139">IFERROR(IF(ROW()-1&gt;COUNTA([1]!T_Printers[Printers])*COUNTA([1]!T_Resins[Resins]),"",_xlfn.IFS(ROUND(VLOOKUP(C4139,[1]!T_Resins[#Data],2,FALSE)/VLOOKUP(A4139,[1]!T_Printers[#Data],5,FALSE),1)&lt;=_xlfn.XLOOKUP(B4139,[1]Printers!L:L,[1]Printers!O:O,1,0,),ROUND(VLOOKUP(C4139,[1]!T_Resins[#Data],2,FALSE)/VLOOKUP(A4139,[1]!T_Printers[#Data],5,FALSE),1),ROUND(VLOOKUP(C4139,[1]!T_Resins[#Data],2,FALSE)/VLOOKUP(A4139,[1]!T_Printers[#Data],5,FALSE),1)&gt;_xlfn.XLOOKUP(B4139,[1]Printers!L:L,[1]Printers!O:O,1,0,),10)),"Используйте слой 100 мкм")</f>
        <v>3.1</v>
      </c>
      <c r="F4139">
        <f>IFERROR(IF(ROUND(_xlfn.XLOOKUP([1]Parameters!B4139,[1]Printers!L:L,[1]Printers!Q:Q,,0)*E4139/10,0)*10&lt;_xlfn.XLOOKUP([1]Parameters!B4139,[1]Printers!L:L,[1]Printers!P:P,,0),ROUND(_xlfn.XLOOKUP([1]Parameters!B4139,[1]Printers!L:L,[1]Printers!Q:Q,,0)*E4139/10,0)*10,_xlfn.XLOOKUP([1]Parameters!B4139,[1]Printers!L:L,[1]Printers!P:P,,0)),"")</f>
        <v>30</v>
      </c>
      <c r="G4139" cm="1">
        <f t="array" ref="G4139">IFERROR(IF(ROW()-1&gt;COUNTA([1]!T_Printers[Printers])*COUNTA([1]!T_Resins[Resins]),"",_xlfn.IFS(ROUND(VLOOKUP(C4139,[1]!T_Resins[#Data],3,FALSE)/VLOOKUP(A4139,[1]!T_Printers[#Data],5,FALSE),1)&lt;=_xlfn.XLOOKUP(B4139,[1]Printers!L:L,[1]Printers!O:O,1,0,),ROUND(VLOOKUP(C4139,[1]!T_Resins[#Data],3,FALSE)/VLOOKUP(A4139,[1]!T_Printers[#Data],5,FALSE),1),ROUND(VLOOKUP(C4139,[1]!T_Resins[#Data],3,FALSE)/VLOOKUP(A4139,[1]!T_Printers[#Data],5,FALSE),1)&gt;_xlfn.XLOOKUP(B4139,[1]Printers!L:L,[1]Printers!O:O,1,0,),10)),"")</f>
        <v>4.0999999999999996</v>
      </c>
      <c r="H4139">
        <f>IFERROR(IF(ROUND(_xlfn.XLOOKUP([1]Parameters!B4139,[1]Printers!L:L,[1]Printers!Q:Q,,0)*G4139/10,0)*10&lt;_xlfn.XLOOKUP([1]Parameters!B4139,[1]Printers!L:L,[1]Printers!P:P,,0),ROUND(_xlfn.XLOOKUP([1]Parameters!B4139,[1]Printers!L:L,[1]Printers!Q:Q,,0)*G4139/10,0)*10,_xlfn.XLOOKUP([1]Parameters!B4139,[1]Printers!L:L,[1]Printers!P:P,,0)),"")</f>
        <v>40</v>
      </c>
      <c r="I4139" s="3" t="str">
        <f>IFERROR(IF(ROW()-1&gt;COUNTA([1]!T_Printers[Printers])*COUNTA([1]!T_Resins[Resins]),"",ROUND(VLOOKUP(C4139,[1]!T_Resins[#Data],4,FALSE)/VLOOKUP(A4139,[1]!T_Printers[#Data],5,FALSE),1)),"")</f>
        <v/>
      </c>
      <c r="J4139" t="str">
        <f t="shared" si="66"/>
        <v/>
      </c>
      <c r="K4139">
        <f>IF(SUM(E4139:J4139)&lt;&gt;0,VLOOKUP(A4139,[1]!T_Printers[#Data],10,FALSE)+VLOOKUP(C4139,[1]!T_Resins[#Data],10,FALSE),"")</f>
        <v>5</v>
      </c>
      <c r="L4139">
        <f>IF(SUM(E4139:J4139)&lt;&gt;0,VLOOKUP(A4139,[1]!T_Printers[#Data],11,FALSE),"")</f>
        <v>8</v>
      </c>
      <c r="M4139">
        <f>IF(SUM(E4139:J4139)&lt;&gt;0,VLOOKUP(C4139,[1]!T_Resins[#Data],8,FALSE),"")</f>
        <v>120</v>
      </c>
      <c r="N4139">
        <f>IF(_xlfn.XLOOKUP(B4139,[1]Printers!$L:$L,[1]Printers!$R:$R,0,0)&gt;0,[1]Parameters!M4139,IF(SUM(E4139:J4139)&lt;&gt;0,VLOOKUP(C4139,[1]!T_Resins[#Data],9,FALSE),""))</f>
        <v>120</v>
      </c>
      <c r="O4139" t="str">
        <f t="shared" si="64"/>
        <v>RivoxL14K01</v>
      </c>
    </row>
    <row r="4140" spans="1:15" x14ac:dyDescent="0.25">
      <c r="A4140" t="str">
        <f t="array" ref="A4140">IF(ROW()-1&gt;COUNTA([1]!T_Printers[Printers])*COUNTA([1]!T_Resins[Resins]),"",INDEX([1]!T_Printers[Printers],INT((ROW()-2)/COUNTA([1]!T_Resins[Resins])+1)))</f>
        <v>Rivox L14K01</v>
      </c>
      <c r="B4140" t="str">
        <f>_xlfn.XLOOKUP(A4140,[1]!T_Printers[Printers],[1]!T_Printers[Icon link],,0)</f>
        <v>RivoxL14K01</v>
      </c>
      <c r="C4140" t="str">
        <f t="array" ref="C4140">IF(ROW()-1&gt;COUNTA([1]!T_Printers[Printers])*COUNTA([1]!T_Resins[Resins]),"",INDEX([1]!T_Resins[Resins],MOD(ROW()-2,COUNTA([1]!T_Resins[Resins]))+1))</f>
        <v xml:space="preserve">Dental Bleach (Обновленная версия) </v>
      </c>
      <c r="D4140">
        <f>IF(SUM(E4140:J4140)&lt;&gt;0,IF(ROW()-1&gt;COUNTA([1]!T_Printers[Printers])*COUNTA([1]!T_Resins[Resins]),"",2),"")</f>
        <v>2</v>
      </c>
      <c r="E4140" cm="1">
        <f t="array" ref="E4140">IFERROR(IF(ROW()-1&gt;COUNTA([1]!T_Printers[Printers])*COUNTA([1]!T_Resins[Resins]),"",_xlfn.IFS(ROUND(VLOOKUP(C4140,[1]!T_Resins[#Data],2,FALSE)/VLOOKUP(A4140,[1]!T_Printers[#Data],5,FALSE),1)&lt;=_xlfn.XLOOKUP(B4140,[1]Printers!L:L,[1]Printers!O:O,1,0,),ROUND(VLOOKUP(C4140,[1]!T_Resins[#Data],2,FALSE)/VLOOKUP(A4140,[1]!T_Printers[#Data],5,FALSE),1),ROUND(VLOOKUP(C4140,[1]!T_Resins[#Data],2,FALSE)/VLOOKUP(A4140,[1]!T_Printers[#Data],5,FALSE),1)&gt;_xlfn.XLOOKUP(B4140,[1]Printers!L:L,[1]Printers!O:O,1,0,),10)),"Используйте слой 100 мкм")</f>
        <v>7.1</v>
      </c>
      <c r="F4140">
        <f>IFERROR(IF(ROUND(_xlfn.XLOOKUP([1]Parameters!B4140,[1]Printers!L:L,[1]Printers!Q:Q,,0)*E4140/10,0)*10&lt;_xlfn.XLOOKUP([1]Parameters!B4140,[1]Printers!L:L,[1]Printers!P:P,,0),ROUND(_xlfn.XLOOKUP([1]Parameters!B4140,[1]Printers!L:L,[1]Printers!Q:Q,,0)*E4140/10,0)*10,_xlfn.XLOOKUP([1]Parameters!B4140,[1]Printers!L:L,[1]Printers!P:P,,0)),"")</f>
        <v>60</v>
      </c>
      <c r="G4140" cm="1">
        <f t="array" ref="G4140">IFERROR(IF(ROW()-1&gt;COUNTA([1]!T_Printers[Printers])*COUNTA([1]!T_Resins[Resins]),"",_xlfn.IFS(ROUND(VLOOKUP(C4140,[1]!T_Resins[#Data],3,FALSE)/VLOOKUP(A4140,[1]!T_Printers[#Data],5,FALSE),1)&lt;=_xlfn.XLOOKUP(B4140,[1]Printers!L:L,[1]Printers!O:O,1,0,),ROUND(VLOOKUP(C4140,[1]!T_Resins[#Data],3,FALSE)/VLOOKUP(A4140,[1]!T_Printers[#Data],5,FALSE),1),ROUND(VLOOKUP(C4140,[1]!T_Resins[#Data],3,FALSE)/VLOOKUP(A4140,[1]!T_Printers[#Data],5,FALSE),1)&gt;_xlfn.XLOOKUP(B4140,[1]Printers!L:L,[1]Printers!O:O,1,0,),10)),"")</f>
        <v>9.3000000000000007</v>
      </c>
      <c r="H4140">
        <f>IFERROR(IF(ROUND(_xlfn.XLOOKUP([1]Parameters!B4140,[1]Printers!L:L,[1]Printers!Q:Q,,0)*G4140/10,0)*10&lt;_xlfn.XLOOKUP([1]Parameters!B4140,[1]Printers!L:L,[1]Printers!P:P,,0),ROUND(_xlfn.XLOOKUP([1]Parameters!B4140,[1]Printers!L:L,[1]Printers!Q:Q,,0)*G4140/10,0)*10,_xlfn.XLOOKUP([1]Parameters!B4140,[1]Printers!L:L,[1]Printers!P:P,,0)),"")</f>
        <v>70</v>
      </c>
      <c r="I4140" s="3" t="str">
        <f>IFERROR(IF(ROW()-1&gt;COUNTA([1]!T_Printers[Printers])*COUNTA([1]!T_Resins[Resins]),"",ROUND(VLOOKUP(C4140,[1]!T_Resins[#Data],4,FALSE)/VLOOKUP(A4140,[1]!T_Printers[#Data],5,FALSE),1)),"")</f>
        <v/>
      </c>
      <c r="J4140" t="str">
        <f t="shared" si="66"/>
        <v/>
      </c>
      <c r="K4140">
        <f>IF(SUM(E4140:J4140)&lt;&gt;0,VLOOKUP(A4140,[1]!T_Printers[#Data],10,FALSE)+VLOOKUP(C4140,[1]!T_Resins[#Data],10,FALSE),"")</f>
        <v>5</v>
      </c>
      <c r="L4140">
        <f>IF(SUM(E4140:J4140)&lt;&gt;0,VLOOKUP(A4140,[1]!T_Printers[#Data],11,FALSE),"")</f>
        <v>8</v>
      </c>
      <c r="M4140">
        <f>IF(SUM(E4140:J4140)&lt;&gt;0,VLOOKUP(C4140,[1]!T_Resins[#Data],8,FALSE),"")</f>
        <v>120</v>
      </c>
      <c r="N4140">
        <f>IF(_xlfn.XLOOKUP(B4140,[1]Printers!$L:$L,[1]Printers!$R:$R,0,0)&gt;0,[1]Parameters!M4140,IF(SUM(E4140:J4140)&lt;&gt;0,VLOOKUP(C4140,[1]!T_Resins[#Data],9,FALSE),""))</f>
        <v>120</v>
      </c>
      <c r="O4140" t="str">
        <f t="shared" si="64"/>
        <v>RivoxL14K01</v>
      </c>
    </row>
    <row r="4141" spans="1:15" x14ac:dyDescent="0.25">
      <c r="A4141" t="str">
        <f t="array" ref="A4141">IF(ROW()-1&gt;COUNTA([1]!T_Printers[Printers])*COUNTA([1]!T_Resins[Resins]),"",INDEX([1]!T_Printers[Printers],INT((ROW()-2)/COUNTA([1]!T_Resins[Resins])+1)))</f>
        <v>Rivox L14K01</v>
      </c>
      <c r="B4141" t="str">
        <f>_xlfn.XLOOKUP(A4141,[1]!T_Printers[Printers],[1]!T_Printers[Icon link],,0)</f>
        <v>RivoxL14K01</v>
      </c>
      <c r="C4141" t="str">
        <f t="array" ref="C4141">IF(ROW()-1&gt;COUNTA([1]!T_Printers[Printers])*COUNTA([1]!T_Resins[Resins]),"",INDEX([1]!T_Resins[Resins],MOD(ROW()-2,COUNTA([1]!T_Resins[Resins]))+1))</f>
        <v>Dental Bleach Pro</v>
      </c>
      <c r="D4141">
        <f>IF(SUM(E4141:J4141)&lt;&gt;0,IF(ROW()-1&gt;COUNTA([1]!T_Printers[Printers])*COUNTA([1]!T_Resins[Resins]),"",2),"")</f>
        <v>2</v>
      </c>
      <c r="E4141" cm="1">
        <f t="array" ref="E4141">IFERROR(IF(ROW()-1&gt;COUNTA([1]!T_Printers[Printers])*COUNTA([1]!T_Resins[Resins]),"",_xlfn.IFS(ROUND(VLOOKUP(C4141,[1]!T_Resins[#Data],2,FALSE)/VLOOKUP(A4141,[1]!T_Printers[#Data],5,FALSE),1)&lt;=_xlfn.XLOOKUP(B4141,[1]Printers!L:L,[1]Printers!O:O,1,0,),ROUND(VLOOKUP(C4141,[1]!T_Resins[#Data],2,FALSE)/VLOOKUP(A4141,[1]!T_Printers[#Data],5,FALSE),1),ROUND(VLOOKUP(C4141,[1]!T_Resins[#Data],2,FALSE)/VLOOKUP(A4141,[1]!T_Printers[#Data],5,FALSE),1)&gt;_xlfn.XLOOKUP(B4141,[1]Printers!L:L,[1]Printers!O:O,1,0,),10)),"Используйте слой 100 мкм")</f>
        <v>5.3</v>
      </c>
      <c r="F4141">
        <f>IFERROR(IF(ROUND(_xlfn.XLOOKUP([1]Parameters!B4141,[1]Printers!L:L,[1]Printers!Q:Q,,0)*E4141/10,0)*10&lt;_xlfn.XLOOKUP([1]Parameters!B4141,[1]Printers!L:L,[1]Printers!P:P,,0),ROUND(_xlfn.XLOOKUP([1]Parameters!B4141,[1]Printers!L:L,[1]Printers!Q:Q,,0)*E4141/10,0)*10,_xlfn.XLOOKUP([1]Parameters!B4141,[1]Printers!L:L,[1]Printers!P:P,,0)),"")</f>
        <v>50</v>
      </c>
      <c r="G4141" cm="1">
        <f t="array" ref="G4141">IFERROR(IF(ROW()-1&gt;COUNTA([1]!T_Printers[Printers])*COUNTA([1]!T_Resins[Resins]),"",_xlfn.IFS(ROUND(VLOOKUP(C4141,[1]!T_Resins[#Data],3,FALSE)/VLOOKUP(A4141,[1]!T_Printers[#Data],5,FALSE),1)&lt;=_xlfn.XLOOKUP(B4141,[1]Printers!L:L,[1]Printers!O:O,1,0,),ROUND(VLOOKUP(C4141,[1]!T_Resins[#Data],3,FALSE)/VLOOKUP(A4141,[1]!T_Printers[#Data],5,FALSE),1),ROUND(VLOOKUP(C4141,[1]!T_Resins[#Data],3,FALSE)/VLOOKUP(A4141,[1]!T_Printers[#Data],5,FALSE),1)&gt;_xlfn.XLOOKUP(B4141,[1]Printers!L:L,[1]Printers!O:O,1,0,),10)),"")</f>
        <v>6.9</v>
      </c>
      <c r="H4141">
        <f>IFERROR(IF(ROUND(_xlfn.XLOOKUP([1]Parameters!B4141,[1]Printers!L:L,[1]Printers!Q:Q,,0)*G4141/10,0)*10&lt;_xlfn.XLOOKUP([1]Parameters!B4141,[1]Printers!L:L,[1]Printers!P:P,,0),ROUND(_xlfn.XLOOKUP([1]Parameters!B4141,[1]Printers!L:L,[1]Printers!Q:Q,,0)*G4141/10,0)*10,_xlfn.XLOOKUP([1]Parameters!B4141,[1]Printers!L:L,[1]Printers!P:P,,0)),"")</f>
        <v>60</v>
      </c>
      <c r="I4141" s="3" t="str">
        <f>IFERROR(IF(ROW()-1&gt;COUNTA([1]!T_Printers[Printers])*COUNTA([1]!T_Resins[Resins]),"",ROUND(VLOOKUP(C4141,[1]!T_Resins[#Data],4,FALSE)/VLOOKUP(A4141,[1]!T_Printers[#Data],5,FALSE),1)),"")</f>
        <v/>
      </c>
      <c r="J4141" t="str">
        <f t="shared" si="66"/>
        <v/>
      </c>
      <c r="K4141">
        <f>IF(SUM(E4141:J4141)&lt;&gt;0,VLOOKUP(A4141,[1]!T_Printers[#Data],10,FALSE)+VLOOKUP(C4141,[1]!T_Resins[#Data],10,FALSE),"")</f>
        <v>4</v>
      </c>
      <c r="L4141">
        <f>IF(SUM(E4141:J4141)&lt;&gt;0,VLOOKUP(A4141,[1]!T_Printers[#Data],11,FALSE),"")</f>
        <v>8</v>
      </c>
      <c r="M4141">
        <f>IF(SUM(E4141:J4141)&lt;&gt;0,VLOOKUP(C4141,[1]!T_Resins[#Data],8,FALSE),"")</f>
        <v>120</v>
      </c>
      <c r="N4141">
        <f>IF(_xlfn.XLOOKUP(B4141,[1]Printers!$L:$L,[1]Printers!$R:$R,0,0)&gt;0,[1]Parameters!M4141,IF(SUM(E4141:J4141)&lt;&gt;0,VLOOKUP(C4141,[1]!T_Resins[#Data],9,FALSE),""))</f>
        <v>120</v>
      </c>
      <c r="O4141" t="str">
        <f t="shared" si="64"/>
        <v>RivoxL14K01</v>
      </c>
    </row>
    <row r="4142" spans="1:15" x14ac:dyDescent="0.25">
      <c r="A4142" t="str">
        <f t="array" ref="A4142">IF(ROW()-1&gt;COUNTA([1]!T_Printers[Printers])*COUNTA([1]!T_Resins[Resins]),"",INDEX([1]!T_Printers[Printers],INT((ROW()-2)/COUNTA([1]!T_Resins[Resins])+1)))</f>
        <v>Rivox L14K01</v>
      </c>
      <c r="B4142" t="str">
        <f>_xlfn.XLOOKUP(A4142,[1]!T_Printers[Printers],[1]!T_Printers[Icon link],,0)</f>
        <v>RivoxL14K01</v>
      </c>
      <c r="C4142" t="str">
        <f t="array" ref="C4142">IF(ROW()-1&gt;COUNTA([1]!T_Printers[Printers])*COUNTA([1]!T_Resins[Resins]),"",INDEX([1]!T_Resins[Resins],MOD(ROW()-2,COUNTA([1]!T_Resins[Resins]))+1))</f>
        <v>Dental Cast Cherry Pro</v>
      </c>
      <c r="D4142">
        <f>IF(SUM(E4142:J4142)&lt;&gt;0,IF(ROW()-1&gt;COUNTA([1]!T_Printers[Printers])*COUNTA([1]!T_Resins[Resins]),"",2),"")</f>
        <v>2</v>
      </c>
      <c r="E4142" cm="1">
        <f t="array" ref="E4142">IFERROR(IF(ROW()-1&gt;COUNTA([1]!T_Printers[Printers])*COUNTA([1]!T_Resins[Resins]),"",_xlfn.IFS(ROUND(VLOOKUP(C4142,[1]!T_Resins[#Data],2,FALSE)/VLOOKUP(A4142,[1]!T_Printers[#Data],5,FALSE),1)&lt;=_xlfn.XLOOKUP(B4142,[1]Printers!L:L,[1]Printers!O:O,1,0,),ROUND(VLOOKUP(C4142,[1]!T_Resins[#Data],2,FALSE)/VLOOKUP(A4142,[1]!T_Printers[#Data],5,FALSE),1),ROUND(VLOOKUP(C4142,[1]!T_Resins[#Data],2,FALSE)/VLOOKUP(A4142,[1]!T_Printers[#Data],5,FALSE),1)&gt;_xlfn.XLOOKUP(B4142,[1]Printers!L:L,[1]Printers!O:O,1,0,),10)),"Используйте слой 100 мкм")</f>
        <v>7.3</v>
      </c>
      <c r="F4142">
        <f>IFERROR(IF(ROUND(_xlfn.XLOOKUP([1]Parameters!B4142,[1]Printers!L:L,[1]Printers!Q:Q,,0)*E4142/10,0)*10&lt;_xlfn.XLOOKUP([1]Parameters!B4142,[1]Printers!L:L,[1]Printers!P:P,,0),ROUND(_xlfn.XLOOKUP([1]Parameters!B4142,[1]Printers!L:L,[1]Printers!Q:Q,,0)*E4142/10,0)*10,_xlfn.XLOOKUP([1]Parameters!B4142,[1]Printers!L:L,[1]Printers!P:P,,0)),"")</f>
        <v>70</v>
      </c>
      <c r="G4142" t="str" cm="1">
        <f t="array" ref="G4142">IFERROR(IF(ROW()-1&gt;COUNTA([1]!T_Printers[Printers])*COUNTA([1]!T_Resins[Resins]),"",_xlfn.IFS(ROUND(VLOOKUP(C4142,[1]!T_Resins[#Data],3,FALSE)/VLOOKUP(A4142,[1]!T_Printers[#Data],5,FALSE),1)&lt;=_xlfn.XLOOKUP(B4142,[1]Printers!L:L,[1]Printers!O:O,1,0,),ROUND(VLOOKUP(C4142,[1]!T_Resins[#Data],3,FALSE)/VLOOKUP(A4142,[1]!T_Printers[#Data],5,FALSE),1),ROUND(VLOOKUP(C4142,[1]!T_Resins[#Data],3,FALSE)/VLOOKUP(A4142,[1]!T_Printers[#Data],5,FALSE),1)&gt;_xlfn.XLOOKUP(B4142,[1]Printers!L:L,[1]Printers!O:O,1,0,),10)),"")</f>
        <v/>
      </c>
      <c r="H4142" t="str">
        <f>IFERROR(IF(ROUND(_xlfn.XLOOKUP([1]Parameters!B4142,[1]Printers!L:L,[1]Printers!Q:Q,,0)*G4142/10,0)*10&lt;_xlfn.XLOOKUP([1]Parameters!B4142,[1]Printers!L:L,[1]Printers!P:P,,0),ROUND(_xlfn.XLOOKUP([1]Parameters!B4142,[1]Printers!L:L,[1]Printers!Q:Q,,0)*G4142/10,0)*10,_xlfn.XLOOKUP([1]Parameters!B4142,[1]Printers!L:L,[1]Printers!P:P,,0)),"")</f>
        <v/>
      </c>
      <c r="I4142" s="3" t="str">
        <f>IFERROR(IF(ROW()-1&gt;COUNTA([1]!T_Printers[Printers])*COUNTA([1]!T_Resins[Resins]),"",ROUND(VLOOKUP(C4142,[1]!T_Resins[#Data],4,FALSE)/VLOOKUP(A4142,[1]!T_Printers[#Data],5,FALSE),1)),"")</f>
        <v/>
      </c>
      <c r="J4142" t="str">
        <f t="shared" si="66"/>
        <v/>
      </c>
      <c r="K4142">
        <f>IF(SUM(E4142:J4142)&lt;&gt;0,VLOOKUP(A4142,[1]!T_Printers[#Data],10,FALSE)+VLOOKUP(C4142,[1]!T_Resins[#Data],10,FALSE),"")</f>
        <v>4</v>
      </c>
      <c r="L4142">
        <f>IF(SUM(E4142:J4142)&lt;&gt;0,VLOOKUP(A4142,[1]!T_Printers[#Data],11,FALSE),"")</f>
        <v>8</v>
      </c>
      <c r="M4142">
        <f>IF(SUM(E4142:J4142)&lt;&gt;0,VLOOKUP(C4142,[1]!T_Resins[#Data],8,FALSE),"")</f>
        <v>60</v>
      </c>
      <c r="N4142">
        <f>IF(_xlfn.XLOOKUP(B4142,[1]Printers!$L:$L,[1]Printers!$R:$R,0,0)&gt;0,[1]Parameters!M4142,IF(SUM(E4142:J4142)&lt;&gt;0,VLOOKUP(C4142,[1]!T_Resins[#Data],9,FALSE),""))</f>
        <v>60</v>
      </c>
      <c r="O4142" t="str">
        <f t="shared" si="64"/>
        <v>RivoxL14K01</v>
      </c>
    </row>
    <row r="4143" spans="1:15" x14ac:dyDescent="0.25">
      <c r="A4143" t="str">
        <f t="array" ref="A4143">IF(ROW()-1&gt;COUNTA([1]!T_Printers[Printers])*COUNTA([1]!T_Resins[Resins]),"",INDEX([1]!T_Printers[Printers],INT((ROW()-2)/COUNTA([1]!T_Resins[Resins])+1)))</f>
        <v>Rivox L14K01</v>
      </c>
      <c r="B4143" t="str">
        <f>_xlfn.XLOOKUP(A4143,[1]!T_Printers[Printers],[1]!T_Printers[Icon link],,0)</f>
        <v>RivoxL14K01</v>
      </c>
      <c r="C4143" t="str">
        <f t="array" ref="C4143">IF(ROW()-1&gt;COUNTA([1]!T_Printers[Printers])*COUNTA([1]!T_Resins[Resins]),"",INDEX([1]!T_Resins[Resins],MOD(ROW()-2,COUNTA([1]!T_Resins[Resins]))+1))</f>
        <v>Dental Cast Cherry</v>
      </c>
      <c r="D4143">
        <f>IF(SUM(E4143:J4143)&lt;&gt;0,IF(ROW()-1&gt;COUNTA([1]!T_Printers[Printers])*COUNTA([1]!T_Resins[Resins]),"",2),"")</f>
        <v>2</v>
      </c>
      <c r="E4143" cm="1">
        <f t="array" ref="E4143">IFERROR(IF(ROW()-1&gt;COUNTA([1]!T_Printers[Printers])*COUNTA([1]!T_Resins[Resins]),"",_xlfn.IFS(ROUND(VLOOKUP(C4143,[1]!T_Resins[#Data],2,FALSE)/VLOOKUP(A4143,[1]!T_Printers[#Data],5,FALSE),1)&lt;=_xlfn.XLOOKUP(B4143,[1]Printers!L:L,[1]Printers!O:O,1,0,),ROUND(VLOOKUP(C4143,[1]!T_Resins[#Data],2,FALSE)/VLOOKUP(A4143,[1]!T_Printers[#Data],5,FALSE),1),ROUND(VLOOKUP(C4143,[1]!T_Resins[#Data],2,FALSE)/VLOOKUP(A4143,[1]!T_Printers[#Data],5,FALSE),1)&gt;_xlfn.XLOOKUP(B4143,[1]Printers!L:L,[1]Printers!O:O,1,0,),10)),"Используйте слой 100 мкм")</f>
        <v>6.4</v>
      </c>
      <c r="F4143">
        <f>IFERROR(IF(ROUND(_xlfn.XLOOKUP([1]Parameters!B4143,[1]Printers!L:L,[1]Printers!Q:Q,,0)*E4143/10,0)*10&lt;_xlfn.XLOOKUP([1]Parameters!B4143,[1]Printers!L:L,[1]Printers!P:P,,0),ROUND(_xlfn.XLOOKUP([1]Parameters!B4143,[1]Printers!L:L,[1]Printers!Q:Q,,0)*E4143/10,0)*10,_xlfn.XLOOKUP([1]Parameters!B4143,[1]Printers!L:L,[1]Printers!P:P,,0)),"")</f>
        <v>60</v>
      </c>
      <c r="G4143" cm="1">
        <f t="array" ref="G4143">IFERROR(IF(ROW()-1&gt;COUNTA([1]!T_Printers[Printers])*COUNTA([1]!T_Resins[Resins]),"",_xlfn.IFS(ROUND(VLOOKUP(C4143,[1]!T_Resins[#Data],3,FALSE)/VLOOKUP(A4143,[1]!T_Printers[#Data],5,FALSE),1)&lt;=_xlfn.XLOOKUP(B4143,[1]Printers!L:L,[1]Printers!O:O,1,0,),ROUND(VLOOKUP(C4143,[1]!T_Resins[#Data],3,FALSE)/VLOOKUP(A4143,[1]!T_Printers[#Data],5,FALSE),1),ROUND(VLOOKUP(C4143,[1]!T_Resins[#Data],3,FALSE)/VLOOKUP(A4143,[1]!T_Printers[#Data],5,FALSE),1)&gt;_xlfn.XLOOKUP(B4143,[1]Printers!L:L,[1]Printers!O:O,1,0,),10)),"")</f>
        <v>8.3000000000000007</v>
      </c>
      <c r="H4143">
        <f>IFERROR(IF(ROUND(_xlfn.XLOOKUP([1]Parameters!B4143,[1]Printers!L:L,[1]Printers!Q:Q,,0)*G4143/10,0)*10&lt;_xlfn.XLOOKUP([1]Parameters!B4143,[1]Printers!L:L,[1]Printers!P:P,,0),ROUND(_xlfn.XLOOKUP([1]Parameters!B4143,[1]Printers!L:L,[1]Printers!Q:Q,,0)*G4143/10,0)*10,_xlfn.XLOOKUP([1]Parameters!B4143,[1]Printers!L:L,[1]Printers!P:P,,0)),"")</f>
        <v>70</v>
      </c>
      <c r="I4143" s="3" t="str">
        <f>IFERROR(IF(ROW()-1&gt;COUNTA([1]!T_Printers[Printers])*COUNTA([1]!T_Resins[Resins]),"",ROUND(VLOOKUP(C4143,[1]!T_Resins[#Data],4,FALSE)/VLOOKUP(A4143,[1]!T_Printers[#Data],5,FALSE),1)),"")</f>
        <v/>
      </c>
      <c r="J4143" t="str">
        <f t="shared" si="66"/>
        <v/>
      </c>
      <c r="K4143">
        <f>IF(SUM(E4143:J4143)&lt;&gt;0,VLOOKUP(A4143,[1]!T_Printers[#Data],10,FALSE)+VLOOKUP(C4143,[1]!T_Resins[#Data],10,FALSE),"")</f>
        <v>4</v>
      </c>
      <c r="L4143">
        <f>IF(SUM(E4143:J4143)&lt;&gt;0,VLOOKUP(A4143,[1]!T_Printers[#Data],11,FALSE),"")</f>
        <v>8</v>
      </c>
      <c r="M4143">
        <f>IF(SUM(E4143:J4143)&lt;&gt;0,VLOOKUP(C4143,[1]!T_Resins[#Data],8,FALSE),"")</f>
        <v>60</v>
      </c>
      <c r="N4143">
        <f>IF(_xlfn.XLOOKUP(B4143,[1]Printers!$L:$L,[1]Printers!$R:$R,0,0)&gt;0,[1]Parameters!M4143,IF(SUM(E4143:J4143)&lt;&gt;0,VLOOKUP(C4143,[1]!T_Resins[#Data],9,FALSE),""))</f>
        <v>60</v>
      </c>
      <c r="O4143" t="str">
        <f t="shared" si="64"/>
        <v>RivoxL14K01</v>
      </c>
    </row>
    <row r="4144" spans="1:15" x14ac:dyDescent="0.25">
      <c r="A4144" t="str">
        <f t="array" ref="A4144">IF(ROW()-1&gt;COUNTA([1]!T_Printers[Printers])*COUNTA([1]!T_Resins[Resins]),"",INDEX([1]!T_Printers[Printers],INT((ROW()-2)/COUNTA([1]!T_Resins[Resins])+1)))</f>
        <v>Rivox L14K01</v>
      </c>
      <c r="B4144" t="str">
        <f>_xlfn.XLOOKUP(A4144,[1]!T_Printers[Printers],[1]!T_Printers[Icon link],,0)</f>
        <v>RivoxL14K01</v>
      </c>
      <c r="C4144" t="str">
        <f t="array" ref="C4144">IF(ROW()-1&gt;COUNTA([1]!T_Printers[Printers])*COUNTA([1]!T_Resins[Resins]),"",INDEX([1]!T_Resins[Resins],MOD(ROW()-2,COUNTA([1]!T_Resins[Resins]))+1))</f>
        <v>Dental Clear</v>
      </c>
      <c r="D4144">
        <f>IF(SUM(E4144:J4144)&lt;&gt;0,IF(ROW()-1&gt;COUNTA([1]!T_Printers[Printers])*COUNTA([1]!T_Resins[Resins]),"",2),"")</f>
        <v>2</v>
      </c>
      <c r="E4144" cm="1">
        <f t="array" ref="E4144">IFERROR(IF(ROW()-1&gt;COUNTA([1]!T_Printers[Printers])*COUNTA([1]!T_Resins[Resins]),"",_xlfn.IFS(ROUND(VLOOKUP(C4144,[1]!T_Resins[#Data],2,FALSE)/VLOOKUP(A4144,[1]!T_Printers[#Data],5,FALSE),1)&lt;=_xlfn.XLOOKUP(B4144,[1]Printers!L:L,[1]Printers!O:O,1,0,),ROUND(VLOOKUP(C4144,[1]!T_Resins[#Data],2,FALSE)/VLOOKUP(A4144,[1]!T_Printers[#Data],5,FALSE),1),ROUND(VLOOKUP(C4144,[1]!T_Resins[#Data],2,FALSE)/VLOOKUP(A4144,[1]!T_Printers[#Data],5,FALSE),1)&gt;_xlfn.XLOOKUP(B4144,[1]Printers!L:L,[1]Printers!O:O,1,0,),10)),"Используйте слой 100 мкм")</f>
        <v>3.6</v>
      </c>
      <c r="F4144">
        <f>IFERROR(IF(ROUND(_xlfn.XLOOKUP([1]Parameters!B4144,[1]Printers!L:L,[1]Printers!Q:Q,,0)*E4144/10,0)*10&lt;_xlfn.XLOOKUP([1]Parameters!B4144,[1]Printers!L:L,[1]Printers!P:P,,0),ROUND(_xlfn.XLOOKUP([1]Parameters!B4144,[1]Printers!L:L,[1]Printers!Q:Q,,0)*E4144/10,0)*10,_xlfn.XLOOKUP([1]Parameters!B4144,[1]Printers!L:L,[1]Printers!P:P,,0)),"")</f>
        <v>30</v>
      </c>
      <c r="G4144" cm="1">
        <f t="array" ref="G4144">IFERROR(IF(ROW()-1&gt;COUNTA([1]!T_Printers[Printers])*COUNTA([1]!T_Resins[Resins]),"",_xlfn.IFS(ROUND(VLOOKUP(C4144,[1]!T_Resins[#Data],3,FALSE)/VLOOKUP(A4144,[1]!T_Printers[#Data],5,FALSE),1)&lt;=_xlfn.XLOOKUP(B4144,[1]Printers!L:L,[1]Printers!O:O,1,0,),ROUND(VLOOKUP(C4144,[1]!T_Resins[#Data],3,FALSE)/VLOOKUP(A4144,[1]!T_Printers[#Data],5,FALSE),1),ROUND(VLOOKUP(C4144,[1]!T_Resins[#Data],3,FALSE)/VLOOKUP(A4144,[1]!T_Printers[#Data],5,FALSE),1)&gt;_xlfn.XLOOKUP(B4144,[1]Printers!L:L,[1]Printers!O:O,1,0,),10)),"")</f>
        <v>4.7</v>
      </c>
      <c r="H4144">
        <f>IFERROR(IF(ROUND(_xlfn.XLOOKUP([1]Parameters!B4144,[1]Printers!L:L,[1]Printers!Q:Q,,0)*G4144/10,0)*10&lt;_xlfn.XLOOKUP([1]Parameters!B4144,[1]Printers!L:L,[1]Printers!P:P,,0),ROUND(_xlfn.XLOOKUP([1]Parameters!B4144,[1]Printers!L:L,[1]Printers!Q:Q,,0)*G4144/10,0)*10,_xlfn.XLOOKUP([1]Parameters!B4144,[1]Printers!L:L,[1]Printers!P:P,,0)),"")</f>
        <v>40</v>
      </c>
      <c r="I4144" s="3" t="str">
        <f>IFERROR(IF(ROW()-1&gt;COUNTA([1]!T_Printers[Printers])*COUNTA([1]!T_Resins[Resins]),"",ROUND(VLOOKUP(C4144,[1]!T_Resins[#Data],4,FALSE)/VLOOKUP(A4144,[1]!T_Printers[#Data],5,FALSE),1)),"")</f>
        <v/>
      </c>
      <c r="J4144" t="str">
        <f t="shared" si="66"/>
        <v/>
      </c>
      <c r="K4144">
        <f>IF(SUM(E4144:J4144)&lt;&gt;0,VLOOKUP(A4144,[1]!T_Printers[#Data],10,FALSE)+VLOOKUP(C4144,[1]!T_Resins[#Data],10,FALSE),"")</f>
        <v>4</v>
      </c>
      <c r="L4144">
        <f>IF(SUM(E4144:J4144)&lt;&gt;0,VLOOKUP(A4144,[1]!T_Printers[#Data],11,FALSE),"")</f>
        <v>8</v>
      </c>
      <c r="M4144">
        <f>IF(SUM(E4144:J4144)&lt;&gt;0,VLOOKUP(C4144,[1]!T_Resins[#Data],8,FALSE),"")</f>
        <v>120</v>
      </c>
      <c r="N4144">
        <f>IF(_xlfn.XLOOKUP(B4144,[1]Printers!$L:$L,[1]Printers!$R:$R,0,0)&gt;0,[1]Parameters!M4144,IF(SUM(E4144:J4144)&lt;&gt;0,VLOOKUP(C4144,[1]!T_Resins[#Data],9,FALSE),""))</f>
        <v>120</v>
      </c>
      <c r="O4144" t="str">
        <f t="shared" si="64"/>
        <v>RivoxL14K01</v>
      </c>
    </row>
    <row r="4145" spans="1:15" x14ac:dyDescent="0.25">
      <c r="A4145" t="str">
        <f t="array" ref="A4145">IF(ROW()-1&gt;COUNTA([1]!T_Printers[Printers])*COUNTA([1]!T_Resins[Resins]),"",INDEX([1]!T_Printers[Printers],INT((ROW()-2)/COUNTA([1]!T_Resins[Resins])+1)))</f>
        <v>Rivox L14K01</v>
      </c>
      <c r="B4145" t="str">
        <f>_xlfn.XLOOKUP(A4145,[1]!T_Printers[Printers],[1]!T_Printers[Icon link],,0)</f>
        <v>RivoxL14K01</v>
      </c>
      <c r="C4145" t="str">
        <f t="array" ref="C4145">IF(ROW()-1&gt;COUNTA([1]!T_Printers[Printers])*COUNTA([1]!T_Resins[Resins]),"",INDEX([1]!T_Resins[Resins],MOD(ROW()-2,COUNTA([1]!T_Resins[Resins]))+1))</f>
        <v>Dental Clear Pro</v>
      </c>
      <c r="D4145">
        <f>IF(SUM(E4145:J4145)&lt;&gt;0,IF(ROW()-1&gt;COUNTA([1]!T_Printers[Printers])*COUNTA([1]!T_Resins[Resins]),"",2),"")</f>
        <v>2</v>
      </c>
      <c r="E4145" t="str" cm="1">
        <f t="array" ref="E4145">IFERROR(IF(ROW()-1&gt;COUNTA([1]!T_Printers[Printers])*COUNTA([1]!T_Resins[Resins]),"",_xlfn.IFS(ROUND(VLOOKUP(C4145,[1]!T_Resins[#Data],2,FALSE)/VLOOKUP(A4145,[1]!T_Printers[#Data],5,FALSE),1)&lt;=_xlfn.XLOOKUP(B4145,[1]Printers!L:L,[1]Printers!O:O,1,0,),ROUND(VLOOKUP(C4145,[1]!T_Resins[#Data],2,FALSE)/VLOOKUP(A4145,[1]!T_Printers[#Data],5,FALSE),1),ROUND(VLOOKUP(C4145,[1]!T_Resins[#Data],2,FALSE)/VLOOKUP(A4145,[1]!T_Printers[#Data],5,FALSE),1)&gt;_xlfn.XLOOKUP(B4145,[1]Printers!L:L,[1]Printers!O:O,1,0,),10)),"Используйте слой 100 мкм")</f>
        <v>Используйте слой 100 мкм</v>
      </c>
      <c r="F4145" t="str">
        <f>IFERROR(IF(ROUND(_xlfn.XLOOKUP([1]Parameters!B4145,[1]Printers!L:L,[1]Printers!Q:Q,,0)*E4145/10,0)*10&lt;_xlfn.XLOOKUP([1]Parameters!B4145,[1]Printers!L:L,[1]Printers!P:P,,0),ROUND(_xlfn.XLOOKUP([1]Parameters!B4145,[1]Printers!L:L,[1]Printers!Q:Q,,0)*E4145/10,0)*10,_xlfn.XLOOKUP([1]Parameters!B4145,[1]Printers!L:L,[1]Printers!P:P,,0)),"")</f>
        <v/>
      </c>
      <c r="G4145" cm="1">
        <f t="array" ref="G4145">IFERROR(IF(ROW()-1&gt;COUNTA([1]!T_Printers[Printers])*COUNTA([1]!T_Resins[Resins]),"",_xlfn.IFS(ROUND(VLOOKUP(C4145,[1]!T_Resins[#Data],3,FALSE)/VLOOKUP(A4145,[1]!T_Printers[#Data],5,FALSE),1)&lt;=_xlfn.XLOOKUP(B4145,[1]Printers!L:L,[1]Printers!O:O,1,0,),ROUND(VLOOKUP(C4145,[1]!T_Resins[#Data],3,FALSE)/VLOOKUP(A4145,[1]!T_Printers[#Data],5,FALSE),1),ROUND(VLOOKUP(C4145,[1]!T_Resins[#Data],3,FALSE)/VLOOKUP(A4145,[1]!T_Printers[#Data],5,FALSE),1)&gt;_xlfn.XLOOKUP(B4145,[1]Printers!L:L,[1]Printers!O:O,1,0,),10)),"")</f>
        <v>7.5</v>
      </c>
      <c r="H4145">
        <f>IFERROR(IF(ROUND(_xlfn.XLOOKUP([1]Parameters!B4145,[1]Printers!L:L,[1]Printers!Q:Q,,0)*G4145/10,0)*10&lt;_xlfn.XLOOKUP([1]Parameters!B4145,[1]Printers!L:L,[1]Printers!P:P,,0),ROUND(_xlfn.XLOOKUP([1]Parameters!B4145,[1]Printers!L:L,[1]Printers!Q:Q,,0)*G4145/10,0)*10,_xlfn.XLOOKUP([1]Parameters!B4145,[1]Printers!L:L,[1]Printers!P:P,,0)),"")</f>
        <v>70</v>
      </c>
      <c r="K4145">
        <f>IF(SUM(E4145:J4145)&lt;&gt;0,VLOOKUP(A4145,[1]!T_Printers[#Data],10,FALSE)+VLOOKUP(C4145,[1]!T_Resins[#Data],10,FALSE),"")</f>
        <v>4</v>
      </c>
      <c r="L4145">
        <f>IF(SUM(E4145:J4145)&lt;&gt;0,VLOOKUP(A4145,[1]!T_Printers[#Data],11,FALSE),"")</f>
        <v>8</v>
      </c>
      <c r="M4145">
        <f>IF(SUM(E4145:J4145)&lt;&gt;0,VLOOKUP(C4145,[1]!T_Resins[#Data],8,FALSE),"")</f>
        <v>120</v>
      </c>
      <c r="N4145">
        <f>IF(_xlfn.XLOOKUP(B4145,[1]Printers!$L:$L,[1]Printers!$R:$R,0,0)&gt;0,[1]Parameters!M4145,IF(SUM(E4145:J4145)&lt;&gt;0,VLOOKUP(C4145,[1]!T_Resins[#Data],9,FALSE),""))</f>
        <v>120</v>
      </c>
      <c r="O4145" t="str">
        <f t="shared" si="64"/>
        <v>RivoxL14K01</v>
      </c>
    </row>
    <row r="4146" spans="1:15" x14ac:dyDescent="0.25">
      <c r="A4146" t="str">
        <f t="array" ref="A4146">IF(ROW()-1&gt;COUNTA([1]!T_Printers[Printers])*COUNTA([1]!T_Resins[Resins]),"",INDEX([1]!T_Printers[Printers],INT((ROW()-2)/COUNTA([1]!T_Resins[Resins])+1)))</f>
        <v>Rivox L14K01</v>
      </c>
      <c r="B4146" t="str">
        <f>_xlfn.XLOOKUP(A4146,[1]!T_Printers[Printers],[1]!T_Printers[Icon link],,0)</f>
        <v>RivoxL14K01</v>
      </c>
      <c r="C4146" t="str">
        <f t="array" ref="C4146">IF(ROW()-1&gt;COUNTA([1]!T_Printers[Printers])*COUNTA([1]!T_Resins[Resins]),"",INDEX([1]!T_Resins[Resins],MOD(ROW()-2,COUNTA([1]!T_Resins[Resins]))+1))</f>
        <v>Dental Denture Base Soft</v>
      </c>
      <c r="D4146">
        <f>IF(SUM(E4146:J4146)&lt;&gt;0,IF(ROW()-1&gt;COUNTA([1]!T_Printers[Printers])*COUNTA([1]!T_Resins[Resins]),"",2),"")</f>
        <v>2</v>
      </c>
      <c r="E4146" cm="1">
        <f t="array" ref="E4146">IFERROR(IF(ROW()-1&gt;COUNTA([1]!T_Printers[Printers])*COUNTA([1]!T_Resins[Resins]),"",_xlfn.IFS(ROUND(VLOOKUP(C4146,[1]!T_Resins[#Data],2,FALSE)/VLOOKUP(A4146,[1]!T_Printers[#Data],5,FALSE),1)&lt;=_xlfn.XLOOKUP(B4146,[1]Printers!L:L,[1]Printers!O:O,1,0,),ROUND(VLOOKUP(C4146,[1]!T_Resins[#Data],2,FALSE)/VLOOKUP(A4146,[1]!T_Printers[#Data],5,FALSE),1),ROUND(VLOOKUP(C4146,[1]!T_Resins[#Data],2,FALSE)/VLOOKUP(A4146,[1]!T_Printers[#Data],5,FALSE),1)&gt;_xlfn.XLOOKUP(B4146,[1]Printers!L:L,[1]Printers!O:O,1,0,),10)),"Используйте слой 100 мкм")</f>
        <v>8.1</v>
      </c>
      <c r="F4146">
        <f>IFERROR(IF(ROUND(_xlfn.XLOOKUP([1]Parameters!B4146,[1]Printers!L:L,[1]Printers!Q:Q,,0)*E4146/10,0)*10&lt;_xlfn.XLOOKUP([1]Parameters!B4146,[1]Printers!L:L,[1]Printers!P:P,,0),ROUND(_xlfn.XLOOKUP([1]Parameters!B4146,[1]Printers!L:L,[1]Printers!Q:Q,,0)*E4146/10,0)*10,_xlfn.XLOOKUP([1]Parameters!B4146,[1]Printers!L:L,[1]Printers!P:P,,0)),"")</f>
        <v>70</v>
      </c>
      <c r="G4146" cm="1">
        <f t="array" ref="G4146">IFERROR(IF(ROW()-1&gt;COUNTA([1]!T_Printers[Printers])*COUNTA([1]!T_Resins[Resins]),"",_xlfn.IFS(ROUND(VLOOKUP(C4146,[1]!T_Resins[#Data],3,FALSE)/VLOOKUP(A4146,[1]!T_Printers[#Data],5,FALSE),1)&lt;=_xlfn.XLOOKUP(B4146,[1]Printers!L:L,[1]Printers!O:O,1,0,),ROUND(VLOOKUP(C4146,[1]!T_Resins[#Data],3,FALSE)/VLOOKUP(A4146,[1]!T_Printers[#Data],5,FALSE),1),ROUND(VLOOKUP(C4146,[1]!T_Resins[#Data],3,FALSE)/VLOOKUP(A4146,[1]!T_Printers[#Data],5,FALSE),1)&gt;_xlfn.XLOOKUP(B4146,[1]Printers!L:L,[1]Printers!O:O,1,0,),10)),"")</f>
        <v>10</v>
      </c>
      <c r="H4146">
        <f>IFERROR(IF(ROUND(_xlfn.XLOOKUP([1]Parameters!B4146,[1]Printers!L:L,[1]Printers!Q:Q,,0)*G4146/10,0)*10&lt;_xlfn.XLOOKUP([1]Parameters!B4146,[1]Printers!L:L,[1]Printers!P:P,,0),ROUND(_xlfn.XLOOKUP([1]Parameters!B4146,[1]Printers!L:L,[1]Printers!Q:Q,,0)*G4146/10,0)*10,_xlfn.XLOOKUP([1]Parameters!B4146,[1]Printers!L:L,[1]Printers!P:P,,0)),"")</f>
        <v>70</v>
      </c>
      <c r="I4146" s="3" t="str">
        <f>IFERROR(IF(ROW()-1&gt;COUNTA([1]!T_Printers[Printers])*COUNTA([1]!T_Resins[Resins]),"",ROUND(VLOOKUP(C4146,[1]!T_Resins[#Data],4,FALSE)/VLOOKUP(A4146,[1]!T_Printers[#Data],5,FALSE),1)),"")</f>
        <v/>
      </c>
      <c r="J4146" t="str">
        <f t="shared" ref="J4146:J4209" si="67">IFERROR(ROUND(9*I4146/10,0)*10,"")</f>
        <v/>
      </c>
      <c r="K4146">
        <f>IF(SUM(E4146:J4146)&lt;&gt;0,VLOOKUP(A4146,[1]!T_Printers[#Data],10,FALSE)+VLOOKUP(C4146,[1]!T_Resins[#Data],10,FALSE),"")</f>
        <v>5</v>
      </c>
      <c r="L4146">
        <f>IF(SUM(E4146:J4146)&lt;&gt;0,VLOOKUP(A4146,[1]!T_Printers[#Data],11,FALSE),"")</f>
        <v>8</v>
      </c>
      <c r="M4146">
        <f>IF(SUM(E4146:J4146)&lt;&gt;0,VLOOKUP(C4146,[1]!T_Resins[#Data],8,FALSE),"")</f>
        <v>120</v>
      </c>
      <c r="N4146">
        <f>IF(_xlfn.XLOOKUP(B4146,[1]Printers!$L:$L,[1]Printers!$R:$R,0,0)&gt;0,[1]Parameters!M4146,IF(SUM(E4146:J4146)&lt;&gt;0,VLOOKUP(C4146,[1]!T_Resins[#Data],9,FALSE),""))</f>
        <v>120</v>
      </c>
      <c r="O4146" t="str">
        <f t="shared" si="64"/>
        <v>RivoxL14K01</v>
      </c>
    </row>
    <row r="4147" spans="1:15" x14ac:dyDescent="0.25">
      <c r="A4147" t="str">
        <f t="array" ref="A4147">IF(ROW()-1&gt;COUNTA([1]!T_Printers[Printers])*COUNTA([1]!T_Resins[Resins]),"",INDEX([1]!T_Printers[Printers],INT((ROW()-2)/COUNTA([1]!T_Resins[Resins])+1)))</f>
        <v>Rivox L14K01</v>
      </c>
      <c r="B4147" t="str">
        <f>_xlfn.XLOOKUP(A4147,[1]!T_Printers[Printers],[1]!T_Printers[Icon link],,0)</f>
        <v>RivoxL14K01</v>
      </c>
      <c r="C4147" t="str">
        <f t="array" ref="C4147">IF(ROW()-1&gt;COUNTA([1]!T_Printers[Printers])*COUNTA([1]!T_Resins[Resins]),"",INDEX([1]!T_Resins[Resins],MOD(ROW()-2,COUNTA([1]!T_Resins[Resins]))+1))</f>
        <v>Dental Denture Base</v>
      </c>
      <c r="D4147">
        <f>IF(SUM(E4147:J4147)&lt;&gt;0,IF(ROW()-1&gt;COUNTA([1]!T_Printers[Printers])*COUNTA([1]!T_Resins[Resins]),"",2),"")</f>
        <v>2</v>
      </c>
      <c r="E4147" cm="1">
        <f t="array" ref="E4147">IFERROR(IF(ROW()-1&gt;COUNTA([1]!T_Printers[Printers])*COUNTA([1]!T_Resins[Resins]),"",_xlfn.IFS(ROUND(VLOOKUP(C4147,[1]!T_Resins[#Data],2,FALSE)/VLOOKUP(A4147,[1]!T_Printers[#Data],5,FALSE),1)&lt;=_xlfn.XLOOKUP(B4147,[1]Printers!L:L,[1]Printers!O:O,1,0,),ROUND(VLOOKUP(C4147,[1]!T_Resins[#Data],2,FALSE)/VLOOKUP(A4147,[1]!T_Printers[#Data],5,FALSE),1),ROUND(VLOOKUP(C4147,[1]!T_Resins[#Data],2,FALSE)/VLOOKUP(A4147,[1]!T_Printers[#Data],5,FALSE),1)&gt;_xlfn.XLOOKUP(B4147,[1]Printers!L:L,[1]Printers!O:O,1,0,),10)),"Используйте слой 100 мкм")</f>
        <v>6.4</v>
      </c>
      <c r="F4147">
        <f>IFERROR(IF(ROUND(_xlfn.XLOOKUP([1]Parameters!B4147,[1]Printers!L:L,[1]Printers!Q:Q,,0)*E4147/10,0)*10&lt;_xlfn.XLOOKUP([1]Parameters!B4147,[1]Printers!L:L,[1]Printers!P:P,,0),ROUND(_xlfn.XLOOKUP([1]Parameters!B4147,[1]Printers!L:L,[1]Printers!Q:Q,,0)*E4147/10,0)*10,_xlfn.XLOOKUP([1]Parameters!B4147,[1]Printers!L:L,[1]Printers!P:P,,0)),"")</f>
        <v>60</v>
      </c>
      <c r="G4147" cm="1">
        <f t="array" ref="G4147">IFERROR(IF(ROW()-1&gt;COUNTA([1]!T_Printers[Printers])*COUNTA([1]!T_Resins[Resins]),"",_xlfn.IFS(ROUND(VLOOKUP(C4147,[1]!T_Resins[#Data],3,FALSE)/VLOOKUP(A4147,[1]!T_Printers[#Data],5,FALSE),1)&lt;=_xlfn.XLOOKUP(B4147,[1]Printers!L:L,[1]Printers!O:O,1,0,),ROUND(VLOOKUP(C4147,[1]!T_Resins[#Data],3,FALSE)/VLOOKUP(A4147,[1]!T_Printers[#Data],5,FALSE),1),ROUND(VLOOKUP(C4147,[1]!T_Resins[#Data],3,FALSE)/VLOOKUP(A4147,[1]!T_Printers[#Data],5,FALSE),1)&gt;_xlfn.XLOOKUP(B4147,[1]Printers!L:L,[1]Printers!O:O,1,0,),10)),"")</f>
        <v>8.3000000000000007</v>
      </c>
      <c r="H4147">
        <f>IFERROR(IF(ROUND(_xlfn.XLOOKUP([1]Parameters!B4147,[1]Printers!L:L,[1]Printers!Q:Q,,0)*G4147/10,0)*10&lt;_xlfn.XLOOKUP([1]Parameters!B4147,[1]Printers!L:L,[1]Printers!P:P,,0),ROUND(_xlfn.XLOOKUP([1]Parameters!B4147,[1]Printers!L:L,[1]Printers!Q:Q,,0)*G4147/10,0)*10,_xlfn.XLOOKUP([1]Parameters!B4147,[1]Printers!L:L,[1]Printers!P:P,,0)),"")</f>
        <v>70</v>
      </c>
      <c r="I4147" s="3" t="str">
        <f>IFERROR(IF(ROW()-1&gt;COUNTA([1]!T_Printers[Printers])*COUNTA([1]!T_Resins[Resins]),"",ROUND(VLOOKUP(C4147,[1]!T_Resins[#Data],4,FALSE)/VLOOKUP(A4147,[1]!T_Printers[#Data],5,FALSE),1)),"")</f>
        <v/>
      </c>
      <c r="J4147" t="str">
        <f t="shared" si="67"/>
        <v/>
      </c>
      <c r="K4147">
        <f>IF(SUM(E4147:J4147)&lt;&gt;0,VLOOKUP(A4147,[1]!T_Printers[#Data],10,FALSE)+VLOOKUP(C4147,[1]!T_Resins[#Data],10,FALSE),"")</f>
        <v>5</v>
      </c>
      <c r="L4147">
        <f>IF(SUM(E4147:J4147)&lt;&gt;0,VLOOKUP(A4147,[1]!T_Printers[#Data],11,FALSE),"")</f>
        <v>8</v>
      </c>
      <c r="M4147">
        <f>IF(SUM(E4147:J4147)&lt;&gt;0,VLOOKUP(C4147,[1]!T_Resins[#Data],8,FALSE),"")</f>
        <v>120</v>
      </c>
      <c r="N4147">
        <f>IF(_xlfn.XLOOKUP(B4147,[1]Printers!$L:$L,[1]Printers!$R:$R,0,0)&gt;0,[1]Parameters!M4147,IF(SUM(E4147:J4147)&lt;&gt;0,VLOOKUP(C4147,[1]!T_Resins[#Data],9,FALSE),""))</f>
        <v>120</v>
      </c>
      <c r="O4147" t="str">
        <f t="shared" si="64"/>
        <v>RivoxL14K01</v>
      </c>
    </row>
    <row r="4148" spans="1:15" x14ac:dyDescent="0.25">
      <c r="A4148" t="str">
        <f t="array" ref="A4148">IF(ROW()-1&gt;COUNTA([1]!T_Printers[Printers])*COUNTA([1]!T_Resins[Resins]),"",INDEX([1]!T_Printers[Printers],INT((ROW()-2)/COUNTA([1]!T_Resins[Resins])+1)))</f>
        <v>Rivox L14K01</v>
      </c>
      <c r="B4148" t="str">
        <f>_xlfn.XLOOKUP(A4148,[1]!T_Printers[Printers],[1]!T_Printers[Icon link],,0)</f>
        <v>RivoxL14K01</v>
      </c>
      <c r="C4148" t="str">
        <f t="array" ref="C4148">IF(ROW()-1&gt;COUNTA([1]!T_Printers[Printers])*COUNTA([1]!T_Resins[Resins]),"",INDEX([1]!T_Resins[Resins],MOD(ROW()-2,COUNTA([1]!T_Resins[Resins]))+1))</f>
        <v>Dental IBT</v>
      </c>
      <c r="D4148">
        <f>IF(SUM(E4148:J4148)&lt;&gt;0,IF(ROW()-1&gt;COUNTA([1]!T_Printers[Printers])*COUNTA([1]!T_Resins[Resins]),"",2),"")</f>
        <v>2</v>
      </c>
      <c r="E4148" cm="1">
        <f t="array" ref="E4148">IFERROR(IF(ROW()-1&gt;COUNTA([1]!T_Printers[Printers])*COUNTA([1]!T_Resins[Resins]),"",_xlfn.IFS(ROUND(VLOOKUP(C4148,[1]!T_Resins[#Data],2,FALSE)/VLOOKUP(A4148,[1]!T_Printers[#Data],5,FALSE),1)&lt;=_xlfn.XLOOKUP(B4148,[1]Printers!L:L,[1]Printers!O:O,1,0,),ROUND(VLOOKUP(C4148,[1]!T_Resins[#Data],2,FALSE)/VLOOKUP(A4148,[1]!T_Printers[#Data],5,FALSE),1),ROUND(VLOOKUP(C4148,[1]!T_Resins[#Data],2,FALSE)/VLOOKUP(A4148,[1]!T_Printers[#Data],5,FALSE),1)&gt;_xlfn.XLOOKUP(B4148,[1]Printers!L:L,[1]Printers!O:O,1,0,),10)),"Используйте слой 100 мкм")</f>
        <v>4</v>
      </c>
      <c r="F4148">
        <f>IFERROR(IF(ROUND(_xlfn.XLOOKUP([1]Parameters!B4148,[1]Printers!L:L,[1]Printers!Q:Q,,0)*E4148/10,0)*10&lt;_xlfn.XLOOKUP([1]Parameters!B4148,[1]Printers!L:L,[1]Printers!P:P,,0),ROUND(_xlfn.XLOOKUP([1]Parameters!B4148,[1]Printers!L:L,[1]Printers!Q:Q,,0)*E4148/10,0)*10,_xlfn.XLOOKUP([1]Parameters!B4148,[1]Printers!L:L,[1]Printers!P:P,,0)),"")</f>
        <v>40</v>
      </c>
      <c r="G4148" cm="1">
        <f t="array" ref="G4148">IFERROR(IF(ROW()-1&gt;COUNTA([1]!T_Printers[Printers])*COUNTA([1]!T_Resins[Resins]),"",_xlfn.IFS(ROUND(VLOOKUP(C4148,[1]!T_Resins[#Data],3,FALSE)/VLOOKUP(A4148,[1]!T_Printers[#Data],5,FALSE),1)&lt;=_xlfn.XLOOKUP(B4148,[1]Printers!L:L,[1]Printers!O:O,1,0,),ROUND(VLOOKUP(C4148,[1]!T_Resins[#Data],3,FALSE)/VLOOKUP(A4148,[1]!T_Printers[#Data],5,FALSE),1),ROUND(VLOOKUP(C4148,[1]!T_Resins[#Data],3,FALSE)/VLOOKUP(A4148,[1]!T_Printers[#Data],5,FALSE),1)&gt;_xlfn.XLOOKUP(B4148,[1]Printers!L:L,[1]Printers!O:O,1,0,),10)),"")</f>
        <v>5.2</v>
      </c>
      <c r="H4148">
        <f>IFERROR(IF(ROUND(_xlfn.XLOOKUP([1]Parameters!B4148,[1]Printers!L:L,[1]Printers!Q:Q,,0)*G4148/10,0)*10&lt;_xlfn.XLOOKUP([1]Parameters!B4148,[1]Printers!L:L,[1]Printers!P:P,,0),ROUND(_xlfn.XLOOKUP([1]Parameters!B4148,[1]Printers!L:L,[1]Printers!Q:Q,,0)*G4148/10,0)*10,_xlfn.XLOOKUP([1]Parameters!B4148,[1]Printers!L:L,[1]Printers!P:P,,0)),"")</f>
        <v>50</v>
      </c>
      <c r="I4148" s="3" t="str">
        <f>IFERROR(IF(ROW()-1&gt;COUNTA([1]!T_Printers[Printers])*COUNTA([1]!T_Resins[Resins]),"",ROUND(VLOOKUP(C4148,[1]!T_Resins[#Data],4,FALSE)/VLOOKUP(A4148,[1]!T_Printers[#Data],5,FALSE),1)),"")</f>
        <v/>
      </c>
      <c r="J4148" t="str">
        <f t="shared" si="67"/>
        <v/>
      </c>
      <c r="K4148">
        <f>IF(SUM(E4148:J4148)&lt;&gt;0,VLOOKUP(A4148,[1]!T_Printers[#Data],10,FALSE)+VLOOKUP(C4148,[1]!T_Resins[#Data],10,FALSE),"")</f>
        <v>4</v>
      </c>
      <c r="L4148">
        <f>IF(SUM(E4148:J4148)&lt;&gt;0,VLOOKUP(A4148,[1]!T_Printers[#Data],11,FALSE),"")</f>
        <v>8</v>
      </c>
      <c r="M4148">
        <f>IF(SUM(E4148:J4148)&lt;&gt;0,VLOOKUP(C4148,[1]!T_Resins[#Data],8,FALSE),"")</f>
        <v>60</v>
      </c>
      <c r="N4148">
        <f>IF(_xlfn.XLOOKUP(B4148,[1]Printers!$L:$L,[1]Printers!$R:$R,0,0)&gt;0,[1]Parameters!M4148,IF(SUM(E4148:J4148)&lt;&gt;0,VLOOKUP(C4148,[1]!T_Resins[#Data],9,FALSE),""))</f>
        <v>60</v>
      </c>
      <c r="O4148" t="str">
        <f t="shared" si="64"/>
        <v>RivoxL14K01</v>
      </c>
    </row>
    <row r="4149" spans="1:15" x14ac:dyDescent="0.25">
      <c r="A4149" t="str">
        <f t="array" ref="A4149">IF(ROW()-1&gt;COUNTA([1]!T_Printers[Printers])*COUNTA([1]!T_Resins[Resins]),"",INDEX([1]!T_Printers[Printers],INT((ROW()-2)/COUNTA([1]!T_Resins[Resins])+1)))</f>
        <v>Rivox L14K01</v>
      </c>
      <c r="B4149" t="str">
        <f>_xlfn.XLOOKUP(A4149,[1]!T_Printers[Printers],[1]!T_Printers[Icon link],,0)</f>
        <v>RivoxL14K01</v>
      </c>
      <c r="C4149" t="str">
        <f t="array" ref="C4149">IF(ROW()-1&gt;COUNTA([1]!T_Printers[Printers])*COUNTA([1]!T_Resins[Resins]),"",INDEX([1]!T_Resins[Resins],MOD(ROW()-2,COUNTA([1]!T_Resins[Resins]))+1))</f>
        <v>Dental Model Biege</v>
      </c>
      <c r="D4149">
        <f>IF(SUM(E4149:J4149)&lt;&gt;0,IF(ROW()-1&gt;COUNTA([1]!T_Printers[Printers])*COUNTA([1]!T_Resins[Resins]),"",2),"")</f>
        <v>2</v>
      </c>
      <c r="E4149" cm="1">
        <f t="array" ref="E4149">IFERROR(IF(ROW()-1&gt;COUNTA([1]!T_Printers[Printers])*COUNTA([1]!T_Resins[Resins]),"",_xlfn.IFS(ROUND(VLOOKUP(C4149,[1]!T_Resins[#Data],2,FALSE)/VLOOKUP(A4149,[1]!T_Printers[#Data],5,FALSE),1)&lt;=_xlfn.XLOOKUP(B4149,[1]Printers!L:L,[1]Printers!O:O,1,0,),ROUND(VLOOKUP(C4149,[1]!T_Resins[#Data],2,FALSE)/VLOOKUP(A4149,[1]!T_Printers[#Data],5,FALSE),1),ROUND(VLOOKUP(C4149,[1]!T_Resins[#Data],2,FALSE)/VLOOKUP(A4149,[1]!T_Printers[#Data],5,FALSE),1)&gt;_xlfn.XLOOKUP(B4149,[1]Printers!L:L,[1]Printers!O:O,1,0,),10)),"Используйте слой 100 мкм")</f>
        <v>5</v>
      </c>
      <c r="F4149">
        <f>IFERROR(IF(ROUND(_xlfn.XLOOKUP([1]Parameters!B4149,[1]Printers!L:L,[1]Printers!Q:Q,,0)*E4149/10,0)*10&lt;_xlfn.XLOOKUP([1]Parameters!B4149,[1]Printers!L:L,[1]Printers!P:P,,0),ROUND(_xlfn.XLOOKUP([1]Parameters!B4149,[1]Printers!L:L,[1]Printers!Q:Q,,0)*E4149/10,0)*10,_xlfn.XLOOKUP([1]Parameters!B4149,[1]Printers!L:L,[1]Printers!P:P,,0)),"")</f>
        <v>50</v>
      </c>
      <c r="G4149" cm="1">
        <f t="array" ref="G4149">IFERROR(IF(ROW()-1&gt;COUNTA([1]!T_Printers[Printers])*COUNTA([1]!T_Resins[Resins]),"",_xlfn.IFS(ROUND(VLOOKUP(C4149,[1]!T_Resins[#Data],3,FALSE)/VLOOKUP(A4149,[1]!T_Printers[#Data],5,FALSE),1)&lt;=_xlfn.XLOOKUP(B4149,[1]Printers!L:L,[1]Printers!O:O,1,0,),ROUND(VLOOKUP(C4149,[1]!T_Resins[#Data],3,FALSE)/VLOOKUP(A4149,[1]!T_Printers[#Data],5,FALSE),1),ROUND(VLOOKUP(C4149,[1]!T_Resins[#Data],3,FALSE)/VLOOKUP(A4149,[1]!T_Printers[#Data],5,FALSE),1)&gt;_xlfn.XLOOKUP(B4149,[1]Printers!L:L,[1]Printers!O:O,1,0,),10)),"")</f>
        <v>6.5</v>
      </c>
      <c r="H4149">
        <f>IFERROR(IF(ROUND(_xlfn.XLOOKUP([1]Parameters!B4149,[1]Printers!L:L,[1]Printers!Q:Q,,0)*G4149/10,0)*10&lt;_xlfn.XLOOKUP([1]Parameters!B4149,[1]Printers!L:L,[1]Printers!P:P,,0),ROUND(_xlfn.XLOOKUP([1]Parameters!B4149,[1]Printers!L:L,[1]Printers!Q:Q,,0)*G4149/10,0)*10,_xlfn.XLOOKUP([1]Parameters!B4149,[1]Printers!L:L,[1]Printers!P:P,,0)),"")</f>
        <v>60</v>
      </c>
      <c r="I4149" s="3" t="str">
        <f>IFERROR(IF(ROW()-1&gt;COUNTA([1]!T_Printers[Printers])*COUNTA([1]!T_Resins[Resins]),"",ROUND(VLOOKUP(C4149,[1]!T_Resins[#Data],4,FALSE)/VLOOKUP(A4149,[1]!T_Printers[#Data],5,FALSE),1)),"")</f>
        <v/>
      </c>
      <c r="J4149" t="str">
        <f t="shared" si="67"/>
        <v/>
      </c>
      <c r="K4149">
        <f>IF(SUM(E4149:J4149)&lt;&gt;0,VLOOKUP(A4149,[1]!T_Printers[#Data],10,FALSE)+VLOOKUP(C4149,[1]!T_Resins[#Data],10,FALSE),"")</f>
        <v>5</v>
      </c>
      <c r="L4149">
        <f>IF(SUM(E4149:J4149)&lt;&gt;0,VLOOKUP(A4149,[1]!T_Printers[#Data],11,FALSE),"")</f>
        <v>8</v>
      </c>
      <c r="M4149">
        <f>IF(SUM(E4149:J4149)&lt;&gt;0,VLOOKUP(C4149,[1]!T_Resins[#Data],8,FALSE),"")</f>
        <v>120</v>
      </c>
      <c r="N4149">
        <f>IF(_xlfn.XLOOKUP(B4149,[1]Printers!$L:$L,[1]Printers!$R:$R,0,0)&gt;0,[1]Parameters!M4149,IF(SUM(E4149:J4149)&lt;&gt;0,VLOOKUP(C4149,[1]!T_Resins[#Data],9,FALSE),""))</f>
        <v>120</v>
      </c>
      <c r="O4149" t="str">
        <f t="shared" si="64"/>
        <v>RivoxL14K01</v>
      </c>
    </row>
    <row r="4150" spans="1:15" x14ac:dyDescent="0.25">
      <c r="A4150" t="str">
        <f t="array" ref="A4150">IF(ROW()-1&gt;COUNTA([1]!T_Printers[Printers])*COUNTA([1]!T_Resins[Resins]),"",INDEX([1]!T_Printers[Printers],INT((ROW()-2)/COUNTA([1]!T_Resins[Resins])+1)))</f>
        <v>Rivox L14K01</v>
      </c>
      <c r="B4150" t="str">
        <f>_xlfn.XLOOKUP(A4150,[1]!T_Printers[Printers],[1]!T_Printers[Icon link],,0)</f>
        <v>RivoxL14K01</v>
      </c>
      <c r="C4150" t="str">
        <f t="array" ref="C4150">IF(ROW()-1&gt;COUNTA([1]!T_Printers[Printers])*COUNTA([1]!T_Resins[Resins]),"",INDEX([1]!T_Resins[Resins],MOD(ROW()-2,COUNTA([1]!T_Resins[Resins]))+1))</f>
        <v>Dental Model Bone</v>
      </c>
      <c r="D4150">
        <f>IF(SUM(E4150:J4150)&lt;&gt;0,IF(ROW()-1&gt;COUNTA([1]!T_Printers[Printers])*COUNTA([1]!T_Resins[Resins]),"",2),"")</f>
        <v>2</v>
      </c>
      <c r="E4150" cm="1">
        <f t="array" ref="E4150">IFERROR(IF(ROW()-1&gt;COUNTA([1]!T_Printers[Printers])*COUNTA([1]!T_Resins[Resins]),"",_xlfn.IFS(ROUND(VLOOKUP(C4150,[1]!T_Resins[#Data],2,FALSE)/VLOOKUP(A4150,[1]!T_Printers[#Data],5,FALSE),1)&lt;=_xlfn.XLOOKUP(B4150,[1]Printers!L:L,[1]Printers!O:O,1,0,),ROUND(VLOOKUP(C4150,[1]!T_Resins[#Data],2,FALSE)/VLOOKUP(A4150,[1]!T_Printers[#Data],5,FALSE),1),ROUND(VLOOKUP(C4150,[1]!T_Resins[#Data],2,FALSE)/VLOOKUP(A4150,[1]!T_Printers[#Data],5,FALSE),1)&gt;_xlfn.XLOOKUP(B4150,[1]Printers!L:L,[1]Printers!O:O,1,0,),10)),"Используйте слой 100 мкм")</f>
        <v>3.1</v>
      </c>
      <c r="F4150">
        <f>IFERROR(IF(ROUND(_xlfn.XLOOKUP([1]Parameters!B4150,[1]Printers!L:L,[1]Printers!Q:Q,,0)*E4150/10,0)*10&lt;_xlfn.XLOOKUP([1]Parameters!B4150,[1]Printers!L:L,[1]Printers!P:P,,0),ROUND(_xlfn.XLOOKUP([1]Parameters!B4150,[1]Printers!L:L,[1]Printers!Q:Q,,0)*E4150/10,0)*10,_xlfn.XLOOKUP([1]Parameters!B4150,[1]Printers!L:L,[1]Printers!P:P,,0)),"")</f>
        <v>30</v>
      </c>
      <c r="G4150" cm="1">
        <f t="array" ref="G4150">IFERROR(IF(ROW()-1&gt;COUNTA([1]!T_Printers[Printers])*COUNTA([1]!T_Resins[Resins]),"",_xlfn.IFS(ROUND(VLOOKUP(C4150,[1]!T_Resins[#Data],3,FALSE)/VLOOKUP(A4150,[1]!T_Printers[#Data],5,FALSE),1)&lt;=_xlfn.XLOOKUP(B4150,[1]Printers!L:L,[1]Printers!O:O,1,0,),ROUND(VLOOKUP(C4150,[1]!T_Resins[#Data],3,FALSE)/VLOOKUP(A4150,[1]!T_Printers[#Data],5,FALSE),1),ROUND(VLOOKUP(C4150,[1]!T_Resins[#Data],3,FALSE)/VLOOKUP(A4150,[1]!T_Printers[#Data],5,FALSE),1)&gt;_xlfn.XLOOKUP(B4150,[1]Printers!L:L,[1]Printers!O:O,1,0,),10)),"")</f>
        <v>4.0999999999999996</v>
      </c>
      <c r="H4150">
        <f>IFERROR(IF(ROUND(_xlfn.XLOOKUP([1]Parameters!B4150,[1]Printers!L:L,[1]Printers!Q:Q,,0)*G4150/10,0)*10&lt;_xlfn.XLOOKUP([1]Parameters!B4150,[1]Printers!L:L,[1]Printers!P:P,,0),ROUND(_xlfn.XLOOKUP([1]Parameters!B4150,[1]Printers!L:L,[1]Printers!Q:Q,,0)*G4150/10,0)*10,_xlfn.XLOOKUP([1]Parameters!B4150,[1]Printers!L:L,[1]Printers!P:P,,0)),"")</f>
        <v>40</v>
      </c>
      <c r="I4150" s="3" t="str">
        <f>IFERROR(IF(ROW()-1&gt;COUNTA([1]!T_Printers[Printers])*COUNTA([1]!T_Resins[Resins]),"",ROUND(VLOOKUP(C4150,[1]!T_Resins[#Data],4,FALSE)/VLOOKUP(A4150,[1]!T_Printers[#Data],5,FALSE),1)),"")</f>
        <v/>
      </c>
      <c r="J4150" t="str">
        <f t="shared" si="67"/>
        <v/>
      </c>
      <c r="K4150">
        <f>IF(SUM(E4150:J4150)&lt;&gt;0,VLOOKUP(A4150,[1]!T_Printers[#Data],10,FALSE)+VLOOKUP(C4150,[1]!T_Resins[#Data],10,FALSE),"")</f>
        <v>5</v>
      </c>
      <c r="L4150">
        <f>IF(SUM(E4150:J4150)&lt;&gt;0,VLOOKUP(A4150,[1]!T_Printers[#Data],11,FALSE),"")</f>
        <v>8</v>
      </c>
      <c r="M4150">
        <f>IF(SUM(E4150:J4150)&lt;&gt;0,VLOOKUP(C4150,[1]!T_Resins[#Data],8,FALSE),"")</f>
        <v>120</v>
      </c>
      <c r="N4150">
        <f>IF(_xlfn.XLOOKUP(B4150,[1]Printers!$L:$L,[1]Printers!$R:$R,0,0)&gt;0,[1]Parameters!M4150,IF(SUM(E4150:J4150)&lt;&gt;0,VLOOKUP(C4150,[1]!T_Resins[#Data],9,FALSE),""))</f>
        <v>120</v>
      </c>
      <c r="O4150" t="str">
        <f t="shared" si="64"/>
        <v>RivoxL14K01</v>
      </c>
    </row>
    <row r="4151" spans="1:15" x14ac:dyDescent="0.25">
      <c r="A4151" t="str">
        <f t="array" ref="A4151">IF(ROW()-1&gt;COUNTA([1]!T_Printers[Printers])*COUNTA([1]!T_Resins[Resins]),"",INDEX([1]!T_Printers[Printers],INT((ROW()-2)/COUNTA([1]!T_Resins[Resins])+1)))</f>
        <v>Rivox L14K01</v>
      </c>
      <c r="B4151" t="str">
        <f>_xlfn.XLOOKUP(A4151,[1]!T_Printers[Printers],[1]!T_Printers[Icon link],,0)</f>
        <v>RivoxL14K01</v>
      </c>
      <c r="C4151" t="str">
        <f t="array" ref="C4151">IF(ROW()-1&gt;COUNTA([1]!T_Printers[Printers])*COUNTA([1]!T_Resins[Resins]),"",INDEX([1]!T_Resins[Resins],MOD(ROW()-2,COUNTA([1]!T_Resins[Resins]))+1))</f>
        <v>Dental Model Light Grey</v>
      </c>
      <c r="D4151">
        <f>IF(SUM(E4151:J4151)&lt;&gt;0,IF(ROW()-1&gt;COUNTA([1]!T_Printers[Printers])*COUNTA([1]!T_Resins[Resins]),"",2),"")</f>
        <v>2</v>
      </c>
      <c r="E4151" cm="1">
        <f t="array" ref="E4151">IFERROR(IF(ROW()-1&gt;COUNTA([1]!T_Printers[Printers])*COUNTA([1]!T_Resins[Resins]),"",_xlfn.IFS(ROUND(VLOOKUP(C4151,[1]!T_Resins[#Data],2,FALSE)/VLOOKUP(A4151,[1]!T_Printers[#Data],5,FALSE),1)&lt;=_xlfn.XLOOKUP(B4151,[1]Printers!L:L,[1]Printers!O:O,1,0,),ROUND(VLOOKUP(C4151,[1]!T_Resins[#Data],2,FALSE)/VLOOKUP(A4151,[1]!T_Printers[#Data],5,FALSE),1),ROUND(VLOOKUP(C4151,[1]!T_Resins[#Data],2,FALSE)/VLOOKUP(A4151,[1]!T_Printers[#Data],5,FALSE),1)&gt;_xlfn.XLOOKUP(B4151,[1]Printers!L:L,[1]Printers!O:O,1,0,),10)),"Используйте слой 100 мкм")</f>
        <v>3.9</v>
      </c>
      <c r="F4151">
        <f>IFERROR(IF(ROUND(_xlfn.XLOOKUP([1]Parameters!B4151,[1]Printers!L:L,[1]Printers!Q:Q,,0)*E4151/10,0)*10&lt;_xlfn.XLOOKUP([1]Parameters!B4151,[1]Printers!L:L,[1]Printers!P:P,,0),ROUND(_xlfn.XLOOKUP([1]Parameters!B4151,[1]Printers!L:L,[1]Printers!Q:Q,,0)*E4151/10,0)*10,_xlfn.XLOOKUP([1]Parameters!B4151,[1]Printers!L:L,[1]Printers!P:P,,0)),"")</f>
        <v>40</v>
      </c>
      <c r="G4151" cm="1">
        <f t="array" ref="G4151">IFERROR(IF(ROW()-1&gt;COUNTA([1]!T_Printers[Printers])*COUNTA([1]!T_Resins[Resins]),"",_xlfn.IFS(ROUND(VLOOKUP(C4151,[1]!T_Resins[#Data],3,FALSE)/VLOOKUP(A4151,[1]!T_Printers[#Data],5,FALSE),1)&lt;=_xlfn.XLOOKUP(B4151,[1]Printers!L:L,[1]Printers!O:O,1,0,),ROUND(VLOOKUP(C4151,[1]!T_Resins[#Data],3,FALSE)/VLOOKUP(A4151,[1]!T_Printers[#Data],5,FALSE),1),ROUND(VLOOKUP(C4151,[1]!T_Resins[#Data],3,FALSE)/VLOOKUP(A4151,[1]!T_Printers[#Data],5,FALSE),1)&gt;_xlfn.XLOOKUP(B4151,[1]Printers!L:L,[1]Printers!O:O,1,0,),10)),"")</f>
        <v>5.0999999999999996</v>
      </c>
      <c r="H4151">
        <f>IFERROR(IF(ROUND(_xlfn.XLOOKUP([1]Parameters!B4151,[1]Printers!L:L,[1]Printers!Q:Q,,0)*G4151/10,0)*10&lt;_xlfn.XLOOKUP([1]Parameters!B4151,[1]Printers!L:L,[1]Printers!P:P,,0),ROUND(_xlfn.XLOOKUP([1]Parameters!B4151,[1]Printers!L:L,[1]Printers!Q:Q,,0)*G4151/10,0)*10,_xlfn.XLOOKUP([1]Parameters!B4151,[1]Printers!L:L,[1]Printers!P:P,,0)),"")</f>
        <v>50</v>
      </c>
      <c r="I4151" s="3" t="str">
        <f>IFERROR(IF(ROW()-1&gt;COUNTA([1]!T_Printers[Printers])*COUNTA([1]!T_Resins[Resins]),"",ROUND(VLOOKUP(C4151,[1]!T_Resins[#Data],4,FALSE)/VLOOKUP(A4151,[1]!T_Printers[#Data],5,FALSE),1)),"")</f>
        <v/>
      </c>
      <c r="J4151" t="str">
        <f t="shared" si="67"/>
        <v/>
      </c>
      <c r="K4151">
        <f>IF(SUM(E4151:J4151)&lt;&gt;0,VLOOKUP(A4151,[1]!T_Printers[#Data],10,FALSE)+VLOOKUP(C4151,[1]!T_Resins[#Data],10,FALSE),"")</f>
        <v>5</v>
      </c>
      <c r="L4151">
        <f>IF(SUM(E4151:J4151)&lt;&gt;0,VLOOKUP(A4151,[1]!T_Printers[#Data],11,FALSE),"")</f>
        <v>8</v>
      </c>
      <c r="M4151">
        <f>IF(SUM(E4151:J4151)&lt;&gt;0,VLOOKUP(C4151,[1]!T_Resins[#Data],8,FALSE),"")</f>
        <v>120</v>
      </c>
      <c r="N4151">
        <f>IF(_xlfn.XLOOKUP(B4151,[1]Printers!$L:$L,[1]Printers!$R:$R,0,0)&gt;0,[1]Parameters!M4151,IF(SUM(E4151:J4151)&lt;&gt;0,VLOOKUP(C4151,[1]!T_Resins[#Data],9,FALSE),""))</f>
        <v>120</v>
      </c>
      <c r="O4151" t="str">
        <f t="shared" si="64"/>
        <v>RivoxL14K01</v>
      </c>
    </row>
    <row r="4152" spans="1:15" x14ac:dyDescent="0.25">
      <c r="A4152" t="str">
        <f t="array" ref="A4152">IF(ROW()-1&gt;COUNTA([1]!T_Printers[Printers])*COUNTA([1]!T_Resins[Resins]),"",INDEX([1]!T_Printers[Printers],INT((ROW()-2)/COUNTA([1]!T_Resins[Resins])+1)))</f>
        <v>Rivox L14K01</v>
      </c>
      <c r="B4152" t="str">
        <f>_xlfn.XLOOKUP(A4152,[1]!T_Printers[Printers],[1]!T_Printers[Icon link],,0)</f>
        <v>RivoxL14K01</v>
      </c>
      <c r="C4152" t="str">
        <f t="array" ref="C4152">IF(ROW()-1&gt;COUNTA([1]!T_Printers[Printers])*COUNTA([1]!T_Resins[Resins]),"",INDEX([1]!T_Resins[Resins],MOD(ROW()-2,COUNTA([1]!T_Resins[Resins]))+1))</f>
        <v>Dental Peach</v>
      </c>
      <c r="D4152">
        <f>IF(SUM(E4152:J4152)&lt;&gt;0,IF(ROW()-1&gt;COUNTA([1]!T_Printers[Printers])*COUNTA([1]!T_Resins[Resins]),"",2),"")</f>
        <v>2</v>
      </c>
      <c r="E4152" cm="1">
        <f t="array" ref="E4152">IFERROR(IF(ROW()-1&gt;COUNTA([1]!T_Printers[Printers])*COUNTA([1]!T_Resins[Resins]),"",_xlfn.IFS(ROUND(VLOOKUP(C4152,[1]!T_Resins[#Data],2,FALSE)/VLOOKUP(A4152,[1]!T_Printers[#Data],5,FALSE),1)&lt;=_xlfn.XLOOKUP(B4152,[1]Printers!L:L,[1]Printers!O:O,1,0,),ROUND(VLOOKUP(C4152,[1]!T_Resins[#Data],2,FALSE)/VLOOKUP(A4152,[1]!T_Printers[#Data],5,FALSE),1),ROUND(VLOOKUP(C4152,[1]!T_Resins[#Data],2,FALSE)/VLOOKUP(A4152,[1]!T_Printers[#Data],5,FALSE),1)&gt;_xlfn.XLOOKUP(B4152,[1]Printers!L:L,[1]Printers!O:O,1,0,),10)),"Используйте слой 100 мкм")</f>
        <v>5</v>
      </c>
      <c r="F4152">
        <f>IFERROR(IF(ROUND(_xlfn.XLOOKUP([1]Parameters!B4152,[1]Printers!L:L,[1]Printers!Q:Q,,0)*E4152/10,0)*10&lt;_xlfn.XLOOKUP([1]Parameters!B4152,[1]Printers!L:L,[1]Printers!P:P,,0),ROUND(_xlfn.XLOOKUP([1]Parameters!B4152,[1]Printers!L:L,[1]Printers!Q:Q,,0)*E4152/10,0)*10,_xlfn.XLOOKUP([1]Parameters!B4152,[1]Printers!L:L,[1]Printers!P:P,,0)),"")</f>
        <v>50</v>
      </c>
      <c r="G4152" cm="1">
        <f t="array" ref="G4152">IFERROR(IF(ROW()-1&gt;COUNTA([1]!T_Printers[Printers])*COUNTA([1]!T_Resins[Resins]),"",_xlfn.IFS(ROUND(VLOOKUP(C4152,[1]!T_Resins[#Data],3,FALSE)/VLOOKUP(A4152,[1]!T_Printers[#Data],5,FALSE),1)&lt;=_xlfn.XLOOKUP(B4152,[1]Printers!L:L,[1]Printers!O:O,1,0,),ROUND(VLOOKUP(C4152,[1]!T_Resins[#Data],3,FALSE)/VLOOKUP(A4152,[1]!T_Printers[#Data],5,FALSE),1),ROUND(VLOOKUP(C4152,[1]!T_Resins[#Data],3,FALSE)/VLOOKUP(A4152,[1]!T_Printers[#Data],5,FALSE),1)&gt;_xlfn.XLOOKUP(B4152,[1]Printers!L:L,[1]Printers!O:O,1,0,),10)),"")</f>
        <v>6.5</v>
      </c>
      <c r="H4152">
        <f>IFERROR(IF(ROUND(_xlfn.XLOOKUP([1]Parameters!B4152,[1]Printers!L:L,[1]Printers!Q:Q,,0)*G4152/10,0)*10&lt;_xlfn.XLOOKUP([1]Parameters!B4152,[1]Printers!L:L,[1]Printers!P:P,,0),ROUND(_xlfn.XLOOKUP([1]Parameters!B4152,[1]Printers!L:L,[1]Printers!Q:Q,,0)*G4152/10,0)*10,_xlfn.XLOOKUP([1]Parameters!B4152,[1]Printers!L:L,[1]Printers!P:P,,0)),"")</f>
        <v>60</v>
      </c>
      <c r="I4152" s="3" t="str">
        <f>IFERROR(IF(ROW()-1&gt;COUNTA([1]!T_Printers[Printers])*COUNTA([1]!T_Resins[Resins]),"",ROUND(VLOOKUP(C4152,[1]!T_Resins[#Data],4,FALSE)/VLOOKUP(A4152,[1]!T_Printers[#Data],5,FALSE),1)),"")</f>
        <v/>
      </c>
      <c r="J4152" t="str">
        <f t="shared" si="67"/>
        <v/>
      </c>
      <c r="K4152">
        <f>IF(SUM(E4152:J4152)&lt;&gt;0,VLOOKUP(A4152,[1]!T_Printers[#Data],10,FALSE)+VLOOKUP(C4152,[1]!T_Resins[#Data],10,FALSE),"")</f>
        <v>5</v>
      </c>
      <c r="L4152">
        <f>IF(SUM(E4152:J4152)&lt;&gt;0,VLOOKUP(A4152,[1]!T_Printers[#Data],11,FALSE),"")</f>
        <v>8</v>
      </c>
      <c r="M4152">
        <f>IF(SUM(E4152:J4152)&lt;&gt;0,VLOOKUP(C4152,[1]!T_Resins[#Data],8,FALSE),"")</f>
        <v>120</v>
      </c>
      <c r="N4152">
        <f>IF(_xlfn.XLOOKUP(B4152,[1]Printers!$L:$L,[1]Printers!$R:$R,0,0)&gt;0,[1]Parameters!M4152,IF(SUM(E4152:J4152)&lt;&gt;0,VLOOKUP(C4152,[1]!T_Resins[#Data],9,FALSE),""))</f>
        <v>120</v>
      </c>
      <c r="O4152" t="str">
        <f t="shared" si="64"/>
        <v>RivoxL14K01</v>
      </c>
    </row>
    <row r="4153" spans="1:15" x14ac:dyDescent="0.25">
      <c r="A4153" t="str">
        <f t="array" ref="A4153">IF(ROW()-1&gt;COUNTA([1]!T_Printers[Printers])*COUNTA([1]!T_Resins[Resins]),"",INDEX([1]!T_Printers[Printers],INT((ROW()-2)/COUNTA([1]!T_Resins[Resins])+1)))</f>
        <v>Rivox L14K01</v>
      </c>
      <c r="B4153" t="str">
        <f>_xlfn.XLOOKUP(A4153,[1]!T_Printers[Printers],[1]!T_Printers[Icon link],,0)</f>
        <v>RivoxL14K01</v>
      </c>
      <c r="C4153" t="str">
        <f t="array" ref="C4153">IF(ROW()-1&gt;COUNTA([1]!T_Printers[Printers])*COUNTA([1]!T_Resins[Resins]),"",INDEX([1]!T_Resins[Resins],MOD(ROW()-2,COUNTA([1]!T_Resins[Resins]))+1))</f>
        <v>Dental Pink</v>
      </c>
      <c r="D4153">
        <f>IF(SUM(E4153:J4153)&lt;&gt;0,IF(ROW()-1&gt;COUNTA([1]!T_Printers[Printers])*COUNTA([1]!T_Resins[Resins]),"",2),"")</f>
        <v>2</v>
      </c>
      <c r="E4153" cm="1">
        <f t="array" ref="E4153">IFERROR(IF(ROW()-1&gt;COUNTA([1]!T_Printers[Printers])*COUNTA([1]!T_Resins[Resins]),"",_xlfn.IFS(ROUND(VLOOKUP(C4153,[1]!T_Resins[#Data],2,FALSE)/VLOOKUP(A4153,[1]!T_Printers[#Data],5,FALSE),1)&lt;=_xlfn.XLOOKUP(B4153,[1]Printers!L:L,[1]Printers!O:O,1,0,),ROUND(VLOOKUP(C4153,[1]!T_Resins[#Data],2,FALSE)/VLOOKUP(A4153,[1]!T_Printers[#Data],5,FALSE),1),ROUND(VLOOKUP(C4153,[1]!T_Resins[#Data],2,FALSE)/VLOOKUP(A4153,[1]!T_Printers[#Data],5,FALSE),1)&gt;_xlfn.XLOOKUP(B4153,[1]Printers!L:L,[1]Printers!O:O,1,0,),10)),"Используйте слой 100 мкм")</f>
        <v>3.2</v>
      </c>
      <c r="F4153">
        <f>IFERROR(IF(ROUND(_xlfn.XLOOKUP([1]Parameters!B4153,[1]Printers!L:L,[1]Printers!Q:Q,,0)*E4153/10,0)*10&lt;_xlfn.XLOOKUP([1]Parameters!B4153,[1]Printers!L:L,[1]Printers!P:P,,0),ROUND(_xlfn.XLOOKUP([1]Parameters!B4153,[1]Printers!L:L,[1]Printers!Q:Q,,0)*E4153/10,0)*10,_xlfn.XLOOKUP([1]Parameters!B4153,[1]Printers!L:L,[1]Printers!P:P,,0)),"")</f>
        <v>30</v>
      </c>
      <c r="G4153" cm="1">
        <f t="array" ref="G4153">IFERROR(IF(ROW()-1&gt;COUNTA([1]!T_Printers[Printers])*COUNTA([1]!T_Resins[Resins]),"",_xlfn.IFS(ROUND(VLOOKUP(C4153,[1]!T_Resins[#Data],3,FALSE)/VLOOKUP(A4153,[1]!T_Printers[#Data],5,FALSE),1)&lt;=_xlfn.XLOOKUP(B4153,[1]Printers!L:L,[1]Printers!O:O,1,0,),ROUND(VLOOKUP(C4153,[1]!T_Resins[#Data],3,FALSE)/VLOOKUP(A4153,[1]!T_Printers[#Data],5,FALSE),1),ROUND(VLOOKUP(C4153,[1]!T_Resins[#Data],3,FALSE)/VLOOKUP(A4153,[1]!T_Printers[#Data],5,FALSE),1)&gt;_xlfn.XLOOKUP(B4153,[1]Printers!L:L,[1]Printers!O:O,1,0,),10)),"")</f>
        <v>4.0999999999999996</v>
      </c>
      <c r="H4153">
        <f>IFERROR(IF(ROUND(_xlfn.XLOOKUP([1]Parameters!B4153,[1]Printers!L:L,[1]Printers!Q:Q,,0)*G4153/10,0)*10&lt;_xlfn.XLOOKUP([1]Parameters!B4153,[1]Printers!L:L,[1]Printers!P:P,,0),ROUND(_xlfn.XLOOKUP([1]Parameters!B4153,[1]Printers!L:L,[1]Printers!Q:Q,,0)*G4153/10,0)*10,_xlfn.XLOOKUP([1]Parameters!B4153,[1]Printers!L:L,[1]Printers!P:P,,0)),"")</f>
        <v>40</v>
      </c>
      <c r="I4153" s="3" t="str">
        <f>IFERROR(IF(ROW()-1&gt;COUNTA([1]!T_Printers[Printers])*COUNTA([1]!T_Resins[Resins]),"",ROUND(VLOOKUP(C4153,[1]!T_Resins[#Data],4,FALSE)/VLOOKUP(A4153,[1]!T_Printers[#Data],5,FALSE),1)),"")</f>
        <v/>
      </c>
      <c r="J4153" t="str">
        <f t="shared" si="67"/>
        <v/>
      </c>
      <c r="K4153">
        <f>IF(SUM(E4153:J4153)&lt;&gt;0,VLOOKUP(A4153,[1]!T_Printers[#Data],10,FALSE)+VLOOKUP(C4153,[1]!T_Resins[#Data],10,FALSE),"")</f>
        <v>4</v>
      </c>
      <c r="L4153">
        <f>IF(SUM(E4153:J4153)&lt;&gt;0,VLOOKUP(A4153,[1]!T_Printers[#Data],11,FALSE),"")</f>
        <v>8</v>
      </c>
      <c r="M4153">
        <f>IF(SUM(E4153:J4153)&lt;&gt;0,VLOOKUP(C4153,[1]!T_Resins[#Data],8,FALSE),"")</f>
        <v>120</v>
      </c>
      <c r="N4153">
        <f>IF(_xlfn.XLOOKUP(B4153,[1]Printers!$L:$L,[1]Printers!$R:$R,0,0)&gt;0,[1]Parameters!M4153,IF(SUM(E4153:J4153)&lt;&gt;0,VLOOKUP(C4153,[1]!T_Resins[#Data],9,FALSE),""))</f>
        <v>120</v>
      </c>
      <c r="O4153" t="str">
        <f t="shared" si="64"/>
        <v>RivoxL14K01</v>
      </c>
    </row>
    <row r="4154" spans="1:15" x14ac:dyDescent="0.25">
      <c r="A4154" t="str">
        <f t="array" ref="A4154">IF(ROW()-1&gt;COUNTA([1]!T_Printers[Printers])*COUNTA([1]!T_Resins[Resins]),"",INDEX([1]!T_Printers[Printers],INT((ROW()-2)/COUNTA([1]!T_Resins[Resins])+1)))</f>
        <v>Rivox L14K01</v>
      </c>
      <c r="B4154" t="str">
        <f>_xlfn.XLOOKUP(A4154,[1]!T_Printers[Printers],[1]!T_Printers[Icon link],,0)</f>
        <v>RivoxL14K01</v>
      </c>
      <c r="C4154" t="str">
        <f t="array" ref="C4154">IF(ROW()-1&gt;COUNTA([1]!T_Printers[Printers])*COUNTA([1]!T_Resins[Resins]),"",INDEX([1]!T_Resins[Resins],MOD(ROW()-2,COUNTA([1]!T_Resins[Resins]))+1))</f>
        <v>Dental Soft Pink</v>
      </c>
      <c r="D4154">
        <f>IF(SUM(E4154:J4154)&lt;&gt;0,IF(ROW()-1&gt;COUNTA([1]!T_Printers[Printers])*COUNTA([1]!T_Resins[Resins]),"",2),"")</f>
        <v>2</v>
      </c>
      <c r="E4154" cm="1">
        <f t="array" ref="E4154">IFERROR(IF(ROW()-1&gt;COUNTA([1]!T_Printers[Printers])*COUNTA([1]!T_Resins[Resins]),"",_xlfn.IFS(ROUND(VLOOKUP(C4154,[1]!T_Resins[#Data],2,FALSE)/VLOOKUP(A4154,[1]!T_Printers[#Data],5,FALSE),1)&lt;=_xlfn.XLOOKUP(B4154,[1]Printers!L:L,[1]Printers!O:O,1,0,),ROUND(VLOOKUP(C4154,[1]!T_Resins[#Data],2,FALSE)/VLOOKUP(A4154,[1]!T_Printers[#Data],5,FALSE),1),ROUND(VLOOKUP(C4154,[1]!T_Resins[#Data],2,FALSE)/VLOOKUP(A4154,[1]!T_Printers[#Data],5,FALSE),1)&gt;_xlfn.XLOOKUP(B4154,[1]Printers!L:L,[1]Printers!O:O,1,0,),10)),"Используйте слой 100 мкм")</f>
        <v>4.7</v>
      </c>
      <c r="F4154">
        <f>IFERROR(IF(ROUND(_xlfn.XLOOKUP([1]Parameters!B4154,[1]Printers!L:L,[1]Printers!Q:Q,,0)*E4154/10,0)*10&lt;_xlfn.XLOOKUP([1]Parameters!B4154,[1]Printers!L:L,[1]Printers!P:P,,0),ROUND(_xlfn.XLOOKUP([1]Parameters!B4154,[1]Printers!L:L,[1]Printers!Q:Q,,0)*E4154/10,0)*10,_xlfn.XLOOKUP([1]Parameters!B4154,[1]Printers!L:L,[1]Printers!P:P,,0)),"")</f>
        <v>40</v>
      </c>
      <c r="G4154" cm="1">
        <f t="array" ref="G4154">IFERROR(IF(ROW()-1&gt;COUNTA([1]!T_Printers[Printers])*COUNTA([1]!T_Resins[Resins]),"",_xlfn.IFS(ROUND(VLOOKUP(C4154,[1]!T_Resins[#Data],3,FALSE)/VLOOKUP(A4154,[1]!T_Printers[#Data],5,FALSE),1)&lt;=_xlfn.XLOOKUP(B4154,[1]Printers!L:L,[1]Printers!O:O,1,0,),ROUND(VLOOKUP(C4154,[1]!T_Resins[#Data],3,FALSE)/VLOOKUP(A4154,[1]!T_Printers[#Data],5,FALSE),1),ROUND(VLOOKUP(C4154,[1]!T_Resins[#Data],3,FALSE)/VLOOKUP(A4154,[1]!T_Printers[#Data],5,FALSE),1)&gt;_xlfn.XLOOKUP(B4154,[1]Printers!L:L,[1]Printers!O:O,1,0,),10)),"")</f>
        <v>6.1</v>
      </c>
      <c r="H4154">
        <f>IFERROR(IF(ROUND(_xlfn.XLOOKUP([1]Parameters!B4154,[1]Printers!L:L,[1]Printers!Q:Q,,0)*G4154/10,0)*10&lt;_xlfn.XLOOKUP([1]Parameters!B4154,[1]Printers!L:L,[1]Printers!P:P,,0),ROUND(_xlfn.XLOOKUP([1]Parameters!B4154,[1]Printers!L:L,[1]Printers!Q:Q,,0)*G4154/10,0)*10,_xlfn.XLOOKUP([1]Parameters!B4154,[1]Printers!L:L,[1]Printers!P:P,,0)),"")</f>
        <v>50</v>
      </c>
      <c r="I4154" s="3" t="str">
        <f>IFERROR(IF(ROW()-1&gt;COUNTA([1]!T_Printers[Printers])*COUNTA([1]!T_Resins[Resins]),"",ROUND(VLOOKUP(C4154,[1]!T_Resins[#Data],4,FALSE)/VLOOKUP(A4154,[1]!T_Printers[#Data],5,FALSE),1)),"")</f>
        <v/>
      </c>
      <c r="J4154" t="str">
        <f t="shared" si="67"/>
        <v/>
      </c>
      <c r="K4154">
        <f>IF(SUM(E4154:J4154)&lt;&gt;0,VLOOKUP(A4154,[1]!T_Printers[#Data],10,FALSE)+VLOOKUP(C4154,[1]!T_Resins[#Data],10,FALSE),"")</f>
        <v>4</v>
      </c>
      <c r="L4154">
        <f>IF(SUM(E4154:J4154)&lt;&gt;0,VLOOKUP(A4154,[1]!T_Printers[#Data],11,FALSE),"")</f>
        <v>8</v>
      </c>
      <c r="M4154">
        <f>IF(SUM(E4154:J4154)&lt;&gt;0,VLOOKUP(C4154,[1]!T_Resins[#Data],8,FALSE),"")</f>
        <v>60</v>
      </c>
      <c r="N4154">
        <f>IF(_xlfn.XLOOKUP(B4154,[1]Printers!$L:$L,[1]Printers!$R:$R,0,0)&gt;0,[1]Parameters!M4154,IF(SUM(E4154:J4154)&lt;&gt;0,VLOOKUP(C4154,[1]!T_Resins[#Data],9,FALSE),""))</f>
        <v>60</v>
      </c>
      <c r="O4154" t="str">
        <f t="shared" si="64"/>
        <v>RivoxL14K01</v>
      </c>
    </row>
    <row r="4155" spans="1:15" x14ac:dyDescent="0.25">
      <c r="A4155" t="str">
        <f t="array" ref="A4155">IF(ROW()-1&gt;COUNTA([1]!T_Printers[Printers])*COUNTA([1]!T_Resins[Resins]),"",INDEX([1]!T_Printers[Printers],INT((ROW()-2)/COUNTA([1]!T_Resins[Resins])+1)))</f>
        <v>Rivox L14K01</v>
      </c>
      <c r="B4155" t="str">
        <f>_xlfn.XLOOKUP(A4155,[1]!T_Printers[Printers],[1]!T_Printers[Icon link],,0)</f>
        <v>RivoxL14K01</v>
      </c>
      <c r="C4155" t="str">
        <f t="array" ref="C4155">IF(ROW()-1&gt;COUNTA([1]!T_Printers[Printers])*COUNTA([1]!T_Resins[Resins]),"",INDEX([1]!T_Resins[Resins],MOD(ROW()-2,COUNTA([1]!T_Resins[Resins]))+1))</f>
        <v>Dental Sand A1-A2</v>
      </c>
      <c r="D4155">
        <f>IF(SUM(E4155:J4155)&lt;&gt;0,IF(ROW()-1&gt;COUNTA([1]!T_Printers[Printers])*COUNTA([1]!T_Resins[Resins]),"",2),"")</f>
        <v>2</v>
      </c>
      <c r="E4155" cm="1">
        <f t="array" ref="E4155">IFERROR(IF(ROW()-1&gt;COUNTA([1]!T_Printers[Printers])*COUNTA([1]!T_Resins[Resins]),"",_xlfn.IFS(ROUND(VLOOKUP(C4155,[1]!T_Resins[#Data],2,FALSE)/VLOOKUP(A4155,[1]!T_Printers[#Data],5,FALSE),1)&lt;=_xlfn.XLOOKUP(B4155,[1]Printers!L:L,[1]Printers!O:O,1,0,),ROUND(VLOOKUP(C4155,[1]!T_Resins[#Data],2,FALSE)/VLOOKUP(A4155,[1]!T_Printers[#Data],5,FALSE),1),ROUND(VLOOKUP(C4155,[1]!T_Resins[#Data],2,FALSE)/VLOOKUP(A4155,[1]!T_Printers[#Data],5,FALSE),1)&gt;_xlfn.XLOOKUP(B4155,[1]Printers!L:L,[1]Printers!O:O,1,0,),10)),"Используйте слой 100 мкм")</f>
        <v>2.7</v>
      </c>
      <c r="F4155">
        <f>IFERROR(IF(ROUND(_xlfn.XLOOKUP([1]Parameters!B4155,[1]Printers!L:L,[1]Printers!Q:Q,,0)*E4155/10,0)*10&lt;_xlfn.XLOOKUP([1]Parameters!B4155,[1]Printers!L:L,[1]Printers!P:P,,0),ROUND(_xlfn.XLOOKUP([1]Parameters!B4155,[1]Printers!L:L,[1]Printers!Q:Q,,0)*E4155/10,0)*10,_xlfn.XLOOKUP([1]Parameters!B4155,[1]Printers!L:L,[1]Printers!P:P,,0)),"")</f>
        <v>20</v>
      </c>
      <c r="G4155" cm="1">
        <f t="array" ref="G4155">IFERROR(IF(ROW()-1&gt;COUNTA([1]!T_Printers[Printers])*COUNTA([1]!T_Resins[Resins]),"",_xlfn.IFS(ROUND(VLOOKUP(C4155,[1]!T_Resins[#Data],3,FALSE)/VLOOKUP(A4155,[1]!T_Printers[#Data],5,FALSE),1)&lt;=_xlfn.XLOOKUP(B4155,[1]Printers!L:L,[1]Printers!O:O,1,0,),ROUND(VLOOKUP(C4155,[1]!T_Resins[#Data],3,FALSE)/VLOOKUP(A4155,[1]!T_Printers[#Data],5,FALSE),1),ROUND(VLOOKUP(C4155,[1]!T_Resins[#Data],3,FALSE)/VLOOKUP(A4155,[1]!T_Printers[#Data],5,FALSE),1)&gt;_xlfn.XLOOKUP(B4155,[1]Printers!L:L,[1]Printers!O:O,1,0,),10)),"")</f>
        <v>3.5</v>
      </c>
      <c r="H4155">
        <f>IFERROR(IF(ROUND(_xlfn.XLOOKUP([1]Parameters!B4155,[1]Printers!L:L,[1]Printers!Q:Q,,0)*G4155/10,0)*10&lt;_xlfn.XLOOKUP([1]Parameters!B4155,[1]Printers!L:L,[1]Printers!P:P,,0),ROUND(_xlfn.XLOOKUP([1]Parameters!B4155,[1]Printers!L:L,[1]Printers!Q:Q,,0)*G4155/10,0)*10,_xlfn.XLOOKUP([1]Parameters!B4155,[1]Printers!L:L,[1]Printers!P:P,,0)),"")</f>
        <v>30</v>
      </c>
      <c r="I4155" s="3" t="str">
        <f>IFERROR(IF(ROW()-1&gt;COUNTA([1]!T_Printers[Printers])*COUNTA([1]!T_Resins[Resins]),"",ROUND(VLOOKUP(C4155,[1]!T_Resins[#Data],4,FALSE)/VLOOKUP(A4155,[1]!T_Printers[#Data],5,FALSE),1)),"")</f>
        <v/>
      </c>
      <c r="J4155" t="str">
        <f t="shared" si="67"/>
        <v/>
      </c>
      <c r="K4155">
        <f>IF(SUM(E4155:J4155)&lt;&gt;0,VLOOKUP(A4155,[1]!T_Printers[#Data],10,FALSE)+VLOOKUP(C4155,[1]!T_Resins[#Data],10,FALSE),"")</f>
        <v>5</v>
      </c>
      <c r="L4155">
        <f>IF(SUM(E4155:J4155)&lt;&gt;0,VLOOKUP(A4155,[1]!T_Printers[#Data],11,FALSE),"")</f>
        <v>8</v>
      </c>
      <c r="M4155">
        <f>IF(SUM(E4155:J4155)&lt;&gt;0,VLOOKUP(C4155,[1]!T_Resins[#Data],8,FALSE),"")</f>
        <v>120</v>
      </c>
      <c r="N4155">
        <f>IF(_xlfn.XLOOKUP(B4155,[1]Printers!$L:$L,[1]Printers!$R:$R,0,0)&gt;0,[1]Parameters!M4155,IF(SUM(E4155:J4155)&lt;&gt;0,VLOOKUP(C4155,[1]!T_Resins[#Data],9,FALSE),""))</f>
        <v>120</v>
      </c>
      <c r="O4155" t="str">
        <f t="shared" si="64"/>
        <v>RivoxL14K01</v>
      </c>
    </row>
    <row r="4156" spans="1:15" x14ac:dyDescent="0.25">
      <c r="A4156" t="str">
        <f t="array" ref="A4156">IF(ROW()-1&gt;COUNTA([1]!T_Printers[Printers])*COUNTA([1]!T_Resins[Resins]),"",INDEX([1]!T_Printers[Printers],INT((ROW()-2)/COUNTA([1]!T_Resins[Resins])+1)))</f>
        <v>Rivox L14K01</v>
      </c>
      <c r="B4156" t="str">
        <f>_xlfn.XLOOKUP(A4156,[1]!T_Printers[Printers],[1]!T_Printers[Icon link],,0)</f>
        <v>RivoxL14K01</v>
      </c>
      <c r="C4156" t="str">
        <f t="array" ref="C4156">IF(ROW()-1&gt;COUNTA([1]!T_Printers[Printers])*COUNTA([1]!T_Resins[Resins]),"",INDEX([1]!T_Resins[Resins],MOD(ROW()-2,COUNTA([1]!T_Resins[Resins]))+1))</f>
        <v xml:space="preserve">Dental Sand A1-A2 (Обновленная версия) </v>
      </c>
      <c r="D4156">
        <f>IF(SUM(E4156:J4156)&lt;&gt;0,IF(ROW()-1&gt;COUNTA([1]!T_Printers[Printers])*COUNTA([1]!T_Resins[Resins]),"",2),"")</f>
        <v>2</v>
      </c>
      <c r="E4156" cm="1">
        <f t="array" ref="E4156">IFERROR(IF(ROW()-1&gt;COUNTA([1]!T_Printers[Printers])*COUNTA([1]!T_Resins[Resins]),"",_xlfn.IFS(ROUND(VLOOKUP(C4156,[1]!T_Resins[#Data],2,FALSE)/VLOOKUP(A4156,[1]!T_Printers[#Data],5,FALSE),1)&lt;=_xlfn.XLOOKUP(B4156,[1]Printers!L:L,[1]Printers!O:O,1,0,),ROUND(VLOOKUP(C4156,[1]!T_Resins[#Data],2,FALSE)/VLOOKUP(A4156,[1]!T_Printers[#Data],5,FALSE),1),ROUND(VLOOKUP(C4156,[1]!T_Resins[#Data],2,FALSE)/VLOOKUP(A4156,[1]!T_Printers[#Data],5,FALSE),1)&gt;_xlfn.XLOOKUP(B4156,[1]Printers!L:L,[1]Printers!O:O,1,0,),10)),"Используйте слой 100 мкм")</f>
        <v>7.2</v>
      </c>
      <c r="F4156">
        <f>IFERROR(IF(ROUND(_xlfn.XLOOKUP([1]Parameters!B4156,[1]Printers!L:L,[1]Printers!Q:Q,,0)*E4156/10,0)*10&lt;_xlfn.XLOOKUP([1]Parameters!B4156,[1]Printers!L:L,[1]Printers!P:P,,0),ROUND(_xlfn.XLOOKUP([1]Parameters!B4156,[1]Printers!L:L,[1]Printers!Q:Q,,0)*E4156/10,0)*10,_xlfn.XLOOKUP([1]Parameters!B4156,[1]Printers!L:L,[1]Printers!P:P,,0)),"")</f>
        <v>60</v>
      </c>
      <c r="G4156" cm="1">
        <f t="array" ref="G4156">IFERROR(IF(ROW()-1&gt;COUNTA([1]!T_Printers[Printers])*COUNTA([1]!T_Resins[Resins]),"",_xlfn.IFS(ROUND(VLOOKUP(C4156,[1]!T_Resins[#Data],3,FALSE)/VLOOKUP(A4156,[1]!T_Printers[#Data],5,FALSE),1)&lt;=_xlfn.XLOOKUP(B4156,[1]Printers!L:L,[1]Printers!O:O,1,0,),ROUND(VLOOKUP(C4156,[1]!T_Resins[#Data],3,FALSE)/VLOOKUP(A4156,[1]!T_Printers[#Data],5,FALSE),1),ROUND(VLOOKUP(C4156,[1]!T_Resins[#Data],3,FALSE)/VLOOKUP(A4156,[1]!T_Printers[#Data],5,FALSE),1)&gt;_xlfn.XLOOKUP(B4156,[1]Printers!L:L,[1]Printers!O:O,1,0,),10)),"")</f>
        <v>7.5</v>
      </c>
      <c r="H4156">
        <f>IFERROR(IF(ROUND(_xlfn.XLOOKUP([1]Parameters!B4156,[1]Printers!L:L,[1]Printers!Q:Q,,0)*G4156/10,0)*10&lt;_xlfn.XLOOKUP([1]Parameters!B4156,[1]Printers!L:L,[1]Printers!P:P,,0),ROUND(_xlfn.XLOOKUP([1]Parameters!B4156,[1]Printers!L:L,[1]Printers!Q:Q,,0)*G4156/10,0)*10,_xlfn.XLOOKUP([1]Parameters!B4156,[1]Printers!L:L,[1]Printers!P:P,,0)),"")</f>
        <v>70</v>
      </c>
      <c r="I4156" s="3" t="str">
        <f>IFERROR(IF(ROW()-1&gt;COUNTA([1]!T_Printers[Printers])*COUNTA([1]!T_Resins[Resins]),"",ROUND(VLOOKUP(C4156,[1]!T_Resins[#Data],4,FALSE)/VLOOKUP(A4156,[1]!T_Printers[#Data],5,FALSE),1)),"")</f>
        <v/>
      </c>
      <c r="J4156" t="str">
        <f t="shared" si="67"/>
        <v/>
      </c>
      <c r="K4156">
        <f>IF(SUM(E4156:J4156)&lt;&gt;0,VLOOKUP(A4156,[1]!T_Printers[#Data],10,FALSE)+VLOOKUP(C4156,[1]!T_Resins[#Data],10,FALSE),"")</f>
        <v>5</v>
      </c>
      <c r="L4156">
        <f>IF(SUM(E4156:J4156)&lt;&gt;0,VLOOKUP(A4156,[1]!T_Printers[#Data],11,FALSE),"")</f>
        <v>8</v>
      </c>
      <c r="M4156">
        <f>IF(SUM(E4156:J4156)&lt;&gt;0,VLOOKUP(C4156,[1]!T_Resins[#Data],8,FALSE),"")</f>
        <v>120</v>
      </c>
      <c r="N4156">
        <f>IF(_xlfn.XLOOKUP(B4156,[1]Printers!$L:$L,[1]Printers!$R:$R,0,0)&gt;0,[1]Parameters!M4156,IF(SUM(E4156:J4156)&lt;&gt;0,VLOOKUP(C4156,[1]!T_Resins[#Data],9,FALSE),""))</f>
        <v>120</v>
      </c>
      <c r="O4156" t="str">
        <f t="shared" si="64"/>
        <v>RivoxL14K01</v>
      </c>
    </row>
    <row r="4157" spans="1:15" x14ac:dyDescent="0.25">
      <c r="A4157" t="str">
        <f t="array" ref="A4157">IF(ROW()-1&gt;COUNTA([1]!T_Printers[Printers])*COUNTA([1]!T_Resins[Resins]),"",INDEX([1]!T_Printers[Printers],INT((ROW()-2)/COUNTA([1]!T_Resins[Resins])+1)))</f>
        <v>Rivox L14K01</v>
      </c>
      <c r="B4157" t="str">
        <f>_xlfn.XLOOKUP(A4157,[1]!T_Printers[Printers],[1]!T_Printers[Icon link],,0)</f>
        <v>RivoxL14K01</v>
      </c>
      <c r="C4157" t="str">
        <f t="array" ref="C4157">IF(ROW()-1&gt;COUNTA([1]!T_Printers[Printers])*COUNTA([1]!T_Resins[Resins]),"",INDEX([1]!T_Resins[Resins],MOD(ROW()-2,COUNTA([1]!T_Resins[Resins]))+1))</f>
        <v>Dental Sand A3</v>
      </c>
      <c r="D4157">
        <f>IF(SUM(E4157:J4157)&lt;&gt;0,IF(ROW()-1&gt;COUNTA([1]!T_Printers[Printers])*COUNTA([1]!T_Resins[Resins]),"",2),"")</f>
        <v>2</v>
      </c>
      <c r="E4157" cm="1">
        <f t="array" ref="E4157">IFERROR(IF(ROW()-1&gt;COUNTA([1]!T_Printers[Printers])*COUNTA([1]!T_Resins[Resins]),"",_xlfn.IFS(ROUND(VLOOKUP(C4157,[1]!T_Resins[#Data],2,FALSE)/VLOOKUP(A4157,[1]!T_Printers[#Data],5,FALSE),1)&lt;=_xlfn.XLOOKUP(B4157,[1]Printers!L:L,[1]Printers!O:O,1,0,),ROUND(VLOOKUP(C4157,[1]!T_Resins[#Data],2,FALSE)/VLOOKUP(A4157,[1]!T_Printers[#Data],5,FALSE),1),ROUND(VLOOKUP(C4157,[1]!T_Resins[#Data],2,FALSE)/VLOOKUP(A4157,[1]!T_Printers[#Data],5,FALSE),1)&gt;_xlfn.XLOOKUP(B4157,[1]Printers!L:L,[1]Printers!O:O,1,0,),10)),"Используйте слой 100 мкм")</f>
        <v>2.7</v>
      </c>
      <c r="F4157">
        <f>IFERROR(IF(ROUND(_xlfn.XLOOKUP([1]Parameters!B4157,[1]Printers!L:L,[1]Printers!Q:Q,,0)*E4157/10,0)*10&lt;_xlfn.XLOOKUP([1]Parameters!B4157,[1]Printers!L:L,[1]Printers!P:P,,0),ROUND(_xlfn.XLOOKUP([1]Parameters!B4157,[1]Printers!L:L,[1]Printers!Q:Q,,0)*E4157/10,0)*10,_xlfn.XLOOKUP([1]Parameters!B4157,[1]Printers!L:L,[1]Printers!P:P,,0)),"")</f>
        <v>20</v>
      </c>
      <c r="G4157" cm="1">
        <f t="array" ref="G4157">IFERROR(IF(ROW()-1&gt;COUNTA([1]!T_Printers[Printers])*COUNTA([1]!T_Resins[Resins]),"",_xlfn.IFS(ROUND(VLOOKUP(C4157,[1]!T_Resins[#Data],3,FALSE)/VLOOKUP(A4157,[1]!T_Printers[#Data],5,FALSE),1)&lt;=_xlfn.XLOOKUP(B4157,[1]Printers!L:L,[1]Printers!O:O,1,0,),ROUND(VLOOKUP(C4157,[1]!T_Resins[#Data],3,FALSE)/VLOOKUP(A4157,[1]!T_Printers[#Data],5,FALSE),1),ROUND(VLOOKUP(C4157,[1]!T_Resins[#Data],3,FALSE)/VLOOKUP(A4157,[1]!T_Printers[#Data],5,FALSE),1)&gt;_xlfn.XLOOKUP(B4157,[1]Printers!L:L,[1]Printers!O:O,1,0,),10)),"")</f>
        <v>3.5</v>
      </c>
      <c r="H4157">
        <f>IFERROR(IF(ROUND(_xlfn.XLOOKUP([1]Parameters!B4157,[1]Printers!L:L,[1]Printers!Q:Q,,0)*G4157/10,0)*10&lt;_xlfn.XLOOKUP([1]Parameters!B4157,[1]Printers!L:L,[1]Printers!P:P,,0),ROUND(_xlfn.XLOOKUP([1]Parameters!B4157,[1]Printers!L:L,[1]Printers!Q:Q,,0)*G4157/10,0)*10,_xlfn.XLOOKUP([1]Parameters!B4157,[1]Printers!L:L,[1]Printers!P:P,,0)),"")</f>
        <v>30</v>
      </c>
      <c r="I4157" s="3" t="str">
        <f>IFERROR(IF(ROW()-1&gt;COUNTA([1]!T_Printers[Printers])*COUNTA([1]!T_Resins[Resins]),"",ROUND(VLOOKUP(C4157,[1]!T_Resins[#Data],4,FALSE)/VLOOKUP(A4157,[1]!T_Printers[#Data],5,FALSE),1)),"")</f>
        <v/>
      </c>
      <c r="J4157" t="str">
        <f t="shared" si="67"/>
        <v/>
      </c>
      <c r="K4157">
        <f>IF(SUM(E4157:J4157)&lt;&gt;0,VLOOKUP(A4157,[1]!T_Printers[#Data],10,FALSE)+VLOOKUP(C4157,[1]!T_Resins[#Data],10,FALSE),"")</f>
        <v>5</v>
      </c>
      <c r="L4157">
        <f>IF(SUM(E4157:J4157)&lt;&gt;0,VLOOKUP(A4157,[1]!T_Printers[#Data],11,FALSE),"")</f>
        <v>8</v>
      </c>
      <c r="M4157">
        <f>IF(SUM(E4157:J4157)&lt;&gt;0,VLOOKUP(C4157,[1]!T_Resins[#Data],8,FALSE),"")</f>
        <v>120</v>
      </c>
      <c r="N4157">
        <f>IF(_xlfn.XLOOKUP(B4157,[1]Printers!$L:$L,[1]Printers!$R:$R,0,0)&gt;0,[1]Parameters!M4157,IF(SUM(E4157:J4157)&lt;&gt;0,VLOOKUP(C4157,[1]!T_Resins[#Data],9,FALSE),""))</f>
        <v>120</v>
      </c>
      <c r="O4157" t="str">
        <f t="shared" si="64"/>
        <v>RivoxL14K01</v>
      </c>
    </row>
    <row r="4158" spans="1:15" x14ac:dyDescent="0.25">
      <c r="A4158" t="str">
        <f t="array" ref="A4158">IF(ROW()-1&gt;COUNTA([1]!T_Printers[Printers])*COUNTA([1]!T_Resins[Resins]),"",INDEX([1]!T_Printers[Printers],INT((ROW()-2)/COUNTA([1]!T_Resins[Resins])+1)))</f>
        <v>Rivox L14K01</v>
      </c>
      <c r="B4158" t="str">
        <f>_xlfn.XLOOKUP(A4158,[1]!T_Printers[Printers],[1]!T_Printers[Icon link],,0)</f>
        <v>RivoxL14K01</v>
      </c>
      <c r="C4158" t="str">
        <f t="array" ref="C4158">IF(ROW()-1&gt;COUNTA([1]!T_Printers[Printers])*COUNTA([1]!T_Resins[Resins]),"",INDEX([1]!T_Resins[Resins],MOD(ROW()-2,COUNTA([1]!T_Resins[Resins]))+1))</f>
        <v xml:space="preserve">Dental Sand A3 (Обновленная версия) </v>
      </c>
      <c r="D4158">
        <f>IF(SUM(E4158:J4158)&lt;&gt;0,IF(ROW()-1&gt;COUNTA([1]!T_Printers[Printers])*COUNTA([1]!T_Resins[Resins]),"",2),"")</f>
        <v>2</v>
      </c>
      <c r="E4158" cm="1">
        <f t="array" ref="E4158">IFERROR(IF(ROW()-1&gt;COUNTA([1]!T_Printers[Printers])*COUNTA([1]!T_Resins[Resins]),"",_xlfn.IFS(ROUND(VLOOKUP(C4158,[1]!T_Resins[#Data],2,FALSE)/VLOOKUP(A4158,[1]!T_Printers[#Data],5,FALSE),1)&lt;=_xlfn.XLOOKUP(B4158,[1]Printers!L:L,[1]Printers!O:O,1,0,),ROUND(VLOOKUP(C4158,[1]!T_Resins[#Data],2,FALSE)/VLOOKUP(A4158,[1]!T_Printers[#Data],5,FALSE),1),ROUND(VLOOKUP(C4158,[1]!T_Resins[#Data],2,FALSE)/VLOOKUP(A4158,[1]!T_Printers[#Data],5,FALSE),1)&gt;_xlfn.XLOOKUP(B4158,[1]Printers!L:L,[1]Printers!O:O,1,0,),10)),"Используйте слой 100 мкм")</f>
        <v>7.2</v>
      </c>
      <c r="F4158">
        <f>IFERROR(IF(ROUND(_xlfn.XLOOKUP([1]Parameters!B4158,[1]Printers!L:L,[1]Printers!Q:Q,,0)*E4158/10,0)*10&lt;_xlfn.XLOOKUP([1]Parameters!B4158,[1]Printers!L:L,[1]Printers!P:P,,0),ROUND(_xlfn.XLOOKUP([1]Parameters!B4158,[1]Printers!L:L,[1]Printers!Q:Q,,0)*E4158/10,0)*10,_xlfn.XLOOKUP([1]Parameters!B4158,[1]Printers!L:L,[1]Printers!P:P,,0)),"")</f>
        <v>60</v>
      </c>
      <c r="G4158" cm="1">
        <f t="array" ref="G4158">IFERROR(IF(ROW()-1&gt;COUNTA([1]!T_Printers[Printers])*COUNTA([1]!T_Resins[Resins]),"",_xlfn.IFS(ROUND(VLOOKUP(C4158,[1]!T_Resins[#Data],3,FALSE)/VLOOKUP(A4158,[1]!T_Printers[#Data],5,FALSE),1)&lt;=_xlfn.XLOOKUP(B4158,[1]Printers!L:L,[1]Printers!O:O,1,0,),ROUND(VLOOKUP(C4158,[1]!T_Resins[#Data],3,FALSE)/VLOOKUP(A4158,[1]!T_Printers[#Data],5,FALSE),1),ROUND(VLOOKUP(C4158,[1]!T_Resins[#Data],3,FALSE)/VLOOKUP(A4158,[1]!T_Printers[#Data],5,FALSE),1)&gt;_xlfn.XLOOKUP(B4158,[1]Printers!L:L,[1]Printers!O:O,1,0,),10)),"")</f>
        <v>7.5</v>
      </c>
      <c r="H4158">
        <f>IFERROR(IF(ROUND(_xlfn.XLOOKUP([1]Parameters!B4158,[1]Printers!L:L,[1]Printers!Q:Q,,0)*G4158/10,0)*10&lt;_xlfn.XLOOKUP([1]Parameters!B4158,[1]Printers!L:L,[1]Printers!P:P,,0),ROUND(_xlfn.XLOOKUP([1]Parameters!B4158,[1]Printers!L:L,[1]Printers!Q:Q,,0)*G4158/10,0)*10,_xlfn.XLOOKUP([1]Parameters!B4158,[1]Printers!L:L,[1]Printers!P:P,,0)),"")</f>
        <v>70</v>
      </c>
      <c r="I4158" s="3" t="str">
        <f>IFERROR(IF(ROW()-1&gt;COUNTA([1]!T_Printers[Printers])*COUNTA([1]!T_Resins[Resins]),"",ROUND(VLOOKUP(C4158,[1]!T_Resins[#Data],4,FALSE)/VLOOKUP(A4158,[1]!T_Printers[#Data],5,FALSE),1)),"")</f>
        <v/>
      </c>
      <c r="J4158" t="str">
        <f t="shared" si="67"/>
        <v/>
      </c>
      <c r="K4158">
        <f>IF(SUM(E4158:J4158)&lt;&gt;0,VLOOKUP(A4158,[1]!T_Printers[#Data],10,FALSE)+VLOOKUP(C4158,[1]!T_Resins[#Data],10,FALSE),"")</f>
        <v>5</v>
      </c>
      <c r="L4158">
        <f>IF(SUM(E4158:J4158)&lt;&gt;0,VLOOKUP(A4158,[1]!T_Printers[#Data],11,FALSE),"")</f>
        <v>8</v>
      </c>
      <c r="M4158">
        <f>IF(SUM(E4158:J4158)&lt;&gt;0,VLOOKUP(C4158,[1]!T_Resins[#Data],8,FALSE),"")</f>
        <v>120</v>
      </c>
      <c r="N4158">
        <f>IF(_xlfn.XLOOKUP(B4158,[1]Printers!$L:$L,[1]Printers!$R:$R,0,0)&gt;0,[1]Parameters!M4158,IF(SUM(E4158:J4158)&lt;&gt;0,VLOOKUP(C4158,[1]!T_Resins[#Data],9,FALSE),""))</f>
        <v>120</v>
      </c>
      <c r="O4158" t="str">
        <f t="shared" si="64"/>
        <v>RivoxL14K01</v>
      </c>
    </row>
    <row r="4159" spans="1:15" x14ac:dyDescent="0.25">
      <c r="A4159" t="str">
        <f t="array" ref="A4159">IF(ROW()-1&gt;COUNTA([1]!T_Printers[Printers])*COUNTA([1]!T_Resins[Resins]),"",INDEX([1]!T_Printers[Printers],INT((ROW()-2)/COUNTA([1]!T_Resins[Resins])+1)))</f>
        <v>Rivox L14K01</v>
      </c>
      <c r="B4159" t="str">
        <f>_xlfn.XLOOKUP(A4159,[1]!T_Printers[Printers],[1]!T_Printers[Icon link],,0)</f>
        <v>RivoxL14K01</v>
      </c>
      <c r="C4159" t="str">
        <f t="array" ref="C4159">IF(ROW()-1&gt;COUNTA([1]!T_Printers[Printers])*COUNTA([1]!T_Resins[Resins]),"",INDEX([1]!T_Resins[Resins],MOD(ROW()-2,COUNTA([1]!T_Resins[Resins]))+1))</f>
        <v>Dental Sand Pro A1-A2 (Crown LT)</v>
      </c>
      <c r="D4159">
        <f>IF(SUM(E4159:J4159)&lt;&gt;0,IF(ROW()-1&gt;COUNTA([1]!T_Printers[Printers])*COUNTA([1]!T_Resins[Resins]),"",2),"")</f>
        <v>2</v>
      </c>
      <c r="E4159" cm="1">
        <f t="array" ref="E4159">IFERROR(IF(ROW()-1&gt;COUNTA([1]!T_Printers[Printers])*COUNTA([1]!T_Resins[Resins]),"",_xlfn.IFS(ROUND(VLOOKUP(C4159,[1]!T_Resins[#Data],2,FALSE)/VLOOKUP(A4159,[1]!T_Printers[#Data],5,FALSE),1)&lt;=_xlfn.XLOOKUP(B4159,[1]Printers!L:L,[1]Printers!O:O,1,0,),ROUND(VLOOKUP(C4159,[1]!T_Resins[#Data],2,FALSE)/VLOOKUP(A4159,[1]!T_Printers[#Data],5,FALSE),1),ROUND(VLOOKUP(C4159,[1]!T_Resins[#Data],2,FALSE)/VLOOKUP(A4159,[1]!T_Printers[#Data],5,FALSE),1)&gt;_xlfn.XLOOKUP(B4159,[1]Printers!L:L,[1]Printers!O:O,1,0,),10)),"Используйте слой 100 мкм")</f>
        <v>10</v>
      </c>
      <c r="F4159">
        <f>IFERROR(IF(ROUND(_xlfn.XLOOKUP([1]Parameters!B4159,[1]Printers!L:L,[1]Printers!Q:Q,,0)*E4159/10,0)*10&lt;_xlfn.XLOOKUP([1]Parameters!B4159,[1]Printers!L:L,[1]Printers!P:P,,0),ROUND(_xlfn.XLOOKUP([1]Parameters!B4159,[1]Printers!L:L,[1]Printers!Q:Q,,0)*E4159/10,0)*10,_xlfn.XLOOKUP([1]Parameters!B4159,[1]Printers!L:L,[1]Printers!P:P,,0)),"")</f>
        <v>70</v>
      </c>
      <c r="G4159" cm="1">
        <f t="array" ref="G4159">IFERROR(IF(ROW()-1&gt;COUNTA([1]!T_Printers[Printers])*COUNTA([1]!T_Resins[Resins]),"",_xlfn.IFS(ROUND(VLOOKUP(C4159,[1]!T_Resins[#Data],3,FALSE)/VLOOKUP(A4159,[1]!T_Printers[#Data],5,FALSE),1)&lt;=_xlfn.XLOOKUP(B4159,[1]Printers!L:L,[1]Printers!O:O,1,0,),ROUND(VLOOKUP(C4159,[1]!T_Resins[#Data],3,FALSE)/VLOOKUP(A4159,[1]!T_Printers[#Data],5,FALSE),1),ROUND(VLOOKUP(C4159,[1]!T_Resins[#Data],3,FALSE)/VLOOKUP(A4159,[1]!T_Printers[#Data],5,FALSE),1)&gt;_xlfn.XLOOKUP(B4159,[1]Printers!L:L,[1]Printers!O:O,1,0,),10)),"")</f>
        <v>10</v>
      </c>
      <c r="H4159">
        <f>IFERROR(IF(ROUND(_xlfn.XLOOKUP([1]Parameters!B4159,[1]Printers!L:L,[1]Printers!Q:Q,,0)*G4159/10,0)*10&lt;_xlfn.XLOOKUP([1]Parameters!B4159,[1]Printers!L:L,[1]Printers!P:P,,0),ROUND(_xlfn.XLOOKUP([1]Parameters!B4159,[1]Printers!L:L,[1]Printers!Q:Q,,0)*G4159/10,0)*10,_xlfn.XLOOKUP([1]Parameters!B4159,[1]Printers!L:L,[1]Printers!P:P,,0)),"")</f>
        <v>70</v>
      </c>
      <c r="I4159" s="3" t="str">
        <f>IFERROR(IF(ROW()-1&gt;COUNTA([1]!T_Printers[Printers])*COUNTA([1]!T_Resins[Resins]),"",ROUND(VLOOKUP(C4159,[1]!T_Resins[#Data],4,FALSE)/VLOOKUP(A4159,[1]!T_Printers[#Data],5,FALSE),1)),"")</f>
        <v/>
      </c>
      <c r="J4159" t="str">
        <f t="shared" si="67"/>
        <v/>
      </c>
      <c r="K4159">
        <f>IF(SUM(E4159:J4159)&lt;&gt;0,VLOOKUP(A4159,[1]!T_Printers[#Data],10,FALSE)+VLOOKUP(C4159,[1]!T_Resins[#Data],10,FALSE),"")</f>
        <v>5</v>
      </c>
      <c r="L4159">
        <f>IF(SUM(E4159:J4159)&lt;&gt;0,VLOOKUP(A4159,[1]!T_Printers[#Data],11,FALSE),"")</f>
        <v>8</v>
      </c>
      <c r="M4159">
        <f>IF(SUM(E4159:J4159)&lt;&gt;0,VLOOKUP(C4159,[1]!T_Resins[#Data],8,FALSE),"")</f>
        <v>120</v>
      </c>
      <c r="N4159">
        <f>IF(_xlfn.XLOOKUP(B4159,[1]Printers!$L:$L,[1]Printers!$R:$R,0,0)&gt;0,[1]Parameters!M4159,IF(SUM(E4159:J4159)&lt;&gt;0,VLOOKUP(C4159,[1]!T_Resins[#Data],9,FALSE),""))</f>
        <v>120</v>
      </c>
      <c r="O4159" t="str">
        <f t="shared" si="64"/>
        <v>RivoxL14K01</v>
      </c>
    </row>
    <row r="4160" spans="1:15" x14ac:dyDescent="0.25">
      <c r="A4160" t="str">
        <f t="array" ref="A4160">IF(ROW()-1&gt;COUNTA([1]!T_Printers[Printers])*COUNTA([1]!T_Resins[Resins]),"",INDEX([1]!T_Printers[Printers],INT((ROW()-2)/COUNTA([1]!T_Resins[Resins])+1)))</f>
        <v>Rivox L14K01</v>
      </c>
      <c r="B4160" t="str">
        <f>_xlfn.XLOOKUP(A4160,[1]!T_Printers[Printers],[1]!T_Printers[Icon link],,0)</f>
        <v>RivoxL14K01</v>
      </c>
      <c r="C4160" t="str">
        <f t="array" ref="C4160">IF(ROW()-1&gt;COUNTA([1]!T_Printers[Printers])*COUNTA([1]!T_Resins[Resins]),"",INDEX([1]!T_Resins[Resins],MOD(ROW()-2,COUNTA([1]!T_Resins[Resins]))+1))</f>
        <v>Dental Sand Pro A3 (Crown LT)</v>
      </c>
      <c r="D4160">
        <f>IF(SUM(E4160:J4160)&lt;&gt;0,IF(ROW()-1&gt;COUNTA([1]!T_Printers[Printers])*COUNTA([1]!T_Resins[Resins]),"",2),"")</f>
        <v>2</v>
      </c>
      <c r="E4160" cm="1">
        <f t="array" ref="E4160">IFERROR(IF(ROW()-1&gt;COUNTA([1]!T_Printers[Printers])*COUNTA([1]!T_Resins[Resins]),"",_xlfn.IFS(ROUND(VLOOKUP(C4160,[1]!T_Resins[#Data],2,FALSE)/VLOOKUP(A4160,[1]!T_Printers[#Data],5,FALSE),1)&lt;=_xlfn.XLOOKUP(B4160,[1]Printers!L:L,[1]Printers!O:O,1,0,),ROUND(VLOOKUP(C4160,[1]!T_Resins[#Data],2,FALSE)/VLOOKUP(A4160,[1]!T_Printers[#Data],5,FALSE),1),ROUND(VLOOKUP(C4160,[1]!T_Resins[#Data],2,FALSE)/VLOOKUP(A4160,[1]!T_Printers[#Data],5,FALSE),1)&gt;_xlfn.XLOOKUP(B4160,[1]Printers!L:L,[1]Printers!O:O,1,0,),10)),"Используйте слой 100 мкм")</f>
        <v>10</v>
      </c>
      <c r="F4160">
        <f>IFERROR(IF(ROUND(_xlfn.XLOOKUP([1]Parameters!B4160,[1]Printers!L:L,[1]Printers!Q:Q,,0)*E4160/10,0)*10&lt;_xlfn.XLOOKUP([1]Parameters!B4160,[1]Printers!L:L,[1]Printers!P:P,,0),ROUND(_xlfn.XLOOKUP([1]Parameters!B4160,[1]Printers!L:L,[1]Printers!Q:Q,,0)*E4160/10,0)*10,_xlfn.XLOOKUP([1]Parameters!B4160,[1]Printers!L:L,[1]Printers!P:P,,0)),"")</f>
        <v>70</v>
      </c>
      <c r="G4160" cm="1">
        <f t="array" ref="G4160">IFERROR(IF(ROW()-1&gt;COUNTA([1]!T_Printers[Printers])*COUNTA([1]!T_Resins[Resins]),"",_xlfn.IFS(ROUND(VLOOKUP(C4160,[1]!T_Resins[#Data],3,FALSE)/VLOOKUP(A4160,[1]!T_Printers[#Data],5,FALSE),1)&lt;=_xlfn.XLOOKUP(B4160,[1]Printers!L:L,[1]Printers!O:O,1,0,),ROUND(VLOOKUP(C4160,[1]!T_Resins[#Data],3,FALSE)/VLOOKUP(A4160,[1]!T_Printers[#Data],5,FALSE),1),ROUND(VLOOKUP(C4160,[1]!T_Resins[#Data],3,FALSE)/VLOOKUP(A4160,[1]!T_Printers[#Data],5,FALSE),1)&gt;_xlfn.XLOOKUP(B4160,[1]Printers!L:L,[1]Printers!O:O,1,0,),10)),"")</f>
        <v>10</v>
      </c>
      <c r="H4160">
        <f>IFERROR(IF(ROUND(_xlfn.XLOOKUP([1]Parameters!B4160,[1]Printers!L:L,[1]Printers!Q:Q,,0)*G4160/10,0)*10&lt;_xlfn.XLOOKUP([1]Parameters!B4160,[1]Printers!L:L,[1]Printers!P:P,,0),ROUND(_xlfn.XLOOKUP([1]Parameters!B4160,[1]Printers!L:L,[1]Printers!Q:Q,,0)*G4160/10,0)*10,_xlfn.XLOOKUP([1]Parameters!B4160,[1]Printers!L:L,[1]Printers!P:P,,0)),"")</f>
        <v>70</v>
      </c>
      <c r="I4160" s="3" t="str">
        <f>IFERROR(IF(ROW()-1&gt;COUNTA([1]!T_Printers[Printers])*COUNTA([1]!T_Resins[Resins]),"",ROUND(VLOOKUP(C4160,[1]!T_Resins[#Data],4,FALSE)/VLOOKUP(A4160,[1]!T_Printers[#Data],5,FALSE),1)),"")</f>
        <v/>
      </c>
      <c r="J4160" t="str">
        <f t="shared" si="67"/>
        <v/>
      </c>
      <c r="K4160">
        <f>IF(SUM(E4160:J4160)&lt;&gt;0,VLOOKUP(A4160,[1]!T_Printers[#Data],10,FALSE)+VLOOKUP(C4160,[1]!T_Resins[#Data],10,FALSE),"")</f>
        <v>5</v>
      </c>
      <c r="L4160">
        <f>IF(SUM(E4160:J4160)&lt;&gt;0,VLOOKUP(A4160,[1]!T_Printers[#Data],11,FALSE),"")</f>
        <v>8</v>
      </c>
      <c r="M4160">
        <f>IF(SUM(E4160:J4160)&lt;&gt;0,VLOOKUP(C4160,[1]!T_Resins[#Data],8,FALSE),"")</f>
        <v>120</v>
      </c>
      <c r="N4160">
        <f>IF(_xlfn.XLOOKUP(B4160,[1]Printers!$L:$L,[1]Printers!$R:$R,0,0)&gt;0,[1]Parameters!M4160,IF(SUM(E4160:J4160)&lt;&gt;0,VLOOKUP(C4160,[1]!T_Resins[#Data],9,FALSE),""))</f>
        <v>120</v>
      </c>
      <c r="O4160" t="str">
        <f t="shared" si="64"/>
        <v>RivoxL14K01</v>
      </c>
    </row>
    <row r="4161" spans="1:15" x14ac:dyDescent="0.25">
      <c r="A4161" t="str">
        <f t="array" ref="A4161">IF(ROW()-1&gt;COUNTA([1]!T_Printers[Printers])*COUNTA([1]!T_Resins[Resins]),"",INDEX([1]!T_Printers[Printers],INT((ROW()-2)/COUNTA([1]!T_Resins[Resins])+1)))</f>
        <v>Rivox L14K01</v>
      </c>
      <c r="B4161" t="str">
        <f>_xlfn.XLOOKUP(A4161,[1]!T_Printers[Printers],[1]!T_Printers[Icon link],,0)</f>
        <v>RivoxL14K01</v>
      </c>
      <c r="C4161" t="str">
        <f t="array" ref="C4161">IF(ROW()-1&gt;COUNTA([1]!T_Printers[Printers])*COUNTA([1]!T_Resins[Resins]),"",INDEX([1]!T_Resins[Resins],MOD(ROW()-2,COUNTA([1]!T_Resins[Resins]))+1))</f>
        <v>Dental Splint Soft</v>
      </c>
      <c r="D4161">
        <f>IF(SUM(E4161:J4161)&lt;&gt;0,IF(ROW()-1&gt;COUNTA([1]!T_Printers[Printers])*COUNTA([1]!T_Resins[Resins]),"",2),"")</f>
        <v>2</v>
      </c>
      <c r="E4161" cm="1">
        <f t="array" ref="E4161">IFERROR(IF(ROW()-1&gt;COUNTA([1]!T_Printers[Printers])*COUNTA([1]!T_Resins[Resins]),"",_xlfn.IFS(ROUND(VLOOKUP(C4161,[1]!T_Resins[#Data],2,FALSE)/VLOOKUP(A4161,[1]!T_Printers[#Data],5,FALSE),1)&lt;=_xlfn.XLOOKUP(B4161,[1]Printers!L:L,[1]Printers!O:O,1,0,),ROUND(VLOOKUP(C4161,[1]!T_Resins[#Data],2,FALSE)/VLOOKUP(A4161,[1]!T_Printers[#Data],5,FALSE),1),ROUND(VLOOKUP(C4161,[1]!T_Resins[#Data],2,FALSE)/VLOOKUP(A4161,[1]!T_Printers[#Data],5,FALSE),1)&gt;_xlfn.XLOOKUP(B4161,[1]Printers!L:L,[1]Printers!O:O,1,0,),10)),"Используйте слой 100 мкм")</f>
        <v>7.9</v>
      </c>
      <c r="F4161">
        <f>IFERROR(IF(ROUND(_xlfn.XLOOKUP([1]Parameters!B4161,[1]Printers!L:L,[1]Printers!Q:Q,,0)*E4161/10,0)*10&lt;_xlfn.XLOOKUP([1]Parameters!B4161,[1]Printers!L:L,[1]Printers!P:P,,0),ROUND(_xlfn.XLOOKUP([1]Parameters!B4161,[1]Printers!L:L,[1]Printers!Q:Q,,0)*E4161/10,0)*10,_xlfn.XLOOKUP([1]Parameters!B4161,[1]Printers!L:L,[1]Printers!P:P,,0)),"")</f>
        <v>70</v>
      </c>
      <c r="G4161" cm="1">
        <f t="array" ref="G4161">IFERROR(IF(ROW()-1&gt;COUNTA([1]!T_Printers[Printers])*COUNTA([1]!T_Resins[Resins]),"",_xlfn.IFS(ROUND(VLOOKUP(C4161,[1]!T_Resins[#Data],3,FALSE)/VLOOKUP(A4161,[1]!T_Printers[#Data],5,FALSE),1)&lt;=_xlfn.XLOOKUP(B4161,[1]Printers!L:L,[1]Printers!O:O,1,0,),ROUND(VLOOKUP(C4161,[1]!T_Resins[#Data],3,FALSE)/VLOOKUP(A4161,[1]!T_Printers[#Data],5,FALSE),1),ROUND(VLOOKUP(C4161,[1]!T_Resins[#Data],3,FALSE)/VLOOKUP(A4161,[1]!T_Printers[#Data],5,FALSE),1)&gt;_xlfn.XLOOKUP(B4161,[1]Printers!L:L,[1]Printers!O:O,1,0,),10)),"")</f>
        <v>10</v>
      </c>
      <c r="H4161">
        <f>IFERROR(IF(ROUND(_xlfn.XLOOKUP([1]Parameters!B4161,[1]Printers!L:L,[1]Printers!Q:Q,,0)*G4161/10,0)*10&lt;_xlfn.XLOOKUP([1]Parameters!B4161,[1]Printers!L:L,[1]Printers!P:P,,0),ROUND(_xlfn.XLOOKUP([1]Parameters!B4161,[1]Printers!L:L,[1]Printers!Q:Q,,0)*G4161/10,0)*10,_xlfn.XLOOKUP([1]Parameters!B4161,[1]Printers!L:L,[1]Printers!P:P,,0)),"")</f>
        <v>70</v>
      </c>
      <c r="I4161" s="3" t="str">
        <f>IFERROR(IF(ROW()-1&gt;COUNTA([1]!T_Printers[Printers])*COUNTA([1]!T_Resins[Resins]),"",ROUND(VLOOKUP(C4161,[1]!T_Resins[#Data],4,FALSE)/VLOOKUP(A4161,[1]!T_Printers[#Data],5,FALSE),1)),"")</f>
        <v/>
      </c>
      <c r="J4161" t="str">
        <f t="shared" si="67"/>
        <v/>
      </c>
      <c r="K4161">
        <f>IF(SUM(E4161:J4161)&lt;&gt;0,VLOOKUP(A4161,[1]!T_Printers[#Data],10,FALSE)+VLOOKUP(C4161,[1]!T_Resins[#Data],10,FALSE),"")</f>
        <v>4</v>
      </c>
      <c r="L4161">
        <f>IF(SUM(E4161:J4161)&lt;&gt;0,VLOOKUP(A4161,[1]!T_Printers[#Data],11,FALSE),"")</f>
        <v>8</v>
      </c>
      <c r="M4161">
        <f>IF(SUM(E4161:J4161)&lt;&gt;0,VLOOKUP(C4161,[1]!T_Resins[#Data],8,FALSE),"")</f>
        <v>60</v>
      </c>
      <c r="N4161">
        <f>IF(_xlfn.XLOOKUP(B4161,[1]Printers!$L:$L,[1]Printers!$R:$R,0,0)&gt;0,[1]Parameters!M4161,IF(SUM(E4161:J4161)&lt;&gt;0,VLOOKUP(C4161,[1]!T_Resins[#Data],9,FALSE),""))</f>
        <v>60</v>
      </c>
      <c r="O4161" t="str">
        <f t="shared" si="64"/>
        <v>RivoxL14K01</v>
      </c>
    </row>
    <row r="4162" spans="1:15" x14ac:dyDescent="0.25">
      <c r="A4162" t="str">
        <f t="array" ref="A4162">IF(ROW()-1&gt;COUNTA([1]!T_Printers[Printers])*COUNTA([1]!T_Resins[Resins]),"",INDEX([1]!T_Printers[Printers],INT((ROW()-2)/COUNTA([1]!T_Resins[Resins])+1)))</f>
        <v>Rivox L14K01</v>
      </c>
      <c r="B4162" t="str">
        <f>_xlfn.XLOOKUP(A4162,[1]!T_Printers[Printers],[1]!T_Printers[Icon link],,0)</f>
        <v>RivoxL14K01</v>
      </c>
      <c r="C4162" t="str">
        <f t="array" ref="C4162">IF(ROW()-1&gt;COUNTA([1]!T_Printers[Printers])*COUNTA([1]!T_Resins[Resins]),"",INDEX([1]!T_Resins[Resins],MOD(ROW()-2,COUNTA([1]!T_Resins[Resins]))+1))</f>
        <v>Dental Tray</v>
      </c>
      <c r="D4162">
        <f>IF(SUM(E4162:J4162)&lt;&gt;0,IF(ROW()-1&gt;COUNTA([1]!T_Printers[Printers])*COUNTA([1]!T_Resins[Resins]),"",2),"")</f>
        <v>2</v>
      </c>
      <c r="E4162" t="str" cm="1">
        <f t="array" ref="E4162">IFERROR(IF(ROW()-1&gt;COUNTA([1]!T_Printers[Printers])*COUNTA([1]!T_Resins[Resins]),"",_xlfn.IFS(ROUND(VLOOKUP(C4162,[1]!T_Resins[#Data],2,FALSE)/VLOOKUP(A4162,[1]!T_Printers[#Data],5,FALSE),1)&lt;=_xlfn.XLOOKUP(B4162,[1]Printers!L:L,[1]Printers!O:O,1,0,),ROUND(VLOOKUP(C4162,[1]!T_Resins[#Data],2,FALSE)/VLOOKUP(A4162,[1]!T_Printers[#Data],5,FALSE),1),ROUND(VLOOKUP(C4162,[1]!T_Resins[#Data],2,FALSE)/VLOOKUP(A4162,[1]!T_Printers[#Data],5,FALSE),1)&gt;_xlfn.XLOOKUP(B4162,[1]Printers!L:L,[1]Printers!O:O,1,0,),10)),"Используйте слой 100 мкм")</f>
        <v>Используйте слой 100 мкм</v>
      </c>
      <c r="F4162" t="str">
        <f>IFERROR(IF(ROUND(_xlfn.XLOOKUP([1]Parameters!B4162,[1]Printers!L:L,[1]Printers!Q:Q,,0)*E4162/10,0)*10&lt;_xlfn.XLOOKUP([1]Parameters!B4162,[1]Printers!L:L,[1]Printers!P:P,,0),ROUND(_xlfn.XLOOKUP([1]Parameters!B4162,[1]Printers!L:L,[1]Printers!Q:Q,,0)*E4162/10,0)*10,_xlfn.XLOOKUP([1]Parameters!B4162,[1]Printers!L:L,[1]Printers!P:P,,0)),"")</f>
        <v/>
      </c>
      <c r="G4162" cm="1">
        <f t="array" ref="G4162">IFERROR(IF(ROW()-1&gt;COUNTA([1]!T_Printers[Printers])*COUNTA([1]!T_Resins[Resins]),"",_xlfn.IFS(ROUND(VLOOKUP(C4162,[1]!T_Resins[#Data],3,FALSE)/VLOOKUP(A4162,[1]!T_Printers[#Data],5,FALSE),1)&lt;=_xlfn.XLOOKUP(B4162,[1]Printers!L:L,[1]Printers!O:O,1,0,),ROUND(VLOOKUP(C4162,[1]!T_Resins[#Data],3,FALSE)/VLOOKUP(A4162,[1]!T_Printers[#Data],5,FALSE),1),ROUND(VLOOKUP(C4162,[1]!T_Resins[#Data],3,FALSE)/VLOOKUP(A4162,[1]!T_Printers[#Data],5,FALSE),1)&gt;_xlfn.XLOOKUP(B4162,[1]Printers!L:L,[1]Printers!O:O,1,0,),10)),"")</f>
        <v>6.4</v>
      </c>
      <c r="H4162">
        <f>IFERROR(IF(ROUND(_xlfn.XLOOKUP([1]Parameters!B4162,[1]Printers!L:L,[1]Printers!Q:Q,,0)*G4162/10,0)*10&lt;_xlfn.XLOOKUP([1]Parameters!B4162,[1]Printers!L:L,[1]Printers!P:P,,0),ROUND(_xlfn.XLOOKUP([1]Parameters!B4162,[1]Printers!L:L,[1]Printers!Q:Q,,0)*G4162/10,0)*10,_xlfn.XLOOKUP([1]Parameters!B4162,[1]Printers!L:L,[1]Printers!P:P,,0)),"")</f>
        <v>60</v>
      </c>
      <c r="K4162">
        <f>IF(SUM(E4162:J4162)&lt;&gt;0,VLOOKUP(A4162,[1]!T_Printers[#Data],10,FALSE)+VLOOKUP(C4162,[1]!T_Resins[#Data],10,FALSE),"")</f>
        <v>4</v>
      </c>
      <c r="L4162">
        <f>IF(SUM(E4162:J4162)&lt;&gt;0,VLOOKUP(A4162,[1]!T_Printers[#Data],11,FALSE),"")</f>
        <v>8</v>
      </c>
      <c r="M4162">
        <f>IF(SUM(E4162:J4162)&lt;&gt;0,VLOOKUP(C4162,[1]!T_Resins[#Data],8,FALSE),"")</f>
        <v>120</v>
      </c>
      <c r="N4162">
        <f>IF(_xlfn.XLOOKUP(B4162,[1]Printers!$L:$L,[1]Printers!$R:$R,0,0)&gt;0,[1]Parameters!M4162,IF(SUM(E4162:J4162)&lt;&gt;0,VLOOKUP(C4162,[1]!T_Resins[#Data],9,FALSE),""))</f>
        <v>120</v>
      </c>
      <c r="O4162" t="str">
        <f t="shared" ref="O4162:O4225" si="68">B4162</f>
        <v>RivoxL14K01</v>
      </c>
    </row>
    <row r="4163" spans="1:15" x14ac:dyDescent="0.25">
      <c r="A4163" t="str">
        <f t="array" ref="A4163">IF(ROW()-1&gt;COUNTA([1]!T_Printers[Printers])*COUNTA([1]!T_Resins[Resins]),"",INDEX([1]!T_Printers[Printers],INT((ROW()-2)/COUNTA([1]!T_Resins[Resins])+1)))</f>
        <v>Rivox L14K01</v>
      </c>
      <c r="B4163" t="str">
        <f>_xlfn.XLOOKUP(A4163,[1]!T_Printers[Printers],[1]!T_Printers[Icon link],,0)</f>
        <v>RivoxL14K01</v>
      </c>
      <c r="C4163" t="str">
        <f t="array" ref="C4163">IF(ROW()-1&gt;COUNTA([1]!T_Printers[Printers])*COUNTA([1]!T_Resins[Resins]),"",INDEX([1]!T_Resins[Resins],MOD(ROW()-2,COUNTA([1]!T_Resins[Resins]))+1))</f>
        <v>Dental Yellow Clear</v>
      </c>
      <c r="D4163">
        <f>IF(SUM(E4163:J4163)&lt;&gt;0,IF(ROW()-1&gt;COUNTA([1]!T_Printers[Printers])*COUNTA([1]!T_Resins[Resins]),"",2),"")</f>
        <v>2</v>
      </c>
      <c r="E4163" cm="1">
        <f t="array" ref="E4163">IFERROR(IF(ROW()-1&gt;COUNTA([1]!T_Printers[Printers])*COUNTA([1]!T_Resins[Resins]),"",_xlfn.IFS(ROUND(VLOOKUP(C4163,[1]!T_Resins[#Data],2,FALSE)/VLOOKUP(A4163,[1]!T_Printers[#Data],5,FALSE),1)&lt;=_xlfn.XLOOKUP(B4163,[1]Printers!L:L,[1]Printers!O:O,1,0,),ROUND(VLOOKUP(C4163,[1]!T_Resins[#Data],2,FALSE)/VLOOKUP(A4163,[1]!T_Printers[#Data],5,FALSE),1),ROUND(VLOOKUP(C4163,[1]!T_Resins[#Data],2,FALSE)/VLOOKUP(A4163,[1]!T_Printers[#Data],5,FALSE),1)&gt;_xlfn.XLOOKUP(B4163,[1]Printers!L:L,[1]Printers!O:O,1,0,),10)),"Используйте слой 100 мкм")</f>
        <v>2.8</v>
      </c>
      <c r="F4163">
        <f>IFERROR(IF(ROUND(_xlfn.XLOOKUP([1]Parameters!B4163,[1]Printers!L:L,[1]Printers!Q:Q,,0)*E4163/10,0)*10&lt;_xlfn.XLOOKUP([1]Parameters!B4163,[1]Printers!L:L,[1]Printers!P:P,,0),ROUND(_xlfn.XLOOKUP([1]Parameters!B4163,[1]Printers!L:L,[1]Printers!Q:Q,,0)*E4163/10,0)*10,_xlfn.XLOOKUP([1]Parameters!B4163,[1]Printers!L:L,[1]Printers!P:P,,0)),"")</f>
        <v>30</v>
      </c>
      <c r="G4163" cm="1">
        <f t="array" ref="G4163">IFERROR(IF(ROW()-1&gt;COUNTA([1]!T_Printers[Printers])*COUNTA([1]!T_Resins[Resins]),"",_xlfn.IFS(ROUND(VLOOKUP(C4163,[1]!T_Resins[#Data],3,FALSE)/VLOOKUP(A4163,[1]!T_Printers[#Data],5,FALSE),1)&lt;=_xlfn.XLOOKUP(B4163,[1]Printers!L:L,[1]Printers!O:O,1,0,),ROUND(VLOOKUP(C4163,[1]!T_Resins[#Data],3,FALSE)/VLOOKUP(A4163,[1]!T_Printers[#Data],5,FALSE),1),ROUND(VLOOKUP(C4163,[1]!T_Resins[#Data],3,FALSE)/VLOOKUP(A4163,[1]!T_Printers[#Data],5,FALSE),1)&gt;_xlfn.XLOOKUP(B4163,[1]Printers!L:L,[1]Printers!O:O,1,0,),10)),"")</f>
        <v>3.6</v>
      </c>
      <c r="H4163">
        <f>IFERROR(IF(ROUND(_xlfn.XLOOKUP([1]Parameters!B4163,[1]Printers!L:L,[1]Printers!Q:Q,,0)*G4163/10,0)*10&lt;_xlfn.XLOOKUP([1]Parameters!B4163,[1]Printers!L:L,[1]Printers!P:P,,0),ROUND(_xlfn.XLOOKUP([1]Parameters!B4163,[1]Printers!L:L,[1]Printers!Q:Q,,0)*G4163/10,0)*10,_xlfn.XLOOKUP([1]Parameters!B4163,[1]Printers!L:L,[1]Printers!P:P,,0)),"")</f>
        <v>30</v>
      </c>
      <c r="I4163" s="3" t="str">
        <f>IFERROR(IF(ROW()-1&gt;COUNTA([1]!T_Printers[Printers])*COUNTA([1]!T_Resins[Resins]),"",ROUND(VLOOKUP(C4163,[1]!T_Resins[#Data],4,FALSE)/VLOOKUP(A4163,[1]!T_Printers[#Data],5,FALSE),1)),"")</f>
        <v/>
      </c>
      <c r="J4163" t="str">
        <f t="shared" ref="J4163:J4226" si="69">IFERROR(ROUND(9*I4163/10,0)*10,"")</f>
        <v/>
      </c>
      <c r="K4163">
        <f>IF(SUM(E4163:J4163)&lt;&gt;0,VLOOKUP(A4163,[1]!T_Printers[#Data],10,FALSE)+VLOOKUP(C4163,[1]!T_Resins[#Data],10,FALSE),"")</f>
        <v>4</v>
      </c>
      <c r="L4163">
        <f>IF(SUM(E4163:J4163)&lt;&gt;0,VLOOKUP(A4163,[1]!T_Printers[#Data],11,FALSE),"")</f>
        <v>8</v>
      </c>
      <c r="M4163">
        <f>IF(SUM(E4163:J4163)&lt;&gt;0,VLOOKUP(C4163,[1]!T_Resins[#Data],8,FALSE),"")</f>
        <v>120</v>
      </c>
      <c r="N4163">
        <f>IF(_xlfn.XLOOKUP(B4163,[1]Printers!$L:$L,[1]Printers!$R:$R,0,0)&gt;0,[1]Parameters!M4163,IF(SUM(E4163:J4163)&lt;&gt;0,VLOOKUP(C4163,[1]!T_Resins[#Data],9,FALSE),""))</f>
        <v>120</v>
      </c>
      <c r="O4163" t="str">
        <f t="shared" si="68"/>
        <v>RivoxL14K01</v>
      </c>
    </row>
    <row r="4164" spans="1:15" x14ac:dyDescent="0.25">
      <c r="A4164" t="str">
        <f t="array" ref="A4164">IF(ROW()-1&gt;COUNTA([1]!T_Printers[Printers])*COUNTA([1]!T_Resins[Resins]),"",INDEX([1]!T_Printers[Printers],INT((ROW()-2)/COUNTA([1]!T_Resins[Resins])+1)))</f>
        <v>Rivox L14K01</v>
      </c>
      <c r="B4164" t="str">
        <f>_xlfn.XLOOKUP(A4164,[1]!T_Printers[Printers],[1]!T_Printers[Icon link],,0)</f>
        <v>RivoxL14K01</v>
      </c>
      <c r="C4164" t="str">
        <f t="array" ref="C4164">IF(ROW()-1&gt;COUNTA([1]!T_Printers[Printers])*COUNTA([1]!T_Resins[Resins]),"",INDEX([1]!T_Resins[Resins],MOD(ROW()-2,COUNTA([1]!T_Resins[Resins]))+1))</f>
        <v>Dental Yellow Clear PRO</v>
      </c>
      <c r="D4164">
        <f>IF(SUM(E4164:J4164)&lt;&gt;0,IF(ROW()-1&gt;COUNTA([1]!T_Printers[Printers])*COUNTA([1]!T_Resins[Resins]),"",2),"")</f>
        <v>2</v>
      </c>
      <c r="E4164" cm="1">
        <f t="array" ref="E4164">IFERROR(IF(ROW()-1&gt;COUNTA([1]!T_Printers[Printers])*COUNTA([1]!T_Resins[Resins]),"",_xlfn.IFS(ROUND(VLOOKUP(C4164,[1]!T_Resins[#Data],2,FALSE)/VLOOKUP(A4164,[1]!T_Printers[#Data],5,FALSE),1)&lt;=_xlfn.XLOOKUP(B4164,[1]Printers!L:L,[1]Printers!O:O,1,0,),ROUND(VLOOKUP(C4164,[1]!T_Resins[#Data],2,FALSE)/VLOOKUP(A4164,[1]!T_Printers[#Data],5,FALSE),1),ROUND(VLOOKUP(C4164,[1]!T_Resins[#Data],2,FALSE)/VLOOKUP(A4164,[1]!T_Printers[#Data],5,FALSE),1)&gt;_xlfn.XLOOKUP(B4164,[1]Printers!L:L,[1]Printers!O:O,1,0,),10)),"Используйте слой 100 мкм")</f>
        <v>7.2</v>
      </c>
      <c r="F4164">
        <f>IFERROR(IF(ROUND(_xlfn.XLOOKUP([1]Parameters!B4164,[1]Printers!L:L,[1]Printers!Q:Q,,0)*E4164/10,0)*10&lt;_xlfn.XLOOKUP([1]Parameters!B4164,[1]Printers!L:L,[1]Printers!P:P,,0),ROUND(_xlfn.XLOOKUP([1]Parameters!B4164,[1]Printers!L:L,[1]Printers!Q:Q,,0)*E4164/10,0)*10,_xlfn.XLOOKUP([1]Parameters!B4164,[1]Printers!L:L,[1]Printers!P:P,,0)),"")</f>
        <v>60</v>
      </c>
      <c r="G4164" cm="1">
        <f t="array" ref="G4164">IFERROR(IF(ROW()-1&gt;COUNTA([1]!T_Printers[Printers])*COUNTA([1]!T_Resins[Resins]),"",_xlfn.IFS(ROUND(VLOOKUP(C4164,[1]!T_Resins[#Data],3,FALSE)/VLOOKUP(A4164,[1]!T_Printers[#Data],5,FALSE),1)&lt;=_xlfn.XLOOKUP(B4164,[1]Printers!L:L,[1]Printers!O:O,1,0,),ROUND(VLOOKUP(C4164,[1]!T_Resins[#Data],3,FALSE)/VLOOKUP(A4164,[1]!T_Printers[#Data],5,FALSE),1),ROUND(VLOOKUP(C4164,[1]!T_Resins[#Data],3,FALSE)/VLOOKUP(A4164,[1]!T_Printers[#Data],5,FALSE),1)&gt;_xlfn.XLOOKUP(B4164,[1]Printers!L:L,[1]Printers!O:O,1,0,),10)),"")</f>
        <v>9.3000000000000007</v>
      </c>
      <c r="H4164">
        <f>IFERROR(IF(ROUND(_xlfn.XLOOKUP([1]Parameters!B4164,[1]Printers!L:L,[1]Printers!Q:Q,,0)*G4164/10,0)*10&lt;_xlfn.XLOOKUP([1]Parameters!B4164,[1]Printers!L:L,[1]Printers!P:P,,0),ROUND(_xlfn.XLOOKUP([1]Parameters!B4164,[1]Printers!L:L,[1]Printers!Q:Q,,0)*G4164/10,0)*10,_xlfn.XLOOKUP([1]Parameters!B4164,[1]Printers!L:L,[1]Printers!P:P,,0)),"")</f>
        <v>70</v>
      </c>
      <c r="I4164" s="3" t="str">
        <f>IFERROR(IF(ROW()-1&gt;COUNTA([1]!T_Printers[Printers])*COUNTA([1]!T_Resins[Resins]),"",ROUND(VLOOKUP(C4164,[1]!T_Resins[#Data],4,FALSE)/VLOOKUP(A4164,[1]!T_Printers[#Data],5,FALSE),1)),"")</f>
        <v/>
      </c>
      <c r="J4164" t="str">
        <f t="shared" si="69"/>
        <v/>
      </c>
      <c r="K4164">
        <f>IF(SUM(E4164:J4164)&lt;&gt;0,VLOOKUP(A4164,[1]!T_Printers[#Data],10,FALSE)+VLOOKUP(C4164,[1]!T_Resins[#Data],10,FALSE),"")</f>
        <v>4</v>
      </c>
      <c r="L4164">
        <f>IF(SUM(E4164:J4164)&lt;&gt;0,VLOOKUP(A4164,[1]!T_Printers[#Data],11,FALSE),"")</f>
        <v>8</v>
      </c>
      <c r="M4164">
        <f>IF(SUM(E4164:J4164)&lt;&gt;0,VLOOKUP(C4164,[1]!T_Resins[#Data],8,FALSE),"")</f>
        <v>120</v>
      </c>
      <c r="N4164">
        <f>IF(_xlfn.XLOOKUP(B4164,[1]Printers!$L:$L,[1]Printers!$R:$R,0,0)&gt;0,[1]Parameters!M4164,IF(SUM(E4164:J4164)&lt;&gt;0,VLOOKUP(C4164,[1]!T_Resins[#Data],9,FALSE),""))</f>
        <v>120</v>
      </c>
      <c r="O4164" t="str">
        <f t="shared" si="68"/>
        <v>RivoxL14K01</v>
      </c>
    </row>
    <row r="4165" spans="1:15" x14ac:dyDescent="0.25">
      <c r="A4165" t="str">
        <f t="array" ref="A4165">IF(ROW()-1&gt;COUNTA([1]!T_Printers[Printers])*COUNTA([1]!T_Resins[Resins]),"",INDEX([1]!T_Printers[Printers],INT((ROW()-2)/COUNTA([1]!T_Resins[Resins])+1)))</f>
        <v>Rivox L14K01</v>
      </c>
      <c r="B4165" t="str">
        <f>_xlfn.XLOOKUP(A4165,[1]!T_Printers[Printers],[1]!T_Printers[Icon link],,0)</f>
        <v>RivoxL14K01</v>
      </c>
      <c r="C4165" t="str">
        <f t="array" ref="C4165">IF(ROW()-1&gt;COUNTA([1]!T_Printers[Printers])*COUNTA([1]!T_Resins[Resins]),"",INDEX([1]!T_Resins[Resins],MOD(ROW()-2,COUNTA([1]!T_Resins[Resins]))+1))</f>
        <v>Industrial ABS Black</v>
      </c>
      <c r="D4165">
        <f>IF(SUM(E4165:J4165)&lt;&gt;0,IF(ROW()-1&gt;COUNTA([1]!T_Printers[Printers])*COUNTA([1]!T_Resins[Resins]),"",2),"")</f>
        <v>2</v>
      </c>
      <c r="E4165" cm="1">
        <f t="array" ref="E4165">IFERROR(IF(ROW()-1&gt;COUNTA([1]!T_Printers[Printers])*COUNTA([1]!T_Resins[Resins]),"",_xlfn.IFS(ROUND(VLOOKUP(C4165,[1]!T_Resins[#Data],2,FALSE)/VLOOKUP(A4165,[1]!T_Printers[#Data],5,FALSE),1)&lt;=_xlfn.XLOOKUP(B4165,[1]Printers!L:L,[1]Printers!O:O,1,0,),ROUND(VLOOKUP(C4165,[1]!T_Resins[#Data],2,FALSE)/VLOOKUP(A4165,[1]!T_Printers[#Data],5,FALSE),1),ROUND(VLOOKUP(C4165,[1]!T_Resins[#Data],2,FALSE)/VLOOKUP(A4165,[1]!T_Printers[#Data],5,FALSE),1)&gt;_xlfn.XLOOKUP(B4165,[1]Printers!L:L,[1]Printers!O:O,1,0,),10)),"Используйте слой 100 мкм")</f>
        <v>5.7</v>
      </c>
      <c r="F4165">
        <f>IFERROR(IF(ROUND(_xlfn.XLOOKUP([1]Parameters!B4165,[1]Printers!L:L,[1]Printers!Q:Q,,0)*E4165/10,0)*10&lt;_xlfn.XLOOKUP([1]Parameters!B4165,[1]Printers!L:L,[1]Printers!P:P,,0),ROUND(_xlfn.XLOOKUP([1]Parameters!B4165,[1]Printers!L:L,[1]Printers!Q:Q,,0)*E4165/10,0)*10,_xlfn.XLOOKUP([1]Parameters!B4165,[1]Printers!L:L,[1]Printers!P:P,,0)),"")</f>
        <v>50</v>
      </c>
      <c r="G4165" cm="1">
        <f t="array" ref="G4165">IFERROR(IF(ROW()-1&gt;COUNTA([1]!T_Printers[Printers])*COUNTA([1]!T_Resins[Resins]),"",_xlfn.IFS(ROUND(VLOOKUP(C4165,[1]!T_Resins[#Data],3,FALSE)/VLOOKUP(A4165,[1]!T_Printers[#Data],5,FALSE),1)&lt;=_xlfn.XLOOKUP(B4165,[1]Printers!L:L,[1]Printers!O:O,1,0,),ROUND(VLOOKUP(C4165,[1]!T_Resins[#Data],3,FALSE)/VLOOKUP(A4165,[1]!T_Printers[#Data],5,FALSE),1),ROUND(VLOOKUP(C4165,[1]!T_Resins[#Data],3,FALSE)/VLOOKUP(A4165,[1]!T_Printers[#Data],5,FALSE),1)&gt;_xlfn.XLOOKUP(B4165,[1]Printers!L:L,[1]Printers!O:O,1,0,),10)),"")</f>
        <v>7.4</v>
      </c>
      <c r="H4165">
        <f>IFERROR(IF(ROUND(_xlfn.XLOOKUP([1]Parameters!B4165,[1]Printers!L:L,[1]Printers!Q:Q,,0)*G4165/10,0)*10&lt;_xlfn.XLOOKUP([1]Parameters!B4165,[1]Printers!L:L,[1]Printers!P:P,,0),ROUND(_xlfn.XLOOKUP([1]Parameters!B4165,[1]Printers!L:L,[1]Printers!Q:Q,,0)*G4165/10,0)*10,_xlfn.XLOOKUP([1]Parameters!B4165,[1]Printers!L:L,[1]Printers!P:P,,0)),"")</f>
        <v>70</v>
      </c>
      <c r="I4165" s="3" t="str">
        <f>IFERROR(IF(ROW()-1&gt;COUNTA([1]!T_Printers[Printers])*COUNTA([1]!T_Resins[Resins]),"",ROUND(VLOOKUP(C4165,[1]!T_Resins[#Data],4,FALSE)/VLOOKUP(A4165,[1]!T_Printers[#Data],5,FALSE),1)),"")</f>
        <v/>
      </c>
      <c r="J4165" t="str">
        <f t="shared" si="69"/>
        <v/>
      </c>
      <c r="K4165">
        <f>IF(SUM(E4165:J4165)&lt;&gt;0,VLOOKUP(A4165,[1]!T_Printers[#Data],10,FALSE)+VLOOKUP(C4165,[1]!T_Resins[#Data],10,FALSE),"")</f>
        <v>4</v>
      </c>
      <c r="L4165">
        <f>IF(SUM(E4165:J4165)&lt;&gt;0,VLOOKUP(A4165,[1]!T_Printers[#Data],11,FALSE),"")</f>
        <v>8</v>
      </c>
      <c r="M4165">
        <f>IF(SUM(E4165:J4165)&lt;&gt;0,VLOOKUP(C4165,[1]!T_Resins[#Data],8,FALSE),"")</f>
        <v>60</v>
      </c>
      <c r="N4165">
        <f>IF(_xlfn.XLOOKUP(B4165,[1]Printers!$L:$L,[1]Printers!$R:$R,0,0)&gt;0,[1]Parameters!M4165,IF(SUM(E4165:J4165)&lt;&gt;0,VLOOKUP(C4165,[1]!T_Resins[#Data],9,FALSE),""))</f>
        <v>60</v>
      </c>
      <c r="O4165" t="str">
        <f t="shared" si="68"/>
        <v>RivoxL14K01</v>
      </c>
    </row>
    <row r="4166" spans="1:15" x14ac:dyDescent="0.25">
      <c r="A4166" t="str">
        <f t="array" ref="A4166">IF(ROW()-1&gt;COUNTA([1]!T_Printers[Printers])*COUNTA([1]!T_Resins[Resins]),"",INDEX([1]!T_Printers[Printers],INT((ROW()-2)/COUNTA([1]!T_Resins[Resins])+1)))</f>
        <v>Rivox L14K01</v>
      </c>
      <c r="B4166" t="str">
        <f>_xlfn.XLOOKUP(A4166,[1]!T_Printers[Printers],[1]!T_Printers[Icon link],,0)</f>
        <v>RivoxL14K01</v>
      </c>
      <c r="C4166" t="str">
        <f t="array" ref="C4166">IF(ROW()-1&gt;COUNTA([1]!T_Printers[Printers])*COUNTA([1]!T_Resins[Resins]),"",INDEX([1]!T_Resins[Resins],MOD(ROW()-2,COUNTA([1]!T_Resins[Resins]))+1))</f>
        <v>Industrial ABS-Like Grey</v>
      </c>
      <c r="D4166">
        <f>IF(SUM(E4166:J4166)&lt;&gt;0,IF(ROW()-1&gt;COUNTA([1]!T_Printers[Printers])*COUNTA([1]!T_Resins[Resins]),"",2),"")</f>
        <v>2</v>
      </c>
      <c r="E4166" cm="1">
        <f t="array" ref="E4166">IFERROR(IF(ROW()-1&gt;COUNTA([1]!T_Printers[Printers])*COUNTA([1]!T_Resins[Resins]),"",_xlfn.IFS(ROUND(VLOOKUP(C4166,[1]!T_Resins[#Data],2,FALSE)/VLOOKUP(A4166,[1]!T_Printers[#Data],5,FALSE),1)&lt;=_xlfn.XLOOKUP(B4166,[1]Printers!L:L,[1]Printers!O:O,1,0,),ROUND(VLOOKUP(C4166,[1]!T_Resins[#Data],2,FALSE)/VLOOKUP(A4166,[1]!T_Printers[#Data],5,FALSE),1),ROUND(VLOOKUP(C4166,[1]!T_Resins[#Data],2,FALSE)/VLOOKUP(A4166,[1]!T_Printers[#Data],5,FALSE),1)&gt;_xlfn.XLOOKUP(B4166,[1]Printers!L:L,[1]Printers!O:O,1,0,),10)),"Используйте слой 100 мкм")</f>
        <v>5.7</v>
      </c>
      <c r="F4166">
        <f>IFERROR(IF(ROUND(_xlfn.XLOOKUP([1]Parameters!B4166,[1]Printers!L:L,[1]Printers!Q:Q,,0)*E4166/10,0)*10&lt;_xlfn.XLOOKUP([1]Parameters!B4166,[1]Printers!L:L,[1]Printers!P:P,,0),ROUND(_xlfn.XLOOKUP([1]Parameters!B4166,[1]Printers!L:L,[1]Printers!Q:Q,,0)*E4166/10,0)*10,_xlfn.XLOOKUP([1]Parameters!B4166,[1]Printers!L:L,[1]Printers!P:P,,0)),"")</f>
        <v>50</v>
      </c>
      <c r="G4166" cm="1">
        <f t="array" ref="G4166">IFERROR(IF(ROW()-1&gt;COUNTA([1]!T_Printers[Printers])*COUNTA([1]!T_Resins[Resins]),"",_xlfn.IFS(ROUND(VLOOKUP(C4166,[1]!T_Resins[#Data],3,FALSE)/VLOOKUP(A4166,[1]!T_Printers[#Data],5,FALSE),1)&lt;=_xlfn.XLOOKUP(B4166,[1]Printers!L:L,[1]Printers!O:O,1,0,),ROUND(VLOOKUP(C4166,[1]!T_Resins[#Data],3,FALSE)/VLOOKUP(A4166,[1]!T_Printers[#Data],5,FALSE),1),ROUND(VLOOKUP(C4166,[1]!T_Resins[#Data],3,FALSE)/VLOOKUP(A4166,[1]!T_Printers[#Data],5,FALSE),1)&gt;_xlfn.XLOOKUP(B4166,[1]Printers!L:L,[1]Printers!O:O,1,0,),10)),"")</f>
        <v>7.3</v>
      </c>
      <c r="H4166">
        <f>IFERROR(IF(ROUND(_xlfn.XLOOKUP([1]Parameters!B4166,[1]Printers!L:L,[1]Printers!Q:Q,,0)*G4166/10,0)*10&lt;_xlfn.XLOOKUP([1]Parameters!B4166,[1]Printers!L:L,[1]Printers!P:P,,0),ROUND(_xlfn.XLOOKUP([1]Parameters!B4166,[1]Printers!L:L,[1]Printers!Q:Q,,0)*G4166/10,0)*10,_xlfn.XLOOKUP([1]Parameters!B4166,[1]Printers!L:L,[1]Printers!P:P,,0)),"")</f>
        <v>70</v>
      </c>
      <c r="I4166" s="3" t="str">
        <f>IFERROR(IF(ROW()-1&gt;COUNTA([1]!T_Printers[Printers])*COUNTA([1]!T_Resins[Resins]),"",ROUND(VLOOKUP(C4166,[1]!T_Resins[#Data],4,FALSE)/VLOOKUP(A4166,[1]!T_Printers[#Data],5,FALSE),1)),"")</f>
        <v/>
      </c>
      <c r="J4166" t="str">
        <f t="shared" si="69"/>
        <v/>
      </c>
      <c r="K4166">
        <f>IF(SUM(E4166:J4166)&lt;&gt;0,VLOOKUP(A4166,[1]!T_Printers[#Data],10,FALSE)+VLOOKUP(C4166,[1]!T_Resins[#Data],10,FALSE),"")</f>
        <v>4</v>
      </c>
      <c r="L4166">
        <f>IF(SUM(E4166:J4166)&lt;&gt;0,VLOOKUP(A4166,[1]!T_Printers[#Data],11,FALSE),"")</f>
        <v>8</v>
      </c>
      <c r="M4166">
        <f>IF(SUM(E4166:J4166)&lt;&gt;0,VLOOKUP(C4166,[1]!T_Resins[#Data],8,FALSE),"")</f>
        <v>120</v>
      </c>
      <c r="N4166">
        <f>IF(_xlfn.XLOOKUP(B4166,[1]Printers!$L:$L,[1]Printers!$R:$R,0,0)&gt;0,[1]Parameters!M4166,IF(SUM(E4166:J4166)&lt;&gt;0,VLOOKUP(C4166,[1]!T_Resins[#Data],9,FALSE),""))</f>
        <v>120</v>
      </c>
      <c r="O4166" t="str">
        <f t="shared" si="68"/>
        <v>RivoxL14K01</v>
      </c>
    </row>
    <row r="4167" spans="1:15" x14ac:dyDescent="0.25">
      <c r="A4167" t="str">
        <f t="array" ref="A4167">IF(ROW()-1&gt;COUNTA([1]!T_Printers[Printers])*COUNTA([1]!T_Resins[Resins]),"",INDEX([1]!T_Printers[Printers],INT((ROW()-2)/COUNTA([1]!T_Resins[Resins])+1)))</f>
        <v>Rivox L14K01</v>
      </c>
      <c r="B4167" t="str">
        <f>_xlfn.XLOOKUP(A4167,[1]!T_Printers[Printers],[1]!T_Printers[Icon link],,0)</f>
        <v>RivoxL14K01</v>
      </c>
      <c r="C4167" t="str">
        <f t="array" ref="C4167">IF(ROW()-1&gt;COUNTA([1]!T_Printers[Printers])*COUNTA([1]!T_Resins[Resins]),"",INDEX([1]!T_Resins[Resins],MOD(ROW()-2,COUNTA([1]!T_Resins[Resins]))+1))</f>
        <v>Industrial Flex Natural Clear</v>
      </c>
      <c r="D4167">
        <f>IF(SUM(E4167:J4167)&lt;&gt;0,IF(ROW()-1&gt;COUNTA([1]!T_Printers[Printers])*COUNTA([1]!T_Resins[Resins]),"",2),"")</f>
        <v>2</v>
      </c>
      <c r="E4167" cm="1">
        <f t="array" ref="E4167">IFERROR(IF(ROW()-1&gt;COUNTA([1]!T_Printers[Printers])*COUNTA([1]!T_Resins[Resins]),"",_xlfn.IFS(ROUND(VLOOKUP(C4167,[1]!T_Resins[#Data],2,FALSE)/VLOOKUP(A4167,[1]!T_Printers[#Data],5,FALSE),1)&lt;=_xlfn.XLOOKUP(B4167,[1]Printers!L:L,[1]Printers!O:O,1,0,),ROUND(VLOOKUP(C4167,[1]!T_Resins[#Data],2,FALSE)/VLOOKUP(A4167,[1]!T_Printers[#Data],5,FALSE),1),ROUND(VLOOKUP(C4167,[1]!T_Resins[#Data],2,FALSE)/VLOOKUP(A4167,[1]!T_Printers[#Data],5,FALSE),1)&gt;_xlfn.XLOOKUP(B4167,[1]Printers!L:L,[1]Printers!O:O,1,0,),10)),"Используйте слой 100 мкм")</f>
        <v>2.1</v>
      </c>
      <c r="F4167">
        <f>IFERROR(IF(ROUND(_xlfn.XLOOKUP([1]Parameters!B4167,[1]Printers!L:L,[1]Printers!Q:Q,,0)*E4167/10,0)*10&lt;_xlfn.XLOOKUP([1]Parameters!B4167,[1]Printers!L:L,[1]Printers!P:P,,0),ROUND(_xlfn.XLOOKUP([1]Parameters!B4167,[1]Printers!L:L,[1]Printers!Q:Q,,0)*E4167/10,0)*10,_xlfn.XLOOKUP([1]Parameters!B4167,[1]Printers!L:L,[1]Printers!P:P,,0)),"")</f>
        <v>20</v>
      </c>
      <c r="G4167" cm="1">
        <f t="array" ref="G4167">IFERROR(IF(ROW()-1&gt;COUNTA([1]!T_Printers[Printers])*COUNTA([1]!T_Resins[Resins]),"",_xlfn.IFS(ROUND(VLOOKUP(C4167,[1]!T_Resins[#Data],3,FALSE)/VLOOKUP(A4167,[1]!T_Printers[#Data],5,FALSE),1)&lt;=_xlfn.XLOOKUP(B4167,[1]Printers!L:L,[1]Printers!O:O,1,0,),ROUND(VLOOKUP(C4167,[1]!T_Resins[#Data],3,FALSE)/VLOOKUP(A4167,[1]!T_Printers[#Data],5,FALSE),1),ROUND(VLOOKUP(C4167,[1]!T_Resins[#Data],3,FALSE)/VLOOKUP(A4167,[1]!T_Printers[#Data],5,FALSE),1)&gt;_xlfn.XLOOKUP(B4167,[1]Printers!L:L,[1]Printers!O:O,1,0,),10)),"")</f>
        <v>2.8</v>
      </c>
      <c r="H4167">
        <f>IFERROR(IF(ROUND(_xlfn.XLOOKUP([1]Parameters!B4167,[1]Printers!L:L,[1]Printers!Q:Q,,0)*G4167/10,0)*10&lt;_xlfn.XLOOKUP([1]Parameters!B4167,[1]Printers!L:L,[1]Printers!P:P,,0),ROUND(_xlfn.XLOOKUP([1]Parameters!B4167,[1]Printers!L:L,[1]Printers!Q:Q,,0)*G4167/10,0)*10,_xlfn.XLOOKUP([1]Parameters!B4167,[1]Printers!L:L,[1]Printers!P:P,,0)),"")</f>
        <v>30</v>
      </c>
      <c r="I4167" s="3" t="str">
        <f>IFERROR(IF(ROW()-1&gt;COUNTA([1]!T_Printers[Printers])*COUNTA([1]!T_Resins[Resins]),"",ROUND(VLOOKUP(C4167,[1]!T_Resins[#Data],4,FALSE)/VLOOKUP(A4167,[1]!T_Printers[#Data],5,FALSE),1)),"")</f>
        <v/>
      </c>
      <c r="J4167" t="str">
        <f t="shared" si="69"/>
        <v/>
      </c>
      <c r="K4167">
        <f>IF(SUM(E4167:J4167)&lt;&gt;0,VLOOKUP(A4167,[1]!T_Printers[#Data],10,FALSE)+VLOOKUP(C4167,[1]!T_Resins[#Data],10,FALSE),"")</f>
        <v>4</v>
      </c>
      <c r="L4167">
        <f>IF(SUM(E4167:J4167)&lt;&gt;0,VLOOKUP(A4167,[1]!T_Printers[#Data],11,FALSE),"")</f>
        <v>8</v>
      </c>
      <c r="M4167">
        <f>IF(SUM(E4167:J4167)&lt;&gt;0,VLOOKUP(C4167,[1]!T_Resins[#Data],8,FALSE),"")</f>
        <v>60</v>
      </c>
      <c r="N4167">
        <f>IF(_xlfn.XLOOKUP(B4167,[1]Printers!$L:$L,[1]Printers!$R:$R,0,0)&gt;0,[1]Parameters!M4167,IF(SUM(E4167:J4167)&lt;&gt;0,VLOOKUP(C4167,[1]!T_Resins[#Data],9,FALSE),""))</f>
        <v>60</v>
      </c>
      <c r="O4167" t="str">
        <f t="shared" si="68"/>
        <v>RivoxL14K01</v>
      </c>
    </row>
    <row r="4168" spans="1:15" x14ac:dyDescent="0.25">
      <c r="A4168" t="str">
        <f t="array" ref="A4168">IF(ROW()-1&gt;COUNTA([1]!T_Printers[Printers])*COUNTA([1]!T_Resins[Resins]),"",INDEX([1]!T_Printers[Printers],INT((ROW()-2)/COUNTA([1]!T_Resins[Resins])+1)))</f>
        <v>Rivox L14K01</v>
      </c>
      <c r="B4168" t="str">
        <f>_xlfn.XLOOKUP(A4168,[1]!T_Printers[Printers],[1]!T_Printers[Icon link],,0)</f>
        <v>RivoxL14K01</v>
      </c>
      <c r="C4168" t="str">
        <f t="array" ref="C4168">IF(ROW()-1&gt;COUNTA([1]!T_Printers[Printers])*COUNTA([1]!T_Resins[Resins]),"",INDEX([1]!T_Resins[Resins],MOD(ROW()-2,COUNTA([1]!T_Resins[Resins]))+1))</f>
        <v>Industrial Nylon Like</v>
      </c>
      <c r="D4168">
        <f>IF(SUM(E4168:J4168)&lt;&gt;0,IF(ROW()-1&gt;COUNTA([1]!T_Printers[Printers])*COUNTA([1]!T_Resins[Resins]),"",2),"")</f>
        <v>2</v>
      </c>
      <c r="E4168" cm="1">
        <f t="array" ref="E4168">IFERROR(IF(ROW()-1&gt;COUNTA([1]!T_Printers[Printers])*COUNTA([1]!T_Resins[Resins]),"",_xlfn.IFS(ROUND(VLOOKUP(C4168,[1]!T_Resins[#Data],2,FALSE)/VLOOKUP(A4168,[1]!T_Printers[#Data],5,FALSE),1)&lt;=_xlfn.XLOOKUP(B4168,[1]Printers!L:L,[1]Printers!O:O,1,0,),ROUND(VLOOKUP(C4168,[1]!T_Resins[#Data],2,FALSE)/VLOOKUP(A4168,[1]!T_Printers[#Data],5,FALSE),1),ROUND(VLOOKUP(C4168,[1]!T_Resins[#Data],2,FALSE)/VLOOKUP(A4168,[1]!T_Printers[#Data],5,FALSE),1)&gt;_xlfn.XLOOKUP(B4168,[1]Printers!L:L,[1]Printers!O:O,1,0,),10)),"Используйте слой 100 мкм")</f>
        <v>1.5</v>
      </c>
      <c r="F4168">
        <f>IFERROR(IF(ROUND(_xlfn.XLOOKUP([1]Parameters!B4168,[1]Printers!L:L,[1]Printers!Q:Q,,0)*E4168/10,0)*10&lt;_xlfn.XLOOKUP([1]Parameters!B4168,[1]Printers!L:L,[1]Printers!P:P,,0),ROUND(_xlfn.XLOOKUP([1]Parameters!B4168,[1]Printers!L:L,[1]Printers!Q:Q,,0)*E4168/10,0)*10,_xlfn.XLOOKUP([1]Parameters!B4168,[1]Printers!L:L,[1]Printers!P:P,,0)),"")</f>
        <v>10</v>
      </c>
      <c r="G4168" cm="1">
        <f t="array" ref="G4168">IFERROR(IF(ROW()-1&gt;COUNTA([1]!T_Printers[Printers])*COUNTA([1]!T_Resins[Resins]),"",_xlfn.IFS(ROUND(VLOOKUP(C4168,[1]!T_Resins[#Data],3,FALSE)/VLOOKUP(A4168,[1]!T_Printers[#Data],5,FALSE),1)&lt;=_xlfn.XLOOKUP(B4168,[1]Printers!L:L,[1]Printers!O:O,1,0,),ROUND(VLOOKUP(C4168,[1]!T_Resins[#Data],3,FALSE)/VLOOKUP(A4168,[1]!T_Printers[#Data],5,FALSE),1),ROUND(VLOOKUP(C4168,[1]!T_Resins[#Data],3,FALSE)/VLOOKUP(A4168,[1]!T_Printers[#Data],5,FALSE),1)&gt;_xlfn.XLOOKUP(B4168,[1]Printers!L:L,[1]Printers!O:O,1,0,),10)),"")</f>
        <v>2.1</v>
      </c>
      <c r="H4168">
        <f>IFERROR(IF(ROUND(_xlfn.XLOOKUP([1]Parameters!B4168,[1]Printers!L:L,[1]Printers!Q:Q,,0)*G4168/10,0)*10&lt;_xlfn.XLOOKUP([1]Parameters!B4168,[1]Printers!L:L,[1]Printers!P:P,,0),ROUND(_xlfn.XLOOKUP([1]Parameters!B4168,[1]Printers!L:L,[1]Printers!Q:Q,,0)*G4168/10,0)*10,_xlfn.XLOOKUP([1]Parameters!B4168,[1]Printers!L:L,[1]Printers!P:P,,0)),"")</f>
        <v>20</v>
      </c>
      <c r="I4168" s="3" t="str">
        <f>IFERROR(IF(ROW()-1&gt;COUNTA([1]!T_Printers[Printers])*COUNTA([1]!T_Resins[Resins]),"",ROUND(VLOOKUP(C4168,[1]!T_Resins[#Data],4,FALSE)/VLOOKUP(A4168,[1]!T_Printers[#Data],5,FALSE),1)),"")</f>
        <v/>
      </c>
      <c r="J4168" t="str">
        <f t="shared" si="69"/>
        <v/>
      </c>
      <c r="K4168">
        <f>IF(SUM(E4168:J4168)&lt;&gt;0,VLOOKUP(A4168,[1]!T_Printers[#Data],10,FALSE)+VLOOKUP(C4168,[1]!T_Resins[#Data],10,FALSE),"")</f>
        <v>4</v>
      </c>
      <c r="L4168">
        <f>IF(SUM(E4168:J4168)&lt;&gt;0,VLOOKUP(A4168,[1]!T_Printers[#Data],11,FALSE),"")</f>
        <v>8</v>
      </c>
      <c r="M4168">
        <f>IF(SUM(E4168:J4168)&lt;&gt;0,VLOOKUP(C4168,[1]!T_Resins[#Data],8,FALSE),"")</f>
        <v>60</v>
      </c>
      <c r="N4168">
        <f>IF(_xlfn.XLOOKUP(B4168,[1]Printers!$L:$L,[1]Printers!$R:$R,0,0)&gt;0,[1]Parameters!M4168,IF(SUM(E4168:J4168)&lt;&gt;0,VLOOKUP(C4168,[1]!T_Resins[#Data],9,FALSE),""))</f>
        <v>60</v>
      </c>
      <c r="O4168" t="str">
        <f t="shared" si="68"/>
        <v>RivoxL14K01</v>
      </c>
    </row>
    <row r="4169" spans="1:15" x14ac:dyDescent="0.25">
      <c r="A4169" t="str">
        <f t="array" ref="A4169">IF(ROW()-1&gt;COUNTA([1]!T_Printers[Printers])*COUNTA([1]!T_Resins[Resins]),"",INDEX([1]!T_Printers[Printers],INT((ROW()-2)/COUNTA([1]!T_Resins[Resins])+1)))</f>
        <v>Rivox L14K01</v>
      </c>
      <c r="B4169" t="str">
        <f>_xlfn.XLOOKUP(A4169,[1]!T_Printers[Printers],[1]!T_Printers[Icon link],,0)</f>
        <v>RivoxL14K01</v>
      </c>
      <c r="C4169" t="str">
        <f t="array" ref="C4169">IF(ROW()-1&gt;COUNTA([1]!T_Printers[Printers])*COUNTA([1]!T_Resins[Resins]),"",INDEX([1]!T_Resins[Resins],MOD(ROW()-2,COUNTA([1]!T_Resins[Resins]))+1))</f>
        <v>Industrial PP-Like</v>
      </c>
      <c r="D4169">
        <f>IF(SUM(E4169:J4169)&lt;&gt;0,IF(ROW()-1&gt;COUNTA([1]!T_Printers[Printers])*COUNTA([1]!T_Resins[Resins]),"",2),"")</f>
        <v>2</v>
      </c>
      <c r="E4169" cm="1">
        <f t="array" ref="E4169">IFERROR(IF(ROW()-1&gt;COUNTA([1]!T_Printers[Printers])*COUNTA([1]!T_Resins[Resins]),"",_xlfn.IFS(ROUND(VLOOKUP(C4169,[1]!T_Resins[#Data],2,FALSE)/VLOOKUP(A4169,[1]!T_Printers[#Data],5,FALSE),1)&lt;=_xlfn.XLOOKUP(B4169,[1]Printers!L:L,[1]Printers!O:O,1,0,),ROUND(VLOOKUP(C4169,[1]!T_Resins[#Data],2,FALSE)/VLOOKUP(A4169,[1]!T_Printers[#Data],5,FALSE),1),ROUND(VLOOKUP(C4169,[1]!T_Resins[#Data],2,FALSE)/VLOOKUP(A4169,[1]!T_Printers[#Data],5,FALSE),1)&gt;_xlfn.XLOOKUP(B4169,[1]Printers!L:L,[1]Printers!O:O,1,0,),10)),"Используйте слой 100 мкм")</f>
        <v>6.2</v>
      </c>
      <c r="F4169">
        <f>IFERROR(IF(ROUND(_xlfn.XLOOKUP([1]Parameters!B4169,[1]Printers!L:L,[1]Printers!Q:Q,,0)*E4169/10,0)*10&lt;_xlfn.XLOOKUP([1]Parameters!B4169,[1]Printers!L:L,[1]Printers!P:P,,0),ROUND(_xlfn.XLOOKUP([1]Parameters!B4169,[1]Printers!L:L,[1]Printers!Q:Q,,0)*E4169/10,0)*10,_xlfn.XLOOKUP([1]Parameters!B4169,[1]Printers!L:L,[1]Printers!P:P,,0)),"")</f>
        <v>60</v>
      </c>
      <c r="G4169" cm="1">
        <f t="array" ref="G4169">IFERROR(IF(ROW()-1&gt;COUNTA([1]!T_Printers[Printers])*COUNTA([1]!T_Resins[Resins]),"",_xlfn.IFS(ROUND(VLOOKUP(C4169,[1]!T_Resins[#Data],3,FALSE)/VLOOKUP(A4169,[1]!T_Printers[#Data],5,FALSE),1)&lt;=_xlfn.XLOOKUP(B4169,[1]Printers!L:L,[1]Printers!O:O,1,0,),ROUND(VLOOKUP(C4169,[1]!T_Resins[#Data],3,FALSE)/VLOOKUP(A4169,[1]!T_Printers[#Data],5,FALSE),1),ROUND(VLOOKUP(C4169,[1]!T_Resins[#Data],3,FALSE)/VLOOKUP(A4169,[1]!T_Printers[#Data],5,FALSE),1)&gt;_xlfn.XLOOKUP(B4169,[1]Printers!L:L,[1]Printers!O:O,1,0,),10)),"")</f>
        <v>7.8</v>
      </c>
      <c r="H4169">
        <f>IFERROR(IF(ROUND(_xlfn.XLOOKUP([1]Parameters!B4169,[1]Printers!L:L,[1]Printers!Q:Q,,0)*G4169/10,0)*10&lt;_xlfn.XLOOKUP([1]Parameters!B4169,[1]Printers!L:L,[1]Printers!P:P,,0),ROUND(_xlfn.XLOOKUP([1]Parameters!B4169,[1]Printers!L:L,[1]Printers!Q:Q,,0)*G4169/10,0)*10,_xlfn.XLOOKUP([1]Parameters!B4169,[1]Printers!L:L,[1]Printers!P:P,,0)),"")</f>
        <v>70</v>
      </c>
      <c r="I4169" s="3" t="str">
        <f>IFERROR(IF(ROW()-1&gt;COUNTA([1]!T_Printers[Printers])*COUNTA([1]!T_Resins[Resins]),"",ROUND(VLOOKUP(C4169,[1]!T_Resins[#Data],4,FALSE)/VLOOKUP(A4169,[1]!T_Printers[#Data],5,FALSE),1)),"")</f>
        <v/>
      </c>
      <c r="J4169" t="str">
        <f t="shared" si="69"/>
        <v/>
      </c>
      <c r="K4169">
        <f>IF(SUM(E4169:J4169)&lt;&gt;0,VLOOKUP(A4169,[1]!T_Printers[#Data],10,FALSE)+VLOOKUP(C4169,[1]!T_Resins[#Data],10,FALSE),"")</f>
        <v>4</v>
      </c>
      <c r="L4169">
        <f>IF(SUM(E4169:J4169)&lt;&gt;0,VLOOKUP(A4169,[1]!T_Printers[#Data],11,FALSE),"")</f>
        <v>8</v>
      </c>
      <c r="M4169">
        <f>IF(SUM(E4169:J4169)&lt;&gt;0,VLOOKUP(C4169,[1]!T_Resins[#Data],8,FALSE),"")</f>
        <v>60</v>
      </c>
      <c r="N4169">
        <f>IF(_xlfn.XLOOKUP(B4169,[1]Printers!$L:$L,[1]Printers!$R:$R,0,0)&gt;0,[1]Parameters!M4169,IF(SUM(E4169:J4169)&lt;&gt;0,VLOOKUP(C4169,[1]!T_Resins[#Data],9,FALSE),""))</f>
        <v>60</v>
      </c>
      <c r="O4169" t="str">
        <f t="shared" si="68"/>
        <v>RivoxL14K01</v>
      </c>
    </row>
    <row r="4170" spans="1:15" x14ac:dyDescent="0.25">
      <c r="A4170" t="str">
        <f t="array" ref="A4170">IF(ROW()-1&gt;COUNTA([1]!T_Printers[Printers])*COUNTA([1]!T_Resins[Resins]),"",INDEX([1]!T_Printers[Printers],INT((ROW()-2)/COUNTA([1]!T_Resins[Resins])+1)))</f>
        <v>Rivox L14K01</v>
      </c>
      <c r="B4170" t="str">
        <f>_xlfn.XLOOKUP(A4170,[1]!T_Printers[Printers],[1]!T_Printers[Icon link],,0)</f>
        <v>RivoxL14K01</v>
      </c>
      <c r="C4170" t="str">
        <f t="array" ref="C4170">IF(ROW()-1&gt;COUNTA([1]!T_Printers[Printers])*COUNTA([1]!T_Resins[Resins]),"",INDEX([1]!T_Resins[Resins],MOD(ROW()-2,COUNTA([1]!T_Resins[Resins]))+1))</f>
        <v>Industrial Rigid Black</v>
      </c>
      <c r="D4170">
        <f>IF(SUM(E4170:J4170)&lt;&gt;0,IF(ROW()-1&gt;COUNTA([1]!T_Printers[Printers])*COUNTA([1]!T_Resins[Resins]),"",2),"")</f>
        <v>2</v>
      </c>
      <c r="E4170" cm="1">
        <f t="array" ref="E4170">IFERROR(IF(ROW()-1&gt;COUNTA([1]!T_Printers[Printers])*COUNTA([1]!T_Resins[Resins]),"",_xlfn.IFS(ROUND(VLOOKUP(C4170,[1]!T_Resins[#Data],2,FALSE)/VLOOKUP(A4170,[1]!T_Printers[#Data],5,FALSE),1)&lt;=_xlfn.XLOOKUP(B4170,[1]Printers!L:L,[1]Printers!O:O,1,0,),ROUND(VLOOKUP(C4170,[1]!T_Resins[#Data],2,FALSE)/VLOOKUP(A4170,[1]!T_Printers[#Data],5,FALSE),1),ROUND(VLOOKUP(C4170,[1]!T_Resins[#Data],2,FALSE)/VLOOKUP(A4170,[1]!T_Printers[#Data],5,FALSE),1)&gt;_xlfn.XLOOKUP(B4170,[1]Printers!L:L,[1]Printers!O:O,1,0,),10)),"Используйте слой 100 мкм")</f>
        <v>5.8</v>
      </c>
      <c r="F4170">
        <f>IFERROR(IF(ROUND(_xlfn.XLOOKUP([1]Parameters!B4170,[1]Printers!L:L,[1]Printers!Q:Q,,0)*E4170/10,0)*10&lt;_xlfn.XLOOKUP([1]Parameters!B4170,[1]Printers!L:L,[1]Printers!P:P,,0),ROUND(_xlfn.XLOOKUP([1]Parameters!B4170,[1]Printers!L:L,[1]Printers!Q:Q,,0)*E4170/10,0)*10,_xlfn.XLOOKUP([1]Parameters!B4170,[1]Printers!L:L,[1]Printers!P:P,,0)),"")</f>
        <v>50</v>
      </c>
      <c r="G4170" cm="1">
        <f t="array" ref="G4170">IFERROR(IF(ROW()-1&gt;COUNTA([1]!T_Printers[Printers])*COUNTA([1]!T_Resins[Resins]),"",_xlfn.IFS(ROUND(VLOOKUP(C4170,[1]!T_Resins[#Data],3,FALSE)/VLOOKUP(A4170,[1]!T_Printers[#Data],5,FALSE),1)&lt;=_xlfn.XLOOKUP(B4170,[1]Printers!L:L,[1]Printers!O:O,1,0,),ROUND(VLOOKUP(C4170,[1]!T_Resins[#Data],3,FALSE)/VLOOKUP(A4170,[1]!T_Printers[#Data],5,FALSE),1),ROUND(VLOOKUP(C4170,[1]!T_Resins[#Data],3,FALSE)/VLOOKUP(A4170,[1]!T_Printers[#Data],5,FALSE),1)&gt;_xlfn.XLOOKUP(B4170,[1]Printers!L:L,[1]Printers!O:O,1,0,),10)),"")</f>
        <v>7.5</v>
      </c>
      <c r="H4170">
        <f>IFERROR(IF(ROUND(_xlfn.XLOOKUP([1]Parameters!B4170,[1]Printers!L:L,[1]Printers!Q:Q,,0)*G4170/10,0)*10&lt;_xlfn.XLOOKUP([1]Parameters!B4170,[1]Printers!L:L,[1]Printers!P:P,,0),ROUND(_xlfn.XLOOKUP([1]Parameters!B4170,[1]Printers!L:L,[1]Printers!Q:Q,,0)*G4170/10,0)*10,_xlfn.XLOOKUP([1]Parameters!B4170,[1]Printers!L:L,[1]Printers!P:P,,0)),"")</f>
        <v>70</v>
      </c>
      <c r="I4170" s="3" t="str">
        <f>IFERROR(IF(ROW()-1&gt;COUNTA([1]!T_Printers[Printers])*COUNTA([1]!T_Resins[Resins]),"",ROUND(VLOOKUP(C4170,[1]!T_Resins[#Data],4,FALSE)/VLOOKUP(A4170,[1]!T_Printers[#Data],5,FALSE),1)),"")</f>
        <v/>
      </c>
      <c r="J4170" t="str">
        <f t="shared" si="69"/>
        <v/>
      </c>
      <c r="K4170">
        <f>IF(SUM(E4170:J4170)&lt;&gt;0,VLOOKUP(A4170,[1]!T_Printers[#Data],10,FALSE)+VLOOKUP(C4170,[1]!T_Resins[#Data],10,FALSE),"")</f>
        <v>4</v>
      </c>
      <c r="L4170">
        <f>IF(SUM(E4170:J4170)&lt;&gt;0,VLOOKUP(A4170,[1]!T_Printers[#Data],11,FALSE),"")</f>
        <v>8</v>
      </c>
      <c r="M4170">
        <f>IF(SUM(E4170:J4170)&lt;&gt;0,VLOOKUP(C4170,[1]!T_Resins[#Data],8,FALSE),"")</f>
        <v>120</v>
      </c>
      <c r="N4170">
        <f>IF(_xlfn.XLOOKUP(B4170,[1]Printers!$L:$L,[1]Printers!$R:$R,0,0)&gt;0,[1]Parameters!M4170,IF(SUM(E4170:J4170)&lt;&gt;0,VLOOKUP(C4170,[1]!T_Resins[#Data],9,FALSE),""))</f>
        <v>120</v>
      </c>
      <c r="O4170" t="str">
        <f t="shared" si="68"/>
        <v>RivoxL14K01</v>
      </c>
    </row>
    <row r="4171" spans="1:15" x14ac:dyDescent="0.25">
      <c r="A4171" t="str">
        <f t="array" ref="A4171">IF(ROW()-1&gt;COUNTA([1]!T_Printers[Printers])*COUNTA([1]!T_Resins[Resins]),"",INDEX([1]!T_Printers[Printers],INT((ROW()-2)/COUNTA([1]!T_Resins[Resins])+1)))</f>
        <v>Rivox L14K01</v>
      </c>
      <c r="B4171" t="str">
        <f>_xlfn.XLOOKUP(A4171,[1]!T_Printers[Printers],[1]!T_Printers[Icon link],,0)</f>
        <v>RivoxL14K01</v>
      </c>
      <c r="C4171" t="str">
        <f t="array" ref="C4171">IF(ROW()-1&gt;COUNTA([1]!T_Printers[Printers])*COUNTA([1]!T_Resins[Resins]),"",INDEX([1]!T_Resins[Resins],MOD(ROW()-2,COUNTA([1]!T_Resins[Resins]))+1))</f>
        <v>Industrial Rigid Clear</v>
      </c>
      <c r="D4171">
        <f>IF(SUM(E4171:J4171)&lt;&gt;0,IF(ROW()-1&gt;COUNTA([1]!T_Printers[Printers])*COUNTA([1]!T_Resins[Resins]),"",2),"")</f>
        <v>2</v>
      </c>
      <c r="E4171" cm="1">
        <f t="array" ref="E4171">IFERROR(IF(ROW()-1&gt;COUNTA([1]!T_Printers[Printers])*COUNTA([1]!T_Resins[Resins]),"",_xlfn.IFS(ROUND(VLOOKUP(C4171,[1]!T_Resins[#Data],2,FALSE)/VLOOKUP(A4171,[1]!T_Printers[#Data],5,FALSE),1)&lt;=_xlfn.XLOOKUP(B4171,[1]Printers!L:L,[1]Printers!O:O,1,0,),ROUND(VLOOKUP(C4171,[1]!T_Resins[#Data],2,FALSE)/VLOOKUP(A4171,[1]!T_Printers[#Data],5,FALSE),1),ROUND(VLOOKUP(C4171,[1]!T_Resins[#Data],2,FALSE)/VLOOKUP(A4171,[1]!T_Printers[#Data],5,FALSE),1)&gt;_xlfn.XLOOKUP(B4171,[1]Printers!L:L,[1]Printers!O:O,1,0,),10)),"Используйте слой 100 мкм")</f>
        <v>6.3</v>
      </c>
      <c r="F4171">
        <f>IFERROR(IF(ROUND(_xlfn.XLOOKUP([1]Parameters!B4171,[1]Printers!L:L,[1]Printers!Q:Q,,0)*E4171/10,0)*10&lt;_xlfn.XLOOKUP([1]Parameters!B4171,[1]Printers!L:L,[1]Printers!P:P,,0),ROUND(_xlfn.XLOOKUP([1]Parameters!B4171,[1]Printers!L:L,[1]Printers!Q:Q,,0)*E4171/10,0)*10,_xlfn.XLOOKUP([1]Parameters!B4171,[1]Printers!L:L,[1]Printers!P:P,,0)),"")</f>
        <v>60</v>
      </c>
      <c r="G4171" cm="1">
        <f t="array" ref="G4171">IFERROR(IF(ROW()-1&gt;COUNTA([1]!T_Printers[Printers])*COUNTA([1]!T_Resins[Resins]),"",_xlfn.IFS(ROUND(VLOOKUP(C4171,[1]!T_Resins[#Data],3,FALSE)/VLOOKUP(A4171,[1]!T_Printers[#Data],5,FALSE),1)&lt;=_xlfn.XLOOKUP(B4171,[1]Printers!L:L,[1]Printers!O:O,1,0,),ROUND(VLOOKUP(C4171,[1]!T_Resins[#Data],3,FALSE)/VLOOKUP(A4171,[1]!T_Printers[#Data],5,FALSE),1),ROUND(VLOOKUP(C4171,[1]!T_Resins[#Data],3,FALSE)/VLOOKUP(A4171,[1]!T_Printers[#Data],5,FALSE),1)&gt;_xlfn.XLOOKUP(B4171,[1]Printers!L:L,[1]Printers!O:O,1,0,),10)),"")</f>
        <v>8.1999999999999993</v>
      </c>
      <c r="H4171">
        <f>IFERROR(IF(ROUND(_xlfn.XLOOKUP([1]Parameters!B4171,[1]Printers!L:L,[1]Printers!Q:Q,,0)*G4171/10,0)*10&lt;_xlfn.XLOOKUP([1]Parameters!B4171,[1]Printers!L:L,[1]Printers!P:P,,0),ROUND(_xlfn.XLOOKUP([1]Parameters!B4171,[1]Printers!L:L,[1]Printers!Q:Q,,0)*G4171/10,0)*10,_xlfn.XLOOKUP([1]Parameters!B4171,[1]Printers!L:L,[1]Printers!P:P,,0)),"")</f>
        <v>70</v>
      </c>
      <c r="I4171" s="3" t="str">
        <f>IFERROR(IF(ROW()-1&gt;COUNTA([1]!T_Printers[Printers])*COUNTA([1]!T_Resins[Resins]),"",ROUND(VLOOKUP(C4171,[1]!T_Resins[#Data],4,FALSE)/VLOOKUP(A4171,[1]!T_Printers[#Data],5,FALSE),1)),"")</f>
        <v/>
      </c>
      <c r="J4171" t="str">
        <f t="shared" si="69"/>
        <v/>
      </c>
      <c r="K4171">
        <f>IF(SUM(E4171:J4171)&lt;&gt;0,VLOOKUP(A4171,[1]!T_Printers[#Data],10,FALSE)+VLOOKUP(C4171,[1]!T_Resins[#Data],10,FALSE),"")</f>
        <v>4</v>
      </c>
      <c r="L4171">
        <f>IF(SUM(E4171:J4171)&lt;&gt;0,VLOOKUP(A4171,[1]!T_Printers[#Data],11,FALSE),"")</f>
        <v>8</v>
      </c>
      <c r="M4171">
        <f>IF(SUM(E4171:J4171)&lt;&gt;0,VLOOKUP(C4171,[1]!T_Resins[#Data],8,FALSE),"")</f>
        <v>120</v>
      </c>
      <c r="N4171">
        <f>IF(_xlfn.XLOOKUP(B4171,[1]Printers!$L:$L,[1]Printers!$R:$R,0,0)&gt;0,[1]Parameters!M4171,IF(SUM(E4171:J4171)&lt;&gt;0,VLOOKUP(C4171,[1]!T_Resins[#Data],9,FALSE),""))</f>
        <v>120</v>
      </c>
      <c r="O4171" t="str">
        <f t="shared" si="68"/>
        <v>RivoxL14K01</v>
      </c>
    </row>
    <row r="4172" spans="1:15" x14ac:dyDescent="0.25">
      <c r="A4172" t="str">
        <f t="array" ref="A4172">IF(ROW()-1&gt;COUNTA([1]!T_Printers[Printers])*COUNTA([1]!T_Resins[Resins]),"",INDEX([1]!T_Printers[Printers],INT((ROW()-2)/COUNTA([1]!T_Resins[Resins])+1)))</f>
        <v>Rivox L14K01</v>
      </c>
      <c r="B4172" t="str">
        <f>_xlfn.XLOOKUP(A4172,[1]!T_Printers[Printers],[1]!T_Printers[Icon link],,0)</f>
        <v>RivoxL14K01</v>
      </c>
      <c r="C4172" t="str">
        <f t="array" ref="C4172">IF(ROW()-1&gt;COUNTA([1]!T_Printers[Printers])*COUNTA([1]!T_Resins[Resins]),"",INDEX([1]!T_Resins[Resins],MOD(ROW()-2,COUNTA([1]!T_Resins[Resins]))+1))</f>
        <v>Tough Black</v>
      </c>
      <c r="D4172">
        <f>IF(SUM(E4172:J4172)&lt;&gt;0,IF(ROW()-1&gt;COUNTA([1]!T_Printers[Printers])*COUNTA([1]!T_Resins[Resins]),"",2),"")</f>
        <v>2</v>
      </c>
      <c r="E4172" cm="1">
        <f t="array" ref="E4172">IFERROR(IF(ROW()-1&gt;COUNTA([1]!T_Printers[Printers])*COUNTA([1]!T_Resins[Resins]),"",_xlfn.IFS(ROUND(VLOOKUP(C4172,[1]!T_Resins[#Data],2,FALSE)/VLOOKUP(A4172,[1]!T_Printers[#Data],5,FALSE),1)&lt;=_xlfn.XLOOKUP(B4172,[1]Printers!L:L,[1]Printers!O:O,1,0,),ROUND(VLOOKUP(C4172,[1]!T_Resins[#Data],2,FALSE)/VLOOKUP(A4172,[1]!T_Printers[#Data],5,FALSE),1),ROUND(VLOOKUP(C4172,[1]!T_Resins[#Data],2,FALSE)/VLOOKUP(A4172,[1]!T_Printers[#Data],5,FALSE),1)&gt;_xlfn.XLOOKUP(B4172,[1]Printers!L:L,[1]Printers!O:O,1,0,),10)),"Используйте слой 100 мкм")</f>
        <v>3</v>
      </c>
      <c r="F4172">
        <f>IFERROR(IF(ROUND(_xlfn.XLOOKUP([1]Parameters!B4172,[1]Printers!L:L,[1]Printers!Q:Q,,0)*E4172/10,0)*10&lt;_xlfn.XLOOKUP([1]Parameters!B4172,[1]Printers!L:L,[1]Printers!P:P,,0),ROUND(_xlfn.XLOOKUP([1]Parameters!B4172,[1]Printers!L:L,[1]Printers!Q:Q,,0)*E4172/10,0)*10,_xlfn.XLOOKUP([1]Parameters!B4172,[1]Printers!L:L,[1]Printers!P:P,,0)),"")</f>
        <v>30</v>
      </c>
      <c r="G4172" cm="1">
        <f t="array" ref="G4172">IFERROR(IF(ROW()-1&gt;COUNTA([1]!T_Printers[Printers])*COUNTA([1]!T_Resins[Resins]),"",_xlfn.IFS(ROUND(VLOOKUP(C4172,[1]!T_Resins[#Data],3,FALSE)/VLOOKUP(A4172,[1]!T_Printers[#Data],5,FALSE),1)&lt;=_xlfn.XLOOKUP(B4172,[1]Printers!L:L,[1]Printers!O:O,1,0,),ROUND(VLOOKUP(C4172,[1]!T_Resins[#Data],3,FALSE)/VLOOKUP(A4172,[1]!T_Printers[#Data],5,FALSE),1),ROUND(VLOOKUP(C4172,[1]!T_Resins[#Data],3,FALSE)/VLOOKUP(A4172,[1]!T_Printers[#Data],5,FALSE),1)&gt;_xlfn.XLOOKUP(B4172,[1]Printers!L:L,[1]Printers!O:O,1,0,),10)),"")</f>
        <v>3.6</v>
      </c>
      <c r="H4172">
        <f>IFERROR(IF(ROUND(_xlfn.XLOOKUP([1]Parameters!B4172,[1]Printers!L:L,[1]Printers!Q:Q,,0)*G4172/10,0)*10&lt;_xlfn.XLOOKUP([1]Parameters!B4172,[1]Printers!L:L,[1]Printers!P:P,,0),ROUND(_xlfn.XLOOKUP([1]Parameters!B4172,[1]Printers!L:L,[1]Printers!Q:Q,,0)*G4172/10,0)*10,_xlfn.XLOOKUP([1]Parameters!B4172,[1]Printers!L:L,[1]Printers!P:P,,0)),"")</f>
        <v>30</v>
      </c>
      <c r="I4172" s="3" t="str">
        <f>IFERROR(IF(ROW()-1&gt;COUNTA([1]!T_Printers[Printers])*COUNTA([1]!T_Resins[Resins]),"",ROUND(VLOOKUP(C4172,[1]!T_Resins[#Data],4,FALSE)/VLOOKUP(A4172,[1]!T_Printers[#Data],5,FALSE),1)),"")</f>
        <v/>
      </c>
      <c r="J4172" t="str">
        <f t="shared" si="69"/>
        <v/>
      </c>
      <c r="K4172">
        <f>IF(SUM(E4172:J4172)&lt;&gt;0,VLOOKUP(A4172,[1]!T_Printers[#Data],10,FALSE)+VLOOKUP(C4172,[1]!T_Resins[#Data],10,FALSE),"")</f>
        <v>4</v>
      </c>
      <c r="L4172">
        <f>IF(SUM(E4172:J4172)&lt;&gt;0,VLOOKUP(A4172,[1]!T_Printers[#Data],11,FALSE),"")</f>
        <v>8</v>
      </c>
      <c r="M4172">
        <f>IF(SUM(E4172:J4172)&lt;&gt;0,VLOOKUP(C4172,[1]!T_Resins[#Data],8,FALSE),"")</f>
        <v>120</v>
      </c>
      <c r="N4172">
        <f>IF(_xlfn.XLOOKUP(B4172,[1]Printers!$L:$L,[1]Printers!$R:$R,0,0)&gt;0,[1]Parameters!M4172,IF(SUM(E4172:J4172)&lt;&gt;0,VLOOKUP(C4172,[1]!T_Resins[#Data],9,FALSE),""))</f>
        <v>120</v>
      </c>
      <c r="O4172" t="str">
        <f t="shared" si="68"/>
        <v>RivoxL14K01</v>
      </c>
    </row>
    <row r="4173" spans="1:15" x14ac:dyDescent="0.25">
      <c r="A4173" t="str">
        <f t="array" ref="A4173">IF(ROW()-1&gt;COUNTA([1]!T_Printers[Printers])*COUNTA([1]!T_Resins[Resins]),"",INDEX([1]!T_Printers[Printers],INT((ROW()-2)/COUNTA([1]!T_Resins[Resins])+1)))</f>
        <v>Rivox L14K01</v>
      </c>
      <c r="B4173" t="str">
        <f>_xlfn.XLOOKUP(A4173,[1]!T_Printers[Printers],[1]!T_Printers[Icon link],,0)</f>
        <v>RivoxL14K01</v>
      </c>
      <c r="C4173" t="str">
        <f t="array" ref="C4173">IF(ROW()-1&gt;COUNTA([1]!T_Printers[Printers])*COUNTA([1]!T_Resins[Resins]),"",INDEX([1]!T_Resins[Resins],MOD(ROW()-2,COUNTA([1]!T_Resins[Resins]))+1))</f>
        <v>Tough Grey</v>
      </c>
      <c r="D4173">
        <f>IF(SUM(E4173:J4173)&lt;&gt;0,IF(ROW()-1&gt;COUNTA([1]!T_Printers[Printers])*COUNTA([1]!T_Resins[Resins]),"",2),"")</f>
        <v>2</v>
      </c>
      <c r="E4173" cm="1">
        <f t="array" ref="E4173">IFERROR(IF(ROW()-1&gt;COUNTA([1]!T_Printers[Printers])*COUNTA([1]!T_Resins[Resins]),"",_xlfn.IFS(ROUND(VLOOKUP(C4173,[1]!T_Resins[#Data],2,FALSE)/VLOOKUP(A4173,[1]!T_Printers[#Data],5,FALSE),1)&lt;=_xlfn.XLOOKUP(B4173,[1]Printers!L:L,[1]Printers!O:O,1,0,),ROUND(VLOOKUP(C4173,[1]!T_Resins[#Data],2,FALSE)/VLOOKUP(A4173,[1]!T_Printers[#Data],5,FALSE),1),ROUND(VLOOKUP(C4173,[1]!T_Resins[#Data],2,FALSE)/VLOOKUP(A4173,[1]!T_Printers[#Data],5,FALSE),1)&gt;_xlfn.XLOOKUP(B4173,[1]Printers!L:L,[1]Printers!O:O,1,0,),10)),"Используйте слой 100 мкм")</f>
        <v>3</v>
      </c>
      <c r="F4173">
        <f>IFERROR(IF(ROUND(_xlfn.XLOOKUP([1]Parameters!B4173,[1]Printers!L:L,[1]Printers!Q:Q,,0)*E4173/10,0)*10&lt;_xlfn.XLOOKUP([1]Parameters!B4173,[1]Printers!L:L,[1]Printers!P:P,,0),ROUND(_xlfn.XLOOKUP([1]Parameters!B4173,[1]Printers!L:L,[1]Printers!Q:Q,,0)*E4173/10,0)*10,_xlfn.XLOOKUP([1]Parameters!B4173,[1]Printers!L:L,[1]Printers!P:P,,0)),"")</f>
        <v>30</v>
      </c>
      <c r="G4173" cm="1">
        <f t="array" ref="G4173">IFERROR(IF(ROW()-1&gt;COUNTA([1]!T_Printers[Printers])*COUNTA([1]!T_Resins[Resins]),"",_xlfn.IFS(ROUND(VLOOKUP(C4173,[1]!T_Resins[#Data],3,FALSE)/VLOOKUP(A4173,[1]!T_Printers[#Data],5,FALSE),1)&lt;=_xlfn.XLOOKUP(B4173,[1]Printers!L:L,[1]Printers!O:O,1,0,),ROUND(VLOOKUP(C4173,[1]!T_Resins[#Data],3,FALSE)/VLOOKUP(A4173,[1]!T_Printers[#Data],5,FALSE),1),ROUND(VLOOKUP(C4173,[1]!T_Resins[#Data],3,FALSE)/VLOOKUP(A4173,[1]!T_Printers[#Data],5,FALSE),1)&gt;_xlfn.XLOOKUP(B4173,[1]Printers!L:L,[1]Printers!O:O,1,0,),10)),"")</f>
        <v>3.6</v>
      </c>
      <c r="H4173">
        <f>IFERROR(IF(ROUND(_xlfn.XLOOKUP([1]Parameters!B4173,[1]Printers!L:L,[1]Printers!Q:Q,,0)*G4173/10,0)*10&lt;_xlfn.XLOOKUP([1]Parameters!B4173,[1]Printers!L:L,[1]Printers!P:P,,0),ROUND(_xlfn.XLOOKUP([1]Parameters!B4173,[1]Printers!L:L,[1]Printers!Q:Q,,0)*G4173/10,0)*10,_xlfn.XLOOKUP([1]Parameters!B4173,[1]Printers!L:L,[1]Printers!P:P,,0)),"")</f>
        <v>30</v>
      </c>
      <c r="I4173" s="3" t="str">
        <f>IFERROR(IF(ROW()-1&gt;COUNTA([1]!T_Printers[Printers])*COUNTA([1]!T_Resins[Resins]),"",ROUND(VLOOKUP(C4173,[1]!T_Resins[#Data],4,FALSE)/VLOOKUP(A4173,[1]!T_Printers[#Data],5,FALSE),1)),"")</f>
        <v/>
      </c>
      <c r="J4173" t="str">
        <f t="shared" si="69"/>
        <v/>
      </c>
      <c r="K4173">
        <f>IF(SUM(E4173:J4173)&lt;&gt;0,VLOOKUP(A4173,[1]!T_Printers[#Data],10,FALSE)+VLOOKUP(C4173,[1]!T_Resins[#Data],10,FALSE),"")</f>
        <v>4</v>
      </c>
      <c r="L4173">
        <f>IF(SUM(E4173:J4173)&lt;&gt;0,VLOOKUP(A4173,[1]!T_Printers[#Data],11,FALSE),"")</f>
        <v>8</v>
      </c>
      <c r="M4173">
        <f>IF(SUM(E4173:J4173)&lt;&gt;0,VLOOKUP(C4173,[1]!T_Resins[#Data],8,FALSE),"")</f>
        <v>120</v>
      </c>
      <c r="N4173">
        <f>IF(_xlfn.XLOOKUP(B4173,[1]Printers!$L:$L,[1]Printers!$R:$R,0,0)&gt;0,[1]Parameters!M4173,IF(SUM(E4173:J4173)&lt;&gt;0,VLOOKUP(C4173,[1]!T_Resins[#Data],9,FALSE),""))</f>
        <v>120</v>
      </c>
      <c r="O4173" t="str">
        <f t="shared" si="68"/>
        <v>RivoxL14K01</v>
      </c>
    </row>
    <row r="4174" spans="1:15" x14ac:dyDescent="0.25">
      <c r="A4174" t="str">
        <f t="array" ref="A4174">IF(ROW()-1&gt;COUNTA([1]!T_Printers[Printers])*COUNTA([1]!T_Resins[Resins]),"",INDEX([1]!T_Printers[Printers],INT((ROW()-2)/COUNTA([1]!T_Resins[Resins])+1)))</f>
        <v>Rivox L14K01</v>
      </c>
      <c r="B4174" t="str">
        <f>_xlfn.XLOOKUP(A4174,[1]!T_Printers[Printers],[1]!T_Printers[Icon link],,0)</f>
        <v>RivoxL14K01</v>
      </c>
      <c r="C4174" t="str">
        <f t="array" ref="C4174">IF(ROW()-1&gt;COUNTA([1]!T_Printers[Printers])*COUNTA([1]!T_Resins[Resins]),"",INDEX([1]!T_Resins[Resins],MOD(ROW()-2,COUNTA([1]!T_Resins[Resins]))+1))</f>
        <v>Tough White</v>
      </c>
      <c r="D4174">
        <f>IF(SUM(E4174:J4174)&lt;&gt;0,IF(ROW()-1&gt;COUNTA([1]!T_Printers[Printers])*COUNTA([1]!T_Resins[Resins]),"",2),"")</f>
        <v>2</v>
      </c>
      <c r="E4174" cm="1">
        <f t="array" ref="E4174">IFERROR(IF(ROW()-1&gt;COUNTA([1]!T_Printers[Printers])*COUNTA([1]!T_Resins[Resins]),"",_xlfn.IFS(ROUND(VLOOKUP(C4174,[1]!T_Resins[#Data],2,FALSE)/VLOOKUP(A4174,[1]!T_Printers[#Data],5,FALSE),1)&lt;=_xlfn.XLOOKUP(B4174,[1]Printers!L:L,[1]Printers!O:O,1,0,),ROUND(VLOOKUP(C4174,[1]!T_Resins[#Data],2,FALSE)/VLOOKUP(A4174,[1]!T_Printers[#Data],5,FALSE),1),ROUND(VLOOKUP(C4174,[1]!T_Resins[#Data],2,FALSE)/VLOOKUP(A4174,[1]!T_Printers[#Data],5,FALSE),1)&gt;_xlfn.XLOOKUP(B4174,[1]Printers!L:L,[1]Printers!O:O,1,0,),10)),"Используйте слой 100 мкм")</f>
        <v>3</v>
      </c>
      <c r="F4174">
        <f>IFERROR(IF(ROUND(_xlfn.XLOOKUP([1]Parameters!B4174,[1]Printers!L:L,[1]Printers!Q:Q,,0)*E4174/10,0)*10&lt;_xlfn.XLOOKUP([1]Parameters!B4174,[1]Printers!L:L,[1]Printers!P:P,,0),ROUND(_xlfn.XLOOKUP([1]Parameters!B4174,[1]Printers!L:L,[1]Printers!Q:Q,,0)*E4174/10,0)*10,_xlfn.XLOOKUP([1]Parameters!B4174,[1]Printers!L:L,[1]Printers!P:P,,0)),"")</f>
        <v>30</v>
      </c>
      <c r="G4174" cm="1">
        <f t="array" ref="G4174">IFERROR(IF(ROW()-1&gt;COUNTA([1]!T_Printers[Printers])*COUNTA([1]!T_Resins[Resins]),"",_xlfn.IFS(ROUND(VLOOKUP(C4174,[1]!T_Resins[#Data],3,FALSE)/VLOOKUP(A4174,[1]!T_Printers[#Data],5,FALSE),1)&lt;=_xlfn.XLOOKUP(B4174,[1]Printers!L:L,[1]Printers!O:O,1,0,),ROUND(VLOOKUP(C4174,[1]!T_Resins[#Data],3,FALSE)/VLOOKUP(A4174,[1]!T_Printers[#Data],5,FALSE),1),ROUND(VLOOKUP(C4174,[1]!T_Resins[#Data],3,FALSE)/VLOOKUP(A4174,[1]!T_Printers[#Data],5,FALSE),1)&gt;_xlfn.XLOOKUP(B4174,[1]Printers!L:L,[1]Printers!O:O,1,0,),10)),"")</f>
        <v>3.6</v>
      </c>
      <c r="H4174">
        <f>IFERROR(IF(ROUND(_xlfn.XLOOKUP([1]Parameters!B4174,[1]Printers!L:L,[1]Printers!Q:Q,,0)*G4174/10,0)*10&lt;_xlfn.XLOOKUP([1]Parameters!B4174,[1]Printers!L:L,[1]Printers!P:P,,0),ROUND(_xlfn.XLOOKUP([1]Parameters!B4174,[1]Printers!L:L,[1]Printers!Q:Q,,0)*G4174/10,0)*10,_xlfn.XLOOKUP([1]Parameters!B4174,[1]Printers!L:L,[1]Printers!P:P,,0)),"")</f>
        <v>30</v>
      </c>
      <c r="I4174" s="3" t="str">
        <f>IFERROR(IF(ROW()-1&gt;COUNTA([1]!T_Printers[Printers])*COUNTA([1]!T_Resins[Resins]),"",ROUND(VLOOKUP(C4174,[1]!T_Resins[#Data],4,FALSE)/VLOOKUP(A4174,[1]!T_Printers[#Data],5,FALSE),1)),"")</f>
        <v/>
      </c>
      <c r="J4174" t="str">
        <f t="shared" si="69"/>
        <v/>
      </c>
      <c r="K4174">
        <f>IF(SUM(E4174:J4174)&lt;&gt;0,VLOOKUP(A4174,[1]!T_Printers[#Data],10,FALSE)+VLOOKUP(C4174,[1]!T_Resins[#Data],10,FALSE),"")</f>
        <v>4</v>
      </c>
      <c r="L4174">
        <f>IF(SUM(E4174:J4174)&lt;&gt;0,VLOOKUP(A4174,[1]!T_Printers[#Data],11,FALSE),"")</f>
        <v>8</v>
      </c>
      <c r="M4174">
        <f>IF(SUM(E4174:J4174)&lt;&gt;0,VLOOKUP(C4174,[1]!T_Resins[#Data],8,FALSE),"")</f>
        <v>120</v>
      </c>
      <c r="N4174">
        <f>IF(_xlfn.XLOOKUP(B4174,[1]Printers!$L:$L,[1]Printers!$R:$R,0,0)&gt;0,[1]Parameters!M4174,IF(SUM(E4174:J4174)&lt;&gt;0,VLOOKUP(C4174,[1]!T_Resins[#Data],9,FALSE),""))</f>
        <v>120</v>
      </c>
      <c r="O4174" t="str">
        <f t="shared" si="68"/>
        <v>RivoxL14K01</v>
      </c>
    </row>
    <row r="4175" spans="1:15" x14ac:dyDescent="0.25">
      <c r="A4175" t="str">
        <f t="array" ref="A4175">IF(ROW()-1&gt;COUNTA([1]!T_Printers[Printers])*COUNTA([1]!T_Resins[Resins]),"",INDEX([1]!T_Printers[Printers],INT((ROW()-2)/COUNTA([1]!T_Resins[Resins])+1)))</f>
        <v>Rivox L14K01</v>
      </c>
      <c r="B4175" t="str">
        <f>_xlfn.XLOOKUP(A4175,[1]!T_Printers[Printers],[1]!T_Printers[Icon link],,0)</f>
        <v>RivoxL14K01</v>
      </c>
      <c r="C4175" t="str">
        <f t="array" ref="C4175">IF(ROW()-1&gt;COUNTA([1]!T_Printers[Printers])*COUNTA([1]!T_Resins[Resins]),"",INDEX([1]!T_Resins[Resins],MOD(ROW()-2,COUNTA([1]!T_Resins[Resins]))+1))</f>
        <v>Jewelry J-Cast</v>
      </c>
      <c r="D4175">
        <f>IF(SUM(E4175:J4175)&lt;&gt;0,IF(ROW()-1&gt;COUNTA([1]!T_Printers[Printers])*COUNTA([1]!T_Resins[Resins]),"",2),"")</f>
        <v>2</v>
      </c>
      <c r="E4175" cm="1">
        <f t="array" ref="E4175">IFERROR(IF(ROW()-1&gt;COUNTA([1]!T_Printers[Printers])*COUNTA([1]!T_Resins[Resins]),"",_xlfn.IFS(ROUND(VLOOKUP(C4175,[1]!T_Resins[#Data],2,FALSE)/VLOOKUP(A4175,[1]!T_Printers[#Data],5,FALSE),1)&lt;=_xlfn.XLOOKUP(B4175,[1]Printers!L:L,[1]Printers!O:O,1,0,),ROUND(VLOOKUP(C4175,[1]!T_Resins[#Data],2,FALSE)/VLOOKUP(A4175,[1]!T_Printers[#Data],5,FALSE),1),ROUND(VLOOKUP(C4175,[1]!T_Resins[#Data],2,FALSE)/VLOOKUP(A4175,[1]!T_Printers[#Data],5,FALSE),1)&gt;_xlfn.XLOOKUP(B4175,[1]Printers!L:L,[1]Printers!O:O,1,0,),10)),"Используйте слой 100 мкм")</f>
        <v>9.5</v>
      </c>
      <c r="F4175">
        <f>IFERROR(IF(ROUND(_xlfn.XLOOKUP([1]Parameters!B4175,[1]Printers!L:L,[1]Printers!Q:Q,,0)*E4175/10,0)*10&lt;_xlfn.XLOOKUP([1]Parameters!B4175,[1]Printers!L:L,[1]Printers!P:P,,0),ROUND(_xlfn.XLOOKUP([1]Parameters!B4175,[1]Printers!L:L,[1]Printers!Q:Q,,0)*E4175/10,0)*10,_xlfn.XLOOKUP([1]Parameters!B4175,[1]Printers!L:L,[1]Printers!P:P,,0)),"")</f>
        <v>70</v>
      </c>
      <c r="G4175" cm="1">
        <f t="array" ref="G4175">IFERROR(IF(ROW()-1&gt;COUNTA([1]!T_Printers[Printers])*COUNTA([1]!T_Resins[Resins]),"",_xlfn.IFS(ROUND(VLOOKUP(C4175,[1]!T_Resins[#Data],3,FALSE)/VLOOKUP(A4175,[1]!T_Printers[#Data],5,FALSE),1)&lt;=_xlfn.XLOOKUP(B4175,[1]Printers!L:L,[1]Printers!O:O,1,0,),ROUND(VLOOKUP(C4175,[1]!T_Resins[#Data],3,FALSE)/VLOOKUP(A4175,[1]!T_Printers[#Data],5,FALSE),1),ROUND(VLOOKUP(C4175,[1]!T_Resins[#Data],3,FALSE)/VLOOKUP(A4175,[1]!T_Printers[#Data],5,FALSE),1)&gt;_xlfn.XLOOKUP(B4175,[1]Printers!L:L,[1]Printers!O:O,1,0,),10)),"")</f>
        <v>10</v>
      </c>
      <c r="H4175">
        <f>IFERROR(IF(ROUND(_xlfn.XLOOKUP([1]Parameters!B4175,[1]Printers!L:L,[1]Printers!Q:Q,,0)*G4175/10,0)*10&lt;_xlfn.XLOOKUP([1]Parameters!B4175,[1]Printers!L:L,[1]Printers!P:P,,0),ROUND(_xlfn.XLOOKUP([1]Parameters!B4175,[1]Printers!L:L,[1]Printers!Q:Q,,0)*G4175/10,0)*10,_xlfn.XLOOKUP([1]Parameters!B4175,[1]Printers!L:L,[1]Printers!P:P,,0)),"")</f>
        <v>70</v>
      </c>
      <c r="I4175" s="3" t="str">
        <f>IFERROR(IF(ROW()-1&gt;COUNTA([1]!T_Printers[Printers])*COUNTA([1]!T_Resins[Resins]),"",ROUND(VLOOKUP(C4175,[1]!T_Resins[#Data],4,FALSE)/VLOOKUP(A4175,[1]!T_Printers[#Data],5,FALSE),1)),"")</f>
        <v/>
      </c>
      <c r="J4175" t="str">
        <f t="shared" si="69"/>
        <v/>
      </c>
      <c r="K4175">
        <f>IF(SUM(E4175:J4175)&lt;&gt;0,VLOOKUP(A4175,[1]!T_Printers[#Data],10,FALSE)+VLOOKUP(C4175,[1]!T_Resins[#Data],10,FALSE),"")</f>
        <v>4</v>
      </c>
      <c r="L4175">
        <f>IF(SUM(E4175:J4175)&lt;&gt;0,VLOOKUP(A4175,[1]!T_Printers[#Data],11,FALSE),"")</f>
        <v>8</v>
      </c>
      <c r="M4175">
        <f>IF(SUM(E4175:J4175)&lt;&gt;0,VLOOKUP(C4175,[1]!T_Resins[#Data],8,FALSE),"")</f>
        <v>60</v>
      </c>
      <c r="N4175">
        <f>IF(_xlfn.XLOOKUP(B4175,[1]Printers!$L:$L,[1]Printers!$R:$R,0,0)&gt;0,[1]Parameters!M4175,IF(SUM(E4175:J4175)&lt;&gt;0,VLOOKUP(C4175,[1]!T_Resins[#Data],9,FALSE),""))</f>
        <v>60</v>
      </c>
      <c r="O4175" t="str">
        <f t="shared" si="68"/>
        <v>RivoxL14K01</v>
      </c>
    </row>
    <row r="4176" spans="1:15" x14ac:dyDescent="0.25">
      <c r="A4176" t="str">
        <f t="array" ref="A4176">IF(ROW()-1&gt;COUNTA([1]!T_Printers[Printers])*COUNTA([1]!T_Resins[Resins]),"",INDEX([1]!T_Printers[Printers],INT((ROW()-2)/COUNTA([1]!T_Resins[Resins])+1)))</f>
        <v>Rivox L14K01</v>
      </c>
      <c r="B4176" t="str">
        <f>_xlfn.XLOOKUP(A4176,[1]!T_Printers[Printers],[1]!T_Printers[Icon link],,0)</f>
        <v>RivoxL14K01</v>
      </c>
      <c r="C4176" t="str">
        <f t="array" ref="C4176">IF(ROW()-1&gt;COUNTA([1]!T_Printers[Printers])*COUNTA([1]!T_Resins[Resins]),"",INDEX([1]!T_Resins[Resins],MOD(ROW()-2,COUNTA([1]!T_Resins[Resins]))+1))</f>
        <v>Model Resin Black</v>
      </c>
      <c r="D4176">
        <f>IF(SUM(E4176:J4176)&lt;&gt;0,IF(ROW()-1&gt;COUNTA([1]!T_Printers[Printers])*COUNTA([1]!T_Resins[Resins]),"",2),"")</f>
        <v>2</v>
      </c>
      <c r="E4176" cm="1">
        <f t="array" ref="E4176">IFERROR(IF(ROW()-1&gt;COUNTA([1]!T_Printers[Printers])*COUNTA([1]!T_Resins[Resins]),"",_xlfn.IFS(ROUND(VLOOKUP(C4176,[1]!T_Resins[#Data],2,FALSE)/VLOOKUP(A4176,[1]!T_Printers[#Data],5,FALSE),1)&lt;=_xlfn.XLOOKUP(B4176,[1]Printers!L:L,[1]Printers!O:O,1,0,),ROUND(VLOOKUP(C4176,[1]!T_Resins[#Data],2,FALSE)/VLOOKUP(A4176,[1]!T_Printers[#Data],5,FALSE),1),ROUND(VLOOKUP(C4176,[1]!T_Resins[#Data],2,FALSE)/VLOOKUP(A4176,[1]!T_Printers[#Data],5,FALSE),1)&gt;_xlfn.XLOOKUP(B4176,[1]Printers!L:L,[1]Printers!O:O,1,0,),10)),"Используйте слой 100 мкм")</f>
        <v>3.6</v>
      </c>
      <c r="F4176">
        <f>IFERROR(IF(ROUND(_xlfn.XLOOKUP([1]Parameters!B4176,[1]Printers!L:L,[1]Printers!Q:Q,,0)*E4176/10,0)*10&lt;_xlfn.XLOOKUP([1]Parameters!B4176,[1]Printers!L:L,[1]Printers!P:P,,0),ROUND(_xlfn.XLOOKUP([1]Parameters!B4176,[1]Printers!L:L,[1]Printers!Q:Q,,0)*E4176/10,0)*10,_xlfn.XLOOKUP([1]Parameters!B4176,[1]Printers!L:L,[1]Printers!P:P,,0)),"")</f>
        <v>30</v>
      </c>
      <c r="G4176" cm="1">
        <f t="array" ref="G4176">IFERROR(IF(ROW()-1&gt;COUNTA([1]!T_Printers[Printers])*COUNTA([1]!T_Resins[Resins]),"",_xlfn.IFS(ROUND(VLOOKUP(C4176,[1]!T_Resins[#Data],3,FALSE)/VLOOKUP(A4176,[1]!T_Printers[#Data],5,FALSE),1)&lt;=_xlfn.XLOOKUP(B4176,[1]Printers!L:L,[1]Printers!O:O,1,0,),ROUND(VLOOKUP(C4176,[1]!T_Resins[#Data],3,FALSE)/VLOOKUP(A4176,[1]!T_Printers[#Data],5,FALSE),1),ROUND(VLOOKUP(C4176,[1]!T_Resins[#Data],3,FALSE)/VLOOKUP(A4176,[1]!T_Printers[#Data],5,FALSE),1)&gt;_xlfn.XLOOKUP(B4176,[1]Printers!L:L,[1]Printers!O:O,1,0,),10)),"")</f>
        <v>4.7</v>
      </c>
      <c r="H4176">
        <f>IFERROR(IF(ROUND(_xlfn.XLOOKUP([1]Parameters!B4176,[1]Printers!L:L,[1]Printers!Q:Q,,0)*G4176/10,0)*10&lt;_xlfn.XLOOKUP([1]Parameters!B4176,[1]Printers!L:L,[1]Printers!P:P,,0),ROUND(_xlfn.XLOOKUP([1]Parameters!B4176,[1]Printers!L:L,[1]Printers!Q:Q,,0)*G4176/10,0)*10,_xlfn.XLOOKUP([1]Parameters!B4176,[1]Printers!L:L,[1]Printers!P:P,,0)),"")</f>
        <v>40</v>
      </c>
      <c r="I4176" s="3" t="str">
        <f>IFERROR(IF(ROW()-1&gt;COUNTA([1]!T_Printers[Printers])*COUNTA([1]!T_Resins[Resins]),"",ROUND(VLOOKUP(C4176,[1]!T_Resins[#Data],4,FALSE)/VLOOKUP(A4176,[1]!T_Printers[#Data],5,FALSE),1)),"")</f>
        <v/>
      </c>
      <c r="J4176" t="str">
        <f t="shared" si="69"/>
        <v/>
      </c>
      <c r="K4176">
        <f>IF(SUM(E4176:J4176)&lt;&gt;0,VLOOKUP(A4176,[1]!T_Printers[#Data],10,FALSE)+VLOOKUP(C4176,[1]!T_Resins[#Data],10,FALSE),"")</f>
        <v>4</v>
      </c>
      <c r="L4176">
        <f>IF(SUM(E4176:J4176)&lt;&gt;0,VLOOKUP(A4176,[1]!T_Printers[#Data],11,FALSE),"")</f>
        <v>8</v>
      </c>
      <c r="M4176">
        <f>IF(SUM(E4176:J4176)&lt;&gt;0,VLOOKUP(C4176,[1]!T_Resins[#Data],8,FALSE),"")</f>
        <v>120</v>
      </c>
      <c r="N4176">
        <f>IF(_xlfn.XLOOKUP(B4176,[1]Printers!$L:$L,[1]Printers!$R:$R,0,0)&gt;0,[1]Parameters!M4176,IF(SUM(E4176:J4176)&lt;&gt;0,VLOOKUP(C4176,[1]!T_Resins[#Data],9,FALSE),""))</f>
        <v>120</v>
      </c>
      <c r="O4176" t="str">
        <f t="shared" si="68"/>
        <v>RivoxL14K01</v>
      </c>
    </row>
    <row r="4177" spans="1:15" x14ac:dyDescent="0.25">
      <c r="A4177" t="str">
        <f t="array" ref="A4177">IF(ROW()-1&gt;COUNTA([1]!T_Printers[Printers])*COUNTA([1]!T_Resins[Resins]),"",INDEX([1]!T_Printers[Printers],INT((ROW()-2)/COUNTA([1]!T_Resins[Resins])+1)))</f>
        <v>Rivox L14K01</v>
      </c>
      <c r="B4177" t="str">
        <f>_xlfn.XLOOKUP(A4177,[1]!T_Printers[Printers],[1]!T_Printers[Icon link],,0)</f>
        <v>RivoxL14K01</v>
      </c>
      <c r="C4177" t="str">
        <f t="array" ref="C4177">IF(ROW()-1&gt;COUNTA([1]!T_Printers[Printers])*COUNTA([1]!T_Resins[Resins]),"",INDEX([1]!T_Resins[Resins],MOD(ROW()-2,COUNTA([1]!T_Resins[Resins]))+1))</f>
        <v>Model Resin Clear</v>
      </c>
      <c r="D4177">
        <f>IF(SUM(E4177:J4177)&lt;&gt;0,IF(ROW()-1&gt;COUNTA([1]!T_Printers[Printers])*COUNTA([1]!T_Resins[Resins]),"",2),"")</f>
        <v>2</v>
      </c>
      <c r="E4177" cm="1">
        <f t="array" ref="E4177">IFERROR(IF(ROW()-1&gt;COUNTA([1]!T_Printers[Printers])*COUNTA([1]!T_Resins[Resins]),"",_xlfn.IFS(ROUND(VLOOKUP(C4177,[1]!T_Resins[#Data],2,FALSE)/VLOOKUP(A4177,[1]!T_Printers[#Data],5,FALSE),1)&lt;=_xlfn.XLOOKUP(B4177,[1]Printers!L:L,[1]Printers!O:O,1,0,),ROUND(VLOOKUP(C4177,[1]!T_Resins[#Data],2,FALSE)/VLOOKUP(A4177,[1]!T_Printers[#Data],5,FALSE),1),ROUND(VLOOKUP(C4177,[1]!T_Resins[#Data],2,FALSE)/VLOOKUP(A4177,[1]!T_Printers[#Data],5,FALSE),1)&gt;_xlfn.XLOOKUP(B4177,[1]Printers!L:L,[1]Printers!O:O,1,0,),10)),"Используйте слой 100 мкм")</f>
        <v>3.3</v>
      </c>
      <c r="F4177">
        <f>IFERROR(IF(ROUND(_xlfn.XLOOKUP([1]Parameters!B4177,[1]Printers!L:L,[1]Printers!Q:Q,,0)*E4177/10,0)*10&lt;_xlfn.XLOOKUP([1]Parameters!B4177,[1]Printers!L:L,[1]Printers!P:P,,0),ROUND(_xlfn.XLOOKUP([1]Parameters!B4177,[1]Printers!L:L,[1]Printers!Q:Q,,0)*E4177/10,0)*10,_xlfn.XLOOKUP([1]Parameters!B4177,[1]Printers!L:L,[1]Printers!P:P,,0)),"")</f>
        <v>30</v>
      </c>
      <c r="G4177" cm="1">
        <f t="array" ref="G4177">IFERROR(IF(ROW()-1&gt;COUNTA([1]!T_Printers[Printers])*COUNTA([1]!T_Resins[Resins]),"",_xlfn.IFS(ROUND(VLOOKUP(C4177,[1]!T_Resins[#Data],3,FALSE)/VLOOKUP(A4177,[1]!T_Printers[#Data],5,FALSE),1)&lt;=_xlfn.XLOOKUP(B4177,[1]Printers!L:L,[1]Printers!O:O,1,0,),ROUND(VLOOKUP(C4177,[1]!T_Resins[#Data],3,FALSE)/VLOOKUP(A4177,[1]!T_Printers[#Data],5,FALSE),1),ROUND(VLOOKUP(C4177,[1]!T_Resins[#Data],3,FALSE)/VLOOKUP(A4177,[1]!T_Printers[#Data],5,FALSE),1)&gt;_xlfn.XLOOKUP(B4177,[1]Printers!L:L,[1]Printers!O:O,1,0,),10)),"")</f>
        <v>4.3</v>
      </c>
      <c r="H4177">
        <f>IFERROR(IF(ROUND(_xlfn.XLOOKUP([1]Parameters!B4177,[1]Printers!L:L,[1]Printers!Q:Q,,0)*G4177/10,0)*10&lt;_xlfn.XLOOKUP([1]Parameters!B4177,[1]Printers!L:L,[1]Printers!P:P,,0),ROUND(_xlfn.XLOOKUP([1]Parameters!B4177,[1]Printers!L:L,[1]Printers!Q:Q,,0)*G4177/10,0)*10,_xlfn.XLOOKUP([1]Parameters!B4177,[1]Printers!L:L,[1]Printers!P:P,,0)),"")</f>
        <v>40</v>
      </c>
      <c r="I4177" s="3" t="str">
        <f>IFERROR(IF(ROW()-1&gt;COUNTA([1]!T_Printers[Printers])*COUNTA([1]!T_Resins[Resins]),"",ROUND(VLOOKUP(C4177,[1]!T_Resins[#Data],4,FALSE)/VLOOKUP(A4177,[1]!T_Printers[#Data],5,FALSE),1)),"")</f>
        <v/>
      </c>
      <c r="J4177" t="str">
        <f t="shared" si="69"/>
        <v/>
      </c>
      <c r="K4177">
        <f>IF(SUM(E4177:J4177)&lt;&gt;0,VLOOKUP(A4177,[1]!T_Printers[#Data],10,FALSE)+VLOOKUP(C4177,[1]!T_Resins[#Data],10,FALSE),"")</f>
        <v>4</v>
      </c>
      <c r="L4177">
        <f>IF(SUM(E4177:J4177)&lt;&gt;0,VLOOKUP(A4177,[1]!T_Printers[#Data],11,FALSE),"")</f>
        <v>8</v>
      </c>
      <c r="M4177">
        <f>IF(SUM(E4177:J4177)&lt;&gt;0,VLOOKUP(C4177,[1]!T_Resins[#Data],8,FALSE),"")</f>
        <v>120</v>
      </c>
      <c r="N4177">
        <f>IF(_xlfn.XLOOKUP(B4177,[1]Printers!$L:$L,[1]Printers!$R:$R,0,0)&gt;0,[1]Parameters!M4177,IF(SUM(E4177:J4177)&lt;&gt;0,VLOOKUP(C4177,[1]!T_Resins[#Data],9,FALSE),""))</f>
        <v>120</v>
      </c>
      <c r="O4177" t="str">
        <f t="shared" si="68"/>
        <v>RivoxL14K01</v>
      </c>
    </row>
    <row r="4178" spans="1:15" x14ac:dyDescent="0.25">
      <c r="A4178" t="str">
        <f t="array" ref="A4178">IF(ROW()-1&gt;COUNTA([1]!T_Printers[Printers])*COUNTA([1]!T_Resins[Resins]),"",INDEX([1]!T_Printers[Printers],INT((ROW()-2)/COUNTA([1]!T_Resins[Resins])+1)))</f>
        <v>Rivox L14K01</v>
      </c>
      <c r="B4178" t="str">
        <f>_xlfn.XLOOKUP(A4178,[1]!T_Printers[Printers],[1]!T_Printers[Icon link],,0)</f>
        <v>RivoxL14K01</v>
      </c>
      <c r="C4178" t="str">
        <f t="array" ref="C4178">IF(ROW()-1&gt;COUNTA([1]!T_Printers[Printers])*COUNTA([1]!T_Resins[Resins]),"",INDEX([1]!T_Resins[Resins],MOD(ROW()-2,COUNTA([1]!T_Resins[Resins]))+1))</f>
        <v>Model Resin Grey</v>
      </c>
      <c r="D4178">
        <f>IF(SUM(E4178:J4178)&lt;&gt;0,IF(ROW()-1&gt;COUNTA([1]!T_Printers[Printers])*COUNTA([1]!T_Resins[Resins]),"",2),"")</f>
        <v>2</v>
      </c>
      <c r="E4178" cm="1">
        <f t="array" ref="E4178">IFERROR(IF(ROW()-1&gt;COUNTA([1]!T_Printers[Printers])*COUNTA([1]!T_Resins[Resins]),"",_xlfn.IFS(ROUND(VLOOKUP(C4178,[1]!T_Resins[#Data],2,FALSE)/VLOOKUP(A4178,[1]!T_Printers[#Data],5,FALSE),1)&lt;=_xlfn.XLOOKUP(B4178,[1]Printers!L:L,[1]Printers!O:O,1,0,),ROUND(VLOOKUP(C4178,[1]!T_Resins[#Data],2,FALSE)/VLOOKUP(A4178,[1]!T_Printers[#Data],5,FALSE),1),ROUND(VLOOKUP(C4178,[1]!T_Resins[#Data],2,FALSE)/VLOOKUP(A4178,[1]!T_Printers[#Data],5,FALSE),1)&gt;_xlfn.XLOOKUP(B4178,[1]Printers!L:L,[1]Printers!O:O,1,0,),10)),"Используйте слой 100 мкм")</f>
        <v>5</v>
      </c>
      <c r="F4178">
        <f>IFERROR(IF(ROUND(_xlfn.XLOOKUP([1]Parameters!B4178,[1]Printers!L:L,[1]Printers!Q:Q,,0)*E4178/10,0)*10&lt;_xlfn.XLOOKUP([1]Parameters!B4178,[1]Printers!L:L,[1]Printers!P:P,,0),ROUND(_xlfn.XLOOKUP([1]Parameters!B4178,[1]Printers!L:L,[1]Printers!Q:Q,,0)*E4178/10,0)*10,_xlfn.XLOOKUP([1]Parameters!B4178,[1]Printers!L:L,[1]Printers!P:P,,0)),"")</f>
        <v>50</v>
      </c>
      <c r="G4178" cm="1">
        <f t="array" ref="G4178">IFERROR(IF(ROW()-1&gt;COUNTA([1]!T_Printers[Printers])*COUNTA([1]!T_Resins[Resins]),"",_xlfn.IFS(ROUND(VLOOKUP(C4178,[1]!T_Resins[#Data],3,FALSE)/VLOOKUP(A4178,[1]!T_Printers[#Data],5,FALSE),1)&lt;=_xlfn.XLOOKUP(B4178,[1]Printers!L:L,[1]Printers!O:O,1,0,),ROUND(VLOOKUP(C4178,[1]!T_Resins[#Data],3,FALSE)/VLOOKUP(A4178,[1]!T_Printers[#Data],5,FALSE),1),ROUND(VLOOKUP(C4178,[1]!T_Resins[#Data],3,FALSE)/VLOOKUP(A4178,[1]!T_Printers[#Data],5,FALSE),1)&gt;_xlfn.XLOOKUP(B4178,[1]Printers!L:L,[1]Printers!O:O,1,0,),10)),"")</f>
        <v>6.5</v>
      </c>
      <c r="H4178">
        <f>IFERROR(IF(ROUND(_xlfn.XLOOKUP([1]Parameters!B4178,[1]Printers!L:L,[1]Printers!Q:Q,,0)*G4178/10,0)*10&lt;_xlfn.XLOOKUP([1]Parameters!B4178,[1]Printers!L:L,[1]Printers!P:P,,0),ROUND(_xlfn.XLOOKUP([1]Parameters!B4178,[1]Printers!L:L,[1]Printers!Q:Q,,0)*G4178/10,0)*10,_xlfn.XLOOKUP([1]Parameters!B4178,[1]Printers!L:L,[1]Printers!P:P,,0)),"")</f>
        <v>60</v>
      </c>
      <c r="I4178" s="3" t="str">
        <f>IFERROR(IF(ROW()-1&gt;COUNTA([1]!T_Printers[Printers])*COUNTA([1]!T_Resins[Resins]),"",ROUND(VLOOKUP(C4178,[1]!T_Resins[#Data],4,FALSE)/VLOOKUP(A4178,[1]!T_Printers[#Data],5,FALSE),1)),"")</f>
        <v/>
      </c>
      <c r="J4178" t="str">
        <f t="shared" si="69"/>
        <v/>
      </c>
      <c r="K4178">
        <f>IF(SUM(E4178:J4178)&lt;&gt;0,VLOOKUP(A4178,[1]!T_Printers[#Data],10,FALSE)+VLOOKUP(C4178,[1]!T_Resins[#Data],10,FALSE),"")</f>
        <v>4</v>
      </c>
      <c r="L4178">
        <f>IF(SUM(E4178:J4178)&lt;&gt;0,VLOOKUP(A4178,[1]!T_Printers[#Data],11,FALSE),"")</f>
        <v>8</v>
      </c>
      <c r="M4178">
        <f>IF(SUM(E4178:J4178)&lt;&gt;0,VLOOKUP(C4178,[1]!T_Resins[#Data],8,FALSE),"")</f>
        <v>120</v>
      </c>
      <c r="N4178">
        <f>IF(_xlfn.XLOOKUP(B4178,[1]Printers!$L:$L,[1]Printers!$R:$R,0,0)&gt;0,[1]Parameters!M4178,IF(SUM(E4178:J4178)&lt;&gt;0,VLOOKUP(C4178,[1]!T_Resins[#Data],9,FALSE),""))</f>
        <v>120</v>
      </c>
      <c r="O4178" t="str">
        <f t="shared" si="68"/>
        <v>RivoxL14K01</v>
      </c>
    </row>
    <row r="4179" spans="1:15" x14ac:dyDescent="0.25">
      <c r="A4179" t="str">
        <f t="array" ref="A4179">IF(ROW()-1&gt;COUNTA([1]!T_Printers[Printers])*COUNTA([1]!T_Resins[Resins]),"",INDEX([1]!T_Printers[Printers],INT((ROW()-2)/COUNTA([1]!T_Resins[Resins])+1)))</f>
        <v>Rivox L14K01</v>
      </c>
      <c r="B4179" t="str">
        <f>_xlfn.XLOOKUP(A4179,[1]!T_Printers[Printers],[1]!T_Printers[Icon link],,0)</f>
        <v>RivoxL14K01</v>
      </c>
      <c r="C4179" t="str">
        <f t="array" ref="C4179">IF(ROW()-1&gt;COUNTA([1]!T_Printers[Printers])*COUNTA([1]!T_Resins[Resins]),"",INDEX([1]!T_Resins[Resins],MOD(ROW()-2,COUNTA([1]!T_Resins[Resins]))+1))</f>
        <v>Model Resin White</v>
      </c>
      <c r="D4179">
        <f>IF(SUM(E4179:J4179)&lt;&gt;0,IF(ROW()-1&gt;COUNTA([1]!T_Printers[Printers])*COUNTA([1]!T_Resins[Resins]),"",2),"")</f>
        <v>2</v>
      </c>
      <c r="E4179" cm="1">
        <f t="array" ref="E4179">IFERROR(IF(ROW()-1&gt;COUNTA([1]!T_Printers[Printers])*COUNTA([1]!T_Resins[Resins]),"",_xlfn.IFS(ROUND(VLOOKUP(C4179,[1]!T_Resins[#Data],2,FALSE)/VLOOKUP(A4179,[1]!T_Printers[#Data],5,FALSE),1)&lt;=_xlfn.XLOOKUP(B4179,[1]Printers!L:L,[1]Printers!O:O,1,0,),ROUND(VLOOKUP(C4179,[1]!T_Resins[#Data],2,FALSE)/VLOOKUP(A4179,[1]!T_Printers[#Data],5,FALSE),1),ROUND(VLOOKUP(C4179,[1]!T_Resins[#Data],2,FALSE)/VLOOKUP(A4179,[1]!T_Printers[#Data],5,FALSE),1)&gt;_xlfn.XLOOKUP(B4179,[1]Printers!L:L,[1]Printers!O:O,1,0,),10)),"Используйте слой 100 мкм")</f>
        <v>3.2</v>
      </c>
      <c r="F4179">
        <f>IFERROR(IF(ROUND(_xlfn.XLOOKUP([1]Parameters!B4179,[1]Printers!L:L,[1]Printers!Q:Q,,0)*E4179/10,0)*10&lt;_xlfn.XLOOKUP([1]Parameters!B4179,[1]Printers!L:L,[1]Printers!P:P,,0),ROUND(_xlfn.XLOOKUP([1]Parameters!B4179,[1]Printers!L:L,[1]Printers!Q:Q,,0)*E4179/10,0)*10,_xlfn.XLOOKUP([1]Parameters!B4179,[1]Printers!L:L,[1]Printers!P:P,,0)),"")</f>
        <v>30</v>
      </c>
      <c r="G4179" cm="1">
        <f t="array" ref="G4179">IFERROR(IF(ROW()-1&gt;COUNTA([1]!T_Printers[Printers])*COUNTA([1]!T_Resins[Resins]),"",_xlfn.IFS(ROUND(VLOOKUP(C4179,[1]!T_Resins[#Data],3,FALSE)/VLOOKUP(A4179,[1]!T_Printers[#Data],5,FALSE),1)&lt;=_xlfn.XLOOKUP(B4179,[1]Printers!L:L,[1]Printers!O:O,1,0,),ROUND(VLOOKUP(C4179,[1]!T_Resins[#Data],3,FALSE)/VLOOKUP(A4179,[1]!T_Printers[#Data],5,FALSE),1),ROUND(VLOOKUP(C4179,[1]!T_Resins[#Data],3,FALSE)/VLOOKUP(A4179,[1]!T_Printers[#Data],5,FALSE),1)&gt;_xlfn.XLOOKUP(B4179,[1]Printers!L:L,[1]Printers!O:O,1,0,),10)),"")</f>
        <v>4.0999999999999996</v>
      </c>
      <c r="H4179">
        <f>IFERROR(IF(ROUND(_xlfn.XLOOKUP([1]Parameters!B4179,[1]Printers!L:L,[1]Printers!Q:Q,,0)*G4179/10,0)*10&lt;_xlfn.XLOOKUP([1]Parameters!B4179,[1]Printers!L:L,[1]Printers!P:P,,0),ROUND(_xlfn.XLOOKUP([1]Parameters!B4179,[1]Printers!L:L,[1]Printers!Q:Q,,0)*G4179/10,0)*10,_xlfn.XLOOKUP([1]Parameters!B4179,[1]Printers!L:L,[1]Printers!P:P,,0)),"")</f>
        <v>40</v>
      </c>
      <c r="I4179" s="3" t="str">
        <f>IFERROR(IF(ROW()-1&gt;COUNTA([1]!T_Printers[Printers])*COUNTA([1]!T_Resins[Resins]),"",ROUND(VLOOKUP(C4179,[1]!T_Resins[#Data],4,FALSE)/VLOOKUP(A4179,[1]!T_Printers[#Data],5,FALSE),1)),"")</f>
        <v/>
      </c>
      <c r="J4179" t="str">
        <f t="shared" si="69"/>
        <v/>
      </c>
      <c r="K4179">
        <f>IF(SUM(E4179:J4179)&lt;&gt;0,VLOOKUP(A4179,[1]!T_Printers[#Data],10,FALSE)+VLOOKUP(C4179,[1]!T_Resins[#Data],10,FALSE),"")</f>
        <v>4</v>
      </c>
      <c r="L4179">
        <f>IF(SUM(E4179:J4179)&lt;&gt;0,VLOOKUP(A4179,[1]!T_Printers[#Data],11,FALSE),"")</f>
        <v>8</v>
      </c>
      <c r="M4179">
        <f>IF(SUM(E4179:J4179)&lt;&gt;0,VLOOKUP(C4179,[1]!T_Resins[#Data],8,FALSE),"")</f>
        <v>120</v>
      </c>
      <c r="N4179">
        <f>IF(_xlfn.XLOOKUP(B4179,[1]Printers!$L:$L,[1]Printers!$R:$R,0,0)&gt;0,[1]Parameters!M4179,IF(SUM(E4179:J4179)&lt;&gt;0,VLOOKUP(C4179,[1]!T_Resins[#Data],9,FALSE),""))</f>
        <v>120</v>
      </c>
      <c r="O4179" t="str">
        <f t="shared" si="68"/>
        <v>RivoxL14K01</v>
      </c>
    </row>
    <row r="4180" spans="1:15" x14ac:dyDescent="0.25">
      <c r="A4180" t="str">
        <f t="array" ref="A4180">IF(ROW()-1&gt;COUNTA([1]!T_Printers[Printers])*COUNTA([1]!T_Resins[Resins]),"",INDEX([1]!T_Printers[Printers],INT((ROW()-2)/COUNTA([1]!T_Resins[Resins])+1)))</f>
        <v>Rivox L14K01</v>
      </c>
      <c r="B4180" t="str">
        <f>_xlfn.XLOOKUP(A4180,[1]!T_Printers[Printers],[1]!T_Printers[Icon link],,0)</f>
        <v>RivoxL14K01</v>
      </c>
      <c r="C4180" t="str">
        <f t="array" ref="C4180">IF(ROW()-1&gt;COUNTA([1]!T_Printers[Printers])*COUNTA([1]!T_Resins[Resins]),"",INDEX([1]!T_Resins[Resins],MOD(ROW()-2,COUNTA([1]!T_Resins[Resins]))+1))</f>
        <v>Silicone-Compatiable Model Resin (J-Model)</v>
      </c>
      <c r="D4180">
        <f>IF(SUM(E4180:J4180)&lt;&gt;0,IF(ROW()-1&gt;COUNTA([1]!T_Printers[Printers])*COUNTA([1]!T_Resins[Resins]),"",2),"")</f>
        <v>2</v>
      </c>
      <c r="E4180" cm="1">
        <f t="array" ref="E4180">IFERROR(IF(ROW()-1&gt;COUNTA([1]!T_Printers[Printers])*COUNTA([1]!T_Resins[Resins]),"",_xlfn.IFS(ROUND(VLOOKUP(C4180,[1]!T_Resins[#Data],2,FALSE)/VLOOKUP(A4180,[1]!T_Printers[#Data],5,FALSE),1)&lt;=_xlfn.XLOOKUP(B4180,[1]Printers!L:L,[1]Printers!O:O,1,0,),ROUND(VLOOKUP(C4180,[1]!T_Resins[#Data],2,FALSE)/VLOOKUP(A4180,[1]!T_Printers[#Data],5,FALSE),1),ROUND(VLOOKUP(C4180,[1]!T_Resins[#Data],2,FALSE)/VLOOKUP(A4180,[1]!T_Printers[#Data],5,FALSE),1)&gt;_xlfn.XLOOKUP(B4180,[1]Printers!L:L,[1]Printers!O:O,1,0,),10)),"Используйте слой 100 мкм")</f>
        <v>3.2</v>
      </c>
      <c r="F4180">
        <f>IFERROR(IF(ROUND(_xlfn.XLOOKUP([1]Parameters!B4180,[1]Printers!L:L,[1]Printers!Q:Q,,0)*E4180/10,0)*10&lt;_xlfn.XLOOKUP([1]Parameters!B4180,[1]Printers!L:L,[1]Printers!P:P,,0),ROUND(_xlfn.XLOOKUP([1]Parameters!B4180,[1]Printers!L:L,[1]Printers!Q:Q,,0)*E4180/10,0)*10,_xlfn.XLOOKUP([1]Parameters!B4180,[1]Printers!L:L,[1]Printers!P:P,,0)),"")</f>
        <v>30</v>
      </c>
      <c r="G4180" cm="1">
        <f t="array" ref="G4180">IFERROR(IF(ROW()-1&gt;COUNTA([1]!T_Printers[Printers])*COUNTA([1]!T_Resins[Resins]),"",_xlfn.IFS(ROUND(VLOOKUP(C4180,[1]!T_Resins[#Data],3,FALSE)/VLOOKUP(A4180,[1]!T_Printers[#Data],5,FALSE),1)&lt;=_xlfn.XLOOKUP(B4180,[1]Printers!L:L,[1]Printers!O:O,1,0,),ROUND(VLOOKUP(C4180,[1]!T_Resins[#Data],3,FALSE)/VLOOKUP(A4180,[1]!T_Printers[#Data],5,FALSE),1),ROUND(VLOOKUP(C4180,[1]!T_Resins[#Data],3,FALSE)/VLOOKUP(A4180,[1]!T_Printers[#Data],5,FALSE),1)&gt;_xlfn.XLOOKUP(B4180,[1]Printers!L:L,[1]Printers!O:O,1,0,),10)),"")</f>
        <v>4.0999999999999996</v>
      </c>
      <c r="H4180">
        <f>IFERROR(IF(ROUND(_xlfn.XLOOKUP([1]Parameters!B4180,[1]Printers!L:L,[1]Printers!Q:Q,,0)*G4180/10,0)*10&lt;_xlfn.XLOOKUP([1]Parameters!B4180,[1]Printers!L:L,[1]Printers!P:P,,0),ROUND(_xlfn.XLOOKUP([1]Parameters!B4180,[1]Printers!L:L,[1]Printers!Q:Q,,0)*G4180/10,0)*10,_xlfn.XLOOKUP([1]Parameters!B4180,[1]Printers!L:L,[1]Printers!P:P,,0)),"")</f>
        <v>40</v>
      </c>
      <c r="I4180" s="3" t="str">
        <f>IFERROR(IF(ROW()-1&gt;COUNTA([1]!T_Printers[Printers])*COUNTA([1]!T_Resins[Resins]),"",ROUND(VLOOKUP(C4180,[1]!T_Resins[#Data],4,FALSE)/VLOOKUP(A4180,[1]!T_Printers[#Data],5,FALSE),1)),"")</f>
        <v/>
      </c>
      <c r="J4180" t="str">
        <f t="shared" si="69"/>
        <v/>
      </c>
      <c r="K4180">
        <f>IF(SUM(E4180:J4180)&lt;&gt;0,VLOOKUP(A4180,[1]!T_Printers[#Data],10,FALSE)+VLOOKUP(C4180,[1]!T_Resins[#Data],10,FALSE),"")</f>
        <v>4</v>
      </c>
      <c r="L4180">
        <f>IF(SUM(E4180:J4180)&lt;&gt;0,VLOOKUP(A4180,[1]!T_Printers[#Data],11,FALSE),"")</f>
        <v>8</v>
      </c>
      <c r="M4180">
        <f>IF(SUM(E4180:J4180)&lt;&gt;0,VLOOKUP(C4180,[1]!T_Resins[#Data],8,FALSE),"")</f>
        <v>60</v>
      </c>
      <c r="N4180">
        <f>IF(_xlfn.XLOOKUP(B4180,[1]Printers!$L:$L,[1]Printers!$R:$R,0,0)&gt;0,[1]Parameters!M4180,IF(SUM(E4180:J4180)&lt;&gt;0,VLOOKUP(C4180,[1]!T_Resins[#Data],9,FALSE),""))</f>
        <v>60</v>
      </c>
      <c r="O4180" t="str">
        <f t="shared" si="68"/>
        <v>RivoxL14K01</v>
      </c>
    </row>
    <row r="4181" spans="1:15" x14ac:dyDescent="0.25">
      <c r="A4181" t="str">
        <f t="array" ref="A4181">IF(ROW()-1&gt;COUNTA([1]!T_Printers[Printers])*COUNTA([1]!T_Resins[Resins]),"",INDEX([1]!T_Printers[Printers],INT((ROW()-2)/COUNTA([1]!T_Resins[Resins])+1)))</f>
        <v>Rivox L14K01</v>
      </c>
      <c r="B4181" t="str">
        <f>_xlfn.XLOOKUP(A4181,[1]!T_Printers[Printers],[1]!T_Printers[Icon link],,0)</f>
        <v>RivoxL14K01</v>
      </c>
      <c r="C4181" t="str">
        <f t="array" ref="C4181">IF(ROW()-1&gt;COUNTA([1]!T_Printers[Printers])*COUNTA([1]!T_Resins[Resins]),"",INDEX([1]!T_Resins[Resins],MOD(ROW()-2,COUNTA([1]!T_Resins[Resins]))+1))</f>
        <v>Silicone-Like Black</v>
      </c>
      <c r="D4181">
        <f>IF(SUM(E4181:J4181)&lt;&gt;0,IF(ROW()-1&gt;COUNTA([1]!T_Printers[Printers])*COUNTA([1]!T_Resins[Resins]),"",2),"")</f>
        <v>2</v>
      </c>
      <c r="E4181" cm="1">
        <f t="array" ref="E4181">IFERROR(IF(ROW()-1&gt;COUNTA([1]!T_Printers[Printers])*COUNTA([1]!T_Resins[Resins]),"",_xlfn.IFS(ROUND(VLOOKUP(C4181,[1]!T_Resins[#Data],2,FALSE)/VLOOKUP(A4181,[1]!T_Printers[#Data],5,FALSE),1)&lt;=_xlfn.XLOOKUP(B4181,[1]Printers!L:L,[1]Printers!O:O,1,0,),ROUND(VLOOKUP(C4181,[1]!T_Resins[#Data],2,FALSE)/VLOOKUP(A4181,[1]!T_Printers[#Data],5,FALSE),1),ROUND(VLOOKUP(C4181,[1]!T_Resins[#Data],2,FALSE)/VLOOKUP(A4181,[1]!T_Printers[#Data],5,FALSE),1)&gt;_xlfn.XLOOKUP(B4181,[1]Printers!L:L,[1]Printers!O:O,1,0,),10)),"Используйте слой 100 мкм")</f>
        <v>7.5</v>
      </c>
      <c r="F4181">
        <f>IFERROR(IF(ROUND(_xlfn.XLOOKUP([1]Parameters!B4181,[1]Printers!L:L,[1]Printers!Q:Q,,0)*E4181/10,0)*10&lt;_xlfn.XLOOKUP([1]Parameters!B4181,[1]Printers!L:L,[1]Printers!P:P,,0),ROUND(_xlfn.XLOOKUP([1]Parameters!B4181,[1]Printers!L:L,[1]Printers!Q:Q,,0)*E4181/10,0)*10,_xlfn.XLOOKUP([1]Parameters!B4181,[1]Printers!L:L,[1]Printers!P:P,,0)),"")</f>
        <v>70</v>
      </c>
      <c r="G4181" cm="1">
        <f t="array" ref="G4181">IFERROR(IF(ROW()-1&gt;COUNTA([1]!T_Printers[Printers])*COUNTA([1]!T_Resins[Resins]),"",_xlfn.IFS(ROUND(VLOOKUP(C4181,[1]!T_Resins[#Data],3,FALSE)/VLOOKUP(A4181,[1]!T_Printers[#Data],5,FALSE),1)&lt;=_xlfn.XLOOKUP(B4181,[1]Printers!L:L,[1]Printers!O:O,1,0,),ROUND(VLOOKUP(C4181,[1]!T_Resins[#Data],3,FALSE)/VLOOKUP(A4181,[1]!T_Printers[#Data],5,FALSE),1),ROUND(VLOOKUP(C4181,[1]!T_Resins[#Data],3,FALSE)/VLOOKUP(A4181,[1]!T_Printers[#Data],5,FALSE),1)&gt;_xlfn.XLOOKUP(B4181,[1]Printers!L:L,[1]Printers!O:O,1,0,),10)),"")</f>
        <v>9.8000000000000007</v>
      </c>
      <c r="H4181">
        <f>IFERROR(IF(ROUND(_xlfn.XLOOKUP([1]Parameters!B4181,[1]Printers!L:L,[1]Printers!Q:Q,,0)*G4181/10,0)*10&lt;_xlfn.XLOOKUP([1]Parameters!B4181,[1]Printers!L:L,[1]Printers!P:P,,0),ROUND(_xlfn.XLOOKUP([1]Parameters!B4181,[1]Printers!L:L,[1]Printers!Q:Q,,0)*G4181/10,0)*10,_xlfn.XLOOKUP([1]Parameters!B4181,[1]Printers!L:L,[1]Printers!P:P,,0)),"")</f>
        <v>70</v>
      </c>
      <c r="I4181" s="3" t="str">
        <f>IFERROR(IF(ROW()-1&gt;COUNTA([1]!T_Printers[Printers])*COUNTA([1]!T_Resins[Resins]),"",ROUND(VLOOKUP(C4181,[1]!T_Resins[#Data],4,FALSE)/VLOOKUP(A4181,[1]!T_Printers[#Data],5,FALSE),1)),"")</f>
        <v/>
      </c>
      <c r="J4181" t="str">
        <f t="shared" si="69"/>
        <v/>
      </c>
      <c r="K4181">
        <f>IF(SUM(E4181:J4181)&lt;&gt;0,VLOOKUP(A4181,[1]!T_Printers[#Data],10,FALSE)+VLOOKUP(C4181,[1]!T_Resins[#Data],10,FALSE),"")</f>
        <v>4</v>
      </c>
      <c r="L4181">
        <f>IF(SUM(E4181:J4181)&lt;&gt;0,VLOOKUP(A4181,[1]!T_Printers[#Data],11,FALSE),"")</f>
        <v>8</v>
      </c>
      <c r="M4181">
        <f>IF(SUM(E4181:J4181)&lt;&gt;0,VLOOKUP(C4181,[1]!T_Resins[#Data],8,FALSE),"")</f>
        <v>60</v>
      </c>
      <c r="N4181">
        <f>IF(_xlfn.XLOOKUP(B4181,[1]Printers!$L:$L,[1]Printers!$R:$R,0,0)&gt;0,[1]Parameters!M4181,IF(SUM(E4181:J4181)&lt;&gt;0,VLOOKUP(C4181,[1]!T_Resins[#Data],9,FALSE),""))</f>
        <v>60</v>
      </c>
      <c r="O4181" t="str">
        <f t="shared" si="68"/>
        <v>RivoxL14K01</v>
      </c>
    </row>
    <row r="4182" spans="1:15" x14ac:dyDescent="0.25">
      <c r="A4182" t="str">
        <f t="array" ref="A4182">IF(ROW()-1&gt;COUNTA([1]!T_Printers[Printers])*COUNTA([1]!T_Resins[Resins]),"",INDEX([1]!T_Printers[Printers],INT((ROW()-2)/COUNTA([1]!T_Resins[Resins])+1)))</f>
        <v>Rivox L14K02</v>
      </c>
      <c r="B4182" t="str">
        <f>_xlfn.XLOOKUP(A4182,[1]!T_Printers[Printers],[1]!T_Printers[Icon link],,0)</f>
        <v>RivoxL14K02</v>
      </c>
      <c r="C4182" t="str">
        <f t="array" ref="C4182">IF(ROW()-1&gt;COUNTA([1]!T_Printers[Printers])*COUNTA([1]!T_Resins[Resins]),"",INDEX([1]!T_Resins[Resins],MOD(ROW()-2,COUNTA([1]!T_Resins[Resins]))+1))</f>
        <v>Basic Red</v>
      </c>
      <c r="D4182">
        <f>IF(SUM(E4182:J4182)&lt;&gt;0,IF(ROW()-1&gt;COUNTA([1]!T_Printers[Printers])*COUNTA([1]!T_Resins[Resins]),"",2),"")</f>
        <v>2</v>
      </c>
      <c r="E4182" cm="1">
        <f t="array" ref="E4182">IFERROR(IF(ROW()-1&gt;COUNTA([1]!T_Printers[Printers])*COUNTA([1]!T_Resins[Resins]),"",_xlfn.IFS(ROUND(VLOOKUP(C4182,[1]!T_Resins[#Data],2,FALSE)/VLOOKUP(A4182,[1]!T_Printers[#Data],5,FALSE),1)&lt;=_xlfn.XLOOKUP(B4182,[1]Printers!L:L,[1]Printers!O:O,1,0,),ROUND(VLOOKUP(C4182,[1]!T_Resins[#Data],2,FALSE)/VLOOKUP(A4182,[1]!T_Printers[#Data],5,FALSE),1),ROUND(VLOOKUP(C4182,[1]!T_Resins[#Data],2,FALSE)/VLOOKUP(A4182,[1]!T_Printers[#Data],5,FALSE),1)&gt;_xlfn.XLOOKUP(B4182,[1]Printers!L:L,[1]Printers!O:O,1,0,),10)),"Используйте слой 100 мкм")</f>
        <v>3.8</v>
      </c>
      <c r="F4182">
        <f>IFERROR(IF(ROUND(_xlfn.XLOOKUP([1]Parameters!B4182,[1]Printers!L:L,[1]Printers!Q:Q,,0)*E4182/10,0)*10&lt;_xlfn.XLOOKUP([1]Parameters!B4182,[1]Printers!L:L,[1]Printers!P:P,,0),ROUND(_xlfn.XLOOKUP([1]Parameters!B4182,[1]Printers!L:L,[1]Printers!Q:Q,,0)*E4182/10,0)*10,_xlfn.XLOOKUP([1]Parameters!B4182,[1]Printers!L:L,[1]Printers!P:P,,0)),"")</f>
        <v>30</v>
      </c>
      <c r="G4182" cm="1">
        <f t="array" ref="G4182">IFERROR(IF(ROW()-1&gt;COUNTA([1]!T_Printers[Printers])*COUNTA([1]!T_Resins[Resins]),"",_xlfn.IFS(ROUND(VLOOKUP(C4182,[1]!T_Resins[#Data],3,FALSE)/VLOOKUP(A4182,[1]!T_Printers[#Data],5,FALSE),1)&lt;=_xlfn.XLOOKUP(B4182,[1]Printers!L:L,[1]Printers!O:O,1,0,),ROUND(VLOOKUP(C4182,[1]!T_Resins[#Data],3,FALSE)/VLOOKUP(A4182,[1]!T_Printers[#Data],5,FALSE),1),ROUND(VLOOKUP(C4182,[1]!T_Resins[#Data],3,FALSE)/VLOOKUP(A4182,[1]!T_Printers[#Data],5,FALSE),1)&gt;_xlfn.XLOOKUP(B4182,[1]Printers!L:L,[1]Printers!O:O,1,0,),10)),"")</f>
        <v>5</v>
      </c>
      <c r="H4182">
        <f>IFERROR(IF(ROUND(_xlfn.XLOOKUP([1]Parameters!B4182,[1]Printers!L:L,[1]Printers!Q:Q,,0)*G4182/10,0)*10&lt;_xlfn.XLOOKUP([1]Parameters!B4182,[1]Printers!L:L,[1]Printers!P:P,,0),ROUND(_xlfn.XLOOKUP([1]Parameters!B4182,[1]Printers!L:L,[1]Printers!Q:Q,,0)*G4182/10,0)*10,_xlfn.XLOOKUP([1]Parameters!B4182,[1]Printers!L:L,[1]Printers!P:P,,0)),"")</f>
        <v>50</v>
      </c>
      <c r="I4182" s="3" t="str">
        <f>IFERROR(IF(ROW()-1&gt;COUNTA([1]!T_Printers[Printers])*COUNTA([1]!T_Resins[Resins]),"",ROUND(VLOOKUP(C4182,[1]!T_Resins[#Data],4,FALSE)/VLOOKUP(A4182,[1]!T_Printers[#Data],5,FALSE),1)),"")</f>
        <v/>
      </c>
      <c r="J4182" t="str">
        <f t="shared" si="69"/>
        <v/>
      </c>
      <c r="K4182">
        <f>IF(SUM(E4182:J4182)&lt;&gt;0,VLOOKUP(A4182,[1]!T_Printers[#Data],10,FALSE)+VLOOKUP(C4182,[1]!T_Resins[#Data],10,FALSE),"")</f>
        <v>4</v>
      </c>
      <c r="L4182">
        <f>IF(SUM(E4182:J4182)&lt;&gt;0,VLOOKUP(A4182,[1]!T_Printers[#Data],11,FALSE),"")</f>
        <v>8</v>
      </c>
      <c r="M4182">
        <f>IF(SUM(E4182:J4182)&lt;&gt;0,VLOOKUP(C4182,[1]!T_Resins[#Data],8,FALSE),"")</f>
        <v>120</v>
      </c>
      <c r="N4182">
        <f>IF(_xlfn.XLOOKUP(B4182,[1]Printers!$L:$L,[1]Printers!$R:$R,0,0)&gt;0,[1]Parameters!M4182,IF(SUM(E4182:J4182)&lt;&gt;0,VLOOKUP(C4182,[1]!T_Resins[#Data],9,FALSE),""))</f>
        <v>120</v>
      </c>
      <c r="O4182" t="str">
        <f t="shared" si="68"/>
        <v>RivoxL14K02</v>
      </c>
    </row>
    <row r="4183" spans="1:15" x14ac:dyDescent="0.25">
      <c r="A4183" t="str">
        <f t="array" ref="A4183">IF(ROW()-1&gt;COUNTA([1]!T_Printers[Printers])*COUNTA([1]!T_Resins[Resins]),"",INDEX([1]!T_Printers[Printers],INT((ROW()-2)/COUNTA([1]!T_Resins[Resins])+1)))</f>
        <v>Rivox L14K02</v>
      </c>
      <c r="B4183" t="str">
        <f>_xlfn.XLOOKUP(A4183,[1]!T_Printers[Printers],[1]!T_Printers[Icon link],,0)</f>
        <v>RivoxL14K02</v>
      </c>
      <c r="C4183" t="str">
        <f t="array" ref="C4183">IF(ROW()-1&gt;COUNTA([1]!T_Printers[Printers])*COUNTA([1]!T_Resins[Resins]),"",INDEX([1]!T_Resins[Resins],MOD(ROW()-2,COUNTA([1]!T_Resins[Resins]))+1))</f>
        <v>Demo Bone</v>
      </c>
      <c r="D4183">
        <f>IF(SUM(E4183:J4183)&lt;&gt;0,IF(ROW()-1&gt;COUNTA([1]!T_Printers[Printers])*COUNTA([1]!T_Resins[Resins]),"",2),"")</f>
        <v>2</v>
      </c>
      <c r="E4183" cm="1">
        <f t="array" ref="E4183">IFERROR(IF(ROW()-1&gt;COUNTA([1]!T_Printers[Printers])*COUNTA([1]!T_Resins[Resins]),"",_xlfn.IFS(ROUND(VLOOKUP(C4183,[1]!T_Resins[#Data],2,FALSE)/VLOOKUP(A4183,[1]!T_Printers[#Data],5,FALSE),1)&lt;=_xlfn.XLOOKUP(B4183,[1]Printers!L:L,[1]Printers!O:O,1,0,),ROUND(VLOOKUP(C4183,[1]!T_Resins[#Data],2,FALSE)/VLOOKUP(A4183,[1]!T_Printers[#Data],5,FALSE),1),ROUND(VLOOKUP(C4183,[1]!T_Resins[#Data],2,FALSE)/VLOOKUP(A4183,[1]!T_Printers[#Data],5,FALSE),1)&gt;_xlfn.XLOOKUP(B4183,[1]Printers!L:L,[1]Printers!O:O,1,0,),10)),"Используйте слой 100 мкм")</f>
        <v>3.7</v>
      </c>
      <c r="F4183">
        <f>IFERROR(IF(ROUND(_xlfn.XLOOKUP([1]Parameters!B4183,[1]Printers!L:L,[1]Printers!Q:Q,,0)*E4183/10,0)*10&lt;_xlfn.XLOOKUP([1]Parameters!B4183,[1]Printers!L:L,[1]Printers!P:P,,0),ROUND(_xlfn.XLOOKUP([1]Parameters!B4183,[1]Printers!L:L,[1]Printers!Q:Q,,0)*E4183/10,0)*10,_xlfn.XLOOKUP([1]Parameters!B4183,[1]Printers!L:L,[1]Printers!P:P,,0)),"")</f>
        <v>30</v>
      </c>
      <c r="G4183" cm="1">
        <f t="array" ref="G4183">IFERROR(IF(ROW()-1&gt;COUNTA([1]!T_Printers[Printers])*COUNTA([1]!T_Resins[Resins]),"",_xlfn.IFS(ROUND(VLOOKUP(C4183,[1]!T_Resins[#Data],3,FALSE)/VLOOKUP(A4183,[1]!T_Printers[#Data],5,FALSE),1)&lt;=_xlfn.XLOOKUP(B4183,[1]Printers!L:L,[1]Printers!O:O,1,0,),ROUND(VLOOKUP(C4183,[1]!T_Resins[#Data],3,FALSE)/VLOOKUP(A4183,[1]!T_Printers[#Data],5,FALSE),1),ROUND(VLOOKUP(C4183,[1]!T_Resins[#Data],3,FALSE)/VLOOKUP(A4183,[1]!T_Printers[#Data],5,FALSE),1)&gt;_xlfn.XLOOKUP(B4183,[1]Printers!L:L,[1]Printers!O:O,1,0,),10)),"")</f>
        <v>4.9000000000000004</v>
      </c>
      <c r="H4183">
        <f>IFERROR(IF(ROUND(_xlfn.XLOOKUP([1]Parameters!B4183,[1]Printers!L:L,[1]Printers!Q:Q,,0)*G4183/10,0)*10&lt;_xlfn.XLOOKUP([1]Parameters!B4183,[1]Printers!L:L,[1]Printers!P:P,,0),ROUND(_xlfn.XLOOKUP([1]Parameters!B4183,[1]Printers!L:L,[1]Printers!Q:Q,,0)*G4183/10,0)*10,_xlfn.XLOOKUP([1]Parameters!B4183,[1]Printers!L:L,[1]Printers!P:P,,0)),"")</f>
        <v>40</v>
      </c>
      <c r="I4183" s="3" t="str">
        <f>IFERROR(IF(ROW()-1&gt;COUNTA([1]!T_Printers[Printers])*COUNTA([1]!T_Resins[Resins]),"",ROUND(VLOOKUP(C4183,[1]!T_Resins[#Data],4,FALSE)/VLOOKUP(A4183,[1]!T_Printers[#Data],5,FALSE),1)),"")</f>
        <v/>
      </c>
      <c r="J4183" t="str">
        <f t="shared" si="69"/>
        <v/>
      </c>
      <c r="K4183">
        <f>IF(SUM(E4183:J4183)&lt;&gt;0,VLOOKUP(A4183,[1]!T_Printers[#Data],10,FALSE)+VLOOKUP(C4183,[1]!T_Resins[#Data],10,FALSE),"")</f>
        <v>5</v>
      </c>
      <c r="L4183">
        <f>IF(SUM(E4183:J4183)&lt;&gt;0,VLOOKUP(A4183,[1]!T_Printers[#Data],11,FALSE),"")</f>
        <v>8</v>
      </c>
      <c r="M4183">
        <f>IF(SUM(E4183:J4183)&lt;&gt;0,VLOOKUP(C4183,[1]!T_Resins[#Data],8,FALSE),"")</f>
        <v>120</v>
      </c>
      <c r="N4183">
        <f>IF(_xlfn.XLOOKUP(B4183,[1]Printers!$L:$L,[1]Printers!$R:$R,0,0)&gt;0,[1]Parameters!M4183,IF(SUM(E4183:J4183)&lt;&gt;0,VLOOKUP(C4183,[1]!T_Resins[#Data],9,FALSE),""))</f>
        <v>120</v>
      </c>
      <c r="O4183" t="str">
        <f t="shared" si="68"/>
        <v>RivoxL14K02</v>
      </c>
    </row>
    <row r="4184" spans="1:15" x14ac:dyDescent="0.25">
      <c r="A4184" t="str">
        <f t="array" ref="A4184">IF(ROW()-1&gt;COUNTA([1]!T_Printers[Printers])*COUNTA([1]!T_Resins[Resins]),"",INDEX([1]!T_Printers[Printers],INT((ROW()-2)/COUNTA([1]!T_Resins[Resins])+1)))</f>
        <v>Rivox L14K02</v>
      </c>
      <c r="B4184" t="str">
        <f>_xlfn.XLOOKUP(A4184,[1]!T_Printers[Printers],[1]!T_Printers[Icon link],,0)</f>
        <v>RivoxL14K02</v>
      </c>
      <c r="C4184" t="str">
        <f t="array" ref="C4184">IF(ROW()-1&gt;COUNTA([1]!T_Printers[Printers])*COUNTA([1]!T_Resins[Resins]),"",INDEX([1]!T_Resins[Resins],MOD(ROW()-2,COUNTA([1]!T_Resins[Resins]))+1))</f>
        <v xml:space="preserve">Dental Bleach (Обновленная версия) </v>
      </c>
      <c r="D4184">
        <f>IF(SUM(E4184:J4184)&lt;&gt;0,IF(ROW()-1&gt;COUNTA([1]!T_Printers[Printers])*COUNTA([1]!T_Resins[Resins]),"",2),"")</f>
        <v>2</v>
      </c>
      <c r="E4184" cm="1">
        <f t="array" ref="E4184">IFERROR(IF(ROW()-1&gt;COUNTA([1]!T_Printers[Printers])*COUNTA([1]!T_Resins[Resins]),"",_xlfn.IFS(ROUND(VLOOKUP(C4184,[1]!T_Resins[#Data],2,FALSE)/VLOOKUP(A4184,[1]!T_Printers[#Data],5,FALSE),1)&lt;=_xlfn.XLOOKUP(B4184,[1]Printers!L:L,[1]Printers!O:O,1,0,),ROUND(VLOOKUP(C4184,[1]!T_Resins[#Data],2,FALSE)/VLOOKUP(A4184,[1]!T_Printers[#Data],5,FALSE),1),ROUND(VLOOKUP(C4184,[1]!T_Resins[#Data],2,FALSE)/VLOOKUP(A4184,[1]!T_Printers[#Data],5,FALSE),1)&gt;_xlfn.XLOOKUP(B4184,[1]Printers!L:L,[1]Printers!O:O,1,0,),10)),"Используйте слой 100 мкм")</f>
        <v>8.6</v>
      </c>
      <c r="F4184">
        <f>IFERROR(IF(ROUND(_xlfn.XLOOKUP([1]Parameters!B4184,[1]Printers!L:L,[1]Printers!Q:Q,,0)*E4184/10,0)*10&lt;_xlfn.XLOOKUP([1]Parameters!B4184,[1]Printers!L:L,[1]Printers!P:P,,0),ROUND(_xlfn.XLOOKUP([1]Parameters!B4184,[1]Printers!L:L,[1]Printers!Q:Q,,0)*E4184/10,0)*10,_xlfn.XLOOKUP([1]Parameters!B4184,[1]Printers!L:L,[1]Printers!P:P,,0)),"")</f>
        <v>70</v>
      </c>
      <c r="G4184" cm="1">
        <f t="array" ref="G4184">IFERROR(IF(ROW()-1&gt;COUNTA([1]!T_Printers[Printers])*COUNTA([1]!T_Resins[Resins]),"",_xlfn.IFS(ROUND(VLOOKUP(C4184,[1]!T_Resins[#Data],3,FALSE)/VLOOKUP(A4184,[1]!T_Printers[#Data],5,FALSE),1)&lt;=_xlfn.XLOOKUP(B4184,[1]Printers!L:L,[1]Printers!O:O,1,0,),ROUND(VLOOKUP(C4184,[1]!T_Resins[#Data],3,FALSE)/VLOOKUP(A4184,[1]!T_Printers[#Data],5,FALSE),1),ROUND(VLOOKUP(C4184,[1]!T_Resins[#Data],3,FALSE)/VLOOKUP(A4184,[1]!T_Printers[#Data],5,FALSE),1)&gt;_xlfn.XLOOKUP(B4184,[1]Printers!L:L,[1]Printers!O:O,1,0,),10)),"")</f>
        <v>10</v>
      </c>
      <c r="H4184">
        <f>IFERROR(IF(ROUND(_xlfn.XLOOKUP([1]Parameters!B4184,[1]Printers!L:L,[1]Printers!Q:Q,,0)*G4184/10,0)*10&lt;_xlfn.XLOOKUP([1]Parameters!B4184,[1]Printers!L:L,[1]Printers!P:P,,0),ROUND(_xlfn.XLOOKUP([1]Parameters!B4184,[1]Printers!L:L,[1]Printers!Q:Q,,0)*G4184/10,0)*10,_xlfn.XLOOKUP([1]Parameters!B4184,[1]Printers!L:L,[1]Printers!P:P,,0)),"")</f>
        <v>70</v>
      </c>
      <c r="I4184" s="3" t="str">
        <f>IFERROR(IF(ROW()-1&gt;COUNTA([1]!T_Printers[Printers])*COUNTA([1]!T_Resins[Resins]),"",ROUND(VLOOKUP(C4184,[1]!T_Resins[#Data],4,FALSE)/VLOOKUP(A4184,[1]!T_Printers[#Data],5,FALSE),1)),"")</f>
        <v/>
      </c>
      <c r="J4184" t="str">
        <f t="shared" si="69"/>
        <v/>
      </c>
      <c r="K4184">
        <f>IF(SUM(E4184:J4184)&lt;&gt;0,VLOOKUP(A4184,[1]!T_Printers[#Data],10,FALSE)+VLOOKUP(C4184,[1]!T_Resins[#Data],10,FALSE),"")</f>
        <v>5</v>
      </c>
      <c r="L4184">
        <f>IF(SUM(E4184:J4184)&lt;&gt;0,VLOOKUP(A4184,[1]!T_Printers[#Data],11,FALSE),"")</f>
        <v>8</v>
      </c>
      <c r="M4184">
        <f>IF(SUM(E4184:J4184)&lt;&gt;0,VLOOKUP(C4184,[1]!T_Resins[#Data],8,FALSE),"")</f>
        <v>120</v>
      </c>
      <c r="N4184">
        <f>IF(_xlfn.XLOOKUP(B4184,[1]Printers!$L:$L,[1]Printers!$R:$R,0,0)&gt;0,[1]Parameters!M4184,IF(SUM(E4184:J4184)&lt;&gt;0,VLOOKUP(C4184,[1]!T_Resins[#Data],9,FALSE),""))</f>
        <v>120</v>
      </c>
      <c r="O4184" t="str">
        <f t="shared" si="68"/>
        <v>RivoxL14K02</v>
      </c>
    </row>
    <row r="4185" spans="1:15" x14ac:dyDescent="0.25">
      <c r="A4185" t="str">
        <f t="array" ref="A4185">IF(ROW()-1&gt;COUNTA([1]!T_Printers[Printers])*COUNTA([1]!T_Resins[Resins]),"",INDEX([1]!T_Printers[Printers],INT((ROW()-2)/COUNTA([1]!T_Resins[Resins])+1)))</f>
        <v>Rivox L14K02</v>
      </c>
      <c r="B4185" t="str">
        <f>_xlfn.XLOOKUP(A4185,[1]!T_Printers[Printers],[1]!T_Printers[Icon link],,0)</f>
        <v>RivoxL14K02</v>
      </c>
      <c r="C4185" t="str">
        <f t="array" ref="C4185">IF(ROW()-1&gt;COUNTA([1]!T_Printers[Printers])*COUNTA([1]!T_Resins[Resins]),"",INDEX([1]!T_Resins[Resins],MOD(ROW()-2,COUNTA([1]!T_Resins[Resins]))+1))</f>
        <v>Dental Bleach Pro</v>
      </c>
      <c r="D4185">
        <f>IF(SUM(E4185:J4185)&lt;&gt;0,IF(ROW()-1&gt;COUNTA([1]!T_Printers[Printers])*COUNTA([1]!T_Resins[Resins]),"",2),"")</f>
        <v>2</v>
      </c>
      <c r="E4185" cm="1">
        <f t="array" ref="E4185">IFERROR(IF(ROW()-1&gt;COUNTA([1]!T_Printers[Printers])*COUNTA([1]!T_Resins[Resins]),"",_xlfn.IFS(ROUND(VLOOKUP(C4185,[1]!T_Resins[#Data],2,FALSE)/VLOOKUP(A4185,[1]!T_Printers[#Data],5,FALSE),1)&lt;=_xlfn.XLOOKUP(B4185,[1]Printers!L:L,[1]Printers!O:O,1,0,),ROUND(VLOOKUP(C4185,[1]!T_Resins[#Data],2,FALSE)/VLOOKUP(A4185,[1]!T_Printers[#Data],5,FALSE),1),ROUND(VLOOKUP(C4185,[1]!T_Resins[#Data],2,FALSE)/VLOOKUP(A4185,[1]!T_Printers[#Data],5,FALSE),1)&gt;_xlfn.XLOOKUP(B4185,[1]Printers!L:L,[1]Printers!O:O,1,0,),10)),"Используйте слой 100 мкм")</f>
        <v>6.4</v>
      </c>
      <c r="F4185">
        <f>IFERROR(IF(ROUND(_xlfn.XLOOKUP([1]Parameters!B4185,[1]Printers!L:L,[1]Printers!Q:Q,,0)*E4185/10,0)*10&lt;_xlfn.XLOOKUP([1]Parameters!B4185,[1]Printers!L:L,[1]Printers!P:P,,0),ROUND(_xlfn.XLOOKUP([1]Parameters!B4185,[1]Printers!L:L,[1]Printers!Q:Q,,0)*E4185/10,0)*10,_xlfn.XLOOKUP([1]Parameters!B4185,[1]Printers!L:L,[1]Printers!P:P,,0)),"")</f>
        <v>60</v>
      </c>
      <c r="G4185" cm="1">
        <f t="array" ref="G4185">IFERROR(IF(ROW()-1&gt;COUNTA([1]!T_Printers[Printers])*COUNTA([1]!T_Resins[Resins]),"",_xlfn.IFS(ROUND(VLOOKUP(C4185,[1]!T_Resins[#Data],3,FALSE)/VLOOKUP(A4185,[1]!T_Printers[#Data],5,FALSE),1)&lt;=_xlfn.XLOOKUP(B4185,[1]Printers!L:L,[1]Printers!O:O,1,0,),ROUND(VLOOKUP(C4185,[1]!T_Resins[#Data],3,FALSE)/VLOOKUP(A4185,[1]!T_Printers[#Data],5,FALSE),1),ROUND(VLOOKUP(C4185,[1]!T_Resins[#Data],3,FALSE)/VLOOKUP(A4185,[1]!T_Printers[#Data],5,FALSE),1)&gt;_xlfn.XLOOKUP(B4185,[1]Printers!L:L,[1]Printers!O:O,1,0,),10)),"")</f>
        <v>8.3000000000000007</v>
      </c>
      <c r="H4185">
        <f>IFERROR(IF(ROUND(_xlfn.XLOOKUP([1]Parameters!B4185,[1]Printers!L:L,[1]Printers!Q:Q,,0)*G4185/10,0)*10&lt;_xlfn.XLOOKUP([1]Parameters!B4185,[1]Printers!L:L,[1]Printers!P:P,,0),ROUND(_xlfn.XLOOKUP([1]Parameters!B4185,[1]Printers!L:L,[1]Printers!Q:Q,,0)*G4185/10,0)*10,_xlfn.XLOOKUP([1]Parameters!B4185,[1]Printers!L:L,[1]Printers!P:P,,0)),"")</f>
        <v>70</v>
      </c>
      <c r="I4185" s="3" t="str">
        <f>IFERROR(IF(ROW()-1&gt;COUNTA([1]!T_Printers[Printers])*COUNTA([1]!T_Resins[Resins]),"",ROUND(VLOOKUP(C4185,[1]!T_Resins[#Data],4,FALSE)/VLOOKUP(A4185,[1]!T_Printers[#Data],5,FALSE),1)),"")</f>
        <v/>
      </c>
      <c r="J4185" t="str">
        <f t="shared" si="69"/>
        <v/>
      </c>
      <c r="K4185">
        <f>IF(SUM(E4185:J4185)&lt;&gt;0,VLOOKUP(A4185,[1]!T_Printers[#Data],10,FALSE)+VLOOKUP(C4185,[1]!T_Resins[#Data],10,FALSE),"")</f>
        <v>4</v>
      </c>
      <c r="L4185">
        <f>IF(SUM(E4185:J4185)&lt;&gt;0,VLOOKUP(A4185,[1]!T_Printers[#Data],11,FALSE),"")</f>
        <v>8</v>
      </c>
      <c r="M4185">
        <f>IF(SUM(E4185:J4185)&lt;&gt;0,VLOOKUP(C4185,[1]!T_Resins[#Data],8,FALSE),"")</f>
        <v>120</v>
      </c>
      <c r="N4185">
        <f>IF(_xlfn.XLOOKUP(B4185,[1]Printers!$L:$L,[1]Printers!$R:$R,0,0)&gt;0,[1]Parameters!M4185,IF(SUM(E4185:J4185)&lt;&gt;0,VLOOKUP(C4185,[1]!T_Resins[#Data],9,FALSE),""))</f>
        <v>120</v>
      </c>
      <c r="O4185" t="str">
        <f t="shared" si="68"/>
        <v>RivoxL14K02</v>
      </c>
    </row>
    <row r="4186" spans="1:15" x14ac:dyDescent="0.25">
      <c r="A4186" t="str">
        <f t="array" ref="A4186">IF(ROW()-1&gt;COUNTA([1]!T_Printers[Printers])*COUNTA([1]!T_Resins[Resins]),"",INDEX([1]!T_Printers[Printers],INT((ROW()-2)/COUNTA([1]!T_Resins[Resins])+1)))</f>
        <v>Rivox L14K02</v>
      </c>
      <c r="B4186" t="str">
        <f>_xlfn.XLOOKUP(A4186,[1]!T_Printers[Printers],[1]!T_Printers[Icon link],,0)</f>
        <v>RivoxL14K02</v>
      </c>
      <c r="C4186" t="str">
        <f t="array" ref="C4186">IF(ROW()-1&gt;COUNTA([1]!T_Printers[Printers])*COUNTA([1]!T_Resins[Resins]),"",INDEX([1]!T_Resins[Resins],MOD(ROW()-2,COUNTA([1]!T_Resins[Resins]))+1))</f>
        <v>Dental Cast Cherry Pro</v>
      </c>
      <c r="D4186">
        <f>IF(SUM(E4186:J4186)&lt;&gt;0,IF(ROW()-1&gt;COUNTA([1]!T_Printers[Printers])*COUNTA([1]!T_Resins[Resins]),"",2),"")</f>
        <v>2</v>
      </c>
      <c r="E4186" cm="1">
        <f t="array" ref="E4186">IFERROR(IF(ROW()-1&gt;COUNTA([1]!T_Printers[Printers])*COUNTA([1]!T_Resins[Resins]),"",_xlfn.IFS(ROUND(VLOOKUP(C4186,[1]!T_Resins[#Data],2,FALSE)/VLOOKUP(A4186,[1]!T_Printers[#Data],5,FALSE),1)&lt;=_xlfn.XLOOKUP(B4186,[1]Printers!L:L,[1]Printers!O:O,1,0,),ROUND(VLOOKUP(C4186,[1]!T_Resins[#Data],2,FALSE)/VLOOKUP(A4186,[1]!T_Printers[#Data],5,FALSE),1),ROUND(VLOOKUP(C4186,[1]!T_Resins[#Data],2,FALSE)/VLOOKUP(A4186,[1]!T_Printers[#Data],5,FALSE),1)&gt;_xlfn.XLOOKUP(B4186,[1]Printers!L:L,[1]Printers!O:O,1,0,),10)),"Используйте слой 100 мкм")</f>
        <v>8.8000000000000007</v>
      </c>
      <c r="F4186">
        <f>IFERROR(IF(ROUND(_xlfn.XLOOKUP([1]Parameters!B4186,[1]Printers!L:L,[1]Printers!Q:Q,,0)*E4186/10,0)*10&lt;_xlfn.XLOOKUP([1]Parameters!B4186,[1]Printers!L:L,[1]Printers!P:P,,0),ROUND(_xlfn.XLOOKUP([1]Parameters!B4186,[1]Printers!L:L,[1]Printers!Q:Q,,0)*E4186/10,0)*10,_xlfn.XLOOKUP([1]Parameters!B4186,[1]Printers!L:L,[1]Printers!P:P,,0)),"")</f>
        <v>70</v>
      </c>
      <c r="G4186" t="str" cm="1">
        <f t="array" ref="G4186">IFERROR(IF(ROW()-1&gt;COUNTA([1]!T_Printers[Printers])*COUNTA([1]!T_Resins[Resins]),"",_xlfn.IFS(ROUND(VLOOKUP(C4186,[1]!T_Resins[#Data],3,FALSE)/VLOOKUP(A4186,[1]!T_Printers[#Data],5,FALSE),1)&lt;=_xlfn.XLOOKUP(B4186,[1]Printers!L:L,[1]Printers!O:O,1,0,),ROUND(VLOOKUP(C4186,[1]!T_Resins[#Data],3,FALSE)/VLOOKUP(A4186,[1]!T_Printers[#Data],5,FALSE),1),ROUND(VLOOKUP(C4186,[1]!T_Resins[#Data],3,FALSE)/VLOOKUP(A4186,[1]!T_Printers[#Data],5,FALSE),1)&gt;_xlfn.XLOOKUP(B4186,[1]Printers!L:L,[1]Printers!O:O,1,0,),10)),"")</f>
        <v/>
      </c>
      <c r="H4186" t="str">
        <f>IFERROR(IF(ROUND(_xlfn.XLOOKUP([1]Parameters!B4186,[1]Printers!L:L,[1]Printers!Q:Q,,0)*G4186/10,0)*10&lt;_xlfn.XLOOKUP([1]Parameters!B4186,[1]Printers!L:L,[1]Printers!P:P,,0),ROUND(_xlfn.XLOOKUP([1]Parameters!B4186,[1]Printers!L:L,[1]Printers!Q:Q,,0)*G4186/10,0)*10,_xlfn.XLOOKUP([1]Parameters!B4186,[1]Printers!L:L,[1]Printers!P:P,,0)),"")</f>
        <v/>
      </c>
      <c r="I4186" s="3" t="str">
        <f>IFERROR(IF(ROW()-1&gt;COUNTA([1]!T_Printers[Printers])*COUNTA([1]!T_Resins[Resins]),"",ROUND(VLOOKUP(C4186,[1]!T_Resins[#Data],4,FALSE)/VLOOKUP(A4186,[1]!T_Printers[#Data],5,FALSE),1)),"")</f>
        <v/>
      </c>
      <c r="J4186" t="str">
        <f t="shared" si="69"/>
        <v/>
      </c>
      <c r="K4186">
        <f>IF(SUM(E4186:J4186)&lt;&gt;0,VLOOKUP(A4186,[1]!T_Printers[#Data],10,FALSE)+VLOOKUP(C4186,[1]!T_Resins[#Data],10,FALSE),"")</f>
        <v>4</v>
      </c>
      <c r="L4186">
        <f>IF(SUM(E4186:J4186)&lt;&gt;0,VLOOKUP(A4186,[1]!T_Printers[#Data],11,FALSE),"")</f>
        <v>8</v>
      </c>
      <c r="M4186">
        <f>IF(SUM(E4186:J4186)&lt;&gt;0,VLOOKUP(C4186,[1]!T_Resins[#Data],8,FALSE),"")</f>
        <v>60</v>
      </c>
      <c r="N4186">
        <f>IF(_xlfn.XLOOKUP(B4186,[1]Printers!$L:$L,[1]Printers!$R:$R,0,0)&gt;0,[1]Parameters!M4186,IF(SUM(E4186:J4186)&lt;&gt;0,VLOOKUP(C4186,[1]!T_Resins[#Data],9,FALSE),""))</f>
        <v>60</v>
      </c>
      <c r="O4186" t="str">
        <f t="shared" si="68"/>
        <v>RivoxL14K02</v>
      </c>
    </row>
    <row r="4187" spans="1:15" x14ac:dyDescent="0.25">
      <c r="A4187" t="str">
        <f t="array" ref="A4187">IF(ROW()-1&gt;COUNTA([1]!T_Printers[Printers])*COUNTA([1]!T_Resins[Resins]),"",INDEX([1]!T_Printers[Printers],INT((ROW()-2)/COUNTA([1]!T_Resins[Resins])+1)))</f>
        <v>Rivox L14K02</v>
      </c>
      <c r="B4187" t="str">
        <f>_xlfn.XLOOKUP(A4187,[1]!T_Printers[Printers],[1]!T_Printers[Icon link],,0)</f>
        <v>RivoxL14K02</v>
      </c>
      <c r="C4187" t="str">
        <f t="array" ref="C4187">IF(ROW()-1&gt;COUNTA([1]!T_Printers[Printers])*COUNTA([1]!T_Resins[Resins]),"",INDEX([1]!T_Resins[Resins],MOD(ROW()-2,COUNTA([1]!T_Resins[Resins]))+1))</f>
        <v>Dental Cast Cherry</v>
      </c>
      <c r="D4187">
        <f>IF(SUM(E4187:J4187)&lt;&gt;0,IF(ROW()-1&gt;COUNTA([1]!T_Printers[Printers])*COUNTA([1]!T_Resins[Resins]),"",2),"")</f>
        <v>2</v>
      </c>
      <c r="E4187" cm="1">
        <f t="array" ref="E4187">IFERROR(IF(ROW()-1&gt;COUNTA([1]!T_Printers[Printers])*COUNTA([1]!T_Resins[Resins]),"",_xlfn.IFS(ROUND(VLOOKUP(C4187,[1]!T_Resins[#Data],2,FALSE)/VLOOKUP(A4187,[1]!T_Printers[#Data],5,FALSE),1)&lt;=_xlfn.XLOOKUP(B4187,[1]Printers!L:L,[1]Printers!O:O,1,0,),ROUND(VLOOKUP(C4187,[1]!T_Resins[#Data],2,FALSE)/VLOOKUP(A4187,[1]!T_Printers[#Data],5,FALSE),1),ROUND(VLOOKUP(C4187,[1]!T_Resins[#Data],2,FALSE)/VLOOKUP(A4187,[1]!T_Printers[#Data],5,FALSE),1)&gt;_xlfn.XLOOKUP(B4187,[1]Printers!L:L,[1]Printers!O:O,1,0,),10)),"Используйте слой 100 мкм")</f>
        <v>7.7</v>
      </c>
      <c r="F4187">
        <f>IFERROR(IF(ROUND(_xlfn.XLOOKUP([1]Parameters!B4187,[1]Printers!L:L,[1]Printers!Q:Q,,0)*E4187/10,0)*10&lt;_xlfn.XLOOKUP([1]Parameters!B4187,[1]Printers!L:L,[1]Printers!P:P,,0),ROUND(_xlfn.XLOOKUP([1]Parameters!B4187,[1]Printers!L:L,[1]Printers!Q:Q,,0)*E4187/10,0)*10,_xlfn.XLOOKUP([1]Parameters!B4187,[1]Printers!L:L,[1]Printers!P:P,,0)),"")</f>
        <v>70</v>
      </c>
      <c r="G4187" cm="1">
        <f t="array" ref="G4187">IFERROR(IF(ROW()-1&gt;COUNTA([1]!T_Printers[Printers])*COUNTA([1]!T_Resins[Resins]),"",_xlfn.IFS(ROUND(VLOOKUP(C4187,[1]!T_Resins[#Data],3,FALSE)/VLOOKUP(A4187,[1]!T_Printers[#Data],5,FALSE),1)&lt;=_xlfn.XLOOKUP(B4187,[1]Printers!L:L,[1]Printers!O:O,1,0,),ROUND(VLOOKUP(C4187,[1]!T_Resins[#Data],3,FALSE)/VLOOKUP(A4187,[1]!T_Printers[#Data],5,FALSE),1),ROUND(VLOOKUP(C4187,[1]!T_Resins[#Data],3,FALSE)/VLOOKUP(A4187,[1]!T_Printers[#Data],5,FALSE),1)&gt;_xlfn.XLOOKUP(B4187,[1]Printers!L:L,[1]Printers!O:O,1,0,),10)),"")</f>
        <v>10</v>
      </c>
      <c r="H4187">
        <f>IFERROR(IF(ROUND(_xlfn.XLOOKUP([1]Parameters!B4187,[1]Printers!L:L,[1]Printers!Q:Q,,0)*G4187/10,0)*10&lt;_xlfn.XLOOKUP([1]Parameters!B4187,[1]Printers!L:L,[1]Printers!P:P,,0),ROUND(_xlfn.XLOOKUP([1]Parameters!B4187,[1]Printers!L:L,[1]Printers!Q:Q,,0)*G4187/10,0)*10,_xlfn.XLOOKUP([1]Parameters!B4187,[1]Printers!L:L,[1]Printers!P:P,,0)),"")</f>
        <v>70</v>
      </c>
      <c r="I4187" s="3" t="str">
        <f>IFERROR(IF(ROW()-1&gt;COUNTA([1]!T_Printers[Printers])*COUNTA([1]!T_Resins[Resins]),"",ROUND(VLOOKUP(C4187,[1]!T_Resins[#Data],4,FALSE)/VLOOKUP(A4187,[1]!T_Printers[#Data],5,FALSE),1)),"")</f>
        <v/>
      </c>
      <c r="J4187" t="str">
        <f t="shared" si="69"/>
        <v/>
      </c>
      <c r="K4187">
        <f>IF(SUM(E4187:J4187)&lt;&gt;0,VLOOKUP(A4187,[1]!T_Printers[#Data],10,FALSE)+VLOOKUP(C4187,[1]!T_Resins[#Data],10,FALSE),"")</f>
        <v>4</v>
      </c>
      <c r="L4187">
        <f>IF(SUM(E4187:J4187)&lt;&gt;0,VLOOKUP(A4187,[1]!T_Printers[#Data],11,FALSE),"")</f>
        <v>8</v>
      </c>
      <c r="M4187">
        <f>IF(SUM(E4187:J4187)&lt;&gt;0,VLOOKUP(C4187,[1]!T_Resins[#Data],8,FALSE),"")</f>
        <v>60</v>
      </c>
      <c r="N4187">
        <f>IF(_xlfn.XLOOKUP(B4187,[1]Printers!$L:$L,[1]Printers!$R:$R,0,0)&gt;0,[1]Parameters!M4187,IF(SUM(E4187:J4187)&lt;&gt;0,VLOOKUP(C4187,[1]!T_Resins[#Data],9,FALSE),""))</f>
        <v>60</v>
      </c>
      <c r="O4187" t="str">
        <f t="shared" si="68"/>
        <v>RivoxL14K02</v>
      </c>
    </row>
    <row r="4188" spans="1:15" x14ac:dyDescent="0.25">
      <c r="A4188" t="str">
        <f t="array" ref="A4188">IF(ROW()-1&gt;COUNTA([1]!T_Printers[Printers])*COUNTA([1]!T_Resins[Resins]),"",INDEX([1]!T_Printers[Printers],INT((ROW()-2)/COUNTA([1]!T_Resins[Resins])+1)))</f>
        <v>Rivox L14K02</v>
      </c>
      <c r="B4188" t="str">
        <f>_xlfn.XLOOKUP(A4188,[1]!T_Printers[Printers],[1]!T_Printers[Icon link],,0)</f>
        <v>RivoxL14K02</v>
      </c>
      <c r="C4188" t="str">
        <f t="array" ref="C4188">IF(ROW()-1&gt;COUNTA([1]!T_Printers[Printers])*COUNTA([1]!T_Resins[Resins]),"",INDEX([1]!T_Resins[Resins],MOD(ROW()-2,COUNTA([1]!T_Resins[Resins]))+1))</f>
        <v>Dental Clear</v>
      </c>
      <c r="D4188">
        <f>IF(SUM(E4188:J4188)&lt;&gt;0,IF(ROW()-1&gt;COUNTA([1]!T_Printers[Printers])*COUNTA([1]!T_Resins[Resins]),"",2),"")</f>
        <v>2</v>
      </c>
      <c r="E4188" cm="1">
        <f t="array" ref="E4188">IFERROR(IF(ROW()-1&gt;COUNTA([1]!T_Printers[Printers])*COUNTA([1]!T_Resins[Resins]),"",_xlfn.IFS(ROUND(VLOOKUP(C4188,[1]!T_Resins[#Data],2,FALSE)/VLOOKUP(A4188,[1]!T_Printers[#Data],5,FALSE),1)&lt;=_xlfn.XLOOKUP(B4188,[1]Printers!L:L,[1]Printers!O:O,1,0,),ROUND(VLOOKUP(C4188,[1]!T_Resins[#Data],2,FALSE)/VLOOKUP(A4188,[1]!T_Printers[#Data],5,FALSE),1),ROUND(VLOOKUP(C4188,[1]!T_Resins[#Data],2,FALSE)/VLOOKUP(A4188,[1]!T_Printers[#Data],5,FALSE),1)&gt;_xlfn.XLOOKUP(B4188,[1]Printers!L:L,[1]Printers!O:O,1,0,),10)),"Используйте слой 100 мкм")</f>
        <v>4.3</v>
      </c>
      <c r="F4188">
        <f>IFERROR(IF(ROUND(_xlfn.XLOOKUP([1]Parameters!B4188,[1]Printers!L:L,[1]Printers!Q:Q,,0)*E4188/10,0)*10&lt;_xlfn.XLOOKUP([1]Parameters!B4188,[1]Printers!L:L,[1]Printers!P:P,,0),ROUND(_xlfn.XLOOKUP([1]Parameters!B4188,[1]Printers!L:L,[1]Printers!Q:Q,,0)*E4188/10,0)*10,_xlfn.XLOOKUP([1]Parameters!B4188,[1]Printers!L:L,[1]Printers!P:P,,0)),"")</f>
        <v>40</v>
      </c>
      <c r="G4188" cm="1">
        <f t="array" ref="G4188">IFERROR(IF(ROW()-1&gt;COUNTA([1]!T_Printers[Printers])*COUNTA([1]!T_Resins[Resins]),"",_xlfn.IFS(ROUND(VLOOKUP(C4188,[1]!T_Resins[#Data],3,FALSE)/VLOOKUP(A4188,[1]!T_Printers[#Data],5,FALSE),1)&lt;=_xlfn.XLOOKUP(B4188,[1]Printers!L:L,[1]Printers!O:O,1,0,),ROUND(VLOOKUP(C4188,[1]!T_Resins[#Data],3,FALSE)/VLOOKUP(A4188,[1]!T_Printers[#Data],5,FALSE),1),ROUND(VLOOKUP(C4188,[1]!T_Resins[#Data],3,FALSE)/VLOOKUP(A4188,[1]!T_Printers[#Data],5,FALSE),1)&gt;_xlfn.XLOOKUP(B4188,[1]Printers!L:L,[1]Printers!O:O,1,0,),10)),"")</f>
        <v>5.6</v>
      </c>
      <c r="H4188">
        <f>IFERROR(IF(ROUND(_xlfn.XLOOKUP([1]Parameters!B4188,[1]Printers!L:L,[1]Printers!Q:Q,,0)*G4188/10,0)*10&lt;_xlfn.XLOOKUP([1]Parameters!B4188,[1]Printers!L:L,[1]Printers!P:P,,0),ROUND(_xlfn.XLOOKUP([1]Parameters!B4188,[1]Printers!L:L,[1]Printers!Q:Q,,0)*G4188/10,0)*10,_xlfn.XLOOKUP([1]Parameters!B4188,[1]Printers!L:L,[1]Printers!P:P,,0)),"")</f>
        <v>50</v>
      </c>
      <c r="I4188" s="3" t="str">
        <f>IFERROR(IF(ROW()-1&gt;COUNTA([1]!T_Printers[Printers])*COUNTA([1]!T_Resins[Resins]),"",ROUND(VLOOKUP(C4188,[1]!T_Resins[#Data],4,FALSE)/VLOOKUP(A4188,[1]!T_Printers[#Data],5,FALSE),1)),"")</f>
        <v/>
      </c>
      <c r="J4188" t="str">
        <f t="shared" si="69"/>
        <v/>
      </c>
      <c r="K4188">
        <f>IF(SUM(E4188:J4188)&lt;&gt;0,VLOOKUP(A4188,[1]!T_Printers[#Data],10,FALSE)+VLOOKUP(C4188,[1]!T_Resins[#Data],10,FALSE),"")</f>
        <v>4</v>
      </c>
      <c r="L4188">
        <f>IF(SUM(E4188:J4188)&lt;&gt;0,VLOOKUP(A4188,[1]!T_Printers[#Data],11,FALSE),"")</f>
        <v>8</v>
      </c>
      <c r="M4188">
        <f>IF(SUM(E4188:J4188)&lt;&gt;0,VLOOKUP(C4188,[1]!T_Resins[#Data],8,FALSE),"")</f>
        <v>120</v>
      </c>
      <c r="N4188">
        <f>IF(_xlfn.XLOOKUP(B4188,[1]Printers!$L:$L,[1]Printers!$R:$R,0,0)&gt;0,[1]Parameters!M4188,IF(SUM(E4188:J4188)&lt;&gt;0,VLOOKUP(C4188,[1]!T_Resins[#Data],9,FALSE),""))</f>
        <v>120</v>
      </c>
      <c r="O4188" t="str">
        <f t="shared" si="68"/>
        <v>RivoxL14K02</v>
      </c>
    </row>
    <row r="4189" spans="1:15" x14ac:dyDescent="0.25">
      <c r="A4189" t="str">
        <f t="array" ref="A4189">IF(ROW()-1&gt;COUNTA([1]!T_Printers[Printers])*COUNTA([1]!T_Resins[Resins]),"",INDEX([1]!T_Printers[Printers],INT((ROW()-2)/COUNTA([1]!T_Resins[Resins])+1)))</f>
        <v>Rivox L14K02</v>
      </c>
      <c r="B4189" t="str">
        <f>_xlfn.XLOOKUP(A4189,[1]!T_Printers[Printers],[1]!T_Printers[Icon link],,0)</f>
        <v>RivoxL14K02</v>
      </c>
      <c r="C4189" t="str">
        <f t="array" ref="C4189">IF(ROW()-1&gt;COUNTA([1]!T_Printers[Printers])*COUNTA([1]!T_Resins[Resins]),"",INDEX([1]!T_Resins[Resins],MOD(ROW()-2,COUNTA([1]!T_Resins[Resins]))+1))</f>
        <v>Dental Clear Pro</v>
      </c>
      <c r="D4189">
        <f>IF(SUM(E4189:J4189)&lt;&gt;0,IF(ROW()-1&gt;COUNTA([1]!T_Printers[Printers])*COUNTA([1]!T_Resins[Resins]),"",2),"")</f>
        <v>2</v>
      </c>
      <c r="E4189" t="str" cm="1">
        <f t="array" ref="E4189">IFERROR(IF(ROW()-1&gt;COUNTA([1]!T_Printers[Printers])*COUNTA([1]!T_Resins[Resins]),"",_xlfn.IFS(ROUND(VLOOKUP(C4189,[1]!T_Resins[#Data],2,FALSE)/VLOOKUP(A4189,[1]!T_Printers[#Data],5,FALSE),1)&lt;=_xlfn.XLOOKUP(B4189,[1]Printers!L:L,[1]Printers!O:O,1,0,),ROUND(VLOOKUP(C4189,[1]!T_Resins[#Data],2,FALSE)/VLOOKUP(A4189,[1]!T_Printers[#Data],5,FALSE),1),ROUND(VLOOKUP(C4189,[1]!T_Resins[#Data],2,FALSE)/VLOOKUP(A4189,[1]!T_Printers[#Data],5,FALSE),1)&gt;_xlfn.XLOOKUP(B4189,[1]Printers!L:L,[1]Printers!O:O,1,0,),10)),"Используйте слой 100 мкм")</f>
        <v>Используйте слой 100 мкм</v>
      </c>
      <c r="F4189" t="str">
        <f>IFERROR(IF(ROUND(_xlfn.XLOOKUP([1]Parameters!B4189,[1]Printers!L:L,[1]Printers!Q:Q,,0)*E4189/10,0)*10&lt;_xlfn.XLOOKUP([1]Parameters!B4189,[1]Printers!L:L,[1]Printers!P:P,,0),ROUND(_xlfn.XLOOKUP([1]Parameters!B4189,[1]Printers!L:L,[1]Printers!Q:Q,,0)*E4189/10,0)*10,_xlfn.XLOOKUP([1]Parameters!B4189,[1]Printers!L:L,[1]Printers!P:P,,0)),"")</f>
        <v/>
      </c>
      <c r="G4189" cm="1">
        <f t="array" ref="G4189">IFERROR(IF(ROW()-1&gt;COUNTA([1]!T_Printers[Printers])*COUNTA([1]!T_Resins[Resins]),"",_xlfn.IFS(ROUND(VLOOKUP(C4189,[1]!T_Resins[#Data],3,FALSE)/VLOOKUP(A4189,[1]!T_Printers[#Data],5,FALSE),1)&lt;=_xlfn.XLOOKUP(B4189,[1]Printers!L:L,[1]Printers!O:O,1,0,),ROUND(VLOOKUP(C4189,[1]!T_Resins[#Data],3,FALSE)/VLOOKUP(A4189,[1]!T_Printers[#Data],5,FALSE),1),ROUND(VLOOKUP(C4189,[1]!T_Resins[#Data],3,FALSE)/VLOOKUP(A4189,[1]!T_Printers[#Data],5,FALSE),1)&gt;_xlfn.XLOOKUP(B4189,[1]Printers!L:L,[1]Printers!O:O,1,0,),10)),"")</f>
        <v>9.1</v>
      </c>
      <c r="H4189">
        <f>IFERROR(IF(ROUND(_xlfn.XLOOKUP([1]Parameters!B4189,[1]Printers!L:L,[1]Printers!Q:Q,,0)*G4189/10,0)*10&lt;_xlfn.XLOOKUP([1]Parameters!B4189,[1]Printers!L:L,[1]Printers!P:P,,0),ROUND(_xlfn.XLOOKUP([1]Parameters!B4189,[1]Printers!L:L,[1]Printers!Q:Q,,0)*G4189/10,0)*10,_xlfn.XLOOKUP([1]Parameters!B4189,[1]Printers!L:L,[1]Printers!P:P,,0)),"")</f>
        <v>70</v>
      </c>
      <c r="K4189">
        <f>IF(SUM(E4189:J4189)&lt;&gt;0,VLOOKUP(A4189,[1]!T_Printers[#Data],10,FALSE)+VLOOKUP(C4189,[1]!T_Resins[#Data],10,FALSE),"")</f>
        <v>4</v>
      </c>
      <c r="L4189">
        <f>IF(SUM(E4189:J4189)&lt;&gt;0,VLOOKUP(A4189,[1]!T_Printers[#Data],11,FALSE),"")</f>
        <v>8</v>
      </c>
      <c r="M4189">
        <f>IF(SUM(E4189:J4189)&lt;&gt;0,VLOOKUP(C4189,[1]!T_Resins[#Data],8,FALSE),"")</f>
        <v>120</v>
      </c>
      <c r="N4189">
        <f>IF(_xlfn.XLOOKUP(B4189,[1]Printers!$L:$L,[1]Printers!$R:$R,0,0)&gt;0,[1]Parameters!M4189,IF(SUM(E4189:J4189)&lt;&gt;0,VLOOKUP(C4189,[1]!T_Resins[#Data],9,FALSE),""))</f>
        <v>120</v>
      </c>
      <c r="O4189" t="str">
        <f t="shared" si="68"/>
        <v>RivoxL14K02</v>
      </c>
    </row>
    <row r="4190" spans="1:15" x14ac:dyDescent="0.25">
      <c r="A4190" t="str">
        <f t="array" ref="A4190">IF(ROW()-1&gt;COUNTA([1]!T_Printers[Printers])*COUNTA([1]!T_Resins[Resins]),"",INDEX([1]!T_Printers[Printers],INT((ROW()-2)/COUNTA([1]!T_Resins[Resins])+1)))</f>
        <v>Rivox L14K02</v>
      </c>
      <c r="B4190" t="str">
        <f>_xlfn.XLOOKUP(A4190,[1]!T_Printers[Printers],[1]!T_Printers[Icon link],,0)</f>
        <v>RivoxL14K02</v>
      </c>
      <c r="C4190" t="str">
        <f t="array" ref="C4190">IF(ROW()-1&gt;COUNTA([1]!T_Printers[Printers])*COUNTA([1]!T_Resins[Resins]),"",INDEX([1]!T_Resins[Resins],MOD(ROW()-2,COUNTA([1]!T_Resins[Resins]))+1))</f>
        <v>Dental Denture Base Soft</v>
      </c>
      <c r="D4190">
        <f>IF(SUM(E4190:J4190)&lt;&gt;0,IF(ROW()-1&gt;COUNTA([1]!T_Printers[Printers])*COUNTA([1]!T_Resins[Resins]),"",2),"")</f>
        <v>2</v>
      </c>
      <c r="E4190" cm="1">
        <f t="array" ref="E4190">IFERROR(IF(ROW()-1&gt;COUNTA([1]!T_Printers[Printers])*COUNTA([1]!T_Resins[Resins]),"",_xlfn.IFS(ROUND(VLOOKUP(C4190,[1]!T_Resins[#Data],2,FALSE)/VLOOKUP(A4190,[1]!T_Printers[#Data],5,FALSE),1)&lt;=_xlfn.XLOOKUP(B4190,[1]Printers!L:L,[1]Printers!O:O,1,0,),ROUND(VLOOKUP(C4190,[1]!T_Resins[#Data],2,FALSE)/VLOOKUP(A4190,[1]!T_Printers[#Data],5,FALSE),1),ROUND(VLOOKUP(C4190,[1]!T_Resins[#Data],2,FALSE)/VLOOKUP(A4190,[1]!T_Printers[#Data],5,FALSE),1)&gt;_xlfn.XLOOKUP(B4190,[1]Printers!L:L,[1]Printers!O:O,1,0,),10)),"Используйте слой 100 мкм")</f>
        <v>9.8000000000000007</v>
      </c>
      <c r="F4190">
        <f>IFERROR(IF(ROUND(_xlfn.XLOOKUP([1]Parameters!B4190,[1]Printers!L:L,[1]Printers!Q:Q,,0)*E4190/10,0)*10&lt;_xlfn.XLOOKUP([1]Parameters!B4190,[1]Printers!L:L,[1]Printers!P:P,,0),ROUND(_xlfn.XLOOKUP([1]Parameters!B4190,[1]Printers!L:L,[1]Printers!Q:Q,,0)*E4190/10,0)*10,_xlfn.XLOOKUP([1]Parameters!B4190,[1]Printers!L:L,[1]Printers!P:P,,0)),"")</f>
        <v>70</v>
      </c>
      <c r="G4190" cm="1">
        <f t="array" ref="G4190">IFERROR(IF(ROW()-1&gt;COUNTA([1]!T_Printers[Printers])*COUNTA([1]!T_Resins[Resins]),"",_xlfn.IFS(ROUND(VLOOKUP(C4190,[1]!T_Resins[#Data],3,FALSE)/VLOOKUP(A4190,[1]!T_Printers[#Data],5,FALSE),1)&lt;=_xlfn.XLOOKUP(B4190,[1]Printers!L:L,[1]Printers!O:O,1,0,),ROUND(VLOOKUP(C4190,[1]!T_Resins[#Data],3,FALSE)/VLOOKUP(A4190,[1]!T_Printers[#Data],5,FALSE),1),ROUND(VLOOKUP(C4190,[1]!T_Resins[#Data],3,FALSE)/VLOOKUP(A4190,[1]!T_Printers[#Data],5,FALSE),1)&gt;_xlfn.XLOOKUP(B4190,[1]Printers!L:L,[1]Printers!O:O,1,0,),10)),"")</f>
        <v>10</v>
      </c>
      <c r="H4190">
        <f>IFERROR(IF(ROUND(_xlfn.XLOOKUP([1]Parameters!B4190,[1]Printers!L:L,[1]Printers!Q:Q,,0)*G4190/10,0)*10&lt;_xlfn.XLOOKUP([1]Parameters!B4190,[1]Printers!L:L,[1]Printers!P:P,,0),ROUND(_xlfn.XLOOKUP([1]Parameters!B4190,[1]Printers!L:L,[1]Printers!Q:Q,,0)*G4190/10,0)*10,_xlfn.XLOOKUP([1]Parameters!B4190,[1]Printers!L:L,[1]Printers!P:P,,0)),"")</f>
        <v>70</v>
      </c>
      <c r="I4190" s="3" t="str">
        <f>IFERROR(IF(ROW()-1&gt;COUNTA([1]!T_Printers[Printers])*COUNTA([1]!T_Resins[Resins]),"",ROUND(VLOOKUP(C4190,[1]!T_Resins[#Data],4,FALSE)/VLOOKUP(A4190,[1]!T_Printers[#Data],5,FALSE),1)),"")</f>
        <v/>
      </c>
      <c r="J4190" t="str">
        <f t="shared" ref="J4190:J4253" si="70">IFERROR(ROUND(9*I4190/10,0)*10,"")</f>
        <v/>
      </c>
      <c r="K4190">
        <f>IF(SUM(E4190:J4190)&lt;&gt;0,VLOOKUP(A4190,[1]!T_Printers[#Data],10,FALSE)+VLOOKUP(C4190,[1]!T_Resins[#Data],10,FALSE),"")</f>
        <v>5</v>
      </c>
      <c r="L4190">
        <f>IF(SUM(E4190:J4190)&lt;&gt;0,VLOOKUP(A4190,[1]!T_Printers[#Data],11,FALSE),"")</f>
        <v>8</v>
      </c>
      <c r="M4190">
        <f>IF(SUM(E4190:J4190)&lt;&gt;0,VLOOKUP(C4190,[1]!T_Resins[#Data],8,FALSE),"")</f>
        <v>120</v>
      </c>
      <c r="N4190">
        <f>IF(_xlfn.XLOOKUP(B4190,[1]Printers!$L:$L,[1]Printers!$R:$R,0,0)&gt;0,[1]Parameters!M4190,IF(SUM(E4190:J4190)&lt;&gt;0,VLOOKUP(C4190,[1]!T_Resins[#Data],9,FALSE),""))</f>
        <v>120</v>
      </c>
      <c r="O4190" t="str">
        <f t="shared" si="68"/>
        <v>RivoxL14K02</v>
      </c>
    </row>
    <row r="4191" spans="1:15" x14ac:dyDescent="0.25">
      <c r="A4191" t="str">
        <f t="array" ref="A4191">IF(ROW()-1&gt;COUNTA([1]!T_Printers[Printers])*COUNTA([1]!T_Resins[Resins]),"",INDEX([1]!T_Printers[Printers],INT((ROW()-2)/COUNTA([1]!T_Resins[Resins])+1)))</f>
        <v>Rivox L14K02</v>
      </c>
      <c r="B4191" t="str">
        <f>_xlfn.XLOOKUP(A4191,[1]!T_Printers[Printers],[1]!T_Printers[Icon link],,0)</f>
        <v>RivoxL14K02</v>
      </c>
      <c r="C4191" t="str">
        <f t="array" ref="C4191">IF(ROW()-1&gt;COUNTA([1]!T_Printers[Printers])*COUNTA([1]!T_Resins[Resins]),"",INDEX([1]!T_Resins[Resins],MOD(ROW()-2,COUNTA([1]!T_Resins[Resins]))+1))</f>
        <v>Dental Denture Base</v>
      </c>
      <c r="D4191">
        <f>IF(SUM(E4191:J4191)&lt;&gt;0,IF(ROW()-1&gt;COUNTA([1]!T_Printers[Printers])*COUNTA([1]!T_Resins[Resins]),"",2),"")</f>
        <v>2</v>
      </c>
      <c r="E4191" cm="1">
        <f t="array" ref="E4191">IFERROR(IF(ROW()-1&gt;COUNTA([1]!T_Printers[Printers])*COUNTA([1]!T_Resins[Resins]),"",_xlfn.IFS(ROUND(VLOOKUP(C4191,[1]!T_Resins[#Data],2,FALSE)/VLOOKUP(A4191,[1]!T_Printers[#Data],5,FALSE),1)&lt;=_xlfn.XLOOKUP(B4191,[1]Printers!L:L,[1]Printers!O:O,1,0,),ROUND(VLOOKUP(C4191,[1]!T_Resins[#Data],2,FALSE)/VLOOKUP(A4191,[1]!T_Printers[#Data],5,FALSE),1),ROUND(VLOOKUP(C4191,[1]!T_Resins[#Data],2,FALSE)/VLOOKUP(A4191,[1]!T_Printers[#Data],5,FALSE),1)&gt;_xlfn.XLOOKUP(B4191,[1]Printers!L:L,[1]Printers!O:O,1,0,),10)),"Используйте слой 100 мкм")</f>
        <v>7.7</v>
      </c>
      <c r="F4191">
        <f>IFERROR(IF(ROUND(_xlfn.XLOOKUP([1]Parameters!B4191,[1]Printers!L:L,[1]Printers!Q:Q,,0)*E4191/10,0)*10&lt;_xlfn.XLOOKUP([1]Parameters!B4191,[1]Printers!L:L,[1]Printers!P:P,,0),ROUND(_xlfn.XLOOKUP([1]Parameters!B4191,[1]Printers!L:L,[1]Printers!Q:Q,,0)*E4191/10,0)*10,_xlfn.XLOOKUP([1]Parameters!B4191,[1]Printers!L:L,[1]Printers!P:P,,0)),"")</f>
        <v>70</v>
      </c>
      <c r="G4191" cm="1">
        <f t="array" ref="G4191">IFERROR(IF(ROW()-1&gt;COUNTA([1]!T_Printers[Printers])*COUNTA([1]!T_Resins[Resins]),"",_xlfn.IFS(ROUND(VLOOKUP(C4191,[1]!T_Resins[#Data],3,FALSE)/VLOOKUP(A4191,[1]!T_Printers[#Data],5,FALSE),1)&lt;=_xlfn.XLOOKUP(B4191,[1]Printers!L:L,[1]Printers!O:O,1,0,),ROUND(VLOOKUP(C4191,[1]!T_Resins[#Data],3,FALSE)/VLOOKUP(A4191,[1]!T_Printers[#Data],5,FALSE),1),ROUND(VLOOKUP(C4191,[1]!T_Resins[#Data],3,FALSE)/VLOOKUP(A4191,[1]!T_Printers[#Data],5,FALSE),1)&gt;_xlfn.XLOOKUP(B4191,[1]Printers!L:L,[1]Printers!O:O,1,0,),10)),"")</f>
        <v>10</v>
      </c>
      <c r="H4191">
        <f>IFERROR(IF(ROUND(_xlfn.XLOOKUP([1]Parameters!B4191,[1]Printers!L:L,[1]Printers!Q:Q,,0)*G4191/10,0)*10&lt;_xlfn.XLOOKUP([1]Parameters!B4191,[1]Printers!L:L,[1]Printers!P:P,,0),ROUND(_xlfn.XLOOKUP([1]Parameters!B4191,[1]Printers!L:L,[1]Printers!Q:Q,,0)*G4191/10,0)*10,_xlfn.XLOOKUP([1]Parameters!B4191,[1]Printers!L:L,[1]Printers!P:P,,0)),"")</f>
        <v>70</v>
      </c>
      <c r="I4191" s="3" t="str">
        <f>IFERROR(IF(ROW()-1&gt;COUNTA([1]!T_Printers[Printers])*COUNTA([1]!T_Resins[Resins]),"",ROUND(VLOOKUP(C4191,[1]!T_Resins[#Data],4,FALSE)/VLOOKUP(A4191,[1]!T_Printers[#Data],5,FALSE),1)),"")</f>
        <v/>
      </c>
      <c r="J4191" t="str">
        <f t="shared" si="70"/>
        <v/>
      </c>
      <c r="K4191">
        <f>IF(SUM(E4191:J4191)&lt;&gt;0,VLOOKUP(A4191,[1]!T_Printers[#Data],10,FALSE)+VLOOKUP(C4191,[1]!T_Resins[#Data],10,FALSE),"")</f>
        <v>5</v>
      </c>
      <c r="L4191">
        <f>IF(SUM(E4191:J4191)&lt;&gt;0,VLOOKUP(A4191,[1]!T_Printers[#Data],11,FALSE),"")</f>
        <v>8</v>
      </c>
      <c r="M4191">
        <f>IF(SUM(E4191:J4191)&lt;&gt;0,VLOOKUP(C4191,[1]!T_Resins[#Data],8,FALSE),"")</f>
        <v>120</v>
      </c>
      <c r="N4191">
        <f>IF(_xlfn.XLOOKUP(B4191,[1]Printers!$L:$L,[1]Printers!$R:$R,0,0)&gt;0,[1]Parameters!M4191,IF(SUM(E4191:J4191)&lt;&gt;0,VLOOKUP(C4191,[1]!T_Resins[#Data],9,FALSE),""))</f>
        <v>120</v>
      </c>
      <c r="O4191" t="str">
        <f t="shared" si="68"/>
        <v>RivoxL14K02</v>
      </c>
    </row>
    <row r="4192" spans="1:15" x14ac:dyDescent="0.25">
      <c r="A4192" t="str">
        <f t="array" ref="A4192">IF(ROW()-1&gt;COUNTA([1]!T_Printers[Printers])*COUNTA([1]!T_Resins[Resins]),"",INDEX([1]!T_Printers[Printers],INT((ROW()-2)/COUNTA([1]!T_Resins[Resins])+1)))</f>
        <v>Rivox L14K02</v>
      </c>
      <c r="B4192" t="str">
        <f>_xlfn.XLOOKUP(A4192,[1]!T_Printers[Printers],[1]!T_Printers[Icon link],,0)</f>
        <v>RivoxL14K02</v>
      </c>
      <c r="C4192" t="str">
        <f t="array" ref="C4192">IF(ROW()-1&gt;COUNTA([1]!T_Printers[Printers])*COUNTA([1]!T_Resins[Resins]),"",INDEX([1]!T_Resins[Resins],MOD(ROW()-2,COUNTA([1]!T_Resins[Resins]))+1))</f>
        <v>Dental IBT</v>
      </c>
      <c r="D4192">
        <f>IF(SUM(E4192:J4192)&lt;&gt;0,IF(ROW()-1&gt;COUNTA([1]!T_Printers[Printers])*COUNTA([1]!T_Resins[Resins]),"",2),"")</f>
        <v>2</v>
      </c>
      <c r="E4192" cm="1">
        <f t="array" ref="E4192">IFERROR(IF(ROW()-1&gt;COUNTA([1]!T_Printers[Printers])*COUNTA([1]!T_Resins[Resins]),"",_xlfn.IFS(ROUND(VLOOKUP(C4192,[1]!T_Resins[#Data],2,FALSE)/VLOOKUP(A4192,[1]!T_Printers[#Data],5,FALSE),1)&lt;=_xlfn.XLOOKUP(B4192,[1]Printers!L:L,[1]Printers!O:O,1,0,),ROUND(VLOOKUP(C4192,[1]!T_Resins[#Data],2,FALSE)/VLOOKUP(A4192,[1]!T_Printers[#Data],5,FALSE),1),ROUND(VLOOKUP(C4192,[1]!T_Resins[#Data],2,FALSE)/VLOOKUP(A4192,[1]!T_Printers[#Data],5,FALSE),1)&gt;_xlfn.XLOOKUP(B4192,[1]Printers!L:L,[1]Printers!O:O,1,0,),10)),"Используйте слой 100 мкм")</f>
        <v>4.8</v>
      </c>
      <c r="F4192">
        <f>IFERROR(IF(ROUND(_xlfn.XLOOKUP([1]Parameters!B4192,[1]Printers!L:L,[1]Printers!Q:Q,,0)*E4192/10,0)*10&lt;_xlfn.XLOOKUP([1]Parameters!B4192,[1]Printers!L:L,[1]Printers!P:P,,0),ROUND(_xlfn.XLOOKUP([1]Parameters!B4192,[1]Printers!L:L,[1]Printers!Q:Q,,0)*E4192/10,0)*10,_xlfn.XLOOKUP([1]Parameters!B4192,[1]Printers!L:L,[1]Printers!P:P,,0)),"")</f>
        <v>40</v>
      </c>
      <c r="G4192" cm="1">
        <f t="array" ref="G4192">IFERROR(IF(ROW()-1&gt;COUNTA([1]!T_Printers[Printers])*COUNTA([1]!T_Resins[Resins]),"",_xlfn.IFS(ROUND(VLOOKUP(C4192,[1]!T_Resins[#Data],3,FALSE)/VLOOKUP(A4192,[1]!T_Printers[#Data],5,FALSE),1)&lt;=_xlfn.XLOOKUP(B4192,[1]Printers!L:L,[1]Printers!O:O,1,0,),ROUND(VLOOKUP(C4192,[1]!T_Resins[#Data],3,FALSE)/VLOOKUP(A4192,[1]!T_Printers[#Data],5,FALSE),1),ROUND(VLOOKUP(C4192,[1]!T_Resins[#Data],3,FALSE)/VLOOKUP(A4192,[1]!T_Printers[#Data],5,FALSE),1)&gt;_xlfn.XLOOKUP(B4192,[1]Printers!L:L,[1]Printers!O:O,1,0,),10)),"")</f>
        <v>6.2</v>
      </c>
      <c r="H4192">
        <f>IFERROR(IF(ROUND(_xlfn.XLOOKUP([1]Parameters!B4192,[1]Printers!L:L,[1]Printers!Q:Q,,0)*G4192/10,0)*10&lt;_xlfn.XLOOKUP([1]Parameters!B4192,[1]Printers!L:L,[1]Printers!P:P,,0),ROUND(_xlfn.XLOOKUP([1]Parameters!B4192,[1]Printers!L:L,[1]Printers!Q:Q,,0)*G4192/10,0)*10,_xlfn.XLOOKUP([1]Parameters!B4192,[1]Printers!L:L,[1]Printers!P:P,,0)),"")</f>
        <v>60</v>
      </c>
      <c r="I4192" s="3" t="str">
        <f>IFERROR(IF(ROW()-1&gt;COUNTA([1]!T_Printers[Printers])*COUNTA([1]!T_Resins[Resins]),"",ROUND(VLOOKUP(C4192,[1]!T_Resins[#Data],4,FALSE)/VLOOKUP(A4192,[1]!T_Printers[#Data],5,FALSE),1)),"")</f>
        <v/>
      </c>
      <c r="J4192" t="str">
        <f t="shared" si="70"/>
        <v/>
      </c>
      <c r="K4192">
        <f>IF(SUM(E4192:J4192)&lt;&gt;0,VLOOKUP(A4192,[1]!T_Printers[#Data],10,FALSE)+VLOOKUP(C4192,[1]!T_Resins[#Data],10,FALSE),"")</f>
        <v>4</v>
      </c>
      <c r="L4192">
        <f>IF(SUM(E4192:J4192)&lt;&gt;0,VLOOKUP(A4192,[1]!T_Printers[#Data],11,FALSE),"")</f>
        <v>8</v>
      </c>
      <c r="M4192">
        <f>IF(SUM(E4192:J4192)&lt;&gt;0,VLOOKUP(C4192,[1]!T_Resins[#Data],8,FALSE),"")</f>
        <v>60</v>
      </c>
      <c r="N4192">
        <f>IF(_xlfn.XLOOKUP(B4192,[1]Printers!$L:$L,[1]Printers!$R:$R,0,0)&gt;0,[1]Parameters!M4192,IF(SUM(E4192:J4192)&lt;&gt;0,VLOOKUP(C4192,[1]!T_Resins[#Data],9,FALSE),""))</f>
        <v>60</v>
      </c>
      <c r="O4192" t="str">
        <f t="shared" si="68"/>
        <v>RivoxL14K02</v>
      </c>
    </row>
    <row r="4193" spans="1:15" x14ac:dyDescent="0.25">
      <c r="A4193" t="str">
        <f t="array" ref="A4193">IF(ROW()-1&gt;COUNTA([1]!T_Printers[Printers])*COUNTA([1]!T_Resins[Resins]),"",INDEX([1]!T_Printers[Printers],INT((ROW()-2)/COUNTA([1]!T_Resins[Resins])+1)))</f>
        <v>Rivox L14K02</v>
      </c>
      <c r="B4193" t="str">
        <f>_xlfn.XLOOKUP(A4193,[1]!T_Printers[Printers],[1]!T_Printers[Icon link],,0)</f>
        <v>RivoxL14K02</v>
      </c>
      <c r="C4193" t="str">
        <f t="array" ref="C4193">IF(ROW()-1&gt;COUNTA([1]!T_Printers[Printers])*COUNTA([1]!T_Resins[Resins]),"",INDEX([1]!T_Resins[Resins],MOD(ROW()-2,COUNTA([1]!T_Resins[Resins]))+1))</f>
        <v>Dental Model Biege</v>
      </c>
      <c r="D4193">
        <f>IF(SUM(E4193:J4193)&lt;&gt;0,IF(ROW()-1&gt;COUNTA([1]!T_Printers[Printers])*COUNTA([1]!T_Resins[Resins]),"",2),"")</f>
        <v>2</v>
      </c>
      <c r="E4193" cm="1">
        <f t="array" ref="E4193">IFERROR(IF(ROW()-1&gt;COUNTA([1]!T_Printers[Printers])*COUNTA([1]!T_Resins[Resins]),"",_xlfn.IFS(ROUND(VLOOKUP(C4193,[1]!T_Resins[#Data],2,FALSE)/VLOOKUP(A4193,[1]!T_Printers[#Data],5,FALSE),1)&lt;=_xlfn.XLOOKUP(B4193,[1]Printers!L:L,[1]Printers!O:O,1,0,),ROUND(VLOOKUP(C4193,[1]!T_Resins[#Data],2,FALSE)/VLOOKUP(A4193,[1]!T_Printers[#Data],5,FALSE),1),ROUND(VLOOKUP(C4193,[1]!T_Resins[#Data],2,FALSE)/VLOOKUP(A4193,[1]!T_Printers[#Data],5,FALSE),1)&gt;_xlfn.XLOOKUP(B4193,[1]Printers!L:L,[1]Printers!O:O,1,0,),10)),"Используйте слой 100 мкм")</f>
        <v>6</v>
      </c>
      <c r="F4193">
        <f>IFERROR(IF(ROUND(_xlfn.XLOOKUP([1]Parameters!B4193,[1]Printers!L:L,[1]Printers!Q:Q,,0)*E4193/10,0)*10&lt;_xlfn.XLOOKUP([1]Parameters!B4193,[1]Printers!L:L,[1]Printers!P:P,,0),ROUND(_xlfn.XLOOKUP([1]Parameters!B4193,[1]Printers!L:L,[1]Printers!Q:Q,,0)*E4193/10,0)*10,_xlfn.XLOOKUP([1]Parameters!B4193,[1]Printers!L:L,[1]Printers!P:P,,0)),"")</f>
        <v>50</v>
      </c>
      <c r="G4193" cm="1">
        <f t="array" ref="G4193">IFERROR(IF(ROW()-1&gt;COUNTA([1]!T_Printers[Printers])*COUNTA([1]!T_Resins[Resins]),"",_xlfn.IFS(ROUND(VLOOKUP(C4193,[1]!T_Resins[#Data],3,FALSE)/VLOOKUP(A4193,[1]!T_Printers[#Data],5,FALSE),1)&lt;=_xlfn.XLOOKUP(B4193,[1]Printers!L:L,[1]Printers!O:O,1,0,),ROUND(VLOOKUP(C4193,[1]!T_Resins[#Data],3,FALSE)/VLOOKUP(A4193,[1]!T_Printers[#Data],5,FALSE),1),ROUND(VLOOKUP(C4193,[1]!T_Resins[#Data],3,FALSE)/VLOOKUP(A4193,[1]!T_Printers[#Data],5,FALSE),1)&gt;_xlfn.XLOOKUP(B4193,[1]Printers!L:L,[1]Printers!O:O,1,0,),10)),"")</f>
        <v>7.9</v>
      </c>
      <c r="H4193">
        <f>IFERROR(IF(ROUND(_xlfn.XLOOKUP([1]Parameters!B4193,[1]Printers!L:L,[1]Printers!Q:Q,,0)*G4193/10,0)*10&lt;_xlfn.XLOOKUP([1]Parameters!B4193,[1]Printers!L:L,[1]Printers!P:P,,0),ROUND(_xlfn.XLOOKUP([1]Parameters!B4193,[1]Printers!L:L,[1]Printers!Q:Q,,0)*G4193/10,0)*10,_xlfn.XLOOKUP([1]Parameters!B4193,[1]Printers!L:L,[1]Printers!P:P,,0)),"")</f>
        <v>70</v>
      </c>
      <c r="I4193" s="3" t="str">
        <f>IFERROR(IF(ROW()-1&gt;COUNTA([1]!T_Printers[Printers])*COUNTA([1]!T_Resins[Resins]),"",ROUND(VLOOKUP(C4193,[1]!T_Resins[#Data],4,FALSE)/VLOOKUP(A4193,[1]!T_Printers[#Data],5,FALSE),1)),"")</f>
        <v/>
      </c>
      <c r="J4193" t="str">
        <f t="shared" si="70"/>
        <v/>
      </c>
      <c r="K4193">
        <f>IF(SUM(E4193:J4193)&lt;&gt;0,VLOOKUP(A4193,[1]!T_Printers[#Data],10,FALSE)+VLOOKUP(C4193,[1]!T_Resins[#Data],10,FALSE),"")</f>
        <v>5</v>
      </c>
      <c r="L4193">
        <f>IF(SUM(E4193:J4193)&lt;&gt;0,VLOOKUP(A4193,[1]!T_Printers[#Data],11,FALSE),"")</f>
        <v>8</v>
      </c>
      <c r="M4193">
        <f>IF(SUM(E4193:J4193)&lt;&gt;0,VLOOKUP(C4193,[1]!T_Resins[#Data],8,FALSE),"")</f>
        <v>120</v>
      </c>
      <c r="N4193">
        <f>IF(_xlfn.XLOOKUP(B4193,[1]Printers!$L:$L,[1]Printers!$R:$R,0,0)&gt;0,[1]Parameters!M4193,IF(SUM(E4193:J4193)&lt;&gt;0,VLOOKUP(C4193,[1]!T_Resins[#Data],9,FALSE),""))</f>
        <v>120</v>
      </c>
      <c r="O4193" t="str">
        <f t="shared" si="68"/>
        <v>RivoxL14K02</v>
      </c>
    </row>
    <row r="4194" spans="1:15" x14ac:dyDescent="0.25">
      <c r="A4194" t="str">
        <f t="array" ref="A4194">IF(ROW()-1&gt;COUNTA([1]!T_Printers[Printers])*COUNTA([1]!T_Resins[Resins]),"",INDEX([1]!T_Printers[Printers],INT((ROW()-2)/COUNTA([1]!T_Resins[Resins])+1)))</f>
        <v>Rivox L14K02</v>
      </c>
      <c r="B4194" t="str">
        <f>_xlfn.XLOOKUP(A4194,[1]!T_Printers[Printers],[1]!T_Printers[Icon link],,0)</f>
        <v>RivoxL14K02</v>
      </c>
      <c r="C4194" t="str">
        <f t="array" ref="C4194">IF(ROW()-1&gt;COUNTA([1]!T_Printers[Printers])*COUNTA([1]!T_Resins[Resins]),"",INDEX([1]!T_Resins[Resins],MOD(ROW()-2,COUNTA([1]!T_Resins[Resins]))+1))</f>
        <v>Dental Model Bone</v>
      </c>
      <c r="D4194">
        <f>IF(SUM(E4194:J4194)&lt;&gt;0,IF(ROW()-1&gt;COUNTA([1]!T_Printers[Printers])*COUNTA([1]!T_Resins[Resins]),"",2),"")</f>
        <v>2</v>
      </c>
      <c r="E4194" cm="1">
        <f t="array" ref="E4194">IFERROR(IF(ROW()-1&gt;COUNTA([1]!T_Printers[Printers])*COUNTA([1]!T_Resins[Resins]),"",_xlfn.IFS(ROUND(VLOOKUP(C4194,[1]!T_Resins[#Data],2,FALSE)/VLOOKUP(A4194,[1]!T_Printers[#Data],5,FALSE),1)&lt;=_xlfn.XLOOKUP(B4194,[1]Printers!L:L,[1]Printers!O:O,1,0,),ROUND(VLOOKUP(C4194,[1]!T_Resins[#Data],2,FALSE)/VLOOKUP(A4194,[1]!T_Printers[#Data],5,FALSE),1),ROUND(VLOOKUP(C4194,[1]!T_Resins[#Data],2,FALSE)/VLOOKUP(A4194,[1]!T_Printers[#Data],5,FALSE),1)&gt;_xlfn.XLOOKUP(B4194,[1]Printers!L:L,[1]Printers!O:O,1,0,),10)),"Используйте слой 100 мкм")</f>
        <v>3.7</v>
      </c>
      <c r="F4194">
        <f>IFERROR(IF(ROUND(_xlfn.XLOOKUP([1]Parameters!B4194,[1]Printers!L:L,[1]Printers!Q:Q,,0)*E4194/10,0)*10&lt;_xlfn.XLOOKUP([1]Parameters!B4194,[1]Printers!L:L,[1]Printers!P:P,,0),ROUND(_xlfn.XLOOKUP([1]Parameters!B4194,[1]Printers!L:L,[1]Printers!Q:Q,,0)*E4194/10,0)*10,_xlfn.XLOOKUP([1]Parameters!B4194,[1]Printers!L:L,[1]Printers!P:P,,0)),"")</f>
        <v>30</v>
      </c>
      <c r="G4194" cm="1">
        <f t="array" ref="G4194">IFERROR(IF(ROW()-1&gt;COUNTA([1]!T_Printers[Printers])*COUNTA([1]!T_Resins[Resins]),"",_xlfn.IFS(ROUND(VLOOKUP(C4194,[1]!T_Resins[#Data],3,FALSE)/VLOOKUP(A4194,[1]!T_Printers[#Data],5,FALSE),1)&lt;=_xlfn.XLOOKUP(B4194,[1]Printers!L:L,[1]Printers!O:O,1,0,),ROUND(VLOOKUP(C4194,[1]!T_Resins[#Data],3,FALSE)/VLOOKUP(A4194,[1]!T_Printers[#Data],5,FALSE),1),ROUND(VLOOKUP(C4194,[1]!T_Resins[#Data],3,FALSE)/VLOOKUP(A4194,[1]!T_Printers[#Data],5,FALSE),1)&gt;_xlfn.XLOOKUP(B4194,[1]Printers!L:L,[1]Printers!O:O,1,0,),10)),"")</f>
        <v>4.9000000000000004</v>
      </c>
      <c r="H4194">
        <f>IFERROR(IF(ROUND(_xlfn.XLOOKUP([1]Parameters!B4194,[1]Printers!L:L,[1]Printers!Q:Q,,0)*G4194/10,0)*10&lt;_xlfn.XLOOKUP([1]Parameters!B4194,[1]Printers!L:L,[1]Printers!P:P,,0),ROUND(_xlfn.XLOOKUP([1]Parameters!B4194,[1]Printers!L:L,[1]Printers!Q:Q,,0)*G4194/10,0)*10,_xlfn.XLOOKUP([1]Parameters!B4194,[1]Printers!L:L,[1]Printers!P:P,,0)),"")</f>
        <v>40</v>
      </c>
      <c r="I4194" s="3" t="str">
        <f>IFERROR(IF(ROW()-1&gt;COUNTA([1]!T_Printers[Printers])*COUNTA([1]!T_Resins[Resins]),"",ROUND(VLOOKUP(C4194,[1]!T_Resins[#Data],4,FALSE)/VLOOKUP(A4194,[1]!T_Printers[#Data],5,FALSE),1)),"")</f>
        <v/>
      </c>
      <c r="J4194" t="str">
        <f t="shared" si="70"/>
        <v/>
      </c>
      <c r="K4194">
        <f>IF(SUM(E4194:J4194)&lt;&gt;0,VLOOKUP(A4194,[1]!T_Printers[#Data],10,FALSE)+VLOOKUP(C4194,[1]!T_Resins[#Data],10,FALSE),"")</f>
        <v>5</v>
      </c>
      <c r="L4194">
        <f>IF(SUM(E4194:J4194)&lt;&gt;0,VLOOKUP(A4194,[1]!T_Printers[#Data],11,FALSE),"")</f>
        <v>8</v>
      </c>
      <c r="M4194">
        <f>IF(SUM(E4194:J4194)&lt;&gt;0,VLOOKUP(C4194,[1]!T_Resins[#Data],8,FALSE),"")</f>
        <v>120</v>
      </c>
      <c r="N4194">
        <f>IF(_xlfn.XLOOKUP(B4194,[1]Printers!$L:$L,[1]Printers!$R:$R,0,0)&gt;0,[1]Parameters!M4194,IF(SUM(E4194:J4194)&lt;&gt;0,VLOOKUP(C4194,[1]!T_Resins[#Data],9,FALSE),""))</f>
        <v>120</v>
      </c>
      <c r="O4194" t="str">
        <f t="shared" si="68"/>
        <v>RivoxL14K02</v>
      </c>
    </row>
    <row r="4195" spans="1:15" x14ac:dyDescent="0.25">
      <c r="A4195" t="str">
        <f t="array" ref="A4195">IF(ROW()-1&gt;COUNTA([1]!T_Printers[Printers])*COUNTA([1]!T_Resins[Resins]),"",INDEX([1]!T_Printers[Printers],INT((ROW()-2)/COUNTA([1]!T_Resins[Resins])+1)))</f>
        <v>Rivox L14K02</v>
      </c>
      <c r="B4195" t="str">
        <f>_xlfn.XLOOKUP(A4195,[1]!T_Printers[Printers],[1]!T_Printers[Icon link],,0)</f>
        <v>RivoxL14K02</v>
      </c>
      <c r="C4195" t="str">
        <f t="array" ref="C4195">IF(ROW()-1&gt;COUNTA([1]!T_Printers[Printers])*COUNTA([1]!T_Resins[Resins]),"",INDEX([1]!T_Resins[Resins],MOD(ROW()-2,COUNTA([1]!T_Resins[Resins]))+1))</f>
        <v>Dental Model Light Grey</v>
      </c>
      <c r="D4195">
        <f>IF(SUM(E4195:J4195)&lt;&gt;0,IF(ROW()-1&gt;COUNTA([1]!T_Printers[Printers])*COUNTA([1]!T_Resins[Resins]),"",2),"")</f>
        <v>2</v>
      </c>
      <c r="E4195" cm="1">
        <f t="array" ref="E4195">IFERROR(IF(ROW()-1&gt;COUNTA([1]!T_Printers[Printers])*COUNTA([1]!T_Resins[Resins]),"",_xlfn.IFS(ROUND(VLOOKUP(C4195,[1]!T_Resins[#Data],2,FALSE)/VLOOKUP(A4195,[1]!T_Printers[#Data],5,FALSE),1)&lt;=_xlfn.XLOOKUP(B4195,[1]Printers!L:L,[1]Printers!O:O,1,0,),ROUND(VLOOKUP(C4195,[1]!T_Resins[#Data],2,FALSE)/VLOOKUP(A4195,[1]!T_Printers[#Data],5,FALSE),1),ROUND(VLOOKUP(C4195,[1]!T_Resins[#Data],2,FALSE)/VLOOKUP(A4195,[1]!T_Printers[#Data],5,FALSE),1)&gt;_xlfn.XLOOKUP(B4195,[1]Printers!L:L,[1]Printers!O:O,1,0,),10)),"Используйте слой 100 мкм")</f>
        <v>4.7</v>
      </c>
      <c r="F4195">
        <f>IFERROR(IF(ROUND(_xlfn.XLOOKUP([1]Parameters!B4195,[1]Printers!L:L,[1]Printers!Q:Q,,0)*E4195/10,0)*10&lt;_xlfn.XLOOKUP([1]Parameters!B4195,[1]Printers!L:L,[1]Printers!P:P,,0),ROUND(_xlfn.XLOOKUP([1]Parameters!B4195,[1]Printers!L:L,[1]Printers!Q:Q,,0)*E4195/10,0)*10,_xlfn.XLOOKUP([1]Parameters!B4195,[1]Printers!L:L,[1]Printers!P:P,,0)),"")</f>
        <v>40</v>
      </c>
      <c r="G4195" cm="1">
        <f t="array" ref="G4195">IFERROR(IF(ROW()-1&gt;COUNTA([1]!T_Printers[Printers])*COUNTA([1]!T_Resins[Resins]),"",_xlfn.IFS(ROUND(VLOOKUP(C4195,[1]!T_Resins[#Data],3,FALSE)/VLOOKUP(A4195,[1]!T_Printers[#Data],5,FALSE),1)&lt;=_xlfn.XLOOKUP(B4195,[1]Printers!L:L,[1]Printers!O:O,1,0,),ROUND(VLOOKUP(C4195,[1]!T_Resins[#Data],3,FALSE)/VLOOKUP(A4195,[1]!T_Printers[#Data],5,FALSE),1),ROUND(VLOOKUP(C4195,[1]!T_Resins[#Data],3,FALSE)/VLOOKUP(A4195,[1]!T_Printers[#Data],5,FALSE),1)&gt;_xlfn.XLOOKUP(B4195,[1]Printers!L:L,[1]Printers!O:O,1,0,),10)),"")</f>
        <v>6.1</v>
      </c>
      <c r="H4195">
        <f>IFERROR(IF(ROUND(_xlfn.XLOOKUP([1]Parameters!B4195,[1]Printers!L:L,[1]Printers!Q:Q,,0)*G4195/10,0)*10&lt;_xlfn.XLOOKUP([1]Parameters!B4195,[1]Printers!L:L,[1]Printers!P:P,,0),ROUND(_xlfn.XLOOKUP([1]Parameters!B4195,[1]Printers!L:L,[1]Printers!Q:Q,,0)*G4195/10,0)*10,_xlfn.XLOOKUP([1]Parameters!B4195,[1]Printers!L:L,[1]Printers!P:P,,0)),"")</f>
        <v>50</v>
      </c>
      <c r="I4195" s="3" t="str">
        <f>IFERROR(IF(ROW()-1&gt;COUNTA([1]!T_Printers[Printers])*COUNTA([1]!T_Resins[Resins]),"",ROUND(VLOOKUP(C4195,[1]!T_Resins[#Data],4,FALSE)/VLOOKUP(A4195,[1]!T_Printers[#Data],5,FALSE),1)),"")</f>
        <v/>
      </c>
      <c r="J4195" t="str">
        <f t="shared" si="70"/>
        <v/>
      </c>
      <c r="K4195">
        <f>IF(SUM(E4195:J4195)&lt;&gt;0,VLOOKUP(A4195,[1]!T_Printers[#Data],10,FALSE)+VLOOKUP(C4195,[1]!T_Resins[#Data],10,FALSE),"")</f>
        <v>5</v>
      </c>
      <c r="L4195">
        <f>IF(SUM(E4195:J4195)&lt;&gt;0,VLOOKUP(A4195,[1]!T_Printers[#Data],11,FALSE),"")</f>
        <v>8</v>
      </c>
      <c r="M4195">
        <f>IF(SUM(E4195:J4195)&lt;&gt;0,VLOOKUP(C4195,[1]!T_Resins[#Data],8,FALSE),"")</f>
        <v>120</v>
      </c>
      <c r="N4195">
        <f>IF(_xlfn.XLOOKUP(B4195,[1]Printers!$L:$L,[1]Printers!$R:$R,0,0)&gt;0,[1]Parameters!M4195,IF(SUM(E4195:J4195)&lt;&gt;0,VLOOKUP(C4195,[1]!T_Resins[#Data],9,FALSE),""))</f>
        <v>120</v>
      </c>
      <c r="O4195" t="str">
        <f t="shared" si="68"/>
        <v>RivoxL14K02</v>
      </c>
    </row>
    <row r="4196" spans="1:15" x14ac:dyDescent="0.25">
      <c r="A4196" t="str">
        <f t="array" ref="A4196">IF(ROW()-1&gt;COUNTA([1]!T_Printers[Printers])*COUNTA([1]!T_Resins[Resins]),"",INDEX([1]!T_Printers[Printers],INT((ROW()-2)/COUNTA([1]!T_Resins[Resins])+1)))</f>
        <v>Rivox L14K02</v>
      </c>
      <c r="B4196" t="str">
        <f>_xlfn.XLOOKUP(A4196,[1]!T_Printers[Printers],[1]!T_Printers[Icon link],,0)</f>
        <v>RivoxL14K02</v>
      </c>
      <c r="C4196" t="str">
        <f t="array" ref="C4196">IF(ROW()-1&gt;COUNTA([1]!T_Printers[Printers])*COUNTA([1]!T_Resins[Resins]),"",INDEX([1]!T_Resins[Resins],MOD(ROW()-2,COUNTA([1]!T_Resins[Resins]))+1))</f>
        <v>Dental Peach</v>
      </c>
      <c r="D4196">
        <f>IF(SUM(E4196:J4196)&lt;&gt;0,IF(ROW()-1&gt;COUNTA([1]!T_Printers[Printers])*COUNTA([1]!T_Resins[Resins]),"",2),"")</f>
        <v>2</v>
      </c>
      <c r="E4196" cm="1">
        <f t="array" ref="E4196">IFERROR(IF(ROW()-1&gt;COUNTA([1]!T_Printers[Printers])*COUNTA([1]!T_Resins[Resins]),"",_xlfn.IFS(ROUND(VLOOKUP(C4196,[1]!T_Resins[#Data],2,FALSE)/VLOOKUP(A4196,[1]!T_Printers[#Data],5,FALSE),1)&lt;=_xlfn.XLOOKUP(B4196,[1]Printers!L:L,[1]Printers!O:O,1,0,),ROUND(VLOOKUP(C4196,[1]!T_Resins[#Data],2,FALSE)/VLOOKUP(A4196,[1]!T_Printers[#Data],5,FALSE),1),ROUND(VLOOKUP(C4196,[1]!T_Resins[#Data],2,FALSE)/VLOOKUP(A4196,[1]!T_Printers[#Data],5,FALSE),1)&gt;_xlfn.XLOOKUP(B4196,[1]Printers!L:L,[1]Printers!O:O,1,0,),10)),"Используйте слой 100 мкм")</f>
        <v>6</v>
      </c>
      <c r="F4196">
        <f>IFERROR(IF(ROUND(_xlfn.XLOOKUP([1]Parameters!B4196,[1]Printers!L:L,[1]Printers!Q:Q,,0)*E4196/10,0)*10&lt;_xlfn.XLOOKUP([1]Parameters!B4196,[1]Printers!L:L,[1]Printers!P:P,,0),ROUND(_xlfn.XLOOKUP([1]Parameters!B4196,[1]Printers!L:L,[1]Printers!Q:Q,,0)*E4196/10,0)*10,_xlfn.XLOOKUP([1]Parameters!B4196,[1]Printers!L:L,[1]Printers!P:P,,0)),"")</f>
        <v>50</v>
      </c>
      <c r="G4196" cm="1">
        <f t="array" ref="G4196">IFERROR(IF(ROW()-1&gt;COUNTA([1]!T_Printers[Printers])*COUNTA([1]!T_Resins[Resins]),"",_xlfn.IFS(ROUND(VLOOKUP(C4196,[1]!T_Resins[#Data],3,FALSE)/VLOOKUP(A4196,[1]!T_Printers[#Data],5,FALSE),1)&lt;=_xlfn.XLOOKUP(B4196,[1]Printers!L:L,[1]Printers!O:O,1,0,),ROUND(VLOOKUP(C4196,[1]!T_Resins[#Data],3,FALSE)/VLOOKUP(A4196,[1]!T_Printers[#Data],5,FALSE),1),ROUND(VLOOKUP(C4196,[1]!T_Resins[#Data],3,FALSE)/VLOOKUP(A4196,[1]!T_Printers[#Data],5,FALSE),1)&gt;_xlfn.XLOOKUP(B4196,[1]Printers!L:L,[1]Printers!O:O,1,0,),10)),"")</f>
        <v>7.9</v>
      </c>
      <c r="H4196">
        <f>IFERROR(IF(ROUND(_xlfn.XLOOKUP([1]Parameters!B4196,[1]Printers!L:L,[1]Printers!Q:Q,,0)*G4196/10,0)*10&lt;_xlfn.XLOOKUP([1]Parameters!B4196,[1]Printers!L:L,[1]Printers!P:P,,0),ROUND(_xlfn.XLOOKUP([1]Parameters!B4196,[1]Printers!L:L,[1]Printers!Q:Q,,0)*G4196/10,0)*10,_xlfn.XLOOKUP([1]Parameters!B4196,[1]Printers!L:L,[1]Printers!P:P,,0)),"")</f>
        <v>70</v>
      </c>
      <c r="I4196" s="3" t="str">
        <f>IFERROR(IF(ROW()-1&gt;COUNTA([1]!T_Printers[Printers])*COUNTA([1]!T_Resins[Resins]),"",ROUND(VLOOKUP(C4196,[1]!T_Resins[#Data],4,FALSE)/VLOOKUP(A4196,[1]!T_Printers[#Data],5,FALSE),1)),"")</f>
        <v/>
      </c>
      <c r="J4196" t="str">
        <f t="shared" si="70"/>
        <v/>
      </c>
      <c r="K4196">
        <f>IF(SUM(E4196:J4196)&lt;&gt;0,VLOOKUP(A4196,[1]!T_Printers[#Data],10,FALSE)+VLOOKUP(C4196,[1]!T_Resins[#Data],10,FALSE),"")</f>
        <v>5</v>
      </c>
      <c r="L4196">
        <f>IF(SUM(E4196:J4196)&lt;&gt;0,VLOOKUP(A4196,[1]!T_Printers[#Data],11,FALSE),"")</f>
        <v>8</v>
      </c>
      <c r="M4196">
        <f>IF(SUM(E4196:J4196)&lt;&gt;0,VLOOKUP(C4196,[1]!T_Resins[#Data],8,FALSE),"")</f>
        <v>120</v>
      </c>
      <c r="N4196">
        <f>IF(_xlfn.XLOOKUP(B4196,[1]Printers!$L:$L,[1]Printers!$R:$R,0,0)&gt;0,[1]Parameters!M4196,IF(SUM(E4196:J4196)&lt;&gt;0,VLOOKUP(C4196,[1]!T_Resins[#Data],9,FALSE),""))</f>
        <v>120</v>
      </c>
      <c r="O4196" t="str">
        <f t="shared" si="68"/>
        <v>RivoxL14K02</v>
      </c>
    </row>
    <row r="4197" spans="1:15" x14ac:dyDescent="0.25">
      <c r="A4197" t="str">
        <f t="array" ref="A4197">IF(ROW()-1&gt;COUNTA([1]!T_Printers[Printers])*COUNTA([1]!T_Resins[Resins]),"",INDEX([1]!T_Printers[Printers],INT((ROW()-2)/COUNTA([1]!T_Resins[Resins])+1)))</f>
        <v>Rivox L14K02</v>
      </c>
      <c r="B4197" t="str">
        <f>_xlfn.XLOOKUP(A4197,[1]!T_Printers[Printers],[1]!T_Printers[Icon link],,0)</f>
        <v>RivoxL14K02</v>
      </c>
      <c r="C4197" t="str">
        <f t="array" ref="C4197">IF(ROW()-1&gt;COUNTA([1]!T_Printers[Printers])*COUNTA([1]!T_Resins[Resins]),"",INDEX([1]!T_Resins[Resins],MOD(ROW()-2,COUNTA([1]!T_Resins[Resins]))+1))</f>
        <v>Dental Pink</v>
      </c>
      <c r="D4197">
        <f>IF(SUM(E4197:J4197)&lt;&gt;0,IF(ROW()-1&gt;COUNTA([1]!T_Printers[Printers])*COUNTA([1]!T_Resins[Resins]),"",2),"")</f>
        <v>2</v>
      </c>
      <c r="E4197" cm="1">
        <f t="array" ref="E4197">IFERROR(IF(ROW()-1&gt;COUNTA([1]!T_Printers[Printers])*COUNTA([1]!T_Resins[Resins]),"",_xlfn.IFS(ROUND(VLOOKUP(C4197,[1]!T_Resins[#Data],2,FALSE)/VLOOKUP(A4197,[1]!T_Printers[#Data],5,FALSE),1)&lt;=_xlfn.XLOOKUP(B4197,[1]Printers!L:L,[1]Printers!O:O,1,0,),ROUND(VLOOKUP(C4197,[1]!T_Resins[#Data],2,FALSE)/VLOOKUP(A4197,[1]!T_Printers[#Data],5,FALSE),1),ROUND(VLOOKUP(C4197,[1]!T_Resins[#Data],2,FALSE)/VLOOKUP(A4197,[1]!T_Printers[#Data],5,FALSE),1)&gt;_xlfn.XLOOKUP(B4197,[1]Printers!L:L,[1]Printers!O:O,1,0,),10)),"Используйте слой 100 мкм")</f>
        <v>3.8</v>
      </c>
      <c r="F4197">
        <f>IFERROR(IF(ROUND(_xlfn.XLOOKUP([1]Parameters!B4197,[1]Printers!L:L,[1]Printers!Q:Q,,0)*E4197/10,0)*10&lt;_xlfn.XLOOKUP([1]Parameters!B4197,[1]Printers!L:L,[1]Printers!P:P,,0),ROUND(_xlfn.XLOOKUP([1]Parameters!B4197,[1]Printers!L:L,[1]Printers!Q:Q,,0)*E4197/10,0)*10,_xlfn.XLOOKUP([1]Parameters!B4197,[1]Printers!L:L,[1]Printers!P:P,,0)),"")</f>
        <v>30</v>
      </c>
      <c r="G4197" cm="1">
        <f t="array" ref="G4197">IFERROR(IF(ROW()-1&gt;COUNTA([1]!T_Printers[Printers])*COUNTA([1]!T_Resins[Resins]),"",_xlfn.IFS(ROUND(VLOOKUP(C4197,[1]!T_Resins[#Data],3,FALSE)/VLOOKUP(A4197,[1]!T_Printers[#Data],5,FALSE),1)&lt;=_xlfn.XLOOKUP(B4197,[1]Printers!L:L,[1]Printers!O:O,1,0,),ROUND(VLOOKUP(C4197,[1]!T_Resins[#Data],3,FALSE)/VLOOKUP(A4197,[1]!T_Printers[#Data],5,FALSE),1),ROUND(VLOOKUP(C4197,[1]!T_Resins[#Data],3,FALSE)/VLOOKUP(A4197,[1]!T_Printers[#Data],5,FALSE),1)&gt;_xlfn.XLOOKUP(B4197,[1]Printers!L:L,[1]Printers!O:O,1,0,),10)),"")</f>
        <v>5</v>
      </c>
      <c r="H4197">
        <f>IFERROR(IF(ROUND(_xlfn.XLOOKUP([1]Parameters!B4197,[1]Printers!L:L,[1]Printers!Q:Q,,0)*G4197/10,0)*10&lt;_xlfn.XLOOKUP([1]Parameters!B4197,[1]Printers!L:L,[1]Printers!P:P,,0),ROUND(_xlfn.XLOOKUP([1]Parameters!B4197,[1]Printers!L:L,[1]Printers!Q:Q,,0)*G4197/10,0)*10,_xlfn.XLOOKUP([1]Parameters!B4197,[1]Printers!L:L,[1]Printers!P:P,,0)),"")</f>
        <v>50</v>
      </c>
      <c r="I4197" s="3" t="str">
        <f>IFERROR(IF(ROW()-1&gt;COUNTA([1]!T_Printers[Printers])*COUNTA([1]!T_Resins[Resins]),"",ROUND(VLOOKUP(C4197,[1]!T_Resins[#Data],4,FALSE)/VLOOKUP(A4197,[1]!T_Printers[#Data],5,FALSE),1)),"")</f>
        <v/>
      </c>
      <c r="J4197" t="str">
        <f t="shared" si="70"/>
        <v/>
      </c>
      <c r="K4197">
        <f>IF(SUM(E4197:J4197)&lt;&gt;0,VLOOKUP(A4197,[1]!T_Printers[#Data],10,FALSE)+VLOOKUP(C4197,[1]!T_Resins[#Data],10,FALSE),"")</f>
        <v>4</v>
      </c>
      <c r="L4197">
        <f>IF(SUM(E4197:J4197)&lt;&gt;0,VLOOKUP(A4197,[1]!T_Printers[#Data],11,FALSE),"")</f>
        <v>8</v>
      </c>
      <c r="M4197">
        <f>IF(SUM(E4197:J4197)&lt;&gt;0,VLOOKUP(C4197,[1]!T_Resins[#Data],8,FALSE),"")</f>
        <v>120</v>
      </c>
      <c r="N4197">
        <f>IF(_xlfn.XLOOKUP(B4197,[1]Printers!$L:$L,[1]Printers!$R:$R,0,0)&gt;0,[1]Parameters!M4197,IF(SUM(E4197:J4197)&lt;&gt;0,VLOOKUP(C4197,[1]!T_Resins[#Data],9,FALSE),""))</f>
        <v>120</v>
      </c>
      <c r="O4197" t="str">
        <f t="shared" si="68"/>
        <v>RivoxL14K02</v>
      </c>
    </row>
    <row r="4198" spans="1:15" x14ac:dyDescent="0.25">
      <c r="A4198" t="str">
        <f t="array" ref="A4198">IF(ROW()-1&gt;COUNTA([1]!T_Printers[Printers])*COUNTA([1]!T_Resins[Resins]),"",INDEX([1]!T_Printers[Printers],INT((ROW()-2)/COUNTA([1]!T_Resins[Resins])+1)))</f>
        <v>Rivox L14K02</v>
      </c>
      <c r="B4198" t="str">
        <f>_xlfn.XLOOKUP(A4198,[1]!T_Printers[Printers],[1]!T_Printers[Icon link],,0)</f>
        <v>RivoxL14K02</v>
      </c>
      <c r="C4198" t="str">
        <f t="array" ref="C4198">IF(ROW()-1&gt;COUNTA([1]!T_Printers[Printers])*COUNTA([1]!T_Resins[Resins]),"",INDEX([1]!T_Resins[Resins],MOD(ROW()-2,COUNTA([1]!T_Resins[Resins]))+1))</f>
        <v>Dental Soft Pink</v>
      </c>
      <c r="D4198">
        <f>IF(SUM(E4198:J4198)&lt;&gt;0,IF(ROW()-1&gt;COUNTA([1]!T_Printers[Printers])*COUNTA([1]!T_Resins[Resins]),"",2),"")</f>
        <v>2</v>
      </c>
      <c r="E4198" cm="1">
        <f t="array" ref="E4198">IFERROR(IF(ROW()-1&gt;COUNTA([1]!T_Printers[Printers])*COUNTA([1]!T_Resins[Resins]),"",_xlfn.IFS(ROUND(VLOOKUP(C4198,[1]!T_Resins[#Data],2,FALSE)/VLOOKUP(A4198,[1]!T_Printers[#Data],5,FALSE),1)&lt;=_xlfn.XLOOKUP(B4198,[1]Printers!L:L,[1]Printers!O:O,1,0,),ROUND(VLOOKUP(C4198,[1]!T_Resins[#Data],2,FALSE)/VLOOKUP(A4198,[1]!T_Printers[#Data],5,FALSE),1),ROUND(VLOOKUP(C4198,[1]!T_Resins[#Data],2,FALSE)/VLOOKUP(A4198,[1]!T_Printers[#Data],5,FALSE),1)&gt;_xlfn.XLOOKUP(B4198,[1]Printers!L:L,[1]Printers!O:O,1,0,),10)),"Используйте слой 100 мкм")</f>
        <v>5.7</v>
      </c>
      <c r="F4198">
        <f>IFERROR(IF(ROUND(_xlfn.XLOOKUP([1]Parameters!B4198,[1]Printers!L:L,[1]Printers!Q:Q,,0)*E4198/10,0)*10&lt;_xlfn.XLOOKUP([1]Parameters!B4198,[1]Printers!L:L,[1]Printers!P:P,,0),ROUND(_xlfn.XLOOKUP([1]Parameters!B4198,[1]Printers!L:L,[1]Printers!Q:Q,,0)*E4198/10,0)*10,_xlfn.XLOOKUP([1]Parameters!B4198,[1]Printers!L:L,[1]Printers!P:P,,0)),"")</f>
        <v>50</v>
      </c>
      <c r="G4198" cm="1">
        <f t="array" ref="G4198">IFERROR(IF(ROW()-1&gt;COUNTA([1]!T_Printers[Printers])*COUNTA([1]!T_Resins[Resins]),"",_xlfn.IFS(ROUND(VLOOKUP(C4198,[1]!T_Resins[#Data],3,FALSE)/VLOOKUP(A4198,[1]!T_Printers[#Data],5,FALSE),1)&lt;=_xlfn.XLOOKUP(B4198,[1]Printers!L:L,[1]Printers!O:O,1,0,),ROUND(VLOOKUP(C4198,[1]!T_Resins[#Data],3,FALSE)/VLOOKUP(A4198,[1]!T_Printers[#Data],5,FALSE),1),ROUND(VLOOKUP(C4198,[1]!T_Resins[#Data],3,FALSE)/VLOOKUP(A4198,[1]!T_Printers[#Data],5,FALSE),1)&gt;_xlfn.XLOOKUP(B4198,[1]Printers!L:L,[1]Printers!O:O,1,0,),10)),"")</f>
        <v>7.3</v>
      </c>
      <c r="H4198">
        <f>IFERROR(IF(ROUND(_xlfn.XLOOKUP([1]Parameters!B4198,[1]Printers!L:L,[1]Printers!Q:Q,,0)*G4198/10,0)*10&lt;_xlfn.XLOOKUP([1]Parameters!B4198,[1]Printers!L:L,[1]Printers!P:P,,0),ROUND(_xlfn.XLOOKUP([1]Parameters!B4198,[1]Printers!L:L,[1]Printers!Q:Q,,0)*G4198/10,0)*10,_xlfn.XLOOKUP([1]Parameters!B4198,[1]Printers!L:L,[1]Printers!P:P,,0)),"")</f>
        <v>70</v>
      </c>
      <c r="I4198" s="3" t="str">
        <f>IFERROR(IF(ROW()-1&gt;COUNTA([1]!T_Printers[Printers])*COUNTA([1]!T_Resins[Resins]),"",ROUND(VLOOKUP(C4198,[1]!T_Resins[#Data],4,FALSE)/VLOOKUP(A4198,[1]!T_Printers[#Data],5,FALSE),1)),"")</f>
        <v/>
      </c>
      <c r="J4198" t="str">
        <f t="shared" si="70"/>
        <v/>
      </c>
      <c r="K4198">
        <f>IF(SUM(E4198:J4198)&lt;&gt;0,VLOOKUP(A4198,[1]!T_Printers[#Data],10,FALSE)+VLOOKUP(C4198,[1]!T_Resins[#Data],10,FALSE),"")</f>
        <v>4</v>
      </c>
      <c r="L4198">
        <f>IF(SUM(E4198:J4198)&lt;&gt;0,VLOOKUP(A4198,[1]!T_Printers[#Data],11,FALSE),"")</f>
        <v>8</v>
      </c>
      <c r="M4198">
        <f>IF(SUM(E4198:J4198)&lt;&gt;0,VLOOKUP(C4198,[1]!T_Resins[#Data],8,FALSE),"")</f>
        <v>60</v>
      </c>
      <c r="N4198">
        <f>IF(_xlfn.XLOOKUP(B4198,[1]Printers!$L:$L,[1]Printers!$R:$R,0,0)&gt;0,[1]Parameters!M4198,IF(SUM(E4198:J4198)&lt;&gt;0,VLOOKUP(C4198,[1]!T_Resins[#Data],9,FALSE),""))</f>
        <v>60</v>
      </c>
      <c r="O4198" t="str">
        <f t="shared" si="68"/>
        <v>RivoxL14K02</v>
      </c>
    </row>
    <row r="4199" spans="1:15" x14ac:dyDescent="0.25">
      <c r="A4199" t="str">
        <f t="array" ref="A4199">IF(ROW()-1&gt;COUNTA([1]!T_Printers[Printers])*COUNTA([1]!T_Resins[Resins]),"",INDEX([1]!T_Printers[Printers],INT((ROW()-2)/COUNTA([1]!T_Resins[Resins])+1)))</f>
        <v>Rivox L14K02</v>
      </c>
      <c r="B4199" t="str">
        <f>_xlfn.XLOOKUP(A4199,[1]!T_Printers[Printers],[1]!T_Printers[Icon link],,0)</f>
        <v>RivoxL14K02</v>
      </c>
      <c r="C4199" t="str">
        <f t="array" ref="C4199">IF(ROW()-1&gt;COUNTA([1]!T_Printers[Printers])*COUNTA([1]!T_Resins[Resins]),"",INDEX([1]!T_Resins[Resins],MOD(ROW()-2,COUNTA([1]!T_Resins[Resins]))+1))</f>
        <v>Dental Sand A1-A2</v>
      </c>
      <c r="D4199">
        <f>IF(SUM(E4199:J4199)&lt;&gt;0,IF(ROW()-1&gt;COUNTA([1]!T_Printers[Printers])*COUNTA([1]!T_Resins[Resins]),"",2),"")</f>
        <v>2</v>
      </c>
      <c r="E4199" cm="1">
        <f t="array" ref="E4199">IFERROR(IF(ROW()-1&gt;COUNTA([1]!T_Printers[Printers])*COUNTA([1]!T_Resins[Resins]),"",_xlfn.IFS(ROUND(VLOOKUP(C4199,[1]!T_Resins[#Data],2,FALSE)/VLOOKUP(A4199,[1]!T_Printers[#Data],5,FALSE),1)&lt;=_xlfn.XLOOKUP(B4199,[1]Printers!L:L,[1]Printers!O:O,1,0,),ROUND(VLOOKUP(C4199,[1]!T_Resins[#Data],2,FALSE)/VLOOKUP(A4199,[1]!T_Printers[#Data],5,FALSE),1),ROUND(VLOOKUP(C4199,[1]!T_Resins[#Data],2,FALSE)/VLOOKUP(A4199,[1]!T_Printers[#Data],5,FALSE),1)&gt;_xlfn.XLOOKUP(B4199,[1]Printers!L:L,[1]Printers!O:O,1,0,),10)),"Используйте слой 100 мкм")</f>
        <v>3.3</v>
      </c>
      <c r="F4199">
        <f>IFERROR(IF(ROUND(_xlfn.XLOOKUP([1]Parameters!B4199,[1]Printers!L:L,[1]Printers!Q:Q,,0)*E4199/10,0)*10&lt;_xlfn.XLOOKUP([1]Parameters!B4199,[1]Printers!L:L,[1]Printers!P:P,,0),ROUND(_xlfn.XLOOKUP([1]Parameters!B4199,[1]Printers!L:L,[1]Printers!Q:Q,,0)*E4199/10,0)*10,_xlfn.XLOOKUP([1]Parameters!B4199,[1]Printers!L:L,[1]Printers!P:P,,0)),"")</f>
        <v>30</v>
      </c>
      <c r="G4199" cm="1">
        <f t="array" ref="G4199">IFERROR(IF(ROW()-1&gt;COUNTA([1]!T_Printers[Printers])*COUNTA([1]!T_Resins[Resins]),"",_xlfn.IFS(ROUND(VLOOKUP(C4199,[1]!T_Resins[#Data],3,FALSE)/VLOOKUP(A4199,[1]!T_Printers[#Data],5,FALSE),1)&lt;=_xlfn.XLOOKUP(B4199,[1]Printers!L:L,[1]Printers!O:O,1,0,),ROUND(VLOOKUP(C4199,[1]!T_Resins[#Data],3,FALSE)/VLOOKUP(A4199,[1]!T_Printers[#Data],5,FALSE),1),ROUND(VLOOKUP(C4199,[1]!T_Resins[#Data],3,FALSE)/VLOOKUP(A4199,[1]!T_Printers[#Data],5,FALSE),1)&gt;_xlfn.XLOOKUP(B4199,[1]Printers!L:L,[1]Printers!O:O,1,0,),10)),"")</f>
        <v>4.2</v>
      </c>
      <c r="H4199">
        <f>IFERROR(IF(ROUND(_xlfn.XLOOKUP([1]Parameters!B4199,[1]Printers!L:L,[1]Printers!Q:Q,,0)*G4199/10,0)*10&lt;_xlfn.XLOOKUP([1]Parameters!B4199,[1]Printers!L:L,[1]Printers!P:P,,0),ROUND(_xlfn.XLOOKUP([1]Parameters!B4199,[1]Printers!L:L,[1]Printers!Q:Q,,0)*G4199/10,0)*10,_xlfn.XLOOKUP([1]Parameters!B4199,[1]Printers!L:L,[1]Printers!P:P,,0)),"")</f>
        <v>40</v>
      </c>
      <c r="I4199" s="3" t="str">
        <f>IFERROR(IF(ROW()-1&gt;COUNTA([1]!T_Printers[Printers])*COUNTA([1]!T_Resins[Resins]),"",ROUND(VLOOKUP(C4199,[1]!T_Resins[#Data],4,FALSE)/VLOOKUP(A4199,[1]!T_Printers[#Data],5,FALSE),1)),"")</f>
        <v/>
      </c>
      <c r="J4199" t="str">
        <f t="shared" si="70"/>
        <v/>
      </c>
      <c r="K4199">
        <f>IF(SUM(E4199:J4199)&lt;&gt;0,VLOOKUP(A4199,[1]!T_Printers[#Data],10,FALSE)+VLOOKUP(C4199,[1]!T_Resins[#Data],10,FALSE),"")</f>
        <v>5</v>
      </c>
      <c r="L4199">
        <f>IF(SUM(E4199:J4199)&lt;&gt;0,VLOOKUP(A4199,[1]!T_Printers[#Data],11,FALSE),"")</f>
        <v>8</v>
      </c>
      <c r="M4199">
        <f>IF(SUM(E4199:J4199)&lt;&gt;0,VLOOKUP(C4199,[1]!T_Resins[#Data],8,FALSE),"")</f>
        <v>120</v>
      </c>
      <c r="N4199">
        <f>IF(_xlfn.XLOOKUP(B4199,[1]Printers!$L:$L,[1]Printers!$R:$R,0,0)&gt;0,[1]Parameters!M4199,IF(SUM(E4199:J4199)&lt;&gt;0,VLOOKUP(C4199,[1]!T_Resins[#Data],9,FALSE),""))</f>
        <v>120</v>
      </c>
      <c r="O4199" t="str">
        <f t="shared" si="68"/>
        <v>RivoxL14K02</v>
      </c>
    </row>
    <row r="4200" spans="1:15" x14ac:dyDescent="0.25">
      <c r="A4200" t="str">
        <f t="array" ref="A4200">IF(ROW()-1&gt;COUNTA([1]!T_Printers[Printers])*COUNTA([1]!T_Resins[Resins]),"",INDEX([1]!T_Printers[Printers],INT((ROW()-2)/COUNTA([1]!T_Resins[Resins])+1)))</f>
        <v>Rivox L14K02</v>
      </c>
      <c r="B4200" t="str">
        <f>_xlfn.XLOOKUP(A4200,[1]!T_Printers[Printers],[1]!T_Printers[Icon link],,0)</f>
        <v>RivoxL14K02</v>
      </c>
      <c r="C4200" t="str">
        <f t="array" ref="C4200">IF(ROW()-1&gt;COUNTA([1]!T_Printers[Printers])*COUNTA([1]!T_Resins[Resins]),"",INDEX([1]!T_Resins[Resins],MOD(ROW()-2,COUNTA([1]!T_Resins[Resins]))+1))</f>
        <v xml:space="preserve">Dental Sand A1-A2 (Обновленная версия) </v>
      </c>
      <c r="D4200">
        <f>IF(SUM(E4200:J4200)&lt;&gt;0,IF(ROW()-1&gt;COUNTA([1]!T_Printers[Printers])*COUNTA([1]!T_Resins[Resins]),"",2),"")</f>
        <v>2</v>
      </c>
      <c r="E4200" cm="1">
        <f t="array" ref="E4200">IFERROR(IF(ROW()-1&gt;COUNTA([1]!T_Printers[Printers])*COUNTA([1]!T_Resins[Resins]),"",_xlfn.IFS(ROUND(VLOOKUP(C4200,[1]!T_Resins[#Data],2,FALSE)/VLOOKUP(A4200,[1]!T_Printers[#Data],5,FALSE),1)&lt;=_xlfn.XLOOKUP(B4200,[1]Printers!L:L,[1]Printers!O:O,1,0,),ROUND(VLOOKUP(C4200,[1]!T_Resins[#Data],2,FALSE)/VLOOKUP(A4200,[1]!T_Printers[#Data],5,FALSE),1),ROUND(VLOOKUP(C4200,[1]!T_Resins[#Data],2,FALSE)/VLOOKUP(A4200,[1]!T_Printers[#Data],5,FALSE),1)&gt;_xlfn.XLOOKUP(B4200,[1]Printers!L:L,[1]Printers!O:O,1,0,),10)),"Используйте слой 100 мкм")</f>
        <v>8.6999999999999993</v>
      </c>
      <c r="F4200">
        <f>IFERROR(IF(ROUND(_xlfn.XLOOKUP([1]Parameters!B4200,[1]Printers!L:L,[1]Printers!Q:Q,,0)*E4200/10,0)*10&lt;_xlfn.XLOOKUP([1]Parameters!B4200,[1]Printers!L:L,[1]Printers!P:P,,0),ROUND(_xlfn.XLOOKUP([1]Parameters!B4200,[1]Printers!L:L,[1]Printers!Q:Q,,0)*E4200/10,0)*10,_xlfn.XLOOKUP([1]Parameters!B4200,[1]Printers!L:L,[1]Printers!P:P,,0)),"")</f>
        <v>70</v>
      </c>
      <c r="G4200" cm="1">
        <f t="array" ref="G4200">IFERROR(IF(ROW()-1&gt;COUNTA([1]!T_Printers[Printers])*COUNTA([1]!T_Resins[Resins]),"",_xlfn.IFS(ROUND(VLOOKUP(C4200,[1]!T_Resins[#Data],3,FALSE)/VLOOKUP(A4200,[1]!T_Printers[#Data],5,FALSE),1)&lt;=_xlfn.XLOOKUP(B4200,[1]Printers!L:L,[1]Printers!O:O,1,0,),ROUND(VLOOKUP(C4200,[1]!T_Resins[#Data],3,FALSE)/VLOOKUP(A4200,[1]!T_Printers[#Data],5,FALSE),1),ROUND(VLOOKUP(C4200,[1]!T_Resins[#Data],3,FALSE)/VLOOKUP(A4200,[1]!T_Printers[#Data],5,FALSE),1)&gt;_xlfn.XLOOKUP(B4200,[1]Printers!L:L,[1]Printers!O:O,1,0,),10)),"")</f>
        <v>9.1</v>
      </c>
      <c r="H4200">
        <f>IFERROR(IF(ROUND(_xlfn.XLOOKUP([1]Parameters!B4200,[1]Printers!L:L,[1]Printers!Q:Q,,0)*G4200/10,0)*10&lt;_xlfn.XLOOKUP([1]Parameters!B4200,[1]Printers!L:L,[1]Printers!P:P,,0),ROUND(_xlfn.XLOOKUP([1]Parameters!B4200,[1]Printers!L:L,[1]Printers!Q:Q,,0)*G4200/10,0)*10,_xlfn.XLOOKUP([1]Parameters!B4200,[1]Printers!L:L,[1]Printers!P:P,,0)),"")</f>
        <v>70</v>
      </c>
      <c r="I4200" s="3" t="str">
        <f>IFERROR(IF(ROW()-1&gt;COUNTA([1]!T_Printers[Printers])*COUNTA([1]!T_Resins[Resins]),"",ROUND(VLOOKUP(C4200,[1]!T_Resins[#Data],4,FALSE)/VLOOKUP(A4200,[1]!T_Printers[#Data],5,FALSE),1)),"")</f>
        <v/>
      </c>
      <c r="J4200" t="str">
        <f t="shared" si="70"/>
        <v/>
      </c>
      <c r="K4200">
        <f>IF(SUM(E4200:J4200)&lt;&gt;0,VLOOKUP(A4200,[1]!T_Printers[#Data],10,FALSE)+VLOOKUP(C4200,[1]!T_Resins[#Data],10,FALSE),"")</f>
        <v>5</v>
      </c>
      <c r="L4200">
        <f>IF(SUM(E4200:J4200)&lt;&gt;0,VLOOKUP(A4200,[1]!T_Printers[#Data],11,FALSE),"")</f>
        <v>8</v>
      </c>
      <c r="M4200">
        <f>IF(SUM(E4200:J4200)&lt;&gt;0,VLOOKUP(C4200,[1]!T_Resins[#Data],8,FALSE),"")</f>
        <v>120</v>
      </c>
      <c r="N4200">
        <f>IF(_xlfn.XLOOKUP(B4200,[1]Printers!$L:$L,[1]Printers!$R:$R,0,0)&gt;0,[1]Parameters!M4200,IF(SUM(E4200:J4200)&lt;&gt;0,VLOOKUP(C4200,[1]!T_Resins[#Data],9,FALSE),""))</f>
        <v>120</v>
      </c>
      <c r="O4200" t="str">
        <f t="shared" si="68"/>
        <v>RivoxL14K02</v>
      </c>
    </row>
    <row r="4201" spans="1:15" x14ac:dyDescent="0.25">
      <c r="A4201" t="str">
        <f t="array" ref="A4201">IF(ROW()-1&gt;COUNTA([1]!T_Printers[Printers])*COUNTA([1]!T_Resins[Resins]),"",INDEX([1]!T_Printers[Printers],INT((ROW()-2)/COUNTA([1]!T_Resins[Resins])+1)))</f>
        <v>Rivox L14K02</v>
      </c>
      <c r="B4201" t="str">
        <f>_xlfn.XLOOKUP(A4201,[1]!T_Printers[Printers],[1]!T_Printers[Icon link],,0)</f>
        <v>RivoxL14K02</v>
      </c>
      <c r="C4201" t="str">
        <f t="array" ref="C4201">IF(ROW()-1&gt;COUNTA([1]!T_Printers[Printers])*COUNTA([1]!T_Resins[Resins]),"",INDEX([1]!T_Resins[Resins],MOD(ROW()-2,COUNTA([1]!T_Resins[Resins]))+1))</f>
        <v>Dental Sand A3</v>
      </c>
      <c r="D4201">
        <f>IF(SUM(E4201:J4201)&lt;&gt;0,IF(ROW()-1&gt;COUNTA([1]!T_Printers[Printers])*COUNTA([1]!T_Resins[Resins]),"",2),"")</f>
        <v>2</v>
      </c>
      <c r="E4201" cm="1">
        <f t="array" ref="E4201">IFERROR(IF(ROW()-1&gt;COUNTA([1]!T_Printers[Printers])*COUNTA([1]!T_Resins[Resins]),"",_xlfn.IFS(ROUND(VLOOKUP(C4201,[1]!T_Resins[#Data],2,FALSE)/VLOOKUP(A4201,[1]!T_Printers[#Data],5,FALSE),1)&lt;=_xlfn.XLOOKUP(B4201,[1]Printers!L:L,[1]Printers!O:O,1,0,),ROUND(VLOOKUP(C4201,[1]!T_Resins[#Data],2,FALSE)/VLOOKUP(A4201,[1]!T_Printers[#Data],5,FALSE),1),ROUND(VLOOKUP(C4201,[1]!T_Resins[#Data],2,FALSE)/VLOOKUP(A4201,[1]!T_Printers[#Data],5,FALSE),1)&gt;_xlfn.XLOOKUP(B4201,[1]Printers!L:L,[1]Printers!O:O,1,0,),10)),"Используйте слой 100 мкм")</f>
        <v>3.3</v>
      </c>
      <c r="F4201">
        <f>IFERROR(IF(ROUND(_xlfn.XLOOKUP([1]Parameters!B4201,[1]Printers!L:L,[1]Printers!Q:Q,,0)*E4201/10,0)*10&lt;_xlfn.XLOOKUP([1]Parameters!B4201,[1]Printers!L:L,[1]Printers!P:P,,0),ROUND(_xlfn.XLOOKUP([1]Parameters!B4201,[1]Printers!L:L,[1]Printers!Q:Q,,0)*E4201/10,0)*10,_xlfn.XLOOKUP([1]Parameters!B4201,[1]Printers!L:L,[1]Printers!P:P,,0)),"")</f>
        <v>30</v>
      </c>
      <c r="G4201" cm="1">
        <f t="array" ref="G4201">IFERROR(IF(ROW()-1&gt;COUNTA([1]!T_Printers[Printers])*COUNTA([1]!T_Resins[Resins]),"",_xlfn.IFS(ROUND(VLOOKUP(C4201,[1]!T_Resins[#Data],3,FALSE)/VLOOKUP(A4201,[1]!T_Printers[#Data],5,FALSE),1)&lt;=_xlfn.XLOOKUP(B4201,[1]Printers!L:L,[1]Printers!O:O,1,0,),ROUND(VLOOKUP(C4201,[1]!T_Resins[#Data],3,FALSE)/VLOOKUP(A4201,[1]!T_Printers[#Data],5,FALSE),1),ROUND(VLOOKUP(C4201,[1]!T_Resins[#Data],3,FALSE)/VLOOKUP(A4201,[1]!T_Printers[#Data],5,FALSE),1)&gt;_xlfn.XLOOKUP(B4201,[1]Printers!L:L,[1]Printers!O:O,1,0,),10)),"")</f>
        <v>4.2</v>
      </c>
      <c r="H4201">
        <f>IFERROR(IF(ROUND(_xlfn.XLOOKUP([1]Parameters!B4201,[1]Printers!L:L,[1]Printers!Q:Q,,0)*G4201/10,0)*10&lt;_xlfn.XLOOKUP([1]Parameters!B4201,[1]Printers!L:L,[1]Printers!P:P,,0),ROUND(_xlfn.XLOOKUP([1]Parameters!B4201,[1]Printers!L:L,[1]Printers!Q:Q,,0)*G4201/10,0)*10,_xlfn.XLOOKUP([1]Parameters!B4201,[1]Printers!L:L,[1]Printers!P:P,,0)),"")</f>
        <v>40</v>
      </c>
      <c r="I4201" s="3" t="str">
        <f>IFERROR(IF(ROW()-1&gt;COUNTA([1]!T_Printers[Printers])*COUNTA([1]!T_Resins[Resins]),"",ROUND(VLOOKUP(C4201,[1]!T_Resins[#Data],4,FALSE)/VLOOKUP(A4201,[1]!T_Printers[#Data],5,FALSE),1)),"")</f>
        <v/>
      </c>
      <c r="J4201" t="str">
        <f t="shared" si="70"/>
        <v/>
      </c>
      <c r="K4201">
        <f>IF(SUM(E4201:J4201)&lt;&gt;0,VLOOKUP(A4201,[1]!T_Printers[#Data],10,FALSE)+VLOOKUP(C4201,[1]!T_Resins[#Data],10,FALSE),"")</f>
        <v>5</v>
      </c>
      <c r="L4201">
        <f>IF(SUM(E4201:J4201)&lt;&gt;0,VLOOKUP(A4201,[1]!T_Printers[#Data],11,FALSE),"")</f>
        <v>8</v>
      </c>
      <c r="M4201">
        <f>IF(SUM(E4201:J4201)&lt;&gt;0,VLOOKUP(C4201,[1]!T_Resins[#Data],8,FALSE),"")</f>
        <v>120</v>
      </c>
      <c r="N4201">
        <f>IF(_xlfn.XLOOKUP(B4201,[1]Printers!$L:$L,[1]Printers!$R:$R,0,0)&gt;0,[1]Parameters!M4201,IF(SUM(E4201:J4201)&lt;&gt;0,VLOOKUP(C4201,[1]!T_Resins[#Data],9,FALSE),""))</f>
        <v>120</v>
      </c>
      <c r="O4201" t="str">
        <f t="shared" si="68"/>
        <v>RivoxL14K02</v>
      </c>
    </row>
    <row r="4202" spans="1:15" x14ac:dyDescent="0.25">
      <c r="A4202" t="str">
        <f t="array" ref="A4202">IF(ROW()-1&gt;COUNTA([1]!T_Printers[Printers])*COUNTA([1]!T_Resins[Resins]),"",INDEX([1]!T_Printers[Printers],INT((ROW()-2)/COUNTA([1]!T_Resins[Resins])+1)))</f>
        <v>Rivox L14K02</v>
      </c>
      <c r="B4202" t="str">
        <f>_xlfn.XLOOKUP(A4202,[1]!T_Printers[Printers],[1]!T_Printers[Icon link],,0)</f>
        <v>RivoxL14K02</v>
      </c>
      <c r="C4202" t="str">
        <f t="array" ref="C4202">IF(ROW()-1&gt;COUNTA([1]!T_Printers[Printers])*COUNTA([1]!T_Resins[Resins]),"",INDEX([1]!T_Resins[Resins],MOD(ROW()-2,COUNTA([1]!T_Resins[Resins]))+1))</f>
        <v xml:space="preserve">Dental Sand A3 (Обновленная версия) </v>
      </c>
      <c r="D4202">
        <f>IF(SUM(E4202:J4202)&lt;&gt;0,IF(ROW()-1&gt;COUNTA([1]!T_Printers[Printers])*COUNTA([1]!T_Resins[Resins]),"",2),"")</f>
        <v>2</v>
      </c>
      <c r="E4202" cm="1">
        <f t="array" ref="E4202">IFERROR(IF(ROW()-1&gt;COUNTA([1]!T_Printers[Printers])*COUNTA([1]!T_Resins[Resins]),"",_xlfn.IFS(ROUND(VLOOKUP(C4202,[1]!T_Resins[#Data],2,FALSE)/VLOOKUP(A4202,[1]!T_Printers[#Data],5,FALSE),1)&lt;=_xlfn.XLOOKUP(B4202,[1]Printers!L:L,[1]Printers!O:O,1,0,),ROUND(VLOOKUP(C4202,[1]!T_Resins[#Data],2,FALSE)/VLOOKUP(A4202,[1]!T_Printers[#Data],5,FALSE),1),ROUND(VLOOKUP(C4202,[1]!T_Resins[#Data],2,FALSE)/VLOOKUP(A4202,[1]!T_Printers[#Data],5,FALSE),1)&gt;_xlfn.XLOOKUP(B4202,[1]Printers!L:L,[1]Printers!O:O,1,0,),10)),"Используйте слой 100 мкм")</f>
        <v>8.6999999999999993</v>
      </c>
      <c r="F4202">
        <f>IFERROR(IF(ROUND(_xlfn.XLOOKUP([1]Parameters!B4202,[1]Printers!L:L,[1]Printers!Q:Q,,0)*E4202/10,0)*10&lt;_xlfn.XLOOKUP([1]Parameters!B4202,[1]Printers!L:L,[1]Printers!P:P,,0),ROUND(_xlfn.XLOOKUP([1]Parameters!B4202,[1]Printers!L:L,[1]Printers!Q:Q,,0)*E4202/10,0)*10,_xlfn.XLOOKUP([1]Parameters!B4202,[1]Printers!L:L,[1]Printers!P:P,,0)),"")</f>
        <v>70</v>
      </c>
      <c r="G4202" cm="1">
        <f t="array" ref="G4202">IFERROR(IF(ROW()-1&gt;COUNTA([1]!T_Printers[Printers])*COUNTA([1]!T_Resins[Resins]),"",_xlfn.IFS(ROUND(VLOOKUP(C4202,[1]!T_Resins[#Data],3,FALSE)/VLOOKUP(A4202,[1]!T_Printers[#Data],5,FALSE),1)&lt;=_xlfn.XLOOKUP(B4202,[1]Printers!L:L,[1]Printers!O:O,1,0,),ROUND(VLOOKUP(C4202,[1]!T_Resins[#Data],3,FALSE)/VLOOKUP(A4202,[1]!T_Printers[#Data],5,FALSE),1),ROUND(VLOOKUP(C4202,[1]!T_Resins[#Data],3,FALSE)/VLOOKUP(A4202,[1]!T_Printers[#Data],5,FALSE),1)&gt;_xlfn.XLOOKUP(B4202,[1]Printers!L:L,[1]Printers!O:O,1,0,),10)),"")</f>
        <v>9.1</v>
      </c>
      <c r="H4202">
        <f>IFERROR(IF(ROUND(_xlfn.XLOOKUP([1]Parameters!B4202,[1]Printers!L:L,[1]Printers!Q:Q,,0)*G4202/10,0)*10&lt;_xlfn.XLOOKUP([1]Parameters!B4202,[1]Printers!L:L,[1]Printers!P:P,,0),ROUND(_xlfn.XLOOKUP([1]Parameters!B4202,[1]Printers!L:L,[1]Printers!Q:Q,,0)*G4202/10,0)*10,_xlfn.XLOOKUP([1]Parameters!B4202,[1]Printers!L:L,[1]Printers!P:P,,0)),"")</f>
        <v>70</v>
      </c>
      <c r="I4202" s="3" t="str">
        <f>IFERROR(IF(ROW()-1&gt;COUNTA([1]!T_Printers[Printers])*COUNTA([1]!T_Resins[Resins]),"",ROUND(VLOOKUP(C4202,[1]!T_Resins[#Data],4,FALSE)/VLOOKUP(A4202,[1]!T_Printers[#Data],5,FALSE),1)),"")</f>
        <v/>
      </c>
      <c r="J4202" t="str">
        <f t="shared" si="70"/>
        <v/>
      </c>
      <c r="K4202">
        <f>IF(SUM(E4202:J4202)&lt;&gt;0,VLOOKUP(A4202,[1]!T_Printers[#Data],10,FALSE)+VLOOKUP(C4202,[1]!T_Resins[#Data],10,FALSE),"")</f>
        <v>5</v>
      </c>
      <c r="L4202">
        <f>IF(SUM(E4202:J4202)&lt;&gt;0,VLOOKUP(A4202,[1]!T_Printers[#Data],11,FALSE),"")</f>
        <v>8</v>
      </c>
      <c r="M4202">
        <f>IF(SUM(E4202:J4202)&lt;&gt;0,VLOOKUP(C4202,[1]!T_Resins[#Data],8,FALSE),"")</f>
        <v>120</v>
      </c>
      <c r="N4202">
        <f>IF(_xlfn.XLOOKUP(B4202,[1]Printers!$L:$L,[1]Printers!$R:$R,0,0)&gt;0,[1]Parameters!M4202,IF(SUM(E4202:J4202)&lt;&gt;0,VLOOKUP(C4202,[1]!T_Resins[#Data],9,FALSE),""))</f>
        <v>120</v>
      </c>
      <c r="O4202" t="str">
        <f t="shared" si="68"/>
        <v>RivoxL14K02</v>
      </c>
    </row>
    <row r="4203" spans="1:15" x14ac:dyDescent="0.25">
      <c r="A4203" t="str">
        <f t="array" ref="A4203">IF(ROW()-1&gt;COUNTA([1]!T_Printers[Printers])*COUNTA([1]!T_Resins[Resins]),"",INDEX([1]!T_Printers[Printers],INT((ROW()-2)/COUNTA([1]!T_Resins[Resins])+1)))</f>
        <v>Rivox L14K02</v>
      </c>
      <c r="B4203" t="str">
        <f>_xlfn.XLOOKUP(A4203,[1]!T_Printers[Printers],[1]!T_Printers[Icon link],,0)</f>
        <v>RivoxL14K02</v>
      </c>
      <c r="C4203" t="str">
        <f t="array" ref="C4203">IF(ROW()-1&gt;COUNTA([1]!T_Printers[Printers])*COUNTA([1]!T_Resins[Resins]),"",INDEX([1]!T_Resins[Resins],MOD(ROW()-2,COUNTA([1]!T_Resins[Resins]))+1))</f>
        <v>Dental Sand Pro A1-A2 (Crown LT)</v>
      </c>
      <c r="D4203">
        <f>IF(SUM(E4203:J4203)&lt;&gt;0,IF(ROW()-1&gt;COUNTA([1]!T_Printers[Printers])*COUNTA([1]!T_Resins[Resins]),"",2),"")</f>
        <v>2</v>
      </c>
      <c r="E4203" cm="1">
        <f t="array" ref="E4203">IFERROR(IF(ROW()-1&gt;COUNTA([1]!T_Printers[Printers])*COUNTA([1]!T_Resins[Resins]),"",_xlfn.IFS(ROUND(VLOOKUP(C4203,[1]!T_Resins[#Data],2,FALSE)/VLOOKUP(A4203,[1]!T_Printers[#Data],5,FALSE),1)&lt;=_xlfn.XLOOKUP(B4203,[1]Printers!L:L,[1]Printers!O:O,1,0,),ROUND(VLOOKUP(C4203,[1]!T_Resins[#Data],2,FALSE)/VLOOKUP(A4203,[1]!T_Printers[#Data],5,FALSE),1),ROUND(VLOOKUP(C4203,[1]!T_Resins[#Data],2,FALSE)/VLOOKUP(A4203,[1]!T_Printers[#Data],5,FALSE),1)&gt;_xlfn.XLOOKUP(B4203,[1]Printers!L:L,[1]Printers!O:O,1,0,),10)),"Используйте слой 100 мкм")</f>
        <v>10</v>
      </c>
      <c r="F4203">
        <f>IFERROR(IF(ROUND(_xlfn.XLOOKUP([1]Parameters!B4203,[1]Printers!L:L,[1]Printers!Q:Q,,0)*E4203/10,0)*10&lt;_xlfn.XLOOKUP([1]Parameters!B4203,[1]Printers!L:L,[1]Printers!P:P,,0),ROUND(_xlfn.XLOOKUP([1]Parameters!B4203,[1]Printers!L:L,[1]Printers!Q:Q,,0)*E4203/10,0)*10,_xlfn.XLOOKUP([1]Parameters!B4203,[1]Printers!L:L,[1]Printers!P:P,,0)),"")</f>
        <v>70</v>
      </c>
      <c r="G4203" cm="1">
        <f t="array" ref="G4203">IFERROR(IF(ROW()-1&gt;COUNTA([1]!T_Printers[Printers])*COUNTA([1]!T_Resins[Resins]),"",_xlfn.IFS(ROUND(VLOOKUP(C4203,[1]!T_Resins[#Data],3,FALSE)/VLOOKUP(A4203,[1]!T_Printers[#Data],5,FALSE),1)&lt;=_xlfn.XLOOKUP(B4203,[1]Printers!L:L,[1]Printers!O:O,1,0,),ROUND(VLOOKUP(C4203,[1]!T_Resins[#Data],3,FALSE)/VLOOKUP(A4203,[1]!T_Printers[#Data],5,FALSE),1),ROUND(VLOOKUP(C4203,[1]!T_Resins[#Data],3,FALSE)/VLOOKUP(A4203,[1]!T_Printers[#Data],5,FALSE),1)&gt;_xlfn.XLOOKUP(B4203,[1]Printers!L:L,[1]Printers!O:O,1,0,),10)),"")</f>
        <v>10</v>
      </c>
      <c r="H4203">
        <f>IFERROR(IF(ROUND(_xlfn.XLOOKUP([1]Parameters!B4203,[1]Printers!L:L,[1]Printers!Q:Q,,0)*G4203/10,0)*10&lt;_xlfn.XLOOKUP([1]Parameters!B4203,[1]Printers!L:L,[1]Printers!P:P,,0),ROUND(_xlfn.XLOOKUP([1]Parameters!B4203,[1]Printers!L:L,[1]Printers!Q:Q,,0)*G4203/10,0)*10,_xlfn.XLOOKUP([1]Parameters!B4203,[1]Printers!L:L,[1]Printers!P:P,,0)),"")</f>
        <v>70</v>
      </c>
      <c r="I4203" s="3" t="str">
        <f>IFERROR(IF(ROW()-1&gt;COUNTA([1]!T_Printers[Printers])*COUNTA([1]!T_Resins[Resins]),"",ROUND(VLOOKUP(C4203,[1]!T_Resins[#Data],4,FALSE)/VLOOKUP(A4203,[1]!T_Printers[#Data],5,FALSE),1)),"")</f>
        <v/>
      </c>
      <c r="J4203" t="str">
        <f t="shared" si="70"/>
        <v/>
      </c>
      <c r="K4203">
        <f>IF(SUM(E4203:J4203)&lt;&gt;0,VLOOKUP(A4203,[1]!T_Printers[#Data],10,FALSE)+VLOOKUP(C4203,[1]!T_Resins[#Data],10,FALSE),"")</f>
        <v>5</v>
      </c>
      <c r="L4203">
        <f>IF(SUM(E4203:J4203)&lt;&gt;0,VLOOKUP(A4203,[1]!T_Printers[#Data],11,FALSE),"")</f>
        <v>8</v>
      </c>
      <c r="M4203">
        <f>IF(SUM(E4203:J4203)&lt;&gt;0,VLOOKUP(C4203,[1]!T_Resins[#Data],8,FALSE),"")</f>
        <v>120</v>
      </c>
      <c r="N4203">
        <f>IF(_xlfn.XLOOKUP(B4203,[1]Printers!$L:$L,[1]Printers!$R:$R,0,0)&gt;0,[1]Parameters!M4203,IF(SUM(E4203:J4203)&lt;&gt;0,VLOOKUP(C4203,[1]!T_Resins[#Data],9,FALSE),""))</f>
        <v>120</v>
      </c>
      <c r="O4203" t="str">
        <f t="shared" si="68"/>
        <v>RivoxL14K02</v>
      </c>
    </row>
    <row r="4204" spans="1:15" x14ac:dyDescent="0.25">
      <c r="A4204" t="str">
        <f t="array" ref="A4204">IF(ROW()-1&gt;COUNTA([1]!T_Printers[Printers])*COUNTA([1]!T_Resins[Resins]),"",INDEX([1]!T_Printers[Printers],INT((ROW()-2)/COUNTA([1]!T_Resins[Resins])+1)))</f>
        <v>Rivox L14K02</v>
      </c>
      <c r="B4204" t="str">
        <f>_xlfn.XLOOKUP(A4204,[1]!T_Printers[Printers],[1]!T_Printers[Icon link],,0)</f>
        <v>RivoxL14K02</v>
      </c>
      <c r="C4204" t="str">
        <f t="array" ref="C4204">IF(ROW()-1&gt;COUNTA([1]!T_Printers[Printers])*COUNTA([1]!T_Resins[Resins]),"",INDEX([1]!T_Resins[Resins],MOD(ROW()-2,COUNTA([1]!T_Resins[Resins]))+1))</f>
        <v>Dental Sand Pro A3 (Crown LT)</v>
      </c>
      <c r="D4204">
        <f>IF(SUM(E4204:J4204)&lt;&gt;0,IF(ROW()-1&gt;COUNTA([1]!T_Printers[Printers])*COUNTA([1]!T_Resins[Resins]),"",2),"")</f>
        <v>2</v>
      </c>
      <c r="E4204" cm="1">
        <f t="array" ref="E4204">IFERROR(IF(ROW()-1&gt;COUNTA([1]!T_Printers[Printers])*COUNTA([1]!T_Resins[Resins]),"",_xlfn.IFS(ROUND(VLOOKUP(C4204,[1]!T_Resins[#Data],2,FALSE)/VLOOKUP(A4204,[1]!T_Printers[#Data],5,FALSE),1)&lt;=_xlfn.XLOOKUP(B4204,[1]Printers!L:L,[1]Printers!O:O,1,0,),ROUND(VLOOKUP(C4204,[1]!T_Resins[#Data],2,FALSE)/VLOOKUP(A4204,[1]!T_Printers[#Data],5,FALSE),1),ROUND(VLOOKUP(C4204,[1]!T_Resins[#Data],2,FALSE)/VLOOKUP(A4204,[1]!T_Printers[#Data],5,FALSE),1)&gt;_xlfn.XLOOKUP(B4204,[1]Printers!L:L,[1]Printers!O:O,1,0,),10)),"Используйте слой 100 мкм")</f>
        <v>10</v>
      </c>
      <c r="F4204">
        <f>IFERROR(IF(ROUND(_xlfn.XLOOKUP([1]Parameters!B4204,[1]Printers!L:L,[1]Printers!Q:Q,,0)*E4204/10,0)*10&lt;_xlfn.XLOOKUP([1]Parameters!B4204,[1]Printers!L:L,[1]Printers!P:P,,0),ROUND(_xlfn.XLOOKUP([1]Parameters!B4204,[1]Printers!L:L,[1]Printers!Q:Q,,0)*E4204/10,0)*10,_xlfn.XLOOKUP([1]Parameters!B4204,[1]Printers!L:L,[1]Printers!P:P,,0)),"")</f>
        <v>70</v>
      </c>
      <c r="G4204" cm="1">
        <f t="array" ref="G4204">IFERROR(IF(ROW()-1&gt;COUNTA([1]!T_Printers[Printers])*COUNTA([1]!T_Resins[Resins]),"",_xlfn.IFS(ROUND(VLOOKUP(C4204,[1]!T_Resins[#Data],3,FALSE)/VLOOKUP(A4204,[1]!T_Printers[#Data],5,FALSE),1)&lt;=_xlfn.XLOOKUP(B4204,[1]Printers!L:L,[1]Printers!O:O,1,0,),ROUND(VLOOKUP(C4204,[1]!T_Resins[#Data],3,FALSE)/VLOOKUP(A4204,[1]!T_Printers[#Data],5,FALSE),1),ROUND(VLOOKUP(C4204,[1]!T_Resins[#Data],3,FALSE)/VLOOKUP(A4204,[1]!T_Printers[#Data],5,FALSE),1)&gt;_xlfn.XLOOKUP(B4204,[1]Printers!L:L,[1]Printers!O:O,1,0,),10)),"")</f>
        <v>10</v>
      </c>
      <c r="H4204">
        <f>IFERROR(IF(ROUND(_xlfn.XLOOKUP([1]Parameters!B4204,[1]Printers!L:L,[1]Printers!Q:Q,,0)*G4204/10,0)*10&lt;_xlfn.XLOOKUP([1]Parameters!B4204,[1]Printers!L:L,[1]Printers!P:P,,0),ROUND(_xlfn.XLOOKUP([1]Parameters!B4204,[1]Printers!L:L,[1]Printers!Q:Q,,0)*G4204/10,0)*10,_xlfn.XLOOKUP([1]Parameters!B4204,[1]Printers!L:L,[1]Printers!P:P,,0)),"")</f>
        <v>70</v>
      </c>
      <c r="I4204" s="3" t="str">
        <f>IFERROR(IF(ROW()-1&gt;COUNTA([1]!T_Printers[Printers])*COUNTA([1]!T_Resins[Resins]),"",ROUND(VLOOKUP(C4204,[1]!T_Resins[#Data],4,FALSE)/VLOOKUP(A4204,[1]!T_Printers[#Data],5,FALSE),1)),"")</f>
        <v/>
      </c>
      <c r="J4204" t="str">
        <f t="shared" si="70"/>
        <v/>
      </c>
      <c r="K4204">
        <f>IF(SUM(E4204:J4204)&lt;&gt;0,VLOOKUP(A4204,[1]!T_Printers[#Data],10,FALSE)+VLOOKUP(C4204,[1]!T_Resins[#Data],10,FALSE),"")</f>
        <v>5</v>
      </c>
      <c r="L4204">
        <f>IF(SUM(E4204:J4204)&lt;&gt;0,VLOOKUP(A4204,[1]!T_Printers[#Data],11,FALSE),"")</f>
        <v>8</v>
      </c>
      <c r="M4204">
        <f>IF(SUM(E4204:J4204)&lt;&gt;0,VLOOKUP(C4204,[1]!T_Resins[#Data],8,FALSE),"")</f>
        <v>120</v>
      </c>
      <c r="N4204">
        <f>IF(_xlfn.XLOOKUP(B4204,[1]Printers!$L:$L,[1]Printers!$R:$R,0,0)&gt;0,[1]Parameters!M4204,IF(SUM(E4204:J4204)&lt;&gt;0,VLOOKUP(C4204,[1]!T_Resins[#Data],9,FALSE),""))</f>
        <v>120</v>
      </c>
      <c r="O4204" t="str">
        <f t="shared" si="68"/>
        <v>RivoxL14K02</v>
      </c>
    </row>
    <row r="4205" spans="1:15" x14ac:dyDescent="0.25">
      <c r="A4205" t="str">
        <f t="array" ref="A4205">IF(ROW()-1&gt;COUNTA([1]!T_Printers[Printers])*COUNTA([1]!T_Resins[Resins]),"",INDEX([1]!T_Printers[Printers],INT((ROW()-2)/COUNTA([1]!T_Resins[Resins])+1)))</f>
        <v>Rivox L14K02</v>
      </c>
      <c r="B4205" t="str">
        <f>_xlfn.XLOOKUP(A4205,[1]!T_Printers[Printers],[1]!T_Printers[Icon link],,0)</f>
        <v>RivoxL14K02</v>
      </c>
      <c r="C4205" t="str">
        <f t="array" ref="C4205">IF(ROW()-1&gt;COUNTA([1]!T_Printers[Printers])*COUNTA([1]!T_Resins[Resins]),"",INDEX([1]!T_Resins[Resins],MOD(ROW()-2,COUNTA([1]!T_Resins[Resins]))+1))</f>
        <v>Dental Splint Soft</v>
      </c>
      <c r="D4205">
        <f>IF(SUM(E4205:J4205)&lt;&gt;0,IF(ROW()-1&gt;COUNTA([1]!T_Printers[Printers])*COUNTA([1]!T_Resins[Resins]),"",2),"")</f>
        <v>2</v>
      </c>
      <c r="E4205" cm="1">
        <f t="array" ref="E4205">IFERROR(IF(ROW()-1&gt;COUNTA([1]!T_Printers[Printers])*COUNTA([1]!T_Resins[Resins]),"",_xlfn.IFS(ROUND(VLOOKUP(C4205,[1]!T_Resins[#Data],2,FALSE)/VLOOKUP(A4205,[1]!T_Printers[#Data],5,FALSE),1)&lt;=_xlfn.XLOOKUP(B4205,[1]Printers!L:L,[1]Printers!O:O,1,0,),ROUND(VLOOKUP(C4205,[1]!T_Resins[#Data],2,FALSE)/VLOOKUP(A4205,[1]!T_Printers[#Data],5,FALSE),1),ROUND(VLOOKUP(C4205,[1]!T_Resins[#Data],2,FALSE)/VLOOKUP(A4205,[1]!T_Printers[#Data],5,FALSE),1)&gt;_xlfn.XLOOKUP(B4205,[1]Printers!L:L,[1]Printers!O:O,1,0,),10)),"Используйте слой 100 мкм")</f>
        <v>9.6</v>
      </c>
      <c r="F4205">
        <f>IFERROR(IF(ROUND(_xlfn.XLOOKUP([1]Parameters!B4205,[1]Printers!L:L,[1]Printers!Q:Q,,0)*E4205/10,0)*10&lt;_xlfn.XLOOKUP([1]Parameters!B4205,[1]Printers!L:L,[1]Printers!P:P,,0),ROUND(_xlfn.XLOOKUP([1]Parameters!B4205,[1]Printers!L:L,[1]Printers!Q:Q,,0)*E4205/10,0)*10,_xlfn.XLOOKUP([1]Parameters!B4205,[1]Printers!L:L,[1]Printers!P:P,,0)),"")</f>
        <v>70</v>
      </c>
      <c r="G4205" cm="1">
        <f t="array" ref="G4205">IFERROR(IF(ROW()-1&gt;COUNTA([1]!T_Printers[Printers])*COUNTA([1]!T_Resins[Resins]),"",_xlfn.IFS(ROUND(VLOOKUP(C4205,[1]!T_Resins[#Data],3,FALSE)/VLOOKUP(A4205,[1]!T_Printers[#Data],5,FALSE),1)&lt;=_xlfn.XLOOKUP(B4205,[1]Printers!L:L,[1]Printers!O:O,1,0,),ROUND(VLOOKUP(C4205,[1]!T_Resins[#Data],3,FALSE)/VLOOKUP(A4205,[1]!T_Printers[#Data],5,FALSE),1),ROUND(VLOOKUP(C4205,[1]!T_Resins[#Data],3,FALSE)/VLOOKUP(A4205,[1]!T_Printers[#Data],5,FALSE),1)&gt;_xlfn.XLOOKUP(B4205,[1]Printers!L:L,[1]Printers!O:O,1,0,),10)),"")</f>
        <v>10</v>
      </c>
      <c r="H4205">
        <f>IFERROR(IF(ROUND(_xlfn.XLOOKUP([1]Parameters!B4205,[1]Printers!L:L,[1]Printers!Q:Q,,0)*G4205/10,0)*10&lt;_xlfn.XLOOKUP([1]Parameters!B4205,[1]Printers!L:L,[1]Printers!P:P,,0),ROUND(_xlfn.XLOOKUP([1]Parameters!B4205,[1]Printers!L:L,[1]Printers!Q:Q,,0)*G4205/10,0)*10,_xlfn.XLOOKUP([1]Parameters!B4205,[1]Printers!L:L,[1]Printers!P:P,,0)),"")</f>
        <v>70</v>
      </c>
      <c r="I4205" s="3" t="str">
        <f>IFERROR(IF(ROW()-1&gt;COUNTA([1]!T_Printers[Printers])*COUNTA([1]!T_Resins[Resins]),"",ROUND(VLOOKUP(C4205,[1]!T_Resins[#Data],4,FALSE)/VLOOKUP(A4205,[1]!T_Printers[#Data],5,FALSE),1)),"")</f>
        <v/>
      </c>
      <c r="J4205" t="str">
        <f t="shared" si="70"/>
        <v/>
      </c>
      <c r="K4205">
        <f>IF(SUM(E4205:J4205)&lt;&gt;0,VLOOKUP(A4205,[1]!T_Printers[#Data],10,FALSE)+VLOOKUP(C4205,[1]!T_Resins[#Data],10,FALSE),"")</f>
        <v>4</v>
      </c>
      <c r="L4205">
        <f>IF(SUM(E4205:J4205)&lt;&gt;0,VLOOKUP(A4205,[1]!T_Printers[#Data],11,FALSE),"")</f>
        <v>8</v>
      </c>
      <c r="M4205">
        <f>IF(SUM(E4205:J4205)&lt;&gt;0,VLOOKUP(C4205,[1]!T_Resins[#Data],8,FALSE),"")</f>
        <v>60</v>
      </c>
      <c r="N4205">
        <f>IF(_xlfn.XLOOKUP(B4205,[1]Printers!$L:$L,[1]Printers!$R:$R,0,0)&gt;0,[1]Parameters!M4205,IF(SUM(E4205:J4205)&lt;&gt;0,VLOOKUP(C4205,[1]!T_Resins[#Data],9,FALSE),""))</f>
        <v>60</v>
      </c>
      <c r="O4205" t="str">
        <f t="shared" si="68"/>
        <v>RivoxL14K02</v>
      </c>
    </row>
    <row r="4206" spans="1:15" x14ac:dyDescent="0.25">
      <c r="A4206" t="str">
        <f t="array" ref="A4206">IF(ROW()-1&gt;COUNTA([1]!T_Printers[Printers])*COUNTA([1]!T_Resins[Resins]),"",INDEX([1]!T_Printers[Printers],INT((ROW()-2)/COUNTA([1]!T_Resins[Resins])+1)))</f>
        <v>Rivox L14K02</v>
      </c>
      <c r="B4206" t="str">
        <f>_xlfn.XLOOKUP(A4206,[1]!T_Printers[Printers],[1]!T_Printers[Icon link],,0)</f>
        <v>RivoxL14K02</v>
      </c>
      <c r="C4206" t="str">
        <f t="array" ref="C4206">IF(ROW()-1&gt;COUNTA([1]!T_Printers[Printers])*COUNTA([1]!T_Resins[Resins]),"",INDEX([1]!T_Resins[Resins],MOD(ROW()-2,COUNTA([1]!T_Resins[Resins]))+1))</f>
        <v>Dental Tray</v>
      </c>
      <c r="D4206">
        <f>IF(SUM(E4206:J4206)&lt;&gt;0,IF(ROW()-1&gt;COUNTA([1]!T_Printers[Printers])*COUNTA([1]!T_Resins[Resins]),"",2),"")</f>
        <v>2</v>
      </c>
      <c r="E4206" t="str" cm="1">
        <f t="array" ref="E4206">IFERROR(IF(ROW()-1&gt;COUNTA([1]!T_Printers[Printers])*COUNTA([1]!T_Resins[Resins]),"",_xlfn.IFS(ROUND(VLOOKUP(C4206,[1]!T_Resins[#Data],2,FALSE)/VLOOKUP(A4206,[1]!T_Printers[#Data],5,FALSE),1)&lt;=_xlfn.XLOOKUP(B4206,[1]Printers!L:L,[1]Printers!O:O,1,0,),ROUND(VLOOKUP(C4206,[1]!T_Resins[#Data],2,FALSE)/VLOOKUP(A4206,[1]!T_Printers[#Data],5,FALSE),1),ROUND(VLOOKUP(C4206,[1]!T_Resins[#Data],2,FALSE)/VLOOKUP(A4206,[1]!T_Printers[#Data],5,FALSE),1)&gt;_xlfn.XLOOKUP(B4206,[1]Printers!L:L,[1]Printers!O:O,1,0,),10)),"Используйте слой 100 мкм")</f>
        <v>Используйте слой 100 мкм</v>
      </c>
      <c r="F4206" t="str">
        <f>IFERROR(IF(ROUND(_xlfn.XLOOKUP([1]Parameters!B4206,[1]Printers!L:L,[1]Printers!Q:Q,,0)*E4206/10,0)*10&lt;_xlfn.XLOOKUP([1]Parameters!B4206,[1]Printers!L:L,[1]Printers!P:P,,0),ROUND(_xlfn.XLOOKUP([1]Parameters!B4206,[1]Printers!L:L,[1]Printers!Q:Q,,0)*E4206/10,0)*10,_xlfn.XLOOKUP([1]Parameters!B4206,[1]Printers!L:L,[1]Printers!P:P,,0)),"")</f>
        <v/>
      </c>
      <c r="G4206" cm="1">
        <f t="array" ref="G4206">IFERROR(IF(ROW()-1&gt;COUNTA([1]!T_Printers[Printers])*COUNTA([1]!T_Resins[Resins]),"",_xlfn.IFS(ROUND(VLOOKUP(C4206,[1]!T_Resins[#Data],3,FALSE)/VLOOKUP(A4206,[1]!T_Printers[#Data],5,FALSE),1)&lt;=_xlfn.XLOOKUP(B4206,[1]Printers!L:L,[1]Printers!O:O,1,0,),ROUND(VLOOKUP(C4206,[1]!T_Resins[#Data],3,FALSE)/VLOOKUP(A4206,[1]!T_Printers[#Data],5,FALSE),1),ROUND(VLOOKUP(C4206,[1]!T_Resins[#Data],3,FALSE)/VLOOKUP(A4206,[1]!T_Printers[#Data],5,FALSE),1)&gt;_xlfn.XLOOKUP(B4206,[1]Printers!L:L,[1]Printers!O:O,1,0,),10)),"")</f>
        <v>7.7</v>
      </c>
      <c r="H4206">
        <f>IFERROR(IF(ROUND(_xlfn.XLOOKUP([1]Parameters!B4206,[1]Printers!L:L,[1]Printers!Q:Q,,0)*G4206/10,0)*10&lt;_xlfn.XLOOKUP([1]Parameters!B4206,[1]Printers!L:L,[1]Printers!P:P,,0),ROUND(_xlfn.XLOOKUP([1]Parameters!B4206,[1]Printers!L:L,[1]Printers!Q:Q,,0)*G4206/10,0)*10,_xlfn.XLOOKUP([1]Parameters!B4206,[1]Printers!L:L,[1]Printers!P:P,,0)),"")</f>
        <v>70</v>
      </c>
      <c r="K4206">
        <f>IF(SUM(E4206:J4206)&lt;&gt;0,VLOOKUP(A4206,[1]!T_Printers[#Data],10,FALSE)+VLOOKUP(C4206,[1]!T_Resins[#Data],10,FALSE),"")</f>
        <v>4</v>
      </c>
      <c r="L4206">
        <f>IF(SUM(E4206:J4206)&lt;&gt;0,VLOOKUP(A4206,[1]!T_Printers[#Data],11,FALSE),"")</f>
        <v>8</v>
      </c>
      <c r="M4206">
        <f>IF(SUM(E4206:J4206)&lt;&gt;0,VLOOKUP(C4206,[1]!T_Resins[#Data],8,FALSE),"")</f>
        <v>120</v>
      </c>
      <c r="N4206">
        <f>IF(_xlfn.XLOOKUP(B4206,[1]Printers!$L:$L,[1]Printers!$R:$R,0,0)&gt;0,[1]Parameters!M4206,IF(SUM(E4206:J4206)&lt;&gt;0,VLOOKUP(C4206,[1]!T_Resins[#Data],9,FALSE),""))</f>
        <v>120</v>
      </c>
      <c r="O4206" t="str">
        <f t="shared" si="68"/>
        <v>RivoxL14K02</v>
      </c>
    </row>
    <row r="4207" spans="1:15" x14ac:dyDescent="0.25">
      <c r="A4207" t="str">
        <f t="array" ref="A4207">IF(ROW()-1&gt;COUNTA([1]!T_Printers[Printers])*COUNTA([1]!T_Resins[Resins]),"",INDEX([1]!T_Printers[Printers],INT((ROW()-2)/COUNTA([1]!T_Resins[Resins])+1)))</f>
        <v>Rivox L14K02</v>
      </c>
      <c r="B4207" t="str">
        <f>_xlfn.XLOOKUP(A4207,[1]!T_Printers[Printers],[1]!T_Printers[Icon link],,0)</f>
        <v>RivoxL14K02</v>
      </c>
      <c r="C4207" t="str">
        <f t="array" ref="C4207">IF(ROW()-1&gt;COUNTA([1]!T_Printers[Printers])*COUNTA([1]!T_Resins[Resins]),"",INDEX([1]!T_Resins[Resins],MOD(ROW()-2,COUNTA([1]!T_Resins[Resins]))+1))</f>
        <v>Dental Yellow Clear</v>
      </c>
      <c r="D4207">
        <f>IF(SUM(E4207:J4207)&lt;&gt;0,IF(ROW()-1&gt;COUNTA([1]!T_Printers[Printers])*COUNTA([1]!T_Resins[Resins]),"",2),"")</f>
        <v>2</v>
      </c>
      <c r="E4207" cm="1">
        <f t="array" ref="E4207">IFERROR(IF(ROW()-1&gt;COUNTA([1]!T_Printers[Printers])*COUNTA([1]!T_Resins[Resins]),"",_xlfn.IFS(ROUND(VLOOKUP(C4207,[1]!T_Resins[#Data],2,FALSE)/VLOOKUP(A4207,[1]!T_Printers[#Data],5,FALSE),1)&lt;=_xlfn.XLOOKUP(B4207,[1]Printers!L:L,[1]Printers!O:O,1,0,),ROUND(VLOOKUP(C4207,[1]!T_Resins[#Data],2,FALSE)/VLOOKUP(A4207,[1]!T_Printers[#Data],5,FALSE),1),ROUND(VLOOKUP(C4207,[1]!T_Resins[#Data],2,FALSE)/VLOOKUP(A4207,[1]!T_Printers[#Data],5,FALSE),1)&gt;_xlfn.XLOOKUP(B4207,[1]Printers!L:L,[1]Printers!O:O,1,0,),10)),"Используйте слой 100 мкм")</f>
        <v>3.4</v>
      </c>
      <c r="F4207">
        <f>IFERROR(IF(ROUND(_xlfn.XLOOKUP([1]Parameters!B4207,[1]Printers!L:L,[1]Printers!Q:Q,,0)*E4207/10,0)*10&lt;_xlfn.XLOOKUP([1]Parameters!B4207,[1]Printers!L:L,[1]Printers!P:P,,0),ROUND(_xlfn.XLOOKUP([1]Parameters!B4207,[1]Printers!L:L,[1]Printers!Q:Q,,0)*E4207/10,0)*10,_xlfn.XLOOKUP([1]Parameters!B4207,[1]Printers!L:L,[1]Printers!P:P,,0)),"")</f>
        <v>30</v>
      </c>
      <c r="G4207" cm="1">
        <f t="array" ref="G4207">IFERROR(IF(ROW()-1&gt;COUNTA([1]!T_Printers[Printers])*COUNTA([1]!T_Resins[Resins]),"",_xlfn.IFS(ROUND(VLOOKUP(C4207,[1]!T_Resins[#Data],3,FALSE)/VLOOKUP(A4207,[1]!T_Printers[#Data],5,FALSE),1)&lt;=_xlfn.XLOOKUP(B4207,[1]Printers!L:L,[1]Printers!O:O,1,0,),ROUND(VLOOKUP(C4207,[1]!T_Resins[#Data],3,FALSE)/VLOOKUP(A4207,[1]!T_Printers[#Data],5,FALSE),1),ROUND(VLOOKUP(C4207,[1]!T_Resins[#Data],3,FALSE)/VLOOKUP(A4207,[1]!T_Printers[#Data],5,FALSE),1)&gt;_xlfn.XLOOKUP(B4207,[1]Printers!L:L,[1]Printers!O:O,1,0,),10)),"")</f>
        <v>4.4000000000000004</v>
      </c>
      <c r="H4207">
        <f>IFERROR(IF(ROUND(_xlfn.XLOOKUP([1]Parameters!B4207,[1]Printers!L:L,[1]Printers!Q:Q,,0)*G4207/10,0)*10&lt;_xlfn.XLOOKUP([1]Parameters!B4207,[1]Printers!L:L,[1]Printers!P:P,,0),ROUND(_xlfn.XLOOKUP([1]Parameters!B4207,[1]Printers!L:L,[1]Printers!Q:Q,,0)*G4207/10,0)*10,_xlfn.XLOOKUP([1]Parameters!B4207,[1]Printers!L:L,[1]Printers!P:P,,0)),"")</f>
        <v>40</v>
      </c>
      <c r="I4207" s="3" t="str">
        <f>IFERROR(IF(ROW()-1&gt;COUNTA([1]!T_Printers[Printers])*COUNTA([1]!T_Resins[Resins]),"",ROUND(VLOOKUP(C4207,[1]!T_Resins[#Data],4,FALSE)/VLOOKUP(A4207,[1]!T_Printers[#Data],5,FALSE),1)),"")</f>
        <v/>
      </c>
      <c r="J4207" t="str">
        <f t="shared" ref="J4207:J4270" si="71">IFERROR(ROUND(9*I4207/10,0)*10,"")</f>
        <v/>
      </c>
      <c r="K4207">
        <f>IF(SUM(E4207:J4207)&lt;&gt;0,VLOOKUP(A4207,[1]!T_Printers[#Data],10,FALSE)+VLOOKUP(C4207,[1]!T_Resins[#Data],10,FALSE),"")</f>
        <v>4</v>
      </c>
      <c r="L4207">
        <f>IF(SUM(E4207:J4207)&lt;&gt;0,VLOOKUP(A4207,[1]!T_Printers[#Data],11,FALSE),"")</f>
        <v>8</v>
      </c>
      <c r="M4207">
        <f>IF(SUM(E4207:J4207)&lt;&gt;0,VLOOKUP(C4207,[1]!T_Resins[#Data],8,FALSE),"")</f>
        <v>120</v>
      </c>
      <c r="N4207">
        <f>IF(_xlfn.XLOOKUP(B4207,[1]Printers!$L:$L,[1]Printers!$R:$R,0,0)&gt;0,[1]Parameters!M4207,IF(SUM(E4207:J4207)&lt;&gt;0,VLOOKUP(C4207,[1]!T_Resins[#Data],9,FALSE),""))</f>
        <v>120</v>
      </c>
      <c r="O4207" t="str">
        <f t="shared" si="68"/>
        <v>RivoxL14K02</v>
      </c>
    </row>
    <row r="4208" spans="1:15" x14ac:dyDescent="0.25">
      <c r="A4208" t="str">
        <f t="array" ref="A4208">IF(ROW()-1&gt;COUNTA([1]!T_Printers[Printers])*COUNTA([1]!T_Resins[Resins]),"",INDEX([1]!T_Printers[Printers],INT((ROW()-2)/COUNTA([1]!T_Resins[Resins])+1)))</f>
        <v>Rivox L14K02</v>
      </c>
      <c r="B4208" t="str">
        <f>_xlfn.XLOOKUP(A4208,[1]!T_Printers[Printers],[1]!T_Printers[Icon link],,0)</f>
        <v>RivoxL14K02</v>
      </c>
      <c r="C4208" t="str">
        <f t="array" ref="C4208">IF(ROW()-1&gt;COUNTA([1]!T_Printers[Printers])*COUNTA([1]!T_Resins[Resins]),"",INDEX([1]!T_Resins[Resins],MOD(ROW()-2,COUNTA([1]!T_Resins[Resins]))+1))</f>
        <v>Dental Yellow Clear PRO</v>
      </c>
      <c r="D4208">
        <f>IF(SUM(E4208:J4208)&lt;&gt;0,IF(ROW()-1&gt;COUNTA([1]!T_Printers[Printers])*COUNTA([1]!T_Resins[Resins]),"",2),"")</f>
        <v>2</v>
      </c>
      <c r="E4208" cm="1">
        <f t="array" ref="E4208">IFERROR(IF(ROW()-1&gt;COUNTA([1]!T_Printers[Printers])*COUNTA([1]!T_Resins[Resins]),"",_xlfn.IFS(ROUND(VLOOKUP(C4208,[1]!T_Resins[#Data],2,FALSE)/VLOOKUP(A4208,[1]!T_Printers[#Data],5,FALSE),1)&lt;=_xlfn.XLOOKUP(B4208,[1]Printers!L:L,[1]Printers!O:O,1,0,),ROUND(VLOOKUP(C4208,[1]!T_Resins[#Data],2,FALSE)/VLOOKUP(A4208,[1]!T_Printers[#Data],5,FALSE),1),ROUND(VLOOKUP(C4208,[1]!T_Resins[#Data],2,FALSE)/VLOOKUP(A4208,[1]!T_Printers[#Data],5,FALSE),1)&gt;_xlfn.XLOOKUP(B4208,[1]Printers!L:L,[1]Printers!O:O,1,0,),10)),"Используйте слой 100 мкм")</f>
        <v>8.6999999999999993</v>
      </c>
      <c r="F4208">
        <f>IFERROR(IF(ROUND(_xlfn.XLOOKUP([1]Parameters!B4208,[1]Printers!L:L,[1]Printers!Q:Q,,0)*E4208/10,0)*10&lt;_xlfn.XLOOKUP([1]Parameters!B4208,[1]Printers!L:L,[1]Printers!P:P,,0),ROUND(_xlfn.XLOOKUP([1]Parameters!B4208,[1]Printers!L:L,[1]Printers!Q:Q,,0)*E4208/10,0)*10,_xlfn.XLOOKUP([1]Parameters!B4208,[1]Printers!L:L,[1]Printers!P:P,,0)),"")</f>
        <v>70</v>
      </c>
      <c r="G4208" cm="1">
        <f t="array" ref="G4208">IFERROR(IF(ROW()-1&gt;COUNTA([1]!T_Printers[Printers])*COUNTA([1]!T_Resins[Resins]),"",_xlfn.IFS(ROUND(VLOOKUP(C4208,[1]!T_Resins[#Data],3,FALSE)/VLOOKUP(A4208,[1]!T_Printers[#Data],5,FALSE),1)&lt;=_xlfn.XLOOKUP(B4208,[1]Printers!L:L,[1]Printers!O:O,1,0,),ROUND(VLOOKUP(C4208,[1]!T_Resins[#Data],3,FALSE)/VLOOKUP(A4208,[1]!T_Printers[#Data],5,FALSE),1),ROUND(VLOOKUP(C4208,[1]!T_Resins[#Data],3,FALSE)/VLOOKUP(A4208,[1]!T_Printers[#Data],5,FALSE),1)&gt;_xlfn.XLOOKUP(B4208,[1]Printers!L:L,[1]Printers!O:O,1,0,),10)),"")</f>
        <v>10</v>
      </c>
      <c r="H4208">
        <f>IFERROR(IF(ROUND(_xlfn.XLOOKUP([1]Parameters!B4208,[1]Printers!L:L,[1]Printers!Q:Q,,0)*G4208/10,0)*10&lt;_xlfn.XLOOKUP([1]Parameters!B4208,[1]Printers!L:L,[1]Printers!P:P,,0),ROUND(_xlfn.XLOOKUP([1]Parameters!B4208,[1]Printers!L:L,[1]Printers!Q:Q,,0)*G4208/10,0)*10,_xlfn.XLOOKUP([1]Parameters!B4208,[1]Printers!L:L,[1]Printers!P:P,,0)),"")</f>
        <v>70</v>
      </c>
      <c r="I4208" s="3" t="str">
        <f>IFERROR(IF(ROW()-1&gt;COUNTA([1]!T_Printers[Printers])*COUNTA([1]!T_Resins[Resins]),"",ROUND(VLOOKUP(C4208,[1]!T_Resins[#Data],4,FALSE)/VLOOKUP(A4208,[1]!T_Printers[#Data],5,FALSE),1)),"")</f>
        <v/>
      </c>
      <c r="J4208" t="str">
        <f t="shared" si="71"/>
        <v/>
      </c>
      <c r="K4208">
        <f>IF(SUM(E4208:J4208)&lt;&gt;0,VLOOKUP(A4208,[1]!T_Printers[#Data],10,FALSE)+VLOOKUP(C4208,[1]!T_Resins[#Data],10,FALSE),"")</f>
        <v>4</v>
      </c>
      <c r="L4208">
        <f>IF(SUM(E4208:J4208)&lt;&gt;0,VLOOKUP(A4208,[1]!T_Printers[#Data],11,FALSE),"")</f>
        <v>8</v>
      </c>
      <c r="M4208">
        <f>IF(SUM(E4208:J4208)&lt;&gt;0,VLOOKUP(C4208,[1]!T_Resins[#Data],8,FALSE),"")</f>
        <v>120</v>
      </c>
      <c r="N4208">
        <f>IF(_xlfn.XLOOKUP(B4208,[1]Printers!$L:$L,[1]Printers!$R:$R,0,0)&gt;0,[1]Parameters!M4208,IF(SUM(E4208:J4208)&lt;&gt;0,VLOOKUP(C4208,[1]!T_Resins[#Data],9,FALSE),""))</f>
        <v>120</v>
      </c>
      <c r="O4208" t="str">
        <f t="shared" si="68"/>
        <v>RivoxL14K02</v>
      </c>
    </row>
    <row r="4209" spans="1:15" x14ac:dyDescent="0.25">
      <c r="A4209" t="str">
        <f t="array" ref="A4209">IF(ROW()-1&gt;COUNTA([1]!T_Printers[Printers])*COUNTA([1]!T_Resins[Resins]),"",INDEX([1]!T_Printers[Printers],INT((ROW()-2)/COUNTA([1]!T_Resins[Resins])+1)))</f>
        <v>Rivox L14K02</v>
      </c>
      <c r="B4209" t="str">
        <f>_xlfn.XLOOKUP(A4209,[1]!T_Printers[Printers],[1]!T_Printers[Icon link],,0)</f>
        <v>RivoxL14K02</v>
      </c>
      <c r="C4209" t="str">
        <f t="array" ref="C4209">IF(ROW()-1&gt;COUNTA([1]!T_Printers[Printers])*COUNTA([1]!T_Resins[Resins]),"",INDEX([1]!T_Resins[Resins],MOD(ROW()-2,COUNTA([1]!T_Resins[Resins]))+1))</f>
        <v>Industrial ABS Black</v>
      </c>
      <c r="D4209">
        <f>IF(SUM(E4209:J4209)&lt;&gt;0,IF(ROW()-1&gt;COUNTA([1]!T_Printers[Printers])*COUNTA([1]!T_Resins[Resins]),"",2),"")</f>
        <v>2</v>
      </c>
      <c r="E4209" cm="1">
        <f t="array" ref="E4209">IFERROR(IF(ROW()-1&gt;COUNTA([1]!T_Printers[Printers])*COUNTA([1]!T_Resins[Resins]),"",_xlfn.IFS(ROUND(VLOOKUP(C4209,[1]!T_Resins[#Data],2,FALSE)/VLOOKUP(A4209,[1]!T_Printers[#Data],5,FALSE),1)&lt;=_xlfn.XLOOKUP(B4209,[1]Printers!L:L,[1]Printers!O:O,1,0,),ROUND(VLOOKUP(C4209,[1]!T_Resins[#Data],2,FALSE)/VLOOKUP(A4209,[1]!T_Printers[#Data],5,FALSE),1),ROUND(VLOOKUP(C4209,[1]!T_Resins[#Data],2,FALSE)/VLOOKUP(A4209,[1]!T_Printers[#Data],5,FALSE),1)&gt;_xlfn.XLOOKUP(B4209,[1]Printers!L:L,[1]Printers!O:O,1,0,),10)),"Используйте слой 100 мкм")</f>
        <v>6.9</v>
      </c>
      <c r="F4209">
        <f>IFERROR(IF(ROUND(_xlfn.XLOOKUP([1]Parameters!B4209,[1]Printers!L:L,[1]Printers!Q:Q,,0)*E4209/10,0)*10&lt;_xlfn.XLOOKUP([1]Parameters!B4209,[1]Printers!L:L,[1]Printers!P:P,,0),ROUND(_xlfn.XLOOKUP([1]Parameters!B4209,[1]Printers!L:L,[1]Printers!Q:Q,,0)*E4209/10,0)*10,_xlfn.XLOOKUP([1]Parameters!B4209,[1]Printers!L:L,[1]Printers!P:P,,0)),"")</f>
        <v>60</v>
      </c>
      <c r="G4209" cm="1">
        <f t="array" ref="G4209">IFERROR(IF(ROW()-1&gt;COUNTA([1]!T_Printers[Printers])*COUNTA([1]!T_Resins[Resins]),"",_xlfn.IFS(ROUND(VLOOKUP(C4209,[1]!T_Resins[#Data],3,FALSE)/VLOOKUP(A4209,[1]!T_Printers[#Data],5,FALSE),1)&lt;=_xlfn.XLOOKUP(B4209,[1]Printers!L:L,[1]Printers!O:O,1,0,),ROUND(VLOOKUP(C4209,[1]!T_Resins[#Data],3,FALSE)/VLOOKUP(A4209,[1]!T_Printers[#Data],5,FALSE),1),ROUND(VLOOKUP(C4209,[1]!T_Resins[#Data],3,FALSE)/VLOOKUP(A4209,[1]!T_Printers[#Data],5,FALSE),1)&gt;_xlfn.XLOOKUP(B4209,[1]Printers!L:L,[1]Printers!O:O,1,0,),10)),"")</f>
        <v>8.9</v>
      </c>
      <c r="H4209">
        <f>IFERROR(IF(ROUND(_xlfn.XLOOKUP([1]Parameters!B4209,[1]Printers!L:L,[1]Printers!Q:Q,,0)*G4209/10,0)*10&lt;_xlfn.XLOOKUP([1]Parameters!B4209,[1]Printers!L:L,[1]Printers!P:P,,0),ROUND(_xlfn.XLOOKUP([1]Parameters!B4209,[1]Printers!L:L,[1]Printers!Q:Q,,0)*G4209/10,0)*10,_xlfn.XLOOKUP([1]Parameters!B4209,[1]Printers!L:L,[1]Printers!P:P,,0)),"")</f>
        <v>70</v>
      </c>
      <c r="I4209" s="3" t="str">
        <f>IFERROR(IF(ROW()-1&gt;COUNTA([1]!T_Printers[Printers])*COUNTA([1]!T_Resins[Resins]),"",ROUND(VLOOKUP(C4209,[1]!T_Resins[#Data],4,FALSE)/VLOOKUP(A4209,[1]!T_Printers[#Data],5,FALSE),1)),"")</f>
        <v/>
      </c>
      <c r="J4209" t="str">
        <f t="shared" si="71"/>
        <v/>
      </c>
      <c r="K4209">
        <f>IF(SUM(E4209:J4209)&lt;&gt;0,VLOOKUP(A4209,[1]!T_Printers[#Data],10,FALSE)+VLOOKUP(C4209,[1]!T_Resins[#Data],10,FALSE),"")</f>
        <v>4</v>
      </c>
      <c r="L4209">
        <f>IF(SUM(E4209:J4209)&lt;&gt;0,VLOOKUP(A4209,[1]!T_Printers[#Data],11,FALSE),"")</f>
        <v>8</v>
      </c>
      <c r="M4209">
        <f>IF(SUM(E4209:J4209)&lt;&gt;0,VLOOKUP(C4209,[1]!T_Resins[#Data],8,FALSE),"")</f>
        <v>60</v>
      </c>
      <c r="N4209">
        <f>IF(_xlfn.XLOOKUP(B4209,[1]Printers!$L:$L,[1]Printers!$R:$R,0,0)&gt;0,[1]Parameters!M4209,IF(SUM(E4209:J4209)&lt;&gt;0,VLOOKUP(C4209,[1]!T_Resins[#Data],9,FALSE),""))</f>
        <v>60</v>
      </c>
      <c r="O4209" t="str">
        <f t="shared" si="68"/>
        <v>RivoxL14K02</v>
      </c>
    </row>
    <row r="4210" spans="1:15" x14ac:dyDescent="0.25">
      <c r="A4210" t="str">
        <f t="array" ref="A4210">IF(ROW()-1&gt;COUNTA([1]!T_Printers[Printers])*COUNTA([1]!T_Resins[Resins]),"",INDEX([1]!T_Printers[Printers],INT((ROW()-2)/COUNTA([1]!T_Resins[Resins])+1)))</f>
        <v>Rivox L14K02</v>
      </c>
      <c r="B4210" t="str">
        <f>_xlfn.XLOOKUP(A4210,[1]!T_Printers[Printers],[1]!T_Printers[Icon link],,0)</f>
        <v>RivoxL14K02</v>
      </c>
      <c r="C4210" t="str">
        <f t="array" ref="C4210">IF(ROW()-1&gt;COUNTA([1]!T_Printers[Printers])*COUNTA([1]!T_Resins[Resins]),"",INDEX([1]!T_Resins[Resins],MOD(ROW()-2,COUNTA([1]!T_Resins[Resins]))+1))</f>
        <v>Industrial ABS-Like Grey</v>
      </c>
      <c r="D4210">
        <f>IF(SUM(E4210:J4210)&lt;&gt;0,IF(ROW()-1&gt;COUNTA([1]!T_Printers[Printers])*COUNTA([1]!T_Resins[Resins]),"",2),"")</f>
        <v>2</v>
      </c>
      <c r="E4210" cm="1">
        <f t="array" ref="E4210">IFERROR(IF(ROW()-1&gt;COUNTA([1]!T_Printers[Printers])*COUNTA([1]!T_Resins[Resins]),"",_xlfn.IFS(ROUND(VLOOKUP(C4210,[1]!T_Resins[#Data],2,FALSE)/VLOOKUP(A4210,[1]!T_Printers[#Data],5,FALSE),1)&lt;=_xlfn.XLOOKUP(B4210,[1]Printers!L:L,[1]Printers!O:O,1,0,),ROUND(VLOOKUP(C4210,[1]!T_Resins[#Data],2,FALSE)/VLOOKUP(A4210,[1]!T_Printers[#Data],5,FALSE),1),ROUND(VLOOKUP(C4210,[1]!T_Resins[#Data],2,FALSE)/VLOOKUP(A4210,[1]!T_Printers[#Data],5,FALSE),1)&gt;_xlfn.XLOOKUP(B4210,[1]Printers!L:L,[1]Printers!O:O,1,0,),10)),"Используйте слой 100 мкм")</f>
        <v>6.8</v>
      </c>
      <c r="F4210">
        <f>IFERROR(IF(ROUND(_xlfn.XLOOKUP([1]Parameters!B4210,[1]Printers!L:L,[1]Printers!Q:Q,,0)*E4210/10,0)*10&lt;_xlfn.XLOOKUP([1]Parameters!B4210,[1]Printers!L:L,[1]Printers!P:P,,0),ROUND(_xlfn.XLOOKUP([1]Parameters!B4210,[1]Printers!L:L,[1]Printers!Q:Q,,0)*E4210/10,0)*10,_xlfn.XLOOKUP([1]Parameters!B4210,[1]Printers!L:L,[1]Printers!P:P,,0)),"")</f>
        <v>60</v>
      </c>
      <c r="G4210" cm="1">
        <f t="array" ref="G4210">IFERROR(IF(ROW()-1&gt;COUNTA([1]!T_Printers[Printers])*COUNTA([1]!T_Resins[Resins]),"",_xlfn.IFS(ROUND(VLOOKUP(C4210,[1]!T_Resins[#Data],3,FALSE)/VLOOKUP(A4210,[1]!T_Printers[#Data],5,FALSE),1)&lt;=_xlfn.XLOOKUP(B4210,[1]Printers!L:L,[1]Printers!O:O,1,0,),ROUND(VLOOKUP(C4210,[1]!T_Resins[#Data],3,FALSE)/VLOOKUP(A4210,[1]!T_Printers[#Data],5,FALSE),1),ROUND(VLOOKUP(C4210,[1]!T_Resins[#Data],3,FALSE)/VLOOKUP(A4210,[1]!T_Printers[#Data],5,FALSE),1)&gt;_xlfn.XLOOKUP(B4210,[1]Printers!L:L,[1]Printers!O:O,1,0,),10)),"")</f>
        <v>8.9</v>
      </c>
      <c r="H4210">
        <f>IFERROR(IF(ROUND(_xlfn.XLOOKUP([1]Parameters!B4210,[1]Printers!L:L,[1]Printers!Q:Q,,0)*G4210/10,0)*10&lt;_xlfn.XLOOKUP([1]Parameters!B4210,[1]Printers!L:L,[1]Printers!P:P,,0),ROUND(_xlfn.XLOOKUP([1]Parameters!B4210,[1]Printers!L:L,[1]Printers!Q:Q,,0)*G4210/10,0)*10,_xlfn.XLOOKUP([1]Parameters!B4210,[1]Printers!L:L,[1]Printers!P:P,,0)),"")</f>
        <v>70</v>
      </c>
      <c r="I4210" s="3" t="str">
        <f>IFERROR(IF(ROW()-1&gt;COUNTA([1]!T_Printers[Printers])*COUNTA([1]!T_Resins[Resins]),"",ROUND(VLOOKUP(C4210,[1]!T_Resins[#Data],4,FALSE)/VLOOKUP(A4210,[1]!T_Printers[#Data],5,FALSE),1)),"")</f>
        <v/>
      </c>
      <c r="J4210" t="str">
        <f t="shared" si="71"/>
        <v/>
      </c>
      <c r="K4210">
        <f>IF(SUM(E4210:J4210)&lt;&gt;0,VLOOKUP(A4210,[1]!T_Printers[#Data],10,FALSE)+VLOOKUP(C4210,[1]!T_Resins[#Data],10,FALSE),"")</f>
        <v>4</v>
      </c>
      <c r="L4210">
        <f>IF(SUM(E4210:J4210)&lt;&gt;0,VLOOKUP(A4210,[1]!T_Printers[#Data],11,FALSE),"")</f>
        <v>8</v>
      </c>
      <c r="M4210">
        <f>IF(SUM(E4210:J4210)&lt;&gt;0,VLOOKUP(C4210,[1]!T_Resins[#Data],8,FALSE),"")</f>
        <v>120</v>
      </c>
      <c r="N4210">
        <f>IF(_xlfn.XLOOKUP(B4210,[1]Printers!$L:$L,[1]Printers!$R:$R,0,0)&gt;0,[1]Parameters!M4210,IF(SUM(E4210:J4210)&lt;&gt;0,VLOOKUP(C4210,[1]!T_Resins[#Data],9,FALSE),""))</f>
        <v>120</v>
      </c>
      <c r="O4210" t="str">
        <f t="shared" si="68"/>
        <v>RivoxL14K02</v>
      </c>
    </row>
    <row r="4211" spans="1:15" x14ac:dyDescent="0.25">
      <c r="A4211" t="str">
        <f t="array" ref="A4211">IF(ROW()-1&gt;COUNTA([1]!T_Printers[Printers])*COUNTA([1]!T_Resins[Resins]),"",INDEX([1]!T_Printers[Printers],INT((ROW()-2)/COUNTA([1]!T_Resins[Resins])+1)))</f>
        <v>Rivox L14K02</v>
      </c>
      <c r="B4211" t="str">
        <f>_xlfn.XLOOKUP(A4211,[1]!T_Printers[Printers],[1]!T_Printers[Icon link],,0)</f>
        <v>RivoxL14K02</v>
      </c>
      <c r="C4211" t="str">
        <f t="array" ref="C4211">IF(ROW()-1&gt;COUNTA([1]!T_Printers[Printers])*COUNTA([1]!T_Resins[Resins]),"",INDEX([1]!T_Resins[Resins],MOD(ROW()-2,COUNTA([1]!T_Resins[Resins]))+1))</f>
        <v>Industrial Flex Natural Clear</v>
      </c>
      <c r="D4211">
        <f>IF(SUM(E4211:J4211)&lt;&gt;0,IF(ROW()-1&gt;COUNTA([1]!T_Printers[Printers])*COUNTA([1]!T_Resins[Resins]),"",2),"")</f>
        <v>2</v>
      </c>
      <c r="E4211" cm="1">
        <f t="array" ref="E4211">IFERROR(IF(ROW()-1&gt;COUNTA([1]!T_Printers[Printers])*COUNTA([1]!T_Resins[Resins]),"",_xlfn.IFS(ROUND(VLOOKUP(C4211,[1]!T_Resins[#Data],2,FALSE)/VLOOKUP(A4211,[1]!T_Printers[#Data],5,FALSE),1)&lt;=_xlfn.XLOOKUP(B4211,[1]Printers!L:L,[1]Printers!O:O,1,0,),ROUND(VLOOKUP(C4211,[1]!T_Resins[#Data],2,FALSE)/VLOOKUP(A4211,[1]!T_Printers[#Data],5,FALSE),1),ROUND(VLOOKUP(C4211,[1]!T_Resins[#Data],2,FALSE)/VLOOKUP(A4211,[1]!T_Printers[#Data],5,FALSE),1)&gt;_xlfn.XLOOKUP(B4211,[1]Printers!L:L,[1]Printers!O:O,1,0,),10)),"Используйте слой 100 мкм")</f>
        <v>2.6</v>
      </c>
      <c r="F4211">
        <f>IFERROR(IF(ROUND(_xlfn.XLOOKUP([1]Parameters!B4211,[1]Printers!L:L,[1]Printers!Q:Q,,0)*E4211/10,0)*10&lt;_xlfn.XLOOKUP([1]Parameters!B4211,[1]Printers!L:L,[1]Printers!P:P,,0),ROUND(_xlfn.XLOOKUP([1]Parameters!B4211,[1]Printers!L:L,[1]Printers!Q:Q,,0)*E4211/10,0)*10,_xlfn.XLOOKUP([1]Parameters!B4211,[1]Printers!L:L,[1]Printers!P:P,,0)),"")</f>
        <v>20</v>
      </c>
      <c r="G4211" cm="1">
        <f t="array" ref="G4211">IFERROR(IF(ROW()-1&gt;COUNTA([1]!T_Printers[Printers])*COUNTA([1]!T_Resins[Resins]),"",_xlfn.IFS(ROUND(VLOOKUP(C4211,[1]!T_Resins[#Data],3,FALSE)/VLOOKUP(A4211,[1]!T_Printers[#Data],5,FALSE),1)&lt;=_xlfn.XLOOKUP(B4211,[1]Printers!L:L,[1]Printers!O:O,1,0,),ROUND(VLOOKUP(C4211,[1]!T_Resins[#Data],3,FALSE)/VLOOKUP(A4211,[1]!T_Printers[#Data],5,FALSE),1),ROUND(VLOOKUP(C4211,[1]!T_Resins[#Data],3,FALSE)/VLOOKUP(A4211,[1]!T_Printers[#Data],5,FALSE),1)&gt;_xlfn.XLOOKUP(B4211,[1]Printers!L:L,[1]Printers!O:O,1,0,),10)),"")</f>
        <v>3.3</v>
      </c>
      <c r="H4211">
        <f>IFERROR(IF(ROUND(_xlfn.XLOOKUP([1]Parameters!B4211,[1]Printers!L:L,[1]Printers!Q:Q,,0)*G4211/10,0)*10&lt;_xlfn.XLOOKUP([1]Parameters!B4211,[1]Printers!L:L,[1]Printers!P:P,,0),ROUND(_xlfn.XLOOKUP([1]Parameters!B4211,[1]Printers!L:L,[1]Printers!Q:Q,,0)*G4211/10,0)*10,_xlfn.XLOOKUP([1]Parameters!B4211,[1]Printers!L:L,[1]Printers!P:P,,0)),"")</f>
        <v>30</v>
      </c>
      <c r="I4211" s="3" t="str">
        <f>IFERROR(IF(ROW()-1&gt;COUNTA([1]!T_Printers[Printers])*COUNTA([1]!T_Resins[Resins]),"",ROUND(VLOOKUP(C4211,[1]!T_Resins[#Data],4,FALSE)/VLOOKUP(A4211,[1]!T_Printers[#Data],5,FALSE),1)),"")</f>
        <v/>
      </c>
      <c r="J4211" t="str">
        <f t="shared" si="71"/>
        <v/>
      </c>
      <c r="K4211">
        <f>IF(SUM(E4211:J4211)&lt;&gt;0,VLOOKUP(A4211,[1]!T_Printers[#Data],10,FALSE)+VLOOKUP(C4211,[1]!T_Resins[#Data],10,FALSE),"")</f>
        <v>4</v>
      </c>
      <c r="L4211">
        <f>IF(SUM(E4211:J4211)&lt;&gt;0,VLOOKUP(A4211,[1]!T_Printers[#Data],11,FALSE),"")</f>
        <v>8</v>
      </c>
      <c r="M4211">
        <f>IF(SUM(E4211:J4211)&lt;&gt;0,VLOOKUP(C4211,[1]!T_Resins[#Data],8,FALSE),"")</f>
        <v>60</v>
      </c>
      <c r="N4211">
        <f>IF(_xlfn.XLOOKUP(B4211,[1]Printers!$L:$L,[1]Printers!$R:$R,0,0)&gt;0,[1]Parameters!M4211,IF(SUM(E4211:J4211)&lt;&gt;0,VLOOKUP(C4211,[1]!T_Resins[#Data],9,FALSE),""))</f>
        <v>60</v>
      </c>
      <c r="O4211" t="str">
        <f t="shared" si="68"/>
        <v>RivoxL14K02</v>
      </c>
    </row>
    <row r="4212" spans="1:15" x14ac:dyDescent="0.25">
      <c r="A4212" t="str">
        <f t="array" ref="A4212">IF(ROW()-1&gt;COUNTA([1]!T_Printers[Printers])*COUNTA([1]!T_Resins[Resins]),"",INDEX([1]!T_Printers[Printers],INT((ROW()-2)/COUNTA([1]!T_Resins[Resins])+1)))</f>
        <v>Rivox L14K02</v>
      </c>
      <c r="B4212" t="str">
        <f>_xlfn.XLOOKUP(A4212,[1]!T_Printers[Printers],[1]!T_Printers[Icon link],,0)</f>
        <v>RivoxL14K02</v>
      </c>
      <c r="C4212" t="str">
        <f t="array" ref="C4212">IF(ROW()-1&gt;COUNTA([1]!T_Printers[Printers])*COUNTA([1]!T_Resins[Resins]),"",INDEX([1]!T_Resins[Resins],MOD(ROW()-2,COUNTA([1]!T_Resins[Resins]))+1))</f>
        <v>Industrial Nylon Like</v>
      </c>
      <c r="D4212">
        <f>IF(SUM(E4212:J4212)&lt;&gt;0,IF(ROW()-1&gt;COUNTA([1]!T_Printers[Printers])*COUNTA([1]!T_Resins[Resins]),"",2),"")</f>
        <v>2</v>
      </c>
      <c r="E4212" cm="1">
        <f t="array" ref="E4212">IFERROR(IF(ROW()-1&gt;COUNTA([1]!T_Printers[Printers])*COUNTA([1]!T_Resins[Resins]),"",_xlfn.IFS(ROUND(VLOOKUP(C4212,[1]!T_Resins[#Data],2,FALSE)/VLOOKUP(A4212,[1]!T_Printers[#Data],5,FALSE),1)&lt;=_xlfn.XLOOKUP(B4212,[1]Printers!L:L,[1]Printers!O:O,1,0,),ROUND(VLOOKUP(C4212,[1]!T_Resins[#Data],2,FALSE)/VLOOKUP(A4212,[1]!T_Printers[#Data],5,FALSE),1),ROUND(VLOOKUP(C4212,[1]!T_Resins[#Data],2,FALSE)/VLOOKUP(A4212,[1]!T_Printers[#Data],5,FALSE),1)&gt;_xlfn.XLOOKUP(B4212,[1]Printers!L:L,[1]Printers!O:O,1,0,),10)),"Используйте слой 100 мкм")</f>
        <v>1.9</v>
      </c>
      <c r="F4212">
        <f>IFERROR(IF(ROUND(_xlfn.XLOOKUP([1]Parameters!B4212,[1]Printers!L:L,[1]Printers!Q:Q,,0)*E4212/10,0)*10&lt;_xlfn.XLOOKUP([1]Parameters!B4212,[1]Printers!L:L,[1]Printers!P:P,,0),ROUND(_xlfn.XLOOKUP([1]Parameters!B4212,[1]Printers!L:L,[1]Printers!Q:Q,,0)*E4212/10,0)*10,_xlfn.XLOOKUP([1]Parameters!B4212,[1]Printers!L:L,[1]Printers!P:P,,0)),"")</f>
        <v>20</v>
      </c>
      <c r="G4212" cm="1">
        <f t="array" ref="G4212">IFERROR(IF(ROW()-1&gt;COUNTA([1]!T_Printers[Printers])*COUNTA([1]!T_Resins[Resins]),"",_xlfn.IFS(ROUND(VLOOKUP(C4212,[1]!T_Resins[#Data],3,FALSE)/VLOOKUP(A4212,[1]!T_Printers[#Data],5,FALSE),1)&lt;=_xlfn.XLOOKUP(B4212,[1]Printers!L:L,[1]Printers!O:O,1,0,),ROUND(VLOOKUP(C4212,[1]!T_Resins[#Data],3,FALSE)/VLOOKUP(A4212,[1]!T_Printers[#Data],5,FALSE),1),ROUND(VLOOKUP(C4212,[1]!T_Resins[#Data],3,FALSE)/VLOOKUP(A4212,[1]!T_Printers[#Data],5,FALSE),1)&gt;_xlfn.XLOOKUP(B4212,[1]Printers!L:L,[1]Printers!O:O,1,0,),10)),"")</f>
        <v>2.5</v>
      </c>
      <c r="H4212">
        <f>IFERROR(IF(ROUND(_xlfn.XLOOKUP([1]Parameters!B4212,[1]Printers!L:L,[1]Printers!Q:Q,,0)*G4212/10,0)*10&lt;_xlfn.XLOOKUP([1]Parameters!B4212,[1]Printers!L:L,[1]Printers!P:P,,0),ROUND(_xlfn.XLOOKUP([1]Parameters!B4212,[1]Printers!L:L,[1]Printers!Q:Q,,0)*G4212/10,0)*10,_xlfn.XLOOKUP([1]Parameters!B4212,[1]Printers!L:L,[1]Printers!P:P,,0)),"")</f>
        <v>20</v>
      </c>
      <c r="I4212" s="3" t="str">
        <f>IFERROR(IF(ROW()-1&gt;COUNTA([1]!T_Printers[Printers])*COUNTA([1]!T_Resins[Resins]),"",ROUND(VLOOKUP(C4212,[1]!T_Resins[#Data],4,FALSE)/VLOOKUP(A4212,[1]!T_Printers[#Data],5,FALSE),1)),"")</f>
        <v/>
      </c>
      <c r="J4212" t="str">
        <f t="shared" si="71"/>
        <v/>
      </c>
      <c r="K4212">
        <f>IF(SUM(E4212:J4212)&lt;&gt;0,VLOOKUP(A4212,[1]!T_Printers[#Data],10,FALSE)+VLOOKUP(C4212,[1]!T_Resins[#Data],10,FALSE),"")</f>
        <v>4</v>
      </c>
      <c r="L4212">
        <f>IF(SUM(E4212:J4212)&lt;&gt;0,VLOOKUP(A4212,[1]!T_Printers[#Data],11,FALSE),"")</f>
        <v>8</v>
      </c>
      <c r="M4212">
        <f>IF(SUM(E4212:J4212)&lt;&gt;0,VLOOKUP(C4212,[1]!T_Resins[#Data],8,FALSE),"")</f>
        <v>60</v>
      </c>
      <c r="N4212">
        <f>IF(_xlfn.XLOOKUP(B4212,[1]Printers!$L:$L,[1]Printers!$R:$R,0,0)&gt;0,[1]Parameters!M4212,IF(SUM(E4212:J4212)&lt;&gt;0,VLOOKUP(C4212,[1]!T_Resins[#Data],9,FALSE),""))</f>
        <v>60</v>
      </c>
      <c r="O4212" t="str">
        <f t="shared" si="68"/>
        <v>RivoxL14K02</v>
      </c>
    </row>
    <row r="4213" spans="1:15" x14ac:dyDescent="0.25">
      <c r="A4213" t="str">
        <f t="array" ref="A4213">IF(ROW()-1&gt;COUNTA([1]!T_Printers[Printers])*COUNTA([1]!T_Resins[Resins]),"",INDEX([1]!T_Printers[Printers],INT((ROW()-2)/COUNTA([1]!T_Resins[Resins])+1)))</f>
        <v>Rivox L14K02</v>
      </c>
      <c r="B4213" t="str">
        <f>_xlfn.XLOOKUP(A4213,[1]!T_Printers[Printers],[1]!T_Printers[Icon link],,0)</f>
        <v>RivoxL14K02</v>
      </c>
      <c r="C4213" t="str">
        <f t="array" ref="C4213">IF(ROW()-1&gt;COUNTA([1]!T_Printers[Printers])*COUNTA([1]!T_Resins[Resins]),"",INDEX([1]!T_Resins[Resins],MOD(ROW()-2,COUNTA([1]!T_Resins[Resins]))+1))</f>
        <v>Industrial PP-Like</v>
      </c>
      <c r="D4213">
        <f>IF(SUM(E4213:J4213)&lt;&gt;0,IF(ROW()-1&gt;COUNTA([1]!T_Printers[Printers])*COUNTA([1]!T_Resins[Resins]),"",2),"")</f>
        <v>2</v>
      </c>
      <c r="E4213" cm="1">
        <f t="array" ref="E4213">IFERROR(IF(ROW()-1&gt;COUNTA([1]!T_Printers[Printers])*COUNTA([1]!T_Resins[Resins]),"",_xlfn.IFS(ROUND(VLOOKUP(C4213,[1]!T_Resins[#Data],2,FALSE)/VLOOKUP(A4213,[1]!T_Printers[#Data],5,FALSE),1)&lt;=_xlfn.XLOOKUP(B4213,[1]Printers!L:L,[1]Printers!O:O,1,0,),ROUND(VLOOKUP(C4213,[1]!T_Resins[#Data],2,FALSE)/VLOOKUP(A4213,[1]!T_Printers[#Data],5,FALSE),1),ROUND(VLOOKUP(C4213,[1]!T_Resins[#Data],2,FALSE)/VLOOKUP(A4213,[1]!T_Printers[#Data],5,FALSE),1)&gt;_xlfn.XLOOKUP(B4213,[1]Printers!L:L,[1]Printers!O:O,1,0,),10)),"Используйте слой 100 мкм")</f>
        <v>7.5</v>
      </c>
      <c r="F4213">
        <f>IFERROR(IF(ROUND(_xlfn.XLOOKUP([1]Parameters!B4213,[1]Printers!L:L,[1]Printers!Q:Q,,0)*E4213/10,0)*10&lt;_xlfn.XLOOKUP([1]Parameters!B4213,[1]Printers!L:L,[1]Printers!P:P,,0),ROUND(_xlfn.XLOOKUP([1]Parameters!B4213,[1]Printers!L:L,[1]Printers!Q:Q,,0)*E4213/10,0)*10,_xlfn.XLOOKUP([1]Parameters!B4213,[1]Printers!L:L,[1]Printers!P:P,,0)),"")</f>
        <v>70</v>
      </c>
      <c r="G4213" cm="1">
        <f t="array" ref="G4213">IFERROR(IF(ROW()-1&gt;COUNTA([1]!T_Printers[Printers])*COUNTA([1]!T_Resins[Resins]),"",_xlfn.IFS(ROUND(VLOOKUP(C4213,[1]!T_Resins[#Data],3,FALSE)/VLOOKUP(A4213,[1]!T_Printers[#Data],5,FALSE),1)&lt;=_xlfn.XLOOKUP(B4213,[1]Printers!L:L,[1]Printers!O:O,1,0,),ROUND(VLOOKUP(C4213,[1]!T_Resins[#Data],3,FALSE)/VLOOKUP(A4213,[1]!T_Printers[#Data],5,FALSE),1),ROUND(VLOOKUP(C4213,[1]!T_Resins[#Data],3,FALSE)/VLOOKUP(A4213,[1]!T_Printers[#Data],5,FALSE),1)&gt;_xlfn.XLOOKUP(B4213,[1]Printers!L:L,[1]Printers!O:O,1,0,),10)),"")</f>
        <v>9.5</v>
      </c>
      <c r="H4213">
        <f>IFERROR(IF(ROUND(_xlfn.XLOOKUP([1]Parameters!B4213,[1]Printers!L:L,[1]Printers!Q:Q,,0)*G4213/10,0)*10&lt;_xlfn.XLOOKUP([1]Parameters!B4213,[1]Printers!L:L,[1]Printers!P:P,,0),ROUND(_xlfn.XLOOKUP([1]Parameters!B4213,[1]Printers!L:L,[1]Printers!Q:Q,,0)*G4213/10,0)*10,_xlfn.XLOOKUP([1]Parameters!B4213,[1]Printers!L:L,[1]Printers!P:P,,0)),"")</f>
        <v>70</v>
      </c>
      <c r="I4213" s="3" t="str">
        <f>IFERROR(IF(ROW()-1&gt;COUNTA([1]!T_Printers[Printers])*COUNTA([1]!T_Resins[Resins]),"",ROUND(VLOOKUP(C4213,[1]!T_Resins[#Data],4,FALSE)/VLOOKUP(A4213,[1]!T_Printers[#Data],5,FALSE),1)),"")</f>
        <v/>
      </c>
      <c r="J4213" t="str">
        <f t="shared" si="71"/>
        <v/>
      </c>
      <c r="K4213">
        <f>IF(SUM(E4213:J4213)&lt;&gt;0,VLOOKUP(A4213,[1]!T_Printers[#Data],10,FALSE)+VLOOKUP(C4213,[1]!T_Resins[#Data],10,FALSE),"")</f>
        <v>4</v>
      </c>
      <c r="L4213">
        <f>IF(SUM(E4213:J4213)&lt;&gt;0,VLOOKUP(A4213,[1]!T_Printers[#Data],11,FALSE),"")</f>
        <v>8</v>
      </c>
      <c r="M4213">
        <f>IF(SUM(E4213:J4213)&lt;&gt;0,VLOOKUP(C4213,[1]!T_Resins[#Data],8,FALSE),"")</f>
        <v>60</v>
      </c>
      <c r="N4213">
        <f>IF(_xlfn.XLOOKUP(B4213,[1]Printers!$L:$L,[1]Printers!$R:$R,0,0)&gt;0,[1]Parameters!M4213,IF(SUM(E4213:J4213)&lt;&gt;0,VLOOKUP(C4213,[1]!T_Resins[#Data],9,FALSE),""))</f>
        <v>60</v>
      </c>
      <c r="O4213" t="str">
        <f t="shared" si="68"/>
        <v>RivoxL14K02</v>
      </c>
    </row>
    <row r="4214" spans="1:15" x14ac:dyDescent="0.25">
      <c r="A4214" t="str">
        <f t="array" ref="A4214">IF(ROW()-1&gt;COUNTA([1]!T_Printers[Printers])*COUNTA([1]!T_Resins[Resins]),"",INDEX([1]!T_Printers[Printers],INT((ROW()-2)/COUNTA([1]!T_Resins[Resins])+1)))</f>
        <v>Rivox L14K02</v>
      </c>
      <c r="B4214" t="str">
        <f>_xlfn.XLOOKUP(A4214,[1]!T_Printers[Printers],[1]!T_Printers[Icon link],,0)</f>
        <v>RivoxL14K02</v>
      </c>
      <c r="C4214" t="str">
        <f t="array" ref="C4214">IF(ROW()-1&gt;COUNTA([1]!T_Printers[Printers])*COUNTA([1]!T_Resins[Resins]),"",INDEX([1]!T_Resins[Resins],MOD(ROW()-2,COUNTA([1]!T_Resins[Resins]))+1))</f>
        <v>Industrial Rigid Black</v>
      </c>
      <c r="D4214">
        <f>IF(SUM(E4214:J4214)&lt;&gt;0,IF(ROW()-1&gt;COUNTA([1]!T_Printers[Printers])*COUNTA([1]!T_Resins[Resins]),"",2),"")</f>
        <v>2</v>
      </c>
      <c r="E4214" cm="1">
        <f t="array" ref="E4214">IFERROR(IF(ROW()-1&gt;COUNTA([1]!T_Printers[Printers])*COUNTA([1]!T_Resins[Resins]),"",_xlfn.IFS(ROUND(VLOOKUP(C4214,[1]!T_Resins[#Data],2,FALSE)/VLOOKUP(A4214,[1]!T_Printers[#Data],5,FALSE),1)&lt;=_xlfn.XLOOKUP(B4214,[1]Printers!L:L,[1]Printers!O:O,1,0,),ROUND(VLOOKUP(C4214,[1]!T_Resins[#Data],2,FALSE)/VLOOKUP(A4214,[1]!T_Printers[#Data],5,FALSE),1),ROUND(VLOOKUP(C4214,[1]!T_Resins[#Data],2,FALSE)/VLOOKUP(A4214,[1]!T_Printers[#Data],5,FALSE),1)&gt;_xlfn.XLOOKUP(B4214,[1]Printers!L:L,[1]Printers!O:O,1,0,),10)),"Используйте слой 100 мкм")</f>
        <v>6.9</v>
      </c>
      <c r="F4214">
        <f>IFERROR(IF(ROUND(_xlfn.XLOOKUP([1]Parameters!B4214,[1]Printers!L:L,[1]Printers!Q:Q,,0)*E4214/10,0)*10&lt;_xlfn.XLOOKUP([1]Parameters!B4214,[1]Printers!L:L,[1]Printers!P:P,,0),ROUND(_xlfn.XLOOKUP([1]Parameters!B4214,[1]Printers!L:L,[1]Printers!Q:Q,,0)*E4214/10,0)*10,_xlfn.XLOOKUP([1]Parameters!B4214,[1]Printers!L:L,[1]Printers!P:P,,0)),"")</f>
        <v>60</v>
      </c>
      <c r="G4214" cm="1">
        <f t="array" ref="G4214">IFERROR(IF(ROW()-1&gt;COUNTA([1]!T_Printers[Printers])*COUNTA([1]!T_Resins[Resins]),"",_xlfn.IFS(ROUND(VLOOKUP(C4214,[1]!T_Resins[#Data],3,FALSE)/VLOOKUP(A4214,[1]!T_Printers[#Data],5,FALSE),1)&lt;=_xlfn.XLOOKUP(B4214,[1]Printers!L:L,[1]Printers!O:O,1,0,),ROUND(VLOOKUP(C4214,[1]!T_Resins[#Data],3,FALSE)/VLOOKUP(A4214,[1]!T_Printers[#Data],5,FALSE),1),ROUND(VLOOKUP(C4214,[1]!T_Resins[#Data],3,FALSE)/VLOOKUP(A4214,[1]!T_Printers[#Data],5,FALSE),1)&gt;_xlfn.XLOOKUP(B4214,[1]Printers!L:L,[1]Printers!O:O,1,0,),10)),"")</f>
        <v>9.1</v>
      </c>
      <c r="H4214">
        <f>IFERROR(IF(ROUND(_xlfn.XLOOKUP([1]Parameters!B4214,[1]Printers!L:L,[1]Printers!Q:Q,,0)*G4214/10,0)*10&lt;_xlfn.XLOOKUP([1]Parameters!B4214,[1]Printers!L:L,[1]Printers!P:P,,0),ROUND(_xlfn.XLOOKUP([1]Parameters!B4214,[1]Printers!L:L,[1]Printers!Q:Q,,0)*G4214/10,0)*10,_xlfn.XLOOKUP([1]Parameters!B4214,[1]Printers!L:L,[1]Printers!P:P,,0)),"")</f>
        <v>70</v>
      </c>
      <c r="I4214" s="3" t="str">
        <f>IFERROR(IF(ROW()-1&gt;COUNTA([1]!T_Printers[Printers])*COUNTA([1]!T_Resins[Resins]),"",ROUND(VLOOKUP(C4214,[1]!T_Resins[#Data],4,FALSE)/VLOOKUP(A4214,[1]!T_Printers[#Data],5,FALSE),1)),"")</f>
        <v/>
      </c>
      <c r="J4214" t="str">
        <f t="shared" si="71"/>
        <v/>
      </c>
      <c r="K4214">
        <f>IF(SUM(E4214:J4214)&lt;&gt;0,VLOOKUP(A4214,[1]!T_Printers[#Data],10,FALSE)+VLOOKUP(C4214,[1]!T_Resins[#Data],10,FALSE),"")</f>
        <v>4</v>
      </c>
      <c r="L4214">
        <f>IF(SUM(E4214:J4214)&lt;&gt;0,VLOOKUP(A4214,[1]!T_Printers[#Data],11,FALSE),"")</f>
        <v>8</v>
      </c>
      <c r="M4214">
        <f>IF(SUM(E4214:J4214)&lt;&gt;0,VLOOKUP(C4214,[1]!T_Resins[#Data],8,FALSE),"")</f>
        <v>120</v>
      </c>
      <c r="N4214">
        <f>IF(_xlfn.XLOOKUP(B4214,[1]Printers!$L:$L,[1]Printers!$R:$R,0,0)&gt;0,[1]Parameters!M4214,IF(SUM(E4214:J4214)&lt;&gt;0,VLOOKUP(C4214,[1]!T_Resins[#Data],9,FALSE),""))</f>
        <v>120</v>
      </c>
      <c r="O4214" t="str">
        <f t="shared" si="68"/>
        <v>RivoxL14K02</v>
      </c>
    </row>
    <row r="4215" spans="1:15" x14ac:dyDescent="0.25">
      <c r="A4215" t="str">
        <f t="array" ref="A4215">IF(ROW()-1&gt;COUNTA([1]!T_Printers[Printers])*COUNTA([1]!T_Resins[Resins]),"",INDEX([1]!T_Printers[Printers],INT((ROW()-2)/COUNTA([1]!T_Resins[Resins])+1)))</f>
        <v>Rivox L14K02</v>
      </c>
      <c r="B4215" t="str">
        <f>_xlfn.XLOOKUP(A4215,[1]!T_Printers[Printers],[1]!T_Printers[Icon link],,0)</f>
        <v>RivoxL14K02</v>
      </c>
      <c r="C4215" t="str">
        <f t="array" ref="C4215">IF(ROW()-1&gt;COUNTA([1]!T_Printers[Printers])*COUNTA([1]!T_Resins[Resins]),"",INDEX([1]!T_Resins[Resins],MOD(ROW()-2,COUNTA([1]!T_Resins[Resins]))+1))</f>
        <v>Industrial Rigid Clear</v>
      </c>
      <c r="D4215">
        <f>IF(SUM(E4215:J4215)&lt;&gt;0,IF(ROW()-1&gt;COUNTA([1]!T_Printers[Printers])*COUNTA([1]!T_Resins[Resins]),"",2),"")</f>
        <v>2</v>
      </c>
      <c r="E4215" cm="1">
        <f t="array" ref="E4215">IFERROR(IF(ROW()-1&gt;COUNTA([1]!T_Printers[Printers])*COUNTA([1]!T_Resins[Resins]),"",_xlfn.IFS(ROUND(VLOOKUP(C4215,[1]!T_Resins[#Data],2,FALSE)/VLOOKUP(A4215,[1]!T_Printers[#Data],5,FALSE),1)&lt;=_xlfn.XLOOKUP(B4215,[1]Printers!L:L,[1]Printers!O:O,1,0,),ROUND(VLOOKUP(C4215,[1]!T_Resins[#Data],2,FALSE)/VLOOKUP(A4215,[1]!T_Printers[#Data],5,FALSE),1),ROUND(VLOOKUP(C4215,[1]!T_Resins[#Data],2,FALSE)/VLOOKUP(A4215,[1]!T_Printers[#Data],5,FALSE),1)&gt;_xlfn.XLOOKUP(B4215,[1]Printers!L:L,[1]Printers!O:O,1,0,),10)),"Используйте слой 100 мкм")</f>
        <v>7.6</v>
      </c>
      <c r="F4215">
        <f>IFERROR(IF(ROUND(_xlfn.XLOOKUP([1]Parameters!B4215,[1]Printers!L:L,[1]Printers!Q:Q,,0)*E4215/10,0)*10&lt;_xlfn.XLOOKUP([1]Parameters!B4215,[1]Printers!L:L,[1]Printers!P:P,,0),ROUND(_xlfn.XLOOKUP([1]Parameters!B4215,[1]Printers!L:L,[1]Printers!Q:Q,,0)*E4215/10,0)*10,_xlfn.XLOOKUP([1]Parameters!B4215,[1]Printers!L:L,[1]Printers!P:P,,0)),"")</f>
        <v>70</v>
      </c>
      <c r="G4215" cm="1">
        <f t="array" ref="G4215">IFERROR(IF(ROW()-1&gt;COUNTA([1]!T_Printers[Printers])*COUNTA([1]!T_Resins[Resins]),"",_xlfn.IFS(ROUND(VLOOKUP(C4215,[1]!T_Resins[#Data],3,FALSE)/VLOOKUP(A4215,[1]!T_Printers[#Data],5,FALSE),1)&lt;=_xlfn.XLOOKUP(B4215,[1]Printers!L:L,[1]Printers!O:O,1,0,),ROUND(VLOOKUP(C4215,[1]!T_Resins[#Data],3,FALSE)/VLOOKUP(A4215,[1]!T_Printers[#Data],5,FALSE),1),ROUND(VLOOKUP(C4215,[1]!T_Resins[#Data],3,FALSE)/VLOOKUP(A4215,[1]!T_Printers[#Data],5,FALSE),1)&gt;_xlfn.XLOOKUP(B4215,[1]Printers!L:L,[1]Printers!O:O,1,0,),10)),"")</f>
        <v>9.9</v>
      </c>
      <c r="H4215">
        <f>IFERROR(IF(ROUND(_xlfn.XLOOKUP([1]Parameters!B4215,[1]Printers!L:L,[1]Printers!Q:Q,,0)*G4215/10,0)*10&lt;_xlfn.XLOOKUP([1]Parameters!B4215,[1]Printers!L:L,[1]Printers!P:P,,0),ROUND(_xlfn.XLOOKUP([1]Parameters!B4215,[1]Printers!L:L,[1]Printers!Q:Q,,0)*G4215/10,0)*10,_xlfn.XLOOKUP([1]Parameters!B4215,[1]Printers!L:L,[1]Printers!P:P,,0)),"")</f>
        <v>70</v>
      </c>
      <c r="I4215" s="3" t="str">
        <f>IFERROR(IF(ROW()-1&gt;COUNTA([1]!T_Printers[Printers])*COUNTA([1]!T_Resins[Resins]),"",ROUND(VLOOKUP(C4215,[1]!T_Resins[#Data],4,FALSE)/VLOOKUP(A4215,[1]!T_Printers[#Data],5,FALSE),1)),"")</f>
        <v/>
      </c>
      <c r="J4215" t="str">
        <f t="shared" si="71"/>
        <v/>
      </c>
      <c r="K4215">
        <f>IF(SUM(E4215:J4215)&lt;&gt;0,VLOOKUP(A4215,[1]!T_Printers[#Data],10,FALSE)+VLOOKUP(C4215,[1]!T_Resins[#Data],10,FALSE),"")</f>
        <v>4</v>
      </c>
      <c r="L4215">
        <f>IF(SUM(E4215:J4215)&lt;&gt;0,VLOOKUP(A4215,[1]!T_Printers[#Data],11,FALSE),"")</f>
        <v>8</v>
      </c>
      <c r="M4215">
        <f>IF(SUM(E4215:J4215)&lt;&gt;0,VLOOKUP(C4215,[1]!T_Resins[#Data],8,FALSE),"")</f>
        <v>120</v>
      </c>
      <c r="N4215">
        <f>IF(_xlfn.XLOOKUP(B4215,[1]Printers!$L:$L,[1]Printers!$R:$R,0,0)&gt;0,[1]Parameters!M4215,IF(SUM(E4215:J4215)&lt;&gt;0,VLOOKUP(C4215,[1]!T_Resins[#Data],9,FALSE),""))</f>
        <v>120</v>
      </c>
      <c r="O4215" t="str">
        <f t="shared" si="68"/>
        <v>RivoxL14K02</v>
      </c>
    </row>
    <row r="4216" spans="1:15" x14ac:dyDescent="0.25">
      <c r="A4216" t="str">
        <f t="array" ref="A4216">IF(ROW()-1&gt;COUNTA([1]!T_Printers[Printers])*COUNTA([1]!T_Resins[Resins]),"",INDEX([1]!T_Printers[Printers],INT((ROW()-2)/COUNTA([1]!T_Resins[Resins])+1)))</f>
        <v>Rivox L14K02</v>
      </c>
      <c r="B4216" t="str">
        <f>_xlfn.XLOOKUP(A4216,[1]!T_Printers[Printers],[1]!T_Printers[Icon link],,0)</f>
        <v>RivoxL14K02</v>
      </c>
      <c r="C4216" t="str">
        <f t="array" ref="C4216">IF(ROW()-1&gt;COUNTA([1]!T_Printers[Printers])*COUNTA([1]!T_Resins[Resins]),"",INDEX([1]!T_Resins[Resins],MOD(ROW()-2,COUNTA([1]!T_Resins[Resins]))+1))</f>
        <v>Tough Black</v>
      </c>
      <c r="D4216">
        <f>IF(SUM(E4216:J4216)&lt;&gt;0,IF(ROW()-1&gt;COUNTA([1]!T_Printers[Printers])*COUNTA([1]!T_Resins[Resins]),"",2),"")</f>
        <v>2</v>
      </c>
      <c r="E4216" cm="1">
        <f t="array" ref="E4216">IFERROR(IF(ROW()-1&gt;COUNTA([1]!T_Printers[Printers])*COUNTA([1]!T_Resins[Resins]),"",_xlfn.IFS(ROUND(VLOOKUP(C4216,[1]!T_Resins[#Data],2,FALSE)/VLOOKUP(A4216,[1]!T_Printers[#Data],5,FALSE),1)&lt;=_xlfn.XLOOKUP(B4216,[1]Printers!L:L,[1]Printers!O:O,1,0,),ROUND(VLOOKUP(C4216,[1]!T_Resins[#Data],2,FALSE)/VLOOKUP(A4216,[1]!T_Printers[#Data],5,FALSE),1),ROUND(VLOOKUP(C4216,[1]!T_Resins[#Data],2,FALSE)/VLOOKUP(A4216,[1]!T_Printers[#Data],5,FALSE),1)&gt;_xlfn.XLOOKUP(B4216,[1]Printers!L:L,[1]Printers!O:O,1,0,),10)),"Используйте слой 100 мкм")</f>
        <v>3.6</v>
      </c>
      <c r="F4216">
        <f>IFERROR(IF(ROUND(_xlfn.XLOOKUP([1]Parameters!B4216,[1]Printers!L:L,[1]Printers!Q:Q,,0)*E4216/10,0)*10&lt;_xlfn.XLOOKUP([1]Parameters!B4216,[1]Printers!L:L,[1]Printers!P:P,,0),ROUND(_xlfn.XLOOKUP([1]Parameters!B4216,[1]Printers!L:L,[1]Printers!Q:Q,,0)*E4216/10,0)*10,_xlfn.XLOOKUP([1]Parameters!B4216,[1]Printers!L:L,[1]Printers!P:P,,0)),"")</f>
        <v>30</v>
      </c>
      <c r="G4216" cm="1">
        <f t="array" ref="G4216">IFERROR(IF(ROW()-1&gt;COUNTA([1]!T_Printers[Printers])*COUNTA([1]!T_Resins[Resins]),"",_xlfn.IFS(ROUND(VLOOKUP(C4216,[1]!T_Resins[#Data],3,FALSE)/VLOOKUP(A4216,[1]!T_Printers[#Data],5,FALSE),1)&lt;=_xlfn.XLOOKUP(B4216,[1]Printers!L:L,[1]Printers!O:O,1,0,),ROUND(VLOOKUP(C4216,[1]!T_Resins[#Data],3,FALSE)/VLOOKUP(A4216,[1]!T_Printers[#Data],5,FALSE),1),ROUND(VLOOKUP(C4216,[1]!T_Resins[#Data],3,FALSE)/VLOOKUP(A4216,[1]!T_Printers[#Data],5,FALSE),1)&gt;_xlfn.XLOOKUP(B4216,[1]Printers!L:L,[1]Printers!O:O,1,0,),10)),"")</f>
        <v>4.3</v>
      </c>
      <c r="H4216">
        <f>IFERROR(IF(ROUND(_xlfn.XLOOKUP([1]Parameters!B4216,[1]Printers!L:L,[1]Printers!Q:Q,,0)*G4216/10,0)*10&lt;_xlfn.XLOOKUP([1]Parameters!B4216,[1]Printers!L:L,[1]Printers!P:P,,0),ROUND(_xlfn.XLOOKUP([1]Parameters!B4216,[1]Printers!L:L,[1]Printers!Q:Q,,0)*G4216/10,0)*10,_xlfn.XLOOKUP([1]Parameters!B4216,[1]Printers!L:L,[1]Printers!P:P,,0)),"")</f>
        <v>40</v>
      </c>
      <c r="I4216" s="3" t="str">
        <f>IFERROR(IF(ROW()-1&gt;COUNTA([1]!T_Printers[Printers])*COUNTA([1]!T_Resins[Resins]),"",ROUND(VLOOKUP(C4216,[1]!T_Resins[#Data],4,FALSE)/VLOOKUP(A4216,[1]!T_Printers[#Data],5,FALSE),1)),"")</f>
        <v/>
      </c>
      <c r="J4216" t="str">
        <f t="shared" si="71"/>
        <v/>
      </c>
      <c r="K4216">
        <f>IF(SUM(E4216:J4216)&lt;&gt;0,VLOOKUP(A4216,[1]!T_Printers[#Data],10,FALSE)+VLOOKUP(C4216,[1]!T_Resins[#Data],10,FALSE),"")</f>
        <v>4</v>
      </c>
      <c r="L4216">
        <f>IF(SUM(E4216:J4216)&lt;&gt;0,VLOOKUP(A4216,[1]!T_Printers[#Data],11,FALSE),"")</f>
        <v>8</v>
      </c>
      <c r="M4216">
        <f>IF(SUM(E4216:J4216)&lt;&gt;0,VLOOKUP(C4216,[1]!T_Resins[#Data],8,FALSE),"")</f>
        <v>120</v>
      </c>
      <c r="N4216">
        <f>IF(_xlfn.XLOOKUP(B4216,[1]Printers!$L:$L,[1]Printers!$R:$R,0,0)&gt;0,[1]Parameters!M4216,IF(SUM(E4216:J4216)&lt;&gt;0,VLOOKUP(C4216,[1]!T_Resins[#Data],9,FALSE),""))</f>
        <v>120</v>
      </c>
      <c r="O4216" t="str">
        <f t="shared" si="68"/>
        <v>RivoxL14K02</v>
      </c>
    </row>
    <row r="4217" spans="1:15" x14ac:dyDescent="0.25">
      <c r="A4217" t="str">
        <f t="array" ref="A4217">IF(ROW()-1&gt;COUNTA([1]!T_Printers[Printers])*COUNTA([1]!T_Resins[Resins]),"",INDEX([1]!T_Printers[Printers],INT((ROW()-2)/COUNTA([1]!T_Resins[Resins])+1)))</f>
        <v>Rivox L14K02</v>
      </c>
      <c r="B4217" t="str">
        <f>_xlfn.XLOOKUP(A4217,[1]!T_Printers[Printers],[1]!T_Printers[Icon link],,0)</f>
        <v>RivoxL14K02</v>
      </c>
      <c r="C4217" t="str">
        <f t="array" ref="C4217">IF(ROW()-1&gt;COUNTA([1]!T_Printers[Printers])*COUNTA([1]!T_Resins[Resins]),"",INDEX([1]!T_Resins[Resins],MOD(ROW()-2,COUNTA([1]!T_Resins[Resins]))+1))</f>
        <v>Tough Grey</v>
      </c>
      <c r="D4217">
        <f>IF(SUM(E4217:J4217)&lt;&gt;0,IF(ROW()-1&gt;COUNTA([1]!T_Printers[Printers])*COUNTA([1]!T_Resins[Resins]),"",2),"")</f>
        <v>2</v>
      </c>
      <c r="E4217" cm="1">
        <f t="array" ref="E4217">IFERROR(IF(ROW()-1&gt;COUNTA([1]!T_Printers[Printers])*COUNTA([1]!T_Resins[Resins]),"",_xlfn.IFS(ROUND(VLOOKUP(C4217,[1]!T_Resins[#Data],2,FALSE)/VLOOKUP(A4217,[1]!T_Printers[#Data],5,FALSE),1)&lt;=_xlfn.XLOOKUP(B4217,[1]Printers!L:L,[1]Printers!O:O,1,0,),ROUND(VLOOKUP(C4217,[1]!T_Resins[#Data],2,FALSE)/VLOOKUP(A4217,[1]!T_Printers[#Data],5,FALSE),1),ROUND(VLOOKUP(C4217,[1]!T_Resins[#Data],2,FALSE)/VLOOKUP(A4217,[1]!T_Printers[#Data],5,FALSE),1)&gt;_xlfn.XLOOKUP(B4217,[1]Printers!L:L,[1]Printers!O:O,1,0,),10)),"Используйте слой 100 мкм")</f>
        <v>3.6</v>
      </c>
      <c r="F4217">
        <f>IFERROR(IF(ROUND(_xlfn.XLOOKUP([1]Parameters!B4217,[1]Printers!L:L,[1]Printers!Q:Q,,0)*E4217/10,0)*10&lt;_xlfn.XLOOKUP([1]Parameters!B4217,[1]Printers!L:L,[1]Printers!P:P,,0),ROUND(_xlfn.XLOOKUP([1]Parameters!B4217,[1]Printers!L:L,[1]Printers!Q:Q,,0)*E4217/10,0)*10,_xlfn.XLOOKUP([1]Parameters!B4217,[1]Printers!L:L,[1]Printers!P:P,,0)),"")</f>
        <v>30</v>
      </c>
      <c r="G4217" cm="1">
        <f t="array" ref="G4217">IFERROR(IF(ROW()-1&gt;COUNTA([1]!T_Printers[Printers])*COUNTA([1]!T_Resins[Resins]),"",_xlfn.IFS(ROUND(VLOOKUP(C4217,[1]!T_Resins[#Data],3,FALSE)/VLOOKUP(A4217,[1]!T_Printers[#Data],5,FALSE),1)&lt;=_xlfn.XLOOKUP(B4217,[1]Printers!L:L,[1]Printers!O:O,1,0,),ROUND(VLOOKUP(C4217,[1]!T_Resins[#Data],3,FALSE)/VLOOKUP(A4217,[1]!T_Printers[#Data],5,FALSE),1),ROUND(VLOOKUP(C4217,[1]!T_Resins[#Data],3,FALSE)/VLOOKUP(A4217,[1]!T_Printers[#Data],5,FALSE),1)&gt;_xlfn.XLOOKUP(B4217,[1]Printers!L:L,[1]Printers!O:O,1,0,),10)),"")</f>
        <v>4.3</v>
      </c>
      <c r="H4217">
        <f>IFERROR(IF(ROUND(_xlfn.XLOOKUP([1]Parameters!B4217,[1]Printers!L:L,[1]Printers!Q:Q,,0)*G4217/10,0)*10&lt;_xlfn.XLOOKUP([1]Parameters!B4217,[1]Printers!L:L,[1]Printers!P:P,,0),ROUND(_xlfn.XLOOKUP([1]Parameters!B4217,[1]Printers!L:L,[1]Printers!Q:Q,,0)*G4217/10,0)*10,_xlfn.XLOOKUP([1]Parameters!B4217,[1]Printers!L:L,[1]Printers!P:P,,0)),"")</f>
        <v>40</v>
      </c>
      <c r="I4217" s="3" t="str">
        <f>IFERROR(IF(ROW()-1&gt;COUNTA([1]!T_Printers[Printers])*COUNTA([1]!T_Resins[Resins]),"",ROUND(VLOOKUP(C4217,[1]!T_Resins[#Data],4,FALSE)/VLOOKUP(A4217,[1]!T_Printers[#Data],5,FALSE),1)),"")</f>
        <v/>
      </c>
      <c r="J4217" t="str">
        <f t="shared" si="71"/>
        <v/>
      </c>
      <c r="K4217">
        <f>IF(SUM(E4217:J4217)&lt;&gt;0,VLOOKUP(A4217,[1]!T_Printers[#Data],10,FALSE)+VLOOKUP(C4217,[1]!T_Resins[#Data],10,FALSE),"")</f>
        <v>4</v>
      </c>
      <c r="L4217">
        <f>IF(SUM(E4217:J4217)&lt;&gt;0,VLOOKUP(A4217,[1]!T_Printers[#Data],11,FALSE),"")</f>
        <v>8</v>
      </c>
      <c r="M4217">
        <f>IF(SUM(E4217:J4217)&lt;&gt;0,VLOOKUP(C4217,[1]!T_Resins[#Data],8,FALSE),"")</f>
        <v>120</v>
      </c>
      <c r="N4217">
        <f>IF(_xlfn.XLOOKUP(B4217,[1]Printers!$L:$L,[1]Printers!$R:$R,0,0)&gt;0,[1]Parameters!M4217,IF(SUM(E4217:J4217)&lt;&gt;0,VLOOKUP(C4217,[1]!T_Resins[#Data],9,FALSE),""))</f>
        <v>120</v>
      </c>
      <c r="O4217" t="str">
        <f t="shared" si="68"/>
        <v>RivoxL14K02</v>
      </c>
    </row>
    <row r="4218" spans="1:15" x14ac:dyDescent="0.25">
      <c r="A4218" t="str">
        <f t="array" ref="A4218">IF(ROW()-1&gt;COUNTA([1]!T_Printers[Printers])*COUNTA([1]!T_Resins[Resins]),"",INDEX([1]!T_Printers[Printers],INT((ROW()-2)/COUNTA([1]!T_Resins[Resins])+1)))</f>
        <v>Rivox L14K02</v>
      </c>
      <c r="B4218" t="str">
        <f>_xlfn.XLOOKUP(A4218,[1]!T_Printers[Printers],[1]!T_Printers[Icon link],,0)</f>
        <v>RivoxL14K02</v>
      </c>
      <c r="C4218" t="str">
        <f t="array" ref="C4218">IF(ROW()-1&gt;COUNTA([1]!T_Printers[Printers])*COUNTA([1]!T_Resins[Resins]),"",INDEX([1]!T_Resins[Resins],MOD(ROW()-2,COUNTA([1]!T_Resins[Resins]))+1))</f>
        <v>Tough White</v>
      </c>
      <c r="D4218">
        <f>IF(SUM(E4218:J4218)&lt;&gt;0,IF(ROW()-1&gt;COUNTA([1]!T_Printers[Printers])*COUNTA([1]!T_Resins[Resins]),"",2),"")</f>
        <v>2</v>
      </c>
      <c r="E4218" cm="1">
        <f t="array" ref="E4218">IFERROR(IF(ROW()-1&gt;COUNTA([1]!T_Printers[Printers])*COUNTA([1]!T_Resins[Resins]),"",_xlfn.IFS(ROUND(VLOOKUP(C4218,[1]!T_Resins[#Data],2,FALSE)/VLOOKUP(A4218,[1]!T_Printers[#Data],5,FALSE),1)&lt;=_xlfn.XLOOKUP(B4218,[1]Printers!L:L,[1]Printers!O:O,1,0,),ROUND(VLOOKUP(C4218,[1]!T_Resins[#Data],2,FALSE)/VLOOKUP(A4218,[1]!T_Printers[#Data],5,FALSE),1),ROUND(VLOOKUP(C4218,[1]!T_Resins[#Data],2,FALSE)/VLOOKUP(A4218,[1]!T_Printers[#Data],5,FALSE),1)&gt;_xlfn.XLOOKUP(B4218,[1]Printers!L:L,[1]Printers!O:O,1,0,),10)),"Используйте слой 100 мкм")</f>
        <v>3.6</v>
      </c>
      <c r="F4218">
        <f>IFERROR(IF(ROUND(_xlfn.XLOOKUP([1]Parameters!B4218,[1]Printers!L:L,[1]Printers!Q:Q,,0)*E4218/10,0)*10&lt;_xlfn.XLOOKUP([1]Parameters!B4218,[1]Printers!L:L,[1]Printers!P:P,,0),ROUND(_xlfn.XLOOKUP([1]Parameters!B4218,[1]Printers!L:L,[1]Printers!Q:Q,,0)*E4218/10,0)*10,_xlfn.XLOOKUP([1]Parameters!B4218,[1]Printers!L:L,[1]Printers!P:P,,0)),"")</f>
        <v>30</v>
      </c>
      <c r="G4218" cm="1">
        <f t="array" ref="G4218">IFERROR(IF(ROW()-1&gt;COUNTA([1]!T_Printers[Printers])*COUNTA([1]!T_Resins[Resins]),"",_xlfn.IFS(ROUND(VLOOKUP(C4218,[1]!T_Resins[#Data],3,FALSE)/VLOOKUP(A4218,[1]!T_Printers[#Data],5,FALSE),1)&lt;=_xlfn.XLOOKUP(B4218,[1]Printers!L:L,[1]Printers!O:O,1,0,),ROUND(VLOOKUP(C4218,[1]!T_Resins[#Data],3,FALSE)/VLOOKUP(A4218,[1]!T_Printers[#Data],5,FALSE),1),ROUND(VLOOKUP(C4218,[1]!T_Resins[#Data],3,FALSE)/VLOOKUP(A4218,[1]!T_Printers[#Data],5,FALSE),1)&gt;_xlfn.XLOOKUP(B4218,[1]Printers!L:L,[1]Printers!O:O,1,0,),10)),"")</f>
        <v>4.3</v>
      </c>
      <c r="H4218">
        <f>IFERROR(IF(ROUND(_xlfn.XLOOKUP([1]Parameters!B4218,[1]Printers!L:L,[1]Printers!Q:Q,,0)*G4218/10,0)*10&lt;_xlfn.XLOOKUP([1]Parameters!B4218,[1]Printers!L:L,[1]Printers!P:P,,0),ROUND(_xlfn.XLOOKUP([1]Parameters!B4218,[1]Printers!L:L,[1]Printers!Q:Q,,0)*G4218/10,0)*10,_xlfn.XLOOKUP([1]Parameters!B4218,[1]Printers!L:L,[1]Printers!P:P,,0)),"")</f>
        <v>40</v>
      </c>
      <c r="I4218" s="3" t="str">
        <f>IFERROR(IF(ROW()-1&gt;COUNTA([1]!T_Printers[Printers])*COUNTA([1]!T_Resins[Resins]),"",ROUND(VLOOKUP(C4218,[1]!T_Resins[#Data],4,FALSE)/VLOOKUP(A4218,[1]!T_Printers[#Data],5,FALSE),1)),"")</f>
        <v/>
      </c>
      <c r="J4218" t="str">
        <f t="shared" si="71"/>
        <v/>
      </c>
      <c r="K4218">
        <f>IF(SUM(E4218:J4218)&lt;&gt;0,VLOOKUP(A4218,[1]!T_Printers[#Data],10,FALSE)+VLOOKUP(C4218,[1]!T_Resins[#Data],10,FALSE),"")</f>
        <v>4</v>
      </c>
      <c r="L4218">
        <f>IF(SUM(E4218:J4218)&lt;&gt;0,VLOOKUP(A4218,[1]!T_Printers[#Data],11,FALSE),"")</f>
        <v>8</v>
      </c>
      <c r="M4218">
        <f>IF(SUM(E4218:J4218)&lt;&gt;0,VLOOKUP(C4218,[1]!T_Resins[#Data],8,FALSE),"")</f>
        <v>120</v>
      </c>
      <c r="N4218">
        <f>IF(_xlfn.XLOOKUP(B4218,[1]Printers!$L:$L,[1]Printers!$R:$R,0,0)&gt;0,[1]Parameters!M4218,IF(SUM(E4218:J4218)&lt;&gt;0,VLOOKUP(C4218,[1]!T_Resins[#Data],9,FALSE),""))</f>
        <v>120</v>
      </c>
      <c r="O4218" t="str">
        <f t="shared" si="68"/>
        <v>RivoxL14K02</v>
      </c>
    </row>
    <row r="4219" spans="1:15" x14ac:dyDescent="0.25">
      <c r="A4219" t="str">
        <f t="array" ref="A4219">IF(ROW()-1&gt;COUNTA([1]!T_Printers[Printers])*COUNTA([1]!T_Resins[Resins]),"",INDEX([1]!T_Printers[Printers],INT((ROW()-2)/COUNTA([1]!T_Resins[Resins])+1)))</f>
        <v>Rivox L14K02</v>
      </c>
      <c r="B4219" t="str">
        <f>_xlfn.XLOOKUP(A4219,[1]!T_Printers[Printers],[1]!T_Printers[Icon link],,0)</f>
        <v>RivoxL14K02</v>
      </c>
      <c r="C4219" t="str">
        <f t="array" ref="C4219">IF(ROW()-1&gt;COUNTA([1]!T_Printers[Printers])*COUNTA([1]!T_Resins[Resins]),"",INDEX([1]!T_Resins[Resins],MOD(ROW()-2,COUNTA([1]!T_Resins[Resins]))+1))</f>
        <v>Jewelry J-Cast</v>
      </c>
      <c r="D4219">
        <f>IF(SUM(E4219:J4219)&lt;&gt;0,IF(ROW()-1&gt;COUNTA([1]!T_Printers[Printers])*COUNTA([1]!T_Resins[Resins]),"",2),"")</f>
        <v>2</v>
      </c>
      <c r="E4219" cm="1">
        <f t="array" ref="E4219">IFERROR(IF(ROW()-1&gt;COUNTA([1]!T_Printers[Printers])*COUNTA([1]!T_Resins[Resins]),"",_xlfn.IFS(ROUND(VLOOKUP(C4219,[1]!T_Resins[#Data],2,FALSE)/VLOOKUP(A4219,[1]!T_Printers[#Data],5,FALSE),1)&lt;=_xlfn.XLOOKUP(B4219,[1]Printers!L:L,[1]Printers!O:O,1,0,),ROUND(VLOOKUP(C4219,[1]!T_Resins[#Data],2,FALSE)/VLOOKUP(A4219,[1]!T_Printers[#Data],5,FALSE),1),ROUND(VLOOKUP(C4219,[1]!T_Resins[#Data],2,FALSE)/VLOOKUP(A4219,[1]!T_Printers[#Data],5,FALSE),1)&gt;_xlfn.XLOOKUP(B4219,[1]Printers!L:L,[1]Printers!O:O,1,0,),10)),"Используйте слой 100 мкм")</f>
        <v>10</v>
      </c>
      <c r="F4219">
        <f>IFERROR(IF(ROUND(_xlfn.XLOOKUP([1]Parameters!B4219,[1]Printers!L:L,[1]Printers!Q:Q,,0)*E4219/10,0)*10&lt;_xlfn.XLOOKUP([1]Parameters!B4219,[1]Printers!L:L,[1]Printers!P:P,,0),ROUND(_xlfn.XLOOKUP([1]Parameters!B4219,[1]Printers!L:L,[1]Printers!Q:Q,,0)*E4219/10,0)*10,_xlfn.XLOOKUP([1]Parameters!B4219,[1]Printers!L:L,[1]Printers!P:P,,0)),"")</f>
        <v>70</v>
      </c>
      <c r="G4219" cm="1">
        <f t="array" ref="G4219">IFERROR(IF(ROW()-1&gt;COUNTA([1]!T_Printers[Printers])*COUNTA([1]!T_Resins[Resins]),"",_xlfn.IFS(ROUND(VLOOKUP(C4219,[1]!T_Resins[#Data],3,FALSE)/VLOOKUP(A4219,[1]!T_Printers[#Data],5,FALSE),1)&lt;=_xlfn.XLOOKUP(B4219,[1]Printers!L:L,[1]Printers!O:O,1,0,),ROUND(VLOOKUP(C4219,[1]!T_Resins[#Data],3,FALSE)/VLOOKUP(A4219,[1]!T_Printers[#Data],5,FALSE),1),ROUND(VLOOKUP(C4219,[1]!T_Resins[#Data],3,FALSE)/VLOOKUP(A4219,[1]!T_Printers[#Data],5,FALSE),1)&gt;_xlfn.XLOOKUP(B4219,[1]Printers!L:L,[1]Printers!O:O,1,0,),10)),"")</f>
        <v>10</v>
      </c>
      <c r="H4219">
        <f>IFERROR(IF(ROUND(_xlfn.XLOOKUP([1]Parameters!B4219,[1]Printers!L:L,[1]Printers!Q:Q,,0)*G4219/10,0)*10&lt;_xlfn.XLOOKUP([1]Parameters!B4219,[1]Printers!L:L,[1]Printers!P:P,,0),ROUND(_xlfn.XLOOKUP([1]Parameters!B4219,[1]Printers!L:L,[1]Printers!Q:Q,,0)*G4219/10,0)*10,_xlfn.XLOOKUP([1]Parameters!B4219,[1]Printers!L:L,[1]Printers!P:P,,0)),"")</f>
        <v>70</v>
      </c>
      <c r="I4219" s="3" t="str">
        <f>IFERROR(IF(ROW()-1&gt;COUNTA([1]!T_Printers[Printers])*COUNTA([1]!T_Resins[Resins]),"",ROUND(VLOOKUP(C4219,[1]!T_Resins[#Data],4,FALSE)/VLOOKUP(A4219,[1]!T_Printers[#Data],5,FALSE),1)),"")</f>
        <v/>
      </c>
      <c r="J4219" t="str">
        <f t="shared" si="71"/>
        <v/>
      </c>
      <c r="K4219">
        <f>IF(SUM(E4219:J4219)&lt;&gt;0,VLOOKUP(A4219,[1]!T_Printers[#Data],10,FALSE)+VLOOKUP(C4219,[1]!T_Resins[#Data],10,FALSE),"")</f>
        <v>4</v>
      </c>
      <c r="L4219">
        <f>IF(SUM(E4219:J4219)&lt;&gt;0,VLOOKUP(A4219,[1]!T_Printers[#Data],11,FALSE),"")</f>
        <v>8</v>
      </c>
      <c r="M4219">
        <f>IF(SUM(E4219:J4219)&lt;&gt;0,VLOOKUP(C4219,[1]!T_Resins[#Data],8,FALSE),"")</f>
        <v>60</v>
      </c>
      <c r="N4219">
        <f>IF(_xlfn.XLOOKUP(B4219,[1]Printers!$L:$L,[1]Printers!$R:$R,0,0)&gt;0,[1]Parameters!M4219,IF(SUM(E4219:J4219)&lt;&gt;0,VLOOKUP(C4219,[1]!T_Resins[#Data],9,FALSE),""))</f>
        <v>60</v>
      </c>
      <c r="O4219" t="str">
        <f t="shared" si="68"/>
        <v>RivoxL14K02</v>
      </c>
    </row>
    <row r="4220" spans="1:15" x14ac:dyDescent="0.25">
      <c r="A4220" t="str">
        <f t="array" ref="A4220">IF(ROW()-1&gt;COUNTA([1]!T_Printers[Printers])*COUNTA([1]!T_Resins[Resins]),"",INDEX([1]!T_Printers[Printers],INT((ROW()-2)/COUNTA([1]!T_Resins[Resins])+1)))</f>
        <v>Rivox L14K02</v>
      </c>
      <c r="B4220" t="str">
        <f>_xlfn.XLOOKUP(A4220,[1]!T_Printers[Printers],[1]!T_Printers[Icon link],,0)</f>
        <v>RivoxL14K02</v>
      </c>
      <c r="C4220" t="str">
        <f t="array" ref="C4220">IF(ROW()-1&gt;COUNTA([1]!T_Printers[Printers])*COUNTA([1]!T_Resins[Resins]),"",INDEX([1]!T_Resins[Resins],MOD(ROW()-2,COUNTA([1]!T_Resins[Resins]))+1))</f>
        <v>Model Resin Black</v>
      </c>
      <c r="D4220">
        <f>IF(SUM(E4220:J4220)&lt;&gt;0,IF(ROW()-1&gt;COUNTA([1]!T_Printers[Printers])*COUNTA([1]!T_Resins[Resins]),"",2),"")</f>
        <v>2</v>
      </c>
      <c r="E4220" cm="1">
        <f t="array" ref="E4220">IFERROR(IF(ROW()-1&gt;COUNTA([1]!T_Printers[Printers])*COUNTA([1]!T_Resins[Resins]),"",_xlfn.IFS(ROUND(VLOOKUP(C4220,[1]!T_Resins[#Data],2,FALSE)/VLOOKUP(A4220,[1]!T_Printers[#Data],5,FALSE),1)&lt;=_xlfn.XLOOKUP(B4220,[1]Printers!L:L,[1]Printers!O:O,1,0,),ROUND(VLOOKUP(C4220,[1]!T_Resins[#Data],2,FALSE)/VLOOKUP(A4220,[1]!T_Printers[#Data],5,FALSE),1),ROUND(VLOOKUP(C4220,[1]!T_Resins[#Data],2,FALSE)/VLOOKUP(A4220,[1]!T_Printers[#Data],5,FALSE),1)&gt;_xlfn.XLOOKUP(B4220,[1]Printers!L:L,[1]Printers!O:O,1,0,),10)),"Используйте слой 100 мкм")</f>
        <v>4.3</v>
      </c>
      <c r="F4220">
        <f>IFERROR(IF(ROUND(_xlfn.XLOOKUP([1]Parameters!B4220,[1]Printers!L:L,[1]Printers!Q:Q,,0)*E4220/10,0)*10&lt;_xlfn.XLOOKUP([1]Parameters!B4220,[1]Printers!L:L,[1]Printers!P:P,,0),ROUND(_xlfn.XLOOKUP([1]Parameters!B4220,[1]Printers!L:L,[1]Printers!Q:Q,,0)*E4220/10,0)*10,_xlfn.XLOOKUP([1]Parameters!B4220,[1]Printers!L:L,[1]Printers!P:P,,0)),"")</f>
        <v>40</v>
      </c>
      <c r="G4220" cm="1">
        <f t="array" ref="G4220">IFERROR(IF(ROW()-1&gt;COUNTA([1]!T_Printers[Printers])*COUNTA([1]!T_Resins[Resins]),"",_xlfn.IFS(ROUND(VLOOKUP(C4220,[1]!T_Resins[#Data],3,FALSE)/VLOOKUP(A4220,[1]!T_Printers[#Data],5,FALSE),1)&lt;=_xlfn.XLOOKUP(B4220,[1]Printers!L:L,[1]Printers!O:O,1,0,),ROUND(VLOOKUP(C4220,[1]!T_Resins[#Data],3,FALSE)/VLOOKUP(A4220,[1]!T_Printers[#Data],5,FALSE),1),ROUND(VLOOKUP(C4220,[1]!T_Resins[#Data],3,FALSE)/VLOOKUP(A4220,[1]!T_Printers[#Data],5,FALSE),1)&gt;_xlfn.XLOOKUP(B4220,[1]Printers!L:L,[1]Printers!O:O,1,0,),10)),"")</f>
        <v>5.6</v>
      </c>
      <c r="H4220">
        <f>IFERROR(IF(ROUND(_xlfn.XLOOKUP([1]Parameters!B4220,[1]Printers!L:L,[1]Printers!Q:Q,,0)*G4220/10,0)*10&lt;_xlfn.XLOOKUP([1]Parameters!B4220,[1]Printers!L:L,[1]Printers!P:P,,0),ROUND(_xlfn.XLOOKUP([1]Parameters!B4220,[1]Printers!L:L,[1]Printers!Q:Q,,0)*G4220/10,0)*10,_xlfn.XLOOKUP([1]Parameters!B4220,[1]Printers!L:L,[1]Printers!P:P,,0)),"")</f>
        <v>50</v>
      </c>
      <c r="I4220" s="3" t="str">
        <f>IFERROR(IF(ROW()-1&gt;COUNTA([1]!T_Printers[Printers])*COUNTA([1]!T_Resins[Resins]),"",ROUND(VLOOKUP(C4220,[1]!T_Resins[#Data],4,FALSE)/VLOOKUP(A4220,[1]!T_Printers[#Data],5,FALSE),1)),"")</f>
        <v/>
      </c>
      <c r="J4220" t="str">
        <f t="shared" si="71"/>
        <v/>
      </c>
      <c r="K4220">
        <f>IF(SUM(E4220:J4220)&lt;&gt;0,VLOOKUP(A4220,[1]!T_Printers[#Data],10,FALSE)+VLOOKUP(C4220,[1]!T_Resins[#Data],10,FALSE),"")</f>
        <v>4</v>
      </c>
      <c r="L4220">
        <f>IF(SUM(E4220:J4220)&lt;&gt;0,VLOOKUP(A4220,[1]!T_Printers[#Data],11,FALSE),"")</f>
        <v>8</v>
      </c>
      <c r="M4220">
        <f>IF(SUM(E4220:J4220)&lt;&gt;0,VLOOKUP(C4220,[1]!T_Resins[#Data],8,FALSE),"")</f>
        <v>120</v>
      </c>
      <c r="N4220">
        <f>IF(_xlfn.XLOOKUP(B4220,[1]Printers!$L:$L,[1]Printers!$R:$R,0,0)&gt;0,[1]Parameters!M4220,IF(SUM(E4220:J4220)&lt;&gt;0,VLOOKUP(C4220,[1]!T_Resins[#Data],9,FALSE),""))</f>
        <v>120</v>
      </c>
      <c r="O4220" t="str">
        <f t="shared" si="68"/>
        <v>RivoxL14K02</v>
      </c>
    </row>
    <row r="4221" spans="1:15" x14ac:dyDescent="0.25">
      <c r="A4221" t="str">
        <f t="array" ref="A4221">IF(ROW()-1&gt;COUNTA([1]!T_Printers[Printers])*COUNTA([1]!T_Resins[Resins]),"",INDEX([1]!T_Printers[Printers],INT((ROW()-2)/COUNTA([1]!T_Resins[Resins])+1)))</f>
        <v>Rivox L14K02</v>
      </c>
      <c r="B4221" t="str">
        <f>_xlfn.XLOOKUP(A4221,[1]!T_Printers[Printers],[1]!T_Printers[Icon link],,0)</f>
        <v>RivoxL14K02</v>
      </c>
      <c r="C4221" t="str">
        <f t="array" ref="C4221">IF(ROW()-1&gt;COUNTA([1]!T_Printers[Printers])*COUNTA([1]!T_Resins[Resins]),"",INDEX([1]!T_Resins[Resins],MOD(ROW()-2,COUNTA([1]!T_Resins[Resins]))+1))</f>
        <v>Model Resin Clear</v>
      </c>
      <c r="D4221">
        <f>IF(SUM(E4221:J4221)&lt;&gt;0,IF(ROW()-1&gt;COUNTA([1]!T_Printers[Printers])*COUNTA([1]!T_Resins[Resins]),"",2),"")</f>
        <v>2</v>
      </c>
      <c r="E4221" cm="1">
        <f t="array" ref="E4221">IFERROR(IF(ROW()-1&gt;COUNTA([1]!T_Printers[Printers])*COUNTA([1]!T_Resins[Resins]),"",_xlfn.IFS(ROUND(VLOOKUP(C4221,[1]!T_Resins[#Data],2,FALSE)/VLOOKUP(A4221,[1]!T_Printers[#Data],5,FALSE),1)&lt;=_xlfn.XLOOKUP(B4221,[1]Printers!L:L,[1]Printers!O:O,1,0,),ROUND(VLOOKUP(C4221,[1]!T_Resins[#Data],2,FALSE)/VLOOKUP(A4221,[1]!T_Printers[#Data],5,FALSE),1),ROUND(VLOOKUP(C4221,[1]!T_Resins[#Data],2,FALSE)/VLOOKUP(A4221,[1]!T_Printers[#Data],5,FALSE),1)&gt;_xlfn.XLOOKUP(B4221,[1]Printers!L:L,[1]Printers!O:O,1,0,),10)),"Используйте слой 100 мкм")</f>
        <v>4</v>
      </c>
      <c r="F4221">
        <f>IFERROR(IF(ROUND(_xlfn.XLOOKUP([1]Parameters!B4221,[1]Printers!L:L,[1]Printers!Q:Q,,0)*E4221/10,0)*10&lt;_xlfn.XLOOKUP([1]Parameters!B4221,[1]Printers!L:L,[1]Printers!P:P,,0),ROUND(_xlfn.XLOOKUP([1]Parameters!B4221,[1]Printers!L:L,[1]Printers!Q:Q,,0)*E4221/10,0)*10,_xlfn.XLOOKUP([1]Parameters!B4221,[1]Printers!L:L,[1]Printers!P:P,,0)),"")</f>
        <v>40</v>
      </c>
      <c r="G4221" cm="1">
        <f t="array" ref="G4221">IFERROR(IF(ROW()-1&gt;COUNTA([1]!T_Printers[Printers])*COUNTA([1]!T_Resins[Resins]),"",_xlfn.IFS(ROUND(VLOOKUP(C4221,[1]!T_Resins[#Data],3,FALSE)/VLOOKUP(A4221,[1]!T_Printers[#Data],5,FALSE),1)&lt;=_xlfn.XLOOKUP(B4221,[1]Printers!L:L,[1]Printers!O:O,1,0,),ROUND(VLOOKUP(C4221,[1]!T_Resins[#Data],3,FALSE)/VLOOKUP(A4221,[1]!T_Printers[#Data],5,FALSE),1),ROUND(VLOOKUP(C4221,[1]!T_Resins[#Data],3,FALSE)/VLOOKUP(A4221,[1]!T_Printers[#Data],5,FALSE),1)&gt;_xlfn.XLOOKUP(B4221,[1]Printers!L:L,[1]Printers!O:O,1,0,),10)),"")</f>
        <v>5.2</v>
      </c>
      <c r="H4221">
        <f>IFERROR(IF(ROUND(_xlfn.XLOOKUP([1]Parameters!B4221,[1]Printers!L:L,[1]Printers!Q:Q,,0)*G4221/10,0)*10&lt;_xlfn.XLOOKUP([1]Parameters!B4221,[1]Printers!L:L,[1]Printers!P:P,,0),ROUND(_xlfn.XLOOKUP([1]Parameters!B4221,[1]Printers!L:L,[1]Printers!Q:Q,,0)*G4221/10,0)*10,_xlfn.XLOOKUP([1]Parameters!B4221,[1]Printers!L:L,[1]Printers!P:P,,0)),"")</f>
        <v>50</v>
      </c>
      <c r="I4221" s="3" t="str">
        <f>IFERROR(IF(ROW()-1&gt;COUNTA([1]!T_Printers[Printers])*COUNTA([1]!T_Resins[Resins]),"",ROUND(VLOOKUP(C4221,[1]!T_Resins[#Data],4,FALSE)/VLOOKUP(A4221,[1]!T_Printers[#Data],5,FALSE),1)),"")</f>
        <v/>
      </c>
      <c r="J4221" t="str">
        <f t="shared" si="71"/>
        <v/>
      </c>
      <c r="K4221">
        <f>IF(SUM(E4221:J4221)&lt;&gt;0,VLOOKUP(A4221,[1]!T_Printers[#Data],10,FALSE)+VLOOKUP(C4221,[1]!T_Resins[#Data],10,FALSE),"")</f>
        <v>4</v>
      </c>
      <c r="L4221">
        <f>IF(SUM(E4221:J4221)&lt;&gt;0,VLOOKUP(A4221,[1]!T_Printers[#Data],11,FALSE),"")</f>
        <v>8</v>
      </c>
      <c r="M4221">
        <f>IF(SUM(E4221:J4221)&lt;&gt;0,VLOOKUP(C4221,[1]!T_Resins[#Data],8,FALSE),"")</f>
        <v>120</v>
      </c>
      <c r="N4221">
        <f>IF(_xlfn.XLOOKUP(B4221,[1]Printers!$L:$L,[1]Printers!$R:$R,0,0)&gt;0,[1]Parameters!M4221,IF(SUM(E4221:J4221)&lt;&gt;0,VLOOKUP(C4221,[1]!T_Resins[#Data],9,FALSE),""))</f>
        <v>120</v>
      </c>
      <c r="O4221" t="str">
        <f t="shared" si="68"/>
        <v>RivoxL14K02</v>
      </c>
    </row>
    <row r="4222" spans="1:15" x14ac:dyDescent="0.25">
      <c r="A4222" t="str">
        <f t="array" ref="A4222">IF(ROW()-1&gt;COUNTA([1]!T_Printers[Printers])*COUNTA([1]!T_Resins[Resins]),"",INDEX([1]!T_Printers[Printers],INT((ROW()-2)/COUNTA([1]!T_Resins[Resins])+1)))</f>
        <v>Rivox L14K02</v>
      </c>
      <c r="B4222" t="str">
        <f>_xlfn.XLOOKUP(A4222,[1]!T_Printers[Printers],[1]!T_Printers[Icon link],,0)</f>
        <v>RivoxL14K02</v>
      </c>
      <c r="C4222" t="str">
        <f t="array" ref="C4222">IF(ROW()-1&gt;COUNTA([1]!T_Printers[Printers])*COUNTA([1]!T_Resins[Resins]),"",INDEX([1]!T_Resins[Resins],MOD(ROW()-2,COUNTA([1]!T_Resins[Resins]))+1))</f>
        <v>Model Resin Grey</v>
      </c>
      <c r="D4222">
        <f>IF(SUM(E4222:J4222)&lt;&gt;0,IF(ROW()-1&gt;COUNTA([1]!T_Printers[Printers])*COUNTA([1]!T_Resins[Resins]),"",2),"")</f>
        <v>2</v>
      </c>
      <c r="E4222" cm="1">
        <f t="array" ref="E4222">IFERROR(IF(ROW()-1&gt;COUNTA([1]!T_Printers[Printers])*COUNTA([1]!T_Resins[Resins]),"",_xlfn.IFS(ROUND(VLOOKUP(C4222,[1]!T_Resins[#Data],2,FALSE)/VLOOKUP(A4222,[1]!T_Printers[#Data],5,FALSE),1)&lt;=_xlfn.XLOOKUP(B4222,[1]Printers!L:L,[1]Printers!O:O,1,0,),ROUND(VLOOKUP(C4222,[1]!T_Resins[#Data],2,FALSE)/VLOOKUP(A4222,[1]!T_Printers[#Data],5,FALSE),1),ROUND(VLOOKUP(C4222,[1]!T_Resins[#Data],2,FALSE)/VLOOKUP(A4222,[1]!T_Printers[#Data],5,FALSE),1)&gt;_xlfn.XLOOKUP(B4222,[1]Printers!L:L,[1]Printers!O:O,1,0,),10)),"Используйте слой 100 мкм")</f>
        <v>6</v>
      </c>
      <c r="F4222">
        <f>IFERROR(IF(ROUND(_xlfn.XLOOKUP([1]Parameters!B4222,[1]Printers!L:L,[1]Printers!Q:Q,,0)*E4222/10,0)*10&lt;_xlfn.XLOOKUP([1]Parameters!B4222,[1]Printers!L:L,[1]Printers!P:P,,0),ROUND(_xlfn.XLOOKUP([1]Parameters!B4222,[1]Printers!L:L,[1]Printers!Q:Q,,0)*E4222/10,0)*10,_xlfn.XLOOKUP([1]Parameters!B4222,[1]Printers!L:L,[1]Printers!P:P,,0)),"")</f>
        <v>50</v>
      </c>
      <c r="G4222" cm="1">
        <f t="array" ref="G4222">IFERROR(IF(ROW()-1&gt;COUNTA([1]!T_Printers[Printers])*COUNTA([1]!T_Resins[Resins]),"",_xlfn.IFS(ROUND(VLOOKUP(C4222,[1]!T_Resins[#Data],3,FALSE)/VLOOKUP(A4222,[1]!T_Printers[#Data],5,FALSE),1)&lt;=_xlfn.XLOOKUP(B4222,[1]Printers!L:L,[1]Printers!O:O,1,0,),ROUND(VLOOKUP(C4222,[1]!T_Resins[#Data],3,FALSE)/VLOOKUP(A4222,[1]!T_Printers[#Data],5,FALSE),1),ROUND(VLOOKUP(C4222,[1]!T_Resins[#Data],3,FALSE)/VLOOKUP(A4222,[1]!T_Printers[#Data],5,FALSE),1)&gt;_xlfn.XLOOKUP(B4222,[1]Printers!L:L,[1]Printers!O:O,1,0,),10)),"")</f>
        <v>7.9</v>
      </c>
      <c r="H4222">
        <f>IFERROR(IF(ROUND(_xlfn.XLOOKUP([1]Parameters!B4222,[1]Printers!L:L,[1]Printers!Q:Q,,0)*G4222/10,0)*10&lt;_xlfn.XLOOKUP([1]Parameters!B4222,[1]Printers!L:L,[1]Printers!P:P,,0),ROUND(_xlfn.XLOOKUP([1]Parameters!B4222,[1]Printers!L:L,[1]Printers!Q:Q,,0)*G4222/10,0)*10,_xlfn.XLOOKUP([1]Parameters!B4222,[1]Printers!L:L,[1]Printers!P:P,,0)),"")</f>
        <v>70</v>
      </c>
      <c r="I4222" s="3" t="str">
        <f>IFERROR(IF(ROW()-1&gt;COUNTA([1]!T_Printers[Printers])*COUNTA([1]!T_Resins[Resins]),"",ROUND(VLOOKUP(C4222,[1]!T_Resins[#Data],4,FALSE)/VLOOKUP(A4222,[1]!T_Printers[#Data],5,FALSE),1)),"")</f>
        <v/>
      </c>
      <c r="J4222" t="str">
        <f t="shared" si="71"/>
        <v/>
      </c>
      <c r="K4222">
        <f>IF(SUM(E4222:J4222)&lt;&gt;0,VLOOKUP(A4222,[1]!T_Printers[#Data],10,FALSE)+VLOOKUP(C4222,[1]!T_Resins[#Data],10,FALSE),"")</f>
        <v>4</v>
      </c>
      <c r="L4222">
        <f>IF(SUM(E4222:J4222)&lt;&gt;0,VLOOKUP(A4222,[1]!T_Printers[#Data],11,FALSE),"")</f>
        <v>8</v>
      </c>
      <c r="M4222">
        <f>IF(SUM(E4222:J4222)&lt;&gt;0,VLOOKUP(C4222,[1]!T_Resins[#Data],8,FALSE),"")</f>
        <v>120</v>
      </c>
      <c r="N4222">
        <f>IF(_xlfn.XLOOKUP(B4222,[1]Printers!$L:$L,[1]Printers!$R:$R,0,0)&gt;0,[1]Parameters!M4222,IF(SUM(E4222:J4222)&lt;&gt;0,VLOOKUP(C4222,[1]!T_Resins[#Data],9,FALSE),""))</f>
        <v>120</v>
      </c>
      <c r="O4222" t="str">
        <f t="shared" si="68"/>
        <v>RivoxL14K02</v>
      </c>
    </row>
    <row r="4223" spans="1:15" x14ac:dyDescent="0.25">
      <c r="A4223" t="str">
        <f t="array" ref="A4223">IF(ROW()-1&gt;COUNTA([1]!T_Printers[Printers])*COUNTA([1]!T_Resins[Resins]),"",INDEX([1]!T_Printers[Printers],INT((ROW()-2)/COUNTA([1]!T_Resins[Resins])+1)))</f>
        <v>Rivox L14K02</v>
      </c>
      <c r="B4223" t="str">
        <f>_xlfn.XLOOKUP(A4223,[1]!T_Printers[Printers],[1]!T_Printers[Icon link],,0)</f>
        <v>RivoxL14K02</v>
      </c>
      <c r="C4223" t="str">
        <f t="array" ref="C4223">IF(ROW()-1&gt;COUNTA([1]!T_Printers[Printers])*COUNTA([1]!T_Resins[Resins]),"",INDEX([1]!T_Resins[Resins],MOD(ROW()-2,COUNTA([1]!T_Resins[Resins]))+1))</f>
        <v>Model Resin White</v>
      </c>
      <c r="D4223">
        <f>IF(SUM(E4223:J4223)&lt;&gt;0,IF(ROW()-1&gt;COUNTA([1]!T_Printers[Printers])*COUNTA([1]!T_Resins[Resins]),"",2),"")</f>
        <v>2</v>
      </c>
      <c r="E4223" cm="1">
        <f t="array" ref="E4223">IFERROR(IF(ROW()-1&gt;COUNTA([1]!T_Printers[Printers])*COUNTA([1]!T_Resins[Resins]),"",_xlfn.IFS(ROUND(VLOOKUP(C4223,[1]!T_Resins[#Data],2,FALSE)/VLOOKUP(A4223,[1]!T_Printers[#Data],5,FALSE),1)&lt;=_xlfn.XLOOKUP(B4223,[1]Printers!L:L,[1]Printers!O:O,1,0,),ROUND(VLOOKUP(C4223,[1]!T_Resins[#Data],2,FALSE)/VLOOKUP(A4223,[1]!T_Printers[#Data],5,FALSE),1),ROUND(VLOOKUP(C4223,[1]!T_Resins[#Data],2,FALSE)/VLOOKUP(A4223,[1]!T_Printers[#Data],5,FALSE),1)&gt;_xlfn.XLOOKUP(B4223,[1]Printers!L:L,[1]Printers!O:O,1,0,),10)),"Используйте слой 100 мкм")</f>
        <v>3.8</v>
      </c>
      <c r="F4223">
        <f>IFERROR(IF(ROUND(_xlfn.XLOOKUP([1]Parameters!B4223,[1]Printers!L:L,[1]Printers!Q:Q,,0)*E4223/10,0)*10&lt;_xlfn.XLOOKUP([1]Parameters!B4223,[1]Printers!L:L,[1]Printers!P:P,,0),ROUND(_xlfn.XLOOKUP([1]Parameters!B4223,[1]Printers!L:L,[1]Printers!Q:Q,,0)*E4223/10,0)*10,_xlfn.XLOOKUP([1]Parameters!B4223,[1]Printers!L:L,[1]Printers!P:P,,0)),"")</f>
        <v>30</v>
      </c>
      <c r="G4223" cm="1">
        <f t="array" ref="G4223">IFERROR(IF(ROW()-1&gt;COUNTA([1]!T_Printers[Printers])*COUNTA([1]!T_Resins[Resins]),"",_xlfn.IFS(ROUND(VLOOKUP(C4223,[1]!T_Resins[#Data],3,FALSE)/VLOOKUP(A4223,[1]!T_Printers[#Data],5,FALSE),1)&lt;=_xlfn.XLOOKUP(B4223,[1]Printers!L:L,[1]Printers!O:O,1,0,),ROUND(VLOOKUP(C4223,[1]!T_Resins[#Data],3,FALSE)/VLOOKUP(A4223,[1]!T_Printers[#Data],5,FALSE),1),ROUND(VLOOKUP(C4223,[1]!T_Resins[#Data],3,FALSE)/VLOOKUP(A4223,[1]!T_Printers[#Data],5,FALSE),1)&gt;_xlfn.XLOOKUP(B4223,[1]Printers!L:L,[1]Printers!O:O,1,0,),10)),"")</f>
        <v>5</v>
      </c>
      <c r="H4223">
        <f>IFERROR(IF(ROUND(_xlfn.XLOOKUP([1]Parameters!B4223,[1]Printers!L:L,[1]Printers!Q:Q,,0)*G4223/10,0)*10&lt;_xlfn.XLOOKUP([1]Parameters!B4223,[1]Printers!L:L,[1]Printers!P:P,,0),ROUND(_xlfn.XLOOKUP([1]Parameters!B4223,[1]Printers!L:L,[1]Printers!Q:Q,,0)*G4223/10,0)*10,_xlfn.XLOOKUP([1]Parameters!B4223,[1]Printers!L:L,[1]Printers!P:P,,0)),"")</f>
        <v>50</v>
      </c>
      <c r="I4223" s="3" t="str">
        <f>IFERROR(IF(ROW()-1&gt;COUNTA([1]!T_Printers[Printers])*COUNTA([1]!T_Resins[Resins]),"",ROUND(VLOOKUP(C4223,[1]!T_Resins[#Data],4,FALSE)/VLOOKUP(A4223,[1]!T_Printers[#Data],5,FALSE),1)),"")</f>
        <v/>
      </c>
      <c r="J4223" t="str">
        <f t="shared" si="71"/>
        <v/>
      </c>
      <c r="K4223">
        <f>IF(SUM(E4223:J4223)&lt;&gt;0,VLOOKUP(A4223,[1]!T_Printers[#Data],10,FALSE)+VLOOKUP(C4223,[1]!T_Resins[#Data],10,FALSE),"")</f>
        <v>4</v>
      </c>
      <c r="L4223">
        <f>IF(SUM(E4223:J4223)&lt;&gt;0,VLOOKUP(A4223,[1]!T_Printers[#Data],11,FALSE),"")</f>
        <v>8</v>
      </c>
      <c r="M4223">
        <f>IF(SUM(E4223:J4223)&lt;&gt;0,VLOOKUP(C4223,[1]!T_Resins[#Data],8,FALSE),"")</f>
        <v>120</v>
      </c>
      <c r="N4223">
        <f>IF(_xlfn.XLOOKUP(B4223,[1]Printers!$L:$L,[1]Printers!$R:$R,0,0)&gt;0,[1]Parameters!M4223,IF(SUM(E4223:J4223)&lt;&gt;0,VLOOKUP(C4223,[1]!T_Resins[#Data],9,FALSE),""))</f>
        <v>120</v>
      </c>
      <c r="O4223" t="str">
        <f t="shared" si="68"/>
        <v>RivoxL14K02</v>
      </c>
    </row>
    <row r="4224" spans="1:15" x14ac:dyDescent="0.25">
      <c r="A4224" t="str">
        <f t="array" ref="A4224">IF(ROW()-1&gt;COUNTA([1]!T_Printers[Printers])*COUNTA([1]!T_Resins[Resins]),"",INDEX([1]!T_Printers[Printers],INT((ROW()-2)/COUNTA([1]!T_Resins[Resins])+1)))</f>
        <v>Rivox L14K02</v>
      </c>
      <c r="B4224" t="str">
        <f>_xlfn.XLOOKUP(A4224,[1]!T_Printers[Printers],[1]!T_Printers[Icon link],,0)</f>
        <v>RivoxL14K02</v>
      </c>
      <c r="C4224" t="str">
        <f t="array" ref="C4224">IF(ROW()-1&gt;COUNTA([1]!T_Printers[Printers])*COUNTA([1]!T_Resins[Resins]),"",INDEX([1]!T_Resins[Resins],MOD(ROW()-2,COUNTA([1]!T_Resins[Resins]))+1))</f>
        <v>Silicone-Compatiable Model Resin (J-Model)</v>
      </c>
      <c r="D4224">
        <f>IF(SUM(E4224:J4224)&lt;&gt;0,IF(ROW()-1&gt;COUNTA([1]!T_Printers[Printers])*COUNTA([1]!T_Resins[Resins]),"",2),"")</f>
        <v>2</v>
      </c>
      <c r="E4224" cm="1">
        <f t="array" ref="E4224">IFERROR(IF(ROW()-1&gt;COUNTA([1]!T_Printers[Printers])*COUNTA([1]!T_Resins[Resins]),"",_xlfn.IFS(ROUND(VLOOKUP(C4224,[1]!T_Resins[#Data],2,FALSE)/VLOOKUP(A4224,[1]!T_Printers[#Data],5,FALSE),1)&lt;=_xlfn.XLOOKUP(B4224,[1]Printers!L:L,[1]Printers!O:O,1,0,),ROUND(VLOOKUP(C4224,[1]!T_Resins[#Data],2,FALSE)/VLOOKUP(A4224,[1]!T_Printers[#Data],5,FALSE),1),ROUND(VLOOKUP(C4224,[1]!T_Resins[#Data],2,FALSE)/VLOOKUP(A4224,[1]!T_Printers[#Data],5,FALSE),1)&gt;_xlfn.XLOOKUP(B4224,[1]Printers!L:L,[1]Printers!O:O,1,0,),10)),"Используйте слой 100 мкм")</f>
        <v>3.8</v>
      </c>
      <c r="F4224">
        <f>IFERROR(IF(ROUND(_xlfn.XLOOKUP([1]Parameters!B4224,[1]Printers!L:L,[1]Printers!Q:Q,,0)*E4224/10,0)*10&lt;_xlfn.XLOOKUP([1]Parameters!B4224,[1]Printers!L:L,[1]Printers!P:P,,0),ROUND(_xlfn.XLOOKUP([1]Parameters!B4224,[1]Printers!L:L,[1]Printers!Q:Q,,0)*E4224/10,0)*10,_xlfn.XLOOKUP([1]Parameters!B4224,[1]Printers!L:L,[1]Printers!P:P,,0)),"")</f>
        <v>30</v>
      </c>
      <c r="G4224" cm="1">
        <f t="array" ref="G4224">IFERROR(IF(ROW()-1&gt;COUNTA([1]!T_Printers[Printers])*COUNTA([1]!T_Resins[Resins]),"",_xlfn.IFS(ROUND(VLOOKUP(C4224,[1]!T_Resins[#Data],3,FALSE)/VLOOKUP(A4224,[1]!T_Printers[#Data],5,FALSE),1)&lt;=_xlfn.XLOOKUP(B4224,[1]Printers!L:L,[1]Printers!O:O,1,0,),ROUND(VLOOKUP(C4224,[1]!T_Resins[#Data],3,FALSE)/VLOOKUP(A4224,[1]!T_Printers[#Data],5,FALSE),1),ROUND(VLOOKUP(C4224,[1]!T_Resins[#Data],3,FALSE)/VLOOKUP(A4224,[1]!T_Printers[#Data],5,FALSE),1)&gt;_xlfn.XLOOKUP(B4224,[1]Printers!L:L,[1]Printers!O:O,1,0,),10)),"")</f>
        <v>5</v>
      </c>
      <c r="H4224">
        <f>IFERROR(IF(ROUND(_xlfn.XLOOKUP([1]Parameters!B4224,[1]Printers!L:L,[1]Printers!Q:Q,,0)*G4224/10,0)*10&lt;_xlfn.XLOOKUP([1]Parameters!B4224,[1]Printers!L:L,[1]Printers!P:P,,0),ROUND(_xlfn.XLOOKUP([1]Parameters!B4224,[1]Printers!L:L,[1]Printers!Q:Q,,0)*G4224/10,0)*10,_xlfn.XLOOKUP([1]Parameters!B4224,[1]Printers!L:L,[1]Printers!P:P,,0)),"")</f>
        <v>50</v>
      </c>
      <c r="I4224" s="3" t="str">
        <f>IFERROR(IF(ROW()-1&gt;COUNTA([1]!T_Printers[Printers])*COUNTA([1]!T_Resins[Resins]),"",ROUND(VLOOKUP(C4224,[1]!T_Resins[#Data],4,FALSE)/VLOOKUP(A4224,[1]!T_Printers[#Data],5,FALSE),1)),"")</f>
        <v/>
      </c>
      <c r="J4224" t="str">
        <f t="shared" si="71"/>
        <v/>
      </c>
      <c r="K4224">
        <f>IF(SUM(E4224:J4224)&lt;&gt;0,VLOOKUP(A4224,[1]!T_Printers[#Data],10,FALSE)+VLOOKUP(C4224,[1]!T_Resins[#Data],10,FALSE),"")</f>
        <v>4</v>
      </c>
      <c r="L4224">
        <f>IF(SUM(E4224:J4224)&lt;&gt;0,VLOOKUP(A4224,[1]!T_Printers[#Data],11,FALSE),"")</f>
        <v>8</v>
      </c>
      <c r="M4224">
        <f>IF(SUM(E4224:J4224)&lt;&gt;0,VLOOKUP(C4224,[1]!T_Resins[#Data],8,FALSE),"")</f>
        <v>60</v>
      </c>
      <c r="N4224">
        <f>IF(_xlfn.XLOOKUP(B4224,[1]Printers!$L:$L,[1]Printers!$R:$R,0,0)&gt;0,[1]Parameters!M4224,IF(SUM(E4224:J4224)&lt;&gt;0,VLOOKUP(C4224,[1]!T_Resins[#Data],9,FALSE),""))</f>
        <v>60</v>
      </c>
      <c r="O4224" t="str">
        <f t="shared" si="68"/>
        <v>RivoxL14K02</v>
      </c>
    </row>
    <row r="4225" spans="1:15" x14ac:dyDescent="0.25">
      <c r="A4225" t="str">
        <f t="array" ref="A4225">IF(ROW()-1&gt;COUNTA([1]!T_Printers[Printers])*COUNTA([1]!T_Resins[Resins]),"",INDEX([1]!T_Printers[Printers],INT((ROW()-2)/COUNTA([1]!T_Resins[Resins])+1)))</f>
        <v>Rivox L14K02</v>
      </c>
      <c r="B4225" t="str">
        <f>_xlfn.XLOOKUP(A4225,[1]!T_Printers[Printers],[1]!T_Printers[Icon link],,0)</f>
        <v>RivoxL14K02</v>
      </c>
      <c r="C4225" t="str">
        <f t="array" ref="C4225">IF(ROW()-1&gt;COUNTA([1]!T_Printers[Printers])*COUNTA([1]!T_Resins[Resins]),"",INDEX([1]!T_Resins[Resins],MOD(ROW()-2,COUNTA([1]!T_Resins[Resins]))+1))</f>
        <v>Silicone-Like Black</v>
      </c>
      <c r="D4225">
        <f>IF(SUM(E4225:J4225)&lt;&gt;0,IF(ROW()-1&gt;COUNTA([1]!T_Printers[Printers])*COUNTA([1]!T_Resins[Resins]),"",2),"")</f>
        <v>2</v>
      </c>
      <c r="E4225" cm="1">
        <f t="array" ref="E4225">IFERROR(IF(ROW()-1&gt;COUNTA([1]!T_Printers[Printers])*COUNTA([1]!T_Resins[Resins]),"",_xlfn.IFS(ROUND(VLOOKUP(C4225,[1]!T_Resins[#Data],2,FALSE)/VLOOKUP(A4225,[1]!T_Printers[#Data],5,FALSE),1)&lt;=_xlfn.XLOOKUP(B4225,[1]Printers!L:L,[1]Printers!O:O,1,0,),ROUND(VLOOKUP(C4225,[1]!T_Resins[#Data],2,FALSE)/VLOOKUP(A4225,[1]!T_Printers[#Data],5,FALSE),1),ROUND(VLOOKUP(C4225,[1]!T_Resins[#Data],2,FALSE)/VLOOKUP(A4225,[1]!T_Printers[#Data],5,FALSE),1)&gt;_xlfn.XLOOKUP(B4225,[1]Printers!L:L,[1]Printers!O:O,1,0,),10)),"Используйте слой 100 мкм")</f>
        <v>9.1</v>
      </c>
      <c r="F4225">
        <f>IFERROR(IF(ROUND(_xlfn.XLOOKUP([1]Parameters!B4225,[1]Printers!L:L,[1]Printers!Q:Q,,0)*E4225/10,0)*10&lt;_xlfn.XLOOKUP([1]Parameters!B4225,[1]Printers!L:L,[1]Printers!P:P,,0),ROUND(_xlfn.XLOOKUP([1]Parameters!B4225,[1]Printers!L:L,[1]Printers!Q:Q,,0)*E4225/10,0)*10,_xlfn.XLOOKUP([1]Parameters!B4225,[1]Printers!L:L,[1]Printers!P:P,,0)),"")</f>
        <v>70</v>
      </c>
      <c r="G4225" cm="1">
        <f t="array" ref="G4225">IFERROR(IF(ROW()-1&gt;COUNTA([1]!T_Printers[Printers])*COUNTA([1]!T_Resins[Resins]),"",_xlfn.IFS(ROUND(VLOOKUP(C4225,[1]!T_Resins[#Data],3,FALSE)/VLOOKUP(A4225,[1]!T_Printers[#Data],5,FALSE),1)&lt;=_xlfn.XLOOKUP(B4225,[1]Printers!L:L,[1]Printers!O:O,1,0,),ROUND(VLOOKUP(C4225,[1]!T_Resins[#Data],3,FALSE)/VLOOKUP(A4225,[1]!T_Printers[#Data],5,FALSE),1),ROUND(VLOOKUP(C4225,[1]!T_Resins[#Data],3,FALSE)/VLOOKUP(A4225,[1]!T_Printers[#Data],5,FALSE),1)&gt;_xlfn.XLOOKUP(B4225,[1]Printers!L:L,[1]Printers!O:O,1,0,),10)),"")</f>
        <v>10</v>
      </c>
      <c r="H4225">
        <f>IFERROR(IF(ROUND(_xlfn.XLOOKUP([1]Parameters!B4225,[1]Printers!L:L,[1]Printers!Q:Q,,0)*G4225/10,0)*10&lt;_xlfn.XLOOKUP([1]Parameters!B4225,[1]Printers!L:L,[1]Printers!P:P,,0),ROUND(_xlfn.XLOOKUP([1]Parameters!B4225,[1]Printers!L:L,[1]Printers!Q:Q,,0)*G4225/10,0)*10,_xlfn.XLOOKUP([1]Parameters!B4225,[1]Printers!L:L,[1]Printers!P:P,,0)),"")</f>
        <v>70</v>
      </c>
      <c r="I4225" s="3" t="str">
        <f>IFERROR(IF(ROW()-1&gt;COUNTA([1]!T_Printers[Printers])*COUNTA([1]!T_Resins[Resins]),"",ROUND(VLOOKUP(C4225,[1]!T_Resins[#Data],4,FALSE)/VLOOKUP(A4225,[1]!T_Printers[#Data],5,FALSE),1)),"")</f>
        <v/>
      </c>
      <c r="J4225" t="str">
        <f t="shared" si="71"/>
        <v/>
      </c>
      <c r="K4225">
        <f>IF(SUM(E4225:J4225)&lt;&gt;0,VLOOKUP(A4225,[1]!T_Printers[#Data],10,FALSE)+VLOOKUP(C4225,[1]!T_Resins[#Data],10,FALSE),"")</f>
        <v>4</v>
      </c>
      <c r="L4225">
        <f>IF(SUM(E4225:J4225)&lt;&gt;0,VLOOKUP(A4225,[1]!T_Printers[#Data],11,FALSE),"")</f>
        <v>8</v>
      </c>
      <c r="M4225">
        <f>IF(SUM(E4225:J4225)&lt;&gt;0,VLOOKUP(C4225,[1]!T_Resins[#Data],8,FALSE),"")</f>
        <v>60</v>
      </c>
      <c r="N4225">
        <f>IF(_xlfn.XLOOKUP(B4225,[1]Printers!$L:$L,[1]Printers!$R:$R,0,0)&gt;0,[1]Parameters!M4225,IF(SUM(E4225:J4225)&lt;&gt;0,VLOOKUP(C4225,[1]!T_Resins[#Data],9,FALSE),""))</f>
        <v>60</v>
      </c>
      <c r="O4225" t="str">
        <f t="shared" si="68"/>
        <v>RivoxL14K02</v>
      </c>
    </row>
    <row r="4226" spans="1:15" x14ac:dyDescent="0.25">
      <c r="A4226" t="str">
        <f t="array" ref="A4226">IF(ROW()-1&gt;COUNTA([1]!T_Printers[Printers])*COUNTA([1]!T_Resins[Resins]),"",INDEX([1]!T_Printers[Printers],INT((ROW()-2)/COUNTA([1]!T_Resins[Resins])+1)))</f>
        <v>Piocreat C02 14K</v>
      </c>
      <c r="B4226" t="str">
        <f>_xlfn.XLOOKUP(A4226,[1]!T_Printers[Printers],[1]!T_Printers[Icon link],,0)</f>
        <v>PiocreatC0214K</v>
      </c>
      <c r="C4226" t="str">
        <f t="array" ref="C4226">IF(ROW()-1&gt;COUNTA([1]!T_Printers[Printers])*COUNTA([1]!T_Resins[Resins]),"",INDEX([1]!T_Resins[Resins],MOD(ROW()-2,COUNTA([1]!T_Resins[Resins]))+1))</f>
        <v>Basic Red</v>
      </c>
      <c r="D4226">
        <f>IF(SUM(E4226:J4226)&lt;&gt;0,IF(ROW()-1&gt;COUNTA([1]!T_Printers[Printers])*COUNTA([1]!T_Resins[Resins]),"",2),"")</f>
        <v>2</v>
      </c>
      <c r="E4226" cm="1">
        <f t="array" ref="E4226">IFERROR(IF(ROW()-1&gt;COUNTA([1]!T_Printers[Printers])*COUNTA([1]!T_Resins[Resins]),"",_xlfn.IFS(ROUND(VLOOKUP(C4226,[1]!T_Resins[#Data],2,FALSE)/VLOOKUP(A4226,[1]!T_Printers[#Data],5,FALSE),1)&lt;=_xlfn.XLOOKUP(B4226,[1]Printers!L:L,[1]Printers!O:O,1,0,),ROUND(VLOOKUP(C4226,[1]!T_Resins[#Data],2,FALSE)/VLOOKUP(A4226,[1]!T_Printers[#Data],5,FALSE),1),ROUND(VLOOKUP(C4226,[1]!T_Resins[#Data],2,FALSE)/VLOOKUP(A4226,[1]!T_Printers[#Data],5,FALSE),1)&gt;_xlfn.XLOOKUP(B4226,[1]Printers!L:L,[1]Printers!O:O,1,0,),10)),"Используйте слой 100 мкм")</f>
        <v>3.2</v>
      </c>
      <c r="F4226">
        <f>IFERROR(IF(ROUND(_xlfn.XLOOKUP([1]Parameters!B4226,[1]Printers!L:L,[1]Printers!Q:Q,,0)*E4226/10,0)*10&lt;_xlfn.XLOOKUP([1]Parameters!B4226,[1]Printers!L:L,[1]Printers!P:P,,0),ROUND(_xlfn.XLOOKUP([1]Parameters!B4226,[1]Printers!L:L,[1]Printers!Q:Q,,0)*E4226/10,0)*10,_xlfn.XLOOKUP([1]Parameters!B4226,[1]Printers!L:L,[1]Printers!P:P,,0)),"")</f>
        <v>30</v>
      </c>
      <c r="G4226" cm="1">
        <f t="array" ref="G4226">IFERROR(IF(ROW()-1&gt;COUNTA([1]!T_Printers[Printers])*COUNTA([1]!T_Resins[Resins]),"",_xlfn.IFS(ROUND(VLOOKUP(C4226,[1]!T_Resins[#Data],3,FALSE)/VLOOKUP(A4226,[1]!T_Printers[#Data],5,FALSE),1)&lt;=_xlfn.XLOOKUP(B4226,[1]Printers!L:L,[1]Printers!O:O,1,0,),ROUND(VLOOKUP(C4226,[1]!T_Resins[#Data],3,FALSE)/VLOOKUP(A4226,[1]!T_Printers[#Data],5,FALSE),1),ROUND(VLOOKUP(C4226,[1]!T_Resins[#Data],3,FALSE)/VLOOKUP(A4226,[1]!T_Printers[#Data],5,FALSE),1)&gt;_xlfn.XLOOKUP(B4226,[1]Printers!L:L,[1]Printers!O:O,1,0,),10)),"")</f>
        <v>4.0999999999999996</v>
      </c>
      <c r="H4226">
        <f>IFERROR(IF(ROUND(_xlfn.XLOOKUP([1]Parameters!B4226,[1]Printers!L:L,[1]Printers!Q:Q,,0)*G4226/10,0)*10&lt;_xlfn.XLOOKUP([1]Parameters!B4226,[1]Printers!L:L,[1]Printers!P:P,,0),ROUND(_xlfn.XLOOKUP([1]Parameters!B4226,[1]Printers!L:L,[1]Printers!Q:Q,,0)*G4226/10,0)*10,_xlfn.XLOOKUP([1]Parameters!B4226,[1]Printers!L:L,[1]Printers!P:P,,0)),"")</f>
        <v>40</v>
      </c>
      <c r="I4226" s="3" t="str">
        <f>IFERROR(IF(ROW()-1&gt;COUNTA([1]!T_Printers[Printers])*COUNTA([1]!T_Resins[Resins]),"",ROUND(VLOOKUP(C4226,[1]!T_Resins[#Data],4,FALSE)/VLOOKUP(A4226,[1]!T_Printers[#Data],5,FALSE),1)),"")</f>
        <v/>
      </c>
      <c r="J4226" t="str">
        <f t="shared" si="71"/>
        <v/>
      </c>
      <c r="K4226">
        <f>IF(SUM(E4226:J4226)&lt;&gt;0,VLOOKUP(A4226,[1]!T_Printers[#Data],10,FALSE)+VLOOKUP(C4226,[1]!T_Resins[#Data],10,FALSE),"")</f>
        <v>4</v>
      </c>
      <c r="L4226">
        <f>IF(SUM(E4226:J4226)&lt;&gt;0,VLOOKUP(A4226,[1]!T_Printers[#Data],11,FALSE),"")</f>
        <v>8</v>
      </c>
      <c r="M4226">
        <f>IF(SUM(E4226:J4226)&lt;&gt;0,VLOOKUP(C4226,[1]!T_Resins[#Data],8,FALSE),"")</f>
        <v>120</v>
      </c>
      <c r="N4226">
        <f>IF(_xlfn.XLOOKUP(B4226,[1]Printers!$L:$L,[1]Printers!$R:$R,0,0)&gt;0,[1]Parameters!M4226,IF(SUM(E4226:J4226)&lt;&gt;0,VLOOKUP(C4226,[1]!T_Resins[#Data],9,FALSE),""))</f>
        <v>120</v>
      </c>
      <c r="O4226" t="str">
        <f t="shared" ref="O4226:O4289" si="72">B4226</f>
        <v>PiocreatC0214K</v>
      </c>
    </row>
    <row r="4227" spans="1:15" x14ac:dyDescent="0.25">
      <c r="A4227" t="str">
        <f t="array" ref="A4227">IF(ROW()-1&gt;COUNTA([1]!T_Printers[Printers])*COUNTA([1]!T_Resins[Resins]),"",INDEX([1]!T_Printers[Printers],INT((ROW()-2)/COUNTA([1]!T_Resins[Resins])+1)))</f>
        <v>Piocreat C02 14K</v>
      </c>
      <c r="B4227" t="str">
        <f>_xlfn.XLOOKUP(A4227,[1]!T_Printers[Printers],[1]!T_Printers[Icon link],,0)</f>
        <v>PiocreatC0214K</v>
      </c>
      <c r="C4227" t="str">
        <f t="array" ref="C4227">IF(ROW()-1&gt;COUNTA([1]!T_Printers[Printers])*COUNTA([1]!T_Resins[Resins]),"",INDEX([1]!T_Resins[Resins],MOD(ROW()-2,COUNTA([1]!T_Resins[Resins]))+1))</f>
        <v>Demo Bone</v>
      </c>
      <c r="D4227">
        <f>IF(SUM(E4227:J4227)&lt;&gt;0,IF(ROW()-1&gt;COUNTA([1]!T_Printers[Printers])*COUNTA([1]!T_Resins[Resins]),"",2),"")</f>
        <v>2</v>
      </c>
      <c r="E4227" cm="1">
        <f t="array" ref="E4227">IFERROR(IF(ROW()-1&gt;COUNTA([1]!T_Printers[Printers])*COUNTA([1]!T_Resins[Resins]),"",_xlfn.IFS(ROUND(VLOOKUP(C4227,[1]!T_Resins[#Data],2,FALSE)/VLOOKUP(A4227,[1]!T_Printers[#Data],5,FALSE),1)&lt;=_xlfn.XLOOKUP(B4227,[1]Printers!L:L,[1]Printers!O:O,1,0,),ROUND(VLOOKUP(C4227,[1]!T_Resins[#Data],2,FALSE)/VLOOKUP(A4227,[1]!T_Printers[#Data],5,FALSE),1),ROUND(VLOOKUP(C4227,[1]!T_Resins[#Data],2,FALSE)/VLOOKUP(A4227,[1]!T_Printers[#Data],5,FALSE),1)&gt;_xlfn.XLOOKUP(B4227,[1]Printers!L:L,[1]Printers!O:O,1,0,),10)),"Используйте слой 100 мкм")</f>
        <v>3.1</v>
      </c>
      <c r="F4227">
        <f>IFERROR(IF(ROUND(_xlfn.XLOOKUP([1]Parameters!B4227,[1]Printers!L:L,[1]Printers!Q:Q,,0)*E4227/10,0)*10&lt;_xlfn.XLOOKUP([1]Parameters!B4227,[1]Printers!L:L,[1]Printers!P:P,,0),ROUND(_xlfn.XLOOKUP([1]Parameters!B4227,[1]Printers!L:L,[1]Printers!Q:Q,,0)*E4227/10,0)*10,_xlfn.XLOOKUP([1]Parameters!B4227,[1]Printers!L:L,[1]Printers!P:P,,0)),"")</f>
        <v>30</v>
      </c>
      <c r="G4227" cm="1">
        <f t="array" ref="G4227">IFERROR(IF(ROW()-1&gt;COUNTA([1]!T_Printers[Printers])*COUNTA([1]!T_Resins[Resins]),"",_xlfn.IFS(ROUND(VLOOKUP(C4227,[1]!T_Resins[#Data],3,FALSE)/VLOOKUP(A4227,[1]!T_Printers[#Data],5,FALSE),1)&lt;=_xlfn.XLOOKUP(B4227,[1]Printers!L:L,[1]Printers!O:O,1,0,),ROUND(VLOOKUP(C4227,[1]!T_Resins[#Data],3,FALSE)/VLOOKUP(A4227,[1]!T_Printers[#Data],5,FALSE),1),ROUND(VLOOKUP(C4227,[1]!T_Resins[#Data],3,FALSE)/VLOOKUP(A4227,[1]!T_Printers[#Data],5,FALSE),1)&gt;_xlfn.XLOOKUP(B4227,[1]Printers!L:L,[1]Printers!O:O,1,0,),10)),"")</f>
        <v>4.0999999999999996</v>
      </c>
      <c r="H4227">
        <f>IFERROR(IF(ROUND(_xlfn.XLOOKUP([1]Parameters!B4227,[1]Printers!L:L,[1]Printers!Q:Q,,0)*G4227/10,0)*10&lt;_xlfn.XLOOKUP([1]Parameters!B4227,[1]Printers!L:L,[1]Printers!P:P,,0),ROUND(_xlfn.XLOOKUP([1]Parameters!B4227,[1]Printers!L:L,[1]Printers!Q:Q,,0)*G4227/10,0)*10,_xlfn.XLOOKUP([1]Parameters!B4227,[1]Printers!L:L,[1]Printers!P:P,,0)),"")</f>
        <v>40</v>
      </c>
      <c r="I4227" s="3" t="str">
        <f>IFERROR(IF(ROW()-1&gt;COUNTA([1]!T_Printers[Printers])*COUNTA([1]!T_Resins[Resins]),"",ROUND(VLOOKUP(C4227,[1]!T_Resins[#Data],4,FALSE)/VLOOKUP(A4227,[1]!T_Printers[#Data],5,FALSE),1)),"")</f>
        <v/>
      </c>
      <c r="J4227" t="str">
        <f t="shared" si="71"/>
        <v/>
      </c>
      <c r="K4227">
        <f>IF(SUM(E4227:J4227)&lt;&gt;0,VLOOKUP(A4227,[1]!T_Printers[#Data],10,FALSE)+VLOOKUP(C4227,[1]!T_Resins[#Data],10,FALSE),"")</f>
        <v>5</v>
      </c>
      <c r="L4227">
        <f>IF(SUM(E4227:J4227)&lt;&gt;0,VLOOKUP(A4227,[1]!T_Printers[#Data],11,FALSE),"")</f>
        <v>8</v>
      </c>
      <c r="M4227">
        <f>IF(SUM(E4227:J4227)&lt;&gt;0,VLOOKUP(C4227,[1]!T_Resins[#Data],8,FALSE),"")</f>
        <v>120</v>
      </c>
      <c r="N4227">
        <f>IF(_xlfn.XLOOKUP(B4227,[1]Printers!$L:$L,[1]Printers!$R:$R,0,0)&gt;0,[1]Parameters!M4227,IF(SUM(E4227:J4227)&lt;&gt;0,VLOOKUP(C4227,[1]!T_Resins[#Data],9,FALSE),""))</f>
        <v>120</v>
      </c>
      <c r="O4227" t="str">
        <f t="shared" si="72"/>
        <v>PiocreatC0214K</v>
      </c>
    </row>
    <row r="4228" spans="1:15" x14ac:dyDescent="0.25">
      <c r="A4228" t="str">
        <f t="array" ref="A4228">IF(ROW()-1&gt;COUNTA([1]!T_Printers[Printers])*COUNTA([1]!T_Resins[Resins]),"",INDEX([1]!T_Printers[Printers],INT((ROW()-2)/COUNTA([1]!T_Resins[Resins])+1)))</f>
        <v>Piocreat C02 14K</v>
      </c>
      <c r="B4228" t="str">
        <f>_xlfn.XLOOKUP(A4228,[1]!T_Printers[Printers],[1]!T_Printers[Icon link],,0)</f>
        <v>PiocreatC0214K</v>
      </c>
      <c r="C4228" t="str">
        <f t="array" ref="C4228">IF(ROW()-1&gt;COUNTA([1]!T_Printers[Printers])*COUNTA([1]!T_Resins[Resins]),"",INDEX([1]!T_Resins[Resins],MOD(ROW()-2,COUNTA([1]!T_Resins[Resins]))+1))</f>
        <v xml:space="preserve">Dental Bleach (Обновленная версия) </v>
      </c>
      <c r="D4228">
        <f>IF(SUM(E4228:J4228)&lt;&gt;0,IF(ROW()-1&gt;COUNTA([1]!T_Printers[Printers])*COUNTA([1]!T_Resins[Resins]),"",2),"")</f>
        <v>2</v>
      </c>
      <c r="E4228" cm="1">
        <f t="array" ref="E4228">IFERROR(IF(ROW()-1&gt;COUNTA([1]!T_Printers[Printers])*COUNTA([1]!T_Resins[Resins]),"",_xlfn.IFS(ROUND(VLOOKUP(C4228,[1]!T_Resins[#Data],2,FALSE)/VLOOKUP(A4228,[1]!T_Printers[#Data],5,FALSE),1)&lt;=_xlfn.XLOOKUP(B4228,[1]Printers!L:L,[1]Printers!O:O,1,0,),ROUND(VLOOKUP(C4228,[1]!T_Resins[#Data],2,FALSE)/VLOOKUP(A4228,[1]!T_Printers[#Data],5,FALSE),1),ROUND(VLOOKUP(C4228,[1]!T_Resins[#Data],2,FALSE)/VLOOKUP(A4228,[1]!T_Printers[#Data],5,FALSE),1)&gt;_xlfn.XLOOKUP(B4228,[1]Printers!L:L,[1]Printers!O:O,1,0,),10)),"Используйте слой 100 мкм")</f>
        <v>7.1</v>
      </c>
      <c r="F4228">
        <f>IFERROR(IF(ROUND(_xlfn.XLOOKUP([1]Parameters!B4228,[1]Printers!L:L,[1]Printers!Q:Q,,0)*E4228/10,0)*10&lt;_xlfn.XLOOKUP([1]Parameters!B4228,[1]Printers!L:L,[1]Printers!P:P,,0),ROUND(_xlfn.XLOOKUP([1]Parameters!B4228,[1]Printers!L:L,[1]Printers!Q:Q,,0)*E4228/10,0)*10,_xlfn.XLOOKUP([1]Parameters!B4228,[1]Printers!L:L,[1]Printers!P:P,,0)),"")</f>
        <v>60</v>
      </c>
      <c r="G4228" cm="1">
        <f t="array" ref="G4228">IFERROR(IF(ROW()-1&gt;COUNTA([1]!T_Printers[Printers])*COUNTA([1]!T_Resins[Resins]),"",_xlfn.IFS(ROUND(VLOOKUP(C4228,[1]!T_Resins[#Data],3,FALSE)/VLOOKUP(A4228,[1]!T_Printers[#Data],5,FALSE),1)&lt;=_xlfn.XLOOKUP(B4228,[1]Printers!L:L,[1]Printers!O:O,1,0,),ROUND(VLOOKUP(C4228,[1]!T_Resins[#Data],3,FALSE)/VLOOKUP(A4228,[1]!T_Printers[#Data],5,FALSE),1),ROUND(VLOOKUP(C4228,[1]!T_Resins[#Data],3,FALSE)/VLOOKUP(A4228,[1]!T_Printers[#Data],5,FALSE),1)&gt;_xlfn.XLOOKUP(B4228,[1]Printers!L:L,[1]Printers!O:O,1,0,),10)),"")</f>
        <v>9.3000000000000007</v>
      </c>
      <c r="H4228">
        <f>IFERROR(IF(ROUND(_xlfn.XLOOKUP([1]Parameters!B4228,[1]Printers!L:L,[1]Printers!Q:Q,,0)*G4228/10,0)*10&lt;_xlfn.XLOOKUP([1]Parameters!B4228,[1]Printers!L:L,[1]Printers!P:P,,0),ROUND(_xlfn.XLOOKUP([1]Parameters!B4228,[1]Printers!L:L,[1]Printers!Q:Q,,0)*G4228/10,0)*10,_xlfn.XLOOKUP([1]Parameters!B4228,[1]Printers!L:L,[1]Printers!P:P,,0)),"")</f>
        <v>70</v>
      </c>
      <c r="I4228" s="3" t="str">
        <f>IFERROR(IF(ROW()-1&gt;COUNTA([1]!T_Printers[Printers])*COUNTA([1]!T_Resins[Resins]),"",ROUND(VLOOKUP(C4228,[1]!T_Resins[#Data],4,FALSE)/VLOOKUP(A4228,[1]!T_Printers[#Data],5,FALSE),1)),"")</f>
        <v/>
      </c>
      <c r="J4228" t="str">
        <f t="shared" si="71"/>
        <v/>
      </c>
      <c r="K4228">
        <f>IF(SUM(E4228:J4228)&lt;&gt;0,VLOOKUP(A4228,[1]!T_Printers[#Data],10,FALSE)+VLOOKUP(C4228,[1]!T_Resins[#Data],10,FALSE),"")</f>
        <v>5</v>
      </c>
      <c r="L4228">
        <f>IF(SUM(E4228:J4228)&lt;&gt;0,VLOOKUP(A4228,[1]!T_Printers[#Data],11,FALSE),"")</f>
        <v>8</v>
      </c>
      <c r="M4228">
        <f>IF(SUM(E4228:J4228)&lt;&gt;0,VLOOKUP(C4228,[1]!T_Resins[#Data],8,FALSE),"")</f>
        <v>120</v>
      </c>
      <c r="N4228">
        <f>IF(_xlfn.XLOOKUP(B4228,[1]Printers!$L:$L,[1]Printers!$R:$R,0,0)&gt;0,[1]Parameters!M4228,IF(SUM(E4228:J4228)&lt;&gt;0,VLOOKUP(C4228,[1]!T_Resins[#Data],9,FALSE),""))</f>
        <v>120</v>
      </c>
      <c r="O4228" t="str">
        <f t="shared" si="72"/>
        <v>PiocreatC0214K</v>
      </c>
    </row>
    <row r="4229" spans="1:15" x14ac:dyDescent="0.25">
      <c r="A4229" t="str">
        <f t="array" ref="A4229">IF(ROW()-1&gt;COUNTA([1]!T_Printers[Printers])*COUNTA([1]!T_Resins[Resins]),"",INDEX([1]!T_Printers[Printers],INT((ROW()-2)/COUNTA([1]!T_Resins[Resins])+1)))</f>
        <v>Piocreat C02 14K</v>
      </c>
      <c r="B4229" t="str">
        <f>_xlfn.XLOOKUP(A4229,[1]!T_Printers[Printers],[1]!T_Printers[Icon link],,0)</f>
        <v>PiocreatC0214K</v>
      </c>
      <c r="C4229" t="str">
        <f t="array" ref="C4229">IF(ROW()-1&gt;COUNTA([1]!T_Printers[Printers])*COUNTA([1]!T_Resins[Resins]),"",INDEX([1]!T_Resins[Resins],MOD(ROW()-2,COUNTA([1]!T_Resins[Resins]))+1))</f>
        <v>Dental Bleach Pro</v>
      </c>
      <c r="D4229">
        <f>IF(SUM(E4229:J4229)&lt;&gt;0,IF(ROW()-1&gt;COUNTA([1]!T_Printers[Printers])*COUNTA([1]!T_Resins[Resins]),"",2),"")</f>
        <v>2</v>
      </c>
      <c r="E4229" cm="1">
        <f t="array" ref="E4229">IFERROR(IF(ROW()-1&gt;COUNTA([1]!T_Printers[Printers])*COUNTA([1]!T_Resins[Resins]),"",_xlfn.IFS(ROUND(VLOOKUP(C4229,[1]!T_Resins[#Data],2,FALSE)/VLOOKUP(A4229,[1]!T_Printers[#Data],5,FALSE),1)&lt;=_xlfn.XLOOKUP(B4229,[1]Printers!L:L,[1]Printers!O:O,1,0,),ROUND(VLOOKUP(C4229,[1]!T_Resins[#Data],2,FALSE)/VLOOKUP(A4229,[1]!T_Printers[#Data],5,FALSE),1),ROUND(VLOOKUP(C4229,[1]!T_Resins[#Data],2,FALSE)/VLOOKUP(A4229,[1]!T_Printers[#Data],5,FALSE),1)&gt;_xlfn.XLOOKUP(B4229,[1]Printers!L:L,[1]Printers!O:O,1,0,),10)),"Используйте слой 100 мкм")</f>
        <v>5.3</v>
      </c>
      <c r="F4229">
        <f>IFERROR(IF(ROUND(_xlfn.XLOOKUP([1]Parameters!B4229,[1]Printers!L:L,[1]Printers!Q:Q,,0)*E4229/10,0)*10&lt;_xlfn.XLOOKUP([1]Parameters!B4229,[1]Printers!L:L,[1]Printers!P:P,,0),ROUND(_xlfn.XLOOKUP([1]Parameters!B4229,[1]Printers!L:L,[1]Printers!Q:Q,,0)*E4229/10,0)*10,_xlfn.XLOOKUP([1]Parameters!B4229,[1]Printers!L:L,[1]Printers!P:P,,0)),"")</f>
        <v>50</v>
      </c>
      <c r="G4229" cm="1">
        <f t="array" ref="G4229">IFERROR(IF(ROW()-1&gt;COUNTA([1]!T_Printers[Printers])*COUNTA([1]!T_Resins[Resins]),"",_xlfn.IFS(ROUND(VLOOKUP(C4229,[1]!T_Resins[#Data],3,FALSE)/VLOOKUP(A4229,[1]!T_Printers[#Data],5,FALSE),1)&lt;=_xlfn.XLOOKUP(B4229,[1]Printers!L:L,[1]Printers!O:O,1,0,),ROUND(VLOOKUP(C4229,[1]!T_Resins[#Data],3,FALSE)/VLOOKUP(A4229,[1]!T_Printers[#Data],5,FALSE),1),ROUND(VLOOKUP(C4229,[1]!T_Resins[#Data],3,FALSE)/VLOOKUP(A4229,[1]!T_Printers[#Data],5,FALSE),1)&gt;_xlfn.XLOOKUP(B4229,[1]Printers!L:L,[1]Printers!O:O,1,0,),10)),"")</f>
        <v>6.9</v>
      </c>
      <c r="H4229">
        <f>IFERROR(IF(ROUND(_xlfn.XLOOKUP([1]Parameters!B4229,[1]Printers!L:L,[1]Printers!Q:Q,,0)*G4229/10,0)*10&lt;_xlfn.XLOOKUP([1]Parameters!B4229,[1]Printers!L:L,[1]Printers!P:P,,0),ROUND(_xlfn.XLOOKUP([1]Parameters!B4229,[1]Printers!L:L,[1]Printers!Q:Q,,0)*G4229/10,0)*10,_xlfn.XLOOKUP([1]Parameters!B4229,[1]Printers!L:L,[1]Printers!P:P,,0)),"")</f>
        <v>60</v>
      </c>
      <c r="I4229" s="3" t="str">
        <f>IFERROR(IF(ROW()-1&gt;COUNTA([1]!T_Printers[Printers])*COUNTA([1]!T_Resins[Resins]),"",ROUND(VLOOKUP(C4229,[1]!T_Resins[#Data],4,FALSE)/VLOOKUP(A4229,[1]!T_Printers[#Data],5,FALSE),1)),"")</f>
        <v/>
      </c>
      <c r="J4229" t="str">
        <f t="shared" si="71"/>
        <v/>
      </c>
      <c r="K4229">
        <f>IF(SUM(E4229:J4229)&lt;&gt;0,VLOOKUP(A4229,[1]!T_Printers[#Data],10,FALSE)+VLOOKUP(C4229,[1]!T_Resins[#Data],10,FALSE),"")</f>
        <v>4</v>
      </c>
      <c r="L4229">
        <f>IF(SUM(E4229:J4229)&lt;&gt;0,VLOOKUP(A4229,[1]!T_Printers[#Data],11,FALSE),"")</f>
        <v>8</v>
      </c>
      <c r="M4229">
        <f>IF(SUM(E4229:J4229)&lt;&gt;0,VLOOKUP(C4229,[1]!T_Resins[#Data],8,FALSE),"")</f>
        <v>120</v>
      </c>
      <c r="N4229">
        <f>IF(_xlfn.XLOOKUP(B4229,[1]Printers!$L:$L,[1]Printers!$R:$R,0,0)&gt;0,[1]Parameters!M4229,IF(SUM(E4229:J4229)&lt;&gt;0,VLOOKUP(C4229,[1]!T_Resins[#Data],9,FALSE),""))</f>
        <v>120</v>
      </c>
      <c r="O4229" t="str">
        <f t="shared" si="72"/>
        <v>PiocreatC0214K</v>
      </c>
    </row>
    <row r="4230" spans="1:15" x14ac:dyDescent="0.25">
      <c r="A4230" t="str">
        <f t="array" ref="A4230">IF(ROW()-1&gt;COUNTA([1]!T_Printers[Printers])*COUNTA([1]!T_Resins[Resins]),"",INDEX([1]!T_Printers[Printers],INT((ROW()-2)/COUNTA([1]!T_Resins[Resins])+1)))</f>
        <v>Piocreat C02 14K</v>
      </c>
      <c r="B4230" t="str">
        <f>_xlfn.XLOOKUP(A4230,[1]!T_Printers[Printers],[1]!T_Printers[Icon link],,0)</f>
        <v>PiocreatC0214K</v>
      </c>
      <c r="C4230" t="str">
        <f t="array" ref="C4230">IF(ROW()-1&gt;COUNTA([1]!T_Printers[Printers])*COUNTA([1]!T_Resins[Resins]),"",INDEX([1]!T_Resins[Resins],MOD(ROW()-2,COUNTA([1]!T_Resins[Resins]))+1))</f>
        <v>Dental Cast Cherry Pro</v>
      </c>
      <c r="D4230">
        <f>IF(SUM(E4230:J4230)&lt;&gt;0,IF(ROW()-1&gt;COUNTA([1]!T_Printers[Printers])*COUNTA([1]!T_Resins[Resins]),"",2),"")</f>
        <v>2</v>
      </c>
      <c r="E4230" cm="1">
        <f t="array" ref="E4230">IFERROR(IF(ROW()-1&gt;COUNTA([1]!T_Printers[Printers])*COUNTA([1]!T_Resins[Resins]),"",_xlfn.IFS(ROUND(VLOOKUP(C4230,[1]!T_Resins[#Data],2,FALSE)/VLOOKUP(A4230,[1]!T_Printers[#Data],5,FALSE),1)&lt;=_xlfn.XLOOKUP(B4230,[1]Printers!L:L,[1]Printers!O:O,1,0,),ROUND(VLOOKUP(C4230,[1]!T_Resins[#Data],2,FALSE)/VLOOKUP(A4230,[1]!T_Printers[#Data],5,FALSE),1),ROUND(VLOOKUP(C4230,[1]!T_Resins[#Data],2,FALSE)/VLOOKUP(A4230,[1]!T_Printers[#Data],5,FALSE),1)&gt;_xlfn.XLOOKUP(B4230,[1]Printers!L:L,[1]Printers!O:O,1,0,),10)),"Используйте слой 100 мкм")</f>
        <v>7.3</v>
      </c>
      <c r="F4230">
        <f>IFERROR(IF(ROUND(_xlfn.XLOOKUP([1]Parameters!B4230,[1]Printers!L:L,[1]Printers!Q:Q,,0)*E4230/10,0)*10&lt;_xlfn.XLOOKUP([1]Parameters!B4230,[1]Printers!L:L,[1]Printers!P:P,,0),ROUND(_xlfn.XLOOKUP([1]Parameters!B4230,[1]Printers!L:L,[1]Printers!Q:Q,,0)*E4230/10,0)*10,_xlfn.XLOOKUP([1]Parameters!B4230,[1]Printers!L:L,[1]Printers!P:P,,0)),"")</f>
        <v>70</v>
      </c>
      <c r="G4230" t="str" cm="1">
        <f t="array" ref="G4230">IFERROR(IF(ROW()-1&gt;COUNTA([1]!T_Printers[Printers])*COUNTA([1]!T_Resins[Resins]),"",_xlfn.IFS(ROUND(VLOOKUP(C4230,[1]!T_Resins[#Data],3,FALSE)/VLOOKUP(A4230,[1]!T_Printers[#Data],5,FALSE),1)&lt;=_xlfn.XLOOKUP(B4230,[1]Printers!L:L,[1]Printers!O:O,1,0,),ROUND(VLOOKUP(C4230,[1]!T_Resins[#Data],3,FALSE)/VLOOKUP(A4230,[1]!T_Printers[#Data],5,FALSE),1),ROUND(VLOOKUP(C4230,[1]!T_Resins[#Data],3,FALSE)/VLOOKUP(A4230,[1]!T_Printers[#Data],5,FALSE),1)&gt;_xlfn.XLOOKUP(B4230,[1]Printers!L:L,[1]Printers!O:O,1,0,),10)),"")</f>
        <v/>
      </c>
      <c r="H4230" t="str">
        <f>IFERROR(IF(ROUND(_xlfn.XLOOKUP([1]Parameters!B4230,[1]Printers!L:L,[1]Printers!Q:Q,,0)*G4230/10,0)*10&lt;_xlfn.XLOOKUP([1]Parameters!B4230,[1]Printers!L:L,[1]Printers!P:P,,0),ROUND(_xlfn.XLOOKUP([1]Parameters!B4230,[1]Printers!L:L,[1]Printers!Q:Q,,0)*G4230/10,0)*10,_xlfn.XLOOKUP([1]Parameters!B4230,[1]Printers!L:L,[1]Printers!P:P,,0)),"")</f>
        <v/>
      </c>
      <c r="I4230" s="3" t="str">
        <f>IFERROR(IF(ROW()-1&gt;COUNTA([1]!T_Printers[Printers])*COUNTA([1]!T_Resins[Resins]),"",ROUND(VLOOKUP(C4230,[1]!T_Resins[#Data],4,FALSE)/VLOOKUP(A4230,[1]!T_Printers[#Data],5,FALSE),1)),"")</f>
        <v/>
      </c>
      <c r="J4230" t="str">
        <f t="shared" si="71"/>
        <v/>
      </c>
      <c r="K4230">
        <f>IF(SUM(E4230:J4230)&lt;&gt;0,VLOOKUP(A4230,[1]!T_Printers[#Data],10,FALSE)+VLOOKUP(C4230,[1]!T_Resins[#Data],10,FALSE),"")</f>
        <v>4</v>
      </c>
      <c r="L4230">
        <f>IF(SUM(E4230:J4230)&lt;&gt;0,VLOOKUP(A4230,[1]!T_Printers[#Data],11,FALSE),"")</f>
        <v>8</v>
      </c>
      <c r="M4230">
        <f>IF(SUM(E4230:J4230)&lt;&gt;0,VLOOKUP(C4230,[1]!T_Resins[#Data],8,FALSE),"")</f>
        <v>60</v>
      </c>
      <c r="N4230">
        <f>IF(_xlfn.XLOOKUP(B4230,[1]Printers!$L:$L,[1]Printers!$R:$R,0,0)&gt;0,[1]Parameters!M4230,IF(SUM(E4230:J4230)&lt;&gt;0,VLOOKUP(C4230,[1]!T_Resins[#Data],9,FALSE),""))</f>
        <v>60</v>
      </c>
      <c r="O4230" t="str">
        <f t="shared" si="72"/>
        <v>PiocreatC0214K</v>
      </c>
    </row>
    <row r="4231" spans="1:15" x14ac:dyDescent="0.25">
      <c r="A4231" t="str">
        <f t="array" ref="A4231">IF(ROW()-1&gt;COUNTA([1]!T_Printers[Printers])*COUNTA([1]!T_Resins[Resins]),"",INDEX([1]!T_Printers[Printers],INT((ROW()-2)/COUNTA([1]!T_Resins[Resins])+1)))</f>
        <v>Piocreat C02 14K</v>
      </c>
      <c r="B4231" t="str">
        <f>_xlfn.XLOOKUP(A4231,[1]!T_Printers[Printers],[1]!T_Printers[Icon link],,0)</f>
        <v>PiocreatC0214K</v>
      </c>
      <c r="C4231" t="str">
        <f t="array" ref="C4231">IF(ROW()-1&gt;COUNTA([1]!T_Printers[Printers])*COUNTA([1]!T_Resins[Resins]),"",INDEX([1]!T_Resins[Resins],MOD(ROW()-2,COUNTA([1]!T_Resins[Resins]))+1))</f>
        <v>Dental Cast Cherry</v>
      </c>
      <c r="D4231">
        <f>IF(SUM(E4231:J4231)&lt;&gt;0,IF(ROW()-1&gt;COUNTA([1]!T_Printers[Printers])*COUNTA([1]!T_Resins[Resins]),"",2),"")</f>
        <v>2</v>
      </c>
      <c r="E4231" cm="1">
        <f t="array" ref="E4231">IFERROR(IF(ROW()-1&gt;COUNTA([1]!T_Printers[Printers])*COUNTA([1]!T_Resins[Resins]),"",_xlfn.IFS(ROUND(VLOOKUP(C4231,[1]!T_Resins[#Data],2,FALSE)/VLOOKUP(A4231,[1]!T_Printers[#Data],5,FALSE),1)&lt;=_xlfn.XLOOKUP(B4231,[1]Printers!L:L,[1]Printers!O:O,1,0,),ROUND(VLOOKUP(C4231,[1]!T_Resins[#Data],2,FALSE)/VLOOKUP(A4231,[1]!T_Printers[#Data],5,FALSE),1),ROUND(VLOOKUP(C4231,[1]!T_Resins[#Data],2,FALSE)/VLOOKUP(A4231,[1]!T_Printers[#Data],5,FALSE),1)&gt;_xlfn.XLOOKUP(B4231,[1]Printers!L:L,[1]Printers!O:O,1,0,),10)),"Используйте слой 100 мкм")</f>
        <v>6.4</v>
      </c>
      <c r="F4231">
        <f>IFERROR(IF(ROUND(_xlfn.XLOOKUP([1]Parameters!B4231,[1]Printers!L:L,[1]Printers!Q:Q,,0)*E4231/10,0)*10&lt;_xlfn.XLOOKUP([1]Parameters!B4231,[1]Printers!L:L,[1]Printers!P:P,,0),ROUND(_xlfn.XLOOKUP([1]Parameters!B4231,[1]Printers!L:L,[1]Printers!Q:Q,,0)*E4231/10,0)*10,_xlfn.XLOOKUP([1]Parameters!B4231,[1]Printers!L:L,[1]Printers!P:P,,0)),"")</f>
        <v>60</v>
      </c>
      <c r="G4231" cm="1">
        <f t="array" ref="G4231">IFERROR(IF(ROW()-1&gt;COUNTA([1]!T_Printers[Printers])*COUNTA([1]!T_Resins[Resins]),"",_xlfn.IFS(ROUND(VLOOKUP(C4231,[1]!T_Resins[#Data],3,FALSE)/VLOOKUP(A4231,[1]!T_Printers[#Data],5,FALSE),1)&lt;=_xlfn.XLOOKUP(B4231,[1]Printers!L:L,[1]Printers!O:O,1,0,),ROUND(VLOOKUP(C4231,[1]!T_Resins[#Data],3,FALSE)/VLOOKUP(A4231,[1]!T_Printers[#Data],5,FALSE),1),ROUND(VLOOKUP(C4231,[1]!T_Resins[#Data],3,FALSE)/VLOOKUP(A4231,[1]!T_Printers[#Data],5,FALSE),1)&gt;_xlfn.XLOOKUP(B4231,[1]Printers!L:L,[1]Printers!O:O,1,0,),10)),"")</f>
        <v>8.3000000000000007</v>
      </c>
      <c r="H4231">
        <f>IFERROR(IF(ROUND(_xlfn.XLOOKUP([1]Parameters!B4231,[1]Printers!L:L,[1]Printers!Q:Q,,0)*G4231/10,0)*10&lt;_xlfn.XLOOKUP([1]Parameters!B4231,[1]Printers!L:L,[1]Printers!P:P,,0),ROUND(_xlfn.XLOOKUP([1]Parameters!B4231,[1]Printers!L:L,[1]Printers!Q:Q,,0)*G4231/10,0)*10,_xlfn.XLOOKUP([1]Parameters!B4231,[1]Printers!L:L,[1]Printers!P:P,,0)),"")</f>
        <v>70</v>
      </c>
      <c r="I4231" s="3" t="str">
        <f>IFERROR(IF(ROW()-1&gt;COUNTA([1]!T_Printers[Printers])*COUNTA([1]!T_Resins[Resins]),"",ROUND(VLOOKUP(C4231,[1]!T_Resins[#Data],4,FALSE)/VLOOKUP(A4231,[1]!T_Printers[#Data],5,FALSE),1)),"")</f>
        <v/>
      </c>
      <c r="J4231" t="str">
        <f t="shared" si="71"/>
        <v/>
      </c>
      <c r="K4231">
        <f>IF(SUM(E4231:J4231)&lt;&gt;0,VLOOKUP(A4231,[1]!T_Printers[#Data],10,FALSE)+VLOOKUP(C4231,[1]!T_Resins[#Data],10,FALSE),"")</f>
        <v>4</v>
      </c>
      <c r="L4231">
        <f>IF(SUM(E4231:J4231)&lt;&gt;0,VLOOKUP(A4231,[1]!T_Printers[#Data],11,FALSE),"")</f>
        <v>8</v>
      </c>
      <c r="M4231">
        <f>IF(SUM(E4231:J4231)&lt;&gt;0,VLOOKUP(C4231,[1]!T_Resins[#Data],8,FALSE),"")</f>
        <v>60</v>
      </c>
      <c r="N4231">
        <f>IF(_xlfn.XLOOKUP(B4231,[1]Printers!$L:$L,[1]Printers!$R:$R,0,0)&gt;0,[1]Parameters!M4231,IF(SUM(E4231:J4231)&lt;&gt;0,VLOOKUP(C4231,[1]!T_Resins[#Data],9,FALSE),""))</f>
        <v>60</v>
      </c>
      <c r="O4231" t="str">
        <f t="shared" si="72"/>
        <v>PiocreatC0214K</v>
      </c>
    </row>
    <row r="4232" spans="1:15" x14ac:dyDescent="0.25">
      <c r="A4232" t="str">
        <f t="array" ref="A4232">IF(ROW()-1&gt;COUNTA([1]!T_Printers[Printers])*COUNTA([1]!T_Resins[Resins]),"",INDEX([1]!T_Printers[Printers],INT((ROW()-2)/COUNTA([1]!T_Resins[Resins])+1)))</f>
        <v>Piocreat C02 14K</v>
      </c>
      <c r="B4232" t="str">
        <f>_xlfn.XLOOKUP(A4232,[1]!T_Printers[Printers],[1]!T_Printers[Icon link],,0)</f>
        <v>PiocreatC0214K</v>
      </c>
      <c r="C4232" t="str">
        <f t="array" ref="C4232">IF(ROW()-1&gt;COUNTA([1]!T_Printers[Printers])*COUNTA([1]!T_Resins[Resins]),"",INDEX([1]!T_Resins[Resins],MOD(ROW()-2,COUNTA([1]!T_Resins[Resins]))+1))</f>
        <v>Dental Clear</v>
      </c>
      <c r="D4232">
        <f>IF(SUM(E4232:J4232)&lt;&gt;0,IF(ROW()-1&gt;COUNTA([1]!T_Printers[Printers])*COUNTA([1]!T_Resins[Resins]),"",2),"")</f>
        <v>2</v>
      </c>
      <c r="E4232" cm="1">
        <f t="array" ref="E4232">IFERROR(IF(ROW()-1&gt;COUNTA([1]!T_Printers[Printers])*COUNTA([1]!T_Resins[Resins]),"",_xlfn.IFS(ROUND(VLOOKUP(C4232,[1]!T_Resins[#Data],2,FALSE)/VLOOKUP(A4232,[1]!T_Printers[#Data],5,FALSE),1)&lt;=_xlfn.XLOOKUP(B4232,[1]Printers!L:L,[1]Printers!O:O,1,0,),ROUND(VLOOKUP(C4232,[1]!T_Resins[#Data],2,FALSE)/VLOOKUP(A4232,[1]!T_Printers[#Data],5,FALSE),1),ROUND(VLOOKUP(C4232,[1]!T_Resins[#Data],2,FALSE)/VLOOKUP(A4232,[1]!T_Printers[#Data],5,FALSE),1)&gt;_xlfn.XLOOKUP(B4232,[1]Printers!L:L,[1]Printers!O:O,1,0,),10)),"Используйте слой 100 мкм")</f>
        <v>3.6</v>
      </c>
      <c r="F4232">
        <f>IFERROR(IF(ROUND(_xlfn.XLOOKUP([1]Parameters!B4232,[1]Printers!L:L,[1]Printers!Q:Q,,0)*E4232/10,0)*10&lt;_xlfn.XLOOKUP([1]Parameters!B4232,[1]Printers!L:L,[1]Printers!P:P,,0),ROUND(_xlfn.XLOOKUP([1]Parameters!B4232,[1]Printers!L:L,[1]Printers!Q:Q,,0)*E4232/10,0)*10,_xlfn.XLOOKUP([1]Parameters!B4232,[1]Printers!L:L,[1]Printers!P:P,,0)),"")</f>
        <v>30</v>
      </c>
      <c r="G4232" cm="1">
        <f t="array" ref="G4232">IFERROR(IF(ROW()-1&gt;COUNTA([1]!T_Printers[Printers])*COUNTA([1]!T_Resins[Resins]),"",_xlfn.IFS(ROUND(VLOOKUP(C4232,[1]!T_Resins[#Data],3,FALSE)/VLOOKUP(A4232,[1]!T_Printers[#Data],5,FALSE),1)&lt;=_xlfn.XLOOKUP(B4232,[1]Printers!L:L,[1]Printers!O:O,1,0,),ROUND(VLOOKUP(C4232,[1]!T_Resins[#Data],3,FALSE)/VLOOKUP(A4232,[1]!T_Printers[#Data],5,FALSE),1),ROUND(VLOOKUP(C4232,[1]!T_Resins[#Data],3,FALSE)/VLOOKUP(A4232,[1]!T_Printers[#Data],5,FALSE),1)&gt;_xlfn.XLOOKUP(B4232,[1]Printers!L:L,[1]Printers!O:O,1,0,),10)),"")</f>
        <v>4.7</v>
      </c>
      <c r="H4232">
        <f>IFERROR(IF(ROUND(_xlfn.XLOOKUP([1]Parameters!B4232,[1]Printers!L:L,[1]Printers!Q:Q,,0)*G4232/10,0)*10&lt;_xlfn.XLOOKUP([1]Parameters!B4232,[1]Printers!L:L,[1]Printers!P:P,,0),ROUND(_xlfn.XLOOKUP([1]Parameters!B4232,[1]Printers!L:L,[1]Printers!Q:Q,,0)*G4232/10,0)*10,_xlfn.XLOOKUP([1]Parameters!B4232,[1]Printers!L:L,[1]Printers!P:P,,0)),"")</f>
        <v>40</v>
      </c>
      <c r="I4232" s="3" t="str">
        <f>IFERROR(IF(ROW()-1&gt;COUNTA([1]!T_Printers[Printers])*COUNTA([1]!T_Resins[Resins]),"",ROUND(VLOOKUP(C4232,[1]!T_Resins[#Data],4,FALSE)/VLOOKUP(A4232,[1]!T_Printers[#Data],5,FALSE),1)),"")</f>
        <v/>
      </c>
      <c r="J4232" t="str">
        <f t="shared" si="71"/>
        <v/>
      </c>
      <c r="K4232">
        <f>IF(SUM(E4232:J4232)&lt;&gt;0,VLOOKUP(A4232,[1]!T_Printers[#Data],10,FALSE)+VLOOKUP(C4232,[1]!T_Resins[#Data],10,FALSE),"")</f>
        <v>4</v>
      </c>
      <c r="L4232">
        <f>IF(SUM(E4232:J4232)&lt;&gt;0,VLOOKUP(A4232,[1]!T_Printers[#Data],11,FALSE),"")</f>
        <v>8</v>
      </c>
      <c r="M4232">
        <f>IF(SUM(E4232:J4232)&lt;&gt;0,VLOOKUP(C4232,[1]!T_Resins[#Data],8,FALSE),"")</f>
        <v>120</v>
      </c>
      <c r="N4232">
        <f>IF(_xlfn.XLOOKUP(B4232,[1]Printers!$L:$L,[1]Printers!$R:$R,0,0)&gt;0,[1]Parameters!M4232,IF(SUM(E4232:J4232)&lt;&gt;0,VLOOKUP(C4232,[1]!T_Resins[#Data],9,FALSE),""))</f>
        <v>120</v>
      </c>
      <c r="O4232" t="str">
        <f t="shared" si="72"/>
        <v>PiocreatC0214K</v>
      </c>
    </row>
    <row r="4233" spans="1:15" x14ac:dyDescent="0.25">
      <c r="A4233" t="str">
        <f t="array" ref="A4233">IF(ROW()-1&gt;COUNTA([1]!T_Printers[Printers])*COUNTA([1]!T_Resins[Resins]),"",INDEX([1]!T_Printers[Printers],INT((ROW()-2)/COUNTA([1]!T_Resins[Resins])+1)))</f>
        <v>Piocreat C02 14K</v>
      </c>
      <c r="B4233" t="str">
        <f>_xlfn.XLOOKUP(A4233,[1]!T_Printers[Printers],[1]!T_Printers[Icon link],,0)</f>
        <v>PiocreatC0214K</v>
      </c>
      <c r="C4233" t="str">
        <f t="array" ref="C4233">IF(ROW()-1&gt;COUNTA([1]!T_Printers[Printers])*COUNTA([1]!T_Resins[Resins]),"",INDEX([1]!T_Resins[Resins],MOD(ROW()-2,COUNTA([1]!T_Resins[Resins]))+1))</f>
        <v>Dental Clear Pro</v>
      </c>
      <c r="D4233">
        <f>IF(SUM(E4233:J4233)&lt;&gt;0,IF(ROW()-1&gt;COUNTA([1]!T_Printers[Printers])*COUNTA([1]!T_Resins[Resins]),"",2),"")</f>
        <v>2</v>
      </c>
      <c r="E4233" t="str" cm="1">
        <f t="array" ref="E4233">IFERROR(IF(ROW()-1&gt;COUNTA([1]!T_Printers[Printers])*COUNTA([1]!T_Resins[Resins]),"",_xlfn.IFS(ROUND(VLOOKUP(C4233,[1]!T_Resins[#Data],2,FALSE)/VLOOKUP(A4233,[1]!T_Printers[#Data],5,FALSE),1)&lt;=_xlfn.XLOOKUP(B4233,[1]Printers!L:L,[1]Printers!O:O,1,0,),ROUND(VLOOKUP(C4233,[1]!T_Resins[#Data],2,FALSE)/VLOOKUP(A4233,[1]!T_Printers[#Data],5,FALSE),1),ROUND(VLOOKUP(C4233,[1]!T_Resins[#Data],2,FALSE)/VLOOKUP(A4233,[1]!T_Printers[#Data],5,FALSE),1)&gt;_xlfn.XLOOKUP(B4233,[1]Printers!L:L,[1]Printers!O:O,1,0,),10)),"Используйте слой 100 мкм")</f>
        <v>Используйте слой 100 мкм</v>
      </c>
      <c r="F4233" t="str">
        <f>IFERROR(IF(ROUND(_xlfn.XLOOKUP([1]Parameters!B4233,[1]Printers!L:L,[1]Printers!Q:Q,,0)*E4233/10,0)*10&lt;_xlfn.XLOOKUP([1]Parameters!B4233,[1]Printers!L:L,[1]Printers!P:P,,0),ROUND(_xlfn.XLOOKUP([1]Parameters!B4233,[1]Printers!L:L,[1]Printers!Q:Q,,0)*E4233/10,0)*10,_xlfn.XLOOKUP([1]Parameters!B4233,[1]Printers!L:L,[1]Printers!P:P,,0)),"")</f>
        <v/>
      </c>
      <c r="G4233" cm="1">
        <f t="array" ref="G4233">IFERROR(IF(ROW()-1&gt;COUNTA([1]!T_Printers[Printers])*COUNTA([1]!T_Resins[Resins]),"",_xlfn.IFS(ROUND(VLOOKUP(C4233,[1]!T_Resins[#Data],3,FALSE)/VLOOKUP(A4233,[1]!T_Printers[#Data],5,FALSE),1)&lt;=_xlfn.XLOOKUP(B4233,[1]Printers!L:L,[1]Printers!O:O,1,0,),ROUND(VLOOKUP(C4233,[1]!T_Resins[#Data],3,FALSE)/VLOOKUP(A4233,[1]!T_Printers[#Data],5,FALSE),1),ROUND(VLOOKUP(C4233,[1]!T_Resins[#Data],3,FALSE)/VLOOKUP(A4233,[1]!T_Printers[#Data],5,FALSE),1)&gt;_xlfn.XLOOKUP(B4233,[1]Printers!L:L,[1]Printers!O:O,1,0,),10)),"")</f>
        <v>7.5</v>
      </c>
      <c r="H4233">
        <f>IFERROR(IF(ROUND(_xlfn.XLOOKUP([1]Parameters!B4233,[1]Printers!L:L,[1]Printers!Q:Q,,0)*G4233/10,0)*10&lt;_xlfn.XLOOKUP([1]Parameters!B4233,[1]Printers!L:L,[1]Printers!P:P,,0),ROUND(_xlfn.XLOOKUP([1]Parameters!B4233,[1]Printers!L:L,[1]Printers!Q:Q,,0)*G4233/10,0)*10,_xlfn.XLOOKUP([1]Parameters!B4233,[1]Printers!L:L,[1]Printers!P:P,,0)),"")</f>
        <v>70</v>
      </c>
      <c r="I4233" s="3">
        <f>IFERROR(IF(ROW()-1&gt;COUNTA([1]!T_Printers[Printers])*COUNTA([1]!T_Resins[Resins]),"",ROUND(VLOOKUP(C4233,[1]!T_Resins[#Data],4,FALSE)/VLOOKUP(A4233,[1]!T_Printers[#Data],5,FALSE),1)),"")</f>
        <v>9.8000000000000007</v>
      </c>
      <c r="J4233">
        <f t="shared" si="71"/>
        <v>90</v>
      </c>
      <c r="K4233">
        <f>IF(SUM(E4233:J4233)&lt;&gt;0,VLOOKUP(A4233,[1]!T_Printers[#Data],10,FALSE)+VLOOKUP(C4233,[1]!T_Resins[#Data],10,FALSE),"")</f>
        <v>4</v>
      </c>
      <c r="L4233">
        <f>IF(SUM(E4233:J4233)&lt;&gt;0,VLOOKUP(A4233,[1]!T_Printers[#Data],11,FALSE),"")</f>
        <v>8</v>
      </c>
      <c r="M4233">
        <f>IF(SUM(E4233:J4233)&lt;&gt;0,VLOOKUP(C4233,[1]!T_Resins[#Data],8,FALSE),"")</f>
        <v>120</v>
      </c>
      <c r="N4233">
        <f>IF(_xlfn.XLOOKUP(B4233,[1]Printers!$L:$L,[1]Printers!$R:$R,0,0)&gt;0,[1]Parameters!M4233,IF(SUM(E4233:J4233)&lt;&gt;0,VLOOKUP(C4233,[1]!T_Resins[#Data],9,FALSE),""))</f>
        <v>120</v>
      </c>
      <c r="O4233" t="str">
        <f t="shared" si="72"/>
        <v>PiocreatC0214K</v>
      </c>
    </row>
    <row r="4234" spans="1:15" x14ac:dyDescent="0.25">
      <c r="A4234" t="str">
        <f t="array" ref="A4234">IF(ROW()-1&gt;COUNTA([1]!T_Printers[Printers])*COUNTA([1]!T_Resins[Resins]),"",INDEX([1]!T_Printers[Printers],INT((ROW()-2)/COUNTA([1]!T_Resins[Resins])+1)))</f>
        <v>Piocreat C02 14K</v>
      </c>
      <c r="B4234" t="str">
        <f>_xlfn.XLOOKUP(A4234,[1]!T_Printers[Printers],[1]!T_Printers[Icon link],,0)</f>
        <v>PiocreatC0214K</v>
      </c>
      <c r="C4234" t="str">
        <f t="array" ref="C4234">IF(ROW()-1&gt;COUNTA([1]!T_Printers[Printers])*COUNTA([1]!T_Resins[Resins]),"",INDEX([1]!T_Resins[Resins],MOD(ROW()-2,COUNTA([1]!T_Resins[Resins]))+1))</f>
        <v>Dental Denture Base Soft</v>
      </c>
      <c r="D4234">
        <f>IF(SUM(E4234:J4234)&lt;&gt;0,IF(ROW()-1&gt;COUNTA([1]!T_Printers[Printers])*COUNTA([1]!T_Resins[Resins]),"",2),"")</f>
        <v>2</v>
      </c>
      <c r="E4234" cm="1">
        <f t="array" ref="E4234">IFERROR(IF(ROW()-1&gt;COUNTA([1]!T_Printers[Printers])*COUNTA([1]!T_Resins[Resins]),"",_xlfn.IFS(ROUND(VLOOKUP(C4234,[1]!T_Resins[#Data],2,FALSE)/VLOOKUP(A4234,[1]!T_Printers[#Data],5,FALSE),1)&lt;=_xlfn.XLOOKUP(B4234,[1]Printers!L:L,[1]Printers!O:O,1,0,),ROUND(VLOOKUP(C4234,[1]!T_Resins[#Data],2,FALSE)/VLOOKUP(A4234,[1]!T_Printers[#Data],5,FALSE),1),ROUND(VLOOKUP(C4234,[1]!T_Resins[#Data],2,FALSE)/VLOOKUP(A4234,[1]!T_Printers[#Data],5,FALSE),1)&gt;_xlfn.XLOOKUP(B4234,[1]Printers!L:L,[1]Printers!O:O,1,0,),10)),"Используйте слой 100 мкм")</f>
        <v>8.1</v>
      </c>
      <c r="F4234">
        <f>IFERROR(IF(ROUND(_xlfn.XLOOKUP([1]Parameters!B4234,[1]Printers!L:L,[1]Printers!Q:Q,,0)*E4234/10,0)*10&lt;_xlfn.XLOOKUP([1]Parameters!B4234,[1]Printers!L:L,[1]Printers!P:P,,0),ROUND(_xlfn.XLOOKUP([1]Parameters!B4234,[1]Printers!L:L,[1]Printers!Q:Q,,0)*E4234/10,0)*10,_xlfn.XLOOKUP([1]Parameters!B4234,[1]Printers!L:L,[1]Printers!P:P,,0)),"")</f>
        <v>70</v>
      </c>
      <c r="G4234" cm="1">
        <f t="array" ref="G4234">IFERROR(IF(ROW()-1&gt;COUNTA([1]!T_Printers[Printers])*COUNTA([1]!T_Resins[Resins]),"",_xlfn.IFS(ROUND(VLOOKUP(C4234,[1]!T_Resins[#Data],3,FALSE)/VLOOKUP(A4234,[1]!T_Printers[#Data],5,FALSE),1)&lt;=_xlfn.XLOOKUP(B4234,[1]Printers!L:L,[1]Printers!O:O,1,0,),ROUND(VLOOKUP(C4234,[1]!T_Resins[#Data],3,FALSE)/VLOOKUP(A4234,[1]!T_Printers[#Data],5,FALSE),1),ROUND(VLOOKUP(C4234,[1]!T_Resins[#Data],3,FALSE)/VLOOKUP(A4234,[1]!T_Printers[#Data],5,FALSE),1)&gt;_xlfn.XLOOKUP(B4234,[1]Printers!L:L,[1]Printers!O:O,1,0,),10)),"")</f>
        <v>10</v>
      </c>
      <c r="H4234">
        <f>IFERROR(IF(ROUND(_xlfn.XLOOKUP([1]Parameters!B4234,[1]Printers!L:L,[1]Printers!Q:Q,,0)*G4234/10,0)*10&lt;_xlfn.XLOOKUP([1]Parameters!B4234,[1]Printers!L:L,[1]Printers!P:P,,0),ROUND(_xlfn.XLOOKUP([1]Parameters!B4234,[1]Printers!L:L,[1]Printers!Q:Q,,0)*G4234/10,0)*10,_xlfn.XLOOKUP([1]Parameters!B4234,[1]Printers!L:L,[1]Printers!P:P,,0)),"")</f>
        <v>70</v>
      </c>
      <c r="I4234" s="3" t="str">
        <f>IFERROR(IF(ROW()-1&gt;COUNTA([1]!T_Printers[Printers])*COUNTA([1]!T_Resins[Resins]),"",ROUND(VLOOKUP(C4234,[1]!T_Resins[#Data],4,FALSE)/VLOOKUP(A4234,[1]!T_Printers[#Data],5,FALSE),1)),"")</f>
        <v/>
      </c>
      <c r="J4234" t="str">
        <f t="shared" si="71"/>
        <v/>
      </c>
      <c r="K4234">
        <f>IF(SUM(E4234:J4234)&lt;&gt;0,VLOOKUP(A4234,[1]!T_Printers[#Data],10,FALSE)+VLOOKUP(C4234,[1]!T_Resins[#Data],10,FALSE),"")</f>
        <v>5</v>
      </c>
      <c r="L4234">
        <f>IF(SUM(E4234:J4234)&lt;&gt;0,VLOOKUP(A4234,[1]!T_Printers[#Data],11,FALSE),"")</f>
        <v>8</v>
      </c>
      <c r="M4234">
        <f>IF(SUM(E4234:J4234)&lt;&gt;0,VLOOKUP(C4234,[1]!T_Resins[#Data],8,FALSE),"")</f>
        <v>120</v>
      </c>
      <c r="N4234">
        <f>IF(_xlfn.XLOOKUP(B4234,[1]Printers!$L:$L,[1]Printers!$R:$R,0,0)&gt;0,[1]Parameters!M4234,IF(SUM(E4234:J4234)&lt;&gt;0,VLOOKUP(C4234,[1]!T_Resins[#Data],9,FALSE),""))</f>
        <v>120</v>
      </c>
      <c r="O4234" t="str">
        <f t="shared" si="72"/>
        <v>PiocreatC0214K</v>
      </c>
    </row>
    <row r="4235" spans="1:15" x14ac:dyDescent="0.25">
      <c r="A4235" t="str">
        <f t="array" ref="A4235">IF(ROW()-1&gt;COUNTA([1]!T_Printers[Printers])*COUNTA([1]!T_Resins[Resins]),"",INDEX([1]!T_Printers[Printers],INT((ROW()-2)/COUNTA([1]!T_Resins[Resins])+1)))</f>
        <v>Piocreat C02 14K</v>
      </c>
      <c r="B4235" t="str">
        <f>_xlfn.XLOOKUP(A4235,[1]!T_Printers[Printers],[1]!T_Printers[Icon link],,0)</f>
        <v>PiocreatC0214K</v>
      </c>
      <c r="C4235" t="str">
        <f t="array" ref="C4235">IF(ROW()-1&gt;COUNTA([1]!T_Printers[Printers])*COUNTA([1]!T_Resins[Resins]),"",INDEX([1]!T_Resins[Resins],MOD(ROW()-2,COUNTA([1]!T_Resins[Resins]))+1))</f>
        <v>Dental Denture Base</v>
      </c>
      <c r="D4235">
        <f>IF(SUM(E4235:J4235)&lt;&gt;0,IF(ROW()-1&gt;COUNTA([1]!T_Printers[Printers])*COUNTA([1]!T_Resins[Resins]),"",2),"")</f>
        <v>2</v>
      </c>
      <c r="E4235" cm="1">
        <f t="array" ref="E4235">IFERROR(IF(ROW()-1&gt;COUNTA([1]!T_Printers[Printers])*COUNTA([1]!T_Resins[Resins]),"",_xlfn.IFS(ROUND(VLOOKUP(C4235,[1]!T_Resins[#Data],2,FALSE)/VLOOKUP(A4235,[1]!T_Printers[#Data],5,FALSE),1)&lt;=_xlfn.XLOOKUP(B4235,[1]Printers!L:L,[1]Printers!O:O,1,0,),ROUND(VLOOKUP(C4235,[1]!T_Resins[#Data],2,FALSE)/VLOOKUP(A4235,[1]!T_Printers[#Data],5,FALSE),1),ROUND(VLOOKUP(C4235,[1]!T_Resins[#Data],2,FALSE)/VLOOKUP(A4235,[1]!T_Printers[#Data],5,FALSE),1)&gt;_xlfn.XLOOKUP(B4235,[1]Printers!L:L,[1]Printers!O:O,1,0,),10)),"Используйте слой 100 мкм")</f>
        <v>6.4</v>
      </c>
      <c r="F4235">
        <f>IFERROR(IF(ROUND(_xlfn.XLOOKUP([1]Parameters!B4235,[1]Printers!L:L,[1]Printers!Q:Q,,0)*E4235/10,0)*10&lt;_xlfn.XLOOKUP([1]Parameters!B4235,[1]Printers!L:L,[1]Printers!P:P,,0),ROUND(_xlfn.XLOOKUP([1]Parameters!B4235,[1]Printers!L:L,[1]Printers!Q:Q,,0)*E4235/10,0)*10,_xlfn.XLOOKUP([1]Parameters!B4235,[1]Printers!L:L,[1]Printers!P:P,,0)),"")</f>
        <v>60</v>
      </c>
      <c r="G4235" cm="1">
        <f t="array" ref="G4235">IFERROR(IF(ROW()-1&gt;COUNTA([1]!T_Printers[Printers])*COUNTA([1]!T_Resins[Resins]),"",_xlfn.IFS(ROUND(VLOOKUP(C4235,[1]!T_Resins[#Data],3,FALSE)/VLOOKUP(A4235,[1]!T_Printers[#Data],5,FALSE),1)&lt;=_xlfn.XLOOKUP(B4235,[1]Printers!L:L,[1]Printers!O:O,1,0,),ROUND(VLOOKUP(C4235,[1]!T_Resins[#Data],3,FALSE)/VLOOKUP(A4235,[1]!T_Printers[#Data],5,FALSE),1),ROUND(VLOOKUP(C4235,[1]!T_Resins[#Data],3,FALSE)/VLOOKUP(A4235,[1]!T_Printers[#Data],5,FALSE),1)&gt;_xlfn.XLOOKUP(B4235,[1]Printers!L:L,[1]Printers!O:O,1,0,),10)),"")</f>
        <v>8.3000000000000007</v>
      </c>
      <c r="H4235">
        <f>IFERROR(IF(ROUND(_xlfn.XLOOKUP([1]Parameters!B4235,[1]Printers!L:L,[1]Printers!Q:Q,,0)*G4235/10,0)*10&lt;_xlfn.XLOOKUP([1]Parameters!B4235,[1]Printers!L:L,[1]Printers!P:P,,0),ROUND(_xlfn.XLOOKUP([1]Parameters!B4235,[1]Printers!L:L,[1]Printers!Q:Q,,0)*G4235/10,0)*10,_xlfn.XLOOKUP([1]Parameters!B4235,[1]Printers!L:L,[1]Printers!P:P,,0)),"")</f>
        <v>70</v>
      </c>
      <c r="I4235" s="3" t="str">
        <f>IFERROR(IF(ROW()-1&gt;COUNTA([1]!T_Printers[Printers])*COUNTA([1]!T_Resins[Resins]),"",ROUND(VLOOKUP(C4235,[1]!T_Resins[#Data],4,FALSE)/VLOOKUP(A4235,[1]!T_Printers[#Data],5,FALSE),1)),"")</f>
        <v/>
      </c>
      <c r="J4235" t="str">
        <f t="shared" si="71"/>
        <v/>
      </c>
      <c r="K4235">
        <f>IF(SUM(E4235:J4235)&lt;&gt;0,VLOOKUP(A4235,[1]!T_Printers[#Data],10,FALSE)+VLOOKUP(C4235,[1]!T_Resins[#Data],10,FALSE),"")</f>
        <v>5</v>
      </c>
      <c r="L4235">
        <f>IF(SUM(E4235:J4235)&lt;&gt;0,VLOOKUP(A4235,[1]!T_Printers[#Data],11,FALSE),"")</f>
        <v>8</v>
      </c>
      <c r="M4235">
        <f>IF(SUM(E4235:J4235)&lt;&gt;0,VLOOKUP(C4235,[1]!T_Resins[#Data],8,FALSE),"")</f>
        <v>120</v>
      </c>
      <c r="N4235">
        <f>IF(_xlfn.XLOOKUP(B4235,[1]Printers!$L:$L,[1]Printers!$R:$R,0,0)&gt;0,[1]Parameters!M4235,IF(SUM(E4235:J4235)&lt;&gt;0,VLOOKUP(C4235,[1]!T_Resins[#Data],9,FALSE),""))</f>
        <v>120</v>
      </c>
      <c r="O4235" t="str">
        <f t="shared" si="72"/>
        <v>PiocreatC0214K</v>
      </c>
    </row>
    <row r="4236" spans="1:15" x14ac:dyDescent="0.25">
      <c r="A4236" t="str">
        <f t="array" ref="A4236">IF(ROW()-1&gt;COUNTA([1]!T_Printers[Printers])*COUNTA([1]!T_Resins[Resins]),"",INDEX([1]!T_Printers[Printers],INT((ROW()-2)/COUNTA([1]!T_Resins[Resins])+1)))</f>
        <v>Piocreat C02 14K</v>
      </c>
      <c r="B4236" t="str">
        <f>_xlfn.XLOOKUP(A4236,[1]!T_Printers[Printers],[1]!T_Printers[Icon link],,0)</f>
        <v>PiocreatC0214K</v>
      </c>
      <c r="C4236" t="str">
        <f t="array" ref="C4236">IF(ROW()-1&gt;COUNTA([1]!T_Printers[Printers])*COUNTA([1]!T_Resins[Resins]),"",INDEX([1]!T_Resins[Resins],MOD(ROW()-2,COUNTA([1]!T_Resins[Resins]))+1))</f>
        <v>Dental IBT</v>
      </c>
      <c r="D4236">
        <f>IF(SUM(E4236:J4236)&lt;&gt;0,IF(ROW()-1&gt;COUNTA([1]!T_Printers[Printers])*COUNTA([1]!T_Resins[Resins]),"",2),"")</f>
        <v>2</v>
      </c>
      <c r="E4236" cm="1">
        <f t="array" ref="E4236">IFERROR(IF(ROW()-1&gt;COUNTA([1]!T_Printers[Printers])*COUNTA([1]!T_Resins[Resins]),"",_xlfn.IFS(ROUND(VLOOKUP(C4236,[1]!T_Resins[#Data],2,FALSE)/VLOOKUP(A4236,[1]!T_Printers[#Data],5,FALSE),1)&lt;=_xlfn.XLOOKUP(B4236,[1]Printers!L:L,[1]Printers!O:O,1,0,),ROUND(VLOOKUP(C4236,[1]!T_Resins[#Data],2,FALSE)/VLOOKUP(A4236,[1]!T_Printers[#Data],5,FALSE),1),ROUND(VLOOKUP(C4236,[1]!T_Resins[#Data],2,FALSE)/VLOOKUP(A4236,[1]!T_Printers[#Data],5,FALSE),1)&gt;_xlfn.XLOOKUP(B4236,[1]Printers!L:L,[1]Printers!O:O,1,0,),10)),"Используйте слой 100 мкм")</f>
        <v>4</v>
      </c>
      <c r="F4236">
        <f>IFERROR(IF(ROUND(_xlfn.XLOOKUP([1]Parameters!B4236,[1]Printers!L:L,[1]Printers!Q:Q,,0)*E4236/10,0)*10&lt;_xlfn.XLOOKUP([1]Parameters!B4236,[1]Printers!L:L,[1]Printers!P:P,,0),ROUND(_xlfn.XLOOKUP([1]Parameters!B4236,[1]Printers!L:L,[1]Printers!Q:Q,,0)*E4236/10,0)*10,_xlfn.XLOOKUP([1]Parameters!B4236,[1]Printers!L:L,[1]Printers!P:P,,0)),"")</f>
        <v>40</v>
      </c>
      <c r="G4236" cm="1">
        <f t="array" ref="G4236">IFERROR(IF(ROW()-1&gt;COUNTA([1]!T_Printers[Printers])*COUNTA([1]!T_Resins[Resins]),"",_xlfn.IFS(ROUND(VLOOKUP(C4236,[1]!T_Resins[#Data],3,FALSE)/VLOOKUP(A4236,[1]!T_Printers[#Data],5,FALSE),1)&lt;=_xlfn.XLOOKUP(B4236,[1]Printers!L:L,[1]Printers!O:O,1,0,),ROUND(VLOOKUP(C4236,[1]!T_Resins[#Data],3,FALSE)/VLOOKUP(A4236,[1]!T_Printers[#Data],5,FALSE),1),ROUND(VLOOKUP(C4236,[1]!T_Resins[#Data],3,FALSE)/VLOOKUP(A4236,[1]!T_Printers[#Data],5,FALSE),1)&gt;_xlfn.XLOOKUP(B4236,[1]Printers!L:L,[1]Printers!O:O,1,0,),10)),"")</f>
        <v>5.2</v>
      </c>
      <c r="H4236">
        <f>IFERROR(IF(ROUND(_xlfn.XLOOKUP([1]Parameters!B4236,[1]Printers!L:L,[1]Printers!Q:Q,,0)*G4236/10,0)*10&lt;_xlfn.XLOOKUP([1]Parameters!B4236,[1]Printers!L:L,[1]Printers!P:P,,0),ROUND(_xlfn.XLOOKUP([1]Parameters!B4236,[1]Printers!L:L,[1]Printers!Q:Q,,0)*G4236/10,0)*10,_xlfn.XLOOKUP([1]Parameters!B4236,[1]Printers!L:L,[1]Printers!P:P,,0)),"")</f>
        <v>50</v>
      </c>
      <c r="I4236" s="3" t="str">
        <f>IFERROR(IF(ROW()-1&gt;COUNTA([1]!T_Printers[Printers])*COUNTA([1]!T_Resins[Resins]),"",ROUND(VLOOKUP(C4236,[1]!T_Resins[#Data],4,FALSE)/VLOOKUP(A4236,[1]!T_Printers[#Data],5,FALSE),1)),"")</f>
        <v/>
      </c>
      <c r="J4236" t="str">
        <f t="shared" si="71"/>
        <v/>
      </c>
      <c r="K4236">
        <f>IF(SUM(E4236:J4236)&lt;&gt;0,VLOOKUP(A4236,[1]!T_Printers[#Data],10,FALSE)+VLOOKUP(C4236,[1]!T_Resins[#Data],10,FALSE),"")</f>
        <v>4</v>
      </c>
      <c r="L4236">
        <f>IF(SUM(E4236:J4236)&lt;&gt;0,VLOOKUP(A4236,[1]!T_Printers[#Data],11,FALSE),"")</f>
        <v>8</v>
      </c>
      <c r="M4236">
        <f>IF(SUM(E4236:J4236)&lt;&gt;0,VLOOKUP(C4236,[1]!T_Resins[#Data],8,FALSE),"")</f>
        <v>60</v>
      </c>
      <c r="N4236">
        <f>IF(_xlfn.XLOOKUP(B4236,[1]Printers!$L:$L,[1]Printers!$R:$R,0,0)&gt;0,[1]Parameters!M4236,IF(SUM(E4236:J4236)&lt;&gt;0,VLOOKUP(C4236,[1]!T_Resins[#Data],9,FALSE),""))</f>
        <v>60</v>
      </c>
      <c r="O4236" t="str">
        <f t="shared" si="72"/>
        <v>PiocreatC0214K</v>
      </c>
    </row>
    <row r="4237" spans="1:15" x14ac:dyDescent="0.25">
      <c r="A4237" t="str">
        <f t="array" ref="A4237">IF(ROW()-1&gt;COUNTA([1]!T_Printers[Printers])*COUNTA([1]!T_Resins[Resins]),"",INDEX([1]!T_Printers[Printers],INT((ROW()-2)/COUNTA([1]!T_Resins[Resins])+1)))</f>
        <v>Piocreat C02 14K</v>
      </c>
      <c r="B4237" t="str">
        <f>_xlfn.XLOOKUP(A4237,[1]!T_Printers[Printers],[1]!T_Printers[Icon link],,0)</f>
        <v>PiocreatC0214K</v>
      </c>
      <c r="C4237" t="str">
        <f t="array" ref="C4237">IF(ROW()-1&gt;COUNTA([1]!T_Printers[Printers])*COUNTA([1]!T_Resins[Resins]),"",INDEX([1]!T_Resins[Resins],MOD(ROW()-2,COUNTA([1]!T_Resins[Resins]))+1))</f>
        <v>Dental Model Biege</v>
      </c>
      <c r="D4237">
        <f>IF(SUM(E4237:J4237)&lt;&gt;0,IF(ROW()-1&gt;COUNTA([1]!T_Printers[Printers])*COUNTA([1]!T_Resins[Resins]),"",2),"")</f>
        <v>2</v>
      </c>
      <c r="E4237" cm="1">
        <f t="array" ref="E4237">IFERROR(IF(ROW()-1&gt;COUNTA([1]!T_Printers[Printers])*COUNTA([1]!T_Resins[Resins]),"",_xlfn.IFS(ROUND(VLOOKUP(C4237,[1]!T_Resins[#Data],2,FALSE)/VLOOKUP(A4237,[1]!T_Printers[#Data],5,FALSE),1)&lt;=_xlfn.XLOOKUP(B4237,[1]Printers!L:L,[1]Printers!O:O,1,0,),ROUND(VLOOKUP(C4237,[1]!T_Resins[#Data],2,FALSE)/VLOOKUP(A4237,[1]!T_Printers[#Data],5,FALSE),1),ROUND(VLOOKUP(C4237,[1]!T_Resins[#Data],2,FALSE)/VLOOKUP(A4237,[1]!T_Printers[#Data],5,FALSE),1)&gt;_xlfn.XLOOKUP(B4237,[1]Printers!L:L,[1]Printers!O:O,1,0,),10)),"Используйте слой 100 мкм")</f>
        <v>5</v>
      </c>
      <c r="F4237">
        <f>IFERROR(IF(ROUND(_xlfn.XLOOKUP([1]Parameters!B4237,[1]Printers!L:L,[1]Printers!Q:Q,,0)*E4237/10,0)*10&lt;_xlfn.XLOOKUP([1]Parameters!B4237,[1]Printers!L:L,[1]Printers!P:P,,0),ROUND(_xlfn.XLOOKUP([1]Parameters!B4237,[1]Printers!L:L,[1]Printers!Q:Q,,0)*E4237/10,0)*10,_xlfn.XLOOKUP([1]Parameters!B4237,[1]Printers!L:L,[1]Printers!P:P,,0)),"")</f>
        <v>50</v>
      </c>
      <c r="G4237" cm="1">
        <f t="array" ref="G4237">IFERROR(IF(ROW()-1&gt;COUNTA([1]!T_Printers[Printers])*COUNTA([1]!T_Resins[Resins]),"",_xlfn.IFS(ROUND(VLOOKUP(C4237,[1]!T_Resins[#Data],3,FALSE)/VLOOKUP(A4237,[1]!T_Printers[#Data],5,FALSE),1)&lt;=_xlfn.XLOOKUP(B4237,[1]Printers!L:L,[1]Printers!O:O,1,0,),ROUND(VLOOKUP(C4237,[1]!T_Resins[#Data],3,FALSE)/VLOOKUP(A4237,[1]!T_Printers[#Data],5,FALSE),1),ROUND(VLOOKUP(C4237,[1]!T_Resins[#Data],3,FALSE)/VLOOKUP(A4237,[1]!T_Printers[#Data],5,FALSE),1)&gt;_xlfn.XLOOKUP(B4237,[1]Printers!L:L,[1]Printers!O:O,1,0,),10)),"")</f>
        <v>6.5</v>
      </c>
      <c r="H4237">
        <f>IFERROR(IF(ROUND(_xlfn.XLOOKUP([1]Parameters!B4237,[1]Printers!L:L,[1]Printers!Q:Q,,0)*G4237/10,0)*10&lt;_xlfn.XLOOKUP([1]Parameters!B4237,[1]Printers!L:L,[1]Printers!P:P,,0),ROUND(_xlfn.XLOOKUP([1]Parameters!B4237,[1]Printers!L:L,[1]Printers!Q:Q,,0)*G4237/10,0)*10,_xlfn.XLOOKUP([1]Parameters!B4237,[1]Printers!L:L,[1]Printers!P:P,,0)),"")</f>
        <v>60</v>
      </c>
      <c r="I4237" s="3" t="str">
        <f>IFERROR(IF(ROW()-1&gt;COUNTA([1]!T_Printers[Printers])*COUNTA([1]!T_Resins[Resins]),"",ROUND(VLOOKUP(C4237,[1]!T_Resins[#Data],4,FALSE)/VLOOKUP(A4237,[1]!T_Printers[#Data],5,FALSE),1)),"")</f>
        <v/>
      </c>
      <c r="J4237" t="str">
        <f t="shared" si="71"/>
        <v/>
      </c>
      <c r="K4237">
        <f>IF(SUM(E4237:J4237)&lt;&gt;0,VLOOKUP(A4237,[1]!T_Printers[#Data],10,FALSE)+VLOOKUP(C4237,[1]!T_Resins[#Data],10,FALSE),"")</f>
        <v>5</v>
      </c>
      <c r="L4237">
        <f>IF(SUM(E4237:J4237)&lt;&gt;0,VLOOKUP(A4237,[1]!T_Printers[#Data],11,FALSE),"")</f>
        <v>8</v>
      </c>
      <c r="M4237">
        <f>IF(SUM(E4237:J4237)&lt;&gt;0,VLOOKUP(C4237,[1]!T_Resins[#Data],8,FALSE),"")</f>
        <v>120</v>
      </c>
      <c r="N4237">
        <f>IF(_xlfn.XLOOKUP(B4237,[1]Printers!$L:$L,[1]Printers!$R:$R,0,0)&gt;0,[1]Parameters!M4237,IF(SUM(E4237:J4237)&lt;&gt;0,VLOOKUP(C4237,[1]!T_Resins[#Data],9,FALSE),""))</f>
        <v>120</v>
      </c>
      <c r="O4237" t="str">
        <f t="shared" si="72"/>
        <v>PiocreatC0214K</v>
      </c>
    </row>
    <row r="4238" spans="1:15" x14ac:dyDescent="0.25">
      <c r="A4238" t="str">
        <f t="array" ref="A4238">IF(ROW()-1&gt;COUNTA([1]!T_Printers[Printers])*COUNTA([1]!T_Resins[Resins]),"",INDEX([1]!T_Printers[Printers],INT((ROW()-2)/COUNTA([1]!T_Resins[Resins])+1)))</f>
        <v>Piocreat C02 14K</v>
      </c>
      <c r="B4238" t="str">
        <f>_xlfn.XLOOKUP(A4238,[1]!T_Printers[Printers],[1]!T_Printers[Icon link],,0)</f>
        <v>PiocreatC0214K</v>
      </c>
      <c r="C4238" t="str">
        <f t="array" ref="C4238">IF(ROW()-1&gt;COUNTA([1]!T_Printers[Printers])*COUNTA([1]!T_Resins[Resins]),"",INDEX([1]!T_Resins[Resins],MOD(ROW()-2,COUNTA([1]!T_Resins[Resins]))+1))</f>
        <v>Dental Model Bone</v>
      </c>
      <c r="D4238">
        <f>IF(SUM(E4238:J4238)&lt;&gt;0,IF(ROW()-1&gt;COUNTA([1]!T_Printers[Printers])*COUNTA([1]!T_Resins[Resins]),"",2),"")</f>
        <v>2</v>
      </c>
      <c r="E4238" cm="1">
        <f t="array" ref="E4238">IFERROR(IF(ROW()-1&gt;COUNTA([1]!T_Printers[Printers])*COUNTA([1]!T_Resins[Resins]),"",_xlfn.IFS(ROUND(VLOOKUP(C4238,[1]!T_Resins[#Data],2,FALSE)/VLOOKUP(A4238,[1]!T_Printers[#Data],5,FALSE),1)&lt;=_xlfn.XLOOKUP(B4238,[1]Printers!L:L,[1]Printers!O:O,1,0,),ROUND(VLOOKUP(C4238,[1]!T_Resins[#Data],2,FALSE)/VLOOKUP(A4238,[1]!T_Printers[#Data],5,FALSE),1),ROUND(VLOOKUP(C4238,[1]!T_Resins[#Data],2,FALSE)/VLOOKUP(A4238,[1]!T_Printers[#Data],5,FALSE),1)&gt;_xlfn.XLOOKUP(B4238,[1]Printers!L:L,[1]Printers!O:O,1,0,),10)),"Используйте слой 100 мкм")</f>
        <v>3.1</v>
      </c>
      <c r="F4238">
        <f>IFERROR(IF(ROUND(_xlfn.XLOOKUP([1]Parameters!B4238,[1]Printers!L:L,[1]Printers!Q:Q,,0)*E4238/10,0)*10&lt;_xlfn.XLOOKUP([1]Parameters!B4238,[1]Printers!L:L,[1]Printers!P:P,,0),ROUND(_xlfn.XLOOKUP([1]Parameters!B4238,[1]Printers!L:L,[1]Printers!Q:Q,,0)*E4238/10,0)*10,_xlfn.XLOOKUP([1]Parameters!B4238,[1]Printers!L:L,[1]Printers!P:P,,0)),"")</f>
        <v>30</v>
      </c>
      <c r="G4238" cm="1">
        <f t="array" ref="G4238">IFERROR(IF(ROW()-1&gt;COUNTA([1]!T_Printers[Printers])*COUNTA([1]!T_Resins[Resins]),"",_xlfn.IFS(ROUND(VLOOKUP(C4238,[1]!T_Resins[#Data],3,FALSE)/VLOOKUP(A4238,[1]!T_Printers[#Data],5,FALSE),1)&lt;=_xlfn.XLOOKUP(B4238,[1]Printers!L:L,[1]Printers!O:O,1,0,),ROUND(VLOOKUP(C4238,[1]!T_Resins[#Data],3,FALSE)/VLOOKUP(A4238,[1]!T_Printers[#Data],5,FALSE),1),ROUND(VLOOKUP(C4238,[1]!T_Resins[#Data],3,FALSE)/VLOOKUP(A4238,[1]!T_Printers[#Data],5,FALSE),1)&gt;_xlfn.XLOOKUP(B4238,[1]Printers!L:L,[1]Printers!O:O,1,0,),10)),"")</f>
        <v>4.0999999999999996</v>
      </c>
      <c r="H4238">
        <f>IFERROR(IF(ROUND(_xlfn.XLOOKUP([1]Parameters!B4238,[1]Printers!L:L,[1]Printers!Q:Q,,0)*G4238/10,0)*10&lt;_xlfn.XLOOKUP([1]Parameters!B4238,[1]Printers!L:L,[1]Printers!P:P,,0),ROUND(_xlfn.XLOOKUP([1]Parameters!B4238,[1]Printers!L:L,[1]Printers!Q:Q,,0)*G4238/10,0)*10,_xlfn.XLOOKUP([1]Parameters!B4238,[1]Printers!L:L,[1]Printers!P:P,,0)),"")</f>
        <v>40</v>
      </c>
      <c r="I4238" s="3" t="str">
        <f>IFERROR(IF(ROW()-1&gt;COUNTA([1]!T_Printers[Printers])*COUNTA([1]!T_Resins[Resins]),"",ROUND(VLOOKUP(C4238,[1]!T_Resins[#Data],4,FALSE)/VLOOKUP(A4238,[1]!T_Printers[#Data],5,FALSE),1)),"")</f>
        <v/>
      </c>
      <c r="J4238" t="str">
        <f t="shared" si="71"/>
        <v/>
      </c>
      <c r="K4238">
        <f>IF(SUM(E4238:J4238)&lt;&gt;0,VLOOKUP(A4238,[1]!T_Printers[#Data],10,FALSE)+VLOOKUP(C4238,[1]!T_Resins[#Data],10,FALSE),"")</f>
        <v>5</v>
      </c>
      <c r="L4238">
        <f>IF(SUM(E4238:J4238)&lt;&gt;0,VLOOKUP(A4238,[1]!T_Printers[#Data],11,FALSE),"")</f>
        <v>8</v>
      </c>
      <c r="M4238">
        <f>IF(SUM(E4238:J4238)&lt;&gt;0,VLOOKUP(C4238,[1]!T_Resins[#Data],8,FALSE),"")</f>
        <v>120</v>
      </c>
      <c r="N4238">
        <f>IF(_xlfn.XLOOKUP(B4238,[1]Printers!$L:$L,[1]Printers!$R:$R,0,0)&gt;0,[1]Parameters!M4238,IF(SUM(E4238:J4238)&lt;&gt;0,VLOOKUP(C4238,[1]!T_Resins[#Data],9,FALSE),""))</f>
        <v>120</v>
      </c>
      <c r="O4238" t="str">
        <f t="shared" si="72"/>
        <v>PiocreatC0214K</v>
      </c>
    </row>
    <row r="4239" spans="1:15" x14ac:dyDescent="0.25">
      <c r="A4239" t="str">
        <f t="array" ref="A4239">IF(ROW()-1&gt;COUNTA([1]!T_Printers[Printers])*COUNTA([1]!T_Resins[Resins]),"",INDEX([1]!T_Printers[Printers],INT((ROW()-2)/COUNTA([1]!T_Resins[Resins])+1)))</f>
        <v>Piocreat C02 14K</v>
      </c>
      <c r="B4239" t="str">
        <f>_xlfn.XLOOKUP(A4239,[1]!T_Printers[Printers],[1]!T_Printers[Icon link],,0)</f>
        <v>PiocreatC0214K</v>
      </c>
      <c r="C4239" t="str">
        <f t="array" ref="C4239">IF(ROW()-1&gt;COUNTA([1]!T_Printers[Printers])*COUNTA([1]!T_Resins[Resins]),"",INDEX([1]!T_Resins[Resins],MOD(ROW()-2,COUNTA([1]!T_Resins[Resins]))+1))</f>
        <v>Dental Model Light Grey</v>
      </c>
      <c r="D4239">
        <f>IF(SUM(E4239:J4239)&lt;&gt;0,IF(ROW()-1&gt;COUNTA([1]!T_Printers[Printers])*COUNTA([1]!T_Resins[Resins]),"",2),"")</f>
        <v>2</v>
      </c>
      <c r="E4239" cm="1">
        <f t="array" ref="E4239">IFERROR(IF(ROW()-1&gt;COUNTA([1]!T_Printers[Printers])*COUNTA([1]!T_Resins[Resins]),"",_xlfn.IFS(ROUND(VLOOKUP(C4239,[1]!T_Resins[#Data],2,FALSE)/VLOOKUP(A4239,[1]!T_Printers[#Data],5,FALSE),1)&lt;=_xlfn.XLOOKUP(B4239,[1]Printers!L:L,[1]Printers!O:O,1,0,),ROUND(VLOOKUP(C4239,[1]!T_Resins[#Data],2,FALSE)/VLOOKUP(A4239,[1]!T_Printers[#Data],5,FALSE),1),ROUND(VLOOKUP(C4239,[1]!T_Resins[#Data],2,FALSE)/VLOOKUP(A4239,[1]!T_Printers[#Data],5,FALSE),1)&gt;_xlfn.XLOOKUP(B4239,[1]Printers!L:L,[1]Printers!O:O,1,0,),10)),"Используйте слой 100 мкм")</f>
        <v>3.9</v>
      </c>
      <c r="F4239">
        <f>IFERROR(IF(ROUND(_xlfn.XLOOKUP([1]Parameters!B4239,[1]Printers!L:L,[1]Printers!Q:Q,,0)*E4239/10,0)*10&lt;_xlfn.XLOOKUP([1]Parameters!B4239,[1]Printers!L:L,[1]Printers!P:P,,0),ROUND(_xlfn.XLOOKUP([1]Parameters!B4239,[1]Printers!L:L,[1]Printers!Q:Q,,0)*E4239/10,0)*10,_xlfn.XLOOKUP([1]Parameters!B4239,[1]Printers!L:L,[1]Printers!P:P,,0)),"")</f>
        <v>40</v>
      </c>
      <c r="G4239" cm="1">
        <f t="array" ref="G4239">IFERROR(IF(ROW()-1&gt;COUNTA([1]!T_Printers[Printers])*COUNTA([1]!T_Resins[Resins]),"",_xlfn.IFS(ROUND(VLOOKUP(C4239,[1]!T_Resins[#Data],3,FALSE)/VLOOKUP(A4239,[1]!T_Printers[#Data],5,FALSE),1)&lt;=_xlfn.XLOOKUP(B4239,[1]Printers!L:L,[1]Printers!O:O,1,0,),ROUND(VLOOKUP(C4239,[1]!T_Resins[#Data],3,FALSE)/VLOOKUP(A4239,[1]!T_Printers[#Data],5,FALSE),1),ROUND(VLOOKUP(C4239,[1]!T_Resins[#Data],3,FALSE)/VLOOKUP(A4239,[1]!T_Printers[#Data],5,FALSE),1)&gt;_xlfn.XLOOKUP(B4239,[1]Printers!L:L,[1]Printers!O:O,1,0,),10)),"")</f>
        <v>5.0999999999999996</v>
      </c>
      <c r="H4239">
        <f>IFERROR(IF(ROUND(_xlfn.XLOOKUP([1]Parameters!B4239,[1]Printers!L:L,[1]Printers!Q:Q,,0)*G4239/10,0)*10&lt;_xlfn.XLOOKUP([1]Parameters!B4239,[1]Printers!L:L,[1]Printers!P:P,,0),ROUND(_xlfn.XLOOKUP([1]Parameters!B4239,[1]Printers!L:L,[1]Printers!Q:Q,,0)*G4239/10,0)*10,_xlfn.XLOOKUP([1]Parameters!B4239,[1]Printers!L:L,[1]Printers!P:P,,0)),"")</f>
        <v>50</v>
      </c>
      <c r="I4239" s="3" t="str">
        <f>IFERROR(IF(ROW()-1&gt;COUNTA([1]!T_Printers[Printers])*COUNTA([1]!T_Resins[Resins]),"",ROUND(VLOOKUP(C4239,[1]!T_Resins[#Data],4,FALSE)/VLOOKUP(A4239,[1]!T_Printers[#Data],5,FALSE),1)),"")</f>
        <v/>
      </c>
      <c r="J4239" t="str">
        <f t="shared" si="71"/>
        <v/>
      </c>
      <c r="K4239">
        <f>IF(SUM(E4239:J4239)&lt;&gt;0,VLOOKUP(A4239,[1]!T_Printers[#Data],10,FALSE)+VLOOKUP(C4239,[1]!T_Resins[#Data],10,FALSE),"")</f>
        <v>5</v>
      </c>
      <c r="L4239">
        <f>IF(SUM(E4239:J4239)&lt;&gt;0,VLOOKUP(A4239,[1]!T_Printers[#Data],11,FALSE),"")</f>
        <v>8</v>
      </c>
      <c r="M4239">
        <f>IF(SUM(E4239:J4239)&lt;&gt;0,VLOOKUP(C4239,[1]!T_Resins[#Data],8,FALSE),"")</f>
        <v>120</v>
      </c>
      <c r="N4239">
        <f>IF(_xlfn.XLOOKUP(B4239,[1]Printers!$L:$L,[1]Printers!$R:$R,0,0)&gt;0,[1]Parameters!M4239,IF(SUM(E4239:J4239)&lt;&gt;0,VLOOKUP(C4239,[1]!T_Resins[#Data],9,FALSE),""))</f>
        <v>120</v>
      </c>
      <c r="O4239" t="str">
        <f t="shared" si="72"/>
        <v>PiocreatC0214K</v>
      </c>
    </row>
    <row r="4240" spans="1:15" x14ac:dyDescent="0.25">
      <c r="A4240" t="str">
        <f t="array" ref="A4240">IF(ROW()-1&gt;COUNTA([1]!T_Printers[Printers])*COUNTA([1]!T_Resins[Resins]),"",INDEX([1]!T_Printers[Printers],INT((ROW()-2)/COUNTA([1]!T_Resins[Resins])+1)))</f>
        <v>Piocreat C02 14K</v>
      </c>
      <c r="B4240" t="str">
        <f>_xlfn.XLOOKUP(A4240,[1]!T_Printers[Printers],[1]!T_Printers[Icon link],,0)</f>
        <v>PiocreatC0214K</v>
      </c>
      <c r="C4240" t="str">
        <f t="array" ref="C4240">IF(ROW()-1&gt;COUNTA([1]!T_Printers[Printers])*COUNTA([1]!T_Resins[Resins]),"",INDEX([1]!T_Resins[Resins],MOD(ROW()-2,COUNTA([1]!T_Resins[Resins]))+1))</f>
        <v>Dental Peach</v>
      </c>
      <c r="D4240">
        <f>IF(SUM(E4240:J4240)&lt;&gt;0,IF(ROW()-1&gt;COUNTA([1]!T_Printers[Printers])*COUNTA([1]!T_Resins[Resins]),"",2),"")</f>
        <v>2</v>
      </c>
      <c r="E4240" cm="1">
        <f t="array" ref="E4240">IFERROR(IF(ROW()-1&gt;COUNTA([1]!T_Printers[Printers])*COUNTA([1]!T_Resins[Resins]),"",_xlfn.IFS(ROUND(VLOOKUP(C4240,[1]!T_Resins[#Data],2,FALSE)/VLOOKUP(A4240,[1]!T_Printers[#Data],5,FALSE),1)&lt;=_xlfn.XLOOKUP(B4240,[1]Printers!L:L,[1]Printers!O:O,1,0,),ROUND(VLOOKUP(C4240,[1]!T_Resins[#Data],2,FALSE)/VLOOKUP(A4240,[1]!T_Printers[#Data],5,FALSE),1),ROUND(VLOOKUP(C4240,[1]!T_Resins[#Data],2,FALSE)/VLOOKUP(A4240,[1]!T_Printers[#Data],5,FALSE),1)&gt;_xlfn.XLOOKUP(B4240,[1]Printers!L:L,[1]Printers!O:O,1,0,),10)),"Используйте слой 100 мкм")</f>
        <v>5</v>
      </c>
      <c r="F4240">
        <f>IFERROR(IF(ROUND(_xlfn.XLOOKUP([1]Parameters!B4240,[1]Printers!L:L,[1]Printers!Q:Q,,0)*E4240/10,0)*10&lt;_xlfn.XLOOKUP([1]Parameters!B4240,[1]Printers!L:L,[1]Printers!P:P,,0),ROUND(_xlfn.XLOOKUP([1]Parameters!B4240,[1]Printers!L:L,[1]Printers!Q:Q,,0)*E4240/10,0)*10,_xlfn.XLOOKUP([1]Parameters!B4240,[1]Printers!L:L,[1]Printers!P:P,,0)),"")</f>
        <v>50</v>
      </c>
      <c r="G4240" cm="1">
        <f t="array" ref="G4240">IFERROR(IF(ROW()-1&gt;COUNTA([1]!T_Printers[Printers])*COUNTA([1]!T_Resins[Resins]),"",_xlfn.IFS(ROUND(VLOOKUP(C4240,[1]!T_Resins[#Data],3,FALSE)/VLOOKUP(A4240,[1]!T_Printers[#Data],5,FALSE),1)&lt;=_xlfn.XLOOKUP(B4240,[1]Printers!L:L,[1]Printers!O:O,1,0,),ROUND(VLOOKUP(C4240,[1]!T_Resins[#Data],3,FALSE)/VLOOKUP(A4240,[1]!T_Printers[#Data],5,FALSE),1),ROUND(VLOOKUP(C4240,[1]!T_Resins[#Data],3,FALSE)/VLOOKUP(A4240,[1]!T_Printers[#Data],5,FALSE),1)&gt;_xlfn.XLOOKUP(B4240,[1]Printers!L:L,[1]Printers!O:O,1,0,),10)),"")</f>
        <v>6.5</v>
      </c>
      <c r="H4240">
        <f>IFERROR(IF(ROUND(_xlfn.XLOOKUP([1]Parameters!B4240,[1]Printers!L:L,[1]Printers!Q:Q,,0)*G4240/10,0)*10&lt;_xlfn.XLOOKUP([1]Parameters!B4240,[1]Printers!L:L,[1]Printers!P:P,,0),ROUND(_xlfn.XLOOKUP([1]Parameters!B4240,[1]Printers!L:L,[1]Printers!Q:Q,,0)*G4240/10,0)*10,_xlfn.XLOOKUP([1]Parameters!B4240,[1]Printers!L:L,[1]Printers!P:P,,0)),"")</f>
        <v>60</v>
      </c>
      <c r="I4240" s="3" t="str">
        <f>IFERROR(IF(ROW()-1&gt;COUNTA([1]!T_Printers[Printers])*COUNTA([1]!T_Resins[Resins]),"",ROUND(VLOOKUP(C4240,[1]!T_Resins[#Data],4,FALSE)/VLOOKUP(A4240,[1]!T_Printers[#Data],5,FALSE),1)),"")</f>
        <v/>
      </c>
      <c r="J4240" t="str">
        <f t="shared" si="71"/>
        <v/>
      </c>
      <c r="K4240">
        <f>IF(SUM(E4240:J4240)&lt;&gt;0,VLOOKUP(A4240,[1]!T_Printers[#Data],10,FALSE)+VLOOKUP(C4240,[1]!T_Resins[#Data],10,FALSE),"")</f>
        <v>5</v>
      </c>
      <c r="L4240">
        <f>IF(SUM(E4240:J4240)&lt;&gt;0,VLOOKUP(A4240,[1]!T_Printers[#Data],11,FALSE),"")</f>
        <v>8</v>
      </c>
      <c r="M4240">
        <f>IF(SUM(E4240:J4240)&lt;&gt;0,VLOOKUP(C4240,[1]!T_Resins[#Data],8,FALSE),"")</f>
        <v>120</v>
      </c>
      <c r="N4240">
        <f>IF(_xlfn.XLOOKUP(B4240,[1]Printers!$L:$L,[1]Printers!$R:$R,0,0)&gt;0,[1]Parameters!M4240,IF(SUM(E4240:J4240)&lt;&gt;0,VLOOKUP(C4240,[1]!T_Resins[#Data],9,FALSE),""))</f>
        <v>120</v>
      </c>
      <c r="O4240" t="str">
        <f t="shared" si="72"/>
        <v>PiocreatC0214K</v>
      </c>
    </row>
    <row r="4241" spans="1:15" x14ac:dyDescent="0.25">
      <c r="A4241" t="str">
        <f t="array" ref="A4241">IF(ROW()-1&gt;COUNTA([1]!T_Printers[Printers])*COUNTA([1]!T_Resins[Resins]),"",INDEX([1]!T_Printers[Printers],INT((ROW()-2)/COUNTA([1]!T_Resins[Resins])+1)))</f>
        <v>Piocreat C02 14K</v>
      </c>
      <c r="B4241" t="str">
        <f>_xlfn.XLOOKUP(A4241,[1]!T_Printers[Printers],[1]!T_Printers[Icon link],,0)</f>
        <v>PiocreatC0214K</v>
      </c>
      <c r="C4241" t="str">
        <f t="array" ref="C4241">IF(ROW()-1&gt;COUNTA([1]!T_Printers[Printers])*COUNTA([1]!T_Resins[Resins]),"",INDEX([1]!T_Resins[Resins],MOD(ROW()-2,COUNTA([1]!T_Resins[Resins]))+1))</f>
        <v>Dental Pink</v>
      </c>
      <c r="D4241">
        <f>IF(SUM(E4241:J4241)&lt;&gt;0,IF(ROW()-1&gt;COUNTA([1]!T_Printers[Printers])*COUNTA([1]!T_Resins[Resins]),"",2),"")</f>
        <v>2</v>
      </c>
      <c r="E4241" cm="1">
        <f t="array" ref="E4241">IFERROR(IF(ROW()-1&gt;COUNTA([1]!T_Printers[Printers])*COUNTA([1]!T_Resins[Resins]),"",_xlfn.IFS(ROUND(VLOOKUP(C4241,[1]!T_Resins[#Data],2,FALSE)/VLOOKUP(A4241,[1]!T_Printers[#Data],5,FALSE),1)&lt;=_xlfn.XLOOKUP(B4241,[1]Printers!L:L,[1]Printers!O:O,1,0,),ROUND(VLOOKUP(C4241,[1]!T_Resins[#Data],2,FALSE)/VLOOKUP(A4241,[1]!T_Printers[#Data],5,FALSE),1),ROUND(VLOOKUP(C4241,[1]!T_Resins[#Data],2,FALSE)/VLOOKUP(A4241,[1]!T_Printers[#Data],5,FALSE),1)&gt;_xlfn.XLOOKUP(B4241,[1]Printers!L:L,[1]Printers!O:O,1,0,),10)),"Используйте слой 100 мкм")</f>
        <v>3.2</v>
      </c>
      <c r="F4241">
        <f>IFERROR(IF(ROUND(_xlfn.XLOOKUP([1]Parameters!B4241,[1]Printers!L:L,[1]Printers!Q:Q,,0)*E4241/10,0)*10&lt;_xlfn.XLOOKUP([1]Parameters!B4241,[1]Printers!L:L,[1]Printers!P:P,,0),ROUND(_xlfn.XLOOKUP([1]Parameters!B4241,[1]Printers!L:L,[1]Printers!Q:Q,,0)*E4241/10,0)*10,_xlfn.XLOOKUP([1]Parameters!B4241,[1]Printers!L:L,[1]Printers!P:P,,0)),"")</f>
        <v>30</v>
      </c>
      <c r="G4241" cm="1">
        <f t="array" ref="G4241">IFERROR(IF(ROW()-1&gt;COUNTA([1]!T_Printers[Printers])*COUNTA([1]!T_Resins[Resins]),"",_xlfn.IFS(ROUND(VLOOKUP(C4241,[1]!T_Resins[#Data],3,FALSE)/VLOOKUP(A4241,[1]!T_Printers[#Data],5,FALSE),1)&lt;=_xlfn.XLOOKUP(B4241,[1]Printers!L:L,[1]Printers!O:O,1,0,),ROUND(VLOOKUP(C4241,[1]!T_Resins[#Data],3,FALSE)/VLOOKUP(A4241,[1]!T_Printers[#Data],5,FALSE),1),ROUND(VLOOKUP(C4241,[1]!T_Resins[#Data],3,FALSE)/VLOOKUP(A4241,[1]!T_Printers[#Data],5,FALSE),1)&gt;_xlfn.XLOOKUP(B4241,[1]Printers!L:L,[1]Printers!O:O,1,0,),10)),"")</f>
        <v>4.0999999999999996</v>
      </c>
      <c r="H4241">
        <f>IFERROR(IF(ROUND(_xlfn.XLOOKUP([1]Parameters!B4241,[1]Printers!L:L,[1]Printers!Q:Q,,0)*G4241/10,0)*10&lt;_xlfn.XLOOKUP([1]Parameters!B4241,[1]Printers!L:L,[1]Printers!P:P,,0),ROUND(_xlfn.XLOOKUP([1]Parameters!B4241,[1]Printers!L:L,[1]Printers!Q:Q,,0)*G4241/10,0)*10,_xlfn.XLOOKUP([1]Parameters!B4241,[1]Printers!L:L,[1]Printers!P:P,,0)),"")</f>
        <v>40</v>
      </c>
      <c r="I4241" s="3" t="str">
        <f>IFERROR(IF(ROW()-1&gt;COUNTA([1]!T_Printers[Printers])*COUNTA([1]!T_Resins[Resins]),"",ROUND(VLOOKUP(C4241,[1]!T_Resins[#Data],4,FALSE)/VLOOKUP(A4241,[1]!T_Printers[#Data],5,FALSE),1)),"")</f>
        <v/>
      </c>
      <c r="J4241" t="str">
        <f t="shared" si="71"/>
        <v/>
      </c>
      <c r="K4241">
        <f>IF(SUM(E4241:J4241)&lt;&gt;0,VLOOKUP(A4241,[1]!T_Printers[#Data],10,FALSE)+VLOOKUP(C4241,[1]!T_Resins[#Data],10,FALSE),"")</f>
        <v>4</v>
      </c>
      <c r="L4241">
        <f>IF(SUM(E4241:J4241)&lt;&gt;0,VLOOKUP(A4241,[1]!T_Printers[#Data],11,FALSE),"")</f>
        <v>8</v>
      </c>
      <c r="M4241">
        <f>IF(SUM(E4241:J4241)&lt;&gt;0,VLOOKUP(C4241,[1]!T_Resins[#Data],8,FALSE),"")</f>
        <v>120</v>
      </c>
      <c r="N4241">
        <f>IF(_xlfn.XLOOKUP(B4241,[1]Printers!$L:$L,[1]Printers!$R:$R,0,0)&gt;0,[1]Parameters!M4241,IF(SUM(E4241:J4241)&lt;&gt;0,VLOOKUP(C4241,[1]!T_Resins[#Data],9,FALSE),""))</f>
        <v>120</v>
      </c>
      <c r="O4241" t="str">
        <f t="shared" si="72"/>
        <v>PiocreatC0214K</v>
      </c>
    </row>
    <row r="4242" spans="1:15" x14ac:dyDescent="0.25">
      <c r="A4242" t="str">
        <f t="array" ref="A4242">IF(ROW()-1&gt;COUNTA([1]!T_Printers[Printers])*COUNTA([1]!T_Resins[Resins]),"",INDEX([1]!T_Printers[Printers],INT((ROW()-2)/COUNTA([1]!T_Resins[Resins])+1)))</f>
        <v>Piocreat C02 14K</v>
      </c>
      <c r="B4242" t="str">
        <f>_xlfn.XLOOKUP(A4242,[1]!T_Printers[Printers],[1]!T_Printers[Icon link],,0)</f>
        <v>PiocreatC0214K</v>
      </c>
      <c r="C4242" t="str">
        <f t="array" ref="C4242">IF(ROW()-1&gt;COUNTA([1]!T_Printers[Printers])*COUNTA([1]!T_Resins[Resins]),"",INDEX([1]!T_Resins[Resins],MOD(ROW()-2,COUNTA([1]!T_Resins[Resins]))+1))</f>
        <v>Dental Soft Pink</v>
      </c>
      <c r="D4242">
        <f>IF(SUM(E4242:J4242)&lt;&gt;0,IF(ROW()-1&gt;COUNTA([1]!T_Printers[Printers])*COUNTA([1]!T_Resins[Resins]),"",2),"")</f>
        <v>2</v>
      </c>
      <c r="E4242" cm="1">
        <f t="array" ref="E4242">IFERROR(IF(ROW()-1&gt;COUNTA([1]!T_Printers[Printers])*COUNTA([1]!T_Resins[Resins]),"",_xlfn.IFS(ROUND(VLOOKUP(C4242,[1]!T_Resins[#Data],2,FALSE)/VLOOKUP(A4242,[1]!T_Printers[#Data],5,FALSE),1)&lt;=_xlfn.XLOOKUP(B4242,[1]Printers!L:L,[1]Printers!O:O,1,0,),ROUND(VLOOKUP(C4242,[1]!T_Resins[#Data],2,FALSE)/VLOOKUP(A4242,[1]!T_Printers[#Data],5,FALSE),1),ROUND(VLOOKUP(C4242,[1]!T_Resins[#Data],2,FALSE)/VLOOKUP(A4242,[1]!T_Printers[#Data],5,FALSE),1)&gt;_xlfn.XLOOKUP(B4242,[1]Printers!L:L,[1]Printers!O:O,1,0,),10)),"Используйте слой 100 мкм")</f>
        <v>4.7</v>
      </c>
      <c r="F4242">
        <f>IFERROR(IF(ROUND(_xlfn.XLOOKUP([1]Parameters!B4242,[1]Printers!L:L,[1]Printers!Q:Q,,0)*E4242/10,0)*10&lt;_xlfn.XLOOKUP([1]Parameters!B4242,[1]Printers!L:L,[1]Printers!P:P,,0),ROUND(_xlfn.XLOOKUP([1]Parameters!B4242,[1]Printers!L:L,[1]Printers!Q:Q,,0)*E4242/10,0)*10,_xlfn.XLOOKUP([1]Parameters!B4242,[1]Printers!L:L,[1]Printers!P:P,,0)),"")</f>
        <v>40</v>
      </c>
      <c r="G4242" cm="1">
        <f t="array" ref="G4242">IFERROR(IF(ROW()-1&gt;COUNTA([1]!T_Printers[Printers])*COUNTA([1]!T_Resins[Resins]),"",_xlfn.IFS(ROUND(VLOOKUP(C4242,[1]!T_Resins[#Data],3,FALSE)/VLOOKUP(A4242,[1]!T_Printers[#Data],5,FALSE),1)&lt;=_xlfn.XLOOKUP(B4242,[1]Printers!L:L,[1]Printers!O:O,1,0,),ROUND(VLOOKUP(C4242,[1]!T_Resins[#Data],3,FALSE)/VLOOKUP(A4242,[1]!T_Printers[#Data],5,FALSE),1),ROUND(VLOOKUP(C4242,[1]!T_Resins[#Data],3,FALSE)/VLOOKUP(A4242,[1]!T_Printers[#Data],5,FALSE),1)&gt;_xlfn.XLOOKUP(B4242,[1]Printers!L:L,[1]Printers!O:O,1,0,),10)),"")</f>
        <v>6.1</v>
      </c>
      <c r="H4242">
        <f>IFERROR(IF(ROUND(_xlfn.XLOOKUP([1]Parameters!B4242,[1]Printers!L:L,[1]Printers!Q:Q,,0)*G4242/10,0)*10&lt;_xlfn.XLOOKUP([1]Parameters!B4242,[1]Printers!L:L,[1]Printers!P:P,,0),ROUND(_xlfn.XLOOKUP([1]Parameters!B4242,[1]Printers!L:L,[1]Printers!Q:Q,,0)*G4242/10,0)*10,_xlfn.XLOOKUP([1]Parameters!B4242,[1]Printers!L:L,[1]Printers!P:P,,0)),"")</f>
        <v>50</v>
      </c>
      <c r="I4242" s="3" t="str">
        <f>IFERROR(IF(ROW()-1&gt;COUNTA([1]!T_Printers[Printers])*COUNTA([1]!T_Resins[Resins]),"",ROUND(VLOOKUP(C4242,[1]!T_Resins[#Data],4,FALSE)/VLOOKUP(A4242,[1]!T_Printers[#Data],5,FALSE),1)),"")</f>
        <v/>
      </c>
      <c r="J4242" t="str">
        <f t="shared" si="71"/>
        <v/>
      </c>
      <c r="K4242">
        <f>IF(SUM(E4242:J4242)&lt;&gt;0,VLOOKUP(A4242,[1]!T_Printers[#Data],10,FALSE)+VLOOKUP(C4242,[1]!T_Resins[#Data],10,FALSE),"")</f>
        <v>4</v>
      </c>
      <c r="L4242">
        <f>IF(SUM(E4242:J4242)&lt;&gt;0,VLOOKUP(A4242,[1]!T_Printers[#Data],11,FALSE),"")</f>
        <v>8</v>
      </c>
      <c r="M4242">
        <f>IF(SUM(E4242:J4242)&lt;&gt;0,VLOOKUP(C4242,[1]!T_Resins[#Data],8,FALSE),"")</f>
        <v>60</v>
      </c>
      <c r="N4242">
        <f>IF(_xlfn.XLOOKUP(B4242,[1]Printers!$L:$L,[1]Printers!$R:$R,0,0)&gt;0,[1]Parameters!M4242,IF(SUM(E4242:J4242)&lt;&gt;0,VLOOKUP(C4242,[1]!T_Resins[#Data],9,FALSE),""))</f>
        <v>60</v>
      </c>
      <c r="O4242" t="str">
        <f t="shared" si="72"/>
        <v>PiocreatC0214K</v>
      </c>
    </row>
    <row r="4243" spans="1:15" x14ac:dyDescent="0.25">
      <c r="A4243" t="str">
        <f t="array" ref="A4243">IF(ROW()-1&gt;COUNTA([1]!T_Printers[Printers])*COUNTA([1]!T_Resins[Resins]),"",INDEX([1]!T_Printers[Printers],INT((ROW()-2)/COUNTA([1]!T_Resins[Resins])+1)))</f>
        <v>Piocreat C02 14K</v>
      </c>
      <c r="B4243" t="str">
        <f>_xlfn.XLOOKUP(A4243,[1]!T_Printers[Printers],[1]!T_Printers[Icon link],,0)</f>
        <v>PiocreatC0214K</v>
      </c>
      <c r="C4243" t="str">
        <f t="array" ref="C4243">IF(ROW()-1&gt;COUNTA([1]!T_Printers[Printers])*COUNTA([1]!T_Resins[Resins]),"",INDEX([1]!T_Resins[Resins],MOD(ROW()-2,COUNTA([1]!T_Resins[Resins]))+1))</f>
        <v>Dental Sand A1-A2</v>
      </c>
      <c r="D4243">
        <f>IF(SUM(E4243:J4243)&lt;&gt;0,IF(ROW()-1&gt;COUNTA([1]!T_Printers[Printers])*COUNTA([1]!T_Resins[Resins]),"",2),"")</f>
        <v>2</v>
      </c>
      <c r="E4243" cm="1">
        <f t="array" ref="E4243">IFERROR(IF(ROW()-1&gt;COUNTA([1]!T_Printers[Printers])*COUNTA([1]!T_Resins[Resins]),"",_xlfn.IFS(ROUND(VLOOKUP(C4243,[1]!T_Resins[#Data],2,FALSE)/VLOOKUP(A4243,[1]!T_Printers[#Data],5,FALSE),1)&lt;=_xlfn.XLOOKUP(B4243,[1]Printers!L:L,[1]Printers!O:O,1,0,),ROUND(VLOOKUP(C4243,[1]!T_Resins[#Data],2,FALSE)/VLOOKUP(A4243,[1]!T_Printers[#Data],5,FALSE),1),ROUND(VLOOKUP(C4243,[1]!T_Resins[#Data],2,FALSE)/VLOOKUP(A4243,[1]!T_Printers[#Data],5,FALSE),1)&gt;_xlfn.XLOOKUP(B4243,[1]Printers!L:L,[1]Printers!O:O,1,0,),10)),"Используйте слой 100 мкм")</f>
        <v>2.7</v>
      </c>
      <c r="F4243">
        <f>IFERROR(IF(ROUND(_xlfn.XLOOKUP([1]Parameters!B4243,[1]Printers!L:L,[1]Printers!Q:Q,,0)*E4243/10,0)*10&lt;_xlfn.XLOOKUP([1]Parameters!B4243,[1]Printers!L:L,[1]Printers!P:P,,0),ROUND(_xlfn.XLOOKUP([1]Parameters!B4243,[1]Printers!L:L,[1]Printers!Q:Q,,0)*E4243/10,0)*10,_xlfn.XLOOKUP([1]Parameters!B4243,[1]Printers!L:L,[1]Printers!P:P,,0)),"")</f>
        <v>20</v>
      </c>
      <c r="G4243" cm="1">
        <f t="array" ref="G4243">IFERROR(IF(ROW()-1&gt;COUNTA([1]!T_Printers[Printers])*COUNTA([1]!T_Resins[Resins]),"",_xlfn.IFS(ROUND(VLOOKUP(C4243,[1]!T_Resins[#Data],3,FALSE)/VLOOKUP(A4243,[1]!T_Printers[#Data],5,FALSE),1)&lt;=_xlfn.XLOOKUP(B4243,[1]Printers!L:L,[1]Printers!O:O,1,0,),ROUND(VLOOKUP(C4243,[1]!T_Resins[#Data],3,FALSE)/VLOOKUP(A4243,[1]!T_Printers[#Data],5,FALSE),1),ROUND(VLOOKUP(C4243,[1]!T_Resins[#Data],3,FALSE)/VLOOKUP(A4243,[1]!T_Printers[#Data],5,FALSE),1)&gt;_xlfn.XLOOKUP(B4243,[1]Printers!L:L,[1]Printers!O:O,1,0,),10)),"")</f>
        <v>3.5</v>
      </c>
      <c r="H4243">
        <f>IFERROR(IF(ROUND(_xlfn.XLOOKUP([1]Parameters!B4243,[1]Printers!L:L,[1]Printers!Q:Q,,0)*G4243/10,0)*10&lt;_xlfn.XLOOKUP([1]Parameters!B4243,[1]Printers!L:L,[1]Printers!P:P,,0),ROUND(_xlfn.XLOOKUP([1]Parameters!B4243,[1]Printers!L:L,[1]Printers!Q:Q,,0)*G4243/10,0)*10,_xlfn.XLOOKUP([1]Parameters!B4243,[1]Printers!L:L,[1]Printers!P:P,,0)),"")</f>
        <v>30</v>
      </c>
      <c r="I4243" s="3" t="str">
        <f>IFERROR(IF(ROW()-1&gt;COUNTA([1]!T_Printers[Printers])*COUNTA([1]!T_Resins[Resins]),"",ROUND(VLOOKUP(C4243,[1]!T_Resins[#Data],4,FALSE)/VLOOKUP(A4243,[1]!T_Printers[#Data],5,FALSE),1)),"")</f>
        <v/>
      </c>
      <c r="J4243" t="str">
        <f t="shared" si="71"/>
        <v/>
      </c>
      <c r="K4243">
        <f>IF(SUM(E4243:J4243)&lt;&gt;0,VLOOKUP(A4243,[1]!T_Printers[#Data],10,FALSE)+VLOOKUP(C4243,[1]!T_Resins[#Data],10,FALSE),"")</f>
        <v>5</v>
      </c>
      <c r="L4243">
        <f>IF(SUM(E4243:J4243)&lt;&gt;0,VLOOKUP(A4243,[1]!T_Printers[#Data],11,FALSE),"")</f>
        <v>8</v>
      </c>
      <c r="M4243">
        <f>IF(SUM(E4243:J4243)&lt;&gt;0,VLOOKUP(C4243,[1]!T_Resins[#Data],8,FALSE),"")</f>
        <v>120</v>
      </c>
      <c r="N4243">
        <f>IF(_xlfn.XLOOKUP(B4243,[1]Printers!$L:$L,[1]Printers!$R:$R,0,0)&gt;0,[1]Parameters!M4243,IF(SUM(E4243:J4243)&lt;&gt;0,VLOOKUP(C4243,[1]!T_Resins[#Data],9,FALSE),""))</f>
        <v>120</v>
      </c>
      <c r="O4243" t="str">
        <f t="shared" si="72"/>
        <v>PiocreatC0214K</v>
      </c>
    </row>
    <row r="4244" spans="1:15" x14ac:dyDescent="0.25">
      <c r="A4244" t="str">
        <f t="array" ref="A4244">IF(ROW()-1&gt;COUNTA([1]!T_Printers[Printers])*COUNTA([1]!T_Resins[Resins]),"",INDEX([1]!T_Printers[Printers],INT((ROW()-2)/COUNTA([1]!T_Resins[Resins])+1)))</f>
        <v>Piocreat C02 14K</v>
      </c>
      <c r="B4244" t="str">
        <f>_xlfn.XLOOKUP(A4244,[1]!T_Printers[Printers],[1]!T_Printers[Icon link],,0)</f>
        <v>PiocreatC0214K</v>
      </c>
      <c r="C4244" t="str">
        <f t="array" ref="C4244">IF(ROW()-1&gt;COUNTA([1]!T_Printers[Printers])*COUNTA([1]!T_Resins[Resins]),"",INDEX([1]!T_Resins[Resins],MOD(ROW()-2,COUNTA([1]!T_Resins[Resins]))+1))</f>
        <v xml:space="preserve">Dental Sand A1-A2 (Обновленная версия) </v>
      </c>
      <c r="D4244">
        <f>IF(SUM(E4244:J4244)&lt;&gt;0,IF(ROW()-1&gt;COUNTA([1]!T_Printers[Printers])*COUNTA([1]!T_Resins[Resins]),"",2),"")</f>
        <v>2</v>
      </c>
      <c r="E4244" cm="1">
        <f t="array" ref="E4244">IFERROR(IF(ROW()-1&gt;COUNTA([1]!T_Printers[Printers])*COUNTA([1]!T_Resins[Resins]),"",_xlfn.IFS(ROUND(VLOOKUP(C4244,[1]!T_Resins[#Data],2,FALSE)/VLOOKUP(A4244,[1]!T_Printers[#Data],5,FALSE),1)&lt;=_xlfn.XLOOKUP(B4244,[1]Printers!L:L,[1]Printers!O:O,1,0,),ROUND(VLOOKUP(C4244,[1]!T_Resins[#Data],2,FALSE)/VLOOKUP(A4244,[1]!T_Printers[#Data],5,FALSE),1),ROUND(VLOOKUP(C4244,[1]!T_Resins[#Data],2,FALSE)/VLOOKUP(A4244,[1]!T_Printers[#Data],5,FALSE),1)&gt;_xlfn.XLOOKUP(B4244,[1]Printers!L:L,[1]Printers!O:O,1,0,),10)),"Используйте слой 100 мкм")</f>
        <v>7.2</v>
      </c>
      <c r="F4244">
        <f>IFERROR(IF(ROUND(_xlfn.XLOOKUP([1]Parameters!B4244,[1]Printers!L:L,[1]Printers!Q:Q,,0)*E4244/10,0)*10&lt;_xlfn.XLOOKUP([1]Parameters!B4244,[1]Printers!L:L,[1]Printers!P:P,,0),ROUND(_xlfn.XLOOKUP([1]Parameters!B4244,[1]Printers!L:L,[1]Printers!Q:Q,,0)*E4244/10,0)*10,_xlfn.XLOOKUP([1]Parameters!B4244,[1]Printers!L:L,[1]Printers!P:P,,0)),"")</f>
        <v>60</v>
      </c>
      <c r="G4244" cm="1">
        <f t="array" ref="G4244">IFERROR(IF(ROW()-1&gt;COUNTA([1]!T_Printers[Printers])*COUNTA([1]!T_Resins[Resins]),"",_xlfn.IFS(ROUND(VLOOKUP(C4244,[1]!T_Resins[#Data],3,FALSE)/VLOOKUP(A4244,[1]!T_Printers[#Data],5,FALSE),1)&lt;=_xlfn.XLOOKUP(B4244,[1]Printers!L:L,[1]Printers!O:O,1,0,),ROUND(VLOOKUP(C4244,[1]!T_Resins[#Data],3,FALSE)/VLOOKUP(A4244,[1]!T_Printers[#Data],5,FALSE),1),ROUND(VLOOKUP(C4244,[1]!T_Resins[#Data],3,FALSE)/VLOOKUP(A4244,[1]!T_Printers[#Data],5,FALSE),1)&gt;_xlfn.XLOOKUP(B4244,[1]Printers!L:L,[1]Printers!O:O,1,0,),10)),"")</f>
        <v>7.5</v>
      </c>
      <c r="H4244">
        <f>IFERROR(IF(ROUND(_xlfn.XLOOKUP([1]Parameters!B4244,[1]Printers!L:L,[1]Printers!Q:Q,,0)*G4244/10,0)*10&lt;_xlfn.XLOOKUP([1]Parameters!B4244,[1]Printers!L:L,[1]Printers!P:P,,0),ROUND(_xlfn.XLOOKUP([1]Parameters!B4244,[1]Printers!L:L,[1]Printers!Q:Q,,0)*G4244/10,0)*10,_xlfn.XLOOKUP([1]Parameters!B4244,[1]Printers!L:L,[1]Printers!P:P,,0)),"")</f>
        <v>70</v>
      </c>
      <c r="I4244" s="3" t="str">
        <f>IFERROR(IF(ROW()-1&gt;COUNTA([1]!T_Printers[Printers])*COUNTA([1]!T_Resins[Resins]),"",ROUND(VLOOKUP(C4244,[1]!T_Resins[#Data],4,FALSE)/VLOOKUP(A4244,[1]!T_Printers[#Data],5,FALSE),1)),"")</f>
        <v/>
      </c>
      <c r="J4244" t="str">
        <f t="shared" si="71"/>
        <v/>
      </c>
      <c r="K4244">
        <f>IF(SUM(E4244:J4244)&lt;&gt;0,VLOOKUP(A4244,[1]!T_Printers[#Data],10,FALSE)+VLOOKUP(C4244,[1]!T_Resins[#Data],10,FALSE),"")</f>
        <v>5</v>
      </c>
      <c r="L4244">
        <f>IF(SUM(E4244:J4244)&lt;&gt;0,VLOOKUP(A4244,[1]!T_Printers[#Data],11,FALSE),"")</f>
        <v>8</v>
      </c>
      <c r="M4244">
        <f>IF(SUM(E4244:J4244)&lt;&gt;0,VLOOKUP(C4244,[1]!T_Resins[#Data],8,FALSE),"")</f>
        <v>120</v>
      </c>
      <c r="N4244">
        <f>IF(_xlfn.XLOOKUP(B4244,[1]Printers!$L:$L,[1]Printers!$R:$R,0,0)&gt;0,[1]Parameters!M4244,IF(SUM(E4244:J4244)&lt;&gt;0,VLOOKUP(C4244,[1]!T_Resins[#Data],9,FALSE),""))</f>
        <v>120</v>
      </c>
      <c r="O4244" t="str">
        <f t="shared" si="72"/>
        <v>PiocreatC0214K</v>
      </c>
    </row>
    <row r="4245" spans="1:15" x14ac:dyDescent="0.25">
      <c r="A4245" t="str">
        <f t="array" ref="A4245">IF(ROW()-1&gt;COUNTA([1]!T_Printers[Printers])*COUNTA([1]!T_Resins[Resins]),"",INDEX([1]!T_Printers[Printers],INT((ROW()-2)/COUNTA([1]!T_Resins[Resins])+1)))</f>
        <v>Piocreat C02 14K</v>
      </c>
      <c r="B4245" t="str">
        <f>_xlfn.XLOOKUP(A4245,[1]!T_Printers[Printers],[1]!T_Printers[Icon link],,0)</f>
        <v>PiocreatC0214K</v>
      </c>
      <c r="C4245" t="str">
        <f t="array" ref="C4245">IF(ROW()-1&gt;COUNTA([1]!T_Printers[Printers])*COUNTA([1]!T_Resins[Resins]),"",INDEX([1]!T_Resins[Resins],MOD(ROW()-2,COUNTA([1]!T_Resins[Resins]))+1))</f>
        <v>Dental Sand A3</v>
      </c>
      <c r="D4245">
        <f>IF(SUM(E4245:J4245)&lt;&gt;0,IF(ROW()-1&gt;COUNTA([1]!T_Printers[Printers])*COUNTA([1]!T_Resins[Resins]),"",2),"")</f>
        <v>2</v>
      </c>
      <c r="E4245" cm="1">
        <f t="array" ref="E4245">IFERROR(IF(ROW()-1&gt;COUNTA([1]!T_Printers[Printers])*COUNTA([1]!T_Resins[Resins]),"",_xlfn.IFS(ROUND(VLOOKUP(C4245,[1]!T_Resins[#Data],2,FALSE)/VLOOKUP(A4245,[1]!T_Printers[#Data],5,FALSE),1)&lt;=_xlfn.XLOOKUP(B4245,[1]Printers!L:L,[1]Printers!O:O,1,0,),ROUND(VLOOKUP(C4245,[1]!T_Resins[#Data],2,FALSE)/VLOOKUP(A4245,[1]!T_Printers[#Data],5,FALSE),1),ROUND(VLOOKUP(C4245,[1]!T_Resins[#Data],2,FALSE)/VLOOKUP(A4245,[1]!T_Printers[#Data],5,FALSE),1)&gt;_xlfn.XLOOKUP(B4245,[1]Printers!L:L,[1]Printers!O:O,1,0,),10)),"Используйте слой 100 мкм")</f>
        <v>2.7</v>
      </c>
      <c r="F4245">
        <f>IFERROR(IF(ROUND(_xlfn.XLOOKUP([1]Parameters!B4245,[1]Printers!L:L,[1]Printers!Q:Q,,0)*E4245/10,0)*10&lt;_xlfn.XLOOKUP([1]Parameters!B4245,[1]Printers!L:L,[1]Printers!P:P,,0),ROUND(_xlfn.XLOOKUP([1]Parameters!B4245,[1]Printers!L:L,[1]Printers!Q:Q,,0)*E4245/10,0)*10,_xlfn.XLOOKUP([1]Parameters!B4245,[1]Printers!L:L,[1]Printers!P:P,,0)),"")</f>
        <v>20</v>
      </c>
      <c r="G4245" cm="1">
        <f t="array" ref="G4245">IFERROR(IF(ROW()-1&gt;COUNTA([1]!T_Printers[Printers])*COUNTA([1]!T_Resins[Resins]),"",_xlfn.IFS(ROUND(VLOOKUP(C4245,[1]!T_Resins[#Data],3,FALSE)/VLOOKUP(A4245,[1]!T_Printers[#Data],5,FALSE),1)&lt;=_xlfn.XLOOKUP(B4245,[1]Printers!L:L,[1]Printers!O:O,1,0,),ROUND(VLOOKUP(C4245,[1]!T_Resins[#Data],3,FALSE)/VLOOKUP(A4245,[1]!T_Printers[#Data],5,FALSE),1),ROUND(VLOOKUP(C4245,[1]!T_Resins[#Data],3,FALSE)/VLOOKUP(A4245,[1]!T_Printers[#Data],5,FALSE),1)&gt;_xlfn.XLOOKUP(B4245,[1]Printers!L:L,[1]Printers!O:O,1,0,),10)),"")</f>
        <v>3.5</v>
      </c>
      <c r="H4245">
        <f>IFERROR(IF(ROUND(_xlfn.XLOOKUP([1]Parameters!B4245,[1]Printers!L:L,[1]Printers!Q:Q,,0)*G4245/10,0)*10&lt;_xlfn.XLOOKUP([1]Parameters!B4245,[1]Printers!L:L,[1]Printers!P:P,,0),ROUND(_xlfn.XLOOKUP([1]Parameters!B4245,[1]Printers!L:L,[1]Printers!Q:Q,,0)*G4245/10,0)*10,_xlfn.XLOOKUP([1]Parameters!B4245,[1]Printers!L:L,[1]Printers!P:P,,0)),"")</f>
        <v>30</v>
      </c>
      <c r="I4245" s="3" t="str">
        <f>IFERROR(IF(ROW()-1&gt;COUNTA([1]!T_Printers[Printers])*COUNTA([1]!T_Resins[Resins]),"",ROUND(VLOOKUP(C4245,[1]!T_Resins[#Data],4,FALSE)/VLOOKUP(A4245,[1]!T_Printers[#Data],5,FALSE),1)),"")</f>
        <v/>
      </c>
      <c r="J4245" t="str">
        <f t="shared" si="71"/>
        <v/>
      </c>
      <c r="K4245">
        <f>IF(SUM(E4245:J4245)&lt;&gt;0,VLOOKUP(A4245,[1]!T_Printers[#Data],10,FALSE)+VLOOKUP(C4245,[1]!T_Resins[#Data],10,FALSE),"")</f>
        <v>5</v>
      </c>
      <c r="L4245">
        <f>IF(SUM(E4245:J4245)&lt;&gt;0,VLOOKUP(A4245,[1]!T_Printers[#Data],11,FALSE),"")</f>
        <v>8</v>
      </c>
      <c r="M4245">
        <f>IF(SUM(E4245:J4245)&lt;&gt;0,VLOOKUP(C4245,[1]!T_Resins[#Data],8,FALSE),"")</f>
        <v>120</v>
      </c>
      <c r="N4245">
        <f>IF(_xlfn.XLOOKUP(B4245,[1]Printers!$L:$L,[1]Printers!$R:$R,0,0)&gt;0,[1]Parameters!M4245,IF(SUM(E4245:J4245)&lt;&gt;0,VLOOKUP(C4245,[1]!T_Resins[#Data],9,FALSE),""))</f>
        <v>120</v>
      </c>
      <c r="O4245" t="str">
        <f t="shared" si="72"/>
        <v>PiocreatC0214K</v>
      </c>
    </row>
    <row r="4246" spans="1:15" x14ac:dyDescent="0.25">
      <c r="A4246" t="str">
        <f t="array" ref="A4246">IF(ROW()-1&gt;COUNTA([1]!T_Printers[Printers])*COUNTA([1]!T_Resins[Resins]),"",INDEX([1]!T_Printers[Printers],INT((ROW()-2)/COUNTA([1]!T_Resins[Resins])+1)))</f>
        <v>Piocreat C02 14K</v>
      </c>
      <c r="B4246" t="str">
        <f>_xlfn.XLOOKUP(A4246,[1]!T_Printers[Printers],[1]!T_Printers[Icon link],,0)</f>
        <v>PiocreatC0214K</v>
      </c>
      <c r="C4246" t="str">
        <f t="array" ref="C4246">IF(ROW()-1&gt;COUNTA([1]!T_Printers[Printers])*COUNTA([1]!T_Resins[Resins]),"",INDEX([1]!T_Resins[Resins],MOD(ROW()-2,COUNTA([1]!T_Resins[Resins]))+1))</f>
        <v xml:space="preserve">Dental Sand A3 (Обновленная версия) </v>
      </c>
      <c r="D4246">
        <f>IF(SUM(E4246:J4246)&lt;&gt;0,IF(ROW()-1&gt;COUNTA([1]!T_Printers[Printers])*COUNTA([1]!T_Resins[Resins]),"",2),"")</f>
        <v>2</v>
      </c>
      <c r="E4246" cm="1">
        <f t="array" ref="E4246">IFERROR(IF(ROW()-1&gt;COUNTA([1]!T_Printers[Printers])*COUNTA([1]!T_Resins[Resins]),"",_xlfn.IFS(ROUND(VLOOKUP(C4246,[1]!T_Resins[#Data],2,FALSE)/VLOOKUP(A4246,[1]!T_Printers[#Data],5,FALSE),1)&lt;=_xlfn.XLOOKUP(B4246,[1]Printers!L:L,[1]Printers!O:O,1,0,),ROUND(VLOOKUP(C4246,[1]!T_Resins[#Data],2,FALSE)/VLOOKUP(A4246,[1]!T_Printers[#Data],5,FALSE),1),ROUND(VLOOKUP(C4246,[1]!T_Resins[#Data],2,FALSE)/VLOOKUP(A4246,[1]!T_Printers[#Data],5,FALSE),1)&gt;_xlfn.XLOOKUP(B4246,[1]Printers!L:L,[1]Printers!O:O,1,0,),10)),"Используйте слой 100 мкм")</f>
        <v>7.2</v>
      </c>
      <c r="F4246">
        <f>IFERROR(IF(ROUND(_xlfn.XLOOKUP([1]Parameters!B4246,[1]Printers!L:L,[1]Printers!Q:Q,,0)*E4246/10,0)*10&lt;_xlfn.XLOOKUP([1]Parameters!B4246,[1]Printers!L:L,[1]Printers!P:P,,0),ROUND(_xlfn.XLOOKUP([1]Parameters!B4246,[1]Printers!L:L,[1]Printers!Q:Q,,0)*E4246/10,0)*10,_xlfn.XLOOKUP([1]Parameters!B4246,[1]Printers!L:L,[1]Printers!P:P,,0)),"")</f>
        <v>60</v>
      </c>
      <c r="G4246" cm="1">
        <f t="array" ref="G4246">IFERROR(IF(ROW()-1&gt;COUNTA([1]!T_Printers[Printers])*COUNTA([1]!T_Resins[Resins]),"",_xlfn.IFS(ROUND(VLOOKUP(C4246,[1]!T_Resins[#Data],3,FALSE)/VLOOKUP(A4246,[1]!T_Printers[#Data],5,FALSE),1)&lt;=_xlfn.XLOOKUP(B4246,[1]Printers!L:L,[1]Printers!O:O,1,0,),ROUND(VLOOKUP(C4246,[1]!T_Resins[#Data],3,FALSE)/VLOOKUP(A4246,[1]!T_Printers[#Data],5,FALSE),1),ROUND(VLOOKUP(C4246,[1]!T_Resins[#Data],3,FALSE)/VLOOKUP(A4246,[1]!T_Printers[#Data],5,FALSE),1)&gt;_xlfn.XLOOKUP(B4246,[1]Printers!L:L,[1]Printers!O:O,1,0,),10)),"")</f>
        <v>7.5</v>
      </c>
      <c r="H4246">
        <f>IFERROR(IF(ROUND(_xlfn.XLOOKUP([1]Parameters!B4246,[1]Printers!L:L,[1]Printers!Q:Q,,0)*G4246/10,0)*10&lt;_xlfn.XLOOKUP([1]Parameters!B4246,[1]Printers!L:L,[1]Printers!P:P,,0),ROUND(_xlfn.XLOOKUP([1]Parameters!B4246,[1]Printers!L:L,[1]Printers!Q:Q,,0)*G4246/10,0)*10,_xlfn.XLOOKUP([1]Parameters!B4246,[1]Printers!L:L,[1]Printers!P:P,,0)),"")</f>
        <v>70</v>
      </c>
      <c r="I4246" s="3" t="str">
        <f>IFERROR(IF(ROW()-1&gt;COUNTA([1]!T_Printers[Printers])*COUNTA([1]!T_Resins[Resins]),"",ROUND(VLOOKUP(C4246,[1]!T_Resins[#Data],4,FALSE)/VLOOKUP(A4246,[1]!T_Printers[#Data],5,FALSE),1)),"")</f>
        <v/>
      </c>
      <c r="J4246" t="str">
        <f t="shared" si="71"/>
        <v/>
      </c>
      <c r="K4246">
        <f>IF(SUM(E4246:J4246)&lt;&gt;0,VLOOKUP(A4246,[1]!T_Printers[#Data],10,FALSE)+VLOOKUP(C4246,[1]!T_Resins[#Data],10,FALSE),"")</f>
        <v>5</v>
      </c>
      <c r="L4246">
        <f>IF(SUM(E4246:J4246)&lt;&gt;0,VLOOKUP(A4246,[1]!T_Printers[#Data],11,FALSE),"")</f>
        <v>8</v>
      </c>
      <c r="M4246">
        <f>IF(SUM(E4246:J4246)&lt;&gt;0,VLOOKUP(C4246,[1]!T_Resins[#Data],8,FALSE),"")</f>
        <v>120</v>
      </c>
      <c r="N4246">
        <f>IF(_xlfn.XLOOKUP(B4246,[1]Printers!$L:$L,[1]Printers!$R:$R,0,0)&gt;0,[1]Parameters!M4246,IF(SUM(E4246:J4246)&lt;&gt;0,VLOOKUP(C4246,[1]!T_Resins[#Data],9,FALSE),""))</f>
        <v>120</v>
      </c>
      <c r="O4246" t="str">
        <f t="shared" si="72"/>
        <v>PiocreatC0214K</v>
      </c>
    </row>
    <row r="4247" spans="1:15" x14ac:dyDescent="0.25">
      <c r="A4247" t="str">
        <f t="array" ref="A4247">IF(ROW()-1&gt;COUNTA([1]!T_Printers[Printers])*COUNTA([1]!T_Resins[Resins]),"",INDEX([1]!T_Printers[Printers],INT((ROW()-2)/COUNTA([1]!T_Resins[Resins])+1)))</f>
        <v>Piocreat C02 14K</v>
      </c>
      <c r="B4247" t="str">
        <f>_xlfn.XLOOKUP(A4247,[1]!T_Printers[Printers],[1]!T_Printers[Icon link],,0)</f>
        <v>PiocreatC0214K</v>
      </c>
      <c r="C4247" t="str">
        <f t="array" ref="C4247">IF(ROW()-1&gt;COUNTA([1]!T_Printers[Printers])*COUNTA([1]!T_Resins[Resins]),"",INDEX([1]!T_Resins[Resins],MOD(ROW()-2,COUNTA([1]!T_Resins[Resins]))+1))</f>
        <v>Dental Sand Pro A1-A2 (Crown LT)</v>
      </c>
      <c r="D4247">
        <f>IF(SUM(E4247:J4247)&lt;&gt;0,IF(ROW()-1&gt;COUNTA([1]!T_Printers[Printers])*COUNTA([1]!T_Resins[Resins]),"",2),"")</f>
        <v>2</v>
      </c>
      <c r="E4247" cm="1">
        <f t="array" ref="E4247">IFERROR(IF(ROW()-1&gt;COUNTA([1]!T_Printers[Printers])*COUNTA([1]!T_Resins[Resins]),"",_xlfn.IFS(ROUND(VLOOKUP(C4247,[1]!T_Resins[#Data],2,FALSE)/VLOOKUP(A4247,[1]!T_Printers[#Data],5,FALSE),1)&lt;=_xlfn.XLOOKUP(B4247,[1]Printers!L:L,[1]Printers!O:O,1,0,),ROUND(VLOOKUP(C4247,[1]!T_Resins[#Data],2,FALSE)/VLOOKUP(A4247,[1]!T_Printers[#Data],5,FALSE),1),ROUND(VLOOKUP(C4247,[1]!T_Resins[#Data],2,FALSE)/VLOOKUP(A4247,[1]!T_Printers[#Data],5,FALSE),1)&gt;_xlfn.XLOOKUP(B4247,[1]Printers!L:L,[1]Printers!O:O,1,0,),10)),"Используйте слой 100 мкм")</f>
        <v>10</v>
      </c>
      <c r="F4247">
        <f>IFERROR(IF(ROUND(_xlfn.XLOOKUP([1]Parameters!B4247,[1]Printers!L:L,[1]Printers!Q:Q,,0)*E4247/10,0)*10&lt;_xlfn.XLOOKUP([1]Parameters!B4247,[1]Printers!L:L,[1]Printers!P:P,,0),ROUND(_xlfn.XLOOKUP([1]Parameters!B4247,[1]Printers!L:L,[1]Printers!Q:Q,,0)*E4247/10,0)*10,_xlfn.XLOOKUP([1]Parameters!B4247,[1]Printers!L:L,[1]Printers!P:P,,0)),"")</f>
        <v>70</v>
      </c>
      <c r="G4247" cm="1">
        <f t="array" ref="G4247">IFERROR(IF(ROW()-1&gt;COUNTA([1]!T_Printers[Printers])*COUNTA([1]!T_Resins[Resins]),"",_xlfn.IFS(ROUND(VLOOKUP(C4247,[1]!T_Resins[#Data],3,FALSE)/VLOOKUP(A4247,[1]!T_Printers[#Data],5,FALSE),1)&lt;=_xlfn.XLOOKUP(B4247,[1]Printers!L:L,[1]Printers!O:O,1,0,),ROUND(VLOOKUP(C4247,[1]!T_Resins[#Data],3,FALSE)/VLOOKUP(A4247,[1]!T_Printers[#Data],5,FALSE),1),ROUND(VLOOKUP(C4247,[1]!T_Resins[#Data],3,FALSE)/VLOOKUP(A4247,[1]!T_Printers[#Data],5,FALSE),1)&gt;_xlfn.XLOOKUP(B4247,[1]Printers!L:L,[1]Printers!O:O,1,0,),10)),"")</f>
        <v>10</v>
      </c>
      <c r="H4247">
        <f>IFERROR(IF(ROUND(_xlfn.XLOOKUP([1]Parameters!B4247,[1]Printers!L:L,[1]Printers!Q:Q,,0)*G4247/10,0)*10&lt;_xlfn.XLOOKUP([1]Parameters!B4247,[1]Printers!L:L,[1]Printers!P:P,,0),ROUND(_xlfn.XLOOKUP([1]Parameters!B4247,[1]Printers!L:L,[1]Printers!Q:Q,,0)*G4247/10,0)*10,_xlfn.XLOOKUP([1]Parameters!B4247,[1]Printers!L:L,[1]Printers!P:P,,0)),"")</f>
        <v>70</v>
      </c>
      <c r="I4247" s="3" t="str">
        <f>IFERROR(IF(ROW()-1&gt;COUNTA([1]!T_Printers[Printers])*COUNTA([1]!T_Resins[Resins]),"",ROUND(VLOOKUP(C4247,[1]!T_Resins[#Data],4,FALSE)/VLOOKUP(A4247,[1]!T_Printers[#Data],5,FALSE),1)),"")</f>
        <v/>
      </c>
      <c r="J4247" t="str">
        <f t="shared" si="71"/>
        <v/>
      </c>
      <c r="K4247">
        <f>IF(SUM(E4247:J4247)&lt;&gt;0,VLOOKUP(A4247,[1]!T_Printers[#Data],10,FALSE)+VLOOKUP(C4247,[1]!T_Resins[#Data],10,FALSE),"")</f>
        <v>5</v>
      </c>
      <c r="L4247">
        <f>IF(SUM(E4247:J4247)&lt;&gt;0,VLOOKUP(A4247,[1]!T_Printers[#Data],11,FALSE),"")</f>
        <v>8</v>
      </c>
      <c r="M4247">
        <f>IF(SUM(E4247:J4247)&lt;&gt;0,VLOOKUP(C4247,[1]!T_Resins[#Data],8,FALSE),"")</f>
        <v>120</v>
      </c>
      <c r="N4247">
        <f>IF(_xlfn.XLOOKUP(B4247,[1]Printers!$L:$L,[1]Printers!$R:$R,0,0)&gt;0,[1]Parameters!M4247,IF(SUM(E4247:J4247)&lt;&gt;0,VLOOKUP(C4247,[1]!T_Resins[#Data],9,FALSE),""))</f>
        <v>120</v>
      </c>
      <c r="O4247" t="str">
        <f t="shared" si="72"/>
        <v>PiocreatC0214K</v>
      </c>
    </row>
    <row r="4248" spans="1:15" x14ac:dyDescent="0.25">
      <c r="A4248" t="str">
        <f t="array" ref="A4248">IF(ROW()-1&gt;COUNTA([1]!T_Printers[Printers])*COUNTA([1]!T_Resins[Resins]),"",INDEX([1]!T_Printers[Printers],INT((ROW()-2)/COUNTA([1]!T_Resins[Resins])+1)))</f>
        <v>Piocreat C02 14K</v>
      </c>
      <c r="B4248" t="str">
        <f>_xlfn.XLOOKUP(A4248,[1]!T_Printers[Printers],[1]!T_Printers[Icon link],,0)</f>
        <v>PiocreatC0214K</v>
      </c>
      <c r="C4248" t="str">
        <f t="array" ref="C4248">IF(ROW()-1&gt;COUNTA([1]!T_Printers[Printers])*COUNTA([1]!T_Resins[Resins]),"",INDEX([1]!T_Resins[Resins],MOD(ROW()-2,COUNTA([1]!T_Resins[Resins]))+1))</f>
        <v>Dental Sand Pro A3 (Crown LT)</v>
      </c>
      <c r="D4248">
        <f>IF(SUM(E4248:J4248)&lt;&gt;0,IF(ROW()-1&gt;COUNTA([1]!T_Printers[Printers])*COUNTA([1]!T_Resins[Resins]),"",2),"")</f>
        <v>2</v>
      </c>
      <c r="E4248" cm="1">
        <f t="array" ref="E4248">IFERROR(IF(ROW()-1&gt;COUNTA([1]!T_Printers[Printers])*COUNTA([1]!T_Resins[Resins]),"",_xlfn.IFS(ROUND(VLOOKUP(C4248,[1]!T_Resins[#Data],2,FALSE)/VLOOKUP(A4248,[1]!T_Printers[#Data],5,FALSE),1)&lt;=_xlfn.XLOOKUP(B4248,[1]Printers!L:L,[1]Printers!O:O,1,0,),ROUND(VLOOKUP(C4248,[1]!T_Resins[#Data],2,FALSE)/VLOOKUP(A4248,[1]!T_Printers[#Data],5,FALSE),1),ROUND(VLOOKUP(C4248,[1]!T_Resins[#Data],2,FALSE)/VLOOKUP(A4248,[1]!T_Printers[#Data],5,FALSE),1)&gt;_xlfn.XLOOKUP(B4248,[1]Printers!L:L,[1]Printers!O:O,1,0,),10)),"Используйте слой 100 мкм")</f>
        <v>10</v>
      </c>
      <c r="F4248">
        <f>IFERROR(IF(ROUND(_xlfn.XLOOKUP([1]Parameters!B4248,[1]Printers!L:L,[1]Printers!Q:Q,,0)*E4248/10,0)*10&lt;_xlfn.XLOOKUP([1]Parameters!B4248,[1]Printers!L:L,[1]Printers!P:P,,0),ROUND(_xlfn.XLOOKUP([1]Parameters!B4248,[1]Printers!L:L,[1]Printers!Q:Q,,0)*E4248/10,0)*10,_xlfn.XLOOKUP([1]Parameters!B4248,[1]Printers!L:L,[1]Printers!P:P,,0)),"")</f>
        <v>70</v>
      </c>
      <c r="G4248" cm="1">
        <f t="array" ref="G4248">IFERROR(IF(ROW()-1&gt;COUNTA([1]!T_Printers[Printers])*COUNTA([1]!T_Resins[Resins]),"",_xlfn.IFS(ROUND(VLOOKUP(C4248,[1]!T_Resins[#Data],3,FALSE)/VLOOKUP(A4248,[1]!T_Printers[#Data],5,FALSE),1)&lt;=_xlfn.XLOOKUP(B4248,[1]Printers!L:L,[1]Printers!O:O,1,0,),ROUND(VLOOKUP(C4248,[1]!T_Resins[#Data],3,FALSE)/VLOOKUP(A4248,[1]!T_Printers[#Data],5,FALSE),1),ROUND(VLOOKUP(C4248,[1]!T_Resins[#Data],3,FALSE)/VLOOKUP(A4248,[1]!T_Printers[#Data],5,FALSE),1)&gt;_xlfn.XLOOKUP(B4248,[1]Printers!L:L,[1]Printers!O:O,1,0,),10)),"")</f>
        <v>10</v>
      </c>
      <c r="H4248">
        <f>IFERROR(IF(ROUND(_xlfn.XLOOKUP([1]Parameters!B4248,[1]Printers!L:L,[1]Printers!Q:Q,,0)*G4248/10,0)*10&lt;_xlfn.XLOOKUP([1]Parameters!B4248,[1]Printers!L:L,[1]Printers!P:P,,0),ROUND(_xlfn.XLOOKUP([1]Parameters!B4248,[1]Printers!L:L,[1]Printers!Q:Q,,0)*G4248/10,0)*10,_xlfn.XLOOKUP([1]Parameters!B4248,[1]Printers!L:L,[1]Printers!P:P,,0)),"")</f>
        <v>70</v>
      </c>
      <c r="I4248" s="3" t="str">
        <f>IFERROR(IF(ROW()-1&gt;COUNTA([1]!T_Printers[Printers])*COUNTA([1]!T_Resins[Resins]),"",ROUND(VLOOKUP(C4248,[1]!T_Resins[#Data],4,FALSE)/VLOOKUP(A4248,[1]!T_Printers[#Data],5,FALSE),1)),"")</f>
        <v/>
      </c>
      <c r="J4248" t="str">
        <f t="shared" si="71"/>
        <v/>
      </c>
      <c r="K4248">
        <f>IF(SUM(E4248:J4248)&lt;&gt;0,VLOOKUP(A4248,[1]!T_Printers[#Data],10,FALSE)+VLOOKUP(C4248,[1]!T_Resins[#Data],10,FALSE),"")</f>
        <v>5</v>
      </c>
      <c r="L4248">
        <f>IF(SUM(E4248:J4248)&lt;&gt;0,VLOOKUP(A4248,[1]!T_Printers[#Data],11,FALSE),"")</f>
        <v>8</v>
      </c>
      <c r="M4248">
        <f>IF(SUM(E4248:J4248)&lt;&gt;0,VLOOKUP(C4248,[1]!T_Resins[#Data],8,FALSE),"")</f>
        <v>120</v>
      </c>
      <c r="N4248">
        <f>IF(_xlfn.XLOOKUP(B4248,[1]Printers!$L:$L,[1]Printers!$R:$R,0,0)&gt;0,[1]Parameters!M4248,IF(SUM(E4248:J4248)&lt;&gt;0,VLOOKUP(C4248,[1]!T_Resins[#Data],9,FALSE),""))</f>
        <v>120</v>
      </c>
      <c r="O4248" t="str">
        <f t="shared" si="72"/>
        <v>PiocreatC0214K</v>
      </c>
    </row>
    <row r="4249" spans="1:15" x14ac:dyDescent="0.25">
      <c r="A4249" t="str">
        <f t="array" ref="A4249">IF(ROW()-1&gt;COUNTA([1]!T_Printers[Printers])*COUNTA([1]!T_Resins[Resins]),"",INDEX([1]!T_Printers[Printers],INT((ROW()-2)/COUNTA([1]!T_Resins[Resins])+1)))</f>
        <v>Piocreat C02 14K</v>
      </c>
      <c r="B4249" t="str">
        <f>_xlfn.XLOOKUP(A4249,[1]!T_Printers[Printers],[1]!T_Printers[Icon link],,0)</f>
        <v>PiocreatC0214K</v>
      </c>
      <c r="C4249" t="str">
        <f t="array" ref="C4249">IF(ROW()-1&gt;COUNTA([1]!T_Printers[Printers])*COUNTA([1]!T_Resins[Resins]),"",INDEX([1]!T_Resins[Resins],MOD(ROW()-2,COUNTA([1]!T_Resins[Resins]))+1))</f>
        <v>Dental Splint Soft</v>
      </c>
      <c r="D4249">
        <f>IF(SUM(E4249:J4249)&lt;&gt;0,IF(ROW()-1&gt;COUNTA([1]!T_Printers[Printers])*COUNTA([1]!T_Resins[Resins]),"",2),"")</f>
        <v>2</v>
      </c>
      <c r="E4249" cm="1">
        <f t="array" ref="E4249">IFERROR(IF(ROW()-1&gt;COUNTA([1]!T_Printers[Printers])*COUNTA([1]!T_Resins[Resins]),"",_xlfn.IFS(ROUND(VLOOKUP(C4249,[1]!T_Resins[#Data],2,FALSE)/VLOOKUP(A4249,[1]!T_Printers[#Data],5,FALSE),1)&lt;=_xlfn.XLOOKUP(B4249,[1]Printers!L:L,[1]Printers!O:O,1,0,),ROUND(VLOOKUP(C4249,[1]!T_Resins[#Data],2,FALSE)/VLOOKUP(A4249,[1]!T_Printers[#Data],5,FALSE),1),ROUND(VLOOKUP(C4249,[1]!T_Resins[#Data],2,FALSE)/VLOOKUP(A4249,[1]!T_Printers[#Data],5,FALSE),1)&gt;_xlfn.XLOOKUP(B4249,[1]Printers!L:L,[1]Printers!O:O,1,0,),10)),"Используйте слой 100 мкм")</f>
        <v>7.9</v>
      </c>
      <c r="F4249">
        <f>IFERROR(IF(ROUND(_xlfn.XLOOKUP([1]Parameters!B4249,[1]Printers!L:L,[1]Printers!Q:Q,,0)*E4249/10,0)*10&lt;_xlfn.XLOOKUP([1]Parameters!B4249,[1]Printers!L:L,[1]Printers!P:P,,0),ROUND(_xlfn.XLOOKUP([1]Parameters!B4249,[1]Printers!L:L,[1]Printers!Q:Q,,0)*E4249/10,0)*10,_xlfn.XLOOKUP([1]Parameters!B4249,[1]Printers!L:L,[1]Printers!P:P,,0)),"")</f>
        <v>70</v>
      </c>
      <c r="G4249" cm="1">
        <f t="array" ref="G4249">IFERROR(IF(ROW()-1&gt;COUNTA([1]!T_Printers[Printers])*COUNTA([1]!T_Resins[Resins]),"",_xlfn.IFS(ROUND(VLOOKUP(C4249,[1]!T_Resins[#Data],3,FALSE)/VLOOKUP(A4249,[1]!T_Printers[#Data],5,FALSE),1)&lt;=_xlfn.XLOOKUP(B4249,[1]Printers!L:L,[1]Printers!O:O,1,0,),ROUND(VLOOKUP(C4249,[1]!T_Resins[#Data],3,FALSE)/VLOOKUP(A4249,[1]!T_Printers[#Data],5,FALSE),1),ROUND(VLOOKUP(C4249,[1]!T_Resins[#Data],3,FALSE)/VLOOKUP(A4249,[1]!T_Printers[#Data],5,FALSE),1)&gt;_xlfn.XLOOKUP(B4249,[1]Printers!L:L,[1]Printers!O:O,1,0,),10)),"")</f>
        <v>10</v>
      </c>
      <c r="H4249">
        <f>IFERROR(IF(ROUND(_xlfn.XLOOKUP([1]Parameters!B4249,[1]Printers!L:L,[1]Printers!Q:Q,,0)*G4249/10,0)*10&lt;_xlfn.XLOOKUP([1]Parameters!B4249,[1]Printers!L:L,[1]Printers!P:P,,0),ROUND(_xlfn.XLOOKUP([1]Parameters!B4249,[1]Printers!L:L,[1]Printers!Q:Q,,0)*G4249/10,0)*10,_xlfn.XLOOKUP([1]Parameters!B4249,[1]Printers!L:L,[1]Printers!P:P,,0)),"")</f>
        <v>70</v>
      </c>
      <c r="I4249" s="3" t="str">
        <f>IFERROR(IF(ROW()-1&gt;COUNTA([1]!T_Printers[Printers])*COUNTA([1]!T_Resins[Resins]),"",ROUND(VLOOKUP(C4249,[1]!T_Resins[#Data],4,FALSE)/VLOOKUP(A4249,[1]!T_Printers[#Data],5,FALSE),1)),"")</f>
        <v/>
      </c>
      <c r="J4249" t="str">
        <f t="shared" si="71"/>
        <v/>
      </c>
      <c r="K4249">
        <f>IF(SUM(E4249:J4249)&lt;&gt;0,VLOOKUP(A4249,[1]!T_Printers[#Data],10,FALSE)+VLOOKUP(C4249,[1]!T_Resins[#Data],10,FALSE),"")</f>
        <v>4</v>
      </c>
      <c r="L4249">
        <f>IF(SUM(E4249:J4249)&lt;&gt;0,VLOOKUP(A4249,[1]!T_Printers[#Data],11,FALSE),"")</f>
        <v>8</v>
      </c>
      <c r="M4249">
        <f>IF(SUM(E4249:J4249)&lt;&gt;0,VLOOKUP(C4249,[1]!T_Resins[#Data],8,FALSE),"")</f>
        <v>60</v>
      </c>
      <c r="N4249">
        <f>IF(_xlfn.XLOOKUP(B4249,[1]Printers!$L:$L,[1]Printers!$R:$R,0,0)&gt;0,[1]Parameters!M4249,IF(SUM(E4249:J4249)&lt;&gt;0,VLOOKUP(C4249,[1]!T_Resins[#Data],9,FALSE),""))</f>
        <v>60</v>
      </c>
      <c r="O4249" t="str">
        <f t="shared" si="72"/>
        <v>PiocreatC0214K</v>
      </c>
    </row>
    <row r="4250" spans="1:15" x14ac:dyDescent="0.25">
      <c r="A4250" t="str">
        <f t="array" ref="A4250">IF(ROW()-1&gt;COUNTA([1]!T_Printers[Printers])*COUNTA([1]!T_Resins[Resins]),"",INDEX([1]!T_Printers[Printers],INT((ROW()-2)/COUNTA([1]!T_Resins[Resins])+1)))</f>
        <v>Piocreat C02 14K</v>
      </c>
      <c r="B4250" t="str">
        <f>_xlfn.XLOOKUP(A4250,[1]!T_Printers[Printers],[1]!T_Printers[Icon link],,0)</f>
        <v>PiocreatC0214K</v>
      </c>
      <c r="C4250" t="str">
        <f t="array" ref="C4250">IF(ROW()-1&gt;COUNTA([1]!T_Printers[Printers])*COUNTA([1]!T_Resins[Resins]),"",INDEX([1]!T_Resins[Resins],MOD(ROW()-2,COUNTA([1]!T_Resins[Resins]))+1))</f>
        <v>Dental Tray</v>
      </c>
      <c r="D4250">
        <f>IF(SUM(E4250:J4250)&lt;&gt;0,IF(ROW()-1&gt;COUNTA([1]!T_Printers[Printers])*COUNTA([1]!T_Resins[Resins]),"",2),"")</f>
        <v>2</v>
      </c>
      <c r="E4250" t="str" cm="1">
        <f t="array" ref="E4250">IFERROR(IF(ROW()-1&gt;COUNTA([1]!T_Printers[Printers])*COUNTA([1]!T_Resins[Resins]),"",_xlfn.IFS(ROUND(VLOOKUP(C4250,[1]!T_Resins[#Data],2,FALSE)/VLOOKUP(A4250,[1]!T_Printers[#Data],5,FALSE),1)&lt;=_xlfn.XLOOKUP(B4250,[1]Printers!L:L,[1]Printers!O:O,1,0,),ROUND(VLOOKUP(C4250,[1]!T_Resins[#Data],2,FALSE)/VLOOKUP(A4250,[1]!T_Printers[#Data],5,FALSE),1),ROUND(VLOOKUP(C4250,[1]!T_Resins[#Data],2,FALSE)/VLOOKUP(A4250,[1]!T_Printers[#Data],5,FALSE),1)&gt;_xlfn.XLOOKUP(B4250,[1]Printers!L:L,[1]Printers!O:O,1,0,),10)),"Используйте слой 100 мкм")</f>
        <v>Используйте слой 100 мкм</v>
      </c>
      <c r="F4250" t="str">
        <f>IFERROR(IF(ROUND(_xlfn.XLOOKUP([1]Parameters!B4250,[1]Printers!L:L,[1]Printers!Q:Q,,0)*E4250/10,0)*10&lt;_xlfn.XLOOKUP([1]Parameters!B4250,[1]Printers!L:L,[1]Printers!P:P,,0),ROUND(_xlfn.XLOOKUP([1]Parameters!B4250,[1]Printers!L:L,[1]Printers!Q:Q,,0)*E4250/10,0)*10,_xlfn.XLOOKUP([1]Parameters!B4250,[1]Printers!L:L,[1]Printers!P:P,,0)),"")</f>
        <v/>
      </c>
      <c r="G4250" cm="1">
        <f t="array" ref="G4250">IFERROR(IF(ROW()-1&gt;COUNTA([1]!T_Printers[Printers])*COUNTA([1]!T_Resins[Resins]),"",_xlfn.IFS(ROUND(VLOOKUP(C4250,[1]!T_Resins[#Data],3,FALSE)/VLOOKUP(A4250,[1]!T_Printers[#Data],5,FALSE),1)&lt;=_xlfn.XLOOKUP(B4250,[1]Printers!L:L,[1]Printers!O:O,1,0,),ROUND(VLOOKUP(C4250,[1]!T_Resins[#Data],3,FALSE)/VLOOKUP(A4250,[1]!T_Printers[#Data],5,FALSE),1),ROUND(VLOOKUP(C4250,[1]!T_Resins[#Data],3,FALSE)/VLOOKUP(A4250,[1]!T_Printers[#Data],5,FALSE),1)&gt;_xlfn.XLOOKUP(B4250,[1]Printers!L:L,[1]Printers!O:O,1,0,),10)),"")</f>
        <v>6.4</v>
      </c>
      <c r="H4250">
        <f>IFERROR(IF(ROUND(_xlfn.XLOOKUP([1]Parameters!B4250,[1]Printers!L:L,[1]Printers!Q:Q,,0)*G4250/10,0)*10&lt;_xlfn.XLOOKUP([1]Parameters!B4250,[1]Printers!L:L,[1]Printers!P:P,,0),ROUND(_xlfn.XLOOKUP([1]Parameters!B4250,[1]Printers!L:L,[1]Printers!Q:Q,,0)*G4250/10,0)*10,_xlfn.XLOOKUP([1]Parameters!B4250,[1]Printers!L:L,[1]Printers!P:P,,0)),"")</f>
        <v>60</v>
      </c>
      <c r="I4250" s="3">
        <f>IFERROR(IF(ROW()-1&gt;COUNTA([1]!T_Printers[Printers])*COUNTA([1]!T_Resins[Resins]),"",ROUND(VLOOKUP(C4250,[1]!T_Resins[#Data],4,FALSE)/VLOOKUP(A4250,[1]!T_Printers[#Data],5,FALSE),1)),"")</f>
        <v>7.9</v>
      </c>
      <c r="J4250">
        <f t="shared" si="71"/>
        <v>70</v>
      </c>
      <c r="K4250">
        <f>IF(SUM(E4250:J4250)&lt;&gt;0,VLOOKUP(A4250,[1]!T_Printers[#Data],10,FALSE)+VLOOKUP(C4250,[1]!T_Resins[#Data],10,FALSE),"")</f>
        <v>4</v>
      </c>
      <c r="L4250">
        <f>IF(SUM(E4250:J4250)&lt;&gt;0,VLOOKUP(A4250,[1]!T_Printers[#Data],11,FALSE),"")</f>
        <v>8</v>
      </c>
      <c r="M4250">
        <f>IF(SUM(E4250:J4250)&lt;&gt;0,VLOOKUP(C4250,[1]!T_Resins[#Data],8,FALSE),"")</f>
        <v>120</v>
      </c>
      <c r="N4250">
        <f>IF(_xlfn.XLOOKUP(B4250,[1]Printers!$L:$L,[1]Printers!$R:$R,0,0)&gt;0,[1]Parameters!M4250,IF(SUM(E4250:J4250)&lt;&gt;0,VLOOKUP(C4250,[1]!T_Resins[#Data],9,FALSE),""))</f>
        <v>120</v>
      </c>
      <c r="O4250" t="str">
        <f t="shared" si="72"/>
        <v>PiocreatC0214K</v>
      </c>
    </row>
    <row r="4251" spans="1:15" x14ac:dyDescent="0.25">
      <c r="A4251" t="str">
        <f t="array" ref="A4251">IF(ROW()-1&gt;COUNTA([1]!T_Printers[Printers])*COUNTA([1]!T_Resins[Resins]),"",INDEX([1]!T_Printers[Printers],INT((ROW()-2)/COUNTA([1]!T_Resins[Resins])+1)))</f>
        <v>Piocreat C02 14K</v>
      </c>
      <c r="B4251" t="str">
        <f>_xlfn.XLOOKUP(A4251,[1]!T_Printers[Printers],[1]!T_Printers[Icon link],,0)</f>
        <v>PiocreatC0214K</v>
      </c>
      <c r="C4251" t="str">
        <f t="array" ref="C4251">IF(ROW()-1&gt;COUNTA([1]!T_Printers[Printers])*COUNTA([1]!T_Resins[Resins]),"",INDEX([1]!T_Resins[Resins],MOD(ROW()-2,COUNTA([1]!T_Resins[Resins]))+1))</f>
        <v>Dental Yellow Clear</v>
      </c>
      <c r="D4251">
        <f>IF(SUM(E4251:J4251)&lt;&gt;0,IF(ROW()-1&gt;COUNTA([1]!T_Printers[Printers])*COUNTA([1]!T_Resins[Resins]),"",2),"")</f>
        <v>2</v>
      </c>
      <c r="E4251" cm="1">
        <f t="array" ref="E4251">IFERROR(IF(ROW()-1&gt;COUNTA([1]!T_Printers[Printers])*COUNTA([1]!T_Resins[Resins]),"",_xlfn.IFS(ROUND(VLOOKUP(C4251,[1]!T_Resins[#Data],2,FALSE)/VLOOKUP(A4251,[1]!T_Printers[#Data],5,FALSE),1)&lt;=_xlfn.XLOOKUP(B4251,[1]Printers!L:L,[1]Printers!O:O,1,0,),ROUND(VLOOKUP(C4251,[1]!T_Resins[#Data],2,FALSE)/VLOOKUP(A4251,[1]!T_Printers[#Data],5,FALSE),1),ROUND(VLOOKUP(C4251,[1]!T_Resins[#Data],2,FALSE)/VLOOKUP(A4251,[1]!T_Printers[#Data],5,FALSE),1)&gt;_xlfn.XLOOKUP(B4251,[1]Printers!L:L,[1]Printers!O:O,1,0,),10)),"Используйте слой 100 мкм")</f>
        <v>2.8</v>
      </c>
      <c r="F4251">
        <f>IFERROR(IF(ROUND(_xlfn.XLOOKUP([1]Parameters!B4251,[1]Printers!L:L,[1]Printers!Q:Q,,0)*E4251/10,0)*10&lt;_xlfn.XLOOKUP([1]Parameters!B4251,[1]Printers!L:L,[1]Printers!P:P,,0),ROUND(_xlfn.XLOOKUP([1]Parameters!B4251,[1]Printers!L:L,[1]Printers!Q:Q,,0)*E4251/10,0)*10,_xlfn.XLOOKUP([1]Parameters!B4251,[1]Printers!L:L,[1]Printers!P:P,,0)),"")</f>
        <v>30</v>
      </c>
      <c r="G4251" cm="1">
        <f t="array" ref="G4251">IFERROR(IF(ROW()-1&gt;COUNTA([1]!T_Printers[Printers])*COUNTA([1]!T_Resins[Resins]),"",_xlfn.IFS(ROUND(VLOOKUP(C4251,[1]!T_Resins[#Data],3,FALSE)/VLOOKUP(A4251,[1]!T_Printers[#Data],5,FALSE),1)&lt;=_xlfn.XLOOKUP(B4251,[1]Printers!L:L,[1]Printers!O:O,1,0,),ROUND(VLOOKUP(C4251,[1]!T_Resins[#Data],3,FALSE)/VLOOKUP(A4251,[1]!T_Printers[#Data],5,FALSE),1),ROUND(VLOOKUP(C4251,[1]!T_Resins[#Data],3,FALSE)/VLOOKUP(A4251,[1]!T_Printers[#Data],5,FALSE),1)&gt;_xlfn.XLOOKUP(B4251,[1]Printers!L:L,[1]Printers!O:O,1,0,),10)),"")</f>
        <v>3.6</v>
      </c>
      <c r="H4251">
        <f>IFERROR(IF(ROUND(_xlfn.XLOOKUP([1]Parameters!B4251,[1]Printers!L:L,[1]Printers!Q:Q,,0)*G4251/10,0)*10&lt;_xlfn.XLOOKUP([1]Parameters!B4251,[1]Printers!L:L,[1]Printers!P:P,,0),ROUND(_xlfn.XLOOKUP([1]Parameters!B4251,[1]Printers!L:L,[1]Printers!Q:Q,,0)*G4251/10,0)*10,_xlfn.XLOOKUP([1]Parameters!B4251,[1]Printers!L:L,[1]Printers!P:P,,0)),"")</f>
        <v>30</v>
      </c>
      <c r="I4251" s="3" t="str">
        <f>IFERROR(IF(ROW()-1&gt;COUNTA([1]!T_Printers[Printers])*COUNTA([1]!T_Resins[Resins]),"",ROUND(VLOOKUP(C4251,[1]!T_Resins[#Data],4,FALSE)/VLOOKUP(A4251,[1]!T_Printers[#Data],5,FALSE),1)),"")</f>
        <v/>
      </c>
      <c r="J4251" t="str">
        <f t="shared" si="71"/>
        <v/>
      </c>
      <c r="K4251">
        <f>IF(SUM(E4251:J4251)&lt;&gt;0,VLOOKUP(A4251,[1]!T_Printers[#Data],10,FALSE)+VLOOKUP(C4251,[1]!T_Resins[#Data],10,FALSE),"")</f>
        <v>4</v>
      </c>
      <c r="L4251">
        <f>IF(SUM(E4251:J4251)&lt;&gt;0,VLOOKUP(A4251,[1]!T_Printers[#Data],11,FALSE),"")</f>
        <v>8</v>
      </c>
      <c r="M4251">
        <f>IF(SUM(E4251:J4251)&lt;&gt;0,VLOOKUP(C4251,[1]!T_Resins[#Data],8,FALSE),"")</f>
        <v>120</v>
      </c>
      <c r="N4251">
        <f>IF(_xlfn.XLOOKUP(B4251,[1]Printers!$L:$L,[1]Printers!$R:$R,0,0)&gt;0,[1]Parameters!M4251,IF(SUM(E4251:J4251)&lt;&gt;0,VLOOKUP(C4251,[1]!T_Resins[#Data],9,FALSE),""))</f>
        <v>120</v>
      </c>
      <c r="O4251" t="str">
        <f t="shared" si="72"/>
        <v>PiocreatC0214K</v>
      </c>
    </row>
    <row r="4252" spans="1:15" x14ac:dyDescent="0.25">
      <c r="A4252" t="str">
        <f t="array" ref="A4252">IF(ROW()-1&gt;COUNTA([1]!T_Printers[Printers])*COUNTA([1]!T_Resins[Resins]),"",INDEX([1]!T_Printers[Printers],INT((ROW()-2)/COUNTA([1]!T_Resins[Resins])+1)))</f>
        <v>Piocreat C02 14K</v>
      </c>
      <c r="B4252" t="str">
        <f>_xlfn.XLOOKUP(A4252,[1]!T_Printers[Printers],[1]!T_Printers[Icon link],,0)</f>
        <v>PiocreatC0214K</v>
      </c>
      <c r="C4252" t="str">
        <f t="array" ref="C4252">IF(ROW()-1&gt;COUNTA([1]!T_Printers[Printers])*COUNTA([1]!T_Resins[Resins]),"",INDEX([1]!T_Resins[Resins],MOD(ROW()-2,COUNTA([1]!T_Resins[Resins]))+1))</f>
        <v>Dental Yellow Clear PRO</v>
      </c>
      <c r="D4252">
        <f>IF(SUM(E4252:J4252)&lt;&gt;0,IF(ROW()-1&gt;COUNTA([1]!T_Printers[Printers])*COUNTA([1]!T_Resins[Resins]),"",2),"")</f>
        <v>2</v>
      </c>
      <c r="E4252" cm="1">
        <f t="array" ref="E4252">IFERROR(IF(ROW()-1&gt;COUNTA([1]!T_Printers[Printers])*COUNTA([1]!T_Resins[Resins]),"",_xlfn.IFS(ROUND(VLOOKUP(C4252,[1]!T_Resins[#Data],2,FALSE)/VLOOKUP(A4252,[1]!T_Printers[#Data],5,FALSE),1)&lt;=_xlfn.XLOOKUP(B4252,[1]Printers!L:L,[1]Printers!O:O,1,0,),ROUND(VLOOKUP(C4252,[1]!T_Resins[#Data],2,FALSE)/VLOOKUP(A4252,[1]!T_Printers[#Data],5,FALSE),1),ROUND(VLOOKUP(C4252,[1]!T_Resins[#Data],2,FALSE)/VLOOKUP(A4252,[1]!T_Printers[#Data],5,FALSE),1)&gt;_xlfn.XLOOKUP(B4252,[1]Printers!L:L,[1]Printers!O:O,1,0,),10)),"Используйте слой 100 мкм")</f>
        <v>7.2</v>
      </c>
      <c r="F4252">
        <f>IFERROR(IF(ROUND(_xlfn.XLOOKUP([1]Parameters!B4252,[1]Printers!L:L,[1]Printers!Q:Q,,0)*E4252/10,0)*10&lt;_xlfn.XLOOKUP([1]Parameters!B4252,[1]Printers!L:L,[1]Printers!P:P,,0),ROUND(_xlfn.XLOOKUP([1]Parameters!B4252,[1]Printers!L:L,[1]Printers!Q:Q,,0)*E4252/10,0)*10,_xlfn.XLOOKUP([1]Parameters!B4252,[1]Printers!L:L,[1]Printers!P:P,,0)),"")</f>
        <v>60</v>
      </c>
      <c r="G4252" cm="1">
        <f t="array" ref="G4252">IFERROR(IF(ROW()-1&gt;COUNTA([1]!T_Printers[Printers])*COUNTA([1]!T_Resins[Resins]),"",_xlfn.IFS(ROUND(VLOOKUP(C4252,[1]!T_Resins[#Data],3,FALSE)/VLOOKUP(A4252,[1]!T_Printers[#Data],5,FALSE),1)&lt;=_xlfn.XLOOKUP(B4252,[1]Printers!L:L,[1]Printers!O:O,1,0,),ROUND(VLOOKUP(C4252,[1]!T_Resins[#Data],3,FALSE)/VLOOKUP(A4252,[1]!T_Printers[#Data],5,FALSE),1),ROUND(VLOOKUP(C4252,[1]!T_Resins[#Data],3,FALSE)/VLOOKUP(A4252,[1]!T_Printers[#Data],5,FALSE),1)&gt;_xlfn.XLOOKUP(B4252,[1]Printers!L:L,[1]Printers!O:O,1,0,),10)),"")</f>
        <v>9.3000000000000007</v>
      </c>
      <c r="H4252">
        <f>IFERROR(IF(ROUND(_xlfn.XLOOKUP([1]Parameters!B4252,[1]Printers!L:L,[1]Printers!Q:Q,,0)*G4252/10,0)*10&lt;_xlfn.XLOOKUP([1]Parameters!B4252,[1]Printers!L:L,[1]Printers!P:P,,0),ROUND(_xlfn.XLOOKUP([1]Parameters!B4252,[1]Printers!L:L,[1]Printers!Q:Q,,0)*G4252/10,0)*10,_xlfn.XLOOKUP([1]Parameters!B4252,[1]Printers!L:L,[1]Printers!P:P,,0)),"")</f>
        <v>70</v>
      </c>
      <c r="I4252" s="3" t="str">
        <f>IFERROR(IF(ROW()-1&gt;COUNTA([1]!T_Printers[Printers])*COUNTA([1]!T_Resins[Resins]),"",ROUND(VLOOKUP(C4252,[1]!T_Resins[#Data],4,FALSE)/VLOOKUP(A4252,[1]!T_Printers[#Data],5,FALSE),1)),"")</f>
        <v/>
      </c>
      <c r="J4252" t="str">
        <f t="shared" si="71"/>
        <v/>
      </c>
      <c r="K4252">
        <f>IF(SUM(E4252:J4252)&lt;&gt;0,VLOOKUP(A4252,[1]!T_Printers[#Data],10,FALSE)+VLOOKUP(C4252,[1]!T_Resins[#Data],10,FALSE),"")</f>
        <v>4</v>
      </c>
      <c r="L4252">
        <f>IF(SUM(E4252:J4252)&lt;&gt;0,VLOOKUP(A4252,[1]!T_Printers[#Data],11,FALSE),"")</f>
        <v>8</v>
      </c>
      <c r="M4252">
        <f>IF(SUM(E4252:J4252)&lt;&gt;0,VLOOKUP(C4252,[1]!T_Resins[#Data],8,FALSE),"")</f>
        <v>120</v>
      </c>
      <c r="N4252">
        <f>IF(_xlfn.XLOOKUP(B4252,[1]Printers!$L:$L,[1]Printers!$R:$R,0,0)&gt;0,[1]Parameters!M4252,IF(SUM(E4252:J4252)&lt;&gt;0,VLOOKUP(C4252,[1]!T_Resins[#Data],9,FALSE),""))</f>
        <v>120</v>
      </c>
      <c r="O4252" t="str">
        <f t="shared" si="72"/>
        <v>PiocreatC0214K</v>
      </c>
    </row>
    <row r="4253" spans="1:15" x14ac:dyDescent="0.25">
      <c r="A4253" t="str">
        <f t="array" ref="A4253">IF(ROW()-1&gt;COUNTA([1]!T_Printers[Printers])*COUNTA([1]!T_Resins[Resins]),"",INDEX([1]!T_Printers[Printers],INT((ROW()-2)/COUNTA([1]!T_Resins[Resins])+1)))</f>
        <v>Piocreat C02 14K</v>
      </c>
      <c r="B4253" t="str">
        <f>_xlfn.XLOOKUP(A4253,[1]!T_Printers[Printers],[1]!T_Printers[Icon link],,0)</f>
        <v>PiocreatC0214K</v>
      </c>
      <c r="C4253" t="str">
        <f t="array" ref="C4253">IF(ROW()-1&gt;COUNTA([1]!T_Printers[Printers])*COUNTA([1]!T_Resins[Resins]),"",INDEX([1]!T_Resins[Resins],MOD(ROW()-2,COUNTA([1]!T_Resins[Resins]))+1))</f>
        <v>Industrial ABS Black</v>
      </c>
      <c r="D4253">
        <f>IF(SUM(E4253:J4253)&lt;&gt;0,IF(ROW()-1&gt;COUNTA([1]!T_Printers[Printers])*COUNTA([1]!T_Resins[Resins]),"",2),"")</f>
        <v>2</v>
      </c>
      <c r="E4253" cm="1">
        <f t="array" ref="E4253">IFERROR(IF(ROW()-1&gt;COUNTA([1]!T_Printers[Printers])*COUNTA([1]!T_Resins[Resins]),"",_xlfn.IFS(ROUND(VLOOKUP(C4253,[1]!T_Resins[#Data],2,FALSE)/VLOOKUP(A4253,[1]!T_Printers[#Data],5,FALSE),1)&lt;=_xlfn.XLOOKUP(B4253,[1]Printers!L:L,[1]Printers!O:O,1,0,),ROUND(VLOOKUP(C4253,[1]!T_Resins[#Data],2,FALSE)/VLOOKUP(A4253,[1]!T_Printers[#Data],5,FALSE),1),ROUND(VLOOKUP(C4253,[1]!T_Resins[#Data],2,FALSE)/VLOOKUP(A4253,[1]!T_Printers[#Data],5,FALSE),1)&gt;_xlfn.XLOOKUP(B4253,[1]Printers!L:L,[1]Printers!O:O,1,0,),10)),"Используйте слой 100 мкм")</f>
        <v>5.7</v>
      </c>
      <c r="F4253">
        <f>IFERROR(IF(ROUND(_xlfn.XLOOKUP([1]Parameters!B4253,[1]Printers!L:L,[1]Printers!Q:Q,,0)*E4253/10,0)*10&lt;_xlfn.XLOOKUP([1]Parameters!B4253,[1]Printers!L:L,[1]Printers!P:P,,0),ROUND(_xlfn.XLOOKUP([1]Parameters!B4253,[1]Printers!L:L,[1]Printers!Q:Q,,0)*E4253/10,0)*10,_xlfn.XLOOKUP([1]Parameters!B4253,[1]Printers!L:L,[1]Printers!P:P,,0)),"")</f>
        <v>50</v>
      </c>
      <c r="G4253" cm="1">
        <f t="array" ref="G4253">IFERROR(IF(ROW()-1&gt;COUNTA([1]!T_Printers[Printers])*COUNTA([1]!T_Resins[Resins]),"",_xlfn.IFS(ROUND(VLOOKUP(C4253,[1]!T_Resins[#Data],3,FALSE)/VLOOKUP(A4253,[1]!T_Printers[#Data],5,FALSE),1)&lt;=_xlfn.XLOOKUP(B4253,[1]Printers!L:L,[1]Printers!O:O,1,0,),ROUND(VLOOKUP(C4253,[1]!T_Resins[#Data],3,FALSE)/VLOOKUP(A4253,[1]!T_Printers[#Data],5,FALSE),1),ROUND(VLOOKUP(C4253,[1]!T_Resins[#Data],3,FALSE)/VLOOKUP(A4253,[1]!T_Printers[#Data],5,FALSE),1)&gt;_xlfn.XLOOKUP(B4253,[1]Printers!L:L,[1]Printers!O:O,1,0,),10)),"")</f>
        <v>7.4</v>
      </c>
      <c r="H4253">
        <f>IFERROR(IF(ROUND(_xlfn.XLOOKUP([1]Parameters!B4253,[1]Printers!L:L,[1]Printers!Q:Q,,0)*G4253/10,0)*10&lt;_xlfn.XLOOKUP([1]Parameters!B4253,[1]Printers!L:L,[1]Printers!P:P,,0),ROUND(_xlfn.XLOOKUP([1]Parameters!B4253,[1]Printers!L:L,[1]Printers!Q:Q,,0)*G4253/10,0)*10,_xlfn.XLOOKUP([1]Parameters!B4253,[1]Printers!L:L,[1]Printers!P:P,,0)),"")</f>
        <v>70</v>
      </c>
      <c r="I4253" s="3" t="str">
        <f>IFERROR(IF(ROW()-1&gt;COUNTA([1]!T_Printers[Printers])*COUNTA([1]!T_Resins[Resins]),"",ROUND(VLOOKUP(C4253,[1]!T_Resins[#Data],4,FALSE)/VLOOKUP(A4253,[1]!T_Printers[#Data],5,FALSE),1)),"")</f>
        <v/>
      </c>
      <c r="J4253" t="str">
        <f t="shared" si="71"/>
        <v/>
      </c>
      <c r="K4253">
        <f>IF(SUM(E4253:J4253)&lt;&gt;0,VLOOKUP(A4253,[1]!T_Printers[#Data],10,FALSE)+VLOOKUP(C4253,[1]!T_Resins[#Data],10,FALSE),"")</f>
        <v>4</v>
      </c>
      <c r="L4253">
        <f>IF(SUM(E4253:J4253)&lt;&gt;0,VLOOKUP(A4253,[1]!T_Printers[#Data],11,FALSE),"")</f>
        <v>8</v>
      </c>
      <c r="M4253">
        <f>IF(SUM(E4253:J4253)&lt;&gt;0,VLOOKUP(C4253,[1]!T_Resins[#Data],8,FALSE),"")</f>
        <v>60</v>
      </c>
      <c r="N4253">
        <f>IF(_xlfn.XLOOKUP(B4253,[1]Printers!$L:$L,[1]Printers!$R:$R,0,0)&gt;0,[1]Parameters!M4253,IF(SUM(E4253:J4253)&lt;&gt;0,VLOOKUP(C4253,[1]!T_Resins[#Data],9,FALSE),""))</f>
        <v>60</v>
      </c>
      <c r="O4253" t="str">
        <f t="shared" si="72"/>
        <v>PiocreatC0214K</v>
      </c>
    </row>
    <row r="4254" spans="1:15" x14ac:dyDescent="0.25">
      <c r="A4254" t="str">
        <f t="array" ref="A4254">IF(ROW()-1&gt;COUNTA([1]!T_Printers[Printers])*COUNTA([1]!T_Resins[Resins]),"",INDEX([1]!T_Printers[Printers],INT((ROW()-2)/COUNTA([1]!T_Resins[Resins])+1)))</f>
        <v>Piocreat C02 14K</v>
      </c>
      <c r="B4254" t="str">
        <f>_xlfn.XLOOKUP(A4254,[1]!T_Printers[Printers],[1]!T_Printers[Icon link],,0)</f>
        <v>PiocreatC0214K</v>
      </c>
      <c r="C4254" t="str">
        <f t="array" ref="C4254">IF(ROW()-1&gt;COUNTA([1]!T_Printers[Printers])*COUNTA([1]!T_Resins[Resins]),"",INDEX([1]!T_Resins[Resins],MOD(ROW()-2,COUNTA([1]!T_Resins[Resins]))+1))</f>
        <v>Industrial ABS-Like Grey</v>
      </c>
      <c r="D4254">
        <f>IF(SUM(E4254:J4254)&lt;&gt;0,IF(ROW()-1&gt;COUNTA([1]!T_Printers[Printers])*COUNTA([1]!T_Resins[Resins]),"",2),"")</f>
        <v>2</v>
      </c>
      <c r="E4254" cm="1">
        <f t="array" ref="E4254">IFERROR(IF(ROW()-1&gt;COUNTA([1]!T_Printers[Printers])*COUNTA([1]!T_Resins[Resins]),"",_xlfn.IFS(ROUND(VLOOKUP(C4254,[1]!T_Resins[#Data],2,FALSE)/VLOOKUP(A4254,[1]!T_Printers[#Data],5,FALSE),1)&lt;=_xlfn.XLOOKUP(B4254,[1]Printers!L:L,[1]Printers!O:O,1,0,),ROUND(VLOOKUP(C4254,[1]!T_Resins[#Data],2,FALSE)/VLOOKUP(A4254,[1]!T_Printers[#Data],5,FALSE),1),ROUND(VLOOKUP(C4254,[1]!T_Resins[#Data],2,FALSE)/VLOOKUP(A4254,[1]!T_Printers[#Data],5,FALSE),1)&gt;_xlfn.XLOOKUP(B4254,[1]Printers!L:L,[1]Printers!O:O,1,0,),10)),"Используйте слой 100 мкм")</f>
        <v>5.7</v>
      </c>
      <c r="F4254">
        <f>IFERROR(IF(ROUND(_xlfn.XLOOKUP([1]Parameters!B4254,[1]Printers!L:L,[1]Printers!Q:Q,,0)*E4254/10,0)*10&lt;_xlfn.XLOOKUP([1]Parameters!B4254,[1]Printers!L:L,[1]Printers!P:P,,0),ROUND(_xlfn.XLOOKUP([1]Parameters!B4254,[1]Printers!L:L,[1]Printers!Q:Q,,0)*E4254/10,0)*10,_xlfn.XLOOKUP([1]Parameters!B4254,[1]Printers!L:L,[1]Printers!P:P,,0)),"")</f>
        <v>50</v>
      </c>
      <c r="G4254" cm="1">
        <f t="array" ref="G4254">IFERROR(IF(ROW()-1&gt;COUNTA([1]!T_Printers[Printers])*COUNTA([1]!T_Resins[Resins]),"",_xlfn.IFS(ROUND(VLOOKUP(C4254,[1]!T_Resins[#Data],3,FALSE)/VLOOKUP(A4254,[1]!T_Printers[#Data],5,FALSE),1)&lt;=_xlfn.XLOOKUP(B4254,[1]Printers!L:L,[1]Printers!O:O,1,0,),ROUND(VLOOKUP(C4254,[1]!T_Resins[#Data],3,FALSE)/VLOOKUP(A4254,[1]!T_Printers[#Data],5,FALSE),1),ROUND(VLOOKUP(C4254,[1]!T_Resins[#Data],3,FALSE)/VLOOKUP(A4254,[1]!T_Printers[#Data],5,FALSE),1)&gt;_xlfn.XLOOKUP(B4254,[1]Printers!L:L,[1]Printers!O:O,1,0,),10)),"")</f>
        <v>7.3</v>
      </c>
      <c r="H4254">
        <f>IFERROR(IF(ROUND(_xlfn.XLOOKUP([1]Parameters!B4254,[1]Printers!L:L,[1]Printers!Q:Q,,0)*G4254/10,0)*10&lt;_xlfn.XLOOKUP([1]Parameters!B4254,[1]Printers!L:L,[1]Printers!P:P,,0),ROUND(_xlfn.XLOOKUP([1]Parameters!B4254,[1]Printers!L:L,[1]Printers!Q:Q,,0)*G4254/10,0)*10,_xlfn.XLOOKUP([1]Parameters!B4254,[1]Printers!L:L,[1]Printers!P:P,,0)),"")</f>
        <v>70</v>
      </c>
      <c r="I4254" s="3" t="str">
        <f>IFERROR(IF(ROW()-1&gt;COUNTA([1]!T_Printers[Printers])*COUNTA([1]!T_Resins[Resins]),"",ROUND(VLOOKUP(C4254,[1]!T_Resins[#Data],4,FALSE)/VLOOKUP(A4254,[1]!T_Printers[#Data],5,FALSE),1)),"")</f>
        <v/>
      </c>
      <c r="J4254" t="str">
        <f t="shared" si="71"/>
        <v/>
      </c>
      <c r="K4254">
        <f>IF(SUM(E4254:J4254)&lt;&gt;0,VLOOKUP(A4254,[1]!T_Printers[#Data],10,FALSE)+VLOOKUP(C4254,[1]!T_Resins[#Data],10,FALSE),"")</f>
        <v>4</v>
      </c>
      <c r="L4254">
        <f>IF(SUM(E4254:J4254)&lt;&gt;0,VLOOKUP(A4254,[1]!T_Printers[#Data],11,FALSE),"")</f>
        <v>8</v>
      </c>
      <c r="M4254">
        <f>IF(SUM(E4254:J4254)&lt;&gt;0,VLOOKUP(C4254,[1]!T_Resins[#Data],8,FALSE),"")</f>
        <v>120</v>
      </c>
      <c r="N4254">
        <f>IF(_xlfn.XLOOKUP(B4254,[1]Printers!$L:$L,[1]Printers!$R:$R,0,0)&gt;0,[1]Parameters!M4254,IF(SUM(E4254:J4254)&lt;&gt;0,VLOOKUP(C4254,[1]!T_Resins[#Data],9,FALSE),""))</f>
        <v>120</v>
      </c>
      <c r="O4254" t="str">
        <f t="shared" si="72"/>
        <v>PiocreatC0214K</v>
      </c>
    </row>
    <row r="4255" spans="1:15" x14ac:dyDescent="0.25">
      <c r="A4255" t="str">
        <f t="array" ref="A4255">IF(ROW()-1&gt;COUNTA([1]!T_Printers[Printers])*COUNTA([1]!T_Resins[Resins]),"",INDEX([1]!T_Printers[Printers],INT((ROW()-2)/COUNTA([1]!T_Resins[Resins])+1)))</f>
        <v>Piocreat C02 14K</v>
      </c>
      <c r="B4255" t="str">
        <f>_xlfn.XLOOKUP(A4255,[1]!T_Printers[Printers],[1]!T_Printers[Icon link],,0)</f>
        <v>PiocreatC0214K</v>
      </c>
      <c r="C4255" t="str">
        <f t="array" ref="C4255">IF(ROW()-1&gt;COUNTA([1]!T_Printers[Printers])*COUNTA([1]!T_Resins[Resins]),"",INDEX([1]!T_Resins[Resins],MOD(ROW()-2,COUNTA([1]!T_Resins[Resins]))+1))</f>
        <v>Industrial Flex Natural Clear</v>
      </c>
      <c r="D4255">
        <f>IF(SUM(E4255:J4255)&lt;&gt;0,IF(ROW()-1&gt;COUNTA([1]!T_Printers[Printers])*COUNTA([1]!T_Resins[Resins]),"",2),"")</f>
        <v>2</v>
      </c>
      <c r="E4255" cm="1">
        <f t="array" ref="E4255">IFERROR(IF(ROW()-1&gt;COUNTA([1]!T_Printers[Printers])*COUNTA([1]!T_Resins[Resins]),"",_xlfn.IFS(ROUND(VLOOKUP(C4255,[1]!T_Resins[#Data],2,FALSE)/VLOOKUP(A4255,[1]!T_Printers[#Data],5,FALSE),1)&lt;=_xlfn.XLOOKUP(B4255,[1]Printers!L:L,[1]Printers!O:O,1,0,),ROUND(VLOOKUP(C4255,[1]!T_Resins[#Data],2,FALSE)/VLOOKUP(A4255,[1]!T_Printers[#Data],5,FALSE),1),ROUND(VLOOKUP(C4255,[1]!T_Resins[#Data],2,FALSE)/VLOOKUP(A4255,[1]!T_Printers[#Data],5,FALSE),1)&gt;_xlfn.XLOOKUP(B4255,[1]Printers!L:L,[1]Printers!O:O,1,0,),10)),"Используйте слой 100 мкм")</f>
        <v>2.1</v>
      </c>
      <c r="F4255">
        <f>IFERROR(IF(ROUND(_xlfn.XLOOKUP([1]Parameters!B4255,[1]Printers!L:L,[1]Printers!Q:Q,,0)*E4255/10,0)*10&lt;_xlfn.XLOOKUP([1]Parameters!B4255,[1]Printers!L:L,[1]Printers!P:P,,0),ROUND(_xlfn.XLOOKUP([1]Parameters!B4255,[1]Printers!L:L,[1]Printers!Q:Q,,0)*E4255/10,0)*10,_xlfn.XLOOKUP([1]Parameters!B4255,[1]Printers!L:L,[1]Printers!P:P,,0)),"")</f>
        <v>20</v>
      </c>
      <c r="G4255" cm="1">
        <f t="array" ref="G4255">IFERROR(IF(ROW()-1&gt;COUNTA([1]!T_Printers[Printers])*COUNTA([1]!T_Resins[Resins]),"",_xlfn.IFS(ROUND(VLOOKUP(C4255,[1]!T_Resins[#Data],3,FALSE)/VLOOKUP(A4255,[1]!T_Printers[#Data],5,FALSE),1)&lt;=_xlfn.XLOOKUP(B4255,[1]Printers!L:L,[1]Printers!O:O,1,0,),ROUND(VLOOKUP(C4255,[1]!T_Resins[#Data],3,FALSE)/VLOOKUP(A4255,[1]!T_Printers[#Data],5,FALSE),1),ROUND(VLOOKUP(C4255,[1]!T_Resins[#Data],3,FALSE)/VLOOKUP(A4255,[1]!T_Printers[#Data],5,FALSE),1)&gt;_xlfn.XLOOKUP(B4255,[1]Printers!L:L,[1]Printers!O:O,1,0,),10)),"")</f>
        <v>2.8</v>
      </c>
      <c r="H4255">
        <f>IFERROR(IF(ROUND(_xlfn.XLOOKUP([1]Parameters!B4255,[1]Printers!L:L,[1]Printers!Q:Q,,0)*G4255/10,0)*10&lt;_xlfn.XLOOKUP([1]Parameters!B4255,[1]Printers!L:L,[1]Printers!P:P,,0),ROUND(_xlfn.XLOOKUP([1]Parameters!B4255,[1]Printers!L:L,[1]Printers!Q:Q,,0)*G4255/10,0)*10,_xlfn.XLOOKUP([1]Parameters!B4255,[1]Printers!L:L,[1]Printers!P:P,,0)),"")</f>
        <v>30</v>
      </c>
      <c r="I4255" s="3" t="str">
        <f>IFERROR(IF(ROW()-1&gt;COUNTA([1]!T_Printers[Printers])*COUNTA([1]!T_Resins[Resins]),"",ROUND(VLOOKUP(C4255,[1]!T_Resins[#Data],4,FALSE)/VLOOKUP(A4255,[1]!T_Printers[#Data],5,FALSE),1)),"")</f>
        <v/>
      </c>
      <c r="J4255" t="str">
        <f t="shared" si="71"/>
        <v/>
      </c>
      <c r="K4255">
        <f>IF(SUM(E4255:J4255)&lt;&gt;0,VLOOKUP(A4255,[1]!T_Printers[#Data],10,FALSE)+VLOOKUP(C4255,[1]!T_Resins[#Data],10,FALSE),"")</f>
        <v>4</v>
      </c>
      <c r="L4255">
        <f>IF(SUM(E4255:J4255)&lt;&gt;0,VLOOKUP(A4255,[1]!T_Printers[#Data],11,FALSE),"")</f>
        <v>8</v>
      </c>
      <c r="M4255">
        <f>IF(SUM(E4255:J4255)&lt;&gt;0,VLOOKUP(C4255,[1]!T_Resins[#Data],8,FALSE),"")</f>
        <v>60</v>
      </c>
      <c r="N4255">
        <f>IF(_xlfn.XLOOKUP(B4255,[1]Printers!$L:$L,[1]Printers!$R:$R,0,0)&gt;0,[1]Parameters!M4255,IF(SUM(E4255:J4255)&lt;&gt;0,VLOOKUP(C4255,[1]!T_Resins[#Data],9,FALSE),""))</f>
        <v>60</v>
      </c>
      <c r="O4255" t="str">
        <f t="shared" si="72"/>
        <v>PiocreatC0214K</v>
      </c>
    </row>
    <row r="4256" spans="1:15" x14ac:dyDescent="0.25">
      <c r="A4256" t="str">
        <f t="array" ref="A4256">IF(ROW()-1&gt;COUNTA([1]!T_Printers[Printers])*COUNTA([1]!T_Resins[Resins]),"",INDEX([1]!T_Printers[Printers],INT((ROW()-2)/COUNTA([1]!T_Resins[Resins])+1)))</f>
        <v>Piocreat C02 14K</v>
      </c>
      <c r="B4256" t="str">
        <f>_xlfn.XLOOKUP(A4256,[1]!T_Printers[Printers],[1]!T_Printers[Icon link],,0)</f>
        <v>PiocreatC0214K</v>
      </c>
      <c r="C4256" t="str">
        <f t="array" ref="C4256">IF(ROW()-1&gt;COUNTA([1]!T_Printers[Printers])*COUNTA([1]!T_Resins[Resins]),"",INDEX([1]!T_Resins[Resins],MOD(ROW()-2,COUNTA([1]!T_Resins[Resins]))+1))</f>
        <v>Industrial Nylon Like</v>
      </c>
      <c r="D4256">
        <f>IF(SUM(E4256:J4256)&lt;&gt;0,IF(ROW()-1&gt;COUNTA([1]!T_Printers[Printers])*COUNTA([1]!T_Resins[Resins]),"",2),"")</f>
        <v>2</v>
      </c>
      <c r="E4256" cm="1">
        <f t="array" ref="E4256">IFERROR(IF(ROW()-1&gt;COUNTA([1]!T_Printers[Printers])*COUNTA([1]!T_Resins[Resins]),"",_xlfn.IFS(ROUND(VLOOKUP(C4256,[1]!T_Resins[#Data],2,FALSE)/VLOOKUP(A4256,[1]!T_Printers[#Data],5,FALSE),1)&lt;=_xlfn.XLOOKUP(B4256,[1]Printers!L:L,[1]Printers!O:O,1,0,),ROUND(VLOOKUP(C4256,[1]!T_Resins[#Data],2,FALSE)/VLOOKUP(A4256,[1]!T_Printers[#Data],5,FALSE),1),ROUND(VLOOKUP(C4256,[1]!T_Resins[#Data],2,FALSE)/VLOOKUP(A4256,[1]!T_Printers[#Data],5,FALSE),1)&gt;_xlfn.XLOOKUP(B4256,[1]Printers!L:L,[1]Printers!O:O,1,0,),10)),"Используйте слой 100 мкм")</f>
        <v>1.5</v>
      </c>
      <c r="F4256">
        <f>IFERROR(IF(ROUND(_xlfn.XLOOKUP([1]Parameters!B4256,[1]Printers!L:L,[1]Printers!Q:Q,,0)*E4256/10,0)*10&lt;_xlfn.XLOOKUP([1]Parameters!B4256,[1]Printers!L:L,[1]Printers!P:P,,0),ROUND(_xlfn.XLOOKUP([1]Parameters!B4256,[1]Printers!L:L,[1]Printers!Q:Q,,0)*E4256/10,0)*10,_xlfn.XLOOKUP([1]Parameters!B4256,[1]Printers!L:L,[1]Printers!P:P,,0)),"")</f>
        <v>10</v>
      </c>
      <c r="G4256" cm="1">
        <f t="array" ref="G4256">IFERROR(IF(ROW()-1&gt;COUNTA([1]!T_Printers[Printers])*COUNTA([1]!T_Resins[Resins]),"",_xlfn.IFS(ROUND(VLOOKUP(C4256,[1]!T_Resins[#Data],3,FALSE)/VLOOKUP(A4256,[1]!T_Printers[#Data],5,FALSE),1)&lt;=_xlfn.XLOOKUP(B4256,[1]Printers!L:L,[1]Printers!O:O,1,0,),ROUND(VLOOKUP(C4256,[1]!T_Resins[#Data],3,FALSE)/VLOOKUP(A4256,[1]!T_Printers[#Data],5,FALSE),1),ROUND(VLOOKUP(C4256,[1]!T_Resins[#Data],3,FALSE)/VLOOKUP(A4256,[1]!T_Printers[#Data],5,FALSE),1)&gt;_xlfn.XLOOKUP(B4256,[1]Printers!L:L,[1]Printers!O:O,1,0,),10)),"")</f>
        <v>2.1</v>
      </c>
      <c r="H4256">
        <f>IFERROR(IF(ROUND(_xlfn.XLOOKUP([1]Parameters!B4256,[1]Printers!L:L,[1]Printers!Q:Q,,0)*G4256/10,0)*10&lt;_xlfn.XLOOKUP([1]Parameters!B4256,[1]Printers!L:L,[1]Printers!P:P,,0),ROUND(_xlfn.XLOOKUP([1]Parameters!B4256,[1]Printers!L:L,[1]Printers!Q:Q,,0)*G4256/10,0)*10,_xlfn.XLOOKUP([1]Parameters!B4256,[1]Printers!L:L,[1]Printers!P:P,,0)),"")</f>
        <v>20</v>
      </c>
      <c r="I4256" s="3" t="str">
        <f>IFERROR(IF(ROW()-1&gt;COUNTA([1]!T_Printers[Printers])*COUNTA([1]!T_Resins[Resins]),"",ROUND(VLOOKUP(C4256,[1]!T_Resins[#Data],4,FALSE)/VLOOKUP(A4256,[1]!T_Printers[#Data],5,FALSE),1)),"")</f>
        <v/>
      </c>
      <c r="J4256" t="str">
        <f t="shared" si="71"/>
        <v/>
      </c>
      <c r="K4256">
        <f>IF(SUM(E4256:J4256)&lt;&gt;0,VLOOKUP(A4256,[1]!T_Printers[#Data],10,FALSE)+VLOOKUP(C4256,[1]!T_Resins[#Data],10,FALSE),"")</f>
        <v>4</v>
      </c>
      <c r="L4256">
        <f>IF(SUM(E4256:J4256)&lt;&gt;0,VLOOKUP(A4256,[1]!T_Printers[#Data],11,FALSE),"")</f>
        <v>8</v>
      </c>
      <c r="M4256">
        <f>IF(SUM(E4256:J4256)&lt;&gt;0,VLOOKUP(C4256,[1]!T_Resins[#Data],8,FALSE),"")</f>
        <v>60</v>
      </c>
      <c r="N4256">
        <f>IF(_xlfn.XLOOKUP(B4256,[1]Printers!$L:$L,[1]Printers!$R:$R,0,0)&gt;0,[1]Parameters!M4256,IF(SUM(E4256:J4256)&lt;&gt;0,VLOOKUP(C4256,[1]!T_Resins[#Data],9,FALSE),""))</f>
        <v>60</v>
      </c>
      <c r="O4256" t="str">
        <f t="shared" si="72"/>
        <v>PiocreatC0214K</v>
      </c>
    </row>
    <row r="4257" spans="1:15" x14ac:dyDescent="0.25">
      <c r="A4257" t="str">
        <f t="array" ref="A4257">IF(ROW()-1&gt;COUNTA([1]!T_Printers[Printers])*COUNTA([1]!T_Resins[Resins]),"",INDEX([1]!T_Printers[Printers],INT((ROW()-2)/COUNTA([1]!T_Resins[Resins])+1)))</f>
        <v>Piocreat C02 14K</v>
      </c>
      <c r="B4257" t="str">
        <f>_xlfn.XLOOKUP(A4257,[1]!T_Printers[Printers],[1]!T_Printers[Icon link],,0)</f>
        <v>PiocreatC0214K</v>
      </c>
      <c r="C4257" t="str">
        <f t="array" ref="C4257">IF(ROW()-1&gt;COUNTA([1]!T_Printers[Printers])*COUNTA([1]!T_Resins[Resins]),"",INDEX([1]!T_Resins[Resins],MOD(ROW()-2,COUNTA([1]!T_Resins[Resins]))+1))</f>
        <v>Industrial PP-Like</v>
      </c>
      <c r="D4257">
        <f>IF(SUM(E4257:J4257)&lt;&gt;0,IF(ROW()-1&gt;COUNTA([1]!T_Printers[Printers])*COUNTA([1]!T_Resins[Resins]),"",2),"")</f>
        <v>2</v>
      </c>
      <c r="E4257" cm="1">
        <f t="array" ref="E4257">IFERROR(IF(ROW()-1&gt;COUNTA([1]!T_Printers[Printers])*COUNTA([1]!T_Resins[Resins]),"",_xlfn.IFS(ROUND(VLOOKUP(C4257,[1]!T_Resins[#Data],2,FALSE)/VLOOKUP(A4257,[1]!T_Printers[#Data],5,FALSE),1)&lt;=_xlfn.XLOOKUP(B4257,[1]Printers!L:L,[1]Printers!O:O,1,0,),ROUND(VLOOKUP(C4257,[1]!T_Resins[#Data],2,FALSE)/VLOOKUP(A4257,[1]!T_Printers[#Data],5,FALSE),1),ROUND(VLOOKUP(C4257,[1]!T_Resins[#Data],2,FALSE)/VLOOKUP(A4257,[1]!T_Printers[#Data],5,FALSE),1)&gt;_xlfn.XLOOKUP(B4257,[1]Printers!L:L,[1]Printers!O:O,1,0,),10)),"Используйте слой 100 мкм")</f>
        <v>6.2</v>
      </c>
      <c r="F4257">
        <f>IFERROR(IF(ROUND(_xlfn.XLOOKUP([1]Parameters!B4257,[1]Printers!L:L,[1]Printers!Q:Q,,0)*E4257/10,0)*10&lt;_xlfn.XLOOKUP([1]Parameters!B4257,[1]Printers!L:L,[1]Printers!P:P,,0),ROUND(_xlfn.XLOOKUP([1]Parameters!B4257,[1]Printers!L:L,[1]Printers!Q:Q,,0)*E4257/10,0)*10,_xlfn.XLOOKUP([1]Parameters!B4257,[1]Printers!L:L,[1]Printers!P:P,,0)),"")</f>
        <v>60</v>
      </c>
      <c r="G4257" cm="1">
        <f t="array" ref="G4257">IFERROR(IF(ROW()-1&gt;COUNTA([1]!T_Printers[Printers])*COUNTA([1]!T_Resins[Resins]),"",_xlfn.IFS(ROUND(VLOOKUP(C4257,[1]!T_Resins[#Data],3,FALSE)/VLOOKUP(A4257,[1]!T_Printers[#Data],5,FALSE),1)&lt;=_xlfn.XLOOKUP(B4257,[1]Printers!L:L,[1]Printers!O:O,1,0,),ROUND(VLOOKUP(C4257,[1]!T_Resins[#Data],3,FALSE)/VLOOKUP(A4257,[1]!T_Printers[#Data],5,FALSE),1),ROUND(VLOOKUP(C4257,[1]!T_Resins[#Data],3,FALSE)/VLOOKUP(A4257,[1]!T_Printers[#Data],5,FALSE),1)&gt;_xlfn.XLOOKUP(B4257,[1]Printers!L:L,[1]Printers!O:O,1,0,),10)),"")</f>
        <v>7.8</v>
      </c>
      <c r="H4257">
        <f>IFERROR(IF(ROUND(_xlfn.XLOOKUP([1]Parameters!B4257,[1]Printers!L:L,[1]Printers!Q:Q,,0)*G4257/10,0)*10&lt;_xlfn.XLOOKUP([1]Parameters!B4257,[1]Printers!L:L,[1]Printers!P:P,,0),ROUND(_xlfn.XLOOKUP([1]Parameters!B4257,[1]Printers!L:L,[1]Printers!Q:Q,,0)*G4257/10,0)*10,_xlfn.XLOOKUP([1]Parameters!B4257,[1]Printers!L:L,[1]Printers!P:P,,0)),"")</f>
        <v>70</v>
      </c>
      <c r="I4257" s="3" t="str">
        <f>IFERROR(IF(ROW()-1&gt;COUNTA([1]!T_Printers[Printers])*COUNTA([1]!T_Resins[Resins]),"",ROUND(VLOOKUP(C4257,[1]!T_Resins[#Data],4,FALSE)/VLOOKUP(A4257,[1]!T_Printers[#Data],5,FALSE),1)),"")</f>
        <v/>
      </c>
      <c r="J4257" t="str">
        <f t="shared" si="71"/>
        <v/>
      </c>
      <c r="K4257">
        <f>IF(SUM(E4257:J4257)&lt;&gt;0,VLOOKUP(A4257,[1]!T_Printers[#Data],10,FALSE)+VLOOKUP(C4257,[1]!T_Resins[#Data],10,FALSE),"")</f>
        <v>4</v>
      </c>
      <c r="L4257">
        <f>IF(SUM(E4257:J4257)&lt;&gt;0,VLOOKUP(A4257,[1]!T_Printers[#Data],11,FALSE),"")</f>
        <v>8</v>
      </c>
      <c r="M4257">
        <f>IF(SUM(E4257:J4257)&lt;&gt;0,VLOOKUP(C4257,[1]!T_Resins[#Data],8,FALSE),"")</f>
        <v>60</v>
      </c>
      <c r="N4257">
        <f>IF(_xlfn.XLOOKUP(B4257,[1]Printers!$L:$L,[1]Printers!$R:$R,0,0)&gt;0,[1]Parameters!M4257,IF(SUM(E4257:J4257)&lt;&gt;0,VLOOKUP(C4257,[1]!T_Resins[#Data],9,FALSE),""))</f>
        <v>60</v>
      </c>
      <c r="O4257" t="str">
        <f t="shared" si="72"/>
        <v>PiocreatC0214K</v>
      </c>
    </row>
    <row r="4258" spans="1:15" x14ac:dyDescent="0.25">
      <c r="A4258" t="str">
        <f t="array" ref="A4258">IF(ROW()-1&gt;COUNTA([1]!T_Printers[Printers])*COUNTA([1]!T_Resins[Resins]),"",INDEX([1]!T_Printers[Printers],INT((ROW()-2)/COUNTA([1]!T_Resins[Resins])+1)))</f>
        <v>Piocreat C02 14K</v>
      </c>
      <c r="B4258" t="str">
        <f>_xlfn.XLOOKUP(A4258,[1]!T_Printers[Printers],[1]!T_Printers[Icon link],,0)</f>
        <v>PiocreatC0214K</v>
      </c>
      <c r="C4258" t="str">
        <f t="array" ref="C4258">IF(ROW()-1&gt;COUNTA([1]!T_Printers[Printers])*COUNTA([1]!T_Resins[Resins]),"",INDEX([1]!T_Resins[Resins],MOD(ROW()-2,COUNTA([1]!T_Resins[Resins]))+1))</f>
        <v>Industrial Rigid Black</v>
      </c>
      <c r="D4258">
        <f>IF(SUM(E4258:J4258)&lt;&gt;0,IF(ROW()-1&gt;COUNTA([1]!T_Printers[Printers])*COUNTA([1]!T_Resins[Resins]),"",2),"")</f>
        <v>2</v>
      </c>
      <c r="E4258" cm="1">
        <f t="array" ref="E4258">IFERROR(IF(ROW()-1&gt;COUNTA([1]!T_Printers[Printers])*COUNTA([1]!T_Resins[Resins]),"",_xlfn.IFS(ROUND(VLOOKUP(C4258,[1]!T_Resins[#Data],2,FALSE)/VLOOKUP(A4258,[1]!T_Printers[#Data],5,FALSE),1)&lt;=_xlfn.XLOOKUP(B4258,[1]Printers!L:L,[1]Printers!O:O,1,0,),ROUND(VLOOKUP(C4258,[1]!T_Resins[#Data],2,FALSE)/VLOOKUP(A4258,[1]!T_Printers[#Data],5,FALSE),1),ROUND(VLOOKUP(C4258,[1]!T_Resins[#Data],2,FALSE)/VLOOKUP(A4258,[1]!T_Printers[#Data],5,FALSE),1)&gt;_xlfn.XLOOKUP(B4258,[1]Printers!L:L,[1]Printers!O:O,1,0,),10)),"Используйте слой 100 мкм")</f>
        <v>5.8</v>
      </c>
      <c r="F4258">
        <f>IFERROR(IF(ROUND(_xlfn.XLOOKUP([1]Parameters!B4258,[1]Printers!L:L,[1]Printers!Q:Q,,0)*E4258/10,0)*10&lt;_xlfn.XLOOKUP([1]Parameters!B4258,[1]Printers!L:L,[1]Printers!P:P,,0),ROUND(_xlfn.XLOOKUP([1]Parameters!B4258,[1]Printers!L:L,[1]Printers!Q:Q,,0)*E4258/10,0)*10,_xlfn.XLOOKUP([1]Parameters!B4258,[1]Printers!L:L,[1]Printers!P:P,,0)),"")</f>
        <v>50</v>
      </c>
      <c r="G4258" cm="1">
        <f t="array" ref="G4258">IFERROR(IF(ROW()-1&gt;COUNTA([1]!T_Printers[Printers])*COUNTA([1]!T_Resins[Resins]),"",_xlfn.IFS(ROUND(VLOOKUP(C4258,[1]!T_Resins[#Data],3,FALSE)/VLOOKUP(A4258,[1]!T_Printers[#Data],5,FALSE),1)&lt;=_xlfn.XLOOKUP(B4258,[1]Printers!L:L,[1]Printers!O:O,1,0,),ROUND(VLOOKUP(C4258,[1]!T_Resins[#Data],3,FALSE)/VLOOKUP(A4258,[1]!T_Printers[#Data],5,FALSE),1),ROUND(VLOOKUP(C4258,[1]!T_Resins[#Data],3,FALSE)/VLOOKUP(A4258,[1]!T_Printers[#Data],5,FALSE),1)&gt;_xlfn.XLOOKUP(B4258,[1]Printers!L:L,[1]Printers!O:O,1,0,),10)),"")</f>
        <v>7.5</v>
      </c>
      <c r="H4258">
        <f>IFERROR(IF(ROUND(_xlfn.XLOOKUP([1]Parameters!B4258,[1]Printers!L:L,[1]Printers!Q:Q,,0)*G4258/10,0)*10&lt;_xlfn.XLOOKUP([1]Parameters!B4258,[1]Printers!L:L,[1]Printers!P:P,,0),ROUND(_xlfn.XLOOKUP([1]Parameters!B4258,[1]Printers!L:L,[1]Printers!Q:Q,,0)*G4258/10,0)*10,_xlfn.XLOOKUP([1]Parameters!B4258,[1]Printers!L:L,[1]Printers!P:P,,0)),"")</f>
        <v>70</v>
      </c>
      <c r="I4258" s="3" t="str">
        <f>IFERROR(IF(ROW()-1&gt;COUNTA([1]!T_Printers[Printers])*COUNTA([1]!T_Resins[Resins]),"",ROUND(VLOOKUP(C4258,[1]!T_Resins[#Data],4,FALSE)/VLOOKUP(A4258,[1]!T_Printers[#Data],5,FALSE),1)),"")</f>
        <v/>
      </c>
      <c r="J4258" t="str">
        <f t="shared" si="71"/>
        <v/>
      </c>
      <c r="K4258">
        <f>IF(SUM(E4258:J4258)&lt;&gt;0,VLOOKUP(A4258,[1]!T_Printers[#Data],10,FALSE)+VLOOKUP(C4258,[1]!T_Resins[#Data],10,FALSE),"")</f>
        <v>4</v>
      </c>
      <c r="L4258">
        <f>IF(SUM(E4258:J4258)&lt;&gt;0,VLOOKUP(A4258,[1]!T_Printers[#Data],11,FALSE),"")</f>
        <v>8</v>
      </c>
      <c r="M4258">
        <f>IF(SUM(E4258:J4258)&lt;&gt;0,VLOOKUP(C4258,[1]!T_Resins[#Data],8,FALSE),"")</f>
        <v>120</v>
      </c>
      <c r="N4258">
        <f>IF(_xlfn.XLOOKUP(B4258,[1]Printers!$L:$L,[1]Printers!$R:$R,0,0)&gt;0,[1]Parameters!M4258,IF(SUM(E4258:J4258)&lt;&gt;0,VLOOKUP(C4258,[1]!T_Resins[#Data],9,FALSE),""))</f>
        <v>120</v>
      </c>
      <c r="O4258" t="str">
        <f t="shared" si="72"/>
        <v>PiocreatC0214K</v>
      </c>
    </row>
    <row r="4259" spans="1:15" x14ac:dyDescent="0.25">
      <c r="A4259" t="str">
        <f t="array" ref="A4259">IF(ROW()-1&gt;COUNTA([1]!T_Printers[Printers])*COUNTA([1]!T_Resins[Resins]),"",INDEX([1]!T_Printers[Printers],INT((ROW()-2)/COUNTA([1]!T_Resins[Resins])+1)))</f>
        <v>Piocreat C02 14K</v>
      </c>
      <c r="B4259" t="str">
        <f>_xlfn.XLOOKUP(A4259,[1]!T_Printers[Printers],[1]!T_Printers[Icon link],,0)</f>
        <v>PiocreatC0214K</v>
      </c>
      <c r="C4259" t="str">
        <f t="array" ref="C4259">IF(ROW()-1&gt;COUNTA([1]!T_Printers[Printers])*COUNTA([1]!T_Resins[Resins]),"",INDEX([1]!T_Resins[Resins],MOD(ROW()-2,COUNTA([1]!T_Resins[Resins]))+1))</f>
        <v>Industrial Rigid Clear</v>
      </c>
      <c r="D4259">
        <f>IF(SUM(E4259:J4259)&lt;&gt;0,IF(ROW()-1&gt;COUNTA([1]!T_Printers[Printers])*COUNTA([1]!T_Resins[Resins]),"",2),"")</f>
        <v>2</v>
      </c>
      <c r="E4259" cm="1">
        <f t="array" ref="E4259">IFERROR(IF(ROW()-1&gt;COUNTA([1]!T_Printers[Printers])*COUNTA([1]!T_Resins[Resins]),"",_xlfn.IFS(ROUND(VLOOKUP(C4259,[1]!T_Resins[#Data],2,FALSE)/VLOOKUP(A4259,[1]!T_Printers[#Data],5,FALSE),1)&lt;=_xlfn.XLOOKUP(B4259,[1]Printers!L:L,[1]Printers!O:O,1,0,),ROUND(VLOOKUP(C4259,[1]!T_Resins[#Data],2,FALSE)/VLOOKUP(A4259,[1]!T_Printers[#Data],5,FALSE),1),ROUND(VLOOKUP(C4259,[1]!T_Resins[#Data],2,FALSE)/VLOOKUP(A4259,[1]!T_Printers[#Data],5,FALSE),1)&gt;_xlfn.XLOOKUP(B4259,[1]Printers!L:L,[1]Printers!O:O,1,0,),10)),"Используйте слой 100 мкм")</f>
        <v>6.3</v>
      </c>
      <c r="F4259">
        <f>IFERROR(IF(ROUND(_xlfn.XLOOKUP([1]Parameters!B4259,[1]Printers!L:L,[1]Printers!Q:Q,,0)*E4259/10,0)*10&lt;_xlfn.XLOOKUP([1]Parameters!B4259,[1]Printers!L:L,[1]Printers!P:P,,0),ROUND(_xlfn.XLOOKUP([1]Parameters!B4259,[1]Printers!L:L,[1]Printers!Q:Q,,0)*E4259/10,0)*10,_xlfn.XLOOKUP([1]Parameters!B4259,[1]Printers!L:L,[1]Printers!P:P,,0)),"")</f>
        <v>60</v>
      </c>
      <c r="G4259" cm="1">
        <f t="array" ref="G4259">IFERROR(IF(ROW()-1&gt;COUNTA([1]!T_Printers[Printers])*COUNTA([1]!T_Resins[Resins]),"",_xlfn.IFS(ROUND(VLOOKUP(C4259,[1]!T_Resins[#Data],3,FALSE)/VLOOKUP(A4259,[1]!T_Printers[#Data],5,FALSE),1)&lt;=_xlfn.XLOOKUP(B4259,[1]Printers!L:L,[1]Printers!O:O,1,0,),ROUND(VLOOKUP(C4259,[1]!T_Resins[#Data],3,FALSE)/VLOOKUP(A4259,[1]!T_Printers[#Data],5,FALSE),1),ROUND(VLOOKUP(C4259,[1]!T_Resins[#Data],3,FALSE)/VLOOKUP(A4259,[1]!T_Printers[#Data],5,FALSE),1)&gt;_xlfn.XLOOKUP(B4259,[1]Printers!L:L,[1]Printers!O:O,1,0,),10)),"")</f>
        <v>8.1999999999999993</v>
      </c>
      <c r="H4259">
        <f>IFERROR(IF(ROUND(_xlfn.XLOOKUP([1]Parameters!B4259,[1]Printers!L:L,[1]Printers!Q:Q,,0)*G4259/10,0)*10&lt;_xlfn.XLOOKUP([1]Parameters!B4259,[1]Printers!L:L,[1]Printers!P:P,,0),ROUND(_xlfn.XLOOKUP([1]Parameters!B4259,[1]Printers!L:L,[1]Printers!Q:Q,,0)*G4259/10,0)*10,_xlfn.XLOOKUP([1]Parameters!B4259,[1]Printers!L:L,[1]Printers!P:P,,0)),"")</f>
        <v>70</v>
      </c>
      <c r="I4259" s="3" t="str">
        <f>IFERROR(IF(ROW()-1&gt;COUNTA([1]!T_Printers[Printers])*COUNTA([1]!T_Resins[Resins]),"",ROUND(VLOOKUP(C4259,[1]!T_Resins[#Data],4,FALSE)/VLOOKUP(A4259,[1]!T_Printers[#Data],5,FALSE),1)),"")</f>
        <v/>
      </c>
      <c r="J4259" t="str">
        <f t="shared" si="71"/>
        <v/>
      </c>
      <c r="K4259">
        <f>IF(SUM(E4259:J4259)&lt;&gt;0,VLOOKUP(A4259,[1]!T_Printers[#Data],10,FALSE)+VLOOKUP(C4259,[1]!T_Resins[#Data],10,FALSE),"")</f>
        <v>4</v>
      </c>
      <c r="L4259">
        <f>IF(SUM(E4259:J4259)&lt;&gt;0,VLOOKUP(A4259,[1]!T_Printers[#Data],11,FALSE),"")</f>
        <v>8</v>
      </c>
      <c r="M4259">
        <f>IF(SUM(E4259:J4259)&lt;&gt;0,VLOOKUP(C4259,[1]!T_Resins[#Data],8,FALSE),"")</f>
        <v>120</v>
      </c>
      <c r="N4259">
        <f>IF(_xlfn.XLOOKUP(B4259,[1]Printers!$L:$L,[1]Printers!$R:$R,0,0)&gt;0,[1]Parameters!M4259,IF(SUM(E4259:J4259)&lt;&gt;0,VLOOKUP(C4259,[1]!T_Resins[#Data],9,FALSE),""))</f>
        <v>120</v>
      </c>
      <c r="O4259" t="str">
        <f t="shared" si="72"/>
        <v>PiocreatC0214K</v>
      </c>
    </row>
    <row r="4260" spans="1:15" x14ac:dyDescent="0.25">
      <c r="A4260" t="str">
        <f t="array" ref="A4260">IF(ROW()-1&gt;COUNTA([1]!T_Printers[Printers])*COUNTA([1]!T_Resins[Resins]),"",INDEX([1]!T_Printers[Printers],INT((ROW()-2)/COUNTA([1]!T_Resins[Resins])+1)))</f>
        <v>Piocreat C02 14K</v>
      </c>
      <c r="B4260" t="str">
        <f>_xlfn.XLOOKUP(A4260,[1]!T_Printers[Printers],[1]!T_Printers[Icon link],,0)</f>
        <v>PiocreatC0214K</v>
      </c>
      <c r="C4260" t="str">
        <f t="array" ref="C4260">IF(ROW()-1&gt;COUNTA([1]!T_Printers[Printers])*COUNTA([1]!T_Resins[Resins]),"",INDEX([1]!T_Resins[Resins],MOD(ROW()-2,COUNTA([1]!T_Resins[Resins]))+1))</f>
        <v>Tough Black</v>
      </c>
      <c r="D4260">
        <f>IF(SUM(E4260:J4260)&lt;&gt;0,IF(ROW()-1&gt;COUNTA([1]!T_Printers[Printers])*COUNTA([1]!T_Resins[Resins]),"",2),"")</f>
        <v>2</v>
      </c>
      <c r="E4260" cm="1">
        <f t="array" ref="E4260">IFERROR(IF(ROW()-1&gt;COUNTA([1]!T_Printers[Printers])*COUNTA([1]!T_Resins[Resins]),"",_xlfn.IFS(ROUND(VLOOKUP(C4260,[1]!T_Resins[#Data],2,FALSE)/VLOOKUP(A4260,[1]!T_Printers[#Data],5,FALSE),1)&lt;=_xlfn.XLOOKUP(B4260,[1]Printers!L:L,[1]Printers!O:O,1,0,),ROUND(VLOOKUP(C4260,[1]!T_Resins[#Data],2,FALSE)/VLOOKUP(A4260,[1]!T_Printers[#Data],5,FALSE),1),ROUND(VLOOKUP(C4260,[1]!T_Resins[#Data],2,FALSE)/VLOOKUP(A4260,[1]!T_Printers[#Data],5,FALSE),1)&gt;_xlfn.XLOOKUP(B4260,[1]Printers!L:L,[1]Printers!O:O,1,0,),10)),"Используйте слой 100 мкм")</f>
        <v>3</v>
      </c>
      <c r="F4260">
        <f>IFERROR(IF(ROUND(_xlfn.XLOOKUP([1]Parameters!B4260,[1]Printers!L:L,[1]Printers!Q:Q,,0)*E4260/10,0)*10&lt;_xlfn.XLOOKUP([1]Parameters!B4260,[1]Printers!L:L,[1]Printers!P:P,,0),ROUND(_xlfn.XLOOKUP([1]Parameters!B4260,[1]Printers!L:L,[1]Printers!Q:Q,,0)*E4260/10,0)*10,_xlfn.XLOOKUP([1]Parameters!B4260,[1]Printers!L:L,[1]Printers!P:P,,0)),"")</f>
        <v>30</v>
      </c>
      <c r="G4260" cm="1">
        <f t="array" ref="G4260">IFERROR(IF(ROW()-1&gt;COUNTA([1]!T_Printers[Printers])*COUNTA([1]!T_Resins[Resins]),"",_xlfn.IFS(ROUND(VLOOKUP(C4260,[1]!T_Resins[#Data],3,FALSE)/VLOOKUP(A4260,[1]!T_Printers[#Data],5,FALSE),1)&lt;=_xlfn.XLOOKUP(B4260,[1]Printers!L:L,[1]Printers!O:O,1,0,),ROUND(VLOOKUP(C4260,[1]!T_Resins[#Data],3,FALSE)/VLOOKUP(A4260,[1]!T_Printers[#Data],5,FALSE),1),ROUND(VLOOKUP(C4260,[1]!T_Resins[#Data],3,FALSE)/VLOOKUP(A4260,[1]!T_Printers[#Data],5,FALSE),1)&gt;_xlfn.XLOOKUP(B4260,[1]Printers!L:L,[1]Printers!O:O,1,0,),10)),"")</f>
        <v>3.6</v>
      </c>
      <c r="H4260">
        <f>IFERROR(IF(ROUND(_xlfn.XLOOKUP([1]Parameters!B4260,[1]Printers!L:L,[1]Printers!Q:Q,,0)*G4260/10,0)*10&lt;_xlfn.XLOOKUP([1]Parameters!B4260,[1]Printers!L:L,[1]Printers!P:P,,0),ROUND(_xlfn.XLOOKUP([1]Parameters!B4260,[1]Printers!L:L,[1]Printers!Q:Q,,0)*G4260/10,0)*10,_xlfn.XLOOKUP([1]Parameters!B4260,[1]Printers!L:L,[1]Printers!P:P,,0)),"")</f>
        <v>30</v>
      </c>
      <c r="I4260" s="3" t="str">
        <f>IFERROR(IF(ROW()-1&gt;COUNTA([1]!T_Printers[Printers])*COUNTA([1]!T_Resins[Resins]),"",ROUND(VLOOKUP(C4260,[1]!T_Resins[#Data],4,FALSE)/VLOOKUP(A4260,[1]!T_Printers[#Data],5,FALSE),1)),"")</f>
        <v/>
      </c>
      <c r="J4260" t="str">
        <f t="shared" si="71"/>
        <v/>
      </c>
      <c r="K4260">
        <f>IF(SUM(E4260:J4260)&lt;&gt;0,VLOOKUP(A4260,[1]!T_Printers[#Data],10,FALSE)+VLOOKUP(C4260,[1]!T_Resins[#Data],10,FALSE),"")</f>
        <v>4</v>
      </c>
      <c r="L4260">
        <f>IF(SUM(E4260:J4260)&lt;&gt;0,VLOOKUP(A4260,[1]!T_Printers[#Data],11,FALSE),"")</f>
        <v>8</v>
      </c>
      <c r="M4260">
        <f>IF(SUM(E4260:J4260)&lt;&gt;0,VLOOKUP(C4260,[1]!T_Resins[#Data],8,FALSE),"")</f>
        <v>120</v>
      </c>
      <c r="N4260">
        <f>IF(_xlfn.XLOOKUP(B4260,[1]Printers!$L:$L,[1]Printers!$R:$R,0,0)&gt;0,[1]Parameters!M4260,IF(SUM(E4260:J4260)&lt;&gt;0,VLOOKUP(C4260,[1]!T_Resins[#Data],9,FALSE),""))</f>
        <v>120</v>
      </c>
      <c r="O4260" t="str">
        <f t="shared" si="72"/>
        <v>PiocreatC0214K</v>
      </c>
    </row>
    <row r="4261" spans="1:15" x14ac:dyDescent="0.25">
      <c r="A4261" t="str">
        <f t="array" ref="A4261">IF(ROW()-1&gt;COUNTA([1]!T_Printers[Printers])*COUNTA([1]!T_Resins[Resins]),"",INDEX([1]!T_Printers[Printers],INT((ROW()-2)/COUNTA([1]!T_Resins[Resins])+1)))</f>
        <v>Piocreat C02 14K</v>
      </c>
      <c r="B4261" t="str">
        <f>_xlfn.XLOOKUP(A4261,[1]!T_Printers[Printers],[1]!T_Printers[Icon link],,0)</f>
        <v>PiocreatC0214K</v>
      </c>
      <c r="C4261" t="str">
        <f t="array" ref="C4261">IF(ROW()-1&gt;COUNTA([1]!T_Printers[Printers])*COUNTA([1]!T_Resins[Resins]),"",INDEX([1]!T_Resins[Resins],MOD(ROW()-2,COUNTA([1]!T_Resins[Resins]))+1))</f>
        <v>Tough Grey</v>
      </c>
      <c r="D4261">
        <f>IF(SUM(E4261:J4261)&lt;&gt;0,IF(ROW()-1&gt;COUNTA([1]!T_Printers[Printers])*COUNTA([1]!T_Resins[Resins]),"",2),"")</f>
        <v>2</v>
      </c>
      <c r="E4261" cm="1">
        <f t="array" ref="E4261">IFERROR(IF(ROW()-1&gt;COUNTA([1]!T_Printers[Printers])*COUNTA([1]!T_Resins[Resins]),"",_xlfn.IFS(ROUND(VLOOKUP(C4261,[1]!T_Resins[#Data],2,FALSE)/VLOOKUP(A4261,[1]!T_Printers[#Data],5,FALSE),1)&lt;=_xlfn.XLOOKUP(B4261,[1]Printers!L:L,[1]Printers!O:O,1,0,),ROUND(VLOOKUP(C4261,[1]!T_Resins[#Data],2,FALSE)/VLOOKUP(A4261,[1]!T_Printers[#Data],5,FALSE),1),ROUND(VLOOKUP(C4261,[1]!T_Resins[#Data],2,FALSE)/VLOOKUP(A4261,[1]!T_Printers[#Data],5,FALSE),1)&gt;_xlfn.XLOOKUP(B4261,[1]Printers!L:L,[1]Printers!O:O,1,0,),10)),"Используйте слой 100 мкм")</f>
        <v>3</v>
      </c>
      <c r="F4261">
        <f>IFERROR(IF(ROUND(_xlfn.XLOOKUP([1]Parameters!B4261,[1]Printers!L:L,[1]Printers!Q:Q,,0)*E4261/10,0)*10&lt;_xlfn.XLOOKUP([1]Parameters!B4261,[1]Printers!L:L,[1]Printers!P:P,,0),ROUND(_xlfn.XLOOKUP([1]Parameters!B4261,[1]Printers!L:L,[1]Printers!Q:Q,,0)*E4261/10,0)*10,_xlfn.XLOOKUP([1]Parameters!B4261,[1]Printers!L:L,[1]Printers!P:P,,0)),"")</f>
        <v>30</v>
      </c>
      <c r="G4261" cm="1">
        <f t="array" ref="G4261">IFERROR(IF(ROW()-1&gt;COUNTA([1]!T_Printers[Printers])*COUNTA([1]!T_Resins[Resins]),"",_xlfn.IFS(ROUND(VLOOKUP(C4261,[1]!T_Resins[#Data],3,FALSE)/VLOOKUP(A4261,[1]!T_Printers[#Data],5,FALSE),1)&lt;=_xlfn.XLOOKUP(B4261,[1]Printers!L:L,[1]Printers!O:O,1,0,),ROUND(VLOOKUP(C4261,[1]!T_Resins[#Data],3,FALSE)/VLOOKUP(A4261,[1]!T_Printers[#Data],5,FALSE),1),ROUND(VLOOKUP(C4261,[1]!T_Resins[#Data],3,FALSE)/VLOOKUP(A4261,[1]!T_Printers[#Data],5,FALSE),1)&gt;_xlfn.XLOOKUP(B4261,[1]Printers!L:L,[1]Printers!O:O,1,0,),10)),"")</f>
        <v>3.6</v>
      </c>
      <c r="H4261">
        <f>IFERROR(IF(ROUND(_xlfn.XLOOKUP([1]Parameters!B4261,[1]Printers!L:L,[1]Printers!Q:Q,,0)*G4261/10,0)*10&lt;_xlfn.XLOOKUP([1]Parameters!B4261,[1]Printers!L:L,[1]Printers!P:P,,0),ROUND(_xlfn.XLOOKUP([1]Parameters!B4261,[1]Printers!L:L,[1]Printers!Q:Q,,0)*G4261/10,0)*10,_xlfn.XLOOKUP([1]Parameters!B4261,[1]Printers!L:L,[1]Printers!P:P,,0)),"")</f>
        <v>30</v>
      </c>
      <c r="I4261" s="3" t="str">
        <f>IFERROR(IF(ROW()-1&gt;COUNTA([1]!T_Printers[Printers])*COUNTA([1]!T_Resins[Resins]),"",ROUND(VLOOKUP(C4261,[1]!T_Resins[#Data],4,FALSE)/VLOOKUP(A4261,[1]!T_Printers[#Data],5,FALSE),1)),"")</f>
        <v/>
      </c>
      <c r="J4261" t="str">
        <f t="shared" si="71"/>
        <v/>
      </c>
      <c r="K4261">
        <f>IF(SUM(E4261:J4261)&lt;&gt;0,VLOOKUP(A4261,[1]!T_Printers[#Data],10,FALSE)+VLOOKUP(C4261,[1]!T_Resins[#Data],10,FALSE),"")</f>
        <v>4</v>
      </c>
      <c r="L4261">
        <f>IF(SUM(E4261:J4261)&lt;&gt;0,VLOOKUP(A4261,[1]!T_Printers[#Data],11,FALSE),"")</f>
        <v>8</v>
      </c>
      <c r="M4261">
        <f>IF(SUM(E4261:J4261)&lt;&gt;0,VLOOKUP(C4261,[1]!T_Resins[#Data],8,FALSE),"")</f>
        <v>120</v>
      </c>
      <c r="N4261">
        <f>IF(_xlfn.XLOOKUP(B4261,[1]Printers!$L:$L,[1]Printers!$R:$R,0,0)&gt;0,[1]Parameters!M4261,IF(SUM(E4261:J4261)&lt;&gt;0,VLOOKUP(C4261,[1]!T_Resins[#Data],9,FALSE),""))</f>
        <v>120</v>
      </c>
      <c r="O4261" t="str">
        <f t="shared" si="72"/>
        <v>PiocreatC0214K</v>
      </c>
    </row>
    <row r="4262" spans="1:15" x14ac:dyDescent="0.25">
      <c r="A4262" t="str">
        <f t="array" ref="A4262">IF(ROW()-1&gt;COUNTA([1]!T_Printers[Printers])*COUNTA([1]!T_Resins[Resins]),"",INDEX([1]!T_Printers[Printers],INT((ROW()-2)/COUNTA([1]!T_Resins[Resins])+1)))</f>
        <v>Piocreat C02 14K</v>
      </c>
      <c r="B4262" t="str">
        <f>_xlfn.XLOOKUP(A4262,[1]!T_Printers[Printers],[1]!T_Printers[Icon link],,0)</f>
        <v>PiocreatC0214K</v>
      </c>
      <c r="C4262" t="str">
        <f t="array" ref="C4262">IF(ROW()-1&gt;COUNTA([1]!T_Printers[Printers])*COUNTA([1]!T_Resins[Resins]),"",INDEX([1]!T_Resins[Resins],MOD(ROW()-2,COUNTA([1]!T_Resins[Resins]))+1))</f>
        <v>Tough White</v>
      </c>
      <c r="D4262">
        <f>IF(SUM(E4262:J4262)&lt;&gt;0,IF(ROW()-1&gt;COUNTA([1]!T_Printers[Printers])*COUNTA([1]!T_Resins[Resins]),"",2),"")</f>
        <v>2</v>
      </c>
      <c r="E4262" cm="1">
        <f t="array" ref="E4262">IFERROR(IF(ROW()-1&gt;COUNTA([1]!T_Printers[Printers])*COUNTA([1]!T_Resins[Resins]),"",_xlfn.IFS(ROUND(VLOOKUP(C4262,[1]!T_Resins[#Data],2,FALSE)/VLOOKUP(A4262,[1]!T_Printers[#Data],5,FALSE),1)&lt;=_xlfn.XLOOKUP(B4262,[1]Printers!L:L,[1]Printers!O:O,1,0,),ROUND(VLOOKUP(C4262,[1]!T_Resins[#Data],2,FALSE)/VLOOKUP(A4262,[1]!T_Printers[#Data],5,FALSE),1),ROUND(VLOOKUP(C4262,[1]!T_Resins[#Data],2,FALSE)/VLOOKUP(A4262,[1]!T_Printers[#Data],5,FALSE),1)&gt;_xlfn.XLOOKUP(B4262,[1]Printers!L:L,[1]Printers!O:O,1,0,),10)),"Используйте слой 100 мкм")</f>
        <v>3</v>
      </c>
      <c r="F4262">
        <f>IFERROR(IF(ROUND(_xlfn.XLOOKUP([1]Parameters!B4262,[1]Printers!L:L,[1]Printers!Q:Q,,0)*E4262/10,0)*10&lt;_xlfn.XLOOKUP([1]Parameters!B4262,[1]Printers!L:L,[1]Printers!P:P,,0),ROUND(_xlfn.XLOOKUP([1]Parameters!B4262,[1]Printers!L:L,[1]Printers!Q:Q,,0)*E4262/10,0)*10,_xlfn.XLOOKUP([1]Parameters!B4262,[1]Printers!L:L,[1]Printers!P:P,,0)),"")</f>
        <v>30</v>
      </c>
      <c r="G4262" cm="1">
        <f t="array" ref="G4262">IFERROR(IF(ROW()-1&gt;COUNTA([1]!T_Printers[Printers])*COUNTA([1]!T_Resins[Resins]),"",_xlfn.IFS(ROUND(VLOOKUP(C4262,[1]!T_Resins[#Data],3,FALSE)/VLOOKUP(A4262,[1]!T_Printers[#Data],5,FALSE),1)&lt;=_xlfn.XLOOKUP(B4262,[1]Printers!L:L,[1]Printers!O:O,1,0,),ROUND(VLOOKUP(C4262,[1]!T_Resins[#Data],3,FALSE)/VLOOKUP(A4262,[1]!T_Printers[#Data],5,FALSE),1),ROUND(VLOOKUP(C4262,[1]!T_Resins[#Data],3,FALSE)/VLOOKUP(A4262,[1]!T_Printers[#Data],5,FALSE),1)&gt;_xlfn.XLOOKUP(B4262,[1]Printers!L:L,[1]Printers!O:O,1,0,),10)),"")</f>
        <v>3.6</v>
      </c>
      <c r="H4262">
        <f>IFERROR(IF(ROUND(_xlfn.XLOOKUP([1]Parameters!B4262,[1]Printers!L:L,[1]Printers!Q:Q,,0)*G4262/10,0)*10&lt;_xlfn.XLOOKUP([1]Parameters!B4262,[1]Printers!L:L,[1]Printers!P:P,,0),ROUND(_xlfn.XLOOKUP([1]Parameters!B4262,[1]Printers!L:L,[1]Printers!Q:Q,,0)*G4262/10,0)*10,_xlfn.XLOOKUP([1]Parameters!B4262,[1]Printers!L:L,[1]Printers!P:P,,0)),"")</f>
        <v>30</v>
      </c>
      <c r="I4262" s="3" t="str">
        <f>IFERROR(IF(ROW()-1&gt;COUNTA([1]!T_Printers[Printers])*COUNTA([1]!T_Resins[Resins]),"",ROUND(VLOOKUP(C4262,[1]!T_Resins[#Data],4,FALSE)/VLOOKUP(A4262,[1]!T_Printers[#Data],5,FALSE),1)),"")</f>
        <v/>
      </c>
      <c r="J4262" t="str">
        <f t="shared" si="71"/>
        <v/>
      </c>
      <c r="K4262">
        <f>IF(SUM(E4262:J4262)&lt;&gt;0,VLOOKUP(A4262,[1]!T_Printers[#Data],10,FALSE)+VLOOKUP(C4262,[1]!T_Resins[#Data],10,FALSE),"")</f>
        <v>4</v>
      </c>
      <c r="L4262">
        <f>IF(SUM(E4262:J4262)&lt;&gt;0,VLOOKUP(A4262,[1]!T_Printers[#Data],11,FALSE),"")</f>
        <v>8</v>
      </c>
      <c r="M4262">
        <f>IF(SUM(E4262:J4262)&lt;&gt;0,VLOOKUP(C4262,[1]!T_Resins[#Data],8,FALSE),"")</f>
        <v>120</v>
      </c>
      <c r="N4262">
        <f>IF(_xlfn.XLOOKUP(B4262,[1]Printers!$L:$L,[1]Printers!$R:$R,0,0)&gt;0,[1]Parameters!M4262,IF(SUM(E4262:J4262)&lt;&gt;0,VLOOKUP(C4262,[1]!T_Resins[#Data],9,FALSE),""))</f>
        <v>120</v>
      </c>
      <c r="O4262" t="str">
        <f t="shared" si="72"/>
        <v>PiocreatC0214K</v>
      </c>
    </row>
    <row r="4263" spans="1:15" x14ac:dyDescent="0.25">
      <c r="A4263" t="str">
        <f t="array" ref="A4263">IF(ROW()-1&gt;COUNTA([1]!T_Printers[Printers])*COUNTA([1]!T_Resins[Resins]),"",INDEX([1]!T_Printers[Printers],INT((ROW()-2)/COUNTA([1]!T_Resins[Resins])+1)))</f>
        <v>Piocreat C02 14K</v>
      </c>
      <c r="B4263" t="str">
        <f>_xlfn.XLOOKUP(A4263,[1]!T_Printers[Printers],[1]!T_Printers[Icon link],,0)</f>
        <v>PiocreatC0214K</v>
      </c>
      <c r="C4263" t="str">
        <f t="array" ref="C4263">IF(ROW()-1&gt;COUNTA([1]!T_Printers[Printers])*COUNTA([1]!T_Resins[Resins]),"",INDEX([1]!T_Resins[Resins],MOD(ROW()-2,COUNTA([1]!T_Resins[Resins]))+1))</f>
        <v>Jewelry J-Cast</v>
      </c>
      <c r="D4263">
        <f>IF(SUM(E4263:J4263)&lt;&gt;0,IF(ROW()-1&gt;COUNTA([1]!T_Printers[Printers])*COUNTA([1]!T_Resins[Resins]),"",2),"")</f>
        <v>2</v>
      </c>
      <c r="E4263" cm="1">
        <f t="array" ref="E4263">IFERROR(IF(ROW()-1&gt;COUNTA([1]!T_Printers[Printers])*COUNTA([1]!T_Resins[Resins]),"",_xlfn.IFS(ROUND(VLOOKUP(C4263,[1]!T_Resins[#Data],2,FALSE)/VLOOKUP(A4263,[1]!T_Printers[#Data],5,FALSE),1)&lt;=_xlfn.XLOOKUP(B4263,[1]Printers!L:L,[1]Printers!O:O,1,0,),ROUND(VLOOKUP(C4263,[1]!T_Resins[#Data],2,FALSE)/VLOOKUP(A4263,[1]!T_Printers[#Data],5,FALSE),1),ROUND(VLOOKUP(C4263,[1]!T_Resins[#Data],2,FALSE)/VLOOKUP(A4263,[1]!T_Printers[#Data],5,FALSE),1)&gt;_xlfn.XLOOKUP(B4263,[1]Printers!L:L,[1]Printers!O:O,1,0,),10)),"Используйте слой 100 мкм")</f>
        <v>9.5</v>
      </c>
      <c r="F4263">
        <f>IFERROR(IF(ROUND(_xlfn.XLOOKUP([1]Parameters!B4263,[1]Printers!L:L,[1]Printers!Q:Q,,0)*E4263/10,0)*10&lt;_xlfn.XLOOKUP([1]Parameters!B4263,[1]Printers!L:L,[1]Printers!P:P,,0),ROUND(_xlfn.XLOOKUP([1]Parameters!B4263,[1]Printers!L:L,[1]Printers!Q:Q,,0)*E4263/10,0)*10,_xlfn.XLOOKUP([1]Parameters!B4263,[1]Printers!L:L,[1]Printers!P:P,,0)),"")</f>
        <v>70</v>
      </c>
      <c r="G4263" cm="1">
        <f t="array" ref="G4263">IFERROR(IF(ROW()-1&gt;COUNTA([1]!T_Printers[Printers])*COUNTA([1]!T_Resins[Resins]),"",_xlfn.IFS(ROUND(VLOOKUP(C4263,[1]!T_Resins[#Data],3,FALSE)/VLOOKUP(A4263,[1]!T_Printers[#Data],5,FALSE),1)&lt;=_xlfn.XLOOKUP(B4263,[1]Printers!L:L,[1]Printers!O:O,1,0,),ROUND(VLOOKUP(C4263,[1]!T_Resins[#Data],3,FALSE)/VLOOKUP(A4263,[1]!T_Printers[#Data],5,FALSE),1),ROUND(VLOOKUP(C4263,[1]!T_Resins[#Data],3,FALSE)/VLOOKUP(A4263,[1]!T_Printers[#Data],5,FALSE),1)&gt;_xlfn.XLOOKUP(B4263,[1]Printers!L:L,[1]Printers!O:O,1,0,),10)),"")</f>
        <v>10</v>
      </c>
      <c r="H4263">
        <f>IFERROR(IF(ROUND(_xlfn.XLOOKUP([1]Parameters!B4263,[1]Printers!L:L,[1]Printers!Q:Q,,0)*G4263/10,0)*10&lt;_xlfn.XLOOKUP([1]Parameters!B4263,[1]Printers!L:L,[1]Printers!P:P,,0),ROUND(_xlfn.XLOOKUP([1]Parameters!B4263,[1]Printers!L:L,[1]Printers!Q:Q,,0)*G4263/10,0)*10,_xlfn.XLOOKUP([1]Parameters!B4263,[1]Printers!L:L,[1]Printers!P:P,,0)),"")</f>
        <v>70</v>
      </c>
      <c r="I4263" s="3" t="str">
        <f>IFERROR(IF(ROW()-1&gt;COUNTA([1]!T_Printers[Printers])*COUNTA([1]!T_Resins[Resins]),"",ROUND(VLOOKUP(C4263,[1]!T_Resins[#Data],4,FALSE)/VLOOKUP(A4263,[1]!T_Printers[#Data],5,FALSE),1)),"")</f>
        <v/>
      </c>
      <c r="J4263" t="str">
        <f t="shared" si="71"/>
        <v/>
      </c>
      <c r="K4263">
        <f>IF(SUM(E4263:J4263)&lt;&gt;0,VLOOKUP(A4263,[1]!T_Printers[#Data],10,FALSE)+VLOOKUP(C4263,[1]!T_Resins[#Data],10,FALSE),"")</f>
        <v>4</v>
      </c>
      <c r="L4263">
        <f>IF(SUM(E4263:J4263)&lt;&gt;0,VLOOKUP(A4263,[1]!T_Printers[#Data],11,FALSE),"")</f>
        <v>8</v>
      </c>
      <c r="M4263">
        <f>IF(SUM(E4263:J4263)&lt;&gt;0,VLOOKUP(C4263,[1]!T_Resins[#Data],8,FALSE),"")</f>
        <v>60</v>
      </c>
      <c r="N4263">
        <f>IF(_xlfn.XLOOKUP(B4263,[1]Printers!$L:$L,[1]Printers!$R:$R,0,0)&gt;0,[1]Parameters!M4263,IF(SUM(E4263:J4263)&lt;&gt;0,VLOOKUP(C4263,[1]!T_Resins[#Data],9,FALSE),""))</f>
        <v>60</v>
      </c>
      <c r="O4263" t="str">
        <f t="shared" si="72"/>
        <v>PiocreatC0214K</v>
      </c>
    </row>
    <row r="4264" spans="1:15" x14ac:dyDescent="0.25">
      <c r="A4264" t="str">
        <f t="array" ref="A4264">IF(ROW()-1&gt;COUNTA([1]!T_Printers[Printers])*COUNTA([1]!T_Resins[Resins]),"",INDEX([1]!T_Printers[Printers],INT((ROW()-2)/COUNTA([1]!T_Resins[Resins])+1)))</f>
        <v>Piocreat C02 14K</v>
      </c>
      <c r="B4264" t="str">
        <f>_xlfn.XLOOKUP(A4264,[1]!T_Printers[Printers],[1]!T_Printers[Icon link],,0)</f>
        <v>PiocreatC0214K</v>
      </c>
      <c r="C4264" t="str">
        <f t="array" ref="C4264">IF(ROW()-1&gt;COUNTA([1]!T_Printers[Printers])*COUNTA([1]!T_Resins[Resins]),"",INDEX([1]!T_Resins[Resins],MOD(ROW()-2,COUNTA([1]!T_Resins[Resins]))+1))</f>
        <v>Model Resin Black</v>
      </c>
      <c r="D4264">
        <f>IF(SUM(E4264:J4264)&lt;&gt;0,IF(ROW()-1&gt;COUNTA([1]!T_Printers[Printers])*COUNTA([1]!T_Resins[Resins]),"",2),"")</f>
        <v>2</v>
      </c>
      <c r="E4264" cm="1">
        <f t="array" ref="E4264">IFERROR(IF(ROW()-1&gt;COUNTA([1]!T_Printers[Printers])*COUNTA([1]!T_Resins[Resins]),"",_xlfn.IFS(ROUND(VLOOKUP(C4264,[1]!T_Resins[#Data],2,FALSE)/VLOOKUP(A4264,[1]!T_Printers[#Data],5,FALSE),1)&lt;=_xlfn.XLOOKUP(B4264,[1]Printers!L:L,[1]Printers!O:O,1,0,),ROUND(VLOOKUP(C4264,[1]!T_Resins[#Data],2,FALSE)/VLOOKUP(A4264,[1]!T_Printers[#Data],5,FALSE),1),ROUND(VLOOKUP(C4264,[1]!T_Resins[#Data],2,FALSE)/VLOOKUP(A4264,[1]!T_Printers[#Data],5,FALSE),1)&gt;_xlfn.XLOOKUP(B4264,[1]Printers!L:L,[1]Printers!O:O,1,0,),10)),"Используйте слой 100 мкм")</f>
        <v>3.6</v>
      </c>
      <c r="F4264">
        <f>IFERROR(IF(ROUND(_xlfn.XLOOKUP([1]Parameters!B4264,[1]Printers!L:L,[1]Printers!Q:Q,,0)*E4264/10,0)*10&lt;_xlfn.XLOOKUP([1]Parameters!B4264,[1]Printers!L:L,[1]Printers!P:P,,0),ROUND(_xlfn.XLOOKUP([1]Parameters!B4264,[1]Printers!L:L,[1]Printers!Q:Q,,0)*E4264/10,0)*10,_xlfn.XLOOKUP([1]Parameters!B4264,[1]Printers!L:L,[1]Printers!P:P,,0)),"")</f>
        <v>30</v>
      </c>
      <c r="G4264" cm="1">
        <f t="array" ref="G4264">IFERROR(IF(ROW()-1&gt;COUNTA([1]!T_Printers[Printers])*COUNTA([1]!T_Resins[Resins]),"",_xlfn.IFS(ROUND(VLOOKUP(C4264,[1]!T_Resins[#Data],3,FALSE)/VLOOKUP(A4264,[1]!T_Printers[#Data],5,FALSE),1)&lt;=_xlfn.XLOOKUP(B4264,[1]Printers!L:L,[1]Printers!O:O,1,0,),ROUND(VLOOKUP(C4264,[1]!T_Resins[#Data],3,FALSE)/VLOOKUP(A4264,[1]!T_Printers[#Data],5,FALSE),1),ROUND(VLOOKUP(C4264,[1]!T_Resins[#Data],3,FALSE)/VLOOKUP(A4264,[1]!T_Printers[#Data],5,FALSE),1)&gt;_xlfn.XLOOKUP(B4264,[1]Printers!L:L,[1]Printers!O:O,1,0,),10)),"")</f>
        <v>4.7</v>
      </c>
      <c r="H4264">
        <f>IFERROR(IF(ROUND(_xlfn.XLOOKUP([1]Parameters!B4264,[1]Printers!L:L,[1]Printers!Q:Q,,0)*G4264/10,0)*10&lt;_xlfn.XLOOKUP([1]Parameters!B4264,[1]Printers!L:L,[1]Printers!P:P,,0),ROUND(_xlfn.XLOOKUP([1]Parameters!B4264,[1]Printers!L:L,[1]Printers!Q:Q,,0)*G4264/10,0)*10,_xlfn.XLOOKUP([1]Parameters!B4264,[1]Printers!L:L,[1]Printers!P:P,,0)),"")</f>
        <v>40</v>
      </c>
      <c r="I4264" s="3" t="str">
        <f>IFERROR(IF(ROW()-1&gt;COUNTA([1]!T_Printers[Printers])*COUNTA([1]!T_Resins[Resins]),"",ROUND(VLOOKUP(C4264,[1]!T_Resins[#Data],4,FALSE)/VLOOKUP(A4264,[1]!T_Printers[#Data],5,FALSE),1)),"")</f>
        <v/>
      </c>
      <c r="J4264" t="str">
        <f t="shared" si="71"/>
        <v/>
      </c>
      <c r="K4264">
        <f>IF(SUM(E4264:J4264)&lt;&gt;0,VLOOKUP(A4264,[1]!T_Printers[#Data],10,FALSE)+VLOOKUP(C4264,[1]!T_Resins[#Data],10,FALSE),"")</f>
        <v>4</v>
      </c>
      <c r="L4264">
        <f>IF(SUM(E4264:J4264)&lt;&gt;0,VLOOKUP(A4264,[1]!T_Printers[#Data],11,FALSE),"")</f>
        <v>8</v>
      </c>
      <c r="M4264">
        <f>IF(SUM(E4264:J4264)&lt;&gt;0,VLOOKUP(C4264,[1]!T_Resins[#Data],8,FALSE),"")</f>
        <v>120</v>
      </c>
      <c r="N4264">
        <f>IF(_xlfn.XLOOKUP(B4264,[1]Printers!$L:$L,[1]Printers!$R:$R,0,0)&gt;0,[1]Parameters!M4264,IF(SUM(E4264:J4264)&lt;&gt;0,VLOOKUP(C4264,[1]!T_Resins[#Data],9,FALSE),""))</f>
        <v>120</v>
      </c>
      <c r="O4264" t="str">
        <f t="shared" si="72"/>
        <v>PiocreatC0214K</v>
      </c>
    </row>
    <row r="4265" spans="1:15" x14ac:dyDescent="0.25">
      <c r="A4265" t="str">
        <f t="array" ref="A4265">IF(ROW()-1&gt;COUNTA([1]!T_Printers[Printers])*COUNTA([1]!T_Resins[Resins]),"",INDEX([1]!T_Printers[Printers],INT((ROW()-2)/COUNTA([1]!T_Resins[Resins])+1)))</f>
        <v>Piocreat C02 14K</v>
      </c>
      <c r="B4265" t="str">
        <f>_xlfn.XLOOKUP(A4265,[1]!T_Printers[Printers],[1]!T_Printers[Icon link],,0)</f>
        <v>PiocreatC0214K</v>
      </c>
      <c r="C4265" t="str">
        <f t="array" ref="C4265">IF(ROW()-1&gt;COUNTA([1]!T_Printers[Printers])*COUNTA([1]!T_Resins[Resins]),"",INDEX([1]!T_Resins[Resins],MOD(ROW()-2,COUNTA([1]!T_Resins[Resins]))+1))</f>
        <v>Model Resin Clear</v>
      </c>
      <c r="D4265">
        <f>IF(SUM(E4265:J4265)&lt;&gt;0,IF(ROW()-1&gt;COUNTA([1]!T_Printers[Printers])*COUNTA([1]!T_Resins[Resins]),"",2),"")</f>
        <v>2</v>
      </c>
      <c r="E4265" cm="1">
        <f t="array" ref="E4265">IFERROR(IF(ROW()-1&gt;COUNTA([1]!T_Printers[Printers])*COUNTA([1]!T_Resins[Resins]),"",_xlfn.IFS(ROUND(VLOOKUP(C4265,[1]!T_Resins[#Data],2,FALSE)/VLOOKUP(A4265,[1]!T_Printers[#Data],5,FALSE),1)&lt;=_xlfn.XLOOKUP(B4265,[1]Printers!L:L,[1]Printers!O:O,1,0,),ROUND(VLOOKUP(C4265,[1]!T_Resins[#Data],2,FALSE)/VLOOKUP(A4265,[1]!T_Printers[#Data],5,FALSE),1),ROUND(VLOOKUP(C4265,[1]!T_Resins[#Data],2,FALSE)/VLOOKUP(A4265,[1]!T_Printers[#Data],5,FALSE),1)&gt;_xlfn.XLOOKUP(B4265,[1]Printers!L:L,[1]Printers!O:O,1,0,),10)),"Используйте слой 100 мкм")</f>
        <v>3.3</v>
      </c>
      <c r="F4265">
        <f>IFERROR(IF(ROUND(_xlfn.XLOOKUP([1]Parameters!B4265,[1]Printers!L:L,[1]Printers!Q:Q,,0)*E4265/10,0)*10&lt;_xlfn.XLOOKUP([1]Parameters!B4265,[1]Printers!L:L,[1]Printers!P:P,,0),ROUND(_xlfn.XLOOKUP([1]Parameters!B4265,[1]Printers!L:L,[1]Printers!Q:Q,,0)*E4265/10,0)*10,_xlfn.XLOOKUP([1]Parameters!B4265,[1]Printers!L:L,[1]Printers!P:P,,0)),"")</f>
        <v>30</v>
      </c>
      <c r="G4265" cm="1">
        <f t="array" ref="G4265">IFERROR(IF(ROW()-1&gt;COUNTA([1]!T_Printers[Printers])*COUNTA([1]!T_Resins[Resins]),"",_xlfn.IFS(ROUND(VLOOKUP(C4265,[1]!T_Resins[#Data],3,FALSE)/VLOOKUP(A4265,[1]!T_Printers[#Data],5,FALSE),1)&lt;=_xlfn.XLOOKUP(B4265,[1]Printers!L:L,[1]Printers!O:O,1,0,),ROUND(VLOOKUP(C4265,[1]!T_Resins[#Data],3,FALSE)/VLOOKUP(A4265,[1]!T_Printers[#Data],5,FALSE),1),ROUND(VLOOKUP(C4265,[1]!T_Resins[#Data],3,FALSE)/VLOOKUP(A4265,[1]!T_Printers[#Data],5,FALSE),1)&gt;_xlfn.XLOOKUP(B4265,[1]Printers!L:L,[1]Printers!O:O,1,0,),10)),"")</f>
        <v>4.3</v>
      </c>
      <c r="H4265">
        <f>IFERROR(IF(ROUND(_xlfn.XLOOKUP([1]Parameters!B4265,[1]Printers!L:L,[1]Printers!Q:Q,,0)*G4265/10,0)*10&lt;_xlfn.XLOOKUP([1]Parameters!B4265,[1]Printers!L:L,[1]Printers!P:P,,0),ROUND(_xlfn.XLOOKUP([1]Parameters!B4265,[1]Printers!L:L,[1]Printers!Q:Q,,0)*G4265/10,0)*10,_xlfn.XLOOKUP([1]Parameters!B4265,[1]Printers!L:L,[1]Printers!P:P,,0)),"")</f>
        <v>40</v>
      </c>
      <c r="I4265" s="3" t="str">
        <f>IFERROR(IF(ROW()-1&gt;COUNTA([1]!T_Printers[Printers])*COUNTA([1]!T_Resins[Resins]),"",ROUND(VLOOKUP(C4265,[1]!T_Resins[#Data],4,FALSE)/VLOOKUP(A4265,[1]!T_Printers[#Data],5,FALSE),1)),"")</f>
        <v/>
      </c>
      <c r="J4265" t="str">
        <f t="shared" si="71"/>
        <v/>
      </c>
      <c r="K4265">
        <f>IF(SUM(E4265:J4265)&lt;&gt;0,VLOOKUP(A4265,[1]!T_Printers[#Data],10,FALSE)+VLOOKUP(C4265,[1]!T_Resins[#Data],10,FALSE),"")</f>
        <v>4</v>
      </c>
      <c r="L4265">
        <f>IF(SUM(E4265:J4265)&lt;&gt;0,VLOOKUP(A4265,[1]!T_Printers[#Data],11,FALSE),"")</f>
        <v>8</v>
      </c>
      <c r="M4265">
        <f>IF(SUM(E4265:J4265)&lt;&gt;0,VLOOKUP(C4265,[1]!T_Resins[#Data],8,FALSE),"")</f>
        <v>120</v>
      </c>
      <c r="N4265">
        <f>IF(_xlfn.XLOOKUP(B4265,[1]Printers!$L:$L,[1]Printers!$R:$R,0,0)&gt;0,[1]Parameters!M4265,IF(SUM(E4265:J4265)&lt;&gt;0,VLOOKUP(C4265,[1]!T_Resins[#Data],9,FALSE),""))</f>
        <v>120</v>
      </c>
      <c r="O4265" t="str">
        <f t="shared" si="72"/>
        <v>PiocreatC0214K</v>
      </c>
    </row>
    <row r="4266" spans="1:15" x14ac:dyDescent="0.25">
      <c r="A4266" t="str">
        <f t="array" ref="A4266">IF(ROW()-1&gt;COUNTA([1]!T_Printers[Printers])*COUNTA([1]!T_Resins[Resins]),"",INDEX([1]!T_Printers[Printers],INT((ROW()-2)/COUNTA([1]!T_Resins[Resins])+1)))</f>
        <v>Piocreat C02 14K</v>
      </c>
      <c r="B4266" t="str">
        <f>_xlfn.XLOOKUP(A4266,[1]!T_Printers[Printers],[1]!T_Printers[Icon link],,0)</f>
        <v>PiocreatC0214K</v>
      </c>
      <c r="C4266" t="str">
        <f t="array" ref="C4266">IF(ROW()-1&gt;COUNTA([1]!T_Printers[Printers])*COUNTA([1]!T_Resins[Resins]),"",INDEX([1]!T_Resins[Resins],MOD(ROW()-2,COUNTA([1]!T_Resins[Resins]))+1))</f>
        <v>Model Resin Grey</v>
      </c>
      <c r="D4266">
        <f>IF(SUM(E4266:J4266)&lt;&gt;0,IF(ROW()-1&gt;COUNTA([1]!T_Printers[Printers])*COUNTA([1]!T_Resins[Resins]),"",2),"")</f>
        <v>2</v>
      </c>
      <c r="E4266" cm="1">
        <f t="array" ref="E4266">IFERROR(IF(ROW()-1&gt;COUNTA([1]!T_Printers[Printers])*COUNTA([1]!T_Resins[Resins]),"",_xlfn.IFS(ROUND(VLOOKUP(C4266,[1]!T_Resins[#Data],2,FALSE)/VLOOKUP(A4266,[1]!T_Printers[#Data],5,FALSE),1)&lt;=_xlfn.XLOOKUP(B4266,[1]Printers!L:L,[1]Printers!O:O,1,0,),ROUND(VLOOKUP(C4266,[1]!T_Resins[#Data],2,FALSE)/VLOOKUP(A4266,[1]!T_Printers[#Data],5,FALSE),1),ROUND(VLOOKUP(C4266,[1]!T_Resins[#Data],2,FALSE)/VLOOKUP(A4266,[1]!T_Printers[#Data],5,FALSE),1)&gt;_xlfn.XLOOKUP(B4266,[1]Printers!L:L,[1]Printers!O:O,1,0,),10)),"Используйте слой 100 мкм")</f>
        <v>5</v>
      </c>
      <c r="F4266">
        <f>IFERROR(IF(ROUND(_xlfn.XLOOKUP([1]Parameters!B4266,[1]Printers!L:L,[1]Printers!Q:Q,,0)*E4266/10,0)*10&lt;_xlfn.XLOOKUP([1]Parameters!B4266,[1]Printers!L:L,[1]Printers!P:P,,0),ROUND(_xlfn.XLOOKUP([1]Parameters!B4266,[1]Printers!L:L,[1]Printers!Q:Q,,0)*E4266/10,0)*10,_xlfn.XLOOKUP([1]Parameters!B4266,[1]Printers!L:L,[1]Printers!P:P,,0)),"")</f>
        <v>50</v>
      </c>
      <c r="G4266" cm="1">
        <f t="array" ref="G4266">IFERROR(IF(ROW()-1&gt;COUNTA([1]!T_Printers[Printers])*COUNTA([1]!T_Resins[Resins]),"",_xlfn.IFS(ROUND(VLOOKUP(C4266,[1]!T_Resins[#Data],3,FALSE)/VLOOKUP(A4266,[1]!T_Printers[#Data],5,FALSE),1)&lt;=_xlfn.XLOOKUP(B4266,[1]Printers!L:L,[1]Printers!O:O,1,0,),ROUND(VLOOKUP(C4266,[1]!T_Resins[#Data],3,FALSE)/VLOOKUP(A4266,[1]!T_Printers[#Data],5,FALSE),1),ROUND(VLOOKUP(C4266,[1]!T_Resins[#Data],3,FALSE)/VLOOKUP(A4266,[1]!T_Printers[#Data],5,FALSE),1)&gt;_xlfn.XLOOKUP(B4266,[1]Printers!L:L,[1]Printers!O:O,1,0,),10)),"")</f>
        <v>6.5</v>
      </c>
      <c r="H4266">
        <f>IFERROR(IF(ROUND(_xlfn.XLOOKUP([1]Parameters!B4266,[1]Printers!L:L,[1]Printers!Q:Q,,0)*G4266/10,0)*10&lt;_xlfn.XLOOKUP([1]Parameters!B4266,[1]Printers!L:L,[1]Printers!P:P,,0),ROUND(_xlfn.XLOOKUP([1]Parameters!B4266,[1]Printers!L:L,[1]Printers!Q:Q,,0)*G4266/10,0)*10,_xlfn.XLOOKUP([1]Parameters!B4266,[1]Printers!L:L,[1]Printers!P:P,,0)),"")</f>
        <v>60</v>
      </c>
      <c r="I4266" s="3" t="str">
        <f>IFERROR(IF(ROW()-1&gt;COUNTA([1]!T_Printers[Printers])*COUNTA([1]!T_Resins[Resins]),"",ROUND(VLOOKUP(C4266,[1]!T_Resins[#Data],4,FALSE)/VLOOKUP(A4266,[1]!T_Printers[#Data],5,FALSE),1)),"")</f>
        <v/>
      </c>
      <c r="J4266" t="str">
        <f t="shared" si="71"/>
        <v/>
      </c>
      <c r="K4266">
        <f>IF(SUM(E4266:J4266)&lt;&gt;0,VLOOKUP(A4266,[1]!T_Printers[#Data],10,FALSE)+VLOOKUP(C4266,[1]!T_Resins[#Data],10,FALSE),"")</f>
        <v>4</v>
      </c>
      <c r="L4266">
        <f>IF(SUM(E4266:J4266)&lt;&gt;0,VLOOKUP(A4266,[1]!T_Printers[#Data],11,FALSE),"")</f>
        <v>8</v>
      </c>
      <c r="M4266">
        <f>IF(SUM(E4266:J4266)&lt;&gt;0,VLOOKUP(C4266,[1]!T_Resins[#Data],8,FALSE),"")</f>
        <v>120</v>
      </c>
      <c r="N4266">
        <f>IF(_xlfn.XLOOKUP(B4266,[1]Printers!$L:$L,[1]Printers!$R:$R,0,0)&gt;0,[1]Parameters!M4266,IF(SUM(E4266:J4266)&lt;&gt;0,VLOOKUP(C4266,[1]!T_Resins[#Data],9,FALSE),""))</f>
        <v>120</v>
      </c>
      <c r="O4266" t="str">
        <f t="shared" si="72"/>
        <v>PiocreatC0214K</v>
      </c>
    </row>
    <row r="4267" spans="1:15" x14ac:dyDescent="0.25">
      <c r="A4267" t="str">
        <f t="array" ref="A4267">IF(ROW()-1&gt;COUNTA([1]!T_Printers[Printers])*COUNTA([1]!T_Resins[Resins]),"",INDEX([1]!T_Printers[Printers],INT((ROW()-2)/COUNTA([1]!T_Resins[Resins])+1)))</f>
        <v>Piocreat C02 14K</v>
      </c>
      <c r="B4267" t="str">
        <f>_xlfn.XLOOKUP(A4267,[1]!T_Printers[Printers],[1]!T_Printers[Icon link],,0)</f>
        <v>PiocreatC0214K</v>
      </c>
      <c r="C4267" t="str">
        <f t="array" ref="C4267">IF(ROW()-1&gt;COUNTA([1]!T_Printers[Printers])*COUNTA([1]!T_Resins[Resins]),"",INDEX([1]!T_Resins[Resins],MOD(ROW()-2,COUNTA([1]!T_Resins[Resins]))+1))</f>
        <v>Model Resin White</v>
      </c>
      <c r="D4267">
        <f>IF(SUM(E4267:J4267)&lt;&gt;0,IF(ROW()-1&gt;COUNTA([1]!T_Printers[Printers])*COUNTA([1]!T_Resins[Resins]),"",2),"")</f>
        <v>2</v>
      </c>
      <c r="E4267" cm="1">
        <f t="array" ref="E4267">IFERROR(IF(ROW()-1&gt;COUNTA([1]!T_Printers[Printers])*COUNTA([1]!T_Resins[Resins]),"",_xlfn.IFS(ROUND(VLOOKUP(C4267,[1]!T_Resins[#Data],2,FALSE)/VLOOKUP(A4267,[1]!T_Printers[#Data],5,FALSE),1)&lt;=_xlfn.XLOOKUP(B4267,[1]Printers!L:L,[1]Printers!O:O,1,0,),ROUND(VLOOKUP(C4267,[1]!T_Resins[#Data],2,FALSE)/VLOOKUP(A4267,[1]!T_Printers[#Data],5,FALSE),1),ROUND(VLOOKUP(C4267,[1]!T_Resins[#Data],2,FALSE)/VLOOKUP(A4267,[1]!T_Printers[#Data],5,FALSE),1)&gt;_xlfn.XLOOKUP(B4267,[1]Printers!L:L,[1]Printers!O:O,1,0,),10)),"Используйте слой 100 мкм")</f>
        <v>3.2</v>
      </c>
      <c r="F4267">
        <f>IFERROR(IF(ROUND(_xlfn.XLOOKUP([1]Parameters!B4267,[1]Printers!L:L,[1]Printers!Q:Q,,0)*E4267/10,0)*10&lt;_xlfn.XLOOKUP([1]Parameters!B4267,[1]Printers!L:L,[1]Printers!P:P,,0),ROUND(_xlfn.XLOOKUP([1]Parameters!B4267,[1]Printers!L:L,[1]Printers!Q:Q,,0)*E4267/10,0)*10,_xlfn.XLOOKUP([1]Parameters!B4267,[1]Printers!L:L,[1]Printers!P:P,,0)),"")</f>
        <v>30</v>
      </c>
      <c r="G4267" cm="1">
        <f t="array" ref="G4267">IFERROR(IF(ROW()-1&gt;COUNTA([1]!T_Printers[Printers])*COUNTA([1]!T_Resins[Resins]),"",_xlfn.IFS(ROUND(VLOOKUP(C4267,[1]!T_Resins[#Data],3,FALSE)/VLOOKUP(A4267,[1]!T_Printers[#Data],5,FALSE),1)&lt;=_xlfn.XLOOKUP(B4267,[1]Printers!L:L,[1]Printers!O:O,1,0,),ROUND(VLOOKUP(C4267,[1]!T_Resins[#Data],3,FALSE)/VLOOKUP(A4267,[1]!T_Printers[#Data],5,FALSE),1),ROUND(VLOOKUP(C4267,[1]!T_Resins[#Data],3,FALSE)/VLOOKUP(A4267,[1]!T_Printers[#Data],5,FALSE),1)&gt;_xlfn.XLOOKUP(B4267,[1]Printers!L:L,[1]Printers!O:O,1,0,),10)),"")</f>
        <v>4.0999999999999996</v>
      </c>
      <c r="H4267">
        <f>IFERROR(IF(ROUND(_xlfn.XLOOKUP([1]Parameters!B4267,[1]Printers!L:L,[1]Printers!Q:Q,,0)*G4267/10,0)*10&lt;_xlfn.XLOOKUP([1]Parameters!B4267,[1]Printers!L:L,[1]Printers!P:P,,0),ROUND(_xlfn.XLOOKUP([1]Parameters!B4267,[1]Printers!L:L,[1]Printers!Q:Q,,0)*G4267/10,0)*10,_xlfn.XLOOKUP([1]Parameters!B4267,[1]Printers!L:L,[1]Printers!P:P,,0)),"")</f>
        <v>40</v>
      </c>
      <c r="I4267" s="3" t="str">
        <f>IFERROR(IF(ROW()-1&gt;COUNTA([1]!T_Printers[Printers])*COUNTA([1]!T_Resins[Resins]),"",ROUND(VLOOKUP(C4267,[1]!T_Resins[#Data],4,FALSE)/VLOOKUP(A4267,[1]!T_Printers[#Data],5,FALSE),1)),"")</f>
        <v/>
      </c>
      <c r="J4267" t="str">
        <f t="shared" si="71"/>
        <v/>
      </c>
      <c r="K4267">
        <f>IF(SUM(E4267:J4267)&lt;&gt;0,VLOOKUP(A4267,[1]!T_Printers[#Data],10,FALSE)+VLOOKUP(C4267,[1]!T_Resins[#Data],10,FALSE),"")</f>
        <v>4</v>
      </c>
      <c r="L4267">
        <f>IF(SUM(E4267:J4267)&lt;&gt;0,VLOOKUP(A4267,[1]!T_Printers[#Data],11,FALSE),"")</f>
        <v>8</v>
      </c>
      <c r="M4267">
        <f>IF(SUM(E4267:J4267)&lt;&gt;0,VLOOKUP(C4267,[1]!T_Resins[#Data],8,FALSE),"")</f>
        <v>120</v>
      </c>
      <c r="N4267">
        <f>IF(_xlfn.XLOOKUP(B4267,[1]Printers!$L:$L,[1]Printers!$R:$R,0,0)&gt;0,[1]Parameters!M4267,IF(SUM(E4267:J4267)&lt;&gt;0,VLOOKUP(C4267,[1]!T_Resins[#Data],9,FALSE),""))</f>
        <v>120</v>
      </c>
      <c r="O4267" t="str">
        <f t="shared" si="72"/>
        <v>PiocreatC0214K</v>
      </c>
    </row>
    <row r="4268" spans="1:15" x14ac:dyDescent="0.25">
      <c r="A4268" t="str">
        <f t="array" ref="A4268">IF(ROW()-1&gt;COUNTA([1]!T_Printers[Printers])*COUNTA([1]!T_Resins[Resins]),"",INDEX([1]!T_Printers[Printers],INT((ROW()-2)/COUNTA([1]!T_Resins[Resins])+1)))</f>
        <v>Piocreat C02 14K</v>
      </c>
      <c r="B4268" t="str">
        <f>_xlfn.XLOOKUP(A4268,[1]!T_Printers[Printers],[1]!T_Printers[Icon link],,0)</f>
        <v>PiocreatC0214K</v>
      </c>
      <c r="C4268" t="str">
        <f t="array" ref="C4268">IF(ROW()-1&gt;COUNTA([1]!T_Printers[Printers])*COUNTA([1]!T_Resins[Resins]),"",INDEX([1]!T_Resins[Resins],MOD(ROW()-2,COUNTA([1]!T_Resins[Resins]))+1))</f>
        <v>Silicone-Compatiable Model Resin (J-Model)</v>
      </c>
      <c r="D4268">
        <f>IF(SUM(E4268:J4268)&lt;&gt;0,IF(ROW()-1&gt;COUNTA([1]!T_Printers[Printers])*COUNTA([1]!T_Resins[Resins]),"",2),"")</f>
        <v>2</v>
      </c>
      <c r="E4268" cm="1">
        <f t="array" ref="E4268">IFERROR(IF(ROW()-1&gt;COUNTA([1]!T_Printers[Printers])*COUNTA([1]!T_Resins[Resins]),"",_xlfn.IFS(ROUND(VLOOKUP(C4268,[1]!T_Resins[#Data],2,FALSE)/VLOOKUP(A4268,[1]!T_Printers[#Data],5,FALSE),1)&lt;=_xlfn.XLOOKUP(B4268,[1]Printers!L:L,[1]Printers!O:O,1,0,),ROUND(VLOOKUP(C4268,[1]!T_Resins[#Data],2,FALSE)/VLOOKUP(A4268,[1]!T_Printers[#Data],5,FALSE),1),ROUND(VLOOKUP(C4268,[1]!T_Resins[#Data],2,FALSE)/VLOOKUP(A4268,[1]!T_Printers[#Data],5,FALSE),1)&gt;_xlfn.XLOOKUP(B4268,[1]Printers!L:L,[1]Printers!O:O,1,0,),10)),"Используйте слой 100 мкм")</f>
        <v>3.2</v>
      </c>
      <c r="F4268">
        <f>IFERROR(IF(ROUND(_xlfn.XLOOKUP([1]Parameters!B4268,[1]Printers!L:L,[1]Printers!Q:Q,,0)*E4268/10,0)*10&lt;_xlfn.XLOOKUP([1]Parameters!B4268,[1]Printers!L:L,[1]Printers!P:P,,0),ROUND(_xlfn.XLOOKUP([1]Parameters!B4268,[1]Printers!L:L,[1]Printers!Q:Q,,0)*E4268/10,0)*10,_xlfn.XLOOKUP([1]Parameters!B4268,[1]Printers!L:L,[1]Printers!P:P,,0)),"")</f>
        <v>30</v>
      </c>
      <c r="G4268" cm="1">
        <f t="array" ref="G4268">IFERROR(IF(ROW()-1&gt;COUNTA([1]!T_Printers[Printers])*COUNTA([1]!T_Resins[Resins]),"",_xlfn.IFS(ROUND(VLOOKUP(C4268,[1]!T_Resins[#Data],3,FALSE)/VLOOKUP(A4268,[1]!T_Printers[#Data],5,FALSE),1)&lt;=_xlfn.XLOOKUP(B4268,[1]Printers!L:L,[1]Printers!O:O,1,0,),ROUND(VLOOKUP(C4268,[1]!T_Resins[#Data],3,FALSE)/VLOOKUP(A4268,[1]!T_Printers[#Data],5,FALSE),1),ROUND(VLOOKUP(C4268,[1]!T_Resins[#Data],3,FALSE)/VLOOKUP(A4268,[1]!T_Printers[#Data],5,FALSE),1)&gt;_xlfn.XLOOKUP(B4268,[1]Printers!L:L,[1]Printers!O:O,1,0,),10)),"")</f>
        <v>4.0999999999999996</v>
      </c>
      <c r="H4268">
        <f>IFERROR(IF(ROUND(_xlfn.XLOOKUP([1]Parameters!B4268,[1]Printers!L:L,[1]Printers!Q:Q,,0)*G4268/10,0)*10&lt;_xlfn.XLOOKUP([1]Parameters!B4268,[1]Printers!L:L,[1]Printers!P:P,,0),ROUND(_xlfn.XLOOKUP([1]Parameters!B4268,[1]Printers!L:L,[1]Printers!Q:Q,,0)*G4268/10,0)*10,_xlfn.XLOOKUP([1]Parameters!B4268,[1]Printers!L:L,[1]Printers!P:P,,0)),"")</f>
        <v>40</v>
      </c>
      <c r="I4268" s="3" t="str">
        <f>IFERROR(IF(ROW()-1&gt;COUNTA([1]!T_Printers[Printers])*COUNTA([1]!T_Resins[Resins]),"",ROUND(VLOOKUP(C4268,[1]!T_Resins[#Data],4,FALSE)/VLOOKUP(A4268,[1]!T_Printers[#Data],5,FALSE),1)),"")</f>
        <v/>
      </c>
      <c r="J4268" t="str">
        <f t="shared" si="71"/>
        <v/>
      </c>
      <c r="K4268">
        <f>IF(SUM(E4268:J4268)&lt;&gt;0,VLOOKUP(A4268,[1]!T_Printers[#Data],10,FALSE)+VLOOKUP(C4268,[1]!T_Resins[#Data],10,FALSE),"")</f>
        <v>4</v>
      </c>
      <c r="L4268">
        <f>IF(SUM(E4268:J4268)&lt;&gt;0,VLOOKUP(A4268,[1]!T_Printers[#Data],11,FALSE),"")</f>
        <v>8</v>
      </c>
      <c r="M4268">
        <f>IF(SUM(E4268:J4268)&lt;&gt;0,VLOOKUP(C4268,[1]!T_Resins[#Data],8,FALSE),"")</f>
        <v>60</v>
      </c>
      <c r="N4268">
        <f>IF(_xlfn.XLOOKUP(B4268,[1]Printers!$L:$L,[1]Printers!$R:$R,0,0)&gt;0,[1]Parameters!M4268,IF(SUM(E4268:J4268)&lt;&gt;0,VLOOKUP(C4268,[1]!T_Resins[#Data],9,FALSE),""))</f>
        <v>60</v>
      </c>
      <c r="O4268" t="str">
        <f t="shared" si="72"/>
        <v>PiocreatC0214K</v>
      </c>
    </row>
    <row r="4269" spans="1:15" x14ac:dyDescent="0.25">
      <c r="A4269" t="str">
        <f t="array" ref="A4269">IF(ROW()-1&gt;COUNTA([1]!T_Printers[Printers])*COUNTA([1]!T_Resins[Resins]),"",INDEX([1]!T_Printers[Printers],INT((ROW()-2)/COUNTA([1]!T_Resins[Resins])+1)))</f>
        <v>Piocreat C02 14K</v>
      </c>
      <c r="B4269" t="str">
        <f>_xlfn.XLOOKUP(A4269,[1]!T_Printers[Printers],[1]!T_Printers[Icon link],,0)</f>
        <v>PiocreatC0214K</v>
      </c>
      <c r="C4269" t="str">
        <f t="array" ref="C4269">IF(ROW()-1&gt;COUNTA([1]!T_Printers[Printers])*COUNTA([1]!T_Resins[Resins]),"",INDEX([1]!T_Resins[Resins],MOD(ROW()-2,COUNTA([1]!T_Resins[Resins]))+1))</f>
        <v>Silicone-Like Black</v>
      </c>
      <c r="D4269">
        <f>IF(SUM(E4269:J4269)&lt;&gt;0,IF(ROW()-1&gt;COUNTA([1]!T_Printers[Printers])*COUNTA([1]!T_Resins[Resins]),"",2),"")</f>
        <v>2</v>
      </c>
      <c r="E4269" cm="1">
        <f t="array" ref="E4269">IFERROR(IF(ROW()-1&gt;COUNTA([1]!T_Printers[Printers])*COUNTA([1]!T_Resins[Resins]),"",_xlfn.IFS(ROUND(VLOOKUP(C4269,[1]!T_Resins[#Data],2,FALSE)/VLOOKUP(A4269,[1]!T_Printers[#Data],5,FALSE),1)&lt;=_xlfn.XLOOKUP(B4269,[1]Printers!L:L,[1]Printers!O:O,1,0,),ROUND(VLOOKUP(C4269,[1]!T_Resins[#Data],2,FALSE)/VLOOKUP(A4269,[1]!T_Printers[#Data],5,FALSE),1),ROUND(VLOOKUP(C4269,[1]!T_Resins[#Data],2,FALSE)/VLOOKUP(A4269,[1]!T_Printers[#Data],5,FALSE),1)&gt;_xlfn.XLOOKUP(B4269,[1]Printers!L:L,[1]Printers!O:O,1,0,),10)),"Используйте слой 100 мкм")</f>
        <v>7.5</v>
      </c>
      <c r="F4269">
        <f>IFERROR(IF(ROUND(_xlfn.XLOOKUP([1]Parameters!B4269,[1]Printers!L:L,[1]Printers!Q:Q,,0)*E4269/10,0)*10&lt;_xlfn.XLOOKUP([1]Parameters!B4269,[1]Printers!L:L,[1]Printers!P:P,,0),ROUND(_xlfn.XLOOKUP([1]Parameters!B4269,[1]Printers!L:L,[1]Printers!Q:Q,,0)*E4269/10,0)*10,_xlfn.XLOOKUP([1]Parameters!B4269,[1]Printers!L:L,[1]Printers!P:P,,0)),"")</f>
        <v>70</v>
      </c>
      <c r="G4269" cm="1">
        <f t="array" ref="G4269">IFERROR(IF(ROW()-1&gt;COUNTA([1]!T_Printers[Printers])*COUNTA([1]!T_Resins[Resins]),"",_xlfn.IFS(ROUND(VLOOKUP(C4269,[1]!T_Resins[#Data],3,FALSE)/VLOOKUP(A4269,[1]!T_Printers[#Data],5,FALSE),1)&lt;=_xlfn.XLOOKUP(B4269,[1]Printers!L:L,[1]Printers!O:O,1,0,),ROUND(VLOOKUP(C4269,[1]!T_Resins[#Data],3,FALSE)/VLOOKUP(A4269,[1]!T_Printers[#Data],5,FALSE),1),ROUND(VLOOKUP(C4269,[1]!T_Resins[#Data],3,FALSE)/VLOOKUP(A4269,[1]!T_Printers[#Data],5,FALSE),1)&gt;_xlfn.XLOOKUP(B4269,[1]Printers!L:L,[1]Printers!O:O,1,0,),10)),"")</f>
        <v>9.8000000000000007</v>
      </c>
      <c r="H4269">
        <f>IFERROR(IF(ROUND(_xlfn.XLOOKUP([1]Parameters!B4269,[1]Printers!L:L,[1]Printers!Q:Q,,0)*G4269/10,0)*10&lt;_xlfn.XLOOKUP([1]Parameters!B4269,[1]Printers!L:L,[1]Printers!P:P,,0),ROUND(_xlfn.XLOOKUP([1]Parameters!B4269,[1]Printers!L:L,[1]Printers!Q:Q,,0)*G4269/10,0)*10,_xlfn.XLOOKUP([1]Parameters!B4269,[1]Printers!L:L,[1]Printers!P:P,,0)),"")</f>
        <v>70</v>
      </c>
      <c r="I4269" s="3" t="str">
        <f>IFERROR(IF(ROW()-1&gt;COUNTA([1]!T_Printers[Printers])*COUNTA([1]!T_Resins[Resins]),"",ROUND(VLOOKUP(C4269,[1]!T_Resins[#Data],4,FALSE)/VLOOKUP(A4269,[1]!T_Printers[#Data],5,FALSE),1)),"")</f>
        <v/>
      </c>
      <c r="J4269" t="str">
        <f t="shared" si="71"/>
        <v/>
      </c>
      <c r="K4269">
        <f>IF(SUM(E4269:J4269)&lt;&gt;0,VLOOKUP(A4269,[1]!T_Printers[#Data],10,FALSE)+VLOOKUP(C4269,[1]!T_Resins[#Data],10,FALSE),"")</f>
        <v>4</v>
      </c>
      <c r="L4269">
        <f>IF(SUM(E4269:J4269)&lt;&gt;0,VLOOKUP(A4269,[1]!T_Printers[#Data],11,FALSE),"")</f>
        <v>8</v>
      </c>
      <c r="M4269">
        <f>IF(SUM(E4269:J4269)&lt;&gt;0,VLOOKUP(C4269,[1]!T_Resins[#Data],8,FALSE),"")</f>
        <v>60</v>
      </c>
      <c r="N4269">
        <f>IF(_xlfn.XLOOKUP(B4269,[1]Printers!$L:$L,[1]Printers!$R:$R,0,0)&gt;0,[1]Parameters!M4269,IF(SUM(E4269:J4269)&lt;&gt;0,VLOOKUP(C4269,[1]!T_Resins[#Data],9,FALSE),""))</f>
        <v>60</v>
      </c>
      <c r="O4269" t="str">
        <f t="shared" si="72"/>
        <v>PiocreatC0214K</v>
      </c>
    </row>
    <row r="4270" spans="1:15" x14ac:dyDescent="0.25">
      <c r="A4270" t="str">
        <f t="array" ref="A4270">IF(ROW()-1&gt;COUNTA([1]!T_Printers[Printers])*COUNTA([1]!T_Resins[Resins]),"",INDEX([1]!T_Printers[Printers],INT((ROW()-2)/COUNTA([1]!T_Resins[Resins])+1)))</f>
        <v>PurpleDance D8K Pro</v>
      </c>
      <c r="B4270" t="str">
        <f>_xlfn.XLOOKUP(A4270,[1]!T_Printers[Printers],[1]!T_Printers[Icon link],,0)</f>
        <v>PurpleDanceD8KPro</v>
      </c>
      <c r="C4270" t="str">
        <f t="array" ref="C4270">IF(ROW()-1&gt;COUNTA([1]!T_Printers[Printers])*COUNTA([1]!T_Resins[Resins]),"",INDEX([1]!T_Resins[Resins],MOD(ROW()-2,COUNTA([1]!T_Resins[Resins]))+1))</f>
        <v>Basic Red</v>
      </c>
      <c r="D4270">
        <f>IF(SUM(E4270:J4270)&lt;&gt;0,IF(ROW()-1&gt;COUNTA([1]!T_Printers[Printers])*COUNTA([1]!T_Resins[Resins]),"",2),"")</f>
        <v>2</v>
      </c>
      <c r="E4270" cm="1">
        <f t="array" ref="E4270">IFERROR(IF(ROW()-1&gt;COUNTA([1]!T_Printers[Printers])*COUNTA([1]!T_Resins[Resins]),"",_xlfn.IFS(ROUND(VLOOKUP(C4270,[1]!T_Resins[#Data],2,FALSE)/VLOOKUP(A4270,[1]!T_Printers[#Data],5,FALSE),1)&lt;=_xlfn.XLOOKUP(B4270,[1]Printers!L:L,[1]Printers!O:O,1,0,),ROUND(VLOOKUP(C4270,[1]!T_Resins[#Data],2,FALSE)/VLOOKUP(A4270,[1]!T_Printers[#Data],5,FALSE),1),ROUND(VLOOKUP(C4270,[1]!T_Resins[#Data],2,FALSE)/VLOOKUP(A4270,[1]!T_Printers[#Data],5,FALSE),1)&gt;_xlfn.XLOOKUP(B4270,[1]Printers!L:L,[1]Printers!O:O,1,0,),10)),"Используйте слой 100 мкм")</f>
        <v>2.6</v>
      </c>
      <c r="F4270">
        <f>IFERROR(IF(ROUND(_xlfn.XLOOKUP([1]Parameters!B4270,[1]Printers!L:L,[1]Printers!Q:Q,,0)*E4270/10,0)*10&lt;_xlfn.XLOOKUP([1]Parameters!B4270,[1]Printers!L:L,[1]Printers!P:P,,0),ROUND(_xlfn.XLOOKUP([1]Parameters!B4270,[1]Printers!L:L,[1]Printers!Q:Q,,0)*E4270/10,0)*10,_xlfn.XLOOKUP([1]Parameters!B4270,[1]Printers!L:L,[1]Printers!P:P,,0)),"")</f>
        <v>20</v>
      </c>
      <c r="G4270" cm="1">
        <f t="array" ref="G4270">IFERROR(IF(ROW()-1&gt;COUNTA([1]!T_Printers[Printers])*COUNTA([1]!T_Resins[Resins]),"",_xlfn.IFS(ROUND(VLOOKUP(C4270,[1]!T_Resins[#Data],3,FALSE)/VLOOKUP(A4270,[1]!T_Printers[#Data],5,FALSE),1)&lt;=_xlfn.XLOOKUP(B4270,[1]Printers!L:L,[1]Printers!O:O,1,0,),ROUND(VLOOKUP(C4270,[1]!T_Resins[#Data],3,FALSE)/VLOOKUP(A4270,[1]!T_Printers[#Data],5,FALSE),1),ROUND(VLOOKUP(C4270,[1]!T_Resins[#Data],3,FALSE)/VLOOKUP(A4270,[1]!T_Printers[#Data],5,FALSE),1)&gt;_xlfn.XLOOKUP(B4270,[1]Printers!L:L,[1]Printers!O:O,1,0,),10)),"")</f>
        <v>3.4</v>
      </c>
      <c r="H4270">
        <f>IFERROR(IF(ROUND(_xlfn.XLOOKUP([1]Parameters!B4270,[1]Printers!L:L,[1]Printers!Q:Q,,0)*G4270/10,0)*10&lt;_xlfn.XLOOKUP([1]Parameters!B4270,[1]Printers!L:L,[1]Printers!P:P,,0),ROUND(_xlfn.XLOOKUP([1]Parameters!B4270,[1]Printers!L:L,[1]Printers!Q:Q,,0)*G4270/10,0)*10,_xlfn.XLOOKUP([1]Parameters!B4270,[1]Printers!L:L,[1]Printers!P:P,,0)),"")</f>
        <v>20</v>
      </c>
      <c r="I4270" s="3" t="str">
        <f>IFERROR(IF(ROW()-1&gt;COUNTA([1]!T_Printers[Printers])*COUNTA([1]!T_Resins[Resins]),"",ROUND(VLOOKUP(C4270,[1]!T_Resins[#Data],4,FALSE)/VLOOKUP(A4270,[1]!T_Printers[#Data],5,FALSE),1)),"")</f>
        <v/>
      </c>
      <c r="J4270" t="str">
        <f t="shared" si="71"/>
        <v/>
      </c>
      <c r="K4270">
        <f>IF(SUM(E4270:J4270)&lt;&gt;0,VLOOKUP(A4270,[1]!T_Printers[#Data],10,FALSE)+VLOOKUP(C4270,[1]!T_Resins[#Data],10,FALSE),"")</f>
        <v>4</v>
      </c>
      <c r="L4270">
        <f>IF(SUM(E4270:J4270)&lt;&gt;0,VLOOKUP(A4270,[1]!T_Printers[#Data],11,FALSE),"")</f>
        <v>8</v>
      </c>
      <c r="M4270">
        <f>IF(SUM(E4270:J4270)&lt;&gt;0,VLOOKUP(C4270,[1]!T_Resins[#Data],8,FALSE),"")</f>
        <v>120</v>
      </c>
      <c r="N4270">
        <f>IF(_xlfn.XLOOKUP(B4270,[1]Printers!$L:$L,[1]Printers!$R:$R,0,0)&gt;0,[1]Parameters!M4270,IF(SUM(E4270:J4270)&lt;&gt;0,VLOOKUP(C4270,[1]!T_Resins[#Data],9,FALSE),""))</f>
        <v>180</v>
      </c>
      <c r="O4270" t="str">
        <f t="shared" si="72"/>
        <v>PurpleDanceD8KPro</v>
      </c>
    </row>
    <row r="4271" spans="1:15" x14ac:dyDescent="0.25">
      <c r="A4271" t="str">
        <f t="array" ref="A4271">IF(ROW()-1&gt;COUNTA([1]!T_Printers[Printers])*COUNTA([1]!T_Resins[Resins]),"",INDEX([1]!T_Printers[Printers],INT((ROW()-2)/COUNTA([1]!T_Resins[Resins])+1)))</f>
        <v>PurpleDance D8K Pro</v>
      </c>
      <c r="B4271" t="str">
        <f>_xlfn.XLOOKUP(A4271,[1]!T_Printers[Printers],[1]!T_Printers[Icon link],,0)</f>
        <v>PurpleDanceD8KPro</v>
      </c>
      <c r="C4271" t="str">
        <f t="array" ref="C4271">IF(ROW()-1&gt;COUNTA([1]!T_Printers[Printers])*COUNTA([1]!T_Resins[Resins]),"",INDEX([1]!T_Resins[Resins],MOD(ROW()-2,COUNTA([1]!T_Resins[Resins]))+1))</f>
        <v>Demo Bone</v>
      </c>
      <c r="D4271">
        <f>IF(SUM(E4271:J4271)&lt;&gt;0,IF(ROW()-1&gt;COUNTA([1]!T_Printers[Printers])*COUNTA([1]!T_Resins[Resins]),"",2),"")</f>
        <v>2</v>
      </c>
      <c r="E4271" cm="1">
        <f t="array" ref="E4271">IFERROR(IF(ROW()-1&gt;COUNTA([1]!T_Printers[Printers])*COUNTA([1]!T_Resins[Resins]),"",_xlfn.IFS(ROUND(VLOOKUP(C4271,[1]!T_Resins[#Data],2,FALSE)/VLOOKUP(A4271,[1]!T_Printers[#Data],5,FALSE),1)&lt;=_xlfn.XLOOKUP(B4271,[1]Printers!L:L,[1]Printers!O:O,1,0,),ROUND(VLOOKUP(C4271,[1]!T_Resins[#Data],2,FALSE)/VLOOKUP(A4271,[1]!T_Printers[#Data],5,FALSE),1),ROUND(VLOOKUP(C4271,[1]!T_Resins[#Data],2,FALSE)/VLOOKUP(A4271,[1]!T_Printers[#Data],5,FALSE),1)&gt;_xlfn.XLOOKUP(B4271,[1]Printers!L:L,[1]Printers!O:O,1,0,),10)),"Используйте слой 100 мкм")</f>
        <v>2.5</v>
      </c>
      <c r="F4271">
        <f>IFERROR(IF(ROUND(_xlfn.XLOOKUP([1]Parameters!B4271,[1]Printers!L:L,[1]Printers!Q:Q,,0)*E4271/10,0)*10&lt;_xlfn.XLOOKUP([1]Parameters!B4271,[1]Printers!L:L,[1]Printers!P:P,,0),ROUND(_xlfn.XLOOKUP([1]Parameters!B4271,[1]Printers!L:L,[1]Printers!Q:Q,,0)*E4271/10,0)*10,_xlfn.XLOOKUP([1]Parameters!B4271,[1]Printers!L:L,[1]Printers!P:P,,0)),"")</f>
        <v>20</v>
      </c>
      <c r="G4271" cm="1">
        <f t="array" ref="G4271">IFERROR(IF(ROW()-1&gt;COUNTA([1]!T_Printers[Printers])*COUNTA([1]!T_Resins[Resins]),"",_xlfn.IFS(ROUND(VLOOKUP(C4271,[1]!T_Resins[#Data],3,FALSE)/VLOOKUP(A4271,[1]!T_Printers[#Data],5,FALSE),1)&lt;=_xlfn.XLOOKUP(B4271,[1]Printers!L:L,[1]Printers!O:O,1,0,),ROUND(VLOOKUP(C4271,[1]!T_Resins[#Data],3,FALSE)/VLOOKUP(A4271,[1]!T_Printers[#Data],5,FALSE),1),ROUND(VLOOKUP(C4271,[1]!T_Resins[#Data],3,FALSE)/VLOOKUP(A4271,[1]!T_Printers[#Data],5,FALSE),1)&gt;_xlfn.XLOOKUP(B4271,[1]Printers!L:L,[1]Printers!O:O,1,0,),10)),"")</f>
        <v>3.3</v>
      </c>
      <c r="H4271">
        <f>IFERROR(IF(ROUND(_xlfn.XLOOKUP([1]Parameters!B4271,[1]Printers!L:L,[1]Printers!Q:Q,,0)*G4271/10,0)*10&lt;_xlfn.XLOOKUP([1]Parameters!B4271,[1]Printers!L:L,[1]Printers!P:P,,0),ROUND(_xlfn.XLOOKUP([1]Parameters!B4271,[1]Printers!L:L,[1]Printers!Q:Q,,0)*G4271/10,0)*10,_xlfn.XLOOKUP([1]Parameters!B4271,[1]Printers!L:L,[1]Printers!P:P,,0)),"")</f>
        <v>20</v>
      </c>
      <c r="I4271" s="3" t="str">
        <f>IFERROR(IF(ROW()-1&gt;COUNTA([1]!T_Printers[Printers])*COUNTA([1]!T_Resins[Resins]),"",ROUND(VLOOKUP(C4271,[1]!T_Resins[#Data],4,FALSE)/VLOOKUP(A4271,[1]!T_Printers[#Data],5,FALSE),1)),"")</f>
        <v/>
      </c>
      <c r="J4271" t="str">
        <f t="shared" ref="J4271:J4334" si="73">IFERROR(ROUND(9*I4271/10,0)*10,"")</f>
        <v/>
      </c>
      <c r="K4271">
        <f>IF(SUM(E4271:J4271)&lt;&gt;0,VLOOKUP(A4271,[1]!T_Printers[#Data],10,FALSE)+VLOOKUP(C4271,[1]!T_Resins[#Data],10,FALSE),"")</f>
        <v>5</v>
      </c>
      <c r="L4271">
        <f>IF(SUM(E4271:J4271)&lt;&gt;0,VLOOKUP(A4271,[1]!T_Printers[#Data],11,FALSE),"")</f>
        <v>8</v>
      </c>
      <c r="M4271">
        <f>IF(SUM(E4271:J4271)&lt;&gt;0,VLOOKUP(C4271,[1]!T_Resins[#Data],8,FALSE),"")</f>
        <v>120</v>
      </c>
      <c r="N4271">
        <f>IF(_xlfn.XLOOKUP(B4271,[1]Printers!$L:$L,[1]Printers!$R:$R,0,0)&gt;0,[1]Parameters!M4271,IF(SUM(E4271:J4271)&lt;&gt;0,VLOOKUP(C4271,[1]!T_Resins[#Data],9,FALSE),""))</f>
        <v>180</v>
      </c>
      <c r="O4271" t="str">
        <f t="shared" si="72"/>
        <v>PurpleDanceD8KPro</v>
      </c>
    </row>
    <row r="4272" spans="1:15" x14ac:dyDescent="0.25">
      <c r="A4272" t="str">
        <f t="array" ref="A4272">IF(ROW()-1&gt;COUNTA([1]!T_Printers[Printers])*COUNTA([1]!T_Resins[Resins]),"",INDEX([1]!T_Printers[Printers],INT((ROW()-2)/COUNTA([1]!T_Resins[Resins])+1)))</f>
        <v>PurpleDance D8K Pro</v>
      </c>
      <c r="B4272" t="str">
        <f>_xlfn.XLOOKUP(A4272,[1]!T_Printers[Printers],[1]!T_Printers[Icon link],,0)</f>
        <v>PurpleDanceD8KPro</v>
      </c>
      <c r="C4272" t="str">
        <f t="array" ref="C4272">IF(ROW()-1&gt;COUNTA([1]!T_Printers[Printers])*COUNTA([1]!T_Resins[Resins]),"",INDEX([1]!T_Resins[Resins],MOD(ROW()-2,COUNTA([1]!T_Resins[Resins]))+1))</f>
        <v xml:space="preserve">Dental Bleach (Обновленная версия) </v>
      </c>
      <c r="D4272">
        <f>IF(SUM(E4272:J4272)&lt;&gt;0,IF(ROW()-1&gt;COUNTA([1]!T_Printers[Printers])*COUNTA([1]!T_Resins[Resins]),"",2),"")</f>
        <v>2</v>
      </c>
      <c r="E4272" cm="1">
        <f t="array" ref="E4272">IFERROR(IF(ROW()-1&gt;COUNTA([1]!T_Printers[Printers])*COUNTA([1]!T_Resins[Resins]),"",_xlfn.IFS(ROUND(VLOOKUP(C4272,[1]!T_Resins[#Data],2,FALSE)/VLOOKUP(A4272,[1]!T_Printers[#Data],5,FALSE),1)&lt;=_xlfn.XLOOKUP(B4272,[1]Printers!L:L,[1]Printers!O:O,1,0,),ROUND(VLOOKUP(C4272,[1]!T_Resins[#Data],2,FALSE)/VLOOKUP(A4272,[1]!T_Printers[#Data],5,FALSE),1),ROUND(VLOOKUP(C4272,[1]!T_Resins[#Data],2,FALSE)/VLOOKUP(A4272,[1]!T_Printers[#Data],5,FALSE),1)&gt;_xlfn.XLOOKUP(B4272,[1]Printers!L:L,[1]Printers!O:O,1,0,),10)),"Используйте слой 100 мкм")</f>
        <v>5.8</v>
      </c>
      <c r="F4272">
        <f>IFERROR(IF(ROUND(_xlfn.XLOOKUP([1]Parameters!B4272,[1]Printers!L:L,[1]Printers!Q:Q,,0)*E4272/10,0)*10&lt;_xlfn.XLOOKUP([1]Parameters!B4272,[1]Printers!L:L,[1]Printers!P:P,,0),ROUND(_xlfn.XLOOKUP([1]Parameters!B4272,[1]Printers!L:L,[1]Printers!Q:Q,,0)*E4272/10,0)*10,_xlfn.XLOOKUP([1]Parameters!B4272,[1]Printers!L:L,[1]Printers!P:P,,0)),"")</f>
        <v>40</v>
      </c>
      <c r="G4272" cm="1">
        <f t="array" ref="G4272">IFERROR(IF(ROW()-1&gt;COUNTA([1]!T_Printers[Printers])*COUNTA([1]!T_Resins[Resins]),"",_xlfn.IFS(ROUND(VLOOKUP(C4272,[1]!T_Resins[#Data],3,FALSE)/VLOOKUP(A4272,[1]!T_Printers[#Data],5,FALSE),1)&lt;=_xlfn.XLOOKUP(B4272,[1]Printers!L:L,[1]Printers!O:O,1,0,),ROUND(VLOOKUP(C4272,[1]!T_Resins[#Data],3,FALSE)/VLOOKUP(A4272,[1]!T_Printers[#Data],5,FALSE),1),ROUND(VLOOKUP(C4272,[1]!T_Resins[#Data],3,FALSE)/VLOOKUP(A4272,[1]!T_Printers[#Data],5,FALSE),1)&gt;_xlfn.XLOOKUP(B4272,[1]Printers!L:L,[1]Printers!O:O,1,0,),10)),"")</f>
        <v>7.6</v>
      </c>
      <c r="H4272">
        <f>IFERROR(IF(ROUND(_xlfn.XLOOKUP([1]Parameters!B4272,[1]Printers!L:L,[1]Printers!Q:Q,,0)*G4272/10,0)*10&lt;_xlfn.XLOOKUP([1]Parameters!B4272,[1]Printers!L:L,[1]Printers!P:P,,0),ROUND(_xlfn.XLOOKUP([1]Parameters!B4272,[1]Printers!L:L,[1]Printers!Q:Q,,0)*G4272/10,0)*10,_xlfn.XLOOKUP([1]Parameters!B4272,[1]Printers!L:L,[1]Printers!P:P,,0)),"")</f>
        <v>50</v>
      </c>
      <c r="I4272" s="3" t="str">
        <f>IFERROR(IF(ROW()-1&gt;COUNTA([1]!T_Printers[Printers])*COUNTA([1]!T_Resins[Resins]),"",ROUND(VLOOKUP(C4272,[1]!T_Resins[#Data],4,FALSE)/VLOOKUP(A4272,[1]!T_Printers[#Data],5,FALSE),1)),"")</f>
        <v/>
      </c>
      <c r="J4272" t="str">
        <f t="shared" si="73"/>
        <v/>
      </c>
      <c r="K4272">
        <f>IF(SUM(E4272:J4272)&lt;&gt;0,VLOOKUP(A4272,[1]!T_Printers[#Data],10,FALSE)+VLOOKUP(C4272,[1]!T_Resins[#Data],10,FALSE),"")</f>
        <v>5</v>
      </c>
      <c r="L4272">
        <f>IF(SUM(E4272:J4272)&lt;&gt;0,VLOOKUP(A4272,[1]!T_Printers[#Data],11,FALSE),"")</f>
        <v>8</v>
      </c>
      <c r="M4272">
        <f>IF(SUM(E4272:J4272)&lt;&gt;0,VLOOKUP(C4272,[1]!T_Resins[#Data],8,FALSE),"")</f>
        <v>120</v>
      </c>
      <c r="N4272">
        <f>IF(_xlfn.XLOOKUP(B4272,[1]Printers!$L:$L,[1]Printers!$R:$R,0,0)&gt;0,[1]Parameters!M4272,IF(SUM(E4272:J4272)&lt;&gt;0,VLOOKUP(C4272,[1]!T_Resins[#Data],9,FALSE),""))</f>
        <v>180</v>
      </c>
      <c r="O4272" t="str">
        <f t="shared" si="72"/>
        <v>PurpleDanceD8KPro</v>
      </c>
    </row>
    <row r="4273" spans="1:15" x14ac:dyDescent="0.25">
      <c r="A4273" t="str">
        <f t="array" ref="A4273">IF(ROW()-1&gt;COUNTA([1]!T_Printers[Printers])*COUNTA([1]!T_Resins[Resins]),"",INDEX([1]!T_Printers[Printers],INT((ROW()-2)/COUNTA([1]!T_Resins[Resins])+1)))</f>
        <v>PurpleDance D8K Pro</v>
      </c>
      <c r="B4273" t="str">
        <f>_xlfn.XLOOKUP(A4273,[1]!T_Printers[Printers],[1]!T_Printers[Icon link],,0)</f>
        <v>PurpleDanceD8KPro</v>
      </c>
      <c r="C4273" t="str">
        <f t="array" ref="C4273">IF(ROW()-1&gt;COUNTA([1]!T_Printers[Printers])*COUNTA([1]!T_Resins[Resins]),"",INDEX([1]!T_Resins[Resins],MOD(ROW()-2,COUNTA([1]!T_Resins[Resins]))+1))</f>
        <v>Dental Bleach Pro</v>
      </c>
      <c r="D4273">
        <f>IF(SUM(E4273:J4273)&lt;&gt;0,IF(ROW()-1&gt;COUNTA([1]!T_Printers[Printers])*COUNTA([1]!T_Resins[Resins]),"",2),"")</f>
        <v>2</v>
      </c>
      <c r="E4273" cm="1">
        <f t="array" ref="E4273">IFERROR(IF(ROW()-1&gt;COUNTA([1]!T_Printers[Printers])*COUNTA([1]!T_Resins[Resins]),"",_xlfn.IFS(ROUND(VLOOKUP(C4273,[1]!T_Resins[#Data],2,FALSE)/VLOOKUP(A4273,[1]!T_Printers[#Data],5,FALSE),1)&lt;=_xlfn.XLOOKUP(B4273,[1]Printers!L:L,[1]Printers!O:O,1,0,),ROUND(VLOOKUP(C4273,[1]!T_Resins[#Data],2,FALSE)/VLOOKUP(A4273,[1]!T_Printers[#Data],5,FALSE),1),ROUND(VLOOKUP(C4273,[1]!T_Resins[#Data],2,FALSE)/VLOOKUP(A4273,[1]!T_Printers[#Data],5,FALSE),1)&gt;_xlfn.XLOOKUP(B4273,[1]Printers!L:L,[1]Printers!O:O,1,0,),10)),"Используйте слой 100 мкм")</f>
        <v>4.3</v>
      </c>
      <c r="F4273">
        <f>IFERROR(IF(ROUND(_xlfn.XLOOKUP([1]Parameters!B4273,[1]Printers!L:L,[1]Printers!Q:Q,,0)*E4273/10,0)*10&lt;_xlfn.XLOOKUP([1]Parameters!B4273,[1]Printers!L:L,[1]Printers!P:P,,0),ROUND(_xlfn.XLOOKUP([1]Parameters!B4273,[1]Printers!L:L,[1]Printers!Q:Q,,0)*E4273/10,0)*10,_xlfn.XLOOKUP([1]Parameters!B4273,[1]Printers!L:L,[1]Printers!P:P,,0)),"")</f>
        <v>30</v>
      </c>
      <c r="G4273" cm="1">
        <f t="array" ref="G4273">IFERROR(IF(ROW()-1&gt;COUNTA([1]!T_Printers[Printers])*COUNTA([1]!T_Resins[Resins]),"",_xlfn.IFS(ROUND(VLOOKUP(C4273,[1]!T_Resins[#Data],3,FALSE)/VLOOKUP(A4273,[1]!T_Printers[#Data],5,FALSE),1)&lt;=_xlfn.XLOOKUP(B4273,[1]Printers!L:L,[1]Printers!O:O,1,0,),ROUND(VLOOKUP(C4273,[1]!T_Resins[#Data],3,FALSE)/VLOOKUP(A4273,[1]!T_Printers[#Data],5,FALSE),1),ROUND(VLOOKUP(C4273,[1]!T_Resins[#Data],3,FALSE)/VLOOKUP(A4273,[1]!T_Printers[#Data],5,FALSE),1)&gt;_xlfn.XLOOKUP(B4273,[1]Printers!L:L,[1]Printers!O:O,1,0,),10)),"")</f>
        <v>5.6</v>
      </c>
      <c r="H4273">
        <f>IFERROR(IF(ROUND(_xlfn.XLOOKUP([1]Parameters!B4273,[1]Printers!L:L,[1]Printers!Q:Q,,0)*G4273/10,0)*10&lt;_xlfn.XLOOKUP([1]Parameters!B4273,[1]Printers!L:L,[1]Printers!P:P,,0),ROUND(_xlfn.XLOOKUP([1]Parameters!B4273,[1]Printers!L:L,[1]Printers!Q:Q,,0)*G4273/10,0)*10,_xlfn.XLOOKUP([1]Parameters!B4273,[1]Printers!L:L,[1]Printers!P:P,,0)),"")</f>
        <v>40</v>
      </c>
      <c r="I4273" s="3" t="str">
        <f>IFERROR(IF(ROW()-1&gt;COUNTA([1]!T_Printers[Printers])*COUNTA([1]!T_Resins[Resins]),"",ROUND(VLOOKUP(C4273,[1]!T_Resins[#Data],4,FALSE)/VLOOKUP(A4273,[1]!T_Printers[#Data],5,FALSE),1)),"")</f>
        <v/>
      </c>
      <c r="J4273" t="str">
        <f t="shared" si="73"/>
        <v/>
      </c>
      <c r="K4273">
        <f>IF(SUM(E4273:J4273)&lt;&gt;0,VLOOKUP(A4273,[1]!T_Printers[#Data],10,FALSE)+VLOOKUP(C4273,[1]!T_Resins[#Data],10,FALSE),"")</f>
        <v>4</v>
      </c>
      <c r="L4273">
        <f>IF(SUM(E4273:J4273)&lt;&gt;0,VLOOKUP(A4273,[1]!T_Printers[#Data],11,FALSE),"")</f>
        <v>8</v>
      </c>
      <c r="M4273">
        <f>IF(SUM(E4273:J4273)&lt;&gt;0,VLOOKUP(C4273,[1]!T_Resins[#Data],8,FALSE),"")</f>
        <v>120</v>
      </c>
      <c r="N4273">
        <f>IF(_xlfn.XLOOKUP(B4273,[1]Printers!$L:$L,[1]Printers!$R:$R,0,0)&gt;0,[1]Parameters!M4273,IF(SUM(E4273:J4273)&lt;&gt;0,VLOOKUP(C4273,[1]!T_Resins[#Data],9,FALSE),""))</f>
        <v>180</v>
      </c>
      <c r="O4273" t="str">
        <f t="shared" si="72"/>
        <v>PurpleDanceD8KPro</v>
      </c>
    </row>
    <row r="4274" spans="1:15" x14ac:dyDescent="0.25">
      <c r="A4274" t="str">
        <f t="array" ref="A4274">IF(ROW()-1&gt;COUNTA([1]!T_Printers[Printers])*COUNTA([1]!T_Resins[Resins]),"",INDEX([1]!T_Printers[Printers],INT((ROW()-2)/COUNTA([1]!T_Resins[Resins])+1)))</f>
        <v>PurpleDance D8K Pro</v>
      </c>
      <c r="B4274" t="str">
        <f>_xlfn.XLOOKUP(A4274,[1]!T_Printers[Printers],[1]!T_Printers[Icon link],,0)</f>
        <v>PurpleDanceD8KPro</v>
      </c>
      <c r="C4274" t="str">
        <f t="array" ref="C4274">IF(ROW()-1&gt;COUNTA([1]!T_Printers[Printers])*COUNTA([1]!T_Resins[Resins]),"",INDEX([1]!T_Resins[Resins],MOD(ROW()-2,COUNTA([1]!T_Resins[Resins]))+1))</f>
        <v>Dental Cast Cherry Pro</v>
      </c>
      <c r="D4274">
        <f>IF(SUM(E4274:J4274)&lt;&gt;0,IF(ROW()-1&gt;COUNTA([1]!T_Printers[Printers])*COUNTA([1]!T_Resins[Resins]),"",2),"")</f>
        <v>2</v>
      </c>
      <c r="E4274" cm="1">
        <f t="array" ref="E4274">IFERROR(IF(ROW()-1&gt;COUNTA([1]!T_Printers[Printers])*COUNTA([1]!T_Resins[Resins]),"",_xlfn.IFS(ROUND(VLOOKUP(C4274,[1]!T_Resins[#Data],2,FALSE)/VLOOKUP(A4274,[1]!T_Printers[#Data],5,FALSE),1)&lt;=_xlfn.XLOOKUP(B4274,[1]Printers!L:L,[1]Printers!O:O,1,0,),ROUND(VLOOKUP(C4274,[1]!T_Resins[#Data],2,FALSE)/VLOOKUP(A4274,[1]!T_Printers[#Data],5,FALSE),1),ROUND(VLOOKUP(C4274,[1]!T_Resins[#Data],2,FALSE)/VLOOKUP(A4274,[1]!T_Printers[#Data],5,FALSE),1)&gt;_xlfn.XLOOKUP(B4274,[1]Printers!L:L,[1]Printers!O:O,1,0,),10)),"Используйте слой 100 мкм")</f>
        <v>6</v>
      </c>
      <c r="F4274">
        <f>IFERROR(IF(ROUND(_xlfn.XLOOKUP([1]Parameters!B4274,[1]Printers!L:L,[1]Printers!Q:Q,,0)*E4274/10,0)*10&lt;_xlfn.XLOOKUP([1]Parameters!B4274,[1]Printers!L:L,[1]Printers!P:P,,0),ROUND(_xlfn.XLOOKUP([1]Parameters!B4274,[1]Printers!L:L,[1]Printers!Q:Q,,0)*E4274/10,0)*10,_xlfn.XLOOKUP([1]Parameters!B4274,[1]Printers!L:L,[1]Printers!P:P,,0)),"")</f>
        <v>40</v>
      </c>
      <c r="G4274" t="str" cm="1">
        <f t="array" ref="G4274">IFERROR(IF(ROW()-1&gt;COUNTA([1]!T_Printers[Printers])*COUNTA([1]!T_Resins[Resins]),"",_xlfn.IFS(ROUND(VLOOKUP(C4274,[1]!T_Resins[#Data],3,FALSE)/VLOOKUP(A4274,[1]!T_Printers[#Data],5,FALSE),1)&lt;=_xlfn.XLOOKUP(B4274,[1]Printers!L:L,[1]Printers!O:O,1,0,),ROUND(VLOOKUP(C4274,[1]!T_Resins[#Data],3,FALSE)/VLOOKUP(A4274,[1]!T_Printers[#Data],5,FALSE),1),ROUND(VLOOKUP(C4274,[1]!T_Resins[#Data],3,FALSE)/VLOOKUP(A4274,[1]!T_Printers[#Data],5,FALSE),1)&gt;_xlfn.XLOOKUP(B4274,[1]Printers!L:L,[1]Printers!O:O,1,0,),10)),"")</f>
        <v/>
      </c>
      <c r="H4274" t="str">
        <f>IFERROR(IF(ROUND(_xlfn.XLOOKUP([1]Parameters!B4274,[1]Printers!L:L,[1]Printers!Q:Q,,0)*G4274/10,0)*10&lt;_xlfn.XLOOKUP([1]Parameters!B4274,[1]Printers!L:L,[1]Printers!P:P,,0),ROUND(_xlfn.XLOOKUP([1]Parameters!B4274,[1]Printers!L:L,[1]Printers!Q:Q,,0)*G4274/10,0)*10,_xlfn.XLOOKUP([1]Parameters!B4274,[1]Printers!L:L,[1]Printers!P:P,,0)),"")</f>
        <v/>
      </c>
      <c r="I4274" s="3" t="str">
        <f>IFERROR(IF(ROW()-1&gt;COUNTA([1]!T_Printers[Printers])*COUNTA([1]!T_Resins[Resins]),"",ROUND(VLOOKUP(C4274,[1]!T_Resins[#Data],4,FALSE)/VLOOKUP(A4274,[1]!T_Printers[#Data],5,FALSE),1)),"")</f>
        <v/>
      </c>
      <c r="J4274" t="str">
        <f t="shared" si="73"/>
        <v/>
      </c>
      <c r="K4274">
        <f>IF(SUM(E4274:J4274)&lt;&gt;0,VLOOKUP(A4274,[1]!T_Printers[#Data],10,FALSE)+VLOOKUP(C4274,[1]!T_Resins[#Data],10,FALSE),"")</f>
        <v>4</v>
      </c>
      <c r="L4274">
        <f>IF(SUM(E4274:J4274)&lt;&gt;0,VLOOKUP(A4274,[1]!T_Printers[#Data],11,FALSE),"")</f>
        <v>8</v>
      </c>
      <c r="M4274">
        <f>IF(SUM(E4274:J4274)&lt;&gt;0,VLOOKUP(C4274,[1]!T_Resins[#Data],8,FALSE),"")</f>
        <v>60</v>
      </c>
      <c r="N4274">
        <f>IF(_xlfn.XLOOKUP(B4274,[1]Printers!$L:$L,[1]Printers!$R:$R,0,0)&gt;0,[1]Parameters!M4274,IF(SUM(E4274:J4274)&lt;&gt;0,VLOOKUP(C4274,[1]!T_Resins[#Data],9,FALSE),""))</f>
        <v>60</v>
      </c>
      <c r="O4274" t="str">
        <f t="shared" si="72"/>
        <v>PurpleDanceD8KPro</v>
      </c>
    </row>
    <row r="4275" spans="1:15" x14ac:dyDescent="0.25">
      <c r="A4275" t="str">
        <f t="array" ref="A4275">IF(ROW()-1&gt;COUNTA([1]!T_Printers[Printers])*COUNTA([1]!T_Resins[Resins]),"",INDEX([1]!T_Printers[Printers],INT((ROW()-2)/COUNTA([1]!T_Resins[Resins])+1)))</f>
        <v>PurpleDance D8K Pro</v>
      </c>
      <c r="B4275" t="str">
        <f>_xlfn.XLOOKUP(A4275,[1]!T_Printers[Printers],[1]!T_Printers[Icon link],,0)</f>
        <v>PurpleDanceD8KPro</v>
      </c>
      <c r="C4275" t="str">
        <f t="array" ref="C4275">IF(ROW()-1&gt;COUNTA([1]!T_Printers[Printers])*COUNTA([1]!T_Resins[Resins]),"",INDEX([1]!T_Resins[Resins],MOD(ROW()-2,COUNTA([1]!T_Resins[Resins]))+1))</f>
        <v>Dental Cast Cherry</v>
      </c>
      <c r="D4275">
        <f>IF(SUM(E4275:J4275)&lt;&gt;0,IF(ROW()-1&gt;COUNTA([1]!T_Printers[Printers])*COUNTA([1]!T_Resins[Resins]),"",2),"")</f>
        <v>2</v>
      </c>
      <c r="E4275" cm="1">
        <f t="array" ref="E4275">IFERROR(IF(ROW()-1&gt;COUNTA([1]!T_Printers[Printers])*COUNTA([1]!T_Resins[Resins]),"",_xlfn.IFS(ROUND(VLOOKUP(C4275,[1]!T_Resins[#Data],2,FALSE)/VLOOKUP(A4275,[1]!T_Printers[#Data],5,FALSE),1)&lt;=_xlfn.XLOOKUP(B4275,[1]Printers!L:L,[1]Printers!O:O,1,0,),ROUND(VLOOKUP(C4275,[1]!T_Resins[#Data],2,FALSE)/VLOOKUP(A4275,[1]!T_Printers[#Data],5,FALSE),1),ROUND(VLOOKUP(C4275,[1]!T_Resins[#Data],2,FALSE)/VLOOKUP(A4275,[1]!T_Printers[#Data],5,FALSE),1)&gt;_xlfn.XLOOKUP(B4275,[1]Printers!L:L,[1]Printers!O:O,1,0,),10)),"Используйте слой 100 мкм")</f>
        <v>5.2</v>
      </c>
      <c r="F4275">
        <f>IFERROR(IF(ROUND(_xlfn.XLOOKUP([1]Parameters!B4275,[1]Printers!L:L,[1]Printers!Q:Q,,0)*E4275/10,0)*10&lt;_xlfn.XLOOKUP([1]Parameters!B4275,[1]Printers!L:L,[1]Printers!P:P,,0),ROUND(_xlfn.XLOOKUP([1]Parameters!B4275,[1]Printers!L:L,[1]Printers!Q:Q,,0)*E4275/10,0)*10,_xlfn.XLOOKUP([1]Parameters!B4275,[1]Printers!L:L,[1]Printers!P:P,,0)),"")</f>
        <v>40</v>
      </c>
      <c r="G4275" cm="1">
        <f t="array" ref="G4275">IFERROR(IF(ROW()-1&gt;COUNTA([1]!T_Printers[Printers])*COUNTA([1]!T_Resins[Resins]),"",_xlfn.IFS(ROUND(VLOOKUP(C4275,[1]!T_Resins[#Data],3,FALSE)/VLOOKUP(A4275,[1]!T_Printers[#Data],5,FALSE),1)&lt;=_xlfn.XLOOKUP(B4275,[1]Printers!L:L,[1]Printers!O:O,1,0,),ROUND(VLOOKUP(C4275,[1]!T_Resins[#Data],3,FALSE)/VLOOKUP(A4275,[1]!T_Printers[#Data],5,FALSE),1),ROUND(VLOOKUP(C4275,[1]!T_Resins[#Data],3,FALSE)/VLOOKUP(A4275,[1]!T_Printers[#Data],5,FALSE),1)&gt;_xlfn.XLOOKUP(B4275,[1]Printers!L:L,[1]Printers!O:O,1,0,),10)),"")</f>
        <v>6.8</v>
      </c>
      <c r="H4275">
        <f>IFERROR(IF(ROUND(_xlfn.XLOOKUP([1]Parameters!B4275,[1]Printers!L:L,[1]Printers!Q:Q,,0)*G4275/10,0)*10&lt;_xlfn.XLOOKUP([1]Parameters!B4275,[1]Printers!L:L,[1]Printers!P:P,,0),ROUND(_xlfn.XLOOKUP([1]Parameters!B4275,[1]Printers!L:L,[1]Printers!Q:Q,,0)*G4275/10,0)*10,_xlfn.XLOOKUP([1]Parameters!B4275,[1]Printers!L:L,[1]Printers!P:P,,0)),"")</f>
        <v>50</v>
      </c>
      <c r="I4275" s="3" t="str">
        <f>IFERROR(IF(ROW()-1&gt;COUNTA([1]!T_Printers[Printers])*COUNTA([1]!T_Resins[Resins]),"",ROUND(VLOOKUP(C4275,[1]!T_Resins[#Data],4,FALSE)/VLOOKUP(A4275,[1]!T_Printers[#Data],5,FALSE),1)),"")</f>
        <v/>
      </c>
      <c r="J4275" t="str">
        <f t="shared" si="73"/>
        <v/>
      </c>
      <c r="K4275">
        <f>IF(SUM(E4275:J4275)&lt;&gt;0,VLOOKUP(A4275,[1]!T_Printers[#Data],10,FALSE)+VLOOKUP(C4275,[1]!T_Resins[#Data],10,FALSE),"")</f>
        <v>4</v>
      </c>
      <c r="L4275">
        <f>IF(SUM(E4275:J4275)&lt;&gt;0,VLOOKUP(A4275,[1]!T_Printers[#Data],11,FALSE),"")</f>
        <v>8</v>
      </c>
      <c r="M4275">
        <f>IF(SUM(E4275:J4275)&lt;&gt;0,VLOOKUP(C4275,[1]!T_Resins[#Data],8,FALSE),"")</f>
        <v>60</v>
      </c>
      <c r="N4275">
        <f>IF(_xlfn.XLOOKUP(B4275,[1]Printers!$L:$L,[1]Printers!$R:$R,0,0)&gt;0,[1]Parameters!M4275,IF(SUM(E4275:J4275)&lt;&gt;0,VLOOKUP(C4275,[1]!T_Resins[#Data],9,FALSE),""))</f>
        <v>60</v>
      </c>
      <c r="O4275" t="str">
        <f t="shared" si="72"/>
        <v>PurpleDanceD8KPro</v>
      </c>
    </row>
    <row r="4276" spans="1:15" x14ac:dyDescent="0.25">
      <c r="A4276" t="str">
        <f t="array" ref="A4276">IF(ROW()-1&gt;COUNTA([1]!T_Printers[Printers])*COUNTA([1]!T_Resins[Resins]),"",INDEX([1]!T_Printers[Printers],INT((ROW()-2)/COUNTA([1]!T_Resins[Resins])+1)))</f>
        <v>PurpleDance D8K Pro</v>
      </c>
      <c r="B4276" t="str">
        <f>_xlfn.XLOOKUP(A4276,[1]!T_Printers[Printers],[1]!T_Printers[Icon link],,0)</f>
        <v>PurpleDanceD8KPro</v>
      </c>
      <c r="C4276" t="str">
        <f t="array" ref="C4276">IF(ROW()-1&gt;COUNTA([1]!T_Printers[Printers])*COUNTA([1]!T_Resins[Resins]),"",INDEX([1]!T_Resins[Resins],MOD(ROW()-2,COUNTA([1]!T_Resins[Resins]))+1))</f>
        <v>Dental Clear</v>
      </c>
      <c r="D4276">
        <f>IF(SUM(E4276:J4276)&lt;&gt;0,IF(ROW()-1&gt;COUNTA([1]!T_Printers[Printers])*COUNTA([1]!T_Resins[Resins]),"",2),"")</f>
        <v>2</v>
      </c>
      <c r="E4276" cm="1">
        <f t="array" ref="E4276">IFERROR(IF(ROW()-1&gt;COUNTA([1]!T_Printers[Printers])*COUNTA([1]!T_Resins[Resins]),"",_xlfn.IFS(ROUND(VLOOKUP(C4276,[1]!T_Resins[#Data],2,FALSE)/VLOOKUP(A4276,[1]!T_Printers[#Data],5,FALSE),1)&lt;=_xlfn.XLOOKUP(B4276,[1]Printers!L:L,[1]Printers!O:O,1,0,),ROUND(VLOOKUP(C4276,[1]!T_Resins[#Data],2,FALSE)/VLOOKUP(A4276,[1]!T_Printers[#Data],5,FALSE),1),ROUND(VLOOKUP(C4276,[1]!T_Resins[#Data],2,FALSE)/VLOOKUP(A4276,[1]!T_Printers[#Data],5,FALSE),1)&gt;_xlfn.XLOOKUP(B4276,[1]Printers!L:L,[1]Printers!O:O,1,0,),10)),"Используйте слой 100 мкм")</f>
        <v>2.9</v>
      </c>
      <c r="F4276">
        <f>IFERROR(IF(ROUND(_xlfn.XLOOKUP([1]Parameters!B4276,[1]Printers!L:L,[1]Printers!Q:Q,,0)*E4276/10,0)*10&lt;_xlfn.XLOOKUP([1]Parameters!B4276,[1]Printers!L:L,[1]Printers!P:P,,0),ROUND(_xlfn.XLOOKUP([1]Parameters!B4276,[1]Printers!L:L,[1]Printers!Q:Q,,0)*E4276/10,0)*10,_xlfn.XLOOKUP([1]Parameters!B4276,[1]Printers!L:L,[1]Printers!P:P,,0)),"")</f>
        <v>20</v>
      </c>
      <c r="G4276" cm="1">
        <f t="array" ref="G4276">IFERROR(IF(ROW()-1&gt;COUNTA([1]!T_Printers[Printers])*COUNTA([1]!T_Resins[Resins]),"",_xlfn.IFS(ROUND(VLOOKUP(C4276,[1]!T_Resins[#Data],3,FALSE)/VLOOKUP(A4276,[1]!T_Printers[#Data],5,FALSE),1)&lt;=_xlfn.XLOOKUP(B4276,[1]Printers!L:L,[1]Printers!O:O,1,0,),ROUND(VLOOKUP(C4276,[1]!T_Resins[#Data],3,FALSE)/VLOOKUP(A4276,[1]!T_Printers[#Data],5,FALSE),1),ROUND(VLOOKUP(C4276,[1]!T_Resins[#Data],3,FALSE)/VLOOKUP(A4276,[1]!T_Printers[#Data],5,FALSE),1)&gt;_xlfn.XLOOKUP(B4276,[1]Printers!L:L,[1]Printers!O:O,1,0,),10)),"")</f>
        <v>3.8</v>
      </c>
      <c r="H4276">
        <f>IFERROR(IF(ROUND(_xlfn.XLOOKUP([1]Parameters!B4276,[1]Printers!L:L,[1]Printers!Q:Q,,0)*G4276/10,0)*10&lt;_xlfn.XLOOKUP([1]Parameters!B4276,[1]Printers!L:L,[1]Printers!P:P,,0),ROUND(_xlfn.XLOOKUP([1]Parameters!B4276,[1]Printers!L:L,[1]Printers!Q:Q,,0)*G4276/10,0)*10,_xlfn.XLOOKUP([1]Parameters!B4276,[1]Printers!L:L,[1]Printers!P:P,,0)),"")</f>
        <v>30</v>
      </c>
      <c r="I4276" s="3" t="str">
        <f>IFERROR(IF(ROW()-1&gt;COUNTA([1]!T_Printers[Printers])*COUNTA([1]!T_Resins[Resins]),"",ROUND(VLOOKUP(C4276,[1]!T_Resins[#Data],4,FALSE)/VLOOKUP(A4276,[1]!T_Printers[#Data],5,FALSE),1)),"")</f>
        <v/>
      </c>
      <c r="J4276" t="str">
        <f t="shared" si="73"/>
        <v/>
      </c>
      <c r="K4276">
        <f>IF(SUM(E4276:J4276)&lt;&gt;0,VLOOKUP(A4276,[1]!T_Printers[#Data],10,FALSE)+VLOOKUP(C4276,[1]!T_Resins[#Data],10,FALSE),"")</f>
        <v>4</v>
      </c>
      <c r="L4276">
        <f>IF(SUM(E4276:J4276)&lt;&gt;0,VLOOKUP(A4276,[1]!T_Printers[#Data],11,FALSE),"")</f>
        <v>8</v>
      </c>
      <c r="M4276">
        <f>IF(SUM(E4276:J4276)&lt;&gt;0,VLOOKUP(C4276,[1]!T_Resins[#Data],8,FALSE),"")</f>
        <v>120</v>
      </c>
      <c r="N4276">
        <f>IF(_xlfn.XLOOKUP(B4276,[1]Printers!$L:$L,[1]Printers!$R:$R,0,0)&gt;0,[1]Parameters!M4276,IF(SUM(E4276:J4276)&lt;&gt;0,VLOOKUP(C4276,[1]!T_Resins[#Data],9,FALSE),""))</f>
        <v>180</v>
      </c>
      <c r="O4276" t="str">
        <f t="shared" si="72"/>
        <v>PurpleDanceD8KPro</v>
      </c>
    </row>
    <row r="4277" spans="1:15" x14ac:dyDescent="0.25">
      <c r="A4277" t="str">
        <f t="array" ref="A4277">IF(ROW()-1&gt;COUNTA([1]!T_Printers[Printers])*COUNTA([1]!T_Resins[Resins]),"",INDEX([1]!T_Printers[Printers],INT((ROW()-2)/COUNTA([1]!T_Resins[Resins])+1)))</f>
        <v>PurpleDance D8K Pro</v>
      </c>
      <c r="B4277" t="str">
        <f>_xlfn.XLOOKUP(A4277,[1]!T_Printers[Printers],[1]!T_Printers[Icon link],,0)</f>
        <v>PurpleDanceD8KPro</v>
      </c>
      <c r="C4277" t="str">
        <f t="array" ref="C4277">IF(ROW()-1&gt;COUNTA([1]!T_Printers[Printers])*COUNTA([1]!T_Resins[Resins]),"",INDEX([1]!T_Resins[Resins],MOD(ROW()-2,COUNTA([1]!T_Resins[Resins]))+1))</f>
        <v>Dental Clear Pro</v>
      </c>
      <c r="D4277">
        <f>IF(SUM(E4277:J4277)&lt;&gt;0,IF(ROW()-1&gt;COUNTA([1]!T_Printers[Printers])*COUNTA([1]!T_Resins[Resins]),"",2),"")</f>
        <v>2</v>
      </c>
      <c r="E4277" t="str" cm="1">
        <f t="array" ref="E4277">IFERROR(IF(ROW()-1&gt;COUNTA([1]!T_Printers[Printers])*COUNTA([1]!T_Resins[Resins]),"",_xlfn.IFS(ROUND(VLOOKUP(C4277,[1]!T_Resins[#Data],2,FALSE)/VLOOKUP(A4277,[1]!T_Printers[#Data],5,FALSE),1)&lt;=_xlfn.XLOOKUP(B4277,[1]Printers!L:L,[1]Printers!O:O,1,0,),ROUND(VLOOKUP(C4277,[1]!T_Resins[#Data],2,FALSE)/VLOOKUP(A4277,[1]!T_Printers[#Data],5,FALSE),1),ROUND(VLOOKUP(C4277,[1]!T_Resins[#Data],2,FALSE)/VLOOKUP(A4277,[1]!T_Printers[#Data],5,FALSE),1)&gt;_xlfn.XLOOKUP(B4277,[1]Printers!L:L,[1]Printers!O:O,1,0,),10)),"Используйте слой 100 мкм")</f>
        <v>Используйте слой 100 мкм</v>
      </c>
      <c r="F4277" t="str">
        <f>IFERROR(IF(ROUND(_xlfn.XLOOKUP([1]Parameters!B4277,[1]Printers!L:L,[1]Printers!Q:Q,,0)*E4277/10,0)*10&lt;_xlfn.XLOOKUP([1]Parameters!B4277,[1]Printers!L:L,[1]Printers!P:P,,0),ROUND(_xlfn.XLOOKUP([1]Parameters!B4277,[1]Printers!L:L,[1]Printers!Q:Q,,0)*E4277/10,0)*10,_xlfn.XLOOKUP([1]Parameters!B4277,[1]Printers!L:L,[1]Printers!P:P,,0)),"")</f>
        <v/>
      </c>
      <c r="G4277" cm="1">
        <f t="array" ref="G4277">IFERROR(IF(ROW()-1&gt;COUNTA([1]!T_Printers[Printers])*COUNTA([1]!T_Resins[Resins]),"",_xlfn.IFS(ROUND(VLOOKUP(C4277,[1]!T_Resins[#Data],3,FALSE)/VLOOKUP(A4277,[1]!T_Printers[#Data],5,FALSE),1)&lt;=_xlfn.XLOOKUP(B4277,[1]Printers!L:L,[1]Printers!O:O,1,0,),ROUND(VLOOKUP(C4277,[1]!T_Resins[#Data],3,FALSE)/VLOOKUP(A4277,[1]!T_Printers[#Data],5,FALSE),1),ROUND(VLOOKUP(C4277,[1]!T_Resins[#Data],3,FALSE)/VLOOKUP(A4277,[1]!T_Printers[#Data],5,FALSE),1)&gt;_xlfn.XLOOKUP(B4277,[1]Printers!L:L,[1]Printers!O:O,1,0,),10)),"")</f>
        <v>6.2</v>
      </c>
      <c r="H4277">
        <f>IFERROR(IF(ROUND(_xlfn.XLOOKUP([1]Parameters!B4277,[1]Printers!L:L,[1]Printers!Q:Q,,0)*G4277/10,0)*10&lt;_xlfn.XLOOKUP([1]Parameters!B4277,[1]Printers!L:L,[1]Printers!P:P,,0),ROUND(_xlfn.XLOOKUP([1]Parameters!B4277,[1]Printers!L:L,[1]Printers!Q:Q,,0)*G4277/10,0)*10,_xlfn.XLOOKUP([1]Parameters!B4277,[1]Printers!L:L,[1]Printers!P:P,,0)),"")</f>
        <v>40</v>
      </c>
      <c r="I4277" s="3">
        <f>IFERROR(IF(ROW()-1&gt;COUNTA([1]!T_Printers[Printers])*COUNTA([1]!T_Resins[Resins]),"",ROUND(VLOOKUP(C4277,[1]!T_Resins[#Data],4,FALSE)/VLOOKUP(A4277,[1]!T_Printers[#Data],5,FALSE),1)),"")</f>
        <v>8</v>
      </c>
      <c r="J4277">
        <f t="shared" si="73"/>
        <v>70</v>
      </c>
      <c r="K4277">
        <f>IF(SUM(E4277:J4277)&lt;&gt;0,VLOOKUP(A4277,[1]!T_Printers[#Data],10,FALSE)+VLOOKUP(C4277,[1]!T_Resins[#Data],10,FALSE),"")</f>
        <v>4</v>
      </c>
      <c r="L4277">
        <f>IF(SUM(E4277:J4277)&lt;&gt;0,VLOOKUP(A4277,[1]!T_Printers[#Data],11,FALSE),"")</f>
        <v>8</v>
      </c>
      <c r="M4277">
        <f>IF(SUM(E4277:J4277)&lt;&gt;0,VLOOKUP(C4277,[1]!T_Resins[#Data],8,FALSE),"")</f>
        <v>120</v>
      </c>
      <c r="N4277">
        <f>IF(_xlfn.XLOOKUP(B4277,[1]Printers!$L:$L,[1]Printers!$R:$R,0,0)&gt;0,[1]Parameters!M4277,IF(SUM(E4277:J4277)&lt;&gt;0,VLOOKUP(C4277,[1]!T_Resins[#Data],9,FALSE),""))</f>
        <v>180</v>
      </c>
      <c r="O4277" t="str">
        <f t="shared" si="72"/>
        <v>PurpleDanceD8KPro</v>
      </c>
    </row>
    <row r="4278" spans="1:15" x14ac:dyDescent="0.25">
      <c r="A4278" t="str">
        <f t="array" ref="A4278">IF(ROW()-1&gt;COUNTA([1]!T_Printers[Printers])*COUNTA([1]!T_Resins[Resins]),"",INDEX([1]!T_Printers[Printers],INT((ROW()-2)/COUNTA([1]!T_Resins[Resins])+1)))</f>
        <v>PurpleDance D8K Pro</v>
      </c>
      <c r="B4278" t="str">
        <f>_xlfn.XLOOKUP(A4278,[1]!T_Printers[Printers],[1]!T_Printers[Icon link],,0)</f>
        <v>PurpleDanceD8KPro</v>
      </c>
      <c r="C4278" t="str">
        <f t="array" ref="C4278">IF(ROW()-1&gt;COUNTA([1]!T_Printers[Printers])*COUNTA([1]!T_Resins[Resins]),"",INDEX([1]!T_Resins[Resins],MOD(ROW()-2,COUNTA([1]!T_Resins[Resins]))+1))</f>
        <v>Dental Denture Base Soft</v>
      </c>
      <c r="D4278">
        <f>IF(SUM(E4278:J4278)&lt;&gt;0,IF(ROW()-1&gt;COUNTA([1]!T_Printers[Printers])*COUNTA([1]!T_Resins[Resins]),"",2),"")</f>
        <v>2</v>
      </c>
      <c r="E4278" cm="1">
        <f t="array" ref="E4278">IFERROR(IF(ROW()-1&gt;COUNTA([1]!T_Printers[Printers])*COUNTA([1]!T_Resins[Resins]),"",_xlfn.IFS(ROUND(VLOOKUP(C4278,[1]!T_Resins[#Data],2,FALSE)/VLOOKUP(A4278,[1]!T_Printers[#Data],5,FALSE),1)&lt;=_xlfn.XLOOKUP(B4278,[1]Printers!L:L,[1]Printers!O:O,1,0,),ROUND(VLOOKUP(C4278,[1]!T_Resins[#Data],2,FALSE)/VLOOKUP(A4278,[1]!T_Printers[#Data],5,FALSE),1),ROUND(VLOOKUP(C4278,[1]!T_Resins[#Data],2,FALSE)/VLOOKUP(A4278,[1]!T_Printers[#Data],5,FALSE),1)&gt;_xlfn.XLOOKUP(B4278,[1]Printers!L:L,[1]Printers!O:O,1,0,),10)),"Используйте слой 100 мкм")</f>
        <v>6.6</v>
      </c>
      <c r="F4278">
        <f>IFERROR(IF(ROUND(_xlfn.XLOOKUP([1]Parameters!B4278,[1]Printers!L:L,[1]Printers!Q:Q,,0)*E4278/10,0)*10&lt;_xlfn.XLOOKUP([1]Parameters!B4278,[1]Printers!L:L,[1]Printers!P:P,,0),ROUND(_xlfn.XLOOKUP([1]Parameters!B4278,[1]Printers!L:L,[1]Printers!Q:Q,,0)*E4278/10,0)*10,_xlfn.XLOOKUP([1]Parameters!B4278,[1]Printers!L:L,[1]Printers!P:P,,0)),"")</f>
        <v>50</v>
      </c>
      <c r="G4278" cm="1">
        <f t="array" ref="G4278">IFERROR(IF(ROW()-1&gt;COUNTA([1]!T_Printers[Printers])*COUNTA([1]!T_Resins[Resins]),"",_xlfn.IFS(ROUND(VLOOKUP(C4278,[1]!T_Resins[#Data],3,FALSE)/VLOOKUP(A4278,[1]!T_Printers[#Data],5,FALSE),1)&lt;=_xlfn.XLOOKUP(B4278,[1]Printers!L:L,[1]Printers!O:O,1,0,),ROUND(VLOOKUP(C4278,[1]!T_Resins[#Data],3,FALSE)/VLOOKUP(A4278,[1]!T_Printers[#Data],5,FALSE),1),ROUND(VLOOKUP(C4278,[1]!T_Resins[#Data],3,FALSE)/VLOOKUP(A4278,[1]!T_Printers[#Data],5,FALSE),1)&gt;_xlfn.XLOOKUP(B4278,[1]Printers!L:L,[1]Printers!O:O,1,0,),10)),"")</f>
        <v>8.6</v>
      </c>
      <c r="H4278">
        <f>IFERROR(IF(ROUND(_xlfn.XLOOKUP([1]Parameters!B4278,[1]Printers!L:L,[1]Printers!Q:Q,,0)*G4278/10,0)*10&lt;_xlfn.XLOOKUP([1]Parameters!B4278,[1]Printers!L:L,[1]Printers!P:P,,0),ROUND(_xlfn.XLOOKUP([1]Parameters!B4278,[1]Printers!L:L,[1]Printers!Q:Q,,0)*G4278/10,0)*10,_xlfn.XLOOKUP([1]Parameters!B4278,[1]Printers!L:L,[1]Printers!P:P,,0)),"")</f>
        <v>60</v>
      </c>
      <c r="I4278" s="3" t="str">
        <f>IFERROR(IF(ROW()-1&gt;COUNTA([1]!T_Printers[Printers])*COUNTA([1]!T_Resins[Resins]),"",ROUND(VLOOKUP(C4278,[1]!T_Resins[#Data],4,FALSE)/VLOOKUP(A4278,[1]!T_Printers[#Data],5,FALSE),1)),"")</f>
        <v/>
      </c>
      <c r="J4278" t="str">
        <f t="shared" si="73"/>
        <v/>
      </c>
      <c r="K4278">
        <f>IF(SUM(E4278:J4278)&lt;&gt;0,VLOOKUP(A4278,[1]!T_Printers[#Data],10,FALSE)+VLOOKUP(C4278,[1]!T_Resins[#Data],10,FALSE),"")</f>
        <v>5</v>
      </c>
      <c r="L4278">
        <f>IF(SUM(E4278:J4278)&lt;&gt;0,VLOOKUP(A4278,[1]!T_Printers[#Data],11,FALSE),"")</f>
        <v>8</v>
      </c>
      <c r="M4278">
        <f>IF(SUM(E4278:J4278)&lt;&gt;0,VLOOKUP(C4278,[1]!T_Resins[#Data],8,FALSE),"")</f>
        <v>120</v>
      </c>
      <c r="N4278">
        <f>IF(_xlfn.XLOOKUP(B4278,[1]Printers!$L:$L,[1]Printers!$R:$R,0,0)&gt;0,[1]Parameters!M4278,IF(SUM(E4278:J4278)&lt;&gt;0,VLOOKUP(C4278,[1]!T_Resins[#Data],9,FALSE),""))</f>
        <v>180</v>
      </c>
      <c r="O4278" t="str">
        <f t="shared" si="72"/>
        <v>PurpleDanceD8KPro</v>
      </c>
    </row>
    <row r="4279" spans="1:15" x14ac:dyDescent="0.25">
      <c r="A4279" t="str">
        <f t="array" ref="A4279">IF(ROW()-1&gt;COUNTA([1]!T_Printers[Printers])*COUNTA([1]!T_Resins[Resins]),"",INDEX([1]!T_Printers[Printers],INT((ROW()-2)/COUNTA([1]!T_Resins[Resins])+1)))</f>
        <v>PurpleDance D8K Pro</v>
      </c>
      <c r="B4279" t="str">
        <f>_xlfn.XLOOKUP(A4279,[1]!T_Printers[Printers],[1]!T_Printers[Icon link],,0)</f>
        <v>PurpleDanceD8KPro</v>
      </c>
      <c r="C4279" t="str">
        <f t="array" ref="C4279">IF(ROW()-1&gt;COUNTA([1]!T_Printers[Printers])*COUNTA([1]!T_Resins[Resins]),"",INDEX([1]!T_Resins[Resins],MOD(ROW()-2,COUNTA([1]!T_Resins[Resins]))+1))</f>
        <v>Dental Denture Base</v>
      </c>
      <c r="D4279">
        <f>IF(SUM(E4279:J4279)&lt;&gt;0,IF(ROW()-1&gt;COUNTA([1]!T_Printers[Printers])*COUNTA([1]!T_Resins[Resins]),"",2),"")</f>
        <v>2</v>
      </c>
      <c r="E4279" cm="1">
        <f t="array" ref="E4279">IFERROR(IF(ROW()-1&gt;COUNTA([1]!T_Printers[Printers])*COUNTA([1]!T_Resins[Resins]),"",_xlfn.IFS(ROUND(VLOOKUP(C4279,[1]!T_Resins[#Data],2,FALSE)/VLOOKUP(A4279,[1]!T_Printers[#Data],5,FALSE),1)&lt;=_xlfn.XLOOKUP(B4279,[1]Printers!L:L,[1]Printers!O:O,1,0,),ROUND(VLOOKUP(C4279,[1]!T_Resins[#Data],2,FALSE)/VLOOKUP(A4279,[1]!T_Printers[#Data],5,FALSE),1),ROUND(VLOOKUP(C4279,[1]!T_Resins[#Data],2,FALSE)/VLOOKUP(A4279,[1]!T_Printers[#Data],5,FALSE),1)&gt;_xlfn.XLOOKUP(B4279,[1]Printers!L:L,[1]Printers!O:O,1,0,),10)),"Используйте слой 100 мкм")</f>
        <v>5.2</v>
      </c>
      <c r="F4279">
        <f>IFERROR(IF(ROUND(_xlfn.XLOOKUP([1]Parameters!B4279,[1]Printers!L:L,[1]Printers!Q:Q,,0)*E4279/10,0)*10&lt;_xlfn.XLOOKUP([1]Parameters!B4279,[1]Printers!L:L,[1]Printers!P:P,,0),ROUND(_xlfn.XLOOKUP([1]Parameters!B4279,[1]Printers!L:L,[1]Printers!Q:Q,,0)*E4279/10,0)*10,_xlfn.XLOOKUP([1]Parameters!B4279,[1]Printers!L:L,[1]Printers!P:P,,0)),"")</f>
        <v>40</v>
      </c>
      <c r="G4279" cm="1">
        <f t="array" ref="G4279">IFERROR(IF(ROW()-1&gt;COUNTA([1]!T_Printers[Printers])*COUNTA([1]!T_Resins[Resins]),"",_xlfn.IFS(ROUND(VLOOKUP(C4279,[1]!T_Resins[#Data],3,FALSE)/VLOOKUP(A4279,[1]!T_Printers[#Data],5,FALSE),1)&lt;=_xlfn.XLOOKUP(B4279,[1]Printers!L:L,[1]Printers!O:O,1,0,),ROUND(VLOOKUP(C4279,[1]!T_Resins[#Data],3,FALSE)/VLOOKUP(A4279,[1]!T_Printers[#Data],5,FALSE),1),ROUND(VLOOKUP(C4279,[1]!T_Resins[#Data],3,FALSE)/VLOOKUP(A4279,[1]!T_Printers[#Data],5,FALSE),1)&gt;_xlfn.XLOOKUP(B4279,[1]Printers!L:L,[1]Printers!O:O,1,0,),10)),"")</f>
        <v>6.8</v>
      </c>
      <c r="H4279">
        <f>IFERROR(IF(ROUND(_xlfn.XLOOKUP([1]Parameters!B4279,[1]Printers!L:L,[1]Printers!Q:Q,,0)*G4279/10,0)*10&lt;_xlfn.XLOOKUP([1]Parameters!B4279,[1]Printers!L:L,[1]Printers!P:P,,0),ROUND(_xlfn.XLOOKUP([1]Parameters!B4279,[1]Printers!L:L,[1]Printers!Q:Q,,0)*G4279/10,0)*10,_xlfn.XLOOKUP([1]Parameters!B4279,[1]Printers!L:L,[1]Printers!P:P,,0)),"")</f>
        <v>50</v>
      </c>
      <c r="I4279" s="3" t="str">
        <f>IFERROR(IF(ROW()-1&gt;COUNTA([1]!T_Printers[Printers])*COUNTA([1]!T_Resins[Resins]),"",ROUND(VLOOKUP(C4279,[1]!T_Resins[#Data],4,FALSE)/VLOOKUP(A4279,[1]!T_Printers[#Data],5,FALSE),1)),"")</f>
        <v/>
      </c>
      <c r="J4279" t="str">
        <f t="shared" si="73"/>
        <v/>
      </c>
      <c r="K4279">
        <f>IF(SUM(E4279:J4279)&lt;&gt;0,VLOOKUP(A4279,[1]!T_Printers[#Data],10,FALSE)+VLOOKUP(C4279,[1]!T_Resins[#Data],10,FALSE),"")</f>
        <v>5</v>
      </c>
      <c r="L4279">
        <f>IF(SUM(E4279:J4279)&lt;&gt;0,VLOOKUP(A4279,[1]!T_Printers[#Data],11,FALSE),"")</f>
        <v>8</v>
      </c>
      <c r="M4279">
        <f>IF(SUM(E4279:J4279)&lt;&gt;0,VLOOKUP(C4279,[1]!T_Resins[#Data],8,FALSE),"")</f>
        <v>120</v>
      </c>
      <c r="N4279">
        <f>IF(_xlfn.XLOOKUP(B4279,[1]Printers!$L:$L,[1]Printers!$R:$R,0,0)&gt;0,[1]Parameters!M4279,IF(SUM(E4279:J4279)&lt;&gt;0,VLOOKUP(C4279,[1]!T_Resins[#Data],9,FALSE),""))</f>
        <v>180</v>
      </c>
      <c r="O4279" t="str">
        <f t="shared" si="72"/>
        <v>PurpleDanceD8KPro</v>
      </c>
    </row>
    <row r="4280" spans="1:15" x14ac:dyDescent="0.25">
      <c r="A4280" t="str">
        <f t="array" ref="A4280">IF(ROW()-1&gt;COUNTA([1]!T_Printers[Printers])*COUNTA([1]!T_Resins[Resins]),"",INDEX([1]!T_Printers[Printers],INT((ROW()-2)/COUNTA([1]!T_Resins[Resins])+1)))</f>
        <v>PurpleDance D8K Pro</v>
      </c>
      <c r="B4280" t="str">
        <f>_xlfn.XLOOKUP(A4280,[1]!T_Printers[Printers],[1]!T_Printers[Icon link],,0)</f>
        <v>PurpleDanceD8KPro</v>
      </c>
      <c r="C4280" t="str">
        <f t="array" ref="C4280">IF(ROW()-1&gt;COUNTA([1]!T_Printers[Printers])*COUNTA([1]!T_Resins[Resins]),"",INDEX([1]!T_Resins[Resins],MOD(ROW()-2,COUNTA([1]!T_Resins[Resins]))+1))</f>
        <v>Dental IBT</v>
      </c>
      <c r="D4280">
        <f>IF(SUM(E4280:J4280)&lt;&gt;0,IF(ROW()-1&gt;COUNTA([1]!T_Printers[Printers])*COUNTA([1]!T_Resins[Resins]),"",2),"")</f>
        <v>2</v>
      </c>
      <c r="E4280" cm="1">
        <f t="array" ref="E4280">IFERROR(IF(ROW()-1&gt;COUNTA([1]!T_Printers[Printers])*COUNTA([1]!T_Resins[Resins]),"",_xlfn.IFS(ROUND(VLOOKUP(C4280,[1]!T_Resins[#Data],2,FALSE)/VLOOKUP(A4280,[1]!T_Printers[#Data],5,FALSE),1)&lt;=_xlfn.XLOOKUP(B4280,[1]Printers!L:L,[1]Printers!O:O,1,0,),ROUND(VLOOKUP(C4280,[1]!T_Resins[#Data],2,FALSE)/VLOOKUP(A4280,[1]!T_Printers[#Data],5,FALSE),1),ROUND(VLOOKUP(C4280,[1]!T_Resins[#Data],2,FALSE)/VLOOKUP(A4280,[1]!T_Printers[#Data],5,FALSE),1)&gt;_xlfn.XLOOKUP(B4280,[1]Printers!L:L,[1]Printers!O:O,1,0,),10)),"Используйте слой 100 мкм")</f>
        <v>3.3</v>
      </c>
      <c r="F4280">
        <f>IFERROR(IF(ROUND(_xlfn.XLOOKUP([1]Parameters!B4280,[1]Printers!L:L,[1]Printers!Q:Q,,0)*E4280/10,0)*10&lt;_xlfn.XLOOKUP([1]Parameters!B4280,[1]Printers!L:L,[1]Printers!P:P,,0),ROUND(_xlfn.XLOOKUP([1]Parameters!B4280,[1]Printers!L:L,[1]Printers!Q:Q,,0)*E4280/10,0)*10,_xlfn.XLOOKUP([1]Parameters!B4280,[1]Printers!L:L,[1]Printers!P:P,,0)),"")</f>
        <v>20</v>
      </c>
      <c r="G4280" cm="1">
        <f t="array" ref="G4280">IFERROR(IF(ROW()-1&gt;COUNTA([1]!T_Printers[Printers])*COUNTA([1]!T_Resins[Resins]),"",_xlfn.IFS(ROUND(VLOOKUP(C4280,[1]!T_Resins[#Data],3,FALSE)/VLOOKUP(A4280,[1]!T_Printers[#Data],5,FALSE),1)&lt;=_xlfn.XLOOKUP(B4280,[1]Printers!L:L,[1]Printers!O:O,1,0,),ROUND(VLOOKUP(C4280,[1]!T_Resins[#Data],3,FALSE)/VLOOKUP(A4280,[1]!T_Printers[#Data],5,FALSE),1),ROUND(VLOOKUP(C4280,[1]!T_Resins[#Data],3,FALSE)/VLOOKUP(A4280,[1]!T_Printers[#Data],5,FALSE),1)&gt;_xlfn.XLOOKUP(B4280,[1]Printers!L:L,[1]Printers!O:O,1,0,),10)),"")</f>
        <v>4.2</v>
      </c>
      <c r="H4280">
        <f>IFERROR(IF(ROUND(_xlfn.XLOOKUP([1]Parameters!B4280,[1]Printers!L:L,[1]Printers!Q:Q,,0)*G4280/10,0)*10&lt;_xlfn.XLOOKUP([1]Parameters!B4280,[1]Printers!L:L,[1]Printers!P:P,,0),ROUND(_xlfn.XLOOKUP([1]Parameters!B4280,[1]Printers!L:L,[1]Printers!Q:Q,,0)*G4280/10,0)*10,_xlfn.XLOOKUP([1]Parameters!B4280,[1]Printers!L:L,[1]Printers!P:P,,0)),"")</f>
        <v>30</v>
      </c>
      <c r="I4280" s="3" t="str">
        <f>IFERROR(IF(ROW()-1&gt;COUNTA([1]!T_Printers[Printers])*COUNTA([1]!T_Resins[Resins]),"",ROUND(VLOOKUP(C4280,[1]!T_Resins[#Data],4,FALSE)/VLOOKUP(A4280,[1]!T_Printers[#Data],5,FALSE),1)),"")</f>
        <v/>
      </c>
      <c r="J4280" t="str">
        <f t="shared" si="73"/>
        <v/>
      </c>
      <c r="K4280">
        <f>IF(SUM(E4280:J4280)&lt;&gt;0,VLOOKUP(A4280,[1]!T_Printers[#Data],10,FALSE)+VLOOKUP(C4280,[1]!T_Resins[#Data],10,FALSE),"")</f>
        <v>4</v>
      </c>
      <c r="L4280">
        <f>IF(SUM(E4280:J4280)&lt;&gt;0,VLOOKUP(A4280,[1]!T_Printers[#Data],11,FALSE),"")</f>
        <v>8</v>
      </c>
      <c r="M4280">
        <f>IF(SUM(E4280:J4280)&lt;&gt;0,VLOOKUP(C4280,[1]!T_Resins[#Data],8,FALSE),"")</f>
        <v>60</v>
      </c>
      <c r="N4280">
        <f>IF(_xlfn.XLOOKUP(B4280,[1]Printers!$L:$L,[1]Printers!$R:$R,0,0)&gt;0,[1]Parameters!M4280,IF(SUM(E4280:J4280)&lt;&gt;0,VLOOKUP(C4280,[1]!T_Resins[#Data],9,FALSE),""))</f>
        <v>60</v>
      </c>
      <c r="O4280" t="str">
        <f t="shared" si="72"/>
        <v>PurpleDanceD8KPro</v>
      </c>
    </row>
    <row r="4281" spans="1:15" x14ac:dyDescent="0.25">
      <c r="A4281" t="str">
        <f t="array" ref="A4281">IF(ROW()-1&gt;COUNTA([1]!T_Printers[Printers])*COUNTA([1]!T_Resins[Resins]),"",INDEX([1]!T_Printers[Printers],INT((ROW()-2)/COUNTA([1]!T_Resins[Resins])+1)))</f>
        <v>PurpleDance D8K Pro</v>
      </c>
      <c r="B4281" t="str">
        <f>_xlfn.XLOOKUP(A4281,[1]!T_Printers[Printers],[1]!T_Printers[Icon link],,0)</f>
        <v>PurpleDanceD8KPro</v>
      </c>
      <c r="C4281" t="str">
        <f t="array" ref="C4281">IF(ROW()-1&gt;COUNTA([1]!T_Printers[Printers])*COUNTA([1]!T_Resins[Resins]),"",INDEX([1]!T_Resins[Resins],MOD(ROW()-2,COUNTA([1]!T_Resins[Resins]))+1))</f>
        <v>Dental Model Biege</v>
      </c>
      <c r="D4281">
        <f>IF(SUM(E4281:J4281)&lt;&gt;0,IF(ROW()-1&gt;COUNTA([1]!T_Printers[Printers])*COUNTA([1]!T_Resins[Resins]),"",2),"")</f>
        <v>2</v>
      </c>
      <c r="E4281" cm="1">
        <f t="array" ref="E4281">IFERROR(IF(ROW()-1&gt;COUNTA([1]!T_Printers[Printers])*COUNTA([1]!T_Resins[Resins]),"",_xlfn.IFS(ROUND(VLOOKUP(C4281,[1]!T_Resins[#Data],2,FALSE)/VLOOKUP(A4281,[1]!T_Printers[#Data],5,FALSE),1)&lt;=_xlfn.XLOOKUP(B4281,[1]Printers!L:L,[1]Printers!O:O,1,0,),ROUND(VLOOKUP(C4281,[1]!T_Resins[#Data],2,FALSE)/VLOOKUP(A4281,[1]!T_Printers[#Data],5,FALSE),1),ROUND(VLOOKUP(C4281,[1]!T_Resins[#Data],2,FALSE)/VLOOKUP(A4281,[1]!T_Printers[#Data],5,FALSE),1)&gt;_xlfn.XLOOKUP(B4281,[1]Printers!L:L,[1]Printers!O:O,1,0,),10)),"Используйте слой 100 мкм")</f>
        <v>4.0999999999999996</v>
      </c>
      <c r="F4281">
        <f>IFERROR(IF(ROUND(_xlfn.XLOOKUP([1]Parameters!B4281,[1]Printers!L:L,[1]Printers!Q:Q,,0)*E4281/10,0)*10&lt;_xlfn.XLOOKUP([1]Parameters!B4281,[1]Printers!L:L,[1]Printers!P:P,,0),ROUND(_xlfn.XLOOKUP([1]Parameters!B4281,[1]Printers!L:L,[1]Printers!Q:Q,,0)*E4281/10,0)*10,_xlfn.XLOOKUP([1]Parameters!B4281,[1]Printers!L:L,[1]Printers!P:P,,0)),"")</f>
        <v>30</v>
      </c>
      <c r="G4281" cm="1">
        <f t="array" ref="G4281">IFERROR(IF(ROW()-1&gt;COUNTA([1]!T_Printers[Printers])*COUNTA([1]!T_Resins[Resins]),"",_xlfn.IFS(ROUND(VLOOKUP(C4281,[1]!T_Resins[#Data],3,FALSE)/VLOOKUP(A4281,[1]!T_Printers[#Data],5,FALSE),1)&lt;=_xlfn.XLOOKUP(B4281,[1]Printers!L:L,[1]Printers!O:O,1,0,),ROUND(VLOOKUP(C4281,[1]!T_Resins[#Data],3,FALSE)/VLOOKUP(A4281,[1]!T_Printers[#Data],5,FALSE),1),ROUND(VLOOKUP(C4281,[1]!T_Resins[#Data],3,FALSE)/VLOOKUP(A4281,[1]!T_Printers[#Data],5,FALSE),1)&gt;_xlfn.XLOOKUP(B4281,[1]Printers!L:L,[1]Printers!O:O,1,0,),10)),"")</f>
        <v>5.3</v>
      </c>
      <c r="H4281">
        <f>IFERROR(IF(ROUND(_xlfn.XLOOKUP([1]Parameters!B4281,[1]Printers!L:L,[1]Printers!Q:Q,,0)*G4281/10,0)*10&lt;_xlfn.XLOOKUP([1]Parameters!B4281,[1]Printers!L:L,[1]Printers!P:P,,0),ROUND(_xlfn.XLOOKUP([1]Parameters!B4281,[1]Printers!L:L,[1]Printers!Q:Q,,0)*G4281/10,0)*10,_xlfn.XLOOKUP([1]Parameters!B4281,[1]Printers!L:L,[1]Printers!P:P,,0)),"")</f>
        <v>40</v>
      </c>
      <c r="I4281" s="3" t="str">
        <f>IFERROR(IF(ROW()-1&gt;COUNTA([1]!T_Printers[Printers])*COUNTA([1]!T_Resins[Resins]),"",ROUND(VLOOKUP(C4281,[1]!T_Resins[#Data],4,FALSE)/VLOOKUP(A4281,[1]!T_Printers[#Data],5,FALSE),1)),"")</f>
        <v/>
      </c>
      <c r="J4281" t="str">
        <f t="shared" si="73"/>
        <v/>
      </c>
      <c r="K4281">
        <f>IF(SUM(E4281:J4281)&lt;&gt;0,VLOOKUP(A4281,[1]!T_Printers[#Data],10,FALSE)+VLOOKUP(C4281,[1]!T_Resins[#Data],10,FALSE),"")</f>
        <v>5</v>
      </c>
      <c r="L4281">
        <f>IF(SUM(E4281:J4281)&lt;&gt;0,VLOOKUP(A4281,[1]!T_Printers[#Data],11,FALSE),"")</f>
        <v>8</v>
      </c>
      <c r="M4281">
        <f>IF(SUM(E4281:J4281)&lt;&gt;0,VLOOKUP(C4281,[1]!T_Resins[#Data],8,FALSE),"")</f>
        <v>120</v>
      </c>
      <c r="N4281">
        <f>IF(_xlfn.XLOOKUP(B4281,[1]Printers!$L:$L,[1]Printers!$R:$R,0,0)&gt;0,[1]Parameters!M4281,IF(SUM(E4281:J4281)&lt;&gt;0,VLOOKUP(C4281,[1]!T_Resins[#Data],9,FALSE),""))</f>
        <v>180</v>
      </c>
      <c r="O4281" t="str">
        <f t="shared" si="72"/>
        <v>PurpleDanceD8KPro</v>
      </c>
    </row>
    <row r="4282" spans="1:15" x14ac:dyDescent="0.25">
      <c r="A4282" t="str">
        <f t="array" ref="A4282">IF(ROW()-1&gt;COUNTA([1]!T_Printers[Printers])*COUNTA([1]!T_Resins[Resins]),"",INDEX([1]!T_Printers[Printers],INT((ROW()-2)/COUNTA([1]!T_Resins[Resins])+1)))</f>
        <v>PurpleDance D8K Pro</v>
      </c>
      <c r="B4282" t="str">
        <f>_xlfn.XLOOKUP(A4282,[1]!T_Printers[Printers],[1]!T_Printers[Icon link],,0)</f>
        <v>PurpleDanceD8KPro</v>
      </c>
      <c r="C4282" t="str">
        <f t="array" ref="C4282">IF(ROW()-1&gt;COUNTA([1]!T_Printers[Printers])*COUNTA([1]!T_Resins[Resins]),"",INDEX([1]!T_Resins[Resins],MOD(ROW()-2,COUNTA([1]!T_Resins[Resins]))+1))</f>
        <v>Dental Model Bone</v>
      </c>
      <c r="D4282">
        <f>IF(SUM(E4282:J4282)&lt;&gt;0,IF(ROW()-1&gt;COUNTA([1]!T_Printers[Printers])*COUNTA([1]!T_Resins[Resins]),"",2),"")</f>
        <v>2</v>
      </c>
      <c r="E4282" cm="1">
        <f t="array" ref="E4282">IFERROR(IF(ROW()-1&gt;COUNTA([1]!T_Printers[Printers])*COUNTA([1]!T_Resins[Resins]),"",_xlfn.IFS(ROUND(VLOOKUP(C4282,[1]!T_Resins[#Data],2,FALSE)/VLOOKUP(A4282,[1]!T_Printers[#Data],5,FALSE),1)&lt;=_xlfn.XLOOKUP(B4282,[1]Printers!L:L,[1]Printers!O:O,1,0,),ROUND(VLOOKUP(C4282,[1]!T_Resins[#Data],2,FALSE)/VLOOKUP(A4282,[1]!T_Printers[#Data],5,FALSE),1),ROUND(VLOOKUP(C4282,[1]!T_Resins[#Data],2,FALSE)/VLOOKUP(A4282,[1]!T_Printers[#Data],5,FALSE),1)&gt;_xlfn.XLOOKUP(B4282,[1]Printers!L:L,[1]Printers!O:O,1,0,),10)),"Используйте слой 100 мкм")</f>
        <v>2.5</v>
      </c>
      <c r="F4282">
        <f>IFERROR(IF(ROUND(_xlfn.XLOOKUP([1]Parameters!B4282,[1]Printers!L:L,[1]Printers!Q:Q,,0)*E4282/10,0)*10&lt;_xlfn.XLOOKUP([1]Parameters!B4282,[1]Printers!L:L,[1]Printers!P:P,,0),ROUND(_xlfn.XLOOKUP([1]Parameters!B4282,[1]Printers!L:L,[1]Printers!Q:Q,,0)*E4282/10,0)*10,_xlfn.XLOOKUP([1]Parameters!B4282,[1]Printers!L:L,[1]Printers!P:P,,0)),"")</f>
        <v>20</v>
      </c>
      <c r="G4282" cm="1">
        <f t="array" ref="G4282">IFERROR(IF(ROW()-1&gt;COUNTA([1]!T_Printers[Printers])*COUNTA([1]!T_Resins[Resins]),"",_xlfn.IFS(ROUND(VLOOKUP(C4282,[1]!T_Resins[#Data],3,FALSE)/VLOOKUP(A4282,[1]!T_Printers[#Data],5,FALSE),1)&lt;=_xlfn.XLOOKUP(B4282,[1]Printers!L:L,[1]Printers!O:O,1,0,),ROUND(VLOOKUP(C4282,[1]!T_Resins[#Data],3,FALSE)/VLOOKUP(A4282,[1]!T_Printers[#Data],5,FALSE),1),ROUND(VLOOKUP(C4282,[1]!T_Resins[#Data],3,FALSE)/VLOOKUP(A4282,[1]!T_Printers[#Data],5,FALSE),1)&gt;_xlfn.XLOOKUP(B4282,[1]Printers!L:L,[1]Printers!O:O,1,0,),10)),"")</f>
        <v>3.3</v>
      </c>
      <c r="H4282">
        <f>IFERROR(IF(ROUND(_xlfn.XLOOKUP([1]Parameters!B4282,[1]Printers!L:L,[1]Printers!Q:Q,,0)*G4282/10,0)*10&lt;_xlfn.XLOOKUP([1]Parameters!B4282,[1]Printers!L:L,[1]Printers!P:P,,0),ROUND(_xlfn.XLOOKUP([1]Parameters!B4282,[1]Printers!L:L,[1]Printers!Q:Q,,0)*G4282/10,0)*10,_xlfn.XLOOKUP([1]Parameters!B4282,[1]Printers!L:L,[1]Printers!P:P,,0)),"")</f>
        <v>20</v>
      </c>
      <c r="I4282" s="3" t="str">
        <f>IFERROR(IF(ROW()-1&gt;COUNTA([1]!T_Printers[Printers])*COUNTA([1]!T_Resins[Resins]),"",ROUND(VLOOKUP(C4282,[1]!T_Resins[#Data],4,FALSE)/VLOOKUP(A4282,[1]!T_Printers[#Data],5,FALSE),1)),"")</f>
        <v/>
      </c>
      <c r="J4282" t="str">
        <f t="shared" si="73"/>
        <v/>
      </c>
      <c r="K4282">
        <f>IF(SUM(E4282:J4282)&lt;&gt;0,VLOOKUP(A4282,[1]!T_Printers[#Data],10,FALSE)+VLOOKUP(C4282,[1]!T_Resins[#Data],10,FALSE),"")</f>
        <v>5</v>
      </c>
      <c r="L4282">
        <f>IF(SUM(E4282:J4282)&lt;&gt;0,VLOOKUP(A4282,[1]!T_Printers[#Data],11,FALSE),"")</f>
        <v>8</v>
      </c>
      <c r="M4282">
        <f>IF(SUM(E4282:J4282)&lt;&gt;0,VLOOKUP(C4282,[1]!T_Resins[#Data],8,FALSE),"")</f>
        <v>120</v>
      </c>
      <c r="N4282">
        <f>IF(_xlfn.XLOOKUP(B4282,[1]Printers!$L:$L,[1]Printers!$R:$R,0,0)&gt;0,[1]Parameters!M4282,IF(SUM(E4282:J4282)&lt;&gt;0,VLOOKUP(C4282,[1]!T_Resins[#Data],9,FALSE),""))</f>
        <v>180</v>
      </c>
      <c r="O4282" t="str">
        <f t="shared" si="72"/>
        <v>PurpleDanceD8KPro</v>
      </c>
    </row>
    <row r="4283" spans="1:15" x14ac:dyDescent="0.25">
      <c r="A4283" t="str">
        <f t="array" ref="A4283">IF(ROW()-1&gt;COUNTA([1]!T_Printers[Printers])*COUNTA([1]!T_Resins[Resins]),"",INDEX([1]!T_Printers[Printers],INT((ROW()-2)/COUNTA([1]!T_Resins[Resins])+1)))</f>
        <v>PurpleDance D8K Pro</v>
      </c>
      <c r="B4283" t="str">
        <f>_xlfn.XLOOKUP(A4283,[1]!T_Printers[Printers],[1]!T_Printers[Icon link],,0)</f>
        <v>PurpleDanceD8KPro</v>
      </c>
      <c r="C4283" t="str">
        <f t="array" ref="C4283">IF(ROW()-1&gt;COUNTA([1]!T_Printers[Printers])*COUNTA([1]!T_Resins[Resins]),"",INDEX([1]!T_Resins[Resins],MOD(ROW()-2,COUNTA([1]!T_Resins[Resins]))+1))</f>
        <v>Dental Model Light Grey</v>
      </c>
      <c r="D4283">
        <f>IF(SUM(E4283:J4283)&lt;&gt;0,IF(ROW()-1&gt;COUNTA([1]!T_Printers[Printers])*COUNTA([1]!T_Resins[Resins]),"",2),"")</f>
        <v>2</v>
      </c>
      <c r="E4283" cm="1">
        <f t="array" ref="E4283">IFERROR(IF(ROW()-1&gt;COUNTA([1]!T_Printers[Printers])*COUNTA([1]!T_Resins[Resins]),"",_xlfn.IFS(ROUND(VLOOKUP(C4283,[1]!T_Resins[#Data],2,FALSE)/VLOOKUP(A4283,[1]!T_Printers[#Data],5,FALSE),1)&lt;=_xlfn.XLOOKUP(B4283,[1]Printers!L:L,[1]Printers!O:O,1,0,),ROUND(VLOOKUP(C4283,[1]!T_Resins[#Data],2,FALSE)/VLOOKUP(A4283,[1]!T_Printers[#Data],5,FALSE),1),ROUND(VLOOKUP(C4283,[1]!T_Resins[#Data],2,FALSE)/VLOOKUP(A4283,[1]!T_Printers[#Data],5,FALSE),1)&gt;_xlfn.XLOOKUP(B4283,[1]Printers!L:L,[1]Printers!O:O,1,0,),10)),"Используйте слой 100 мкм")</f>
        <v>3.2</v>
      </c>
      <c r="F4283">
        <f>IFERROR(IF(ROUND(_xlfn.XLOOKUP([1]Parameters!B4283,[1]Printers!L:L,[1]Printers!Q:Q,,0)*E4283/10,0)*10&lt;_xlfn.XLOOKUP([1]Parameters!B4283,[1]Printers!L:L,[1]Printers!P:P,,0),ROUND(_xlfn.XLOOKUP([1]Parameters!B4283,[1]Printers!L:L,[1]Printers!Q:Q,,0)*E4283/10,0)*10,_xlfn.XLOOKUP([1]Parameters!B4283,[1]Printers!L:L,[1]Printers!P:P,,0)),"")</f>
        <v>20</v>
      </c>
      <c r="G4283" cm="1">
        <f t="array" ref="G4283">IFERROR(IF(ROW()-1&gt;COUNTA([1]!T_Printers[Printers])*COUNTA([1]!T_Resins[Resins]),"",_xlfn.IFS(ROUND(VLOOKUP(C4283,[1]!T_Resins[#Data],3,FALSE)/VLOOKUP(A4283,[1]!T_Printers[#Data],5,FALSE),1)&lt;=_xlfn.XLOOKUP(B4283,[1]Printers!L:L,[1]Printers!O:O,1,0,),ROUND(VLOOKUP(C4283,[1]!T_Resins[#Data],3,FALSE)/VLOOKUP(A4283,[1]!T_Printers[#Data],5,FALSE),1),ROUND(VLOOKUP(C4283,[1]!T_Resins[#Data],3,FALSE)/VLOOKUP(A4283,[1]!T_Printers[#Data],5,FALSE),1)&gt;_xlfn.XLOOKUP(B4283,[1]Printers!L:L,[1]Printers!O:O,1,0,),10)),"")</f>
        <v>4.2</v>
      </c>
      <c r="H4283">
        <f>IFERROR(IF(ROUND(_xlfn.XLOOKUP([1]Parameters!B4283,[1]Printers!L:L,[1]Printers!Q:Q,,0)*G4283/10,0)*10&lt;_xlfn.XLOOKUP([1]Parameters!B4283,[1]Printers!L:L,[1]Printers!P:P,,0),ROUND(_xlfn.XLOOKUP([1]Parameters!B4283,[1]Printers!L:L,[1]Printers!Q:Q,,0)*G4283/10,0)*10,_xlfn.XLOOKUP([1]Parameters!B4283,[1]Printers!L:L,[1]Printers!P:P,,0)),"")</f>
        <v>30</v>
      </c>
      <c r="I4283" s="3" t="str">
        <f>IFERROR(IF(ROW()-1&gt;COUNTA([1]!T_Printers[Printers])*COUNTA([1]!T_Resins[Resins]),"",ROUND(VLOOKUP(C4283,[1]!T_Resins[#Data],4,FALSE)/VLOOKUP(A4283,[1]!T_Printers[#Data],5,FALSE),1)),"")</f>
        <v/>
      </c>
      <c r="J4283" t="str">
        <f t="shared" si="73"/>
        <v/>
      </c>
      <c r="K4283">
        <f>IF(SUM(E4283:J4283)&lt;&gt;0,VLOOKUP(A4283,[1]!T_Printers[#Data],10,FALSE)+VLOOKUP(C4283,[1]!T_Resins[#Data],10,FALSE),"")</f>
        <v>5</v>
      </c>
      <c r="L4283">
        <f>IF(SUM(E4283:J4283)&lt;&gt;0,VLOOKUP(A4283,[1]!T_Printers[#Data],11,FALSE),"")</f>
        <v>8</v>
      </c>
      <c r="M4283">
        <f>IF(SUM(E4283:J4283)&lt;&gt;0,VLOOKUP(C4283,[1]!T_Resins[#Data],8,FALSE),"")</f>
        <v>120</v>
      </c>
      <c r="N4283">
        <f>IF(_xlfn.XLOOKUP(B4283,[1]Printers!$L:$L,[1]Printers!$R:$R,0,0)&gt;0,[1]Parameters!M4283,IF(SUM(E4283:J4283)&lt;&gt;0,VLOOKUP(C4283,[1]!T_Resins[#Data],9,FALSE),""))</f>
        <v>180</v>
      </c>
      <c r="O4283" t="str">
        <f t="shared" si="72"/>
        <v>PurpleDanceD8KPro</v>
      </c>
    </row>
    <row r="4284" spans="1:15" x14ac:dyDescent="0.25">
      <c r="A4284" t="str">
        <f t="array" ref="A4284">IF(ROW()-1&gt;COUNTA([1]!T_Printers[Printers])*COUNTA([1]!T_Resins[Resins]),"",INDEX([1]!T_Printers[Printers],INT((ROW()-2)/COUNTA([1]!T_Resins[Resins])+1)))</f>
        <v>PurpleDance D8K Pro</v>
      </c>
      <c r="B4284" t="str">
        <f>_xlfn.XLOOKUP(A4284,[1]!T_Printers[Printers],[1]!T_Printers[Icon link],,0)</f>
        <v>PurpleDanceD8KPro</v>
      </c>
      <c r="C4284" t="str">
        <f t="array" ref="C4284">IF(ROW()-1&gt;COUNTA([1]!T_Printers[Printers])*COUNTA([1]!T_Resins[Resins]),"",INDEX([1]!T_Resins[Resins],MOD(ROW()-2,COUNTA([1]!T_Resins[Resins]))+1))</f>
        <v>Dental Peach</v>
      </c>
      <c r="D4284">
        <f>IF(SUM(E4284:J4284)&lt;&gt;0,IF(ROW()-1&gt;COUNTA([1]!T_Printers[Printers])*COUNTA([1]!T_Resins[Resins]),"",2),"")</f>
        <v>2</v>
      </c>
      <c r="E4284" cm="1">
        <f t="array" ref="E4284">IFERROR(IF(ROW()-1&gt;COUNTA([1]!T_Printers[Printers])*COUNTA([1]!T_Resins[Resins]),"",_xlfn.IFS(ROUND(VLOOKUP(C4284,[1]!T_Resins[#Data],2,FALSE)/VLOOKUP(A4284,[1]!T_Printers[#Data],5,FALSE),1)&lt;=_xlfn.XLOOKUP(B4284,[1]Printers!L:L,[1]Printers!O:O,1,0,),ROUND(VLOOKUP(C4284,[1]!T_Resins[#Data],2,FALSE)/VLOOKUP(A4284,[1]!T_Printers[#Data],5,FALSE),1),ROUND(VLOOKUP(C4284,[1]!T_Resins[#Data],2,FALSE)/VLOOKUP(A4284,[1]!T_Printers[#Data],5,FALSE),1)&gt;_xlfn.XLOOKUP(B4284,[1]Printers!L:L,[1]Printers!O:O,1,0,),10)),"Используйте слой 100 мкм")</f>
        <v>4.0999999999999996</v>
      </c>
      <c r="F4284">
        <f>IFERROR(IF(ROUND(_xlfn.XLOOKUP([1]Parameters!B4284,[1]Printers!L:L,[1]Printers!Q:Q,,0)*E4284/10,0)*10&lt;_xlfn.XLOOKUP([1]Parameters!B4284,[1]Printers!L:L,[1]Printers!P:P,,0),ROUND(_xlfn.XLOOKUP([1]Parameters!B4284,[1]Printers!L:L,[1]Printers!Q:Q,,0)*E4284/10,0)*10,_xlfn.XLOOKUP([1]Parameters!B4284,[1]Printers!L:L,[1]Printers!P:P,,0)),"")</f>
        <v>30</v>
      </c>
      <c r="G4284" cm="1">
        <f t="array" ref="G4284">IFERROR(IF(ROW()-1&gt;COUNTA([1]!T_Printers[Printers])*COUNTA([1]!T_Resins[Resins]),"",_xlfn.IFS(ROUND(VLOOKUP(C4284,[1]!T_Resins[#Data],3,FALSE)/VLOOKUP(A4284,[1]!T_Printers[#Data],5,FALSE),1)&lt;=_xlfn.XLOOKUP(B4284,[1]Printers!L:L,[1]Printers!O:O,1,0,),ROUND(VLOOKUP(C4284,[1]!T_Resins[#Data],3,FALSE)/VLOOKUP(A4284,[1]!T_Printers[#Data],5,FALSE),1),ROUND(VLOOKUP(C4284,[1]!T_Resins[#Data],3,FALSE)/VLOOKUP(A4284,[1]!T_Printers[#Data],5,FALSE),1)&gt;_xlfn.XLOOKUP(B4284,[1]Printers!L:L,[1]Printers!O:O,1,0,),10)),"")</f>
        <v>5.3</v>
      </c>
      <c r="H4284">
        <f>IFERROR(IF(ROUND(_xlfn.XLOOKUP([1]Parameters!B4284,[1]Printers!L:L,[1]Printers!Q:Q,,0)*G4284/10,0)*10&lt;_xlfn.XLOOKUP([1]Parameters!B4284,[1]Printers!L:L,[1]Printers!P:P,,0),ROUND(_xlfn.XLOOKUP([1]Parameters!B4284,[1]Printers!L:L,[1]Printers!Q:Q,,0)*G4284/10,0)*10,_xlfn.XLOOKUP([1]Parameters!B4284,[1]Printers!L:L,[1]Printers!P:P,,0)),"")</f>
        <v>40</v>
      </c>
      <c r="I4284" s="3" t="str">
        <f>IFERROR(IF(ROW()-1&gt;COUNTA([1]!T_Printers[Printers])*COUNTA([1]!T_Resins[Resins]),"",ROUND(VLOOKUP(C4284,[1]!T_Resins[#Data],4,FALSE)/VLOOKUP(A4284,[1]!T_Printers[#Data],5,FALSE),1)),"")</f>
        <v/>
      </c>
      <c r="J4284" t="str">
        <f t="shared" si="73"/>
        <v/>
      </c>
      <c r="K4284">
        <f>IF(SUM(E4284:J4284)&lt;&gt;0,VLOOKUP(A4284,[1]!T_Printers[#Data],10,FALSE)+VLOOKUP(C4284,[1]!T_Resins[#Data],10,FALSE),"")</f>
        <v>5</v>
      </c>
      <c r="L4284">
        <f>IF(SUM(E4284:J4284)&lt;&gt;0,VLOOKUP(A4284,[1]!T_Printers[#Data],11,FALSE),"")</f>
        <v>8</v>
      </c>
      <c r="M4284">
        <f>IF(SUM(E4284:J4284)&lt;&gt;0,VLOOKUP(C4284,[1]!T_Resins[#Data],8,FALSE),"")</f>
        <v>120</v>
      </c>
      <c r="N4284">
        <f>IF(_xlfn.XLOOKUP(B4284,[1]Printers!$L:$L,[1]Printers!$R:$R,0,0)&gt;0,[1]Parameters!M4284,IF(SUM(E4284:J4284)&lt;&gt;0,VLOOKUP(C4284,[1]!T_Resins[#Data],9,FALSE),""))</f>
        <v>180</v>
      </c>
      <c r="O4284" t="str">
        <f t="shared" si="72"/>
        <v>PurpleDanceD8KPro</v>
      </c>
    </row>
    <row r="4285" spans="1:15" x14ac:dyDescent="0.25">
      <c r="A4285" t="str">
        <f t="array" ref="A4285">IF(ROW()-1&gt;COUNTA([1]!T_Printers[Printers])*COUNTA([1]!T_Resins[Resins]),"",INDEX([1]!T_Printers[Printers],INT((ROW()-2)/COUNTA([1]!T_Resins[Resins])+1)))</f>
        <v>PurpleDance D8K Pro</v>
      </c>
      <c r="B4285" t="str">
        <f>_xlfn.XLOOKUP(A4285,[1]!T_Printers[Printers],[1]!T_Printers[Icon link],,0)</f>
        <v>PurpleDanceD8KPro</v>
      </c>
      <c r="C4285" t="str">
        <f t="array" ref="C4285">IF(ROW()-1&gt;COUNTA([1]!T_Printers[Printers])*COUNTA([1]!T_Resins[Resins]),"",INDEX([1]!T_Resins[Resins],MOD(ROW()-2,COUNTA([1]!T_Resins[Resins]))+1))</f>
        <v>Dental Pink</v>
      </c>
      <c r="D4285">
        <f>IF(SUM(E4285:J4285)&lt;&gt;0,IF(ROW()-1&gt;COUNTA([1]!T_Printers[Printers])*COUNTA([1]!T_Resins[Resins]),"",2),"")</f>
        <v>2</v>
      </c>
      <c r="E4285" cm="1">
        <f t="array" ref="E4285">IFERROR(IF(ROW()-1&gt;COUNTA([1]!T_Printers[Printers])*COUNTA([1]!T_Resins[Resins]),"",_xlfn.IFS(ROUND(VLOOKUP(C4285,[1]!T_Resins[#Data],2,FALSE)/VLOOKUP(A4285,[1]!T_Printers[#Data],5,FALSE),1)&lt;=_xlfn.XLOOKUP(B4285,[1]Printers!L:L,[1]Printers!O:O,1,0,),ROUND(VLOOKUP(C4285,[1]!T_Resins[#Data],2,FALSE)/VLOOKUP(A4285,[1]!T_Printers[#Data],5,FALSE),1),ROUND(VLOOKUP(C4285,[1]!T_Resins[#Data],2,FALSE)/VLOOKUP(A4285,[1]!T_Printers[#Data],5,FALSE),1)&gt;_xlfn.XLOOKUP(B4285,[1]Printers!L:L,[1]Printers!O:O,1,0,),10)),"Используйте слой 100 мкм")</f>
        <v>2.6</v>
      </c>
      <c r="F4285">
        <f>IFERROR(IF(ROUND(_xlfn.XLOOKUP([1]Parameters!B4285,[1]Printers!L:L,[1]Printers!Q:Q,,0)*E4285/10,0)*10&lt;_xlfn.XLOOKUP([1]Parameters!B4285,[1]Printers!L:L,[1]Printers!P:P,,0),ROUND(_xlfn.XLOOKUP([1]Parameters!B4285,[1]Printers!L:L,[1]Printers!Q:Q,,0)*E4285/10,0)*10,_xlfn.XLOOKUP([1]Parameters!B4285,[1]Printers!L:L,[1]Printers!P:P,,0)),"")</f>
        <v>20</v>
      </c>
      <c r="G4285" cm="1">
        <f t="array" ref="G4285">IFERROR(IF(ROW()-1&gt;COUNTA([1]!T_Printers[Printers])*COUNTA([1]!T_Resins[Resins]),"",_xlfn.IFS(ROUND(VLOOKUP(C4285,[1]!T_Resins[#Data],3,FALSE)/VLOOKUP(A4285,[1]!T_Printers[#Data],5,FALSE),1)&lt;=_xlfn.XLOOKUP(B4285,[1]Printers!L:L,[1]Printers!O:O,1,0,),ROUND(VLOOKUP(C4285,[1]!T_Resins[#Data],3,FALSE)/VLOOKUP(A4285,[1]!T_Printers[#Data],5,FALSE),1),ROUND(VLOOKUP(C4285,[1]!T_Resins[#Data],3,FALSE)/VLOOKUP(A4285,[1]!T_Printers[#Data],5,FALSE),1)&gt;_xlfn.XLOOKUP(B4285,[1]Printers!L:L,[1]Printers!O:O,1,0,),10)),"")</f>
        <v>3.4</v>
      </c>
      <c r="H4285">
        <f>IFERROR(IF(ROUND(_xlfn.XLOOKUP([1]Parameters!B4285,[1]Printers!L:L,[1]Printers!Q:Q,,0)*G4285/10,0)*10&lt;_xlfn.XLOOKUP([1]Parameters!B4285,[1]Printers!L:L,[1]Printers!P:P,,0),ROUND(_xlfn.XLOOKUP([1]Parameters!B4285,[1]Printers!L:L,[1]Printers!Q:Q,,0)*G4285/10,0)*10,_xlfn.XLOOKUP([1]Parameters!B4285,[1]Printers!L:L,[1]Printers!P:P,,0)),"")</f>
        <v>20</v>
      </c>
      <c r="I4285" s="3" t="str">
        <f>IFERROR(IF(ROW()-1&gt;COUNTA([1]!T_Printers[Printers])*COUNTA([1]!T_Resins[Resins]),"",ROUND(VLOOKUP(C4285,[1]!T_Resins[#Data],4,FALSE)/VLOOKUP(A4285,[1]!T_Printers[#Data],5,FALSE),1)),"")</f>
        <v/>
      </c>
      <c r="J4285" t="str">
        <f t="shared" si="73"/>
        <v/>
      </c>
      <c r="K4285">
        <f>IF(SUM(E4285:J4285)&lt;&gt;0,VLOOKUP(A4285,[1]!T_Printers[#Data],10,FALSE)+VLOOKUP(C4285,[1]!T_Resins[#Data],10,FALSE),"")</f>
        <v>4</v>
      </c>
      <c r="L4285">
        <f>IF(SUM(E4285:J4285)&lt;&gt;0,VLOOKUP(A4285,[1]!T_Printers[#Data],11,FALSE),"")</f>
        <v>8</v>
      </c>
      <c r="M4285">
        <f>IF(SUM(E4285:J4285)&lt;&gt;0,VLOOKUP(C4285,[1]!T_Resins[#Data],8,FALSE),"")</f>
        <v>120</v>
      </c>
      <c r="N4285">
        <f>IF(_xlfn.XLOOKUP(B4285,[1]Printers!$L:$L,[1]Printers!$R:$R,0,0)&gt;0,[1]Parameters!M4285,IF(SUM(E4285:J4285)&lt;&gt;0,VLOOKUP(C4285,[1]!T_Resins[#Data],9,FALSE),""))</f>
        <v>180</v>
      </c>
      <c r="O4285" t="str">
        <f t="shared" si="72"/>
        <v>PurpleDanceD8KPro</v>
      </c>
    </row>
    <row r="4286" spans="1:15" x14ac:dyDescent="0.25">
      <c r="A4286" t="str">
        <f t="array" ref="A4286">IF(ROW()-1&gt;COUNTA([1]!T_Printers[Printers])*COUNTA([1]!T_Resins[Resins]),"",INDEX([1]!T_Printers[Printers],INT((ROW()-2)/COUNTA([1]!T_Resins[Resins])+1)))</f>
        <v>PurpleDance D8K Pro</v>
      </c>
      <c r="B4286" t="str">
        <f>_xlfn.XLOOKUP(A4286,[1]!T_Printers[Printers],[1]!T_Printers[Icon link],,0)</f>
        <v>PurpleDanceD8KPro</v>
      </c>
      <c r="C4286" t="str">
        <f t="array" ref="C4286">IF(ROW()-1&gt;COUNTA([1]!T_Printers[Printers])*COUNTA([1]!T_Resins[Resins]),"",INDEX([1]!T_Resins[Resins],MOD(ROW()-2,COUNTA([1]!T_Resins[Resins]))+1))</f>
        <v>Dental Soft Pink</v>
      </c>
      <c r="D4286">
        <f>IF(SUM(E4286:J4286)&lt;&gt;0,IF(ROW()-1&gt;COUNTA([1]!T_Printers[Printers])*COUNTA([1]!T_Resins[Resins]),"",2),"")</f>
        <v>2</v>
      </c>
      <c r="E4286" cm="1">
        <f t="array" ref="E4286">IFERROR(IF(ROW()-1&gt;COUNTA([1]!T_Printers[Printers])*COUNTA([1]!T_Resins[Resins]),"",_xlfn.IFS(ROUND(VLOOKUP(C4286,[1]!T_Resins[#Data],2,FALSE)/VLOOKUP(A4286,[1]!T_Printers[#Data],5,FALSE),1)&lt;=_xlfn.XLOOKUP(B4286,[1]Printers!L:L,[1]Printers!O:O,1,0,),ROUND(VLOOKUP(C4286,[1]!T_Resins[#Data],2,FALSE)/VLOOKUP(A4286,[1]!T_Printers[#Data],5,FALSE),1),ROUND(VLOOKUP(C4286,[1]!T_Resins[#Data],2,FALSE)/VLOOKUP(A4286,[1]!T_Printers[#Data],5,FALSE),1)&gt;_xlfn.XLOOKUP(B4286,[1]Printers!L:L,[1]Printers!O:O,1,0,),10)),"Используйте слой 100 мкм")</f>
        <v>3.9</v>
      </c>
      <c r="F4286">
        <f>IFERROR(IF(ROUND(_xlfn.XLOOKUP([1]Parameters!B4286,[1]Printers!L:L,[1]Printers!Q:Q,,0)*E4286/10,0)*10&lt;_xlfn.XLOOKUP([1]Parameters!B4286,[1]Printers!L:L,[1]Printers!P:P,,0),ROUND(_xlfn.XLOOKUP([1]Parameters!B4286,[1]Printers!L:L,[1]Printers!Q:Q,,0)*E4286/10,0)*10,_xlfn.XLOOKUP([1]Parameters!B4286,[1]Printers!L:L,[1]Printers!P:P,,0)),"")</f>
        <v>30</v>
      </c>
      <c r="G4286" cm="1">
        <f t="array" ref="G4286">IFERROR(IF(ROW()-1&gt;COUNTA([1]!T_Printers[Printers])*COUNTA([1]!T_Resins[Resins]),"",_xlfn.IFS(ROUND(VLOOKUP(C4286,[1]!T_Resins[#Data],3,FALSE)/VLOOKUP(A4286,[1]!T_Printers[#Data],5,FALSE),1)&lt;=_xlfn.XLOOKUP(B4286,[1]Printers!L:L,[1]Printers!O:O,1,0,),ROUND(VLOOKUP(C4286,[1]!T_Resins[#Data],3,FALSE)/VLOOKUP(A4286,[1]!T_Printers[#Data],5,FALSE),1),ROUND(VLOOKUP(C4286,[1]!T_Resins[#Data],3,FALSE)/VLOOKUP(A4286,[1]!T_Printers[#Data],5,FALSE),1)&gt;_xlfn.XLOOKUP(B4286,[1]Printers!L:L,[1]Printers!O:O,1,0,),10)),"")</f>
        <v>5</v>
      </c>
      <c r="H4286">
        <f>IFERROR(IF(ROUND(_xlfn.XLOOKUP([1]Parameters!B4286,[1]Printers!L:L,[1]Printers!Q:Q,,0)*G4286/10,0)*10&lt;_xlfn.XLOOKUP([1]Parameters!B4286,[1]Printers!L:L,[1]Printers!P:P,,0),ROUND(_xlfn.XLOOKUP([1]Parameters!B4286,[1]Printers!L:L,[1]Printers!Q:Q,,0)*G4286/10,0)*10,_xlfn.XLOOKUP([1]Parameters!B4286,[1]Printers!L:L,[1]Printers!P:P,,0)),"")</f>
        <v>40</v>
      </c>
      <c r="I4286" s="3" t="str">
        <f>IFERROR(IF(ROW()-1&gt;COUNTA([1]!T_Printers[Printers])*COUNTA([1]!T_Resins[Resins]),"",ROUND(VLOOKUP(C4286,[1]!T_Resins[#Data],4,FALSE)/VLOOKUP(A4286,[1]!T_Printers[#Data],5,FALSE),1)),"")</f>
        <v/>
      </c>
      <c r="J4286" t="str">
        <f t="shared" si="73"/>
        <v/>
      </c>
      <c r="K4286">
        <f>IF(SUM(E4286:J4286)&lt;&gt;0,VLOOKUP(A4286,[1]!T_Printers[#Data],10,FALSE)+VLOOKUP(C4286,[1]!T_Resins[#Data],10,FALSE),"")</f>
        <v>4</v>
      </c>
      <c r="L4286">
        <f>IF(SUM(E4286:J4286)&lt;&gt;0,VLOOKUP(A4286,[1]!T_Printers[#Data],11,FALSE),"")</f>
        <v>8</v>
      </c>
      <c r="M4286">
        <f>IF(SUM(E4286:J4286)&lt;&gt;0,VLOOKUP(C4286,[1]!T_Resins[#Data],8,FALSE),"")</f>
        <v>60</v>
      </c>
      <c r="N4286">
        <f>IF(_xlfn.XLOOKUP(B4286,[1]Printers!$L:$L,[1]Printers!$R:$R,0,0)&gt;0,[1]Parameters!M4286,IF(SUM(E4286:J4286)&lt;&gt;0,VLOOKUP(C4286,[1]!T_Resins[#Data],9,FALSE),""))</f>
        <v>60</v>
      </c>
      <c r="O4286" t="str">
        <f t="shared" si="72"/>
        <v>PurpleDanceD8KPro</v>
      </c>
    </row>
    <row r="4287" spans="1:15" x14ac:dyDescent="0.25">
      <c r="A4287" t="str">
        <f t="array" ref="A4287">IF(ROW()-1&gt;COUNTA([1]!T_Printers[Printers])*COUNTA([1]!T_Resins[Resins]),"",INDEX([1]!T_Printers[Printers],INT((ROW()-2)/COUNTA([1]!T_Resins[Resins])+1)))</f>
        <v>PurpleDance D8K Pro</v>
      </c>
      <c r="B4287" t="str">
        <f>_xlfn.XLOOKUP(A4287,[1]!T_Printers[Printers],[1]!T_Printers[Icon link],,0)</f>
        <v>PurpleDanceD8KPro</v>
      </c>
      <c r="C4287" t="str">
        <f t="array" ref="C4287">IF(ROW()-1&gt;COUNTA([1]!T_Printers[Printers])*COUNTA([1]!T_Resins[Resins]),"",INDEX([1]!T_Resins[Resins],MOD(ROW()-2,COUNTA([1]!T_Resins[Resins]))+1))</f>
        <v>Dental Sand A1-A2</v>
      </c>
      <c r="D4287">
        <f>IF(SUM(E4287:J4287)&lt;&gt;0,IF(ROW()-1&gt;COUNTA([1]!T_Printers[Printers])*COUNTA([1]!T_Resins[Resins]),"",2),"")</f>
        <v>2</v>
      </c>
      <c r="E4287" cm="1">
        <f t="array" ref="E4287">IFERROR(IF(ROW()-1&gt;COUNTA([1]!T_Printers[Printers])*COUNTA([1]!T_Resins[Resins]),"",_xlfn.IFS(ROUND(VLOOKUP(C4287,[1]!T_Resins[#Data],2,FALSE)/VLOOKUP(A4287,[1]!T_Printers[#Data],5,FALSE),1)&lt;=_xlfn.XLOOKUP(B4287,[1]Printers!L:L,[1]Printers!O:O,1,0,),ROUND(VLOOKUP(C4287,[1]!T_Resins[#Data],2,FALSE)/VLOOKUP(A4287,[1]!T_Printers[#Data],5,FALSE),1),ROUND(VLOOKUP(C4287,[1]!T_Resins[#Data],2,FALSE)/VLOOKUP(A4287,[1]!T_Printers[#Data],5,FALSE),1)&gt;_xlfn.XLOOKUP(B4287,[1]Printers!L:L,[1]Printers!O:O,1,0,),10)),"Используйте слой 100 мкм")</f>
        <v>2.2000000000000002</v>
      </c>
      <c r="F4287">
        <f>IFERROR(IF(ROUND(_xlfn.XLOOKUP([1]Parameters!B4287,[1]Printers!L:L,[1]Printers!Q:Q,,0)*E4287/10,0)*10&lt;_xlfn.XLOOKUP([1]Parameters!B4287,[1]Printers!L:L,[1]Printers!P:P,,0),ROUND(_xlfn.XLOOKUP([1]Parameters!B4287,[1]Printers!L:L,[1]Printers!Q:Q,,0)*E4287/10,0)*10,_xlfn.XLOOKUP([1]Parameters!B4287,[1]Printers!L:L,[1]Printers!P:P,,0)),"")</f>
        <v>20</v>
      </c>
      <c r="G4287" cm="1">
        <f t="array" ref="G4287">IFERROR(IF(ROW()-1&gt;COUNTA([1]!T_Printers[Printers])*COUNTA([1]!T_Resins[Resins]),"",_xlfn.IFS(ROUND(VLOOKUP(C4287,[1]!T_Resins[#Data],3,FALSE)/VLOOKUP(A4287,[1]!T_Printers[#Data],5,FALSE),1)&lt;=_xlfn.XLOOKUP(B4287,[1]Printers!L:L,[1]Printers!O:O,1,0,),ROUND(VLOOKUP(C4287,[1]!T_Resins[#Data],3,FALSE)/VLOOKUP(A4287,[1]!T_Printers[#Data],5,FALSE),1),ROUND(VLOOKUP(C4287,[1]!T_Resins[#Data],3,FALSE)/VLOOKUP(A4287,[1]!T_Printers[#Data],5,FALSE),1)&gt;_xlfn.XLOOKUP(B4287,[1]Printers!L:L,[1]Printers!O:O,1,0,),10)),"")</f>
        <v>2.9</v>
      </c>
      <c r="H4287">
        <f>IFERROR(IF(ROUND(_xlfn.XLOOKUP([1]Parameters!B4287,[1]Printers!L:L,[1]Printers!Q:Q,,0)*G4287/10,0)*10&lt;_xlfn.XLOOKUP([1]Parameters!B4287,[1]Printers!L:L,[1]Printers!P:P,,0),ROUND(_xlfn.XLOOKUP([1]Parameters!B4287,[1]Printers!L:L,[1]Printers!Q:Q,,0)*G4287/10,0)*10,_xlfn.XLOOKUP([1]Parameters!B4287,[1]Printers!L:L,[1]Printers!P:P,,0)),"")</f>
        <v>20</v>
      </c>
      <c r="I4287" s="3" t="str">
        <f>IFERROR(IF(ROW()-1&gt;COUNTA([1]!T_Printers[Printers])*COUNTA([1]!T_Resins[Resins]),"",ROUND(VLOOKUP(C4287,[1]!T_Resins[#Data],4,FALSE)/VLOOKUP(A4287,[1]!T_Printers[#Data],5,FALSE),1)),"")</f>
        <v/>
      </c>
      <c r="J4287" t="str">
        <f t="shared" si="73"/>
        <v/>
      </c>
      <c r="K4287">
        <f>IF(SUM(E4287:J4287)&lt;&gt;0,VLOOKUP(A4287,[1]!T_Printers[#Data],10,FALSE)+VLOOKUP(C4287,[1]!T_Resins[#Data],10,FALSE),"")</f>
        <v>5</v>
      </c>
      <c r="L4287">
        <f>IF(SUM(E4287:J4287)&lt;&gt;0,VLOOKUP(A4287,[1]!T_Printers[#Data],11,FALSE),"")</f>
        <v>8</v>
      </c>
      <c r="M4287">
        <f>IF(SUM(E4287:J4287)&lt;&gt;0,VLOOKUP(C4287,[1]!T_Resins[#Data],8,FALSE),"")</f>
        <v>120</v>
      </c>
      <c r="N4287">
        <f>IF(_xlfn.XLOOKUP(B4287,[1]Printers!$L:$L,[1]Printers!$R:$R,0,0)&gt;0,[1]Parameters!M4287,IF(SUM(E4287:J4287)&lt;&gt;0,VLOOKUP(C4287,[1]!T_Resins[#Data],9,FALSE),""))</f>
        <v>180</v>
      </c>
      <c r="O4287" t="str">
        <f t="shared" si="72"/>
        <v>PurpleDanceD8KPro</v>
      </c>
    </row>
    <row r="4288" spans="1:15" x14ac:dyDescent="0.25">
      <c r="A4288" t="str">
        <f t="array" ref="A4288">IF(ROW()-1&gt;COUNTA([1]!T_Printers[Printers])*COUNTA([1]!T_Resins[Resins]),"",INDEX([1]!T_Printers[Printers],INT((ROW()-2)/COUNTA([1]!T_Resins[Resins])+1)))</f>
        <v>PurpleDance D8K Pro</v>
      </c>
      <c r="B4288" t="str">
        <f>_xlfn.XLOOKUP(A4288,[1]!T_Printers[Printers],[1]!T_Printers[Icon link],,0)</f>
        <v>PurpleDanceD8KPro</v>
      </c>
      <c r="C4288" t="str">
        <f t="array" ref="C4288">IF(ROW()-1&gt;COUNTA([1]!T_Printers[Printers])*COUNTA([1]!T_Resins[Resins]),"",INDEX([1]!T_Resins[Resins],MOD(ROW()-2,COUNTA([1]!T_Resins[Resins]))+1))</f>
        <v xml:space="preserve">Dental Sand A1-A2 (Обновленная версия) </v>
      </c>
      <c r="D4288">
        <f>IF(SUM(E4288:J4288)&lt;&gt;0,IF(ROW()-1&gt;COUNTA([1]!T_Printers[Printers])*COUNTA([1]!T_Resins[Resins]),"",2),"")</f>
        <v>2</v>
      </c>
      <c r="E4288" cm="1">
        <f t="array" ref="E4288">IFERROR(IF(ROW()-1&gt;COUNTA([1]!T_Printers[Printers])*COUNTA([1]!T_Resins[Resins]),"",_xlfn.IFS(ROUND(VLOOKUP(C4288,[1]!T_Resins[#Data],2,FALSE)/VLOOKUP(A4288,[1]!T_Printers[#Data],5,FALSE),1)&lt;=_xlfn.XLOOKUP(B4288,[1]Printers!L:L,[1]Printers!O:O,1,0,),ROUND(VLOOKUP(C4288,[1]!T_Resins[#Data],2,FALSE)/VLOOKUP(A4288,[1]!T_Printers[#Data],5,FALSE),1),ROUND(VLOOKUP(C4288,[1]!T_Resins[#Data],2,FALSE)/VLOOKUP(A4288,[1]!T_Printers[#Data],5,FALSE),1)&gt;_xlfn.XLOOKUP(B4288,[1]Printers!L:L,[1]Printers!O:O,1,0,),10)),"Используйте слой 100 мкм")</f>
        <v>5.9</v>
      </c>
      <c r="F4288">
        <f>IFERROR(IF(ROUND(_xlfn.XLOOKUP([1]Parameters!B4288,[1]Printers!L:L,[1]Printers!Q:Q,,0)*E4288/10,0)*10&lt;_xlfn.XLOOKUP([1]Parameters!B4288,[1]Printers!L:L,[1]Printers!P:P,,0),ROUND(_xlfn.XLOOKUP([1]Parameters!B4288,[1]Printers!L:L,[1]Printers!Q:Q,,0)*E4288/10,0)*10,_xlfn.XLOOKUP([1]Parameters!B4288,[1]Printers!L:L,[1]Printers!P:P,,0)),"")</f>
        <v>40</v>
      </c>
      <c r="G4288" cm="1">
        <f t="array" ref="G4288">IFERROR(IF(ROW()-1&gt;COUNTA([1]!T_Printers[Printers])*COUNTA([1]!T_Resins[Resins]),"",_xlfn.IFS(ROUND(VLOOKUP(C4288,[1]!T_Resins[#Data],3,FALSE)/VLOOKUP(A4288,[1]!T_Printers[#Data],5,FALSE),1)&lt;=_xlfn.XLOOKUP(B4288,[1]Printers!L:L,[1]Printers!O:O,1,0,),ROUND(VLOOKUP(C4288,[1]!T_Resins[#Data],3,FALSE)/VLOOKUP(A4288,[1]!T_Printers[#Data],5,FALSE),1),ROUND(VLOOKUP(C4288,[1]!T_Resins[#Data],3,FALSE)/VLOOKUP(A4288,[1]!T_Printers[#Data],5,FALSE),1)&gt;_xlfn.XLOOKUP(B4288,[1]Printers!L:L,[1]Printers!O:O,1,0,),10)),"")</f>
        <v>6.2</v>
      </c>
      <c r="H4288">
        <f>IFERROR(IF(ROUND(_xlfn.XLOOKUP([1]Parameters!B4288,[1]Printers!L:L,[1]Printers!Q:Q,,0)*G4288/10,0)*10&lt;_xlfn.XLOOKUP([1]Parameters!B4288,[1]Printers!L:L,[1]Printers!P:P,,0),ROUND(_xlfn.XLOOKUP([1]Parameters!B4288,[1]Printers!L:L,[1]Printers!Q:Q,,0)*G4288/10,0)*10,_xlfn.XLOOKUP([1]Parameters!B4288,[1]Printers!L:L,[1]Printers!P:P,,0)),"")</f>
        <v>40</v>
      </c>
      <c r="I4288" s="3" t="str">
        <f>IFERROR(IF(ROW()-1&gt;COUNTA([1]!T_Printers[Printers])*COUNTA([1]!T_Resins[Resins]),"",ROUND(VLOOKUP(C4288,[1]!T_Resins[#Data],4,FALSE)/VLOOKUP(A4288,[1]!T_Printers[#Data],5,FALSE),1)),"")</f>
        <v/>
      </c>
      <c r="J4288" t="str">
        <f t="shared" si="73"/>
        <v/>
      </c>
      <c r="K4288">
        <f>IF(SUM(E4288:J4288)&lt;&gt;0,VLOOKUP(A4288,[1]!T_Printers[#Data],10,FALSE)+VLOOKUP(C4288,[1]!T_Resins[#Data],10,FALSE),"")</f>
        <v>5</v>
      </c>
      <c r="L4288">
        <f>IF(SUM(E4288:J4288)&lt;&gt;0,VLOOKUP(A4288,[1]!T_Printers[#Data],11,FALSE),"")</f>
        <v>8</v>
      </c>
      <c r="M4288">
        <f>IF(SUM(E4288:J4288)&lt;&gt;0,VLOOKUP(C4288,[1]!T_Resins[#Data],8,FALSE),"")</f>
        <v>120</v>
      </c>
      <c r="N4288">
        <f>IF(_xlfn.XLOOKUP(B4288,[1]Printers!$L:$L,[1]Printers!$R:$R,0,0)&gt;0,[1]Parameters!M4288,IF(SUM(E4288:J4288)&lt;&gt;0,VLOOKUP(C4288,[1]!T_Resins[#Data],9,FALSE),""))</f>
        <v>180</v>
      </c>
      <c r="O4288" t="str">
        <f t="shared" si="72"/>
        <v>PurpleDanceD8KPro</v>
      </c>
    </row>
    <row r="4289" spans="1:15" x14ac:dyDescent="0.25">
      <c r="A4289" t="str">
        <f t="array" ref="A4289">IF(ROW()-1&gt;COUNTA([1]!T_Printers[Printers])*COUNTA([1]!T_Resins[Resins]),"",INDEX([1]!T_Printers[Printers],INT((ROW()-2)/COUNTA([1]!T_Resins[Resins])+1)))</f>
        <v>PurpleDance D8K Pro</v>
      </c>
      <c r="B4289" t="str">
        <f>_xlfn.XLOOKUP(A4289,[1]!T_Printers[Printers],[1]!T_Printers[Icon link],,0)</f>
        <v>PurpleDanceD8KPro</v>
      </c>
      <c r="C4289" t="str">
        <f t="array" ref="C4289">IF(ROW()-1&gt;COUNTA([1]!T_Printers[Printers])*COUNTA([1]!T_Resins[Resins]),"",INDEX([1]!T_Resins[Resins],MOD(ROW()-2,COUNTA([1]!T_Resins[Resins]))+1))</f>
        <v>Dental Sand A3</v>
      </c>
      <c r="D4289">
        <f>IF(SUM(E4289:J4289)&lt;&gt;0,IF(ROW()-1&gt;COUNTA([1]!T_Printers[Printers])*COUNTA([1]!T_Resins[Resins]),"",2),"")</f>
        <v>2</v>
      </c>
      <c r="E4289" cm="1">
        <f t="array" ref="E4289">IFERROR(IF(ROW()-1&gt;COUNTA([1]!T_Printers[Printers])*COUNTA([1]!T_Resins[Resins]),"",_xlfn.IFS(ROUND(VLOOKUP(C4289,[1]!T_Resins[#Data],2,FALSE)/VLOOKUP(A4289,[1]!T_Printers[#Data],5,FALSE),1)&lt;=_xlfn.XLOOKUP(B4289,[1]Printers!L:L,[1]Printers!O:O,1,0,),ROUND(VLOOKUP(C4289,[1]!T_Resins[#Data],2,FALSE)/VLOOKUP(A4289,[1]!T_Printers[#Data],5,FALSE),1),ROUND(VLOOKUP(C4289,[1]!T_Resins[#Data],2,FALSE)/VLOOKUP(A4289,[1]!T_Printers[#Data],5,FALSE),1)&gt;_xlfn.XLOOKUP(B4289,[1]Printers!L:L,[1]Printers!O:O,1,0,),10)),"Используйте слой 100 мкм")</f>
        <v>2.2000000000000002</v>
      </c>
      <c r="F4289">
        <f>IFERROR(IF(ROUND(_xlfn.XLOOKUP([1]Parameters!B4289,[1]Printers!L:L,[1]Printers!Q:Q,,0)*E4289/10,0)*10&lt;_xlfn.XLOOKUP([1]Parameters!B4289,[1]Printers!L:L,[1]Printers!P:P,,0),ROUND(_xlfn.XLOOKUP([1]Parameters!B4289,[1]Printers!L:L,[1]Printers!Q:Q,,0)*E4289/10,0)*10,_xlfn.XLOOKUP([1]Parameters!B4289,[1]Printers!L:L,[1]Printers!P:P,,0)),"")</f>
        <v>20</v>
      </c>
      <c r="G4289" cm="1">
        <f t="array" ref="G4289">IFERROR(IF(ROW()-1&gt;COUNTA([1]!T_Printers[Printers])*COUNTA([1]!T_Resins[Resins]),"",_xlfn.IFS(ROUND(VLOOKUP(C4289,[1]!T_Resins[#Data],3,FALSE)/VLOOKUP(A4289,[1]!T_Printers[#Data],5,FALSE),1)&lt;=_xlfn.XLOOKUP(B4289,[1]Printers!L:L,[1]Printers!O:O,1,0,),ROUND(VLOOKUP(C4289,[1]!T_Resins[#Data],3,FALSE)/VLOOKUP(A4289,[1]!T_Printers[#Data],5,FALSE),1),ROUND(VLOOKUP(C4289,[1]!T_Resins[#Data],3,FALSE)/VLOOKUP(A4289,[1]!T_Printers[#Data],5,FALSE),1)&gt;_xlfn.XLOOKUP(B4289,[1]Printers!L:L,[1]Printers!O:O,1,0,),10)),"")</f>
        <v>2.9</v>
      </c>
      <c r="H4289">
        <f>IFERROR(IF(ROUND(_xlfn.XLOOKUP([1]Parameters!B4289,[1]Printers!L:L,[1]Printers!Q:Q,,0)*G4289/10,0)*10&lt;_xlfn.XLOOKUP([1]Parameters!B4289,[1]Printers!L:L,[1]Printers!P:P,,0),ROUND(_xlfn.XLOOKUP([1]Parameters!B4289,[1]Printers!L:L,[1]Printers!Q:Q,,0)*G4289/10,0)*10,_xlfn.XLOOKUP([1]Parameters!B4289,[1]Printers!L:L,[1]Printers!P:P,,0)),"")</f>
        <v>20</v>
      </c>
      <c r="I4289" s="3" t="str">
        <f>IFERROR(IF(ROW()-1&gt;COUNTA([1]!T_Printers[Printers])*COUNTA([1]!T_Resins[Resins]),"",ROUND(VLOOKUP(C4289,[1]!T_Resins[#Data],4,FALSE)/VLOOKUP(A4289,[1]!T_Printers[#Data],5,FALSE),1)),"")</f>
        <v/>
      </c>
      <c r="J4289" t="str">
        <f t="shared" si="73"/>
        <v/>
      </c>
      <c r="K4289">
        <f>IF(SUM(E4289:J4289)&lt;&gt;0,VLOOKUP(A4289,[1]!T_Printers[#Data],10,FALSE)+VLOOKUP(C4289,[1]!T_Resins[#Data],10,FALSE),"")</f>
        <v>5</v>
      </c>
      <c r="L4289">
        <f>IF(SUM(E4289:J4289)&lt;&gt;0,VLOOKUP(A4289,[1]!T_Printers[#Data],11,FALSE),"")</f>
        <v>8</v>
      </c>
      <c r="M4289">
        <f>IF(SUM(E4289:J4289)&lt;&gt;0,VLOOKUP(C4289,[1]!T_Resins[#Data],8,FALSE),"")</f>
        <v>120</v>
      </c>
      <c r="N4289">
        <f>IF(_xlfn.XLOOKUP(B4289,[1]Printers!$L:$L,[1]Printers!$R:$R,0,0)&gt;0,[1]Parameters!M4289,IF(SUM(E4289:J4289)&lt;&gt;0,VLOOKUP(C4289,[1]!T_Resins[#Data],9,FALSE),""))</f>
        <v>180</v>
      </c>
      <c r="O4289" t="str">
        <f t="shared" si="72"/>
        <v>PurpleDanceD8KPro</v>
      </c>
    </row>
    <row r="4290" spans="1:15" x14ac:dyDescent="0.25">
      <c r="A4290" t="str">
        <f t="array" ref="A4290">IF(ROW()-1&gt;COUNTA([1]!T_Printers[Printers])*COUNTA([1]!T_Resins[Resins]),"",INDEX([1]!T_Printers[Printers],INT((ROW()-2)/COUNTA([1]!T_Resins[Resins])+1)))</f>
        <v>PurpleDance D8K Pro</v>
      </c>
      <c r="B4290" t="str">
        <f>_xlfn.XLOOKUP(A4290,[1]!T_Printers[Printers],[1]!T_Printers[Icon link],,0)</f>
        <v>PurpleDanceD8KPro</v>
      </c>
      <c r="C4290" t="str">
        <f t="array" ref="C4290">IF(ROW()-1&gt;COUNTA([1]!T_Printers[Printers])*COUNTA([1]!T_Resins[Resins]),"",INDEX([1]!T_Resins[Resins],MOD(ROW()-2,COUNTA([1]!T_Resins[Resins]))+1))</f>
        <v xml:space="preserve">Dental Sand A3 (Обновленная версия) </v>
      </c>
      <c r="D4290">
        <f>IF(SUM(E4290:J4290)&lt;&gt;0,IF(ROW()-1&gt;COUNTA([1]!T_Printers[Printers])*COUNTA([1]!T_Resins[Resins]),"",2),"")</f>
        <v>2</v>
      </c>
      <c r="E4290" cm="1">
        <f t="array" ref="E4290">IFERROR(IF(ROW()-1&gt;COUNTA([1]!T_Printers[Printers])*COUNTA([1]!T_Resins[Resins]),"",_xlfn.IFS(ROUND(VLOOKUP(C4290,[1]!T_Resins[#Data],2,FALSE)/VLOOKUP(A4290,[1]!T_Printers[#Data],5,FALSE),1)&lt;=_xlfn.XLOOKUP(B4290,[1]Printers!L:L,[1]Printers!O:O,1,0,),ROUND(VLOOKUP(C4290,[1]!T_Resins[#Data],2,FALSE)/VLOOKUP(A4290,[1]!T_Printers[#Data],5,FALSE),1),ROUND(VLOOKUP(C4290,[1]!T_Resins[#Data],2,FALSE)/VLOOKUP(A4290,[1]!T_Printers[#Data],5,FALSE),1)&gt;_xlfn.XLOOKUP(B4290,[1]Printers!L:L,[1]Printers!O:O,1,0,),10)),"Используйте слой 100 мкм")</f>
        <v>5.9</v>
      </c>
      <c r="F4290">
        <f>IFERROR(IF(ROUND(_xlfn.XLOOKUP([1]Parameters!B4290,[1]Printers!L:L,[1]Printers!Q:Q,,0)*E4290/10,0)*10&lt;_xlfn.XLOOKUP([1]Parameters!B4290,[1]Printers!L:L,[1]Printers!P:P,,0),ROUND(_xlfn.XLOOKUP([1]Parameters!B4290,[1]Printers!L:L,[1]Printers!Q:Q,,0)*E4290/10,0)*10,_xlfn.XLOOKUP([1]Parameters!B4290,[1]Printers!L:L,[1]Printers!P:P,,0)),"")</f>
        <v>40</v>
      </c>
      <c r="G4290" cm="1">
        <f t="array" ref="G4290">IFERROR(IF(ROW()-1&gt;COUNTA([1]!T_Printers[Printers])*COUNTA([1]!T_Resins[Resins]),"",_xlfn.IFS(ROUND(VLOOKUP(C4290,[1]!T_Resins[#Data],3,FALSE)/VLOOKUP(A4290,[1]!T_Printers[#Data],5,FALSE),1)&lt;=_xlfn.XLOOKUP(B4290,[1]Printers!L:L,[1]Printers!O:O,1,0,),ROUND(VLOOKUP(C4290,[1]!T_Resins[#Data],3,FALSE)/VLOOKUP(A4290,[1]!T_Printers[#Data],5,FALSE),1),ROUND(VLOOKUP(C4290,[1]!T_Resins[#Data],3,FALSE)/VLOOKUP(A4290,[1]!T_Printers[#Data],5,FALSE),1)&gt;_xlfn.XLOOKUP(B4290,[1]Printers!L:L,[1]Printers!O:O,1,0,),10)),"")</f>
        <v>6.2</v>
      </c>
      <c r="H4290">
        <f>IFERROR(IF(ROUND(_xlfn.XLOOKUP([1]Parameters!B4290,[1]Printers!L:L,[1]Printers!Q:Q,,0)*G4290/10,0)*10&lt;_xlfn.XLOOKUP([1]Parameters!B4290,[1]Printers!L:L,[1]Printers!P:P,,0),ROUND(_xlfn.XLOOKUP([1]Parameters!B4290,[1]Printers!L:L,[1]Printers!Q:Q,,0)*G4290/10,0)*10,_xlfn.XLOOKUP([1]Parameters!B4290,[1]Printers!L:L,[1]Printers!P:P,,0)),"")</f>
        <v>40</v>
      </c>
      <c r="I4290" s="3" t="str">
        <f>IFERROR(IF(ROW()-1&gt;COUNTA([1]!T_Printers[Printers])*COUNTA([1]!T_Resins[Resins]),"",ROUND(VLOOKUP(C4290,[1]!T_Resins[#Data],4,FALSE)/VLOOKUP(A4290,[1]!T_Printers[#Data],5,FALSE),1)),"")</f>
        <v/>
      </c>
      <c r="J4290" t="str">
        <f t="shared" si="73"/>
        <v/>
      </c>
      <c r="K4290">
        <f>IF(SUM(E4290:J4290)&lt;&gt;0,VLOOKUP(A4290,[1]!T_Printers[#Data],10,FALSE)+VLOOKUP(C4290,[1]!T_Resins[#Data],10,FALSE),"")</f>
        <v>5</v>
      </c>
      <c r="L4290">
        <f>IF(SUM(E4290:J4290)&lt;&gt;0,VLOOKUP(A4290,[1]!T_Printers[#Data],11,FALSE),"")</f>
        <v>8</v>
      </c>
      <c r="M4290">
        <f>IF(SUM(E4290:J4290)&lt;&gt;0,VLOOKUP(C4290,[1]!T_Resins[#Data],8,FALSE),"")</f>
        <v>120</v>
      </c>
      <c r="N4290">
        <f>IF(_xlfn.XLOOKUP(B4290,[1]Printers!$L:$L,[1]Printers!$R:$R,0,0)&gt;0,[1]Parameters!M4290,IF(SUM(E4290:J4290)&lt;&gt;0,VLOOKUP(C4290,[1]!T_Resins[#Data],9,FALSE),""))</f>
        <v>180</v>
      </c>
      <c r="O4290" t="str">
        <f t="shared" ref="O4290:O4353" si="74">B4290</f>
        <v>PurpleDanceD8KPro</v>
      </c>
    </row>
    <row r="4291" spans="1:15" x14ac:dyDescent="0.25">
      <c r="A4291" t="str">
        <f t="array" ref="A4291">IF(ROW()-1&gt;COUNTA([1]!T_Printers[Printers])*COUNTA([1]!T_Resins[Resins]),"",INDEX([1]!T_Printers[Printers],INT((ROW()-2)/COUNTA([1]!T_Resins[Resins])+1)))</f>
        <v>PurpleDance D8K Pro</v>
      </c>
      <c r="B4291" t="str">
        <f>_xlfn.XLOOKUP(A4291,[1]!T_Printers[Printers],[1]!T_Printers[Icon link],,0)</f>
        <v>PurpleDanceD8KPro</v>
      </c>
      <c r="C4291" t="str">
        <f t="array" ref="C4291">IF(ROW()-1&gt;COUNTA([1]!T_Printers[Printers])*COUNTA([1]!T_Resins[Resins]),"",INDEX([1]!T_Resins[Resins],MOD(ROW()-2,COUNTA([1]!T_Resins[Resins]))+1))</f>
        <v>Dental Sand Pro A1-A2 (Crown LT)</v>
      </c>
      <c r="D4291">
        <f>IF(SUM(E4291:J4291)&lt;&gt;0,IF(ROW()-1&gt;COUNTA([1]!T_Printers[Printers])*COUNTA([1]!T_Resins[Resins]),"",2),"")</f>
        <v>2</v>
      </c>
      <c r="E4291" cm="1">
        <f t="array" ref="E4291">IFERROR(IF(ROW()-1&gt;COUNTA([1]!T_Printers[Printers])*COUNTA([1]!T_Resins[Resins]),"",_xlfn.IFS(ROUND(VLOOKUP(C4291,[1]!T_Resins[#Data],2,FALSE)/VLOOKUP(A4291,[1]!T_Printers[#Data],5,FALSE),1)&lt;=_xlfn.XLOOKUP(B4291,[1]Printers!L:L,[1]Printers!O:O,1,0,),ROUND(VLOOKUP(C4291,[1]!T_Resins[#Data],2,FALSE)/VLOOKUP(A4291,[1]!T_Printers[#Data],5,FALSE),1),ROUND(VLOOKUP(C4291,[1]!T_Resins[#Data],2,FALSE)/VLOOKUP(A4291,[1]!T_Printers[#Data],5,FALSE),1)&gt;_xlfn.XLOOKUP(B4291,[1]Printers!L:L,[1]Printers!O:O,1,0,),10)),"Используйте слой 100 мкм")</f>
        <v>9.8000000000000007</v>
      </c>
      <c r="F4291">
        <f>IFERROR(IF(ROUND(_xlfn.XLOOKUP([1]Parameters!B4291,[1]Printers!L:L,[1]Printers!Q:Q,,0)*E4291/10,0)*10&lt;_xlfn.XLOOKUP([1]Parameters!B4291,[1]Printers!L:L,[1]Printers!P:P,,0),ROUND(_xlfn.XLOOKUP([1]Parameters!B4291,[1]Printers!L:L,[1]Printers!Q:Q,,0)*E4291/10,0)*10,_xlfn.XLOOKUP([1]Parameters!B4291,[1]Printers!L:L,[1]Printers!P:P,,0)),"")</f>
        <v>70</v>
      </c>
      <c r="G4291" cm="1">
        <f t="array" ref="G4291">IFERROR(IF(ROW()-1&gt;COUNTA([1]!T_Printers[Printers])*COUNTA([1]!T_Resins[Resins]),"",_xlfn.IFS(ROUND(VLOOKUP(C4291,[1]!T_Resins[#Data],3,FALSE)/VLOOKUP(A4291,[1]!T_Printers[#Data],5,FALSE),1)&lt;=_xlfn.XLOOKUP(B4291,[1]Printers!L:L,[1]Printers!O:O,1,0,),ROUND(VLOOKUP(C4291,[1]!T_Resins[#Data],3,FALSE)/VLOOKUP(A4291,[1]!T_Printers[#Data],5,FALSE),1),ROUND(VLOOKUP(C4291,[1]!T_Resins[#Data],3,FALSE)/VLOOKUP(A4291,[1]!T_Printers[#Data],5,FALSE),1)&gt;_xlfn.XLOOKUP(B4291,[1]Printers!L:L,[1]Printers!O:O,1,0,),10)),"")</f>
        <v>14</v>
      </c>
      <c r="H4291">
        <f>IFERROR(IF(ROUND(_xlfn.XLOOKUP([1]Parameters!B4291,[1]Printers!L:L,[1]Printers!Q:Q,,0)*G4291/10,0)*10&lt;_xlfn.XLOOKUP([1]Parameters!B4291,[1]Printers!L:L,[1]Printers!P:P,,0),ROUND(_xlfn.XLOOKUP([1]Parameters!B4291,[1]Printers!L:L,[1]Printers!Q:Q,,0)*G4291/10,0)*10,_xlfn.XLOOKUP([1]Parameters!B4291,[1]Printers!L:L,[1]Printers!P:P,,0)),"")</f>
        <v>100</v>
      </c>
      <c r="I4291" s="3" t="str">
        <f>IFERROR(IF(ROW()-1&gt;COUNTA([1]!T_Printers[Printers])*COUNTA([1]!T_Resins[Resins]),"",ROUND(VLOOKUP(C4291,[1]!T_Resins[#Data],4,FALSE)/VLOOKUP(A4291,[1]!T_Printers[#Data],5,FALSE),1)),"")</f>
        <v/>
      </c>
      <c r="J4291" t="str">
        <f t="shared" si="73"/>
        <v/>
      </c>
      <c r="K4291">
        <f>IF(SUM(E4291:J4291)&lt;&gt;0,VLOOKUP(A4291,[1]!T_Printers[#Data],10,FALSE)+VLOOKUP(C4291,[1]!T_Resins[#Data],10,FALSE),"")</f>
        <v>5</v>
      </c>
      <c r="L4291">
        <f>IF(SUM(E4291:J4291)&lt;&gt;0,VLOOKUP(A4291,[1]!T_Printers[#Data],11,FALSE),"")</f>
        <v>8</v>
      </c>
      <c r="M4291">
        <f>IF(SUM(E4291:J4291)&lt;&gt;0,VLOOKUP(C4291,[1]!T_Resins[#Data],8,FALSE),"")</f>
        <v>120</v>
      </c>
      <c r="N4291">
        <f>IF(_xlfn.XLOOKUP(B4291,[1]Printers!$L:$L,[1]Printers!$R:$R,0,0)&gt;0,[1]Parameters!M4291,IF(SUM(E4291:J4291)&lt;&gt;0,VLOOKUP(C4291,[1]!T_Resins[#Data],9,FALSE),""))</f>
        <v>180</v>
      </c>
      <c r="O4291" t="str">
        <f t="shared" si="74"/>
        <v>PurpleDanceD8KPro</v>
      </c>
    </row>
    <row r="4292" spans="1:15" x14ac:dyDescent="0.25">
      <c r="A4292" t="str">
        <f t="array" ref="A4292">IF(ROW()-1&gt;COUNTA([1]!T_Printers[Printers])*COUNTA([1]!T_Resins[Resins]),"",INDEX([1]!T_Printers[Printers],INT((ROW()-2)/COUNTA([1]!T_Resins[Resins])+1)))</f>
        <v>PurpleDance D8K Pro</v>
      </c>
      <c r="B4292" t="str">
        <f>_xlfn.XLOOKUP(A4292,[1]!T_Printers[Printers],[1]!T_Printers[Icon link],,0)</f>
        <v>PurpleDanceD8KPro</v>
      </c>
      <c r="C4292" t="str">
        <f t="array" ref="C4292">IF(ROW()-1&gt;COUNTA([1]!T_Printers[Printers])*COUNTA([1]!T_Resins[Resins]),"",INDEX([1]!T_Resins[Resins],MOD(ROW()-2,COUNTA([1]!T_Resins[Resins]))+1))</f>
        <v>Dental Sand Pro A3 (Crown LT)</v>
      </c>
      <c r="D4292">
        <f>IF(SUM(E4292:J4292)&lt;&gt;0,IF(ROW()-1&gt;COUNTA([1]!T_Printers[Printers])*COUNTA([1]!T_Resins[Resins]),"",2),"")</f>
        <v>2</v>
      </c>
      <c r="E4292" cm="1">
        <f t="array" ref="E4292">IFERROR(IF(ROW()-1&gt;COUNTA([1]!T_Printers[Printers])*COUNTA([1]!T_Resins[Resins]),"",_xlfn.IFS(ROUND(VLOOKUP(C4292,[1]!T_Resins[#Data],2,FALSE)/VLOOKUP(A4292,[1]!T_Printers[#Data],5,FALSE),1)&lt;=_xlfn.XLOOKUP(B4292,[1]Printers!L:L,[1]Printers!O:O,1,0,),ROUND(VLOOKUP(C4292,[1]!T_Resins[#Data],2,FALSE)/VLOOKUP(A4292,[1]!T_Printers[#Data],5,FALSE),1),ROUND(VLOOKUP(C4292,[1]!T_Resins[#Data],2,FALSE)/VLOOKUP(A4292,[1]!T_Printers[#Data],5,FALSE),1)&gt;_xlfn.XLOOKUP(B4292,[1]Printers!L:L,[1]Printers!O:O,1,0,),10)),"Используйте слой 100 мкм")</f>
        <v>9.8000000000000007</v>
      </c>
      <c r="F4292">
        <f>IFERROR(IF(ROUND(_xlfn.XLOOKUP([1]Parameters!B4292,[1]Printers!L:L,[1]Printers!Q:Q,,0)*E4292/10,0)*10&lt;_xlfn.XLOOKUP([1]Parameters!B4292,[1]Printers!L:L,[1]Printers!P:P,,0),ROUND(_xlfn.XLOOKUP([1]Parameters!B4292,[1]Printers!L:L,[1]Printers!Q:Q,,0)*E4292/10,0)*10,_xlfn.XLOOKUP([1]Parameters!B4292,[1]Printers!L:L,[1]Printers!P:P,,0)),"")</f>
        <v>70</v>
      </c>
      <c r="G4292" cm="1">
        <f t="array" ref="G4292">IFERROR(IF(ROW()-1&gt;COUNTA([1]!T_Printers[Printers])*COUNTA([1]!T_Resins[Resins]),"",_xlfn.IFS(ROUND(VLOOKUP(C4292,[1]!T_Resins[#Data],3,FALSE)/VLOOKUP(A4292,[1]!T_Printers[#Data],5,FALSE),1)&lt;=_xlfn.XLOOKUP(B4292,[1]Printers!L:L,[1]Printers!O:O,1,0,),ROUND(VLOOKUP(C4292,[1]!T_Resins[#Data],3,FALSE)/VLOOKUP(A4292,[1]!T_Printers[#Data],5,FALSE),1),ROUND(VLOOKUP(C4292,[1]!T_Resins[#Data],3,FALSE)/VLOOKUP(A4292,[1]!T_Printers[#Data],5,FALSE),1)&gt;_xlfn.XLOOKUP(B4292,[1]Printers!L:L,[1]Printers!O:O,1,0,),10)),"")</f>
        <v>14</v>
      </c>
      <c r="H4292">
        <f>IFERROR(IF(ROUND(_xlfn.XLOOKUP([1]Parameters!B4292,[1]Printers!L:L,[1]Printers!Q:Q,,0)*G4292/10,0)*10&lt;_xlfn.XLOOKUP([1]Parameters!B4292,[1]Printers!L:L,[1]Printers!P:P,,0),ROUND(_xlfn.XLOOKUP([1]Parameters!B4292,[1]Printers!L:L,[1]Printers!Q:Q,,0)*G4292/10,0)*10,_xlfn.XLOOKUP([1]Parameters!B4292,[1]Printers!L:L,[1]Printers!P:P,,0)),"")</f>
        <v>100</v>
      </c>
      <c r="I4292" s="3" t="str">
        <f>IFERROR(IF(ROW()-1&gt;COUNTA([1]!T_Printers[Printers])*COUNTA([1]!T_Resins[Resins]),"",ROUND(VLOOKUP(C4292,[1]!T_Resins[#Data],4,FALSE)/VLOOKUP(A4292,[1]!T_Printers[#Data],5,FALSE),1)),"")</f>
        <v/>
      </c>
      <c r="J4292" t="str">
        <f t="shared" si="73"/>
        <v/>
      </c>
      <c r="K4292">
        <f>IF(SUM(E4292:J4292)&lt;&gt;0,VLOOKUP(A4292,[1]!T_Printers[#Data],10,FALSE)+VLOOKUP(C4292,[1]!T_Resins[#Data],10,FALSE),"")</f>
        <v>5</v>
      </c>
      <c r="L4292">
        <f>IF(SUM(E4292:J4292)&lt;&gt;0,VLOOKUP(A4292,[1]!T_Printers[#Data],11,FALSE),"")</f>
        <v>8</v>
      </c>
      <c r="M4292">
        <f>IF(SUM(E4292:J4292)&lt;&gt;0,VLOOKUP(C4292,[1]!T_Resins[#Data],8,FALSE),"")</f>
        <v>120</v>
      </c>
      <c r="N4292">
        <f>IF(_xlfn.XLOOKUP(B4292,[1]Printers!$L:$L,[1]Printers!$R:$R,0,0)&gt;0,[1]Parameters!M4292,IF(SUM(E4292:J4292)&lt;&gt;0,VLOOKUP(C4292,[1]!T_Resins[#Data],9,FALSE),""))</f>
        <v>180</v>
      </c>
      <c r="O4292" t="str">
        <f t="shared" si="74"/>
        <v>PurpleDanceD8KPro</v>
      </c>
    </row>
    <row r="4293" spans="1:15" x14ac:dyDescent="0.25">
      <c r="A4293" t="str">
        <f t="array" ref="A4293">IF(ROW()-1&gt;COUNTA([1]!T_Printers[Printers])*COUNTA([1]!T_Resins[Resins]),"",INDEX([1]!T_Printers[Printers],INT((ROW()-2)/COUNTA([1]!T_Resins[Resins])+1)))</f>
        <v>PurpleDance D8K Pro</v>
      </c>
      <c r="B4293" t="str">
        <f>_xlfn.XLOOKUP(A4293,[1]!T_Printers[Printers],[1]!T_Printers[Icon link],,0)</f>
        <v>PurpleDanceD8KPro</v>
      </c>
      <c r="C4293" t="str">
        <f t="array" ref="C4293">IF(ROW()-1&gt;COUNTA([1]!T_Printers[Printers])*COUNTA([1]!T_Resins[Resins]),"",INDEX([1]!T_Resins[Resins],MOD(ROW()-2,COUNTA([1]!T_Resins[Resins]))+1))</f>
        <v>Dental Splint Soft</v>
      </c>
      <c r="D4293">
        <f>IF(SUM(E4293:J4293)&lt;&gt;0,IF(ROW()-1&gt;COUNTA([1]!T_Printers[Printers])*COUNTA([1]!T_Resins[Resins]),"",2),"")</f>
        <v>2</v>
      </c>
      <c r="E4293" cm="1">
        <f t="array" ref="E4293">IFERROR(IF(ROW()-1&gt;COUNTA([1]!T_Printers[Printers])*COUNTA([1]!T_Resins[Resins]),"",_xlfn.IFS(ROUND(VLOOKUP(C4293,[1]!T_Resins[#Data],2,FALSE)/VLOOKUP(A4293,[1]!T_Printers[#Data],5,FALSE),1)&lt;=_xlfn.XLOOKUP(B4293,[1]Printers!L:L,[1]Printers!O:O,1,0,),ROUND(VLOOKUP(C4293,[1]!T_Resins[#Data],2,FALSE)/VLOOKUP(A4293,[1]!T_Printers[#Data],5,FALSE),1),ROUND(VLOOKUP(C4293,[1]!T_Resins[#Data],2,FALSE)/VLOOKUP(A4293,[1]!T_Printers[#Data],5,FALSE),1)&gt;_xlfn.XLOOKUP(B4293,[1]Printers!L:L,[1]Printers!O:O,1,0,),10)),"Используйте слой 100 мкм")</f>
        <v>6.5</v>
      </c>
      <c r="F4293">
        <f>IFERROR(IF(ROUND(_xlfn.XLOOKUP([1]Parameters!B4293,[1]Printers!L:L,[1]Printers!Q:Q,,0)*E4293/10,0)*10&lt;_xlfn.XLOOKUP([1]Parameters!B4293,[1]Printers!L:L,[1]Printers!P:P,,0),ROUND(_xlfn.XLOOKUP([1]Parameters!B4293,[1]Printers!L:L,[1]Printers!Q:Q,,0)*E4293/10,0)*10,_xlfn.XLOOKUP([1]Parameters!B4293,[1]Printers!L:L,[1]Printers!P:P,,0)),"")</f>
        <v>50</v>
      </c>
      <c r="G4293" cm="1">
        <f t="array" ref="G4293">IFERROR(IF(ROW()-1&gt;COUNTA([1]!T_Printers[Printers])*COUNTA([1]!T_Resins[Resins]),"",_xlfn.IFS(ROUND(VLOOKUP(C4293,[1]!T_Resins[#Data],3,FALSE)/VLOOKUP(A4293,[1]!T_Printers[#Data],5,FALSE),1)&lt;=_xlfn.XLOOKUP(B4293,[1]Printers!L:L,[1]Printers!O:O,1,0,),ROUND(VLOOKUP(C4293,[1]!T_Resins[#Data],3,FALSE)/VLOOKUP(A4293,[1]!T_Printers[#Data],5,FALSE),1),ROUND(VLOOKUP(C4293,[1]!T_Resins[#Data],3,FALSE)/VLOOKUP(A4293,[1]!T_Printers[#Data],5,FALSE),1)&gt;_xlfn.XLOOKUP(B4293,[1]Printers!L:L,[1]Printers!O:O,1,0,),10)),"")</f>
        <v>8.5</v>
      </c>
      <c r="H4293">
        <f>IFERROR(IF(ROUND(_xlfn.XLOOKUP([1]Parameters!B4293,[1]Printers!L:L,[1]Printers!Q:Q,,0)*G4293/10,0)*10&lt;_xlfn.XLOOKUP([1]Parameters!B4293,[1]Printers!L:L,[1]Printers!P:P,,0),ROUND(_xlfn.XLOOKUP([1]Parameters!B4293,[1]Printers!L:L,[1]Printers!Q:Q,,0)*G4293/10,0)*10,_xlfn.XLOOKUP([1]Parameters!B4293,[1]Printers!L:L,[1]Printers!P:P,,0)),"")</f>
        <v>60</v>
      </c>
      <c r="I4293" s="3" t="str">
        <f>IFERROR(IF(ROW()-1&gt;COUNTA([1]!T_Printers[Printers])*COUNTA([1]!T_Resins[Resins]),"",ROUND(VLOOKUP(C4293,[1]!T_Resins[#Data],4,FALSE)/VLOOKUP(A4293,[1]!T_Printers[#Data],5,FALSE),1)),"")</f>
        <v/>
      </c>
      <c r="J4293" t="str">
        <f t="shared" si="73"/>
        <v/>
      </c>
      <c r="K4293">
        <f>IF(SUM(E4293:J4293)&lt;&gt;0,VLOOKUP(A4293,[1]!T_Printers[#Data],10,FALSE)+VLOOKUP(C4293,[1]!T_Resins[#Data],10,FALSE),"")</f>
        <v>4</v>
      </c>
      <c r="L4293">
        <f>IF(SUM(E4293:J4293)&lt;&gt;0,VLOOKUP(A4293,[1]!T_Printers[#Data],11,FALSE),"")</f>
        <v>8</v>
      </c>
      <c r="M4293">
        <f>IF(SUM(E4293:J4293)&lt;&gt;0,VLOOKUP(C4293,[1]!T_Resins[#Data],8,FALSE),"")</f>
        <v>60</v>
      </c>
      <c r="N4293">
        <f>IF(_xlfn.XLOOKUP(B4293,[1]Printers!$L:$L,[1]Printers!$R:$R,0,0)&gt;0,[1]Parameters!M4293,IF(SUM(E4293:J4293)&lt;&gt;0,VLOOKUP(C4293,[1]!T_Resins[#Data],9,FALSE),""))</f>
        <v>60</v>
      </c>
      <c r="O4293" t="str">
        <f t="shared" si="74"/>
        <v>PurpleDanceD8KPro</v>
      </c>
    </row>
    <row r="4294" spans="1:15" x14ac:dyDescent="0.25">
      <c r="A4294" t="str">
        <f t="array" ref="A4294">IF(ROW()-1&gt;COUNTA([1]!T_Printers[Printers])*COUNTA([1]!T_Resins[Resins]),"",INDEX([1]!T_Printers[Printers],INT((ROW()-2)/COUNTA([1]!T_Resins[Resins])+1)))</f>
        <v>PurpleDance D8K Pro</v>
      </c>
      <c r="B4294" t="str">
        <f>_xlfn.XLOOKUP(A4294,[1]!T_Printers[Printers],[1]!T_Printers[Icon link],,0)</f>
        <v>PurpleDanceD8KPro</v>
      </c>
      <c r="C4294" t="str">
        <f t="array" ref="C4294">IF(ROW()-1&gt;COUNTA([1]!T_Printers[Printers])*COUNTA([1]!T_Resins[Resins]),"",INDEX([1]!T_Resins[Resins],MOD(ROW()-2,COUNTA([1]!T_Resins[Resins]))+1))</f>
        <v>Dental Tray</v>
      </c>
      <c r="D4294">
        <f>IF(SUM(E4294:J4294)&lt;&gt;0,IF(ROW()-1&gt;COUNTA([1]!T_Printers[Printers])*COUNTA([1]!T_Resins[Resins]),"",2),"")</f>
        <v>2</v>
      </c>
      <c r="E4294" t="str" cm="1">
        <f t="array" ref="E4294">IFERROR(IF(ROW()-1&gt;COUNTA([1]!T_Printers[Printers])*COUNTA([1]!T_Resins[Resins]),"",_xlfn.IFS(ROUND(VLOOKUP(C4294,[1]!T_Resins[#Data],2,FALSE)/VLOOKUP(A4294,[1]!T_Printers[#Data],5,FALSE),1)&lt;=_xlfn.XLOOKUP(B4294,[1]Printers!L:L,[1]Printers!O:O,1,0,),ROUND(VLOOKUP(C4294,[1]!T_Resins[#Data],2,FALSE)/VLOOKUP(A4294,[1]!T_Printers[#Data],5,FALSE),1),ROUND(VLOOKUP(C4294,[1]!T_Resins[#Data],2,FALSE)/VLOOKUP(A4294,[1]!T_Printers[#Data],5,FALSE),1)&gt;_xlfn.XLOOKUP(B4294,[1]Printers!L:L,[1]Printers!O:O,1,0,),10)),"Используйте слой 100 мкм")</f>
        <v>Используйте слой 100 мкм</v>
      </c>
      <c r="F4294" t="str">
        <f>IFERROR(IF(ROUND(_xlfn.XLOOKUP([1]Parameters!B4294,[1]Printers!L:L,[1]Printers!Q:Q,,0)*E4294/10,0)*10&lt;_xlfn.XLOOKUP([1]Parameters!B4294,[1]Printers!L:L,[1]Printers!P:P,,0),ROUND(_xlfn.XLOOKUP([1]Parameters!B4294,[1]Printers!L:L,[1]Printers!Q:Q,,0)*E4294/10,0)*10,_xlfn.XLOOKUP([1]Parameters!B4294,[1]Printers!L:L,[1]Printers!P:P,,0)),"")</f>
        <v/>
      </c>
      <c r="G4294" cm="1">
        <f t="array" ref="G4294">IFERROR(IF(ROW()-1&gt;COUNTA([1]!T_Printers[Printers])*COUNTA([1]!T_Resins[Resins]),"",_xlfn.IFS(ROUND(VLOOKUP(C4294,[1]!T_Resins[#Data],3,FALSE)/VLOOKUP(A4294,[1]!T_Printers[#Data],5,FALSE),1)&lt;=_xlfn.XLOOKUP(B4294,[1]Printers!L:L,[1]Printers!O:O,1,0,),ROUND(VLOOKUP(C4294,[1]!T_Resins[#Data],3,FALSE)/VLOOKUP(A4294,[1]!T_Printers[#Data],5,FALSE),1),ROUND(VLOOKUP(C4294,[1]!T_Resins[#Data],3,FALSE)/VLOOKUP(A4294,[1]!T_Printers[#Data],5,FALSE),1)&gt;_xlfn.XLOOKUP(B4294,[1]Printers!L:L,[1]Printers!O:O,1,0,),10)),"")</f>
        <v>5.2</v>
      </c>
      <c r="H4294">
        <f>IFERROR(IF(ROUND(_xlfn.XLOOKUP([1]Parameters!B4294,[1]Printers!L:L,[1]Printers!Q:Q,,0)*G4294/10,0)*10&lt;_xlfn.XLOOKUP([1]Parameters!B4294,[1]Printers!L:L,[1]Printers!P:P,,0),ROUND(_xlfn.XLOOKUP([1]Parameters!B4294,[1]Printers!L:L,[1]Printers!Q:Q,,0)*G4294/10,0)*10,_xlfn.XLOOKUP([1]Parameters!B4294,[1]Printers!L:L,[1]Printers!P:P,,0)),"")</f>
        <v>40</v>
      </c>
      <c r="I4294" s="3">
        <f>IFERROR(IF(ROW()-1&gt;COUNTA([1]!T_Printers[Printers])*COUNTA([1]!T_Resins[Resins]),"",ROUND(VLOOKUP(C4294,[1]!T_Resins[#Data],4,FALSE)/VLOOKUP(A4294,[1]!T_Printers[#Data],5,FALSE),1)),"")</f>
        <v>6.5</v>
      </c>
      <c r="J4294">
        <f t="shared" si="73"/>
        <v>60</v>
      </c>
      <c r="K4294">
        <f>IF(SUM(E4294:J4294)&lt;&gt;0,VLOOKUP(A4294,[1]!T_Printers[#Data],10,FALSE)+VLOOKUP(C4294,[1]!T_Resins[#Data],10,FALSE),"")</f>
        <v>4</v>
      </c>
      <c r="L4294">
        <f>IF(SUM(E4294:J4294)&lt;&gt;0,VLOOKUP(A4294,[1]!T_Printers[#Data],11,FALSE),"")</f>
        <v>8</v>
      </c>
      <c r="M4294">
        <f>IF(SUM(E4294:J4294)&lt;&gt;0,VLOOKUP(C4294,[1]!T_Resins[#Data],8,FALSE),"")</f>
        <v>120</v>
      </c>
      <c r="N4294">
        <f>IF(_xlfn.XLOOKUP(B4294,[1]Printers!$L:$L,[1]Printers!$R:$R,0,0)&gt;0,[1]Parameters!M4294,IF(SUM(E4294:J4294)&lt;&gt;0,VLOOKUP(C4294,[1]!T_Resins[#Data],9,FALSE),""))</f>
        <v>180</v>
      </c>
      <c r="O4294" t="str">
        <f t="shared" si="74"/>
        <v>PurpleDanceD8KPro</v>
      </c>
    </row>
    <row r="4295" spans="1:15" x14ac:dyDescent="0.25">
      <c r="A4295" t="str">
        <f t="array" ref="A4295">IF(ROW()-1&gt;COUNTA([1]!T_Printers[Printers])*COUNTA([1]!T_Resins[Resins]),"",INDEX([1]!T_Printers[Printers],INT((ROW()-2)/COUNTA([1]!T_Resins[Resins])+1)))</f>
        <v>PurpleDance D8K Pro</v>
      </c>
      <c r="B4295" t="str">
        <f>_xlfn.XLOOKUP(A4295,[1]!T_Printers[Printers],[1]!T_Printers[Icon link],,0)</f>
        <v>PurpleDanceD8KPro</v>
      </c>
      <c r="C4295" t="str">
        <f t="array" ref="C4295">IF(ROW()-1&gt;COUNTA([1]!T_Printers[Printers])*COUNTA([1]!T_Resins[Resins]),"",INDEX([1]!T_Resins[Resins],MOD(ROW()-2,COUNTA([1]!T_Resins[Resins]))+1))</f>
        <v>Dental Yellow Clear</v>
      </c>
      <c r="D4295">
        <f>IF(SUM(E4295:J4295)&lt;&gt;0,IF(ROW()-1&gt;COUNTA([1]!T_Printers[Printers])*COUNTA([1]!T_Resins[Resins]),"",2),"")</f>
        <v>2</v>
      </c>
      <c r="E4295" cm="1">
        <f t="array" ref="E4295">IFERROR(IF(ROW()-1&gt;COUNTA([1]!T_Printers[Printers])*COUNTA([1]!T_Resins[Resins]),"",_xlfn.IFS(ROUND(VLOOKUP(C4295,[1]!T_Resins[#Data],2,FALSE)/VLOOKUP(A4295,[1]!T_Printers[#Data],5,FALSE),1)&lt;=_xlfn.XLOOKUP(B4295,[1]Printers!L:L,[1]Printers!O:O,1,0,),ROUND(VLOOKUP(C4295,[1]!T_Resins[#Data],2,FALSE)/VLOOKUP(A4295,[1]!T_Printers[#Data],5,FALSE),1),ROUND(VLOOKUP(C4295,[1]!T_Resins[#Data],2,FALSE)/VLOOKUP(A4295,[1]!T_Printers[#Data],5,FALSE),1)&gt;_xlfn.XLOOKUP(B4295,[1]Printers!L:L,[1]Printers!O:O,1,0,),10)),"Используйте слой 100 мкм")</f>
        <v>2.2999999999999998</v>
      </c>
      <c r="F4295">
        <f>IFERROR(IF(ROUND(_xlfn.XLOOKUP([1]Parameters!B4295,[1]Printers!L:L,[1]Printers!Q:Q,,0)*E4295/10,0)*10&lt;_xlfn.XLOOKUP([1]Parameters!B4295,[1]Printers!L:L,[1]Printers!P:P,,0),ROUND(_xlfn.XLOOKUP([1]Parameters!B4295,[1]Printers!L:L,[1]Printers!Q:Q,,0)*E4295/10,0)*10,_xlfn.XLOOKUP([1]Parameters!B4295,[1]Printers!L:L,[1]Printers!P:P,,0)),"")</f>
        <v>20</v>
      </c>
      <c r="G4295" cm="1">
        <f t="array" ref="G4295">IFERROR(IF(ROW()-1&gt;COUNTA([1]!T_Printers[Printers])*COUNTA([1]!T_Resins[Resins]),"",_xlfn.IFS(ROUND(VLOOKUP(C4295,[1]!T_Resins[#Data],3,FALSE)/VLOOKUP(A4295,[1]!T_Printers[#Data],5,FALSE),1)&lt;=_xlfn.XLOOKUP(B4295,[1]Printers!L:L,[1]Printers!O:O,1,0,),ROUND(VLOOKUP(C4295,[1]!T_Resins[#Data],3,FALSE)/VLOOKUP(A4295,[1]!T_Printers[#Data],5,FALSE),1),ROUND(VLOOKUP(C4295,[1]!T_Resins[#Data],3,FALSE)/VLOOKUP(A4295,[1]!T_Printers[#Data],5,FALSE),1)&gt;_xlfn.XLOOKUP(B4295,[1]Printers!L:L,[1]Printers!O:O,1,0,),10)),"")</f>
        <v>3</v>
      </c>
      <c r="H4295">
        <f>IFERROR(IF(ROUND(_xlfn.XLOOKUP([1]Parameters!B4295,[1]Printers!L:L,[1]Printers!Q:Q,,0)*G4295/10,0)*10&lt;_xlfn.XLOOKUP([1]Parameters!B4295,[1]Printers!L:L,[1]Printers!P:P,,0),ROUND(_xlfn.XLOOKUP([1]Parameters!B4295,[1]Printers!L:L,[1]Printers!Q:Q,,0)*G4295/10,0)*10,_xlfn.XLOOKUP([1]Parameters!B4295,[1]Printers!L:L,[1]Printers!P:P,,0)),"")</f>
        <v>20</v>
      </c>
      <c r="I4295" s="3" t="str">
        <f>IFERROR(IF(ROW()-1&gt;COUNTA([1]!T_Printers[Printers])*COUNTA([1]!T_Resins[Resins]),"",ROUND(VLOOKUP(C4295,[1]!T_Resins[#Data],4,FALSE)/VLOOKUP(A4295,[1]!T_Printers[#Data],5,FALSE),1)),"")</f>
        <v/>
      </c>
      <c r="J4295" t="str">
        <f t="shared" si="73"/>
        <v/>
      </c>
      <c r="K4295">
        <f>IF(SUM(E4295:J4295)&lt;&gt;0,VLOOKUP(A4295,[1]!T_Printers[#Data],10,FALSE)+VLOOKUP(C4295,[1]!T_Resins[#Data],10,FALSE),"")</f>
        <v>4</v>
      </c>
      <c r="L4295">
        <f>IF(SUM(E4295:J4295)&lt;&gt;0,VLOOKUP(A4295,[1]!T_Printers[#Data],11,FALSE),"")</f>
        <v>8</v>
      </c>
      <c r="M4295">
        <f>IF(SUM(E4295:J4295)&lt;&gt;0,VLOOKUP(C4295,[1]!T_Resins[#Data],8,FALSE),"")</f>
        <v>120</v>
      </c>
      <c r="N4295">
        <f>IF(_xlfn.XLOOKUP(B4295,[1]Printers!$L:$L,[1]Printers!$R:$R,0,0)&gt;0,[1]Parameters!M4295,IF(SUM(E4295:J4295)&lt;&gt;0,VLOOKUP(C4295,[1]!T_Resins[#Data],9,FALSE),""))</f>
        <v>180</v>
      </c>
      <c r="O4295" t="str">
        <f t="shared" si="74"/>
        <v>PurpleDanceD8KPro</v>
      </c>
    </row>
    <row r="4296" spans="1:15" x14ac:dyDescent="0.25">
      <c r="A4296" t="str">
        <f t="array" ref="A4296">IF(ROW()-1&gt;COUNTA([1]!T_Printers[Printers])*COUNTA([1]!T_Resins[Resins]),"",INDEX([1]!T_Printers[Printers],INT((ROW()-2)/COUNTA([1]!T_Resins[Resins])+1)))</f>
        <v>PurpleDance D8K Pro</v>
      </c>
      <c r="B4296" t="str">
        <f>_xlfn.XLOOKUP(A4296,[1]!T_Printers[Printers],[1]!T_Printers[Icon link],,0)</f>
        <v>PurpleDanceD8KPro</v>
      </c>
      <c r="C4296" t="str">
        <f t="array" ref="C4296">IF(ROW()-1&gt;COUNTA([1]!T_Printers[Printers])*COUNTA([1]!T_Resins[Resins]),"",INDEX([1]!T_Resins[Resins],MOD(ROW()-2,COUNTA([1]!T_Resins[Resins]))+1))</f>
        <v>Dental Yellow Clear PRO</v>
      </c>
      <c r="D4296">
        <f>IF(SUM(E4296:J4296)&lt;&gt;0,IF(ROW()-1&gt;COUNTA([1]!T_Printers[Printers])*COUNTA([1]!T_Resins[Resins]),"",2),"")</f>
        <v>2</v>
      </c>
      <c r="E4296" cm="1">
        <f t="array" ref="E4296">IFERROR(IF(ROW()-1&gt;COUNTA([1]!T_Printers[Printers])*COUNTA([1]!T_Resins[Resins]),"",_xlfn.IFS(ROUND(VLOOKUP(C4296,[1]!T_Resins[#Data],2,FALSE)/VLOOKUP(A4296,[1]!T_Printers[#Data],5,FALSE),1)&lt;=_xlfn.XLOOKUP(B4296,[1]Printers!L:L,[1]Printers!O:O,1,0,),ROUND(VLOOKUP(C4296,[1]!T_Resins[#Data],2,FALSE)/VLOOKUP(A4296,[1]!T_Printers[#Data],5,FALSE),1),ROUND(VLOOKUP(C4296,[1]!T_Resins[#Data],2,FALSE)/VLOOKUP(A4296,[1]!T_Printers[#Data],5,FALSE),1)&gt;_xlfn.XLOOKUP(B4296,[1]Printers!L:L,[1]Printers!O:O,1,0,),10)),"Используйте слой 100 мкм")</f>
        <v>5.9</v>
      </c>
      <c r="F4296">
        <f>IFERROR(IF(ROUND(_xlfn.XLOOKUP([1]Parameters!B4296,[1]Printers!L:L,[1]Printers!Q:Q,,0)*E4296/10,0)*10&lt;_xlfn.XLOOKUP([1]Parameters!B4296,[1]Printers!L:L,[1]Printers!P:P,,0),ROUND(_xlfn.XLOOKUP([1]Parameters!B4296,[1]Printers!L:L,[1]Printers!Q:Q,,0)*E4296/10,0)*10,_xlfn.XLOOKUP([1]Parameters!B4296,[1]Printers!L:L,[1]Printers!P:P,,0)),"")</f>
        <v>40</v>
      </c>
      <c r="G4296" cm="1">
        <f t="array" ref="G4296">IFERROR(IF(ROW()-1&gt;COUNTA([1]!T_Printers[Printers])*COUNTA([1]!T_Resins[Resins]),"",_xlfn.IFS(ROUND(VLOOKUP(C4296,[1]!T_Resins[#Data],3,FALSE)/VLOOKUP(A4296,[1]!T_Printers[#Data],5,FALSE),1)&lt;=_xlfn.XLOOKUP(B4296,[1]Printers!L:L,[1]Printers!O:O,1,0,),ROUND(VLOOKUP(C4296,[1]!T_Resins[#Data],3,FALSE)/VLOOKUP(A4296,[1]!T_Printers[#Data],5,FALSE),1),ROUND(VLOOKUP(C4296,[1]!T_Resins[#Data],3,FALSE)/VLOOKUP(A4296,[1]!T_Printers[#Data],5,FALSE),1)&gt;_xlfn.XLOOKUP(B4296,[1]Printers!L:L,[1]Printers!O:O,1,0,),10)),"")</f>
        <v>7.6</v>
      </c>
      <c r="H4296">
        <f>IFERROR(IF(ROUND(_xlfn.XLOOKUP([1]Parameters!B4296,[1]Printers!L:L,[1]Printers!Q:Q,,0)*G4296/10,0)*10&lt;_xlfn.XLOOKUP([1]Parameters!B4296,[1]Printers!L:L,[1]Printers!P:P,,0),ROUND(_xlfn.XLOOKUP([1]Parameters!B4296,[1]Printers!L:L,[1]Printers!Q:Q,,0)*G4296/10,0)*10,_xlfn.XLOOKUP([1]Parameters!B4296,[1]Printers!L:L,[1]Printers!P:P,,0)),"")</f>
        <v>50</v>
      </c>
      <c r="I4296" s="3" t="str">
        <f>IFERROR(IF(ROW()-1&gt;COUNTA([1]!T_Printers[Printers])*COUNTA([1]!T_Resins[Resins]),"",ROUND(VLOOKUP(C4296,[1]!T_Resins[#Data],4,FALSE)/VLOOKUP(A4296,[1]!T_Printers[#Data],5,FALSE),1)),"")</f>
        <v/>
      </c>
      <c r="J4296" t="str">
        <f t="shared" si="73"/>
        <v/>
      </c>
      <c r="K4296">
        <f>IF(SUM(E4296:J4296)&lt;&gt;0,VLOOKUP(A4296,[1]!T_Printers[#Data],10,FALSE)+VLOOKUP(C4296,[1]!T_Resins[#Data],10,FALSE),"")</f>
        <v>4</v>
      </c>
      <c r="L4296">
        <f>IF(SUM(E4296:J4296)&lt;&gt;0,VLOOKUP(A4296,[1]!T_Printers[#Data],11,FALSE),"")</f>
        <v>8</v>
      </c>
      <c r="M4296">
        <f>IF(SUM(E4296:J4296)&lt;&gt;0,VLOOKUP(C4296,[1]!T_Resins[#Data],8,FALSE),"")</f>
        <v>120</v>
      </c>
      <c r="N4296">
        <f>IF(_xlfn.XLOOKUP(B4296,[1]Printers!$L:$L,[1]Printers!$R:$R,0,0)&gt;0,[1]Parameters!M4296,IF(SUM(E4296:J4296)&lt;&gt;0,VLOOKUP(C4296,[1]!T_Resins[#Data],9,FALSE),""))</f>
        <v>180</v>
      </c>
      <c r="O4296" t="str">
        <f t="shared" si="74"/>
        <v>PurpleDanceD8KPro</v>
      </c>
    </row>
    <row r="4297" spans="1:15" x14ac:dyDescent="0.25">
      <c r="A4297" t="str">
        <f t="array" ref="A4297">IF(ROW()-1&gt;COUNTA([1]!T_Printers[Printers])*COUNTA([1]!T_Resins[Resins]),"",INDEX([1]!T_Printers[Printers],INT((ROW()-2)/COUNTA([1]!T_Resins[Resins])+1)))</f>
        <v>PurpleDance D8K Pro</v>
      </c>
      <c r="B4297" t="str">
        <f>_xlfn.XLOOKUP(A4297,[1]!T_Printers[Printers],[1]!T_Printers[Icon link],,0)</f>
        <v>PurpleDanceD8KPro</v>
      </c>
      <c r="C4297" t="str">
        <f t="array" ref="C4297">IF(ROW()-1&gt;COUNTA([1]!T_Printers[Printers])*COUNTA([1]!T_Resins[Resins]),"",INDEX([1]!T_Resins[Resins],MOD(ROW()-2,COUNTA([1]!T_Resins[Resins]))+1))</f>
        <v>Industrial ABS Black</v>
      </c>
      <c r="D4297">
        <f>IF(SUM(E4297:J4297)&lt;&gt;0,IF(ROW()-1&gt;COUNTA([1]!T_Printers[Printers])*COUNTA([1]!T_Resins[Resins]),"",2),"")</f>
        <v>2</v>
      </c>
      <c r="E4297" cm="1">
        <f t="array" ref="E4297">IFERROR(IF(ROW()-1&gt;COUNTA([1]!T_Printers[Printers])*COUNTA([1]!T_Resins[Resins]),"",_xlfn.IFS(ROUND(VLOOKUP(C4297,[1]!T_Resins[#Data],2,FALSE)/VLOOKUP(A4297,[1]!T_Printers[#Data],5,FALSE),1)&lt;=_xlfn.XLOOKUP(B4297,[1]Printers!L:L,[1]Printers!O:O,1,0,),ROUND(VLOOKUP(C4297,[1]!T_Resins[#Data],2,FALSE)/VLOOKUP(A4297,[1]!T_Printers[#Data],5,FALSE),1),ROUND(VLOOKUP(C4297,[1]!T_Resins[#Data],2,FALSE)/VLOOKUP(A4297,[1]!T_Printers[#Data],5,FALSE),1)&gt;_xlfn.XLOOKUP(B4297,[1]Printers!L:L,[1]Printers!O:O,1,0,),10)),"Используйте слой 100 мкм")</f>
        <v>4.7</v>
      </c>
      <c r="F4297">
        <f>IFERROR(IF(ROUND(_xlfn.XLOOKUP([1]Parameters!B4297,[1]Printers!L:L,[1]Printers!Q:Q,,0)*E4297/10,0)*10&lt;_xlfn.XLOOKUP([1]Parameters!B4297,[1]Printers!L:L,[1]Printers!P:P,,0),ROUND(_xlfn.XLOOKUP([1]Parameters!B4297,[1]Printers!L:L,[1]Printers!Q:Q,,0)*E4297/10,0)*10,_xlfn.XLOOKUP([1]Parameters!B4297,[1]Printers!L:L,[1]Printers!P:P,,0)),"")</f>
        <v>30</v>
      </c>
      <c r="G4297" cm="1">
        <f t="array" ref="G4297">IFERROR(IF(ROW()-1&gt;COUNTA([1]!T_Printers[Printers])*COUNTA([1]!T_Resins[Resins]),"",_xlfn.IFS(ROUND(VLOOKUP(C4297,[1]!T_Resins[#Data],3,FALSE)/VLOOKUP(A4297,[1]!T_Printers[#Data],5,FALSE),1)&lt;=_xlfn.XLOOKUP(B4297,[1]Printers!L:L,[1]Printers!O:O,1,0,),ROUND(VLOOKUP(C4297,[1]!T_Resins[#Data],3,FALSE)/VLOOKUP(A4297,[1]!T_Printers[#Data],5,FALSE),1),ROUND(VLOOKUP(C4297,[1]!T_Resins[#Data],3,FALSE)/VLOOKUP(A4297,[1]!T_Printers[#Data],5,FALSE),1)&gt;_xlfn.XLOOKUP(B4297,[1]Printers!L:L,[1]Printers!O:O,1,0,),10)),"")</f>
        <v>6.1</v>
      </c>
      <c r="H4297">
        <f>IFERROR(IF(ROUND(_xlfn.XLOOKUP([1]Parameters!B4297,[1]Printers!L:L,[1]Printers!Q:Q,,0)*G4297/10,0)*10&lt;_xlfn.XLOOKUP([1]Parameters!B4297,[1]Printers!L:L,[1]Printers!P:P,,0),ROUND(_xlfn.XLOOKUP([1]Parameters!B4297,[1]Printers!L:L,[1]Printers!Q:Q,,0)*G4297/10,0)*10,_xlfn.XLOOKUP([1]Parameters!B4297,[1]Printers!L:L,[1]Printers!P:P,,0)),"")</f>
        <v>40</v>
      </c>
      <c r="I4297" s="3" t="str">
        <f>IFERROR(IF(ROW()-1&gt;COUNTA([1]!T_Printers[Printers])*COUNTA([1]!T_Resins[Resins]),"",ROUND(VLOOKUP(C4297,[1]!T_Resins[#Data],4,FALSE)/VLOOKUP(A4297,[1]!T_Printers[#Data],5,FALSE),1)),"")</f>
        <v/>
      </c>
      <c r="J4297" t="str">
        <f t="shared" si="73"/>
        <v/>
      </c>
      <c r="K4297">
        <f>IF(SUM(E4297:J4297)&lt;&gt;0,VLOOKUP(A4297,[1]!T_Printers[#Data],10,FALSE)+VLOOKUP(C4297,[1]!T_Resins[#Data],10,FALSE),"")</f>
        <v>4</v>
      </c>
      <c r="L4297">
        <f>IF(SUM(E4297:J4297)&lt;&gt;0,VLOOKUP(A4297,[1]!T_Printers[#Data],11,FALSE),"")</f>
        <v>8</v>
      </c>
      <c r="M4297">
        <f>IF(SUM(E4297:J4297)&lt;&gt;0,VLOOKUP(C4297,[1]!T_Resins[#Data],8,FALSE),"")</f>
        <v>60</v>
      </c>
      <c r="N4297">
        <f>IF(_xlfn.XLOOKUP(B4297,[1]Printers!$L:$L,[1]Printers!$R:$R,0,0)&gt;0,[1]Parameters!M4297,IF(SUM(E4297:J4297)&lt;&gt;0,VLOOKUP(C4297,[1]!T_Resins[#Data],9,FALSE),""))</f>
        <v>60</v>
      </c>
      <c r="O4297" t="str">
        <f t="shared" si="74"/>
        <v>PurpleDanceD8KPro</v>
      </c>
    </row>
    <row r="4298" spans="1:15" x14ac:dyDescent="0.25">
      <c r="A4298" t="str">
        <f t="array" ref="A4298">IF(ROW()-1&gt;COUNTA([1]!T_Printers[Printers])*COUNTA([1]!T_Resins[Resins]),"",INDEX([1]!T_Printers[Printers],INT((ROW()-2)/COUNTA([1]!T_Resins[Resins])+1)))</f>
        <v>PurpleDance D8K Pro</v>
      </c>
      <c r="B4298" t="str">
        <f>_xlfn.XLOOKUP(A4298,[1]!T_Printers[Printers],[1]!T_Printers[Icon link],,0)</f>
        <v>PurpleDanceD8KPro</v>
      </c>
      <c r="C4298" t="str">
        <f t="array" ref="C4298">IF(ROW()-1&gt;COUNTA([1]!T_Printers[Printers])*COUNTA([1]!T_Resins[Resins]),"",INDEX([1]!T_Resins[Resins],MOD(ROW()-2,COUNTA([1]!T_Resins[Resins]))+1))</f>
        <v>Industrial ABS-Like Grey</v>
      </c>
      <c r="D4298">
        <f>IF(SUM(E4298:J4298)&lt;&gt;0,IF(ROW()-1&gt;COUNTA([1]!T_Printers[Printers])*COUNTA([1]!T_Resins[Resins]),"",2),"")</f>
        <v>2</v>
      </c>
      <c r="E4298" cm="1">
        <f t="array" ref="E4298">IFERROR(IF(ROW()-1&gt;COUNTA([1]!T_Printers[Printers])*COUNTA([1]!T_Resins[Resins]),"",_xlfn.IFS(ROUND(VLOOKUP(C4298,[1]!T_Resins[#Data],2,FALSE)/VLOOKUP(A4298,[1]!T_Printers[#Data],5,FALSE),1)&lt;=_xlfn.XLOOKUP(B4298,[1]Printers!L:L,[1]Printers!O:O,1,0,),ROUND(VLOOKUP(C4298,[1]!T_Resins[#Data],2,FALSE)/VLOOKUP(A4298,[1]!T_Printers[#Data],5,FALSE),1),ROUND(VLOOKUP(C4298,[1]!T_Resins[#Data],2,FALSE)/VLOOKUP(A4298,[1]!T_Printers[#Data],5,FALSE),1)&gt;_xlfn.XLOOKUP(B4298,[1]Printers!L:L,[1]Printers!O:O,1,0,),10)),"Используйте слой 100 мкм")</f>
        <v>4.5999999999999996</v>
      </c>
      <c r="F4298">
        <f>IFERROR(IF(ROUND(_xlfn.XLOOKUP([1]Parameters!B4298,[1]Printers!L:L,[1]Printers!Q:Q,,0)*E4298/10,0)*10&lt;_xlfn.XLOOKUP([1]Parameters!B4298,[1]Printers!L:L,[1]Printers!P:P,,0),ROUND(_xlfn.XLOOKUP([1]Parameters!B4298,[1]Printers!L:L,[1]Printers!Q:Q,,0)*E4298/10,0)*10,_xlfn.XLOOKUP([1]Parameters!B4298,[1]Printers!L:L,[1]Printers!P:P,,0)),"")</f>
        <v>30</v>
      </c>
      <c r="G4298" cm="1">
        <f t="array" ref="G4298">IFERROR(IF(ROW()-1&gt;COUNTA([1]!T_Printers[Printers])*COUNTA([1]!T_Resins[Resins]),"",_xlfn.IFS(ROUND(VLOOKUP(C4298,[1]!T_Resins[#Data],3,FALSE)/VLOOKUP(A4298,[1]!T_Printers[#Data],5,FALSE),1)&lt;=_xlfn.XLOOKUP(B4298,[1]Printers!L:L,[1]Printers!O:O,1,0,),ROUND(VLOOKUP(C4298,[1]!T_Resins[#Data],3,FALSE)/VLOOKUP(A4298,[1]!T_Printers[#Data],5,FALSE),1),ROUND(VLOOKUP(C4298,[1]!T_Resins[#Data],3,FALSE)/VLOOKUP(A4298,[1]!T_Printers[#Data],5,FALSE),1)&gt;_xlfn.XLOOKUP(B4298,[1]Printers!L:L,[1]Printers!O:O,1,0,),10)),"")</f>
        <v>6</v>
      </c>
      <c r="H4298">
        <f>IFERROR(IF(ROUND(_xlfn.XLOOKUP([1]Parameters!B4298,[1]Printers!L:L,[1]Printers!Q:Q,,0)*G4298/10,0)*10&lt;_xlfn.XLOOKUP([1]Parameters!B4298,[1]Printers!L:L,[1]Printers!P:P,,0),ROUND(_xlfn.XLOOKUP([1]Parameters!B4298,[1]Printers!L:L,[1]Printers!Q:Q,,0)*G4298/10,0)*10,_xlfn.XLOOKUP([1]Parameters!B4298,[1]Printers!L:L,[1]Printers!P:P,,0)),"")</f>
        <v>40</v>
      </c>
      <c r="I4298" s="3" t="str">
        <f>IFERROR(IF(ROW()-1&gt;COUNTA([1]!T_Printers[Printers])*COUNTA([1]!T_Resins[Resins]),"",ROUND(VLOOKUP(C4298,[1]!T_Resins[#Data],4,FALSE)/VLOOKUP(A4298,[1]!T_Printers[#Data],5,FALSE),1)),"")</f>
        <v/>
      </c>
      <c r="J4298" t="str">
        <f t="shared" si="73"/>
        <v/>
      </c>
      <c r="K4298">
        <f>IF(SUM(E4298:J4298)&lt;&gt;0,VLOOKUP(A4298,[1]!T_Printers[#Data],10,FALSE)+VLOOKUP(C4298,[1]!T_Resins[#Data],10,FALSE),"")</f>
        <v>4</v>
      </c>
      <c r="L4298">
        <f>IF(SUM(E4298:J4298)&lt;&gt;0,VLOOKUP(A4298,[1]!T_Printers[#Data],11,FALSE),"")</f>
        <v>8</v>
      </c>
      <c r="M4298">
        <f>IF(SUM(E4298:J4298)&lt;&gt;0,VLOOKUP(C4298,[1]!T_Resins[#Data],8,FALSE),"")</f>
        <v>120</v>
      </c>
      <c r="N4298">
        <f>IF(_xlfn.XLOOKUP(B4298,[1]Printers!$L:$L,[1]Printers!$R:$R,0,0)&gt;0,[1]Parameters!M4298,IF(SUM(E4298:J4298)&lt;&gt;0,VLOOKUP(C4298,[1]!T_Resins[#Data],9,FALSE),""))</f>
        <v>180</v>
      </c>
      <c r="O4298" t="str">
        <f t="shared" si="74"/>
        <v>PurpleDanceD8KPro</v>
      </c>
    </row>
    <row r="4299" spans="1:15" x14ac:dyDescent="0.25">
      <c r="A4299" t="str">
        <f t="array" ref="A4299">IF(ROW()-1&gt;COUNTA([1]!T_Printers[Printers])*COUNTA([1]!T_Resins[Resins]),"",INDEX([1]!T_Printers[Printers],INT((ROW()-2)/COUNTA([1]!T_Resins[Resins])+1)))</f>
        <v>PurpleDance D8K Pro</v>
      </c>
      <c r="B4299" t="str">
        <f>_xlfn.XLOOKUP(A4299,[1]!T_Printers[Printers],[1]!T_Printers[Icon link],,0)</f>
        <v>PurpleDanceD8KPro</v>
      </c>
      <c r="C4299" t="str">
        <f t="array" ref="C4299">IF(ROW()-1&gt;COUNTA([1]!T_Printers[Printers])*COUNTA([1]!T_Resins[Resins]),"",INDEX([1]!T_Resins[Resins],MOD(ROW()-2,COUNTA([1]!T_Resins[Resins]))+1))</f>
        <v>Industrial Flex Natural Clear</v>
      </c>
      <c r="D4299">
        <f>IF(SUM(E4299:J4299)&lt;&gt;0,IF(ROW()-1&gt;COUNTA([1]!T_Printers[Printers])*COUNTA([1]!T_Resins[Resins]),"",2),"")</f>
        <v>2</v>
      </c>
      <c r="E4299" cm="1">
        <f t="array" ref="E4299">IFERROR(IF(ROW()-1&gt;COUNTA([1]!T_Printers[Printers])*COUNTA([1]!T_Resins[Resins]),"",_xlfn.IFS(ROUND(VLOOKUP(C4299,[1]!T_Resins[#Data],2,FALSE)/VLOOKUP(A4299,[1]!T_Printers[#Data],5,FALSE),1)&lt;=_xlfn.XLOOKUP(B4299,[1]Printers!L:L,[1]Printers!O:O,1,0,),ROUND(VLOOKUP(C4299,[1]!T_Resins[#Data],2,FALSE)/VLOOKUP(A4299,[1]!T_Printers[#Data],5,FALSE),1),ROUND(VLOOKUP(C4299,[1]!T_Resins[#Data],2,FALSE)/VLOOKUP(A4299,[1]!T_Printers[#Data],5,FALSE),1)&gt;_xlfn.XLOOKUP(B4299,[1]Printers!L:L,[1]Printers!O:O,1,0,),10)),"Используйте слой 100 мкм")</f>
        <v>1.7</v>
      </c>
      <c r="F4299">
        <f>IFERROR(IF(ROUND(_xlfn.XLOOKUP([1]Parameters!B4299,[1]Printers!L:L,[1]Printers!Q:Q,,0)*E4299/10,0)*10&lt;_xlfn.XLOOKUP([1]Parameters!B4299,[1]Printers!L:L,[1]Printers!P:P,,0),ROUND(_xlfn.XLOOKUP([1]Parameters!B4299,[1]Printers!L:L,[1]Printers!Q:Q,,0)*E4299/10,0)*10,_xlfn.XLOOKUP([1]Parameters!B4299,[1]Printers!L:L,[1]Printers!P:P,,0)),"")</f>
        <v>10</v>
      </c>
      <c r="G4299" cm="1">
        <f t="array" ref="G4299">IFERROR(IF(ROW()-1&gt;COUNTA([1]!T_Printers[Printers])*COUNTA([1]!T_Resins[Resins]),"",_xlfn.IFS(ROUND(VLOOKUP(C4299,[1]!T_Resins[#Data],3,FALSE)/VLOOKUP(A4299,[1]!T_Printers[#Data],5,FALSE),1)&lt;=_xlfn.XLOOKUP(B4299,[1]Printers!L:L,[1]Printers!O:O,1,0,),ROUND(VLOOKUP(C4299,[1]!T_Resins[#Data],3,FALSE)/VLOOKUP(A4299,[1]!T_Printers[#Data],5,FALSE),1),ROUND(VLOOKUP(C4299,[1]!T_Resins[#Data],3,FALSE)/VLOOKUP(A4299,[1]!T_Printers[#Data],5,FALSE),1)&gt;_xlfn.XLOOKUP(B4299,[1]Printers!L:L,[1]Printers!O:O,1,0,),10)),"")</f>
        <v>2.2999999999999998</v>
      </c>
      <c r="H4299">
        <f>IFERROR(IF(ROUND(_xlfn.XLOOKUP([1]Parameters!B4299,[1]Printers!L:L,[1]Printers!Q:Q,,0)*G4299/10,0)*10&lt;_xlfn.XLOOKUP([1]Parameters!B4299,[1]Printers!L:L,[1]Printers!P:P,,0),ROUND(_xlfn.XLOOKUP([1]Parameters!B4299,[1]Printers!L:L,[1]Printers!Q:Q,,0)*G4299/10,0)*10,_xlfn.XLOOKUP([1]Parameters!B4299,[1]Printers!L:L,[1]Printers!P:P,,0)),"")</f>
        <v>20</v>
      </c>
      <c r="I4299" s="3" t="str">
        <f>IFERROR(IF(ROW()-1&gt;COUNTA([1]!T_Printers[Printers])*COUNTA([1]!T_Resins[Resins]),"",ROUND(VLOOKUP(C4299,[1]!T_Resins[#Data],4,FALSE)/VLOOKUP(A4299,[1]!T_Printers[#Data],5,FALSE),1)),"")</f>
        <v/>
      </c>
      <c r="J4299" t="str">
        <f t="shared" si="73"/>
        <v/>
      </c>
      <c r="K4299">
        <f>IF(SUM(E4299:J4299)&lt;&gt;0,VLOOKUP(A4299,[1]!T_Printers[#Data],10,FALSE)+VLOOKUP(C4299,[1]!T_Resins[#Data],10,FALSE),"")</f>
        <v>4</v>
      </c>
      <c r="L4299">
        <f>IF(SUM(E4299:J4299)&lt;&gt;0,VLOOKUP(A4299,[1]!T_Printers[#Data],11,FALSE),"")</f>
        <v>8</v>
      </c>
      <c r="M4299">
        <f>IF(SUM(E4299:J4299)&lt;&gt;0,VLOOKUP(C4299,[1]!T_Resins[#Data],8,FALSE),"")</f>
        <v>60</v>
      </c>
      <c r="N4299">
        <f>IF(_xlfn.XLOOKUP(B4299,[1]Printers!$L:$L,[1]Printers!$R:$R,0,0)&gt;0,[1]Parameters!M4299,IF(SUM(E4299:J4299)&lt;&gt;0,VLOOKUP(C4299,[1]!T_Resins[#Data],9,FALSE),""))</f>
        <v>60</v>
      </c>
      <c r="O4299" t="str">
        <f t="shared" si="74"/>
        <v>PurpleDanceD8KPro</v>
      </c>
    </row>
    <row r="4300" spans="1:15" x14ac:dyDescent="0.25">
      <c r="A4300" t="str">
        <f t="array" ref="A4300">IF(ROW()-1&gt;COUNTA([1]!T_Printers[Printers])*COUNTA([1]!T_Resins[Resins]),"",INDEX([1]!T_Printers[Printers],INT((ROW()-2)/COUNTA([1]!T_Resins[Resins])+1)))</f>
        <v>PurpleDance D8K Pro</v>
      </c>
      <c r="B4300" t="str">
        <f>_xlfn.XLOOKUP(A4300,[1]!T_Printers[Printers],[1]!T_Printers[Icon link],,0)</f>
        <v>PurpleDanceD8KPro</v>
      </c>
      <c r="C4300" t="str">
        <f t="array" ref="C4300">IF(ROW()-1&gt;COUNTA([1]!T_Printers[Printers])*COUNTA([1]!T_Resins[Resins]),"",INDEX([1]!T_Resins[Resins],MOD(ROW()-2,COUNTA([1]!T_Resins[Resins]))+1))</f>
        <v>Industrial Nylon Like</v>
      </c>
      <c r="D4300">
        <f>IF(SUM(E4300:J4300)&lt;&gt;0,IF(ROW()-1&gt;COUNTA([1]!T_Printers[Printers])*COUNTA([1]!T_Resins[Resins]),"",2),"")</f>
        <v>2</v>
      </c>
      <c r="E4300" cm="1">
        <f t="array" ref="E4300">IFERROR(IF(ROW()-1&gt;COUNTA([1]!T_Printers[Printers])*COUNTA([1]!T_Resins[Resins]),"",_xlfn.IFS(ROUND(VLOOKUP(C4300,[1]!T_Resins[#Data],2,FALSE)/VLOOKUP(A4300,[1]!T_Printers[#Data],5,FALSE),1)&lt;=_xlfn.XLOOKUP(B4300,[1]Printers!L:L,[1]Printers!O:O,1,0,),ROUND(VLOOKUP(C4300,[1]!T_Resins[#Data],2,FALSE)/VLOOKUP(A4300,[1]!T_Printers[#Data],5,FALSE),1),ROUND(VLOOKUP(C4300,[1]!T_Resins[#Data],2,FALSE)/VLOOKUP(A4300,[1]!T_Printers[#Data],5,FALSE),1)&gt;_xlfn.XLOOKUP(B4300,[1]Printers!L:L,[1]Printers!O:O,1,0,),10)),"Используйте слой 100 мкм")</f>
        <v>1.3</v>
      </c>
      <c r="F4300">
        <f>IFERROR(IF(ROUND(_xlfn.XLOOKUP([1]Parameters!B4300,[1]Printers!L:L,[1]Printers!Q:Q,,0)*E4300/10,0)*10&lt;_xlfn.XLOOKUP([1]Parameters!B4300,[1]Printers!L:L,[1]Printers!P:P,,0),ROUND(_xlfn.XLOOKUP([1]Parameters!B4300,[1]Printers!L:L,[1]Printers!Q:Q,,0)*E4300/10,0)*10,_xlfn.XLOOKUP([1]Parameters!B4300,[1]Printers!L:L,[1]Printers!P:P,,0)),"")</f>
        <v>10</v>
      </c>
      <c r="G4300" cm="1">
        <f t="array" ref="G4300">IFERROR(IF(ROW()-1&gt;COUNTA([1]!T_Printers[Printers])*COUNTA([1]!T_Resins[Resins]),"",_xlfn.IFS(ROUND(VLOOKUP(C4300,[1]!T_Resins[#Data],3,FALSE)/VLOOKUP(A4300,[1]!T_Printers[#Data],5,FALSE),1)&lt;=_xlfn.XLOOKUP(B4300,[1]Printers!L:L,[1]Printers!O:O,1,0,),ROUND(VLOOKUP(C4300,[1]!T_Resins[#Data],3,FALSE)/VLOOKUP(A4300,[1]!T_Printers[#Data],5,FALSE),1),ROUND(VLOOKUP(C4300,[1]!T_Resins[#Data],3,FALSE)/VLOOKUP(A4300,[1]!T_Printers[#Data],5,FALSE),1)&gt;_xlfn.XLOOKUP(B4300,[1]Printers!L:L,[1]Printers!O:O,1,0,),10)),"")</f>
        <v>1.7</v>
      </c>
      <c r="H4300">
        <f>IFERROR(IF(ROUND(_xlfn.XLOOKUP([1]Parameters!B4300,[1]Printers!L:L,[1]Printers!Q:Q,,0)*G4300/10,0)*10&lt;_xlfn.XLOOKUP([1]Parameters!B4300,[1]Printers!L:L,[1]Printers!P:P,,0),ROUND(_xlfn.XLOOKUP([1]Parameters!B4300,[1]Printers!L:L,[1]Printers!Q:Q,,0)*G4300/10,0)*10,_xlfn.XLOOKUP([1]Parameters!B4300,[1]Printers!L:L,[1]Printers!P:P,,0)),"")</f>
        <v>10</v>
      </c>
      <c r="I4300" s="3" t="str">
        <f>IFERROR(IF(ROW()-1&gt;COUNTA([1]!T_Printers[Printers])*COUNTA([1]!T_Resins[Resins]),"",ROUND(VLOOKUP(C4300,[1]!T_Resins[#Data],4,FALSE)/VLOOKUP(A4300,[1]!T_Printers[#Data],5,FALSE),1)),"")</f>
        <v/>
      </c>
      <c r="J4300" t="str">
        <f t="shared" si="73"/>
        <v/>
      </c>
      <c r="K4300">
        <f>IF(SUM(E4300:J4300)&lt;&gt;0,VLOOKUP(A4300,[1]!T_Printers[#Data],10,FALSE)+VLOOKUP(C4300,[1]!T_Resins[#Data],10,FALSE),"")</f>
        <v>4</v>
      </c>
      <c r="L4300">
        <f>IF(SUM(E4300:J4300)&lt;&gt;0,VLOOKUP(A4300,[1]!T_Printers[#Data],11,FALSE),"")</f>
        <v>8</v>
      </c>
      <c r="M4300">
        <f>IF(SUM(E4300:J4300)&lt;&gt;0,VLOOKUP(C4300,[1]!T_Resins[#Data],8,FALSE),"")</f>
        <v>60</v>
      </c>
      <c r="N4300">
        <f>IF(_xlfn.XLOOKUP(B4300,[1]Printers!$L:$L,[1]Printers!$R:$R,0,0)&gt;0,[1]Parameters!M4300,IF(SUM(E4300:J4300)&lt;&gt;0,VLOOKUP(C4300,[1]!T_Resins[#Data],9,FALSE),""))</f>
        <v>60</v>
      </c>
      <c r="O4300" t="str">
        <f t="shared" si="74"/>
        <v>PurpleDanceD8KPro</v>
      </c>
    </row>
    <row r="4301" spans="1:15" x14ac:dyDescent="0.25">
      <c r="A4301" t="str">
        <f t="array" ref="A4301">IF(ROW()-1&gt;COUNTA([1]!T_Printers[Printers])*COUNTA([1]!T_Resins[Resins]),"",INDEX([1]!T_Printers[Printers],INT((ROW()-2)/COUNTA([1]!T_Resins[Resins])+1)))</f>
        <v>PurpleDance D8K Pro</v>
      </c>
      <c r="B4301" t="str">
        <f>_xlfn.XLOOKUP(A4301,[1]!T_Printers[Printers],[1]!T_Printers[Icon link],,0)</f>
        <v>PurpleDanceD8KPro</v>
      </c>
      <c r="C4301" t="str">
        <f t="array" ref="C4301">IF(ROW()-1&gt;COUNTA([1]!T_Printers[Printers])*COUNTA([1]!T_Resins[Resins]),"",INDEX([1]!T_Resins[Resins],MOD(ROW()-2,COUNTA([1]!T_Resins[Resins]))+1))</f>
        <v>Industrial PP-Like</v>
      </c>
      <c r="D4301">
        <f>IF(SUM(E4301:J4301)&lt;&gt;0,IF(ROW()-1&gt;COUNTA([1]!T_Printers[Printers])*COUNTA([1]!T_Resins[Resins]),"",2),"")</f>
        <v>2</v>
      </c>
      <c r="E4301" cm="1">
        <f t="array" ref="E4301">IFERROR(IF(ROW()-1&gt;COUNTA([1]!T_Printers[Printers])*COUNTA([1]!T_Resins[Resins]),"",_xlfn.IFS(ROUND(VLOOKUP(C4301,[1]!T_Resins[#Data],2,FALSE)/VLOOKUP(A4301,[1]!T_Printers[#Data],5,FALSE),1)&lt;=_xlfn.XLOOKUP(B4301,[1]Printers!L:L,[1]Printers!O:O,1,0,),ROUND(VLOOKUP(C4301,[1]!T_Resins[#Data],2,FALSE)/VLOOKUP(A4301,[1]!T_Printers[#Data],5,FALSE),1),ROUND(VLOOKUP(C4301,[1]!T_Resins[#Data],2,FALSE)/VLOOKUP(A4301,[1]!T_Printers[#Data],5,FALSE),1)&gt;_xlfn.XLOOKUP(B4301,[1]Printers!L:L,[1]Printers!O:O,1,0,),10)),"Используйте слой 100 мкм")</f>
        <v>5.0999999999999996</v>
      </c>
      <c r="F4301">
        <f>IFERROR(IF(ROUND(_xlfn.XLOOKUP([1]Parameters!B4301,[1]Printers!L:L,[1]Printers!Q:Q,,0)*E4301/10,0)*10&lt;_xlfn.XLOOKUP([1]Parameters!B4301,[1]Printers!L:L,[1]Printers!P:P,,0),ROUND(_xlfn.XLOOKUP([1]Parameters!B4301,[1]Printers!L:L,[1]Printers!Q:Q,,0)*E4301/10,0)*10,_xlfn.XLOOKUP([1]Parameters!B4301,[1]Printers!L:L,[1]Printers!P:P,,0)),"")</f>
        <v>40</v>
      </c>
      <c r="G4301" cm="1">
        <f t="array" ref="G4301">IFERROR(IF(ROW()-1&gt;COUNTA([1]!T_Printers[Printers])*COUNTA([1]!T_Resins[Resins]),"",_xlfn.IFS(ROUND(VLOOKUP(C4301,[1]!T_Resins[#Data],3,FALSE)/VLOOKUP(A4301,[1]!T_Printers[#Data],5,FALSE),1)&lt;=_xlfn.XLOOKUP(B4301,[1]Printers!L:L,[1]Printers!O:O,1,0,),ROUND(VLOOKUP(C4301,[1]!T_Resins[#Data],3,FALSE)/VLOOKUP(A4301,[1]!T_Printers[#Data],5,FALSE),1),ROUND(VLOOKUP(C4301,[1]!T_Resins[#Data],3,FALSE)/VLOOKUP(A4301,[1]!T_Printers[#Data],5,FALSE),1)&gt;_xlfn.XLOOKUP(B4301,[1]Printers!L:L,[1]Printers!O:O,1,0,),10)),"")</f>
        <v>6.4</v>
      </c>
      <c r="H4301">
        <f>IFERROR(IF(ROUND(_xlfn.XLOOKUP([1]Parameters!B4301,[1]Printers!L:L,[1]Printers!Q:Q,,0)*G4301/10,0)*10&lt;_xlfn.XLOOKUP([1]Parameters!B4301,[1]Printers!L:L,[1]Printers!P:P,,0),ROUND(_xlfn.XLOOKUP([1]Parameters!B4301,[1]Printers!L:L,[1]Printers!Q:Q,,0)*G4301/10,0)*10,_xlfn.XLOOKUP([1]Parameters!B4301,[1]Printers!L:L,[1]Printers!P:P,,0)),"")</f>
        <v>40</v>
      </c>
      <c r="I4301" s="3" t="str">
        <f>IFERROR(IF(ROW()-1&gt;COUNTA([1]!T_Printers[Printers])*COUNTA([1]!T_Resins[Resins]),"",ROUND(VLOOKUP(C4301,[1]!T_Resins[#Data],4,FALSE)/VLOOKUP(A4301,[1]!T_Printers[#Data],5,FALSE),1)),"")</f>
        <v/>
      </c>
      <c r="J4301" t="str">
        <f t="shared" si="73"/>
        <v/>
      </c>
      <c r="K4301">
        <f>IF(SUM(E4301:J4301)&lt;&gt;0,VLOOKUP(A4301,[1]!T_Printers[#Data],10,FALSE)+VLOOKUP(C4301,[1]!T_Resins[#Data],10,FALSE),"")</f>
        <v>4</v>
      </c>
      <c r="L4301">
        <f>IF(SUM(E4301:J4301)&lt;&gt;0,VLOOKUP(A4301,[1]!T_Printers[#Data],11,FALSE),"")</f>
        <v>8</v>
      </c>
      <c r="M4301">
        <f>IF(SUM(E4301:J4301)&lt;&gt;0,VLOOKUP(C4301,[1]!T_Resins[#Data],8,FALSE),"")</f>
        <v>60</v>
      </c>
      <c r="N4301">
        <f>IF(_xlfn.XLOOKUP(B4301,[1]Printers!$L:$L,[1]Printers!$R:$R,0,0)&gt;0,[1]Parameters!M4301,IF(SUM(E4301:J4301)&lt;&gt;0,VLOOKUP(C4301,[1]!T_Resins[#Data],9,FALSE),""))</f>
        <v>60</v>
      </c>
      <c r="O4301" t="str">
        <f t="shared" si="74"/>
        <v>PurpleDanceD8KPro</v>
      </c>
    </row>
    <row r="4302" spans="1:15" x14ac:dyDescent="0.25">
      <c r="A4302" t="str">
        <f t="array" ref="A4302">IF(ROW()-1&gt;COUNTA([1]!T_Printers[Printers])*COUNTA([1]!T_Resins[Resins]),"",INDEX([1]!T_Printers[Printers],INT((ROW()-2)/COUNTA([1]!T_Resins[Resins])+1)))</f>
        <v>PurpleDance D8K Pro</v>
      </c>
      <c r="B4302" t="str">
        <f>_xlfn.XLOOKUP(A4302,[1]!T_Printers[Printers],[1]!T_Printers[Icon link],,0)</f>
        <v>PurpleDanceD8KPro</v>
      </c>
      <c r="C4302" t="str">
        <f t="array" ref="C4302">IF(ROW()-1&gt;COUNTA([1]!T_Printers[Printers])*COUNTA([1]!T_Resins[Resins]),"",INDEX([1]!T_Resins[Resins],MOD(ROW()-2,COUNTA([1]!T_Resins[Resins]))+1))</f>
        <v>Industrial Rigid Black</v>
      </c>
      <c r="D4302">
        <f>IF(SUM(E4302:J4302)&lt;&gt;0,IF(ROW()-1&gt;COUNTA([1]!T_Printers[Printers])*COUNTA([1]!T_Resins[Resins]),"",2),"")</f>
        <v>2</v>
      </c>
      <c r="E4302" cm="1">
        <f t="array" ref="E4302">IFERROR(IF(ROW()-1&gt;COUNTA([1]!T_Printers[Printers])*COUNTA([1]!T_Resins[Resins]),"",_xlfn.IFS(ROUND(VLOOKUP(C4302,[1]!T_Resins[#Data],2,FALSE)/VLOOKUP(A4302,[1]!T_Printers[#Data],5,FALSE),1)&lt;=_xlfn.XLOOKUP(B4302,[1]Printers!L:L,[1]Printers!O:O,1,0,),ROUND(VLOOKUP(C4302,[1]!T_Resins[#Data],2,FALSE)/VLOOKUP(A4302,[1]!T_Printers[#Data],5,FALSE),1),ROUND(VLOOKUP(C4302,[1]!T_Resins[#Data],2,FALSE)/VLOOKUP(A4302,[1]!T_Printers[#Data],5,FALSE),1)&gt;_xlfn.XLOOKUP(B4302,[1]Printers!L:L,[1]Printers!O:O,1,0,),10)),"Используйте слой 100 мкм")</f>
        <v>4.7</v>
      </c>
      <c r="F4302">
        <f>IFERROR(IF(ROUND(_xlfn.XLOOKUP([1]Parameters!B4302,[1]Printers!L:L,[1]Printers!Q:Q,,0)*E4302/10,0)*10&lt;_xlfn.XLOOKUP([1]Parameters!B4302,[1]Printers!L:L,[1]Printers!P:P,,0),ROUND(_xlfn.XLOOKUP([1]Parameters!B4302,[1]Printers!L:L,[1]Printers!Q:Q,,0)*E4302/10,0)*10,_xlfn.XLOOKUP([1]Parameters!B4302,[1]Printers!L:L,[1]Printers!P:P,,0)),"")</f>
        <v>30</v>
      </c>
      <c r="G4302" cm="1">
        <f t="array" ref="G4302">IFERROR(IF(ROW()-1&gt;COUNTA([1]!T_Printers[Printers])*COUNTA([1]!T_Resins[Resins]),"",_xlfn.IFS(ROUND(VLOOKUP(C4302,[1]!T_Resins[#Data],3,FALSE)/VLOOKUP(A4302,[1]!T_Printers[#Data],5,FALSE),1)&lt;=_xlfn.XLOOKUP(B4302,[1]Printers!L:L,[1]Printers!O:O,1,0,),ROUND(VLOOKUP(C4302,[1]!T_Resins[#Data],3,FALSE)/VLOOKUP(A4302,[1]!T_Printers[#Data],5,FALSE),1),ROUND(VLOOKUP(C4302,[1]!T_Resins[#Data],3,FALSE)/VLOOKUP(A4302,[1]!T_Printers[#Data],5,FALSE),1)&gt;_xlfn.XLOOKUP(B4302,[1]Printers!L:L,[1]Printers!O:O,1,0,),10)),"")</f>
        <v>6.2</v>
      </c>
      <c r="H4302">
        <f>IFERROR(IF(ROUND(_xlfn.XLOOKUP([1]Parameters!B4302,[1]Printers!L:L,[1]Printers!Q:Q,,0)*G4302/10,0)*10&lt;_xlfn.XLOOKUP([1]Parameters!B4302,[1]Printers!L:L,[1]Printers!P:P,,0),ROUND(_xlfn.XLOOKUP([1]Parameters!B4302,[1]Printers!L:L,[1]Printers!Q:Q,,0)*G4302/10,0)*10,_xlfn.XLOOKUP([1]Parameters!B4302,[1]Printers!L:L,[1]Printers!P:P,,0)),"")</f>
        <v>40</v>
      </c>
      <c r="I4302" s="3" t="str">
        <f>IFERROR(IF(ROW()-1&gt;COUNTA([1]!T_Printers[Printers])*COUNTA([1]!T_Resins[Resins]),"",ROUND(VLOOKUP(C4302,[1]!T_Resins[#Data],4,FALSE)/VLOOKUP(A4302,[1]!T_Printers[#Data],5,FALSE),1)),"")</f>
        <v/>
      </c>
      <c r="J4302" t="str">
        <f t="shared" si="73"/>
        <v/>
      </c>
      <c r="K4302">
        <f>IF(SUM(E4302:J4302)&lt;&gt;0,VLOOKUP(A4302,[1]!T_Printers[#Data],10,FALSE)+VLOOKUP(C4302,[1]!T_Resins[#Data],10,FALSE),"")</f>
        <v>4</v>
      </c>
      <c r="L4302">
        <f>IF(SUM(E4302:J4302)&lt;&gt;0,VLOOKUP(A4302,[1]!T_Printers[#Data],11,FALSE),"")</f>
        <v>8</v>
      </c>
      <c r="M4302">
        <f>IF(SUM(E4302:J4302)&lt;&gt;0,VLOOKUP(C4302,[1]!T_Resins[#Data],8,FALSE),"")</f>
        <v>120</v>
      </c>
      <c r="N4302">
        <f>IF(_xlfn.XLOOKUP(B4302,[1]Printers!$L:$L,[1]Printers!$R:$R,0,0)&gt;0,[1]Parameters!M4302,IF(SUM(E4302:J4302)&lt;&gt;0,VLOOKUP(C4302,[1]!T_Resins[#Data],9,FALSE),""))</f>
        <v>180</v>
      </c>
      <c r="O4302" t="str">
        <f t="shared" si="74"/>
        <v>PurpleDanceD8KPro</v>
      </c>
    </row>
    <row r="4303" spans="1:15" x14ac:dyDescent="0.25">
      <c r="A4303" t="str">
        <f t="array" ref="A4303">IF(ROW()-1&gt;COUNTA([1]!T_Printers[Printers])*COUNTA([1]!T_Resins[Resins]),"",INDEX([1]!T_Printers[Printers],INT((ROW()-2)/COUNTA([1]!T_Resins[Resins])+1)))</f>
        <v>PurpleDance D8K Pro</v>
      </c>
      <c r="B4303" t="str">
        <f>_xlfn.XLOOKUP(A4303,[1]!T_Printers[Printers],[1]!T_Printers[Icon link],,0)</f>
        <v>PurpleDanceD8KPro</v>
      </c>
      <c r="C4303" t="str">
        <f t="array" ref="C4303">IF(ROW()-1&gt;COUNTA([1]!T_Printers[Printers])*COUNTA([1]!T_Resins[Resins]),"",INDEX([1]!T_Resins[Resins],MOD(ROW()-2,COUNTA([1]!T_Resins[Resins]))+1))</f>
        <v>Industrial Rigid Clear</v>
      </c>
      <c r="D4303">
        <f>IF(SUM(E4303:J4303)&lt;&gt;0,IF(ROW()-1&gt;COUNTA([1]!T_Printers[Printers])*COUNTA([1]!T_Resins[Resins]),"",2),"")</f>
        <v>2</v>
      </c>
      <c r="E4303" cm="1">
        <f t="array" ref="E4303">IFERROR(IF(ROW()-1&gt;COUNTA([1]!T_Printers[Printers])*COUNTA([1]!T_Resins[Resins]),"",_xlfn.IFS(ROUND(VLOOKUP(C4303,[1]!T_Resins[#Data],2,FALSE)/VLOOKUP(A4303,[1]!T_Printers[#Data],5,FALSE),1)&lt;=_xlfn.XLOOKUP(B4303,[1]Printers!L:L,[1]Printers!O:O,1,0,),ROUND(VLOOKUP(C4303,[1]!T_Resins[#Data],2,FALSE)/VLOOKUP(A4303,[1]!T_Printers[#Data],5,FALSE),1),ROUND(VLOOKUP(C4303,[1]!T_Resins[#Data],2,FALSE)/VLOOKUP(A4303,[1]!T_Printers[#Data],5,FALSE),1)&gt;_xlfn.XLOOKUP(B4303,[1]Printers!L:L,[1]Printers!O:O,1,0,),10)),"Используйте слой 100 мкм")</f>
        <v>5.2</v>
      </c>
      <c r="F4303">
        <f>IFERROR(IF(ROUND(_xlfn.XLOOKUP([1]Parameters!B4303,[1]Printers!L:L,[1]Printers!Q:Q,,0)*E4303/10,0)*10&lt;_xlfn.XLOOKUP([1]Parameters!B4303,[1]Printers!L:L,[1]Printers!P:P,,0),ROUND(_xlfn.XLOOKUP([1]Parameters!B4303,[1]Printers!L:L,[1]Printers!Q:Q,,0)*E4303/10,0)*10,_xlfn.XLOOKUP([1]Parameters!B4303,[1]Printers!L:L,[1]Printers!P:P,,0)),"")</f>
        <v>40</v>
      </c>
      <c r="G4303" cm="1">
        <f t="array" ref="G4303">IFERROR(IF(ROW()-1&gt;COUNTA([1]!T_Printers[Printers])*COUNTA([1]!T_Resins[Resins]),"",_xlfn.IFS(ROUND(VLOOKUP(C4303,[1]!T_Resins[#Data],3,FALSE)/VLOOKUP(A4303,[1]!T_Printers[#Data],5,FALSE),1)&lt;=_xlfn.XLOOKUP(B4303,[1]Printers!L:L,[1]Printers!O:O,1,0,),ROUND(VLOOKUP(C4303,[1]!T_Resins[#Data],3,FALSE)/VLOOKUP(A4303,[1]!T_Printers[#Data],5,FALSE),1),ROUND(VLOOKUP(C4303,[1]!T_Resins[#Data],3,FALSE)/VLOOKUP(A4303,[1]!T_Printers[#Data],5,FALSE),1)&gt;_xlfn.XLOOKUP(B4303,[1]Printers!L:L,[1]Printers!O:O,1,0,),10)),"")</f>
        <v>6.7</v>
      </c>
      <c r="H4303">
        <f>IFERROR(IF(ROUND(_xlfn.XLOOKUP([1]Parameters!B4303,[1]Printers!L:L,[1]Printers!Q:Q,,0)*G4303/10,0)*10&lt;_xlfn.XLOOKUP([1]Parameters!B4303,[1]Printers!L:L,[1]Printers!P:P,,0),ROUND(_xlfn.XLOOKUP([1]Parameters!B4303,[1]Printers!L:L,[1]Printers!Q:Q,,0)*G4303/10,0)*10,_xlfn.XLOOKUP([1]Parameters!B4303,[1]Printers!L:L,[1]Printers!P:P,,0)),"")</f>
        <v>50</v>
      </c>
      <c r="I4303" s="3" t="str">
        <f>IFERROR(IF(ROW()-1&gt;COUNTA([1]!T_Printers[Printers])*COUNTA([1]!T_Resins[Resins]),"",ROUND(VLOOKUP(C4303,[1]!T_Resins[#Data],4,FALSE)/VLOOKUP(A4303,[1]!T_Printers[#Data],5,FALSE),1)),"")</f>
        <v/>
      </c>
      <c r="J4303" t="str">
        <f t="shared" si="73"/>
        <v/>
      </c>
      <c r="K4303">
        <f>IF(SUM(E4303:J4303)&lt;&gt;0,VLOOKUP(A4303,[1]!T_Printers[#Data],10,FALSE)+VLOOKUP(C4303,[1]!T_Resins[#Data],10,FALSE),"")</f>
        <v>4</v>
      </c>
      <c r="L4303">
        <f>IF(SUM(E4303:J4303)&lt;&gt;0,VLOOKUP(A4303,[1]!T_Printers[#Data],11,FALSE),"")</f>
        <v>8</v>
      </c>
      <c r="M4303">
        <f>IF(SUM(E4303:J4303)&lt;&gt;0,VLOOKUP(C4303,[1]!T_Resins[#Data],8,FALSE),"")</f>
        <v>120</v>
      </c>
      <c r="N4303">
        <f>IF(_xlfn.XLOOKUP(B4303,[1]Printers!$L:$L,[1]Printers!$R:$R,0,0)&gt;0,[1]Parameters!M4303,IF(SUM(E4303:J4303)&lt;&gt;0,VLOOKUP(C4303,[1]!T_Resins[#Data],9,FALSE),""))</f>
        <v>180</v>
      </c>
      <c r="O4303" t="str">
        <f t="shared" si="74"/>
        <v>PurpleDanceD8KPro</v>
      </c>
    </row>
    <row r="4304" spans="1:15" x14ac:dyDescent="0.25">
      <c r="A4304" t="str">
        <f t="array" ref="A4304">IF(ROW()-1&gt;COUNTA([1]!T_Printers[Printers])*COUNTA([1]!T_Resins[Resins]),"",INDEX([1]!T_Printers[Printers],INT((ROW()-2)/COUNTA([1]!T_Resins[Resins])+1)))</f>
        <v>PurpleDance D8K Pro</v>
      </c>
      <c r="B4304" t="str">
        <f>_xlfn.XLOOKUP(A4304,[1]!T_Printers[Printers],[1]!T_Printers[Icon link],,0)</f>
        <v>PurpleDanceD8KPro</v>
      </c>
      <c r="C4304" t="str">
        <f t="array" ref="C4304">IF(ROW()-1&gt;COUNTA([1]!T_Printers[Printers])*COUNTA([1]!T_Resins[Resins]),"",INDEX([1]!T_Resins[Resins],MOD(ROW()-2,COUNTA([1]!T_Resins[Resins]))+1))</f>
        <v>Tough Black</v>
      </c>
      <c r="D4304">
        <f>IF(SUM(E4304:J4304)&lt;&gt;0,IF(ROW()-1&gt;COUNTA([1]!T_Printers[Printers])*COUNTA([1]!T_Resins[Resins]),"",2),"")</f>
        <v>2</v>
      </c>
      <c r="E4304" cm="1">
        <f t="array" ref="E4304">IFERROR(IF(ROW()-1&gt;COUNTA([1]!T_Printers[Printers])*COUNTA([1]!T_Resins[Resins]),"",_xlfn.IFS(ROUND(VLOOKUP(C4304,[1]!T_Resins[#Data],2,FALSE)/VLOOKUP(A4304,[1]!T_Printers[#Data],5,FALSE),1)&lt;=_xlfn.XLOOKUP(B4304,[1]Printers!L:L,[1]Printers!O:O,1,0,),ROUND(VLOOKUP(C4304,[1]!T_Resins[#Data],2,FALSE)/VLOOKUP(A4304,[1]!T_Printers[#Data],5,FALSE),1),ROUND(VLOOKUP(C4304,[1]!T_Resins[#Data],2,FALSE)/VLOOKUP(A4304,[1]!T_Printers[#Data],5,FALSE),1)&gt;_xlfn.XLOOKUP(B4304,[1]Printers!L:L,[1]Printers!O:O,1,0,),10)),"Используйте слой 100 мкм")</f>
        <v>2.5</v>
      </c>
      <c r="F4304">
        <f>IFERROR(IF(ROUND(_xlfn.XLOOKUP([1]Parameters!B4304,[1]Printers!L:L,[1]Printers!Q:Q,,0)*E4304/10,0)*10&lt;_xlfn.XLOOKUP([1]Parameters!B4304,[1]Printers!L:L,[1]Printers!P:P,,0),ROUND(_xlfn.XLOOKUP([1]Parameters!B4304,[1]Printers!L:L,[1]Printers!Q:Q,,0)*E4304/10,0)*10,_xlfn.XLOOKUP([1]Parameters!B4304,[1]Printers!L:L,[1]Printers!P:P,,0)),"")</f>
        <v>20</v>
      </c>
      <c r="G4304" cm="1">
        <f t="array" ref="G4304">IFERROR(IF(ROW()-1&gt;COUNTA([1]!T_Printers[Printers])*COUNTA([1]!T_Resins[Resins]),"",_xlfn.IFS(ROUND(VLOOKUP(C4304,[1]!T_Resins[#Data],3,FALSE)/VLOOKUP(A4304,[1]!T_Printers[#Data],5,FALSE),1)&lt;=_xlfn.XLOOKUP(B4304,[1]Printers!L:L,[1]Printers!O:O,1,0,),ROUND(VLOOKUP(C4304,[1]!T_Resins[#Data],3,FALSE)/VLOOKUP(A4304,[1]!T_Printers[#Data],5,FALSE),1),ROUND(VLOOKUP(C4304,[1]!T_Resins[#Data],3,FALSE)/VLOOKUP(A4304,[1]!T_Printers[#Data],5,FALSE),1)&gt;_xlfn.XLOOKUP(B4304,[1]Printers!L:L,[1]Printers!O:O,1,0,),10)),"")</f>
        <v>2.9</v>
      </c>
      <c r="H4304">
        <f>IFERROR(IF(ROUND(_xlfn.XLOOKUP([1]Parameters!B4304,[1]Printers!L:L,[1]Printers!Q:Q,,0)*G4304/10,0)*10&lt;_xlfn.XLOOKUP([1]Parameters!B4304,[1]Printers!L:L,[1]Printers!P:P,,0),ROUND(_xlfn.XLOOKUP([1]Parameters!B4304,[1]Printers!L:L,[1]Printers!Q:Q,,0)*G4304/10,0)*10,_xlfn.XLOOKUP([1]Parameters!B4304,[1]Printers!L:L,[1]Printers!P:P,,0)),"")</f>
        <v>20</v>
      </c>
      <c r="I4304" s="3" t="str">
        <f>IFERROR(IF(ROW()-1&gt;COUNTA([1]!T_Printers[Printers])*COUNTA([1]!T_Resins[Resins]),"",ROUND(VLOOKUP(C4304,[1]!T_Resins[#Data],4,FALSE)/VLOOKUP(A4304,[1]!T_Printers[#Data],5,FALSE),1)),"")</f>
        <v/>
      </c>
      <c r="J4304" t="str">
        <f t="shared" si="73"/>
        <v/>
      </c>
      <c r="K4304">
        <f>IF(SUM(E4304:J4304)&lt;&gt;0,VLOOKUP(A4304,[1]!T_Printers[#Data],10,FALSE)+VLOOKUP(C4304,[1]!T_Resins[#Data],10,FALSE),"")</f>
        <v>4</v>
      </c>
      <c r="L4304">
        <f>IF(SUM(E4304:J4304)&lt;&gt;0,VLOOKUP(A4304,[1]!T_Printers[#Data],11,FALSE),"")</f>
        <v>8</v>
      </c>
      <c r="M4304">
        <f>IF(SUM(E4304:J4304)&lt;&gt;0,VLOOKUP(C4304,[1]!T_Resins[#Data],8,FALSE),"")</f>
        <v>120</v>
      </c>
      <c r="N4304">
        <f>IF(_xlfn.XLOOKUP(B4304,[1]Printers!$L:$L,[1]Printers!$R:$R,0,0)&gt;0,[1]Parameters!M4304,IF(SUM(E4304:J4304)&lt;&gt;0,VLOOKUP(C4304,[1]!T_Resins[#Data],9,FALSE),""))</f>
        <v>180</v>
      </c>
      <c r="O4304" t="str">
        <f t="shared" si="74"/>
        <v>PurpleDanceD8KPro</v>
      </c>
    </row>
    <row r="4305" spans="1:15" x14ac:dyDescent="0.25">
      <c r="A4305" t="str">
        <f t="array" ref="A4305">IF(ROW()-1&gt;COUNTA([1]!T_Printers[Printers])*COUNTA([1]!T_Resins[Resins]),"",INDEX([1]!T_Printers[Printers],INT((ROW()-2)/COUNTA([1]!T_Resins[Resins])+1)))</f>
        <v>PurpleDance D8K Pro</v>
      </c>
      <c r="B4305" t="str">
        <f>_xlfn.XLOOKUP(A4305,[1]!T_Printers[Printers],[1]!T_Printers[Icon link],,0)</f>
        <v>PurpleDanceD8KPro</v>
      </c>
      <c r="C4305" t="str">
        <f t="array" ref="C4305">IF(ROW()-1&gt;COUNTA([1]!T_Printers[Printers])*COUNTA([1]!T_Resins[Resins]),"",INDEX([1]!T_Resins[Resins],MOD(ROW()-2,COUNTA([1]!T_Resins[Resins]))+1))</f>
        <v>Tough Grey</v>
      </c>
      <c r="D4305">
        <f>IF(SUM(E4305:J4305)&lt;&gt;0,IF(ROW()-1&gt;COUNTA([1]!T_Printers[Printers])*COUNTA([1]!T_Resins[Resins]),"",2),"")</f>
        <v>2</v>
      </c>
      <c r="E4305" cm="1">
        <f t="array" ref="E4305">IFERROR(IF(ROW()-1&gt;COUNTA([1]!T_Printers[Printers])*COUNTA([1]!T_Resins[Resins]),"",_xlfn.IFS(ROUND(VLOOKUP(C4305,[1]!T_Resins[#Data],2,FALSE)/VLOOKUP(A4305,[1]!T_Printers[#Data],5,FALSE),1)&lt;=_xlfn.XLOOKUP(B4305,[1]Printers!L:L,[1]Printers!O:O,1,0,),ROUND(VLOOKUP(C4305,[1]!T_Resins[#Data],2,FALSE)/VLOOKUP(A4305,[1]!T_Printers[#Data],5,FALSE),1),ROUND(VLOOKUP(C4305,[1]!T_Resins[#Data],2,FALSE)/VLOOKUP(A4305,[1]!T_Printers[#Data],5,FALSE),1)&gt;_xlfn.XLOOKUP(B4305,[1]Printers!L:L,[1]Printers!O:O,1,0,),10)),"Используйте слой 100 мкм")</f>
        <v>2.5</v>
      </c>
      <c r="F4305">
        <f>IFERROR(IF(ROUND(_xlfn.XLOOKUP([1]Parameters!B4305,[1]Printers!L:L,[1]Printers!Q:Q,,0)*E4305/10,0)*10&lt;_xlfn.XLOOKUP([1]Parameters!B4305,[1]Printers!L:L,[1]Printers!P:P,,0),ROUND(_xlfn.XLOOKUP([1]Parameters!B4305,[1]Printers!L:L,[1]Printers!Q:Q,,0)*E4305/10,0)*10,_xlfn.XLOOKUP([1]Parameters!B4305,[1]Printers!L:L,[1]Printers!P:P,,0)),"")</f>
        <v>20</v>
      </c>
      <c r="G4305" cm="1">
        <f t="array" ref="G4305">IFERROR(IF(ROW()-1&gt;COUNTA([1]!T_Printers[Printers])*COUNTA([1]!T_Resins[Resins]),"",_xlfn.IFS(ROUND(VLOOKUP(C4305,[1]!T_Resins[#Data],3,FALSE)/VLOOKUP(A4305,[1]!T_Printers[#Data],5,FALSE),1)&lt;=_xlfn.XLOOKUP(B4305,[1]Printers!L:L,[1]Printers!O:O,1,0,),ROUND(VLOOKUP(C4305,[1]!T_Resins[#Data],3,FALSE)/VLOOKUP(A4305,[1]!T_Printers[#Data],5,FALSE),1),ROUND(VLOOKUP(C4305,[1]!T_Resins[#Data],3,FALSE)/VLOOKUP(A4305,[1]!T_Printers[#Data],5,FALSE),1)&gt;_xlfn.XLOOKUP(B4305,[1]Printers!L:L,[1]Printers!O:O,1,0,),10)),"")</f>
        <v>2.9</v>
      </c>
      <c r="H4305">
        <f>IFERROR(IF(ROUND(_xlfn.XLOOKUP([1]Parameters!B4305,[1]Printers!L:L,[1]Printers!Q:Q,,0)*G4305/10,0)*10&lt;_xlfn.XLOOKUP([1]Parameters!B4305,[1]Printers!L:L,[1]Printers!P:P,,0),ROUND(_xlfn.XLOOKUP([1]Parameters!B4305,[1]Printers!L:L,[1]Printers!Q:Q,,0)*G4305/10,0)*10,_xlfn.XLOOKUP([1]Parameters!B4305,[1]Printers!L:L,[1]Printers!P:P,,0)),"")</f>
        <v>20</v>
      </c>
      <c r="I4305" s="3" t="str">
        <f>IFERROR(IF(ROW()-1&gt;COUNTA([1]!T_Printers[Printers])*COUNTA([1]!T_Resins[Resins]),"",ROUND(VLOOKUP(C4305,[1]!T_Resins[#Data],4,FALSE)/VLOOKUP(A4305,[1]!T_Printers[#Data],5,FALSE),1)),"")</f>
        <v/>
      </c>
      <c r="J4305" t="str">
        <f t="shared" si="73"/>
        <v/>
      </c>
      <c r="K4305">
        <f>IF(SUM(E4305:J4305)&lt;&gt;0,VLOOKUP(A4305,[1]!T_Printers[#Data],10,FALSE)+VLOOKUP(C4305,[1]!T_Resins[#Data],10,FALSE),"")</f>
        <v>4</v>
      </c>
      <c r="L4305">
        <f>IF(SUM(E4305:J4305)&lt;&gt;0,VLOOKUP(A4305,[1]!T_Printers[#Data],11,FALSE),"")</f>
        <v>8</v>
      </c>
      <c r="M4305">
        <f>IF(SUM(E4305:J4305)&lt;&gt;0,VLOOKUP(C4305,[1]!T_Resins[#Data],8,FALSE),"")</f>
        <v>120</v>
      </c>
      <c r="N4305">
        <f>IF(_xlfn.XLOOKUP(B4305,[1]Printers!$L:$L,[1]Printers!$R:$R,0,0)&gt;0,[1]Parameters!M4305,IF(SUM(E4305:J4305)&lt;&gt;0,VLOOKUP(C4305,[1]!T_Resins[#Data],9,FALSE),""))</f>
        <v>180</v>
      </c>
      <c r="O4305" t="str">
        <f t="shared" si="74"/>
        <v>PurpleDanceD8KPro</v>
      </c>
    </row>
    <row r="4306" spans="1:15" x14ac:dyDescent="0.25">
      <c r="A4306" t="str">
        <f t="array" ref="A4306">IF(ROW()-1&gt;COUNTA([1]!T_Printers[Printers])*COUNTA([1]!T_Resins[Resins]),"",INDEX([1]!T_Printers[Printers],INT((ROW()-2)/COUNTA([1]!T_Resins[Resins])+1)))</f>
        <v>PurpleDance D8K Pro</v>
      </c>
      <c r="B4306" t="str">
        <f>_xlfn.XLOOKUP(A4306,[1]!T_Printers[Printers],[1]!T_Printers[Icon link],,0)</f>
        <v>PurpleDanceD8KPro</v>
      </c>
      <c r="C4306" t="str">
        <f t="array" ref="C4306">IF(ROW()-1&gt;COUNTA([1]!T_Printers[Printers])*COUNTA([1]!T_Resins[Resins]),"",INDEX([1]!T_Resins[Resins],MOD(ROW()-2,COUNTA([1]!T_Resins[Resins]))+1))</f>
        <v>Tough White</v>
      </c>
      <c r="D4306">
        <f>IF(SUM(E4306:J4306)&lt;&gt;0,IF(ROW()-1&gt;COUNTA([1]!T_Printers[Printers])*COUNTA([1]!T_Resins[Resins]),"",2),"")</f>
        <v>2</v>
      </c>
      <c r="E4306" cm="1">
        <f t="array" ref="E4306">IFERROR(IF(ROW()-1&gt;COUNTA([1]!T_Printers[Printers])*COUNTA([1]!T_Resins[Resins]),"",_xlfn.IFS(ROUND(VLOOKUP(C4306,[1]!T_Resins[#Data],2,FALSE)/VLOOKUP(A4306,[1]!T_Printers[#Data],5,FALSE),1)&lt;=_xlfn.XLOOKUP(B4306,[1]Printers!L:L,[1]Printers!O:O,1,0,),ROUND(VLOOKUP(C4306,[1]!T_Resins[#Data],2,FALSE)/VLOOKUP(A4306,[1]!T_Printers[#Data],5,FALSE),1),ROUND(VLOOKUP(C4306,[1]!T_Resins[#Data],2,FALSE)/VLOOKUP(A4306,[1]!T_Printers[#Data],5,FALSE),1)&gt;_xlfn.XLOOKUP(B4306,[1]Printers!L:L,[1]Printers!O:O,1,0,),10)),"Используйте слой 100 мкм")</f>
        <v>2.5</v>
      </c>
      <c r="F4306">
        <f>IFERROR(IF(ROUND(_xlfn.XLOOKUP([1]Parameters!B4306,[1]Printers!L:L,[1]Printers!Q:Q,,0)*E4306/10,0)*10&lt;_xlfn.XLOOKUP([1]Parameters!B4306,[1]Printers!L:L,[1]Printers!P:P,,0),ROUND(_xlfn.XLOOKUP([1]Parameters!B4306,[1]Printers!L:L,[1]Printers!Q:Q,,0)*E4306/10,0)*10,_xlfn.XLOOKUP([1]Parameters!B4306,[1]Printers!L:L,[1]Printers!P:P,,0)),"")</f>
        <v>20</v>
      </c>
      <c r="G4306" cm="1">
        <f t="array" ref="G4306">IFERROR(IF(ROW()-1&gt;COUNTA([1]!T_Printers[Printers])*COUNTA([1]!T_Resins[Resins]),"",_xlfn.IFS(ROUND(VLOOKUP(C4306,[1]!T_Resins[#Data],3,FALSE)/VLOOKUP(A4306,[1]!T_Printers[#Data],5,FALSE),1)&lt;=_xlfn.XLOOKUP(B4306,[1]Printers!L:L,[1]Printers!O:O,1,0,),ROUND(VLOOKUP(C4306,[1]!T_Resins[#Data],3,FALSE)/VLOOKUP(A4306,[1]!T_Printers[#Data],5,FALSE),1),ROUND(VLOOKUP(C4306,[1]!T_Resins[#Data],3,FALSE)/VLOOKUP(A4306,[1]!T_Printers[#Data],5,FALSE),1)&gt;_xlfn.XLOOKUP(B4306,[1]Printers!L:L,[1]Printers!O:O,1,0,),10)),"")</f>
        <v>2.9</v>
      </c>
      <c r="H4306">
        <f>IFERROR(IF(ROUND(_xlfn.XLOOKUP([1]Parameters!B4306,[1]Printers!L:L,[1]Printers!Q:Q,,0)*G4306/10,0)*10&lt;_xlfn.XLOOKUP([1]Parameters!B4306,[1]Printers!L:L,[1]Printers!P:P,,0),ROUND(_xlfn.XLOOKUP([1]Parameters!B4306,[1]Printers!L:L,[1]Printers!Q:Q,,0)*G4306/10,0)*10,_xlfn.XLOOKUP([1]Parameters!B4306,[1]Printers!L:L,[1]Printers!P:P,,0)),"")</f>
        <v>20</v>
      </c>
      <c r="I4306" s="3" t="str">
        <f>IFERROR(IF(ROW()-1&gt;COUNTA([1]!T_Printers[Printers])*COUNTA([1]!T_Resins[Resins]),"",ROUND(VLOOKUP(C4306,[1]!T_Resins[#Data],4,FALSE)/VLOOKUP(A4306,[1]!T_Printers[#Data],5,FALSE),1)),"")</f>
        <v/>
      </c>
      <c r="J4306" t="str">
        <f t="shared" si="73"/>
        <v/>
      </c>
      <c r="K4306">
        <f>IF(SUM(E4306:J4306)&lt;&gt;0,VLOOKUP(A4306,[1]!T_Printers[#Data],10,FALSE)+VLOOKUP(C4306,[1]!T_Resins[#Data],10,FALSE),"")</f>
        <v>4</v>
      </c>
      <c r="L4306">
        <f>IF(SUM(E4306:J4306)&lt;&gt;0,VLOOKUP(A4306,[1]!T_Printers[#Data],11,FALSE),"")</f>
        <v>8</v>
      </c>
      <c r="M4306">
        <f>IF(SUM(E4306:J4306)&lt;&gt;0,VLOOKUP(C4306,[1]!T_Resins[#Data],8,FALSE),"")</f>
        <v>120</v>
      </c>
      <c r="N4306">
        <f>IF(_xlfn.XLOOKUP(B4306,[1]Printers!$L:$L,[1]Printers!$R:$R,0,0)&gt;0,[1]Parameters!M4306,IF(SUM(E4306:J4306)&lt;&gt;0,VLOOKUP(C4306,[1]!T_Resins[#Data],9,FALSE),""))</f>
        <v>180</v>
      </c>
      <c r="O4306" t="str">
        <f t="shared" si="74"/>
        <v>PurpleDanceD8KPro</v>
      </c>
    </row>
    <row r="4307" spans="1:15" x14ac:dyDescent="0.25">
      <c r="A4307" t="str">
        <f t="array" ref="A4307">IF(ROW()-1&gt;COUNTA([1]!T_Printers[Printers])*COUNTA([1]!T_Resins[Resins]),"",INDEX([1]!T_Printers[Printers],INT((ROW()-2)/COUNTA([1]!T_Resins[Resins])+1)))</f>
        <v>PurpleDance D8K Pro</v>
      </c>
      <c r="B4307" t="str">
        <f>_xlfn.XLOOKUP(A4307,[1]!T_Printers[Printers],[1]!T_Printers[Icon link],,0)</f>
        <v>PurpleDanceD8KPro</v>
      </c>
      <c r="C4307" t="str">
        <f t="array" ref="C4307">IF(ROW()-1&gt;COUNTA([1]!T_Printers[Printers])*COUNTA([1]!T_Resins[Resins]),"",INDEX([1]!T_Resins[Resins],MOD(ROW()-2,COUNTA([1]!T_Resins[Resins]))+1))</f>
        <v>Jewelry J-Cast</v>
      </c>
      <c r="D4307">
        <f>IF(SUM(E4307:J4307)&lt;&gt;0,IF(ROW()-1&gt;COUNTA([1]!T_Printers[Printers])*COUNTA([1]!T_Resins[Resins]),"",2),"")</f>
        <v>2</v>
      </c>
      <c r="E4307" cm="1">
        <f t="array" ref="E4307">IFERROR(IF(ROW()-1&gt;COUNTA([1]!T_Printers[Printers])*COUNTA([1]!T_Resins[Resins]),"",_xlfn.IFS(ROUND(VLOOKUP(C4307,[1]!T_Resins[#Data],2,FALSE)/VLOOKUP(A4307,[1]!T_Printers[#Data],5,FALSE),1)&lt;=_xlfn.XLOOKUP(B4307,[1]Printers!L:L,[1]Printers!O:O,1,0,),ROUND(VLOOKUP(C4307,[1]!T_Resins[#Data],2,FALSE)/VLOOKUP(A4307,[1]!T_Printers[#Data],5,FALSE),1),ROUND(VLOOKUP(C4307,[1]!T_Resins[#Data],2,FALSE)/VLOOKUP(A4307,[1]!T_Printers[#Data],5,FALSE),1)&gt;_xlfn.XLOOKUP(B4307,[1]Printers!L:L,[1]Printers!O:O,1,0,),10)),"Используйте слой 100 мкм")</f>
        <v>7.8</v>
      </c>
      <c r="F4307">
        <f>IFERROR(IF(ROUND(_xlfn.XLOOKUP([1]Parameters!B4307,[1]Printers!L:L,[1]Printers!Q:Q,,0)*E4307/10,0)*10&lt;_xlfn.XLOOKUP([1]Parameters!B4307,[1]Printers!L:L,[1]Printers!P:P,,0),ROUND(_xlfn.XLOOKUP([1]Parameters!B4307,[1]Printers!L:L,[1]Printers!Q:Q,,0)*E4307/10,0)*10,_xlfn.XLOOKUP([1]Parameters!B4307,[1]Printers!L:L,[1]Printers!P:P,,0)),"")</f>
        <v>50</v>
      </c>
      <c r="G4307" cm="1">
        <f t="array" ref="G4307">IFERROR(IF(ROW()-1&gt;COUNTA([1]!T_Printers[Printers])*COUNTA([1]!T_Resins[Resins]),"",_xlfn.IFS(ROUND(VLOOKUP(C4307,[1]!T_Resins[#Data],3,FALSE)/VLOOKUP(A4307,[1]!T_Printers[#Data],5,FALSE),1)&lt;=_xlfn.XLOOKUP(B4307,[1]Printers!L:L,[1]Printers!O:O,1,0,),ROUND(VLOOKUP(C4307,[1]!T_Resins[#Data],3,FALSE)/VLOOKUP(A4307,[1]!T_Printers[#Data],5,FALSE),1),ROUND(VLOOKUP(C4307,[1]!T_Resins[#Data],3,FALSE)/VLOOKUP(A4307,[1]!T_Printers[#Data],5,FALSE),1)&gt;_xlfn.XLOOKUP(B4307,[1]Printers!L:L,[1]Printers!O:O,1,0,),10)),"")</f>
        <v>10.8</v>
      </c>
      <c r="H4307">
        <f>IFERROR(IF(ROUND(_xlfn.XLOOKUP([1]Parameters!B4307,[1]Printers!L:L,[1]Printers!Q:Q,,0)*G4307/10,0)*10&lt;_xlfn.XLOOKUP([1]Parameters!B4307,[1]Printers!L:L,[1]Printers!P:P,,0),ROUND(_xlfn.XLOOKUP([1]Parameters!B4307,[1]Printers!L:L,[1]Printers!Q:Q,,0)*G4307/10,0)*10,_xlfn.XLOOKUP([1]Parameters!B4307,[1]Printers!L:L,[1]Printers!P:P,,0)),"")</f>
        <v>80</v>
      </c>
      <c r="I4307" s="3" t="str">
        <f>IFERROR(IF(ROW()-1&gt;COUNTA([1]!T_Printers[Printers])*COUNTA([1]!T_Resins[Resins]),"",ROUND(VLOOKUP(C4307,[1]!T_Resins[#Data],4,FALSE)/VLOOKUP(A4307,[1]!T_Printers[#Data],5,FALSE),1)),"")</f>
        <v/>
      </c>
      <c r="J4307" t="str">
        <f t="shared" si="73"/>
        <v/>
      </c>
      <c r="K4307">
        <f>IF(SUM(E4307:J4307)&lt;&gt;0,VLOOKUP(A4307,[1]!T_Printers[#Data],10,FALSE)+VLOOKUP(C4307,[1]!T_Resins[#Data],10,FALSE),"")</f>
        <v>4</v>
      </c>
      <c r="L4307">
        <f>IF(SUM(E4307:J4307)&lt;&gt;0,VLOOKUP(A4307,[1]!T_Printers[#Data],11,FALSE),"")</f>
        <v>8</v>
      </c>
      <c r="M4307">
        <f>IF(SUM(E4307:J4307)&lt;&gt;0,VLOOKUP(C4307,[1]!T_Resins[#Data],8,FALSE),"")</f>
        <v>60</v>
      </c>
      <c r="N4307">
        <f>IF(_xlfn.XLOOKUP(B4307,[1]Printers!$L:$L,[1]Printers!$R:$R,0,0)&gt;0,[1]Parameters!M4307,IF(SUM(E4307:J4307)&lt;&gt;0,VLOOKUP(C4307,[1]!T_Resins[#Data],9,FALSE),""))</f>
        <v>60</v>
      </c>
      <c r="O4307" t="str">
        <f t="shared" si="74"/>
        <v>PurpleDanceD8KPro</v>
      </c>
    </row>
    <row r="4308" spans="1:15" x14ac:dyDescent="0.25">
      <c r="A4308" t="str">
        <f t="array" ref="A4308">IF(ROW()-1&gt;COUNTA([1]!T_Printers[Printers])*COUNTA([1]!T_Resins[Resins]),"",INDEX([1]!T_Printers[Printers],INT((ROW()-2)/COUNTA([1]!T_Resins[Resins])+1)))</f>
        <v>PurpleDance D8K Pro</v>
      </c>
      <c r="B4308" t="str">
        <f>_xlfn.XLOOKUP(A4308,[1]!T_Printers[Printers],[1]!T_Printers[Icon link],,0)</f>
        <v>PurpleDanceD8KPro</v>
      </c>
      <c r="C4308" t="str">
        <f t="array" ref="C4308">IF(ROW()-1&gt;COUNTA([1]!T_Printers[Printers])*COUNTA([1]!T_Resins[Resins]),"",INDEX([1]!T_Resins[Resins],MOD(ROW()-2,COUNTA([1]!T_Resins[Resins]))+1))</f>
        <v>Model Resin Black</v>
      </c>
      <c r="D4308">
        <f>IF(SUM(E4308:J4308)&lt;&gt;0,IF(ROW()-1&gt;COUNTA([1]!T_Printers[Printers])*COUNTA([1]!T_Resins[Resins]),"",2),"")</f>
        <v>2</v>
      </c>
      <c r="E4308" cm="1">
        <f t="array" ref="E4308">IFERROR(IF(ROW()-1&gt;COUNTA([1]!T_Printers[Printers])*COUNTA([1]!T_Resins[Resins]),"",_xlfn.IFS(ROUND(VLOOKUP(C4308,[1]!T_Resins[#Data],2,FALSE)/VLOOKUP(A4308,[1]!T_Printers[#Data],5,FALSE),1)&lt;=_xlfn.XLOOKUP(B4308,[1]Printers!L:L,[1]Printers!O:O,1,0,),ROUND(VLOOKUP(C4308,[1]!T_Resins[#Data],2,FALSE)/VLOOKUP(A4308,[1]!T_Printers[#Data],5,FALSE),1),ROUND(VLOOKUP(C4308,[1]!T_Resins[#Data],2,FALSE)/VLOOKUP(A4308,[1]!T_Printers[#Data],5,FALSE),1)&gt;_xlfn.XLOOKUP(B4308,[1]Printers!L:L,[1]Printers!O:O,1,0,),10)),"Используйте слой 100 мкм")</f>
        <v>2.9</v>
      </c>
      <c r="F4308">
        <f>IFERROR(IF(ROUND(_xlfn.XLOOKUP([1]Parameters!B4308,[1]Printers!L:L,[1]Printers!Q:Q,,0)*E4308/10,0)*10&lt;_xlfn.XLOOKUP([1]Parameters!B4308,[1]Printers!L:L,[1]Printers!P:P,,0),ROUND(_xlfn.XLOOKUP([1]Parameters!B4308,[1]Printers!L:L,[1]Printers!Q:Q,,0)*E4308/10,0)*10,_xlfn.XLOOKUP([1]Parameters!B4308,[1]Printers!L:L,[1]Printers!P:P,,0)),"")</f>
        <v>20</v>
      </c>
      <c r="G4308" cm="1">
        <f t="array" ref="G4308">IFERROR(IF(ROW()-1&gt;COUNTA([1]!T_Printers[Printers])*COUNTA([1]!T_Resins[Resins]),"",_xlfn.IFS(ROUND(VLOOKUP(C4308,[1]!T_Resins[#Data],3,FALSE)/VLOOKUP(A4308,[1]!T_Printers[#Data],5,FALSE),1)&lt;=_xlfn.XLOOKUP(B4308,[1]Printers!L:L,[1]Printers!O:O,1,0,),ROUND(VLOOKUP(C4308,[1]!T_Resins[#Data],3,FALSE)/VLOOKUP(A4308,[1]!T_Printers[#Data],5,FALSE),1),ROUND(VLOOKUP(C4308,[1]!T_Resins[#Data],3,FALSE)/VLOOKUP(A4308,[1]!T_Printers[#Data],5,FALSE),1)&gt;_xlfn.XLOOKUP(B4308,[1]Printers!L:L,[1]Printers!O:O,1,0,),10)),"")</f>
        <v>3.8</v>
      </c>
      <c r="H4308">
        <f>IFERROR(IF(ROUND(_xlfn.XLOOKUP([1]Parameters!B4308,[1]Printers!L:L,[1]Printers!Q:Q,,0)*G4308/10,0)*10&lt;_xlfn.XLOOKUP([1]Parameters!B4308,[1]Printers!L:L,[1]Printers!P:P,,0),ROUND(_xlfn.XLOOKUP([1]Parameters!B4308,[1]Printers!L:L,[1]Printers!Q:Q,,0)*G4308/10,0)*10,_xlfn.XLOOKUP([1]Parameters!B4308,[1]Printers!L:L,[1]Printers!P:P,,0)),"")</f>
        <v>30</v>
      </c>
      <c r="I4308" s="3" t="str">
        <f>IFERROR(IF(ROW()-1&gt;COUNTA([1]!T_Printers[Printers])*COUNTA([1]!T_Resins[Resins]),"",ROUND(VLOOKUP(C4308,[1]!T_Resins[#Data],4,FALSE)/VLOOKUP(A4308,[1]!T_Printers[#Data],5,FALSE),1)),"")</f>
        <v/>
      </c>
      <c r="J4308" t="str">
        <f t="shared" si="73"/>
        <v/>
      </c>
      <c r="K4308">
        <f>IF(SUM(E4308:J4308)&lt;&gt;0,VLOOKUP(A4308,[1]!T_Printers[#Data],10,FALSE)+VLOOKUP(C4308,[1]!T_Resins[#Data],10,FALSE),"")</f>
        <v>4</v>
      </c>
      <c r="L4308">
        <f>IF(SUM(E4308:J4308)&lt;&gt;0,VLOOKUP(A4308,[1]!T_Printers[#Data],11,FALSE),"")</f>
        <v>8</v>
      </c>
      <c r="M4308">
        <f>IF(SUM(E4308:J4308)&lt;&gt;0,VLOOKUP(C4308,[1]!T_Resins[#Data],8,FALSE),"")</f>
        <v>120</v>
      </c>
      <c r="N4308">
        <f>IF(_xlfn.XLOOKUP(B4308,[1]Printers!$L:$L,[1]Printers!$R:$R,0,0)&gt;0,[1]Parameters!M4308,IF(SUM(E4308:J4308)&lt;&gt;0,VLOOKUP(C4308,[1]!T_Resins[#Data],9,FALSE),""))</f>
        <v>180</v>
      </c>
      <c r="O4308" t="str">
        <f t="shared" si="74"/>
        <v>PurpleDanceD8KPro</v>
      </c>
    </row>
    <row r="4309" spans="1:15" x14ac:dyDescent="0.25">
      <c r="A4309" t="str">
        <f t="array" ref="A4309">IF(ROW()-1&gt;COUNTA([1]!T_Printers[Printers])*COUNTA([1]!T_Resins[Resins]),"",INDEX([1]!T_Printers[Printers],INT((ROW()-2)/COUNTA([1]!T_Resins[Resins])+1)))</f>
        <v>PurpleDance D8K Pro</v>
      </c>
      <c r="B4309" t="str">
        <f>_xlfn.XLOOKUP(A4309,[1]!T_Printers[Printers],[1]!T_Printers[Icon link],,0)</f>
        <v>PurpleDanceD8KPro</v>
      </c>
      <c r="C4309" t="str">
        <f t="array" ref="C4309">IF(ROW()-1&gt;COUNTA([1]!T_Printers[Printers])*COUNTA([1]!T_Resins[Resins]),"",INDEX([1]!T_Resins[Resins],MOD(ROW()-2,COUNTA([1]!T_Resins[Resins]))+1))</f>
        <v>Model Resin Clear</v>
      </c>
      <c r="D4309">
        <f>IF(SUM(E4309:J4309)&lt;&gt;0,IF(ROW()-1&gt;COUNTA([1]!T_Printers[Printers])*COUNTA([1]!T_Resins[Resins]),"",2),"")</f>
        <v>2</v>
      </c>
      <c r="E4309" cm="1">
        <f t="array" ref="E4309">IFERROR(IF(ROW()-1&gt;COUNTA([1]!T_Printers[Printers])*COUNTA([1]!T_Resins[Resins]),"",_xlfn.IFS(ROUND(VLOOKUP(C4309,[1]!T_Resins[#Data],2,FALSE)/VLOOKUP(A4309,[1]!T_Printers[#Data],5,FALSE),1)&lt;=_xlfn.XLOOKUP(B4309,[1]Printers!L:L,[1]Printers!O:O,1,0,),ROUND(VLOOKUP(C4309,[1]!T_Resins[#Data],2,FALSE)/VLOOKUP(A4309,[1]!T_Printers[#Data],5,FALSE),1),ROUND(VLOOKUP(C4309,[1]!T_Resins[#Data],2,FALSE)/VLOOKUP(A4309,[1]!T_Printers[#Data],5,FALSE),1)&gt;_xlfn.XLOOKUP(B4309,[1]Printers!L:L,[1]Printers!O:O,1,0,),10)),"Используйте слой 100 мкм")</f>
        <v>2.7</v>
      </c>
      <c r="F4309">
        <f>IFERROR(IF(ROUND(_xlfn.XLOOKUP([1]Parameters!B4309,[1]Printers!L:L,[1]Printers!Q:Q,,0)*E4309/10,0)*10&lt;_xlfn.XLOOKUP([1]Parameters!B4309,[1]Printers!L:L,[1]Printers!P:P,,0),ROUND(_xlfn.XLOOKUP([1]Parameters!B4309,[1]Printers!L:L,[1]Printers!Q:Q,,0)*E4309/10,0)*10,_xlfn.XLOOKUP([1]Parameters!B4309,[1]Printers!L:L,[1]Printers!P:P,,0)),"")</f>
        <v>20</v>
      </c>
      <c r="G4309" cm="1">
        <f t="array" ref="G4309">IFERROR(IF(ROW()-1&gt;COUNTA([1]!T_Printers[Printers])*COUNTA([1]!T_Resins[Resins]),"",_xlfn.IFS(ROUND(VLOOKUP(C4309,[1]!T_Resins[#Data],3,FALSE)/VLOOKUP(A4309,[1]!T_Printers[#Data],5,FALSE),1)&lt;=_xlfn.XLOOKUP(B4309,[1]Printers!L:L,[1]Printers!O:O,1,0,),ROUND(VLOOKUP(C4309,[1]!T_Resins[#Data],3,FALSE)/VLOOKUP(A4309,[1]!T_Printers[#Data],5,FALSE),1),ROUND(VLOOKUP(C4309,[1]!T_Resins[#Data],3,FALSE)/VLOOKUP(A4309,[1]!T_Printers[#Data],5,FALSE),1)&gt;_xlfn.XLOOKUP(B4309,[1]Printers!L:L,[1]Printers!O:O,1,0,),10)),"")</f>
        <v>3.6</v>
      </c>
      <c r="H4309">
        <f>IFERROR(IF(ROUND(_xlfn.XLOOKUP([1]Parameters!B4309,[1]Printers!L:L,[1]Printers!Q:Q,,0)*G4309/10,0)*10&lt;_xlfn.XLOOKUP([1]Parameters!B4309,[1]Printers!L:L,[1]Printers!P:P,,0),ROUND(_xlfn.XLOOKUP([1]Parameters!B4309,[1]Printers!L:L,[1]Printers!Q:Q,,0)*G4309/10,0)*10,_xlfn.XLOOKUP([1]Parameters!B4309,[1]Printers!L:L,[1]Printers!P:P,,0)),"")</f>
        <v>30</v>
      </c>
      <c r="I4309" s="3" t="str">
        <f>IFERROR(IF(ROW()-1&gt;COUNTA([1]!T_Printers[Printers])*COUNTA([1]!T_Resins[Resins]),"",ROUND(VLOOKUP(C4309,[1]!T_Resins[#Data],4,FALSE)/VLOOKUP(A4309,[1]!T_Printers[#Data],5,FALSE),1)),"")</f>
        <v/>
      </c>
      <c r="J4309" t="str">
        <f t="shared" si="73"/>
        <v/>
      </c>
      <c r="K4309">
        <f>IF(SUM(E4309:J4309)&lt;&gt;0,VLOOKUP(A4309,[1]!T_Printers[#Data],10,FALSE)+VLOOKUP(C4309,[1]!T_Resins[#Data],10,FALSE),"")</f>
        <v>4</v>
      </c>
      <c r="L4309">
        <f>IF(SUM(E4309:J4309)&lt;&gt;0,VLOOKUP(A4309,[1]!T_Printers[#Data],11,FALSE),"")</f>
        <v>8</v>
      </c>
      <c r="M4309">
        <f>IF(SUM(E4309:J4309)&lt;&gt;0,VLOOKUP(C4309,[1]!T_Resins[#Data],8,FALSE),"")</f>
        <v>120</v>
      </c>
      <c r="N4309">
        <f>IF(_xlfn.XLOOKUP(B4309,[1]Printers!$L:$L,[1]Printers!$R:$R,0,0)&gt;0,[1]Parameters!M4309,IF(SUM(E4309:J4309)&lt;&gt;0,VLOOKUP(C4309,[1]!T_Resins[#Data],9,FALSE),""))</f>
        <v>180</v>
      </c>
      <c r="O4309" t="str">
        <f t="shared" si="74"/>
        <v>PurpleDanceD8KPro</v>
      </c>
    </row>
    <row r="4310" spans="1:15" x14ac:dyDescent="0.25">
      <c r="A4310" t="str">
        <f t="array" ref="A4310">IF(ROW()-1&gt;COUNTA([1]!T_Printers[Printers])*COUNTA([1]!T_Resins[Resins]),"",INDEX([1]!T_Printers[Printers],INT((ROW()-2)/COUNTA([1]!T_Resins[Resins])+1)))</f>
        <v>PurpleDance D8K Pro</v>
      </c>
      <c r="B4310" t="str">
        <f>_xlfn.XLOOKUP(A4310,[1]!T_Printers[Printers],[1]!T_Printers[Icon link],,0)</f>
        <v>PurpleDanceD8KPro</v>
      </c>
      <c r="C4310" t="str">
        <f t="array" ref="C4310">IF(ROW()-1&gt;COUNTA([1]!T_Printers[Printers])*COUNTA([1]!T_Resins[Resins]),"",INDEX([1]!T_Resins[Resins],MOD(ROW()-2,COUNTA([1]!T_Resins[Resins]))+1))</f>
        <v>Model Resin Grey</v>
      </c>
      <c r="D4310">
        <f>IF(SUM(E4310:J4310)&lt;&gt;0,IF(ROW()-1&gt;COUNTA([1]!T_Printers[Printers])*COUNTA([1]!T_Resins[Resins]),"",2),"")</f>
        <v>2</v>
      </c>
      <c r="E4310" cm="1">
        <f t="array" ref="E4310">IFERROR(IF(ROW()-1&gt;COUNTA([1]!T_Printers[Printers])*COUNTA([1]!T_Resins[Resins]),"",_xlfn.IFS(ROUND(VLOOKUP(C4310,[1]!T_Resins[#Data],2,FALSE)/VLOOKUP(A4310,[1]!T_Printers[#Data],5,FALSE),1)&lt;=_xlfn.XLOOKUP(B4310,[1]Printers!L:L,[1]Printers!O:O,1,0,),ROUND(VLOOKUP(C4310,[1]!T_Resins[#Data],2,FALSE)/VLOOKUP(A4310,[1]!T_Printers[#Data],5,FALSE),1),ROUND(VLOOKUP(C4310,[1]!T_Resins[#Data],2,FALSE)/VLOOKUP(A4310,[1]!T_Printers[#Data],5,FALSE),1)&gt;_xlfn.XLOOKUP(B4310,[1]Printers!L:L,[1]Printers!O:O,1,0,),10)),"Используйте слой 100 мкм")</f>
        <v>4.0999999999999996</v>
      </c>
      <c r="F4310">
        <f>IFERROR(IF(ROUND(_xlfn.XLOOKUP([1]Parameters!B4310,[1]Printers!L:L,[1]Printers!Q:Q,,0)*E4310/10,0)*10&lt;_xlfn.XLOOKUP([1]Parameters!B4310,[1]Printers!L:L,[1]Printers!P:P,,0),ROUND(_xlfn.XLOOKUP([1]Parameters!B4310,[1]Printers!L:L,[1]Printers!Q:Q,,0)*E4310/10,0)*10,_xlfn.XLOOKUP([1]Parameters!B4310,[1]Printers!L:L,[1]Printers!P:P,,0)),"")</f>
        <v>30</v>
      </c>
      <c r="G4310" cm="1">
        <f t="array" ref="G4310">IFERROR(IF(ROW()-1&gt;COUNTA([1]!T_Printers[Printers])*COUNTA([1]!T_Resins[Resins]),"",_xlfn.IFS(ROUND(VLOOKUP(C4310,[1]!T_Resins[#Data],3,FALSE)/VLOOKUP(A4310,[1]!T_Printers[#Data],5,FALSE),1)&lt;=_xlfn.XLOOKUP(B4310,[1]Printers!L:L,[1]Printers!O:O,1,0,),ROUND(VLOOKUP(C4310,[1]!T_Resins[#Data],3,FALSE)/VLOOKUP(A4310,[1]!T_Printers[#Data],5,FALSE),1),ROUND(VLOOKUP(C4310,[1]!T_Resins[#Data],3,FALSE)/VLOOKUP(A4310,[1]!T_Printers[#Data],5,FALSE),1)&gt;_xlfn.XLOOKUP(B4310,[1]Printers!L:L,[1]Printers!O:O,1,0,),10)),"")</f>
        <v>5.3</v>
      </c>
      <c r="H4310">
        <f>IFERROR(IF(ROUND(_xlfn.XLOOKUP([1]Parameters!B4310,[1]Printers!L:L,[1]Printers!Q:Q,,0)*G4310/10,0)*10&lt;_xlfn.XLOOKUP([1]Parameters!B4310,[1]Printers!L:L,[1]Printers!P:P,,0),ROUND(_xlfn.XLOOKUP([1]Parameters!B4310,[1]Printers!L:L,[1]Printers!Q:Q,,0)*G4310/10,0)*10,_xlfn.XLOOKUP([1]Parameters!B4310,[1]Printers!L:L,[1]Printers!P:P,,0)),"")</f>
        <v>40</v>
      </c>
      <c r="I4310" s="3" t="str">
        <f>IFERROR(IF(ROW()-1&gt;COUNTA([1]!T_Printers[Printers])*COUNTA([1]!T_Resins[Resins]),"",ROUND(VLOOKUP(C4310,[1]!T_Resins[#Data],4,FALSE)/VLOOKUP(A4310,[1]!T_Printers[#Data],5,FALSE),1)),"")</f>
        <v/>
      </c>
      <c r="J4310" t="str">
        <f t="shared" si="73"/>
        <v/>
      </c>
      <c r="K4310">
        <f>IF(SUM(E4310:J4310)&lt;&gt;0,VLOOKUP(A4310,[1]!T_Printers[#Data],10,FALSE)+VLOOKUP(C4310,[1]!T_Resins[#Data],10,FALSE),"")</f>
        <v>4</v>
      </c>
      <c r="L4310">
        <f>IF(SUM(E4310:J4310)&lt;&gt;0,VLOOKUP(A4310,[1]!T_Printers[#Data],11,FALSE),"")</f>
        <v>8</v>
      </c>
      <c r="M4310">
        <f>IF(SUM(E4310:J4310)&lt;&gt;0,VLOOKUP(C4310,[1]!T_Resins[#Data],8,FALSE),"")</f>
        <v>120</v>
      </c>
      <c r="N4310">
        <f>IF(_xlfn.XLOOKUP(B4310,[1]Printers!$L:$L,[1]Printers!$R:$R,0,0)&gt;0,[1]Parameters!M4310,IF(SUM(E4310:J4310)&lt;&gt;0,VLOOKUP(C4310,[1]!T_Resins[#Data],9,FALSE),""))</f>
        <v>180</v>
      </c>
      <c r="O4310" t="str">
        <f t="shared" si="74"/>
        <v>PurpleDanceD8KPro</v>
      </c>
    </row>
    <row r="4311" spans="1:15" x14ac:dyDescent="0.25">
      <c r="A4311" t="str">
        <f t="array" ref="A4311">IF(ROW()-1&gt;COUNTA([1]!T_Printers[Printers])*COUNTA([1]!T_Resins[Resins]),"",INDEX([1]!T_Printers[Printers],INT((ROW()-2)/COUNTA([1]!T_Resins[Resins])+1)))</f>
        <v>PurpleDance D8K Pro</v>
      </c>
      <c r="B4311" t="str">
        <f>_xlfn.XLOOKUP(A4311,[1]!T_Printers[Printers],[1]!T_Printers[Icon link],,0)</f>
        <v>PurpleDanceD8KPro</v>
      </c>
      <c r="C4311" t="str">
        <f t="array" ref="C4311">IF(ROW()-1&gt;COUNTA([1]!T_Printers[Printers])*COUNTA([1]!T_Resins[Resins]),"",INDEX([1]!T_Resins[Resins],MOD(ROW()-2,COUNTA([1]!T_Resins[Resins]))+1))</f>
        <v>Model Resin White</v>
      </c>
      <c r="D4311">
        <f>IF(SUM(E4311:J4311)&lt;&gt;0,IF(ROW()-1&gt;COUNTA([1]!T_Printers[Printers])*COUNTA([1]!T_Resins[Resins]),"",2),"")</f>
        <v>2</v>
      </c>
      <c r="E4311" cm="1">
        <f t="array" ref="E4311">IFERROR(IF(ROW()-1&gt;COUNTA([1]!T_Printers[Printers])*COUNTA([1]!T_Resins[Resins]),"",_xlfn.IFS(ROUND(VLOOKUP(C4311,[1]!T_Resins[#Data],2,FALSE)/VLOOKUP(A4311,[1]!T_Printers[#Data],5,FALSE),1)&lt;=_xlfn.XLOOKUP(B4311,[1]Printers!L:L,[1]Printers!O:O,1,0,),ROUND(VLOOKUP(C4311,[1]!T_Resins[#Data],2,FALSE)/VLOOKUP(A4311,[1]!T_Printers[#Data],5,FALSE),1),ROUND(VLOOKUP(C4311,[1]!T_Resins[#Data],2,FALSE)/VLOOKUP(A4311,[1]!T_Printers[#Data],5,FALSE),1)&gt;_xlfn.XLOOKUP(B4311,[1]Printers!L:L,[1]Printers!O:O,1,0,),10)),"Используйте слой 100 мкм")</f>
        <v>2.6</v>
      </c>
      <c r="F4311">
        <f>IFERROR(IF(ROUND(_xlfn.XLOOKUP([1]Parameters!B4311,[1]Printers!L:L,[1]Printers!Q:Q,,0)*E4311/10,0)*10&lt;_xlfn.XLOOKUP([1]Parameters!B4311,[1]Printers!L:L,[1]Printers!P:P,,0),ROUND(_xlfn.XLOOKUP([1]Parameters!B4311,[1]Printers!L:L,[1]Printers!Q:Q,,0)*E4311/10,0)*10,_xlfn.XLOOKUP([1]Parameters!B4311,[1]Printers!L:L,[1]Printers!P:P,,0)),"")</f>
        <v>20</v>
      </c>
      <c r="G4311" cm="1">
        <f t="array" ref="G4311">IFERROR(IF(ROW()-1&gt;COUNTA([1]!T_Printers[Printers])*COUNTA([1]!T_Resins[Resins]),"",_xlfn.IFS(ROUND(VLOOKUP(C4311,[1]!T_Resins[#Data],3,FALSE)/VLOOKUP(A4311,[1]!T_Printers[#Data],5,FALSE),1)&lt;=_xlfn.XLOOKUP(B4311,[1]Printers!L:L,[1]Printers!O:O,1,0,),ROUND(VLOOKUP(C4311,[1]!T_Resins[#Data],3,FALSE)/VLOOKUP(A4311,[1]!T_Printers[#Data],5,FALSE),1),ROUND(VLOOKUP(C4311,[1]!T_Resins[#Data],3,FALSE)/VLOOKUP(A4311,[1]!T_Printers[#Data],5,FALSE),1)&gt;_xlfn.XLOOKUP(B4311,[1]Printers!L:L,[1]Printers!O:O,1,0,),10)),"")</f>
        <v>3.4</v>
      </c>
      <c r="H4311">
        <f>IFERROR(IF(ROUND(_xlfn.XLOOKUP([1]Parameters!B4311,[1]Printers!L:L,[1]Printers!Q:Q,,0)*G4311/10,0)*10&lt;_xlfn.XLOOKUP([1]Parameters!B4311,[1]Printers!L:L,[1]Printers!P:P,,0),ROUND(_xlfn.XLOOKUP([1]Parameters!B4311,[1]Printers!L:L,[1]Printers!Q:Q,,0)*G4311/10,0)*10,_xlfn.XLOOKUP([1]Parameters!B4311,[1]Printers!L:L,[1]Printers!P:P,,0)),"")</f>
        <v>20</v>
      </c>
      <c r="I4311" s="3" t="str">
        <f>IFERROR(IF(ROW()-1&gt;COUNTA([1]!T_Printers[Printers])*COUNTA([1]!T_Resins[Resins]),"",ROUND(VLOOKUP(C4311,[1]!T_Resins[#Data],4,FALSE)/VLOOKUP(A4311,[1]!T_Printers[#Data],5,FALSE),1)),"")</f>
        <v/>
      </c>
      <c r="J4311" t="str">
        <f t="shared" si="73"/>
        <v/>
      </c>
      <c r="K4311">
        <f>IF(SUM(E4311:J4311)&lt;&gt;0,VLOOKUP(A4311,[1]!T_Printers[#Data],10,FALSE)+VLOOKUP(C4311,[1]!T_Resins[#Data],10,FALSE),"")</f>
        <v>4</v>
      </c>
      <c r="L4311">
        <f>IF(SUM(E4311:J4311)&lt;&gt;0,VLOOKUP(A4311,[1]!T_Printers[#Data],11,FALSE),"")</f>
        <v>8</v>
      </c>
      <c r="M4311">
        <f>IF(SUM(E4311:J4311)&lt;&gt;0,VLOOKUP(C4311,[1]!T_Resins[#Data],8,FALSE),"")</f>
        <v>120</v>
      </c>
      <c r="N4311">
        <f>IF(_xlfn.XLOOKUP(B4311,[1]Printers!$L:$L,[1]Printers!$R:$R,0,0)&gt;0,[1]Parameters!M4311,IF(SUM(E4311:J4311)&lt;&gt;0,VLOOKUP(C4311,[1]!T_Resins[#Data],9,FALSE),""))</f>
        <v>180</v>
      </c>
      <c r="O4311" t="str">
        <f t="shared" si="74"/>
        <v>PurpleDanceD8KPro</v>
      </c>
    </row>
    <row r="4312" spans="1:15" x14ac:dyDescent="0.25">
      <c r="A4312" t="str">
        <f t="array" ref="A4312">IF(ROW()-1&gt;COUNTA([1]!T_Printers[Printers])*COUNTA([1]!T_Resins[Resins]),"",INDEX([1]!T_Printers[Printers],INT((ROW()-2)/COUNTA([1]!T_Resins[Resins])+1)))</f>
        <v>PurpleDance D8K Pro</v>
      </c>
      <c r="B4312" t="str">
        <f>_xlfn.XLOOKUP(A4312,[1]!T_Printers[Printers],[1]!T_Printers[Icon link],,0)</f>
        <v>PurpleDanceD8KPro</v>
      </c>
      <c r="C4312" t="str">
        <f t="array" ref="C4312">IF(ROW()-1&gt;COUNTA([1]!T_Printers[Printers])*COUNTA([1]!T_Resins[Resins]),"",INDEX([1]!T_Resins[Resins],MOD(ROW()-2,COUNTA([1]!T_Resins[Resins]))+1))</f>
        <v>Silicone-Compatiable Model Resin (J-Model)</v>
      </c>
      <c r="D4312">
        <f>IF(SUM(E4312:J4312)&lt;&gt;0,IF(ROW()-1&gt;COUNTA([1]!T_Printers[Printers])*COUNTA([1]!T_Resins[Resins]),"",2),"")</f>
        <v>2</v>
      </c>
      <c r="E4312" cm="1">
        <f t="array" ref="E4312">IFERROR(IF(ROW()-1&gt;COUNTA([1]!T_Printers[Printers])*COUNTA([1]!T_Resins[Resins]),"",_xlfn.IFS(ROUND(VLOOKUP(C4312,[1]!T_Resins[#Data],2,FALSE)/VLOOKUP(A4312,[1]!T_Printers[#Data],5,FALSE),1)&lt;=_xlfn.XLOOKUP(B4312,[1]Printers!L:L,[1]Printers!O:O,1,0,),ROUND(VLOOKUP(C4312,[1]!T_Resins[#Data],2,FALSE)/VLOOKUP(A4312,[1]!T_Printers[#Data],5,FALSE),1),ROUND(VLOOKUP(C4312,[1]!T_Resins[#Data],2,FALSE)/VLOOKUP(A4312,[1]!T_Printers[#Data],5,FALSE),1)&gt;_xlfn.XLOOKUP(B4312,[1]Printers!L:L,[1]Printers!O:O,1,0,),10)),"Используйте слой 100 мкм")</f>
        <v>2.6</v>
      </c>
      <c r="F4312">
        <f>IFERROR(IF(ROUND(_xlfn.XLOOKUP([1]Parameters!B4312,[1]Printers!L:L,[1]Printers!Q:Q,,0)*E4312/10,0)*10&lt;_xlfn.XLOOKUP([1]Parameters!B4312,[1]Printers!L:L,[1]Printers!P:P,,0),ROUND(_xlfn.XLOOKUP([1]Parameters!B4312,[1]Printers!L:L,[1]Printers!Q:Q,,0)*E4312/10,0)*10,_xlfn.XLOOKUP([1]Parameters!B4312,[1]Printers!L:L,[1]Printers!P:P,,0)),"")</f>
        <v>20</v>
      </c>
      <c r="G4312" cm="1">
        <f t="array" ref="G4312">IFERROR(IF(ROW()-1&gt;COUNTA([1]!T_Printers[Printers])*COUNTA([1]!T_Resins[Resins]),"",_xlfn.IFS(ROUND(VLOOKUP(C4312,[1]!T_Resins[#Data],3,FALSE)/VLOOKUP(A4312,[1]!T_Printers[#Data],5,FALSE),1)&lt;=_xlfn.XLOOKUP(B4312,[1]Printers!L:L,[1]Printers!O:O,1,0,),ROUND(VLOOKUP(C4312,[1]!T_Resins[#Data],3,FALSE)/VLOOKUP(A4312,[1]!T_Printers[#Data],5,FALSE),1),ROUND(VLOOKUP(C4312,[1]!T_Resins[#Data],3,FALSE)/VLOOKUP(A4312,[1]!T_Printers[#Data],5,FALSE),1)&gt;_xlfn.XLOOKUP(B4312,[1]Printers!L:L,[1]Printers!O:O,1,0,),10)),"")</f>
        <v>3.4</v>
      </c>
      <c r="H4312">
        <f>IFERROR(IF(ROUND(_xlfn.XLOOKUP([1]Parameters!B4312,[1]Printers!L:L,[1]Printers!Q:Q,,0)*G4312/10,0)*10&lt;_xlfn.XLOOKUP([1]Parameters!B4312,[1]Printers!L:L,[1]Printers!P:P,,0),ROUND(_xlfn.XLOOKUP([1]Parameters!B4312,[1]Printers!L:L,[1]Printers!Q:Q,,0)*G4312/10,0)*10,_xlfn.XLOOKUP([1]Parameters!B4312,[1]Printers!L:L,[1]Printers!P:P,,0)),"")</f>
        <v>20</v>
      </c>
      <c r="I4312" s="3" t="str">
        <f>IFERROR(IF(ROW()-1&gt;COUNTA([1]!T_Printers[Printers])*COUNTA([1]!T_Resins[Resins]),"",ROUND(VLOOKUP(C4312,[1]!T_Resins[#Data],4,FALSE)/VLOOKUP(A4312,[1]!T_Printers[#Data],5,FALSE),1)),"")</f>
        <v/>
      </c>
      <c r="J4312" t="str">
        <f t="shared" si="73"/>
        <v/>
      </c>
      <c r="K4312">
        <f>IF(SUM(E4312:J4312)&lt;&gt;0,VLOOKUP(A4312,[1]!T_Printers[#Data],10,FALSE)+VLOOKUP(C4312,[1]!T_Resins[#Data],10,FALSE),"")</f>
        <v>4</v>
      </c>
      <c r="L4312">
        <f>IF(SUM(E4312:J4312)&lt;&gt;0,VLOOKUP(A4312,[1]!T_Printers[#Data],11,FALSE),"")</f>
        <v>8</v>
      </c>
      <c r="M4312">
        <f>IF(SUM(E4312:J4312)&lt;&gt;0,VLOOKUP(C4312,[1]!T_Resins[#Data],8,FALSE),"")</f>
        <v>60</v>
      </c>
      <c r="N4312">
        <f>IF(_xlfn.XLOOKUP(B4312,[1]Printers!$L:$L,[1]Printers!$R:$R,0,0)&gt;0,[1]Parameters!M4312,IF(SUM(E4312:J4312)&lt;&gt;0,VLOOKUP(C4312,[1]!T_Resins[#Data],9,FALSE),""))</f>
        <v>60</v>
      </c>
      <c r="O4312" t="str">
        <f t="shared" si="74"/>
        <v>PurpleDanceD8KPro</v>
      </c>
    </row>
    <row r="4313" spans="1:15" x14ac:dyDescent="0.25">
      <c r="A4313" t="str">
        <f t="array" ref="A4313">IF(ROW()-1&gt;COUNTA([1]!T_Printers[Printers])*COUNTA([1]!T_Resins[Resins]),"",INDEX([1]!T_Printers[Printers],INT((ROW()-2)/COUNTA([1]!T_Resins[Resins])+1)))</f>
        <v>PurpleDance D8K Pro</v>
      </c>
      <c r="B4313" t="str">
        <f>_xlfn.XLOOKUP(A4313,[1]!T_Printers[Printers],[1]!T_Printers[Icon link],,0)</f>
        <v>PurpleDanceD8KPro</v>
      </c>
      <c r="C4313" t="str">
        <f t="array" ref="C4313">IF(ROW()-1&gt;COUNTA([1]!T_Printers[Printers])*COUNTA([1]!T_Resins[Resins]),"",INDEX([1]!T_Resins[Resins],MOD(ROW()-2,COUNTA([1]!T_Resins[Resins]))+1))</f>
        <v>Silicone-Like Black</v>
      </c>
      <c r="D4313">
        <f>IF(SUM(E4313:J4313)&lt;&gt;0,IF(ROW()-1&gt;COUNTA([1]!T_Printers[Printers])*COUNTA([1]!T_Resins[Resins]),"",2),"")</f>
        <v>2</v>
      </c>
      <c r="E4313" cm="1">
        <f t="array" ref="E4313">IFERROR(IF(ROW()-1&gt;COUNTA([1]!T_Printers[Printers])*COUNTA([1]!T_Resins[Resins]),"",_xlfn.IFS(ROUND(VLOOKUP(C4313,[1]!T_Resins[#Data],2,FALSE)/VLOOKUP(A4313,[1]!T_Printers[#Data],5,FALSE),1)&lt;=_xlfn.XLOOKUP(B4313,[1]Printers!L:L,[1]Printers!O:O,1,0,),ROUND(VLOOKUP(C4313,[1]!T_Resins[#Data],2,FALSE)/VLOOKUP(A4313,[1]!T_Printers[#Data],5,FALSE),1),ROUND(VLOOKUP(C4313,[1]!T_Resins[#Data],2,FALSE)/VLOOKUP(A4313,[1]!T_Printers[#Data],5,FALSE),1)&gt;_xlfn.XLOOKUP(B4313,[1]Printers!L:L,[1]Printers!O:O,1,0,),10)),"Используйте слой 100 мкм")</f>
        <v>6.2</v>
      </c>
      <c r="F4313">
        <f>IFERROR(IF(ROUND(_xlfn.XLOOKUP([1]Parameters!B4313,[1]Printers!L:L,[1]Printers!Q:Q,,0)*E4313/10,0)*10&lt;_xlfn.XLOOKUP([1]Parameters!B4313,[1]Printers!L:L,[1]Printers!P:P,,0),ROUND(_xlfn.XLOOKUP([1]Parameters!B4313,[1]Printers!L:L,[1]Printers!Q:Q,,0)*E4313/10,0)*10,_xlfn.XLOOKUP([1]Parameters!B4313,[1]Printers!L:L,[1]Printers!P:P,,0)),"")</f>
        <v>40</v>
      </c>
      <c r="G4313" cm="1">
        <f t="array" ref="G4313">IFERROR(IF(ROW()-1&gt;COUNTA([1]!T_Printers[Printers])*COUNTA([1]!T_Resins[Resins]),"",_xlfn.IFS(ROUND(VLOOKUP(C4313,[1]!T_Resins[#Data],3,FALSE)/VLOOKUP(A4313,[1]!T_Printers[#Data],5,FALSE),1)&lt;=_xlfn.XLOOKUP(B4313,[1]Printers!L:L,[1]Printers!O:O,1,0,),ROUND(VLOOKUP(C4313,[1]!T_Resins[#Data],3,FALSE)/VLOOKUP(A4313,[1]!T_Printers[#Data],5,FALSE),1),ROUND(VLOOKUP(C4313,[1]!T_Resins[#Data],3,FALSE)/VLOOKUP(A4313,[1]!T_Printers[#Data],5,FALSE),1)&gt;_xlfn.XLOOKUP(B4313,[1]Printers!L:L,[1]Printers!O:O,1,0,),10)),"")</f>
        <v>8</v>
      </c>
      <c r="H4313">
        <f>IFERROR(IF(ROUND(_xlfn.XLOOKUP([1]Parameters!B4313,[1]Printers!L:L,[1]Printers!Q:Q,,0)*G4313/10,0)*10&lt;_xlfn.XLOOKUP([1]Parameters!B4313,[1]Printers!L:L,[1]Printers!P:P,,0),ROUND(_xlfn.XLOOKUP([1]Parameters!B4313,[1]Printers!L:L,[1]Printers!Q:Q,,0)*G4313/10,0)*10,_xlfn.XLOOKUP([1]Parameters!B4313,[1]Printers!L:L,[1]Printers!P:P,,0)),"")</f>
        <v>60</v>
      </c>
      <c r="I4313" s="3" t="str">
        <f>IFERROR(IF(ROW()-1&gt;COUNTA([1]!T_Printers[Printers])*COUNTA([1]!T_Resins[Resins]),"",ROUND(VLOOKUP(C4313,[1]!T_Resins[#Data],4,FALSE)/VLOOKUP(A4313,[1]!T_Printers[#Data],5,FALSE),1)),"")</f>
        <v/>
      </c>
      <c r="J4313" t="str">
        <f t="shared" si="73"/>
        <v/>
      </c>
      <c r="K4313">
        <f>IF(SUM(E4313:J4313)&lt;&gt;0,VLOOKUP(A4313,[1]!T_Printers[#Data],10,FALSE)+VLOOKUP(C4313,[1]!T_Resins[#Data],10,FALSE),"")</f>
        <v>4</v>
      </c>
      <c r="L4313">
        <f>IF(SUM(E4313:J4313)&lt;&gt;0,VLOOKUP(A4313,[1]!T_Printers[#Data],11,FALSE),"")</f>
        <v>8</v>
      </c>
      <c r="M4313">
        <f>IF(SUM(E4313:J4313)&lt;&gt;0,VLOOKUP(C4313,[1]!T_Resins[#Data],8,FALSE),"")</f>
        <v>60</v>
      </c>
      <c r="N4313">
        <f>IF(_xlfn.XLOOKUP(B4313,[1]Printers!$L:$L,[1]Printers!$R:$R,0,0)&gt;0,[1]Parameters!M4313,IF(SUM(E4313:J4313)&lt;&gt;0,VLOOKUP(C4313,[1]!T_Resins[#Data],9,FALSE),""))</f>
        <v>60</v>
      </c>
      <c r="O4313" t="str">
        <f t="shared" si="74"/>
        <v>PurpleDanceD8KPro</v>
      </c>
    </row>
    <row r="4314" spans="1:15" x14ac:dyDescent="0.25">
      <c r="A4314" t="str">
        <f t="array" ref="A4314">IF(ROW()-1&gt;COUNTA([1]!T_Printers[Printers])*COUNTA([1]!T_Resins[Resins]),"",INDEX([1]!T_Printers[Printers],INT((ROW()-2)/COUNTA([1]!T_Resins[Resins])+1)))</f>
        <v/>
      </c>
      <c r="B4314" t="e">
        <f>_xlfn.XLOOKUP(A4314,[1]!T_Printers[Printers],[1]!T_Printers[Icon link],,0)</f>
        <v>#N/A</v>
      </c>
      <c r="C4314" t="str">
        <f t="array" ref="C4314">IF(ROW()-1&gt;COUNTA([1]!T_Printers[Printers])*COUNTA([1]!T_Resins[Resins]),"",INDEX([1]!T_Resins[Resins],MOD(ROW()-2,COUNTA([1]!T_Resins[Resins]))+1))</f>
        <v/>
      </c>
      <c r="D4314" t="str">
        <f>IF(SUM(E4314:J4314)&lt;&gt;0,IF(ROW()-1&gt;COUNTA([1]!T_Printers[Printers])*COUNTA([1]!T_Resins[Resins]),"",2),"")</f>
        <v/>
      </c>
      <c r="E4314" t="str" cm="1">
        <f t="array" ref="E4314">IFERROR(IF(ROW()-1&gt;COUNTA([1]!T_Printers[Printers])*COUNTA([1]!T_Resins[Resins]),"",_xlfn.IFS(ROUND(VLOOKUP(C4314,[1]!T_Resins[#Data],2,FALSE)/VLOOKUP(A4314,[1]!T_Printers[#Data],5,FALSE),1)&lt;=_xlfn.XLOOKUP(B4314,[1]Printers!L:L,[1]Printers!O:O,1,0,),ROUND(VLOOKUP(C4314,[1]!T_Resins[#Data],2,FALSE)/VLOOKUP(A4314,[1]!T_Printers[#Data],5,FALSE),1),ROUND(VLOOKUP(C4314,[1]!T_Resins[#Data],2,FALSE)/VLOOKUP(A4314,[1]!T_Printers[#Data],5,FALSE),1)&gt;_xlfn.XLOOKUP(B4314,[1]Printers!L:L,[1]Printers!O:O,1,0,),10)),"Используйте слой 100 мкм")</f>
        <v/>
      </c>
      <c r="F4314" t="str">
        <f>IFERROR(IF(ROUND(_xlfn.XLOOKUP([1]Parameters!B4314,[1]Printers!L:L,[1]Printers!Q:Q,,0)*E4314/10,0)*10&lt;_xlfn.XLOOKUP([1]Parameters!B4314,[1]Printers!L:L,[1]Printers!P:P,,0),ROUND(_xlfn.XLOOKUP([1]Parameters!B4314,[1]Printers!L:L,[1]Printers!Q:Q,,0)*E4314/10,0)*10,_xlfn.XLOOKUP([1]Parameters!B4314,[1]Printers!L:L,[1]Printers!P:P,,0)),"")</f>
        <v/>
      </c>
      <c r="G4314" t="str" cm="1">
        <f t="array" ref="G4314">IFERROR(IF(ROW()-1&gt;COUNTA([1]!T_Printers[Printers])*COUNTA([1]!T_Resins[Resins]),"",_xlfn.IFS(ROUND(VLOOKUP(C4314,[1]!T_Resins[#Data],3,FALSE)/VLOOKUP(A4314,[1]!T_Printers[#Data],5,FALSE),1)&lt;=_xlfn.XLOOKUP(B4314,[1]Printers!L:L,[1]Printers!O:O,1,0,),ROUND(VLOOKUP(C4314,[1]!T_Resins[#Data],3,FALSE)/VLOOKUP(A4314,[1]!T_Printers[#Data],5,FALSE),1),ROUND(VLOOKUP(C4314,[1]!T_Resins[#Data],3,FALSE)/VLOOKUP(A4314,[1]!T_Printers[#Data],5,FALSE),1)&gt;_xlfn.XLOOKUP(B4314,[1]Printers!L:L,[1]Printers!O:O,1,0,),10)),"")</f>
        <v/>
      </c>
      <c r="H4314" t="str">
        <f>IFERROR(IF(ROUND(_xlfn.XLOOKUP([1]Parameters!B4314,[1]Printers!L:L,[1]Printers!Q:Q,,0)*G4314/10,0)*10&lt;_xlfn.XLOOKUP([1]Parameters!B4314,[1]Printers!L:L,[1]Printers!P:P,,0),ROUND(_xlfn.XLOOKUP([1]Parameters!B4314,[1]Printers!L:L,[1]Printers!Q:Q,,0)*G4314/10,0)*10,_xlfn.XLOOKUP([1]Parameters!B4314,[1]Printers!L:L,[1]Printers!P:P,,0)),"")</f>
        <v/>
      </c>
      <c r="I4314" s="3" t="str">
        <f>IFERROR(IF(ROW()-1&gt;COUNTA([1]!T_Printers[Printers])*COUNTA([1]!T_Resins[Resins]),"",ROUND(VLOOKUP(C4314,[1]!T_Resins[#Data],4,FALSE)/VLOOKUP(A4314,[1]!T_Printers[#Data],5,FALSE),1)),"")</f>
        <v/>
      </c>
      <c r="J4314" t="str">
        <f t="shared" si="73"/>
        <v/>
      </c>
      <c r="K4314" t="str">
        <f>IF(SUM(E4314:J4314)&lt;&gt;0,VLOOKUP(A4314,[1]!T_Printers[#Data],10,FALSE)+VLOOKUP(C4314,[1]!T_Resins[#Data],10,FALSE),"")</f>
        <v/>
      </c>
      <c r="L4314" t="str">
        <f>IF(SUM(E4314:J4314)&lt;&gt;0,VLOOKUP(A4314,[1]!T_Printers[#Data],11,FALSE),"")</f>
        <v/>
      </c>
      <c r="M4314" t="str">
        <f>IF(SUM(E4314:J4314)&lt;&gt;0,VLOOKUP(C4314,[1]!T_Resins[#Data],8,FALSE),"")</f>
        <v/>
      </c>
      <c r="N4314" t="e">
        <f>IF(_xlfn.XLOOKUP(B4314,[1]Printers!$L:$L,[1]Printers!$R:$R,0,0)&gt;0,[1]Parameters!M4314,IF(SUM(E4314:J4314)&lt;&gt;0,VLOOKUP(C4314,[1]!T_Resins[#Data],9,FALSE),""))</f>
        <v>#N/A</v>
      </c>
      <c r="O4314" t="e">
        <f t="shared" si="74"/>
        <v>#N/A</v>
      </c>
    </row>
    <row r="4315" spans="1:15" x14ac:dyDescent="0.25">
      <c r="A4315" t="str">
        <f t="array" ref="A4315">IF(ROW()-1&gt;COUNTA([1]!T_Printers[Printers])*COUNTA([1]!T_Resins[Resins]),"",INDEX([1]!T_Printers[Printers],INT((ROW()-2)/COUNTA([1]!T_Resins[Resins])+1)))</f>
        <v/>
      </c>
      <c r="B4315" t="e">
        <f>_xlfn.XLOOKUP(A4315,[1]!T_Printers[Printers],[1]!T_Printers[Icon link],,0)</f>
        <v>#N/A</v>
      </c>
      <c r="C4315" t="str">
        <f t="array" ref="C4315">IF(ROW()-1&gt;COUNTA([1]!T_Printers[Printers])*COUNTA([1]!T_Resins[Resins]),"",INDEX([1]!T_Resins[Resins],MOD(ROW()-2,COUNTA([1]!T_Resins[Resins]))+1))</f>
        <v/>
      </c>
      <c r="D4315" t="str">
        <f>IF(SUM(E4315:J4315)&lt;&gt;0,IF(ROW()-1&gt;COUNTA([1]!T_Printers[Printers])*COUNTA([1]!T_Resins[Resins]),"",2),"")</f>
        <v/>
      </c>
      <c r="E4315" t="str" cm="1">
        <f t="array" ref="E4315">IFERROR(IF(ROW()-1&gt;COUNTA([1]!T_Printers[Printers])*COUNTA([1]!T_Resins[Resins]),"",_xlfn.IFS(ROUND(VLOOKUP(C4315,[1]!T_Resins[#Data],2,FALSE)/VLOOKUP(A4315,[1]!T_Printers[#Data],5,FALSE),1)&lt;=_xlfn.XLOOKUP(B4315,[1]Printers!L:L,[1]Printers!O:O,1,0,),ROUND(VLOOKUP(C4315,[1]!T_Resins[#Data],2,FALSE)/VLOOKUP(A4315,[1]!T_Printers[#Data],5,FALSE),1),ROUND(VLOOKUP(C4315,[1]!T_Resins[#Data],2,FALSE)/VLOOKUP(A4315,[1]!T_Printers[#Data],5,FALSE),1)&gt;_xlfn.XLOOKUP(B4315,[1]Printers!L:L,[1]Printers!O:O,1,0,),10)),"Используйте слой 100 мкм")</f>
        <v/>
      </c>
      <c r="F4315" t="str">
        <f>IFERROR(IF(ROUND(_xlfn.XLOOKUP([1]Parameters!B4315,[1]Printers!L:L,[1]Printers!Q:Q,,0)*E4315/10,0)*10&lt;_xlfn.XLOOKUP([1]Parameters!B4315,[1]Printers!L:L,[1]Printers!P:P,,0),ROUND(_xlfn.XLOOKUP([1]Parameters!B4315,[1]Printers!L:L,[1]Printers!Q:Q,,0)*E4315/10,0)*10,_xlfn.XLOOKUP([1]Parameters!B4315,[1]Printers!L:L,[1]Printers!P:P,,0)),"")</f>
        <v/>
      </c>
      <c r="G4315" t="str" cm="1">
        <f t="array" ref="G4315">IFERROR(IF(ROW()-1&gt;COUNTA([1]!T_Printers[Printers])*COUNTA([1]!T_Resins[Resins]),"",_xlfn.IFS(ROUND(VLOOKUP(C4315,[1]!T_Resins[#Data],3,FALSE)/VLOOKUP(A4315,[1]!T_Printers[#Data],5,FALSE),1)&lt;=_xlfn.XLOOKUP(B4315,[1]Printers!L:L,[1]Printers!O:O,1,0,),ROUND(VLOOKUP(C4315,[1]!T_Resins[#Data],3,FALSE)/VLOOKUP(A4315,[1]!T_Printers[#Data],5,FALSE),1),ROUND(VLOOKUP(C4315,[1]!T_Resins[#Data],3,FALSE)/VLOOKUP(A4315,[1]!T_Printers[#Data],5,FALSE),1)&gt;_xlfn.XLOOKUP(B4315,[1]Printers!L:L,[1]Printers!O:O,1,0,),10)),"")</f>
        <v/>
      </c>
      <c r="H4315" t="str">
        <f>IFERROR(IF(ROUND(_xlfn.XLOOKUP([1]Parameters!B4315,[1]Printers!L:L,[1]Printers!Q:Q,,0)*G4315/10,0)*10&lt;_xlfn.XLOOKUP([1]Parameters!B4315,[1]Printers!L:L,[1]Printers!P:P,,0),ROUND(_xlfn.XLOOKUP([1]Parameters!B4315,[1]Printers!L:L,[1]Printers!Q:Q,,0)*G4315/10,0)*10,_xlfn.XLOOKUP([1]Parameters!B4315,[1]Printers!L:L,[1]Printers!P:P,,0)),"")</f>
        <v/>
      </c>
      <c r="I4315" s="3" t="str">
        <f>IFERROR(IF(ROW()-1&gt;COUNTA([1]!T_Printers[Printers])*COUNTA([1]!T_Resins[Resins]),"",ROUND(VLOOKUP(C4315,[1]!T_Resins[#Data],4,FALSE)/VLOOKUP(A4315,[1]!T_Printers[#Data],5,FALSE),1)),"")</f>
        <v/>
      </c>
      <c r="J4315" t="str">
        <f t="shared" si="73"/>
        <v/>
      </c>
      <c r="K4315" t="str">
        <f>IF(SUM(E4315:J4315)&lt;&gt;0,VLOOKUP(A4315,[1]!T_Printers[#Data],10,FALSE)+VLOOKUP(C4315,[1]!T_Resins[#Data],10,FALSE),"")</f>
        <v/>
      </c>
      <c r="L4315" t="str">
        <f>IF(SUM(E4315:J4315)&lt;&gt;0,VLOOKUP(A4315,[1]!T_Printers[#Data],11,FALSE),"")</f>
        <v/>
      </c>
      <c r="M4315" t="str">
        <f>IF(SUM(E4315:J4315)&lt;&gt;0,VLOOKUP(C4315,[1]!T_Resins[#Data],8,FALSE),"")</f>
        <v/>
      </c>
      <c r="N4315" t="e">
        <f>IF(_xlfn.XLOOKUP(B4315,[1]Printers!$L:$L,[1]Printers!$R:$R,0,0)&gt;0,[1]Parameters!M4315,IF(SUM(E4315:J4315)&lt;&gt;0,VLOOKUP(C4315,[1]!T_Resins[#Data],9,FALSE),""))</f>
        <v>#N/A</v>
      </c>
      <c r="O4315" t="e">
        <f t="shared" si="74"/>
        <v>#N/A</v>
      </c>
    </row>
    <row r="4316" spans="1:15" x14ac:dyDescent="0.25">
      <c r="A4316" t="str">
        <f t="array" ref="A4316">IF(ROW()-1&gt;COUNTA([1]!T_Printers[Printers])*COUNTA([1]!T_Resins[Resins]),"",INDEX([1]!T_Printers[Printers],INT((ROW()-2)/COUNTA([1]!T_Resins[Resins])+1)))</f>
        <v/>
      </c>
      <c r="B4316" t="e">
        <f>_xlfn.XLOOKUP(A4316,[1]!T_Printers[Printers],[1]!T_Printers[Icon link],,0)</f>
        <v>#N/A</v>
      </c>
      <c r="C4316" t="str">
        <f t="array" ref="C4316">IF(ROW()-1&gt;COUNTA([1]!T_Printers[Printers])*COUNTA([1]!T_Resins[Resins]),"",INDEX([1]!T_Resins[Resins],MOD(ROW()-2,COUNTA([1]!T_Resins[Resins]))+1))</f>
        <v/>
      </c>
      <c r="D4316" t="str">
        <f>IF(SUM(E4316:J4316)&lt;&gt;0,IF(ROW()-1&gt;COUNTA([1]!T_Printers[Printers])*COUNTA([1]!T_Resins[Resins]),"",2),"")</f>
        <v/>
      </c>
      <c r="E4316" t="str" cm="1">
        <f t="array" ref="E4316">IFERROR(IF(ROW()-1&gt;COUNTA([1]!T_Printers[Printers])*COUNTA([1]!T_Resins[Resins]),"",_xlfn.IFS(ROUND(VLOOKUP(C4316,[1]!T_Resins[#Data],2,FALSE)/VLOOKUP(A4316,[1]!T_Printers[#Data],5,FALSE),1)&lt;=_xlfn.XLOOKUP(B4316,[1]Printers!L:L,[1]Printers!O:O,1,0,),ROUND(VLOOKUP(C4316,[1]!T_Resins[#Data],2,FALSE)/VLOOKUP(A4316,[1]!T_Printers[#Data],5,FALSE),1),ROUND(VLOOKUP(C4316,[1]!T_Resins[#Data],2,FALSE)/VLOOKUP(A4316,[1]!T_Printers[#Data],5,FALSE),1)&gt;_xlfn.XLOOKUP(B4316,[1]Printers!L:L,[1]Printers!O:O,1,0,),10)),"Используйте слой 100 мкм")</f>
        <v/>
      </c>
      <c r="F4316" t="str">
        <f>IFERROR(IF(ROUND(_xlfn.XLOOKUP([1]Parameters!B4316,[1]Printers!L:L,[1]Printers!Q:Q,,0)*E4316/10,0)*10&lt;_xlfn.XLOOKUP([1]Parameters!B4316,[1]Printers!L:L,[1]Printers!P:P,,0),ROUND(_xlfn.XLOOKUP([1]Parameters!B4316,[1]Printers!L:L,[1]Printers!Q:Q,,0)*E4316/10,0)*10,_xlfn.XLOOKUP([1]Parameters!B4316,[1]Printers!L:L,[1]Printers!P:P,,0)),"")</f>
        <v/>
      </c>
      <c r="G4316" t="str" cm="1">
        <f t="array" ref="G4316">IFERROR(IF(ROW()-1&gt;COUNTA([1]!T_Printers[Printers])*COUNTA([1]!T_Resins[Resins]),"",_xlfn.IFS(ROUND(VLOOKUP(C4316,[1]!T_Resins[#Data],3,FALSE)/VLOOKUP(A4316,[1]!T_Printers[#Data],5,FALSE),1)&lt;=_xlfn.XLOOKUP(B4316,[1]Printers!L:L,[1]Printers!O:O,1,0,),ROUND(VLOOKUP(C4316,[1]!T_Resins[#Data],3,FALSE)/VLOOKUP(A4316,[1]!T_Printers[#Data],5,FALSE),1),ROUND(VLOOKUP(C4316,[1]!T_Resins[#Data],3,FALSE)/VLOOKUP(A4316,[1]!T_Printers[#Data],5,FALSE),1)&gt;_xlfn.XLOOKUP(B4316,[1]Printers!L:L,[1]Printers!O:O,1,0,),10)),"")</f>
        <v/>
      </c>
      <c r="H4316" t="str">
        <f>IFERROR(IF(ROUND(_xlfn.XLOOKUP([1]Parameters!B4316,[1]Printers!L:L,[1]Printers!Q:Q,,0)*G4316/10,0)*10&lt;_xlfn.XLOOKUP([1]Parameters!B4316,[1]Printers!L:L,[1]Printers!P:P,,0),ROUND(_xlfn.XLOOKUP([1]Parameters!B4316,[1]Printers!L:L,[1]Printers!Q:Q,,0)*G4316/10,0)*10,_xlfn.XLOOKUP([1]Parameters!B4316,[1]Printers!L:L,[1]Printers!P:P,,0)),"")</f>
        <v/>
      </c>
      <c r="I4316" s="3" t="str">
        <f>IFERROR(IF(ROW()-1&gt;COUNTA([1]!T_Printers[Printers])*COUNTA([1]!T_Resins[Resins]),"",ROUND(VLOOKUP(C4316,[1]!T_Resins[#Data],4,FALSE)/VLOOKUP(A4316,[1]!T_Printers[#Data],5,FALSE),1)),"")</f>
        <v/>
      </c>
      <c r="J4316" t="str">
        <f t="shared" si="73"/>
        <v/>
      </c>
      <c r="K4316" t="str">
        <f>IF(SUM(E4316:J4316)&lt;&gt;0,VLOOKUP(A4316,[1]!T_Printers[#Data],10,FALSE)+VLOOKUP(C4316,[1]!T_Resins[#Data],10,FALSE),"")</f>
        <v/>
      </c>
      <c r="L4316" t="str">
        <f>IF(SUM(E4316:J4316)&lt;&gt;0,VLOOKUP(A4316,[1]!T_Printers[#Data],11,FALSE),"")</f>
        <v/>
      </c>
      <c r="M4316" t="str">
        <f>IF(SUM(E4316:J4316)&lt;&gt;0,VLOOKUP(C4316,[1]!T_Resins[#Data],8,FALSE),"")</f>
        <v/>
      </c>
      <c r="N4316" t="e">
        <f>IF(_xlfn.XLOOKUP(B4316,[1]Printers!$L:$L,[1]Printers!$R:$R,0,0)&gt;0,[1]Parameters!M4316,IF(SUM(E4316:J4316)&lt;&gt;0,VLOOKUP(C4316,[1]!T_Resins[#Data],9,FALSE),""))</f>
        <v>#N/A</v>
      </c>
      <c r="O4316" t="e">
        <f t="shared" si="74"/>
        <v>#N/A</v>
      </c>
    </row>
    <row r="4317" spans="1:15" x14ac:dyDescent="0.25">
      <c r="A4317" t="str">
        <f t="array" ref="A4317">IF(ROW()-1&gt;COUNTA([1]!T_Printers[Printers])*COUNTA([1]!T_Resins[Resins]),"",INDEX([1]!T_Printers[Printers],INT((ROW()-2)/COUNTA([1]!T_Resins[Resins])+1)))</f>
        <v/>
      </c>
      <c r="B4317" t="e">
        <f>_xlfn.XLOOKUP(A4317,[1]!T_Printers[Printers],[1]!T_Printers[Icon link],,0)</f>
        <v>#N/A</v>
      </c>
      <c r="C4317" t="str">
        <f t="array" ref="C4317">IF(ROW()-1&gt;COUNTA([1]!T_Printers[Printers])*COUNTA([1]!T_Resins[Resins]),"",INDEX([1]!T_Resins[Resins],MOD(ROW()-2,COUNTA([1]!T_Resins[Resins]))+1))</f>
        <v/>
      </c>
      <c r="D4317" t="str">
        <f>IF(SUM(E4317:J4317)&lt;&gt;0,IF(ROW()-1&gt;COUNTA([1]!T_Printers[Printers])*COUNTA([1]!T_Resins[Resins]),"",2),"")</f>
        <v/>
      </c>
      <c r="E4317" t="str" cm="1">
        <f t="array" ref="E4317">IFERROR(IF(ROW()-1&gt;COUNTA([1]!T_Printers[Printers])*COUNTA([1]!T_Resins[Resins]),"",_xlfn.IFS(ROUND(VLOOKUP(C4317,[1]!T_Resins[#Data],2,FALSE)/VLOOKUP(A4317,[1]!T_Printers[#Data],5,FALSE),1)&lt;=_xlfn.XLOOKUP(B4317,[1]Printers!L:L,[1]Printers!O:O,1,0,),ROUND(VLOOKUP(C4317,[1]!T_Resins[#Data],2,FALSE)/VLOOKUP(A4317,[1]!T_Printers[#Data],5,FALSE),1),ROUND(VLOOKUP(C4317,[1]!T_Resins[#Data],2,FALSE)/VLOOKUP(A4317,[1]!T_Printers[#Data],5,FALSE),1)&gt;_xlfn.XLOOKUP(B4317,[1]Printers!L:L,[1]Printers!O:O,1,0,),10)),"Используйте слой 100 мкм")</f>
        <v/>
      </c>
      <c r="F4317" t="str">
        <f>IFERROR(IF(ROUND(_xlfn.XLOOKUP([1]Parameters!B4317,[1]Printers!L:L,[1]Printers!Q:Q,,0)*E4317/10,0)*10&lt;_xlfn.XLOOKUP([1]Parameters!B4317,[1]Printers!L:L,[1]Printers!P:P,,0),ROUND(_xlfn.XLOOKUP([1]Parameters!B4317,[1]Printers!L:L,[1]Printers!Q:Q,,0)*E4317/10,0)*10,_xlfn.XLOOKUP([1]Parameters!B4317,[1]Printers!L:L,[1]Printers!P:P,,0)),"")</f>
        <v/>
      </c>
      <c r="G4317" t="str" cm="1">
        <f t="array" ref="G4317">IFERROR(IF(ROW()-1&gt;COUNTA([1]!T_Printers[Printers])*COUNTA([1]!T_Resins[Resins]),"",_xlfn.IFS(ROUND(VLOOKUP(C4317,[1]!T_Resins[#Data],3,FALSE)/VLOOKUP(A4317,[1]!T_Printers[#Data],5,FALSE),1)&lt;=_xlfn.XLOOKUP(B4317,[1]Printers!L:L,[1]Printers!O:O,1,0,),ROUND(VLOOKUP(C4317,[1]!T_Resins[#Data],3,FALSE)/VLOOKUP(A4317,[1]!T_Printers[#Data],5,FALSE),1),ROUND(VLOOKUP(C4317,[1]!T_Resins[#Data],3,FALSE)/VLOOKUP(A4317,[1]!T_Printers[#Data],5,FALSE),1)&gt;_xlfn.XLOOKUP(B4317,[1]Printers!L:L,[1]Printers!O:O,1,0,),10)),"")</f>
        <v/>
      </c>
      <c r="H4317" t="str">
        <f>IFERROR(IF(ROUND(_xlfn.XLOOKUP([1]Parameters!B4317,[1]Printers!L:L,[1]Printers!Q:Q,,0)*G4317/10,0)*10&lt;_xlfn.XLOOKUP([1]Parameters!B4317,[1]Printers!L:L,[1]Printers!P:P,,0),ROUND(_xlfn.XLOOKUP([1]Parameters!B4317,[1]Printers!L:L,[1]Printers!Q:Q,,0)*G4317/10,0)*10,_xlfn.XLOOKUP([1]Parameters!B4317,[1]Printers!L:L,[1]Printers!P:P,,0)),"")</f>
        <v/>
      </c>
      <c r="I4317" s="3" t="str">
        <f>IFERROR(IF(ROW()-1&gt;COUNTA([1]!T_Printers[Printers])*COUNTA([1]!T_Resins[Resins]),"",ROUND(VLOOKUP(C4317,[1]!T_Resins[#Data],4,FALSE)/VLOOKUP(A4317,[1]!T_Printers[#Data],5,FALSE),1)),"")</f>
        <v/>
      </c>
      <c r="J4317" t="str">
        <f t="shared" si="73"/>
        <v/>
      </c>
      <c r="K4317" t="str">
        <f>IF(SUM(E4317:J4317)&lt;&gt;0,VLOOKUP(A4317,[1]!T_Printers[#Data],10,FALSE)+VLOOKUP(C4317,[1]!T_Resins[#Data],10,FALSE),"")</f>
        <v/>
      </c>
      <c r="L4317" t="str">
        <f>IF(SUM(E4317:J4317)&lt;&gt;0,VLOOKUP(A4317,[1]!T_Printers[#Data],11,FALSE),"")</f>
        <v/>
      </c>
      <c r="M4317" t="str">
        <f>IF(SUM(E4317:J4317)&lt;&gt;0,VLOOKUP(C4317,[1]!T_Resins[#Data],8,FALSE),"")</f>
        <v/>
      </c>
      <c r="N4317" t="e">
        <f>IF(_xlfn.XLOOKUP(B4317,[1]Printers!$L:$L,[1]Printers!$R:$R,0,0)&gt;0,[1]Parameters!M4317,IF(SUM(E4317:J4317)&lt;&gt;0,VLOOKUP(C4317,[1]!T_Resins[#Data],9,FALSE),""))</f>
        <v>#N/A</v>
      </c>
      <c r="O4317" t="e">
        <f t="shared" si="74"/>
        <v>#N/A</v>
      </c>
    </row>
    <row r="4318" spans="1:15" x14ac:dyDescent="0.25">
      <c r="A4318" t="str">
        <f t="array" ref="A4318">IF(ROW()-1&gt;COUNTA([1]!T_Printers[Printers])*COUNTA([1]!T_Resins[Resins]),"",INDEX([1]!T_Printers[Printers],INT((ROW()-2)/COUNTA([1]!T_Resins[Resins])+1)))</f>
        <v/>
      </c>
      <c r="B4318" t="e">
        <f>_xlfn.XLOOKUP(A4318,[1]!T_Printers[Printers],[1]!T_Printers[Icon link],,0)</f>
        <v>#N/A</v>
      </c>
      <c r="C4318" t="str">
        <f t="array" ref="C4318">IF(ROW()-1&gt;COUNTA([1]!T_Printers[Printers])*COUNTA([1]!T_Resins[Resins]),"",INDEX([1]!T_Resins[Resins],MOD(ROW()-2,COUNTA([1]!T_Resins[Resins]))+1))</f>
        <v/>
      </c>
      <c r="D4318" t="str">
        <f>IF(SUM(E4318:J4318)&lt;&gt;0,IF(ROW()-1&gt;COUNTA([1]!T_Printers[Printers])*COUNTA([1]!T_Resins[Resins]),"",2),"")</f>
        <v/>
      </c>
      <c r="E4318" t="str" cm="1">
        <f t="array" ref="E4318">IFERROR(IF(ROW()-1&gt;COUNTA([1]!T_Printers[Printers])*COUNTA([1]!T_Resins[Resins]),"",_xlfn.IFS(ROUND(VLOOKUP(C4318,[1]!T_Resins[#Data],2,FALSE)/VLOOKUP(A4318,[1]!T_Printers[#Data],5,FALSE),1)&lt;=_xlfn.XLOOKUP(B4318,[1]Printers!L:L,[1]Printers!O:O,1,0,),ROUND(VLOOKUP(C4318,[1]!T_Resins[#Data],2,FALSE)/VLOOKUP(A4318,[1]!T_Printers[#Data],5,FALSE),1),ROUND(VLOOKUP(C4318,[1]!T_Resins[#Data],2,FALSE)/VLOOKUP(A4318,[1]!T_Printers[#Data],5,FALSE),1)&gt;_xlfn.XLOOKUP(B4318,[1]Printers!L:L,[1]Printers!O:O,1,0,),10)),"Используйте слой 100 мкм")</f>
        <v/>
      </c>
      <c r="F4318" t="str">
        <f>IFERROR(IF(ROUND(_xlfn.XLOOKUP([1]Parameters!B4318,[1]Printers!L:L,[1]Printers!Q:Q,,0)*E4318/10,0)*10&lt;_xlfn.XLOOKUP([1]Parameters!B4318,[1]Printers!L:L,[1]Printers!P:P,,0),ROUND(_xlfn.XLOOKUP([1]Parameters!B4318,[1]Printers!L:L,[1]Printers!Q:Q,,0)*E4318/10,0)*10,_xlfn.XLOOKUP([1]Parameters!B4318,[1]Printers!L:L,[1]Printers!P:P,,0)),"")</f>
        <v/>
      </c>
      <c r="G4318" t="str" cm="1">
        <f t="array" ref="G4318">IFERROR(IF(ROW()-1&gt;COUNTA([1]!T_Printers[Printers])*COUNTA([1]!T_Resins[Resins]),"",_xlfn.IFS(ROUND(VLOOKUP(C4318,[1]!T_Resins[#Data],3,FALSE)/VLOOKUP(A4318,[1]!T_Printers[#Data],5,FALSE),1)&lt;=_xlfn.XLOOKUP(B4318,[1]Printers!L:L,[1]Printers!O:O,1,0,),ROUND(VLOOKUP(C4318,[1]!T_Resins[#Data],3,FALSE)/VLOOKUP(A4318,[1]!T_Printers[#Data],5,FALSE),1),ROUND(VLOOKUP(C4318,[1]!T_Resins[#Data],3,FALSE)/VLOOKUP(A4318,[1]!T_Printers[#Data],5,FALSE),1)&gt;_xlfn.XLOOKUP(B4318,[1]Printers!L:L,[1]Printers!O:O,1,0,),10)),"")</f>
        <v/>
      </c>
      <c r="H4318" t="str">
        <f>IFERROR(IF(ROUND(_xlfn.XLOOKUP([1]Parameters!B4318,[1]Printers!L:L,[1]Printers!Q:Q,,0)*G4318/10,0)*10&lt;_xlfn.XLOOKUP([1]Parameters!B4318,[1]Printers!L:L,[1]Printers!P:P,,0),ROUND(_xlfn.XLOOKUP([1]Parameters!B4318,[1]Printers!L:L,[1]Printers!Q:Q,,0)*G4318/10,0)*10,_xlfn.XLOOKUP([1]Parameters!B4318,[1]Printers!L:L,[1]Printers!P:P,,0)),"")</f>
        <v/>
      </c>
      <c r="I4318" s="3" t="str">
        <f>IFERROR(IF(ROW()-1&gt;COUNTA([1]!T_Printers[Printers])*COUNTA([1]!T_Resins[Resins]),"",ROUND(VLOOKUP(C4318,[1]!T_Resins[#Data],4,FALSE)/VLOOKUP(A4318,[1]!T_Printers[#Data],5,FALSE),1)),"")</f>
        <v/>
      </c>
      <c r="J4318" t="str">
        <f t="shared" si="73"/>
        <v/>
      </c>
      <c r="K4318" t="str">
        <f>IF(SUM(E4318:J4318)&lt;&gt;0,VLOOKUP(A4318,[1]!T_Printers[#Data],10,FALSE)+VLOOKUP(C4318,[1]!T_Resins[#Data],10,FALSE),"")</f>
        <v/>
      </c>
      <c r="L4318" t="str">
        <f>IF(SUM(E4318:J4318)&lt;&gt;0,VLOOKUP(A4318,[1]!T_Printers[#Data],11,FALSE),"")</f>
        <v/>
      </c>
      <c r="M4318" t="str">
        <f>IF(SUM(E4318:J4318)&lt;&gt;0,VLOOKUP(C4318,[1]!T_Resins[#Data],8,FALSE),"")</f>
        <v/>
      </c>
      <c r="N4318" t="e">
        <f>IF(_xlfn.XLOOKUP(B4318,[1]Printers!$L:$L,[1]Printers!$R:$R,0,0)&gt;0,[1]Parameters!M4318,IF(SUM(E4318:J4318)&lt;&gt;0,VLOOKUP(C4318,[1]!T_Resins[#Data],9,FALSE),""))</f>
        <v>#N/A</v>
      </c>
      <c r="O4318" t="e">
        <f t="shared" si="74"/>
        <v>#N/A</v>
      </c>
    </row>
    <row r="4319" spans="1:15" x14ac:dyDescent="0.25">
      <c r="A4319" t="str">
        <f t="array" ref="A4319">IF(ROW()-1&gt;COUNTA([1]!T_Printers[Printers])*COUNTA([1]!T_Resins[Resins]),"",INDEX([1]!T_Printers[Printers],INT((ROW()-2)/COUNTA([1]!T_Resins[Resins])+1)))</f>
        <v/>
      </c>
      <c r="B4319" t="e">
        <f>_xlfn.XLOOKUP(A4319,[1]!T_Printers[Printers],[1]!T_Printers[Icon link],,0)</f>
        <v>#N/A</v>
      </c>
      <c r="C4319" t="str">
        <f t="array" ref="C4319">IF(ROW()-1&gt;COUNTA([1]!T_Printers[Printers])*COUNTA([1]!T_Resins[Resins]),"",INDEX([1]!T_Resins[Resins],MOD(ROW()-2,COUNTA([1]!T_Resins[Resins]))+1))</f>
        <v/>
      </c>
      <c r="D4319" t="str">
        <f>IF(SUM(E4319:J4319)&lt;&gt;0,IF(ROW()-1&gt;COUNTA([1]!T_Printers[Printers])*COUNTA([1]!T_Resins[Resins]),"",2),"")</f>
        <v/>
      </c>
      <c r="E4319" t="str" cm="1">
        <f t="array" ref="E4319">IFERROR(IF(ROW()-1&gt;COUNTA([1]!T_Printers[Printers])*COUNTA([1]!T_Resins[Resins]),"",_xlfn.IFS(ROUND(VLOOKUP(C4319,[1]!T_Resins[#Data],2,FALSE)/VLOOKUP(A4319,[1]!T_Printers[#Data],5,FALSE),1)&lt;=_xlfn.XLOOKUP(B4319,[1]Printers!L:L,[1]Printers!O:O,1,0,),ROUND(VLOOKUP(C4319,[1]!T_Resins[#Data],2,FALSE)/VLOOKUP(A4319,[1]!T_Printers[#Data],5,FALSE),1),ROUND(VLOOKUP(C4319,[1]!T_Resins[#Data],2,FALSE)/VLOOKUP(A4319,[1]!T_Printers[#Data],5,FALSE),1)&gt;_xlfn.XLOOKUP(B4319,[1]Printers!L:L,[1]Printers!O:O,1,0,),10)),"Используйте слой 100 мкм")</f>
        <v/>
      </c>
      <c r="F4319" t="str">
        <f>IFERROR(IF(ROUND(_xlfn.XLOOKUP([1]Parameters!B4319,[1]Printers!L:L,[1]Printers!Q:Q,,0)*E4319/10,0)*10&lt;_xlfn.XLOOKUP([1]Parameters!B4319,[1]Printers!L:L,[1]Printers!P:P,,0),ROUND(_xlfn.XLOOKUP([1]Parameters!B4319,[1]Printers!L:L,[1]Printers!Q:Q,,0)*E4319/10,0)*10,_xlfn.XLOOKUP([1]Parameters!B4319,[1]Printers!L:L,[1]Printers!P:P,,0)),"")</f>
        <v/>
      </c>
      <c r="G4319" t="str" cm="1">
        <f t="array" ref="G4319">IFERROR(IF(ROW()-1&gt;COUNTA([1]!T_Printers[Printers])*COUNTA([1]!T_Resins[Resins]),"",_xlfn.IFS(ROUND(VLOOKUP(C4319,[1]!T_Resins[#Data],3,FALSE)/VLOOKUP(A4319,[1]!T_Printers[#Data],5,FALSE),1)&lt;=_xlfn.XLOOKUP(B4319,[1]Printers!L:L,[1]Printers!O:O,1,0,),ROUND(VLOOKUP(C4319,[1]!T_Resins[#Data],3,FALSE)/VLOOKUP(A4319,[1]!T_Printers[#Data],5,FALSE),1),ROUND(VLOOKUP(C4319,[1]!T_Resins[#Data],3,FALSE)/VLOOKUP(A4319,[1]!T_Printers[#Data],5,FALSE),1)&gt;_xlfn.XLOOKUP(B4319,[1]Printers!L:L,[1]Printers!O:O,1,0,),10)),"")</f>
        <v/>
      </c>
      <c r="H4319" t="str">
        <f>IFERROR(IF(ROUND(_xlfn.XLOOKUP([1]Parameters!B4319,[1]Printers!L:L,[1]Printers!Q:Q,,0)*G4319/10,0)*10&lt;_xlfn.XLOOKUP([1]Parameters!B4319,[1]Printers!L:L,[1]Printers!P:P,,0),ROUND(_xlfn.XLOOKUP([1]Parameters!B4319,[1]Printers!L:L,[1]Printers!Q:Q,,0)*G4319/10,0)*10,_xlfn.XLOOKUP([1]Parameters!B4319,[1]Printers!L:L,[1]Printers!P:P,,0)),"")</f>
        <v/>
      </c>
      <c r="I4319" s="3" t="str">
        <f>IFERROR(IF(ROW()-1&gt;COUNTA([1]!T_Printers[Printers])*COUNTA([1]!T_Resins[Resins]),"",ROUND(VLOOKUP(C4319,[1]!T_Resins[#Data],4,FALSE)/VLOOKUP(A4319,[1]!T_Printers[#Data],5,FALSE),1)),"")</f>
        <v/>
      </c>
      <c r="J4319" t="str">
        <f t="shared" si="73"/>
        <v/>
      </c>
      <c r="K4319" t="str">
        <f>IF(SUM(E4319:J4319)&lt;&gt;0,VLOOKUP(A4319,[1]!T_Printers[#Data],10,FALSE)+VLOOKUP(C4319,[1]!T_Resins[#Data],10,FALSE),"")</f>
        <v/>
      </c>
      <c r="L4319" t="str">
        <f>IF(SUM(E4319:J4319)&lt;&gt;0,VLOOKUP(A4319,[1]!T_Printers[#Data],11,FALSE),"")</f>
        <v/>
      </c>
      <c r="M4319" t="str">
        <f>IF(SUM(E4319:J4319)&lt;&gt;0,VLOOKUP(C4319,[1]!T_Resins[#Data],8,FALSE),"")</f>
        <v/>
      </c>
      <c r="N4319" t="e">
        <f>IF(_xlfn.XLOOKUP(B4319,[1]Printers!$L:$L,[1]Printers!$R:$R,0,0)&gt;0,[1]Parameters!M4319,IF(SUM(E4319:J4319)&lt;&gt;0,VLOOKUP(C4319,[1]!T_Resins[#Data],9,FALSE),""))</f>
        <v>#N/A</v>
      </c>
      <c r="O4319" t="e">
        <f t="shared" si="74"/>
        <v>#N/A</v>
      </c>
    </row>
    <row r="4320" spans="1:15" x14ac:dyDescent="0.25">
      <c r="A4320" t="str">
        <f t="array" ref="A4320">IF(ROW()-1&gt;COUNTA([1]!T_Printers[Printers])*COUNTA([1]!T_Resins[Resins]),"",INDEX([1]!T_Printers[Printers],INT((ROW()-2)/COUNTA([1]!T_Resins[Resins])+1)))</f>
        <v/>
      </c>
      <c r="B4320" t="e">
        <f>_xlfn.XLOOKUP(A4320,[1]!T_Printers[Printers],[1]!T_Printers[Icon link],,0)</f>
        <v>#N/A</v>
      </c>
      <c r="C4320" t="str">
        <f t="array" ref="C4320">IF(ROW()-1&gt;COUNTA([1]!T_Printers[Printers])*COUNTA([1]!T_Resins[Resins]),"",INDEX([1]!T_Resins[Resins],MOD(ROW()-2,COUNTA([1]!T_Resins[Resins]))+1))</f>
        <v/>
      </c>
      <c r="D4320" t="str">
        <f>IF(SUM(E4320:J4320)&lt;&gt;0,IF(ROW()-1&gt;COUNTA([1]!T_Printers[Printers])*COUNTA([1]!T_Resins[Resins]),"",2),"")</f>
        <v/>
      </c>
      <c r="E4320" t="str" cm="1">
        <f t="array" ref="E4320">IFERROR(IF(ROW()-1&gt;COUNTA([1]!T_Printers[Printers])*COUNTA([1]!T_Resins[Resins]),"",_xlfn.IFS(ROUND(VLOOKUP(C4320,[1]!T_Resins[#Data],2,FALSE)/VLOOKUP(A4320,[1]!T_Printers[#Data],5,FALSE),1)&lt;=_xlfn.XLOOKUP(B4320,[1]Printers!L:L,[1]Printers!O:O,1,0,),ROUND(VLOOKUP(C4320,[1]!T_Resins[#Data],2,FALSE)/VLOOKUP(A4320,[1]!T_Printers[#Data],5,FALSE),1),ROUND(VLOOKUP(C4320,[1]!T_Resins[#Data],2,FALSE)/VLOOKUP(A4320,[1]!T_Printers[#Data],5,FALSE),1)&gt;_xlfn.XLOOKUP(B4320,[1]Printers!L:L,[1]Printers!O:O,1,0,),10)),"Используйте слой 100 мкм")</f>
        <v/>
      </c>
      <c r="F4320" t="str">
        <f>IFERROR(IF(ROUND(_xlfn.XLOOKUP([1]Parameters!B4320,[1]Printers!L:L,[1]Printers!Q:Q,,0)*E4320/10,0)*10&lt;_xlfn.XLOOKUP([1]Parameters!B4320,[1]Printers!L:L,[1]Printers!P:P,,0),ROUND(_xlfn.XLOOKUP([1]Parameters!B4320,[1]Printers!L:L,[1]Printers!Q:Q,,0)*E4320/10,0)*10,_xlfn.XLOOKUP([1]Parameters!B4320,[1]Printers!L:L,[1]Printers!P:P,,0)),"")</f>
        <v/>
      </c>
      <c r="G4320" t="str" cm="1">
        <f t="array" ref="G4320">IFERROR(IF(ROW()-1&gt;COUNTA([1]!T_Printers[Printers])*COUNTA([1]!T_Resins[Resins]),"",_xlfn.IFS(ROUND(VLOOKUP(C4320,[1]!T_Resins[#Data],3,FALSE)/VLOOKUP(A4320,[1]!T_Printers[#Data],5,FALSE),1)&lt;=_xlfn.XLOOKUP(B4320,[1]Printers!L:L,[1]Printers!O:O,1,0,),ROUND(VLOOKUP(C4320,[1]!T_Resins[#Data],3,FALSE)/VLOOKUP(A4320,[1]!T_Printers[#Data],5,FALSE),1),ROUND(VLOOKUP(C4320,[1]!T_Resins[#Data],3,FALSE)/VLOOKUP(A4320,[1]!T_Printers[#Data],5,FALSE),1)&gt;_xlfn.XLOOKUP(B4320,[1]Printers!L:L,[1]Printers!O:O,1,0,),10)),"")</f>
        <v/>
      </c>
      <c r="H4320" t="str">
        <f>IFERROR(IF(ROUND(_xlfn.XLOOKUP([1]Parameters!B4320,[1]Printers!L:L,[1]Printers!Q:Q,,0)*G4320/10,0)*10&lt;_xlfn.XLOOKUP([1]Parameters!B4320,[1]Printers!L:L,[1]Printers!P:P,,0),ROUND(_xlfn.XLOOKUP([1]Parameters!B4320,[1]Printers!L:L,[1]Printers!Q:Q,,0)*G4320/10,0)*10,_xlfn.XLOOKUP([1]Parameters!B4320,[1]Printers!L:L,[1]Printers!P:P,,0)),"")</f>
        <v/>
      </c>
      <c r="I4320" s="3" t="str">
        <f>IFERROR(IF(ROW()-1&gt;COUNTA([1]!T_Printers[Printers])*COUNTA([1]!T_Resins[Resins]),"",ROUND(VLOOKUP(C4320,[1]!T_Resins[#Data],4,FALSE)/VLOOKUP(A4320,[1]!T_Printers[#Data],5,FALSE),1)),"")</f>
        <v/>
      </c>
      <c r="J4320" t="str">
        <f t="shared" si="73"/>
        <v/>
      </c>
      <c r="K4320" t="str">
        <f>IF(SUM(E4320:J4320)&lt;&gt;0,VLOOKUP(A4320,[1]!T_Printers[#Data],10,FALSE)+VLOOKUP(C4320,[1]!T_Resins[#Data],10,FALSE),"")</f>
        <v/>
      </c>
      <c r="L4320" t="str">
        <f>IF(SUM(E4320:J4320)&lt;&gt;0,VLOOKUP(A4320,[1]!T_Printers[#Data],11,FALSE),"")</f>
        <v/>
      </c>
      <c r="M4320" t="str">
        <f>IF(SUM(E4320:J4320)&lt;&gt;0,VLOOKUP(C4320,[1]!T_Resins[#Data],8,FALSE),"")</f>
        <v/>
      </c>
      <c r="N4320" t="e">
        <f>IF(_xlfn.XLOOKUP(B4320,[1]Printers!$L:$L,[1]Printers!$R:$R,0,0)&gt;0,[1]Parameters!M4320,IF(SUM(E4320:J4320)&lt;&gt;0,VLOOKUP(C4320,[1]!T_Resins[#Data],9,FALSE),""))</f>
        <v>#N/A</v>
      </c>
      <c r="O4320" t="e">
        <f t="shared" si="74"/>
        <v>#N/A</v>
      </c>
    </row>
    <row r="4321" spans="1:15" x14ac:dyDescent="0.25">
      <c r="A4321" t="str">
        <f t="array" ref="A4321">IF(ROW()-1&gt;COUNTA([1]!T_Printers[Printers])*COUNTA([1]!T_Resins[Resins]),"",INDEX([1]!T_Printers[Printers],INT((ROW()-2)/COUNTA([1]!T_Resins[Resins])+1)))</f>
        <v/>
      </c>
      <c r="B4321" t="e">
        <f>_xlfn.XLOOKUP(A4321,[1]!T_Printers[Printers],[1]!T_Printers[Icon link],,0)</f>
        <v>#N/A</v>
      </c>
      <c r="C4321" t="str">
        <f t="array" ref="C4321">IF(ROW()-1&gt;COUNTA([1]!T_Printers[Printers])*COUNTA([1]!T_Resins[Resins]),"",INDEX([1]!T_Resins[Resins],MOD(ROW()-2,COUNTA([1]!T_Resins[Resins]))+1))</f>
        <v/>
      </c>
      <c r="D4321" t="str">
        <f>IF(SUM(E4321:J4321)&lt;&gt;0,IF(ROW()-1&gt;COUNTA([1]!T_Printers[Printers])*COUNTA([1]!T_Resins[Resins]),"",2),"")</f>
        <v/>
      </c>
      <c r="E4321" t="str" cm="1">
        <f t="array" ref="E4321">IFERROR(IF(ROW()-1&gt;COUNTA([1]!T_Printers[Printers])*COUNTA([1]!T_Resins[Resins]),"",_xlfn.IFS(ROUND(VLOOKUP(C4321,[1]!T_Resins[#Data],2,FALSE)/VLOOKUP(A4321,[1]!T_Printers[#Data],5,FALSE),1)&lt;=_xlfn.XLOOKUP(B4321,[1]Printers!L:L,[1]Printers!O:O,1,0,),ROUND(VLOOKUP(C4321,[1]!T_Resins[#Data],2,FALSE)/VLOOKUP(A4321,[1]!T_Printers[#Data],5,FALSE),1),ROUND(VLOOKUP(C4321,[1]!T_Resins[#Data],2,FALSE)/VLOOKUP(A4321,[1]!T_Printers[#Data],5,FALSE),1)&gt;_xlfn.XLOOKUP(B4321,[1]Printers!L:L,[1]Printers!O:O,1,0,),10)),"Используйте слой 100 мкм")</f>
        <v/>
      </c>
      <c r="F4321" t="str">
        <f>IFERROR(IF(ROUND(_xlfn.XLOOKUP([1]Parameters!B4321,[1]Printers!L:L,[1]Printers!Q:Q,,0)*E4321/10,0)*10&lt;_xlfn.XLOOKUP([1]Parameters!B4321,[1]Printers!L:L,[1]Printers!P:P,,0),ROUND(_xlfn.XLOOKUP([1]Parameters!B4321,[1]Printers!L:L,[1]Printers!Q:Q,,0)*E4321/10,0)*10,_xlfn.XLOOKUP([1]Parameters!B4321,[1]Printers!L:L,[1]Printers!P:P,,0)),"")</f>
        <v/>
      </c>
      <c r="G4321" t="str" cm="1">
        <f t="array" ref="G4321">IFERROR(IF(ROW()-1&gt;COUNTA([1]!T_Printers[Printers])*COUNTA([1]!T_Resins[Resins]),"",_xlfn.IFS(ROUND(VLOOKUP(C4321,[1]!T_Resins[#Data],3,FALSE)/VLOOKUP(A4321,[1]!T_Printers[#Data],5,FALSE),1)&lt;=_xlfn.XLOOKUP(B4321,[1]Printers!L:L,[1]Printers!O:O,1,0,),ROUND(VLOOKUP(C4321,[1]!T_Resins[#Data],3,FALSE)/VLOOKUP(A4321,[1]!T_Printers[#Data],5,FALSE),1),ROUND(VLOOKUP(C4321,[1]!T_Resins[#Data],3,FALSE)/VLOOKUP(A4321,[1]!T_Printers[#Data],5,FALSE),1)&gt;_xlfn.XLOOKUP(B4321,[1]Printers!L:L,[1]Printers!O:O,1,0,),10)),"")</f>
        <v/>
      </c>
      <c r="H4321" t="str">
        <f>IFERROR(IF(ROUND(_xlfn.XLOOKUP([1]Parameters!B4321,[1]Printers!L:L,[1]Printers!Q:Q,,0)*G4321/10,0)*10&lt;_xlfn.XLOOKUP([1]Parameters!B4321,[1]Printers!L:L,[1]Printers!P:P,,0),ROUND(_xlfn.XLOOKUP([1]Parameters!B4321,[1]Printers!L:L,[1]Printers!Q:Q,,0)*G4321/10,0)*10,_xlfn.XLOOKUP([1]Parameters!B4321,[1]Printers!L:L,[1]Printers!P:P,,0)),"")</f>
        <v/>
      </c>
      <c r="I4321" s="3" t="str">
        <f>IFERROR(IF(ROW()-1&gt;COUNTA([1]!T_Printers[Printers])*COUNTA([1]!T_Resins[Resins]),"",ROUND(VLOOKUP(C4321,[1]!T_Resins[#Data],4,FALSE)/VLOOKUP(A4321,[1]!T_Printers[#Data],5,FALSE),1)),"")</f>
        <v/>
      </c>
      <c r="J4321" t="str">
        <f t="shared" si="73"/>
        <v/>
      </c>
      <c r="K4321" t="str">
        <f>IF(SUM(E4321:J4321)&lt;&gt;0,VLOOKUP(A4321,[1]!T_Printers[#Data],10,FALSE)+VLOOKUP(C4321,[1]!T_Resins[#Data],10,FALSE),"")</f>
        <v/>
      </c>
      <c r="L4321" t="str">
        <f>IF(SUM(E4321:J4321)&lt;&gt;0,VLOOKUP(A4321,[1]!T_Printers[#Data],11,FALSE),"")</f>
        <v/>
      </c>
      <c r="M4321" t="str">
        <f>IF(SUM(E4321:J4321)&lt;&gt;0,VLOOKUP(C4321,[1]!T_Resins[#Data],8,FALSE),"")</f>
        <v/>
      </c>
      <c r="N4321" t="e">
        <f>IF(_xlfn.XLOOKUP(B4321,[1]Printers!$L:$L,[1]Printers!$R:$R,0,0)&gt;0,[1]Parameters!M4321,IF(SUM(E4321:J4321)&lt;&gt;0,VLOOKUP(C4321,[1]!T_Resins[#Data],9,FALSE),""))</f>
        <v>#N/A</v>
      </c>
      <c r="O4321" t="e">
        <f t="shared" si="74"/>
        <v>#N/A</v>
      </c>
    </row>
    <row r="4322" spans="1:15" x14ac:dyDescent="0.25">
      <c r="A4322" t="str">
        <f t="array" ref="A4322">IF(ROW()-1&gt;COUNTA([1]!T_Printers[Printers])*COUNTA([1]!T_Resins[Resins]),"",INDEX([1]!T_Printers[Printers],INT((ROW()-2)/COUNTA([1]!T_Resins[Resins])+1)))</f>
        <v/>
      </c>
      <c r="B4322" t="e">
        <f>_xlfn.XLOOKUP(A4322,[1]!T_Printers[Printers],[1]!T_Printers[Icon link],,0)</f>
        <v>#N/A</v>
      </c>
      <c r="C4322" t="str">
        <f t="array" ref="C4322">IF(ROW()-1&gt;COUNTA([1]!T_Printers[Printers])*COUNTA([1]!T_Resins[Resins]),"",INDEX([1]!T_Resins[Resins],MOD(ROW()-2,COUNTA([1]!T_Resins[Resins]))+1))</f>
        <v/>
      </c>
      <c r="D4322" t="str">
        <f>IF(SUM(E4322:J4322)&lt;&gt;0,IF(ROW()-1&gt;COUNTA([1]!T_Printers[Printers])*COUNTA([1]!T_Resins[Resins]),"",2),"")</f>
        <v/>
      </c>
      <c r="E4322" t="str" cm="1">
        <f t="array" ref="E4322">IFERROR(IF(ROW()-1&gt;COUNTA([1]!T_Printers[Printers])*COUNTA([1]!T_Resins[Resins]),"",_xlfn.IFS(ROUND(VLOOKUP(C4322,[1]!T_Resins[#Data],2,FALSE)/VLOOKUP(A4322,[1]!T_Printers[#Data],5,FALSE),1)&lt;=_xlfn.XLOOKUP(B4322,[1]Printers!L:L,[1]Printers!O:O,1,0,),ROUND(VLOOKUP(C4322,[1]!T_Resins[#Data],2,FALSE)/VLOOKUP(A4322,[1]!T_Printers[#Data],5,FALSE),1),ROUND(VLOOKUP(C4322,[1]!T_Resins[#Data],2,FALSE)/VLOOKUP(A4322,[1]!T_Printers[#Data],5,FALSE),1)&gt;_xlfn.XLOOKUP(B4322,[1]Printers!L:L,[1]Printers!O:O,1,0,),10)),"Используйте слой 100 мкм")</f>
        <v/>
      </c>
      <c r="F4322" t="str">
        <f>IFERROR(IF(ROUND(_xlfn.XLOOKUP([1]Parameters!B4322,[1]Printers!L:L,[1]Printers!Q:Q,,0)*E4322/10,0)*10&lt;_xlfn.XLOOKUP([1]Parameters!B4322,[1]Printers!L:L,[1]Printers!P:P,,0),ROUND(_xlfn.XLOOKUP([1]Parameters!B4322,[1]Printers!L:L,[1]Printers!Q:Q,,0)*E4322/10,0)*10,_xlfn.XLOOKUP([1]Parameters!B4322,[1]Printers!L:L,[1]Printers!P:P,,0)),"")</f>
        <v/>
      </c>
      <c r="G4322" t="str" cm="1">
        <f t="array" ref="G4322">IFERROR(IF(ROW()-1&gt;COUNTA([1]!T_Printers[Printers])*COUNTA([1]!T_Resins[Resins]),"",_xlfn.IFS(ROUND(VLOOKUP(C4322,[1]!T_Resins[#Data],3,FALSE)/VLOOKUP(A4322,[1]!T_Printers[#Data],5,FALSE),1)&lt;=_xlfn.XLOOKUP(B4322,[1]Printers!L:L,[1]Printers!O:O,1,0,),ROUND(VLOOKUP(C4322,[1]!T_Resins[#Data],3,FALSE)/VLOOKUP(A4322,[1]!T_Printers[#Data],5,FALSE),1),ROUND(VLOOKUP(C4322,[1]!T_Resins[#Data],3,FALSE)/VLOOKUP(A4322,[1]!T_Printers[#Data],5,FALSE),1)&gt;_xlfn.XLOOKUP(B4322,[1]Printers!L:L,[1]Printers!O:O,1,0,),10)),"")</f>
        <v/>
      </c>
      <c r="H4322" t="str">
        <f>IFERROR(IF(ROUND(_xlfn.XLOOKUP([1]Parameters!B4322,[1]Printers!L:L,[1]Printers!Q:Q,,0)*G4322/10,0)*10&lt;_xlfn.XLOOKUP([1]Parameters!B4322,[1]Printers!L:L,[1]Printers!P:P,,0),ROUND(_xlfn.XLOOKUP([1]Parameters!B4322,[1]Printers!L:L,[1]Printers!Q:Q,,0)*G4322/10,0)*10,_xlfn.XLOOKUP([1]Parameters!B4322,[1]Printers!L:L,[1]Printers!P:P,,0)),"")</f>
        <v/>
      </c>
      <c r="I4322" s="3" t="str">
        <f>IFERROR(IF(ROW()-1&gt;COUNTA([1]!T_Printers[Printers])*COUNTA([1]!T_Resins[Resins]),"",ROUND(VLOOKUP(C4322,[1]!T_Resins[#Data],4,FALSE)/VLOOKUP(A4322,[1]!T_Printers[#Data],5,FALSE),1)),"")</f>
        <v/>
      </c>
      <c r="J4322" t="str">
        <f t="shared" si="73"/>
        <v/>
      </c>
      <c r="K4322" t="str">
        <f>IF(SUM(E4322:J4322)&lt;&gt;0,VLOOKUP(A4322,[1]!T_Printers[#Data],10,FALSE)+VLOOKUP(C4322,[1]!T_Resins[#Data],10,FALSE),"")</f>
        <v/>
      </c>
      <c r="L4322" t="str">
        <f>IF(SUM(E4322:J4322)&lt;&gt;0,VLOOKUP(A4322,[1]!T_Printers[#Data],11,FALSE),"")</f>
        <v/>
      </c>
      <c r="M4322" t="str">
        <f>IF(SUM(E4322:J4322)&lt;&gt;0,VLOOKUP(C4322,[1]!T_Resins[#Data],8,FALSE),"")</f>
        <v/>
      </c>
      <c r="N4322" t="e">
        <f>IF(_xlfn.XLOOKUP(B4322,[1]Printers!$L:$L,[1]Printers!$R:$R,0,0)&gt;0,[1]Parameters!M4322,IF(SUM(E4322:J4322)&lt;&gt;0,VLOOKUP(C4322,[1]!T_Resins[#Data],9,FALSE),""))</f>
        <v>#N/A</v>
      </c>
      <c r="O4322" t="e">
        <f t="shared" si="74"/>
        <v>#N/A</v>
      </c>
    </row>
    <row r="4323" spans="1:15" x14ac:dyDescent="0.25">
      <c r="A4323" t="str">
        <f t="array" ref="A4323">IF(ROW()-1&gt;COUNTA([1]!T_Printers[Printers])*COUNTA([1]!T_Resins[Resins]),"",INDEX([1]!T_Printers[Printers],INT((ROW()-2)/COUNTA([1]!T_Resins[Resins])+1)))</f>
        <v/>
      </c>
      <c r="B4323" t="e">
        <f>_xlfn.XLOOKUP(A4323,[1]!T_Printers[Printers],[1]!T_Printers[Icon link],,0)</f>
        <v>#N/A</v>
      </c>
      <c r="C4323" t="str">
        <f t="array" ref="C4323">IF(ROW()-1&gt;COUNTA([1]!T_Printers[Printers])*COUNTA([1]!T_Resins[Resins]),"",INDEX([1]!T_Resins[Resins],MOD(ROW()-2,COUNTA([1]!T_Resins[Resins]))+1))</f>
        <v/>
      </c>
      <c r="D4323" t="str">
        <f>IF(SUM(E4323:J4323)&lt;&gt;0,IF(ROW()-1&gt;COUNTA([1]!T_Printers[Printers])*COUNTA([1]!T_Resins[Resins]),"",2),"")</f>
        <v/>
      </c>
      <c r="E4323" t="str" cm="1">
        <f t="array" ref="E4323">IFERROR(IF(ROW()-1&gt;COUNTA([1]!T_Printers[Printers])*COUNTA([1]!T_Resins[Resins]),"",_xlfn.IFS(ROUND(VLOOKUP(C4323,[1]!T_Resins[#Data],2,FALSE)/VLOOKUP(A4323,[1]!T_Printers[#Data],5,FALSE),1)&lt;=_xlfn.XLOOKUP(B4323,[1]Printers!L:L,[1]Printers!O:O,1,0,),ROUND(VLOOKUP(C4323,[1]!T_Resins[#Data],2,FALSE)/VLOOKUP(A4323,[1]!T_Printers[#Data],5,FALSE),1),ROUND(VLOOKUP(C4323,[1]!T_Resins[#Data],2,FALSE)/VLOOKUP(A4323,[1]!T_Printers[#Data],5,FALSE),1)&gt;_xlfn.XLOOKUP(B4323,[1]Printers!L:L,[1]Printers!O:O,1,0,),10)),"Используйте слой 100 мкм")</f>
        <v/>
      </c>
      <c r="F4323" t="str">
        <f>IFERROR(IF(ROUND(_xlfn.XLOOKUP([1]Parameters!B4323,[1]Printers!L:L,[1]Printers!Q:Q,,0)*E4323/10,0)*10&lt;_xlfn.XLOOKUP([1]Parameters!B4323,[1]Printers!L:L,[1]Printers!P:P,,0),ROUND(_xlfn.XLOOKUP([1]Parameters!B4323,[1]Printers!L:L,[1]Printers!Q:Q,,0)*E4323/10,0)*10,_xlfn.XLOOKUP([1]Parameters!B4323,[1]Printers!L:L,[1]Printers!P:P,,0)),"")</f>
        <v/>
      </c>
      <c r="G4323" t="str" cm="1">
        <f t="array" ref="G4323">IFERROR(IF(ROW()-1&gt;COUNTA([1]!T_Printers[Printers])*COUNTA([1]!T_Resins[Resins]),"",_xlfn.IFS(ROUND(VLOOKUP(C4323,[1]!T_Resins[#Data],3,FALSE)/VLOOKUP(A4323,[1]!T_Printers[#Data],5,FALSE),1)&lt;=_xlfn.XLOOKUP(B4323,[1]Printers!L:L,[1]Printers!O:O,1,0,),ROUND(VLOOKUP(C4323,[1]!T_Resins[#Data],3,FALSE)/VLOOKUP(A4323,[1]!T_Printers[#Data],5,FALSE),1),ROUND(VLOOKUP(C4323,[1]!T_Resins[#Data],3,FALSE)/VLOOKUP(A4323,[1]!T_Printers[#Data],5,FALSE),1)&gt;_xlfn.XLOOKUP(B4323,[1]Printers!L:L,[1]Printers!O:O,1,0,),10)),"")</f>
        <v/>
      </c>
      <c r="H4323" t="str">
        <f>IFERROR(IF(ROUND(_xlfn.XLOOKUP([1]Parameters!B4323,[1]Printers!L:L,[1]Printers!Q:Q,,0)*G4323/10,0)*10&lt;_xlfn.XLOOKUP([1]Parameters!B4323,[1]Printers!L:L,[1]Printers!P:P,,0),ROUND(_xlfn.XLOOKUP([1]Parameters!B4323,[1]Printers!L:L,[1]Printers!Q:Q,,0)*G4323/10,0)*10,_xlfn.XLOOKUP([1]Parameters!B4323,[1]Printers!L:L,[1]Printers!P:P,,0)),"")</f>
        <v/>
      </c>
      <c r="I4323" s="3" t="str">
        <f>IFERROR(IF(ROW()-1&gt;COUNTA([1]!T_Printers[Printers])*COUNTA([1]!T_Resins[Resins]),"",ROUND(VLOOKUP(C4323,[1]!T_Resins[#Data],4,FALSE)/VLOOKUP(A4323,[1]!T_Printers[#Data],5,FALSE),1)),"")</f>
        <v/>
      </c>
      <c r="J4323" t="str">
        <f t="shared" si="73"/>
        <v/>
      </c>
      <c r="K4323" t="str">
        <f>IF(SUM(E4323:J4323)&lt;&gt;0,VLOOKUP(A4323,[1]!T_Printers[#Data],10,FALSE)+VLOOKUP(C4323,[1]!T_Resins[#Data],10,FALSE),"")</f>
        <v/>
      </c>
      <c r="L4323" t="str">
        <f>IF(SUM(E4323:J4323)&lt;&gt;0,VLOOKUP(A4323,[1]!T_Printers[#Data],11,FALSE),"")</f>
        <v/>
      </c>
      <c r="M4323" t="str">
        <f>IF(SUM(E4323:J4323)&lt;&gt;0,VLOOKUP(C4323,[1]!T_Resins[#Data],8,FALSE),"")</f>
        <v/>
      </c>
      <c r="N4323" t="e">
        <f>IF(_xlfn.XLOOKUP(B4323,[1]Printers!$L:$L,[1]Printers!$R:$R,0,0)&gt;0,[1]Parameters!M4323,IF(SUM(E4323:J4323)&lt;&gt;0,VLOOKUP(C4323,[1]!T_Resins[#Data],9,FALSE),""))</f>
        <v>#N/A</v>
      </c>
      <c r="O4323" t="e">
        <f t="shared" si="74"/>
        <v>#N/A</v>
      </c>
    </row>
    <row r="4324" spans="1:15" x14ac:dyDescent="0.25">
      <c r="A4324" t="str">
        <f t="array" ref="A4324">IF(ROW()-1&gt;COUNTA([1]!T_Printers[Printers])*COUNTA([1]!T_Resins[Resins]),"",INDEX([1]!T_Printers[Printers],INT((ROW()-2)/COUNTA([1]!T_Resins[Resins])+1)))</f>
        <v/>
      </c>
      <c r="B4324" t="e">
        <f>_xlfn.XLOOKUP(A4324,[1]!T_Printers[Printers],[1]!T_Printers[Icon link],,0)</f>
        <v>#N/A</v>
      </c>
      <c r="C4324" t="str">
        <f t="array" ref="C4324">IF(ROW()-1&gt;COUNTA([1]!T_Printers[Printers])*COUNTA([1]!T_Resins[Resins]),"",INDEX([1]!T_Resins[Resins],MOD(ROW()-2,COUNTA([1]!T_Resins[Resins]))+1))</f>
        <v/>
      </c>
      <c r="D4324" t="str">
        <f>IF(SUM(E4324:J4324)&lt;&gt;0,IF(ROW()-1&gt;COUNTA([1]!T_Printers[Printers])*COUNTA([1]!T_Resins[Resins]),"",2),"")</f>
        <v/>
      </c>
      <c r="E4324" t="str" cm="1">
        <f t="array" ref="E4324">IFERROR(IF(ROW()-1&gt;COUNTA([1]!T_Printers[Printers])*COUNTA([1]!T_Resins[Resins]),"",_xlfn.IFS(ROUND(VLOOKUP(C4324,[1]!T_Resins[#Data],2,FALSE)/VLOOKUP(A4324,[1]!T_Printers[#Data],5,FALSE),1)&lt;=_xlfn.XLOOKUP(B4324,[1]Printers!L:L,[1]Printers!O:O,1,0,),ROUND(VLOOKUP(C4324,[1]!T_Resins[#Data],2,FALSE)/VLOOKUP(A4324,[1]!T_Printers[#Data],5,FALSE),1),ROUND(VLOOKUP(C4324,[1]!T_Resins[#Data],2,FALSE)/VLOOKUP(A4324,[1]!T_Printers[#Data],5,FALSE),1)&gt;_xlfn.XLOOKUP(B4324,[1]Printers!L:L,[1]Printers!O:O,1,0,),10)),"Используйте слой 100 мкм")</f>
        <v/>
      </c>
      <c r="F4324" t="str">
        <f>IFERROR(IF(ROUND(_xlfn.XLOOKUP([1]Parameters!B4324,[1]Printers!L:L,[1]Printers!Q:Q,,0)*E4324/10,0)*10&lt;_xlfn.XLOOKUP([1]Parameters!B4324,[1]Printers!L:L,[1]Printers!P:P,,0),ROUND(_xlfn.XLOOKUP([1]Parameters!B4324,[1]Printers!L:L,[1]Printers!Q:Q,,0)*E4324/10,0)*10,_xlfn.XLOOKUP([1]Parameters!B4324,[1]Printers!L:L,[1]Printers!P:P,,0)),"")</f>
        <v/>
      </c>
      <c r="G4324" t="str" cm="1">
        <f t="array" ref="G4324">IFERROR(IF(ROW()-1&gt;COUNTA([1]!T_Printers[Printers])*COUNTA([1]!T_Resins[Resins]),"",_xlfn.IFS(ROUND(VLOOKUP(C4324,[1]!T_Resins[#Data],3,FALSE)/VLOOKUP(A4324,[1]!T_Printers[#Data],5,FALSE),1)&lt;=_xlfn.XLOOKUP(B4324,[1]Printers!L:L,[1]Printers!O:O,1,0,),ROUND(VLOOKUP(C4324,[1]!T_Resins[#Data],3,FALSE)/VLOOKUP(A4324,[1]!T_Printers[#Data],5,FALSE),1),ROUND(VLOOKUP(C4324,[1]!T_Resins[#Data],3,FALSE)/VLOOKUP(A4324,[1]!T_Printers[#Data],5,FALSE),1)&gt;_xlfn.XLOOKUP(B4324,[1]Printers!L:L,[1]Printers!O:O,1,0,),10)),"")</f>
        <v/>
      </c>
      <c r="H4324" t="str">
        <f>IFERROR(IF(ROUND(_xlfn.XLOOKUP([1]Parameters!B4324,[1]Printers!L:L,[1]Printers!Q:Q,,0)*G4324/10,0)*10&lt;_xlfn.XLOOKUP([1]Parameters!B4324,[1]Printers!L:L,[1]Printers!P:P,,0),ROUND(_xlfn.XLOOKUP([1]Parameters!B4324,[1]Printers!L:L,[1]Printers!Q:Q,,0)*G4324/10,0)*10,_xlfn.XLOOKUP([1]Parameters!B4324,[1]Printers!L:L,[1]Printers!P:P,,0)),"")</f>
        <v/>
      </c>
      <c r="I4324" s="3" t="str">
        <f>IFERROR(IF(ROW()-1&gt;COUNTA([1]!T_Printers[Printers])*COUNTA([1]!T_Resins[Resins]),"",ROUND(VLOOKUP(C4324,[1]!T_Resins[#Data],4,FALSE)/VLOOKUP(A4324,[1]!T_Printers[#Data],5,FALSE),1)),"")</f>
        <v/>
      </c>
      <c r="J4324" t="str">
        <f t="shared" si="73"/>
        <v/>
      </c>
      <c r="K4324" t="str">
        <f>IF(SUM(E4324:J4324)&lt;&gt;0,VLOOKUP(A4324,[1]!T_Printers[#Data],10,FALSE)+VLOOKUP(C4324,[1]!T_Resins[#Data],10,FALSE),"")</f>
        <v/>
      </c>
      <c r="L4324" t="str">
        <f>IF(SUM(E4324:J4324)&lt;&gt;0,VLOOKUP(A4324,[1]!T_Printers[#Data],11,FALSE),"")</f>
        <v/>
      </c>
      <c r="M4324" t="str">
        <f>IF(SUM(E4324:J4324)&lt;&gt;0,VLOOKUP(C4324,[1]!T_Resins[#Data],8,FALSE),"")</f>
        <v/>
      </c>
      <c r="N4324" t="e">
        <f>IF(_xlfn.XLOOKUP(B4324,[1]Printers!$L:$L,[1]Printers!$R:$R,0,0)&gt;0,[1]Parameters!M4324,IF(SUM(E4324:J4324)&lt;&gt;0,VLOOKUP(C4324,[1]!T_Resins[#Data],9,FALSE),""))</f>
        <v>#N/A</v>
      </c>
      <c r="O4324" t="e">
        <f t="shared" si="74"/>
        <v>#N/A</v>
      </c>
    </row>
    <row r="4325" spans="1:15" x14ac:dyDescent="0.25">
      <c r="A4325" t="str">
        <f t="array" ref="A4325">IF(ROW()-1&gt;COUNTA([1]!T_Printers[Printers])*COUNTA([1]!T_Resins[Resins]),"",INDEX([1]!T_Printers[Printers],INT((ROW()-2)/COUNTA([1]!T_Resins[Resins])+1)))</f>
        <v/>
      </c>
      <c r="B4325" t="e">
        <f>_xlfn.XLOOKUP(A4325,[1]!T_Printers[Printers],[1]!T_Printers[Icon link],,0)</f>
        <v>#N/A</v>
      </c>
      <c r="C4325" t="str">
        <f t="array" ref="C4325">IF(ROW()-1&gt;COUNTA([1]!T_Printers[Printers])*COUNTA([1]!T_Resins[Resins]),"",INDEX([1]!T_Resins[Resins],MOD(ROW()-2,COUNTA([1]!T_Resins[Resins]))+1))</f>
        <v/>
      </c>
      <c r="D4325" t="str">
        <f>IF(SUM(E4325:J4325)&lt;&gt;0,IF(ROW()-1&gt;COUNTA([1]!T_Printers[Printers])*COUNTA([1]!T_Resins[Resins]),"",2),"")</f>
        <v/>
      </c>
      <c r="E4325" t="str" cm="1">
        <f t="array" ref="E4325">IFERROR(IF(ROW()-1&gt;COUNTA([1]!T_Printers[Printers])*COUNTA([1]!T_Resins[Resins]),"",_xlfn.IFS(ROUND(VLOOKUP(C4325,[1]!T_Resins[#Data],2,FALSE)/VLOOKUP(A4325,[1]!T_Printers[#Data],5,FALSE),1)&lt;=_xlfn.XLOOKUP(B4325,[1]Printers!L:L,[1]Printers!O:O,1,0,),ROUND(VLOOKUP(C4325,[1]!T_Resins[#Data],2,FALSE)/VLOOKUP(A4325,[1]!T_Printers[#Data],5,FALSE),1),ROUND(VLOOKUP(C4325,[1]!T_Resins[#Data],2,FALSE)/VLOOKUP(A4325,[1]!T_Printers[#Data],5,FALSE),1)&gt;_xlfn.XLOOKUP(B4325,[1]Printers!L:L,[1]Printers!O:O,1,0,),10)),"Используйте слой 100 мкм")</f>
        <v/>
      </c>
      <c r="F4325" t="str">
        <f>IFERROR(IF(ROUND(_xlfn.XLOOKUP([1]Parameters!B4325,[1]Printers!L:L,[1]Printers!Q:Q,,0)*E4325/10,0)*10&lt;_xlfn.XLOOKUP([1]Parameters!B4325,[1]Printers!L:L,[1]Printers!P:P,,0),ROUND(_xlfn.XLOOKUP([1]Parameters!B4325,[1]Printers!L:L,[1]Printers!Q:Q,,0)*E4325/10,0)*10,_xlfn.XLOOKUP([1]Parameters!B4325,[1]Printers!L:L,[1]Printers!P:P,,0)),"")</f>
        <v/>
      </c>
      <c r="G4325" t="str" cm="1">
        <f t="array" ref="G4325">IFERROR(IF(ROW()-1&gt;COUNTA([1]!T_Printers[Printers])*COUNTA([1]!T_Resins[Resins]),"",_xlfn.IFS(ROUND(VLOOKUP(C4325,[1]!T_Resins[#Data],3,FALSE)/VLOOKUP(A4325,[1]!T_Printers[#Data],5,FALSE),1)&lt;=_xlfn.XLOOKUP(B4325,[1]Printers!L:L,[1]Printers!O:O,1,0,),ROUND(VLOOKUP(C4325,[1]!T_Resins[#Data],3,FALSE)/VLOOKUP(A4325,[1]!T_Printers[#Data],5,FALSE),1),ROUND(VLOOKUP(C4325,[1]!T_Resins[#Data],3,FALSE)/VLOOKUP(A4325,[1]!T_Printers[#Data],5,FALSE),1)&gt;_xlfn.XLOOKUP(B4325,[1]Printers!L:L,[1]Printers!O:O,1,0,),10)),"")</f>
        <v/>
      </c>
      <c r="H4325" t="str">
        <f>IFERROR(IF(ROUND(_xlfn.XLOOKUP([1]Parameters!B4325,[1]Printers!L:L,[1]Printers!Q:Q,,0)*G4325/10,0)*10&lt;_xlfn.XLOOKUP([1]Parameters!B4325,[1]Printers!L:L,[1]Printers!P:P,,0),ROUND(_xlfn.XLOOKUP([1]Parameters!B4325,[1]Printers!L:L,[1]Printers!Q:Q,,0)*G4325/10,0)*10,_xlfn.XLOOKUP([1]Parameters!B4325,[1]Printers!L:L,[1]Printers!P:P,,0)),"")</f>
        <v/>
      </c>
      <c r="I4325" s="3" t="str">
        <f>IFERROR(IF(ROW()-1&gt;COUNTA([1]!T_Printers[Printers])*COUNTA([1]!T_Resins[Resins]),"",ROUND(VLOOKUP(C4325,[1]!T_Resins[#Data],4,FALSE)/VLOOKUP(A4325,[1]!T_Printers[#Data],5,FALSE),1)),"")</f>
        <v/>
      </c>
      <c r="J4325" t="str">
        <f t="shared" si="73"/>
        <v/>
      </c>
      <c r="K4325" t="str">
        <f>IF(SUM(E4325:J4325)&lt;&gt;0,VLOOKUP(A4325,[1]!T_Printers[#Data],10,FALSE)+VLOOKUP(C4325,[1]!T_Resins[#Data],10,FALSE),"")</f>
        <v/>
      </c>
      <c r="L4325" t="str">
        <f>IF(SUM(E4325:J4325)&lt;&gt;0,VLOOKUP(A4325,[1]!T_Printers[#Data],11,FALSE),"")</f>
        <v/>
      </c>
      <c r="M4325" t="str">
        <f>IF(SUM(E4325:J4325)&lt;&gt;0,VLOOKUP(C4325,[1]!T_Resins[#Data],8,FALSE),"")</f>
        <v/>
      </c>
      <c r="N4325" t="e">
        <f>IF(_xlfn.XLOOKUP(B4325,[1]Printers!$L:$L,[1]Printers!$R:$R,0,0)&gt;0,[1]Parameters!M4325,IF(SUM(E4325:J4325)&lt;&gt;0,VLOOKUP(C4325,[1]!T_Resins[#Data],9,FALSE),""))</f>
        <v>#N/A</v>
      </c>
      <c r="O4325" t="e">
        <f t="shared" si="74"/>
        <v>#N/A</v>
      </c>
    </row>
    <row r="4326" spans="1:15" x14ac:dyDescent="0.25">
      <c r="A4326" t="str">
        <f t="array" ref="A4326">IF(ROW()-1&gt;COUNTA([1]!T_Printers[Printers])*COUNTA([1]!T_Resins[Resins]),"",INDEX([1]!T_Printers[Printers],INT((ROW()-2)/COUNTA([1]!T_Resins[Resins])+1)))</f>
        <v/>
      </c>
      <c r="B4326" t="e">
        <f>_xlfn.XLOOKUP(A4326,[1]!T_Printers[Printers],[1]!T_Printers[Icon link],,0)</f>
        <v>#N/A</v>
      </c>
      <c r="C4326" t="str">
        <f t="array" ref="C4326">IF(ROW()-1&gt;COUNTA([1]!T_Printers[Printers])*COUNTA([1]!T_Resins[Resins]),"",INDEX([1]!T_Resins[Resins],MOD(ROW()-2,COUNTA([1]!T_Resins[Resins]))+1))</f>
        <v/>
      </c>
      <c r="D4326" t="str">
        <f>IF(SUM(E4326:J4326)&lt;&gt;0,IF(ROW()-1&gt;COUNTA([1]!T_Printers[Printers])*COUNTA([1]!T_Resins[Resins]),"",2),"")</f>
        <v/>
      </c>
      <c r="E4326" t="str" cm="1">
        <f t="array" ref="E4326">IFERROR(IF(ROW()-1&gt;COUNTA([1]!T_Printers[Printers])*COUNTA([1]!T_Resins[Resins]),"",_xlfn.IFS(ROUND(VLOOKUP(C4326,[1]!T_Resins[#Data],2,FALSE)/VLOOKUP(A4326,[1]!T_Printers[#Data],5,FALSE),1)&lt;=_xlfn.XLOOKUP(B4326,[1]Printers!L:L,[1]Printers!O:O,1,0,),ROUND(VLOOKUP(C4326,[1]!T_Resins[#Data],2,FALSE)/VLOOKUP(A4326,[1]!T_Printers[#Data],5,FALSE),1),ROUND(VLOOKUP(C4326,[1]!T_Resins[#Data],2,FALSE)/VLOOKUP(A4326,[1]!T_Printers[#Data],5,FALSE),1)&gt;_xlfn.XLOOKUP(B4326,[1]Printers!L:L,[1]Printers!O:O,1,0,),10)),"Используйте слой 100 мкм")</f>
        <v/>
      </c>
      <c r="F4326" t="str">
        <f>IFERROR(IF(ROUND(_xlfn.XLOOKUP([1]Parameters!B4326,[1]Printers!L:L,[1]Printers!Q:Q,,0)*E4326/10,0)*10&lt;_xlfn.XLOOKUP([1]Parameters!B4326,[1]Printers!L:L,[1]Printers!P:P,,0),ROUND(_xlfn.XLOOKUP([1]Parameters!B4326,[1]Printers!L:L,[1]Printers!Q:Q,,0)*E4326/10,0)*10,_xlfn.XLOOKUP([1]Parameters!B4326,[1]Printers!L:L,[1]Printers!P:P,,0)),"")</f>
        <v/>
      </c>
      <c r="G4326" t="str" cm="1">
        <f t="array" ref="G4326">IFERROR(IF(ROW()-1&gt;COUNTA([1]!T_Printers[Printers])*COUNTA([1]!T_Resins[Resins]),"",_xlfn.IFS(ROUND(VLOOKUP(C4326,[1]!T_Resins[#Data],3,FALSE)/VLOOKUP(A4326,[1]!T_Printers[#Data],5,FALSE),1)&lt;=_xlfn.XLOOKUP(B4326,[1]Printers!L:L,[1]Printers!O:O,1,0,),ROUND(VLOOKUP(C4326,[1]!T_Resins[#Data],3,FALSE)/VLOOKUP(A4326,[1]!T_Printers[#Data],5,FALSE),1),ROUND(VLOOKUP(C4326,[1]!T_Resins[#Data],3,FALSE)/VLOOKUP(A4326,[1]!T_Printers[#Data],5,FALSE),1)&gt;_xlfn.XLOOKUP(B4326,[1]Printers!L:L,[1]Printers!O:O,1,0,),10)),"")</f>
        <v/>
      </c>
      <c r="H4326" t="str">
        <f>IFERROR(IF(ROUND(_xlfn.XLOOKUP([1]Parameters!B4326,[1]Printers!L:L,[1]Printers!Q:Q,,0)*G4326/10,0)*10&lt;_xlfn.XLOOKUP([1]Parameters!B4326,[1]Printers!L:L,[1]Printers!P:P,,0),ROUND(_xlfn.XLOOKUP([1]Parameters!B4326,[1]Printers!L:L,[1]Printers!Q:Q,,0)*G4326/10,0)*10,_xlfn.XLOOKUP([1]Parameters!B4326,[1]Printers!L:L,[1]Printers!P:P,,0)),"")</f>
        <v/>
      </c>
      <c r="I4326" s="3" t="str">
        <f>IFERROR(IF(ROW()-1&gt;COUNTA([1]!T_Printers[Printers])*COUNTA([1]!T_Resins[Resins]),"",ROUND(VLOOKUP(C4326,[1]!T_Resins[#Data],4,FALSE)/VLOOKUP(A4326,[1]!T_Printers[#Data],5,FALSE),1)),"")</f>
        <v/>
      </c>
      <c r="J4326" t="str">
        <f t="shared" si="73"/>
        <v/>
      </c>
      <c r="K4326" t="str">
        <f>IF(SUM(E4326:J4326)&lt;&gt;0,VLOOKUP(A4326,[1]!T_Printers[#Data],10,FALSE)+VLOOKUP(C4326,[1]!T_Resins[#Data],10,FALSE),"")</f>
        <v/>
      </c>
      <c r="L4326" t="str">
        <f>IF(SUM(E4326:J4326)&lt;&gt;0,VLOOKUP(A4326,[1]!T_Printers[#Data],11,FALSE),"")</f>
        <v/>
      </c>
      <c r="M4326" t="str">
        <f>IF(SUM(E4326:J4326)&lt;&gt;0,VLOOKUP(C4326,[1]!T_Resins[#Data],8,FALSE),"")</f>
        <v/>
      </c>
      <c r="N4326" t="e">
        <f>IF(_xlfn.XLOOKUP(B4326,[1]Printers!$L:$L,[1]Printers!$R:$R,0,0)&gt;0,[1]Parameters!M4326,IF(SUM(E4326:J4326)&lt;&gt;0,VLOOKUP(C4326,[1]!T_Resins[#Data],9,FALSE),""))</f>
        <v>#N/A</v>
      </c>
      <c r="O4326" t="e">
        <f t="shared" si="74"/>
        <v>#N/A</v>
      </c>
    </row>
    <row r="4327" spans="1:15" x14ac:dyDescent="0.25">
      <c r="A4327" t="str">
        <f t="array" ref="A4327">IF(ROW()-1&gt;COUNTA([1]!T_Printers[Printers])*COUNTA([1]!T_Resins[Resins]),"",INDEX([1]!T_Printers[Printers],INT((ROW()-2)/COUNTA([1]!T_Resins[Resins])+1)))</f>
        <v/>
      </c>
      <c r="B4327" t="e">
        <f>_xlfn.XLOOKUP(A4327,[1]!T_Printers[Printers],[1]!T_Printers[Icon link],,0)</f>
        <v>#N/A</v>
      </c>
      <c r="C4327" t="str">
        <f t="array" ref="C4327">IF(ROW()-1&gt;COUNTA([1]!T_Printers[Printers])*COUNTA([1]!T_Resins[Resins]),"",INDEX([1]!T_Resins[Resins],MOD(ROW()-2,COUNTA([1]!T_Resins[Resins]))+1))</f>
        <v/>
      </c>
      <c r="D4327" t="str">
        <f>IF(SUM(E4327:J4327)&lt;&gt;0,IF(ROW()-1&gt;COUNTA([1]!T_Printers[Printers])*COUNTA([1]!T_Resins[Resins]),"",2),"")</f>
        <v/>
      </c>
      <c r="E4327" t="str" cm="1">
        <f t="array" ref="E4327">IFERROR(IF(ROW()-1&gt;COUNTA([1]!T_Printers[Printers])*COUNTA([1]!T_Resins[Resins]),"",_xlfn.IFS(ROUND(VLOOKUP(C4327,[1]!T_Resins[#Data],2,FALSE)/VLOOKUP(A4327,[1]!T_Printers[#Data],5,FALSE),1)&lt;=_xlfn.XLOOKUP(B4327,[1]Printers!L:L,[1]Printers!O:O,1,0,),ROUND(VLOOKUP(C4327,[1]!T_Resins[#Data],2,FALSE)/VLOOKUP(A4327,[1]!T_Printers[#Data],5,FALSE),1),ROUND(VLOOKUP(C4327,[1]!T_Resins[#Data],2,FALSE)/VLOOKUP(A4327,[1]!T_Printers[#Data],5,FALSE),1)&gt;_xlfn.XLOOKUP(B4327,[1]Printers!L:L,[1]Printers!O:O,1,0,),10)),"Используйте слой 100 мкм")</f>
        <v/>
      </c>
      <c r="F4327" t="str">
        <f>IFERROR(IF(ROUND(_xlfn.XLOOKUP([1]Parameters!B4327,[1]Printers!L:L,[1]Printers!Q:Q,,0)*E4327/10,0)*10&lt;_xlfn.XLOOKUP([1]Parameters!B4327,[1]Printers!L:L,[1]Printers!P:P,,0),ROUND(_xlfn.XLOOKUP([1]Parameters!B4327,[1]Printers!L:L,[1]Printers!Q:Q,,0)*E4327/10,0)*10,_xlfn.XLOOKUP([1]Parameters!B4327,[1]Printers!L:L,[1]Printers!P:P,,0)),"")</f>
        <v/>
      </c>
      <c r="G4327" t="str" cm="1">
        <f t="array" ref="G4327">IFERROR(IF(ROW()-1&gt;COUNTA([1]!T_Printers[Printers])*COUNTA([1]!T_Resins[Resins]),"",_xlfn.IFS(ROUND(VLOOKUP(C4327,[1]!T_Resins[#Data],3,FALSE)/VLOOKUP(A4327,[1]!T_Printers[#Data],5,FALSE),1)&lt;=_xlfn.XLOOKUP(B4327,[1]Printers!L:L,[1]Printers!O:O,1,0,),ROUND(VLOOKUP(C4327,[1]!T_Resins[#Data],3,FALSE)/VLOOKUP(A4327,[1]!T_Printers[#Data],5,FALSE),1),ROUND(VLOOKUP(C4327,[1]!T_Resins[#Data],3,FALSE)/VLOOKUP(A4327,[1]!T_Printers[#Data],5,FALSE),1)&gt;_xlfn.XLOOKUP(B4327,[1]Printers!L:L,[1]Printers!O:O,1,0,),10)),"")</f>
        <v/>
      </c>
      <c r="H4327" t="str">
        <f>IFERROR(IF(ROUND(_xlfn.XLOOKUP([1]Parameters!B4327,[1]Printers!L:L,[1]Printers!Q:Q,,0)*G4327/10,0)*10&lt;_xlfn.XLOOKUP([1]Parameters!B4327,[1]Printers!L:L,[1]Printers!P:P,,0),ROUND(_xlfn.XLOOKUP([1]Parameters!B4327,[1]Printers!L:L,[1]Printers!Q:Q,,0)*G4327/10,0)*10,_xlfn.XLOOKUP([1]Parameters!B4327,[1]Printers!L:L,[1]Printers!P:P,,0)),"")</f>
        <v/>
      </c>
      <c r="I4327" s="3" t="str">
        <f>IFERROR(IF(ROW()-1&gt;COUNTA([1]!T_Printers[Printers])*COUNTA([1]!T_Resins[Resins]),"",ROUND(VLOOKUP(C4327,[1]!T_Resins[#Data],4,FALSE)/VLOOKUP(A4327,[1]!T_Printers[#Data],5,FALSE),1)),"")</f>
        <v/>
      </c>
      <c r="J4327" t="str">
        <f t="shared" si="73"/>
        <v/>
      </c>
      <c r="K4327" t="str">
        <f>IF(SUM(E4327:J4327)&lt;&gt;0,VLOOKUP(A4327,[1]!T_Printers[#Data],10,FALSE)+VLOOKUP(C4327,[1]!T_Resins[#Data],10,FALSE),"")</f>
        <v/>
      </c>
      <c r="L4327" t="str">
        <f>IF(SUM(E4327:J4327)&lt;&gt;0,VLOOKUP(A4327,[1]!T_Printers[#Data],11,FALSE),"")</f>
        <v/>
      </c>
      <c r="M4327" t="str">
        <f>IF(SUM(E4327:J4327)&lt;&gt;0,VLOOKUP(C4327,[1]!T_Resins[#Data],8,FALSE),"")</f>
        <v/>
      </c>
      <c r="N4327" t="e">
        <f>IF(_xlfn.XLOOKUP(B4327,[1]Printers!$L:$L,[1]Printers!$R:$R,0,0)&gt;0,[1]Parameters!M4327,IF(SUM(E4327:J4327)&lt;&gt;0,VLOOKUP(C4327,[1]!T_Resins[#Data],9,FALSE),""))</f>
        <v>#N/A</v>
      </c>
      <c r="O4327" t="e">
        <f t="shared" si="74"/>
        <v>#N/A</v>
      </c>
    </row>
    <row r="4328" spans="1:15" x14ac:dyDescent="0.25">
      <c r="A4328" t="str">
        <f t="array" ref="A4328">IF(ROW()-1&gt;COUNTA([1]!T_Printers[Printers])*COUNTA([1]!T_Resins[Resins]),"",INDEX([1]!T_Printers[Printers],INT((ROW()-2)/COUNTA([1]!T_Resins[Resins])+1)))</f>
        <v/>
      </c>
      <c r="B4328" t="e">
        <f>_xlfn.XLOOKUP(A4328,[1]!T_Printers[Printers],[1]!T_Printers[Icon link],,0)</f>
        <v>#N/A</v>
      </c>
      <c r="C4328" t="str">
        <f t="array" ref="C4328">IF(ROW()-1&gt;COUNTA([1]!T_Printers[Printers])*COUNTA([1]!T_Resins[Resins]),"",INDEX([1]!T_Resins[Resins],MOD(ROW()-2,COUNTA([1]!T_Resins[Resins]))+1))</f>
        <v/>
      </c>
      <c r="D4328" t="str">
        <f>IF(SUM(E4328:J4328)&lt;&gt;0,IF(ROW()-1&gt;COUNTA([1]!T_Printers[Printers])*COUNTA([1]!T_Resins[Resins]),"",2),"")</f>
        <v/>
      </c>
      <c r="E4328" t="str" cm="1">
        <f t="array" ref="E4328">IFERROR(IF(ROW()-1&gt;COUNTA([1]!T_Printers[Printers])*COUNTA([1]!T_Resins[Resins]),"",_xlfn.IFS(ROUND(VLOOKUP(C4328,[1]!T_Resins[#Data],2,FALSE)/VLOOKUP(A4328,[1]!T_Printers[#Data],5,FALSE),1)&lt;=_xlfn.XLOOKUP(B4328,[1]Printers!L:L,[1]Printers!O:O,1,0,),ROUND(VLOOKUP(C4328,[1]!T_Resins[#Data],2,FALSE)/VLOOKUP(A4328,[1]!T_Printers[#Data],5,FALSE),1),ROUND(VLOOKUP(C4328,[1]!T_Resins[#Data],2,FALSE)/VLOOKUP(A4328,[1]!T_Printers[#Data],5,FALSE),1)&gt;_xlfn.XLOOKUP(B4328,[1]Printers!L:L,[1]Printers!O:O,1,0,),10)),"Используйте слой 100 мкм")</f>
        <v/>
      </c>
      <c r="F4328" t="str">
        <f>IFERROR(IF(ROUND(_xlfn.XLOOKUP([1]Parameters!B4328,[1]Printers!L:L,[1]Printers!Q:Q,,0)*E4328/10,0)*10&lt;_xlfn.XLOOKUP([1]Parameters!B4328,[1]Printers!L:L,[1]Printers!P:P,,0),ROUND(_xlfn.XLOOKUP([1]Parameters!B4328,[1]Printers!L:L,[1]Printers!Q:Q,,0)*E4328/10,0)*10,_xlfn.XLOOKUP([1]Parameters!B4328,[1]Printers!L:L,[1]Printers!P:P,,0)),"")</f>
        <v/>
      </c>
      <c r="G4328" t="str" cm="1">
        <f t="array" ref="G4328">IFERROR(IF(ROW()-1&gt;COUNTA([1]!T_Printers[Printers])*COUNTA([1]!T_Resins[Resins]),"",_xlfn.IFS(ROUND(VLOOKUP(C4328,[1]!T_Resins[#Data],3,FALSE)/VLOOKUP(A4328,[1]!T_Printers[#Data],5,FALSE),1)&lt;=_xlfn.XLOOKUP(B4328,[1]Printers!L:L,[1]Printers!O:O,1,0,),ROUND(VLOOKUP(C4328,[1]!T_Resins[#Data],3,FALSE)/VLOOKUP(A4328,[1]!T_Printers[#Data],5,FALSE),1),ROUND(VLOOKUP(C4328,[1]!T_Resins[#Data],3,FALSE)/VLOOKUP(A4328,[1]!T_Printers[#Data],5,FALSE),1)&gt;_xlfn.XLOOKUP(B4328,[1]Printers!L:L,[1]Printers!O:O,1,0,),10)),"")</f>
        <v/>
      </c>
      <c r="H4328" t="str">
        <f>IFERROR(IF(ROUND(_xlfn.XLOOKUP([1]Parameters!B4328,[1]Printers!L:L,[1]Printers!Q:Q,,0)*G4328/10,0)*10&lt;_xlfn.XLOOKUP([1]Parameters!B4328,[1]Printers!L:L,[1]Printers!P:P,,0),ROUND(_xlfn.XLOOKUP([1]Parameters!B4328,[1]Printers!L:L,[1]Printers!Q:Q,,0)*G4328/10,0)*10,_xlfn.XLOOKUP([1]Parameters!B4328,[1]Printers!L:L,[1]Printers!P:P,,0)),"")</f>
        <v/>
      </c>
      <c r="I4328" s="3" t="str">
        <f>IFERROR(IF(ROW()-1&gt;COUNTA([1]!T_Printers[Printers])*COUNTA([1]!T_Resins[Resins]),"",ROUND(VLOOKUP(C4328,[1]!T_Resins[#Data],4,FALSE)/VLOOKUP(A4328,[1]!T_Printers[#Data],5,FALSE),1)),"")</f>
        <v/>
      </c>
      <c r="J4328" t="str">
        <f t="shared" si="73"/>
        <v/>
      </c>
      <c r="K4328" t="str">
        <f>IF(SUM(E4328:J4328)&lt;&gt;0,VLOOKUP(A4328,[1]!T_Printers[#Data],10,FALSE)+VLOOKUP(C4328,[1]!T_Resins[#Data],10,FALSE),"")</f>
        <v/>
      </c>
      <c r="L4328" t="str">
        <f>IF(SUM(E4328:J4328)&lt;&gt;0,VLOOKUP(A4328,[1]!T_Printers[#Data],11,FALSE),"")</f>
        <v/>
      </c>
      <c r="M4328" t="str">
        <f>IF(SUM(E4328:J4328)&lt;&gt;0,VLOOKUP(C4328,[1]!T_Resins[#Data],8,FALSE),"")</f>
        <v/>
      </c>
      <c r="N4328" t="e">
        <f>IF(_xlfn.XLOOKUP(B4328,[1]Printers!$L:$L,[1]Printers!$R:$R,0,0)&gt;0,[1]Parameters!M4328,IF(SUM(E4328:J4328)&lt;&gt;0,VLOOKUP(C4328,[1]!T_Resins[#Data],9,FALSE),""))</f>
        <v>#N/A</v>
      </c>
      <c r="O4328" t="e">
        <f t="shared" si="74"/>
        <v>#N/A</v>
      </c>
    </row>
    <row r="4329" spans="1:15" x14ac:dyDescent="0.25">
      <c r="A4329" t="str">
        <f t="array" ref="A4329">IF(ROW()-1&gt;COUNTA([1]!T_Printers[Printers])*COUNTA([1]!T_Resins[Resins]),"",INDEX([1]!T_Printers[Printers],INT((ROW()-2)/COUNTA([1]!T_Resins[Resins])+1)))</f>
        <v/>
      </c>
      <c r="B4329" t="e">
        <f>_xlfn.XLOOKUP(A4329,[1]!T_Printers[Printers],[1]!T_Printers[Icon link],,0)</f>
        <v>#N/A</v>
      </c>
      <c r="C4329" t="str">
        <f t="array" ref="C4329">IF(ROW()-1&gt;COUNTA([1]!T_Printers[Printers])*COUNTA([1]!T_Resins[Resins]),"",INDEX([1]!T_Resins[Resins],MOD(ROW()-2,COUNTA([1]!T_Resins[Resins]))+1))</f>
        <v/>
      </c>
      <c r="D4329" t="str">
        <f>IF(SUM(E4329:J4329)&lt;&gt;0,IF(ROW()-1&gt;COUNTA([1]!T_Printers[Printers])*COUNTA([1]!T_Resins[Resins]),"",2),"")</f>
        <v/>
      </c>
      <c r="E4329" t="str" cm="1">
        <f t="array" ref="E4329">IFERROR(IF(ROW()-1&gt;COUNTA([1]!T_Printers[Printers])*COUNTA([1]!T_Resins[Resins]),"",_xlfn.IFS(ROUND(VLOOKUP(C4329,[1]!T_Resins[#Data],2,FALSE)/VLOOKUP(A4329,[1]!T_Printers[#Data],5,FALSE),1)&lt;=_xlfn.XLOOKUP(B4329,[1]Printers!L:L,[1]Printers!O:O,1,0,),ROUND(VLOOKUP(C4329,[1]!T_Resins[#Data],2,FALSE)/VLOOKUP(A4329,[1]!T_Printers[#Data],5,FALSE),1),ROUND(VLOOKUP(C4329,[1]!T_Resins[#Data],2,FALSE)/VLOOKUP(A4329,[1]!T_Printers[#Data],5,FALSE),1)&gt;_xlfn.XLOOKUP(B4329,[1]Printers!L:L,[1]Printers!O:O,1,0,),10)),"Используйте слой 100 мкм")</f>
        <v/>
      </c>
      <c r="F4329" t="str">
        <f>IFERROR(IF(ROUND(_xlfn.XLOOKUP([1]Parameters!B4329,[1]Printers!L:L,[1]Printers!Q:Q,,0)*E4329/10,0)*10&lt;_xlfn.XLOOKUP([1]Parameters!B4329,[1]Printers!L:L,[1]Printers!P:P,,0),ROUND(_xlfn.XLOOKUP([1]Parameters!B4329,[1]Printers!L:L,[1]Printers!Q:Q,,0)*E4329/10,0)*10,_xlfn.XLOOKUP([1]Parameters!B4329,[1]Printers!L:L,[1]Printers!P:P,,0)),"")</f>
        <v/>
      </c>
      <c r="G4329" t="str" cm="1">
        <f t="array" ref="G4329">IFERROR(IF(ROW()-1&gt;COUNTA([1]!T_Printers[Printers])*COUNTA([1]!T_Resins[Resins]),"",_xlfn.IFS(ROUND(VLOOKUP(C4329,[1]!T_Resins[#Data],3,FALSE)/VLOOKUP(A4329,[1]!T_Printers[#Data],5,FALSE),1)&lt;=_xlfn.XLOOKUP(B4329,[1]Printers!L:L,[1]Printers!O:O,1,0,),ROUND(VLOOKUP(C4329,[1]!T_Resins[#Data],3,FALSE)/VLOOKUP(A4329,[1]!T_Printers[#Data],5,FALSE),1),ROUND(VLOOKUP(C4329,[1]!T_Resins[#Data],3,FALSE)/VLOOKUP(A4329,[1]!T_Printers[#Data],5,FALSE),1)&gt;_xlfn.XLOOKUP(B4329,[1]Printers!L:L,[1]Printers!O:O,1,0,),10)),"")</f>
        <v/>
      </c>
      <c r="H4329" t="str">
        <f>IFERROR(IF(ROUND(_xlfn.XLOOKUP([1]Parameters!B4329,[1]Printers!L:L,[1]Printers!Q:Q,,0)*G4329/10,0)*10&lt;_xlfn.XLOOKUP([1]Parameters!B4329,[1]Printers!L:L,[1]Printers!P:P,,0),ROUND(_xlfn.XLOOKUP([1]Parameters!B4329,[1]Printers!L:L,[1]Printers!Q:Q,,0)*G4329/10,0)*10,_xlfn.XLOOKUP([1]Parameters!B4329,[1]Printers!L:L,[1]Printers!P:P,,0)),"")</f>
        <v/>
      </c>
      <c r="I4329" s="3" t="str">
        <f>IFERROR(IF(ROW()-1&gt;COUNTA([1]!T_Printers[Printers])*COUNTA([1]!T_Resins[Resins]),"",ROUND(VLOOKUP(C4329,[1]!T_Resins[#Data],4,FALSE)/VLOOKUP(A4329,[1]!T_Printers[#Data],5,FALSE),1)),"")</f>
        <v/>
      </c>
      <c r="J4329" t="str">
        <f t="shared" si="73"/>
        <v/>
      </c>
      <c r="K4329" t="str">
        <f>IF(SUM(E4329:J4329)&lt;&gt;0,VLOOKUP(A4329,[1]!T_Printers[#Data],10,FALSE)+VLOOKUP(C4329,[1]!T_Resins[#Data],10,FALSE),"")</f>
        <v/>
      </c>
      <c r="L4329" t="str">
        <f>IF(SUM(E4329:J4329)&lt;&gt;0,VLOOKUP(A4329,[1]!T_Printers[#Data],11,FALSE),"")</f>
        <v/>
      </c>
      <c r="M4329" t="str">
        <f>IF(SUM(E4329:J4329)&lt;&gt;0,VLOOKUP(C4329,[1]!T_Resins[#Data],8,FALSE),"")</f>
        <v/>
      </c>
      <c r="N4329" t="e">
        <f>IF(_xlfn.XLOOKUP(B4329,[1]Printers!$L:$L,[1]Printers!$R:$R,0,0)&gt;0,[1]Parameters!M4329,IF(SUM(E4329:J4329)&lt;&gt;0,VLOOKUP(C4329,[1]!T_Resins[#Data],9,FALSE),""))</f>
        <v>#N/A</v>
      </c>
      <c r="O4329" t="e">
        <f t="shared" si="74"/>
        <v>#N/A</v>
      </c>
    </row>
    <row r="4330" spans="1:15" x14ac:dyDescent="0.25">
      <c r="A4330" t="str">
        <f t="array" ref="A4330">IF(ROW()-1&gt;COUNTA([1]!T_Printers[Printers])*COUNTA([1]!T_Resins[Resins]),"",INDEX([1]!T_Printers[Printers],INT((ROW()-2)/COUNTA([1]!T_Resins[Resins])+1)))</f>
        <v/>
      </c>
      <c r="B4330" t="e">
        <f>_xlfn.XLOOKUP(A4330,[1]!T_Printers[Printers],[1]!T_Printers[Icon link],,0)</f>
        <v>#N/A</v>
      </c>
      <c r="C4330" t="str">
        <f t="array" ref="C4330">IF(ROW()-1&gt;COUNTA([1]!T_Printers[Printers])*COUNTA([1]!T_Resins[Resins]),"",INDEX([1]!T_Resins[Resins],MOD(ROW()-2,COUNTA([1]!T_Resins[Resins]))+1))</f>
        <v/>
      </c>
      <c r="D4330" t="str">
        <f>IF(SUM(E4330:J4330)&lt;&gt;0,IF(ROW()-1&gt;COUNTA([1]!T_Printers[Printers])*COUNTA([1]!T_Resins[Resins]),"",2),"")</f>
        <v/>
      </c>
      <c r="E4330" t="str" cm="1">
        <f t="array" ref="E4330">IFERROR(IF(ROW()-1&gt;COUNTA([1]!T_Printers[Printers])*COUNTA([1]!T_Resins[Resins]),"",_xlfn.IFS(ROUND(VLOOKUP(C4330,[1]!T_Resins[#Data],2,FALSE)/VLOOKUP(A4330,[1]!T_Printers[#Data],5,FALSE),1)&lt;=_xlfn.XLOOKUP(B4330,[1]Printers!L:L,[1]Printers!O:O,1,0,),ROUND(VLOOKUP(C4330,[1]!T_Resins[#Data],2,FALSE)/VLOOKUP(A4330,[1]!T_Printers[#Data],5,FALSE),1),ROUND(VLOOKUP(C4330,[1]!T_Resins[#Data],2,FALSE)/VLOOKUP(A4330,[1]!T_Printers[#Data],5,FALSE),1)&gt;_xlfn.XLOOKUP(B4330,[1]Printers!L:L,[1]Printers!O:O,1,0,),10)),"Используйте слой 100 мкм")</f>
        <v/>
      </c>
      <c r="F4330" t="str">
        <f>IFERROR(IF(ROUND(_xlfn.XLOOKUP([1]Parameters!B4330,[1]Printers!L:L,[1]Printers!Q:Q,,0)*E4330/10,0)*10&lt;_xlfn.XLOOKUP([1]Parameters!B4330,[1]Printers!L:L,[1]Printers!P:P,,0),ROUND(_xlfn.XLOOKUP([1]Parameters!B4330,[1]Printers!L:L,[1]Printers!Q:Q,,0)*E4330/10,0)*10,_xlfn.XLOOKUP([1]Parameters!B4330,[1]Printers!L:L,[1]Printers!P:P,,0)),"")</f>
        <v/>
      </c>
      <c r="G4330" t="str" cm="1">
        <f t="array" ref="G4330">IFERROR(IF(ROW()-1&gt;COUNTA([1]!T_Printers[Printers])*COUNTA([1]!T_Resins[Resins]),"",_xlfn.IFS(ROUND(VLOOKUP(C4330,[1]!T_Resins[#Data],3,FALSE)/VLOOKUP(A4330,[1]!T_Printers[#Data],5,FALSE),1)&lt;=_xlfn.XLOOKUP(B4330,[1]Printers!L:L,[1]Printers!O:O,1,0,),ROUND(VLOOKUP(C4330,[1]!T_Resins[#Data],3,FALSE)/VLOOKUP(A4330,[1]!T_Printers[#Data],5,FALSE),1),ROUND(VLOOKUP(C4330,[1]!T_Resins[#Data],3,FALSE)/VLOOKUP(A4330,[1]!T_Printers[#Data],5,FALSE),1)&gt;_xlfn.XLOOKUP(B4330,[1]Printers!L:L,[1]Printers!O:O,1,0,),10)),"")</f>
        <v/>
      </c>
      <c r="H4330" t="str">
        <f>IFERROR(IF(ROUND(_xlfn.XLOOKUP([1]Parameters!B4330,[1]Printers!L:L,[1]Printers!Q:Q,,0)*G4330/10,0)*10&lt;_xlfn.XLOOKUP([1]Parameters!B4330,[1]Printers!L:L,[1]Printers!P:P,,0),ROUND(_xlfn.XLOOKUP([1]Parameters!B4330,[1]Printers!L:L,[1]Printers!Q:Q,,0)*G4330/10,0)*10,_xlfn.XLOOKUP([1]Parameters!B4330,[1]Printers!L:L,[1]Printers!P:P,,0)),"")</f>
        <v/>
      </c>
      <c r="I4330" s="3" t="str">
        <f>IFERROR(IF(ROW()-1&gt;COUNTA([1]!T_Printers[Printers])*COUNTA([1]!T_Resins[Resins]),"",ROUND(VLOOKUP(C4330,[1]!T_Resins[#Data],4,FALSE)/VLOOKUP(A4330,[1]!T_Printers[#Data],5,FALSE),1)),"")</f>
        <v/>
      </c>
      <c r="J4330" t="str">
        <f t="shared" si="73"/>
        <v/>
      </c>
      <c r="K4330" t="str">
        <f>IF(SUM(E4330:J4330)&lt;&gt;0,VLOOKUP(A4330,[1]!T_Printers[#Data],10,FALSE)+VLOOKUP(C4330,[1]!T_Resins[#Data],10,FALSE),"")</f>
        <v/>
      </c>
      <c r="L4330" t="str">
        <f>IF(SUM(E4330:J4330)&lt;&gt;0,VLOOKUP(A4330,[1]!T_Printers[#Data],11,FALSE),"")</f>
        <v/>
      </c>
      <c r="M4330" t="str">
        <f>IF(SUM(E4330:J4330)&lt;&gt;0,VLOOKUP(C4330,[1]!T_Resins[#Data],8,FALSE),"")</f>
        <v/>
      </c>
      <c r="N4330" t="e">
        <f>IF(_xlfn.XLOOKUP(B4330,[1]Printers!$L:$L,[1]Printers!$R:$R,0,0)&gt;0,[1]Parameters!M4330,IF(SUM(E4330:J4330)&lt;&gt;0,VLOOKUP(C4330,[1]!T_Resins[#Data],9,FALSE),""))</f>
        <v>#N/A</v>
      </c>
      <c r="O4330" t="e">
        <f t="shared" si="74"/>
        <v>#N/A</v>
      </c>
    </row>
    <row r="4331" spans="1:15" x14ac:dyDescent="0.25">
      <c r="A4331" t="str">
        <f t="array" ref="A4331">IF(ROW()-1&gt;COUNTA([1]!T_Printers[Printers])*COUNTA([1]!T_Resins[Resins]),"",INDEX([1]!T_Printers[Printers],INT((ROW()-2)/COUNTA([1]!T_Resins[Resins])+1)))</f>
        <v/>
      </c>
      <c r="B4331" t="e">
        <f>_xlfn.XLOOKUP(A4331,[1]!T_Printers[Printers],[1]!T_Printers[Icon link],,0)</f>
        <v>#N/A</v>
      </c>
      <c r="C4331" t="str">
        <f t="array" ref="C4331">IF(ROW()-1&gt;COUNTA([1]!T_Printers[Printers])*COUNTA([1]!T_Resins[Resins]),"",INDEX([1]!T_Resins[Resins],MOD(ROW()-2,COUNTA([1]!T_Resins[Resins]))+1))</f>
        <v/>
      </c>
      <c r="D4331" t="str">
        <f>IF(SUM(E4331:J4331)&lt;&gt;0,IF(ROW()-1&gt;COUNTA([1]!T_Printers[Printers])*COUNTA([1]!T_Resins[Resins]),"",2),"")</f>
        <v/>
      </c>
      <c r="E4331" t="str" cm="1">
        <f t="array" ref="E4331">IFERROR(IF(ROW()-1&gt;COUNTA([1]!T_Printers[Printers])*COUNTA([1]!T_Resins[Resins]),"",_xlfn.IFS(ROUND(VLOOKUP(C4331,[1]!T_Resins[#Data],2,FALSE)/VLOOKUP(A4331,[1]!T_Printers[#Data],5,FALSE),1)&lt;=_xlfn.XLOOKUP(B4331,[1]Printers!L:L,[1]Printers!O:O,1,0,),ROUND(VLOOKUP(C4331,[1]!T_Resins[#Data],2,FALSE)/VLOOKUP(A4331,[1]!T_Printers[#Data],5,FALSE),1),ROUND(VLOOKUP(C4331,[1]!T_Resins[#Data],2,FALSE)/VLOOKUP(A4331,[1]!T_Printers[#Data],5,FALSE),1)&gt;_xlfn.XLOOKUP(B4331,[1]Printers!L:L,[1]Printers!O:O,1,0,),10)),"Используйте слой 100 мкм")</f>
        <v/>
      </c>
      <c r="F4331" t="str">
        <f>IFERROR(IF(ROUND(_xlfn.XLOOKUP([1]Parameters!B4331,[1]Printers!L:L,[1]Printers!Q:Q,,0)*E4331/10,0)*10&lt;_xlfn.XLOOKUP([1]Parameters!B4331,[1]Printers!L:L,[1]Printers!P:P,,0),ROUND(_xlfn.XLOOKUP([1]Parameters!B4331,[1]Printers!L:L,[1]Printers!Q:Q,,0)*E4331/10,0)*10,_xlfn.XLOOKUP([1]Parameters!B4331,[1]Printers!L:L,[1]Printers!P:P,,0)),"")</f>
        <v/>
      </c>
      <c r="G4331" t="str" cm="1">
        <f t="array" ref="G4331">IFERROR(IF(ROW()-1&gt;COUNTA([1]!T_Printers[Printers])*COUNTA([1]!T_Resins[Resins]),"",_xlfn.IFS(ROUND(VLOOKUP(C4331,[1]!T_Resins[#Data],3,FALSE)/VLOOKUP(A4331,[1]!T_Printers[#Data],5,FALSE),1)&lt;=_xlfn.XLOOKUP(B4331,[1]Printers!L:L,[1]Printers!O:O,1,0,),ROUND(VLOOKUP(C4331,[1]!T_Resins[#Data],3,FALSE)/VLOOKUP(A4331,[1]!T_Printers[#Data],5,FALSE),1),ROUND(VLOOKUP(C4331,[1]!T_Resins[#Data],3,FALSE)/VLOOKUP(A4331,[1]!T_Printers[#Data],5,FALSE),1)&gt;_xlfn.XLOOKUP(B4331,[1]Printers!L:L,[1]Printers!O:O,1,0,),10)),"")</f>
        <v/>
      </c>
      <c r="H4331" t="str">
        <f>IFERROR(IF(ROUND(_xlfn.XLOOKUP([1]Parameters!B4331,[1]Printers!L:L,[1]Printers!Q:Q,,0)*G4331/10,0)*10&lt;_xlfn.XLOOKUP([1]Parameters!B4331,[1]Printers!L:L,[1]Printers!P:P,,0),ROUND(_xlfn.XLOOKUP([1]Parameters!B4331,[1]Printers!L:L,[1]Printers!Q:Q,,0)*G4331/10,0)*10,_xlfn.XLOOKUP([1]Parameters!B4331,[1]Printers!L:L,[1]Printers!P:P,,0)),"")</f>
        <v/>
      </c>
      <c r="I4331" s="3" t="str">
        <f>IFERROR(IF(ROW()-1&gt;COUNTA([1]!T_Printers[Printers])*COUNTA([1]!T_Resins[Resins]),"",ROUND(VLOOKUP(C4331,[1]!T_Resins[#Data],4,FALSE)/VLOOKUP(A4331,[1]!T_Printers[#Data],5,FALSE),1)),"")</f>
        <v/>
      </c>
      <c r="J4331" t="str">
        <f t="shared" si="73"/>
        <v/>
      </c>
      <c r="K4331" t="str">
        <f>IF(SUM(E4331:J4331)&lt;&gt;0,VLOOKUP(A4331,[1]!T_Printers[#Data],10,FALSE)+VLOOKUP(C4331,[1]!T_Resins[#Data],10,FALSE),"")</f>
        <v/>
      </c>
      <c r="L4331" t="str">
        <f>IF(SUM(E4331:J4331)&lt;&gt;0,VLOOKUP(A4331,[1]!T_Printers[#Data],11,FALSE),"")</f>
        <v/>
      </c>
      <c r="M4331" t="str">
        <f>IF(SUM(E4331:J4331)&lt;&gt;0,VLOOKUP(C4331,[1]!T_Resins[#Data],8,FALSE),"")</f>
        <v/>
      </c>
      <c r="N4331" t="e">
        <f>IF(_xlfn.XLOOKUP(B4331,[1]Printers!$L:$L,[1]Printers!$R:$R,0,0)&gt;0,[1]Parameters!M4331,IF(SUM(E4331:J4331)&lt;&gt;0,VLOOKUP(C4331,[1]!T_Resins[#Data],9,FALSE),""))</f>
        <v>#N/A</v>
      </c>
      <c r="O4331" t="e">
        <f t="shared" si="74"/>
        <v>#N/A</v>
      </c>
    </row>
    <row r="4332" spans="1:15" x14ac:dyDescent="0.25">
      <c r="A4332" t="str">
        <f t="array" ref="A4332">IF(ROW()-1&gt;COUNTA([1]!T_Printers[Printers])*COUNTA([1]!T_Resins[Resins]),"",INDEX([1]!T_Printers[Printers],INT((ROW()-2)/COUNTA([1]!T_Resins[Resins])+1)))</f>
        <v/>
      </c>
      <c r="B4332" t="e">
        <f>_xlfn.XLOOKUP(A4332,[1]!T_Printers[Printers],[1]!T_Printers[Icon link],,0)</f>
        <v>#N/A</v>
      </c>
      <c r="C4332" t="str">
        <f t="array" ref="C4332">IF(ROW()-1&gt;COUNTA([1]!T_Printers[Printers])*COUNTA([1]!T_Resins[Resins]),"",INDEX([1]!T_Resins[Resins],MOD(ROW()-2,COUNTA([1]!T_Resins[Resins]))+1))</f>
        <v/>
      </c>
      <c r="D4332" t="str">
        <f>IF(SUM(E4332:J4332)&lt;&gt;0,IF(ROW()-1&gt;COUNTA([1]!T_Printers[Printers])*COUNTA([1]!T_Resins[Resins]),"",2),"")</f>
        <v/>
      </c>
      <c r="E4332" t="str" cm="1">
        <f t="array" ref="E4332">IFERROR(IF(ROW()-1&gt;COUNTA([1]!T_Printers[Printers])*COUNTA([1]!T_Resins[Resins]),"",_xlfn.IFS(ROUND(VLOOKUP(C4332,[1]!T_Resins[#Data],2,FALSE)/VLOOKUP(A4332,[1]!T_Printers[#Data],5,FALSE),1)&lt;=_xlfn.XLOOKUP(B4332,[1]Printers!L:L,[1]Printers!O:O,1,0,),ROUND(VLOOKUP(C4332,[1]!T_Resins[#Data],2,FALSE)/VLOOKUP(A4332,[1]!T_Printers[#Data],5,FALSE),1),ROUND(VLOOKUP(C4332,[1]!T_Resins[#Data],2,FALSE)/VLOOKUP(A4332,[1]!T_Printers[#Data],5,FALSE),1)&gt;_xlfn.XLOOKUP(B4332,[1]Printers!L:L,[1]Printers!O:O,1,0,),10)),"Используйте слой 100 мкм")</f>
        <v/>
      </c>
      <c r="F4332" t="str">
        <f>IFERROR(IF(ROUND(_xlfn.XLOOKUP([1]Parameters!B4332,[1]Printers!L:L,[1]Printers!Q:Q,,0)*E4332/10,0)*10&lt;_xlfn.XLOOKUP([1]Parameters!B4332,[1]Printers!L:L,[1]Printers!P:P,,0),ROUND(_xlfn.XLOOKUP([1]Parameters!B4332,[1]Printers!L:L,[1]Printers!Q:Q,,0)*E4332/10,0)*10,_xlfn.XLOOKUP([1]Parameters!B4332,[1]Printers!L:L,[1]Printers!P:P,,0)),"")</f>
        <v/>
      </c>
      <c r="G4332" t="str" cm="1">
        <f t="array" ref="G4332">IFERROR(IF(ROW()-1&gt;COUNTA([1]!T_Printers[Printers])*COUNTA([1]!T_Resins[Resins]),"",_xlfn.IFS(ROUND(VLOOKUP(C4332,[1]!T_Resins[#Data],3,FALSE)/VLOOKUP(A4332,[1]!T_Printers[#Data],5,FALSE),1)&lt;=_xlfn.XLOOKUP(B4332,[1]Printers!L:L,[1]Printers!O:O,1,0,),ROUND(VLOOKUP(C4332,[1]!T_Resins[#Data],3,FALSE)/VLOOKUP(A4332,[1]!T_Printers[#Data],5,FALSE),1),ROUND(VLOOKUP(C4332,[1]!T_Resins[#Data],3,FALSE)/VLOOKUP(A4332,[1]!T_Printers[#Data],5,FALSE),1)&gt;_xlfn.XLOOKUP(B4332,[1]Printers!L:L,[1]Printers!O:O,1,0,),10)),"")</f>
        <v/>
      </c>
      <c r="H4332" t="str">
        <f>IFERROR(IF(ROUND(_xlfn.XLOOKUP([1]Parameters!B4332,[1]Printers!L:L,[1]Printers!Q:Q,,0)*G4332/10,0)*10&lt;_xlfn.XLOOKUP([1]Parameters!B4332,[1]Printers!L:L,[1]Printers!P:P,,0),ROUND(_xlfn.XLOOKUP([1]Parameters!B4332,[1]Printers!L:L,[1]Printers!Q:Q,,0)*G4332/10,0)*10,_xlfn.XLOOKUP([1]Parameters!B4332,[1]Printers!L:L,[1]Printers!P:P,,0)),"")</f>
        <v/>
      </c>
      <c r="I4332" s="3" t="str">
        <f>IFERROR(IF(ROW()-1&gt;COUNTA([1]!T_Printers[Printers])*COUNTA([1]!T_Resins[Resins]),"",ROUND(VLOOKUP(C4332,[1]!T_Resins[#Data],4,FALSE)/VLOOKUP(A4332,[1]!T_Printers[#Data],5,FALSE),1)),"")</f>
        <v/>
      </c>
      <c r="J4332" t="str">
        <f t="shared" si="73"/>
        <v/>
      </c>
      <c r="K4332" t="str">
        <f>IF(SUM(E4332:J4332)&lt;&gt;0,VLOOKUP(A4332,[1]!T_Printers[#Data],10,FALSE)+VLOOKUP(C4332,[1]!T_Resins[#Data],10,FALSE),"")</f>
        <v/>
      </c>
      <c r="L4332" t="str">
        <f>IF(SUM(E4332:J4332)&lt;&gt;0,VLOOKUP(A4332,[1]!T_Printers[#Data],11,FALSE),"")</f>
        <v/>
      </c>
      <c r="M4332" t="str">
        <f>IF(SUM(E4332:J4332)&lt;&gt;0,VLOOKUP(C4332,[1]!T_Resins[#Data],8,FALSE),"")</f>
        <v/>
      </c>
      <c r="N4332" t="e">
        <f>IF(_xlfn.XLOOKUP(B4332,[1]Printers!$L:$L,[1]Printers!$R:$R,0,0)&gt;0,[1]Parameters!M4332,IF(SUM(E4332:J4332)&lt;&gt;0,VLOOKUP(C4332,[1]!T_Resins[#Data],9,FALSE),""))</f>
        <v>#N/A</v>
      </c>
      <c r="O4332" t="e">
        <f t="shared" si="74"/>
        <v>#N/A</v>
      </c>
    </row>
    <row r="4333" spans="1:15" x14ac:dyDescent="0.25">
      <c r="A4333" t="str">
        <f t="array" ref="A4333">IF(ROW()-1&gt;COUNTA([1]!T_Printers[Printers])*COUNTA([1]!T_Resins[Resins]),"",INDEX([1]!T_Printers[Printers],INT((ROW()-2)/COUNTA([1]!T_Resins[Resins])+1)))</f>
        <v/>
      </c>
      <c r="B4333" t="e">
        <f>_xlfn.XLOOKUP(A4333,[1]!T_Printers[Printers],[1]!T_Printers[Icon link],,0)</f>
        <v>#N/A</v>
      </c>
      <c r="C4333" t="str">
        <f t="array" ref="C4333">IF(ROW()-1&gt;COUNTA([1]!T_Printers[Printers])*COUNTA([1]!T_Resins[Resins]),"",INDEX([1]!T_Resins[Resins],MOD(ROW()-2,COUNTA([1]!T_Resins[Resins]))+1))</f>
        <v/>
      </c>
      <c r="D4333" t="str">
        <f>IF(SUM(E4333:J4333)&lt;&gt;0,IF(ROW()-1&gt;COUNTA([1]!T_Printers[Printers])*COUNTA([1]!T_Resins[Resins]),"",2),"")</f>
        <v/>
      </c>
      <c r="E4333" t="str" cm="1">
        <f t="array" ref="E4333">IFERROR(IF(ROW()-1&gt;COUNTA([1]!T_Printers[Printers])*COUNTA([1]!T_Resins[Resins]),"",_xlfn.IFS(ROUND(VLOOKUP(C4333,[1]!T_Resins[#Data],2,FALSE)/VLOOKUP(A4333,[1]!T_Printers[#Data],5,FALSE),1)&lt;=_xlfn.XLOOKUP(B4333,[1]Printers!L:L,[1]Printers!O:O,1,0,),ROUND(VLOOKUP(C4333,[1]!T_Resins[#Data],2,FALSE)/VLOOKUP(A4333,[1]!T_Printers[#Data],5,FALSE),1),ROUND(VLOOKUP(C4333,[1]!T_Resins[#Data],2,FALSE)/VLOOKUP(A4333,[1]!T_Printers[#Data],5,FALSE),1)&gt;_xlfn.XLOOKUP(B4333,[1]Printers!L:L,[1]Printers!O:O,1,0,),10)),"Используйте слой 100 мкм")</f>
        <v/>
      </c>
      <c r="F4333" t="str">
        <f>IFERROR(IF(ROUND(_xlfn.XLOOKUP([1]Parameters!B4333,[1]Printers!L:L,[1]Printers!Q:Q,,0)*E4333/10,0)*10&lt;_xlfn.XLOOKUP([1]Parameters!B4333,[1]Printers!L:L,[1]Printers!P:P,,0),ROUND(_xlfn.XLOOKUP([1]Parameters!B4333,[1]Printers!L:L,[1]Printers!Q:Q,,0)*E4333/10,0)*10,_xlfn.XLOOKUP([1]Parameters!B4333,[1]Printers!L:L,[1]Printers!P:P,,0)),"")</f>
        <v/>
      </c>
      <c r="G4333" t="str" cm="1">
        <f t="array" ref="G4333">IFERROR(IF(ROW()-1&gt;COUNTA([1]!T_Printers[Printers])*COUNTA([1]!T_Resins[Resins]),"",_xlfn.IFS(ROUND(VLOOKUP(C4333,[1]!T_Resins[#Data],3,FALSE)/VLOOKUP(A4333,[1]!T_Printers[#Data],5,FALSE),1)&lt;=_xlfn.XLOOKUP(B4333,[1]Printers!L:L,[1]Printers!O:O,1,0,),ROUND(VLOOKUP(C4333,[1]!T_Resins[#Data],3,FALSE)/VLOOKUP(A4333,[1]!T_Printers[#Data],5,FALSE),1),ROUND(VLOOKUP(C4333,[1]!T_Resins[#Data],3,FALSE)/VLOOKUP(A4333,[1]!T_Printers[#Data],5,FALSE),1)&gt;_xlfn.XLOOKUP(B4333,[1]Printers!L:L,[1]Printers!O:O,1,0,),10)),"")</f>
        <v/>
      </c>
      <c r="H4333" t="str">
        <f>IFERROR(IF(ROUND(_xlfn.XLOOKUP([1]Parameters!B4333,[1]Printers!L:L,[1]Printers!Q:Q,,0)*G4333/10,0)*10&lt;_xlfn.XLOOKUP([1]Parameters!B4333,[1]Printers!L:L,[1]Printers!P:P,,0),ROUND(_xlfn.XLOOKUP([1]Parameters!B4333,[1]Printers!L:L,[1]Printers!Q:Q,,0)*G4333/10,0)*10,_xlfn.XLOOKUP([1]Parameters!B4333,[1]Printers!L:L,[1]Printers!P:P,,0)),"")</f>
        <v/>
      </c>
      <c r="I4333" s="3" t="str">
        <f>IFERROR(IF(ROW()-1&gt;COUNTA([1]!T_Printers[Printers])*COUNTA([1]!T_Resins[Resins]),"",ROUND(VLOOKUP(C4333,[1]!T_Resins[#Data],4,FALSE)/VLOOKUP(A4333,[1]!T_Printers[#Data],5,FALSE),1)),"")</f>
        <v/>
      </c>
      <c r="J4333" t="str">
        <f t="shared" si="73"/>
        <v/>
      </c>
      <c r="K4333" t="str">
        <f>IF(SUM(E4333:J4333)&lt;&gt;0,VLOOKUP(A4333,[1]!T_Printers[#Data],10,FALSE)+VLOOKUP(C4333,[1]!T_Resins[#Data],10,FALSE),"")</f>
        <v/>
      </c>
      <c r="L4333" t="str">
        <f>IF(SUM(E4333:J4333)&lt;&gt;0,VLOOKUP(A4333,[1]!T_Printers[#Data],11,FALSE),"")</f>
        <v/>
      </c>
      <c r="M4333" t="str">
        <f>IF(SUM(E4333:J4333)&lt;&gt;0,VLOOKUP(C4333,[1]!T_Resins[#Data],8,FALSE),"")</f>
        <v/>
      </c>
      <c r="N4333" t="e">
        <f>IF(_xlfn.XLOOKUP(B4333,[1]Printers!$L:$L,[1]Printers!$R:$R,0,0)&gt;0,[1]Parameters!M4333,IF(SUM(E4333:J4333)&lt;&gt;0,VLOOKUP(C4333,[1]!T_Resins[#Data],9,FALSE),""))</f>
        <v>#N/A</v>
      </c>
      <c r="O4333" t="e">
        <f t="shared" si="74"/>
        <v>#N/A</v>
      </c>
    </row>
    <row r="4334" spans="1:15" x14ac:dyDescent="0.25">
      <c r="A4334" t="str">
        <f t="array" ref="A4334">IF(ROW()-1&gt;COUNTA([1]!T_Printers[Printers])*COUNTA([1]!T_Resins[Resins]),"",INDEX([1]!T_Printers[Printers],INT((ROW()-2)/COUNTA([1]!T_Resins[Resins])+1)))</f>
        <v/>
      </c>
      <c r="B4334" t="e">
        <f>_xlfn.XLOOKUP(A4334,[1]!T_Printers[Printers],[1]!T_Printers[Icon link],,0)</f>
        <v>#N/A</v>
      </c>
      <c r="C4334" t="str">
        <f t="array" ref="C4334">IF(ROW()-1&gt;COUNTA([1]!T_Printers[Printers])*COUNTA([1]!T_Resins[Resins]),"",INDEX([1]!T_Resins[Resins],MOD(ROW()-2,COUNTA([1]!T_Resins[Resins]))+1))</f>
        <v/>
      </c>
      <c r="D4334" t="str">
        <f>IF(SUM(E4334:J4334)&lt;&gt;0,IF(ROW()-1&gt;COUNTA([1]!T_Printers[Printers])*COUNTA([1]!T_Resins[Resins]),"",2),"")</f>
        <v/>
      </c>
      <c r="E4334" t="str" cm="1">
        <f t="array" ref="E4334">IFERROR(IF(ROW()-1&gt;COUNTA([1]!T_Printers[Printers])*COUNTA([1]!T_Resins[Resins]),"",_xlfn.IFS(ROUND(VLOOKUP(C4334,[1]!T_Resins[#Data],2,FALSE)/VLOOKUP(A4334,[1]!T_Printers[#Data],5,FALSE),1)&lt;=_xlfn.XLOOKUP(B4334,[1]Printers!L:L,[1]Printers!O:O,1,0,),ROUND(VLOOKUP(C4334,[1]!T_Resins[#Data],2,FALSE)/VLOOKUP(A4334,[1]!T_Printers[#Data],5,FALSE),1),ROUND(VLOOKUP(C4334,[1]!T_Resins[#Data],2,FALSE)/VLOOKUP(A4334,[1]!T_Printers[#Data],5,FALSE),1)&gt;_xlfn.XLOOKUP(B4334,[1]Printers!L:L,[1]Printers!O:O,1,0,),10)),"Используйте слой 100 мкм")</f>
        <v/>
      </c>
      <c r="F4334" t="str">
        <f>IFERROR(IF(ROUND(_xlfn.XLOOKUP([1]Parameters!B4334,[1]Printers!L:L,[1]Printers!Q:Q,,0)*E4334/10,0)*10&lt;_xlfn.XLOOKUP([1]Parameters!B4334,[1]Printers!L:L,[1]Printers!P:P,,0),ROUND(_xlfn.XLOOKUP([1]Parameters!B4334,[1]Printers!L:L,[1]Printers!Q:Q,,0)*E4334/10,0)*10,_xlfn.XLOOKUP([1]Parameters!B4334,[1]Printers!L:L,[1]Printers!P:P,,0)),"")</f>
        <v/>
      </c>
      <c r="G4334" t="str" cm="1">
        <f t="array" ref="G4334">IFERROR(IF(ROW()-1&gt;COUNTA([1]!T_Printers[Printers])*COUNTA([1]!T_Resins[Resins]),"",_xlfn.IFS(ROUND(VLOOKUP(C4334,[1]!T_Resins[#Data],3,FALSE)/VLOOKUP(A4334,[1]!T_Printers[#Data],5,FALSE),1)&lt;=_xlfn.XLOOKUP(B4334,[1]Printers!L:L,[1]Printers!O:O,1,0,),ROUND(VLOOKUP(C4334,[1]!T_Resins[#Data],3,FALSE)/VLOOKUP(A4334,[1]!T_Printers[#Data],5,FALSE),1),ROUND(VLOOKUP(C4334,[1]!T_Resins[#Data],3,FALSE)/VLOOKUP(A4334,[1]!T_Printers[#Data],5,FALSE),1)&gt;_xlfn.XLOOKUP(B4334,[1]Printers!L:L,[1]Printers!O:O,1,0,),10)),"")</f>
        <v/>
      </c>
      <c r="H4334" t="str">
        <f>IFERROR(IF(ROUND(_xlfn.XLOOKUP([1]Parameters!B4334,[1]Printers!L:L,[1]Printers!Q:Q,,0)*G4334/10,0)*10&lt;_xlfn.XLOOKUP([1]Parameters!B4334,[1]Printers!L:L,[1]Printers!P:P,,0),ROUND(_xlfn.XLOOKUP([1]Parameters!B4334,[1]Printers!L:L,[1]Printers!Q:Q,,0)*G4334/10,0)*10,_xlfn.XLOOKUP([1]Parameters!B4334,[1]Printers!L:L,[1]Printers!P:P,,0)),"")</f>
        <v/>
      </c>
      <c r="I4334" s="3" t="str">
        <f>IFERROR(IF(ROW()-1&gt;COUNTA([1]!T_Printers[Printers])*COUNTA([1]!T_Resins[Resins]),"",ROUND(VLOOKUP(C4334,[1]!T_Resins[#Data],4,FALSE)/VLOOKUP(A4334,[1]!T_Printers[#Data],5,FALSE),1)),"")</f>
        <v/>
      </c>
      <c r="J4334" t="str">
        <f t="shared" si="73"/>
        <v/>
      </c>
      <c r="K4334" t="str">
        <f>IF(SUM(E4334:J4334)&lt;&gt;0,VLOOKUP(A4334,[1]!T_Printers[#Data],10,FALSE)+VLOOKUP(C4334,[1]!T_Resins[#Data],10,FALSE),"")</f>
        <v/>
      </c>
      <c r="L4334" t="str">
        <f>IF(SUM(E4334:J4334)&lt;&gt;0,VLOOKUP(A4334,[1]!T_Printers[#Data],11,FALSE),"")</f>
        <v/>
      </c>
      <c r="M4334" t="str">
        <f>IF(SUM(E4334:J4334)&lt;&gt;0,VLOOKUP(C4334,[1]!T_Resins[#Data],8,FALSE),"")</f>
        <v/>
      </c>
      <c r="N4334" t="e">
        <f>IF(_xlfn.XLOOKUP(B4334,[1]Printers!$L:$L,[1]Printers!$R:$R,0,0)&gt;0,[1]Parameters!M4334,IF(SUM(E4334:J4334)&lt;&gt;0,VLOOKUP(C4334,[1]!T_Resins[#Data],9,FALSE),""))</f>
        <v>#N/A</v>
      </c>
      <c r="O4334" t="e">
        <f t="shared" si="74"/>
        <v>#N/A</v>
      </c>
    </row>
    <row r="4335" spans="1:15" x14ac:dyDescent="0.25">
      <c r="A4335" t="str">
        <f t="array" ref="A4335">IF(ROW()-1&gt;COUNTA([1]!T_Printers[Printers])*COUNTA([1]!T_Resins[Resins]),"",INDEX([1]!T_Printers[Printers],INT((ROW()-2)/COUNTA([1]!T_Resins[Resins])+1)))</f>
        <v/>
      </c>
      <c r="B4335" t="e">
        <f>_xlfn.XLOOKUP(A4335,[1]!T_Printers[Printers],[1]!T_Printers[Icon link],,0)</f>
        <v>#N/A</v>
      </c>
      <c r="C4335" t="str">
        <f t="array" ref="C4335">IF(ROW()-1&gt;COUNTA([1]!T_Printers[Printers])*COUNTA([1]!T_Resins[Resins]),"",INDEX([1]!T_Resins[Resins],MOD(ROW()-2,COUNTA([1]!T_Resins[Resins]))+1))</f>
        <v/>
      </c>
      <c r="D4335" t="str">
        <f>IF(SUM(E4335:J4335)&lt;&gt;0,IF(ROW()-1&gt;COUNTA([1]!T_Printers[Printers])*COUNTA([1]!T_Resins[Resins]),"",2),"")</f>
        <v/>
      </c>
      <c r="E4335" t="str" cm="1">
        <f t="array" ref="E4335">IFERROR(IF(ROW()-1&gt;COUNTA([1]!T_Printers[Printers])*COUNTA([1]!T_Resins[Resins]),"",_xlfn.IFS(ROUND(VLOOKUP(C4335,[1]!T_Resins[#Data],2,FALSE)/VLOOKUP(A4335,[1]!T_Printers[#Data],5,FALSE),1)&lt;=_xlfn.XLOOKUP(B4335,[1]Printers!L:L,[1]Printers!O:O,1,0,),ROUND(VLOOKUP(C4335,[1]!T_Resins[#Data],2,FALSE)/VLOOKUP(A4335,[1]!T_Printers[#Data],5,FALSE),1),ROUND(VLOOKUP(C4335,[1]!T_Resins[#Data],2,FALSE)/VLOOKUP(A4335,[1]!T_Printers[#Data],5,FALSE),1)&gt;_xlfn.XLOOKUP(B4335,[1]Printers!L:L,[1]Printers!O:O,1,0,),10)),"Используйте слой 100 мкм")</f>
        <v/>
      </c>
      <c r="F4335" t="str">
        <f>IFERROR(IF(ROUND(_xlfn.XLOOKUP([1]Parameters!B4335,[1]Printers!L:L,[1]Printers!Q:Q,,0)*E4335/10,0)*10&lt;_xlfn.XLOOKUP([1]Parameters!B4335,[1]Printers!L:L,[1]Printers!P:P,,0),ROUND(_xlfn.XLOOKUP([1]Parameters!B4335,[1]Printers!L:L,[1]Printers!Q:Q,,0)*E4335/10,0)*10,_xlfn.XLOOKUP([1]Parameters!B4335,[1]Printers!L:L,[1]Printers!P:P,,0)),"")</f>
        <v/>
      </c>
      <c r="G4335" t="str" cm="1">
        <f t="array" ref="G4335">IFERROR(IF(ROW()-1&gt;COUNTA([1]!T_Printers[Printers])*COUNTA([1]!T_Resins[Resins]),"",_xlfn.IFS(ROUND(VLOOKUP(C4335,[1]!T_Resins[#Data],3,FALSE)/VLOOKUP(A4335,[1]!T_Printers[#Data],5,FALSE),1)&lt;=_xlfn.XLOOKUP(B4335,[1]Printers!L:L,[1]Printers!O:O,1,0,),ROUND(VLOOKUP(C4335,[1]!T_Resins[#Data],3,FALSE)/VLOOKUP(A4335,[1]!T_Printers[#Data],5,FALSE),1),ROUND(VLOOKUP(C4335,[1]!T_Resins[#Data],3,FALSE)/VLOOKUP(A4335,[1]!T_Printers[#Data],5,FALSE),1)&gt;_xlfn.XLOOKUP(B4335,[1]Printers!L:L,[1]Printers!O:O,1,0,),10)),"")</f>
        <v/>
      </c>
      <c r="H4335" t="str">
        <f>IFERROR(IF(ROUND(_xlfn.XLOOKUP([1]Parameters!B4335,[1]Printers!L:L,[1]Printers!Q:Q,,0)*G4335/10,0)*10&lt;_xlfn.XLOOKUP([1]Parameters!B4335,[1]Printers!L:L,[1]Printers!P:P,,0),ROUND(_xlfn.XLOOKUP([1]Parameters!B4335,[1]Printers!L:L,[1]Printers!Q:Q,,0)*G4335/10,0)*10,_xlfn.XLOOKUP([1]Parameters!B4335,[1]Printers!L:L,[1]Printers!P:P,,0)),"")</f>
        <v/>
      </c>
      <c r="I4335" s="3" t="str">
        <f>IFERROR(IF(ROW()-1&gt;COUNTA([1]!T_Printers[Printers])*COUNTA([1]!T_Resins[Resins]),"",ROUND(VLOOKUP(C4335,[1]!T_Resins[#Data],4,FALSE)/VLOOKUP(A4335,[1]!T_Printers[#Data],5,FALSE),1)),"")</f>
        <v/>
      </c>
      <c r="J4335" t="str">
        <f t="shared" ref="J4335:J4398" si="75">IFERROR(ROUND(9*I4335/10,0)*10,"")</f>
        <v/>
      </c>
      <c r="K4335" t="str">
        <f>IF(SUM(E4335:J4335)&lt;&gt;0,VLOOKUP(A4335,[1]!T_Printers[#Data],10,FALSE)+VLOOKUP(C4335,[1]!T_Resins[#Data],10,FALSE),"")</f>
        <v/>
      </c>
      <c r="L4335" t="str">
        <f>IF(SUM(E4335:J4335)&lt;&gt;0,VLOOKUP(A4335,[1]!T_Printers[#Data],11,FALSE),"")</f>
        <v/>
      </c>
      <c r="M4335" t="str">
        <f>IF(SUM(E4335:J4335)&lt;&gt;0,VLOOKUP(C4335,[1]!T_Resins[#Data],8,FALSE),"")</f>
        <v/>
      </c>
      <c r="N4335" t="e">
        <f>IF(_xlfn.XLOOKUP(B4335,[1]Printers!$L:$L,[1]Printers!$R:$R,0,0)&gt;0,[1]Parameters!M4335,IF(SUM(E4335:J4335)&lt;&gt;0,VLOOKUP(C4335,[1]!T_Resins[#Data],9,FALSE),""))</f>
        <v>#N/A</v>
      </c>
      <c r="O4335" t="e">
        <f t="shared" si="74"/>
        <v>#N/A</v>
      </c>
    </row>
    <row r="4336" spans="1:15" x14ac:dyDescent="0.25">
      <c r="A4336" t="str">
        <f t="array" ref="A4336">IF(ROW()-1&gt;COUNTA([1]!T_Printers[Printers])*COUNTA([1]!T_Resins[Resins]),"",INDEX([1]!T_Printers[Printers],INT((ROW()-2)/COUNTA([1]!T_Resins[Resins])+1)))</f>
        <v/>
      </c>
      <c r="B4336" t="e">
        <f>_xlfn.XLOOKUP(A4336,[1]!T_Printers[Printers],[1]!T_Printers[Icon link],,0)</f>
        <v>#N/A</v>
      </c>
      <c r="C4336" t="str">
        <f t="array" ref="C4336">IF(ROW()-1&gt;COUNTA([1]!T_Printers[Printers])*COUNTA([1]!T_Resins[Resins]),"",INDEX([1]!T_Resins[Resins],MOD(ROW()-2,COUNTA([1]!T_Resins[Resins]))+1))</f>
        <v/>
      </c>
      <c r="D4336" t="str">
        <f>IF(SUM(E4336:J4336)&lt;&gt;0,IF(ROW()-1&gt;COUNTA([1]!T_Printers[Printers])*COUNTA([1]!T_Resins[Resins]),"",2),"")</f>
        <v/>
      </c>
      <c r="E4336" t="str" cm="1">
        <f t="array" ref="E4336">IFERROR(IF(ROW()-1&gt;COUNTA([1]!T_Printers[Printers])*COUNTA([1]!T_Resins[Resins]),"",_xlfn.IFS(ROUND(VLOOKUP(C4336,[1]!T_Resins[#Data],2,FALSE)/VLOOKUP(A4336,[1]!T_Printers[#Data],5,FALSE),1)&lt;=_xlfn.XLOOKUP(B4336,[1]Printers!L:L,[1]Printers!O:O,1,0,),ROUND(VLOOKUP(C4336,[1]!T_Resins[#Data],2,FALSE)/VLOOKUP(A4336,[1]!T_Printers[#Data],5,FALSE),1),ROUND(VLOOKUP(C4336,[1]!T_Resins[#Data],2,FALSE)/VLOOKUP(A4336,[1]!T_Printers[#Data],5,FALSE),1)&gt;_xlfn.XLOOKUP(B4336,[1]Printers!L:L,[1]Printers!O:O,1,0,),10)),"Используйте слой 100 мкм")</f>
        <v/>
      </c>
      <c r="F4336" t="str">
        <f>IFERROR(IF(ROUND(_xlfn.XLOOKUP([1]Parameters!B4336,[1]Printers!L:L,[1]Printers!Q:Q,,0)*E4336/10,0)*10&lt;_xlfn.XLOOKUP([1]Parameters!B4336,[1]Printers!L:L,[1]Printers!P:P,,0),ROUND(_xlfn.XLOOKUP([1]Parameters!B4336,[1]Printers!L:L,[1]Printers!Q:Q,,0)*E4336/10,0)*10,_xlfn.XLOOKUP([1]Parameters!B4336,[1]Printers!L:L,[1]Printers!P:P,,0)),"")</f>
        <v/>
      </c>
      <c r="G4336" t="str" cm="1">
        <f t="array" ref="G4336">IFERROR(IF(ROW()-1&gt;COUNTA([1]!T_Printers[Printers])*COUNTA([1]!T_Resins[Resins]),"",_xlfn.IFS(ROUND(VLOOKUP(C4336,[1]!T_Resins[#Data],3,FALSE)/VLOOKUP(A4336,[1]!T_Printers[#Data],5,FALSE),1)&lt;=_xlfn.XLOOKUP(B4336,[1]Printers!L:L,[1]Printers!O:O,1,0,),ROUND(VLOOKUP(C4336,[1]!T_Resins[#Data],3,FALSE)/VLOOKUP(A4336,[1]!T_Printers[#Data],5,FALSE),1),ROUND(VLOOKUP(C4336,[1]!T_Resins[#Data],3,FALSE)/VLOOKUP(A4336,[1]!T_Printers[#Data],5,FALSE),1)&gt;_xlfn.XLOOKUP(B4336,[1]Printers!L:L,[1]Printers!O:O,1,0,),10)),"")</f>
        <v/>
      </c>
      <c r="H4336" t="str">
        <f>IFERROR(IF(ROUND(_xlfn.XLOOKUP([1]Parameters!B4336,[1]Printers!L:L,[1]Printers!Q:Q,,0)*G4336/10,0)*10&lt;_xlfn.XLOOKUP([1]Parameters!B4336,[1]Printers!L:L,[1]Printers!P:P,,0),ROUND(_xlfn.XLOOKUP([1]Parameters!B4336,[1]Printers!L:L,[1]Printers!Q:Q,,0)*G4336/10,0)*10,_xlfn.XLOOKUP([1]Parameters!B4336,[1]Printers!L:L,[1]Printers!P:P,,0)),"")</f>
        <v/>
      </c>
      <c r="I4336" s="3" t="str">
        <f>IFERROR(IF(ROW()-1&gt;COUNTA([1]!T_Printers[Printers])*COUNTA([1]!T_Resins[Resins]),"",ROUND(VLOOKUP(C4336,[1]!T_Resins[#Data],4,FALSE)/VLOOKUP(A4336,[1]!T_Printers[#Data],5,FALSE),1)),"")</f>
        <v/>
      </c>
      <c r="J4336" t="str">
        <f t="shared" si="75"/>
        <v/>
      </c>
      <c r="K4336" t="str">
        <f>IF(SUM(E4336:J4336)&lt;&gt;0,VLOOKUP(A4336,[1]!T_Printers[#Data],10,FALSE)+VLOOKUP(C4336,[1]!T_Resins[#Data],10,FALSE),"")</f>
        <v/>
      </c>
      <c r="L4336" t="str">
        <f>IF(SUM(E4336:J4336)&lt;&gt;0,VLOOKUP(A4336,[1]!T_Printers[#Data],11,FALSE),"")</f>
        <v/>
      </c>
      <c r="M4336" t="str">
        <f>IF(SUM(E4336:J4336)&lt;&gt;0,VLOOKUP(C4336,[1]!T_Resins[#Data],8,FALSE),"")</f>
        <v/>
      </c>
      <c r="N4336" t="e">
        <f>IF(_xlfn.XLOOKUP(B4336,[1]Printers!$L:$L,[1]Printers!$R:$R,0,0)&gt;0,[1]Parameters!M4336,IF(SUM(E4336:J4336)&lt;&gt;0,VLOOKUP(C4336,[1]!T_Resins[#Data],9,FALSE),""))</f>
        <v>#N/A</v>
      </c>
      <c r="O4336" t="e">
        <f t="shared" si="74"/>
        <v>#N/A</v>
      </c>
    </row>
    <row r="4337" spans="1:15" x14ac:dyDescent="0.25">
      <c r="A4337" t="str">
        <f t="array" ref="A4337">IF(ROW()-1&gt;COUNTA([1]!T_Printers[Printers])*COUNTA([1]!T_Resins[Resins]),"",INDEX([1]!T_Printers[Printers],INT((ROW()-2)/COUNTA([1]!T_Resins[Resins])+1)))</f>
        <v/>
      </c>
      <c r="B4337" t="e">
        <f>_xlfn.XLOOKUP(A4337,[1]!T_Printers[Printers],[1]!T_Printers[Icon link],,0)</f>
        <v>#N/A</v>
      </c>
      <c r="C4337" t="str">
        <f t="array" ref="C4337">IF(ROW()-1&gt;COUNTA([1]!T_Printers[Printers])*COUNTA([1]!T_Resins[Resins]),"",INDEX([1]!T_Resins[Resins],MOD(ROW()-2,COUNTA([1]!T_Resins[Resins]))+1))</f>
        <v/>
      </c>
      <c r="D4337" t="str">
        <f>IF(SUM(E4337:J4337)&lt;&gt;0,IF(ROW()-1&gt;COUNTA([1]!T_Printers[Printers])*COUNTA([1]!T_Resins[Resins]),"",2),"")</f>
        <v/>
      </c>
      <c r="E4337" t="str" cm="1">
        <f t="array" ref="E4337">IFERROR(IF(ROW()-1&gt;COUNTA([1]!T_Printers[Printers])*COUNTA([1]!T_Resins[Resins]),"",_xlfn.IFS(ROUND(VLOOKUP(C4337,[1]!T_Resins[#Data],2,FALSE)/VLOOKUP(A4337,[1]!T_Printers[#Data],5,FALSE),1)&lt;=_xlfn.XLOOKUP(B4337,[1]Printers!L:L,[1]Printers!O:O,1,0,),ROUND(VLOOKUP(C4337,[1]!T_Resins[#Data],2,FALSE)/VLOOKUP(A4337,[1]!T_Printers[#Data],5,FALSE),1),ROUND(VLOOKUP(C4337,[1]!T_Resins[#Data],2,FALSE)/VLOOKUP(A4337,[1]!T_Printers[#Data],5,FALSE),1)&gt;_xlfn.XLOOKUP(B4337,[1]Printers!L:L,[1]Printers!O:O,1,0,),10)),"Используйте слой 100 мкм")</f>
        <v/>
      </c>
      <c r="F4337" t="str">
        <f>IFERROR(IF(ROUND(_xlfn.XLOOKUP([1]Parameters!B4337,[1]Printers!L:L,[1]Printers!Q:Q,,0)*E4337/10,0)*10&lt;_xlfn.XLOOKUP([1]Parameters!B4337,[1]Printers!L:L,[1]Printers!P:P,,0),ROUND(_xlfn.XLOOKUP([1]Parameters!B4337,[1]Printers!L:L,[1]Printers!Q:Q,,0)*E4337/10,0)*10,_xlfn.XLOOKUP([1]Parameters!B4337,[1]Printers!L:L,[1]Printers!P:P,,0)),"")</f>
        <v/>
      </c>
      <c r="G4337" t="str" cm="1">
        <f t="array" ref="G4337">IFERROR(IF(ROW()-1&gt;COUNTA([1]!T_Printers[Printers])*COUNTA([1]!T_Resins[Resins]),"",_xlfn.IFS(ROUND(VLOOKUP(C4337,[1]!T_Resins[#Data],3,FALSE)/VLOOKUP(A4337,[1]!T_Printers[#Data],5,FALSE),1)&lt;=_xlfn.XLOOKUP(B4337,[1]Printers!L:L,[1]Printers!O:O,1,0,),ROUND(VLOOKUP(C4337,[1]!T_Resins[#Data],3,FALSE)/VLOOKUP(A4337,[1]!T_Printers[#Data],5,FALSE),1),ROUND(VLOOKUP(C4337,[1]!T_Resins[#Data],3,FALSE)/VLOOKUP(A4337,[1]!T_Printers[#Data],5,FALSE),1)&gt;_xlfn.XLOOKUP(B4337,[1]Printers!L:L,[1]Printers!O:O,1,0,),10)),"")</f>
        <v/>
      </c>
      <c r="H4337" t="str">
        <f>IFERROR(IF(ROUND(_xlfn.XLOOKUP([1]Parameters!B4337,[1]Printers!L:L,[1]Printers!Q:Q,,0)*G4337/10,0)*10&lt;_xlfn.XLOOKUP([1]Parameters!B4337,[1]Printers!L:L,[1]Printers!P:P,,0),ROUND(_xlfn.XLOOKUP([1]Parameters!B4337,[1]Printers!L:L,[1]Printers!Q:Q,,0)*G4337/10,0)*10,_xlfn.XLOOKUP([1]Parameters!B4337,[1]Printers!L:L,[1]Printers!P:P,,0)),"")</f>
        <v/>
      </c>
      <c r="I4337" s="3" t="str">
        <f>IFERROR(IF(ROW()-1&gt;COUNTA([1]!T_Printers[Printers])*COUNTA([1]!T_Resins[Resins]),"",ROUND(VLOOKUP(C4337,[1]!T_Resins[#Data],4,FALSE)/VLOOKUP(A4337,[1]!T_Printers[#Data],5,FALSE),1)),"")</f>
        <v/>
      </c>
      <c r="J4337" t="str">
        <f t="shared" si="75"/>
        <v/>
      </c>
      <c r="K4337" t="str">
        <f>IF(SUM(E4337:J4337)&lt;&gt;0,VLOOKUP(A4337,[1]!T_Printers[#Data],10,FALSE)+VLOOKUP(C4337,[1]!T_Resins[#Data],10,FALSE),"")</f>
        <v/>
      </c>
      <c r="L4337" t="str">
        <f>IF(SUM(E4337:J4337)&lt;&gt;0,VLOOKUP(A4337,[1]!T_Printers[#Data],11,FALSE),"")</f>
        <v/>
      </c>
      <c r="M4337" t="str">
        <f>IF(SUM(E4337:J4337)&lt;&gt;0,VLOOKUP(C4337,[1]!T_Resins[#Data],8,FALSE),"")</f>
        <v/>
      </c>
      <c r="N4337" t="e">
        <f>IF(_xlfn.XLOOKUP(B4337,[1]Printers!$L:$L,[1]Printers!$R:$R,0,0)&gt;0,[1]Parameters!M4337,IF(SUM(E4337:J4337)&lt;&gt;0,VLOOKUP(C4337,[1]!T_Resins[#Data],9,FALSE),""))</f>
        <v>#N/A</v>
      </c>
      <c r="O4337" t="e">
        <f t="shared" si="74"/>
        <v>#N/A</v>
      </c>
    </row>
    <row r="4338" spans="1:15" x14ac:dyDescent="0.25">
      <c r="A4338" t="str">
        <f t="array" ref="A4338">IF(ROW()-1&gt;COUNTA([1]!T_Printers[Printers])*COUNTA([1]!T_Resins[Resins]),"",INDEX([1]!T_Printers[Printers],INT((ROW()-2)/COUNTA([1]!T_Resins[Resins])+1)))</f>
        <v/>
      </c>
      <c r="B4338" t="e">
        <f>_xlfn.XLOOKUP(A4338,[1]!T_Printers[Printers],[1]!T_Printers[Icon link],,0)</f>
        <v>#N/A</v>
      </c>
      <c r="C4338" t="str">
        <f t="array" ref="C4338">IF(ROW()-1&gt;COUNTA([1]!T_Printers[Printers])*COUNTA([1]!T_Resins[Resins]),"",INDEX([1]!T_Resins[Resins],MOD(ROW()-2,COUNTA([1]!T_Resins[Resins]))+1))</f>
        <v/>
      </c>
      <c r="D4338" t="str">
        <f>IF(SUM(E4338:J4338)&lt;&gt;0,IF(ROW()-1&gt;COUNTA([1]!T_Printers[Printers])*COUNTA([1]!T_Resins[Resins]),"",2),"")</f>
        <v/>
      </c>
      <c r="E4338" t="str" cm="1">
        <f t="array" ref="E4338">IFERROR(IF(ROW()-1&gt;COUNTA([1]!T_Printers[Printers])*COUNTA([1]!T_Resins[Resins]),"",_xlfn.IFS(ROUND(VLOOKUP(C4338,[1]!T_Resins[#Data],2,FALSE)/VLOOKUP(A4338,[1]!T_Printers[#Data],5,FALSE),1)&lt;=_xlfn.XLOOKUP(B4338,[1]Printers!L:L,[1]Printers!O:O,1,0,),ROUND(VLOOKUP(C4338,[1]!T_Resins[#Data],2,FALSE)/VLOOKUP(A4338,[1]!T_Printers[#Data],5,FALSE),1),ROUND(VLOOKUP(C4338,[1]!T_Resins[#Data],2,FALSE)/VLOOKUP(A4338,[1]!T_Printers[#Data],5,FALSE),1)&gt;_xlfn.XLOOKUP(B4338,[1]Printers!L:L,[1]Printers!O:O,1,0,),10)),"Используйте слой 100 мкм")</f>
        <v/>
      </c>
      <c r="F4338" t="str">
        <f>IFERROR(IF(ROUND(_xlfn.XLOOKUP([1]Parameters!B4338,[1]Printers!L:L,[1]Printers!Q:Q,,0)*E4338/10,0)*10&lt;_xlfn.XLOOKUP([1]Parameters!B4338,[1]Printers!L:L,[1]Printers!P:P,,0),ROUND(_xlfn.XLOOKUP([1]Parameters!B4338,[1]Printers!L:L,[1]Printers!Q:Q,,0)*E4338/10,0)*10,_xlfn.XLOOKUP([1]Parameters!B4338,[1]Printers!L:L,[1]Printers!P:P,,0)),"")</f>
        <v/>
      </c>
      <c r="G4338" t="str" cm="1">
        <f t="array" ref="G4338">IFERROR(IF(ROW()-1&gt;COUNTA([1]!T_Printers[Printers])*COUNTA([1]!T_Resins[Resins]),"",_xlfn.IFS(ROUND(VLOOKUP(C4338,[1]!T_Resins[#Data],3,FALSE)/VLOOKUP(A4338,[1]!T_Printers[#Data],5,FALSE),1)&lt;=_xlfn.XLOOKUP(B4338,[1]Printers!L:L,[1]Printers!O:O,1,0,),ROUND(VLOOKUP(C4338,[1]!T_Resins[#Data],3,FALSE)/VLOOKUP(A4338,[1]!T_Printers[#Data],5,FALSE),1),ROUND(VLOOKUP(C4338,[1]!T_Resins[#Data],3,FALSE)/VLOOKUP(A4338,[1]!T_Printers[#Data],5,FALSE),1)&gt;_xlfn.XLOOKUP(B4338,[1]Printers!L:L,[1]Printers!O:O,1,0,),10)),"")</f>
        <v/>
      </c>
      <c r="H4338" t="str">
        <f>IFERROR(IF(ROUND(_xlfn.XLOOKUP([1]Parameters!B4338,[1]Printers!L:L,[1]Printers!Q:Q,,0)*G4338/10,0)*10&lt;_xlfn.XLOOKUP([1]Parameters!B4338,[1]Printers!L:L,[1]Printers!P:P,,0),ROUND(_xlfn.XLOOKUP([1]Parameters!B4338,[1]Printers!L:L,[1]Printers!Q:Q,,0)*G4338/10,0)*10,_xlfn.XLOOKUP([1]Parameters!B4338,[1]Printers!L:L,[1]Printers!P:P,,0)),"")</f>
        <v/>
      </c>
      <c r="I4338" s="3" t="str">
        <f>IFERROR(IF(ROW()-1&gt;COUNTA([1]!T_Printers[Printers])*COUNTA([1]!T_Resins[Resins]),"",ROUND(VLOOKUP(C4338,[1]!T_Resins[#Data],4,FALSE)/VLOOKUP(A4338,[1]!T_Printers[#Data],5,FALSE),1)),"")</f>
        <v/>
      </c>
      <c r="J4338" t="str">
        <f t="shared" si="75"/>
        <v/>
      </c>
      <c r="K4338" t="str">
        <f>IF(SUM(E4338:J4338)&lt;&gt;0,VLOOKUP(A4338,[1]!T_Printers[#Data],10,FALSE)+VLOOKUP(C4338,[1]!T_Resins[#Data],10,FALSE),"")</f>
        <v/>
      </c>
      <c r="L4338" t="str">
        <f>IF(SUM(E4338:J4338)&lt;&gt;0,VLOOKUP(A4338,[1]!T_Printers[#Data],11,FALSE),"")</f>
        <v/>
      </c>
      <c r="M4338" t="str">
        <f>IF(SUM(E4338:J4338)&lt;&gt;0,VLOOKUP(C4338,[1]!T_Resins[#Data],8,FALSE),"")</f>
        <v/>
      </c>
      <c r="N4338" t="e">
        <f>IF(_xlfn.XLOOKUP(B4338,[1]Printers!$L:$L,[1]Printers!$R:$R,0,0)&gt;0,[1]Parameters!M4338,IF(SUM(E4338:J4338)&lt;&gt;0,VLOOKUP(C4338,[1]!T_Resins[#Data],9,FALSE),""))</f>
        <v>#N/A</v>
      </c>
      <c r="O4338" t="e">
        <f t="shared" si="74"/>
        <v>#N/A</v>
      </c>
    </row>
    <row r="4339" spans="1:15" x14ac:dyDescent="0.25">
      <c r="A4339" t="str">
        <f t="array" ref="A4339">IF(ROW()-1&gt;COUNTA([1]!T_Printers[Printers])*COUNTA([1]!T_Resins[Resins]),"",INDEX([1]!T_Printers[Printers],INT((ROW()-2)/COUNTA([1]!T_Resins[Resins])+1)))</f>
        <v/>
      </c>
      <c r="B4339" t="e">
        <f>_xlfn.XLOOKUP(A4339,[1]!T_Printers[Printers],[1]!T_Printers[Icon link],,0)</f>
        <v>#N/A</v>
      </c>
      <c r="C4339" t="str">
        <f t="array" ref="C4339">IF(ROW()-1&gt;COUNTA([1]!T_Printers[Printers])*COUNTA([1]!T_Resins[Resins]),"",INDEX([1]!T_Resins[Resins],MOD(ROW()-2,COUNTA([1]!T_Resins[Resins]))+1))</f>
        <v/>
      </c>
      <c r="D4339" t="str">
        <f>IF(SUM(E4339:J4339)&lt;&gt;0,IF(ROW()-1&gt;COUNTA([1]!T_Printers[Printers])*COUNTA([1]!T_Resins[Resins]),"",2),"")</f>
        <v/>
      </c>
      <c r="E4339" t="str" cm="1">
        <f t="array" ref="E4339">IFERROR(IF(ROW()-1&gt;COUNTA([1]!T_Printers[Printers])*COUNTA([1]!T_Resins[Resins]),"",_xlfn.IFS(ROUND(VLOOKUP(C4339,[1]!T_Resins[#Data],2,FALSE)/VLOOKUP(A4339,[1]!T_Printers[#Data],5,FALSE),1)&lt;=_xlfn.XLOOKUP(B4339,[1]Printers!L:L,[1]Printers!O:O,1,0,),ROUND(VLOOKUP(C4339,[1]!T_Resins[#Data],2,FALSE)/VLOOKUP(A4339,[1]!T_Printers[#Data],5,FALSE),1),ROUND(VLOOKUP(C4339,[1]!T_Resins[#Data],2,FALSE)/VLOOKUP(A4339,[1]!T_Printers[#Data],5,FALSE),1)&gt;_xlfn.XLOOKUP(B4339,[1]Printers!L:L,[1]Printers!O:O,1,0,),10)),"Используйте слой 100 мкм")</f>
        <v/>
      </c>
      <c r="F4339" t="str">
        <f>IFERROR(IF(ROUND(_xlfn.XLOOKUP([1]Parameters!B4339,[1]Printers!L:L,[1]Printers!Q:Q,,0)*E4339/10,0)*10&lt;_xlfn.XLOOKUP([1]Parameters!B4339,[1]Printers!L:L,[1]Printers!P:P,,0),ROUND(_xlfn.XLOOKUP([1]Parameters!B4339,[1]Printers!L:L,[1]Printers!Q:Q,,0)*E4339/10,0)*10,_xlfn.XLOOKUP([1]Parameters!B4339,[1]Printers!L:L,[1]Printers!P:P,,0)),"")</f>
        <v/>
      </c>
      <c r="G4339" t="str" cm="1">
        <f t="array" ref="G4339">IFERROR(IF(ROW()-1&gt;COUNTA([1]!T_Printers[Printers])*COUNTA([1]!T_Resins[Resins]),"",_xlfn.IFS(ROUND(VLOOKUP(C4339,[1]!T_Resins[#Data],3,FALSE)/VLOOKUP(A4339,[1]!T_Printers[#Data],5,FALSE),1)&lt;=_xlfn.XLOOKUP(B4339,[1]Printers!L:L,[1]Printers!O:O,1,0,),ROUND(VLOOKUP(C4339,[1]!T_Resins[#Data],3,FALSE)/VLOOKUP(A4339,[1]!T_Printers[#Data],5,FALSE),1),ROUND(VLOOKUP(C4339,[1]!T_Resins[#Data],3,FALSE)/VLOOKUP(A4339,[1]!T_Printers[#Data],5,FALSE),1)&gt;_xlfn.XLOOKUP(B4339,[1]Printers!L:L,[1]Printers!O:O,1,0,),10)),"")</f>
        <v/>
      </c>
      <c r="H4339" t="str">
        <f>IFERROR(IF(ROUND(_xlfn.XLOOKUP([1]Parameters!B4339,[1]Printers!L:L,[1]Printers!Q:Q,,0)*G4339/10,0)*10&lt;_xlfn.XLOOKUP([1]Parameters!B4339,[1]Printers!L:L,[1]Printers!P:P,,0),ROUND(_xlfn.XLOOKUP([1]Parameters!B4339,[1]Printers!L:L,[1]Printers!Q:Q,,0)*G4339/10,0)*10,_xlfn.XLOOKUP([1]Parameters!B4339,[1]Printers!L:L,[1]Printers!P:P,,0)),"")</f>
        <v/>
      </c>
      <c r="I4339" s="3" t="str">
        <f>IFERROR(IF(ROW()-1&gt;COUNTA([1]!T_Printers[Printers])*COUNTA([1]!T_Resins[Resins]),"",ROUND(VLOOKUP(C4339,[1]!T_Resins[#Data],4,FALSE)/VLOOKUP(A4339,[1]!T_Printers[#Data],5,FALSE),1)),"")</f>
        <v/>
      </c>
      <c r="J4339" t="str">
        <f t="shared" si="75"/>
        <v/>
      </c>
      <c r="K4339" t="str">
        <f>IF(SUM(E4339:J4339)&lt;&gt;0,VLOOKUP(A4339,[1]!T_Printers[#Data],10,FALSE)+VLOOKUP(C4339,[1]!T_Resins[#Data],10,FALSE),"")</f>
        <v/>
      </c>
      <c r="L4339" t="str">
        <f>IF(SUM(E4339:J4339)&lt;&gt;0,VLOOKUP(A4339,[1]!T_Printers[#Data],11,FALSE),"")</f>
        <v/>
      </c>
      <c r="M4339" t="str">
        <f>IF(SUM(E4339:J4339)&lt;&gt;0,VLOOKUP(C4339,[1]!T_Resins[#Data],8,FALSE),"")</f>
        <v/>
      </c>
      <c r="N4339" t="e">
        <f>IF(_xlfn.XLOOKUP(B4339,[1]Printers!$L:$L,[1]Printers!$R:$R,0,0)&gt;0,[1]Parameters!M4339,IF(SUM(E4339:J4339)&lt;&gt;0,VLOOKUP(C4339,[1]!T_Resins[#Data],9,FALSE),""))</f>
        <v>#N/A</v>
      </c>
      <c r="O4339" t="e">
        <f t="shared" si="74"/>
        <v>#N/A</v>
      </c>
    </row>
    <row r="4340" spans="1:15" x14ac:dyDescent="0.25">
      <c r="A4340" t="str">
        <f t="array" ref="A4340">IF(ROW()-1&gt;COUNTA([1]!T_Printers[Printers])*COUNTA([1]!T_Resins[Resins]),"",INDEX([1]!T_Printers[Printers],INT((ROW()-2)/COUNTA([1]!T_Resins[Resins])+1)))</f>
        <v/>
      </c>
      <c r="B4340" t="e">
        <f>_xlfn.XLOOKUP(A4340,[1]!T_Printers[Printers],[1]!T_Printers[Icon link],,0)</f>
        <v>#N/A</v>
      </c>
      <c r="C4340" t="str">
        <f t="array" ref="C4340">IF(ROW()-1&gt;COUNTA([1]!T_Printers[Printers])*COUNTA([1]!T_Resins[Resins]),"",INDEX([1]!T_Resins[Resins],MOD(ROW()-2,COUNTA([1]!T_Resins[Resins]))+1))</f>
        <v/>
      </c>
      <c r="D4340" t="str">
        <f>IF(SUM(E4340:J4340)&lt;&gt;0,IF(ROW()-1&gt;COUNTA([1]!T_Printers[Printers])*COUNTA([1]!T_Resins[Resins]),"",2),"")</f>
        <v/>
      </c>
      <c r="E4340" t="str" cm="1">
        <f t="array" ref="E4340">IFERROR(IF(ROW()-1&gt;COUNTA([1]!T_Printers[Printers])*COUNTA([1]!T_Resins[Resins]),"",_xlfn.IFS(ROUND(VLOOKUP(C4340,[1]!T_Resins[#Data],2,FALSE)/VLOOKUP(A4340,[1]!T_Printers[#Data],5,FALSE),1)&lt;=_xlfn.XLOOKUP(B4340,[1]Printers!L:L,[1]Printers!O:O,1,0,),ROUND(VLOOKUP(C4340,[1]!T_Resins[#Data],2,FALSE)/VLOOKUP(A4340,[1]!T_Printers[#Data],5,FALSE),1),ROUND(VLOOKUP(C4340,[1]!T_Resins[#Data],2,FALSE)/VLOOKUP(A4340,[1]!T_Printers[#Data],5,FALSE),1)&gt;_xlfn.XLOOKUP(B4340,[1]Printers!L:L,[1]Printers!O:O,1,0,),10)),"Используйте слой 100 мкм")</f>
        <v/>
      </c>
      <c r="F4340" t="str">
        <f>IFERROR(IF(ROUND(_xlfn.XLOOKUP([1]Parameters!B4340,[1]Printers!L:L,[1]Printers!Q:Q,,0)*E4340/10,0)*10&lt;_xlfn.XLOOKUP([1]Parameters!B4340,[1]Printers!L:L,[1]Printers!P:P,,0),ROUND(_xlfn.XLOOKUP([1]Parameters!B4340,[1]Printers!L:L,[1]Printers!Q:Q,,0)*E4340/10,0)*10,_xlfn.XLOOKUP([1]Parameters!B4340,[1]Printers!L:L,[1]Printers!P:P,,0)),"")</f>
        <v/>
      </c>
      <c r="G4340" t="str" cm="1">
        <f t="array" ref="G4340">IFERROR(IF(ROW()-1&gt;COUNTA([1]!T_Printers[Printers])*COUNTA([1]!T_Resins[Resins]),"",_xlfn.IFS(ROUND(VLOOKUP(C4340,[1]!T_Resins[#Data],3,FALSE)/VLOOKUP(A4340,[1]!T_Printers[#Data],5,FALSE),1)&lt;=_xlfn.XLOOKUP(B4340,[1]Printers!L:L,[1]Printers!O:O,1,0,),ROUND(VLOOKUP(C4340,[1]!T_Resins[#Data],3,FALSE)/VLOOKUP(A4340,[1]!T_Printers[#Data],5,FALSE),1),ROUND(VLOOKUP(C4340,[1]!T_Resins[#Data],3,FALSE)/VLOOKUP(A4340,[1]!T_Printers[#Data],5,FALSE),1)&gt;_xlfn.XLOOKUP(B4340,[1]Printers!L:L,[1]Printers!O:O,1,0,),10)),"")</f>
        <v/>
      </c>
      <c r="H4340" t="str">
        <f>IFERROR(IF(ROUND(_xlfn.XLOOKUP([1]Parameters!B4340,[1]Printers!L:L,[1]Printers!Q:Q,,0)*G4340/10,0)*10&lt;_xlfn.XLOOKUP([1]Parameters!B4340,[1]Printers!L:L,[1]Printers!P:P,,0),ROUND(_xlfn.XLOOKUP([1]Parameters!B4340,[1]Printers!L:L,[1]Printers!Q:Q,,0)*G4340/10,0)*10,_xlfn.XLOOKUP([1]Parameters!B4340,[1]Printers!L:L,[1]Printers!P:P,,0)),"")</f>
        <v/>
      </c>
      <c r="I4340" s="3" t="str">
        <f>IFERROR(IF(ROW()-1&gt;COUNTA([1]!T_Printers[Printers])*COUNTA([1]!T_Resins[Resins]),"",ROUND(VLOOKUP(C4340,[1]!T_Resins[#Data],4,FALSE)/VLOOKUP(A4340,[1]!T_Printers[#Data],5,FALSE),1)),"")</f>
        <v/>
      </c>
      <c r="J4340" t="str">
        <f t="shared" si="75"/>
        <v/>
      </c>
      <c r="K4340" t="str">
        <f>IF(SUM(E4340:J4340)&lt;&gt;0,VLOOKUP(A4340,[1]!T_Printers[#Data],10,FALSE)+VLOOKUP(C4340,[1]!T_Resins[#Data],10,FALSE),"")</f>
        <v/>
      </c>
      <c r="L4340" t="str">
        <f>IF(SUM(E4340:J4340)&lt;&gt;0,VLOOKUP(A4340,[1]!T_Printers[#Data],11,FALSE),"")</f>
        <v/>
      </c>
      <c r="M4340" t="str">
        <f>IF(SUM(E4340:J4340)&lt;&gt;0,VLOOKUP(C4340,[1]!T_Resins[#Data],8,FALSE),"")</f>
        <v/>
      </c>
      <c r="N4340" t="e">
        <f>IF(_xlfn.XLOOKUP(B4340,[1]Printers!$L:$L,[1]Printers!$R:$R,0,0)&gt;0,[1]Parameters!M4340,IF(SUM(E4340:J4340)&lt;&gt;0,VLOOKUP(C4340,[1]!T_Resins[#Data],9,FALSE),""))</f>
        <v>#N/A</v>
      </c>
      <c r="O4340" t="e">
        <f t="shared" si="74"/>
        <v>#N/A</v>
      </c>
    </row>
    <row r="4341" spans="1:15" x14ac:dyDescent="0.25">
      <c r="A4341" t="str">
        <f t="array" ref="A4341">IF(ROW()-1&gt;COUNTA([1]!T_Printers[Printers])*COUNTA([1]!T_Resins[Resins]),"",INDEX([1]!T_Printers[Printers],INT((ROW()-2)/COUNTA([1]!T_Resins[Resins])+1)))</f>
        <v/>
      </c>
      <c r="B4341" t="e">
        <f>_xlfn.XLOOKUP(A4341,[1]!T_Printers[Printers],[1]!T_Printers[Icon link],,0)</f>
        <v>#N/A</v>
      </c>
      <c r="C4341" t="str">
        <f t="array" ref="C4341">IF(ROW()-1&gt;COUNTA([1]!T_Printers[Printers])*COUNTA([1]!T_Resins[Resins]),"",INDEX([1]!T_Resins[Resins],MOD(ROW()-2,COUNTA([1]!T_Resins[Resins]))+1))</f>
        <v/>
      </c>
      <c r="D4341" t="str">
        <f>IF(SUM(E4341:J4341)&lt;&gt;0,IF(ROW()-1&gt;COUNTA([1]!T_Printers[Printers])*COUNTA([1]!T_Resins[Resins]),"",2),"")</f>
        <v/>
      </c>
      <c r="E4341" t="str" cm="1">
        <f t="array" ref="E4341">IFERROR(IF(ROW()-1&gt;COUNTA([1]!T_Printers[Printers])*COUNTA([1]!T_Resins[Resins]),"",_xlfn.IFS(ROUND(VLOOKUP(C4341,[1]!T_Resins[#Data],2,FALSE)/VLOOKUP(A4341,[1]!T_Printers[#Data],5,FALSE),1)&lt;=_xlfn.XLOOKUP(B4341,[1]Printers!L:L,[1]Printers!O:O,1,0,),ROUND(VLOOKUP(C4341,[1]!T_Resins[#Data],2,FALSE)/VLOOKUP(A4341,[1]!T_Printers[#Data],5,FALSE),1),ROUND(VLOOKUP(C4341,[1]!T_Resins[#Data],2,FALSE)/VLOOKUP(A4341,[1]!T_Printers[#Data],5,FALSE),1)&gt;_xlfn.XLOOKUP(B4341,[1]Printers!L:L,[1]Printers!O:O,1,0,),10)),"Используйте слой 100 мкм")</f>
        <v/>
      </c>
      <c r="F4341" t="str">
        <f>IFERROR(IF(ROUND(_xlfn.XLOOKUP([1]Parameters!B4341,[1]Printers!L:L,[1]Printers!Q:Q,,0)*E4341/10,0)*10&lt;_xlfn.XLOOKUP([1]Parameters!B4341,[1]Printers!L:L,[1]Printers!P:P,,0),ROUND(_xlfn.XLOOKUP([1]Parameters!B4341,[1]Printers!L:L,[1]Printers!Q:Q,,0)*E4341/10,0)*10,_xlfn.XLOOKUP([1]Parameters!B4341,[1]Printers!L:L,[1]Printers!P:P,,0)),"")</f>
        <v/>
      </c>
      <c r="G4341" t="str" cm="1">
        <f t="array" ref="G4341">IFERROR(IF(ROW()-1&gt;COUNTA([1]!T_Printers[Printers])*COUNTA([1]!T_Resins[Resins]),"",_xlfn.IFS(ROUND(VLOOKUP(C4341,[1]!T_Resins[#Data],3,FALSE)/VLOOKUP(A4341,[1]!T_Printers[#Data],5,FALSE),1)&lt;=_xlfn.XLOOKUP(B4341,[1]Printers!L:L,[1]Printers!O:O,1,0,),ROUND(VLOOKUP(C4341,[1]!T_Resins[#Data],3,FALSE)/VLOOKUP(A4341,[1]!T_Printers[#Data],5,FALSE),1),ROUND(VLOOKUP(C4341,[1]!T_Resins[#Data],3,FALSE)/VLOOKUP(A4341,[1]!T_Printers[#Data],5,FALSE),1)&gt;_xlfn.XLOOKUP(B4341,[1]Printers!L:L,[1]Printers!O:O,1,0,),10)),"")</f>
        <v/>
      </c>
      <c r="H4341" t="str">
        <f>IFERROR(IF(ROUND(_xlfn.XLOOKUP([1]Parameters!B4341,[1]Printers!L:L,[1]Printers!Q:Q,,0)*G4341/10,0)*10&lt;_xlfn.XLOOKUP([1]Parameters!B4341,[1]Printers!L:L,[1]Printers!P:P,,0),ROUND(_xlfn.XLOOKUP([1]Parameters!B4341,[1]Printers!L:L,[1]Printers!Q:Q,,0)*G4341/10,0)*10,_xlfn.XLOOKUP([1]Parameters!B4341,[1]Printers!L:L,[1]Printers!P:P,,0)),"")</f>
        <v/>
      </c>
      <c r="I4341" s="3" t="str">
        <f>IFERROR(IF(ROW()-1&gt;COUNTA([1]!T_Printers[Printers])*COUNTA([1]!T_Resins[Resins]),"",ROUND(VLOOKUP(C4341,[1]!T_Resins[#Data],4,FALSE)/VLOOKUP(A4341,[1]!T_Printers[#Data],5,FALSE),1)),"")</f>
        <v/>
      </c>
      <c r="J4341" t="str">
        <f t="shared" si="75"/>
        <v/>
      </c>
      <c r="K4341" t="str">
        <f>IF(SUM(E4341:J4341)&lt;&gt;0,VLOOKUP(A4341,[1]!T_Printers[#Data],10,FALSE)+VLOOKUP(C4341,[1]!T_Resins[#Data],10,FALSE),"")</f>
        <v/>
      </c>
      <c r="L4341" t="str">
        <f>IF(SUM(E4341:J4341)&lt;&gt;0,VLOOKUP(A4341,[1]!T_Printers[#Data],11,FALSE),"")</f>
        <v/>
      </c>
      <c r="M4341" t="str">
        <f>IF(SUM(E4341:J4341)&lt;&gt;0,VLOOKUP(C4341,[1]!T_Resins[#Data],8,FALSE),"")</f>
        <v/>
      </c>
      <c r="N4341" t="e">
        <f>IF(_xlfn.XLOOKUP(B4341,[1]Printers!$L:$L,[1]Printers!$R:$R,0,0)&gt;0,[1]Parameters!M4341,IF(SUM(E4341:J4341)&lt;&gt;0,VLOOKUP(C4341,[1]!T_Resins[#Data],9,FALSE),""))</f>
        <v>#N/A</v>
      </c>
      <c r="O4341" t="e">
        <f t="shared" si="74"/>
        <v>#N/A</v>
      </c>
    </row>
    <row r="4342" spans="1:15" x14ac:dyDescent="0.25">
      <c r="A4342" t="str">
        <f t="array" ref="A4342">IF(ROW()-1&gt;COUNTA([1]!T_Printers[Printers])*COUNTA([1]!T_Resins[Resins]),"",INDEX([1]!T_Printers[Printers],INT((ROW()-2)/COUNTA([1]!T_Resins[Resins])+1)))</f>
        <v/>
      </c>
      <c r="B4342" t="e">
        <f>_xlfn.XLOOKUP(A4342,[1]!T_Printers[Printers],[1]!T_Printers[Icon link],,0)</f>
        <v>#N/A</v>
      </c>
      <c r="C4342" t="str">
        <f t="array" ref="C4342">IF(ROW()-1&gt;COUNTA([1]!T_Printers[Printers])*COUNTA([1]!T_Resins[Resins]),"",INDEX([1]!T_Resins[Resins],MOD(ROW()-2,COUNTA([1]!T_Resins[Resins]))+1))</f>
        <v/>
      </c>
      <c r="D4342" t="str">
        <f>IF(SUM(E4342:J4342)&lt;&gt;0,IF(ROW()-1&gt;COUNTA([1]!T_Printers[Printers])*COUNTA([1]!T_Resins[Resins]),"",2),"")</f>
        <v/>
      </c>
      <c r="E4342" t="str" cm="1">
        <f t="array" ref="E4342">IFERROR(IF(ROW()-1&gt;COUNTA([1]!T_Printers[Printers])*COUNTA([1]!T_Resins[Resins]),"",_xlfn.IFS(ROUND(VLOOKUP(C4342,[1]!T_Resins[#Data],2,FALSE)/VLOOKUP(A4342,[1]!T_Printers[#Data],5,FALSE),1)&lt;=_xlfn.XLOOKUP(B4342,[1]Printers!L:L,[1]Printers!O:O,1,0,),ROUND(VLOOKUP(C4342,[1]!T_Resins[#Data],2,FALSE)/VLOOKUP(A4342,[1]!T_Printers[#Data],5,FALSE),1),ROUND(VLOOKUP(C4342,[1]!T_Resins[#Data],2,FALSE)/VLOOKUP(A4342,[1]!T_Printers[#Data],5,FALSE),1)&gt;_xlfn.XLOOKUP(B4342,[1]Printers!L:L,[1]Printers!O:O,1,0,),10)),"Используйте слой 100 мкм")</f>
        <v/>
      </c>
      <c r="F4342" t="str">
        <f>IFERROR(IF(ROUND(_xlfn.XLOOKUP([1]Parameters!B4342,[1]Printers!L:L,[1]Printers!Q:Q,,0)*E4342/10,0)*10&lt;_xlfn.XLOOKUP([1]Parameters!B4342,[1]Printers!L:L,[1]Printers!P:P,,0),ROUND(_xlfn.XLOOKUP([1]Parameters!B4342,[1]Printers!L:L,[1]Printers!Q:Q,,0)*E4342/10,0)*10,_xlfn.XLOOKUP([1]Parameters!B4342,[1]Printers!L:L,[1]Printers!P:P,,0)),"")</f>
        <v/>
      </c>
      <c r="G4342" t="str" cm="1">
        <f t="array" ref="G4342">IFERROR(IF(ROW()-1&gt;COUNTA([1]!T_Printers[Printers])*COUNTA([1]!T_Resins[Resins]),"",_xlfn.IFS(ROUND(VLOOKUP(C4342,[1]!T_Resins[#Data],3,FALSE)/VLOOKUP(A4342,[1]!T_Printers[#Data],5,FALSE),1)&lt;=_xlfn.XLOOKUP(B4342,[1]Printers!L:L,[1]Printers!O:O,1,0,),ROUND(VLOOKUP(C4342,[1]!T_Resins[#Data],3,FALSE)/VLOOKUP(A4342,[1]!T_Printers[#Data],5,FALSE),1),ROUND(VLOOKUP(C4342,[1]!T_Resins[#Data],3,FALSE)/VLOOKUP(A4342,[1]!T_Printers[#Data],5,FALSE),1)&gt;_xlfn.XLOOKUP(B4342,[1]Printers!L:L,[1]Printers!O:O,1,0,),10)),"")</f>
        <v/>
      </c>
      <c r="H4342" t="str">
        <f>IFERROR(IF(ROUND(_xlfn.XLOOKUP([1]Parameters!B4342,[1]Printers!L:L,[1]Printers!Q:Q,,0)*G4342/10,0)*10&lt;_xlfn.XLOOKUP([1]Parameters!B4342,[1]Printers!L:L,[1]Printers!P:P,,0),ROUND(_xlfn.XLOOKUP([1]Parameters!B4342,[1]Printers!L:L,[1]Printers!Q:Q,,0)*G4342/10,0)*10,_xlfn.XLOOKUP([1]Parameters!B4342,[1]Printers!L:L,[1]Printers!P:P,,0)),"")</f>
        <v/>
      </c>
      <c r="I4342" s="3" t="str">
        <f>IFERROR(IF(ROW()-1&gt;COUNTA([1]!T_Printers[Printers])*COUNTA([1]!T_Resins[Resins]),"",ROUND(VLOOKUP(C4342,[1]!T_Resins[#Data],4,FALSE)/VLOOKUP(A4342,[1]!T_Printers[#Data],5,FALSE),1)),"")</f>
        <v/>
      </c>
      <c r="J4342" t="str">
        <f t="shared" si="75"/>
        <v/>
      </c>
      <c r="K4342" t="str">
        <f>IF(SUM(E4342:J4342)&lt;&gt;0,VLOOKUP(A4342,[1]!T_Printers[#Data],10,FALSE)+VLOOKUP(C4342,[1]!T_Resins[#Data],10,FALSE),"")</f>
        <v/>
      </c>
      <c r="L4342" t="str">
        <f>IF(SUM(E4342:J4342)&lt;&gt;0,VLOOKUP(A4342,[1]!T_Printers[#Data],11,FALSE),"")</f>
        <v/>
      </c>
      <c r="M4342" t="str">
        <f>IF(SUM(E4342:J4342)&lt;&gt;0,VLOOKUP(C4342,[1]!T_Resins[#Data],8,FALSE),"")</f>
        <v/>
      </c>
      <c r="N4342" t="e">
        <f>IF(_xlfn.XLOOKUP(B4342,[1]Printers!$L:$L,[1]Printers!$R:$R,0,0)&gt;0,[1]Parameters!M4342,IF(SUM(E4342:J4342)&lt;&gt;0,VLOOKUP(C4342,[1]!T_Resins[#Data],9,FALSE),""))</f>
        <v>#N/A</v>
      </c>
      <c r="O4342" t="e">
        <f t="shared" si="74"/>
        <v>#N/A</v>
      </c>
    </row>
    <row r="4343" spans="1:15" x14ac:dyDescent="0.25">
      <c r="A4343" t="str">
        <f t="array" ref="A4343">IF(ROW()-1&gt;COUNTA([1]!T_Printers[Printers])*COUNTA([1]!T_Resins[Resins]),"",INDEX([1]!T_Printers[Printers],INT((ROW()-2)/COUNTA([1]!T_Resins[Resins])+1)))</f>
        <v/>
      </c>
      <c r="B4343" t="e">
        <f>_xlfn.XLOOKUP(A4343,[1]!T_Printers[Printers],[1]!T_Printers[Icon link],,0)</f>
        <v>#N/A</v>
      </c>
      <c r="C4343" t="str">
        <f t="array" ref="C4343">IF(ROW()-1&gt;COUNTA([1]!T_Printers[Printers])*COUNTA([1]!T_Resins[Resins]),"",INDEX([1]!T_Resins[Resins],MOD(ROW()-2,COUNTA([1]!T_Resins[Resins]))+1))</f>
        <v/>
      </c>
      <c r="D4343" t="str">
        <f>IF(SUM(E4343:J4343)&lt;&gt;0,IF(ROW()-1&gt;COUNTA([1]!T_Printers[Printers])*COUNTA([1]!T_Resins[Resins]),"",2),"")</f>
        <v/>
      </c>
      <c r="E4343" t="str" cm="1">
        <f t="array" ref="E4343">IFERROR(IF(ROW()-1&gt;COUNTA([1]!T_Printers[Printers])*COUNTA([1]!T_Resins[Resins]),"",_xlfn.IFS(ROUND(VLOOKUP(C4343,[1]!T_Resins[#Data],2,FALSE)/VLOOKUP(A4343,[1]!T_Printers[#Data],5,FALSE),1)&lt;=_xlfn.XLOOKUP(B4343,[1]Printers!L:L,[1]Printers!O:O,1,0,),ROUND(VLOOKUP(C4343,[1]!T_Resins[#Data],2,FALSE)/VLOOKUP(A4343,[1]!T_Printers[#Data],5,FALSE),1),ROUND(VLOOKUP(C4343,[1]!T_Resins[#Data],2,FALSE)/VLOOKUP(A4343,[1]!T_Printers[#Data],5,FALSE),1)&gt;_xlfn.XLOOKUP(B4343,[1]Printers!L:L,[1]Printers!O:O,1,0,),10)),"Используйте слой 100 мкм")</f>
        <v/>
      </c>
      <c r="F4343" t="str">
        <f>IFERROR(IF(ROUND(_xlfn.XLOOKUP([1]Parameters!B4343,[1]Printers!L:L,[1]Printers!Q:Q,,0)*E4343/10,0)*10&lt;_xlfn.XLOOKUP([1]Parameters!B4343,[1]Printers!L:L,[1]Printers!P:P,,0),ROUND(_xlfn.XLOOKUP([1]Parameters!B4343,[1]Printers!L:L,[1]Printers!Q:Q,,0)*E4343/10,0)*10,_xlfn.XLOOKUP([1]Parameters!B4343,[1]Printers!L:L,[1]Printers!P:P,,0)),"")</f>
        <v/>
      </c>
      <c r="G4343" t="str" cm="1">
        <f t="array" ref="G4343">IFERROR(IF(ROW()-1&gt;COUNTA([1]!T_Printers[Printers])*COUNTA([1]!T_Resins[Resins]),"",_xlfn.IFS(ROUND(VLOOKUP(C4343,[1]!T_Resins[#Data],3,FALSE)/VLOOKUP(A4343,[1]!T_Printers[#Data],5,FALSE),1)&lt;=_xlfn.XLOOKUP(B4343,[1]Printers!L:L,[1]Printers!O:O,1,0,),ROUND(VLOOKUP(C4343,[1]!T_Resins[#Data],3,FALSE)/VLOOKUP(A4343,[1]!T_Printers[#Data],5,FALSE),1),ROUND(VLOOKUP(C4343,[1]!T_Resins[#Data],3,FALSE)/VLOOKUP(A4343,[1]!T_Printers[#Data],5,FALSE),1)&gt;_xlfn.XLOOKUP(B4343,[1]Printers!L:L,[1]Printers!O:O,1,0,),10)),"")</f>
        <v/>
      </c>
      <c r="H4343" t="str">
        <f>IFERROR(IF(ROUND(_xlfn.XLOOKUP([1]Parameters!B4343,[1]Printers!L:L,[1]Printers!Q:Q,,0)*G4343/10,0)*10&lt;_xlfn.XLOOKUP([1]Parameters!B4343,[1]Printers!L:L,[1]Printers!P:P,,0),ROUND(_xlfn.XLOOKUP([1]Parameters!B4343,[1]Printers!L:L,[1]Printers!Q:Q,,0)*G4343/10,0)*10,_xlfn.XLOOKUP([1]Parameters!B4343,[1]Printers!L:L,[1]Printers!P:P,,0)),"")</f>
        <v/>
      </c>
      <c r="I4343" s="3" t="str">
        <f>IFERROR(IF(ROW()-1&gt;COUNTA([1]!T_Printers[Printers])*COUNTA([1]!T_Resins[Resins]),"",ROUND(VLOOKUP(C4343,[1]!T_Resins[#Data],4,FALSE)/VLOOKUP(A4343,[1]!T_Printers[#Data],5,FALSE),1)),"")</f>
        <v/>
      </c>
      <c r="J4343" t="str">
        <f t="shared" si="75"/>
        <v/>
      </c>
      <c r="K4343" t="str">
        <f>IF(SUM(E4343:J4343)&lt;&gt;0,VLOOKUP(A4343,[1]!T_Printers[#Data],10,FALSE)+VLOOKUP(C4343,[1]!T_Resins[#Data],10,FALSE),"")</f>
        <v/>
      </c>
      <c r="L4343" t="str">
        <f>IF(SUM(E4343:J4343)&lt;&gt;0,VLOOKUP(A4343,[1]!T_Printers[#Data],11,FALSE),"")</f>
        <v/>
      </c>
      <c r="M4343" t="str">
        <f>IF(SUM(E4343:J4343)&lt;&gt;0,VLOOKUP(C4343,[1]!T_Resins[#Data],8,FALSE),"")</f>
        <v/>
      </c>
      <c r="N4343" t="e">
        <f>IF(_xlfn.XLOOKUP(B4343,[1]Printers!$L:$L,[1]Printers!$R:$R,0,0)&gt;0,[1]Parameters!M4343,IF(SUM(E4343:J4343)&lt;&gt;0,VLOOKUP(C4343,[1]!T_Resins[#Data],9,FALSE),""))</f>
        <v>#N/A</v>
      </c>
      <c r="O4343" t="e">
        <f t="shared" si="74"/>
        <v>#N/A</v>
      </c>
    </row>
    <row r="4344" spans="1:15" x14ac:dyDescent="0.25">
      <c r="A4344" t="str">
        <f t="array" ref="A4344">IF(ROW()-1&gt;COUNTA([1]!T_Printers[Printers])*COUNTA([1]!T_Resins[Resins]),"",INDEX([1]!T_Printers[Printers],INT((ROW()-2)/COUNTA([1]!T_Resins[Resins])+1)))</f>
        <v/>
      </c>
      <c r="B4344" t="e">
        <f>_xlfn.XLOOKUP(A4344,[1]!T_Printers[Printers],[1]!T_Printers[Icon link],,0)</f>
        <v>#N/A</v>
      </c>
      <c r="C4344" t="str">
        <f t="array" ref="C4344">IF(ROW()-1&gt;COUNTA([1]!T_Printers[Printers])*COUNTA([1]!T_Resins[Resins]),"",INDEX([1]!T_Resins[Resins],MOD(ROW()-2,COUNTA([1]!T_Resins[Resins]))+1))</f>
        <v/>
      </c>
      <c r="D4344" t="str">
        <f>IF(SUM(E4344:J4344)&lt;&gt;0,IF(ROW()-1&gt;COUNTA([1]!T_Printers[Printers])*COUNTA([1]!T_Resins[Resins]),"",2),"")</f>
        <v/>
      </c>
      <c r="E4344" t="str" cm="1">
        <f t="array" ref="E4344">IFERROR(IF(ROW()-1&gt;COUNTA([1]!T_Printers[Printers])*COUNTA([1]!T_Resins[Resins]),"",_xlfn.IFS(ROUND(VLOOKUP(C4344,[1]!T_Resins[#Data],2,FALSE)/VLOOKUP(A4344,[1]!T_Printers[#Data],5,FALSE),1)&lt;=_xlfn.XLOOKUP(B4344,[1]Printers!L:L,[1]Printers!O:O,1,0,),ROUND(VLOOKUP(C4344,[1]!T_Resins[#Data],2,FALSE)/VLOOKUP(A4344,[1]!T_Printers[#Data],5,FALSE),1),ROUND(VLOOKUP(C4344,[1]!T_Resins[#Data],2,FALSE)/VLOOKUP(A4344,[1]!T_Printers[#Data],5,FALSE),1)&gt;_xlfn.XLOOKUP(B4344,[1]Printers!L:L,[1]Printers!O:O,1,0,),10)),"Используйте слой 100 мкм")</f>
        <v/>
      </c>
      <c r="F4344" t="str">
        <f>IFERROR(IF(ROUND(_xlfn.XLOOKUP([1]Parameters!B4344,[1]Printers!L:L,[1]Printers!Q:Q,,0)*E4344/10,0)*10&lt;_xlfn.XLOOKUP([1]Parameters!B4344,[1]Printers!L:L,[1]Printers!P:P,,0),ROUND(_xlfn.XLOOKUP([1]Parameters!B4344,[1]Printers!L:L,[1]Printers!Q:Q,,0)*E4344/10,0)*10,_xlfn.XLOOKUP([1]Parameters!B4344,[1]Printers!L:L,[1]Printers!P:P,,0)),"")</f>
        <v/>
      </c>
      <c r="G4344" t="str" cm="1">
        <f t="array" ref="G4344">IFERROR(IF(ROW()-1&gt;COUNTA([1]!T_Printers[Printers])*COUNTA([1]!T_Resins[Resins]),"",_xlfn.IFS(ROUND(VLOOKUP(C4344,[1]!T_Resins[#Data],3,FALSE)/VLOOKUP(A4344,[1]!T_Printers[#Data],5,FALSE),1)&lt;=_xlfn.XLOOKUP(B4344,[1]Printers!L:L,[1]Printers!O:O,1,0,),ROUND(VLOOKUP(C4344,[1]!T_Resins[#Data],3,FALSE)/VLOOKUP(A4344,[1]!T_Printers[#Data],5,FALSE),1),ROUND(VLOOKUP(C4344,[1]!T_Resins[#Data],3,FALSE)/VLOOKUP(A4344,[1]!T_Printers[#Data],5,FALSE),1)&gt;_xlfn.XLOOKUP(B4344,[1]Printers!L:L,[1]Printers!O:O,1,0,),10)),"")</f>
        <v/>
      </c>
      <c r="H4344" t="str">
        <f>IFERROR(IF(ROUND(_xlfn.XLOOKUP([1]Parameters!B4344,[1]Printers!L:L,[1]Printers!Q:Q,,0)*G4344/10,0)*10&lt;_xlfn.XLOOKUP([1]Parameters!B4344,[1]Printers!L:L,[1]Printers!P:P,,0),ROUND(_xlfn.XLOOKUP([1]Parameters!B4344,[1]Printers!L:L,[1]Printers!Q:Q,,0)*G4344/10,0)*10,_xlfn.XLOOKUP([1]Parameters!B4344,[1]Printers!L:L,[1]Printers!P:P,,0)),"")</f>
        <v/>
      </c>
      <c r="I4344" s="3" t="str">
        <f>IFERROR(IF(ROW()-1&gt;COUNTA([1]!T_Printers[Printers])*COUNTA([1]!T_Resins[Resins]),"",ROUND(VLOOKUP(C4344,[1]!T_Resins[#Data],4,FALSE)/VLOOKUP(A4344,[1]!T_Printers[#Data],5,FALSE),1)),"")</f>
        <v/>
      </c>
      <c r="J4344" t="str">
        <f t="shared" si="75"/>
        <v/>
      </c>
      <c r="K4344" t="str">
        <f>IF(SUM(E4344:J4344)&lt;&gt;0,VLOOKUP(A4344,[1]!T_Printers[#Data],10,FALSE)+VLOOKUP(C4344,[1]!T_Resins[#Data],10,FALSE),"")</f>
        <v/>
      </c>
      <c r="L4344" t="str">
        <f>IF(SUM(E4344:J4344)&lt;&gt;0,VLOOKUP(A4344,[1]!T_Printers[#Data],11,FALSE),"")</f>
        <v/>
      </c>
      <c r="M4344" t="str">
        <f>IF(SUM(E4344:J4344)&lt;&gt;0,VLOOKUP(C4344,[1]!T_Resins[#Data],8,FALSE),"")</f>
        <v/>
      </c>
      <c r="N4344" t="e">
        <f>IF(_xlfn.XLOOKUP(B4344,[1]Printers!$L:$L,[1]Printers!$R:$R,0,0)&gt;0,[1]Parameters!M4344,IF(SUM(E4344:J4344)&lt;&gt;0,VLOOKUP(C4344,[1]!T_Resins[#Data],9,FALSE),""))</f>
        <v>#N/A</v>
      </c>
      <c r="O4344" t="e">
        <f t="shared" si="74"/>
        <v>#N/A</v>
      </c>
    </row>
    <row r="4345" spans="1:15" x14ac:dyDescent="0.25">
      <c r="A4345" t="str">
        <f t="array" ref="A4345">IF(ROW()-1&gt;COUNTA([1]!T_Printers[Printers])*COUNTA([1]!T_Resins[Resins]),"",INDEX([1]!T_Printers[Printers],INT((ROW()-2)/COUNTA([1]!T_Resins[Resins])+1)))</f>
        <v/>
      </c>
      <c r="B4345" t="e">
        <f>_xlfn.XLOOKUP(A4345,[1]!T_Printers[Printers],[1]!T_Printers[Icon link],,0)</f>
        <v>#N/A</v>
      </c>
      <c r="C4345" t="str">
        <f t="array" ref="C4345">IF(ROW()-1&gt;COUNTA([1]!T_Printers[Printers])*COUNTA([1]!T_Resins[Resins]),"",INDEX([1]!T_Resins[Resins],MOD(ROW()-2,COUNTA([1]!T_Resins[Resins]))+1))</f>
        <v/>
      </c>
      <c r="D4345" t="str">
        <f>IF(SUM(E4345:J4345)&lt;&gt;0,IF(ROW()-1&gt;COUNTA([1]!T_Printers[Printers])*COUNTA([1]!T_Resins[Resins]),"",2),"")</f>
        <v/>
      </c>
      <c r="E4345" t="str" cm="1">
        <f t="array" ref="E4345">IFERROR(IF(ROW()-1&gt;COUNTA([1]!T_Printers[Printers])*COUNTA([1]!T_Resins[Resins]),"",_xlfn.IFS(ROUND(VLOOKUP(C4345,[1]!T_Resins[#Data],2,FALSE)/VLOOKUP(A4345,[1]!T_Printers[#Data],5,FALSE),1)&lt;=_xlfn.XLOOKUP(B4345,[1]Printers!L:L,[1]Printers!O:O,1,0,),ROUND(VLOOKUP(C4345,[1]!T_Resins[#Data],2,FALSE)/VLOOKUP(A4345,[1]!T_Printers[#Data],5,FALSE),1),ROUND(VLOOKUP(C4345,[1]!T_Resins[#Data],2,FALSE)/VLOOKUP(A4345,[1]!T_Printers[#Data],5,FALSE),1)&gt;_xlfn.XLOOKUP(B4345,[1]Printers!L:L,[1]Printers!O:O,1,0,),10)),"Используйте слой 100 мкм")</f>
        <v/>
      </c>
      <c r="F4345" t="str">
        <f>IFERROR(IF(ROUND(_xlfn.XLOOKUP([1]Parameters!B4345,[1]Printers!L:L,[1]Printers!Q:Q,,0)*E4345/10,0)*10&lt;_xlfn.XLOOKUP([1]Parameters!B4345,[1]Printers!L:L,[1]Printers!P:P,,0),ROUND(_xlfn.XLOOKUP([1]Parameters!B4345,[1]Printers!L:L,[1]Printers!Q:Q,,0)*E4345/10,0)*10,_xlfn.XLOOKUP([1]Parameters!B4345,[1]Printers!L:L,[1]Printers!P:P,,0)),"")</f>
        <v/>
      </c>
      <c r="G4345" t="str" cm="1">
        <f t="array" ref="G4345">IFERROR(IF(ROW()-1&gt;COUNTA([1]!T_Printers[Printers])*COUNTA([1]!T_Resins[Resins]),"",_xlfn.IFS(ROUND(VLOOKUP(C4345,[1]!T_Resins[#Data],3,FALSE)/VLOOKUP(A4345,[1]!T_Printers[#Data],5,FALSE),1)&lt;=_xlfn.XLOOKUP(B4345,[1]Printers!L:L,[1]Printers!O:O,1,0,),ROUND(VLOOKUP(C4345,[1]!T_Resins[#Data],3,FALSE)/VLOOKUP(A4345,[1]!T_Printers[#Data],5,FALSE),1),ROUND(VLOOKUP(C4345,[1]!T_Resins[#Data],3,FALSE)/VLOOKUP(A4345,[1]!T_Printers[#Data],5,FALSE),1)&gt;_xlfn.XLOOKUP(B4345,[1]Printers!L:L,[1]Printers!O:O,1,0,),10)),"")</f>
        <v/>
      </c>
      <c r="H4345" t="str">
        <f>IFERROR(IF(ROUND(_xlfn.XLOOKUP([1]Parameters!B4345,[1]Printers!L:L,[1]Printers!Q:Q,,0)*G4345/10,0)*10&lt;_xlfn.XLOOKUP([1]Parameters!B4345,[1]Printers!L:L,[1]Printers!P:P,,0),ROUND(_xlfn.XLOOKUP([1]Parameters!B4345,[1]Printers!L:L,[1]Printers!Q:Q,,0)*G4345/10,0)*10,_xlfn.XLOOKUP([1]Parameters!B4345,[1]Printers!L:L,[1]Printers!P:P,,0)),"")</f>
        <v/>
      </c>
      <c r="I4345" s="3" t="str">
        <f>IFERROR(IF(ROW()-1&gt;COUNTA([1]!T_Printers[Printers])*COUNTA([1]!T_Resins[Resins]),"",ROUND(VLOOKUP(C4345,[1]!T_Resins[#Data],4,FALSE)/VLOOKUP(A4345,[1]!T_Printers[#Data],5,FALSE),1)),"")</f>
        <v/>
      </c>
      <c r="J4345" t="str">
        <f t="shared" si="75"/>
        <v/>
      </c>
      <c r="K4345" t="str">
        <f>IF(SUM(E4345:J4345)&lt;&gt;0,VLOOKUP(A4345,[1]!T_Printers[#Data],10,FALSE)+VLOOKUP(C4345,[1]!T_Resins[#Data],10,FALSE),"")</f>
        <v/>
      </c>
      <c r="L4345" t="str">
        <f>IF(SUM(E4345:J4345)&lt;&gt;0,VLOOKUP(A4345,[1]!T_Printers[#Data],11,FALSE),"")</f>
        <v/>
      </c>
      <c r="M4345" t="str">
        <f>IF(SUM(E4345:J4345)&lt;&gt;0,VLOOKUP(C4345,[1]!T_Resins[#Data],8,FALSE),"")</f>
        <v/>
      </c>
      <c r="N4345" t="e">
        <f>IF(_xlfn.XLOOKUP(B4345,[1]Printers!$L:$L,[1]Printers!$R:$R,0,0)&gt;0,[1]Parameters!M4345,IF(SUM(E4345:J4345)&lt;&gt;0,VLOOKUP(C4345,[1]!T_Resins[#Data],9,FALSE),""))</f>
        <v>#N/A</v>
      </c>
      <c r="O4345" t="e">
        <f t="shared" si="74"/>
        <v>#N/A</v>
      </c>
    </row>
    <row r="4346" spans="1:15" x14ac:dyDescent="0.25">
      <c r="A4346" t="str">
        <f t="array" ref="A4346">IF(ROW()-1&gt;COUNTA([1]!T_Printers[Printers])*COUNTA([1]!T_Resins[Resins]),"",INDEX([1]!T_Printers[Printers],INT((ROW()-2)/COUNTA([1]!T_Resins[Resins])+1)))</f>
        <v/>
      </c>
      <c r="B4346" t="e">
        <f>_xlfn.XLOOKUP(A4346,[1]!T_Printers[Printers],[1]!T_Printers[Icon link],,0)</f>
        <v>#N/A</v>
      </c>
      <c r="C4346" t="str">
        <f t="array" ref="C4346">IF(ROW()-1&gt;COUNTA([1]!T_Printers[Printers])*COUNTA([1]!T_Resins[Resins]),"",INDEX([1]!T_Resins[Resins],MOD(ROW()-2,COUNTA([1]!T_Resins[Resins]))+1))</f>
        <v/>
      </c>
      <c r="D4346" t="str">
        <f>IF(SUM(E4346:J4346)&lt;&gt;0,IF(ROW()-1&gt;COUNTA([1]!T_Printers[Printers])*COUNTA([1]!T_Resins[Resins]),"",2),"")</f>
        <v/>
      </c>
      <c r="E4346" t="str" cm="1">
        <f t="array" ref="E4346">IFERROR(IF(ROW()-1&gt;COUNTA([1]!T_Printers[Printers])*COUNTA([1]!T_Resins[Resins]),"",_xlfn.IFS(ROUND(VLOOKUP(C4346,[1]!T_Resins[#Data],2,FALSE)/VLOOKUP(A4346,[1]!T_Printers[#Data],5,FALSE),1)&lt;=_xlfn.XLOOKUP(B4346,[1]Printers!L:L,[1]Printers!O:O,1,0,),ROUND(VLOOKUP(C4346,[1]!T_Resins[#Data],2,FALSE)/VLOOKUP(A4346,[1]!T_Printers[#Data],5,FALSE),1),ROUND(VLOOKUP(C4346,[1]!T_Resins[#Data],2,FALSE)/VLOOKUP(A4346,[1]!T_Printers[#Data],5,FALSE),1)&gt;_xlfn.XLOOKUP(B4346,[1]Printers!L:L,[1]Printers!O:O,1,0,),10)),"Используйте слой 100 мкм")</f>
        <v/>
      </c>
      <c r="F4346" t="str">
        <f>IFERROR(IF(ROUND(_xlfn.XLOOKUP([1]Parameters!B4346,[1]Printers!L:L,[1]Printers!Q:Q,,0)*E4346/10,0)*10&lt;_xlfn.XLOOKUP([1]Parameters!B4346,[1]Printers!L:L,[1]Printers!P:P,,0),ROUND(_xlfn.XLOOKUP([1]Parameters!B4346,[1]Printers!L:L,[1]Printers!Q:Q,,0)*E4346/10,0)*10,_xlfn.XLOOKUP([1]Parameters!B4346,[1]Printers!L:L,[1]Printers!P:P,,0)),"")</f>
        <v/>
      </c>
      <c r="G4346" t="str" cm="1">
        <f t="array" ref="G4346">IFERROR(IF(ROW()-1&gt;COUNTA([1]!T_Printers[Printers])*COUNTA([1]!T_Resins[Resins]),"",_xlfn.IFS(ROUND(VLOOKUP(C4346,[1]!T_Resins[#Data],3,FALSE)/VLOOKUP(A4346,[1]!T_Printers[#Data],5,FALSE),1)&lt;=_xlfn.XLOOKUP(B4346,[1]Printers!L:L,[1]Printers!O:O,1,0,),ROUND(VLOOKUP(C4346,[1]!T_Resins[#Data],3,FALSE)/VLOOKUP(A4346,[1]!T_Printers[#Data],5,FALSE),1),ROUND(VLOOKUP(C4346,[1]!T_Resins[#Data],3,FALSE)/VLOOKUP(A4346,[1]!T_Printers[#Data],5,FALSE),1)&gt;_xlfn.XLOOKUP(B4346,[1]Printers!L:L,[1]Printers!O:O,1,0,),10)),"")</f>
        <v/>
      </c>
      <c r="H4346" t="str">
        <f>IFERROR(IF(ROUND(_xlfn.XLOOKUP([1]Parameters!B4346,[1]Printers!L:L,[1]Printers!Q:Q,,0)*G4346/10,0)*10&lt;_xlfn.XLOOKUP([1]Parameters!B4346,[1]Printers!L:L,[1]Printers!P:P,,0),ROUND(_xlfn.XLOOKUP([1]Parameters!B4346,[1]Printers!L:L,[1]Printers!Q:Q,,0)*G4346/10,0)*10,_xlfn.XLOOKUP([1]Parameters!B4346,[1]Printers!L:L,[1]Printers!P:P,,0)),"")</f>
        <v/>
      </c>
      <c r="I4346" s="3" t="str">
        <f>IFERROR(IF(ROW()-1&gt;COUNTA([1]!T_Printers[Printers])*COUNTA([1]!T_Resins[Resins]),"",ROUND(VLOOKUP(C4346,[1]!T_Resins[#Data],4,FALSE)/VLOOKUP(A4346,[1]!T_Printers[#Data],5,FALSE),1)),"")</f>
        <v/>
      </c>
      <c r="J4346" t="str">
        <f t="shared" si="75"/>
        <v/>
      </c>
      <c r="K4346" t="str">
        <f>IF(SUM(E4346:J4346)&lt;&gt;0,VLOOKUP(A4346,[1]!T_Printers[#Data],10,FALSE)+VLOOKUP(C4346,[1]!T_Resins[#Data],10,FALSE),"")</f>
        <v/>
      </c>
      <c r="L4346" t="str">
        <f>IF(SUM(E4346:J4346)&lt;&gt;0,VLOOKUP(A4346,[1]!T_Printers[#Data],11,FALSE),"")</f>
        <v/>
      </c>
      <c r="M4346" t="str">
        <f>IF(SUM(E4346:J4346)&lt;&gt;0,VLOOKUP(C4346,[1]!T_Resins[#Data],8,FALSE),"")</f>
        <v/>
      </c>
      <c r="N4346" t="e">
        <f>IF(_xlfn.XLOOKUP(B4346,[1]Printers!$L:$L,[1]Printers!$R:$R,0,0)&gt;0,[1]Parameters!M4346,IF(SUM(E4346:J4346)&lt;&gt;0,VLOOKUP(C4346,[1]!T_Resins[#Data],9,FALSE),""))</f>
        <v>#N/A</v>
      </c>
      <c r="O4346" t="e">
        <f t="shared" si="74"/>
        <v>#N/A</v>
      </c>
    </row>
    <row r="4347" spans="1:15" x14ac:dyDescent="0.25">
      <c r="A4347" t="str">
        <f t="array" ref="A4347">IF(ROW()-1&gt;COUNTA([1]!T_Printers[Printers])*COUNTA([1]!T_Resins[Resins]),"",INDEX([1]!T_Printers[Printers],INT((ROW()-2)/COUNTA([1]!T_Resins[Resins])+1)))</f>
        <v/>
      </c>
      <c r="B4347" t="e">
        <f>_xlfn.XLOOKUP(A4347,[1]!T_Printers[Printers],[1]!T_Printers[Icon link],,0)</f>
        <v>#N/A</v>
      </c>
      <c r="C4347" t="str">
        <f t="array" ref="C4347">IF(ROW()-1&gt;COUNTA([1]!T_Printers[Printers])*COUNTA([1]!T_Resins[Resins]),"",INDEX([1]!T_Resins[Resins],MOD(ROW()-2,COUNTA([1]!T_Resins[Resins]))+1))</f>
        <v/>
      </c>
      <c r="D4347" t="str">
        <f>IF(SUM(E4347:J4347)&lt;&gt;0,IF(ROW()-1&gt;COUNTA([1]!T_Printers[Printers])*COUNTA([1]!T_Resins[Resins]),"",2),"")</f>
        <v/>
      </c>
      <c r="E4347" t="str" cm="1">
        <f t="array" ref="E4347">IFERROR(IF(ROW()-1&gt;COUNTA([1]!T_Printers[Printers])*COUNTA([1]!T_Resins[Resins]),"",_xlfn.IFS(ROUND(VLOOKUP(C4347,[1]!T_Resins[#Data],2,FALSE)/VLOOKUP(A4347,[1]!T_Printers[#Data],5,FALSE),1)&lt;=_xlfn.XLOOKUP(B4347,[1]Printers!L:L,[1]Printers!O:O,1,0,),ROUND(VLOOKUP(C4347,[1]!T_Resins[#Data],2,FALSE)/VLOOKUP(A4347,[1]!T_Printers[#Data],5,FALSE),1),ROUND(VLOOKUP(C4347,[1]!T_Resins[#Data],2,FALSE)/VLOOKUP(A4347,[1]!T_Printers[#Data],5,FALSE),1)&gt;_xlfn.XLOOKUP(B4347,[1]Printers!L:L,[1]Printers!O:O,1,0,),10)),"Используйте слой 100 мкм")</f>
        <v/>
      </c>
      <c r="F4347" t="str">
        <f>IFERROR(IF(ROUND(_xlfn.XLOOKUP([1]Parameters!B4347,[1]Printers!L:L,[1]Printers!Q:Q,,0)*E4347/10,0)*10&lt;_xlfn.XLOOKUP([1]Parameters!B4347,[1]Printers!L:L,[1]Printers!P:P,,0),ROUND(_xlfn.XLOOKUP([1]Parameters!B4347,[1]Printers!L:L,[1]Printers!Q:Q,,0)*E4347/10,0)*10,_xlfn.XLOOKUP([1]Parameters!B4347,[1]Printers!L:L,[1]Printers!P:P,,0)),"")</f>
        <v/>
      </c>
      <c r="G4347" t="str" cm="1">
        <f t="array" ref="G4347">IFERROR(IF(ROW()-1&gt;COUNTA([1]!T_Printers[Printers])*COUNTA([1]!T_Resins[Resins]),"",_xlfn.IFS(ROUND(VLOOKUP(C4347,[1]!T_Resins[#Data],3,FALSE)/VLOOKUP(A4347,[1]!T_Printers[#Data],5,FALSE),1)&lt;=_xlfn.XLOOKUP(B4347,[1]Printers!L:L,[1]Printers!O:O,1,0,),ROUND(VLOOKUP(C4347,[1]!T_Resins[#Data],3,FALSE)/VLOOKUP(A4347,[1]!T_Printers[#Data],5,FALSE),1),ROUND(VLOOKUP(C4347,[1]!T_Resins[#Data],3,FALSE)/VLOOKUP(A4347,[1]!T_Printers[#Data],5,FALSE),1)&gt;_xlfn.XLOOKUP(B4347,[1]Printers!L:L,[1]Printers!O:O,1,0,),10)),"")</f>
        <v/>
      </c>
      <c r="H4347" t="str">
        <f>IFERROR(IF(ROUND(_xlfn.XLOOKUP([1]Parameters!B4347,[1]Printers!L:L,[1]Printers!Q:Q,,0)*G4347/10,0)*10&lt;_xlfn.XLOOKUP([1]Parameters!B4347,[1]Printers!L:L,[1]Printers!P:P,,0),ROUND(_xlfn.XLOOKUP([1]Parameters!B4347,[1]Printers!L:L,[1]Printers!Q:Q,,0)*G4347/10,0)*10,_xlfn.XLOOKUP([1]Parameters!B4347,[1]Printers!L:L,[1]Printers!P:P,,0)),"")</f>
        <v/>
      </c>
      <c r="I4347" s="3" t="str">
        <f>IFERROR(IF(ROW()-1&gt;COUNTA([1]!T_Printers[Printers])*COUNTA([1]!T_Resins[Resins]),"",ROUND(VLOOKUP(C4347,[1]!T_Resins[#Data],4,FALSE)/VLOOKUP(A4347,[1]!T_Printers[#Data],5,FALSE),1)),"")</f>
        <v/>
      </c>
      <c r="J4347" t="str">
        <f t="shared" si="75"/>
        <v/>
      </c>
      <c r="K4347" t="str">
        <f>IF(SUM(E4347:J4347)&lt;&gt;0,VLOOKUP(A4347,[1]!T_Printers[#Data],10,FALSE)+VLOOKUP(C4347,[1]!T_Resins[#Data],10,FALSE),"")</f>
        <v/>
      </c>
      <c r="L4347" t="str">
        <f>IF(SUM(E4347:J4347)&lt;&gt;0,VLOOKUP(A4347,[1]!T_Printers[#Data],11,FALSE),"")</f>
        <v/>
      </c>
      <c r="M4347" t="str">
        <f>IF(SUM(E4347:J4347)&lt;&gt;0,VLOOKUP(C4347,[1]!T_Resins[#Data],8,FALSE),"")</f>
        <v/>
      </c>
      <c r="N4347" t="e">
        <f>IF(_xlfn.XLOOKUP(B4347,[1]Printers!$L:$L,[1]Printers!$R:$R,0,0)&gt;0,[1]Parameters!M4347,IF(SUM(E4347:J4347)&lt;&gt;0,VLOOKUP(C4347,[1]!T_Resins[#Data],9,FALSE),""))</f>
        <v>#N/A</v>
      </c>
      <c r="O4347" t="e">
        <f t="shared" si="74"/>
        <v>#N/A</v>
      </c>
    </row>
    <row r="4348" spans="1:15" x14ac:dyDescent="0.25">
      <c r="A4348" t="str">
        <f t="array" ref="A4348">IF(ROW()-1&gt;COUNTA([1]!T_Printers[Printers])*COUNTA([1]!T_Resins[Resins]),"",INDEX([1]!T_Printers[Printers],INT((ROW()-2)/COUNTA([1]!T_Resins[Resins])+1)))</f>
        <v/>
      </c>
      <c r="B4348" t="e">
        <f>_xlfn.XLOOKUP(A4348,[1]!T_Printers[Printers],[1]!T_Printers[Icon link],,0)</f>
        <v>#N/A</v>
      </c>
      <c r="C4348" t="str">
        <f t="array" ref="C4348">IF(ROW()-1&gt;COUNTA([1]!T_Printers[Printers])*COUNTA([1]!T_Resins[Resins]),"",INDEX([1]!T_Resins[Resins],MOD(ROW()-2,COUNTA([1]!T_Resins[Resins]))+1))</f>
        <v/>
      </c>
      <c r="D4348" t="str">
        <f>IF(SUM(E4348:J4348)&lt;&gt;0,IF(ROW()-1&gt;COUNTA([1]!T_Printers[Printers])*COUNTA([1]!T_Resins[Resins]),"",2),"")</f>
        <v/>
      </c>
      <c r="E4348" t="str" cm="1">
        <f t="array" ref="E4348">IFERROR(IF(ROW()-1&gt;COUNTA([1]!T_Printers[Printers])*COUNTA([1]!T_Resins[Resins]),"",_xlfn.IFS(ROUND(VLOOKUP(C4348,[1]!T_Resins[#Data],2,FALSE)/VLOOKUP(A4348,[1]!T_Printers[#Data],5,FALSE),1)&lt;=_xlfn.XLOOKUP(B4348,[1]Printers!L:L,[1]Printers!O:O,1,0,),ROUND(VLOOKUP(C4348,[1]!T_Resins[#Data],2,FALSE)/VLOOKUP(A4348,[1]!T_Printers[#Data],5,FALSE),1),ROUND(VLOOKUP(C4348,[1]!T_Resins[#Data],2,FALSE)/VLOOKUP(A4348,[1]!T_Printers[#Data],5,FALSE),1)&gt;_xlfn.XLOOKUP(B4348,[1]Printers!L:L,[1]Printers!O:O,1,0,),10)),"Используйте слой 100 мкм")</f>
        <v/>
      </c>
      <c r="F4348" t="str">
        <f>IFERROR(IF(ROUND(_xlfn.XLOOKUP([1]Parameters!B4348,[1]Printers!L:L,[1]Printers!Q:Q,,0)*E4348/10,0)*10&lt;_xlfn.XLOOKUP([1]Parameters!B4348,[1]Printers!L:L,[1]Printers!P:P,,0),ROUND(_xlfn.XLOOKUP([1]Parameters!B4348,[1]Printers!L:L,[1]Printers!Q:Q,,0)*E4348/10,0)*10,_xlfn.XLOOKUP([1]Parameters!B4348,[1]Printers!L:L,[1]Printers!P:P,,0)),"")</f>
        <v/>
      </c>
      <c r="G4348" t="str" cm="1">
        <f t="array" ref="G4348">IFERROR(IF(ROW()-1&gt;COUNTA([1]!T_Printers[Printers])*COUNTA([1]!T_Resins[Resins]),"",_xlfn.IFS(ROUND(VLOOKUP(C4348,[1]!T_Resins[#Data],3,FALSE)/VLOOKUP(A4348,[1]!T_Printers[#Data],5,FALSE),1)&lt;=_xlfn.XLOOKUP(B4348,[1]Printers!L:L,[1]Printers!O:O,1,0,),ROUND(VLOOKUP(C4348,[1]!T_Resins[#Data],3,FALSE)/VLOOKUP(A4348,[1]!T_Printers[#Data],5,FALSE),1),ROUND(VLOOKUP(C4348,[1]!T_Resins[#Data],3,FALSE)/VLOOKUP(A4348,[1]!T_Printers[#Data],5,FALSE),1)&gt;_xlfn.XLOOKUP(B4348,[1]Printers!L:L,[1]Printers!O:O,1,0,),10)),"")</f>
        <v/>
      </c>
      <c r="H4348" t="str">
        <f>IFERROR(IF(ROUND(_xlfn.XLOOKUP([1]Parameters!B4348,[1]Printers!L:L,[1]Printers!Q:Q,,0)*G4348/10,0)*10&lt;_xlfn.XLOOKUP([1]Parameters!B4348,[1]Printers!L:L,[1]Printers!P:P,,0),ROUND(_xlfn.XLOOKUP([1]Parameters!B4348,[1]Printers!L:L,[1]Printers!Q:Q,,0)*G4348/10,0)*10,_xlfn.XLOOKUP([1]Parameters!B4348,[1]Printers!L:L,[1]Printers!P:P,,0)),"")</f>
        <v/>
      </c>
      <c r="I4348" s="3" t="str">
        <f>IFERROR(IF(ROW()-1&gt;COUNTA([1]!T_Printers[Printers])*COUNTA([1]!T_Resins[Resins]),"",ROUND(VLOOKUP(C4348,[1]!T_Resins[#Data],4,FALSE)/VLOOKUP(A4348,[1]!T_Printers[#Data],5,FALSE),1)),"")</f>
        <v/>
      </c>
      <c r="J4348" t="str">
        <f t="shared" si="75"/>
        <v/>
      </c>
      <c r="K4348" t="str">
        <f>IF(SUM(E4348:J4348)&lt;&gt;0,VLOOKUP(A4348,[1]!T_Printers[#Data],10,FALSE)+VLOOKUP(C4348,[1]!T_Resins[#Data],10,FALSE),"")</f>
        <v/>
      </c>
      <c r="L4348" t="str">
        <f>IF(SUM(E4348:J4348)&lt;&gt;0,VLOOKUP(A4348,[1]!T_Printers[#Data],11,FALSE),"")</f>
        <v/>
      </c>
      <c r="M4348" t="str">
        <f>IF(SUM(E4348:J4348)&lt;&gt;0,VLOOKUP(C4348,[1]!T_Resins[#Data],8,FALSE),"")</f>
        <v/>
      </c>
      <c r="N4348" t="e">
        <f>IF(_xlfn.XLOOKUP(B4348,[1]Printers!$L:$L,[1]Printers!$R:$R,0,0)&gt;0,[1]Parameters!M4348,IF(SUM(E4348:J4348)&lt;&gt;0,VLOOKUP(C4348,[1]!T_Resins[#Data],9,FALSE),""))</f>
        <v>#N/A</v>
      </c>
      <c r="O4348" t="e">
        <f t="shared" si="74"/>
        <v>#N/A</v>
      </c>
    </row>
    <row r="4349" spans="1:15" x14ac:dyDescent="0.25">
      <c r="A4349" t="str">
        <f t="array" ref="A4349">IF(ROW()-1&gt;COUNTA([1]!T_Printers[Printers])*COUNTA([1]!T_Resins[Resins]),"",INDEX([1]!T_Printers[Printers],INT((ROW()-2)/COUNTA([1]!T_Resins[Resins])+1)))</f>
        <v/>
      </c>
      <c r="B4349" t="e">
        <f>_xlfn.XLOOKUP(A4349,[1]!T_Printers[Printers],[1]!T_Printers[Icon link],,0)</f>
        <v>#N/A</v>
      </c>
      <c r="C4349" t="str">
        <f t="array" ref="C4349">IF(ROW()-1&gt;COUNTA([1]!T_Printers[Printers])*COUNTA([1]!T_Resins[Resins]),"",INDEX([1]!T_Resins[Resins],MOD(ROW()-2,COUNTA([1]!T_Resins[Resins]))+1))</f>
        <v/>
      </c>
      <c r="D4349" t="str">
        <f>IF(SUM(E4349:J4349)&lt;&gt;0,IF(ROW()-1&gt;COUNTA([1]!T_Printers[Printers])*COUNTA([1]!T_Resins[Resins]),"",2),"")</f>
        <v/>
      </c>
      <c r="E4349" t="str" cm="1">
        <f t="array" ref="E4349">IFERROR(IF(ROW()-1&gt;COUNTA([1]!T_Printers[Printers])*COUNTA([1]!T_Resins[Resins]),"",_xlfn.IFS(ROUND(VLOOKUP(C4349,[1]!T_Resins[#Data],2,FALSE)/VLOOKUP(A4349,[1]!T_Printers[#Data],5,FALSE),1)&lt;=_xlfn.XLOOKUP(B4349,[1]Printers!L:L,[1]Printers!O:O,1,0,),ROUND(VLOOKUP(C4349,[1]!T_Resins[#Data],2,FALSE)/VLOOKUP(A4349,[1]!T_Printers[#Data],5,FALSE),1),ROUND(VLOOKUP(C4349,[1]!T_Resins[#Data],2,FALSE)/VLOOKUP(A4349,[1]!T_Printers[#Data],5,FALSE),1)&gt;_xlfn.XLOOKUP(B4349,[1]Printers!L:L,[1]Printers!O:O,1,0,),10)),"Используйте слой 100 мкм")</f>
        <v/>
      </c>
      <c r="F4349" t="str">
        <f>IFERROR(IF(ROUND(_xlfn.XLOOKUP([1]Parameters!B4349,[1]Printers!L:L,[1]Printers!Q:Q,,0)*E4349/10,0)*10&lt;_xlfn.XLOOKUP([1]Parameters!B4349,[1]Printers!L:L,[1]Printers!P:P,,0),ROUND(_xlfn.XLOOKUP([1]Parameters!B4349,[1]Printers!L:L,[1]Printers!Q:Q,,0)*E4349/10,0)*10,_xlfn.XLOOKUP([1]Parameters!B4349,[1]Printers!L:L,[1]Printers!P:P,,0)),"")</f>
        <v/>
      </c>
      <c r="G4349" t="str" cm="1">
        <f t="array" ref="G4349">IFERROR(IF(ROW()-1&gt;COUNTA([1]!T_Printers[Printers])*COUNTA([1]!T_Resins[Resins]),"",_xlfn.IFS(ROUND(VLOOKUP(C4349,[1]!T_Resins[#Data],3,FALSE)/VLOOKUP(A4349,[1]!T_Printers[#Data],5,FALSE),1)&lt;=_xlfn.XLOOKUP(B4349,[1]Printers!L:L,[1]Printers!O:O,1,0,),ROUND(VLOOKUP(C4349,[1]!T_Resins[#Data],3,FALSE)/VLOOKUP(A4349,[1]!T_Printers[#Data],5,FALSE),1),ROUND(VLOOKUP(C4349,[1]!T_Resins[#Data],3,FALSE)/VLOOKUP(A4349,[1]!T_Printers[#Data],5,FALSE),1)&gt;_xlfn.XLOOKUP(B4349,[1]Printers!L:L,[1]Printers!O:O,1,0,),10)),"")</f>
        <v/>
      </c>
      <c r="H4349" t="str">
        <f>IFERROR(IF(ROUND(_xlfn.XLOOKUP([1]Parameters!B4349,[1]Printers!L:L,[1]Printers!Q:Q,,0)*G4349/10,0)*10&lt;_xlfn.XLOOKUP([1]Parameters!B4349,[1]Printers!L:L,[1]Printers!P:P,,0),ROUND(_xlfn.XLOOKUP([1]Parameters!B4349,[1]Printers!L:L,[1]Printers!Q:Q,,0)*G4349/10,0)*10,_xlfn.XLOOKUP([1]Parameters!B4349,[1]Printers!L:L,[1]Printers!P:P,,0)),"")</f>
        <v/>
      </c>
      <c r="I4349" s="3" t="str">
        <f>IFERROR(IF(ROW()-1&gt;COUNTA([1]!T_Printers[Printers])*COUNTA([1]!T_Resins[Resins]),"",ROUND(VLOOKUP(C4349,[1]!T_Resins[#Data],4,FALSE)/VLOOKUP(A4349,[1]!T_Printers[#Data],5,FALSE),1)),"")</f>
        <v/>
      </c>
      <c r="J4349" t="str">
        <f t="shared" si="75"/>
        <v/>
      </c>
      <c r="K4349" t="str">
        <f>IF(SUM(E4349:J4349)&lt;&gt;0,VLOOKUP(A4349,[1]!T_Printers[#Data],10,FALSE)+VLOOKUP(C4349,[1]!T_Resins[#Data],10,FALSE),"")</f>
        <v/>
      </c>
      <c r="L4349" t="str">
        <f>IF(SUM(E4349:J4349)&lt;&gt;0,VLOOKUP(A4349,[1]!T_Printers[#Data],11,FALSE),"")</f>
        <v/>
      </c>
      <c r="M4349" t="str">
        <f>IF(SUM(E4349:J4349)&lt;&gt;0,VLOOKUP(C4349,[1]!T_Resins[#Data],8,FALSE),"")</f>
        <v/>
      </c>
      <c r="N4349" t="e">
        <f>IF(_xlfn.XLOOKUP(B4349,[1]Printers!$L:$L,[1]Printers!$R:$R,0,0)&gt;0,[1]Parameters!M4349,IF(SUM(E4349:J4349)&lt;&gt;0,VLOOKUP(C4349,[1]!T_Resins[#Data],9,FALSE),""))</f>
        <v>#N/A</v>
      </c>
      <c r="O4349" t="e">
        <f t="shared" si="74"/>
        <v>#N/A</v>
      </c>
    </row>
    <row r="4350" spans="1:15" x14ac:dyDescent="0.25">
      <c r="A4350" t="str">
        <f t="array" ref="A4350">IF(ROW()-1&gt;COUNTA([1]!T_Printers[Printers])*COUNTA([1]!T_Resins[Resins]),"",INDEX([1]!T_Printers[Printers],INT((ROW()-2)/COUNTA([1]!T_Resins[Resins])+1)))</f>
        <v/>
      </c>
      <c r="B4350" t="e">
        <f>_xlfn.XLOOKUP(A4350,[1]!T_Printers[Printers],[1]!T_Printers[Icon link],,0)</f>
        <v>#N/A</v>
      </c>
      <c r="C4350" t="str">
        <f t="array" ref="C4350">IF(ROW()-1&gt;COUNTA([1]!T_Printers[Printers])*COUNTA([1]!T_Resins[Resins]),"",INDEX([1]!T_Resins[Resins],MOD(ROW()-2,COUNTA([1]!T_Resins[Resins]))+1))</f>
        <v/>
      </c>
      <c r="D4350" t="str">
        <f>IF(SUM(E4350:J4350)&lt;&gt;0,IF(ROW()-1&gt;COUNTA([1]!T_Printers[Printers])*COUNTA([1]!T_Resins[Resins]),"",2),"")</f>
        <v/>
      </c>
      <c r="E4350" t="str" cm="1">
        <f t="array" ref="E4350">IFERROR(IF(ROW()-1&gt;COUNTA([1]!T_Printers[Printers])*COUNTA([1]!T_Resins[Resins]),"",_xlfn.IFS(ROUND(VLOOKUP(C4350,[1]!T_Resins[#Data],2,FALSE)/VLOOKUP(A4350,[1]!T_Printers[#Data],5,FALSE),1)&lt;=_xlfn.XLOOKUP(B4350,[1]Printers!L:L,[1]Printers!O:O,1,0,),ROUND(VLOOKUP(C4350,[1]!T_Resins[#Data],2,FALSE)/VLOOKUP(A4350,[1]!T_Printers[#Data],5,FALSE),1),ROUND(VLOOKUP(C4350,[1]!T_Resins[#Data],2,FALSE)/VLOOKUP(A4350,[1]!T_Printers[#Data],5,FALSE),1)&gt;_xlfn.XLOOKUP(B4350,[1]Printers!L:L,[1]Printers!O:O,1,0,),10)),"Используйте слой 100 мкм")</f>
        <v/>
      </c>
      <c r="F4350" t="str">
        <f>IFERROR(IF(ROUND(_xlfn.XLOOKUP([1]Parameters!B4350,[1]Printers!L:L,[1]Printers!Q:Q,,0)*E4350/10,0)*10&lt;_xlfn.XLOOKUP([1]Parameters!B4350,[1]Printers!L:L,[1]Printers!P:P,,0),ROUND(_xlfn.XLOOKUP([1]Parameters!B4350,[1]Printers!L:L,[1]Printers!Q:Q,,0)*E4350/10,0)*10,_xlfn.XLOOKUP([1]Parameters!B4350,[1]Printers!L:L,[1]Printers!P:P,,0)),"")</f>
        <v/>
      </c>
      <c r="G4350" t="str" cm="1">
        <f t="array" ref="G4350">IFERROR(IF(ROW()-1&gt;COUNTA([1]!T_Printers[Printers])*COUNTA([1]!T_Resins[Resins]),"",_xlfn.IFS(ROUND(VLOOKUP(C4350,[1]!T_Resins[#Data],3,FALSE)/VLOOKUP(A4350,[1]!T_Printers[#Data],5,FALSE),1)&lt;=_xlfn.XLOOKUP(B4350,[1]Printers!L:L,[1]Printers!O:O,1,0,),ROUND(VLOOKUP(C4350,[1]!T_Resins[#Data],3,FALSE)/VLOOKUP(A4350,[1]!T_Printers[#Data],5,FALSE),1),ROUND(VLOOKUP(C4350,[1]!T_Resins[#Data],3,FALSE)/VLOOKUP(A4350,[1]!T_Printers[#Data],5,FALSE),1)&gt;_xlfn.XLOOKUP(B4350,[1]Printers!L:L,[1]Printers!O:O,1,0,),10)),"")</f>
        <v/>
      </c>
      <c r="H4350" t="str">
        <f>IFERROR(IF(ROUND(_xlfn.XLOOKUP([1]Parameters!B4350,[1]Printers!L:L,[1]Printers!Q:Q,,0)*G4350/10,0)*10&lt;_xlfn.XLOOKUP([1]Parameters!B4350,[1]Printers!L:L,[1]Printers!P:P,,0),ROUND(_xlfn.XLOOKUP([1]Parameters!B4350,[1]Printers!L:L,[1]Printers!Q:Q,,0)*G4350/10,0)*10,_xlfn.XLOOKUP([1]Parameters!B4350,[1]Printers!L:L,[1]Printers!P:P,,0)),"")</f>
        <v/>
      </c>
      <c r="I4350" s="3" t="str">
        <f>IFERROR(IF(ROW()-1&gt;COUNTA([1]!T_Printers[Printers])*COUNTA([1]!T_Resins[Resins]),"",ROUND(VLOOKUP(C4350,[1]!T_Resins[#Data],4,FALSE)/VLOOKUP(A4350,[1]!T_Printers[#Data],5,FALSE),1)),"")</f>
        <v/>
      </c>
      <c r="J4350" t="str">
        <f t="shared" si="75"/>
        <v/>
      </c>
      <c r="K4350" t="str">
        <f>IF(SUM(E4350:J4350)&lt;&gt;0,VLOOKUP(A4350,[1]!T_Printers[#Data],10,FALSE)+VLOOKUP(C4350,[1]!T_Resins[#Data],10,FALSE),"")</f>
        <v/>
      </c>
      <c r="L4350" t="str">
        <f>IF(SUM(E4350:J4350)&lt;&gt;0,VLOOKUP(A4350,[1]!T_Printers[#Data],11,FALSE),"")</f>
        <v/>
      </c>
      <c r="M4350" t="str">
        <f>IF(SUM(E4350:J4350)&lt;&gt;0,VLOOKUP(C4350,[1]!T_Resins[#Data],8,FALSE),"")</f>
        <v/>
      </c>
      <c r="N4350" t="e">
        <f>IF(_xlfn.XLOOKUP(B4350,[1]Printers!$L:$L,[1]Printers!$R:$R,0,0)&gt;0,[1]Parameters!M4350,IF(SUM(E4350:J4350)&lt;&gt;0,VLOOKUP(C4350,[1]!T_Resins[#Data],9,FALSE),""))</f>
        <v>#N/A</v>
      </c>
      <c r="O4350" t="e">
        <f t="shared" si="74"/>
        <v>#N/A</v>
      </c>
    </row>
    <row r="4351" spans="1:15" x14ac:dyDescent="0.25">
      <c r="A4351" t="str">
        <f t="array" ref="A4351">IF(ROW()-1&gt;COUNTA([1]!T_Printers[Printers])*COUNTA([1]!T_Resins[Resins]),"",INDEX([1]!T_Printers[Printers],INT((ROW()-2)/COUNTA([1]!T_Resins[Resins])+1)))</f>
        <v/>
      </c>
      <c r="B4351" t="e">
        <f>_xlfn.XLOOKUP(A4351,[1]!T_Printers[Printers],[1]!T_Printers[Icon link],,0)</f>
        <v>#N/A</v>
      </c>
      <c r="C4351" t="str">
        <f t="array" ref="C4351">IF(ROW()-1&gt;COUNTA([1]!T_Printers[Printers])*COUNTA([1]!T_Resins[Resins]),"",INDEX([1]!T_Resins[Resins],MOD(ROW()-2,COUNTA([1]!T_Resins[Resins]))+1))</f>
        <v/>
      </c>
      <c r="D4351" t="str">
        <f>IF(SUM(E4351:J4351)&lt;&gt;0,IF(ROW()-1&gt;COUNTA([1]!T_Printers[Printers])*COUNTA([1]!T_Resins[Resins]),"",2),"")</f>
        <v/>
      </c>
      <c r="E4351" t="str" cm="1">
        <f t="array" ref="E4351">IFERROR(IF(ROW()-1&gt;COUNTA([1]!T_Printers[Printers])*COUNTA([1]!T_Resins[Resins]),"",_xlfn.IFS(ROUND(VLOOKUP(C4351,[1]!T_Resins[#Data],2,FALSE)/VLOOKUP(A4351,[1]!T_Printers[#Data],5,FALSE),1)&lt;=_xlfn.XLOOKUP(B4351,[1]Printers!L:L,[1]Printers!O:O,1,0,),ROUND(VLOOKUP(C4351,[1]!T_Resins[#Data],2,FALSE)/VLOOKUP(A4351,[1]!T_Printers[#Data],5,FALSE),1),ROUND(VLOOKUP(C4351,[1]!T_Resins[#Data],2,FALSE)/VLOOKUP(A4351,[1]!T_Printers[#Data],5,FALSE),1)&gt;_xlfn.XLOOKUP(B4351,[1]Printers!L:L,[1]Printers!O:O,1,0,),10)),"Используйте слой 100 мкм")</f>
        <v/>
      </c>
      <c r="F4351" t="str">
        <f>IFERROR(IF(ROUND(_xlfn.XLOOKUP([1]Parameters!B4351,[1]Printers!L:L,[1]Printers!Q:Q,,0)*E4351/10,0)*10&lt;_xlfn.XLOOKUP([1]Parameters!B4351,[1]Printers!L:L,[1]Printers!P:P,,0),ROUND(_xlfn.XLOOKUP([1]Parameters!B4351,[1]Printers!L:L,[1]Printers!Q:Q,,0)*E4351/10,0)*10,_xlfn.XLOOKUP([1]Parameters!B4351,[1]Printers!L:L,[1]Printers!P:P,,0)),"")</f>
        <v/>
      </c>
      <c r="G4351" t="str" cm="1">
        <f t="array" ref="G4351">IFERROR(IF(ROW()-1&gt;COUNTA([1]!T_Printers[Printers])*COUNTA([1]!T_Resins[Resins]),"",_xlfn.IFS(ROUND(VLOOKUP(C4351,[1]!T_Resins[#Data],3,FALSE)/VLOOKUP(A4351,[1]!T_Printers[#Data],5,FALSE),1)&lt;=_xlfn.XLOOKUP(B4351,[1]Printers!L:L,[1]Printers!O:O,1,0,),ROUND(VLOOKUP(C4351,[1]!T_Resins[#Data],3,FALSE)/VLOOKUP(A4351,[1]!T_Printers[#Data],5,FALSE),1),ROUND(VLOOKUP(C4351,[1]!T_Resins[#Data],3,FALSE)/VLOOKUP(A4351,[1]!T_Printers[#Data],5,FALSE),1)&gt;_xlfn.XLOOKUP(B4351,[1]Printers!L:L,[1]Printers!O:O,1,0,),10)),"")</f>
        <v/>
      </c>
      <c r="H4351" t="str">
        <f>IFERROR(IF(ROUND(_xlfn.XLOOKUP([1]Parameters!B4351,[1]Printers!L:L,[1]Printers!Q:Q,,0)*G4351/10,0)*10&lt;_xlfn.XLOOKUP([1]Parameters!B4351,[1]Printers!L:L,[1]Printers!P:P,,0),ROUND(_xlfn.XLOOKUP([1]Parameters!B4351,[1]Printers!L:L,[1]Printers!Q:Q,,0)*G4351/10,0)*10,_xlfn.XLOOKUP([1]Parameters!B4351,[1]Printers!L:L,[1]Printers!P:P,,0)),"")</f>
        <v/>
      </c>
      <c r="I4351" s="3" t="str">
        <f>IFERROR(IF(ROW()-1&gt;COUNTA([1]!T_Printers[Printers])*COUNTA([1]!T_Resins[Resins]),"",ROUND(VLOOKUP(C4351,[1]!T_Resins[#Data],4,FALSE)/VLOOKUP(A4351,[1]!T_Printers[#Data],5,FALSE),1)),"")</f>
        <v/>
      </c>
      <c r="J4351" t="str">
        <f t="shared" si="75"/>
        <v/>
      </c>
      <c r="K4351" t="str">
        <f>IF(SUM(E4351:J4351)&lt;&gt;0,VLOOKUP(A4351,[1]!T_Printers[#Data],10,FALSE)+VLOOKUP(C4351,[1]!T_Resins[#Data],10,FALSE),"")</f>
        <v/>
      </c>
      <c r="L4351" t="str">
        <f>IF(SUM(E4351:J4351)&lt;&gt;0,VLOOKUP(A4351,[1]!T_Printers[#Data],11,FALSE),"")</f>
        <v/>
      </c>
      <c r="M4351" t="str">
        <f>IF(SUM(E4351:J4351)&lt;&gt;0,VLOOKUP(C4351,[1]!T_Resins[#Data],8,FALSE),"")</f>
        <v/>
      </c>
      <c r="N4351" t="e">
        <f>IF(_xlfn.XLOOKUP(B4351,[1]Printers!$L:$L,[1]Printers!$R:$R,0,0)&gt;0,[1]Parameters!M4351,IF(SUM(E4351:J4351)&lt;&gt;0,VLOOKUP(C4351,[1]!T_Resins[#Data],9,FALSE),""))</f>
        <v>#N/A</v>
      </c>
      <c r="O4351" t="e">
        <f t="shared" si="74"/>
        <v>#N/A</v>
      </c>
    </row>
    <row r="4352" spans="1:15" x14ac:dyDescent="0.25">
      <c r="A4352" t="str">
        <f t="array" ref="A4352">IF(ROW()-1&gt;COUNTA([1]!T_Printers[Printers])*COUNTA([1]!T_Resins[Resins]),"",INDEX([1]!T_Printers[Printers],INT((ROW()-2)/COUNTA([1]!T_Resins[Resins])+1)))</f>
        <v/>
      </c>
      <c r="B4352" t="e">
        <f>_xlfn.XLOOKUP(A4352,[1]!T_Printers[Printers],[1]!T_Printers[Icon link],,0)</f>
        <v>#N/A</v>
      </c>
      <c r="C4352" t="str">
        <f t="array" ref="C4352">IF(ROW()-1&gt;COUNTA([1]!T_Printers[Printers])*COUNTA([1]!T_Resins[Resins]),"",INDEX([1]!T_Resins[Resins],MOD(ROW()-2,COUNTA([1]!T_Resins[Resins]))+1))</f>
        <v/>
      </c>
      <c r="D4352" t="str">
        <f>IF(SUM(E4352:J4352)&lt;&gt;0,IF(ROW()-1&gt;COUNTA([1]!T_Printers[Printers])*COUNTA([1]!T_Resins[Resins]),"",2),"")</f>
        <v/>
      </c>
      <c r="E4352" t="str" cm="1">
        <f t="array" ref="E4352">IFERROR(IF(ROW()-1&gt;COUNTA([1]!T_Printers[Printers])*COUNTA([1]!T_Resins[Resins]),"",_xlfn.IFS(ROUND(VLOOKUP(C4352,[1]!T_Resins[#Data],2,FALSE)/VLOOKUP(A4352,[1]!T_Printers[#Data],5,FALSE),1)&lt;=_xlfn.XLOOKUP(B4352,[1]Printers!L:L,[1]Printers!O:O,1,0,),ROUND(VLOOKUP(C4352,[1]!T_Resins[#Data],2,FALSE)/VLOOKUP(A4352,[1]!T_Printers[#Data],5,FALSE),1),ROUND(VLOOKUP(C4352,[1]!T_Resins[#Data],2,FALSE)/VLOOKUP(A4352,[1]!T_Printers[#Data],5,FALSE),1)&gt;_xlfn.XLOOKUP(B4352,[1]Printers!L:L,[1]Printers!O:O,1,0,),10)),"Используйте слой 100 мкм")</f>
        <v/>
      </c>
      <c r="F4352" t="str">
        <f>IFERROR(IF(ROUND(_xlfn.XLOOKUP([1]Parameters!B4352,[1]Printers!L:L,[1]Printers!Q:Q,,0)*E4352/10,0)*10&lt;_xlfn.XLOOKUP([1]Parameters!B4352,[1]Printers!L:L,[1]Printers!P:P,,0),ROUND(_xlfn.XLOOKUP([1]Parameters!B4352,[1]Printers!L:L,[1]Printers!Q:Q,,0)*E4352/10,0)*10,_xlfn.XLOOKUP([1]Parameters!B4352,[1]Printers!L:L,[1]Printers!P:P,,0)),"")</f>
        <v/>
      </c>
      <c r="G4352" t="str" cm="1">
        <f t="array" ref="G4352">IFERROR(IF(ROW()-1&gt;COUNTA([1]!T_Printers[Printers])*COUNTA([1]!T_Resins[Resins]),"",_xlfn.IFS(ROUND(VLOOKUP(C4352,[1]!T_Resins[#Data],3,FALSE)/VLOOKUP(A4352,[1]!T_Printers[#Data],5,FALSE),1)&lt;=_xlfn.XLOOKUP(B4352,[1]Printers!L:L,[1]Printers!O:O,1,0,),ROUND(VLOOKUP(C4352,[1]!T_Resins[#Data],3,FALSE)/VLOOKUP(A4352,[1]!T_Printers[#Data],5,FALSE),1),ROUND(VLOOKUP(C4352,[1]!T_Resins[#Data],3,FALSE)/VLOOKUP(A4352,[1]!T_Printers[#Data],5,FALSE),1)&gt;_xlfn.XLOOKUP(B4352,[1]Printers!L:L,[1]Printers!O:O,1,0,),10)),"")</f>
        <v/>
      </c>
      <c r="H4352" t="str">
        <f>IFERROR(IF(ROUND(_xlfn.XLOOKUP([1]Parameters!B4352,[1]Printers!L:L,[1]Printers!Q:Q,,0)*G4352/10,0)*10&lt;_xlfn.XLOOKUP([1]Parameters!B4352,[1]Printers!L:L,[1]Printers!P:P,,0),ROUND(_xlfn.XLOOKUP([1]Parameters!B4352,[1]Printers!L:L,[1]Printers!Q:Q,,0)*G4352/10,0)*10,_xlfn.XLOOKUP([1]Parameters!B4352,[1]Printers!L:L,[1]Printers!P:P,,0)),"")</f>
        <v/>
      </c>
      <c r="I4352" s="3" t="str">
        <f>IFERROR(IF(ROW()-1&gt;COUNTA([1]!T_Printers[Printers])*COUNTA([1]!T_Resins[Resins]),"",ROUND(VLOOKUP(C4352,[1]!T_Resins[#Data],4,FALSE)/VLOOKUP(A4352,[1]!T_Printers[#Data],5,FALSE),1)),"")</f>
        <v/>
      </c>
      <c r="J4352" t="str">
        <f t="shared" si="75"/>
        <v/>
      </c>
      <c r="K4352" t="str">
        <f>IF(SUM(E4352:J4352)&lt;&gt;0,VLOOKUP(A4352,[1]!T_Printers[#Data],10,FALSE)+VLOOKUP(C4352,[1]!T_Resins[#Data],10,FALSE),"")</f>
        <v/>
      </c>
      <c r="L4352" t="str">
        <f>IF(SUM(E4352:J4352)&lt;&gt;0,VLOOKUP(A4352,[1]!T_Printers[#Data],11,FALSE),"")</f>
        <v/>
      </c>
      <c r="M4352" t="str">
        <f>IF(SUM(E4352:J4352)&lt;&gt;0,VLOOKUP(C4352,[1]!T_Resins[#Data],8,FALSE),"")</f>
        <v/>
      </c>
      <c r="N4352" t="e">
        <f>IF(_xlfn.XLOOKUP(B4352,[1]Printers!$L:$L,[1]Printers!$R:$R,0,0)&gt;0,[1]Parameters!M4352,IF(SUM(E4352:J4352)&lt;&gt;0,VLOOKUP(C4352,[1]!T_Resins[#Data],9,FALSE),""))</f>
        <v>#N/A</v>
      </c>
      <c r="O4352" t="e">
        <f t="shared" si="74"/>
        <v>#N/A</v>
      </c>
    </row>
    <row r="4353" spans="1:15" x14ac:dyDescent="0.25">
      <c r="A4353" t="str">
        <f t="array" ref="A4353">IF(ROW()-1&gt;COUNTA([1]!T_Printers[Printers])*COUNTA([1]!T_Resins[Resins]),"",INDEX([1]!T_Printers[Printers],INT((ROW()-2)/COUNTA([1]!T_Resins[Resins])+1)))</f>
        <v/>
      </c>
      <c r="B4353" t="e">
        <f>_xlfn.XLOOKUP(A4353,[1]!T_Printers[Printers],[1]!T_Printers[Icon link],,0)</f>
        <v>#N/A</v>
      </c>
      <c r="C4353" t="str">
        <f t="array" ref="C4353">IF(ROW()-1&gt;COUNTA([1]!T_Printers[Printers])*COUNTA([1]!T_Resins[Resins]),"",INDEX([1]!T_Resins[Resins],MOD(ROW()-2,COUNTA([1]!T_Resins[Resins]))+1))</f>
        <v/>
      </c>
      <c r="D4353" t="str">
        <f>IF(SUM(E4353:J4353)&lt;&gt;0,IF(ROW()-1&gt;COUNTA([1]!T_Printers[Printers])*COUNTA([1]!T_Resins[Resins]),"",2),"")</f>
        <v/>
      </c>
      <c r="E4353" t="str" cm="1">
        <f t="array" ref="E4353">IFERROR(IF(ROW()-1&gt;COUNTA([1]!T_Printers[Printers])*COUNTA([1]!T_Resins[Resins]),"",_xlfn.IFS(ROUND(VLOOKUP(C4353,[1]!T_Resins[#Data],2,FALSE)/VLOOKUP(A4353,[1]!T_Printers[#Data],5,FALSE),1)&lt;=_xlfn.XLOOKUP(B4353,[1]Printers!L:L,[1]Printers!O:O,1,0,),ROUND(VLOOKUP(C4353,[1]!T_Resins[#Data],2,FALSE)/VLOOKUP(A4353,[1]!T_Printers[#Data],5,FALSE),1),ROUND(VLOOKUP(C4353,[1]!T_Resins[#Data],2,FALSE)/VLOOKUP(A4353,[1]!T_Printers[#Data],5,FALSE),1)&gt;_xlfn.XLOOKUP(B4353,[1]Printers!L:L,[1]Printers!O:O,1,0,),10)),"Используйте слой 100 мкм")</f>
        <v/>
      </c>
      <c r="F4353" t="str">
        <f>IFERROR(IF(ROUND(_xlfn.XLOOKUP([1]Parameters!B4353,[1]Printers!L:L,[1]Printers!Q:Q,,0)*E4353/10,0)*10&lt;_xlfn.XLOOKUP([1]Parameters!B4353,[1]Printers!L:L,[1]Printers!P:P,,0),ROUND(_xlfn.XLOOKUP([1]Parameters!B4353,[1]Printers!L:L,[1]Printers!Q:Q,,0)*E4353/10,0)*10,_xlfn.XLOOKUP([1]Parameters!B4353,[1]Printers!L:L,[1]Printers!P:P,,0)),"")</f>
        <v/>
      </c>
      <c r="G4353" t="str" cm="1">
        <f t="array" ref="G4353">IFERROR(IF(ROW()-1&gt;COUNTA([1]!T_Printers[Printers])*COUNTA([1]!T_Resins[Resins]),"",_xlfn.IFS(ROUND(VLOOKUP(C4353,[1]!T_Resins[#Data],3,FALSE)/VLOOKUP(A4353,[1]!T_Printers[#Data],5,FALSE),1)&lt;=_xlfn.XLOOKUP(B4353,[1]Printers!L:L,[1]Printers!O:O,1,0,),ROUND(VLOOKUP(C4353,[1]!T_Resins[#Data],3,FALSE)/VLOOKUP(A4353,[1]!T_Printers[#Data],5,FALSE),1),ROUND(VLOOKUP(C4353,[1]!T_Resins[#Data],3,FALSE)/VLOOKUP(A4353,[1]!T_Printers[#Data],5,FALSE),1)&gt;_xlfn.XLOOKUP(B4353,[1]Printers!L:L,[1]Printers!O:O,1,0,),10)),"")</f>
        <v/>
      </c>
      <c r="H4353" t="str">
        <f>IFERROR(IF(ROUND(_xlfn.XLOOKUP([1]Parameters!B4353,[1]Printers!L:L,[1]Printers!Q:Q,,0)*G4353/10,0)*10&lt;_xlfn.XLOOKUP([1]Parameters!B4353,[1]Printers!L:L,[1]Printers!P:P,,0),ROUND(_xlfn.XLOOKUP([1]Parameters!B4353,[1]Printers!L:L,[1]Printers!Q:Q,,0)*G4353/10,0)*10,_xlfn.XLOOKUP([1]Parameters!B4353,[1]Printers!L:L,[1]Printers!P:P,,0)),"")</f>
        <v/>
      </c>
      <c r="I4353" s="3" t="str">
        <f>IFERROR(IF(ROW()-1&gt;COUNTA([1]!T_Printers[Printers])*COUNTA([1]!T_Resins[Resins]),"",ROUND(VLOOKUP(C4353,[1]!T_Resins[#Data],4,FALSE)/VLOOKUP(A4353,[1]!T_Printers[#Data],5,FALSE),1)),"")</f>
        <v/>
      </c>
      <c r="J4353" t="str">
        <f t="shared" si="75"/>
        <v/>
      </c>
      <c r="K4353" t="str">
        <f>IF(SUM(E4353:J4353)&lt;&gt;0,VLOOKUP(A4353,[1]!T_Printers[#Data],10,FALSE)+VLOOKUP(C4353,[1]!T_Resins[#Data],10,FALSE),"")</f>
        <v/>
      </c>
      <c r="L4353" t="str">
        <f>IF(SUM(E4353:J4353)&lt;&gt;0,VLOOKUP(A4353,[1]!T_Printers[#Data],11,FALSE),"")</f>
        <v/>
      </c>
      <c r="M4353" t="str">
        <f>IF(SUM(E4353:J4353)&lt;&gt;0,VLOOKUP(C4353,[1]!T_Resins[#Data],8,FALSE),"")</f>
        <v/>
      </c>
      <c r="N4353" t="e">
        <f>IF(_xlfn.XLOOKUP(B4353,[1]Printers!$L:$L,[1]Printers!$R:$R,0,0)&gt;0,[1]Parameters!M4353,IF(SUM(E4353:J4353)&lt;&gt;0,VLOOKUP(C4353,[1]!T_Resins[#Data],9,FALSE),""))</f>
        <v>#N/A</v>
      </c>
      <c r="O4353" t="e">
        <f t="shared" si="74"/>
        <v>#N/A</v>
      </c>
    </row>
    <row r="4354" spans="1:15" x14ac:dyDescent="0.25">
      <c r="A4354" t="str">
        <f t="array" ref="A4354">IF(ROW()-1&gt;COUNTA([1]!T_Printers[Printers])*COUNTA([1]!T_Resins[Resins]),"",INDEX([1]!T_Printers[Printers],INT((ROW()-2)/COUNTA([1]!T_Resins[Resins])+1)))</f>
        <v/>
      </c>
      <c r="B4354" t="e">
        <f>_xlfn.XLOOKUP(A4354,[1]!T_Printers[Printers],[1]!T_Printers[Icon link],,0)</f>
        <v>#N/A</v>
      </c>
      <c r="C4354" t="str">
        <f t="array" ref="C4354">IF(ROW()-1&gt;COUNTA([1]!T_Printers[Printers])*COUNTA([1]!T_Resins[Resins]),"",INDEX([1]!T_Resins[Resins],MOD(ROW()-2,COUNTA([1]!T_Resins[Resins]))+1))</f>
        <v/>
      </c>
      <c r="D4354" t="str">
        <f>IF(SUM(E4354:J4354)&lt;&gt;0,IF(ROW()-1&gt;COUNTA([1]!T_Printers[Printers])*COUNTA([1]!T_Resins[Resins]),"",2),"")</f>
        <v/>
      </c>
      <c r="E4354" t="str" cm="1">
        <f t="array" ref="E4354">IFERROR(IF(ROW()-1&gt;COUNTA([1]!T_Printers[Printers])*COUNTA([1]!T_Resins[Resins]),"",_xlfn.IFS(ROUND(VLOOKUP(C4354,[1]!T_Resins[#Data],2,FALSE)/VLOOKUP(A4354,[1]!T_Printers[#Data],5,FALSE),1)&lt;=_xlfn.XLOOKUP(B4354,[1]Printers!L:L,[1]Printers!O:O,1,0,),ROUND(VLOOKUP(C4354,[1]!T_Resins[#Data],2,FALSE)/VLOOKUP(A4354,[1]!T_Printers[#Data],5,FALSE),1),ROUND(VLOOKUP(C4354,[1]!T_Resins[#Data],2,FALSE)/VLOOKUP(A4354,[1]!T_Printers[#Data],5,FALSE),1)&gt;_xlfn.XLOOKUP(B4354,[1]Printers!L:L,[1]Printers!O:O,1,0,),10)),"Используйте слой 100 мкм")</f>
        <v/>
      </c>
      <c r="F4354" t="str">
        <f>IFERROR(IF(ROUND(_xlfn.XLOOKUP([1]Parameters!B4354,[1]Printers!L:L,[1]Printers!Q:Q,,0)*E4354/10,0)*10&lt;_xlfn.XLOOKUP([1]Parameters!B4354,[1]Printers!L:L,[1]Printers!P:P,,0),ROUND(_xlfn.XLOOKUP([1]Parameters!B4354,[1]Printers!L:L,[1]Printers!Q:Q,,0)*E4354/10,0)*10,_xlfn.XLOOKUP([1]Parameters!B4354,[1]Printers!L:L,[1]Printers!P:P,,0)),"")</f>
        <v/>
      </c>
      <c r="G4354" t="str" cm="1">
        <f t="array" ref="G4354">IFERROR(IF(ROW()-1&gt;COUNTA([1]!T_Printers[Printers])*COUNTA([1]!T_Resins[Resins]),"",_xlfn.IFS(ROUND(VLOOKUP(C4354,[1]!T_Resins[#Data],3,FALSE)/VLOOKUP(A4354,[1]!T_Printers[#Data],5,FALSE),1)&lt;=_xlfn.XLOOKUP(B4354,[1]Printers!L:L,[1]Printers!O:O,1,0,),ROUND(VLOOKUP(C4354,[1]!T_Resins[#Data],3,FALSE)/VLOOKUP(A4354,[1]!T_Printers[#Data],5,FALSE),1),ROUND(VLOOKUP(C4354,[1]!T_Resins[#Data],3,FALSE)/VLOOKUP(A4354,[1]!T_Printers[#Data],5,FALSE),1)&gt;_xlfn.XLOOKUP(B4354,[1]Printers!L:L,[1]Printers!O:O,1,0,),10)),"")</f>
        <v/>
      </c>
      <c r="H4354" t="str">
        <f>IFERROR(IF(ROUND(_xlfn.XLOOKUP([1]Parameters!B4354,[1]Printers!L:L,[1]Printers!Q:Q,,0)*G4354/10,0)*10&lt;_xlfn.XLOOKUP([1]Parameters!B4354,[1]Printers!L:L,[1]Printers!P:P,,0),ROUND(_xlfn.XLOOKUP([1]Parameters!B4354,[1]Printers!L:L,[1]Printers!Q:Q,,0)*G4354/10,0)*10,_xlfn.XLOOKUP([1]Parameters!B4354,[1]Printers!L:L,[1]Printers!P:P,,0)),"")</f>
        <v/>
      </c>
      <c r="I4354" s="3" t="str">
        <f>IFERROR(IF(ROW()-1&gt;COUNTA([1]!T_Printers[Printers])*COUNTA([1]!T_Resins[Resins]),"",ROUND(VLOOKUP(C4354,[1]!T_Resins[#Data],4,FALSE)/VLOOKUP(A4354,[1]!T_Printers[#Data],5,FALSE),1)),"")</f>
        <v/>
      </c>
      <c r="J4354" t="str">
        <f t="shared" si="75"/>
        <v/>
      </c>
      <c r="K4354" t="str">
        <f>IF(SUM(E4354:J4354)&lt;&gt;0,VLOOKUP(A4354,[1]!T_Printers[#Data],10,FALSE)+VLOOKUP(C4354,[1]!T_Resins[#Data],10,FALSE),"")</f>
        <v/>
      </c>
      <c r="L4354" t="str">
        <f>IF(SUM(E4354:J4354)&lt;&gt;0,VLOOKUP(A4354,[1]!T_Printers[#Data],11,FALSE),"")</f>
        <v/>
      </c>
      <c r="M4354" t="str">
        <f>IF(SUM(E4354:J4354)&lt;&gt;0,VLOOKUP(C4354,[1]!T_Resins[#Data],8,FALSE),"")</f>
        <v/>
      </c>
      <c r="N4354" t="e">
        <f>IF(_xlfn.XLOOKUP(B4354,[1]Printers!$L:$L,[1]Printers!$R:$R,0,0)&gt;0,[1]Parameters!M4354,IF(SUM(E4354:J4354)&lt;&gt;0,VLOOKUP(C4354,[1]!T_Resins[#Data],9,FALSE),""))</f>
        <v>#N/A</v>
      </c>
      <c r="O4354" t="e">
        <f t="shared" ref="O4354:O4417" si="76">B4354</f>
        <v>#N/A</v>
      </c>
    </row>
    <row r="4355" spans="1:15" x14ac:dyDescent="0.25">
      <c r="A4355" t="str">
        <f t="array" ref="A4355">IF(ROW()-1&gt;COUNTA([1]!T_Printers[Printers])*COUNTA([1]!T_Resins[Resins]),"",INDEX([1]!T_Printers[Printers],INT((ROW()-2)/COUNTA([1]!T_Resins[Resins])+1)))</f>
        <v/>
      </c>
      <c r="B4355" t="e">
        <f>_xlfn.XLOOKUP(A4355,[1]!T_Printers[Printers],[1]!T_Printers[Icon link],,0)</f>
        <v>#N/A</v>
      </c>
      <c r="C4355" t="str">
        <f t="array" ref="C4355">IF(ROW()-1&gt;COUNTA([1]!T_Printers[Printers])*COUNTA([1]!T_Resins[Resins]),"",INDEX([1]!T_Resins[Resins],MOD(ROW()-2,COUNTA([1]!T_Resins[Resins]))+1))</f>
        <v/>
      </c>
      <c r="D4355" t="str">
        <f>IF(SUM(E4355:J4355)&lt;&gt;0,IF(ROW()-1&gt;COUNTA([1]!T_Printers[Printers])*COUNTA([1]!T_Resins[Resins]),"",2),"")</f>
        <v/>
      </c>
      <c r="E4355" t="str" cm="1">
        <f t="array" ref="E4355">IFERROR(IF(ROW()-1&gt;COUNTA([1]!T_Printers[Printers])*COUNTA([1]!T_Resins[Resins]),"",_xlfn.IFS(ROUND(VLOOKUP(C4355,[1]!T_Resins[#Data],2,FALSE)/VLOOKUP(A4355,[1]!T_Printers[#Data],5,FALSE),1)&lt;=_xlfn.XLOOKUP(B4355,[1]Printers!L:L,[1]Printers!O:O,1,0,),ROUND(VLOOKUP(C4355,[1]!T_Resins[#Data],2,FALSE)/VLOOKUP(A4355,[1]!T_Printers[#Data],5,FALSE),1),ROUND(VLOOKUP(C4355,[1]!T_Resins[#Data],2,FALSE)/VLOOKUP(A4355,[1]!T_Printers[#Data],5,FALSE),1)&gt;_xlfn.XLOOKUP(B4355,[1]Printers!L:L,[1]Printers!O:O,1,0,),10)),"Используйте слой 100 мкм")</f>
        <v/>
      </c>
      <c r="F4355" t="str">
        <f>IFERROR(IF(ROUND(_xlfn.XLOOKUP([1]Parameters!B4355,[1]Printers!L:L,[1]Printers!Q:Q,,0)*E4355/10,0)*10&lt;_xlfn.XLOOKUP([1]Parameters!B4355,[1]Printers!L:L,[1]Printers!P:P,,0),ROUND(_xlfn.XLOOKUP([1]Parameters!B4355,[1]Printers!L:L,[1]Printers!Q:Q,,0)*E4355/10,0)*10,_xlfn.XLOOKUP([1]Parameters!B4355,[1]Printers!L:L,[1]Printers!P:P,,0)),"")</f>
        <v/>
      </c>
      <c r="G4355" t="str" cm="1">
        <f t="array" ref="G4355">IFERROR(IF(ROW()-1&gt;COUNTA([1]!T_Printers[Printers])*COUNTA([1]!T_Resins[Resins]),"",_xlfn.IFS(ROUND(VLOOKUP(C4355,[1]!T_Resins[#Data],3,FALSE)/VLOOKUP(A4355,[1]!T_Printers[#Data],5,FALSE),1)&lt;=_xlfn.XLOOKUP(B4355,[1]Printers!L:L,[1]Printers!O:O,1,0,),ROUND(VLOOKUP(C4355,[1]!T_Resins[#Data],3,FALSE)/VLOOKUP(A4355,[1]!T_Printers[#Data],5,FALSE),1),ROUND(VLOOKUP(C4355,[1]!T_Resins[#Data],3,FALSE)/VLOOKUP(A4355,[1]!T_Printers[#Data],5,FALSE),1)&gt;_xlfn.XLOOKUP(B4355,[1]Printers!L:L,[1]Printers!O:O,1,0,),10)),"")</f>
        <v/>
      </c>
      <c r="H4355" t="str">
        <f>IFERROR(IF(ROUND(_xlfn.XLOOKUP([1]Parameters!B4355,[1]Printers!L:L,[1]Printers!Q:Q,,0)*G4355/10,0)*10&lt;_xlfn.XLOOKUP([1]Parameters!B4355,[1]Printers!L:L,[1]Printers!P:P,,0),ROUND(_xlfn.XLOOKUP([1]Parameters!B4355,[1]Printers!L:L,[1]Printers!Q:Q,,0)*G4355/10,0)*10,_xlfn.XLOOKUP([1]Parameters!B4355,[1]Printers!L:L,[1]Printers!P:P,,0)),"")</f>
        <v/>
      </c>
      <c r="I4355" s="3" t="str">
        <f>IFERROR(IF(ROW()-1&gt;COUNTA([1]!T_Printers[Printers])*COUNTA([1]!T_Resins[Resins]),"",ROUND(VLOOKUP(C4355,[1]!T_Resins[#Data],4,FALSE)/VLOOKUP(A4355,[1]!T_Printers[#Data],5,FALSE),1)),"")</f>
        <v/>
      </c>
      <c r="J4355" t="str">
        <f t="shared" si="75"/>
        <v/>
      </c>
      <c r="K4355" t="str">
        <f>IF(SUM(E4355:J4355)&lt;&gt;0,VLOOKUP(A4355,[1]!T_Printers[#Data],10,FALSE)+VLOOKUP(C4355,[1]!T_Resins[#Data],10,FALSE),"")</f>
        <v/>
      </c>
      <c r="L4355" t="str">
        <f>IF(SUM(E4355:J4355)&lt;&gt;0,VLOOKUP(A4355,[1]!T_Printers[#Data],11,FALSE),"")</f>
        <v/>
      </c>
      <c r="M4355" t="str">
        <f>IF(SUM(E4355:J4355)&lt;&gt;0,VLOOKUP(C4355,[1]!T_Resins[#Data],8,FALSE),"")</f>
        <v/>
      </c>
      <c r="N4355" t="e">
        <f>IF(_xlfn.XLOOKUP(B4355,[1]Printers!$L:$L,[1]Printers!$R:$R,0,0)&gt;0,[1]Parameters!M4355,IF(SUM(E4355:J4355)&lt;&gt;0,VLOOKUP(C4355,[1]!T_Resins[#Data],9,FALSE),""))</f>
        <v>#N/A</v>
      </c>
      <c r="O4355" t="e">
        <f t="shared" si="76"/>
        <v>#N/A</v>
      </c>
    </row>
    <row r="4356" spans="1:15" x14ac:dyDescent="0.25">
      <c r="A4356" t="str">
        <f t="array" ref="A4356">IF(ROW()-1&gt;COUNTA([1]!T_Printers[Printers])*COUNTA([1]!T_Resins[Resins]),"",INDEX([1]!T_Printers[Printers],INT((ROW()-2)/COUNTA([1]!T_Resins[Resins])+1)))</f>
        <v/>
      </c>
      <c r="B4356" t="e">
        <f>_xlfn.XLOOKUP(A4356,[1]!T_Printers[Printers],[1]!T_Printers[Icon link],,0)</f>
        <v>#N/A</v>
      </c>
      <c r="C4356" t="str">
        <f t="array" ref="C4356">IF(ROW()-1&gt;COUNTA([1]!T_Printers[Printers])*COUNTA([1]!T_Resins[Resins]),"",INDEX([1]!T_Resins[Resins],MOD(ROW()-2,COUNTA([1]!T_Resins[Resins]))+1))</f>
        <v/>
      </c>
      <c r="D4356" t="str">
        <f>IF(SUM(E4356:J4356)&lt;&gt;0,IF(ROW()-1&gt;COUNTA([1]!T_Printers[Printers])*COUNTA([1]!T_Resins[Resins]),"",2),"")</f>
        <v/>
      </c>
      <c r="E4356" t="str" cm="1">
        <f t="array" ref="E4356">IFERROR(IF(ROW()-1&gt;COUNTA([1]!T_Printers[Printers])*COUNTA([1]!T_Resins[Resins]),"",_xlfn.IFS(ROUND(VLOOKUP(C4356,[1]!T_Resins[#Data],2,FALSE)/VLOOKUP(A4356,[1]!T_Printers[#Data],5,FALSE),1)&lt;=_xlfn.XLOOKUP(B4356,[1]Printers!L:L,[1]Printers!O:O,1,0,),ROUND(VLOOKUP(C4356,[1]!T_Resins[#Data],2,FALSE)/VLOOKUP(A4356,[1]!T_Printers[#Data],5,FALSE),1),ROUND(VLOOKUP(C4356,[1]!T_Resins[#Data],2,FALSE)/VLOOKUP(A4356,[1]!T_Printers[#Data],5,FALSE),1)&gt;_xlfn.XLOOKUP(B4356,[1]Printers!L:L,[1]Printers!O:O,1,0,),10)),"Используйте слой 100 мкм")</f>
        <v/>
      </c>
      <c r="F4356" t="str">
        <f>IFERROR(IF(ROUND(_xlfn.XLOOKUP([1]Parameters!B4356,[1]Printers!L:L,[1]Printers!Q:Q,,0)*E4356/10,0)*10&lt;_xlfn.XLOOKUP([1]Parameters!B4356,[1]Printers!L:L,[1]Printers!P:P,,0),ROUND(_xlfn.XLOOKUP([1]Parameters!B4356,[1]Printers!L:L,[1]Printers!Q:Q,,0)*E4356/10,0)*10,_xlfn.XLOOKUP([1]Parameters!B4356,[1]Printers!L:L,[1]Printers!P:P,,0)),"")</f>
        <v/>
      </c>
      <c r="G4356" t="str" cm="1">
        <f t="array" ref="G4356">IFERROR(IF(ROW()-1&gt;COUNTA([1]!T_Printers[Printers])*COUNTA([1]!T_Resins[Resins]),"",_xlfn.IFS(ROUND(VLOOKUP(C4356,[1]!T_Resins[#Data],3,FALSE)/VLOOKUP(A4356,[1]!T_Printers[#Data],5,FALSE),1)&lt;=_xlfn.XLOOKUP(B4356,[1]Printers!L:L,[1]Printers!O:O,1,0,),ROUND(VLOOKUP(C4356,[1]!T_Resins[#Data],3,FALSE)/VLOOKUP(A4356,[1]!T_Printers[#Data],5,FALSE),1),ROUND(VLOOKUP(C4356,[1]!T_Resins[#Data],3,FALSE)/VLOOKUP(A4356,[1]!T_Printers[#Data],5,FALSE),1)&gt;_xlfn.XLOOKUP(B4356,[1]Printers!L:L,[1]Printers!O:O,1,0,),10)),"")</f>
        <v/>
      </c>
      <c r="H4356" t="str">
        <f>IFERROR(IF(ROUND(_xlfn.XLOOKUP([1]Parameters!B4356,[1]Printers!L:L,[1]Printers!Q:Q,,0)*G4356/10,0)*10&lt;_xlfn.XLOOKUP([1]Parameters!B4356,[1]Printers!L:L,[1]Printers!P:P,,0),ROUND(_xlfn.XLOOKUP([1]Parameters!B4356,[1]Printers!L:L,[1]Printers!Q:Q,,0)*G4356/10,0)*10,_xlfn.XLOOKUP([1]Parameters!B4356,[1]Printers!L:L,[1]Printers!P:P,,0)),"")</f>
        <v/>
      </c>
      <c r="I4356" s="3" t="str">
        <f>IFERROR(IF(ROW()-1&gt;COUNTA([1]!T_Printers[Printers])*COUNTA([1]!T_Resins[Resins]),"",ROUND(VLOOKUP(C4356,[1]!T_Resins[#Data],4,FALSE)/VLOOKUP(A4356,[1]!T_Printers[#Data],5,FALSE),1)),"")</f>
        <v/>
      </c>
      <c r="J4356" t="str">
        <f t="shared" si="75"/>
        <v/>
      </c>
      <c r="K4356" t="str">
        <f>IF(SUM(E4356:J4356)&lt;&gt;0,VLOOKUP(A4356,[1]!T_Printers[#Data],10,FALSE)+VLOOKUP(C4356,[1]!T_Resins[#Data],10,FALSE),"")</f>
        <v/>
      </c>
      <c r="L4356" t="str">
        <f>IF(SUM(E4356:J4356)&lt;&gt;0,VLOOKUP(A4356,[1]!T_Printers[#Data],11,FALSE),"")</f>
        <v/>
      </c>
      <c r="M4356" t="str">
        <f>IF(SUM(E4356:J4356)&lt;&gt;0,VLOOKUP(C4356,[1]!T_Resins[#Data],8,FALSE),"")</f>
        <v/>
      </c>
      <c r="N4356" t="e">
        <f>IF(_xlfn.XLOOKUP(B4356,[1]Printers!$L:$L,[1]Printers!$R:$R,0,0)&gt;0,[1]Parameters!M4356,IF(SUM(E4356:J4356)&lt;&gt;0,VLOOKUP(C4356,[1]!T_Resins[#Data],9,FALSE),""))</f>
        <v>#N/A</v>
      </c>
      <c r="O4356" t="e">
        <f t="shared" si="76"/>
        <v>#N/A</v>
      </c>
    </row>
    <row r="4357" spans="1:15" x14ac:dyDescent="0.25">
      <c r="A4357" t="str">
        <f t="array" ref="A4357">IF(ROW()-1&gt;COUNTA([1]!T_Printers[Printers])*COUNTA([1]!T_Resins[Resins]),"",INDEX([1]!T_Printers[Printers],INT((ROW()-2)/COUNTA([1]!T_Resins[Resins])+1)))</f>
        <v/>
      </c>
      <c r="B4357" t="e">
        <f>_xlfn.XLOOKUP(A4357,[1]!T_Printers[Printers],[1]!T_Printers[Icon link],,0)</f>
        <v>#N/A</v>
      </c>
      <c r="C4357" t="str">
        <f t="array" ref="C4357">IF(ROW()-1&gt;COUNTA([1]!T_Printers[Printers])*COUNTA([1]!T_Resins[Resins]),"",INDEX([1]!T_Resins[Resins],MOD(ROW()-2,COUNTA([1]!T_Resins[Resins]))+1))</f>
        <v/>
      </c>
      <c r="D4357" t="str">
        <f>IF(SUM(E4357:J4357)&lt;&gt;0,IF(ROW()-1&gt;COUNTA([1]!T_Printers[Printers])*COUNTA([1]!T_Resins[Resins]),"",2),"")</f>
        <v/>
      </c>
      <c r="E4357" t="str" cm="1">
        <f t="array" ref="E4357">IFERROR(IF(ROW()-1&gt;COUNTA([1]!T_Printers[Printers])*COUNTA([1]!T_Resins[Resins]),"",_xlfn.IFS(ROUND(VLOOKUP(C4357,[1]!T_Resins[#Data],2,FALSE)/VLOOKUP(A4357,[1]!T_Printers[#Data],5,FALSE),1)&lt;=_xlfn.XLOOKUP(B4357,[1]Printers!L:L,[1]Printers!O:O,1,0,),ROUND(VLOOKUP(C4357,[1]!T_Resins[#Data],2,FALSE)/VLOOKUP(A4357,[1]!T_Printers[#Data],5,FALSE),1),ROUND(VLOOKUP(C4357,[1]!T_Resins[#Data],2,FALSE)/VLOOKUP(A4357,[1]!T_Printers[#Data],5,FALSE),1)&gt;_xlfn.XLOOKUP(B4357,[1]Printers!L:L,[1]Printers!O:O,1,0,),10)),"Используйте слой 100 мкм")</f>
        <v/>
      </c>
      <c r="F4357" t="str">
        <f>IFERROR(IF(ROUND(_xlfn.XLOOKUP([1]Parameters!B4357,[1]Printers!L:L,[1]Printers!Q:Q,,0)*E4357/10,0)*10&lt;_xlfn.XLOOKUP([1]Parameters!B4357,[1]Printers!L:L,[1]Printers!P:P,,0),ROUND(_xlfn.XLOOKUP([1]Parameters!B4357,[1]Printers!L:L,[1]Printers!Q:Q,,0)*E4357/10,0)*10,_xlfn.XLOOKUP([1]Parameters!B4357,[1]Printers!L:L,[1]Printers!P:P,,0)),"")</f>
        <v/>
      </c>
      <c r="G4357" t="str" cm="1">
        <f t="array" ref="G4357">IFERROR(IF(ROW()-1&gt;COUNTA([1]!T_Printers[Printers])*COUNTA([1]!T_Resins[Resins]),"",_xlfn.IFS(ROUND(VLOOKUP(C4357,[1]!T_Resins[#Data],3,FALSE)/VLOOKUP(A4357,[1]!T_Printers[#Data],5,FALSE),1)&lt;=_xlfn.XLOOKUP(B4357,[1]Printers!L:L,[1]Printers!O:O,1,0,),ROUND(VLOOKUP(C4357,[1]!T_Resins[#Data],3,FALSE)/VLOOKUP(A4357,[1]!T_Printers[#Data],5,FALSE),1),ROUND(VLOOKUP(C4357,[1]!T_Resins[#Data],3,FALSE)/VLOOKUP(A4357,[1]!T_Printers[#Data],5,FALSE),1)&gt;_xlfn.XLOOKUP(B4357,[1]Printers!L:L,[1]Printers!O:O,1,0,),10)),"")</f>
        <v/>
      </c>
      <c r="H4357" t="str">
        <f>IFERROR(IF(ROUND(_xlfn.XLOOKUP([1]Parameters!B4357,[1]Printers!L:L,[1]Printers!Q:Q,,0)*G4357/10,0)*10&lt;_xlfn.XLOOKUP([1]Parameters!B4357,[1]Printers!L:L,[1]Printers!P:P,,0),ROUND(_xlfn.XLOOKUP([1]Parameters!B4357,[1]Printers!L:L,[1]Printers!Q:Q,,0)*G4357/10,0)*10,_xlfn.XLOOKUP([1]Parameters!B4357,[1]Printers!L:L,[1]Printers!P:P,,0)),"")</f>
        <v/>
      </c>
      <c r="I4357" s="3" t="str">
        <f>IFERROR(IF(ROW()-1&gt;COUNTA([1]!T_Printers[Printers])*COUNTA([1]!T_Resins[Resins]),"",ROUND(VLOOKUP(C4357,[1]!T_Resins[#Data],4,FALSE)/VLOOKUP(A4357,[1]!T_Printers[#Data],5,FALSE),1)),"")</f>
        <v/>
      </c>
      <c r="J4357" t="str">
        <f t="shared" si="75"/>
        <v/>
      </c>
      <c r="K4357" t="str">
        <f>IF(SUM(E4357:J4357)&lt;&gt;0,VLOOKUP(A4357,[1]!T_Printers[#Data],10,FALSE)+VLOOKUP(C4357,[1]!T_Resins[#Data],10,FALSE),"")</f>
        <v/>
      </c>
      <c r="L4357" t="str">
        <f>IF(SUM(E4357:J4357)&lt;&gt;0,VLOOKUP(A4357,[1]!T_Printers[#Data],11,FALSE),"")</f>
        <v/>
      </c>
      <c r="M4357" t="str">
        <f>IF(SUM(E4357:J4357)&lt;&gt;0,VLOOKUP(C4357,[1]!T_Resins[#Data],8,FALSE),"")</f>
        <v/>
      </c>
      <c r="N4357" t="e">
        <f>IF(_xlfn.XLOOKUP(B4357,[1]Printers!$L:$L,[1]Printers!$R:$R,0,0)&gt;0,[1]Parameters!M4357,IF(SUM(E4357:J4357)&lt;&gt;0,VLOOKUP(C4357,[1]!T_Resins[#Data],9,FALSE),""))</f>
        <v>#N/A</v>
      </c>
      <c r="O4357" t="e">
        <f t="shared" si="76"/>
        <v>#N/A</v>
      </c>
    </row>
    <row r="4358" spans="1:15" x14ac:dyDescent="0.25">
      <c r="A4358" t="str">
        <f t="array" ref="A4358">IF(ROW()-1&gt;COUNTA([1]!T_Printers[Printers])*COUNTA([1]!T_Resins[Resins]),"",INDEX([1]!T_Printers[Printers],INT((ROW()-2)/COUNTA([1]!T_Resins[Resins])+1)))</f>
        <v/>
      </c>
      <c r="B4358" t="e">
        <f>_xlfn.XLOOKUP(A4358,[1]!T_Printers[Printers],[1]!T_Printers[Icon link],,0)</f>
        <v>#N/A</v>
      </c>
      <c r="C4358" t="str">
        <f t="array" ref="C4358">IF(ROW()-1&gt;COUNTA([1]!T_Printers[Printers])*COUNTA([1]!T_Resins[Resins]),"",INDEX([1]!T_Resins[Resins],MOD(ROW()-2,COUNTA([1]!T_Resins[Resins]))+1))</f>
        <v/>
      </c>
      <c r="D4358" t="str">
        <f>IF(SUM(E4358:J4358)&lt;&gt;0,IF(ROW()-1&gt;COUNTA([1]!T_Printers[Printers])*COUNTA([1]!T_Resins[Resins]),"",2),"")</f>
        <v/>
      </c>
      <c r="E4358" t="str" cm="1">
        <f t="array" ref="E4358">IFERROR(IF(ROW()-1&gt;COUNTA([1]!T_Printers[Printers])*COUNTA([1]!T_Resins[Resins]),"",_xlfn.IFS(ROUND(VLOOKUP(C4358,[1]!T_Resins[#Data],2,FALSE)/VLOOKUP(A4358,[1]!T_Printers[#Data],5,FALSE),1)&lt;=_xlfn.XLOOKUP(B4358,[1]Printers!L:L,[1]Printers!O:O,1,0,),ROUND(VLOOKUP(C4358,[1]!T_Resins[#Data],2,FALSE)/VLOOKUP(A4358,[1]!T_Printers[#Data],5,FALSE),1),ROUND(VLOOKUP(C4358,[1]!T_Resins[#Data],2,FALSE)/VLOOKUP(A4358,[1]!T_Printers[#Data],5,FALSE),1)&gt;_xlfn.XLOOKUP(B4358,[1]Printers!L:L,[1]Printers!O:O,1,0,),10)),"Используйте слой 100 мкм")</f>
        <v/>
      </c>
      <c r="F4358" t="str">
        <f>IFERROR(IF(ROUND(_xlfn.XLOOKUP([1]Parameters!B4358,[1]Printers!L:L,[1]Printers!Q:Q,,0)*E4358/10,0)*10&lt;_xlfn.XLOOKUP([1]Parameters!B4358,[1]Printers!L:L,[1]Printers!P:P,,0),ROUND(_xlfn.XLOOKUP([1]Parameters!B4358,[1]Printers!L:L,[1]Printers!Q:Q,,0)*E4358/10,0)*10,_xlfn.XLOOKUP([1]Parameters!B4358,[1]Printers!L:L,[1]Printers!P:P,,0)),"")</f>
        <v/>
      </c>
      <c r="G4358" t="str" cm="1">
        <f t="array" ref="G4358">IFERROR(IF(ROW()-1&gt;COUNTA([1]!T_Printers[Printers])*COUNTA([1]!T_Resins[Resins]),"",_xlfn.IFS(ROUND(VLOOKUP(C4358,[1]!T_Resins[#Data],3,FALSE)/VLOOKUP(A4358,[1]!T_Printers[#Data],5,FALSE),1)&lt;=_xlfn.XLOOKUP(B4358,[1]Printers!L:L,[1]Printers!O:O,1,0,),ROUND(VLOOKUP(C4358,[1]!T_Resins[#Data],3,FALSE)/VLOOKUP(A4358,[1]!T_Printers[#Data],5,FALSE),1),ROUND(VLOOKUP(C4358,[1]!T_Resins[#Data],3,FALSE)/VLOOKUP(A4358,[1]!T_Printers[#Data],5,FALSE),1)&gt;_xlfn.XLOOKUP(B4358,[1]Printers!L:L,[1]Printers!O:O,1,0,),10)),"")</f>
        <v/>
      </c>
      <c r="H4358" t="str">
        <f>IFERROR(IF(ROUND(_xlfn.XLOOKUP([1]Parameters!B4358,[1]Printers!L:L,[1]Printers!Q:Q,,0)*G4358/10,0)*10&lt;_xlfn.XLOOKUP([1]Parameters!B4358,[1]Printers!L:L,[1]Printers!P:P,,0),ROUND(_xlfn.XLOOKUP([1]Parameters!B4358,[1]Printers!L:L,[1]Printers!Q:Q,,0)*G4358/10,0)*10,_xlfn.XLOOKUP([1]Parameters!B4358,[1]Printers!L:L,[1]Printers!P:P,,0)),"")</f>
        <v/>
      </c>
      <c r="I4358" s="3" t="str">
        <f>IFERROR(IF(ROW()-1&gt;COUNTA([1]!T_Printers[Printers])*COUNTA([1]!T_Resins[Resins]),"",ROUND(VLOOKUP(C4358,[1]!T_Resins[#Data],4,FALSE)/VLOOKUP(A4358,[1]!T_Printers[#Data],5,FALSE),1)),"")</f>
        <v/>
      </c>
      <c r="J4358" t="str">
        <f t="shared" si="75"/>
        <v/>
      </c>
      <c r="K4358" t="str">
        <f>IF(SUM(E4358:J4358)&lt;&gt;0,VLOOKUP(A4358,[1]!T_Printers[#Data],10,FALSE)+VLOOKUP(C4358,[1]!T_Resins[#Data],10,FALSE),"")</f>
        <v/>
      </c>
      <c r="L4358" t="str">
        <f>IF(SUM(E4358:J4358)&lt;&gt;0,VLOOKUP(A4358,[1]!T_Printers[#Data],11,FALSE),"")</f>
        <v/>
      </c>
      <c r="M4358" t="str">
        <f>IF(SUM(E4358:J4358)&lt;&gt;0,VLOOKUP(C4358,[1]!T_Resins[#Data],8,FALSE),"")</f>
        <v/>
      </c>
      <c r="N4358" t="e">
        <f>IF(_xlfn.XLOOKUP(B4358,[1]Printers!$L:$L,[1]Printers!$R:$R,0,0)&gt;0,[1]Parameters!M4358,IF(SUM(E4358:J4358)&lt;&gt;0,VLOOKUP(C4358,[1]!T_Resins[#Data],9,FALSE),""))</f>
        <v>#N/A</v>
      </c>
      <c r="O4358" t="e">
        <f t="shared" si="76"/>
        <v>#N/A</v>
      </c>
    </row>
    <row r="4359" spans="1:15" x14ac:dyDescent="0.25">
      <c r="A4359" t="str">
        <f t="array" ref="A4359">IF(ROW()-1&gt;COUNTA([1]!T_Printers[Printers])*COUNTA([1]!T_Resins[Resins]),"",INDEX([1]!T_Printers[Printers],INT((ROW()-2)/COUNTA([1]!T_Resins[Resins])+1)))</f>
        <v/>
      </c>
      <c r="B4359" t="e">
        <f>_xlfn.XLOOKUP(A4359,[1]!T_Printers[Printers],[1]!T_Printers[Icon link],,0)</f>
        <v>#N/A</v>
      </c>
      <c r="C4359" t="str">
        <f t="array" ref="C4359">IF(ROW()-1&gt;COUNTA([1]!T_Printers[Printers])*COUNTA([1]!T_Resins[Resins]),"",INDEX([1]!T_Resins[Resins],MOD(ROW()-2,COUNTA([1]!T_Resins[Resins]))+1))</f>
        <v/>
      </c>
      <c r="D4359" t="str">
        <f>IF(SUM(E4359:J4359)&lt;&gt;0,IF(ROW()-1&gt;COUNTA([1]!T_Printers[Printers])*COUNTA([1]!T_Resins[Resins]),"",2),"")</f>
        <v/>
      </c>
      <c r="E4359" t="str" cm="1">
        <f t="array" ref="E4359">IFERROR(IF(ROW()-1&gt;COUNTA([1]!T_Printers[Printers])*COUNTA([1]!T_Resins[Resins]),"",_xlfn.IFS(ROUND(VLOOKUP(C4359,[1]!T_Resins[#Data],2,FALSE)/VLOOKUP(A4359,[1]!T_Printers[#Data],5,FALSE),1)&lt;=_xlfn.XLOOKUP(B4359,[1]Printers!L:L,[1]Printers!O:O,1,0,),ROUND(VLOOKUP(C4359,[1]!T_Resins[#Data],2,FALSE)/VLOOKUP(A4359,[1]!T_Printers[#Data],5,FALSE),1),ROUND(VLOOKUP(C4359,[1]!T_Resins[#Data],2,FALSE)/VLOOKUP(A4359,[1]!T_Printers[#Data],5,FALSE),1)&gt;_xlfn.XLOOKUP(B4359,[1]Printers!L:L,[1]Printers!O:O,1,0,),10)),"Используйте слой 100 мкм")</f>
        <v/>
      </c>
      <c r="F4359" t="str">
        <f>IFERROR(IF(ROUND(_xlfn.XLOOKUP([1]Parameters!B4359,[1]Printers!L:L,[1]Printers!Q:Q,,0)*E4359/10,0)*10&lt;_xlfn.XLOOKUP([1]Parameters!B4359,[1]Printers!L:L,[1]Printers!P:P,,0),ROUND(_xlfn.XLOOKUP([1]Parameters!B4359,[1]Printers!L:L,[1]Printers!Q:Q,,0)*E4359/10,0)*10,_xlfn.XLOOKUP([1]Parameters!B4359,[1]Printers!L:L,[1]Printers!P:P,,0)),"")</f>
        <v/>
      </c>
      <c r="G4359" t="str" cm="1">
        <f t="array" ref="G4359">IFERROR(IF(ROW()-1&gt;COUNTA([1]!T_Printers[Printers])*COUNTA([1]!T_Resins[Resins]),"",_xlfn.IFS(ROUND(VLOOKUP(C4359,[1]!T_Resins[#Data],3,FALSE)/VLOOKUP(A4359,[1]!T_Printers[#Data],5,FALSE),1)&lt;=_xlfn.XLOOKUP(B4359,[1]Printers!L:L,[1]Printers!O:O,1,0,),ROUND(VLOOKUP(C4359,[1]!T_Resins[#Data],3,FALSE)/VLOOKUP(A4359,[1]!T_Printers[#Data],5,FALSE),1),ROUND(VLOOKUP(C4359,[1]!T_Resins[#Data],3,FALSE)/VLOOKUP(A4359,[1]!T_Printers[#Data],5,FALSE),1)&gt;_xlfn.XLOOKUP(B4359,[1]Printers!L:L,[1]Printers!O:O,1,0,),10)),"")</f>
        <v/>
      </c>
      <c r="H4359" t="str">
        <f>IFERROR(IF(ROUND(_xlfn.XLOOKUP([1]Parameters!B4359,[1]Printers!L:L,[1]Printers!Q:Q,,0)*G4359/10,0)*10&lt;_xlfn.XLOOKUP([1]Parameters!B4359,[1]Printers!L:L,[1]Printers!P:P,,0),ROUND(_xlfn.XLOOKUP([1]Parameters!B4359,[1]Printers!L:L,[1]Printers!Q:Q,,0)*G4359/10,0)*10,_xlfn.XLOOKUP([1]Parameters!B4359,[1]Printers!L:L,[1]Printers!P:P,,0)),"")</f>
        <v/>
      </c>
      <c r="I4359" s="3" t="str">
        <f>IFERROR(IF(ROW()-1&gt;COUNTA([1]!T_Printers[Printers])*COUNTA([1]!T_Resins[Resins]),"",ROUND(VLOOKUP(C4359,[1]!T_Resins[#Data],4,FALSE)/VLOOKUP(A4359,[1]!T_Printers[#Data],5,FALSE),1)),"")</f>
        <v/>
      </c>
      <c r="J4359" t="str">
        <f t="shared" si="75"/>
        <v/>
      </c>
      <c r="K4359" t="str">
        <f>IF(SUM(E4359:J4359)&lt;&gt;0,VLOOKUP(A4359,[1]!T_Printers[#Data],10,FALSE)+VLOOKUP(C4359,[1]!T_Resins[#Data],10,FALSE),"")</f>
        <v/>
      </c>
      <c r="L4359" t="str">
        <f>IF(SUM(E4359:J4359)&lt;&gt;0,VLOOKUP(A4359,[1]!T_Printers[#Data],11,FALSE),"")</f>
        <v/>
      </c>
      <c r="M4359" t="str">
        <f>IF(SUM(E4359:J4359)&lt;&gt;0,VLOOKUP(C4359,[1]!T_Resins[#Data],8,FALSE),"")</f>
        <v/>
      </c>
      <c r="N4359" t="e">
        <f>IF(_xlfn.XLOOKUP(B4359,[1]Printers!$L:$L,[1]Printers!$R:$R,0,0)&gt;0,[1]Parameters!M4359,IF(SUM(E4359:J4359)&lt;&gt;0,VLOOKUP(C4359,[1]!T_Resins[#Data],9,FALSE),""))</f>
        <v>#N/A</v>
      </c>
      <c r="O4359" t="e">
        <f t="shared" si="76"/>
        <v>#N/A</v>
      </c>
    </row>
    <row r="4360" spans="1:15" x14ac:dyDescent="0.25">
      <c r="A4360" t="str">
        <f t="array" ref="A4360">IF(ROW()-1&gt;COUNTA([1]!T_Printers[Printers])*COUNTA([1]!T_Resins[Resins]),"",INDEX([1]!T_Printers[Printers],INT((ROW()-2)/COUNTA([1]!T_Resins[Resins])+1)))</f>
        <v/>
      </c>
      <c r="B4360" t="e">
        <f>_xlfn.XLOOKUP(A4360,[1]!T_Printers[Printers],[1]!T_Printers[Icon link],,0)</f>
        <v>#N/A</v>
      </c>
      <c r="C4360" t="str">
        <f t="array" ref="C4360">IF(ROW()-1&gt;COUNTA([1]!T_Printers[Printers])*COUNTA([1]!T_Resins[Resins]),"",INDEX([1]!T_Resins[Resins],MOD(ROW()-2,COUNTA([1]!T_Resins[Resins]))+1))</f>
        <v/>
      </c>
      <c r="D4360" t="str">
        <f>IF(SUM(E4360:J4360)&lt;&gt;0,IF(ROW()-1&gt;COUNTA([1]!T_Printers[Printers])*COUNTA([1]!T_Resins[Resins]),"",2),"")</f>
        <v/>
      </c>
      <c r="E4360" t="str" cm="1">
        <f t="array" ref="E4360">IFERROR(IF(ROW()-1&gt;COUNTA([1]!T_Printers[Printers])*COUNTA([1]!T_Resins[Resins]),"",_xlfn.IFS(ROUND(VLOOKUP(C4360,[1]!T_Resins[#Data],2,FALSE)/VLOOKUP(A4360,[1]!T_Printers[#Data],5,FALSE),1)&lt;=_xlfn.XLOOKUP(B4360,[1]Printers!L:L,[1]Printers!O:O,1,0,),ROUND(VLOOKUP(C4360,[1]!T_Resins[#Data],2,FALSE)/VLOOKUP(A4360,[1]!T_Printers[#Data],5,FALSE),1),ROUND(VLOOKUP(C4360,[1]!T_Resins[#Data],2,FALSE)/VLOOKUP(A4360,[1]!T_Printers[#Data],5,FALSE),1)&gt;_xlfn.XLOOKUP(B4360,[1]Printers!L:L,[1]Printers!O:O,1,0,),10)),"Используйте слой 100 мкм")</f>
        <v/>
      </c>
      <c r="F4360" t="str">
        <f>IFERROR(IF(ROUND(_xlfn.XLOOKUP([1]Parameters!B4360,[1]Printers!L:L,[1]Printers!Q:Q,,0)*E4360/10,0)*10&lt;_xlfn.XLOOKUP([1]Parameters!B4360,[1]Printers!L:L,[1]Printers!P:P,,0),ROUND(_xlfn.XLOOKUP([1]Parameters!B4360,[1]Printers!L:L,[1]Printers!Q:Q,,0)*E4360/10,0)*10,_xlfn.XLOOKUP([1]Parameters!B4360,[1]Printers!L:L,[1]Printers!P:P,,0)),"")</f>
        <v/>
      </c>
      <c r="G4360" t="str" cm="1">
        <f t="array" ref="G4360">IFERROR(IF(ROW()-1&gt;COUNTA([1]!T_Printers[Printers])*COUNTA([1]!T_Resins[Resins]),"",_xlfn.IFS(ROUND(VLOOKUP(C4360,[1]!T_Resins[#Data],3,FALSE)/VLOOKUP(A4360,[1]!T_Printers[#Data],5,FALSE),1)&lt;=_xlfn.XLOOKUP(B4360,[1]Printers!L:L,[1]Printers!O:O,1,0,),ROUND(VLOOKUP(C4360,[1]!T_Resins[#Data],3,FALSE)/VLOOKUP(A4360,[1]!T_Printers[#Data],5,FALSE),1),ROUND(VLOOKUP(C4360,[1]!T_Resins[#Data],3,FALSE)/VLOOKUP(A4360,[1]!T_Printers[#Data],5,FALSE),1)&gt;_xlfn.XLOOKUP(B4360,[1]Printers!L:L,[1]Printers!O:O,1,0,),10)),"")</f>
        <v/>
      </c>
      <c r="H4360" t="str">
        <f>IFERROR(IF(ROUND(_xlfn.XLOOKUP([1]Parameters!B4360,[1]Printers!L:L,[1]Printers!Q:Q,,0)*G4360/10,0)*10&lt;_xlfn.XLOOKUP([1]Parameters!B4360,[1]Printers!L:L,[1]Printers!P:P,,0),ROUND(_xlfn.XLOOKUP([1]Parameters!B4360,[1]Printers!L:L,[1]Printers!Q:Q,,0)*G4360/10,0)*10,_xlfn.XLOOKUP([1]Parameters!B4360,[1]Printers!L:L,[1]Printers!P:P,,0)),"")</f>
        <v/>
      </c>
      <c r="I4360" s="3" t="str">
        <f>IFERROR(IF(ROW()-1&gt;COUNTA([1]!T_Printers[Printers])*COUNTA([1]!T_Resins[Resins]),"",ROUND(VLOOKUP(C4360,[1]!T_Resins[#Data],4,FALSE)/VLOOKUP(A4360,[1]!T_Printers[#Data],5,FALSE),1)),"")</f>
        <v/>
      </c>
      <c r="J4360" t="str">
        <f t="shared" si="75"/>
        <v/>
      </c>
      <c r="K4360" t="str">
        <f>IF(SUM(E4360:J4360)&lt;&gt;0,VLOOKUP(A4360,[1]!T_Printers[#Data],10,FALSE)+VLOOKUP(C4360,[1]!T_Resins[#Data],10,FALSE),"")</f>
        <v/>
      </c>
      <c r="L4360" t="str">
        <f>IF(SUM(E4360:J4360)&lt;&gt;0,VLOOKUP(A4360,[1]!T_Printers[#Data],11,FALSE),"")</f>
        <v/>
      </c>
      <c r="M4360" t="str">
        <f>IF(SUM(E4360:J4360)&lt;&gt;0,VLOOKUP(C4360,[1]!T_Resins[#Data],8,FALSE),"")</f>
        <v/>
      </c>
      <c r="N4360" t="e">
        <f>IF(_xlfn.XLOOKUP(B4360,[1]Printers!$L:$L,[1]Printers!$R:$R,0,0)&gt;0,[1]Parameters!M4360,IF(SUM(E4360:J4360)&lt;&gt;0,VLOOKUP(C4360,[1]!T_Resins[#Data],9,FALSE),""))</f>
        <v>#N/A</v>
      </c>
      <c r="O4360" t="e">
        <f t="shared" si="76"/>
        <v>#N/A</v>
      </c>
    </row>
    <row r="4361" spans="1:15" x14ac:dyDescent="0.25">
      <c r="A4361" t="str">
        <f t="array" ref="A4361">IF(ROW()-1&gt;COUNTA([1]!T_Printers[Printers])*COUNTA([1]!T_Resins[Resins]),"",INDEX([1]!T_Printers[Printers],INT((ROW()-2)/COUNTA([1]!T_Resins[Resins])+1)))</f>
        <v/>
      </c>
      <c r="B4361" t="e">
        <f>_xlfn.XLOOKUP(A4361,[1]!T_Printers[Printers],[1]!T_Printers[Icon link],,0)</f>
        <v>#N/A</v>
      </c>
      <c r="C4361" t="str">
        <f t="array" ref="C4361">IF(ROW()-1&gt;COUNTA([1]!T_Printers[Printers])*COUNTA([1]!T_Resins[Resins]),"",INDEX([1]!T_Resins[Resins],MOD(ROW()-2,COUNTA([1]!T_Resins[Resins]))+1))</f>
        <v/>
      </c>
      <c r="D4361" t="str">
        <f>IF(SUM(E4361:J4361)&lt;&gt;0,IF(ROW()-1&gt;COUNTA([1]!T_Printers[Printers])*COUNTA([1]!T_Resins[Resins]),"",2),"")</f>
        <v/>
      </c>
      <c r="E4361" t="str" cm="1">
        <f t="array" ref="E4361">IFERROR(IF(ROW()-1&gt;COUNTA([1]!T_Printers[Printers])*COUNTA([1]!T_Resins[Resins]),"",_xlfn.IFS(ROUND(VLOOKUP(C4361,[1]!T_Resins[#Data],2,FALSE)/VLOOKUP(A4361,[1]!T_Printers[#Data],5,FALSE),1)&lt;=_xlfn.XLOOKUP(B4361,[1]Printers!L:L,[1]Printers!O:O,1,0,),ROUND(VLOOKUP(C4361,[1]!T_Resins[#Data],2,FALSE)/VLOOKUP(A4361,[1]!T_Printers[#Data],5,FALSE),1),ROUND(VLOOKUP(C4361,[1]!T_Resins[#Data],2,FALSE)/VLOOKUP(A4361,[1]!T_Printers[#Data],5,FALSE),1)&gt;_xlfn.XLOOKUP(B4361,[1]Printers!L:L,[1]Printers!O:O,1,0,),10)),"Используйте слой 100 мкм")</f>
        <v/>
      </c>
      <c r="F4361" t="str">
        <f>IFERROR(IF(ROUND(_xlfn.XLOOKUP([1]Parameters!B4361,[1]Printers!L:L,[1]Printers!Q:Q,,0)*E4361/10,0)*10&lt;_xlfn.XLOOKUP([1]Parameters!B4361,[1]Printers!L:L,[1]Printers!P:P,,0),ROUND(_xlfn.XLOOKUP([1]Parameters!B4361,[1]Printers!L:L,[1]Printers!Q:Q,,0)*E4361/10,0)*10,_xlfn.XLOOKUP([1]Parameters!B4361,[1]Printers!L:L,[1]Printers!P:P,,0)),"")</f>
        <v/>
      </c>
      <c r="G4361" t="str" cm="1">
        <f t="array" ref="G4361">IFERROR(IF(ROW()-1&gt;COUNTA([1]!T_Printers[Printers])*COUNTA([1]!T_Resins[Resins]),"",_xlfn.IFS(ROUND(VLOOKUP(C4361,[1]!T_Resins[#Data],3,FALSE)/VLOOKUP(A4361,[1]!T_Printers[#Data],5,FALSE),1)&lt;=_xlfn.XLOOKUP(B4361,[1]Printers!L:L,[1]Printers!O:O,1,0,),ROUND(VLOOKUP(C4361,[1]!T_Resins[#Data],3,FALSE)/VLOOKUP(A4361,[1]!T_Printers[#Data],5,FALSE),1),ROUND(VLOOKUP(C4361,[1]!T_Resins[#Data],3,FALSE)/VLOOKUP(A4361,[1]!T_Printers[#Data],5,FALSE),1)&gt;_xlfn.XLOOKUP(B4361,[1]Printers!L:L,[1]Printers!O:O,1,0,),10)),"")</f>
        <v/>
      </c>
      <c r="H4361" t="str">
        <f>IFERROR(IF(ROUND(_xlfn.XLOOKUP([1]Parameters!B4361,[1]Printers!L:L,[1]Printers!Q:Q,,0)*G4361/10,0)*10&lt;_xlfn.XLOOKUP([1]Parameters!B4361,[1]Printers!L:L,[1]Printers!P:P,,0),ROUND(_xlfn.XLOOKUP([1]Parameters!B4361,[1]Printers!L:L,[1]Printers!Q:Q,,0)*G4361/10,0)*10,_xlfn.XLOOKUP([1]Parameters!B4361,[1]Printers!L:L,[1]Printers!P:P,,0)),"")</f>
        <v/>
      </c>
      <c r="I4361" s="3" t="str">
        <f>IFERROR(IF(ROW()-1&gt;COUNTA([1]!T_Printers[Printers])*COUNTA([1]!T_Resins[Resins]),"",ROUND(VLOOKUP(C4361,[1]!T_Resins[#Data],4,FALSE)/VLOOKUP(A4361,[1]!T_Printers[#Data],5,FALSE),1)),"")</f>
        <v/>
      </c>
      <c r="J4361" t="str">
        <f t="shared" si="75"/>
        <v/>
      </c>
      <c r="K4361" t="str">
        <f>IF(SUM(E4361:J4361)&lt;&gt;0,VLOOKUP(A4361,[1]!T_Printers[#Data],10,FALSE)+VLOOKUP(C4361,[1]!T_Resins[#Data],10,FALSE),"")</f>
        <v/>
      </c>
      <c r="L4361" t="str">
        <f>IF(SUM(E4361:J4361)&lt;&gt;0,VLOOKUP(A4361,[1]!T_Printers[#Data],11,FALSE),"")</f>
        <v/>
      </c>
      <c r="M4361" t="str">
        <f>IF(SUM(E4361:J4361)&lt;&gt;0,VLOOKUP(C4361,[1]!T_Resins[#Data],8,FALSE),"")</f>
        <v/>
      </c>
      <c r="N4361" t="e">
        <f>IF(_xlfn.XLOOKUP(B4361,[1]Printers!$L:$L,[1]Printers!$R:$R,0,0)&gt;0,[1]Parameters!M4361,IF(SUM(E4361:J4361)&lt;&gt;0,VLOOKUP(C4361,[1]!T_Resins[#Data],9,FALSE),""))</f>
        <v>#N/A</v>
      </c>
      <c r="O4361" t="e">
        <f t="shared" si="76"/>
        <v>#N/A</v>
      </c>
    </row>
    <row r="4362" spans="1:15" x14ac:dyDescent="0.25">
      <c r="A4362" t="str">
        <f t="array" ref="A4362">IF(ROW()-1&gt;COUNTA([1]!T_Printers[Printers])*COUNTA([1]!T_Resins[Resins]),"",INDEX([1]!T_Printers[Printers],INT((ROW()-2)/COUNTA([1]!T_Resins[Resins])+1)))</f>
        <v/>
      </c>
      <c r="B4362" t="e">
        <f>_xlfn.XLOOKUP(A4362,[1]!T_Printers[Printers],[1]!T_Printers[Icon link],,0)</f>
        <v>#N/A</v>
      </c>
      <c r="C4362" t="str">
        <f t="array" ref="C4362">IF(ROW()-1&gt;COUNTA([1]!T_Printers[Printers])*COUNTA([1]!T_Resins[Resins]),"",INDEX([1]!T_Resins[Resins],MOD(ROW()-2,COUNTA([1]!T_Resins[Resins]))+1))</f>
        <v/>
      </c>
      <c r="D4362" t="str">
        <f>IF(SUM(E4362:J4362)&lt;&gt;0,IF(ROW()-1&gt;COUNTA([1]!T_Printers[Printers])*COUNTA([1]!T_Resins[Resins]),"",2),"")</f>
        <v/>
      </c>
      <c r="E4362" t="str" cm="1">
        <f t="array" ref="E4362">IFERROR(IF(ROW()-1&gt;COUNTA([1]!T_Printers[Printers])*COUNTA([1]!T_Resins[Resins]),"",_xlfn.IFS(ROUND(VLOOKUP(C4362,[1]!T_Resins[#Data],2,FALSE)/VLOOKUP(A4362,[1]!T_Printers[#Data],5,FALSE),1)&lt;=_xlfn.XLOOKUP(B4362,[1]Printers!L:L,[1]Printers!O:O,1,0,),ROUND(VLOOKUP(C4362,[1]!T_Resins[#Data],2,FALSE)/VLOOKUP(A4362,[1]!T_Printers[#Data],5,FALSE),1),ROUND(VLOOKUP(C4362,[1]!T_Resins[#Data],2,FALSE)/VLOOKUP(A4362,[1]!T_Printers[#Data],5,FALSE),1)&gt;_xlfn.XLOOKUP(B4362,[1]Printers!L:L,[1]Printers!O:O,1,0,),10)),"Используйте слой 100 мкм")</f>
        <v/>
      </c>
      <c r="F4362" t="str">
        <f>IFERROR(IF(ROUND(_xlfn.XLOOKUP([1]Parameters!B4362,[1]Printers!L:L,[1]Printers!Q:Q,,0)*E4362/10,0)*10&lt;_xlfn.XLOOKUP([1]Parameters!B4362,[1]Printers!L:L,[1]Printers!P:P,,0),ROUND(_xlfn.XLOOKUP([1]Parameters!B4362,[1]Printers!L:L,[1]Printers!Q:Q,,0)*E4362/10,0)*10,_xlfn.XLOOKUP([1]Parameters!B4362,[1]Printers!L:L,[1]Printers!P:P,,0)),"")</f>
        <v/>
      </c>
      <c r="G4362" t="str" cm="1">
        <f t="array" ref="G4362">IFERROR(IF(ROW()-1&gt;COUNTA([1]!T_Printers[Printers])*COUNTA([1]!T_Resins[Resins]),"",_xlfn.IFS(ROUND(VLOOKUP(C4362,[1]!T_Resins[#Data],3,FALSE)/VLOOKUP(A4362,[1]!T_Printers[#Data],5,FALSE),1)&lt;=_xlfn.XLOOKUP(B4362,[1]Printers!L:L,[1]Printers!O:O,1,0,),ROUND(VLOOKUP(C4362,[1]!T_Resins[#Data],3,FALSE)/VLOOKUP(A4362,[1]!T_Printers[#Data],5,FALSE),1),ROUND(VLOOKUP(C4362,[1]!T_Resins[#Data],3,FALSE)/VLOOKUP(A4362,[1]!T_Printers[#Data],5,FALSE),1)&gt;_xlfn.XLOOKUP(B4362,[1]Printers!L:L,[1]Printers!O:O,1,0,),10)),"")</f>
        <v/>
      </c>
      <c r="H4362" t="str">
        <f>IFERROR(IF(ROUND(_xlfn.XLOOKUP([1]Parameters!B4362,[1]Printers!L:L,[1]Printers!Q:Q,,0)*G4362/10,0)*10&lt;_xlfn.XLOOKUP([1]Parameters!B4362,[1]Printers!L:L,[1]Printers!P:P,,0),ROUND(_xlfn.XLOOKUP([1]Parameters!B4362,[1]Printers!L:L,[1]Printers!Q:Q,,0)*G4362/10,0)*10,_xlfn.XLOOKUP([1]Parameters!B4362,[1]Printers!L:L,[1]Printers!P:P,,0)),"")</f>
        <v/>
      </c>
      <c r="I4362" s="3" t="str">
        <f>IFERROR(IF(ROW()-1&gt;COUNTA([1]!T_Printers[Printers])*COUNTA([1]!T_Resins[Resins]),"",ROUND(VLOOKUP(C4362,[1]!T_Resins[#Data],4,FALSE)/VLOOKUP(A4362,[1]!T_Printers[#Data],5,FALSE),1)),"")</f>
        <v/>
      </c>
      <c r="J4362" t="str">
        <f t="shared" si="75"/>
        <v/>
      </c>
      <c r="K4362" t="str">
        <f>IF(SUM(E4362:J4362)&lt;&gt;0,VLOOKUP(A4362,[1]!T_Printers[#Data],10,FALSE)+VLOOKUP(C4362,[1]!T_Resins[#Data],10,FALSE),"")</f>
        <v/>
      </c>
      <c r="L4362" t="str">
        <f>IF(SUM(E4362:J4362)&lt;&gt;0,VLOOKUP(A4362,[1]!T_Printers[#Data],11,FALSE),"")</f>
        <v/>
      </c>
      <c r="M4362" t="str">
        <f>IF(SUM(E4362:J4362)&lt;&gt;0,VLOOKUP(C4362,[1]!T_Resins[#Data],8,FALSE),"")</f>
        <v/>
      </c>
      <c r="N4362" t="e">
        <f>IF(_xlfn.XLOOKUP(B4362,[1]Printers!$L:$L,[1]Printers!$R:$R,0,0)&gt;0,[1]Parameters!M4362,IF(SUM(E4362:J4362)&lt;&gt;0,VLOOKUP(C4362,[1]!T_Resins[#Data],9,FALSE),""))</f>
        <v>#N/A</v>
      </c>
      <c r="O4362" t="e">
        <f t="shared" si="76"/>
        <v>#N/A</v>
      </c>
    </row>
    <row r="4363" spans="1:15" x14ac:dyDescent="0.25">
      <c r="A4363" t="str">
        <f t="array" ref="A4363">IF(ROW()-1&gt;COUNTA([1]!T_Printers[Printers])*COUNTA([1]!T_Resins[Resins]),"",INDEX([1]!T_Printers[Printers],INT((ROW()-2)/COUNTA([1]!T_Resins[Resins])+1)))</f>
        <v/>
      </c>
      <c r="B4363" t="e">
        <f>_xlfn.XLOOKUP(A4363,[1]!T_Printers[Printers],[1]!T_Printers[Icon link],,0)</f>
        <v>#N/A</v>
      </c>
      <c r="C4363" t="str">
        <f t="array" ref="C4363">IF(ROW()-1&gt;COUNTA([1]!T_Printers[Printers])*COUNTA([1]!T_Resins[Resins]),"",INDEX([1]!T_Resins[Resins],MOD(ROW()-2,COUNTA([1]!T_Resins[Resins]))+1))</f>
        <v/>
      </c>
      <c r="D4363" t="str">
        <f>IF(SUM(E4363:J4363)&lt;&gt;0,IF(ROW()-1&gt;COUNTA([1]!T_Printers[Printers])*COUNTA([1]!T_Resins[Resins]),"",2),"")</f>
        <v/>
      </c>
      <c r="E4363" t="str" cm="1">
        <f t="array" ref="E4363">IFERROR(IF(ROW()-1&gt;COUNTA([1]!T_Printers[Printers])*COUNTA([1]!T_Resins[Resins]),"",_xlfn.IFS(ROUND(VLOOKUP(C4363,[1]!T_Resins[#Data],2,FALSE)/VLOOKUP(A4363,[1]!T_Printers[#Data],5,FALSE),1)&lt;=_xlfn.XLOOKUP(B4363,[1]Printers!L:L,[1]Printers!O:O,1,0,),ROUND(VLOOKUP(C4363,[1]!T_Resins[#Data],2,FALSE)/VLOOKUP(A4363,[1]!T_Printers[#Data],5,FALSE),1),ROUND(VLOOKUP(C4363,[1]!T_Resins[#Data],2,FALSE)/VLOOKUP(A4363,[1]!T_Printers[#Data],5,FALSE),1)&gt;_xlfn.XLOOKUP(B4363,[1]Printers!L:L,[1]Printers!O:O,1,0,),10)),"Используйте слой 100 мкм")</f>
        <v/>
      </c>
      <c r="F4363" t="str">
        <f>IFERROR(IF(ROUND(_xlfn.XLOOKUP([1]Parameters!B4363,[1]Printers!L:L,[1]Printers!Q:Q,,0)*E4363/10,0)*10&lt;_xlfn.XLOOKUP([1]Parameters!B4363,[1]Printers!L:L,[1]Printers!P:P,,0),ROUND(_xlfn.XLOOKUP([1]Parameters!B4363,[1]Printers!L:L,[1]Printers!Q:Q,,0)*E4363/10,0)*10,_xlfn.XLOOKUP([1]Parameters!B4363,[1]Printers!L:L,[1]Printers!P:P,,0)),"")</f>
        <v/>
      </c>
      <c r="G4363" t="str" cm="1">
        <f t="array" ref="G4363">IFERROR(IF(ROW()-1&gt;COUNTA([1]!T_Printers[Printers])*COUNTA([1]!T_Resins[Resins]),"",_xlfn.IFS(ROUND(VLOOKUP(C4363,[1]!T_Resins[#Data],3,FALSE)/VLOOKUP(A4363,[1]!T_Printers[#Data],5,FALSE),1)&lt;=_xlfn.XLOOKUP(B4363,[1]Printers!L:L,[1]Printers!O:O,1,0,),ROUND(VLOOKUP(C4363,[1]!T_Resins[#Data],3,FALSE)/VLOOKUP(A4363,[1]!T_Printers[#Data],5,FALSE),1),ROUND(VLOOKUP(C4363,[1]!T_Resins[#Data],3,FALSE)/VLOOKUP(A4363,[1]!T_Printers[#Data],5,FALSE),1)&gt;_xlfn.XLOOKUP(B4363,[1]Printers!L:L,[1]Printers!O:O,1,0,),10)),"")</f>
        <v/>
      </c>
      <c r="H4363" t="str">
        <f>IFERROR(IF(ROUND(_xlfn.XLOOKUP([1]Parameters!B4363,[1]Printers!L:L,[1]Printers!Q:Q,,0)*G4363/10,0)*10&lt;_xlfn.XLOOKUP([1]Parameters!B4363,[1]Printers!L:L,[1]Printers!P:P,,0),ROUND(_xlfn.XLOOKUP([1]Parameters!B4363,[1]Printers!L:L,[1]Printers!Q:Q,,0)*G4363/10,0)*10,_xlfn.XLOOKUP([1]Parameters!B4363,[1]Printers!L:L,[1]Printers!P:P,,0)),"")</f>
        <v/>
      </c>
      <c r="I4363" s="3" t="str">
        <f>IFERROR(IF(ROW()-1&gt;COUNTA([1]!T_Printers[Printers])*COUNTA([1]!T_Resins[Resins]),"",ROUND(VLOOKUP(C4363,[1]!T_Resins[#Data],4,FALSE)/VLOOKUP(A4363,[1]!T_Printers[#Data],5,FALSE),1)),"")</f>
        <v/>
      </c>
      <c r="J4363" t="str">
        <f t="shared" si="75"/>
        <v/>
      </c>
      <c r="K4363" t="str">
        <f>IF(SUM(E4363:J4363)&lt;&gt;0,VLOOKUP(A4363,[1]!T_Printers[#Data],10,FALSE)+VLOOKUP(C4363,[1]!T_Resins[#Data],10,FALSE),"")</f>
        <v/>
      </c>
      <c r="L4363" t="str">
        <f>IF(SUM(E4363:J4363)&lt;&gt;0,VLOOKUP(A4363,[1]!T_Printers[#Data],11,FALSE),"")</f>
        <v/>
      </c>
      <c r="M4363" t="str">
        <f>IF(SUM(E4363:J4363)&lt;&gt;0,VLOOKUP(C4363,[1]!T_Resins[#Data],8,FALSE),"")</f>
        <v/>
      </c>
      <c r="N4363" t="e">
        <f>IF(_xlfn.XLOOKUP(B4363,[1]Printers!$L:$L,[1]Printers!$R:$R,0,0)&gt;0,[1]Parameters!M4363,IF(SUM(E4363:J4363)&lt;&gt;0,VLOOKUP(C4363,[1]!T_Resins[#Data],9,FALSE),""))</f>
        <v>#N/A</v>
      </c>
      <c r="O4363" t="e">
        <f t="shared" si="76"/>
        <v>#N/A</v>
      </c>
    </row>
    <row r="4364" spans="1:15" x14ac:dyDescent="0.25">
      <c r="A4364" t="str">
        <f t="array" ref="A4364">IF(ROW()-1&gt;COUNTA([1]!T_Printers[Printers])*COUNTA([1]!T_Resins[Resins]),"",INDEX([1]!T_Printers[Printers],INT((ROW()-2)/COUNTA([1]!T_Resins[Resins])+1)))</f>
        <v/>
      </c>
      <c r="B4364" t="e">
        <f>_xlfn.XLOOKUP(A4364,[1]!T_Printers[Printers],[1]!T_Printers[Icon link],,0)</f>
        <v>#N/A</v>
      </c>
      <c r="C4364" t="str">
        <f t="array" ref="C4364">IF(ROW()-1&gt;COUNTA([1]!T_Printers[Printers])*COUNTA([1]!T_Resins[Resins]),"",INDEX([1]!T_Resins[Resins],MOD(ROW()-2,COUNTA([1]!T_Resins[Resins]))+1))</f>
        <v/>
      </c>
      <c r="D4364" t="str">
        <f>IF(SUM(E4364:J4364)&lt;&gt;0,IF(ROW()-1&gt;COUNTA([1]!T_Printers[Printers])*COUNTA([1]!T_Resins[Resins]),"",2),"")</f>
        <v/>
      </c>
      <c r="E4364" t="str" cm="1">
        <f t="array" ref="E4364">IFERROR(IF(ROW()-1&gt;COUNTA([1]!T_Printers[Printers])*COUNTA([1]!T_Resins[Resins]),"",_xlfn.IFS(ROUND(VLOOKUP(C4364,[1]!T_Resins[#Data],2,FALSE)/VLOOKUP(A4364,[1]!T_Printers[#Data],5,FALSE),1)&lt;=_xlfn.XLOOKUP(B4364,[1]Printers!L:L,[1]Printers!O:O,1,0,),ROUND(VLOOKUP(C4364,[1]!T_Resins[#Data],2,FALSE)/VLOOKUP(A4364,[1]!T_Printers[#Data],5,FALSE),1),ROUND(VLOOKUP(C4364,[1]!T_Resins[#Data],2,FALSE)/VLOOKUP(A4364,[1]!T_Printers[#Data],5,FALSE),1)&gt;_xlfn.XLOOKUP(B4364,[1]Printers!L:L,[1]Printers!O:O,1,0,),10)),"Используйте слой 100 мкм")</f>
        <v/>
      </c>
      <c r="F4364" t="str">
        <f>IFERROR(IF(ROUND(_xlfn.XLOOKUP([1]Parameters!B4364,[1]Printers!L:L,[1]Printers!Q:Q,,0)*E4364/10,0)*10&lt;_xlfn.XLOOKUP([1]Parameters!B4364,[1]Printers!L:L,[1]Printers!P:P,,0),ROUND(_xlfn.XLOOKUP([1]Parameters!B4364,[1]Printers!L:L,[1]Printers!Q:Q,,0)*E4364/10,0)*10,_xlfn.XLOOKUP([1]Parameters!B4364,[1]Printers!L:L,[1]Printers!P:P,,0)),"")</f>
        <v/>
      </c>
      <c r="G4364" t="str" cm="1">
        <f t="array" ref="G4364">IFERROR(IF(ROW()-1&gt;COUNTA([1]!T_Printers[Printers])*COUNTA([1]!T_Resins[Resins]),"",_xlfn.IFS(ROUND(VLOOKUP(C4364,[1]!T_Resins[#Data],3,FALSE)/VLOOKUP(A4364,[1]!T_Printers[#Data],5,FALSE),1)&lt;=_xlfn.XLOOKUP(B4364,[1]Printers!L:L,[1]Printers!O:O,1,0,),ROUND(VLOOKUP(C4364,[1]!T_Resins[#Data],3,FALSE)/VLOOKUP(A4364,[1]!T_Printers[#Data],5,FALSE),1),ROUND(VLOOKUP(C4364,[1]!T_Resins[#Data],3,FALSE)/VLOOKUP(A4364,[1]!T_Printers[#Data],5,FALSE),1)&gt;_xlfn.XLOOKUP(B4364,[1]Printers!L:L,[1]Printers!O:O,1,0,),10)),"")</f>
        <v/>
      </c>
      <c r="H4364" t="str">
        <f>IFERROR(IF(ROUND(_xlfn.XLOOKUP([1]Parameters!B4364,[1]Printers!L:L,[1]Printers!Q:Q,,0)*G4364/10,0)*10&lt;_xlfn.XLOOKUP([1]Parameters!B4364,[1]Printers!L:L,[1]Printers!P:P,,0),ROUND(_xlfn.XLOOKUP([1]Parameters!B4364,[1]Printers!L:L,[1]Printers!Q:Q,,0)*G4364/10,0)*10,_xlfn.XLOOKUP([1]Parameters!B4364,[1]Printers!L:L,[1]Printers!P:P,,0)),"")</f>
        <v/>
      </c>
      <c r="I4364" s="3" t="str">
        <f>IFERROR(IF(ROW()-1&gt;COUNTA([1]!T_Printers[Printers])*COUNTA([1]!T_Resins[Resins]),"",ROUND(VLOOKUP(C4364,[1]!T_Resins[#Data],4,FALSE)/VLOOKUP(A4364,[1]!T_Printers[#Data],5,FALSE),1)),"")</f>
        <v/>
      </c>
      <c r="J4364" t="str">
        <f t="shared" si="75"/>
        <v/>
      </c>
      <c r="K4364" t="str">
        <f>IF(SUM(E4364:J4364)&lt;&gt;0,VLOOKUP(A4364,[1]!T_Printers[#Data],10,FALSE)+VLOOKUP(C4364,[1]!T_Resins[#Data],10,FALSE),"")</f>
        <v/>
      </c>
      <c r="L4364" t="str">
        <f>IF(SUM(E4364:J4364)&lt;&gt;0,VLOOKUP(A4364,[1]!T_Printers[#Data],11,FALSE),"")</f>
        <v/>
      </c>
      <c r="M4364" t="str">
        <f>IF(SUM(E4364:J4364)&lt;&gt;0,VLOOKUP(C4364,[1]!T_Resins[#Data],8,FALSE),"")</f>
        <v/>
      </c>
      <c r="N4364" t="e">
        <f>IF(_xlfn.XLOOKUP(B4364,[1]Printers!$L:$L,[1]Printers!$R:$R,0,0)&gt;0,[1]Parameters!M4364,IF(SUM(E4364:J4364)&lt;&gt;0,VLOOKUP(C4364,[1]!T_Resins[#Data],9,FALSE),""))</f>
        <v>#N/A</v>
      </c>
      <c r="O4364" t="e">
        <f t="shared" si="76"/>
        <v>#N/A</v>
      </c>
    </row>
    <row r="4365" spans="1:15" x14ac:dyDescent="0.25">
      <c r="A4365" t="str">
        <f t="array" ref="A4365">IF(ROW()-1&gt;COUNTA([1]!T_Printers[Printers])*COUNTA([1]!T_Resins[Resins]),"",INDEX([1]!T_Printers[Printers],INT((ROW()-2)/COUNTA([1]!T_Resins[Resins])+1)))</f>
        <v/>
      </c>
      <c r="B4365" t="e">
        <f>_xlfn.XLOOKUP(A4365,[1]!T_Printers[Printers],[1]!T_Printers[Icon link],,0)</f>
        <v>#N/A</v>
      </c>
      <c r="C4365" t="str">
        <f t="array" ref="C4365">IF(ROW()-1&gt;COUNTA([1]!T_Printers[Printers])*COUNTA([1]!T_Resins[Resins]),"",INDEX([1]!T_Resins[Resins],MOD(ROW()-2,COUNTA([1]!T_Resins[Resins]))+1))</f>
        <v/>
      </c>
      <c r="D4365" t="str">
        <f>IF(SUM(E4365:J4365)&lt;&gt;0,IF(ROW()-1&gt;COUNTA([1]!T_Printers[Printers])*COUNTA([1]!T_Resins[Resins]),"",2),"")</f>
        <v/>
      </c>
      <c r="E4365" t="str" cm="1">
        <f t="array" ref="E4365">IFERROR(IF(ROW()-1&gt;COUNTA([1]!T_Printers[Printers])*COUNTA([1]!T_Resins[Resins]),"",_xlfn.IFS(ROUND(VLOOKUP(C4365,[1]!T_Resins[#Data],2,FALSE)/VLOOKUP(A4365,[1]!T_Printers[#Data],5,FALSE),1)&lt;=_xlfn.XLOOKUP(B4365,[1]Printers!L:L,[1]Printers!O:O,1,0,),ROUND(VLOOKUP(C4365,[1]!T_Resins[#Data],2,FALSE)/VLOOKUP(A4365,[1]!T_Printers[#Data],5,FALSE),1),ROUND(VLOOKUP(C4365,[1]!T_Resins[#Data],2,FALSE)/VLOOKUP(A4365,[1]!T_Printers[#Data],5,FALSE),1)&gt;_xlfn.XLOOKUP(B4365,[1]Printers!L:L,[1]Printers!O:O,1,0,),10)),"Используйте слой 100 мкм")</f>
        <v/>
      </c>
      <c r="F4365" t="str">
        <f>IFERROR(IF(ROUND(_xlfn.XLOOKUP([1]Parameters!B4365,[1]Printers!L:L,[1]Printers!Q:Q,,0)*E4365/10,0)*10&lt;_xlfn.XLOOKUP([1]Parameters!B4365,[1]Printers!L:L,[1]Printers!P:P,,0),ROUND(_xlfn.XLOOKUP([1]Parameters!B4365,[1]Printers!L:L,[1]Printers!Q:Q,,0)*E4365/10,0)*10,_xlfn.XLOOKUP([1]Parameters!B4365,[1]Printers!L:L,[1]Printers!P:P,,0)),"")</f>
        <v/>
      </c>
      <c r="G4365" t="str" cm="1">
        <f t="array" ref="G4365">IFERROR(IF(ROW()-1&gt;COUNTA([1]!T_Printers[Printers])*COUNTA([1]!T_Resins[Resins]),"",_xlfn.IFS(ROUND(VLOOKUP(C4365,[1]!T_Resins[#Data],3,FALSE)/VLOOKUP(A4365,[1]!T_Printers[#Data],5,FALSE),1)&lt;=_xlfn.XLOOKUP(B4365,[1]Printers!L:L,[1]Printers!O:O,1,0,),ROUND(VLOOKUP(C4365,[1]!T_Resins[#Data],3,FALSE)/VLOOKUP(A4365,[1]!T_Printers[#Data],5,FALSE),1),ROUND(VLOOKUP(C4365,[1]!T_Resins[#Data],3,FALSE)/VLOOKUP(A4365,[1]!T_Printers[#Data],5,FALSE),1)&gt;_xlfn.XLOOKUP(B4365,[1]Printers!L:L,[1]Printers!O:O,1,0,),10)),"")</f>
        <v/>
      </c>
      <c r="H4365" t="str">
        <f>IFERROR(IF(ROUND(_xlfn.XLOOKUP([1]Parameters!B4365,[1]Printers!L:L,[1]Printers!Q:Q,,0)*G4365/10,0)*10&lt;_xlfn.XLOOKUP([1]Parameters!B4365,[1]Printers!L:L,[1]Printers!P:P,,0),ROUND(_xlfn.XLOOKUP([1]Parameters!B4365,[1]Printers!L:L,[1]Printers!Q:Q,,0)*G4365/10,0)*10,_xlfn.XLOOKUP([1]Parameters!B4365,[1]Printers!L:L,[1]Printers!P:P,,0)),"")</f>
        <v/>
      </c>
      <c r="I4365" s="3" t="str">
        <f>IFERROR(IF(ROW()-1&gt;COUNTA([1]!T_Printers[Printers])*COUNTA([1]!T_Resins[Resins]),"",ROUND(VLOOKUP(C4365,[1]!T_Resins[#Data],4,FALSE)/VLOOKUP(A4365,[1]!T_Printers[#Data],5,FALSE),1)),"")</f>
        <v/>
      </c>
      <c r="J4365" t="str">
        <f t="shared" si="75"/>
        <v/>
      </c>
      <c r="K4365" t="str">
        <f>IF(SUM(E4365:J4365)&lt;&gt;0,VLOOKUP(A4365,[1]!T_Printers[#Data],10,FALSE)+VLOOKUP(C4365,[1]!T_Resins[#Data],10,FALSE),"")</f>
        <v/>
      </c>
      <c r="L4365" t="str">
        <f>IF(SUM(E4365:J4365)&lt;&gt;0,VLOOKUP(A4365,[1]!T_Printers[#Data],11,FALSE),"")</f>
        <v/>
      </c>
      <c r="M4365" t="str">
        <f>IF(SUM(E4365:J4365)&lt;&gt;0,VLOOKUP(C4365,[1]!T_Resins[#Data],8,FALSE),"")</f>
        <v/>
      </c>
      <c r="N4365" t="e">
        <f>IF(_xlfn.XLOOKUP(B4365,[1]Printers!$L:$L,[1]Printers!$R:$R,0,0)&gt;0,[1]Parameters!M4365,IF(SUM(E4365:J4365)&lt;&gt;0,VLOOKUP(C4365,[1]!T_Resins[#Data],9,FALSE),""))</f>
        <v>#N/A</v>
      </c>
      <c r="O4365" t="e">
        <f t="shared" si="76"/>
        <v>#N/A</v>
      </c>
    </row>
    <row r="4366" spans="1:15" x14ac:dyDescent="0.25">
      <c r="A4366" t="str">
        <f t="array" ref="A4366">IF(ROW()-1&gt;COUNTA([1]!T_Printers[Printers])*COUNTA([1]!T_Resins[Resins]),"",INDEX([1]!T_Printers[Printers],INT((ROW()-2)/COUNTA([1]!T_Resins[Resins])+1)))</f>
        <v/>
      </c>
      <c r="B4366" t="e">
        <f>_xlfn.XLOOKUP(A4366,[1]!T_Printers[Printers],[1]!T_Printers[Icon link],,0)</f>
        <v>#N/A</v>
      </c>
      <c r="C4366" t="str">
        <f t="array" ref="C4366">IF(ROW()-1&gt;COUNTA([1]!T_Printers[Printers])*COUNTA([1]!T_Resins[Resins]),"",INDEX([1]!T_Resins[Resins],MOD(ROW()-2,COUNTA([1]!T_Resins[Resins]))+1))</f>
        <v/>
      </c>
      <c r="D4366" t="str">
        <f>IF(SUM(E4366:J4366)&lt;&gt;0,IF(ROW()-1&gt;COUNTA([1]!T_Printers[Printers])*COUNTA([1]!T_Resins[Resins]),"",2),"")</f>
        <v/>
      </c>
      <c r="E4366" t="str" cm="1">
        <f t="array" ref="E4366">IFERROR(IF(ROW()-1&gt;COUNTA([1]!T_Printers[Printers])*COUNTA([1]!T_Resins[Resins]),"",_xlfn.IFS(ROUND(VLOOKUP(C4366,[1]!T_Resins[#Data],2,FALSE)/VLOOKUP(A4366,[1]!T_Printers[#Data],5,FALSE),1)&lt;=_xlfn.XLOOKUP(B4366,[1]Printers!L:L,[1]Printers!O:O,1,0,),ROUND(VLOOKUP(C4366,[1]!T_Resins[#Data],2,FALSE)/VLOOKUP(A4366,[1]!T_Printers[#Data],5,FALSE),1),ROUND(VLOOKUP(C4366,[1]!T_Resins[#Data],2,FALSE)/VLOOKUP(A4366,[1]!T_Printers[#Data],5,FALSE),1)&gt;_xlfn.XLOOKUP(B4366,[1]Printers!L:L,[1]Printers!O:O,1,0,),10)),"Используйте слой 100 мкм")</f>
        <v/>
      </c>
      <c r="F4366" t="str">
        <f>IFERROR(IF(ROUND(_xlfn.XLOOKUP([1]Parameters!B4366,[1]Printers!L:L,[1]Printers!Q:Q,,0)*E4366/10,0)*10&lt;_xlfn.XLOOKUP([1]Parameters!B4366,[1]Printers!L:L,[1]Printers!P:P,,0),ROUND(_xlfn.XLOOKUP([1]Parameters!B4366,[1]Printers!L:L,[1]Printers!Q:Q,,0)*E4366/10,0)*10,_xlfn.XLOOKUP([1]Parameters!B4366,[1]Printers!L:L,[1]Printers!P:P,,0)),"")</f>
        <v/>
      </c>
      <c r="G4366" t="str" cm="1">
        <f t="array" ref="G4366">IFERROR(IF(ROW()-1&gt;COUNTA([1]!T_Printers[Printers])*COUNTA([1]!T_Resins[Resins]),"",_xlfn.IFS(ROUND(VLOOKUP(C4366,[1]!T_Resins[#Data],3,FALSE)/VLOOKUP(A4366,[1]!T_Printers[#Data],5,FALSE),1)&lt;=_xlfn.XLOOKUP(B4366,[1]Printers!L:L,[1]Printers!O:O,1,0,),ROUND(VLOOKUP(C4366,[1]!T_Resins[#Data],3,FALSE)/VLOOKUP(A4366,[1]!T_Printers[#Data],5,FALSE),1),ROUND(VLOOKUP(C4366,[1]!T_Resins[#Data],3,FALSE)/VLOOKUP(A4366,[1]!T_Printers[#Data],5,FALSE),1)&gt;_xlfn.XLOOKUP(B4366,[1]Printers!L:L,[1]Printers!O:O,1,0,),10)),"")</f>
        <v/>
      </c>
      <c r="H4366" t="str">
        <f>IFERROR(IF(ROUND(_xlfn.XLOOKUP([1]Parameters!B4366,[1]Printers!L:L,[1]Printers!Q:Q,,0)*G4366/10,0)*10&lt;_xlfn.XLOOKUP([1]Parameters!B4366,[1]Printers!L:L,[1]Printers!P:P,,0),ROUND(_xlfn.XLOOKUP([1]Parameters!B4366,[1]Printers!L:L,[1]Printers!Q:Q,,0)*G4366/10,0)*10,_xlfn.XLOOKUP([1]Parameters!B4366,[1]Printers!L:L,[1]Printers!P:P,,0)),"")</f>
        <v/>
      </c>
      <c r="I4366" s="3" t="str">
        <f>IFERROR(IF(ROW()-1&gt;COUNTA([1]!T_Printers[Printers])*COUNTA([1]!T_Resins[Resins]),"",ROUND(VLOOKUP(C4366,[1]!T_Resins[#Data],4,FALSE)/VLOOKUP(A4366,[1]!T_Printers[#Data],5,FALSE),1)),"")</f>
        <v/>
      </c>
      <c r="J4366" t="str">
        <f t="shared" si="75"/>
        <v/>
      </c>
      <c r="K4366" t="str">
        <f>IF(SUM(E4366:J4366)&lt;&gt;0,VLOOKUP(A4366,[1]!T_Printers[#Data],10,FALSE)+VLOOKUP(C4366,[1]!T_Resins[#Data],10,FALSE),"")</f>
        <v/>
      </c>
      <c r="L4366" t="str">
        <f>IF(SUM(E4366:J4366)&lt;&gt;0,VLOOKUP(A4366,[1]!T_Printers[#Data],11,FALSE),"")</f>
        <v/>
      </c>
      <c r="M4366" t="str">
        <f>IF(SUM(E4366:J4366)&lt;&gt;0,VLOOKUP(C4366,[1]!T_Resins[#Data],8,FALSE),"")</f>
        <v/>
      </c>
      <c r="N4366" t="e">
        <f>IF(_xlfn.XLOOKUP(B4366,[1]Printers!$L:$L,[1]Printers!$R:$R,0,0)&gt;0,[1]Parameters!M4366,IF(SUM(E4366:J4366)&lt;&gt;0,VLOOKUP(C4366,[1]!T_Resins[#Data],9,FALSE),""))</f>
        <v>#N/A</v>
      </c>
      <c r="O4366" t="e">
        <f t="shared" si="76"/>
        <v>#N/A</v>
      </c>
    </row>
    <row r="4367" spans="1:15" x14ac:dyDescent="0.25">
      <c r="A4367" t="str">
        <f t="array" ref="A4367">IF(ROW()-1&gt;COUNTA([1]!T_Printers[Printers])*COUNTA([1]!T_Resins[Resins]),"",INDEX([1]!T_Printers[Printers],INT((ROW()-2)/COUNTA([1]!T_Resins[Resins])+1)))</f>
        <v/>
      </c>
      <c r="B4367" t="e">
        <f>_xlfn.XLOOKUP(A4367,[1]!T_Printers[Printers],[1]!T_Printers[Icon link],,0)</f>
        <v>#N/A</v>
      </c>
      <c r="C4367" t="str">
        <f t="array" ref="C4367">IF(ROW()-1&gt;COUNTA([1]!T_Printers[Printers])*COUNTA([1]!T_Resins[Resins]),"",INDEX([1]!T_Resins[Resins],MOD(ROW()-2,COUNTA([1]!T_Resins[Resins]))+1))</f>
        <v/>
      </c>
      <c r="D4367" t="str">
        <f>IF(SUM(E4367:J4367)&lt;&gt;0,IF(ROW()-1&gt;COUNTA([1]!T_Printers[Printers])*COUNTA([1]!T_Resins[Resins]),"",2),"")</f>
        <v/>
      </c>
      <c r="E4367" t="str" cm="1">
        <f t="array" ref="E4367">IFERROR(IF(ROW()-1&gt;COUNTA([1]!T_Printers[Printers])*COUNTA([1]!T_Resins[Resins]),"",_xlfn.IFS(ROUND(VLOOKUP(C4367,[1]!T_Resins[#Data],2,FALSE)/VLOOKUP(A4367,[1]!T_Printers[#Data],5,FALSE),1)&lt;=_xlfn.XLOOKUP(B4367,[1]Printers!L:L,[1]Printers!O:O,1,0,),ROUND(VLOOKUP(C4367,[1]!T_Resins[#Data],2,FALSE)/VLOOKUP(A4367,[1]!T_Printers[#Data],5,FALSE),1),ROUND(VLOOKUP(C4367,[1]!T_Resins[#Data],2,FALSE)/VLOOKUP(A4367,[1]!T_Printers[#Data],5,FALSE),1)&gt;_xlfn.XLOOKUP(B4367,[1]Printers!L:L,[1]Printers!O:O,1,0,),10)),"Используйте слой 100 мкм")</f>
        <v/>
      </c>
      <c r="F4367" t="str">
        <f>IFERROR(IF(ROUND(_xlfn.XLOOKUP([1]Parameters!B4367,[1]Printers!L:L,[1]Printers!Q:Q,,0)*E4367/10,0)*10&lt;_xlfn.XLOOKUP([1]Parameters!B4367,[1]Printers!L:L,[1]Printers!P:P,,0),ROUND(_xlfn.XLOOKUP([1]Parameters!B4367,[1]Printers!L:L,[1]Printers!Q:Q,,0)*E4367/10,0)*10,_xlfn.XLOOKUP([1]Parameters!B4367,[1]Printers!L:L,[1]Printers!P:P,,0)),"")</f>
        <v/>
      </c>
      <c r="G4367" t="str" cm="1">
        <f t="array" ref="G4367">IFERROR(IF(ROW()-1&gt;COUNTA([1]!T_Printers[Printers])*COUNTA([1]!T_Resins[Resins]),"",_xlfn.IFS(ROUND(VLOOKUP(C4367,[1]!T_Resins[#Data],3,FALSE)/VLOOKUP(A4367,[1]!T_Printers[#Data],5,FALSE),1)&lt;=_xlfn.XLOOKUP(B4367,[1]Printers!L:L,[1]Printers!O:O,1,0,),ROUND(VLOOKUP(C4367,[1]!T_Resins[#Data],3,FALSE)/VLOOKUP(A4367,[1]!T_Printers[#Data],5,FALSE),1),ROUND(VLOOKUP(C4367,[1]!T_Resins[#Data],3,FALSE)/VLOOKUP(A4367,[1]!T_Printers[#Data],5,FALSE),1)&gt;_xlfn.XLOOKUP(B4367,[1]Printers!L:L,[1]Printers!O:O,1,0,),10)),"")</f>
        <v/>
      </c>
      <c r="H4367" t="str">
        <f>IFERROR(IF(ROUND(_xlfn.XLOOKUP([1]Parameters!B4367,[1]Printers!L:L,[1]Printers!Q:Q,,0)*G4367/10,0)*10&lt;_xlfn.XLOOKUP([1]Parameters!B4367,[1]Printers!L:L,[1]Printers!P:P,,0),ROUND(_xlfn.XLOOKUP([1]Parameters!B4367,[1]Printers!L:L,[1]Printers!Q:Q,,0)*G4367/10,0)*10,_xlfn.XLOOKUP([1]Parameters!B4367,[1]Printers!L:L,[1]Printers!P:P,,0)),"")</f>
        <v/>
      </c>
      <c r="I4367" s="3" t="str">
        <f>IFERROR(IF(ROW()-1&gt;COUNTA([1]!T_Printers[Printers])*COUNTA([1]!T_Resins[Resins]),"",ROUND(VLOOKUP(C4367,[1]!T_Resins[#Data],4,FALSE)/VLOOKUP(A4367,[1]!T_Printers[#Data],5,FALSE),1)),"")</f>
        <v/>
      </c>
      <c r="J4367" t="str">
        <f t="shared" si="75"/>
        <v/>
      </c>
      <c r="K4367" t="str">
        <f>IF(SUM(E4367:J4367)&lt;&gt;0,VLOOKUP(A4367,[1]!T_Printers[#Data],10,FALSE)+VLOOKUP(C4367,[1]!T_Resins[#Data],10,FALSE),"")</f>
        <v/>
      </c>
      <c r="L4367" t="str">
        <f>IF(SUM(E4367:J4367)&lt;&gt;0,VLOOKUP(A4367,[1]!T_Printers[#Data],11,FALSE),"")</f>
        <v/>
      </c>
      <c r="M4367" t="str">
        <f>IF(SUM(E4367:J4367)&lt;&gt;0,VLOOKUP(C4367,[1]!T_Resins[#Data],8,FALSE),"")</f>
        <v/>
      </c>
      <c r="N4367" t="e">
        <f>IF(_xlfn.XLOOKUP(B4367,[1]Printers!$L:$L,[1]Printers!$R:$R,0,0)&gt;0,[1]Parameters!M4367,IF(SUM(E4367:J4367)&lt;&gt;0,VLOOKUP(C4367,[1]!T_Resins[#Data],9,FALSE),""))</f>
        <v>#N/A</v>
      </c>
      <c r="O4367" t="e">
        <f t="shared" si="76"/>
        <v>#N/A</v>
      </c>
    </row>
    <row r="4368" spans="1:15" x14ac:dyDescent="0.25">
      <c r="A4368" t="str">
        <f t="array" ref="A4368">IF(ROW()-1&gt;COUNTA([1]!T_Printers[Printers])*COUNTA([1]!T_Resins[Resins]),"",INDEX([1]!T_Printers[Printers],INT((ROW()-2)/COUNTA([1]!T_Resins[Resins])+1)))</f>
        <v/>
      </c>
      <c r="B4368" t="e">
        <f>_xlfn.XLOOKUP(A4368,[1]!T_Printers[Printers],[1]!T_Printers[Icon link],,0)</f>
        <v>#N/A</v>
      </c>
      <c r="C4368" t="str">
        <f t="array" ref="C4368">IF(ROW()-1&gt;COUNTA([1]!T_Printers[Printers])*COUNTA([1]!T_Resins[Resins]),"",INDEX([1]!T_Resins[Resins],MOD(ROW()-2,COUNTA([1]!T_Resins[Resins]))+1))</f>
        <v/>
      </c>
      <c r="D4368" t="str">
        <f>IF(SUM(E4368:J4368)&lt;&gt;0,IF(ROW()-1&gt;COUNTA([1]!T_Printers[Printers])*COUNTA([1]!T_Resins[Resins]),"",2),"")</f>
        <v/>
      </c>
      <c r="E4368" t="str" cm="1">
        <f t="array" ref="E4368">IFERROR(IF(ROW()-1&gt;COUNTA([1]!T_Printers[Printers])*COUNTA([1]!T_Resins[Resins]),"",_xlfn.IFS(ROUND(VLOOKUP(C4368,[1]!T_Resins[#Data],2,FALSE)/VLOOKUP(A4368,[1]!T_Printers[#Data],5,FALSE),1)&lt;=_xlfn.XLOOKUP(B4368,[1]Printers!L:L,[1]Printers!O:O,1,0,),ROUND(VLOOKUP(C4368,[1]!T_Resins[#Data],2,FALSE)/VLOOKUP(A4368,[1]!T_Printers[#Data],5,FALSE),1),ROUND(VLOOKUP(C4368,[1]!T_Resins[#Data],2,FALSE)/VLOOKUP(A4368,[1]!T_Printers[#Data],5,FALSE),1)&gt;_xlfn.XLOOKUP(B4368,[1]Printers!L:L,[1]Printers!O:O,1,0,),10)),"Используйте слой 100 мкм")</f>
        <v/>
      </c>
      <c r="F4368" t="str">
        <f>IFERROR(IF(ROUND(_xlfn.XLOOKUP([1]Parameters!B4368,[1]Printers!L:L,[1]Printers!Q:Q,,0)*E4368/10,0)*10&lt;_xlfn.XLOOKUP([1]Parameters!B4368,[1]Printers!L:L,[1]Printers!P:P,,0),ROUND(_xlfn.XLOOKUP([1]Parameters!B4368,[1]Printers!L:L,[1]Printers!Q:Q,,0)*E4368/10,0)*10,_xlfn.XLOOKUP([1]Parameters!B4368,[1]Printers!L:L,[1]Printers!P:P,,0)),"")</f>
        <v/>
      </c>
      <c r="G4368" t="str" cm="1">
        <f t="array" ref="G4368">IFERROR(IF(ROW()-1&gt;COUNTA([1]!T_Printers[Printers])*COUNTA([1]!T_Resins[Resins]),"",_xlfn.IFS(ROUND(VLOOKUP(C4368,[1]!T_Resins[#Data],3,FALSE)/VLOOKUP(A4368,[1]!T_Printers[#Data],5,FALSE),1)&lt;=_xlfn.XLOOKUP(B4368,[1]Printers!L:L,[1]Printers!O:O,1,0,),ROUND(VLOOKUP(C4368,[1]!T_Resins[#Data],3,FALSE)/VLOOKUP(A4368,[1]!T_Printers[#Data],5,FALSE),1),ROUND(VLOOKUP(C4368,[1]!T_Resins[#Data],3,FALSE)/VLOOKUP(A4368,[1]!T_Printers[#Data],5,FALSE),1)&gt;_xlfn.XLOOKUP(B4368,[1]Printers!L:L,[1]Printers!O:O,1,0,),10)),"")</f>
        <v/>
      </c>
      <c r="H4368" t="str">
        <f>IFERROR(IF(ROUND(_xlfn.XLOOKUP([1]Parameters!B4368,[1]Printers!L:L,[1]Printers!Q:Q,,0)*G4368/10,0)*10&lt;_xlfn.XLOOKUP([1]Parameters!B4368,[1]Printers!L:L,[1]Printers!P:P,,0),ROUND(_xlfn.XLOOKUP([1]Parameters!B4368,[1]Printers!L:L,[1]Printers!Q:Q,,0)*G4368/10,0)*10,_xlfn.XLOOKUP([1]Parameters!B4368,[1]Printers!L:L,[1]Printers!P:P,,0)),"")</f>
        <v/>
      </c>
      <c r="I4368" s="3" t="str">
        <f>IFERROR(IF(ROW()-1&gt;COUNTA([1]!T_Printers[Printers])*COUNTA([1]!T_Resins[Resins]),"",ROUND(VLOOKUP(C4368,[1]!T_Resins[#Data],4,FALSE)/VLOOKUP(A4368,[1]!T_Printers[#Data],5,FALSE),1)),"")</f>
        <v/>
      </c>
      <c r="J4368" t="str">
        <f t="shared" si="75"/>
        <v/>
      </c>
      <c r="K4368" t="str">
        <f>IF(SUM(E4368:J4368)&lt;&gt;0,VLOOKUP(A4368,[1]!T_Printers[#Data],10,FALSE)+VLOOKUP(C4368,[1]!T_Resins[#Data],10,FALSE),"")</f>
        <v/>
      </c>
      <c r="L4368" t="str">
        <f>IF(SUM(E4368:J4368)&lt;&gt;0,VLOOKUP(A4368,[1]!T_Printers[#Data],11,FALSE),"")</f>
        <v/>
      </c>
      <c r="M4368" t="str">
        <f>IF(SUM(E4368:J4368)&lt;&gt;0,VLOOKUP(C4368,[1]!T_Resins[#Data],8,FALSE),"")</f>
        <v/>
      </c>
      <c r="N4368" t="e">
        <f>IF(_xlfn.XLOOKUP(B4368,[1]Printers!$L:$L,[1]Printers!$R:$R,0,0)&gt;0,[1]Parameters!M4368,IF(SUM(E4368:J4368)&lt;&gt;0,VLOOKUP(C4368,[1]!T_Resins[#Data],9,FALSE),""))</f>
        <v>#N/A</v>
      </c>
      <c r="O4368" t="e">
        <f t="shared" si="76"/>
        <v>#N/A</v>
      </c>
    </row>
    <row r="4369" spans="1:15" x14ac:dyDescent="0.25">
      <c r="A4369" t="str">
        <f t="array" ref="A4369">IF(ROW()-1&gt;COUNTA([1]!T_Printers[Printers])*COUNTA([1]!T_Resins[Resins]),"",INDEX([1]!T_Printers[Printers],INT((ROW()-2)/COUNTA([1]!T_Resins[Resins])+1)))</f>
        <v/>
      </c>
      <c r="B4369" t="e">
        <f>_xlfn.XLOOKUP(A4369,[1]!T_Printers[Printers],[1]!T_Printers[Icon link],,0)</f>
        <v>#N/A</v>
      </c>
      <c r="C4369" t="str">
        <f t="array" ref="C4369">IF(ROW()-1&gt;COUNTA([1]!T_Printers[Printers])*COUNTA([1]!T_Resins[Resins]),"",INDEX([1]!T_Resins[Resins],MOD(ROW()-2,COUNTA([1]!T_Resins[Resins]))+1))</f>
        <v/>
      </c>
      <c r="D4369" t="str">
        <f>IF(SUM(E4369:J4369)&lt;&gt;0,IF(ROW()-1&gt;COUNTA([1]!T_Printers[Printers])*COUNTA([1]!T_Resins[Resins]),"",2),"")</f>
        <v/>
      </c>
      <c r="E4369" t="str" cm="1">
        <f t="array" ref="E4369">IFERROR(IF(ROW()-1&gt;COUNTA([1]!T_Printers[Printers])*COUNTA([1]!T_Resins[Resins]),"",_xlfn.IFS(ROUND(VLOOKUP(C4369,[1]!T_Resins[#Data],2,FALSE)/VLOOKUP(A4369,[1]!T_Printers[#Data],5,FALSE),1)&lt;=_xlfn.XLOOKUP(B4369,[1]Printers!L:L,[1]Printers!O:O,1,0,),ROUND(VLOOKUP(C4369,[1]!T_Resins[#Data],2,FALSE)/VLOOKUP(A4369,[1]!T_Printers[#Data],5,FALSE),1),ROUND(VLOOKUP(C4369,[1]!T_Resins[#Data],2,FALSE)/VLOOKUP(A4369,[1]!T_Printers[#Data],5,FALSE),1)&gt;_xlfn.XLOOKUP(B4369,[1]Printers!L:L,[1]Printers!O:O,1,0,),10)),"Используйте слой 100 мкм")</f>
        <v/>
      </c>
      <c r="F4369" t="str">
        <f>IFERROR(IF(ROUND(_xlfn.XLOOKUP([1]Parameters!B4369,[1]Printers!L:L,[1]Printers!Q:Q,,0)*E4369/10,0)*10&lt;_xlfn.XLOOKUP([1]Parameters!B4369,[1]Printers!L:L,[1]Printers!P:P,,0),ROUND(_xlfn.XLOOKUP([1]Parameters!B4369,[1]Printers!L:L,[1]Printers!Q:Q,,0)*E4369/10,0)*10,_xlfn.XLOOKUP([1]Parameters!B4369,[1]Printers!L:L,[1]Printers!P:P,,0)),"")</f>
        <v/>
      </c>
      <c r="G4369" t="str" cm="1">
        <f t="array" ref="G4369">IFERROR(IF(ROW()-1&gt;COUNTA([1]!T_Printers[Printers])*COUNTA([1]!T_Resins[Resins]),"",_xlfn.IFS(ROUND(VLOOKUP(C4369,[1]!T_Resins[#Data],3,FALSE)/VLOOKUP(A4369,[1]!T_Printers[#Data],5,FALSE),1)&lt;=_xlfn.XLOOKUP(B4369,[1]Printers!L:L,[1]Printers!O:O,1,0,),ROUND(VLOOKUP(C4369,[1]!T_Resins[#Data],3,FALSE)/VLOOKUP(A4369,[1]!T_Printers[#Data],5,FALSE),1),ROUND(VLOOKUP(C4369,[1]!T_Resins[#Data],3,FALSE)/VLOOKUP(A4369,[1]!T_Printers[#Data],5,FALSE),1)&gt;_xlfn.XLOOKUP(B4369,[1]Printers!L:L,[1]Printers!O:O,1,0,),10)),"")</f>
        <v/>
      </c>
      <c r="H4369" t="str">
        <f>IFERROR(IF(ROUND(_xlfn.XLOOKUP([1]Parameters!B4369,[1]Printers!L:L,[1]Printers!Q:Q,,0)*G4369/10,0)*10&lt;_xlfn.XLOOKUP([1]Parameters!B4369,[1]Printers!L:L,[1]Printers!P:P,,0),ROUND(_xlfn.XLOOKUP([1]Parameters!B4369,[1]Printers!L:L,[1]Printers!Q:Q,,0)*G4369/10,0)*10,_xlfn.XLOOKUP([1]Parameters!B4369,[1]Printers!L:L,[1]Printers!P:P,,0)),"")</f>
        <v/>
      </c>
      <c r="I4369" s="3" t="str">
        <f>IFERROR(IF(ROW()-1&gt;COUNTA([1]!T_Printers[Printers])*COUNTA([1]!T_Resins[Resins]),"",ROUND(VLOOKUP(C4369,[1]!T_Resins[#Data],4,FALSE)/VLOOKUP(A4369,[1]!T_Printers[#Data],5,FALSE),1)),"")</f>
        <v/>
      </c>
      <c r="J4369" t="str">
        <f t="shared" si="75"/>
        <v/>
      </c>
      <c r="K4369" t="str">
        <f>IF(SUM(E4369:J4369)&lt;&gt;0,VLOOKUP(A4369,[1]!T_Printers[#Data],10,FALSE)+VLOOKUP(C4369,[1]!T_Resins[#Data],10,FALSE),"")</f>
        <v/>
      </c>
      <c r="L4369" t="str">
        <f>IF(SUM(E4369:J4369)&lt;&gt;0,VLOOKUP(A4369,[1]!T_Printers[#Data],11,FALSE),"")</f>
        <v/>
      </c>
      <c r="M4369" t="str">
        <f>IF(SUM(E4369:J4369)&lt;&gt;0,VLOOKUP(C4369,[1]!T_Resins[#Data],8,FALSE),"")</f>
        <v/>
      </c>
      <c r="N4369" t="e">
        <f>IF(_xlfn.XLOOKUP(B4369,[1]Printers!$L:$L,[1]Printers!$R:$R,0,0)&gt;0,[1]Parameters!M4369,IF(SUM(E4369:J4369)&lt;&gt;0,VLOOKUP(C4369,[1]!T_Resins[#Data],9,FALSE),""))</f>
        <v>#N/A</v>
      </c>
      <c r="O4369" t="e">
        <f t="shared" si="76"/>
        <v>#N/A</v>
      </c>
    </row>
    <row r="4370" spans="1:15" x14ac:dyDescent="0.25">
      <c r="A4370" t="str">
        <f t="array" ref="A4370">IF(ROW()-1&gt;COUNTA([1]!T_Printers[Printers])*COUNTA([1]!T_Resins[Resins]),"",INDEX([1]!T_Printers[Printers],INT((ROW()-2)/COUNTA([1]!T_Resins[Resins])+1)))</f>
        <v/>
      </c>
      <c r="B4370" t="e">
        <f>_xlfn.XLOOKUP(A4370,[1]!T_Printers[Printers],[1]!T_Printers[Icon link],,0)</f>
        <v>#N/A</v>
      </c>
      <c r="C4370" t="str">
        <f t="array" ref="C4370">IF(ROW()-1&gt;COUNTA([1]!T_Printers[Printers])*COUNTA([1]!T_Resins[Resins]),"",INDEX([1]!T_Resins[Resins],MOD(ROW()-2,COUNTA([1]!T_Resins[Resins]))+1))</f>
        <v/>
      </c>
      <c r="D4370" t="str">
        <f>IF(SUM(E4370:J4370)&lt;&gt;0,IF(ROW()-1&gt;COUNTA([1]!T_Printers[Printers])*COUNTA([1]!T_Resins[Resins]),"",2),"")</f>
        <v/>
      </c>
      <c r="E4370" t="str" cm="1">
        <f t="array" ref="E4370">IFERROR(IF(ROW()-1&gt;COUNTA([1]!T_Printers[Printers])*COUNTA([1]!T_Resins[Resins]),"",_xlfn.IFS(ROUND(VLOOKUP(C4370,[1]!T_Resins[#Data],2,FALSE)/VLOOKUP(A4370,[1]!T_Printers[#Data],5,FALSE),1)&lt;=_xlfn.XLOOKUP(B4370,[1]Printers!L:L,[1]Printers!O:O,1,0,),ROUND(VLOOKUP(C4370,[1]!T_Resins[#Data],2,FALSE)/VLOOKUP(A4370,[1]!T_Printers[#Data],5,FALSE),1),ROUND(VLOOKUP(C4370,[1]!T_Resins[#Data],2,FALSE)/VLOOKUP(A4370,[1]!T_Printers[#Data],5,FALSE),1)&gt;_xlfn.XLOOKUP(B4370,[1]Printers!L:L,[1]Printers!O:O,1,0,),10)),"Используйте слой 100 мкм")</f>
        <v/>
      </c>
      <c r="F4370" t="str">
        <f>IFERROR(IF(ROUND(_xlfn.XLOOKUP([1]Parameters!B4370,[1]Printers!L:L,[1]Printers!Q:Q,,0)*E4370/10,0)*10&lt;_xlfn.XLOOKUP([1]Parameters!B4370,[1]Printers!L:L,[1]Printers!P:P,,0),ROUND(_xlfn.XLOOKUP([1]Parameters!B4370,[1]Printers!L:L,[1]Printers!Q:Q,,0)*E4370/10,0)*10,_xlfn.XLOOKUP([1]Parameters!B4370,[1]Printers!L:L,[1]Printers!P:P,,0)),"")</f>
        <v/>
      </c>
      <c r="G4370" t="str" cm="1">
        <f t="array" ref="G4370">IFERROR(IF(ROW()-1&gt;COUNTA([1]!T_Printers[Printers])*COUNTA([1]!T_Resins[Resins]),"",_xlfn.IFS(ROUND(VLOOKUP(C4370,[1]!T_Resins[#Data],3,FALSE)/VLOOKUP(A4370,[1]!T_Printers[#Data],5,FALSE),1)&lt;=_xlfn.XLOOKUP(B4370,[1]Printers!L:L,[1]Printers!O:O,1,0,),ROUND(VLOOKUP(C4370,[1]!T_Resins[#Data],3,FALSE)/VLOOKUP(A4370,[1]!T_Printers[#Data],5,FALSE),1),ROUND(VLOOKUP(C4370,[1]!T_Resins[#Data],3,FALSE)/VLOOKUP(A4370,[1]!T_Printers[#Data],5,FALSE),1)&gt;_xlfn.XLOOKUP(B4370,[1]Printers!L:L,[1]Printers!O:O,1,0,),10)),"")</f>
        <v/>
      </c>
      <c r="H4370" t="str">
        <f>IFERROR(IF(ROUND(_xlfn.XLOOKUP([1]Parameters!B4370,[1]Printers!L:L,[1]Printers!Q:Q,,0)*G4370/10,0)*10&lt;_xlfn.XLOOKUP([1]Parameters!B4370,[1]Printers!L:L,[1]Printers!P:P,,0),ROUND(_xlfn.XLOOKUP([1]Parameters!B4370,[1]Printers!L:L,[1]Printers!Q:Q,,0)*G4370/10,0)*10,_xlfn.XLOOKUP([1]Parameters!B4370,[1]Printers!L:L,[1]Printers!P:P,,0)),"")</f>
        <v/>
      </c>
      <c r="I4370" s="3" t="str">
        <f>IFERROR(IF(ROW()-1&gt;COUNTA([1]!T_Printers[Printers])*COUNTA([1]!T_Resins[Resins]),"",ROUND(VLOOKUP(C4370,[1]!T_Resins[#Data],4,FALSE)/VLOOKUP(A4370,[1]!T_Printers[#Data],5,FALSE),1)),"")</f>
        <v/>
      </c>
      <c r="J4370" t="str">
        <f t="shared" si="75"/>
        <v/>
      </c>
      <c r="K4370" t="str">
        <f>IF(SUM(E4370:J4370)&lt;&gt;0,VLOOKUP(A4370,[1]!T_Printers[#Data],10,FALSE)+VLOOKUP(C4370,[1]!T_Resins[#Data],10,FALSE),"")</f>
        <v/>
      </c>
      <c r="L4370" t="str">
        <f>IF(SUM(E4370:J4370)&lt;&gt;0,VLOOKUP(A4370,[1]!T_Printers[#Data],11,FALSE),"")</f>
        <v/>
      </c>
      <c r="M4370" t="str">
        <f>IF(SUM(E4370:J4370)&lt;&gt;0,VLOOKUP(C4370,[1]!T_Resins[#Data],8,FALSE),"")</f>
        <v/>
      </c>
      <c r="N4370" t="e">
        <f>IF(_xlfn.XLOOKUP(B4370,[1]Printers!$L:$L,[1]Printers!$R:$R,0,0)&gt;0,[1]Parameters!M4370,IF(SUM(E4370:J4370)&lt;&gt;0,VLOOKUP(C4370,[1]!T_Resins[#Data],9,FALSE),""))</f>
        <v>#N/A</v>
      </c>
      <c r="O4370" t="e">
        <f t="shared" si="76"/>
        <v>#N/A</v>
      </c>
    </row>
    <row r="4371" spans="1:15" x14ac:dyDescent="0.25">
      <c r="A4371" t="str">
        <f t="array" ref="A4371">IF(ROW()-1&gt;COUNTA([1]!T_Printers[Printers])*COUNTA([1]!T_Resins[Resins]),"",INDEX([1]!T_Printers[Printers],INT((ROW()-2)/COUNTA([1]!T_Resins[Resins])+1)))</f>
        <v/>
      </c>
      <c r="B4371" t="e">
        <f>_xlfn.XLOOKUP(A4371,[1]!T_Printers[Printers],[1]!T_Printers[Icon link],,0)</f>
        <v>#N/A</v>
      </c>
      <c r="C4371" t="str">
        <f t="array" ref="C4371">IF(ROW()-1&gt;COUNTA([1]!T_Printers[Printers])*COUNTA([1]!T_Resins[Resins]),"",INDEX([1]!T_Resins[Resins],MOD(ROW()-2,COUNTA([1]!T_Resins[Resins]))+1))</f>
        <v/>
      </c>
      <c r="D4371" t="str">
        <f>IF(SUM(E4371:J4371)&lt;&gt;0,IF(ROW()-1&gt;COUNTA([1]!T_Printers[Printers])*COUNTA([1]!T_Resins[Resins]),"",2),"")</f>
        <v/>
      </c>
      <c r="E4371" t="str" cm="1">
        <f t="array" ref="E4371">IFERROR(IF(ROW()-1&gt;COUNTA([1]!T_Printers[Printers])*COUNTA([1]!T_Resins[Resins]),"",_xlfn.IFS(ROUND(VLOOKUP(C4371,[1]!T_Resins[#Data],2,FALSE)/VLOOKUP(A4371,[1]!T_Printers[#Data],5,FALSE),1)&lt;=_xlfn.XLOOKUP(B4371,[1]Printers!L:L,[1]Printers!O:O,1,0,),ROUND(VLOOKUP(C4371,[1]!T_Resins[#Data],2,FALSE)/VLOOKUP(A4371,[1]!T_Printers[#Data],5,FALSE),1),ROUND(VLOOKUP(C4371,[1]!T_Resins[#Data],2,FALSE)/VLOOKUP(A4371,[1]!T_Printers[#Data],5,FALSE),1)&gt;_xlfn.XLOOKUP(B4371,[1]Printers!L:L,[1]Printers!O:O,1,0,),10)),"Используйте слой 100 мкм")</f>
        <v/>
      </c>
      <c r="F4371" t="str">
        <f>IFERROR(IF(ROUND(_xlfn.XLOOKUP([1]Parameters!B4371,[1]Printers!L:L,[1]Printers!Q:Q,,0)*E4371/10,0)*10&lt;_xlfn.XLOOKUP([1]Parameters!B4371,[1]Printers!L:L,[1]Printers!P:P,,0),ROUND(_xlfn.XLOOKUP([1]Parameters!B4371,[1]Printers!L:L,[1]Printers!Q:Q,,0)*E4371/10,0)*10,_xlfn.XLOOKUP([1]Parameters!B4371,[1]Printers!L:L,[1]Printers!P:P,,0)),"")</f>
        <v/>
      </c>
      <c r="G4371" t="str" cm="1">
        <f t="array" ref="G4371">IFERROR(IF(ROW()-1&gt;COUNTA([1]!T_Printers[Printers])*COUNTA([1]!T_Resins[Resins]),"",_xlfn.IFS(ROUND(VLOOKUP(C4371,[1]!T_Resins[#Data],3,FALSE)/VLOOKUP(A4371,[1]!T_Printers[#Data],5,FALSE),1)&lt;=_xlfn.XLOOKUP(B4371,[1]Printers!L:L,[1]Printers!O:O,1,0,),ROUND(VLOOKUP(C4371,[1]!T_Resins[#Data],3,FALSE)/VLOOKUP(A4371,[1]!T_Printers[#Data],5,FALSE),1),ROUND(VLOOKUP(C4371,[1]!T_Resins[#Data],3,FALSE)/VLOOKUP(A4371,[1]!T_Printers[#Data],5,FALSE),1)&gt;_xlfn.XLOOKUP(B4371,[1]Printers!L:L,[1]Printers!O:O,1,0,),10)),"")</f>
        <v/>
      </c>
      <c r="H4371" t="str">
        <f>IFERROR(IF(ROUND(_xlfn.XLOOKUP([1]Parameters!B4371,[1]Printers!L:L,[1]Printers!Q:Q,,0)*G4371/10,0)*10&lt;_xlfn.XLOOKUP([1]Parameters!B4371,[1]Printers!L:L,[1]Printers!P:P,,0),ROUND(_xlfn.XLOOKUP([1]Parameters!B4371,[1]Printers!L:L,[1]Printers!Q:Q,,0)*G4371/10,0)*10,_xlfn.XLOOKUP([1]Parameters!B4371,[1]Printers!L:L,[1]Printers!P:P,,0)),"")</f>
        <v/>
      </c>
      <c r="I4371" s="3" t="str">
        <f>IFERROR(IF(ROW()-1&gt;COUNTA([1]!T_Printers[Printers])*COUNTA([1]!T_Resins[Resins]),"",ROUND(VLOOKUP(C4371,[1]!T_Resins[#Data],4,FALSE)/VLOOKUP(A4371,[1]!T_Printers[#Data],5,FALSE),1)),"")</f>
        <v/>
      </c>
      <c r="J4371" t="str">
        <f t="shared" si="75"/>
        <v/>
      </c>
      <c r="K4371" t="str">
        <f>IF(SUM(E4371:J4371)&lt;&gt;0,VLOOKUP(A4371,[1]!T_Printers[#Data],10,FALSE)+VLOOKUP(C4371,[1]!T_Resins[#Data],10,FALSE),"")</f>
        <v/>
      </c>
      <c r="L4371" t="str">
        <f>IF(SUM(E4371:J4371)&lt;&gt;0,VLOOKUP(A4371,[1]!T_Printers[#Data],11,FALSE),"")</f>
        <v/>
      </c>
      <c r="M4371" t="str">
        <f>IF(SUM(E4371:J4371)&lt;&gt;0,VLOOKUP(C4371,[1]!T_Resins[#Data],8,FALSE),"")</f>
        <v/>
      </c>
      <c r="N4371" t="e">
        <f>IF(_xlfn.XLOOKUP(B4371,[1]Printers!$L:$L,[1]Printers!$R:$R,0,0)&gt;0,[1]Parameters!M4371,IF(SUM(E4371:J4371)&lt;&gt;0,VLOOKUP(C4371,[1]!T_Resins[#Data],9,FALSE),""))</f>
        <v>#N/A</v>
      </c>
      <c r="O4371" t="e">
        <f t="shared" si="76"/>
        <v>#N/A</v>
      </c>
    </row>
    <row r="4372" spans="1:15" x14ac:dyDescent="0.25">
      <c r="A4372" t="str">
        <f t="array" ref="A4372">IF(ROW()-1&gt;COUNTA([1]!T_Printers[Printers])*COUNTA([1]!T_Resins[Resins]),"",INDEX([1]!T_Printers[Printers],INT((ROW()-2)/COUNTA([1]!T_Resins[Resins])+1)))</f>
        <v/>
      </c>
      <c r="B4372" t="e">
        <f>_xlfn.XLOOKUP(A4372,[1]!T_Printers[Printers],[1]!T_Printers[Icon link],,0)</f>
        <v>#N/A</v>
      </c>
      <c r="C4372" t="str">
        <f t="array" ref="C4372">IF(ROW()-1&gt;COUNTA([1]!T_Printers[Printers])*COUNTA([1]!T_Resins[Resins]),"",INDEX([1]!T_Resins[Resins],MOD(ROW()-2,COUNTA([1]!T_Resins[Resins]))+1))</f>
        <v/>
      </c>
      <c r="D4372" t="str">
        <f>IF(SUM(E4372:J4372)&lt;&gt;0,IF(ROW()-1&gt;COUNTA([1]!T_Printers[Printers])*COUNTA([1]!T_Resins[Resins]),"",2),"")</f>
        <v/>
      </c>
      <c r="E4372" t="str" cm="1">
        <f t="array" ref="E4372">IFERROR(IF(ROW()-1&gt;COUNTA([1]!T_Printers[Printers])*COUNTA([1]!T_Resins[Resins]),"",_xlfn.IFS(ROUND(VLOOKUP(C4372,[1]!T_Resins[#Data],2,FALSE)/VLOOKUP(A4372,[1]!T_Printers[#Data],5,FALSE),1)&lt;=_xlfn.XLOOKUP(B4372,[1]Printers!L:L,[1]Printers!O:O,1,0,),ROUND(VLOOKUP(C4372,[1]!T_Resins[#Data],2,FALSE)/VLOOKUP(A4372,[1]!T_Printers[#Data],5,FALSE),1),ROUND(VLOOKUP(C4372,[1]!T_Resins[#Data],2,FALSE)/VLOOKUP(A4372,[1]!T_Printers[#Data],5,FALSE),1)&gt;_xlfn.XLOOKUP(B4372,[1]Printers!L:L,[1]Printers!O:O,1,0,),10)),"Используйте слой 100 мкм")</f>
        <v/>
      </c>
      <c r="F4372" t="str">
        <f>IFERROR(IF(ROUND(_xlfn.XLOOKUP([1]Parameters!B4372,[1]Printers!L:L,[1]Printers!Q:Q,,0)*E4372/10,0)*10&lt;_xlfn.XLOOKUP([1]Parameters!B4372,[1]Printers!L:L,[1]Printers!P:P,,0),ROUND(_xlfn.XLOOKUP([1]Parameters!B4372,[1]Printers!L:L,[1]Printers!Q:Q,,0)*E4372/10,0)*10,_xlfn.XLOOKUP([1]Parameters!B4372,[1]Printers!L:L,[1]Printers!P:P,,0)),"")</f>
        <v/>
      </c>
      <c r="G4372" t="str" cm="1">
        <f t="array" ref="G4372">IFERROR(IF(ROW()-1&gt;COUNTA([1]!T_Printers[Printers])*COUNTA([1]!T_Resins[Resins]),"",_xlfn.IFS(ROUND(VLOOKUP(C4372,[1]!T_Resins[#Data],3,FALSE)/VLOOKUP(A4372,[1]!T_Printers[#Data],5,FALSE),1)&lt;=_xlfn.XLOOKUP(B4372,[1]Printers!L:L,[1]Printers!O:O,1,0,),ROUND(VLOOKUP(C4372,[1]!T_Resins[#Data],3,FALSE)/VLOOKUP(A4372,[1]!T_Printers[#Data],5,FALSE),1),ROUND(VLOOKUP(C4372,[1]!T_Resins[#Data],3,FALSE)/VLOOKUP(A4372,[1]!T_Printers[#Data],5,FALSE),1)&gt;_xlfn.XLOOKUP(B4372,[1]Printers!L:L,[1]Printers!O:O,1,0,),10)),"")</f>
        <v/>
      </c>
      <c r="H4372" t="str">
        <f>IFERROR(IF(ROUND(_xlfn.XLOOKUP([1]Parameters!B4372,[1]Printers!L:L,[1]Printers!Q:Q,,0)*G4372/10,0)*10&lt;_xlfn.XLOOKUP([1]Parameters!B4372,[1]Printers!L:L,[1]Printers!P:P,,0),ROUND(_xlfn.XLOOKUP([1]Parameters!B4372,[1]Printers!L:L,[1]Printers!Q:Q,,0)*G4372/10,0)*10,_xlfn.XLOOKUP([1]Parameters!B4372,[1]Printers!L:L,[1]Printers!P:P,,0)),"")</f>
        <v/>
      </c>
      <c r="I4372" s="3" t="str">
        <f>IFERROR(IF(ROW()-1&gt;COUNTA([1]!T_Printers[Printers])*COUNTA([1]!T_Resins[Resins]),"",ROUND(VLOOKUP(C4372,[1]!T_Resins[#Data],4,FALSE)/VLOOKUP(A4372,[1]!T_Printers[#Data],5,FALSE),1)),"")</f>
        <v/>
      </c>
      <c r="J4372" t="str">
        <f t="shared" si="75"/>
        <v/>
      </c>
      <c r="K4372" t="str">
        <f>IF(SUM(E4372:J4372)&lt;&gt;0,VLOOKUP(A4372,[1]!T_Printers[#Data],10,FALSE)+VLOOKUP(C4372,[1]!T_Resins[#Data],10,FALSE),"")</f>
        <v/>
      </c>
      <c r="L4372" t="str">
        <f>IF(SUM(E4372:J4372)&lt;&gt;0,VLOOKUP(A4372,[1]!T_Printers[#Data],11,FALSE),"")</f>
        <v/>
      </c>
      <c r="M4372" t="str">
        <f>IF(SUM(E4372:J4372)&lt;&gt;0,VLOOKUP(C4372,[1]!T_Resins[#Data],8,FALSE),"")</f>
        <v/>
      </c>
      <c r="N4372" t="e">
        <f>IF(_xlfn.XLOOKUP(B4372,[1]Printers!$L:$L,[1]Printers!$R:$R,0,0)&gt;0,[1]Parameters!M4372,IF(SUM(E4372:J4372)&lt;&gt;0,VLOOKUP(C4372,[1]!T_Resins[#Data],9,FALSE),""))</f>
        <v>#N/A</v>
      </c>
      <c r="O4372" t="e">
        <f t="shared" si="76"/>
        <v>#N/A</v>
      </c>
    </row>
    <row r="4373" spans="1:15" x14ac:dyDescent="0.25">
      <c r="A4373" t="str">
        <f t="array" ref="A4373">IF(ROW()-1&gt;COUNTA([1]!T_Printers[Printers])*COUNTA([1]!T_Resins[Resins]),"",INDEX([1]!T_Printers[Printers],INT((ROW()-2)/COUNTA([1]!T_Resins[Resins])+1)))</f>
        <v/>
      </c>
      <c r="B4373" t="e">
        <f>_xlfn.XLOOKUP(A4373,[1]!T_Printers[Printers],[1]!T_Printers[Icon link],,0)</f>
        <v>#N/A</v>
      </c>
      <c r="C4373" t="str">
        <f t="array" ref="C4373">IF(ROW()-1&gt;COUNTA([1]!T_Printers[Printers])*COUNTA([1]!T_Resins[Resins]),"",INDEX([1]!T_Resins[Resins],MOD(ROW()-2,COUNTA([1]!T_Resins[Resins]))+1))</f>
        <v/>
      </c>
      <c r="D4373" t="str">
        <f>IF(SUM(E4373:J4373)&lt;&gt;0,IF(ROW()-1&gt;COUNTA([1]!T_Printers[Printers])*COUNTA([1]!T_Resins[Resins]),"",2),"")</f>
        <v/>
      </c>
      <c r="E4373" t="str" cm="1">
        <f t="array" ref="E4373">IFERROR(IF(ROW()-1&gt;COUNTA([1]!T_Printers[Printers])*COUNTA([1]!T_Resins[Resins]),"",_xlfn.IFS(ROUND(VLOOKUP(C4373,[1]!T_Resins[#Data],2,FALSE)/VLOOKUP(A4373,[1]!T_Printers[#Data],5,FALSE),1)&lt;=_xlfn.XLOOKUP(B4373,[1]Printers!L:L,[1]Printers!O:O,1,0,),ROUND(VLOOKUP(C4373,[1]!T_Resins[#Data],2,FALSE)/VLOOKUP(A4373,[1]!T_Printers[#Data],5,FALSE),1),ROUND(VLOOKUP(C4373,[1]!T_Resins[#Data],2,FALSE)/VLOOKUP(A4373,[1]!T_Printers[#Data],5,FALSE),1)&gt;_xlfn.XLOOKUP(B4373,[1]Printers!L:L,[1]Printers!O:O,1,0,),10)),"Используйте слой 100 мкм")</f>
        <v/>
      </c>
      <c r="F4373" t="str">
        <f>IFERROR(IF(ROUND(_xlfn.XLOOKUP([1]Parameters!B4373,[1]Printers!L:L,[1]Printers!Q:Q,,0)*E4373/10,0)*10&lt;_xlfn.XLOOKUP([1]Parameters!B4373,[1]Printers!L:L,[1]Printers!P:P,,0),ROUND(_xlfn.XLOOKUP([1]Parameters!B4373,[1]Printers!L:L,[1]Printers!Q:Q,,0)*E4373/10,0)*10,_xlfn.XLOOKUP([1]Parameters!B4373,[1]Printers!L:L,[1]Printers!P:P,,0)),"")</f>
        <v/>
      </c>
      <c r="G4373" t="str" cm="1">
        <f t="array" ref="G4373">IFERROR(IF(ROW()-1&gt;COUNTA([1]!T_Printers[Printers])*COUNTA([1]!T_Resins[Resins]),"",_xlfn.IFS(ROUND(VLOOKUP(C4373,[1]!T_Resins[#Data],3,FALSE)/VLOOKUP(A4373,[1]!T_Printers[#Data],5,FALSE),1)&lt;=_xlfn.XLOOKUP(B4373,[1]Printers!L:L,[1]Printers!O:O,1,0,),ROUND(VLOOKUP(C4373,[1]!T_Resins[#Data],3,FALSE)/VLOOKUP(A4373,[1]!T_Printers[#Data],5,FALSE),1),ROUND(VLOOKUP(C4373,[1]!T_Resins[#Data],3,FALSE)/VLOOKUP(A4373,[1]!T_Printers[#Data],5,FALSE),1)&gt;_xlfn.XLOOKUP(B4373,[1]Printers!L:L,[1]Printers!O:O,1,0,),10)),"")</f>
        <v/>
      </c>
      <c r="H4373" t="str">
        <f>IFERROR(IF(ROUND(_xlfn.XLOOKUP([1]Parameters!B4373,[1]Printers!L:L,[1]Printers!Q:Q,,0)*G4373/10,0)*10&lt;_xlfn.XLOOKUP([1]Parameters!B4373,[1]Printers!L:L,[1]Printers!P:P,,0),ROUND(_xlfn.XLOOKUP([1]Parameters!B4373,[1]Printers!L:L,[1]Printers!Q:Q,,0)*G4373/10,0)*10,_xlfn.XLOOKUP([1]Parameters!B4373,[1]Printers!L:L,[1]Printers!P:P,,0)),"")</f>
        <v/>
      </c>
      <c r="I4373" s="3" t="str">
        <f>IFERROR(IF(ROW()-1&gt;COUNTA([1]!T_Printers[Printers])*COUNTA([1]!T_Resins[Resins]),"",ROUND(VLOOKUP(C4373,[1]!T_Resins[#Data],4,FALSE)/VLOOKUP(A4373,[1]!T_Printers[#Data],5,FALSE),1)),"")</f>
        <v/>
      </c>
      <c r="J4373" t="str">
        <f t="shared" si="75"/>
        <v/>
      </c>
      <c r="K4373" t="str">
        <f>IF(SUM(E4373:J4373)&lt;&gt;0,VLOOKUP(A4373,[1]!T_Printers[#Data],10,FALSE)+VLOOKUP(C4373,[1]!T_Resins[#Data],10,FALSE),"")</f>
        <v/>
      </c>
      <c r="L4373" t="str">
        <f>IF(SUM(E4373:J4373)&lt;&gt;0,VLOOKUP(A4373,[1]!T_Printers[#Data],11,FALSE),"")</f>
        <v/>
      </c>
      <c r="M4373" t="str">
        <f>IF(SUM(E4373:J4373)&lt;&gt;0,VLOOKUP(C4373,[1]!T_Resins[#Data],8,FALSE),"")</f>
        <v/>
      </c>
      <c r="N4373" t="e">
        <f>IF(_xlfn.XLOOKUP(B4373,[1]Printers!$L:$L,[1]Printers!$R:$R,0,0)&gt;0,[1]Parameters!M4373,IF(SUM(E4373:J4373)&lt;&gt;0,VLOOKUP(C4373,[1]!T_Resins[#Data],9,FALSE),""))</f>
        <v>#N/A</v>
      </c>
      <c r="O4373" t="e">
        <f t="shared" si="76"/>
        <v>#N/A</v>
      </c>
    </row>
    <row r="4374" spans="1:15" x14ac:dyDescent="0.25">
      <c r="A4374" t="str">
        <f t="array" ref="A4374">IF(ROW()-1&gt;COUNTA([1]!T_Printers[Printers])*COUNTA([1]!T_Resins[Resins]),"",INDEX([1]!T_Printers[Printers],INT((ROW()-2)/COUNTA([1]!T_Resins[Resins])+1)))</f>
        <v/>
      </c>
      <c r="B4374" t="e">
        <f>_xlfn.XLOOKUP(A4374,[1]!T_Printers[Printers],[1]!T_Printers[Icon link],,0)</f>
        <v>#N/A</v>
      </c>
      <c r="C4374" t="str">
        <f t="array" ref="C4374">IF(ROW()-1&gt;COUNTA([1]!T_Printers[Printers])*COUNTA([1]!T_Resins[Resins]),"",INDEX([1]!T_Resins[Resins],MOD(ROW()-2,COUNTA([1]!T_Resins[Resins]))+1))</f>
        <v/>
      </c>
      <c r="D4374" t="str">
        <f>IF(SUM(E4374:J4374)&lt;&gt;0,IF(ROW()-1&gt;COUNTA([1]!T_Printers[Printers])*COUNTA([1]!T_Resins[Resins]),"",2),"")</f>
        <v/>
      </c>
      <c r="E4374" t="str" cm="1">
        <f t="array" ref="E4374">IFERROR(IF(ROW()-1&gt;COUNTA([1]!T_Printers[Printers])*COUNTA([1]!T_Resins[Resins]),"",_xlfn.IFS(ROUND(VLOOKUP(C4374,[1]!T_Resins[#Data],2,FALSE)/VLOOKUP(A4374,[1]!T_Printers[#Data],5,FALSE),1)&lt;=_xlfn.XLOOKUP(B4374,[1]Printers!L:L,[1]Printers!O:O,1,0,),ROUND(VLOOKUP(C4374,[1]!T_Resins[#Data],2,FALSE)/VLOOKUP(A4374,[1]!T_Printers[#Data],5,FALSE),1),ROUND(VLOOKUP(C4374,[1]!T_Resins[#Data],2,FALSE)/VLOOKUP(A4374,[1]!T_Printers[#Data],5,FALSE),1)&gt;_xlfn.XLOOKUP(B4374,[1]Printers!L:L,[1]Printers!O:O,1,0,),10)),"Используйте слой 100 мкм")</f>
        <v/>
      </c>
      <c r="F4374" t="str">
        <f>IFERROR(IF(ROUND(_xlfn.XLOOKUP([1]Parameters!B4374,[1]Printers!L:L,[1]Printers!Q:Q,,0)*E4374/10,0)*10&lt;_xlfn.XLOOKUP([1]Parameters!B4374,[1]Printers!L:L,[1]Printers!P:P,,0),ROUND(_xlfn.XLOOKUP([1]Parameters!B4374,[1]Printers!L:L,[1]Printers!Q:Q,,0)*E4374/10,0)*10,_xlfn.XLOOKUP([1]Parameters!B4374,[1]Printers!L:L,[1]Printers!P:P,,0)),"")</f>
        <v/>
      </c>
      <c r="G4374" t="str" cm="1">
        <f t="array" ref="G4374">IFERROR(IF(ROW()-1&gt;COUNTA([1]!T_Printers[Printers])*COUNTA([1]!T_Resins[Resins]),"",_xlfn.IFS(ROUND(VLOOKUP(C4374,[1]!T_Resins[#Data],3,FALSE)/VLOOKUP(A4374,[1]!T_Printers[#Data],5,FALSE),1)&lt;=_xlfn.XLOOKUP(B4374,[1]Printers!L:L,[1]Printers!O:O,1,0,),ROUND(VLOOKUP(C4374,[1]!T_Resins[#Data],3,FALSE)/VLOOKUP(A4374,[1]!T_Printers[#Data],5,FALSE),1),ROUND(VLOOKUP(C4374,[1]!T_Resins[#Data],3,FALSE)/VLOOKUP(A4374,[1]!T_Printers[#Data],5,FALSE),1)&gt;_xlfn.XLOOKUP(B4374,[1]Printers!L:L,[1]Printers!O:O,1,0,),10)),"")</f>
        <v/>
      </c>
      <c r="H4374" t="str">
        <f>IFERROR(IF(ROUND(_xlfn.XLOOKUP([1]Parameters!B4374,[1]Printers!L:L,[1]Printers!Q:Q,,0)*G4374/10,0)*10&lt;_xlfn.XLOOKUP([1]Parameters!B4374,[1]Printers!L:L,[1]Printers!P:P,,0),ROUND(_xlfn.XLOOKUP([1]Parameters!B4374,[1]Printers!L:L,[1]Printers!Q:Q,,0)*G4374/10,0)*10,_xlfn.XLOOKUP([1]Parameters!B4374,[1]Printers!L:L,[1]Printers!P:P,,0)),"")</f>
        <v/>
      </c>
      <c r="I4374" s="3" t="str">
        <f>IFERROR(IF(ROW()-1&gt;COUNTA([1]!T_Printers[Printers])*COUNTA([1]!T_Resins[Resins]),"",ROUND(VLOOKUP(C4374,[1]!T_Resins[#Data],4,FALSE)/VLOOKUP(A4374,[1]!T_Printers[#Data],5,FALSE),1)),"")</f>
        <v/>
      </c>
      <c r="J4374" t="str">
        <f t="shared" si="75"/>
        <v/>
      </c>
      <c r="K4374" t="str">
        <f>IF(SUM(E4374:J4374)&lt;&gt;0,VLOOKUP(A4374,[1]!T_Printers[#Data],10,FALSE)+VLOOKUP(C4374,[1]!T_Resins[#Data],10,FALSE),"")</f>
        <v/>
      </c>
      <c r="L4374" t="str">
        <f>IF(SUM(E4374:J4374)&lt;&gt;0,VLOOKUP(A4374,[1]!T_Printers[#Data],11,FALSE),"")</f>
        <v/>
      </c>
      <c r="M4374" t="str">
        <f>IF(SUM(E4374:J4374)&lt;&gt;0,VLOOKUP(C4374,[1]!T_Resins[#Data],8,FALSE),"")</f>
        <v/>
      </c>
      <c r="N4374" t="e">
        <f>IF(_xlfn.XLOOKUP(B4374,[1]Printers!$L:$L,[1]Printers!$R:$R,0,0)&gt;0,[1]Parameters!M4374,IF(SUM(E4374:J4374)&lt;&gt;0,VLOOKUP(C4374,[1]!T_Resins[#Data],9,FALSE),""))</f>
        <v>#N/A</v>
      </c>
      <c r="O4374" t="e">
        <f t="shared" si="76"/>
        <v>#N/A</v>
      </c>
    </row>
    <row r="4375" spans="1:15" x14ac:dyDescent="0.25">
      <c r="A4375" t="str">
        <f t="array" ref="A4375">IF(ROW()-1&gt;COUNTA([1]!T_Printers[Printers])*COUNTA([1]!T_Resins[Resins]),"",INDEX([1]!T_Printers[Printers],INT((ROW()-2)/COUNTA([1]!T_Resins[Resins])+1)))</f>
        <v/>
      </c>
      <c r="B4375" t="e">
        <f>_xlfn.XLOOKUP(A4375,[1]!T_Printers[Printers],[1]!T_Printers[Icon link],,0)</f>
        <v>#N/A</v>
      </c>
      <c r="C4375" t="str">
        <f t="array" ref="C4375">IF(ROW()-1&gt;COUNTA([1]!T_Printers[Printers])*COUNTA([1]!T_Resins[Resins]),"",INDEX([1]!T_Resins[Resins],MOD(ROW()-2,COUNTA([1]!T_Resins[Resins]))+1))</f>
        <v/>
      </c>
      <c r="D4375" t="str">
        <f>IF(SUM(E4375:J4375)&lt;&gt;0,IF(ROW()-1&gt;COUNTA([1]!T_Printers[Printers])*COUNTA([1]!T_Resins[Resins]),"",2),"")</f>
        <v/>
      </c>
      <c r="E4375" t="str" cm="1">
        <f t="array" ref="E4375">IFERROR(IF(ROW()-1&gt;COUNTA([1]!T_Printers[Printers])*COUNTA([1]!T_Resins[Resins]),"",_xlfn.IFS(ROUND(VLOOKUP(C4375,[1]!T_Resins[#Data],2,FALSE)/VLOOKUP(A4375,[1]!T_Printers[#Data],5,FALSE),1)&lt;=_xlfn.XLOOKUP(B4375,[1]Printers!L:L,[1]Printers!O:O,1,0,),ROUND(VLOOKUP(C4375,[1]!T_Resins[#Data],2,FALSE)/VLOOKUP(A4375,[1]!T_Printers[#Data],5,FALSE),1),ROUND(VLOOKUP(C4375,[1]!T_Resins[#Data],2,FALSE)/VLOOKUP(A4375,[1]!T_Printers[#Data],5,FALSE),1)&gt;_xlfn.XLOOKUP(B4375,[1]Printers!L:L,[1]Printers!O:O,1,0,),10)),"Используйте слой 100 мкм")</f>
        <v/>
      </c>
      <c r="F4375" t="str">
        <f>IFERROR(IF(ROUND(_xlfn.XLOOKUP([1]Parameters!B4375,[1]Printers!L:L,[1]Printers!Q:Q,,0)*E4375/10,0)*10&lt;_xlfn.XLOOKUP([1]Parameters!B4375,[1]Printers!L:L,[1]Printers!P:P,,0),ROUND(_xlfn.XLOOKUP([1]Parameters!B4375,[1]Printers!L:L,[1]Printers!Q:Q,,0)*E4375/10,0)*10,_xlfn.XLOOKUP([1]Parameters!B4375,[1]Printers!L:L,[1]Printers!P:P,,0)),"")</f>
        <v/>
      </c>
      <c r="G4375" t="str" cm="1">
        <f t="array" ref="G4375">IFERROR(IF(ROW()-1&gt;COUNTA([1]!T_Printers[Printers])*COUNTA([1]!T_Resins[Resins]),"",_xlfn.IFS(ROUND(VLOOKUP(C4375,[1]!T_Resins[#Data],3,FALSE)/VLOOKUP(A4375,[1]!T_Printers[#Data],5,FALSE),1)&lt;=_xlfn.XLOOKUP(B4375,[1]Printers!L:L,[1]Printers!O:O,1,0,),ROUND(VLOOKUP(C4375,[1]!T_Resins[#Data],3,FALSE)/VLOOKUP(A4375,[1]!T_Printers[#Data],5,FALSE),1),ROUND(VLOOKUP(C4375,[1]!T_Resins[#Data],3,FALSE)/VLOOKUP(A4375,[1]!T_Printers[#Data],5,FALSE),1)&gt;_xlfn.XLOOKUP(B4375,[1]Printers!L:L,[1]Printers!O:O,1,0,),10)),"")</f>
        <v/>
      </c>
      <c r="H4375" t="str">
        <f>IFERROR(IF(ROUND(_xlfn.XLOOKUP([1]Parameters!B4375,[1]Printers!L:L,[1]Printers!Q:Q,,0)*G4375/10,0)*10&lt;_xlfn.XLOOKUP([1]Parameters!B4375,[1]Printers!L:L,[1]Printers!P:P,,0),ROUND(_xlfn.XLOOKUP([1]Parameters!B4375,[1]Printers!L:L,[1]Printers!Q:Q,,0)*G4375/10,0)*10,_xlfn.XLOOKUP([1]Parameters!B4375,[1]Printers!L:L,[1]Printers!P:P,,0)),"")</f>
        <v/>
      </c>
      <c r="I4375" s="3" t="str">
        <f>IFERROR(IF(ROW()-1&gt;COUNTA([1]!T_Printers[Printers])*COUNTA([1]!T_Resins[Resins]),"",ROUND(VLOOKUP(C4375,[1]!T_Resins[#Data],4,FALSE)/VLOOKUP(A4375,[1]!T_Printers[#Data],5,FALSE),1)),"")</f>
        <v/>
      </c>
      <c r="J4375" t="str">
        <f t="shared" si="75"/>
        <v/>
      </c>
      <c r="K4375" t="str">
        <f>IF(SUM(E4375:J4375)&lt;&gt;0,VLOOKUP(A4375,[1]!T_Printers[#Data],10,FALSE)+VLOOKUP(C4375,[1]!T_Resins[#Data],10,FALSE),"")</f>
        <v/>
      </c>
      <c r="L4375" t="str">
        <f>IF(SUM(E4375:J4375)&lt;&gt;0,VLOOKUP(A4375,[1]!T_Printers[#Data],11,FALSE),"")</f>
        <v/>
      </c>
      <c r="M4375" t="str">
        <f>IF(SUM(E4375:J4375)&lt;&gt;0,VLOOKUP(C4375,[1]!T_Resins[#Data],8,FALSE),"")</f>
        <v/>
      </c>
      <c r="N4375" t="e">
        <f>IF(_xlfn.XLOOKUP(B4375,[1]Printers!$L:$L,[1]Printers!$R:$R,0,0)&gt;0,[1]Parameters!M4375,IF(SUM(E4375:J4375)&lt;&gt;0,VLOOKUP(C4375,[1]!T_Resins[#Data],9,FALSE),""))</f>
        <v>#N/A</v>
      </c>
      <c r="O4375" t="e">
        <f t="shared" si="76"/>
        <v>#N/A</v>
      </c>
    </row>
    <row r="4376" spans="1:15" x14ac:dyDescent="0.25">
      <c r="A4376" t="str">
        <f t="array" ref="A4376">IF(ROW()-1&gt;COUNTA([1]!T_Printers[Printers])*COUNTA([1]!T_Resins[Resins]),"",INDEX([1]!T_Printers[Printers],INT((ROW()-2)/COUNTA([1]!T_Resins[Resins])+1)))</f>
        <v/>
      </c>
      <c r="B4376" t="e">
        <f>_xlfn.XLOOKUP(A4376,[1]!T_Printers[Printers],[1]!T_Printers[Icon link],,0)</f>
        <v>#N/A</v>
      </c>
      <c r="C4376" t="str">
        <f t="array" ref="C4376">IF(ROW()-1&gt;COUNTA([1]!T_Printers[Printers])*COUNTA([1]!T_Resins[Resins]),"",INDEX([1]!T_Resins[Resins],MOD(ROW()-2,COUNTA([1]!T_Resins[Resins]))+1))</f>
        <v/>
      </c>
      <c r="D4376" t="str">
        <f>IF(SUM(E4376:J4376)&lt;&gt;0,IF(ROW()-1&gt;COUNTA([1]!T_Printers[Printers])*COUNTA([1]!T_Resins[Resins]),"",2),"")</f>
        <v/>
      </c>
      <c r="E4376" t="str" cm="1">
        <f t="array" ref="E4376">IFERROR(IF(ROW()-1&gt;COUNTA([1]!T_Printers[Printers])*COUNTA([1]!T_Resins[Resins]),"",_xlfn.IFS(ROUND(VLOOKUP(C4376,[1]!T_Resins[#Data],2,FALSE)/VLOOKUP(A4376,[1]!T_Printers[#Data],5,FALSE),1)&lt;=_xlfn.XLOOKUP(B4376,[1]Printers!L:L,[1]Printers!O:O,1,0,),ROUND(VLOOKUP(C4376,[1]!T_Resins[#Data],2,FALSE)/VLOOKUP(A4376,[1]!T_Printers[#Data],5,FALSE),1),ROUND(VLOOKUP(C4376,[1]!T_Resins[#Data],2,FALSE)/VLOOKUP(A4376,[1]!T_Printers[#Data],5,FALSE),1)&gt;_xlfn.XLOOKUP(B4376,[1]Printers!L:L,[1]Printers!O:O,1,0,),10)),"Используйте слой 100 мкм")</f>
        <v/>
      </c>
      <c r="F4376" t="str">
        <f>IFERROR(IF(ROUND(_xlfn.XLOOKUP([1]Parameters!B4376,[1]Printers!L:L,[1]Printers!Q:Q,,0)*E4376/10,0)*10&lt;_xlfn.XLOOKUP([1]Parameters!B4376,[1]Printers!L:L,[1]Printers!P:P,,0),ROUND(_xlfn.XLOOKUP([1]Parameters!B4376,[1]Printers!L:L,[1]Printers!Q:Q,,0)*E4376/10,0)*10,_xlfn.XLOOKUP([1]Parameters!B4376,[1]Printers!L:L,[1]Printers!P:P,,0)),"")</f>
        <v/>
      </c>
      <c r="G4376" t="str" cm="1">
        <f t="array" ref="G4376">IFERROR(IF(ROW()-1&gt;COUNTA([1]!T_Printers[Printers])*COUNTA([1]!T_Resins[Resins]),"",_xlfn.IFS(ROUND(VLOOKUP(C4376,[1]!T_Resins[#Data],3,FALSE)/VLOOKUP(A4376,[1]!T_Printers[#Data],5,FALSE),1)&lt;=_xlfn.XLOOKUP(B4376,[1]Printers!L:L,[1]Printers!O:O,1,0,),ROUND(VLOOKUP(C4376,[1]!T_Resins[#Data],3,FALSE)/VLOOKUP(A4376,[1]!T_Printers[#Data],5,FALSE),1),ROUND(VLOOKUP(C4376,[1]!T_Resins[#Data],3,FALSE)/VLOOKUP(A4376,[1]!T_Printers[#Data],5,FALSE),1)&gt;_xlfn.XLOOKUP(B4376,[1]Printers!L:L,[1]Printers!O:O,1,0,),10)),"")</f>
        <v/>
      </c>
      <c r="H4376" t="str">
        <f>IFERROR(IF(ROUND(_xlfn.XLOOKUP([1]Parameters!B4376,[1]Printers!L:L,[1]Printers!Q:Q,,0)*G4376/10,0)*10&lt;_xlfn.XLOOKUP([1]Parameters!B4376,[1]Printers!L:L,[1]Printers!P:P,,0),ROUND(_xlfn.XLOOKUP([1]Parameters!B4376,[1]Printers!L:L,[1]Printers!Q:Q,,0)*G4376/10,0)*10,_xlfn.XLOOKUP([1]Parameters!B4376,[1]Printers!L:L,[1]Printers!P:P,,0)),"")</f>
        <v/>
      </c>
      <c r="I4376" s="3" t="str">
        <f>IFERROR(IF(ROW()-1&gt;COUNTA([1]!T_Printers[Printers])*COUNTA([1]!T_Resins[Resins]),"",ROUND(VLOOKUP(C4376,[1]!T_Resins[#Data],4,FALSE)/VLOOKUP(A4376,[1]!T_Printers[#Data],5,FALSE),1)),"")</f>
        <v/>
      </c>
      <c r="J4376" t="str">
        <f t="shared" si="75"/>
        <v/>
      </c>
      <c r="K4376" t="str">
        <f>IF(SUM(E4376:J4376)&lt;&gt;0,VLOOKUP(A4376,[1]!T_Printers[#Data],10,FALSE)+VLOOKUP(C4376,[1]!T_Resins[#Data],10,FALSE),"")</f>
        <v/>
      </c>
      <c r="L4376" t="str">
        <f>IF(SUM(E4376:J4376)&lt;&gt;0,VLOOKUP(A4376,[1]!T_Printers[#Data],11,FALSE),"")</f>
        <v/>
      </c>
      <c r="M4376" t="str">
        <f>IF(SUM(E4376:J4376)&lt;&gt;0,VLOOKUP(C4376,[1]!T_Resins[#Data],8,FALSE),"")</f>
        <v/>
      </c>
      <c r="N4376" t="e">
        <f>IF(_xlfn.XLOOKUP(B4376,[1]Printers!$L:$L,[1]Printers!$R:$R,0,0)&gt;0,[1]Parameters!M4376,IF(SUM(E4376:J4376)&lt;&gt;0,VLOOKUP(C4376,[1]!T_Resins[#Data],9,FALSE),""))</f>
        <v>#N/A</v>
      </c>
      <c r="O4376" t="e">
        <f t="shared" si="76"/>
        <v>#N/A</v>
      </c>
    </row>
    <row r="4377" spans="1:15" x14ac:dyDescent="0.25">
      <c r="A4377" t="str">
        <f t="array" ref="A4377">IF(ROW()-1&gt;COUNTA([1]!T_Printers[Printers])*COUNTA([1]!T_Resins[Resins]),"",INDEX([1]!T_Printers[Printers],INT((ROW()-2)/COUNTA([1]!T_Resins[Resins])+1)))</f>
        <v/>
      </c>
      <c r="B4377" t="e">
        <f>_xlfn.XLOOKUP(A4377,[1]!T_Printers[Printers],[1]!T_Printers[Icon link],,0)</f>
        <v>#N/A</v>
      </c>
      <c r="C4377" t="str">
        <f t="array" ref="C4377">IF(ROW()-1&gt;COUNTA([1]!T_Printers[Printers])*COUNTA([1]!T_Resins[Resins]),"",INDEX([1]!T_Resins[Resins],MOD(ROW()-2,COUNTA([1]!T_Resins[Resins]))+1))</f>
        <v/>
      </c>
      <c r="D4377" t="str">
        <f>IF(SUM(E4377:J4377)&lt;&gt;0,IF(ROW()-1&gt;COUNTA([1]!T_Printers[Printers])*COUNTA([1]!T_Resins[Resins]),"",2),"")</f>
        <v/>
      </c>
      <c r="E4377" t="str" cm="1">
        <f t="array" ref="E4377">IFERROR(IF(ROW()-1&gt;COUNTA([1]!T_Printers[Printers])*COUNTA([1]!T_Resins[Resins]),"",_xlfn.IFS(ROUND(VLOOKUP(C4377,[1]!T_Resins[#Data],2,FALSE)/VLOOKUP(A4377,[1]!T_Printers[#Data],5,FALSE),1)&lt;=_xlfn.XLOOKUP(B4377,[1]Printers!L:L,[1]Printers!O:O,1,0,),ROUND(VLOOKUP(C4377,[1]!T_Resins[#Data],2,FALSE)/VLOOKUP(A4377,[1]!T_Printers[#Data],5,FALSE),1),ROUND(VLOOKUP(C4377,[1]!T_Resins[#Data],2,FALSE)/VLOOKUP(A4377,[1]!T_Printers[#Data],5,FALSE),1)&gt;_xlfn.XLOOKUP(B4377,[1]Printers!L:L,[1]Printers!O:O,1,0,),10)),"Используйте слой 100 мкм")</f>
        <v/>
      </c>
      <c r="F4377" t="str">
        <f>IFERROR(IF(ROUND(_xlfn.XLOOKUP([1]Parameters!B4377,[1]Printers!L:L,[1]Printers!Q:Q,,0)*E4377/10,0)*10&lt;_xlfn.XLOOKUP([1]Parameters!B4377,[1]Printers!L:L,[1]Printers!P:P,,0),ROUND(_xlfn.XLOOKUP([1]Parameters!B4377,[1]Printers!L:L,[1]Printers!Q:Q,,0)*E4377/10,0)*10,_xlfn.XLOOKUP([1]Parameters!B4377,[1]Printers!L:L,[1]Printers!P:P,,0)),"")</f>
        <v/>
      </c>
      <c r="G4377" t="str" cm="1">
        <f t="array" ref="G4377">IFERROR(IF(ROW()-1&gt;COUNTA([1]!T_Printers[Printers])*COUNTA([1]!T_Resins[Resins]),"",_xlfn.IFS(ROUND(VLOOKUP(C4377,[1]!T_Resins[#Data],3,FALSE)/VLOOKUP(A4377,[1]!T_Printers[#Data],5,FALSE),1)&lt;=_xlfn.XLOOKUP(B4377,[1]Printers!L:L,[1]Printers!O:O,1,0,),ROUND(VLOOKUP(C4377,[1]!T_Resins[#Data],3,FALSE)/VLOOKUP(A4377,[1]!T_Printers[#Data],5,FALSE),1),ROUND(VLOOKUP(C4377,[1]!T_Resins[#Data],3,FALSE)/VLOOKUP(A4377,[1]!T_Printers[#Data],5,FALSE),1)&gt;_xlfn.XLOOKUP(B4377,[1]Printers!L:L,[1]Printers!O:O,1,0,),10)),"")</f>
        <v/>
      </c>
      <c r="H4377" t="str">
        <f>IFERROR(IF(ROUND(_xlfn.XLOOKUP([1]Parameters!B4377,[1]Printers!L:L,[1]Printers!Q:Q,,0)*G4377/10,0)*10&lt;_xlfn.XLOOKUP([1]Parameters!B4377,[1]Printers!L:L,[1]Printers!P:P,,0),ROUND(_xlfn.XLOOKUP([1]Parameters!B4377,[1]Printers!L:L,[1]Printers!Q:Q,,0)*G4377/10,0)*10,_xlfn.XLOOKUP([1]Parameters!B4377,[1]Printers!L:L,[1]Printers!P:P,,0)),"")</f>
        <v/>
      </c>
      <c r="I4377" s="3" t="str">
        <f>IFERROR(IF(ROW()-1&gt;COUNTA([1]!T_Printers[Printers])*COUNTA([1]!T_Resins[Resins]),"",ROUND(VLOOKUP(C4377,[1]!T_Resins[#Data],4,FALSE)/VLOOKUP(A4377,[1]!T_Printers[#Data],5,FALSE),1)),"")</f>
        <v/>
      </c>
      <c r="J4377" t="str">
        <f t="shared" si="75"/>
        <v/>
      </c>
      <c r="K4377" t="str">
        <f>IF(SUM(E4377:J4377)&lt;&gt;0,VLOOKUP(A4377,[1]!T_Printers[#Data],10,FALSE)+VLOOKUP(C4377,[1]!T_Resins[#Data],10,FALSE),"")</f>
        <v/>
      </c>
      <c r="L4377" t="str">
        <f>IF(SUM(E4377:J4377)&lt;&gt;0,VLOOKUP(A4377,[1]!T_Printers[#Data],11,FALSE),"")</f>
        <v/>
      </c>
      <c r="M4377" t="str">
        <f>IF(SUM(E4377:J4377)&lt;&gt;0,VLOOKUP(C4377,[1]!T_Resins[#Data],8,FALSE),"")</f>
        <v/>
      </c>
      <c r="N4377" t="e">
        <f>IF(_xlfn.XLOOKUP(B4377,[1]Printers!$L:$L,[1]Printers!$R:$R,0,0)&gt;0,[1]Parameters!M4377,IF(SUM(E4377:J4377)&lt;&gt;0,VLOOKUP(C4377,[1]!T_Resins[#Data],9,FALSE),""))</f>
        <v>#N/A</v>
      </c>
      <c r="O4377" t="e">
        <f t="shared" si="76"/>
        <v>#N/A</v>
      </c>
    </row>
    <row r="4378" spans="1:15" x14ac:dyDescent="0.25">
      <c r="A4378" t="str">
        <f t="array" ref="A4378">IF(ROW()-1&gt;COUNTA([1]!T_Printers[Printers])*COUNTA([1]!T_Resins[Resins]),"",INDEX([1]!T_Printers[Printers],INT((ROW()-2)/COUNTA([1]!T_Resins[Resins])+1)))</f>
        <v/>
      </c>
      <c r="B4378" t="e">
        <f>_xlfn.XLOOKUP(A4378,[1]!T_Printers[Printers],[1]!T_Printers[Icon link],,0)</f>
        <v>#N/A</v>
      </c>
      <c r="C4378" t="str">
        <f t="array" ref="C4378">IF(ROW()-1&gt;COUNTA([1]!T_Printers[Printers])*COUNTA([1]!T_Resins[Resins]),"",INDEX([1]!T_Resins[Resins],MOD(ROW()-2,COUNTA([1]!T_Resins[Resins]))+1))</f>
        <v/>
      </c>
      <c r="D4378" t="str">
        <f>IF(SUM(E4378:J4378)&lt;&gt;0,IF(ROW()-1&gt;COUNTA([1]!T_Printers[Printers])*COUNTA([1]!T_Resins[Resins]),"",2),"")</f>
        <v/>
      </c>
      <c r="E4378" t="str" cm="1">
        <f t="array" ref="E4378">IFERROR(IF(ROW()-1&gt;COUNTA([1]!T_Printers[Printers])*COUNTA([1]!T_Resins[Resins]),"",_xlfn.IFS(ROUND(VLOOKUP(C4378,[1]!T_Resins[#Data],2,FALSE)/VLOOKUP(A4378,[1]!T_Printers[#Data],5,FALSE),1)&lt;=_xlfn.XLOOKUP(B4378,[1]Printers!L:L,[1]Printers!O:O,1,0,),ROUND(VLOOKUP(C4378,[1]!T_Resins[#Data],2,FALSE)/VLOOKUP(A4378,[1]!T_Printers[#Data],5,FALSE),1),ROUND(VLOOKUP(C4378,[1]!T_Resins[#Data],2,FALSE)/VLOOKUP(A4378,[1]!T_Printers[#Data],5,FALSE),1)&gt;_xlfn.XLOOKUP(B4378,[1]Printers!L:L,[1]Printers!O:O,1,0,),10)),"Используйте слой 100 мкм")</f>
        <v/>
      </c>
      <c r="F4378" t="str">
        <f>IFERROR(IF(ROUND(_xlfn.XLOOKUP([1]Parameters!B4378,[1]Printers!L:L,[1]Printers!Q:Q,,0)*E4378/10,0)*10&lt;_xlfn.XLOOKUP([1]Parameters!B4378,[1]Printers!L:L,[1]Printers!P:P,,0),ROUND(_xlfn.XLOOKUP([1]Parameters!B4378,[1]Printers!L:L,[1]Printers!Q:Q,,0)*E4378/10,0)*10,_xlfn.XLOOKUP([1]Parameters!B4378,[1]Printers!L:L,[1]Printers!P:P,,0)),"")</f>
        <v/>
      </c>
      <c r="G4378" t="str" cm="1">
        <f t="array" ref="G4378">IFERROR(IF(ROW()-1&gt;COUNTA([1]!T_Printers[Printers])*COUNTA([1]!T_Resins[Resins]),"",_xlfn.IFS(ROUND(VLOOKUP(C4378,[1]!T_Resins[#Data],3,FALSE)/VLOOKUP(A4378,[1]!T_Printers[#Data],5,FALSE),1)&lt;=_xlfn.XLOOKUP(B4378,[1]Printers!L:L,[1]Printers!O:O,1,0,),ROUND(VLOOKUP(C4378,[1]!T_Resins[#Data],3,FALSE)/VLOOKUP(A4378,[1]!T_Printers[#Data],5,FALSE),1),ROUND(VLOOKUP(C4378,[1]!T_Resins[#Data],3,FALSE)/VLOOKUP(A4378,[1]!T_Printers[#Data],5,FALSE),1)&gt;_xlfn.XLOOKUP(B4378,[1]Printers!L:L,[1]Printers!O:O,1,0,),10)),"")</f>
        <v/>
      </c>
      <c r="H4378" t="str">
        <f>IFERROR(IF(ROUND(_xlfn.XLOOKUP([1]Parameters!B4378,[1]Printers!L:L,[1]Printers!Q:Q,,0)*G4378/10,0)*10&lt;_xlfn.XLOOKUP([1]Parameters!B4378,[1]Printers!L:L,[1]Printers!P:P,,0),ROUND(_xlfn.XLOOKUP([1]Parameters!B4378,[1]Printers!L:L,[1]Printers!Q:Q,,0)*G4378/10,0)*10,_xlfn.XLOOKUP([1]Parameters!B4378,[1]Printers!L:L,[1]Printers!P:P,,0)),"")</f>
        <v/>
      </c>
      <c r="I4378" s="3" t="str">
        <f>IFERROR(IF(ROW()-1&gt;COUNTA([1]!T_Printers[Printers])*COUNTA([1]!T_Resins[Resins]),"",ROUND(VLOOKUP(C4378,[1]!T_Resins[#Data],4,FALSE)/VLOOKUP(A4378,[1]!T_Printers[#Data],5,FALSE),1)),"")</f>
        <v/>
      </c>
      <c r="J4378" t="str">
        <f t="shared" si="75"/>
        <v/>
      </c>
      <c r="K4378" t="str">
        <f>IF(SUM(E4378:J4378)&lt;&gt;0,VLOOKUP(A4378,[1]!T_Printers[#Data],10,FALSE)+VLOOKUP(C4378,[1]!T_Resins[#Data],10,FALSE),"")</f>
        <v/>
      </c>
      <c r="L4378" t="str">
        <f>IF(SUM(E4378:J4378)&lt;&gt;0,VLOOKUP(A4378,[1]!T_Printers[#Data],11,FALSE),"")</f>
        <v/>
      </c>
      <c r="M4378" t="str">
        <f>IF(SUM(E4378:J4378)&lt;&gt;0,VLOOKUP(C4378,[1]!T_Resins[#Data],8,FALSE),"")</f>
        <v/>
      </c>
      <c r="N4378" t="e">
        <f>IF(_xlfn.XLOOKUP(B4378,[1]Printers!$L:$L,[1]Printers!$R:$R,0,0)&gt;0,[1]Parameters!M4378,IF(SUM(E4378:J4378)&lt;&gt;0,VLOOKUP(C4378,[1]!T_Resins[#Data],9,FALSE),""))</f>
        <v>#N/A</v>
      </c>
      <c r="O4378" t="e">
        <f t="shared" si="76"/>
        <v>#N/A</v>
      </c>
    </row>
    <row r="4379" spans="1:15" x14ac:dyDescent="0.25">
      <c r="A4379" t="str">
        <f t="array" ref="A4379">IF(ROW()-1&gt;COUNTA([1]!T_Printers[Printers])*COUNTA([1]!T_Resins[Resins]),"",INDEX([1]!T_Printers[Printers],INT((ROW()-2)/COUNTA([1]!T_Resins[Resins])+1)))</f>
        <v/>
      </c>
      <c r="B4379" t="e">
        <f>_xlfn.XLOOKUP(A4379,[1]!T_Printers[Printers],[1]!T_Printers[Icon link],,0)</f>
        <v>#N/A</v>
      </c>
      <c r="C4379" t="str">
        <f t="array" ref="C4379">IF(ROW()-1&gt;COUNTA([1]!T_Printers[Printers])*COUNTA([1]!T_Resins[Resins]),"",INDEX([1]!T_Resins[Resins],MOD(ROW()-2,COUNTA([1]!T_Resins[Resins]))+1))</f>
        <v/>
      </c>
      <c r="D4379" t="str">
        <f>IF(SUM(E4379:J4379)&lt;&gt;0,IF(ROW()-1&gt;COUNTA([1]!T_Printers[Printers])*COUNTA([1]!T_Resins[Resins]),"",2),"")</f>
        <v/>
      </c>
      <c r="E4379" t="str" cm="1">
        <f t="array" ref="E4379">IFERROR(IF(ROW()-1&gt;COUNTA([1]!T_Printers[Printers])*COUNTA([1]!T_Resins[Resins]),"",_xlfn.IFS(ROUND(VLOOKUP(C4379,[1]!T_Resins[#Data],2,FALSE)/VLOOKUP(A4379,[1]!T_Printers[#Data],5,FALSE),1)&lt;=_xlfn.XLOOKUP(B4379,[1]Printers!L:L,[1]Printers!O:O,1,0,),ROUND(VLOOKUP(C4379,[1]!T_Resins[#Data],2,FALSE)/VLOOKUP(A4379,[1]!T_Printers[#Data],5,FALSE),1),ROUND(VLOOKUP(C4379,[1]!T_Resins[#Data],2,FALSE)/VLOOKUP(A4379,[1]!T_Printers[#Data],5,FALSE),1)&gt;_xlfn.XLOOKUP(B4379,[1]Printers!L:L,[1]Printers!O:O,1,0,),10)),"Используйте слой 100 мкм")</f>
        <v/>
      </c>
      <c r="F4379" t="str">
        <f>IFERROR(IF(ROUND(_xlfn.XLOOKUP([1]Parameters!B4379,[1]Printers!L:L,[1]Printers!Q:Q,,0)*E4379/10,0)*10&lt;_xlfn.XLOOKUP([1]Parameters!B4379,[1]Printers!L:L,[1]Printers!P:P,,0),ROUND(_xlfn.XLOOKUP([1]Parameters!B4379,[1]Printers!L:L,[1]Printers!Q:Q,,0)*E4379/10,0)*10,_xlfn.XLOOKUP([1]Parameters!B4379,[1]Printers!L:L,[1]Printers!P:P,,0)),"")</f>
        <v/>
      </c>
      <c r="G4379" t="str" cm="1">
        <f t="array" ref="G4379">IFERROR(IF(ROW()-1&gt;COUNTA([1]!T_Printers[Printers])*COUNTA([1]!T_Resins[Resins]),"",_xlfn.IFS(ROUND(VLOOKUP(C4379,[1]!T_Resins[#Data],3,FALSE)/VLOOKUP(A4379,[1]!T_Printers[#Data],5,FALSE),1)&lt;=_xlfn.XLOOKUP(B4379,[1]Printers!L:L,[1]Printers!O:O,1,0,),ROUND(VLOOKUP(C4379,[1]!T_Resins[#Data],3,FALSE)/VLOOKUP(A4379,[1]!T_Printers[#Data],5,FALSE),1),ROUND(VLOOKUP(C4379,[1]!T_Resins[#Data],3,FALSE)/VLOOKUP(A4379,[1]!T_Printers[#Data],5,FALSE),1)&gt;_xlfn.XLOOKUP(B4379,[1]Printers!L:L,[1]Printers!O:O,1,0,),10)),"")</f>
        <v/>
      </c>
      <c r="H4379" t="str">
        <f>IFERROR(IF(ROUND(_xlfn.XLOOKUP([1]Parameters!B4379,[1]Printers!L:L,[1]Printers!Q:Q,,0)*G4379/10,0)*10&lt;_xlfn.XLOOKUP([1]Parameters!B4379,[1]Printers!L:L,[1]Printers!P:P,,0),ROUND(_xlfn.XLOOKUP([1]Parameters!B4379,[1]Printers!L:L,[1]Printers!Q:Q,,0)*G4379/10,0)*10,_xlfn.XLOOKUP([1]Parameters!B4379,[1]Printers!L:L,[1]Printers!P:P,,0)),"")</f>
        <v/>
      </c>
      <c r="I4379" s="3" t="str">
        <f>IFERROR(IF(ROW()-1&gt;COUNTA([1]!T_Printers[Printers])*COUNTA([1]!T_Resins[Resins]),"",ROUND(VLOOKUP(C4379,[1]!T_Resins[#Data],4,FALSE)/VLOOKUP(A4379,[1]!T_Printers[#Data],5,FALSE),1)),"")</f>
        <v/>
      </c>
      <c r="J4379" t="str">
        <f t="shared" si="75"/>
        <v/>
      </c>
      <c r="K4379" t="str">
        <f>IF(SUM(E4379:J4379)&lt;&gt;0,VLOOKUP(A4379,[1]!T_Printers[#Data],10,FALSE)+VLOOKUP(C4379,[1]!T_Resins[#Data],10,FALSE),"")</f>
        <v/>
      </c>
      <c r="L4379" t="str">
        <f>IF(SUM(E4379:J4379)&lt;&gt;0,VLOOKUP(A4379,[1]!T_Printers[#Data],11,FALSE),"")</f>
        <v/>
      </c>
      <c r="M4379" t="str">
        <f>IF(SUM(E4379:J4379)&lt;&gt;0,VLOOKUP(C4379,[1]!T_Resins[#Data],8,FALSE),"")</f>
        <v/>
      </c>
      <c r="N4379" t="e">
        <f>IF(_xlfn.XLOOKUP(B4379,[1]Printers!$L:$L,[1]Printers!$R:$R,0,0)&gt;0,[1]Parameters!M4379,IF(SUM(E4379:J4379)&lt;&gt;0,VLOOKUP(C4379,[1]!T_Resins[#Data],9,FALSE),""))</f>
        <v>#N/A</v>
      </c>
      <c r="O4379" t="e">
        <f t="shared" si="76"/>
        <v>#N/A</v>
      </c>
    </row>
    <row r="4380" spans="1:15" x14ac:dyDescent="0.25">
      <c r="A4380" t="str">
        <f t="array" ref="A4380">IF(ROW()-1&gt;COUNTA([1]!T_Printers[Printers])*COUNTA([1]!T_Resins[Resins]),"",INDEX([1]!T_Printers[Printers],INT((ROW()-2)/COUNTA([1]!T_Resins[Resins])+1)))</f>
        <v/>
      </c>
      <c r="B4380" t="e">
        <f>_xlfn.XLOOKUP(A4380,[1]!T_Printers[Printers],[1]!T_Printers[Icon link],,0)</f>
        <v>#N/A</v>
      </c>
      <c r="C4380" t="str">
        <f t="array" ref="C4380">IF(ROW()-1&gt;COUNTA([1]!T_Printers[Printers])*COUNTA([1]!T_Resins[Resins]),"",INDEX([1]!T_Resins[Resins],MOD(ROW()-2,COUNTA([1]!T_Resins[Resins]))+1))</f>
        <v/>
      </c>
      <c r="D4380" t="str">
        <f>IF(SUM(E4380:J4380)&lt;&gt;0,IF(ROW()-1&gt;COUNTA([1]!T_Printers[Printers])*COUNTA([1]!T_Resins[Resins]),"",2),"")</f>
        <v/>
      </c>
      <c r="E4380" t="str" cm="1">
        <f t="array" ref="E4380">IFERROR(IF(ROW()-1&gt;COUNTA([1]!T_Printers[Printers])*COUNTA([1]!T_Resins[Resins]),"",_xlfn.IFS(ROUND(VLOOKUP(C4380,[1]!T_Resins[#Data],2,FALSE)/VLOOKUP(A4380,[1]!T_Printers[#Data],5,FALSE),1)&lt;=_xlfn.XLOOKUP(B4380,[1]Printers!L:L,[1]Printers!O:O,1,0,),ROUND(VLOOKUP(C4380,[1]!T_Resins[#Data],2,FALSE)/VLOOKUP(A4380,[1]!T_Printers[#Data],5,FALSE),1),ROUND(VLOOKUP(C4380,[1]!T_Resins[#Data],2,FALSE)/VLOOKUP(A4380,[1]!T_Printers[#Data],5,FALSE),1)&gt;_xlfn.XLOOKUP(B4380,[1]Printers!L:L,[1]Printers!O:O,1,0,),10)),"Используйте слой 100 мкм")</f>
        <v/>
      </c>
      <c r="F4380" t="str">
        <f>IFERROR(IF(ROUND(_xlfn.XLOOKUP([1]Parameters!B4380,[1]Printers!L:L,[1]Printers!Q:Q,,0)*E4380/10,0)*10&lt;_xlfn.XLOOKUP([1]Parameters!B4380,[1]Printers!L:L,[1]Printers!P:P,,0),ROUND(_xlfn.XLOOKUP([1]Parameters!B4380,[1]Printers!L:L,[1]Printers!Q:Q,,0)*E4380/10,0)*10,_xlfn.XLOOKUP([1]Parameters!B4380,[1]Printers!L:L,[1]Printers!P:P,,0)),"")</f>
        <v/>
      </c>
      <c r="G4380" t="str" cm="1">
        <f t="array" ref="G4380">IFERROR(IF(ROW()-1&gt;COUNTA([1]!T_Printers[Printers])*COUNTA([1]!T_Resins[Resins]),"",_xlfn.IFS(ROUND(VLOOKUP(C4380,[1]!T_Resins[#Data],3,FALSE)/VLOOKUP(A4380,[1]!T_Printers[#Data],5,FALSE),1)&lt;=_xlfn.XLOOKUP(B4380,[1]Printers!L:L,[1]Printers!O:O,1,0,),ROUND(VLOOKUP(C4380,[1]!T_Resins[#Data],3,FALSE)/VLOOKUP(A4380,[1]!T_Printers[#Data],5,FALSE),1),ROUND(VLOOKUP(C4380,[1]!T_Resins[#Data],3,FALSE)/VLOOKUP(A4380,[1]!T_Printers[#Data],5,FALSE),1)&gt;_xlfn.XLOOKUP(B4380,[1]Printers!L:L,[1]Printers!O:O,1,0,),10)),"")</f>
        <v/>
      </c>
      <c r="H4380" t="str">
        <f>IFERROR(IF(ROUND(_xlfn.XLOOKUP([1]Parameters!B4380,[1]Printers!L:L,[1]Printers!Q:Q,,0)*G4380/10,0)*10&lt;_xlfn.XLOOKUP([1]Parameters!B4380,[1]Printers!L:L,[1]Printers!P:P,,0),ROUND(_xlfn.XLOOKUP([1]Parameters!B4380,[1]Printers!L:L,[1]Printers!Q:Q,,0)*G4380/10,0)*10,_xlfn.XLOOKUP([1]Parameters!B4380,[1]Printers!L:L,[1]Printers!P:P,,0)),"")</f>
        <v/>
      </c>
      <c r="I4380" s="3" t="str">
        <f>IFERROR(IF(ROW()-1&gt;COUNTA([1]!T_Printers[Printers])*COUNTA([1]!T_Resins[Resins]),"",ROUND(VLOOKUP(C4380,[1]!T_Resins[#Data],4,FALSE)/VLOOKUP(A4380,[1]!T_Printers[#Data],5,FALSE),1)),"")</f>
        <v/>
      </c>
      <c r="J4380" t="str">
        <f t="shared" si="75"/>
        <v/>
      </c>
      <c r="K4380" t="str">
        <f>IF(SUM(E4380:J4380)&lt;&gt;0,VLOOKUP(A4380,[1]!T_Printers[#Data],10,FALSE)+VLOOKUP(C4380,[1]!T_Resins[#Data],10,FALSE),"")</f>
        <v/>
      </c>
      <c r="L4380" t="str">
        <f>IF(SUM(E4380:J4380)&lt;&gt;0,VLOOKUP(A4380,[1]!T_Printers[#Data],11,FALSE),"")</f>
        <v/>
      </c>
      <c r="M4380" t="str">
        <f>IF(SUM(E4380:J4380)&lt;&gt;0,VLOOKUP(C4380,[1]!T_Resins[#Data],8,FALSE),"")</f>
        <v/>
      </c>
      <c r="N4380" t="e">
        <f>IF(_xlfn.XLOOKUP(B4380,[1]Printers!$L:$L,[1]Printers!$R:$R,0,0)&gt;0,[1]Parameters!M4380,IF(SUM(E4380:J4380)&lt;&gt;0,VLOOKUP(C4380,[1]!T_Resins[#Data],9,FALSE),""))</f>
        <v>#N/A</v>
      </c>
      <c r="O4380" t="e">
        <f t="shared" si="76"/>
        <v>#N/A</v>
      </c>
    </row>
    <row r="4381" spans="1:15" x14ac:dyDescent="0.25">
      <c r="A4381" t="str">
        <f t="array" ref="A4381">IF(ROW()-1&gt;COUNTA([1]!T_Printers[Printers])*COUNTA([1]!T_Resins[Resins]),"",INDEX([1]!T_Printers[Printers],INT((ROW()-2)/COUNTA([1]!T_Resins[Resins])+1)))</f>
        <v/>
      </c>
      <c r="B4381" t="e">
        <f>_xlfn.XLOOKUP(A4381,[1]!T_Printers[Printers],[1]!T_Printers[Icon link],,0)</f>
        <v>#N/A</v>
      </c>
      <c r="C4381" t="str">
        <f t="array" ref="C4381">IF(ROW()-1&gt;COUNTA([1]!T_Printers[Printers])*COUNTA([1]!T_Resins[Resins]),"",INDEX([1]!T_Resins[Resins],MOD(ROW()-2,COUNTA([1]!T_Resins[Resins]))+1))</f>
        <v/>
      </c>
      <c r="D4381" t="str">
        <f>IF(SUM(E4381:J4381)&lt;&gt;0,IF(ROW()-1&gt;COUNTA([1]!T_Printers[Printers])*COUNTA([1]!T_Resins[Resins]),"",2),"")</f>
        <v/>
      </c>
      <c r="E4381" t="str" cm="1">
        <f t="array" ref="E4381">IFERROR(IF(ROW()-1&gt;COUNTA([1]!T_Printers[Printers])*COUNTA([1]!T_Resins[Resins]),"",_xlfn.IFS(ROUND(VLOOKUP(C4381,[1]!T_Resins[#Data],2,FALSE)/VLOOKUP(A4381,[1]!T_Printers[#Data],5,FALSE),1)&lt;=_xlfn.XLOOKUP(B4381,[1]Printers!L:L,[1]Printers!O:O,1,0,),ROUND(VLOOKUP(C4381,[1]!T_Resins[#Data],2,FALSE)/VLOOKUP(A4381,[1]!T_Printers[#Data],5,FALSE),1),ROUND(VLOOKUP(C4381,[1]!T_Resins[#Data],2,FALSE)/VLOOKUP(A4381,[1]!T_Printers[#Data],5,FALSE),1)&gt;_xlfn.XLOOKUP(B4381,[1]Printers!L:L,[1]Printers!O:O,1,0,),10)),"Используйте слой 100 мкм")</f>
        <v/>
      </c>
      <c r="F4381" t="str">
        <f>IFERROR(IF(ROUND(_xlfn.XLOOKUP([1]Parameters!B4381,[1]Printers!L:L,[1]Printers!Q:Q,,0)*E4381/10,0)*10&lt;_xlfn.XLOOKUP([1]Parameters!B4381,[1]Printers!L:L,[1]Printers!P:P,,0),ROUND(_xlfn.XLOOKUP([1]Parameters!B4381,[1]Printers!L:L,[1]Printers!Q:Q,,0)*E4381/10,0)*10,_xlfn.XLOOKUP([1]Parameters!B4381,[1]Printers!L:L,[1]Printers!P:P,,0)),"")</f>
        <v/>
      </c>
      <c r="G4381" t="str" cm="1">
        <f t="array" ref="G4381">IFERROR(IF(ROW()-1&gt;COUNTA([1]!T_Printers[Printers])*COUNTA([1]!T_Resins[Resins]),"",_xlfn.IFS(ROUND(VLOOKUP(C4381,[1]!T_Resins[#Data],3,FALSE)/VLOOKUP(A4381,[1]!T_Printers[#Data],5,FALSE),1)&lt;=_xlfn.XLOOKUP(B4381,[1]Printers!L:L,[1]Printers!O:O,1,0,),ROUND(VLOOKUP(C4381,[1]!T_Resins[#Data],3,FALSE)/VLOOKUP(A4381,[1]!T_Printers[#Data],5,FALSE),1),ROUND(VLOOKUP(C4381,[1]!T_Resins[#Data],3,FALSE)/VLOOKUP(A4381,[1]!T_Printers[#Data],5,FALSE),1)&gt;_xlfn.XLOOKUP(B4381,[1]Printers!L:L,[1]Printers!O:O,1,0,),10)),"")</f>
        <v/>
      </c>
      <c r="H4381" t="str">
        <f>IFERROR(IF(ROUND(_xlfn.XLOOKUP([1]Parameters!B4381,[1]Printers!L:L,[1]Printers!Q:Q,,0)*G4381/10,0)*10&lt;_xlfn.XLOOKUP([1]Parameters!B4381,[1]Printers!L:L,[1]Printers!P:P,,0),ROUND(_xlfn.XLOOKUP([1]Parameters!B4381,[1]Printers!L:L,[1]Printers!Q:Q,,0)*G4381/10,0)*10,_xlfn.XLOOKUP([1]Parameters!B4381,[1]Printers!L:L,[1]Printers!P:P,,0)),"")</f>
        <v/>
      </c>
      <c r="I4381" s="3" t="str">
        <f>IFERROR(IF(ROW()-1&gt;COUNTA([1]!T_Printers[Printers])*COUNTA([1]!T_Resins[Resins]),"",ROUND(VLOOKUP(C4381,[1]!T_Resins[#Data],4,FALSE)/VLOOKUP(A4381,[1]!T_Printers[#Data],5,FALSE),1)),"")</f>
        <v/>
      </c>
      <c r="J4381" t="str">
        <f t="shared" si="75"/>
        <v/>
      </c>
      <c r="K4381" t="str">
        <f>IF(SUM(E4381:J4381)&lt;&gt;0,VLOOKUP(A4381,[1]!T_Printers[#Data],10,FALSE)+VLOOKUP(C4381,[1]!T_Resins[#Data],10,FALSE),"")</f>
        <v/>
      </c>
      <c r="L4381" t="str">
        <f>IF(SUM(E4381:J4381)&lt;&gt;0,VLOOKUP(A4381,[1]!T_Printers[#Data],11,FALSE),"")</f>
        <v/>
      </c>
      <c r="M4381" t="str">
        <f>IF(SUM(E4381:J4381)&lt;&gt;0,VLOOKUP(C4381,[1]!T_Resins[#Data],8,FALSE),"")</f>
        <v/>
      </c>
      <c r="N4381" t="e">
        <f>IF(_xlfn.XLOOKUP(B4381,[1]Printers!$L:$L,[1]Printers!$R:$R,0,0)&gt;0,[1]Parameters!M4381,IF(SUM(E4381:J4381)&lt;&gt;0,VLOOKUP(C4381,[1]!T_Resins[#Data],9,FALSE),""))</f>
        <v>#N/A</v>
      </c>
      <c r="O4381" t="e">
        <f t="shared" si="76"/>
        <v>#N/A</v>
      </c>
    </row>
    <row r="4382" spans="1:15" x14ac:dyDescent="0.25">
      <c r="A4382" t="str">
        <f t="array" ref="A4382">IF(ROW()-1&gt;COUNTA([1]!T_Printers[Printers])*COUNTA([1]!T_Resins[Resins]),"",INDEX([1]!T_Printers[Printers],INT((ROW()-2)/COUNTA([1]!T_Resins[Resins])+1)))</f>
        <v/>
      </c>
      <c r="B4382" t="e">
        <f>_xlfn.XLOOKUP(A4382,[1]!T_Printers[Printers],[1]!T_Printers[Icon link],,0)</f>
        <v>#N/A</v>
      </c>
      <c r="C4382" t="str">
        <f t="array" ref="C4382">IF(ROW()-1&gt;COUNTA([1]!T_Printers[Printers])*COUNTA([1]!T_Resins[Resins]),"",INDEX([1]!T_Resins[Resins],MOD(ROW()-2,COUNTA([1]!T_Resins[Resins]))+1))</f>
        <v/>
      </c>
      <c r="D4382" t="str">
        <f>IF(SUM(E4382:J4382)&lt;&gt;0,IF(ROW()-1&gt;COUNTA([1]!T_Printers[Printers])*COUNTA([1]!T_Resins[Resins]),"",2),"")</f>
        <v/>
      </c>
      <c r="E4382" t="str" cm="1">
        <f t="array" ref="E4382">IFERROR(IF(ROW()-1&gt;COUNTA([1]!T_Printers[Printers])*COUNTA([1]!T_Resins[Resins]),"",_xlfn.IFS(ROUND(VLOOKUP(C4382,[1]!T_Resins[#Data],2,FALSE)/VLOOKUP(A4382,[1]!T_Printers[#Data],5,FALSE),1)&lt;=_xlfn.XLOOKUP(B4382,[1]Printers!L:L,[1]Printers!O:O,1,0,),ROUND(VLOOKUP(C4382,[1]!T_Resins[#Data],2,FALSE)/VLOOKUP(A4382,[1]!T_Printers[#Data],5,FALSE),1),ROUND(VLOOKUP(C4382,[1]!T_Resins[#Data],2,FALSE)/VLOOKUP(A4382,[1]!T_Printers[#Data],5,FALSE),1)&gt;_xlfn.XLOOKUP(B4382,[1]Printers!L:L,[1]Printers!O:O,1,0,),10)),"Используйте слой 100 мкм")</f>
        <v/>
      </c>
      <c r="F4382" t="str">
        <f>IFERROR(IF(ROUND(_xlfn.XLOOKUP([1]Parameters!B4382,[1]Printers!L:L,[1]Printers!Q:Q,,0)*E4382/10,0)*10&lt;_xlfn.XLOOKUP([1]Parameters!B4382,[1]Printers!L:L,[1]Printers!P:P,,0),ROUND(_xlfn.XLOOKUP([1]Parameters!B4382,[1]Printers!L:L,[1]Printers!Q:Q,,0)*E4382/10,0)*10,_xlfn.XLOOKUP([1]Parameters!B4382,[1]Printers!L:L,[1]Printers!P:P,,0)),"")</f>
        <v/>
      </c>
      <c r="G4382" t="str" cm="1">
        <f t="array" ref="G4382">IFERROR(IF(ROW()-1&gt;COUNTA([1]!T_Printers[Printers])*COUNTA([1]!T_Resins[Resins]),"",_xlfn.IFS(ROUND(VLOOKUP(C4382,[1]!T_Resins[#Data],3,FALSE)/VLOOKUP(A4382,[1]!T_Printers[#Data],5,FALSE),1)&lt;=_xlfn.XLOOKUP(B4382,[1]Printers!L:L,[1]Printers!O:O,1,0,),ROUND(VLOOKUP(C4382,[1]!T_Resins[#Data],3,FALSE)/VLOOKUP(A4382,[1]!T_Printers[#Data],5,FALSE),1),ROUND(VLOOKUP(C4382,[1]!T_Resins[#Data],3,FALSE)/VLOOKUP(A4382,[1]!T_Printers[#Data],5,FALSE),1)&gt;_xlfn.XLOOKUP(B4382,[1]Printers!L:L,[1]Printers!O:O,1,0,),10)),"")</f>
        <v/>
      </c>
      <c r="H4382" t="str">
        <f>IFERROR(IF(ROUND(_xlfn.XLOOKUP([1]Parameters!B4382,[1]Printers!L:L,[1]Printers!Q:Q,,0)*G4382/10,0)*10&lt;_xlfn.XLOOKUP([1]Parameters!B4382,[1]Printers!L:L,[1]Printers!P:P,,0),ROUND(_xlfn.XLOOKUP([1]Parameters!B4382,[1]Printers!L:L,[1]Printers!Q:Q,,0)*G4382/10,0)*10,_xlfn.XLOOKUP([1]Parameters!B4382,[1]Printers!L:L,[1]Printers!P:P,,0)),"")</f>
        <v/>
      </c>
      <c r="I4382" s="3" t="str">
        <f>IFERROR(IF(ROW()-1&gt;COUNTA([1]!T_Printers[Printers])*COUNTA([1]!T_Resins[Resins]),"",ROUND(VLOOKUP(C4382,[1]!T_Resins[#Data],4,FALSE)/VLOOKUP(A4382,[1]!T_Printers[#Data],5,FALSE),1)),"")</f>
        <v/>
      </c>
      <c r="J4382" t="str">
        <f t="shared" si="75"/>
        <v/>
      </c>
      <c r="K4382" t="str">
        <f>IF(SUM(E4382:J4382)&lt;&gt;0,VLOOKUP(A4382,[1]!T_Printers[#Data],10,FALSE)+VLOOKUP(C4382,[1]!T_Resins[#Data],10,FALSE),"")</f>
        <v/>
      </c>
      <c r="L4382" t="str">
        <f>IF(SUM(E4382:J4382)&lt;&gt;0,VLOOKUP(A4382,[1]!T_Printers[#Data],11,FALSE),"")</f>
        <v/>
      </c>
      <c r="M4382" t="str">
        <f>IF(SUM(E4382:J4382)&lt;&gt;0,VLOOKUP(C4382,[1]!T_Resins[#Data],8,FALSE),"")</f>
        <v/>
      </c>
      <c r="N4382" t="e">
        <f>IF(_xlfn.XLOOKUP(B4382,[1]Printers!$L:$L,[1]Printers!$R:$R,0,0)&gt;0,[1]Parameters!M4382,IF(SUM(E4382:J4382)&lt;&gt;0,VLOOKUP(C4382,[1]!T_Resins[#Data],9,FALSE),""))</f>
        <v>#N/A</v>
      </c>
      <c r="O4382" t="e">
        <f t="shared" si="76"/>
        <v>#N/A</v>
      </c>
    </row>
    <row r="4383" spans="1:15" x14ac:dyDescent="0.25">
      <c r="A4383" t="str">
        <f t="array" ref="A4383">IF(ROW()-1&gt;COUNTA([1]!T_Printers[Printers])*COUNTA([1]!T_Resins[Resins]),"",INDEX([1]!T_Printers[Printers],INT((ROW()-2)/COUNTA([1]!T_Resins[Resins])+1)))</f>
        <v/>
      </c>
      <c r="B4383" t="e">
        <f>_xlfn.XLOOKUP(A4383,[1]!T_Printers[Printers],[1]!T_Printers[Icon link],,0)</f>
        <v>#N/A</v>
      </c>
      <c r="C4383" t="str">
        <f t="array" ref="C4383">IF(ROW()-1&gt;COUNTA([1]!T_Printers[Printers])*COUNTA([1]!T_Resins[Resins]),"",INDEX([1]!T_Resins[Resins],MOD(ROW()-2,COUNTA([1]!T_Resins[Resins]))+1))</f>
        <v/>
      </c>
      <c r="D4383" t="str">
        <f>IF(SUM(E4383:J4383)&lt;&gt;0,IF(ROW()-1&gt;COUNTA([1]!T_Printers[Printers])*COUNTA([1]!T_Resins[Resins]),"",2),"")</f>
        <v/>
      </c>
      <c r="E4383" t="str" cm="1">
        <f t="array" ref="E4383">IFERROR(IF(ROW()-1&gt;COUNTA([1]!T_Printers[Printers])*COUNTA([1]!T_Resins[Resins]),"",_xlfn.IFS(ROUND(VLOOKUP(C4383,[1]!T_Resins[#Data],2,FALSE)/VLOOKUP(A4383,[1]!T_Printers[#Data],5,FALSE),1)&lt;=_xlfn.XLOOKUP(B4383,[1]Printers!L:L,[1]Printers!O:O,1,0,),ROUND(VLOOKUP(C4383,[1]!T_Resins[#Data],2,FALSE)/VLOOKUP(A4383,[1]!T_Printers[#Data],5,FALSE),1),ROUND(VLOOKUP(C4383,[1]!T_Resins[#Data],2,FALSE)/VLOOKUP(A4383,[1]!T_Printers[#Data],5,FALSE),1)&gt;_xlfn.XLOOKUP(B4383,[1]Printers!L:L,[1]Printers!O:O,1,0,),10)),"Используйте слой 100 мкм")</f>
        <v/>
      </c>
      <c r="F4383" t="str">
        <f>IFERROR(IF(ROUND(_xlfn.XLOOKUP([1]Parameters!B4383,[1]Printers!L:L,[1]Printers!Q:Q,,0)*E4383/10,0)*10&lt;_xlfn.XLOOKUP([1]Parameters!B4383,[1]Printers!L:L,[1]Printers!P:P,,0),ROUND(_xlfn.XLOOKUP([1]Parameters!B4383,[1]Printers!L:L,[1]Printers!Q:Q,,0)*E4383/10,0)*10,_xlfn.XLOOKUP([1]Parameters!B4383,[1]Printers!L:L,[1]Printers!P:P,,0)),"")</f>
        <v/>
      </c>
      <c r="G4383" t="str" cm="1">
        <f t="array" ref="G4383">IFERROR(IF(ROW()-1&gt;COUNTA([1]!T_Printers[Printers])*COUNTA([1]!T_Resins[Resins]),"",_xlfn.IFS(ROUND(VLOOKUP(C4383,[1]!T_Resins[#Data],3,FALSE)/VLOOKUP(A4383,[1]!T_Printers[#Data],5,FALSE),1)&lt;=_xlfn.XLOOKUP(B4383,[1]Printers!L:L,[1]Printers!O:O,1,0,),ROUND(VLOOKUP(C4383,[1]!T_Resins[#Data],3,FALSE)/VLOOKUP(A4383,[1]!T_Printers[#Data],5,FALSE),1),ROUND(VLOOKUP(C4383,[1]!T_Resins[#Data],3,FALSE)/VLOOKUP(A4383,[1]!T_Printers[#Data],5,FALSE),1)&gt;_xlfn.XLOOKUP(B4383,[1]Printers!L:L,[1]Printers!O:O,1,0,),10)),"")</f>
        <v/>
      </c>
      <c r="H4383" t="str">
        <f>IFERROR(IF(ROUND(_xlfn.XLOOKUP([1]Parameters!B4383,[1]Printers!L:L,[1]Printers!Q:Q,,0)*G4383/10,0)*10&lt;_xlfn.XLOOKUP([1]Parameters!B4383,[1]Printers!L:L,[1]Printers!P:P,,0),ROUND(_xlfn.XLOOKUP([1]Parameters!B4383,[1]Printers!L:L,[1]Printers!Q:Q,,0)*G4383/10,0)*10,_xlfn.XLOOKUP([1]Parameters!B4383,[1]Printers!L:L,[1]Printers!P:P,,0)),"")</f>
        <v/>
      </c>
      <c r="I4383" s="3" t="str">
        <f>IFERROR(IF(ROW()-1&gt;COUNTA([1]!T_Printers[Printers])*COUNTA([1]!T_Resins[Resins]),"",ROUND(VLOOKUP(C4383,[1]!T_Resins[#Data],4,FALSE)/VLOOKUP(A4383,[1]!T_Printers[#Data],5,FALSE),1)),"")</f>
        <v/>
      </c>
      <c r="J4383" t="str">
        <f t="shared" si="75"/>
        <v/>
      </c>
      <c r="K4383" t="str">
        <f>IF(SUM(E4383:J4383)&lt;&gt;0,VLOOKUP(A4383,[1]!T_Printers[#Data],10,FALSE)+VLOOKUP(C4383,[1]!T_Resins[#Data],10,FALSE),"")</f>
        <v/>
      </c>
      <c r="L4383" t="str">
        <f>IF(SUM(E4383:J4383)&lt;&gt;0,VLOOKUP(A4383,[1]!T_Printers[#Data],11,FALSE),"")</f>
        <v/>
      </c>
      <c r="M4383" t="str">
        <f>IF(SUM(E4383:J4383)&lt;&gt;0,VLOOKUP(C4383,[1]!T_Resins[#Data],8,FALSE),"")</f>
        <v/>
      </c>
      <c r="N4383" t="e">
        <f>IF(_xlfn.XLOOKUP(B4383,[1]Printers!$L:$L,[1]Printers!$R:$R,0,0)&gt;0,[1]Parameters!M4383,IF(SUM(E4383:J4383)&lt;&gt;0,VLOOKUP(C4383,[1]!T_Resins[#Data],9,FALSE),""))</f>
        <v>#N/A</v>
      </c>
      <c r="O4383" t="e">
        <f t="shared" si="76"/>
        <v>#N/A</v>
      </c>
    </row>
    <row r="4384" spans="1:15" x14ac:dyDescent="0.25">
      <c r="A4384" t="str">
        <f t="array" ref="A4384">IF(ROW()-1&gt;COUNTA([1]!T_Printers[Printers])*COUNTA([1]!T_Resins[Resins]),"",INDEX([1]!T_Printers[Printers],INT((ROW()-2)/COUNTA([1]!T_Resins[Resins])+1)))</f>
        <v/>
      </c>
      <c r="B4384" t="e">
        <f>_xlfn.XLOOKUP(A4384,[1]!T_Printers[Printers],[1]!T_Printers[Icon link],,0)</f>
        <v>#N/A</v>
      </c>
      <c r="C4384" t="str">
        <f t="array" ref="C4384">IF(ROW()-1&gt;COUNTA([1]!T_Printers[Printers])*COUNTA([1]!T_Resins[Resins]),"",INDEX([1]!T_Resins[Resins],MOD(ROW()-2,COUNTA([1]!T_Resins[Resins]))+1))</f>
        <v/>
      </c>
      <c r="D4384" t="str">
        <f>IF(SUM(E4384:J4384)&lt;&gt;0,IF(ROW()-1&gt;COUNTA([1]!T_Printers[Printers])*COUNTA([1]!T_Resins[Resins]),"",2),"")</f>
        <v/>
      </c>
      <c r="E4384" t="str" cm="1">
        <f t="array" ref="E4384">IFERROR(IF(ROW()-1&gt;COUNTA([1]!T_Printers[Printers])*COUNTA([1]!T_Resins[Resins]),"",_xlfn.IFS(ROUND(VLOOKUP(C4384,[1]!T_Resins[#Data],2,FALSE)/VLOOKUP(A4384,[1]!T_Printers[#Data],5,FALSE),1)&lt;=_xlfn.XLOOKUP(B4384,[1]Printers!L:L,[1]Printers!O:O,1,0,),ROUND(VLOOKUP(C4384,[1]!T_Resins[#Data],2,FALSE)/VLOOKUP(A4384,[1]!T_Printers[#Data],5,FALSE),1),ROUND(VLOOKUP(C4384,[1]!T_Resins[#Data],2,FALSE)/VLOOKUP(A4384,[1]!T_Printers[#Data],5,FALSE),1)&gt;_xlfn.XLOOKUP(B4384,[1]Printers!L:L,[1]Printers!O:O,1,0,),10)),"Используйте слой 100 мкм")</f>
        <v/>
      </c>
      <c r="F4384" t="str">
        <f>IFERROR(IF(ROUND(_xlfn.XLOOKUP([1]Parameters!B4384,[1]Printers!L:L,[1]Printers!Q:Q,,0)*E4384/10,0)*10&lt;_xlfn.XLOOKUP([1]Parameters!B4384,[1]Printers!L:L,[1]Printers!P:P,,0),ROUND(_xlfn.XLOOKUP([1]Parameters!B4384,[1]Printers!L:L,[1]Printers!Q:Q,,0)*E4384/10,0)*10,_xlfn.XLOOKUP([1]Parameters!B4384,[1]Printers!L:L,[1]Printers!P:P,,0)),"")</f>
        <v/>
      </c>
      <c r="G4384" t="str" cm="1">
        <f t="array" ref="G4384">IFERROR(IF(ROW()-1&gt;COUNTA([1]!T_Printers[Printers])*COUNTA([1]!T_Resins[Resins]),"",_xlfn.IFS(ROUND(VLOOKUP(C4384,[1]!T_Resins[#Data],3,FALSE)/VLOOKUP(A4384,[1]!T_Printers[#Data],5,FALSE),1)&lt;=_xlfn.XLOOKUP(B4384,[1]Printers!L:L,[1]Printers!O:O,1,0,),ROUND(VLOOKUP(C4384,[1]!T_Resins[#Data],3,FALSE)/VLOOKUP(A4384,[1]!T_Printers[#Data],5,FALSE),1),ROUND(VLOOKUP(C4384,[1]!T_Resins[#Data],3,FALSE)/VLOOKUP(A4384,[1]!T_Printers[#Data],5,FALSE),1)&gt;_xlfn.XLOOKUP(B4384,[1]Printers!L:L,[1]Printers!O:O,1,0,),10)),"")</f>
        <v/>
      </c>
      <c r="H4384" t="str">
        <f>IFERROR(IF(ROUND(_xlfn.XLOOKUP([1]Parameters!B4384,[1]Printers!L:L,[1]Printers!Q:Q,,0)*G4384/10,0)*10&lt;_xlfn.XLOOKUP([1]Parameters!B4384,[1]Printers!L:L,[1]Printers!P:P,,0),ROUND(_xlfn.XLOOKUP([1]Parameters!B4384,[1]Printers!L:L,[1]Printers!Q:Q,,0)*G4384/10,0)*10,_xlfn.XLOOKUP([1]Parameters!B4384,[1]Printers!L:L,[1]Printers!P:P,,0)),"")</f>
        <v/>
      </c>
      <c r="I4384" s="3" t="str">
        <f>IFERROR(IF(ROW()-1&gt;COUNTA([1]!T_Printers[Printers])*COUNTA([1]!T_Resins[Resins]),"",ROUND(VLOOKUP(C4384,[1]!T_Resins[#Data],4,FALSE)/VLOOKUP(A4384,[1]!T_Printers[#Data],5,FALSE),1)),"")</f>
        <v/>
      </c>
      <c r="J4384" t="str">
        <f t="shared" si="75"/>
        <v/>
      </c>
      <c r="K4384" t="str">
        <f>IF(SUM(E4384:J4384)&lt;&gt;0,VLOOKUP(A4384,[1]!T_Printers[#Data],10,FALSE)+VLOOKUP(C4384,[1]!T_Resins[#Data],10,FALSE),"")</f>
        <v/>
      </c>
      <c r="L4384" t="str">
        <f>IF(SUM(E4384:J4384)&lt;&gt;0,VLOOKUP(A4384,[1]!T_Printers[#Data],11,FALSE),"")</f>
        <v/>
      </c>
      <c r="M4384" t="str">
        <f>IF(SUM(E4384:J4384)&lt;&gt;0,VLOOKUP(C4384,[1]!T_Resins[#Data],8,FALSE),"")</f>
        <v/>
      </c>
      <c r="N4384" t="e">
        <f>IF(_xlfn.XLOOKUP(B4384,[1]Printers!$L:$L,[1]Printers!$R:$R,0,0)&gt;0,[1]Parameters!M4384,IF(SUM(E4384:J4384)&lt;&gt;0,VLOOKUP(C4384,[1]!T_Resins[#Data],9,FALSE),""))</f>
        <v>#N/A</v>
      </c>
      <c r="O4384" t="e">
        <f t="shared" si="76"/>
        <v>#N/A</v>
      </c>
    </row>
    <row r="4385" spans="1:15" x14ac:dyDescent="0.25">
      <c r="A4385" t="str">
        <f t="array" ref="A4385">IF(ROW()-1&gt;COUNTA([1]!T_Printers[Printers])*COUNTA([1]!T_Resins[Resins]),"",INDEX([1]!T_Printers[Printers],INT((ROW()-2)/COUNTA([1]!T_Resins[Resins])+1)))</f>
        <v/>
      </c>
      <c r="B4385" t="e">
        <f>_xlfn.XLOOKUP(A4385,[1]!T_Printers[Printers],[1]!T_Printers[Icon link],,0)</f>
        <v>#N/A</v>
      </c>
      <c r="C4385" t="str">
        <f t="array" ref="C4385">IF(ROW()-1&gt;COUNTA([1]!T_Printers[Printers])*COUNTA([1]!T_Resins[Resins]),"",INDEX([1]!T_Resins[Resins],MOD(ROW()-2,COUNTA([1]!T_Resins[Resins]))+1))</f>
        <v/>
      </c>
      <c r="D4385" t="str">
        <f>IF(SUM(E4385:J4385)&lt;&gt;0,IF(ROW()-1&gt;COUNTA([1]!T_Printers[Printers])*COUNTA([1]!T_Resins[Resins]),"",2),"")</f>
        <v/>
      </c>
      <c r="E4385" t="str" cm="1">
        <f t="array" ref="E4385">IFERROR(IF(ROW()-1&gt;COUNTA([1]!T_Printers[Printers])*COUNTA([1]!T_Resins[Resins]),"",_xlfn.IFS(ROUND(VLOOKUP(C4385,[1]!T_Resins[#Data],2,FALSE)/VLOOKUP(A4385,[1]!T_Printers[#Data],5,FALSE),1)&lt;=_xlfn.XLOOKUP(B4385,[1]Printers!L:L,[1]Printers!O:O,1,0,),ROUND(VLOOKUP(C4385,[1]!T_Resins[#Data],2,FALSE)/VLOOKUP(A4385,[1]!T_Printers[#Data],5,FALSE),1),ROUND(VLOOKUP(C4385,[1]!T_Resins[#Data],2,FALSE)/VLOOKUP(A4385,[1]!T_Printers[#Data],5,FALSE),1)&gt;_xlfn.XLOOKUP(B4385,[1]Printers!L:L,[1]Printers!O:O,1,0,),10)),"Используйте слой 100 мкм")</f>
        <v/>
      </c>
      <c r="F4385" t="str">
        <f>IFERROR(IF(ROUND(_xlfn.XLOOKUP([1]Parameters!B4385,[1]Printers!L:L,[1]Printers!Q:Q,,0)*E4385/10,0)*10&lt;_xlfn.XLOOKUP([1]Parameters!B4385,[1]Printers!L:L,[1]Printers!P:P,,0),ROUND(_xlfn.XLOOKUP([1]Parameters!B4385,[1]Printers!L:L,[1]Printers!Q:Q,,0)*E4385/10,0)*10,_xlfn.XLOOKUP([1]Parameters!B4385,[1]Printers!L:L,[1]Printers!P:P,,0)),"")</f>
        <v/>
      </c>
      <c r="G4385" t="str" cm="1">
        <f t="array" ref="G4385">IFERROR(IF(ROW()-1&gt;COUNTA([1]!T_Printers[Printers])*COUNTA([1]!T_Resins[Resins]),"",_xlfn.IFS(ROUND(VLOOKUP(C4385,[1]!T_Resins[#Data],3,FALSE)/VLOOKUP(A4385,[1]!T_Printers[#Data],5,FALSE),1)&lt;=_xlfn.XLOOKUP(B4385,[1]Printers!L:L,[1]Printers!O:O,1,0,),ROUND(VLOOKUP(C4385,[1]!T_Resins[#Data],3,FALSE)/VLOOKUP(A4385,[1]!T_Printers[#Data],5,FALSE),1),ROUND(VLOOKUP(C4385,[1]!T_Resins[#Data],3,FALSE)/VLOOKUP(A4385,[1]!T_Printers[#Data],5,FALSE),1)&gt;_xlfn.XLOOKUP(B4385,[1]Printers!L:L,[1]Printers!O:O,1,0,),10)),"")</f>
        <v/>
      </c>
      <c r="H4385" t="str">
        <f>IFERROR(IF(ROUND(_xlfn.XLOOKUP([1]Parameters!B4385,[1]Printers!L:L,[1]Printers!Q:Q,,0)*G4385/10,0)*10&lt;_xlfn.XLOOKUP([1]Parameters!B4385,[1]Printers!L:L,[1]Printers!P:P,,0),ROUND(_xlfn.XLOOKUP([1]Parameters!B4385,[1]Printers!L:L,[1]Printers!Q:Q,,0)*G4385/10,0)*10,_xlfn.XLOOKUP([1]Parameters!B4385,[1]Printers!L:L,[1]Printers!P:P,,0)),"")</f>
        <v/>
      </c>
      <c r="I4385" s="3" t="str">
        <f>IFERROR(IF(ROW()-1&gt;COUNTA([1]!T_Printers[Printers])*COUNTA([1]!T_Resins[Resins]),"",ROUND(VLOOKUP(C4385,[1]!T_Resins[#Data],4,FALSE)/VLOOKUP(A4385,[1]!T_Printers[#Data],5,FALSE),1)),"")</f>
        <v/>
      </c>
      <c r="J4385" t="str">
        <f t="shared" si="75"/>
        <v/>
      </c>
      <c r="K4385" t="str">
        <f>IF(SUM(E4385:J4385)&lt;&gt;0,VLOOKUP(A4385,[1]!T_Printers[#Data],10,FALSE)+VLOOKUP(C4385,[1]!T_Resins[#Data],10,FALSE),"")</f>
        <v/>
      </c>
      <c r="L4385" t="str">
        <f>IF(SUM(E4385:J4385)&lt;&gt;0,VLOOKUP(A4385,[1]!T_Printers[#Data],11,FALSE),"")</f>
        <v/>
      </c>
      <c r="M4385" t="str">
        <f>IF(SUM(E4385:J4385)&lt;&gt;0,VLOOKUP(C4385,[1]!T_Resins[#Data],8,FALSE),"")</f>
        <v/>
      </c>
      <c r="N4385" t="e">
        <f>IF(_xlfn.XLOOKUP(B4385,[1]Printers!$L:$L,[1]Printers!$R:$R,0,0)&gt;0,[1]Parameters!M4385,IF(SUM(E4385:J4385)&lt;&gt;0,VLOOKUP(C4385,[1]!T_Resins[#Data],9,FALSE),""))</f>
        <v>#N/A</v>
      </c>
      <c r="O4385" t="e">
        <f t="shared" si="76"/>
        <v>#N/A</v>
      </c>
    </row>
    <row r="4386" spans="1:15" x14ac:dyDescent="0.25">
      <c r="A4386" t="str">
        <f t="array" ref="A4386">IF(ROW()-1&gt;COUNTA([1]!T_Printers[Printers])*COUNTA([1]!T_Resins[Resins]),"",INDEX([1]!T_Printers[Printers],INT((ROW()-2)/COUNTA([1]!T_Resins[Resins])+1)))</f>
        <v/>
      </c>
      <c r="B4386" t="e">
        <f>_xlfn.XLOOKUP(A4386,[1]!T_Printers[Printers],[1]!T_Printers[Icon link],,0)</f>
        <v>#N/A</v>
      </c>
      <c r="C4386" t="str">
        <f t="array" ref="C4386">IF(ROW()-1&gt;COUNTA([1]!T_Printers[Printers])*COUNTA([1]!T_Resins[Resins]),"",INDEX([1]!T_Resins[Resins],MOD(ROW()-2,COUNTA([1]!T_Resins[Resins]))+1))</f>
        <v/>
      </c>
      <c r="D4386" t="str">
        <f>IF(SUM(E4386:J4386)&lt;&gt;0,IF(ROW()-1&gt;COUNTA([1]!T_Printers[Printers])*COUNTA([1]!T_Resins[Resins]),"",2),"")</f>
        <v/>
      </c>
      <c r="E4386" t="str" cm="1">
        <f t="array" ref="E4386">IFERROR(IF(ROW()-1&gt;COUNTA([1]!T_Printers[Printers])*COUNTA([1]!T_Resins[Resins]),"",_xlfn.IFS(ROUND(VLOOKUP(C4386,[1]!T_Resins[#Data],2,FALSE)/VLOOKUP(A4386,[1]!T_Printers[#Data],5,FALSE),1)&lt;=_xlfn.XLOOKUP(B4386,[1]Printers!L:L,[1]Printers!O:O,1,0,),ROUND(VLOOKUP(C4386,[1]!T_Resins[#Data],2,FALSE)/VLOOKUP(A4386,[1]!T_Printers[#Data],5,FALSE),1),ROUND(VLOOKUP(C4386,[1]!T_Resins[#Data],2,FALSE)/VLOOKUP(A4386,[1]!T_Printers[#Data],5,FALSE),1)&gt;_xlfn.XLOOKUP(B4386,[1]Printers!L:L,[1]Printers!O:O,1,0,),10)),"Используйте слой 100 мкм")</f>
        <v/>
      </c>
      <c r="F4386" t="str">
        <f>IFERROR(IF(ROUND(_xlfn.XLOOKUP([1]Parameters!B4386,[1]Printers!L:L,[1]Printers!Q:Q,,0)*E4386/10,0)*10&lt;_xlfn.XLOOKUP([1]Parameters!B4386,[1]Printers!L:L,[1]Printers!P:P,,0),ROUND(_xlfn.XLOOKUP([1]Parameters!B4386,[1]Printers!L:L,[1]Printers!Q:Q,,0)*E4386/10,0)*10,_xlfn.XLOOKUP([1]Parameters!B4386,[1]Printers!L:L,[1]Printers!P:P,,0)),"")</f>
        <v/>
      </c>
      <c r="G4386" t="str" cm="1">
        <f t="array" ref="G4386">IFERROR(IF(ROW()-1&gt;COUNTA([1]!T_Printers[Printers])*COUNTA([1]!T_Resins[Resins]),"",_xlfn.IFS(ROUND(VLOOKUP(C4386,[1]!T_Resins[#Data],3,FALSE)/VLOOKUP(A4386,[1]!T_Printers[#Data],5,FALSE),1)&lt;=_xlfn.XLOOKUP(B4386,[1]Printers!L:L,[1]Printers!O:O,1,0,),ROUND(VLOOKUP(C4386,[1]!T_Resins[#Data],3,FALSE)/VLOOKUP(A4386,[1]!T_Printers[#Data],5,FALSE),1),ROUND(VLOOKUP(C4386,[1]!T_Resins[#Data],3,FALSE)/VLOOKUP(A4386,[1]!T_Printers[#Data],5,FALSE),1)&gt;_xlfn.XLOOKUP(B4386,[1]Printers!L:L,[1]Printers!O:O,1,0,),10)),"")</f>
        <v/>
      </c>
      <c r="H4386" t="str">
        <f>IFERROR(IF(ROUND(_xlfn.XLOOKUP([1]Parameters!B4386,[1]Printers!L:L,[1]Printers!Q:Q,,0)*G4386/10,0)*10&lt;_xlfn.XLOOKUP([1]Parameters!B4386,[1]Printers!L:L,[1]Printers!P:P,,0),ROUND(_xlfn.XLOOKUP([1]Parameters!B4386,[1]Printers!L:L,[1]Printers!Q:Q,,0)*G4386/10,0)*10,_xlfn.XLOOKUP([1]Parameters!B4386,[1]Printers!L:L,[1]Printers!P:P,,0)),"")</f>
        <v/>
      </c>
      <c r="I4386" s="3" t="str">
        <f>IFERROR(IF(ROW()-1&gt;COUNTA([1]!T_Printers[Printers])*COUNTA([1]!T_Resins[Resins]),"",ROUND(VLOOKUP(C4386,[1]!T_Resins[#Data],4,FALSE)/VLOOKUP(A4386,[1]!T_Printers[#Data],5,FALSE),1)),"")</f>
        <v/>
      </c>
      <c r="J4386" t="str">
        <f t="shared" si="75"/>
        <v/>
      </c>
      <c r="K4386" t="str">
        <f>IF(SUM(E4386:J4386)&lt;&gt;0,VLOOKUP(A4386,[1]!T_Printers[#Data],10,FALSE)+VLOOKUP(C4386,[1]!T_Resins[#Data],10,FALSE),"")</f>
        <v/>
      </c>
      <c r="L4386" t="str">
        <f>IF(SUM(E4386:J4386)&lt;&gt;0,VLOOKUP(A4386,[1]!T_Printers[#Data],11,FALSE),"")</f>
        <v/>
      </c>
      <c r="M4386" t="str">
        <f>IF(SUM(E4386:J4386)&lt;&gt;0,VLOOKUP(C4386,[1]!T_Resins[#Data],8,FALSE),"")</f>
        <v/>
      </c>
      <c r="N4386" t="e">
        <f>IF(_xlfn.XLOOKUP(B4386,[1]Printers!$L:$L,[1]Printers!$R:$R,0,0)&gt;0,[1]Parameters!M4386,IF(SUM(E4386:J4386)&lt;&gt;0,VLOOKUP(C4386,[1]!T_Resins[#Data],9,FALSE),""))</f>
        <v>#N/A</v>
      </c>
      <c r="O4386" t="e">
        <f t="shared" si="76"/>
        <v>#N/A</v>
      </c>
    </row>
    <row r="4387" spans="1:15" x14ac:dyDescent="0.25">
      <c r="A4387" t="str">
        <f t="array" ref="A4387">IF(ROW()-1&gt;COUNTA([1]!T_Printers[Printers])*COUNTA([1]!T_Resins[Resins]),"",INDEX([1]!T_Printers[Printers],INT((ROW()-2)/COUNTA([1]!T_Resins[Resins])+1)))</f>
        <v/>
      </c>
      <c r="B4387" t="e">
        <f>_xlfn.XLOOKUP(A4387,[1]!T_Printers[Printers],[1]!T_Printers[Icon link],,0)</f>
        <v>#N/A</v>
      </c>
      <c r="C4387" t="str">
        <f t="array" ref="C4387">IF(ROW()-1&gt;COUNTA([1]!T_Printers[Printers])*COUNTA([1]!T_Resins[Resins]),"",INDEX([1]!T_Resins[Resins],MOD(ROW()-2,COUNTA([1]!T_Resins[Resins]))+1))</f>
        <v/>
      </c>
      <c r="D4387" t="str">
        <f>IF(SUM(E4387:J4387)&lt;&gt;0,IF(ROW()-1&gt;COUNTA([1]!T_Printers[Printers])*COUNTA([1]!T_Resins[Resins]),"",2),"")</f>
        <v/>
      </c>
      <c r="E4387" t="str" cm="1">
        <f t="array" ref="E4387">IFERROR(IF(ROW()-1&gt;COUNTA([1]!T_Printers[Printers])*COUNTA([1]!T_Resins[Resins]),"",_xlfn.IFS(ROUND(VLOOKUP(C4387,[1]!T_Resins[#Data],2,FALSE)/VLOOKUP(A4387,[1]!T_Printers[#Data],5,FALSE),1)&lt;=_xlfn.XLOOKUP(B4387,[1]Printers!L:L,[1]Printers!O:O,1,0,),ROUND(VLOOKUP(C4387,[1]!T_Resins[#Data],2,FALSE)/VLOOKUP(A4387,[1]!T_Printers[#Data],5,FALSE),1),ROUND(VLOOKUP(C4387,[1]!T_Resins[#Data],2,FALSE)/VLOOKUP(A4387,[1]!T_Printers[#Data],5,FALSE),1)&gt;_xlfn.XLOOKUP(B4387,[1]Printers!L:L,[1]Printers!O:O,1,0,),10)),"Используйте слой 100 мкм")</f>
        <v/>
      </c>
      <c r="F4387" t="str">
        <f>IFERROR(IF(ROUND(_xlfn.XLOOKUP([1]Parameters!B4387,[1]Printers!L:L,[1]Printers!Q:Q,,0)*E4387/10,0)*10&lt;_xlfn.XLOOKUP([1]Parameters!B4387,[1]Printers!L:L,[1]Printers!P:P,,0),ROUND(_xlfn.XLOOKUP([1]Parameters!B4387,[1]Printers!L:L,[1]Printers!Q:Q,,0)*E4387/10,0)*10,_xlfn.XLOOKUP([1]Parameters!B4387,[1]Printers!L:L,[1]Printers!P:P,,0)),"")</f>
        <v/>
      </c>
      <c r="G4387" t="str" cm="1">
        <f t="array" ref="G4387">IFERROR(IF(ROW()-1&gt;COUNTA([1]!T_Printers[Printers])*COUNTA([1]!T_Resins[Resins]),"",_xlfn.IFS(ROUND(VLOOKUP(C4387,[1]!T_Resins[#Data],3,FALSE)/VLOOKUP(A4387,[1]!T_Printers[#Data],5,FALSE),1)&lt;=_xlfn.XLOOKUP(B4387,[1]Printers!L:L,[1]Printers!O:O,1,0,),ROUND(VLOOKUP(C4387,[1]!T_Resins[#Data],3,FALSE)/VLOOKUP(A4387,[1]!T_Printers[#Data],5,FALSE),1),ROUND(VLOOKUP(C4387,[1]!T_Resins[#Data],3,FALSE)/VLOOKUP(A4387,[1]!T_Printers[#Data],5,FALSE),1)&gt;_xlfn.XLOOKUP(B4387,[1]Printers!L:L,[1]Printers!O:O,1,0,),10)),"")</f>
        <v/>
      </c>
      <c r="H4387" t="str">
        <f>IFERROR(IF(ROUND(_xlfn.XLOOKUP([1]Parameters!B4387,[1]Printers!L:L,[1]Printers!Q:Q,,0)*G4387/10,0)*10&lt;_xlfn.XLOOKUP([1]Parameters!B4387,[1]Printers!L:L,[1]Printers!P:P,,0),ROUND(_xlfn.XLOOKUP([1]Parameters!B4387,[1]Printers!L:L,[1]Printers!Q:Q,,0)*G4387/10,0)*10,_xlfn.XLOOKUP([1]Parameters!B4387,[1]Printers!L:L,[1]Printers!P:P,,0)),"")</f>
        <v/>
      </c>
      <c r="I4387" s="3" t="str">
        <f>IFERROR(IF(ROW()-1&gt;COUNTA([1]!T_Printers[Printers])*COUNTA([1]!T_Resins[Resins]),"",ROUND(VLOOKUP(C4387,[1]!T_Resins[#Data],4,FALSE)/VLOOKUP(A4387,[1]!T_Printers[#Data],5,FALSE),1)),"")</f>
        <v/>
      </c>
      <c r="J4387" t="str">
        <f t="shared" si="75"/>
        <v/>
      </c>
      <c r="K4387" t="str">
        <f>IF(SUM(E4387:J4387)&lt;&gt;0,VLOOKUP(A4387,[1]!T_Printers[#Data],10,FALSE)+VLOOKUP(C4387,[1]!T_Resins[#Data],10,FALSE),"")</f>
        <v/>
      </c>
      <c r="L4387" t="str">
        <f>IF(SUM(E4387:J4387)&lt;&gt;0,VLOOKUP(A4387,[1]!T_Printers[#Data],11,FALSE),"")</f>
        <v/>
      </c>
      <c r="M4387" t="str">
        <f>IF(SUM(E4387:J4387)&lt;&gt;0,VLOOKUP(C4387,[1]!T_Resins[#Data],8,FALSE),"")</f>
        <v/>
      </c>
      <c r="N4387" t="e">
        <f>IF(_xlfn.XLOOKUP(B4387,[1]Printers!$L:$L,[1]Printers!$R:$R,0,0)&gt;0,[1]Parameters!M4387,IF(SUM(E4387:J4387)&lt;&gt;0,VLOOKUP(C4387,[1]!T_Resins[#Data],9,FALSE),""))</f>
        <v>#N/A</v>
      </c>
      <c r="O4387" t="e">
        <f t="shared" si="76"/>
        <v>#N/A</v>
      </c>
    </row>
    <row r="4388" spans="1:15" x14ac:dyDescent="0.25">
      <c r="A4388" t="str">
        <f t="array" ref="A4388">IF(ROW()-1&gt;COUNTA([1]!T_Printers[Printers])*COUNTA([1]!T_Resins[Resins]),"",INDEX([1]!T_Printers[Printers],INT((ROW()-2)/COUNTA([1]!T_Resins[Resins])+1)))</f>
        <v/>
      </c>
      <c r="B4388" t="e">
        <f>_xlfn.XLOOKUP(A4388,[1]!T_Printers[Printers],[1]!T_Printers[Icon link],,0)</f>
        <v>#N/A</v>
      </c>
      <c r="C4388" t="str">
        <f t="array" ref="C4388">IF(ROW()-1&gt;COUNTA([1]!T_Printers[Printers])*COUNTA([1]!T_Resins[Resins]),"",INDEX([1]!T_Resins[Resins],MOD(ROW()-2,COUNTA([1]!T_Resins[Resins]))+1))</f>
        <v/>
      </c>
      <c r="D4388" t="str">
        <f>IF(SUM(E4388:J4388)&lt;&gt;0,IF(ROW()-1&gt;COUNTA([1]!T_Printers[Printers])*COUNTA([1]!T_Resins[Resins]),"",2),"")</f>
        <v/>
      </c>
      <c r="E4388" t="str" cm="1">
        <f t="array" ref="E4388">IFERROR(IF(ROW()-1&gt;COUNTA([1]!T_Printers[Printers])*COUNTA([1]!T_Resins[Resins]),"",_xlfn.IFS(ROUND(VLOOKUP(C4388,[1]!T_Resins[#Data],2,FALSE)/VLOOKUP(A4388,[1]!T_Printers[#Data],5,FALSE),1)&lt;=_xlfn.XLOOKUP(B4388,[1]Printers!L:L,[1]Printers!O:O,1,0,),ROUND(VLOOKUP(C4388,[1]!T_Resins[#Data],2,FALSE)/VLOOKUP(A4388,[1]!T_Printers[#Data],5,FALSE),1),ROUND(VLOOKUP(C4388,[1]!T_Resins[#Data],2,FALSE)/VLOOKUP(A4388,[1]!T_Printers[#Data],5,FALSE),1)&gt;_xlfn.XLOOKUP(B4388,[1]Printers!L:L,[1]Printers!O:O,1,0,),10)),"Используйте слой 100 мкм")</f>
        <v/>
      </c>
      <c r="F4388" t="str">
        <f>IFERROR(IF(ROUND(_xlfn.XLOOKUP([1]Parameters!B4388,[1]Printers!L:L,[1]Printers!Q:Q,,0)*E4388/10,0)*10&lt;_xlfn.XLOOKUP([1]Parameters!B4388,[1]Printers!L:L,[1]Printers!P:P,,0),ROUND(_xlfn.XLOOKUP([1]Parameters!B4388,[1]Printers!L:L,[1]Printers!Q:Q,,0)*E4388/10,0)*10,_xlfn.XLOOKUP([1]Parameters!B4388,[1]Printers!L:L,[1]Printers!P:P,,0)),"")</f>
        <v/>
      </c>
      <c r="G4388" t="str" cm="1">
        <f t="array" ref="G4388">IFERROR(IF(ROW()-1&gt;COUNTA([1]!T_Printers[Printers])*COUNTA([1]!T_Resins[Resins]),"",_xlfn.IFS(ROUND(VLOOKUP(C4388,[1]!T_Resins[#Data],3,FALSE)/VLOOKUP(A4388,[1]!T_Printers[#Data],5,FALSE),1)&lt;=_xlfn.XLOOKUP(B4388,[1]Printers!L:L,[1]Printers!O:O,1,0,),ROUND(VLOOKUP(C4388,[1]!T_Resins[#Data],3,FALSE)/VLOOKUP(A4388,[1]!T_Printers[#Data],5,FALSE),1),ROUND(VLOOKUP(C4388,[1]!T_Resins[#Data],3,FALSE)/VLOOKUP(A4388,[1]!T_Printers[#Data],5,FALSE),1)&gt;_xlfn.XLOOKUP(B4388,[1]Printers!L:L,[1]Printers!O:O,1,0,),10)),"")</f>
        <v/>
      </c>
      <c r="H4388" t="str">
        <f>IFERROR(IF(ROUND(_xlfn.XLOOKUP([1]Parameters!B4388,[1]Printers!L:L,[1]Printers!Q:Q,,0)*G4388/10,0)*10&lt;_xlfn.XLOOKUP([1]Parameters!B4388,[1]Printers!L:L,[1]Printers!P:P,,0),ROUND(_xlfn.XLOOKUP([1]Parameters!B4388,[1]Printers!L:L,[1]Printers!Q:Q,,0)*G4388/10,0)*10,_xlfn.XLOOKUP([1]Parameters!B4388,[1]Printers!L:L,[1]Printers!P:P,,0)),"")</f>
        <v/>
      </c>
      <c r="I4388" s="3" t="str">
        <f>IFERROR(IF(ROW()-1&gt;COUNTA([1]!T_Printers[Printers])*COUNTA([1]!T_Resins[Resins]),"",ROUND(VLOOKUP(C4388,[1]!T_Resins[#Data],4,FALSE)/VLOOKUP(A4388,[1]!T_Printers[#Data],5,FALSE),1)),"")</f>
        <v/>
      </c>
      <c r="J4388" t="str">
        <f t="shared" si="75"/>
        <v/>
      </c>
      <c r="K4388" t="str">
        <f>IF(SUM(E4388:J4388)&lt;&gt;0,VLOOKUP(A4388,[1]!T_Printers[#Data],10,FALSE)+VLOOKUP(C4388,[1]!T_Resins[#Data],10,FALSE),"")</f>
        <v/>
      </c>
      <c r="L4388" t="str">
        <f>IF(SUM(E4388:J4388)&lt;&gt;0,VLOOKUP(A4388,[1]!T_Printers[#Data],11,FALSE),"")</f>
        <v/>
      </c>
      <c r="M4388" t="str">
        <f>IF(SUM(E4388:J4388)&lt;&gt;0,VLOOKUP(C4388,[1]!T_Resins[#Data],8,FALSE),"")</f>
        <v/>
      </c>
      <c r="N4388" t="e">
        <f>IF(_xlfn.XLOOKUP(B4388,[1]Printers!$L:$L,[1]Printers!$R:$R,0,0)&gt;0,[1]Parameters!M4388,IF(SUM(E4388:J4388)&lt;&gt;0,VLOOKUP(C4388,[1]!T_Resins[#Data],9,FALSE),""))</f>
        <v>#N/A</v>
      </c>
      <c r="O4388" t="e">
        <f t="shared" si="76"/>
        <v>#N/A</v>
      </c>
    </row>
    <row r="4389" spans="1:15" x14ac:dyDescent="0.25">
      <c r="A4389" t="str">
        <f t="array" ref="A4389">IF(ROW()-1&gt;COUNTA([1]!T_Printers[Printers])*COUNTA([1]!T_Resins[Resins]),"",INDEX([1]!T_Printers[Printers],INT((ROW()-2)/COUNTA([1]!T_Resins[Resins])+1)))</f>
        <v/>
      </c>
      <c r="B4389" t="e">
        <f>_xlfn.XLOOKUP(A4389,[1]!T_Printers[Printers],[1]!T_Printers[Icon link],,0)</f>
        <v>#N/A</v>
      </c>
      <c r="C4389" t="str">
        <f t="array" ref="C4389">IF(ROW()-1&gt;COUNTA([1]!T_Printers[Printers])*COUNTA([1]!T_Resins[Resins]),"",INDEX([1]!T_Resins[Resins],MOD(ROW()-2,COUNTA([1]!T_Resins[Resins]))+1))</f>
        <v/>
      </c>
      <c r="D4389" t="str">
        <f>IF(SUM(E4389:J4389)&lt;&gt;0,IF(ROW()-1&gt;COUNTA([1]!T_Printers[Printers])*COUNTA([1]!T_Resins[Resins]),"",2),"")</f>
        <v/>
      </c>
      <c r="E4389" t="str" cm="1">
        <f t="array" ref="E4389">IFERROR(IF(ROW()-1&gt;COUNTA([1]!T_Printers[Printers])*COUNTA([1]!T_Resins[Resins]),"",_xlfn.IFS(ROUND(VLOOKUP(C4389,[1]!T_Resins[#Data],2,FALSE)/VLOOKUP(A4389,[1]!T_Printers[#Data],5,FALSE),1)&lt;=_xlfn.XLOOKUP(B4389,[1]Printers!L:L,[1]Printers!O:O,1,0,),ROUND(VLOOKUP(C4389,[1]!T_Resins[#Data],2,FALSE)/VLOOKUP(A4389,[1]!T_Printers[#Data],5,FALSE),1),ROUND(VLOOKUP(C4389,[1]!T_Resins[#Data],2,FALSE)/VLOOKUP(A4389,[1]!T_Printers[#Data],5,FALSE),1)&gt;_xlfn.XLOOKUP(B4389,[1]Printers!L:L,[1]Printers!O:O,1,0,),10)),"Используйте слой 100 мкм")</f>
        <v/>
      </c>
      <c r="F4389" t="str">
        <f>IFERROR(IF(ROUND(_xlfn.XLOOKUP([1]Parameters!B4389,[1]Printers!L:L,[1]Printers!Q:Q,,0)*E4389/10,0)*10&lt;_xlfn.XLOOKUP([1]Parameters!B4389,[1]Printers!L:L,[1]Printers!P:P,,0),ROUND(_xlfn.XLOOKUP([1]Parameters!B4389,[1]Printers!L:L,[1]Printers!Q:Q,,0)*E4389/10,0)*10,_xlfn.XLOOKUP([1]Parameters!B4389,[1]Printers!L:L,[1]Printers!P:P,,0)),"")</f>
        <v/>
      </c>
      <c r="G4389" t="str" cm="1">
        <f t="array" ref="G4389">IFERROR(IF(ROW()-1&gt;COUNTA([1]!T_Printers[Printers])*COUNTA([1]!T_Resins[Resins]),"",_xlfn.IFS(ROUND(VLOOKUP(C4389,[1]!T_Resins[#Data],3,FALSE)/VLOOKUP(A4389,[1]!T_Printers[#Data],5,FALSE),1)&lt;=_xlfn.XLOOKUP(B4389,[1]Printers!L:L,[1]Printers!O:O,1,0,),ROUND(VLOOKUP(C4389,[1]!T_Resins[#Data],3,FALSE)/VLOOKUP(A4389,[1]!T_Printers[#Data],5,FALSE),1),ROUND(VLOOKUP(C4389,[1]!T_Resins[#Data],3,FALSE)/VLOOKUP(A4389,[1]!T_Printers[#Data],5,FALSE),1)&gt;_xlfn.XLOOKUP(B4389,[1]Printers!L:L,[1]Printers!O:O,1,0,),10)),"")</f>
        <v/>
      </c>
      <c r="H4389" t="str">
        <f>IFERROR(IF(ROUND(_xlfn.XLOOKUP([1]Parameters!B4389,[1]Printers!L:L,[1]Printers!Q:Q,,0)*G4389/10,0)*10&lt;_xlfn.XLOOKUP([1]Parameters!B4389,[1]Printers!L:L,[1]Printers!P:P,,0),ROUND(_xlfn.XLOOKUP([1]Parameters!B4389,[1]Printers!L:L,[1]Printers!Q:Q,,0)*G4389/10,0)*10,_xlfn.XLOOKUP([1]Parameters!B4389,[1]Printers!L:L,[1]Printers!P:P,,0)),"")</f>
        <v/>
      </c>
      <c r="I4389" s="3" t="str">
        <f>IFERROR(IF(ROW()-1&gt;COUNTA([1]!T_Printers[Printers])*COUNTA([1]!T_Resins[Resins]),"",ROUND(VLOOKUP(C4389,[1]!T_Resins[#Data],4,FALSE)/VLOOKUP(A4389,[1]!T_Printers[#Data],5,FALSE),1)),"")</f>
        <v/>
      </c>
      <c r="J4389" t="str">
        <f t="shared" si="75"/>
        <v/>
      </c>
      <c r="K4389" t="str">
        <f>IF(SUM(E4389:J4389)&lt;&gt;0,VLOOKUP(A4389,[1]!T_Printers[#Data],10,FALSE)+VLOOKUP(C4389,[1]!T_Resins[#Data],10,FALSE),"")</f>
        <v/>
      </c>
      <c r="L4389" t="str">
        <f>IF(SUM(E4389:J4389)&lt;&gt;0,VLOOKUP(A4389,[1]!T_Printers[#Data],11,FALSE),"")</f>
        <v/>
      </c>
      <c r="M4389" t="str">
        <f>IF(SUM(E4389:J4389)&lt;&gt;0,VLOOKUP(C4389,[1]!T_Resins[#Data],8,FALSE),"")</f>
        <v/>
      </c>
      <c r="N4389" t="e">
        <f>IF(_xlfn.XLOOKUP(B4389,[1]Printers!$L:$L,[1]Printers!$R:$R,0,0)&gt;0,[1]Parameters!M4389,IF(SUM(E4389:J4389)&lt;&gt;0,VLOOKUP(C4389,[1]!T_Resins[#Data],9,FALSE),""))</f>
        <v>#N/A</v>
      </c>
      <c r="O4389" t="e">
        <f t="shared" si="76"/>
        <v>#N/A</v>
      </c>
    </row>
    <row r="4390" spans="1:15" x14ac:dyDescent="0.25">
      <c r="A4390" t="str">
        <f t="array" ref="A4390">IF(ROW()-1&gt;COUNTA([1]!T_Printers[Printers])*COUNTA([1]!T_Resins[Resins]),"",INDEX([1]!T_Printers[Printers],INT((ROW()-2)/COUNTA([1]!T_Resins[Resins])+1)))</f>
        <v/>
      </c>
      <c r="B4390" t="e">
        <f>_xlfn.XLOOKUP(A4390,[1]!T_Printers[Printers],[1]!T_Printers[Icon link],,0)</f>
        <v>#N/A</v>
      </c>
      <c r="C4390" t="str">
        <f t="array" ref="C4390">IF(ROW()-1&gt;COUNTA([1]!T_Printers[Printers])*COUNTA([1]!T_Resins[Resins]),"",INDEX([1]!T_Resins[Resins],MOD(ROW()-2,COUNTA([1]!T_Resins[Resins]))+1))</f>
        <v/>
      </c>
      <c r="D4390" t="str">
        <f>IF(SUM(E4390:J4390)&lt;&gt;0,IF(ROW()-1&gt;COUNTA([1]!T_Printers[Printers])*COUNTA([1]!T_Resins[Resins]),"",2),"")</f>
        <v/>
      </c>
      <c r="E4390" t="str" cm="1">
        <f t="array" ref="E4390">IFERROR(IF(ROW()-1&gt;COUNTA([1]!T_Printers[Printers])*COUNTA([1]!T_Resins[Resins]),"",_xlfn.IFS(ROUND(VLOOKUP(C4390,[1]!T_Resins[#Data],2,FALSE)/VLOOKUP(A4390,[1]!T_Printers[#Data],5,FALSE),1)&lt;=_xlfn.XLOOKUP(B4390,[1]Printers!L:L,[1]Printers!O:O,1,0,),ROUND(VLOOKUP(C4390,[1]!T_Resins[#Data],2,FALSE)/VLOOKUP(A4390,[1]!T_Printers[#Data],5,FALSE),1),ROUND(VLOOKUP(C4390,[1]!T_Resins[#Data],2,FALSE)/VLOOKUP(A4390,[1]!T_Printers[#Data],5,FALSE),1)&gt;_xlfn.XLOOKUP(B4390,[1]Printers!L:L,[1]Printers!O:O,1,0,),10)),"Используйте слой 100 мкм")</f>
        <v/>
      </c>
      <c r="F4390" t="str">
        <f>IFERROR(IF(ROUND(_xlfn.XLOOKUP([1]Parameters!B4390,[1]Printers!L:L,[1]Printers!Q:Q,,0)*E4390/10,0)*10&lt;_xlfn.XLOOKUP([1]Parameters!B4390,[1]Printers!L:L,[1]Printers!P:P,,0),ROUND(_xlfn.XLOOKUP([1]Parameters!B4390,[1]Printers!L:L,[1]Printers!Q:Q,,0)*E4390/10,0)*10,_xlfn.XLOOKUP([1]Parameters!B4390,[1]Printers!L:L,[1]Printers!P:P,,0)),"")</f>
        <v/>
      </c>
      <c r="G4390" t="str" cm="1">
        <f t="array" ref="G4390">IFERROR(IF(ROW()-1&gt;COUNTA([1]!T_Printers[Printers])*COUNTA([1]!T_Resins[Resins]),"",_xlfn.IFS(ROUND(VLOOKUP(C4390,[1]!T_Resins[#Data],3,FALSE)/VLOOKUP(A4390,[1]!T_Printers[#Data],5,FALSE),1)&lt;=_xlfn.XLOOKUP(B4390,[1]Printers!L:L,[1]Printers!O:O,1,0,),ROUND(VLOOKUP(C4390,[1]!T_Resins[#Data],3,FALSE)/VLOOKUP(A4390,[1]!T_Printers[#Data],5,FALSE),1),ROUND(VLOOKUP(C4390,[1]!T_Resins[#Data],3,FALSE)/VLOOKUP(A4390,[1]!T_Printers[#Data],5,FALSE),1)&gt;_xlfn.XLOOKUP(B4390,[1]Printers!L:L,[1]Printers!O:O,1,0,),10)),"")</f>
        <v/>
      </c>
      <c r="H4390" t="str">
        <f>IFERROR(IF(ROUND(_xlfn.XLOOKUP([1]Parameters!B4390,[1]Printers!L:L,[1]Printers!Q:Q,,0)*G4390/10,0)*10&lt;_xlfn.XLOOKUP([1]Parameters!B4390,[1]Printers!L:L,[1]Printers!P:P,,0),ROUND(_xlfn.XLOOKUP([1]Parameters!B4390,[1]Printers!L:L,[1]Printers!Q:Q,,0)*G4390/10,0)*10,_xlfn.XLOOKUP([1]Parameters!B4390,[1]Printers!L:L,[1]Printers!P:P,,0)),"")</f>
        <v/>
      </c>
      <c r="I4390" s="3" t="str">
        <f>IFERROR(IF(ROW()-1&gt;COUNTA([1]!T_Printers[Printers])*COUNTA([1]!T_Resins[Resins]),"",ROUND(VLOOKUP(C4390,[1]!T_Resins[#Data],4,FALSE)/VLOOKUP(A4390,[1]!T_Printers[#Data],5,FALSE),1)),"")</f>
        <v/>
      </c>
      <c r="J4390" t="str">
        <f t="shared" si="75"/>
        <v/>
      </c>
      <c r="K4390" t="str">
        <f>IF(SUM(E4390:J4390)&lt;&gt;0,VLOOKUP(A4390,[1]!T_Printers[#Data],10,FALSE)+VLOOKUP(C4390,[1]!T_Resins[#Data],10,FALSE),"")</f>
        <v/>
      </c>
      <c r="L4390" t="str">
        <f>IF(SUM(E4390:J4390)&lt;&gt;0,VLOOKUP(A4390,[1]!T_Printers[#Data],11,FALSE),"")</f>
        <v/>
      </c>
      <c r="M4390" t="str">
        <f>IF(SUM(E4390:J4390)&lt;&gt;0,VLOOKUP(C4390,[1]!T_Resins[#Data],8,FALSE),"")</f>
        <v/>
      </c>
      <c r="N4390" t="e">
        <f>IF(_xlfn.XLOOKUP(B4390,[1]Printers!$L:$L,[1]Printers!$R:$R,0,0)&gt;0,[1]Parameters!M4390,IF(SUM(E4390:J4390)&lt;&gt;0,VLOOKUP(C4390,[1]!T_Resins[#Data],9,FALSE),""))</f>
        <v>#N/A</v>
      </c>
      <c r="O4390" t="e">
        <f t="shared" si="76"/>
        <v>#N/A</v>
      </c>
    </row>
    <row r="4391" spans="1:15" x14ac:dyDescent="0.25">
      <c r="A4391" t="str">
        <f t="array" ref="A4391">IF(ROW()-1&gt;COUNTA([1]!T_Printers[Printers])*COUNTA([1]!T_Resins[Resins]),"",INDEX([1]!T_Printers[Printers],INT((ROW()-2)/COUNTA([1]!T_Resins[Resins])+1)))</f>
        <v/>
      </c>
      <c r="B4391" t="e">
        <f>_xlfn.XLOOKUP(A4391,[1]!T_Printers[Printers],[1]!T_Printers[Icon link],,0)</f>
        <v>#N/A</v>
      </c>
      <c r="C4391" t="str">
        <f t="array" ref="C4391">IF(ROW()-1&gt;COUNTA([1]!T_Printers[Printers])*COUNTA([1]!T_Resins[Resins]),"",INDEX([1]!T_Resins[Resins],MOD(ROW()-2,COUNTA([1]!T_Resins[Resins]))+1))</f>
        <v/>
      </c>
      <c r="D4391" t="str">
        <f>IF(SUM(E4391:J4391)&lt;&gt;0,IF(ROW()-1&gt;COUNTA([1]!T_Printers[Printers])*COUNTA([1]!T_Resins[Resins]),"",2),"")</f>
        <v/>
      </c>
      <c r="E4391" t="str" cm="1">
        <f t="array" ref="E4391">IFERROR(IF(ROW()-1&gt;COUNTA([1]!T_Printers[Printers])*COUNTA([1]!T_Resins[Resins]),"",_xlfn.IFS(ROUND(VLOOKUP(C4391,[1]!T_Resins[#Data],2,FALSE)/VLOOKUP(A4391,[1]!T_Printers[#Data],5,FALSE),1)&lt;=_xlfn.XLOOKUP(B4391,[1]Printers!L:L,[1]Printers!O:O,1,0,),ROUND(VLOOKUP(C4391,[1]!T_Resins[#Data],2,FALSE)/VLOOKUP(A4391,[1]!T_Printers[#Data],5,FALSE),1),ROUND(VLOOKUP(C4391,[1]!T_Resins[#Data],2,FALSE)/VLOOKUP(A4391,[1]!T_Printers[#Data],5,FALSE),1)&gt;_xlfn.XLOOKUP(B4391,[1]Printers!L:L,[1]Printers!O:O,1,0,),10)),"Используйте слой 100 мкм")</f>
        <v/>
      </c>
      <c r="F4391" t="str">
        <f>IFERROR(IF(ROUND(_xlfn.XLOOKUP([1]Parameters!B4391,[1]Printers!L:L,[1]Printers!Q:Q,,0)*E4391/10,0)*10&lt;_xlfn.XLOOKUP([1]Parameters!B4391,[1]Printers!L:L,[1]Printers!P:P,,0),ROUND(_xlfn.XLOOKUP([1]Parameters!B4391,[1]Printers!L:L,[1]Printers!Q:Q,,0)*E4391/10,0)*10,_xlfn.XLOOKUP([1]Parameters!B4391,[1]Printers!L:L,[1]Printers!P:P,,0)),"")</f>
        <v/>
      </c>
      <c r="G4391" t="str" cm="1">
        <f t="array" ref="G4391">IFERROR(IF(ROW()-1&gt;COUNTA([1]!T_Printers[Printers])*COUNTA([1]!T_Resins[Resins]),"",_xlfn.IFS(ROUND(VLOOKUP(C4391,[1]!T_Resins[#Data],3,FALSE)/VLOOKUP(A4391,[1]!T_Printers[#Data],5,FALSE),1)&lt;=_xlfn.XLOOKUP(B4391,[1]Printers!L:L,[1]Printers!O:O,1,0,),ROUND(VLOOKUP(C4391,[1]!T_Resins[#Data],3,FALSE)/VLOOKUP(A4391,[1]!T_Printers[#Data],5,FALSE),1),ROUND(VLOOKUP(C4391,[1]!T_Resins[#Data],3,FALSE)/VLOOKUP(A4391,[1]!T_Printers[#Data],5,FALSE),1)&gt;_xlfn.XLOOKUP(B4391,[1]Printers!L:L,[1]Printers!O:O,1,0,),10)),"")</f>
        <v/>
      </c>
      <c r="H4391" t="str">
        <f>IFERROR(IF(ROUND(_xlfn.XLOOKUP([1]Parameters!B4391,[1]Printers!L:L,[1]Printers!Q:Q,,0)*G4391/10,0)*10&lt;_xlfn.XLOOKUP([1]Parameters!B4391,[1]Printers!L:L,[1]Printers!P:P,,0),ROUND(_xlfn.XLOOKUP([1]Parameters!B4391,[1]Printers!L:L,[1]Printers!Q:Q,,0)*G4391/10,0)*10,_xlfn.XLOOKUP([1]Parameters!B4391,[1]Printers!L:L,[1]Printers!P:P,,0)),"")</f>
        <v/>
      </c>
      <c r="I4391" s="3" t="str">
        <f>IFERROR(IF(ROW()-1&gt;COUNTA([1]!T_Printers[Printers])*COUNTA([1]!T_Resins[Resins]),"",ROUND(VLOOKUP(C4391,[1]!T_Resins[#Data],4,FALSE)/VLOOKUP(A4391,[1]!T_Printers[#Data],5,FALSE),1)),"")</f>
        <v/>
      </c>
      <c r="J4391" t="str">
        <f t="shared" si="75"/>
        <v/>
      </c>
      <c r="K4391" t="str">
        <f>IF(SUM(E4391:J4391)&lt;&gt;0,VLOOKUP(A4391,[1]!T_Printers[#Data],10,FALSE)+VLOOKUP(C4391,[1]!T_Resins[#Data],10,FALSE),"")</f>
        <v/>
      </c>
      <c r="L4391" t="str">
        <f>IF(SUM(E4391:J4391)&lt;&gt;0,VLOOKUP(A4391,[1]!T_Printers[#Data],11,FALSE),"")</f>
        <v/>
      </c>
      <c r="M4391" t="str">
        <f>IF(SUM(E4391:J4391)&lt;&gt;0,VLOOKUP(C4391,[1]!T_Resins[#Data],8,FALSE),"")</f>
        <v/>
      </c>
      <c r="N4391" t="e">
        <f>IF(_xlfn.XLOOKUP(B4391,[1]Printers!$L:$L,[1]Printers!$R:$R,0,0)&gt;0,[1]Parameters!M4391,IF(SUM(E4391:J4391)&lt;&gt;0,VLOOKUP(C4391,[1]!T_Resins[#Data],9,FALSE),""))</f>
        <v>#N/A</v>
      </c>
      <c r="O4391" t="e">
        <f t="shared" si="76"/>
        <v>#N/A</v>
      </c>
    </row>
    <row r="4392" spans="1:15" x14ac:dyDescent="0.25">
      <c r="A4392" t="str">
        <f t="array" ref="A4392">IF(ROW()-1&gt;COUNTA([1]!T_Printers[Printers])*COUNTA([1]!T_Resins[Resins]),"",INDEX([1]!T_Printers[Printers],INT((ROW()-2)/COUNTA([1]!T_Resins[Resins])+1)))</f>
        <v/>
      </c>
      <c r="B4392" t="e">
        <f>_xlfn.XLOOKUP(A4392,[1]!T_Printers[Printers],[1]!T_Printers[Icon link],,0)</f>
        <v>#N/A</v>
      </c>
      <c r="C4392" t="str">
        <f t="array" ref="C4392">IF(ROW()-1&gt;COUNTA([1]!T_Printers[Printers])*COUNTA([1]!T_Resins[Resins]),"",INDEX([1]!T_Resins[Resins],MOD(ROW()-2,COUNTA([1]!T_Resins[Resins]))+1))</f>
        <v/>
      </c>
      <c r="D4392" t="str">
        <f>IF(SUM(E4392:J4392)&lt;&gt;0,IF(ROW()-1&gt;COUNTA([1]!T_Printers[Printers])*COUNTA([1]!T_Resins[Resins]),"",2),"")</f>
        <v/>
      </c>
      <c r="E4392" t="str" cm="1">
        <f t="array" ref="E4392">IFERROR(IF(ROW()-1&gt;COUNTA([1]!T_Printers[Printers])*COUNTA([1]!T_Resins[Resins]),"",_xlfn.IFS(ROUND(VLOOKUP(C4392,[1]!T_Resins[#Data],2,FALSE)/VLOOKUP(A4392,[1]!T_Printers[#Data],5,FALSE),1)&lt;=_xlfn.XLOOKUP(B4392,[1]Printers!L:L,[1]Printers!O:O,1,0,),ROUND(VLOOKUP(C4392,[1]!T_Resins[#Data],2,FALSE)/VLOOKUP(A4392,[1]!T_Printers[#Data],5,FALSE),1),ROUND(VLOOKUP(C4392,[1]!T_Resins[#Data],2,FALSE)/VLOOKUP(A4392,[1]!T_Printers[#Data],5,FALSE),1)&gt;_xlfn.XLOOKUP(B4392,[1]Printers!L:L,[1]Printers!O:O,1,0,),10)),"Используйте слой 100 мкм")</f>
        <v/>
      </c>
      <c r="F4392" t="str">
        <f>IFERROR(IF(ROUND(_xlfn.XLOOKUP([1]Parameters!B4392,[1]Printers!L:L,[1]Printers!Q:Q,,0)*E4392/10,0)*10&lt;_xlfn.XLOOKUP([1]Parameters!B4392,[1]Printers!L:L,[1]Printers!P:P,,0),ROUND(_xlfn.XLOOKUP([1]Parameters!B4392,[1]Printers!L:L,[1]Printers!Q:Q,,0)*E4392/10,0)*10,_xlfn.XLOOKUP([1]Parameters!B4392,[1]Printers!L:L,[1]Printers!P:P,,0)),"")</f>
        <v/>
      </c>
      <c r="G4392" t="str" cm="1">
        <f t="array" ref="G4392">IFERROR(IF(ROW()-1&gt;COUNTA([1]!T_Printers[Printers])*COUNTA([1]!T_Resins[Resins]),"",_xlfn.IFS(ROUND(VLOOKUP(C4392,[1]!T_Resins[#Data],3,FALSE)/VLOOKUP(A4392,[1]!T_Printers[#Data],5,FALSE),1)&lt;=_xlfn.XLOOKUP(B4392,[1]Printers!L:L,[1]Printers!O:O,1,0,),ROUND(VLOOKUP(C4392,[1]!T_Resins[#Data],3,FALSE)/VLOOKUP(A4392,[1]!T_Printers[#Data],5,FALSE),1),ROUND(VLOOKUP(C4392,[1]!T_Resins[#Data],3,FALSE)/VLOOKUP(A4392,[1]!T_Printers[#Data],5,FALSE),1)&gt;_xlfn.XLOOKUP(B4392,[1]Printers!L:L,[1]Printers!O:O,1,0,),10)),"")</f>
        <v/>
      </c>
      <c r="H4392" t="str">
        <f>IFERROR(IF(ROUND(_xlfn.XLOOKUP([1]Parameters!B4392,[1]Printers!L:L,[1]Printers!Q:Q,,0)*G4392/10,0)*10&lt;_xlfn.XLOOKUP([1]Parameters!B4392,[1]Printers!L:L,[1]Printers!P:P,,0),ROUND(_xlfn.XLOOKUP([1]Parameters!B4392,[1]Printers!L:L,[1]Printers!Q:Q,,0)*G4392/10,0)*10,_xlfn.XLOOKUP([1]Parameters!B4392,[1]Printers!L:L,[1]Printers!P:P,,0)),"")</f>
        <v/>
      </c>
      <c r="I4392" s="3" t="str">
        <f>IFERROR(IF(ROW()-1&gt;COUNTA([1]!T_Printers[Printers])*COUNTA([1]!T_Resins[Resins]),"",ROUND(VLOOKUP(C4392,[1]!T_Resins[#Data],4,FALSE)/VLOOKUP(A4392,[1]!T_Printers[#Data],5,FALSE),1)),"")</f>
        <v/>
      </c>
      <c r="J4392" t="str">
        <f t="shared" si="75"/>
        <v/>
      </c>
      <c r="K4392" t="str">
        <f>IF(SUM(E4392:J4392)&lt;&gt;0,VLOOKUP(A4392,[1]!T_Printers[#Data],10,FALSE)+VLOOKUP(C4392,[1]!T_Resins[#Data],10,FALSE),"")</f>
        <v/>
      </c>
      <c r="L4392" t="str">
        <f>IF(SUM(E4392:J4392)&lt;&gt;0,VLOOKUP(A4392,[1]!T_Printers[#Data],11,FALSE),"")</f>
        <v/>
      </c>
      <c r="M4392" t="str">
        <f>IF(SUM(E4392:J4392)&lt;&gt;0,VLOOKUP(C4392,[1]!T_Resins[#Data],8,FALSE),"")</f>
        <v/>
      </c>
      <c r="N4392" t="e">
        <f>IF(_xlfn.XLOOKUP(B4392,[1]Printers!$L:$L,[1]Printers!$R:$R,0,0)&gt;0,[1]Parameters!M4392,IF(SUM(E4392:J4392)&lt;&gt;0,VLOOKUP(C4392,[1]!T_Resins[#Data],9,FALSE),""))</f>
        <v>#N/A</v>
      </c>
      <c r="O4392" t="e">
        <f t="shared" si="76"/>
        <v>#N/A</v>
      </c>
    </row>
    <row r="4393" spans="1:15" x14ac:dyDescent="0.25">
      <c r="A4393" t="str">
        <f t="array" ref="A4393">IF(ROW()-1&gt;COUNTA([1]!T_Printers[Printers])*COUNTA([1]!T_Resins[Resins]),"",INDEX([1]!T_Printers[Printers],INT((ROW()-2)/COUNTA([1]!T_Resins[Resins])+1)))</f>
        <v/>
      </c>
      <c r="B4393" t="e">
        <f>_xlfn.XLOOKUP(A4393,[1]!T_Printers[Printers],[1]!T_Printers[Icon link],,0)</f>
        <v>#N/A</v>
      </c>
      <c r="C4393" t="str">
        <f t="array" ref="C4393">IF(ROW()-1&gt;COUNTA([1]!T_Printers[Printers])*COUNTA([1]!T_Resins[Resins]),"",INDEX([1]!T_Resins[Resins],MOD(ROW()-2,COUNTA([1]!T_Resins[Resins]))+1))</f>
        <v/>
      </c>
      <c r="D4393" t="str">
        <f>IF(SUM(E4393:J4393)&lt;&gt;0,IF(ROW()-1&gt;COUNTA([1]!T_Printers[Printers])*COUNTA([1]!T_Resins[Resins]),"",2),"")</f>
        <v/>
      </c>
      <c r="E4393" t="str" cm="1">
        <f t="array" ref="E4393">IFERROR(IF(ROW()-1&gt;COUNTA([1]!T_Printers[Printers])*COUNTA([1]!T_Resins[Resins]),"",_xlfn.IFS(ROUND(VLOOKUP(C4393,[1]!T_Resins[#Data],2,FALSE)/VLOOKUP(A4393,[1]!T_Printers[#Data],5,FALSE),1)&lt;=_xlfn.XLOOKUP(B4393,[1]Printers!L:L,[1]Printers!O:O,1,0,),ROUND(VLOOKUP(C4393,[1]!T_Resins[#Data],2,FALSE)/VLOOKUP(A4393,[1]!T_Printers[#Data],5,FALSE),1),ROUND(VLOOKUP(C4393,[1]!T_Resins[#Data],2,FALSE)/VLOOKUP(A4393,[1]!T_Printers[#Data],5,FALSE),1)&gt;_xlfn.XLOOKUP(B4393,[1]Printers!L:L,[1]Printers!O:O,1,0,),10)),"Используйте слой 100 мкм")</f>
        <v/>
      </c>
      <c r="F4393" t="str">
        <f>IFERROR(IF(ROUND(_xlfn.XLOOKUP([1]Parameters!B4393,[1]Printers!L:L,[1]Printers!Q:Q,,0)*E4393/10,0)*10&lt;_xlfn.XLOOKUP([1]Parameters!B4393,[1]Printers!L:L,[1]Printers!P:P,,0),ROUND(_xlfn.XLOOKUP([1]Parameters!B4393,[1]Printers!L:L,[1]Printers!Q:Q,,0)*E4393/10,0)*10,_xlfn.XLOOKUP([1]Parameters!B4393,[1]Printers!L:L,[1]Printers!P:P,,0)),"")</f>
        <v/>
      </c>
      <c r="G4393" t="str" cm="1">
        <f t="array" ref="G4393">IFERROR(IF(ROW()-1&gt;COUNTA([1]!T_Printers[Printers])*COUNTA([1]!T_Resins[Resins]),"",_xlfn.IFS(ROUND(VLOOKUP(C4393,[1]!T_Resins[#Data],3,FALSE)/VLOOKUP(A4393,[1]!T_Printers[#Data],5,FALSE),1)&lt;=_xlfn.XLOOKUP(B4393,[1]Printers!L:L,[1]Printers!O:O,1,0,),ROUND(VLOOKUP(C4393,[1]!T_Resins[#Data],3,FALSE)/VLOOKUP(A4393,[1]!T_Printers[#Data],5,FALSE),1),ROUND(VLOOKUP(C4393,[1]!T_Resins[#Data],3,FALSE)/VLOOKUP(A4393,[1]!T_Printers[#Data],5,FALSE),1)&gt;_xlfn.XLOOKUP(B4393,[1]Printers!L:L,[1]Printers!O:O,1,0,),10)),"")</f>
        <v/>
      </c>
      <c r="H4393" t="str">
        <f>IFERROR(IF(ROUND(_xlfn.XLOOKUP([1]Parameters!B4393,[1]Printers!L:L,[1]Printers!Q:Q,,0)*G4393/10,0)*10&lt;_xlfn.XLOOKUP([1]Parameters!B4393,[1]Printers!L:L,[1]Printers!P:P,,0),ROUND(_xlfn.XLOOKUP([1]Parameters!B4393,[1]Printers!L:L,[1]Printers!Q:Q,,0)*G4393/10,0)*10,_xlfn.XLOOKUP([1]Parameters!B4393,[1]Printers!L:L,[1]Printers!P:P,,0)),"")</f>
        <v/>
      </c>
      <c r="I4393" s="3" t="str">
        <f>IFERROR(IF(ROW()-1&gt;COUNTA([1]!T_Printers[Printers])*COUNTA([1]!T_Resins[Resins]),"",ROUND(VLOOKUP(C4393,[1]!T_Resins[#Data],4,FALSE)/VLOOKUP(A4393,[1]!T_Printers[#Data],5,FALSE),1)),"")</f>
        <v/>
      </c>
      <c r="J4393" t="str">
        <f t="shared" si="75"/>
        <v/>
      </c>
      <c r="K4393" t="str">
        <f>IF(SUM(E4393:J4393)&lt;&gt;0,VLOOKUP(A4393,[1]!T_Printers[#Data],10,FALSE)+VLOOKUP(C4393,[1]!T_Resins[#Data],10,FALSE),"")</f>
        <v/>
      </c>
      <c r="L4393" t="str">
        <f>IF(SUM(E4393:J4393)&lt;&gt;0,VLOOKUP(A4393,[1]!T_Printers[#Data],11,FALSE),"")</f>
        <v/>
      </c>
      <c r="M4393" t="str">
        <f>IF(SUM(E4393:J4393)&lt;&gt;0,VLOOKUP(C4393,[1]!T_Resins[#Data],8,FALSE),"")</f>
        <v/>
      </c>
      <c r="N4393" t="e">
        <f>IF(_xlfn.XLOOKUP(B4393,[1]Printers!$L:$L,[1]Printers!$R:$R,0,0)&gt;0,[1]Parameters!M4393,IF(SUM(E4393:J4393)&lt;&gt;0,VLOOKUP(C4393,[1]!T_Resins[#Data],9,FALSE),""))</f>
        <v>#N/A</v>
      </c>
      <c r="O4393" t="e">
        <f t="shared" si="76"/>
        <v>#N/A</v>
      </c>
    </row>
    <row r="4394" spans="1:15" x14ac:dyDescent="0.25">
      <c r="A4394" t="str">
        <f t="array" ref="A4394">IF(ROW()-1&gt;COUNTA([1]!T_Printers[Printers])*COUNTA([1]!T_Resins[Resins]),"",INDEX([1]!T_Printers[Printers],INT((ROW()-2)/COUNTA([1]!T_Resins[Resins])+1)))</f>
        <v/>
      </c>
      <c r="B4394" t="e">
        <f>_xlfn.XLOOKUP(A4394,[1]!T_Printers[Printers],[1]!T_Printers[Icon link],,0)</f>
        <v>#N/A</v>
      </c>
      <c r="C4394" t="str">
        <f t="array" ref="C4394">IF(ROW()-1&gt;COUNTA([1]!T_Printers[Printers])*COUNTA([1]!T_Resins[Resins]),"",INDEX([1]!T_Resins[Resins],MOD(ROW()-2,COUNTA([1]!T_Resins[Resins]))+1))</f>
        <v/>
      </c>
      <c r="D4394" t="str">
        <f>IF(SUM(E4394:J4394)&lt;&gt;0,IF(ROW()-1&gt;COUNTA([1]!T_Printers[Printers])*COUNTA([1]!T_Resins[Resins]),"",2),"")</f>
        <v/>
      </c>
      <c r="E4394" t="str" cm="1">
        <f t="array" ref="E4394">IFERROR(IF(ROW()-1&gt;COUNTA([1]!T_Printers[Printers])*COUNTA([1]!T_Resins[Resins]),"",_xlfn.IFS(ROUND(VLOOKUP(C4394,[1]!T_Resins[#Data],2,FALSE)/VLOOKUP(A4394,[1]!T_Printers[#Data],5,FALSE),1)&lt;=_xlfn.XLOOKUP(B4394,[1]Printers!L:L,[1]Printers!O:O,1,0,),ROUND(VLOOKUP(C4394,[1]!T_Resins[#Data],2,FALSE)/VLOOKUP(A4394,[1]!T_Printers[#Data],5,FALSE),1),ROUND(VLOOKUP(C4394,[1]!T_Resins[#Data],2,FALSE)/VLOOKUP(A4394,[1]!T_Printers[#Data],5,FALSE),1)&gt;_xlfn.XLOOKUP(B4394,[1]Printers!L:L,[1]Printers!O:O,1,0,),10)),"Используйте слой 100 мкм")</f>
        <v/>
      </c>
      <c r="F4394" t="str">
        <f>IFERROR(IF(ROUND(_xlfn.XLOOKUP([1]Parameters!B4394,[1]Printers!L:L,[1]Printers!Q:Q,,0)*E4394/10,0)*10&lt;_xlfn.XLOOKUP([1]Parameters!B4394,[1]Printers!L:L,[1]Printers!P:P,,0),ROUND(_xlfn.XLOOKUP([1]Parameters!B4394,[1]Printers!L:L,[1]Printers!Q:Q,,0)*E4394/10,0)*10,_xlfn.XLOOKUP([1]Parameters!B4394,[1]Printers!L:L,[1]Printers!P:P,,0)),"")</f>
        <v/>
      </c>
      <c r="G4394" t="str" cm="1">
        <f t="array" ref="G4394">IFERROR(IF(ROW()-1&gt;COUNTA([1]!T_Printers[Printers])*COUNTA([1]!T_Resins[Resins]),"",_xlfn.IFS(ROUND(VLOOKUP(C4394,[1]!T_Resins[#Data],3,FALSE)/VLOOKUP(A4394,[1]!T_Printers[#Data],5,FALSE),1)&lt;=_xlfn.XLOOKUP(B4394,[1]Printers!L:L,[1]Printers!O:O,1,0,),ROUND(VLOOKUP(C4394,[1]!T_Resins[#Data],3,FALSE)/VLOOKUP(A4394,[1]!T_Printers[#Data],5,FALSE),1),ROUND(VLOOKUP(C4394,[1]!T_Resins[#Data],3,FALSE)/VLOOKUP(A4394,[1]!T_Printers[#Data],5,FALSE),1)&gt;_xlfn.XLOOKUP(B4394,[1]Printers!L:L,[1]Printers!O:O,1,0,),10)),"")</f>
        <v/>
      </c>
      <c r="H4394" t="str">
        <f>IFERROR(IF(ROUND(_xlfn.XLOOKUP([1]Parameters!B4394,[1]Printers!L:L,[1]Printers!Q:Q,,0)*G4394/10,0)*10&lt;_xlfn.XLOOKUP([1]Parameters!B4394,[1]Printers!L:L,[1]Printers!P:P,,0),ROUND(_xlfn.XLOOKUP([1]Parameters!B4394,[1]Printers!L:L,[1]Printers!Q:Q,,0)*G4394/10,0)*10,_xlfn.XLOOKUP([1]Parameters!B4394,[1]Printers!L:L,[1]Printers!P:P,,0)),"")</f>
        <v/>
      </c>
      <c r="I4394" s="3" t="str">
        <f>IFERROR(IF(ROW()-1&gt;COUNTA([1]!T_Printers[Printers])*COUNTA([1]!T_Resins[Resins]),"",ROUND(VLOOKUP(C4394,[1]!T_Resins[#Data],4,FALSE)/VLOOKUP(A4394,[1]!T_Printers[#Data],5,FALSE),1)),"")</f>
        <v/>
      </c>
      <c r="J4394" t="str">
        <f t="shared" si="75"/>
        <v/>
      </c>
      <c r="K4394" t="str">
        <f>IF(SUM(E4394:J4394)&lt;&gt;0,VLOOKUP(A4394,[1]!T_Printers[#Data],10,FALSE)+VLOOKUP(C4394,[1]!T_Resins[#Data],10,FALSE),"")</f>
        <v/>
      </c>
      <c r="L4394" t="str">
        <f>IF(SUM(E4394:J4394)&lt;&gt;0,VLOOKUP(A4394,[1]!T_Printers[#Data],11,FALSE),"")</f>
        <v/>
      </c>
      <c r="M4394" t="str">
        <f>IF(SUM(E4394:J4394)&lt;&gt;0,VLOOKUP(C4394,[1]!T_Resins[#Data],8,FALSE),"")</f>
        <v/>
      </c>
      <c r="N4394" t="e">
        <f>IF(_xlfn.XLOOKUP(B4394,[1]Printers!$L:$L,[1]Printers!$R:$R,0,0)&gt;0,[1]Parameters!M4394,IF(SUM(E4394:J4394)&lt;&gt;0,VLOOKUP(C4394,[1]!T_Resins[#Data],9,FALSE),""))</f>
        <v>#N/A</v>
      </c>
      <c r="O4394" t="e">
        <f t="shared" si="76"/>
        <v>#N/A</v>
      </c>
    </row>
    <row r="4395" spans="1:15" x14ac:dyDescent="0.25">
      <c r="A4395" t="str">
        <f t="array" ref="A4395">IF(ROW()-1&gt;COUNTA([1]!T_Printers[Printers])*COUNTA([1]!T_Resins[Resins]),"",INDEX([1]!T_Printers[Printers],INT((ROW()-2)/COUNTA([1]!T_Resins[Resins])+1)))</f>
        <v/>
      </c>
      <c r="B4395" t="e">
        <f>_xlfn.XLOOKUP(A4395,[1]!T_Printers[Printers],[1]!T_Printers[Icon link],,0)</f>
        <v>#N/A</v>
      </c>
      <c r="C4395" t="str">
        <f t="array" ref="C4395">IF(ROW()-1&gt;COUNTA([1]!T_Printers[Printers])*COUNTA([1]!T_Resins[Resins]),"",INDEX([1]!T_Resins[Resins],MOD(ROW()-2,COUNTA([1]!T_Resins[Resins]))+1))</f>
        <v/>
      </c>
      <c r="D4395" t="str">
        <f>IF(SUM(E4395:J4395)&lt;&gt;0,IF(ROW()-1&gt;COUNTA([1]!T_Printers[Printers])*COUNTA([1]!T_Resins[Resins]),"",2),"")</f>
        <v/>
      </c>
      <c r="E4395" t="str" cm="1">
        <f t="array" ref="E4395">IFERROR(IF(ROW()-1&gt;COUNTA([1]!T_Printers[Printers])*COUNTA([1]!T_Resins[Resins]),"",_xlfn.IFS(ROUND(VLOOKUP(C4395,[1]!T_Resins[#Data],2,FALSE)/VLOOKUP(A4395,[1]!T_Printers[#Data],5,FALSE),1)&lt;=_xlfn.XLOOKUP(B4395,[1]Printers!L:L,[1]Printers!O:O,1,0,),ROUND(VLOOKUP(C4395,[1]!T_Resins[#Data],2,FALSE)/VLOOKUP(A4395,[1]!T_Printers[#Data],5,FALSE),1),ROUND(VLOOKUP(C4395,[1]!T_Resins[#Data],2,FALSE)/VLOOKUP(A4395,[1]!T_Printers[#Data],5,FALSE),1)&gt;_xlfn.XLOOKUP(B4395,[1]Printers!L:L,[1]Printers!O:O,1,0,),10)),"Используйте слой 100 мкм")</f>
        <v/>
      </c>
      <c r="F4395" t="str">
        <f>IFERROR(IF(ROUND(_xlfn.XLOOKUP([1]Parameters!B4395,[1]Printers!L:L,[1]Printers!Q:Q,,0)*E4395/10,0)*10&lt;_xlfn.XLOOKUP([1]Parameters!B4395,[1]Printers!L:L,[1]Printers!P:P,,0),ROUND(_xlfn.XLOOKUP([1]Parameters!B4395,[1]Printers!L:L,[1]Printers!Q:Q,,0)*E4395/10,0)*10,_xlfn.XLOOKUP([1]Parameters!B4395,[1]Printers!L:L,[1]Printers!P:P,,0)),"")</f>
        <v/>
      </c>
      <c r="G4395" t="str" cm="1">
        <f t="array" ref="G4395">IFERROR(IF(ROW()-1&gt;COUNTA([1]!T_Printers[Printers])*COUNTA([1]!T_Resins[Resins]),"",_xlfn.IFS(ROUND(VLOOKUP(C4395,[1]!T_Resins[#Data],3,FALSE)/VLOOKUP(A4395,[1]!T_Printers[#Data],5,FALSE),1)&lt;=_xlfn.XLOOKUP(B4395,[1]Printers!L:L,[1]Printers!O:O,1,0,),ROUND(VLOOKUP(C4395,[1]!T_Resins[#Data],3,FALSE)/VLOOKUP(A4395,[1]!T_Printers[#Data],5,FALSE),1),ROUND(VLOOKUP(C4395,[1]!T_Resins[#Data],3,FALSE)/VLOOKUP(A4395,[1]!T_Printers[#Data],5,FALSE),1)&gt;_xlfn.XLOOKUP(B4395,[1]Printers!L:L,[1]Printers!O:O,1,0,),10)),"")</f>
        <v/>
      </c>
      <c r="H4395" t="str">
        <f>IFERROR(IF(ROUND(_xlfn.XLOOKUP([1]Parameters!B4395,[1]Printers!L:L,[1]Printers!Q:Q,,0)*G4395/10,0)*10&lt;_xlfn.XLOOKUP([1]Parameters!B4395,[1]Printers!L:L,[1]Printers!P:P,,0),ROUND(_xlfn.XLOOKUP([1]Parameters!B4395,[1]Printers!L:L,[1]Printers!Q:Q,,0)*G4395/10,0)*10,_xlfn.XLOOKUP([1]Parameters!B4395,[1]Printers!L:L,[1]Printers!P:P,,0)),"")</f>
        <v/>
      </c>
      <c r="I4395" s="3" t="str">
        <f>IFERROR(IF(ROW()-1&gt;COUNTA([1]!T_Printers[Printers])*COUNTA([1]!T_Resins[Resins]),"",ROUND(VLOOKUP(C4395,[1]!T_Resins[#Data],4,FALSE)/VLOOKUP(A4395,[1]!T_Printers[#Data],5,FALSE),1)),"")</f>
        <v/>
      </c>
      <c r="J4395" t="str">
        <f t="shared" si="75"/>
        <v/>
      </c>
      <c r="K4395" t="str">
        <f>IF(SUM(E4395:J4395)&lt;&gt;0,VLOOKUP(A4395,[1]!T_Printers[#Data],10,FALSE)+VLOOKUP(C4395,[1]!T_Resins[#Data],10,FALSE),"")</f>
        <v/>
      </c>
      <c r="L4395" t="str">
        <f>IF(SUM(E4395:J4395)&lt;&gt;0,VLOOKUP(A4395,[1]!T_Printers[#Data],11,FALSE),"")</f>
        <v/>
      </c>
      <c r="M4395" t="str">
        <f>IF(SUM(E4395:J4395)&lt;&gt;0,VLOOKUP(C4395,[1]!T_Resins[#Data],8,FALSE),"")</f>
        <v/>
      </c>
      <c r="N4395" t="e">
        <f>IF(_xlfn.XLOOKUP(B4395,[1]Printers!$L:$L,[1]Printers!$R:$R,0,0)&gt;0,[1]Parameters!M4395,IF(SUM(E4395:J4395)&lt;&gt;0,VLOOKUP(C4395,[1]!T_Resins[#Data],9,FALSE),""))</f>
        <v>#N/A</v>
      </c>
      <c r="O4395" t="e">
        <f t="shared" si="76"/>
        <v>#N/A</v>
      </c>
    </row>
    <row r="4396" spans="1:15" x14ac:dyDescent="0.25">
      <c r="A4396" t="str">
        <f t="array" ref="A4396">IF(ROW()-1&gt;COUNTA([1]!T_Printers[Printers])*COUNTA([1]!T_Resins[Resins]),"",INDEX([1]!T_Printers[Printers],INT((ROW()-2)/COUNTA([1]!T_Resins[Resins])+1)))</f>
        <v/>
      </c>
      <c r="B4396" t="e">
        <f>_xlfn.XLOOKUP(A4396,[1]!T_Printers[Printers],[1]!T_Printers[Icon link],,0)</f>
        <v>#N/A</v>
      </c>
      <c r="C4396" t="str">
        <f t="array" ref="C4396">IF(ROW()-1&gt;COUNTA([1]!T_Printers[Printers])*COUNTA([1]!T_Resins[Resins]),"",INDEX([1]!T_Resins[Resins],MOD(ROW()-2,COUNTA([1]!T_Resins[Resins]))+1))</f>
        <v/>
      </c>
      <c r="D4396" t="str">
        <f>IF(SUM(E4396:J4396)&lt;&gt;0,IF(ROW()-1&gt;COUNTA([1]!T_Printers[Printers])*COUNTA([1]!T_Resins[Resins]),"",2),"")</f>
        <v/>
      </c>
      <c r="E4396" t="str" cm="1">
        <f t="array" ref="E4396">IFERROR(IF(ROW()-1&gt;COUNTA([1]!T_Printers[Printers])*COUNTA([1]!T_Resins[Resins]),"",_xlfn.IFS(ROUND(VLOOKUP(C4396,[1]!T_Resins[#Data],2,FALSE)/VLOOKUP(A4396,[1]!T_Printers[#Data],5,FALSE),1)&lt;=_xlfn.XLOOKUP(B4396,[1]Printers!L:L,[1]Printers!O:O,1,0,),ROUND(VLOOKUP(C4396,[1]!T_Resins[#Data],2,FALSE)/VLOOKUP(A4396,[1]!T_Printers[#Data],5,FALSE),1),ROUND(VLOOKUP(C4396,[1]!T_Resins[#Data],2,FALSE)/VLOOKUP(A4396,[1]!T_Printers[#Data],5,FALSE),1)&gt;_xlfn.XLOOKUP(B4396,[1]Printers!L:L,[1]Printers!O:O,1,0,),10)),"Используйте слой 100 мкм")</f>
        <v/>
      </c>
      <c r="F4396" t="str">
        <f>IFERROR(IF(ROUND(_xlfn.XLOOKUP([1]Parameters!B4396,[1]Printers!L:L,[1]Printers!Q:Q,,0)*E4396/10,0)*10&lt;_xlfn.XLOOKUP([1]Parameters!B4396,[1]Printers!L:L,[1]Printers!P:P,,0),ROUND(_xlfn.XLOOKUP([1]Parameters!B4396,[1]Printers!L:L,[1]Printers!Q:Q,,0)*E4396/10,0)*10,_xlfn.XLOOKUP([1]Parameters!B4396,[1]Printers!L:L,[1]Printers!P:P,,0)),"")</f>
        <v/>
      </c>
      <c r="G4396" t="str" cm="1">
        <f t="array" ref="G4396">IFERROR(IF(ROW()-1&gt;COUNTA([1]!T_Printers[Printers])*COUNTA([1]!T_Resins[Resins]),"",_xlfn.IFS(ROUND(VLOOKUP(C4396,[1]!T_Resins[#Data],3,FALSE)/VLOOKUP(A4396,[1]!T_Printers[#Data],5,FALSE),1)&lt;=_xlfn.XLOOKUP(B4396,[1]Printers!L:L,[1]Printers!O:O,1,0,),ROUND(VLOOKUP(C4396,[1]!T_Resins[#Data],3,FALSE)/VLOOKUP(A4396,[1]!T_Printers[#Data],5,FALSE),1),ROUND(VLOOKUP(C4396,[1]!T_Resins[#Data],3,FALSE)/VLOOKUP(A4396,[1]!T_Printers[#Data],5,FALSE),1)&gt;_xlfn.XLOOKUP(B4396,[1]Printers!L:L,[1]Printers!O:O,1,0,),10)),"")</f>
        <v/>
      </c>
      <c r="H4396" t="str">
        <f>IFERROR(IF(ROUND(_xlfn.XLOOKUP([1]Parameters!B4396,[1]Printers!L:L,[1]Printers!Q:Q,,0)*G4396/10,0)*10&lt;_xlfn.XLOOKUP([1]Parameters!B4396,[1]Printers!L:L,[1]Printers!P:P,,0),ROUND(_xlfn.XLOOKUP([1]Parameters!B4396,[1]Printers!L:L,[1]Printers!Q:Q,,0)*G4396/10,0)*10,_xlfn.XLOOKUP([1]Parameters!B4396,[1]Printers!L:L,[1]Printers!P:P,,0)),"")</f>
        <v/>
      </c>
      <c r="I4396" s="3" t="str">
        <f>IFERROR(IF(ROW()-1&gt;COUNTA([1]!T_Printers[Printers])*COUNTA([1]!T_Resins[Resins]),"",ROUND(VLOOKUP(C4396,[1]!T_Resins[#Data],4,FALSE)/VLOOKUP(A4396,[1]!T_Printers[#Data],5,FALSE),1)),"")</f>
        <v/>
      </c>
      <c r="J4396" t="str">
        <f t="shared" si="75"/>
        <v/>
      </c>
      <c r="K4396" t="str">
        <f>IF(SUM(E4396:J4396)&lt;&gt;0,VLOOKUP(A4396,[1]!T_Printers[#Data],10,FALSE)+VLOOKUP(C4396,[1]!T_Resins[#Data],10,FALSE),"")</f>
        <v/>
      </c>
      <c r="L4396" t="str">
        <f>IF(SUM(E4396:J4396)&lt;&gt;0,VLOOKUP(A4396,[1]!T_Printers[#Data],11,FALSE),"")</f>
        <v/>
      </c>
      <c r="M4396" t="str">
        <f>IF(SUM(E4396:J4396)&lt;&gt;0,VLOOKUP(C4396,[1]!T_Resins[#Data],8,FALSE),"")</f>
        <v/>
      </c>
      <c r="N4396" t="e">
        <f>IF(_xlfn.XLOOKUP(B4396,[1]Printers!$L:$L,[1]Printers!$R:$R,0,0)&gt;0,[1]Parameters!M4396,IF(SUM(E4396:J4396)&lt;&gt;0,VLOOKUP(C4396,[1]!T_Resins[#Data],9,FALSE),""))</f>
        <v>#N/A</v>
      </c>
      <c r="O4396" t="e">
        <f t="shared" si="76"/>
        <v>#N/A</v>
      </c>
    </row>
    <row r="4397" spans="1:15" x14ac:dyDescent="0.25">
      <c r="A4397" t="str">
        <f t="array" ref="A4397">IF(ROW()-1&gt;COUNTA([1]!T_Printers[Printers])*COUNTA([1]!T_Resins[Resins]),"",INDEX([1]!T_Printers[Printers],INT((ROW()-2)/COUNTA([1]!T_Resins[Resins])+1)))</f>
        <v/>
      </c>
      <c r="B4397" t="e">
        <f>_xlfn.XLOOKUP(A4397,[1]!T_Printers[Printers],[1]!T_Printers[Icon link],,0)</f>
        <v>#N/A</v>
      </c>
      <c r="C4397" t="str">
        <f t="array" ref="C4397">IF(ROW()-1&gt;COUNTA([1]!T_Printers[Printers])*COUNTA([1]!T_Resins[Resins]),"",INDEX([1]!T_Resins[Resins],MOD(ROW()-2,COUNTA([1]!T_Resins[Resins]))+1))</f>
        <v/>
      </c>
      <c r="D4397" t="str">
        <f>IF(SUM(E4397:J4397)&lt;&gt;0,IF(ROW()-1&gt;COUNTA([1]!T_Printers[Printers])*COUNTA([1]!T_Resins[Resins]),"",2),"")</f>
        <v/>
      </c>
      <c r="E4397" t="str" cm="1">
        <f t="array" ref="E4397">IFERROR(IF(ROW()-1&gt;COUNTA([1]!T_Printers[Printers])*COUNTA([1]!T_Resins[Resins]),"",_xlfn.IFS(ROUND(VLOOKUP(C4397,[1]!T_Resins[#Data],2,FALSE)/VLOOKUP(A4397,[1]!T_Printers[#Data],5,FALSE),1)&lt;=_xlfn.XLOOKUP(B4397,[1]Printers!L:L,[1]Printers!O:O,1,0,),ROUND(VLOOKUP(C4397,[1]!T_Resins[#Data],2,FALSE)/VLOOKUP(A4397,[1]!T_Printers[#Data],5,FALSE),1),ROUND(VLOOKUP(C4397,[1]!T_Resins[#Data],2,FALSE)/VLOOKUP(A4397,[1]!T_Printers[#Data],5,FALSE),1)&gt;_xlfn.XLOOKUP(B4397,[1]Printers!L:L,[1]Printers!O:O,1,0,),10)),"Используйте слой 100 мкм")</f>
        <v/>
      </c>
      <c r="F4397" t="str">
        <f>IFERROR(IF(ROUND(_xlfn.XLOOKUP([1]Parameters!B4397,[1]Printers!L:L,[1]Printers!Q:Q,,0)*E4397/10,0)*10&lt;_xlfn.XLOOKUP([1]Parameters!B4397,[1]Printers!L:L,[1]Printers!P:P,,0),ROUND(_xlfn.XLOOKUP([1]Parameters!B4397,[1]Printers!L:L,[1]Printers!Q:Q,,0)*E4397/10,0)*10,_xlfn.XLOOKUP([1]Parameters!B4397,[1]Printers!L:L,[1]Printers!P:P,,0)),"")</f>
        <v/>
      </c>
      <c r="G4397" t="str" cm="1">
        <f t="array" ref="G4397">IFERROR(IF(ROW()-1&gt;COUNTA([1]!T_Printers[Printers])*COUNTA([1]!T_Resins[Resins]),"",_xlfn.IFS(ROUND(VLOOKUP(C4397,[1]!T_Resins[#Data],3,FALSE)/VLOOKUP(A4397,[1]!T_Printers[#Data],5,FALSE),1)&lt;=_xlfn.XLOOKUP(B4397,[1]Printers!L:L,[1]Printers!O:O,1,0,),ROUND(VLOOKUP(C4397,[1]!T_Resins[#Data],3,FALSE)/VLOOKUP(A4397,[1]!T_Printers[#Data],5,FALSE),1),ROUND(VLOOKUP(C4397,[1]!T_Resins[#Data],3,FALSE)/VLOOKUP(A4397,[1]!T_Printers[#Data],5,FALSE),1)&gt;_xlfn.XLOOKUP(B4397,[1]Printers!L:L,[1]Printers!O:O,1,0,),10)),"")</f>
        <v/>
      </c>
      <c r="H4397" t="str">
        <f>IFERROR(IF(ROUND(_xlfn.XLOOKUP([1]Parameters!B4397,[1]Printers!L:L,[1]Printers!Q:Q,,0)*G4397/10,0)*10&lt;_xlfn.XLOOKUP([1]Parameters!B4397,[1]Printers!L:L,[1]Printers!P:P,,0),ROUND(_xlfn.XLOOKUP([1]Parameters!B4397,[1]Printers!L:L,[1]Printers!Q:Q,,0)*G4397/10,0)*10,_xlfn.XLOOKUP([1]Parameters!B4397,[1]Printers!L:L,[1]Printers!P:P,,0)),"")</f>
        <v/>
      </c>
      <c r="I4397" s="3" t="str">
        <f>IFERROR(IF(ROW()-1&gt;COUNTA([1]!T_Printers[Printers])*COUNTA([1]!T_Resins[Resins]),"",ROUND(VLOOKUP(C4397,[1]!T_Resins[#Data],4,FALSE)/VLOOKUP(A4397,[1]!T_Printers[#Data],5,FALSE),1)),"")</f>
        <v/>
      </c>
      <c r="J4397" t="str">
        <f t="shared" si="75"/>
        <v/>
      </c>
      <c r="K4397" t="str">
        <f>IF(SUM(E4397:J4397)&lt;&gt;0,VLOOKUP(A4397,[1]!T_Printers[#Data],10,FALSE)+VLOOKUP(C4397,[1]!T_Resins[#Data],10,FALSE),"")</f>
        <v/>
      </c>
      <c r="L4397" t="str">
        <f>IF(SUM(E4397:J4397)&lt;&gt;0,VLOOKUP(A4397,[1]!T_Printers[#Data],11,FALSE),"")</f>
        <v/>
      </c>
      <c r="M4397" t="str">
        <f>IF(SUM(E4397:J4397)&lt;&gt;0,VLOOKUP(C4397,[1]!T_Resins[#Data],8,FALSE),"")</f>
        <v/>
      </c>
      <c r="N4397" t="e">
        <f>IF(_xlfn.XLOOKUP(B4397,[1]Printers!$L:$L,[1]Printers!$R:$R,0,0)&gt;0,[1]Parameters!M4397,IF(SUM(E4397:J4397)&lt;&gt;0,VLOOKUP(C4397,[1]!T_Resins[#Data],9,FALSE),""))</f>
        <v>#N/A</v>
      </c>
      <c r="O4397" t="e">
        <f t="shared" si="76"/>
        <v>#N/A</v>
      </c>
    </row>
    <row r="4398" spans="1:15" x14ac:dyDescent="0.25">
      <c r="A4398" t="str">
        <f t="array" ref="A4398">IF(ROW()-1&gt;COUNTA([1]!T_Printers[Printers])*COUNTA([1]!T_Resins[Resins]),"",INDEX([1]!T_Printers[Printers],INT((ROW()-2)/COUNTA([1]!T_Resins[Resins])+1)))</f>
        <v/>
      </c>
      <c r="B4398" t="e">
        <f>_xlfn.XLOOKUP(A4398,[1]!T_Printers[Printers],[1]!T_Printers[Icon link],,0)</f>
        <v>#N/A</v>
      </c>
      <c r="C4398" t="str">
        <f t="array" ref="C4398">IF(ROW()-1&gt;COUNTA([1]!T_Printers[Printers])*COUNTA([1]!T_Resins[Resins]),"",INDEX([1]!T_Resins[Resins],MOD(ROW()-2,COUNTA([1]!T_Resins[Resins]))+1))</f>
        <v/>
      </c>
      <c r="D4398" t="str">
        <f>IF(SUM(E4398:J4398)&lt;&gt;0,IF(ROW()-1&gt;COUNTA([1]!T_Printers[Printers])*COUNTA([1]!T_Resins[Resins]),"",2),"")</f>
        <v/>
      </c>
      <c r="E4398" t="str" cm="1">
        <f t="array" ref="E4398">IFERROR(IF(ROW()-1&gt;COUNTA([1]!T_Printers[Printers])*COUNTA([1]!T_Resins[Resins]),"",_xlfn.IFS(ROUND(VLOOKUP(C4398,[1]!T_Resins[#Data],2,FALSE)/VLOOKUP(A4398,[1]!T_Printers[#Data],5,FALSE),1)&lt;=_xlfn.XLOOKUP(B4398,[1]Printers!L:L,[1]Printers!O:O,1,0,),ROUND(VLOOKUP(C4398,[1]!T_Resins[#Data],2,FALSE)/VLOOKUP(A4398,[1]!T_Printers[#Data],5,FALSE),1),ROUND(VLOOKUP(C4398,[1]!T_Resins[#Data],2,FALSE)/VLOOKUP(A4398,[1]!T_Printers[#Data],5,FALSE),1)&gt;_xlfn.XLOOKUP(B4398,[1]Printers!L:L,[1]Printers!O:O,1,0,),10)),"Используйте слой 100 мкм")</f>
        <v/>
      </c>
      <c r="F4398" t="str">
        <f>IFERROR(IF(ROUND(_xlfn.XLOOKUP([1]Parameters!B4398,[1]Printers!L:L,[1]Printers!Q:Q,,0)*E4398/10,0)*10&lt;_xlfn.XLOOKUP([1]Parameters!B4398,[1]Printers!L:L,[1]Printers!P:P,,0),ROUND(_xlfn.XLOOKUP([1]Parameters!B4398,[1]Printers!L:L,[1]Printers!Q:Q,,0)*E4398/10,0)*10,_xlfn.XLOOKUP([1]Parameters!B4398,[1]Printers!L:L,[1]Printers!P:P,,0)),"")</f>
        <v/>
      </c>
      <c r="G4398" t="str" cm="1">
        <f t="array" ref="G4398">IFERROR(IF(ROW()-1&gt;COUNTA([1]!T_Printers[Printers])*COUNTA([1]!T_Resins[Resins]),"",_xlfn.IFS(ROUND(VLOOKUP(C4398,[1]!T_Resins[#Data],3,FALSE)/VLOOKUP(A4398,[1]!T_Printers[#Data],5,FALSE),1)&lt;=_xlfn.XLOOKUP(B4398,[1]Printers!L:L,[1]Printers!O:O,1,0,),ROUND(VLOOKUP(C4398,[1]!T_Resins[#Data],3,FALSE)/VLOOKUP(A4398,[1]!T_Printers[#Data],5,FALSE),1),ROUND(VLOOKUP(C4398,[1]!T_Resins[#Data],3,FALSE)/VLOOKUP(A4398,[1]!T_Printers[#Data],5,FALSE),1)&gt;_xlfn.XLOOKUP(B4398,[1]Printers!L:L,[1]Printers!O:O,1,0,),10)),"")</f>
        <v/>
      </c>
      <c r="H4398" t="str">
        <f>IFERROR(IF(ROUND(_xlfn.XLOOKUP([1]Parameters!B4398,[1]Printers!L:L,[1]Printers!Q:Q,,0)*G4398/10,0)*10&lt;_xlfn.XLOOKUP([1]Parameters!B4398,[1]Printers!L:L,[1]Printers!P:P,,0),ROUND(_xlfn.XLOOKUP([1]Parameters!B4398,[1]Printers!L:L,[1]Printers!Q:Q,,0)*G4398/10,0)*10,_xlfn.XLOOKUP([1]Parameters!B4398,[1]Printers!L:L,[1]Printers!P:P,,0)),"")</f>
        <v/>
      </c>
      <c r="I4398" s="3" t="str">
        <f>IFERROR(IF(ROW()-1&gt;COUNTA([1]!T_Printers[Printers])*COUNTA([1]!T_Resins[Resins]),"",ROUND(VLOOKUP(C4398,[1]!T_Resins[#Data],4,FALSE)/VLOOKUP(A4398,[1]!T_Printers[#Data],5,FALSE),1)),"")</f>
        <v/>
      </c>
      <c r="J4398" t="str">
        <f t="shared" si="75"/>
        <v/>
      </c>
      <c r="K4398" t="str">
        <f>IF(SUM(E4398:J4398)&lt;&gt;0,VLOOKUP(A4398,[1]!T_Printers[#Data],10,FALSE)+VLOOKUP(C4398,[1]!T_Resins[#Data],10,FALSE),"")</f>
        <v/>
      </c>
      <c r="L4398" t="str">
        <f>IF(SUM(E4398:J4398)&lt;&gt;0,VLOOKUP(A4398,[1]!T_Printers[#Data],11,FALSE),"")</f>
        <v/>
      </c>
      <c r="M4398" t="str">
        <f>IF(SUM(E4398:J4398)&lt;&gt;0,VLOOKUP(C4398,[1]!T_Resins[#Data],8,FALSE),"")</f>
        <v/>
      </c>
      <c r="N4398" t="e">
        <f>IF(_xlfn.XLOOKUP(B4398,[1]Printers!$L:$L,[1]Printers!$R:$R,0,0)&gt;0,[1]Parameters!M4398,IF(SUM(E4398:J4398)&lt;&gt;0,VLOOKUP(C4398,[1]!T_Resins[#Data],9,FALSE),""))</f>
        <v>#N/A</v>
      </c>
      <c r="O4398" t="e">
        <f t="shared" si="76"/>
        <v>#N/A</v>
      </c>
    </row>
    <row r="4399" spans="1:15" x14ac:dyDescent="0.25">
      <c r="A4399" t="str">
        <f t="array" ref="A4399">IF(ROW()-1&gt;COUNTA([1]!T_Printers[Printers])*COUNTA([1]!T_Resins[Resins]),"",INDEX([1]!T_Printers[Printers],INT((ROW()-2)/COUNTA([1]!T_Resins[Resins])+1)))</f>
        <v/>
      </c>
      <c r="B4399" t="e">
        <f>_xlfn.XLOOKUP(A4399,[1]!T_Printers[Printers],[1]!T_Printers[Icon link],,0)</f>
        <v>#N/A</v>
      </c>
      <c r="C4399" t="str">
        <f t="array" ref="C4399">IF(ROW()-1&gt;COUNTA([1]!T_Printers[Printers])*COUNTA([1]!T_Resins[Resins]),"",INDEX([1]!T_Resins[Resins],MOD(ROW()-2,COUNTA([1]!T_Resins[Resins]))+1))</f>
        <v/>
      </c>
      <c r="D4399" t="str">
        <f>IF(SUM(E4399:J4399)&lt;&gt;0,IF(ROW()-1&gt;COUNTA([1]!T_Printers[Printers])*COUNTA([1]!T_Resins[Resins]),"",2),"")</f>
        <v/>
      </c>
      <c r="E4399" t="str" cm="1">
        <f t="array" ref="E4399">IFERROR(IF(ROW()-1&gt;COUNTA([1]!T_Printers[Printers])*COUNTA([1]!T_Resins[Resins]),"",_xlfn.IFS(ROUND(VLOOKUP(C4399,[1]!T_Resins[#Data],2,FALSE)/VLOOKUP(A4399,[1]!T_Printers[#Data],5,FALSE),1)&lt;=_xlfn.XLOOKUP(B4399,[1]Printers!L:L,[1]Printers!O:O,1,0,),ROUND(VLOOKUP(C4399,[1]!T_Resins[#Data],2,FALSE)/VLOOKUP(A4399,[1]!T_Printers[#Data],5,FALSE),1),ROUND(VLOOKUP(C4399,[1]!T_Resins[#Data],2,FALSE)/VLOOKUP(A4399,[1]!T_Printers[#Data],5,FALSE),1)&gt;_xlfn.XLOOKUP(B4399,[1]Printers!L:L,[1]Printers!O:O,1,0,),10)),"Используйте слой 100 мкм")</f>
        <v/>
      </c>
      <c r="F4399" t="str">
        <f>IFERROR(IF(ROUND(_xlfn.XLOOKUP([1]Parameters!B4399,[1]Printers!L:L,[1]Printers!Q:Q,,0)*E4399/10,0)*10&lt;_xlfn.XLOOKUP([1]Parameters!B4399,[1]Printers!L:L,[1]Printers!P:P,,0),ROUND(_xlfn.XLOOKUP([1]Parameters!B4399,[1]Printers!L:L,[1]Printers!Q:Q,,0)*E4399/10,0)*10,_xlfn.XLOOKUP([1]Parameters!B4399,[1]Printers!L:L,[1]Printers!P:P,,0)),"")</f>
        <v/>
      </c>
      <c r="G4399" t="str" cm="1">
        <f t="array" ref="G4399">IFERROR(IF(ROW()-1&gt;COUNTA([1]!T_Printers[Printers])*COUNTA([1]!T_Resins[Resins]),"",_xlfn.IFS(ROUND(VLOOKUP(C4399,[1]!T_Resins[#Data],3,FALSE)/VLOOKUP(A4399,[1]!T_Printers[#Data],5,FALSE),1)&lt;=_xlfn.XLOOKUP(B4399,[1]Printers!L:L,[1]Printers!O:O,1,0,),ROUND(VLOOKUP(C4399,[1]!T_Resins[#Data],3,FALSE)/VLOOKUP(A4399,[1]!T_Printers[#Data],5,FALSE),1),ROUND(VLOOKUP(C4399,[1]!T_Resins[#Data],3,FALSE)/VLOOKUP(A4399,[1]!T_Printers[#Data],5,FALSE),1)&gt;_xlfn.XLOOKUP(B4399,[1]Printers!L:L,[1]Printers!O:O,1,0,),10)),"")</f>
        <v/>
      </c>
      <c r="H4399" t="str">
        <f>IFERROR(IF(ROUND(_xlfn.XLOOKUP([1]Parameters!B4399,[1]Printers!L:L,[1]Printers!Q:Q,,0)*G4399/10,0)*10&lt;_xlfn.XLOOKUP([1]Parameters!B4399,[1]Printers!L:L,[1]Printers!P:P,,0),ROUND(_xlfn.XLOOKUP([1]Parameters!B4399,[1]Printers!L:L,[1]Printers!Q:Q,,0)*G4399/10,0)*10,_xlfn.XLOOKUP([1]Parameters!B4399,[1]Printers!L:L,[1]Printers!P:P,,0)),"")</f>
        <v/>
      </c>
      <c r="I4399" s="3" t="str">
        <f>IFERROR(IF(ROW()-1&gt;COUNTA([1]!T_Printers[Printers])*COUNTA([1]!T_Resins[Resins]),"",ROUND(VLOOKUP(C4399,[1]!T_Resins[#Data],4,FALSE)/VLOOKUP(A4399,[1]!T_Printers[#Data],5,FALSE),1)),"")</f>
        <v/>
      </c>
      <c r="J4399" t="str">
        <f t="shared" ref="J4399:J4446" si="77">IFERROR(ROUND(9*I4399/10,0)*10,"")</f>
        <v/>
      </c>
      <c r="K4399" t="str">
        <f>IF(SUM(E4399:J4399)&lt;&gt;0,VLOOKUP(A4399,[1]!T_Printers[#Data],10,FALSE)+VLOOKUP(C4399,[1]!T_Resins[#Data],10,FALSE),"")</f>
        <v/>
      </c>
      <c r="L4399" t="str">
        <f>IF(SUM(E4399:J4399)&lt;&gt;0,VLOOKUP(A4399,[1]!T_Printers[#Data],11,FALSE),"")</f>
        <v/>
      </c>
      <c r="M4399" t="str">
        <f>IF(SUM(E4399:J4399)&lt;&gt;0,VLOOKUP(C4399,[1]!T_Resins[#Data],8,FALSE),"")</f>
        <v/>
      </c>
      <c r="N4399" t="e">
        <f>IF(_xlfn.XLOOKUP(B4399,[1]Printers!$L:$L,[1]Printers!$R:$R,0,0)&gt;0,[1]Parameters!M4399,IF(SUM(E4399:J4399)&lt;&gt;0,VLOOKUP(C4399,[1]!T_Resins[#Data],9,FALSE),""))</f>
        <v>#N/A</v>
      </c>
      <c r="O4399" t="e">
        <f t="shared" si="76"/>
        <v>#N/A</v>
      </c>
    </row>
    <row r="4400" spans="1:15" x14ac:dyDescent="0.25">
      <c r="A4400" t="str">
        <f t="array" ref="A4400">IF(ROW()-1&gt;COUNTA([1]!T_Printers[Printers])*COUNTA([1]!T_Resins[Resins]),"",INDEX([1]!T_Printers[Printers],INT((ROW()-2)/COUNTA([1]!T_Resins[Resins])+1)))</f>
        <v/>
      </c>
      <c r="B4400" t="e">
        <f>_xlfn.XLOOKUP(A4400,[1]!T_Printers[Printers],[1]!T_Printers[Icon link],,0)</f>
        <v>#N/A</v>
      </c>
      <c r="C4400" t="str">
        <f t="array" ref="C4400">IF(ROW()-1&gt;COUNTA([1]!T_Printers[Printers])*COUNTA([1]!T_Resins[Resins]),"",INDEX([1]!T_Resins[Resins],MOD(ROW()-2,COUNTA([1]!T_Resins[Resins]))+1))</f>
        <v/>
      </c>
      <c r="D4400" t="str">
        <f>IF(SUM(E4400:J4400)&lt;&gt;0,IF(ROW()-1&gt;COUNTA([1]!T_Printers[Printers])*COUNTA([1]!T_Resins[Resins]),"",2),"")</f>
        <v/>
      </c>
      <c r="E4400" t="str" cm="1">
        <f t="array" ref="E4400">IFERROR(IF(ROW()-1&gt;COUNTA([1]!T_Printers[Printers])*COUNTA([1]!T_Resins[Resins]),"",_xlfn.IFS(ROUND(VLOOKUP(C4400,[1]!T_Resins[#Data],2,FALSE)/VLOOKUP(A4400,[1]!T_Printers[#Data],5,FALSE),1)&lt;=_xlfn.XLOOKUP(B4400,[1]Printers!L:L,[1]Printers!O:O,1,0,),ROUND(VLOOKUP(C4400,[1]!T_Resins[#Data],2,FALSE)/VLOOKUP(A4400,[1]!T_Printers[#Data],5,FALSE),1),ROUND(VLOOKUP(C4400,[1]!T_Resins[#Data],2,FALSE)/VLOOKUP(A4400,[1]!T_Printers[#Data],5,FALSE),1)&gt;_xlfn.XLOOKUP(B4400,[1]Printers!L:L,[1]Printers!O:O,1,0,),10)),"Используйте слой 100 мкм")</f>
        <v/>
      </c>
      <c r="F4400" t="str">
        <f>IFERROR(IF(ROUND(_xlfn.XLOOKUP([1]Parameters!B4400,[1]Printers!L:L,[1]Printers!Q:Q,,0)*E4400/10,0)*10&lt;_xlfn.XLOOKUP([1]Parameters!B4400,[1]Printers!L:L,[1]Printers!P:P,,0),ROUND(_xlfn.XLOOKUP([1]Parameters!B4400,[1]Printers!L:L,[1]Printers!Q:Q,,0)*E4400/10,0)*10,_xlfn.XLOOKUP([1]Parameters!B4400,[1]Printers!L:L,[1]Printers!P:P,,0)),"")</f>
        <v/>
      </c>
      <c r="G4400" t="str" cm="1">
        <f t="array" ref="G4400">IFERROR(IF(ROW()-1&gt;COUNTA([1]!T_Printers[Printers])*COUNTA([1]!T_Resins[Resins]),"",_xlfn.IFS(ROUND(VLOOKUP(C4400,[1]!T_Resins[#Data],3,FALSE)/VLOOKUP(A4400,[1]!T_Printers[#Data],5,FALSE),1)&lt;=_xlfn.XLOOKUP(B4400,[1]Printers!L:L,[1]Printers!O:O,1,0,),ROUND(VLOOKUP(C4400,[1]!T_Resins[#Data],3,FALSE)/VLOOKUP(A4400,[1]!T_Printers[#Data],5,FALSE),1),ROUND(VLOOKUP(C4400,[1]!T_Resins[#Data],3,FALSE)/VLOOKUP(A4400,[1]!T_Printers[#Data],5,FALSE),1)&gt;_xlfn.XLOOKUP(B4400,[1]Printers!L:L,[1]Printers!O:O,1,0,),10)),"")</f>
        <v/>
      </c>
      <c r="H4400" t="str">
        <f>IFERROR(IF(ROUND(_xlfn.XLOOKUP([1]Parameters!B4400,[1]Printers!L:L,[1]Printers!Q:Q,,0)*G4400/10,0)*10&lt;_xlfn.XLOOKUP([1]Parameters!B4400,[1]Printers!L:L,[1]Printers!P:P,,0),ROUND(_xlfn.XLOOKUP([1]Parameters!B4400,[1]Printers!L:L,[1]Printers!Q:Q,,0)*G4400/10,0)*10,_xlfn.XLOOKUP([1]Parameters!B4400,[1]Printers!L:L,[1]Printers!P:P,,0)),"")</f>
        <v/>
      </c>
      <c r="I4400" s="3" t="str">
        <f>IFERROR(IF(ROW()-1&gt;COUNTA([1]!T_Printers[Printers])*COUNTA([1]!T_Resins[Resins]),"",ROUND(VLOOKUP(C4400,[1]!T_Resins[#Data],4,FALSE)/VLOOKUP(A4400,[1]!T_Printers[#Data],5,FALSE),1)),"")</f>
        <v/>
      </c>
      <c r="J4400" t="str">
        <f t="shared" si="77"/>
        <v/>
      </c>
      <c r="K4400" t="str">
        <f>IF(SUM(E4400:J4400)&lt;&gt;0,VLOOKUP(A4400,[1]!T_Printers[#Data],10,FALSE)+VLOOKUP(C4400,[1]!T_Resins[#Data],10,FALSE),"")</f>
        <v/>
      </c>
      <c r="L4400" t="str">
        <f>IF(SUM(E4400:J4400)&lt;&gt;0,VLOOKUP(A4400,[1]!T_Printers[#Data],11,FALSE),"")</f>
        <v/>
      </c>
      <c r="M4400" t="str">
        <f>IF(SUM(E4400:J4400)&lt;&gt;0,VLOOKUP(C4400,[1]!T_Resins[#Data],8,FALSE),"")</f>
        <v/>
      </c>
      <c r="N4400" t="e">
        <f>IF(_xlfn.XLOOKUP(B4400,[1]Printers!$L:$L,[1]Printers!$R:$R,0,0)&gt;0,[1]Parameters!M4400,IF(SUM(E4400:J4400)&lt;&gt;0,VLOOKUP(C4400,[1]!T_Resins[#Data],9,FALSE),""))</f>
        <v>#N/A</v>
      </c>
      <c r="O4400" t="e">
        <f t="shared" si="76"/>
        <v>#N/A</v>
      </c>
    </row>
    <row r="4401" spans="1:15" x14ac:dyDescent="0.25">
      <c r="A4401" t="str">
        <f t="array" ref="A4401">IF(ROW()-1&gt;COUNTA([1]!T_Printers[Printers])*COUNTA([1]!T_Resins[Resins]),"",INDEX([1]!T_Printers[Printers],INT((ROW()-2)/COUNTA([1]!T_Resins[Resins])+1)))</f>
        <v/>
      </c>
      <c r="B4401" t="e">
        <f>_xlfn.XLOOKUP(A4401,[1]!T_Printers[Printers],[1]!T_Printers[Icon link],,0)</f>
        <v>#N/A</v>
      </c>
      <c r="C4401" t="str">
        <f t="array" ref="C4401">IF(ROW()-1&gt;COUNTA([1]!T_Printers[Printers])*COUNTA([1]!T_Resins[Resins]),"",INDEX([1]!T_Resins[Resins],MOD(ROW()-2,COUNTA([1]!T_Resins[Resins]))+1))</f>
        <v/>
      </c>
      <c r="D4401" t="str">
        <f>IF(SUM(E4401:J4401)&lt;&gt;0,IF(ROW()-1&gt;COUNTA([1]!T_Printers[Printers])*COUNTA([1]!T_Resins[Resins]),"",2),"")</f>
        <v/>
      </c>
      <c r="E4401" t="str" cm="1">
        <f t="array" ref="E4401">IFERROR(IF(ROW()-1&gt;COUNTA([1]!T_Printers[Printers])*COUNTA([1]!T_Resins[Resins]),"",_xlfn.IFS(ROUND(VLOOKUP(C4401,[1]!T_Resins[#Data],2,FALSE)/VLOOKUP(A4401,[1]!T_Printers[#Data],5,FALSE),1)&lt;=_xlfn.XLOOKUP(B4401,[1]Printers!L:L,[1]Printers!O:O,1,0,),ROUND(VLOOKUP(C4401,[1]!T_Resins[#Data],2,FALSE)/VLOOKUP(A4401,[1]!T_Printers[#Data],5,FALSE),1),ROUND(VLOOKUP(C4401,[1]!T_Resins[#Data],2,FALSE)/VLOOKUP(A4401,[1]!T_Printers[#Data],5,FALSE),1)&gt;_xlfn.XLOOKUP(B4401,[1]Printers!L:L,[1]Printers!O:O,1,0,),10)),"Используйте слой 100 мкм")</f>
        <v/>
      </c>
      <c r="F4401" t="str">
        <f>IFERROR(IF(ROUND(_xlfn.XLOOKUP([1]Parameters!B4401,[1]Printers!L:L,[1]Printers!Q:Q,,0)*E4401/10,0)*10&lt;_xlfn.XLOOKUP([1]Parameters!B4401,[1]Printers!L:L,[1]Printers!P:P,,0),ROUND(_xlfn.XLOOKUP([1]Parameters!B4401,[1]Printers!L:L,[1]Printers!Q:Q,,0)*E4401/10,0)*10,_xlfn.XLOOKUP([1]Parameters!B4401,[1]Printers!L:L,[1]Printers!P:P,,0)),"")</f>
        <v/>
      </c>
      <c r="G4401" t="str" cm="1">
        <f t="array" ref="G4401">IFERROR(IF(ROW()-1&gt;COUNTA([1]!T_Printers[Printers])*COUNTA([1]!T_Resins[Resins]),"",_xlfn.IFS(ROUND(VLOOKUP(C4401,[1]!T_Resins[#Data],3,FALSE)/VLOOKUP(A4401,[1]!T_Printers[#Data],5,FALSE),1)&lt;=_xlfn.XLOOKUP(B4401,[1]Printers!L:L,[1]Printers!O:O,1,0,),ROUND(VLOOKUP(C4401,[1]!T_Resins[#Data],3,FALSE)/VLOOKUP(A4401,[1]!T_Printers[#Data],5,FALSE),1),ROUND(VLOOKUP(C4401,[1]!T_Resins[#Data],3,FALSE)/VLOOKUP(A4401,[1]!T_Printers[#Data],5,FALSE),1)&gt;_xlfn.XLOOKUP(B4401,[1]Printers!L:L,[1]Printers!O:O,1,0,),10)),"")</f>
        <v/>
      </c>
      <c r="H4401" t="str">
        <f>IFERROR(IF(ROUND(_xlfn.XLOOKUP([1]Parameters!B4401,[1]Printers!L:L,[1]Printers!Q:Q,,0)*G4401/10,0)*10&lt;_xlfn.XLOOKUP([1]Parameters!B4401,[1]Printers!L:L,[1]Printers!P:P,,0),ROUND(_xlfn.XLOOKUP([1]Parameters!B4401,[1]Printers!L:L,[1]Printers!Q:Q,,0)*G4401/10,0)*10,_xlfn.XLOOKUP([1]Parameters!B4401,[1]Printers!L:L,[1]Printers!P:P,,0)),"")</f>
        <v/>
      </c>
      <c r="I4401" s="3" t="str">
        <f>IFERROR(IF(ROW()-1&gt;COUNTA([1]!T_Printers[Printers])*COUNTA([1]!T_Resins[Resins]),"",ROUND(VLOOKUP(C4401,[1]!T_Resins[#Data],4,FALSE)/VLOOKUP(A4401,[1]!T_Printers[#Data],5,FALSE),1)),"")</f>
        <v/>
      </c>
      <c r="J4401" t="str">
        <f t="shared" si="77"/>
        <v/>
      </c>
      <c r="K4401" t="str">
        <f>IF(SUM(E4401:J4401)&lt;&gt;0,VLOOKUP(A4401,[1]!T_Printers[#Data],10,FALSE)+VLOOKUP(C4401,[1]!T_Resins[#Data],10,FALSE),"")</f>
        <v/>
      </c>
      <c r="L4401" t="str">
        <f>IF(SUM(E4401:J4401)&lt;&gt;0,VLOOKUP(A4401,[1]!T_Printers[#Data],11,FALSE),"")</f>
        <v/>
      </c>
      <c r="M4401" t="str">
        <f>IF(SUM(E4401:J4401)&lt;&gt;0,VLOOKUP(C4401,[1]!T_Resins[#Data],8,FALSE),"")</f>
        <v/>
      </c>
      <c r="N4401" t="e">
        <f>IF(_xlfn.XLOOKUP(B4401,[1]Printers!$L:$L,[1]Printers!$R:$R,0,0)&gt;0,[1]Parameters!M4401,IF(SUM(E4401:J4401)&lt;&gt;0,VLOOKUP(C4401,[1]!T_Resins[#Data],9,FALSE),""))</f>
        <v>#N/A</v>
      </c>
      <c r="O4401" t="e">
        <f t="shared" si="76"/>
        <v>#N/A</v>
      </c>
    </row>
    <row r="4402" spans="1:15" x14ac:dyDescent="0.25">
      <c r="A4402" t="str">
        <f t="array" ref="A4402">IF(ROW()-1&gt;COUNTA([1]!T_Printers[Printers])*COUNTA([1]!T_Resins[Resins]),"",INDEX([1]!T_Printers[Printers],INT((ROW()-2)/COUNTA([1]!T_Resins[Resins])+1)))</f>
        <v/>
      </c>
      <c r="B4402" t="e">
        <f>_xlfn.XLOOKUP(A4402,[1]!T_Printers[Printers],[1]!T_Printers[Icon link],,0)</f>
        <v>#N/A</v>
      </c>
      <c r="C4402" t="str">
        <f t="array" ref="C4402">IF(ROW()-1&gt;COUNTA([1]!T_Printers[Printers])*COUNTA([1]!T_Resins[Resins]),"",INDEX([1]!T_Resins[Resins],MOD(ROW()-2,COUNTA([1]!T_Resins[Resins]))+1))</f>
        <v/>
      </c>
      <c r="D4402" t="str">
        <f>IF(SUM(E4402:J4402)&lt;&gt;0,IF(ROW()-1&gt;COUNTA([1]!T_Printers[Printers])*COUNTA([1]!T_Resins[Resins]),"",2),"")</f>
        <v/>
      </c>
      <c r="E4402" t="str" cm="1">
        <f t="array" ref="E4402">IFERROR(IF(ROW()-1&gt;COUNTA([1]!T_Printers[Printers])*COUNTA([1]!T_Resins[Resins]),"",_xlfn.IFS(ROUND(VLOOKUP(C4402,[1]!T_Resins[#Data],2,FALSE)/VLOOKUP(A4402,[1]!T_Printers[#Data],5,FALSE),1)&lt;=_xlfn.XLOOKUP(B4402,[1]Printers!L:L,[1]Printers!O:O,1,0,),ROUND(VLOOKUP(C4402,[1]!T_Resins[#Data],2,FALSE)/VLOOKUP(A4402,[1]!T_Printers[#Data],5,FALSE),1),ROUND(VLOOKUP(C4402,[1]!T_Resins[#Data],2,FALSE)/VLOOKUP(A4402,[1]!T_Printers[#Data],5,FALSE),1)&gt;_xlfn.XLOOKUP(B4402,[1]Printers!L:L,[1]Printers!O:O,1,0,),10)),"Используйте слой 100 мкм")</f>
        <v/>
      </c>
      <c r="F4402" t="str">
        <f>IFERROR(IF(ROUND(_xlfn.XLOOKUP([1]Parameters!B4402,[1]Printers!L:L,[1]Printers!Q:Q,,0)*E4402/10,0)*10&lt;_xlfn.XLOOKUP([1]Parameters!B4402,[1]Printers!L:L,[1]Printers!P:P,,0),ROUND(_xlfn.XLOOKUP([1]Parameters!B4402,[1]Printers!L:L,[1]Printers!Q:Q,,0)*E4402/10,0)*10,_xlfn.XLOOKUP([1]Parameters!B4402,[1]Printers!L:L,[1]Printers!P:P,,0)),"")</f>
        <v/>
      </c>
      <c r="G4402" t="str" cm="1">
        <f t="array" ref="G4402">IFERROR(IF(ROW()-1&gt;COUNTA([1]!T_Printers[Printers])*COUNTA([1]!T_Resins[Resins]),"",_xlfn.IFS(ROUND(VLOOKUP(C4402,[1]!T_Resins[#Data],3,FALSE)/VLOOKUP(A4402,[1]!T_Printers[#Data],5,FALSE),1)&lt;=_xlfn.XLOOKUP(B4402,[1]Printers!L:L,[1]Printers!O:O,1,0,),ROUND(VLOOKUP(C4402,[1]!T_Resins[#Data],3,FALSE)/VLOOKUP(A4402,[1]!T_Printers[#Data],5,FALSE),1),ROUND(VLOOKUP(C4402,[1]!T_Resins[#Data],3,FALSE)/VLOOKUP(A4402,[1]!T_Printers[#Data],5,FALSE),1)&gt;_xlfn.XLOOKUP(B4402,[1]Printers!L:L,[1]Printers!O:O,1,0,),10)),"")</f>
        <v/>
      </c>
      <c r="H4402" t="str">
        <f>IFERROR(IF(ROUND(_xlfn.XLOOKUP([1]Parameters!B4402,[1]Printers!L:L,[1]Printers!Q:Q,,0)*G4402/10,0)*10&lt;_xlfn.XLOOKUP([1]Parameters!B4402,[1]Printers!L:L,[1]Printers!P:P,,0),ROUND(_xlfn.XLOOKUP([1]Parameters!B4402,[1]Printers!L:L,[1]Printers!Q:Q,,0)*G4402/10,0)*10,_xlfn.XLOOKUP([1]Parameters!B4402,[1]Printers!L:L,[1]Printers!P:P,,0)),"")</f>
        <v/>
      </c>
      <c r="I4402" s="3" t="str">
        <f>IFERROR(IF(ROW()-1&gt;COUNTA([1]!T_Printers[Printers])*COUNTA([1]!T_Resins[Resins]),"",ROUND(VLOOKUP(C4402,[1]!T_Resins[#Data],4,FALSE)/VLOOKUP(A4402,[1]!T_Printers[#Data],5,FALSE),1)),"")</f>
        <v/>
      </c>
      <c r="J4402" t="str">
        <f t="shared" si="77"/>
        <v/>
      </c>
      <c r="K4402" t="str">
        <f>IF(SUM(E4402:J4402)&lt;&gt;0,VLOOKUP(A4402,[1]!T_Printers[#Data],10,FALSE)+VLOOKUP(C4402,[1]!T_Resins[#Data],10,FALSE),"")</f>
        <v/>
      </c>
      <c r="L4402" t="str">
        <f>IF(SUM(E4402:J4402)&lt;&gt;0,VLOOKUP(A4402,[1]!T_Printers[#Data],11,FALSE),"")</f>
        <v/>
      </c>
      <c r="M4402" t="str">
        <f>IF(SUM(E4402:J4402)&lt;&gt;0,VLOOKUP(C4402,[1]!T_Resins[#Data],8,FALSE),"")</f>
        <v/>
      </c>
      <c r="N4402" t="e">
        <f>IF(_xlfn.XLOOKUP(B4402,[1]Printers!$L:$L,[1]Printers!$R:$R,0,0)&gt;0,[1]Parameters!M4402,IF(SUM(E4402:J4402)&lt;&gt;0,VLOOKUP(C4402,[1]!T_Resins[#Data],9,FALSE),""))</f>
        <v>#N/A</v>
      </c>
      <c r="O4402" t="e">
        <f t="shared" si="76"/>
        <v>#N/A</v>
      </c>
    </row>
    <row r="4403" spans="1:15" x14ac:dyDescent="0.25">
      <c r="A4403" t="str">
        <f t="array" ref="A4403">IF(ROW()-1&gt;COUNTA([1]!T_Printers[Printers])*COUNTA([1]!T_Resins[Resins]),"",INDEX([1]!T_Printers[Printers],INT((ROW()-2)/COUNTA([1]!T_Resins[Resins])+1)))</f>
        <v/>
      </c>
      <c r="B4403" t="e">
        <f>_xlfn.XLOOKUP(A4403,[1]!T_Printers[Printers],[1]!T_Printers[Icon link],,0)</f>
        <v>#N/A</v>
      </c>
      <c r="C4403" t="str">
        <f t="array" ref="C4403">IF(ROW()-1&gt;COUNTA([1]!T_Printers[Printers])*COUNTA([1]!T_Resins[Resins]),"",INDEX([1]!T_Resins[Resins],MOD(ROW()-2,COUNTA([1]!T_Resins[Resins]))+1))</f>
        <v/>
      </c>
      <c r="D4403" t="str">
        <f>IF(SUM(E4403:J4403)&lt;&gt;0,IF(ROW()-1&gt;COUNTA([1]!T_Printers[Printers])*COUNTA([1]!T_Resins[Resins]),"",2),"")</f>
        <v/>
      </c>
      <c r="E4403" t="str" cm="1">
        <f t="array" ref="E4403">IFERROR(IF(ROW()-1&gt;COUNTA([1]!T_Printers[Printers])*COUNTA([1]!T_Resins[Resins]),"",_xlfn.IFS(ROUND(VLOOKUP(C4403,[1]!T_Resins[#Data],2,FALSE)/VLOOKUP(A4403,[1]!T_Printers[#Data],5,FALSE),1)&lt;=_xlfn.XLOOKUP(B4403,[1]Printers!L:L,[1]Printers!O:O,1,0,),ROUND(VLOOKUP(C4403,[1]!T_Resins[#Data],2,FALSE)/VLOOKUP(A4403,[1]!T_Printers[#Data],5,FALSE),1),ROUND(VLOOKUP(C4403,[1]!T_Resins[#Data],2,FALSE)/VLOOKUP(A4403,[1]!T_Printers[#Data],5,FALSE),1)&gt;_xlfn.XLOOKUP(B4403,[1]Printers!L:L,[1]Printers!O:O,1,0,),10)),"Используйте слой 100 мкм")</f>
        <v/>
      </c>
      <c r="F4403" t="str">
        <f>IFERROR(IF(ROUND(_xlfn.XLOOKUP([1]Parameters!B4403,[1]Printers!L:L,[1]Printers!Q:Q,,0)*E4403/10,0)*10&lt;_xlfn.XLOOKUP([1]Parameters!B4403,[1]Printers!L:L,[1]Printers!P:P,,0),ROUND(_xlfn.XLOOKUP([1]Parameters!B4403,[1]Printers!L:L,[1]Printers!Q:Q,,0)*E4403/10,0)*10,_xlfn.XLOOKUP([1]Parameters!B4403,[1]Printers!L:L,[1]Printers!P:P,,0)),"")</f>
        <v/>
      </c>
      <c r="G4403" t="str" cm="1">
        <f t="array" ref="G4403">IFERROR(IF(ROW()-1&gt;COUNTA([1]!T_Printers[Printers])*COUNTA([1]!T_Resins[Resins]),"",_xlfn.IFS(ROUND(VLOOKUP(C4403,[1]!T_Resins[#Data],3,FALSE)/VLOOKUP(A4403,[1]!T_Printers[#Data],5,FALSE),1)&lt;=_xlfn.XLOOKUP(B4403,[1]Printers!L:L,[1]Printers!O:O,1,0,),ROUND(VLOOKUP(C4403,[1]!T_Resins[#Data],3,FALSE)/VLOOKUP(A4403,[1]!T_Printers[#Data],5,FALSE),1),ROUND(VLOOKUP(C4403,[1]!T_Resins[#Data],3,FALSE)/VLOOKUP(A4403,[1]!T_Printers[#Data],5,FALSE),1)&gt;_xlfn.XLOOKUP(B4403,[1]Printers!L:L,[1]Printers!O:O,1,0,),10)),"")</f>
        <v/>
      </c>
      <c r="H4403" t="str">
        <f>IFERROR(IF(ROUND(_xlfn.XLOOKUP([1]Parameters!B4403,[1]Printers!L:L,[1]Printers!Q:Q,,0)*G4403/10,0)*10&lt;_xlfn.XLOOKUP([1]Parameters!B4403,[1]Printers!L:L,[1]Printers!P:P,,0),ROUND(_xlfn.XLOOKUP([1]Parameters!B4403,[1]Printers!L:L,[1]Printers!Q:Q,,0)*G4403/10,0)*10,_xlfn.XLOOKUP([1]Parameters!B4403,[1]Printers!L:L,[1]Printers!P:P,,0)),"")</f>
        <v/>
      </c>
      <c r="I4403" s="3" t="str">
        <f>IFERROR(IF(ROW()-1&gt;COUNTA([1]!T_Printers[Printers])*COUNTA([1]!T_Resins[Resins]),"",ROUND(VLOOKUP(C4403,[1]!T_Resins[#Data],4,FALSE)/VLOOKUP(A4403,[1]!T_Printers[#Data],5,FALSE),1)),"")</f>
        <v/>
      </c>
      <c r="J4403" t="str">
        <f t="shared" si="77"/>
        <v/>
      </c>
      <c r="K4403" t="str">
        <f>IF(SUM(E4403:J4403)&lt;&gt;0,VLOOKUP(A4403,[1]!T_Printers[#Data],10,FALSE)+VLOOKUP(C4403,[1]!T_Resins[#Data],10,FALSE),"")</f>
        <v/>
      </c>
      <c r="L4403" t="str">
        <f>IF(SUM(E4403:J4403)&lt;&gt;0,VLOOKUP(A4403,[1]!T_Printers[#Data],11,FALSE),"")</f>
        <v/>
      </c>
      <c r="M4403" t="str">
        <f>IF(SUM(E4403:J4403)&lt;&gt;0,VLOOKUP(C4403,[1]!T_Resins[#Data],8,FALSE),"")</f>
        <v/>
      </c>
      <c r="N4403" t="e">
        <f>IF(_xlfn.XLOOKUP(B4403,[1]Printers!$L:$L,[1]Printers!$R:$R,0,0)&gt;0,[1]Parameters!M4403,IF(SUM(E4403:J4403)&lt;&gt;0,VLOOKUP(C4403,[1]!T_Resins[#Data],9,FALSE),""))</f>
        <v>#N/A</v>
      </c>
      <c r="O4403" t="e">
        <f t="shared" si="76"/>
        <v>#N/A</v>
      </c>
    </row>
    <row r="4404" spans="1:15" x14ac:dyDescent="0.25">
      <c r="A4404" t="str">
        <f t="array" ref="A4404">IF(ROW()-1&gt;COUNTA([1]!T_Printers[Printers])*COUNTA([1]!T_Resins[Resins]),"",INDEX([1]!T_Printers[Printers],INT((ROW()-2)/COUNTA([1]!T_Resins[Resins])+1)))</f>
        <v/>
      </c>
      <c r="B4404" t="e">
        <f>_xlfn.XLOOKUP(A4404,[1]!T_Printers[Printers],[1]!T_Printers[Icon link],,0)</f>
        <v>#N/A</v>
      </c>
      <c r="C4404" t="str">
        <f t="array" ref="C4404">IF(ROW()-1&gt;COUNTA([1]!T_Printers[Printers])*COUNTA([1]!T_Resins[Resins]),"",INDEX([1]!T_Resins[Resins],MOD(ROW()-2,COUNTA([1]!T_Resins[Resins]))+1))</f>
        <v/>
      </c>
      <c r="D4404" t="str">
        <f>IF(SUM(E4404:J4404)&lt;&gt;0,IF(ROW()-1&gt;COUNTA([1]!T_Printers[Printers])*COUNTA([1]!T_Resins[Resins]),"",2),"")</f>
        <v/>
      </c>
      <c r="E4404" t="str" cm="1">
        <f t="array" ref="E4404">IFERROR(IF(ROW()-1&gt;COUNTA([1]!T_Printers[Printers])*COUNTA([1]!T_Resins[Resins]),"",_xlfn.IFS(ROUND(VLOOKUP(C4404,[1]!T_Resins[#Data],2,FALSE)/VLOOKUP(A4404,[1]!T_Printers[#Data],5,FALSE),1)&lt;=_xlfn.XLOOKUP(B4404,[1]Printers!L:L,[1]Printers!O:O,1,0,),ROUND(VLOOKUP(C4404,[1]!T_Resins[#Data],2,FALSE)/VLOOKUP(A4404,[1]!T_Printers[#Data],5,FALSE),1),ROUND(VLOOKUP(C4404,[1]!T_Resins[#Data],2,FALSE)/VLOOKUP(A4404,[1]!T_Printers[#Data],5,FALSE),1)&gt;_xlfn.XLOOKUP(B4404,[1]Printers!L:L,[1]Printers!O:O,1,0,),10)),"Используйте слой 100 мкм")</f>
        <v/>
      </c>
      <c r="F4404" t="str">
        <f>IFERROR(IF(ROUND(_xlfn.XLOOKUP([1]Parameters!B4404,[1]Printers!L:L,[1]Printers!Q:Q,,0)*E4404/10,0)*10&lt;_xlfn.XLOOKUP([1]Parameters!B4404,[1]Printers!L:L,[1]Printers!P:P,,0),ROUND(_xlfn.XLOOKUP([1]Parameters!B4404,[1]Printers!L:L,[1]Printers!Q:Q,,0)*E4404/10,0)*10,_xlfn.XLOOKUP([1]Parameters!B4404,[1]Printers!L:L,[1]Printers!P:P,,0)),"")</f>
        <v/>
      </c>
      <c r="G4404" t="str" cm="1">
        <f t="array" ref="G4404">IFERROR(IF(ROW()-1&gt;COUNTA([1]!T_Printers[Printers])*COUNTA([1]!T_Resins[Resins]),"",_xlfn.IFS(ROUND(VLOOKUP(C4404,[1]!T_Resins[#Data],3,FALSE)/VLOOKUP(A4404,[1]!T_Printers[#Data],5,FALSE),1)&lt;=_xlfn.XLOOKUP(B4404,[1]Printers!L:L,[1]Printers!O:O,1,0,),ROUND(VLOOKUP(C4404,[1]!T_Resins[#Data],3,FALSE)/VLOOKUP(A4404,[1]!T_Printers[#Data],5,FALSE),1),ROUND(VLOOKUP(C4404,[1]!T_Resins[#Data],3,FALSE)/VLOOKUP(A4404,[1]!T_Printers[#Data],5,FALSE),1)&gt;_xlfn.XLOOKUP(B4404,[1]Printers!L:L,[1]Printers!O:O,1,0,),10)),"")</f>
        <v/>
      </c>
      <c r="H4404" t="str">
        <f>IFERROR(IF(ROUND(_xlfn.XLOOKUP([1]Parameters!B4404,[1]Printers!L:L,[1]Printers!Q:Q,,0)*G4404/10,0)*10&lt;_xlfn.XLOOKUP([1]Parameters!B4404,[1]Printers!L:L,[1]Printers!P:P,,0),ROUND(_xlfn.XLOOKUP([1]Parameters!B4404,[1]Printers!L:L,[1]Printers!Q:Q,,0)*G4404/10,0)*10,_xlfn.XLOOKUP([1]Parameters!B4404,[1]Printers!L:L,[1]Printers!P:P,,0)),"")</f>
        <v/>
      </c>
      <c r="I4404" s="3" t="str">
        <f>IFERROR(IF(ROW()-1&gt;COUNTA([1]!T_Printers[Printers])*COUNTA([1]!T_Resins[Resins]),"",ROUND(VLOOKUP(C4404,[1]!T_Resins[#Data],4,FALSE)/VLOOKUP(A4404,[1]!T_Printers[#Data],5,FALSE),1)),"")</f>
        <v/>
      </c>
      <c r="J4404" t="str">
        <f t="shared" si="77"/>
        <v/>
      </c>
      <c r="K4404" t="str">
        <f>IF(SUM(E4404:J4404)&lt;&gt;0,VLOOKUP(A4404,[1]!T_Printers[#Data],10,FALSE)+VLOOKUP(C4404,[1]!T_Resins[#Data],10,FALSE),"")</f>
        <v/>
      </c>
      <c r="L4404" t="str">
        <f>IF(SUM(E4404:J4404)&lt;&gt;0,VLOOKUP(A4404,[1]!T_Printers[#Data],11,FALSE),"")</f>
        <v/>
      </c>
      <c r="M4404" t="str">
        <f>IF(SUM(E4404:J4404)&lt;&gt;0,VLOOKUP(C4404,[1]!T_Resins[#Data],8,FALSE),"")</f>
        <v/>
      </c>
      <c r="N4404" t="e">
        <f>IF(_xlfn.XLOOKUP(B4404,[1]Printers!$L:$L,[1]Printers!$R:$R,0,0)&gt;0,[1]Parameters!M4404,IF(SUM(E4404:J4404)&lt;&gt;0,VLOOKUP(C4404,[1]!T_Resins[#Data],9,FALSE),""))</f>
        <v>#N/A</v>
      </c>
      <c r="O4404" t="e">
        <f t="shared" si="76"/>
        <v>#N/A</v>
      </c>
    </row>
    <row r="4405" spans="1:15" x14ac:dyDescent="0.25">
      <c r="A4405" t="str">
        <f t="array" ref="A4405">IF(ROW()-1&gt;COUNTA([1]!T_Printers[Printers])*COUNTA([1]!T_Resins[Resins]),"",INDEX([1]!T_Printers[Printers],INT((ROW()-2)/COUNTA([1]!T_Resins[Resins])+1)))</f>
        <v/>
      </c>
      <c r="B4405" t="e">
        <f>_xlfn.XLOOKUP(A4405,[1]!T_Printers[Printers],[1]!T_Printers[Icon link],,0)</f>
        <v>#N/A</v>
      </c>
      <c r="C4405" t="str">
        <f t="array" ref="C4405">IF(ROW()-1&gt;COUNTA([1]!T_Printers[Printers])*COUNTA([1]!T_Resins[Resins]),"",INDEX([1]!T_Resins[Resins],MOD(ROW()-2,COUNTA([1]!T_Resins[Resins]))+1))</f>
        <v/>
      </c>
      <c r="D4405" t="str">
        <f>IF(SUM(E4405:J4405)&lt;&gt;0,IF(ROW()-1&gt;COUNTA([1]!T_Printers[Printers])*COUNTA([1]!T_Resins[Resins]),"",2),"")</f>
        <v/>
      </c>
      <c r="E4405" t="str" cm="1">
        <f t="array" ref="E4405">IFERROR(IF(ROW()-1&gt;COUNTA([1]!T_Printers[Printers])*COUNTA([1]!T_Resins[Resins]),"",_xlfn.IFS(ROUND(VLOOKUP(C4405,[1]!T_Resins[#Data],2,FALSE)/VLOOKUP(A4405,[1]!T_Printers[#Data],5,FALSE),1)&lt;=_xlfn.XLOOKUP(B4405,[1]Printers!L:L,[1]Printers!O:O,1,0,),ROUND(VLOOKUP(C4405,[1]!T_Resins[#Data],2,FALSE)/VLOOKUP(A4405,[1]!T_Printers[#Data],5,FALSE),1),ROUND(VLOOKUP(C4405,[1]!T_Resins[#Data],2,FALSE)/VLOOKUP(A4405,[1]!T_Printers[#Data],5,FALSE),1)&gt;_xlfn.XLOOKUP(B4405,[1]Printers!L:L,[1]Printers!O:O,1,0,),10)),"Используйте слой 100 мкм")</f>
        <v/>
      </c>
      <c r="F4405" t="str">
        <f>IFERROR(IF(ROUND(_xlfn.XLOOKUP([1]Parameters!B4405,[1]Printers!L:L,[1]Printers!Q:Q,,0)*E4405/10,0)*10&lt;_xlfn.XLOOKUP([1]Parameters!B4405,[1]Printers!L:L,[1]Printers!P:P,,0),ROUND(_xlfn.XLOOKUP([1]Parameters!B4405,[1]Printers!L:L,[1]Printers!Q:Q,,0)*E4405/10,0)*10,_xlfn.XLOOKUP([1]Parameters!B4405,[1]Printers!L:L,[1]Printers!P:P,,0)),"")</f>
        <v/>
      </c>
      <c r="G4405" t="str" cm="1">
        <f t="array" ref="G4405">IFERROR(IF(ROW()-1&gt;COUNTA([1]!T_Printers[Printers])*COUNTA([1]!T_Resins[Resins]),"",_xlfn.IFS(ROUND(VLOOKUP(C4405,[1]!T_Resins[#Data],3,FALSE)/VLOOKUP(A4405,[1]!T_Printers[#Data],5,FALSE),1)&lt;=_xlfn.XLOOKUP(B4405,[1]Printers!L:L,[1]Printers!O:O,1,0,),ROUND(VLOOKUP(C4405,[1]!T_Resins[#Data],3,FALSE)/VLOOKUP(A4405,[1]!T_Printers[#Data],5,FALSE),1),ROUND(VLOOKUP(C4405,[1]!T_Resins[#Data],3,FALSE)/VLOOKUP(A4405,[1]!T_Printers[#Data],5,FALSE),1)&gt;_xlfn.XLOOKUP(B4405,[1]Printers!L:L,[1]Printers!O:O,1,0,),10)),"")</f>
        <v/>
      </c>
      <c r="H4405" t="str">
        <f>IFERROR(IF(ROUND(_xlfn.XLOOKUP([1]Parameters!B4405,[1]Printers!L:L,[1]Printers!Q:Q,,0)*G4405/10,0)*10&lt;_xlfn.XLOOKUP([1]Parameters!B4405,[1]Printers!L:L,[1]Printers!P:P,,0),ROUND(_xlfn.XLOOKUP([1]Parameters!B4405,[1]Printers!L:L,[1]Printers!Q:Q,,0)*G4405/10,0)*10,_xlfn.XLOOKUP([1]Parameters!B4405,[1]Printers!L:L,[1]Printers!P:P,,0)),"")</f>
        <v/>
      </c>
      <c r="I4405" s="3" t="str">
        <f>IFERROR(IF(ROW()-1&gt;COUNTA([1]!T_Printers[Printers])*COUNTA([1]!T_Resins[Resins]),"",ROUND(VLOOKUP(C4405,[1]!T_Resins[#Data],4,FALSE)/VLOOKUP(A4405,[1]!T_Printers[#Data],5,FALSE),1)),"")</f>
        <v/>
      </c>
      <c r="J4405" t="str">
        <f t="shared" si="77"/>
        <v/>
      </c>
      <c r="K4405" t="str">
        <f>IF(SUM(E4405:J4405)&lt;&gt;0,VLOOKUP(A4405,[1]!T_Printers[#Data],10,FALSE)+VLOOKUP(C4405,[1]!T_Resins[#Data],10,FALSE),"")</f>
        <v/>
      </c>
      <c r="L4405" t="str">
        <f>IF(SUM(E4405:J4405)&lt;&gt;0,VLOOKUP(A4405,[1]!T_Printers[#Data],11,FALSE),"")</f>
        <v/>
      </c>
      <c r="M4405" t="str">
        <f>IF(SUM(E4405:J4405)&lt;&gt;0,VLOOKUP(C4405,[1]!T_Resins[#Data],8,FALSE),"")</f>
        <v/>
      </c>
      <c r="N4405" t="e">
        <f>IF(_xlfn.XLOOKUP(B4405,[1]Printers!$L:$L,[1]Printers!$R:$R,0,0)&gt;0,[1]Parameters!M4405,IF(SUM(E4405:J4405)&lt;&gt;0,VLOOKUP(C4405,[1]!T_Resins[#Data],9,FALSE),""))</f>
        <v>#N/A</v>
      </c>
      <c r="O4405" t="e">
        <f t="shared" si="76"/>
        <v>#N/A</v>
      </c>
    </row>
    <row r="4406" spans="1:15" x14ac:dyDescent="0.25">
      <c r="A4406" t="str">
        <f t="array" ref="A4406">IF(ROW()-1&gt;COUNTA([1]!T_Printers[Printers])*COUNTA([1]!T_Resins[Resins]),"",INDEX([1]!T_Printers[Printers],INT((ROW()-2)/COUNTA([1]!T_Resins[Resins])+1)))</f>
        <v/>
      </c>
      <c r="B4406" t="e">
        <f>_xlfn.XLOOKUP(A4406,[1]!T_Printers[Printers],[1]!T_Printers[Icon link],,0)</f>
        <v>#N/A</v>
      </c>
      <c r="C4406" t="str">
        <f t="array" ref="C4406">IF(ROW()-1&gt;COUNTA([1]!T_Printers[Printers])*COUNTA([1]!T_Resins[Resins]),"",INDEX([1]!T_Resins[Resins],MOD(ROW()-2,COUNTA([1]!T_Resins[Resins]))+1))</f>
        <v/>
      </c>
      <c r="D4406" t="str">
        <f>IF(SUM(E4406:J4406)&lt;&gt;0,IF(ROW()-1&gt;COUNTA([1]!T_Printers[Printers])*COUNTA([1]!T_Resins[Resins]),"",2),"")</f>
        <v/>
      </c>
      <c r="E4406" t="str" cm="1">
        <f t="array" ref="E4406">IFERROR(IF(ROW()-1&gt;COUNTA([1]!T_Printers[Printers])*COUNTA([1]!T_Resins[Resins]),"",_xlfn.IFS(ROUND(VLOOKUP(C4406,[1]!T_Resins[#Data],2,FALSE)/VLOOKUP(A4406,[1]!T_Printers[#Data],5,FALSE),1)&lt;=_xlfn.XLOOKUP(B4406,[1]Printers!L:L,[1]Printers!O:O,1,0,),ROUND(VLOOKUP(C4406,[1]!T_Resins[#Data],2,FALSE)/VLOOKUP(A4406,[1]!T_Printers[#Data],5,FALSE),1),ROUND(VLOOKUP(C4406,[1]!T_Resins[#Data],2,FALSE)/VLOOKUP(A4406,[1]!T_Printers[#Data],5,FALSE),1)&gt;_xlfn.XLOOKUP(B4406,[1]Printers!L:L,[1]Printers!O:O,1,0,),10)),"Используйте слой 100 мкм")</f>
        <v/>
      </c>
      <c r="F4406" t="str">
        <f>IFERROR(IF(ROUND(_xlfn.XLOOKUP([1]Parameters!B4406,[1]Printers!L:L,[1]Printers!Q:Q,,0)*E4406/10,0)*10&lt;_xlfn.XLOOKUP([1]Parameters!B4406,[1]Printers!L:L,[1]Printers!P:P,,0),ROUND(_xlfn.XLOOKUP([1]Parameters!B4406,[1]Printers!L:L,[1]Printers!Q:Q,,0)*E4406/10,0)*10,_xlfn.XLOOKUP([1]Parameters!B4406,[1]Printers!L:L,[1]Printers!P:P,,0)),"")</f>
        <v/>
      </c>
      <c r="G4406" t="str" cm="1">
        <f t="array" ref="G4406">IFERROR(IF(ROW()-1&gt;COUNTA([1]!T_Printers[Printers])*COUNTA([1]!T_Resins[Resins]),"",_xlfn.IFS(ROUND(VLOOKUP(C4406,[1]!T_Resins[#Data],3,FALSE)/VLOOKUP(A4406,[1]!T_Printers[#Data],5,FALSE),1)&lt;=_xlfn.XLOOKUP(B4406,[1]Printers!L:L,[1]Printers!O:O,1,0,),ROUND(VLOOKUP(C4406,[1]!T_Resins[#Data],3,FALSE)/VLOOKUP(A4406,[1]!T_Printers[#Data],5,FALSE),1),ROUND(VLOOKUP(C4406,[1]!T_Resins[#Data],3,FALSE)/VLOOKUP(A4406,[1]!T_Printers[#Data],5,FALSE),1)&gt;_xlfn.XLOOKUP(B4406,[1]Printers!L:L,[1]Printers!O:O,1,0,),10)),"")</f>
        <v/>
      </c>
      <c r="H4406" t="str">
        <f>IFERROR(IF(ROUND(_xlfn.XLOOKUP([1]Parameters!B4406,[1]Printers!L:L,[1]Printers!Q:Q,,0)*G4406/10,0)*10&lt;_xlfn.XLOOKUP([1]Parameters!B4406,[1]Printers!L:L,[1]Printers!P:P,,0),ROUND(_xlfn.XLOOKUP([1]Parameters!B4406,[1]Printers!L:L,[1]Printers!Q:Q,,0)*G4406/10,0)*10,_xlfn.XLOOKUP([1]Parameters!B4406,[1]Printers!L:L,[1]Printers!P:P,,0)),"")</f>
        <v/>
      </c>
      <c r="I4406" s="3" t="str">
        <f>IFERROR(IF(ROW()-1&gt;COUNTA([1]!T_Printers[Printers])*COUNTA([1]!T_Resins[Resins]),"",ROUND(VLOOKUP(C4406,[1]!T_Resins[#Data],4,FALSE)/VLOOKUP(A4406,[1]!T_Printers[#Data],5,FALSE),1)),"")</f>
        <v/>
      </c>
      <c r="J4406" t="str">
        <f t="shared" si="77"/>
        <v/>
      </c>
      <c r="K4406" t="str">
        <f>IF(SUM(E4406:J4406)&lt;&gt;0,VLOOKUP(A4406,[1]!T_Printers[#Data],10,FALSE)+VLOOKUP(C4406,[1]!T_Resins[#Data],10,FALSE),"")</f>
        <v/>
      </c>
      <c r="L4406" t="str">
        <f>IF(SUM(E4406:J4406)&lt;&gt;0,VLOOKUP(A4406,[1]!T_Printers[#Data],11,FALSE),"")</f>
        <v/>
      </c>
      <c r="M4406" t="str">
        <f>IF(SUM(E4406:J4406)&lt;&gt;0,VLOOKUP(C4406,[1]!T_Resins[#Data],8,FALSE),"")</f>
        <v/>
      </c>
      <c r="N4406" t="e">
        <f>IF(_xlfn.XLOOKUP(B4406,[1]Printers!$L:$L,[1]Printers!$R:$R,0,0)&gt;0,[1]Parameters!M4406,IF(SUM(E4406:J4406)&lt;&gt;0,VLOOKUP(C4406,[1]!T_Resins[#Data],9,FALSE),""))</f>
        <v>#N/A</v>
      </c>
      <c r="O4406" t="e">
        <f t="shared" si="76"/>
        <v>#N/A</v>
      </c>
    </row>
    <row r="4407" spans="1:15" x14ac:dyDescent="0.25">
      <c r="A4407" t="str">
        <f t="array" ref="A4407">IF(ROW()-1&gt;COUNTA([1]!T_Printers[Printers])*COUNTA([1]!T_Resins[Resins]),"",INDEX([1]!T_Printers[Printers],INT((ROW()-2)/COUNTA([1]!T_Resins[Resins])+1)))</f>
        <v/>
      </c>
      <c r="B4407" t="e">
        <f>_xlfn.XLOOKUP(A4407,[1]!T_Printers[Printers],[1]!T_Printers[Icon link],,0)</f>
        <v>#N/A</v>
      </c>
      <c r="C4407" t="str">
        <f t="array" ref="C4407">IF(ROW()-1&gt;COUNTA([1]!T_Printers[Printers])*COUNTA([1]!T_Resins[Resins]),"",INDEX([1]!T_Resins[Resins],MOD(ROW()-2,COUNTA([1]!T_Resins[Resins]))+1))</f>
        <v/>
      </c>
      <c r="D4407" t="str">
        <f>IF(SUM(E4407:J4407)&lt;&gt;0,IF(ROW()-1&gt;COUNTA([1]!T_Printers[Printers])*COUNTA([1]!T_Resins[Resins]),"",2),"")</f>
        <v/>
      </c>
      <c r="E4407" t="str" cm="1">
        <f t="array" ref="E4407">IFERROR(IF(ROW()-1&gt;COUNTA([1]!T_Printers[Printers])*COUNTA([1]!T_Resins[Resins]),"",_xlfn.IFS(ROUND(VLOOKUP(C4407,[1]!T_Resins[#Data],2,FALSE)/VLOOKUP(A4407,[1]!T_Printers[#Data],5,FALSE),1)&lt;=_xlfn.XLOOKUP(B4407,[1]Printers!L:L,[1]Printers!O:O,1,0,),ROUND(VLOOKUP(C4407,[1]!T_Resins[#Data],2,FALSE)/VLOOKUP(A4407,[1]!T_Printers[#Data],5,FALSE),1),ROUND(VLOOKUP(C4407,[1]!T_Resins[#Data],2,FALSE)/VLOOKUP(A4407,[1]!T_Printers[#Data],5,FALSE),1)&gt;_xlfn.XLOOKUP(B4407,[1]Printers!L:L,[1]Printers!O:O,1,0,),10)),"Используйте слой 100 мкм")</f>
        <v/>
      </c>
      <c r="F4407" t="str">
        <f>IFERROR(IF(ROUND(_xlfn.XLOOKUP([1]Parameters!B4407,[1]Printers!L:L,[1]Printers!Q:Q,,0)*E4407/10,0)*10&lt;_xlfn.XLOOKUP([1]Parameters!B4407,[1]Printers!L:L,[1]Printers!P:P,,0),ROUND(_xlfn.XLOOKUP([1]Parameters!B4407,[1]Printers!L:L,[1]Printers!Q:Q,,0)*E4407/10,0)*10,_xlfn.XLOOKUP([1]Parameters!B4407,[1]Printers!L:L,[1]Printers!P:P,,0)),"")</f>
        <v/>
      </c>
      <c r="G4407" t="str" cm="1">
        <f t="array" ref="G4407">IFERROR(IF(ROW()-1&gt;COUNTA([1]!T_Printers[Printers])*COUNTA([1]!T_Resins[Resins]),"",_xlfn.IFS(ROUND(VLOOKUP(C4407,[1]!T_Resins[#Data],3,FALSE)/VLOOKUP(A4407,[1]!T_Printers[#Data],5,FALSE),1)&lt;=_xlfn.XLOOKUP(B4407,[1]Printers!L:L,[1]Printers!O:O,1,0,),ROUND(VLOOKUP(C4407,[1]!T_Resins[#Data],3,FALSE)/VLOOKUP(A4407,[1]!T_Printers[#Data],5,FALSE),1),ROUND(VLOOKUP(C4407,[1]!T_Resins[#Data],3,FALSE)/VLOOKUP(A4407,[1]!T_Printers[#Data],5,FALSE),1)&gt;_xlfn.XLOOKUP(B4407,[1]Printers!L:L,[1]Printers!O:O,1,0,),10)),"")</f>
        <v/>
      </c>
      <c r="H4407" t="str">
        <f>IFERROR(IF(ROUND(_xlfn.XLOOKUP([1]Parameters!B4407,[1]Printers!L:L,[1]Printers!Q:Q,,0)*G4407/10,0)*10&lt;_xlfn.XLOOKUP([1]Parameters!B4407,[1]Printers!L:L,[1]Printers!P:P,,0),ROUND(_xlfn.XLOOKUP([1]Parameters!B4407,[1]Printers!L:L,[1]Printers!Q:Q,,0)*G4407/10,0)*10,_xlfn.XLOOKUP([1]Parameters!B4407,[1]Printers!L:L,[1]Printers!P:P,,0)),"")</f>
        <v/>
      </c>
      <c r="I4407" s="3" t="str">
        <f>IFERROR(IF(ROW()-1&gt;COUNTA([1]!T_Printers[Printers])*COUNTA([1]!T_Resins[Resins]),"",ROUND(VLOOKUP(C4407,[1]!T_Resins[#Data],4,FALSE)/VLOOKUP(A4407,[1]!T_Printers[#Data],5,FALSE),1)),"")</f>
        <v/>
      </c>
      <c r="J4407" t="str">
        <f t="shared" si="77"/>
        <v/>
      </c>
      <c r="K4407" t="str">
        <f>IF(SUM(E4407:J4407)&lt;&gt;0,VLOOKUP(A4407,[1]!T_Printers[#Data],10,FALSE)+VLOOKUP(C4407,[1]!T_Resins[#Data],10,FALSE),"")</f>
        <v/>
      </c>
      <c r="L4407" t="str">
        <f>IF(SUM(E4407:J4407)&lt;&gt;0,VLOOKUP(A4407,[1]!T_Printers[#Data],11,FALSE),"")</f>
        <v/>
      </c>
      <c r="M4407" t="str">
        <f>IF(SUM(E4407:J4407)&lt;&gt;0,VLOOKUP(C4407,[1]!T_Resins[#Data],8,FALSE),"")</f>
        <v/>
      </c>
      <c r="N4407" t="e">
        <f>IF(_xlfn.XLOOKUP(B4407,[1]Printers!$L:$L,[1]Printers!$R:$R,0,0)&gt;0,[1]Parameters!M4407,IF(SUM(E4407:J4407)&lt;&gt;0,VLOOKUP(C4407,[1]!T_Resins[#Data],9,FALSE),""))</f>
        <v>#N/A</v>
      </c>
      <c r="O4407" t="e">
        <f t="shared" si="76"/>
        <v>#N/A</v>
      </c>
    </row>
    <row r="4408" spans="1:15" x14ac:dyDescent="0.25">
      <c r="A4408" t="str">
        <f t="array" ref="A4408">IF(ROW()-1&gt;COUNTA([1]!T_Printers[Printers])*COUNTA([1]!T_Resins[Resins]),"",INDEX([1]!T_Printers[Printers],INT((ROW()-2)/COUNTA([1]!T_Resins[Resins])+1)))</f>
        <v/>
      </c>
      <c r="B4408" t="e">
        <f>_xlfn.XLOOKUP(A4408,[1]!T_Printers[Printers],[1]!T_Printers[Icon link],,0)</f>
        <v>#N/A</v>
      </c>
      <c r="C4408" t="str">
        <f t="array" ref="C4408">IF(ROW()-1&gt;COUNTA([1]!T_Printers[Printers])*COUNTA([1]!T_Resins[Resins]),"",INDEX([1]!T_Resins[Resins],MOD(ROW()-2,COUNTA([1]!T_Resins[Resins]))+1))</f>
        <v/>
      </c>
      <c r="D4408" t="str">
        <f>IF(SUM(E4408:J4408)&lt;&gt;0,IF(ROW()-1&gt;COUNTA([1]!T_Printers[Printers])*COUNTA([1]!T_Resins[Resins]),"",2),"")</f>
        <v/>
      </c>
      <c r="E4408" t="str" cm="1">
        <f t="array" ref="E4408">IFERROR(IF(ROW()-1&gt;COUNTA([1]!T_Printers[Printers])*COUNTA([1]!T_Resins[Resins]),"",_xlfn.IFS(ROUND(VLOOKUP(C4408,[1]!T_Resins[#Data],2,FALSE)/VLOOKUP(A4408,[1]!T_Printers[#Data],5,FALSE),1)&lt;=_xlfn.XLOOKUP(B4408,[1]Printers!L:L,[1]Printers!O:O,1,0,),ROUND(VLOOKUP(C4408,[1]!T_Resins[#Data],2,FALSE)/VLOOKUP(A4408,[1]!T_Printers[#Data],5,FALSE),1),ROUND(VLOOKUP(C4408,[1]!T_Resins[#Data],2,FALSE)/VLOOKUP(A4408,[1]!T_Printers[#Data],5,FALSE),1)&gt;_xlfn.XLOOKUP(B4408,[1]Printers!L:L,[1]Printers!O:O,1,0,),10)),"Используйте слой 100 мкм")</f>
        <v/>
      </c>
      <c r="F4408" t="str">
        <f>IFERROR(IF(ROUND(_xlfn.XLOOKUP([1]Parameters!B4408,[1]Printers!L:L,[1]Printers!Q:Q,,0)*E4408/10,0)*10&lt;_xlfn.XLOOKUP([1]Parameters!B4408,[1]Printers!L:L,[1]Printers!P:P,,0),ROUND(_xlfn.XLOOKUP([1]Parameters!B4408,[1]Printers!L:L,[1]Printers!Q:Q,,0)*E4408/10,0)*10,_xlfn.XLOOKUP([1]Parameters!B4408,[1]Printers!L:L,[1]Printers!P:P,,0)),"")</f>
        <v/>
      </c>
      <c r="G4408" t="str" cm="1">
        <f t="array" ref="G4408">IFERROR(IF(ROW()-1&gt;COUNTA([1]!T_Printers[Printers])*COUNTA([1]!T_Resins[Resins]),"",_xlfn.IFS(ROUND(VLOOKUP(C4408,[1]!T_Resins[#Data],3,FALSE)/VLOOKUP(A4408,[1]!T_Printers[#Data],5,FALSE),1)&lt;=_xlfn.XLOOKUP(B4408,[1]Printers!L:L,[1]Printers!O:O,1,0,),ROUND(VLOOKUP(C4408,[1]!T_Resins[#Data],3,FALSE)/VLOOKUP(A4408,[1]!T_Printers[#Data],5,FALSE),1),ROUND(VLOOKUP(C4408,[1]!T_Resins[#Data],3,FALSE)/VLOOKUP(A4408,[1]!T_Printers[#Data],5,FALSE),1)&gt;_xlfn.XLOOKUP(B4408,[1]Printers!L:L,[1]Printers!O:O,1,0,),10)),"")</f>
        <v/>
      </c>
      <c r="H4408" t="str">
        <f>IFERROR(IF(ROUND(_xlfn.XLOOKUP([1]Parameters!B4408,[1]Printers!L:L,[1]Printers!Q:Q,,0)*G4408/10,0)*10&lt;_xlfn.XLOOKUP([1]Parameters!B4408,[1]Printers!L:L,[1]Printers!P:P,,0),ROUND(_xlfn.XLOOKUP([1]Parameters!B4408,[1]Printers!L:L,[1]Printers!Q:Q,,0)*G4408/10,0)*10,_xlfn.XLOOKUP([1]Parameters!B4408,[1]Printers!L:L,[1]Printers!P:P,,0)),"")</f>
        <v/>
      </c>
      <c r="I4408" s="3" t="str">
        <f>IFERROR(IF(ROW()-1&gt;COUNTA([1]!T_Printers[Printers])*COUNTA([1]!T_Resins[Resins]),"",ROUND(VLOOKUP(C4408,[1]!T_Resins[#Data],4,FALSE)/VLOOKUP(A4408,[1]!T_Printers[#Data],5,FALSE),1)),"")</f>
        <v/>
      </c>
      <c r="J4408" t="str">
        <f t="shared" si="77"/>
        <v/>
      </c>
      <c r="K4408" t="str">
        <f>IF(SUM(E4408:J4408)&lt;&gt;0,VLOOKUP(A4408,[1]!T_Printers[#Data],10,FALSE)+VLOOKUP(C4408,[1]!T_Resins[#Data],10,FALSE),"")</f>
        <v/>
      </c>
      <c r="L4408" t="str">
        <f>IF(SUM(E4408:J4408)&lt;&gt;0,VLOOKUP(A4408,[1]!T_Printers[#Data],11,FALSE),"")</f>
        <v/>
      </c>
      <c r="M4408" t="str">
        <f>IF(SUM(E4408:J4408)&lt;&gt;0,VLOOKUP(C4408,[1]!T_Resins[#Data],8,FALSE),"")</f>
        <v/>
      </c>
      <c r="N4408" t="e">
        <f>IF(_xlfn.XLOOKUP(B4408,[1]Printers!$L:$L,[1]Printers!$R:$R,0,0)&gt;0,[1]Parameters!M4408,IF(SUM(E4408:J4408)&lt;&gt;0,VLOOKUP(C4408,[1]!T_Resins[#Data],9,FALSE),""))</f>
        <v>#N/A</v>
      </c>
      <c r="O4408" t="e">
        <f t="shared" si="76"/>
        <v>#N/A</v>
      </c>
    </row>
    <row r="4409" spans="1:15" x14ac:dyDescent="0.25">
      <c r="A4409" t="str">
        <f t="array" ref="A4409">IF(ROW()-1&gt;COUNTA([1]!T_Printers[Printers])*COUNTA([1]!T_Resins[Resins]),"",INDEX([1]!T_Printers[Printers],INT((ROW()-2)/COUNTA([1]!T_Resins[Resins])+1)))</f>
        <v/>
      </c>
      <c r="B4409" t="e">
        <f>_xlfn.XLOOKUP(A4409,[1]!T_Printers[Printers],[1]!T_Printers[Icon link],,0)</f>
        <v>#N/A</v>
      </c>
      <c r="C4409" t="str">
        <f t="array" ref="C4409">IF(ROW()-1&gt;COUNTA([1]!T_Printers[Printers])*COUNTA([1]!T_Resins[Resins]),"",INDEX([1]!T_Resins[Resins],MOD(ROW()-2,COUNTA([1]!T_Resins[Resins]))+1))</f>
        <v/>
      </c>
      <c r="D4409" t="str">
        <f>IF(SUM(E4409:J4409)&lt;&gt;0,IF(ROW()-1&gt;COUNTA([1]!T_Printers[Printers])*COUNTA([1]!T_Resins[Resins]),"",2),"")</f>
        <v/>
      </c>
      <c r="E4409" t="str" cm="1">
        <f t="array" ref="E4409">IFERROR(IF(ROW()-1&gt;COUNTA([1]!T_Printers[Printers])*COUNTA([1]!T_Resins[Resins]),"",_xlfn.IFS(ROUND(VLOOKUP(C4409,[1]!T_Resins[#Data],2,FALSE)/VLOOKUP(A4409,[1]!T_Printers[#Data],5,FALSE),1)&lt;=_xlfn.XLOOKUP(B4409,[1]Printers!L:L,[1]Printers!O:O,1,0,),ROUND(VLOOKUP(C4409,[1]!T_Resins[#Data],2,FALSE)/VLOOKUP(A4409,[1]!T_Printers[#Data],5,FALSE),1),ROUND(VLOOKUP(C4409,[1]!T_Resins[#Data],2,FALSE)/VLOOKUP(A4409,[1]!T_Printers[#Data],5,FALSE),1)&gt;_xlfn.XLOOKUP(B4409,[1]Printers!L:L,[1]Printers!O:O,1,0,),10)),"Используйте слой 100 мкм")</f>
        <v/>
      </c>
      <c r="F4409" t="str">
        <f>IFERROR(IF(ROUND(_xlfn.XLOOKUP([1]Parameters!B4409,[1]Printers!L:L,[1]Printers!Q:Q,,0)*E4409/10,0)*10&lt;_xlfn.XLOOKUP([1]Parameters!B4409,[1]Printers!L:L,[1]Printers!P:P,,0),ROUND(_xlfn.XLOOKUP([1]Parameters!B4409,[1]Printers!L:L,[1]Printers!Q:Q,,0)*E4409/10,0)*10,_xlfn.XLOOKUP([1]Parameters!B4409,[1]Printers!L:L,[1]Printers!P:P,,0)),"")</f>
        <v/>
      </c>
      <c r="G4409" t="str" cm="1">
        <f t="array" ref="G4409">IFERROR(IF(ROW()-1&gt;COUNTA([1]!T_Printers[Printers])*COUNTA([1]!T_Resins[Resins]),"",_xlfn.IFS(ROUND(VLOOKUP(C4409,[1]!T_Resins[#Data],3,FALSE)/VLOOKUP(A4409,[1]!T_Printers[#Data],5,FALSE),1)&lt;=_xlfn.XLOOKUP(B4409,[1]Printers!L:L,[1]Printers!O:O,1,0,),ROUND(VLOOKUP(C4409,[1]!T_Resins[#Data],3,FALSE)/VLOOKUP(A4409,[1]!T_Printers[#Data],5,FALSE),1),ROUND(VLOOKUP(C4409,[1]!T_Resins[#Data],3,FALSE)/VLOOKUP(A4409,[1]!T_Printers[#Data],5,FALSE),1)&gt;_xlfn.XLOOKUP(B4409,[1]Printers!L:L,[1]Printers!O:O,1,0,),10)),"")</f>
        <v/>
      </c>
      <c r="H4409" t="str">
        <f>IFERROR(IF(ROUND(_xlfn.XLOOKUP([1]Parameters!B4409,[1]Printers!L:L,[1]Printers!Q:Q,,0)*G4409/10,0)*10&lt;_xlfn.XLOOKUP([1]Parameters!B4409,[1]Printers!L:L,[1]Printers!P:P,,0),ROUND(_xlfn.XLOOKUP([1]Parameters!B4409,[1]Printers!L:L,[1]Printers!Q:Q,,0)*G4409/10,0)*10,_xlfn.XLOOKUP([1]Parameters!B4409,[1]Printers!L:L,[1]Printers!P:P,,0)),"")</f>
        <v/>
      </c>
      <c r="I4409" s="3" t="str">
        <f>IFERROR(IF(ROW()-1&gt;COUNTA([1]!T_Printers[Printers])*COUNTA([1]!T_Resins[Resins]),"",ROUND(VLOOKUP(C4409,[1]!T_Resins[#Data],4,FALSE)/VLOOKUP(A4409,[1]!T_Printers[#Data],5,FALSE),1)),"")</f>
        <v/>
      </c>
      <c r="J4409" t="str">
        <f t="shared" si="77"/>
        <v/>
      </c>
      <c r="K4409" t="str">
        <f>IF(SUM(E4409:J4409)&lt;&gt;0,VLOOKUP(A4409,[1]!T_Printers[#Data],10,FALSE)+VLOOKUP(C4409,[1]!T_Resins[#Data],10,FALSE),"")</f>
        <v/>
      </c>
      <c r="L4409" t="str">
        <f>IF(SUM(E4409:J4409)&lt;&gt;0,VLOOKUP(A4409,[1]!T_Printers[#Data],11,FALSE),"")</f>
        <v/>
      </c>
      <c r="M4409" t="str">
        <f>IF(SUM(E4409:J4409)&lt;&gt;0,VLOOKUP(C4409,[1]!T_Resins[#Data],8,FALSE),"")</f>
        <v/>
      </c>
      <c r="N4409" t="e">
        <f>IF(_xlfn.XLOOKUP(B4409,[1]Printers!$L:$L,[1]Printers!$R:$R,0,0)&gt;0,[1]Parameters!M4409,IF(SUM(E4409:J4409)&lt;&gt;0,VLOOKUP(C4409,[1]!T_Resins[#Data],9,FALSE),""))</f>
        <v>#N/A</v>
      </c>
      <c r="O4409" t="e">
        <f t="shared" si="76"/>
        <v>#N/A</v>
      </c>
    </row>
    <row r="4410" spans="1:15" x14ac:dyDescent="0.25">
      <c r="A4410" t="str">
        <f t="array" ref="A4410">IF(ROW()-1&gt;COUNTA([1]!T_Printers[Printers])*COUNTA([1]!T_Resins[Resins]),"",INDEX([1]!T_Printers[Printers],INT((ROW()-2)/COUNTA([1]!T_Resins[Resins])+1)))</f>
        <v/>
      </c>
      <c r="B4410" t="e">
        <f>_xlfn.XLOOKUP(A4410,[1]!T_Printers[Printers],[1]!T_Printers[Icon link],,0)</f>
        <v>#N/A</v>
      </c>
      <c r="C4410" t="str">
        <f t="array" ref="C4410">IF(ROW()-1&gt;COUNTA([1]!T_Printers[Printers])*COUNTA([1]!T_Resins[Resins]),"",INDEX([1]!T_Resins[Resins],MOD(ROW()-2,COUNTA([1]!T_Resins[Resins]))+1))</f>
        <v/>
      </c>
      <c r="D4410" t="str">
        <f>IF(SUM(E4410:J4410)&lt;&gt;0,IF(ROW()-1&gt;COUNTA([1]!T_Printers[Printers])*COUNTA([1]!T_Resins[Resins]),"",2),"")</f>
        <v/>
      </c>
      <c r="E4410" t="str" cm="1">
        <f t="array" ref="E4410">IFERROR(IF(ROW()-1&gt;COUNTA([1]!T_Printers[Printers])*COUNTA([1]!T_Resins[Resins]),"",_xlfn.IFS(ROUND(VLOOKUP(C4410,[1]!T_Resins[#Data],2,FALSE)/VLOOKUP(A4410,[1]!T_Printers[#Data],5,FALSE),1)&lt;=_xlfn.XLOOKUP(B4410,[1]Printers!L:L,[1]Printers!O:O,1,0,),ROUND(VLOOKUP(C4410,[1]!T_Resins[#Data],2,FALSE)/VLOOKUP(A4410,[1]!T_Printers[#Data],5,FALSE),1),ROUND(VLOOKUP(C4410,[1]!T_Resins[#Data],2,FALSE)/VLOOKUP(A4410,[1]!T_Printers[#Data],5,FALSE),1)&gt;_xlfn.XLOOKUP(B4410,[1]Printers!L:L,[1]Printers!O:O,1,0,),10)),"Используйте слой 100 мкм")</f>
        <v/>
      </c>
      <c r="F4410" t="str">
        <f>IFERROR(IF(ROUND(_xlfn.XLOOKUP([1]Parameters!B4410,[1]Printers!L:L,[1]Printers!Q:Q,,0)*E4410/10,0)*10&lt;_xlfn.XLOOKUP([1]Parameters!B4410,[1]Printers!L:L,[1]Printers!P:P,,0),ROUND(_xlfn.XLOOKUP([1]Parameters!B4410,[1]Printers!L:L,[1]Printers!Q:Q,,0)*E4410/10,0)*10,_xlfn.XLOOKUP([1]Parameters!B4410,[1]Printers!L:L,[1]Printers!P:P,,0)),"")</f>
        <v/>
      </c>
      <c r="G4410" t="str" cm="1">
        <f t="array" ref="G4410">IFERROR(IF(ROW()-1&gt;COUNTA([1]!T_Printers[Printers])*COUNTA([1]!T_Resins[Resins]),"",_xlfn.IFS(ROUND(VLOOKUP(C4410,[1]!T_Resins[#Data],3,FALSE)/VLOOKUP(A4410,[1]!T_Printers[#Data],5,FALSE),1)&lt;=_xlfn.XLOOKUP(B4410,[1]Printers!L:L,[1]Printers!O:O,1,0,),ROUND(VLOOKUP(C4410,[1]!T_Resins[#Data],3,FALSE)/VLOOKUP(A4410,[1]!T_Printers[#Data],5,FALSE),1),ROUND(VLOOKUP(C4410,[1]!T_Resins[#Data],3,FALSE)/VLOOKUP(A4410,[1]!T_Printers[#Data],5,FALSE),1)&gt;_xlfn.XLOOKUP(B4410,[1]Printers!L:L,[1]Printers!O:O,1,0,),10)),"")</f>
        <v/>
      </c>
      <c r="H4410" t="str">
        <f>IFERROR(IF(ROUND(_xlfn.XLOOKUP([1]Parameters!B4410,[1]Printers!L:L,[1]Printers!Q:Q,,0)*G4410/10,0)*10&lt;_xlfn.XLOOKUP([1]Parameters!B4410,[1]Printers!L:L,[1]Printers!P:P,,0),ROUND(_xlfn.XLOOKUP([1]Parameters!B4410,[1]Printers!L:L,[1]Printers!Q:Q,,0)*G4410/10,0)*10,_xlfn.XLOOKUP([1]Parameters!B4410,[1]Printers!L:L,[1]Printers!P:P,,0)),"")</f>
        <v/>
      </c>
      <c r="I4410" s="3" t="str">
        <f>IFERROR(IF(ROW()-1&gt;COUNTA([1]!T_Printers[Printers])*COUNTA([1]!T_Resins[Resins]),"",ROUND(VLOOKUP(C4410,[1]!T_Resins[#Data],4,FALSE)/VLOOKUP(A4410,[1]!T_Printers[#Data],5,FALSE),1)),"")</f>
        <v/>
      </c>
      <c r="J4410" t="str">
        <f t="shared" si="77"/>
        <v/>
      </c>
      <c r="K4410" t="str">
        <f>IF(SUM(E4410:J4410)&lt;&gt;0,VLOOKUP(A4410,[1]!T_Printers[#Data],10,FALSE)+VLOOKUP(C4410,[1]!T_Resins[#Data],10,FALSE),"")</f>
        <v/>
      </c>
      <c r="L4410" t="str">
        <f>IF(SUM(E4410:J4410)&lt;&gt;0,VLOOKUP(A4410,[1]!T_Printers[#Data],11,FALSE),"")</f>
        <v/>
      </c>
      <c r="M4410" t="str">
        <f>IF(SUM(E4410:J4410)&lt;&gt;0,VLOOKUP(C4410,[1]!T_Resins[#Data],8,FALSE),"")</f>
        <v/>
      </c>
      <c r="N4410" t="e">
        <f>IF(_xlfn.XLOOKUP(B4410,[1]Printers!$L:$L,[1]Printers!$R:$R,0,0)&gt;0,[1]Parameters!M4410,IF(SUM(E4410:J4410)&lt;&gt;0,VLOOKUP(C4410,[1]!T_Resins[#Data],9,FALSE),""))</f>
        <v>#N/A</v>
      </c>
      <c r="O4410" t="e">
        <f t="shared" si="76"/>
        <v>#N/A</v>
      </c>
    </row>
    <row r="4411" spans="1:15" x14ac:dyDescent="0.25">
      <c r="A4411" t="str">
        <f t="array" ref="A4411">IF(ROW()-1&gt;COUNTA([1]!T_Printers[Printers])*COUNTA([1]!T_Resins[Resins]),"",INDEX([1]!T_Printers[Printers],INT((ROW()-2)/COUNTA([1]!T_Resins[Resins])+1)))</f>
        <v/>
      </c>
      <c r="B4411" t="e">
        <f>_xlfn.XLOOKUP(A4411,[1]!T_Printers[Printers],[1]!T_Printers[Icon link],,0)</f>
        <v>#N/A</v>
      </c>
      <c r="C4411" t="str">
        <f t="array" ref="C4411">IF(ROW()-1&gt;COUNTA([1]!T_Printers[Printers])*COUNTA([1]!T_Resins[Resins]),"",INDEX([1]!T_Resins[Resins],MOD(ROW()-2,COUNTA([1]!T_Resins[Resins]))+1))</f>
        <v/>
      </c>
      <c r="D4411" t="str">
        <f>IF(SUM(E4411:J4411)&lt;&gt;0,IF(ROW()-1&gt;COUNTA([1]!T_Printers[Printers])*COUNTA([1]!T_Resins[Resins]),"",2),"")</f>
        <v/>
      </c>
      <c r="E4411" t="str" cm="1">
        <f t="array" ref="E4411">IFERROR(IF(ROW()-1&gt;COUNTA([1]!T_Printers[Printers])*COUNTA([1]!T_Resins[Resins]),"",_xlfn.IFS(ROUND(VLOOKUP(C4411,[1]!T_Resins[#Data],2,FALSE)/VLOOKUP(A4411,[1]!T_Printers[#Data],5,FALSE),1)&lt;=_xlfn.XLOOKUP(B4411,[1]Printers!L:L,[1]Printers!O:O,1,0,),ROUND(VLOOKUP(C4411,[1]!T_Resins[#Data],2,FALSE)/VLOOKUP(A4411,[1]!T_Printers[#Data],5,FALSE),1),ROUND(VLOOKUP(C4411,[1]!T_Resins[#Data],2,FALSE)/VLOOKUP(A4411,[1]!T_Printers[#Data],5,FALSE),1)&gt;_xlfn.XLOOKUP(B4411,[1]Printers!L:L,[1]Printers!O:O,1,0,),10)),"Используйте слой 100 мкм")</f>
        <v/>
      </c>
      <c r="F4411" t="str">
        <f>IFERROR(IF(ROUND(_xlfn.XLOOKUP([1]Parameters!B4411,[1]Printers!L:L,[1]Printers!Q:Q,,0)*E4411/10,0)*10&lt;_xlfn.XLOOKUP([1]Parameters!B4411,[1]Printers!L:L,[1]Printers!P:P,,0),ROUND(_xlfn.XLOOKUP([1]Parameters!B4411,[1]Printers!L:L,[1]Printers!Q:Q,,0)*E4411/10,0)*10,_xlfn.XLOOKUP([1]Parameters!B4411,[1]Printers!L:L,[1]Printers!P:P,,0)),"")</f>
        <v/>
      </c>
      <c r="G4411" t="str" cm="1">
        <f t="array" ref="G4411">IFERROR(IF(ROW()-1&gt;COUNTA([1]!T_Printers[Printers])*COUNTA([1]!T_Resins[Resins]),"",_xlfn.IFS(ROUND(VLOOKUP(C4411,[1]!T_Resins[#Data],3,FALSE)/VLOOKUP(A4411,[1]!T_Printers[#Data],5,FALSE),1)&lt;=_xlfn.XLOOKUP(B4411,[1]Printers!L:L,[1]Printers!O:O,1,0,),ROUND(VLOOKUP(C4411,[1]!T_Resins[#Data],3,FALSE)/VLOOKUP(A4411,[1]!T_Printers[#Data],5,FALSE),1),ROUND(VLOOKUP(C4411,[1]!T_Resins[#Data],3,FALSE)/VLOOKUP(A4411,[1]!T_Printers[#Data],5,FALSE),1)&gt;_xlfn.XLOOKUP(B4411,[1]Printers!L:L,[1]Printers!O:O,1,0,),10)),"")</f>
        <v/>
      </c>
      <c r="H4411" t="str">
        <f>IFERROR(IF(ROUND(_xlfn.XLOOKUP([1]Parameters!B4411,[1]Printers!L:L,[1]Printers!Q:Q,,0)*G4411/10,0)*10&lt;_xlfn.XLOOKUP([1]Parameters!B4411,[1]Printers!L:L,[1]Printers!P:P,,0),ROUND(_xlfn.XLOOKUP([1]Parameters!B4411,[1]Printers!L:L,[1]Printers!Q:Q,,0)*G4411/10,0)*10,_xlfn.XLOOKUP([1]Parameters!B4411,[1]Printers!L:L,[1]Printers!P:P,,0)),"")</f>
        <v/>
      </c>
      <c r="I4411" s="3" t="str">
        <f>IFERROR(IF(ROW()-1&gt;COUNTA([1]!T_Printers[Printers])*COUNTA([1]!T_Resins[Resins]),"",ROUND(VLOOKUP(C4411,[1]!T_Resins[#Data],4,FALSE)/VLOOKUP(A4411,[1]!T_Printers[#Data],5,FALSE),1)),"")</f>
        <v/>
      </c>
      <c r="J4411" t="str">
        <f t="shared" si="77"/>
        <v/>
      </c>
      <c r="K4411" t="str">
        <f>IF(SUM(E4411:J4411)&lt;&gt;0,VLOOKUP(A4411,[1]!T_Printers[#Data],10,FALSE)+VLOOKUP(C4411,[1]!T_Resins[#Data],10,FALSE),"")</f>
        <v/>
      </c>
      <c r="L4411" t="str">
        <f>IF(SUM(E4411:J4411)&lt;&gt;0,VLOOKUP(A4411,[1]!T_Printers[#Data],11,FALSE),"")</f>
        <v/>
      </c>
      <c r="M4411" t="str">
        <f>IF(SUM(E4411:J4411)&lt;&gt;0,VLOOKUP(C4411,[1]!T_Resins[#Data],8,FALSE),"")</f>
        <v/>
      </c>
      <c r="N4411" t="e">
        <f>IF(_xlfn.XLOOKUP(B4411,[1]Printers!$L:$L,[1]Printers!$R:$R,0,0)&gt;0,[1]Parameters!M4411,IF(SUM(E4411:J4411)&lt;&gt;0,VLOOKUP(C4411,[1]!T_Resins[#Data],9,FALSE),""))</f>
        <v>#N/A</v>
      </c>
      <c r="O4411" t="e">
        <f t="shared" si="76"/>
        <v>#N/A</v>
      </c>
    </row>
    <row r="4412" spans="1:15" x14ac:dyDescent="0.25">
      <c r="A4412" t="str">
        <f t="array" ref="A4412">IF(ROW()-1&gt;COUNTA([1]!T_Printers[Printers])*COUNTA([1]!T_Resins[Resins]),"",INDEX([1]!T_Printers[Printers],INT((ROW()-2)/COUNTA([1]!T_Resins[Resins])+1)))</f>
        <v/>
      </c>
      <c r="B4412" t="e">
        <f>_xlfn.XLOOKUP(A4412,[1]!T_Printers[Printers],[1]!T_Printers[Icon link],,0)</f>
        <v>#N/A</v>
      </c>
      <c r="C4412" t="str">
        <f t="array" ref="C4412">IF(ROW()-1&gt;COUNTA([1]!T_Printers[Printers])*COUNTA([1]!T_Resins[Resins]),"",INDEX([1]!T_Resins[Resins],MOD(ROW()-2,COUNTA([1]!T_Resins[Resins]))+1))</f>
        <v/>
      </c>
      <c r="D4412" t="str">
        <f>IF(SUM(E4412:J4412)&lt;&gt;0,IF(ROW()-1&gt;COUNTA([1]!T_Printers[Printers])*COUNTA([1]!T_Resins[Resins]),"",2),"")</f>
        <v/>
      </c>
      <c r="E4412" t="str" cm="1">
        <f t="array" ref="E4412">IFERROR(IF(ROW()-1&gt;COUNTA([1]!T_Printers[Printers])*COUNTA([1]!T_Resins[Resins]),"",_xlfn.IFS(ROUND(VLOOKUP(C4412,[1]!T_Resins[#Data],2,FALSE)/VLOOKUP(A4412,[1]!T_Printers[#Data],5,FALSE),1)&lt;=_xlfn.XLOOKUP(B4412,[1]Printers!L:L,[1]Printers!O:O,1,0,),ROUND(VLOOKUP(C4412,[1]!T_Resins[#Data],2,FALSE)/VLOOKUP(A4412,[1]!T_Printers[#Data],5,FALSE),1),ROUND(VLOOKUP(C4412,[1]!T_Resins[#Data],2,FALSE)/VLOOKUP(A4412,[1]!T_Printers[#Data],5,FALSE),1)&gt;_xlfn.XLOOKUP(B4412,[1]Printers!L:L,[1]Printers!O:O,1,0,),10)),"Используйте слой 100 мкм")</f>
        <v/>
      </c>
      <c r="F4412" t="str">
        <f>IFERROR(IF(ROUND(_xlfn.XLOOKUP([1]Parameters!B4412,[1]Printers!L:L,[1]Printers!Q:Q,,0)*E4412/10,0)*10&lt;_xlfn.XLOOKUP([1]Parameters!B4412,[1]Printers!L:L,[1]Printers!P:P,,0),ROUND(_xlfn.XLOOKUP([1]Parameters!B4412,[1]Printers!L:L,[1]Printers!Q:Q,,0)*E4412/10,0)*10,_xlfn.XLOOKUP([1]Parameters!B4412,[1]Printers!L:L,[1]Printers!P:P,,0)),"")</f>
        <v/>
      </c>
      <c r="G4412" t="str" cm="1">
        <f t="array" ref="G4412">IFERROR(IF(ROW()-1&gt;COUNTA([1]!T_Printers[Printers])*COUNTA([1]!T_Resins[Resins]),"",_xlfn.IFS(ROUND(VLOOKUP(C4412,[1]!T_Resins[#Data],3,FALSE)/VLOOKUP(A4412,[1]!T_Printers[#Data],5,FALSE),1)&lt;=_xlfn.XLOOKUP(B4412,[1]Printers!L:L,[1]Printers!O:O,1,0,),ROUND(VLOOKUP(C4412,[1]!T_Resins[#Data],3,FALSE)/VLOOKUP(A4412,[1]!T_Printers[#Data],5,FALSE),1),ROUND(VLOOKUP(C4412,[1]!T_Resins[#Data],3,FALSE)/VLOOKUP(A4412,[1]!T_Printers[#Data],5,FALSE),1)&gt;_xlfn.XLOOKUP(B4412,[1]Printers!L:L,[1]Printers!O:O,1,0,),10)),"")</f>
        <v/>
      </c>
      <c r="H4412" t="str">
        <f>IFERROR(IF(ROUND(_xlfn.XLOOKUP([1]Parameters!B4412,[1]Printers!L:L,[1]Printers!Q:Q,,0)*G4412/10,0)*10&lt;_xlfn.XLOOKUP([1]Parameters!B4412,[1]Printers!L:L,[1]Printers!P:P,,0),ROUND(_xlfn.XLOOKUP([1]Parameters!B4412,[1]Printers!L:L,[1]Printers!Q:Q,,0)*G4412/10,0)*10,_xlfn.XLOOKUP([1]Parameters!B4412,[1]Printers!L:L,[1]Printers!P:P,,0)),"")</f>
        <v/>
      </c>
      <c r="I4412" s="3" t="str">
        <f>IFERROR(IF(ROW()-1&gt;COUNTA([1]!T_Printers[Printers])*COUNTA([1]!T_Resins[Resins]),"",ROUND(VLOOKUP(C4412,[1]!T_Resins[#Data],4,FALSE)/VLOOKUP(A4412,[1]!T_Printers[#Data],5,FALSE),1)),"")</f>
        <v/>
      </c>
      <c r="J4412" t="str">
        <f t="shared" si="77"/>
        <v/>
      </c>
      <c r="K4412" t="str">
        <f>IF(SUM(E4412:J4412)&lt;&gt;0,VLOOKUP(A4412,[1]!T_Printers[#Data],10,FALSE)+VLOOKUP(C4412,[1]!T_Resins[#Data],10,FALSE),"")</f>
        <v/>
      </c>
      <c r="L4412" t="str">
        <f>IF(SUM(E4412:J4412)&lt;&gt;0,VLOOKUP(A4412,[1]!T_Printers[#Data],11,FALSE),"")</f>
        <v/>
      </c>
      <c r="M4412" t="str">
        <f>IF(SUM(E4412:J4412)&lt;&gt;0,VLOOKUP(C4412,[1]!T_Resins[#Data],8,FALSE),"")</f>
        <v/>
      </c>
      <c r="N4412" t="e">
        <f>IF(_xlfn.XLOOKUP(B4412,[1]Printers!$L:$L,[1]Printers!$R:$R,0,0)&gt;0,[1]Parameters!M4412,IF(SUM(E4412:J4412)&lt;&gt;0,VLOOKUP(C4412,[1]!T_Resins[#Data],9,FALSE),""))</f>
        <v>#N/A</v>
      </c>
      <c r="O4412" t="e">
        <f t="shared" si="76"/>
        <v>#N/A</v>
      </c>
    </row>
    <row r="4413" spans="1:15" x14ac:dyDescent="0.25">
      <c r="A4413" t="str">
        <f t="array" ref="A4413">IF(ROW()-1&gt;COUNTA([1]!T_Printers[Printers])*COUNTA([1]!T_Resins[Resins]),"",INDEX([1]!T_Printers[Printers],INT((ROW()-2)/COUNTA([1]!T_Resins[Resins])+1)))</f>
        <v/>
      </c>
      <c r="B4413" t="e">
        <f>_xlfn.XLOOKUP(A4413,[1]!T_Printers[Printers],[1]!T_Printers[Icon link],,0)</f>
        <v>#N/A</v>
      </c>
      <c r="C4413" t="str">
        <f t="array" ref="C4413">IF(ROW()-1&gt;COUNTA([1]!T_Printers[Printers])*COUNTA([1]!T_Resins[Resins]),"",INDEX([1]!T_Resins[Resins],MOD(ROW()-2,COUNTA([1]!T_Resins[Resins]))+1))</f>
        <v/>
      </c>
      <c r="D4413" t="str">
        <f>IF(SUM(E4413:J4413)&lt;&gt;0,IF(ROW()-1&gt;COUNTA([1]!T_Printers[Printers])*COUNTA([1]!T_Resins[Resins]),"",2),"")</f>
        <v/>
      </c>
      <c r="E4413" t="str" cm="1">
        <f t="array" ref="E4413">IFERROR(IF(ROW()-1&gt;COUNTA([1]!T_Printers[Printers])*COUNTA([1]!T_Resins[Resins]),"",_xlfn.IFS(ROUND(VLOOKUP(C4413,[1]!T_Resins[#Data],2,FALSE)/VLOOKUP(A4413,[1]!T_Printers[#Data],5,FALSE),1)&lt;=_xlfn.XLOOKUP(B4413,[1]Printers!L:L,[1]Printers!O:O,1,0,),ROUND(VLOOKUP(C4413,[1]!T_Resins[#Data],2,FALSE)/VLOOKUP(A4413,[1]!T_Printers[#Data],5,FALSE),1),ROUND(VLOOKUP(C4413,[1]!T_Resins[#Data],2,FALSE)/VLOOKUP(A4413,[1]!T_Printers[#Data],5,FALSE),1)&gt;_xlfn.XLOOKUP(B4413,[1]Printers!L:L,[1]Printers!O:O,1,0,),10)),"Используйте слой 100 мкм")</f>
        <v/>
      </c>
      <c r="F4413" t="str">
        <f>IFERROR(IF(ROUND(_xlfn.XLOOKUP([1]Parameters!B4413,[1]Printers!L:L,[1]Printers!Q:Q,,0)*E4413/10,0)*10&lt;_xlfn.XLOOKUP([1]Parameters!B4413,[1]Printers!L:L,[1]Printers!P:P,,0),ROUND(_xlfn.XLOOKUP([1]Parameters!B4413,[1]Printers!L:L,[1]Printers!Q:Q,,0)*E4413/10,0)*10,_xlfn.XLOOKUP([1]Parameters!B4413,[1]Printers!L:L,[1]Printers!P:P,,0)),"")</f>
        <v/>
      </c>
      <c r="G4413" t="str" cm="1">
        <f t="array" ref="G4413">IFERROR(IF(ROW()-1&gt;COUNTA([1]!T_Printers[Printers])*COUNTA([1]!T_Resins[Resins]),"",_xlfn.IFS(ROUND(VLOOKUP(C4413,[1]!T_Resins[#Data],3,FALSE)/VLOOKUP(A4413,[1]!T_Printers[#Data],5,FALSE),1)&lt;=_xlfn.XLOOKUP(B4413,[1]Printers!L:L,[1]Printers!O:O,1,0,),ROUND(VLOOKUP(C4413,[1]!T_Resins[#Data],3,FALSE)/VLOOKUP(A4413,[1]!T_Printers[#Data],5,FALSE),1),ROUND(VLOOKUP(C4413,[1]!T_Resins[#Data],3,FALSE)/VLOOKUP(A4413,[1]!T_Printers[#Data],5,FALSE),1)&gt;_xlfn.XLOOKUP(B4413,[1]Printers!L:L,[1]Printers!O:O,1,0,),10)),"")</f>
        <v/>
      </c>
      <c r="H4413" t="str">
        <f>IFERROR(IF(ROUND(_xlfn.XLOOKUP([1]Parameters!B4413,[1]Printers!L:L,[1]Printers!Q:Q,,0)*G4413/10,0)*10&lt;_xlfn.XLOOKUP([1]Parameters!B4413,[1]Printers!L:L,[1]Printers!P:P,,0),ROUND(_xlfn.XLOOKUP([1]Parameters!B4413,[1]Printers!L:L,[1]Printers!Q:Q,,0)*G4413/10,0)*10,_xlfn.XLOOKUP([1]Parameters!B4413,[1]Printers!L:L,[1]Printers!P:P,,0)),"")</f>
        <v/>
      </c>
      <c r="I4413" s="3" t="str">
        <f>IFERROR(IF(ROW()-1&gt;COUNTA([1]!T_Printers[Printers])*COUNTA([1]!T_Resins[Resins]),"",ROUND(VLOOKUP(C4413,[1]!T_Resins[#Data],4,FALSE)/VLOOKUP(A4413,[1]!T_Printers[#Data],5,FALSE),1)),"")</f>
        <v/>
      </c>
      <c r="J4413" t="str">
        <f t="shared" si="77"/>
        <v/>
      </c>
      <c r="K4413" t="str">
        <f>IF(SUM(E4413:J4413)&lt;&gt;0,VLOOKUP(A4413,[1]!T_Printers[#Data],10,FALSE)+VLOOKUP(C4413,[1]!T_Resins[#Data],10,FALSE),"")</f>
        <v/>
      </c>
      <c r="L4413" t="str">
        <f>IF(SUM(E4413:J4413)&lt;&gt;0,VLOOKUP(A4413,[1]!T_Printers[#Data],11,FALSE),"")</f>
        <v/>
      </c>
      <c r="M4413" t="str">
        <f>IF(SUM(E4413:J4413)&lt;&gt;0,VLOOKUP(C4413,[1]!T_Resins[#Data],8,FALSE),"")</f>
        <v/>
      </c>
      <c r="N4413" t="e">
        <f>IF(_xlfn.XLOOKUP(B4413,[1]Printers!$L:$L,[1]Printers!$R:$R,0,0)&gt;0,[1]Parameters!M4413,IF(SUM(E4413:J4413)&lt;&gt;0,VLOOKUP(C4413,[1]!T_Resins[#Data],9,FALSE),""))</f>
        <v>#N/A</v>
      </c>
      <c r="O4413" t="e">
        <f t="shared" si="76"/>
        <v>#N/A</v>
      </c>
    </row>
    <row r="4414" spans="1:15" x14ac:dyDescent="0.25">
      <c r="A4414" t="str">
        <f t="array" ref="A4414">IF(ROW()-1&gt;COUNTA([1]!T_Printers[Printers])*COUNTA([1]!T_Resins[Resins]),"",INDEX([1]!T_Printers[Printers],INT((ROW()-2)/COUNTA([1]!T_Resins[Resins])+1)))</f>
        <v/>
      </c>
      <c r="B4414" t="e">
        <f>_xlfn.XLOOKUP(A4414,[1]!T_Printers[Printers],[1]!T_Printers[Icon link],,0)</f>
        <v>#N/A</v>
      </c>
      <c r="C4414" t="str">
        <f t="array" ref="C4414">IF(ROW()-1&gt;COUNTA([1]!T_Printers[Printers])*COUNTA([1]!T_Resins[Resins]),"",INDEX([1]!T_Resins[Resins],MOD(ROW()-2,COUNTA([1]!T_Resins[Resins]))+1))</f>
        <v/>
      </c>
      <c r="D4414" t="str">
        <f>IF(SUM(E4414:J4414)&lt;&gt;0,IF(ROW()-1&gt;COUNTA([1]!T_Printers[Printers])*COUNTA([1]!T_Resins[Resins]),"",2),"")</f>
        <v/>
      </c>
      <c r="E4414" t="str" cm="1">
        <f t="array" ref="E4414">IFERROR(IF(ROW()-1&gt;COUNTA([1]!T_Printers[Printers])*COUNTA([1]!T_Resins[Resins]),"",_xlfn.IFS(ROUND(VLOOKUP(C4414,[1]!T_Resins[#Data],2,FALSE)/VLOOKUP(A4414,[1]!T_Printers[#Data],5,FALSE),1)&lt;=_xlfn.XLOOKUP(B4414,[1]Printers!L:L,[1]Printers!O:O,1,0,),ROUND(VLOOKUP(C4414,[1]!T_Resins[#Data],2,FALSE)/VLOOKUP(A4414,[1]!T_Printers[#Data],5,FALSE),1),ROUND(VLOOKUP(C4414,[1]!T_Resins[#Data],2,FALSE)/VLOOKUP(A4414,[1]!T_Printers[#Data],5,FALSE),1)&gt;_xlfn.XLOOKUP(B4414,[1]Printers!L:L,[1]Printers!O:O,1,0,),10)),"Используйте слой 100 мкм")</f>
        <v/>
      </c>
      <c r="F4414" t="str">
        <f>IFERROR(IF(ROUND(_xlfn.XLOOKUP([1]Parameters!B4414,[1]Printers!L:L,[1]Printers!Q:Q,,0)*E4414/10,0)*10&lt;_xlfn.XLOOKUP([1]Parameters!B4414,[1]Printers!L:L,[1]Printers!P:P,,0),ROUND(_xlfn.XLOOKUP([1]Parameters!B4414,[1]Printers!L:L,[1]Printers!Q:Q,,0)*E4414/10,0)*10,_xlfn.XLOOKUP([1]Parameters!B4414,[1]Printers!L:L,[1]Printers!P:P,,0)),"")</f>
        <v/>
      </c>
      <c r="G4414" t="str" cm="1">
        <f t="array" ref="G4414">IFERROR(IF(ROW()-1&gt;COUNTA([1]!T_Printers[Printers])*COUNTA([1]!T_Resins[Resins]),"",_xlfn.IFS(ROUND(VLOOKUP(C4414,[1]!T_Resins[#Data],3,FALSE)/VLOOKUP(A4414,[1]!T_Printers[#Data],5,FALSE),1)&lt;=_xlfn.XLOOKUP(B4414,[1]Printers!L:L,[1]Printers!O:O,1,0,),ROUND(VLOOKUP(C4414,[1]!T_Resins[#Data],3,FALSE)/VLOOKUP(A4414,[1]!T_Printers[#Data],5,FALSE),1),ROUND(VLOOKUP(C4414,[1]!T_Resins[#Data],3,FALSE)/VLOOKUP(A4414,[1]!T_Printers[#Data],5,FALSE),1)&gt;_xlfn.XLOOKUP(B4414,[1]Printers!L:L,[1]Printers!O:O,1,0,),10)),"")</f>
        <v/>
      </c>
      <c r="H4414" t="str">
        <f>IFERROR(IF(ROUND(_xlfn.XLOOKUP([1]Parameters!B4414,[1]Printers!L:L,[1]Printers!Q:Q,,0)*G4414/10,0)*10&lt;_xlfn.XLOOKUP([1]Parameters!B4414,[1]Printers!L:L,[1]Printers!P:P,,0),ROUND(_xlfn.XLOOKUP([1]Parameters!B4414,[1]Printers!L:L,[1]Printers!Q:Q,,0)*G4414/10,0)*10,_xlfn.XLOOKUP([1]Parameters!B4414,[1]Printers!L:L,[1]Printers!P:P,,0)),"")</f>
        <v/>
      </c>
      <c r="I4414" s="3" t="str">
        <f>IFERROR(IF(ROW()-1&gt;COUNTA([1]!T_Printers[Printers])*COUNTA([1]!T_Resins[Resins]),"",ROUND(VLOOKUP(C4414,[1]!T_Resins[#Data],4,FALSE)/VLOOKUP(A4414,[1]!T_Printers[#Data],5,FALSE),1)),"")</f>
        <v/>
      </c>
      <c r="J4414" t="str">
        <f t="shared" si="77"/>
        <v/>
      </c>
      <c r="K4414" t="str">
        <f>IF(SUM(E4414:J4414)&lt;&gt;0,VLOOKUP(A4414,[1]!T_Printers[#Data],10,FALSE)+VLOOKUP(C4414,[1]!T_Resins[#Data],10,FALSE),"")</f>
        <v/>
      </c>
      <c r="L4414" t="str">
        <f>IF(SUM(E4414:J4414)&lt;&gt;0,VLOOKUP(A4414,[1]!T_Printers[#Data],11,FALSE),"")</f>
        <v/>
      </c>
      <c r="M4414" t="str">
        <f>IF(SUM(E4414:J4414)&lt;&gt;0,VLOOKUP(C4414,[1]!T_Resins[#Data],8,FALSE),"")</f>
        <v/>
      </c>
      <c r="N4414" t="e">
        <f>IF(_xlfn.XLOOKUP(B4414,[1]Printers!$L:$L,[1]Printers!$R:$R,0,0)&gt;0,[1]Parameters!M4414,IF(SUM(E4414:J4414)&lt;&gt;0,VLOOKUP(C4414,[1]!T_Resins[#Data],9,FALSE),""))</f>
        <v>#N/A</v>
      </c>
      <c r="O4414" t="e">
        <f t="shared" si="76"/>
        <v>#N/A</v>
      </c>
    </row>
    <row r="4415" spans="1:15" x14ac:dyDescent="0.25">
      <c r="A4415" t="str">
        <f t="array" ref="A4415">IF(ROW()-1&gt;COUNTA([1]!T_Printers[Printers])*COUNTA([1]!T_Resins[Resins]),"",INDEX([1]!T_Printers[Printers],INT((ROW()-2)/COUNTA([1]!T_Resins[Resins])+1)))</f>
        <v/>
      </c>
      <c r="B4415" t="e">
        <f>_xlfn.XLOOKUP(A4415,[1]!T_Printers[Printers],[1]!T_Printers[Icon link],,0)</f>
        <v>#N/A</v>
      </c>
      <c r="C4415" t="str">
        <f t="array" ref="C4415">IF(ROW()-1&gt;COUNTA([1]!T_Printers[Printers])*COUNTA([1]!T_Resins[Resins]),"",INDEX([1]!T_Resins[Resins],MOD(ROW()-2,COUNTA([1]!T_Resins[Resins]))+1))</f>
        <v/>
      </c>
      <c r="D4415" t="str">
        <f>IF(SUM(E4415:J4415)&lt;&gt;0,IF(ROW()-1&gt;COUNTA([1]!T_Printers[Printers])*COUNTA([1]!T_Resins[Resins]),"",2),"")</f>
        <v/>
      </c>
      <c r="E4415" t="str" cm="1">
        <f t="array" ref="E4415">IFERROR(IF(ROW()-1&gt;COUNTA([1]!T_Printers[Printers])*COUNTA([1]!T_Resins[Resins]),"",_xlfn.IFS(ROUND(VLOOKUP(C4415,[1]!T_Resins[#Data],2,FALSE)/VLOOKUP(A4415,[1]!T_Printers[#Data],5,FALSE),1)&lt;=_xlfn.XLOOKUP(B4415,[1]Printers!L:L,[1]Printers!O:O,1,0,),ROUND(VLOOKUP(C4415,[1]!T_Resins[#Data],2,FALSE)/VLOOKUP(A4415,[1]!T_Printers[#Data],5,FALSE),1),ROUND(VLOOKUP(C4415,[1]!T_Resins[#Data],2,FALSE)/VLOOKUP(A4415,[1]!T_Printers[#Data],5,FALSE),1)&gt;_xlfn.XLOOKUP(B4415,[1]Printers!L:L,[1]Printers!O:O,1,0,),10)),"Используйте слой 100 мкм")</f>
        <v/>
      </c>
      <c r="F4415" t="str">
        <f>IFERROR(IF(ROUND(_xlfn.XLOOKUP([1]Parameters!B4415,[1]Printers!L:L,[1]Printers!Q:Q,,0)*E4415/10,0)*10&lt;_xlfn.XLOOKUP([1]Parameters!B4415,[1]Printers!L:L,[1]Printers!P:P,,0),ROUND(_xlfn.XLOOKUP([1]Parameters!B4415,[1]Printers!L:L,[1]Printers!Q:Q,,0)*E4415/10,0)*10,_xlfn.XLOOKUP([1]Parameters!B4415,[1]Printers!L:L,[1]Printers!P:P,,0)),"")</f>
        <v/>
      </c>
      <c r="G4415" t="str" cm="1">
        <f t="array" ref="G4415">IFERROR(IF(ROW()-1&gt;COUNTA([1]!T_Printers[Printers])*COUNTA([1]!T_Resins[Resins]),"",_xlfn.IFS(ROUND(VLOOKUP(C4415,[1]!T_Resins[#Data],3,FALSE)/VLOOKUP(A4415,[1]!T_Printers[#Data],5,FALSE),1)&lt;=_xlfn.XLOOKUP(B4415,[1]Printers!L:L,[1]Printers!O:O,1,0,),ROUND(VLOOKUP(C4415,[1]!T_Resins[#Data],3,FALSE)/VLOOKUP(A4415,[1]!T_Printers[#Data],5,FALSE),1),ROUND(VLOOKUP(C4415,[1]!T_Resins[#Data],3,FALSE)/VLOOKUP(A4415,[1]!T_Printers[#Data],5,FALSE),1)&gt;_xlfn.XLOOKUP(B4415,[1]Printers!L:L,[1]Printers!O:O,1,0,),10)),"")</f>
        <v/>
      </c>
      <c r="H4415" t="str">
        <f>IFERROR(IF(ROUND(_xlfn.XLOOKUP([1]Parameters!B4415,[1]Printers!L:L,[1]Printers!Q:Q,,0)*G4415/10,0)*10&lt;_xlfn.XLOOKUP([1]Parameters!B4415,[1]Printers!L:L,[1]Printers!P:P,,0),ROUND(_xlfn.XLOOKUP([1]Parameters!B4415,[1]Printers!L:L,[1]Printers!Q:Q,,0)*G4415/10,0)*10,_xlfn.XLOOKUP([1]Parameters!B4415,[1]Printers!L:L,[1]Printers!P:P,,0)),"")</f>
        <v/>
      </c>
      <c r="I4415" s="3" t="str">
        <f>IFERROR(IF(ROW()-1&gt;COUNTA([1]!T_Printers[Printers])*COUNTA([1]!T_Resins[Resins]),"",ROUND(VLOOKUP(C4415,[1]!T_Resins[#Data],4,FALSE)/VLOOKUP(A4415,[1]!T_Printers[#Data],5,FALSE),1)),"")</f>
        <v/>
      </c>
      <c r="J4415" t="str">
        <f t="shared" si="77"/>
        <v/>
      </c>
      <c r="K4415" t="str">
        <f>IF(SUM(E4415:J4415)&lt;&gt;0,VLOOKUP(A4415,[1]!T_Printers[#Data],10,FALSE)+VLOOKUP(C4415,[1]!T_Resins[#Data],10,FALSE),"")</f>
        <v/>
      </c>
      <c r="L4415" t="str">
        <f>IF(SUM(E4415:J4415)&lt;&gt;0,VLOOKUP(A4415,[1]!T_Printers[#Data],11,FALSE),"")</f>
        <v/>
      </c>
      <c r="M4415" t="str">
        <f>IF(SUM(E4415:J4415)&lt;&gt;0,VLOOKUP(C4415,[1]!T_Resins[#Data],8,FALSE),"")</f>
        <v/>
      </c>
      <c r="N4415" t="e">
        <f>IF(_xlfn.XLOOKUP(B4415,[1]Printers!$L:$L,[1]Printers!$R:$R,0,0)&gt;0,[1]Parameters!M4415,IF(SUM(E4415:J4415)&lt;&gt;0,VLOOKUP(C4415,[1]!T_Resins[#Data],9,FALSE),""))</f>
        <v>#N/A</v>
      </c>
      <c r="O4415" t="e">
        <f t="shared" si="76"/>
        <v>#N/A</v>
      </c>
    </row>
    <row r="4416" spans="1:15" x14ac:dyDescent="0.25">
      <c r="A4416" t="str">
        <f t="array" ref="A4416">IF(ROW()-1&gt;COUNTA([1]!T_Printers[Printers])*COUNTA([1]!T_Resins[Resins]),"",INDEX([1]!T_Printers[Printers],INT((ROW()-2)/COUNTA([1]!T_Resins[Resins])+1)))</f>
        <v/>
      </c>
      <c r="B4416" t="e">
        <f>_xlfn.XLOOKUP(A4416,[1]!T_Printers[Printers],[1]!T_Printers[Icon link],,0)</f>
        <v>#N/A</v>
      </c>
      <c r="C4416" t="str">
        <f t="array" ref="C4416">IF(ROW()-1&gt;COUNTA([1]!T_Printers[Printers])*COUNTA([1]!T_Resins[Resins]),"",INDEX([1]!T_Resins[Resins],MOD(ROW()-2,COUNTA([1]!T_Resins[Resins]))+1))</f>
        <v/>
      </c>
      <c r="D4416" t="str">
        <f>IF(SUM(E4416:J4416)&lt;&gt;0,IF(ROW()-1&gt;COUNTA([1]!T_Printers[Printers])*COUNTA([1]!T_Resins[Resins]),"",2),"")</f>
        <v/>
      </c>
      <c r="E4416" t="str" cm="1">
        <f t="array" ref="E4416">IFERROR(IF(ROW()-1&gt;COUNTA([1]!T_Printers[Printers])*COUNTA([1]!T_Resins[Resins]),"",_xlfn.IFS(ROUND(VLOOKUP(C4416,[1]!T_Resins[#Data],2,FALSE)/VLOOKUP(A4416,[1]!T_Printers[#Data],5,FALSE),1)&lt;=_xlfn.XLOOKUP(B4416,[1]Printers!L:L,[1]Printers!O:O,1,0,),ROUND(VLOOKUP(C4416,[1]!T_Resins[#Data],2,FALSE)/VLOOKUP(A4416,[1]!T_Printers[#Data],5,FALSE),1),ROUND(VLOOKUP(C4416,[1]!T_Resins[#Data],2,FALSE)/VLOOKUP(A4416,[1]!T_Printers[#Data],5,FALSE),1)&gt;_xlfn.XLOOKUP(B4416,[1]Printers!L:L,[1]Printers!O:O,1,0,),10)),"Используйте слой 100 мкм")</f>
        <v/>
      </c>
      <c r="F4416" t="str">
        <f>IFERROR(IF(ROUND(_xlfn.XLOOKUP([1]Parameters!B4416,[1]Printers!L:L,[1]Printers!Q:Q,,0)*E4416/10,0)*10&lt;_xlfn.XLOOKUP([1]Parameters!B4416,[1]Printers!L:L,[1]Printers!P:P,,0),ROUND(_xlfn.XLOOKUP([1]Parameters!B4416,[1]Printers!L:L,[1]Printers!Q:Q,,0)*E4416/10,0)*10,_xlfn.XLOOKUP([1]Parameters!B4416,[1]Printers!L:L,[1]Printers!P:P,,0)),"")</f>
        <v/>
      </c>
      <c r="G4416" t="str" cm="1">
        <f t="array" ref="G4416">IFERROR(IF(ROW()-1&gt;COUNTA([1]!T_Printers[Printers])*COUNTA([1]!T_Resins[Resins]),"",_xlfn.IFS(ROUND(VLOOKUP(C4416,[1]!T_Resins[#Data],3,FALSE)/VLOOKUP(A4416,[1]!T_Printers[#Data],5,FALSE),1)&lt;=_xlfn.XLOOKUP(B4416,[1]Printers!L:L,[1]Printers!O:O,1,0,),ROUND(VLOOKUP(C4416,[1]!T_Resins[#Data],3,FALSE)/VLOOKUP(A4416,[1]!T_Printers[#Data],5,FALSE),1),ROUND(VLOOKUP(C4416,[1]!T_Resins[#Data],3,FALSE)/VLOOKUP(A4416,[1]!T_Printers[#Data],5,FALSE),1)&gt;_xlfn.XLOOKUP(B4416,[1]Printers!L:L,[1]Printers!O:O,1,0,),10)),"")</f>
        <v/>
      </c>
      <c r="H4416" t="str">
        <f>IFERROR(IF(ROUND(_xlfn.XLOOKUP([1]Parameters!B4416,[1]Printers!L:L,[1]Printers!Q:Q,,0)*G4416/10,0)*10&lt;_xlfn.XLOOKUP([1]Parameters!B4416,[1]Printers!L:L,[1]Printers!P:P,,0),ROUND(_xlfn.XLOOKUP([1]Parameters!B4416,[1]Printers!L:L,[1]Printers!Q:Q,,0)*G4416/10,0)*10,_xlfn.XLOOKUP([1]Parameters!B4416,[1]Printers!L:L,[1]Printers!P:P,,0)),"")</f>
        <v/>
      </c>
      <c r="I4416" s="3" t="str">
        <f>IFERROR(IF(ROW()-1&gt;COUNTA([1]!T_Printers[Printers])*COUNTA([1]!T_Resins[Resins]),"",ROUND(VLOOKUP(C4416,[1]!T_Resins[#Data],4,FALSE)/VLOOKUP(A4416,[1]!T_Printers[#Data],5,FALSE),1)),"")</f>
        <v/>
      </c>
      <c r="J4416" t="str">
        <f t="shared" si="77"/>
        <v/>
      </c>
      <c r="K4416" t="str">
        <f>IF(SUM(E4416:J4416)&lt;&gt;0,VLOOKUP(A4416,[1]!T_Printers[#Data],10,FALSE)+VLOOKUP(C4416,[1]!T_Resins[#Data],10,FALSE),"")</f>
        <v/>
      </c>
      <c r="L4416" t="str">
        <f>IF(SUM(E4416:J4416)&lt;&gt;0,VLOOKUP(A4416,[1]!T_Printers[#Data],11,FALSE),"")</f>
        <v/>
      </c>
      <c r="M4416" t="str">
        <f>IF(SUM(E4416:J4416)&lt;&gt;0,VLOOKUP(C4416,[1]!T_Resins[#Data],8,FALSE),"")</f>
        <v/>
      </c>
      <c r="N4416" t="e">
        <f>IF(_xlfn.XLOOKUP(B4416,[1]Printers!$L:$L,[1]Printers!$R:$R,0,0)&gt;0,[1]Parameters!M4416,IF(SUM(E4416:J4416)&lt;&gt;0,VLOOKUP(C4416,[1]!T_Resins[#Data],9,FALSE),""))</f>
        <v>#N/A</v>
      </c>
      <c r="O4416" t="e">
        <f t="shared" si="76"/>
        <v>#N/A</v>
      </c>
    </row>
    <row r="4417" spans="1:15" x14ac:dyDescent="0.25">
      <c r="A4417" t="str">
        <f t="array" ref="A4417">IF(ROW()-1&gt;COUNTA([1]!T_Printers[Printers])*COUNTA([1]!T_Resins[Resins]),"",INDEX([1]!T_Printers[Printers],INT((ROW()-2)/COUNTA([1]!T_Resins[Resins])+1)))</f>
        <v/>
      </c>
      <c r="B4417" t="e">
        <f>_xlfn.XLOOKUP(A4417,[1]!T_Printers[Printers],[1]!T_Printers[Icon link],,0)</f>
        <v>#N/A</v>
      </c>
      <c r="C4417" t="str">
        <f t="array" ref="C4417">IF(ROW()-1&gt;COUNTA([1]!T_Printers[Printers])*COUNTA([1]!T_Resins[Resins]),"",INDEX([1]!T_Resins[Resins],MOD(ROW()-2,COUNTA([1]!T_Resins[Resins]))+1))</f>
        <v/>
      </c>
      <c r="D4417" t="str">
        <f>IF(SUM(E4417:J4417)&lt;&gt;0,IF(ROW()-1&gt;COUNTA([1]!T_Printers[Printers])*COUNTA([1]!T_Resins[Resins]),"",2),"")</f>
        <v/>
      </c>
      <c r="E4417" t="str" cm="1">
        <f t="array" ref="E4417">IFERROR(IF(ROW()-1&gt;COUNTA([1]!T_Printers[Printers])*COUNTA([1]!T_Resins[Resins]),"",_xlfn.IFS(ROUND(VLOOKUP(C4417,[1]!T_Resins[#Data],2,FALSE)/VLOOKUP(A4417,[1]!T_Printers[#Data],5,FALSE),1)&lt;=_xlfn.XLOOKUP(B4417,[1]Printers!L:L,[1]Printers!O:O,1,0,),ROUND(VLOOKUP(C4417,[1]!T_Resins[#Data],2,FALSE)/VLOOKUP(A4417,[1]!T_Printers[#Data],5,FALSE),1),ROUND(VLOOKUP(C4417,[1]!T_Resins[#Data],2,FALSE)/VLOOKUP(A4417,[1]!T_Printers[#Data],5,FALSE),1)&gt;_xlfn.XLOOKUP(B4417,[1]Printers!L:L,[1]Printers!O:O,1,0,),10)),"Используйте слой 100 мкм")</f>
        <v/>
      </c>
      <c r="F4417" t="str">
        <f>IFERROR(IF(ROUND(_xlfn.XLOOKUP([1]Parameters!B4417,[1]Printers!L:L,[1]Printers!Q:Q,,0)*E4417/10,0)*10&lt;_xlfn.XLOOKUP([1]Parameters!B4417,[1]Printers!L:L,[1]Printers!P:P,,0),ROUND(_xlfn.XLOOKUP([1]Parameters!B4417,[1]Printers!L:L,[1]Printers!Q:Q,,0)*E4417/10,0)*10,_xlfn.XLOOKUP([1]Parameters!B4417,[1]Printers!L:L,[1]Printers!P:P,,0)),"")</f>
        <v/>
      </c>
      <c r="G4417" t="str" cm="1">
        <f t="array" ref="G4417">IFERROR(IF(ROW()-1&gt;COUNTA([1]!T_Printers[Printers])*COUNTA([1]!T_Resins[Resins]),"",_xlfn.IFS(ROUND(VLOOKUP(C4417,[1]!T_Resins[#Data],3,FALSE)/VLOOKUP(A4417,[1]!T_Printers[#Data],5,FALSE),1)&lt;=_xlfn.XLOOKUP(B4417,[1]Printers!L:L,[1]Printers!O:O,1,0,),ROUND(VLOOKUP(C4417,[1]!T_Resins[#Data],3,FALSE)/VLOOKUP(A4417,[1]!T_Printers[#Data],5,FALSE),1),ROUND(VLOOKUP(C4417,[1]!T_Resins[#Data],3,FALSE)/VLOOKUP(A4417,[1]!T_Printers[#Data],5,FALSE),1)&gt;_xlfn.XLOOKUP(B4417,[1]Printers!L:L,[1]Printers!O:O,1,0,),10)),"")</f>
        <v/>
      </c>
      <c r="H4417" t="str">
        <f>IFERROR(IF(ROUND(_xlfn.XLOOKUP([1]Parameters!B4417,[1]Printers!L:L,[1]Printers!Q:Q,,0)*G4417/10,0)*10&lt;_xlfn.XLOOKUP([1]Parameters!B4417,[1]Printers!L:L,[1]Printers!P:P,,0),ROUND(_xlfn.XLOOKUP([1]Parameters!B4417,[1]Printers!L:L,[1]Printers!Q:Q,,0)*G4417/10,0)*10,_xlfn.XLOOKUP([1]Parameters!B4417,[1]Printers!L:L,[1]Printers!P:P,,0)),"")</f>
        <v/>
      </c>
      <c r="I4417" s="3" t="str">
        <f>IFERROR(IF(ROW()-1&gt;COUNTA([1]!T_Printers[Printers])*COUNTA([1]!T_Resins[Resins]),"",ROUND(VLOOKUP(C4417,[1]!T_Resins[#Data],4,FALSE)/VLOOKUP(A4417,[1]!T_Printers[#Data],5,FALSE),1)),"")</f>
        <v/>
      </c>
      <c r="J4417" t="str">
        <f t="shared" si="77"/>
        <v/>
      </c>
      <c r="K4417" t="str">
        <f>IF(SUM(E4417:J4417)&lt;&gt;0,VLOOKUP(A4417,[1]!T_Printers[#Data],10,FALSE)+VLOOKUP(C4417,[1]!T_Resins[#Data],10,FALSE),"")</f>
        <v/>
      </c>
      <c r="L4417" t="str">
        <f>IF(SUM(E4417:J4417)&lt;&gt;0,VLOOKUP(A4417,[1]!T_Printers[#Data],11,FALSE),"")</f>
        <v/>
      </c>
      <c r="M4417" t="str">
        <f>IF(SUM(E4417:J4417)&lt;&gt;0,VLOOKUP(C4417,[1]!T_Resins[#Data],8,FALSE),"")</f>
        <v/>
      </c>
      <c r="N4417" t="e">
        <f>IF(_xlfn.XLOOKUP(B4417,[1]Printers!$L:$L,[1]Printers!$R:$R,0,0)&gt;0,[1]Parameters!M4417,IF(SUM(E4417:J4417)&lt;&gt;0,VLOOKUP(C4417,[1]!T_Resins[#Data],9,FALSE),""))</f>
        <v>#N/A</v>
      </c>
      <c r="O4417" t="e">
        <f t="shared" si="76"/>
        <v>#N/A</v>
      </c>
    </row>
    <row r="4418" spans="1:15" x14ac:dyDescent="0.25">
      <c r="A4418" t="str">
        <f t="array" ref="A4418">IF(ROW()-1&gt;COUNTA([1]!T_Printers[Printers])*COUNTA([1]!T_Resins[Resins]),"",INDEX([1]!T_Printers[Printers],INT((ROW()-2)/COUNTA([1]!T_Resins[Resins])+1)))</f>
        <v/>
      </c>
      <c r="B4418" t="e">
        <f>_xlfn.XLOOKUP(A4418,[1]!T_Printers[Printers],[1]!T_Printers[Icon link],,0)</f>
        <v>#N/A</v>
      </c>
      <c r="C4418" t="str">
        <f t="array" ref="C4418">IF(ROW()-1&gt;COUNTA([1]!T_Printers[Printers])*COUNTA([1]!T_Resins[Resins]),"",INDEX([1]!T_Resins[Resins],MOD(ROW()-2,COUNTA([1]!T_Resins[Resins]))+1))</f>
        <v/>
      </c>
      <c r="D4418" t="str">
        <f>IF(SUM(E4418:J4418)&lt;&gt;0,IF(ROW()-1&gt;COUNTA([1]!T_Printers[Printers])*COUNTA([1]!T_Resins[Resins]),"",2),"")</f>
        <v/>
      </c>
      <c r="E4418" t="str" cm="1">
        <f t="array" ref="E4418">IFERROR(IF(ROW()-1&gt;COUNTA([1]!T_Printers[Printers])*COUNTA([1]!T_Resins[Resins]),"",_xlfn.IFS(ROUND(VLOOKUP(C4418,[1]!T_Resins[#Data],2,FALSE)/VLOOKUP(A4418,[1]!T_Printers[#Data],5,FALSE),1)&lt;=_xlfn.XLOOKUP(B4418,[1]Printers!L:L,[1]Printers!O:O,1,0,),ROUND(VLOOKUP(C4418,[1]!T_Resins[#Data],2,FALSE)/VLOOKUP(A4418,[1]!T_Printers[#Data],5,FALSE),1),ROUND(VLOOKUP(C4418,[1]!T_Resins[#Data],2,FALSE)/VLOOKUP(A4418,[1]!T_Printers[#Data],5,FALSE),1)&gt;_xlfn.XLOOKUP(B4418,[1]Printers!L:L,[1]Printers!O:O,1,0,),10)),"Используйте слой 100 мкм")</f>
        <v/>
      </c>
      <c r="F4418" t="str">
        <f>IFERROR(IF(ROUND(_xlfn.XLOOKUP([1]Parameters!B4418,[1]Printers!L:L,[1]Printers!Q:Q,,0)*E4418/10,0)*10&lt;_xlfn.XLOOKUP([1]Parameters!B4418,[1]Printers!L:L,[1]Printers!P:P,,0),ROUND(_xlfn.XLOOKUP([1]Parameters!B4418,[1]Printers!L:L,[1]Printers!Q:Q,,0)*E4418/10,0)*10,_xlfn.XLOOKUP([1]Parameters!B4418,[1]Printers!L:L,[1]Printers!P:P,,0)),"")</f>
        <v/>
      </c>
      <c r="G4418" t="str" cm="1">
        <f t="array" ref="G4418">IFERROR(IF(ROW()-1&gt;COUNTA([1]!T_Printers[Printers])*COUNTA([1]!T_Resins[Resins]),"",_xlfn.IFS(ROUND(VLOOKUP(C4418,[1]!T_Resins[#Data],3,FALSE)/VLOOKUP(A4418,[1]!T_Printers[#Data],5,FALSE),1)&lt;=_xlfn.XLOOKUP(B4418,[1]Printers!L:L,[1]Printers!O:O,1,0,),ROUND(VLOOKUP(C4418,[1]!T_Resins[#Data],3,FALSE)/VLOOKUP(A4418,[1]!T_Printers[#Data],5,FALSE),1),ROUND(VLOOKUP(C4418,[1]!T_Resins[#Data],3,FALSE)/VLOOKUP(A4418,[1]!T_Printers[#Data],5,FALSE),1)&gt;_xlfn.XLOOKUP(B4418,[1]Printers!L:L,[1]Printers!O:O,1,0,),10)),"")</f>
        <v/>
      </c>
      <c r="H4418" t="str">
        <f>IFERROR(IF(ROUND(_xlfn.XLOOKUP([1]Parameters!B4418,[1]Printers!L:L,[1]Printers!Q:Q,,0)*G4418/10,0)*10&lt;_xlfn.XLOOKUP([1]Parameters!B4418,[1]Printers!L:L,[1]Printers!P:P,,0),ROUND(_xlfn.XLOOKUP([1]Parameters!B4418,[1]Printers!L:L,[1]Printers!Q:Q,,0)*G4418/10,0)*10,_xlfn.XLOOKUP([1]Parameters!B4418,[1]Printers!L:L,[1]Printers!P:P,,0)),"")</f>
        <v/>
      </c>
      <c r="I4418" s="3" t="str">
        <f>IFERROR(IF(ROW()-1&gt;COUNTA([1]!T_Printers[Printers])*COUNTA([1]!T_Resins[Resins]),"",ROUND(VLOOKUP(C4418,[1]!T_Resins[#Data],4,FALSE)/VLOOKUP(A4418,[1]!T_Printers[#Data],5,FALSE),1)),"")</f>
        <v/>
      </c>
      <c r="J4418" t="str">
        <f t="shared" si="77"/>
        <v/>
      </c>
      <c r="K4418" t="str">
        <f>IF(SUM(E4418:J4418)&lt;&gt;0,VLOOKUP(A4418,[1]!T_Printers[#Data],10,FALSE)+VLOOKUP(C4418,[1]!T_Resins[#Data],10,FALSE),"")</f>
        <v/>
      </c>
      <c r="L4418" t="str">
        <f>IF(SUM(E4418:J4418)&lt;&gt;0,VLOOKUP(A4418,[1]!T_Printers[#Data],11,FALSE),"")</f>
        <v/>
      </c>
      <c r="M4418" t="str">
        <f>IF(SUM(E4418:J4418)&lt;&gt;0,VLOOKUP(C4418,[1]!T_Resins[#Data],8,FALSE),"")</f>
        <v/>
      </c>
      <c r="N4418" t="e">
        <f>IF(_xlfn.XLOOKUP(B4418,[1]Printers!$L:$L,[1]Printers!$R:$R,0,0)&gt;0,[1]Parameters!M4418,IF(SUM(E4418:J4418)&lt;&gt;0,VLOOKUP(C4418,[1]!T_Resins[#Data],9,FALSE),""))</f>
        <v>#N/A</v>
      </c>
      <c r="O4418" t="e">
        <f t="shared" ref="O4418:O4465" si="78">B4418</f>
        <v>#N/A</v>
      </c>
    </row>
    <row r="4419" spans="1:15" x14ac:dyDescent="0.25">
      <c r="A4419" t="str">
        <f t="array" ref="A4419">IF(ROW()-1&gt;COUNTA([1]!T_Printers[Printers])*COUNTA([1]!T_Resins[Resins]),"",INDEX([1]!T_Printers[Printers],INT((ROW()-2)/COUNTA([1]!T_Resins[Resins])+1)))</f>
        <v/>
      </c>
      <c r="B4419" t="e">
        <f>_xlfn.XLOOKUP(A4419,[1]!T_Printers[Printers],[1]!T_Printers[Icon link],,0)</f>
        <v>#N/A</v>
      </c>
      <c r="C4419" t="str">
        <f t="array" ref="C4419">IF(ROW()-1&gt;COUNTA([1]!T_Printers[Printers])*COUNTA([1]!T_Resins[Resins]),"",INDEX([1]!T_Resins[Resins],MOD(ROW()-2,COUNTA([1]!T_Resins[Resins]))+1))</f>
        <v/>
      </c>
      <c r="D4419" t="str">
        <f>IF(SUM(E4419:J4419)&lt;&gt;0,IF(ROW()-1&gt;COUNTA([1]!T_Printers[Printers])*COUNTA([1]!T_Resins[Resins]),"",2),"")</f>
        <v/>
      </c>
      <c r="E4419" t="str" cm="1">
        <f t="array" ref="E4419">IFERROR(IF(ROW()-1&gt;COUNTA([1]!T_Printers[Printers])*COUNTA([1]!T_Resins[Resins]),"",_xlfn.IFS(ROUND(VLOOKUP(C4419,[1]!T_Resins[#Data],2,FALSE)/VLOOKUP(A4419,[1]!T_Printers[#Data],5,FALSE),1)&lt;=_xlfn.XLOOKUP(B4419,[1]Printers!L:L,[1]Printers!O:O,1,0,),ROUND(VLOOKUP(C4419,[1]!T_Resins[#Data],2,FALSE)/VLOOKUP(A4419,[1]!T_Printers[#Data],5,FALSE),1),ROUND(VLOOKUP(C4419,[1]!T_Resins[#Data],2,FALSE)/VLOOKUP(A4419,[1]!T_Printers[#Data],5,FALSE),1)&gt;_xlfn.XLOOKUP(B4419,[1]Printers!L:L,[1]Printers!O:O,1,0,),10)),"Используйте слой 100 мкм")</f>
        <v/>
      </c>
      <c r="F4419" t="str">
        <f>IFERROR(IF(ROUND(_xlfn.XLOOKUP([1]Parameters!B4419,[1]Printers!L:L,[1]Printers!Q:Q,,0)*E4419/10,0)*10&lt;_xlfn.XLOOKUP([1]Parameters!B4419,[1]Printers!L:L,[1]Printers!P:P,,0),ROUND(_xlfn.XLOOKUP([1]Parameters!B4419,[1]Printers!L:L,[1]Printers!Q:Q,,0)*E4419/10,0)*10,_xlfn.XLOOKUP([1]Parameters!B4419,[1]Printers!L:L,[1]Printers!P:P,,0)),"")</f>
        <v/>
      </c>
      <c r="G4419" t="str" cm="1">
        <f t="array" ref="G4419">IFERROR(IF(ROW()-1&gt;COUNTA([1]!T_Printers[Printers])*COUNTA([1]!T_Resins[Resins]),"",_xlfn.IFS(ROUND(VLOOKUP(C4419,[1]!T_Resins[#Data],3,FALSE)/VLOOKUP(A4419,[1]!T_Printers[#Data],5,FALSE),1)&lt;=_xlfn.XLOOKUP(B4419,[1]Printers!L:L,[1]Printers!O:O,1,0,),ROUND(VLOOKUP(C4419,[1]!T_Resins[#Data],3,FALSE)/VLOOKUP(A4419,[1]!T_Printers[#Data],5,FALSE),1),ROUND(VLOOKUP(C4419,[1]!T_Resins[#Data],3,FALSE)/VLOOKUP(A4419,[1]!T_Printers[#Data],5,FALSE),1)&gt;_xlfn.XLOOKUP(B4419,[1]Printers!L:L,[1]Printers!O:O,1,0,),10)),"")</f>
        <v/>
      </c>
      <c r="H4419" t="str">
        <f>IFERROR(IF(ROUND(_xlfn.XLOOKUP([1]Parameters!B4419,[1]Printers!L:L,[1]Printers!Q:Q,,0)*G4419/10,0)*10&lt;_xlfn.XLOOKUP([1]Parameters!B4419,[1]Printers!L:L,[1]Printers!P:P,,0),ROUND(_xlfn.XLOOKUP([1]Parameters!B4419,[1]Printers!L:L,[1]Printers!Q:Q,,0)*G4419/10,0)*10,_xlfn.XLOOKUP([1]Parameters!B4419,[1]Printers!L:L,[1]Printers!P:P,,0)),"")</f>
        <v/>
      </c>
      <c r="I4419" s="3" t="str">
        <f>IFERROR(IF(ROW()-1&gt;COUNTA([1]!T_Printers[Printers])*COUNTA([1]!T_Resins[Resins]),"",ROUND(VLOOKUP(C4419,[1]!T_Resins[#Data],4,FALSE)/VLOOKUP(A4419,[1]!T_Printers[#Data],5,FALSE),1)),"")</f>
        <v/>
      </c>
      <c r="J4419" t="str">
        <f t="shared" si="77"/>
        <v/>
      </c>
      <c r="K4419" t="str">
        <f>IF(SUM(E4419:J4419)&lt;&gt;0,VLOOKUP(A4419,[1]!T_Printers[#Data],10,FALSE)+VLOOKUP(C4419,[1]!T_Resins[#Data],10,FALSE),"")</f>
        <v/>
      </c>
      <c r="L4419" t="str">
        <f>IF(SUM(E4419:J4419)&lt;&gt;0,VLOOKUP(A4419,[1]!T_Printers[#Data],11,FALSE),"")</f>
        <v/>
      </c>
      <c r="M4419" t="str">
        <f>IF(SUM(E4419:J4419)&lt;&gt;0,VLOOKUP(C4419,[1]!T_Resins[#Data],8,FALSE),"")</f>
        <v/>
      </c>
      <c r="N4419" t="e">
        <f>IF(_xlfn.XLOOKUP(B4419,[1]Printers!$L:$L,[1]Printers!$R:$R,0,0)&gt;0,[1]Parameters!M4419,IF(SUM(E4419:J4419)&lt;&gt;0,VLOOKUP(C4419,[1]!T_Resins[#Data],9,FALSE),""))</f>
        <v>#N/A</v>
      </c>
      <c r="O4419" t="e">
        <f t="shared" si="78"/>
        <v>#N/A</v>
      </c>
    </row>
    <row r="4420" spans="1:15" x14ac:dyDescent="0.25">
      <c r="A4420" t="str">
        <f t="array" ref="A4420">IF(ROW()-1&gt;COUNTA([1]!T_Printers[Printers])*COUNTA([1]!T_Resins[Resins]),"",INDEX([1]!T_Printers[Printers],INT((ROW()-2)/COUNTA([1]!T_Resins[Resins])+1)))</f>
        <v/>
      </c>
      <c r="B4420" t="e">
        <f>_xlfn.XLOOKUP(A4420,[1]!T_Printers[Printers],[1]!T_Printers[Icon link],,0)</f>
        <v>#N/A</v>
      </c>
      <c r="C4420" t="str">
        <f t="array" ref="C4420">IF(ROW()-1&gt;COUNTA([1]!T_Printers[Printers])*COUNTA([1]!T_Resins[Resins]),"",INDEX([1]!T_Resins[Resins],MOD(ROW()-2,COUNTA([1]!T_Resins[Resins]))+1))</f>
        <v/>
      </c>
      <c r="D4420" t="str">
        <f>IF(SUM(E4420:J4420)&lt;&gt;0,IF(ROW()-1&gt;COUNTA([1]!T_Printers[Printers])*COUNTA([1]!T_Resins[Resins]),"",2),"")</f>
        <v/>
      </c>
      <c r="E4420" t="str" cm="1">
        <f t="array" ref="E4420">IFERROR(IF(ROW()-1&gt;COUNTA([1]!T_Printers[Printers])*COUNTA([1]!T_Resins[Resins]),"",_xlfn.IFS(ROUND(VLOOKUP(C4420,[1]!T_Resins[#Data],2,FALSE)/VLOOKUP(A4420,[1]!T_Printers[#Data],5,FALSE),1)&lt;=_xlfn.XLOOKUP(B4420,[1]Printers!L:L,[1]Printers!O:O,1,0,),ROUND(VLOOKUP(C4420,[1]!T_Resins[#Data],2,FALSE)/VLOOKUP(A4420,[1]!T_Printers[#Data],5,FALSE),1),ROUND(VLOOKUP(C4420,[1]!T_Resins[#Data],2,FALSE)/VLOOKUP(A4420,[1]!T_Printers[#Data],5,FALSE),1)&gt;_xlfn.XLOOKUP(B4420,[1]Printers!L:L,[1]Printers!O:O,1,0,),10)),"Используйте слой 100 мкм")</f>
        <v/>
      </c>
      <c r="F4420" t="str">
        <f>IFERROR(IF(ROUND(_xlfn.XLOOKUP([1]Parameters!B4420,[1]Printers!L:L,[1]Printers!Q:Q,,0)*E4420/10,0)*10&lt;_xlfn.XLOOKUP([1]Parameters!B4420,[1]Printers!L:L,[1]Printers!P:P,,0),ROUND(_xlfn.XLOOKUP([1]Parameters!B4420,[1]Printers!L:L,[1]Printers!Q:Q,,0)*E4420/10,0)*10,_xlfn.XLOOKUP([1]Parameters!B4420,[1]Printers!L:L,[1]Printers!P:P,,0)),"")</f>
        <v/>
      </c>
      <c r="G4420" t="str" cm="1">
        <f t="array" ref="G4420">IFERROR(IF(ROW()-1&gt;COUNTA([1]!T_Printers[Printers])*COUNTA([1]!T_Resins[Resins]),"",_xlfn.IFS(ROUND(VLOOKUP(C4420,[1]!T_Resins[#Data],3,FALSE)/VLOOKUP(A4420,[1]!T_Printers[#Data],5,FALSE),1)&lt;=_xlfn.XLOOKUP(B4420,[1]Printers!L:L,[1]Printers!O:O,1,0,),ROUND(VLOOKUP(C4420,[1]!T_Resins[#Data],3,FALSE)/VLOOKUP(A4420,[1]!T_Printers[#Data],5,FALSE),1),ROUND(VLOOKUP(C4420,[1]!T_Resins[#Data],3,FALSE)/VLOOKUP(A4420,[1]!T_Printers[#Data],5,FALSE),1)&gt;_xlfn.XLOOKUP(B4420,[1]Printers!L:L,[1]Printers!O:O,1,0,),10)),"")</f>
        <v/>
      </c>
      <c r="H4420" t="str">
        <f>IFERROR(IF(ROUND(_xlfn.XLOOKUP([1]Parameters!B4420,[1]Printers!L:L,[1]Printers!Q:Q,,0)*G4420/10,0)*10&lt;_xlfn.XLOOKUP([1]Parameters!B4420,[1]Printers!L:L,[1]Printers!P:P,,0),ROUND(_xlfn.XLOOKUP([1]Parameters!B4420,[1]Printers!L:L,[1]Printers!Q:Q,,0)*G4420/10,0)*10,_xlfn.XLOOKUP([1]Parameters!B4420,[1]Printers!L:L,[1]Printers!P:P,,0)),"")</f>
        <v/>
      </c>
      <c r="I4420" s="3" t="str">
        <f>IFERROR(IF(ROW()-1&gt;COUNTA([1]!T_Printers[Printers])*COUNTA([1]!T_Resins[Resins]),"",ROUND(VLOOKUP(C4420,[1]!T_Resins[#Data],4,FALSE)/VLOOKUP(A4420,[1]!T_Printers[#Data],5,FALSE),1)),"")</f>
        <v/>
      </c>
      <c r="J4420" t="str">
        <f t="shared" si="77"/>
        <v/>
      </c>
      <c r="K4420" t="str">
        <f>IF(SUM(E4420:J4420)&lt;&gt;0,VLOOKUP(A4420,[1]!T_Printers[#Data],10,FALSE)+VLOOKUP(C4420,[1]!T_Resins[#Data],10,FALSE),"")</f>
        <v/>
      </c>
      <c r="L4420" t="str">
        <f>IF(SUM(E4420:J4420)&lt;&gt;0,VLOOKUP(A4420,[1]!T_Printers[#Data],11,FALSE),"")</f>
        <v/>
      </c>
      <c r="M4420" t="str">
        <f>IF(SUM(E4420:J4420)&lt;&gt;0,VLOOKUP(C4420,[1]!T_Resins[#Data],8,FALSE),"")</f>
        <v/>
      </c>
      <c r="N4420" t="e">
        <f>IF(_xlfn.XLOOKUP(B4420,[1]Printers!$L:$L,[1]Printers!$R:$R,0,0)&gt;0,[1]Parameters!M4420,IF(SUM(E4420:J4420)&lt;&gt;0,VLOOKUP(C4420,[1]!T_Resins[#Data],9,FALSE),""))</f>
        <v>#N/A</v>
      </c>
      <c r="O4420" t="e">
        <f t="shared" si="78"/>
        <v>#N/A</v>
      </c>
    </row>
    <row r="4421" spans="1:15" x14ac:dyDescent="0.25">
      <c r="A4421" t="str">
        <f t="array" ref="A4421">IF(ROW()-1&gt;COUNTA([1]!T_Printers[Printers])*COUNTA([1]!T_Resins[Resins]),"",INDEX([1]!T_Printers[Printers],INT((ROW()-2)/COUNTA([1]!T_Resins[Resins])+1)))</f>
        <v/>
      </c>
      <c r="B4421" t="e">
        <f>_xlfn.XLOOKUP(A4421,[1]!T_Printers[Printers],[1]!T_Printers[Icon link],,0)</f>
        <v>#N/A</v>
      </c>
      <c r="C4421" t="str">
        <f t="array" ref="C4421">IF(ROW()-1&gt;COUNTA([1]!T_Printers[Printers])*COUNTA([1]!T_Resins[Resins]),"",INDEX([1]!T_Resins[Resins],MOD(ROW()-2,COUNTA([1]!T_Resins[Resins]))+1))</f>
        <v/>
      </c>
      <c r="D4421" t="str">
        <f>IF(SUM(E4421:J4421)&lt;&gt;0,IF(ROW()-1&gt;COUNTA([1]!T_Printers[Printers])*COUNTA([1]!T_Resins[Resins]),"",2),"")</f>
        <v/>
      </c>
      <c r="E4421" t="str" cm="1">
        <f t="array" ref="E4421">IFERROR(IF(ROW()-1&gt;COUNTA([1]!T_Printers[Printers])*COUNTA([1]!T_Resins[Resins]),"",_xlfn.IFS(ROUND(VLOOKUP(C4421,[1]!T_Resins[#Data],2,FALSE)/VLOOKUP(A4421,[1]!T_Printers[#Data],5,FALSE),1)&lt;=_xlfn.XLOOKUP(B4421,[1]Printers!L:L,[1]Printers!O:O,1,0,),ROUND(VLOOKUP(C4421,[1]!T_Resins[#Data],2,FALSE)/VLOOKUP(A4421,[1]!T_Printers[#Data],5,FALSE),1),ROUND(VLOOKUP(C4421,[1]!T_Resins[#Data],2,FALSE)/VLOOKUP(A4421,[1]!T_Printers[#Data],5,FALSE),1)&gt;_xlfn.XLOOKUP(B4421,[1]Printers!L:L,[1]Printers!O:O,1,0,),10)),"Используйте слой 100 мкм")</f>
        <v/>
      </c>
      <c r="F4421" t="str">
        <f>IFERROR(IF(ROUND(_xlfn.XLOOKUP([1]Parameters!B4421,[1]Printers!L:L,[1]Printers!Q:Q,,0)*E4421/10,0)*10&lt;_xlfn.XLOOKUP([1]Parameters!B4421,[1]Printers!L:L,[1]Printers!P:P,,0),ROUND(_xlfn.XLOOKUP([1]Parameters!B4421,[1]Printers!L:L,[1]Printers!Q:Q,,0)*E4421/10,0)*10,_xlfn.XLOOKUP([1]Parameters!B4421,[1]Printers!L:L,[1]Printers!P:P,,0)),"")</f>
        <v/>
      </c>
      <c r="G4421" t="str" cm="1">
        <f t="array" ref="G4421">IFERROR(IF(ROW()-1&gt;COUNTA([1]!T_Printers[Printers])*COUNTA([1]!T_Resins[Resins]),"",_xlfn.IFS(ROUND(VLOOKUP(C4421,[1]!T_Resins[#Data],3,FALSE)/VLOOKUP(A4421,[1]!T_Printers[#Data],5,FALSE),1)&lt;=_xlfn.XLOOKUP(B4421,[1]Printers!L:L,[1]Printers!O:O,1,0,),ROUND(VLOOKUP(C4421,[1]!T_Resins[#Data],3,FALSE)/VLOOKUP(A4421,[1]!T_Printers[#Data],5,FALSE),1),ROUND(VLOOKUP(C4421,[1]!T_Resins[#Data],3,FALSE)/VLOOKUP(A4421,[1]!T_Printers[#Data],5,FALSE),1)&gt;_xlfn.XLOOKUP(B4421,[1]Printers!L:L,[1]Printers!O:O,1,0,),10)),"")</f>
        <v/>
      </c>
      <c r="H4421" t="str">
        <f>IFERROR(IF(ROUND(_xlfn.XLOOKUP([1]Parameters!B4421,[1]Printers!L:L,[1]Printers!Q:Q,,0)*G4421/10,0)*10&lt;_xlfn.XLOOKUP([1]Parameters!B4421,[1]Printers!L:L,[1]Printers!P:P,,0),ROUND(_xlfn.XLOOKUP([1]Parameters!B4421,[1]Printers!L:L,[1]Printers!Q:Q,,0)*G4421/10,0)*10,_xlfn.XLOOKUP([1]Parameters!B4421,[1]Printers!L:L,[1]Printers!P:P,,0)),"")</f>
        <v/>
      </c>
      <c r="I4421" s="3" t="str">
        <f>IFERROR(IF(ROW()-1&gt;COUNTA([1]!T_Printers[Printers])*COUNTA([1]!T_Resins[Resins]),"",ROUND(VLOOKUP(C4421,[1]!T_Resins[#Data],4,FALSE)/VLOOKUP(A4421,[1]!T_Printers[#Data],5,FALSE),1)),"")</f>
        <v/>
      </c>
      <c r="J4421" t="str">
        <f t="shared" si="77"/>
        <v/>
      </c>
      <c r="K4421" t="str">
        <f>IF(SUM(E4421:J4421)&lt;&gt;0,VLOOKUP(A4421,[1]!T_Printers[#Data],10,FALSE)+VLOOKUP(C4421,[1]!T_Resins[#Data],10,FALSE),"")</f>
        <v/>
      </c>
      <c r="L4421" t="str">
        <f>IF(SUM(E4421:J4421)&lt;&gt;0,VLOOKUP(A4421,[1]!T_Printers[#Data],11,FALSE),"")</f>
        <v/>
      </c>
      <c r="M4421" t="str">
        <f>IF(SUM(E4421:J4421)&lt;&gt;0,VLOOKUP(C4421,[1]!T_Resins[#Data],8,FALSE),"")</f>
        <v/>
      </c>
      <c r="N4421" t="e">
        <f>IF(_xlfn.XLOOKUP(B4421,[1]Printers!$L:$L,[1]Printers!$R:$R,0,0)&gt;0,[1]Parameters!M4421,IF(SUM(E4421:J4421)&lt;&gt;0,VLOOKUP(C4421,[1]!T_Resins[#Data],9,FALSE),""))</f>
        <v>#N/A</v>
      </c>
      <c r="O4421" t="e">
        <f t="shared" si="78"/>
        <v>#N/A</v>
      </c>
    </row>
    <row r="4422" spans="1:15" x14ac:dyDescent="0.25">
      <c r="A4422" t="str">
        <f t="array" ref="A4422">IF(ROW()-1&gt;COUNTA([1]!T_Printers[Printers])*COUNTA([1]!T_Resins[Resins]),"",INDEX([1]!T_Printers[Printers],INT((ROW()-2)/COUNTA([1]!T_Resins[Resins])+1)))</f>
        <v/>
      </c>
      <c r="B4422" t="e">
        <f>_xlfn.XLOOKUP(A4422,[1]!T_Printers[Printers],[1]!T_Printers[Icon link],,0)</f>
        <v>#N/A</v>
      </c>
      <c r="C4422" t="str">
        <f t="array" ref="C4422">IF(ROW()-1&gt;COUNTA([1]!T_Printers[Printers])*COUNTA([1]!T_Resins[Resins]),"",INDEX([1]!T_Resins[Resins],MOD(ROW()-2,COUNTA([1]!T_Resins[Resins]))+1))</f>
        <v/>
      </c>
      <c r="D4422" t="str">
        <f>IF(SUM(E4422:J4422)&lt;&gt;0,IF(ROW()-1&gt;COUNTA([1]!T_Printers[Printers])*COUNTA([1]!T_Resins[Resins]),"",2),"")</f>
        <v/>
      </c>
      <c r="E4422" t="str" cm="1">
        <f t="array" ref="E4422">IFERROR(IF(ROW()-1&gt;COUNTA([1]!T_Printers[Printers])*COUNTA([1]!T_Resins[Resins]),"",_xlfn.IFS(ROUND(VLOOKUP(C4422,[1]!T_Resins[#Data],2,FALSE)/VLOOKUP(A4422,[1]!T_Printers[#Data],5,FALSE),1)&lt;=_xlfn.XLOOKUP(B4422,[1]Printers!L:L,[1]Printers!O:O,1,0,),ROUND(VLOOKUP(C4422,[1]!T_Resins[#Data],2,FALSE)/VLOOKUP(A4422,[1]!T_Printers[#Data],5,FALSE),1),ROUND(VLOOKUP(C4422,[1]!T_Resins[#Data],2,FALSE)/VLOOKUP(A4422,[1]!T_Printers[#Data],5,FALSE),1)&gt;_xlfn.XLOOKUP(B4422,[1]Printers!L:L,[1]Printers!O:O,1,0,),10)),"Используйте слой 100 мкм")</f>
        <v/>
      </c>
      <c r="F4422" t="str">
        <f>IFERROR(IF(ROUND(_xlfn.XLOOKUP([1]Parameters!B4422,[1]Printers!L:L,[1]Printers!Q:Q,,0)*E4422/10,0)*10&lt;_xlfn.XLOOKUP([1]Parameters!B4422,[1]Printers!L:L,[1]Printers!P:P,,0),ROUND(_xlfn.XLOOKUP([1]Parameters!B4422,[1]Printers!L:L,[1]Printers!Q:Q,,0)*E4422/10,0)*10,_xlfn.XLOOKUP([1]Parameters!B4422,[1]Printers!L:L,[1]Printers!P:P,,0)),"")</f>
        <v/>
      </c>
      <c r="G4422" t="str" cm="1">
        <f t="array" ref="G4422">IFERROR(IF(ROW()-1&gt;COUNTA([1]!T_Printers[Printers])*COUNTA([1]!T_Resins[Resins]),"",_xlfn.IFS(ROUND(VLOOKUP(C4422,[1]!T_Resins[#Data],3,FALSE)/VLOOKUP(A4422,[1]!T_Printers[#Data],5,FALSE),1)&lt;=_xlfn.XLOOKUP(B4422,[1]Printers!L:L,[1]Printers!O:O,1,0,),ROUND(VLOOKUP(C4422,[1]!T_Resins[#Data],3,FALSE)/VLOOKUP(A4422,[1]!T_Printers[#Data],5,FALSE),1),ROUND(VLOOKUP(C4422,[1]!T_Resins[#Data],3,FALSE)/VLOOKUP(A4422,[1]!T_Printers[#Data],5,FALSE),1)&gt;_xlfn.XLOOKUP(B4422,[1]Printers!L:L,[1]Printers!O:O,1,0,),10)),"")</f>
        <v/>
      </c>
      <c r="H4422" t="str">
        <f>IFERROR(IF(ROUND(_xlfn.XLOOKUP([1]Parameters!B4422,[1]Printers!L:L,[1]Printers!Q:Q,,0)*G4422/10,0)*10&lt;_xlfn.XLOOKUP([1]Parameters!B4422,[1]Printers!L:L,[1]Printers!P:P,,0),ROUND(_xlfn.XLOOKUP([1]Parameters!B4422,[1]Printers!L:L,[1]Printers!Q:Q,,0)*G4422/10,0)*10,_xlfn.XLOOKUP([1]Parameters!B4422,[1]Printers!L:L,[1]Printers!P:P,,0)),"")</f>
        <v/>
      </c>
      <c r="I4422" s="3" t="str">
        <f>IFERROR(IF(ROW()-1&gt;COUNTA([1]!T_Printers[Printers])*COUNTA([1]!T_Resins[Resins]),"",ROUND(VLOOKUP(C4422,[1]!T_Resins[#Data],4,FALSE)/VLOOKUP(A4422,[1]!T_Printers[#Data],5,FALSE),1)),"")</f>
        <v/>
      </c>
      <c r="J4422" t="str">
        <f t="shared" si="77"/>
        <v/>
      </c>
      <c r="K4422" t="str">
        <f>IF(SUM(E4422:J4422)&lt;&gt;0,VLOOKUP(A4422,[1]!T_Printers[#Data],10,FALSE)+VLOOKUP(C4422,[1]!T_Resins[#Data],10,FALSE),"")</f>
        <v/>
      </c>
      <c r="L4422" t="str">
        <f>IF(SUM(E4422:J4422)&lt;&gt;0,VLOOKUP(A4422,[1]!T_Printers[#Data],11,FALSE),"")</f>
        <v/>
      </c>
      <c r="M4422" t="str">
        <f>IF(SUM(E4422:J4422)&lt;&gt;0,VLOOKUP(C4422,[1]!T_Resins[#Data],8,FALSE),"")</f>
        <v/>
      </c>
      <c r="N4422" t="e">
        <f>IF(_xlfn.XLOOKUP(B4422,[1]Printers!$L:$L,[1]Printers!$R:$R,0,0)&gt;0,[1]Parameters!M4422,IF(SUM(E4422:J4422)&lt;&gt;0,VLOOKUP(C4422,[1]!T_Resins[#Data],9,FALSE),""))</f>
        <v>#N/A</v>
      </c>
      <c r="O4422" t="e">
        <f t="shared" si="78"/>
        <v>#N/A</v>
      </c>
    </row>
    <row r="4423" spans="1:15" x14ac:dyDescent="0.25">
      <c r="A4423" t="str">
        <f t="array" ref="A4423">IF(ROW()-1&gt;COUNTA([1]!T_Printers[Printers])*COUNTA([1]!T_Resins[Resins]),"",INDEX([1]!T_Printers[Printers],INT((ROW()-2)/COUNTA([1]!T_Resins[Resins])+1)))</f>
        <v/>
      </c>
      <c r="B4423" t="e">
        <f>_xlfn.XLOOKUP(A4423,[1]!T_Printers[Printers],[1]!T_Printers[Icon link],,0)</f>
        <v>#N/A</v>
      </c>
      <c r="C4423" t="str">
        <f t="array" ref="C4423">IF(ROW()-1&gt;COUNTA([1]!T_Printers[Printers])*COUNTA([1]!T_Resins[Resins]),"",INDEX([1]!T_Resins[Resins],MOD(ROW()-2,COUNTA([1]!T_Resins[Resins]))+1))</f>
        <v/>
      </c>
      <c r="D4423" t="str">
        <f>IF(SUM(E4423:J4423)&lt;&gt;0,IF(ROW()-1&gt;COUNTA([1]!T_Printers[Printers])*COUNTA([1]!T_Resins[Resins]),"",2),"")</f>
        <v/>
      </c>
      <c r="E4423" t="str" cm="1">
        <f t="array" ref="E4423">IFERROR(IF(ROW()-1&gt;COUNTA([1]!T_Printers[Printers])*COUNTA([1]!T_Resins[Resins]),"",_xlfn.IFS(ROUND(VLOOKUP(C4423,[1]!T_Resins[#Data],2,FALSE)/VLOOKUP(A4423,[1]!T_Printers[#Data],5,FALSE),1)&lt;=_xlfn.XLOOKUP(B4423,[1]Printers!L:L,[1]Printers!O:O,1,0,),ROUND(VLOOKUP(C4423,[1]!T_Resins[#Data],2,FALSE)/VLOOKUP(A4423,[1]!T_Printers[#Data],5,FALSE),1),ROUND(VLOOKUP(C4423,[1]!T_Resins[#Data],2,FALSE)/VLOOKUP(A4423,[1]!T_Printers[#Data],5,FALSE),1)&gt;_xlfn.XLOOKUP(B4423,[1]Printers!L:L,[1]Printers!O:O,1,0,),10)),"Используйте слой 100 мкм")</f>
        <v/>
      </c>
      <c r="F4423" t="str">
        <f>IFERROR(IF(ROUND(_xlfn.XLOOKUP([1]Parameters!B4423,[1]Printers!L:L,[1]Printers!Q:Q,,0)*E4423/10,0)*10&lt;_xlfn.XLOOKUP([1]Parameters!B4423,[1]Printers!L:L,[1]Printers!P:P,,0),ROUND(_xlfn.XLOOKUP([1]Parameters!B4423,[1]Printers!L:L,[1]Printers!Q:Q,,0)*E4423/10,0)*10,_xlfn.XLOOKUP([1]Parameters!B4423,[1]Printers!L:L,[1]Printers!P:P,,0)),"")</f>
        <v/>
      </c>
      <c r="G4423" t="str" cm="1">
        <f t="array" ref="G4423">IFERROR(IF(ROW()-1&gt;COUNTA([1]!T_Printers[Printers])*COUNTA([1]!T_Resins[Resins]),"",_xlfn.IFS(ROUND(VLOOKUP(C4423,[1]!T_Resins[#Data],3,FALSE)/VLOOKUP(A4423,[1]!T_Printers[#Data],5,FALSE),1)&lt;=_xlfn.XLOOKUP(B4423,[1]Printers!L:L,[1]Printers!O:O,1,0,),ROUND(VLOOKUP(C4423,[1]!T_Resins[#Data],3,FALSE)/VLOOKUP(A4423,[1]!T_Printers[#Data],5,FALSE),1),ROUND(VLOOKUP(C4423,[1]!T_Resins[#Data],3,FALSE)/VLOOKUP(A4423,[1]!T_Printers[#Data],5,FALSE),1)&gt;_xlfn.XLOOKUP(B4423,[1]Printers!L:L,[1]Printers!O:O,1,0,),10)),"")</f>
        <v/>
      </c>
      <c r="H4423" t="str">
        <f>IFERROR(IF(ROUND(_xlfn.XLOOKUP([1]Parameters!B4423,[1]Printers!L:L,[1]Printers!Q:Q,,0)*G4423/10,0)*10&lt;_xlfn.XLOOKUP([1]Parameters!B4423,[1]Printers!L:L,[1]Printers!P:P,,0),ROUND(_xlfn.XLOOKUP([1]Parameters!B4423,[1]Printers!L:L,[1]Printers!Q:Q,,0)*G4423/10,0)*10,_xlfn.XLOOKUP([1]Parameters!B4423,[1]Printers!L:L,[1]Printers!P:P,,0)),"")</f>
        <v/>
      </c>
      <c r="I4423" s="3" t="str">
        <f>IFERROR(IF(ROW()-1&gt;COUNTA([1]!T_Printers[Printers])*COUNTA([1]!T_Resins[Resins]),"",ROUND(VLOOKUP(C4423,[1]!T_Resins[#Data],4,FALSE)/VLOOKUP(A4423,[1]!T_Printers[#Data],5,FALSE),1)),"")</f>
        <v/>
      </c>
      <c r="J4423" t="str">
        <f t="shared" si="77"/>
        <v/>
      </c>
      <c r="K4423" t="str">
        <f>IF(SUM(E4423:J4423)&lt;&gt;0,VLOOKUP(A4423,[1]!T_Printers[#Data],10,FALSE)+VLOOKUP(C4423,[1]!T_Resins[#Data],10,FALSE),"")</f>
        <v/>
      </c>
      <c r="L4423" t="str">
        <f>IF(SUM(E4423:J4423)&lt;&gt;0,VLOOKUP(A4423,[1]!T_Printers[#Data],11,FALSE),"")</f>
        <v/>
      </c>
      <c r="M4423" t="str">
        <f>IF(SUM(E4423:J4423)&lt;&gt;0,VLOOKUP(C4423,[1]!T_Resins[#Data],8,FALSE),"")</f>
        <v/>
      </c>
      <c r="N4423" t="e">
        <f>IF(_xlfn.XLOOKUP(B4423,[1]Printers!$L:$L,[1]Printers!$R:$R,0,0)&gt;0,[1]Parameters!M4423,IF(SUM(E4423:J4423)&lt;&gt;0,VLOOKUP(C4423,[1]!T_Resins[#Data],9,FALSE),""))</f>
        <v>#N/A</v>
      </c>
      <c r="O4423" t="e">
        <f t="shared" si="78"/>
        <v>#N/A</v>
      </c>
    </row>
    <row r="4424" spans="1:15" x14ac:dyDescent="0.25">
      <c r="A4424" t="str">
        <f t="array" ref="A4424">IF(ROW()-1&gt;COUNTA([1]!T_Printers[Printers])*COUNTA([1]!T_Resins[Resins]),"",INDEX([1]!T_Printers[Printers],INT((ROW()-2)/COUNTA([1]!T_Resins[Resins])+1)))</f>
        <v/>
      </c>
      <c r="B4424" t="e">
        <f>_xlfn.XLOOKUP(A4424,[1]!T_Printers[Printers],[1]!T_Printers[Icon link],,0)</f>
        <v>#N/A</v>
      </c>
      <c r="C4424" t="str">
        <f t="array" ref="C4424">IF(ROW()-1&gt;COUNTA([1]!T_Printers[Printers])*COUNTA([1]!T_Resins[Resins]),"",INDEX([1]!T_Resins[Resins],MOD(ROW()-2,COUNTA([1]!T_Resins[Resins]))+1))</f>
        <v/>
      </c>
      <c r="D4424" t="str">
        <f>IF(SUM(E4424:J4424)&lt;&gt;0,IF(ROW()-1&gt;COUNTA([1]!T_Printers[Printers])*COUNTA([1]!T_Resins[Resins]),"",2),"")</f>
        <v/>
      </c>
      <c r="E4424" t="str" cm="1">
        <f t="array" ref="E4424">IFERROR(IF(ROW()-1&gt;COUNTA([1]!T_Printers[Printers])*COUNTA([1]!T_Resins[Resins]),"",_xlfn.IFS(ROUND(VLOOKUP(C4424,[1]!T_Resins[#Data],2,FALSE)/VLOOKUP(A4424,[1]!T_Printers[#Data],5,FALSE),1)&lt;=_xlfn.XLOOKUP(B4424,[1]Printers!L:L,[1]Printers!O:O,1,0,),ROUND(VLOOKUP(C4424,[1]!T_Resins[#Data],2,FALSE)/VLOOKUP(A4424,[1]!T_Printers[#Data],5,FALSE),1),ROUND(VLOOKUP(C4424,[1]!T_Resins[#Data],2,FALSE)/VLOOKUP(A4424,[1]!T_Printers[#Data],5,FALSE),1)&gt;_xlfn.XLOOKUP(B4424,[1]Printers!L:L,[1]Printers!O:O,1,0,),10)),"Используйте слой 100 мкм")</f>
        <v/>
      </c>
      <c r="F4424" t="str">
        <f>IFERROR(IF(ROUND(_xlfn.XLOOKUP([1]Parameters!B4424,[1]Printers!L:L,[1]Printers!Q:Q,,0)*E4424/10,0)*10&lt;_xlfn.XLOOKUP([1]Parameters!B4424,[1]Printers!L:L,[1]Printers!P:P,,0),ROUND(_xlfn.XLOOKUP([1]Parameters!B4424,[1]Printers!L:L,[1]Printers!Q:Q,,0)*E4424/10,0)*10,_xlfn.XLOOKUP([1]Parameters!B4424,[1]Printers!L:L,[1]Printers!P:P,,0)),"")</f>
        <v/>
      </c>
      <c r="G4424" t="str" cm="1">
        <f t="array" ref="G4424">IFERROR(IF(ROW()-1&gt;COUNTA([1]!T_Printers[Printers])*COUNTA([1]!T_Resins[Resins]),"",_xlfn.IFS(ROUND(VLOOKUP(C4424,[1]!T_Resins[#Data],3,FALSE)/VLOOKUP(A4424,[1]!T_Printers[#Data],5,FALSE),1)&lt;=_xlfn.XLOOKUP(B4424,[1]Printers!L:L,[1]Printers!O:O,1,0,),ROUND(VLOOKUP(C4424,[1]!T_Resins[#Data],3,FALSE)/VLOOKUP(A4424,[1]!T_Printers[#Data],5,FALSE),1),ROUND(VLOOKUP(C4424,[1]!T_Resins[#Data],3,FALSE)/VLOOKUP(A4424,[1]!T_Printers[#Data],5,FALSE),1)&gt;_xlfn.XLOOKUP(B4424,[1]Printers!L:L,[1]Printers!O:O,1,0,),10)),"")</f>
        <v/>
      </c>
      <c r="H4424" t="str">
        <f>IFERROR(IF(ROUND(_xlfn.XLOOKUP([1]Parameters!B4424,[1]Printers!L:L,[1]Printers!Q:Q,,0)*G4424/10,0)*10&lt;_xlfn.XLOOKUP([1]Parameters!B4424,[1]Printers!L:L,[1]Printers!P:P,,0),ROUND(_xlfn.XLOOKUP([1]Parameters!B4424,[1]Printers!L:L,[1]Printers!Q:Q,,0)*G4424/10,0)*10,_xlfn.XLOOKUP([1]Parameters!B4424,[1]Printers!L:L,[1]Printers!P:P,,0)),"")</f>
        <v/>
      </c>
      <c r="I4424" s="3" t="str">
        <f>IFERROR(IF(ROW()-1&gt;COUNTA([1]!T_Printers[Printers])*COUNTA([1]!T_Resins[Resins]),"",ROUND(VLOOKUP(C4424,[1]!T_Resins[#Data],4,FALSE)/VLOOKUP(A4424,[1]!T_Printers[#Data],5,FALSE),1)),"")</f>
        <v/>
      </c>
      <c r="J4424" t="str">
        <f t="shared" si="77"/>
        <v/>
      </c>
      <c r="K4424" t="str">
        <f>IF(SUM(E4424:J4424)&lt;&gt;0,VLOOKUP(A4424,[1]!T_Printers[#Data],10,FALSE)+VLOOKUP(C4424,[1]!T_Resins[#Data],10,FALSE),"")</f>
        <v/>
      </c>
      <c r="L4424" t="str">
        <f>IF(SUM(E4424:J4424)&lt;&gt;0,VLOOKUP(A4424,[1]!T_Printers[#Data],11,FALSE),"")</f>
        <v/>
      </c>
      <c r="M4424" t="str">
        <f>IF(SUM(E4424:J4424)&lt;&gt;0,VLOOKUP(C4424,[1]!T_Resins[#Data],8,FALSE),"")</f>
        <v/>
      </c>
      <c r="N4424" t="e">
        <f>IF(_xlfn.XLOOKUP(B4424,[1]Printers!$L:$L,[1]Printers!$R:$R,0,0)&gt;0,[1]Parameters!M4424,IF(SUM(E4424:J4424)&lt;&gt;0,VLOOKUP(C4424,[1]!T_Resins[#Data],9,FALSE),""))</f>
        <v>#N/A</v>
      </c>
      <c r="O4424" t="e">
        <f t="shared" si="78"/>
        <v>#N/A</v>
      </c>
    </row>
    <row r="4425" spans="1:15" x14ac:dyDescent="0.25">
      <c r="A4425" t="str">
        <f t="array" ref="A4425">IF(ROW()-1&gt;COUNTA([1]!T_Printers[Printers])*COUNTA([1]!T_Resins[Resins]),"",INDEX([1]!T_Printers[Printers],INT((ROW()-2)/COUNTA([1]!T_Resins[Resins])+1)))</f>
        <v/>
      </c>
      <c r="B4425" t="e">
        <f>_xlfn.XLOOKUP(A4425,[1]!T_Printers[Printers],[1]!T_Printers[Icon link],,0)</f>
        <v>#N/A</v>
      </c>
      <c r="C4425" t="str">
        <f t="array" ref="C4425">IF(ROW()-1&gt;COUNTA([1]!T_Printers[Printers])*COUNTA([1]!T_Resins[Resins]),"",INDEX([1]!T_Resins[Resins],MOD(ROW()-2,COUNTA([1]!T_Resins[Resins]))+1))</f>
        <v/>
      </c>
      <c r="D4425" t="str">
        <f>IF(SUM(E4425:J4425)&lt;&gt;0,IF(ROW()-1&gt;COUNTA([1]!T_Printers[Printers])*COUNTA([1]!T_Resins[Resins]),"",2),"")</f>
        <v/>
      </c>
      <c r="E4425" t="str" cm="1">
        <f t="array" ref="E4425">IFERROR(IF(ROW()-1&gt;COUNTA([1]!T_Printers[Printers])*COUNTA([1]!T_Resins[Resins]),"",_xlfn.IFS(ROUND(VLOOKUP(C4425,[1]!T_Resins[#Data],2,FALSE)/VLOOKUP(A4425,[1]!T_Printers[#Data],5,FALSE),1)&lt;=_xlfn.XLOOKUP(B4425,[1]Printers!L:L,[1]Printers!O:O,1,0,),ROUND(VLOOKUP(C4425,[1]!T_Resins[#Data],2,FALSE)/VLOOKUP(A4425,[1]!T_Printers[#Data],5,FALSE),1),ROUND(VLOOKUP(C4425,[1]!T_Resins[#Data],2,FALSE)/VLOOKUP(A4425,[1]!T_Printers[#Data],5,FALSE),1)&gt;_xlfn.XLOOKUP(B4425,[1]Printers!L:L,[1]Printers!O:O,1,0,),10)),"Используйте слой 100 мкм")</f>
        <v/>
      </c>
      <c r="F4425" t="str">
        <f>IFERROR(IF(ROUND(_xlfn.XLOOKUP([1]Parameters!B4425,[1]Printers!L:L,[1]Printers!Q:Q,,0)*E4425/10,0)*10&lt;_xlfn.XLOOKUP([1]Parameters!B4425,[1]Printers!L:L,[1]Printers!P:P,,0),ROUND(_xlfn.XLOOKUP([1]Parameters!B4425,[1]Printers!L:L,[1]Printers!Q:Q,,0)*E4425/10,0)*10,_xlfn.XLOOKUP([1]Parameters!B4425,[1]Printers!L:L,[1]Printers!P:P,,0)),"")</f>
        <v/>
      </c>
      <c r="G4425" t="str" cm="1">
        <f t="array" ref="G4425">IFERROR(IF(ROW()-1&gt;COUNTA([1]!T_Printers[Printers])*COUNTA([1]!T_Resins[Resins]),"",_xlfn.IFS(ROUND(VLOOKUP(C4425,[1]!T_Resins[#Data],3,FALSE)/VLOOKUP(A4425,[1]!T_Printers[#Data],5,FALSE),1)&lt;=_xlfn.XLOOKUP(B4425,[1]Printers!L:L,[1]Printers!O:O,1,0,),ROUND(VLOOKUP(C4425,[1]!T_Resins[#Data],3,FALSE)/VLOOKUP(A4425,[1]!T_Printers[#Data],5,FALSE),1),ROUND(VLOOKUP(C4425,[1]!T_Resins[#Data],3,FALSE)/VLOOKUP(A4425,[1]!T_Printers[#Data],5,FALSE),1)&gt;_xlfn.XLOOKUP(B4425,[1]Printers!L:L,[1]Printers!O:O,1,0,),10)),"")</f>
        <v/>
      </c>
      <c r="H4425" t="str">
        <f>IFERROR(IF(ROUND(_xlfn.XLOOKUP([1]Parameters!B4425,[1]Printers!L:L,[1]Printers!Q:Q,,0)*G4425/10,0)*10&lt;_xlfn.XLOOKUP([1]Parameters!B4425,[1]Printers!L:L,[1]Printers!P:P,,0),ROUND(_xlfn.XLOOKUP([1]Parameters!B4425,[1]Printers!L:L,[1]Printers!Q:Q,,0)*G4425/10,0)*10,_xlfn.XLOOKUP([1]Parameters!B4425,[1]Printers!L:L,[1]Printers!P:P,,0)),"")</f>
        <v/>
      </c>
      <c r="I4425" s="3" t="str">
        <f>IFERROR(IF(ROW()-1&gt;COUNTA([1]!T_Printers[Printers])*COUNTA([1]!T_Resins[Resins]),"",ROUND(VLOOKUP(C4425,[1]!T_Resins[#Data],4,FALSE)/VLOOKUP(A4425,[1]!T_Printers[#Data],5,FALSE),1)),"")</f>
        <v/>
      </c>
      <c r="J4425" t="str">
        <f t="shared" si="77"/>
        <v/>
      </c>
      <c r="K4425" t="str">
        <f>IF(SUM(E4425:J4425)&lt;&gt;0,VLOOKUP(A4425,[1]!T_Printers[#Data],10,FALSE)+VLOOKUP(C4425,[1]!T_Resins[#Data],10,FALSE),"")</f>
        <v/>
      </c>
      <c r="L4425" t="str">
        <f>IF(SUM(E4425:J4425)&lt;&gt;0,VLOOKUP(A4425,[1]!T_Printers[#Data],11,FALSE),"")</f>
        <v/>
      </c>
      <c r="M4425" t="str">
        <f>IF(SUM(E4425:J4425)&lt;&gt;0,VLOOKUP(C4425,[1]!T_Resins[#Data],8,FALSE),"")</f>
        <v/>
      </c>
      <c r="N4425" t="e">
        <f>IF(_xlfn.XLOOKUP(B4425,[1]Printers!$L:$L,[1]Printers!$R:$R,0,0)&gt;0,[1]Parameters!M4425,IF(SUM(E4425:J4425)&lt;&gt;0,VLOOKUP(C4425,[1]!T_Resins[#Data],9,FALSE),""))</f>
        <v>#N/A</v>
      </c>
      <c r="O4425" t="e">
        <f t="shared" si="78"/>
        <v>#N/A</v>
      </c>
    </row>
    <row r="4426" spans="1:15" x14ac:dyDescent="0.25">
      <c r="A4426" t="str">
        <f t="array" ref="A4426">IF(ROW()-1&gt;COUNTA([1]!T_Printers[Printers])*COUNTA([1]!T_Resins[Resins]),"",INDEX([1]!T_Printers[Printers],INT((ROW()-2)/COUNTA([1]!T_Resins[Resins])+1)))</f>
        <v/>
      </c>
      <c r="B4426" t="e">
        <f>_xlfn.XLOOKUP(A4426,[1]!T_Printers[Printers],[1]!T_Printers[Icon link],,0)</f>
        <v>#N/A</v>
      </c>
      <c r="C4426" t="str">
        <f t="array" ref="C4426">IF(ROW()-1&gt;COUNTA([1]!T_Printers[Printers])*COUNTA([1]!T_Resins[Resins]),"",INDEX([1]!T_Resins[Resins],MOD(ROW()-2,COUNTA([1]!T_Resins[Resins]))+1))</f>
        <v/>
      </c>
      <c r="D4426" t="str">
        <f>IF(SUM(E4426:J4426)&lt;&gt;0,IF(ROW()-1&gt;COUNTA([1]!T_Printers[Printers])*COUNTA([1]!T_Resins[Resins]),"",2),"")</f>
        <v/>
      </c>
      <c r="E4426" t="str" cm="1">
        <f t="array" ref="E4426">IFERROR(IF(ROW()-1&gt;COUNTA([1]!T_Printers[Printers])*COUNTA([1]!T_Resins[Resins]),"",_xlfn.IFS(ROUND(VLOOKUP(C4426,[1]!T_Resins[#Data],2,FALSE)/VLOOKUP(A4426,[1]!T_Printers[#Data],5,FALSE),1)&lt;=_xlfn.XLOOKUP(B4426,[1]Printers!L:L,[1]Printers!O:O,1,0,),ROUND(VLOOKUP(C4426,[1]!T_Resins[#Data],2,FALSE)/VLOOKUP(A4426,[1]!T_Printers[#Data],5,FALSE),1),ROUND(VLOOKUP(C4426,[1]!T_Resins[#Data],2,FALSE)/VLOOKUP(A4426,[1]!T_Printers[#Data],5,FALSE),1)&gt;_xlfn.XLOOKUP(B4426,[1]Printers!L:L,[1]Printers!O:O,1,0,),10)),"Используйте слой 100 мкм")</f>
        <v/>
      </c>
      <c r="F4426" t="str">
        <f>IFERROR(IF(ROUND(_xlfn.XLOOKUP([1]Parameters!B4426,[1]Printers!L:L,[1]Printers!Q:Q,,0)*E4426/10,0)*10&lt;_xlfn.XLOOKUP([1]Parameters!B4426,[1]Printers!L:L,[1]Printers!P:P,,0),ROUND(_xlfn.XLOOKUP([1]Parameters!B4426,[1]Printers!L:L,[1]Printers!Q:Q,,0)*E4426/10,0)*10,_xlfn.XLOOKUP([1]Parameters!B4426,[1]Printers!L:L,[1]Printers!P:P,,0)),"")</f>
        <v/>
      </c>
      <c r="G4426" t="str" cm="1">
        <f t="array" ref="G4426">IFERROR(IF(ROW()-1&gt;COUNTA([1]!T_Printers[Printers])*COUNTA([1]!T_Resins[Resins]),"",_xlfn.IFS(ROUND(VLOOKUP(C4426,[1]!T_Resins[#Data],3,FALSE)/VLOOKUP(A4426,[1]!T_Printers[#Data],5,FALSE),1)&lt;=_xlfn.XLOOKUP(B4426,[1]Printers!L:L,[1]Printers!O:O,1,0,),ROUND(VLOOKUP(C4426,[1]!T_Resins[#Data],3,FALSE)/VLOOKUP(A4426,[1]!T_Printers[#Data],5,FALSE),1),ROUND(VLOOKUP(C4426,[1]!T_Resins[#Data],3,FALSE)/VLOOKUP(A4426,[1]!T_Printers[#Data],5,FALSE),1)&gt;_xlfn.XLOOKUP(B4426,[1]Printers!L:L,[1]Printers!O:O,1,0,),10)),"")</f>
        <v/>
      </c>
      <c r="H4426" t="str">
        <f>IFERROR(IF(ROUND(_xlfn.XLOOKUP([1]Parameters!B4426,[1]Printers!L:L,[1]Printers!Q:Q,,0)*G4426/10,0)*10&lt;_xlfn.XLOOKUP([1]Parameters!B4426,[1]Printers!L:L,[1]Printers!P:P,,0),ROUND(_xlfn.XLOOKUP([1]Parameters!B4426,[1]Printers!L:L,[1]Printers!Q:Q,,0)*G4426/10,0)*10,_xlfn.XLOOKUP([1]Parameters!B4426,[1]Printers!L:L,[1]Printers!P:P,,0)),"")</f>
        <v/>
      </c>
      <c r="I4426" s="3" t="str">
        <f>IFERROR(IF(ROW()-1&gt;COUNTA([1]!T_Printers[Printers])*COUNTA([1]!T_Resins[Resins]),"",ROUND(VLOOKUP(C4426,[1]!T_Resins[#Data],4,FALSE)/VLOOKUP(A4426,[1]!T_Printers[#Data],5,FALSE),1)),"")</f>
        <v/>
      </c>
      <c r="J4426" t="str">
        <f t="shared" si="77"/>
        <v/>
      </c>
      <c r="K4426" t="str">
        <f>IF(SUM(E4426:J4426)&lt;&gt;0,VLOOKUP(A4426,[1]!T_Printers[#Data],10,FALSE)+VLOOKUP(C4426,[1]!T_Resins[#Data],10,FALSE),"")</f>
        <v/>
      </c>
      <c r="L4426" t="str">
        <f>IF(SUM(E4426:J4426)&lt;&gt;0,VLOOKUP(A4426,[1]!T_Printers[#Data],11,FALSE),"")</f>
        <v/>
      </c>
      <c r="M4426" t="str">
        <f>IF(SUM(E4426:J4426)&lt;&gt;0,VLOOKUP(C4426,[1]!T_Resins[#Data],8,FALSE),"")</f>
        <v/>
      </c>
      <c r="N4426" t="e">
        <f>IF(_xlfn.XLOOKUP(B4426,[1]Printers!$L:$L,[1]Printers!$R:$R,0,0)&gt;0,[1]Parameters!M4426,IF(SUM(E4426:J4426)&lt;&gt;0,VLOOKUP(C4426,[1]!T_Resins[#Data],9,FALSE),""))</f>
        <v>#N/A</v>
      </c>
      <c r="O4426" t="e">
        <f t="shared" si="78"/>
        <v>#N/A</v>
      </c>
    </row>
    <row r="4427" spans="1:15" x14ac:dyDescent="0.25">
      <c r="A4427" t="str">
        <f t="array" ref="A4427">IF(ROW()-1&gt;COUNTA([1]!T_Printers[Printers])*COUNTA([1]!T_Resins[Resins]),"",INDEX([1]!T_Printers[Printers],INT((ROW()-2)/COUNTA([1]!T_Resins[Resins])+1)))</f>
        <v/>
      </c>
      <c r="B4427" t="e">
        <f>_xlfn.XLOOKUP(A4427,[1]!T_Printers[Printers],[1]!T_Printers[Icon link],,0)</f>
        <v>#N/A</v>
      </c>
      <c r="C4427" t="str">
        <f t="array" ref="C4427">IF(ROW()-1&gt;COUNTA([1]!T_Printers[Printers])*COUNTA([1]!T_Resins[Resins]),"",INDEX([1]!T_Resins[Resins],MOD(ROW()-2,COUNTA([1]!T_Resins[Resins]))+1))</f>
        <v/>
      </c>
      <c r="D4427" t="str">
        <f>IF(SUM(E4427:J4427)&lt;&gt;0,IF(ROW()-1&gt;COUNTA([1]!T_Printers[Printers])*COUNTA([1]!T_Resins[Resins]),"",2),"")</f>
        <v/>
      </c>
      <c r="E4427" t="str" cm="1">
        <f t="array" ref="E4427">IFERROR(IF(ROW()-1&gt;COUNTA([1]!T_Printers[Printers])*COUNTA([1]!T_Resins[Resins]),"",_xlfn.IFS(ROUND(VLOOKUP(C4427,[1]!T_Resins[#Data],2,FALSE)/VLOOKUP(A4427,[1]!T_Printers[#Data],5,FALSE),1)&lt;=_xlfn.XLOOKUP(B4427,[1]Printers!L:L,[1]Printers!O:O,1,0,),ROUND(VLOOKUP(C4427,[1]!T_Resins[#Data],2,FALSE)/VLOOKUP(A4427,[1]!T_Printers[#Data],5,FALSE),1),ROUND(VLOOKUP(C4427,[1]!T_Resins[#Data],2,FALSE)/VLOOKUP(A4427,[1]!T_Printers[#Data],5,FALSE),1)&gt;_xlfn.XLOOKUP(B4427,[1]Printers!L:L,[1]Printers!O:O,1,0,),10)),"Используйте слой 100 мкм")</f>
        <v/>
      </c>
      <c r="F4427" t="str">
        <f>IFERROR(IF(ROUND(_xlfn.XLOOKUP([1]Parameters!B4427,[1]Printers!L:L,[1]Printers!Q:Q,,0)*E4427/10,0)*10&lt;_xlfn.XLOOKUP([1]Parameters!B4427,[1]Printers!L:L,[1]Printers!P:P,,0),ROUND(_xlfn.XLOOKUP([1]Parameters!B4427,[1]Printers!L:L,[1]Printers!Q:Q,,0)*E4427/10,0)*10,_xlfn.XLOOKUP([1]Parameters!B4427,[1]Printers!L:L,[1]Printers!P:P,,0)),"")</f>
        <v/>
      </c>
      <c r="G4427" t="str" cm="1">
        <f t="array" ref="G4427">IFERROR(IF(ROW()-1&gt;COUNTA([1]!T_Printers[Printers])*COUNTA([1]!T_Resins[Resins]),"",_xlfn.IFS(ROUND(VLOOKUP(C4427,[1]!T_Resins[#Data],3,FALSE)/VLOOKUP(A4427,[1]!T_Printers[#Data],5,FALSE),1)&lt;=_xlfn.XLOOKUP(B4427,[1]Printers!L:L,[1]Printers!O:O,1,0,),ROUND(VLOOKUP(C4427,[1]!T_Resins[#Data],3,FALSE)/VLOOKUP(A4427,[1]!T_Printers[#Data],5,FALSE),1),ROUND(VLOOKUP(C4427,[1]!T_Resins[#Data],3,FALSE)/VLOOKUP(A4427,[1]!T_Printers[#Data],5,FALSE),1)&gt;_xlfn.XLOOKUP(B4427,[1]Printers!L:L,[1]Printers!O:O,1,0,),10)),"")</f>
        <v/>
      </c>
      <c r="H4427" t="str">
        <f>IFERROR(IF(ROUND(_xlfn.XLOOKUP([1]Parameters!B4427,[1]Printers!L:L,[1]Printers!Q:Q,,0)*G4427/10,0)*10&lt;_xlfn.XLOOKUP([1]Parameters!B4427,[1]Printers!L:L,[1]Printers!P:P,,0),ROUND(_xlfn.XLOOKUP([1]Parameters!B4427,[1]Printers!L:L,[1]Printers!Q:Q,,0)*G4427/10,0)*10,_xlfn.XLOOKUP([1]Parameters!B4427,[1]Printers!L:L,[1]Printers!P:P,,0)),"")</f>
        <v/>
      </c>
      <c r="I4427" s="3" t="str">
        <f>IFERROR(IF(ROW()-1&gt;COUNTA([1]!T_Printers[Printers])*COUNTA([1]!T_Resins[Resins]),"",ROUND(VLOOKUP(C4427,[1]!T_Resins[#Data],4,FALSE)/VLOOKUP(A4427,[1]!T_Printers[#Data],5,FALSE),1)),"")</f>
        <v/>
      </c>
      <c r="J4427" t="str">
        <f t="shared" si="77"/>
        <v/>
      </c>
      <c r="K4427" t="str">
        <f>IF(SUM(E4427:J4427)&lt;&gt;0,VLOOKUP(A4427,[1]!T_Printers[#Data],10,FALSE)+VLOOKUP(C4427,[1]!T_Resins[#Data],10,FALSE),"")</f>
        <v/>
      </c>
      <c r="L4427" t="str">
        <f>IF(SUM(E4427:J4427)&lt;&gt;0,VLOOKUP(A4427,[1]!T_Printers[#Data],11,FALSE),"")</f>
        <v/>
      </c>
      <c r="M4427" t="str">
        <f>IF(SUM(E4427:J4427)&lt;&gt;0,VLOOKUP(C4427,[1]!T_Resins[#Data],8,FALSE),"")</f>
        <v/>
      </c>
      <c r="N4427" t="e">
        <f>IF(_xlfn.XLOOKUP(B4427,[1]Printers!$L:$L,[1]Printers!$R:$R,0,0)&gt;0,[1]Parameters!M4427,IF(SUM(E4427:J4427)&lt;&gt;0,VLOOKUP(C4427,[1]!T_Resins[#Data],9,FALSE),""))</f>
        <v>#N/A</v>
      </c>
      <c r="O4427" t="e">
        <f t="shared" si="78"/>
        <v>#N/A</v>
      </c>
    </row>
    <row r="4428" spans="1:15" x14ac:dyDescent="0.25">
      <c r="A4428" t="str">
        <f t="array" ref="A4428">IF(ROW()-1&gt;COUNTA([1]!T_Printers[Printers])*COUNTA([1]!T_Resins[Resins]),"",INDEX([1]!T_Printers[Printers],INT((ROW()-2)/COUNTA([1]!T_Resins[Resins])+1)))</f>
        <v/>
      </c>
      <c r="B4428" t="e">
        <f>_xlfn.XLOOKUP(A4428,[1]!T_Printers[Printers],[1]!T_Printers[Icon link],,0)</f>
        <v>#N/A</v>
      </c>
      <c r="C4428" t="str">
        <f t="array" ref="C4428">IF(ROW()-1&gt;COUNTA([1]!T_Printers[Printers])*COUNTA([1]!T_Resins[Resins]),"",INDEX([1]!T_Resins[Resins],MOD(ROW()-2,COUNTA([1]!T_Resins[Resins]))+1))</f>
        <v/>
      </c>
      <c r="D4428" t="str">
        <f>IF(SUM(E4428:J4428)&lt;&gt;0,IF(ROW()-1&gt;COUNTA([1]!T_Printers[Printers])*COUNTA([1]!T_Resins[Resins]),"",2),"")</f>
        <v/>
      </c>
      <c r="E4428" t="str" cm="1">
        <f t="array" ref="E4428">IFERROR(IF(ROW()-1&gt;COUNTA([1]!T_Printers[Printers])*COUNTA([1]!T_Resins[Resins]),"",_xlfn.IFS(ROUND(VLOOKUP(C4428,[1]!T_Resins[#Data],2,FALSE)/VLOOKUP(A4428,[1]!T_Printers[#Data],5,FALSE),1)&lt;=_xlfn.XLOOKUP(B4428,[1]Printers!L:L,[1]Printers!O:O,1,0,),ROUND(VLOOKUP(C4428,[1]!T_Resins[#Data],2,FALSE)/VLOOKUP(A4428,[1]!T_Printers[#Data],5,FALSE),1),ROUND(VLOOKUP(C4428,[1]!T_Resins[#Data],2,FALSE)/VLOOKUP(A4428,[1]!T_Printers[#Data],5,FALSE),1)&gt;_xlfn.XLOOKUP(B4428,[1]Printers!L:L,[1]Printers!O:O,1,0,),10)),"Используйте слой 100 мкм")</f>
        <v/>
      </c>
      <c r="F4428" t="str">
        <f>IFERROR(IF(ROUND(_xlfn.XLOOKUP([1]Parameters!B4428,[1]Printers!L:L,[1]Printers!Q:Q,,0)*E4428/10,0)*10&lt;_xlfn.XLOOKUP([1]Parameters!B4428,[1]Printers!L:L,[1]Printers!P:P,,0),ROUND(_xlfn.XLOOKUP([1]Parameters!B4428,[1]Printers!L:L,[1]Printers!Q:Q,,0)*E4428/10,0)*10,_xlfn.XLOOKUP([1]Parameters!B4428,[1]Printers!L:L,[1]Printers!P:P,,0)),"")</f>
        <v/>
      </c>
      <c r="G4428" t="str" cm="1">
        <f t="array" ref="G4428">IFERROR(IF(ROW()-1&gt;COUNTA([1]!T_Printers[Printers])*COUNTA([1]!T_Resins[Resins]),"",_xlfn.IFS(ROUND(VLOOKUP(C4428,[1]!T_Resins[#Data],3,FALSE)/VLOOKUP(A4428,[1]!T_Printers[#Data],5,FALSE),1)&lt;=_xlfn.XLOOKUP(B4428,[1]Printers!L:L,[1]Printers!O:O,1,0,),ROUND(VLOOKUP(C4428,[1]!T_Resins[#Data],3,FALSE)/VLOOKUP(A4428,[1]!T_Printers[#Data],5,FALSE),1),ROUND(VLOOKUP(C4428,[1]!T_Resins[#Data],3,FALSE)/VLOOKUP(A4428,[1]!T_Printers[#Data],5,FALSE),1)&gt;_xlfn.XLOOKUP(B4428,[1]Printers!L:L,[1]Printers!O:O,1,0,),10)),"")</f>
        <v/>
      </c>
      <c r="H4428" t="str">
        <f>IFERROR(IF(ROUND(_xlfn.XLOOKUP([1]Parameters!B4428,[1]Printers!L:L,[1]Printers!Q:Q,,0)*G4428/10,0)*10&lt;_xlfn.XLOOKUP([1]Parameters!B4428,[1]Printers!L:L,[1]Printers!P:P,,0),ROUND(_xlfn.XLOOKUP([1]Parameters!B4428,[1]Printers!L:L,[1]Printers!Q:Q,,0)*G4428/10,0)*10,_xlfn.XLOOKUP([1]Parameters!B4428,[1]Printers!L:L,[1]Printers!P:P,,0)),"")</f>
        <v/>
      </c>
      <c r="I4428" s="3" t="str">
        <f>IFERROR(IF(ROW()-1&gt;COUNTA([1]!T_Printers[Printers])*COUNTA([1]!T_Resins[Resins]),"",ROUND(VLOOKUP(C4428,[1]!T_Resins[#Data],4,FALSE)/VLOOKUP(A4428,[1]!T_Printers[#Data],5,FALSE),1)),"")</f>
        <v/>
      </c>
      <c r="J4428" t="str">
        <f t="shared" si="77"/>
        <v/>
      </c>
      <c r="K4428" t="str">
        <f>IF(SUM(E4428:J4428)&lt;&gt;0,VLOOKUP(A4428,[1]!T_Printers[#Data],10,FALSE)+VLOOKUP(C4428,[1]!T_Resins[#Data],10,FALSE),"")</f>
        <v/>
      </c>
      <c r="L4428" t="str">
        <f>IF(SUM(E4428:J4428)&lt;&gt;0,VLOOKUP(A4428,[1]!T_Printers[#Data],11,FALSE),"")</f>
        <v/>
      </c>
      <c r="M4428" t="str">
        <f>IF(SUM(E4428:J4428)&lt;&gt;0,VLOOKUP(C4428,[1]!T_Resins[#Data],8,FALSE),"")</f>
        <v/>
      </c>
      <c r="N4428" t="e">
        <f>IF(_xlfn.XLOOKUP(B4428,[1]Printers!$L:$L,[1]Printers!$R:$R,0,0)&gt;0,[1]Parameters!M4428,IF(SUM(E4428:J4428)&lt;&gt;0,VLOOKUP(C4428,[1]!T_Resins[#Data],9,FALSE),""))</f>
        <v>#N/A</v>
      </c>
      <c r="O4428" t="e">
        <f t="shared" si="78"/>
        <v>#N/A</v>
      </c>
    </row>
    <row r="4429" spans="1:15" x14ac:dyDescent="0.25">
      <c r="A4429" t="str">
        <f t="array" ref="A4429">IF(ROW()-1&gt;COUNTA([1]!T_Printers[Printers])*COUNTA([1]!T_Resins[Resins]),"",INDEX([1]!T_Printers[Printers],INT((ROW()-2)/COUNTA([1]!T_Resins[Resins])+1)))</f>
        <v/>
      </c>
      <c r="B4429" t="e">
        <f>_xlfn.XLOOKUP(A4429,[1]!T_Printers[Printers],[1]!T_Printers[Icon link],,0)</f>
        <v>#N/A</v>
      </c>
      <c r="C4429" t="str">
        <f t="array" ref="C4429">IF(ROW()-1&gt;COUNTA([1]!T_Printers[Printers])*COUNTA([1]!T_Resins[Resins]),"",INDEX([1]!T_Resins[Resins],MOD(ROW()-2,COUNTA([1]!T_Resins[Resins]))+1))</f>
        <v/>
      </c>
      <c r="D4429" t="str">
        <f>IF(SUM(E4429:J4429)&lt;&gt;0,IF(ROW()-1&gt;COUNTA([1]!T_Printers[Printers])*COUNTA([1]!T_Resins[Resins]),"",2),"")</f>
        <v/>
      </c>
      <c r="E4429" t="str" cm="1">
        <f t="array" ref="E4429">IFERROR(IF(ROW()-1&gt;COUNTA([1]!T_Printers[Printers])*COUNTA([1]!T_Resins[Resins]),"",_xlfn.IFS(ROUND(VLOOKUP(C4429,[1]!T_Resins[#Data],2,FALSE)/VLOOKUP(A4429,[1]!T_Printers[#Data],5,FALSE),1)&lt;=_xlfn.XLOOKUP(B4429,[1]Printers!L:L,[1]Printers!O:O,1,0,),ROUND(VLOOKUP(C4429,[1]!T_Resins[#Data],2,FALSE)/VLOOKUP(A4429,[1]!T_Printers[#Data],5,FALSE),1),ROUND(VLOOKUP(C4429,[1]!T_Resins[#Data],2,FALSE)/VLOOKUP(A4429,[1]!T_Printers[#Data],5,FALSE),1)&gt;_xlfn.XLOOKUP(B4429,[1]Printers!L:L,[1]Printers!O:O,1,0,),10)),"Используйте слой 100 мкм")</f>
        <v/>
      </c>
      <c r="F4429" t="str">
        <f>IFERROR(IF(ROUND(_xlfn.XLOOKUP([1]Parameters!B4429,[1]Printers!L:L,[1]Printers!Q:Q,,0)*E4429/10,0)*10&lt;_xlfn.XLOOKUP([1]Parameters!B4429,[1]Printers!L:L,[1]Printers!P:P,,0),ROUND(_xlfn.XLOOKUP([1]Parameters!B4429,[1]Printers!L:L,[1]Printers!Q:Q,,0)*E4429/10,0)*10,_xlfn.XLOOKUP([1]Parameters!B4429,[1]Printers!L:L,[1]Printers!P:P,,0)),"")</f>
        <v/>
      </c>
      <c r="G4429" t="str" cm="1">
        <f t="array" ref="G4429">IFERROR(IF(ROW()-1&gt;COUNTA([1]!T_Printers[Printers])*COUNTA([1]!T_Resins[Resins]),"",_xlfn.IFS(ROUND(VLOOKUP(C4429,[1]!T_Resins[#Data],3,FALSE)/VLOOKUP(A4429,[1]!T_Printers[#Data],5,FALSE),1)&lt;=_xlfn.XLOOKUP(B4429,[1]Printers!L:L,[1]Printers!O:O,1,0,),ROUND(VLOOKUP(C4429,[1]!T_Resins[#Data],3,FALSE)/VLOOKUP(A4429,[1]!T_Printers[#Data],5,FALSE),1),ROUND(VLOOKUP(C4429,[1]!T_Resins[#Data],3,FALSE)/VLOOKUP(A4429,[1]!T_Printers[#Data],5,FALSE),1)&gt;_xlfn.XLOOKUP(B4429,[1]Printers!L:L,[1]Printers!O:O,1,0,),10)),"")</f>
        <v/>
      </c>
      <c r="H4429" t="str">
        <f>IFERROR(IF(ROUND(_xlfn.XLOOKUP([1]Parameters!B4429,[1]Printers!L:L,[1]Printers!Q:Q,,0)*G4429/10,0)*10&lt;_xlfn.XLOOKUP([1]Parameters!B4429,[1]Printers!L:L,[1]Printers!P:P,,0),ROUND(_xlfn.XLOOKUP([1]Parameters!B4429,[1]Printers!L:L,[1]Printers!Q:Q,,0)*G4429/10,0)*10,_xlfn.XLOOKUP([1]Parameters!B4429,[1]Printers!L:L,[1]Printers!P:P,,0)),"")</f>
        <v/>
      </c>
      <c r="I4429" s="3" t="str">
        <f>IFERROR(IF(ROW()-1&gt;COUNTA([1]!T_Printers[Printers])*COUNTA([1]!T_Resins[Resins]),"",ROUND(VLOOKUP(C4429,[1]!T_Resins[#Data],4,FALSE)/VLOOKUP(A4429,[1]!T_Printers[#Data],5,FALSE),1)),"")</f>
        <v/>
      </c>
      <c r="J4429" t="str">
        <f t="shared" si="77"/>
        <v/>
      </c>
      <c r="K4429" t="str">
        <f>IF(SUM(E4429:J4429)&lt;&gt;0,VLOOKUP(A4429,[1]!T_Printers[#Data],10,FALSE)+VLOOKUP(C4429,[1]!T_Resins[#Data],10,FALSE),"")</f>
        <v/>
      </c>
      <c r="L4429" t="str">
        <f>IF(SUM(E4429:J4429)&lt;&gt;0,VLOOKUP(A4429,[1]!T_Printers[#Data],11,FALSE),"")</f>
        <v/>
      </c>
      <c r="M4429" t="str">
        <f>IF(SUM(E4429:J4429)&lt;&gt;0,VLOOKUP(C4429,[1]!T_Resins[#Data],8,FALSE),"")</f>
        <v/>
      </c>
      <c r="N4429" t="e">
        <f>IF(_xlfn.XLOOKUP(B4429,[1]Printers!$L:$L,[1]Printers!$R:$R,0,0)&gt;0,[1]Parameters!M4429,IF(SUM(E4429:J4429)&lt;&gt;0,VLOOKUP(C4429,[1]!T_Resins[#Data],9,FALSE),""))</f>
        <v>#N/A</v>
      </c>
      <c r="O4429" t="e">
        <f t="shared" si="78"/>
        <v>#N/A</v>
      </c>
    </row>
    <row r="4430" spans="1:15" x14ac:dyDescent="0.25">
      <c r="A4430" t="str">
        <f t="array" ref="A4430">IF(ROW()-1&gt;COUNTA([1]!T_Printers[Printers])*COUNTA([1]!T_Resins[Resins]),"",INDEX([1]!T_Printers[Printers],INT((ROW()-2)/COUNTA([1]!T_Resins[Resins])+1)))</f>
        <v/>
      </c>
      <c r="B4430" t="e">
        <f>_xlfn.XLOOKUP(A4430,[1]!T_Printers[Printers],[1]!T_Printers[Icon link],,0)</f>
        <v>#N/A</v>
      </c>
      <c r="C4430" t="str">
        <f t="array" ref="C4430">IF(ROW()-1&gt;COUNTA([1]!T_Printers[Printers])*COUNTA([1]!T_Resins[Resins]),"",INDEX([1]!T_Resins[Resins],MOD(ROW()-2,COUNTA([1]!T_Resins[Resins]))+1))</f>
        <v/>
      </c>
      <c r="D4430" t="str">
        <f>IF(SUM(E4430:J4430)&lt;&gt;0,IF(ROW()-1&gt;COUNTA([1]!T_Printers[Printers])*COUNTA([1]!T_Resins[Resins]),"",2),"")</f>
        <v/>
      </c>
      <c r="E4430" t="str" cm="1">
        <f t="array" ref="E4430">IFERROR(IF(ROW()-1&gt;COUNTA([1]!T_Printers[Printers])*COUNTA([1]!T_Resins[Resins]),"",_xlfn.IFS(ROUND(VLOOKUP(C4430,[1]!T_Resins[#Data],2,FALSE)/VLOOKUP(A4430,[1]!T_Printers[#Data],5,FALSE),1)&lt;=_xlfn.XLOOKUP(B4430,[1]Printers!L:L,[1]Printers!O:O,1,0,),ROUND(VLOOKUP(C4430,[1]!T_Resins[#Data],2,FALSE)/VLOOKUP(A4430,[1]!T_Printers[#Data],5,FALSE),1),ROUND(VLOOKUP(C4430,[1]!T_Resins[#Data],2,FALSE)/VLOOKUP(A4430,[1]!T_Printers[#Data],5,FALSE),1)&gt;_xlfn.XLOOKUP(B4430,[1]Printers!L:L,[1]Printers!O:O,1,0,),10)),"Используйте слой 100 мкм")</f>
        <v/>
      </c>
      <c r="F4430" t="str">
        <f>IFERROR(IF(ROUND(_xlfn.XLOOKUP([1]Parameters!B4430,[1]Printers!L:L,[1]Printers!Q:Q,,0)*E4430/10,0)*10&lt;_xlfn.XLOOKUP([1]Parameters!B4430,[1]Printers!L:L,[1]Printers!P:P,,0),ROUND(_xlfn.XLOOKUP([1]Parameters!B4430,[1]Printers!L:L,[1]Printers!Q:Q,,0)*E4430/10,0)*10,_xlfn.XLOOKUP([1]Parameters!B4430,[1]Printers!L:L,[1]Printers!P:P,,0)),"")</f>
        <v/>
      </c>
      <c r="G4430" t="str" cm="1">
        <f t="array" ref="G4430">IFERROR(IF(ROW()-1&gt;COUNTA([1]!T_Printers[Printers])*COUNTA([1]!T_Resins[Resins]),"",_xlfn.IFS(ROUND(VLOOKUP(C4430,[1]!T_Resins[#Data],3,FALSE)/VLOOKUP(A4430,[1]!T_Printers[#Data],5,FALSE),1)&lt;=_xlfn.XLOOKUP(B4430,[1]Printers!L:L,[1]Printers!O:O,1,0,),ROUND(VLOOKUP(C4430,[1]!T_Resins[#Data],3,FALSE)/VLOOKUP(A4430,[1]!T_Printers[#Data],5,FALSE),1),ROUND(VLOOKUP(C4430,[1]!T_Resins[#Data],3,FALSE)/VLOOKUP(A4430,[1]!T_Printers[#Data],5,FALSE),1)&gt;_xlfn.XLOOKUP(B4430,[1]Printers!L:L,[1]Printers!O:O,1,0,),10)),"")</f>
        <v/>
      </c>
      <c r="H4430" t="str">
        <f>IFERROR(IF(ROUND(_xlfn.XLOOKUP([1]Parameters!B4430,[1]Printers!L:L,[1]Printers!Q:Q,,0)*G4430/10,0)*10&lt;_xlfn.XLOOKUP([1]Parameters!B4430,[1]Printers!L:L,[1]Printers!P:P,,0),ROUND(_xlfn.XLOOKUP([1]Parameters!B4430,[1]Printers!L:L,[1]Printers!Q:Q,,0)*G4430/10,0)*10,_xlfn.XLOOKUP([1]Parameters!B4430,[1]Printers!L:L,[1]Printers!P:P,,0)),"")</f>
        <v/>
      </c>
      <c r="I4430" s="3" t="str">
        <f>IFERROR(IF(ROW()-1&gt;COUNTA([1]!T_Printers[Printers])*COUNTA([1]!T_Resins[Resins]),"",ROUND(VLOOKUP(C4430,[1]!T_Resins[#Data],4,FALSE)/VLOOKUP(A4430,[1]!T_Printers[#Data],5,FALSE),1)),"")</f>
        <v/>
      </c>
      <c r="J4430" t="str">
        <f t="shared" si="77"/>
        <v/>
      </c>
      <c r="K4430" t="str">
        <f>IF(SUM(E4430:J4430)&lt;&gt;0,VLOOKUP(A4430,[1]!T_Printers[#Data],10,FALSE)+VLOOKUP(C4430,[1]!T_Resins[#Data],10,FALSE),"")</f>
        <v/>
      </c>
      <c r="L4430" t="str">
        <f>IF(SUM(E4430:J4430)&lt;&gt;0,VLOOKUP(A4430,[1]!T_Printers[#Data],11,FALSE),"")</f>
        <v/>
      </c>
      <c r="M4430" t="str">
        <f>IF(SUM(E4430:J4430)&lt;&gt;0,VLOOKUP(C4430,[1]!T_Resins[#Data],8,FALSE),"")</f>
        <v/>
      </c>
      <c r="N4430" t="e">
        <f>IF(_xlfn.XLOOKUP(B4430,[1]Printers!$L:$L,[1]Printers!$R:$R,0,0)&gt;0,[1]Parameters!M4430,IF(SUM(E4430:J4430)&lt;&gt;0,VLOOKUP(C4430,[1]!T_Resins[#Data],9,FALSE),""))</f>
        <v>#N/A</v>
      </c>
      <c r="O4430" t="e">
        <f t="shared" si="78"/>
        <v>#N/A</v>
      </c>
    </row>
    <row r="4431" spans="1:15" x14ac:dyDescent="0.25">
      <c r="A4431" t="str">
        <f t="array" ref="A4431">IF(ROW()-1&gt;COUNTA([1]!T_Printers[Printers])*COUNTA([1]!T_Resins[Resins]),"",INDEX([1]!T_Printers[Printers],INT((ROW()-2)/COUNTA([1]!T_Resins[Resins])+1)))</f>
        <v/>
      </c>
      <c r="B4431" t="e">
        <f>_xlfn.XLOOKUP(A4431,[1]!T_Printers[Printers],[1]!T_Printers[Icon link],,0)</f>
        <v>#N/A</v>
      </c>
      <c r="C4431" t="str">
        <f t="array" ref="C4431">IF(ROW()-1&gt;COUNTA([1]!T_Printers[Printers])*COUNTA([1]!T_Resins[Resins]),"",INDEX([1]!T_Resins[Resins],MOD(ROW()-2,COUNTA([1]!T_Resins[Resins]))+1))</f>
        <v/>
      </c>
      <c r="D4431" t="str">
        <f>IF(SUM(E4431:J4431)&lt;&gt;0,IF(ROW()-1&gt;COUNTA([1]!T_Printers[Printers])*COUNTA([1]!T_Resins[Resins]),"",2),"")</f>
        <v/>
      </c>
      <c r="E4431" t="str" cm="1">
        <f t="array" ref="E4431">IFERROR(IF(ROW()-1&gt;COUNTA([1]!T_Printers[Printers])*COUNTA([1]!T_Resins[Resins]),"",_xlfn.IFS(ROUND(VLOOKUP(C4431,[1]!T_Resins[#Data],2,FALSE)/VLOOKUP(A4431,[1]!T_Printers[#Data],5,FALSE),1)&lt;=_xlfn.XLOOKUP(B4431,[1]Printers!L:L,[1]Printers!O:O,1,0,),ROUND(VLOOKUP(C4431,[1]!T_Resins[#Data],2,FALSE)/VLOOKUP(A4431,[1]!T_Printers[#Data],5,FALSE),1),ROUND(VLOOKUP(C4431,[1]!T_Resins[#Data],2,FALSE)/VLOOKUP(A4431,[1]!T_Printers[#Data],5,FALSE),1)&gt;_xlfn.XLOOKUP(B4431,[1]Printers!L:L,[1]Printers!O:O,1,0,),10)),"Используйте слой 100 мкм")</f>
        <v/>
      </c>
      <c r="F4431" t="str">
        <f>IFERROR(IF(ROUND(_xlfn.XLOOKUP([1]Parameters!B4431,[1]Printers!L:L,[1]Printers!Q:Q,,0)*E4431/10,0)*10&lt;_xlfn.XLOOKUP([1]Parameters!B4431,[1]Printers!L:L,[1]Printers!P:P,,0),ROUND(_xlfn.XLOOKUP([1]Parameters!B4431,[1]Printers!L:L,[1]Printers!Q:Q,,0)*E4431/10,0)*10,_xlfn.XLOOKUP([1]Parameters!B4431,[1]Printers!L:L,[1]Printers!P:P,,0)),"")</f>
        <v/>
      </c>
      <c r="G4431" t="str" cm="1">
        <f t="array" ref="G4431">IFERROR(IF(ROW()-1&gt;COUNTA([1]!T_Printers[Printers])*COUNTA([1]!T_Resins[Resins]),"",_xlfn.IFS(ROUND(VLOOKUP(C4431,[1]!T_Resins[#Data],3,FALSE)/VLOOKUP(A4431,[1]!T_Printers[#Data],5,FALSE),1)&lt;=_xlfn.XLOOKUP(B4431,[1]Printers!L:L,[1]Printers!O:O,1,0,),ROUND(VLOOKUP(C4431,[1]!T_Resins[#Data],3,FALSE)/VLOOKUP(A4431,[1]!T_Printers[#Data],5,FALSE),1),ROUND(VLOOKUP(C4431,[1]!T_Resins[#Data],3,FALSE)/VLOOKUP(A4431,[1]!T_Printers[#Data],5,FALSE),1)&gt;_xlfn.XLOOKUP(B4431,[1]Printers!L:L,[1]Printers!O:O,1,0,),10)),"")</f>
        <v/>
      </c>
      <c r="H4431" t="str">
        <f>IFERROR(IF(ROUND(_xlfn.XLOOKUP([1]Parameters!B4431,[1]Printers!L:L,[1]Printers!Q:Q,,0)*G4431/10,0)*10&lt;_xlfn.XLOOKUP([1]Parameters!B4431,[1]Printers!L:L,[1]Printers!P:P,,0),ROUND(_xlfn.XLOOKUP([1]Parameters!B4431,[1]Printers!L:L,[1]Printers!Q:Q,,0)*G4431/10,0)*10,_xlfn.XLOOKUP([1]Parameters!B4431,[1]Printers!L:L,[1]Printers!P:P,,0)),"")</f>
        <v/>
      </c>
      <c r="I4431" s="3" t="str">
        <f>IFERROR(IF(ROW()-1&gt;COUNTA([1]!T_Printers[Printers])*COUNTA([1]!T_Resins[Resins]),"",ROUND(VLOOKUP(C4431,[1]!T_Resins[#Data],4,FALSE)/VLOOKUP(A4431,[1]!T_Printers[#Data],5,FALSE),1)),"")</f>
        <v/>
      </c>
      <c r="J4431" t="str">
        <f t="shared" si="77"/>
        <v/>
      </c>
      <c r="K4431" t="str">
        <f>IF(SUM(E4431:J4431)&lt;&gt;0,VLOOKUP(A4431,[1]!T_Printers[#Data],10,FALSE)+VLOOKUP(C4431,[1]!T_Resins[#Data],10,FALSE),"")</f>
        <v/>
      </c>
      <c r="L4431" t="str">
        <f>IF(SUM(E4431:J4431)&lt;&gt;0,VLOOKUP(A4431,[1]!T_Printers[#Data],11,FALSE),"")</f>
        <v/>
      </c>
      <c r="M4431" t="str">
        <f>IF(SUM(E4431:J4431)&lt;&gt;0,VLOOKUP(C4431,[1]!T_Resins[#Data],8,FALSE),"")</f>
        <v/>
      </c>
      <c r="N4431" t="e">
        <f>IF(_xlfn.XLOOKUP(B4431,[1]Printers!$L:$L,[1]Printers!$R:$R,0,0)&gt;0,[1]Parameters!M4431,IF(SUM(E4431:J4431)&lt;&gt;0,VLOOKUP(C4431,[1]!T_Resins[#Data],9,FALSE),""))</f>
        <v>#N/A</v>
      </c>
      <c r="O4431" t="e">
        <f t="shared" si="78"/>
        <v>#N/A</v>
      </c>
    </row>
    <row r="4432" spans="1:15" x14ac:dyDescent="0.25">
      <c r="A4432" t="str">
        <f t="array" ref="A4432">IF(ROW()-1&gt;COUNTA([1]!T_Printers[Printers])*COUNTA([1]!T_Resins[Resins]),"",INDEX([1]!T_Printers[Printers],INT((ROW()-2)/COUNTA([1]!T_Resins[Resins])+1)))</f>
        <v/>
      </c>
      <c r="B4432" t="e">
        <f>_xlfn.XLOOKUP(A4432,[1]!T_Printers[Printers],[1]!T_Printers[Icon link],,0)</f>
        <v>#N/A</v>
      </c>
      <c r="C4432" t="str">
        <f t="array" ref="C4432">IF(ROW()-1&gt;COUNTA([1]!T_Printers[Printers])*COUNTA([1]!T_Resins[Resins]),"",INDEX([1]!T_Resins[Resins],MOD(ROW()-2,COUNTA([1]!T_Resins[Resins]))+1))</f>
        <v/>
      </c>
      <c r="D4432" t="str">
        <f>IF(SUM(E4432:J4432)&lt;&gt;0,IF(ROW()-1&gt;COUNTA([1]!T_Printers[Printers])*COUNTA([1]!T_Resins[Resins]),"",2),"")</f>
        <v/>
      </c>
      <c r="E4432" t="str" cm="1">
        <f t="array" ref="E4432">IFERROR(IF(ROW()-1&gt;COUNTA([1]!T_Printers[Printers])*COUNTA([1]!T_Resins[Resins]),"",_xlfn.IFS(ROUND(VLOOKUP(C4432,[1]!T_Resins[#Data],2,FALSE)/VLOOKUP(A4432,[1]!T_Printers[#Data],5,FALSE),1)&lt;=_xlfn.XLOOKUP(B4432,[1]Printers!L:L,[1]Printers!O:O,1,0,),ROUND(VLOOKUP(C4432,[1]!T_Resins[#Data],2,FALSE)/VLOOKUP(A4432,[1]!T_Printers[#Data],5,FALSE),1),ROUND(VLOOKUP(C4432,[1]!T_Resins[#Data],2,FALSE)/VLOOKUP(A4432,[1]!T_Printers[#Data],5,FALSE),1)&gt;_xlfn.XLOOKUP(B4432,[1]Printers!L:L,[1]Printers!O:O,1,0,),10)),"Используйте слой 100 мкм")</f>
        <v/>
      </c>
      <c r="F4432" t="str">
        <f>IFERROR(IF(ROUND(_xlfn.XLOOKUP([1]Parameters!B4432,[1]Printers!L:L,[1]Printers!Q:Q,,0)*E4432/10,0)*10&lt;_xlfn.XLOOKUP([1]Parameters!B4432,[1]Printers!L:L,[1]Printers!P:P,,0),ROUND(_xlfn.XLOOKUP([1]Parameters!B4432,[1]Printers!L:L,[1]Printers!Q:Q,,0)*E4432/10,0)*10,_xlfn.XLOOKUP([1]Parameters!B4432,[1]Printers!L:L,[1]Printers!P:P,,0)),"")</f>
        <v/>
      </c>
      <c r="G4432" t="str" cm="1">
        <f t="array" ref="G4432">IFERROR(IF(ROW()-1&gt;COUNTA([1]!T_Printers[Printers])*COUNTA([1]!T_Resins[Resins]),"",_xlfn.IFS(ROUND(VLOOKUP(C4432,[1]!T_Resins[#Data],3,FALSE)/VLOOKUP(A4432,[1]!T_Printers[#Data],5,FALSE),1)&lt;=_xlfn.XLOOKUP(B4432,[1]Printers!L:L,[1]Printers!O:O,1,0,),ROUND(VLOOKUP(C4432,[1]!T_Resins[#Data],3,FALSE)/VLOOKUP(A4432,[1]!T_Printers[#Data],5,FALSE),1),ROUND(VLOOKUP(C4432,[1]!T_Resins[#Data],3,FALSE)/VLOOKUP(A4432,[1]!T_Printers[#Data],5,FALSE),1)&gt;_xlfn.XLOOKUP(B4432,[1]Printers!L:L,[1]Printers!O:O,1,0,),10)),"")</f>
        <v/>
      </c>
      <c r="H4432" t="str">
        <f>IFERROR(IF(ROUND(_xlfn.XLOOKUP([1]Parameters!B4432,[1]Printers!L:L,[1]Printers!Q:Q,,0)*G4432/10,0)*10&lt;_xlfn.XLOOKUP([1]Parameters!B4432,[1]Printers!L:L,[1]Printers!P:P,,0),ROUND(_xlfn.XLOOKUP([1]Parameters!B4432,[1]Printers!L:L,[1]Printers!Q:Q,,0)*G4432/10,0)*10,_xlfn.XLOOKUP([1]Parameters!B4432,[1]Printers!L:L,[1]Printers!P:P,,0)),"")</f>
        <v/>
      </c>
      <c r="I4432" s="3" t="str">
        <f>IFERROR(IF(ROW()-1&gt;COUNTA([1]!T_Printers[Printers])*COUNTA([1]!T_Resins[Resins]),"",ROUND(VLOOKUP(C4432,[1]!T_Resins[#Data],4,FALSE)/VLOOKUP(A4432,[1]!T_Printers[#Data],5,FALSE),1)),"")</f>
        <v/>
      </c>
      <c r="J4432" t="str">
        <f t="shared" si="77"/>
        <v/>
      </c>
      <c r="K4432" t="str">
        <f>IF(SUM(E4432:J4432)&lt;&gt;0,VLOOKUP(A4432,[1]!T_Printers[#Data],10,FALSE)+VLOOKUP(C4432,[1]!T_Resins[#Data],10,FALSE),"")</f>
        <v/>
      </c>
      <c r="L4432" t="str">
        <f>IF(SUM(E4432:J4432)&lt;&gt;0,VLOOKUP(A4432,[1]!T_Printers[#Data],11,FALSE),"")</f>
        <v/>
      </c>
      <c r="M4432" t="str">
        <f>IF(SUM(E4432:J4432)&lt;&gt;0,VLOOKUP(C4432,[1]!T_Resins[#Data],8,FALSE),"")</f>
        <v/>
      </c>
      <c r="N4432" t="e">
        <f>IF(_xlfn.XLOOKUP(B4432,[1]Printers!$L:$L,[1]Printers!$R:$R,0,0)&gt;0,[1]Parameters!M4432,IF(SUM(E4432:J4432)&lt;&gt;0,VLOOKUP(C4432,[1]!T_Resins[#Data],9,FALSE),""))</f>
        <v>#N/A</v>
      </c>
      <c r="O4432" t="e">
        <f t="shared" si="78"/>
        <v>#N/A</v>
      </c>
    </row>
    <row r="4433" spans="1:15" x14ac:dyDescent="0.25">
      <c r="A4433" t="str">
        <f t="array" ref="A4433">IF(ROW()-1&gt;COUNTA([1]!T_Printers[Printers])*COUNTA([1]!T_Resins[Resins]),"",INDEX([1]!T_Printers[Printers],INT((ROW()-2)/COUNTA([1]!T_Resins[Resins])+1)))</f>
        <v/>
      </c>
      <c r="B4433" t="e">
        <f>_xlfn.XLOOKUP(A4433,[1]!T_Printers[Printers],[1]!T_Printers[Icon link],,0)</f>
        <v>#N/A</v>
      </c>
      <c r="C4433" t="str">
        <f t="array" ref="C4433">IF(ROW()-1&gt;COUNTA([1]!T_Printers[Printers])*COUNTA([1]!T_Resins[Resins]),"",INDEX([1]!T_Resins[Resins],MOD(ROW()-2,COUNTA([1]!T_Resins[Resins]))+1))</f>
        <v/>
      </c>
      <c r="D4433" t="str">
        <f>IF(SUM(E4433:J4433)&lt;&gt;0,IF(ROW()-1&gt;COUNTA([1]!T_Printers[Printers])*COUNTA([1]!T_Resins[Resins]),"",2),"")</f>
        <v/>
      </c>
      <c r="E4433" t="str" cm="1">
        <f t="array" ref="E4433">IFERROR(IF(ROW()-1&gt;COUNTA([1]!T_Printers[Printers])*COUNTA([1]!T_Resins[Resins]),"",_xlfn.IFS(ROUND(VLOOKUP(C4433,[1]!T_Resins[#Data],2,FALSE)/VLOOKUP(A4433,[1]!T_Printers[#Data],5,FALSE),1)&lt;=_xlfn.XLOOKUP(B4433,[1]Printers!L:L,[1]Printers!O:O,1,0,),ROUND(VLOOKUP(C4433,[1]!T_Resins[#Data],2,FALSE)/VLOOKUP(A4433,[1]!T_Printers[#Data],5,FALSE),1),ROUND(VLOOKUP(C4433,[1]!T_Resins[#Data],2,FALSE)/VLOOKUP(A4433,[1]!T_Printers[#Data],5,FALSE),1)&gt;_xlfn.XLOOKUP(B4433,[1]Printers!L:L,[1]Printers!O:O,1,0,),10)),"Используйте слой 100 мкм")</f>
        <v/>
      </c>
      <c r="F4433" t="str">
        <f>IFERROR(IF(ROUND(_xlfn.XLOOKUP([1]Parameters!B4433,[1]Printers!L:L,[1]Printers!Q:Q,,0)*E4433/10,0)*10&lt;_xlfn.XLOOKUP([1]Parameters!B4433,[1]Printers!L:L,[1]Printers!P:P,,0),ROUND(_xlfn.XLOOKUP([1]Parameters!B4433,[1]Printers!L:L,[1]Printers!Q:Q,,0)*E4433/10,0)*10,_xlfn.XLOOKUP([1]Parameters!B4433,[1]Printers!L:L,[1]Printers!P:P,,0)),"")</f>
        <v/>
      </c>
      <c r="G4433" t="str" cm="1">
        <f t="array" ref="G4433">IFERROR(IF(ROW()-1&gt;COUNTA([1]!T_Printers[Printers])*COUNTA([1]!T_Resins[Resins]),"",_xlfn.IFS(ROUND(VLOOKUP(C4433,[1]!T_Resins[#Data],3,FALSE)/VLOOKUP(A4433,[1]!T_Printers[#Data],5,FALSE),1)&lt;=_xlfn.XLOOKUP(B4433,[1]Printers!L:L,[1]Printers!O:O,1,0,),ROUND(VLOOKUP(C4433,[1]!T_Resins[#Data],3,FALSE)/VLOOKUP(A4433,[1]!T_Printers[#Data],5,FALSE),1),ROUND(VLOOKUP(C4433,[1]!T_Resins[#Data],3,FALSE)/VLOOKUP(A4433,[1]!T_Printers[#Data],5,FALSE),1)&gt;_xlfn.XLOOKUP(B4433,[1]Printers!L:L,[1]Printers!O:O,1,0,),10)),"")</f>
        <v/>
      </c>
      <c r="H4433" t="str">
        <f>IFERROR(IF(ROUND(_xlfn.XLOOKUP([1]Parameters!B4433,[1]Printers!L:L,[1]Printers!Q:Q,,0)*G4433/10,0)*10&lt;_xlfn.XLOOKUP([1]Parameters!B4433,[1]Printers!L:L,[1]Printers!P:P,,0),ROUND(_xlfn.XLOOKUP([1]Parameters!B4433,[1]Printers!L:L,[1]Printers!Q:Q,,0)*G4433/10,0)*10,_xlfn.XLOOKUP([1]Parameters!B4433,[1]Printers!L:L,[1]Printers!P:P,,0)),"")</f>
        <v/>
      </c>
      <c r="I4433" s="3" t="str">
        <f>IFERROR(IF(ROW()-1&gt;COUNTA([1]!T_Printers[Printers])*COUNTA([1]!T_Resins[Resins]),"",ROUND(VLOOKUP(C4433,[1]!T_Resins[#Data],4,FALSE)/VLOOKUP(A4433,[1]!T_Printers[#Data],5,FALSE),1)),"")</f>
        <v/>
      </c>
      <c r="J4433" t="str">
        <f t="shared" si="77"/>
        <v/>
      </c>
      <c r="K4433" t="str">
        <f>IF(SUM(E4433:J4433)&lt;&gt;0,VLOOKUP(A4433,[1]!T_Printers[#Data],10,FALSE)+VLOOKUP(C4433,[1]!T_Resins[#Data],10,FALSE),"")</f>
        <v/>
      </c>
      <c r="L4433" t="str">
        <f>IF(SUM(E4433:J4433)&lt;&gt;0,VLOOKUP(A4433,[1]!T_Printers[#Data],11,FALSE),"")</f>
        <v/>
      </c>
      <c r="M4433" t="str">
        <f>IF(SUM(E4433:J4433)&lt;&gt;0,VLOOKUP(C4433,[1]!T_Resins[#Data],8,FALSE),"")</f>
        <v/>
      </c>
      <c r="N4433" t="e">
        <f>IF(_xlfn.XLOOKUP(B4433,[1]Printers!$L:$L,[1]Printers!$R:$R,0,0)&gt;0,[1]Parameters!M4433,IF(SUM(E4433:J4433)&lt;&gt;0,VLOOKUP(C4433,[1]!T_Resins[#Data],9,FALSE),""))</f>
        <v>#N/A</v>
      </c>
      <c r="O4433" t="e">
        <f t="shared" si="78"/>
        <v>#N/A</v>
      </c>
    </row>
    <row r="4434" spans="1:15" x14ac:dyDescent="0.25">
      <c r="A4434" t="str">
        <f t="array" ref="A4434">IF(ROW()-1&gt;COUNTA([1]!T_Printers[Printers])*COUNTA([1]!T_Resins[Resins]),"",INDEX([1]!T_Printers[Printers],INT((ROW()-2)/COUNTA([1]!T_Resins[Resins])+1)))</f>
        <v/>
      </c>
      <c r="B4434" t="e">
        <f>_xlfn.XLOOKUP(A4434,[1]!T_Printers[Printers],[1]!T_Printers[Icon link],,0)</f>
        <v>#N/A</v>
      </c>
      <c r="C4434" t="str">
        <f t="array" ref="C4434">IF(ROW()-1&gt;COUNTA([1]!T_Printers[Printers])*COUNTA([1]!T_Resins[Resins]),"",INDEX([1]!T_Resins[Resins],MOD(ROW()-2,COUNTA([1]!T_Resins[Resins]))+1))</f>
        <v/>
      </c>
      <c r="D4434" t="str">
        <f>IF(SUM(E4434:J4434)&lt;&gt;0,IF(ROW()-1&gt;COUNTA([1]!T_Printers[Printers])*COUNTA([1]!T_Resins[Resins]),"",2),"")</f>
        <v/>
      </c>
      <c r="E4434" t="str" cm="1">
        <f t="array" ref="E4434">IFERROR(IF(ROW()-1&gt;COUNTA([1]!T_Printers[Printers])*COUNTA([1]!T_Resins[Resins]),"",_xlfn.IFS(ROUND(VLOOKUP(C4434,[1]!T_Resins[#Data],2,FALSE)/VLOOKUP(A4434,[1]!T_Printers[#Data],5,FALSE),1)&lt;=_xlfn.XLOOKUP(B4434,[1]Printers!L:L,[1]Printers!O:O,1,0,),ROUND(VLOOKUP(C4434,[1]!T_Resins[#Data],2,FALSE)/VLOOKUP(A4434,[1]!T_Printers[#Data],5,FALSE),1),ROUND(VLOOKUP(C4434,[1]!T_Resins[#Data],2,FALSE)/VLOOKUP(A4434,[1]!T_Printers[#Data],5,FALSE),1)&gt;_xlfn.XLOOKUP(B4434,[1]Printers!L:L,[1]Printers!O:O,1,0,),10)),"Используйте слой 100 мкм")</f>
        <v/>
      </c>
      <c r="F4434" t="str">
        <f>IFERROR(IF(ROUND(_xlfn.XLOOKUP([1]Parameters!B4434,[1]Printers!L:L,[1]Printers!Q:Q,,0)*E4434/10,0)*10&lt;_xlfn.XLOOKUP([1]Parameters!B4434,[1]Printers!L:L,[1]Printers!P:P,,0),ROUND(_xlfn.XLOOKUP([1]Parameters!B4434,[1]Printers!L:L,[1]Printers!Q:Q,,0)*E4434/10,0)*10,_xlfn.XLOOKUP([1]Parameters!B4434,[1]Printers!L:L,[1]Printers!P:P,,0)),"")</f>
        <v/>
      </c>
      <c r="G4434" t="str" cm="1">
        <f t="array" ref="G4434">IFERROR(IF(ROW()-1&gt;COUNTA([1]!T_Printers[Printers])*COUNTA([1]!T_Resins[Resins]),"",_xlfn.IFS(ROUND(VLOOKUP(C4434,[1]!T_Resins[#Data],3,FALSE)/VLOOKUP(A4434,[1]!T_Printers[#Data],5,FALSE),1)&lt;=_xlfn.XLOOKUP(B4434,[1]Printers!L:L,[1]Printers!O:O,1,0,),ROUND(VLOOKUP(C4434,[1]!T_Resins[#Data],3,FALSE)/VLOOKUP(A4434,[1]!T_Printers[#Data],5,FALSE),1),ROUND(VLOOKUP(C4434,[1]!T_Resins[#Data],3,FALSE)/VLOOKUP(A4434,[1]!T_Printers[#Data],5,FALSE),1)&gt;_xlfn.XLOOKUP(B4434,[1]Printers!L:L,[1]Printers!O:O,1,0,),10)),"")</f>
        <v/>
      </c>
      <c r="H4434" t="str">
        <f>IFERROR(IF(ROUND(_xlfn.XLOOKUP([1]Parameters!B4434,[1]Printers!L:L,[1]Printers!Q:Q,,0)*G4434/10,0)*10&lt;_xlfn.XLOOKUP([1]Parameters!B4434,[1]Printers!L:L,[1]Printers!P:P,,0),ROUND(_xlfn.XLOOKUP([1]Parameters!B4434,[1]Printers!L:L,[1]Printers!Q:Q,,0)*G4434/10,0)*10,_xlfn.XLOOKUP([1]Parameters!B4434,[1]Printers!L:L,[1]Printers!P:P,,0)),"")</f>
        <v/>
      </c>
      <c r="I4434" s="3" t="str">
        <f>IFERROR(IF(ROW()-1&gt;COUNTA([1]!T_Printers[Printers])*COUNTA([1]!T_Resins[Resins]),"",ROUND(VLOOKUP(C4434,[1]!T_Resins[#Data],4,FALSE)/VLOOKUP(A4434,[1]!T_Printers[#Data],5,FALSE),1)),"")</f>
        <v/>
      </c>
      <c r="J4434" t="str">
        <f t="shared" si="77"/>
        <v/>
      </c>
      <c r="K4434" t="str">
        <f>IF(SUM(E4434:J4434)&lt;&gt;0,VLOOKUP(A4434,[1]!T_Printers[#Data],10,FALSE)+VLOOKUP(C4434,[1]!T_Resins[#Data],10,FALSE),"")</f>
        <v/>
      </c>
      <c r="L4434" t="str">
        <f>IF(SUM(E4434:J4434)&lt;&gt;0,VLOOKUP(A4434,[1]!T_Printers[#Data],11,FALSE),"")</f>
        <v/>
      </c>
      <c r="M4434" t="str">
        <f>IF(SUM(E4434:J4434)&lt;&gt;0,VLOOKUP(C4434,[1]!T_Resins[#Data],8,FALSE),"")</f>
        <v/>
      </c>
      <c r="N4434" t="e">
        <f>IF(_xlfn.XLOOKUP(B4434,[1]Printers!$L:$L,[1]Printers!$R:$R,0,0)&gt;0,[1]Parameters!M4434,IF(SUM(E4434:J4434)&lt;&gt;0,VLOOKUP(C4434,[1]!T_Resins[#Data],9,FALSE),""))</f>
        <v>#N/A</v>
      </c>
      <c r="O4434" t="e">
        <f t="shared" si="78"/>
        <v>#N/A</v>
      </c>
    </row>
    <row r="4435" spans="1:15" x14ac:dyDescent="0.25">
      <c r="A4435" t="str">
        <f t="array" ref="A4435">IF(ROW()-1&gt;COUNTA([1]!T_Printers[Printers])*COUNTA([1]!T_Resins[Resins]),"",INDEX([1]!T_Printers[Printers],INT((ROW()-2)/COUNTA([1]!T_Resins[Resins])+1)))</f>
        <v/>
      </c>
      <c r="B4435" t="e">
        <f>_xlfn.XLOOKUP(A4435,[1]!T_Printers[Printers],[1]!T_Printers[Icon link],,0)</f>
        <v>#N/A</v>
      </c>
      <c r="C4435" t="str">
        <f t="array" ref="C4435">IF(ROW()-1&gt;COUNTA([1]!T_Printers[Printers])*COUNTA([1]!T_Resins[Resins]),"",INDEX([1]!T_Resins[Resins],MOD(ROW()-2,COUNTA([1]!T_Resins[Resins]))+1))</f>
        <v/>
      </c>
      <c r="D4435" t="str">
        <f>IF(SUM(E4435:J4435)&lt;&gt;0,IF(ROW()-1&gt;COUNTA([1]!T_Printers[Printers])*COUNTA([1]!T_Resins[Resins]),"",2),"")</f>
        <v/>
      </c>
      <c r="E4435" t="str" cm="1">
        <f t="array" ref="E4435">IFERROR(IF(ROW()-1&gt;COUNTA([1]!T_Printers[Printers])*COUNTA([1]!T_Resins[Resins]),"",_xlfn.IFS(ROUND(VLOOKUP(C4435,[1]!T_Resins[#Data],2,FALSE)/VLOOKUP(A4435,[1]!T_Printers[#Data],5,FALSE),1)&lt;=_xlfn.XLOOKUP(B4435,[1]Printers!L:L,[1]Printers!O:O,1,0,),ROUND(VLOOKUP(C4435,[1]!T_Resins[#Data],2,FALSE)/VLOOKUP(A4435,[1]!T_Printers[#Data],5,FALSE),1),ROUND(VLOOKUP(C4435,[1]!T_Resins[#Data],2,FALSE)/VLOOKUP(A4435,[1]!T_Printers[#Data],5,FALSE),1)&gt;_xlfn.XLOOKUP(B4435,[1]Printers!L:L,[1]Printers!O:O,1,0,),10)),"Используйте слой 100 мкм")</f>
        <v/>
      </c>
      <c r="F4435" t="str">
        <f>IFERROR(IF(ROUND(_xlfn.XLOOKUP([1]Parameters!B4435,[1]Printers!L:L,[1]Printers!Q:Q,,0)*E4435/10,0)*10&lt;_xlfn.XLOOKUP([1]Parameters!B4435,[1]Printers!L:L,[1]Printers!P:P,,0),ROUND(_xlfn.XLOOKUP([1]Parameters!B4435,[1]Printers!L:L,[1]Printers!Q:Q,,0)*E4435/10,0)*10,_xlfn.XLOOKUP([1]Parameters!B4435,[1]Printers!L:L,[1]Printers!P:P,,0)),"")</f>
        <v/>
      </c>
      <c r="G4435" t="str" cm="1">
        <f t="array" ref="G4435">IFERROR(IF(ROW()-1&gt;COUNTA([1]!T_Printers[Printers])*COUNTA([1]!T_Resins[Resins]),"",_xlfn.IFS(ROUND(VLOOKUP(C4435,[1]!T_Resins[#Data],3,FALSE)/VLOOKUP(A4435,[1]!T_Printers[#Data],5,FALSE),1)&lt;=_xlfn.XLOOKUP(B4435,[1]Printers!L:L,[1]Printers!O:O,1,0,),ROUND(VLOOKUP(C4435,[1]!T_Resins[#Data],3,FALSE)/VLOOKUP(A4435,[1]!T_Printers[#Data],5,FALSE),1),ROUND(VLOOKUP(C4435,[1]!T_Resins[#Data],3,FALSE)/VLOOKUP(A4435,[1]!T_Printers[#Data],5,FALSE),1)&gt;_xlfn.XLOOKUP(B4435,[1]Printers!L:L,[1]Printers!O:O,1,0,),10)),"")</f>
        <v/>
      </c>
      <c r="H4435" t="str">
        <f>IFERROR(IF(ROUND(_xlfn.XLOOKUP([1]Parameters!B4435,[1]Printers!L:L,[1]Printers!Q:Q,,0)*G4435/10,0)*10&lt;_xlfn.XLOOKUP([1]Parameters!B4435,[1]Printers!L:L,[1]Printers!P:P,,0),ROUND(_xlfn.XLOOKUP([1]Parameters!B4435,[1]Printers!L:L,[1]Printers!Q:Q,,0)*G4435/10,0)*10,_xlfn.XLOOKUP([1]Parameters!B4435,[1]Printers!L:L,[1]Printers!P:P,,0)),"")</f>
        <v/>
      </c>
      <c r="I4435" s="3" t="str">
        <f>IFERROR(IF(ROW()-1&gt;COUNTA([1]!T_Printers[Printers])*COUNTA([1]!T_Resins[Resins]),"",ROUND(VLOOKUP(C4435,[1]!T_Resins[#Data],4,FALSE)/VLOOKUP(A4435,[1]!T_Printers[#Data],5,FALSE),1)),"")</f>
        <v/>
      </c>
      <c r="J4435" t="str">
        <f t="shared" si="77"/>
        <v/>
      </c>
      <c r="K4435" t="str">
        <f>IF(SUM(E4435:J4435)&lt;&gt;0,VLOOKUP(A4435,[1]!T_Printers[#Data],10,FALSE)+VLOOKUP(C4435,[1]!T_Resins[#Data],10,FALSE),"")</f>
        <v/>
      </c>
      <c r="L4435" t="str">
        <f>IF(SUM(E4435:J4435)&lt;&gt;0,VLOOKUP(A4435,[1]!T_Printers[#Data],11,FALSE),"")</f>
        <v/>
      </c>
      <c r="M4435" t="str">
        <f>IF(SUM(E4435:J4435)&lt;&gt;0,VLOOKUP(C4435,[1]!T_Resins[#Data],8,FALSE),"")</f>
        <v/>
      </c>
      <c r="N4435" t="e">
        <f>IF(_xlfn.XLOOKUP(B4435,[1]Printers!$L:$L,[1]Printers!$R:$R,0,0)&gt;0,[1]Parameters!M4435,IF(SUM(E4435:J4435)&lt;&gt;0,VLOOKUP(C4435,[1]!T_Resins[#Data],9,FALSE),""))</f>
        <v>#N/A</v>
      </c>
      <c r="O4435" t="e">
        <f t="shared" si="78"/>
        <v>#N/A</v>
      </c>
    </row>
    <row r="4436" spans="1:15" x14ac:dyDescent="0.25">
      <c r="A4436" t="str">
        <f t="array" ref="A4436">IF(ROW()-1&gt;COUNTA([1]!T_Printers[Printers])*COUNTA([1]!T_Resins[Resins]),"",INDEX([1]!T_Printers[Printers],INT((ROW()-2)/COUNTA([1]!T_Resins[Resins])+1)))</f>
        <v/>
      </c>
      <c r="B4436" t="e">
        <f>_xlfn.XLOOKUP(A4436,[1]!T_Printers[Printers],[1]!T_Printers[Icon link],,0)</f>
        <v>#N/A</v>
      </c>
      <c r="C4436" t="str">
        <f t="array" ref="C4436">IF(ROW()-1&gt;COUNTA([1]!T_Printers[Printers])*COUNTA([1]!T_Resins[Resins]),"",INDEX([1]!T_Resins[Resins],MOD(ROW()-2,COUNTA([1]!T_Resins[Resins]))+1))</f>
        <v/>
      </c>
      <c r="D4436" t="str">
        <f>IF(SUM(E4436:J4436)&lt;&gt;0,IF(ROW()-1&gt;COUNTA([1]!T_Printers[Printers])*COUNTA([1]!T_Resins[Resins]),"",2),"")</f>
        <v/>
      </c>
      <c r="E4436" t="str" cm="1">
        <f t="array" ref="E4436">IFERROR(IF(ROW()-1&gt;COUNTA([1]!T_Printers[Printers])*COUNTA([1]!T_Resins[Resins]),"",_xlfn.IFS(ROUND(VLOOKUP(C4436,[1]!T_Resins[#Data],2,FALSE)/VLOOKUP(A4436,[1]!T_Printers[#Data],5,FALSE),1)&lt;=_xlfn.XLOOKUP(B4436,[1]Printers!L:L,[1]Printers!O:O,1,0,),ROUND(VLOOKUP(C4436,[1]!T_Resins[#Data],2,FALSE)/VLOOKUP(A4436,[1]!T_Printers[#Data],5,FALSE),1),ROUND(VLOOKUP(C4436,[1]!T_Resins[#Data],2,FALSE)/VLOOKUP(A4436,[1]!T_Printers[#Data],5,FALSE),1)&gt;_xlfn.XLOOKUP(B4436,[1]Printers!L:L,[1]Printers!O:O,1,0,),10)),"Используйте слой 100 мкм")</f>
        <v/>
      </c>
      <c r="F4436" t="str">
        <f>IFERROR(IF(ROUND(_xlfn.XLOOKUP([1]Parameters!B4436,[1]Printers!L:L,[1]Printers!Q:Q,,0)*E4436/10,0)*10&lt;_xlfn.XLOOKUP([1]Parameters!B4436,[1]Printers!L:L,[1]Printers!P:P,,0),ROUND(_xlfn.XLOOKUP([1]Parameters!B4436,[1]Printers!L:L,[1]Printers!Q:Q,,0)*E4436/10,0)*10,_xlfn.XLOOKUP([1]Parameters!B4436,[1]Printers!L:L,[1]Printers!P:P,,0)),"")</f>
        <v/>
      </c>
      <c r="G4436" t="str" cm="1">
        <f t="array" ref="G4436">IFERROR(IF(ROW()-1&gt;COUNTA([1]!T_Printers[Printers])*COUNTA([1]!T_Resins[Resins]),"",_xlfn.IFS(ROUND(VLOOKUP(C4436,[1]!T_Resins[#Data],3,FALSE)/VLOOKUP(A4436,[1]!T_Printers[#Data],5,FALSE),1)&lt;=_xlfn.XLOOKUP(B4436,[1]Printers!L:L,[1]Printers!O:O,1,0,),ROUND(VLOOKUP(C4436,[1]!T_Resins[#Data],3,FALSE)/VLOOKUP(A4436,[1]!T_Printers[#Data],5,FALSE),1),ROUND(VLOOKUP(C4436,[1]!T_Resins[#Data],3,FALSE)/VLOOKUP(A4436,[1]!T_Printers[#Data],5,FALSE),1)&gt;_xlfn.XLOOKUP(B4436,[1]Printers!L:L,[1]Printers!O:O,1,0,),10)),"")</f>
        <v/>
      </c>
      <c r="H4436" t="str">
        <f>IFERROR(IF(ROUND(_xlfn.XLOOKUP([1]Parameters!B4436,[1]Printers!L:L,[1]Printers!Q:Q,,0)*G4436/10,0)*10&lt;_xlfn.XLOOKUP([1]Parameters!B4436,[1]Printers!L:L,[1]Printers!P:P,,0),ROUND(_xlfn.XLOOKUP([1]Parameters!B4436,[1]Printers!L:L,[1]Printers!Q:Q,,0)*G4436/10,0)*10,_xlfn.XLOOKUP([1]Parameters!B4436,[1]Printers!L:L,[1]Printers!P:P,,0)),"")</f>
        <v/>
      </c>
      <c r="I4436" s="3" t="str">
        <f>IFERROR(IF(ROW()-1&gt;COUNTA([1]!T_Printers[Printers])*COUNTA([1]!T_Resins[Resins]),"",ROUND(VLOOKUP(C4436,[1]!T_Resins[#Data],4,FALSE)/VLOOKUP(A4436,[1]!T_Printers[#Data],5,FALSE),1)),"")</f>
        <v/>
      </c>
      <c r="J4436" t="str">
        <f t="shared" si="77"/>
        <v/>
      </c>
      <c r="K4436" t="str">
        <f>IF(SUM(E4436:J4436)&lt;&gt;0,VLOOKUP(A4436,[1]!T_Printers[#Data],10,FALSE)+VLOOKUP(C4436,[1]!T_Resins[#Data],10,FALSE),"")</f>
        <v/>
      </c>
      <c r="L4436" t="str">
        <f>IF(SUM(E4436:J4436)&lt;&gt;0,VLOOKUP(A4436,[1]!T_Printers[#Data],11,FALSE),"")</f>
        <v/>
      </c>
      <c r="M4436" t="str">
        <f>IF(SUM(E4436:J4436)&lt;&gt;0,VLOOKUP(C4436,[1]!T_Resins[#Data],8,FALSE),"")</f>
        <v/>
      </c>
      <c r="N4436" t="e">
        <f>IF(_xlfn.XLOOKUP(B4436,[1]Printers!$L:$L,[1]Printers!$R:$R,0,0)&gt;0,[1]Parameters!M4436,IF(SUM(E4436:J4436)&lt;&gt;0,VLOOKUP(C4436,[1]!T_Resins[#Data],9,FALSE),""))</f>
        <v>#N/A</v>
      </c>
      <c r="O4436" t="e">
        <f t="shared" si="78"/>
        <v>#N/A</v>
      </c>
    </row>
    <row r="4437" spans="1:15" x14ac:dyDescent="0.25">
      <c r="A4437" t="str">
        <f t="array" ref="A4437">IF(ROW()-1&gt;COUNTA([1]!T_Printers[Printers])*COUNTA([1]!T_Resins[Resins]),"",INDEX([1]!T_Printers[Printers],INT((ROW()-2)/COUNTA([1]!T_Resins[Resins])+1)))</f>
        <v/>
      </c>
      <c r="B4437" t="e">
        <f>_xlfn.XLOOKUP(A4437,[1]!T_Printers[Printers],[1]!T_Printers[Icon link],,0)</f>
        <v>#N/A</v>
      </c>
      <c r="C4437" t="str">
        <f t="array" ref="C4437">IF(ROW()-1&gt;COUNTA([1]!T_Printers[Printers])*COUNTA([1]!T_Resins[Resins]),"",INDEX([1]!T_Resins[Resins],MOD(ROW()-2,COUNTA([1]!T_Resins[Resins]))+1))</f>
        <v/>
      </c>
      <c r="D4437" t="str">
        <f>IF(SUM(E4437:J4437)&lt;&gt;0,IF(ROW()-1&gt;COUNTA([1]!T_Printers[Printers])*COUNTA([1]!T_Resins[Resins]),"",2),"")</f>
        <v/>
      </c>
      <c r="E4437" t="str" cm="1">
        <f t="array" ref="E4437">IFERROR(IF(ROW()-1&gt;COUNTA([1]!T_Printers[Printers])*COUNTA([1]!T_Resins[Resins]),"",_xlfn.IFS(ROUND(VLOOKUP(C4437,[1]!T_Resins[#Data],2,FALSE)/VLOOKUP(A4437,[1]!T_Printers[#Data],5,FALSE),1)&lt;=_xlfn.XLOOKUP(B4437,[1]Printers!L:L,[1]Printers!O:O,1,0,),ROUND(VLOOKUP(C4437,[1]!T_Resins[#Data],2,FALSE)/VLOOKUP(A4437,[1]!T_Printers[#Data],5,FALSE),1),ROUND(VLOOKUP(C4437,[1]!T_Resins[#Data],2,FALSE)/VLOOKUP(A4437,[1]!T_Printers[#Data],5,FALSE),1)&gt;_xlfn.XLOOKUP(B4437,[1]Printers!L:L,[1]Printers!O:O,1,0,),10)),"Используйте слой 100 мкм")</f>
        <v/>
      </c>
      <c r="F4437" t="str">
        <f>IFERROR(IF(ROUND(_xlfn.XLOOKUP([1]Parameters!B4437,[1]Printers!L:L,[1]Printers!Q:Q,,0)*E4437/10,0)*10&lt;_xlfn.XLOOKUP([1]Parameters!B4437,[1]Printers!L:L,[1]Printers!P:P,,0),ROUND(_xlfn.XLOOKUP([1]Parameters!B4437,[1]Printers!L:L,[1]Printers!Q:Q,,0)*E4437/10,0)*10,_xlfn.XLOOKUP([1]Parameters!B4437,[1]Printers!L:L,[1]Printers!P:P,,0)),"")</f>
        <v/>
      </c>
      <c r="G4437" t="str" cm="1">
        <f t="array" ref="G4437">IFERROR(IF(ROW()-1&gt;COUNTA([1]!T_Printers[Printers])*COUNTA([1]!T_Resins[Resins]),"",_xlfn.IFS(ROUND(VLOOKUP(C4437,[1]!T_Resins[#Data],3,FALSE)/VLOOKUP(A4437,[1]!T_Printers[#Data],5,FALSE),1)&lt;=_xlfn.XLOOKUP(B4437,[1]Printers!L:L,[1]Printers!O:O,1,0,),ROUND(VLOOKUP(C4437,[1]!T_Resins[#Data],3,FALSE)/VLOOKUP(A4437,[1]!T_Printers[#Data],5,FALSE),1),ROUND(VLOOKUP(C4437,[1]!T_Resins[#Data],3,FALSE)/VLOOKUP(A4437,[1]!T_Printers[#Data],5,FALSE),1)&gt;_xlfn.XLOOKUP(B4437,[1]Printers!L:L,[1]Printers!O:O,1,0,),10)),"")</f>
        <v/>
      </c>
      <c r="H4437" t="str">
        <f>IFERROR(IF(ROUND(_xlfn.XLOOKUP([1]Parameters!B4437,[1]Printers!L:L,[1]Printers!Q:Q,,0)*G4437/10,0)*10&lt;_xlfn.XLOOKUP([1]Parameters!B4437,[1]Printers!L:L,[1]Printers!P:P,,0),ROUND(_xlfn.XLOOKUP([1]Parameters!B4437,[1]Printers!L:L,[1]Printers!Q:Q,,0)*G4437/10,0)*10,_xlfn.XLOOKUP([1]Parameters!B4437,[1]Printers!L:L,[1]Printers!P:P,,0)),"")</f>
        <v/>
      </c>
      <c r="I4437" s="3" t="str">
        <f>IFERROR(IF(ROW()-1&gt;COUNTA([1]!T_Printers[Printers])*COUNTA([1]!T_Resins[Resins]),"",ROUND(VLOOKUP(C4437,[1]!T_Resins[#Data],4,FALSE)/VLOOKUP(A4437,[1]!T_Printers[#Data],5,FALSE),1)),"")</f>
        <v/>
      </c>
      <c r="J4437" t="str">
        <f t="shared" si="77"/>
        <v/>
      </c>
      <c r="K4437" t="str">
        <f>IF(SUM(E4437:J4437)&lt;&gt;0,VLOOKUP(A4437,[1]!T_Printers[#Data],10,FALSE)+VLOOKUP(C4437,[1]!T_Resins[#Data],10,FALSE),"")</f>
        <v/>
      </c>
      <c r="L4437" t="str">
        <f>IF(SUM(E4437:J4437)&lt;&gt;0,VLOOKUP(A4437,[1]!T_Printers[#Data],11,FALSE),"")</f>
        <v/>
      </c>
      <c r="M4437" t="str">
        <f>IF(SUM(E4437:J4437)&lt;&gt;0,VLOOKUP(C4437,[1]!T_Resins[#Data],8,FALSE),"")</f>
        <v/>
      </c>
      <c r="N4437" t="e">
        <f>IF(_xlfn.XLOOKUP(B4437,[1]Printers!$L:$L,[1]Printers!$R:$R,0,0)&gt;0,[1]Parameters!M4437,IF(SUM(E4437:J4437)&lt;&gt;0,VLOOKUP(C4437,[1]!T_Resins[#Data],9,FALSE),""))</f>
        <v>#N/A</v>
      </c>
      <c r="O4437" t="e">
        <f t="shared" si="78"/>
        <v>#N/A</v>
      </c>
    </row>
    <row r="4438" spans="1:15" x14ac:dyDescent="0.25">
      <c r="A4438" t="str">
        <f t="array" ref="A4438">IF(ROW()-1&gt;COUNTA([1]!T_Printers[Printers])*COUNTA([1]!T_Resins[Resins]),"",INDEX([1]!T_Printers[Printers],INT((ROW()-2)/COUNTA([1]!T_Resins[Resins])+1)))</f>
        <v/>
      </c>
      <c r="B4438" t="e">
        <f>_xlfn.XLOOKUP(A4438,[1]!T_Printers[Printers],[1]!T_Printers[Icon link],,0)</f>
        <v>#N/A</v>
      </c>
      <c r="C4438" t="str">
        <f t="array" ref="C4438">IF(ROW()-1&gt;COUNTA([1]!T_Printers[Printers])*COUNTA([1]!T_Resins[Resins]),"",INDEX([1]!T_Resins[Resins],MOD(ROW()-2,COUNTA([1]!T_Resins[Resins]))+1))</f>
        <v/>
      </c>
      <c r="D4438" t="str">
        <f>IF(SUM(E4438:J4438)&lt;&gt;0,IF(ROW()-1&gt;COUNTA([1]!T_Printers[Printers])*COUNTA([1]!T_Resins[Resins]),"",2),"")</f>
        <v/>
      </c>
      <c r="E4438" t="str" cm="1">
        <f t="array" ref="E4438">IFERROR(IF(ROW()-1&gt;COUNTA([1]!T_Printers[Printers])*COUNTA([1]!T_Resins[Resins]),"",_xlfn.IFS(ROUND(VLOOKUP(C4438,[1]!T_Resins[#Data],2,FALSE)/VLOOKUP(A4438,[1]!T_Printers[#Data],5,FALSE),1)&lt;=_xlfn.XLOOKUP(B4438,[1]Printers!L:L,[1]Printers!O:O,1,0,),ROUND(VLOOKUP(C4438,[1]!T_Resins[#Data],2,FALSE)/VLOOKUP(A4438,[1]!T_Printers[#Data],5,FALSE),1),ROUND(VLOOKUP(C4438,[1]!T_Resins[#Data],2,FALSE)/VLOOKUP(A4438,[1]!T_Printers[#Data],5,FALSE),1)&gt;_xlfn.XLOOKUP(B4438,[1]Printers!L:L,[1]Printers!O:O,1,0,),10)),"Используйте слой 100 мкм")</f>
        <v/>
      </c>
      <c r="F4438" t="str">
        <f>IFERROR(IF(ROUND(_xlfn.XLOOKUP([1]Parameters!B4438,[1]Printers!L:L,[1]Printers!Q:Q,,0)*E4438/10,0)*10&lt;_xlfn.XLOOKUP([1]Parameters!B4438,[1]Printers!L:L,[1]Printers!P:P,,0),ROUND(_xlfn.XLOOKUP([1]Parameters!B4438,[1]Printers!L:L,[1]Printers!Q:Q,,0)*E4438/10,0)*10,_xlfn.XLOOKUP([1]Parameters!B4438,[1]Printers!L:L,[1]Printers!P:P,,0)),"")</f>
        <v/>
      </c>
      <c r="G4438" t="str" cm="1">
        <f t="array" ref="G4438">IFERROR(IF(ROW()-1&gt;COUNTA([1]!T_Printers[Printers])*COUNTA([1]!T_Resins[Resins]),"",_xlfn.IFS(ROUND(VLOOKUP(C4438,[1]!T_Resins[#Data],3,FALSE)/VLOOKUP(A4438,[1]!T_Printers[#Data],5,FALSE),1)&lt;=_xlfn.XLOOKUP(B4438,[1]Printers!L:L,[1]Printers!O:O,1,0,),ROUND(VLOOKUP(C4438,[1]!T_Resins[#Data],3,FALSE)/VLOOKUP(A4438,[1]!T_Printers[#Data],5,FALSE),1),ROUND(VLOOKUP(C4438,[1]!T_Resins[#Data],3,FALSE)/VLOOKUP(A4438,[1]!T_Printers[#Data],5,FALSE),1)&gt;_xlfn.XLOOKUP(B4438,[1]Printers!L:L,[1]Printers!O:O,1,0,),10)),"")</f>
        <v/>
      </c>
      <c r="H4438" t="str">
        <f>IFERROR(IF(ROUND(_xlfn.XLOOKUP([1]Parameters!B4438,[1]Printers!L:L,[1]Printers!Q:Q,,0)*G4438/10,0)*10&lt;_xlfn.XLOOKUP([1]Parameters!B4438,[1]Printers!L:L,[1]Printers!P:P,,0),ROUND(_xlfn.XLOOKUP([1]Parameters!B4438,[1]Printers!L:L,[1]Printers!Q:Q,,0)*G4438/10,0)*10,_xlfn.XLOOKUP([1]Parameters!B4438,[1]Printers!L:L,[1]Printers!P:P,,0)),"")</f>
        <v/>
      </c>
      <c r="I4438" s="3" t="str">
        <f>IFERROR(IF(ROW()-1&gt;COUNTA([1]!T_Printers[Printers])*COUNTA([1]!T_Resins[Resins]),"",ROUND(VLOOKUP(C4438,[1]!T_Resins[#Data],4,FALSE)/VLOOKUP(A4438,[1]!T_Printers[#Data],5,FALSE),1)),"")</f>
        <v/>
      </c>
      <c r="J4438" t="str">
        <f t="shared" si="77"/>
        <v/>
      </c>
      <c r="K4438" t="str">
        <f>IF(SUM(E4438:J4438)&lt;&gt;0,VLOOKUP(A4438,[1]!T_Printers[#Data],10,FALSE)+VLOOKUP(C4438,[1]!T_Resins[#Data],10,FALSE),"")</f>
        <v/>
      </c>
      <c r="L4438" t="str">
        <f>IF(SUM(E4438:J4438)&lt;&gt;0,VLOOKUP(A4438,[1]!T_Printers[#Data],11,FALSE),"")</f>
        <v/>
      </c>
      <c r="M4438" t="str">
        <f>IF(SUM(E4438:J4438)&lt;&gt;0,VLOOKUP(C4438,[1]!T_Resins[#Data],8,FALSE),"")</f>
        <v/>
      </c>
      <c r="N4438" t="e">
        <f>IF(_xlfn.XLOOKUP(B4438,[1]Printers!$L:$L,[1]Printers!$R:$R,0,0)&gt;0,[1]Parameters!M4438,IF(SUM(E4438:J4438)&lt;&gt;0,VLOOKUP(C4438,[1]!T_Resins[#Data],9,FALSE),""))</f>
        <v>#N/A</v>
      </c>
      <c r="O4438" t="e">
        <f t="shared" si="78"/>
        <v>#N/A</v>
      </c>
    </row>
    <row r="4439" spans="1:15" x14ac:dyDescent="0.25">
      <c r="A4439" t="str">
        <f t="array" ref="A4439">IF(ROW()-1&gt;COUNTA([1]!T_Printers[Printers])*COUNTA([1]!T_Resins[Resins]),"",INDEX([1]!T_Printers[Printers],INT((ROW()-2)/COUNTA([1]!T_Resins[Resins])+1)))</f>
        <v/>
      </c>
      <c r="B4439" t="e">
        <f>_xlfn.XLOOKUP(A4439,[1]!T_Printers[Printers],[1]!T_Printers[Icon link],,0)</f>
        <v>#N/A</v>
      </c>
      <c r="C4439" t="str">
        <f t="array" ref="C4439">IF(ROW()-1&gt;COUNTA([1]!T_Printers[Printers])*COUNTA([1]!T_Resins[Resins]),"",INDEX([1]!T_Resins[Resins],MOD(ROW()-2,COUNTA([1]!T_Resins[Resins]))+1))</f>
        <v/>
      </c>
      <c r="D4439" t="str">
        <f>IF(SUM(E4439:J4439)&lt;&gt;0,IF(ROW()-1&gt;COUNTA([1]!T_Printers[Printers])*COUNTA([1]!T_Resins[Resins]),"",2),"")</f>
        <v/>
      </c>
      <c r="E4439" t="str" cm="1">
        <f t="array" ref="E4439">IFERROR(IF(ROW()-1&gt;COUNTA([1]!T_Printers[Printers])*COUNTA([1]!T_Resins[Resins]),"",_xlfn.IFS(ROUND(VLOOKUP(C4439,[1]!T_Resins[#Data],2,FALSE)/VLOOKUP(A4439,[1]!T_Printers[#Data],5,FALSE),1)&lt;=_xlfn.XLOOKUP(B4439,[1]Printers!L:L,[1]Printers!O:O,1,0,),ROUND(VLOOKUP(C4439,[1]!T_Resins[#Data],2,FALSE)/VLOOKUP(A4439,[1]!T_Printers[#Data],5,FALSE),1),ROUND(VLOOKUP(C4439,[1]!T_Resins[#Data],2,FALSE)/VLOOKUP(A4439,[1]!T_Printers[#Data],5,FALSE),1)&gt;_xlfn.XLOOKUP(B4439,[1]Printers!L:L,[1]Printers!O:O,1,0,),10)),"Используйте слой 100 мкм")</f>
        <v/>
      </c>
      <c r="F4439" t="str">
        <f>IFERROR(IF(ROUND(_xlfn.XLOOKUP([1]Parameters!B4439,[1]Printers!L:L,[1]Printers!Q:Q,,0)*E4439/10,0)*10&lt;_xlfn.XLOOKUP([1]Parameters!B4439,[1]Printers!L:L,[1]Printers!P:P,,0),ROUND(_xlfn.XLOOKUP([1]Parameters!B4439,[1]Printers!L:L,[1]Printers!Q:Q,,0)*E4439/10,0)*10,_xlfn.XLOOKUP([1]Parameters!B4439,[1]Printers!L:L,[1]Printers!P:P,,0)),"")</f>
        <v/>
      </c>
      <c r="G4439" t="str" cm="1">
        <f t="array" ref="G4439">IFERROR(IF(ROW()-1&gt;COUNTA([1]!T_Printers[Printers])*COUNTA([1]!T_Resins[Resins]),"",_xlfn.IFS(ROUND(VLOOKUP(C4439,[1]!T_Resins[#Data],3,FALSE)/VLOOKUP(A4439,[1]!T_Printers[#Data],5,FALSE),1)&lt;=_xlfn.XLOOKUP(B4439,[1]Printers!L:L,[1]Printers!O:O,1,0,),ROUND(VLOOKUP(C4439,[1]!T_Resins[#Data],3,FALSE)/VLOOKUP(A4439,[1]!T_Printers[#Data],5,FALSE),1),ROUND(VLOOKUP(C4439,[1]!T_Resins[#Data],3,FALSE)/VLOOKUP(A4439,[1]!T_Printers[#Data],5,FALSE),1)&gt;_xlfn.XLOOKUP(B4439,[1]Printers!L:L,[1]Printers!O:O,1,0,),10)),"")</f>
        <v/>
      </c>
      <c r="H4439" t="str">
        <f>IFERROR(IF(ROUND(_xlfn.XLOOKUP([1]Parameters!B4439,[1]Printers!L:L,[1]Printers!Q:Q,,0)*G4439/10,0)*10&lt;_xlfn.XLOOKUP([1]Parameters!B4439,[1]Printers!L:L,[1]Printers!P:P,,0),ROUND(_xlfn.XLOOKUP([1]Parameters!B4439,[1]Printers!L:L,[1]Printers!Q:Q,,0)*G4439/10,0)*10,_xlfn.XLOOKUP([1]Parameters!B4439,[1]Printers!L:L,[1]Printers!P:P,,0)),"")</f>
        <v/>
      </c>
      <c r="I4439" s="3" t="str">
        <f>IFERROR(IF(ROW()-1&gt;COUNTA([1]!T_Printers[Printers])*COUNTA([1]!T_Resins[Resins]),"",ROUND(VLOOKUP(C4439,[1]!T_Resins[#Data],4,FALSE)/VLOOKUP(A4439,[1]!T_Printers[#Data],5,FALSE),1)),"")</f>
        <v/>
      </c>
      <c r="J4439" t="str">
        <f t="shared" si="77"/>
        <v/>
      </c>
      <c r="K4439" t="str">
        <f>IF(SUM(E4439:J4439)&lt;&gt;0,VLOOKUP(A4439,[1]!T_Printers[#Data],10,FALSE)+VLOOKUP(C4439,[1]!T_Resins[#Data],10,FALSE),"")</f>
        <v/>
      </c>
      <c r="L4439" t="str">
        <f>IF(SUM(E4439:J4439)&lt;&gt;0,VLOOKUP(A4439,[1]!T_Printers[#Data],11,FALSE),"")</f>
        <v/>
      </c>
      <c r="M4439" t="str">
        <f>IF(SUM(E4439:J4439)&lt;&gt;0,VLOOKUP(C4439,[1]!T_Resins[#Data],8,FALSE),"")</f>
        <v/>
      </c>
      <c r="N4439" t="e">
        <f>IF(_xlfn.XLOOKUP(B4439,[1]Printers!$L:$L,[1]Printers!$R:$R,0,0)&gt;0,[1]Parameters!M4439,IF(SUM(E4439:J4439)&lt;&gt;0,VLOOKUP(C4439,[1]!T_Resins[#Data],9,FALSE),""))</f>
        <v>#N/A</v>
      </c>
      <c r="O4439" t="e">
        <f t="shared" si="78"/>
        <v>#N/A</v>
      </c>
    </row>
    <row r="4440" spans="1:15" x14ac:dyDescent="0.25">
      <c r="A4440" t="str">
        <f t="array" ref="A4440">IF(ROW()-1&gt;COUNTA([1]!T_Printers[Printers])*COUNTA([1]!T_Resins[Resins]),"",INDEX([1]!T_Printers[Printers],INT((ROW()-2)/COUNTA([1]!T_Resins[Resins])+1)))</f>
        <v/>
      </c>
      <c r="B4440" t="e">
        <f>_xlfn.XLOOKUP(A4440,[1]!T_Printers[Printers],[1]!T_Printers[Icon link],,0)</f>
        <v>#N/A</v>
      </c>
      <c r="C4440" t="str">
        <f t="array" ref="C4440">IF(ROW()-1&gt;COUNTA([1]!T_Printers[Printers])*COUNTA([1]!T_Resins[Resins]),"",INDEX([1]!T_Resins[Resins],MOD(ROW()-2,COUNTA([1]!T_Resins[Resins]))+1))</f>
        <v/>
      </c>
      <c r="D4440" t="str">
        <f>IF(SUM(E4440:J4440)&lt;&gt;0,IF(ROW()-1&gt;COUNTA([1]!T_Printers[Printers])*COUNTA([1]!T_Resins[Resins]),"",2),"")</f>
        <v/>
      </c>
      <c r="E4440" t="str" cm="1">
        <f t="array" ref="E4440">IFERROR(IF(ROW()-1&gt;COUNTA([1]!T_Printers[Printers])*COUNTA([1]!T_Resins[Resins]),"",_xlfn.IFS(ROUND(VLOOKUP(C4440,[1]!T_Resins[#Data],2,FALSE)/VLOOKUP(A4440,[1]!T_Printers[#Data],5,FALSE),1)&lt;=_xlfn.XLOOKUP(B4440,[1]Printers!L:L,[1]Printers!O:O,1,0,),ROUND(VLOOKUP(C4440,[1]!T_Resins[#Data],2,FALSE)/VLOOKUP(A4440,[1]!T_Printers[#Data],5,FALSE),1),ROUND(VLOOKUP(C4440,[1]!T_Resins[#Data],2,FALSE)/VLOOKUP(A4440,[1]!T_Printers[#Data],5,FALSE),1)&gt;_xlfn.XLOOKUP(B4440,[1]Printers!L:L,[1]Printers!O:O,1,0,),10)),"Используйте слой 100 мкм")</f>
        <v/>
      </c>
      <c r="F4440" t="str">
        <f>IFERROR(IF(ROUND(_xlfn.XLOOKUP([1]Parameters!B4440,[1]Printers!L:L,[1]Printers!Q:Q,,0)*E4440/10,0)*10&lt;_xlfn.XLOOKUP([1]Parameters!B4440,[1]Printers!L:L,[1]Printers!P:P,,0),ROUND(_xlfn.XLOOKUP([1]Parameters!B4440,[1]Printers!L:L,[1]Printers!Q:Q,,0)*E4440/10,0)*10,_xlfn.XLOOKUP([1]Parameters!B4440,[1]Printers!L:L,[1]Printers!P:P,,0)),"")</f>
        <v/>
      </c>
      <c r="G4440" t="str" cm="1">
        <f t="array" ref="G4440">IFERROR(IF(ROW()-1&gt;COUNTA([1]!T_Printers[Printers])*COUNTA([1]!T_Resins[Resins]),"",_xlfn.IFS(ROUND(VLOOKUP(C4440,[1]!T_Resins[#Data],3,FALSE)/VLOOKUP(A4440,[1]!T_Printers[#Data],5,FALSE),1)&lt;=_xlfn.XLOOKUP(B4440,[1]Printers!L:L,[1]Printers!O:O,1,0,),ROUND(VLOOKUP(C4440,[1]!T_Resins[#Data],3,FALSE)/VLOOKUP(A4440,[1]!T_Printers[#Data],5,FALSE),1),ROUND(VLOOKUP(C4440,[1]!T_Resins[#Data],3,FALSE)/VLOOKUP(A4440,[1]!T_Printers[#Data],5,FALSE),1)&gt;_xlfn.XLOOKUP(B4440,[1]Printers!L:L,[1]Printers!O:O,1,0,),10)),"")</f>
        <v/>
      </c>
      <c r="H4440" t="str">
        <f>IFERROR(IF(ROUND(_xlfn.XLOOKUP([1]Parameters!B4440,[1]Printers!L:L,[1]Printers!Q:Q,,0)*G4440/10,0)*10&lt;_xlfn.XLOOKUP([1]Parameters!B4440,[1]Printers!L:L,[1]Printers!P:P,,0),ROUND(_xlfn.XLOOKUP([1]Parameters!B4440,[1]Printers!L:L,[1]Printers!Q:Q,,0)*G4440/10,0)*10,_xlfn.XLOOKUP([1]Parameters!B4440,[1]Printers!L:L,[1]Printers!P:P,,0)),"")</f>
        <v/>
      </c>
      <c r="I4440" s="3" t="str">
        <f>IFERROR(IF(ROW()-1&gt;COUNTA([1]!T_Printers[Printers])*COUNTA([1]!T_Resins[Resins]),"",ROUND(VLOOKUP(C4440,[1]!T_Resins[#Data],4,FALSE)/VLOOKUP(A4440,[1]!T_Printers[#Data],5,FALSE),1)),"")</f>
        <v/>
      </c>
      <c r="J4440" t="str">
        <f t="shared" si="77"/>
        <v/>
      </c>
      <c r="K4440" t="str">
        <f>IF(SUM(E4440:J4440)&lt;&gt;0,VLOOKUP(A4440,[1]!T_Printers[#Data],10,FALSE)+VLOOKUP(C4440,[1]!T_Resins[#Data],10,FALSE),"")</f>
        <v/>
      </c>
      <c r="L4440" t="str">
        <f>IF(SUM(E4440:J4440)&lt;&gt;0,VLOOKUP(A4440,[1]!T_Printers[#Data],11,FALSE),"")</f>
        <v/>
      </c>
      <c r="M4440" t="str">
        <f>IF(SUM(E4440:J4440)&lt;&gt;0,VLOOKUP(C4440,[1]!T_Resins[#Data],8,FALSE),"")</f>
        <v/>
      </c>
      <c r="N4440" t="e">
        <f>IF(_xlfn.XLOOKUP(B4440,[1]Printers!$L:$L,[1]Printers!$R:$R,0,0)&gt;0,[1]Parameters!M4440,IF(SUM(E4440:J4440)&lt;&gt;0,VLOOKUP(C4440,[1]!T_Resins[#Data],9,FALSE),""))</f>
        <v>#N/A</v>
      </c>
      <c r="O4440" t="e">
        <f t="shared" si="78"/>
        <v>#N/A</v>
      </c>
    </row>
    <row r="4441" spans="1:15" x14ac:dyDescent="0.25">
      <c r="A4441" t="str">
        <f t="array" ref="A4441">IF(ROW()-1&gt;COUNTA([1]!T_Printers[Printers])*COUNTA([1]!T_Resins[Resins]),"",INDEX([1]!T_Printers[Printers],INT((ROW()-2)/COUNTA([1]!T_Resins[Resins])+1)))</f>
        <v/>
      </c>
      <c r="B4441" t="e">
        <f>_xlfn.XLOOKUP(A4441,[1]!T_Printers[Printers],[1]!T_Printers[Icon link],,0)</f>
        <v>#N/A</v>
      </c>
      <c r="C4441" t="str">
        <f t="array" ref="C4441">IF(ROW()-1&gt;COUNTA([1]!T_Printers[Printers])*COUNTA([1]!T_Resins[Resins]),"",INDEX([1]!T_Resins[Resins],MOD(ROW()-2,COUNTA([1]!T_Resins[Resins]))+1))</f>
        <v/>
      </c>
      <c r="D4441" t="str">
        <f>IF(SUM(E4441:J4441)&lt;&gt;0,IF(ROW()-1&gt;COUNTA([1]!T_Printers[Printers])*COUNTA([1]!T_Resins[Resins]),"",2),"")</f>
        <v/>
      </c>
      <c r="E4441" t="str" cm="1">
        <f t="array" ref="E4441">IFERROR(IF(ROW()-1&gt;COUNTA([1]!T_Printers[Printers])*COUNTA([1]!T_Resins[Resins]),"",_xlfn.IFS(ROUND(VLOOKUP(C4441,[1]!T_Resins[#Data],2,FALSE)/VLOOKUP(A4441,[1]!T_Printers[#Data],5,FALSE),1)&lt;=_xlfn.XLOOKUP(B4441,[1]Printers!L:L,[1]Printers!O:O,1,0,),ROUND(VLOOKUP(C4441,[1]!T_Resins[#Data],2,FALSE)/VLOOKUP(A4441,[1]!T_Printers[#Data],5,FALSE),1),ROUND(VLOOKUP(C4441,[1]!T_Resins[#Data],2,FALSE)/VLOOKUP(A4441,[1]!T_Printers[#Data],5,FALSE),1)&gt;_xlfn.XLOOKUP(B4441,[1]Printers!L:L,[1]Printers!O:O,1,0,),10)),"Используйте слой 100 мкм")</f>
        <v/>
      </c>
      <c r="F4441" t="str">
        <f>IFERROR(IF(ROUND(_xlfn.XLOOKUP([1]Parameters!B4441,[1]Printers!L:L,[1]Printers!Q:Q,,0)*E4441/10,0)*10&lt;_xlfn.XLOOKUP([1]Parameters!B4441,[1]Printers!L:L,[1]Printers!P:P,,0),ROUND(_xlfn.XLOOKUP([1]Parameters!B4441,[1]Printers!L:L,[1]Printers!Q:Q,,0)*E4441/10,0)*10,_xlfn.XLOOKUP([1]Parameters!B4441,[1]Printers!L:L,[1]Printers!P:P,,0)),"")</f>
        <v/>
      </c>
      <c r="G4441" t="str" cm="1">
        <f t="array" ref="G4441">IFERROR(IF(ROW()-1&gt;COUNTA([1]!T_Printers[Printers])*COUNTA([1]!T_Resins[Resins]),"",_xlfn.IFS(ROUND(VLOOKUP(C4441,[1]!T_Resins[#Data],3,FALSE)/VLOOKUP(A4441,[1]!T_Printers[#Data],5,FALSE),1)&lt;=_xlfn.XLOOKUP(B4441,[1]Printers!L:L,[1]Printers!O:O,1,0,),ROUND(VLOOKUP(C4441,[1]!T_Resins[#Data],3,FALSE)/VLOOKUP(A4441,[1]!T_Printers[#Data],5,FALSE),1),ROUND(VLOOKUP(C4441,[1]!T_Resins[#Data],3,FALSE)/VLOOKUP(A4441,[1]!T_Printers[#Data],5,FALSE),1)&gt;_xlfn.XLOOKUP(B4441,[1]Printers!L:L,[1]Printers!O:O,1,0,),10)),"")</f>
        <v/>
      </c>
      <c r="H4441" t="str">
        <f>IFERROR(IF(ROUND(_xlfn.XLOOKUP([1]Parameters!B4441,[1]Printers!L:L,[1]Printers!Q:Q,,0)*G4441/10,0)*10&lt;_xlfn.XLOOKUP([1]Parameters!B4441,[1]Printers!L:L,[1]Printers!P:P,,0),ROUND(_xlfn.XLOOKUP([1]Parameters!B4441,[1]Printers!L:L,[1]Printers!Q:Q,,0)*G4441/10,0)*10,_xlfn.XLOOKUP([1]Parameters!B4441,[1]Printers!L:L,[1]Printers!P:P,,0)),"")</f>
        <v/>
      </c>
      <c r="I4441" s="3" t="str">
        <f>IFERROR(IF(ROW()-1&gt;COUNTA([1]!T_Printers[Printers])*COUNTA([1]!T_Resins[Resins]),"",ROUND(VLOOKUP(C4441,[1]!T_Resins[#Data],4,FALSE)/VLOOKUP(A4441,[1]!T_Printers[#Data],5,FALSE),1)),"")</f>
        <v/>
      </c>
      <c r="J4441" t="str">
        <f t="shared" si="77"/>
        <v/>
      </c>
      <c r="K4441" t="str">
        <f>IF(SUM(E4441:J4441)&lt;&gt;0,VLOOKUP(A4441,[1]!T_Printers[#Data],10,FALSE)+VLOOKUP(C4441,[1]!T_Resins[#Data],10,FALSE),"")</f>
        <v/>
      </c>
      <c r="L4441" t="str">
        <f>IF(SUM(E4441:J4441)&lt;&gt;0,VLOOKUP(A4441,[1]!T_Printers[#Data],11,FALSE),"")</f>
        <v/>
      </c>
      <c r="M4441" t="str">
        <f>IF(SUM(E4441:J4441)&lt;&gt;0,VLOOKUP(C4441,[1]!T_Resins[#Data],8,FALSE),"")</f>
        <v/>
      </c>
      <c r="N4441" t="e">
        <f>IF(_xlfn.XLOOKUP(B4441,[1]Printers!$L:$L,[1]Printers!$R:$R,0,0)&gt;0,[1]Parameters!M4441,IF(SUM(E4441:J4441)&lt;&gt;0,VLOOKUP(C4441,[1]!T_Resins[#Data],9,FALSE),""))</f>
        <v>#N/A</v>
      </c>
      <c r="O4441" t="e">
        <f t="shared" si="78"/>
        <v>#N/A</v>
      </c>
    </row>
    <row r="4442" spans="1:15" x14ac:dyDescent="0.25">
      <c r="A4442" t="str">
        <f t="array" ref="A4442">IF(ROW()-1&gt;COUNTA([1]!T_Printers[Printers])*COUNTA([1]!T_Resins[Resins]),"",INDEX([1]!T_Printers[Printers],INT((ROW()-2)/COUNTA([1]!T_Resins[Resins])+1)))</f>
        <v/>
      </c>
      <c r="B4442" t="e">
        <f>_xlfn.XLOOKUP(A4442,[1]!T_Printers[Printers],[1]!T_Printers[Icon link],,0)</f>
        <v>#N/A</v>
      </c>
      <c r="C4442" t="str">
        <f t="array" ref="C4442">IF(ROW()-1&gt;COUNTA([1]!T_Printers[Printers])*COUNTA([1]!T_Resins[Resins]),"",INDEX([1]!T_Resins[Resins],MOD(ROW()-2,COUNTA([1]!T_Resins[Resins]))+1))</f>
        <v/>
      </c>
      <c r="D4442" t="str">
        <f>IF(SUM(E4442:J4442)&lt;&gt;0,IF(ROW()-1&gt;COUNTA([1]!T_Printers[Printers])*COUNTA([1]!T_Resins[Resins]),"",2),"")</f>
        <v/>
      </c>
      <c r="E4442" t="str" cm="1">
        <f t="array" ref="E4442">IFERROR(IF(ROW()-1&gt;COUNTA([1]!T_Printers[Printers])*COUNTA([1]!T_Resins[Resins]),"",_xlfn.IFS(ROUND(VLOOKUP(C4442,[1]!T_Resins[#Data],2,FALSE)/VLOOKUP(A4442,[1]!T_Printers[#Data],5,FALSE),1)&lt;=_xlfn.XLOOKUP(B4442,[1]Printers!L:L,[1]Printers!O:O,1,0,),ROUND(VLOOKUP(C4442,[1]!T_Resins[#Data],2,FALSE)/VLOOKUP(A4442,[1]!T_Printers[#Data],5,FALSE),1),ROUND(VLOOKUP(C4442,[1]!T_Resins[#Data],2,FALSE)/VLOOKUP(A4442,[1]!T_Printers[#Data],5,FALSE),1)&gt;_xlfn.XLOOKUP(B4442,[1]Printers!L:L,[1]Printers!O:O,1,0,),10)),"Используйте слой 100 мкм")</f>
        <v/>
      </c>
      <c r="F4442" t="str">
        <f>IFERROR(IF(ROUND(_xlfn.XLOOKUP([1]Parameters!B4442,[1]Printers!L:L,[1]Printers!Q:Q,,0)*E4442/10,0)*10&lt;_xlfn.XLOOKUP([1]Parameters!B4442,[1]Printers!L:L,[1]Printers!P:P,,0),ROUND(_xlfn.XLOOKUP([1]Parameters!B4442,[1]Printers!L:L,[1]Printers!Q:Q,,0)*E4442/10,0)*10,_xlfn.XLOOKUP([1]Parameters!B4442,[1]Printers!L:L,[1]Printers!P:P,,0)),"")</f>
        <v/>
      </c>
      <c r="G4442" t="str" cm="1">
        <f t="array" ref="G4442">IFERROR(IF(ROW()-1&gt;COUNTA([1]!T_Printers[Printers])*COUNTA([1]!T_Resins[Resins]),"",_xlfn.IFS(ROUND(VLOOKUP(C4442,[1]!T_Resins[#Data],3,FALSE)/VLOOKUP(A4442,[1]!T_Printers[#Data],5,FALSE),1)&lt;=_xlfn.XLOOKUP(B4442,[1]Printers!L:L,[1]Printers!O:O,1,0,),ROUND(VLOOKUP(C4442,[1]!T_Resins[#Data],3,FALSE)/VLOOKUP(A4442,[1]!T_Printers[#Data],5,FALSE),1),ROUND(VLOOKUP(C4442,[1]!T_Resins[#Data],3,FALSE)/VLOOKUP(A4442,[1]!T_Printers[#Data],5,FALSE),1)&gt;_xlfn.XLOOKUP(B4442,[1]Printers!L:L,[1]Printers!O:O,1,0,),10)),"")</f>
        <v/>
      </c>
      <c r="H4442" t="str">
        <f>IFERROR(IF(ROUND(_xlfn.XLOOKUP([1]Parameters!B4442,[1]Printers!L:L,[1]Printers!Q:Q,,0)*G4442/10,0)*10&lt;_xlfn.XLOOKUP([1]Parameters!B4442,[1]Printers!L:L,[1]Printers!P:P,,0),ROUND(_xlfn.XLOOKUP([1]Parameters!B4442,[1]Printers!L:L,[1]Printers!Q:Q,,0)*G4442/10,0)*10,_xlfn.XLOOKUP([1]Parameters!B4442,[1]Printers!L:L,[1]Printers!P:P,,0)),"")</f>
        <v/>
      </c>
      <c r="I4442" s="3" t="str">
        <f>IFERROR(IF(ROW()-1&gt;COUNTA([1]!T_Printers[Printers])*COUNTA([1]!T_Resins[Resins]),"",ROUND(VLOOKUP(C4442,[1]!T_Resins[#Data],4,FALSE)/VLOOKUP(A4442,[1]!T_Printers[#Data],5,FALSE),1)),"")</f>
        <v/>
      </c>
      <c r="J4442" t="str">
        <f t="shared" si="77"/>
        <v/>
      </c>
      <c r="K4442" t="str">
        <f>IF(SUM(E4442:J4442)&lt;&gt;0,VLOOKUP(A4442,[1]!T_Printers[#Data],10,FALSE)+VLOOKUP(C4442,[1]!T_Resins[#Data],10,FALSE),"")</f>
        <v/>
      </c>
      <c r="L4442" t="str">
        <f>IF(SUM(E4442:J4442)&lt;&gt;0,VLOOKUP(A4442,[1]!T_Printers[#Data],11,FALSE),"")</f>
        <v/>
      </c>
      <c r="M4442" t="str">
        <f>IF(SUM(E4442:J4442)&lt;&gt;0,VLOOKUP(C4442,[1]!T_Resins[#Data],8,FALSE),"")</f>
        <v/>
      </c>
      <c r="N4442" t="e">
        <f>IF(_xlfn.XLOOKUP(B4442,[1]Printers!$L:$L,[1]Printers!$R:$R,0,0)&gt;0,[1]Parameters!M4442,IF(SUM(E4442:J4442)&lt;&gt;0,VLOOKUP(C4442,[1]!T_Resins[#Data],9,FALSE),""))</f>
        <v>#N/A</v>
      </c>
      <c r="O4442" t="e">
        <f t="shared" si="78"/>
        <v>#N/A</v>
      </c>
    </row>
    <row r="4443" spans="1:15" x14ac:dyDescent="0.25">
      <c r="A4443" t="str">
        <f t="array" ref="A4443">IF(ROW()-1&gt;COUNTA([1]!T_Printers[Printers])*COUNTA([1]!T_Resins[Resins]),"",INDEX([1]!T_Printers[Printers],INT((ROW()-2)/COUNTA([1]!T_Resins[Resins])+1)))</f>
        <v/>
      </c>
      <c r="B4443" t="e">
        <f>_xlfn.XLOOKUP(A4443,[1]!T_Printers[Printers],[1]!T_Printers[Icon link],,0)</f>
        <v>#N/A</v>
      </c>
      <c r="C4443" t="str">
        <f t="array" ref="C4443">IF(ROW()-1&gt;COUNTA([1]!T_Printers[Printers])*COUNTA([1]!T_Resins[Resins]),"",INDEX([1]!T_Resins[Resins],MOD(ROW()-2,COUNTA([1]!T_Resins[Resins]))+1))</f>
        <v/>
      </c>
      <c r="D4443" t="str">
        <f>IF(SUM(E4443:J4443)&lt;&gt;0,IF(ROW()-1&gt;COUNTA([1]!T_Printers[Printers])*COUNTA([1]!T_Resins[Resins]),"",2),"")</f>
        <v/>
      </c>
      <c r="E4443" t="str" cm="1">
        <f t="array" ref="E4443">IFERROR(IF(ROW()-1&gt;COUNTA([1]!T_Printers[Printers])*COUNTA([1]!T_Resins[Resins]),"",_xlfn.IFS(ROUND(VLOOKUP(C4443,[1]!T_Resins[#Data],2,FALSE)/VLOOKUP(A4443,[1]!T_Printers[#Data],5,FALSE),1)&lt;=_xlfn.XLOOKUP(B4443,[1]Printers!L:L,[1]Printers!O:O,1,0,),ROUND(VLOOKUP(C4443,[1]!T_Resins[#Data],2,FALSE)/VLOOKUP(A4443,[1]!T_Printers[#Data],5,FALSE),1),ROUND(VLOOKUP(C4443,[1]!T_Resins[#Data],2,FALSE)/VLOOKUP(A4443,[1]!T_Printers[#Data],5,FALSE),1)&gt;_xlfn.XLOOKUP(B4443,[1]Printers!L:L,[1]Printers!O:O,1,0,),10)),"Используйте слой 100 мкм")</f>
        <v/>
      </c>
      <c r="F4443" t="str">
        <f>IFERROR(IF(ROUND(_xlfn.XLOOKUP([1]Parameters!B4443,[1]Printers!L:L,[1]Printers!Q:Q,,0)*E4443/10,0)*10&lt;_xlfn.XLOOKUP([1]Parameters!B4443,[1]Printers!L:L,[1]Printers!P:P,,0),ROUND(_xlfn.XLOOKUP([1]Parameters!B4443,[1]Printers!L:L,[1]Printers!Q:Q,,0)*E4443/10,0)*10,_xlfn.XLOOKUP([1]Parameters!B4443,[1]Printers!L:L,[1]Printers!P:P,,0)),"")</f>
        <v/>
      </c>
      <c r="G4443" t="str" cm="1">
        <f t="array" ref="G4443">IFERROR(IF(ROW()-1&gt;COUNTA([1]!T_Printers[Printers])*COUNTA([1]!T_Resins[Resins]),"",_xlfn.IFS(ROUND(VLOOKUP(C4443,[1]!T_Resins[#Data],3,FALSE)/VLOOKUP(A4443,[1]!T_Printers[#Data],5,FALSE),1)&lt;=_xlfn.XLOOKUP(B4443,[1]Printers!L:L,[1]Printers!O:O,1,0,),ROUND(VLOOKUP(C4443,[1]!T_Resins[#Data],3,FALSE)/VLOOKUP(A4443,[1]!T_Printers[#Data],5,FALSE),1),ROUND(VLOOKUP(C4443,[1]!T_Resins[#Data],3,FALSE)/VLOOKUP(A4443,[1]!T_Printers[#Data],5,FALSE),1)&gt;_xlfn.XLOOKUP(B4443,[1]Printers!L:L,[1]Printers!O:O,1,0,),10)),"")</f>
        <v/>
      </c>
      <c r="H4443" t="str">
        <f>IFERROR(IF(ROUND(_xlfn.XLOOKUP([1]Parameters!B4443,[1]Printers!L:L,[1]Printers!Q:Q,,0)*G4443/10,0)*10&lt;_xlfn.XLOOKUP([1]Parameters!B4443,[1]Printers!L:L,[1]Printers!P:P,,0),ROUND(_xlfn.XLOOKUP([1]Parameters!B4443,[1]Printers!L:L,[1]Printers!Q:Q,,0)*G4443/10,0)*10,_xlfn.XLOOKUP([1]Parameters!B4443,[1]Printers!L:L,[1]Printers!P:P,,0)),"")</f>
        <v/>
      </c>
      <c r="I4443" s="3" t="str">
        <f>IFERROR(IF(ROW()-1&gt;COUNTA([1]!T_Printers[Printers])*COUNTA([1]!T_Resins[Resins]),"",ROUND(VLOOKUP(C4443,[1]!T_Resins[#Data],4,FALSE)/VLOOKUP(A4443,[1]!T_Printers[#Data],5,FALSE),1)),"")</f>
        <v/>
      </c>
      <c r="J4443" t="str">
        <f t="shared" si="77"/>
        <v/>
      </c>
      <c r="K4443" t="str">
        <f>IF(SUM(E4443:J4443)&lt;&gt;0,VLOOKUP(A4443,[1]!T_Printers[#Data],10,FALSE)+VLOOKUP(C4443,[1]!T_Resins[#Data],10,FALSE),"")</f>
        <v/>
      </c>
      <c r="L4443" t="str">
        <f>IF(SUM(E4443:J4443)&lt;&gt;0,VLOOKUP(A4443,[1]!T_Printers[#Data],11,FALSE),"")</f>
        <v/>
      </c>
      <c r="M4443" t="str">
        <f>IF(SUM(E4443:J4443)&lt;&gt;0,VLOOKUP(C4443,[1]!T_Resins[#Data],8,FALSE),"")</f>
        <v/>
      </c>
      <c r="N4443" t="e">
        <f>IF(_xlfn.XLOOKUP(B4443,[1]Printers!$L:$L,[1]Printers!$R:$R,0,0)&gt;0,[1]Parameters!M4443,IF(SUM(E4443:J4443)&lt;&gt;0,VLOOKUP(C4443,[1]!T_Resins[#Data],9,FALSE),""))</f>
        <v>#N/A</v>
      </c>
      <c r="O4443" t="e">
        <f t="shared" si="78"/>
        <v>#N/A</v>
      </c>
    </row>
    <row r="4444" spans="1:15" x14ac:dyDescent="0.25">
      <c r="A4444" t="str">
        <f t="array" ref="A4444">IF(ROW()-1&gt;COUNTA([1]!T_Printers[Printers])*COUNTA([1]!T_Resins[Resins]),"",INDEX([1]!T_Printers[Printers],INT((ROW()-2)/COUNTA([1]!T_Resins[Resins])+1)))</f>
        <v/>
      </c>
      <c r="B4444" t="e">
        <f>_xlfn.XLOOKUP(A4444,[1]!T_Printers[Printers],[1]!T_Printers[Icon link],,0)</f>
        <v>#N/A</v>
      </c>
      <c r="C4444" t="str">
        <f t="array" ref="C4444">IF(ROW()-1&gt;COUNTA([1]!T_Printers[Printers])*COUNTA([1]!T_Resins[Resins]),"",INDEX([1]!T_Resins[Resins],MOD(ROW()-2,COUNTA([1]!T_Resins[Resins]))+1))</f>
        <v/>
      </c>
      <c r="D4444" t="str">
        <f>IF(SUM(E4444:J4444)&lt;&gt;0,IF(ROW()-1&gt;COUNTA([1]!T_Printers[Printers])*COUNTA([1]!T_Resins[Resins]),"",2),"")</f>
        <v/>
      </c>
      <c r="E4444" t="str" cm="1">
        <f t="array" ref="E4444">IFERROR(IF(ROW()-1&gt;COUNTA([1]!T_Printers[Printers])*COUNTA([1]!T_Resins[Resins]),"",_xlfn.IFS(ROUND(VLOOKUP(C4444,[1]!T_Resins[#Data],2,FALSE)/VLOOKUP(A4444,[1]!T_Printers[#Data],5,FALSE),1)&lt;=_xlfn.XLOOKUP(B4444,[1]Printers!L:L,[1]Printers!O:O,1,0,),ROUND(VLOOKUP(C4444,[1]!T_Resins[#Data],2,FALSE)/VLOOKUP(A4444,[1]!T_Printers[#Data],5,FALSE),1),ROUND(VLOOKUP(C4444,[1]!T_Resins[#Data],2,FALSE)/VLOOKUP(A4444,[1]!T_Printers[#Data],5,FALSE),1)&gt;_xlfn.XLOOKUP(B4444,[1]Printers!L:L,[1]Printers!O:O,1,0,),10)),"Используйте слой 100 мкм")</f>
        <v/>
      </c>
      <c r="F4444" t="str">
        <f>IFERROR(IF(ROUND(_xlfn.XLOOKUP([1]Parameters!B4444,[1]Printers!L:L,[1]Printers!Q:Q,,0)*E4444/10,0)*10&lt;_xlfn.XLOOKUP([1]Parameters!B4444,[1]Printers!L:L,[1]Printers!P:P,,0),ROUND(_xlfn.XLOOKUP([1]Parameters!B4444,[1]Printers!L:L,[1]Printers!Q:Q,,0)*E4444/10,0)*10,_xlfn.XLOOKUP([1]Parameters!B4444,[1]Printers!L:L,[1]Printers!P:P,,0)),"")</f>
        <v/>
      </c>
      <c r="G4444" t="str" cm="1">
        <f t="array" ref="G4444">IFERROR(IF(ROW()-1&gt;COUNTA([1]!T_Printers[Printers])*COUNTA([1]!T_Resins[Resins]),"",_xlfn.IFS(ROUND(VLOOKUP(C4444,[1]!T_Resins[#Data],3,FALSE)/VLOOKUP(A4444,[1]!T_Printers[#Data],5,FALSE),1)&lt;=_xlfn.XLOOKUP(B4444,[1]Printers!L:L,[1]Printers!O:O,1,0,),ROUND(VLOOKUP(C4444,[1]!T_Resins[#Data],3,FALSE)/VLOOKUP(A4444,[1]!T_Printers[#Data],5,FALSE),1),ROUND(VLOOKUP(C4444,[1]!T_Resins[#Data],3,FALSE)/VLOOKUP(A4444,[1]!T_Printers[#Data],5,FALSE),1)&gt;_xlfn.XLOOKUP(B4444,[1]Printers!L:L,[1]Printers!O:O,1,0,),10)),"")</f>
        <v/>
      </c>
      <c r="H4444" t="str">
        <f>IFERROR(IF(ROUND(_xlfn.XLOOKUP([1]Parameters!B4444,[1]Printers!L:L,[1]Printers!Q:Q,,0)*G4444/10,0)*10&lt;_xlfn.XLOOKUP([1]Parameters!B4444,[1]Printers!L:L,[1]Printers!P:P,,0),ROUND(_xlfn.XLOOKUP([1]Parameters!B4444,[1]Printers!L:L,[1]Printers!Q:Q,,0)*G4444/10,0)*10,_xlfn.XLOOKUP([1]Parameters!B4444,[1]Printers!L:L,[1]Printers!P:P,,0)),"")</f>
        <v/>
      </c>
      <c r="I4444" s="3" t="str">
        <f>IFERROR(IF(ROW()-1&gt;COUNTA([1]!T_Printers[Printers])*COUNTA([1]!T_Resins[Resins]),"",ROUND(VLOOKUP(C4444,[1]!T_Resins[#Data],4,FALSE)/VLOOKUP(A4444,[1]!T_Printers[#Data],5,FALSE),1)),"")</f>
        <v/>
      </c>
      <c r="J4444" t="str">
        <f t="shared" si="77"/>
        <v/>
      </c>
      <c r="K4444" t="str">
        <f>IF(SUM(E4444:J4444)&lt;&gt;0,VLOOKUP(A4444,[1]!T_Printers[#Data],10,FALSE)+VLOOKUP(C4444,[1]!T_Resins[#Data],10,FALSE),"")</f>
        <v/>
      </c>
      <c r="L4444" t="str">
        <f>IF(SUM(E4444:J4444)&lt;&gt;0,VLOOKUP(A4444,[1]!T_Printers[#Data],11,FALSE),"")</f>
        <v/>
      </c>
      <c r="M4444" t="str">
        <f>IF(SUM(E4444:J4444)&lt;&gt;0,VLOOKUP(C4444,[1]!T_Resins[#Data],8,FALSE),"")</f>
        <v/>
      </c>
      <c r="N4444" t="e">
        <f>IF(_xlfn.XLOOKUP(B4444,[1]Printers!$L:$L,[1]Printers!$R:$R,0,0)&gt;0,[1]Parameters!M4444,IF(SUM(E4444:J4444)&lt;&gt;0,VLOOKUP(C4444,[1]!T_Resins[#Data],9,FALSE),""))</f>
        <v>#N/A</v>
      </c>
      <c r="O4444" t="e">
        <f t="shared" si="78"/>
        <v>#N/A</v>
      </c>
    </row>
    <row r="4445" spans="1:15" x14ac:dyDescent="0.25">
      <c r="A4445" t="str">
        <f t="array" ref="A4445">IF(ROW()-1&gt;COUNTA([1]!T_Printers[Printers])*COUNTA([1]!T_Resins[Resins]),"",INDEX([1]!T_Printers[Printers],INT((ROW()-2)/COUNTA([1]!T_Resins[Resins])+1)))</f>
        <v/>
      </c>
      <c r="B4445" t="e">
        <f>_xlfn.XLOOKUP(A4445,[1]!T_Printers[Printers],[1]!T_Printers[Icon link],,0)</f>
        <v>#N/A</v>
      </c>
      <c r="C4445" t="str">
        <f t="array" ref="C4445">IF(ROW()-1&gt;COUNTA([1]!T_Printers[Printers])*COUNTA([1]!T_Resins[Resins]),"",INDEX([1]!T_Resins[Resins],MOD(ROW()-2,COUNTA([1]!T_Resins[Resins]))+1))</f>
        <v/>
      </c>
      <c r="D4445" t="str">
        <f>IF(SUM(E4445:J4445)&lt;&gt;0,IF(ROW()-1&gt;COUNTA([1]!T_Printers[Printers])*COUNTA([1]!T_Resins[Resins]),"",2),"")</f>
        <v/>
      </c>
      <c r="E4445" t="str" cm="1">
        <f t="array" ref="E4445">IFERROR(IF(ROW()-1&gt;COUNTA([1]!T_Printers[Printers])*COUNTA([1]!T_Resins[Resins]),"",_xlfn.IFS(ROUND(VLOOKUP(C4445,[1]!T_Resins[#Data],2,FALSE)/VLOOKUP(A4445,[1]!T_Printers[#Data],5,FALSE),1)&lt;=_xlfn.XLOOKUP(B4445,[1]Printers!L:L,[1]Printers!O:O,1,0,),ROUND(VLOOKUP(C4445,[1]!T_Resins[#Data],2,FALSE)/VLOOKUP(A4445,[1]!T_Printers[#Data],5,FALSE),1),ROUND(VLOOKUP(C4445,[1]!T_Resins[#Data],2,FALSE)/VLOOKUP(A4445,[1]!T_Printers[#Data],5,FALSE),1)&gt;_xlfn.XLOOKUP(B4445,[1]Printers!L:L,[1]Printers!O:O,1,0,),10)),"Используйте слой 100 мкм")</f>
        <v/>
      </c>
      <c r="F4445" t="str">
        <f>IFERROR(IF(ROUND(_xlfn.XLOOKUP([1]Parameters!B4445,[1]Printers!L:L,[1]Printers!Q:Q,,0)*E4445/10,0)*10&lt;_xlfn.XLOOKUP([1]Parameters!B4445,[1]Printers!L:L,[1]Printers!P:P,,0),ROUND(_xlfn.XLOOKUP([1]Parameters!B4445,[1]Printers!L:L,[1]Printers!Q:Q,,0)*E4445/10,0)*10,_xlfn.XLOOKUP([1]Parameters!B4445,[1]Printers!L:L,[1]Printers!P:P,,0)),"")</f>
        <v/>
      </c>
      <c r="G4445" t="str" cm="1">
        <f t="array" ref="G4445">IFERROR(IF(ROW()-1&gt;COUNTA([1]!T_Printers[Printers])*COUNTA([1]!T_Resins[Resins]),"",_xlfn.IFS(ROUND(VLOOKUP(C4445,[1]!T_Resins[#Data],3,FALSE)/VLOOKUP(A4445,[1]!T_Printers[#Data],5,FALSE),1)&lt;=_xlfn.XLOOKUP(B4445,[1]Printers!L:L,[1]Printers!O:O,1,0,),ROUND(VLOOKUP(C4445,[1]!T_Resins[#Data],3,FALSE)/VLOOKUP(A4445,[1]!T_Printers[#Data],5,FALSE),1),ROUND(VLOOKUP(C4445,[1]!T_Resins[#Data],3,FALSE)/VLOOKUP(A4445,[1]!T_Printers[#Data],5,FALSE),1)&gt;_xlfn.XLOOKUP(B4445,[1]Printers!L:L,[1]Printers!O:O,1,0,),10)),"")</f>
        <v/>
      </c>
      <c r="H4445" t="str">
        <f>IFERROR(IF(ROUND(_xlfn.XLOOKUP([1]Parameters!B4445,[1]Printers!L:L,[1]Printers!Q:Q,,0)*G4445/10,0)*10&lt;_xlfn.XLOOKUP([1]Parameters!B4445,[1]Printers!L:L,[1]Printers!P:P,,0),ROUND(_xlfn.XLOOKUP([1]Parameters!B4445,[1]Printers!L:L,[1]Printers!Q:Q,,0)*G4445/10,0)*10,_xlfn.XLOOKUP([1]Parameters!B4445,[1]Printers!L:L,[1]Printers!P:P,,0)),"")</f>
        <v/>
      </c>
      <c r="I4445" s="3" t="str">
        <f>IFERROR(IF(ROW()-1&gt;COUNTA([1]!T_Printers[Printers])*COUNTA([1]!T_Resins[Resins]),"",ROUND(VLOOKUP(C4445,[1]!T_Resins[#Data],4,FALSE)/VLOOKUP(A4445,[1]!T_Printers[#Data],5,FALSE),1)),"")</f>
        <v/>
      </c>
      <c r="J4445" t="str">
        <f t="shared" si="77"/>
        <v/>
      </c>
      <c r="K4445" t="str">
        <f>IF(SUM(E4445:J4445)&lt;&gt;0,VLOOKUP(A4445,[1]!T_Printers[#Data],10,FALSE)+VLOOKUP(C4445,[1]!T_Resins[#Data],10,FALSE),"")</f>
        <v/>
      </c>
      <c r="L4445" t="str">
        <f>IF(SUM(E4445:J4445)&lt;&gt;0,VLOOKUP(A4445,[1]!T_Printers[#Data],11,FALSE),"")</f>
        <v/>
      </c>
      <c r="M4445" t="str">
        <f>IF(SUM(E4445:J4445)&lt;&gt;0,VLOOKUP(C4445,[1]!T_Resins[#Data],8,FALSE),"")</f>
        <v/>
      </c>
      <c r="N4445" t="e">
        <f>IF(_xlfn.XLOOKUP(B4445,[1]Printers!$L:$L,[1]Printers!$R:$R,0,0)&gt;0,[1]Parameters!M4445,IF(SUM(E4445:J4445)&lt;&gt;0,VLOOKUP(C4445,[1]!T_Resins[#Data],9,FALSE),""))</f>
        <v>#N/A</v>
      </c>
      <c r="O4445" t="e">
        <f t="shared" si="78"/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HarzLabs</dc:creator>
  <cp:lastModifiedBy>HarzLabs</cp:lastModifiedBy>
  <dcterms:created xsi:type="dcterms:W3CDTF">2024-05-02T08:33:24Z</dcterms:created>
  <dcterms:modified xsi:type="dcterms:W3CDTF">2024-05-02T08:34:49Z</dcterms:modified>
</cp:coreProperties>
</file>